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7006266\Box\inHS0344x01_保守パックメニュー管理\003_i-Proケアパック\02_管理表\過去管理表\"/>
    </mc:Choice>
  </mc:AlternateContent>
  <xr:revisionPtr revIDLastSave="0" documentId="13_ncr:1_{EB57957C-3C63-4BA3-81D9-F650BD43C3AC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data" sheetId="4" r:id="rId1"/>
    <sheet name="オンサイト" sheetId="1" r:id="rId2"/>
    <sheet name="センドバック" sheetId="2" r:id="rId3"/>
    <sheet name="アーバンリサーチ" sheetId="5" r:id="rId4"/>
  </sheets>
  <definedNames>
    <definedName name="_xlnm._FilterDatabase" localSheetId="0" hidden="1">data!$4:$101</definedName>
    <definedName name="_xlnm._FilterDatabase" localSheetId="3" hidden="1">アーバンリサーチ!$A$2:$K$537</definedName>
    <definedName name="_xlnm._FilterDatabase" localSheetId="1" hidden="1">オンサイト!$A$3:$DK$5111</definedName>
    <definedName name="_xlnm._FilterDatabase" localSheetId="2" hidden="1">センドバック!$A$3:$AX$2993</definedName>
    <definedName name="_xlnm.Print_Area" localSheetId="2">センドバック!$B$1:$AP$1470</definedName>
    <definedName name="_xlnm.Print_Titles" localSheetId="2">センドバック!$2:$3</definedName>
    <definedName name="オンサイト">オンサイト!$A:$AQ</definedName>
    <definedName name="センドバック">センドバック!$A:$AP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N4090" i="1" l="1"/>
  <c r="AJ2991" i="2" l="1"/>
  <c r="AI2991" i="2"/>
  <c r="AF2991" i="2"/>
  <c r="AJ2990" i="2"/>
  <c r="AI2990" i="2"/>
  <c r="AF2990" i="2"/>
  <c r="AJ2989" i="2"/>
  <c r="AI2989" i="2"/>
  <c r="AF2989" i="2"/>
  <c r="AJ2988" i="2"/>
  <c r="AI2988" i="2"/>
  <c r="AF2988" i="2"/>
  <c r="AJ2987" i="2"/>
  <c r="AI2987" i="2"/>
  <c r="AF2987" i="2"/>
  <c r="AJ2986" i="2"/>
  <c r="AI2986" i="2"/>
  <c r="AF2986" i="2"/>
  <c r="AJ2985" i="2"/>
  <c r="AI2985" i="2"/>
  <c r="AF2985" i="2"/>
  <c r="AJ2984" i="2"/>
  <c r="AI2984" i="2"/>
  <c r="AF2984" i="2"/>
  <c r="AJ2983" i="2"/>
  <c r="AI2983" i="2"/>
  <c r="AF2983" i="2"/>
  <c r="AJ2982" i="2"/>
  <c r="AI2982" i="2"/>
  <c r="AF2982" i="2"/>
  <c r="AJ2981" i="2"/>
  <c r="AI2981" i="2"/>
  <c r="AF2981" i="2"/>
  <c r="AJ2980" i="2"/>
  <c r="AI2980" i="2"/>
  <c r="AF2980" i="2"/>
  <c r="AJ2979" i="2"/>
  <c r="AI2979" i="2"/>
  <c r="AF2979" i="2"/>
  <c r="AJ2978" i="2"/>
  <c r="AI2978" i="2"/>
  <c r="AF2978" i="2"/>
  <c r="AJ2977" i="2"/>
  <c r="AI2977" i="2"/>
  <c r="AF2977" i="2"/>
  <c r="AJ2976" i="2"/>
  <c r="AI2976" i="2"/>
  <c r="AF2976" i="2"/>
  <c r="AJ2975" i="2"/>
  <c r="AI2975" i="2"/>
  <c r="AF2975" i="2"/>
  <c r="AJ2974" i="2"/>
  <c r="AI2974" i="2"/>
  <c r="AF2974" i="2"/>
  <c r="AJ2973" i="2"/>
  <c r="AI2973" i="2"/>
  <c r="AF2973" i="2"/>
  <c r="AJ2972" i="2"/>
  <c r="AI2972" i="2"/>
  <c r="AF2972" i="2"/>
  <c r="AJ2971" i="2"/>
  <c r="AI2971" i="2"/>
  <c r="AF2971" i="2"/>
  <c r="AJ2970" i="2"/>
  <c r="AI2970" i="2"/>
  <c r="AF2970" i="2"/>
  <c r="AN5104" i="1" l="1"/>
  <c r="AJ5104" i="1"/>
  <c r="AI5104" i="1"/>
  <c r="AF5104" i="1"/>
  <c r="AB5104" i="1"/>
  <c r="AN5103" i="1"/>
  <c r="AJ5103" i="1"/>
  <c r="AI5103" i="1"/>
  <c r="AF5103" i="1"/>
  <c r="AB5103" i="1"/>
  <c r="AN5102" i="1"/>
  <c r="AJ5102" i="1"/>
  <c r="AI5102" i="1"/>
  <c r="AF5102" i="1"/>
  <c r="AB5102" i="1"/>
  <c r="AN5101" i="1"/>
  <c r="AJ5101" i="1"/>
  <c r="AI5101" i="1"/>
  <c r="AF5101" i="1"/>
  <c r="AB5101" i="1"/>
  <c r="AN5100" i="1"/>
  <c r="AJ5100" i="1"/>
  <c r="AI5100" i="1"/>
  <c r="AF5100" i="1"/>
  <c r="AB5100" i="1"/>
  <c r="AB5097" i="1" l="1"/>
  <c r="AB5096" i="1"/>
  <c r="AB5095" i="1"/>
  <c r="AB5094" i="1"/>
  <c r="AB5093" i="1"/>
  <c r="AJ2968" i="2" l="1"/>
  <c r="AI2968" i="2"/>
  <c r="AF2968" i="2"/>
  <c r="AF2967" i="2"/>
  <c r="AF2966" i="2"/>
  <c r="AF2965" i="2"/>
  <c r="AF2964" i="2"/>
  <c r="AF2963" i="2"/>
  <c r="AF2962" i="2"/>
  <c r="AF2961" i="2"/>
  <c r="AF2960" i="2"/>
  <c r="AF2959" i="2"/>
  <c r="AF2958" i="2"/>
  <c r="AF2957" i="2"/>
  <c r="AF2956" i="2"/>
  <c r="AF2955" i="2"/>
  <c r="AF2954" i="2"/>
  <c r="AF2953" i="2"/>
  <c r="AF2952" i="2"/>
  <c r="AF2951" i="2"/>
  <c r="AF2950" i="2"/>
  <c r="AF2949" i="2"/>
  <c r="AF2948" i="2"/>
  <c r="AF2947" i="2"/>
  <c r="AF2946" i="2"/>
  <c r="AF2945" i="2"/>
  <c r="AF2944" i="2"/>
  <c r="AF2943" i="2"/>
  <c r="AF2942" i="2"/>
  <c r="AF2941" i="2"/>
  <c r="AF2940" i="2"/>
  <c r="AF2939" i="2"/>
  <c r="AF2938" i="2"/>
  <c r="AF2937" i="2"/>
  <c r="AF2936" i="2"/>
  <c r="AF2935" i="2"/>
  <c r="AF2934" i="2"/>
  <c r="AF2933" i="2"/>
  <c r="AF2932" i="2"/>
  <c r="AF2931" i="2"/>
  <c r="AF2930" i="2"/>
  <c r="AJ2992" i="2"/>
  <c r="AI2992" i="2"/>
  <c r="AF2992" i="2"/>
  <c r="AJ2969" i="2"/>
  <c r="AI2969" i="2"/>
  <c r="AF2969" i="2"/>
  <c r="AJ2967" i="2"/>
  <c r="AI2967" i="2"/>
  <c r="AJ2966" i="2"/>
  <c r="AI2966" i="2"/>
  <c r="AJ2965" i="2"/>
  <c r="AI2965" i="2"/>
  <c r="AJ2964" i="2"/>
  <c r="AI2964" i="2"/>
  <c r="AJ2963" i="2"/>
  <c r="AI2963" i="2"/>
  <c r="AJ2962" i="2"/>
  <c r="AI2962" i="2"/>
  <c r="AJ2961" i="2"/>
  <c r="AI2961" i="2"/>
  <c r="AJ2960" i="2"/>
  <c r="AI2960" i="2"/>
  <c r="AJ2959" i="2"/>
  <c r="AI2959" i="2"/>
  <c r="AJ2958" i="2"/>
  <c r="AI2958" i="2"/>
  <c r="AF2993" i="2"/>
  <c r="AI2993" i="2"/>
  <c r="AJ2993" i="2"/>
  <c r="AB5083" i="1" l="1"/>
  <c r="AJ2906" i="2" l="1"/>
  <c r="AI2906" i="2"/>
  <c r="AF2906" i="2"/>
  <c r="AF2860" i="2" l="1"/>
  <c r="AF2861" i="2"/>
  <c r="AF2862" i="2"/>
  <c r="AF2863" i="2"/>
  <c r="AF2864" i="2"/>
  <c r="AF2865" i="2"/>
  <c r="AF2866" i="2"/>
  <c r="AF2867" i="2"/>
  <c r="AF2868" i="2"/>
  <c r="AF2869" i="2"/>
  <c r="AF2870" i="2"/>
  <c r="AF2871" i="2"/>
  <c r="AF2872" i="2"/>
  <c r="AF2873" i="2"/>
  <c r="AF2874" i="2"/>
  <c r="AF2875" i="2"/>
  <c r="AF2876" i="2"/>
  <c r="AF2877" i="2"/>
  <c r="AF2878" i="2"/>
  <c r="AF2879" i="2"/>
  <c r="AF2880" i="2"/>
  <c r="AF2881" i="2"/>
  <c r="AF2882" i="2"/>
  <c r="AF2883" i="2"/>
  <c r="AF2884" i="2"/>
  <c r="AF2885" i="2"/>
  <c r="AF2886" i="2"/>
  <c r="AF2887" i="2"/>
  <c r="AF2888" i="2"/>
  <c r="AF2889" i="2"/>
  <c r="AF2890" i="2"/>
  <c r="AF2891" i="2"/>
  <c r="AF2892" i="2"/>
  <c r="AF2893" i="2"/>
  <c r="AF2894" i="2"/>
  <c r="AF2895" i="2"/>
  <c r="AF2896" i="2"/>
  <c r="AF2897" i="2"/>
  <c r="AF2898" i="2"/>
  <c r="AF2899" i="2"/>
  <c r="AF2900" i="2"/>
  <c r="AF2901" i="2"/>
  <c r="AF2902" i="2"/>
  <c r="AJ2904" i="2"/>
  <c r="AI2904" i="2"/>
  <c r="AF2904" i="2"/>
  <c r="AJ2903" i="2"/>
  <c r="AI2903" i="2"/>
  <c r="AF2903" i="2"/>
  <c r="AJ2902" i="2"/>
  <c r="AI2902" i="2"/>
  <c r="AJ2901" i="2"/>
  <c r="AI2901" i="2"/>
  <c r="AJ2900" i="2"/>
  <c r="AI2900" i="2"/>
  <c r="AJ2899" i="2"/>
  <c r="AI2899" i="2"/>
  <c r="AJ2898" i="2"/>
  <c r="AI2898" i="2"/>
  <c r="AJ2897" i="2"/>
  <c r="AI2897" i="2"/>
  <c r="AJ2896" i="2"/>
  <c r="AI2896" i="2"/>
  <c r="AJ2895" i="2"/>
  <c r="AI2895" i="2"/>
  <c r="AJ2894" i="2"/>
  <c r="AI2894" i="2"/>
  <c r="AJ2893" i="2"/>
  <c r="AI2893" i="2"/>
  <c r="AJ2892" i="2"/>
  <c r="AI2892" i="2"/>
  <c r="AJ2891" i="2"/>
  <c r="AI2891" i="2"/>
  <c r="AJ2890" i="2"/>
  <c r="AI2890" i="2"/>
  <c r="AJ2889" i="2"/>
  <c r="AI2889" i="2"/>
  <c r="AJ2888" i="2"/>
  <c r="AI2888" i="2"/>
  <c r="AJ2887" i="2"/>
  <c r="AI2887" i="2"/>
  <c r="AJ2886" i="2"/>
  <c r="AI2886" i="2"/>
  <c r="AJ2885" i="2"/>
  <c r="AI2885" i="2"/>
  <c r="AJ2884" i="2"/>
  <c r="AI2884" i="2"/>
  <c r="AJ2883" i="2"/>
  <c r="AI2883" i="2"/>
  <c r="AJ2882" i="2"/>
  <c r="AI2882" i="2"/>
  <c r="AJ2881" i="2"/>
  <c r="AI2881" i="2"/>
  <c r="AJ2880" i="2"/>
  <c r="AI2880" i="2"/>
  <c r="AJ2879" i="2"/>
  <c r="AI2879" i="2"/>
  <c r="AJ2878" i="2"/>
  <c r="AI2878" i="2"/>
  <c r="AJ2877" i="2"/>
  <c r="AI2877" i="2"/>
  <c r="AJ2876" i="2"/>
  <c r="AI2876" i="2"/>
  <c r="AJ2875" i="2"/>
  <c r="AI2875" i="2"/>
  <c r="AJ2874" i="2"/>
  <c r="AI2874" i="2"/>
  <c r="AJ2873" i="2"/>
  <c r="AI2873" i="2"/>
  <c r="AJ2872" i="2"/>
  <c r="AI2872" i="2"/>
  <c r="AJ2871" i="2"/>
  <c r="AI2871" i="2"/>
  <c r="AJ2870" i="2"/>
  <c r="AI2870" i="2"/>
  <c r="AJ2869" i="2"/>
  <c r="AI2869" i="2"/>
  <c r="AJ2868" i="2"/>
  <c r="AI2868" i="2"/>
  <c r="AJ2867" i="2"/>
  <c r="AI2867" i="2"/>
  <c r="AJ2866" i="2"/>
  <c r="AI2866" i="2"/>
  <c r="AJ2865" i="2"/>
  <c r="AI2865" i="2"/>
  <c r="AJ2864" i="2"/>
  <c r="AI2864" i="2"/>
  <c r="AJ2863" i="2"/>
  <c r="AI2863" i="2"/>
  <c r="AJ2862" i="2"/>
  <c r="AI2862" i="2"/>
  <c r="AJ2861" i="2"/>
  <c r="AI2861" i="2"/>
  <c r="AJ2859" i="2" l="1"/>
  <c r="AI2859" i="2"/>
  <c r="AF2859" i="2"/>
  <c r="AJ2858" i="2"/>
  <c r="AI2858" i="2"/>
  <c r="AF2858" i="2"/>
  <c r="AJ2857" i="2"/>
  <c r="AI2857" i="2"/>
  <c r="AF2857" i="2"/>
  <c r="AF5071" i="1" l="1"/>
  <c r="AB5071" i="1"/>
  <c r="AF5070" i="1"/>
  <c r="AB5070" i="1"/>
  <c r="AF5069" i="1"/>
  <c r="AB5069" i="1"/>
  <c r="AF5068" i="1"/>
  <c r="AB5068" i="1"/>
  <c r="AF5067" i="1"/>
  <c r="AB5067" i="1"/>
  <c r="AF5066" i="1"/>
  <c r="AB5066" i="1"/>
  <c r="AF5065" i="1"/>
  <c r="AB5065" i="1"/>
  <c r="AF5064" i="1"/>
  <c r="AB5064" i="1"/>
  <c r="AF5063" i="1"/>
  <c r="AB5063" i="1"/>
  <c r="AF5062" i="1"/>
  <c r="AB5062" i="1"/>
  <c r="AF5061" i="1"/>
  <c r="AB5061" i="1"/>
  <c r="AF5060" i="1"/>
  <c r="AB5060" i="1"/>
  <c r="AF5059" i="1"/>
  <c r="AB5059" i="1"/>
  <c r="AF5058" i="1"/>
  <c r="AB5058" i="1"/>
  <c r="AJ2855" i="2" l="1"/>
  <c r="AI2855" i="2"/>
  <c r="AF2855" i="2"/>
  <c r="AJ2854" i="2"/>
  <c r="AI2854" i="2"/>
  <c r="AF2854" i="2"/>
  <c r="AJ2853" i="2"/>
  <c r="AI2853" i="2"/>
  <c r="AF2853" i="2"/>
  <c r="AJ2852" i="2"/>
  <c r="AI2852" i="2"/>
  <c r="AF2852" i="2"/>
  <c r="AJ2851" i="2"/>
  <c r="AI2851" i="2"/>
  <c r="AF2851" i="2"/>
  <c r="AJ2850" i="2"/>
  <c r="AI2850" i="2"/>
  <c r="AF2850" i="2"/>
  <c r="AJ2849" i="2"/>
  <c r="AI2849" i="2"/>
  <c r="AF2849" i="2"/>
  <c r="AJ2848" i="2"/>
  <c r="AI2848" i="2"/>
  <c r="AF2848" i="2"/>
  <c r="AJ2847" i="2"/>
  <c r="AI2847" i="2"/>
  <c r="AF2847" i="2"/>
  <c r="AJ2846" i="2"/>
  <c r="AI2846" i="2"/>
  <c r="AF2846" i="2"/>
  <c r="AJ2957" i="2"/>
  <c r="AI2957" i="2"/>
  <c r="AJ2956" i="2"/>
  <c r="AI2956" i="2"/>
  <c r="AJ2955" i="2"/>
  <c r="AI2955" i="2"/>
  <c r="AJ2954" i="2"/>
  <c r="AI2954" i="2"/>
  <c r="AJ2953" i="2"/>
  <c r="AI2953" i="2"/>
  <c r="AJ2952" i="2"/>
  <c r="AI2952" i="2"/>
  <c r="AJ2951" i="2"/>
  <c r="AI2951" i="2"/>
  <c r="AJ2950" i="2"/>
  <c r="AI2950" i="2"/>
  <c r="AJ2949" i="2"/>
  <c r="AI2949" i="2"/>
  <c r="AJ2948" i="2"/>
  <c r="AI2948" i="2"/>
  <c r="AJ2947" i="2"/>
  <c r="AI2947" i="2"/>
  <c r="AJ2946" i="2"/>
  <c r="AI2946" i="2"/>
  <c r="AJ2945" i="2"/>
  <c r="AI2945" i="2"/>
  <c r="AJ2944" i="2"/>
  <c r="AI2944" i="2"/>
  <c r="AJ2943" i="2"/>
  <c r="AI2943" i="2"/>
  <c r="AJ2942" i="2"/>
  <c r="AI2942" i="2"/>
  <c r="AJ2941" i="2"/>
  <c r="AI2941" i="2"/>
  <c r="AJ2940" i="2"/>
  <c r="AI2940" i="2"/>
  <c r="AJ2939" i="2"/>
  <c r="AI2939" i="2"/>
  <c r="AJ2938" i="2"/>
  <c r="AI2938" i="2"/>
  <c r="AJ2937" i="2"/>
  <c r="AI2937" i="2"/>
  <c r="AJ2936" i="2"/>
  <c r="AI2936" i="2"/>
  <c r="AJ2935" i="2"/>
  <c r="AI2935" i="2"/>
  <c r="AJ2934" i="2"/>
  <c r="AI2934" i="2"/>
  <c r="AJ2933" i="2"/>
  <c r="AI2933" i="2"/>
  <c r="AJ2932" i="2"/>
  <c r="AI2932" i="2"/>
  <c r="AJ2931" i="2"/>
  <c r="AI2931" i="2"/>
  <c r="AJ2930" i="2"/>
  <c r="AI2930" i="2"/>
  <c r="AJ2929" i="2"/>
  <c r="AI2929" i="2"/>
  <c r="AF2929" i="2"/>
  <c r="AJ2928" i="2"/>
  <c r="AI2928" i="2"/>
  <c r="AF2928" i="2"/>
  <c r="AJ2927" i="2"/>
  <c r="AI2927" i="2"/>
  <c r="AF2927" i="2"/>
  <c r="AJ2926" i="2"/>
  <c r="AI2926" i="2"/>
  <c r="AF2926" i="2"/>
  <c r="AJ2925" i="2"/>
  <c r="AI2925" i="2"/>
  <c r="AF2925" i="2"/>
  <c r="AJ2924" i="2"/>
  <c r="AI2924" i="2"/>
  <c r="AF2924" i="2"/>
  <c r="AJ2923" i="2"/>
  <c r="AI2923" i="2"/>
  <c r="AF2923" i="2"/>
  <c r="AJ2922" i="2"/>
  <c r="AI2922" i="2"/>
  <c r="AF2922" i="2"/>
  <c r="AJ2921" i="2"/>
  <c r="AI2921" i="2"/>
  <c r="AF2921" i="2"/>
  <c r="AJ2920" i="2"/>
  <c r="AI2920" i="2"/>
  <c r="AF2920" i="2"/>
  <c r="AJ2919" i="2"/>
  <c r="AI2919" i="2"/>
  <c r="AF2919" i="2"/>
  <c r="AJ2918" i="2"/>
  <c r="AI2918" i="2"/>
  <c r="AF2918" i="2"/>
  <c r="AJ2917" i="2"/>
  <c r="AI2917" i="2"/>
  <c r="AF2917" i="2"/>
  <c r="AJ2916" i="2"/>
  <c r="AI2916" i="2"/>
  <c r="AF2916" i="2"/>
  <c r="AJ2915" i="2"/>
  <c r="AI2915" i="2"/>
  <c r="AF2915" i="2"/>
  <c r="AJ2914" i="2"/>
  <c r="AI2914" i="2"/>
  <c r="AF2914" i="2"/>
  <c r="AJ2913" i="2"/>
  <c r="AI2913" i="2"/>
  <c r="AF2913" i="2"/>
  <c r="AJ2912" i="2"/>
  <c r="AI2912" i="2"/>
  <c r="AF2912" i="2"/>
  <c r="AJ2911" i="2"/>
  <c r="AI2911" i="2"/>
  <c r="AF2911" i="2"/>
  <c r="AJ2910" i="2"/>
  <c r="AI2910" i="2"/>
  <c r="AF2910" i="2"/>
  <c r="AJ2909" i="2"/>
  <c r="AI2909" i="2"/>
  <c r="AF2909" i="2"/>
  <c r="AJ2908" i="2"/>
  <c r="AI2908" i="2"/>
  <c r="AF2908" i="2"/>
  <c r="AJ2907" i="2"/>
  <c r="AI2907" i="2"/>
  <c r="AF2907" i="2"/>
  <c r="AJ2905" i="2"/>
  <c r="AI2905" i="2"/>
  <c r="AF2905" i="2"/>
  <c r="AJ2860" i="2"/>
  <c r="AI2860" i="2"/>
  <c r="AJ2856" i="2"/>
  <c r="AI2856" i="2"/>
  <c r="AF2856" i="2"/>
  <c r="AN5053" i="1" l="1"/>
  <c r="AJ5053" i="1"/>
  <c r="AI5053" i="1"/>
  <c r="AF5053" i="1"/>
  <c r="AB5053" i="1"/>
  <c r="AN5052" i="1"/>
  <c r="AJ5052" i="1"/>
  <c r="AI5052" i="1"/>
  <c r="AF5052" i="1"/>
  <c r="AB5052" i="1"/>
  <c r="AN5050" i="1" l="1"/>
  <c r="AJ5050" i="1"/>
  <c r="AI5050" i="1"/>
  <c r="AF5050" i="1"/>
  <c r="AB5050" i="1"/>
  <c r="AN5049" i="1"/>
  <c r="AJ5049" i="1"/>
  <c r="AI5049" i="1"/>
  <c r="AF5049" i="1"/>
  <c r="AB5049" i="1"/>
  <c r="AN5047" i="1" l="1"/>
  <c r="AJ5047" i="1"/>
  <c r="AI5047" i="1"/>
  <c r="AF5047" i="1"/>
  <c r="AB5047" i="1"/>
  <c r="AB5046" i="1"/>
  <c r="AN5046" i="1" l="1"/>
  <c r="AJ5046" i="1"/>
  <c r="AI5046" i="1"/>
  <c r="AF5046" i="1"/>
  <c r="AN5045" i="1"/>
  <c r="AJ5045" i="1"/>
  <c r="AI5045" i="1"/>
  <c r="AF5045" i="1"/>
  <c r="AB5045" i="1"/>
  <c r="AN5044" i="1"/>
  <c r="AJ5044" i="1"/>
  <c r="AI5044" i="1"/>
  <c r="AF5044" i="1"/>
  <c r="AB5044" i="1"/>
  <c r="AN5043" i="1"/>
  <c r="AJ5043" i="1"/>
  <c r="AI5043" i="1"/>
  <c r="AF5043" i="1"/>
  <c r="AB5043" i="1"/>
  <c r="AN5042" i="1"/>
  <c r="AJ5042" i="1"/>
  <c r="AI5042" i="1"/>
  <c r="AF5042" i="1"/>
  <c r="AB5042" i="1"/>
  <c r="AN5041" i="1"/>
  <c r="AJ5041" i="1"/>
  <c r="AI5041" i="1"/>
  <c r="AF5041" i="1"/>
  <c r="AB5041" i="1"/>
  <c r="AN5040" i="1"/>
  <c r="AJ5040" i="1"/>
  <c r="AI5040" i="1"/>
  <c r="AF5040" i="1"/>
  <c r="AB5040" i="1"/>
  <c r="AN5039" i="1"/>
  <c r="AJ5039" i="1"/>
  <c r="AI5039" i="1"/>
  <c r="AF5039" i="1"/>
  <c r="AB5039" i="1"/>
  <c r="AN5037" i="1" l="1"/>
  <c r="AJ5037" i="1"/>
  <c r="AI5037" i="1"/>
  <c r="AF5037" i="1"/>
  <c r="AB5037" i="1"/>
  <c r="AN5036" i="1"/>
  <c r="AJ5036" i="1"/>
  <c r="AI5036" i="1"/>
  <c r="AF5036" i="1"/>
  <c r="AB5036" i="1"/>
  <c r="AN5035" i="1"/>
  <c r="AJ5035" i="1"/>
  <c r="AI5035" i="1"/>
  <c r="AF5035" i="1"/>
  <c r="AB5035" i="1"/>
  <c r="AN5034" i="1"/>
  <c r="AJ5034" i="1"/>
  <c r="AI5034" i="1"/>
  <c r="AF5034" i="1"/>
  <c r="AB5034" i="1"/>
  <c r="AN5033" i="1"/>
  <c r="AJ5033" i="1"/>
  <c r="AI5033" i="1"/>
  <c r="AF5033" i="1"/>
  <c r="AB5033" i="1"/>
  <c r="AB5031" i="1" l="1"/>
  <c r="AB5030" i="1"/>
  <c r="AB5029" i="1"/>
  <c r="AB5028" i="1"/>
  <c r="AF5031" i="1"/>
  <c r="AF5030" i="1"/>
  <c r="AF5029" i="1"/>
  <c r="AF5028" i="1"/>
  <c r="AJ2843" i="2" l="1"/>
  <c r="AI2843" i="2"/>
  <c r="AF2843" i="2"/>
  <c r="AJ2842" i="2"/>
  <c r="AI2842" i="2"/>
  <c r="AF2842" i="2"/>
  <c r="AJ2841" i="2"/>
  <c r="AI2841" i="2"/>
  <c r="AF2841" i="2"/>
  <c r="AJ2840" i="2"/>
  <c r="AI2840" i="2"/>
  <c r="AF2840" i="2"/>
  <c r="AJ2839" i="2"/>
  <c r="AI2839" i="2"/>
  <c r="AF2839" i="2"/>
  <c r="AJ2838" i="2"/>
  <c r="AI2838" i="2"/>
  <c r="AF2838" i="2"/>
  <c r="AJ2837" i="2"/>
  <c r="AI2837" i="2"/>
  <c r="AF2837" i="2"/>
  <c r="AJ2836" i="2"/>
  <c r="AI2836" i="2"/>
  <c r="AF2836" i="2"/>
  <c r="AJ2835" i="2"/>
  <c r="AI2835" i="2"/>
  <c r="AF2835" i="2"/>
  <c r="AJ2834" i="2"/>
  <c r="AI2834" i="2"/>
  <c r="AF2834" i="2"/>
  <c r="AJ2833" i="2"/>
  <c r="AI2833" i="2"/>
  <c r="AF2833" i="2"/>
  <c r="AN5025" i="1" l="1"/>
  <c r="AJ5025" i="1"/>
  <c r="AI5025" i="1"/>
  <c r="AF5025" i="1"/>
  <c r="AB5025" i="1"/>
  <c r="AN5024" i="1"/>
  <c r="AJ5024" i="1"/>
  <c r="AI5024" i="1"/>
  <c r="AF5024" i="1"/>
  <c r="AB5024" i="1"/>
  <c r="AN5023" i="1"/>
  <c r="AJ5023" i="1"/>
  <c r="AI5023" i="1"/>
  <c r="AF5023" i="1"/>
  <c r="AB5023" i="1"/>
  <c r="AN5022" i="1"/>
  <c r="AJ5022" i="1"/>
  <c r="AI5022" i="1"/>
  <c r="AF5022" i="1"/>
  <c r="AB5022" i="1"/>
  <c r="AN5021" i="1"/>
  <c r="AJ5021" i="1"/>
  <c r="AI5021" i="1"/>
  <c r="AF5021" i="1"/>
  <c r="AB5021" i="1"/>
  <c r="AN5020" i="1"/>
  <c r="AJ5020" i="1"/>
  <c r="AI5020" i="1"/>
  <c r="AF5020" i="1"/>
  <c r="AB5020" i="1"/>
  <c r="AN5019" i="1"/>
  <c r="AJ5019" i="1"/>
  <c r="AI5019" i="1"/>
  <c r="AF5019" i="1"/>
  <c r="AB5019" i="1"/>
  <c r="AN5018" i="1"/>
  <c r="AJ5018" i="1"/>
  <c r="AI5018" i="1"/>
  <c r="AF5018" i="1"/>
  <c r="AB5018" i="1"/>
  <c r="AN5017" i="1"/>
  <c r="AJ5017" i="1"/>
  <c r="AI5017" i="1"/>
  <c r="AF5017" i="1"/>
  <c r="AB5017" i="1"/>
  <c r="AN5016" i="1"/>
  <c r="AJ5016" i="1"/>
  <c r="AI5016" i="1"/>
  <c r="AF5016" i="1"/>
  <c r="AB5016" i="1"/>
  <c r="AN5015" i="1"/>
  <c r="AJ5015" i="1"/>
  <c r="AI5015" i="1"/>
  <c r="AF5015" i="1"/>
  <c r="AB5015" i="1"/>
  <c r="AN5014" i="1"/>
  <c r="AJ5014" i="1"/>
  <c r="AI5014" i="1"/>
  <c r="AF5014" i="1"/>
  <c r="AB5014" i="1"/>
  <c r="AN5013" i="1"/>
  <c r="AJ5013" i="1"/>
  <c r="AI5013" i="1"/>
  <c r="AF5013" i="1"/>
  <c r="AB5013" i="1"/>
  <c r="AN5012" i="1"/>
  <c r="AJ5012" i="1"/>
  <c r="AI5012" i="1"/>
  <c r="AF5012" i="1"/>
  <c r="AB5012" i="1"/>
  <c r="AN5011" i="1"/>
  <c r="AJ5011" i="1"/>
  <c r="AI5011" i="1"/>
  <c r="AF5011" i="1"/>
  <c r="AB5011" i="1"/>
  <c r="AJ2831" i="2" l="1"/>
  <c r="AI2831" i="2"/>
  <c r="AF2831" i="2"/>
  <c r="AJ2830" i="2"/>
  <c r="AI2830" i="2"/>
  <c r="AF2830" i="2"/>
  <c r="AJ2829" i="2"/>
  <c r="AI2829" i="2"/>
  <c r="AF2829" i="2"/>
  <c r="AJ2828" i="2"/>
  <c r="AI2828" i="2"/>
  <c r="AF2828" i="2"/>
  <c r="AN5007" i="1" l="1"/>
  <c r="AJ5007" i="1"/>
  <c r="AI5007" i="1"/>
  <c r="AF5007" i="1"/>
  <c r="AB5007" i="1"/>
  <c r="AN5006" i="1"/>
  <c r="AJ5006" i="1"/>
  <c r="AI5006" i="1"/>
  <c r="AF5006" i="1"/>
  <c r="AB5006" i="1"/>
  <c r="AN5005" i="1"/>
  <c r="AJ5005" i="1"/>
  <c r="AI5005" i="1"/>
  <c r="AF5005" i="1"/>
  <c r="AB5005" i="1"/>
  <c r="AN5004" i="1"/>
  <c r="AJ5004" i="1"/>
  <c r="AI5004" i="1"/>
  <c r="AF5004" i="1"/>
  <c r="AB5004" i="1"/>
  <c r="AN5003" i="1"/>
  <c r="AJ5003" i="1"/>
  <c r="AI5003" i="1"/>
  <c r="AF5003" i="1"/>
  <c r="AB5003" i="1"/>
  <c r="AN5002" i="1"/>
  <c r="AJ5002" i="1"/>
  <c r="AI5002" i="1"/>
  <c r="AF5002" i="1"/>
  <c r="AB5002" i="1"/>
  <c r="AN5001" i="1"/>
  <c r="AJ5001" i="1"/>
  <c r="AI5001" i="1"/>
  <c r="AF5001" i="1"/>
  <c r="AB5001" i="1"/>
  <c r="AN5000" i="1"/>
  <c r="AJ5000" i="1"/>
  <c r="AI5000" i="1"/>
  <c r="AF5000" i="1"/>
  <c r="AB5000" i="1"/>
  <c r="AJ4998" i="1" l="1"/>
  <c r="AI4998" i="1"/>
  <c r="AF4998" i="1"/>
  <c r="AB4998" i="1"/>
  <c r="AN4998" i="1"/>
  <c r="AB4992" i="1" l="1"/>
  <c r="AN4990" i="1" l="1"/>
  <c r="AJ4990" i="1"/>
  <c r="AI4990" i="1"/>
  <c r="AF4990" i="1"/>
  <c r="AB4990" i="1"/>
  <c r="AN4989" i="1"/>
  <c r="AJ4989" i="1"/>
  <c r="AI4989" i="1"/>
  <c r="AF4989" i="1"/>
  <c r="AB4989" i="1"/>
  <c r="AB4983" i="1" l="1"/>
  <c r="AB4982" i="1"/>
  <c r="AB4981" i="1"/>
  <c r="AJ4980" i="1" l="1"/>
  <c r="AI4980" i="1"/>
  <c r="AJ4979" i="1"/>
  <c r="AI4979" i="1"/>
  <c r="AJ4978" i="1"/>
  <c r="AI4978" i="1"/>
  <c r="AB4980" i="1"/>
  <c r="AB4979" i="1"/>
  <c r="AB4978" i="1"/>
  <c r="AN4977" i="1" l="1"/>
  <c r="AJ4977" i="1"/>
  <c r="AI4977" i="1"/>
  <c r="AF4977" i="1"/>
  <c r="AB4977" i="1"/>
  <c r="AN4976" i="1"/>
  <c r="AJ4976" i="1"/>
  <c r="AI4976" i="1"/>
  <c r="AF4976" i="1"/>
  <c r="AB4976" i="1"/>
  <c r="AN4975" i="1"/>
  <c r="AJ4975" i="1"/>
  <c r="AI4975" i="1"/>
  <c r="AF4975" i="1"/>
  <c r="AB4975" i="1"/>
  <c r="AN4974" i="1"/>
  <c r="AJ4974" i="1"/>
  <c r="AI4974" i="1"/>
  <c r="AF4974" i="1"/>
  <c r="AB4974" i="1"/>
  <c r="AF2787" i="2" l="1"/>
  <c r="AF2772" i="2" l="1"/>
  <c r="AF2761" i="2" l="1"/>
  <c r="AN4968" i="1" l="1"/>
  <c r="AJ4968" i="1"/>
  <c r="AI4968" i="1"/>
  <c r="AF4968" i="1"/>
  <c r="AB4968" i="1"/>
  <c r="AN4967" i="1"/>
  <c r="AJ4967" i="1"/>
  <c r="AI4967" i="1"/>
  <c r="AF4967" i="1"/>
  <c r="AB4967" i="1"/>
  <c r="AN4965" i="1" l="1"/>
  <c r="AJ4965" i="1"/>
  <c r="AI4965" i="1"/>
  <c r="AF4965" i="1"/>
  <c r="AB4965" i="1"/>
  <c r="AN4964" i="1"/>
  <c r="AJ4964" i="1"/>
  <c r="AI4964" i="1"/>
  <c r="AF4964" i="1"/>
  <c r="AB4964" i="1"/>
  <c r="AN4963" i="1"/>
  <c r="AJ4963" i="1"/>
  <c r="AI4963" i="1"/>
  <c r="AF4963" i="1"/>
  <c r="AB4963" i="1"/>
  <c r="AN4962" i="1"/>
  <c r="AJ4962" i="1"/>
  <c r="AI4962" i="1"/>
  <c r="AF4962" i="1"/>
  <c r="AB4962" i="1"/>
  <c r="AN4961" i="1"/>
  <c r="AJ4961" i="1"/>
  <c r="AI4961" i="1"/>
  <c r="AF4961" i="1"/>
  <c r="AB4961" i="1"/>
  <c r="AN4960" i="1"/>
  <c r="AJ4960" i="1"/>
  <c r="AI4960" i="1"/>
  <c r="AF4960" i="1"/>
  <c r="AB4960" i="1"/>
  <c r="AN4959" i="1"/>
  <c r="AJ4959" i="1"/>
  <c r="AI4959" i="1"/>
  <c r="AF4959" i="1"/>
  <c r="AB4959" i="1"/>
  <c r="AN4958" i="1"/>
  <c r="AJ4958" i="1"/>
  <c r="AI4958" i="1"/>
  <c r="AF4958" i="1"/>
  <c r="AB4958" i="1"/>
  <c r="AN4957" i="1"/>
  <c r="AJ4957" i="1"/>
  <c r="AI4957" i="1"/>
  <c r="AF4957" i="1"/>
  <c r="AB4957" i="1"/>
  <c r="AN4956" i="1"/>
  <c r="AJ4956" i="1"/>
  <c r="AI4956" i="1"/>
  <c r="AF4956" i="1"/>
  <c r="AB4956" i="1"/>
  <c r="AN4955" i="1"/>
  <c r="AJ4955" i="1"/>
  <c r="AI4955" i="1"/>
  <c r="AF4955" i="1"/>
  <c r="AB4955" i="1"/>
  <c r="AN4954" i="1"/>
  <c r="AJ4954" i="1"/>
  <c r="AI4954" i="1"/>
  <c r="AF4954" i="1"/>
  <c r="AB4954" i="1"/>
  <c r="AN4953" i="1"/>
  <c r="AJ4953" i="1"/>
  <c r="AI4953" i="1"/>
  <c r="AF4953" i="1"/>
  <c r="AB4953" i="1"/>
  <c r="AN4952" i="1"/>
  <c r="AJ4952" i="1"/>
  <c r="AI4952" i="1"/>
  <c r="AF4952" i="1"/>
  <c r="AB4952" i="1"/>
  <c r="AN4951" i="1"/>
  <c r="AJ4951" i="1"/>
  <c r="AI4951" i="1"/>
  <c r="AF4951" i="1"/>
  <c r="AB4951" i="1"/>
  <c r="AN4950" i="1"/>
  <c r="AJ4950" i="1"/>
  <c r="AI4950" i="1"/>
  <c r="AF4950" i="1"/>
  <c r="AB4950" i="1"/>
  <c r="AN4949" i="1"/>
  <c r="AJ4949" i="1"/>
  <c r="AI4949" i="1"/>
  <c r="AF4949" i="1"/>
  <c r="AB4949" i="1"/>
  <c r="AN4948" i="1"/>
  <c r="AJ4948" i="1"/>
  <c r="AI4948" i="1"/>
  <c r="AF4948" i="1"/>
  <c r="AB4948" i="1"/>
  <c r="AN4947" i="1"/>
  <c r="AJ4947" i="1"/>
  <c r="AI4947" i="1"/>
  <c r="AF4947" i="1"/>
  <c r="AB4947" i="1"/>
  <c r="AN4946" i="1"/>
  <c r="AJ4946" i="1"/>
  <c r="AI4946" i="1"/>
  <c r="AF4946" i="1"/>
  <c r="AB4946" i="1"/>
  <c r="AN4945" i="1"/>
  <c r="AJ4945" i="1"/>
  <c r="AI4945" i="1"/>
  <c r="AF4945" i="1"/>
  <c r="AB4945" i="1"/>
  <c r="AN4944" i="1"/>
  <c r="AJ4944" i="1"/>
  <c r="AI4944" i="1"/>
  <c r="AF4944" i="1"/>
  <c r="AB4944" i="1"/>
  <c r="AN4943" i="1"/>
  <c r="AJ4943" i="1"/>
  <c r="AI4943" i="1"/>
  <c r="AF4943" i="1"/>
  <c r="AB4943" i="1"/>
  <c r="AN4942" i="1"/>
  <c r="AJ4942" i="1"/>
  <c r="AI4942" i="1"/>
  <c r="AF4942" i="1"/>
  <c r="AB4942" i="1"/>
  <c r="AN4941" i="1"/>
  <c r="AJ4941" i="1"/>
  <c r="AI4941" i="1"/>
  <c r="AF4941" i="1"/>
  <c r="AB4941" i="1"/>
  <c r="AN4940" i="1"/>
  <c r="AJ4940" i="1"/>
  <c r="AI4940" i="1"/>
  <c r="AF4940" i="1"/>
  <c r="AB4940" i="1"/>
  <c r="AN4939" i="1"/>
  <c r="AJ4939" i="1"/>
  <c r="AI4939" i="1"/>
  <c r="AF4939" i="1"/>
  <c r="AB4939" i="1"/>
  <c r="AN4938" i="1"/>
  <c r="AJ4938" i="1"/>
  <c r="AI4938" i="1"/>
  <c r="AF4938" i="1"/>
  <c r="AB4938" i="1"/>
  <c r="AN4937" i="1"/>
  <c r="AJ4937" i="1"/>
  <c r="AI4937" i="1"/>
  <c r="AF4937" i="1"/>
  <c r="AB4937" i="1"/>
  <c r="AN4936" i="1"/>
  <c r="AJ4936" i="1"/>
  <c r="AI4936" i="1"/>
  <c r="AF4936" i="1"/>
  <c r="AB4936" i="1"/>
  <c r="AN4935" i="1"/>
  <c r="AJ4935" i="1"/>
  <c r="AI4935" i="1"/>
  <c r="AF4935" i="1"/>
  <c r="AB4935" i="1"/>
  <c r="AN4934" i="1"/>
  <c r="AJ4934" i="1"/>
  <c r="AI4934" i="1"/>
  <c r="AF4934" i="1"/>
  <c r="AB4934" i="1"/>
  <c r="AN4933" i="1"/>
  <c r="AJ4933" i="1"/>
  <c r="AI4933" i="1"/>
  <c r="AF4933" i="1"/>
  <c r="AB4933" i="1"/>
  <c r="AN4932" i="1"/>
  <c r="AJ4932" i="1"/>
  <c r="AI4932" i="1"/>
  <c r="AF4932" i="1"/>
  <c r="AB4932" i="1"/>
  <c r="AN4931" i="1"/>
  <c r="AJ4931" i="1"/>
  <c r="AI4931" i="1"/>
  <c r="AF4931" i="1"/>
  <c r="AB4931" i="1"/>
  <c r="AN4930" i="1"/>
  <c r="AJ4930" i="1"/>
  <c r="AI4930" i="1"/>
  <c r="AF4930" i="1"/>
  <c r="AB4930" i="1"/>
  <c r="AN4928" i="1" l="1"/>
  <c r="AJ4928" i="1"/>
  <c r="AI4928" i="1"/>
  <c r="AF4928" i="1"/>
  <c r="AB4928" i="1"/>
  <c r="AN4927" i="1"/>
  <c r="AJ4927" i="1"/>
  <c r="AI4927" i="1"/>
  <c r="AF4927" i="1"/>
  <c r="AB4927" i="1"/>
  <c r="AN4926" i="1"/>
  <c r="AJ4926" i="1"/>
  <c r="AI4926" i="1"/>
  <c r="AF4926" i="1"/>
  <c r="AB4926" i="1"/>
  <c r="AN4925" i="1"/>
  <c r="AJ4925" i="1"/>
  <c r="AI4925" i="1"/>
  <c r="AF4925" i="1"/>
  <c r="AB4925" i="1"/>
  <c r="AN4924" i="1"/>
  <c r="AJ4924" i="1"/>
  <c r="AI4924" i="1"/>
  <c r="AF4924" i="1"/>
  <c r="AB4924" i="1"/>
  <c r="AN4923" i="1"/>
  <c r="AJ4923" i="1"/>
  <c r="AI4923" i="1"/>
  <c r="AF4923" i="1"/>
  <c r="AB4923" i="1"/>
  <c r="AN4922" i="1"/>
  <c r="AJ4922" i="1"/>
  <c r="AI4922" i="1"/>
  <c r="AF4922" i="1"/>
  <c r="AB4922" i="1"/>
  <c r="AN4921" i="1"/>
  <c r="AJ4921" i="1"/>
  <c r="AI4921" i="1"/>
  <c r="AF4921" i="1"/>
  <c r="AB4921" i="1"/>
  <c r="AJ2740" i="2" l="1"/>
  <c r="AI2740" i="2"/>
  <c r="AF2740" i="2"/>
  <c r="AJ2739" i="2"/>
  <c r="AI2739" i="2"/>
  <c r="AF2739" i="2"/>
  <c r="AJ2738" i="2"/>
  <c r="AI2738" i="2"/>
  <c r="AF2738" i="2"/>
  <c r="AJ2737" i="2"/>
  <c r="AI2737" i="2"/>
  <c r="AF2737" i="2"/>
  <c r="AJ2735" i="2" l="1"/>
  <c r="AI2735" i="2"/>
  <c r="AF2735" i="2"/>
  <c r="AJ2734" i="2"/>
  <c r="AI2734" i="2"/>
  <c r="AF2734" i="2"/>
  <c r="F110" i="4" l="1"/>
  <c r="G110" i="4" s="1"/>
  <c r="AJ4910" i="1"/>
  <c r="AI4910" i="1"/>
  <c r="AF4910" i="1"/>
  <c r="AB4910" i="1"/>
  <c r="AB4906" i="1" l="1"/>
  <c r="AB4905" i="1" l="1"/>
  <c r="AB4904" i="1"/>
  <c r="AB4903" i="1"/>
  <c r="AB4902" i="1"/>
  <c r="AB4901" i="1"/>
  <c r="AB4900" i="1"/>
  <c r="AB4899" i="1"/>
  <c r="AB4898" i="1"/>
  <c r="AB4897" i="1"/>
  <c r="AB4892" i="1" l="1"/>
  <c r="AB4891" i="1"/>
  <c r="AB4890" i="1"/>
  <c r="AB4889" i="1"/>
  <c r="AB4888" i="1"/>
  <c r="AB4887" i="1"/>
  <c r="AB4886" i="1"/>
  <c r="AB4884" i="1" l="1"/>
  <c r="AB4880" i="1" l="1"/>
  <c r="AB4879" i="1"/>
  <c r="AB4878" i="1"/>
  <c r="AB4877" i="1"/>
  <c r="AB4875" i="1" l="1"/>
  <c r="AB4874" i="1"/>
  <c r="AB4873" i="1"/>
  <c r="AB4872" i="1"/>
  <c r="AB4871" i="1"/>
  <c r="AB4870" i="1"/>
  <c r="AB4869" i="1"/>
  <c r="AB4868" i="1"/>
  <c r="AB4867" i="1"/>
  <c r="AF4914" i="1" l="1"/>
  <c r="AF4913" i="1"/>
  <c r="AF4912" i="1"/>
  <c r="AF4911" i="1"/>
  <c r="AF4909" i="1"/>
  <c r="AF4908" i="1"/>
  <c r="AF4907" i="1"/>
  <c r="AF4906" i="1"/>
  <c r="AF4905" i="1"/>
  <c r="AF4904" i="1"/>
  <c r="AF4903" i="1"/>
  <c r="AF4902" i="1"/>
  <c r="AF4901" i="1"/>
  <c r="AF4900" i="1"/>
  <c r="AF4899" i="1"/>
  <c r="AF4898" i="1"/>
  <c r="AF4897" i="1"/>
  <c r="AF4896" i="1"/>
  <c r="AF4895" i="1"/>
  <c r="AF4894" i="1"/>
  <c r="AF4893" i="1"/>
  <c r="AF4892" i="1"/>
  <c r="AF4891" i="1"/>
  <c r="AF4890" i="1"/>
  <c r="AF4889" i="1"/>
  <c r="AF4888" i="1"/>
  <c r="AF4887" i="1"/>
  <c r="AF4886" i="1"/>
  <c r="AF4885" i="1"/>
  <c r="AF4884" i="1"/>
  <c r="AF4883" i="1"/>
  <c r="AF4882" i="1"/>
  <c r="AF4881" i="1"/>
  <c r="AF4880" i="1"/>
  <c r="AF4879" i="1"/>
  <c r="AF4878" i="1"/>
  <c r="AF4877" i="1"/>
  <c r="AF4876" i="1"/>
  <c r="AF4875" i="1"/>
  <c r="AF4874" i="1"/>
  <c r="AF4873" i="1"/>
  <c r="AF4872" i="1"/>
  <c r="AF4871" i="1"/>
  <c r="AF4870" i="1"/>
  <c r="AF4869" i="1"/>
  <c r="AF4868" i="1"/>
  <c r="AF4867" i="1"/>
  <c r="AF4866" i="1"/>
  <c r="AF4865" i="1"/>
  <c r="AF4864" i="1"/>
  <c r="AF4863" i="1"/>
  <c r="AF4862" i="1"/>
  <c r="AF4861" i="1"/>
  <c r="AF4860" i="1"/>
  <c r="AF4859" i="1"/>
  <c r="AF4858" i="1"/>
  <c r="AF4857" i="1"/>
  <c r="AF4856" i="1"/>
  <c r="AF4855" i="1"/>
  <c r="AF4854" i="1"/>
  <c r="AF4853" i="1"/>
  <c r="AF4852" i="1"/>
  <c r="AF4851" i="1"/>
  <c r="AF4850" i="1"/>
  <c r="AF4849" i="1"/>
  <c r="AF4848" i="1"/>
  <c r="AF4847" i="1"/>
  <c r="AF4846" i="1"/>
  <c r="AF4845" i="1"/>
  <c r="AF4844" i="1"/>
  <c r="AF4843" i="1"/>
  <c r="AF4842" i="1"/>
  <c r="AF4841" i="1"/>
  <c r="AF4840" i="1"/>
  <c r="AF4839" i="1"/>
  <c r="AF2722" i="2" l="1"/>
  <c r="AF2721" i="2"/>
  <c r="AF2720" i="2"/>
  <c r="AF2719" i="2"/>
  <c r="AF2718" i="2"/>
  <c r="AF2717" i="2"/>
  <c r="AF2716" i="2"/>
  <c r="AF2715" i="2"/>
  <c r="AF2714" i="2"/>
  <c r="AF2713" i="2"/>
  <c r="AF2711" i="2" l="1"/>
  <c r="AF2710" i="2"/>
  <c r="AF2709" i="2"/>
  <c r="AF4827" i="1" l="1"/>
  <c r="AB4827" i="1"/>
  <c r="AF2707" i="2" l="1"/>
  <c r="AF2706" i="2"/>
  <c r="AF2705" i="2"/>
  <c r="AF2704" i="2"/>
  <c r="AF2703" i="2"/>
  <c r="AF2702" i="2" l="1"/>
  <c r="AF2701" i="2"/>
  <c r="AF2700" i="2"/>
  <c r="AF2699" i="2"/>
  <c r="AF2698" i="2"/>
  <c r="AF2697" i="2" l="1"/>
  <c r="AF2696" i="2"/>
  <c r="AF2695" i="2"/>
  <c r="AF2694" i="2"/>
  <c r="AF2693" i="2"/>
  <c r="AF2692" i="2" l="1"/>
  <c r="AF2691" i="2"/>
  <c r="AF2690" i="2"/>
  <c r="AF2689" i="2"/>
  <c r="AF2688" i="2"/>
  <c r="AF2687" i="2" l="1"/>
  <c r="AF2686" i="2"/>
  <c r="AF2685" i="2"/>
  <c r="AF2684" i="2"/>
  <c r="AF2683" i="2"/>
  <c r="AF2682" i="2" l="1"/>
  <c r="AF2681" i="2"/>
  <c r="AF2680" i="2"/>
  <c r="AF2679" i="2"/>
  <c r="AJ2682" i="2"/>
  <c r="AI2682" i="2"/>
  <c r="AJ2681" i="2"/>
  <c r="AI2681" i="2"/>
  <c r="AJ2680" i="2"/>
  <c r="AI2680" i="2"/>
  <c r="AJ2679" i="2"/>
  <c r="AI2679" i="2"/>
  <c r="AF2678" i="2"/>
  <c r="AF2677" i="2" l="1"/>
  <c r="AF2676" i="2"/>
  <c r="AF2675" i="2"/>
  <c r="AF2674" i="2"/>
  <c r="AF2673" i="2"/>
  <c r="AJ2677" i="2"/>
  <c r="AI2677" i="2"/>
  <c r="AJ2676" i="2"/>
  <c r="AI2676" i="2"/>
  <c r="AJ2675" i="2"/>
  <c r="AI2675" i="2"/>
  <c r="AJ2674" i="2"/>
  <c r="AI2674" i="2"/>
  <c r="AJ2673" i="2"/>
  <c r="AI2673" i="2"/>
  <c r="AF2672" i="2"/>
  <c r="AF2671" i="2" l="1"/>
  <c r="AF2670" i="2"/>
  <c r="AF2669" i="2"/>
  <c r="AF2668" i="2"/>
  <c r="AJ2671" i="2"/>
  <c r="AI2671" i="2"/>
  <c r="AJ2670" i="2"/>
  <c r="AI2670" i="2"/>
  <c r="AJ2669" i="2"/>
  <c r="AI2669" i="2"/>
  <c r="AJ2668" i="2"/>
  <c r="AI2668" i="2"/>
  <c r="AF2667" i="2"/>
  <c r="AF2666" i="2" l="1"/>
  <c r="AF2665" i="2"/>
  <c r="AF2664" i="2"/>
  <c r="AF2663" i="2"/>
  <c r="AJ2666" i="2"/>
  <c r="AI2666" i="2"/>
  <c r="AJ2665" i="2"/>
  <c r="AI2665" i="2"/>
  <c r="AJ2664" i="2"/>
  <c r="AI2664" i="2"/>
  <c r="AJ2663" i="2"/>
  <c r="AI2663" i="2"/>
  <c r="AF2662" i="2"/>
  <c r="AJ2845" i="2" l="1"/>
  <c r="AI2845" i="2"/>
  <c r="AF2845" i="2"/>
  <c r="AJ2844" i="2"/>
  <c r="AI2844" i="2"/>
  <c r="AF2844" i="2"/>
  <c r="AJ2832" i="2"/>
  <c r="AI2832" i="2"/>
  <c r="AF2832" i="2"/>
  <c r="AJ2827" i="2"/>
  <c r="AI2827" i="2"/>
  <c r="AF2827" i="2"/>
  <c r="AJ2826" i="2"/>
  <c r="AI2826" i="2"/>
  <c r="AF2826" i="2"/>
  <c r="AJ2825" i="2"/>
  <c r="AI2825" i="2"/>
  <c r="AF2825" i="2"/>
  <c r="AJ2824" i="2"/>
  <c r="AI2824" i="2"/>
  <c r="AF2824" i="2"/>
  <c r="AJ2823" i="2"/>
  <c r="AI2823" i="2"/>
  <c r="AF2823" i="2"/>
  <c r="AJ2822" i="2"/>
  <c r="AI2822" i="2"/>
  <c r="AF2822" i="2"/>
  <c r="AJ2821" i="2"/>
  <c r="AI2821" i="2"/>
  <c r="AF2821" i="2"/>
  <c r="AJ2820" i="2"/>
  <c r="AI2820" i="2"/>
  <c r="AF2820" i="2"/>
  <c r="AJ2819" i="2"/>
  <c r="AI2819" i="2"/>
  <c r="AF2819" i="2"/>
  <c r="AJ2818" i="2"/>
  <c r="AI2818" i="2"/>
  <c r="AF2818" i="2"/>
  <c r="AJ2817" i="2"/>
  <c r="AI2817" i="2"/>
  <c r="AF2817" i="2"/>
  <c r="AJ2816" i="2"/>
  <c r="AI2816" i="2"/>
  <c r="AF2816" i="2"/>
  <c r="AJ2815" i="2"/>
  <c r="AI2815" i="2"/>
  <c r="AF2815" i="2"/>
  <c r="AJ2814" i="2"/>
  <c r="AI2814" i="2"/>
  <c r="AF2814" i="2"/>
  <c r="AJ2813" i="2"/>
  <c r="AI2813" i="2"/>
  <c r="AF2813" i="2"/>
  <c r="AJ2812" i="2"/>
  <c r="AI2812" i="2"/>
  <c r="AF2812" i="2"/>
  <c r="AJ2811" i="2"/>
  <c r="AI2811" i="2"/>
  <c r="AF2811" i="2"/>
  <c r="AJ2810" i="2"/>
  <c r="AI2810" i="2"/>
  <c r="AF2810" i="2"/>
  <c r="AJ2809" i="2"/>
  <c r="AI2809" i="2"/>
  <c r="AF2809" i="2"/>
  <c r="AJ2808" i="2"/>
  <c r="AI2808" i="2"/>
  <c r="AF2808" i="2"/>
  <c r="AJ2807" i="2"/>
  <c r="AI2807" i="2"/>
  <c r="AF2807" i="2"/>
  <c r="AJ2806" i="2"/>
  <c r="AI2806" i="2"/>
  <c r="AF2806" i="2"/>
  <c r="AJ2805" i="2"/>
  <c r="AI2805" i="2"/>
  <c r="AF2805" i="2"/>
  <c r="AJ2804" i="2"/>
  <c r="AI2804" i="2"/>
  <c r="AF2804" i="2"/>
  <c r="AJ2803" i="2"/>
  <c r="AI2803" i="2"/>
  <c r="AF2803" i="2"/>
  <c r="AJ2802" i="2"/>
  <c r="AI2802" i="2"/>
  <c r="AF2802" i="2"/>
  <c r="AJ2801" i="2"/>
  <c r="AI2801" i="2"/>
  <c r="AF2801" i="2"/>
  <c r="AJ2800" i="2"/>
  <c r="AI2800" i="2"/>
  <c r="AF2800" i="2"/>
  <c r="AJ2799" i="2"/>
  <c r="AI2799" i="2"/>
  <c r="AF2799" i="2"/>
  <c r="AJ2798" i="2"/>
  <c r="AI2798" i="2"/>
  <c r="AF2798" i="2"/>
  <c r="AJ2797" i="2"/>
  <c r="AI2797" i="2"/>
  <c r="AF2797" i="2"/>
  <c r="AJ2796" i="2"/>
  <c r="AI2796" i="2"/>
  <c r="AF2796" i="2"/>
  <c r="AJ2795" i="2"/>
  <c r="AI2795" i="2"/>
  <c r="AF2795" i="2"/>
  <c r="AJ2794" i="2"/>
  <c r="AI2794" i="2"/>
  <c r="AF2794" i="2"/>
  <c r="AJ2793" i="2"/>
  <c r="AI2793" i="2"/>
  <c r="AF2793" i="2"/>
  <c r="AJ2792" i="2"/>
  <c r="AI2792" i="2"/>
  <c r="AF2792" i="2"/>
  <c r="AJ2791" i="2"/>
  <c r="AI2791" i="2"/>
  <c r="AF2791" i="2"/>
  <c r="AJ2790" i="2"/>
  <c r="AI2790" i="2"/>
  <c r="AF2790" i="2"/>
  <c r="AJ2789" i="2"/>
  <c r="AI2789" i="2"/>
  <c r="AF2789" i="2"/>
  <c r="AJ2788" i="2"/>
  <c r="AI2788" i="2"/>
  <c r="AF2788" i="2"/>
  <c r="AJ2787" i="2"/>
  <c r="AI2787" i="2"/>
  <c r="AJ2786" i="2"/>
  <c r="AI2786" i="2"/>
  <c r="AF2786" i="2"/>
  <c r="AJ2785" i="2"/>
  <c r="AI2785" i="2"/>
  <c r="AF2785" i="2"/>
  <c r="AJ2784" i="2"/>
  <c r="AI2784" i="2"/>
  <c r="AF2784" i="2"/>
  <c r="AJ2783" i="2"/>
  <c r="AI2783" i="2"/>
  <c r="AF2783" i="2"/>
  <c r="AJ2782" i="2"/>
  <c r="AI2782" i="2"/>
  <c r="AF2782" i="2"/>
  <c r="AJ2781" i="2"/>
  <c r="AI2781" i="2"/>
  <c r="AF2781" i="2"/>
  <c r="AJ2780" i="2"/>
  <c r="AI2780" i="2"/>
  <c r="AF2780" i="2"/>
  <c r="AJ2779" i="2"/>
  <c r="AI2779" i="2"/>
  <c r="AF2779" i="2"/>
  <c r="AJ2778" i="2"/>
  <c r="AI2778" i="2"/>
  <c r="AF2778" i="2"/>
  <c r="AJ2777" i="2"/>
  <c r="AI2777" i="2"/>
  <c r="AF2777" i="2"/>
  <c r="AJ2776" i="2"/>
  <c r="AI2776" i="2"/>
  <c r="AF2776" i="2"/>
  <c r="AJ2775" i="2"/>
  <c r="AI2775" i="2"/>
  <c r="AF2775" i="2"/>
  <c r="AJ2774" i="2"/>
  <c r="AI2774" i="2"/>
  <c r="AF2774" i="2"/>
  <c r="AJ2773" i="2"/>
  <c r="AI2773" i="2"/>
  <c r="AF2773" i="2"/>
  <c r="AJ2772" i="2"/>
  <c r="AI2772" i="2"/>
  <c r="AJ2771" i="2"/>
  <c r="AI2771" i="2"/>
  <c r="AF2771" i="2"/>
  <c r="AJ2770" i="2"/>
  <c r="AI2770" i="2"/>
  <c r="AF2770" i="2"/>
  <c r="AJ2769" i="2"/>
  <c r="AI2769" i="2"/>
  <c r="AF2769" i="2"/>
  <c r="AJ2768" i="2"/>
  <c r="AI2768" i="2"/>
  <c r="AF2768" i="2"/>
  <c r="AJ2767" i="2"/>
  <c r="AI2767" i="2"/>
  <c r="AF2767" i="2"/>
  <c r="AJ2766" i="2"/>
  <c r="AI2766" i="2"/>
  <c r="AF2766" i="2"/>
  <c r="AJ2765" i="2"/>
  <c r="AI2765" i="2"/>
  <c r="AF2765" i="2"/>
  <c r="AJ2764" i="2"/>
  <c r="AI2764" i="2"/>
  <c r="AF2764" i="2"/>
  <c r="AJ2763" i="2"/>
  <c r="AI2763" i="2"/>
  <c r="AF2763" i="2"/>
  <c r="AJ2762" i="2"/>
  <c r="AI2762" i="2"/>
  <c r="AF2762" i="2"/>
  <c r="AJ2761" i="2"/>
  <c r="AI2761" i="2"/>
  <c r="AJ2760" i="2"/>
  <c r="AI2760" i="2"/>
  <c r="AF2760" i="2"/>
  <c r="AJ2759" i="2"/>
  <c r="AI2759" i="2"/>
  <c r="AF2759" i="2"/>
  <c r="AJ2758" i="2"/>
  <c r="AI2758" i="2"/>
  <c r="AF2758" i="2"/>
  <c r="AJ2757" i="2"/>
  <c r="AI2757" i="2"/>
  <c r="AF2757" i="2"/>
  <c r="AJ2756" i="2"/>
  <c r="AI2756" i="2"/>
  <c r="AF2756" i="2"/>
  <c r="AJ2755" i="2"/>
  <c r="AI2755" i="2"/>
  <c r="AF2755" i="2"/>
  <c r="AJ2754" i="2"/>
  <c r="AI2754" i="2"/>
  <c r="AF2754" i="2"/>
  <c r="AJ2753" i="2"/>
  <c r="AI2753" i="2"/>
  <c r="AF2753" i="2"/>
  <c r="AJ2752" i="2"/>
  <c r="AI2752" i="2"/>
  <c r="AF2752" i="2"/>
  <c r="AJ2751" i="2"/>
  <c r="AI2751" i="2"/>
  <c r="AF2751" i="2"/>
  <c r="AJ2750" i="2"/>
  <c r="AI2750" i="2"/>
  <c r="AF2750" i="2"/>
  <c r="AJ2749" i="2"/>
  <c r="AI2749" i="2"/>
  <c r="AF2749" i="2"/>
  <c r="AJ2748" i="2"/>
  <c r="AI2748" i="2"/>
  <c r="AF2748" i="2"/>
  <c r="AJ2747" i="2"/>
  <c r="AI2747" i="2"/>
  <c r="AF2747" i="2"/>
  <c r="AJ2746" i="2"/>
  <c r="AI2746" i="2"/>
  <c r="AF2746" i="2"/>
  <c r="AJ2745" i="2"/>
  <c r="AI2745" i="2"/>
  <c r="AF2745" i="2"/>
  <c r="AJ2744" i="2"/>
  <c r="AI2744" i="2"/>
  <c r="AF2744" i="2"/>
  <c r="AJ2743" i="2"/>
  <c r="AI2743" i="2"/>
  <c r="AF2743" i="2"/>
  <c r="AJ2742" i="2"/>
  <c r="AI2742" i="2"/>
  <c r="AF2742" i="2"/>
  <c r="AJ2741" i="2"/>
  <c r="AI2741" i="2"/>
  <c r="AF2741" i="2"/>
  <c r="AJ2736" i="2"/>
  <c r="AI2736" i="2"/>
  <c r="AF2736" i="2"/>
  <c r="AJ2733" i="2"/>
  <c r="AI2733" i="2"/>
  <c r="AF2733" i="2"/>
  <c r="AJ2732" i="2"/>
  <c r="AI2732" i="2"/>
  <c r="AF2732" i="2"/>
  <c r="AJ2731" i="2"/>
  <c r="AI2731" i="2"/>
  <c r="AF2731" i="2"/>
  <c r="AJ2730" i="2"/>
  <c r="AI2730" i="2"/>
  <c r="AF2730" i="2"/>
  <c r="AJ2729" i="2"/>
  <c r="AI2729" i="2"/>
  <c r="AF2729" i="2"/>
  <c r="AJ2728" i="2"/>
  <c r="AI2728" i="2"/>
  <c r="AF2728" i="2"/>
  <c r="AJ2727" i="2"/>
  <c r="AI2727" i="2"/>
  <c r="AF2727" i="2"/>
  <c r="AJ2726" i="2"/>
  <c r="AI2726" i="2"/>
  <c r="AF2726" i="2"/>
  <c r="AJ2725" i="2"/>
  <c r="AI2725" i="2"/>
  <c r="AF2725" i="2"/>
  <c r="AJ2724" i="2"/>
  <c r="AI2724" i="2"/>
  <c r="AF2724" i="2"/>
  <c r="AJ2723" i="2"/>
  <c r="AI2723" i="2"/>
  <c r="AF2723" i="2"/>
  <c r="AJ2722" i="2"/>
  <c r="AI2722" i="2"/>
  <c r="AJ2721" i="2"/>
  <c r="AI2721" i="2"/>
  <c r="AJ2720" i="2"/>
  <c r="AI2720" i="2"/>
  <c r="AJ2719" i="2"/>
  <c r="AI2719" i="2"/>
  <c r="AJ2718" i="2"/>
  <c r="AI2718" i="2"/>
  <c r="AJ2717" i="2"/>
  <c r="AI2717" i="2"/>
  <c r="AJ2716" i="2"/>
  <c r="AI2716" i="2"/>
  <c r="AJ2715" i="2"/>
  <c r="AI2715" i="2"/>
  <c r="AJ2714" i="2"/>
  <c r="AI2714" i="2"/>
  <c r="AJ2713" i="2"/>
  <c r="AI2713" i="2"/>
  <c r="AJ2712" i="2"/>
  <c r="AI2712" i="2"/>
  <c r="AF2712" i="2"/>
  <c r="AJ2711" i="2"/>
  <c r="AI2711" i="2"/>
  <c r="AJ2710" i="2"/>
  <c r="AI2710" i="2"/>
  <c r="AJ2709" i="2"/>
  <c r="AI2709" i="2"/>
  <c r="AJ2708" i="2"/>
  <c r="AI2708" i="2"/>
  <c r="AF2708" i="2"/>
  <c r="AJ2707" i="2"/>
  <c r="AI2707" i="2"/>
  <c r="AJ2706" i="2"/>
  <c r="AI2706" i="2"/>
  <c r="AJ2705" i="2"/>
  <c r="AI2705" i="2"/>
  <c r="AJ2704" i="2"/>
  <c r="AI2704" i="2"/>
  <c r="AJ2703" i="2"/>
  <c r="AI2703" i="2"/>
  <c r="AJ2702" i="2"/>
  <c r="AI2702" i="2"/>
  <c r="AJ2701" i="2"/>
  <c r="AI2701" i="2"/>
  <c r="AJ2700" i="2"/>
  <c r="AI2700" i="2"/>
  <c r="AJ2699" i="2"/>
  <c r="AI2699" i="2"/>
  <c r="AJ2698" i="2"/>
  <c r="AI2698" i="2"/>
  <c r="AJ2697" i="2"/>
  <c r="AI2697" i="2"/>
  <c r="AJ2696" i="2"/>
  <c r="AI2696" i="2"/>
  <c r="AJ2695" i="2"/>
  <c r="AI2695" i="2"/>
  <c r="AJ2694" i="2"/>
  <c r="AI2694" i="2"/>
  <c r="AJ2693" i="2"/>
  <c r="AI2693" i="2"/>
  <c r="AJ2692" i="2"/>
  <c r="AI2692" i="2"/>
  <c r="AJ2691" i="2"/>
  <c r="AI2691" i="2"/>
  <c r="AJ2690" i="2"/>
  <c r="AI2690" i="2"/>
  <c r="AJ2689" i="2"/>
  <c r="AI2689" i="2"/>
  <c r="AJ2688" i="2"/>
  <c r="AI2688" i="2"/>
  <c r="AJ2687" i="2"/>
  <c r="AI2687" i="2"/>
  <c r="AJ2686" i="2"/>
  <c r="AI2686" i="2"/>
  <c r="AJ2685" i="2"/>
  <c r="AI2685" i="2"/>
  <c r="AJ2684" i="2"/>
  <c r="AI2684" i="2"/>
  <c r="AJ2683" i="2"/>
  <c r="AI2683" i="2"/>
  <c r="AJ2678" i="2"/>
  <c r="AI2678" i="2"/>
  <c r="AJ2672" i="2"/>
  <c r="AI2672" i="2"/>
  <c r="AJ2667" i="2"/>
  <c r="AI2667" i="2"/>
  <c r="AF2661" i="2"/>
  <c r="AF2660" i="2"/>
  <c r="AF2659" i="2"/>
  <c r="AF2658" i="2"/>
  <c r="AJ2661" i="2"/>
  <c r="AI2661" i="2"/>
  <c r="AJ2660" i="2"/>
  <c r="AI2660" i="2"/>
  <c r="AJ2659" i="2"/>
  <c r="AI2659" i="2"/>
  <c r="AJ2658" i="2"/>
  <c r="AI2658" i="2"/>
  <c r="AF2657" i="2"/>
  <c r="AF2656" i="2" l="1"/>
  <c r="AF2655" i="2"/>
  <c r="AF2654" i="2"/>
  <c r="AF2653" i="2"/>
  <c r="AF2652" i="2"/>
  <c r="AF2646" i="2" l="1"/>
  <c r="AF2651" i="2"/>
  <c r="AF2650" i="2"/>
  <c r="AF2649" i="2"/>
  <c r="AF2648" i="2"/>
  <c r="AF2647" i="2"/>
  <c r="AN4812" i="1" l="1"/>
  <c r="AJ4812" i="1"/>
  <c r="AI4812" i="1"/>
  <c r="AF4812" i="1"/>
  <c r="AB4812" i="1"/>
  <c r="AN4810" i="1" l="1"/>
  <c r="AJ4810" i="1"/>
  <c r="AI4810" i="1"/>
  <c r="AF4810" i="1"/>
  <c r="AB4810" i="1"/>
  <c r="AN4809" i="1"/>
  <c r="AJ4809" i="1"/>
  <c r="AI4809" i="1"/>
  <c r="AF4809" i="1"/>
  <c r="AB4809" i="1"/>
  <c r="AN4808" i="1"/>
  <c r="AJ4808" i="1"/>
  <c r="AI4808" i="1"/>
  <c r="AF4808" i="1"/>
  <c r="AB4808" i="1"/>
  <c r="AN4807" i="1"/>
  <c r="AJ4807" i="1"/>
  <c r="AI4807" i="1"/>
  <c r="AF4807" i="1"/>
  <c r="AB4807" i="1"/>
  <c r="AN4805" i="1" l="1"/>
  <c r="AJ4805" i="1"/>
  <c r="AI4805" i="1"/>
  <c r="AF4805" i="1"/>
  <c r="AB4805" i="1"/>
  <c r="AN4804" i="1"/>
  <c r="AJ4804" i="1"/>
  <c r="AI4804" i="1"/>
  <c r="AF4804" i="1"/>
  <c r="AB4804" i="1"/>
  <c r="AN4803" i="1"/>
  <c r="AJ4803" i="1"/>
  <c r="AI4803" i="1"/>
  <c r="AF4803" i="1"/>
  <c r="AB4803" i="1"/>
  <c r="AN4802" i="1"/>
  <c r="AJ4802" i="1"/>
  <c r="AI4802" i="1"/>
  <c r="AF4802" i="1"/>
  <c r="AB4802" i="1"/>
  <c r="AB4800" i="1" l="1"/>
  <c r="AB4799" i="1"/>
  <c r="AB4798" i="1"/>
  <c r="AB4797" i="1"/>
  <c r="AB4796" i="1"/>
  <c r="AB4795" i="1"/>
  <c r="AB4794" i="1"/>
  <c r="AB4793" i="1"/>
  <c r="AB4792" i="1"/>
  <c r="AB4791" i="1"/>
  <c r="AB4790" i="1"/>
  <c r="AB4789" i="1"/>
  <c r="AB4788" i="1"/>
  <c r="AB4787" i="1"/>
  <c r="AB4786" i="1"/>
  <c r="AB4785" i="1"/>
  <c r="AB4784" i="1"/>
  <c r="AB4783" i="1"/>
  <c r="AB4782" i="1"/>
  <c r="AB4781" i="1"/>
  <c r="AB4780" i="1"/>
  <c r="AB4779" i="1"/>
  <c r="AB4778" i="1"/>
  <c r="AB4777" i="1"/>
  <c r="AB4776" i="1"/>
  <c r="AB4775" i="1"/>
  <c r="AB4774" i="1"/>
  <c r="AB4773" i="1"/>
  <c r="AB4772" i="1"/>
  <c r="AB4771" i="1"/>
  <c r="AB4770" i="1"/>
  <c r="AB4769" i="1"/>
  <c r="AB4768" i="1"/>
  <c r="AN4766" i="1" l="1"/>
  <c r="AJ4766" i="1"/>
  <c r="AI4766" i="1"/>
  <c r="AF4766" i="1"/>
  <c r="AB4766" i="1"/>
  <c r="AN4765" i="1"/>
  <c r="AJ4765" i="1"/>
  <c r="AI4765" i="1"/>
  <c r="AF4765" i="1"/>
  <c r="AB4765" i="1"/>
  <c r="AN4764" i="1"/>
  <c r="AJ4764" i="1"/>
  <c r="AI4764" i="1"/>
  <c r="AF4764" i="1"/>
  <c r="AB4764" i="1"/>
  <c r="AN4763" i="1"/>
  <c r="AJ4763" i="1"/>
  <c r="AI4763" i="1"/>
  <c r="AF4763" i="1"/>
  <c r="AB4763" i="1"/>
  <c r="AN4762" i="1"/>
  <c r="AJ4762" i="1"/>
  <c r="AI4762" i="1"/>
  <c r="AF4762" i="1"/>
  <c r="AB4762" i="1"/>
  <c r="AN4761" i="1"/>
  <c r="AJ4761" i="1"/>
  <c r="AI4761" i="1"/>
  <c r="AF4761" i="1"/>
  <c r="AB4761" i="1"/>
  <c r="AN4760" i="1"/>
  <c r="AJ4760" i="1"/>
  <c r="AI4760" i="1"/>
  <c r="AF4760" i="1"/>
  <c r="AB4760" i="1"/>
  <c r="AN4759" i="1"/>
  <c r="AJ4759" i="1"/>
  <c r="AI4759" i="1"/>
  <c r="AF4759" i="1"/>
  <c r="AB4759" i="1"/>
  <c r="AN4758" i="1"/>
  <c r="AJ4758" i="1"/>
  <c r="AI4758" i="1"/>
  <c r="AF4758" i="1"/>
  <c r="AB4758" i="1"/>
  <c r="AN4757" i="1"/>
  <c r="AJ4757" i="1"/>
  <c r="AI4757" i="1"/>
  <c r="AF4757" i="1"/>
  <c r="AB4757" i="1"/>
  <c r="AN4756" i="1"/>
  <c r="AJ4756" i="1"/>
  <c r="AI4756" i="1"/>
  <c r="AF4756" i="1"/>
  <c r="AB4756" i="1"/>
  <c r="AN4755" i="1"/>
  <c r="AJ4755" i="1"/>
  <c r="AI4755" i="1"/>
  <c r="AF4755" i="1"/>
  <c r="AB4755" i="1"/>
  <c r="AN4754" i="1"/>
  <c r="AJ4754" i="1"/>
  <c r="AI4754" i="1"/>
  <c r="AF4754" i="1"/>
  <c r="AB4754" i="1"/>
  <c r="AN4753" i="1"/>
  <c r="AJ4753" i="1"/>
  <c r="AI4753" i="1"/>
  <c r="AF4753" i="1"/>
  <c r="AB4753" i="1"/>
  <c r="AN4752" i="1"/>
  <c r="AJ4752" i="1"/>
  <c r="AI4752" i="1"/>
  <c r="AF4752" i="1"/>
  <c r="AB4752" i="1"/>
  <c r="AN4751" i="1"/>
  <c r="AJ4751" i="1"/>
  <c r="AI4751" i="1"/>
  <c r="AF4751" i="1"/>
  <c r="AB4751" i="1"/>
  <c r="AN4750" i="1"/>
  <c r="AJ4750" i="1"/>
  <c r="AI4750" i="1"/>
  <c r="AF4750" i="1"/>
  <c r="AB4750" i="1"/>
  <c r="AN4749" i="1"/>
  <c r="AJ4749" i="1"/>
  <c r="AI4749" i="1"/>
  <c r="AF4749" i="1"/>
  <c r="AB4749" i="1"/>
  <c r="AN4748" i="1"/>
  <c r="AJ4748" i="1"/>
  <c r="AI4748" i="1"/>
  <c r="AF4748" i="1"/>
  <c r="AB4748" i="1"/>
  <c r="AN4747" i="1"/>
  <c r="AJ4747" i="1"/>
  <c r="AI4747" i="1"/>
  <c r="AF4747" i="1"/>
  <c r="AB4747" i="1"/>
  <c r="AN4746" i="1"/>
  <c r="AJ4746" i="1"/>
  <c r="AI4746" i="1"/>
  <c r="AF4746" i="1"/>
  <c r="AB4746" i="1"/>
  <c r="AN4745" i="1"/>
  <c r="AJ4745" i="1"/>
  <c r="AI4745" i="1"/>
  <c r="AF4745" i="1"/>
  <c r="AB4745" i="1"/>
  <c r="AN4744" i="1"/>
  <c r="AJ4744" i="1"/>
  <c r="AI4744" i="1"/>
  <c r="AF4744" i="1"/>
  <c r="AB4744" i="1"/>
  <c r="AN4743" i="1"/>
  <c r="AJ4743" i="1"/>
  <c r="AI4743" i="1"/>
  <c r="AF4743" i="1"/>
  <c r="AB4743" i="1"/>
  <c r="AN4742" i="1"/>
  <c r="AJ4742" i="1"/>
  <c r="AI4742" i="1"/>
  <c r="AF4742" i="1"/>
  <c r="AB4742" i="1"/>
  <c r="AN4741" i="1"/>
  <c r="AJ4741" i="1"/>
  <c r="AI4741" i="1"/>
  <c r="AF4741" i="1"/>
  <c r="AB4741" i="1"/>
  <c r="AN4740" i="1"/>
  <c r="AJ4740" i="1"/>
  <c r="AI4740" i="1"/>
  <c r="AF4740" i="1"/>
  <c r="AB4740" i="1"/>
  <c r="AN4739" i="1"/>
  <c r="AJ4739" i="1"/>
  <c r="AI4739" i="1"/>
  <c r="AF4739" i="1"/>
  <c r="AB4739" i="1"/>
  <c r="AN4738" i="1"/>
  <c r="AJ4738" i="1"/>
  <c r="AI4738" i="1"/>
  <c r="AF4738" i="1"/>
  <c r="AB4738" i="1"/>
  <c r="AN4737" i="1"/>
  <c r="AJ4737" i="1"/>
  <c r="AI4737" i="1"/>
  <c r="AF4737" i="1"/>
  <c r="AB4737" i="1"/>
  <c r="AN4736" i="1"/>
  <c r="AJ4736" i="1"/>
  <c r="AI4736" i="1"/>
  <c r="AF4736" i="1"/>
  <c r="AB4736" i="1"/>
  <c r="AN4735" i="1"/>
  <c r="AJ4735" i="1"/>
  <c r="AI4735" i="1"/>
  <c r="AF4735" i="1"/>
  <c r="AB4735" i="1"/>
  <c r="AN4734" i="1"/>
  <c r="AJ4734" i="1"/>
  <c r="AI4734" i="1"/>
  <c r="AF4734" i="1"/>
  <c r="AB4734" i="1"/>
  <c r="AN4733" i="1"/>
  <c r="AJ4733" i="1"/>
  <c r="AI4733" i="1"/>
  <c r="AF4733" i="1"/>
  <c r="AB4733" i="1"/>
  <c r="AN4732" i="1"/>
  <c r="AJ4732" i="1"/>
  <c r="AI4732" i="1"/>
  <c r="AF4732" i="1"/>
  <c r="AB4732" i="1"/>
  <c r="AN4731" i="1"/>
  <c r="AJ4731" i="1"/>
  <c r="AI4731" i="1"/>
  <c r="AF4731" i="1"/>
  <c r="AB4731" i="1"/>
  <c r="AN4730" i="1"/>
  <c r="AJ4730" i="1"/>
  <c r="AI4730" i="1"/>
  <c r="AF4730" i="1"/>
  <c r="AB4730" i="1"/>
  <c r="AN4729" i="1"/>
  <c r="AJ4729" i="1"/>
  <c r="AI4729" i="1"/>
  <c r="AF4729" i="1"/>
  <c r="AB4729" i="1"/>
  <c r="AF4727" i="1" l="1"/>
  <c r="AB4727" i="1"/>
  <c r="AF4726" i="1"/>
  <c r="AB4726" i="1"/>
  <c r="AF4725" i="1"/>
  <c r="AB4725" i="1"/>
  <c r="AF4724" i="1"/>
  <c r="AB4724" i="1"/>
  <c r="AF4723" i="1"/>
  <c r="AB4723" i="1"/>
  <c r="AF4722" i="1"/>
  <c r="AB4722" i="1"/>
  <c r="AB4721" i="1" l="1"/>
  <c r="AB4720" i="1"/>
  <c r="AJ2662" i="2" l="1"/>
  <c r="AJ2657" i="2"/>
  <c r="AJ2656" i="2"/>
  <c r="AJ2655" i="2"/>
  <c r="AJ2654" i="2"/>
  <c r="AJ2653" i="2"/>
  <c r="AJ2652" i="2"/>
  <c r="AJ2651" i="2"/>
  <c r="AJ2650" i="2"/>
  <c r="AJ2649" i="2"/>
  <c r="AJ2648" i="2"/>
  <c r="AJ2647" i="2"/>
  <c r="AJ2646" i="2"/>
  <c r="AJ2645" i="2"/>
  <c r="AJ2644" i="2"/>
  <c r="AJ2643" i="2"/>
  <c r="AJ2642" i="2"/>
  <c r="AJ2641" i="2"/>
  <c r="AJ2640" i="2"/>
  <c r="AJ2639" i="2"/>
  <c r="AJ2638" i="2"/>
  <c r="AJ2637" i="2"/>
  <c r="AJ2636" i="2"/>
  <c r="AJ2635" i="2"/>
  <c r="AJ2634" i="2"/>
  <c r="AJ2633" i="2"/>
  <c r="AJ2632" i="2"/>
  <c r="AJ2631" i="2"/>
  <c r="AJ2630" i="2"/>
  <c r="AJ2629" i="2"/>
  <c r="AJ2628" i="2"/>
  <c r="AJ2627" i="2"/>
  <c r="AJ2626" i="2"/>
  <c r="AJ2625" i="2"/>
  <c r="AJ2624" i="2"/>
  <c r="AJ2623" i="2"/>
  <c r="AJ2622" i="2"/>
  <c r="AJ2621" i="2"/>
  <c r="AF2645" i="2"/>
  <c r="AF2644" i="2"/>
  <c r="AF2643" i="2"/>
  <c r="AF2642" i="2"/>
  <c r="AF2641" i="2"/>
  <c r="AF2640" i="2"/>
  <c r="AF2639" i="2"/>
  <c r="AF2638" i="2"/>
  <c r="AF2637" i="2"/>
  <c r="AF2636" i="2"/>
  <c r="AF2635" i="2"/>
  <c r="AF2634" i="2"/>
  <c r="AF2633" i="2"/>
  <c r="AF2632" i="2"/>
  <c r="AF2631" i="2"/>
  <c r="AF2630" i="2"/>
  <c r="AF2629" i="2"/>
  <c r="AF2628" i="2"/>
  <c r="AF2627" i="2"/>
  <c r="AF2626" i="2"/>
  <c r="AF2625" i="2"/>
  <c r="AF2624" i="2"/>
  <c r="AF2623" i="2"/>
  <c r="AF2622" i="2"/>
  <c r="AF2621" i="2"/>
  <c r="AJ2620" i="2"/>
  <c r="AF2620" i="2"/>
  <c r="AI2662" i="2"/>
  <c r="AI2657" i="2"/>
  <c r="AI2656" i="2"/>
  <c r="AI2655" i="2"/>
  <c r="AI2654" i="2"/>
  <c r="AI2653" i="2"/>
  <c r="AI2652" i="2"/>
  <c r="AI2651" i="2"/>
  <c r="AI2650" i="2"/>
  <c r="AI2649" i="2"/>
  <c r="AI2648" i="2"/>
  <c r="AI2647" i="2"/>
  <c r="AI2646" i="2"/>
  <c r="AI2645" i="2"/>
  <c r="AI2644" i="2"/>
  <c r="AI2643" i="2"/>
  <c r="AI2642" i="2"/>
  <c r="AI2641" i="2"/>
  <c r="AI2640" i="2"/>
  <c r="AI2639" i="2"/>
  <c r="AI2638" i="2"/>
  <c r="AI2637" i="2"/>
  <c r="AI2636" i="2"/>
  <c r="AI2635" i="2"/>
  <c r="AI2634" i="2"/>
  <c r="AI2633" i="2"/>
  <c r="AI2632" i="2"/>
  <c r="AI2631" i="2"/>
  <c r="AI2630" i="2"/>
  <c r="AI2629" i="2"/>
  <c r="AI2628" i="2"/>
  <c r="AI2627" i="2"/>
  <c r="AI2626" i="2"/>
  <c r="AI2625" i="2"/>
  <c r="AI2624" i="2"/>
  <c r="AI2623" i="2"/>
  <c r="AI2622" i="2"/>
  <c r="AJ2619" i="2" l="1"/>
  <c r="AJ2618" i="2"/>
  <c r="AJ2617" i="2"/>
  <c r="AJ2616" i="2"/>
  <c r="AJ2615" i="2"/>
  <c r="AF2619" i="2"/>
  <c r="AF2618" i="2"/>
  <c r="AF2617" i="2"/>
  <c r="AF2616" i="2"/>
  <c r="AF2615" i="2"/>
  <c r="AJ2614" i="2"/>
  <c r="AF2614" i="2"/>
  <c r="AB4703" i="1" l="1"/>
  <c r="AB4702" i="1"/>
  <c r="AN4700" i="1" l="1"/>
  <c r="AJ4700" i="1"/>
  <c r="AI4700" i="1"/>
  <c r="AF4700" i="1"/>
  <c r="AB4700" i="1"/>
  <c r="AN4699" i="1"/>
  <c r="AJ4699" i="1"/>
  <c r="AI4699" i="1"/>
  <c r="AF4699" i="1"/>
  <c r="AB4699" i="1"/>
  <c r="AN4698" i="1"/>
  <c r="AJ4698" i="1"/>
  <c r="AI4698" i="1"/>
  <c r="AF4698" i="1"/>
  <c r="AB4698" i="1"/>
  <c r="AN4697" i="1"/>
  <c r="AJ4697" i="1"/>
  <c r="AI4697" i="1"/>
  <c r="AF4697" i="1"/>
  <c r="AB4697" i="1"/>
  <c r="AN4696" i="1"/>
  <c r="AJ4696" i="1"/>
  <c r="AI4696" i="1"/>
  <c r="AF4696" i="1"/>
  <c r="AB4696" i="1"/>
  <c r="AN4695" i="1"/>
  <c r="AJ4695" i="1"/>
  <c r="AI4695" i="1"/>
  <c r="AF4695" i="1"/>
  <c r="AB4695" i="1"/>
  <c r="AN4694" i="1"/>
  <c r="AJ4694" i="1"/>
  <c r="AI4694" i="1"/>
  <c r="AF4694" i="1"/>
  <c r="AB4694" i="1"/>
  <c r="AN4693" i="1"/>
  <c r="AJ4693" i="1"/>
  <c r="AI4693" i="1"/>
  <c r="AF4693" i="1"/>
  <c r="AB4693" i="1"/>
  <c r="AF4691" i="1" l="1"/>
  <c r="AB4691" i="1"/>
  <c r="AF4690" i="1"/>
  <c r="AB4690" i="1"/>
  <c r="AF4688" i="1" l="1"/>
  <c r="AB4688" i="1"/>
  <c r="AN4686" i="1" l="1"/>
  <c r="AJ4686" i="1"/>
  <c r="AI4686" i="1"/>
  <c r="AF4686" i="1"/>
  <c r="AB4686" i="1"/>
  <c r="AN4685" i="1"/>
  <c r="AJ4685" i="1"/>
  <c r="AI4685" i="1"/>
  <c r="AF4685" i="1"/>
  <c r="AB4685" i="1"/>
  <c r="AN4684" i="1"/>
  <c r="AJ4684" i="1"/>
  <c r="AI4684" i="1"/>
  <c r="AF4684" i="1"/>
  <c r="AB4684" i="1"/>
  <c r="AN4683" i="1"/>
  <c r="AJ4683" i="1"/>
  <c r="AI4683" i="1"/>
  <c r="AF4683" i="1"/>
  <c r="AB4683" i="1"/>
  <c r="AN4682" i="1"/>
  <c r="AJ4682" i="1"/>
  <c r="AI4682" i="1"/>
  <c r="AF4682" i="1"/>
  <c r="AB4682" i="1"/>
  <c r="AJ2613" i="2" l="1"/>
  <c r="AI2613" i="2"/>
  <c r="AF2613" i="2"/>
  <c r="AJ2612" i="2"/>
  <c r="AI2612" i="2"/>
  <c r="AF2612" i="2"/>
  <c r="AJ2611" i="2"/>
  <c r="AI2611" i="2"/>
  <c r="AF2611" i="2"/>
  <c r="AJ2610" i="2"/>
  <c r="AI2610" i="2"/>
  <c r="AF2610" i="2"/>
  <c r="AJ2609" i="2"/>
  <c r="AF2609" i="2"/>
  <c r="AJ2608" i="2" l="1"/>
  <c r="AF2608" i="2"/>
  <c r="AN4678" i="1" l="1"/>
  <c r="AQ4678" i="1" s="1"/>
  <c r="AJ4678" i="1"/>
  <c r="AI4678" i="1"/>
  <c r="AF4678" i="1"/>
  <c r="AB4678" i="1"/>
  <c r="AJ4677" i="1" l="1"/>
  <c r="AI4677" i="1"/>
  <c r="AF4677" i="1"/>
  <c r="AB4677" i="1"/>
  <c r="AN4676" i="1"/>
  <c r="AJ4676" i="1"/>
  <c r="AI4676" i="1"/>
  <c r="AF4676" i="1"/>
  <c r="AB4676" i="1"/>
  <c r="AN4675" i="1"/>
  <c r="AJ4675" i="1"/>
  <c r="AI4675" i="1"/>
  <c r="AF4675" i="1"/>
  <c r="AB4675" i="1"/>
  <c r="AJ2607" i="2" l="1"/>
  <c r="AJ2606" i="2"/>
  <c r="AJ2605" i="2"/>
  <c r="AJ2604" i="2"/>
  <c r="AJ2603" i="2"/>
  <c r="AJ2602" i="2"/>
  <c r="AJ2601" i="2"/>
  <c r="AJ2600" i="2"/>
  <c r="AJ2599" i="2"/>
  <c r="AJ2598" i="2"/>
  <c r="AJ2597" i="2"/>
  <c r="AF2597" i="2"/>
  <c r="AN4672" i="1" l="1"/>
  <c r="AJ4672" i="1"/>
  <c r="AI4672" i="1"/>
  <c r="AF4672" i="1"/>
  <c r="AB4672" i="1"/>
  <c r="AN4671" i="1"/>
  <c r="AJ4671" i="1"/>
  <c r="AI4671" i="1"/>
  <c r="AF4671" i="1"/>
  <c r="AB4671" i="1"/>
  <c r="AN4670" i="1"/>
  <c r="AJ4670" i="1"/>
  <c r="AI4670" i="1"/>
  <c r="AF4670" i="1"/>
  <c r="AB4670" i="1"/>
  <c r="AN4669" i="1"/>
  <c r="AJ4669" i="1"/>
  <c r="AI4669" i="1"/>
  <c r="AF4669" i="1"/>
  <c r="AB4669" i="1"/>
  <c r="AN4667" i="1" l="1"/>
  <c r="AJ4667" i="1"/>
  <c r="AI4667" i="1"/>
  <c r="AF4667" i="1"/>
  <c r="AB4667" i="1"/>
  <c r="AN4666" i="1"/>
  <c r="AJ4666" i="1"/>
  <c r="AI4666" i="1"/>
  <c r="AF4666" i="1"/>
  <c r="AB4666" i="1"/>
  <c r="AN4665" i="1"/>
  <c r="AJ4665" i="1"/>
  <c r="AI4665" i="1"/>
  <c r="AF4665" i="1"/>
  <c r="AB4665" i="1"/>
  <c r="AN4664" i="1"/>
  <c r="AJ4664" i="1"/>
  <c r="AI4664" i="1"/>
  <c r="AF4664" i="1"/>
  <c r="AB4664" i="1"/>
  <c r="AN4663" i="1"/>
  <c r="AJ4663" i="1"/>
  <c r="AI4663" i="1"/>
  <c r="AF4663" i="1"/>
  <c r="AB4663" i="1"/>
  <c r="AN4662" i="1"/>
  <c r="AJ4662" i="1"/>
  <c r="AI4662" i="1"/>
  <c r="AF4662" i="1"/>
  <c r="AB4662" i="1"/>
  <c r="AN4661" i="1"/>
  <c r="AJ4661" i="1"/>
  <c r="AI4661" i="1"/>
  <c r="AF4661" i="1"/>
  <c r="AB4661" i="1"/>
  <c r="AN4660" i="1"/>
  <c r="AJ4660" i="1"/>
  <c r="AI4660" i="1"/>
  <c r="AF4660" i="1"/>
  <c r="AB4660" i="1"/>
  <c r="AN4659" i="1"/>
  <c r="AJ4659" i="1"/>
  <c r="AI4659" i="1"/>
  <c r="AF4659" i="1"/>
  <c r="AB4659" i="1"/>
  <c r="AN4658" i="1"/>
  <c r="AJ4658" i="1"/>
  <c r="AI4658" i="1"/>
  <c r="AF4658" i="1"/>
  <c r="AB4658" i="1"/>
  <c r="AN4657" i="1"/>
  <c r="AJ4657" i="1"/>
  <c r="AI4657" i="1"/>
  <c r="AF4657" i="1"/>
  <c r="AB4657" i="1"/>
  <c r="AN4656" i="1"/>
  <c r="AJ4656" i="1"/>
  <c r="AI4656" i="1"/>
  <c r="AF4656" i="1"/>
  <c r="AB4656" i="1"/>
  <c r="AN4655" i="1"/>
  <c r="AJ4655" i="1"/>
  <c r="AI4655" i="1"/>
  <c r="AF4655" i="1"/>
  <c r="AB4655" i="1"/>
  <c r="AN4654" i="1"/>
  <c r="AJ4654" i="1"/>
  <c r="AI4654" i="1"/>
  <c r="AF4654" i="1"/>
  <c r="AB4654" i="1"/>
  <c r="AN4653" i="1"/>
  <c r="AJ4653" i="1"/>
  <c r="AI4653" i="1"/>
  <c r="AF4653" i="1"/>
  <c r="AB4653" i="1"/>
  <c r="AN4652" i="1"/>
  <c r="AJ4652" i="1"/>
  <c r="AI4652" i="1"/>
  <c r="AF4652" i="1"/>
  <c r="AB4652" i="1"/>
  <c r="AN4651" i="1"/>
  <c r="AJ4651" i="1"/>
  <c r="AI4651" i="1"/>
  <c r="AF4651" i="1"/>
  <c r="AB4651" i="1"/>
  <c r="AN4650" i="1"/>
  <c r="AJ4650" i="1"/>
  <c r="AI4650" i="1"/>
  <c r="AF4650" i="1"/>
  <c r="AB4650" i="1"/>
  <c r="AN4649" i="1"/>
  <c r="AJ4649" i="1"/>
  <c r="AI4649" i="1"/>
  <c r="AF4649" i="1"/>
  <c r="AB4649" i="1"/>
  <c r="AN4648" i="1"/>
  <c r="AJ4648" i="1"/>
  <c r="AI4648" i="1"/>
  <c r="AF4648" i="1"/>
  <c r="AB4648" i="1"/>
  <c r="AN4647" i="1"/>
  <c r="AJ4647" i="1"/>
  <c r="AI4647" i="1"/>
  <c r="AF4647" i="1"/>
  <c r="AB4647" i="1"/>
  <c r="AN4646" i="1"/>
  <c r="AJ4646" i="1"/>
  <c r="AI4646" i="1"/>
  <c r="AF4646" i="1"/>
  <c r="AB4646" i="1"/>
  <c r="AN4645" i="1"/>
  <c r="AJ4645" i="1"/>
  <c r="AI4645" i="1"/>
  <c r="AF4645" i="1"/>
  <c r="AB4645" i="1"/>
  <c r="AN4644" i="1"/>
  <c r="AJ4644" i="1"/>
  <c r="AI4644" i="1"/>
  <c r="AF4644" i="1"/>
  <c r="AB4644" i="1"/>
  <c r="AN4643" i="1"/>
  <c r="AJ4643" i="1"/>
  <c r="AI4643" i="1"/>
  <c r="AF4643" i="1"/>
  <c r="AB4643" i="1"/>
  <c r="AN4642" i="1"/>
  <c r="AJ4642" i="1"/>
  <c r="AI4642" i="1"/>
  <c r="AF4642" i="1"/>
  <c r="AB4642" i="1"/>
  <c r="AN4641" i="1"/>
  <c r="AJ4641" i="1"/>
  <c r="AI4641" i="1"/>
  <c r="AF4641" i="1"/>
  <c r="AB4641" i="1"/>
  <c r="AN4640" i="1"/>
  <c r="AJ4640" i="1"/>
  <c r="AI4640" i="1"/>
  <c r="AF4640" i="1"/>
  <c r="AB4640" i="1"/>
  <c r="AN4639" i="1"/>
  <c r="AJ4639" i="1"/>
  <c r="AI4639" i="1"/>
  <c r="AF4639" i="1"/>
  <c r="AB4639" i="1"/>
  <c r="AN4638" i="1"/>
  <c r="AJ4638" i="1"/>
  <c r="AI4638" i="1"/>
  <c r="AF4638" i="1"/>
  <c r="AB4638" i="1"/>
  <c r="AN4637" i="1"/>
  <c r="AJ4637" i="1"/>
  <c r="AI4637" i="1"/>
  <c r="AF4637" i="1"/>
  <c r="AB4637" i="1"/>
  <c r="AN4636" i="1"/>
  <c r="AJ4636" i="1"/>
  <c r="AI4636" i="1"/>
  <c r="AF4636" i="1"/>
  <c r="AB4636" i="1"/>
  <c r="AN4635" i="1"/>
  <c r="AJ4635" i="1"/>
  <c r="AI4635" i="1"/>
  <c r="AF4635" i="1"/>
  <c r="AB4635" i="1"/>
  <c r="AN4634" i="1"/>
  <c r="AJ4634" i="1"/>
  <c r="AI4634" i="1"/>
  <c r="AF4634" i="1"/>
  <c r="AB4634" i="1"/>
  <c r="AN4633" i="1"/>
  <c r="AJ4633" i="1"/>
  <c r="AI4633" i="1"/>
  <c r="AF4633" i="1"/>
  <c r="AB4633" i="1"/>
  <c r="AN4632" i="1"/>
  <c r="AJ4632" i="1"/>
  <c r="AI4632" i="1"/>
  <c r="AF4632" i="1"/>
  <c r="AB4632" i="1"/>
  <c r="AN4631" i="1"/>
  <c r="AJ4631" i="1"/>
  <c r="AI4631" i="1"/>
  <c r="AF4631" i="1"/>
  <c r="AB4631" i="1"/>
  <c r="AN4630" i="1"/>
  <c r="AJ4630" i="1"/>
  <c r="AI4630" i="1"/>
  <c r="AF4630" i="1"/>
  <c r="AB4630" i="1"/>
  <c r="AN4629" i="1"/>
  <c r="AJ4629" i="1"/>
  <c r="AI4629" i="1"/>
  <c r="AF4629" i="1"/>
  <c r="AB4629" i="1"/>
  <c r="AN4628" i="1"/>
  <c r="AJ4628" i="1"/>
  <c r="AI4628" i="1"/>
  <c r="AF4628" i="1"/>
  <c r="AB4628" i="1"/>
  <c r="AN4627" i="1"/>
  <c r="AJ4627" i="1"/>
  <c r="AI4627" i="1"/>
  <c r="AF4627" i="1"/>
  <c r="AB4627" i="1"/>
  <c r="AN4626" i="1"/>
  <c r="AJ4626" i="1"/>
  <c r="AI4626" i="1"/>
  <c r="AF4626" i="1"/>
  <c r="AB4626" i="1"/>
  <c r="AN4625" i="1"/>
  <c r="AJ4625" i="1"/>
  <c r="AI4625" i="1"/>
  <c r="AF4625" i="1"/>
  <c r="AB4625" i="1"/>
  <c r="AN4624" i="1"/>
  <c r="AJ4624" i="1"/>
  <c r="AI4624" i="1"/>
  <c r="AF4624" i="1"/>
  <c r="AB4624" i="1"/>
  <c r="AN4623" i="1"/>
  <c r="AJ4623" i="1"/>
  <c r="AI4623" i="1"/>
  <c r="AF4623" i="1"/>
  <c r="AB4623" i="1"/>
  <c r="AN4622" i="1"/>
  <c r="AJ4622" i="1"/>
  <c r="AI4622" i="1"/>
  <c r="AF4622" i="1"/>
  <c r="AB4622" i="1"/>
  <c r="AN4621" i="1"/>
  <c r="AJ4621" i="1"/>
  <c r="AI4621" i="1"/>
  <c r="AF4621" i="1"/>
  <c r="AB4621" i="1"/>
  <c r="AN4620" i="1"/>
  <c r="AJ4620" i="1"/>
  <c r="AI4620" i="1"/>
  <c r="AF4620" i="1"/>
  <c r="AB4620" i="1"/>
  <c r="AN4619" i="1"/>
  <c r="AJ4619" i="1"/>
  <c r="AI4619" i="1"/>
  <c r="AF4619" i="1"/>
  <c r="AB4619" i="1"/>
  <c r="AN4618" i="1"/>
  <c r="AJ4618" i="1"/>
  <c r="AI4618" i="1"/>
  <c r="AF4618" i="1"/>
  <c r="AB4618" i="1"/>
  <c r="AN4617" i="1"/>
  <c r="AJ4617" i="1"/>
  <c r="AI4617" i="1"/>
  <c r="AF4617" i="1"/>
  <c r="AB4617" i="1"/>
  <c r="AN4616" i="1"/>
  <c r="AJ4616" i="1"/>
  <c r="AI4616" i="1"/>
  <c r="AF4616" i="1"/>
  <c r="AB4616" i="1"/>
  <c r="AN4615" i="1"/>
  <c r="AJ4615" i="1"/>
  <c r="AI4615" i="1"/>
  <c r="AF4615" i="1"/>
  <c r="AB4615" i="1"/>
  <c r="AN4614" i="1"/>
  <c r="AJ4614" i="1"/>
  <c r="AI4614" i="1"/>
  <c r="AF4614" i="1"/>
  <c r="AB4614" i="1"/>
  <c r="AN4613" i="1"/>
  <c r="AJ4613" i="1"/>
  <c r="AI4613" i="1"/>
  <c r="AF4613" i="1"/>
  <c r="AB4613" i="1"/>
  <c r="AN4612" i="1"/>
  <c r="AJ4612" i="1"/>
  <c r="AI4612" i="1"/>
  <c r="AF4612" i="1"/>
  <c r="AB4612" i="1"/>
  <c r="AN4611" i="1"/>
  <c r="AJ4611" i="1"/>
  <c r="AI4611" i="1"/>
  <c r="AF4611" i="1"/>
  <c r="AB4611" i="1"/>
  <c r="AN4610" i="1"/>
  <c r="AJ4610" i="1"/>
  <c r="AI4610" i="1"/>
  <c r="AF4610" i="1"/>
  <c r="AB4610" i="1"/>
  <c r="AN4609" i="1"/>
  <c r="AJ4609" i="1"/>
  <c r="AI4609" i="1"/>
  <c r="AF4609" i="1"/>
  <c r="AB4609" i="1"/>
  <c r="AN4608" i="1"/>
  <c r="AJ4608" i="1"/>
  <c r="AI4608" i="1"/>
  <c r="AF4608" i="1"/>
  <c r="AB4608" i="1"/>
  <c r="AN4607" i="1"/>
  <c r="AJ4607" i="1"/>
  <c r="AI4607" i="1"/>
  <c r="AF4607" i="1"/>
  <c r="AB4607" i="1"/>
  <c r="AJ2596" i="2" l="1"/>
  <c r="AI2596" i="2"/>
  <c r="AF2596" i="2"/>
  <c r="AJ2595" i="2"/>
  <c r="AI2595" i="2"/>
  <c r="AF2595" i="2"/>
  <c r="AJ2594" i="2"/>
  <c r="AI2594" i="2"/>
  <c r="AF2594" i="2"/>
  <c r="AJ2593" i="2"/>
  <c r="AF2593" i="2"/>
  <c r="AJ2592" i="2" l="1"/>
  <c r="AJ2591" i="2"/>
  <c r="AF2592" i="2"/>
  <c r="AF2591" i="2"/>
  <c r="AN4594" i="1" l="1"/>
  <c r="AJ4594" i="1"/>
  <c r="AI4594" i="1"/>
  <c r="AF4594" i="1"/>
  <c r="AB4594" i="1"/>
  <c r="AN4593" i="1"/>
  <c r="AJ4593" i="1"/>
  <c r="AI4593" i="1"/>
  <c r="AF4593" i="1"/>
  <c r="AB4593" i="1"/>
  <c r="AF2590" i="2" l="1"/>
  <c r="AF2589" i="2"/>
  <c r="AF2588" i="2"/>
  <c r="AF2587" i="2"/>
  <c r="AF2586" i="2"/>
  <c r="AF2585" i="2"/>
  <c r="AF2584" i="2"/>
  <c r="AJ2590" i="2"/>
  <c r="AI2590" i="2"/>
  <c r="AJ2589" i="2"/>
  <c r="AI2589" i="2"/>
  <c r="AJ2588" i="2"/>
  <c r="AI2588" i="2"/>
  <c r="AJ2587" i="2"/>
  <c r="AI2587" i="2"/>
  <c r="AJ2586" i="2"/>
  <c r="AI2586" i="2"/>
  <c r="AJ2585" i="2"/>
  <c r="AI2585" i="2"/>
  <c r="AJ2584" i="2"/>
  <c r="AI2621" i="2" l="1"/>
  <c r="AI2620" i="2"/>
  <c r="AI2619" i="2"/>
  <c r="AI2618" i="2"/>
  <c r="AI2617" i="2"/>
  <c r="AI2616" i="2"/>
  <c r="AI2615" i="2"/>
  <c r="AI2614" i="2"/>
  <c r="AI2609" i="2"/>
  <c r="AI2608" i="2"/>
  <c r="AI2607" i="2"/>
  <c r="AI2606" i="2"/>
  <c r="AI2605" i="2"/>
  <c r="AI2604" i="2"/>
  <c r="AI2603" i="2"/>
  <c r="AI2602" i="2"/>
  <c r="AI2601" i="2"/>
  <c r="AI2600" i="2"/>
  <c r="AI2599" i="2"/>
  <c r="AI2598" i="2"/>
  <c r="AI2597" i="2"/>
  <c r="AI2593" i="2"/>
  <c r="AI2592" i="2"/>
  <c r="AI2591" i="2"/>
  <c r="AF2583" i="2" l="1"/>
  <c r="AF2582" i="2"/>
  <c r="AF2581" i="2"/>
  <c r="AF2580" i="2"/>
  <c r="AF2579" i="2"/>
  <c r="AF2578" i="2"/>
  <c r="AF2577" i="2"/>
  <c r="AF2576" i="2"/>
  <c r="AF2575" i="2"/>
  <c r="AF2574" i="2"/>
  <c r="AF2573" i="2"/>
  <c r="AF2572" i="2"/>
  <c r="AF2571" i="2"/>
  <c r="AF2570" i="2"/>
  <c r="AF2569" i="2"/>
  <c r="AF2568" i="2"/>
  <c r="AF2567" i="2"/>
  <c r="AF2566" i="2"/>
  <c r="AF2565" i="2"/>
  <c r="AF2564" i="2"/>
  <c r="AF2563" i="2"/>
  <c r="AJ2583" i="2"/>
  <c r="AI2583" i="2"/>
  <c r="AJ2582" i="2"/>
  <c r="AI2582" i="2"/>
  <c r="AJ2581" i="2"/>
  <c r="AI2581" i="2"/>
  <c r="AJ2580" i="2"/>
  <c r="AI2580" i="2"/>
  <c r="AJ2579" i="2"/>
  <c r="AI2579" i="2"/>
  <c r="AJ2578" i="2"/>
  <c r="AI2578" i="2"/>
  <c r="AJ2577" i="2"/>
  <c r="AI2577" i="2"/>
  <c r="AJ2576" i="2"/>
  <c r="AI2576" i="2"/>
  <c r="AJ2575" i="2"/>
  <c r="AI2575" i="2"/>
  <c r="AJ2574" i="2"/>
  <c r="AI2574" i="2"/>
  <c r="AJ2573" i="2"/>
  <c r="AI2573" i="2"/>
  <c r="AJ2572" i="2"/>
  <c r="AI2572" i="2"/>
  <c r="AJ2571" i="2"/>
  <c r="AI2571" i="2"/>
  <c r="AJ2570" i="2"/>
  <c r="AI2570" i="2"/>
  <c r="AJ2569" i="2"/>
  <c r="AI2569" i="2"/>
  <c r="AJ2568" i="2"/>
  <c r="AI2568" i="2"/>
  <c r="AJ2567" i="2"/>
  <c r="AI2567" i="2"/>
  <c r="AJ2566" i="2"/>
  <c r="AI2566" i="2"/>
  <c r="AJ2565" i="2"/>
  <c r="AI2565" i="2"/>
  <c r="AJ2564" i="2"/>
  <c r="AI2564" i="2"/>
  <c r="AJ2563" i="2"/>
  <c r="AI2584" i="2"/>
  <c r="AN4586" i="1" l="1"/>
  <c r="AJ4586" i="1"/>
  <c r="AI4586" i="1"/>
  <c r="AF4586" i="1"/>
  <c r="AB4586" i="1"/>
  <c r="AN4585" i="1"/>
  <c r="AJ4585" i="1"/>
  <c r="AI4585" i="1"/>
  <c r="AF4585" i="1"/>
  <c r="AB4585" i="1"/>
  <c r="AJ2562" i="2" l="1"/>
  <c r="AF2562" i="2"/>
  <c r="AJ2561" i="2"/>
  <c r="AF2561" i="2"/>
  <c r="AN4581" i="1" l="1"/>
  <c r="AJ4581" i="1"/>
  <c r="AI4581" i="1"/>
  <c r="AF4581" i="1"/>
  <c r="AB4581" i="1"/>
  <c r="AN4580" i="1"/>
  <c r="AJ4580" i="1"/>
  <c r="AI4580" i="1"/>
  <c r="AF4580" i="1"/>
  <c r="AB4580" i="1"/>
  <c r="AN4579" i="1"/>
  <c r="AJ4579" i="1"/>
  <c r="AI4579" i="1"/>
  <c r="AF4579" i="1"/>
  <c r="AB4579" i="1"/>
  <c r="AF4577" i="1" l="1"/>
  <c r="AF4576" i="1"/>
  <c r="AF4575" i="1"/>
  <c r="AF4574" i="1"/>
  <c r="AF4573" i="1"/>
  <c r="AF4572" i="1"/>
  <c r="AF4571" i="1"/>
  <c r="AF4570" i="1"/>
  <c r="AF4569" i="1"/>
  <c r="AF4568" i="1"/>
  <c r="AN4575" i="1"/>
  <c r="AN4574" i="1"/>
  <c r="AN4573" i="1"/>
  <c r="AN4572" i="1"/>
  <c r="AN4571" i="1"/>
  <c r="AN4570" i="1"/>
  <c r="AN4569" i="1"/>
  <c r="AN4568" i="1"/>
  <c r="AJ2560" i="2" l="1"/>
  <c r="AJ2559" i="2"/>
  <c r="AJ2558" i="2"/>
  <c r="AJ2557" i="2"/>
  <c r="AJ2556" i="2"/>
  <c r="AJ2555" i="2"/>
  <c r="AJ2554" i="2"/>
  <c r="AJ2553" i="2"/>
  <c r="AJ2552" i="2"/>
  <c r="AJ2551" i="2"/>
  <c r="AJ2550" i="2"/>
  <c r="AJ2549" i="2"/>
  <c r="AJ2548" i="2"/>
  <c r="AJ2547" i="2"/>
  <c r="AF2547" i="2"/>
  <c r="AJ4565" i="1" l="1"/>
  <c r="AI4565" i="1"/>
  <c r="AF4565" i="1"/>
  <c r="AB4565" i="1"/>
  <c r="AJ4564" i="1"/>
  <c r="AI4564" i="1"/>
  <c r="AF4564" i="1"/>
  <c r="AB4564" i="1"/>
  <c r="AJ4563" i="1"/>
  <c r="AI4563" i="1"/>
  <c r="AF4563" i="1"/>
  <c r="AB4563" i="1"/>
  <c r="AJ4562" i="1"/>
  <c r="AI4562" i="1"/>
  <c r="AF4562" i="1"/>
  <c r="AB4562" i="1"/>
  <c r="AJ4561" i="1"/>
  <c r="AI4561" i="1"/>
  <c r="AF4561" i="1"/>
  <c r="AB4561" i="1"/>
  <c r="AJ4560" i="1"/>
  <c r="AI4560" i="1"/>
  <c r="AF4560" i="1"/>
  <c r="AB4560" i="1"/>
  <c r="AJ4559" i="1"/>
  <c r="AI4559" i="1"/>
  <c r="AF4559" i="1"/>
  <c r="AB4559" i="1"/>
  <c r="AJ4558" i="1"/>
  <c r="AI4558" i="1"/>
  <c r="AF4558" i="1"/>
  <c r="AB4558" i="1"/>
  <c r="AJ4557" i="1"/>
  <c r="AI4557" i="1"/>
  <c r="AF4557" i="1"/>
  <c r="AB4557" i="1"/>
  <c r="AJ4556" i="1"/>
  <c r="AI4556" i="1"/>
  <c r="AF4556" i="1"/>
  <c r="AB4556" i="1"/>
  <c r="AJ4555" i="1"/>
  <c r="AI4555" i="1"/>
  <c r="AF4555" i="1"/>
  <c r="AB4555" i="1"/>
  <c r="AJ2470" i="2" l="1"/>
  <c r="AJ2469" i="2"/>
  <c r="AJ2468" i="2"/>
  <c r="AJ2467" i="2"/>
  <c r="AJ2466" i="2"/>
  <c r="AJ2465" i="2"/>
  <c r="AJ2464" i="2"/>
  <c r="AJ2463" i="2"/>
  <c r="AJ2462" i="2"/>
  <c r="AJ2461" i="2"/>
  <c r="AJ2460" i="2"/>
  <c r="AJ2459" i="2"/>
  <c r="AJ2458" i="2"/>
  <c r="AJ2457" i="2"/>
  <c r="AJ2456" i="2"/>
  <c r="AJ2455" i="2"/>
  <c r="AJ2454" i="2"/>
  <c r="AJ2453" i="2"/>
  <c r="AJ2452" i="2"/>
  <c r="AJ2451" i="2"/>
  <c r="AJ2450" i="2"/>
  <c r="AJ2449" i="2"/>
  <c r="AJ2448" i="2"/>
  <c r="AJ2447" i="2"/>
  <c r="AJ2446" i="2"/>
  <c r="AJ2445" i="2"/>
  <c r="AJ2444" i="2"/>
  <c r="AJ2443" i="2"/>
  <c r="AJ2442" i="2"/>
  <c r="AJ2441" i="2"/>
  <c r="AJ2440" i="2"/>
  <c r="AJ2439" i="2"/>
  <c r="AJ2438" i="2"/>
  <c r="AJ2437" i="2"/>
  <c r="AJ2436" i="2"/>
  <c r="AJ2435" i="2"/>
  <c r="AJ2434" i="2"/>
  <c r="AJ2433" i="2"/>
  <c r="AJ2432" i="2"/>
  <c r="AJ2431" i="2"/>
  <c r="AJ2430" i="2"/>
  <c r="AJ2429" i="2"/>
  <c r="AJ2428" i="2"/>
  <c r="AJ2427" i="2"/>
  <c r="AJ2426" i="2"/>
  <c r="AJ2425" i="2"/>
  <c r="AJ2424" i="2"/>
  <c r="AJ2423" i="2"/>
  <c r="AJ2422" i="2"/>
  <c r="AJ2421" i="2"/>
  <c r="AJ2420" i="2"/>
  <c r="AI2563" i="2" l="1"/>
  <c r="AI2562" i="2"/>
  <c r="AI2561" i="2"/>
  <c r="AI2560" i="2"/>
  <c r="AI2559" i="2"/>
  <c r="AI2558" i="2"/>
  <c r="AI2557" i="2"/>
  <c r="AI2556" i="2"/>
  <c r="AI2555" i="2"/>
  <c r="AI2554" i="2"/>
  <c r="AI2553" i="2"/>
  <c r="AI2552" i="2"/>
  <c r="AJ2546" i="2"/>
  <c r="AJ2545" i="2"/>
  <c r="AJ2544" i="2"/>
  <c r="AJ2543" i="2"/>
  <c r="AJ2542" i="2"/>
  <c r="AJ2541" i="2"/>
  <c r="AJ2540" i="2"/>
  <c r="AJ2539" i="2"/>
  <c r="AJ2538" i="2"/>
  <c r="AJ2537" i="2"/>
  <c r="AF2537" i="2"/>
  <c r="AB4552" i="1" l="1"/>
  <c r="AB4551" i="1"/>
  <c r="AB4550" i="1"/>
  <c r="AB4549" i="1"/>
  <c r="AB4548" i="1"/>
  <c r="AB4547" i="1"/>
  <c r="AB4546" i="1"/>
  <c r="AB4545" i="1"/>
  <c r="AB4544" i="1"/>
  <c r="AB4543" i="1"/>
  <c r="AB4542" i="1"/>
  <c r="AJ2536" i="2" l="1"/>
  <c r="AJ2535" i="2"/>
  <c r="AF2536" i="2"/>
  <c r="AF2535" i="2"/>
  <c r="AF2534" i="2" l="1"/>
  <c r="AF2533" i="2"/>
  <c r="AF2532" i="2"/>
  <c r="AF2531" i="2"/>
  <c r="AF2530" i="2"/>
  <c r="AF2529" i="2"/>
  <c r="AF2528" i="2"/>
  <c r="AF2527" i="2"/>
  <c r="AF2526" i="2"/>
  <c r="AF2525" i="2"/>
  <c r="AF2524" i="2"/>
  <c r="AF2523" i="2"/>
  <c r="AF2522" i="2"/>
  <c r="AF2521" i="2"/>
  <c r="AF2520" i="2"/>
  <c r="AF2519" i="2"/>
  <c r="AJ2534" i="2"/>
  <c r="AJ2533" i="2"/>
  <c r="AJ2532" i="2"/>
  <c r="AJ2531" i="2"/>
  <c r="AJ2530" i="2"/>
  <c r="AJ2529" i="2"/>
  <c r="AJ2528" i="2"/>
  <c r="AJ2527" i="2"/>
  <c r="AJ2526" i="2"/>
  <c r="AJ2525" i="2"/>
  <c r="AJ2524" i="2"/>
  <c r="AJ2523" i="2"/>
  <c r="AJ2522" i="2"/>
  <c r="AJ2521" i="2"/>
  <c r="AJ2520" i="2"/>
  <c r="AJ2519" i="2"/>
  <c r="AJ2518" i="2"/>
  <c r="AF2518" i="2"/>
  <c r="AJ2517" i="2"/>
  <c r="AI2517" i="2"/>
  <c r="AF2517" i="2"/>
  <c r="AJ2516" i="2"/>
  <c r="AI2516" i="2"/>
  <c r="AF2516" i="2"/>
  <c r="AJ2515" i="2"/>
  <c r="AI2515" i="2"/>
  <c r="AF2515" i="2"/>
  <c r="AJ2514" i="2"/>
  <c r="AI2514" i="2"/>
  <c r="AF2514" i="2"/>
  <c r="AJ2513" i="2"/>
  <c r="AI2513" i="2"/>
  <c r="AF2513" i="2"/>
  <c r="AF2512" i="2"/>
  <c r="AJ2512" i="2"/>
  <c r="F109" i="4" l="1"/>
  <c r="G109" i="4" s="1"/>
  <c r="AB4534" i="1"/>
  <c r="AB4533" i="1"/>
  <c r="AB4532" i="1"/>
  <c r="AB4531" i="1"/>
  <c r="AN4529" i="1" l="1"/>
  <c r="AJ4529" i="1"/>
  <c r="AI4529" i="1"/>
  <c r="AF4529" i="1"/>
  <c r="AB4529" i="1"/>
  <c r="AN4528" i="1"/>
  <c r="AJ4528" i="1"/>
  <c r="AI4528" i="1"/>
  <c r="AF4528" i="1"/>
  <c r="AB4528" i="1"/>
  <c r="AN4527" i="1"/>
  <c r="AJ4527" i="1"/>
  <c r="AI4527" i="1"/>
  <c r="AF4527" i="1"/>
  <c r="AB4527" i="1"/>
  <c r="AJ2511" i="2" l="1"/>
  <c r="AJ2510" i="2"/>
  <c r="AJ2509" i="2"/>
  <c r="AJ2508" i="2"/>
  <c r="AJ2507" i="2"/>
  <c r="AJ2506" i="2"/>
  <c r="AF2506" i="2"/>
  <c r="AJ2505" i="2" l="1"/>
  <c r="AI2505" i="2"/>
  <c r="AF2505" i="2"/>
  <c r="AJ2504" i="2"/>
  <c r="AI2504" i="2"/>
  <c r="AF2504" i="2"/>
  <c r="AJ2503" i="2"/>
  <c r="AF2503" i="2"/>
  <c r="AN4523" i="1" l="1"/>
  <c r="AJ4523" i="1"/>
  <c r="AI4523" i="1"/>
  <c r="AF4523" i="1"/>
  <c r="AB4523" i="1"/>
  <c r="AN4522" i="1"/>
  <c r="AJ4522" i="1"/>
  <c r="AI4522" i="1"/>
  <c r="AF4522" i="1"/>
  <c r="AB4522" i="1"/>
  <c r="AN4521" i="1"/>
  <c r="AJ4521" i="1"/>
  <c r="AI4521" i="1"/>
  <c r="AF4521" i="1"/>
  <c r="AB4521" i="1"/>
  <c r="AN4520" i="1"/>
  <c r="AJ4520" i="1"/>
  <c r="AI4520" i="1"/>
  <c r="AF4520" i="1"/>
  <c r="AB4520" i="1"/>
  <c r="AN4519" i="1"/>
  <c r="AJ4519" i="1"/>
  <c r="AI4519" i="1"/>
  <c r="AF4519" i="1"/>
  <c r="AB4519" i="1"/>
  <c r="AN4518" i="1"/>
  <c r="AJ4518" i="1"/>
  <c r="AI4518" i="1"/>
  <c r="AF4518" i="1"/>
  <c r="AB4518" i="1"/>
  <c r="AN4517" i="1"/>
  <c r="AJ4517" i="1"/>
  <c r="AI4517" i="1"/>
  <c r="AF4517" i="1"/>
  <c r="AB4517" i="1"/>
  <c r="AN4516" i="1"/>
  <c r="AJ4516" i="1"/>
  <c r="AI4516" i="1"/>
  <c r="AF4516" i="1"/>
  <c r="AB4516" i="1"/>
  <c r="AN4515" i="1"/>
  <c r="AJ4515" i="1"/>
  <c r="AI4515" i="1"/>
  <c r="AF4515" i="1"/>
  <c r="AB4515" i="1"/>
  <c r="AN4514" i="1"/>
  <c r="AJ4514" i="1"/>
  <c r="AI4514" i="1"/>
  <c r="AF4514" i="1"/>
  <c r="AB4514" i="1"/>
  <c r="AN4513" i="1"/>
  <c r="AJ4513" i="1"/>
  <c r="AI4513" i="1"/>
  <c r="AF4513" i="1"/>
  <c r="AB4513" i="1"/>
  <c r="AN4512" i="1"/>
  <c r="AJ4512" i="1"/>
  <c r="AI4512" i="1"/>
  <c r="AF4512" i="1"/>
  <c r="AB4512" i="1"/>
  <c r="AN4511" i="1"/>
  <c r="AJ4511" i="1"/>
  <c r="AI4511" i="1"/>
  <c r="AF4511" i="1"/>
  <c r="AB4511" i="1"/>
  <c r="AN4510" i="1"/>
  <c r="AJ4510" i="1"/>
  <c r="AI4510" i="1"/>
  <c r="AF4510" i="1"/>
  <c r="AB4510" i="1"/>
  <c r="AN4509" i="1"/>
  <c r="AJ4509" i="1"/>
  <c r="AI4509" i="1"/>
  <c r="AF4509" i="1"/>
  <c r="AB4509" i="1"/>
  <c r="AN4508" i="1"/>
  <c r="AJ4508" i="1"/>
  <c r="AI4508" i="1"/>
  <c r="AF4508" i="1"/>
  <c r="AB4508" i="1"/>
  <c r="AN4507" i="1"/>
  <c r="AJ4507" i="1"/>
  <c r="AI4507" i="1"/>
  <c r="AF4507" i="1"/>
  <c r="AB4507" i="1"/>
  <c r="AN4506" i="1"/>
  <c r="AJ4506" i="1"/>
  <c r="AI4506" i="1"/>
  <c r="AF4506" i="1"/>
  <c r="AB4506" i="1"/>
  <c r="AN4505" i="1"/>
  <c r="AJ4505" i="1"/>
  <c r="AI4505" i="1"/>
  <c r="AF4505" i="1"/>
  <c r="AB4505" i="1"/>
  <c r="AJ4504" i="1"/>
  <c r="AI4504" i="1"/>
  <c r="AF4504" i="1"/>
  <c r="AB4504" i="1"/>
  <c r="AB4503" i="1" l="1"/>
  <c r="AN4502" i="1"/>
  <c r="AJ4502" i="1"/>
  <c r="AI4502" i="1"/>
  <c r="AF4502" i="1"/>
  <c r="AB4502" i="1"/>
  <c r="AN4501" i="1"/>
  <c r="AJ4501" i="1"/>
  <c r="AI4501" i="1"/>
  <c r="AF4501" i="1"/>
  <c r="AB4501" i="1"/>
  <c r="AN4500" i="1"/>
  <c r="AJ4500" i="1"/>
  <c r="AI4500" i="1"/>
  <c r="AF4500" i="1"/>
  <c r="AB4500" i="1"/>
  <c r="AN4499" i="1"/>
  <c r="AJ4499" i="1"/>
  <c r="AI4499" i="1"/>
  <c r="AF4499" i="1"/>
  <c r="AB4499" i="1"/>
  <c r="AN4498" i="1"/>
  <c r="AJ4498" i="1"/>
  <c r="AI4498" i="1"/>
  <c r="AF4498" i="1"/>
  <c r="AB4498" i="1"/>
  <c r="AN4497" i="1"/>
  <c r="AJ4497" i="1"/>
  <c r="AI4497" i="1"/>
  <c r="AF4497" i="1"/>
  <c r="AB4497" i="1"/>
  <c r="AN4496" i="1"/>
  <c r="AJ4496" i="1"/>
  <c r="AI4496" i="1"/>
  <c r="AF4496" i="1"/>
  <c r="AB4496" i="1"/>
  <c r="AN4495" i="1"/>
  <c r="AJ4495" i="1"/>
  <c r="AI4495" i="1"/>
  <c r="AF4495" i="1"/>
  <c r="AB4495" i="1"/>
  <c r="AN4494" i="1"/>
  <c r="AJ4494" i="1"/>
  <c r="AI4494" i="1"/>
  <c r="AF4494" i="1"/>
  <c r="AB4494" i="1"/>
  <c r="AN4493" i="1"/>
  <c r="AJ4493" i="1"/>
  <c r="AI4493" i="1"/>
  <c r="AF4493" i="1"/>
  <c r="AB4493" i="1"/>
  <c r="AN4492" i="1"/>
  <c r="AJ4492" i="1"/>
  <c r="AI4492" i="1"/>
  <c r="AF4492" i="1"/>
  <c r="AB4492" i="1"/>
  <c r="AN4489" i="1" l="1"/>
  <c r="AJ4489" i="1"/>
  <c r="AI4489" i="1"/>
  <c r="AF4489" i="1"/>
  <c r="AB4489" i="1"/>
  <c r="AF2502" i="2" l="1"/>
  <c r="AF2501" i="2"/>
  <c r="AJ2502" i="2"/>
  <c r="AJ2501" i="2"/>
  <c r="AB4485" i="1" l="1"/>
  <c r="AB4484" i="1"/>
  <c r="AB4483" i="1"/>
  <c r="AJ2500" i="2" l="1"/>
  <c r="AJ2499" i="2"/>
  <c r="AJ2498" i="2"/>
  <c r="AJ2497" i="2"/>
  <c r="AJ2496" i="2"/>
  <c r="AJ2495" i="2" l="1"/>
  <c r="AF2495" i="2"/>
  <c r="AB4480" i="1" l="1"/>
  <c r="AB4479" i="1"/>
  <c r="AB4478" i="1"/>
  <c r="AB4477" i="1"/>
  <c r="AJ2494" i="2" l="1"/>
  <c r="AJ2493" i="2"/>
  <c r="AJ2492" i="2"/>
  <c r="AJ2491" i="2"/>
  <c r="AJ2490" i="2"/>
  <c r="AJ2489" i="2"/>
  <c r="AJ2488" i="2"/>
  <c r="AJ2487" i="2"/>
  <c r="AJ2486" i="2"/>
  <c r="AJ2485" i="2"/>
  <c r="AJ2484" i="2"/>
  <c r="AJ2483" i="2"/>
  <c r="AJ2482" i="2"/>
  <c r="AJ2481" i="2"/>
  <c r="AJ2480" i="2"/>
  <c r="AJ2479" i="2"/>
  <c r="AF2479" i="2"/>
  <c r="AJ2478" i="2" l="1"/>
  <c r="AJ2477" i="2"/>
  <c r="AJ2476" i="2"/>
  <c r="AJ2475" i="2"/>
  <c r="AJ2474" i="2"/>
  <c r="AJ2473" i="2"/>
  <c r="AF2478" i="2"/>
  <c r="AF2477" i="2"/>
  <c r="AF2476" i="2"/>
  <c r="AF2475" i="2"/>
  <c r="AF2474" i="2" l="1"/>
  <c r="AJ4461" i="1" l="1"/>
  <c r="AI4461" i="1"/>
  <c r="AJ4460" i="1"/>
  <c r="AI4460" i="1"/>
  <c r="AJ4459" i="1"/>
  <c r="AI4459" i="1"/>
  <c r="AF2473" i="2" l="1"/>
  <c r="AJ2472" i="2" l="1"/>
  <c r="AJ2471" i="2"/>
  <c r="AF2472" i="2"/>
  <c r="AF2471" i="2"/>
  <c r="AI2470" i="2" l="1"/>
  <c r="AF2470" i="2"/>
  <c r="AI2469" i="2"/>
  <c r="AF2469" i="2"/>
  <c r="AI2468" i="2"/>
  <c r="AF2468" i="2"/>
  <c r="AI2467" i="2"/>
  <c r="AF2467" i="2"/>
  <c r="AI2466" i="2"/>
  <c r="AF2466" i="2"/>
  <c r="AI2465" i="2"/>
  <c r="AF2465" i="2"/>
  <c r="AI2464" i="2"/>
  <c r="AF2464" i="2"/>
  <c r="AI2463" i="2"/>
  <c r="AF2463" i="2"/>
  <c r="AI2462" i="2"/>
  <c r="AF2462" i="2"/>
  <c r="AF2461" i="2"/>
  <c r="AI2460" i="2"/>
  <c r="AF2460" i="2"/>
  <c r="AI2459" i="2"/>
  <c r="AF2459" i="2"/>
  <c r="AI2458" i="2"/>
  <c r="AF2458" i="2"/>
  <c r="AI2457" i="2"/>
  <c r="AF2457" i="2"/>
  <c r="AI2456" i="2"/>
  <c r="AF2456" i="2"/>
  <c r="AI2455" i="2"/>
  <c r="AF2455" i="2"/>
  <c r="AI2454" i="2"/>
  <c r="AF2454" i="2"/>
  <c r="AI2453" i="2"/>
  <c r="AF2453" i="2"/>
  <c r="AI2452" i="2"/>
  <c r="AF2452" i="2"/>
  <c r="AF2451" i="2"/>
  <c r="AI2450" i="2"/>
  <c r="AF2450" i="2"/>
  <c r="AI2449" i="2"/>
  <c r="AF2449" i="2"/>
  <c r="AI2448" i="2"/>
  <c r="AF2448" i="2"/>
  <c r="AI2447" i="2"/>
  <c r="AF2447" i="2"/>
  <c r="AI2446" i="2"/>
  <c r="AF2446" i="2"/>
  <c r="AI2445" i="2"/>
  <c r="AF2445" i="2"/>
  <c r="AI2444" i="2"/>
  <c r="AF2444" i="2"/>
  <c r="AI2443" i="2"/>
  <c r="AF2443" i="2"/>
  <c r="AI2442" i="2"/>
  <c r="AF2442" i="2"/>
  <c r="AI2441" i="2"/>
  <c r="AF2441" i="2"/>
  <c r="AI2440" i="2"/>
  <c r="AF2440" i="2"/>
  <c r="AI2439" i="2"/>
  <c r="AF2439" i="2"/>
  <c r="AI2438" i="2"/>
  <c r="AF2438" i="2"/>
  <c r="AF2437" i="2"/>
  <c r="AI2436" i="2"/>
  <c r="AF2436" i="2"/>
  <c r="AI2435" i="2"/>
  <c r="AF2435" i="2"/>
  <c r="AI2434" i="2"/>
  <c r="AF2434" i="2"/>
  <c r="AI2433" i="2"/>
  <c r="AF2433" i="2"/>
  <c r="AI2432" i="2"/>
  <c r="AF2432" i="2"/>
  <c r="AI2431" i="2"/>
  <c r="AF2431" i="2"/>
  <c r="AI2430" i="2"/>
  <c r="AF2430" i="2"/>
  <c r="AI2429" i="2"/>
  <c r="AF2429" i="2"/>
  <c r="AI2428" i="2"/>
  <c r="AF2428" i="2"/>
  <c r="AI2427" i="2"/>
  <c r="AF2427" i="2"/>
  <c r="AI2426" i="2"/>
  <c r="AF2426" i="2"/>
  <c r="AI2425" i="2"/>
  <c r="AF2425" i="2"/>
  <c r="AI2424" i="2"/>
  <c r="AF2424" i="2"/>
  <c r="AI2423" i="2"/>
  <c r="AF2423" i="2"/>
  <c r="AI2422" i="2"/>
  <c r="AF2422" i="2"/>
  <c r="AI2421" i="2"/>
  <c r="AF2421" i="2"/>
  <c r="AF2420" i="2"/>
  <c r="AJ2419" i="2" l="1"/>
  <c r="AJ2418" i="2"/>
  <c r="AJ2417" i="2"/>
  <c r="AJ2416" i="2"/>
  <c r="AJ2415" i="2"/>
  <c r="AJ2414" i="2"/>
  <c r="AJ2413" i="2"/>
  <c r="AJ2412" i="2"/>
  <c r="AJ2411" i="2"/>
  <c r="AJ2410" i="2"/>
  <c r="AJ2409" i="2"/>
  <c r="AJ2408" i="2"/>
  <c r="AF2419" i="2"/>
  <c r="AF2418" i="2"/>
  <c r="AF2417" i="2"/>
  <c r="AF2416" i="2"/>
  <c r="AF2415" i="2"/>
  <c r="AF2414" i="2"/>
  <c r="AF2413" i="2"/>
  <c r="AF2412" i="2"/>
  <c r="AF2411" i="2"/>
  <c r="AF2410" i="2"/>
  <c r="AF2409" i="2"/>
  <c r="AF2408" i="2"/>
  <c r="AJ2407" i="2"/>
  <c r="AJ2406" i="2"/>
  <c r="AJ2405" i="2"/>
  <c r="AJ2404" i="2"/>
  <c r="AJ2403" i="2"/>
  <c r="AJ2402" i="2"/>
  <c r="AJ2401" i="2"/>
  <c r="AJ2400" i="2"/>
  <c r="AJ2399" i="2"/>
  <c r="AF2407" i="2"/>
  <c r="AF2406" i="2"/>
  <c r="AF2405" i="2"/>
  <c r="AF2404" i="2"/>
  <c r="AF2403" i="2"/>
  <c r="AF2402" i="2"/>
  <c r="AF2401" i="2"/>
  <c r="AF2400" i="2"/>
  <c r="AF2399" i="2"/>
  <c r="AB4441" i="1" l="1"/>
  <c r="AB4440" i="1"/>
  <c r="AB4439" i="1"/>
  <c r="AN3608" i="1" l="1"/>
  <c r="AQ3608" i="1" s="1"/>
  <c r="AJ3608" i="1"/>
  <c r="AF3608" i="1"/>
  <c r="AJ1856" i="2" l="1"/>
  <c r="AJ1857" i="2"/>
  <c r="AJ1858" i="2"/>
  <c r="AJ1859" i="2"/>
  <c r="AJ2398" i="2" l="1"/>
  <c r="AJ2397" i="2"/>
  <c r="AJ2396" i="2"/>
  <c r="AJ2395" i="2"/>
  <c r="AF2398" i="2"/>
  <c r="AF2397" i="2"/>
  <c r="AF2396" i="2"/>
  <c r="AF2395" i="2"/>
  <c r="AF4439" i="1"/>
  <c r="AF4438" i="1"/>
  <c r="AF4437" i="1"/>
  <c r="AF4436" i="1"/>
  <c r="AB1814" i="2" l="1"/>
  <c r="AF1814" i="2"/>
  <c r="AI1814" i="2"/>
  <c r="AJ1814" i="2"/>
  <c r="AB1815" i="2"/>
  <c r="AF1815" i="2"/>
  <c r="AI1815" i="2"/>
  <c r="AJ1815" i="2"/>
  <c r="AB1816" i="2"/>
  <c r="AF1816" i="2"/>
  <c r="AI1816" i="2"/>
  <c r="AJ1816" i="2"/>
  <c r="AB1817" i="2"/>
  <c r="AF1817" i="2"/>
  <c r="AI1817" i="2"/>
  <c r="AJ1817" i="2"/>
  <c r="AB1818" i="2"/>
  <c r="AF1818" i="2"/>
  <c r="AI1818" i="2"/>
  <c r="AJ1818" i="2"/>
  <c r="AB1819" i="2"/>
  <c r="AF1819" i="2"/>
  <c r="AI1819" i="2"/>
  <c r="AJ1819" i="2"/>
  <c r="AB1820" i="2"/>
  <c r="AF1820" i="2"/>
  <c r="AI1820" i="2"/>
  <c r="AJ1820" i="2"/>
  <c r="AB1821" i="2"/>
  <c r="AF1821" i="2"/>
  <c r="AI1821" i="2"/>
  <c r="AJ1821" i="2"/>
  <c r="AJ2368" i="2" l="1"/>
  <c r="AJ2367" i="2"/>
  <c r="AB4435" i="1" l="1"/>
  <c r="AB4434" i="1"/>
  <c r="AB4433" i="1"/>
  <c r="AB4432" i="1"/>
  <c r="AB4431" i="1"/>
  <c r="AB4430" i="1"/>
  <c r="AB4429" i="1"/>
  <c r="AB4428" i="1"/>
  <c r="AB4427" i="1"/>
  <c r="AB4426" i="1"/>
  <c r="AB4425" i="1"/>
  <c r="AJ2394" i="2" l="1"/>
  <c r="AJ2393" i="2"/>
  <c r="AJ2392" i="2"/>
  <c r="AJ2391" i="2"/>
  <c r="AJ2390" i="2"/>
  <c r="AF2394" i="2"/>
  <c r="AF2393" i="2"/>
  <c r="AF2392" i="2"/>
  <c r="AF2391" i="2"/>
  <c r="AF2390" i="2"/>
  <c r="AJ2389" i="2"/>
  <c r="AJ2388" i="2"/>
  <c r="AJ2387" i="2"/>
  <c r="AJ2386" i="2"/>
  <c r="AJ2385" i="2"/>
  <c r="AJ2384" i="2"/>
  <c r="AJ2383" i="2"/>
  <c r="AJ2382" i="2"/>
  <c r="AJ2381" i="2"/>
  <c r="AJ2380" i="2"/>
  <c r="AF2380" i="2"/>
  <c r="AJ2379" i="2" l="1"/>
  <c r="AI2379" i="2"/>
  <c r="AJ2378" i="2"/>
  <c r="AI2378" i="2"/>
  <c r="AJ2377" i="2"/>
  <c r="AI2377" i="2"/>
  <c r="AJ2376" i="2"/>
  <c r="AI2376" i="2"/>
  <c r="AJ2375" i="2"/>
  <c r="AI2375" i="2"/>
  <c r="AJ2374" i="2"/>
  <c r="AI2374" i="2"/>
  <c r="AJ2373" i="2"/>
  <c r="AI2373" i="2"/>
  <c r="AJ2372" i="2"/>
  <c r="AI2372" i="2"/>
  <c r="AJ2371" i="2"/>
  <c r="AI2371" i="2"/>
  <c r="AJ2370" i="2"/>
  <c r="AI2370" i="2"/>
  <c r="AJ2369" i="2"/>
  <c r="AF2369" i="2"/>
  <c r="AF2368" i="2" l="1"/>
  <c r="AF2367" i="2"/>
  <c r="AJ2366" i="2"/>
  <c r="AJ2365" i="2"/>
  <c r="AJ2364" i="2"/>
  <c r="AJ2363" i="2"/>
  <c r="AJ2362" i="2"/>
  <c r="AF2366" i="2"/>
  <c r="AF2365" i="2"/>
  <c r="AF2364" i="2"/>
  <c r="AF2363" i="2"/>
  <c r="AF2362" i="2"/>
  <c r="AJ2361" i="2" l="1"/>
  <c r="AJ2360" i="2"/>
  <c r="AJ2359" i="2"/>
  <c r="AJ2358" i="2"/>
  <c r="AJ2357" i="2"/>
  <c r="AJ2356" i="2"/>
  <c r="AJ2355" i="2"/>
  <c r="AJ2354" i="2"/>
  <c r="AJ2353" i="2"/>
  <c r="AJ2352" i="2"/>
  <c r="AF2352" i="2"/>
  <c r="AJ2351" i="2" l="1"/>
  <c r="AI2351" i="2"/>
  <c r="AJ2350" i="2"/>
  <c r="AI2350" i="2"/>
  <c r="AJ2349" i="2"/>
  <c r="AI2349" i="2"/>
  <c r="AJ2348" i="2"/>
  <c r="AI2348" i="2"/>
  <c r="AJ2347" i="2"/>
  <c r="AI2347" i="2"/>
  <c r="AJ2346" i="2"/>
  <c r="AI2346" i="2"/>
  <c r="AJ2345" i="2"/>
  <c r="AI2345" i="2"/>
  <c r="AJ2344" i="2"/>
  <c r="AI2344" i="2"/>
  <c r="AJ2343" i="2"/>
  <c r="AI2343" i="2"/>
  <c r="AJ2342" i="2"/>
  <c r="AI2342" i="2"/>
  <c r="AJ2341" i="2"/>
  <c r="AF2341" i="2"/>
  <c r="AF2332" i="2" l="1"/>
  <c r="AJ2339" i="2"/>
  <c r="AI2339" i="2"/>
  <c r="AJ2338" i="2"/>
  <c r="AI2338" i="2"/>
  <c r="AJ2337" i="2"/>
  <c r="AI2337" i="2"/>
  <c r="AJ2336" i="2"/>
  <c r="AI2336" i="2"/>
  <c r="AJ2335" i="2"/>
  <c r="AI2335" i="2"/>
  <c r="AJ2334" i="2"/>
  <c r="AI2334" i="2"/>
  <c r="AJ2333" i="2"/>
  <c r="AI2333" i="2"/>
  <c r="AJ2263" i="2" l="1"/>
  <c r="AJ2262" i="2"/>
  <c r="AJ2261" i="2"/>
  <c r="AI2325" i="2" l="1"/>
  <c r="AJ2332" i="2"/>
  <c r="AJ2331" i="2"/>
  <c r="AJ2330" i="2"/>
  <c r="AJ2329" i="2"/>
  <c r="AJ2328" i="2"/>
  <c r="AJ2327" i="2"/>
  <c r="AJ2326" i="2"/>
  <c r="AJ2325" i="2"/>
  <c r="AJ2324" i="2"/>
  <c r="AI2324" i="2"/>
  <c r="AF2324" i="2"/>
  <c r="AI2332" i="2"/>
  <c r="AB4406" i="1" l="1"/>
  <c r="AB4405" i="1"/>
  <c r="AB4404" i="1"/>
  <c r="AJ2224" i="2" l="1"/>
  <c r="AJ2223" i="2"/>
  <c r="AJ2222" i="2"/>
  <c r="AJ2221" i="2"/>
  <c r="AJ2220" i="2"/>
  <c r="AJ2219" i="2"/>
  <c r="AJ2218" i="2"/>
  <c r="AJ2217" i="2"/>
  <c r="AJ2216" i="2"/>
  <c r="AJ2215" i="2"/>
  <c r="AJ2214" i="2"/>
  <c r="AJ2323" i="2" l="1"/>
  <c r="AF2323" i="2"/>
  <c r="AJ2322" i="2" l="1"/>
  <c r="AJ2321" i="2"/>
  <c r="AJ2320" i="2"/>
  <c r="AJ2319" i="2"/>
  <c r="AJ2318" i="2"/>
  <c r="AF2322" i="2"/>
  <c r="AF2321" i="2"/>
  <c r="AF2320" i="2"/>
  <c r="AF2319" i="2"/>
  <c r="AF2318" i="2"/>
  <c r="AI2551" i="2" l="1"/>
  <c r="AI2550" i="2"/>
  <c r="AI2549" i="2"/>
  <c r="AI2548" i="2"/>
  <c r="AI2547" i="2"/>
  <c r="AI2546" i="2"/>
  <c r="AI2545" i="2"/>
  <c r="AI2544" i="2"/>
  <c r="AI2543" i="2"/>
  <c r="AI2542" i="2"/>
  <c r="AI2541" i="2"/>
  <c r="AI2540" i="2"/>
  <c r="AI2539" i="2"/>
  <c r="AI2538" i="2"/>
  <c r="AI2537" i="2"/>
  <c r="AI2536" i="2"/>
  <c r="AI2535" i="2"/>
  <c r="AI2534" i="2"/>
  <c r="AI2533" i="2"/>
  <c r="AI2532" i="2"/>
  <c r="AI2531" i="2"/>
  <c r="AI2530" i="2"/>
  <c r="AI2529" i="2"/>
  <c r="AI2528" i="2"/>
  <c r="AI2527" i="2"/>
  <c r="AI2526" i="2"/>
  <c r="AI2525" i="2"/>
  <c r="AI2524" i="2"/>
  <c r="AI2523" i="2"/>
  <c r="AI2522" i="2"/>
  <c r="AI2521" i="2"/>
  <c r="AI2520" i="2"/>
  <c r="AI2519" i="2"/>
  <c r="AI2518" i="2"/>
  <c r="AI2512" i="2"/>
  <c r="AI2511" i="2"/>
  <c r="AI2510" i="2"/>
  <c r="AI2509" i="2"/>
  <c r="AI2508" i="2"/>
  <c r="AI2507" i="2"/>
  <c r="AI2506" i="2"/>
  <c r="AI2503" i="2"/>
  <c r="AI2502" i="2"/>
  <c r="AI2501" i="2"/>
  <c r="AI2500" i="2"/>
  <c r="AI2499" i="2"/>
  <c r="AI2498" i="2"/>
  <c r="AI2497" i="2"/>
  <c r="AI2496" i="2"/>
  <c r="AI2495" i="2"/>
  <c r="AI2494" i="2"/>
  <c r="AI2493" i="2"/>
  <c r="AI2492" i="2"/>
  <c r="AI2491" i="2"/>
  <c r="AI2490" i="2"/>
  <c r="AI2489" i="2"/>
  <c r="AI2488" i="2"/>
  <c r="AI2487" i="2"/>
  <c r="AI2486" i="2"/>
  <c r="AI2485" i="2"/>
  <c r="AI2484" i="2"/>
  <c r="AI2483" i="2"/>
  <c r="AI2482" i="2"/>
  <c r="AI2481" i="2"/>
  <c r="AI2480" i="2"/>
  <c r="AI2479" i="2"/>
  <c r="AI2478" i="2"/>
  <c r="AI2477" i="2"/>
  <c r="AI2476" i="2"/>
  <c r="AI2475" i="2"/>
  <c r="AI2474" i="2"/>
  <c r="AI2473" i="2"/>
  <c r="AI2472" i="2"/>
  <c r="AI2471" i="2"/>
  <c r="AI2461" i="2"/>
  <c r="AI2451" i="2"/>
  <c r="AI2437" i="2"/>
  <c r="AI2420" i="2"/>
  <c r="AI2419" i="2"/>
  <c r="AI2418" i="2"/>
  <c r="AI2417" i="2"/>
  <c r="AI2416" i="2"/>
  <c r="AI2415" i="2"/>
  <c r="AI2414" i="2"/>
  <c r="AI2413" i="2"/>
  <c r="AI2412" i="2"/>
  <c r="AI2411" i="2"/>
  <c r="AI2410" i="2"/>
  <c r="AI2409" i="2"/>
  <c r="AI2408" i="2"/>
  <c r="AI2407" i="2"/>
  <c r="AI2406" i="2"/>
  <c r="AI2405" i="2"/>
  <c r="AI2404" i="2"/>
  <c r="AI2403" i="2"/>
  <c r="AI2402" i="2"/>
  <c r="AI2401" i="2"/>
  <c r="AI2400" i="2"/>
  <c r="AI2399" i="2"/>
  <c r="AI2398" i="2"/>
  <c r="AI2397" i="2"/>
  <c r="AI2396" i="2"/>
  <c r="AI2395" i="2"/>
  <c r="AI2394" i="2"/>
  <c r="AI2393" i="2"/>
  <c r="AI2392" i="2"/>
  <c r="AI2391" i="2"/>
  <c r="AI2390" i="2"/>
  <c r="AI2389" i="2"/>
  <c r="AI2388" i="2"/>
  <c r="AI2387" i="2"/>
  <c r="AI2386" i="2"/>
  <c r="AI2385" i="2"/>
  <c r="AI2384" i="2"/>
  <c r="AI2383" i="2"/>
  <c r="AI2382" i="2"/>
  <c r="AI2381" i="2"/>
  <c r="AI2380" i="2"/>
  <c r="AI2369" i="2"/>
  <c r="AI2368" i="2"/>
  <c r="AI2367" i="2"/>
  <c r="AI2366" i="2"/>
  <c r="AI2365" i="2"/>
  <c r="AI2364" i="2"/>
  <c r="AI2363" i="2"/>
  <c r="AI2362" i="2"/>
  <c r="AI2361" i="2"/>
  <c r="AI2360" i="2"/>
  <c r="AI2359" i="2"/>
  <c r="AI2358" i="2"/>
  <c r="AI2357" i="2"/>
  <c r="AI2356" i="2"/>
  <c r="AI2355" i="2"/>
  <c r="AI2354" i="2"/>
  <c r="AI2353" i="2"/>
  <c r="AI2352" i="2"/>
  <c r="AI2341" i="2"/>
  <c r="AI2331" i="2"/>
  <c r="AI2330" i="2"/>
  <c r="AI2329" i="2"/>
  <c r="AI2328" i="2"/>
  <c r="AI2327" i="2"/>
  <c r="AI2326" i="2"/>
  <c r="AI2323" i="2"/>
  <c r="AI2322" i="2"/>
  <c r="AI2321" i="2"/>
  <c r="AI2320" i="2"/>
  <c r="AI2319" i="2"/>
  <c r="AJ2317" i="2"/>
  <c r="AJ2316" i="2"/>
  <c r="AJ2315" i="2"/>
  <c r="AJ2314" i="2"/>
  <c r="AJ2313" i="2"/>
  <c r="AJ2312" i="2"/>
  <c r="AJ2311" i="2"/>
  <c r="AJ2310" i="2"/>
  <c r="AJ2309" i="2"/>
  <c r="AJ2308" i="2"/>
  <c r="AJ2307" i="2"/>
  <c r="AJ2306" i="2"/>
  <c r="AJ2305" i="2"/>
  <c r="AJ2304" i="2"/>
  <c r="AJ2303" i="2"/>
  <c r="AJ2302" i="2"/>
  <c r="AJ2301" i="2"/>
  <c r="AJ2300" i="2"/>
  <c r="AJ2299" i="2"/>
  <c r="AJ2298" i="2"/>
  <c r="AF2300" i="2"/>
  <c r="AF2299" i="2"/>
  <c r="AF2317" i="2"/>
  <c r="AF2316" i="2"/>
  <c r="AF2315" i="2"/>
  <c r="AF2314" i="2"/>
  <c r="AF2313" i="2"/>
  <c r="AF2312" i="2"/>
  <c r="AF2311" i="2"/>
  <c r="AF2310" i="2"/>
  <c r="AF2309" i="2"/>
  <c r="AF2308" i="2"/>
  <c r="AF2307" i="2"/>
  <c r="AF2298" i="2"/>
  <c r="AI2317" i="2" l="1"/>
  <c r="AI2316" i="2"/>
  <c r="AB4395" i="1" l="1"/>
  <c r="AB4394" i="1"/>
  <c r="AB4393" i="1"/>
  <c r="AB4392" i="1"/>
  <c r="AB4391" i="1"/>
  <c r="AI2275" i="2" l="1"/>
  <c r="AI2274" i="2"/>
  <c r="AJ2280" i="2"/>
  <c r="AJ2279" i="2"/>
  <c r="AJ2278" i="2"/>
  <c r="AJ2277" i="2"/>
  <c r="AJ2276" i="2"/>
  <c r="AJ2275" i="2"/>
  <c r="AJ2274" i="2"/>
  <c r="AF2274" i="2"/>
  <c r="AI2280" i="2"/>
  <c r="AF2280" i="2"/>
  <c r="AI2279" i="2"/>
  <c r="AF2279" i="2"/>
  <c r="AI2278" i="2"/>
  <c r="AF2278" i="2"/>
  <c r="AI2277" i="2"/>
  <c r="AF2277" i="2"/>
  <c r="AJ2281" i="2" l="1"/>
  <c r="AJ2270" i="2" l="1"/>
  <c r="AJ2269" i="2"/>
  <c r="AJ2268" i="2"/>
  <c r="AJ2267" i="2"/>
  <c r="AJ2297" i="2" l="1"/>
  <c r="AI2297" i="2"/>
  <c r="AJ2296" i="2"/>
  <c r="AI2296" i="2"/>
  <c r="AJ2295" i="2"/>
  <c r="AI2295" i="2"/>
  <c r="AJ2294" i="2"/>
  <c r="AI2294" i="2"/>
  <c r="AJ2293" i="2"/>
  <c r="AI2293" i="2"/>
  <c r="AJ2292" i="2"/>
  <c r="AI2292" i="2"/>
  <c r="AF2297" i="2"/>
  <c r="AF2296" i="2"/>
  <c r="AF2295" i="2"/>
  <c r="AF2294" i="2"/>
  <c r="AF2293" i="2"/>
  <c r="AF2292" i="2"/>
  <c r="AJ2291" i="2"/>
  <c r="AI2291" i="2"/>
  <c r="AJ2290" i="2"/>
  <c r="AI2290" i="2"/>
  <c r="AJ2289" i="2"/>
  <c r="AI2289" i="2"/>
  <c r="AJ2288" i="2"/>
  <c r="AI2288" i="2"/>
  <c r="AJ2287" i="2"/>
  <c r="AI2287" i="2"/>
  <c r="AJ2286" i="2"/>
  <c r="AI2286" i="2"/>
  <c r="AJ2285" i="2"/>
  <c r="AI2285" i="2"/>
  <c r="AJ2284" i="2"/>
  <c r="AI2284" i="2"/>
  <c r="AJ2283" i="2"/>
  <c r="AI2283" i="2"/>
  <c r="AJ2282" i="2"/>
  <c r="AF2282" i="2"/>
  <c r="AB4385" i="1" l="1"/>
  <c r="AB4384" i="1"/>
  <c r="AJ2271" i="2" l="1"/>
  <c r="AB2281" i="2" l="1"/>
  <c r="AD5112" i="1" l="1"/>
  <c r="AN4381" i="1" l="1"/>
  <c r="AQ4381" i="1" s="1"/>
  <c r="AJ4381" i="1"/>
  <c r="AI4381" i="1"/>
  <c r="AF4381" i="1"/>
  <c r="AB4381" i="1"/>
  <c r="AN4380" i="1"/>
  <c r="AQ4380" i="1" s="1"/>
  <c r="AJ4380" i="1"/>
  <c r="AI4380" i="1"/>
  <c r="AF4380" i="1"/>
  <c r="AB4380" i="1"/>
  <c r="AN4379" i="1"/>
  <c r="AQ4379" i="1" s="1"/>
  <c r="AJ4379" i="1"/>
  <c r="AI4379" i="1"/>
  <c r="AF4379" i="1"/>
  <c r="AB4379" i="1"/>
  <c r="AB4377" i="1" l="1"/>
  <c r="AN4376" i="1"/>
  <c r="AQ4376" i="1" s="1"/>
  <c r="AJ4376" i="1"/>
  <c r="AI4376" i="1"/>
  <c r="AF4376" i="1"/>
  <c r="AB4376" i="1"/>
  <c r="AN4375" i="1"/>
  <c r="AQ4375" i="1" s="1"/>
  <c r="AJ4375" i="1"/>
  <c r="AI4375" i="1"/>
  <c r="AF4375" i="1"/>
  <c r="AB4375" i="1"/>
  <c r="AB4374" i="1"/>
  <c r="AN4373" i="1" l="1"/>
  <c r="AQ4373" i="1" s="1"/>
  <c r="AJ4373" i="1"/>
  <c r="AI4373" i="1"/>
  <c r="AF4373" i="1"/>
  <c r="AB4373" i="1"/>
  <c r="AN4372" i="1"/>
  <c r="AQ4372" i="1" s="1"/>
  <c r="AJ4372" i="1"/>
  <c r="AI4372" i="1"/>
  <c r="AF4372" i="1"/>
  <c r="AB4372" i="1"/>
  <c r="AN4371" i="1"/>
  <c r="AQ4371" i="1" s="1"/>
  <c r="AJ4371" i="1"/>
  <c r="AI4371" i="1"/>
  <c r="AF4371" i="1"/>
  <c r="AB4371" i="1"/>
  <c r="AN4370" i="1"/>
  <c r="AQ4370" i="1" s="1"/>
  <c r="AJ4370" i="1"/>
  <c r="AI4370" i="1"/>
  <c r="AF4370" i="1"/>
  <c r="AB4370" i="1"/>
  <c r="AN4369" i="1"/>
  <c r="AQ4369" i="1" s="1"/>
  <c r="AJ4369" i="1"/>
  <c r="AI4369" i="1"/>
  <c r="AF4369" i="1"/>
  <c r="AB4369" i="1"/>
  <c r="AN4368" i="1"/>
  <c r="AQ4368" i="1" s="1"/>
  <c r="AJ4368" i="1"/>
  <c r="AI4368" i="1"/>
  <c r="AF4368" i="1"/>
  <c r="AB4368" i="1"/>
  <c r="AN4367" i="1"/>
  <c r="AQ4367" i="1" s="1"/>
  <c r="AJ4367" i="1"/>
  <c r="AI4367" i="1"/>
  <c r="AF4367" i="1"/>
  <c r="AB4367" i="1"/>
  <c r="AN4366" i="1"/>
  <c r="AQ4366" i="1" s="1"/>
  <c r="AJ4366" i="1"/>
  <c r="AI4366" i="1"/>
  <c r="AF4366" i="1"/>
  <c r="AB4366" i="1"/>
  <c r="AN4365" i="1"/>
  <c r="AQ4365" i="1" s="1"/>
  <c r="AJ4365" i="1"/>
  <c r="AI4365" i="1"/>
  <c r="AF4365" i="1"/>
  <c r="AB4365" i="1"/>
  <c r="AN4364" i="1"/>
  <c r="AQ4364" i="1" s="1"/>
  <c r="AJ4364" i="1"/>
  <c r="AI4364" i="1"/>
  <c r="AF4364" i="1"/>
  <c r="AB4364" i="1"/>
  <c r="AN4363" i="1"/>
  <c r="AQ4363" i="1" s="1"/>
  <c r="AJ4363" i="1"/>
  <c r="AI4363" i="1"/>
  <c r="AF4363" i="1"/>
  <c r="AB4363" i="1"/>
  <c r="AN4362" i="1"/>
  <c r="AQ4362" i="1" s="1"/>
  <c r="AJ4362" i="1"/>
  <c r="AI4362" i="1"/>
  <c r="AF4362" i="1"/>
  <c r="AB4362" i="1"/>
  <c r="AN4361" i="1"/>
  <c r="AQ4361" i="1" s="1"/>
  <c r="AJ4361" i="1"/>
  <c r="AI4361" i="1"/>
  <c r="AF4361" i="1"/>
  <c r="AB4361" i="1"/>
  <c r="AN4360" i="1"/>
  <c r="AQ4360" i="1" s="1"/>
  <c r="AJ4360" i="1"/>
  <c r="AI4360" i="1"/>
  <c r="AF4360" i="1"/>
  <c r="AB4360" i="1"/>
  <c r="AN4359" i="1"/>
  <c r="AQ4359" i="1" s="1"/>
  <c r="AJ4359" i="1"/>
  <c r="AI4359" i="1"/>
  <c r="AF4359" i="1"/>
  <c r="AB4359" i="1"/>
  <c r="AB4358" i="1"/>
  <c r="AN4357" i="1"/>
  <c r="AQ4357" i="1" s="1"/>
  <c r="AJ4357" i="1"/>
  <c r="AI4357" i="1"/>
  <c r="AF4357" i="1"/>
  <c r="AB4357" i="1"/>
  <c r="AB4356" i="1"/>
  <c r="AN4355" i="1"/>
  <c r="AQ4355" i="1" s="1"/>
  <c r="AJ4355" i="1"/>
  <c r="AF4355" i="1"/>
  <c r="AB4355" i="1"/>
  <c r="AN4354" i="1"/>
  <c r="AQ4354" i="1" s="1"/>
  <c r="AJ4354" i="1"/>
  <c r="AF4354" i="1"/>
  <c r="AB4354" i="1"/>
  <c r="AN4353" i="1"/>
  <c r="AQ4353" i="1" s="1"/>
  <c r="AJ4353" i="1"/>
  <c r="AF4353" i="1"/>
  <c r="AB4353" i="1"/>
  <c r="AN4352" i="1"/>
  <c r="AQ4352" i="1" s="1"/>
  <c r="AJ4352" i="1"/>
  <c r="AF4352" i="1"/>
  <c r="AB4352" i="1"/>
  <c r="AN4351" i="1"/>
  <c r="AQ4351" i="1" s="1"/>
  <c r="AJ4351" i="1"/>
  <c r="AF4351" i="1"/>
  <c r="AB4351" i="1"/>
  <c r="AN4350" i="1"/>
  <c r="AQ4350" i="1" s="1"/>
  <c r="AJ4350" i="1"/>
  <c r="AF4350" i="1"/>
  <c r="AB4350" i="1"/>
  <c r="AN4349" i="1"/>
  <c r="AQ4349" i="1" s="1"/>
  <c r="AJ4349" i="1"/>
  <c r="AF4349" i="1"/>
  <c r="AB4349" i="1"/>
  <c r="AN4348" i="1"/>
  <c r="AQ4348" i="1" s="1"/>
  <c r="AJ4348" i="1"/>
  <c r="AF4348" i="1"/>
  <c r="AB4348" i="1"/>
  <c r="AN4347" i="1"/>
  <c r="AQ4347" i="1" s="1"/>
  <c r="AJ4347" i="1"/>
  <c r="AF4347" i="1"/>
  <c r="AB4347" i="1"/>
  <c r="AN4346" i="1"/>
  <c r="AQ4346" i="1" s="1"/>
  <c r="AJ4346" i="1"/>
  <c r="AF4346" i="1"/>
  <c r="AB4346" i="1"/>
  <c r="AN4345" i="1"/>
  <c r="AQ4345" i="1" s="1"/>
  <c r="AJ4345" i="1"/>
  <c r="AF4345" i="1"/>
  <c r="AB4345" i="1"/>
  <c r="AN4344" i="1"/>
  <c r="AQ4344" i="1" s="1"/>
  <c r="AJ4344" i="1"/>
  <c r="AF4344" i="1"/>
  <c r="AB4344" i="1"/>
  <c r="AN4343" i="1"/>
  <c r="AQ4343" i="1" s="1"/>
  <c r="AJ4343" i="1"/>
  <c r="AF4343" i="1"/>
  <c r="AB4343" i="1"/>
  <c r="AN4342" i="1"/>
  <c r="AQ4342" i="1" s="1"/>
  <c r="AJ4342" i="1"/>
  <c r="AF4342" i="1"/>
  <c r="AB4342" i="1"/>
  <c r="AN4341" i="1"/>
  <c r="AQ4341" i="1" s="1"/>
  <c r="AJ4341" i="1"/>
  <c r="AF4341" i="1"/>
  <c r="AB4341" i="1"/>
  <c r="AN4340" i="1"/>
  <c r="AQ4340" i="1" s="1"/>
  <c r="AJ4340" i="1"/>
  <c r="AF4340" i="1"/>
  <c r="AB4340" i="1"/>
  <c r="AN4339" i="1"/>
  <c r="AQ4339" i="1" s="1"/>
  <c r="AJ4339" i="1"/>
  <c r="AF4339" i="1"/>
  <c r="AB4339" i="1"/>
  <c r="AN4338" i="1"/>
  <c r="AQ4338" i="1" s="1"/>
  <c r="AJ4338" i="1"/>
  <c r="AF4338" i="1"/>
  <c r="AB4338" i="1"/>
  <c r="AN4337" i="1"/>
  <c r="AQ4337" i="1" s="1"/>
  <c r="AJ4337" i="1"/>
  <c r="AF4337" i="1"/>
  <c r="AB4337" i="1"/>
  <c r="AN4336" i="1"/>
  <c r="AQ4336" i="1" s="1"/>
  <c r="AJ4336" i="1"/>
  <c r="AF4336" i="1"/>
  <c r="AB4336" i="1"/>
  <c r="AN4335" i="1"/>
  <c r="AQ4335" i="1" s="1"/>
  <c r="AJ4335" i="1"/>
  <c r="AF4335" i="1"/>
  <c r="AB4335" i="1"/>
  <c r="AN4334" i="1"/>
  <c r="AQ4334" i="1" s="1"/>
  <c r="AJ4334" i="1"/>
  <c r="AF4334" i="1"/>
  <c r="AB4334" i="1"/>
  <c r="AN4333" i="1"/>
  <c r="AQ4333" i="1" s="1"/>
  <c r="AJ4333" i="1"/>
  <c r="AF4333" i="1"/>
  <c r="AB4333" i="1"/>
  <c r="AN4332" i="1"/>
  <c r="AQ4332" i="1" s="1"/>
  <c r="AJ4332" i="1"/>
  <c r="AF4332" i="1"/>
  <c r="AB4332" i="1"/>
  <c r="AN4331" i="1"/>
  <c r="AQ4331" i="1" s="1"/>
  <c r="AJ4331" i="1"/>
  <c r="AF4331" i="1"/>
  <c r="AB4331" i="1"/>
  <c r="AN4330" i="1"/>
  <c r="AQ4330" i="1" s="1"/>
  <c r="AJ4330" i="1"/>
  <c r="AF4330" i="1"/>
  <c r="AB4330" i="1"/>
  <c r="AN4329" i="1"/>
  <c r="AQ4329" i="1" s="1"/>
  <c r="AJ4329" i="1"/>
  <c r="AF4329" i="1"/>
  <c r="AB4329" i="1"/>
  <c r="AN4328" i="1"/>
  <c r="AQ4328" i="1" s="1"/>
  <c r="AJ4328" i="1"/>
  <c r="AF4328" i="1"/>
  <c r="AB4328" i="1"/>
  <c r="AN4327" i="1"/>
  <c r="AQ4327" i="1" s="1"/>
  <c r="AJ4327" i="1"/>
  <c r="AF4327" i="1"/>
  <c r="AB4327" i="1"/>
  <c r="AN4326" i="1"/>
  <c r="AQ4326" i="1" s="1"/>
  <c r="AJ4326" i="1"/>
  <c r="AF4326" i="1"/>
  <c r="AB4326" i="1"/>
  <c r="AN4325" i="1"/>
  <c r="AQ4325" i="1" s="1"/>
  <c r="AJ4325" i="1"/>
  <c r="AF4325" i="1"/>
  <c r="AB4325" i="1"/>
  <c r="AN4324" i="1"/>
  <c r="AQ4324" i="1" s="1"/>
  <c r="AJ4324" i="1"/>
  <c r="AF4324" i="1"/>
  <c r="AB4324" i="1"/>
  <c r="AN4323" i="1"/>
  <c r="AQ4323" i="1" s="1"/>
  <c r="AJ4323" i="1"/>
  <c r="AF4323" i="1"/>
  <c r="AB4323" i="1"/>
  <c r="AN4322" i="1"/>
  <c r="AQ4322" i="1" s="1"/>
  <c r="AJ4322" i="1"/>
  <c r="AF4322" i="1"/>
  <c r="AB4322" i="1"/>
  <c r="AN4321" i="1"/>
  <c r="AQ4321" i="1" s="1"/>
  <c r="AJ4321" i="1"/>
  <c r="AF4321" i="1"/>
  <c r="AB4321" i="1"/>
  <c r="AN4320" i="1"/>
  <c r="AQ4320" i="1" s="1"/>
  <c r="AJ4320" i="1"/>
  <c r="AF4320" i="1"/>
  <c r="AB4320" i="1"/>
  <c r="AN4319" i="1"/>
  <c r="AQ4319" i="1" s="1"/>
  <c r="AJ4319" i="1"/>
  <c r="AF4319" i="1"/>
  <c r="AB4319" i="1"/>
  <c r="AN4318" i="1"/>
  <c r="AQ4318" i="1" s="1"/>
  <c r="AJ4318" i="1"/>
  <c r="AF4318" i="1"/>
  <c r="AB4318" i="1"/>
  <c r="AN4317" i="1"/>
  <c r="AQ4317" i="1" s="1"/>
  <c r="AJ4317" i="1"/>
  <c r="AF4317" i="1"/>
  <c r="AB4317" i="1"/>
  <c r="AN4316" i="1"/>
  <c r="AQ4316" i="1" s="1"/>
  <c r="AJ4316" i="1"/>
  <c r="AF4316" i="1"/>
  <c r="AB4316" i="1"/>
  <c r="AN4315" i="1"/>
  <c r="AQ4315" i="1" s="1"/>
  <c r="AJ4315" i="1"/>
  <c r="AF4315" i="1"/>
  <c r="AB4315" i="1"/>
  <c r="AN4314" i="1"/>
  <c r="AQ4314" i="1" s="1"/>
  <c r="AJ4314" i="1"/>
  <c r="AF4314" i="1"/>
  <c r="AB4314" i="1"/>
  <c r="AN4313" i="1"/>
  <c r="AQ4313" i="1" s="1"/>
  <c r="AJ4313" i="1"/>
  <c r="AF4313" i="1"/>
  <c r="AB4313" i="1"/>
  <c r="AN4312" i="1"/>
  <c r="AQ4312" i="1" s="1"/>
  <c r="AJ4312" i="1"/>
  <c r="AF4312" i="1"/>
  <c r="AB4312" i="1"/>
  <c r="AN4311" i="1"/>
  <c r="AQ4311" i="1" s="1"/>
  <c r="AJ4311" i="1"/>
  <c r="AF4311" i="1"/>
  <c r="AB4311" i="1"/>
  <c r="AN4310" i="1"/>
  <c r="AQ4310" i="1" s="1"/>
  <c r="AJ4310" i="1"/>
  <c r="AF4310" i="1"/>
  <c r="AB4310" i="1"/>
  <c r="AN4309" i="1"/>
  <c r="AQ4309" i="1" s="1"/>
  <c r="AJ4309" i="1"/>
  <c r="AF4309" i="1"/>
  <c r="AB4309" i="1"/>
  <c r="AN4308" i="1"/>
  <c r="AQ4308" i="1" s="1"/>
  <c r="AJ4308" i="1"/>
  <c r="AF4308" i="1"/>
  <c r="AB4308" i="1"/>
  <c r="AN4307" i="1"/>
  <c r="AQ4307" i="1" s="1"/>
  <c r="AJ4307" i="1"/>
  <c r="AF4307" i="1"/>
  <c r="AB4307" i="1"/>
  <c r="AN4306" i="1"/>
  <c r="AQ4306" i="1" s="1"/>
  <c r="AJ4306" i="1"/>
  <c r="AF4306" i="1"/>
  <c r="AB4306" i="1"/>
  <c r="AF2273" i="2" l="1"/>
  <c r="AF2272" i="2"/>
  <c r="AI2273" i="2"/>
  <c r="AI2272" i="2"/>
  <c r="AJ2273" i="2"/>
  <c r="AJ2272" i="2"/>
  <c r="AB2273" i="2" l="1"/>
  <c r="AB2272" i="2"/>
  <c r="AB2271" i="2" l="1"/>
  <c r="AB1806" i="2" l="1"/>
  <c r="AF1806" i="2"/>
  <c r="AI1806" i="2"/>
  <c r="AJ1806" i="2"/>
  <c r="AB1803" i="2"/>
  <c r="AF1803" i="2"/>
  <c r="AI1803" i="2"/>
  <c r="AJ1803" i="2"/>
  <c r="AB1804" i="2"/>
  <c r="AF1804" i="2"/>
  <c r="AI1804" i="2"/>
  <c r="AJ1804" i="2"/>
  <c r="AB1649" i="2" l="1"/>
  <c r="AF1649" i="2"/>
  <c r="AI1649" i="2"/>
  <c r="AJ1649" i="2"/>
  <c r="AB1650" i="2"/>
  <c r="AF1650" i="2"/>
  <c r="AI1650" i="2"/>
  <c r="AJ1650" i="2"/>
  <c r="AB1651" i="2"/>
  <c r="AF1651" i="2"/>
  <c r="AI1651" i="2"/>
  <c r="AJ1651" i="2"/>
  <c r="AB1652" i="2"/>
  <c r="AF1652" i="2"/>
  <c r="AI1652" i="2"/>
  <c r="AJ1652" i="2"/>
  <c r="AB1653" i="2"/>
  <c r="AF1653" i="2"/>
  <c r="AI1653" i="2"/>
  <c r="AJ1653" i="2"/>
  <c r="AB1654" i="2"/>
  <c r="AF1654" i="2"/>
  <c r="AI1654" i="2"/>
  <c r="AJ1654" i="2"/>
  <c r="AB1655" i="2"/>
  <c r="AF1655" i="2"/>
  <c r="AI1655" i="2"/>
  <c r="AJ1655" i="2"/>
  <c r="AB1656" i="2"/>
  <c r="AF1656" i="2"/>
  <c r="AI1656" i="2"/>
  <c r="AJ1656" i="2"/>
  <c r="AB1657" i="2"/>
  <c r="AF1657" i="2"/>
  <c r="AI1657" i="2"/>
  <c r="AJ1657" i="2"/>
  <c r="AB1658" i="2"/>
  <c r="AF1658" i="2"/>
  <c r="AI1658" i="2"/>
  <c r="AJ1658" i="2"/>
  <c r="AB1659" i="2"/>
  <c r="AF1659" i="2"/>
  <c r="AI1659" i="2"/>
  <c r="AJ1659" i="2"/>
  <c r="AB1660" i="2"/>
  <c r="AF1660" i="2"/>
  <c r="AI1660" i="2"/>
  <c r="AJ1660" i="2"/>
  <c r="AB1661" i="2"/>
  <c r="AF1661" i="2"/>
  <c r="AI1661" i="2"/>
  <c r="AJ1661" i="2"/>
  <c r="AB1662" i="2"/>
  <c r="AF1662" i="2"/>
  <c r="AI1662" i="2"/>
  <c r="AJ1662" i="2"/>
  <c r="AB1663" i="2"/>
  <c r="AF1663" i="2"/>
  <c r="AI1663" i="2"/>
  <c r="AJ1663" i="2"/>
  <c r="AB1664" i="2"/>
  <c r="AF1664" i="2"/>
  <c r="AI1664" i="2"/>
  <c r="AJ1664" i="2"/>
  <c r="AB1665" i="2"/>
  <c r="AF1665" i="2"/>
  <c r="AI1665" i="2"/>
  <c r="AJ1665" i="2"/>
  <c r="AB1666" i="2"/>
  <c r="AF1666" i="2"/>
  <c r="AI1666" i="2"/>
  <c r="AJ1666" i="2"/>
  <c r="AB1667" i="2"/>
  <c r="AF1667" i="2"/>
  <c r="AI1667" i="2"/>
  <c r="AJ1667" i="2"/>
  <c r="AB1668" i="2"/>
  <c r="AF1668" i="2"/>
  <c r="AI1668" i="2"/>
  <c r="AJ1668" i="2"/>
  <c r="AB1669" i="2"/>
  <c r="AF1669" i="2"/>
  <c r="AI1669" i="2"/>
  <c r="AJ1669" i="2"/>
  <c r="AB1670" i="2"/>
  <c r="AF1670" i="2"/>
  <c r="AI1670" i="2"/>
  <c r="AJ1670" i="2"/>
  <c r="AB1671" i="2"/>
  <c r="AF1671" i="2"/>
  <c r="AI1671" i="2"/>
  <c r="AJ1671" i="2"/>
  <c r="AB1672" i="2"/>
  <c r="AF1672" i="2"/>
  <c r="AI1672" i="2"/>
  <c r="AJ1672" i="2"/>
  <c r="AB1673" i="2"/>
  <c r="AF1673" i="2"/>
  <c r="AI1673" i="2"/>
  <c r="AJ1673" i="2"/>
  <c r="AB1674" i="2"/>
  <c r="AF1674" i="2"/>
  <c r="AI1674" i="2"/>
  <c r="AJ1674" i="2"/>
  <c r="AB1675" i="2"/>
  <c r="AF1675" i="2"/>
  <c r="AI1675" i="2"/>
  <c r="AJ1675" i="2"/>
  <c r="AB1676" i="2"/>
  <c r="AF1676" i="2"/>
  <c r="AI1676" i="2"/>
  <c r="AJ1676" i="2"/>
  <c r="AB1677" i="2"/>
  <c r="AF1677" i="2"/>
  <c r="AI1677" i="2"/>
  <c r="AJ1677" i="2"/>
  <c r="AB1678" i="2"/>
  <c r="AF1678" i="2"/>
  <c r="AI1678" i="2"/>
  <c r="AJ1678" i="2"/>
  <c r="AB1679" i="2"/>
  <c r="AF1679" i="2"/>
  <c r="AI1679" i="2"/>
  <c r="AJ1679" i="2"/>
  <c r="AB1680" i="2"/>
  <c r="AF1680" i="2"/>
  <c r="AI1680" i="2"/>
  <c r="AJ1680" i="2"/>
  <c r="AB1681" i="2"/>
  <c r="AF1681" i="2"/>
  <c r="AI1681" i="2"/>
  <c r="AJ1681" i="2"/>
  <c r="AB1682" i="2"/>
  <c r="AF1682" i="2"/>
  <c r="AI1682" i="2"/>
  <c r="AJ1682" i="2"/>
  <c r="AB1683" i="2"/>
  <c r="AF1683" i="2"/>
  <c r="AI1683" i="2"/>
  <c r="AJ1683" i="2"/>
  <c r="AB1684" i="2"/>
  <c r="AF1684" i="2"/>
  <c r="AI1684" i="2"/>
  <c r="AJ1684" i="2"/>
  <c r="AB1685" i="2"/>
  <c r="AF1685" i="2"/>
  <c r="AI1685" i="2"/>
  <c r="AJ1685" i="2"/>
  <c r="AB1686" i="2"/>
  <c r="AF1686" i="2"/>
  <c r="AI1686" i="2"/>
  <c r="AJ1686" i="2"/>
  <c r="AB1687" i="2"/>
  <c r="AF1687" i="2"/>
  <c r="AI1687" i="2"/>
  <c r="AJ1687" i="2"/>
  <c r="AB1688" i="2"/>
  <c r="AF1688" i="2"/>
  <c r="AI1688" i="2"/>
  <c r="AJ1688" i="2"/>
  <c r="AB1689" i="2"/>
  <c r="AF1689" i="2"/>
  <c r="AI1689" i="2"/>
  <c r="AJ1689" i="2"/>
  <c r="AB1690" i="2"/>
  <c r="AF1690" i="2"/>
  <c r="AI1690" i="2"/>
  <c r="AJ1690" i="2"/>
  <c r="AB1691" i="2"/>
  <c r="AF1691" i="2"/>
  <c r="AI1691" i="2"/>
  <c r="AJ1691" i="2"/>
  <c r="AB1692" i="2"/>
  <c r="AF1692" i="2"/>
  <c r="AI1692" i="2"/>
  <c r="AJ1692" i="2"/>
  <c r="AB1693" i="2"/>
  <c r="AF1693" i="2"/>
  <c r="AI1693" i="2"/>
  <c r="AJ1693" i="2"/>
  <c r="AB1694" i="2"/>
  <c r="AF1694" i="2"/>
  <c r="AI1694" i="2"/>
  <c r="AJ1694" i="2"/>
  <c r="AB1695" i="2"/>
  <c r="AF1695" i="2"/>
  <c r="AI1695" i="2"/>
  <c r="AJ1695" i="2"/>
  <c r="AB1696" i="2"/>
  <c r="AF1696" i="2"/>
  <c r="AI1696" i="2"/>
  <c r="AJ1696" i="2"/>
  <c r="AB1697" i="2"/>
  <c r="AF1697" i="2"/>
  <c r="AI1697" i="2"/>
  <c r="AJ1697" i="2"/>
  <c r="AB1698" i="2"/>
  <c r="AF1698" i="2"/>
  <c r="AI1698" i="2"/>
  <c r="AJ1698" i="2"/>
  <c r="AB1699" i="2"/>
  <c r="AF1699" i="2"/>
  <c r="AI1699" i="2"/>
  <c r="AJ1699" i="2"/>
  <c r="AB1700" i="2"/>
  <c r="AF1700" i="2"/>
  <c r="AI1700" i="2"/>
  <c r="AJ1700" i="2"/>
  <c r="AB1701" i="2"/>
  <c r="AF1701" i="2"/>
  <c r="AI1701" i="2"/>
  <c r="AJ1701" i="2"/>
  <c r="AB1702" i="2"/>
  <c r="AF1702" i="2"/>
  <c r="AI1702" i="2"/>
  <c r="AJ1702" i="2"/>
  <c r="AB1703" i="2"/>
  <c r="AF1703" i="2"/>
  <c r="AI1703" i="2"/>
  <c r="AJ1703" i="2"/>
  <c r="AB1704" i="2"/>
  <c r="AF1704" i="2"/>
  <c r="AI1704" i="2"/>
  <c r="AJ1704" i="2"/>
  <c r="AB1705" i="2"/>
  <c r="AF1705" i="2"/>
  <c r="AI1705" i="2"/>
  <c r="AJ1705" i="2"/>
  <c r="AB1706" i="2"/>
  <c r="AF1706" i="2"/>
  <c r="AI1706" i="2"/>
  <c r="AJ1706" i="2"/>
  <c r="AB1707" i="2"/>
  <c r="AF1707" i="2"/>
  <c r="AI1707" i="2"/>
  <c r="AJ1707" i="2"/>
  <c r="AB1708" i="2"/>
  <c r="AF1708" i="2"/>
  <c r="AI1708" i="2"/>
  <c r="AJ1708" i="2"/>
  <c r="AB1709" i="2"/>
  <c r="AF1709" i="2"/>
  <c r="AI1709" i="2"/>
  <c r="AJ1709" i="2"/>
  <c r="AB1710" i="2"/>
  <c r="AF1710" i="2"/>
  <c r="AI1710" i="2"/>
  <c r="AJ1710" i="2"/>
  <c r="AB1711" i="2"/>
  <c r="AF1711" i="2"/>
  <c r="AI1711" i="2"/>
  <c r="AJ1711" i="2"/>
  <c r="AB1712" i="2"/>
  <c r="AF1712" i="2"/>
  <c r="AI1712" i="2"/>
  <c r="AJ1712" i="2"/>
  <c r="AB1713" i="2"/>
  <c r="AF1713" i="2"/>
  <c r="AI1713" i="2"/>
  <c r="AJ1713" i="2"/>
  <c r="AB1714" i="2"/>
  <c r="AF1714" i="2"/>
  <c r="AI1714" i="2"/>
  <c r="AJ1714" i="2"/>
  <c r="AB1715" i="2"/>
  <c r="AF1715" i="2"/>
  <c r="AI1715" i="2"/>
  <c r="AJ1715" i="2"/>
  <c r="AB1716" i="2"/>
  <c r="AF1716" i="2"/>
  <c r="AI1716" i="2"/>
  <c r="AJ1716" i="2"/>
  <c r="AB1717" i="2"/>
  <c r="AF1717" i="2"/>
  <c r="AI1717" i="2"/>
  <c r="AJ1717" i="2"/>
  <c r="AB1718" i="2"/>
  <c r="AF1718" i="2"/>
  <c r="AI1718" i="2"/>
  <c r="AJ1718" i="2"/>
  <c r="AB1719" i="2"/>
  <c r="AF1719" i="2"/>
  <c r="AI1719" i="2"/>
  <c r="AJ1719" i="2"/>
  <c r="AB1720" i="2"/>
  <c r="AF1720" i="2"/>
  <c r="AI1720" i="2"/>
  <c r="AJ1720" i="2"/>
  <c r="AB1721" i="2"/>
  <c r="AF1721" i="2"/>
  <c r="AI1721" i="2"/>
  <c r="AJ1721" i="2"/>
  <c r="AB1722" i="2"/>
  <c r="AF1722" i="2"/>
  <c r="AI1722" i="2"/>
  <c r="AJ1722" i="2"/>
  <c r="AB1723" i="2"/>
  <c r="AF1723" i="2"/>
  <c r="AI1723" i="2"/>
  <c r="AJ1723" i="2"/>
  <c r="AB1724" i="2"/>
  <c r="AF1724" i="2"/>
  <c r="AI1724" i="2"/>
  <c r="AJ1724" i="2"/>
  <c r="AB1725" i="2"/>
  <c r="AF1725" i="2"/>
  <c r="AI1725" i="2"/>
  <c r="AJ1725" i="2"/>
  <c r="AB1726" i="2"/>
  <c r="AF1726" i="2"/>
  <c r="AI1726" i="2"/>
  <c r="AJ1726" i="2"/>
  <c r="AB1727" i="2"/>
  <c r="AF1727" i="2"/>
  <c r="AI1727" i="2"/>
  <c r="AJ1727" i="2"/>
  <c r="AB1728" i="2"/>
  <c r="AF1728" i="2"/>
  <c r="AI1728" i="2"/>
  <c r="AJ1728" i="2"/>
  <c r="AB1729" i="2"/>
  <c r="AF1729" i="2"/>
  <c r="AI1729" i="2"/>
  <c r="AJ1729" i="2"/>
  <c r="AB1730" i="2"/>
  <c r="AF1730" i="2"/>
  <c r="AI1730" i="2"/>
  <c r="AJ1730" i="2"/>
  <c r="AB1731" i="2"/>
  <c r="AF1731" i="2"/>
  <c r="AI1731" i="2"/>
  <c r="AJ1731" i="2"/>
  <c r="AB1732" i="2"/>
  <c r="AF1732" i="2"/>
  <c r="AI1732" i="2"/>
  <c r="AJ1732" i="2"/>
  <c r="AB1733" i="2"/>
  <c r="AF1733" i="2"/>
  <c r="AI1733" i="2"/>
  <c r="AJ1733" i="2"/>
  <c r="AB1734" i="2"/>
  <c r="AF1734" i="2"/>
  <c r="AI1734" i="2"/>
  <c r="AJ1734" i="2"/>
  <c r="AB1735" i="2"/>
  <c r="AF1735" i="2"/>
  <c r="AI1735" i="2"/>
  <c r="AJ1735" i="2"/>
  <c r="AB1736" i="2"/>
  <c r="AF1736" i="2"/>
  <c r="AI1736" i="2"/>
  <c r="AJ1736" i="2"/>
  <c r="AB1737" i="2"/>
  <c r="AF1737" i="2"/>
  <c r="AI1737" i="2"/>
  <c r="AJ1737" i="2"/>
  <c r="AB1738" i="2"/>
  <c r="AF1738" i="2"/>
  <c r="AI1738" i="2"/>
  <c r="AJ1738" i="2"/>
  <c r="AB1739" i="2"/>
  <c r="AF1739" i="2"/>
  <c r="AI1739" i="2"/>
  <c r="AJ1739" i="2"/>
  <c r="AB1740" i="2"/>
  <c r="AF1740" i="2"/>
  <c r="AI1740" i="2"/>
  <c r="AJ1740" i="2"/>
  <c r="AB1741" i="2"/>
  <c r="AF1741" i="2"/>
  <c r="AI1741" i="2"/>
  <c r="AJ1741" i="2"/>
  <c r="AB1742" i="2"/>
  <c r="AF1742" i="2"/>
  <c r="AI1742" i="2"/>
  <c r="AJ1742" i="2"/>
  <c r="AB1743" i="2"/>
  <c r="AF1743" i="2"/>
  <c r="AI1743" i="2"/>
  <c r="AJ1743" i="2"/>
  <c r="AB1744" i="2"/>
  <c r="AF1744" i="2"/>
  <c r="AI1744" i="2"/>
  <c r="AJ1744" i="2"/>
  <c r="AB1745" i="2"/>
  <c r="AF1745" i="2"/>
  <c r="AI1745" i="2"/>
  <c r="AJ1745" i="2"/>
  <c r="AB1746" i="2"/>
  <c r="AF1746" i="2"/>
  <c r="AI1746" i="2"/>
  <c r="AJ1746" i="2"/>
  <c r="AB1747" i="2"/>
  <c r="AF1747" i="2"/>
  <c r="AI1747" i="2"/>
  <c r="AJ1747" i="2"/>
  <c r="AB1748" i="2"/>
  <c r="AF1748" i="2"/>
  <c r="AI1748" i="2"/>
  <c r="AJ1748" i="2"/>
  <c r="AB1749" i="2"/>
  <c r="AF1749" i="2"/>
  <c r="AI1749" i="2"/>
  <c r="AJ1749" i="2"/>
  <c r="AB1750" i="2"/>
  <c r="AF1750" i="2"/>
  <c r="AI1750" i="2"/>
  <c r="AJ1750" i="2"/>
  <c r="AB1751" i="2"/>
  <c r="AF1751" i="2"/>
  <c r="AI1751" i="2"/>
  <c r="AJ1751" i="2"/>
  <c r="AB1752" i="2"/>
  <c r="AF1752" i="2"/>
  <c r="AI1752" i="2"/>
  <c r="AJ1752" i="2"/>
  <c r="AB1753" i="2"/>
  <c r="AF1753" i="2"/>
  <c r="AI1753" i="2"/>
  <c r="AJ1753" i="2"/>
  <c r="AB1754" i="2"/>
  <c r="AF1754" i="2"/>
  <c r="AI1754" i="2"/>
  <c r="AJ1754" i="2"/>
  <c r="AB1755" i="2"/>
  <c r="AF1755" i="2"/>
  <c r="AI1755" i="2"/>
  <c r="AJ1755" i="2"/>
  <c r="AB1756" i="2"/>
  <c r="AF1756" i="2"/>
  <c r="AI1756" i="2"/>
  <c r="AJ1756" i="2"/>
  <c r="AB1757" i="2"/>
  <c r="AF1757" i="2"/>
  <c r="AI1757" i="2"/>
  <c r="AJ1757" i="2"/>
  <c r="AB1758" i="2"/>
  <c r="AF1758" i="2"/>
  <c r="AI1758" i="2"/>
  <c r="AJ1758" i="2"/>
  <c r="AB1759" i="2"/>
  <c r="AF1759" i="2"/>
  <c r="AI1759" i="2"/>
  <c r="AJ1759" i="2"/>
  <c r="AB1760" i="2"/>
  <c r="AF1760" i="2"/>
  <c r="AI1760" i="2"/>
  <c r="AJ1760" i="2"/>
  <c r="AB1761" i="2"/>
  <c r="AF1761" i="2"/>
  <c r="AI1761" i="2"/>
  <c r="AJ1761" i="2"/>
  <c r="AB1762" i="2"/>
  <c r="AF1762" i="2"/>
  <c r="AI1762" i="2"/>
  <c r="AJ1762" i="2"/>
  <c r="AB1763" i="2"/>
  <c r="AF1763" i="2"/>
  <c r="AI1763" i="2"/>
  <c r="AJ1763" i="2"/>
  <c r="AB1764" i="2"/>
  <c r="AF1764" i="2"/>
  <c r="AI1764" i="2"/>
  <c r="AJ1764" i="2"/>
  <c r="AB1765" i="2"/>
  <c r="AF1765" i="2"/>
  <c r="AI1765" i="2"/>
  <c r="AJ1765" i="2"/>
  <c r="AB1766" i="2"/>
  <c r="AF1766" i="2"/>
  <c r="AI1766" i="2"/>
  <c r="AJ1766" i="2"/>
  <c r="AB1767" i="2"/>
  <c r="AF1767" i="2"/>
  <c r="AI1767" i="2"/>
  <c r="AJ1767" i="2"/>
  <c r="AB1768" i="2"/>
  <c r="AF1768" i="2"/>
  <c r="AI1768" i="2"/>
  <c r="AJ1768" i="2"/>
  <c r="AB1769" i="2"/>
  <c r="AF1769" i="2"/>
  <c r="AI1769" i="2"/>
  <c r="AJ1769" i="2"/>
  <c r="AB1770" i="2"/>
  <c r="AF1770" i="2"/>
  <c r="AI1770" i="2"/>
  <c r="AJ1770" i="2"/>
  <c r="AB1771" i="2"/>
  <c r="AF1771" i="2"/>
  <c r="AI1771" i="2"/>
  <c r="AJ1771" i="2"/>
  <c r="AB1772" i="2"/>
  <c r="AF1772" i="2"/>
  <c r="AI1772" i="2"/>
  <c r="AJ1772" i="2"/>
  <c r="AB1773" i="2"/>
  <c r="AF1773" i="2"/>
  <c r="AI1773" i="2"/>
  <c r="AJ1773" i="2"/>
  <c r="AB1774" i="2"/>
  <c r="AF1774" i="2"/>
  <c r="AI1774" i="2"/>
  <c r="AJ1774" i="2"/>
  <c r="AB1775" i="2"/>
  <c r="AF1775" i="2"/>
  <c r="AI1775" i="2"/>
  <c r="AJ1775" i="2"/>
  <c r="AB1776" i="2"/>
  <c r="AF1776" i="2"/>
  <c r="AI1776" i="2"/>
  <c r="AJ1776" i="2"/>
  <c r="AB1777" i="2"/>
  <c r="AF1777" i="2"/>
  <c r="AI1777" i="2"/>
  <c r="AJ1777" i="2"/>
  <c r="AB1778" i="2"/>
  <c r="AF1778" i="2"/>
  <c r="AI1778" i="2"/>
  <c r="AJ1778" i="2"/>
  <c r="AB1779" i="2"/>
  <c r="AF1779" i="2"/>
  <c r="AI1779" i="2"/>
  <c r="AJ1779" i="2"/>
  <c r="AB1780" i="2"/>
  <c r="AF1780" i="2"/>
  <c r="AI1780" i="2"/>
  <c r="AJ1780" i="2"/>
  <c r="AB1781" i="2"/>
  <c r="AF1781" i="2"/>
  <c r="AI1781" i="2"/>
  <c r="AJ1781" i="2"/>
  <c r="AB1782" i="2"/>
  <c r="AF1782" i="2"/>
  <c r="AI1782" i="2"/>
  <c r="AJ1782" i="2"/>
  <c r="AB1783" i="2"/>
  <c r="AF1783" i="2"/>
  <c r="AI1783" i="2"/>
  <c r="AJ1783" i="2"/>
  <c r="AB1784" i="2"/>
  <c r="AF1784" i="2"/>
  <c r="AI1784" i="2"/>
  <c r="AJ1784" i="2"/>
  <c r="AB1785" i="2"/>
  <c r="AF1785" i="2"/>
  <c r="AI1785" i="2"/>
  <c r="AJ1785" i="2"/>
  <c r="AB1786" i="2"/>
  <c r="AF1786" i="2"/>
  <c r="AI1786" i="2"/>
  <c r="AJ1786" i="2"/>
  <c r="AB1787" i="2"/>
  <c r="AF1787" i="2"/>
  <c r="AI1787" i="2"/>
  <c r="AJ1787" i="2"/>
  <c r="AB1788" i="2"/>
  <c r="AF1788" i="2"/>
  <c r="AI1788" i="2"/>
  <c r="AJ1788" i="2"/>
  <c r="AB1789" i="2"/>
  <c r="AF1789" i="2"/>
  <c r="AI1789" i="2"/>
  <c r="AJ1789" i="2"/>
  <c r="AB1790" i="2"/>
  <c r="AF1790" i="2"/>
  <c r="AI1790" i="2"/>
  <c r="AJ1790" i="2"/>
  <c r="AB1791" i="2"/>
  <c r="AF1791" i="2"/>
  <c r="AI1791" i="2"/>
  <c r="AJ1791" i="2"/>
  <c r="AB1792" i="2"/>
  <c r="AF1792" i="2"/>
  <c r="AI1792" i="2"/>
  <c r="AJ1792" i="2"/>
  <c r="AB1793" i="2"/>
  <c r="AF1793" i="2"/>
  <c r="AI1793" i="2"/>
  <c r="AJ1793" i="2"/>
  <c r="AB1794" i="2"/>
  <c r="AF1794" i="2"/>
  <c r="AI1794" i="2"/>
  <c r="AJ1794" i="2"/>
  <c r="AB1795" i="2"/>
  <c r="AF1795" i="2"/>
  <c r="AI1795" i="2"/>
  <c r="AJ1795" i="2"/>
  <c r="AB1796" i="2"/>
  <c r="AF1796" i="2"/>
  <c r="AI1796" i="2"/>
  <c r="AJ1796" i="2"/>
  <c r="AB1797" i="2"/>
  <c r="AF1797" i="2"/>
  <c r="AI1797" i="2"/>
  <c r="AJ1797" i="2"/>
  <c r="AB1798" i="2"/>
  <c r="AF1798" i="2"/>
  <c r="AI1798" i="2"/>
  <c r="AJ1798" i="2"/>
  <c r="AB1799" i="2"/>
  <c r="AF1799" i="2"/>
  <c r="AI1799" i="2"/>
  <c r="AJ1799" i="2"/>
  <c r="AB1800" i="2"/>
  <c r="AF1800" i="2"/>
  <c r="AI1800" i="2"/>
  <c r="AJ1800" i="2"/>
  <c r="AB1801" i="2"/>
  <c r="AF1801" i="2"/>
  <c r="AI1801" i="2"/>
  <c r="AJ1801" i="2"/>
  <c r="AJ1645" i="2" l="1"/>
  <c r="AI1645" i="2"/>
  <c r="AF1645" i="2"/>
  <c r="AB1645" i="2"/>
  <c r="AJ1644" i="2"/>
  <c r="AI1644" i="2"/>
  <c r="AF1644" i="2"/>
  <c r="AB1644" i="2"/>
  <c r="AJ1643" i="2"/>
  <c r="AI1643" i="2"/>
  <c r="AF1643" i="2"/>
  <c r="AB1643" i="2"/>
  <c r="AJ1642" i="2"/>
  <c r="AI1642" i="2"/>
  <c r="AF1642" i="2"/>
  <c r="AB1642" i="2"/>
  <c r="AJ1641" i="2"/>
  <c r="AI1641" i="2"/>
  <c r="AF1641" i="2"/>
  <c r="AB1641" i="2"/>
  <c r="AJ1640" i="2"/>
  <c r="AI1640" i="2"/>
  <c r="AF1640" i="2"/>
  <c r="AB1640" i="2"/>
  <c r="AJ1639" i="2"/>
  <c r="AI1639" i="2"/>
  <c r="AF1639" i="2"/>
  <c r="AB1639" i="2"/>
  <c r="AJ1638" i="2"/>
  <c r="AI1638" i="2"/>
  <c r="AF1638" i="2"/>
  <c r="AB1638" i="2"/>
  <c r="AJ1637" i="2"/>
  <c r="AI1637" i="2"/>
  <c r="AF1637" i="2"/>
  <c r="AB1637" i="2"/>
  <c r="AJ1636" i="2"/>
  <c r="AI1636" i="2"/>
  <c r="AF1636" i="2"/>
  <c r="AB1636" i="2"/>
  <c r="AJ1635" i="2"/>
  <c r="AI1635" i="2"/>
  <c r="AF1635" i="2"/>
  <c r="AB1635" i="2"/>
  <c r="AJ1634" i="2"/>
  <c r="AI1634" i="2"/>
  <c r="AF1634" i="2"/>
  <c r="AB1634" i="2"/>
  <c r="AB1646" i="2"/>
  <c r="AF1646" i="2"/>
  <c r="AI1646" i="2"/>
  <c r="AJ1646" i="2"/>
  <c r="AB1647" i="2"/>
  <c r="AF1647" i="2"/>
  <c r="AI1647" i="2"/>
  <c r="AJ1647" i="2"/>
  <c r="AJ1633" i="2"/>
  <c r="AI1633" i="2"/>
  <c r="AF1633" i="2"/>
  <c r="AB1633" i="2"/>
  <c r="AJ1632" i="2"/>
  <c r="AI1632" i="2"/>
  <c r="AF1632" i="2"/>
  <c r="AB1632" i="2"/>
  <c r="AJ1631" i="2"/>
  <c r="AI1631" i="2"/>
  <c r="AF1631" i="2"/>
  <c r="AB1631" i="2"/>
  <c r="AJ1630" i="2"/>
  <c r="AI1630" i="2"/>
  <c r="AF1630" i="2"/>
  <c r="AB1630" i="2"/>
  <c r="AJ1629" i="2"/>
  <c r="AI1629" i="2"/>
  <c r="AF1629" i="2"/>
  <c r="AB1629" i="2"/>
  <c r="AJ1628" i="2"/>
  <c r="AI1628" i="2"/>
  <c r="AF1628" i="2"/>
  <c r="AB1628" i="2"/>
  <c r="AJ1627" i="2"/>
  <c r="AI1627" i="2"/>
  <c r="AF1627" i="2"/>
  <c r="AB1627" i="2"/>
  <c r="AJ2251" i="2" l="1"/>
  <c r="AJ2252" i="2"/>
  <c r="AJ2253" i="2"/>
  <c r="AJ2254" i="2"/>
  <c r="AJ2255" i="2"/>
  <c r="AJ2256" i="2"/>
  <c r="AJ2257" i="2"/>
  <c r="AJ2258" i="2"/>
  <c r="AJ2259" i="2"/>
  <c r="AJ2260" i="2"/>
  <c r="AB4300" i="1" l="1"/>
  <c r="AB4299" i="1"/>
  <c r="AB4298" i="1"/>
  <c r="AB4297" i="1"/>
  <c r="AB4296" i="1"/>
  <c r="AB4295" i="1"/>
  <c r="AB4294" i="1"/>
  <c r="AB4293" i="1"/>
  <c r="AB4292" i="1"/>
  <c r="AB4291" i="1"/>
  <c r="AB4290" i="1"/>
  <c r="AJ2266" i="2" l="1"/>
  <c r="AJ2265" i="2"/>
  <c r="AJ2264" i="2"/>
  <c r="AJ2247" i="2" l="1"/>
  <c r="AJ2246" i="2"/>
  <c r="AI2270" i="2" l="1"/>
  <c r="AF2270" i="2"/>
  <c r="AB2270" i="2"/>
  <c r="AI2269" i="2"/>
  <c r="AF2269" i="2"/>
  <c r="AB2269" i="2"/>
  <c r="AI2268" i="2"/>
  <c r="AF2268" i="2"/>
  <c r="AB2268" i="2"/>
  <c r="AI2267" i="2"/>
  <c r="AF2267" i="2"/>
  <c r="AB2267" i="2"/>
  <c r="AF2266" i="2" l="1"/>
  <c r="AF2265" i="2"/>
  <c r="AF2264" i="2"/>
  <c r="AF2263" i="2"/>
  <c r="AF2262" i="2"/>
  <c r="AF2261" i="2"/>
  <c r="AI2266" i="2"/>
  <c r="AI2265" i="2"/>
  <c r="AI2264" i="2"/>
  <c r="AB2266" i="2"/>
  <c r="AB2265" i="2"/>
  <c r="AB2264" i="2"/>
  <c r="AB2263" i="2" l="1"/>
  <c r="AB2262" i="2"/>
  <c r="AB2261" i="2"/>
  <c r="AF2260" i="2" l="1"/>
  <c r="AF2259" i="2"/>
  <c r="AF2258" i="2"/>
  <c r="AF2257" i="2"/>
  <c r="AF2256" i="2"/>
  <c r="AF2255" i="2"/>
  <c r="AF2254" i="2"/>
  <c r="AF2253" i="2"/>
  <c r="AF2252" i="2"/>
  <c r="AF2251" i="2"/>
  <c r="AB2260" i="2"/>
  <c r="AB2259" i="2"/>
  <c r="AB2258" i="2"/>
  <c r="AB2257" i="2"/>
  <c r="AB2256" i="2"/>
  <c r="AB2255" i="2"/>
  <c r="AB2254" i="2"/>
  <c r="AB2253" i="2"/>
  <c r="AB2252" i="2" l="1"/>
  <c r="AB2251" i="2"/>
  <c r="AF2248" i="2" l="1"/>
  <c r="AJ2250" i="2" l="1"/>
  <c r="AJ2249" i="2"/>
  <c r="AJ2248" i="2"/>
  <c r="AB4274" i="1" l="1"/>
  <c r="AB4273" i="1"/>
  <c r="AB4272" i="1"/>
  <c r="AB4271" i="1"/>
  <c r="AB4270" i="1"/>
  <c r="AB4268" i="1" l="1"/>
  <c r="AB4267" i="1"/>
  <c r="AB4266" i="1"/>
  <c r="AB4265" i="1"/>
  <c r="AB4264" i="1"/>
  <c r="AB4263" i="1"/>
  <c r="AB4262" i="1"/>
  <c r="AB4261" i="1"/>
  <c r="AB4260" i="1"/>
  <c r="AB4259" i="1"/>
  <c r="AB4258" i="1"/>
  <c r="AB4257" i="1"/>
  <c r="AB4256" i="1"/>
  <c r="AB4255" i="1"/>
  <c r="AB4254" i="1"/>
  <c r="AB4253" i="1"/>
  <c r="AB4252" i="1"/>
  <c r="AB4251" i="1"/>
  <c r="AB4250" i="1"/>
  <c r="AB4249" i="1"/>
  <c r="AB4248" i="1"/>
  <c r="AB4247" i="1" l="1"/>
  <c r="AB4246" i="1"/>
  <c r="AB4245" i="1"/>
  <c r="AB4244" i="1"/>
  <c r="AF4247" i="1"/>
  <c r="AF4246" i="1"/>
  <c r="AF4245" i="1"/>
  <c r="AF4244" i="1"/>
  <c r="AF2247" i="2" l="1"/>
  <c r="AF2246" i="2"/>
  <c r="AB2247" i="2"/>
  <c r="AB2246" i="2"/>
  <c r="AJ2245" i="2" l="1"/>
  <c r="AI2245" i="2"/>
  <c r="AJ2244" i="2"/>
  <c r="AI2244" i="2"/>
  <c r="AJ2243" i="2"/>
  <c r="AI2243" i="2"/>
  <c r="AJ2242" i="2"/>
  <c r="AI2242" i="2"/>
  <c r="AJ2241" i="2"/>
  <c r="AI2241" i="2"/>
  <c r="AJ2240" i="2"/>
  <c r="AI2240" i="2"/>
  <c r="AJ2239" i="2"/>
  <c r="AI2239" i="2"/>
  <c r="AJ2238" i="2"/>
  <c r="AI2238" i="2"/>
  <c r="AJ2237" i="2"/>
  <c r="AI2237" i="2"/>
  <c r="AJ2236" i="2"/>
  <c r="AI2236" i="2"/>
  <c r="AJ2235" i="2"/>
  <c r="AF2245" i="2"/>
  <c r="AB2245" i="2"/>
  <c r="AF2244" i="2"/>
  <c r="AF2243" i="2"/>
  <c r="AF2242" i="2"/>
  <c r="AB2244" i="2"/>
  <c r="AB2243" i="2"/>
  <c r="AB2242" i="2"/>
  <c r="AB2241" i="2"/>
  <c r="AB2240" i="2"/>
  <c r="AB2239" i="2"/>
  <c r="AB2238" i="2"/>
  <c r="AB2237" i="2"/>
  <c r="AB2236" i="2"/>
  <c r="AB2235" i="2"/>
  <c r="AJ4229" i="1" l="1"/>
  <c r="AJ2234" i="2" l="1"/>
  <c r="AI2234" i="2"/>
  <c r="AJ2233" i="2"/>
  <c r="AI2233" i="2"/>
  <c r="AJ2232" i="2"/>
  <c r="AI2232" i="2"/>
  <c r="AJ2231" i="2"/>
  <c r="AF2233" i="2"/>
  <c r="AF2232" i="2"/>
  <c r="AF2231" i="2"/>
  <c r="AB2234" i="2"/>
  <c r="AB2233" i="2"/>
  <c r="AB2232" i="2"/>
  <c r="AB2231" i="2"/>
  <c r="AJ2213" i="2" l="1"/>
  <c r="AJ2230" i="2" l="1"/>
  <c r="AI2230" i="2"/>
  <c r="AJ2229" i="2"/>
  <c r="AI2229" i="2"/>
  <c r="AJ2228" i="2"/>
  <c r="AI2228" i="2"/>
  <c r="AJ2227" i="2"/>
  <c r="AI2227" i="2"/>
  <c r="AJ2226" i="2"/>
  <c r="AI2226" i="2"/>
  <c r="AJ2225" i="2"/>
  <c r="AI2225" i="2"/>
  <c r="AF2230" i="2"/>
  <c r="AF2229" i="2"/>
  <c r="AF2228" i="2"/>
  <c r="AF2227" i="2"/>
  <c r="AF2226" i="2"/>
  <c r="AF2225" i="2"/>
  <c r="AB2230" i="2"/>
  <c r="AB2229" i="2"/>
  <c r="AB2228" i="2"/>
  <c r="AB2227" i="2"/>
  <c r="AB2226" i="2"/>
  <c r="AB2225" i="2"/>
  <c r="AF2215" i="2" l="1"/>
  <c r="AF2216" i="2"/>
  <c r="AF2217" i="2"/>
  <c r="AF2218" i="2"/>
  <c r="AF2214" i="2"/>
  <c r="AB2224" i="2"/>
  <c r="AB2223" i="2"/>
  <c r="AB2222" i="2"/>
  <c r="AB2221" i="2"/>
  <c r="AB2220" i="2"/>
  <c r="AB2219" i="2"/>
  <c r="AB2218" i="2"/>
  <c r="AB2217" i="2"/>
  <c r="AB2216" i="2"/>
  <c r="AB2215" i="2"/>
  <c r="AB2214" i="2"/>
  <c r="AF2213" i="2" l="1"/>
  <c r="AB2213" i="2"/>
  <c r="AJ2206" i="2" l="1"/>
  <c r="AJ2207" i="2"/>
  <c r="AJ2208" i="2"/>
  <c r="AJ2209" i="2"/>
  <c r="AJ2210" i="2"/>
  <c r="AJ2211" i="2"/>
  <c r="AJ2212" i="2"/>
  <c r="AJ2205" i="2"/>
  <c r="AF2207" i="2"/>
  <c r="AF2208" i="2"/>
  <c r="AF2209" i="2"/>
  <c r="AF2210" i="2"/>
  <c r="AF2211" i="2"/>
  <c r="AF2212" i="2"/>
  <c r="AB2206" i="2"/>
  <c r="AB2207" i="2"/>
  <c r="AB2208" i="2"/>
  <c r="AB2209" i="2"/>
  <c r="AB2210" i="2"/>
  <c r="AB2211" i="2"/>
  <c r="AB2212" i="2"/>
  <c r="AB2205" i="2"/>
  <c r="AB2204" i="2" l="1"/>
  <c r="AB2203" i="2"/>
  <c r="AB2202" i="2"/>
  <c r="AJ2204" i="2"/>
  <c r="AI2201" i="2" l="1"/>
  <c r="AJ2201" i="2"/>
  <c r="AJ2182" i="2"/>
  <c r="AJ2183" i="2"/>
  <c r="AJ2184" i="2"/>
  <c r="AJ2185" i="2"/>
  <c r="AJ2186" i="2"/>
  <c r="AJ2187" i="2"/>
  <c r="AJ2188" i="2"/>
  <c r="AJ2189" i="2"/>
  <c r="AJ2190" i="2"/>
  <c r="AJ2191" i="2"/>
  <c r="AJ2192" i="2"/>
  <c r="AJ2193" i="2"/>
  <c r="AJ2194" i="2"/>
  <c r="AJ2195" i="2"/>
  <c r="AJ2196" i="2"/>
  <c r="AJ2197" i="2"/>
  <c r="AJ2198" i="2"/>
  <c r="AJ2199" i="2"/>
  <c r="AJ2200" i="2"/>
  <c r="AJ2202" i="2"/>
  <c r="AJ2203" i="2"/>
  <c r="AJ2181" i="2"/>
  <c r="AB4204" i="1" l="1"/>
  <c r="AB4205" i="1"/>
  <c r="AB4206" i="1"/>
  <c r="AB4207" i="1"/>
  <c r="AJ2171" i="2" l="1"/>
  <c r="AJ2172" i="2"/>
  <c r="AJ2173" i="2"/>
  <c r="AJ2174" i="2"/>
  <c r="AJ2175" i="2"/>
  <c r="AJ2176" i="2"/>
  <c r="AJ2177" i="2"/>
  <c r="AJ2178" i="2"/>
  <c r="AJ2179" i="2"/>
  <c r="AJ2180" i="2"/>
  <c r="AI2180" i="2"/>
  <c r="AJ2170" i="2"/>
  <c r="AB2169" i="2" l="1"/>
  <c r="AJ2169" i="2" l="1"/>
  <c r="AJ2168" i="2" l="1"/>
  <c r="AB2168" i="2"/>
  <c r="AB4188" i="1" l="1"/>
  <c r="AF4188" i="1"/>
  <c r="AJ4188" i="1"/>
  <c r="AN4188" i="1"/>
  <c r="AQ4188" i="1" s="1"/>
  <c r="AB4189" i="1"/>
  <c r="AF4189" i="1"/>
  <c r="AJ4189" i="1"/>
  <c r="AN4189" i="1"/>
  <c r="AQ4189" i="1" s="1"/>
  <c r="AB4190" i="1"/>
  <c r="AF4190" i="1"/>
  <c r="AJ4190" i="1"/>
  <c r="AN4190" i="1"/>
  <c r="AQ4190" i="1" s="1"/>
  <c r="AB4191" i="1"/>
  <c r="AF4191" i="1"/>
  <c r="AJ4191" i="1"/>
  <c r="AN4191" i="1"/>
  <c r="AQ4191" i="1" s="1"/>
  <c r="AB4192" i="1"/>
  <c r="AF4192" i="1"/>
  <c r="AJ4192" i="1"/>
  <c r="AN4192" i="1"/>
  <c r="AQ4192" i="1" s="1"/>
  <c r="AB4193" i="1"/>
  <c r="AF4193" i="1"/>
  <c r="AJ4193" i="1"/>
  <c r="AN4193" i="1"/>
  <c r="AQ4193" i="1" s="1"/>
  <c r="AB4194" i="1"/>
  <c r="AF4194" i="1"/>
  <c r="AJ4194" i="1"/>
  <c r="AN4194" i="1"/>
  <c r="AQ4194" i="1" s="1"/>
  <c r="AB4195" i="1"/>
  <c r="AF4195" i="1"/>
  <c r="AJ4195" i="1"/>
  <c r="AN4195" i="1"/>
  <c r="AQ4195" i="1" s="1"/>
  <c r="AB4196" i="1"/>
  <c r="AF4196" i="1"/>
  <c r="AJ4196" i="1"/>
  <c r="AN4196" i="1"/>
  <c r="AQ4196" i="1" s="1"/>
  <c r="AB4197" i="1"/>
  <c r="AF4197" i="1"/>
  <c r="AJ4197" i="1"/>
  <c r="AN4197" i="1"/>
  <c r="AQ4197" i="1" s="1"/>
  <c r="AB4198" i="1"/>
  <c r="AF4198" i="1"/>
  <c r="AJ4198" i="1"/>
  <c r="AN4198" i="1"/>
  <c r="AQ4198" i="1" s="1"/>
  <c r="AB4199" i="1"/>
  <c r="AF4199" i="1"/>
  <c r="AJ4199" i="1"/>
  <c r="AN4199" i="1"/>
  <c r="AQ4199" i="1" s="1"/>
  <c r="AB4171" i="1" l="1"/>
  <c r="AB4172" i="1"/>
  <c r="AB4173" i="1"/>
  <c r="AB4174" i="1"/>
  <c r="AB4175" i="1"/>
  <c r="AF4165" i="1" l="1"/>
  <c r="AF4166" i="1"/>
  <c r="AB4165" i="1"/>
  <c r="AB4166" i="1"/>
  <c r="AB4167" i="1"/>
  <c r="AB4130" i="1" l="1"/>
  <c r="AB4160" i="1" l="1"/>
  <c r="AF4160" i="1"/>
  <c r="AJ4160" i="1"/>
  <c r="AN4160" i="1"/>
  <c r="AB4161" i="1"/>
  <c r="AF4161" i="1"/>
  <c r="AJ4161" i="1"/>
  <c r="AN4161" i="1"/>
  <c r="AB4156" i="1" l="1"/>
  <c r="AF4156" i="1"/>
  <c r="AJ4156" i="1"/>
  <c r="AN4156" i="1"/>
  <c r="AQ4156" i="1" s="1"/>
  <c r="AB4157" i="1"/>
  <c r="AF4157" i="1"/>
  <c r="AJ4157" i="1"/>
  <c r="AN4157" i="1"/>
  <c r="AQ4157" i="1" s="1"/>
  <c r="AB4158" i="1"/>
  <c r="AF4158" i="1"/>
  <c r="AJ4158" i="1"/>
  <c r="AN4158" i="1"/>
  <c r="AQ4158" i="1" s="1"/>
  <c r="AB4159" i="1"/>
  <c r="AF4159" i="1"/>
  <c r="AJ4159" i="1"/>
  <c r="AN4159" i="1"/>
  <c r="AQ4159" i="1" s="1"/>
  <c r="AF3924" i="1" l="1"/>
  <c r="AF3923" i="1"/>
  <c r="AF3922" i="1"/>
  <c r="AF3921" i="1"/>
  <c r="AF392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80" i="1"/>
  <c r="AJ2167" i="2" l="1"/>
  <c r="AI2167" i="2"/>
  <c r="AB2167" i="2"/>
  <c r="AJ2166" i="2"/>
  <c r="AI2166" i="2"/>
  <c r="AB2166" i="2"/>
  <c r="AJ2165" i="2"/>
  <c r="AI2165" i="2"/>
  <c r="AB2165" i="2"/>
  <c r="AJ2164" i="2"/>
  <c r="AI2164" i="2"/>
  <c r="AB2164" i="2"/>
  <c r="AJ2163" i="2"/>
  <c r="AF2163" i="2"/>
  <c r="AB2163" i="2"/>
  <c r="AJ4091" i="1" l="1"/>
  <c r="AJ4090" i="1"/>
  <c r="AB4150" i="1" l="1"/>
  <c r="AB4151" i="1"/>
  <c r="AB4152" i="1"/>
  <c r="AB4153" i="1"/>
  <c r="AB4149" i="1"/>
  <c r="AI2315" i="2" l="1"/>
  <c r="AI2314" i="2"/>
  <c r="AI2313" i="2"/>
  <c r="AI2312" i="2"/>
  <c r="AI2311" i="2"/>
  <c r="AI2310" i="2"/>
  <c r="AI2309" i="2"/>
  <c r="AI2308" i="2"/>
  <c r="AI2307" i="2"/>
  <c r="AI2306" i="2"/>
  <c r="AF2306" i="2"/>
  <c r="AI2305" i="2"/>
  <c r="AF2305" i="2"/>
  <c r="AI2304" i="2"/>
  <c r="AF2304" i="2"/>
  <c r="AI2303" i="2"/>
  <c r="AF2303" i="2"/>
  <c r="AI2302" i="2"/>
  <c r="AF2302" i="2"/>
  <c r="AI2301" i="2"/>
  <c r="AF2301" i="2"/>
  <c r="AI2300" i="2"/>
  <c r="AI2299" i="2"/>
  <c r="AI2298" i="2"/>
  <c r="AI2282" i="2"/>
  <c r="AI2281" i="2"/>
  <c r="AF2281" i="2"/>
  <c r="AI2276" i="2"/>
  <c r="AF2276" i="2"/>
  <c r="AI2271" i="2"/>
  <c r="AF2271" i="2"/>
  <c r="AI2263" i="2"/>
  <c r="AI2262" i="2"/>
  <c r="AI2261" i="2"/>
  <c r="AI2260" i="2"/>
  <c r="AI2259" i="2"/>
  <c r="AI2258" i="2"/>
  <c r="AI2257" i="2"/>
  <c r="AI2256" i="2"/>
  <c r="AI2255" i="2"/>
  <c r="AI2254" i="2"/>
  <c r="AI2253" i="2"/>
  <c r="AI2252" i="2"/>
  <c r="AI2251" i="2"/>
  <c r="AI2250" i="2"/>
  <c r="AI2249" i="2"/>
  <c r="AI2248" i="2"/>
  <c r="AI2247" i="2"/>
  <c r="AI2246" i="2"/>
  <c r="AF2241" i="2"/>
  <c r="AF2240" i="2"/>
  <c r="AF2239" i="2"/>
  <c r="AF2238" i="2"/>
  <c r="AF2237" i="2"/>
  <c r="AF2236" i="2"/>
  <c r="AI2235" i="2"/>
  <c r="AF2235" i="2"/>
  <c r="AF2234" i="2"/>
  <c r="AI2198" i="2"/>
  <c r="AI2197" i="2"/>
  <c r="AI2196" i="2"/>
  <c r="AI2195" i="2"/>
  <c r="AI2194" i="2"/>
  <c r="AI2193" i="2"/>
  <c r="AI2192" i="2"/>
  <c r="AI2191" i="2"/>
  <c r="AI2190" i="2"/>
  <c r="AI2189" i="2"/>
  <c r="AI2188" i="2"/>
  <c r="AI2187" i="2"/>
  <c r="AI2186" i="2"/>
  <c r="AI2185" i="2"/>
  <c r="AI2184" i="2"/>
  <c r="AI2183" i="2"/>
  <c r="AI2182" i="2"/>
  <c r="AI2181" i="2"/>
  <c r="AI2179" i="2"/>
  <c r="AI2178" i="2"/>
  <c r="AI2177" i="2"/>
  <c r="AI2176" i="2"/>
  <c r="AI2175" i="2"/>
  <c r="AI2174" i="2"/>
  <c r="AI2173" i="2"/>
  <c r="AI2172" i="2"/>
  <c r="AI2171" i="2"/>
  <c r="AI2170" i="2"/>
  <c r="AI2169" i="2"/>
  <c r="AF2169" i="2"/>
  <c r="AI2168" i="2"/>
  <c r="AF2168" i="2"/>
  <c r="AI2318" i="2"/>
  <c r="AI2231" i="2"/>
  <c r="AI2224" i="2"/>
  <c r="AF2224" i="2"/>
  <c r="AI2223" i="2"/>
  <c r="AF2223" i="2"/>
  <c r="AI2222" i="2"/>
  <c r="AF2222" i="2"/>
  <c r="AI2221" i="2"/>
  <c r="AF2221" i="2"/>
  <c r="AI2220" i="2"/>
  <c r="AF2220" i="2"/>
  <c r="AI2219" i="2"/>
  <c r="AF2219" i="2"/>
  <c r="AB2160" i="2" l="1"/>
  <c r="AI2160" i="2"/>
  <c r="AJ2160" i="2"/>
  <c r="AB2161" i="2"/>
  <c r="AI2161" i="2"/>
  <c r="AJ2161" i="2"/>
  <c r="AB2162" i="2"/>
  <c r="AI2162" i="2"/>
  <c r="AJ2162" i="2"/>
  <c r="AJ2159" i="2"/>
  <c r="AI2159" i="2"/>
  <c r="AB2159" i="2"/>
  <c r="AJ2158" i="2"/>
  <c r="AI2158" i="2"/>
  <c r="AB2158" i="2"/>
  <c r="AJ2157" i="2"/>
  <c r="AI2157" i="2"/>
  <c r="AB2157" i="2"/>
  <c r="AJ2156" i="2"/>
  <c r="AI2156" i="2"/>
  <c r="AB2156" i="2"/>
  <c r="AJ2155" i="2"/>
  <c r="AF2155" i="2"/>
  <c r="AB2155" i="2"/>
  <c r="AJ2153" i="2" l="1"/>
  <c r="AJ2154" i="2"/>
  <c r="AJ2152" i="2" l="1"/>
  <c r="AF2202" i="2"/>
  <c r="AF2203" i="2"/>
  <c r="AF2204" i="2"/>
  <c r="AF2205" i="2"/>
  <c r="AF2206" i="2"/>
  <c r="AF2154" i="2"/>
  <c r="AF2153" i="2"/>
  <c r="AF2152" i="2"/>
  <c r="AB2154" i="2"/>
  <c r="AB2153" i="2"/>
  <c r="AB2152" i="2"/>
  <c r="AF2148" i="2" l="1"/>
  <c r="AF2149" i="2"/>
  <c r="AF2150" i="2"/>
  <c r="AF2151" i="2"/>
  <c r="AF2147" i="2"/>
  <c r="AJ2148" i="2"/>
  <c r="AJ2149" i="2"/>
  <c r="AJ2150" i="2"/>
  <c r="AJ2151" i="2"/>
  <c r="AJ2147" i="2"/>
  <c r="AB4108" i="1" l="1"/>
  <c r="AF4108" i="1"/>
  <c r="AJ4108" i="1"/>
  <c r="AN4108" i="1"/>
  <c r="AB4109" i="1"/>
  <c r="AF4109" i="1"/>
  <c r="AJ4109" i="1"/>
  <c r="AN4109" i="1"/>
  <c r="AB4110" i="1"/>
  <c r="AF4110" i="1"/>
  <c r="AJ4110" i="1"/>
  <c r="AN4110" i="1"/>
  <c r="AB4111" i="1"/>
  <c r="AF4111" i="1"/>
  <c r="AJ4111" i="1"/>
  <c r="AN4111" i="1"/>
  <c r="AB4112" i="1"/>
  <c r="AF4112" i="1"/>
  <c r="AJ4112" i="1"/>
  <c r="AN4112" i="1"/>
  <c r="AB4113" i="1"/>
  <c r="AF4113" i="1"/>
  <c r="AJ4113" i="1"/>
  <c r="AN4113" i="1"/>
  <c r="AB4114" i="1"/>
  <c r="AF4114" i="1"/>
  <c r="AJ4114" i="1"/>
  <c r="AN4114" i="1"/>
  <c r="AB4115" i="1"/>
  <c r="AF4115" i="1"/>
  <c r="AJ4115" i="1"/>
  <c r="AN4115" i="1"/>
  <c r="AB4116" i="1"/>
  <c r="AF4116" i="1"/>
  <c r="AJ4116" i="1"/>
  <c r="AN4116" i="1"/>
  <c r="AB4117" i="1"/>
  <c r="AF4117" i="1"/>
  <c r="AJ4117" i="1"/>
  <c r="AN4117" i="1"/>
  <c r="AB4118" i="1"/>
  <c r="AF4118" i="1"/>
  <c r="AJ4118" i="1"/>
  <c r="AN4118" i="1"/>
  <c r="AB4119" i="1"/>
  <c r="AF4119" i="1"/>
  <c r="AJ4119" i="1"/>
  <c r="AN4119" i="1"/>
  <c r="AB4120" i="1"/>
  <c r="AF4120" i="1"/>
  <c r="AJ4120" i="1"/>
  <c r="AN4120" i="1"/>
  <c r="AB4121" i="1"/>
  <c r="AF4121" i="1"/>
  <c r="AJ4121" i="1"/>
  <c r="AN4121" i="1"/>
  <c r="AB4122" i="1"/>
  <c r="AF4122" i="1"/>
  <c r="AJ4122" i="1"/>
  <c r="AN4122" i="1"/>
  <c r="AB4123" i="1"/>
  <c r="AF4123" i="1"/>
  <c r="AJ4123" i="1"/>
  <c r="AN4123" i="1"/>
  <c r="AB4124" i="1"/>
  <c r="AF4124" i="1"/>
  <c r="AJ4124" i="1"/>
  <c r="AN4124" i="1"/>
  <c r="AB4125" i="1"/>
  <c r="AF4125" i="1"/>
  <c r="AJ4125" i="1"/>
  <c r="AN4125" i="1"/>
  <c r="AB4126" i="1"/>
  <c r="AF4126" i="1"/>
  <c r="AJ4126" i="1"/>
  <c r="AN4126" i="1"/>
  <c r="AB4127" i="1"/>
  <c r="AF4127" i="1"/>
  <c r="AJ4127" i="1"/>
  <c r="AN4127" i="1"/>
  <c r="AB4128" i="1"/>
  <c r="AF4128" i="1"/>
  <c r="AJ4128" i="1"/>
  <c r="AN4128" i="1"/>
  <c r="AB4129" i="1"/>
  <c r="AF4129" i="1"/>
  <c r="AJ4129" i="1"/>
  <c r="AN4129" i="1"/>
  <c r="AF4130" i="1"/>
  <c r="AJ4130" i="1"/>
  <c r="AN4130" i="1"/>
  <c r="AB4131" i="1"/>
  <c r="AF4131" i="1"/>
  <c r="AJ4131" i="1"/>
  <c r="AN4131" i="1"/>
  <c r="AB4132" i="1"/>
  <c r="AF4132" i="1"/>
  <c r="AJ4132" i="1"/>
  <c r="AN4132" i="1"/>
  <c r="AB4133" i="1"/>
  <c r="AF4133" i="1"/>
  <c r="AJ4133" i="1"/>
  <c r="AN4133" i="1"/>
  <c r="AB4134" i="1"/>
  <c r="AF4134" i="1"/>
  <c r="AJ4134" i="1"/>
  <c r="AN4134" i="1"/>
  <c r="AB4135" i="1"/>
  <c r="AF4135" i="1"/>
  <c r="AJ4135" i="1"/>
  <c r="AN4135" i="1"/>
  <c r="AB4136" i="1"/>
  <c r="AF4136" i="1"/>
  <c r="AJ4136" i="1"/>
  <c r="AN4136" i="1"/>
  <c r="AB4137" i="1"/>
  <c r="AF4137" i="1"/>
  <c r="AJ4137" i="1"/>
  <c r="AN4137" i="1"/>
  <c r="AB4138" i="1"/>
  <c r="AF4138" i="1"/>
  <c r="AJ4138" i="1"/>
  <c r="AN4138" i="1"/>
  <c r="AB4139" i="1"/>
  <c r="AF4139" i="1"/>
  <c r="AJ4139" i="1"/>
  <c r="AN4139" i="1"/>
  <c r="AB4140" i="1"/>
  <c r="AF4140" i="1"/>
  <c r="AJ4140" i="1"/>
  <c r="AN4140" i="1"/>
  <c r="AB4141" i="1"/>
  <c r="AF4141" i="1"/>
  <c r="AJ4141" i="1"/>
  <c r="AN4141" i="1"/>
  <c r="AB4142" i="1"/>
  <c r="AF4142" i="1"/>
  <c r="AJ4142" i="1"/>
  <c r="AN4142" i="1"/>
  <c r="AB4143" i="1"/>
  <c r="AF4143" i="1"/>
  <c r="AJ4143" i="1"/>
  <c r="AN4143" i="1"/>
  <c r="AB4144" i="1"/>
  <c r="AF4144" i="1"/>
  <c r="AJ4144" i="1"/>
  <c r="AN4144" i="1"/>
  <c r="AB4145" i="1"/>
  <c r="AF4145" i="1"/>
  <c r="AJ4145" i="1"/>
  <c r="AN4145" i="1"/>
  <c r="AB2147" i="2" l="1"/>
  <c r="AB2148" i="2"/>
  <c r="AB2149" i="2"/>
  <c r="AB2150" i="2"/>
  <c r="AB2151" i="2"/>
  <c r="AJ2146" i="2" l="1"/>
  <c r="AJ2145" i="2"/>
  <c r="AJ2144" i="2"/>
  <c r="AJ2143" i="2"/>
  <c r="AJ2142" i="2"/>
  <c r="AJ2140" i="2"/>
  <c r="AJ2139" i="2"/>
  <c r="AJ2138" i="2"/>
  <c r="AJ2137" i="2"/>
  <c r="AB2146" i="2"/>
  <c r="AB2145" i="2"/>
  <c r="AB2144" i="2"/>
  <c r="AB2143" i="2"/>
  <c r="AB2142" i="2"/>
  <c r="AB2141" i="2"/>
  <c r="AB2140" i="2"/>
  <c r="AB2139" i="2"/>
  <c r="AB2138" i="2"/>
  <c r="AF2137" i="2"/>
  <c r="AB2137" i="2"/>
  <c r="AI2140" i="2" l="1"/>
  <c r="AI2139" i="2"/>
  <c r="AI2138" i="2"/>
  <c r="AI2137" i="2"/>
  <c r="AJ2136" i="2"/>
  <c r="AI2136" i="2"/>
  <c r="AB2136" i="2"/>
  <c r="AJ2135" i="2"/>
  <c r="AI2135" i="2"/>
  <c r="AB2135" i="2"/>
  <c r="AJ2134" i="2"/>
  <c r="AI2134" i="2"/>
  <c r="AB2134" i="2"/>
  <c r="AJ2133" i="2"/>
  <c r="AI2133" i="2"/>
  <c r="AB2133" i="2"/>
  <c r="AJ2132" i="2"/>
  <c r="AF2132" i="2"/>
  <c r="AB2132" i="2"/>
  <c r="AJ2131" i="2"/>
  <c r="AI2131" i="2"/>
  <c r="AF2131" i="2"/>
  <c r="AB2131" i="2"/>
  <c r="AJ2130" i="2"/>
  <c r="AI2130" i="2"/>
  <c r="AF2130" i="2"/>
  <c r="AB2130" i="2"/>
  <c r="AJ2129" i="2"/>
  <c r="AI2129" i="2"/>
  <c r="AF2129" i="2"/>
  <c r="AB2129" i="2"/>
  <c r="AJ2128" i="2"/>
  <c r="AI2128" i="2"/>
  <c r="AF2128" i="2"/>
  <c r="AB2128" i="2"/>
  <c r="AJ2127" i="2"/>
  <c r="AI2127" i="2"/>
  <c r="AF2127" i="2"/>
  <c r="AJ2126" i="2"/>
  <c r="AI2126" i="2"/>
  <c r="AF2126" i="2"/>
  <c r="AJ2125" i="2"/>
  <c r="AI2125" i="2"/>
  <c r="AF2125" i="2"/>
  <c r="AJ2124" i="2"/>
  <c r="AI2124" i="2"/>
  <c r="AF2124" i="2"/>
  <c r="AJ2123" i="2"/>
  <c r="AI2123" i="2"/>
  <c r="AF2123" i="2"/>
  <c r="AJ2119" i="2"/>
  <c r="AF2119" i="2"/>
  <c r="AJ2118" i="2"/>
  <c r="AF2118" i="2"/>
  <c r="AJ2117" i="2"/>
  <c r="AF2117" i="2"/>
  <c r="AJ2116" i="2"/>
  <c r="AF2116" i="2"/>
  <c r="AJ2115" i="2"/>
  <c r="AF2115" i="2"/>
  <c r="AJ2114" i="2"/>
  <c r="AF2114" i="2"/>
  <c r="AJ2113" i="2"/>
  <c r="AF2113" i="2"/>
  <c r="AJ2112" i="2"/>
  <c r="AF2112" i="2"/>
  <c r="AJ2111" i="2"/>
  <c r="AF2111" i="2"/>
  <c r="AJ2110" i="2"/>
  <c r="AF2110" i="2"/>
  <c r="AJ2109" i="2"/>
  <c r="AF2109" i="2"/>
  <c r="AJ2108" i="2"/>
  <c r="AF2108" i="2"/>
  <c r="AJ2107" i="2"/>
  <c r="AF2107" i="2"/>
  <c r="AJ2106" i="2"/>
  <c r="AF2106" i="2"/>
  <c r="AJ2105" i="2"/>
  <c r="AF2105" i="2"/>
  <c r="AJ2104" i="2"/>
  <c r="AF2104" i="2"/>
  <c r="AJ2103" i="2"/>
  <c r="AF2103" i="2"/>
  <c r="AJ2102" i="2"/>
  <c r="AF2102" i="2"/>
  <c r="AJ2101" i="2"/>
  <c r="AF2101" i="2"/>
  <c r="AJ2100" i="2"/>
  <c r="AF2100" i="2"/>
  <c r="AJ2099" i="2"/>
  <c r="AF2099" i="2"/>
  <c r="AJ2141" i="2" l="1"/>
  <c r="AB4093" i="1" l="1"/>
  <c r="AF4093" i="1"/>
  <c r="AJ4093" i="1"/>
  <c r="AN4093" i="1"/>
  <c r="AB4094" i="1"/>
  <c r="AF4094" i="1"/>
  <c r="AJ4094" i="1"/>
  <c r="AN4094" i="1"/>
  <c r="AB4095" i="1"/>
  <c r="AF4095" i="1"/>
  <c r="AJ4095" i="1"/>
  <c r="AN4095" i="1"/>
  <c r="AB4096" i="1"/>
  <c r="AF4096" i="1"/>
  <c r="AJ4096" i="1"/>
  <c r="AN4096" i="1"/>
  <c r="AB4097" i="1"/>
  <c r="AF4097" i="1"/>
  <c r="AJ4097" i="1"/>
  <c r="AN4097" i="1"/>
  <c r="AB4098" i="1"/>
  <c r="AF4098" i="1"/>
  <c r="AJ4098" i="1"/>
  <c r="AN4098" i="1"/>
  <c r="AB4099" i="1"/>
  <c r="AF4099" i="1"/>
  <c r="AJ4099" i="1"/>
  <c r="AN4099" i="1"/>
  <c r="AB4100" i="1"/>
  <c r="AF4100" i="1"/>
  <c r="AJ4100" i="1"/>
  <c r="AN4100" i="1"/>
  <c r="AB4087" i="1" l="1"/>
  <c r="AF4087" i="1"/>
  <c r="AJ4087" i="1"/>
  <c r="AN4087" i="1"/>
  <c r="AQ4087" i="1" s="1"/>
  <c r="AB4086" i="1"/>
  <c r="AF4086" i="1"/>
  <c r="AJ4086" i="1"/>
  <c r="AN4086" i="1"/>
  <c r="AB4082" i="1"/>
  <c r="AF4082" i="1"/>
  <c r="AJ4082" i="1"/>
  <c r="AN4082" i="1"/>
  <c r="AQ4082" i="1" s="1"/>
  <c r="AB4083" i="1"/>
  <c r="AF4083" i="1"/>
  <c r="AJ4083" i="1"/>
  <c r="AN4083" i="1"/>
  <c r="AQ4083" i="1" s="1"/>
  <c r="AB4084" i="1"/>
  <c r="AF4084" i="1"/>
  <c r="AJ4084" i="1"/>
  <c r="AN4084" i="1"/>
  <c r="AQ4084" i="1" s="1"/>
  <c r="AB4085" i="1"/>
  <c r="AF4085" i="1"/>
  <c r="AJ4085" i="1"/>
  <c r="AN4085" i="1"/>
  <c r="AQ4085" i="1" s="1"/>
  <c r="AB4079" i="1" l="1"/>
  <c r="AF4079" i="1"/>
  <c r="AJ4079" i="1"/>
  <c r="AN4079" i="1"/>
  <c r="AB4080" i="1"/>
  <c r="AF4080" i="1"/>
  <c r="AJ4080" i="1"/>
  <c r="AN4080" i="1"/>
  <c r="AB4075" i="1"/>
  <c r="AF4075" i="1"/>
  <c r="AJ4075" i="1"/>
  <c r="AN4075" i="1"/>
  <c r="AB4076" i="1"/>
  <c r="AF4076" i="1"/>
  <c r="AJ4076" i="1"/>
  <c r="AN4076" i="1"/>
  <c r="AB4077" i="1"/>
  <c r="AF4077" i="1"/>
  <c r="AJ4077" i="1"/>
  <c r="AN4077" i="1"/>
  <c r="AB4078" i="1"/>
  <c r="AF4078" i="1"/>
  <c r="AJ4078" i="1"/>
  <c r="AN4078" i="1"/>
  <c r="AB2094" i="2" l="1"/>
  <c r="AB2095" i="2"/>
  <c r="AB2096" i="2"/>
  <c r="AB2097" i="2"/>
  <c r="AB2098" i="2"/>
  <c r="AJ2093" i="2"/>
  <c r="AJ2094" i="2"/>
  <c r="AJ2095" i="2"/>
  <c r="AJ2096" i="2"/>
  <c r="AJ2097" i="2"/>
  <c r="AJ2098" i="2"/>
  <c r="AB2093" i="2"/>
  <c r="AJ2092" i="2"/>
  <c r="AF2092" i="2"/>
  <c r="AB2092" i="2"/>
  <c r="AB2083" i="2" l="1"/>
  <c r="AJ2083" i="2"/>
  <c r="AB2084" i="2"/>
  <c r="AJ2084" i="2"/>
  <c r="AB2085" i="2"/>
  <c r="AJ2085" i="2"/>
  <c r="AB2086" i="2"/>
  <c r="AJ2086" i="2"/>
  <c r="AB2087" i="2"/>
  <c r="AJ2087" i="2"/>
  <c r="AB2088" i="2"/>
  <c r="AJ2088" i="2"/>
  <c r="AB2089" i="2"/>
  <c r="AJ2089" i="2"/>
  <c r="AB2090" i="2"/>
  <c r="AJ2090" i="2"/>
  <c r="AB2091" i="2"/>
  <c r="AJ2091" i="2"/>
  <c r="AJ2082" i="2" l="1"/>
  <c r="AB2082" i="2"/>
  <c r="AJ2081" i="2"/>
  <c r="AF2081" i="2"/>
  <c r="AB2081" i="2"/>
  <c r="AB2071" i="2"/>
  <c r="AJ2071" i="2"/>
  <c r="AB2072" i="2"/>
  <c r="AJ2072" i="2"/>
  <c r="AB2073" i="2"/>
  <c r="AJ2073" i="2"/>
  <c r="AB2074" i="2"/>
  <c r="AJ2074" i="2"/>
  <c r="AB2075" i="2"/>
  <c r="AJ2075" i="2"/>
  <c r="AB2076" i="2"/>
  <c r="AJ2076" i="2"/>
  <c r="AB2077" i="2"/>
  <c r="AJ2077" i="2"/>
  <c r="AB2078" i="2"/>
  <c r="AJ2078" i="2"/>
  <c r="AB2079" i="2"/>
  <c r="AJ2079" i="2"/>
  <c r="AB2080" i="2"/>
  <c r="AJ2080" i="2"/>
  <c r="AJ2070" i="2" l="1"/>
  <c r="AF2070" i="2"/>
  <c r="AB2070" i="2"/>
  <c r="AF2060" i="2" l="1"/>
  <c r="AF2061" i="2"/>
  <c r="AF2062" i="2"/>
  <c r="AF2063" i="2"/>
  <c r="AF2064" i="2"/>
  <c r="AF2065" i="2"/>
  <c r="AF2066" i="2"/>
  <c r="AF2067" i="2"/>
  <c r="AF2068" i="2"/>
  <c r="AF2069" i="2"/>
  <c r="AF2059" i="2"/>
  <c r="AI2060" i="2" l="1"/>
  <c r="AJ2060" i="2"/>
  <c r="AI2061" i="2"/>
  <c r="AJ2061" i="2"/>
  <c r="AI2062" i="2"/>
  <c r="AJ2062" i="2"/>
  <c r="AI2063" i="2"/>
  <c r="AJ2063" i="2"/>
  <c r="AI2064" i="2"/>
  <c r="AJ2064" i="2"/>
  <c r="AI2065" i="2"/>
  <c r="AJ2065" i="2"/>
  <c r="AI2066" i="2"/>
  <c r="AJ2066" i="2"/>
  <c r="AI2067" i="2"/>
  <c r="AJ2067" i="2"/>
  <c r="AI2068" i="2"/>
  <c r="AJ2068" i="2"/>
  <c r="AI2069" i="2"/>
  <c r="AJ2069" i="2"/>
  <c r="AJ2059" i="2"/>
  <c r="AB2060" i="2"/>
  <c r="AB2061" i="2"/>
  <c r="AB2062" i="2"/>
  <c r="AB2063" i="2"/>
  <c r="AB2064" i="2"/>
  <c r="AB2065" i="2"/>
  <c r="AB2066" i="2"/>
  <c r="AB2067" i="2"/>
  <c r="AB2068" i="2"/>
  <c r="AB2069" i="2"/>
  <c r="AB2059" i="2"/>
  <c r="AF2052" i="2" l="1"/>
  <c r="AB2053" i="2"/>
  <c r="AJ2053" i="2"/>
  <c r="AB2054" i="2"/>
  <c r="AJ2054" i="2"/>
  <c r="AB2055" i="2"/>
  <c r="AJ2055" i="2"/>
  <c r="AB2056" i="2"/>
  <c r="AJ2056" i="2"/>
  <c r="AB2057" i="2"/>
  <c r="AJ2057" i="2"/>
  <c r="AB2058" i="2"/>
  <c r="AJ2058" i="2"/>
  <c r="AN4064" i="1" l="1"/>
  <c r="AJ4064" i="1"/>
  <c r="AF4064" i="1"/>
  <c r="AB4064" i="1"/>
  <c r="AB4051" i="1" l="1"/>
  <c r="AF4051" i="1"/>
  <c r="AJ4051" i="1"/>
  <c r="AN4051" i="1"/>
  <c r="AB4052" i="1"/>
  <c r="AF4052" i="1"/>
  <c r="AJ4052" i="1"/>
  <c r="AN4052" i="1"/>
  <c r="AB4053" i="1"/>
  <c r="AF4053" i="1"/>
  <c r="AJ4053" i="1"/>
  <c r="AN4053" i="1"/>
  <c r="AB4054" i="1"/>
  <c r="AF4054" i="1"/>
  <c r="AJ4054" i="1"/>
  <c r="AN4054" i="1"/>
  <c r="AB4055" i="1"/>
  <c r="AF4055" i="1"/>
  <c r="AJ4055" i="1"/>
  <c r="AN4055" i="1"/>
  <c r="AB4056" i="1"/>
  <c r="AF4056" i="1"/>
  <c r="AJ4056" i="1"/>
  <c r="AN4056" i="1"/>
  <c r="AB4057" i="1"/>
  <c r="AF4057" i="1"/>
  <c r="AJ4057" i="1"/>
  <c r="AN4057" i="1"/>
  <c r="AB4058" i="1"/>
  <c r="AF4058" i="1"/>
  <c r="AJ4058" i="1"/>
  <c r="AN4058" i="1"/>
  <c r="AB4059" i="1"/>
  <c r="AF4059" i="1"/>
  <c r="AJ4059" i="1"/>
  <c r="AN4059" i="1"/>
  <c r="AB4060" i="1"/>
  <c r="AF4060" i="1"/>
  <c r="AJ4060" i="1"/>
  <c r="AN4060" i="1"/>
  <c r="AB3801" i="1" l="1"/>
  <c r="AF3801" i="1"/>
  <c r="AI3801" i="1"/>
  <c r="AJ3801" i="1"/>
  <c r="AN3801" i="1"/>
  <c r="AQ3801" i="1" s="1"/>
  <c r="AB3802" i="1"/>
  <c r="AF3802" i="1"/>
  <c r="AI3802" i="1"/>
  <c r="AJ3802" i="1"/>
  <c r="AN3802" i="1"/>
  <c r="AQ3802" i="1" s="1"/>
  <c r="AB3803" i="1"/>
  <c r="AF3803" i="1"/>
  <c r="AI3803" i="1"/>
  <c r="AJ3803" i="1"/>
  <c r="AN3803" i="1"/>
  <c r="AQ3803" i="1" s="1"/>
  <c r="AB3804" i="1"/>
  <c r="AF3804" i="1"/>
  <c r="AI3804" i="1"/>
  <c r="AJ3804" i="1"/>
  <c r="AN3804" i="1"/>
  <c r="AQ3804" i="1" s="1"/>
  <c r="AB3806" i="1"/>
  <c r="AF3806" i="1"/>
  <c r="AI3806" i="1"/>
  <c r="AJ3806" i="1"/>
  <c r="AN3806" i="1"/>
  <c r="AB3807" i="1"/>
  <c r="AF3807" i="1"/>
  <c r="AI3807" i="1"/>
  <c r="AJ3807" i="1"/>
  <c r="AN3807" i="1"/>
  <c r="AB3808" i="1"/>
  <c r="AF3808" i="1"/>
  <c r="AI3808" i="1"/>
  <c r="AJ3808" i="1"/>
  <c r="AN3808" i="1"/>
  <c r="AB3809" i="1"/>
  <c r="AF3809" i="1"/>
  <c r="AI3809" i="1"/>
  <c r="AJ3809" i="1"/>
  <c r="AN3809" i="1"/>
  <c r="AB3810" i="1"/>
  <c r="AF3810" i="1"/>
  <c r="AI3810" i="1"/>
  <c r="AJ3810" i="1"/>
  <c r="AN3810" i="1"/>
  <c r="AB3811" i="1"/>
  <c r="AF3811" i="1"/>
  <c r="AI3811" i="1"/>
  <c r="AJ3811" i="1"/>
  <c r="AN3811" i="1"/>
  <c r="AN3805" i="1"/>
  <c r="AJ3805" i="1"/>
  <c r="AI3805" i="1"/>
  <c r="AF3805" i="1"/>
  <c r="AB3805" i="1"/>
  <c r="AB3813" i="1"/>
  <c r="AF3813" i="1"/>
  <c r="AI3813" i="1"/>
  <c r="AJ3813" i="1"/>
  <c r="AN3813" i="1"/>
  <c r="AN3812" i="1"/>
  <c r="AJ3812" i="1"/>
  <c r="AI3812" i="1"/>
  <c r="AF3812" i="1"/>
  <c r="AB3812" i="1"/>
  <c r="AF3814" i="1"/>
  <c r="AI3814" i="1"/>
  <c r="AJ3814" i="1"/>
  <c r="AQ3814" i="1"/>
  <c r="AF3815" i="1"/>
  <c r="AI3815" i="1"/>
  <c r="AJ3815" i="1"/>
  <c r="AQ3815" i="1"/>
  <c r="AF3816" i="1"/>
  <c r="AI3816" i="1"/>
  <c r="AJ3816" i="1"/>
  <c r="AQ3816" i="1"/>
  <c r="AF3817" i="1"/>
  <c r="AI3817" i="1"/>
  <c r="AJ3817" i="1"/>
  <c r="AQ3817" i="1"/>
  <c r="AF3818" i="1"/>
  <c r="AI3818" i="1"/>
  <c r="AJ3818" i="1"/>
  <c r="AQ3818" i="1"/>
  <c r="AF3819" i="1"/>
  <c r="AI3819" i="1"/>
  <c r="AJ3819" i="1"/>
  <c r="AQ3819" i="1"/>
  <c r="AF3820" i="1"/>
  <c r="AI3820" i="1"/>
  <c r="AJ3820" i="1"/>
  <c r="AQ3820" i="1"/>
  <c r="AF3821" i="1"/>
  <c r="AI3821" i="1"/>
  <c r="AJ3821" i="1"/>
  <c r="AQ3821" i="1"/>
  <c r="AF3822" i="1"/>
  <c r="AI3822" i="1"/>
  <c r="AJ3822" i="1"/>
  <c r="AQ3822" i="1"/>
  <c r="AF3823" i="1"/>
  <c r="AI3823" i="1"/>
  <c r="AJ3823" i="1"/>
  <c r="AQ3823" i="1"/>
  <c r="AF3824" i="1"/>
  <c r="AI3824" i="1"/>
  <c r="AJ3824" i="1"/>
  <c r="AQ3824" i="1"/>
  <c r="AF3825" i="1"/>
  <c r="AI3825" i="1"/>
  <c r="AJ3825" i="1"/>
  <c r="AQ3825" i="1"/>
  <c r="AF3826" i="1"/>
  <c r="AI3826" i="1"/>
  <c r="AJ3826" i="1"/>
  <c r="AQ3826" i="1"/>
  <c r="AF3827" i="1"/>
  <c r="AI3827" i="1"/>
  <c r="AJ3827" i="1"/>
  <c r="AQ3827" i="1"/>
  <c r="AF3828" i="1"/>
  <c r="AI3828" i="1"/>
  <c r="AJ3828" i="1"/>
  <c r="AQ3828" i="1"/>
  <c r="AF3829" i="1"/>
  <c r="AI3829" i="1"/>
  <c r="AJ3829" i="1"/>
  <c r="AQ3829" i="1"/>
  <c r="AF3830" i="1"/>
  <c r="AI3830" i="1"/>
  <c r="AJ3830" i="1"/>
  <c r="AQ3830" i="1"/>
  <c r="AF3831" i="1"/>
  <c r="AI3831" i="1"/>
  <c r="AJ3831" i="1"/>
  <c r="AQ3831" i="1"/>
  <c r="AF3832" i="1"/>
  <c r="AI3832" i="1"/>
  <c r="AJ3832" i="1"/>
  <c r="AQ3832" i="1"/>
  <c r="AF3833" i="1"/>
  <c r="AI3833" i="1"/>
  <c r="AJ3833" i="1"/>
  <c r="AQ3833" i="1"/>
  <c r="AF3834" i="1"/>
  <c r="AI3834" i="1"/>
  <c r="AJ3834" i="1"/>
  <c r="AQ3834" i="1"/>
  <c r="AF3835" i="1"/>
  <c r="AI3835" i="1"/>
  <c r="AJ3835" i="1"/>
  <c r="AQ3835" i="1"/>
  <c r="AF3836" i="1"/>
  <c r="AI3836" i="1"/>
  <c r="AJ3836" i="1"/>
  <c r="AQ3836" i="1"/>
  <c r="AF3837" i="1"/>
  <c r="AI3837" i="1"/>
  <c r="AJ3837" i="1"/>
  <c r="AQ3837" i="1"/>
  <c r="AF3838" i="1"/>
  <c r="AI3838" i="1"/>
  <c r="AJ3838" i="1"/>
  <c r="AQ3838" i="1"/>
  <c r="AF3839" i="1"/>
  <c r="AI3839" i="1"/>
  <c r="AJ3839" i="1"/>
  <c r="AQ3839" i="1"/>
  <c r="AF3840" i="1"/>
  <c r="AI3840" i="1"/>
  <c r="AJ3840" i="1"/>
  <c r="AQ3840" i="1"/>
  <c r="AF3841" i="1"/>
  <c r="AI3841" i="1"/>
  <c r="AJ3841" i="1"/>
  <c r="AQ3841" i="1"/>
  <c r="AF3842" i="1"/>
  <c r="AI3842" i="1"/>
  <c r="AJ3842" i="1"/>
  <c r="AQ3842" i="1"/>
  <c r="AF3843" i="1"/>
  <c r="AI3843" i="1"/>
  <c r="AJ3843" i="1"/>
  <c r="AQ3843" i="1"/>
  <c r="AF3844" i="1"/>
  <c r="AI3844" i="1"/>
  <c r="AJ3844" i="1"/>
  <c r="AQ3844" i="1"/>
  <c r="AF3845" i="1"/>
  <c r="AI3845" i="1"/>
  <c r="AJ3845" i="1"/>
  <c r="AQ3845" i="1"/>
  <c r="AF3846" i="1"/>
  <c r="AI3846" i="1"/>
  <c r="AJ3846" i="1"/>
  <c r="AQ3846" i="1"/>
  <c r="AF3847" i="1"/>
  <c r="AI3847" i="1"/>
  <c r="AJ3847" i="1"/>
  <c r="AQ3847" i="1"/>
  <c r="AF3848" i="1"/>
  <c r="AI3848" i="1"/>
  <c r="AJ3848" i="1"/>
  <c r="AQ3848" i="1"/>
  <c r="AF3849" i="1"/>
  <c r="AI3849" i="1"/>
  <c r="AJ3849" i="1"/>
  <c r="AQ3849" i="1"/>
  <c r="AF3850" i="1"/>
  <c r="AI3850" i="1"/>
  <c r="AJ3850" i="1"/>
  <c r="AQ3850" i="1"/>
  <c r="AF3851" i="1"/>
  <c r="AI3851" i="1"/>
  <c r="AJ3851" i="1"/>
  <c r="AQ3851" i="1"/>
  <c r="AF3852" i="1"/>
  <c r="AI3852" i="1"/>
  <c r="AJ3852" i="1"/>
  <c r="AQ3852" i="1"/>
  <c r="AF3853" i="1"/>
  <c r="AI3853" i="1"/>
  <c r="AJ3853" i="1"/>
  <c r="AQ3853" i="1"/>
  <c r="AF3854" i="1"/>
  <c r="AI3854" i="1"/>
  <c r="AJ3854" i="1"/>
  <c r="AQ3854" i="1"/>
  <c r="AF3855" i="1"/>
  <c r="AI3855" i="1"/>
  <c r="AJ3855" i="1"/>
  <c r="AQ3855" i="1"/>
  <c r="AF3856" i="1"/>
  <c r="AI3856" i="1"/>
  <c r="AJ3856" i="1"/>
  <c r="AQ3856" i="1"/>
  <c r="AF3857" i="1"/>
  <c r="AI3857" i="1"/>
  <c r="AJ3857" i="1"/>
  <c r="AQ3857" i="1"/>
  <c r="AF3858" i="1"/>
  <c r="AI3858" i="1"/>
  <c r="AJ3858" i="1"/>
  <c r="AQ3858" i="1"/>
  <c r="AF3859" i="1"/>
  <c r="AI3859" i="1"/>
  <c r="AJ3859" i="1"/>
  <c r="AQ3859" i="1"/>
  <c r="AF3860" i="1"/>
  <c r="AI3860" i="1"/>
  <c r="AJ3860" i="1"/>
  <c r="AQ3860" i="1"/>
  <c r="AF3861" i="1"/>
  <c r="AI3861" i="1"/>
  <c r="AJ3861" i="1"/>
  <c r="AQ3861" i="1"/>
  <c r="AF3862" i="1"/>
  <c r="AI3862" i="1"/>
  <c r="AJ3862" i="1"/>
  <c r="AQ3862" i="1"/>
  <c r="AF3863" i="1"/>
  <c r="AI3863" i="1"/>
  <c r="AJ3863" i="1"/>
  <c r="AQ3863" i="1"/>
  <c r="AF3864" i="1"/>
  <c r="AI3864" i="1"/>
  <c r="AJ3864" i="1"/>
  <c r="AQ3864" i="1"/>
  <c r="AF3865" i="1"/>
  <c r="AI3865" i="1"/>
  <c r="AJ3865" i="1"/>
  <c r="AQ3865" i="1"/>
  <c r="AF3866" i="1"/>
  <c r="AI3866" i="1"/>
  <c r="AJ3866" i="1"/>
  <c r="AQ3866" i="1"/>
  <c r="AF3867" i="1"/>
  <c r="AJ3867" i="1"/>
  <c r="AQ3867" i="1"/>
  <c r="AB3868" i="1"/>
  <c r="AF3868" i="1"/>
  <c r="AI3868" i="1"/>
  <c r="AJ3868" i="1"/>
  <c r="AN3868" i="1"/>
  <c r="AQ3868" i="1" s="1"/>
  <c r="AB3869" i="1"/>
  <c r="AF3869" i="1"/>
  <c r="AI3869" i="1"/>
  <c r="AJ3869" i="1"/>
  <c r="AN3869" i="1"/>
  <c r="AQ3869" i="1" s="1"/>
  <c r="AJ3870" i="1"/>
  <c r="AN3870" i="1"/>
  <c r="AQ3870" i="1" s="1"/>
  <c r="AB3871" i="1"/>
  <c r="AF3871" i="1"/>
  <c r="AJ3871" i="1"/>
  <c r="AN3871" i="1"/>
  <c r="AQ3871" i="1" s="1"/>
  <c r="AB3872" i="1"/>
  <c r="AF3872" i="1"/>
  <c r="AJ3872" i="1"/>
  <c r="AN3872" i="1"/>
  <c r="AQ3872" i="1" s="1"/>
  <c r="AB3873" i="1"/>
  <c r="AF3873" i="1"/>
  <c r="AJ3873" i="1"/>
  <c r="AN3873" i="1"/>
  <c r="AQ3873" i="1" s="1"/>
  <c r="AB3874" i="1"/>
  <c r="AF3874" i="1"/>
  <c r="AJ3874" i="1"/>
  <c r="AN3874" i="1"/>
  <c r="AQ3874" i="1" s="1"/>
  <c r="AB3875" i="1"/>
  <c r="AF3875" i="1"/>
  <c r="AJ3875" i="1"/>
  <c r="AN3875" i="1"/>
  <c r="AQ3875" i="1" s="1"/>
  <c r="AB3876" i="1"/>
  <c r="AF3876" i="1"/>
  <c r="AJ3876" i="1"/>
  <c r="AN3876" i="1"/>
  <c r="AQ3876" i="1" s="1"/>
  <c r="AB3877" i="1"/>
  <c r="AF3877" i="1"/>
  <c r="AJ3877" i="1"/>
  <c r="AN3877" i="1"/>
  <c r="AQ3877" i="1" s="1"/>
  <c r="AB3878" i="1"/>
  <c r="AF3878" i="1"/>
  <c r="AJ3878" i="1"/>
  <c r="AN3878" i="1"/>
  <c r="AQ3878" i="1" s="1"/>
  <c r="AJ3879" i="1"/>
  <c r="AN3879" i="1"/>
  <c r="AQ3879" i="1" s="1"/>
  <c r="AB3880" i="1"/>
  <c r="AJ3880" i="1"/>
  <c r="AN3880" i="1"/>
  <c r="AQ3880" i="1" s="1"/>
  <c r="AB3881" i="1"/>
  <c r="AJ3881" i="1"/>
  <c r="AN3881" i="1"/>
  <c r="AQ3881" i="1" s="1"/>
  <c r="AB3882" i="1"/>
  <c r="AJ3882" i="1"/>
  <c r="AN3882" i="1"/>
  <c r="AQ3882" i="1" s="1"/>
  <c r="AB3883" i="1"/>
  <c r="AJ3883" i="1"/>
  <c r="AN3883" i="1"/>
  <c r="AQ3883" i="1" s="1"/>
  <c r="AB3884" i="1"/>
  <c r="AJ3884" i="1"/>
  <c r="AN3884" i="1"/>
  <c r="AQ3884" i="1" s="1"/>
  <c r="AB3885" i="1"/>
  <c r="AJ3885" i="1"/>
  <c r="AN3885" i="1"/>
  <c r="AQ3885" i="1" s="1"/>
  <c r="AB3886" i="1"/>
  <c r="AJ3886" i="1"/>
  <c r="AN3886" i="1"/>
  <c r="AQ3886" i="1" s="1"/>
  <c r="AB3887" i="1"/>
  <c r="AJ3887" i="1"/>
  <c r="AN3887" i="1"/>
  <c r="AQ3887" i="1" s="1"/>
  <c r="AB3888" i="1"/>
  <c r="AJ3888" i="1"/>
  <c r="AN3888" i="1"/>
  <c r="AQ3888" i="1" s="1"/>
  <c r="AB3889" i="1"/>
  <c r="AJ3889" i="1"/>
  <c r="AN3889" i="1"/>
  <c r="AQ3889" i="1" s="1"/>
  <c r="AB3890" i="1"/>
  <c r="AJ3890" i="1"/>
  <c r="AN3890" i="1"/>
  <c r="AQ3890" i="1" s="1"/>
  <c r="AB3891" i="1"/>
  <c r="AJ3891" i="1"/>
  <c r="AN3891" i="1"/>
  <c r="AQ3891" i="1" s="1"/>
  <c r="AB3892" i="1"/>
  <c r="AF3892" i="1"/>
  <c r="AJ3892" i="1"/>
  <c r="AN3892" i="1"/>
  <c r="AQ3892" i="1" s="1"/>
  <c r="AB3893" i="1"/>
  <c r="AF3893" i="1"/>
  <c r="AJ3893" i="1"/>
  <c r="AN3893" i="1"/>
  <c r="AQ3893" i="1" s="1"/>
  <c r="AJ3894" i="1"/>
  <c r="AN3894" i="1"/>
  <c r="AQ3894" i="1" s="1"/>
  <c r="AJ3895" i="1"/>
  <c r="AN3895" i="1"/>
  <c r="AQ3895" i="1" s="1"/>
  <c r="AJ3896" i="1"/>
  <c r="AN3896" i="1"/>
  <c r="AQ3896" i="1" s="1"/>
  <c r="AJ3897" i="1"/>
  <c r="AN3897" i="1"/>
  <c r="AQ3897" i="1" s="1"/>
  <c r="AJ3898" i="1"/>
  <c r="AN3898" i="1"/>
  <c r="AQ3898" i="1" s="1"/>
  <c r="AJ3899" i="1"/>
  <c r="AN3899" i="1"/>
  <c r="AQ3899" i="1" s="1"/>
  <c r="AJ3900" i="1"/>
  <c r="AN3900" i="1"/>
  <c r="AQ3900" i="1" s="1"/>
  <c r="AJ3901" i="1"/>
  <c r="AN3901" i="1"/>
  <c r="AQ3901" i="1" s="1"/>
  <c r="AJ3902" i="1"/>
  <c r="AN3902" i="1"/>
  <c r="AQ3902" i="1" s="1"/>
  <c r="AJ3903" i="1"/>
  <c r="AN3903" i="1"/>
  <c r="AQ3903" i="1" s="1"/>
  <c r="AJ3904" i="1"/>
  <c r="AN3904" i="1"/>
  <c r="AQ3904" i="1" s="1"/>
  <c r="AJ3905" i="1"/>
  <c r="AN3905" i="1"/>
  <c r="AQ3905" i="1" s="1"/>
  <c r="AJ3906" i="1"/>
  <c r="AN3906" i="1"/>
  <c r="AQ3906" i="1" s="1"/>
  <c r="AJ3907" i="1"/>
  <c r="AN3907" i="1"/>
  <c r="AQ3907" i="1" s="1"/>
  <c r="AJ3908" i="1"/>
  <c r="AN3908" i="1"/>
  <c r="AQ3908" i="1" s="1"/>
  <c r="AJ3909" i="1"/>
  <c r="AN3909" i="1"/>
  <c r="AQ3909" i="1" s="1"/>
  <c r="AJ3910" i="1"/>
  <c r="AN3910" i="1"/>
  <c r="AQ3910" i="1" s="1"/>
  <c r="AJ3911" i="1"/>
  <c r="AN3911" i="1"/>
  <c r="AQ3911" i="1" s="1"/>
  <c r="AJ3912" i="1"/>
  <c r="AN3912" i="1"/>
  <c r="AQ3912" i="1" s="1"/>
  <c r="AF3913" i="1"/>
  <c r="AJ3913" i="1"/>
  <c r="AN3913" i="1"/>
  <c r="AF3914" i="1"/>
  <c r="AJ3914" i="1"/>
  <c r="AN3914" i="1"/>
  <c r="AQ3914" i="1" s="1"/>
  <c r="AB3915" i="1"/>
  <c r="AF3915" i="1"/>
  <c r="AJ3915" i="1"/>
  <c r="AN3915" i="1"/>
  <c r="AQ3915" i="1" s="1"/>
  <c r="AI3916" i="1"/>
  <c r="AJ3916" i="1"/>
  <c r="AN3916" i="1"/>
  <c r="AQ3916" i="1" s="1"/>
  <c r="AI3917" i="1"/>
  <c r="AJ3917" i="1"/>
  <c r="AN3917" i="1"/>
  <c r="AQ3917" i="1" s="1"/>
  <c r="AI3918" i="1"/>
  <c r="AJ3918" i="1"/>
  <c r="AN3918" i="1"/>
  <c r="AQ3918" i="1" s="1"/>
  <c r="AI3919" i="1"/>
  <c r="AJ3919" i="1"/>
  <c r="AN3919" i="1"/>
  <c r="AQ3919" i="1" s="1"/>
  <c r="AB3920" i="1"/>
  <c r="AJ3920" i="1"/>
  <c r="AN3920" i="1"/>
  <c r="AQ3920" i="1" s="1"/>
  <c r="AB3921" i="1"/>
  <c r="AJ3921" i="1"/>
  <c r="AN3921" i="1"/>
  <c r="AQ3921" i="1" s="1"/>
  <c r="AB3922" i="1"/>
  <c r="AJ3922" i="1"/>
  <c r="AN3922" i="1"/>
  <c r="AQ3922" i="1" s="1"/>
  <c r="AB3923" i="1"/>
  <c r="AJ3923" i="1"/>
  <c r="AN3923" i="1"/>
  <c r="AQ3923" i="1" s="1"/>
  <c r="AB3924" i="1"/>
  <c r="AJ3924" i="1"/>
  <c r="AN3924" i="1"/>
  <c r="AQ3924" i="1" s="1"/>
  <c r="AJ3925" i="1"/>
  <c r="AN3925" i="1"/>
  <c r="AQ3925" i="1" s="1"/>
  <c r="AJ3926" i="1"/>
  <c r="AN3926" i="1"/>
  <c r="AQ3926" i="1" s="1"/>
  <c r="AJ3927" i="1"/>
  <c r="AN3927" i="1"/>
  <c r="AQ3927" i="1" s="1"/>
  <c r="AB3928" i="1"/>
  <c r="AF3928" i="1"/>
  <c r="AJ3928" i="1"/>
  <c r="AN3928" i="1"/>
  <c r="AQ3928" i="1" s="1"/>
  <c r="AB3929" i="1"/>
  <c r="AF3929" i="1"/>
  <c r="AJ3929" i="1"/>
  <c r="AN3929" i="1"/>
  <c r="AQ3929" i="1" s="1"/>
  <c r="AB3930" i="1"/>
  <c r="AF3930" i="1"/>
  <c r="AJ3930" i="1"/>
  <c r="AN3930" i="1"/>
  <c r="AQ3930" i="1" s="1"/>
  <c r="AB3931" i="1"/>
  <c r="AF3931" i="1"/>
  <c r="AJ3931" i="1"/>
  <c r="AN3931" i="1"/>
  <c r="AQ3931" i="1" s="1"/>
  <c r="AB3932" i="1"/>
  <c r="AF3932" i="1"/>
  <c r="AJ3932" i="1"/>
  <c r="AN3932" i="1"/>
  <c r="AQ3932" i="1" s="1"/>
  <c r="AB3933" i="1"/>
  <c r="AF3933" i="1"/>
  <c r="AJ3933" i="1"/>
  <c r="AN3933" i="1"/>
  <c r="AQ3933" i="1" s="1"/>
  <c r="AB3934" i="1"/>
  <c r="AF3934" i="1"/>
  <c r="AJ3934" i="1"/>
  <c r="AN3934" i="1"/>
  <c r="AQ3934" i="1" s="1"/>
  <c r="AB3935" i="1"/>
  <c r="AF3935" i="1"/>
  <c r="AJ3935" i="1"/>
  <c r="AN3935" i="1"/>
  <c r="AQ3935" i="1" s="1"/>
  <c r="AB3936" i="1"/>
  <c r="AJ3936" i="1"/>
  <c r="AN3936" i="1"/>
  <c r="AQ3936" i="1" s="1"/>
  <c r="AB3937" i="1"/>
  <c r="AF3937" i="1"/>
  <c r="AJ3937" i="1"/>
  <c r="AN3937" i="1"/>
  <c r="AQ3937" i="1" s="1"/>
  <c r="AB3938" i="1"/>
  <c r="AF3938" i="1"/>
  <c r="AJ3938" i="1"/>
  <c r="AN3938" i="1"/>
  <c r="AQ3938" i="1" s="1"/>
  <c r="AB3939" i="1"/>
  <c r="AF3939" i="1"/>
  <c r="AJ3939" i="1"/>
  <c r="AN3939" i="1"/>
  <c r="AQ3939" i="1" s="1"/>
  <c r="AB3940" i="1"/>
  <c r="AF3940" i="1"/>
  <c r="AJ3940" i="1"/>
  <c r="AN3940" i="1"/>
  <c r="AQ3940" i="1" s="1"/>
  <c r="AB3941" i="1"/>
  <c r="AF3941" i="1"/>
  <c r="AJ3941" i="1"/>
  <c r="AN3941" i="1"/>
  <c r="AQ3941" i="1" s="1"/>
  <c r="AB3942" i="1"/>
  <c r="AF3942" i="1"/>
  <c r="AJ3942" i="1"/>
  <c r="AN3942" i="1"/>
  <c r="AQ3942" i="1" s="1"/>
  <c r="AB3943" i="1"/>
  <c r="AF3943" i="1"/>
  <c r="AJ3943" i="1"/>
  <c r="AN3943" i="1"/>
  <c r="AQ3943" i="1" s="1"/>
  <c r="AB3944" i="1"/>
  <c r="AF3944" i="1"/>
  <c r="AJ3944" i="1"/>
  <c r="AN3944" i="1"/>
  <c r="AQ3944" i="1" s="1"/>
  <c r="AB3945" i="1"/>
  <c r="AF3945" i="1"/>
  <c r="AJ3945" i="1"/>
  <c r="AN3945" i="1"/>
  <c r="AQ3945" i="1" s="1"/>
  <c r="AB3946" i="1"/>
  <c r="AF3946" i="1"/>
  <c r="AJ3946" i="1"/>
  <c r="AN3946" i="1"/>
  <c r="AQ3946" i="1" s="1"/>
  <c r="AB3947" i="1"/>
  <c r="AF3947" i="1"/>
  <c r="AJ3947" i="1"/>
  <c r="AN3947" i="1"/>
  <c r="AQ3947" i="1" s="1"/>
  <c r="AB3948" i="1"/>
  <c r="AF3948" i="1"/>
  <c r="AJ3948" i="1"/>
  <c r="AN3948" i="1"/>
  <c r="AQ3948" i="1" s="1"/>
  <c r="AB3949" i="1"/>
  <c r="AF3949" i="1"/>
  <c r="AJ3949" i="1"/>
  <c r="AN3949" i="1"/>
  <c r="AQ3949" i="1" s="1"/>
  <c r="AB3950" i="1"/>
  <c r="AF3950" i="1"/>
  <c r="AJ3950" i="1"/>
  <c r="AN3950" i="1"/>
  <c r="AQ3950" i="1" s="1"/>
  <c r="AB3951" i="1"/>
  <c r="AF3951" i="1"/>
  <c r="AJ3951" i="1"/>
  <c r="AN3951" i="1"/>
  <c r="AQ3951" i="1" s="1"/>
  <c r="AB3952" i="1"/>
  <c r="AF3952" i="1"/>
  <c r="AJ3952" i="1"/>
  <c r="AN3952" i="1"/>
  <c r="AQ3952" i="1" s="1"/>
  <c r="AB3953" i="1"/>
  <c r="AF3953" i="1"/>
  <c r="AJ3953" i="1"/>
  <c r="AN3953" i="1"/>
  <c r="AQ3953" i="1" s="1"/>
  <c r="AB3954" i="1"/>
  <c r="AF3954" i="1"/>
  <c r="AJ3954" i="1"/>
  <c r="AN3954" i="1"/>
  <c r="AQ3954" i="1" s="1"/>
  <c r="AB3955" i="1"/>
  <c r="AF3955" i="1"/>
  <c r="AJ3955" i="1"/>
  <c r="AN3955" i="1"/>
  <c r="AQ3955" i="1" s="1"/>
  <c r="AB3956" i="1"/>
  <c r="AF3956" i="1"/>
  <c r="AJ3956" i="1"/>
  <c r="AN3956" i="1"/>
  <c r="AQ3956" i="1" s="1"/>
  <c r="AB3957" i="1"/>
  <c r="AF3957" i="1"/>
  <c r="AJ3957" i="1"/>
  <c r="AN3957" i="1"/>
  <c r="AQ3957" i="1" s="1"/>
  <c r="AB3958" i="1"/>
  <c r="AF3958" i="1"/>
  <c r="AJ3958" i="1"/>
  <c r="AN3958" i="1"/>
  <c r="AQ3958" i="1" s="1"/>
  <c r="AB3959" i="1"/>
  <c r="AF3959" i="1"/>
  <c r="AJ3959" i="1"/>
  <c r="AN3959" i="1"/>
  <c r="AQ3959" i="1" s="1"/>
  <c r="AB3960" i="1"/>
  <c r="AF3960" i="1"/>
  <c r="AJ3960" i="1"/>
  <c r="AN3960" i="1"/>
  <c r="AQ3960" i="1" s="1"/>
  <c r="AB3961" i="1"/>
  <c r="AF3961" i="1"/>
  <c r="AJ3961" i="1"/>
  <c r="AN3961" i="1"/>
  <c r="AQ3961" i="1" s="1"/>
  <c r="AB3962" i="1"/>
  <c r="AF3962" i="1"/>
  <c r="AJ3962" i="1"/>
  <c r="AN3962" i="1"/>
  <c r="AQ3962" i="1" s="1"/>
  <c r="AB3963" i="1"/>
  <c r="AF3963" i="1"/>
  <c r="AJ3963" i="1"/>
  <c r="AN3963" i="1"/>
  <c r="AQ3963" i="1" s="1"/>
  <c r="AB3964" i="1"/>
  <c r="AF3964" i="1"/>
  <c r="AJ3964" i="1"/>
  <c r="AN3964" i="1"/>
  <c r="AQ3964" i="1" s="1"/>
  <c r="AB3965" i="1"/>
  <c r="AF3965" i="1"/>
  <c r="AJ3965" i="1"/>
  <c r="AN3965" i="1"/>
  <c r="AQ3965" i="1" s="1"/>
  <c r="AB3966" i="1"/>
  <c r="AF3966" i="1"/>
  <c r="AJ3966" i="1"/>
  <c r="AN3966" i="1"/>
  <c r="AQ3966" i="1" s="1"/>
  <c r="AB3967" i="1"/>
  <c r="AF3967" i="1"/>
  <c r="AJ3967" i="1"/>
  <c r="AN3967" i="1"/>
  <c r="AQ3967" i="1" s="1"/>
  <c r="AB3968" i="1"/>
  <c r="AF3968" i="1"/>
  <c r="AJ3968" i="1"/>
  <c r="AN3968" i="1"/>
  <c r="AQ3968" i="1" s="1"/>
  <c r="AB3969" i="1"/>
  <c r="AF3969" i="1"/>
  <c r="AJ3969" i="1"/>
  <c r="AN3969" i="1"/>
  <c r="AQ3969" i="1" s="1"/>
  <c r="AB3970" i="1"/>
  <c r="AF3970" i="1"/>
  <c r="AJ3970" i="1"/>
  <c r="AN3970" i="1"/>
  <c r="AQ3970" i="1" s="1"/>
  <c r="AB3971" i="1"/>
  <c r="AF3971" i="1"/>
  <c r="AJ3971" i="1"/>
  <c r="AN3971" i="1"/>
  <c r="AQ3971" i="1" s="1"/>
  <c r="AB3972" i="1"/>
  <c r="AF3972" i="1"/>
  <c r="AJ3972" i="1"/>
  <c r="AN3972" i="1"/>
  <c r="AQ3972" i="1" s="1"/>
  <c r="AB3973" i="1"/>
  <c r="AF3973" i="1"/>
  <c r="AJ3973" i="1"/>
  <c r="AN3973" i="1"/>
  <c r="AQ3973" i="1" s="1"/>
  <c r="AB3974" i="1"/>
  <c r="AF3974" i="1"/>
  <c r="AJ3974" i="1"/>
  <c r="AN3974" i="1"/>
  <c r="AQ3974" i="1" s="1"/>
  <c r="AB3975" i="1"/>
  <c r="AF3975" i="1"/>
  <c r="AJ3975" i="1"/>
  <c r="AN3975" i="1"/>
  <c r="AQ3975" i="1" s="1"/>
  <c r="AB3976" i="1"/>
  <c r="AF3976" i="1"/>
  <c r="AJ3976" i="1"/>
  <c r="AN3976" i="1"/>
  <c r="AQ3976" i="1" s="1"/>
  <c r="AB3977" i="1"/>
  <c r="AF3977" i="1"/>
  <c r="AJ3977" i="1"/>
  <c r="AN3977" i="1"/>
  <c r="AQ3977" i="1" s="1"/>
  <c r="AB3978" i="1"/>
  <c r="AF3978" i="1"/>
  <c r="AJ3978" i="1"/>
  <c r="AN3978" i="1"/>
  <c r="AQ3978" i="1" s="1"/>
  <c r="AB3979" i="1"/>
  <c r="AF3979" i="1"/>
  <c r="AJ3979" i="1"/>
  <c r="AN3979" i="1"/>
  <c r="AQ3979" i="1" s="1"/>
  <c r="AB3980" i="1"/>
  <c r="AF3980" i="1"/>
  <c r="AJ3980" i="1"/>
  <c r="AN3980" i="1"/>
  <c r="AQ3980" i="1" s="1"/>
  <c r="AB3981" i="1"/>
  <c r="AF3981" i="1"/>
  <c r="AJ3981" i="1"/>
  <c r="AN3981" i="1"/>
  <c r="AQ3981" i="1" s="1"/>
  <c r="AB3982" i="1"/>
  <c r="AF3982" i="1"/>
  <c r="AJ3982" i="1"/>
  <c r="AN3982" i="1"/>
  <c r="AQ3982" i="1" s="1"/>
  <c r="AB3983" i="1"/>
  <c r="AF3983" i="1"/>
  <c r="AJ3983" i="1"/>
  <c r="AN3983" i="1"/>
  <c r="AQ3983" i="1" s="1"/>
  <c r="AB3984" i="1"/>
  <c r="AF3984" i="1"/>
  <c r="AJ3984" i="1"/>
  <c r="AN3984" i="1"/>
  <c r="AQ3984" i="1" s="1"/>
  <c r="AB3985" i="1"/>
  <c r="AF3985" i="1"/>
  <c r="AJ3985" i="1"/>
  <c r="AN3985" i="1"/>
  <c r="AQ3985" i="1" s="1"/>
  <c r="AB3986" i="1"/>
  <c r="AF3986" i="1"/>
  <c r="AJ3986" i="1"/>
  <c r="AN3986" i="1"/>
  <c r="AQ3986" i="1" s="1"/>
  <c r="AB3987" i="1"/>
  <c r="AF3987" i="1"/>
  <c r="AJ3987" i="1"/>
  <c r="AN3987" i="1"/>
  <c r="AQ3987" i="1" s="1"/>
  <c r="AB3988" i="1"/>
  <c r="AF3988" i="1"/>
  <c r="AJ3988" i="1"/>
  <c r="AN3988" i="1"/>
  <c r="AQ3988" i="1" s="1"/>
  <c r="AB3989" i="1"/>
  <c r="AF3989" i="1"/>
  <c r="AJ3989" i="1"/>
  <c r="AN3989" i="1"/>
  <c r="AQ3989" i="1" s="1"/>
  <c r="AB3990" i="1"/>
  <c r="AF3990" i="1"/>
  <c r="AJ3990" i="1"/>
  <c r="AN3990" i="1"/>
  <c r="AQ3990" i="1" s="1"/>
  <c r="AB3991" i="1"/>
  <c r="AF3991" i="1"/>
  <c r="AJ3991" i="1"/>
  <c r="AN3991" i="1"/>
  <c r="AQ3991" i="1" s="1"/>
  <c r="AB3992" i="1"/>
  <c r="AF3992" i="1"/>
  <c r="AJ3992" i="1"/>
  <c r="AQ3992" i="1"/>
  <c r="AB3993" i="1"/>
  <c r="AF3993" i="1"/>
  <c r="AJ3993" i="1"/>
  <c r="AN3993" i="1"/>
  <c r="AQ3993" i="1" s="1"/>
  <c r="AB3994" i="1"/>
  <c r="AF3994" i="1"/>
  <c r="AJ3994" i="1"/>
  <c r="AN3994" i="1"/>
  <c r="AQ3994" i="1" s="1"/>
  <c r="AB3995" i="1"/>
  <c r="AF3995" i="1"/>
  <c r="AJ3995" i="1"/>
  <c r="AN3995" i="1"/>
  <c r="AQ3995" i="1" s="1"/>
  <c r="AB3996" i="1"/>
  <c r="AF3996" i="1"/>
  <c r="AJ3996" i="1"/>
  <c r="AN3996" i="1"/>
  <c r="AQ3996" i="1" s="1"/>
  <c r="AB3997" i="1"/>
  <c r="AF3997" i="1"/>
  <c r="AJ3997" i="1"/>
  <c r="AQ3997" i="1"/>
  <c r="AB3998" i="1"/>
  <c r="AF3998" i="1"/>
  <c r="AJ3998" i="1"/>
  <c r="AN3998" i="1"/>
  <c r="AQ3998" i="1" s="1"/>
  <c r="AB3999" i="1"/>
  <c r="AF3999" i="1"/>
  <c r="AJ3999" i="1"/>
  <c r="AN3999" i="1"/>
  <c r="AQ3999" i="1" s="1"/>
  <c r="AB4000" i="1"/>
  <c r="AF4000" i="1"/>
  <c r="AJ4000" i="1"/>
  <c r="AB4001" i="1"/>
  <c r="AF4001" i="1"/>
  <c r="AJ4001" i="1"/>
  <c r="AQ4001" i="1"/>
  <c r="AB4002" i="1"/>
  <c r="AF4002" i="1"/>
  <c r="AJ4002" i="1"/>
  <c r="AN4002" i="1"/>
  <c r="AQ4002" i="1" s="1"/>
  <c r="AB4003" i="1"/>
  <c r="AF4003" i="1"/>
  <c r="AJ4003" i="1"/>
  <c r="AN4003" i="1"/>
  <c r="AQ4003" i="1" s="1"/>
  <c r="AB4004" i="1"/>
  <c r="AF4004" i="1"/>
  <c r="AJ4004" i="1"/>
  <c r="AN4004" i="1"/>
  <c r="AQ4004" i="1" s="1"/>
  <c r="AB4005" i="1"/>
  <c r="AF4005" i="1"/>
  <c r="AJ4005" i="1"/>
  <c r="AN4005" i="1"/>
  <c r="AQ4005" i="1" s="1"/>
  <c r="AB4006" i="1"/>
  <c r="AF4006" i="1"/>
  <c r="AJ4006" i="1"/>
  <c r="AN4006" i="1"/>
  <c r="AQ4006" i="1" s="1"/>
  <c r="AB4007" i="1"/>
  <c r="AF4007" i="1"/>
  <c r="AJ4007" i="1"/>
  <c r="AN4007" i="1"/>
  <c r="AQ4007" i="1" s="1"/>
  <c r="AB4008" i="1"/>
  <c r="AF4008" i="1"/>
  <c r="AJ4008" i="1"/>
  <c r="AN4008" i="1"/>
  <c r="AQ4008" i="1" s="1"/>
  <c r="AB4009" i="1"/>
  <c r="AF4009" i="1"/>
  <c r="AJ4009" i="1"/>
  <c r="AN4009" i="1"/>
  <c r="AQ4009" i="1" s="1"/>
  <c r="AB4010" i="1"/>
  <c r="AF4010" i="1"/>
  <c r="AJ4010" i="1"/>
  <c r="AN4010" i="1"/>
  <c r="AQ4010" i="1" s="1"/>
  <c r="AB4011" i="1"/>
  <c r="AF4011" i="1"/>
  <c r="AJ4011" i="1"/>
  <c r="AN4011" i="1"/>
  <c r="AQ4011" i="1" s="1"/>
  <c r="AB4012" i="1"/>
  <c r="AF4012" i="1"/>
  <c r="AJ4012" i="1"/>
  <c r="AN4012" i="1"/>
  <c r="AQ4012" i="1" s="1"/>
  <c r="AB4013" i="1"/>
  <c r="AF4013" i="1"/>
  <c r="AJ4013" i="1"/>
  <c r="AN4013" i="1"/>
  <c r="AQ4013" i="1" s="1"/>
  <c r="AB4014" i="1"/>
  <c r="AF4014" i="1"/>
  <c r="AJ4014" i="1"/>
  <c r="AN4014" i="1"/>
  <c r="AQ4014" i="1" s="1"/>
  <c r="AB4015" i="1"/>
  <c r="AF4015" i="1"/>
  <c r="AJ4015" i="1"/>
  <c r="AN4015" i="1"/>
  <c r="AQ4015" i="1" s="1"/>
  <c r="AB4016" i="1"/>
  <c r="AF4016" i="1"/>
  <c r="AJ4016" i="1"/>
  <c r="AN4016" i="1"/>
  <c r="AQ4016" i="1" s="1"/>
  <c r="AB4017" i="1"/>
  <c r="AF4017" i="1"/>
  <c r="AJ4017" i="1"/>
  <c r="AN4017" i="1"/>
  <c r="AQ4017" i="1" s="1"/>
  <c r="AB4018" i="1"/>
  <c r="AF4018" i="1"/>
  <c r="AJ4018" i="1"/>
  <c r="AN4018" i="1"/>
  <c r="AQ4018" i="1" s="1"/>
  <c r="AB4019" i="1"/>
  <c r="AF4019" i="1"/>
  <c r="AJ4019" i="1"/>
  <c r="AN4019" i="1"/>
  <c r="AQ4019" i="1" s="1"/>
  <c r="AB4020" i="1"/>
  <c r="AF4020" i="1"/>
  <c r="AJ4020" i="1"/>
  <c r="AN4020" i="1"/>
  <c r="AQ4020" i="1" s="1"/>
  <c r="AB4021" i="1"/>
  <c r="AF4021" i="1"/>
  <c r="AJ4021" i="1"/>
  <c r="AN4021" i="1"/>
  <c r="AQ4021" i="1" s="1"/>
  <c r="AB4022" i="1"/>
  <c r="AF4022" i="1"/>
  <c r="AJ4022" i="1"/>
  <c r="AN4022" i="1"/>
  <c r="AQ4022" i="1" s="1"/>
  <c r="AB4023" i="1"/>
  <c r="AF4023" i="1"/>
  <c r="AJ4023" i="1"/>
  <c r="AN4023" i="1"/>
  <c r="AQ4023" i="1" s="1"/>
  <c r="AB4024" i="1"/>
  <c r="AF4024" i="1"/>
  <c r="AJ4024" i="1"/>
  <c r="AN4024" i="1"/>
  <c r="AQ4024" i="1" s="1"/>
  <c r="AB4025" i="1"/>
  <c r="AF4025" i="1"/>
  <c r="AJ4025" i="1"/>
  <c r="AN4025" i="1"/>
  <c r="AQ4025" i="1" s="1"/>
  <c r="AB4026" i="1"/>
  <c r="AF4026" i="1"/>
  <c r="AJ4026" i="1"/>
  <c r="AN4026" i="1"/>
  <c r="AQ4026" i="1" s="1"/>
  <c r="AB4027" i="1"/>
  <c r="AF4027" i="1"/>
  <c r="AJ4027" i="1"/>
  <c r="AN4027" i="1"/>
  <c r="AQ4027" i="1" s="1"/>
  <c r="AB4028" i="1"/>
  <c r="AF4028" i="1"/>
  <c r="AJ4028" i="1"/>
  <c r="AN4028" i="1"/>
  <c r="AQ4028" i="1" s="1"/>
  <c r="AB4029" i="1"/>
  <c r="AF4029" i="1"/>
  <c r="AJ4029" i="1"/>
  <c r="AN4029" i="1"/>
  <c r="AQ4029" i="1" s="1"/>
  <c r="AB4030" i="1"/>
  <c r="AF4030" i="1"/>
  <c r="AJ4030" i="1"/>
  <c r="AN4030" i="1"/>
  <c r="AQ4030" i="1" s="1"/>
  <c r="AB4031" i="1"/>
  <c r="AF4031" i="1"/>
  <c r="AJ4031" i="1"/>
  <c r="AN4031" i="1"/>
  <c r="AQ4031" i="1" s="1"/>
  <c r="AB4032" i="1"/>
  <c r="AF4032" i="1"/>
  <c r="AJ4032" i="1"/>
  <c r="AN4032" i="1"/>
  <c r="AQ4032" i="1" s="1"/>
  <c r="AB4033" i="1"/>
  <c r="AF4033" i="1"/>
  <c r="AJ4033" i="1"/>
  <c r="AN4033" i="1"/>
  <c r="AQ4033" i="1" s="1"/>
  <c r="AB4034" i="1"/>
  <c r="AF4034" i="1"/>
  <c r="AJ4034" i="1"/>
  <c r="AN4034" i="1"/>
  <c r="AQ4034" i="1" s="1"/>
  <c r="AB4035" i="1"/>
  <c r="AF4035" i="1"/>
  <c r="AJ4035" i="1"/>
  <c r="AN4035" i="1"/>
  <c r="AQ4035" i="1" s="1"/>
  <c r="AB4036" i="1"/>
  <c r="AF4036" i="1"/>
  <c r="AJ4036" i="1"/>
  <c r="AN4036" i="1"/>
  <c r="AQ4036" i="1" s="1"/>
  <c r="AB4037" i="1"/>
  <c r="AF4037" i="1"/>
  <c r="AJ4037" i="1"/>
  <c r="AN4037" i="1"/>
  <c r="AQ4037" i="1" s="1"/>
  <c r="AB4038" i="1"/>
  <c r="AF4038" i="1"/>
  <c r="AJ4038" i="1"/>
  <c r="AN4038" i="1"/>
  <c r="AQ4038" i="1" s="1"/>
  <c r="AB4039" i="1"/>
  <c r="AF4039" i="1"/>
  <c r="AJ4039" i="1"/>
  <c r="AN4039" i="1"/>
  <c r="AQ4039" i="1" s="1"/>
  <c r="AB4040" i="1"/>
  <c r="AF4040" i="1"/>
  <c r="AJ4040" i="1"/>
  <c r="AN4040" i="1"/>
  <c r="AQ4040" i="1" s="1"/>
  <c r="AB4041" i="1"/>
  <c r="AF4041" i="1"/>
  <c r="AJ4041" i="1"/>
  <c r="AN4041" i="1"/>
  <c r="AQ4041" i="1" s="1"/>
  <c r="AB4042" i="1"/>
  <c r="AF4042" i="1"/>
  <c r="AJ4042" i="1"/>
  <c r="AQ4042" i="1"/>
  <c r="AB4043" i="1"/>
  <c r="AF4043" i="1"/>
  <c r="AJ4043" i="1"/>
  <c r="AQ4043" i="1"/>
  <c r="AB4044" i="1"/>
  <c r="AF4044" i="1"/>
  <c r="AJ4044" i="1"/>
  <c r="AQ4044" i="1"/>
  <c r="AB4045" i="1"/>
  <c r="AF4045" i="1"/>
  <c r="AJ4045" i="1"/>
  <c r="AN4045" i="1"/>
  <c r="AQ4045" i="1" s="1"/>
  <c r="AB4046" i="1"/>
  <c r="AF4046" i="1"/>
  <c r="AJ4046" i="1"/>
  <c r="AN4046" i="1"/>
  <c r="AQ4046" i="1" s="1"/>
  <c r="AB4047" i="1"/>
  <c r="AF4047" i="1"/>
  <c r="AJ4047" i="1"/>
  <c r="AN4047" i="1"/>
  <c r="AQ4047" i="1" s="1"/>
  <c r="AB4048" i="1"/>
  <c r="AF4048" i="1"/>
  <c r="AJ4048" i="1"/>
  <c r="AN4048" i="1"/>
  <c r="AQ4048" i="1" s="1"/>
  <c r="AB4049" i="1"/>
  <c r="AF4049" i="1"/>
  <c r="AJ4049" i="1"/>
  <c r="AN4049" i="1"/>
  <c r="AQ4049" i="1" s="1"/>
  <c r="AJ2052" i="2" l="1"/>
  <c r="AB2052" i="2"/>
  <c r="Q59" i="4" l="1"/>
  <c r="Q60" i="4"/>
  <c r="Q52" i="4"/>
  <c r="Q53" i="4"/>
  <c r="Q54" i="4"/>
  <c r="Q55" i="4"/>
  <c r="Q56" i="4"/>
  <c r="Q57" i="4"/>
  <c r="Q58" i="4"/>
  <c r="Q51" i="4"/>
  <c r="F104" i="4" l="1"/>
  <c r="G104" i="4" s="1"/>
  <c r="F108" i="4"/>
  <c r="G108" i="4" s="1"/>
  <c r="F107" i="4"/>
  <c r="G107" i="4" s="1"/>
  <c r="F106" i="4"/>
  <c r="G106" i="4" s="1"/>
  <c r="F105" i="4"/>
  <c r="G105" i="4" s="1"/>
  <c r="F103" i="4"/>
  <c r="G103" i="4" s="1"/>
  <c r="F102" i="4"/>
  <c r="G102" i="4" s="1"/>
  <c r="F101" i="4"/>
  <c r="G101" i="4" s="1"/>
  <c r="AJ2051" i="2" l="1"/>
  <c r="AF2051" i="2"/>
  <c r="AB2051" i="2"/>
  <c r="AB1975" i="2" l="1"/>
  <c r="AF1975" i="2"/>
  <c r="AJ1975" i="2"/>
  <c r="AB1976" i="2"/>
  <c r="AF1976" i="2"/>
  <c r="AJ1976" i="2"/>
  <c r="AB1977" i="2"/>
  <c r="AF1977" i="2"/>
  <c r="AJ1977" i="2"/>
  <c r="AB1978" i="2"/>
  <c r="AF1978" i="2"/>
  <c r="AJ1978" i="2"/>
  <c r="AB2041" i="2" l="1"/>
  <c r="AJ2041" i="2"/>
  <c r="AB2042" i="2"/>
  <c r="AJ2042" i="2"/>
  <c r="AB2043" i="2"/>
  <c r="AJ2043" i="2"/>
  <c r="AB2044" i="2"/>
  <c r="AJ2044" i="2"/>
  <c r="AB2045" i="2"/>
  <c r="AJ2045" i="2"/>
  <c r="AB2046" i="2"/>
  <c r="AJ2046" i="2"/>
  <c r="AB2047" i="2"/>
  <c r="AJ2047" i="2"/>
  <c r="AB2048" i="2"/>
  <c r="AJ2048" i="2"/>
  <c r="AB2049" i="2"/>
  <c r="AJ2049" i="2"/>
  <c r="AB2050" i="2"/>
  <c r="AJ2050" i="2"/>
  <c r="AJ2040" i="2" l="1"/>
  <c r="AF2040" i="2"/>
  <c r="AB2040" i="2"/>
  <c r="AB2039" i="2" l="1"/>
  <c r="AF2039" i="2"/>
  <c r="AI2039" i="2"/>
  <c r="AJ2039" i="2"/>
  <c r="AB2020" i="2" l="1"/>
  <c r="AF2020" i="2"/>
  <c r="AI2020" i="2"/>
  <c r="AJ2020" i="2"/>
  <c r="AB2021" i="2"/>
  <c r="AF2021" i="2"/>
  <c r="AI2021" i="2"/>
  <c r="AJ2021" i="2"/>
  <c r="AB2022" i="2"/>
  <c r="AF2022" i="2"/>
  <c r="AI2022" i="2"/>
  <c r="AJ2022" i="2"/>
  <c r="AB2023" i="2"/>
  <c r="AF2023" i="2"/>
  <c r="AI2023" i="2"/>
  <c r="AJ2023" i="2"/>
  <c r="AB2024" i="2"/>
  <c r="AF2024" i="2"/>
  <c r="AI2024" i="2"/>
  <c r="AJ2024" i="2"/>
  <c r="AB2025" i="2"/>
  <c r="AF2025" i="2"/>
  <c r="AI2025" i="2"/>
  <c r="AJ2025" i="2"/>
  <c r="AB2026" i="2"/>
  <c r="AF2026" i="2"/>
  <c r="AI2026" i="2"/>
  <c r="AJ2026" i="2"/>
  <c r="AB2027" i="2"/>
  <c r="AF2027" i="2"/>
  <c r="AI2027" i="2"/>
  <c r="AJ2027" i="2"/>
  <c r="AB2028" i="2"/>
  <c r="AF2028" i="2"/>
  <c r="AI2028" i="2"/>
  <c r="AJ2028" i="2"/>
  <c r="AB2029" i="2"/>
  <c r="AF2029" i="2"/>
  <c r="AI2029" i="2"/>
  <c r="AJ2029" i="2"/>
  <c r="AB2030" i="2"/>
  <c r="AF2030" i="2"/>
  <c r="AI2030" i="2"/>
  <c r="AJ2030" i="2"/>
  <c r="AB2031" i="2"/>
  <c r="AF2031" i="2"/>
  <c r="AI2031" i="2"/>
  <c r="AJ2031" i="2"/>
  <c r="AB2032" i="2"/>
  <c r="AF2032" i="2"/>
  <c r="AI2032" i="2"/>
  <c r="AJ2032" i="2"/>
  <c r="AB2033" i="2"/>
  <c r="AF2033" i="2"/>
  <c r="AI2033" i="2"/>
  <c r="AJ2033" i="2"/>
  <c r="AB2034" i="2"/>
  <c r="AF2034" i="2"/>
  <c r="AI2034" i="2"/>
  <c r="AJ2034" i="2"/>
  <c r="AB2035" i="2"/>
  <c r="AF2035" i="2"/>
  <c r="AI2035" i="2"/>
  <c r="AJ2035" i="2"/>
  <c r="AB2036" i="2"/>
  <c r="AF2036" i="2"/>
  <c r="AI2036" i="2"/>
  <c r="AJ2036" i="2"/>
  <c r="AB2037" i="2"/>
  <c r="AF2037" i="2"/>
  <c r="AI2037" i="2"/>
  <c r="AJ2037" i="2"/>
  <c r="AB2038" i="2"/>
  <c r="AF2038" i="2"/>
  <c r="AI2038" i="2"/>
  <c r="AJ2038" i="2"/>
  <c r="AI2051" i="2"/>
  <c r="AI2059" i="2"/>
  <c r="AI2141" i="2"/>
  <c r="AI2142" i="2"/>
  <c r="AI2143" i="2"/>
  <c r="AI2144" i="2"/>
  <c r="AI2145" i="2"/>
  <c r="AI2146" i="2"/>
  <c r="AI2147" i="2"/>
  <c r="AI2148" i="2"/>
  <c r="AI2149" i="2"/>
  <c r="AI2150" i="2"/>
  <c r="AI2151" i="2"/>
  <c r="AI2152" i="2"/>
  <c r="AI2153" i="2"/>
  <c r="AI2154" i="2"/>
  <c r="AB2018" i="2" l="1"/>
  <c r="AF2018" i="2"/>
  <c r="AI2018" i="2"/>
  <c r="AJ2018" i="2"/>
  <c r="AB2019" i="2"/>
  <c r="AF2019" i="2"/>
  <c r="AI2019" i="2"/>
  <c r="AJ2019" i="2"/>
  <c r="AB2005" i="2"/>
  <c r="AF2005" i="2"/>
  <c r="AI2005" i="2"/>
  <c r="AJ2005" i="2"/>
  <c r="AB2006" i="2"/>
  <c r="AF2006" i="2"/>
  <c r="AI2006" i="2"/>
  <c r="AJ2006" i="2"/>
  <c r="AB2007" i="2"/>
  <c r="AF2007" i="2"/>
  <c r="AI2007" i="2"/>
  <c r="AJ2007" i="2"/>
  <c r="AB2008" i="2"/>
  <c r="AF2008" i="2"/>
  <c r="AI2008" i="2"/>
  <c r="AJ2008" i="2"/>
  <c r="AB2009" i="2"/>
  <c r="AF2009" i="2"/>
  <c r="AI2009" i="2"/>
  <c r="AJ2009" i="2"/>
  <c r="AB2010" i="2"/>
  <c r="AF2010" i="2"/>
  <c r="AI2010" i="2"/>
  <c r="AJ2010" i="2"/>
  <c r="AB2011" i="2"/>
  <c r="AF2011" i="2"/>
  <c r="AI2011" i="2"/>
  <c r="AJ2011" i="2"/>
  <c r="AB2012" i="2"/>
  <c r="AF2012" i="2"/>
  <c r="AI2012" i="2"/>
  <c r="AJ2012" i="2"/>
  <c r="AB2013" i="2"/>
  <c r="AF2013" i="2"/>
  <c r="AI2013" i="2"/>
  <c r="AJ2013" i="2"/>
  <c r="AB2014" i="2"/>
  <c r="AF2014" i="2"/>
  <c r="AI2014" i="2"/>
  <c r="AJ2014" i="2"/>
  <c r="AB2015" i="2"/>
  <c r="AF2015" i="2"/>
  <c r="AI2015" i="2"/>
  <c r="AJ2015" i="2"/>
  <c r="AB2016" i="2"/>
  <c r="AF2016" i="2"/>
  <c r="AI2016" i="2"/>
  <c r="AJ2016" i="2"/>
  <c r="AB2017" i="2"/>
  <c r="AF2017" i="2"/>
  <c r="AI2017" i="2"/>
  <c r="AJ2017" i="2"/>
  <c r="AI2199" i="2"/>
  <c r="AI2200" i="2"/>
  <c r="AI2202" i="2"/>
  <c r="AI2203" i="2"/>
  <c r="AI2204" i="2"/>
  <c r="AI2205" i="2"/>
  <c r="AI2206" i="2"/>
  <c r="AI2207" i="2"/>
  <c r="AI2208" i="2"/>
  <c r="AI2209" i="2"/>
  <c r="AI2210" i="2"/>
  <c r="AI2211" i="2"/>
  <c r="AI2212" i="2"/>
  <c r="AI2213" i="2"/>
  <c r="AI2214" i="2"/>
  <c r="AI2215" i="2"/>
  <c r="AI2216" i="2"/>
  <c r="AI2217" i="2"/>
  <c r="AI2218" i="2"/>
  <c r="AI2004" i="2"/>
  <c r="AJ2004" i="2"/>
  <c r="AF2004" i="2"/>
  <c r="AB2004" i="2"/>
  <c r="AJ2003" i="2" l="1"/>
  <c r="AI2003" i="2"/>
  <c r="AF2003" i="2"/>
  <c r="AB2003" i="2"/>
  <c r="AB1991" i="2" l="1"/>
  <c r="AF1991" i="2"/>
  <c r="AJ1991" i="2"/>
  <c r="AB1992" i="2"/>
  <c r="AF1992" i="2"/>
  <c r="AJ1992" i="2"/>
  <c r="AB1993" i="2"/>
  <c r="AF1993" i="2"/>
  <c r="AJ1993" i="2"/>
  <c r="AB1994" i="2"/>
  <c r="AF1994" i="2"/>
  <c r="AJ1994" i="2"/>
  <c r="AB1995" i="2"/>
  <c r="AF1995" i="2"/>
  <c r="AJ1995" i="2"/>
  <c r="AB1996" i="2"/>
  <c r="AF1996" i="2"/>
  <c r="AJ1996" i="2"/>
  <c r="AB1997" i="2"/>
  <c r="AF1997" i="2"/>
  <c r="AJ1997" i="2"/>
  <c r="AB1998" i="2"/>
  <c r="AF1998" i="2"/>
  <c r="AJ1998" i="2"/>
  <c r="AB1999" i="2"/>
  <c r="AF1999" i="2"/>
  <c r="AJ1999" i="2"/>
  <c r="AB2000" i="2"/>
  <c r="AF2000" i="2"/>
  <c r="AJ2000" i="2"/>
  <c r="AB2001" i="2"/>
  <c r="AF2001" i="2"/>
  <c r="AJ2001" i="2"/>
  <c r="AB2002" i="2"/>
  <c r="AF2002" i="2"/>
  <c r="AJ2002" i="2"/>
  <c r="AJ1974" i="2"/>
  <c r="AJ1979" i="2"/>
  <c r="AJ1980" i="2"/>
  <c r="AJ1981" i="2"/>
  <c r="AJ1982" i="2"/>
  <c r="AJ1983" i="2"/>
  <c r="AJ1984" i="2"/>
  <c r="AJ1985" i="2"/>
  <c r="AJ1986" i="2"/>
  <c r="AJ1987" i="2"/>
  <c r="AJ1988" i="2"/>
  <c r="AJ1989" i="2"/>
  <c r="AJ1990" i="2"/>
  <c r="AF1990" i="2" l="1"/>
  <c r="AB1990" i="2"/>
  <c r="AB1989" i="2" l="1"/>
  <c r="AF1989" i="2"/>
  <c r="AB1980" i="2"/>
  <c r="AF1980" i="2"/>
  <c r="AB1981" i="2"/>
  <c r="AF1981" i="2"/>
  <c r="AB1982" i="2"/>
  <c r="AF1982" i="2"/>
  <c r="AB1983" i="2"/>
  <c r="AF1983" i="2"/>
  <c r="AB1984" i="2"/>
  <c r="AF1984" i="2"/>
  <c r="AB1985" i="2"/>
  <c r="AF1985" i="2"/>
  <c r="AB1986" i="2"/>
  <c r="AF1986" i="2"/>
  <c r="AB1987" i="2"/>
  <c r="AF1987" i="2"/>
  <c r="AB1988" i="2"/>
  <c r="AF1988" i="2"/>
  <c r="AF1979" i="2"/>
  <c r="AB1979" i="2"/>
  <c r="AF1974" i="2" l="1"/>
  <c r="AB1974" i="2"/>
  <c r="AB1967" i="2" l="1"/>
  <c r="AF1967" i="2"/>
  <c r="AJ1967" i="2"/>
  <c r="AB1968" i="2"/>
  <c r="AF1968" i="2"/>
  <c r="AJ1968" i="2"/>
  <c r="AB1969" i="2"/>
  <c r="AF1969" i="2"/>
  <c r="AJ1969" i="2"/>
  <c r="AB1970" i="2"/>
  <c r="AF1970" i="2"/>
  <c r="AJ1970" i="2"/>
  <c r="AB1971" i="2"/>
  <c r="AF1971" i="2"/>
  <c r="AJ1971" i="2"/>
  <c r="AB1972" i="2"/>
  <c r="AF1972" i="2"/>
  <c r="AJ1972" i="2"/>
  <c r="AB1973" i="2"/>
  <c r="AF1973" i="2"/>
  <c r="AJ1973" i="2"/>
  <c r="AJ1966" i="2"/>
  <c r="AF1966" i="2"/>
  <c r="AB1966" i="2"/>
  <c r="AJ1961" i="2" l="1"/>
  <c r="AJ1962" i="2"/>
  <c r="AJ1963" i="2"/>
  <c r="AJ1964" i="2"/>
  <c r="AJ1965" i="2"/>
  <c r="AB1965" i="2"/>
  <c r="AB1964" i="2"/>
  <c r="AB1963" i="2"/>
  <c r="AB1962" i="2"/>
  <c r="AF1961" i="2"/>
  <c r="AB1961" i="2"/>
  <c r="AJ1951" i="2" l="1"/>
  <c r="AJ1952" i="2"/>
  <c r="AJ1953" i="2"/>
  <c r="AJ1954" i="2"/>
  <c r="AJ1955" i="2"/>
  <c r="AJ1956" i="2"/>
  <c r="AJ1957" i="2"/>
  <c r="AJ1958" i="2"/>
  <c r="AJ1959" i="2"/>
  <c r="AJ1960" i="2"/>
  <c r="AB1960" i="2"/>
  <c r="AB1959" i="2"/>
  <c r="AB1958" i="2"/>
  <c r="AB1957" i="2"/>
  <c r="AB1956" i="2"/>
  <c r="AB1955" i="2"/>
  <c r="AB1954" i="2"/>
  <c r="AB1953" i="2"/>
  <c r="AB1952" i="2"/>
  <c r="AF1951" i="2"/>
  <c r="AB1951" i="2"/>
  <c r="AB1948" i="2"/>
  <c r="AJ1948" i="2"/>
  <c r="AB1949" i="2"/>
  <c r="AJ1949" i="2"/>
  <c r="AB1950" i="2"/>
  <c r="AJ1950" i="2"/>
  <c r="AJ1939" i="2"/>
  <c r="AJ1940" i="2"/>
  <c r="AJ1941" i="2"/>
  <c r="AJ1942" i="2"/>
  <c r="AJ1943" i="2"/>
  <c r="AJ1944" i="2"/>
  <c r="AJ1945" i="2"/>
  <c r="AJ1946" i="2"/>
  <c r="AJ1947" i="2"/>
  <c r="AB1944" i="2" l="1"/>
  <c r="AB1945" i="2"/>
  <c r="AB1946" i="2"/>
  <c r="AB1947" i="2"/>
  <c r="AB1939" i="2"/>
  <c r="AB1940" i="2" l="1"/>
  <c r="AB1941" i="2"/>
  <c r="AB1942" i="2"/>
  <c r="AB1943" i="2"/>
  <c r="AF1938" i="2"/>
  <c r="AB1938" i="2"/>
  <c r="AJ1938" i="2"/>
  <c r="AJ1937" i="2" l="1"/>
  <c r="AB1937" i="2"/>
  <c r="AJ1923" i="2" l="1"/>
  <c r="AJ1924" i="2"/>
  <c r="AJ1925" i="2"/>
  <c r="AJ1926" i="2"/>
  <c r="AJ1927" i="2"/>
  <c r="AJ1922" i="2"/>
  <c r="AF1914" i="2" l="1"/>
  <c r="AF1913" i="2"/>
  <c r="AF1912" i="2"/>
  <c r="AF1911" i="2"/>
  <c r="AB1911" i="2"/>
  <c r="AB1929" i="2" l="1"/>
  <c r="AJ1929" i="2"/>
  <c r="AB1930" i="2"/>
  <c r="AJ1930" i="2"/>
  <c r="AB1931" i="2"/>
  <c r="AJ1931" i="2"/>
  <c r="AB1932" i="2"/>
  <c r="AJ1932" i="2"/>
  <c r="AB1933" i="2"/>
  <c r="AJ1933" i="2"/>
  <c r="AB1934" i="2"/>
  <c r="AJ1934" i="2"/>
  <c r="AB1935" i="2"/>
  <c r="AJ1935" i="2"/>
  <c r="AB1936" i="2"/>
  <c r="AJ1936" i="2"/>
  <c r="AJ1928" i="2"/>
  <c r="AF1928" i="2"/>
  <c r="AB1928" i="2"/>
  <c r="AB1923" i="2" l="1"/>
  <c r="AB1924" i="2"/>
  <c r="AB1925" i="2"/>
  <c r="AB1926" i="2"/>
  <c r="AB1927" i="2"/>
  <c r="AF1922" i="2" l="1"/>
  <c r="AB1922" i="2"/>
  <c r="AJ1903" i="2" l="1"/>
  <c r="AI1903" i="2"/>
  <c r="AF1903" i="2"/>
  <c r="AB1903" i="2"/>
  <c r="AJ1902" i="2"/>
  <c r="AI1902" i="2"/>
  <c r="AF1902" i="2"/>
  <c r="AB1902" i="2"/>
  <c r="AJ1901" i="2"/>
  <c r="AI1901" i="2"/>
  <c r="AF1901" i="2"/>
  <c r="AB1901" i="2"/>
  <c r="AJ1900" i="2"/>
  <c r="AI1900" i="2"/>
  <c r="AF1900" i="2"/>
  <c r="AB1900" i="2"/>
  <c r="AJ1899" i="2"/>
  <c r="AI1899" i="2"/>
  <c r="AF1899" i="2"/>
  <c r="AB1899" i="2"/>
  <c r="AF1916" i="2" l="1"/>
  <c r="AF1917" i="2"/>
  <c r="AF1918" i="2"/>
  <c r="AF1919" i="2"/>
  <c r="AF1920" i="2"/>
  <c r="AF1921" i="2"/>
  <c r="AF1915" i="2"/>
  <c r="AJ1921" i="2" l="1"/>
  <c r="AB1921" i="2"/>
  <c r="AB1920" i="2"/>
  <c r="AJ1920" i="2"/>
  <c r="AB1916" i="2"/>
  <c r="AJ1916" i="2"/>
  <c r="AB1917" i="2"/>
  <c r="AJ1917" i="2"/>
  <c r="AB1918" i="2"/>
  <c r="AJ1918" i="2"/>
  <c r="AB1919" i="2"/>
  <c r="AJ1919" i="2"/>
  <c r="AJ1915" i="2"/>
  <c r="AB1915" i="2"/>
  <c r="AB1912" i="2" l="1"/>
  <c r="AJ1912" i="2"/>
  <c r="AB1913" i="2"/>
  <c r="AJ1913" i="2"/>
  <c r="AB1914" i="2"/>
  <c r="AJ1914" i="2"/>
  <c r="AJ1911" i="2" l="1"/>
  <c r="AB1905" i="2" l="1"/>
  <c r="AJ1905" i="2"/>
  <c r="AB1906" i="2"/>
  <c r="AJ1906" i="2"/>
  <c r="AB1907" i="2"/>
  <c r="AJ1907" i="2"/>
  <c r="AB1908" i="2"/>
  <c r="AJ1908" i="2"/>
  <c r="AB1909" i="2"/>
  <c r="AJ1909" i="2"/>
  <c r="AB1910" i="2"/>
  <c r="AJ1910" i="2"/>
  <c r="AF1904" i="2"/>
  <c r="AB1904" i="2" l="1"/>
  <c r="AJ1904" i="2"/>
  <c r="AJ1898" i="2" l="1"/>
  <c r="AI1898" i="2"/>
  <c r="AF1898" i="2"/>
  <c r="AB1898" i="2"/>
  <c r="AN2164" i="1" l="1"/>
  <c r="F99" i="4"/>
  <c r="G99" i="4" s="1"/>
  <c r="F100" i="4"/>
  <c r="G100" i="4" s="1"/>
  <c r="AN5" i="1" l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002" i="1"/>
  <c r="AN2003" i="1"/>
  <c r="AN2004" i="1"/>
  <c r="AN2005" i="1"/>
  <c r="AN2006" i="1"/>
  <c r="AN2007" i="1"/>
  <c r="AN2008" i="1"/>
  <c r="AN2009" i="1"/>
  <c r="AN2010" i="1"/>
  <c r="AN2011" i="1"/>
  <c r="AN2012" i="1"/>
  <c r="AN2013" i="1"/>
  <c r="AN2014" i="1"/>
  <c r="AN2015" i="1"/>
  <c r="AN2016" i="1"/>
  <c r="AN2017" i="1"/>
  <c r="AN2018" i="1"/>
  <c r="AN2019" i="1"/>
  <c r="AN2020" i="1"/>
  <c r="AN2021" i="1"/>
  <c r="AN2022" i="1"/>
  <c r="AN2023" i="1"/>
  <c r="AN2024" i="1"/>
  <c r="AN2025" i="1"/>
  <c r="AN2026" i="1"/>
  <c r="AN2027" i="1"/>
  <c r="AN2028" i="1"/>
  <c r="AN2029" i="1"/>
  <c r="AN2030" i="1"/>
  <c r="AN2031" i="1"/>
  <c r="AN2032" i="1"/>
  <c r="AN2033" i="1"/>
  <c r="AN2034" i="1"/>
  <c r="AN2035" i="1"/>
  <c r="AN2036" i="1"/>
  <c r="AN2037" i="1"/>
  <c r="AN2038" i="1"/>
  <c r="AN2039" i="1"/>
  <c r="AN2040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2052" i="1"/>
  <c r="AN2053" i="1"/>
  <c r="AN2054" i="1"/>
  <c r="AN2055" i="1"/>
  <c r="AN2056" i="1"/>
  <c r="AN2057" i="1"/>
  <c r="AN2058" i="1"/>
  <c r="AN2059" i="1"/>
  <c r="AN2060" i="1"/>
  <c r="AN2061" i="1"/>
  <c r="AN2062" i="1"/>
  <c r="AN2063" i="1"/>
  <c r="AN2064" i="1"/>
  <c r="AN2065" i="1"/>
  <c r="AN2066" i="1"/>
  <c r="AN2067" i="1"/>
  <c r="AN2068" i="1"/>
  <c r="AN2069" i="1"/>
  <c r="AN2070" i="1"/>
  <c r="AN2071" i="1"/>
  <c r="AN2072" i="1"/>
  <c r="AN2073" i="1"/>
  <c r="AN2074" i="1"/>
  <c r="AN2075" i="1"/>
  <c r="AN2076" i="1"/>
  <c r="AN2077" i="1"/>
  <c r="AN2078" i="1"/>
  <c r="AN2079" i="1"/>
  <c r="AN2080" i="1"/>
  <c r="AN2081" i="1"/>
  <c r="AN2082" i="1"/>
  <c r="AN2083" i="1"/>
  <c r="AN2084" i="1"/>
  <c r="AN2085" i="1"/>
  <c r="AN2086" i="1"/>
  <c r="AN2087" i="1"/>
  <c r="AN2088" i="1"/>
  <c r="AN2089" i="1"/>
  <c r="AN2090" i="1"/>
  <c r="AN2091" i="1"/>
  <c r="AN2092" i="1"/>
  <c r="AN2093" i="1"/>
  <c r="AN2094" i="1"/>
  <c r="AN2095" i="1"/>
  <c r="AN2096" i="1"/>
  <c r="AN2097" i="1"/>
  <c r="AN2098" i="1"/>
  <c r="AN2099" i="1"/>
  <c r="AN2100" i="1"/>
  <c r="AN2101" i="1"/>
  <c r="AN2102" i="1"/>
  <c r="AN2103" i="1"/>
  <c r="AN2104" i="1"/>
  <c r="AN2105" i="1"/>
  <c r="AN2106" i="1"/>
  <c r="AN2107" i="1"/>
  <c r="AN2108" i="1"/>
  <c r="AN2109" i="1"/>
  <c r="AN2110" i="1"/>
  <c r="AN2111" i="1"/>
  <c r="AN2112" i="1"/>
  <c r="AN2113" i="1"/>
  <c r="AN2114" i="1"/>
  <c r="AN2115" i="1"/>
  <c r="AN2116" i="1"/>
  <c r="AN2117" i="1"/>
  <c r="AN2118" i="1"/>
  <c r="AN2119" i="1"/>
  <c r="AN2120" i="1"/>
  <c r="AN2122" i="1"/>
  <c r="AN2123" i="1"/>
  <c r="AN2124" i="1"/>
  <c r="AN2125" i="1"/>
  <c r="AN2126" i="1"/>
  <c r="AN2127" i="1"/>
  <c r="AN2128" i="1"/>
  <c r="AN2129" i="1"/>
  <c r="AN2130" i="1"/>
  <c r="AN2131" i="1"/>
  <c r="AN2132" i="1"/>
  <c r="AN2133" i="1"/>
  <c r="AN2134" i="1"/>
  <c r="AN2135" i="1"/>
  <c r="AN2136" i="1"/>
  <c r="AN2137" i="1"/>
  <c r="AN2138" i="1"/>
  <c r="AN2139" i="1"/>
  <c r="AN2140" i="1"/>
  <c r="AN2141" i="1"/>
  <c r="AN2142" i="1"/>
  <c r="AN2143" i="1"/>
  <c r="AN2144" i="1"/>
  <c r="AN2145" i="1"/>
  <c r="AN2146" i="1"/>
  <c r="AN2147" i="1"/>
  <c r="AN2148" i="1"/>
  <c r="AN2149" i="1"/>
  <c r="AN2150" i="1"/>
  <c r="AN2151" i="1"/>
  <c r="AN2152" i="1"/>
  <c r="AN2153" i="1"/>
  <c r="AN2154" i="1"/>
  <c r="AN2155" i="1"/>
  <c r="AN2156" i="1"/>
  <c r="AN2157" i="1"/>
  <c r="AN2158" i="1"/>
  <c r="AN2159" i="1"/>
  <c r="AN2160" i="1"/>
  <c r="AN2161" i="1"/>
  <c r="AN2162" i="1"/>
  <c r="AN2163" i="1"/>
  <c r="AN2165" i="1"/>
  <c r="AN2166" i="1"/>
  <c r="AN2167" i="1"/>
  <c r="AN2168" i="1"/>
  <c r="AN2169" i="1"/>
  <c r="AN2170" i="1"/>
  <c r="AN2171" i="1"/>
  <c r="AN2172" i="1"/>
  <c r="AN2173" i="1"/>
  <c r="AN2174" i="1"/>
  <c r="AN2175" i="1"/>
  <c r="AN2176" i="1"/>
  <c r="AN2177" i="1"/>
  <c r="AN2178" i="1"/>
  <c r="AN2179" i="1"/>
  <c r="AN2180" i="1"/>
  <c r="AN2181" i="1"/>
  <c r="AN2182" i="1"/>
  <c r="AN2183" i="1"/>
  <c r="AN2184" i="1"/>
  <c r="AN2185" i="1"/>
  <c r="AN2186" i="1"/>
  <c r="AN2187" i="1"/>
  <c r="AN2188" i="1"/>
  <c r="AN2189" i="1"/>
  <c r="AN2190" i="1"/>
  <c r="AN2191" i="1"/>
  <c r="AN2192" i="1"/>
  <c r="AN2193" i="1"/>
  <c r="AN2194" i="1"/>
  <c r="AN2195" i="1"/>
  <c r="AN2196" i="1"/>
  <c r="AN2197" i="1"/>
  <c r="AN2198" i="1"/>
  <c r="AN2199" i="1"/>
  <c r="AN2200" i="1"/>
  <c r="AN2201" i="1"/>
  <c r="AN2202" i="1"/>
  <c r="AN2203" i="1"/>
  <c r="AN2204" i="1"/>
  <c r="AN2205" i="1"/>
  <c r="AN2206" i="1"/>
  <c r="AN2207" i="1"/>
  <c r="AN2208" i="1"/>
  <c r="AN2209" i="1"/>
  <c r="AN2210" i="1"/>
  <c r="AN2211" i="1"/>
  <c r="AN2212" i="1"/>
  <c r="AN2213" i="1"/>
  <c r="AN2214" i="1"/>
  <c r="AN2215" i="1"/>
  <c r="AN2216" i="1"/>
  <c r="AN2217" i="1"/>
  <c r="AN2218" i="1"/>
  <c r="AN2219" i="1"/>
  <c r="AN2220" i="1"/>
  <c r="AN2221" i="1"/>
  <c r="AN2222" i="1"/>
  <c r="AN2223" i="1"/>
  <c r="AN2224" i="1"/>
  <c r="AN2225" i="1"/>
  <c r="AN2226" i="1"/>
  <c r="AN2227" i="1"/>
  <c r="AN2228" i="1"/>
  <c r="AN2229" i="1"/>
  <c r="AN2230" i="1"/>
  <c r="AN2231" i="1"/>
  <c r="AN2232" i="1"/>
  <c r="AN2233" i="1"/>
  <c r="AN2234" i="1"/>
  <c r="AN2235" i="1"/>
  <c r="AN2236" i="1"/>
  <c r="AN2237" i="1"/>
  <c r="AN2238" i="1"/>
  <c r="AN2239" i="1"/>
  <c r="AN2240" i="1"/>
  <c r="AN2241" i="1"/>
  <c r="AN2242" i="1"/>
  <c r="AN2243" i="1"/>
  <c r="AN2244" i="1"/>
  <c r="AN2245" i="1"/>
  <c r="AN2246" i="1"/>
  <c r="AN2247" i="1"/>
  <c r="AN2248" i="1"/>
  <c r="AN2249" i="1"/>
  <c r="AN2250" i="1"/>
  <c r="AN2251" i="1"/>
  <c r="AN2252" i="1"/>
  <c r="AN2253" i="1"/>
  <c r="AN2254" i="1"/>
  <c r="AN2255" i="1"/>
  <c r="AN2256" i="1"/>
  <c r="AN2257" i="1"/>
  <c r="AN2258" i="1"/>
  <c r="AN2259" i="1"/>
  <c r="AN2260" i="1"/>
  <c r="AN2261" i="1"/>
  <c r="AN2262" i="1"/>
  <c r="AN2263" i="1"/>
  <c r="AN2264" i="1"/>
  <c r="AN2265" i="1"/>
  <c r="AN2266" i="1"/>
  <c r="AN2267" i="1"/>
  <c r="AN2268" i="1"/>
  <c r="AN2269" i="1"/>
  <c r="AN2270" i="1"/>
  <c r="AN2271" i="1"/>
  <c r="AN2272" i="1"/>
  <c r="AN2273" i="1"/>
  <c r="AN2274" i="1"/>
  <c r="AN2275" i="1"/>
  <c r="AN2276" i="1"/>
  <c r="AN2277" i="1"/>
  <c r="AN2278" i="1"/>
  <c r="AN2279" i="1"/>
  <c r="AN2280" i="1"/>
  <c r="AN2281" i="1"/>
  <c r="AN2282" i="1"/>
  <c r="AN2283" i="1"/>
  <c r="AN2284" i="1"/>
  <c r="AN2285" i="1"/>
  <c r="AN2286" i="1"/>
  <c r="AN2287" i="1"/>
  <c r="AN2288" i="1"/>
  <c r="AN2289" i="1"/>
  <c r="AN2290" i="1"/>
  <c r="AN2291" i="1"/>
  <c r="AN2292" i="1"/>
  <c r="AN2293" i="1"/>
  <c r="AN2294" i="1"/>
  <c r="AN2295" i="1"/>
  <c r="AN2296" i="1"/>
  <c r="AN2297" i="1"/>
  <c r="AN2298" i="1"/>
  <c r="AN2299" i="1"/>
  <c r="AN2300" i="1"/>
  <c r="AN2301" i="1"/>
  <c r="AN2302" i="1"/>
  <c r="AN2303" i="1"/>
  <c r="AN2304" i="1"/>
  <c r="AN2305" i="1"/>
  <c r="AN2306" i="1"/>
  <c r="AN2307" i="1"/>
  <c r="AN2308" i="1"/>
  <c r="AN2309" i="1"/>
  <c r="AN2310" i="1"/>
  <c r="AN2311" i="1"/>
  <c r="AN2312" i="1"/>
  <c r="AN2313" i="1"/>
  <c r="AN2314" i="1"/>
  <c r="AN2315" i="1"/>
  <c r="AN2316" i="1"/>
  <c r="AN2317" i="1"/>
  <c r="AN2318" i="1"/>
  <c r="AN2319" i="1"/>
  <c r="AN2320" i="1"/>
  <c r="AN2321" i="1"/>
  <c r="AN2322" i="1"/>
  <c r="AN2323" i="1"/>
  <c r="AN2324" i="1"/>
  <c r="AN2325" i="1"/>
  <c r="AN2326" i="1"/>
  <c r="AN2327" i="1"/>
  <c r="AN2328" i="1"/>
  <c r="AN2329" i="1"/>
  <c r="AN2330" i="1"/>
  <c r="AN2331" i="1"/>
  <c r="AN2332" i="1"/>
  <c r="AN2333" i="1"/>
  <c r="AN2334" i="1"/>
  <c r="AN2335" i="1"/>
  <c r="AN2336" i="1"/>
  <c r="AN2337" i="1"/>
  <c r="AN2338" i="1"/>
  <c r="AN2339" i="1"/>
  <c r="AN2340" i="1"/>
  <c r="AN2341" i="1"/>
  <c r="AN2342" i="1"/>
  <c r="AN2343" i="1"/>
  <c r="AN2344" i="1"/>
  <c r="AN2345" i="1"/>
  <c r="AN2346" i="1"/>
  <c r="AN2347" i="1"/>
  <c r="AN2348" i="1"/>
  <c r="AN2349" i="1"/>
  <c r="AN2350" i="1"/>
  <c r="AN2351" i="1"/>
  <c r="AN2352" i="1"/>
  <c r="AN2353" i="1"/>
  <c r="AN2354" i="1"/>
  <c r="AN2355" i="1"/>
  <c r="AN2356" i="1"/>
  <c r="AN2357" i="1"/>
  <c r="AN2358" i="1"/>
  <c r="AN2359" i="1"/>
  <c r="AN2360" i="1"/>
  <c r="AN2361" i="1"/>
  <c r="AN2362" i="1"/>
  <c r="AN2363" i="1"/>
  <c r="AN2364" i="1"/>
  <c r="AN2365" i="1"/>
  <c r="AN2366" i="1"/>
  <c r="AN2367" i="1"/>
  <c r="AN2368" i="1"/>
  <c r="AN2369" i="1"/>
  <c r="AN2370" i="1"/>
  <c r="AN2371" i="1"/>
  <c r="AN2372" i="1"/>
  <c r="AN2373" i="1"/>
  <c r="AN2374" i="1"/>
  <c r="AN2375" i="1"/>
  <c r="AN2376" i="1"/>
  <c r="AN2377" i="1"/>
  <c r="AN2378" i="1"/>
  <c r="AN2379" i="1"/>
  <c r="AN2380" i="1"/>
  <c r="AN2381" i="1"/>
  <c r="AN2382" i="1"/>
  <c r="AN2383" i="1"/>
  <c r="AN2384" i="1"/>
  <c r="AN2385" i="1"/>
  <c r="AN2386" i="1"/>
  <c r="AN2387" i="1"/>
  <c r="AN2388" i="1"/>
  <c r="AN2389" i="1"/>
  <c r="AN2390" i="1"/>
  <c r="AN2391" i="1"/>
  <c r="AN2392" i="1"/>
  <c r="AN2393" i="1"/>
  <c r="AN2394" i="1"/>
  <c r="AN2395" i="1"/>
  <c r="AN2396" i="1"/>
  <c r="AN2397" i="1"/>
  <c r="AN2398" i="1"/>
  <c r="AN2399" i="1"/>
  <c r="AN2400" i="1"/>
  <c r="AN2401" i="1"/>
  <c r="AN2402" i="1"/>
  <c r="AN2403" i="1"/>
  <c r="AN2404" i="1"/>
  <c r="AN2405" i="1"/>
  <c r="AN2406" i="1"/>
  <c r="AN2407" i="1"/>
  <c r="AN2408" i="1"/>
  <c r="AN2409" i="1"/>
  <c r="AN2410" i="1"/>
  <c r="AN2411" i="1"/>
  <c r="AN2412" i="1"/>
  <c r="AN2413" i="1"/>
  <c r="AN2414" i="1"/>
  <c r="AN2415" i="1"/>
  <c r="AN2416" i="1"/>
  <c r="AN2417" i="1"/>
  <c r="AN2418" i="1"/>
  <c r="AN2419" i="1"/>
  <c r="AN2420" i="1"/>
  <c r="AN2421" i="1"/>
  <c r="AN2422" i="1"/>
  <c r="AN2423" i="1"/>
  <c r="AN2424" i="1"/>
  <c r="AN2425" i="1"/>
  <c r="AN2426" i="1"/>
  <c r="AN2427" i="1"/>
  <c r="AN2428" i="1"/>
  <c r="AN2429" i="1"/>
  <c r="AN2430" i="1"/>
  <c r="AN2431" i="1"/>
  <c r="AN2432" i="1"/>
  <c r="AN2433" i="1"/>
  <c r="AN2434" i="1"/>
  <c r="AN2435" i="1"/>
  <c r="AN2436" i="1"/>
  <c r="AN2437" i="1"/>
  <c r="AN2438" i="1"/>
  <c r="AN2439" i="1"/>
  <c r="AN2440" i="1"/>
  <c r="AN2441" i="1"/>
  <c r="AN2442" i="1"/>
  <c r="AN2443" i="1"/>
  <c r="AN2444" i="1"/>
  <c r="AN2445" i="1"/>
  <c r="AN2446" i="1"/>
  <c r="AN2447" i="1"/>
  <c r="AN2448" i="1"/>
  <c r="AN2449" i="1"/>
  <c r="AN2450" i="1"/>
  <c r="AN2451" i="1"/>
  <c r="AN2452" i="1"/>
  <c r="AN2453" i="1"/>
  <c r="AN2454" i="1"/>
  <c r="AN2455" i="1"/>
  <c r="AN2456" i="1"/>
  <c r="AN2457" i="1"/>
  <c r="AN2458" i="1"/>
  <c r="AN2459" i="1"/>
  <c r="AN2460" i="1"/>
  <c r="AN2461" i="1"/>
  <c r="AN2462" i="1"/>
  <c r="AN2463" i="1"/>
  <c r="AN2464" i="1"/>
  <c r="AN2465" i="1"/>
  <c r="AN2466" i="1"/>
  <c r="AN2467" i="1"/>
  <c r="AN2468" i="1"/>
  <c r="AN2469" i="1"/>
  <c r="AN2470" i="1"/>
  <c r="AN2471" i="1"/>
  <c r="AN2472" i="1"/>
  <c r="AN2473" i="1"/>
  <c r="AN2474" i="1"/>
  <c r="AN2475" i="1"/>
  <c r="AN2476" i="1"/>
  <c r="AN2477" i="1"/>
  <c r="AN2478" i="1"/>
  <c r="AN2479" i="1"/>
  <c r="AN2480" i="1"/>
  <c r="AN2481" i="1"/>
  <c r="AN2482" i="1"/>
  <c r="AN2483" i="1"/>
  <c r="AN2484" i="1"/>
  <c r="AN2485" i="1"/>
  <c r="AN2486" i="1"/>
  <c r="AN2487" i="1"/>
  <c r="AN2488" i="1"/>
  <c r="AN2489" i="1"/>
  <c r="AN2490" i="1"/>
  <c r="AN2491" i="1"/>
  <c r="AN2492" i="1"/>
  <c r="AN2493" i="1"/>
  <c r="AN2494" i="1"/>
  <c r="AN2495" i="1"/>
  <c r="AN2496" i="1"/>
  <c r="AN2497" i="1"/>
  <c r="AN2498" i="1"/>
  <c r="AN2499" i="1"/>
  <c r="AN2500" i="1"/>
  <c r="AN2501" i="1"/>
  <c r="AN2502" i="1"/>
  <c r="AN2503" i="1"/>
  <c r="AN2504" i="1"/>
  <c r="AN2505" i="1"/>
  <c r="AN2506" i="1"/>
  <c r="AN2507" i="1"/>
  <c r="AN2508" i="1"/>
  <c r="AN2509" i="1"/>
  <c r="AN2510" i="1"/>
  <c r="AN2511" i="1"/>
  <c r="AN2512" i="1"/>
  <c r="AN2513" i="1"/>
  <c r="AN2514" i="1"/>
  <c r="AN2515" i="1"/>
  <c r="AN2516" i="1"/>
  <c r="AN2517" i="1"/>
  <c r="AN2518" i="1"/>
  <c r="AN2519" i="1"/>
  <c r="AN2520" i="1"/>
  <c r="AN2521" i="1"/>
  <c r="AN2522" i="1"/>
  <c r="AN2523" i="1"/>
  <c r="AN2524" i="1"/>
  <c r="AN2525" i="1"/>
  <c r="AN2526" i="1"/>
  <c r="AN2527" i="1"/>
  <c r="AN2528" i="1"/>
  <c r="AN2529" i="1"/>
  <c r="AN2530" i="1"/>
  <c r="AN2531" i="1"/>
  <c r="AN2532" i="1"/>
  <c r="AN2533" i="1"/>
  <c r="AN2534" i="1"/>
  <c r="AN2535" i="1"/>
  <c r="AN2536" i="1"/>
  <c r="AN2537" i="1"/>
  <c r="AN2538" i="1"/>
  <c r="AN2539" i="1"/>
  <c r="AN2540" i="1"/>
  <c r="AN2541" i="1"/>
  <c r="AN2542" i="1"/>
  <c r="AN2543" i="1"/>
  <c r="AN2544" i="1"/>
  <c r="AN2545" i="1"/>
  <c r="AN2546" i="1"/>
  <c r="AN2547" i="1"/>
  <c r="AN2548" i="1"/>
  <c r="AN2549" i="1"/>
  <c r="AN2550" i="1"/>
  <c r="AN2551" i="1"/>
  <c r="AN2552" i="1"/>
  <c r="AN2553" i="1"/>
  <c r="AN2554" i="1"/>
  <c r="AN2555" i="1"/>
  <c r="AN2556" i="1"/>
  <c r="AN2557" i="1"/>
  <c r="AN2558" i="1"/>
  <c r="AN2559" i="1"/>
  <c r="AN2560" i="1"/>
  <c r="AN2561" i="1"/>
  <c r="AN2562" i="1"/>
  <c r="AN2563" i="1"/>
  <c r="AN2564" i="1"/>
  <c r="AN2565" i="1"/>
  <c r="AN2566" i="1"/>
  <c r="AN2567" i="1"/>
  <c r="AN2568" i="1"/>
  <c r="AN2569" i="1"/>
  <c r="AN2570" i="1"/>
  <c r="AN2571" i="1"/>
  <c r="AN2572" i="1"/>
  <c r="AN2573" i="1"/>
  <c r="AN2574" i="1"/>
  <c r="AN2575" i="1"/>
  <c r="AN2576" i="1"/>
  <c r="AN2577" i="1"/>
  <c r="AN2578" i="1"/>
  <c r="AN2579" i="1"/>
  <c r="AN2580" i="1"/>
  <c r="AN2581" i="1"/>
  <c r="AN2582" i="1"/>
  <c r="AN2583" i="1"/>
  <c r="AN2584" i="1"/>
  <c r="AN2585" i="1"/>
  <c r="AN2586" i="1"/>
  <c r="AN2587" i="1"/>
  <c r="AN2588" i="1"/>
  <c r="AN2589" i="1"/>
  <c r="AN2590" i="1"/>
  <c r="AN2591" i="1"/>
  <c r="AN2592" i="1"/>
  <c r="AN2593" i="1"/>
  <c r="AN2594" i="1"/>
  <c r="AN2595" i="1"/>
  <c r="AN2596" i="1"/>
  <c r="AN2597" i="1"/>
  <c r="AN2598" i="1"/>
  <c r="AN2599" i="1"/>
  <c r="AN2600" i="1"/>
  <c r="AN2601" i="1"/>
  <c r="AN2602" i="1"/>
  <c r="AN2603" i="1"/>
  <c r="AN2604" i="1"/>
  <c r="AN2605" i="1"/>
  <c r="AN2606" i="1"/>
  <c r="AN2607" i="1"/>
  <c r="AN2608" i="1"/>
  <c r="AN2609" i="1"/>
  <c r="AN2610" i="1"/>
  <c r="AN2611" i="1"/>
  <c r="AN2612" i="1"/>
  <c r="AN2613" i="1"/>
  <c r="AN2614" i="1"/>
  <c r="AN2615" i="1"/>
  <c r="AN2616" i="1"/>
  <c r="AN2617" i="1"/>
  <c r="AN2618" i="1"/>
  <c r="AN2619" i="1"/>
  <c r="AN2620" i="1"/>
  <c r="AN2621" i="1"/>
  <c r="AN2622" i="1"/>
  <c r="AN2623" i="1"/>
  <c r="AN2624" i="1"/>
  <c r="AN2625" i="1"/>
  <c r="AN2626" i="1"/>
  <c r="AN2627" i="1"/>
  <c r="AN2628" i="1"/>
  <c r="AN2629" i="1"/>
  <c r="AN2630" i="1"/>
  <c r="AN2631" i="1"/>
  <c r="AN2632" i="1"/>
  <c r="AN2633" i="1"/>
  <c r="AN2634" i="1"/>
  <c r="AN2635" i="1"/>
  <c r="AN2636" i="1"/>
  <c r="AN2637" i="1"/>
  <c r="AN2638" i="1"/>
  <c r="AN2639" i="1"/>
  <c r="AN2640" i="1"/>
  <c r="AN2641" i="1"/>
  <c r="AN2642" i="1"/>
  <c r="AN2643" i="1"/>
  <c r="AN2644" i="1"/>
  <c r="AN2645" i="1"/>
  <c r="AN2646" i="1"/>
  <c r="AN2647" i="1"/>
  <c r="AN2648" i="1"/>
  <c r="AN2649" i="1"/>
  <c r="AN2650" i="1"/>
  <c r="AN2651" i="1"/>
  <c r="AN2652" i="1"/>
  <c r="AN2653" i="1"/>
  <c r="AN2654" i="1"/>
  <c r="AN2655" i="1"/>
  <c r="AN2656" i="1"/>
  <c r="AN2657" i="1"/>
  <c r="AN2658" i="1"/>
  <c r="AN2659" i="1"/>
  <c r="AN2660" i="1"/>
  <c r="AN2661" i="1"/>
  <c r="AN2662" i="1"/>
  <c r="AN2663" i="1"/>
  <c r="AN2664" i="1"/>
  <c r="AN2665" i="1"/>
  <c r="AN2666" i="1"/>
  <c r="AN2667" i="1"/>
  <c r="AN2668" i="1"/>
  <c r="AN2669" i="1"/>
  <c r="AN2670" i="1"/>
  <c r="AN2671" i="1"/>
  <c r="AN2672" i="1"/>
  <c r="AN2673" i="1"/>
  <c r="AN2674" i="1"/>
  <c r="AN2675" i="1"/>
  <c r="AN2676" i="1"/>
  <c r="AN2677" i="1"/>
  <c r="AN2678" i="1"/>
  <c r="AN2679" i="1"/>
  <c r="AN2680" i="1"/>
  <c r="AN2681" i="1"/>
  <c r="AN2682" i="1"/>
  <c r="AN2683" i="1"/>
  <c r="AN2684" i="1"/>
  <c r="AN2685" i="1"/>
  <c r="AN2686" i="1"/>
  <c r="AN2687" i="1"/>
  <c r="AN2688" i="1"/>
  <c r="AN2689" i="1"/>
  <c r="AN2690" i="1"/>
  <c r="AN2691" i="1"/>
  <c r="AN2692" i="1"/>
  <c r="AN2693" i="1"/>
  <c r="AN2694" i="1"/>
  <c r="AN2695" i="1"/>
  <c r="AN2696" i="1"/>
  <c r="AN2697" i="1"/>
  <c r="AN2698" i="1"/>
  <c r="AN2699" i="1"/>
  <c r="AN2700" i="1"/>
  <c r="AN2701" i="1"/>
  <c r="AN2702" i="1"/>
  <c r="AN2703" i="1"/>
  <c r="AN2704" i="1"/>
  <c r="AN2705" i="1"/>
  <c r="AN2706" i="1"/>
  <c r="AN2707" i="1"/>
  <c r="AN2708" i="1"/>
  <c r="AN2709" i="1"/>
  <c r="AN2710" i="1"/>
  <c r="AN2711" i="1"/>
  <c r="AN2712" i="1"/>
  <c r="AN2713" i="1"/>
  <c r="AN2714" i="1"/>
  <c r="AN2715" i="1"/>
  <c r="AN2716" i="1"/>
  <c r="AN2717" i="1"/>
  <c r="AN2718" i="1"/>
  <c r="AN2719" i="1"/>
  <c r="AN2720" i="1"/>
  <c r="AN2721" i="1"/>
  <c r="AN2722" i="1"/>
  <c r="AN2723" i="1"/>
  <c r="AN2724" i="1"/>
  <c r="AN2725" i="1"/>
  <c r="AN2726" i="1"/>
  <c r="AN2727" i="1"/>
  <c r="AN2728" i="1"/>
  <c r="AN2729" i="1"/>
  <c r="AN2730" i="1"/>
  <c r="AN2731" i="1"/>
  <c r="AN2732" i="1"/>
  <c r="AN2733" i="1"/>
  <c r="AN2734" i="1"/>
  <c r="AN2735" i="1"/>
  <c r="AN2736" i="1"/>
  <c r="AN2737" i="1"/>
  <c r="AN2738" i="1"/>
  <c r="AN2739" i="1"/>
  <c r="AN2740" i="1"/>
  <c r="AN2741" i="1"/>
  <c r="AN2742" i="1"/>
  <c r="AN2743" i="1"/>
  <c r="AN2744" i="1"/>
  <c r="AN2745" i="1"/>
  <c r="AN2746" i="1"/>
  <c r="AN2747" i="1"/>
  <c r="AN2748" i="1"/>
  <c r="AN2749" i="1"/>
  <c r="AN2750" i="1"/>
  <c r="AN2751" i="1"/>
  <c r="AN2752" i="1"/>
  <c r="AN2753" i="1"/>
  <c r="AN2754" i="1"/>
  <c r="AN2755" i="1"/>
  <c r="AN2756" i="1"/>
  <c r="AN2757" i="1"/>
  <c r="AN2758" i="1"/>
  <c r="AN2759" i="1"/>
  <c r="AN2760" i="1"/>
  <c r="AN2761" i="1"/>
  <c r="AN2762" i="1"/>
  <c r="AN2763" i="1"/>
  <c r="AN2764" i="1"/>
  <c r="AN2765" i="1"/>
  <c r="AN2766" i="1"/>
  <c r="AN2767" i="1"/>
  <c r="AN2768" i="1"/>
  <c r="AN2769" i="1"/>
  <c r="AN2770" i="1"/>
  <c r="AN2771" i="1"/>
  <c r="AN2772" i="1"/>
  <c r="AN2773" i="1"/>
  <c r="AN2774" i="1"/>
  <c r="AN2775" i="1"/>
  <c r="AN2776" i="1"/>
  <c r="AN2777" i="1"/>
  <c r="AN2778" i="1"/>
  <c r="AN2779" i="1"/>
  <c r="AN2780" i="1"/>
  <c r="AN2781" i="1"/>
  <c r="AN2782" i="1"/>
  <c r="AN2783" i="1"/>
  <c r="AN2784" i="1"/>
  <c r="AN2785" i="1"/>
  <c r="AN2786" i="1"/>
  <c r="AN2787" i="1"/>
  <c r="AN2788" i="1"/>
  <c r="AN2789" i="1"/>
  <c r="AN2790" i="1"/>
  <c r="AN2791" i="1"/>
  <c r="AN2792" i="1"/>
  <c r="AN2793" i="1"/>
  <c r="AN2794" i="1"/>
  <c r="AN2795" i="1"/>
  <c r="AN2796" i="1"/>
  <c r="AN2797" i="1"/>
  <c r="AN2798" i="1"/>
  <c r="AN2799" i="1"/>
  <c r="AN2800" i="1"/>
  <c r="AN2801" i="1"/>
  <c r="AN2802" i="1"/>
  <c r="AN2803" i="1"/>
  <c r="AN2804" i="1"/>
  <c r="AN2805" i="1"/>
  <c r="AN2806" i="1"/>
  <c r="AN2807" i="1"/>
  <c r="AN2808" i="1"/>
  <c r="AN2809" i="1"/>
  <c r="AN2810" i="1"/>
  <c r="AN2811" i="1"/>
  <c r="AN2812" i="1"/>
  <c r="AN2813" i="1"/>
  <c r="AN2814" i="1"/>
  <c r="AN2815" i="1"/>
  <c r="AN2816" i="1"/>
  <c r="AN2817" i="1"/>
  <c r="AN2818" i="1"/>
  <c r="AN2819" i="1"/>
  <c r="AN2820" i="1"/>
  <c r="AN2821" i="1"/>
  <c r="AN2822" i="1"/>
  <c r="AN2823" i="1"/>
  <c r="AN2824" i="1"/>
  <c r="AN2825" i="1"/>
  <c r="AN2826" i="1"/>
  <c r="AN2827" i="1"/>
  <c r="AN2828" i="1"/>
  <c r="AN2829" i="1"/>
  <c r="AN2830" i="1"/>
  <c r="AN2831" i="1"/>
  <c r="AN2832" i="1"/>
  <c r="AN2833" i="1"/>
  <c r="AN2834" i="1"/>
  <c r="AN2835" i="1"/>
  <c r="AN2836" i="1"/>
  <c r="AN2837" i="1"/>
  <c r="AN2838" i="1"/>
  <c r="AN2839" i="1"/>
  <c r="AN2840" i="1"/>
  <c r="AN2841" i="1"/>
  <c r="AN2842" i="1"/>
  <c r="AN2843" i="1"/>
  <c r="AN2844" i="1"/>
  <c r="AN2845" i="1"/>
  <c r="AN2846" i="1"/>
  <c r="AN2847" i="1"/>
  <c r="AN2848" i="1"/>
  <c r="AN2849" i="1"/>
  <c r="AN2850" i="1"/>
  <c r="AN2871" i="1"/>
  <c r="AN2872" i="1"/>
  <c r="AN2873" i="1"/>
  <c r="AN2874" i="1"/>
  <c r="AN2875" i="1"/>
  <c r="AN2876" i="1"/>
  <c r="AN2877" i="1"/>
  <c r="AN2878" i="1"/>
  <c r="AN2879" i="1"/>
  <c r="AN2880" i="1"/>
  <c r="AN2881" i="1"/>
  <c r="AN2882" i="1"/>
  <c r="AN2883" i="1"/>
  <c r="AN2884" i="1"/>
  <c r="AN2885" i="1"/>
  <c r="AN2886" i="1"/>
  <c r="AN2887" i="1"/>
  <c r="AN2888" i="1"/>
  <c r="AN2889" i="1"/>
  <c r="AN2890" i="1"/>
  <c r="AN2891" i="1"/>
  <c r="AN2892" i="1"/>
  <c r="AN2893" i="1"/>
  <c r="AN2894" i="1"/>
  <c r="AN2895" i="1"/>
  <c r="AN2896" i="1"/>
  <c r="AN2897" i="1"/>
  <c r="AN2898" i="1"/>
  <c r="AN2899" i="1"/>
  <c r="AN2900" i="1"/>
  <c r="AN2901" i="1"/>
  <c r="AN2902" i="1"/>
  <c r="AN2903" i="1"/>
  <c r="AN2904" i="1"/>
  <c r="AN2905" i="1"/>
  <c r="AN2906" i="1"/>
  <c r="AN2907" i="1"/>
  <c r="AN2908" i="1"/>
  <c r="AN2909" i="1"/>
  <c r="AN2910" i="1"/>
  <c r="AN2911" i="1"/>
  <c r="AN2912" i="1"/>
  <c r="AN2913" i="1"/>
  <c r="AN2914" i="1"/>
  <c r="AN2915" i="1"/>
  <c r="AN2916" i="1"/>
  <c r="AN2917" i="1"/>
  <c r="AN2918" i="1"/>
  <c r="AN2919" i="1"/>
  <c r="AN2920" i="1"/>
  <c r="AN2921" i="1"/>
  <c r="AN2922" i="1"/>
  <c r="AN2923" i="1"/>
  <c r="AN2924" i="1"/>
  <c r="AN2925" i="1"/>
  <c r="AN2926" i="1"/>
  <c r="AN2927" i="1"/>
  <c r="AN2928" i="1"/>
  <c r="AN2929" i="1"/>
  <c r="AN2930" i="1"/>
  <c r="AN2931" i="1"/>
  <c r="AN2932" i="1"/>
  <c r="AN2933" i="1"/>
  <c r="AN2934" i="1"/>
  <c r="AN2935" i="1"/>
  <c r="AN2936" i="1"/>
  <c r="AN2937" i="1"/>
  <c r="AN2938" i="1"/>
  <c r="AN2939" i="1"/>
  <c r="AN2940" i="1"/>
  <c r="AN2941" i="1"/>
  <c r="AN2942" i="1"/>
  <c r="AN2943" i="1"/>
  <c r="AN2944" i="1"/>
  <c r="AN2945" i="1"/>
  <c r="AN2946" i="1"/>
  <c r="AN2947" i="1"/>
  <c r="AN2948" i="1"/>
  <c r="AN2949" i="1"/>
  <c r="AN2950" i="1"/>
  <c r="AN2951" i="1"/>
  <c r="AN2952" i="1"/>
  <c r="AN2953" i="1"/>
  <c r="AN2954" i="1"/>
  <c r="AN2955" i="1"/>
  <c r="AN2956" i="1"/>
  <c r="AN2957" i="1"/>
  <c r="AN2958" i="1"/>
  <c r="AN2959" i="1"/>
  <c r="AN2960" i="1"/>
  <c r="AN2961" i="1"/>
  <c r="AN2962" i="1"/>
  <c r="AN2963" i="1"/>
  <c r="AN2964" i="1"/>
  <c r="AN2965" i="1"/>
  <c r="AN2966" i="1"/>
  <c r="AN2967" i="1"/>
  <c r="AN2968" i="1"/>
  <c r="AN2969" i="1"/>
  <c r="AN2970" i="1"/>
  <c r="AN2971" i="1"/>
  <c r="AN2972" i="1"/>
  <c r="AN2973" i="1"/>
  <c r="AN2974" i="1"/>
  <c r="AN2975" i="1"/>
  <c r="AN2976" i="1"/>
  <c r="AN2977" i="1"/>
  <c r="AN2978" i="1"/>
  <c r="AN2979" i="1"/>
  <c r="AN2980" i="1"/>
  <c r="AN2981" i="1"/>
  <c r="AN2982" i="1"/>
  <c r="AN2983" i="1"/>
  <c r="AN2984" i="1"/>
  <c r="AN2985" i="1"/>
  <c r="AN2986" i="1"/>
  <c r="AN2987" i="1"/>
  <c r="AN2988" i="1"/>
  <c r="AN2989" i="1"/>
  <c r="AN2990" i="1"/>
  <c r="AN2991" i="1"/>
  <c r="AN2992" i="1"/>
  <c r="AN2993" i="1"/>
  <c r="AN2994" i="1"/>
  <c r="AN2995" i="1"/>
  <c r="AN2996" i="1"/>
  <c r="AN2997" i="1"/>
  <c r="AN2998" i="1"/>
  <c r="AN2999" i="1"/>
  <c r="AN3000" i="1"/>
  <c r="AN3001" i="1"/>
  <c r="AN3002" i="1"/>
  <c r="AN3003" i="1"/>
  <c r="AN3004" i="1"/>
  <c r="AN3005" i="1"/>
  <c r="AN3006" i="1"/>
  <c r="AN3007" i="1"/>
  <c r="AN3008" i="1"/>
  <c r="AN3009" i="1"/>
  <c r="AN3010" i="1"/>
  <c r="AN3011" i="1"/>
  <c r="AN3012" i="1"/>
  <c r="AN3013" i="1"/>
  <c r="AN3014" i="1"/>
  <c r="AN3015" i="1"/>
  <c r="AN3016" i="1"/>
  <c r="AN3017" i="1"/>
  <c r="AN3018" i="1"/>
  <c r="AN3019" i="1"/>
  <c r="AN3020" i="1"/>
  <c r="AN3021" i="1"/>
  <c r="AN3022" i="1"/>
  <c r="AN3023" i="1"/>
  <c r="AN3024" i="1"/>
  <c r="AN3025" i="1"/>
  <c r="AN3026" i="1"/>
  <c r="AN3027" i="1"/>
  <c r="AN3028" i="1"/>
  <c r="AN3029" i="1"/>
  <c r="AN3030" i="1"/>
  <c r="AN3031" i="1"/>
  <c r="AN3032" i="1"/>
  <c r="AN3033" i="1"/>
  <c r="AN3034" i="1"/>
  <c r="AN3035" i="1"/>
  <c r="AN3036" i="1"/>
  <c r="AN3037" i="1"/>
  <c r="AN3039" i="1"/>
  <c r="AN3040" i="1"/>
  <c r="AN3041" i="1"/>
  <c r="AN3042" i="1"/>
  <c r="AN3043" i="1"/>
  <c r="AN3044" i="1"/>
  <c r="AN3045" i="1"/>
  <c r="AN3046" i="1"/>
  <c r="AN3047" i="1"/>
  <c r="AN3048" i="1"/>
  <c r="AN3049" i="1"/>
  <c r="AN3050" i="1"/>
  <c r="AN3051" i="1"/>
  <c r="AN3052" i="1"/>
  <c r="AN3053" i="1"/>
  <c r="AN3054" i="1"/>
  <c r="AN3055" i="1"/>
  <c r="AN3056" i="1"/>
  <c r="AN3057" i="1"/>
  <c r="AN3058" i="1"/>
  <c r="AN3059" i="1"/>
  <c r="AN3060" i="1"/>
  <c r="AN3061" i="1"/>
  <c r="AN3062" i="1"/>
  <c r="AN3063" i="1"/>
  <c r="AN3064" i="1"/>
  <c r="AN3065" i="1"/>
  <c r="AN3066" i="1"/>
  <c r="AN3067" i="1"/>
  <c r="AN3068" i="1"/>
  <c r="AN3069" i="1"/>
  <c r="AN3070" i="1"/>
  <c r="AN3071" i="1"/>
  <c r="AN3072" i="1"/>
  <c r="AN3073" i="1"/>
  <c r="AN3074" i="1"/>
  <c r="AN3075" i="1"/>
  <c r="AN3076" i="1"/>
  <c r="AN3077" i="1"/>
  <c r="AN3078" i="1"/>
  <c r="AN3079" i="1"/>
  <c r="AN3080" i="1"/>
  <c r="AN3081" i="1"/>
  <c r="AN3082" i="1"/>
  <c r="AN3083" i="1"/>
  <c r="AN3084" i="1"/>
  <c r="AN3085" i="1"/>
  <c r="AN3086" i="1"/>
  <c r="AN3087" i="1"/>
  <c r="AN3088" i="1"/>
  <c r="AN3089" i="1"/>
  <c r="AN3090" i="1"/>
  <c r="AN3091" i="1"/>
  <c r="AN3092" i="1"/>
  <c r="AN3093" i="1"/>
  <c r="AN3094" i="1"/>
  <c r="AN3103" i="1"/>
  <c r="AN3104" i="1"/>
  <c r="AN3105" i="1"/>
  <c r="AN3106" i="1"/>
  <c r="AN3107" i="1"/>
  <c r="AN3108" i="1"/>
  <c r="AN3109" i="1"/>
  <c r="AN3110" i="1"/>
  <c r="AN3111" i="1"/>
  <c r="AN3112" i="1"/>
  <c r="AN3113" i="1"/>
  <c r="AN3114" i="1"/>
  <c r="AN3115" i="1"/>
  <c r="AN3116" i="1"/>
  <c r="AN3117" i="1"/>
  <c r="AN3118" i="1"/>
  <c r="AN3119" i="1"/>
  <c r="AN3120" i="1"/>
  <c r="AN3121" i="1"/>
  <c r="AN3122" i="1"/>
  <c r="AN3123" i="1"/>
  <c r="AN3124" i="1"/>
  <c r="AN3125" i="1"/>
  <c r="AN3126" i="1"/>
  <c r="AN3127" i="1"/>
  <c r="AN3128" i="1"/>
  <c r="AN3129" i="1"/>
  <c r="AN3130" i="1"/>
  <c r="AN3131" i="1"/>
  <c r="AN3132" i="1"/>
  <c r="AN3133" i="1"/>
  <c r="AN3134" i="1"/>
  <c r="AN3135" i="1"/>
  <c r="AN3136" i="1"/>
  <c r="AN3137" i="1"/>
  <c r="AN3138" i="1"/>
  <c r="AN3139" i="1"/>
  <c r="AN3140" i="1"/>
  <c r="AN3141" i="1"/>
  <c r="AN3142" i="1"/>
  <c r="AN3143" i="1"/>
  <c r="AN3144" i="1"/>
  <c r="AN3145" i="1"/>
  <c r="AN3146" i="1"/>
  <c r="AN3147" i="1"/>
  <c r="AN3148" i="1"/>
  <c r="AN3149" i="1"/>
  <c r="AN3150" i="1"/>
  <c r="AN3151" i="1"/>
  <c r="AN3152" i="1"/>
  <c r="AN3153" i="1"/>
  <c r="AN3154" i="1"/>
  <c r="AN3155" i="1"/>
  <c r="AN3156" i="1"/>
  <c r="AN3157" i="1"/>
  <c r="AN3158" i="1"/>
  <c r="AN3159" i="1"/>
  <c r="AN3160" i="1"/>
  <c r="AN3161" i="1"/>
  <c r="AN3162" i="1"/>
  <c r="AN3163" i="1"/>
  <c r="AN3164" i="1"/>
  <c r="AN3165" i="1"/>
  <c r="AN3166" i="1"/>
  <c r="AN3167" i="1"/>
  <c r="AN3168" i="1"/>
  <c r="AN3169" i="1"/>
  <c r="AN3170" i="1"/>
  <c r="AN3171" i="1"/>
  <c r="AN3172" i="1"/>
  <c r="AN3173" i="1"/>
  <c r="AN3174" i="1"/>
  <c r="AN3175" i="1"/>
  <c r="AN3176" i="1"/>
  <c r="AN3177" i="1"/>
  <c r="AN3178" i="1"/>
  <c r="AN3179" i="1"/>
  <c r="AN3180" i="1"/>
  <c r="AN3181" i="1"/>
  <c r="AN3182" i="1"/>
  <c r="AN3183" i="1"/>
  <c r="AN3184" i="1"/>
  <c r="AN3185" i="1"/>
  <c r="AN3186" i="1"/>
  <c r="AN3187" i="1"/>
  <c r="AN3188" i="1"/>
  <c r="AN3189" i="1"/>
  <c r="AN3190" i="1"/>
  <c r="AN3191" i="1"/>
  <c r="AN3192" i="1"/>
  <c r="AN3193" i="1"/>
  <c r="AN3194" i="1"/>
  <c r="AN3195" i="1"/>
  <c r="AN3196" i="1"/>
  <c r="AN3197" i="1"/>
  <c r="AN3198" i="1"/>
  <c r="AN3199" i="1"/>
  <c r="AN3200" i="1"/>
  <c r="AN3201" i="1"/>
  <c r="AN3202" i="1"/>
  <c r="AN3203" i="1"/>
  <c r="AN3204" i="1"/>
  <c r="AN3205" i="1"/>
  <c r="AN3206" i="1"/>
  <c r="AN3207" i="1"/>
  <c r="AN3208" i="1"/>
  <c r="AN3209" i="1"/>
  <c r="AN3210" i="1"/>
  <c r="AN3211" i="1"/>
  <c r="AN3212" i="1"/>
  <c r="AN3213" i="1"/>
  <c r="AN3214" i="1"/>
  <c r="AN3215" i="1"/>
  <c r="AN3216" i="1"/>
  <c r="AN3217" i="1"/>
  <c r="AN3218" i="1"/>
  <c r="AN3219" i="1"/>
  <c r="AN3220" i="1"/>
  <c r="AN3221" i="1"/>
  <c r="AN3222" i="1"/>
  <c r="AN3223" i="1"/>
  <c r="AN3224" i="1"/>
  <c r="AN3225" i="1"/>
  <c r="AN3226" i="1"/>
  <c r="AN3227" i="1"/>
  <c r="AN3228" i="1"/>
  <c r="AN3229" i="1"/>
  <c r="AN3230" i="1"/>
  <c r="AN3231" i="1"/>
  <c r="AN3232" i="1"/>
  <c r="AN3233" i="1"/>
  <c r="AN3234" i="1"/>
  <c r="AN3235" i="1"/>
  <c r="AN3236" i="1"/>
  <c r="AN3237" i="1"/>
  <c r="AN3238" i="1"/>
  <c r="AN3239" i="1"/>
  <c r="AN3240" i="1"/>
  <c r="AN3241" i="1"/>
  <c r="AN3242" i="1"/>
  <c r="AN3243" i="1"/>
  <c r="AN3244" i="1"/>
  <c r="AN3245" i="1"/>
  <c r="AN3246" i="1"/>
  <c r="AN3247" i="1"/>
  <c r="AN3248" i="1"/>
  <c r="AN3249" i="1"/>
  <c r="AN3250" i="1"/>
  <c r="AN3251" i="1"/>
  <c r="AN3252" i="1"/>
  <c r="AN3253" i="1"/>
  <c r="AN3254" i="1"/>
  <c r="AN3255" i="1"/>
  <c r="AN3256" i="1"/>
  <c r="AN3257" i="1"/>
  <c r="AN3258" i="1"/>
  <c r="AN3259" i="1"/>
  <c r="AN3260" i="1"/>
  <c r="AN3261" i="1"/>
  <c r="AN3262" i="1"/>
  <c r="AN3263" i="1"/>
  <c r="AN3264" i="1"/>
  <c r="AN3265" i="1"/>
  <c r="AN3266" i="1"/>
  <c r="AN3267" i="1"/>
  <c r="AN3268" i="1"/>
  <c r="AN3269" i="1"/>
  <c r="AN3270" i="1"/>
  <c r="AN3271" i="1"/>
  <c r="AN3272" i="1"/>
  <c r="AN3273" i="1"/>
  <c r="AN3274" i="1"/>
  <c r="AN3275" i="1"/>
  <c r="AN3276" i="1"/>
  <c r="AN3277" i="1"/>
  <c r="AN3278" i="1"/>
  <c r="AN3279" i="1"/>
  <c r="AN3280" i="1"/>
  <c r="AN3281" i="1"/>
  <c r="AN3282" i="1"/>
  <c r="AN3283" i="1"/>
  <c r="AN3284" i="1"/>
  <c r="AN3285" i="1"/>
  <c r="AN3286" i="1"/>
  <c r="AN3287" i="1"/>
  <c r="AN3288" i="1"/>
  <c r="AN3289" i="1"/>
  <c r="AN3290" i="1"/>
  <c r="AN3291" i="1"/>
  <c r="AN3292" i="1"/>
  <c r="AN3293" i="1"/>
  <c r="AN3294" i="1"/>
  <c r="AN3295" i="1"/>
  <c r="AN3296" i="1"/>
  <c r="AN3297" i="1"/>
  <c r="AN3298" i="1"/>
  <c r="AN3299" i="1"/>
  <c r="AN3300" i="1"/>
  <c r="AN3301" i="1"/>
  <c r="AN3302" i="1"/>
  <c r="AN3303" i="1"/>
  <c r="AN3304" i="1"/>
  <c r="AN3305" i="1"/>
  <c r="AN3306" i="1"/>
  <c r="AN3307" i="1"/>
  <c r="AN3308" i="1"/>
  <c r="AN3309" i="1"/>
  <c r="AN3310" i="1"/>
  <c r="AN3311" i="1"/>
  <c r="AN3312" i="1"/>
  <c r="AN3313" i="1"/>
  <c r="AN3314" i="1"/>
  <c r="AN3315" i="1"/>
  <c r="AN3316" i="1"/>
  <c r="AN3317" i="1"/>
  <c r="AN3318" i="1"/>
  <c r="AN3319" i="1"/>
  <c r="AN3320" i="1"/>
  <c r="AN3321" i="1"/>
  <c r="AN3322" i="1"/>
  <c r="AN3323" i="1"/>
  <c r="AN3324" i="1"/>
  <c r="AN3325" i="1"/>
  <c r="AN3326" i="1"/>
  <c r="AN3327" i="1"/>
  <c r="AN3328" i="1"/>
  <c r="AN3329" i="1"/>
  <c r="AN3330" i="1"/>
  <c r="AN3331" i="1"/>
  <c r="AN3332" i="1"/>
  <c r="AN3333" i="1"/>
  <c r="AN3334" i="1"/>
  <c r="AN3335" i="1"/>
  <c r="AN3336" i="1"/>
  <c r="AN3337" i="1"/>
  <c r="AN3338" i="1"/>
  <c r="AN3339" i="1"/>
  <c r="AN3340" i="1"/>
  <c r="AN3341" i="1"/>
  <c r="AN3342" i="1"/>
  <c r="AN3343" i="1"/>
  <c r="AN3344" i="1"/>
  <c r="AN3345" i="1"/>
  <c r="AN3346" i="1"/>
  <c r="AN3347" i="1"/>
  <c r="AN3348" i="1"/>
  <c r="AN3349" i="1"/>
  <c r="AN3350" i="1"/>
  <c r="AN3351" i="1"/>
  <c r="AN3352" i="1"/>
  <c r="AN3353" i="1"/>
  <c r="AN3354" i="1"/>
  <c r="AN3355" i="1"/>
  <c r="AN3356" i="1"/>
  <c r="AN3357" i="1"/>
  <c r="AN3358" i="1"/>
  <c r="AN3359" i="1"/>
  <c r="AN3360" i="1"/>
  <c r="AN3361" i="1"/>
  <c r="AN3362" i="1"/>
  <c r="AN3363" i="1"/>
  <c r="AN3364" i="1"/>
  <c r="AN3365" i="1"/>
  <c r="AN3366" i="1"/>
  <c r="AN3367" i="1"/>
  <c r="AN3368" i="1"/>
  <c r="AN3369" i="1"/>
  <c r="AN3370" i="1"/>
  <c r="AN3371" i="1"/>
  <c r="AN3372" i="1"/>
  <c r="AN3373" i="1"/>
  <c r="AN3374" i="1"/>
  <c r="AN3375" i="1"/>
  <c r="AN3376" i="1"/>
  <c r="AN3377" i="1"/>
  <c r="AN3378" i="1"/>
  <c r="AN3379" i="1"/>
  <c r="AN3380" i="1"/>
  <c r="AN3381" i="1"/>
  <c r="AN3382" i="1"/>
  <c r="AN3383" i="1"/>
  <c r="AN3384" i="1"/>
  <c r="AN3385" i="1"/>
  <c r="AN3386" i="1"/>
  <c r="AN3387" i="1"/>
  <c r="AN3388" i="1"/>
  <c r="AN3389" i="1"/>
  <c r="AN3390" i="1"/>
  <c r="AN3391" i="1"/>
  <c r="AN3392" i="1"/>
  <c r="AN3393" i="1"/>
  <c r="AN3394" i="1"/>
  <c r="AN3395" i="1"/>
  <c r="AN3396" i="1"/>
  <c r="AN3397" i="1"/>
  <c r="AN3398" i="1"/>
  <c r="AN3399" i="1"/>
  <c r="AN3400" i="1"/>
  <c r="AN3401" i="1"/>
  <c r="AN3402" i="1"/>
  <c r="AN3403" i="1"/>
  <c r="AN3404" i="1"/>
  <c r="AN3405" i="1"/>
  <c r="AN3406" i="1"/>
  <c r="AN3407" i="1"/>
  <c r="AN3408" i="1"/>
  <c r="AN3409" i="1"/>
  <c r="AN3410" i="1"/>
  <c r="AN3411" i="1"/>
  <c r="AN3412" i="1"/>
  <c r="AN3413" i="1"/>
  <c r="AN3414" i="1"/>
  <c r="AN3415" i="1"/>
  <c r="AN3416" i="1"/>
  <c r="AN3417" i="1"/>
  <c r="AN3418" i="1"/>
  <c r="AN3419" i="1"/>
  <c r="AN3420" i="1"/>
  <c r="AN3421" i="1"/>
  <c r="AN3422" i="1"/>
  <c r="AN3423" i="1"/>
  <c r="AN3424" i="1"/>
  <c r="AN3425" i="1"/>
  <c r="AN3426" i="1"/>
  <c r="AN3427" i="1"/>
  <c r="AN3428" i="1"/>
  <c r="AN3430" i="1"/>
  <c r="AN3431" i="1"/>
  <c r="AN3432" i="1"/>
  <c r="AN3433" i="1"/>
  <c r="AN3434" i="1"/>
  <c r="AN3435" i="1"/>
  <c r="AN3436" i="1"/>
  <c r="AN3437" i="1"/>
  <c r="AN3438" i="1"/>
  <c r="AN3439" i="1"/>
  <c r="AN3440" i="1"/>
  <c r="AN3441" i="1"/>
  <c r="AN3442" i="1"/>
  <c r="AN3443" i="1"/>
  <c r="AN3444" i="1"/>
  <c r="AN3445" i="1"/>
  <c r="AN3446" i="1"/>
  <c r="AN3447" i="1"/>
  <c r="AN3448" i="1"/>
  <c r="AN3449" i="1"/>
  <c r="AN3450" i="1"/>
  <c r="AN3451" i="1"/>
  <c r="AN3452" i="1"/>
  <c r="AN3453" i="1"/>
  <c r="AN3454" i="1"/>
  <c r="AN3455" i="1"/>
  <c r="AN3456" i="1"/>
  <c r="AN3457" i="1"/>
  <c r="AN3458" i="1"/>
  <c r="AN3459" i="1"/>
  <c r="AN3460" i="1"/>
  <c r="AN3461" i="1"/>
  <c r="AN3462" i="1"/>
  <c r="AN3463" i="1"/>
  <c r="AN3464" i="1"/>
  <c r="AN3465" i="1"/>
  <c r="AN3466" i="1"/>
  <c r="AN3467" i="1"/>
  <c r="AN3468" i="1"/>
  <c r="AN3469" i="1"/>
  <c r="AN3473" i="1"/>
  <c r="AN3474" i="1"/>
  <c r="AN3475" i="1"/>
  <c r="AN3476" i="1"/>
  <c r="AN3477" i="1"/>
  <c r="AN3478" i="1"/>
  <c r="AN3479" i="1"/>
  <c r="AN3480" i="1"/>
  <c r="AN3481" i="1"/>
  <c r="AN3482" i="1"/>
  <c r="AN3483" i="1"/>
  <c r="AN3484" i="1"/>
  <c r="AN3485" i="1"/>
  <c r="AN3486" i="1"/>
  <c r="AN3487" i="1"/>
  <c r="AN3488" i="1"/>
  <c r="AN3489" i="1"/>
  <c r="AN3490" i="1"/>
  <c r="AN3491" i="1"/>
  <c r="AN3492" i="1"/>
  <c r="AN3493" i="1"/>
  <c r="AN3494" i="1"/>
  <c r="AN3495" i="1"/>
  <c r="AN3496" i="1"/>
  <c r="AN3497" i="1"/>
  <c r="AN3498" i="1"/>
  <c r="AN3499" i="1"/>
  <c r="AN3500" i="1"/>
  <c r="AN3501" i="1"/>
  <c r="AN3502" i="1"/>
  <c r="AN3503" i="1"/>
  <c r="AN3504" i="1"/>
  <c r="AN3505" i="1"/>
  <c r="AN3506" i="1"/>
  <c r="AN3507" i="1"/>
  <c r="AN3508" i="1"/>
  <c r="AN3509" i="1"/>
  <c r="AN3510" i="1"/>
  <c r="AN3511" i="1"/>
  <c r="AN3512" i="1"/>
  <c r="AN3513" i="1"/>
  <c r="AN3514" i="1"/>
  <c r="AN3515" i="1"/>
  <c r="AN3516" i="1"/>
  <c r="AN3517" i="1"/>
  <c r="AN3518" i="1"/>
  <c r="AN3519" i="1"/>
  <c r="AN3520" i="1"/>
  <c r="AN3521" i="1"/>
  <c r="AN3522" i="1"/>
  <c r="AN3523" i="1"/>
  <c r="AN3524" i="1"/>
  <c r="AN3525" i="1"/>
  <c r="AN3526" i="1"/>
  <c r="AN3527" i="1"/>
  <c r="AN3528" i="1"/>
  <c r="AN3529" i="1"/>
  <c r="AN3530" i="1"/>
  <c r="AN3531" i="1"/>
  <c r="AN3532" i="1"/>
  <c r="AN3533" i="1"/>
  <c r="AN3534" i="1"/>
  <c r="AN3535" i="1"/>
  <c r="AN3536" i="1"/>
  <c r="AN3537" i="1"/>
  <c r="AN3538" i="1"/>
  <c r="AN3539" i="1"/>
  <c r="AN3540" i="1"/>
  <c r="AN3541" i="1"/>
  <c r="AN3542" i="1"/>
  <c r="AN3543" i="1"/>
  <c r="AN3544" i="1"/>
  <c r="AN3545" i="1"/>
  <c r="AN3546" i="1"/>
  <c r="AN3547" i="1"/>
  <c r="AN3548" i="1"/>
  <c r="AN3549" i="1"/>
  <c r="AN3550" i="1"/>
  <c r="AN3551" i="1"/>
  <c r="AN3552" i="1"/>
  <c r="AN3553" i="1"/>
  <c r="AN3554" i="1"/>
  <c r="AN3555" i="1"/>
  <c r="AN3556" i="1"/>
  <c r="AN3557" i="1"/>
  <c r="AN3558" i="1"/>
  <c r="AN3559" i="1"/>
  <c r="AN3560" i="1"/>
  <c r="AN3561" i="1"/>
  <c r="AN3562" i="1"/>
  <c r="AN3563" i="1"/>
  <c r="AN3564" i="1"/>
  <c r="AN3565" i="1"/>
  <c r="AN3566" i="1"/>
  <c r="AN3567" i="1"/>
  <c r="AN3568" i="1"/>
  <c r="AN3569" i="1"/>
  <c r="AN3570" i="1"/>
  <c r="AN3571" i="1"/>
  <c r="AN3572" i="1"/>
  <c r="AN3573" i="1"/>
  <c r="AN3574" i="1"/>
  <c r="AN3575" i="1"/>
  <c r="AN3576" i="1"/>
  <c r="AN3577" i="1"/>
  <c r="AN3578" i="1"/>
  <c r="AN3579" i="1"/>
  <c r="AN3580" i="1"/>
  <c r="AN3581" i="1"/>
  <c r="AN3582" i="1"/>
  <c r="AN3583" i="1"/>
  <c r="AN3584" i="1"/>
  <c r="AN3585" i="1"/>
  <c r="AN3586" i="1"/>
  <c r="AN3587" i="1"/>
  <c r="AN3588" i="1"/>
  <c r="AN3589" i="1"/>
  <c r="AN3590" i="1"/>
  <c r="AN3591" i="1"/>
  <c r="AN3592" i="1"/>
  <c r="AN3593" i="1"/>
  <c r="AN3594" i="1"/>
  <c r="AN3595" i="1"/>
  <c r="AN3596" i="1"/>
  <c r="AN3597" i="1"/>
  <c r="AN3598" i="1"/>
  <c r="AN3599" i="1"/>
  <c r="AN3600" i="1"/>
  <c r="AN3601" i="1"/>
  <c r="AN3602" i="1"/>
  <c r="AN3603" i="1"/>
  <c r="AN3604" i="1"/>
  <c r="AN3605" i="1"/>
  <c r="AN3609" i="1"/>
  <c r="AN3610" i="1"/>
  <c r="AN3611" i="1"/>
  <c r="AN3612" i="1"/>
  <c r="AN3613" i="1"/>
  <c r="AN3614" i="1"/>
  <c r="AN3615" i="1"/>
  <c r="AN3616" i="1"/>
  <c r="AN3617" i="1"/>
  <c r="AN3618" i="1"/>
  <c r="AN3619" i="1"/>
  <c r="AN3620" i="1"/>
  <c r="AN3621" i="1"/>
  <c r="AN3622" i="1"/>
  <c r="AN3623" i="1"/>
  <c r="AN3624" i="1"/>
  <c r="AN3625" i="1"/>
  <c r="AN3626" i="1"/>
  <c r="AN3627" i="1"/>
  <c r="AN3628" i="1"/>
  <c r="AN3629" i="1"/>
  <c r="AN3630" i="1"/>
  <c r="AN3631" i="1"/>
  <c r="AN3632" i="1"/>
  <c r="AN3633" i="1"/>
  <c r="AN3634" i="1"/>
  <c r="AN3635" i="1"/>
  <c r="AN3636" i="1"/>
  <c r="AN3637" i="1"/>
  <c r="AN3638" i="1"/>
  <c r="AN3639" i="1"/>
  <c r="AN3640" i="1"/>
  <c r="AN3641" i="1"/>
  <c r="AN3642" i="1"/>
  <c r="AN3643" i="1"/>
  <c r="AN3644" i="1"/>
  <c r="AN3645" i="1"/>
  <c r="AN3646" i="1"/>
  <c r="AN3647" i="1"/>
  <c r="AN3648" i="1"/>
  <c r="AN3649" i="1"/>
  <c r="AN3650" i="1"/>
  <c r="AN3651" i="1"/>
  <c r="AN3652" i="1"/>
  <c r="AN3653" i="1"/>
  <c r="AN3654" i="1"/>
  <c r="AN3655" i="1"/>
  <c r="AN3656" i="1"/>
  <c r="AN3657" i="1"/>
  <c r="AN3658" i="1"/>
  <c r="AN3659" i="1"/>
  <c r="AN3660" i="1"/>
  <c r="AN3661" i="1"/>
  <c r="AN3662" i="1"/>
  <c r="AN3663" i="1"/>
  <c r="AN3664" i="1"/>
  <c r="AN3665" i="1"/>
  <c r="AN3666" i="1"/>
  <c r="AN3667" i="1"/>
  <c r="AN3668" i="1"/>
  <c r="AN3669" i="1"/>
  <c r="AN3670" i="1"/>
  <c r="AN3671" i="1"/>
  <c r="AN3672" i="1"/>
  <c r="AN3673" i="1"/>
  <c r="AN3674" i="1"/>
  <c r="AN3675" i="1"/>
  <c r="AN3676" i="1"/>
  <c r="AN3677" i="1"/>
  <c r="AN3678" i="1"/>
  <c r="AN3679" i="1"/>
  <c r="AN3680" i="1"/>
  <c r="AN3681" i="1"/>
  <c r="AN3682" i="1"/>
  <c r="AN3683" i="1"/>
  <c r="AN3684" i="1"/>
  <c r="AN3685" i="1"/>
  <c r="AN3686" i="1"/>
  <c r="AN3687" i="1"/>
  <c r="AN3688" i="1"/>
  <c r="AN3689" i="1"/>
  <c r="AN3690" i="1"/>
  <c r="AN3691" i="1"/>
  <c r="AN3692" i="1"/>
  <c r="AN3693" i="1"/>
  <c r="AN3694" i="1"/>
  <c r="AN3695" i="1"/>
  <c r="AN3696" i="1"/>
  <c r="AN3697" i="1"/>
  <c r="AN3698" i="1"/>
  <c r="AN3699" i="1"/>
  <c r="AN3700" i="1"/>
  <c r="AN3701" i="1"/>
  <c r="AN3702" i="1"/>
  <c r="AN3703" i="1"/>
  <c r="AN3704" i="1"/>
  <c r="AN3705" i="1"/>
  <c r="AN3706" i="1"/>
  <c r="AN3707" i="1"/>
  <c r="AN3708" i="1"/>
  <c r="AN3709" i="1"/>
  <c r="AN3710" i="1"/>
  <c r="AN3711" i="1"/>
  <c r="AN3712" i="1"/>
  <c r="AN3713" i="1"/>
  <c r="AN3714" i="1"/>
  <c r="AN3715" i="1"/>
  <c r="AN3716" i="1"/>
  <c r="AN3717" i="1"/>
  <c r="AN3718" i="1"/>
  <c r="AN3719" i="1"/>
  <c r="AN3720" i="1"/>
  <c r="AN3721" i="1"/>
  <c r="AN3722" i="1"/>
  <c r="AN3723" i="1"/>
  <c r="AN3724" i="1"/>
  <c r="AN3725" i="1"/>
  <c r="AN3726" i="1"/>
  <c r="AN3727" i="1"/>
  <c r="AN3728" i="1"/>
  <c r="AN3729" i="1"/>
  <c r="AN3730" i="1"/>
  <c r="AN3731" i="1"/>
  <c r="AN3732" i="1"/>
  <c r="AN3733" i="1"/>
  <c r="AN3734" i="1"/>
  <c r="AN3735" i="1"/>
  <c r="AN3736" i="1"/>
  <c r="AN3737" i="1"/>
  <c r="AN3738" i="1"/>
  <c r="AN3739" i="1"/>
  <c r="AN3740" i="1"/>
  <c r="AN3741" i="1"/>
  <c r="AN3742" i="1"/>
  <c r="AN3743" i="1"/>
  <c r="AN3744" i="1"/>
  <c r="AN3745" i="1"/>
  <c r="AN3746" i="1"/>
  <c r="AN3747" i="1"/>
  <c r="AN3748" i="1"/>
  <c r="AN3749" i="1"/>
  <c r="AN3750" i="1"/>
  <c r="AN3751" i="1"/>
  <c r="AN3752" i="1"/>
  <c r="AN3753" i="1"/>
  <c r="AN3754" i="1"/>
  <c r="AN3755" i="1"/>
  <c r="AN3756" i="1"/>
  <c r="AN3757" i="1"/>
  <c r="AN3758" i="1"/>
  <c r="AN3759" i="1"/>
  <c r="AN3760" i="1"/>
  <c r="AN3761" i="1"/>
  <c r="AN3762" i="1"/>
  <c r="AN3763" i="1"/>
  <c r="AN3764" i="1"/>
  <c r="AN3765" i="1"/>
  <c r="AN3766" i="1"/>
  <c r="AN3767" i="1"/>
  <c r="AN3768" i="1"/>
  <c r="AN3769" i="1"/>
  <c r="AN3770" i="1"/>
  <c r="AN3771" i="1"/>
  <c r="AN3772" i="1"/>
  <c r="AN3773" i="1"/>
  <c r="AN3774" i="1"/>
  <c r="AN3775" i="1"/>
  <c r="AN3776" i="1"/>
  <c r="AN3777" i="1"/>
  <c r="AN3778" i="1"/>
  <c r="AN3779" i="1"/>
  <c r="AN3780" i="1"/>
  <c r="AN3781" i="1"/>
  <c r="AN3782" i="1"/>
  <c r="AN3783" i="1"/>
  <c r="AN3784" i="1"/>
  <c r="AN3785" i="1"/>
  <c r="AN3786" i="1"/>
  <c r="AN3787" i="1"/>
  <c r="AN3788" i="1"/>
  <c r="AN3789" i="1"/>
  <c r="AN3790" i="1"/>
  <c r="AN3791" i="1"/>
  <c r="AN3792" i="1"/>
  <c r="AN3793" i="1"/>
  <c r="AN3794" i="1"/>
  <c r="AN3795" i="1"/>
  <c r="AN3796" i="1"/>
  <c r="AN3797" i="1"/>
  <c r="AN3798" i="1"/>
  <c r="AN3799" i="1"/>
  <c r="AN3800" i="1"/>
  <c r="AN4050" i="1"/>
  <c r="AN4061" i="1"/>
  <c r="AN4062" i="1"/>
  <c r="AN4063" i="1"/>
  <c r="AN4065" i="1"/>
  <c r="AN4066" i="1"/>
  <c r="AN4067" i="1"/>
  <c r="AN4068" i="1"/>
  <c r="AN4069" i="1"/>
  <c r="AN4070" i="1"/>
  <c r="AN4071" i="1"/>
  <c r="AN4072" i="1"/>
  <c r="AN4073" i="1"/>
  <c r="AN4074" i="1"/>
  <c r="AN4081" i="1"/>
  <c r="AN4088" i="1"/>
  <c r="AN4089" i="1"/>
  <c r="AN4092" i="1"/>
  <c r="AN4101" i="1"/>
  <c r="AN4102" i="1"/>
  <c r="AN4103" i="1"/>
  <c r="AN4104" i="1"/>
  <c r="AN4105" i="1"/>
  <c r="AN4106" i="1"/>
  <c r="AN4107" i="1"/>
  <c r="AN4146" i="1"/>
  <c r="AN4147" i="1"/>
  <c r="AN4148" i="1"/>
  <c r="AN4149" i="1"/>
  <c r="AN4150" i="1"/>
  <c r="AN4151" i="1"/>
  <c r="AN4152" i="1"/>
  <c r="AN4153" i="1"/>
  <c r="AN4154" i="1"/>
  <c r="AN4155" i="1"/>
  <c r="AN4162" i="1"/>
  <c r="AN4163" i="1"/>
  <c r="AN4164" i="1"/>
  <c r="AN4165" i="1"/>
  <c r="AN4166" i="1"/>
  <c r="AN4167" i="1"/>
  <c r="AN4168" i="1"/>
  <c r="AN4169" i="1"/>
  <c r="AN4170" i="1"/>
  <c r="AN4171" i="1"/>
  <c r="AN4172" i="1"/>
  <c r="AN4173" i="1"/>
  <c r="AN4174" i="1"/>
  <c r="AN4175" i="1"/>
  <c r="AN4176" i="1"/>
  <c r="AN4177" i="1"/>
  <c r="AN4178" i="1"/>
  <c r="AN4179" i="1"/>
  <c r="AN4180" i="1"/>
  <c r="AN4181" i="1"/>
  <c r="AN4182" i="1"/>
  <c r="AN4183" i="1"/>
  <c r="AN4184" i="1"/>
  <c r="AN4185" i="1"/>
  <c r="AN4186" i="1"/>
  <c r="AN4187" i="1"/>
  <c r="AN4200" i="1"/>
  <c r="AN4201" i="1"/>
  <c r="AN4202" i="1"/>
  <c r="AN4203" i="1"/>
  <c r="AN4204" i="1"/>
  <c r="AN4205" i="1"/>
  <c r="AN4206" i="1"/>
  <c r="AN4207" i="1"/>
  <c r="AN4208" i="1"/>
  <c r="AN4209" i="1"/>
  <c r="AN4210" i="1"/>
  <c r="AN4211" i="1"/>
  <c r="AN4212" i="1"/>
  <c r="AN4213" i="1"/>
  <c r="AN4214" i="1"/>
  <c r="AN4215" i="1"/>
  <c r="AN4216" i="1"/>
  <c r="AN4217" i="1"/>
  <c r="AN4218" i="1"/>
  <c r="AN4219" i="1"/>
  <c r="AN4220" i="1"/>
  <c r="AN4221" i="1"/>
  <c r="AN4222" i="1"/>
  <c r="AN4223" i="1"/>
  <c r="AN4224" i="1"/>
  <c r="AN4225" i="1"/>
  <c r="AN4226" i="1"/>
  <c r="AN4227" i="1"/>
  <c r="AN4228" i="1"/>
  <c r="AN4229" i="1"/>
  <c r="AN4230" i="1"/>
  <c r="AN4231" i="1"/>
  <c r="AN4232" i="1"/>
  <c r="AN4233" i="1"/>
  <c r="AN4234" i="1"/>
  <c r="AN4235" i="1"/>
  <c r="AN4236" i="1"/>
  <c r="AN4237" i="1"/>
  <c r="AN4238" i="1"/>
  <c r="AN4239" i="1"/>
  <c r="AN4240" i="1"/>
  <c r="AN4241" i="1"/>
  <c r="AN4242" i="1"/>
  <c r="AN4243" i="1"/>
  <c r="AN4244" i="1"/>
  <c r="AN4245" i="1"/>
  <c r="AN4246" i="1"/>
  <c r="AN4247" i="1"/>
  <c r="AN4248" i="1"/>
  <c r="AN4249" i="1"/>
  <c r="AN4250" i="1"/>
  <c r="AN4251" i="1"/>
  <c r="AN4252" i="1"/>
  <c r="AN4253" i="1"/>
  <c r="AN4254" i="1"/>
  <c r="AN4255" i="1"/>
  <c r="AN4256" i="1"/>
  <c r="AN4257" i="1"/>
  <c r="AN4258" i="1"/>
  <c r="AN4259" i="1"/>
  <c r="AN4260" i="1"/>
  <c r="AN4261" i="1"/>
  <c r="AN4262" i="1"/>
  <c r="AN4263" i="1"/>
  <c r="AN4264" i="1"/>
  <c r="AN4265" i="1"/>
  <c r="AN4266" i="1"/>
  <c r="AN4267" i="1"/>
  <c r="AN4268" i="1"/>
  <c r="AN4269" i="1"/>
  <c r="AN4270" i="1"/>
  <c r="AN4271" i="1"/>
  <c r="AN4272" i="1"/>
  <c r="AN4273" i="1"/>
  <c r="AN4274" i="1"/>
  <c r="AN4275" i="1"/>
  <c r="AN4276" i="1"/>
  <c r="AN4277" i="1"/>
  <c r="AN4278" i="1"/>
  <c r="AN4279" i="1"/>
  <c r="AN4280" i="1"/>
  <c r="AN4281" i="1"/>
  <c r="AN4282" i="1"/>
  <c r="AN4283" i="1"/>
  <c r="AN4284" i="1"/>
  <c r="AN4285" i="1"/>
  <c r="AN4286" i="1"/>
  <c r="AN4287" i="1"/>
  <c r="AN4288" i="1"/>
  <c r="AN4289" i="1"/>
  <c r="AN4290" i="1"/>
  <c r="AN4291" i="1"/>
  <c r="AN4292" i="1"/>
  <c r="AN4293" i="1"/>
  <c r="AN4294" i="1"/>
  <c r="AN4295" i="1"/>
  <c r="AN4296" i="1"/>
  <c r="AN4297" i="1"/>
  <c r="AN4298" i="1"/>
  <c r="AN4299" i="1"/>
  <c r="AN4300" i="1"/>
  <c r="AN4301" i="1"/>
  <c r="AN4302" i="1"/>
  <c r="AN4303" i="1"/>
  <c r="AN4304" i="1"/>
  <c r="AN4305" i="1"/>
  <c r="AN4356" i="1"/>
  <c r="AN4358" i="1"/>
  <c r="AN4374" i="1"/>
  <c r="AN4377" i="1"/>
  <c r="AN4378" i="1"/>
  <c r="AN4382" i="1"/>
  <c r="AN4383" i="1"/>
  <c r="AN4384" i="1"/>
  <c r="AN4385" i="1"/>
  <c r="AN4386" i="1"/>
  <c r="AN4387" i="1"/>
  <c r="AN4388" i="1"/>
  <c r="AN4389" i="1"/>
  <c r="AN4390" i="1"/>
  <c r="AN4391" i="1"/>
  <c r="AN4392" i="1"/>
  <c r="AN4393" i="1"/>
  <c r="AN4394" i="1"/>
  <c r="AN4395" i="1"/>
  <c r="AN4396" i="1"/>
  <c r="AN4397" i="1"/>
  <c r="AN4398" i="1"/>
  <c r="AN4399" i="1"/>
  <c r="AN4400" i="1"/>
  <c r="AN4401" i="1"/>
  <c r="AN4402" i="1"/>
  <c r="AN4403" i="1"/>
  <c r="AN4404" i="1"/>
  <c r="AN4405" i="1"/>
  <c r="AN4406" i="1"/>
  <c r="AN4407" i="1"/>
  <c r="AN4408" i="1"/>
  <c r="AN4409" i="1"/>
  <c r="AN4410" i="1"/>
  <c r="AN4411" i="1"/>
  <c r="AN4412" i="1"/>
  <c r="AN4413" i="1"/>
  <c r="AN4414" i="1"/>
  <c r="AN4415" i="1"/>
  <c r="AN4416" i="1"/>
  <c r="AN4417" i="1"/>
  <c r="AN4418" i="1"/>
  <c r="AN4419" i="1"/>
  <c r="AN4420" i="1"/>
  <c r="AN4421" i="1"/>
  <c r="AN4422" i="1"/>
  <c r="AN4423" i="1"/>
  <c r="AN4424" i="1"/>
  <c r="AN4425" i="1"/>
  <c r="AN4426" i="1"/>
  <c r="AN4427" i="1"/>
  <c r="AN4428" i="1"/>
  <c r="AN4429" i="1"/>
  <c r="AN4430" i="1"/>
  <c r="AN4431" i="1"/>
  <c r="AN4432" i="1"/>
  <c r="AN4433" i="1"/>
  <c r="AN4434" i="1"/>
  <c r="AN4435" i="1"/>
  <c r="AN4436" i="1"/>
  <c r="AN4437" i="1"/>
  <c r="AN4438" i="1"/>
  <c r="AN4439" i="1"/>
  <c r="AN4440" i="1"/>
  <c r="AN4441" i="1"/>
  <c r="AN4442" i="1"/>
  <c r="AN4443" i="1"/>
  <c r="AN4444" i="1"/>
  <c r="AN4445" i="1"/>
  <c r="AN4446" i="1"/>
  <c r="AN4447" i="1"/>
  <c r="AN4448" i="1"/>
  <c r="AN4449" i="1"/>
  <c r="AN4450" i="1"/>
  <c r="AN4451" i="1"/>
  <c r="AN4452" i="1"/>
  <c r="AN4453" i="1"/>
  <c r="AN4454" i="1"/>
  <c r="AN4455" i="1"/>
  <c r="AN4456" i="1"/>
  <c r="AN4457" i="1"/>
  <c r="AN4458" i="1"/>
  <c r="AN4459" i="1"/>
  <c r="AN4460" i="1"/>
  <c r="AN4461" i="1"/>
  <c r="AN4462" i="1"/>
  <c r="AN4463" i="1"/>
  <c r="AN4464" i="1"/>
  <c r="AN4465" i="1"/>
  <c r="AN4466" i="1"/>
  <c r="AN4467" i="1"/>
  <c r="AN4468" i="1"/>
  <c r="AN4469" i="1"/>
  <c r="AN4470" i="1"/>
  <c r="AN4471" i="1"/>
  <c r="AN4472" i="1"/>
  <c r="AN4473" i="1"/>
  <c r="AN4474" i="1"/>
  <c r="AN4475" i="1"/>
  <c r="AN4476" i="1"/>
  <c r="AN4477" i="1"/>
  <c r="AN4478" i="1"/>
  <c r="AN4479" i="1"/>
  <c r="AN4480" i="1"/>
  <c r="AN4481" i="1"/>
  <c r="AN4482" i="1"/>
  <c r="AN4483" i="1"/>
  <c r="AN4484" i="1"/>
  <c r="AN4485" i="1"/>
  <c r="AN4486" i="1"/>
  <c r="AN4487" i="1"/>
  <c r="AN4488" i="1"/>
  <c r="AN4490" i="1"/>
  <c r="AN4491" i="1"/>
  <c r="AN4503" i="1"/>
  <c r="AN4504" i="1"/>
  <c r="AN4524" i="1"/>
  <c r="AN4525" i="1"/>
  <c r="AN4526" i="1"/>
  <c r="AN4530" i="1"/>
  <c r="AN4531" i="1"/>
  <c r="AN4532" i="1"/>
  <c r="AN4533" i="1"/>
  <c r="AN4534" i="1"/>
  <c r="AN4535" i="1"/>
  <c r="AN4536" i="1"/>
  <c r="AN4537" i="1"/>
  <c r="AN4538" i="1"/>
  <c r="AN4539" i="1"/>
  <c r="AN4540" i="1"/>
  <c r="AN4541" i="1"/>
  <c r="AN4542" i="1"/>
  <c r="AN4543" i="1"/>
  <c r="AN4544" i="1"/>
  <c r="AN4545" i="1"/>
  <c r="AN4546" i="1"/>
  <c r="AN4547" i="1"/>
  <c r="AN4548" i="1"/>
  <c r="AN4549" i="1"/>
  <c r="AN4550" i="1"/>
  <c r="AN4551" i="1"/>
  <c r="AN4552" i="1"/>
  <c r="AN4553" i="1"/>
  <c r="AN4554" i="1"/>
  <c r="AN4555" i="1"/>
  <c r="AN4556" i="1"/>
  <c r="AN4557" i="1"/>
  <c r="AN4558" i="1"/>
  <c r="AN4559" i="1"/>
  <c r="AN4560" i="1"/>
  <c r="AN4561" i="1"/>
  <c r="AN4562" i="1"/>
  <c r="AN4563" i="1"/>
  <c r="AN4564" i="1"/>
  <c r="AN4565" i="1"/>
  <c r="AN4566" i="1"/>
  <c r="AN4567" i="1"/>
  <c r="AN4578" i="1"/>
  <c r="AN4582" i="1"/>
  <c r="AN4583" i="1"/>
  <c r="AN4584" i="1"/>
  <c r="AN4587" i="1"/>
  <c r="AN4588" i="1"/>
  <c r="AN4589" i="1"/>
  <c r="AN4590" i="1"/>
  <c r="AN4591" i="1"/>
  <c r="AN4592" i="1"/>
  <c r="AN4595" i="1"/>
  <c r="AN4596" i="1"/>
  <c r="AN4597" i="1"/>
  <c r="AN4598" i="1"/>
  <c r="AN4599" i="1"/>
  <c r="AN4605" i="1"/>
  <c r="AN4606" i="1"/>
  <c r="AN4668" i="1"/>
  <c r="AN4673" i="1"/>
  <c r="AN4674" i="1"/>
  <c r="AN4679" i="1"/>
  <c r="AN4680" i="1"/>
  <c r="AN4681" i="1"/>
  <c r="AN4687" i="1"/>
  <c r="AN4688" i="1"/>
  <c r="AN4689" i="1"/>
  <c r="AN4690" i="1"/>
  <c r="AN4691" i="1"/>
  <c r="AN4692" i="1"/>
  <c r="AN4701" i="1"/>
  <c r="AN4702" i="1"/>
  <c r="AN4703" i="1"/>
  <c r="AN4704" i="1"/>
  <c r="AN4705" i="1"/>
  <c r="AN4706" i="1"/>
  <c r="AN4707" i="1"/>
  <c r="AN4708" i="1"/>
  <c r="AN4709" i="1"/>
  <c r="AN4710" i="1"/>
  <c r="AN4711" i="1"/>
  <c r="AN4712" i="1"/>
  <c r="AN4713" i="1"/>
  <c r="AN4714" i="1"/>
  <c r="AN4715" i="1"/>
  <c r="AN4716" i="1"/>
  <c r="AN4717" i="1"/>
  <c r="AN4718" i="1"/>
  <c r="AN4719" i="1"/>
  <c r="AN4720" i="1"/>
  <c r="AN4721" i="1"/>
  <c r="AN4722" i="1"/>
  <c r="AN4723" i="1"/>
  <c r="AN4724" i="1"/>
  <c r="AN4725" i="1"/>
  <c r="AN4726" i="1"/>
  <c r="AN4727" i="1"/>
  <c r="AN4728" i="1"/>
  <c r="AN4767" i="1"/>
  <c r="AN4768" i="1"/>
  <c r="AN4769" i="1"/>
  <c r="AN4770" i="1"/>
  <c r="AN4771" i="1"/>
  <c r="AN4772" i="1"/>
  <c r="AN4773" i="1"/>
  <c r="AN4774" i="1"/>
  <c r="AN4775" i="1"/>
  <c r="AN4776" i="1"/>
  <c r="AN4777" i="1"/>
  <c r="AN4778" i="1"/>
  <c r="AN4779" i="1"/>
  <c r="AN4780" i="1"/>
  <c r="AN4781" i="1"/>
  <c r="AN4782" i="1"/>
  <c r="AN4783" i="1"/>
  <c r="AN4784" i="1"/>
  <c r="AN4785" i="1"/>
  <c r="AN4786" i="1"/>
  <c r="AN4787" i="1"/>
  <c r="AN4788" i="1"/>
  <c r="AN4789" i="1"/>
  <c r="AN4790" i="1"/>
  <c r="AN4791" i="1"/>
  <c r="AN4792" i="1"/>
  <c r="AN4793" i="1"/>
  <c r="AN4794" i="1"/>
  <c r="AN4795" i="1"/>
  <c r="AN4796" i="1"/>
  <c r="AN4799" i="1"/>
  <c r="AN4800" i="1"/>
  <c r="AN4801" i="1"/>
  <c r="AN4806" i="1"/>
  <c r="AN4811" i="1"/>
  <c r="AN4813" i="1"/>
  <c r="AN4814" i="1"/>
  <c r="AN4815" i="1"/>
  <c r="AN4816" i="1"/>
  <c r="AN4817" i="1"/>
  <c r="AN4818" i="1"/>
  <c r="AN4819" i="1"/>
  <c r="AN4820" i="1"/>
  <c r="AN4821" i="1"/>
  <c r="AN4822" i="1"/>
  <c r="AN4823" i="1"/>
  <c r="AN4824" i="1"/>
  <c r="AN4825" i="1"/>
  <c r="AN4826" i="1"/>
  <c r="AN4827" i="1"/>
  <c r="AN4828" i="1"/>
  <c r="AN4829" i="1"/>
  <c r="AN4830" i="1"/>
  <c r="AN4831" i="1"/>
  <c r="AN4832" i="1"/>
  <c r="AN4833" i="1"/>
  <c r="AN4834" i="1"/>
  <c r="AN4835" i="1"/>
  <c r="AN4836" i="1"/>
  <c r="AN4837" i="1"/>
  <c r="AN4838" i="1"/>
  <c r="AN4839" i="1"/>
  <c r="AN4840" i="1"/>
  <c r="AN4841" i="1"/>
  <c r="AN4842" i="1"/>
  <c r="AN4843" i="1"/>
  <c r="AN4844" i="1"/>
  <c r="AN4845" i="1"/>
  <c r="AN4846" i="1"/>
  <c r="AN4847" i="1"/>
  <c r="AN4848" i="1"/>
  <c r="AN4849" i="1"/>
  <c r="AN4850" i="1"/>
  <c r="AN4851" i="1"/>
  <c r="AN4852" i="1"/>
  <c r="AN4853" i="1"/>
  <c r="AN4854" i="1"/>
  <c r="AN4855" i="1"/>
  <c r="AN4856" i="1"/>
  <c r="AN4857" i="1"/>
  <c r="AN4858" i="1"/>
  <c r="AN4859" i="1"/>
  <c r="AN4860" i="1"/>
  <c r="AN4861" i="1"/>
  <c r="AN4862" i="1"/>
  <c r="AN4863" i="1"/>
  <c r="AN4864" i="1"/>
  <c r="AN4865" i="1"/>
  <c r="AN4866" i="1"/>
  <c r="AN4867" i="1"/>
  <c r="AN4868" i="1"/>
  <c r="AN4869" i="1"/>
  <c r="AN4870" i="1"/>
  <c r="AN4871" i="1"/>
  <c r="AN4872" i="1"/>
  <c r="AN4873" i="1"/>
  <c r="AN4874" i="1"/>
  <c r="AN4875" i="1"/>
  <c r="AN4876" i="1"/>
  <c r="AN4877" i="1"/>
  <c r="AN4878" i="1"/>
  <c r="AN4879" i="1"/>
  <c r="AN4880" i="1"/>
  <c r="AN4881" i="1"/>
  <c r="AN4882" i="1"/>
  <c r="AN4883" i="1"/>
  <c r="AN4884" i="1"/>
  <c r="AN4885" i="1"/>
  <c r="AN4886" i="1"/>
  <c r="AN4887" i="1"/>
  <c r="AN4888" i="1"/>
  <c r="AN4889" i="1"/>
  <c r="AN4890" i="1"/>
  <c r="AN4891" i="1"/>
  <c r="AN4892" i="1"/>
  <c r="AN4893" i="1"/>
  <c r="AN4894" i="1"/>
  <c r="AN4895" i="1"/>
  <c r="AN4896" i="1"/>
  <c r="AN4897" i="1"/>
  <c r="AN4898" i="1"/>
  <c r="AN4899" i="1"/>
  <c r="AN4900" i="1"/>
  <c r="AN4901" i="1"/>
  <c r="AN4902" i="1"/>
  <c r="AN4903" i="1"/>
  <c r="AN4904" i="1"/>
  <c r="AN4905" i="1"/>
  <c r="AN4906" i="1"/>
  <c r="AN4907" i="1"/>
  <c r="AN4908" i="1"/>
  <c r="AN4909" i="1"/>
  <c r="AN4910" i="1"/>
  <c r="AN4911" i="1"/>
  <c r="AN4912" i="1"/>
  <c r="AN4913" i="1"/>
  <c r="AN4914" i="1"/>
  <c r="AN4915" i="1"/>
  <c r="AN4916" i="1"/>
  <c r="AN4917" i="1"/>
  <c r="AN4918" i="1"/>
  <c r="AN4919" i="1"/>
  <c r="AN4920" i="1"/>
  <c r="AN4929" i="1"/>
  <c r="AN4966" i="1"/>
  <c r="AN4969" i="1"/>
  <c r="AN4970" i="1"/>
  <c r="AN4971" i="1"/>
  <c r="AN4972" i="1"/>
  <c r="AN4973" i="1"/>
  <c r="AN4978" i="1"/>
  <c r="AN4979" i="1"/>
  <c r="AN4980" i="1"/>
  <c r="AN4981" i="1"/>
  <c r="AN4982" i="1"/>
  <c r="AN4983" i="1"/>
  <c r="AN4984" i="1"/>
  <c r="AN4985" i="1"/>
  <c r="AN4986" i="1"/>
  <c r="AN4987" i="1"/>
  <c r="AN4988" i="1"/>
  <c r="AN4991" i="1"/>
  <c r="AN4992" i="1"/>
  <c r="AN4993" i="1"/>
  <c r="AN4994" i="1"/>
  <c r="AN4995" i="1"/>
  <c r="AN4996" i="1"/>
  <c r="AN4997" i="1"/>
  <c r="AN4999" i="1"/>
  <c r="AN5008" i="1"/>
  <c r="AN5009" i="1"/>
  <c r="AN5010" i="1"/>
  <c r="AN5026" i="1"/>
  <c r="AN5027" i="1"/>
  <c r="AN5028" i="1"/>
  <c r="AN5029" i="1"/>
  <c r="AN5030" i="1"/>
  <c r="AN5031" i="1"/>
  <c r="AN5032" i="1"/>
  <c r="AN5038" i="1"/>
  <c r="AN5048" i="1"/>
  <c r="AN5051" i="1"/>
  <c r="AN5054" i="1"/>
  <c r="AN5055" i="1"/>
  <c r="AN5056" i="1"/>
  <c r="AN5057" i="1"/>
  <c r="AN5058" i="1"/>
  <c r="AN5059" i="1"/>
  <c r="AN5060" i="1"/>
  <c r="AN5061" i="1"/>
  <c r="AN5062" i="1"/>
  <c r="AN5063" i="1"/>
  <c r="AN5064" i="1"/>
  <c r="AN5065" i="1"/>
  <c r="AN5066" i="1"/>
  <c r="AN5067" i="1"/>
  <c r="AN5068" i="1"/>
  <c r="AN5069" i="1"/>
  <c r="AN5070" i="1"/>
  <c r="AN5071" i="1"/>
  <c r="AN5072" i="1"/>
  <c r="AN5073" i="1"/>
  <c r="AN5074" i="1"/>
  <c r="AN5075" i="1"/>
  <c r="AN5076" i="1"/>
  <c r="AN5077" i="1"/>
  <c r="AN5078" i="1"/>
  <c r="AN5079" i="1"/>
  <c r="AN5080" i="1"/>
  <c r="AN5081" i="1"/>
  <c r="AN5082" i="1"/>
  <c r="AN5083" i="1"/>
  <c r="AN5084" i="1"/>
  <c r="AN5085" i="1"/>
  <c r="AN5086" i="1"/>
  <c r="AN5087" i="1"/>
  <c r="AN5088" i="1"/>
  <c r="AN5089" i="1"/>
  <c r="AN5090" i="1"/>
  <c r="AN5091" i="1"/>
  <c r="AN5092" i="1"/>
  <c r="AN5093" i="1"/>
  <c r="AN5094" i="1"/>
  <c r="AN5095" i="1"/>
  <c r="AN5096" i="1"/>
  <c r="AN5097" i="1"/>
  <c r="AN5098" i="1"/>
  <c r="AQ5098" i="1" s="1"/>
  <c r="AN5099" i="1"/>
  <c r="AN5105" i="1"/>
  <c r="AN5106" i="1"/>
  <c r="AN5107" i="1"/>
  <c r="AN5108" i="1"/>
  <c r="AN5109" i="1"/>
  <c r="AN5110" i="1"/>
  <c r="AN5111" i="1"/>
  <c r="AN4" i="1"/>
  <c r="AJ1897" i="2" l="1"/>
  <c r="AF1897" i="2"/>
  <c r="AJ1896" i="2"/>
  <c r="AF1896" i="2"/>
  <c r="AJ1887" i="2" l="1"/>
  <c r="AJ1886" i="2"/>
  <c r="AJ1885" i="2"/>
  <c r="AJ1884" i="2"/>
  <c r="AJ1883" i="2"/>
  <c r="AJ1882" i="2"/>
  <c r="AJ1881" i="2"/>
  <c r="AF3680" i="1" l="1"/>
  <c r="AF3681" i="1"/>
  <c r="AQ3681" i="1"/>
  <c r="AJ3681" i="1"/>
  <c r="AQ3680" i="1"/>
  <c r="AJ3680" i="1"/>
  <c r="AF1890" i="2" l="1"/>
  <c r="AJ1890" i="2"/>
  <c r="AF1891" i="2"/>
  <c r="AJ1891" i="2"/>
  <c r="AF1892" i="2"/>
  <c r="AJ1892" i="2"/>
  <c r="AF1893" i="2"/>
  <c r="AJ1893" i="2"/>
  <c r="AJ1889" i="2"/>
  <c r="AF1889" i="2"/>
  <c r="AQ4050" i="1" l="1"/>
  <c r="AQ4051" i="1"/>
  <c r="AQ4052" i="1"/>
  <c r="AQ4053" i="1"/>
  <c r="AQ4054" i="1"/>
  <c r="AQ4055" i="1"/>
  <c r="AQ4056" i="1"/>
  <c r="AQ4057" i="1"/>
  <c r="AQ4058" i="1"/>
  <c r="AQ4059" i="1"/>
  <c r="AQ4060" i="1"/>
  <c r="AQ4061" i="1"/>
  <c r="AQ4062" i="1"/>
  <c r="AQ4063" i="1"/>
  <c r="AQ4064" i="1"/>
  <c r="AQ4065" i="1"/>
  <c r="AQ4066" i="1"/>
  <c r="AQ4067" i="1"/>
  <c r="AQ4068" i="1"/>
  <c r="AQ4069" i="1"/>
  <c r="AQ4070" i="1"/>
  <c r="AQ4071" i="1"/>
  <c r="AQ4072" i="1"/>
  <c r="AQ4073" i="1"/>
  <c r="AQ4074" i="1"/>
  <c r="AQ4075" i="1"/>
  <c r="AQ4076" i="1"/>
  <c r="AQ4077" i="1"/>
  <c r="AQ4078" i="1"/>
  <c r="AQ4079" i="1"/>
  <c r="AQ4080" i="1"/>
  <c r="AQ4081" i="1"/>
  <c r="AQ4086" i="1"/>
  <c r="AQ4088" i="1"/>
  <c r="AQ4089" i="1"/>
  <c r="AQ4090" i="1"/>
  <c r="AQ4091" i="1"/>
  <c r="AQ4092" i="1"/>
  <c r="AQ4093" i="1"/>
  <c r="AQ4094" i="1"/>
  <c r="AQ4095" i="1"/>
  <c r="AQ4096" i="1"/>
  <c r="AQ4097" i="1"/>
  <c r="AQ4098" i="1"/>
  <c r="AQ4099" i="1"/>
  <c r="AQ4100" i="1"/>
  <c r="AQ4101" i="1"/>
  <c r="AQ4102" i="1"/>
  <c r="AQ4103" i="1"/>
  <c r="AQ4104" i="1"/>
  <c r="AQ4105" i="1"/>
  <c r="AQ4106" i="1"/>
  <c r="AQ4107" i="1"/>
  <c r="AQ4108" i="1"/>
  <c r="AQ4109" i="1"/>
  <c r="AQ4110" i="1"/>
  <c r="AQ4111" i="1"/>
  <c r="AQ4112" i="1"/>
  <c r="AQ4113" i="1"/>
  <c r="AQ4114" i="1"/>
  <c r="AQ4115" i="1"/>
  <c r="AQ4116" i="1"/>
  <c r="AQ4117" i="1"/>
  <c r="AQ4118" i="1"/>
  <c r="AQ4119" i="1"/>
  <c r="AQ4120" i="1"/>
  <c r="AQ4121" i="1"/>
  <c r="AQ4122" i="1"/>
  <c r="AQ4123" i="1"/>
  <c r="AQ4124" i="1"/>
  <c r="AQ4125" i="1"/>
  <c r="AQ4126" i="1"/>
  <c r="AQ4127" i="1"/>
  <c r="AQ4128" i="1"/>
  <c r="AQ4129" i="1"/>
  <c r="AQ4130" i="1"/>
  <c r="AQ4131" i="1"/>
  <c r="AQ4132" i="1"/>
  <c r="AQ4133" i="1"/>
  <c r="AQ4134" i="1"/>
  <c r="AQ4135" i="1"/>
  <c r="AQ4136" i="1"/>
  <c r="AQ4137" i="1"/>
  <c r="AQ4138" i="1"/>
  <c r="AQ4139" i="1"/>
  <c r="AQ4140" i="1"/>
  <c r="AQ4141" i="1"/>
  <c r="AQ4142" i="1"/>
  <c r="AQ4143" i="1"/>
  <c r="AQ4144" i="1"/>
  <c r="AQ4145" i="1"/>
  <c r="AQ4146" i="1"/>
  <c r="AQ4147" i="1"/>
  <c r="AQ4148" i="1"/>
  <c r="AQ4149" i="1"/>
  <c r="AQ4150" i="1"/>
  <c r="AQ4151" i="1"/>
  <c r="AQ4152" i="1"/>
  <c r="AQ4153" i="1"/>
  <c r="AQ4154" i="1"/>
  <c r="AQ4155" i="1"/>
  <c r="AQ4160" i="1"/>
  <c r="AQ4161" i="1"/>
  <c r="AQ4162" i="1"/>
  <c r="AQ4163" i="1"/>
  <c r="AQ4164" i="1"/>
  <c r="AQ4165" i="1"/>
  <c r="AQ4166" i="1"/>
  <c r="AQ4167" i="1"/>
  <c r="AQ4168" i="1"/>
  <c r="AQ4169" i="1"/>
  <c r="AQ4170" i="1"/>
  <c r="AQ4171" i="1"/>
  <c r="AQ4172" i="1"/>
  <c r="AQ4173" i="1"/>
  <c r="AQ4174" i="1"/>
  <c r="AQ4175" i="1"/>
  <c r="AQ4176" i="1"/>
  <c r="AQ4177" i="1"/>
  <c r="AQ4178" i="1"/>
  <c r="AQ4179" i="1"/>
  <c r="AQ4180" i="1"/>
  <c r="AQ4181" i="1"/>
  <c r="AQ4182" i="1"/>
  <c r="AQ4183" i="1"/>
  <c r="AQ4184" i="1"/>
  <c r="AQ4185" i="1"/>
  <c r="AQ4186" i="1"/>
  <c r="AQ4187" i="1"/>
  <c r="AQ4200" i="1"/>
  <c r="AQ4201" i="1"/>
  <c r="AQ4202" i="1"/>
  <c r="AQ4203" i="1"/>
  <c r="AQ4204" i="1"/>
  <c r="AQ4205" i="1"/>
  <c r="AQ4206" i="1"/>
  <c r="AQ4207" i="1"/>
  <c r="AQ4208" i="1"/>
  <c r="AQ4209" i="1"/>
  <c r="AQ4210" i="1"/>
  <c r="AQ4211" i="1"/>
  <c r="AQ4212" i="1"/>
  <c r="AQ4213" i="1"/>
  <c r="AQ4214" i="1"/>
  <c r="AQ4215" i="1"/>
  <c r="AQ4216" i="1"/>
  <c r="AQ4217" i="1"/>
  <c r="AQ4218" i="1"/>
  <c r="AQ4219" i="1"/>
  <c r="AQ4220" i="1"/>
  <c r="AQ4221" i="1"/>
  <c r="AQ4222" i="1"/>
  <c r="AQ4223" i="1"/>
  <c r="AQ4224" i="1"/>
  <c r="AQ4225" i="1"/>
  <c r="AQ4226" i="1"/>
  <c r="AQ4227" i="1"/>
  <c r="AQ4228" i="1"/>
  <c r="AQ4229" i="1"/>
  <c r="AQ4230" i="1"/>
  <c r="AQ4231" i="1"/>
  <c r="AQ4232" i="1"/>
  <c r="AQ4233" i="1"/>
  <c r="AQ4234" i="1"/>
  <c r="AQ4235" i="1"/>
  <c r="AQ4236" i="1"/>
  <c r="AQ4237" i="1"/>
  <c r="AQ4238" i="1"/>
  <c r="AQ4239" i="1"/>
  <c r="AQ4240" i="1"/>
  <c r="AQ4241" i="1"/>
  <c r="AQ4242" i="1"/>
  <c r="AQ4243" i="1"/>
  <c r="AQ4244" i="1"/>
  <c r="AQ4245" i="1"/>
  <c r="AQ4246" i="1"/>
  <c r="AQ4247" i="1"/>
  <c r="AQ4248" i="1"/>
  <c r="AQ4249" i="1"/>
  <c r="AQ4250" i="1"/>
  <c r="AQ4251" i="1"/>
  <c r="AQ4252" i="1"/>
  <c r="AQ4253" i="1"/>
  <c r="AQ4254" i="1"/>
  <c r="AQ4255" i="1"/>
  <c r="AQ4256" i="1"/>
  <c r="AQ4257" i="1"/>
  <c r="AQ4258" i="1"/>
  <c r="AQ4259" i="1"/>
  <c r="AQ4260" i="1"/>
  <c r="AQ4261" i="1"/>
  <c r="AQ4262" i="1"/>
  <c r="AQ4263" i="1"/>
  <c r="AQ4264" i="1"/>
  <c r="AQ4265" i="1"/>
  <c r="AQ4266" i="1"/>
  <c r="AQ4267" i="1"/>
  <c r="AQ4268" i="1"/>
  <c r="AQ4269" i="1"/>
  <c r="AQ4270" i="1"/>
  <c r="AQ4271" i="1"/>
  <c r="AQ4272" i="1"/>
  <c r="AQ4273" i="1"/>
  <c r="AQ4274" i="1"/>
  <c r="AQ4275" i="1"/>
  <c r="AQ4276" i="1"/>
  <c r="AQ4277" i="1"/>
  <c r="AQ4278" i="1"/>
  <c r="AQ4279" i="1"/>
  <c r="AQ4280" i="1"/>
  <c r="AQ4281" i="1"/>
  <c r="AQ4282" i="1"/>
  <c r="AQ4283" i="1"/>
  <c r="AQ4284" i="1"/>
  <c r="AQ4285" i="1"/>
  <c r="AQ4286" i="1"/>
  <c r="AQ4287" i="1"/>
  <c r="AQ4288" i="1"/>
  <c r="AQ4289" i="1"/>
  <c r="AQ4290" i="1"/>
  <c r="AQ4291" i="1"/>
  <c r="AQ4292" i="1"/>
  <c r="AQ4293" i="1"/>
  <c r="AQ4294" i="1"/>
  <c r="AQ4295" i="1"/>
  <c r="AQ4296" i="1"/>
  <c r="AQ4297" i="1"/>
  <c r="AQ4298" i="1"/>
  <c r="AQ4299" i="1"/>
  <c r="AQ4300" i="1"/>
  <c r="AQ4301" i="1"/>
  <c r="AQ4302" i="1"/>
  <c r="AQ4303" i="1"/>
  <c r="AQ4304" i="1"/>
  <c r="AQ4305" i="1"/>
  <c r="AQ4356" i="1"/>
  <c r="AQ4358" i="1"/>
  <c r="AQ4374" i="1"/>
  <c r="AQ4377" i="1"/>
  <c r="AQ4378" i="1"/>
  <c r="AQ4382" i="1"/>
  <c r="AQ4383" i="1"/>
  <c r="AQ4384" i="1"/>
  <c r="AQ4385" i="1"/>
  <c r="AQ4386" i="1"/>
  <c r="AQ4387" i="1"/>
  <c r="AQ4388" i="1"/>
  <c r="AQ4389" i="1"/>
  <c r="AQ4390" i="1"/>
  <c r="AQ4391" i="1"/>
  <c r="AQ4392" i="1"/>
  <c r="AQ4393" i="1"/>
  <c r="AQ4394" i="1"/>
  <c r="AQ4395" i="1"/>
  <c r="AQ4396" i="1"/>
  <c r="AQ4397" i="1"/>
  <c r="AQ4398" i="1"/>
  <c r="AQ4399" i="1"/>
  <c r="AQ4400" i="1"/>
  <c r="AQ4401" i="1"/>
  <c r="AQ4402" i="1"/>
  <c r="AQ4403" i="1"/>
  <c r="AQ4404" i="1"/>
  <c r="AQ4405" i="1"/>
  <c r="AQ4406" i="1"/>
  <c r="AQ4407" i="1"/>
  <c r="AQ4408" i="1"/>
  <c r="AQ4409" i="1"/>
  <c r="AQ4410" i="1"/>
  <c r="AQ4411" i="1"/>
  <c r="AQ4412" i="1"/>
  <c r="AQ4413" i="1"/>
  <c r="AQ4414" i="1"/>
  <c r="AQ4415" i="1"/>
  <c r="AQ4416" i="1"/>
  <c r="AQ4417" i="1"/>
  <c r="AQ4418" i="1"/>
  <c r="AQ4419" i="1"/>
  <c r="AQ4420" i="1"/>
  <c r="AQ4421" i="1"/>
  <c r="AQ4422" i="1"/>
  <c r="AQ4423" i="1"/>
  <c r="AQ4424" i="1"/>
  <c r="AQ4425" i="1"/>
  <c r="AQ4426" i="1"/>
  <c r="AQ4427" i="1"/>
  <c r="AQ4428" i="1"/>
  <c r="AQ4429" i="1"/>
  <c r="AQ4430" i="1"/>
  <c r="AQ4431" i="1"/>
  <c r="AQ4432" i="1"/>
  <c r="AQ4433" i="1"/>
  <c r="AQ4434" i="1"/>
  <c r="AQ4435" i="1"/>
  <c r="AQ4436" i="1"/>
  <c r="AQ4437" i="1"/>
  <c r="AQ4438" i="1"/>
  <c r="AQ4439" i="1"/>
  <c r="AQ4440" i="1"/>
  <c r="AQ4441" i="1"/>
  <c r="AQ4442" i="1"/>
  <c r="AQ4443" i="1"/>
  <c r="AQ4444" i="1"/>
  <c r="AQ4445" i="1"/>
  <c r="AQ4446" i="1"/>
  <c r="AQ4447" i="1"/>
  <c r="AQ4448" i="1"/>
  <c r="AQ4449" i="1"/>
  <c r="AQ4450" i="1"/>
  <c r="AQ4451" i="1"/>
  <c r="AQ4452" i="1"/>
  <c r="AQ4453" i="1"/>
  <c r="AQ4454" i="1"/>
  <c r="AQ4455" i="1"/>
  <c r="AQ4456" i="1"/>
  <c r="AQ4457" i="1"/>
  <c r="AQ4458" i="1"/>
  <c r="AQ4459" i="1"/>
  <c r="AQ4460" i="1"/>
  <c r="AQ4461" i="1"/>
  <c r="AQ4462" i="1"/>
  <c r="AQ4463" i="1"/>
  <c r="AQ4464" i="1"/>
  <c r="AQ4465" i="1"/>
  <c r="AQ4466" i="1"/>
  <c r="AQ4467" i="1"/>
  <c r="AQ4468" i="1"/>
  <c r="AQ4469" i="1"/>
  <c r="AQ4470" i="1"/>
  <c r="AQ4471" i="1"/>
  <c r="AQ4472" i="1"/>
  <c r="AQ4473" i="1"/>
  <c r="AQ4474" i="1"/>
  <c r="AQ4475" i="1"/>
  <c r="AQ4476" i="1"/>
  <c r="AQ4477" i="1"/>
  <c r="AQ4478" i="1"/>
  <c r="AQ4479" i="1"/>
  <c r="AQ4480" i="1"/>
  <c r="AQ4481" i="1"/>
  <c r="AQ4482" i="1"/>
  <c r="AQ4483" i="1"/>
  <c r="AQ4484" i="1"/>
  <c r="AQ4485" i="1"/>
  <c r="AQ4486" i="1"/>
  <c r="AQ4487" i="1"/>
  <c r="AQ4488" i="1"/>
  <c r="AQ4489" i="1"/>
  <c r="AQ4490" i="1"/>
  <c r="AQ4491" i="1"/>
  <c r="AQ4492" i="1"/>
  <c r="AQ4493" i="1"/>
  <c r="AQ4494" i="1"/>
  <c r="AQ4495" i="1"/>
  <c r="AQ4496" i="1"/>
  <c r="AQ4497" i="1"/>
  <c r="AQ4498" i="1"/>
  <c r="AQ4499" i="1"/>
  <c r="AQ4500" i="1"/>
  <c r="AQ4501" i="1"/>
  <c r="AQ4502" i="1"/>
  <c r="AQ4503" i="1"/>
  <c r="AQ4504" i="1"/>
  <c r="AQ4505" i="1"/>
  <c r="AQ4506" i="1"/>
  <c r="AQ4507" i="1"/>
  <c r="AQ4508" i="1"/>
  <c r="AQ4509" i="1"/>
  <c r="AQ4510" i="1"/>
  <c r="AQ4511" i="1"/>
  <c r="AQ4512" i="1"/>
  <c r="AQ4513" i="1"/>
  <c r="AQ4514" i="1"/>
  <c r="AQ4515" i="1"/>
  <c r="AQ4516" i="1"/>
  <c r="AQ4517" i="1"/>
  <c r="AQ4518" i="1"/>
  <c r="AQ4519" i="1"/>
  <c r="AQ4520" i="1"/>
  <c r="AQ4521" i="1"/>
  <c r="AQ4522" i="1"/>
  <c r="AQ4523" i="1"/>
  <c r="AQ4524" i="1"/>
  <c r="AQ4525" i="1"/>
  <c r="AQ4526" i="1"/>
  <c r="AQ4527" i="1"/>
  <c r="AQ4528" i="1"/>
  <c r="AQ4529" i="1"/>
  <c r="AQ4530" i="1"/>
  <c r="AQ4531" i="1"/>
  <c r="AQ4532" i="1"/>
  <c r="AQ4533" i="1"/>
  <c r="AQ4534" i="1"/>
  <c r="AQ4535" i="1"/>
  <c r="AQ4536" i="1"/>
  <c r="AQ4537" i="1"/>
  <c r="AQ4538" i="1"/>
  <c r="AQ4539" i="1"/>
  <c r="AQ4540" i="1"/>
  <c r="AQ4541" i="1"/>
  <c r="AQ4542" i="1"/>
  <c r="AQ4543" i="1"/>
  <c r="AQ4544" i="1"/>
  <c r="AQ4545" i="1"/>
  <c r="AQ4546" i="1"/>
  <c r="AQ4547" i="1"/>
  <c r="AQ4548" i="1"/>
  <c r="AQ4549" i="1"/>
  <c r="AQ4550" i="1"/>
  <c r="AQ4551" i="1"/>
  <c r="AQ4552" i="1"/>
  <c r="AQ4553" i="1"/>
  <c r="AQ4554" i="1"/>
  <c r="AQ4555" i="1"/>
  <c r="AQ4556" i="1"/>
  <c r="AQ4557" i="1"/>
  <c r="AQ4558" i="1"/>
  <c r="AQ4559" i="1"/>
  <c r="AQ4560" i="1"/>
  <c r="AQ4561" i="1"/>
  <c r="AQ4562" i="1"/>
  <c r="AQ4563" i="1"/>
  <c r="AQ4564" i="1"/>
  <c r="AQ4565" i="1"/>
  <c r="AQ4566" i="1"/>
  <c r="AQ4567" i="1"/>
  <c r="AQ4568" i="1"/>
  <c r="AQ4569" i="1"/>
  <c r="AQ4570" i="1"/>
  <c r="AQ4571" i="1"/>
  <c r="AQ4572" i="1"/>
  <c r="AQ4573" i="1"/>
  <c r="AQ4574" i="1"/>
  <c r="AQ4575" i="1"/>
  <c r="AQ4576" i="1"/>
  <c r="AQ4577" i="1"/>
  <c r="AQ4578" i="1"/>
  <c r="AQ4579" i="1"/>
  <c r="AQ4580" i="1"/>
  <c r="AQ4581" i="1"/>
  <c r="AQ4582" i="1"/>
  <c r="AQ4583" i="1"/>
  <c r="AQ4584" i="1"/>
  <c r="AQ4585" i="1"/>
  <c r="AQ4586" i="1"/>
  <c r="AQ4587" i="1"/>
  <c r="AQ4588" i="1"/>
  <c r="AQ4589" i="1"/>
  <c r="AQ4590" i="1"/>
  <c r="AQ4591" i="1"/>
  <c r="AQ4592" i="1"/>
  <c r="AQ4593" i="1"/>
  <c r="AQ4594" i="1"/>
  <c r="AQ4595" i="1"/>
  <c r="AQ4596" i="1"/>
  <c r="AQ4597" i="1"/>
  <c r="AQ4598" i="1"/>
  <c r="AQ4599" i="1"/>
  <c r="AQ4600" i="1"/>
  <c r="AQ4601" i="1"/>
  <c r="AQ4602" i="1"/>
  <c r="AQ4603" i="1"/>
  <c r="AQ4604" i="1"/>
  <c r="AQ4605" i="1"/>
  <c r="AQ4606" i="1"/>
  <c r="AQ4607" i="1"/>
  <c r="AQ4608" i="1"/>
  <c r="AQ4609" i="1"/>
  <c r="AQ4610" i="1"/>
  <c r="AQ4611" i="1"/>
  <c r="AQ4612" i="1"/>
  <c r="AQ4613" i="1"/>
  <c r="AQ4614" i="1"/>
  <c r="AQ4615" i="1"/>
  <c r="AQ4616" i="1"/>
  <c r="AQ4617" i="1"/>
  <c r="AQ4618" i="1"/>
  <c r="AQ4619" i="1"/>
  <c r="AQ4620" i="1"/>
  <c r="AQ4621" i="1"/>
  <c r="AQ4622" i="1"/>
  <c r="AQ4623" i="1"/>
  <c r="AQ4624" i="1"/>
  <c r="AQ4625" i="1"/>
  <c r="AQ4626" i="1"/>
  <c r="AQ4627" i="1"/>
  <c r="AQ4628" i="1"/>
  <c r="AQ4629" i="1"/>
  <c r="AQ4630" i="1"/>
  <c r="AQ4631" i="1"/>
  <c r="AQ4632" i="1"/>
  <c r="AQ4633" i="1"/>
  <c r="AQ4634" i="1"/>
  <c r="AQ4635" i="1"/>
  <c r="AQ4636" i="1"/>
  <c r="AQ4637" i="1"/>
  <c r="AQ4638" i="1"/>
  <c r="AQ4639" i="1"/>
  <c r="AQ4640" i="1"/>
  <c r="AQ4641" i="1"/>
  <c r="AQ4642" i="1"/>
  <c r="AQ4643" i="1"/>
  <c r="AQ4644" i="1"/>
  <c r="AQ4645" i="1"/>
  <c r="AQ4646" i="1"/>
  <c r="AQ4647" i="1"/>
  <c r="AQ4648" i="1"/>
  <c r="AQ4649" i="1"/>
  <c r="AQ4650" i="1"/>
  <c r="AQ4651" i="1"/>
  <c r="AQ4652" i="1"/>
  <c r="AQ4653" i="1"/>
  <c r="AQ4654" i="1"/>
  <c r="AQ4655" i="1"/>
  <c r="AQ4656" i="1"/>
  <c r="AQ4657" i="1"/>
  <c r="AQ4658" i="1"/>
  <c r="AQ4659" i="1"/>
  <c r="AQ4660" i="1"/>
  <c r="AQ4661" i="1"/>
  <c r="AQ4662" i="1"/>
  <c r="AQ4663" i="1"/>
  <c r="AQ4664" i="1"/>
  <c r="AQ4665" i="1"/>
  <c r="AQ4666" i="1"/>
  <c r="AQ4667" i="1"/>
  <c r="AQ4668" i="1"/>
  <c r="AQ4669" i="1"/>
  <c r="AQ4670" i="1"/>
  <c r="AQ4671" i="1"/>
  <c r="AQ4672" i="1"/>
  <c r="AQ4673" i="1"/>
  <c r="AQ4674" i="1"/>
  <c r="AQ4675" i="1"/>
  <c r="AQ4676" i="1"/>
  <c r="AQ4677" i="1"/>
  <c r="AQ4679" i="1"/>
  <c r="AQ4680" i="1"/>
  <c r="AQ4681" i="1"/>
  <c r="AQ4682" i="1"/>
  <c r="AQ4683" i="1"/>
  <c r="AQ4684" i="1"/>
  <c r="AQ4685" i="1"/>
  <c r="AQ4686" i="1"/>
  <c r="AQ4687" i="1"/>
  <c r="AQ4688" i="1"/>
  <c r="AQ4689" i="1"/>
  <c r="AQ4690" i="1"/>
  <c r="AQ4691" i="1"/>
  <c r="AQ4692" i="1"/>
  <c r="AQ4693" i="1"/>
  <c r="AQ4694" i="1"/>
  <c r="AQ4695" i="1"/>
  <c r="AQ4696" i="1"/>
  <c r="AQ4697" i="1"/>
  <c r="AQ4698" i="1"/>
  <c r="AQ4699" i="1"/>
  <c r="AQ4700" i="1"/>
  <c r="AQ4701" i="1"/>
  <c r="AQ4702" i="1"/>
  <c r="AQ4703" i="1"/>
  <c r="AQ4704" i="1"/>
  <c r="AQ4705" i="1"/>
  <c r="AQ4706" i="1"/>
  <c r="AQ4707" i="1"/>
  <c r="AQ4708" i="1"/>
  <c r="AQ4709" i="1"/>
  <c r="AQ4710" i="1"/>
  <c r="AQ4711" i="1"/>
  <c r="AQ4712" i="1"/>
  <c r="AQ4713" i="1"/>
  <c r="AQ4714" i="1"/>
  <c r="AQ4715" i="1"/>
  <c r="AQ4716" i="1"/>
  <c r="AQ4717" i="1"/>
  <c r="AQ4718" i="1"/>
  <c r="AQ4719" i="1"/>
  <c r="AQ4720" i="1"/>
  <c r="AQ4721" i="1"/>
  <c r="AQ4722" i="1"/>
  <c r="AQ4723" i="1"/>
  <c r="AQ4724" i="1"/>
  <c r="AQ4725" i="1"/>
  <c r="AQ4726" i="1"/>
  <c r="AQ4727" i="1"/>
  <c r="AQ4728" i="1"/>
  <c r="AQ4729" i="1"/>
  <c r="AQ4730" i="1"/>
  <c r="AQ4731" i="1"/>
  <c r="AQ4732" i="1"/>
  <c r="AQ4733" i="1"/>
  <c r="AQ4734" i="1"/>
  <c r="AQ4735" i="1"/>
  <c r="AQ4736" i="1"/>
  <c r="AQ4737" i="1"/>
  <c r="AQ4738" i="1"/>
  <c r="AQ4739" i="1"/>
  <c r="AQ4740" i="1"/>
  <c r="AQ4741" i="1"/>
  <c r="AQ4742" i="1"/>
  <c r="AQ4743" i="1"/>
  <c r="AQ4744" i="1"/>
  <c r="AQ4745" i="1"/>
  <c r="AQ4746" i="1"/>
  <c r="AQ4747" i="1"/>
  <c r="AQ4748" i="1"/>
  <c r="AQ4749" i="1"/>
  <c r="AQ4750" i="1"/>
  <c r="AQ4751" i="1"/>
  <c r="AQ4752" i="1"/>
  <c r="AQ4753" i="1"/>
  <c r="AQ4754" i="1"/>
  <c r="AQ4755" i="1"/>
  <c r="AQ4756" i="1"/>
  <c r="AQ4757" i="1"/>
  <c r="AQ4758" i="1"/>
  <c r="AQ4759" i="1"/>
  <c r="AQ4760" i="1"/>
  <c r="AQ4761" i="1"/>
  <c r="AQ4762" i="1"/>
  <c r="AQ4763" i="1"/>
  <c r="AQ4764" i="1"/>
  <c r="AQ4765" i="1"/>
  <c r="AQ4766" i="1"/>
  <c r="AQ4767" i="1"/>
  <c r="AQ4768" i="1"/>
  <c r="AQ4769" i="1"/>
  <c r="AQ4770" i="1"/>
  <c r="AQ4771" i="1"/>
  <c r="AQ4772" i="1"/>
  <c r="AQ4773" i="1"/>
  <c r="AQ4774" i="1"/>
  <c r="AQ4775" i="1"/>
  <c r="AQ4776" i="1"/>
  <c r="AQ4777" i="1"/>
  <c r="AQ4778" i="1"/>
  <c r="AQ4779" i="1"/>
  <c r="AQ4780" i="1"/>
  <c r="AQ4781" i="1"/>
  <c r="AQ4782" i="1"/>
  <c r="AQ4783" i="1"/>
  <c r="AQ4784" i="1"/>
  <c r="AQ4785" i="1"/>
  <c r="AQ4786" i="1"/>
  <c r="AQ4787" i="1"/>
  <c r="AQ4788" i="1"/>
  <c r="AQ4789" i="1"/>
  <c r="AQ4790" i="1"/>
  <c r="AQ4791" i="1"/>
  <c r="AQ4792" i="1"/>
  <c r="AQ4793" i="1"/>
  <c r="AQ4794" i="1"/>
  <c r="AQ4795" i="1"/>
  <c r="AQ4796" i="1"/>
  <c r="AQ4797" i="1"/>
  <c r="AQ4798" i="1"/>
  <c r="AQ4799" i="1"/>
  <c r="AQ4800" i="1"/>
  <c r="AQ4801" i="1"/>
  <c r="AQ4802" i="1"/>
  <c r="AQ4803" i="1"/>
  <c r="AQ4804" i="1"/>
  <c r="AQ4805" i="1"/>
  <c r="AQ4806" i="1"/>
  <c r="AQ4807" i="1"/>
  <c r="AQ4808" i="1"/>
  <c r="AQ4809" i="1"/>
  <c r="AQ4810" i="1"/>
  <c r="AQ4811" i="1"/>
  <c r="AQ4812" i="1"/>
  <c r="AQ4813" i="1"/>
  <c r="AQ4814" i="1"/>
  <c r="AQ4815" i="1"/>
  <c r="AQ4816" i="1"/>
  <c r="AQ4817" i="1"/>
  <c r="AQ4818" i="1"/>
  <c r="AQ4819" i="1"/>
  <c r="AQ4820" i="1"/>
  <c r="AQ4821" i="1"/>
  <c r="AQ4822" i="1"/>
  <c r="AQ4823" i="1"/>
  <c r="AQ4824" i="1"/>
  <c r="AQ4825" i="1"/>
  <c r="AQ4826" i="1"/>
  <c r="AQ4827" i="1"/>
  <c r="AQ4828" i="1"/>
  <c r="AQ4829" i="1"/>
  <c r="AQ4830" i="1"/>
  <c r="AQ4831" i="1"/>
  <c r="AQ4832" i="1"/>
  <c r="AQ4833" i="1"/>
  <c r="AQ4834" i="1"/>
  <c r="AQ4835" i="1"/>
  <c r="AQ4836" i="1"/>
  <c r="AQ4837" i="1"/>
  <c r="AQ4838" i="1"/>
  <c r="AQ4839" i="1"/>
  <c r="AQ4840" i="1"/>
  <c r="AQ4841" i="1"/>
  <c r="AQ4842" i="1"/>
  <c r="AQ4843" i="1"/>
  <c r="AQ4844" i="1"/>
  <c r="AQ4845" i="1"/>
  <c r="AQ4846" i="1"/>
  <c r="AQ4847" i="1"/>
  <c r="AQ4848" i="1"/>
  <c r="AQ4849" i="1"/>
  <c r="AQ4850" i="1"/>
  <c r="AQ4851" i="1"/>
  <c r="AQ4852" i="1"/>
  <c r="AQ4853" i="1"/>
  <c r="AQ4854" i="1"/>
  <c r="AQ4855" i="1"/>
  <c r="AQ4856" i="1"/>
  <c r="AQ4857" i="1"/>
  <c r="AQ4858" i="1"/>
  <c r="AQ4859" i="1"/>
  <c r="AQ4860" i="1"/>
  <c r="AQ4861" i="1"/>
  <c r="AQ4862" i="1"/>
  <c r="AQ4863" i="1"/>
  <c r="AQ4864" i="1"/>
  <c r="AQ4865" i="1"/>
  <c r="AQ4866" i="1"/>
  <c r="AQ4867" i="1"/>
  <c r="AQ4868" i="1"/>
  <c r="AQ4869" i="1"/>
  <c r="AQ4870" i="1"/>
  <c r="AQ4871" i="1"/>
  <c r="AQ4872" i="1"/>
  <c r="AQ4873" i="1"/>
  <c r="AQ4874" i="1"/>
  <c r="AQ4875" i="1"/>
  <c r="AQ4876" i="1"/>
  <c r="AQ4877" i="1"/>
  <c r="AQ4878" i="1"/>
  <c r="AQ4879" i="1"/>
  <c r="AQ4880" i="1"/>
  <c r="AQ4881" i="1"/>
  <c r="AQ4882" i="1"/>
  <c r="AQ4883" i="1"/>
  <c r="AQ4884" i="1"/>
  <c r="AQ4885" i="1"/>
  <c r="AQ4886" i="1"/>
  <c r="AQ4887" i="1"/>
  <c r="AQ4888" i="1"/>
  <c r="AQ4889" i="1"/>
  <c r="AQ4890" i="1"/>
  <c r="AQ4891" i="1"/>
  <c r="AQ4892" i="1"/>
  <c r="AQ4893" i="1"/>
  <c r="AQ4894" i="1"/>
  <c r="AQ4895" i="1"/>
  <c r="AQ4896" i="1"/>
  <c r="AQ4897" i="1"/>
  <c r="AQ4898" i="1"/>
  <c r="AQ4899" i="1"/>
  <c r="AQ4900" i="1"/>
  <c r="AQ4901" i="1"/>
  <c r="AQ4902" i="1"/>
  <c r="AQ4903" i="1"/>
  <c r="AQ4904" i="1"/>
  <c r="AQ4905" i="1"/>
  <c r="AQ4906" i="1"/>
  <c r="AQ4907" i="1"/>
  <c r="AQ4908" i="1"/>
  <c r="AQ4909" i="1"/>
  <c r="AQ4910" i="1"/>
  <c r="AQ4911" i="1"/>
  <c r="AQ4912" i="1"/>
  <c r="AQ4913" i="1"/>
  <c r="AQ4914" i="1"/>
  <c r="AQ4915" i="1"/>
  <c r="AQ4916" i="1"/>
  <c r="AQ4917" i="1"/>
  <c r="AQ4918" i="1"/>
  <c r="AQ4919" i="1"/>
  <c r="AQ4920" i="1"/>
  <c r="AQ4921" i="1"/>
  <c r="AQ4922" i="1"/>
  <c r="AQ4923" i="1"/>
  <c r="AQ4924" i="1"/>
  <c r="AQ4925" i="1"/>
  <c r="AQ4926" i="1"/>
  <c r="AQ4927" i="1"/>
  <c r="AQ4928" i="1"/>
  <c r="AQ4929" i="1"/>
  <c r="AQ4930" i="1"/>
  <c r="AQ4931" i="1"/>
  <c r="AQ4932" i="1"/>
  <c r="AQ4933" i="1"/>
  <c r="AQ4934" i="1"/>
  <c r="AQ4935" i="1"/>
  <c r="AQ4936" i="1"/>
  <c r="AQ4937" i="1"/>
  <c r="AQ4938" i="1"/>
  <c r="AQ4939" i="1"/>
  <c r="AQ4940" i="1"/>
  <c r="AQ4941" i="1"/>
  <c r="AQ4942" i="1"/>
  <c r="AQ4943" i="1"/>
  <c r="AQ4944" i="1"/>
  <c r="AQ4945" i="1"/>
  <c r="AQ4946" i="1"/>
  <c r="AQ4947" i="1"/>
  <c r="AQ4948" i="1"/>
  <c r="AQ4949" i="1"/>
  <c r="AQ4950" i="1"/>
  <c r="AQ4951" i="1"/>
  <c r="AQ4952" i="1"/>
  <c r="AQ4953" i="1"/>
  <c r="AQ4954" i="1"/>
  <c r="AQ4955" i="1"/>
  <c r="AQ4956" i="1"/>
  <c r="AQ4957" i="1"/>
  <c r="AQ4958" i="1"/>
  <c r="AQ4959" i="1"/>
  <c r="AQ4960" i="1"/>
  <c r="AQ4961" i="1"/>
  <c r="AQ4962" i="1"/>
  <c r="AQ4963" i="1"/>
  <c r="AQ4964" i="1"/>
  <c r="AQ4965" i="1"/>
  <c r="AQ4966" i="1"/>
  <c r="AQ4967" i="1"/>
  <c r="AQ4968" i="1"/>
  <c r="AQ4969" i="1"/>
  <c r="AQ4970" i="1"/>
  <c r="AQ4971" i="1"/>
  <c r="AQ4972" i="1"/>
  <c r="AQ4973" i="1"/>
  <c r="AQ4974" i="1"/>
  <c r="AQ4975" i="1"/>
  <c r="AQ4976" i="1"/>
  <c r="AQ4977" i="1"/>
  <c r="AQ4978" i="1"/>
  <c r="AQ4979" i="1"/>
  <c r="AQ4980" i="1"/>
  <c r="AQ4981" i="1"/>
  <c r="AQ4982" i="1"/>
  <c r="AQ4983" i="1"/>
  <c r="AQ4984" i="1"/>
  <c r="AQ4985" i="1"/>
  <c r="AQ4986" i="1"/>
  <c r="AQ4987" i="1"/>
  <c r="AQ4988" i="1"/>
  <c r="AQ4989" i="1"/>
  <c r="AQ4990" i="1"/>
  <c r="AQ4991" i="1"/>
  <c r="AQ4992" i="1"/>
  <c r="AQ4993" i="1"/>
  <c r="AQ4994" i="1"/>
  <c r="AQ4995" i="1"/>
  <c r="AQ4996" i="1"/>
  <c r="AQ4997" i="1"/>
  <c r="AQ4998" i="1"/>
  <c r="AQ4999" i="1"/>
  <c r="AQ5000" i="1"/>
  <c r="AQ5001" i="1"/>
  <c r="AQ5002" i="1"/>
  <c r="AQ5003" i="1"/>
  <c r="AQ5004" i="1"/>
  <c r="AQ5005" i="1"/>
  <c r="AQ5006" i="1"/>
  <c r="AQ5007" i="1"/>
  <c r="AQ5008" i="1"/>
  <c r="AQ5009" i="1"/>
  <c r="AQ5010" i="1"/>
  <c r="AQ5011" i="1"/>
  <c r="AQ5012" i="1"/>
  <c r="AQ5013" i="1"/>
  <c r="AQ5014" i="1"/>
  <c r="AQ5015" i="1"/>
  <c r="AQ5016" i="1"/>
  <c r="AQ5017" i="1"/>
  <c r="AQ5018" i="1"/>
  <c r="AQ5019" i="1"/>
  <c r="AQ5020" i="1"/>
  <c r="AQ5021" i="1"/>
  <c r="AQ5022" i="1"/>
  <c r="AQ5023" i="1"/>
  <c r="AQ5024" i="1"/>
  <c r="AQ5025" i="1"/>
  <c r="AQ5026" i="1"/>
  <c r="AQ5027" i="1"/>
  <c r="AQ5028" i="1"/>
  <c r="AQ5029" i="1"/>
  <c r="AQ5030" i="1"/>
  <c r="AQ5031" i="1"/>
  <c r="AQ5032" i="1"/>
  <c r="AQ5033" i="1"/>
  <c r="AQ5034" i="1"/>
  <c r="AQ5035" i="1"/>
  <c r="AQ5036" i="1"/>
  <c r="AQ5037" i="1"/>
  <c r="AQ5038" i="1"/>
  <c r="AQ5039" i="1"/>
  <c r="AQ5040" i="1"/>
  <c r="AQ5041" i="1"/>
  <c r="AQ5042" i="1"/>
  <c r="AQ5043" i="1"/>
  <c r="AQ5044" i="1"/>
  <c r="AQ5045" i="1"/>
  <c r="AQ5046" i="1"/>
  <c r="AQ5047" i="1"/>
  <c r="AQ5048" i="1"/>
  <c r="AQ5049" i="1"/>
  <c r="AQ5050" i="1"/>
  <c r="AQ5051" i="1"/>
  <c r="AQ5052" i="1"/>
  <c r="AQ5053" i="1"/>
  <c r="AQ5054" i="1"/>
  <c r="AQ5055" i="1"/>
  <c r="AQ5056" i="1"/>
  <c r="AQ5057" i="1"/>
  <c r="AQ5058" i="1"/>
  <c r="AQ5059" i="1"/>
  <c r="AQ5060" i="1"/>
  <c r="AQ5061" i="1"/>
  <c r="AQ5062" i="1"/>
  <c r="AQ5063" i="1"/>
  <c r="AQ5064" i="1"/>
  <c r="AQ5065" i="1"/>
  <c r="AQ5066" i="1"/>
  <c r="AQ5067" i="1"/>
  <c r="AQ5068" i="1"/>
  <c r="AQ5069" i="1"/>
  <c r="AQ5070" i="1"/>
  <c r="AQ5071" i="1"/>
  <c r="AQ5072" i="1"/>
  <c r="AQ5073" i="1"/>
  <c r="AQ5074" i="1"/>
  <c r="AQ5075" i="1"/>
  <c r="AQ5076" i="1"/>
  <c r="AQ5077" i="1"/>
  <c r="AQ5078" i="1"/>
  <c r="AQ5079" i="1"/>
  <c r="AQ5080" i="1"/>
  <c r="AQ5081" i="1"/>
  <c r="AQ5082" i="1"/>
  <c r="AQ5083" i="1"/>
  <c r="AQ5084" i="1"/>
  <c r="AQ5085" i="1"/>
  <c r="AQ5086" i="1"/>
  <c r="AQ5087" i="1"/>
  <c r="AQ5088" i="1"/>
  <c r="AQ5089" i="1"/>
  <c r="AQ5090" i="1"/>
  <c r="AQ5091" i="1"/>
  <c r="AQ5092" i="1"/>
  <c r="AQ5093" i="1"/>
  <c r="AQ5094" i="1"/>
  <c r="AQ5095" i="1"/>
  <c r="AQ5096" i="1"/>
  <c r="AQ5097" i="1"/>
  <c r="AQ5099" i="1"/>
  <c r="AQ5100" i="1"/>
  <c r="AQ5101" i="1"/>
  <c r="AQ5102" i="1"/>
  <c r="AQ5103" i="1"/>
  <c r="AQ5104" i="1"/>
  <c r="AQ5105" i="1"/>
  <c r="AQ5106" i="1"/>
  <c r="AQ5107" i="1"/>
  <c r="AQ5108" i="1"/>
  <c r="AQ5109" i="1"/>
  <c r="AQ5110" i="1"/>
  <c r="AQ5111" i="1"/>
  <c r="AB3798" i="1" l="1"/>
  <c r="AF3798" i="1"/>
  <c r="AF3796" i="1"/>
  <c r="AF1878" i="2"/>
  <c r="AF1879" i="2"/>
  <c r="AF1880" i="2"/>
  <c r="AF3797" i="1" l="1"/>
  <c r="AI3797" i="1"/>
  <c r="AJ3797" i="1"/>
  <c r="AQ3797" i="1"/>
  <c r="AI3798" i="1"/>
  <c r="AJ3798" i="1"/>
  <c r="AQ3798" i="1"/>
  <c r="AB3799" i="1"/>
  <c r="AF3799" i="1"/>
  <c r="AI3799" i="1"/>
  <c r="AJ3799" i="1"/>
  <c r="AB3800" i="1"/>
  <c r="AF3800" i="1"/>
  <c r="AI3800" i="1"/>
  <c r="AJ3800" i="1"/>
  <c r="AQ3800" i="1"/>
  <c r="AQ3794" i="1"/>
  <c r="AJ3794" i="1"/>
  <c r="AI3794" i="1"/>
  <c r="AF3794" i="1"/>
  <c r="AB3794" i="1"/>
  <c r="AQ3793" i="1"/>
  <c r="AJ3793" i="1"/>
  <c r="AI3793" i="1"/>
  <c r="AF3793" i="1"/>
  <c r="AB3793" i="1"/>
  <c r="AQ3792" i="1"/>
  <c r="AJ3792" i="1"/>
  <c r="AI3792" i="1"/>
  <c r="AF3792" i="1"/>
  <c r="AB3792" i="1"/>
  <c r="AB3795" i="1"/>
  <c r="AF3795" i="1"/>
  <c r="AI3795" i="1"/>
  <c r="AJ3795" i="1"/>
  <c r="AQ3795" i="1"/>
  <c r="AQ3790" i="1"/>
  <c r="AJ3790" i="1"/>
  <c r="AI3790" i="1"/>
  <c r="AF3790" i="1"/>
  <c r="AB3790" i="1"/>
  <c r="AQ3789" i="1"/>
  <c r="AJ3789" i="1"/>
  <c r="AI3789" i="1"/>
  <c r="AF3789" i="1"/>
  <c r="AB3789" i="1"/>
  <c r="AQ3788" i="1"/>
  <c r="AJ3788" i="1"/>
  <c r="AI3788" i="1"/>
  <c r="AF3788" i="1"/>
  <c r="AB3788" i="1"/>
  <c r="AQ3787" i="1"/>
  <c r="AJ3787" i="1"/>
  <c r="AI3787" i="1"/>
  <c r="AF3787" i="1"/>
  <c r="AB3787" i="1"/>
  <c r="AQ3786" i="1"/>
  <c r="AJ3786" i="1"/>
  <c r="AI3786" i="1"/>
  <c r="AF3786" i="1"/>
  <c r="AB3786" i="1"/>
  <c r="AQ3785" i="1"/>
  <c r="AJ3785" i="1"/>
  <c r="AI3785" i="1"/>
  <c r="AF3785" i="1"/>
  <c r="AB3785" i="1"/>
  <c r="AQ3784" i="1"/>
  <c r="AJ3784" i="1"/>
  <c r="AI3784" i="1"/>
  <c r="AF3784" i="1"/>
  <c r="AB3784" i="1"/>
  <c r="AQ3783" i="1"/>
  <c r="AJ3783" i="1"/>
  <c r="AI3783" i="1"/>
  <c r="AF3783" i="1"/>
  <c r="AB3783" i="1"/>
  <c r="AQ3782" i="1"/>
  <c r="AJ3782" i="1"/>
  <c r="AI3782" i="1"/>
  <c r="AF3782" i="1"/>
  <c r="AB3782" i="1"/>
  <c r="AQ3781" i="1"/>
  <c r="AJ3781" i="1"/>
  <c r="AI3781" i="1"/>
  <c r="AF3781" i="1"/>
  <c r="AB3781" i="1"/>
  <c r="AQ3791" i="1"/>
  <c r="AJ3791" i="1"/>
  <c r="AI3791" i="1"/>
  <c r="AF3791" i="1"/>
  <c r="AB3791" i="1"/>
  <c r="AQ3780" i="1"/>
  <c r="AJ3780" i="1"/>
  <c r="AI3780" i="1"/>
  <c r="AF3780" i="1"/>
  <c r="AB3780" i="1"/>
  <c r="AQ3779" i="1"/>
  <c r="AJ3779" i="1"/>
  <c r="AI3779" i="1"/>
  <c r="AF3779" i="1"/>
  <c r="AB3779" i="1"/>
  <c r="AQ3778" i="1"/>
  <c r="AJ3778" i="1"/>
  <c r="AI3778" i="1"/>
  <c r="AF3778" i="1"/>
  <c r="AB3778" i="1"/>
  <c r="AQ3777" i="1"/>
  <c r="AJ3777" i="1"/>
  <c r="AI3777" i="1"/>
  <c r="AF3777" i="1"/>
  <c r="AB3777" i="1"/>
  <c r="AQ3776" i="1"/>
  <c r="AJ3776" i="1"/>
  <c r="AI3776" i="1"/>
  <c r="AF3776" i="1"/>
  <c r="AB3776" i="1"/>
  <c r="AQ3775" i="1"/>
  <c r="AJ3775" i="1"/>
  <c r="AI3775" i="1"/>
  <c r="AF3775" i="1"/>
  <c r="AB3775" i="1"/>
  <c r="AQ3774" i="1"/>
  <c r="AJ3774" i="1"/>
  <c r="AI3774" i="1"/>
  <c r="AF3774" i="1"/>
  <c r="AB3774" i="1"/>
  <c r="AQ3773" i="1"/>
  <c r="AJ3773" i="1"/>
  <c r="AI3773" i="1"/>
  <c r="AF3773" i="1"/>
  <c r="AB3773" i="1"/>
  <c r="AQ3772" i="1"/>
  <c r="AJ3772" i="1"/>
  <c r="AI3772" i="1"/>
  <c r="AF3772" i="1"/>
  <c r="AB3772" i="1"/>
  <c r="AQ3771" i="1"/>
  <c r="AJ3771" i="1"/>
  <c r="AI3771" i="1"/>
  <c r="AF3771" i="1"/>
  <c r="AB3771" i="1"/>
  <c r="AQ3770" i="1"/>
  <c r="AJ3770" i="1"/>
  <c r="AI3770" i="1"/>
  <c r="AF3770" i="1"/>
  <c r="AB3770" i="1"/>
  <c r="AQ3769" i="1"/>
  <c r="AJ3769" i="1"/>
  <c r="AI3769" i="1"/>
  <c r="AF3769" i="1"/>
  <c r="AB3769" i="1"/>
  <c r="AQ3768" i="1"/>
  <c r="AJ3768" i="1"/>
  <c r="AI3768" i="1"/>
  <c r="AF3768" i="1"/>
  <c r="AB3768" i="1"/>
  <c r="AQ3767" i="1"/>
  <c r="AJ3767" i="1"/>
  <c r="AI3767" i="1"/>
  <c r="AF3767" i="1"/>
  <c r="AB3767" i="1"/>
  <c r="AQ3766" i="1"/>
  <c r="AJ3766" i="1"/>
  <c r="AI3766" i="1"/>
  <c r="AF3766" i="1"/>
  <c r="AB3766" i="1"/>
  <c r="AQ3765" i="1"/>
  <c r="AJ3765" i="1"/>
  <c r="AI3765" i="1"/>
  <c r="AF3765" i="1"/>
  <c r="AB3765" i="1"/>
  <c r="AQ3764" i="1"/>
  <c r="AJ3764" i="1"/>
  <c r="AI3764" i="1"/>
  <c r="AF3764" i="1"/>
  <c r="AB3764" i="1"/>
  <c r="AQ3763" i="1"/>
  <c r="AJ3763" i="1"/>
  <c r="AI3763" i="1"/>
  <c r="AF3763" i="1"/>
  <c r="AB3763" i="1"/>
  <c r="AQ3762" i="1"/>
  <c r="AJ3762" i="1"/>
  <c r="AI3762" i="1"/>
  <c r="AF3762" i="1"/>
  <c r="AB3762" i="1"/>
  <c r="AQ3761" i="1"/>
  <c r="AJ3761" i="1"/>
  <c r="AI3761" i="1"/>
  <c r="AF3761" i="1"/>
  <c r="AB3761" i="1"/>
  <c r="AQ3760" i="1"/>
  <c r="AJ3760" i="1"/>
  <c r="AI3760" i="1"/>
  <c r="AF3760" i="1"/>
  <c r="AB3760" i="1"/>
  <c r="AQ3759" i="1"/>
  <c r="AJ3759" i="1"/>
  <c r="AI3759" i="1"/>
  <c r="AF3759" i="1"/>
  <c r="AB3759" i="1"/>
  <c r="AQ3758" i="1"/>
  <c r="AJ3758" i="1"/>
  <c r="AI3758" i="1"/>
  <c r="AF3758" i="1"/>
  <c r="AB3758" i="1"/>
  <c r="AQ3757" i="1"/>
  <c r="AJ3757" i="1"/>
  <c r="AI3757" i="1"/>
  <c r="AF3757" i="1"/>
  <c r="AB3757" i="1"/>
  <c r="AQ3756" i="1"/>
  <c r="AJ3756" i="1"/>
  <c r="AI3756" i="1"/>
  <c r="AF3756" i="1"/>
  <c r="AB3756" i="1"/>
  <c r="AQ3755" i="1"/>
  <c r="AJ3755" i="1"/>
  <c r="AI3755" i="1"/>
  <c r="AF3755" i="1"/>
  <c r="AB3755" i="1"/>
  <c r="AQ3754" i="1"/>
  <c r="AJ3754" i="1"/>
  <c r="AI3754" i="1"/>
  <c r="AF3754" i="1"/>
  <c r="AB3754" i="1"/>
  <c r="AQ3753" i="1"/>
  <c r="AJ3753" i="1"/>
  <c r="AI3753" i="1"/>
  <c r="AF3753" i="1"/>
  <c r="AB3753" i="1"/>
  <c r="AQ3752" i="1"/>
  <c r="AJ3752" i="1"/>
  <c r="AI3752" i="1"/>
  <c r="AF3752" i="1"/>
  <c r="AB3752" i="1"/>
  <c r="AQ3751" i="1"/>
  <c r="AJ3751" i="1"/>
  <c r="AI3751" i="1"/>
  <c r="AF3751" i="1"/>
  <c r="AB3751" i="1"/>
  <c r="AQ3750" i="1"/>
  <c r="AJ3750" i="1"/>
  <c r="AI3750" i="1"/>
  <c r="AF3750" i="1"/>
  <c r="AB3750" i="1"/>
  <c r="AQ3749" i="1"/>
  <c r="AJ3749" i="1"/>
  <c r="AI3749" i="1"/>
  <c r="AF3749" i="1"/>
  <c r="AB3749" i="1"/>
  <c r="AQ3748" i="1"/>
  <c r="AJ3748" i="1"/>
  <c r="AI3748" i="1"/>
  <c r="AF3748" i="1"/>
  <c r="AB3748" i="1"/>
  <c r="AQ3747" i="1"/>
  <c r="AJ3747" i="1"/>
  <c r="AI3747" i="1"/>
  <c r="AF3747" i="1"/>
  <c r="AB3747" i="1"/>
  <c r="AQ3746" i="1"/>
  <c r="AJ3746" i="1"/>
  <c r="AI3746" i="1"/>
  <c r="AF3746" i="1"/>
  <c r="AB3746" i="1"/>
  <c r="AQ3745" i="1"/>
  <c r="AJ3745" i="1"/>
  <c r="AI3745" i="1"/>
  <c r="AF3745" i="1"/>
  <c r="AB3745" i="1"/>
  <c r="AQ3744" i="1"/>
  <c r="AJ3744" i="1"/>
  <c r="AI3744" i="1"/>
  <c r="AF3744" i="1"/>
  <c r="AB3744" i="1"/>
  <c r="AQ3740" i="1" l="1"/>
  <c r="AJ3740" i="1"/>
  <c r="AI3740" i="1"/>
  <c r="AF3740" i="1"/>
  <c r="AB3740" i="1"/>
  <c r="AQ3739" i="1"/>
  <c r="AJ3739" i="1"/>
  <c r="AI3739" i="1"/>
  <c r="AF3739" i="1"/>
  <c r="AB3739" i="1"/>
  <c r="AQ3738" i="1"/>
  <c r="AJ3738" i="1"/>
  <c r="AI3738" i="1"/>
  <c r="AF3738" i="1"/>
  <c r="AB3738" i="1"/>
  <c r="AQ3737" i="1"/>
  <c r="AJ3737" i="1"/>
  <c r="AI3737" i="1"/>
  <c r="AF3737" i="1"/>
  <c r="AB3737" i="1"/>
  <c r="AQ3736" i="1"/>
  <c r="AJ3736" i="1"/>
  <c r="AI3736" i="1"/>
  <c r="AF3736" i="1"/>
  <c r="AB3736" i="1"/>
  <c r="AQ3735" i="1"/>
  <c r="AJ3735" i="1"/>
  <c r="AI3735" i="1"/>
  <c r="AF3735" i="1"/>
  <c r="AB3735" i="1"/>
  <c r="AQ3734" i="1"/>
  <c r="AJ3734" i="1"/>
  <c r="AI3734" i="1"/>
  <c r="AF3734" i="1"/>
  <c r="AB3734" i="1"/>
  <c r="AB3741" i="1"/>
  <c r="AF3741" i="1"/>
  <c r="AI3741" i="1"/>
  <c r="AJ3741" i="1"/>
  <c r="AQ3741" i="1"/>
  <c r="AB3742" i="1"/>
  <c r="AF3742" i="1"/>
  <c r="AI3742" i="1"/>
  <c r="AJ3742" i="1"/>
  <c r="AQ3742" i="1"/>
  <c r="AB3743" i="1"/>
  <c r="AF3743" i="1"/>
  <c r="AI3743" i="1"/>
  <c r="AJ3743" i="1"/>
  <c r="AQ3743" i="1"/>
  <c r="AJ1875" i="2" l="1"/>
  <c r="AJ1876" i="2"/>
  <c r="AJ1877" i="2"/>
  <c r="AF1875" i="2"/>
  <c r="AF1876" i="2"/>
  <c r="AF1877" i="2"/>
  <c r="AQ3732" i="1" l="1"/>
  <c r="AJ3732" i="1"/>
  <c r="AI3732" i="1"/>
  <c r="AF3732" i="1"/>
  <c r="AB3732" i="1"/>
  <c r="AQ3731" i="1"/>
  <c r="AJ3731" i="1"/>
  <c r="AI3731" i="1"/>
  <c r="AF3731" i="1"/>
  <c r="AB3731" i="1"/>
  <c r="AQ3730" i="1"/>
  <c r="AJ3730" i="1"/>
  <c r="AB3730" i="1"/>
  <c r="AQ3729" i="1"/>
  <c r="AJ3729" i="1"/>
  <c r="AB3729" i="1"/>
  <c r="AQ3728" i="1"/>
  <c r="AJ3728" i="1"/>
  <c r="AB3728" i="1"/>
  <c r="AQ3727" i="1"/>
  <c r="AJ3727" i="1"/>
  <c r="AB3727" i="1"/>
  <c r="AQ3726" i="1"/>
  <c r="AJ3726" i="1"/>
  <c r="AB3726" i="1"/>
  <c r="AQ3725" i="1"/>
  <c r="AJ3725" i="1"/>
  <c r="AB3725" i="1"/>
  <c r="AQ3724" i="1"/>
  <c r="AJ3724" i="1"/>
  <c r="AB3724" i="1"/>
  <c r="AQ3723" i="1"/>
  <c r="AJ3723" i="1"/>
  <c r="AB3723" i="1"/>
  <c r="AQ3722" i="1"/>
  <c r="AJ3722" i="1"/>
  <c r="AB3722" i="1"/>
  <c r="AQ3721" i="1"/>
  <c r="AJ3721" i="1"/>
  <c r="AB3721" i="1"/>
  <c r="AQ3720" i="1"/>
  <c r="AJ3720" i="1"/>
  <c r="AB3720" i="1"/>
  <c r="AQ3719" i="1"/>
  <c r="AJ3719" i="1"/>
  <c r="AB3719" i="1"/>
  <c r="AQ3718" i="1"/>
  <c r="AJ3718" i="1"/>
  <c r="AB3718" i="1"/>
  <c r="AQ3717" i="1"/>
  <c r="AJ3717" i="1"/>
  <c r="AB3717" i="1"/>
  <c r="AQ3716" i="1"/>
  <c r="AJ3716" i="1"/>
  <c r="AB3716" i="1"/>
  <c r="AQ3715" i="1"/>
  <c r="AJ3715" i="1"/>
  <c r="AB3715" i="1"/>
  <c r="AQ3714" i="1"/>
  <c r="AJ3714" i="1"/>
  <c r="AB3714" i="1"/>
  <c r="AQ3713" i="1"/>
  <c r="AJ3713" i="1"/>
  <c r="AB3713" i="1"/>
  <c r="AQ3712" i="1"/>
  <c r="AJ3712" i="1"/>
  <c r="AB3712" i="1"/>
  <c r="AQ3711" i="1"/>
  <c r="AJ3711" i="1"/>
  <c r="AB3711" i="1"/>
  <c r="AQ3710" i="1"/>
  <c r="AJ3710" i="1"/>
  <c r="AB3710" i="1"/>
  <c r="AQ3709" i="1"/>
  <c r="AJ3709" i="1"/>
  <c r="AB3709" i="1"/>
  <c r="AQ3708" i="1"/>
  <c r="AJ3708" i="1"/>
  <c r="AB3708" i="1"/>
  <c r="AQ3707" i="1"/>
  <c r="AJ3707" i="1"/>
  <c r="AB3707" i="1"/>
  <c r="AQ3706" i="1"/>
  <c r="AJ3706" i="1"/>
  <c r="AB3706" i="1"/>
  <c r="AQ3705" i="1"/>
  <c r="AJ3705" i="1"/>
  <c r="AB3705" i="1"/>
  <c r="AQ3704" i="1"/>
  <c r="AJ3704" i="1"/>
  <c r="AI3704" i="1"/>
  <c r="AF3704" i="1"/>
  <c r="AB3704" i="1"/>
  <c r="AQ3703" i="1"/>
  <c r="AJ3703" i="1"/>
  <c r="AI3703" i="1"/>
  <c r="AF3703" i="1"/>
  <c r="AB3703" i="1"/>
  <c r="AQ3702" i="1"/>
  <c r="AJ3702" i="1"/>
  <c r="AI3702" i="1"/>
  <c r="AF3702" i="1"/>
  <c r="AB3702" i="1"/>
  <c r="AQ3701" i="1"/>
  <c r="AJ3701" i="1"/>
  <c r="AI3701" i="1"/>
  <c r="AF3701" i="1"/>
  <c r="AB3701" i="1"/>
  <c r="AQ3700" i="1"/>
  <c r="AJ3700" i="1"/>
  <c r="AI3700" i="1"/>
  <c r="AF3700" i="1"/>
  <c r="AB3700" i="1"/>
  <c r="AQ3699" i="1"/>
  <c r="AJ3699" i="1"/>
  <c r="AI3699" i="1"/>
  <c r="AF3699" i="1"/>
  <c r="AB3699" i="1"/>
  <c r="AQ3698" i="1"/>
  <c r="AJ3698" i="1"/>
  <c r="AI3698" i="1"/>
  <c r="AF3698" i="1"/>
  <c r="AB3698" i="1"/>
  <c r="AQ3697" i="1"/>
  <c r="AJ3697" i="1"/>
  <c r="AI3697" i="1"/>
  <c r="AF3697" i="1"/>
  <c r="AB3697" i="1"/>
  <c r="AB3733" i="1"/>
  <c r="AF3733" i="1"/>
  <c r="AI3733" i="1"/>
  <c r="AJ3733" i="1"/>
  <c r="AQ3733" i="1"/>
  <c r="AB1868" i="2" l="1"/>
  <c r="AF1868" i="2"/>
  <c r="AI1868" i="2"/>
  <c r="AJ1868" i="2"/>
  <c r="AJ1874" i="2"/>
  <c r="AI1874" i="2"/>
  <c r="AF1874" i="2"/>
  <c r="AB1874" i="2"/>
  <c r="AJ1873" i="2"/>
  <c r="AI1873" i="2"/>
  <c r="AF1873" i="2"/>
  <c r="AB1873" i="2"/>
  <c r="AJ1872" i="2"/>
  <c r="AI1872" i="2"/>
  <c r="AF1872" i="2"/>
  <c r="AB1872" i="2"/>
  <c r="AJ1871" i="2"/>
  <c r="AI1871" i="2"/>
  <c r="AF1871" i="2"/>
  <c r="AB1871" i="2"/>
  <c r="J15" i="4" l="1"/>
  <c r="AJ1870" i="2"/>
  <c r="AI1870" i="2"/>
  <c r="AF1870" i="2"/>
  <c r="AB1870" i="2"/>
  <c r="AJ1869" i="2"/>
  <c r="AI1869" i="2"/>
  <c r="AF1869" i="2"/>
  <c r="AB1869" i="2"/>
  <c r="AB1867" i="2" l="1"/>
  <c r="AF1867" i="2"/>
  <c r="AI1867" i="2"/>
  <c r="AJ1867" i="2"/>
  <c r="AI1866" i="2" l="1"/>
  <c r="AF1866" i="2"/>
  <c r="AB1866" i="2"/>
  <c r="AJ1866" i="2"/>
  <c r="AQ3685" i="1" l="1"/>
  <c r="AJ3685" i="1"/>
  <c r="AI3685" i="1"/>
  <c r="AB3685" i="1"/>
  <c r="AQ3679" i="1"/>
  <c r="AJ3679" i="1"/>
  <c r="AI3679" i="1"/>
  <c r="AF3679" i="1"/>
  <c r="AB3679" i="1"/>
  <c r="AQ3684" i="1"/>
  <c r="AJ3684" i="1"/>
  <c r="AI3684" i="1"/>
  <c r="AB3684" i="1"/>
  <c r="AQ5" i="1" l="1"/>
  <c r="AQ6" i="1"/>
  <c r="AQ7" i="1"/>
  <c r="AQ9" i="1"/>
  <c r="AQ10" i="1"/>
  <c r="AQ12" i="1"/>
  <c r="AQ213" i="1"/>
  <c r="AQ205" i="1"/>
  <c r="AQ197" i="1"/>
  <c r="AQ189" i="1"/>
  <c r="AQ181" i="1"/>
  <c r="AQ179" i="1"/>
  <c r="AQ175" i="1"/>
  <c r="AQ159" i="1"/>
  <c r="AQ155" i="1"/>
  <c r="AQ151" i="1"/>
  <c r="AQ139" i="1"/>
  <c r="AQ135" i="1"/>
  <c r="AQ133" i="1"/>
  <c r="AQ131" i="1"/>
  <c r="AQ123" i="1"/>
  <c r="AQ121" i="1"/>
  <c r="AQ119" i="1"/>
  <c r="AQ117" i="1"/>
  <c r="AQ109" i="1"/>
  <c r="AQ107" i="1"/>
  <c r="AQ103" i="1"/>
  <c r="AQ101" i="1"/>
  <c r="AQ99" i="1"/>
  <c r="AQ97" i="1"/>
  <c r="AQ95" i="1"/>
  <c r="AQ93" i="1"/>
  <c r="AQ89" i="1"/>
  <c r="AQ87" i="1"/>
  <c r="AQ85" i="1"/>
  <c r="AQ81" i="1"/>
  <c r="AQ75" i="1"/>
  <c r="AQ73" i="1"/>
  <c r="AQ71" i="1"/>
  <c r="AQ69" i="1"/>
  <c r="AQ67" i="1"/>
  <c r="AQ65" i="1"/>
  <c r="AQ63" i="1"/>
  <c r="AQ61" i="1"/>
  <c r="AQ59" i="1"/>
  <c r="AQ57" i="1"/>
  <c r="AQ55" i="1"/>
  <c r="AQ53" i="1"/>
  <c r="AQ51" i="1"/>
  <c r="AQ49" i="1"/>
  <c r="AQ47" i="1"/>
  <c r="AQ45" i="1"/>
  <c r="AQ43" i="1"/>
  <c r="AQ41" i="1"/>
  <c r="AQ39" i="1"/>
  <c r="AQ35" i="1"/>
  <c r="AQ33" i="1"/>
  <c r="AQ31" i="1"/>
  <c r="AQ29" i="1"/>
  <c r="AQ27" i="1"/>
  <c r="AQ25" i="1"/>
  <c r="AQ23" i="1"/>
  <c r="AQ21" i="1"/>
  <c r="AQ19" i="1"/>
  <c r="AQ17" i="1"/>
  <c r="AQ15" i="1"/>
  <c r="AQ13" i="1"/>
  <c r="AQ11" i="1"/>
  <c r="AQ358" i="1"/>
  <c r="AQ357" i="1"/>
  <c r="AQ354" i="1"/>
  <c r="AQ353" i="1"/>
  <c r="AQ350" i="1"/>
  <c r="AQ349" i="1"/>
  <c r="AQ348" i="1"/>
  <c r="AQ346" i="1"/>
  <c r="AQ342" i="1"/>
  <c r="AQ341" i="1"/>
  <c r="AQ338" i="1"/>
  <c r="AQ337" i="1"/>
  <c r="AQ334" i="1"/>
  <c r="AQ333" i="1"/>
  <c r="AQ332" i="1"/>
  <c r="AQ330" i="1"/>
  <c r="AQ326" i="1"/>
  <c r="AQ325" i="1"/>
  <c r="AQ322" i="1"/>
  <c r="AQ321" i="1"/>
  <c r="AQ318" i="1"/>
  <c r="AQ317" i="1"/>
  <c r="AQ316" i="1"/>
  <c r="AQ314" i="1"/>
  <c r="AQ310" i="1"/>
  <c r="AQ309" i="1"/>
  <c r="AQ306" i="1"/>
  <c r="AQ305" i="1"/>
  <c r="AQ302" i="1"/>
  <c r="AQ301" i="1"/>
  <c r="AQ300" i="1"/>
  <c r="AQ298" i="1"/>
  <c r="AQ294" i="1"/>
  <c r="AQ293" i="1"/>
  <c r="AQ290" i="1"/>
  <c r="AQ289" i="1"/>
  <c r="AQ286" i="1"/>
  <c r="AQ285" i="1"/>
  <c r="AQ284" i="1"/>
  <c r="AQ282" i="1"/>
  <c r="AQ278" i="1"/>
  <c r="AQ277" i="1"/>
  <c r="AQ274" i="1"/>
  <c r="AQ273" i="1"/>
  <c r="AQ270" i="1"/>
  <c r="AQ269" i="1"/>
  <c r="AQ268" i="1"/>
  <c r="AQ266" i="1"/>
  <c r="AQ262" i="1"/>
  <c r="AQ261" i="1"/>
  <c r="AQ258" i="1"/>
  <c r="AQ257" i="1"/>
  <c r="AQ254" i="1"/>
  <c r="AQ253" i="1"/>
  <c r="AQ252" i="1"/>
  <c r="AQ250" i="1"/>
  <c r="AQ246" i="1"/>
  <c r="AQ245" i="1"/>
  <c r="AQ242" i="1"/>
  <c r="AQ241" i="1"/>
  <c r="AQ238" i="1"/>
  <c r="AQ237" i="1"/>
  <c r="AQ236" i="1"/>
  <c r="AQ234" i="1"/>
  <c r="AQ230" i="1"/>
  <c r="AQ229" i="1"/>
  <c r="AQ226" i="1"/>
  <c r="AQ225" i="1"/>
  <c r="AQ222" i="1"/>
  <c r="AQ221" i="1"/>
  <c r="AQ220" i="1"/>
  <c r="AQ218" i="1"/>
  <c r="AQ214" i="1"/>
  <c r="AQ210" i="1"/>
  <c r="AQ209" i="1"/>
  <c r="AQ206" i="1"/>
  <c r="AQ204" i="1"/>
  <c r="AQ202" i="1"/>
  <c r="AQ198" i="1"/>
  <c r="AQ194" i="1"/>
  <c r="AQ193" i="1"/>
  <c r="AQ190" i="1"/>
  <c r="AQ188" i="1"/>
  <c r="AQ186" i="1"/>
  <c r="AQ182" i="1"/>
  <c r="AQ177" i="1"/>
  <c r="AQ176" i="1"/>
  <c r="AQ173" i="1"/>
  <c r="AQ170" i="1"/>
  <c r="AQ166" i="1"/>
  <c r="AQ165" i="1"/>
  <c r="AQ161" i="1"/>
  <c r="AQ160" i="1"/>
  <c r="AQ157" i="1"/>
  <c r="AQ156" i="1"/>
  <c r="AQ153" i="1"/>
  <c r="AQ150" i="1"/>
  <c r="AQ149" i="1"/>
  <c r="AQ145" i="1"/>
  <c r="AQ144" i="1"/>
  <c r="AQ142" i="1"/>
  <c r="AQ141" i="1"/>
  <c r="AQ138" i="1"/>
  <c r="AQ134" i="1"/>
  <c r="AQ132" i="1"/>
  <c r="AQ130" i="1"/>
  <c r="AQ129" i="1"/>
  <c r="AQ126" i="1"/>
  <c r="AQ125" i="1"/>
  <c r="AQ118" i="1"/>
  <c r="AQ113" i="1"/>
  <c r="AQ112" i="1"/>
  <c r="AQ110" i="1"/>
  <c r="AQ106" i="1"/>
  <c r="AQ102" i="1"/>
  <c r="AQ100" i="1"/>
  <c r="AQ98" i="1"/>
  <c r="AQ94" i="1"/>
  <c r="AQ86" i="1"/>
  <c r="AQ80" i="1"/>
  <c r="AQ78" i="1"/>
  <c r="AQ77" i="1"/>
  <c r="AQ74" i="1"/>
  <c r="AQ70" i="1"/>
  <c r="AQ68" i="1"/>
  <c r="AQ66" i="1"/>
  <c r="AQ62" i="1"/>
  <c r="AQ54" i="1"/>
  <c r="AQ48" i="1"/>
  <c r="AQ46" i="1"/>
  <c r="AQ42" i="1"/>
  <c r="AQ38" i="1"/>
  <c r="AQ37" i="1"/>
  <c r="AQ36" i="1"/>
  <c r="AQ34" i="1"/>
  <c r="AQ30" i="1"/>
  <c r="AQ26" i="1"/>
  <c r="AQ22" i="1"/>
  <c r="AQ20" i="1"/>
  <c r="AQ14" i="1"/>
  <c r="AQ8" i="1"/>
  <c r="AQ169" i="1"/>
  <c r="AQ148" i="1"/>
  <c r="AQ140" i="1"/>
  <c r="AQ137" i="1"/>
  <c r="AQ136" i="1"/>
  <c r="AQ128" i="1"/>
  <c r="AQ124" i="1"/>
  <c r="AQ120" i="1"/>
  <c r="AQ116" i="1"/>
  <c r="AQ108" i="1"/>
  <c r="AQ105" i="1"/>
  <c r="AQ104" i="1"/>
  <c r="AQ96" i="1"/>
  <c r="AQ92" i="1"/>
  <c r="AQ88" i="1"/>
  <c r="AQ84" i="1"/>
  <c r="AQ76" i="1"/>
  <c r="AQ72" i="1"/>
  <c r="AQ64" i="1"/>
  <c r="AQ60" i="1"/>
  <c r="AQ56" i="1"/>
  <c r="AQ52" i="1"/>
  <c r="AQ44" i="1"/>
  <c r="AQ40" i="1"/>
  <c r="AQ32" i="1"/>
  <c r="AQ28" i="1"/>
  <c r="AQ24" i="1"/>
  <c r="AQ18" i="1"/>
  <c r="AQ16" i="1"/>
  <c r="AQ50" i="1"/>
  <c r="AQ58" i="1"/>
  <c r="AQ79" i="1"/>
  <c r="AQ82" i="1"/>
  <c r="AQ83" i="1"/>
  <c r="AQ90" i="1"/>
  <c r="AQ91" i="1"/>
  <c r="AQ111" i="1"/>
  <c r="AQ114" i="1"/>
  <c r="AQ115" i="1"/>
  <c r="AQ122" i="1"/>
  <c r="AQ127" i="1"/>
  <c r="AQ143" i="1"/>
  <c r="AQ146" i="1"/>
  <c r="AQ147" i="1"/>
  <c r="AQ152" i="1"/>
  <c r="AQ154" i="1"/>
  <c r="AQ158" i="1"/>
  <c r="AQ162" i="1"/>
  <c r="AQ163" i="1"/>
  <c r="AQ164" i="1"/>
  <c r="AQ167" i="1"/>
  <c r="AQ168" i="1"/>
  <c r="AQ171" i="1"/>
  <c r="AQ172" i="1"/>
  <c r="AQ174" i="1"/>
  <c r="AQ178" i="1"/>
  <c r="AQ180" i="1"/>
  <c r="AQ183" i="1"/>
  <c r="AQ184" i="1"/>
  <c r="AQ185" i="1"/>
  <c r="AQ187" i="1"/>
  <c r="AQ191" i="1"/>
  <c r="AQ192" i="1"/>
  <c r="AQ195" i="1"/>
  <c r="AQ196" i="1"/>
  <c r="AQ199" i="1"/>
  <c r="AQ200" i="1"/>
  <c r="AQ201" i="1"/>
  <c r="AQ203" i="1"/>
  <c r="AQ207" i="1"/>
  <c r="AQ208" i="1"/>
  <c r="AQ211" i="1"/>
  <c r="AQ212" i="1"/>
  <c r="AQ215" i="1"/>
  <c r="AQ216" i="1"/>
  <c r="AQ217" i="1"/>
  <c r="AQ219" i="1"/>
  <c r="AQ223" i="1"/>
  <c r="AQ224" i="1"/>
  <c r="AQ227" i="1"/>
  <c r="AQ228" i="1"/>
  <c r="AQ231" i="1"/>
  <c r="AQ232" i="1"/>
  <c r="AQ233" i="1"/>
  <c r="AQ235" i="1"/>
  <c r="AQ239" i="1"/>
  <c r="AQ240" i="1"/>
  <c r="AQ243" i="1"/>
  <c r="AQ244" i="1"/>
  <c r="AQ247" i="1"/>
  <c r="AQ248" i="1"/>
  <c r="AQ249" i="1"/>
  <c r="AQ251" i="1"/>
  <c r="AQ255" i="1"/>
  <c r="AQ256" i="1"/>
  <c r="AQ259" i="1"/>
  <c r="AQ260" i="1"/>
  <c r="AQ263" i="1"/>
  <c r="AQ264" i="1"/>
  <c r="AQ265" i="1"/>
  <c r="AQ267" i="1"/>
  <c r="AQ271" i="1"/>
  <c r="AQ272" i="1"/>
  <c r="AQ275" i="1"/>
  <c r="AQ276" i="1"/>
  <c r="AQ279" i="1"/>
  <c r="AQ280" i="1"/>
  <c r="AQ281" i="1"/>
  <c r="AQ283" i="1"/>
  <c r="AQ287" i="1"/>
  <c r="AQ288" i="1"/>
  <c r="AQ291" i="1"/>
  <c r="AQ292" i="1"/>
  <c r="AQ295" i="1"/>
  <c r="AQ296" i="1"/>
  <c r="AQ297" i="1"/>
  <c r="AQ299" i="1"/>
  <c r="AQ303" i="1"/>
  <c r="AQ304" i="1"/>
  <c r="AQ307" i="1"/>
  <c r="AQ308" i="1"/>
  <c r="AQ311" i="1"/>
  <c r="AQ312" i="1"/>
  <c r="AQ313" i="1"/>
  <c r="AQ315" i="1"/>
  <c r="AQ319" i="1"/>
  <c r="AQ320" i="1"/>
  <c r="AQ323" i="1"/>
  <c r="AQ324" i="1"/>
  <c r="AQ327" i="1"/>
  <c r="AQ328" i="1"/>
  <c r="AQ329" i="1"/>
  <c r="AQ331" i="1"/>
  <c r="AQ335" i="1"/>
  <c r="AQ336" i="1"/>
  <c r="AQ339" i="1"/>
  <c r="AQ340" i="1"/>
  <c r="AQ343" i="1"/>
  <c r="AQ344" i="1"/>
  <c r="AQ345" i="1"/>
  <c r="AQ347" i="1"/>
  <c r="AQ351" i="1"/>
  <c r="AQ352" i="1"/>
  <c r="AQ355" i="1"/>
  <c r="AQ356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1288" i="1"/>
  <c r="AQ128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1462" i="1"/>
  <c r="AQ1463" i="1"/>
  <c r="AQ1464" i="1"/>
  <c r="AQ1465" i="1"/>
  <c r="AQ1466" i="1"/>
  <c r="AQ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496" i="1"/>
  <c r="AQ1497" i="1"/>
  <c r="AQ1498" i="1"/>
  <c r="AQ1499" i="1"/>
  <c r="AQ1500" i="1"/>
  <c r="AQ1501" i="1"/>
  <c r="AQ1502" i="1"/>
  <c r="AQ1503" i="1"/>
  <c r="AQ1504" i="1"/>
  <c r="AQ1505" i="1"/>
  <c r="AQ1506" i="1"/>
  <c r="AQ1507" i="1"/>
  <c r="AQ1508" i="1"/>
  <c r="AQ1509" i="1"/>
  <c r="AQ1510" i="1"/>
  <c r="AQ1511" i="1"/>
  <c r="AQ1512" i="1"/>
  <c r="AQ1513" i="1"/>
  <c r="AQ1514" i="1"/>
  <c r="AQ1515" i="1"/>
  <c r="AQ1516" i="1"/>
  <c r="AQ1517" i="1"/>
  <c r="AQ1518" i="1"/>
  <c r="AQ1519" i="1"/>
  <c r="AQ1520" i="1"/>
  <c r="AQ1521" i="1"/>
  <c r="AQ1522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AQ1551" i="1"/>
  <c r="AQ1552" i="1"/>
  <c r="AQ1553" i="1"/>
  <c r="AQ1554" i="1"/>
  <c r="AQ1555" i="1"/>
  <c r="AQ1556" i="1"/>
  <c r="AQ1557" i="1"/>
  <c r="AQ1558" i="1"/>
  <c r="AQ1559" i="1"/>
  <c r="AQ1560" i="1"/>
  <c r="AQ1561" i="1"/>
  <c r="AQ1562" i="1"/>
  <c r="AQ1563" i="1"/>
  <c r="AQ1564" i="1"/>
  <c r="AQ1565" i="1"/>
  <c r="AQ1566" i="1"/>
  <c r="AQ1567" i="1"/>
  <c r="AQ1568" i="1"/>
  <c r="AQ1569" i="1"/>
  <c r="AQ1570" i="1"/>
  <c r="AQ1571" i="1"/>
  <c r="AQ1572" i="1"/>
  <c r="AQ1573" i="1"/>
  <c r="AQ1574" i="1"/>
  <c r="AQ1575" i="1"/>
  <c r="AQ1576" i="1"/>
  <c r="AQ1577" i="1"/>
  <c r="AQ1578" i="1"/>
  <c r="AQ1579" i="1"/>
  <c r="AQ1580" i="1"/>
  <c r="AQ1581" i="1"/>
  <c r="AQ1582" i="1"/>
  <c r="AQ1583" i="1"/>
  <c r="AQ1584" i="1"/>
  <c r="AQ1585" i="1"/>
  <c r="AQ1586" i="1"/>
  <c r="AQ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2" i="1"/>
  <c r="AQ1613" i="1"/>
  <c r="AQ1614" i="1"/>
  <c r="AQ1615" i="1"/>
  <c r="AQ1616" i="1"/>
  <c r="AQ1617" i="1"/>
  <c r="AQ1618" i="1"/>
  <c r="AQ1619" i="1"/>
  <c r="AQ1620" i="1"/>
  <c r="AQ1621" i="1"/>
  <c r="AQ1622" i="1"/>
  <c r="AQ1623" i="1"/>
  <c r="AQ1624" i="1"/>
  <c r="AQ1625" i="1"/>
  <c r="AQ1626" i="1"/>
  <c r="AQ1627" i="1"/>
  <c r="AQ1628" i="1"/>
  <c r="AQ1629" i="1"/>
  <c r="AQ1630" i="1"/>
  <c r="AQ1631" i="1"/>
  <c r="AQ1632" i="1"/>
  <c r="AQ1633" i="1"/>
  <c r="AQ1634" i="1"/>
  <c r="AQ1635" i="1"/>
  <c r="AQ1636" i="1"/>
  <c r="AQ1637" i="1"/>
  <c r="AQ1638" i="1"/>
  <c r="AQ1639" i="1"/>
  <c r="AQ1640" i="1"/>
  <c r="AQ1641" i="1"/>
  <c r="AQ1642" i="1"/>
  <c r="AQ1643" i="1"/>
  <c r="AQ1644" i="1"/>
  <c r="AQ1645" i="1"/>
  <c r="AQ1646" i="1"/>
  <c r="AQ1647" i="1"/>
  <c r="AQ1648" i="1"/>
  <c r="AQ1649" i="1"/>
  <c r="AQ1650" i="1"/>
  <c r="AQ1651" i="1"/>
  <c r="AQ1652" i="1"/>
  <c r="AQ1653" i="1"/>
  <c r="AQ1654" i="1"/>
  <c r="AQ1655" i="1"/>
  <c r="AQ1656" i="1"/>
  <c r="AQ1657" i="1"/>
  <c r="AQ1658" i="1"/>
  <c r="AQ1659" i="1"/>
  <c r="AQ1660" i="1"/>
  <c r="AQ1661" i="1"/>
  <c r="AQ1662" i="1"/>
  <c r="AQ1663" i="1"/>
  <c r="AQ1664" i="1"/>
  <c r="AQ1665" i="1"/>
  <c r="AQ1666" i="1"/>
  <c r="AQ1667" i="1"/>
  <c r="AQ1668" i="1"/>
  <c r="AQ1669" i="1"/>
  <c r="AQ1670" i="1"/>
  <c r="AQ1671" i="1"/>
  <c r="AQ1672" i="1"/>
  <c r="AQ1673" i="1"/>
  <c r="AQ1674" i="1"/>
  <c r="AQ1675" i="1"/>
  <c r="AQ1676" i="1"/>
  <c r="AQ1677" i="1"/>
  <c r="AQ1678" i="1"/>
  <c r="AQ1679" i="1"/>
  <c r="AQ1680" i="1"/>
  <c r="AQ1681" i="1"/>
  <c r="AQ1682" i="1"/>
  <c r="AQ1683" i="1"/>
  <c r="AQ1684" i="1"/>
  <c r="AQ1685" i="1"/>
  <c r="AQ1686" i="1"/>
  <c r="AQ1687" i="1"/>
  <c r="AQ1688" i="1"/>
  <c r="AQ1689" i="1"/>
  <c r="AQ1690" i="1"/>
  <c r="AQ1691" i="1"/>
  <c r="AQ1692" i="1"/>
  <c r="AQ1693" i="1"/>
  <c r="AQ1694" i="1"/>
  <c r="AQ1695" i="1"/>
  <c r="AQ1696" i="1"/>
  <c r="AQ1697" i="1"/>
  <c r="AQ1698" i="1"/>
  <c r="AQ1699" i="1"/>
  <c r="AQ1700" i="1"/>
  <c r="AQ1701" i="1"/>
  <c r="AQ1702" i="1"/>
  <c r="AQ1703" i="1"/>
  <c r="AQ1704" i="1"/>
  <c r="AQ1705" i="1"/>
  <c r="AQ1706" i="1"/>
  <c r="AQ1707" i="1"/>
  <c r="AQ1708" i="1"/>
  <c r="AQ1709" i="1"/>
  <c r="AQ1710" i="1"/>
  <c r="AQ1711" i="1"/>
  <c r="AQ1712" i="1"/>
  <c r="AQ1713" i="1"/>
  <c r="AQ1714" i="1"/>
  <c r="AQ1715" i="1"/>
  <c r="AQ1716" i="1"/>
  <c r="AQ1717" i="1"/>
  <c r="AQ1718" i="1"/>
  <c r="AQ1719" i="1"/>
  <c r="AQ1720" i="1"/>
  <c r="AQ1721" i="1"/>
  <c r="AQ1722" i="1"/>
  <c r="AQ1723" i="1"/>
  <c r="AQ1724" i="1"/>
  <c r="AQ1725" i="1"/>
  <c r="AQ1726" i="1"/>
  <c r="AQ1727" i="1"/>
  <c r="AQ1728" i="1"/>
  <c r="AQ1729" i="1"/>
  <c r="AQ1730" i="1"/>
  <c r="AQ1731" i="1"/>
  <c r="AQ1732" i="1"/>
  <c r="AQ1733" i="1"/>
  <c r="AQ1734" i="1"/>
  <c r="AQ1735" i="1"/>
  <c r="AQ1736" i="1"/>
  <c r="AQ1737" i="1"/>
  <c r="AQ1738" i="1"/>
  <c r="AQ1739" i="1"/>
  <c r="AQ1740" i="1"/>
  <c r="AQ1741" i="1"/>
  <c r="AQ1742" i="1"/>
  <c r="AQ1743" i="1"/>
  <c r="AQ1744" i="1"/>
  <c r="AQ1745" i="1"/>
  <c r="AQ1746" i="1"/>
  <c r="AQ1747" i="1"/>
  <c r="AQ1748" i="1"/>
  <c r="AQ1749" i="1"/>
  <c r="AQ1750" i="1"/>
  <c r="AQ1751" i="1"/>
  <c r="AQ1752" i="1"/>
  <c r="AQ1753" i="1"/>
  <c r="AQ1754" i="1"/>
  <c r="AQ1755" i="1"/>
  <c r="AQ1756" i="1"/>
  <c r="AQ1757" i="1"/>
  <c r="AQ1758" i="1"/>
  <c r="AQ1759" i="1"/>
  <c r="AQ1760" i="1"/>
  <c r="AQ1761" i="1"/>
  <c r="AQ1762" i="1"/>
  <c r="AQ1763" i="1"/>
  <c r="AQ1764" i="1"/>
  <c r="AQ1765" i="1"/>
  <c r="AQ1766" i="1"/>
  <c r="AQ1767" i="1"/>
  <c r="AQ1768" i="1"/>
  <c r="AQ1769" i="1"/>
  <c r="AQ1770" i="1"/>
  <c r="AQ1771" i="1"/>
  <c r="AQ1772" i="1"/>
  <c r="AQ1773" i="1"/>
  <c r="AQ1774" i="1"/>
  <c r="AQ1775" i="1"/>
  <c r="AQ1776" i="1"/>
  <c r="AQ1777" i="1"/>
  <c r="AQ1778" i="1"/>
  <c r="AQ1779" i="1"/>
  <c r="AQ1780" i="1"/>
  <c r="AQ1781" i="1"/>
  <c r="AQ1782" i="1"/>
  <c r="AQ1783" i="1"/>
  <c r="AQ1784" i="1"/>
  <c r="AQ1785" i="1"/>
  <c r="AQ1786" i="1"/>
  <c r="AQ1787" i="1"/>
  <c r="AQ1788" i="1"/>
  <c r="AQ1789" i="1"/>
  <c r="AQ1790" i="1"/>
  <c r="AQ1791" i="1"/>
  <c r="AQ1792" i="1"/>
  <c r="AQ1793" i="1"/>
  <c r="AQ1794" i="1"/>
  <c r="AQ1795" i="1"/>
  <c r="AQ1796" i="1"/>
  <c r="AQ1797" i="1"/>
  <c r="AQ1798" i="1"/>
  <c r="AQ1799" i="1"/>
  <c r="AQ1800" i="1"/>
  <c r="AQ1801" i="1"/>
  <c r="AQ1802" i="1"/>
  <c r="AQ1803" i="1"/>
  <c r="AQ1804" i="1"/>
  <c r="AQ1805" i="1"/>
  <c r="AQ1806" i="1"/>
  <c r="AQ1807" i="1"/>
  <c r="AQ1808" i="1"/>
  <c r="AQ1809" i="1"/>
  <c r="AQ1810" i="1"/>
  <c r="AQ1811" i="1"/>
  <c r="AQ1812" i="1"/>
  <c r="AQ1813" i="1"/>
  <c r="AQ1814" i="1"/>
  <c r="AQ1815" i="1"/>
  <c r="AQ1816" i="1"/>
  <c r="AQ1817" i="1"/>
  <c r="AQ1818" i="1"/>
  <c r="AQ1819" i="1"/>
  <c r="AQ1820" i="1"/>
  <c r="AQ1821" i="1"/>
  <c r="AQ1822" i="1"/>
  <c r="AQ1823" i="1"/>
  <c r="AQ1824" i="1"/>
  <c r="AQ1825" i="1"/>
  <c r="AQ1826" i="1"/>
  <c r="AQ1827" i="1"/>
  <c r="AQ1828" i="1"/>
  <c r="AQ1829" i="1"/>
  <c r="AQ1830" i="1"/>
  <c r="AQ1831" i="1"/>
  <c r="AQ1832" i="1"/>
  <c r="AQ1833" i="1"/>
  <c r="AQ1834" i="1"/>
  <c r="AQ1835" i="1"/>
  <c r="AQ1836" i="1"/>
  <c r="AQ1837" i="1"/>
  <c r="AQ1838" i="1"/>
  <c r="AQ1839" i="1"/>
  <c r="AQ1840" i="1"/>
  <c r="AQ1841" i="1"/>
  <c r="AQ1842" i="1"/>
  <c r="AQ1843" i="1"/>
  <c r="AQ1844" i="1"/>
  <c r="AQ1845" i="1"/>
  <c r="AQ1846" i="1"/>
  <c r="AQ1847" i="1"/>
  <c r="AQ1848" i="1"/>
  <c r="AQ1849" i="1"/>
  <c r="AQ1850" i="1"/>
  <c r="AQ1851" i="1"/>
  <c r="AQ1852" i="1"/>
  <c r="AQ1853" i="1"/>
  <c r="AQ1854" i="1"/>
  <c r="AQ1855" i="1"/>
  <c r="AQ1856" i="1"/>
  <c r="AQ1857" i="1"/>
  <c r="AQ1858" i="1"/>
  <c r="AQ1859" i="1"/>
  <c r="AQ1860" i="1"/>
  <c r="AQ1861" i="1"/>
  <c r="AQ1862" i="1"/>
  <c r="AQ1863" i="1"/>
  <c r="AQ1864" i="1"/>
  <c r="AQ1865" i="1"/>
  <c r="AQ1866" i="1"/>
  <c r="AQ1867" i="1"/>
  <c r="AQ1868" i="1"/>
  <c r="AQ1869" i="1"/>
  <c r="AQ1870" i="1"/>
  <c r="AQ1871" i="1"/>
  <c r="AQ1872" i="1"/>
  <c r="AQ1873" i="1"/>
  <c r="AQ1874" i="1"/>
  <c r="AQ1875" i="1"/>
  <c r="AQ1876" i="1"/>
  <c r="AQ1877" i="1"/>
  <c r="AQ1878" i="1"/>
  <c r="AQ1879" i="1"/>
  <c r="AQ1880" i="1"/>
  <c r="AQ1881" i="1"/>
  <c r="AQ1882" i="1"/>
  <c r="AQ1883" i="1"/>
  <c r="AQ1884" i="1"/>
  <c r="AQ1885" i="1"/>
  <c r="AQ1886" i="1"/>
  <c r="AQ1887" i="1"/>
  <c r="AQ1888" i="1"/>
  <c r="AQ1889" i="1"/>
  <c r="AQ1890" i="1"/>
  <c r="AQ1891" i="1"/>
  <c r="AQ1892" i="1"/>
  <c r="AQ1893" i="1"/>
  <c r="AQ1894" i="1"/>
  <c r="AQ1895" i="1"/>
  <c r="AQ1896" i="1"/>
  <c r="AQ1897" i="1"/>
  <c r="AQ1898" i="1"/>
  <c r="AQ1899" i="1"/>
  <c r="AQ1900" i="1"/>
  <c r="AQ1901" i="1"/>
  <c r="AQ1902" i="1"/>
  <c r="AQ1903" i="1"/>
  <c r="AQ1904" i="1"/>
  <c r="AQ1905" i="1"/>
  <c r="AQ1906" i="1"/>
  <c r="AQ1907" i="1"/>
  <c r="AQ1908" i="1"/>
  <c r="AQ1909" i="1"/>
  <c r="AQ1910" i="1"/>
  <c r="AQ1911" i="1"/>
  <c r="AQ1912" i="1"/>
  <c r="AQ1913" i="1"/>
  <c r="AQ1914" i="1"/>
  <c r="AQ1915" i="1"/>
  <c r="AQ1916" i="1"/>
  <c r="AQ1917" i="1"/>
  <c r="AQ1918" i="1"/>
  <c r="AQ1919" i="1"/>
  <c r="AQ1920" i="1"/>
  <c r="AQ1921" i="1"/>
  <c r="AQ1922" i="1"/>
  <c r="AQ1923" i="1"/>
  <c r="AQ1924" i="1"/>
  <c r="AQ1925" i="1"/>
  <c r="AQ1926" i="1"/>
  <c r="AQ1927" i="1"/>
  <c r="AQ1928" i="1"/>
  <c r="AQ1929" i="1"/>
  <c r="AQ1930" i="1"/>
  <c r="AQ1931" i="1"/>
  <c r="AQ1932" i="1"/>
  <c r="AQ1933" i="1"/>
  <c r="AQ1934" i="1"/>
  <c r="AQ1935" i="1"/>
  <c r="AQ1936" i="1"/>
  <c r="AQ1937" i="1"/>
  <c r="AQ1938" i="1"/>
  <c r="AQ1939" i="1"/>
  <c r="AQ1940" i="1"/>
  <c r="AQ1941" i="1"/>
  <c r="AQ1942" i="1"/>
  <c r="AQ1943" i="1"/>
  <c r="AQ1944" i="1"/>
  <c r="AQ1945" i="1"/>
  <c r="AQ1946" i="1"/>
  <c r="AQ1947" i="1"/>
  <c r="AQ1948" i="1"/>
  <c r="AQ1949" i="1"/>
  <c r="AQ1950" i="1"/>
  <c r="AQ1951" i="1"/>
  <c r="AQ1952" i="1"/>
  <c r="AQ1953" i="1"/>
  <c r="AQ1954" i="1"/>
  <c r="AQ1955" i="1"/>
  <c r="AQ1956" i="1"/>
  <c r="AQ1957" i="1"/>
  <c r="AQ1958" i="1"/>
  <c r="AQ1959" i="1"/>
  <c r="AQ1960" i="1"/>
  <c r="AQ1961" i="1"/>
  <c r="AQ1962" i="1"/>
  <c r="AQ1963" i="1"/>
  <c r="AQ1964" i="1"/>
  <c r="AQ1965" i="1"/>
  <c r="AQ1966" i="1"/>
  <c r="AQ1967" i="1"/>
  <c r="AQ1968" i="1"/>
  <c r="AQ1969" i="1"/>
  <c r="AQ1970" i="1"/>
  <c r="AQ1971" i="1"/>
  <c r="AQ1972" i="1"/>
  <c r="AQ1973" i="1"/>
  <c r="AQ1974" i="1"/>
  <c r="AQ1975" i="1"/>
  <c r="AQ1976" i="1"/>
  <c r="AQ1977" i="1"/>
  <c r="AQ1978" i="1"/>
  <c r="AQ1979" i="1"/>
  <c r="AQ1980" i="1"/>
  <c r="AQ1981" i="1"/>
  <c r="AQ1982" i="1"/>
  <c r="AQ1983" i="1"/>
  <c r="AQ1984" i="1"/>
  <c r="AQ1985" i="1"/>
  <c r="AQ1986" i="1"/>
  <c r="AQ1987" i="1"/>
  <c r="AQ1988" i="1"/>
  <c r="AQ1989" i="1"/>
  <c r="AQ1990" i="1"/>
  <c r="AQ1991" i="1"/>
  <c r="AQ1992" i="1"/>
  <c r="AQ1993" i="1"/>
  <c r="AQ1994" i="1"/>
  <c r="AQ1995" i="1"/>
  <c r="AQ1996" i="1"/>
  <c r="AQ1997" i="1"/>
  <c r="AQ1998" i="1"/>
  <c r="AQ1999" i="1"/>
  <c r="AQ2000" i="1"/>
  <c r="AQ2001" i="1"/>
  <c r="AQ2002" i="1"/>
  <c r="AQ2003" i="1"/>
  <c r="AQ2004" i="1"/>
  <c r="AQ2005" i="1"/>
  <c r="AQ2006" i="1"/>
  <c r="AQ2007" i="1"/>
  <c r="AQ2008" i="1"/>
  <c r="AQ2009" i="1"/>
  <c r="AQ2010" i="1"/>
  <c r="AQ2011" i="1"/>
  <c r="AQ2012" i="1"/>
  <c r="AQ2013" i="1"/>
  <c r="AQ2014" i="1"/>
  <c r="AQ2015" i="1"/>
  <c r="AQ2016" i="1"/>
  <c r="AQ2017" i="1"/>
  <c r="AQ2018" i="1"/>
  <c r="AQ2019" i="1"/>
  <c r="AQ2020" i="1"/>
  <c r="AQ2021" i="1"/>
  <c r="AQ2022" i="1"/>
  <c r="AQ2023" i="1"/>
  <c r="AQ2024" i="1"/>
  <c r="AQ2025" i="1"/>
  <c r="AQ2026" i="1"/>
  <c r="AQ2027" i="1"/>
  <c r="AQ2028" i="1"/>
  <c r="AQ2029" i="1"/>
  <c r="AQ2030" i="1"/>
  <c r="AQ2031" i="1"/>
  <c r="AQ2032" i="1"/>
  <c r="AQ2033" i="1"/>
  <c r="AQ2034" i="1"/>
  <c r="AQ2035" i="1"/>
  <c r="AQ2036" i="1"/>
  <c r="AQ2037" i="1"/>
  <c r="AQ2038" i="1"/>
  <c r="AQ2039" i="1"/>
  <c r="AQ2040" i="1"/>
  <c r="AQ2041" i="1"/>
  <c r="AQ2042" i="1"/>
  <c r="AQ2043" i="1"/>
  <c r="AQ2044" i="1"/>
  <c r="AQ2045" i="1"/>
  <c r="AQ2046" i="1"/>
  <c r="AQ2047" i="1"/>
  <c r="AQ2048" i="1"/>
  <c r="AQ2049" i="1"/>
  <c r="AQ2050" i="1"/>
  <c r="AQ2051" i="1"/>
  <c r="AQ2052" i="1"/>
  <c r="AQ2053" i="1"/>
  <c r="AQ2054" i="1"/>
  <c r="AQ2055" i="1"/>
  <c r="AQ2056" i="1"/>
  <c r="AQ2057" i="1"/>
  <c r="AQ2058" i="1"/>
  <c r="AQ2059" i="1"/>
  <c r="AQ2060" i="1"/>
  <c r="AQ2061" i="1"/>
  <c r="AQ2062" i="1"/>
  <c r="AQ2063" i="1"/>
  <c r="AQ2064" i="1"/>
  <c r="AQ2065" i="1"/>
  <c r="AQ2066" i="1"/>
  <c r="AQ2067" i="1"/>
  <c r="AQ2068" i="1"/>
  <c r="AQ2069" i="1"/>
  <c r="AQ2070" i="1"/>
  <c r="AQ2071" i="1"/>
  <c r="AQ2072" i="1"/>
  <c r="AQ2073" i="1"/>
  <c r="AQ2074" i="1"/>
  <c r="AQ2075" i="1"/>
  <c r="AQ2076" i="1"/>
  <c r="AQ2077" i="1"/>
  <c r="AQ2078" i="1"/>
  <c r="AQ2079" i="1"/>
  <c r="AQ2080" i="1"/>
  <c r="AQ2081" i="1"/>
  <c r="AQ2082" i="1"/>
  <c r="AQ2083" i="1"/>
  <c r="AQ2084" i="1"/>
  <c r="AQ2085" i="1"/>
  <c r="AQ2086" i="1"/>
  <c r="AQ2087" i="1"/>
  <c r="AQ2088" i="1"/>
  <c r="AQ2089" i="1"/>
  <c r="AQ2090" i="1"/>
  <c r="AQ2091" i="1"/>
  <c r="AQ2092" i="1"/>
  <c r="AQ2093" i="1"/>
  <c r="AQ2094" i="1"/>
  <c r="AQ2095" i="1"/>
  <c r="AQ2096" i="1"/>
  <c r="AQ2097" i="1"/>
  <c r="AQ2098" i="1"/>
  <c r="AQ2099" i="1"/>
  <c r="AQ2100" i="1"/>
  <c r="AQ2101" i="1"/>
  <c r="AQ2102" i="1"/>
  <c r="AQ2103" i="1"/>
  <c r="AQ2104" i="1"/>
  <c r="AQ2105" i="1"/>
  <c r="AQ2106" i="1"/>
  <c r="AQ2107" i="1"/>
  <c r="AQ2108" i="1"/>
  <c r="AQ2109" i="1"/>
  <c r="AQ2110" i="1"/>
  <c r="AQ2111" i="1"/>
  <c r="AQ2112" i="1"/>
  <c r="AQ2113" i="1"/>
  <c r="AQ2114" i="1"/>
  <c r="AQ2115" i="1"/>
  <c r="AQ2116" i="1"/>
  <c r="AQ2117" i="1"/>
  <c r="AQ2118" i="1"/>
  <c r="AQ2119" i="1"/>
  <c r="AQ2120" i="1"/>
  <c r="AQ2121" i="1"/>
  <c r="AQ2122" i="1"/>
  <c r="AQ2123" i="1"/>
  <c r="AQ2124" i="1"/>
  <c r="AQ2125" i="1"/>
  <c r="AQ2126" i="1"/>
  <c r="AQ2127" i="1"/>
  <c r="AQ2128" i="1"/>
  <c r="AQ2129" i="1"/>
  <c r="AQ2130" i="1"/>
  <c r="AQ2131" i="1"/>
  <c r="AQ2132" i="1"/>
  <c r="AQ2133" i="1"/>
  <c r="AQ2134" i="1"/>
  <c r="AQ2135" i="1"/>
  <c r="AQ2136" i="1"/>
  <c r="AQ2137" i="1"/>
  <c r="AQ2138" i="1"/>
  <c r="AQ2139" i="1"/>
  <c r="AQ2140" i="1"/>
  <c r="AQ2141" i="1"/>
  <c r="AQ2142" i="1"/>
  <c r="AQ2143" i="1"/>
  <c r="AQ2144" i="1"/>
  <c r="AQ2145" i="1"/>
  <c r="AQ2146" i="1"/>
  <c r="AQ2147" i="1"/>
  <c r="AQ2148" i="1"/>
  <c r="AQ2149" i="1"/>
  <c r="AQ2150" i="1"/>
  <c r="AQ2151" i="1"/>
  <c r="AQ2152" i="1"/>
  <c r="AQ2153" i="1"/>
  <c r="AQ2154" i="1"/>
  <c r="AQ2155" i="1"/>
  <c r="AQ2156" i="1"/>
  <c r="AQ2157" i="1"/>
  <c r="AQ2158" i="1"/>
  <c r="AQ2159" i="1"/>
  <c r="AQ2160" i="1"/>
  <c r="AQ2161" i="1"/>
  <c r="AQ2162" i="1"/>
  <c r="AQ2163" i="1"/>
  <c r="AQ2164" i="1"/>
  <c r="AQ2165" i="1"/>
  <c r="AQ2166" i="1"/>
  <c r="AQ2167" i="1"/>
  <c r="AQ2168" i="1"/>
  <c r="AQ2169" i="1"/>
  <c r="AQ2170" i="1"/>
  <c r="AQ2171" i="1"/>
  <c r="AQ2172" i="1"/>
  <c r="AQ2173" i="1"/>
  <c r="AQ2174" i="1"/>
  <c r="AQ2175" i="1"/>
  <c r="AQ2176" i="1"/>
  <c r="AQ2177" i="1"/>
  <c r="AQ2178" i="1"/>
  <c r="AQ2179" i="1"/>
  <c r="AQ2180" i="1"/>
  <c r="AQ2181" i="1"/>
  <c r="AQ2182" i="1"/>
  <c r="AQ2183" i="1"/>
  <c r="AQ2184" i="1"/>
  <c r="AQ2185" i="1"/>
  <c r="AQ2186" i="1"/>
  <c r="AQ2187" i="1"/>
  <c r="AQ2188" i="1"/>
  <c r="AQ2189" i="1"/>
  <c r="AQ2190" i="1"/>
  <c r="AQ2191" i="1"/>
  <c r="AQ2192" i="1"/>
  <c r="AQ2193" i="1"/>
  <c r="AQ2194" i="1"/>
  <c r="AQ2195" i="1"/>
  <c r="AQ2196" i="1"/>
  <c r="AQ2197" i="1"/>
  <c r="AQ2198" i="1"/>
  <c r="AQ2199" i="1"/>
  <c r="AQ2200" i="1"/>
  <c r="AQ2201" i="1"/>
  <c r="AQ2202" i="1"/>
  <c r="AQ2203" i="1"/>
  <c r="AQ2204" i="1"/>
  <c r="AQ2205" i="1"/>
  <c r="AQ2206" i="1"/>
  <c r="AQ2207" i="1"/>
  <c r="AQ2208" i="1"/>
  <c r="AQ2209" i="1"/>
  <c r="AQ2210" i="1"/>
  <c r="AQ2211" i="1"/>
  <c r="AQ2212" i="1"/>
  <c r="AQ2213" i="1"/>
  <c r="AQ2214" i="1"/>
  <c r="AQ2215" i="1"/>
  <c r="AQ2216" i="1"/>
  <c r="AQ2217" i="1"/>
  <c r="AQ2218" i="1"/>
  <c r="AQ2219" i="1"/>
  <c r="AQ2220" i="1"/>
  <c r="AQ2221" i="1"/>
  <c r="AQ2222" i="1"/>
  <c r="AQ2223" i="1"/>
  <c r="AQ2224" i="1"/>
  <c r="AQ2225" i="1"/>
  <c r="AQ2226" i="1"/>
  <c r="AQ2227" i="1"/>
  <c r="AQ2228" i="1"/>
  <c r="AQ2229" i="1"/>
  <c r="AQ2230" i="1"/>
  <c r="AQ2231" i="1"/>
  <c r="AQ2232" i="1"/>
  <c r="AQ2233" i="1"/>
  <c r="AQ2234" i="1"/>
  <c r="AQ2235" i="1"/>
  <c r="AQ2236" i="1"/>
  <c r="AQ2237" i="1"/>
  <c r="AQ2238" i="1"/>
  <c r="AQ2239" i="1"/>
  <c r="AQ2240" i="1"/>
  <c r="AQ2241" i="1"/>
  <c r="AQ2242" i="1"/>
  <c r="AQ2243" i="1"/>
  <c r="AQ2244" i="1"/>
  <c r="AQ2245" i="1"/>
  <c r="AQ2246" i="1"/>
  <c r="AQ2247" i="1"/>
  <c r="AQ2248" i="1"/>
  <c r="AQ2249" i="1"/>
  <c r="AQ2250" i="1"/>
  <c r="AQ2251" i="1"/>
  <c r="AQ2252" i="1"/>
  <c r="AQ2253" i="1"/>
  <c r="AQ2254" i="1"/>
  <c r="AQ2255" i="1"/>
  <c r="AQ2256" i="1"/>
  <c r="AQ2257" i="1"/>
  <c r="AQ2258" i="1"/>
  <c r="AQ2259" i="1"/>
  <c r="AQ2260" i="1"/>
  <c r="AQ2261" i="1"/>
  <c r="AQ2262" i="1"/>
  <c r="AQ2263" i="1"/>
  <c r="AQ2264" i="1"/>
  <c r="AQ2265" i="1"/>
  <c r="AQ2266" i="1"/>
  <c r="AQ2267" i="1"/>
  <c r="AQ2268" i="1"/>
  <c r="AQ2269" i="1"/>
  <c r="AQ2270" i="1"/>
  <c r="AQ2271" i="1"/>
  <c r="AQ2272" i="1"/>
  <c r="AQ2273" i="1"/>
  <c r="AQ2274" i="1"/>
  <c r="AQ2275" i="1"/>
  <c r="AQ2276" i="1"/>
  <c r="AQ2277" i="1"/>
  <c r="AQ2278" i="1"/>
  <c r="AQ2279" i="1"/>
  <c r="AQ2280" i="1"/>
  <c r="AQ2281" i="1"/>
  <c r="AQ2282" i="1"/>
  <c r="AQ2283" i="1"/>
  <c r="AQ2284" i="1"/>
  <c r="AQ2285" i="1"/>
  <c r="AQ2286" i="1"/>
  <c r="AQ2287" i="1"/>
  <c r="AQ2288" i="1"/>
  <c r="AQ2289" i="1"/>
  <c r="AQ2290" i="1"/>
  <c r="AQ2291" i="1"/>
  <c r="AQ2292" i="1"/>
  <c r="AQ2293" i="1"/>
  <c r="AQ2294" i="1"/>
  <c r="AQ2295" i="1"/>
  <c r="AQ2296" i="1"/>
  <c r="AQ2297" i="1"/>
  <c r="AQ2298" i="1"/>
  <c r="AQ2299" i="1"/>
  <c r="AQ2300" i="1"/>
  <c r="AQ2301" i="1"/>
  <c r="AQ2302" i="1"/>
  <c r="AQ2303" i="1"/>
  <c r="AQ2304" i="1"/>
  <c r="AQ2305" i="1"/>
  <c r="AQ2306" i="1"/>
  <c r="AQ2307" i="1"/>
  <c r="AQ2308" i="1"/>
  <c r="AQ2309" i="1"/>
  <c r="AQ2310" i="1"/>
  <c r="AQ2311" i="1"/>
  <c r="AQ2312" i="1"/>
  <c r="AQ2313" i="1"/>
  <c r="AQ2314" i="1"/>
  <c r="AQ2315" i="1"/>
  <c r="AQ2316" i="1"/>
  <c r="AQ2317" i="1"/>
  <c r="AQ2318" i="1"/>
  <c r="AQ2319" i="1"/>
  <c r="AQ2320" i="1"/>
  <c r="AQ2321" i="1"/>
  <c r="AQ2322" i="1"/>
  <c r="AQ2323" i="1"/>
  <c r="AQ2324" i="1"/>
  <c r="AQ2325" i="1"/>
  <c r="AQ2326" i="1"/>
  <c r="AQ2327" i="1"/>
  <c r="AQ2328" i="1"/>
  <c r="AQ2329" i="1"/>
  <c r="AQ2330" i="1"/>
  <c r="AQ2331" i="1"/>
  <c r="AQ2332" i="1"/>
  <c r="AQ2333" i="1"/>
  <c r="AQ2334" i="1"/>
  <c r="AQ2335" i="1"/>
  <c r="AQ2336" i="1"/>
  <c r="AQ2337" i="1"/>
  <c r="AQ2338" i="1"/>
  <c r="AQ2339" i="1"/>
  <c r="AQ2340" i="1"/>
  <c r="AQ2341" i="1"/>
  <c r="AQ2342" i="1"/>
  <c r="AQ2343" i="1"/>
  <c r="AQ2344" i="1"/>
  <c r="AQ2345" i="1"/>
  <c r="AQ2346" i="1"/>
  <c r="AQ2347" i="1"/>
  <c r="AQ2348" i="1"/>
  <c r="AQ2349" i="1"/>
  <c r="AQ2350" i="1"/>
  <c r="AQ2351" i="1"/>
  <c r="AQ2352" i="1"/>
  <c r="AQ2353" i="1"/>
  <c r="AQ2354" i="1"/>
  <c r="AQ2355" i="1"/>
  <c r="AQ2356" i="1"/>
  <c r="AQ2357" i="1"/>
  <c r="AQ2358" i="1"/>
  <c r="AQ2359" i="1"/>
  <c r="AQ2360" i="1"/>
  <c r="AQ2361" i="1"/>
  <c r="AQ2362" i="1"/>
  <c r="AQ2363" i="1"/>
  <c r="AQ2364" i="1"/>
  <c r="AQ2365" i="1"/>
  <c r="AQ2366" i="1"/>
  <c r="AQ2367" i="1"/>
  <c r="AQ2368" i="1"/>
  <c r="AQ2369" i="1"/>
  <c r="AQ2370" i="1"/>
  <c r="AQ2371" i="1"/>
  <c r="AQ2372" i="1"/>
  <c r="AQ2373" i="1"/>
  <c r="AQ2374" i="1"/>
  <c r="AQ2375" i="1"/>
  <c r="AQ2376" i="1"/>
  <c r="AQ2377" i="1"/>
  <c r="AQ2378" i="1"/>
  <c r="AQ2379" i="1"/>
  <c r="AQ2380" i="1"/>
  <c r="AQ2381" i="1"/>
  <c r="AQ2382" i="1"/>
  <c r="AQ2383" i="1"/>
  <c r="AQ2384" i="1"/>
  <c r="AQ2385" i="1"/>
  <c r="AQ2386" i="1"/>
  <c r="AQ2387" i="1"/>
  <c r="AQ2388" i="1"/>
  <c r="AQ2389" i="1"/>
  <c r="AQ2390" i="1"/>
  <c r="AQ2391" i="1"/>
  <c r="AQ2392" i="1"/>
  <c r="AQ2393" i="1"/>
  <c r="AQ2394" i="1"/>
  <c r="AQ2395" i="1"/>
  <c r="AQ2396" i="1"/>
  <c r="AQ2397" i="1"/>
  <c r="AQ2398" i="1"/>
  <c r="AQ2399" i="1"/>
  <c r="AQ2400" i="1"/>
  <c r="AQ2401" i="1"/>
  <c r="AQ2402" i="1"/>
  <c r="AQ2403" i="1"/>
  <c r="AQ2404" i="1"/>
  <c r="AQ2405" i="1"/>
  <c r="AQ2406" i="1"/>
  <c r="AQ2407" i="1"/>
  <c r="AQ2408" i="1"/>
  <c r="AQ2409" i="1"/>
  <c r="AQ2410" i="1"/>
  <c r="AQ2411" i="1"/>
  <c r="AQ2412" i="1"/>
  <c r="AQ2413" i="1"/>
  <c r="AQ2414" i="1"/>
  <c r="AQ2415" i="1"/>
  <c r="AQ2416" i="1"/>
  <c r="AQ2417" i="1"/>
  <c r="AQ2418" i="1"/>
  <c r="AQ2419" i="1"/>
  <c r="AQ2420" i="1"/>
  <c r="AQ2421" i="1"/>
  <c r="AQ2422" i="1"/>
  <c r="AQ2423" i="1"/>
  <c r="AQ2424" i="1"/>
  <c r="AQ2425" i="1"/>
  <c r="AQ2426" i="1"/>
  <c r="AQ2427" i="1"/>
  <c r="AQ2428" i="1"/>
  <c r="AQ2429" i="1"/>
  <c r="AQ2430" i="1"/>
  <c r="AQ2431" i="1"/>
  <c r="AQ2432" i="1"/>
  <c r="AQ2433" i="1"/>
  <c r="AQ2434" i="1"/>
  <c r="AQ2435" i="1"/>
  <c r="AQ2436" i="1"/>
  <c r="AQ2437" i="1"/>
  <c r="AQ2438" i="1"/>
  <c r="AQ2439" i="1"/>
  <c r="AQ2440" i="1"/>
  <c r="AQ2441" i="1"/>
  <c r="AQ2442" i="1"/>
  <c r="AQ2443" i="1"/>
  <c r="AQ2444" i="1"/>
  <c r="AQ2445" i="1"/>
  <c r="AQ2446" i="1"/>
  <c r="AQ2447" i="1"/>
  <c r="AQ2448" i="1"/>
  <c r="AQ2449" i="1"/>
  <c r="AQ2450" i="1"/>
  <c r="AQ2451" i="1"/>
  <c r="AQ2452" i="1"/>
  <c r="AQ2453" i="1"/>
  <c r="AQ2454" i="1"/>
  <c r="AQ2455" i="1"/>
  <c r="AQ2456" i="1"/>
  <c r="AQ2457" i="1"/>
  <c r="AQ2458" i="1"/>
  <c r="AQ2459" i="1"/>
  <c r="AQ2460" i="1"/>
  <c r="AQ2461" i="1"/>
  <c r="AQ2462" i="1"/>
  <c r="AQ2463" i="1"/>
  <c r="AQ2464" i="1"/>
  <c r="AQ2465" i="1"/>
  <c r="AQ2466" i="1"/>
  <c r="AQ2467" i="1"/>
  <c r="AQ2468" i="1"/>
  <c r="AQ2469" i="1"/>
  <c r="AQ2470" i="1"/>
  <c r="AQ2471" i="1"/>
  <c r="AQ2472" i="1"/>
  <c r="AQ2473" i="1"/>
  <c r="AQ2474" i="1"/>
  <c r="AQ2475" i="1"/>
  <c r="AQ2476" i="1"/>
  <c r="AQ2477" i="1"/>
  <c r="AQ2478" i="1"/>
  <c r="AQ2479" i="1"/>
  <c r="AQ2480" i="1"/>
  <c r="AQ2481" i="1"/>
  <c r="AQ2482" i="1"/>
  <c r="AQ2483" i="1"/>
  <c r="AQ2484" i="1"/>
  <c r="AQ2485" i="1"/>
  <c r="AQ2486" i="1"/>
  <c r="AQ2487" i="1"/>
  <c r="AQ2488" i="1"/>
  <c r="AQ2489" i="1"/>
  <c r="AQ2490" i="1"/>
  <c r="AQ2491" i="1"/>
  <c r="AQ2492" i="1"/>
  <c r="AQ2493" i="1"/>
  <c r="AQ2494" i="1"/>
  <c r="AQ2495" i="1"/>
  <c r="AQ2496" i="1"/>
  <c r="AQ2497" i="1"/>
  <c r="AQ2498" i="1"/>
  <c r="AQ2499" i="1"/>
  <c r="AQ2500" i="1"/>
  <c r="AQ2501" i="1"/>
  <c r="AQ2502" i="1"/>
  <c r="AQ2503" i="1"/>
  <c r="AQ2504" i="1"/>
  <c r="AQ2505" i="1"/>
  <c r="AQ2506" i="1"/>
  <c r="AQ2507" i="1"/>
  <c r="AQ2508" i="1"/>
  <c r="AQ2509" i="1"/>
  <c r="AQ2510" i="1"/>
  <c r="AQ2511" i="1"/>
  <c r="AQ2512" i="1"/>
  <c r="AQ2513" i="1"/>
  <c r="AQ2514" i="1"/>
  <c r="AQ2515" i="1"/>
  <c r="AQ2516" i="1"/>
  <c r="AQ2517" i="1"/>
  <c r="AQ2518" i="1"/>
  <c r="AQ2519" i="1"/>
  <c r="AQ2520" i="1"/>
  <c r="AQ2521" i="1"/>
  <c r="AQ2522" i="1"/>
  <c r="AQ2523" i="1"/>
  <c r="AQ2524" i="1"/>
  <c r="AQ2525" i="1"/>
  <c r="AQ2526" i="1"/>
  <c r="AQ2527" i="1"/>
  <c r="AQ2528" i="1"/>
  <c r="AQ2529" i="1"/>
  <c r="AQ2530" i="1"/>
  <c r="AQ2531" i="1"/>
  <c r="AQ2532" i="1"/>
  <c r="AQ2533" i="1"/>
  <c r="AQ2534" i="1"/>
  <c r="AQ2535" i="1"/>
  <c r="AQ2536" i="1"/>
  <c r="AQ2537" i="1"/>
  <c r="AQ2538" i="1"/>
  <c r="AQ2539" i="1"/>
  <c r="AQ2540" i="1"/>
  <c r="AQ2541" i="1"/>
  <c r="AQ2542" i="1"/>
  <c r="AQ2543" i="1"/>
  <c r="AQ2544" i="1"/>
  <c r="AQ2545" i="1"/>
  <c r="AQ2546" i="1"/>
  <c r="AQ2547" i="1"/>
  <c r="AQ2548" i="1"/>
  <c r="AQ2549" i="1"/>
  <c r="AQ2550" i="1"/>
  <c r="AQ2551" i="1"/>
  <c r="AQ2552" i="1"/>
  <c r="AQ2553" i="1"/>
  <c r="AQ2554" i="1"/>
  <c r="AQ2555" i="1"/>
  <c r="AQ2556" i="1"/>
  <c r="AQ2557" i="1"/>
  <c r="AQ2558" i="1"/>
  <c r="AQ2559" i="1"/>
  <c r="AQ2560" i="1"/>
  <c r="AQ2561" i="1"/>
  <c r="AQ2562" i="1"/>
  <c r="AQ2563" i="1"/>
  <c r="AQ2564" i="1"/>
  <c r="AQ2565" i="1"/>
  <c r="AQ2566" i="1"/>
  <c r="AQ2567" i="1"/>
  <c r="AQ2568" i="1"/>
  <c r="AQ2569" i="1"/>
  <c r="AQ2570" i="1"/>
  <c r="AQ2571" i="1"/>
  <c r="AQ2572" i="1"/>
  <c r="AQ2573" i="1"/>
  <c r="AQ2574" i="1"/>
  <c r="AQ2575" i="1"/>
  <c r="AQ2576" i="1"/>
  <c r="AQ2577" i="1"/>
  <c r="AQ2578" i="1"/>
  <c r="AQ2579" i="1"/>
  <c r="AQ2580" i="1"/>
  <c r="AQ2581" i="1"/>
  <c r="AQ2582" i="1"/>
  <c r="AQ2583" i="1"/>
  <c r="AQ2584" i="1"/>
  <c r="AQ2585" i="1"/>
  <c r="AQ2586" i="1"/>
  <c r="AQ2587" i="1"/>
  <c r="AQ2588" i="1"/>
  <c r="AQ2589" i="1"/>
  <c r="AQ2590" i="1"/>
  <c r="AQ2591" i="1"/>
  <c r="AQ2592" i="1"/>
  <c r="AQ2593" i="1"/>
  <c r="AQ2594" i="1"/>
  <c r="AQ2595" i="1"/>
  <c r="AQ2596" i="1"/>
  <c r="AQ2597" i="1"/>
  <c r="AQ2598" i="1"/>
  <c r="AQ2599" i="1"/>
  <c r="AQ2600" i="1"/>
  <c r="AQ2601" i="1"/>
  <c r="AQ2602" i="1"/>
  <c r="AQ2603" i="1"/>
  <c r="AQ2604" i="1"/>
  <c r="AQ2605" i="1"/>
  <c r="AQ2606" i="1"/>
  <c r="AQ2607" i="1"/>
  <c r="AQ2608" i="1"/>
  <c r="AQ2609" i="1"/>
  <c r="AQ2610" i="1"/>
  <c r="AQ2611" i="1"/>
  <c r="AQ2612" i="1"/>
  <c r="AQ2613" i="1"/>
  <c r="AQ2614" i="1"/>
  <c r="AQ2615" i="1"/>
  <c r="AQ2616" i="1"/>
  <c r="AQ2617" i="1"/>
  <c r="AQ2618" i="1"/>
  <c r="AQ2619" i="1"/>
  <c r="AQ2620" i="1"/>
  <c r="AQ2621" i="1"/>
  <c r="AQ2622" i="1"/>
  <c r="AQ2623" i="1"/>
  <c r="AQ2624" i="1"/>
  <c r="AQ2625" i="1"/>
  <c r="AQ2626" i="1"/>
  <c r="AQ2627" i="1"/>
  <c r="AQ2628" i="1"/>
  <c r="AQ2629" i="1"/>
  <c r="AQ2630" i="1"/>
  <c r="AQ2631" i="1"/>
  <c r="AQ2632" i="1"/>
  <c r="AQ2633" i="1"/>
  <c r="AQ2634" i="1"/>
  <c r="AQ2635" i="1"/>
  <c r="AQ2636" i="1"/>
  <c r="AQ2637" i="1"/>
  <c r="AQ2638" i="1"/>
  <c r="AQ2639" i="1"/>
  <c r="AQ2640" i="1"/>
  <c r="AQ2641" i="1"/>
  <c r="AQ2642" i="1"/>
  <c r="AQ2643" i="1"/>
  <c r="AQ2644" i="1"/>
  <c r="AQ2645" i="1"/>
  <c r="AQ2646" i="1"/>
  <c r="AQ2647" i="1"/>
  <c r="AQ2648" i="1"/>
  <c r="AQ2649" i="1"/>
  <c r="AQ2650" i="1"/>
  <c r="AQ2651" i="1"/>
  <c r="AQ2652" i="1"/>
  <c r="AQ2653" i="1"/>
  <c r="AQ2654" i="1"/>
  <c r="AQ2655" i="1"/>
  <c r="AQ2656" i="1"/>
  <c r="AQ2657" i="1"/>
  <c r="AQ2658" i="1"/>
  <c r="AQ2659" i="1"/>
  <c r="AQ2660" i="1"/>
  <c r="AQ2661" i="1"/>
  <c r="AQ2662" i="1"/>
  <c r="AQ2663" i="1"/>
  <c r="AQ2664" i="1"/>
  <c r="AQ2665" i="1"/>
  <c r="AQ2666" i="1"/>
  <c r="AQ2667" i="1"/>
  <c r="AQ2668" i="1"/>
  <c r="AQ2669" i="1"/>
  <c r="AQ2670" i="1"/>
  <c r="AQ2671" i="1"/>
  <c r="AQ2672" i="1"/>
  <c r="AQ2673" i="1"/>
  <c r="AQ2674" i="1"/>
  <c r="AQ2675" i="1"/>
  <c r="AQ2676" i="1"/>
  <c r="AQ2677" i="1"/>
  <c r="AQ2678" i="1"/>
  <c r="AQ2679" i="1"/>
  <c r="AQ2680" i="1"/>
  <c r="AQ2681" i="1"/>
  <c r="AQ2682" i="1"/>
  <c r="AQ2683" i="1"/>
  <c r="AQ2684" i="1"/>
  <c r="AQ2685" i="1"/>
  <c r="AQ2686" i="1"/>
  <c r="AQ2687" i="1"/>
  <c r="AQ2688" i="1"/>
  <c r="AQ2689" i="1"/>
  <c r="AQ2690" i="1"/>
  <c r="AQ2691" i="1"/>
  <c r="AQ2692" i="1"/>
  <c r="AQ2693" i="1"/>
  <c r="AQ2694" i="1"/>
  <c r="AQ2695" i="1"/>
  <c r="AQ2696" i="1"/>
  <c r="AQ2697" i="1"/>
  <c r="AQ2698" i="1"/>
  <c r="AQ2699" i="1"/>
  <c r="AQ2700" i="1"/>
  <c r="AQ2701" i="1"/>
  <c r="AQ2702" i="1"/>
  <c r="AQ2703" i="1"/>
  <c r="AQ2704" i="1"/>
  <c r="AQ2705" i="1"/>
  <c r="AQ2706" i="1"/>
  <c r="AQ2707" i="1"/>
  <c r="AQ2708" i="1"/>
  <c r="AQ2709" i="1"/>
  <c r="AQ2710" i="1"/>
  <c r="AQ2711" i="1"/>
  <c r="AQ2712" i="1"/>
  <c r="AQ2713" i="1"/>
  <c r="AQ2714" i="1"/>
  <c r="AQ2715" i="1"/>
  <c r="AQ2716" i="1"/>
  <c r="AQ2717" i="1"/>
  <c r="AQ2718" i="1"/>
  <c r="AQ2719" i="1"/>
  <c r="AQ2720" i="1"/>
  <c r="AQ2721" i="1"/>
  <c r="AQ2722" i="1"/>
  <c r="AQ2723" i="1"/>
  <c r="AQ2724" i="1"/>
  <c r="AQ2725" i="1"/>
  <c r="AQ2726" i="1"/>
  <c r="AQ2727" i="1"/>
  <c r="AQ2728" i="1"/>
  <c r="AQ2729" i="1"/>
  <c r="AQ2730" i="1"/>
  <c r="AQ2731" i="1"/>
  <c r="AQ2732" i="1"/>
  <c r="AQ2733" i="1"/>
  <c r="AQ2734" i="1"/>
  <c r="AQ2735" i="1"/>
  <c r="AQ2736" i="1"/>
  <c r="AQ2737" i="1"/>
  <c r="AQ2738" i="1"/>
  <c r="AQ2739" i="1"/>
  <c r="AQ2740" i="1"/>
  <c r="AQ2741" i="1"/>
  <c r="AQ2742" i="1"/>
  <c r="AQ2743" i="1"/>
  <c r="AQ2744" i="1"/>
  <c r="AQ2745" i="1"/>
  <c r="AQ2746" i="1"/>
  <c r="AQ2747" i="1"/>
  <c r="AQ2748" i="1"/>
  <c r="AQ2749" i="1"/>
  <c r="AQ2750" i="1"/>
  <c r="AQ2751" i="1"/>
  <c r="AQ2752" i="1"/>
  <c r="AQ2753" i="1"/>
  <c r="AQ2754" i="1"/>
  <c r="AQ2755" i="1"/>
  <c r="AQ2756" i="1"/>
  <c r="AQ2757" i="1"/>
  <c r="AQ2758" i="1"/>
  <c r="AQ2759" i="1"/>
  <c r="AQ2760" i="1"/>
  <c r="AQ2761" i="1"/>
  <c r="AQ2762" i="1"/>
  <c r="AQ2763" i="1"/>
  <c r="AQ2764" i="1"/>
  <c r="AQ2765" i="1"/>
  <c r="AQ2766" i="1"/>
  <c r="AQ2767" i="1"/>
  <c r="AQ2768" i="1"/>
  <c r="AQ2769" i="1"/>
  <c r="AQ2770" i="1"/>
  <c r="AQ2771" i="1"/>
  <c r="AQ2772" i="1"/>
  <c r="AQ2773" i="1"/>
  <c r="AQ2774" i="1"/>
  <c r="AQ2775" i="1"/>
  <c r="AQ2776" i="1"/>
  <c r="AQ2777" i="1"/>
  <c r="AQ2778" i="1"/>
  <c r="AQ2779" i="1"/>
  <c r="AQ2780" i="1"/>
  <c r="AQ2781" i="1"/>
  <c r="AQ2782" i="1"/>
  <c r="AQ2783" i="1"/>
  <c r="AQ2784" i="1"/>
  <c r="AQ2785" i="1"/>
  <c r="AQ2786" i="1"/>
  <c r="AQ2787" i="1"/>
  <c r="AQ2788" i="1"/>
  <c r="AQ2789" i="1"/>
  <c r="AQ2790" i="1"/>
  <c r="AQ2791" i="1"/>
  <c r="AQ2792" i="1"/>
  <c r="AQ2793" i="1"/>
  <c r="AQ2794" i="1"/>
  <c r="AQ2795" i="1"/>
  <c r="AQ2796" i="1"/>
  <c r="AQ2797" i="1"/>
  <c r="AQ2798" i="1"/>
  <c r="AQ2799" i="1"/>
  <c r="AQ2800" i="1"/>
  <c r="AQ2801" i="1"/>
  <c r="AQ2802" i="1"/>
  <c r="AQ2803" i="1"/>
  <c r="AQ2804" i="1"/>
  <c r="AQ2805" i="1"/>
  <c r="AQ2806" i="1"/>
  <c r="AQ2807" i="1"/>
  <c r="AQ2808" i="1"/>
  <c r="AQ2809" i="1"/>
  <c r="AQ2810" i="1"/>
  <c r="AQ2811" i="1"/>
  <c r="AQ2812" i="1"/>
  <c r="AQ2813" i="1"/>
  <c r="AQ2814" i="1"/>
  <c r="AQ2815" i="1"/>
  <c r="AQ2816" i="1"/>
  <c r="AQ2817" i="1"/>
  <c r="AQ2818" i="1"/>
  <c r="AQ2819" i="1"/>
  <c r="AQ2820" i="1"/>
  <c r="AQ2821" i="1"/>
  <c r="AQ2822" i="1"/>
  <c r="AQ2823" i="1"/>
  <c r="AQ2824" i="1"/>
  <c r="AQ2825" i="1"/>
  <c r="AQ2826" i="1"/>
  <c r="AQ2827" i="1"/>
  <c r="AQ2828" i="1"/>
  <c r="AQ2829" i="1"/>
  <c r="AQ2830" i="1"/>
  <c r="AQ2831" i="1"/>
  <c r="AQ2832" i="1"/>
  <c r="AQ2833" i="1"/>
  <c r="AQ2834" i="1"/>
  <c r="AQ2835" i="1"/>
  <c r="AQ2836" i="1"/>
  <c r="AQ2837" i="1"/>
  <c r="AQ2838" i="1"/>
  <c r="AQ2839" i="1"/>
  <c r="AQ2840" i="1"/>
  <c r="AQ2841" i="1"/>
  <c r="AQ2842" i="1"/>
  <c r="AQ2843" i="1"/>
  <c r="AQ2844" i="1"/>
  <c r="AQ2845" i="1"/>
  <c r="AQ2846" i="1"/>
  <c r="AQ2847" i="1"/>
  <c r="AQ2848" i="1"/>
  <c r="AQ2849" i="1"/>
  <c r="AQ2850" i="1"/>
  <c r="AQ2851" i="1"/>
  <c r="AQ2852" i="1"/>
  <c r="AQ2853" i="1"/>
  <c r="AQ2854" i="1"/>
  <c r="AQ2855" i="1"/>
  <c r="AQ2856" i="1"/>
  <c r="AQ2857" i="1"/>
  <c r="AQ2858" i="1"/>
  <c r="AQ2859" i="1"/>
  <c r="AQ2860" i="1"/>
  <c r="AQ2861" i="1"/>
  <c r="AQ2862" i="1"/>
  <c r="AQ2863" i="1"/>
  <c r="AQ2864" i="1"/>
  <c r="AQ2865" i="1"/>
  <c r="AQ2866" i="1"/>
  <c r="AQ2867" i="1"/>
  <c r="AQ2868" i="1"/>
  <c r="AQ2869" i="1"/>
  <c r="AQ2870" i="1"/>
  <c r="AQ2871" i="1"/>
  <c r="AQ2872" i="1"/>
  <c r="AQ2873" i="1"/>
  <c r="AQ2874" i="1"/>
  <c r="AQ2875" i="1"/>
  <c r="AQ2876" i="1"/>
  <c r="AQ2877" i="1"/>
  <c r="AQ2878" i="1"/>
  <c r="AQ2879" i="1"/>
  <c r="AQ2880" i="1"/>
  <c r="AQ2881" i="1"/>
  <c r="AQ2882" i="1"/>
  <c r="AQ2883" i="1"/>
  <c r="AQ2884" i="1"/>
  <c r="AQ2885" i="1"/>
  <c r="AQ2886" i="1"/>
  <c r="AQ2887" i="1"/>
  <c r="AQ2888" i="1"/>
  <c r="AQ2889" i="1"/>
  <c r="AQ2890" i="1"/>
  <c r="AQ2891" i="1"/>
  <c r="AQ2892" i="1"/>
  <c r="AQ2893" i="1"/>
  <c r="AQ2894" i="1"/>
  <c r="AQ2895" i="1"/>
  <c r="AQ2896" i="1"/>
  <c r="AQ2897" i="1"/>
  <c r="AQ2898" i="1"/>
  <c r="AQ2899" i="1"/>
  <c r="AQ2900" i="1"/>
  <c r="AQ2901" i="1"/>
  <c r="AQ2902" i="1"/>
  <c r="AQ2903" i="1"/>
  <c r="AQ2904" i="1"/>
  <c r="AQ2905" i="1"/>
  <c r="AQ2906" i="1"/>
  <c r="AQ2907" i="1"/>
  <c r="AQ2908" i="1"/>
  <c r="AQ2909" i="1"/>
  <c r="AQ2910" i="1"/>
  <c r="AQ2911" i="1"/>
  <c r="AQ2912" i="1"/>
  <c r="AQ2913" i="1"/>
  <c r="AQ2914" i="1"/>
  <c r="AQ2915" i="1"/>
  <c r="AQ2916" i="1"/>
  <c r="AQ2917" i="1"/>
  <c r="AQ2918" i="1"/>
  <c r="AQ2919" i="1"/>
  <c r="AQ2920" i="1"/>
  <c r="AQ2921" i="1"/>
  <c r="AQ2922" i="1"/>
  <c r="AQ2923" i="1"/>
  <c r="AQ2924" i="1"/>
  <c r="AQ2925" i="1"/>
  <c r="AQ2926" i="1"/>
  <c r="AQ2927" i="1"/>
  <c r="AQ2928" i="1"/>
  <c r="AQ2929" i="1"/>
  <c r="AQ2930" i="1"/>
  <c r="AQ2931" i="1"/>
  <c r="AQ2932" i="1"/>
  <c r="AQ2933" i="1"/>
  <c r="AQ2934" i="1"/>
  <c r="AQ2935" i="1"/>
  <c r="AQ2936" i="1"/>
  <c r="AQ2937" i="1"/>
  <c r="AQ2938" i="1"/>
  <c r="AQ2939" i="1"/>
  <c r="AQ2940" i="1"/>
  <c r="AQ2941" i="1"/>
  <c r="AQ2942" i="1"/>
  <c r="AQ2943" i="1"/>
  <c r="AQ2944" i="1"/>
  <c r="AQ2945" i="1"/>
  <c r="AQ2946" i="1"/>
  <c r="AQ2947" i="1"/>
  <c r="AQ2948" i="1"/>
  <c r="AQ2949" i="1"/>
  <c r="AQ2950" i="1"/>
  <c r="AQ2951" i="1"/>
  <c r="AQ2952" i="1"/>
  <c r="AQ2953" i="1"/>
  <c r="AQ2954" i="1"/>
  <c r="AQ2955" i="1"/>
  <c r="AQ2956" i="1"/>
  <c r="AQ2957" i="1"/>
  <c r="AQ2958" i="1"/>
  <c r="AQ2959" i="1"/>
  <c r="AQ2960" i="1"/>
  <c r="AQ2961" i="1"/>
  <c r="AQ2962" i="1"/>
  <c r="AQ2963" i="1"/>
  <c r="AQ2964" i="1"/>
  <c r="AQ2965" i="1"/>
  <c r="AQ2966" i="1"/>
  <c r="AQ2967" i="1"/>
  <c r="AQ2968" i="1"/>
  <c r="AQ2969" i="1"/>
  <c r="AQ2970" i="1"/>
  <c r="AQ2971" i="1"/>
  <c r="AQ2972" i="1"/>
  <c r="AQ2973" i="1"/>
  <c r="AQ2974" i="1"/>
  <c r="AQ2975" i="1"/>
  <c r="AQ2976" i="1"/>
  <c r="AQ2977" i="1"/>
  <c r="AQ2978" i="1"/>
  <c r="AQ2979" i="1"/>
  <c r="AQ2980" i="1"/>
  <c r="AQ2981" i="1"/>
  <c r="AQ2982" i="1"/>
  <c r="AQ2983" i="1"/>
  <c r="AQ2984" i="1"/>
  <c r="AQ2985" i="1"/>
  <c r="AQ2986" i="1"/>
  <c r="AQ2987" i="1"/>
  <c r="AQ2988" i="1"/>
  <c r="AQ2989" i="1"/>
  <c r="AQ2990" i="1"/>
  <c r="AQ2991" i="1"/>
  <c r="AQ2992" i="1"/>
  <c r="AQ2993" i="1"/>
  <c r="AQ2994" i="1"/>
  <c r="AQ2995" i="1"/>
  <c r="AQ2996" i="1"/>
  <c r="AQ2997" i="1"/>
  <c r="AQ2998" i="1"/>
  <c r="AQ2999" i="1"/>
  <c r="AQ3000" i="1"/>
  <c r="AQ3001" i="1"/>
  <c r="AQ3002" i="1"/>
  <c r="AQ3003" i="1"/>
  <c r="AQ3004" i="1"/>
  <c r="AQ3005" i="1"/>
  <c r="AQ3006" i="1"/>
  <c r="AQ3007" i="1"/>
  <c r="AQ3008" i="1"/>
  <c r="AQ3009" i="1"/>
  <c r="AQ3010" i="1"/>
  <c r="AQ3011" i="1"/>
  <c r="AQ3012" i="1"/>
  <c r="AQ3013" i="1"/>
  <c r="AQ3014" i="1"/>
  <c r="AQ3015" i="1"/>
  <c r="AQ3016" i="1"/>
  <c r="AQ3017" i="1"/>
  <c r="AQ3018" i="1"/>
  <c r="AQ3019" i="1"/>
  <c r="AQ3020" i="1"/>
  <c r="AQ3021" i="1"/>
  <c r="AQ3022" i="1"/>
  <c r="AQ3023" i="1"/>
  <c r="AQ3024" i="1"/>
  <c r="AQ3025" i="1"/>
  <c r="AQ3026" i="1"/>
  <c r="AQ3027" i="1"/>
  <c r="AQ3028" i="1"/>
  <c r="AQ3029" i="1"/>
  <c r="AQ3030" i="1"/>
  <c r="AQ3031" i="1"/>
  <c r="AQ3032" i="1"/>
  <c r="AQ3033" i="1"/>
  <c r="AQ3034" i="1"/>
  <c r="AQ3035" i="1"/>
  <c r="AQ3036" i="1"/>
  <c r="AQ3037" i="1"/>
  <c r="AQ3038" i="1"/>
  <c r="AQ3039" i="1"/>
  <c r="AQ3040" i="1"/>
  <c r="AQ3041" i="1"/>
  <c r="AQ3042" i="1"/>
  <c r="AQ3043" i="1"/>
  <c r="AQ3044" i="1"/>
  <c r="AQ3045" i="1"/>
  <c r="AQ3046" i="1"/>
  <c r="AQ3047" i="1"/>
  <c r="AQ3048" i="1"/>
  <c r="AQ3049" i="1"/>
  <c r="AQ3050" i="1"/>
  <c r="AQ3051" i="1"/>
  <c r="AQ3052" i="1"/>
  <c r="AQ3053" i="1"/>
  <c r="AQ3054" i="1"/>
  <c r="AQ3055" i="1"/>
  <c r="AQ3056" i="1"/>
  <c r="AQ3057" i="1"/>
  <c r="AQ3058" i="1"/>
  <c r="AQ3059" i="1"/>
  <c r="AQ3060" i="1"/>
  <c r="AQ3061" i="1"/>
  <c r="AQ3062" i="1"/>
  <c r="AQ3063" i="1"/>
  <c r="AQ3064" i="1"/>
  <c r="AQ3065" i="1"/>
  <c r="AQ3066" i="1"/>
  <c r="AQ3067" i="1"/>
  <c r="AQ3068" i="1"/>
  <c r="AQ3069" i="1"/>
  <c r="AQ3070" i="1"/>
  <c r="AQ3071" i="1"/>
  <c r="AQ3072" i="1"/>
  <c r="AQ3073" i="1"/>
  <c r="AQ3074" i="1"/>
  <c r="AQ3075" i="1"/>
  <c r="AQ3076" i="1"/>
  <c r="AQ3077" i="1"/>
  <c r="AQ3078" i="1"/>
  <c r="AQ3079" i="1"/>
  <c r="AQ3080" i="1"/>
  <c r="AQ3081" i="1"/>
  <c r="AQ3082" i="1"/>
  <c r="AQ3083" i="1"/>
  <c r="AQ3084" i="1"/>
  <c r="AQ3085" i="1"/>
  <c r="AQ3086" i="1"/>
  <c r="AQ3087" i="1"/>
  <c r="AQ3088" i="1"/>
  <c r="AQ3089" i="1"/>
  <c r="AQ3090" i="1"/>
  <c r="AQ3091" i="1"/>
  <c r="AQ3092" i="1"/>
  <c r="AQ3093" i="1"/>
  <c r="AQ3094" i="1"/>
  <c r="AQ3095" i="1"/>
  <c r="AQ3096" i="1"/>
  <c r="AQ3097" i="1"/>
  <c r="AQ3098" i="1"/>
  <c r="AQ3099" i="1"/>
  <c r="AQ3100" i="1"/>
  <c r="AQ3101" i="1"/>
  <c r="AQ3102" i="1"/>
  <c r="AQ3103" i="1"/>
  <c r="AQ3104" i="1"/>
  <c r="AQ3105" i="1"/>
  <c r="AQ3106" i="1"/>
  <c r="AQ3107" i="1"/>
  <c r="AQ3108" i="1"/>
  <c r="AQ3109" i="1"/>
  <c r="AQ3110" i="1"/>
  <c r="AQ3111" i="1"/>
  <c r="AQ3112" i="1"/>
  <c r="AQ3113" i="1"/>
  <c r="AQ3114" i="1"/>
  <c r="AQ3115" i="1"/>
  <c r="AQ3116" i="1"/>
  <c r="AQ3117" i="1"/>
  <c r="AQ3118" i="1"/>
  <c r="AQ3119" i="1"/>
  <c r="AQ3120" i="1"/>
  <c r="AQ3121" i="1"/>
  <c r="AQ3122" i="1"/>
  <c r="AQ3123" i="1"/>
  <c r="AQ3124" i="1"/>
  <c r="AQ3125" i="1"/>
  <c r="AQ3126" i="1"/>
  <c r="AQ3127" i="1"/>
  <c r="AQ3128" i="1"/>
  <c r="AQ3129" i="1"/>
  <c r="AQ3130" i="1"/>
  <c r="AQ3131" i="1"/>
  <c r="AQ3132" i="1"/>
  <c r="AQ3133" i="1"/>
  <c r="AQ3134" i="1"/>
  <c r="AQ3135" i="1"/>
  <c r="AQ3136" i="1"/>
  <c r="AQ3137" i="1"/>
  <c r="AQ3138" i="1"/>
  <c r="AQ3139" i="1"/>
  <c r="AQ3140" i="1"/>
  <c r="AQ3141" i="1"/>
  <c r="AQ3142" i="1"/>
  <c r="AQ3143" i="1"/>
  <c r="AQ3144" i="1"/>
  <c r="AQ3145" i="1"/>
  <c r="AQ3146" i="1"/>
  <c r="AQ3147" i="1"/>
  <c r="AQ3148" i="1"/>
  <c r="AQ3149" i="1"/>
  <c r="AQ3150" i="1"/>
  <c r="AQ3151" i="1"/>
  <c r="AQ3152" i="1"/>
  <c r="AQ3153" i="1"/>
  <c r="AQ3154" i="1"/>
  <c r="AQ3155" i="1"/>
  <c r="AQ3156" i="1"/>
  <c r="AQ3157" i="1"/>
  <c r="AQ3158" i="1"/>
  <c r="AQ3159" i="1"/>
  <c r="AQ3160" i="1"/>
  <c r="AQ3161" i="1"/>
  <c r="AQ3162" i="1"/>
  <c r="AQ3163" i="1"/>
  <c r="AQ3164" i="1"/>
  <c r="AQ3165" i="1"/>
  <c r="AQ3166" i="1"/>
  <c r="AQ3167" i="1"/>
  <c r="AQ3168" i="1"/>
  <c r="AQ3169" i="1"/>
  <c r="AQ3170" i="1"/>
  <c r="AQ3171" i="1"/>
  <c r="AQ3172" i="1"/>
  <c r="AQ3173" i="1"/>
  <c r="AQ3174" i="1"/>
  <c r="AQ3175" i="1"/>
  <c r="AQ3176" i="1"/>
  <c r="AQ3177" i="1"/>
  <c r="AQ3178" i="1"/>
  <c r="AQ3179" i="1"/>
  <c r="AQ3180" i="1"/>
  <c r="AQ3181" i="1"/>
  <c r="AQ3182" i="1"/>
  <c r="AQ3183" i="1"/>
  <c r="AQ3184" i="1"/>
  <c r="AQ3185" i="1"/>
  <c r="AQ3186" i="1"/>
  <c r="AQ3187" i="1"/>
  <c r="AQ3188" i="1"/>
  <c r="AQ3189" i="1"/>
  <c r="AQ3190" i="1"/>
  <c r="AQ3191" i="1"/>
  <c r="AQ3192" i="1"/>
  <c r="AQ3193" i="1"/>
  <c r="AQ3194" i="1"/>
  <c r="AQ3195" i="1"/>
  <c r="AQ3196" i="1"/>
  <c r="AQ3197" i="1"/>
  <c r="AQ3198" i="1"/>
  <c r="AQ3199" i="1"/>
  <c r="AQ3200" i="1"/>
  <c r="AQ3201" i="1"/>
  <c r="AQ3202" i="1"/>
  <c r="AQ3203" i="1"/>
  <c r="AQ3204" i="1"/>
  <c r="AQ3205" i="1"/>
  <c r="AQ3206" i="1"/>
  <c r="AQ3207" i="1"/>
  <c r="AQ3208" i="1"/>
  <c r="AQ3209" i="1"/>
  <c r="AQ3210" i="1"/>
  <c r="AQ3211" i="1"/>
  <c r="AQ3212" i="1"/>
  <c r="AQ3213" i="1"/>
  <c r="AQ3214" i="1"/>
  <c r="AQ3215" i="1"/>
  <c r="AQ3216" i="1"/>
  <c r="AQ3217" i="1"/>
  <c r="AQ3218" i="1"/>
  <c r="AQ3219" i="1"/>
  <c r="AQ3220" i="1"/>
  <c r="AQ3221" i="1"/>
  <c r="AQ3222" i="1"/>
  <c r="AQ3223" i="1"/>
  <c r="AQ3224" i="1"/>
  <c r="AQ3225" i="1"/>
  <c r="AQ3226" i="1"/>
  <c r="AQ3227" i="1"/>
  <c r="AQ3228" i="1"/>
  <c r="AQ3229" i="1"/>
  <c r="AQ3230" i="1"/>
  <c r="AQ3231" i="1"/>
  <c r="AQ3232" i="1"/>
  <c r="AQ3233" i="1"/>
  <c r="AQ3234" i="1"/>
  <c r="AQ3235" i="1"/>
  <c r="AQ3236" i="1"/>
  <c r="AQ3237" i="1"/>
  <c r="AQ3238" i="1"/>
  <c r="AQ3239" i="1"/>
  <c r="AQ3240" i="1"/>
  <c r="AQ3241" i="1"/>
  <c r="AQ3242" i="1"/>
  <c r="AQ3243" i="1"/>
  <c r="AQ3244" i="1"/>
  <c r="AQ3245" i="1"/>
  <c r="AQ3246" i="1"/>
  <c r="AQ3247" i="1"/>
  <c r="AQ3248" i="1"/>
  <c r="AQ3249" i="1"/>
  <c r="AQ3250" i="1"/>
  <c r="AQ3251" i="1"/>
  <c r="AQ3252" i="1"/>
  <c r="AQ3253" i="1"/>
  <c r="AQ3254" i="1"/>
  <c r="AQ3255" i="1"/>
  <c r="AQ3256" i="1"/>
  <c r="AQ3257" i="1"/>
  <c r="AQ3258" i="1"/>
  <c r="AQ3259" i="1"/>
  <c r="AQ3260" i="1"/>
  <c r="AQ3261" i="1"/>
  <c r="AQ3262" i="1"/>
  <c r="AQ3263" i="1"/>
  <c r="AQ3264" i="1"/>
  <c r="AQ3265" i="1"/>
  <c r="AQ3266" i="1"/>
  <c r="AQ3267" i="1"/>
  <c r="AQ3268" i="1"/>
  <c r="AQ3269" i="1"/>
  <c r="AQ3270" i="1"/>
  <c r="AQ3271" i="1"/>
  <c r="AQ3272" i="1"/>
  <c r="AQ3273" i="1"/>
  <c r="AQ3274" i="1"/>
  <c r="AQ3275" i="1"/>
  <c r="AQ3276" i="1"/>
  <c r="AQ3277" i="1"/>
  <c r="AQ3278" i="1"/>
  <c r="AQ3279" i="1"/>
  <c r="AQ3280" i="1"/>
  <c r="AQ3281" i="1"/>
  <c r="AQ3282" i="1"/>
  <c r="AQ3283" i="1"/>
  <c r="AQ3284" i="1"/>
  <c r="AQ3285" i="1"/>
  <c r="AQ3286" i="1"/>
  <c r="AQ3287" i="1"/>
  <c r="AQ3288" i="1"/>
  <c r="AQ3289" i="1"/>
  <c r="AQ3290" i="1"/>
  <c r="AQ3291" i="1"/>
  <c r="AQ3292" i="1"/>
  <c r="AQ3293" i="1"/>
  <c r="AQ3294" i="1"/>
  <c r="AQ3295" i="1"/>
  <c r="AQ3296" i="1"/>
  <c r="AQ3297" i="1"/>
  <c r="AQ3298" i="1"/>
  <c r="AQ3299" i="1"/>
  <c r="AQ3300" i="1"/>
  <c r="AQ3301" i="1"/>
  <c r="AQ3302" i="1"/>
  <c r="AQ3303" i="1"/>
  <c r="AQ3304" i="1"/>
  <c r="AQ3305" i="1"/>
  <c r="AQ3306" i="1"/>
  <c r="AQ3307" i="1"/>
  <c r="AQ3308" i="1"/>
  <c r="AQ3309" i="1"/>
  <c r="AQ3310" i="1"/>
  <c r="AQ3311" i="1"/>
  <c r="AQ3312" i="1"/>
  <c r="AQ3313" i="1"/>
  <c r="AQ3314" i="1"/>
  <c r="AQ3315" i="1"/>
  <c r="AQ3316" i="1"/>
  <c r="AQ3317" i="1"/>
  <c r="AQ3318" i="1"/>
  <c r="AQ3319" i="1"/>
  <c r="AQ3320" i="1"/>
  <c r="AQ3321" i="1"/>
  <c r="AQ3322" i="1"/>
  <c r="AQ3323" i="1"/>
  <c r="AQ3324" i="1"/>
  <c r="AQ3325" i="1"/>
  <c r="AQ3326" i="1"/>
  <c r="AQ3327" i="1"/>
  <c r="AQ3328" i="1"/>
  <c r="AQ3329" i="1"/>
  <c r="AQ3330" i="1"/>
  <c r="AQ3331" i="1"/>
  <c r="AQ3332" i="1"/>
  <c r="AQ3333" i="1"/>
  <c r="AQ3334" i="1"/>
  <c r="AQ3335" i="1"/>
  <c r="AQ3336" i="1"/>
  <c r="AQ3337" i="1"/>
  <c r="AQ3338" i="1"/>
  <c r="AQ3339" i="1"/>
  <c r="AQ3340" i="1"/>
  <c r="AQ3341" i="1"/>
  <c r="AQ3342" i="1"/>
  <c r="AQ3343" i="1"/>
  <c r="AQ3344" i="1"/>
  <c r="AQ3345" i="1"/>
  <c r="AQ3346" i="1"/>
  <c r="AQ3347" i="1"/>
  <c r="AQ3348" i="1"/>
  <c r="AQ3349" i="1"/>
  <c r="AQ3350" i="1"/>
  <c r="AQ3351" i="1"/>
  <c r="AQ3352" i="1"/>
  <c r="AQ3353" i="1"/>
  <c r="AQ3354" i="1"/>
  <c r="AQ3355" i="1"/>
  <c r="AQ3356" i="1"/>
  <c r="AQ3357" i="1"/>
  <c r="AQ3358" i="1"/>
  <c r="AQ3359" i="1"/>
  <c r="AQ3360" i="1"/>
  <c r="AQ3361" i="1"/>
  <c r="AQ3362" i="1"/>
  <c r="AQ3363" i="1"/>
  <c r="AQ3364" i="1"/>
  <c r="AQ3365" i="1"/>
  <c r="AQ3366" i="1"/>
  <c r="AQ3367" i="1"/>
  <c r="AQ3368" i="1"/>
  <c r="AQ3369" i="1"/>
  <c r="AQ3370" i="1"/>
  <c r="AQ3371" i="1"/>
  <c r="AQ3372" i="1"/>
  <c r="AQ3373" i="1"/>
  <c r="AQ3374" i="1"/>
  <c r="AQ3375" i="1"/>
  <c r="AQ3376" i="1"/>
  <c r="AQ3377" i="1"/>
  <c r="AQ3378" i="1"/>
  <c r="AQ3379" i="1"/>
  <c r="AQ3380" i="1"/>
  <c r="AQ3381" i="1"/>
  <c r="AQ3382" i="1"/>
  <c r="AQ3383" i="1"/>
  <c r="AQ3384" i="1"/>
  <c r="AQ3385" i="1"/>
  <c r="AQ3386" i="1"/>
  <c r="AQ3387" i="1"/>
  <c r="AQ3388" i="1"/>
  <c r="AQ3389" i="1"/>
  <c r="AQ3390" i="1"/>
  <c r="AQ3391" i="1"/>
  <c r="AQ3392" i="1"/>
  <c r="AQ3393" i="1"/>
  <c r="AQ3394" i="1"/>
  <c r="AQ3395" i="1"/>
  <c r="AQ3396" i="1"/>
  <c r="AQ3397" i="1"/>
  <c r="AQ3398" i="1"/>
  <c r="AQ3399" i="1"/>
  <c r="AQ3400" i="1"/>
  <c r="AQ3401" i="1"/>
  <c r="AQ3402" i="1"/>
  <c r="AQ3403" i="1"/>
  <c r="AQ3404" i="1"/>
  <c r="AQ3405" i="1"/>
  <c r="AQ3406" i="1"/>
  <c r="AQ3407" i="1"/>
  <c r="AQ3408" i="1"/>
  <c r="AQ3409" i="1"/>
  <c r="AQ3410" i="1"/>
  <c r="AQ3411" i="1"/>
  <c r="AQ3412" i="1"/>
  <c r="AQ3413" i="1"/>
  <c r="AQ3414" i="1"/>
  <c r="AQ3415" i="1"/>
  <c r="AQ3416" i="1"/>
  <c r="AQ3417" i="1"/>
  <c r="AQ3418" i="1"/>
  <c r="AQ3419" i="1"/>
  <c r="AQ3420" i="1"/>
  <c r="AQ3421" i="1"/>
  <c r="AQ3422" i="1"/>
  <c r="AQ3423" i="1"/>
  <c r="AQ3424" i="1"/>
  <c r="AQ3425" i="1"/>
  <c r="AQ3426" i="1"/>
  <c r="AQ3427" i="1"/>
  <c r="AQ3428" i="1"/>
  <c r="AQ3429" i="1"/>
  <c r="AQ3430" i="1"/>
  <c r="AQ3431" i="1"/>
  <c r="AQ3432" i="1"/>
  <c r="AQ3433" i="1"/>
  <c r="AQ3434" i="1"/>
  <c r="AQ3435" i="1"/>
  <c r="AQ3436" i="1"/>
  <c r="AQ3437" i="1"/>
  <c r="AQ3438" i="1"/>
  <c r="AQ3439" i="1"/>
  <c r="AQ3440" i="1"/>
  <c r="AQ3441" i="1"/>
  <c r="AQ3442" i="1"/>
  <c r="AQ3443" i="1"/>
  <c r="AQ3444" i="1"/>
  <c r="AQ3445" i="1"/>
  <c r="AQ3446" i="1"/>
  <c r="AQ3447" i="1"/>
  <c r="AQ3448" i="1"/>
  <c r="AQ3449" i="1"/>
  <c r="AQ3450" i="1"/>
  <c r="AQ3451" i="1"/>
  <c r="AQ3452" i="1"/>
  <c r="AQ3453" i="1"/>
  <c r="AQ3454" i="1"/>
  <c r="AQ3455" i="1"/>
  <c r="AQ3456" i="1"/>
  <c r="AQ3457" i="1"/>
  <c r="AQ3458" i="1"/>
  <c r="AQ3459" i="1"/>
  <c r="AQ3460" i="1"/>
  <c r="AQ3461" i="1"/>
  <c r="AQ3462" i="1"/>
  <c r="AQ3463" i="1"/>
  <c r="AQ3464" i="1"/>
  <c r="AQ3465" i="1"/>
  <c r="AQ3466" i="1"/>
  <c r="AQ3467" i="1"/>
  <c r="AQ3468" i="1"/>
  <c r="AQ3469" i="1"/>
  <c r="AQ3470" i="1"/>
  <c r="AQ3471" i="1"/>
  <c r="AQ3472" i="1"/>
  <c r="AQ3473" i="1"/>
  <c r="AQ3474" i="1"/>
  <c r="AQ3475" i="1"/>
  <c r="AQ3476" i="1"/>
  <c r="AQ3477" i="1"/>
  <c r="AQ3478" i="1"/>
  <c r="AQ3479" i="1"/>
  <c r="AQ3480" i="1"/>
  <c r="AQ3481" i="1"/>
  <c r="AQ3482" i="1"/>
  <c r="AQ3483" i="1"/>
  <c r="AQ3484" i="1"/>
  <c r="AQ3485" i="1"/>
  <c r="AQ3486" i="1"/>
  <c r="AQ3487" i="1"/>
  <c r="AQ3488" i="1"/>
  <c r="AQ3489" i="1"/>
  <c r="AQ3490" i="1"/>
  <c r="AQ3491" i="1"/>
  <c r="AQ3492" i="1"/>
  <c r="AQ3493" i="1"/>
  <c r="AQ3494" i="1"/>
  <c r="AQ3495" i="1"/>
  <c r="AQ3496" i="1"/>
  <c r="AQ3497" i="1"/>
  <c r="AQ3498" i="1"/>
  <c r="AQ3499" i="1"/>
  <c r="AQ3500" i="1"/>
  <c r="AQ3501" i="1"/>
  <c r="AQ3502" i="1"/>
  <c r="AQ3503" i="1"/>
  <c r="AQ3504" i="1"/>
  <c r="AQ3505" i="1"/>
  <c r="AQ3506" i="1"/>
  <c r="AQ3507" i="1"/>
  <c r="AQ3508" i="1"/>
  <c r="AQ3509" i="1"/>
  <c r="AQ3510" i="1"/>
  <c r="AQ3511" i="1"/>
  <c r="AQ3512" i="1"/>
  <c r="AQ3513" i="1"/>
  <c r="AQ3514" i="1"/>
  <c r="AQ3515" i="1"/>
  <c r="AQ3516" i="1"/>
  <c r="AQ3517" i="1"/>
  <c r="AQ3518" i="1"/>
  <c r="AQ3519" i="1"/>
  <c r="AQ3520" i="1"/>
  <c r="AQ3521" i="1"/>
  <c r="AQ3522" i="1"/>
  <c r="AQ3523" i="1"/>
  <c r="AQ3524" i="1"/>
  <c r="AQ3525" i="1"/>
  <c r="AQ3526" i="1"/>
  <c r="AQ3527" i="1"/>
  <c r="AQ3528" i="1"/>
  <c r="AQ3529" i="1"/>
  <c r="AQ3530" i="1"/>
  <c r="AQ3531" i="1"/>
  <c r="AQ3532" i="1"/>
  <c r="AQ3533" i="1"/>
  <c r="AQ3534" i="1"/>
  <c r="AQ3535" i="1"/>
  <c r="AQ3536" i="1"/>
  <c r="AQ3537" i="1"/>
  <c r="AQ3538" i="1"/>
  <c r="AQ3539" i="1"/>
  <c r="AQ3540" i="1"/>
  <c r="AQ3541" i="1"/>
  <c r="AQ3542" i="1"/>
  <c r="AQ3543" i="1"/>
  <c r="AQ3544" i="1"/>
  <c r="AQ3545" i="1"/>
  <c r="AQ3546" i="1"/>
  <c r="AQ3547" i="1"/>
  <c r="AQ3548" i="1"/>
  <c r="AQ3549" i="1"/>
  <c r="AQ3550" i="1"/>
  <c r="AQ3551" i="1"/>
  <c r="AQ3552" i="1"/>
  <c r="AQ3553" i="1"/>
  <c r="AQ3554" i="1"/>
  <c r="AQ3555" i="1"/>
  <c r="AQ3556" i="1"/>
  <c r="AQ3557" i="1"/>
  <c r="AQ3558" i="1"/>
  <c r="AQ3559" i="1"/>
  <c r="AQ3560" i="1"/>
  <c r="AQ3561" i="1"/>
  <c r="AQ3562" i="1"/>
  <c r="AQ3563" i="1"/>
  <c r="AQ3564" i="1"/>
  <c r="AQ3565" i="1"/>
  <c r="AQ3566" i="1"/>
  <c r="AQ3567" i="1"/>
  <c r="AQ3568" i="1"/>
  <c r="AQ3569" i="1"/>
  <c r="AQ3570" i="1"/>
  <c r="AQ3571" i="1"/>
  <c r="AQ3572" i="1"/>
  <c r="AQ3573" i="1"/>
  <c r="AQ3574" i="1"/>
  <c r="AQ3575" i="1"/>
  <c r="AQ3576" i="1"/>
  <c r="AQ3577" i="1"/>
  <c r="AQ3578" i="1"/>
  <c r="AQ3579" i="1"/>
  <c r="AQ3580" i="1"/>
  <c r="AQ3581" i="1"/>
  <c r="AQ3582" i="1"/>
  <c r="AQ3583" i="1"/>
  <c r="AQ3584" i="1"/>
  <c r="AQ3585" i="1"/>
  <c r="AQ3586" i="1"/>
  <c r="AQ3587" i="1"/>
  <c r="AQ3588" i="1"/>
  <c r="AQ3589" i="1"/>
  <c r="AQ3590" i="1"/>
  <c r="AQ3591" i="1"/>
  <c r="AQ3592" i="1"/>
  <c r="AQ3593" i="1"/>
  <c r="AQ3594" i="1"/>
  <c r="AQ3595" i="1"/>
  <c r="AQ3596" i="1"/>
  <c r="AQ3597" i="1"/>
  <c r="AQ3598" i="1"/>
  <c r="AQ3599" i="1"/>
  <c r="AQ3600" i="1"/>
  <c r="AQ3601" i="1"/>
  <c r="AQ3602" i="1"/>
  <c r="AQ3603" i="1"/>
  <c r="AQ3604" i="1"/>
  <c r="AQ3605" i="1"/>
  <c r="AQ3609" i="1"/>
  <c r="AQ3610" i="1"/>
  <c r="AQ3611" i="1"/>
  <c r="AQ3612" i="1"/>
  <c r="AQ3613" i="1"/>
  <c r="AQ3614" i="1"/>
  <c r="AQ3615" i="1"/>
  <c r="AQ3616" i="1"/>
  <c r="AQ3617" i="1"/>
  <c r="AQ3618" i="1"/>
  <c r="AQ3619" i="1"/>
  <c r="AQ3620" i="1"/>
  <c r="AQ3621" i="1"/>
  <c r="AQ3622" i="1"/>
  <c r="AQ3623" i="1"/>
  <c r="AQ3624" i="1"/>
  <c r="AQ3625" i="1"/>
  <c r="AQ3626" i="1"/>
  <c r="AQ3627" i="1"/>
  <c r="AQ3628" i="1"/>
  <c r="AQ3629" i="1"/>
  <c r="AQ3630" i="1"/>
  <c r="AQ3631" i="1"/>
  <c r="AQ3632" i="1"/>
  <c r="AQ3633" i="1"/>
  <c r="AQ3634" i="1"/>
  <c r="AQ3635" i="1"/>
  <c r="AQ3636" i="1"/>
  <c r="AQ3637" i="1"/>
  <c r="AQ3638" i="1"/>
  <c r="AQ3639" i="1"/>
  <c r="AQ3640" i="1"/>
  <c r="AQ3641" i="1"/>
  <c r="AQ3642" i="1"/>
  <c r="AQ3643" i="1"/>
  <c r="AQ3644" i="1"/>
  <c r="AQ3645" i="1"/>
  <c r="AQ3646" i="1"/>
  <c r="AQ3647" i="1"/>
  <c r="AQ3648" i="1"/>
  <c r="AQ3649" i="1"/>
  <c r="AQ3650" i="1"/>
  <c r="AQ3651" i="1"/>
  <c r="AQ3652" i="1"/>
  <c r="AQ3653" i="1"/>
  <c r="AQ3654" i="1"/>
  <c r="AQ3655" i="1"/>
  <c r="AQ3656" i="1"/>
  <c r="AQ3657" i="1"/>
  <c r="AQ3658" i="1"/>
  <c r="AQ3659" i="1"/>
  <c r="AQ3660" i="1"/>
  <c r="AQ3661" i="1"/>
  <c r="AQ3662" i="1"/>
  <c r="AQ3663" i="1"/>
  <c r="AQ3664" i="1"/>
  <c r="AQ3665" i="1"/>
  <c r="AQ3666" i="1"/>
  <c r="AQ3667" i="1"/>
  <c r="AQ3668" i="1"/>
  <c r="AQ3669" i="1"/>
  <c r="AQ3670" i="1"/>
  <c r="AQ3671" i="1"/>
  <c r="AQ3672" i="1"/>
  <c r="AQ3673" i="1"/>
  <c r="AQ3674" i="1"/>
  <c r="AQ3675" i="1"/>
  <c r="AQ3676" i="1"/>
  <c r="AQ3677" i="1"/>
  <c r="AQ3678" i="1"/>
  <c r="AQ3682" i="1"/>
  <c r="AQ3683" i="1"/>
  <c r="AQ3686" i="1"/>
  <c r="AQ3687" i="1"/>
  <c r="F97" i="4"/>
  <c r="G97" i="4" s="1"/>
  <c r="F98" i="4"/>
  <c r="G98" i="4" s="1"/>
  <c r="F95" i="4"/>
  <c r="G95" i="4" s="1"/>
  <c r="F96" i="4"/>
  <c r="G96" i="4" s="1"/>
  <c r="F88" i="4"/>
  <c r="G88" i="4" s="1"/>
  <c r="F89" i="4"/>
  <c r="G89" i="4" s="1"/>
  <c r="F90" i="4"/>
  <c r="G90" i="4" s="1"/>
  <c r="F91" i="4"/>
  <c r="G91" i="4" s="1"/>
  <c r="F92" i="4"/>
  <c r="G92" i="4" s="1"/>
  <c r="F93" i="4"/>
  <c r="G93" i="4" s="1"/>
  <c r="F94" i="4"/>
  <c r="G94" i="4" s="1"/>
  <c r="F86" i="4"/>
  <c r="G86" i="4" s="1"/>
  <c r="F85" i="4"/>
  <c r="G85" i="4" s="1"/>
  <c r="F84" i="4"/>
  <c r="G84" i="4" s="1"/>
  <c r="F83" i="4"/>
  <c r="G83" i="4" s="1"/>
  <c r="F82" i="4"/>
  <c r="G82" i="4" s="1"/>
  <c r="F81" i="4"/>
  <c r="G81" i="4" s="1"/>
  <c r="F71" i="4"/>
  <c r="G71" i="4" s="1"/>
  <c r="F72" i="4"/>
  <c r="G72" i="4" s="1"/>
  <c r="F73" i="4"/>
  <c r="G73" i="4" s="1"/>
  <c r="F74" i="4"/>
  <c r="G74" i="4" s="1"/>
  <c r="F75" i="4"/>
  <c r="G75" i="4" s="1"/>
  <c r="F76" i="4"/>
  <c r="G76" i="4" s="1"/>
  <c r="F77" i="4"/>
  <c r="G77" i="4" s="1"/>
  <c r="F78" i="4"/>
  <c r="G78" i="4" s="1"/>
  <c r="F79" i="4"/>
  <c r="G79" i="4" s="1"/>
  <c r="F80" i="4"/>
  <c r="G80" i="4" s="1"/>
  <c r="F44" i="4"/>
  <c r="F68" i="4"/>
  <c r="F69" i="4"/>
  <c r="G69" i="4" s="1"/>
  <c r="F70" i="4"/>
  <c r="G70" i="4" s="1"/>
  <c r="F64" i="4"/>
  <c r="F65" i="4"/>
  <c r="G65" i="4" s="1"/>
  <c r="F66" i="4"/>
  <c r="G66" i="4" s="1"/>
  <c r="F67" i="4"/>
  <c r="F50" i="4"/>
  <c r="F51" i="4"/>
  <c r="F52" i="4"/>
  <c r="F53" i="4"/>
  <c r="F54" i="4"/>
  <c r="G54" i="4" s="1"/>
  <c r="F55" i="4"/>
  <c r="F56" i="4"/>
  <c r="F57" i="4"/>
  <c r="F58" i="4"/>
  <c r="F59" i="4"/>
  <c r="F60" i="4"/>
  <c r="F61" i="4"/>
  <c r="F62" i="4"/>
  <c r="F63" i="4"/>
  <c r="F49" i="4"/>
  <c r="F48" i="4"/>
  <c r="F47" i="4"/>
  <c r="F46" i="4"/>
  <c r="F45" i="4"/>
  <c r="F43" i="4"/>
  <c r="F42" i="4"/>
  <c r="F34" i="4"/>
  <c r="F32" i="4"/>
  <c r="F30" i="4"/>
  <c r="F28" i="4"/>
  <c r="F27" i="4"/>
  <c r="F26" i="4"/>
  <c r="F25" i="4"/>
  <c r="F24" i="4"/>
  <c r="F23" i="4"/>
  <c r="F22" i="4"/>
  <c r="F21" i="4"/>
  <c r="F20" i="4"/>
  <c r="G20" i="4" s="1"/>
  <c r="F19" i="4"/>
  <c r="F18" i="4"/>
  <c r="F17" i="4"/>
  <c r="F16" i="4"/>
  <c r="F15" i="4"/>
  <c r="F14" i="4"/>
  <c r="F13" i="4"/>
  <c r="F11" i="4"/>
  <c r="F10" i="4"/>
  <c r="F9" i="4"/>
  <c r="F8" i="4"/>
  <c r="F7" i="4"/>
  <c r="G7" i="4" s="1"/>
  <c r="F6" i="4"/>
  <c r="F5" i="4"/>
  <c r="F4" i="4"/>
  <c r="F3" i="4"/>
  <c r="F2" i="4"/>
  <c r="F12" i="4"/>
  <c r="F39" i="4"/>
  <c r="F37" i="4"/>
  <c r="F35" i="4"/>
  <c r="G35" i="4" s="1"/>
  <c r="F31" i="4"/>
  <c r="F41" i="4"/>
  <c r="F40" i="4"/>
  <c r="G40" i="4" s="1"/>
  <c r="F38" i="4"/>
  <c r="F36" i="4"/>
  <c r="F33" i="4"/>
  <c r="F29" i="4"/>
  <c r="AF3662" i="1"/>
  <c r="AJ3662" i="1"/>
  <c r="AJ3664" i="1"/>
  <c r="AI3664" i="1"/>
  <c r="AF3664" i="1"/>
  <c r="AB3664" i="1"/>
  <c r="AB3666" i="1"/>
  <c r="AF3666" i="1"/>
  <c r="AI3666" i="1"/>
  <c r="AJ3666" i="1"/>
  <c r="AB3667" i="1"/>
  <c r="AF3667" i="1"/>
  <c r="AI3667" i="1"/>
  <c r="AJ3667" i="1"/>
  <c r="AB3668" i="1"/>
  <c r="AF3668" i="1"/>
  <c r="AI3668" i="1"/>
  <c r="AJ3668" i="1"/>
  <c r="AJ3669" i="1"/>
  <c r="AB3670" i="1"/>
  <c r="AF3670" i="1"/>
  <c r="AI3670" i="1"/>
  <c r="AJ3670" i="1"/>
  <c r="AB3671" i="1"/>
  <c r="AF3671" i="1"/>
  <c r="AI3671" i="1"/>
  <c r="AJ3671" i="1"/>
  <c r="AB3672" i="1"/>
  <c r="AF3672" i="1"/>
  <c r="AI3672" i="1"/>
  <c r="AJ3672" i="1"/>
  <c r="AB3673" i="1"/>
  <c r="AF3673" i="1"/>
  <c r="AI3673" i="1"/>
  <c r="AJ3673" i="1"/>
  <c r="AB3674" i="1"/>
  <c r="AF3674" i="1"/>
  <c r="AI3674" i="1"/>
  <c r="AJ3674" i="1"/>
  <c r="AB3675" i="1"/>
  <c r="AF3675" i="1"/>
  <c r="AI3675" i="1"/>
  <c r="AJ3675" i="1"/>
  <c r="AB3676" i="1"/>
  <c r="AF3676" i="1"/>
  <c r="AI3676" i="1"/>
  <c r="AJ3676" i="1"/>
  <c r="AB3677" i="1"/>
  <c r="AF3677" i="1"/>
  <c r="AI3677" i="1"/>
  <c r="AJ3677" i="1"/>
  <c r="AB3678" i="1"/>
  <c r="AF3678" i="1"/>
  <c r="AI3678" i="1"/>
  <c r="AJ3678" i="1"/>
  <c r="AB3682" i="1"/>
  <c r="AF3682" i="1"/>
  <c r="AI3682" i="1"/>
  <c r="AJ3682" i="1"/>
  <c r="AB3683" i="1"/>
  <c r="AF3683" i="1"/>
  <c r="AI3683" i="1"/>
  <c r="AJ3683" i="1"/>
  <c r="G68" i="4" l="1"/>
  <c r="G64" i="4"/>
  <c r="G67" i="4"/>
  <c r="G58" i="4"/>
  <c r="G50" i="4"/>
  <c r="G61" i="4"/>
  <c r="G57" i="4"/>
  <c r="G53" i="4"/>
  <c r="G60" i="4"/>
  <c r="G56" i="4"/>
  <c r="G52" i="4"/>
  <c r="G63" i="4"/>
  <c r="G59" i="4"/>
  <c r="G55" i="4"/>
  <c r="G51" i="4"/>
  <c r="G62" i="4"/>
  <c r="G39" i="4"/>
  <c r="G16" i="4"/>
  <c r="G4" i="4"/>
  <c r="G47" i="4"/>
  <c r="G28" i="4"/>
  <c r="G11" i="4"/>
  <c r="G3" i="4"/>
  <c r="G43" i="4"/>
  <c r="G24" i="4"/>
  <c r="G8" i="4"/>
  <c r="G44" i="4"/>
  <c r="G31" i="4"/>
  <c r="G23" i="4"/>
  <c r="G19" i="4"/>
  <c r="G15" i="4"/>
  <c r="G2" i="4"/>
  <c r="G46" i="4"/>
  <c r="G42" i="4"/>
  <c r="G38" i="4"/>
  <c r="G34" i="4"/>
  <c r="G30" i="4"/>
  <c r="G26" i="4"/>
  <c r="G22" i="4"/>
  <c r="G18" i="4"/>
  <c r="G14" i="4"/>
  <c r="G10" i="4"/>
  <c r="G6" i="4"/>
  <c r="G48" i="4"/>
  <c r="G32" i="4"/>
  <c r="G27" i="4"/>
  <c r="G49" i="4"/>
  <c r="G45" i="4"/>
  <c r="G41" i="4"/>
  <c r="G37" i="4"/>
  <c r="G33" i="4"/>
  <c r="G29" i="4"/>
  <c r="G25" i="4"/>
  <c r="G21" i="4"/>
  <c r="G17" i="4"/>
  <c r="G13" i="4"/>
  <c r="G9" i="4"/>
  <c r="G5" i="4"/>
  <c r="G36" i="4"/>
  <c r="G12" i="4"/>
  <c r="AJ1865" i="2"/>
  <c r="AI1865" i="2"/>
  <c r="AF1865" i="2"/>
  <c r="AB1865" i="2"/>
  <c r="AJ1864" i="2"/>
  <c r="AI1864" i="2"/>
  <c r="AF1864" i="2"/>
  <c r="AB1864" i="2"/>
  <c r="AJ3649" i="1" l="1"/>
  <c r="AJ3648" i="1"/>
  <c r="AJ3665" i="1" l="1"/>
  <c r="AI3665" i="1"/>
  <c r="AF3665" i="1"/>
  <c r="AB3665" i="1"/>
  <c r="AJ3663" i="1"/>
  <c r="AI3663" i="1"/>
  <c r="AF3663" i="1"/>
  <c r="AB3663" i="1"/>
  <c r="AJ3626" i="1" l="1"/>
  <c r="AF3626" i="1"/>
  <c r="AJ3625" i="1"/>
  <c r="AF3625" i="1"/>
  <c r="AJ3624" i="1"/>
  <c r="AF3624" i="1"/>
  <c r="AJ3623" i="1"/>
  <c r="AF3623" i="1"/>
  <c r="AJ3622" i="1"/>
  <c r="AF3622" i="1"/>
  <c r="AJ3621" i="1"/>
  <c r="AF3621" i="1"/>
  <c r="AJ3620" i="1"/>
  <c r="AF3620" i="1"/>
  <c r="AJ3619" i="1"/>
  <c r="AF3619" i="1"/>
  <c r="AJ3618" i="1"/>
  <c r="AF3618" i="1"/>
  <c r="AJ3613" i="1"/>
  <c r="AF3613" i="1"/>
  <c r="AJ3612" i="1"/>
  <c r="AF3612" i="1"/>
  <c r="AJ3611" i="1"/>
  <c r="AF3611" i="1"/>
  <c r="AJ3614" i="1"/>
  <c r="AF3614" i="1"/>
  <c r="AJ3615" i="1"/>
  <c r="AF3615" i="1"/>
  <c r="AJ3616" i="1"/>
  <c r="AF3616" i="1"/>
  <c r="AF3610" i="1"/>
  <c r="AJ3610" i="1"/>
  <c r="AB1863" i="2" l="1"/>
  <c r="AF1863" i="2"/>
  <c r="AI1863" i="2"/>
  <c r="AJ1863" i="2"/>
  <c r="AJ3658" i="1" l="1"/>
  <c r="AJ3657" i="1"/>
  <c r="AJ3656" i="1"/>
  <c r="AJ3655" i="1"/>
  <c r="AJ3654" i="1"/>
  <c r="AJ3653" i="1"/>
  <c r="AJ3652" i="1"/>
  <c r="AF3658" i="1"/>
  <c r="AF3657" i="1"/>
  <c r="AF3656" i="1"/>
  <c r="AF3655" i="1"/>
  <c r="AF3654" i="1"/>
  <c r="AF3653" i="1"/>
  <c r="AF3652" i="1"/>
  <c r="AJ1844" i="2" l="1"/>
  <c r="AI1844" i="2"/>
  <c r="AF1844" i="2"/>
  <c r="AB1844" i="2"/>
  <c r="AB3661" i="1" l="1"/>
  <c r="AF3661" i="1"/>
  <c r="AI3661" i="1"/>
  <c r="AJ3661" i="1"/>
  <c r="AB3686" i="1"/>
  <c r="AF3686" i="1"/>
  <c r="AI3686" i="1"/>
  <c r="AJ3686" i="1"/>
  <c r="AB3687" i="1"/>
  <c r="AF3687" i="1"/>
  <c r="AI3687" i="1"/>
  <c r="AJ3687" i="1"/>
  <c r="AB4050" i="1"/>
  <c r="AF4050" i="1"/>
  <c r="AJ4050" i="1"/>
  <c r="AB4061" i="1"/>
  <c r="AF4061" i="1"/>
  <c r="AJ4061" i="1"/>
  <c r="AB4062" i="1"/>
  <c r="AF4062" i="1"/>
  <c r="AJ4062" i="1"/>
  <c r="AB4063" i="1"/>
  <c r="AF4063" i="1"/>
  <c r="AJ4063" i="1"/>
  <c r="AB4065" i="1"/>
  <c r="AF4065" i="1"/>
  <c r="AJ4065" i="1"/>
  <c r="AB4066" i="1"/>
  <c r="AF4066" i="1"/>
  <c r="AJ4066" i="1"/>
  <c r="AB4067" i="1"/>
  <c r="AF4067" i="1"/>
  <c r="AJ4067" i="1"/>
  <c r="AB4068" i="1"/>
  <c r="AF4068" i="1"/>
  <c r="AJ4068" i="1"/>
  <c r="AB4069" i="1"/>
  <c r="AF4069" i="1"/>
  <c r="AJ4069" i="1"/>
  <c r="AB4070" i="1"/>
  <c r="AF4070" i="1"/>
  <c r="AJ4070" i="1"/>
  <c r="AB4071" i="1"/>
  <c r="AF4071" i="1"/>
  <c r="AJ4071" i="1"/>
  <c r="AB4072" i="1"/>
  <c r="AF4072" i="1"/>
  <c r="AJ4072" i="1"/>
  <c r="AB4073" i="1"/>
  <c r="AF4073" i="1"/>
  <c r="AJ4073" i="1"/>
  <c r="AB4074" i="1"/>
  <c r="AF4074" i="1"/>
  <c r="AJ4074" i="1"/>
  <c r="AB4081" i="1"/>
  <c r="AF4081" i="1"/>
  <c r="AJ4081" i="1"/>
  <c r="AB4088" i="1"/>
  <c r="AF4088" i="1"/>
  <c r="AJ4088" i="1"/>
  <c r="AB4089" i="1"/>
  <c r="AF4089" i="1"/>
  <c r="AJ4089" i="1"/>
  <c r="AB4092" i="1"/>
  <c r="AF4092" i="1"/>
  <c r="AJ4092" i="1"/>
  <c r="AB4101" i="1"/>
  <c r="AF4101" i="1"/>
  <c r="AJ4101" i="1"/>
  <c r="AB4102" i="1"/>
  <c r="AF4102" i="1"/>
  <c r="AJ4102" i="1"/>
  <c r="AB4103" i="1"/>
  <c r="AF4103" i="1"/>
  <c r="AJ4103" i="1"/>
  <c r="AB4104" i="1"/>
  <c r="AF4104" i="1"/>
  <c r="AJ4104" i="1"/>
  <c r="AB4105" i="1"/>
  <c r="AF4105" i="1"/>
  <c r="AJ4105" i="1"/>
  <c r="AB4106" i="1"/>
  <c r="AF4106" i="1"/>
  <c r="AJ4106" i="1"/>
  <c r="AB4107" i="1"/>
  <c r="AF4107" i="1"/>
  <c r="AJ4107" i="1"/>
  <c r="AB4146" i="1"/>
  <c r="AF4146" i="1"/>
  <c r="AJ4146" i="1"/>
  <c r="AB4147" i="1"/>
  <c r="AF4147" i="1"/>
  <c r="AJ4147" i="1"/>
  <c r="AB4148" i="1"/>
  <c r="AF4148" i="1"/>
  <c r="AJ4148" i="1"/>
  <c r="AF4149" i="1"/>
  <c r="AJ4149" i="1"/>
  <c r="AF4150" i="1"/>
  <c r="AJ4150" i="1"/>
  <c r="AF4151" i="1"/>
  <c r="AJ4151" i="1"/>
  <c r="AF4152" i="1"/>
  <c r="AJ4152" i="1"/>
  <c r="AF4153" i="1"/>
  <c r="AJ4153" i="1"/>
  <c r="AB4154" i="1"/>
  <c r="AF4154" i="1"/>
  <c r="AJ4154" i="1"/>
  <c r="AB4155" i="1"/>
  <c r="AF4155" i="1"/>
  <c r="AJ4155" i="1"/>
  <c r="AB4162" i="1"/>
  <c r="AF4162" i="1"/>
  <c r="AJ4162" i="1"/>
  <c r="AB4163" i="1"/>
  <c r="AF4163" i="1"/>
  <c r="AJ4163" i="1"/>
  <c r="AB4164" i="1"/>
  <c r="AF4164" i="1"/>
  <c r="AJ4164" i="1"/>
  <c r="AJ4165" i="1"/>
  <c r="AJ4166" i="1"/>
  <c r="AF4167" i="1"/>
  <c r="AJ4167" i="1"/>
  <c r="AB4168" i="1"/>
  <c r="AF4168" i="1"/>
  <c r="AJ4168" i="1"/>
  <c r="AB4169" i="1"/>
  <c r="AF4169" i="1"/>
  <c r="AJ4169" i="1"/>
  <c r="AB4170" i="1"/>
  <c r="AF4170" i="1"/>
  <c r="AJ4170" i="1"/>
  <c r="AF4171" i="1"/>
  <c r="AJ4171" i="1"/>
  <c r="AF4172" i="1"/>
  <c r="AJ4172" i="1"/>
  <c r="AF4173" i="1"/>
  <c r="AJ4173" i="1"/>
  <c r="AF4174" i="1"/>
  <c r="AJ4174" i="1"/>
  <c r="AF4175" i="1"/>
  <c r="AJ4175" i="1"/>
  <c r="AB4176" i="1"/>
  <c r="AF4176" i="1"/>
  <c r="AJ4176" i="1"/>
  <c r="AB4177" i="1"/>
  <c r="AF4177" i="1"/>
  <c r="AJ4177" i="1"/>
  <c r="AB4178" i="1"/>
  <c r="AF4178" i="1"/>
  <c r="AJ4178" i="1"/>
  <c r="AB4179" i="1"/>
  <c r="AF4179" i="1"/>
  <c r="AJ4179" i="1"/>
  <c r="AB4180" i="1"/>
  <c r="AF4180" i="1"/>
  <c r="AJ4180" i="1"/>
  <c r="AB4181" i="1"/>
  <c r="AF4181" i="1"/>
  <c r="AJ4181" i="1"/>
  <c r="AB4182" i="1"/>
  <c r="AF4182" i="1"/>
  <c r="AJ4182" i="1"/>
  <c r="AB4183" i="1"/>
  <c r="AF4183" i="1"/>
  <c r="AJ4183" i="1"/>
  <c r="AB4184" i="1"/>
  <c r="AF4184" i="1"/>
  <c r="AJ4184" i="1"/>
  <c r="AB4185" i="1"/>
  <c r="AF4185" i="1"/>
  <c r="AJ4185" i="1"/>
  <c r="AB4186" i="1"/>
  <c r="AF4186" i="1"/>
  <c r="AJ4186" i="1"/>
  <c r="AB4187" i="1"/>
  <c r="AF4187" i="1"/>
  <c r="AJ4187" i="1"/>
  <c r="AB4200" i="1"/>
  <c r="AF4200" i="1"/>
  <c r="AJ4200" i="1"/>
  <c r="AB4201" i="1"/>
  <c r="AF4201" i="1"/>
  <c r="AJ4201" i="1"/>
  <c r="AB4202" i="1"/>
  <c r="AF4202" i="1"/>
  <c r="AJ4202" i="1"/>
  <c r="AB4203" i="1"/>
  <c r="AF4203" i="1"/>
  <c r="AJ4203" i="1"/>
  <c r="AF4204" i="1"/>
  <c r="AJ4204" i="1"/>
  <c r="AF4205" i="1"/>
  <c r="AJ4205" i="1"/>
  <c r="AF4206" i="1"/>
  <c r="AJ4206" i="1"/>
  <c r="AF4207" i="1"/>
  <c r="AJ4207" i="1"/>
  <c r="AB4208" i="1"/>
  <c r="AF4208" i="1"/>
  <c r="AJ4208" i="1"/>
  <c r="AB4209" i="1"/>
  <c r="AF4209" i="1"/>
  <c r="AJ4209" i="1"/>
  <c r="AB4210" i="1"/>
  <c r="AF4210" i="1"/>
  <c r="AJ4210" i="1"/>
  <c r="AB4211" i="1"/>
  <c r="AF4211" i="1"/>
  <c r="AJ4211" i="1"/>
  <c r="AB4212" i="1"/>
  <c r="AF4212" i="1"/>
  <c r="AJ4212" i="1"/>
  <c r="AB4213" i="1"/>
  <c r="AF4213" i="1"/>
  <c r="AJ4213" i="1"/>
  <c r="AB4214" i="1"/>
  <c r="AF4214" i="1"/>
  <c r="AJ4214" i="1"/>
  <c r="AB4215" i="1"/>
  <c r="AF4215" i="1"/>
  <c r="AJ4215" i="1"/>
  <c r="AB4216" i="1"/>
  <c r="AF4216" i="1"/>
  <c r="AJ4216" i="1"/>
  <c r="AB4217" i="1"/>
  <c r="AF4217" i="1"/>
  <c r="AJ4217" i="1"/>
  <c r="AB4218" i="1"/>
  <c r="AF4218" i="1"/>
  <c r="AJ4218" i="1"/>
  <c r="AB4219" i="1"/>
  <c r="AF4219" i="1"/>
  <c r="AJ4219" i="1"/>
  <c r="AB4220" i="1"/>
  <c r="AF4220" i="1"/>
  <c r="AJ4220" i="1"/>
  <c r="AB4221" i="1"/>
  <c r="AF4221" i="1"/>
  <c r="AJ4221" i="1"/>
  <c r="AB4222" i="1"/>
  <c r="AF4222" i="1"/>
  <c r="AJ4222" i="1"/>
  <c r="AB4223" i="1"/>
  <c r="AF4223" i="1"/>
  <c r="AJ4223" i="1"/>
  <c r="AB4224" i="1"/>
  <c r="AF4224" i="1"/>
  <c r="AJ4224" i="1"/>
  <c r="AB4225" i="1"/>
  <c r="AF4225" i="1"/>
  <c r="AJ4225" i="1"/>
  <c r="AB4226" i="1"/>
  <c r="AF4226" i="1"/>
  <c r="AJ4226" i="1"/>
  <c r="AB4227" i="1"/>
  <c r="AF4227" i="1"/>
  <c r="AJ4227" i="1"/>
  <c r="AB4228" i="1"/>
  <c r="AF4228" i="1"/>
  <c r="AJ4228" i="1"/>
  <c r="AB4229" i="1"/>
  <c r="AF4229" i="1"/>
  <c r="AB4230" i="1"/>
  <c r="AF4230" i="1"/>
  <c r="AJ4230" i="1"/>
  <c r="AB4231" i="1"/>
  <c r="AF4231" i="1"/>
  <c r="AJ4231" i="1"/>
  <c r="AB4232" i="1"/>
  <c r="AF4232" i="1"/>
  <c r="AJ4232" i="1"/>
  <c r="AB4233" i="1"/>
  <c r="AF4233" i="1"/>
  <c r="AJ4233" i="1"/>
  <c r="AB4234" i="1"/>
  <c r="AF4234" i="1"/>
  <c r="AJ4234" i="1"/>
  <c r="AB4235" i="1"/>
  <c r="AF4235" i="1"/>
  <c r="AJ4235" i="1"/>
  <c r="AB4236" i="1"/>
  <c r="AF4236" i="1"/>
  <c r="AJ4236" i="1"/>
  <c r="AB4237" i="1"/>
  <c r="AF4237" i="1"/>
  <c r="AJ4237" i="1"/>
  <c r="AB4238" i="1"/>
  <c r="AF4238" i="1"/>
  <c r="AJ4238" i="1"/>
  <c r="AB4239" i="1"/>
  <c r="AF4239" i="1"/>
  <c r="AJ4239" i="1"/>
  <c r="AB4240" i="1"/>
  <c r="AF4240" i="1"/>
  <c r="AJ4240" i="1"/>
  <c r="AB4241" i="1"/>
  <c r="AF4241" i="1"/>
  <c r="AJ4241" i="1"/>
  <c r="AB4242" i="1"/>
  <c r="AF4242" i="1"/>
  <c r="AJ4242" i="1"/>
  <c r="AB4243" i="1"/>
  <c r="AF4243" i="1"/>
  <c r="AJ4243" i="1"/>
  <c r="AJ4244" i="1"/>
  <c r="AJ4245" i="1"/>
  <c r="AJ4246" i="1"/>
  <c r="AJ4247" i="1"/>
  <c r="AF4248" i="1"/>
  <c r="AJ4248" i="1"/>
  <c r="AF4249" i="1"/>
  <c r="AJ4249" i="1"/>
  <c r="AF4250" i="1"/>
  <c r="AJ4250" i="1"/>
  <c r="AF4251" i="1"/>
  <c r="AJ4251" i="1"/>
  <c r="AF4252" i="1"/>
  <c r="AJ4252" i="1"/>
  <c r="AF4253" i="1"/>
  <c r="AJ4253" i="1"/>
  <c r="AF4254" i="1"/>
  <c r="AJ4254" i="1"/>
  <c r="AF4255" i="1"/>
  <c r="AJ4255" i="1"/>
  <c r="AF4256" i="1"/>
  <c r="AJ4256" i="1"/>
  <c r="AF4257" i="1"/>
  <c r="AJ4257" i="1"/>
  <c r="AF4258" i="1"/>
  <c r="AJ4258" i="1"/>
  <c r="AF4259" i="1"/>
  <c r="AJ4259" i="1"/>
  <c r="AF4260" i="1"/>
  <c r="AJ4260" i="1"/>
  <c r="AF4261" i="1"/>
  <c r="AJ4261" i="1"/>
  <c r="AF4262" i="1"/>
  <c r="AJ4262" i="1"/>
  <c r="AF4263" i="1"/>
  <c r="AJ4263" i="1"/>
  <c r="AF4264" i="1"/>
  <c r="AJ4264" i="1"/>
  <c r="AF4265" i="1"/>
  <c r="AJ4265" i="1"/>
  <c r="AF4266" i="1"/>
  <c r="AJ4266" i="1"/>
  <c r="AF4267" i="1"/>
  <c r="AJ4267" i="1"/>
  <c r="AF4268" i="1"/>
  <c r="AJ4268" i="1"/>
  <c r="AB4269" i="1"/>
  <c r="AF4269" i="1"/>
  <c r="AJ4269" i="1"/>
  <c r="AF4270" i="1"/>
  <c r="AJ4270" i="1"/>
  <c r="AF4271" i="1"/>
  <c r="AJ4271" i="1"/>
  <c r="AF4272" i="1"/>
  <c r="AJ4272" i="1"/>
  <c r="AF4273" i="1"/>
  <c r="AJ4273" i="1"/>
  <c r="AF4274" i="1"/>
  <c r="AJ4274" i="1"/>
  <c r="AB4275" i="1"/>
  <c r="AF4275" i="1"/>
  <c r="AJ4275" i="1"/>
  <c r="AB4276" i="1"/>
  <c r="AF4276" i="1"/>
  <c r="AJ4276" i="1"/>
  <c r="AB4277" i="1"/>
  <c r="AF4277" i="1"/>
  <c r="AJ4277" i="1"/>
  <c r="AB4278" i="1"/>
  <c r="AF4278" i="1"/>
  <c r="AJ4278" i="1"/>
  <c r="AB4279" i="1"/>
  <c r="AF4279" i="1"/>
  <c r="AJ4279" i="1"/>
  <c r="AB4280" i="1"/>
  <c r="AF4280" i="1"/>
  <c r="AJ4280" i="1"/>
  <c r="AB4281" i="1"/>
  <c r="AF4281" i="1"/>
  <c r="AJ4281" i="1"/>
  <c r="AB4282" i="1"/>
  <c r="AF4282" i="1"/>
  <c r="AJ4282" i="1"/>
  <c r="AB4283" i="1"/>
  <c r="AF4283" i="1"/>
  <c r="AJ4283" i="1"/>
  <c r="AB4284" i="1"/>
  <c r="AF4284" i="1"/>
  <c r="AJ4284" i="1"/>
  <c r="AB4285" i="1"/>
  <c r="AF4285" i="1"/>
  <c r="AJ4285" i="1"/>
  <c r="AB4286" i="1"/>
  <c r="AF4286" i="1"/>
  <c r="AJ4286" i="1"/>
  <c r="AB4287" i="1"/>
  <c r="AF4287" i="1"/>
  <c r="AJ4287" i="1"/>
  <c r="AB4288" i="1"/>
  <c r="AF4288" i="1"/>
  <c r="AJ4288" i="1"/>
  <c r="AB4289" i="1"/>
  <c r="AF4289" i="1"/>
  <c r="AJ4289" i="1"/>
  <c r="AF4290" i="1"/>
  <c r="AJ4290" i="1"/>
  <c r="AF4291" i="1"/>
  <c r="AJ4291" i="1"/>
  <c r="AF4292" i="1"/>
  <c r="AJ4292" i="1"/>
  <c r="AF4293" i="1"/>
  <c r="AJ4293" i="1"/>
  <c r="AF4294" i="1"/>
  <c r="AJ4294" i="1"/>
  <c r="AF4295" i="1"/>
  <c r="AJ4295" i="1"/>
  <c r="AF4296" i="1"/>
  <c r="AJ4296" i="1"/>
  <c r="AF4297" i="1"/>
  <c r="AJ4297" i="1"/>
  <c r="AF4298" i="1"/>
  <c r="AJ4298" i="1"/>
  <c r="AF4299" i="1"/>
  <c r="AJ4299" i="1"/>
  <c r="AF4300" i="1"/>
  <c r="AJ4300" i="1"/>
  <c r="AB4301" i="1"/>
  <c r="AF4301" i="1"/>
  <c r="AJ4301" i="1"/>
  <c r="AB4302" i="1"/>
  <c r="AF4302" i="1"/>
  <c r="AJ4302" i="1"/>
  <c r="AB4303" i="1"/>
  <c r="AF4303" i="1"/>
  <c r="AJ4303" i="1"/>
  <c r="AB4304" i="1"/>
  <c r="AF4304" i="1"/>
  <c r="AJ4304" i="1"/>
  <c r="AB4305" i="1"/>
  <c r="AF4305" i="1"/>
  <c r="AJ4305" i="1"/>
  <c r="AF4356" i="1"/>
  <c r="AI4356" i="1"/>
  <c r="AJ4356" i="1"/>
  <c r="AF4358" i="1"/>
  <c r="AI4358" i="1"/>
  <c r="AJ4358" i="1"/>
  <c r="AF4374" i="1"/>
  <c r="AI4374" i="1"/>
  <c r="AJ4374" i="1"/>
  <c r="AF4377" i="1"/>
  <c r="AI4377" i="1"/>
  <c r="AJ4377" i="1"/>
  <c r="AB4378" i="1"/>
  <c r="AF4378" i="1"/>
  <c r="AI4378" i="1"/>
  <c r="AJ4378" i="1"/>
  <c r="AB4382" i="1"/>
  <c r="AF4382" i="1"/>
  <c r="AI4382" i="1"/>
  <c r="AJ4382" i="1"/>
  <c r="AB4383" i="1"/>
  <c r="AF4383" i="1"/>
  <c r="AI4383" i="1"/>
  <c r="AJ4383" i="1"/>
  <c r="AF4384" i="1"/>
  <c r="AI4384" i="1"/>
  <c r="AJ4384" i="1"/>
  <c r="AF4385" i="1"/>
  <c r="AI4385" i="1"/>
  <c r="AJ4385" i="1"/>
  <c r="AB4386" i="1"/>
  <c r="AF4386" i="1"/>
  <c r="AI4386" i="1"/>
  <c r="AJ4386" i="1"/>
  <c r="AB4387" i="1"/>
  <c r="AF4387" i="1"/>
  <c r="AI4387" i="1"/>
  <c r="AJ4387" i="1"/>
  <c r="AB4388" i="1"/>
  <c r="AF4388" i="1"/>
  <c r="AI4388" i="1"/>
  <c r="AJ4388" i="1"/>
  <c r="AB4389" i="1"/>
  <c r="AF4389" i="1"/>
  <c r="AI4389" i="1"/>
  <c r="AJ4389" i="1"/>
  <c r="AB4390" i="1"/>
  <c r="AF4390" i="1"/>
  <c r="AI4390" i="1"/>
  <c r="AJ4390" i="1"/>
  <c r="AF4391" i="1"/>
  <c r="AI4391" i="1"/>
  <c r="AJ4391" i="1"/>
  <c r="AF4392" i="1"/>
  <c r="AI4392" i="1"/>
  <c r="AJ4392" i="1"/>
  <c r="AF4393" i="1"/>
  <c r="AI4393" i="1"/>
  <c r="AJ4393" i="1"/>
  <c r="AF4394" i="1"/>
  <c r="AI4394" i="1"/>
  <c r="AJ4394" i="1"/>
  <c r="AF4395" i="1"/>
  <c r="AI4395" i="1"/>
  <c r="AJ4395" i="1"/>
  <c r="AB4396" i="1"/>
  <c r="AF4396" i="1"/>
  <c r="AI4396" i="1"/>
  <c r="AJ4396" i="1"/>
  <c r="AB4397" i="1"/>
  <c r="AF4397" i="1"/>
  <c r="AI4397" i="1"/>
  <c r="AJ4397" i="1"/>
  <c r="AB4398" i="1"/>
  <c r="AF4398" i="1"/>
  <c r="AI4398" i="1"/>
  <c r="AJ4398" i="1"/>
  <c r="AB4399" i="1"/>
  <c r="AF4399" i="1"/>
  <c r="AI4399" i="1"/>
  <c r="AJ4399" i="1"/>
  <c r="AB4400" i="1"/>
  <c r="AF4400" i="1"/>
  <c r="AI4400" i="1"/>
  <c r="AJ4400" i="1"/>
  <c r="AB4401" i="1"/>
  <c r="AF4401" i="1"/>
  <c r="AI4401" i="1"/>
  <c r="AJ4401" i="1"/>
  <c r="AB4402" i="1"/>
  <c r="AF4402" i="1"/>
  <c r="AI4402" i="1"/>
  <c r="AJ4402" i="1"/>
  <c r="AB4403" i="1"/>
  <c r="AF4403" i="1"/>
  <c r="AI4403" i="1"/>
  <c r="AJ4403" i="1"/>
  <c r="AF4404" i="1"/>
  <c r="AI4404" i="1"/>
  <c r="AJ4404" i="1"/>
  <c r="AF4405" i="1"/>
  <c r="AI4405" i="1"/>
  <c r="AJ4405" i="1"/>
  <c r="AF4406" i="1"/>
  <c r="AI4406" i="1"/>
  <c r="AJ4406" i="1"/>
  <c r="AB4407" i="1"/>
  <c r="AF4407" i="1"/>
  <c r="AI4407" i="1"/>
  <c r="AJ4407" i="1"/>
  <c r="AB4408" i="1"/>
  <c r="AF4408" i="1"/>
  <c r="AI4408" i="1"/>
  <c r="AJ4408" i="1"/>
  <c r="AB4409" i="1"/>
  <c r="AF4409" i="1"/>
  <c r="AI4409" i="1"/>
  <c r="AJ4409" i="1"/>
  <c r="AB4410" i="1"/>
  <c r="AF4410" i="1"/>
  <c r="AI4410" i="1"/>
  <c r="AJ4410" i="1"/>
  <c r="AB4411" i="1"/>
  <c r="AF4411" i="1"/>
  <c r="AI4411" i="1"/>
  <c r="AJ4411" i="1"/>
  <c r="AB4412" i="1"/>
  <c r="AF4412" i="1"/>
  <c r="AI4412" i="1"/>
  <c r="AJ4412" i="1"/>
  <c r="AB4413" i="1"/>
  <c r="AF4413" i="1"/>
  <c r="AI4413" i="1"/>
  <c r="AJ4413" i="1"/>
  <c r="AB4414" i="1"/>
  <c r="AF4414" i="1"/>
  <c r="AI4414" i="1"/>
  <c r="AJ4414" i="1"/>
  <c r="AB4415" i="1"/>
  <c r="AF4415" i="1"/>
  <c r="AI4415" i="1"/>
  <c r="AJ4415" i="1"/>
  <c r="AB4416" i="1"/>
  <c r="AF4416" i="1"/>
  <c r="AI4416" i="1"/>
  <c r="AJ4416" i="1"/>
  <c r="AB4417" i="1"/>
  <c r="AF4417" i="1"/>
  <c r="AI4417" i="1"/>
  <c r="AJ4417" i="1"/>
  <c r="AB4418" i="1"/>
  <c r="AF4418" i="1"/>
  <c r="AI4418" i="1"/>
  <c r="AJ4418" i="1"/>
  <c r="AB4419" i="1"/>
  <c r="AF4419" i="1"/>
  <c r="AI4419" i="1"/>
  <c r="AJ4419" i="1"/>
  <c r="AB4420" i="1"/>
  <c r="AF4420" i="1"/>
  <c r="AI4420" i="1"/>
  <c r="AJ4420" i="1"/>
  <c r="AB4421" i="1"/>
  <c r="AF4421" i="1"/>
  <c r="AI4421" i="1"/>
  <c r="AJ4421" i="1"/>
  <c r="AB4422" i="1"/>
  <c r="AF4422" i="1"/>
  <c r="AI4422" i="1"/>
  <c r="AJ4422" i="1"/>
  <c r="AB4423" i="1"/>
  <c r="AF4423" i="1"/>
  <c r="AI4423" i="1"/>
  <c r="AJ4423" i="1"/>
  <c r="AB4424" i="1"/>
  <c r="AF4424" i="1"/>
  <c r="AI4424" i="1"/>
  <c r="AJ4424" i="1"/>
  <c r="AF4425" i="1"/>
  <c r="AI4425" i="1"/>
  <c r="AJ4425" i="1"/>
  <c r="AF4426" i="1"/>
  <c r="AI4426" i="1"/>
  <c r="AJ4426" i="1"/>
  <c r="AF4427" i="1"/>
  <c r="AI4427" i="1"/>
  <c r="AJ4427" i="1"/>
  <c r="AF4428" i="1"/>
  <c r="AI4428" i="1"/>
  <c r="AJ4428" i="1"/>
  <c r="AF4429" i="1"/>
  <c r="AI4429" i="1"/>
  <c r="AJ4429" i="1"/>
  <c r="AF4430" i="1"/>
  <c r="AI4430" i="1"/>
  <c r="AJ4430" i="1"/>
  <c r="AF4431" i="1"/>
  <c r="AI4431" i="1"/>
  <c r="AJ4431" i="1"/>
  <c r="AF4432" i="1"/>
  <c r="AI4432" i="1"/>
  <c r="AJ4432" i="1"/>
  <c r="AF4433" i="1"/>
  <c r="AI4433" i="1"/>
  <c r="AJ4433" i="1"/>
  <c r="AF4434" i="1"/>
  <c r="AI4434" i="1"/>
  <c r="AJ4434" i="1"/>
  <c r="AF4435" i="1"/>
  <c r="AI4435" i="1"/>
  <c r="AJ4435" i="1"/>
  <c r="AB4436" i="1"/>
  <c r="AI4436" i="1"/>
  <c r="AJ4436" i="1"/>
  <c r="AB4437" i="1"/>
  <c r="AI4437" i="1"/>
  <c r="AJ4437" i="1"/>
  <c r="AB4438" i="1"/>
  <c r="AI4438" i="1"/>
  <c r="AJ4438" i="1"/>
  <c r="AI4439" i="1"/>
  <c r="AJ4439" i="1"/>
  <c r="AF4440" i="1"/>
  <c r="AI4440" i="1"/>
  <c r="AJ4440" i="1"/>
  <c r="AF4441" i="1"/>
  <c r="AI4441" i="1"/>
  <c r="AJ4441" i="1"/>
  <c r="AB4442" i="1"/>
  <c r="AF4442" i="1"/>
  <c r="AI4442" i="1"/>
  <c r="AJ4442" i="1"/>
  <c r="AB4443" i="1"/>
  <c r="AF4443" i="1"/>
  <c r="AI4443" i="1"/>
  <c r="AJ4443" i="1"/>
  <c r="AB4444" i="1"/>
  <c r="AF4444" i="1"/>
  <c r="AI4444" i="1"/>
  <c r="AJ4444" i="1"/>
  <c r="AB4445" i="1"/>
  <c r="AF4445" i="1"/>
  <c r="AI4445" i="1"/>
  <c r="AJ4445" i="1"/>
  <c r="AB4446" i="1"/>
  <c r="AF4446" i="1"/>
  <c r="AI4446" i="1"/>
  <c r="AJ4446" i="1"/>
  <c r="AB4447" i="1"/>
  <c r="AF4447" i="1"/>
  <c r="AI4447" i="1"/>
  <c r="AJ4447" i="1"/>
  <c r="AB4448" i="1"/>
  <c r="AF4448" i="1"/>
  <c r="AI4448" i="1"/>
  <c r="AJ4448" i="1"/>
  <c r="AB4449" i="1"/>
  <c r="AF4449" i="1"/>
  <c r="AI4449" i="1"/>
  <c r="AJ4449" i="1"/>
  <c r="AB4450" i="1"/>
  <c r="AF4450" i="1"/>
  <c r="AI4450" i="1"/>
  <c r="AJ4450" i="1"/>
  <c r="AB4451" i="1"/>
  <c r="AF4451" i="1"/>
  <c r="AI4451" i="1"/>
  <c r="AJ4451" i="1"/>
  <c r="AB4452" i="1"/>
  <c r="AF4452" i="1"/>
  <c r="AI4452" i="1"/>
  <c r="AJ4452" i="1"/>
  <c r="AB4453" i="1"/>
  <c r="AF4453" i="1"/>
  <c r="AI4453" i="1"/>
  <c r="AJ4453" i="1"/>
  <c r="AB4454" i="1"/>
  <c r="AF4454" i="1"/>
  <c r="AI4454" i="1"/>
  <c r="AJ4454" i="1"/>
  <c r="AB4455" i="1"/>
  <c r="AF4455" i="1"/>
  <c r="AI4455" i="1"/>
  <c r="AJ4455" i="1"/>
  <c r="AB4456" i="1"/>
  <c r="AF4456" i="1"/>
  <c r="AI4456" i="1"/>
  <c r="AJ4456" i="1"/>
  <c r="AB4457" i="1"/>
  <c r="AF4457" i="1"/>
  <c r="AI4457" i="1"/>
  <c r="AJ4457" i="1"/>
  <c r="AB4458" i="1"/>
  <c r="AF4458" i="1"/>
  <c r="AI4458" i="1"/>
  <c r="AJ4458" i="1"/>
  <c r="AB4459" i="1"/>
  <c r="AF4459" i="1"/>
  <c r="AB4460" i="1"/>
  <c r="AF4460" i="1"/>
  <c r="AB4461" i="1"/>
  <c r="AF4461" i="1"/>
  <c r="AB4462" i="1"/>
  <c r="AF4462" i="1"/>
  <c r="AI4462" i="1"/>
  <c r="AJ4462" i="1"/>
  <c r="AB4463" i="1"/>
  <c r="AF4463" i="1"/>
  <c r="AI4463" i="1"/>
  <c r="AJ4463" i="1"/>
  <c r="AB4464" i="1"/>
  <c r="AF4464" i="1"/>
  <c r="AI4464" i="1"/>
  <c r="AJ4464" i="1"/>
  <c r="AB4465" i="1"/>
  <c r="AF4465" i="1"/>
  <c r="AI4465" i="1"/>
  <c r="AJ4465" i="1"/>
  <c r="AB4466" i="1"/>
  <c r="AF4466" i="1"/>
  <c r="AI4466" i="1"/>
  <c r="AJ4466" i="1"/>
  <c r="AB4467" i="1"/>
  <c r="AF4467" i="1"/>
  <c r="AI4467" i="1"/>
  <c r="AJ4467" i="1"/>
  <c r="AB4468" i="1"/>
  <c r="AF4468" i="1"/>
  <c r="AI4468" i="1"/>
  <c r="AJ4468" i="1"/>
  <c r="AB4469" i="1"/>
  <c r="AF4469" i="1"/>
  <c r="AI4469" i="1"/>
  <c r="AJ4469" i="1"/>
  <c r="AB4470" i="1"/>
  <c r="AF4470" i="1"/>
  <c r="AI4470" i="1"/>
  <c r="AJ4470" i="1"/>
  <c r="AB4471" i="1"/>
  <c r="AF4471" i="1"/>
  <c r="AI4471" i="1"/>
  <c r="AJ4471" i="1"/>
  <c r="AB4472" i="1"/>
  <c r="AF4472" i="1"/>
  <c r="AI4472" i="1"/>
  <c r="AJ4472" i="1"/>
  <c r="AB4473" i="1"/>
  <c r="AF4473" i="1"/>
  <c r="AI4473" i="1"/>
  <c r="AJ4473" i="1"/>
  <c r="AB4474" i="1"/>
  <c r="AF4474" i="1"/>
  <c r="AI4474" i="1"/>
  <c r="AJ4474" i="1"/>
  <c r="AB4475" i="1"/>
  <c r="AF4475" i="1"/>
  <c r="AI4475" i="1"/>
  <c r="AJ4475" i="1"/>
  <c r="AB4476" i="1"/>
  <c r="AF4476" i="1"/>
  <c r="AI4476" i="1"/>
  <c r="AJ4476" i="1"/>
  <c r="AF4477" i="1"/>
  <c r="AI4477" i="1"/>
  <c r="AJ4477" i="1"/>
  <c r="AF4478" i="1"/>
  <c r="AI4478" i="1"/>
  <c r="AJ4478" i="1"/>
  <c r="AF4479" i="1"/>
  <c r="AI4479" i="1"/>
  <c r="AJ4479" i="1"/>
  <c r="AF4480" i="1"/>
  <c r="AI4480" i="1"/>
  <c r="AJ4480" i="1"/>
  <c r="AB4481" i="1"/>
  <c r="AF4481" i="1"/>
  <c r="AI4481" i="1"/>
  <c r="AJ4481" i="1"/>
  <c r="AB4482" i="1"/>
  <c r="AF4482" i="1"/>
  <c r="AI4482" i="1"/>
  <c r="AJ4482" i="1"/>
  <c r="AF4483" i="1"/>
  <c r="AI4483" i="1"/>
  <c r="AJ4483" i="1"/>
  <c r="AF4484" i="1"/>
  <c r="AI4484" i="1"/>
  <c r="AJ4484" i="1"/>
  <c r="AF4485" i="1"/>
  <c r="AI4485" i="1"/>
  <c r="AJ4485" i="1"/>
  <c r="AB4486" i="1"/>
  <c r="AF4486" i="1"/>
  <c r="AI4486" i="1"/>
  <c r="AJ4486" i="1"/>
  <c r="AB4487" i="1"/>
  <c r="AF4487" i="1"/>
  <c r="AI4487" i="1"/>
  <c r="AJ4487" i="1"/>
  <c r="AB4488" i="1"/>
  <c r="AF4488" i="1"/>
  <c r="AI4488" i="1"/>
  <c r="AJ4488" i="1"/>
  <c r="AB4490" i="1"/>
  <c r="AF4490" i="1"/>
  <c r="AI4490" i="1"/>
  <c r="AJ4490" i="1"/>
  <c r="AB4491" i="1"/>
  <c r="AF4491" i="1"/>
  <c r="AI4491" i="1"/>
  <c r="AJ4491" i="1"/>
  <c r="AF4503" i="1"/>
  <c r="AI4503" i="1"/>
  <c r="AJ4503" i="1"/>
  <c r="AB4524" i="1"/>
  <c r="AF4524" i="1"/>
  <c r="AI4524" i="1"/>
  <c r="AJ4524" i="1"/>
  <c r="AB4525" i="1"/>
  <c r="AF4525" i="1"/>
  <c r="AI4525" i="1"/>
  <c r="AJ4525" i="1"/>
  <c r="AB4526" i="1"/>
  <c r="AF4526" i="1"/>
  <c r="AI4526" i="1"/>
  <c r="AJ4526" i="1"/>
  <c r="AB4530" i="1"/>
  <c r="AF4530" i="1"/>
  <c r="AI4530" i="1"/>
  <c r="AJ4530" i="1"/>
  <c r="AF4531" i="1"/>
  <c r="AI4531" i="1"/>
  <c r="AJ4531" i="1"/>
  <c r="AF4532" i="1"/>
  <c r="AI4532" i="1"/>
  <c r="AJ4532" i="1"/>
  <c r="AF4533" i="1"/>
  <c r="AI4533" i="1"/>
  <c r="AJ4533" i="1"/>
  <c r="AF4534" i="1"/>
  <c r="AI4534" i="1"/>
  <c r="AJ4534" i="1"/>
  <c r="AB4535" i="1"/>
  <c r="AF4535" i="1"/>
  <c r="AI4535" i="1"/>
  <c r="AJ4535" i="1"/>
  <c r="AB4536" i="1"/>
  <c r="AF4536" i="1"/>
  <c r="AI4536" i="1"/>
  <c r="AJ4536" i="1"/>
  <c r="AB4537" i="1"/>
  <c r="AF4537" i="1"/>
  <c r="AI4537" i="1"/>
  <c r="AJ4537" i="1"/>
  <c r="AB4538" i="1"/>
  <c r="AF4538" i="1"/>
  <c r="AI4538" i="1"/>
  <c r="AJ4538" i="1"/>
  <c r="AB4539" i="1"/>
  <c r="AF4539" i="1"/>
  <c r="AI4539" i="1"/>
  <c r="AJ4539" i="1"/>
  <c r="AB4540" i="1"/>
  <c r="AF4540" i="1"/>
  <c r="AI4540" i="1"/>
  <c r="AJ4540" i="1"/>
  <c r="AB4541" i="1"/>
  <c r="AF4541" i="1"/>
  <c r="AI4541" i="1"/>
  <c r="AJ4541" i="1"/>
  <c r="AF4542" i="1"/>
  <c r="AI4542" i="1"/>
  <c r="AJ4542" i="1"/>
  <c r="AF4543" i="1"/>
  <c r="AI4543" i="1"/>
  <c r="AJ4543" i="1"/>
  <c r="AF4544" i="1"/>
  <c r="AI4544" i="1"/>
  <c r="AJ4544" i="1"/>
  <c r="AF4545" i="1"/>
  <c r="AI4545" i="1"/>
  <c r="AJ4545" i="1"/>
  <c r="AF4546" i="1"/>
  <c r="AI4546" i="1"/>
  <c r="AJ4546" i="1"/>
  <c r="AF4547" i="1"/>
  <c r="AI4547" i="1"/>
  <c r="AJ4547" i="1"/>
  <c r="AF4548" i="1"/>
  <c r="AI4548" i="1"/>
  <c r="AJ4548" i="1"/>
  <c r="AF4549" i="1"/>
  <c r="AI4549" i="1"/>
  <c r="AJ4549" i="1"/>
  <c r="AF4550" i="1"/>
  <c r="AI4550" i="1"/>
  <c r="AJ4550" i="1"/>
  <c r="AF4551" i="1"/>
  <c r="AI4551" i="1"/>
  <c r="AJ4551" i="1"/>
  <c r="AF4552" i="1"/>
  <c r="AI4552" i="1"/>
  <c r="AJ4552" i="1"/>
  <c r="AB4553" i="1"/>
  <c r="AF4553" i="1"/>
  <c r="AI4553" i="1"/>
  <c r="AJ4553" i="1"/>
  <c r="AB4554" i="1"/>
  <c r="AF4554" i="1"/>
  <c r="AI4554" i="1"/>
  <c r="AJ4554" i="1"/>
  <c r="AB4566" i="1"/>
  <c r="AF4566" i="1"/>
  <c r="AI4566" i="1"/>
  <c r="AJ4566" i="1"/>
  <c r="AB4567" i="1"/>
  <c r="AF4567" i="1"/>
  <c r="AI4567" i="1"/>
  <c r="AJ4567" i="1"/>
  <c r="AB4578" i="1"/>
  <c r="AF4578" i="1"/>
  <c r="AI4578" i="1"/>
  <c r="AJ4578" i="1"/>
  <c r="AB4582" i="1"/>
  <c r="AF4582" i="1"/>
  <c r="AI4582" i="1"/>
  <c r="AJ4582" i="1"/>
  <c r="AB4583" i="1"/>
  <c r="AF4583" i="1"/>
  <c r="AI4583" i="1"/>
  <c r="AJ4583" i="1"/>
  <c r="AB4584" i="1"/>
  <c r="AF4584" i="1"/>
  <c r="AI4584" i="1"/>
  <c r="AJ4584" i="1"/>
  <c r="AB4587" i="1"/>
  <c r="AF4587" i="1"/>
  <c r="AI4587" i="1"/>
  <c r="AJ4587" i="1"/>
  <c r="AB4588" i="1"/>
  <c r="AF4588" i="1"/>
  <c r="AI4588" i="1"/>
  <c r="AJ4588" i="1"/>
  <c r="AB4589" i="1"/>
  <c r="AF4589" i="1"/>
  <c r="AI4589" i="1"/>
  <c r="AJ4589" i="1"/>
  <c r="AB4590" i="1"/>
  <c r="AF4590" i="1"/>
  <c r="AI4590" i="1"/>
  <c r="AJ4590" i="1"/>
  <c r="AB4591" i="1"/>
  <c r="AF4591" i="1"/>
  <c r="AI4591" i="1"/>
  <c r="AJ4591" i="1"/>
  <c r="AB4592" i="1"/>
  <c r="AF4592" i="1"/>
  <c r="AI4592" i="1"/>
  <c r="AJ4592" i="1"/>
  <c r="AB4595" i="1"/>
  <c r="AF4595" i="1"/>
  <c r="AI4595" i="1"/>
  <c r="AJ4595" i="1"/>
  <c r="AB4596" i="1"/>
  <c r="AF4596" i="1"/>
  <c r="AI4596" i="1"/>
  <c r="AJ4596" i="1"/>
  <c r="AB4597" i="1"/>
  <c r="AF4597" i="1"/>
  <c r="AI4597" i="1"/>
  <c r="AJ4597" i="1"/>
  <c r="AB4598" i="1"/>
  <c r="AF4598" i="1"/>
  <c r="AI4598" i="1"/>
  <c r="AJ4598" i="1"/>
  <c r="AB4599" i="1"/>
  <c r="AF4599" i="1"/>
  <c r="AI4599" i="1"/>
  <c r="AJ4599" i="1"/>
  <c r="AB4605" i="1"/>
  <c r="AF4605" i="1"/>
  <c r="AI4605" i="1"/>
  <c r="AJ4605" i="1"/>
  <c r="AB4606" i="1"/>
  <c r="AF4606" i="1"/>
  <c r="AI4606" i="1"/>
  <c r="AJ4606" i="1"/>
  <c r="AB4668" i="1"/>
  <c r="AF4668" i="1"/>
  <c r="AI4668" i="1"/>
  <c r="AJ4668" i="1"/>
  <c r="AB4673" i="1"/>
  <c r="AF4673" i="1"/>
  <c r="AI4673" i="1"/>
  <c r="AJ4673" i="1"/>
  <c r="AB4674" i="1"/>
  <c r="AF4674" i="1"/>
  <c r="AI4674" i="1"/>
  <c r="AJ4674" i="1"/>
  <c r="AB4679" i="1"/>
  <c r="AF4679" i="1"/>
  <c r="AI4679" i="1"/>
  <c r="AJ4679" i="1"/>
  <c r="AB4680" i="1"/>
  <c r="AF4680" i="1"/>
  <c r="AI4680" i="1"/>
  <c r="AJ4680" i="1"/>
  <c r="AB4681" i="1"/>
  <c r="AF4681" i="1"/>
  <c r="AI4681" i="1"/>
  <c r="AJ4681" i="1"/>
  <c r="AB4687" i="1"/>
  <c r="AF4687" i="1"/>
  <c r="AI4687" i="1"/>
  <c r="AJ4687" i="1"/>
  <c r="AI4688" i="1"/>
  <c r="AJ4688" i="1"/>
  <c r="AB4689" i="1"/>
  <c r="AF4689" i="1"/>
  <c r="AI4689" i="1"/>
  <c r="AJ4689" i="1"/>
  <c r="AI4690" i="1"/>
  <c r="AJ4690" i="1"/>
  <c r="AI4691" i="1"/>
  <c r="AJ4691" i="1"/>
  <c r="AB4692" i="1"/>
  <c r="AF4692" i="1"/>
  <c r="AI4692" i="1"/>
  <c r="AJ4692" i="1"/>
  <c r="AB4701" i="1"/>
  <c r="AF4701" i="1"/>
  <c r="AI4701" i="1"/>
  <c r="AJ4701" i="1"/>
  <c r="AF4702" i="1"/>
  <c r="AI4702" i="1"/>
  <c r="AJ4702" i="1"/>
  <c r="AF4703" i="1"/>
  <c r="AI4703" i="1"/>
  <c r="AJ4703" i="1"/>
  <c r="AB4704" i="1"/>
  <c r="AF4704" i="1"/>
  <c r="AI4704" i="1"/>
  <c r="AJ4704" i="1"/>
  <c r="AB4705" i="1"/>
  <c r="AF4705" i="1"/>
  <c r="AI4705" i="1"/>
  <c r="AJ4705" i="1"/>
  <c r="AB4706" i="1"/>
  <c r="AF4706" i="1"/>
  <c r="AI4706" i="1"/>
  <c r="AJ4706" i="1"/>
  <c r="AB4707" i="1"/>
  <c r="AF4707" i="1"/>
  <c r="AI4707" i="1"/>
  <c r="AJ4707" i="1"/>
  <c r="AF4708" i="1"/>
  <c r="AI4708" i="1"/>
  <c r="AJ4708" i="1"/>
  <c r="AB4709" i="1"/>
  <c r="AF4709" i="1"/>
  <c r="AI4709" i="1"/>
  <c r="AJ4709" i="1"/>
  <c r="AB4710" i="1"/>
  <c r="AF4710" i="1"/>
  <c r="AI4710" i="1"/>
  <c r="AJ4710" i="1"/>
  <c r="AB4711" i="1"/>
  <c r="AF4711" i="1"/>
  <c r="AI4711" i="1"/>
  <c r="AJ4711" i="1"/>
  <c r="AB4712" i="1"/>
  <c r="AF4712" i="1"/>
  <c r="AI4712" i="1"/>
  <c r="AJ4712" i="1"/>
  <c r="AB4713" i="1"/>
  <c r="AF4713" i="1"/>
  <c r="AI4713" i="1"/>
  <c r="AJ4713" i="1"/>
  <c r="AB4714" i="1"/>
  <c r="AF4714" i="1"/>
  <c r="AI4714" i="1"/>
  <c r="AJ4714" i="1"/>
  <c r="AB4715" i="1"/>
  <c r="AF4715" i="1"/>
  <c r="AI4715" i="1"/>
  <c r="AJ4715" i="1"/>
  <c r="AB4716" i="1"/>
  <c r="AF4716" i="1"/>
  <c r="AI4716" i="1"/>
  <c r="AJ4716" i="1"/>
  <c r="AB4717" i="1"/>
  <c r="AF4717" i="1"/>
  <c r="AI4717" i="1"/>
  <c r="AJ4717" i="1"/>
  <c r="AB4718" i="1"/>
  <c r="AF4718" i="1"/>
  <c r="AI4718" i="1"/>
  <c r="AJ4718" i="1"/>
  <c r="AB4719" i="1"/>
  <c r="AF4719" i="1"/>
  <c r="AI4719" i="1"/>
  <c r="AJ4719" i="1"/>
  <c r="AF4720" i="1"/>
  <c r="AI4720" i="1"/>
  <c r="AJ4720" i="1"/>
  <c r="AF4721" i="1"/>
  <c r="AI4721" i="1"/>
  <c r="AJ4721" i="1"/>
  <c r="AI4722" i="1"/>
  <c r="AJ4722" i="1"/>
  <c r="AI4723" i="1"/>
  <c r="AJ4723" i="1"/>
  <c r="AI4724" i="1"/>
  <c r="AJ4724" i="1"/>
  <c r="AI4725" i="1"/>
  <c r="AJ4725" i="1"/>
  <c r="AI4726" i="1"/>
  <c r="AJ4726" i="1"/>
  <c r="AI4727" i="1"/>
  <c r="AJ4727" i="1"/>
  <c r="AB4728" i="1"/>
  <c r="AF4728" i="1"/>
  <c r="AI4728" i="1"/>
  <c r="AJ4728" i="1"/>
  <c r="AB4767" i="1"/>
  <c r="AF4767" i="1"/>
  <c r="AI4767" i="1"/>
  <c r="AJ4767" i="1"/>
  <c r="AF4768" i="1"/>
  <c r="AI4768" i="1"/>
  <c r="AJ4768" i="1"/>
  <c r="AF4769" i="1"/>
  <c r="AI4769" i="1"/>
  <c r="AJ4769" i="1"/>
  <c r="AF4770" i="1"/>
  <c r="AI4770" i="1"/>
  <c r="AJ4770" i="1"/>
  <c r="AF4771" i="1"/>
  <c r="AI4771" i="1"/>
  <c r="AJ4771" i="1"/>
  <c r="AF4772" i="1"/>
  <c r="AI4772" i="1"/>
  <c r="AJ4772" i="1"/>
  <c r="AF4773" i="1"/>
  <c r="AI4773" i="1"/>
  <c r="AJ4773" i="1"/>
  <c r="AF4774" i="1"/>
  <c r="AI4774" i="1"/>
  <c r="AJ4774" i="1"/>
  <c r="AF4775" i="1"/>
  <c r="AI4775" i="1"/>
  <c r="AJ4775" i="1"/>
  <c r="AF4776" i="1"/>
  <c r="AI4776" i="1"/>
  <c r="AJ4776" i="1"/>
  <c r="AF4777" i="1"/>
  <c r="AI4777" i="1"/>
  <c r="AJ4777" i="1"/>
  <c r="AF4778" i="1"/>
  <c r="AI4778" i="1"/>
  <c r="AJ4778" i="1"/>
  <c r="AF4779" i="1"/>
  <c r="AI4779" i="1"/>
  <c r="AJ4779" i="1"/>
  <c r="AF4780" i="1"/>
  <c r="AI4780" i="1"/>
  <c r="AJ4780" i="1"/>
  <c r="AF4781" i="1"/>
  <c r="AI4781" i="1"/>
  <c r="AJ4781" i="1"/>
  <c r="AF4782" i="1"/>
  <c r="AI4782" i="1"/>
  <c r="AJ4782" i="1"/>
  <c r="AF4783" i="1"/>
  <c r="AI4783" i="1"/>
  <c r="AJ4783" i="1"/>
  <c r="AF4784" i="1"/>
  <c r="AI4784" i="1"/>
  <c r="AJ4784" i="1"/>
  <c r="AF4785" i="1"/>
  <c r="AI4785" i="1"/>
  <c r="AJ4785" i="1"/>
  <c r="AF4786" i="1"/>
  <c r="AI4786" i="1"/>
  <c r="AJ4786" i="1"/>
  <c r="AF4787" i="1"/>
  <c r="AI4787" i="1"/>
  <c r="AJ4787" i="1"/>
  <c r="AF4788" i="1"/>
  <c r="AI4788" i="1"/>
  <c r="AJ4788" i="1"/>
  <c r="AF4789" i="1"/>
  <c r="AI4789" i="1"/>
  <c r="AJ4789" i="1"/>
  <c r="AF4790" i="1"/>
  <c r="AI4790" i="1"/>
  <c r="AJ4790" i="1"/>
  <c r="AF4791" i="1"/>
  <c r="AI4791" i="1"/>
  <c r="AJ4791" i="1"/>
  <c r="AF4792" i="1"/>
  <c r="AI4792" i="1"/>
  <c r="AJ4792" i="1"/>
  <c r="AF4793" i="1"/>
  <c r="AI4793" i="1"/>
  <c r="AJ4793" i="1"/>
  <c r="AF4794" i="1"/>
  <c r="AI4794" i="1"/>
  <c r="AJ4794" i="1"/>
  <c r="AF4795" i="1"/>
  <c r="AI4795" i="1"/>
  <c r="AJ4795" i="1"/>
  <c r="AF4796" i="1"/>
  <c r="AI4796" i="1"/>
  <c r="AJ4796" i="1"/>
  <c r="AF4797" i="1"/>
  <c r="AI4797" i="1"/>
  <c r="AJ4797" i="1"/>
  <c r="AF4798" i="1"/>
  <c r="AI4798" i="1"/>
  <c r="AJ4798" i="1"/>
  <c r="AF4799" i="1"/>
  <c r="AI4799" i="1"/>
  <c r="AJ4799" i="1"/>
  <c r="AF4800" i="1"/>
  <c r="AI4800" i="1"/>
  <c r="AJ4800" i="1"/>
  <c r="AB4801" i="1"/>
  <c r="AF4801" i="1"/>
  <c r="AI4801" i="1"/>
  <c r="AJ4801" i="1"/>
  <c r="AB4806" i="1"/>
  <c r="AF4806" i="1"/>
  <c r="AI4806" i="1"/>
  <c r="AJ4806" i="1"/>
  <c r="AB4811" i="1"/>
  <c r="AF4811" i="1"/>
  <c r="AI4811" i="1"/>
  <c r="AJ4811" i="1"/>
  <c r="AB4813" i="1"/>
  <c r="AF4813" i="1"/>
  <c r="AI4813" i="1"/>
  <c r="AJ4813" i="1"/>
  <c r="AB4814" i="1"/>
  <c r="AF4814" i="1"/>
  <c r="AI4814" i="1"/>
  <c r="AJ4814" i="1"/>
  <c r="AB4815" i="1"/>
  <c r="AF4815" i="1"/>
  <c r="AI4815" i="1"/>
  <c r="AJ4815" i="1"/>
  <c r="AB4816" i="1"/>
  <c r="AF4816" i="1"/>
  <c r="AI4816" i="1"/>
  <c r="AJ4816" i="1"/>
  <c r="AB4817" i="1"/>
  <c r="AF4817" i="1"/>
  <c r="AI4817" i="1"/>
  <c r="AJ4817" i="1"/>
  <c r="AB4818" i="1"/>
  <c r="AF4818" i="1"/>
  <c r="AI4818" i="1"/>
  <c r="AJ4818" i="1"/>
  <c r="AB4819" i="1"/>
  <c r="AF4819" i="1"/>
  <c r="AI4819" i="1"/>
  <c r="AJ4819" i="1"/>
  <c r="AB4820" i="1"/>
  <c r="AF4820" i="1"/>
  <c r="AI4820" i="1"/>
  <c r="AJ4820" i="1"/>
  <c r="AB4821" i="1"/>
  <c r="AF4821" i="1"/>
  <c r="AI4821" i="1"/>
  <c r="AJ4821" i="1"/>
  <c r="AB4822" i="1"/>
  <c r="AF4822" i="1"/>
  <c r="AI4822" i="1"/>
  <c r="AJ4822" i="1"/>
  <c r="AB4823" i="1"/>
  <c r="AF4823" i="1"/>
  <c r="AI4823" i="1"/>
  <c r="AJ4823" i="1"/>
  <c r="AB4824" i="1"/>
  <c r="AF4824" i="1"/>
  <c r="AI4824" i="1"/>
  <c r="AJ4824" i="1"/>
  <c r="AB4825" i="1"/>
  <c r="AF4825" i="1"/>
  <c r="AI4825" i="1"/>
  <c r="AJ4825" i="1"/>
  <c r="AB4826" i="1"/>
  <c r="AF4826" i="1"/>
  <c r="AI4826" i="1"/>
  <c r="AJ4826" i="1"/>
  <c r="AI4827" i="1"/>
  <c r="AJ4827" i="1"/>
  <c r="AB4828" i="1"/>
  <c r="AF4828" i="1"/>
  <c r="AI4828" i="1"/>
  <c r="AJ4828" i="1"/>
  <c r="AB4829" i="1"/>
  <c r="AF4829" i="1"/>
  <c r="AI4829" i="1"/>
  <c r="AJ4829" i="1"/>
  <c r="AB4830" i="1"/>
  <c r="AF4830" i="1"/>
  <c r="AI4830" i="1"/>
  <c r="AJ4830" i="1"/>
  <c r="AB4831" i="1"/>
  <c r="AI4831" i="1"/>
  <c r="AJ4831" i="1"/>
  <c r="AB4832" i="1"/>
  <c r="AI4832" i="1"/>
  <c r="AJ4832" i="1"/>
  <c r="AB4833" i="1"/>
  <c r="AI4833" i="1"/>
  <c r="AJ4833" i="1"/>
  <c r="AB4834" i="1"/>
  <c r="AF4834" i="1"/>
  <c r="AI4834" i="1"/>
  <c r="AJ4834" i="1"/>
  <c r="AF4835" i="1"/>
  <c r="AI4835" i="1"/>
  <c r="AJ4835" i="1"/>
  <c r="AB4836" i="1"/>
  <c r="AF4836" i="1"/>
  <c r="AI4836" i="1"/>
  <c r="AJ4836" i="1"/>
  <c r="AB4837" i="1"/>
  <c r="AF4837" i="1"/>
  <c r="AI4837" i="1"/>
  <c r="AJ4837" i="1"/>
  <c r="AB4838" i="1"/>
  <c r="AF4838" i="1"/>
  <c r="AI4838" i="1"/>
  <c r="AJ4838" i="1"/>
  <c r="AI4839" i="1"/>
  <c r="AJ4839" i="1"/>
  <c r="AI4840" i="1"/>
  <c r="AJ4840" i="1"/>
  <c r="AB4841" i="1"/>
  <c r="AI4841" i="1"/>
  <c r="AJ4841" i="1"/>
  <c r="AB4842" i="1"/>
  <c r="AI4842" i="1"/>
  <c r="AJ4842" i="1"/>
  <c r="AB4843" i="1"/>
  <c r="AI4843" i="1"/>
  <c r="AJ4843" i="1"/>
  <c r="AI4844" i="1"/>
  <c r="AJ4844" i="1"/>
  <c r="AI4845" i="1"/>
  <c r="AJ4845" i="1"/>
  <c r="AI4846" i="1"/>
  <c r="AJ4846" i="1"/>
  <c r="AB4847" i="1"/>
  <c r="AI4847" i="1"/>
  <c r="AJ4847" i="1"/>
  <c r="AB4848" i="1"/>
  <c r="AI4848" i="1"/>
  <c r="AJ4848" i="1"/>
  <c r="AB4849" i="1"/>
  <c r="AI4849" i="1"/>
  <c r="AJ4849" i="1"/>
  <c r="AB4850" i="1"/>
  <c r="AI4850" i="1"/>
  <c r="AJ4850" i="1"/>
  <c r="AB4851" i="1"/>
  <c r="AI4851" i="1"/>
  <c r="AJ4851" i="1"/>
  <c r="AB4852" i="1"/>
  <c r="AI4852" i="1"/>
  <c r="AJ4852" i="1"/>
  <c r="AB4853" i="1"/>
  <c r="AI4853" i="1"/>
  <c r="AJ4853" i="1"/>
  <c r="AB4854" i="1"/>
  <c r="AI4854" i="1"/>
  <c r="AJ4854" i="1"/>
  <c r="AB4855" i="1"/>
  <c r="AI4855" i="1"/>
  <c r="AJ4855" i="1"/>
  <c r="AB4856" i="1"/>
  <c r="AI4856" i="1"/>
  <c r="AJ4856" i="1"/>
  <c r="AB4857" i="1"/>
  <c r="AI4857" i="1"/>
  <c r="AJ4857" i="1"/>
  <c r="AB4858" i="1"/>
  <c r="AI4858" i="1"/>
  <c r="AJ4858" i="1"/>
  <c r="AB4859" i="1"/>
  <c r="AI4859" i="1"/>
  <c r="AJ4859" i="1"/>
  <c r="AB4860" i="1"/>
  <c r="AI4860" i="1"/>
  <c r="AJ4860" i="1"/>
  <c r="AB4861" i="1"/>
  <c r="AI4861" i="1"/>
  <c r="AJ4861" i="1"/>
  <c r="AB4862" i="1"/>
  <c r="AI4862" i="1"/>
  <c r="AJ4862" i="1"/>
  <c r="AB4863" i="1"/>
  <c r="AI4863" i="1"/>
  <c r="AJ4863" i="1"/>
  <c r="AB4864" i="1"/>
  <c r="AI4864" i="1"/>
  <c r="AJ4864" i="1"/>
  <c r="AB4865" i="1"/>
  <c r="AI4865" i="1"/>
  <c r="AJ4865" i="1"/>
  <c r="AB4866" i="1"/>
  <c r="AI4866" i="1"/>
  <c r="AJ4866" i="1"/>
  <c r="AI4867" i="1"/>
  <c r="AJ4867" i="1"/>
  <c r="AI4868" i="1"/>
  <c r="AJ4868" i="1"/>
  <c r="AI4869" i="1"/>
  <c r="AJ4869" i="1"/>
  <c r="AI4870" i="1"/>
  <c r="AJ4870" i="1"/>
  <c r="AI4871" i="1"/>
  <c r="AJ4871" i="1"/>
  <c r="AI4872" i="1"/>
  <c r="AJ4872" i="1"/>
  <c r="AI4873" i="1"/>
  <c r="AJ4873" i="1"/>
  <c r="AI4874" i="1"/>
  <c r="AJ4874" i="1"/>
  <c r="AI4875" i="1"/>
  <c r="AJ4875" i="1"/>
  <c r="AB4876" i="1"/>
  <c r="AI4876" i="1"/>
  <c r="AJ4876" i="1"/>
  <c r="AI4877" i="1"/>
  <c r="AJ4877" i="1"/>
  <c r="AI4878" i="1"/>
  <c r="AJ4878" i="1"/>
  <c r="AI4879" i="1"/>
  <c r="AJ4879" i="1"/>
  <c r="AI4880" i="1"/>
  <c r="AJ4880" i="1"/>
  <c r="AB4881" i="1"/>
  <c r="AI4881" i="1"/>
  <c r="AJ4881" i="1"/>
  <c r="AB4882" i="1"/>
  <c r="AI4882" i="1"/>
  <c r="AJ4882" i="1"/>
  <c r="AB4883" i="1"/>
  <c r="AI4883" i="1"/>
  <c r="AJ4883" i="1"/>
  <c r="AI4884" i="1"/>
  <c r="AJ4884" i="1"/>
  <c r="AB4885" i="1"/>
  <c r="AI4885" i="1"/>
  <c r="AJ4885" i="1"/>
  <c r="AI4886" i="1"/>
  <c r="AJ4886" i="1"/>
  <c r="AI4887" i="1"/>
  <c r="AJ4887" i="1"/>
  <c r="AI4888" i="1"/>
  <c r="AJ4888" i="1"/>
  <c r="AI4889" i="1"/>
  <c r="AJ4889" i="1"/>
  <c r="AI4890" i="1"/>
  <c r="AJ4890" i="1"/>
  <c r="AI4891" i="1"/>
  <c r="AJ4891" i="1"/>
  <c r="AI4892" i="1"/>
  <c r="AJ4892" i="1"/>
  <c r="AB4893" i="1"/>
  <c r="AI4893" i="1"/>
  <c r="AJ4893" i="1"/>
  <c r="AB4894" i="1"/>
  <c r="AI4894" i="1"/>
  <c r="AJ4894" i="1"/>
  <c r="AB4895" i="1"/>
  <c r="AI4895" i="1"/>
  <c r="AJ4895" i="1"/>
  <c r="AB4896" i="1"/>
  <c r="AI4896" i="1"/>
  <c r="AJ4896" i="1"/>
  <c r="AI4897" i="1"/>
  <c r="AJ4897" i="1"/>
  <c r="AI4898" i="1"/>
  <c r="AJ4898" i="1"/>
  <c r="AI4899" i="1"/>
  <c r="AJ4899" i="1"/>
  <c r="AI4900" i="1"/>
  <c r="AJ4900" i="1"/>
  <c r="AI4901" i="1"/>
  <c r="AJ4901" i="1"/>
  <c r="AI4902" i="1"/>
  <c r="AJ4902" i="1"/>
  <c r="AI4903" i="1"/>
  <c r="AJ4903" i="1"/>
  <c r="AI4904" i="1"/>
  <c r="AJ4904" i="1"/>
  <c r="AI4905" i="1"/>
  <c r="AJ4905" i="1"/>
  <c r="AI4906" i="1"/>
  <c r="AJ4906" i="1"/>
  <c r="AB4907" i="1"/>
  <c r="AI4907" i="1"/>
  <c r="AJ4907" i="1"/>
  <c r="AB4908" i="1"/>
  <c r="AI4908" i="1"/>
  <c r="AJ4908" i="1"/>
  <c r="AB4909" i="1"/>
  <c r="AI4909" i="1"/>
  <c r="AJ4909" i="1"/>
  <c r="AB4911" i="1"/>
  <c r="AI4911" i="1"/>
  <c r="AJ4911" i="1"/>
  <c r="AB4912" i="1"/>
  <c r="AI4912" i="1"/>
  <c r="AJ4912" i="1"/>
  <c r="AB4913" i="1"/>
  <c r="AI4913" i="1"/>
  <c r="AJ4913" i="1"/>
  <c r="AB4914" i="1"/>
  <c r="AI4914" i="1"/>
  <c r="AJ4914" i="1"/>
  <c r="AB4915" i="1"/>
  <c r="AF4915" i="1"/>
  <c r="AI4915" i="1"/>
  <c r="AJ4915" i="1"/>
  <c r="AB4916" i="1"/>
  <c r="AF4916" i="1"/>
  <c r="AI4916" i="1"/>
  <c r="AJ4916" i="1"/>
  <c r="AB4917" i="1"/>
  <c r="AF4917" i="1"/>
  <c r="AI4917" i="1"/>
  <c r="AJ4917" i="1"/>
  <c r="AB4918" i="1"/>
  <c r="AF4918" i="1"/>
  <c r="AI4918" i="1"/>
  <c r="AJ4918" i="1"/>
  <c r="AB4919" i="1"/>
  <c r="AF4919" i="1"/>
  <c r="AI4919" i="1"/>
  <c r="AJ4919" i="1"/>
  <c r="AB4920" i="1"/>
  <c r="AF4920" i="1"/>
  <c r="AI4920" i="1"/>
  <c r="AJ4920" i="1"/>
  <c r="AB4929" i="1"/>
  <c r="AF4929" i="1"/>
  <c r="AI4929" i="1"/>
  <c r="AJ4929" i="1"/>
  <c r="AB4966" i="1"/>
  <c r="AF4966" i="1"/>
  <c r="AI4966" i="1"/>
  <c r="AJ4966" i="1"/>
  <c r="AB4969" i="1"/>
  <c r="AF4969" i="1"/>
  <c r="AI4969" i="1"/>
  <c r="AJ4969" i="1"/>
  <c r="AB4970" i="1"/>
  <c r="AF4970" i="1"/>
  <c r="AI4970" i="1"/>
  <c r="AJ4970" i="1"/>
  <c r="AB4971" i="1"/>
  <c r="AF4971" i="1"/>
  <c r="AI4971" i="1"/>
  <c r="AJ4971" i="1"/>
  <c r="AB4972" i="1"/>
  <c r="AF4972" i="1"/>
  <c r="AI4972" i="1"/>
  <c r="AJ4972" i="1"/>
  <c r="AB4973" i="1"/>
  <c r="AF4973" i="1"/>
  <c r="AI4973" i="1"/>
  <c r="AJ4973" i="1"/>
  <c r="AF4978" i="1"/>
  <c r="AF4979" i="1"/>
  <c r="AF4980" i="1"/>
  <c r="AF4981" i="1"/>
  <c r="AI4981" i="1"/>
  <c r="AJ4981" i="1"/>
  <c r="AF4982" i="1"/>
  <c r="AI4982" i="1"/>
  <c r="AJ4982" i="1"/>
  <c r="AF4983" i="1"/>
  <c r="AI4983" i="1"/>
  <c r="AJ4983" i="1"/>
  <c r="AB4984" i="1"/>
  <c r="AF4984" i="1"/>
  <c r="AI4984" i="1"/>
  <c r="AJ4984" i="1"/>
  <c r="AB4985" i="1"/>
  <c r="AF4985" i="1"/>
  <c r="AI4985" i="1"/>
  <c r="AJ4985" i="1"/>
  <c r="AB4986" i="1"/>
  <c r="AF4986" i="1"/>
  <c r="AI4986" i="1"/>
  <c r="AJ4986" i="1"/>
  <c r="AB4987" i="1"/>
  <c r="AF4987" i="1"/>
  <c r="AI4987" i="1"/>
  <c r="AJ4987" i="1"/>
  <c r="AB4988" i="1"/>
  <c r="AF4988" i="1"/>
  <c r="AI4988" i="1"/>
  <c r="AJ4988" i="1"/>
  <c r="AB4991" i="1"/>
  <c r="AF4991" i="1"/>
  <c r="AI4991" i="1"/>
  <c r="AJ4991" i="1"/>
  <c r="AF4992" i="1"/>
  <c r="AI4992" i="1"/>
  <c r="AJ4992" i="1"/>
  <c r="AB4993" i="1"/>
  <c r="AF4993" i="1"/>
  <c r="AI4993" i="1"/>
  <c r="AJ4993" i="1"/>
  <c r="AB4994" i="1"/>
  <c r="AF4994" i="1"/>
  <c r="AI4994" i="1"/>
  <c r="AJ4994" i="1"/>
  <c r="AB4995" i="1"/>
  <c r="AF4995" i="1"/>
  <c r="AI4995" i="1"/>
  <c r="AJ4995" i="1"/>
  <c r="AB4996" i="1"/>
  <c r="AF4996" i="1"/>
  <c r="AI4996" i="1"/>
  <c r="AJ4996" i="1"/>
  <c r="AB4997" i="1"/>
  <c r="AF4997" i="1"/>
  <c r="AI4997" i="1"/>
  <c r="AJ4997" i="1"/>
  <c r="AB4999" i="1"/>
  <c r="AF4999" i="1"/>
  <c r="AI4999" i="1"/>
  <c r="AJ4999" i="1"/>
  <c r="AB5008" i="1"/>
  <c r="AF5008" i="1"/>
  <c r="AI5008" i="1"/>
  <c r="AJ5008" i="1"/>
  <c r="AB5009" i="1"/>
  <c r="AF5009" i="1"/>
  <c r="AI5009" i="1"/>
  <c r="AJ5009" i="1"/>
  <c r="AB5010" i="1"/>
  <c r="AF5010" i="1"/>
  <c r="AI5010" i="1"/>
  <c r="AJ5010" i="1"/>
  <c r="AB5026" i="1"/>
  <c r="AF5026" i="1"/>
  <c r="AI5026" i="1"/>
  <c r="AJ5026" i="1"/>
  <c r="AB5027" i="1"/>
  <c r="AF5027" i="1"/>
  <c r="AI5027" i="1"/>
  <c r="AJ5027" i="1"/>
  <c r="AI5028" i="1"/>
  <c r="AJ5028" i="1"/>
  <c r="AI5029" i="1"/>
  <c r="AJ5029" i="1"/>
  <c r="AI5030" i="1"/>
  <c r="AJ5030" i="1"/>
  <c r="AI5031" i="1"/>
  <c r="AJ5031" i="1"/>
  <c r="AB5032" i="1"/>
  <c r="AF5032" i="1"/>
  <c r="AI5032" i="1"/>
  <c r="AJ5032" i="1"/>
  <c r="AB5038" i="1"/>
  <c r="AF5038" i="1"/>
  <c r="AI5038" i="1"/>
  <c r="AJ5038" i="1"/>
  <c r="AB5048" i="1"/>
  <c r="AF5048" i="1"/>
  <c r="AI5048" i="1"/>
  <c r="AJ5048" i="1"/>
  <c r="AB5051" i="1"/>
  <c r="AF5051" i="1"/>
  <c r="AI5051" i="1"/>
  <c r="AJ5051" i="1"/>
  <c r="AB5054" i="1"/>
  <c r="AF5054" i="1"/>
  <c r="AI5054" i="1"/>
  <c r="AJ5054" i="1"/>
  <c r="AB5055" i="1"/>
  <c r="AF5055" i="1"/>
  <c r="AI5055" i="1"/>
  <c r="AJ5055" i="1"/>
  <c r="AB5056" i="1"/>
  <c r="AF5056" i="1"/>
  <c r="AI5056" i="1"/>
  <c r="AJ5056" i="1"/>
  <c r="AB5057" i="1"/>
  <c r="AF5057" i="1"/>
  <c r="AI5057" i="1"/>
  <c r="AJ5057" i="1"/>
  <c r="AI5058" i="1"/>
  <c r="AJ5058" i="1"/>
  <c r="AI5059" i="1"/>
  <c r="AJ5059" i="1"/>
  <c r="AI5060" i="1"/>
  <c r="AJ5060" i="1"/>
  <c r="AI5061" i="1"/>
  <c r="AJ5061" i="1"/>
  <c r="AI5062" i="1"/>
  <c r="AJ5062" i="1"/>
  <c r="AI5063" i="1"/>
  <c r="AJ5063" i="1"/>
  <c r="AI5064" i="1"/>
  <c r="AJ5064" i="1"/>
  <c r="AI5065" i="1"/>
  <c r="AJ5065" i="1"/>
  <c r="AI5066" i="1"/>
  <c r="AJ5066" i="1"/>
  <c r="AI5067" i="1"/>
  <c r="AJ5067" i="1"/>
  <c r="AI5068" i="1"/>
  <c r="AJ5068" i="1"/>
  <c r="AI5069" i="1"/>
  <c r="AJ5069" i="1"/>
  <c r="AI5070" i="1"/>
  <c r="AJ5070" i="1"/>
  <c r="AI5071" i="1"/>
  <c r="AJ5071" i="1"/>
  <c r="AB5072" i="1"/>
  <c r="AF5072" i="1"/>
  <c r="AI5072" i="1"/>
  <c r="AJ5072" i="1"/>
  <c r="AB5073" i="1"/>
  <c r="AF5073" i="1"/>
  <c r="AI5073" i="1"/>
  <c r="AJ5073" i="1"/>
  <c r="AB5074" i="1"/>
  <c r="AF5074" i="1"/>
  <c r="AI5074" i="1"/>
  <c r="AJ5074" i="1"/>
  <c r="AB5075" i="1"/>
  <c r="AF5075" i="1"/>
  <c r="AI5075" i="1"/>
  <c r="AJ5075" i="1"/>
  <c r="AB5076" i="1"/>
  <c r="AF5076" i="1"/>
  <c r="AI5076" i="1"/>
  <c r="AJ5076" i="1"/>
  <c r="AB5077" i="1"/>
  <c r="AF5077" i="1"/>
  <c r="AI5077" i="1"/>
  <c r="AJ5077" i="1"/>
  <c r="AB5078" i="1"/>
  <c r="AF5078" i="1"/>
  <c r="AI5078" i="1"/>
  <c r="AJ5078" i="1"/>
  <c r="AB5079" i="1"/>
  <c r="AF5079" i="1"/>
  <c r="AI5079" i="1"/>
  <c r="AJ5079" i="1"/>
  <c r="AB5080" i="1"/>
  <c r="AF5080" i="1"/>
  <c r="AI5080" i="1"/>
  <c r="AJ5080" i="1"/>
  <c r="AB5081" i="1"/>
  <c r="AF5081" i="1"/>
  <c r="AI5081" i="1"/>
  <c r="AJ5081" i="1"/>
  <c r="AB5082" i="1"/>
  <c r="AF5082" i="1"/>
  <c r="AI5082" i="1"/>
  <c r="AJ5082" i="1"/>
  <c r="AF5083" i="1"/>
  <c r="AI5083" i="1"/>
  <c r="AJ5083" i="1"/>
  <c r="AB5084" i="1"/>
  <c r="AF5084" i="1"/>
  <c r="AI5084" i="1"/>
  <c r="AJ5084" i="1"/>
  <c r="AB5085" i="1"/>
  <c r="AF5085" i="1"/>
  <c r="AI5085" i="1"/>
  <c r="AJ5085" i="1"/>
  <c r="AB5086" i="1"/>
  <c r="AF5086" i="1"/>
  <c r="AI5086" i="1"/>
  <c r="AJ5086" i="1"/>
  <c r="AB5087" i="1"/>
  <c r="AF5087" i="1"/>
  <c r="AI5087" i="1"/>
  <c r="AJ5087" i="1"/>
  <c r="AB5088" i="1"/>
  <c r="AF5088" i="1"/>
  <c r="AI5088" i="1"/>
  <c r="AJ5088" i="1"/>
  <c r="AB5089" i="1"/>
  <c r="AF5089" i="1"/>
  <c r="AI5089" i="1"/>
  <c r="AJ5089" i="1"/>
  <c r="AB5090" i="1"/>
  <c r="AF5090" i="1"/>
  <c r="AI5090" i="1"/>
  <c r="AJ5090" i="1"/>
  <c r="AB5091" i="1"/>
  <c r="AF5091" i="1"/>
  <c r="AI5091" i="1"/>
  <c r="AJ5091" i="1"/>
  <c r="AB5092" i="1"/>
  <c r="AF5092" i="1"/>
  <c r="AI5092" i="1"/>
  <c r="AJ5092" i="1"/>
  <c r="AF5093" i="1"/>
  <c r="AI5093" i="1"/>
  <c r="AJ5093" i="1"/>
  <c r="AF5094" i="1"/>
  <c r="AI5094" i="1"/>
  <c r="AJ5094" i="1"/>
  <c r="AF5095" i="1"/>
  <c r="AI5095" i="1"/>
  <c r="AJ5095" i="1"/>
  <c r="AF5096" i="1"/>
  <c r="AI5096" i="1"/>
  <c r="AJ5096" i="1"/>
  <c r="AF5097" i="1"/>
  <c r="AI5097" i="1"/>
  <c r="AJ5097" i="1"/>
  <c r="AB5098" i="1"/>
  <c r="AF5098" i="1"/>
  <c r="AI5098" i="1"/>
  <c r="AJ5098" i="1"/>
  <c r="AB5099" i="1"/>
  <c r="AF5099" i="1"/>
  <c r="AI5099" i="1"/>
  <c r="AJ5099" i="1"/>
  <c r="AB5105" i="1"/>
  <c r="AF5105" i="1"/>
  <c r="AI5105" i="1"/>
  <c r="AJ5105" i="1"/>
  <c r="AB5106" i="1"/>
  <c r="AF5106" i="1"/>
  <c r="AI5106" i="1"/>
  <c r="AJ5106" i="1"/>
  <c r="AB5107" i="1"/>
  <c r="AF5107" i="1"/>
  <c r="AI5107" i="1"/>
  <c r="AJ5107" i="1"/>
  <c r="AB5108" i="1"/>
  <c r="AF5108" i="1"/>
  <c r="AI5108" i="1"/>
  <c r="AJ5108" i="1"/>
  <c r="AB5109" i="1"/>
  <c r="AF5109" i="1"/>
  <c r="AI5109" i="1"/>
  <c r="AJ5109" i="1"/>
  <c r="AB5110" i="1"/>
  <c r="AF5110" i="1"/>
  <c r="AI5110" i="1"/>
  <c r="AJ5110" i="1"/>
  <c r="AB5111" i="1"/>
  <c r="AF5111" i="1"/>
  <c r="AI5111" i="1"/>
  <c r="AJ5111" i="1"/>
  <c r="AJ1862" i="2" l="1"/>
  <c r="AI1862" i="2"/>
  <c r="AF1862" i="2"/>
  <c r="AB1862" i="2"/>
  <c r="AF3649" i="1" l="1"/>
  <c r="AF3648" i="1"/>
  <c r="AJ1861" i="2" l="1"/>
  <c r="AF1861" i="2"/>
  <c r="AB1861" i="2"/>
  <c r="AB1860" i="2"/>
  <c r="AF1860" i="2"/>
  <c r="AJ1860" i="2"/>
  <c r="AF3646" i="1" l="1"/>
  <c r="AF3645" i="1"/>
  <c r="AF3644" i="1"/>
  <c r="AF3643" i="1"/>
  <c r="AF3642" i="1"/>
  <c r="AF3641" i="1" l="1"/>
  <c r="AI1858" i="2" l="1"/>
  <c r="AB1858" i="2"/>
  <c r="AI1857" i="2"/>
  <c r="AB1857" i="2"/>
  <c r="AI1856" i="2"/>
  <c r="AB1856" i="2"/>
  <c r="AI1859" i="2"/>
  <c r="AB1859" i="2"/>
  <c r="AI1855" i="2"/>
  <c r="AB1855" i="2"/>
  <c r="AF3588" i="1" l="1"/>
  <c r="AF1854" i="2" l="1"/>
  <c r="AI3634" i="1" l="1"/>
  <c r="AI3635" i="1"/>
  <c r="AI3636" i="1"/>
  <c r="AI3637" i="1"/>
  <c r="AJ3634" i="1"/>
  <c r="AJ3635" i="1"/>
  <c r="AJ3636" i="1"/>
  <c r="AJ3637" i="1"/>
  <c r="AF3634" i="1"/>
  <c r="AF3635" i="1"/>
  <c r="AF3636" i="1"/>
  <c r="AF3637" i="1"/>
  <c r="AI1854" i="2" l="1"/>
  <c r="AB1854" i="2"/>
  <c r="AJ1855" i="2"/>
  <c r="AJ1854" i="2"/>
  <c r="AJ1830" i="2" l="1"/>
  <c r="AI1830" i="2"/>
  <c r="AF1830" i="2"/>
  <c r="AB1830" i="2"/>
  <c r="AJ1829" i="2"/>
  <c r="AI1829" i="2"/>
  <c r="AF1829" i="2"/>
  <c r="AB1829" i="2"/>
  <c r="AJ1828" i="2"/>
  <c r="AI1828" i="2"/>
  <c r="AF1828" i="2"/>
  <c r="AB1828" i="2"/>
  <c r="AJ1827" i="2"/>
  <c r="AI1827" i="2"/>
  <c r="AF1827" i="2"/>
  <c r="AB1827" i="2"/>
  <c r="AJ1826" i="2"/>
  <c r="AI1826" i="2"/>
  <c r="AF1826" i="2"/>
  <c r="AB1826" i="2"/>
  <c r="AB1853" i="2" l="1"/>
  <c r="AF1853" i="2"/>
  <c r="AI1853" i="2"/>
  <c r="AJ1853" i="2"/>
  <c r="AB1846" i="2"/>
  <c r="AF1846" i="2"/>
  <c r="AI1846" i="2"/>
  <c r="AJ1846" i="2"/>
  <c r="AB1847" i="2"/>
  <c r="AF1847" i="2"/>
  <c r="AI1847" i="2"/>
  <c r="AJ1847" i="2"/>
  <c r="AB1848" i="2"/>
  <c r="AF1848" i="2"/>
  <c r="AI1848" i="2"/>
  <c r="AJ1848" i="2"/>
  <c r="AB1849" i="2"/>
  <c r="AF1849" i="2"/>
  <c r="AI1849" i="2"/>
  <c r="AJ1849" i="2"/>
  <c r="AB1850" i="2"/>
  <c r="AF1850" i="2"/>
  <c r="AI1850" i="2"/>
  <c r="AJ1850" i="2"/>
  <c r="AB1851" i="2"/>
  <c r="AF1851" i="2"/>
  <c r="AI1851" i="2"/>
  <c r="AJ1851" i="2"/>
  <c r="AB1845" i="2"/>
  <c r="AF1845" i="2"/>
  <c r="AI1845" i="2"/>
  <c r="AJ1845" i="2"/>
  <c r="AJ1843" i="2" l="1"/>
  <c r="AJ1842" i="2"/>
  <c r="AI1843" i="2"/>
  <c r="AI1842" i="2"/>
  <c r="AF1842" i="2"/>
  <c r="AF1843" i="2"/>
  <c r="AB1842" i="2"/>
  <c r="AB1843" i="2"/>
  <c r="AJ3660" i="1" l="1"/>
  <c r="AJ3659" i="1"/>
  <c r="AJ3633" i="1"/>
  <c r="AJ3632" i="1"/>
  <c r="AJ3631" i="1"/>
  <c r="AJ3630" i="1"/>
  <c r="AJ3629" i="1"/>
  <c r="AJ3628" i="1"/>
  <c r="AJ3627" i="1"/>
  <c r="AJ3617" i="1"/>
  <c r="AJ3609" i="1"/>
  <c r="AF3660" i="1"/>
  <c r="AF3659" i="1"/>
  <c r="AF3633" i="1"/>
  <c r="AF3632" i="1"/>
  <c r="AF3631" i="1"/>
  <c r="AF3630" i="1"/>
  <c r="AF3629" i="1"/>
  <c r="AF3628" i="1"/>
  <c r="AF3627" i="1"/>
  <c r="AF3617" i="1"/>
  <c r="AF3609" i="1"/>
  <c r="AJ3562" i="1" l="1"/>
  <c r="AJ3561" i="1"/>
  <c r="AF1852" i="2" l="1"/>
  <c r="AB1852" i="2"/>
  <c r="AJ1841" i="2" l="1"/>
  <c r="AI1841" i="2"/>
  <c r="AF1841" i="2"/>
  <c r="AB1841" i="2"/>
  <c r="AB1833" i="2" l="1"/>
  <c r="AB1834" i="2"/>
  <c r="AB1835" i="2"/>
  <c r="AB1836" i="2"/>
  <c r="AB1837" i="2"/>
  <c r="AB1838" i="2"/>
  <c r="AB1839" i="2"/>
  <c r="AB1840" i="2"/>
  <c r="AF1840" i="2"/>
  <c r="AF1839" i="2"/>
  <c r="AF1838" i="2"/>
  <c r="AF1837" i="2"/>
  <c r="AF1836" i="2"/>
  <c r="AF1835" i="2"/>
  <c r="AF1834" i="2"/>
  <c r="AF1833" i="2"/>
  <c r="AJ1833" i="2"/>
  <c r="AF1832" i="2" l="1"/>
  <c r="AJ1832" i="2"/>
  <c r="AI1832" i="2"/>
  <c r="AB1832" i="2"/>
  <c r="AJ3603" i="1" l="1"/>
  <c r="AI3603" i="1"/>
  <c r="AF3603" i="1"/>
  <c r="AB3603" i="1"/>
  <c r="AJ3604" i="1" l="1"/>
  <c r="AI3604" i="1"/>
  <c r="AF3604" i="1"/>
  <c r="AB3604" i="1"/>
  <c r="AJ1823" i="2" l="1"/>
  <c r="AI1823" i="2"/>
  <c r="AF1823" i="2"/>
  <c r="AJ1822" i="2"/>
  <c r="AI1822" i="2"/>
  <c r="AF1822" i="2"/>
  <c r="AJ1813" i="2" l="1"/>
  <c r="AI1813" i="2"/>
  <c r="AF1813" i="2"/>
  <c r="AJ1812" i="2"/>
  <c r="AI1812" i="2"/>
  <c r="AF1812" i="2"/>
  <c r="AJ1811" i="2" l="1"/>
  <c r="AI1811" i="2"/>
  <c r="AF1811" i="2"/>
  <c r="AJ1810" i="2"/>
  <c r="AI1810" i="2"/>
  <c r="AF1810" i="2"/>
  <c r="AJ1809" i="2" l="1"/>
  <c r="AF1809" i="2"/>
  <c r="AB1809" i="2"/>
  <c r="AB1810" i="2" l="1"/>
  <c r="AB1808" i="2" l="1"/>
  <c r="AB1807" i="2"/>
  <c r="AF1808" i="2"/>
  <c r="AF1807" i="2"/>
  <c r="AI1807" i="2"/>
  <c r="AJ1807" i="2"/>
  <c r="AJ1808" i="2"/>
  <c r="AB3592" i="1"/>
  <c r="AF3592" i="1"/>
  <c r="AI3592" i="1"/>
  <c r="AJ3592" i="1"/>
  <c r="AB3591" i="1"/>
  <c r="AF3591" i="1"/>
  <c r="AI3591" i="1"/>
  <c r="AJ3591" i="1"/>
  <c r="AB3590" i="1" l="1"/>
  <c r="AB3589" i="1"/>
  <c r="AJ1579" i="2" l="1"/>
  <c r="AI1579" i="2"/>
  <c r="AF1579" i="2"/>
  <c r="AB1579" i="2"/>
  <c r="AJ1576" i="2"/>
  <c r="AI1576" i="2"/>
  <c r="AF1576" i="2"/>
  <c r="AB1576" i="2"/>
  <c r="AJ1575" i="2"/>
  <c r="AI1575" i="2"/>
  <c r="AF1575" i="2"/>
  <c r="AB1575" i="2"/>
  <c r="AJ1572" i="2"/>
  <c r="AI1572" i="2"/>
  <c r="AF1572" i="2"/>
  <c r="AB1572" i="2"/>
  <c r="AJ1570" i="2"/>
  <c r="AI1570" i="2"/>
  <c r="AF1570" i="2"/>
  <c r="AB1570" i="2"/>
  <c r="AJ1569" i="2"/>
  <c r="AI1569" i="2"/>
  <c r="AF1569" i="2"/>
  <c r="AB1569" i="2"/>
  <c r="AJ1568" i="2"/>
  <c r="AI1568" i="2"/>
  <c r="AF1568" i="2"/>
  <c r="AB1568" i="2"/>
  <c r="AJ1567" i="2"/>
  <c r="AI1567" i="2"/>
  <c r="AF1567" i="2"/>
  <c r="AB1567" i="2"/>
  <c r="AJ1566" i="2"/>
  <c r="AI1566" i="2"/>
  <c r="AF1566" i="2"/>
  <c r="AB1566" i="2"/>
  <c r="AJ1565" i="2"/>
  <c r="AI1565" i="2"/>
  <c r="AF1565" i="2"/>
  <c r="AB1565" i="2"/>
  <c r="AJ1564" i="2"/>
  <c r="AI1564" i="2"/>
  <c r="AF1564" i="2"/>
  <c r="AB1564" i="2"/>
  <c r="AJ1563" i="2"/>
  <c r="AI1563" i="2"/>
  <c r="AF1563" i="2"/>
  <c r="AB1563" i="2"/>
  <c r="AJ1562" i="2"/>
  <c r="AI1562" i="2"/>
  <c r="AF1562" i="2"/>
  <c r="AB1562" i="2"/>
  <c r="AJ1561" i="2"/>
  <c r="AI1561" i="2"/>
  <c r="AF1561" i="2"/>
  <c r="AB1561" i="2"/>
  <c r="AJ1559" i="2"/>
  <c r="AI1559" i="2"/>
  <c r="AF1559" i="2"/>
  <c r="AB1559" i="2"/>
  <c r="AJ1556" i="2"/>
  <c r="AI1556" i="2"/>
  <c r="AF1556" i="2"/>
  <c r="AB1556" i="2"/>
  <c r="AJ1555" i="2"/>
  <c r="AI1555" i="2"/>
  <c r="AF1555" i="2"/>
  <c r="AB1555" i="2"/>
  <c r="AJ1554" i="2"/>
  <c r="AI1554" i="2"/>
  <c r="AF1554" i="2"/>
  <c r="AB1554" i="2"/>
  <c r="AJ1553" i="2"/>
  <c r="AI1553" i="2"/>
  <c r="AF1553" i="2"/>
  <c r="AB1553" i="2"/>
  <c r="AJ1551" i="2"/>
  <c r="AI1551" i="2"/>
  <c r="AF1551" i="2"/>
  <c r="AB1551" i="2"/>
  <c r="AJ1550" i="2"/>
  <c r="AI1550" i="2"/>
  <c r="AF1550" i="2"/>
  <c r="AB1550" i="2"/>
  <c r="AJ1549" i="2"/>
  <c r="AI1549" i="2"/>
  <c r="AF1549" i="2"/>
  <c r="AB1549" i="2"/>
  <c r="AJ1548" i="2"/>
  <c r="AI1548" i="2"/>
  <c r="AF1548" i="2"/>
  <c r="AB1548" i="2"/>
  <c r="AJ1546" i="2"/>
  <c r="AI1546" i="2"/>
  <c r="AF1546" i="2"/>
  <c r="AB1546" i="2"/>
  <c r="AJ1805" i="2" l="1"/>
  <c r="AI1805" i="2"/>
  <c r="AF1805" i="2"/>
  <c r="AB1805" i="2"/>
  <c r="AJ1802" i="2"/>
  <c r="AI1802" i="2"/>
  <c r="AF1802" i="2"/>
  <c r="AB1802" i="2"/>
  <c r="AJ1648" i="2"/>
  <c r="AI1648" i="2"/>
  <c r="AF1648" i="2"/>
  <c r="AB1648" i="2"/>
  <c r="AJ3577" i="1" l="1"/>
  <c r="AI3577" i="1"/>
  <c r="AF3577" i="1"/>
  <c r="AB3577" i="1"/>
  <c r="AJ3576" i="1"/>
  <c r="AI3576" i="1"/>
  <c r="AF3576" i="1"/>
  <c r="AB3576" i="1"/>
  <c r="AJ3575" i="1"/>
  <c r="AI3575" i="1"/>
  <c r="AF3575" i="1"/>
  <c r="AB3575" i="1"/>
  <c r="AJ1625" i="2" l="1"/>
  <c r="AI1625" i="2"/>
  <c r="AF1625" i="2"/>
  <c r="AB1625" i="2"/>
  <c r="AJ1624" i="2"/>
  <c r="AI1624" i="2"/>
  <c r="AF1624" i="2"/>
  <c r="AB1624" i="2"/>
  <c r="AJ1623" i="2"/>
  <c r="AI1623" i="2"/>
  <c r="AF1623" i="2"/>
  <c r="AB1623" i="2"/>
  <c r="AJ1622" i="2"/>
  <c r="AI1622" i="2"/>
  <c r="AF1622" i="2"/>
  <c r="AB1622" i="2"/>
  <c r="AJ1621" i="2"/>
  <c r="AI1621" i="2"/>
  <c r="AF1621" i="2"/>
  <c r="AB1621" i="2"/>
  <c r="AJ1620" i="2"/>
  <c r="AI1620" i="2"/>
  <c r="AF1620" i="2"/>
  <c r="AB1620" i="2"/>
  <c r="AJ1619" i="2"/>
  <c r="AI1619" i="2"/>
  <c r="AF1619" i="2"/>
  <c r="AB1619" i="2"/>
  <c r="AJ1618" i="2"/>
  <c r="AI1618" i="2"/>
  <c r="AF1618" i="2"/>
  <c r="AB1618" i="2"/>
  <c r="AJ1617" i="2"/>
  <c r="AI1617" i="2"/>
  <c r="AF1617" i="2"/>
  <c r="AB1617" i="2"/>
  <c r="AJ1616" i="2"/>
  <c r="AI1616" i="2"/>
  <c r="AF1616" i="2"/>
  <c r="AB1616" i="2"/>
  <c r="AJ1615" i="2"/>
  <c r="AI1615" i="2"/>
  <c r="AF1615" i="2"/>
  <c r="AB1615" i="2"/>
  <c r="AJ3581" i="1"/>
  <c r="AI3581" i="1"/>
  <c r="AF3581" i="1"/>
  <c r="AB3581" i="1"/>
  <c r="AJ3579" i="1" l="1"/>
  <c r="AI3579" i="1"/>
  <c r="AF3579" i="1"/>
  <c r="AB3579" i="1"/>
  <c r="AJ3578" i="1" l="1"/>
  <c r="AI3578" i="1"/>
  <c r="AF3578" i="1"/>
  <c r="AB3578" i="1"/>
  <c r="AJ3574" i="1"/>
  <c r="AI3574" i="1"/>
  <c r="AF3574" i="1"/>
  <c r="AB3574" i="1"/>
  <c r="AJ1613" i="2" l="1"/>
  <c r="AI1613" i="2"/>
  <c r="AF1613" i="2"/>
  <c r="AB1613" i="2"/>
  <c r="AJ3572" i="1" l="1"/>
  <c r="AF3572" i="1"/>
  <c r="AB3572" i="1"/>
  <c r="AJ3571" i="1"/>
  <c r="AF3571" i="1"/>
  <c r="AB3571" i="1"/>
  <c r="AJ3570" i="1"/>
  <c r="AF3570" i="1"/>
  <c r="AB3570" i="1"/>
  <c r="AJ3569" i="1"/>
  <c r="AF3569" i="1"/>
  <c r="AB3569" i="1"/>
  <c r="AJ3568" i="1"/>
  <c r="AF3568" i="1"/>
  <c r="AB3568" i="1"/>
  <c r="AI3630" i="1" l="1"/>
  <c r="AB3630" i="1"/>
  <c r="AI3629" i="1"/>
  <c r="AB3629" i="1"/>
  <c r="AI3628" i="1"/>
  <c r="AI3627" i="1"/>
  <c r="AJ3605" i="1"/>
  <c r="AI3605" i="1"/>
  <c r="AF3605" i="1"/>
  <c r="AB3605" i="1"/>
  <c r="AJ3602" i="1"/>
  <c r="AI3602" i="1"/>
  <c r="AF3602" i="1"/>
  <c r="AB3602" i="1"/>
  <c r="AJ3601" i="1"/>
  <c r="AI3601" i="1"/>
  <c r="AF3601" i="1"/>
  <c r="AB3601" i="1"/>
  <c r="AJ3600" i="1"/>
  <c r="AI3600" i="1"/>
  <c r="AF3600" i="1"/>
  <c r="AB3600" i="1"/>
  <c r="AJ3599" i="1"/>
  <c r="AI3599" i="1"/>
  <c r="AF3599" i="1"/>
  <c r="AB3599" i="1"/>
  <c r="AJ3598" i="1"/>
  <c r="AI3598" i="1"/>
  <c r="AF3598" i="1"/>
  <c r="AB3598" i="1"/>
  <c r="AJ3597" i="1"/>
  <c r="AI3597" i="1"/>
  <c r="AF3597" i="1"/>
  <c r="AB3597" i="1"/>
  <c r="AJ3596" i="1"/>
  <c r="AI3596" i="1"/>
  <c r="AF3596" i="1"/>
  <c r="AB3596" i="1"/>
  <c r="AI3660" i="1"/>
  <c r="AB3660" i="1"/>
  <c r="AI3659" i="1"/>
  <c r="AB3659" i="1"/>
  <c r="AI3633" i="1"/>
  <c r="AB3633" i="1"/>
  <c r="AI3632" i="1"/>
  <c r="AB3632" i="1"/>
  <c r="AI3631" i="1"/>
  <c r="AB3631" i="1"/>
  <c r="AJ3595" i="1"/>
  <c r="AI3595" i="1"/>
  <c r="AF3595" i="1"/>
  <c r="AB3595" i="1"/>
  <c r="AJ3594" i="1"/>
  <c r="AI3594" i="1"/>
  <c r="AF3594" i="1"/>
  <c r="AB3594" i="1"/>
  <c r="AJ3593" i="1"/>
  <c r="AI3593" i="1"/>
  <c r="AF3593" i="1"/>
  <c r="AB3593" i="1"/>
  <c r="AJ3590" i="1"/>
  <c r="AI3590" i="1"/>
  <c r="AF3590" i="1"/>
  <c r="AJ1609" i="2" l="1"/>
  <c r="AI1609" i="2"/>
  <c r="AF1609" i="2"/>
  <c r="AB1609" i="2"/>
  <c r="AJ1608" i="2"/>
  <c r="AI1608" i="2"/>
  <c r="AF1608" i="2"/>
  <c r="AB1608" i="2"/>
  <c r="AJ1607" i="2"/>
  <c r="AI1607" i="2"/>
  <c r="AF1607" i="2"/>
  <c r="AB1607" i="2"/>
  <c r="AJ1606" i="2"/>
  <c r="AI1606" i="2"/>
  <c r="AF1606" i="2"/>
  <c r="AB1606" i="2"/>
  <c r="AJ1605" i="2"/>
  <c r="AI1605" i="2"/>
  <c r="AF1605" i="2"/>
  <c r="AB1605" i="2"/>
  <c r="AJ1603" i="2"/>
  <c r="AI1603" i="2"/>
  <c r="AF1603" i="2"/>
  <c r="AB1603" i="2"/>
  <c r="AJ1602" i="2"/>
  <c r="AI1602" i="2"/>
  <c r="AF1602" i="2"/>
  <c r="AB1602" i="2"/>
  <c r="AJ1601" i="2"/>
  <c r="AI1601" i="2"/>
  <c r="AF1601" i="2"/>
  <c r="AB1601" i="2"/>
  <c r="AJ1600" i="2"/>
  <c r="AI1600" i="2"/>
  <c r="AF1600" i="2"/>
  <c r="AB1600" i="2"/>
  <c r="AJ1599" i="2"/>
  <c r="AI1599" i="2"/>
  <c r="AF1599" i="2"/>
  <c r="AB1599" i="2"/>
  <c r="AJ1598" i="2"/>
  <c r="AI1598" i="2"/>
  <c r="AF1598" i="2"/>
  <c r="AB1598" i="2"/>
  <c r="AJ1597" i="2"/>
  <c r="AI1597" i="2"/>
  <c r="AF1597" i="2"/>
  <c r="AB1597" i="2"/>
  <c r="AJ1596" i="2"/>
  <c r="AI1596" i="2"/>
  <c r="AF1596" i="2"/>
  <c r="AB1596" i="2"/>
  <c r="AJ1595" i="2"/>
  <c r="AI1595" i="2"/>
  <c r="AF1595" i="2"/>
  <c r="AB1595" i="2"/>
  <c r="AJ1594" i="2"/>
  <c r="AI1594" i="2"/>
  <c r="AF1594" i="2"/>
  <c r="AB1594" i="2"/>
  <c r="AJ1593" i="2"/>
  <c r="AI1593" i="2"/>
  <c r="AF1593" i="2"/>
  <c r="AB1593" i="2"/>
  <c r="AJ1592" i="2"/>
  <c r="AI1592" i="2"/>
  <c r="AF1592" i="2"/>
  <c r="AB1592" i="2"/>
  <c r="AJ1591" i="2"/>
  <c r="AI1591" i="2"/>
  <c r="AF1591" i="2"/>
  <c r="AB1591" i="2"/>
  <c r="AJ1590" i="2"/>
  <c r="AI1590" i="2"/>
  <c r="AF1590" i="2"/>
  <c r="AB1590" i="2"/>
  <c r="AJ1589" i="2"/>
  <c r="AI1589" i="2"/>
  <c r="AF1589" i="2"/>
  <c r="AB1589" i="2"/>
  <c r="AJ1588" i="2"/>
  <c r="AI1588" i="2"/>
  <c r="AF1588" i="2"/>
  <c r="AB1588" i="2"/>
  <c r="AJ1587" i="2"/>
  <c r="AI1587" i="2"/>
  <c r="AF1587" i="2"/>
  <c r="AB1587" i="2"/>
  <c r="AJ1586" i="2"/>
  <c r="AI1586" i="2"/>
  <c r="AF1586" i="2"/>
  <c r="AB1586" i="2"/>
  <c r="AJ1585" i="2"/>
  <c r="AI1585" i="2"/>
  <c r="AF1585" i="2"/>
  <c r="AB1585" i="2"/>
  <c r="AJ1584" i="2"/>
  <c r="AI1584" i="2"/>
  <c r="AF1584" i="2"/>
  <c r="AB1584" i="2"/>
  <c r="AJ1583" i="2"/>
  <c r="AI1583" i="2"/>
  <c r="AF1583" i="2"/>
  <c r="AB1583" i="2"/>
  <c r="AJ1582" i="2"/>
  <c r="AI1582" i="2"/>
  <c r="AF1582" i="2"/>
  <c r="AB1582" i="2"/>
  <c r="AJ1581" i="2"/>
  <c r="AI1581" i="2"/>
  <c r="AF1581" i="2"/>
  <c r="AB1581" i="2"/>
  <c r="AJ1612" i="2" l="1"/>
  <c r="AI1612" i="2"/>
  <c r="AF1612" i="2"/>
  <c r="AB1612" i="2"/>
  <c r="AJ1611" i="2"/>
  <c r="AI1611" i="2"/>
  <c r="AF1611" i="2"/>
  <c r="AB1611" i="2"/>
  <c r="AJ1610" i="2"/>
  <c r="AI1610" i="2"/>
  <c r="AF1610" i="2"/>
  <c r="AB1610" i="2"/>
  <c r="AJ1604" i="2"/>
  <c r="AI1604" i="2"/>
  <c r="AF1604" i="2"/>
  <c r="AB1604" i="2"/>
  <c r="AJ1580" i="2"/>
  <c r="AI1580" i="2"/>
  <c r="AF1580" i="2"/>
  <c r="AB1580" i="2"/>
  <c r="AJ1491" i="2" l="1"/>
  <c r="AI1491" i="2"/>
  <c r="AF1491" i="2"/>
  <c r="AB1491" i="2"/>
  <c r="AJ1490" i="2"/>
  <c r="AI1490" i="2"/>
  <c r="AF1490" i="2"/>
  <c r="AB1490" i="2"/>
  <c r="AJ1488" i="2"/>
  <c r="AI1488" i="2"/>
  <c r="AF1488" i="2"/>
  <c r="AB1488" i="2"/>
  <c r="AJ1487" i="2"/>
  <c r="AI1487" i="2"/>
  <c r="AF1487" i="2"/>
  <c r="AB1487" i="2"/>
  <c r="AJ1486" i="2"/>
  <c r="AI1486" i="2"/>
  <c r="AF1486" i="2"/>
  <c r="AB1486" i="2"/>
  <c r="AJ1485" i="2"/>
  <c r="AI1485" i="2"/>
  <c r="AF1485" i="2"/>
  <c r="AB1485" i="2"/>
  <c r="AJ1484" i="2"/>
  <c r="AI1484" i="2"/>
  <c r="AF1484" i="2"/>
  <c r="AB1484" i="2"/>
  <c r="AJ1483" i="2"/>
  <c r="AI1483" i="2"/>
  <c r="AF1483" i="2"/>
  <c r="AB1483" i="2"/>
  <c r="AJ1482" i="2"/>
  <c r="AI1482" i="2"/>
  <c r="AF1482" i="2"/>
  <c r="AB1482" i="2"/>
  <c r="AJ1481" i="2"/>
  <c r="AI1481" i="2"/>
  <c r="AF1481" i="2"/>
  <c r="AB1481" i="2"/>
  <c r="AJ1480" i="2"/>
  <c r="AI1480" i="2"/>
  <c r="AF1480" i="2"/>
  <c r="AB1480" i="2"/>
  <c r="AJ1479" i="2"/>
  <c r="AI1479" i="2"/>
  <c r="AF1479" i="2"/>
  <c r="AB1479" i="2"/>
  <c r="AJ1478" i="2"/>
  <c r="AI1478" i="2"/>
  <c r="AF1478" i="2"/>
  <c r="AB1478" i="2"/>
  <c r="AB1578" i="2" l="1"/>
  <c r="AB1577" i="2"/>
  <c r="AB1574" i="2"/>
  <c r="AB1573" i="2"/>
  <c r="AB1571" i="2"/>
  <c r="AB1560" i="2"/>
  <c r="AB1558" i="2"/>
  <c r="AB1557" i="2"/>
  <c r="AB1552" i="2"/>
  <c r="AB1547" i="2"/>
  <c r="AB1545" i="2"/>
  <c r="AB1544" i="2"/>
  <c r="AB1823" i="2"/>
  <c r="AB1822" i="2"/>
  <c r="AB1813" i="2"/>
  <c r="AB1812" i="2"/>
  <c r="AB1811" i="2"/>
  <c r="AJ1626" i="2"/>
  <c r="AI1626" i="2"/>
  <c r="AF1626" i="2"/>
  <c r="AB1626" i="2"/>
  <c r="AJ1614" i="2"/>
  <c r="AI1614" i="2"/>
  <c r="AF1614" i="2"/>
  <c r="AB1614" i="2"/>
  <c r="AJ1852" i="2"/>
  <c r="AI1852" i="2"/>
  <c r="AJ1840" i="2"/>
  <c r="AI1840" i="2"/>
  <c r="AJ1839" i="2"/>
  <c r="AI1839" i="2"/>
  <c r="AJ1838" i="2"/>
  <c r="AI1838" i="2"/>
  <c r="AJ1837" i="2"/>
  <c r="AI1837" i="2"/>
  <c r="AJ1836" i="2"/>
  <c r="AI1836" i="2"/>
  <c r="AJ1835" i="2"/>
  <c r="AI1835" i="2"/>
  <c r="AJ1543" i="2" l="1"/>
  <c r="AI1543" i="2"/>
  <c r="AF1543" i="2"/>
  <c r="AB1543" i="2"/>
  <c r="AJ3547" i="1" l="1"/>
  <c r="AI3547" i="1"/>
  <c r="AF3547" i="1"/>
  <c r="AB3547" i="1"/>
  <c r="AJ1542" i="2"/>
  <c r="AI1542" i="2"/>
  <c r="AF1542" i="2"/>
  <c r="AB1542" i="2"/>
  <c r="AJ1541" i="2"/>
  <c r="AI1541" i="2"/>
  <c r="AF1541" i="2"/>
  <c r="AB1541" i="2"/>
  <c r="AJ1540" i="2"/>
  <c r="AI1540" i="2"/>
  <c r="AF1540" i="2"/>
  <c r="AB1540" i="2"/>
  <c r="AJ1539" i="2"/>
  <c r="AI1539" i="2"/>
  <c r="AF1539" i="2"/>
  <c r="AB1539" i="2"/>
  <c r="AJ1538" i="2" l="1"/>
  <c r="AI1538" i="2"/>
  <c r="AF1538" i="2"/>
  <c r="AB1538" i="2"/>
  <c r="AJ1537" i="2"/>
  <c r="AI1537" i="2"/>
  <c r="AF1537" i="2"/>
  <c r="AB1537" i="2"/>
  <c r="AJ3545" i="1" l="1"/>
  <c r="AI3545" i="1"/>
  <c r="AF3545" i="1"/>
  <c r="AB3545" i="1"/>
  <c r="AJ1440" i="2" l="1"/>
  <c r="AI1440" i="2"/>
  <c r="AF1440" i="2"/>
  <c r="AB1440" i="2"/>
  <c r="AJ1439" i="2"/>
  <c r="AI1439" i="2"/>
  <c r="AF1439" i="2"/>
  <c r="AB1439" i="2"/>
  <c r="AJ1438" i="2"/>
  <c r="AI1438" i="2"/>
  <c r="AF1438" i="2"/>
  <c r="AB1438" i="2"/>
  <c r="AJ1437" i="2"/>
  <c r="AI1437" i="2"/>
  <c r="AF1437" i="2"/>
  <c r="AB1437" i="2"/>
  <c r="AJ1435" i="2"/>
  <c r="AI1435" i="2"/>
  <c r="AF1435" i="2"/>
  <c r="AB1435" i="2"/>
  <c r="AJ1434" i="2"/>
  <c r="AI1434" i="2"/>
  <c r="AF1434" i="2"/>
  <c r="AB1434" i="2"/>
  <c r="AJ1433" i="2"/>
  <c r="AI1433" i="2"/>
  <c r="AF1433" i="2"/>
  <c r="AB1433" i="2"/>
  <c r="AJ1432" i="2"/>
  <c r="AI1432" i="2"/>
  <c r="AF1432" i="2"/>
  <c r="AB1432" i="2"/>
  <c r="AJ1431" i="2"/>
  <c r="AI1431" i="2"/>
  <c r="AF1431" i="2"/>
  <c r="AB1431" i="2"/>
  <c r="AJ1430" i="2"/>
  <c r="AI1430" i="2"/>
  <c r="AF1430" i="2"/>
  <c r="AB1430" i="2"/>
  <c r="AJ1429" i="2"/>
  <c r="AI1429" i="2"/>
  <c r="AF1429" i="2"/>
  <c r="AB1429" i="2"/>
  <c r="AJ1428" i="2"/>
  <c r="AI1428" i="2"/>
  <c r="AF1428" i="2"/>
  <c r="AB1428" i="2"/>
  <c r="AJ1427" i="2"/>
  <c r="AI1427" i="2"/>
  <c r="AF1427" i="2"/>
  <c r="AB1427" i="2"/>
  <c r="AJ1535" i="2" l="1"/>
  <c r="AI1535" i="2"/>
  <c r="AF1535" i="2"/>
  <c r="AB1535" i="2"/>
  <c r="AJ3542" i="1" l="1"/>
  <c r="AI3542" i="1"/>
  <c r="AF3542" i="1"/>
  <c r="AB3542" i="1"/>
  <c r="AJ3541" i="1"/>
  <c r="AI3541" i="1"/>
  <c r="AF3541" i="1"/>
  <c r="AB3541" i="1"/>
  <c r="AJ3540" i="1"/>
  <c r="AI3540" i="1"/>
  <c r="AF3540" i="1"/>
  <c r="AB3540" i="1"/>
  <c r="AJ3539" i="1"/>
  <c r="AI3539" i="1"/>
  <c r="AF3539" i="1"/>
  <c r="AB3539" i="1"/>
  <c r="AJ3538" i="1"/>
  <c r="AI3538" i="1"/>
  <c r="AF3538" i="1"/>
  <c r="AB3538" i="1"/>
  <c r="AJ3537" i="1"/>
  <c r="AI3537" i="1"/>
  <c r="AF3537" i="1"/>
  <c r="AB3537" i="1"/>
  <c r="AJ3536" i="1"/>
  <c r="AI3536" i="1"/>
  <c r="AF3536" i="1"/>
  <c r="AB3536" i="1"/>
  <c r="AJ3535" i="1"/>
  <c r="AI3535" i="1"/>
  <c r="AF3535" i="1"/>
  <c r="AB3535" i="1"/>
  <c r="AJ3534" i="1"/>
  <c r="AI3534" i="1"/>
  <c r="AF3534" i="1"/>
  <c r="AB3534" i="1"/>
  <c r="AJ3533" i="1"/>
  <c r="AI3533" i="1"/>
  <c r="AF3533" i="1"/>
  <c r="AB3533" i="1"/>
  <c r="AJ3532" i="1"/>
  <c r="AI3532" i="1"/>
  <c r="AF3532" i="1"/>
  <c r="AB3532" i="1"/>
  <c r="AJ3531" i="1"/>
  <c r="AI3531" i="1"/>
  <c r="AF3531" i="1"/>
  <c r="AB3531" i="1"/>
  <c r="AJ3530" i="1"/>
  <c r="AI3530" i="1"/>
  <c r="AF3530" i="1"/>
  <c r="AB3530" i="1"/>
  <c r="AJ3529" i="1"/>
  <c r="AI3529" i="1"/>
  <c r="AF3529" i="1"/>
  <c r="AB3529" i="1"/>
  <c r="AJ3528" i="1"/>
  <c r="AI3528" i="1"/>
  <c r="AF3528" i="1"/>
  <c r="AB3528" i="1"/>
  <c r="AJ3527" i="1"/>
  <c r="AI3527" i="1"/>
  <c r="AF3527" i="1"/>
  <c r="AB3527" i="1"/>
  <c r="AJ3526" i="1"/>
  <c r="AI3526" i="1"/>
  <c r="AF3526" i="1"/>
  <c r="AB3526" i="1"/>
  <c r="AJ3525" i="1"/>
  <c r="AI3525" i="1"/>
  <c r="AF3525" i="1"/>
  <c r="AB3525" i="1"/>
  <c r="AJ3523" i="1"/>
  <c r="AI3523" i="1"/>
  <c r="AF3523" i="1"/>
  <c r="AB3523" i="1"/>
  <c r="AJ3522" i="1"/>
  <c r="AI3522" i="1"/>
  <c r="AF3522" i="1"/>
  <c r="AB3522" i="1"/>
  <c r="AJ3521" i="1"/>
  <c r="AI3521" i="1"/>
  <c r="AF3521" i="1"/>
  <c r="AB3521" i="1"/>
  <c r="AJ3519" i="1" l="1"/>
  <c r="AI3519" i="1"/>
  <c r="AF3519" i="1"/>
  <c r="AB3519" i="1"/>
  <c r="AJ3518" i="1"/>
  <c r="AI3518" i="1"/>
  <c r="AF3518" i="1"/>
  <c r="AB3518" i="1"/>
  <c r="AJ3520" i="1" l="1"/>
  <c r="AI3520" i="1"/>
  <c r="AF3520" i="1"/>
  <c r="AB3520" i="1"/>
  <c r="AJ1533" i="2" l="1"/>
  <c r="AI1533" i="2"/>
  <c r="AF1533" i="2"/>
  <c r="AB1533" i="2"/>
  <c r="AJ1516" i="2" l="1"/>
  <c r="AI1516" i="2"/>
  <c r="AF1516" i="2"/>
  <c r="AB1516" i="2"/>
  <c r="AJ1513" i="2"/>
  <c r="AI1513" i="2"/>
  <c r="AF1513" i="2"/>
  <c r="AB1513" i="2"/>
  <c r="AJ1512" i="2"/>
  <c r="AI1512" i="2"/>
  <c r="AF1512" i="2"/>
  <c r="AB1512" i="2"/>
  <c r="AJ1511" i="2"/>
  <c r="AI1511" i="2"/>
  <c r="AF1511" i="2"/>
  <c r="AB1511" i="2"/>
  <c r="AJ1510" i="2"/>
  <c r="AI1510" i="2"/>
  <c r="AF1510" i="2"/>
  <c r="AB1510" i="2"/>
  <c r="AJ1509" i="2"/>
  <c r="AI1509" i="2"/>
  <c r="AF1509" i="2"/>
  <c r="AB1509" i="2"/>
  <c r="AJ1508" i="2"/>
  <c r="AI1508" i="2"/>
  <c r="AF1508" i="2"/>
  <c r="AB1508" i="2"/>
  <c r="AJ1507" i="2"/>
  <c r="AI1507" i="2"/>
  <c r="AF1507" i="2"/>
  <c r="AB1507" i="2"/>
  <c r="AJ1506" i="2"/>
  <c r="AI1506" i="2"/>
  <c r="AF1506" i="2"/>
  <c r="AB1506" i="2"/>
  <c r="AJ1505" i="2"/>
  <c r="AI1505" i="2"/>
  <c r="AF1505" i="2"/>
  <c r="AB1505" i="2"/>
  <c r="AJ1504" i="2"/>
  <c r="AI1504" i="2"/>
  <c r="AF1504" i="2"/>
  <c r="AB1504" i="2"/>
  <c r="AJ1503" i="2"/>
  <c r="AI1503" i="2"/>
  <c r="AF1503" i="2"/>
  <c r="AB1503" i="2"/>
  <c r="AJ1502" i="2"/>
  <c r="AI1502" i="2"/>
  <c r="AF1502" i="2"/>
  <c r="AB1502" i="2"/>
  <c r="AJ1501" i="2"/>
  <c r="AI1501" i="2"/>
  <c r="AF1501" i="2"/>
  <c r="AB1501" i="2"/>
  <c r="AJ1500" i="2"/>
  <c r="AI1500" i="2"/>
  <c r="AF1500" i="2"/>
  <c r="AB1500" i="2"/>
  <c r="AJ1499" i="2"/>
  <c r="AI1499" i="2"/>
  <c r="AF1499" i="2"/>
  <c r="AB1499" i="2"/>
  <c r="AJ1498" i="2"/>
  <c r="AI1498" i="2"/>
  <c r="AF1498" i="2"/>
  <c r="AB1498" i="2"/>
  <c r="AJ1497" i="2"/>
  <c r="AI1497" i="2"/>
  <c r="AF1497" i="2"/>
  <c r="AB1497" i="2"/>
  <c r="AJ1496" i="2"/>
  <c r="AI1496" i="2"/>
  <c r="AF1496" i="2"/>
  <c r="AB1496" i="2"/>
  <c r="AJ1495" i="2"/>
  <c r="AI1495" i="2"/>
  <c r="AF1495" i="2"/>
  <c r="AB1495" i="2"/>
  <c r="AJ1494" i="2"/>
  <c r="AI1494" i="2"/>
  <c r="AF1494" i="2"/>
  <c r="AB1494" i="2"/>
  <c r="AJ3502" i="1" l="1"/>
  <c r="AI3502" i="1"/>
  <c r="AF3502" i="1"/>
  <c r="AB3502" i="1"/>
  <c r="AJ3501" i="1"/>
  <c r="AI3501" i="1"/>
  <c r="AF3501" i="1"/>
  <c r="AB3501" i="1"/>
  <c r="AJ1532" i="2" l="1"/>
  <c r="AI1532" i="2"/>
  <c r="AF1532" i="2"/>
  <c r="AB1532" i="2"/>
  <c r="AJ1531" i="2"/>
  <c r="AI1531" i="2"/>
  <c r="AF1531" i="2"/>
  <c r="AB1531" i="2"/>
  <c r="AJ1530" i="2"/>
  <c r="AI1530" i="2"/>
  <c r="AF1530" i="2"/>
  <c r="AB1530" i="2"/>
  <c r="AJ1529" i="2"/>
  <c r="AI1529" i="2"/>
  <c r="AF1529" i="2"/>
  <c r="AB1529" i="2"/>
  <c r="AJ1528" i="2"/>
  <c r="AI1528" i="2"/>
  <c r="AF1528" i="2"/>
  <c r="AB1528" i="2"/>
  <c r="AJ1527" i="2"/>
  <c r="AI1527" i="2"/>
  <c r="AF1527" i="2"/>
  <c r="AB1527" i="2"/>
  <c r="AJ1526" i="2"/>
  <c r="AI1526" i="2"/>
  <c r="AF1526" i="2"/>
  <c r="AB1526" i="2"/>
  <c r="AJ1525" i="2"/>
  <c r="AI1525" i="2"/>
  <c r="AF1525" i="2"/>
  <c r="AB1525" i="2"/>
  <c r="AJ1524" i="2"/>
  <c r="AI1524" i="2"/>
  <c r="AF1524" i="2"/>
  <c r="AB1524" i="2"/>
  <c r="AJ1523" i="2"/>
  <c r="AI1523" i="2"/>
  <c r="AF1523" i="2"/>
  <c r="AB1523" i="2"/>
  <c r="AJ1522" i="2"/>
  <c r="AI1522" i="2"/>
  <c r="AF1522" i="2"/>
  <c r="AB1522" i="2"/>
  <c r="AJ1521" i="2"/>
  <c r="AI1521" i="2"/>
  <c r="AF1521" i="2"/>
  <c r="AB1521" i="2"/>
  <c r="AJ1520" i="2"/>
  <c r="AI1520" i="2"/>
  <c r="AF1520" i="2"/>
  <c r="AB1520" i="2"/>
  <c r="AJ1519" i="2"/>
  <c r="AI1519" i="2"/>
  <c r="AF1519" i="2"/>
  <c r="AB1519" i="2"/>
  <c r="AJ1518" i="2"/>
  <c r="AI1518" i="2"/>
  <c r="AF1518" i="2"/>
  <c r="AB1518" i="2"/>
  <c r="AJ1517" i="2"/>
  <c r="AI1517" i="2"/>
  <c r="AF1517" i="2"/>
  <c r="AB1517" i="2"/>
  <c r="AB1515" i="2" l="1"/>
  <c r="AB1514" i="2"/>
  <c r="AF1493" i="2"/>
  <c r="AB1493" i="2"/>
  <c r="AB1492" i="2" l="1"/>
  <c r="AB1489" i="2"/>
  <c r="AJ1477" i="2" l="1"/>
  <c r="AI1477" i="2"/>
  <c r="AF1477" i="2"/>
  <c r="AB1477" i="2"/>
  <c r="AJ1476" i="2"/>
  <c r="AI1476" i="2"/>
  <c r="AF1476" i="2"/>
  <c r="AB1476" i="2"/>
  <c r="AJ1475" i="2"/>
  <c r="AI1475" i="2"/>
  <c r="AF1475" i="2"/>
  <c r="AB1475" i="2"/>
  <c r="AJ1474" i="2"/>
  <c r="AI1474" i="2"/>
  <c r="AF1474" i="2"/>
  <c r="AB1474" i="2"/>
  <c r="AJ1473" i="2"/>
  <c r="AI1473" i="2"/>
  <c r="AF1473" i="2"/>
  <c r="AB1473" i="2"/>
  <c r="AB1472" i="2" l="1"/>
  <c r="AB1471" i="2"/>
  <c r="AB1470" i="2"/>
  <c r="AB3503" i="1" l="1"/>
  <c r="AB3500" i="1"/>
  <c r="AJ1469" i="2" l="1"/>
  <c r="AI1469" i="2"/>
  <c r="AF1469" i="2"/>
  <c r="AB1469" i="2"/>
  <c r="AJ1467" i="2"/>
  <c r="AI1467" i="2"/>
  <c r="AF1467" i="2"/>
  <c r="AB1467" i="2"/>
  <c r="AJ1466" i="2"/>
  <c r="AI1466" i="2"/>
  <c r="AF1466" i="2"/>
  <c r="AB1466" i="2"/>
  <c r="AJ1465" i="2"/>
  <c r="AI1465" i="2"/>
  <c r="AF1465" i="2"/>
  <c r="AB1465" i="2"/>
  <c r="AJ1464" i="2"/>
  <c r="AI1464" i="2"/>
  <c r="AF1464" i="2"/>
  <c r="AB1464" i="2"/>
  <c r="AJ1463" i="2"/>
  <c r="AI1463" i="2"/>
  <c r="AF1463" i="2"/>
  <c r="AB1463" i="2"/>
  <c r="AJ1462" i="2"/>
  <c r="AI1462" i="2"/>
  <c r="AF1462" i="2"/>
  <c r="AB1462" i="2"/>
  <c r="AB1468" i="2"/>
  <c r="AB1461" i="2"/>
  <c r="AB1460" i="2"/>
  <c r="AJ1069" i="2" l="1"/>
  <c r="AI1069" i="2"/>
  <c r="AF1069" i="2"/>
  <c r="AB1069" i="2"/>
  <c r="AJ3472" i="1" l="1"/>
  <c r="AI3472" i="1"/>
  <c r="AF3472" i="1"/>
  <c r="AB3472" i="1"/>
  <c r="AJ3471" i="1"/>
  <c r="AI3471" i="1"/>
  <c r="AF3471" i="1"/>
  <c r="AB3471" i="1"/>
  <c r="AJ3469" i="1"/>
  <c r="AI3469" i="1"/>
  <c r="AF3469" i="1"/>
  <c r="AB3469" i="1"/>
  <c r="AJ3468" i="1"/>
  <c r="AI3468" i="1"/>
  <c r="AF3468" i="1"/>
  <c r="AB3468" i="1"/>
  <c r="AJ3467" i="1"/>
  <c r="AI3467" i="1"/>
  <c r="AF3467" i="1"/>
  <c r="AB3467" i="1"/>
  <c r="AJ3454" i="1" l="1"/>
  <c r="AI3454" i="1"/>
  <c r="AF3454" i="1"/>
  <c r="AB3454" i="1"/>
  <c r="AJ3453" i="1"/>
  <c r="AI3453" i="1"/>
  <c r="AF3453" i="1"/>
  <c r="AB3453" i="1"/>
  <c r="AJ3452" i="1"/>
  <c r="AI3452" i="1"/>
  <c r="AF3452" i="1"/>
  <c r="AB3452" i="1"/>
  <c r="AJ3451" i="1"/>
  <c r="AI3451" i="1"/>
  <c r="AF3451" i="1"/>
  <c r="AB3451" i="1"/>
  <c r="AJ3450" i="1"/>
  <c r="AI3450" i="1"/>
  <c r="AF3450" i="1"/>
  <c r="AB3450" i="1"/>
  <c r="AJ3449" i="1"/>
  <c r="AI3449" i="1"/>
  <c r="AF3449" i="1"/>
  <c r="AB3449" i="1"/>
  <c r="AJ3448" i="1"/>
  <c r="AI3448" i="1"/>
  <c r="AF3448" i="1"/>
  <c r="AB3448" i="1"/>
  <c r="AJ3446" i="1"/>
  <c r="AI3446" i="1"/>
  <c r="AF3446" i="1"/>
  <c r="AB3446" i="1"/>
  <c r="AJ3445" i="1"/>
  <c r="AI3445" i="1"/>
  <c r="AF3445" i="1"/>
  <c r="AB3445" i="1"/>
  <c r="AJ3444" i="1"/>
  <c r="AI3444" i="1"/>
  <c r="AF3444" i="1"/>
  <c r="AB3444" i="1"/>
  <c r="AJ3443" i="1"/>
  <c r="AI3443" i="1"/>
  <c r="AF3443" i="1"/>
  <c r="AB3443" i="1"/>
  <c r="AJ3442" i="1"/>
  <c r="AI3442" i="1"/>
  <c r="AF3442" i="1"/>
  <c r="AB3442" i="1"/>
  <c r="AJ3440" i="1"/>
  <c r="AI3440" i="1"/>
  <c r="AF3440" i="1"/>
  <c r="AB3440" i="1"/>
  <c r="AJ3439" i="1"/>
  <c r="AI3439" i="1"/>
  <c r="AF3439" i="1"/>
  <c r="AB3439" i="1"/>
  <c r="AJ3438" i="1"/>
  <c r="AI3438" i="1"/>
  <c r="AF3438" i="1"/>
  <c r="AB3438" i="1"/>
  <c r="AJ3437" i="1"/>
  <c r="AI3437" i="1"/>
  <c r="AF3437" i="1"/>
  <c r="AB3437" i="1"/>
  <c r="AJ3436" i="1"/>
  <c r="AI3436" i="1"/>
  <c r="AF3436" i="1"/>
  <c r="AB3436" i="1"/>
  <c r="AJ3495" i="1" l="1"/>
  <c r="AF3495" i="1"/>
  <c r="AB3495" i="1"/>
  <c r="AJ3494" i="1"/>
  <c r="AF3494" i="1"/>
  <c r="AB3494" i="1"/>
  <c r="AJ1365" i="2" l="1"/>
  <c r="AI1365" i="2"/>
  <c r="AF1365" i="2"/>
  <c r="AB1365" i="2"/>
  <c r="AJ1459" i="2" l="1"/>
  <c r="AI1459" i="2"/>
  <c r="AF1459" i="2"/>
  <c r="AB1459" i="2"/>
  <c r="AJ3493" i="1" l="1"/>
  <c r="AF3493" i="1"/>
  <c r="AB3493" i="1"/>
  <c r="AJ3480" i="1" l="1"/>
  <c r="AF3480" i="1"/>
  <c r="AB3480" i="1"/>
  <c r="AJ3479" i="1"/>
  <c r="AF3479" i="1"/>
  <c r="AB3479" i="1"/>
  <c r="AJ3492" i="1"/>
  <c r="AF3492" i="1"/>
  <c r="AB3492" i="1"/>
  <c r="AJ3491" i="1"/>
  <c r="AF3491" i="1"/>
  <c r="AB3491" i="1"/>
  <c r="AJ3490" i="1"/>
  <c r="AF3490" i="1"/>
  <c r="AB3490" i="1"/>
  <c r="AJ3489" i="1"/>
  <c r="AF3489" i="1"/>
  <c r="AB3489" i="1"/>
  <c r="AJ3488" i="1"/>
  <c r="AF3488" i="1"/>
  <c r="AB3488" i="1"/>
  <c r="AJ3487" i="1"/>
  <c r="AF3487" i="1"/>
  <c r="AB3487" i="1"/>
  <c r="AJ3486" i="1"/>
  <c r="AF3486" i="1"/>
  <c r="AB3486" i="1"/>
  <c r="AJ3485" i="1"/>
  <c r="AF3485" i="1"/>
  <c r="AB3485" i="1"/>
  <c r="AJ3484" i="1"/>
  <c r="AF3484" i="1"/>
  <c r="AB3484" i="1"/>
  <c r="AJ3483" i="1"/>
  <c r="AF3483" i="1"/>
  <c r="AB3483" i="1"/>
  <c r="AJ3478" i="1"/>
  <c r="AF3478" i="1"/>
  <c r="AB3478" i="1"/>
  <c r="AJ3477" i="1"/>
  <c r="AF3477" i="1"/>
  <c r="AB3477" i="1"/>
  <c r="AJ3476" i="1"/>
  <c r="AF3476" i="1"/>
  <c r="AB3476" i="1"/>
  <c r="AJ3475" i="1"/>
  <c r="AF3475" i="1"/>
  <c r="AB3475" i="1"/>
  <c r="AJ3482" i="1"/>
  <c r="AF3482" i="1"/>
  <c r="AB3482" i="1"/>
  <c r="AJ3481" i="1"/>
  <c r="AF3481" i="1"/>
  <c r="AB3481" i="1"/>
  <c r="AJ3474" i="1"/>
  <c r="AF3474" i="1"/>
  <c r="AB3474" i="1"/>
  <c r="AJ3473" i="1"/>
  <c r="AF3473" i="1"/>
  <c r="AB3473" i="1"/>
  <c r="AJ3392" i="1" l="1"/>
  <c r="AI3392" i="1"/>
  <c r="AF3392" i="1"/>
  <c r="AB3392" i="1"/>
  <c r="AJ3391" i="1"/>
  <c r="AI3391" i="1"/>
  <c r="AF3391" i="1"/>
  <c r="AB3391" i="1"/>
  <c r="AJ1458" i="2" l="1"/>
  <c r="AI1458" i="2"/>
  <c r="AF1458" i="2"/>
  <c r="AB1458" i="2"/>
  <c r="AJ1457" i="2"/>
  <c r="AI1457" i="2"/>
  <c r="AF1457" i="2"/>
  <c r="AB1457" i="2"/>
  <c r="AJ1455" i="2"/>
  <c r="AI1455" i="2"/>
  <c r="AF1455" i="2"/>
  <c r="AB1455" i="2"/>
  <c r="AJ1454" i="2"/>
  <c r="AI1454" i="2"/>
  <c r="AF1454" i="2"/>
  <c r="AB1454" i="2"/>
  <c r="AJ1453" i="2"/>
  <c r="AI1453" i="2"/>
  <c r="AF1453" i="2"/>
  <c r="AB1453" i="2"/>
  <c r="AJ1452" i="2"/>
  <c r="AI1452" i="2"/>
  <c r="AF1452" i="2"/>
  <c r="AB1452" i="2"/>
  <c r="AJ1451" i="2"/>
  <c r="AI1451" i="2"/>
  <c r="AF1451" i="2"/>
  <c r="AB1451" i="2"/>
  <c r="AJ1450" i="2"/>
  <c r="AI1450" i="2"/>
  <c r="AF1450" i="2"/>
  <c r="AB1450" i="2"/>
  <c r="AJ1449" i="2"/>
  <c r="AI1449" i="2"/>
  <c r="AF1449" i="2"/>
  <c r="AB1449" i="2"/>
  <c r="AJ1448" i="2"/>
  <c r="AI1448" i="2"/>
  <c r="AF1448" i="2"/>
  <c r="AB1448" i="2"/>
  <c r="AJ1447" i="2"/>
  <c r="AI1447" i="2"/>
  <c r="AF1447" i="2"/>
  <c r="AB1447" i="2"/>
  <c r="AJ1446" i="2"/>
  <c r="AI1446" i="2"/>
  <c r="AF1446" i="2"/>
  <c r="AB1446" i="2"/>
  <c r="AJ1443" i="2" l="1"/>
  <c r="AI1443" i="2"/>
  <c r="AF1443" i="2"/>
  <c r="AB1443" i="2"/>
  <c r="AJ3470" i="1" l="1"/>
  <c r="AI3470" i="1"/>
  <c r="AF3470" i="1"/>
  <c r="AB3470" i="1"/>
  <c r="AJ3466" i="1"/>
  <c r="AI3466" i="1"/>
  <c r="AF3466" i="1"/>
  <c r="AB3466" i="1"/>
  <c r="AJ778" i="2" l="1"/>
  <c r="AI778" i="2"/>
  <c r="AB778" i="2"/>
  <c r="AJ777" i="2"/>
  <c r="AI777" i="2"/>
  <c r="AB777" i="2"/>
  <c r="AJ776" i="2"/>
  <c r="AI776" i="2"/>
  <c r="AB776" i="2"/>
  <c r="AJ775" i="2"/>
  <c r="AI775" i="2"/>
  <c r="AB775" i="2"/>
  <c r="AF779" i="2"/>
  <c r="AJ1456" i="2" l="1"/>
  <c r="AI1456" i="2"/>
  <c r="AF1456" i="2"/>
  <c r="AB1456" i="2"/>
  <c r="AJ3463" i="1" l="1"/>
  <c r="AI3463" i="1"/>
  <c r="AF3463" i="1"/>
  <c r="AB3463" i="1"/>
  <c r="AJ1424" i="2" l="1"/>
  <c r="AI1424" i="2"/>
  <c r="AF1424" i="2"/>
  <c r="AB1424" i="2"/>
  <c r="AJ1423" i="2"/>
  <c r="AI1423" i="2"/>
  <c r="AF1423" i="2"/>
  <c r="AB1423" i="2"/>
  <c r="AJ1422" i="2"/>
  <c r="AI1422" i="2"/>
  <c r="AF1422" i="2"/>
  <c r="AB1422" i="2"/>
  <c r="AJ1421" i="2"/>
  <c r="AI1421" i="2"/>
  <c r="AF1421" i="2"/>
  <c r="AB1421" i="2"/>
  <c r="AJ1420" i="2"/>
  <c r="AI1420" i="2"/>
  <c r="AF1420" i="2"/>
  <c r="AB1420" i="2"/>
  <c r="AJ1419" i="2"/>
  <c r="AI1419" i="2"/>
  <c r="AF1419" i="2"/>
  <c r="AB1419" i="2"/>
  <c r="AJ1418" i="2"/>
  <c r="AI1418" i="2"/>
  <c r="AF1418" i="2"/>
  <c r="AB1418" i="2"/>
  <c r="AJ1417" i="2"/>
  <c r="AI1417" i="2"/>
  <c r="AF1417" i="2"/>
  <c r="AB1417" i="2"/>
  <c r="AJ1416" i="2"/>
  <c r="AI1416" i="2"/>
  <c r="AF1416" i="2"/>
  <c r="AB1416" i="2"/>
  <c r="AJ1415" i="2"/>
  <c r="AI1415" i="2"/>
  <c r="AF1415" i="2"/>
  <c r="AB1415" i="2"/>
  <c r="AJ1414" i="2"/>
  <c r="AI1414" i="2"/>
  <c r="AF1414" i="2"/>
  <c r="AB1414" i="2"/>
  <c r="AJ1413" i="2"/>
  <c r="AI1413" i="2"/>
  <c r="AF1413" i="2"/>
  <c r="AB1413" i="2"/>
  <c r="AJ1412" i="2"/>
  <c r="AI1412" i="2"/>
  <c r="AF1412" i="2"/>
  <c r="AB1412" i="2"/>
  <c r="AJ1411" i="2"/>
  <c r="AI1411" i="2"/>
  <c r="AF1411" i="2"/>
  <c r="AB1411" i="2"/>
  <c r="AJ1410" i="2"/>
  <c r="AI1410" i="2"/>
  <c r="AF1410" i="2"/>
  <c r="AB1410" i="2"/>
  <c r="AJ1409" i="2"/>
  <c r="AI1409" i="2"/>
  <c r="AF1409" i="2"/>
  <c r="AB1409" i="2"/>
  <c r="AJ1407" i="2"/>
  <c r="AI1407" i="2"/>
  <c r="AF1407" i="2"/>
  <c r="AB1407" i="2"/>
  <c r="AJ1406" i="2"/>
  <c r="AI1406" i="2"/>
  <c r="AF1406" i="2"/>
  <c r="AB1406" i="2"/>
  <c r="AJ1405" i="2"/>
  <c r="AI1405" i="2"/>
  <c r="AF1405" i="2"/>
  <c r="AB1405" i="2"/>
  <c r="AJ1404" i="2"/>
  <c r="AI1404" i="2"/>
  <c r="AF1404" i="2"/>
  <c r="AB1404" i="2"/>
  <c r="AJ1403" i="2"/>
  <c r="AI1403" i="2"/>
  <c r="AF1403" i="2"/>
  <c r="AB1403" i="2"/>
  <c r="AJ1402" i="2"/>
  <c r="AI1402" i="2"/>
  <c r="AF1402" i="2"/>
  <c r="AB1402" i="2"/>
  <c r="AJ1401" i="2"/>
  <c r="AI1401" i="2"/>
  <c r="AF1401" i="2"/>
  <c r="AB1401" i="2"/>
  <c r="AJ1400" i="2"/>
  <c r="AI1400" i="2"/>
  <c r="AF1400" i="2"/>
  <c r="AB1400" i="2"/>
  <c r="AJ1399" i="2"/>
  <c r="AI1399" i="2"/>
  <c r="AF1399" i="2"/>
  <c r="AB1399" i="2"/>
  <c r="AJ1398" i="2"/>
  <c r="AI1398" i="2"/>
  <c r="AF1398" i="2"/>
  <c r="AB1398" i="2"/>
  <c r="AJ1397" i="2"/>
  <c r="AI1397" i="2"/>
  <c r="AF1397" i="2"/>
  <c r="AB1397" i="2"/>
  <c r="AJ1396" i="2"/>
  <c r="AI1396" i="2"/>
  <c r="AF1396" i="2"/>
  <c r="AB1396" i="2"/>
  <c r="AJ1395" i="2"/>
  <c r="AI1395" i="2"/>
  <c r="AF1395" i="2"/>
  <c r="AB1395" i="2"/>
  <c r="AJ1394" i="2"/>
  <c r="AI1394" i="2"/>
  <c r="AF1394" i="2"/>
  <c r="AB1394" i="2"/>
  <c r="AJ1393" i="2"/>
  <c r="AI1393" i="2"/>
  <c r="AF1393" i="2"/>
  <c r="AB1393" i="2"/>
  <c r="AJ1392" i="2"/>
  <c r="AI1392" i="2"/>
  <c r="AF1392" i="2"/>
  <c r="AB1392" i="2"/>
  <c r="AJ1391" i="2"/>
  <c r="AI1391" i="2"/>
  <c r="AF1391" i="2"/>
  <c r="AB1391" i="2"/>
  <c r="AJ1390" i="2"/>
  <c r="AI1390" i="2"/>
  <c r="AF1390" i="2"/>
  <c r="AB1390" i="2"/>
  <c r="AJ1389" i="2"/>
  <c r="AI1389" i="2"/>
  <c r="AF1389" i="2"/>
  <c r="AB1389" i="2"/>
  <c r="AJ1388" i="2"/>
  <c r="AI1388" i="2"/>
  <c r="AF1388" i="2"/>
  <c r="AB1388" i="2"/>
  <c r="AJ1387" i="2"/>
  <c r="AI1387" i="2"/>
  <c r="AF1387" i="2"/>
  <c r="AB1387" i="2"/>
  <c r="AJ1343" i="2" l="1"/>
  <c r="AI1343" i="2"/>
  <c r="AF1343" i="2"/>
  <c r="AB1343" i="2"/>
  <c r="AJ1342" i="2"/>
  <c r="AI1342" i="2"/>
  <c r="AF1342" i="2"/>
  <c r="AB1342" i="2"/>
  <c r="AJ1339" i="2"/>
  <c r="AI1339" i="2"/>
  <c r="AF1339" i="2"/>
  <c r="AB1339" i="2"/>
  <c r="AJ1338" i="2"/>
  <c r="AI1338" i="2"/>
  <c r="AF1338" i="2"/>
  <c r="AB1338" i="2"/>
  <c r="AJ1337" i="2"/>
  <c r="AI1337" i="2"/>
  <c r="AF1337" i="2"/>
  <c r="AB1337" i="2"/>
  <c r="AJ1335" i="2"/>
  <c r="AI1335" i="2"/>
  <c r="AF1335" i="2"/>
  <c r="AB1335" i="2"/>
  <c r="AJ1332" i="2"/>
  <c r="AI1332" i="2"/>
  <c r="AF1332" i="2"/>
  <c r="AB1332" i="2"/>
  <c r="AJ1331" i="2"/>
  <c r="AI1331" i="2"/>
  <c r="AF1331" i="2"/>
  <c r="AB1331" i="2"/>
  <c r="AJ1330" i="2"/>
  <c r="AI1330" i="2"/>
  <c r="AF1330" i="2"/>
  <c r="AB1330" i="2"/>
  <c r="AJ1329" i="2"/>
  <c r="AI1329" i="2"/>
  <c r="AF1329" i="2"/>
  <c r="AB1329" i="2"/>
  <c r="AJ1328" i="2"/>
  <c r="AI1328" i="2"/>
  <c r="AF1328" i="2"/>
  <c r="AB1328" i="2"/>
  <c r="AJ1327" i="2"/>
  <c r="AI1327" i="2"/>
  <c r="AF1327" i="2"/>
  <c r="AB1327" i="2"/>
  <c r="AJ1326" i="2"/>
  <c r="AI1326" i="2"/>
  <c r="AF1326" i="2"/>
  <c r="AB1326" i="2"/>
  <c r="AJ1325" i="2"/>
  <c r="AI1325" i="2"/>
  <c r="AF1325" i="2"/>
  <c r="AB1325" i="2"/>
  <c r="AJ1324" i="2"/>
  <c r="AI1324" i="2"/>
  <c r="AF1324" i="2"/>
  <c r="AB1324" i="2"/>
  <c r="AJ1322" i="2"/>
  <c r="AI1322" i="2"/>
  <c r="AF1322" i="2"/>
  <c r="AB1322" i="2"/>
  <c r="AJ1321" i="2"/>
  <c r="AI1321" i="2"/>
  <c r="AF1321" i="2"/>
  <c r="AB1321" i="2"/>
  <c r="AJ1320" i="2"/>
  <c r="AI1320" i="2"/>
  <c r="AF1320" i="2"/>
  <c r="AB1320" i="2"/>
  <c r="AJ1319" i="2"/>
  <c r="AI1319" i="2"/>
  <c r="AF1319" i="2"/>
  <c r="AB1319" i="2"/>
  <c r="AJ1318" i="2"/>
  <c r="AI1318" i="2"/>
  <c r="AF1318" i="2"/>
  <c r="AB1318" i="2"/>
  <c r="AJ1317" i="2"/>
  <c r="AI1317" i="2"/>
  <c r="AF1317" i="2"/>
  <c r="AB1317" i="2"/>
  <c r="AJ1316" i="2"/>
  <c r="AI1316" i="2"/>
  <c r="AF1316" i="2"/>
  <c r="AB1316" i="2"/>
  <c r="AJ1315" i="2"/>
  <c r="AI1315" i="2"/>
  <c r="AF1315" i="2"/>
  <c r="AB1315" i="2"/>
  <c r="AJ1314" i="2"/>
  <c r="AI1314" i="2"/>
  <c r="AF1314" i="2"/>
  <c r="AB1314" i="2"/>
  <c r="AJ1313" i="2"/>
  <c r="AI1313" i="2"/>
  <c r="AF1313" i="2"/>
  <c r="AB1313" i="2"/>
  <c r="AJ1312" i="2"/>
  <c r="AI1312" i="2"/>
  <c r="AF1312" i="2"/>
  <c r="AB1312" i="2"/>
  <c r="AJ1311" i="2"/>
  <c r="AI1311" i="2"/>
  <c r="AF1311" i="2"/>
  <c r="AB1311" i="2"/>
  <c r="AJ1310" i="2"/>
  <c r="AI1310" i="2"/>
  <c r="AF1310" i="2"/>
  <c r="AB1310" i="2"/>
  <c r="AJ1309" i="2"/>
  <c r="AI1309" i="2"/>
  <c r="AF1309" i="2"/>
  <c r="AB1309" i="2"/>
  <c r="AJ1308" i="2"/>
  <c r="AI1308" i="2"/>
  <c r="AF1308" i="2"/>
  <c r="AB1308" i="2"/>
  <c r="AJ1307" i="2"/>
  <c r="AI1307" i="2"/>
  <c r="AF1307" i="2"/>
  <c r="AB1307" i="2"/>
  <c r="AJ1306" i="2"/>
  <c r="AI1306" i="2"/>
  <c r="AF1306" i="2"/>
  <c r="AB1306" i="2"/>
  <c r="AJ1305" i="2"/>
  <c r="AI1305" i="2"/>
  <c r="AF1305" i="2"/>
  <c r="AB1305" i="2"/>
  <c r="AJ1304" i="2"/>
  <c r="AI1304" i="2"/>
  <c r="AF1304" i="2"/>
  <c r="AB1304" i="2"/>
  <c r="AJ1303" i="2"/>
  <c r="AI1303" i="2"/>
  <c r="AF1303" i="2"/>
  <c r="AB1303" i="2"/>
  <c r="AJ1302" i="2"/>
  <c r="AI1302" i="2"/>
  <c r="AF1302" i="2"/>
  <c r="AB1302" i="2"/>
  <c r="AJ1301" i="2"/>
  <c r="AI1301" i="2"/>
  <c r="AF1301" i="2"/>
  <c r="AB1301" i="2"/>
  <c r="AJ1300" i="2"/>
  <c r="AI1300" i="2"/>
  <c r="AF1300" i="2"/>
  <c r="AB1300" i="2"/>
  <c r="AJ1299" i="2"/>
  <c r="AI1299" i="2"/>
  <c r="AF1299" i="2"/>
  <c r="AB1299" i="2"/>
  <c r="AJ1298" i="2"/>
  <c r="AI1298" i="2"/>
  <c r="AF1298" i="2"/>
  <c r="AB1298" i="2"/>
  <c r="AJ1297" i="2"/>
  <c r="AI1297" i="2"/>
  <c r="AF1297" i="2"/>
  <c r="AB1297" i="2"/>
  <c r="AJ1296" i="2"/>
  <c r="AI1296" i="2"/>
  <c r="AF1296" i="2"/>
  <c r="AB1296" i="2"/>
  <c r="AJ1295" i="2"/>
  <c r="AI1295" i="2"/>
  <c r="AF1295" i="2"/>
  <c r="AB1295" i="2"/>
  <c r="AJ1294" i="2"/>
  <c r="AI1294" i="2"/>
  <c r="AF1294" i="2"/>
  <c r="AB1294" i="2"/>
  <c r="AJ1293" i="2"/>
  <c r="AI1293" i="2"/>
  <c r="AF1293" i="2"/>
  <c r="AB1293" i="2"/>
  <c r="AJ1292" i="2"/>
  <c r="AI1292" i="2"/>
  <c r="AF1292" i="2"/>
  <c r="AB1292" i="2"/>
  <c r="AJ1291" i="2"/>
  <c r="AI1291" i="2"/>
  <c r="AF1291" i="2"/>
  <c r="AB1291" i="2"/>
  <c r="AJ1290" i="2"/>
  <c r="AI1290" i="2"/>
  <c r="AF1290" i="2"/>
  <c r="AB1290" i="2"/>
  <c r="AJ1289" i="2"/>
  <c r="AI1289" i="2"/>
  <c r="AF1289" i="2"/>
  <c r="AB1289" i="2"/>
  <c r="AJ1288" i="2"/>
  <c r="AI1288" i="2"/>
  <c r="AF1288" i="2"/>
  <c r="AB1288" i="2"/>
  <c r="AJ1287" i="2"/>
  <c r="AI1287" i="2"/>
  <c r="AF1287" i="2"/>
  <c r="AB1287" i="2"/>
  <c r="AJ1286" i="2"/>
  <c r="AI1286" i="2"/>
  <c r="AF1286" i="2"/>
  <c r="AB1286" i="2"/>
  <c r="AJ1285" i="2"/>
  <c r="AI1285" i="2"/>
  <c r="AF1285" i="2"/>
  <c r="AB1285" i="2"/>
  <c r="AJ1284" i="2"/>
  <c r="AI1284" i="2"/>
  <c r="AF1284" i="2"/>
  <c r="AB1284" i="2"/>
  <c r="AJ1283" i="2"/>
  <c r="AI1283" i="2"/>
  <c r="AF1283" i="2"/>
  <c r="AB1283" i="2"/>
  <c r="AJ1282" i="2"/>
  <c r="AI1282" i="2"/>
  <c r="AF1282" i="2"/>
  <c r="AB1282" i="2"/>
  <c r="AJ1281" i="2"/>
  <c r="AI1281" i="2"/>
  <c r="AF1281" i="2"/>
  <c r="AB1281" i="2"/>
  <c r="AJ1280" i="2"/>
  <c r="AI1280" i="2"/>
  <c r="AF1280" i="2"/>
  <c r="AB1280" i="2"/>
  <c r="AJ1279" i="2"/>
  <c r="AI1279" i="2"/>
  <c r="AF1279" i="2"/>
  <c r="AB1279" i="2"/>
  <c r="AJ1278" i="2"/>
  <c r="AI1278" i="2"/>
  <c r="AF1278" i="2"/>
  <c r="AB1278" i="2"/>
  <c r="AJ1277" i="2"/>
  <c r="AI1277" i="2"/>
  <c r="AF1277" i="2"/>
  <c r="AB1277" i="2"/>
  <c r="AJ1276" i="2"/>
  <c r="AI1276" i="2"/>
  <c r="AF1276" i="2"/>
  <c r="AB1276" i="2"/>
  <c r="AJ1275" i="2"/>
  <c r="AI1275" i="2"/>
  <c r="AF1275" i="2"/>
  <c r="AB1275" i="2"/>
  <c r="AJ1274" i="2"/>
  <c r="AI1274" i="2"/>
  <c r="AF1274" i="2"/>
  <c r="AB1274" i="2"/>
  <c r="AJ1273" i="2"/>
  <c r="AI1273" i="2"/>
  <c r="AF1273" i="2"/>
  <c r="AB1273" i="2"/>
  <c r="AJ1272" i="2"/>
  <c r="AI1272" i="2"/>
  <c r="AF1272" i="2"/>
  <c r="AB1272" i="2"/>
  <c r="AJ1271" i="2"/>
  <c r="AI1271" i="2"/>
  <c r="AF1271" i="2"/>
  <c r="AB1271" i="2"/>
  <c r="AJ1270" i="2"/>
  <c r="AI1270" i="2"/>
  <c r="AF1270" i="2"/>
  <c r="AB1270" i="2"/>
  <c r="AJ1269" i="2"/>
  <c r="AI1269" i="2"/>
  <c r="AF1269" i="2"/>
  <c r="AB1269" i="2"/>
  <c r="AJ1268" i="2"/>
  <c r="AI1268" i="2"/>
  <c r="AF1268" i="2"/>
  <c r="AB1268" i="2"/>
  <c r="AJ1267" i="2"/>
  <c r="AI1267" i="2"/>
  <c r="AF1267" i="2"/>
  <c r="AB1267" i="2"/>
  <c r="AJ1266" i="2"/>
  <c r="AI1266" i="2"/>
  <c r="AF1266" i="2"/>
  <c r="AB1266" i="2"/>
  <c r="AJ1265" i="2"/>
  <c r="AI1265" i="2"/>
  <c r="AF1265" i="2"/>
  <c r="AB1265" i="2"/>
  <c r="AJ1264" i="2"/>
  <c r="AI1264" i="2"/>
  <c r="AF1264" i="2"/>
  <c r="AB1264" i="2"/>
  <c r="AJ1263" i="2"/>
  <c r="AI1263" i="2"/>
  <c r="AF1263" i="2"/>
  <c r="AB1263" i="2"/>
  <c r="AJ1262" i="2"/>
  <c r="AI1262" i="2"/>
  <c r="AF1262" i="2"/>
  <c r="AB1262" i="2"/>
  <c r="AJ1261" i="2"/>
  <c r="AI1261" i="2"/>
  <c r="AF1261" i="2"/>
  <c r="AB1261" i="2"/>
  <c r="AJ1260" i="2"/>
  <c r="AI1260" i="2"/>
  <c r="AF1260" i="2"/>
  <c r="AB1260" i="2"/>
  <c r="AJ1259" i="2"/>
  <c r="AI1259" i="2"/>
  <c r="AF1259" i="2"/>
  <c r="AB1259" i="2"/>
  <c r="AJ1258" i="2"/>
  <c r="AI1258" i="2"/>
  <c r="AF1258" i="2"/>
  <c r="AB1258" i="2"/>
  <c r="AJ1257" i="2"/>
  <c r="AI1257" i="2"/>
  <c r="AF1257" i="2"/>
  <c r="AB1257" i="2"/>
  <c r="AJ1256" i="2"/>
  <c r="AI1256" i="2"/>
  <c r="AF1256" i="2"/>
  <c r="AB1256" i="2"/>
  <c r="AJ1255" i="2"/>
  <c r="AI1255" i="2"/>
  <c r="AF1255" i="2"/>
  <c r="AB1255" i="2"/>
  <c r="AJ1254" i="2"/>
  <c r="AI1254" i="2"/>
  <c r="AF1254" i="2"/>
  <c r="AB1254" i="2"/>
  <c r="AJ1253" i="2"/>
  <c r="AI1253" i="2"/>
  <c r="AF1253" i="2"/>
  <c r="AB1253" i="2"/>
  <c r="AJ1252" i="2"/>
  <c r="AI1252" i="2"/>
  <c r="AF1252" i="2"/>
  <c r="AB1252" i="2"/>
  <c r="AJ1251" i="2"/>
  <c r="AI1251" i="2"/>
  <c r="AF1251" i="2"/>
  <c r="AB1251" i="2"/>
  <c r="AJ1250" i="2"/>
  <c r="AI1250" i="2"/>
  <c r="AF1250" i="2"/>
  <c r="AB1250" i="2"/>
  <c r="AJ1249" i="2"/>
  <c r="AI1249" i="2"/>
  <c r="AF1249" i="2"/>
  <c r="AB1249" i="2"/>
  <c r="AJ1248" i="2"/>
  <c r="AI1248" i="2"/>
  <c r="AF1248" i="2"/>
  <c r="AB1248" i="2"/>
  <c r="AJ1247" i="2"/>
  <c r="AI1247" i="2"/>
  <c r="AF1247" i="2"/>
  <c r="AB1247" i="2"/>
  <c r="AJ1246" i="2"/>
  <c r="AI1246" i="2"/>
  <c r="AF1246" i="2"/>
  <c r="AB1246" i="2"/>
  <c r="AJ1245" i="2"/>
  <c r="AI1245" i="2"/>
  <c r="AF1245" i="2"/>
  <c r="AB1245" i="2"/>
  <c r="AJ1244" i="2"/>
  <c r="AI1244" i="2"/>
  <c r="AF1244" i="2"/>
  <c r="AB1244" i="2"/>
  <c r="AJ1243" i="2"/>
  <c r="AI1243" i="2"/>
  <c r="AF1243" i="2"/>
  <c r="AB1243" i="2"/>
  <c r="AJ1242" i="2"/>
  <c r="AI1242" i="2"/>
  <c r="AF1242" i="2"/>
  <c r="AB1242" i="2"/>
  <c r="AJ1241" i="2"/>
  <c r="AI1241" i="2"/>
  <c r="AF1241" i="2"/>
  <c r="AB1241" i="2"/>
  <c r="AJ1240" i="2"/>
  <c r="AI1240" i="2"/>
  <c r="AF1240" i="2"/>
  <c r="AB1240" i="2"/>
  <c r="AJ1239" i="2"/>
  <c r="AI1239" i="2"/>
  <c r="AF1239" i="2"/>
  <c r="AB1239" i="2"/>
  <c r="AJ1238" i="2"/>
  <c r="AI1238" i="2"/>
  <c r="AF1238" i="2"/>
  <c r="AB1238" i="2"/>
  <c r="AJ1237" i="2"/>
  <c r="AI1237" i="2"/>
  <c r="AF1237" i="2"/>
  <c r="AB1237" i="2"/>
  <c r="AJ1236" i="2"/>
  <c r="AI1236" i="2"/>
  <c r="AF1236" i="2"/>
  <c r="AB1236" i="2"/>
  <c r="AJ1235" i="2"/>
  <c r="AI1235" i="2"/>
  <c r="AF1235" i="2"/>
  <c r="AB1235" i="2"/>
  <c r="AJ1234" i="2"/>
  <c r="AI1234" i="2"/>
  <c r="AF1234" i="2"/>
  <c r="AB1234" i="2"/>
  <c r="AJ1233" i="2"/>
  <c r="AI1233" i="2"/>
  <c r="AF1233" i="2"/>
  <c r="AB1233" i="2"/>
  <c r="AJ1232" i="2"/>
  <c r="AI1232" i="2"/>
  <c r="AF1232" i="2"/>
  <c r="AB1232" i="2"/>
  <c r="AJ1231" i="2"/>
  <c r="AI1231" i="2"/>
  <c r="AF1231" i="2"/>
  <c r="AB1231" i="2"/>
  <c r="AJ1230" i="2"/>
  <c r="AI1230" i="2"/>
  <c r="AF1230" i="2"/>
  <c r="AB1230" i="2"/>
  <c r="AJ1229" i="2"/>
  <c r="AI1229" i="2"/>
  <c r="AF1229" i="2"/>
  <c r="AB1229" i="2"/>
  <c r="AJ1228" i="2"/>
  <c r="AI1228" i="2"/>
  <c r="AF1228" i="2"/>
  <c r="AB1228" i="2"/>
  <c r="AJ1227" i="2"/>
  <c r="AI1227" i="2"/>
  <c r="AF1227" i="2"/>
  <c r="AB1227" i="2"/>
  <c r="AJ1226" i="2"/>
  <c r="AI1226" i="2"/>
  <c r="AF1226" i="2"/>
  <c r="AB1226" i="2"/>
  <c r="AJ1225" i="2"/>
  <c r="AI1225" i="2"/>
  <c r="AF1225" i="2"/>
  <c r="AB1225" i="2"/>
  <c r="AJ1224" i="2"/>
  <c r="AI1224" i="2"/>
  <c r="AF1224" i="2"/>
  <c r="AB1224" i="2"/>
  <c r="AJ1223" i="2"/>
  <c r="AI1223" i="2"/>
  <c r="AF1223" i="2"/>
  <c r="AB1223" i="2"/>
  <c r="AJ1222" i="2"/>
  <c r="AI1222" i="2"/>
  <c r="AF1222" i="2"/>
  <c r="AB1222" i="2"/>
  <c r="AJ1221" i="2"/>
  <c r="AI1221" i="2"/>
  <c r="AF1221" i="2"/>
  <c r="AB1221" i="2"/>
  <c r="AJ1220" i="2"/>
  <c r="AI1220" i="2"/>
  <c r="AF1220" i="2"/>
  <c r="AB1220" i="2"/>
  <c r="AJ1219" i="2"/>
  <c r="AI1219" i="2"/>
  <c r="AF1219" i="2"/>
  <c r="AB1219" i="2"/>
  <c r="AJ1218" i="2"/>
  <c r="AI1218" i="2"/>
  <c r="AF1218" i="2"/>
  <c r="AB1218" i="2"/>
  <c r="AJ1217" i="2"/>
  <c r="AI1217" i="2"/>
  <c r="AF1217" i="2"/>
  <c r="AB1217" i="2"/>
  <c r="AJ1216" i="2"/>
  <c r="AI1216" i="2"/>
  <c r="AF1216" i="2"/>
  <c r="AB1216" i="2"/>
  <c r="AJ1215" i="2"/>
  <c r="AI1215" i="2"/>
  <c r="AF1215" i="2"/>
  <c r="AB1215" i="2"/>
  <c r="AJ1214" i="2"/>
  <c r="AI1214" i="2"/>
  <c r="AF1214" i="2"/>
  <c r="AB1214" i="2"/>
  <c r="AJ1213" i="2"/>
  <c r="AI1213" i="2"/>
  <c r="AF1213" i="2"/>
  <c r="AB1213" i="2"/>
  <c r="AJ1212" i="2"/>
  <c r="AI1212" i="2"/>
  <c r="AF1212" i="2"/>
  <c r="AB1212" i="2"/>
  <c r="AJ1211" i="2"/>
  <c r="AI1211" i="2"/>
  <c r="AF1211" i="2"/>
  <c r="AB1211" i="2"/>
  <c r="AJ1210" i="2"/>
  <c r="AI1210" i="2"/>
  <c r="AF1210" i="2"/>
  <c r="AB1210" i="2"/>
  <c r="AJ1209" i="2"/>
  <c r="AI1209" i="2"/>
  <c r="AF1209" i="2"/>
  <c r="AB1209" i="2"/>
  <c r="AJ1208" i="2"/>
  <c r="AI1208" i="2"/>
  <c r="AF1208" i="2"/>
  <c r="AB1208" i="2"/>
  <c r="AJ1207" i="2"/>
  <c r="AI1207" i="2"/>
  <c r="AF1207" i="2"/>
  <c r="AB1207" i="2"/>
  <c r="AJ1206" i="2"/>
  <c r="AI1206" i="2"/>
  <c r="AF1206" i="2"/>
  <c r="AB1206" i="2"/>
  <c r="AJ1205" i="2"/>
  <c r="AI1205" i="2"/>
  <c r="AF1205" i="2"/>
  <c r="AB1205" i="2"/>
  <c r="AJ1204" i="2"/>
  <c r="AI1204" i="2"/>
  <c r="AF1204" i="2"/>
  <c r="AB1204" i="2"/>
  <c r="AJ1203" i="2"/>
  <c r="AI1203" i="2"/>
  <c r="AF1203" i="2"/>
  <c r="AB1203" i="2"/>
  <c r="AJ1202" i="2"/>
  <c r="AI1202" i="2"/>
  <c r="AF1202" i="2"/>
  <c r="AB1202" i="2"/>
  <c r="AJ1201" i="2"/>
  <c r="AI1201" i="2"/>
  <c r="AF1201" i="2"/>
  <c r="AB1201" i="2"/>
  <c r="AJ1200" i="2"/>
  <c r="AI1200" i="2"/>
  <c r="AF1200" i="2"/>
  <c r="AB1200" i="2"/>
  <c r="AJ1199" i="2"/>
  <c r="AI1199" i="2"/>
  <c r="AF1199" i="2"/>
  <c r="AB1199" i="2"/>
  <c r="AJ1198" i="2"/>
  <c r="AI1198" i="2"/>
  <c r="AF1198" i="2"/>
  <c r="AB1198" i="2"/>
  <c r="AJ1197" i="2"/>
  <c r="AI1197" i="2"/>
  <c r="AF1197" i="2"/>
  <c r="AB1197" i="2"/>
  <c r="AJ1196" i="2"/>
  <c r="AI1196" i="2"/>
  <c r="AF1196" i="2"/>
  <c r="AB1196" i="2"/>
  <c r="AJ1195" i="2"/>
  <c r="AI1195" i="2"/>
  <c r="AF1195" i="2"/>
  <c r="AB1195" i="2"/>
  <c r="AJ1194" i="2"/>
  <c r="AI1194" i="2"/>
  <c r="AF1194" i="2"/>
  <c r="AB1194" i="2"/>
  <c r="AJ1193" i="2"/>
  <c r="AI1193" i="2"/>
  <c r="AF1193" i="2"/>
  <c r="AB1193" i="2"/>
  <c r="AJ1192" i="2"/>
  <c r="AI1192" i="2"/>
  <c r="AF1192" i="2"/>
  <c r="AB1192" i="2"/>
  <c r="AJ1191" i="2"/>
  <c r="AI1191" i="2"/>
  <c r="AF1191" i="2"/>
  <c r="AB1191" i="2"/>
  <c r="AJ1190" i="2"/>
  <c r="AI1190" i="2"/>
  <c r="AF1190" i="2"/>
  <c r="AB1190" i="2"/>
  <c r="AJ1189" i="2"/>
  <c r="AI1189" i="2"/>
  <c r="AF1189" i="2"/>
  <c r="AB1189" i="2"/>
  <c r="AJ1188" i="2"/>
  <c r="AI1188" i="2"/>
  <c r="AF1188" i="2"/>
  <c r="AB1188" i="2"/>
  <c r="AJ1187" i="2"/>
  <c r="AI1187" i="2"/>
  <c r="AF1187" i="2"/>
  <c r="AB1187" i="2"/>
  <c r="AJ1186" i="2"/>
  <c r="AI1186" i="2"/>
  <c r="AF1186" i="2"/>
  <c r="AB1186" i="2"/>
  <c r="AJ1185" i="2"/>
  <c r="AI1185" i="2"/>
  <c r="AF1185" i="2"/>
  <c r="AB1185" i="2"/>
  <c r="AJ1184" i="2"/>
  <c r="AI1184" i="2"/>
  <c r="AF1184" i="2"/>
  <c r="AB1184" i="2"/>
  <c r="AJ1183" i="2"/>
  <c r="AI1183" i="2"/>
  <c r="AF1183" i="2"/>
  <c r="AB1183" i="2"/>
  <c r="AJ1182" i="2"/>
  <c r="AI1182" i="2"/>
  <c r="AF1182" i="2"/>
  <c r="AB1182" i="2"/>
  <c r="AJ1181" i="2"/>
  <c r="AI1181" i="2"/>
  <c r="AF1181" i="2"/>
  <c r="AB1181" i="2"/>
  <c r="AJ1180" i="2"/>
  <c r="AI1180" i="2"/>
  <c r="AF1180" i="2"/>
  <c r="AB1180" i="2"/>
  <c r="AJ1179" i="2"/>
  <c r="AI1179" i="2"/>
  <c r="AF1179" i="2"/>
  <c r="AB1179" i="2"/>
  <c r="AJ1178" i="2"/>
  <c r="AI1178" i="2"/>
  <c r="AF1178" i="2"/>
  <c r="AB1178" i="2"/>
  <c r="AJ1177" i="2"/>
  <c r="AI1177" i="2"/>
  <c r="AF1177" i="2"/>
  <c r="AB1177" i="2"/>
  <c r="AJ1176" i="2"/>
  <c r="AI1176" i="2"/>
  <c r="AF1176" i="2"/>
  <c r="AB1176" i="2"/>
  <c r="AJ1175" i="2"/>
  <c r="AI1175" i="2"/>
  <c r="AF1175" i="2"/>
  <c r="AB1175" i="2"/>
  <c r="AJ1174" i="2"/>
  <c r="AI1174" i="2"/>
  <c r="AF1174" i="2"/>
  <c r="AB1174" i="2"/>
  <c r="AJ1173" i="2"/>
  <c r="AI1173" i="2"/>
  <c r="AF1173" i="2"/>
  <c r="AB1173" i="2"/>
  <c r="AJ1172" i="2"/>
  <c r="AI1172" i="2"/>
  <c r="AF1172" i="2"/>
  <c r="AB1172" i="2"/>
  <c r="AJ1171" i="2"/>
  <c r="AI1171" i="2"/>
  <c r="AF1171" i="2"/>
  <c r="AB1171" i="2"/>
  <c r="AJ1170" i="2"/>
  <c r="AI1170" i="2"/>
  <c r="AF1170" i="2"/>
  <c r="AB1170" i="2"/>
  <c r="AJ1169" i="2"/>
  <c r="AI1169" i="2"/>
  <c r="AF1169" i="2"/>
  <c r="AB1169" i="2"/>
  <c r="AJ1168" i="2"/>
  <c r="AI1168" i="2"/>
  <c r="AF1168" i="2"/>
  <c r="AB1168" i="2"/>
  <c r="AJ1167" i="2"/>
  <c r="AI1167" i="2"/>
  <c r="AF1167" i="2"/>
  <c r="AB1167" i="2"/>
  <c r="AJ1166" i="2"/>
  <c r="AI1166" i="2"/>
  <c r="AF1166" i="2"/>
  <c r="AB1166" i="2"/>
  <c r="AJ1165" i="2"/>
  <c r="AI1165" i="2"/>
  <c r="AF1165" i="2"/>
  <c r="AB1165" i="2"/>
  <c r="AJ1164" i="2"/>
  <c r="AI1164" i="2"/>
  <c r="AF1164" i="2"/>
  <c r="AB1164" i="2"/>
  <c r="AJ1163" i="2"/>
  <c r="AI1163" i="2"/>
  <c r="AF1163" i="2"/>
  <c r="AB1163" i="2"/>
  <c r="AJ1162" i="2"/>
  <c r="AI1162" i="2"/>
  <c r="AF1162" i="2"/>
  <c r="AB1162" i="2"/>
  <c r="AJ1161" i="2"/>
  <c r="AI1161" i="2"/>
  <c r="AF1161" i="2"/>
  <c r="AB1161" i="2"/>
  <c r="AJ1160" i="2"/>
  <c r="AI1160" i="2"/>
  <c r="AF1160" i="2"/>
  <c r="AB1160" i="2"/>
  <c r="AJ1159" i="2"/>
  <c r="AI1159" i="2"/>
  <c r="AF1159" i="2"/>
  <c r="AB1159" i="2"/>
  <c r="AJ1158" i="2"/>
  <c r="AI1158" i="2"/>
  <c r="AF1158" i="2"/>
  <c r="AB1158" i="2"/>
  <c r="AJ1157" i="2"/>
  <c r="AI1157" i="2"/>
  <c r="AF1157" i="2"/>
  <c r="AB1157" i="2"/>
  <c r="AJ1156" i="2"/>
  <c r="AI1156" i="2"/>
  <c r="AF1156" i="2"/>
  <c r="AB1156" i="2"/>
  <c r="AJ1155" i="2"/>
  <c r="AI1155" i="2"/>
  <c r="AF1155" i="2"/>
  <c r="AB1155" i="2"/>
  <c r="AJ1154" i="2"/>
  <c r="AI1154" i="2"/>
  <c r="AF1154" i="2"/>
  <c r="AB1154" i="2"/>
  <c r="AJ1153" i="2"/>
  <c r="AI1153" i="2"/>
  <c r="AF1153" i="2"/>
  <c r="AB1153" i="2"/>
  <c r="AJ1152" i="2"/>
  <c r="AI1152" i="2"/>
  <c r="AF1152" i="2"/>
  <c r="AB1152" i="2"/>
  <c r="AJ1151" i="2"/>
  <c r="AI1151" i="2"/>
  <c r="AF1151" i="2"/>
  <c r="AB1151" i="2"/>
  <c r="AJ1150" i="2"/>
  <c r="AI1150" i="2"/>
  <c r="AF1150" i="2"/>
  <c r="AB1150" i="2"/>
  <c r="AJ1149" i="2"/>
  <c r="AI1149" i="2"/>
  <c r="AF1149" i="2"/>
  <c r="AB1149" i="2"/>
  <c r="AJ1148" i="2"/>
  <c r="AI1148" i="2"/>
  <c r="AF1148" i="2"/>
  <c r="AB1148" i="2"/>
  <c r="AJ1147" i="2"/>
  <c r="AI1147" i="2"/>
  <c r="AF1147" i="2"/>
  <c r="AB1147" i="2"/>
  <c r="AJ1146" i="2"/>
  <c r="AI1146" i="2"/>
  <c r="AF1146" i="2"/>
  <c r="AB1146" i="2"/>
  <c r="AJ1145" i="2"/>
  <c r="AI1145" i="2"/>
  <c r="AF1145" i="2"/>
  <c r="AB1145" i="2"/>
  <c r="AJ1144" i="2"/>
  <c r="AI1144" i="2"/>
  <c r="AF1144" i="2"/>
  <c r="AB1144" i="2"/>
  <c r="AJ1143" i="2"/>
  <c r="AI1143" i="2"/>
  <c r="AF1143" i="2"/>
  <c r="AB1143" i="2"/>
  <c r="AJ1142" i="2"/>
  <c r="AI1142" i="2"/>
  <c r="AF1142" i="2"/>
  <c r="AB1142" i="2"/>
  <c r="AJ1141" i="2"/>
  <c r="AI1141" i="2"/>
  <c r="AF1141" i="2"/>
  <c r="AB1141" i="2"/>
  <c r="AJ1139" i="2"/>
  <c r="AI1139" i="2"/>
  <c r="AF1139" i="2"/>
  <c r="AB1139" i="2"/>
  <c r="AJ1138" i="2"/>
  <c r="AI1138" i="2"/>
  <c r="AF1138" i="2"/>
  <c r="AB1138" i="2"/>
  <c r="AJ1137" i="2"/>
  <c r="AI1137" i="2"/>
  <c r="AF1137" i="2"/>
  <c r="AB1137" i="2"/>
  <c r="AJ1136" i="2"/>
  <c r="AI1136" i="2"/>
  <c r="AF1136" i="2"/>
  <c r="AB1136" i="2"/>
  <c r="AJ1135" i="2"/>
  <c r="AI1135" i="2"/>
  <c r="AF1135" i="2"/>
  <c r="AB1135" i="2"/>
  <c r="AJ1134" i="2"/>
  <c r="AI1134" i="2"/>
  <c r="AF1134" i="2"/>
  <c r="AB1134" i="2"/>
  <c r="AJ1133" i="2"/>
  <c r="AI1133" i="2"/>
  <c r="AF1133" i="2"/>
  <c r="AB1133" i="2"/>
  <c r="AJ1132" i="2"/>
  <c r="AI1132" i="2"/>
  <c r="AF1132" i="2"/>
  <c r="AB1132" i="2"/>
  <c r="AJ1131" i="2"/>
  <c r="AI1131" i="2"/>
  <c r="AF1131" i="2"/>
  <c r="AB1131" i="2"/>
  <c r="AJ1130" i="2"/>
  <c r="AI1130" i="2"/>
  <c r="AF1130" i="2"/>
  <c r="AB1130" i="2"/>
  <c r="AJ1129" i="2"/>
  <c r="AI1129" i="2"/>
  <c r="AF1129" i="2"/>
  <c r="AB1129" i="2"/>
  <c r="AJ1128" i="2"/>
  <c r="AI1128" i="2"/>
  <c r="AF1128" i="2"/>
  <c r="AB1128" i="2"/>
  <c r="AJ1127" i="2"/>
  <c r="AI1127" i="2"/>
  <c r="AF1127" i="2"/>
  <c r="AB1127" i="2"/>
  <c r="AJ1126" i="2"/>
  <c r="AI1126" i="2"/>
  <c r="AF1126" i="2"/>
  <c r="AB1126" i="2"/>
  <c r="AJ1125" i="2"/>
  <c r="AI1125" i="2"/>
  <c r="AF1125" i="2"/>
  <c r="AB1125" i="2"/>
  <c r="AJ1124" i="2"/>
  <c r="AI1124" i="2"/>
  <c r="AF1124" i="2"/>
  <c r="AB1124" i="2"/>
  <c r="AJ1123" i="2"/>
  <c r="AI1123" i="2"/>
  <c r="AF1123" i="2"/>
  <c r="AB1123" i="2"/>
  <c r="AJ1122" i="2"/>
  <c r="AI1122" i="2"/>
  <c r="AF1122" i="2"/>
  <c r="AB1122" i="2"/>
  <c r="AJ1121" i="2"/>
  <c r="AI1121" i="2"/>
  <c r="AF1121" i="2"/>
  <c r="AB1121" i="2"/>
  <c r="AJ1120" i="2"/>
  <c r="AI1120" i="2"/>
  <c r="AF1120" i="2"/>
  <c r="AB1120" i="2"/>
  <c r="AJ1119" i="2"/>
  <c r="AI1119" i="2"/>
  <c r="AF1119" i="2"/>
  <c r="AB1119" i="2"/>
  <c r="AJ1118" i="2"/>
  <c r="AI1118" i="2"/>
  <c r="AF1118" i="2"/>
  <c r="AB1118" i="2"/>
  <c r="AJ1117" i="2"/>
  <c r="AI1117" i="2"/>
  <c r="AF1117" i="2"/>
  <c r="AB1117" i="2"/>
  <c r="AJ1116" i="2"/>
  <c r="AI1116" i="2"/>
  <c r="AF1116" i="2"/>
  <c r="AB1116" i="2"/>
  <c r="AJ1115" i="2"/>
  <c r="AI1115" i="2"/>
  <c r="AF1115" i="2"/>
  <c r="AB1115" i="2"/>
  <c r="AJ1114" i="2"/>
  <c r="AI1114" i="2"/>
  <c r="AF1114" i="2"/>
  <c r="AB1114" i="2"/>
  <c r="AJ1113" i="2"/>
  <c r="AI1113" i="2"/>
  <c r="AF1113" i="2"/>
  <c r="AB1113" i="2"/>
  <c r="AJ1112" i="2"/>
  <c r="AI1112" i="2"/>
  <c r="AF1112" i="2"/>
  <c r="AB1112" i="2"/>
  <c r="AJ1111" i="2"/>
  <c r="AI1111" i="2"/>
  <c r="AF1111" i="2"/>
  <c r="AB1111" i="2"/>
  <c r="AJ1110" i="2"/>
  <c r="AI1110" i="2"/>
  <c r="AF1110" i="2"/>
  <c r="AB1110" i="2"/>
  <c r="AJ1109" i="2"/>
  <c r="AI1109" i="2"/>
  <c r="AF1109" i="2"/>
  <c r="AB1109" i="2"/>
  <c r="AJ1108" i="2"/>
  <c r="AI1108" i="2"/>
  <c r="AF1108" i="2"/>
  <c r="AB1108" i="2"/>
  <c r="AJ1107" i="2"/>
  <c r="AI1107" i="2"/>
  <c r="AF1107" i="2"/>
  <c r="AB1107" i="2"/>
  <c r="AJ1106" i="2"/>
  <c r="AI1106" i="2"/>
  <c r="AF1106" i="2"/>
  <c r="AB1106" i="2"/>
  <c r="AJ1105" i="2"/>
  <c r="AI1105" i="2"/>
  <c r="AF1105" i="2"/>
  <c r="AB1105" i="2"/>
  <c r="AJ1104" i="2"/>
  <c r="AI1104" i="2"/>
  <c r="AF1104" i="2"/>
  <c r="AB1104" i="2"/>
  <c r="AJ1103" i="2"/>
  <c r="AI1103" i="2"/>
  <c r="AF1103" i="2"/>
  <c r="AB1103" i="2"/>
  <c r="AJ1102" i="2"/>
  <c r="AI1102" i="2"/>
  <c r="AF1102" i="2"/>
  <c r="AB1102" i="2"/>
  <c r="AJ1101" i="2"/>
  <c r="AI1101" i="2"/>
  <c r="AF1101" i="2"/>
  <c r="AB1101" i="2"/>
  <c r="AJ1100" i="2"/>
  <c r="AI1100" i="2"/>
  <c r="AF1100" i="2"/>
  <c r="AB1100" i="2"/>
  <c r="AJ1099" i="2"/>
  <c r="AI1099" i="2"/>
  <c r="AF1099" i="2"/>
  <c r="AB1099" i="2"/>
  <c r="AJ1098" i="2"/>
  <c r="AI1098" i="2"/>
  <c r="AF1098" i="2"/>
  <c r="AB1098" i="2"/>
  <c r="AJ1097" i="2"/>
  <c r="AI1097" i="2"/>
  <c r="AF1097" i="2"/>
  <c r="AB1097" i="2"/>
  <c r="AJ1096" i="2"/>
  <c r="AI1096" i="2"/>
  <c r="AF1096" i="2"/>
  <c r="AB1096" i="2"/>
  <c r="AJ1095" i="2"/>
  <c r="AI1095" i="2"/>
  <c r="AF1095" i="2"/>
  <c r="AB1095" i="2"/>
  <c r="AJ1094" i="2"/>
  <c r="AI1094" i="2"/>
  <c r="AF1094" i="2"/>
  <c r="AB1094" i="2"/>
  <c r="AJ1093" i="2"/>
  <c r="AI1093" i="2"/>
  <c r="AF1093" i="2"/>
  <c r="AB1093" i="2"/>
  <c r="AJ1092" i="2"/>
  <c r="AI1092" i="2"/>
  <c r="AF1092" i="2"/>
  <c r="AB1092" i="2"/>
  <c r="AJ1091" i="2"/>
  <c r="AI1091" i="2"/>
  <c r="AF1091" i="2"/>
  <c r="AB1091" i="2"/>
  <c r="AJ1090" i="2"/>
  <c r="AI1090" i="2"/>
  <c r="AF1090" i="2"/>
  <c r="AB1090" i="2"/>
  <c r="AJ1089" i="2"/>
  <c r="AI1089" i="2"/>
  <c r="AF1089" i="2"/>
  <c r="AB1089" i="2"/>
  <c r="AJ1088" i="2"/>
  <c r="AI1088" i="2"/>
  <c r="AF1088" i="2"/>
  <c r="AB1088" i="2"/>
  <c r="AJ1087" i="2"/>
  <c r="AI1087" i="2"/>
  <c r="AF1087" i="2"/>
  <c r="AB1087" i="2"/>
  <c r="AJ1086" i="2"/>
  <c r="AI1086" i="2"/>
  <c r="AF1086" i="2"/>
  <c r="AB1086" i="2"/>
  <c r="AJ1085" i="2"/>
  <c r="AI1085" i="2"/>
  <c r="AF1085" i="2"/>
  <c r="AB1085" i="2"/>
  <c r="AJ1084" i="2"/>
  <c r="AI1084" i="2"/>
  <c r="AF1084" i="2"/>
  <c r="AB1084" i="2"/>
  <c r="AJ1083" i="2"/>
  <c r="AI1083" i="2"/>
  <c r="AF1083" i="2"/>
  <c r="AB1083" i="2"/>
  <c r="AJ1082" i="2"/>
  <c r="AI1082" i="2"/>
  <c r="AF1082" i="2"/>
  <c r="AB1082" i="2"/>
  <c r="AJ1081" i="2"/>
  <c r="AI1081" i="2"/>
  <c r="AF1081" i="2"/>
  <c r="AB1081" i="2"/>
  <c r="AJ1080" i="2"/>
  <c r="AI1080" i="2"/>
  <c r="AF1080" i="2"/>
  <c r="AB1080" i="2"/>
  <c r="AJ1079" i="2"/>
  <c r="AI1079" i="2"/>
  <c r="AF1079" i="2"/>
  <c r="AB1079" i="2"/>
  <c r="AJ1078" i="2"/>
  <c r="AI1078" i="2"/>
  <c r="AF1078" i="2"/>
  <c r="AB1078" i="2"/>
  <c r="AJ3460" i="1" l="1"/>
  <c r="AI3460" i="1"/>
  <c r="AF3460" i="1"/>
  <c r="AB3460" i="1"/>
  <c r="AJ1444" i="2" l="1"/>
  <c r="AI1444" i="2"/>
  <c r="AF1444" i="2"/>
  <c r="AB1444" i="2"/>
  <c r="AJ1442" i="2"/>
  <c r="AI1442" i="2"/>
  <c r="AF1442" i="2"/>
  <c r="AB1442" i="2"/>
  <c r="AJ1436" i="2" l="1"/>
  <c r="AI1436" i="2"/>
  <c r="AF1436" i="2"/>
  <c r="AB1436" i="2"/>
  <c r="AJ1441" i="2"/>
  <c r="AI1441" i="2"/>
  <c r="AF1441" i="2"/>
  <c r="AB1441" i="2"/>
  <c r="AJ1426" i="2"/>
  <c r="AI1426" i="2"/>
  <c r="AF1426" i="2"/>
  <c r="AB1426" i="2"/>
  <c r="AJ1408" i="2" l="1"/>
  <c r="AI1408" i="2"/>
  <c r="AF1408" i="2"/>
  <c r="AB1408" i="2"/>
  <c r="AJ1425" i="2"/>
  <c r="AI1425" i="2"/>
  <c r="AF1425" i="2"/>
  <c r="AB1425" i="2"/>
  <c r="AJ1386" i="2"/>
  <c r="AI1386" i="2"/>
  <c r="AF1386" i="2"/>
  <c r="AB1386" i="2"/>
  <c r="AJ3447" i="1"/>
  <c r="AI3447" i="1"/>
  <c r="AF3447" i="1"/>
  <c r="AB3447" i="1"/>
  <c r="AJ3435" i="1"/>
  <c r="AI3435" i="1"/>
  <c r="AF3435" i="1"/>
  <c r="AB3435" i="1"/>
  <c r="AJ3434" i="1"/>
  <c r="AI3434" i="1"/>
  <c r="AF3434" i="1"/>
  <c r="AB3434" i="1"/>
  <c r="AJ3441" i="1"/>
  <c r="AI3441" i="1"/>
  <c r="AF3441" i="1"/>
  <c r="AB3441" i="1"/>
  <c r="AJ1385" i="2" l="1"/>
  <c r="AI1385" i="2"/>
  <c r="AF1385" i="2"/>
  <c r="AB1385" i="2"/>
  <c r="AB1445" i="2"/>
  <c r="AF1445" i="2"/>
  <c r="AI1445" i="2"/>
  <c r="AJ1445" i="2"/>
  <c r="AJ3428" i="1" l="1"/>
  <c r="AI3428" i="1"/>
  <c r="AF3428" i="1"/>
  <c r="AB3428" i="1"/>
  <c r="AJ3427" i="1"/>
  <c r="AI3427" i="1"/>
  <c r="AF3427" i="1"/>
  <c r="AB3427" i="1"/>
  <c r="AJ3426" i="1"/>
  <c r="AI3426" i="1"/>
  <c r="AF3426" i="1"/>
  <c r="AB3426" i="1"/>
  <c r="AJ3425" i="1"/>
  <c r="AI3425" i="1"/>
  <c r="AF3425" i="1"/>
  <c r="AB3425" i="1"/>
  <c r="AJ3424" i="1"/>
  <c r="AI3424" i="1"/>
  <c r="AF3424" i="1"/>
  <c r="AB3424" i="1"/>
  <c r="AQ4" i="1" l="1"/>
  <c r="AJ3429" i="1" l="1"/>
  <c r="AI3429" i="1"/>
  <c r="AF3429" i="1"/>
  <c r="AB3429" i="1"/>
  <c r="AB3423" i="1"/>
  <c r="AJ1382" i="2" l="1"/>
  <c r="AI1382" i="2"/>
  <c r="AF1382" i="2"/>
  <c r="AB1382" i="2"/>
  <c r="AJ1381" i="2"/>
  <c r="AI1381" i="2"/>
  <c r="AF1381" i="2"/>
  <c r="AB1381" i="2"/>
  <c r="AJ1380" i="2"/>
  <c r="AI1380" i="2"/>
  <c r="AF1380" i="2"/>
  <c r="AB1380" i="2"/>
  <c r="AJ1379" i="2"/>
  <c r="AI1379" i="2"/>
  <c r="AF1379" i="2"/>
  <c r="AB1379" i="2"/>
  <c r="AF1377" i="2" l="1"/>
  <c r="AF1376" i="2"/>
  <c r="AF1375" i="2"/>
  <c r="AF1374" i="2"/>
  <c r="AF1373" i="2"/>
  <c r="AF1372" i="2"/>
  <c r="AJ1377" i="2"/>
  <c r="AI1377" i="2"/>
  <c r="AB1377" i="2"/>
  <c r="AJ1376" i="2"/>
  <c r="AI1376" i="2"/>
  <c r="AB1376" i="2"/>
  <c r="AJ1375" i="2"/>
  <c r="AI1375" i="2"/>
  <c r="AB1375" i="2"/>
  <c r="AJ1374" i="2"/>
  <c r="AI1374" i="2"/>
  <c r="AB1374" i="2"/>
  <c r="AJ1373" i="2"/>
  <c r="AI1373" i="2"/>
  <c r="AB1373" i="2"/>
  <c r="AJ1372" i="2"/>
  <c r="AI1372" i="2"/>
  <c r="AB1372" i="2"/>
  <c r="AJ3388" i="1" l="1"/>
  <c r="AI3388" i="1"/>
  <c r="AF3388" i="1"/>
  <c r="AB3388" i="1"/>
  <c r="AJ3589" i="1" l="1"/>
  <c r="AI3589" i="1"/>
  <c r="AF3589" i="1"/>
  <c r="AJ3587" i="1"/>
  <c r="AI3587" i="1"/>
  <c r="AF3587" i="1"/>
  <c r="AB3587" i="1"/>
  <c r="AJ3586" i="1"/>
  <c r="AI3586" i="1"/>
  <c r="AF3586" i="1"/>
  <c r="AB3586" i="1"/>
  <c r="AJ3585" i="1"/>
  <c r="AI3585" i="1"/>
  <c r="AF3585" i="1"/>
  <c r="AB3585" i="1"/>
  <c r="AJ3584" i="1"/>
  <c r="AI3584" i="1"/>
  <c r="AF3584" i="1"/>
  <c r="AB3584" i="1"/>
  <c r="AJ3583" i="1"/>
  <c r="AI3583" i="1"/>
  <c r="AF3583" i="1"/>
  <c r="AB3583" i="1"/>
  <c r="AJ3582" i="1"/>
  <c r="AI3582" i="1"/>
  <c r="AF3582" i="1"/>
  <c r="AB3582" i="1"/>
  <c r="AJ3580" i="1"/>
  <c r="AI3580" i="1"/>
  <c r="AF3580" i="1"/>
  <c r="AB3580" i="1"/>
  <c r="AJ3573" i="1"/>
  <c r="AI3573" i="1"/>
  <c r="AF3573" i="1"/>
  <c r="AB3573" i="1"/>
  <c r="AJ3567" i="1"/>
  <c r="AI3567" i="1"/>
  <c r="AF3567" i="1"/>
  <c r="AB3567" i="1"/>
  <c r="AJ3566" i="1"/>
  <c r="AI3566" i="1"/>
  <c r="AF3566" i="1"/>
  <c r="AB3566" i="1"/>
  <c r="AJ3565" i="1"/>
  <c r="AI3565" i="1"/>
  <c r="AF3565" i="1"/>
  <c r="AB3565" i="1"/>
  <c r="AJ3564" i="1"/>
  <c r="AI3564" i="1"/>
  <c r="AF3564" i="1"/>
  <c r="AB3564" i="1"/>
  <c r="AJ3563" i="1"/>
  <c r="AI3563" i="1"/>
  <c r="AF3563" i="1"/>
  <c r="AB3563" i="1"/>
  <c r="AJ3560" i="1"/>
  <c r="AI3560" i="1"/>
  <c r="AF3560" i="1"/>
  <c r="AB3560" i="1"/>
  <c r="AJ3559" i="1"/>
  <c r="AI3559" i="1"/>
  <c r="AF3559" i="1"/>
  <c r="AB3559" i="1"/>
  <c r="AJ3558" i="1"/>
  <c r="AI3558" i="1"/>
  <c r="AF3558" i="1"/>
  <c r="AB3558" i="1"/>
  <c r="AJ3557" i="1"/>
  <c r="AI3557" i="1"/>
  <c r="AF3557" i="1"/>
  <c r="AB3557" i="1"/>
  <c r="AJ3556" i="1"/>
  <c r="AI3556" i="1"/>
  <c r="AF3556" i="1"/>
  <c r="AB3556" i="1"/>
  <c r="AJ3555" i="1"/>
  <c r="AI3555" i="1"/>
  <c r="AF3555" i="1"/>
  <c r="AB3555" i="1"/>
  <c r="AJ3554" i="1"/>
  <c r="AI3554" i="1"/>
  <c r="AF3554" i="1"/>
  <c r="AB3554" i="1"/>
  <c r="AJ3553" i="1"/>
  <c r="AI3553" i="1"/>
  <c r="AF3553" i="1"/>
  <c r="AB3553" i="1"/>
  <c r="AJ3552" i="1"/>
  <c r="AI3552" i="1"/>
  <c r="AF3552" i="1"/>
  <c r="AB3552" i="1"/>
  <c r="AJ3551" i="1"/>
  <c r="AI3551" i="1"/>
  <c r="AF3551" i="1"/>
  <c r="AB3551" i="1"/>
  <c r="AJ3550" i="1"/>
  <c r="AI3550" i="1"/>
  <c r="AF3550" i="1"/>
  <c r="AB3550" i="1"/>
  <c r="AJ3549" i="1"/>
  <c r="AI3549" i="1"/>
  <c r="AF3549" i="1"/>
  <c r="AB3549" i="1"/>
  <c r="AJ3548" i="1"/>
  <c r="AI3548" i="1"/>
  <c r="AF3548" i="1"/>
  <c r="AB3548" i="1"/>
  <c r="AJ3546" i="1"/>
  <c r="AI3546" i="1"/>
  <c r="AF3546" i="1"/>
  <c r="AB3546" i="1"/>
  <c r="AJ3544" i="1"/>
  <c r="AI3544" i="1"/>
  <c r="AF3544" i="1"/>
  <c r="AB3544" i="1"/>
  <c r="AJ3543" i="1"/>
  <c r="AI3543" i="1"/>
  <c r="AF3543" i="1"/>
  <c r="AB3543" i="1"/>
  <c r="AJ3524" i="1"/>
  <c r="AI3524" i="1"/>
  <c r="AF3524" i="1"/>
  <c r="AB3524" i="1"/>
  <c r="AJ3517" i="1"/>
  <c r="AI3517" i="1"/>
  <c r="AF3517" i="1"/>
  <c r="AB3517" i="1"/>
  <c r="AJ3516" i="1"/>
  <c r="AI3516" i="1"/>
  <c r="AF3516" i="1"/>
  <c r="AB3516" i="1"/>
  <c r="AJ3515" i="1"/>
  <c r="AI3515" i="1"/>
  <c r="AF3515" i="1"/>
  <c r="AB3515" i="1"/>
  <c r="AJ3514" i="1"/>
  <c r="AI3514" i="1"/>
  <c r="AF3514" i="1"/>
  <c r="AB3514" i="1"/>
  <c r="AJ3513" i="1"/>
  <c r="AI3513" i="1"/>
  <c r="AF3513" i="1"/>
  <c r="AB3513" i="1"/>
  <c r="AJ3512" i="1"/>
  <c r="AI3512" i="1"/>
  <c r="AF3512" i="1"/>
  <c r="AB3512" i="1"/>
  <c r="AJ3511" i="1"/>
  <c r="AI3511" i="1"/>
  <c r="AF3511" i="1"/>
  <c r="AB3511" i="1"/>
  <c r="AJ3510" i="1"/>
  <c r="AI3510" i="1"/>
  <c r="AF3510" i="1"/>
  <c r="AB3510" i="1"/>
  <c r="AJ3509" i="1"/>
  <c r="AI3509" i="1"/>
  <c r="AF3509" i="1"/>
  <c r="AB3509" i="1"/>
  <c r="AJ3508" i="1"/>
  <c r="AI3508" i="1"/>
  <c r="AF3508" i="1"/>
  <c r="AB3508" i="1"/>
  <c r="AJ3507" i="1"/>
  <c r="AI3507" i="1"/>
  <c r="AF3507" i="1"/>
  <c r="AB3507" i="1"/>
  <c r="AJ3506" i="1"/>
  <c r="AI3506" i="1"/>
  <c r="AF3506" i="1"/>
  <c r="AB3506" i="1"/>
  <c r="AJ3505" i="1"/>
  <c r="AI3505" i="1"/>
  <c r="AF3505" i="1"/>
  <c r="AB3505" i="1"/>
  <c r="AJ3504" i="1"/>
  <c r="AI3504" i="1"/>
  <c r="AF3504" i="1"/>
  <c r="AB3504" i="1"/>
  <c r="AJ3503" i="1"/>
  <c r="AI3503" i="1"/>
  <c r="AF3503" i="1"/>
  <c r="AJ3500" i="1"/>
  <c r="AI3500" i="1"/>
  <c r="AF3500" i="1"/>
  <c r="AJ3499" i="1"/>
  <c r="AI3499" i="1"/>
  <c r="AF3499" i="1"/>
  <c r="AB3499" i="1"/>
  <c r="AJ3498" i="1"/>
  <c r="AI3498" i="1"/>
  <c r="AF3498" i="1"/>
  <c r="AB3498" i="1"/>
  <c r="AJ3497" i="1"/>
  <c r="AI3497" i="1"/>
  <c r="AF3497" i="1"/>
  <c r="AB3497" i="1"/>
  <c r="AJ3465" i="1"/>
  <c r="AI3465" i="1"/>
  <c r="AF3465" i="1"/>
  <c r="AB3465" i="1"/>
  <c r="AJ1834" i="2"/>
  <c r="AI1834" i="2"/>
  <c r="AJ1831" i="2"/>
  <c r="AI1831" i="2"/>
  <c r="AF1831" i="2"/>
  <c r="AB1831" i="2"/>
  <c r="AJ1825" i="2"/>
  <c r="AI1825" i="2"/>
  <c r="AF1825" i="2"/>
  <c r="AB1825" i="2"/>
  <c r="AJ1824" i="2"/>
  <c r="AI1824" i="2"/>
  <c r="AF1824" i="2"/>
  <c r="AB1824" i="2"/>
  <c r="AJ1578" i="2"/>
  <c r="AI1578" i="2"/>
  <c r="AF1578" i="2"/>
  <c r="AJ1577" i="2"/>
  <c r="AI1577" i="2"/>
  <c r="AF1577" i="2"/>
  <c r="AJ1574" i="2"/>
  <c r="AI1574" i="2"/>
  <c r="AF1574" i="2"/>
  <c r="AJ1573" i="2"/>
  <c r="AI1573" i="2"/>
  <c r="AF1573" i="2"/>
  <c r="AJ1571" i="2"/>
  <c r="AI1571" i="2"/>
  <c r="AF1571" i="2"/>
  <c r="AJ1560" i="2"/>
  <c r="AI1560" i="2"/>
  <c r="AF1560" i="2"/>
  <c r="AJ1558" i="2"/>
  <c r="AI1558" i="2"/>
  <c r="AF1558" i="2"/>
  <c r="AJ1557" i="2"/>
  <c r="AI1557" i="2"/>
  <c r="AF1557" i="2"/>
  <c r="AJ1552" i="2"/>
  <c r="AI1552" i="2"/>
  <c r="AF1552" i="2"/>
  <c r="AJ1547" i="2"/>
  <c r="AI1547" i="2"/>
  <c r="AF1547" i="2"/>
  <c r="AJ1545" i="2"/>
  <c r="AI1545" i="2"/>
  <c r="AF1545" i="2"/>
  <c r="AJ1544" i="2"/>
  <c r="AI1544" i="2"/>
  <c r="AF1544" i="2"/>
  <c r="AJ1536" i="2"/>
  <c r="AI1536" i="2"/>
  <c r="AF1536" i="2"/>
  <c r="AB1536" i="2"/>
  <c r="AJ1534" i="2"/>
  <c r="AI1534" i="2"/>
  <c r="AF1534" i="2"/>
  <c r="AB1534" i="2"/>
  <c r="AJ1515" i="2"/>
  <c r="AI1515" i="2"/>
  <c r="AF1515" i="2"/>
  <c r="AJ1514" i="2"/>
  <c r="AI1514" i="2"/>
  <c r="AF1514" i="2"/>
  <c r="AJ1493" i="2"/>
  <c r="AI1493" i="2"/>
  <c r="AJ1492" i="2"/>
  <c r="AI1492" i="2"/>
  <c r="AF1492" i="2"/>
  <c r="AJ1489" i="2"/>
  <c r="AI1489" i="2"/>
  <c r="AF1489" i="2"/>
  <c r="AJ1472" i="2"/>
  <c r="AI1472" i="2"/>
  <c r="AF1472" i="2"/>
  <c r="AJ1471" i="2"/>
  <c r="AI1471" i="2"/>
  <c r="AF1471" i="2"/>
  <c r="AJ1370" i="2"/>
  <c r="AI1370" i="2"/>
  <c r="AF1370" i="2"/>
  <c r="AB1370" i="2"/>
  <c r="AJ1369" i="2"/>
  <c r="AI1369" i="2"/>
  <c r="AF1369" i="2"/>
  <c r="AB1369" i="2"/>
  <c r="AJ1368" i="2"/>
  <c r="AI1368" i="2"/>
  <c r="AF1368" i="2"/>
  <c r="AB1368" i="2"/>
  <c r="AJ1367" i="2" l="1"/>
  <c r="AI1367" i="2"/>
  <c r="AF1367" i="2"/>
  <c r="AB1367" i="2"/>
  <c r="AJ1366" i="2"/>
  <c r="AI1366" i="2"/>
  <c r="AF1366" i="2"/>
  <c r="AB1366" i="2"/>
  <c r="AJ1364" i="2" l="1"/>
  <c r="AI1364" i="2"/>
  <c r="AF1364" i="2"/>
  <c r="AB1364" i="2"/>
  <c r="AJ3385" i="1" l="1"/>
  <c r="AI3385" i="1"/>
  <c r="AF3385" i="1"/>
  <c r="AB3385" i="1"/>
  <c r="AJ3384" i="1"/>
  <c r="AI3384" i="1"/>
  <c r="AF3384" i="1"/>
  <c r="AB3384" i="1"/>
  <c r="AJ3383" i="1"/>
  <c r="AI3383" i="1"/>
  <c r="AF3383" i="1"/>
  <c r="AB3383" i="1"/>
  <c r="AJ3382" i="1"/>
  <c r="AI3382" i="1"/>
  <c r="AF3382" i="1"/>
  <c r="AB3382" i="1"/>
  <c r="AJ3381" i="1"/>
  <c r="AI3381" i="1"/>
  <c r="AF3381" i="1"/>
  <c r="AB3381" i="1"/>
  <c r="AJ3380" i="1"/>
  <c r="AI3380" i="1"/>
  <c r="AF3380" i="1"/>
  <c r="AB3380" i="1"/>
  <c r="AJ3379" i="1"/>
  <c r="AI3379" i="1"/>
  <c r="AF3379" i="1"/>
  <c r="AB3379" i="1"/>
  <c r="AJ3378" i="1"/>
  <c r="AI3378" i="1"/>
  <c r="AF3378" i="1"/>
  <c r="AB3378" i="1"/>
  <c r="AJ3377" i="1"/>
  <c r="AI3377" i="1"/>
  <c r="AF3377" i="1"/>
  <c r="AB3377" i="1"/>
  <c r="AJ3376" i="1"/>
  <c r="AI3376" i="1"/>
  <c r="AF3376" i="1"/>
  <c r="AB3376" i="1"/>
  <c r="AJ3411" i="1" l="1"/>
  <c r="AF3411" i="1"/>
  <c r="AB3411" i="1"/>
  <c r="AJ3410" i="1"/>
  <c r="AF3410" i="1"/>
  <c r="AB3410" i="1"/>
  <c r="AJ3409" i="1"/>
  <c r="AF3409" i="1"/>
  <c r="AB3409" i="1"/>
  <c r="AJ3408" i="1"/>
  <c r="AF3408" i="1"/>
  <c r="AB3408" i="1"/>
  <c r="AJ3407" i="1"/>
  <c r="AF3407" i="1"/>
  <c r="AB3407" i="1"/>
  <c r="AJ3406" i="1"/>
  <c r="AF3406" i="1"/>
  <c r="AB3406" i="1"/>
  <c r="AJ3405" i="1"/>
  <c r="AF3405" i="1"/>
  <c r="AB3405" i="1"/>
  <c r="AJ3404" i="1"/>
  <c r="AF3404" i="1"/>
  <c r="AB3404" i="1"/>
  <c r="AJ3403" i="1"/>
  <c r="AF3403" i="1"/>
  <c r="AB3403" i="1"/>
  <c r="AJ3402" i="1"/>
  <c r="AF3402" i="1"/>
  <c r="AB3402" i="1"/>
  <c r="AB3396" i="1"/>
  <c r="AB3397" i="1"/>
  <c r="AB3398" i="1"/>
  <c r="AB3399" i="1"/>
  <c r="AB3400" i="1"/>
  <c r="AB3401" i="1"/>
  <c r="AF3396" i="1"/>
  <c r="AF3397" i="1"/>
  <c r="AF3398" i="1"/>
  <c r="AF3399" i="1"/>
  <c r="AF3400" i="1"/>
  <c r="AF3401" i="1"/>
  <c r="AJ3396" i="1"/>
  <c r="AJ3397" i="1"/>
  <c r="AJ3398" i="1"/>
  <c r="AJ3399" i="1"/>
  <c r="AJ3400" i="1"/>
  <c r="AJ3401" i="1"/>
  <c r="AJ1363" i="2" l="1"/>
  <c r="AI1363" i="2"/>
  <c r="AF1363" i="2"/>
  <c r="AB1363" i="2"/>
  <c r="AJ1362" i="2"/>
  <c r="AI1362" i="2"/>
  <c r="AF1362" i="2"/>
  <c r="AB1362" i="2"/>
  <c r="AJ3393" i="1" l="1"/>
  <c r="AI3393" i="1"/>
  <c r="AF3393" i="1"/>
  <c r="AB3393" i="1"/>
  <c r="AJ3390" i="1"/>
  <c r="AI3390" i="1"/>
  <c r="AF3390" i="1"/>
  <c r="AB3390" i="1"/>
  <c r="AJ3389" i="1" l="1"/>
  <c r="AI3389" i="1"/>
  <c r="AF3389" i="1"/>
  <c r="AB3389" i="1"/>
  <c r="AJ3387" i="1"/>
  <c r="AI3387" i="1"/>
  <c r="AF3387" i="1"/>
  <c r="AB3387" i="1"/>
  <c r="AB3386" i="1" l="1"/>
  <c r="AB3375" i="1"/>
  <c r="AJ3372" i="1" l="1"/>
  <c r="AI3372" i="1"/>
  <c r="AF3372" i="1"/>
  <c r="AB3372" i="1"/>
  <c r="AJ3368" i="1"/>
  <c r="AI3368" i="1"/>
  <c r="AF3368" i="1"/>
  <c r="AB3368" i="1"/>
  <c r="AJ3367" i="1"/>
  <c r="AI3367" i="1"/>
  <c r="AF3367" i="1"/>
  <c r="AB3367" i="1"/>
  <c r="AJ3365" i="1"/>
  <c r="AI3365" i="1"/>
  <c r="AF3365" i="1"/>
  <c r="AB3365" i="1"/>
  <c r="AJ3364" i="1"/>
  <c r="AI3364" i="1"/>
  <c r="AF3364" i="1"/>
  <c r="AB3364" i="1"/>
  <c r="AJ3363" i="1"/>
  <c r="AI3363" i="1"/>
  <c r="AF3363" i="1"/>
  <c r="AB3363" i="1"/>
  <c r="AJ3362" i="1"/>
  <c r="AI3362" i="1"/>
  <c r="AF3362" i="1"/>
  <c r="AB3362" i="1"/>
  <c r="AJ3361" i="1"/>
  <c r="AI3361" i="1"/>
  <c r="AF3361" i="1"/>
  <c r="AB3361" i="1"/>
  <c r="AJ3360" i="1"/>
  <c r="AI3360" i="1"/>
  <c r="AF3360" i="1"/>
  <c r="AB3360" i="1"/>
  <c r="AJ3359" i="1"/>
  <c r="AI3359" i="1"/>
  <c r="AF3359" i="1"/>
  <c r="AB3359" i="1"/>
  <c r="AJ3358" i="1"/>
  <c r="AI3358" i="1"/>
  <c r="AF3358" i="1"/>
  <c r="AB3358" i="1"/>
  <c r="AJ3357" i="1"/>
  <c r="AI3357" i="1"/>
  <c r="AF3357" i="1"/>
  <c r="AB3357" i="1"/>
  <c r="AJ3356" i="1"/>
  <c r="AI3356" i="1"/>
  <c r="AF3356" i="1"/>
  <c r="AB3356" i="1"/>
  <c r="AJ3355" i="1"/>
  <c r="AI3355" i="1"/>
  <c r="AF3355" i="1"/>
  <c r="AB3355" i="1"/>
  <c r="AJ3354" i="1"/>
  <c r="AI3354" i="1"/>
  <c r="AF3354" i="1"/>
  <c r="AB3354" i="1"/>
  <c r="AJ3353" i="1"/>
  <c r="AI3353" i="1"/>
  <c r="AF3353" i="1"/>
  <c r="AB3353" i="1"/>
  <c r="AJ3352" i="1"/>
  <c r="AI3352" i="1"/>
  <c r="AF3352" i="1"/>
  <c r="AB3352" i="1"/>
  <c r="AJ3351" i="1"/>
  <c r="AI3351" i="1"/>
  <c r="AF3351" i="1"/>
  <c r="AB3351" i="1"/>
  <c r="AJ3350" i="1"/>
  <c r="AI3350" i="1"/>
  <c r="AF3350" i="1"/>
  <c r="AB3350" i="1"/>
  <c r="AJ3349" i="1"/>
  <c r="AI3349" i="1"/>
  <c r="AF3349" i="1"/>
  <c r="AB3349" i="1"/>
  <c r="AJ3348" i="1"/>
  <c r="AI3348" i="1"/>
  <c r="AF3348" i="1"/>
  <c r="AB3348" i="1"/>
  <c r="AJ3347" i="1"/>
  <c r="AI3347" i="1"/>
  <c r="AF3347" i="1"/>
  <c r="AB3347" i="1"/>
  <c r="AJ3346" i="1"/>
  <c r="AI3346" i="1"/>
  <c r="AF3346" i="1"/>
  <c r="AB3346" i="1"/>
  <c r="AJ3345" i="1"/>
  <c r="AI3345" i="1"/>
  <c r="AF3345" i="1"/>
  <c r="AB3345" i="1"/>
  <c r="AJ1358" i="2" l="1"/>
  <c r="AI1358" i="2"/>
  <c r="AF1358" i="2"/>
  <c r="AB1358" i="2"/>
  <c r="AJ1357" i="2"/>
  <c r="AI1357" i="2"/>
  <c r="AF1357" i="2"/>
  <c r="AB1357" i="2"/>
  <c r="AJ1356" i="2"/>
  <c r="AI1356" i="2"/>
  <c r="AF1356" i="2"/>
  <c r="AB1356" i="2"/>
  <c r="AJ1361" i="2" l="1"/>
  <c r="AI1361" i="2"/>
  <c r="AF1361" i="2"/>
  <c r="AB1361" i="2"/>
  <c r="AJ3374" i="1"/>
  <c r="AI3374" i="1"/>
  <c r="AF3374" i="1"/>
  <c r="AB3374" i="1"/>
  <c r="AJ1341" i="2" l="1"/>
  <c r="AI1341" i="2"/>
  <c r="AF1341" i="2"/>
  <c r="AB1341" i="2"/>
  <c r="AJ1336" i="2"/>
  <c r="AI1336" i="2"/>
  <c r="AF1336" i="2"/>
  <c r="AB1336" i="2"/>
  <c r="AJ1333" i="2"/>
  <c r="AI1333" i="2"/>
  <c r="AF1333" i="2"/>
  <c r="AB1333" i="2"/>
  <c r="AJ1140" i="2"/>
  <c r="AI1140" i="2"/>
  <c r="AF1140" i="2"/>
  <c r="AB1140" i="2"/>
  <c r="AJ1360" i="2" l="1"/>
  <c r="AI1360" i="2"/>
  <c r="AF1360" i="2"/>
  <c r="AB1360" i="2"/>
  <c r="AJ1359" i="2"/>
  <c r="AI1359" i="2"/>
  <c r="AF1359" i="2"/>
  <c r="AB1359" i="2"/>
  <c r="AJ1355" i="2"/>
  <c r="AI1355" i="2"/>
  <c r="AF1355" i="2"/>
  <c r="AB1355" i="2"/>
  <c r="AJ1354" i="2"/>
  <c r="AI1354" i="2"/>
  <c r="AF1354" i="2"/>
  <c r="AB1354" i="2"/>
  <c r="AJ3331" i="1" l="1"/>
  <c r="AI3331" i="1"/>
  <c r="AF3331" i="1"/>
  <c r="AB3331" i="1"/>
  <c r="AJ3330" i="1"/>
  <c r="AI3330" i="1"/>
  <c r="AF3330" i="1"/>
  <c r="AB3330" i="1"/>
  <c r="AJ3329" i="1"/>
  <c r="AI3329" i="1"/>
  <c r="AF3329" i="1"/>
  <c r="AB3329" i="1"/>
  <c r="AJ3366" i="1" l="1"/>
  <c r="AI3366" i="1"/>
  <c r="AF3366" i="1"/>
  <c r="AB3366" i="1"/>
  <c r="AB3371" i="1"/>
  <c r="AB3370" i="1"/>
  <c r="AB3369" i="1"/>
  <c r="AB3344" i="1"/>
  <c r="AJ3343" i="1" l="1"/>
  <c r="AI3343" i="1"/>
  <c r="AF3343" i="1"/>
  <c r="AB3343" i="1"/>
  <c r="AJ3342" i="1"/>
  <c r="AI3342" i="1"/>
  <c r="AF3342" i="1"/>
  <c r="AB3342" i="1"/>
  <c r="AJ3341" i="1"/>
  <c r="AI3341" i="1"/>
  <c r="AF3341" i="1"/>
  <c r="AB3341" i="1"/>
  <c r="AJ3340" i="1"/>
  <c r="AI3340" i="1"/>
  <c r="AF3340" i="1"/>
  <c r="AB3340" i="1"/>
  <c r="AJ3339" i="1"/>
  <c r="AI3339" i="1"/>
  <c r="AF3339" i="1"/>
  <c r="AB3339" i="1"/>
  <c r="AJ3338" i="1"/>
  <c r="AI3338" i="1"/>
  <c r="AF3338" i="1"/>
  <c r="AB3338" i="1"/>
  <c r="AJ3337" i="1"/>
  <c r="AI3337" i="1"/>
  <c r="AF3337" i="1"/>
  <c r="AB3337" i="1"/>
  <c r="AJ3336" i="1"/>
  <c r="AI3336" i="1"/>
  <c r="AF3336" i="1"/>
  <c r="AB3336" i="1"/>
  <c r="AJ3335" i="1"/>
  <c r="AI3335" i="1"/>
  <c r="AF3335" i="1"/>
  <c r="AB3335" i="1"/>
  <c r="AJ3334" i="1"/>
  <c r="AI3334" i="1"/>
  <c r="AF3334" i="1"/>
  <c r="AB3334" i="1"/>
  <c r="AJ3333" i="1"/>
  <c r="AI3333" i="1"/>
  <c r="AF3333" i="1"/>
  <c r="AB3333" i="1"/>
  <c r="AJ3327" i="1" l="1"/>
  <c r="AI3327" i="1"/>
  <c r="AF3327" i="1"/>
  <c r="AB3327" i="1"/>
  <c r="AJ3326" i="1"/>
  <c r="AI3326" i="1"/>
  <c r="AF3326" i="1"/>
  <c r="AB3326" i="1"/>
  <c r="AJ3325" i="1"/>
  <c r="AI3325" i="1"/>
  <c r="AF3325" i="1"/>
  <c r="AB3325" i="1"/>
  <c r="AJ3324" i="1"/>
  <c r="AI3324" i="1"/>
  <c r="AF3324" i="1"/>
  <c r="AB3324" i="1"/>
  <c r="AJ3323" i="1"/>
  <c r="AI3323" i="1"/>
  <c r="AF3323" i="1"/>
  <c r="AB3323" i="1"/>
  <c r="AJ3322" i="1"/>
  <c r="AI3322" i="1"/>
  <c r="AF3322" i="1"/>
  <c r="AB3322" i="1"/>
  <c r="AJ3321" i="1"/>
  <c r="AI3321" i="1"/>
  <c r="AF3321" i="1"/>
  <c r="AB3321" i="1"/>
  <c r="AJ3320" i="1"/>
  <c r="AI3320" i="1"/>
  <c r="AF3320" i="1"/>
  <c r="AB3320" i="1"/>
  <c r="AJ3319" i="1"/>
  <c r="AI3319" i="1"/>
  <c r="AF3319" i="1"/>
  <c r="AB3319" i="1"/>
  <c r="AJ3318" i="1"/>
  <c r="AI3318" i="1"/>
  <c r="AF3318" i="1"/>
  <c r="AB3318" i="1"/>
  <c r="AJ3317" i="1"/>
  <c r="AI3317" i="1"/>
  <c r="AF3317" i="1"/>
  <c r="AB3317" i="1"/>
  <c r="AJ3315" i="1"/>
  <c r="AI3315" i="1"/>
  <c r="AF3315" i="1"/>
  <c r="AB3315" i="1"/>
  <c r="AJ3314" i="1"/>
  <c r="AI3314" i="1"/>
  <c r="AF3314" i="1"/>
  <c r="AB3314" i="1"/>
  <c r="AJ3313" i="1"/>
  <c r="AI3313" i="1"/>
  <c r="AF3313" i="1"/>
  <c r="AB3313" i="1"/>
  <c r="AJ3312" i="1"/>
  <c r="AI3312" i="1"/>
  <c r="AF3312" i="1"/>
  <c r="AB3312" i="1"/>
  <c r="AJ3311" i="1"/>
  <c r="AI3311" i="1"/>
  <c r="AF3311" i="1"/>
  <c r="AB3311" i="1"/>
  <c r="AJ3309" i="1"/>
  <c r="AI3309" i="1"/>
  <c r="AF3309" i="1"/>
  <c r="AB3309" i="1"/>
  <c r="AJ3308" i="1"/>
  <c r="AI3308" i="1"/>
  <c r="AF3308" i="1"/>
  <c r="AB3308" i="1"/>
  <c r="AJ3307" i="1"/>
  <c r="AI3307" i="1"/>
  <c r="AF3307" i="1"/>
  <c r="AB3307" i="1"/>
  <c r="AJ3306" i="1"/>
  <c r="AI3306" i="1"/>
  <c r="AF3306" i="1"/>
  <c r="AB3306" i="1"/>
  <c r="AJ3305" i="1"/>
  <c r="AI3305" i="1"/>
  <c r="AF3305" i="1"/>
  <c r="AB3305" i="1"/>
  <c r="AJ3304" i="1"/>
  <c r="AI3304" i="1"/>
  <c r="AF3304" i="1"/>
  <c r="AB3304" i="1"/>
  <c r="AJ3303" i="1"/>
  <c r="AI3303" i="1"/>
  <c r="AF3303" i="1"/>
  <c r="AB3303" i="1"/>
  <c r="AJ3302" i="1"/>
  <c r="AI3302" i="1"/>
  <c r="AF3302" i="1"/>
  <c r="AB3302" i="1"/>
  <c r="AJ3332" i="1" l="1"/>
  <c r="AI3332" i="1"/>
  <c r="AF3332" i="1"/>
  <c r="AB3332" i="1"/>
  <c r="AJ3316" i="1" l="1"/>
  <c r="AI3316" i="1"/>
  <c r="AF3316" i="1"/>
  <c r="AB3316" i="1"/>
  <c r="AJ3310" i="1"/>
  <c r="AI3310" i="1"/>
  <c r="AF3310" i="1"/>
  <c r="AB3310" i="1"/>
  <c r="AJ3301" i="1"/>
  <c r="AI3301" i="1"/>
  <c r="AF3301" i="1"/>
  <c r="AB3301" i="1"/>
  <c r="AJ3300" i="1"/>
  <c r="AI3300" i="1"/>
  <c r="AF3300" i="1"/>
  <c r="AB3300" i="1"/>
  <c r="AJ1353" i="2" l="1"/>
  <c r="AI1353" i="2"/>
  <c r="AF1353" i="2"/>
  <c r="AB1353" i="2"/>
  <c r="AJ3299" i="1"/>
  <c r="AI3299" i="1"/>
  <c r="AF3299" i="1"/>
  <c r="AB3299" i="1"/>
  <c r="AJ1352" i="2" l="1"/>
  <c r="AF1352" i="2"/>
  <c r="AF1351" i="2"/>
  <c r="AF1350" i="2"/>
  <c r="AF1349" i="2"/>
  <c r="AF1348" i="2"/>
  <c r="AF1347" i="2"/>
  <c r="AF1346" i="2"/>
  <c r="AF1345" i="2"/>
  <c r="AI1352" i="2"/>
  <c r="AJ1351" i="2"/>
  <c r="AI1351" i="2"/>
  <c r="AJ1350" i="2"/>
  <c r="AI1350" i="2"/>
  <c r="AJ1349" i="2"/>
  <c r="AI1349" i="2"/>
  <c r="AJ1348" i="2"/>
  <c r="AI1348" i="2"/>
  <c r="AJ1347" i="2"/>
  <c r="AI1347" i="2"/>
  <c r="AJ1346" i="2"/>
  <c r="AI1346" i="2"/>
  <c r="AJ1345" i="2"/>
  <c r="AI1345" i="2"/>
  <c r="AJ1340" i="2" l="1"/>
  <c r="AI1340" i="2"/>
  <c r="AF1340" i="2"/>
  <c r="AB1340" i="2"/>
  <c r="AJ1334" i="2"/>
  <c r="AI1334" i="2"/>
  <c r="AF1334" i="2"/>
  <c r="AB1334" i="2"/>
  <c r="AJ1323" i="2"/>
  <c r="AI1323" i="2"/>
  <c r="AF1323" i="2"/>
  <c r="AB1323" i="2"/>
  <c r="AJ1077" i="2"/>
  <c r="AI1077" i="2"/>
  <c r="AF1077" i="2"/>
  <c r="AB1077" i="2"/>
  <c r="AJ3297" i="1"/>
  <c r="AI3297" i="1"/>
  <c r="AF3297" i="1"/>
  <c r="AB3297" i="1"/>
  <c r="AJ3296" i="1"/>
  <c r="AI3296" i="1"/>
  <c r="AF3296" i="1"/>
  <c r="AB3296" i="1"/>
  <c r="AJ3295" i="1"/>
  <c r="AI3295" i="1"/>
  <c r="AF3295" i="1"/>
  <c r="AB3295" i="1"/>
  <c r="AJ3294" i="1"/>
  <c r="AI3294" i="1"/>
  <c r="AF3294" i="1"/>
  <c r="AB3294" i="1"/>
  <c r="AF1071" i="2" l="1"/>
  <c r="AJ1070" i="2"/>
  <c r="AI1070" i="2"/>
  <c r="AF1070" i="2"/>
  <c r="AB1070" i="2"/>
  <c r="AF1075" i="2" l="1"/>
  <c r="AF1074" i="2"/>
  <c r="AF1073" i="2"/>
  <c r="AF1072" i="2"/>
  <c r="AJ1075" i="2"/>
  <c r="AI1075" i="2"/>
  <c r="AB1075" i="2"/>
  <c r="AJ1074" i="2"/>
  <c r="AI1074" i="2"/>
  <c r="AB1074" i="2"/>
  <c r="AJ1073" i="2"/>
  <c r="AI1073" i="2"/>
  <c r="AB1073" i="2"/>
  <c r="AJ1072" i="2"/>
  <c r="AI1072" i="2"/>
  <c r="AB1072" i="2"/>
  <c r="AJ1076" i="2"/>
  <c r="AI1076" i="2"/>
  <c r="AF1076" i="2"/>
  <c r="AB1076" i="2"/>
  <c r="AJ3293" i="1"/>
  <c r="AI3293" i="1"/>
  <c r="AF3293" i="1"/>
  <c r="AB3293" i="1"/>
  <c r="AJ3278" i="1"/>
  <c r="AI3278" i="1"/>
  <c r="AF3278" i="1"/>
  <c r="AB3278" i="1"/>
  <c r="AJ3292" i="1"/>
  <c r="AI3292" i="1"/>
  <c r="AB3292" i="1"/>
  <c r="AJ1071" i="2"/>
  <c r="AI1071" i="2"/>
  <c r="AB1071" i="2"/>
  <c r="AJ3290" i="1"/>
  <c r="AI3290" i="1"/>
  <c r="AF3290" i="1"/>
  <c r="AB3290" i="1"/>
  <c r="AJ3289" i="1"/>
  <c r="AI3289" i="1"/>
  <c r="AF3289" i="1"/>
  <c r="AB3289" i="1"/>
  <c r="AJ3288" i="1"/>
  <c r="AI3288" i="1"/>
  <c r="AF3288" i="1"/>
  <c r="AB3288" i="1"/>
  <c r="AJ3287" i="1"/>
  <c r="AI3287" i="1"/>
  <c r="AF3287" i="1"/>
  <c r="AB3287" i="1"/>
  <c r="AJ3286" i="1"/>
  <c r="AI3286" i="1"/>
  <c r="AF3286" i="1"/>
  <c r="AB3286" i="1"/>
  <c r="AJ1068" i="2"/>
  <c r="AI1068" i="2"/>
  <c r="AF1068" i="2"/>
  <c r="AB1068" i="2"/>
  <c r="AJ3285" i="1"/>
  <c r="AI3285" i="1"/>
  <c r="AF3285" i="1"/>
  <c r="AB3285" i="1"/>
  <c r="AJ3284" i="1"/>
  <c r="AI3284" i="1"/>
  <c r="AF3284" i="1"/>
  <c r="AB3284" i="1"/>
  <c r="AJ3283" i="1"/>
  <c r="AI3283" i="1"/>
  <c r="AF3283" i="1"/>
  <c r="AB3283" i="1"/>
  <c r="AF1045" i="2"/>
  <c r="AJ1060" i="2"/>
  <c r="AI1060" i="2"/>
  <c r="AF1060" i="2"/>
  <c r="AB1060" i="2"/>
  <c r="AJ1059" i="2"/>
  <c r="AI1059" i="2"/>
  <c r="AF1059" i="2"/>
  <c r="AB1059" i="2"/>
  <c r="AJ1058" i="2"/>
  <c r="AI1058" i="2"/>
  <c r="AF1058" i="2"/>
  <c r="AB1058" i="2"/>
  <c r="AJ1057" i="2"/>
  <c r="AI1057" i="2"/>
  <c r="AF1057" i="2"/>
  <c r="AB1057" i="2"/>
  <c r="AJ1056" i="2"/>
  <c r="AI1056" i="2"/>
  <c r="AF1056" i="2"/>
  <c r="AB1056" i="2"/>
  <c r="AJ1055" i="2"/>
  <c r="AI1055" i="2"/>
  <c r="AF1055" i="2"/>
  <c r="AB1055" i="2"/>
  <c r="AJ1054" i="2"/>
  <c r="AI1054" i="2"/>
  <c r="AF1054" i="2"/>
  <c r="AB1054" i="2"/>
  <c r="AJ1053" i="2"/>
  <c r="AI1053" i="2"/>
  <c r="AF1053" i="2"/>
  <c r="AB1053" i="2"/>
  <c r="AJ1052" i="2"/>
  <c r="AI1052" i="2"/>
  <c r="AF1052" i="2"/>
  <c r="AB1052" i="2"/>
  <c r="AJ1051" i="2"/>
  <c r="AI1051" i="2"/>
  <c r="AF1051" i="2"/>
  <c r="AB1051" i="2"/>
  <c r="AJ1050" i="2"/>
  <c r="AI1050" i="2"/>
  <c r="AF1050" i="2"/>
  <c r="AB1050" i="2"/>
  <c r="AJ1049" i="2"/>
  <c r="AI1049" i="2"/>
  <c r="AF1049" i="2"/>
  <c r="AB1049" i="2"/>
  <c r="AJ1048" i="2"/>
  <c r="AI1048" i="2"/>
  <c r="AF1048" i="2"/>
  <c r="AB1048" i="2"/>
  <c r="AJ1047" i="2"/>
  <c r="AI1047" i="2"/>
  <c r="AF1047" i="2"/>
  <c r="AB1047" i="2"/>
  <c r="AJ1046" i="2"/>
  <c r="AI1046" i="2"/>
  <c r="AF1046" i="2"/>
  <c r="AB1046" i="2"/>
  <c r="AJ1066" i="2"/>
  <c r="AI1066" i="2"/>
  <c r="AF1066" i="2"/>
  <c r="AB1066" i="2"/>
  <c r="AB1067" i="2"/>
  <c r="AF1067" i="2"/>
  <c r="AI1067" i="2"/>
  <c r="AJ1067" i="2"/>
  <c r="AJ1064" i="2"/>
  <c r="AI1064" i="2"/>
  <c r="AF1064" i="2"/>
  <c r="AB1064" i="2"/>
  <c r="AJ1063" i="2"/>
  <c r="AI1063" i="2"/>
  <c r="AF1063" i="2"/>
  <c r="AB1063" i="2"/>
  <c r="AJ1062" i="2"/>
  <c r="AI1062" i="2"/>
  <c r="AF1062" i="2"/>
  <c r="AB1062" i="2"/>
  <c r="AJ3281" i="1"/>
  <c r="AI3281" i="1"/>
  <c r="AF3281" i="1"/>
  <c r="AB3281" i="1"/>
  <c r="AJ3279" i="1"/>
  <c r="AI3279" i="1"/>
  <c r="AF3279" i="1"/>
  <c r="AB3279" i="1"/>
  <c r="AJ3277" i="1"/>
  <c r="AI3277" i="1"/>
  <c r="AF3277" i="1"/>
  <c r="AB3277" i="1"/>
  <c r="AJ3275" i="1"/>
  <c r="AI3275" i="1"/>
  <c r="AF3275" i="1"/>
  <c r="AB3275" i="1"/>
  <c r="AJ3274" i="1"/>
  <c r="AI3274" i="1"/>
  <c r="AF3274" i="1"/>
  <c r="AB3274" i="1"/>
  <c r="AJ3273" i="1"/>
  <c r="AI3273" i="1"/>
  <c r="AF3273" i="1"/>
  <c r="AB3273" i="1"/>
  <c r="AJ3272" i="1"/>
  <c r="AI3272" i="1"/>
  <c r="AF3272" i="1"/>
  <c r="AB3272" i="1"/>
  <c r="AJ3269" i="1"/>
  <c r="AI3269" i="1"/>
  <c r="AF3269" i="1"/>
  <c r="AB3269" i="1"/>
  <c r="AJ3268" i="1"/>
  <c r="AI3268" i="1"/>
  <c r="AF3268" i="1"/>
  <c r="AB3268" i="1"/>
  <c r="AJ3265" i="1"/>
  <c r="AI3265" i="1"/>
  <c r="AF3265" i="1"/>
  <c r="AB3265" i="1"/>
  <c r="AJ3264" i="1"/>
  <c r="AI3264" i="1"/>
  <c r="AF3264" i="1"/>
  <c r="AB3264" i="1"/>
  <c r="AJ3263" i="1"/>
  <c r="AI3263" i="1"/>
  <c r="AF3263" i="1"/>
  <c r="AB3263" i="1"/>
  <c r="AJ3262" i="1"/>
  <c r="AI3262" i="1"/>
  <c r="AF3262" i="1"/>
  <c r="AB3262" i="1"/>
  <c r="AJ3261" i="1"/>
  <c r="AI3261" i="1"/>
  <c r="AF3261" i="1"/>
  <c r="AB3261" i="1"/>
  <c r="AJ3260" i="1"/>
  <c r="AI3260" i="1"/>
  <c r="AF3260" i="1"/>
  <c r="AB3260" i="1"/>
  <c r="AJ3259" i="1"/>
  <c r="AI3259" i="1"/>
  <c r="AF3259" i="1"/>
  <c r="AB3259" i="1"/>
  <c r="AJ1044" i="2"/>
  <c r="AI1044" i="2"/>
  <c r="AB1044" i="2"/>
  <c r="AJ1043" i="2"/>
  <c r="AI1043" i="2"/>
  <c r="AB1043" i="2"/>
  <c r="AJ1042" i="2"/>
  <c r="AI1042" i="2"/>
  <c r="AB1042" i="2"/>
  <c r="AJ3207" i="1"/>
  <c r="AI3207" i="1"/>
  <c r="AF3207" i="1"/>
  <c r="AJ3206" i="1"/>
  <c r="AI3206" i="1"/>
  <c r="AF3206" i="1"/>
  <c r="AJ3205" i="1"/>
  <c r="AI3205" i="1"/>
  <c r="AF3205" i="1"/>
  <c r="AJ3204" i="1"/>
  <c r="AI3204" i="1"/>
  <c r="AF3204" i="1"/>
  <c r="AJ3202" i="1"/>
  <c r="AI3202" i="1"/>
  <c r="AF3202" i="1"/>
  <c r="AJ5" i="2"/>
  <c r="AJ6" i="2"/>
  <c r="AJ7" i="2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3" i="2"/>
  <c r="AJ194" i="2"/>
  <c r="AJ195" i="2"/>
  <c r="AJ196" i="2"/>
  <c r="AJ197" i="2"/>
  <c r="AJ198" i="2"/>
  <c r="AJ199" i="2"/>
  <c r="AJ200" i="2"/>
  <c r="AJ201" i="2"/>
  <c r="AJ202" i="2"/>
  <c r="AJ203" i="2"/>
  <c r="AJ204" i="2"/>
  <c r="AJ205" i="2"/>
  <c r="AJ206" i="2"/>
  <c r="AJ207" i="2"/>
  <c r="AJ208" i="2"/>
  <c r="AJ209" i="2"/>
  <c r="AJ210" i="2"/>
  <c r="AJ211" i="2"/>
  <c r="AJ212" i="2"/>
  <c r="AJ213" i="2"/>
  <c r="AJ214" i="2"/>
  <c r="AJ215" i="2"/>
  <c r="AJ216" i="2"/>
  <c r="AJ217" i="2"/>
  <c r="AJ218" i="2"/>
  <c r="AJ219" i="2"/>
  <c r="AJ220" i="2"/>
  <c r="AJ221" i="2"/>
  <c r="AJ222" i="2"/>
  <c r="AJ223" i="2"/>
  <c r="AJ224" i="2"/>
  <c r="AJ225" i="2"/>
  <c r="AJ226" i="2"/>
  <c r="AJ227" i="2"/>
  <c r="AJ228" i="2"/>
  <c r="AJ229" i="2"/>
  <c r="AJ230" i="2"/>
  <c r="AJ231" i="2"/>
  <c r="AJ232" i="2"/>
  <c r="AJ233" i="2"/>
  <c r="AJ234" i="2"/>
  <c r="AJ235" i="2"/>
  <c r="AJ236" i="2"/>
  <c r="AJ237" i="2"/>
  <c r="AJ238" i="2"/>
  <c r="AJ239" i="2"/>
  <c r="AJ240" i="2"/>
  <c r="AJ241" i="2"/>
  <c r="AJ242" i="2"/>
  <c r="AJ243" i="2"/>
  <c r="AJ244" i="2"/>
  <c r="AJ245" i="2"/>
  <c r="AJ246" i="2"/>
  <c r="AJ247" i="2"/>
  <c r="AJ248" i="2"/>
  <c r="AJ249" i="2"/>
  <c r="AJ250" i="2"/>
  <c r="AJ251" i="2"/>
  <c r="AJ252" i="2"/>
  <c r="AJ253" i="2"/>
  <c r="AJ254" i="2"/>
  <c r="AJ255" i="2"/>
  <c r="AJ256" i="2"/>
  <c r="AJ257" i="2"/>
  <c r="AJ258" i="2"/>
  <c r="AJ259" i="2"/>
  <c r="AJ260" i="2"/>
  <c r="AJ261" i="2"/>
  <c r="AJ262" i="2"/>
  <c r="AJ263" i="2"/>
  <c r="AJ264" i="2"/>
  <c r="AJ265" i="2"/>
  <c r="AJ266" i="2"/>
  <c r="AJ267" i="2"/>
  <c r="AJ268" i="2"/>
  <c r="AJ269" i="2"/>
  <c r="AJ270" i="2"/>
  <c r="AJ271" i="2"/>
  <c r="AJ272" i="2"/>
  <c r="AJ273" i="2"/>
  <c r="AJ274" i="2"/>
  <c r="AJ275" i="2"/>
  <c r="AJ276" i="2"/>
  <c r="AJ277" i="2"/>
  <c r="AJ278" i="2"/>
  <c r="AJ279" i="2"/>
  <c r="AJ280" i="2"/>
  <c r="AJ281" i="2"/>
  <c r="AJ282" i="2"/>
  <c r="AJ283" i="2"/>
  <c r="AJ284" i="2"/>
  <c r="AJ285" i="2"/>
  <c r="AJ286" i="2"/>
  <c r="AJ287" i="2"/>
  <c r="AJ288" i="2"/>
  <c r="AJ289" i="2"/>
  <c r="AJ290" i="2"/>
  <c r="AJ291" i="2"/>
  <c r="AJ292" i="2"/>
  <c r="AJ293" i="2"/>
  <c r="AJ294" i="2"/>
  <c r="AJ295" i="2"/>
  <c r="AJ296" i="2"/>
  <c r="AJ297" i="2"/>
  <c r="AJ298" i="2"/>
  <c r="AJ299" i="2"/>
  <c r="AJ300" i="2"/>
  <c r="AJ301" i="2"/>
  <c r="AJ302" i="2"/>
  <c r="AJ303" i="2"/>
  <c r="AJ304" i="2"/>
  <c r="AJ305" i="2"/>
  <c r="AJ306" i="2"/>
  <c r="AJ307" i="2"/>
  <c r="AJ308" i="2"/>
  <c r="AJ309" i="2"/>
  <c r="AJ310" i="2"/>
  <c r="AJ311" i="2"/>
  <c r="AJ312" i="2"/>
  <c r="AJ313" i="2"/>
  <c r="AJ314" i="2"/>
  <c r="AJ315" i="2"/>
  <c r="AJ316" i="2"/>
  <c r="AJ317" i="2"/>
  <c r="AJ318" i="2"/>
  <c r="AJ319" i="2"/>
  <c r="AJ320" i="2"/>
  <c r="AJ321" i="2"/>
  <c r="AJ322" i="2"/>
  <c r="AJ323" i="2"/>
  <c r="AJ324" i="2"/>
  <c r="AJ325" i="2"/>
  <c r="AJ326" i="2"/>
  <c r="AJ327" i="2"/>
  <c r="AJ328" i="2"/>
  <c r="AJ329" i="2"/>
  <c r="AJ330" i="2"/>
  <c r="AJ331" i="2"/>
  <c r="AJ332" i="2"/>
  <c r="AJ333" i="2"/>
  <c r="AJ334" i="2"/>
  <c r="AJ335" i="2"/>
  <c r="AJ336" i="2"/>
  <c r="AJ337" i="2"/>
  <c r="AJ338" i="2"/>
  <c r="AJ339" i="2"/>
  <c r="AJ340" i="2"/>
  <c r="AJ341" i="2"/>
  <c r="AJ342" i="2"/>
  <c r="AJ343" i="2"/>
  <c r="AJ344" i="2"/>
  <c r="AJ345" i="2"/>
  <c r="AJ346" i="2"/>
  <c r="AJ347" i="2"/>
  <c r="AJ348" i="2"/>
  <c r="AJ349" i="2"/>
  <c r="AJ350" i="2"/>
  <c r="AJ351" i="2"/>
  <c r="AJ352" i="2"/>
  <c r="AJ353" i="2"/>
  <c r="AJ354" i="2"/>
  <c r="AJ355" i="2"/>
  <c r="AJ356" i="2"/>
  <c r="AJ357" i="2"/>
  <c r="AJ358" i="2"/>
  <c r="AJ359" i="2"/>
  <c r="AJ360" i="2"/>
  <c r="AJ361" i="2"/>
  <c r="AJ362" i="2"/>
  <c r="AJ363" i="2"/>
  <c r="AJ364" i="2"/>
  <c r="AJ365" i="2"/>
  <c r="AJ366" i="2"/>
  <c r="AJ367" i="2"/>
  <c r="AJ368" i="2"/>
  <c r="AJ369" i="2"/>
  <c r="AJ370" i="2"/>
  <c r="AJ371" i="2"/>
  <c r="AJ372" i="2"/>
  <c r="AJ373" i="2"/>
  <c r="AJ374" i="2"/>
  <c r="AJ375" i="2"/>
  <c r="AJ376" i="2"/>
  <c r="AJ377" i="2"/>
  <c r="AJ378" i="2"/>
  <c r="AJ379" i="2"/>
  <c r="AJ380" i="2"/>
  <c r="AJ381" i="2"/>
  <c r="AJ382" i="2"/>
  <c r="AJ383" i="2"/>
  <c r="AJ384" i="2"/>
  <c r="AJ385" i="2"/>
  <c r="AJ386" i="2"/>
  <c r="AJ387" i="2"/>
  <c r="AJ388" i="2"/>
  <c r="AJ389" i="2"/>
  <c r="AJ390" i="2"/>
  <c r="AJ391" i="2"/>
  <c r="AJ392" i="2"/>
  <c r="AJ393" i="2"/>
  <c r="AJ394" i="2"/>
  <c r="AJ395" i="2"/>
  <c r="AJ396" i="2"/>
  <c r="AJ397" i="2"/>
  <c r="AJ398" i="2"/>
  <c r="AJ399" i="2"/>
  <c r="AJ400" i="2"/>
  <c r="AJ401" i="2"/>
  <c r="AJ402" i="2"/>
  <c r="AJ403" i="2"/>
  <c r="AJ404" i="2"/>
  <c r="AJ405" i="2"/>
  <c r="AJ406" i="2"/>
  <c r="AJ407" i="2"/>
  <c r="AJ408" i="2"/>
  <c r="AJ409" i="2"/>
  <c r="AJ410" i="2"/>
  <c r="AJ411" i="2"/>
  <c r="AJ412" i="2"/>
  <c r="AJ413" i="2"/>
  <c r="AJ414" i="2"/>
  <c r="AJ415" i="2"/>
  <c r="AJ416" i="2"/>
  <c r="AJ417" i="2"/>
  <c r="AJ418" i="2"/>
  <c r="AJ419" i="2"/>
  <c r="AJ420" i="2"/>
  <c r="AJ421" i="2"/>
  <c r="AJ422" i="2"/>
  <c r="AJ423" i="2"/>
  <c r="AJ424" i="2"/>
  <c r="AJ425" i="2"/>
  <c r="AJ426" i="2"/>
  <c r="AJ427" i="2"/>
  <c r="AJ428" i="2"/>
  <c r="AJ429" i="2"/>
  <c r="AJ430" i="2"/>
  <c r="AJ431" i="2"/>
  <c r="AJ432" i="2"/>
  <c r="AJ433" i="2"/>
  <c r="AJ434" i="2"/>
  <c r="AJ435" i="2"/>
  <c r="AJ436" i="2"/>
  <c r="AJ437" i="2"/>
  <c r="AJ438" i="2"/>
  <c r="AJ439" i="2"/>
  <c r="AJ440" i="2"/>
  <c r="AJ441" i="2"/>
  <c r="AJ442" i="2"/>
  <c r="AJ443" i="2"/>
  <c r="AJ444" i="2"/>
  <c r="AJ445" i="2"/>
  <c r="AJ446" i="2"/>
  <c r="AJ447" i="2"/>
  <c r="AJ448" i="2"/>
  <c r="AJ449" i="2"/>
  <c r="AJ450" i="2"/>
  <c r="AJ451" i="2"/>
  <c r="AJ452" i="2"/>
  <c r="AJ453" i="2"/>
  <c r="AJ454" i="2"/>
  <c r="AJ455" i="2"/>
  <c r="AJ456" i="2"/>
  <c r="AJ457" i="2"/>
  <c r="AJ458" i="2"/>
  <c r="AJ459" i="2"/>
  <c r="AJ460" i="2"/>
  <c r="AJ461" i="2"/>
  <c r="AJ462" i="2"/>
  <c r="AJ463" i="2"/>
  <c r="AJ464" i="2"/>
  <c r="AJ465" i="2"/>
  <c r="AJ466" i="2"/>
  <c r="AJ467" i="2"/>
  <c r="AJ468" i="2"/>
  <c r="AJ469" i="2"/>
  <c r="AJ470" i="2"/>
  <c r="AJ471" i="2"/>
  <c r="AJ472" i="2"/>
  <c r="AJ473" i="2"/>
  <c r="AJ474" i="2"/>
  <c r="AJ475" i="2"/>
  <c r="AJ476" i="2"/>
  <c r="AJ477" i="2"/>
  <c r="AJ478" i="2"/>
  <c r="AJ479" i="2"/>
  <c r="AJ480" i="2"/>
  <c r="AJ481" i="2"/>
  <c r="AJ482" i="2"/>
  <c r="AJ483" i="2"/>
  <c r="AJ484" i="2"/>
  <c r="AJ485" i="2"/>
  <c r="AJ486" i="2"/>
  <c r="AJ487" i="2"/>
  <c r="AJ488" i="2"/>
  <c r="AJ489" i="2"/>
  <c r="AJ490" i="2"/>
  <c r="AJ491" i="2"/>
  <c r="AJ492" i="2"/>
  <c r="AJ493" i="2"/>
  <c r="AJ494" i="2"/>
  <c r="AJ495" i="2"/>
  <c r="AJ496" i="2"/>
  <c r="AJ497" i="2"/>
  <c r="AJ498" i="2"/>
  <c r="AJ499" i="2"/>
  <c r="AJ500" i="2"/>
  <c r="AJ501" i="2"/>
  <c r="AJ502" i="2"/>
  <c r="AJ503" i="2"/>
  <c r="AJ504" i="2"/>
  <c r="AJ505" i="2"/>
  <c r="AJ506" i="2"/>
  <c r="AJ507" i="2"/>
  <c r="AJ508" i="2"/>
  <c r="AJ509" i="2"/>
  <c r="AJ510" i="2"/>
  <c r="AJ511" i="2"/>
  <c r="AJ512" i="2"/>
  <c r="AJ513" i="2"/>
  <c r="AJ514" i="2"/>
  <c r="AJ515" i="2"/>
  <c r="AJ516" i="2"/>
  <c r="AJ517" i="2"/>
  <c r="AJ518" i="2"/>
  <c r="AJ519" i="2"/>
  <c r="AJ520" i="2"/>
  <c r="AJ521" i="2"/>
  <c r="AJ522" i="2"/>
  <c r="AJ523" i="2"/>
  <c r="AJ524" i="2"/>
  <c r="AJ525" i="2"/>
  <c r="AJ526" i="2"/>
  <c r="AJ527" i="2"/>
  <c r="AJ528" i="2"/>
  <c r="AJ529" i="2"/>
  <c r="AJ530" i="2"/>
  <c r="AJ531" i="2"/>
  <c r="AJ532" i="2"/>
  <c r="AJ533" i="2"/>
  <c r="AJ534" i="2"/>
  <c r="AJ535" i="2"/>
  <c r="AJ536" i="2"/>
  <c r="AJ537" i="2"/>
  <c r="AJ538" i="2"/>
  <c r="AJ539" i="2"/>
  <c r="AJ540" i="2"/>
  <c r="AJ541" i="2"/>
  <c r="AJ542" i="2"/>
  <c r="AJ543" i="2"/>
  <c r="AJ544" i="2"/>
  <c r="AJ545" i="2"/>
  <c r="AJ546" i="2"/>
  <c r="AJ547" i="2"/>
  <c r="AJ548" i="2"/>
  <c r="AJ549" i="2"/>
  <c r="AJ550" i="2"/>
  <c r="AJ551" i="2"/>
  <c r="AJ552" i="2"/>
  <c r="AJ553" i="2"/>
  <c r="AJ554" i="2"/>
  <c r="AJ555" i="2"/>
  <c r="AJ556" i="2"/>
  <c r="AJ557" i="2"/>
  <c r="AJ558" i="2"/>
  <c r="AJ559" i="2"/>
  <c r="AJ560" i="2"/>
  <c r="AJ561" i="2"/>
  <c r="AJ562" i="2"/>
  <c r="AJ563" i="2"/>
  <c r="AJ564" i="2"/>
  <c r="AJ565" i="2"/>
  <c r="AJ566" i="2"/>
  <c r="AJ567" i="2"/>
  <c r="AJ568" i="2"/>
  <c r="AJ569" i="2"/>
  <c r="AJ570" i="2"/>
  <c r="AJ571" i="2"/>
  <c r="AJ572" i="2"/>
  <c r="AJ573" i="2"/>
  <c r="AJ574" i="2"/>
  <c r="AJ575" i="2"/>
  <c r="AJ576" i="2"/>
  <c r="AJ577" i="2"/>
  <c r="AJ578" i="2"/>
  <c r="AJ579" i="2"/>
  <c r="AJ580" i="2"/>
  <c r="AJ581" i="2"/>
  <c r="AJ582" i="2"/>
  <c r="AJ583" i="2"/>
  <c r="AJ584" i="2"/>
  <c r="AJ585" i="2"/>
  <c r="AJ586" i="2"/>
  <c r="AJ587" i="2"/>
  <c r="AJ588" i="2"/>
  <c r="AJ589" i="2"/>
  <c r="AJ590" i="2"/>
  <c r="AJ591" i="2"/>
  <c r="AJ592" i="2"/>
  <c r="AJ593" i="2"/>
  <c r="AJ594" i="2"/>
  <c r="AJ595" i="2"/>
  <c r="AJ596" i="2"/>
  <c r="AJ597" i="2"/>
  <c r="AJ598" i="2"/>
  <c r="AJ599" i="2"/>
  <c r="AJ600" i="2"/>
  <c r="AJ601" i="2"/>
  <c r="AJ602" i="2"/>
  <c r="AJ603" i="2"/>
  <c r="AJ604" i="2"/>
  <c r="AJ605" i="2"/>
  <c r="AJ606" i="2"/>
  <c r="AJ607" i="2"/>
  <c r="AJ608" i="2"/>
  <c r="AJ609" i="2"/>
  <c r="AJ610" i="2"/>
  <c r="AJ611" i="2"/>
  <c r="AJ612" i="2"/>
  <c r="AJ613" i="2"/>
  <c r="AJ614" i="2"/>
  <c r="AJ615" i="2"/>
  <c r="AJ616" i="2"/>
  <c r="AJ617" i="2"/>
  <c r="AJ618" i="2"/>
  <c r="AJ619" i="2"/>
  <c r="AJ620" i="2"/>
  <c r="AJ621" i="2"/>
  <c r="AJ622" i="2"/>
  <c r="AJ623" i="2"/>
  <c r="AJ624" i="2"/>
  <c r="AJ625" i="2"/>
  <c r="AJ626" i="2"/>
  <c r="AJ627" i="2"/>
  <c r="AJ628" i="2"/>
  <c r="AJ629" i="2"/>
  <c r="AJ630" i="2"/>
  <c r="AJ631" i="2"/>
  <c r="AJ632" i="2"/>
  <c r="AJ633" i="2"/>
  <c r="AJ634" i="2"/>
  <c r="AJ635" i="2"/>
  <c r="AJ636" i="2"/>
  <c r="AJ637" i="2"/>
  <c r="AJ638" i="2"/>
  <c r="AJ639" i="2"/>
  <c r="AJ640" i="2"/>
  <c r="AJ641" i="2"/>
  <c r="AJ642" i="2"/>
  <c r="AJ643" i="2"/>
  <c r="AJ644" i="2"/>
  <c r="AJ645" i="2"/>
  <c r="AJ646" i="2"/>
  <c r="AJ647" i="2"/>
  <c r="AJ648" i="2"/>
  <c r="AJ649" i="2"/>
  <c r="AJ650" i="2"/>
  <c r="AJ651" i="2"/>
  <c r="AJ652" i="2"/>
  <c r="AJ653" i="2"/>
  <c r="AJ654" i="2"/>
  <c r="AJ655" i="2"/>
  <c r="AJ656" i="2"/>
  <c r="AJ657" i="2"/>
  <c r="AJ658" i="2"/>
  <c r="AJ659" i="2"/>
  <c r="AJ660" i="2"/>
  <c r="AJ661" i="2"/>
  <c r="AJ662" i="2"/>
  <c r="AJ663" i="2"/>
  <c r="AJ664" i="2"/>
  <c r="AJ665" i="2"/>
  <c r="AJ666" i="2"/>
  <c r="AJ667" i="2"/>
  <c r="AJ668" i="2"/>
  <c r="AJ669" i="2"/>
  <c r="AJ670" i="2"/>
  <c r="AJ671" i="2"/>
  <c r="AJ672" i="2"/>
  <c r="AJ673" i="2"/>
  <c r="AJ674" i="2"/>
  <c r="AJ675" i="2"/>
  <c r="AJ676" i="2"/>
  <c r="AJ677" i="2"/>
  <c r="AJ678" i="2"/>
  <c r="AJ679" i="2"/>
  <c r="AJ680" i="2"/>
  <c r="AJ681" i="2"/>
  <c r="AJ682" i="2"/>
  <c r="AJ683" i="2"/>
  <c r="AJ684" i="2"/>
  <c r="AJ685" i="2"/>
  <c r="AJ686" i="2"/>
  <c r="AJ687" i="2"/>
  <c r="AJ688" i="2"/>
  <c r="AJ689" i="2"/>
  <c r="AJ690" i="2"/>
  <c r="AJ691" i="2"/>
  <c r="AJ692" i="2"/>
  <c r="AJ693" i="2"/>
  <c r="AJ694" i="2"/>
  <c r="AJ695" i="2"/>
  <c r="AJ696" i="2"/>
  <c r="AJ697" i="2"/>
  <c r="AJ698" i="2"/>
  <c r="AJ699" i="2"/>
  <c r="AJ700" i="2"/>
  <c r="AJ701" i="2"/>
  <c r="AJ702" i="2"/>
  <c r="AJ703" i="2"/>
  <c r="AJ704" i="2"/>
  <c r="AJ705" i="2"/>
  <c r="AJ706" i="2"/>
  <c r="AJ707" i="2"/>
  <c r="AJ708" i="2"/>
  <c r="AJ709" i="2"/>
  <c r="AJ710" i="2"/>
  <c r="AJ711" i="2"/>
  <c r="AJ712" i="2"/>
  <c r="AJ713" i="2"/>
  <c r="AJ714" i="2"/>
  <c r="AJ715" i="2"/>
  <c r="AJ716" i="2"/>
  <c r="AJ717" i="2"/>
  <c r="AJ718" i="2"/>
  <c r="AJ719" i="2"/>
  <c r="AJ720" i="2"/>
  <c r="AJ721" i="2"/>
  <c r="AJ722" i="2"/>
  <c r="AJ723" i="2"/>
  <c r="AJ724" i="2"/>
  <c r="AJ725" i="2"/>
  <c r="AJ726" i="2"/>
  <c r="AJ727" i="2"/>
  <c r="AJ728" i="2"/>
  <c r="AJ729" i="2"/>
  <c r="AJ730" i="2"/>
  <c r="AJ731" i="2"/>
  <c r="AJ732" i="2"/>
  <c r="AJ733" i="2"/>
  <c r="AJ734" i="2"/>
  <c r="AJ735" i="2"/>
  <c r="AJ736" i="2"/>
  <c r="AJ737" i="2"/>
  <c r="AJ738" i="2"/>
  <c r="AJ739" i="2"/>
  <c r="AJ740" i="2"/>
  <c r="AJ741" i="2"/>
  <c r="AJ742" i="2"/>
  <c r="AJ743" i="2"/>
  <c r="AJ744" i="2"/>
  <c r="AJ745" i="2"/>
  <c r="AJ746" i="2"/>
  <c r="AJ747" i="2"/>
  <c r="AJ748" i="2"/>
  <c r="AJ749" i="2"/>
  <c r="AJ750" i="2"/>
  <c r="AJ751" i="2"/>
  <c r="AJ752" i="2"/>
  <c r="AJ753" i="2"/>
  <c r="AJ754" i="2"/>
  <c r="AJ755" i="2"/>
  <c r="AJ756" i="2"/>
  <c r="AJ757" i="2"/>
  <c r="AJ758" i="2"/>
  <c r="AJ759" i="2"/>
  <c r="AJ760" i="2"/>
  <c r="AJ761" i="2"/>
  <c r="AJ762" i="2"/>
  <c r="AJ763" i="2"/>
  <c r="AJ764" i="2"/>
  <c r="AJ765" i="2"/>
  <c r="AJ766" i="2"/>
  <c r="AJ767" i="2"/>
  <c r="AJ768" i="2"/>
  <c r="AJ769" i="2"/>
  <c r="AJ770" i="2"/>
  <c r="AJ771" i="2"/>
  <c r="AJ772" i="2"/>
  <c r="AJ773" i="2"/>
  <c r="AJ774" i="2"/>
  <c r="AJ779" i="2"/>
  <c r="AJ780" i="2"/>
  <c r="AJ781" i="2"/>
  <c r="AJ782" i="2"/>
  <c r="AJ783" i="2"/>
  <c r="AJ784" i="2"/>
  <c r="AJ785" i="2"/>
  <c r="AJ786" i="2"/>
  <c r="AJ787" i="2"/>
  <c r="AJ788" i="2"/>
  <c r="AJ789" i="2"/>
  <c r="AJ790" i="2"/>
  <c r="AJ791" i="2"/>
  <c r="AJ792" i="2"/>
  <c r="AJ793" i="2"/>
  <c r="AJ794" i="2"/>
  <c r="AJ795" i="2"/>
  <c r="AJ796" i="2"/>
  <c r="AJ797" i="2"/>
  <c r="AJ798" i="2"/>
  <c r="AJ799" i="2"/>
  <c r="AJ800" i="2"/>
  <c r="AJ801" i="2"/>
  <c r="AJ802" i="2"/>
  <c r="AJ803" i="2"/>
  <c r="AJ804" i="2"/>
  <c r="AJ805" i="2"/>
  <c r="AJ806" i="2"/>
  <c r="AJ807" i="2"/>
  <c r="AJ808" i="2"/>
  <c r="AJ809" i="2"/>
  <c r="AJ810" i="2"/>
  <c r="AJ811" i="2"/>
  <c r="AJ812" i="2"/>
  <c r="AJ813" i="2"/>
  <c r="AJ814" i="2"/>
  <c r="AJ815" i="2"/>
  <c r="AJ816" i="2"/>
  <c r="AJ817" i="2"/>
  <c r="AJ818" i="2"/>
  <c r="AJ819" i="2"/>
  <c r="AJ820" i="2"/>
  <c r="AJ821" i="2"/>
  <c r="AJ822" i="2"/>
  <c r="AJ823" i="2"/>
  <c r="AJ824" i="2"/>
  <c r="AJ825" i="2"/>
  <c r="AJ826" i="2"/>
  <c r="AJ827" i="2"/>
  <c r="AJ828" i="2"/>
  <c r="AJ829" i="2"/>
  <c r="AJ830" i="2"/>
  <c r="AJ831" i="2"/>
  <c r="AJ832" i="2"/>
  <c r="AJ833" i="2"/>
  <c r="AJ834" i="2"/>
  <c r="AJ835" i="2"/>
  <c r="AJ836" i="2"/>
  <c r="AJ837" i="2"/>
  <c r="AJ838" i="2"/>
  <c r="AJ839" i="2"/>
  <c r="AJ840" i="2"/>
  <c r="AJ841" i="2"/>
  <c r="AJ842" i="2"/>
  <c r="AJ843" i="2"/>
  <c r="AJ844" i="2"/>
  <c r="AJ845" i="2"/>
  <c r="AJ846" i="2"/>
  <c r="AJ847" i="2"/>
  <c r="AJ848" i="2"/>
  <c r="AJ849" i="2"/>
  <c r="AJ850" i="2"/>
  <c r="AJ851" i="2"/>
  <c r="AJ852" i="2"/>
  <c r="AJ853" i="2"/>
  <c r="AJ854" i="2"/>
  <c r="AJ855" i="2"/>
  <c r="AJ856" i="2"/>
  <c r="AJ857" i="2"/>
  <c r="AJ858" i="2"/>
  <c r="AJ859" i="2"/>
  <c r="AJ860" i="2"/>
  <c r="AJ861" i="2"/>
  <c r="AJ862" i="2"/>
  <c r="AJ863" i="2"/>
  <c r="AJ864" i="2"/>
  <c r="AJ865" i="2"/>
  <c r="AJ866" i="2"/>
  <c r="AJ867" i="2"/>
  <c r="AJ868" i="2"/>
  <c r="AJ869" i="2"/>
  <c r="AJ870" i="2"/>
  <c r="AJ871" i="2"/>
  <c r="AJ872" i="2"/>
  <c r="AJ873" i="2"/>
  <c r="AJ874" i="2"/>
  <c r="AJ875" i="2"/>
  <c r="AJ876" i="2"/>
  <c r="AJ877" i="2"/>
  <c r="AJ878" i="2"/>
  <c r="AJ879" i="2"/>
  <c r="AJ880" i="2"/>
  <c r="AJ881" i="2"/>
  <c r="AJ882" i="2"/>
  <c r="AJ883" i="2"/>
  <c r="AJ884" i="2"/>
  <c r="AJ885" i="2"/>
  <c r="AJ886" i="2"/>
  <c r="AJ887" i="2"/>
  <c r="AJ888" i="2"/>
  <c r="AJ889" i="2"/>
  <c r="AJ890" i="2"/>
  <c r="AJ891" i="2"/>
  <c r="AJ892" i="2"/>
  <c r="AJ893" i="2"/>
  <c r="AJ894" i="2"/>
  <c r="AJ895" i="2"/>
  <c r="AJ896" i="2"/>
  <c r="AJ897" i="2"/>
  <c r="AJ898" i="2"/>
  <c r="AJ899" i="2"/>
  <c r="AJ900" i="2"/>
  <c r="AJ901" i="2"/>
  <c r="AJ902" i="2"/>
  <c r="AJ903" i="2"/>
  <c r="AJ904" i="2"/>
  <c r="AJ905" i="2"/>
  <c r="AJ906" i="2"/>
  <c r="AJ907" i="2"/>
  <c r="AJ908" i="2"/>
  <c r="AJ909" i="2"/>
  <c r="AJ910" i="2"/>
  <c r="AJ911" i="2"/>
  <c r="AJ912" i="2"/>
  <c r="AJ913" i="2"/>
  <c r="AJ914" i="2"/>
  <c r="AJ915" i="2"/>
  <c r="AJ916" i="2"/>
  <c r="AJ917" i="2"/>
  <c r="AJ918" i="2"/>
  <c r="AJ919" i="2"/>
  <c r="AJ920" i="2"/>
  <c r="AJ921" i="2"/>
  <c r="AJ922" i="2"/>
  <c r="AJ923" i="2"/>
  <c r="AJ924" i="2"/>
  <c r="AJ925" i="2"/>
  <c r="AJ926" i="2"/>
  <c r="AJ927" i="2"/>
  <c r="AJ928" i="2"/>
  <c r="AJ929" i="2"/>
  <c r="AJ930" i="2"/>
  <c r="AJ931" i="2"/>
  <c r="AJ932" i="2"/>
  <c r="AJ933" i="2"/>
  <c r="AJ934" i="2"/>
  <c r="AJ935" i="2"/>
  <c r="AJ936" i="2"/>
  <c r="AJ937" i="2"/>
  <c r="AJ938" i="2"/>
  <c r="AJ939" i="2"/>
  <c r="AJ940" i="2"/>
  <c r="AJ941" i="2"/>
  <c r="AJ942" i="2"/>
  <c r="AJ943" i="2"/>
  <c r="AJ944" i="2"/>
  <c r="AJ945" i="2"/>
  <c r="AJ946" i="2"/>
  <c r="AJ947" i="2"/>
  <c r="AJ948" i="2"/>
  <c r="AJ949" i="2"/>
  <c r="AJ950" i="2"/>
  <c r="AJ951" i="2"/>
  <c r="AJ952" i="2"/>
  <c r="AJ953" i="2"/>
  <c r="AJ954" i="2"/>
  <c r="AJ955" i="2"/>
  <c r="AJ956" i="2"/>
  <c r="AJ957" i="2"/>
  <c r="AJ958" i="2"/>
  <c r="AJ959" i="2"/>
  <c r="AJ960" i="2"/>
  <c r="AJ961" i="2"/>
  <c r="AJ962" i="2"/>
  <c r="AJ963" i="2"/>
  <c r="AJ964" i="2"/>
  <c r="AJ965" i="2"/>
  <c r="AJ966" i="2"/>
  <c r="AJ967" i="2"/>
  <c r="AJ968" i="2"/>
  <c r="AJ969" i="2"/>
  <c r="AJ970" i="2"/>
  <c r="AJ971" i="2"/>
  <c r="AJ972" i="2"/>
  <c r="AJ973" i="2"/>
  <c r="AJ974" i="2"/>
  <c r="AJ975" i="2"/>
  <c r="AJ976" i="2"/>
  <c r="AJ977" i="2"/>
  <c r="AJ978" i="2"/>
  <c r="AJ979" i="2"/>
  <c r="AJ980" i="2"/>
  <c r="AJ981" i="2"/>
  <c r="AJ982" i="2"/>
  <c r="AJ983" i="2"/>
  <c r="AJ984" i="2"/>
  <c r="AJ985" i="2"/>
  <c r="AJ986" i="2"/>
  <c r="AJ987" i="2"/>
  <c r="AJ988" i="2"/>
  <c r="AJ989" i="2"/>
  <c r="AJ990" i="2"/>
  <c r="AJ991" i="2"/>
  <c r="AJ992" i="2"/>
  <c r="AJ993" i="2"/>
  <c r="AJ994" i="2"/>
  <c r="AJ995" i="2"/>
  <c r="AJ996" i="2"/>
  <c r="AJ997" i="2"/>
  <c r="AJ998" i="2"/>
  <c r="AJ999" i="2"/>
  <c r="AJ1000" i="2"/>
  <c r="AJ1001" i="2"/>
  <c r="AJ1002" i="2"/>
  <c r="AJ1003" i="2"/>
  <c r="AJ1004" i="2"/>
  <c r="AJ1005" i="2"/>
  <c r="AJ1006" i="2"/>
  <c r="AJ1007" i="2"/>
  <c r="AJ1008" i="2"/>
  <c r="AJ1009" i="2"/>
  <c r="AJ1010" i="2"/>
  <c r="AJ1011" i="2"/>
  <c r="AJ1012" i="2"/>
  <c r="AJ1013" i="2"/>
  <c r="AJ1014" i="2"/>
  <c r="AJ1015" i="2"/>
  <c r="AJ1016" i="2"/>
  <c r="AJ1017" i="2"/>
  <c r="AJ1018" i="2"/>
  <c r="AJ1019" i="2"/>
  <c r="AJ1020" i="2"/>
  <c r="AJ1021" i="2"/>
  <c r="AJ1022" i="2"/>
  <c r="AJ1023" i="2"/>
  <c r="AJ1024" i="2"/>
  <c r="AJ1025" i="2"/>
  <c r="AJ1026" i="2"/>
  <c r="AJ1027" i="2"/>
  <c r="AJ1028" i="2"/>
  <c r="AJ1029" i="2"/>
  <c r="AJ1030" i="2"/>
  <c r="AJ1031" i="2"/>
  <c r="AJ1032" i="2"/>
  <c r="AJ1033" i="2"/>
  <c r="AJ1034" i="2"/>
  <c r="AJ1035" i="2"/>
  <c r="AJ1036" i="2"/>
  <c r="AJ1037" i="2"/>
  <c r="AJ1038" i="2"/>
  <c r="AJ1039" i="2"/>
  <c r="AJ1040" i="2"/>
  <c r="AJ1041" i="2"/>
  <c r="AJ1045" i="2"/>
  <c r="AJ1061" i="2"/>
  <c r="AJ1065" i="2"/>
  <c r="AJ1344" i="2"/>
  <c r="AJ1371" i="2"/>
  <c r="AJ1378" i="2"/>
  <c r="AJ1383" i="2"/>
  <c r="AJ1384" i="2"/>
  <c r="AJ1460" i="2"/>
  <c r="AJ1461" i="2"/>
  <c r="AJ1468" i="2"/>
  <c r="AJ1470" i="2"/>
  <c r="AJ4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3" i="2"/>
  <c r="AI194" i="2"/>
  <c r="AI195" i="2"/>
  <c r="AI196" i="2"/>
  <c r="AI197" i="2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215" i="2"/>
  <c r="AI216" i="2"/>
  <c r="AI217" i="2"/>
  <c r="AI218" i="2"/>
  <c r="AI219" i="2"/>
  <c r="AI220" i="2"/>
  <c r="AI221" i="2"/>
  <c r="AI222" i="2"/>
  <c r="AI223" i="2"/>
  <c r="AI224" i="2"/>
  <c r="AI225" i="2"/>
  <c r="AI226" i="2"/>
  <c r="AI227" i="2"/>
  <c r="AI228" i="2"/>
  <c r="AI229" i="2"/>
  <c r="AI230" i="2"/>
  <c r="AI231" i="2"/>
  <c r="AI232" i="2"/>
  <c r="AI233" i="2"/>
  <c r="AI234" i="2"/>
  <c r="AI235" i="2"/>
  <c r="AI236" i="2"/>
  <c r="AI237" i="2"/>
  <c r="AI238" i="2"/>
  <c r="AI239" i="2"/>
  <c r="AI240" i="2"/>
  <c r="AI241" i="2"/>
  <c r="AI242" i="2"/>
  <c r="AI243" i="2"/>
  <c r="AI244" i="2"/>
  <c r="AI245" i="2"/>
  <c r="AI246" i="2"/>
  <c r="AI247" i="2"/>
  <c r="AI248" i="2"/>
  <c r="AI249" i="2"/>
  <c r="AI250" i="2"/>
  <c r="AI251" i="2"/>
  <c r="AI252" i="2"/>
  <c r="AI253" i="2"/>
  <c r="AI254" i="2"/>
  <c r="AI255" i="2"/>
  <c r="AI256" i="2"/>
  <c r="AI257" i="2"/>
  <c r="AI258" i="2"/>
  <c r="AI259" i="2"/>
  <c r="AI260" i="2"/>
  <c r="AI261" i="2"/>
  <c r="AI262" i="2"/>
  <c r="AI263" i="2"/>
  <c r="AI264" i="2"/>
  <c r="AI265" i="2"/>
  <c r="AI266" i="2"/>
  <c r="AI267" i="2"/>
  <c r="AI268" i="2"/>
  <c r="AI269" i="2"/>
  <c r="AI270" i="2"/>
  <c r="AI271" i="2"/>
  <c r="AI272" i="2"/>
  <c r="AI273" i="2"/>
  <c r="AI274" i="2"/>
  <c r="AI275" i="2"/>
  <c r="AI276" i="2"/>
  <c r="AI277" i="2"/>
  <c r="AI278" i="2"/>
  <c r="AI279" i="2"/>
  <c r="AI280" i="2"/>
  <c r="AI281" i="2"/>
  <c r="AI282" i="2"/>
  <c r="AI283" i="2"/>
  <c r="AI284" i="2"/>
  <c r="AI285" i="2"/>
  <c r="AI286" i="2"/>
  <c r="AI287" i="2"/>
  <c r="AI288" i="2"/>
  <c r="AI289" i="2"/>
  <c r="AI290" i="2"/>
  <c r="AI291" i="2"/>
  <c r="AI292" i="2"/>
  <c r="AI293" i="2"/>
  <c r="AI294" i="2"/>
  <c r="AI295" i="2"/>
  <c r="AI296" i="2"/>
  <c r="AI297" i="2"/>
  <c r="AI298" i="2"/>
  <c r="AI299" i="2"/>
  <c r="AI300" i="2"/>
  <c r="AI301" i="2"/>
  <c r="AI302" i="2"/>
  <c r="AI303" i="2"/>
  <c r="AI304" i="2"/>
  <c r="AI305" i="2"/>
  <c r="AI306" i="2"/>
  <c r="AI307" i="2"/>
  <c r="AI308" i="2"/>
  <c r="AI309" i="2"/>
  <c r="AI310" i="2"/>
  <c r="AI311" i="2"/>
  <c r="AI312" i="2"/>
  <c r="AI313" i="2"/>
  <c r="AI314" i="2"/>
  <c r="AI315" i="2"/>
  <c r="AI316" i="2"/>
  <c r="AI317" i="2"/>
  <c r="AI318" i="2"/>
  <c r="AI319" i="2"/>
  <c r="AI320" i="2"/>
  <c r="AI321" i="2"/>
  <c r="AI322" i="2"/>
  <c r="AI323" i="2"/>
  <c r="AI324" i="2"/>
  <c r="AI325" i="2"/>
  <c r="AI326" i="2"/>
  <c r="AI327" i="2"/>
  <c r="AI328" i="2"/>
  <c r="AI329" i="2"/>
  <c r="AI330" i="2"/>
  <c r="AI331" i="2"/>
  <c r="AI332" i="2"/>
  <c r="AI333" i="2"/>
  <c r="AI334" i="2"/>
  <c r="AI335" i="2"/>
  <c r="AI336" i="2"/>
  <c r="AI337" i="2"/>
  <c r="AI338" i="2"/>
  <c r="AI339" i="2"/>
  <c r="AI340" i="2"/>
  <c r="AI341" i="2"/>
  <c r="AI342" i="2"/>
  <c r="AI343" i="2"/>
  <c r="AI344" i="2"/>
  <c r="AI345" i="2"/>
  <c r="AI346" i="2"/>
  <c r="AI347" i="2"/>
  <c r="AI348" i="2"/>
  <c r="AI349" i="2"/>
  <c r="AI350" i="2"/>
  <c r="AI351" i="2"/>
  <c r="AI352" i="2"/>
  <c r="AI353" i="2"/>
  <c r="AI354" i="2"/>
  <c r="AI355" i="2"/>
  <c r="AI356" i="2"/>
  <c r="AI357" i="2"/>
  <c r="AI358" i="2"/>
  <c r="AI359" i="2"/>
  <c r="AI360" i="2"/>
  <c r="AI361" i="2"/>
  <c r="AI362" i="2"/>
  <c r="AI363" i="2"/>
  <c r="AI364" i="2"/>
  <c r="AI365" i="2"/>
  <c r="AI366" i="2"/>
  <c r="AI367" i="2"/>
  <c r="AI368" i="2"/>
  <c r="AI369" i="2"/>
  <c r="AI370" i="2"/>
  <c r="AI371" i="2"/>
  <c r="AI372" i="2"/>
  <c r="AI373" i="2"/>
  <c r="AI374" i="2"/>
  <c r="AI375" i="2"/>
  <c r="AI376" i="2"/>
  <c r="AI377" i="2"/>
  <c r="AI378" i="2"/>
  <c r="AI379" i="2"/>
  <c r="AI380" i="2"/>
  <c r="AI381" i="2"/>
  <c r="AI382" i="2"/>
  <c r="AI383" i="2"/>
  <c r="AI384" i="2"/>
  <c r="AI385" i="2"/>
  <c r="AI386" i="2"/>
  <c r="AI387" i="2"/>
  <c r="AI388" i="2"/>
  <c r="AI389" i="2"/>
  <c r="AI390" i="2"/>
  <c r="AI391" i="2"/>
  <c r="AI392" i="2"/>
  <c r="AI393" i="2"/>
  <c r="AI394" i="2"/>
  <c r="AI395" i="2"/>
  <c r="AI396" i="2"/>
  <c r="AI397" i="2"/>
  <c r="AI398" i="2"/>
  <c r="AI399" i="2"/>
  <c r="AI400" i="2"/>
  <c r="AI401" i="2"/>
  <c r="AI402" i="2"/>
  <c r="AI403" i="2"/>
  <c r="AI404" i="2"/>
  <c r="AI405" i="2"/>
  <c r="AI406" i="2"/>
  <c r="AI407" i="2"/>
  <c r="AI408" i="2"/>
  <c r="AI409" i="2"/>
  <c r="AI410" i="2"/>
  <c r="AI411" i="2"/>
  <c r="AI412" i="2"/>
  <c r="AI413" i="2"/>
  <c r="AI414" i="2"/>
  <c r="AI415" i="2"/>
  <c r="AI416" i="2"/>
  <c r="AI417" i="2"/>
  <c r="AI418" i="2"/>
  <c r="AI419" i="2"/>
  <c r="AI420" i="2"/>
  <c r="AI421" i="2"/>
  <c r="AI422" i="2"/>
  <c r="AI423" i="2"/>
  <c r="AI424" i="2"/>
  <c r="AI425" i="2"/>
  <c r="AI426" i="2"/>
  <c r="AI427" i="2"/>
  <c r="AI428" i="2"/>
  <c r="AI429" i="2"/>
  <c r="AI430" i="2"/>
  <c r="AI431" i="2"/>
  <c r="AI432" i="2"/>
  <c r="AI433" i="2"/>
  <c r="AI434" i="2"/>
  <c r="AI435" i="2"/>
  <c r="AI436" i="2"/>
  <c r="AI437" i="2"/>
  <c r="AI438" i="2"/>
  <c r="AI439" i="2"/>
  <c r="AI440" i="2"/>
  <c r="AI441" i="2"/>
  <c r="AI442" i="2"/>
  <c r="AI443" i="2"/>
  <c r="AI444" i="2"/>
  <c r="AI445" i="2"/>
  <c r="AI446" i="2"/>
  <c r="AI447" i="2"/>
  <c r="AI448" i="2"/>
  <c r="AI449" i="2"/>
  <c r="AI450" i="2"/>
  <c r="AI451" i="2"/>
  <c r="AI452" i="2"/>
  <c r="AI453" i="2"/>
  <c r="AI454" i="2"/>
  <c r="AI455" i="2"/>
  <c r="AI456" i="2"/>
  <c r="AI457" i="2"/>
  <c r="AI458" i="2"/>
  <c r="AI459" i="2"/>
  <c r="AI460" i="2"/>
  <c r="AI461" i="2"/>
  <c r="AI462" i="2"/>
  <c r="AI463" i="2"/>
  <c r="AI464" i="2"/>
  <c r="AI465" i="2"/>
  <c r="AI466" i="2"/>
  <c r="AI467" i="2"/>
  <c r="AI468" i="2"/>
  <c r="AI469" i="2"/>
  <c r="AI470" i="2"/>
  <c r="AI471" i="2"/>
  <c r="AI472" i="2"/>
  <c r="AI473" i="2"/>
  <c r="AI474" i="2"/>
  <c r="AI475" i="2"/>
  <c r="AI476" i="2"/>
  <c r="AI477" i="2"/>
  <c r="AI478" i="2"/>
  <c r="AI479" i="2"/>
  <c r="AI480" i="2"/>
  <c r="AI481" i="2"/>
  <c r="AI482" i="2"/>
  <c r="AI483" i="2"/>
  <c r="AI484" i="2"/>
  <c r="AI485" i="2"/>
  <c r="AI486" i="2"/>
  <c r="AI487" i="2"/>
  <c r="AI488" i="2"/>
  <c r="AI489" i="2"/>
  <c r="AI490" i="2"/>
  <c r="AI491" i="2"/>
  <c r="AI492" i="2"/>
  <c r="AI493" i="2"/>
  <c r="AI494" i="2"/>
  <c r="AI495" i="2"/>
  <c r="AI496" i="2"/>
  <c r="AI497" i="2"/>
  <c r="AI498" i="2"/>
  <c r="AI499" i="2"/>
  <c r="AI500" i="2"/>
  <c r="AI501" i="2"/>
  <c r="AI502" i="2"/>
  <c r="AI503" i="2"/>
  <c r="AI504" i="2"/>
  <c r="AI505" i="2"/>
  <c r="AI506" i="2"/>
  <c r="AI507" i="2"/>
  <c r="AI508" i="2"/>
  <c r="AI509" i="2"/>
  <c r="AI510" i="2"/>
  <c r="AI511" i="2"/>
  <c r="AI512" i="2"/>
  <c r="AI513" i="2"/>
  <c r="AI514" i="2"/>
  <c r="AI515" i="2"/>
  <c r="AI516" i="2"/>
  <c r="AI517" i="2"/>
  <c r="AI518" i="2"/>
  <c r="AI519" i="2"/>
  <c r="AI520" i="2"/>
  <c r="AI521" i="2"/>
  <c r="AI522" i="2"/>
  <c r="AI523" i="2"/>
  <c r="AI524" i="2"/>
  <c r="AI525" i="2"/>
  <c r="AI526" i="2"/>
  <c r="AI527" i="2"/>
  <c r="AI528" i="2"/>
  <c r="AI529" i="2"/>
  <c r="AI530" i="2"/>
  <c r="AI531" i="2"/>
  <c r="AI532" i="2"/>
  <c r="AI533" i="2"/>
  <c r="AI534" i="2"/>
  <c r="AI535" i="2"/>
  <c r="AI536" i="2"/>
  <c r="AI537" i="2"/>
  <c r="AI538" i="2"/>
  <c r="AI539" i="2"/>
  <c r="AI540" i="2"/>
  <c r="AI541" i="2"/>
  <c r="AI542" i="2"/>
  <c r="AI543" i="2"/>
  <c r="AI544" i="2"/>
  <c r="AI545" i="2"/>
  <c r="AI546" i="2"/>
  <c r="AI547" i="2"/>
  <c r="AI548" i="2"/>
  <c r="AI549" i="2"/>
  <c r="AI550" i="2"/>
  <c r="AI551" i="2"/>
  <c r="AI552" i="2"/>
  <c r="AI553" i="2"/>
  <c r="AI554" i="2"/>
  <c r="AI555" i="2"/>
  <c r="AI556" i="2"/>
  <c r="AI557" i="2"/>
  <c r="AI558" i="2"/>
  <c r="AI559" i="2"/>
  <c r="AI560" i="2"/>
  <c r="AI561" i="2"/>
  <c r="AI562" i="2"/>
  <c r="AI563" i="2"/>
  <c r="AI564" i="2"/>
  <c r="AI565" i="2"/>
  <c r="AI566" i="2"/>
  <c r="AI567" i="2"/>
  <c r="AI568" i="2"/>
  <c r="AI569" i="2"/>
  <c r="AI570" i="2"/>
  <c r="AI571" i="2"/>
  <c r="AI572" i="2"/>
  <c r="AI573" i="2"/>
  <c r="AI574" i="2"/>
  <c r="AI575" i="2"/>
  <c r="AI576" i="2"/>
  <c r="AI577" i="2"/>
  <c r="AI578" i="2"/>
  <c r="AI579" i="2"/>
  <c r="AI580" i="2"/>
  <c r="AI581" i="2"/>
  <c r="AI582" i="2"/>
  <c r="AI583" i="2"/>
  <c r="AI584" i="2"/>
  <c r="AI585" i="2"/>
  <c r="AI586" i="2"/>
  <c r="AI587" i="2"/>
  <c r="AI588" i="2"/>
  <c r="AI589" i="2"/>
  <c r="AI590" i="2"/>
  <c r="AI591" i="2"/>
  <c r="AI592" i="2"/>
  <c r="AI593" i="2"/>
  <c r="AI594" i="2"/>
  <c r="AI595" i="2"/>
  <c r="AI596" i="2"/>
  <c r="AI597" i="2"/>
  <c r="AI598" i="2"/>
  <c r="AI599" i="2"/>
  <c r="AI600" i="2"/>
  <c r="AI601" i="2"/>
  <c r="AI602" i="2"/>
  <c r="AI603" i="2"/>
  <c r="AI604" i="2"/>
  <c r="AI605" i="2"/>
  <c r="AI606" i="2"/>
  <c r="AI607" i="2"/>
  <c r="AI608" i="2"/>
  <c r="AI609" i="2"/>
  <c r="AI610" i="2"/>
  <c r="AI611" i="2"/>
  <c r="AI612" i="2"/>
  <c r="AI613" i="2"/>
  <c r="AI614" i="2"/>
  <c r="AI615" i="2"/>
  <c r="AI616" i="2"/>
  <c r="AI617" i="2"/>
  <c r="AI618" i="2"/>
  <c r="AI619" i="2"/>
  <c r="AI620" i="2"/>
  <c r="AI621" i="2"/>
  <c r="AI622" i="2"/>
  <c r="AI623" i="2"/>
  <c r="AI624" i="2"/>
  <c r="AI625" i="2"/>
  <c r="AI626" i="2"/>
  <c r="AI627" i="2"/>
  <c r="AI628" i="2"/>
  <c r="AI629" i="2"/>
  <c r="AI630" i="2"/>
  <c r="AI631" i="2"/>
  <c r="AI632" i="2"/>
  <c r="AI633" i="2"/>
  <c r="AI634" i="2"/>
  <c r="AI635" i="2"/>
  <c r="AI636" i="2"/>
  <c r="AI637" i="2"/>
  <c r="AI638" i="2"/>
  <c r="AI639" i="2"/>
  <c r="AI640" i="2"/>
  <c r="AI641" i="2"/>
  <c r="AI642" i="2"/>
  <c r="AI643" i="2"/>
  <c r="AI644" i="2"/>
  <c r="AI645" i="2"/>
  <c r="AI646" i="2"/>
  <c r="AI647" i="2"/>
  <c r="AI648" i="2"/>
  <c r="AI649" i="2"/>
  <c r="AI650" i="2"/>
  <c r="AI651" i="2"/>
  <c r="AI652" i="2"/>
  <c r="AI653" i="2"/>
  <c r="AI654" i="2"/>
  <c r="AI655" i="2"/>
  <c r="AI656" i="2"/>
  <c r="AI657" i="2"/>
  <c r="AI658" i="2"/>
  <c r="AI659" i="2"/>
  <c r="AI660" i="2"/>
  <c r="AI661" i="2"/>
  <c r="AI662" i="2"/>
  <c r="AI663" i="2"/>
  <c r="AI664" i="2"/>
  <c r="AI665" i="2"/>
  <c r="AI666" i="2"/>
  <c r="AI667" i="2"/>
  <c r="AI668" i="2"/>
  <c r="AI669" i="2"/>
  <c r="AI670" i="2"/>
  <c r="AI671" i="2"/>
  <c r="AI672" i="2"/>
  <c r="AI673" i="2"/>
  <c r="AI674" i="2"/>
  <c r="AI675" i="2"/>
  <c r="AI676" i="2"/>
  <c r="AI677" i="2"/>
  <c r="AI678" i="2"/>
  <c r="AI679" i="2"/>
  <c r="AI680" i="2"/>
  <c r="AI681" i="2"/>
  <c r="AI682" i="2"/>
  <c r="AI683" i="2"/>
  <c r="AI684" i="2"/>
  <c r="AI685" i="2"/>
  <c r="AI686" i="2"/>
  <c r="AI687" i="2"/>
  <c r="AI688" i="2"/>
  <c r="AI689" i="2"/>
  <c r="AI690" i="2"/>
  <c r="AI691" i="2"/>
  <c r="AI692" i="2"/>
  <c r="AI693" i="2"/>
  <c r="AI694" i="2"/>
  <c r="AI695" i="2"/>
  <c r="AI696" i="2"/>
  <c r="AI697" i="2"/>
  <c r="AI698" i="2"/>
  <c r="AI699" i="2"/>
  <c r="AI700" i="2"/>
  <c r="AI701" i="2"/>
  <c r="AI702" i="2"/>
  <c r="AI703" i="2"/>
  <c r="AI704" i="2"/>
  <c r="AI705" i="2"/>
  <c r="AI706" i="2"/>
  <c r="AI707" i="2"/>
  <c r="AI708" i="2"/>
  <c r="AI709" i="2"/>
  <c r="AI710" i="2"/>
  <c r="AI711" i="2"/>
  <c r="AI712" i="2"/>
  <c r="AI713" i="2"/>
  <c r="AI714" i="2"/>
  <c r="AI715" i="2"/>
  <c r="AI716" i="2"/>
  <c r="AI717" i="2"/>
  <c r="AI718" i="2"/>
  <c r="AI719" i="2"/>
  <c r="AI720" i="2"/>
  <c r="AI721" i="2"/>
  <c r="AI722" i="2"/>
  <c r="AI723" i="2"/>
  <c r="AI724" i="2"/>
  <c r="AI725" i="2"/>
  <c r="AI726" i="2"/>
  <c r="AI727" i="2"/>
  <c r="AI728" i="2"/>
  <c r="AI729" i="2"/>
  <c r="AI730" i="2"/>
  <c r="AI731" i="2"/>
  <c r="AI732" i="2"/>
  <c r="AI733" i="2"/>
  <c r="AI734" i="2"/>
  <c r="AI735" i="2"/>
  <c r="AI736" i="2"/>
  <c r="AI737" i="2"/>
  <c r="AI738" i="2"/>
  <c r="AI739" i="2"/>
  <c r="AI740" i="2"/>
  <c r="AI741" i="2"/>
  <c r="AI742" i="2"/>
  <c r="AI743" i="2"/>
  <c r="AI744" i="2"/>
  <c r="AI745" i="2"/>
  <c r="AI746" i="2"/>
  <c r="AI747" i="2"/>
  <c r="AI748" i="2"/>
  <c r="AI749" i="2"/>
  <c r="AI750" i="2"/>
  <c r="AI751" i="2"/>
  <c r="AI752" i="2"/>
  <c r="AI753" i="2"/>
  <c r="AI754" i="2"/>
  <c r="AI755" i="2"/>
  <c r="AI756" i="2"/>
  <c r="AI757" i="2"/>
  <c r="AI758" i="2"/>
  <c r="AI759" i="2"/>
  <c r="AI760" i="2"/>
  <c r="AI761" i="2"/>
  <c r="AI762" i="2"/>
  <c r="AI763" i="2"/>
  <c r="AI764" i="2"/>
  <c r="AI765" i="2"/>
  <c r="AI766" i="2"/>
  <c r="AI767" i="2"/>
  <c r="AI768" i="2"/>
  <c r="AI769" i="2"/>
  <c r="AI770" i="2"/>
  <c r="AI771" i="2"/>
  <c r="AI772" i="2"/>
  <c r="AI773" i="2"/>
  <c r="AI774" i="2"/>
  <c r="AI779" i="2"/>
  <c r="AI780" i="2"/>
  <c r="AI781" i="2"/>
  <c r="AI782" i="2"/>
  <c r="AI783" i="2"/>
  <c r="AI784" i="2"/>
  <c r="AI785" i="2"/>
  <c r="AI786" i="2"/>
  <c r="AI787" i="2"/>
  <c r="AI788" i="2"/>
  <c r="AI789" i="2"/>
  <c r="AI790" i="2"/>
  <c r="AI791" i="2"/>
  <c r="AI792" i="2"/>
  <c r="AI793" i="2"/>
  <c r="AI794" i="2"/>
  <c r="AI795" i="2"/>
  <c r="AI796" i="2"/>
  <c r="AI797" i="2"/>
  <c r="AI798" i="2"/>
  <c r="AI799" i="2"/>
  <c r="AI800" i="2"/>
  <c r="AI801" i="2"/>
  <c r="AI802" i="2"/>
  <c r="AI803" i="2"/>
  <c r="AI804" i="2"/>
  <c r="AI805" i="2"/>
  <c r="AI806" i="2"/>
  <c r="AI807" i="2"/>
  <c r="AI808" i="2"/>
  <c r="AI809" i="2"/>
  <c r="AI810" i="2"/>
  <c r="AI811" i="2"/>
  <c r="AI812" i="2"/>
  <c r="AI813" i="2"/>
  <c r="AI814" i="2"/>
  <c r="AI815" i="2"/>
  <c r="AI816" i="2"/>
  <c r="AI817" i="2"/>
  <c r="AI818" i="2"/>
  <c r="AI819" i="2"/>
  <c r="AI820" i="2"/>
  <c r="AI821" i="2"/>
  <c r="AI822" i="2"/>
  <c r="AI823" i="2"/>
  <c r="AI824" i="2"/>
  <c r="AI825" i="2"/>
  <c r="AI826" i="2"/>
  <c r="AI827" i="2"/>
  <c r="AI828" i="2"/>
  <c r="AI829" i="2"/>
  <c r="AI830" i="2"/>
  <c r="AI831" i="2"/>
  <c r="AI832" i="2"/>
  <c r="AI833" i="2"/>
  <c r="AI834" i="2"/>
  <c r="AI835" i="2"/>
  <c r="AI836" i="2"/>
  <c r="AI837" i="2"/>
  <c r="AI838" i="2"/>
  <c r="AI839" i="2"/>
  <c r="AI840" i="2"/>
  <c r="AI841" i="2"/>
  <c r="AI842" i="2"/>
  <c r="AI843" i="2"/>
  <c r="AI844" i="2"/>
  <c r="AI845" i="2"/>
  <c r="AI846" i="2"/>
  <c r="AI847" i="2"/>
  <c r="AI848" i="2"/>
  <c r="AI849" i="2"/>
  <c r="AI850" i="2"/>
  <c r="AI851" i="2"/>
  <c r="AI852" i="2"/>
  <c r="AI853" i="2"/>
  <c r="AI854" i="2"/>
  <c r="AI855" i="2"/>
  <c r="AI856" i="2"/>
  <c r="AI857" i="2"/>
  <c r="AI858" i="2"/>
  <c r="AI859" i="2"/>
  <c r="AI860" i="2"/>
  <c r="AI861" i="2"/>
  <c r="AI862" i="2"/>
  <c r="AI863" i="2"/>
  <c r="AI864" i="2"/>
  <c r="AI865" i="2"/>
  <c r="AI866" i="2"/>
  <c r="AI867" i="2"/>
  <c r="AI868" i="2"/>
  <c r="AI869" i="2"/>
  <c r="AI870" i="2"/>
  <c r="AI871" i="2"/>
  <c r="AI872" i="2"/>
  <c r="AI873" i="2"/>
  <c r="AI874" i="2"/>
  <c r="AI875" i="2"/>
  <c r="AI876" i="2"/>
  <c r="AI877" i="2"/>
  <c r="AI878" i="2"/>
  <c r="AI879" i="2"/>
  <c r="AI880" i="2"/>
  <c r="AI881" i="2"/>
  <c r="AI882" i="2"/>
  <c r="AI883" i="2"/>
  <c r="AI884" i="2"/>
  <c r="AI885" i="2"/>
  <c r="AI886" i="2"/>
  <c r="AI887" i="2"/>
  <c r="AI888" i="2"/>
  <c r="AI889" i="2"/>
  <c r="AI890" i="2"/>
  <c r="AI891" i="2"/>
  <c r="AI892" i="2"/>
  <c r="AI893" i="2"/>
  <c r="AI894" i="2"/>
  <c r="AI895" i="2"/>
  <c r="AI896" i="2"/>
  <c r="AI897" i="2"/>
  <c r="AI898" i="2"/>
  <c r="AI899" i="2"/>
  <c r="AI900" i="2"/>
  <c r="AI901" i="2"/>
  <c r="AI902" i="2"/>
  <c r="AI903" i="2"/>
  <c r="AI904" i="2"/>
  <c r="AI905" i="2"/>
  <c r="AI906" i="2"/>
  <c r="AI907" i="2"/>
  <c r="AI908" i="2"/>
  <c r="AI909" i="2"/>
  <c r="AI910" i="2"/>
  <c r="AI911" i="2"/>
  <c r="AI912" i="2"/>
  <c r="AI913" i="2"/>
  <c r="AI914" i="2"/>
  <c r="AI915" i="2"/>
  <c r="AI916" i="2"/>
  <c r="AI917" i="2"/>
  <c r="AI918" i="2"/>
  <c r="AI919" i="2"/>
  <c r="AI920" i="2"/>
  <c r="AI921" i="2"/>
  <c r="AI922" i="2"/>
  <c r="AI923" i="2"/>
  <c r="AI924" i="2"/>
  <c r="AI925" i="2"/>
  <c r="AI926" i="2"/>
  <c r="AI927" i="2"/>
  <c r="AI928" i="2"/>
  <c r="AI929" i="2"/>
  <c r="AI930" i="2"/>
  <c r="AI931" i="2"/>
  <c r="AI932" i="2"/>
  <c r="AI933" i="2"/>
  <c r="AI934" i="2"/>
  <c r="AI935" i="2"/>
  <c r="AI936" i="2"/>
  <c r="AI937" i="2"/>
  <c r="AI938" i="2"/>
  <c r="AI939" i="2"/>
  <c r="AI940" i="2"/>
  <c r="AI941" i="2"/>
  <c r="AI942" i="2"/>
  <c r="AI943" i="2"/>
  <c r="AI944" i="2"/>
  <c r="AI945" i="2"/>
  <c r="AI946" i="2"/>
  <c r="AI947" i="2"/>
  <c r="AI948" i="2"/>
  <c r="AI949" i="2"/>
  <c r="AI950" i="2"/>
  <c r="AI951" i="2"/>
  <c r="AI952" i="2"/>
  <c r="AI953" i="2"/>
  <c r="AI954" i="2"/>
  <c r="AI955" i="2"/>
  <c r="AI956" i="2"/>
  <c r="AI957" i="2"/>
  <c r="AI958" i="2"/>
  <c r="AI959" i="2"/>
  <c r="AI960" i="2"/>
  <c r="AI961" i="2"/>
  <c r="AI962" i="2"/>
  <c r="AI963" i="2"/>
  <c r="AI964" i="2"/>
  <c r="AI965" i="2"/>
  <c r="AI966" i="2"/>
  <c r="AI967" i="2"/>
  <c r="AI968" i="2"/>
  <c r="AI969" i="2"/>
  <c r="AI970" i="2"/>
  <c r="AI971" i="2"/>
  <c r="AI972" i="2"/>
  <c r="AI973" i="2"/>
  <c r="AI974" i="2"/>
  <c r="AI975" i="2"/>
  <c r="AI976" i="2"/>
  <c r="AI977" i="2"/>
  <c r="AI978" i="2"/>
  <c r="AI979" i="2"/>
  <c r="AI980" i="2"/>
  <c r="AI981" i="2"/>
  <c r="AI982" i="2"/>
  <c r="AI984" i="2"/>
  <c r="AI985" i="2"/>
  <c r="AI986" i="2"/>
  <c r="AI987" i="2"/>
  <c r="AI988" i="2"/>
  <c r="AI989" i="2"/>
  <c r="AI990" i="2"/>
  <c r="AI991" i="2"/>
  <c r="AI992" i="2"/>
  <c r="AI993" i="2"/>
  <c r="AI994" i="2"/>
  <c r="AI995" i="2"/>
  <c r="AI996" i="2"/>
  <c r="AI997" i="2"/>
  <c r="AI998" i="2"/>
  <c r="AI999" i="2"/>
  <c r="AI1000" i="2"/>
  <c r="AI1001" i="2"/>
  <c r="AI1002" i="2"/>
  <c r="AI1003" i="2"/>
  <c r="AI1004" i="2"/>
  <c r="AI1005" i="2"/>
  <c r="AI1006" i="2"/>
  <c r="AI1007" i="2"/>
  <c r="AI1008" i="2"/>
  <c r="AI1009" i="2"/>
  <c r="AI1010" i="2"/>
  <c r="AI1011" i="2"/>
  <c r="AI1012" i="2"/>
  <c r="AI1013" i="2"/>
  <c r="AI1014" i="2"/>
  <c r="AI1015" i="2"/>
  <c r="AI1016" i="2"/>
  <c r="AI1017" i="2"/>
  <c r="AI1018" i="2"/>
  <c r="AI1019" i="2"/>
  <c r="AI1020" i="2"/>
  <c r="AI1021" i="2"/>
  <c r="AI1022" i="2"/>
  <c r="AI1023" i="2"/>
  <c r="AI1024" i="2"/>
  <c r="AI1025" i="2"/>
  <c r="AI1026" i="2"/>
  <c r="AI1027" i="2"/>
  <c r="AI1028" i="2"/>
  <c r="AI1029" i="2"/>
  <c r="AI1030" i="2"/>
  <c r="AI1031" i="2"/>
  <c r="AI1032" i="2"/>
  <c r="AI1033" i="2"/>
  <c r="AI1034" i="2"/>
  <c r="AI1035" i="2"/>
  <c r="AI1036" i="2"/>
  <c r="AI1037" i="2"/>
  <c r="AI1038" i="2"/>
  <c r="AI1039" i="2"/>
  <c r="AI1040" i="2"/>
  <c r="AI1041" i="2"/>
  <c r="AI1045" i="2"/>
  <c r="AI1061" i="2"/>
  <c r="AI1065" i="2"/>
  <c r="AI1344" i="2"/>
  <c r="AI1371" i="2"/>
  <c r="AI1378" i="2"/>
  <c r="AI1383" i="2"/>
  <c r="AI1384" i="2"/>
  <c r="AI1460" i="2"/>
  <c r="AI1461" i="2"/>
  <c r="AI1468" i="2"/>
  <c r="AI1470" i="2"/>
  <c r="AI983" i="2"/>
  <c r="AF958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AF352" i="2"/>
  <c r="AF353" i="2"/>
  <c r="AF354" i="2"/>
  <c r="AF355" i="2"/>
  <c r="AF356" i="2"/>
  <c r="AF357" i="2"/>
  <c r="AF358" i="2"/>
  <c r="AF359" i="2"/>
  <c r="AF360" i="2"/>
  <c r="AF361" i="2"/>
  <c r="AF362" i="2"/>
  <c r="AF363" i="2"/>
  <c r="AF364" i="2"/>
  <c r="AF365" i="2"/>
  <c r="AF366" i="2"/>
  <c r="AF367" i="2"/>
  <c r="AF368" i="2"/>
  <c r="AF369" i="2"/>
  <c r="AF371" i="2"/>
  <c r="AF372" i="2"/>
  <c r="AF373" i="2"/>
  <c r="AF374" i="2"/>
  <c r="AF375" i="2"/>
  <c r="AF376" i="2"/>
  <c r="AF377" i="2"/>
  <c r="AF378" i="2"/>
  <c r="AF379" i="2"/>
  <c r="AF380" i="2"/>
  <c r="AF381" i="2"/>
  <c r="AF382" i="2"/>
  <c r="AF383" i="2"/>
  <c r="AF384" i="2"/>
  <c r="AF385" i="2"/>
  <c r="AF386" i="2"/>
  <c r="AF387" i="2"/>
  <c r="AF388" i="2"/>
  <c r="AF389" i="2"/>
  <c r="AF390" i="2"/>
  <c r="AF391" i="2"/>
  <c r="AF392" i="2"/>
  <c r="AF393" i="2"/>
  <c r="AF394" i="2"/>
  <c r="AF395" i="2"/>
  <c r="AF396" i="2"/>
  <c r="AF397" i="2"/>
  <c r="AF398" i="2"/>
  <c r="AF399" i="2"/>
  <c r="AF400" i="2"/>
  <c r="AF401" i="2"/>
  <c r="AF402" i="2"/>
  <c r="AF403" i="2"/>
  <c r="AF406" i="2"/>
  <c r="AF411" i="2"/>
  <c r="AF412" i="2"/>
  <c r="AF413" i="2"/>
  <c r="AF414" i="2"/>
  <c r="AF415" i="2"/>
  <c r="AF416" i="2"/>
  <c r="AF417" i="2"/>
  <c r="AF418" i="2"/>
  <c r="AF419" i="2"/>
  <c r="AF420" i="2"/>
  <c r="AF421" i="2"/>
  <c r="AF422" i="2"/>
  <c r="AF423" i="2"/>
  <c r="AF424" i="2"/>
  <c r="AF425" i="2"/>
  <c r="AF426" i="2"/>
  <c r="AF427" i="2"/>
  <c r="AF428" i="2"/>
  <c r="AF429" i="2"/>
  <c r="AF435" i="2"/>
  <c r="AF436" i="2"/>
  <c r="AF437" i="2"/>
  <c r="AF438" i="2"/>
  <c r="AF439" i="2"/>
  <c r="AF440" i="2"/>
  <c r="AF441" i="2"/>
  <c r="AF446" i="2"/>
  <c r="AF447" i="2"/>
  <c r="AF450" i="2"/>
  <c r="AF451" i="2"/>
  <c r="AF452" i="2"/>
  <c r="AF453" i="2"/>
  <c r="AF454" i="2"/>
  <c r="AF455" i="2"/>
  <c r="AF456" i="2"/>
  <c r="AF457" i="2"/>
  <c r="AF458" i="2"/>
  <c r="AF459" i="2"/>
  <c r="AF460" i="2"/>
  <c r="AF461" i="2"/>
  <c r="AF462" i="2"/>
  <c r="AF463" i="2"/>
  <c r="AF464" i="2"/>
  <c r="AF465" i="2"/>
  <c r="AF466" i="2"/>
  <c r="AF467" i="2"/>
  <c r="AF468" i="2"/>
  <c r="AF469" i="2"/>
  <c r="AF470" i="2"/>
  <c r="AF471" i="2"/>
  <c r="AF472" i="2"/>
  <c r="AF473" i="2"/>
  <c r="AF474" i="2"/>
  <c r="AF475" i="2"/>
  <c r="AF476" i="2"/>
  <c r="AF477" i="2"/>
  <c r="AF478" i="2"/>
  <c r="AF479" i="2"/>
  <c r="AF480" i="2"/>
  <c r="AF481" i="2"/>
  <c r="AF482" i="2"/>
  <c r="AF483" i="2"/>
  <c r="AF484" i="2"/>
  <c r="AF485" i="2"/>
  <c r="AF486" i="2"/>
  <c r="AF487" i="2"/>
  <c r="AF488" i="2"/>
  <c r="AF489" i="2"/>
  <c r="AF490" i="2"/>
  <c r="AF491" i="2"/>
  <c r="AF492" i="2"/>
  <c r="AF493" i="2"/>
  <c r="AF494" i="2"/>
  <c r="AF495" i="2"/>
  <c r="AF496" i="2"/>
  <c r="AF497" i="2"/>
  <c r="AF498" i="2"/>
  <c r="AF499" i="2"/>
  <c r="AF500" i="2"/>
  <c r="AF501" i="2"/>
  <c r="AF502" i="2"/>
  <c r="AF503" i="2"/>
  <c r="AF504" i="2"/>
  <c r="AF505" i="2"/>
  <c r="AF506" i="2"/>
  <c r="AF507" i="2"/>
  <c r="AF508" i="2"/>
  <c r="AF509" i="2"/>
  <c r="AF510" i="2"/>
  <c r="AF519" i="2"/>
  <c r="AF527" i="2"/>
  <c r="AF533" i="2"/>
  <c r="AF534" i="2"/>
  <c r="AF535" i="2"/>
  <c r="AF536" i="2"/>
  <c r="AF537" i="2"/>
  <c r="AF538" i="2"/>
  <c r="AF539" i="2"/>
  <c r="AF540" i="2"/>
  <c r="AF561" i="2"/>
  <c r="AF562" i="2"/>
  <c r="AF563" i="2"/>
  <c r="AF564" i="2"/>
  <c r="AF565" i="2"/>
  <c r="AF566" i="2"/>
  <c r="AF567" i="2"/>
  <c r="AF568" i="2"/>
  <c r="AF579" i="2"/>
  <c r="AF589" i="2"/>
  <c r="AF590" i="2"/>
  <c r="AF591" i="2"/>
  <c r="AF603" i="2"/>
  <c r="AF604" i="2"/>
  <c r="AF609" i="2"/>
  <c r="AF610" i="2"/>
  <c r="AF611" i="2"/>
  <c r="AF612" i="2"/>
  <c r="AF613" i="2"/>
  <c r="AF614" i="2"/>
  <c r="AF615" i="2"/>
  <c r="AF616" i="2"/>
  <c r="AF617" i="2"/>
  <c r="AF618" i="2"/>
  <c r="AF619" i="2"/>
  <c r="AF625" i="2"/>
  <c r="AF626" i="2"/>
  <c r="AF627" i="2"/>
  <c r="AF628" i="2"/>
  <c r="AF629" i="2"/>
  <c r="AF649" i="2"/>
  <c r="AF654" i="2"/>
  <c r="AF659" i="2"/>
  <c r="AF660" i="2"/>
  <c r="AF661" i="2"/>
  <c r="AF662" i="2"/>
  <c r="AF663" i="2"/>
  <c r="AF664" i="2"/>
  <c r="AF665" i="2"/>
  <c r="AF666" i="2"/>
  <c r="AF667" i="2"/>
  <c r="AF668" i="2"/>
  <c r="AF669" i="2"/>
  <c r="AF681" i="2"/>
  <c r="AF682" i="2"/>
  <c r="AF683" i="2"/>
  <c r="AF684" i="2"/>
  <c r="AF685" i="2"/>
  <c r="AF686" i="2"/>
  <c r="AF687" i="2"/>
  <c r="AF698" i="2"/>
  <c r="AF699" i="2"/>
  <c r="AF704" i="2"/>
  <c r="AF705" i="2"/>
  <c r="AF706" i="2"/>
  <c r="AF707" i="2"/>
  <c r="AF708" i="2"/>
  <c r="AF709" i="2"/>
  <c r="AF710" i="2"/>
  <c r="AF711" i="2"/>
  <c r="AF712" i="2"/>
  <c r="AF713" i="2"/>
  <c r="AF714" i="2"/>
  <c r="AF715" i="2"/>
  <c r="AF716" i="2"/>
  <c r="AF717" i="2"/>
  <c r="AF718" i="2"/>
  <c r="AF719" i="2"/>
  <c r="AF720" i="2"/>
  <c r="AF727" i="2"/>
  <c r="AF733" i="2"/>
  <c r="AF740" i="2"/>
  <c r="AF741" i="2"/>
  <c r="AF742" i="2"/>
  <c r="AF743" i="2"/>
  <c r="AF744" i="2"/>
  <c r="AF745" i="2"/>
  <c r="AF746" i="2"/>
  <c r="AF747" i="2"/>
  <c r="AF748" i="2"/>
  <c r="AF753" i="2"/>
  <c r="AF754" i="2"/>
  <c r="AF755" i="2"/>
  <c r="AF760" i="2"/>
  <c r="AF761" i="2"/>
  <c r="AF762" i="2"/>
  <c r="AF763" i="2"/>
  <c r="AF764" i="2"/>
  <c r="AF767" i="2"/>
  <c r="AF773" i="2"/>
  <c r="AF774" i="2"/>
  <c r="AF783" i="2"/>
  <c r="AF784" i="2"/>
  <c r="AF785" i="2"/>
  <c r="AF786" i="2"/>
  <c r="AF789" i="2"/>
  <c r="AF790" i="2"/>
  <c r="AF791" i="2"/>
  <c r="AF792" i="2"/>
  <c r="AF793" i="2"/>
  <c r="AF794" i="2"/>
  <c r="AF795" i="2"/>
  <c r="AF796" i="2"/>
  <c r="AF797" i="2"/>
  <c r="AF798" i="2"/>
  <c r="AF799" i="2"/>
  <c r="AF800" i="2"/>
  <c r="AF801" i="2"/>
  <c r="AF802" i="2"/>
  <c r="AF803" i="2"/>
  <c r="AF804" i="2"/>
  <c r="AF805" i="2"/>
  <c r="AF806" i="2"/>
  <c r="AF807" i="2"/>
  <c r="AF808" i="2"/>
  <c r="AF809" i="2"/>
  <c r="AF810" i="2"/>
  <c r="AF811" i="2"/>
  <c r="AF812" i="2"/>
  <c r="AF813" i="2"/>
  <c r="AF814" i="2"/>
  <c r="AF815" i="2"/>
  <c r="AF816" i="2"/>
  <c r="AF817" i="2"/>
  <c r="AF818" i="2"/>
  <c r="AF819" i="2"/>
  <c r="AF820" i="2"/>
  <c r="AF821" i="2"/>
  <c r="AF822" i="2"/>
  <c r="AF823" i="2"/>
  <c r="AF824" i="2"/>
  <c r="AF825" i="2"/>
  <c r="AF826" i="2"/>
  <c r="AF827" i="2"/>
  <c r="AF828" i="2"/>
  <c r="AF829" i="2"/>
  <c r="AF830" i="2"/>
  <c r="AF831" i="2"/>
  <c r="AF832" i="2"/>
  <c r="AF833" i="2"/>
  <c r="AF834" i="2"/>
  <c r="AF835" i="2"/>
  <c r="AF836" i="2"/>
  <c r="AF837" i="2"/>
  <c r="AF838" i="2"/>
  <c r="AF839" i="2"/>
  <c r="AF840" i="2"/>
  <c r="AF841" i="2"/>
  <c r="AF851" i="2"/>
  <c r="AF852" i="2"/>
  <c r="AF853" i="2"/>
  <c r="AF854" i="2"/>
  <c r="AF855" i="2"/>
  <c r="AF856" i="2"/>
  <c r="AF857" i="2"/>
  <c r="AF858" i="2"/>
  <c r="AF859" i="2"/>
  <c r="AF860" i="2"/>
  <c r="AF861" i="2"/>
  <c r="AF862" i="2"/>
  <c r="AF863" i="2"/>
  <c r="AF864" i="2"/>
  <c r="AF865" i="2"/>
  <c r="AF866" i="2"/>
  <c r="AF869" i="2"/>
  <c r="AF872" i="2"/>
  <c r="AF873" i="2"/>
  <c r="AF874" i="2"/>
  <c r="AF875" i="2"/>
  <c r="AF876" i="2"/>
  <c r="AF877" i="2"/>
  <c r="AF878" i="2"/>
  <c r="AF879" i="2"/>
  <c r="AF880" i="2"/>
  <c r="AF881" i="2"/>
  <c r="AF885" i="2"/>
  <c r="AF886" i="2"/>
  <c r="AF887" i="2"/>
  <c r="AF888" i="2"/>
  <c r="AF889" i="2"/>
  <c r="AF890" i="2"/>
  <c r="AF891" i="2"/>
  <c r="AF892" i="2"/>
  <c r="AF899" i="2"/>
  <c r="AF900" i="2"/>
  <c r="AF901" i="2"/>
  <c r="AF902" i="2"/>
  <c r="AF903" i="2"/>
  <c r="AF904" i="2"/>
  <c r="AF905" i="2"/>
  <c r="AF906" i="2"/>
  <c r="AF907" i="2"/>
  <c r="AF908" i="2"/>
  <c r="AF909" i="2"/>
  <c r="AF910" i="2"/>
  <c r="AF911" i="2"/>
  <c r="AF912" i="2"/>
  <c r="AF913" i="2"/>
  <c r="AF914" i="2"/>
  <c r="AF920" i="2"/>
  <c r="AF924" i="2"/>
  <c r="AF925" i="2"/>
  <c r="AF926" i="2"/>
  <c r="AF927" i="2"/>
  <c r="AF928" i="2"/>
  <c r="AF929" i="2"/>
  <c r="AF930" i="2"/>
  <c r="AF931" i="2"/>
  <c r="AF932" i="2"/>
  <c r="AF933" i="2"/>
  <c r="AF934" i="2"/>
  <c r="AF935" i="2"/>
  <c r="AF936" i="2"/>
  <c r="AF937" i="2"/>
  <c r="AF938" i="2"/>
  <c r="AF939" i="2"/>
  <c r="AF940" i="2"/>
  <c r="AF941" i="2"/>
  <c r="AF942" i="2"/>
  <c r="AF943" i="2"/>
  <c r="AF944" i="2"/>
  <c r="AF945" i="2"/>
  <c r="AF946" i="2"/>
  <c r="AF947" i="2"/>
  <c r="AF948" i="2"/>
  <c r="AF949" i="2"/>
  <c r="AF950" i="2"/>
  <c r="AF951" i="2"/>
  <c r="AF961" i="2"/>
  <c r="AF962" i="2"/>
  <c r="AF963" i="2"/>
  <c r="AF964" i="2"/>
  <c r="AF965" i="2"/>
  <c r="AF966" i="2"/>
  <c r="AF967" i="2"/>
  <c r="AF968" i="2"/>
  <c r="AF969" i="2"/>
  <c r="AF970" i="2"/>
  <c r="AF971" i="2"/>
  <c r="AF972" i="2"/>
  <c r="AF973" i="2"/>
  <c r="AF974" i="2"/>
  <c r="AF975" i="2"/>
  <c r="AF976" i="2"/>
  <c r="AF977" i="2"/>
  <c r="AF978" i="2"/>
  <c r="AF979" i="2"/>
  <c r="AF987" i="2"/>
  <c r="AF988" i="2"/>
  <c r="AF989" i="2"/>
  <c r="AF990" i="2"/>
  <c r="AF991" i="2"/>
  <c r="AF992" i="2"/>
  <c r="AF993" i="2"/>
  <c r="AF994" i="2"/>
  <c r="AF995" i="2"/>
  <c r="AF996" i="2"/>
  <c r="AF997" i="2"/>
  <c r="AF998" i="2"/>
  <c r="AF999" i="2"/>
  <c r="AF1000" i="2"/>
  <c r="AF1001" i="2"/>
  <c r="AF1002" i="2"/>
  <c r="AF1003" i="2"/>
  <c r="AF1004" i="2"/>
  <c r="AF1005" i="2"/>
  <c r="AF1006" i="2"/>
  <c r="AF1007" i="2"/>
  <c r="AF1008" i="2"/>
  <c r="AF1009" i="2"/>
  <c r="AF1010" i="2"/>
  <c r="AF1011" i="2"/>
  <c r="AF1012" i="2"/>
  <c r="AF1013" i="2"/>
  <c r="AF1014" i="2"/>
  <c r="AF1015" i="2"/>
  <c r="AF1016" i="2"/>
  <c r="AF1017" i="2"/>
  <c r="AF1018" i="2"/>
  <c r="AF1019" i="2"/>
  <c r="AF1020" i="2"/>
  <c r="AF1021" i="2"/>
  <c r="AF1022" i="2"/>
  <c r="AF1023" i="2"/>
  <c r="AF1024" i="2"/>
  <c r="AF1025" i="2"/>
  <c r="AF1026" i="2"/>
  <c r="AF1027" i="2"/>
  <c r="AF1028" i="2"/>
  <c r="AF1029" i="2"/>
  <c r="AF1030" i="2"/>
  <c r="AF1031" i="2"/>
  <c r="AF1032" i="2"/>
  <c r="AF1033" i="2"/>
  <c r="AF1034" i="2"/>
  <c r="AF1035" i="2"/>
  <c r="AF1036" i="2"/>
  <c r="AF1037" i="2"/>
  <c r="AF1038" i="2"/>
  <c r="AF1039" i="2"/>
  <c r="AF1040" i="2"/>
  <c r="AF1041" i="2"/>
  <c r="AF1061" i="2"/>
  <c r="AF1065" i="2"/>
  <c r="AF1344" i="2"/>
  <c r="AF1371" i="2"/>
  <c r="AF1378" i="2"/>
  <c r="AF1383" i="2"/>
  <c r="AF1384" i="2"/>
  <c r="AF1460" i="2"/>
  <c r="AF1461" i="2"/>
  <c r="AF1468" i="2"/>
  <c r="AF1470" i="2"/>
  <c r="AF983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AB623" i="2"/>
  <c r="AB624" i="2"/>
  <c r="AB625" i="2"/>
  <c r="AB626" i="2"/>
  <c r="AB627" i="2"/>
  <c r="AB628" i="2"/>
  <c r="AB629" i="2"/>
  <c r="AB630" i="2"/>
  <c r="AB631" i="2"/>
  <c r="AB632" i="2"/>
  <c r="AB633" i="2"/>
  <c r="AB634" i="2"/>
  <c r="AB635" i="2"/>
  <c r="AB636" i="2"/>
  <c r="AB637" i="2"/>
  <c r="AB638" i="2"/>
  <c r="AB639" i="2"/>
  <c r="AB640" i="2"/>
  <c r="AB641" i="2"/>
  <c r="AB642" i="2"/>
  <c r="AB643" i="2"/>
  <c r="AB644" i="2"/>
  <c r="AB645" i="2"/>
  <c r="AB646" i="2"/>
  <c r="AB647" i="2"/>
  <c r="AB648" i="2"/>
  <c r="AB649" i="2"/>
  <c r="AB650" i="2"/>
  <c r="AB651" i="2"/>
  <c r="AB652" i="2"/>
  <c r="AB653" i="2"/>
  <c r="AB654" i="2"/>
  <c r="AB655" i="2"/>
  <c r="AB656" i="2"/>
  <c r="AB657" i="2"/>
  <c r="AB658" i="2"/>
  <c r="AB659" i="2"/>
  <c r="AB660" i="2"/>
  <c r="AB661" i="2"/>
  <c r="AB662" i="2"/>
  <c r="AB663" i="2"/>
  <c r="AB664" i="2"/>
  <c r="AB665" i="2"/>
  <c r="AB666" i="2"/>
  <c r="AB667" i="2"/>
  <c r="AB668" i="2"/>
  <c r="AB669" i="2"/>
  <c r="AB670" i="2"/>
  <c r="AB671" i="2"/>
  <c r="AB672" i="2"/>
  <c r="AB673" i="2"/>
  <c r="AB674" i="2"/>
  <c r="AB675" i="2"/>
  <c r="AB676" i="2"/>
  <c r="AB677" i="2"/>
  <c r="AB678" i="2"/>
  <c r="AB679" i="2"/>
  <c r="AB680" i="2"/>
  <c r="AB681" i="2"/>
  <c r="AB682" i="2"/>
  <c r="AB683" i="2"/>
  <c r="AB684" i="2"/>
  <c r="AB685" i="2"/>
  <c r="AB686" i="2"/>
  <c r="AB687" i="2"/>
  <c r="AB688" i="2"/>
  <c r="AB689" i="2"/>
  <c r="AB690" i="2"/>
  <c r="AB691" i="2"/>
  <c r="AB692" i="2"/>
  <c r="AB693" i="2"/>
  <c r="AB694" i="2"/>
  <c r="AB695" i="2"/>
  <c r="AB696" i="2"/>
  <c r="AB697" i="2"/>
  <c r="AB698" i="2"/>
  <c r="AB699" i="2"/>
  <c r="AB700" i="2"/>
  <c r="AB701" i="2"/>
  <c r="AB702" i="2"/>
  <c r="AB703" i="2"/>
  <c r="AB704" i="2"/>
  <c r="AB705" i="2"/>
  <c r="AB706" i="2"/>
  <c r="AB707" i="2"/>
  <c r="AB708" i="2"/>
  <c r="AB709" i="2"/>
  <c r="AB710" i="2"/>
  <c r="AB711" i="2"/>
  <c r="AB712" i="2"/>
  <c r="AB713" i="2"/>
  <c r="AB714" i="2"/>
  <c r="AB715" i="2"/>
  <c r="AB716" i="2"/>
  <c r="AB717" i="2"/>
  <c r="AB718" i="2"/>
  <c r="AB719" i="2"/>
  <c r="AB720" i="2"/>
  <c r="AB721" i="2"/>
  <c r="AB722" i="2"/>
  <c r="AB723" i="2"/>
  <c r="AB724" i="2"/>
  <c r="AB725" i="2"/>
  <c r="AB726" i="2"/>
  <c r="AB727" i="2"/>
  <c r="AB728" i="2"/>
  <c r="AB729" i="2"/>
  <c r="AB730" i="2"/>
  <c r="AB731" i="2"/>
  <c r="AB732" i="2"/>
  <c r="AB733" i="2"/>
  <c r="AB734" i="2"/>
  <c r="AB735" i="2"/>
  <c r="AB736" i="2"/>
  <c r="AB737" i="2"/>
  <c r="AB738" i="2"/>
  <c r="AB739" i="2"/>
  <c r="AB740" i="2"/>
  <c r="AB741" i="2"/>
  <c r="AB742" i="2"/>
  <c r="AB743" i="2"/>
  <c r="AB744" i="2"/>
  <c r="AB745" i="2"/>
  <c r="AB746" i="2"/>
  <c r="AB747" i="2"/>
  <c r="AB748" i="2"/>
  <c r="AB749" i="2"/>
  <c r="AB750" i="2"/>
  <c r="AB751" i="2"/>
  <c r="AB752" i="2"/>
  <c r="AB753" i="2"/>
  <c r="AB754" i="2"/>
  <c r="AB755" i="2"/>
  <c r="AB756" i="2"/>
  <c r="AB757" i="2"/>
  <c r="AB758" i="2"/>
  <c r="AB759" i="2"/>
  <c r="AB760" i="2"/>
  <c r="AB761" i="2"/>
  <c r="AB762" i="2"/>
  <c r="AB763" i="2"/>
  <c r="AB764" i="2"/>
  <c r="AB765" i="2"/>
  <c r="AB766" i="2"/>
  <c r="AB767" i="2"/>
  <c r="AB768" i="2"/>
  <c r="AB769" i="2"/>
  <c r="AB770" i="2"/>
  <c r="AB771" i="2"/>
  <c r="AB772" i="2"/>
  <c r="AB773" i="2"/>
  <c r="AB774" i="2"/>
  <c r="AB779" i="2"/>
  <c r="AB780" i="2"/>
  <c r="AB781" i="2"/>
  <c r="AB782" i="2"/>
  <c r="AB783" i="2"/>
  <c r="AB784" i="2"/>
  <c r="AB785" i="2"/>
  <c r="AB786" i="2"/>
  <c r="AB787" i="2"/>
  <c r="AB788" i="2"/>
  <c r="AB789" i="2"/>
  <c r="AB790" i="2"/>
  <c r="AB791" i="2"/>
  <c r="AB792" i="2"/>
  <c r="AB793" i="2"/>
  <c r="AB794" i="2"/>
  <c r="AB795" i="2"/>
  <c r="AB796" i="2"/>
  <c r="AB797" i="2"/>
  <c r="AB798" i="2"/>
  <c r="AB799" i="2"/>
  <c r="AB800" i="2"/>
  <c r="AB801" i="2"/>
  <c r="AB802" i="2"/>
  <c r="AB803" i="2"/>
  <c r="AB804" i="2"/>
  <c r="AB805" i="2"/>
  <c r="AB806" i="2"/>
  <c r="AB807" i="2"/>
  <c r="AB808" i="2"/>
  <c r="AB809" i="2"/>
  <c r="AB810" i="2"/>
  <c r="AB811" i="2"/>
  <c r="AB812" i="2"/>
  <c r="AB813" i="2"/>
  <c r="AB814" i="2"/>
  <c r="AB815" i="2"/>
  <c r="AB816" i="2"/>
  <c r="AB817" i="2"/>
  <c r="AB818" i="2"/>
  <c r="AB819" i="2"/>
  <c r="AB820" i="2"/>
  <c r="AB821" i="2"/>
  <c r="AB822" i="2"/>
  <c r="AB823" i="2"/>
  <c r="AB824" i="2"/>
  <c r="AB825" i="2"/>
  <c r="AB826" i="2"/>
  <c r="AB827" i="2"/>
  <c r="AB828" i="2"/>
  <c r="AB829" i="2"/>
  <c r="AB830" i="2"/>
  <c r="AB831" i="2"/>
  <c r="AB832" i="2"/>
  <c r="AB833" i="2"/>
  <c r="AB834" i="2"/>
  <c r="AB835" i="2"/>
  <c r="AB836" i="2"/>
  <c r="AB837" i="2"/>
  <c r="AB838" i="2"/>
  <c r="AB839" i="2"/>
  <c r="AB840" i="2"/>
  <c r="AB841" i="2"/>
  <c r="AB842" i="2"/>
  <c r="AB843" i="2"/>
  <c r="AB844" i="2"/>
  <c r="AB845" i="2"/>
  <c r="AB846" i="2"/>
  <c r="AB847" i="2"/>
  <c r="AB848" i="2"/>
  <c r="AB849" i="2"/>
  <c r="AB850" i="2"/>
  <c r="AB851" i="2"/>
  <c r="AB852" i="2"/>
  <c r="AB853" i="2"/>
  <c r="AB854" i="2"/>
  <c r="AB855" i="2"/>
  <c r="AB856" i="2"/>
  <c r="AB857" i="2"/>
  <c r="AB858" i="2"/>
  <c r="AB859" i="2"/>
  <c r="AB860" i="2"/>
  <c r="AB861" i="2"/>
  <c r="AB862" i="2"/>
  <c r="AB863" i="2"/>
  <c r="AB864" i="2"/>
  <c r="AB865" i="2"/>
  <c r="AB866" i="2"/>
  <c r="AB867" i="2"/>
  <c r="AB868" i="2"/>
  <c r="AB869" i="2"/>
  <c r="AB870" i="2"/>
  <c r="AB871" i="2"/>
  <c r="AB872" i="2"/>
  <c r="AB873" i="2"/>
  <c r="AB874" i="2"/>
  <c r="AB875" i="2"/>
  <c r="AB876" i="2"/>
  <c r="AB877" i="2"/>
  <c r="AB878" i="2"/>
  <c r="AB879" i="2"/>
  <c r="AB880" i="2"/>
  <c r="AB881" i="2"/>
  <c r="AB882" i="2"/>
  <c r="AB883" i="2"/>
  <c r="AB884" i="2"/>
  <c r="AB885" i="2"/>
  <c r="AB886" i="2"/>
  <c r="AB887" i="2"/>
  <c r="AB888" i="2"/>
  <c r="AB889" i="2"/>
  <c r="AB890" i="2"/>
  <c r="AB891" i="2"/>
  <c r="AB892" i="2"/>
  <c r="AB893" i="2"/>
  <c r="AB894" i="2"/>
  <c r="AB895" i="2"/>
  <c r="AB896" i="2"/>
  <c r="AB897" i="2"/>
  <c r="AB898" i="2"/>
  <c r="AB899" i="2"/>
  <c r="AB900" i="2"/>
  <c r="AB901" i="2"/>
  <c r="AB902" i="2"/>
  <c r="AB903" i="2"/>
  <c r="AB904" i="2"/>
  <c r="AB905" i="2"/>
  <c r="AB906" i="2"/>
  <c r="AB907" i="2"/>
  <c r="AB908" i="2"/>
  <c r="AB909" i="2"/>
  <c r="AB910" i="2"/>
  <c r="AB911" i="2"/>
  <c r="AB912" i="2"/>
  <c r="AB913" i="2"/>
  <c r="AB914" i="2"/>
  <c r="AB915" i="2"/>
  <c r="AB916" i="2"/>
  <c r="AB917" i="2"/>
  <c r="AB918" i="2"/>
  <c r="AB919" i="2"/>
  <c r="AB920" i="2"/>
  <c r="AB921" i="2"/>
  <c r="AB922" i="2"/>
  <c r="AB923" i="2"/>
  <c r="AB924" i="2"/>
  <c r="AB925" i="2"/>
  <c r="AB926" i="2"/>
  <c r="AB927" i="2"/>
  <c r="AB928" i="2"/>
  <c r="AB929" i="2"/>
  <c r="AB930" i="2"/>
  <c r="AB931" i="2"/>
  <c r="AB932" i="2"/>
  <c r="AB933" i="2"/>
  <c r="AB934" i="2"/>
  <c r="AB935" i="2"/>
  <c r="AB936" i="2"/>
  <c r="AB937" i="2"/>
  <c r="AB938" i="2"/>
  <c r="AB939" i="2"/>
  <c r="AB940" i="2"/>
  <c r="AB941" i="2"/>
  <c r="AB942" i="2"/>
  <c r="AB943" i="2"/>
  <c r="AB944" i="2"/>
  <c r="AB945" i="2"/>
  <c r="AB946" i="2"/>
  <c r="AB947" i="2"/>
  <c r="AB948" i="2"/>
  <c r="AB949" i="2"/>
  <c r="AB950" i="2"/>
  <c r="AB951" i="2"/>
  <c r="AB952" i="2"/>
  <c r="AB953" i="2"/>
  <c r="AB954" i="2"/>
  <c r="AB955" i="2"/>
  <c r="AB956" i="2"/>
  <c r="AB957" i="2"/>
  <c r="AB958" i="2"/>
  <c r="AB959" i="2"/>
  <c r="AB960" i="2"/>
  <c r="AB961" i="2"/>
  <c r="AB962" i="2"/>
  <c r="AB963" i="2"/>
  <c r="AB964" i="2"/>
  <c r="AB965" i="2"/>
  <c r="AB966" i="2"/>
  <c r="AB967" i="2"/>
  <c r="AB968" i="2"/>
  <c r="AB969" i="2"/>
  <c r="AB970" i="2"/>
  <c r="AB971" i="2"/>
  <c r="AB972" i="2"/>
  <c r="AB973" i="2"/>
  <c r="AB974" i="2"/>
  <c r="AB975" i="2"/>
  <c r="AB976" i="2"/>
  <c r="AB977" i="2"/>
  <c r="AB978" i="2"/>
  <c r="AB979" i="2"/>
  <c r="AB980" i="2"/>
  <c r="AB981" i="2"/>
  <c r="AB982" i="2"/>
  <c r="AB983" i="2"/>
  <c r="AB984" i="2"/>
  <c r="AB985" i="2"/>
  <c r="AB986" i="2"/>
  <c r="AB987" i="2"/>
  <c r="AB988" i="2"/>
  <c r="AB989" i="2"/>
  <c r="AB990" i="2"/>
  <c r="AB991" i="2"/>
  <c r="AB992" i="2"/>
  <c r="AB993" i="2"/>
  <c r="AB994" i="2"/>
  <c r="AB995" i="2"/>
  <c r="AB996" i="2"/>
  <c r="AB997" i="2"/>
  <c r="AB998" i="2"/>
  <c r="AB999" i="2"/>
  <c r="AB1000" i="2"/>
  <c r="AB1001" i="2"/>
  <c r="AB1002" i="2"/>
  <c r="AB1003" i="2"/>
  <c r="AB1004" i="2"/>
  <c r="AB1005" i="2"/>
  <c r="AB1006" i="2"/>
  <c r="AB1007" i="2"/>
  <c r="AB1008" i="2"/>
  <c r="AB1009" i="2"/>
  <c r="AB1010" i="2"/>
  <c r="AB1011" i="2"/>
  <c r="AB1012" i="2"/>
  <c r="AB1013" i="2"/>
  <c r="AB1014" i="2"/>
  <c r="AB1015" i="2"/>
  <c r="AB1016" i="2"/>
  <c r="AB1017" i="2"/>
  <c r="AB1018" i="2"/>
  <c r="AB1019" i="2"/>
  <c r="AB1020" i="2"/>
  <c r="AB1021" i="2"/>
  <c r="AB1022" i="2"/>
  <c r="AB1023" i="2"/>
  <c r="AB1024" i="2"/>
  <c r="AB1025" i="2"/>
  <c r="AB1026" i="2"/>
  <c r="AB1027" i="2"/>
  <c r="AB1028" i="2"/>
  <c r="AB1029" i="2"/>
  <c r="AB1030" i="2"/>
  <c r="AB1031" i="2"/>
  <c r="AB1032" i="2"/>
  <c r="AB1033" i="2"/>
  <c r="AB1034" i="2"/>
  <c r="AB1035" i="2"/>
  <c r="AB1036" i="2"/>
  <c r="AB1037" i="2"/>
  <c r="AB1038" i="2"/>
  <c r="AB1039" i="2"/>
  <c r="AB1040" i="2"/>
  <c r="AB1041" i="2"/>
  <c r="AB1045" i="2"/>
  <c r="AB1061" i="2"/>
  <c r="AB1065" i="2"/>
  <c r="AB1371" i="2"/>
  <c r="AB1378" i="2"/>
  <c r="AB1383" i="2"/>
  <c r="AB1384" i="2"/>
  <c r="AB4" i="2"/>
  <c r="AJ3255" i="1"/>
  <c r="AI3255" i="1"/>
  <c r="AF3255" i="1"/>
  <c r="AB3255" i="1"/>
  <c r="AJ3254" i="1"/>
  <c r="AI3254" i="1"/>
  <c r="AF3254" i="1"/>
  <c r="AB3254" i="1"/>
  <c r="AJ3253" i="1"/>
  <c r="AI3253" i="1"/>
  <c r="AF3253" i="1"/>
  <c r="AB3253" i="1"/>
  <c r="AJ3249" i="1"/>
  <c r="AI3249" i="1"/>
  <c r="AF3249" i="1"/>
  <c r="AB3249" i="1"/>
  <c r="AJ3248" i="1"/>
  <c r="AI3248" i="1"/>
  <c r="AF3248" i="1"/>
  <c r="AB3248" i="1"/>
  <c r="AJ3247" i="1"/>
  <c r="AI3247" i="1"/>
  <c r="AF3247" i="1"/>
  <c r="AB3247" i="1"/>
  <c r="AJ3246" i="1"/>
  <c r="AI3246" i="1"/>
  <c r="AF3246" i="1"/>
  <c r="AB3246" i="1"/>
  <c r="AJ3245" i="1"/>
  <c r="AI3245" i="1"/>
  <c r="AF3245" i="1"/>
  <c r="AB3245" i="1"/>
  <c r="AJ3244" i="1"/>
  <c r="AI3244" i="1"/>
  <c r="AF3244" i="1"/>
  <c r="AB3244" i="1"/>
  <c r="AJ3243" i="1"/>
  <c r="AI3243" i="1"/>
  <c r="AF3243" i="1"/>
  <c r="AB3243" i="1"/>
  <c r="AJ3242" i="1"/>
  <c r="AI3242" i="1"/>
  <c r="AF3242" i="1"/>
  <c r="AB3242" i="1"/>
  <c r="AJ3241" i="1"/>
  <c r="AI3241" i="1"/>
  <c r="AF3241" i="1"/>
  <c r="AB3241" i="1"/>
  <c r="AJ3240" i="1"/>
  <c r="AI3240" i="1"/>
  <c r="AF3240" i="1"/>
  <c r="AB3240" i="1"/>
  <c r="AJ3239" i="1"/>
  <c r="AI3239" i="1"/>
  <c r="AF3239" i="1"/>
  <c r="AB3239" i="1"/>
  <c r="AJ3238" i="1"/>
  <c r="AI3238" i="1"/>
  <c r="AF3238" i="1"/>
  <c r="AB3238" i="1"/>
  <c r="AJ3237" i="1"/>
  <c r="AI3237" i="1"/>
  <c r="AF3237" i="1"/>
  <c r="AB3237" i="1"/>
  <c r="AJ3236" i="1"/>
  <c r="AI3236" i="1"/>
  <c r="AF3236" i="1"/>
  <c r="AB3236" i="1"/>
  <c r="AJ3235" i="1"/>
  <c r="AI3235" i="1"/>
  <c r="AF3235" i="1"/>
  <c r="AB3235" i="1"/>
  <c r="AJ3234" i="1"/>
  <c r="AI3234" i="1"/>
  <c r="AF3234" i="1"/>
  <c r="AB3234" i="1"/>
  <c r="AJ3233" i="1"/>
  <c r="AI3233" i="1"/>
  <c r="AF3233" i="1"/>
  <c r="AB3233" i="1"/>
  <c r="AJ3232" i="1"/>
  <c r="AI3232" i="1"/>
  <c r="AF3232" i="1"/>
  <c r="AB3232" i="1"/>
  <c r="AI4" i="1"/>
  <c r="AJ4" i="1"/>
  <c r="AI5" i="1"/>
  <c r="AJ5" i="1"/>
  <c r="AI6" i="1"/>
  <c r="AJ6" i="1"/>
  <c r="AI7" i="1"/>
  <c r="AJ7" i="1"/>
  <c r="AI8" i="1"/>
  <c r="AJ8" i="1"/>
  <c r="AI9" i="1"/>
  <c r="AJ9" i="1"/>
  <c r="AI10" i="1"/>
  <c r="AJ10" i="1"/>
  <c r="AI11" i="1"/>
  <c r="AJ11" i="1"/>
  <c r="AI12" i="1"/>
  <c r="AJ12" i="1"/>
  <c r="AI13" i="1"/>
  <c r="AJ13" i="1"/>
  <c r="AI14" i="1"/>
  <c r="AJ14" i="1"/>
  <c r="AI15" i="1"/>
  <c r="AJ15" i="1"/>
  <c r="AI16" i="1"/>
  <c r="AJ16" i="1"/>
  <c r="AI17" i="1"/>
  <c r="AJ17" i="1"/>
  <c r="AI18" i="1"/>
  <c r="AJ18" i="1"/>
  <c r="AI19" i="1"/>
  <c r="AJ19" i="1"/>
  <c r="AI20" i="1"/>
  <c r="AJ20" i="1"/>
  <c r="AI21" i="1"/>
  <c r="AJ21" i="1"/>
  <c r="AI22" i="1"/>
  <c r="AJ22" i="1"/>
  <c r="AI23" i="1"/>
  <c r="AJ23" i="1"/>
  <c r="AI24" i="1"/>
  <c r="AJ24" i="1"/>
  <c r="AI25" i="1"/>
  <c r="AJ25" i="1"/>
  <c r="AI26" i="1"/>
  <c r="AJ26" i="1"/>
  <c r="AI27" i="1"/>
  <c r="AJ27" i="1"/>
  <c r="AI28" i="1"/>
  <c r="AJ28" i="1"/>
  <c r="AI29" i="1"/>
  <c r="AJ29" i="1"/>
  <c r="AI30" i="1"/>
  <c r="AJ30" i="1"/>
  <c r="AI31" i="1"/>
  <c r="AJ31" i="1"/>
  <c r="AI32" i="1"/>
  <c r="AJ32" i="1"/>
  <c r="AI33" i="1"/>
  <c r="AJ33" i="1"/>
  <c r="AI34" i="1"/>
  <c r="AJ34" i="1"/>
  <c r="AI35" i="1"/>
  <c r="AJ35" i="1"/>
  <c r="AI36" i="1"/>
  <c r="AJ36" i="1"/>
  <c r="AI37" i="1"/>
  <c r="AJ37" i="1"/>
  <c r="AI38" i="1"/>
  <c r="AJ38" i="1"/>
  <c r="AI39" i="1"/>
  <c r="AJ39" i="1"/>
  <c r="AI40" i="1"/>
  <c r="AJ40" i="1"/>
  <c r="AI41" i="1"/>
  <c r="AJ41" i="1"/>
  <c r="AI42" i="1"/>
  <c r="AJ42" i="1"/>
  <c r="AI43" i="1"/>
  <c r="AJ43" i="1"/>
  <c r="AI44" i="1"/>
  <c r="AJ44" i="1"/>
  <c r="AI45" i="1"/>
  <c r="AJ45" i="1"/>
  <c r="AI46" i="1"/>
  <c r="AJ46" i="1"/>
  <c r="AI47" i="1"/>
  <c r="AJ47" i="1"/>
  <c r="AI48" i="1"/>
  <c r="AJ48" i="1"/>
  <c r="AI49" i="1"/>
  <c r="AJ49" i="1"/>
  <c r="AI50" i="1"/>
  <c r="AJ50" i="1"/>
  <c r="AI51" i="1"/>
  <c r="AJ51" i="1"/>
  <c r="AI52" i="1"/>
  <c r="AJ52" i="1"/>
  <c r="AI53" i="1"/>
  <c r="AJ53" i="1"/>
  <c r="AI54" i="1"/>
  <c r="AJ54" i="1"/>
  <c r="AI55" i="1"/>
  <c r="AJ55" i="1"/>
  <c r="AI56" i="1"/>
  <c r="AJ56" i="1"/>
  <c r="AI57" i="1"/>
  <c r="AJ57" i="1"/>
  <c r="AI58" i="1"/>
  <c r="AJ58" i="1"/>
  <c r="AI59" i="1"/>
  <c r="AJ59" i="1"/>
  <c r="AI60" i="1"/>
  <c r="AJ60" i="1"/>
  <c r="AI61" i="1"/>
  <c r="AJ61" i="1"/>
  <c r="AI62" i="1"/>
  <c r="AJ62" i="1"/>
  <c r="AI63" i="1"/>
  <c r="AJ63" i="1"/>
  <c r="AI64" i="1"/>
  <c r="AJ64" i="1"/>
  <c r="AI65" i="1"/>
  <c r="AJ65" i="1"/>
  <c r="AI66" i="1"/>
  <c r="AJ66" i="1"/>
  <c r="AI67" i="1"/>
  <c r="AJ67" i="1"/>
  <c r="AI68" i="1"/>
  <c r="AJ68" i="1"/>
  <c r="AI69" i="1"/>
  <c r="AJ69" i="1"/>
  <c r="AI70" i="1"/>
  <c r="AJ70" i="1"/>
  <c r="AI71" i="1"/>
  <c r="AJ71" i="1"/>
  <c r="AI72" i="1"/>
  <c r="AJ72" i="1"/>
  <c r="AI73" i="1"/>
  <c r="AJ73" i="1"/>
  <c r="AI74" i="1"/>
  <c r="AJ74" i="1"/>
  <c r="AI75" i="1"/>
  <c r="AJ75" i="1"/>
  <c r="AI76" i="1"/>
  <c r="AJ76" i="1"/>
  <c r="AI77" i="1"/>
  <c r="AJ77" i="1"/>
  <c r="AI78" i="1"/>
  <c r="AJ78" i="1"/>
  <c r="AI79" i="1"/>
  <c r="AJ79" i="1"/>
  <c r="AI80" i="1"/>
  <c r="AJ80" i="1"/>
  <c r="AI81" i="1"/>
  <c r="AJ81" i="1"/>
  <c r="AI82" i="1"/>
  <c r="AJ82" i="1"/>
  <c r="AI83" i="1"/>
  <c r="AJ83" i="1"/>
  <c r="AI84" i="1"/>
  <c r="AJ84" i="1"/>
  <c r="AI85" i="1"/>
  <c r="AJ85" i="1"/>
  <c r="AI86" i="1"/>
  <c r="AJ86" i="1"/>
  <c r="AI87" i="1"/>
  <c r="AJ87" i="1"/>
  <c r="AI88" i="1"/>
  <c r="AJ88" i="1"/>
  <c r="AI89" i="1"/>
  <c r="AJ89" i="1"/>
  <c r="AI90" i="1"/>
  <c r="AJ90" i="1"/>
  <c r="AI91" i="1"/>
  <c r="AJ91" i="1"/>
  <c r="AI92" i="1"/>
  <c r="AJ92" i="1"/>
  <c r="AI93" i="1"/>
  <c r="AJ93" i="1"/>
  <c r="AI94" i="1"/>
  <c r="AJ94" i="1"/>
  <c r="AI95" i="1"/>
  <c r="AJ95" i="1"/>
  <c r="AI96" i="1"/>
  <c r="AJ96" i="1"/>
  <c r="AI97" i="1"/>
  <c r="AJ97" i="1"/>
  <c r="AI98" i="1"/>
  <c r="AJ98" i="1"/>
  <c r="AI99" i="1"/>
  <c r="AJ99" i="1"/>
  <c r="AI100" i="1"/>
  <c r="AJ100" i="1"/>
  <c r="AI101" i="1"/>
  <c r="AJ101" i="1"/>
  <c r="AI102" i="1"/>
  <c r="AJ102" i="1"/>
  <c r="AI103" i="1"/>
  <c r="AJ103" i="1"/>
  <c r="AI104" i="1"/>
  <c r="AJ104" i="1"/>
  <c r="AI105" i="1"/>
  <c r="AJ105" i="1"/>
  <c r="AI106" i="1"/>
  <c r="AJ106" i="1"/>
  <c r="AI107" i="1"/>
  <c r="AJ107" i="1"/>
  <c r="AI108" i="1"/>
  <c r="AJ108" i="1"/>
  <c r="AI109" i="1"/>
  <c r="AJ109" i="1"/>
  <c r="AI110" i="1"/>
  <c r="AJ110" i="1"/>
  <c r="AI111" i="1"/>
  <c r="AJ111" i="1"/>
  <c r="AI112" i="1"/>
  <c r="AJ112" i="1"/>
  <c r="AI113" i="1"/>
  <c r="AJ113" i="1"/>
  <c r="AI114" i="1"/>
  <c r="AJ114" i="1"/>
  <c r="AI115" i="1"/>
  <c r="AJ115" i="1"/>
  <c r="AI116" i="1"/>
  <c r="AJ116" i="1"/>
  <c r="AI117" i="1"/>
  <c r="AJ117" i="1"/>
  <c r="AI118" i="1"/>
  <c r="AJ118" i="1"/>
  <c r="AI119" i="1"/>
  <c r="AJ119" i="1"/>
  <c r="AI120" i="1"/>
  <c r="AJ120" i="1"/>
  <c r="AI121" i="1"/>
  <c r="AJ121" i="1"/>
  <c r="AI122" i="1"/>
  <c r="AJ122" i="1"/>
  <c r="AI123" i="1"/>
  <c r="AJ123" i="1"/>
  <c r="AI124" i="1"/>
  <c r="AJ124" i="1"/>
  <c r="AI125" i="1"/>
  <c r="AJ125" i="1"/>
  <c r="AI126" i="1"/>
  <c r="AJ126" i="1"/>
  <c r="AI127" i="1"/>
  <c r="AJ127" i="1"/>
  <c r="AI128" i="1"/>
  <c r="AJ128" i="1"/>
  <c r="AI129" i="1"/>
  <c r="AJ129" i="1"/>
  <c r="AI130" i="1"/>
  <c r="AJ130" i="1"/>
  <c r="AI131" i="1"/>
  <c r="AJ131" i="1"/>
  <c r="AI132" i="1"/>
  <c r="AJ132" i="1"/>
  <c r="AI133" i="1"/>
  <c r="AJ133" i="1"/>
  <c r="AI134" i="1"/>
  <c r="AJ134" i="1"/>
  <c r="AI135" i="1"/>
  <c r="AJ135" i="1"/>
  <c r="AI136" i="1"/>
  <c r="AJ136" i="1"/>
  <c r="AI137" i="1"/>
  <c r="AJ137" i="1"/>
  <c r="AI138" i="1"/>
  <c r="AJ138" i="1"/>
  <c r="AI139" i="1"/>
  <c r="AJ139" i="1"/>
  <c r="AI140" i="1"/>
  <c r="AJ140" i="1"/>
  <c r="AI141" i="1"/>
  <c r="AJ141" i="1"/>
  <c r="AI142" i="1"/>
  <c r="AJ142" i="1"/>
  <c r="AI143" i="1"/>
  <c r="AJ143" i="1"/>
  <c r="AI144" i="1"/>
  <c r="AJ144" i="1"/>
  <c r="AI145" i="1"/>
  <c r="AJ145" i="1"/>
  <c r="AI146" i="1"/>
  <c r="AJ146" i="1"/>
  <c r="AI147" i="1"/>
  <c r="AJ147" i="1"/>
  <c r="AI148" i="1"/>
  <c r="AJ148" i="1"/>
  <c r="AI149" i="1"/>
  <c r="AJ149" i="1"/>
  <c r="AI150" i="1"/>
  <c r="AJ150" i="1"/>
  <c r="AI151" i="1"/>
  <c r="AJ151" i="1"/>
  <c r="AI152" i="1"/>
  <c r="AJ152" i="1"/>
  <c r="AI153" i="1"/>
  <c r="AJ153" i="1"/>
  <c r="AI154" i="1"/>
  <c r="AJ154" i="1"/>
  <c r="AI155" i="1"/>
  <c r="AJ155" i="1"/>
  <c r="AI156" i="1"/>
  <c r="AJ156" i="1"/>
  <c r="AI157" i="1"/>
  <c r="AJ157" i="1"/>
  <c r="AI158" i="1"/>
  <c r="AJ158" i="1"/>
  <c r="AI159" i="1"/>
  <c r="AJ159" i="1"/>
  <c r="AI160" i="1"/>
  <c r="AJ160" i="1"/>
  <c r="AI161" i="1"/>
  <c r="AJ161" i="1"/>
  <c r="AI162" i="1"/>
  <c r="AJ162" i="1"/>
  <c r="AI163" i="1"/>
  <c r="AJ163" i="1"/>
  <c r="AI164" i="1"/>
  <c r="AJ164" i="1"/>
  <c r="AI165" i="1"/>
  <c r="AJ165" i="1"/>
  <c r="AI166" i="1"/>
  <c r="AJ166" i="1"/>
  <c r="AI167" i="1"/>
  <c r="AJ167" i="1"/>
  <c r="AI168" i="1"/>
  <c r="AJ168" i="1"/>
  <c r="AI169" i="1"/>
  <c r="AJ169" i="1"/>
  <c r="AI170" i="1"/>
  <c r="AJ170" i="1"/>
  <c r="AI171" i="1"/>
  <c r="AJ171" i="1"/>
  <c r="AI172" i="1"/>
  <c r="AJ172" i="1"/>
  <c r="AI173" i="1"/>
  <c r="AJ173" i="1"/>
  <c r="AI174" i="1"/>
  <c r="AJ174" i="1"/>
  <c r="AI175" i="1"/>
  <c r="AJ175" i="1"/>
  <c r="AI176" i="1"/>
  <c r="AJ176" i="1"/>
  <c r="AI177" i="1"/>
  <c r="AJ177" i="1"/>
  <c r="AI178" i="1"/>
  <c r="AJ178" i="1"/>
  <c r="AI179" i="1"/>
  <c r="AJ179" i="1"/>
  <c r="AI180" i="1"/>
  <c r="AJ180" i="1"/>
  <c r="AI181" i="1"/>
  <c r="AJ181" i="1"/>
  <c r="AI182" i="1"/>
  <c r="AJ182" i="1"/>
  <c r="AI183" i="1"/>
  <c r="AJ183" i="1"/>
  <c r="AI184" i="1"/>
  <c r="AJ184" i="1"/>
  <c r="AI185" i="1"/>
  <c r="AJ185" i="1"/>
  <c r="AI186" i="1"/>
  <c r="AJ186" i="1"/>
  <c r="AI187" i="1"/>
  <c r="AJ187" i="1"/>
  <c r="AI188" i="1"/>
  <c r="AJ188" i="1"/>
  <c r="AI189" i="1"/>
  <c r="AJ189" i="1"/>
  <c r="AI190" i="1"/>
  <c r="AJ190" i="1"/>
  <c r="AI191" i="1"/>
  <c r="AJ191" i="1"/>
  <c r="AI192" i="1"/>
  <c r="AJ192" i="1"/>
  <c r="AI193" i="1"/>
  <c r="AJ193" i="1"/>
  <c r="AI194" i="1"/>
  <c r="AJ194" i="1"/>
  <c r="AI195" i="1"/>
  <c r="AJ195" i="1"/>
  <c r="AI196" i="1"/>
  <c r="AJ196" i="1"/>
  <c r="AI197" i="1"/>
  <c r="AJ197" i="1"/>
  <c r="AI198" i="1"/>
  <c r="AJ198" i="1"/>
  <c r="AI199" i="1"/>
  <c r="AJ199" i="1"/>
  <c r="AI200" i="1"/>
  <c r="AJ200" i="1"/>
  <c r="AI201" i="1"/>
  <c r="AJ201" i="1"/>
  <c r="AI202" i="1"/>
  <c r="AJ202" i="1"/>
  <c r="AI203" i="1"/>
  <c r="AJ203" i="1"/>
  <c r="AI204" i="1"/>
  <c r="AJ204" i="1"/>
  <c r="AI205" i="1"/>
  <c r="AJ205" i="1"/>
  <c r="AI206" i="1"/>
  <c r="AJ206" i="1"/>
  <c r="AI207" i="1"/>
  <c r="AJ207" i="1"/>
  <c r="AI208" i="1"/>
  <c r="AJ208" i="1"/>
  <c r="AI209" i="1"/>
  <c r="AJ209" i="1"/>
  <c r="AI210" i="1"/>
  <c r="AJ210" i="1"/>
  <c r="AI211" i="1"/>
  <c r="AJ211" i="1"/>
  <c r="AI212" i="1"/>
  <c r="AJ212" i="1"/>
  <c r="AI213" i="1"/>
  <c r="AJ213" i="1"/>
  <c r="AI214" i="1"/>
  <c r="AJ214" i="1"/>
  <c r="AI215" i="1"/>
  <c r="AJ215" i="1"/>
  <c r="AI216" i="1"/>
  <c r="AJ216" i="1"/>
  <c r="AI217" i="1"/>
  <c r="AJ217" i="1"/>
  <c r="AI218" i="1"/>
  <c r="AJ218" i="1"/>
  <c r="AI219" i="1"/>
  <c r="AJ219" i="1"/>
  <c r="AI220" i="1"/>
  <c r="AJ220" i="1"/>
  <c r="AI221" i="1"/>
  <c r="AJ221" i="1"/>
  <c r="AI222" i="1"/>
  <c r="AJ222" i="1"/>
  <c r="AI223" i="1"/>
  <c r="AJ223" i="1"/>
  <c r="AI224" i="1"/>
  <c r="AJ224" i="1"/>
  <c r="AI225" i="1"/>
  <c r="AJ225" i="1"/>
  <c r="AI226" i="1"/>
  <c r="AJ226" i="1"/>
  <c r="AI227" i="1"/>
  <c r="AJ227" i="1"/>
  <c r="AI228" i="1"/>
  <c r="AJ228" i="1"/>
  <c r="AI229" i="1"/>
  <c r="AJ229" i="1"/>
  <c r="AI230" i="1"/>
  <c r="AJ230" i="1"/>
  <c r="AI231" i="1"/>
  <c r="AJ231" i="1"/>
  <c r="AI232" i="1"/>
  <c r="AJ232" i="1"/>
  <c r="AI233" i="1"/>
  <c r="AJ233" i="1"/>
  <c r="AI234" i="1"/>
  <c r="AJ234" i="1"/>
  <c r="AI235" i="1"/>
  <c r="AJ235" i="1"/>
  <c r="AI236" i="1"/>
  <c r="AJ236" i="1"/>
  <c r="AI237" i="1"/>
  <c r="AJ237" i="1"/>
  <c r="AI238" i="1"/>
  <c r="AJ238" i="1"/>
  <c r="AI239" i="1"/>
  <c r="AJ239" i="1"/>
  <c r="AI240" i="1"/>
  <c r="AJ240" i="1"/>
  <c r="AI241" i="1"/>
  <c r="AJ241" i="1"/>
  <c r="AI242" i="1"/>
  <c r="AJ242" i="1"/>
  <c r="AI243" i="1"/>
  <c r="AJ243" i="1"/>
  <c r="AI244" i="1"/>
  <c r="AJ244" i="1"/>
  <c r="AI245" i="1"/>
  <c r="AJ245" i="1"/>
  <c r="AI246" i="1"/>
  <c r="AJ246" i="1"/>
  <c r="AI247" i="1"/>
  <c r="AJ247" i="1"/>
  <c r="AI248" i="1"/>
  <c r="AJ248" i="1"/>
  <c r="AI249" i="1"/>
  <c r="AJ249" i="1"/>
  <c r="AI250" i="1"/>
  <c r="AJ250" i="1"/>
  <c r="AI251" i="1"/>
  <c r="AJ251" i="1"/>
  <c r="AI252" i="1"/>
  <c r="AJ252" i="1"/>
  <c r="AI253" i="1"/>
  <c r="AJ253" i="1"/>
  <c r="AI254" i="1"/>
  <c r="AJ254" i="1"/>
  <c r="AI255" i="1"/>
  <c r="AJ255" i="1"/>
  <c r="AI256" i="1"/>
  <c r="AJ256" i="1"/>
  <c r="AI257" i="1"/>
  <c r="AJ257" i="1"/>
  <c r="AI258" i="1"/>
  <c r="AJ258" i="1"/>
  <c r="AI259" i="1"/>
  <c r="AJ259" i="1"/>
  <c r="AI260" i="1"/>
  <c r="AJ260" i="1"/>
  <c r="AI261" i="1"/>
  <c r="AJ261" i="1"/>
  <c r="AI262" i="1"/>
  <c r="AJ262" i="1"/>
  <c r="AI263" i="1"/>
  <c r="AJ263" i="1"/>
  <c r="AI264" i="1"/>
  <c r="AJ264" i="1"/>
  <c r="AI265" i="1"/>
  <c r="AJ265" i="1"/>
  <c r="AI266" i="1"/>
  <c r="AJ266" i="1"/>
  <c r="AI267" i="1"/>
  <c r="AJ267" i="1"/>
  <c r="AI268" i="1"/>
  <c r="AJ268" i="1"/>
  <c r="AI269" i="1"/>
  <c r="AJ269" i="1"/>
  <c r="AI270" i="1"/>
  <c r="AJ270" i="1"/>
  <c r="AI271" i="1"/>
  <c r="AJ271" i="1"/>
  <c r="AI272" i="1"/>
  <c r="AJ272" i="1"/>
  <c r="AI273" i="1"/>
  <c r="AJ273" i="1"/>
  <c r="AI274" i="1"/>
  <c r="AJ274" i="1"/>
  <c r="AI275" i="1"/>
  <c r="AJ275" i="1"/>
  <c r="AI276" i="1"/>
  <c r="AJ276" i="1"/>
  <c r="AI277" i="1"/>
  <c r="AJ277" i="1"/>
  <c r="AI278" i="1"/>
  <c r="AJ278" i="1"/>
  <c r="AI279" i="1"/>
  <c r="AJ279" i="1"/>
  <c r="AI280" i="1"/>
  <c r="AJ280" i="1"/>
  <c r="AI281" i="1"/>
  <c r="AJ281" i="1"/>
  <c r="AI282" i="1"/>
  <c r="AJ282" i="1"/>
  <c r="AI283" i="1"/>
  <c r="AJ283" i="1"/>
  <c r="AI284" i="1"/>
  <c r="AJ284" i="1"/>
  <c r="AI285" i="1"/>
  <c r="AJ285" i="1"/>
  <c r="AI286" i="1"/>
  <c r="AJ286" i="1"/>
  <c r="AI287" i="1"/>
  <c r="AJ287" i="1"/>
  <c r="AI288" i="1"/>
  <c r="AJ288" i="1"/>
  <c r="AI289" i="1"/>
  <c r="AJ289" i="1"/>
  <c r="AI290" i="1"/>
  <c r="AJ290" i="1"/>
  <c r="AI291" i="1"/>
  <c r="AJ291" i="1"/>
  <c r="AI292" i="1"/>
  <c r="AJ292" i="1"/>
  <c r="AI293" i="1"/>
  <c r="AJ293" i="1"/>
  <c r="AI294" i="1"/>
  <c r="AJ294" i="1"/>
  <c r="AI295" i="1"/>
  <c r="AJ295" i="1"/>
  <c r="AI296" i="1"/>
  <c r="AJ296" i="1"/>
  <c r="AI297" i="1"/>
  <c r="AJ297" i="1"/>
  <c r="AI298" i="1"/>
  <c r="AJ298" i="1"/>
  <c r="AI299" i="1"/>
  <c r="AJ299" i="1"/>
  <c r="AI300" i="1"/>
  <c r="AJ300" i="1"/>
  <c r="AI301" i="1"/>
  <c r="AJ301" i="1"/>
  <c r="AI302" i="1"/>
  <c r="AJ302" i="1"/>
  <c r="AI303" i="1"/>
  <c r="AJ303" i="1"/>
  <c r="AI304" i="1"/>
  <c r="AJ304" i="1"/>
  <c r="AI305" i="1"/>
  <c r="AJ305" i="1"/>
  <c r="AI306" i="1"/>
  <c r="AJ306" i="1"/>
  <c r="AI307" i="1"/>
  <c r="AJ307" i="1"/>
  <c r="AI308" i="1"/>
  <c r="AJ308" i="1"/>
  <c r="AI309" i="1"/>
  <c r="AJ309" i="1"/>
  <c r="AI310" i="1"/>
  <c r="AJ310" i="1"/>
  <c r="AI311" i="1"/>
  <c r="AJ311" i="1"/>
  <c r="AI312" i="1"/>
  <c r="AJ312" i="1"/>
  <c r="AI313" i="1"/>
  <c r="AJ313" i="1"/>
  <c r="AI314" i="1"/>
  <c r="AJ314" i="1"/>
  <c r="AI315" i="1"/>
  <c r="AJ315" i="1"/>
  <c r="AI316" i="1"/>
  <c r="AJ316" i="1"/>
  <c r="AI317" i="1"/>
  <c r="AJ317" i="1"/>
  <c r="AI318" i="1"/>
  <c r="AJ318" i="1"/>
  <c r="AI319" i="1"/>
  <c r="AJ319" i="1"/>
  <c r="AI320" i="1"/>
  <c r="AJ320" i="1"/>
  <c r="AI321" i="1"/>
  <c r="AJ321" i="1"/>
  <c r="AI322" i="1"/>
  <c r="AJ322" i="1"/>
  <c r="AI323" i="1"/>
  <c r="AJ323" i="1"/>
  <c r="AI324" i="1"/>
  <c r="AJ324" i="1"/>
  <c r="AI325" i="1"/>
  <c r="AJ325" i="1"/>
  <c r="AI326" i="1"/>
  <c r="AJ326" i="1"/>
  <c r="AI327" i="1"/>
  <c r="AJ327" i="1"/>
  <c r="AI328" i="1"/>
  <c r="AJ328" i="1"/>
  <c r="AI329" i="1"/>
  <c r="AJ329" i="1"/>
  <c r="AI330" i="1"/>
  <c r="AJ330" i="1"/>
  <c r="AI331" i="1"/>
  <c r="AJ331" i="1"/>
  <c r="AI332" i="1"/>
  <c r="AJ332" i="1"/>
  <c r="AI333" i="1"/>
  <c r="AJ333" i="1"/>
  <c r="AI334" i="1"/>
  <c r="AJ334" i="1"/>
  <c r="AI335" i="1"/>
  <c r="AJ335" i="1"/>
  <c r="AI336" i="1"/>
  <c r="AJ336" i="1"/>
  <c r="AI337" i="1"/>
  <c r="AJ337" i="1"/>
  <c r="AI338" i="1"/>
  <c r="AJ338" i="1"/>
  <c r="AI339" i="1"/>
  <c r="AJ339" i="1"/>
  <c r="AI340" i="1"/>
  <c r="AJ340" i="1"/>
  <c r="AI341" i="1"/>
  <c r="AJ341" i="1"/>
  <c r="AI342" i="1"/>
  <c r="AJ342" i="1"/>
  <c r="AI343" i="1"/>
  <c r="AJ343" i="1"/>
  <c r="AI344" i="1"/>
  <c r="AJ344" i="1"/>
  <c r="AI345" i="1"/>
  <c r="AJ345" i="1"/>
  <c r="AI346" i="1"/>
  <c r="AJ346" i="1"/>
  <c r="AI347" i="1"/>
  <c r="AJ347" i="1"/>
  <c r="AI348" i="1"/>
  <c r="AJ348" i="1"/>
  <c r="AI349" i="1"/>
  <c r="AJ349" i="1"/>
  <c r="AI350" i="1"/>
  <c r="AJ350" i="1"/>
  <c r="AI351" i="1"/>
  <c r="AJ351" i="1"/>
  <c r="AI352" i="1"/>
  <c r="AJ352" i="1"/>
  <c r="AI353" i="1"/>
  <c r="AJ353" i="1"/>
  <c r="AI354" i="1"/>
  <c r="AJ354" i="1"/>
  <c r="AI355" i="1"/>
  <c r="AJ355" i="1"/>
  <c r="AI356" i="1"/>
  <c r="AJ356" i="1"/>
  <c r="AI357" i="1"/>
  <c r="AJ357" i="1"/>
  <c r="AI358" i="1"/>
  <c r="AJ358" i="1"/>
  <c r="AI359" i="1"/>
  <c r="AJ359" i="1"/>
  <c r="AI360" i="1"/>
  <c r="AJ360" i="1"/>
  <c r="AI361" i="1"/>
  <c r="AJ361" i="1"/>
  <c r="AI362" i="1"/>
  <c r="AJ362" i="1"/>
  <c r="AI363" i="1"/>
  <c r="AJ363" i="1"/>
  <c r="AI364" i="1"/>
  <c r="AJ364" i="1"/>
  <c r="AI365" i="1"/>
  <c r="AJ365" i="1"/>
  <c r="AI366" i="1"/>
  <c r="AJ366" i="1"/>
  <c r="AI367" i="1"/>
  <c r="AJ367" i="1"/>
  <c r="AI368" i="1"/>
  <c r="AJ368" i="1"/>
  <c r="AI369" i="1"/>
  <c r="AJ369" i="1"/>
  <c r="AI370" i="1"/>
  <c r="AJ370" i="1"/>
  <c r="AI371" i="1"/>
  <c r="AJ371" i="1"/>
  <c r="AI372" i="1"/>
  <c r="AJ372" i="1"/>
  <c r="AI373" i="1"/>
  <c r="AJ373" i="1"/>
  <c r="AI374" i="1"/>
  <c r="AJ374" i="1"/>
  <c r="AI375" i="1"/>
  <c r="AJ375" i="1"/>
  <c r="AI376" i="1"/>
  <c r="AJ376" i="1"/>
  <c r="AI377" i="1"/>
  <c r="AJ377" i="1"/>
  <c r="AI378" i="1"/>
  <c r="AJ378" i="1"/>
  <c r="AI379" i="1"/>
  <c r="AJ379" i="1"/>
  <c r="AI380" i="1"/>
  <c r="AJ380" i="1"/>
  <c r="AI381" i="1"/>
  <c r="AJ381" i="1"/>
  <c r="AI382" i="1"/>
  <c r="AJ382" i="1"/>
  <c r="AI383" i="1"/>
  <c r="AJ383" i="1"/>
  <c r="AI384" i="1"/>
  <c r="AJ384" i="1"/>
  <c r="AI385" i="1"/>
  <c r="AJ385" i="1"/>
  <c r="AI386" i="1"/>
  <c r="AJ386" i="1"/>
  <c r="AI387" i="1"/>
  <c r="AJ387" i="1"/>
  <c r="AI388" i="1"/>
  <c r="AJ388" i="1"/>
  <c r="AI389" i="1"/>
  <c r="AJ389" i="1"/>
  <c r="AI390" i="1"/>
  <c r="AJ390" i="1"/>
  <c r="AI391" i="1"/>
  <c r="AJ391" i="1"/>
  <c r="AI392" i="1"/>
  <c r="AJ392" i="1"/>
  <c r="AI393" i="1"/>
  <c r="AJ393" i="1"/>
  <c r="AI394" i="1"/>
  <c r="AJ394" i="1"/>
  <c r="AI395" i="1"/>
  <c r="AJ395" i="1"/>
  <c r="AI396" i="1"/>
  <c r="AJ396" i="1"/>
  <c r="AI397" i="1"/>
  <c r="AJ397" i="1"/>
  <c r="AI398" i="1"/>
  <c r="AJ398" i="1"/>
  <c r="AI399" i="1"/>
  <c r="AJ399" i="1"/>
  <c r="AI400" i="1"/>
  <c r="AJ400" i="1"/>
  <c r="AI401" i="1"/>
  <c r="AJ401" i="1"/>
  <c r="AI402" i="1"/>
  <c r="AJ402" i="1"/>
  <c r="AI403" i="1"/>
  <c r="AJ403" i="1"/>
  <c r="AI404" i="1"/>
  <c r="AJ404" i="1"/>
  <c r="AI405" i="1"/>
  <c r="AJ405" i="1"/>
  <c r="AI406" i="1"/>
  <c r="AJ406" i="1"/>
  <c r="AI407" i="1"/>
  <c r="AJ407" i="1"/>
  <c r="AI408" i="1"/>
  <c r="AJ408" i="1"/>
  <c r="AI409" i="1"/>
  <c r="AJ409" i="1"/>
  <c r="AI410" i="1"/>
  <c r="AJ410" i="1"/>
  <c r="AI411" i="1"/>
  <c r="AJ411" i="1"/>
  <c r="AI412" i="1"/>
  <c r="AJ412" i="1"/>
  <c r="AI413" i="1"/>
  <c r="AJ413" i="1"/>
  <c r="AI414" i="1"/>
  <c r="AJ414" i="1"/>
  <c r="AI415" i="1"/>
  <c r="AJ415" i="1"/>
  <c r="AI416" i="1"/>
  <c r="AJ416" i="1"/>
  <c r="AI417" i="1"/>
  <c r="AJ417" i="1"/>
  <c r="AI418" i="1"/>
  <c r="AJ418" i="1"/>
  <c r="AI419" i="1"/>
  <c r="AJ419" i="1"/>
  <c r="AI420" i="1"/>
  <c r="AJ420" i="1"/>
  <c r="AI421" i="1"/>
  <c r="AJ421" i="1"/>
  <c r="AI422" i="1"/>
  <c r="AJ422" i="1"/>
  <c r="AI423" i="1"/>
  <c r="AJ423" i="1"/>
  <c r="AI424" i="1"/>
  <c r="AJ424" i="1"/>
  <c r="AI425" i="1"/>
  <c r="AJ425" i="1"/>
  <c r="AI426" i="1"/>
  <c r="AJ426" i="1"/>
  <c r="AI427" i="1"/>
  <c r="AJ427" i="1"/>
  <c r="AI428" i="1"/>
  <c r="AJ428" i="1"/>
  <c r="AI429" i="1"/>
  <c r="AJ429" i="1"/>
  <c r="AI430" i="1"/>
  <c r="AJ430" i="1"/>
  <c r="AI431" i="1"/>
  <c r="AJ431" i="1"/>
  <c r="AI432" i="1"/>
  <c r="AJ432" i="1"/>
  <c r="AI433" i="1"/>
  <c r="AJ433" i="1"/>
  <c r="AI434" i="1"/>
  <c r="AJ434" i="1"/>
  <c r="AI435" i="1"/>
  <c r="AJ435" i="1"/>
  <c r="AI436" i="1"/>
  <c r="AJ436" i="1"/>
  <c r="AI437" i="1"/>
  <c r="AJ437" i="1"/>
  <c r="AI438" i="1"/>
  <c r="AJ438" i="1"/>
  <c r="AI439" i="1"/>
  <c r="AJ439" i="1"/>
  <c r="AI440" i="1"/>
  <c r="AJ440" i="1"/>
  <c r="AI441" i="1"/>
  <c r="AJ441" i="1"/>
  <c r="AI442" i="1"/>
  <c r="AJ442" i="1"/>
  <c r="AI443" i="1"/>
  <c r="AJ443" i="1"/>
  <c r="AI444" i="1"/>
  <c r="AJ444" i="1"/>
  <c r="AI445" i="1"/>
  <c r="AJ445" i="1"/>
  <c r="AI446" i="1"/>
  <c r="AJ446" i="1"/>
  <c r="AI447" i="1"/>
  <c r="AJ447" i="1"/>
  <c r="AI448" i="1"/>
  <c r="AJ448" i="1"/>
  <c r="AI449" i="1"/>
  <c r="AJ449" i="1"/>
  <c r="AI450" i="1"/>
  <c r="AJ450" i="1"/>
  <c r="AI451" i="1"/>
  <c r="AJ451" i="1"/>
  <c r="AI452" i="1"/>
  <c r="AJ452" i="1"/>
  <c r="AI453" i="1"/>
  <c r="AJ453" i="1"/>
  <c r="AI454" i="1"/>
  <c r="AJ454" i="1"/>
  <c r="AI455" i="1"/>
  <c r="AJ455" i="1"/>
  <c r="AI456" i="1"/>
  <c r="AJ456" i="1"/>
  <c r="AI457" i="1"/>
  <c r="AJ457" i="1"/>
  <c r="AI458" i="1"/>
  <c r="AJ458" i="1"/>
  <c r="AI459" i="1"/>
  <c r="AJ459" i="1"/>
  <c r="AI460" i="1"/>
  <c r="AJ460" i="1"/>
  <c r="AI461" i="1"/>
  <c r="AJ461" i="1"/>
  <c r="AI462" i="1"/>
  <c r="AJ462" i="1"/>
  <c r="AI463" i="1"/>
  <c r="AJ463" i="1"/>
  <c r="AI464" i="1"/>
  <c r="AJ464" i="1"/>
  <c r="AI465" i="1"/>
  <c r="AJ465" i="1"/>
  <c r="AI466" i="1"/>
  <c r="AJ466" i="1"/>
  <c r="AI467" i="1"/>
  <c r="AJ467" i="1"/>
  <c r="AI468" i="1"/>
  <c r="AJ468" i="1"/>
  <c r="AI469" i="1"/>
  <c r="AJ469" i="1"/>
  <c r="AI470" i="1"/>
  <c r="AJ470" i="1"/>
  <c r="AI471" i="1"/>
  <c r="AJ471" i="1"/>
  <c r="AI472" i="1"/>
  <c r="AJ472" i="1"/>
  <c r="AI473" i="1"/>
  <c r="AJ473" i="1"/>
  <c r="AI474" i="1"/>
  <c r="AJ474" i="1"/>
  <c r="AI475" i="1"/>
  <c r="AJ475" i="1"/>
  <c r="AI476" i="1"/>
  <c r="AJ476" i="1"/>
  <c r="AI477" i="1"/>
  <c r="AJ477" i="1"/>
  <c r="AI478" i="1"/>
  <c r="AJ478" i="1"/>
  <c r="AI479" i="1"/>
  <c r="AJ479" i="1"/>
  <c r="AI480" i="1"/>
  <c r="AJ480" i="1"/>
  <c r="AI481" i="1"/>
  <c r="AJ481" i="1"/>
  <c r="AI482" i="1"/>
  <c r="AJ482" i="1"/>
  <c r="AI483" i="1"/>
  <c r="AJ483" i="1"/>
  <c r="AI484" i="1"/>
  <c r="AJ484" i="1"/>
  <c r="AI485" i="1"/>
  <c r="AJ485" i="1"/>
  <c r="AI486" i="1"/>
  <c r="AJ486" i="1"/>
  <c r="AI487" i="1"/>
  <c r="AJ487" i="1"/>
  <c r="AI488" i="1"/>
  <c r="AJ488" i="1"/>
  <c r="AI489" i="1"/>
  <c r="AJ489" i="1"/>
  <c r="AI490" i="1"/>
  <c r="AJ490" i="1"/>
  <c r="AI491" i="1"/>
  <c r="AJ491" i="1"/>
  <c r="AI492" i="1"/>
  <c r="AJ492" i="1"/>
  <c r="AI493" i="1"/>
  <c r="AJ493" i="1"/>
  <c r="AI494" i="1"/>
  <c r="AJ494" i="1"/>
  <c r="AI495" i="1"/>
  <c r="AJ495" i="1"/>
  <c r="AI496" i="1"/>
  <c r="AJ496" i="1"/>
  <c r="AI497" i="1"/>
  <c r="AJ497" i="1"/>
  <c r="AI498" i="1"/>
  <c r="AJ498" i="1"/>
  <c r="AI499" i="1"/>
  <c r="AJ499" i="1"/>
  <c r="AI500" i="1"/>
  <c r="AJ500" i="1"/>
  <c r="AI501" i="1"/>
  <c r="AJ501" i="1"/>
  <c r="AI502" i="1"/>
  <c r="AJ502" i="1"/>
  <c r="AI503" i="1"/>
  <c r="AJ503" i="1"/>
  <c r="AI504" i="1"/>
  <c r="AJ504" i="1"/>
  <c r="AI505" i="1"/>
  <c r="AJ505" i="1"/>
  <c r="AI506" i="1"/>
  <c r="AJ506" i="1"/>
  <c r="AI507" i="1"/>
  <c r="AJ507" i="1"/>
  <c r="AI508" i="1"/>
  <c r="AJ508" i="1"/>
  <c r="AI509" i="1"/>
  <c r="AJ509" i="1"/>
  <c r="AI510" i="1"/>
  <c r="AJ510" i="1"/>
  <c r="AI511" i="1"/>
  <c r="AJ511" i="1"/>
  <c r="AI512" i="1"/>
  <c r="AJ512" i="1"/>
  <c r="AI513" i="1"/>
  <c r="AJ513" i="1"/>
  <c r="AI514" i="1"/>
  <c r="AJ514" i="1"/>
  <c r="AI515" i="1"/>
  <c r="AJ515" i="1"/>
  <c r="AI516" i="1"/>
  <c r="AJ516" i="1"/>
  <c r="AI517" i="1"/>
  <c r="AJ517" i="1"/>
  <c r="AI518" i="1"/>
  <c r="AJ518" i="1"/>
  <c r="AI519" i="1"/>
  <c r="AJ519" i="1"/>
  <c r="AI520" i="1"/>
  <c r="AJ520" i="1"/>
  <c r="AI521" i="1"/>
  <c r="AJ521" i="1"/>
  <c r="AI522" i="1"/>
  <c r="AJ522" i="1"/>
  <c r="AI523" i="1"/>
  <c r="AJ523" i="1"/>
  <c r="AI524" i="1"/>
  <c r="AJ524" i="1"/>
  <c r="AI525" i="1"/>
  <c r="AJ525" i="1"/>
  <c r="AI526" i="1"/>
  <c r="AJ526" i="1"/>
  <c r="AI527" i="1"/>
  <c r="AJ527" i="1"/>
  <c r="AI528" i="1"/>
  <c r="AJ528" i="1"/>
  <c r="AI529" i="1"/>
  <c r="AJ529" i="1"/>
  <c r="AI530" i="1"/>
  <c r="AJ530" i="1"/>
  <c r="AI531" i="1"/>
  <c r="AJ531" i="1"/>
  <c r="AI532" i="1"/>
  <c r="AJ532" i="1"/>
  <c r="AI533" i="1"/>
  <c r="AJ533" i="1"/>
  <c r="AI534" i="1"/>
  <c r="AJ534" i="1"/>
  <c r="AI535" i="1"/>
  <c r="AJ535" i="1"/>
  <c r="AI536" i="1"/>
  <c r="AJ536" i="1"/>
  <c r="AI537" i="1"/>
  <c r="AJ537" i="1"/>
  <c r="AI538" i="1"/>
  <c r="AJ538" i="1"/>
  <c r="AI539" i="1"/>
  <c r="AJ539" i="1"/>
  <c r="AI540" i="1"/>
  <c r="AJ540" i="1"/>
  <c r="AI541" i="1"/>
  <c r="AJ541" i="1"/>
  <c r="AI542" i="1"/>
  <c r="AJ542" i="1"/>
  <c r="AI543" i="1"/>
  <c r="AJ543" i="1"/>
  <c r="AI544" i="1"/>
  <c r="AJ544" i="1"/>
  <c r="AI545" i="1"/>
  <c r="AJ545" i="1"/>
  <c r="AI546" i="1"/>
  <c r="AJ546" i="1"/>
  <c r="AI547" i="1"/>
  <c r="AJ547" i="1"/>
  <c r="AI548" i="1"/>
  <c r="AJ548" i="1"/>
  <c r="AI549" i="1"/>
  <c r="AJ549" i="1"/>
  <c r="AI550" i="1"/>
  <c r="AJ550" i="1"/>
  <c r="AI551" i="1"/>
  <c r="AJ551" i="1"/>
  <c r="AI552" i="1"/>
  <c r="AJ552" i="1"/>
  <c r="AI553" i="1"/>
  <c r="AJ553" i="1"/>
  <c r="AI554" i="1"/>
  <c r="AJ554" i="1"/>
  <c r="AI555" i="1"/>
  <c r="AJ555" i="1"/>
  <c r="AI556" i="1"/>
  <c r="AJ556" i="1"/>
  <c r="AI557" i="1"/>
  <c r="AJ557" i="1"/>
  <c r="AI558" i="1"/>
  <c r="AJ558" i="1"/>
  <c r="AI559" i="1"/>
  <c r="AJ559" i="1"/>
  <c r="AI560" i="1"/>
  <c r="AJ560" i="1"/>
  <c r="AI561" i="1"/>
  <c r="AJ561" i="1"/>
  <c r="AI562" i="1"/>
  <c r="AJ562" i="1"/>
  <c r="AI563" i="1"/>
  <c r="AJ563" i="1"/>
  <c r="AI564" i="1"/>
  <c r="AJ564" i="1"/>
  <c r="AI565" i="1"/>
  <c r="AJ565" i="1"/>
  <c r="AI566" i="1"/>
  <c r="AJ566" i="1"/>
  <c r="AI567" i="1"/>
  <c r="AJ567" i="1"/>
  <c r="AI568" i="1"/>
  <c r="AJ568" i="1"/>
  <c r="AI569" i="1"/>
  <c r="AJ569" i="1"/>
  <c r="AI570" i="1"/>
  <c r="AJ570" i="1"/>
  <c r="AI571" i="1"/>
  <c r="AJ571" i="1"/>
  <c r="AI572" i="1"/>
  <c r="AJ572" i="1"/>
  <c r="AI573" i="1"/>
  <c r="AJ573" i="1"/>
  <c r="AI574" i="1"/>
  <c r="AJ574" i="1"/>
  <c r="AI575" i="1"/>
  <c r="AJ575" i="1"/>
  <c r="AI576" i="1"/>
  <c r="AJ576" i="1"/>
  <c r="AI577" i="1"/>
  <c r="AJ577" i="1"/>
  <c r="AI578" i="1"/>
  <c r="AJ578" i="1"/>
  <c r="AI579" i="1"/>
  <c r="AJ579" i="1"/>
  <c r="AI580" i="1"/>
  <c r="AJ580" i="1"/>
  <c r="AI581" i="1"/>
  <c r="AJ581" i="1"/>
  <c r="AI582" i="1"/>
  <c r="AJ582" i="1"/>
  <c r="AI583" i="1"/>
  <c r="AJ583" i="1"/>
  <c r="AI584" i="1"/>
  <c r="AJ584" i="1"/>
  <c r="AI585" i="1"/>
  <c r="AJ585" i="1"/>
  <c r="AI586" i="1"/>
  <c r="AJ586" i="1"/>
  <c r="AI587" i="1"/>
  <c r="AJ587" i="1"/>
  <c r="AI588" i="1"/>
  <c r="AJ588" i="1"/>
  <c r="AI589" i="1"/>
  <c r="AJ589" i="1"/>
  <c r="AI590" i="1"/>
  <c r="AJ590" i="1"/>
  <c r="AI591" i="1"/>
  <c r="AJ591" i="1"/>
  <c r="AI592" i="1"/>
  <c r="AJ592" i="1"/>
  <c r="AI593" i="1"/>
  <c r="AJ593" i="1"/>
  <c r="AI594" i="1"/>
  <c r="AJ594" i="1"/>
  <c r="AI595" i="1"/>
  <c r="AJ595" i="1"/>
  <c r="AI596" i="1"/>
  <c r="AJ596" i="1"/>
  <c r="AI597" i="1"/>
  <c r="AJ597" i="1"/>
  <c r="AI598" i="1"/>
  <c r="AJ598" i="1"/>
  <c r="AI599" i="1"/>
  <c r="AJ599" i="1"/>
  <c r="AI600" i="1"/>
  <c r="AJ600" i="1"/>
  <c r="AI601" i="1"/>
  <c r="AJ601" i="1"/>
  <c r="AI602" i="1"/>
  <c r="AJ602" i="1"/>
  <c r="AI603" i="1"/>
  <c r="AJ603" i="1"/>
  <c r="AI604" i="1"/>
  <c r="AJ604" i="1"/>
  <c r="AI605" i="1"/>
  <c r="AJ605" i="1"/>
  <c r="AI606" i="1"/>
  <c r="AJ606" i="1"/>
  <c r="AI607" i="1"/>
  <c r="AJ607" i="1"/>
  <c r="AI608" i="1"/>
  <c r="AJ608" i="1"/>
  <c r="AI609" i="1"/>
  <c r="AJ609" i="1"/>
  <c r="AI610" i="1"/>
  <c r="AJ610" i="1"/>
  <c r="AI611" i="1"/>
  <c r="AJ611" i="1"/>
  <c r="AI612" i="1"/>
  <c r="AJ612" i="1"/>
  <c r="AI613" i="1"/>
  <c r="AJ613" i="1"/>
  <c r="AI614" i="1"/>
  <c r="AJ614" i="1"/>
  <c r="AI615" i="1"/>
  <c r="AJ615" i="1"/>
  <c r="AI616" i="1"/>
  <c r="AJ616" i="1"/>
  <c r="AI617" i="1"/>
  <c r="AJ617" i="1"/>
  <c r="AI618" i="1"/>
  <c r="AJ618" i="1"/>
  <c r="AI619" i="1"/>
  <c r="AJ619" i="1"/>
  <c r="AI620" i="1"/>
  <c r="AJ620" i="1"/>
  <c r="AI621" i="1"/>
  <c r="AJ621" i="1"/>
  <c r="AI622" i="1"/>
  <c r="AJ622" i="1"/>
  <c r="AI623" i="1"/>
  <c r="AJ623" i="1"/>
  <c r="AI624" i="1"/>
  <c r="AJ624" i="1"/>
  <c r="AI625" i="1"/>
  <c r="AJ625" i="1"/>
  <c r="AI626" i="1"/>
  <c r="AJ626" i="1"/>
  <c r="AI627" i="1"/>
  <c r="AJ627" i="1"/>
  <c r="AI628" i="1"/>
  <c r="AJ628" i="1"/>
  <c r="AI629" i="1"/>
  <c r="AJ629" i="1"/>
  <c r="AI630" i="1"/>
  <c r="AJ630" i="1"/>
  <c r="AI631" i="1"/>
  <c r="AJ631" i="1"/>
  <c r="AI632" i="1"/>
  <c r="AJ632" i="1"/>
  <c r="AI633" i="1"/>
  <c r="AJ633" i="1"/>
  <c r="AI634" i="1"/>
  <c r="AJ634" i="1"/>
  <c r="AI635" i="1"/>
  <c r="AJ635" i="1"/>
  <c r="AI636" i="1"/>
  <c r="AJ636" i="1"/>
  <c r="AI637" i="1"/>
  <c r="AJ637" i="1"/>
  <c r="AI638" i="1"/>
  <c r="AJ638" i="1"/>
  <c r="AI639" i="1"/>
  <c r="AJ639" i="1"/>
  <c r="AI640" i="1"/>
  <c r="AJ640" i="1"/>
  <c r="AI641" i="1"/>
  <c r="AJ641" i="1"/>
  <c r="AI642" i="1"/>
  <c r="AJ642" i="1"/>
  <c r="AI643" i="1"/>
  <c r="AJ643" i="1"/>
  <c r="AI644" i="1"/>
  <c r="AJ644" i="1"/>
  <c r="AI645" i="1"/>
  <c r="AJ645" i="1"/>
  <c r="AI646" i="1"/>
  <c r="AJ646" i="1"/>
  <c r="AI647" i="1"/>
  <c r="AJ647" i="1"/>
  <c r="AI648" i="1"/>
  <c r="AJ648" i="1"/>
  <c r="AI649" i="1"/>
  <c r="AJ649" i="1"/>
  <c r="AI650" i="1"/>
  <c r="AJ650" i="1"/>
  <c r="AI651" i="1"/>
  <c r="AJ651" i="1"/>
  <c r="AI652" i="1"/>
  <c r="AJ652" i="1"/>
  <c r="AI653" i="1"/>
  <c r="AJ653" i="1"/>
  <c r="AI654" i="1"/>
  <c r="AJ654" i="1"/>
  <c r="AI655" i="1"/>
  <c r="AJ655" i="1"/>
  <c r="AI656" i="1"/>
  <c r="AJ656" i="1"/>
  <c r="AI657" i="1"/>
  <c r="AJ657" i="1"/>
  <c r="AI658" i="1"/>
  <c r="AJ658" i="1"/>
  <c r="AI659" i="1"/>
  <c r="AJ659" i="1"/>
  <c r="AI660" i="1"/>
  <c r="AJ660" i="1"/>
  <c r="AI661" i="1"/>
  <c r="AJ661" i="1"/>
  <c r="AI662" i="1"/>
  <c r="AJ662" i="1"/>
  <c r="AI663" i="1"/>
  <c r="AJ663" i="1"/>
  <c r="AI664" i="1"/>
  <c r="AJ664" i="1"/>
  <c r="AI665" i="1"/>
  <c r="AJ665" i="1"/>
  <c r="AI666" i="1"/>
  <c r="AJ666" i="1"/>
  <c r="AI667" i="1"/>
  <c r="AJ667" i="1"/>
  <c r="AI668" i="1"/>
  <c r="AJ668" i="1"/>
  <c r="AI669" i="1"/>
  <c r="AJ669" i="1"/>
  <c r="AI670" i="1"/>
  <c r="AJ670" i="1"/>
  <c r="AI671" i="1"/>
  <c r="AJ671" i="1"/>
  <c r="AI672" i="1"/>
  <c r="AJ672" i="1"/>
  <c r="AI673" i="1"/>
  <c r="AJ673" i="1"/>
  <c r="AI674" i="1"/>
  <c r="AJ674" i="1"/>
  <c r="AI675" i="1"/>
  <c r="AJ675" i="1"/>
  <c r="AI676" i="1"/>
  <c r="AJ676" i="1"/>
  <c r="AI677" i="1"/>
  <c r="AJ677" i="1"/>
  <c r="AI678" i="1"/>
  <c r="AJ678" i="1"/>
  <c r="AI679" i="1"/>
  <c r="AJ679" i="1"/>
  <c r="AI680" i="1"/>
  <c r="AJ680" i="1"/>
  <c r="AI681" i="1"/>
  <c r="AJ681" i="1"/>
  <c r="AI682" i="1"/>
  <c r="AJ682" i="1"/>
  <c r="AI683" i="1"/>
  <c r="AJ683" i="1"/>
  <c r="AI684" i="1"/>
  <c r="AJ684" i="1"/>
  <c r="AI685" i="1"/>
  <c r="AJ685" i="1"/>
  <c r="AI686" i="1"/>
  <c r="AJ686" i="1"/>
  <c r="AI687" i="1"/>
  <c r="AJ687" i="1"/>
  <c r="AI688" i="1"/>
  <c r="AJ688" i="1"/>
  <c r="AI689" i="1"/>
  <c r="AJ689" i="1"/>
  <c r="AI690" i="1"/>
  <c r="AJ690" i="1"/>
  <c r="AI691" i="1"/>
  <c r="AJ691" i="1"/>
  <c r="AI692" i="1"/>
  <c r="AJ692" i="1"/>
  <c r="AI693" i="1"/>
  <c r="AJ693" i="1"/>
  <c r="AI694" i="1"/>
  <c r="AJ694" i="1"/>
  <c r="AI695" i="1"/>
  <c r="AJ695" i="1"/>
  <c r="AI696" i="1"/>
  <c r="AJ696" i="1"/>
  <c r="AI697" i="1"/>
  <c r="AJ697" i="1"/>
  <c r="AI698" i="1"/>
  <c r="AJ698" i="1"/>
  <c r="AI699" i="1"/>
  <c r="AJ699" i="1"/>
  <c r="AI700" i="1"/>
  <c r="AJ700" i="1"/>
  <c r="AI701" i="1"/>
  <c r="AJ701" i="1"/>
  <c r="AI702" i="1"/>
  <c r="AJ702" i="1"/>
  <c r="AI703" i="1"/>
  <c r="AJ703" i="1"/>
  <c r="AI704" i="1"/>
  <c r="AJ704" i="1"/>
  <c r="AI705" i="1"/>
  <c r="AJ705" i="1"/>
  <c r="AI706" i="1"/>
  <c r="AJ706" i="1"/>
  <c r="AI707" i="1"/>
  <c r="AJ707" i="1"/>
  <c r="AI708" i="1"/>
  <c r="AJ708" i="1"/>
  <c r="AI709" i="1"/>
  <c r="AJ709" i="1"/>
  <c r="AI710" i="1"/>
  <c r="AJ710" i="1"/>
  <c r="AI711" i="1"/>
  <c r="AJ711" i="1"/>
  <c r="AI712" i="1"/>
  <c r="AJ712" i="1"/>
  <c r="AI713" i="1"/>
  <c r="AJ713" i="1"/>
  <c r="AI714" i="1"/>
  <c r="AJ714" i="1"/>
  <c r="AI715" i="1"/>
  <c r="AJ715" i="1"/>
  <c r="AI716" i="1"/>
  <c r="AJ716" i="1"/>
  <c r="AI717" i="1"/>
  <c r="AJ717" i="1"/>
  <c r="AI718" i="1"/>
  <c r="AJ718" i="1"/>
  <c r="AI719" i="1"/>
  <c r="AJ719" i="1"/>
  <c r="AI720" i="1"/>
  <c r="AJ720" i="1"/>
  <c r="AI721" i="1"/>
  <c r="AJ721" i="1"/>
  <c r="AI722" i="1"/>
  <c r="AJ722" i="1"/>
  <c r="AI723" i="1"/>
  <c r="AJ723" i="1"/>
  <c r="AI724" i="1"/>
  <c r="AJ724" i="1"/>
  <c r="AI725" i="1"/>
  <c r="AJ725" i="1"/>
  <c r="AI726" i="1"/>
  <c r="AJ726" i="1"/>
  <c r="AI727" i="1"/>
  <c r="AJ727" i="1"/>
  <c r="AI728" i="1"/>
  <c r="AJ728" i="1"/>
  <c r="AI729" i="1"/>
  <c r="AJ729" i="1"/>
  <c r="AI730" i="1"/>
  <c r="AJ730" i="1"/>
  <c r="AI731" i="1"/>
  <c r="AJ731" i="1"/>
  <c r="AI732" i="1"/>
  <c r="AJ732" i="1"/>
  <c r="AI733" i="1"/>
  <c r="AJ733" i="1"/>
  <c r="AI734" i="1"/>
  <c r="AJ734" i="1"/>
  <c r="AI735" i="1"/>
  <c r="AJ735" i="1"/>
  <c r="AI736" i="1"/>
  <c r="AJ736" i="1"/>
  <c r="AI737" i="1"/>
  <c r="AJ737" i="1"/>
  <c r="AI738" i="1"/>
  <c r="AJ738" i="1"/>
  <c r="AI739" i="1"/>
  <c r="AJ739" i="1"/>
  <c r="AI740" i="1"/>
  <c r="AJ740" i="1"/>
  <c r="AI741" i="1"/>
  <c r="AJ741" i="1"/>
  <c r="AI742" i="1"/>
  <c r="AJ742" i="1"/>
  <c r="AI743" i="1"/>
  <c r="AJ743" i="1"/>
  <c r="AI744" i="1"/>
  <c r="AJ744" i="1"/>
  <c r="AI745" i="1"/>
  <c r="AJ745" i="1"/>
  <c r="AI746" i="1"/>
  <c r="AJ746" i="1"/>
  <c r="AI747" i="1"/>
  <c r="AJ747" i="1"/>
  <c r="AI748" i="1"/>
  <c r="AJ748" i="1"/>
  <c r="AI749" i="1"/>
  <c r="AJ749" i="1"/>
  <c r="AI750" i="1"/>
  <c r="AJ750" i="1"/>
  <c r="AI751" i="1"/>
  <c r="AJ751" i="1"/>
  <c r="AI752" i="1"/>
  <c r="AJ752" i="1"/>
  <c r="AI753" i="1"/>
  <c r="AJ753" i="1"/>
  <c r="AI754" i="1"/>
  <c r="AJ754" i="1"/>
  <c r="AI755" i="1"/>
  <c r="AJ755" i="1"/>
  <c r="AI756" i="1"/>
  <c r="AJ756" i="1"/>
  <c r="AI757" i="1"/>
  <c r="AJ757" i="1"/>
  <c r="AI758" i="1"/>
  <c r="AJ758" i="1"/>
  <c r="AI759" i="1"/>
  <c r="AJ759" i="1"/>
  <c r="AI760" i="1"/>
  <c r="AJ760" i="1"/>
  <c r="AI761" i="1"/>
  <c r="AJ761" i="1"/>
  <c r="AI762" i="1"/>
  <c r="AJ762" i="1"/>
  <c r="AI763" i="1"/>
  <c r="AJ763" i="1"/>
  <c r="AI764" i="1"/>
  <c r="AJ764" i="1"/>
  <c r="AI765" i="1"/>
  <c r="AJ765" i="1"/>
  <c r="AI766" i="1"/>
  <c r="AJ766" i="1"/>
  <c r="AI767" i="1"/>
  <c r="AJ767" i="1"/>
  <c r="AI768" i="1"/>
  <c r="AJ768" i="1"/>
  <c r="AI769" i="1"/>
  <c r="AJ769" i="1"/>
  <c r="AI770" i="1"/>
  <c r="AJ770" i="1"/>
  <c r="AI771" i="1"/>
  <c r="AJ771" i="1"/>
  <c r="AI772" i="1"/>
  <c r="AJ772" i="1"/>
  <c r="AI773" i="1"/>
  <c r="AJ773" i="1"/>
  <c r="AI774" i="1"/>
  <c r="AJ774" i="1"/>
  <c r="AI775" i="1"/>
  <c r="AJ775" i="1"/>
  <c r="AI776" i="1"/>
  <c r="AJ776" i="1"/>
  <c r="AI777" i="1"/>
  <c r="AJ777" i="1"/>
  <c r="AI778" i="1"/>
  <c r="AJ778" i="1"/>
  <c r="AI779" i="1"/>
  <c r="AJ779" i="1"/>
  <c r="AI780" i="1"/>
  <c r="AJ780" i="1"/>
  <c r="AI781" i="1"/>
  <c r="AJ781" i="1"/>
  <c r="AI782" i="1"/>
  <c r="AJ782" i="1"/>
  <c r="AI783" i="1"/>
  <c r="AJ783" i="1"/>
  <c r="AI784" i="1"/>
  <c r="AJ784" i="1"/>
  <c r="AI785" i="1"/>
  <c r="AJ785" i="1"/>
  <c r="AI786" i="1"/>
  <c r="AJ786" i="1"/>
  <c r="AI787" i="1"/>
  <c r="AJ787" i="1"/>
  <c r="AI788" i="1"/>
  <c r="AJ788" i="1"/>
  <c r="AI789" i="1"/>
  <c r="AJ789" i="1"/>
  <c r="AI790" i="1"/>
  <c r="AJ790" i="1"/>
  <c r="AI791" i="1"/>
  <c r="AJ791" i="1"/>
  <c r="AI792" i="1"/>
  <c r="AJ792" i="1"/>
  <c r="AI793" i="1"/>
  <c r="AJ793" i="1"/>
  <c r="AI794" i="1"/>
  <c r="AJ794" i="1"/>
  <c r="AI795" i="1"/>
  <c r="AJ795" i="1"/>
  <c r="AI796" i="1"/>
  <c r="AJ796" i="1"/>
  <c r="AI797" i="1"/>
  <c r="AJ797" i="1"/>
  <c r="AI798" i="1"/>
  <c r="AJ798" i="1"/>
  <c r="AI799" i="1"/>
  <c r="AJ799" i="1"/>
  <c r="AI800" i="1"/>
  <c r="AJ800" i="1"/>
  <c r="AI801" i="1"/>
  <c r="AJ801" i="1"/>
  <c r="AI802" i="1"/>
  <c r="AJ802" i="1"/>
  <c r="AI803" i="1"/>
  <c r="AJ803" i="1"/>
  <c r="AI804" i="1"/>
  <c r="AJ804" i="1"/>
  <c r="AI805" i="1"/>
  <c r="AJ805" i="1"/>
  <c r="AI806" i="1"/>
  <c r="AJ806" i="1"/>
  <c r="AI807" i="1"/>
  <c r="AJ807" i="1"/>
  <c r="AI808" i="1"/>
  <c r="AJ808" i="1"/>
  <c r="AI809" i="1"/>
  <c r="AJ809" i="1"/>
  <c r="AI810" i="1"/>
  <c r="AJ810" i="1"/>
  <c r="AI811" i="1"/>
  <c r="AJ811" i="1"/>
  <c r="AI812" i="1"/>
  <c r="AJ812" i="1"/>
  <c r="AI813" i="1"/>
  <c r="AJ813" i="1"/>
  <c r="AI814" i="1"/>
  <c r="AJ814" i="1"/>
  <c r="AI815" i="1"/>
  <c r="AJ815" i="1"/>
  <c r="AI816" i="1"/>
  <c r="AJ816" i="1"/>
  <c r="AI817" i="1"/>
  <c r="AJ817" i="1"/>
  <c r="AI818" i="1"/>
  <c r="AJ818" i="1"/>
  <c r="AI819" i="1"/>
  <c r="AJ819" i="1"/>
  <c r="AI820" i="1"/>
  <c r="AJ820" i="1"/>
  <c r="AI821" i="1"/>
  <c r="AJ821" i="1"/>
  <c r="AI822" i="1"/>
  <c r="AJ822" i="1"/>
  <c r="AI823" i="1"/>
  <c r="AJ823" i="1"/>
  <c r="AI824" i="1"/>
  <c r="AJ824" i="1"/>
  <c r="AI825" i="1"/>
  <c r="AJ825" i="1"/>
  <c r="AI826" i="1"/>
  <c r="AJ826" i="1"/>
  <c r="AI827" i="1"/>
  <c r="AJ827" i="1"/>
  <c r="AI828" i="1"/>
  <c r="AJ828" i="1"/>
  <c r="AI829" i="1"/>
  <c r="AJ829" i="1"/>
  <c r="AI830" i="1"/>
  <c r="AJ830" i="1"/>
  <c r="AI831" i="1"/>
  <c r="AJ831" i="1"/>
  <c r="AI832" i="1"/>
  <c r="AJ832" i="1"/>
  <c r="AI833" i="1"/>
  <c r="AJ833" i="1"/>
  <c r="AI834" i="1"/>
  <c r="AJ834" i="1"/>
  <c r="AI835" i="1"/>
  <c r="AJ835" i="1"/>
  <c r="AI836" i="1"/>
  <c r="AJ836" i="1"/>
  <c r="AI837" i="1"/>
  <c r="AJ837" i="1"/>
  <c r="AI838" i="1"/>
  <c r="AJ838" i="1"/>
  <c r="AI839" i="1"/>
  <c r="AJ839" i="1"/>
  <c r="AI840" i="1"/>
  <c r="AJ840" i="1"/>
  <c r="AI841" i="1"/>
  <c r="AJ841" i="1"/>
  <c r="AI842" i="1"/>
  <c r="AJ842" i="1"/>
  <c r="AI843" i="1"/>
  <c r="AJ843" i="1"/>
  <c r="AI844" i="1"/>
  <c r="AJ844" i="1"/>
  <c r="AI845" i="1"/>
  <c r="AJ845" i="1"/>
  <c r="AI846" i="1"/>
  <c r="AJ846" i="1"/>
  <c r="AI847" i="1"/>
  <c r="AJ847" i="1"/>
  <c r="AI848" i="1"/>
  <c r="AJ848" i="1"/>
  <c r="AI849" i="1"/>
  <c r="AJ849" i="1"/>
  <c r="AI850" i="1"/>
  <c r="AJ850" i="1"/>
  <c r="AI851" i="1"/>
  <c r="AJ851" i="1"/>
  <c r="AI852" i="1"/>
  <c r="AJ852" i="1"/>
  <c r="AI853" i="1"/>
  <c r="AJ853" i="1"/>
  <c r="AI854" i="1"/>
  <c r="AJ854" i="1"/>
  <c r="AI855" i="1"/>
  <c r="AJ855" i="1"/>
  <c r="AI856" i="1"/>
  <c r="AJ856" i="1"/>
  <c r="AI857" i="1"/>
  <c r="AJ857" i="1"/>
  <c r="AI858" i="1"/>
  <c r="AJ858" i="1"/>
  <c r="AI859" i="1"/>
  <c r="AJ859" i="1"/>
  <c r="AI860" i="1"/>
  <c r="AJ860" i="1"/>
  <c r="AI861" i="1"/>
  <c r="AJ861" i="1"/>
  <c r="AI862" i="1"/>
  <c r="AJ862" i="1"/>
  <c r="AI863" i="1"/>
  <c r="AJ863" i="1"/>
  <c r="AI864" i="1"/>
  <c r="AJ864" i="1"/>
  <c r="AI865" i="1"/>
  <c r="AJ865" i="1"/>
  <c r="AI866" i="1"/>
  <c r="AJ866" i="1"/>
  <c r="AI867" i="1"/>
  <c r="AJ867" i="1"/>
  <c r="AI868" i="1"/>
  <c r="AJ868" i="1"/>
  <c r="AI869" i="1"/>
  <c r="AJ869" i="1"/>
  <c r="AI870" i="1"/>
  <c r="AJ870" i="1"/>
  <c r="AI871" i="1"/>
  <c r="AJ871" i="1"/>
  <c r="AI872" i="1"/>
  <c r="AJ872" i="1"/>
  <c r="AI873" i="1"/>
  <c r="AJ873" i="1"/>
  <c r="AI874" i="1"/>
  <c r="AJ874" i="1"/>
  <c r="AI875" i="1"/>
  <c r="AJ875" i="1"/>
  <c r="AI876" i="1"/>
  <c r="AJ876" i="1"/>
  <c r="AI877" i="1"/>
  <c r="AJ877" i="1"/>
  <c r="AI878" i="1"/>
  <c r="AJ878" i="1"/>
  <c r="AI879" i="1"/>
  <c r="AJ879" i="1"/>
  <c r="AI880" i="1"/>
  <c r="AJ880" i="1"/>
  <c r="AI881" i="1"/>
  <c r="AJ881" i="1"/>
  <c r="AI882" i="1"/>
  <c r="AJ882" i="1"/>
  <c r="AI883" i="1"/>
  <c r="AJ883" i="1"/>
  <c r="AI884" i="1"/>
  <c r="AJ884" i="1"/>
  <c r="AI885" i="1"/>
  <c r="AJ885" i="1"/>
  <c r="AI886" i="1"/>
  <c r="AJ886" i="1"/>
  <c r="AI887" i="1"/>
  <c r="AJ887" i="1"/>
  <c r="AI888" i="1"/>
  <c r="AJ888" i="1"/>
  <c r="AI889" i="1"/>
  <c r="AJ889" i="1"/>
  <c r="AI890" i="1"/>
  <c r="AJ890" i="1"/>
  <c r="AI891" i="1"/>
  <c r="AJ891" i="1"/>
  <c r="AI892" i="1"/>
  <c r="AJ892" i="1"/>
  <c r="AI893" i="1"/>
  <c r="AJ893" i="1"/>
  <c r="AI894" i="1"/>
  <c r="AJ894" i="1"/>
  <c r="AI895" i="1"/>
  <c r="AJ895" i="1"/>
  <c r="AI896" i="1"/>
  <c r="AJ896" i="1"/>
  <c r="AI897" i="1"/>
  <c r="AJ897" i="1"/>
  <c r="AI898" i="1"/>
  <c r="AJ898" i="1"/>
  <c r="AI899" i="1"/>
  <c r="AJ899" i="1"/>
  <c r="AI900" i="1"/>
  <c r="AJ900" i="1"/>
  <c r="AI901" i="1"/>
  <c r="AJ901" i="1"/>
  <c r="AI902" i="1"/>
  <c r="AJ902" i="1"/>
  <c r="AI903" i="1"/>
  <c r="AJ903" i="1"/>
  <c r="AI904" i="1"/>
  <c r="AJ904" i="1"/>
  <c r="AI905" i="1"/>
  <c r="AJ905" i="1"/>
  <c r="AI906" i="1"/>
  <c r="AJ906" i="1"/>
  <c r="AI907" i="1"/>
  <c r="AJ907" i="1"/>
  <c r="AI908" i="1"/>
  <c r="AJ908" i="1"/>
  <c r="AI909" i="1"/>
  <c r="AJ909" i="1"/>
  <c r="AI910" i="1"/>
  <c r="AJ910" i="1"/>
  <c r="AI911" i="1"/>
  <c r="AJ911" i="1"/>
  <c r="AI912" i="1"/>
  <c r="AJ912" i="1"/>
  <c r="AI913" i="1"/>
  <c r="AJ913" i="1"/>
  <c r="AI914" i="1"/>
  <c r="AJ914" i="1"/>
  <c r="AI915" i="1"/>
  <c r="AJ915" i="1"/>
  <c r="AI916" i="1"/>
  <c r="AJ916" i="1"/>
  <c r="AI917" i="1"/>
  <c r="AJ917" i="1"/>
  <c r="AI918" i="1"/>
  <c r="AJ918" i="1"/>
  <c r="AI919" i="1"/>
  <c r="AJ919" i="1"/>
  <c r="AI920" i="1"/>
  <c r="AJ920" i="1"/>
  <c r="AI921" i="1"/>
  <c r="AJ921" i="1"/>
  <c r="AI922" i="1"/>
  <c r="AJ922" i="1"/>
  <c r="AI923" i="1"/>
  <c r="AJ923" i="1"/>
  <c r="AI924" i="1"/>
  <c r="AJ924" i="1"/>
  <c r="AI925" i="1"/>
  <c r="AJ925" i="1"/>
  <c r="AI926" i="1"/>
  <c r="AJ926" i="1"/>
  <c r="AI927" i="1"/>
  <c r="AJ927" i="1"/>
  <c r="AI928" i="1"/>
  <c r="AJ928" i="1"/>
  <c r="AI929" i="1"/>
  <c r="AJ929" i="1"/>
  <c r="AI930" i="1"/>
  <c r="AJ930" i="1"/>
  <c r="AI931" i="1"/>
  <c r="AJ931" i="1"/>
  <c r="AI932" i="1"/>
  <c r="AJ932" i="1"/>
  <c r="AI933" i="1"/>
  <c r="AJ933" i="1"/>
  <c r="AI934" i="1"/>
  <c r="AJ934" i="1"/>
  <c r="AI935" i="1"/>
  <c r="AJ935" i="1"/>
  <c r="AI936" i="1"/>
  <c r="AJ936" i="1"/>
  <c r="AI937" i="1"/>
  <c r="AJ937" i="1"/>
  <c r="AI938" i="1"/>
  <c r="AJ938" i="1"/>
  <c r="AI939" i="1"/>
  <c r="AJ939" i="1"/>
  <c r="AI940" i="1"/>
  <c r="AJ940" i="1"/>
  <c r="AI941" i="1"/>
  <c r="AJ941" i="1"/>
  <c r="AI942" i="1"/>
  <c r="AJ942" i="1"/>
  <c r="AI943" i="1"/>
  <c r="AJ943" i="1"/>
  <c r="AI944" i="1"/>
  <c r="AJ944" i="1"/>
  <c r="AI945" i="1"/>
  <c r="AJ945" i="1"/>
  <c r="AI946" i="1"/>
  <c r="AJ946" i="1"/>
  <c r="AI947" i="1"/>
  <c r="AJ947" i="1"/>
  <c r="AI948" i="1"/>
  <c r="AJ948" i="1"/>
  <c r="AI949" i="1"/>
  <c r="AJ949" i="1"/>
  <c r="AI950" i="1"/>
  <c r="AJ950" i="1"/>
  <c r="AI951" i="1"/>
  <c r="AJ951" i="1"/>
  <c r="AI952" i="1"/>
  <c r="AJ952" i="1"/>
  <c r="AI953" i="1"/>
  <c r="AJ953" i="1"/>
  <c r="AI954" i="1"/>
  <c r="AJ954" i="1"/>
  <c r="AI955" i="1"/>
  <c r="AJ955" i="1"/>
  <c r="AI956" i="1"/>
  <c r="AJ956" i="1"/>
  <c r="AI957" i="1"/>
  <c r="AJ957" i="1"/>
  <c r="AI958" i="1"/>
  <c r="AJ958" i="1"/>
  <c r="AI959" i="1"/>
  <c r="AJ959" i="1"/>
  <c r="AI960" i="1"/>
  <c r="AJ960" i="1"/>
  <c r="AI961" i="1"/>
  <c r="AJ961" i="1"/>
  <c r="AI962" i="1"/>
  <c r="AJ962" i="1"/>
  <c r="AI963" i="1"/>
  <c r="AJ963" i="1"/>
  <c r="AI964" i="1"/>
  <c r="AJ964" i="1"/>
  <c r="AI965" i="1"/>
  <c r="AJ965" i="1"/>
  <c r="AI966" i="1"/>
  <c r="AJ966" i="1"/>
  <c r="AI967" i="1"/>
  <c r="AJ967" i="1"/>
  <c r="AI968" i="1"/>
  <c r="AJ968" i="1"/>
  <c r="AI969" i="1"/>
  <c r="AJ969" i="1"/>
  <c r="AI970" i="1"/>
  <c r="AJ970" i="1"/>
  <c r="AI971" i="1"/>
  <c r="AJ971" i="1"/>
  <c r="AI972" i="1"/>
  <c r="AJ972" i="1"/>
  <c r="AI973" i="1"/>
  <c r="AJ973" i="1"/>
  <c r="AI974" i="1"/>
  <c r="AJ974" i="1"/>
  <c r="AI975" i="1"/>
  <c r="AJ975" i="1"/>
  <c r="AI976" i="1"/>
  <c r="AJ976" i="1"/>
  <c r="AI977" i="1"/>
  <c r="AJ977" i="1"/>
  <c r="AI978" i="1"/>
  <c r="AJ978" i="1"/>
  <c r="AI979" i="1"/>
  <c r="AJ979" i="1"/>
  <c r="AI980" i="1"/>
  <c r="AJ980" i="1"/>
  <c r="AI981" i="1"/>
  <c r="AJ981" i="1"/>
  <c r="AI982" i="1"/>
  <c r="AJ982" i="1"/>
  <c r="AI983" i="1"/>
  <c r="AJ983" i="1"/>
  <c r="AI984" i="1"/>
  <c r="AJ984" i="1"/>
  <c r="AI985" i="1"/>
  <c r="AJ985" i="1"/>
  <c r="AI986" i="1"/>
  <c r="AJ986" i="1"/>
  <c r="AI987" i="1"/>
  <c r="AJ987" i="1"/>
  <c r="AI988" i="1"/>
  <c r="AJ988" i="1"/>
  <c r="AI989" i="1"/>
  <c r="AJ989" i="1"/>
  <c r="AI990" i="1"/>
  <c r="AJ990" i="1"/>
  <c r="AI991" i="1"/>
  <c r="AJ991" i="1"/>
  <c r="AI992" i="1"/>
  <c r="AJ992" i="1"/>
  <c r="AI993" i="1"/>
  <c r="AJ993" i="1"/>
  <c r="AI994" i="1"/>
  <c r="AJ994" i="1"/>
  <c r="AI995" i="1"/>
  <c r="AJ995" i="1"/>
  <c r="AI996" i="1"/>
  <c r="AJ996" i="1"/>
  <c r="AI997" i="1"/>
  <c r="AJ997" i="1"/>
  <c r="AI998" i="1"/>
  <c r="AJ998" i="1"/>
  <c r="AI999" i="1"/>
  <c r="AJ999" i="1"/>
  <c r="AI1000" i="1"/>
  <c r="AJ1000" i="1"/>
  <c r="AI1001" i="1"/>
  <c r="AJ1001" i="1"/>
  <c r="AI1002" i="1"/>
  <c r="AJ1002" i="1"/>
  <c r="AI1003" i="1"/>
  <c r="AJ1003" i="1"/>
  <c r="AI1004" i="1"/>
  <c r="AJ1004" i="1"/>
  <c r="AI1005" i="1"/>
  <c r="AJ1005" i="1"/>
  <c r="AI1006" i="1"/>
  <c r="AJ1006" i="1"/>
  <c r="AI1007" i="1"/>
  <c r="AJ1007" i="1"/>
  <c r="AI1008" i="1"/>
  <c r="AJ1008" i="1"/>
  <c r="AI1009" i="1"/>
  <c r="AJ1009" i="1"/>
  <c r="AI1010" i="1"/>
  <c r="AJ1010" i="1"/>
  <c r="AI1011" i="1"/>
  <c r="AJ1011" i="1"/>
  <c r="AI1012" i="1"/>
  <c r="AJ1012" i="1"/>
  <c r="AI1013" i="1"/>
  <c r="AJ1013" i="1"/>
  <c r="AI1014" i="1"/>
  <c r="AJ1014" i="1"/>
  <c r="AI1015" i="1"/>
  <c r="AJ1015" i="1"/>
  <c r="AI1016" i="1"/>
  <c r="AJ1016" i="1"/>
  <c r="AI1017" i="1"/>
  <c r="AJ1017" i="1"/>
  <c r="AI1018" i="1"/>
  <c r="AJ1018" i="1"/>
  <c r="AI1019" i="1"/>
  <c r="AJ1019" i="1"/>
  <c r="AI1020" i="1"/>
  <c r="AJ1020" i="1"/>
  <c r="AI1021" i="1"/>
  <c r="AJ1021" i="1"/>
  <c r="AI1022" i="1"/>
  <c r="AJ1022" i="1"/>
  <c r="AI1023" i="1"/>
  <c r="AJ1023" i="1"/>
  <c r="AI1024" i="1"/>
  <c r="AJ1024" i="1"/>
  <c r="AI1025" i="1"/>
  <c r="AJ1025" i="1"/>
  <c r="AI1026" i="1"/>
  <c r="AJ1026" i="1"/>
  <c r="AI1027" i="1"/>
  <c r="AJ1027" i="1"/>
  <c r="AI1028" i="1"/>
  <c r="AJ1028" i="1"/>
  <c r="AI1029" i="1"/>
  <c r="AJ1029" i="1"/>
  <c r="AI1030" i="1"/>
  <c r="AJ1030" i="1"/>
  <c r="AI1031" i="1"/>
  <c r="AJ1031" i="1"/>
  <c r="AI1032" i="1"/>
  <c r="AJ1032" i="1"/>
  <c r="AI1033" i="1"/>
  <c r="AJ1033" i="1"/>
  <c r="AI1034" i="1"/>
  <c r="AJ1034" i="1"/>
  <c r="AI1035" i="1"/>
  <c r="AJ1035" i="1"/>
  <c r="AI1036" i="1"/>
  <c r="AJ1036" i="1"/>
  <c r="AI1037" i="1"/>
  <c r="AJ1037" i="1"/>
  <c r="AI1038" i="1"/>
  <c r="AJ1038" i="1"/>
  <c r="AI1039" i="1"/>
  <c r="AJ1039" i="1"/>
  <c r="AI1040" i="1"/>
  <c r="AJ1040" i="1"/>
  <c r="AI1041" i="1"/>
  <c r="AJ1041" i="1"/>
  <c r="AI1042" i="1"/>
  <c r="AJ1042" i="1"/>
  <c r="AI1043" i="1"/>
  <c r="AJ1043" i="1"/>
  <c r="AI1044" i="1"/>
  <c r="AJ1044" i="1"/>
  <c r="AI1045" i="1"/>
  <c r="AJ1045" i="1"/>
  <c r="AI1046" i="1"/>
  <c r="AJ1046" i="1"/>
  <c r="AI1047" i="1"/>
  <c r="AJ1047" i="1"/>
  <c r="AI1048" i="1"/>
  <c r="AJ1048" i="1"/>
  <c r="AI1049" i="1"/>
  <c r="AJ1049" i="1"/>
  <c r="AI1050" i="1"/>
  <c r="AJ1050" i="1"/>
  <c r="AI1051" i="1"/>
  <c r="AJ1051" i="1"/>
  <c r="AI1052" i="1"/>
  <c r="AJ1052" i="1"/>
  <c r="AI1053" i="1"/>
  <c r="AJ1053" i="1"/>
  <c r="AI1054" i="1"/>
  <c r="AJ1054" i="1"/>
  <c r="AI1055" i="1"/>
  <c r="AJ1055" i="1"/>
  <c r="AI1056" i="1"/>
  <c r="AJ1056" i="1"/>
  <c r="AI1057" i="1"/>
  <c r="AJ1057" i="1"/>
  <c r="AI1058" i="1"/>
  <c r="AJ1058" i="1"/>
  <c r="AI1059" i="1"/>
  <c r="AJ1059" i="1"/>
  <c r="AI1060" i="1"/>
  <c r="AJ1060" i="1"/>
  <c r="AI1061" i="1"/>
  <c r="AJ1061" i="1"/>
  <c r="AI1062" i="1"/>
  <c r="AJ1062" i="1"/>
  <c r="AI1063" i="1"/>
  <c r="AJ1063" i="1"/>
  <c r="AI1064" i="1"/>
  <c r="AJ1064" i="1"/>
  <c r="AI1065" i="1"/>
  <c r="AJ1065" i="1"/>
  <c r="AI1066" i="1"/>
  <c r="AJ1066" i="1"/>
  <c r="AI1067" i="1"/>
  <c r="AJ1067" i="1"/>
  <c r="AI1068" i="1"/>
  <c r="AJ1068" i="1"/>
  <c r="AI1069" i="1"/>
  <c r="AJ1069" i="1"/>
  <c r="AI1070" i="1"/>
  <c r="AJ1070" i="1"/>
  <c r="AI1071" i="1"/>
  <c r="AJ1071" i="1"/>
  <c r="AI1072" i="1"/>
  <c r="AJ1072" i="1"/>
  <c r="AI1073" i="1"/>
  <c r="AJ1073" i="1"/>
  <c r="AI1074" i="1"/>
  <c r="AJ1074" i="1"/>
  <c r="AI1075" i="1"/>
  <c r="AJ1075" i="1"/>
  <c r="AI1076" i="1"/>
  <c r="AJ1076" i="1"/>
  <c r="AI1077" i="1"/>
  <c r="AJ1077" i="1"/>
  <c r="AI1078" i="1"/>
  <c r="AJ1078" i="1"/>
  <c r="AI1079" i="1"/>
  <c r="AJ1079" i="1"/>
  <c r="AI1080" i="1"/>
  <c r="AJ1080" i="1"/>
  <c r="AI1081" i="1"/>
  <c r="AJ1081" i="1"/>
  <c r="AI1082" i="1"/>
  <c r="AJ1082" i="1"/>
  <c r="AI1083" i="1"/>
  <c r="AJ1083" i="1"/>
  <c r="AI1084" i="1"/>
  <c r="AJ1084" i="1"/>
  <c r="AI1085" i="1"/>
  <c r="AJ1085" i="1"/>
  <c r="AI1086" i="1"/>
  <c r="AJ1086" i="1"/>
  <c r="AI1087" i="1"/>
  <c r="AJ1087" i="1"/>
  <c r="AI1088" i="1"/>
  <c r="AJ1088" i="1"/>
  <c r="AI1089" i="1"/>
  <c r="AJ1089" i="1"/>
  <c r="AI1090" i="1"/>
  <c r="AJ1090" i="1"/>
  <c r="AI1091" i="1"/>
  <c r="AJ1091" i="1"/>
  <c r="AI1092" i="1"/>
  <c r="AJ1092" i="1"/>
  <c r="AI1093" i="1"/>
  <c r="AJ1093" i="1"/>
  <c r="AI1094" i="1"/>
  <c r="AJ1094" i="1"/>
  <c r="AI1095" i="1"/>
  <c r="AJ1095" i="1"/>
  <c r="AI1096" i="1"/>
  <c r="AJ1096" i="1"/>
  <c r="AI1097" i="1"/>
  <c r="AJ1097" i="1"/>
  <c r="AI1098" i="1"/>
  <c r="AJ1098" i="1"/>
  <c r="AI1099" i="1"/>
  <c r="AJ1099" i="1"/>
  <c r="AI1100" i="1"/>
  <c r="AJ1100" i="1"/>
  <c r="AI1101" i="1"/>
  <c r="AJ1101" i="1"/>
  <c r="AI1102" i="1"/>
  <c r="AJ1102" i="1"/>
  <c r="AI1103" i="1"/>
  <c r="AJ1103" i="1"/>
  <c r="AI1104" i="1"/>
  <c r="AJ1104" i="1"/>
  <c r="AI1105" i="1"/>
  <c r="AJ1105" i="1"/>
  <c r="AI1106" i="1"/>
  <c r="AJ1106" i="1"/>
  <c r="AI1107" i="1"/>
  <c r="AJ1107" i="1"/>
  <c r="AI1108" i="1"/>
  <c r="AJ1108" i="1"/>
  <c r="AI1109" i="1"/>
  <c r="AJ1109" i="1"/>
  <c r="AI1110" i="1"/>
  <c r="AJ1110" i="1"/>
  <c r="AI1111" i="1"/>
  <c r="AJ1111" i="1"/>
  <c r="AI1112" i="1"/>
  <c r="AJ1112" i="1"/>
  <c r="AI1113" i="1"/>
  <c r="AJ1113" i="1"/>
  <c r="AI1114" i="1"/>
  <c r="AJ1114" i="1"/>
  <c r="AI1115" i="1"/>
  <c r="AJ1115" i="1"/>
  <c r="AI1116" i="1"/>
  <c r="AJ1116" i="1"/>
  <c r="AI1117" i="1"/>
  <c r="AJ1117" i="1"/>
  <c r="AI1118" i="1"/>
  <c r="AJ1118" i="1"/>
  <c r="AI1119" i="1"/>
  <c r="AJ1119" i="1"/>
  <c r="AI1120" i="1"/>
  <c r="AJ1120" i="1"/>
  <c r="AI1121" i="1"/>
  <c r="AJ1121" i="1"/>
  <c r="AI1122" i="1"/>
  <c r="AJ1122" i="1"/>
  <c r="AI1123" i="1"/>
  <c r="AJ1123" i="1"/>
  <c r="AI1124" i="1"/>
  <c r="AJ1124" i="1"/>
  <c r="AI1125" i="1"/>
  <c r="AJ1125" i="1"/>
  <c r="AI1126" i="1"/>
  <c r="AJ1126" i="1"/>
  <c r="AI1127" i="1"/>
  <c r="AJ1127" i="1"/>
  <c r="AI1128" i="1"/>
  <c r="AJ1128" i="1"/>
  <c r="AI1129" i="1"/>
  <c r="AJ1129" i="1"/>
  <c r="AI1130" i="1"/>
  <c r="AJ1130" i="1"/>
  <c r="AI1131" i="1"/>
  <c r="AJ1131" i="1"/>
  <c r="AI1132" i="1"/>
  <c r="AJ1132" i="1"/>
  <c r="AI1133" i="1"/>
  <c r="AJ1133" i="1"/>
  <c r="AI1134" i="1"/>
  <c r="AJ1134" i="1"/>
  <c r="AI1135" i="1"/>
  <c r="AJ1135" i="1"/>
  <c r="AI1136" i="1"/>
  <c r="AJ1136" i="1"/>
  <c r="AI1137" i="1"/>
  <c r="AJ1137" i="1"/>
  <c r="AI1138" i="1"/>
  <c r="AJ1138" i="1"/>
  <c r="AI1139" i="1"/>
  <c r="AJ1139" i="1"/>
  <c r="AI1140" i="1"/>
  <c r="AJ1140" i="1"/>
  <c r="AI1141" i="1"/>
  <c r="AJ1141" i="1"/>
  <c r="AI1142" i="1"/>
  <c r="AJ1142" i="1"/>
  <c r="AI1143" i="1"/>
  <c r="AJ1143" i="1"/>
  <c r="AI1144" i="1"/>
  <c r="AJ1144" i="1"/>
  <c r="AI1145" i="1"/>
  <c r="AJ1145" i="1"/>
  <c r="AI1146" i="1"/>
  <c r="AJ1146" i="1"/>
  <c r="AI1147" i="1"/>
  <c r="AJ1147" i="1"/>
  <c r="AI1148" i="1"/>
  <c r="AJ1148" i="1"/>
  <c r="AI1149" i="1"/>
  <c r="AJ1149" i="1"/>
  <c r="AI1150" i="1"/>
  <c r="AJ1150" i="1"/>
  <c r="AI1151" i="1"/>
  <c r="AJ1151" i="1"/>
  <c r="AI1152" i="1"/>
  <c r="AJ1152" i="1"/>
  <c r="AI1153" i="1"/>
  <c r="AJ1153" i="1"/>
  <c r="AI1154" i="1"/>
  <c r="AJ1154" i="1"/>
  <c r="AI1155" i="1"/>
  <c r="AJ1155" i="1"/>
  <c r="AI1156" i="1"/>
  <c r="AJ1156" i="1"/>
  <c r="AI1157" i="1"/>
  <c r="AJ1157" i="1"/>
  <c r="AI1158" i="1"/>
  <c r="AJ1158" i="1"/>
  <c r="AI1159" i="1"/>
  <c r="AJ1159" i="1"/>
  <c r="AI1160" i="1"/>
  <c r="AJ1160" i="1"/>
  <c r="AI1161" i="1"/>
  <c r="AJ1161" i="1"/>
  <c r="AI1162" i="1"/>
  <c r="AJ1162" i="1"/>
  <c r="AI1163" i="1"/>
  <c r="AJ1163" i="1"/>
  <c r="AI1164" i="1"/>
  <c r="AJ1164" i="1"/>
  <c r="AI1165" i="1"/>
  <c r="AJ1165" i="1"/>
  <c r="AI1166" i="1"/>
  <c r="AJ1166" i="1"/>
  <c r="AI1167" i="1"/>
  <c r="AJ1167" i="1"/>
  <c r="AI1168" i="1"/>
  <c r="AJ1168" i="1"/>
  <c r="AI1169" i="1"/>
  <c r="AJ1169" i="1"/>
  <c r="AI1170" i="1"/>
  <c r="AJ1170" i="1"/>
  <c r="AI1171" i="1"/>
  <c r="AJ1171" i="1"/>
  <c r="AI1172" i="1"/>
  <c r="AJ1172" i="1"/>
  <c r="AI1173" i="1"/>
  <c r="AJ1173" i="1"/>
  <c r="AI1174" i="1"/>
  <c r="AJ1174" i="1"/>
  <c r="AI1175" i="1"/>
  <c r="AJ1175" i="1"/>
  <c r="AI1176" i="1"/>
  <c r="AJ1176" i="1"/>
  <c r="AI1177" i="1"/>
  <c r="AJ1177" i="1"/>
  <c r="AI1178" i="1"/>
  <c r="AJ1178" i="1"/>
  <c r="AI1179" i="1"/>
  <c r="AJ1179" i="1"/>
  <c r="AI1180" i="1"/>
  <c r="AJ1180" i="1"/>
  <c r="AI1181" i="1"/>
  <c r="AJ1181" i="1"/>
  <c r="AI1182" i="1"/>
  <c r="AJ1182" i="1"/>
  <c r="AI1183" i="1"/>
  <c r="AJ1183" i="1"/>
  <c r="AI1184" i="1"/>
  <c r="AJ1184" i="1"/>
  <c r="AI1185" i="1"/>
  <c r="AJ1185" i="1"/>
  <c r="AI1186" i="1"/>
  <c r="AJ1186" i="1"/>
  <c r="AI1187" i="1"/>
  <c r="AJ1187" i="1"/>
  <c r="AI1188" i="1"/>
  <c r="AJ1188" i="1"/>
  <c r="AI1189" i="1"/>
  <c r="AJ1189" i="1"/>
  <c r="AI1190" i="1"/>
  <c r="AJ1190" i="1"/>
  <c r="AI1191" i="1"/>
  <c r="AJ1191" i="1"/>
  <c r="AI1192" i="1"/>
  <c r="AJ1192" i="1"/>
  <c r="AI1193" i="1"/>
  <c r="AJ1193" i="1"/>
  <c r="AI1194" i="1"/>
  <c r="AJ1194" i="1"/>
  <c r="AI1195" i="1"/>
  <c r="AJ1195" i="1"/>
  <c r="AI1196" i="1"/>
  <c r="AJ1196" i="1"/>
  <c r="AI1197" i="1"/>
  <c r="AJ1197" i="1"/>
  <c r="AI1198" i="1"/>
  <c r="AJ1198" i="1"/>
  <c r="AI1199" i="1"/>
  <c r="AJ1199" i="1"/>
  <c r="AI1200" i="1"/>
  <c r="AJ1200" i="1"/>
  <c r="AI1201" i="1"/>
  <c r="AJ1201" i="1"/>
  <c r="AI1202" i="1"/>
  <c r="AJ1202" i="1"/>
  <c r="AI1203" i="1"/>
  <c r="AJ1203" i="1"/>
  <c r="AI1204" i="1"/>
  <c r="AJ1204" i="1"/>
  <c r="AI1205" i="1"/>
  <c r="AJ1205" i="1"/>
  <c r="AI1206" i="1"/>
  <c r="AJ1206" i="1"/>
  <c r="AI1207" i="1"/>
  <c r="AJ1207" i="1"/>
  <c r="AI1208" i="1"/>
  <c r="AJ1208" i="1"/>
  <c r="AI1209" i="1"/>
  <c r="AJ1209" i="1"/>
  <c r="AI1210" i="1"/>
  <c r="AJ1210" i="1"/>
  <c r="AI1211" i="1"/>
  <c r="AJ1211" i="1"/>
  <c r="AI1212" i="1"/>
  <c r="AJ1212" i="1"/>
  <c r="AI1213" i="1"/>
  <c r="AJ1213" i="1"/>
  <c r="AI1214" i="1"/>
  <c r="AJ1214" i="1"/>
  <c r="AI1215" i="1"/>
  <c r="AJ1215" i="1"/>
  <c r="AI1216" i="1"/>
  <c r="AJ1216" i="1"/>
  <c r="AI1217" i="1"/>
  <c r="AJ1217" i="1"/>
  <c r="AI1218" i="1"/>
  <c r="AJ1218" i="1"/>
  <c r="AI1219" i="1"/>
  <c r="AJ1219" i="1"/>
  <c r="AI1220" i="1"/>
  <c r="AJ1220" i="1"/>
  <c r="AI1221" i="1"/>
  <c r="AJ1221" i="1"/>
  <c r="AI1222" i="1"/>
  <c r="AJ1222" i="1"/>
  <c r="AI1223" i="1"/>
  <c r="AJ1223" i="1"/>
  <c r="AI1224" i="1"/>
  <c r="AJ1224" i="1"/>
  <c r="AI1225" i="1"/>
  <c r="AJ1225" i="1"/>
  <c r="AI1226" i="1"/>
  <c r="AJ1226" i="1"/>
  <c r="AI1227" i="1"/>
  <c r="AJ1227" i="1"/>
  <c r="AI1228" i="1"/>
  <c r="AJ1228" i="1"/>
  <c r="AI1229" i="1"/>
  <c r="AJ1229" i="1"/>
  <c r="AI1230" i="1"/>
  <c r="AJ1230" i="1"/>
  <c r="AI1231" i="1"/>
  <c r="AJ1231" i="1"/>
  <c r="AI1232" i="1"/>
  <c r="AJ1232" i="1"/>
  <c r="AI1233" i="1"/>
  <c r="AJ1233" i="1"/>
  <c r="AI1234" i="1"/>
  <c r="AJ1234" i="1"/>
  <c r="AI1235" i="1"/>
  <c r="AJ1235" i="1"/>
  <c r="AI1236" i="1"/>
  <c r="AJ1236" i="1"/>
  <c r="AI1237" i="1"/>
  <c r="AJ1237" i="1"/>
  <c r="AI1238" i="1"/>
  <c r="AJ1238" i="1"/>
  <c r="AI1239" i="1"/>
  <c r="AJ1239" i="1"/>
  <c r="AI1240" i="1"/>
  <c r="AJ1240" i="1"/>
  <c r="AI1241" i="1"/>
  <c r="AJ1241" i="1"/>
  <c r="AI1242" i="1"/>
  <c r="AJ1242" i="1"/>
  <c r="AI1243" i="1"/>
  <c r="AJ1243" i="1"/>
  <c r="AI1244" i="1"/>
  <c r="AJ1244" i="1"/>
  <c r="AI1245" i="1"/>
  <c r="AJ1245" i="1"/>
  <c r="AI1246" i="1"/>
  <c r="AJ1246" i="1"/>
  <c r="AI1247" i="1"/>
  <c r="AJ1247" i="1"/>
  <c r="AI1248" i="1"/>
  <c r="AJ1248" i="1"/>
  <c r="AI1249" i="1"/>
  <c r="AJ1249" i="1"/>
  <c r="AI1250" i="1"/>
  <c r="AJ1250" i="1"/>
  <c r="AI1251" i="1"/>
  <c r="AJ1251" i="1"/>
  <c r="AI1252" i="1"/>
  <c r="AJ1252" i="1"/>
  <c r="AI1253" i="1"/>
  <c r="AJ1253" i="1"/>
  <c r="AI1254" i="1"/>
  <c r="AJ1254" i="1"/>
  <c r="AI1255" i="1"/>
  <c r="AJ1255" i="1"/>
  <c r="AI1256" i="1"/>
  <c r="AJ1256" i="1"/>
  <c r="AI1257" i="1"/>
  <c r="AJ1257" i="1"/>
  <c r="AI1258" i="1"/>
  <c r="AJ1258" i="1"/>
  <c r="AI1259" i="1"/>
  <c r="AJ1259" i="1"/>
  <c r="AI1260" i="1"/>
  <c r="AJ1260" i="1"/>
  <c r="AI1261" i="1"/>
  <c r="AJ1261" i="1"/>
  <c r="AI1262" i="1"/>
  <c r="AJ1262" i="1"/>
  <c r="AI1263" i="1"/>
  <c r="AJ1263" i="1"/>
  <c r="AI1264" i="1"/>
  <c r="AJ1264" i="1"/>
  <c r="AI1265" i="1"/>
  <c r="AJ1265" i="1"/>
  <c r="AI1266" i="1"/>
  <c r="AJ1266" i="1"/>
  <c r="AI1267" i="1"/>
  <c r="AJ1267" i="1"/>
  <c r="AI1268" i="1"/>
  <c r="AJ1268" i="1"/>
  <c r="AI1269" i="1"/>
  <c r="AJ1269" i="1"/>
  <c r="AI1270" i="1"/>
  <c r="AJ1270" i="1"/>
  <c r="AI1271" i="1"/>
  <c r="AJ1271" i="1"/>
  <c r="AI1272" i="1"/>
  <c r="AJ1272" i="1"/>
  <c r="AI1273" i="1"/>
  <c r="AJ1273" i="1"/>
  <c r="AI1274" i="1"/>
  <c r="AJ1274" i="1"/>
  <c r="AI1275" i="1"/>
  <c r="AJ1275" i="1"/>
  <c r="AI1276" i="1"/>
  <c r="AJ1276" i="1"/>
  <c r="AI1277" i="1"/>
  <c r="AJ1277" i="1"/>
  <c r="AI1278" i="1"/>
  <c r="AJ1278" i="1"/>
  <c r="AI1279" i="1"/>
  <c r="AJ1279" i="1"/>
  <c r="AI1280" i="1"/>
  <c r="AJ1280" i="1"/>
  <c r="AI1281" i="1"/>
  <c r="AJ1281" i="1"/>
  <c r="AI1282" i="1"/>
  <c r="AJ1282" i="1"/>
  <c r="AI1283" i="1"/>
  <c r="AJ1283" i="1"/>
  <c r="AI1284" i="1"/>
  <c r="AJ1284" i="1"/>
  <c r="AI1285" i="1"/>
  <c r="AJ1285" i="1"/>
  <c r="AI1286" i="1"/>
  <c r="AJ1286" i="1"/>
  <c r="AI1287" i="1"/>
  <c r="AJ1287" i="1"/>
  <c r="AI1288" i="1"/>
  <c r="AJ1288" i="1"/>
  <c r="AI1289" i="1"/>
  <c r="AJ1289" i="1"/>
  <c r="AI1290" i="1"/>
  <c r="AJ1290" i="1"/>
  <c r="AI1291" i="1"/>
  <c r="AJ1291" i="1"/>
  <c r="AI1292" i="1"/>
  <c r="AJ1292" i="1"/>
  <c r="AI1293" i="1"/>
  <c r="AJ1293" i="1"/>
  <c r="AI1294" i="1"/>
  <c r="AJ1294" i="1"/>
  <c r="AI1295" i="1"/>
  <c r="AJ1295" i="1"/>
  <c r="AI1296" i="1"/>
  <c r="AJ1296" i="1"/>
  <c r="AI1297" i="1"/>
  <c r="AJ1297" i="1"/>
  <c r="AI1298" i="1"/>
  <c r="AJ1298" i="1"/>
  <c r="AI1299" i="1"/>
  <c r="AJ1299" i="1"/>
  <c r="AI1300" i="1"/>
  <c r="AJ1300" i="1"/>
  <c r="AI1301" i="1"/>
  <c r="AJ1301" i="1"/>
  <c r="AI1302" i="1"/>
  <c r="AJ1302" i="1"/>
  <c r="AI1303" i="1"/>
  <c r="AJ1303" i="1"/>
  <c r="AI1304" i="1"/>
  <c r="AJ1304" i="1"/>
  <c r="AI1305" i="1"/>
  <c r="AJ1305" i="1"/>
  <c r="AI1306" i="1"/>
  <c r="AJ1306" i="1"/>
  <c r="AI1307" i="1"/>
  <c r="AJ1307" i="1"/>
  <c r="AI1308" i="1"/>
  <c r="AJ1308" i="1"/>
  <c r="AI1309" i="1"/>
  <c r="AJ1309" i="1"/>
  <c r="AI1310" i="1"/>
  <c r="AJ1310" i="1"/>
  <c r="AI1311" i="1"/>
  <c r="AJ1311" i="1"/>
  <c r="AI1312" i="1"/>
  <c r="AJ1312" i="1"/>
  <c r="AI1313" i="1"/>
  <c r="AJ1313" i="1"/>
  <c r="AI1314" i="1"/>
  <c r="AJ1314" i="1"/>
  <c r="AI1315" i="1"/>
  <c r="AJ1315" i="1"/>
  <c r="AI1316" i="1"/>
  <c r="AJ1316" i="1"/>
  <c r="AI1317" i="1"/>
  <c r="AJ1317" i="1"/>
  <c r="AI1318" i="1"/>
  <c r="AJ1318" i="1"/>
  <c r="AI1319" i="1"/>
  <c r="AJ1319" i="1"/>
  <c r="AI1320" i="1"/>
  <c r="AJ1320" i="1"/>
  <c r="AI1321" i="1"/>
  <c r="AJ1321" i="1"/>
  <c r="AI1322" i="1"/>
  <c r="AJ1322" i="1"/>
  <c r="AI1323" i="1"/>
  <c r="AJ1323" i="1"/>
  <c r="AI1324" i="1"/>
  <c r="AJ1324" i="1"/>
  <c r="AI1325" i="1"/>
  <c r="AJ1325" i="1"/>
  <c r="AI1326" i="1"/>
  <c r="AJ1326" i="1"/>
  <c r="AI1327" i="1"/>
  <c r="AJ1327" i="1"/>
  <c r="AI1328" i="1"/>
  <c r="AJ1328" i="1"/>
  <c r="AI1329" i="1"/>
  <c r="AJ1329" i="1"/>
  <c r="AI1330" i="1"/>
  <c r="AJ1330" i="1"/>
  <c r="AI1331" i="1"/>
  <c r="AJ1331" i="1"/>
  <c r="AI1332" i="1"/>
  <c r="AJ1332" i="1"/>
  <c r="AI1333" i="1"/>
  <c r="AJ1333" i="1"/>
  <c r="AI1334" i="1"/>
  <c r="AJ1334" i="1"/>
  <c r="AI1335" i="1"/>
  <c r="AJ1335" i="1"/>
  <c r="AI1336" i="1"/>
  <c r="AJ1336" i="1"/>
  <c r="AI1337" i="1"/>
  <c r="AJ1337" i="1"/>
  <c r="AI1338" i="1"/>
  <c r="AJ1338" i="1"/>
  <c r="AI1339" i="1"/>
  <c r="AJ1339" i="1"/>
  <c r="AI1340" i="1"/>
  <c r="AJ1340" i="1"/>
  <c r="AI1341" i="1"/>
  <c r="AJ1341" i="1"/>
  <c r="AI1342" i="1"/>
  <c r="AJ1342" i="1"/>
  <c r="AI1343" i="1"/>
  <c r="AJ1343" i="1"/>
  <c r="AI1344" i="1"/>
  <c r="AJ1344" i="1"/>
  <c r="AI1345" i="1"/>
  <c r="AJ1345" i="1"/>
  <c r="AI1346" i="1"/>
  <c r="AJ1346" i="1"/>
  <c r="AI1347" i="1"/>
  <c r="AJ1347" i="1"/>
  <c r="AI1348" i="1"/>
  <c r="AJ1348" i="1"/>
  <c r="AI1349" i="1"/>
  <c r="AJ1349" i="1"/>
  <c r="AI1350" i="1"/>
  <c r="AJ1350" i="1"/>
  <c r="AI1351" i="1"/>
  <c r="AJ1351" i="1"/>
  <c r="AI1352" i="1"/>
  <c r="AJ1352" i="1"/>
  <c r="AI1353" i="1"/>
  <c r="AJ1353" i="1"/>
  <c r="AI1354" i="1"/>
  <c r="AJ1354" i="1"/>
  <c r="AI1355" i="1"/>
  <c r="AJ1355" i="1"/>
  <c r="AI1356" i="1"/>
  <c r="AJ1356" i="1"/>
  <c r="AI1357" i="1"/>
  <c r="AJ1357" i="1"/>
  <c r="AI1358" i="1"/>
  <c r="AJ1358" i="1"/>
  <c r="AI1359" i="1"/>
  <c r="AJ1359" i="1"/>
  <c r="AI1360" i="1"/>
  <c r="AJ1360" i="1"/>
  <c r="AI1361" i="1"/>
  <c r="AJ1361" i="1"/>
  <c r="AI1362" i="1"/>
  <c r="AJ1362" i="1"/>
  <c r="AI1363" i="1"/>
  <c r="AJ1363" i="1"/>
  <c r="AI1364" i="1"/>
  <c r="AJ1364" i="1"/>
  <c r="AI1365" i="1"/>
  <c r="AJ1365" i="1"/>
  <c r="AI1366" i="1"/>
  <c r="AJ1366" i="1"/>
  <c r="AI1367" i="1"/>
  <c r="AJ1367" i="1"/>
  <c r="AI1368" i="1"/>
  <c r="AJ1368" i="1"/>
  <c r="AI1369" i="1"/>
  <c r="AJ1369" i="1"/>
  <c r="AI1370" i="1"/>
  <c r="AJ1370" i="1"/>
  <c r="AI1371" i="1"/>
  <c r="AJ1371" i="1"/>
  <c r="AI1372" i="1"/>
  <c r="AJ1372" i="1"/>
  <c r="AI1373" i="1"/>
  <c r="AJ1373" i="1"/>
  <c r="AI1374" i="1"/>
  <c r="AJ1374" i="1"/>
  <c r="AI1375" i="1"/>
  <c r="AJ1375" i="1"/>
  <c r="AI1376" i="1"/>
  <c r="AJ1376" i="1"/>
  <c r="AI1377" i="1"/>
  <c r="AJ1377" i="1"/>
  <c r="AI1378" i="1"/>
  <c r="AJ1378" i="1"/>
  <c r="AI1379" i="1"/>
  <c r="AJ1379" i="1"/>
  <c r="AI1380" i="1"/>
  <c r="AJ1380" i="1"/>
  <c r="AI1381" i="1"/>
  <c r="AJ1381" i="1"/>
  <c r="AI1382" i="1"/>
  <c r="AJ1382" i="1"/>
  <c r="AI1383" i="1"/>
  <c r="AJ1383" i="1"/>
  <c r="AI1384" i="1"/>
  <c r="AJ1384" i="1"/>
  <c r="AI1385" i="1"/>
  <c r="AJ1385" i="1"/>
  <c r="AI1386" i="1"/>
  <c r="AJ1386" i="1"/>
  <c r="AI1387" i="1"/>
  <c r="AJ1387" i="1"/>
  <c r="AI1388" i="1"/>
  <c r="AJ1388" i="1"/>
  <c r="AI1389" i="1"/>
  <c r="AJ1389" i="1"/>
  <c r="AI1390" i="1"/>
  <c r="AJ1390" i="1"/>
  <c r="AI1391" i="1"/>
  <c r="AJ1391" i="1"/>
  <c r="AI1392" i="1"/>
  <c r="AJ1392" i="1"/>
  <c r="AI1393" i="1"/>
  <c r="AJ1393" i="1"/>
  <c r="AI1394" i="1"/>
  <c r="AJ1394" i="1"/>
  <c r="AI1395" i="1"/>
  <c r="AJ1395" i="1"/>
  <c r="AI1396" i="1"/>
  <c r="AJ1396" i="1"/>
  <c r="AI1397" i="1"/>
  <c r="AJ1397" i="1"/>
  <c r="AI1398" i="1"/>
  <c r="AJ1398" i="1"/>
  <c r="AI1399" i="1"/>
  <c r="AJ1399" i="1"/>
  <c r="AI1400" i="1"/>
  <c r="AJ1400" i="1"/>
  <c r="AI1401" i="1"/>
  <c r="AJ1401" i="1"/>
  <c r="AI1402" i="1"/>
  <c r="AJ1402" i="1"/>
  <c r="AI1403" i="1"/>
  <c r="AJ1403" i="1"/>
  <c r="AI1404" i="1"/>
  <c r="AJ1404" i="1"/>
  <c r="AI1405" i="1"/>
  <c r="AJ1405" i="1"/>
  <c r="AI1406" i="1"/>
  <c r="AJ1406" i="1"/>
  <c r="AI1407" i="1"/>
  <c r="AJ1407" i="1"/>
  <c r="AI1408" i="1"/>
  <c r="AJ1408" i="1"/>
  <c r="AI1409" i="1"/>
  <c r="AJ1409" i="1"/>
  <c r="AI1410" i="1"/>
  <c r="AJ1410" i="1"/>
  <c r="AI1411" i="1"/>
  <c r="AJ1411" i="1"/>
  <c r="AI1412" i="1"/>
  <c r="AJ1412" i="1"/>
  <c r="AI1413" i="1"/>
  <c r="AJ1413" i="1"/>
  <c r="AI1414" i="1"/>
  <c r="AJ1414" i="1"/>
  <c r="AI1415" i="1"/>
  <c r="AJ1415" i="1"/>
  <c r="AI1416" i="1"/>
  <c r="AJ1416" i="1"/>
  <c r="AI1417" i="1"/>
  <c r="AJ1417" i="1"/>
  <c r="AI1418" i="1"/>
  <c r="AJ1418" i="1"/>
  <c r="AI1419" i="1"/>
  <c r="AJ1419" i="1"/>
  <c r="AI1420" i="1"/>
  <c r="AJ1420" i="1"/>
  <c r="AI1421" i="1"/>
  <c r="AJ1421" i="1"/>
  <c r="AI1422" i="1"/>
  <c r="AJ1422" i="1"/>
  <c r="AI1423" i="1"/>
  <c r="AJ1423" i="1"/>
  <c r="AI1424" i="1"/>
  <c r="AJ1424" i="1"/>
  <c r="AI1425" i="1"/>
  <c r="AJ1425" i="1"/>
  <c r="AI1426" i="1"/>
  <c r="AJ1426" i="1"/>
  <c r="AI1427" i="1"/>
  <c r="AJ1427" i="1"/>
  <c r="AI1428" i="1"/>
  <c r="AJ1428" i="1"/>
  <c r="AI1429" i="1"/>
  <c r="AJ1429" i="1"/>
  <c r="AI1430" i="1"/>
  <c r="AJ1430" i="1"/>
  <c r="AI1431" i="1"/>
  <c r="AJ1431" i="1"/>
  <c r="AI1432" i="1"/>
  <c r="AJ1432" i="1"/>
  <c r="AI1433" i="1"/>
  <c r="AJ1433" i="1"/>
  <c r="AI1434" i="1"/>
  <c r="AJ1434" i="1"/>
  <c r="AI1435" i="1"/>
  <c r="AJ1435" i="1"/>
  <c r="AI1436" i="1"/>
  <c r="AJ1436" i="1"/>
  <c r="AI1437" i="1"/>
  <c r="AJ1437" i="1"/>
  <c r="AI1438" i="1"/>
  <c r="AJ1438" i="1"/>
  <c r="AI1439" i="1"/>
  <c r="AJ1439" i="1"/>
  <c r="AI1440" i="1"/>
  <c r="AJ1440" i="1"/>
  <c r="AI1441" i="1"/>
  <c r="AJ1441" i="1"/>
  <c r="AI1442" i="1"/>
  <c r="AJ1442" i="1"/>
  <c r="AI1443" i="1"/>
  <c r="AJ1443" i="1"/>
  <c r="AI1444" i="1"/>
  <c r="AJ1444" i="1"/>
  <c r="AI1445" i="1"/>
  <c r="AJ1445" i="1"/>
  <c r="AI1446" i="1"/>
  <c r="AJ1446" i="1"/>
  <c r="AI1447" i="1"/>
  <c r="AJ1447" i="1"/>
  <c r="AI1448" i="1"/>
  <c r="AJ1448" i="1"/>
  <c r="AI1449" i="1"/>
  <c r="AJ1449" i="1"/>
  <c r="AI1450" i="1"/>
  <c r="AJ1450" i="1"/>
  <c r="AI1451" i="1"/>
  <c r="AJ1451" i="1"/>
  <c r="AI1452" i="1"/>
  <c r="AJ1452" i="1"/>
  <c r="AI1453" i="1"/>
  <c r="AJ1453" i="1"/>
  <c r="AI1454" i="1"/>
  <c r="AJ1454" i="1"/>
  <c r="AI1455" i="1"/>
  <c r="AJ1455" i="1"/>
  <c r="AI1456" i="1"/>
  <c r="AJ1456" i="1"/>
  <c r="AI1457" i="1"/>
  <c r="AJ1457" i="1"/>
  <c r="AI1458" i="1"/>
  <c r="AJ1458" i="1"/>
  <c r="AI1459" i="1"/>
  <c r="AJ1459" i="1"/>
  <c r="AI1460" i="1"/>
  <c r="AJ1460" i="1"/>
  <c r="AI1461" i="1"/>
  <c r="AJ1461" i="1"/>
  <c r="AI1462" i="1"/>
  <c r="AJ1462" i="1"/>
  <c r="AI1463" i="1"/>
  <c r="AJ1463" i="1"/>
  <c r="AI1464" i="1"/>
  <c r="AJ1464" i="1"/>
  <c r="AI1465" i="1"/>
  <c r="AJ1465" i="1"/>
  <c r="AI1466" i="1"/>
  <c r="AJ1466" i="1"/>
  <c r="AI1467" i="1"/>
  <c r="AJ1467" i="1"/>
  <c r="AI1468" i="1"/>
  <c r="AJ1468" i="1"/>
  <c r="AI1469" i="1"/>
  <c r="AJ1469" i="1"/>
  <c r="AI1470" i="1"/>
  <c r="AJ1470" i="1"/>
  <c r="AI1471" i="1"/>
  <c r="AJ1471" i="1"/>
  <c r="AI1472" i="1"/>
  <c r="AJ1472" i="1"/>
  <c r="AI1473" i="1"/>
  <c r="AJ1473" i="1"/>
  <c r="AI1474" i="1"/>
  <c r="AJ1474" i="1"/>
  <c r="AI1475" i="1"/>
  <c r="AJ1475" i="1"/>
  <c r="AI1476" i="1"/>
  <c r="AJ1476" i="1"/>
  <c r="AI1477" i="1"/>
  <c r="AJ1477" i="1"/>
  <c r="AI1478" i="1"/>
  <c r="AJ1478" i="1"/>
  <c r="AI1479" i="1"/>
  <c r="AJ1479" i="1"/>
  <c r="AI1480" i="1"/>
  <c r="AJ1480" i="1"/>
  <c r="AI1481" i="1"/>
  <c r="AJ1481" i="1"/>
  <c r="AI1482" i="1"/>
  <c r="AJ1482" i="1"/>
  <c r="AI1483" i="1"/>
  <c r="AJ1483" i="1"/>
  <c r="AI1484" i="1"/>
  <c r="AJ1484" i="1"/>
  <c r="AI1485" i="1"/>
  <c r="AJ1485" i="1"/>
  <c r="AI1486" i="1"/>
  <c r="AJ1486" i="1"/>
  <c r="AI1487" i="1"/>
  <c r="AJ1487" i="1"/>
  <c r="AI1488" i="1"/>
  <c r="AJ1488" i="1"/>
  <c r="AI1489" i="1"/>
  <c r="AJ1489" i="1"/>
  <c r="AI1490" i="1"/>
  <c r="AJ1490" i="1"/>
  <c r="AI1491" i="1"/>
  <c r="AJ1491" i="1"/>
  <c r="AI1492" i="1"/>
  <c r="AJ1492" i="1"/>
  <c r="AI1493" i="1"/>
  <c r="AJ1493" i="1"/>
  <c r="AI1494" i="1"/>
  <c r="AJ1494" i="1"/>
  <c r="AI1495" i="1"/>
  <c r="AJ1495" i="1"/>
  <c r="AI1496" i="1"/>
  <c r="AJ1496" i="1"/>
  <c r="AI1497" i="1"/>
  <c r="AJ1497" i="1"/>
  <c r="AI1498" i="1"/>
  <c r="AJ1498" i="1"/>
  <c r="AI1499" i="1"/>
  <c r="AJ1499" i="1"/>
  <c r="AI1500" i="1"/>
  <c r="AJ1500" i="1"/>
  <c r="AI1501" i="1"/>
  <c r="AJ1501" i="1"/>
  <c r="AI1502" i="1"/>
  <c r="AJ1502" i="1"/>
  <c r="AI1503" i="1"/>
  <c r="AJ1503" i="1"/>
  <c r="AI1504" i="1"/>
  <c r="AJ1504" i="1"/>
  <c r="AI1505" i="1"/>
  <c r="AJ1505" i="1"/>
  <c r="AI1506" i="1"/>
  <c r="AJ1506" i="1"/>
  <c r="AI1507" i="1"/>
  <c r="AJ1507" i="1"/>
  <c r="AI1508" i="1"/>
  <c r="AJ1508" i="1"/>
  <c r="AI1509" i="1"/>
  <c r="AJ1509" i="1"/>
  <c r="AI1510" i="1"/>
  <c r="AJ1510" i="1"/>
  <c r="AI1511" i="1"/>
  <c r="AJ1511" i="1"/>
  <c r="AI1512" i="1"/>
  <c r="AJ1512" i="1"/>
  <c r="AI1513" i="1"/>
  <c r="AJ1513" i="1"/>
  <c r="AI1514" i="1"/>
  <c r="AJ1514" i="1"/>
  <c r="AI1515" i="1"/>
  <c r="AJ1515" i="1"/>
  <c r="AI1516" i="1"/>
  <c r="AJ1516" i="1"/>
  <c r="AI1517" i="1"/>
  <c r="AJ1517" i="1"/>
  <c r="AI1518" i="1"/>
  <c r="AJ1518" i="1"/>
  <c r="AI1519" i="1"/>
  <c r="AJ1519" i="1"/>
  <c r="AI1520" i="1"/>
  <c r="AJ1520" i="1"/>
  <c r="AI1521" i="1"/>
  <c r="AJ1521" i="1"/>
  <c r="AI1522" i="1"/>
  <c r="AJ1522" i="1"/>
  <c r="AI1523" i="1"/>
  <c r="AJ1523" i="1"/>
  <c r="AI1524" i="1"/>
  <c r="AJ1524" i="1"/>
  <c r="AI1525" i="1"/>
  <c r="AJ1525" i="1"/>
  <c r="AI1526" i="1"/>
  <c r="AJ1526" i="1"/>
  <c r="AI1527" i="1"/>
  <c r="AJ1527" i="1"/>
  <c r="AI1528" i="1"/>
  <c r="AJ1528" i="1"/>
  <c r="AI1529" i="1"/>
  <c r="AJ1529" i="1"/>
  <c r="AI1530" i="1"/>
  <c r="AJ1530" i="1"/>
  <c r="AI1531" i="1"/>
  <c r="AJ1531" i="1"/>
  <c r="AI1532" i="1"/>
  <c r="AJ1532" i="1"/>
  <c r="AI1533" i="1"/>
  <c r="AJ1533" i="1"/>
  <c r="AI1534" i="1"/>
  <c r="AJ1534" i="1"/>
  <c r="AI1535" i="1"/>
  <c r="AJ1535" i="1"/>
  <c r="AI1536" i="1"/>
  <c r="AJ1536" i="1"/>
  <c r="AI1537" i="1"/>
  <c r="AJ1537" i="1"/>
  <c r="AI1538" i="1"/>
  <c r="AJ1538" i="1"/>
  <c r="AI1539" i="1"/>
  <c r="AJ1539" i="1"/>
  <c r="AI1540" i="1"/>
  <c r="AJ1540" i="1"/>
  <c r="AI1541" i="1"/>
  <c r="AJ1541" i="1"/>
  <c r="AI1542" i="1"/>
  <c r="AJ1542" i="1"/>
  <c r="AI1543" i="1"/>
  <c r="AJ1543" i="1"/>
  <c r="AI1544" i="1"/>
  <c r="AJ1544" i="1"/>
  <c r="AI1545" i="1"/>
  <c r="AJ1545" i="1"/>
  <c r="AI1546" i="1"/>
  <c r="AJ1546" i="1"/>
  <c r="AI1547" i="1"/>
  <c r="AJ1547" i="1"/>
  <c r="AI1548" i="1"/>
  <c r="AJ1548" i="1"/>
  <c r="AI1549" i="1"/>
  <c r="AJ1549" i="1"/>
  <c r="AI1550" i="1"/>
  <c r="AJ1550" i="1"/>
  <c r="AI1551" i="1"/>
  <c r="AJ1551" i="1"/>
  <c r="AI1552" i="1"/>
  <c r="AJ1552" i="1"/>
  <c r="AI1553" i="1"/>
  <c r="AJ1553" i="1"/>
  <c r="AI1554" i="1"/>
  <c r="AJ1554" i="1"/>
  <c r="AI1555" i="1"/>
  <c r="AJ1555" i="1"/>
  <c r="AI1556" i="1"/>
  <c r="AJ1556" i="1"/>
  <c r="AI1557" i="1"/>
  <c r="AJ1557" i="1"/>
  <c r="AI1558" i="1"/>
  <c r="AJ1558" i="1"/>
  <c r="AI1559" i="1"/>
  <c r="AJ1559" i="1"/>
  <c r="AI1560" i="1"/>
  <c r="AJ1560" i="1"/>
  <c r="AI1561" i="1"/>
  <c r="AJ1561" i="1"/>
  <c r="AI1562" i="1"/>
  <c r="AJ1562" i="1"/>
  <c r="AI1563" i="1"/>
  <c r="AJ1563" i="1"/>
  <c r="AI1564" i="1"/>
  <c r="AJ1564" i="1"/>
  <c r="AI1565" i="1"/>
  <c r="AJ1565" i="1"/>
  <c r="AI1566" i="1"/>
  <c r="AJ1566" i="1"/>
  <c r="AI1567" i="1"/>
  <c r="AJ1567" i="1"/>
  <c r="AI1568" i="1"/>
  <c r="AJ1568" i="1"/>
  <c r="AI1569" i="1"/>
  <c r="AJ1569" i="1"/>
  <c r="AI1570" i="1"/>
  <c r="AJ1570" i="1"/>
  <c r="AI1571" i="1"/>
  <c r="AJ1571" i="1"/>
  <c r="AI1572" i="1"/>
  <c r="AJ1572" i="1"/>
  <c r="AI1573" i="1"/>
  <c r="AJ1573" i="1"/>
  <c r="AI1574" i="1"/>
  <c r="AJ1574" i="1"/>
  <c r="AI1575" i="1"/>
  <c r="AJ1575" i="1"/>
  <c r="AI1576" i="1"/>
  <c r="AJ1576" i="1"/>
  <c r="AI1577" i="1"/>
  <c r="AJ1577" i="1"/>
  <c r="AI1578" i="1"/>
  <c r="AJ1578" i="1"/>
  <c r="AI1579" i="1"/>
  <c r="AJ1579" i="1"/>
  <c r="AI1580" i="1"/>
  <c r="AJ1580" i="1"/>
  <c r="AI1581" i="1"/>
  <c r="AJ1581" i="1"/>
  <c r="AI1582" i="1"/>
  <c r="AJ1582" i="1"/>
  <c r="AI1583" i="1"/>
  <c r="AJ1583" i="1"/>
  <c r="AI1584" i="1"/>
  <c r="AJ1584" i="1"/>
  <c r="AI1585" i="1"/>
  <c r="AJ1585" i="1"/>
  <c r="AI1586" i="1"/>
  <c r="AJ1586" i="1"/>
  <c r="AI1587" i="1"/>
  <c r="AJ1587" i="1"/>
  <c r="AI1588" i="1"/>
  <c r="AJ1588" i="1"/>
  <c r="AI1589" i="1"/>
  <c r="AJ1589" i="1"/>
  <c r="AI1590" i="1"/>
  <c r="AJ1590" i="1"/>
  <c r="AI1591" i="1"/>
  <c r="AJ1591" i="1"/>
  <c r="AI1592" i="1"/>
  <c r="AJ1592" i="1"/>
  <c r="AI1593" i="1"/>
  <c r="AJ1593" i="1"/>
  <c r="AI1594" i="1"/>
  <c r="AJ1594" i="1"/>
  <c r="AI1595" i="1"/>
  <c r="AJ1595" i="1"/>
  <c r="AI1596" i="1"/>
  <c r="AJ1596" i="1"/>
  <c r="AI1597" i="1"/>
  <c r="AJ1597" i="1"/>
  <c r="AI1598" i="1"/>
  <c r="AJ1598" i="1"/>
  <c r="AI1599" i="1"/>
  <c r="AJ1599" i="1"/>
  <c r="AI1600" i="1"/>
  <c r="AJ1600" i="1"/>
  <c r="AI1601" i="1"/>
  <c r="AJ1601" i="1"/>
  <c r="AI1602" i="1"/>
  <c r="AJ1602" i="1"/>
  <c r="AI1603" i="1"/>
  <c r="AJ1603" i="1"/>
  <c r="AI1604" i="1"/>
  <c r="AJ1604" i="1"/>
  <c r="AI1605" i="1"/>
  <c r="AJ1605" i="1"/>
  <c r="AI1606" i="1"/>
  <c r="AJ1606" i="1"/>
  <c r="AI1607" i="1"/>
  <c r="AJ1607" i="1"/>
  <c r="AI1608" i="1"/>
  <c r="AJ1608" i="1"/>
  <c r="AI1609" i="1"/>
  <c r="AJ1609" i="1"/>
  <c r="AI1610" i="1"/>
  <c r="AJ1610" i="1"/>
  <c r="AI1611" i="1"/>
  <c r="AJ1611" i="1"/>
  <c r="AI1612" i="1"/>
  <c r="AJ1612" i="1"/>
  <c r="AI1613" i="1"/>
  <c r="AJ1613" i="1"/>
  <c r="AI1614" i="1"/>
  <c r="AJ1614" i="1"/>
  <c r="AI1615" i="1"/>
  <c r="AJ1615" i="1"/>
  <c r="AI1616" i="1"/>
  <c r="AJ1616" i="1"/>
  <c r="AI1617" i="1"/>
  <c r="AJ1617" i="1"/>
  <c r="AI1618" i="1"/>
  <c r="AJ1618" i="1"/>
  <c r="AI1619" i="1"/>
  <c r="AJ1619" i="1"/>
  <c r="AI1620" i="1"/>
  <c r="AJ1620" i="1"/>
  <c r="AI1621" i="1"/>
  <c r="AJ1621" i="1"/>
  <c r="AI1622" i="1"/>
  <c r="AJ1622" i="1"/>
  <c r="AI1623" i="1"/>
  <c r="AJ1623" i="1"/>
  <c r="AI1624" i="1"/>
  <c r="AJ1624" i="1"/>
  <c r="AI1625" i="1"/>
  <c r="AJ1625" i="1"/>
  <c r="AI1626" i="1"/>
  <c r="AJ1626" i="1"/>
  <c r="AI1627" i="1"/>
  <c r="AJ1627" i="1"/>
  <c r="AI1628" i="1"/>
  <c r="AJ1628" i="1"/>
  <c r="AI1629" i="1"/>
  <c r="AJ1629" i="1"/>
  <c r="AI1630" i="1"/>
  <c r="AJ1630" i="1"/>
  <c r="AI1631" i="1"/>
  <c r="AJ1631" i="1"/>
  <c r="AI1632" i="1"/>
  <c r="AJ1632" i="1"/>
  <c r="AI1633" i="1"/>
  <c r="AJ1633" i="1"/>
  <c r="AI1634" i="1"/>
  <c r="AJ1634" i="1"/>
  <c r="AI1635" i="1"/>
  <c r="AJ1635" i="1"/>
  <c r="AI1636" i="1"/>
  <c r="AJ1636" i="1"/>
  <c r="AI1637" i="1"/>
  <c r="AJ1637" i="1"/>
  <c r="AI1638" i="1"/>
  <c r="AJ1638" i="1"/>
  <c r="AI1639" i="1"/>
  <c r="AJ1639" i="1"/>
  <c r="AI1640" i="1"/>
  <c r="AJ1640" i="1"/>
  <c r="AI1641" i="1"/>
  <c r="AJ1641" i="1"/>
  <c r="AI1642" i="1"/>
  <c r="AJ1642" i="1"/>
  <c r="AI1643" i="1"/>
  <c r="AJ1643" i="1"/>
  <c r="AI1644" i="1"/>
  <c r="AJ1644" i="1"/>
  <c r="AI1645" i="1"/>
  <c r="AJ1645" i="1"/>
  <c r="AI1646" i="1"/>
  <c r="AJ1646" i="1"/>
  <c r="AI1647" i="1"/>
  <c r="AJ1647" i="1"/>
  <c r="AI1648" i="1"/>
  <c r="AJ1648" i="1"/>
  <c r="AI1649" i="1"/>
  <c r="AJ1649" i="1"/>
  <c r="AI1650" i="1"/>
  <c r="AJ1650" i="1"/>
  <c r="AI1651" i="1"/>
  <c r="AJ1651" i="1"/>
  <c r="AI1652" i="1"/>
  <c r="AJ1652" i="1"/>
  <c r="AI1653" i="1"/>
  <c r="AJ1653" i="1"/>
  <c r="AI1654" i="1"/>
  <c r="AJ1654" i="1"/>
  <c r="AI1655" i="1"/>
  <c r="AJ1655" i="1"/>
  <c r="AI1656" i="1"/>
  <c r="AJ1656" i="1"/>
  <c r="AI1657" i="1"/>
  <c r="AJ1657" i="1"/>
  <c r="AI1658" i="1"/>
  <c r="AJ1658" i="1"/>
  <c r="AI1659" i="1"/>
  <c r="AJ1659" i="1"/>
  <c r="AI1660" i="1"/>
  <c r="AJ1660" i="1"/>
  <c r="AI1661" i="1"/>
  <c r="AJ1661" i="1"/>
  <c r="AI1662" i="1"/>
  <c r="AJ1662" i="1"/>
  <c r="AI1663" i="1"/>
  <c r="AJ1663" i="1"/>
  <c r="AI1664" i="1"/>
  <c r="AJ1664" i="1"/>
  <c r="AI1665" i="1"/>
  <c r="AJ1665" i="1"/>
  <c r="AI1666" i="1"/>
  <c r="AJ1666" i="1"/>
  <c r="AI1667" i="1"/>
  <c r="AJ1667" i="1"/>
  <c r="AI1668" i="1"/>
  <c r="AJ1668" i="1"/>
  <c r="AI1669" i="1"/>
  <c r="AJ1669" i="1"/>
  <c r="AI1670" i="1"/>
  <c r="AJ1670" i="1"/>
  <c r="AI1671" i="1"/>
  <c r="AJ1671" i="1"/>
  <c r="AI1672" i="1"/>
  <c r="AJ1672" i="1"/>
  <c r="AI1673" i="1"/>
  <c r="AJ1673" i="1"/>
  <c r="AI1674" i="1"/>
  <c r="AJ1674" i="1"/>
  <c r="AI1675" i="1"/>
  <c r="AJ1675" i="1"/>
  <c r="AI1676" i="1"/>
  <c r="AJ1676" i="1"/>
  <c r="AI1677" i="1"/>
  <c r="AJ1677" i="1"/>
  <c r="AI1678" i="1"/>
  <c r="AJ1678" i="1"/>
  <c r="AI1679" i="1"/>
  <c r="AJ1679" i="1"/>
  <c r="AI1680" i="1"/>
  <c r="AJ1680" i="1"/>
  <c r="AI1681" i="1"/>
  <c r="AJ1681" i="1"/>
  <c r="AI1682" i="1"/>
  <c r="AJ1682" i="1"/>
  <c r="AI1683" i="1"/>
  <c r="AJ1683" i="1"/>
  <c r="AI1684" i="1"/>
  <c r="AJ1684" i="1"/>
  <c r="AI1685" i="1"/>
  <c r="AJ1685" i="1"/>
  <c r="AI1686" i="1"/>
  <c r="AJ1686" i="1"/>
  <c r="AI1687" i="1"/>
  <c r="AJ1687" i="1"/>
  <c r="AI1688" i="1"/>
  <c r="AJ1688" i="1"/>
  <c r="AI1689" i="1"/>
  <c r="AJ1689" i="1"/>
  <c r="AI1690" i="1"/>
  <c r="AJ1690" i="1"/>
  <c r="AI1691" i="1"/>
  <c r="AJ1691" i="1"/>
  <c r="AI1692" i="1"/>
  <c r="AJ1692" i="1"/>
  <c r="AI1693" i="1"/>
  <c r="AJ1693" i="1"/>
  <c r="AI1694" i="1"/>
  <c r="AJ1694" i="1"/>
  <c r="AI1695" i="1"/>
  <c r="AJ1695" i="1"/>
  <c r="AI1696" i="1"/>
  <c r="AJ1696" i="1"/>
  <c r="AI1697" i="1"/>
  <c r="AJ1697" i="1"/>
  <c r="AI1698" i="1"/>
  <c r="AJ1698" i="1"/>
  <c r="AI1699" i="1"/>
  <c r="AJ1699" i="1"/>
  <c r="AI1700" i="1"/>
  <c r="AJ1700" i="1"/>
  <c r="AI1701" i="1"/>
  <c r="AJ1701" i="1"/>
  <c r="AI1702" i="1"/>
  <c r="AJ1702" i="1"/>
  <c r="AI1703" i="1"/>
  <c r="AJ1703" i="1"/>
  <c r="AI1704" i="1"/>
  <c r="AJ1704" i="1"/>
  <c r="AI1705" i="1"/>
  <c r="AJ1705" i="1"/>
  <c r="AI1706" i="1"/>
  <c r="AJ1706" i="1"/>
  <c r="AI1707" i="1"/>
  <c r="AJ1707" i="1"/>
  <c r="AI1708" i="1"/>
  <c r="AJ1708" i="1"/>
  <c r="AI1709" i="1"/>
  <c r="AJ1709" i="1"/>
  <c r="AI1710" i="1"/>
  <c r="AJ1710" i="1"/>
  <c r="AI1711" i="1"/>
  <c r="AJ1711" i="1"/>
  <c r="AI1712" i="1"/>
  <c r="AJ1712" i="1"/>
  <c r="AI1713" i="1"/>
  <c r="AJ1713" i="1"/>
  <c r="AI1714" i="1"/>
  <c r="AJ1714" i="1"/>
  <c r="AI1715" i="1"/>
  <c r="AJ1715" i="1"/>
  <c r="AI1716" i="1"/>
  <c r="AJ1716" i="1"/>
  <c r="AI1717" i="1"/>
  <c r="AJ1717" i="1"/>
  <c r="AI1718" i="1"/>
  <c r="AJ1718" i="1"/>
  <c r="AI1719" i="1"/>
  <c r="AJ1719" i="1"/>
  <c r="AI1720" i="1"/>
  <c r="AJ1720" i="1"/>
  <c r="AI1721" i="1"/>
  <c r="AJ1721" i="1"/>
  <c r="AI1722" i="1"/>
  <c r="AJ1722" i="1"/>
  <c r="AI1723" i="1"/>
  <c r="AJ1723" i="1"/>
  <c r="AI1724" i="1"/>
  <c r="AJ1724" i="1"/>
  <c r="AI1725" i="1"/>
  <c r="AJ1725" i="1"/>
  <c r="AI1726" i="1"/>
  <c r="AJ1726" i="1"/>
  <c r="AI1727" i="1"/>
  <c r="AJ1727" i="1"/>
  <c r="AI1728" i="1"/>
  <c r="AJ1728" i="1"/>
  <c r="AI1729" i="1"/>
  <c r="AJ1729" i="1"/>
  <c r="AI1730" i="1"/>
  <c r="AJ1730" i="1"/>
  <c r="AI1731" i="1"/>
  <c r="AJ1731" i="1"/>
  <c r="AI1732" i="1"/>
  <c r="AJ1732" i="1"/>
  <c r="AI1733" i="1"/>
  <c r="AJ1733" i="1"/>
  <c r="AI1734" i="1"/>
  <c r="AJ1734" i="1"/>
  <c r="AI1735" i="1"/>
  <c r="AJ1735" i="1"/>
  <c r="AI1736" i="1"/>
  <c r="AJ1736" i="1"/>
  <c r="AI1737" i="1"/>
  <c r="AJ1737" i="1"/>
  <c r="AI1738" i="1"/>
  <c r="AJ1738" i="1"/>
  <c r="AI1739" i="1"/>
  <c r="AJ1739" i="1"/>
  <c r="AI1740" i="1"/>
  <c r="AJ1740" i="1"/>
  <c r="AI1741" i="1"/>
  <c r="AJ1741" i="1"/>
  <c r="AI1742" i="1"/>
  <c r="AJ1742" i="1"/>
  <c r="AI1743" i="1"/>
  <c r="AJ1743" i="1"/>
  <c r="AI1744" i="1"/>
  <c r="AJ1744" i="1"/>
  <c r="AI1745" i="1"/>
  <c r="AJ1745" i="1"/>
  <c r="AI1746" i="1"/>
  <c r="AJ1746" i="1"/>
  <c r="AI1747" i="1"/>
  <c r="AJ1747" i="1"/>
  <c r="AI1748" i="1"/>
  <c r="AJ1748" i="1"/>
  <c r="AI1749" i="1"/>
  <c r="AJ1749" i="1"/>
  <c r="AI1750" i="1"/>
  <c r="AJ1750" i="1"/>
  <c r="AI1751" i="1"/>
  <c r="AJ1751" i="1"/>
  <c r="AI1752" i="1"/>
  <c r="AJ1752" i="1"/>
  <c r="AI1753" i="1"/>
  <c r="AJ1753" i="1"/>
  <c r="AI1754" i="1"/>
  <c r="AJ1754" i="1"/>
  <c r="AI1755" i="1"/>
  <c r="AJ1755" i="1"/>
  <c r="AI1756" i="1"/>
  <c r="AJ1756" i="1"/>
  <c r="AI1757" i="1"/>
  <c r="AJ1757" i="1"/>
  <c r="AI1758" i="1"/>
  <c r="AJ1758" i="1"/>
  <c r="AI1759" i="1"/>
  <c r="AJ1759" i="1"/>
  <c r="AI1760" i="1"/>
  <c r="AJ1760" i="1"/>
  <c r="AI1761" i="1"/>
  <c r="AJ1761" i="1"/>
  <c r="AI1762" i="1"/>
  <c r="AJ1762" i="1"/>
  <c r="AI1763" i="1"/>
  <c r="AJ1763" i="1"/>
  <c r="AI1764" i="1"/>
  <c r="AJ1764" i="1"/>
  <c r="AI1765" i="1"/>
  <c r="AJ1765" i="1"/>
  <c r="AI1766" i="1"/>
  <c r="AJ1766" i="1"/>
  <c r="AI1767" i="1"/>
  <c r="AJ1767" i="1"/>
  <c r="AI1768" i="1"/>
  <c r="AJ1768" i="1"/>
  <c r="AI1769" i="1"/>
  <c r="AJ1769" i="1"/>
  <c r="AI1770" i="1"/>
  <c r="AJ1770" i="1"/>
  <c r="AI1771" i="1"/>
  <c r="AJ1771" i="1"/>
  <c r="AI1772" i="1"/>
  <c r="AJ1772" i="1"/>
  <c r="AI1773" i="1"/>
  <c r="AJ1773" i="1"/>
  <c r="AI1774" i="1"/>
  <c r="AJ1774" i="1"/>
  <c r="AI1775" i="1"/>
  <c r="AJ1775" i="1"/>
  <c r="AI1776" i="1"/>
  <c r="AJ1776" i="1"/>
  <c r="AI1777" i="1"/>
  <c r="AJ1777" i="1"/>
  <c r="AI1778" i="1"/>
  <c r="AJ1778" i="1"/>
  <c r="AI1779" i="1"/>
  <c r="AJ1779" i="1"/>
  <c r="AI1780" i="1"/>
  <c r="AJ1780" i="1"/>
  <c r="AI1781" i="1"/>
  <c r="AJ1781" i="1"/>
  <c r="AI1782" i="1"/>
  <c r="AJ1782" i="1"/>
  <c r="AI1783" i="1"/>
  <c r="AJ1783" i="1"/>
  <c r="AI1784" i="1"/>
  <c r="AJ1784" i="1"/>
  <c r="AI1785" i="1"/>
  <c r="AJ1785" i="1"/>
  <c r="AI1786" i="1"/>
  <c r="AJ1786" i="1"/>
  <c r="AI1787" i="1"/>
  <c r="AJ1787" i="1"/>
  <c r="AI1788" i="1"/>
  <c r="AJ1788" i="1"/>
  <c r="AI1789" i="1"/>
  <c r="AJ1789" i="1"/>
  <c r="AI1790" i="1"/>
  <c r="AJ1790" i="1"/>
  <c r="AI1791" i="1"/>
  <c r="AJ1791" i="1"/>
  <c r="AI1792" i="1"/>
  <c r="AJ1792" i="1"/>
  <c r="AI1793" i="1"/>
  <c r="AJ1793" i="1"/>
  <c r="AI1794" i="1"/>
  <c r="AJ1794" i="1"/>
  <c r="AI1795" i="1"/>
  <c r="AJ1795" i="1"/>
  <c r="AI1796" i="1"/>
  <c r="AJ1796" i="1"/>
  <c r="AI1797" i="1"/>
  <c r="AJ1797" i="1"/>
  <c r="AI1798" i="1"/>
  <c r="AJ1798" i="1"/>
  <c r="AI1799" i="1"/>
  <c r="AJ1799" i="1"/>
  <c r="AI1800" i="1"/>
  <c r="AJ1800" i="1"/>
  <c r="AI1801" i="1"/>
  <c r="AJ1801" i="1"/>
  <c r="AI1802" i="1"/>
  <c r="AJ1802" i="1"/>
  <c r="AI1803" i="1"/>
  <c r="AJ1803" i="1"/>
  <c r="AI1804" i="1"/>
  <c r="AJ1804" i="1"/>
  <c r="AI1805" i="1"/>
  <c r="AJ1805" i="1"/>
  <c r="AI1806" i="1"/>
  <c r="AJ1806" i="1"/>
  <c r="AI1807" i="1"/>
  <c r="AJ1807" i="1"/>
  <c r="AI1808" i="1"/>
  <c r="AJ1808" i="1"/>
  <c r="AI1809" i="1"/>
  <c r="AJ1809" i="1"/>
  <c r="AI1810" i="1"/>
  <c r="AJ1810" i="1"/>
  <c r="AI1811" i="1"/>
  <c r="AJ1811" i="1"/>
  <c r="AI1812" i="1"/>
  <c r="AJ1812" i="1"/>
  <c r="AI1813" i="1"/>
  <c r="AJ1813" i="1"/>
  <c r="AI1814" i="1"/>
  <c r="AJ1814" i="1"/>
  <c r="AI1815" i="1"/>
  <c r="AJ1815" i="1"/>
  <c r="AI1816" i="1"/>
  <c r="AJ1816" i="1"/>
  <c r="AI1817" i="1"/>
  <c r="AJ1817" i="1"/>
  <c r="AI1818" i="1"/>
  <c r="AJ1818" i="1"/>
  <c r="AI1819" i="1"/>
  <c r="AJ1819" i="1"/>
  <c r="AI1820" i="1"/>
  <c r="AJ1820" i="1"/>
  <c r="AI1821" i="1"/>
  <c r="AJ1821" i="1"/>
  <c r="AI1822" i="1"/>
  <c r="AJ1822" i="1"/>
  <c r="AI1823" i="1"/>
  <c r="AJ1823" i="1"/>
  <c r="AI1824" i="1"/>
  <c r="AJ1824" i="1"/>
  <c r="AI1825" i="1"/>
  <c r="AJ1825" i="1"/>
  <c r="AI1826" i="1"/>
  <c r="AJ1826" i="1"/>
  <c r="AI1827" i="1"/>
  <c r="AJ1827" i="1"/>
  <c r="AI1828" i="1"/>
  <c r="AJ1828" i="1"/>
  <c r="AI1829" i="1"/>
  <c r="AJ1829" i="1"/>
  <c r="AI1830" i="1"/>
  <c r="AJ1830" i="1"/>
  <c r="AI1831" i="1"/>
  <c r="AJ1831" i="1"/>
  <c r="AI1832" i="1"/>
  <c r="AJ1832" i="1"/>
  <c r="AI1833" i="1"/>
  <c r="AJ1833" i="1"/>
  <c r="AI1834" i="1"/>
  <c r="AJ1834" i="1"/>
  <c r="AI1835" i="1"/>
  <c r="AJ1835" i="1"/>
  <c r="AI1836" i="1"/>
  <c r="AJ1836" i="1"/>
  <c r="AI1837" i="1"/>
  <c r="AJ1837" i="1"/>
  <c r="AI1838" i="1"/>
  <c r="AJ1838" i="1"/>
  <c r="AI1839" i="1"/>
  <c r="AJ1839" i="1"/>
  <c r="AI1840" i="1"/>
  <c r="AJ1840" i="1"/>
  <c r="AI1841" i="1"/>
  <c r="AJ1841" i="1"/>
  <c r="AI1842" i="1"/>
  <c r="AJ1842" i="1"/>
  <c r="AI1843" i="1"/>
  <c r="AJ1843" i="1"/>
  <c r="AI1844" i="1"/>
  <c r="AJ1844" i="1"/>
  <c r="AI1845" i="1"/>
  <c r="AJ1845" i="1"/>
  <c r="AI1846" i="1"/>
  <c r="AJ1846" i="1"/>
  <c r="AI1847" i="1"/>
  <c r="AJ1847" i="1"/>
  <c r="AI1848" i="1"/>
  <c r="AJ1848" i="1"/>
  <c r="AI1849" i="1"/>
  <c r="AJ1849" i="1"/>
  <c r="AI1850" i="1"/>
  <c r="AJ1850" i="1"/>
  <c r="AI1851" i="1"/>
  <c r="AJ1851" i="1"/>
  <c r="AI1852" i="1"/>
  <c r="AJ1852" i="1"/>
  <c r="AI1853" i="1"/>
  <c r="AJ1853" i="1"/>
  <c r="AI1854" i="1"/>
  <c r="AJ1854" i="1"/>
  <c r="AI1855" i="1"/>
  <c r="AJ1855" i="1"/>
  <c r="AI1856" i="1"/>
  <c r="AJ1856" i="1"/>
  <c r="AI1857" i="1"/>
  <c r="AJ1857" i="1"/>
  <c r="AI1858" i="1"/>
  <c r="AJ1858" i="1"/>
  <c r="AI1859" i="1"/>
  <c r="AJ1859" i="1"/>
  <c r="AI1860" i="1"/>
  <c r="AJ1860" i="1"/>
  <c r="AI1861" i="1"/>
  <c r="AJ1861" i="1"/>
  <c r="AI1862" i="1"/>
  <c r="AJ1862" i="1"/>
  <c r="AI1863" i="1"/>
  <c r="AJ1863" i="1"/>
  <c r="AI1864" i="1"/>
  <c r="AJ1864" i="1"/>
  <c r="AI1865" i="1"/>
  <c r="AJ1865" i="1"/>
  <c r="AI1866" i="1"/>
  <c r="AJ1866" i="1"/>
  <c r="AI1867" i="1"/>
  <c r="AJ1867" i="1"/>
  <c r="AI1868" i="1"/>
  <c r="AJ1868" i="1"/>
  <c r="AI1869" i="1"/>
  <c r="AJ1869" i="1"/>
  <c r="AI1870" i="1"/>
  <c r="AJ1870" i="1"/>
  <c r="AI1871" i="1"/>
  <c r="AJ1871" i="1"/>
  <c r="AI1872" i="1"/>
  <c r="AJ1872" i="1"/>
  <c r="AI1873" i="1"/>
  <c r="AJ1873" i="1"/>
  <c r="AI1874" i="1"/>
  <c r="AJ1874" i="1"/>
  <c r="AI1875" i="1"/>
  <c r="AJ1875" i="1"/>
  <c r="AI1876" i="1"/>
  <c r="AJ1876" i="1"/>
  <c r="AI1877" i="1"/>
  <c r="AJ1877" i="1"/>
  <c r="AI1878" i="1"/>
  <c r="AJ1878" i="1"/>
  <c r="AI1879" i="1"/>
  <c r="AJ1879" i="1"/>
  <c r="AI1880" i="1"/>
  <c r="AJ1880" i="1"/>
  <c r="AI1881" i="1"/>
  <c r="AJ1881" i="1"/>
  <c r="AI1882" i="1"/>
  <c r="AJ1882" i="1"/>
  <c r="AI1883" i="1"/>
  <c r="AJ1883" i="1"/>
  <c r="AI1884" i="1"/>
  <c r="AJ1884" i="1"/>
  <c r="AI1885" i="1"/>
  <c r="AJ1885" i="1"/>
  <c r="AI1886" i="1"/>
  <c r="AJ1886" i="1"/>
  <c r="AI1887" i="1"/>
  <c r="AJ1887" i="1"/>
  <c r="AI1888" i="1"/>
  <c r="AJ1888" i="1"/>
  <c r="AI1889" i="1"/>
  <c r="AJ1889" i="1"/>
  <c r="AI1890" i="1"/>
  <c r="AJ1890" i="1"/>
  <c r="AI1891" i="1"/>
  <c r="AJ1891" i="1"/>
  <c r="AI1892" i="1"/>
  <c r="AJ1892" i="1"/>
  <c r="AI1893" i="1"/>
  <c r="AJ1893" i="1"/>
  <c r="AI1894" i="1"/>
  <c r="AJ1894" i="1"/>
  <c r="AI1895" i="1"/>
  <c r="AJ1895" i="1"/>
  <c r="AI1896" i="1"/>
  <c r="AJ1896" i="1"/>
  <c r="AI1897" i="1"/>
  <c r="AJ1897" i="1"/>
  <c r="AI1898" i="1"/>
  <c r="AJ1898" i="1"/>
  <c r="AI1899" i="1"/>
  <c r="AJ1899" i="1"/>
  <c r="AI1900" i="1"/>
  <c r="AJ1900" i="1"/>
  <c r="AI1901" i="1"/>
  <c r="AJ1901" i="1"/>
  <c r="AI1902" i="1"/>
  <c r="AJ1902" i="1"/>
  <c r="AI1903" i="1"/>
  <c r="AJ1903" i="1"/>
  <c r="AI1904" i="1"/>
  <c r="AJ1904" i="1"/>
  <c r="AI1905" i="1"/>
  <c r="AJ1905" i="1"/>
  <c r="AI1906" i="1"/>
  <c r="AJ1906" i="1"/>
  <c r="AI1907" i="1"/>
  <c r="AJ1907" i="1"/>
  <c r="AI1908" i="1"/>
  <c r="AJ1908" i="1"/>
  <c r="AI1909" i="1"/>
  <c r="AJ1909" i="1"/>
  <c r="AI1910" i="1"/>
  <c r="AJ1910" i="1"/>
  <c r="AI1911" i="1"/>
  <c r="AJ1911" i="1"/>
  <c r="AI1912" i="1"/>
  <c r="AJ1912" i="1"/>
  <c r="AI1913" i="1"/>
  <c r="AJ1913" i="1"/>
  <c r="AI1914" i="1"/>
  <c r="AJ1914" i="1"/>
  <c r="AI1915" i="1"/>
  <c r="AJ1915" i="1"/>
  <c r="AI1916" i="1"/>
  <c r="AJ1916" i="1"/>
  <c r="AI1917" i="1"/>
  <c r="AJ1917" i="1"/>
  <c r="AI1918" i="1"/>
  <c r="AJ1918" i="1"/>
  <c r="AI1919" i="1"/>
  <c r="AJ1919" i="1"/>
  <c r="AI1920" i="1"/>
  <c r="AJ1920" i="1"/>
  <c r="AI1921" i="1"/>
  <c r="AJ1921" i="1"/>
  <c r="AI1922" i="1"/>
  <c r="AJ1922" i="1"/>
  <c r="AI1923" i="1"/>
  <c r="AJ1923" i="1"/>
  <c r="AI1924" i="1"/>
  <c r="AJ1924" i="1"/>
  <c r="AI1925" i="1"/>
  <c r="AJ1925" i="1"/>
  <c r="AI1926" i="1"/>
  <c r="AJ1926" i="1"/>
  <c r="AI1927" i="1"/>
  <c r="AJ1927" i="1"/>
  <c r="AI1928" i="1"/>
  <c r="AJ1928" i="1"/>
  <c r="AI1929" i="1"/>
  <c r="AJ1929" i="1"/>
  <c r="AI1930" i="1"/>
  <c r="AJ1930" i="1"/>
  <c r="AI1931" i="1"/>
  <c r="AJ1931" i="1"/>
  <c r="AI1932" i="1"/>
  <c r="AJ1932" i="1"/>
  <c r="AI1933" i="1"/>
  <c r="AJ1933" i="1"/>
  <c r="AI1934" i="1"/>
  <c r="AJ1934" i="1"/>
  <c r="AI1935" i="1"/>
  <c r="AJ1935" i="1"/>
  <c r="AI1936" i="1"/>
  <c r="AJ1936" i="1"/>
  <c r="AI1937" i="1"/>
  <c r="AJ1937" i="1"/>
  <c r="AI1938" i="1"/>
  <c r="AJ1938" i="1"/>
  <c r="AI1939" i="1"/>
  <c r="AJ1939" i="1"/>
  <c r="AI1940" i="1"/>
  <c r="AJ1940" i="1"/>
  <c r="AI1941" i="1"/>
  <c r="AJ1941" i="1"/>
  <c r="AI1942" i="1"/>
  <c r="AJ1942" i="1"/>
  <c r="AI1943" i="1"/>
  <c r="AJ1943" i="1"/>
  <c r="AI1944" i="1"/>
  <c r="AJ1944" i="1"/>
  <c r="AI1945" i="1"/>
  <c r="AJ1945" i="1"/>
  <c r="AI1946" i="1"/>
  <c r="AJ1946" i="1"/>
  <c r="AI1947" i="1"/>
  <c r="AJ1947" i="1"/>
  <c r="AI1948" i="1"/>
  <c r="AJ1948" i="1"/>
  <c r="AI1949" i="1"/>
  <c r="AJ1949" i="1"/>
  <c r="AI1950" i="1"/>
  <c r="AJ1950" i="1"/>
  <c r="AI1951" i="1"/>
  <c r="AJ1951" i="1"/>
  <c r="AI1952" i="1"/>
  <c r="AJ1952" i="1"/>
  <c r="AI1953" i="1"/>
  <c r="AJ1953" i="1"/>
  <c r="AI1954" i="1"/>
  <c r="AJ1954" i="1"/>
  <c r="AI1955" i="1"/>
  <c r="AJ1955" i="1"/>
  <c r="AI1956" i="1"/>
  <c r="AJ1956" i="1"/>
  <c r="AI1957" i="1"/>
  <c r="AJ1957" i="1"/>
  <c r="AI1958" i="1"/>
  <c r="AJ1958" i="1"/>
  <c r="AI1959" i="1"/>
  <c r="AJ1959" i="1"/>
  <c r="AI1960" i="1"/>
  <c r="AJ1960" i="1"/>
  <c r="AI1961" i="1"/>
  <c r="AJ1961" i="1"/>
  <c r="AI1962" i="1"/>
  <c r="AJ1962" i="1"/>
  <c r="AI1963" i="1"/>
  <c r="AJ1963" i="1"/>
  <c r="AI1964" i="1"/>
  <c r="AJ1964" i="1"/>
  <c r="AI1965" i="1"/>
  <c r="AJ1965" i="1"/>
  <c r="AI1966" i="1"/>
  <c r="AJ1966" i="1"/>
  <c r="AI1967" i="1"/>
  <c r="AJ1967" i="1"/>
  <c r="AI1968" i="1"/>
  <c r="AJ1968" i="1"/>
  <c r="AI1969" i="1"/>
  <c r="AJ1969" i="1"/>
  <c r="AI1970" i="1"/>
  <c r="AJ1970" i="1"/>
  <c r="AI1971" i="1"/>
  <c r="AJ1971" i="1"/>
  <c r="AI1972" i="1"/>
  <c r="AJ1972" i="1"/>
  <c r="AI1973" i="1"/>
  <c r="AJ1973" i="1"/>
  <c r="AI1974" i="1"/>
  <c r="AJ1974" i="1"/>
  <c r="AI1975" i="1"/>
  <c r="AJ1975" i="1"/>
  <c r="AI1976" i="1"/>
  <c r="AJ1976" i="1"/>
  <c r="AI1977" i="1"/>
  <c r="AJ1977" i="1"/>
  <c r="AI1978" i="1"/>
  <c r="AJ1978" i="1"/>
  <c r="AI1979" i="1"/>
  <c r="AJ1979" i="1"/>
  <c r="AI1980" i="1"/>
  <c r="AJ1980" i="1"/>
  <c r="AI1981" i="1"/>
  <c r="AJ1981" i="1"/>
  <c r="AI1982" i="1"/>
  <c r="AJ1982" i="1"/>
  <c r="AI1983" i="1"/>
  <c r="AJ1983" i="1"/>
  <c r="AI1984" i="1"/>
  <c r="AJ1984" i="1"/>
  <c r="AI1985" i="1"/>
  <c r="AJ1985" i="1"/>
  <c r="AI1986" i="1"/>
  <c r="AJ1986" i="1"/>
  <c r="AI1987" i="1"/>
  <c r="AJ1987" i="1"/>
  <c r="AI1988" i="1"/>
  <c r="AJ1988" i="1"/>
  <c r="AI1989" i="1"/>
  <c r="AJ1989" i="1"/>
  <c r="AI1990" i="1"/>
  <c r="AJ1990" i="1"/>
  <c r="AI1991" i="1"/>
  <c r="AJ1991" i="1"/>
  <c r="AI1992" i="1"/>
  <c r="AJ1992" i="1"/>
  <c r="AI1993" i="1"/>
  <c r="AJ1993" i="1"/>
  <c r="AI1994" i="1"/>
  <c r="AJ1994" i="1"/>
  <c r="AI1995" i="1"/>
  <c r="AJ1995" i="1"/>
  <c r="AI1996" i="1"/>
  <c r="AJ1996" i="1"/>
  <c r="AI1997" i="1"/>
  <c r="AJ1997" i="1"/>
  <c r="AI1998" i="1"/>
  <c r="AJ1998" i="1"/>
  <c r="AI1999" i="1"/>
  <c r="AJ1999" i="1"/>
  <c r="AI2000" i="1"/>
  <c r="AJ2000" i="1"/>
  <c r="AI2001" i="1"/>
  <c r="AJ2001" i="1"/>
  <c r="AI2002" i="1"/>
  <c r="AJ2002" i="1"/>
  <c r="AI2003" i="1"/>
  <c r="AJ2003" i="1"/>
  <c r="AI2004" i="1"/>
  <c r="AJ2004" i="1"/>
  <c r="AI2005" i="1"/>
  <c r="AJ2005" i="1"/>
  <c r="AI2006" i="1"/>
  <c r="AJ2006" i="1"/>
  <c r="AI2007" i="1"/>
  <c r="AJ2007" i="1"/>
  <c r="AI2008" i="1"/>
  <c r="AJ2008" i="1"/>
  <c r="AI2009" i="1"/>
  <c r="AJ2009" i="1"/>
  <c r="AI2010" i="1"/>
  <c r="AJ2010" i="1"/>
  <c r="AI2011" i="1"/>
  <c r="AJ2011" i="1"/>
  <c r="AI2012" i="1"/>
  <c r="AJ2012" i="1"/>
  <c r="AI2013" i="1"/>
  <c r="AJ2013" i="1"/>
  <c r="AI2014" i="1"/>
  <c r="AJ2014" i="1"/>
  <c r="AI2015" i="1"/>
  <c r="AJ2015" i="1"/>
  <c r="AI2016" i="1"/>
  <c r="AJ2016" i="1"/>
  <c r="AI2017" i="1"/>
  <c r="AJ2017" i="1"/>
  <c r="AI2018" i="1"/>
  <c r="AJ2018" i="1"/>
  <c r="AI2019" i="1"/>
  <c r="AJ2019" i="1"/>
  <c r="AI2020" i="1"/>
  <c r="AJ2020" i="1"/>
  <c r="AI2021" i="1"/>
  <c r="AJ2021" i="1"/>
  <c r="AI2022" i="1"/>
  <c r="AJ2022" i="1"/>
  <c r="AI2023" i="1"/>
  <c r="AJ2023" i="1"/>
  <c r="AI2024" i="1"/>
  <c r="AJ2024" i="1"/>
  <c r="AI2025" i="1"/>
  <c r="AJ2025" i="1"/>
  <c r="AI2026" i="1"/>
  <c r="AJ2026" i="1"/>
  <c r="AI2027" i="1"/>
  <c r="AJ2027" i="1"/>
  <c r="AI2028" i="1"/>
  <c r="AJ2028" i="1"/>
  <c r="AI2029" i="1"/>
  <c r="AJ2029" i="1"/>
  <c r="AI2030" i="1"/>
  <c r="AJ2030" i="1"/>
  <c r="AI2031" i="1"/>
  <c r="AJ2031" i="1"/>
  <c r="AI2032" i="1"/>
  <c r="AJ2032" i="1"/>
  <c r="AI2033" i="1"/>
  <c r="AJ2033" i="1"/>
  <c r="AI2034" i="1"/>
  <c r="AJ2034" i="1"/>
  <c r="AI2035" i="1"/>
  <c r="AJ2035" i="1"/>
  <c r="AI2036" i="1"/>
  <c r="AJ2036" i="1"/>
  <c r="AI2037" i="1"/>
  <c r="AJ2037" i="1"/>
  <c r="AI2038" i="1"/>
  <c r="AJ2038" i="1"/>
  <c r="AI2039" i="1"/>
  <c r="AJ2039" i="1"/>
  <c r="AI2040" i="1"/>
  <c r="AJ2040" i="1"/>
  <c r="AI2041" i="1"/>
  <c r="AJ2041" i="1"/>
  <c r="AI2042" i="1"/>
  <c r="AJ2042" i="1"/>
  <c r="AI2043" i="1"/>
  <c r="AJ2043" i="1"/>
  <c r="AI2044" i="1"/>
  <c r="AJ2044" i="1"/>
  <c r="AI2045" i="1"/>
  <c r="AJ2045" i="1"/>
  <c r="AI2046" i="1"/>
  <c r="AJ2046" i="1"/>
  <c r="AI2047" i="1"/>
  <c r="AJ2047" i="1"/>
  <c r="AI2048" i="1"/>
  <c r="AJ2048" i="1"/>
  <c r="AI2049" i="1"/>
  <c r="AJ2049" i="1"/>
  <c r="AI2050" i="1"/>
  <c r="AJ2050" i="1"/>
  <c r="AI2051" i="1"/>
  <c r="AJ2051" i="1"/>
  <c r="AI2052" i="1"/>
  <c r="AJ2052" i="1"/>
  <c r="AI2053" i="1"/>
  <c r="AJ2053" i="1"/>
  <c r="AI2054" i="1"/>
  <c r="AJ2054" i="1"/>
  <c r="AI2055" i="1"/>
  <c r="AJ2055" i="1"/>
  <c r="AI2056" i="1"/>
  <c r="AJ2056" i="1"/>
  <c r="AI2057" i="1"/>
  <c r="AJ2057" i="1"/>
  <c r="AI2058" i="1"/>
  <c r="AJ2058" i="1"/>
  <c r="AI2059" i="1"/>
  <c r="AJ2059" i="1"/>
  <c r="AI2060" i="1"/>
  <c r="AJ2060" i="1"/>
  <c r="AI2061" i="1"/>
  <c r="AJ2061" i="1"/>
  <c r="AI2062" i="1"/>
  <c r="AJ2062" i="1"/>
  <c r="AI2063" i="1"/>
  <c r="AJ2063" i="1"/>
  <c r="AI2064" i="1"/>
  <c r="AJ2064" i="1"/>
  <c r="AI2065" i="1"/>
  <c r="AJ2065" i="1"/>
  <c r="AI2066" i="1"/>
  <c r="AJ2066" i="1"/>
  <c r="AI2067" i="1"/>
  <c r="AJ2067" i="1"/>
  <c r="AI2068" i="1"/>
  <c r="AJ2068" i="1"/>
  <c r="AI2069" i="1"/>
  <c r="AJ2069" i="1"/>
  <c r="AI2070" i="1"/>
  <c r="AJ2070" i="1"/>
  <c r="AI2071" i="1"/>
  <c r="AJ2071" i="1"/>
  <c r="AI2072" i="1"/>
  <c r="AJ2072" i="1"/>
  <c r="AI2073" i="1"/>
  <c r="AJ2073" i="1"/>
  <c r="AI2074" i="1"/>
  <c r="AJ2074" i="1"/>
  <c r="AI2075" i="1"/>
  <c r="AJ2075" i="1"/>
  <c r="AI2076" i="1"/>
  <c r="AJ2076" i="1"/>
  <c r="AI2077" i="1"/>
  <c r="AJ2077" i="1"/>
  <c r="AI2078" i="1"/>
  <c r="AJ2078" i="1"/>
  <c r="AI2079" i="1"/>
  <c r="AJ2079" i="1"/>
  <c r="AI2080" i="1"/>
  <c r="AJ2080" i="1"/>
  <c r="AI2081" i="1"/>
  <c r="AJ2081" i="1"/>
  <c r="AI2082" i="1"/>
  <c r="AJ2082" i="1"/>
  <c r="AI2083" i="1"/>
  <c r="AJ2083" i="1"/>
  <c r="AI2084" i="1"/>
  <c r="AJ2084" i="1"/>
  <c r="AI2085" i="1"/>
  <c r="AJ2085" i="1"/>
  <c r="AI2086" i="1"/>
  <c r="AJ2086" i="1"/>
  <c r="AI2087" i="1"/>
  <c r="AJ2087" i="1"/>
  <c r="AI2088" i="1"/>
  <c r="AJ2088" i="1"/>
  <c r="AI2089" i="1"/>
  <c r="AJ2089" i="1"/>
  <c r="AI2090" i="1"/>
  <c r="AJ2090" i="1"/>
  <c r="AI2091" i="1"/>
  <c r="AJ2091" i="1"/>
  <c r="AI2092" i="1"/>
  <c r="AJ2092" i="1"/>
  <c r="AI2093" i="1"/>
  <c r="AJ2093" i="1"/>
  <c r="AI2094" i="1"/>
  <c r="AJ2094" i="1"/>
  <c r="AI2095" i="1"/>
  <c r="AJ2095" i="1"/>
  <c r="AI2096" i="1"/>
  <c r="AJ2096" i="1"/>
  <c r="AI2097" i="1"/>
  <c r="AJ2097" i="1"/>
  <c r="AI2098" i="1"/>
  <c r="AJ2098" i="1"/>
  <c r="AI2099" i="1"/>
  <c r="AJ2099" i="1"/>
  <c r="AI2100" i="1"/>
  <c r="AJ2100" i="1"/>
  <c r="AI2101" i="1"/>
  <c r="AJ2101" i="1"/>
  <c r="AI2102" i="1"/>
  <c r="AJ2102" i="1"/>
  <c r="AI2103" i="1"/>
  <c r="AJ2103" i="1"/>
  <c r="AI2104" i="1"/>
  <c r="AJ2104" i="1"/>
  <c r="AI2105" i="1"/>
  <c r="AJ2105" i="1"/>
  <c r="AI2106" i="1"/>
  <c r="AJ2106" i="1"/>
  <c r="AI2107" i="1"/>
  <c r="AJ2107" i="1"/>
  <c r="AI2108" i="1"/>
  <c r="AJ2108" i="1"/>
  <c r="AI2109" i="1"/>
  <c r="AJ2109" i="1"/>
  <c r="AI2110" i="1"/>
  <c r="AJ2110" i="1"/>
  <c r="AI2111" i="1"/>
  <c r="AJ2111" i="1"/>
  <c r="AI2112" i="1"/>
  <c r="AJ2112" i="1"/>
  <c r="AI2113" i="1"/>
  <c r="AJ2113" i="1"/>
  <c r="AI2114" i="1"/>
  <c r="AJ2114" i="1"/>
  <c r="AI2115" i="1"/>
  <c r="AJ2115" i="1"/>
  <c r="AI2116" i="1"/>
  <c r="AJ2116" i="1"/>
  <c r="AI2117" i="1"/>
  <c r="AJ2117" i="1"/>
  <c r="AI2118" i="1"/>
  <c r="AJ2118" i="1"/>
  <c r="AI2119" i="1"/>
  <c r="AJ2119" i="1"/>
  <c r="AI2120" i="1"/>
  <c r="AJ2120" i="1"/>
  <c r="AI2121" i="1"/>
  <c r="AJ2121" i="1"/>
  <c r="AI2122" i="1"/>
  <c r="AJ2122" i="1"/>
  <c r="AI2123" i="1"/>
  <c r="AJ2123" i="1"/>
  <c r="AI2124" i="1"/>
  <c r="AJ2124" i="1"/>
  <c r="AI2125" i="1"/>
  <c r="AJ2125" i="1"/>
  <c r="AI2126" i="1"/>
  <c r="AJ2126" i="1"/>
  <c r="AI2127" i="1"/>
  <c r="AJ2127" i="1"/>
  <c r="AI2128" i="1"/>
  <c r="AJ2128" i="1"/>
  <c r="AI2129" i="1"/>
  <c r="AJ2129" i="1"/>
  <c r="AI2130" i="1"/>
  <c r="AJ2130" i="1"/>
  <c r="AI2131" i="1"/>
  <c r="AJ2131" i="1"/>
  <c r="AI2132" i="1"/>
  <c r="AJ2132" i="1"/>
  <c r="AI2133" i="1"/>
  <c r="AJ2133" i="1"/>
  <c r="AI2134" i="1"/>
  <c r="AJ2134" i="1"/>
  <c r="AI2135" i="1"/>
  <c r="AJ2135" i="1"/>
  <c r="AI2136" i="1"/>
  <c r="AJ2136" i="1"/>
  <c r="AI2137" i="1"/>
  <c r="AJ2137" i="1"/>
  <c r="AI2138" i="1"/>
  <c r="AJ2138" i="1"/>
  <c r="AI2139" i="1"/>
  <c r="AJ2139" i="1"/>
  <c r="AI2140" i="1"/>
  <c r="AJ2140" i="1"/>
  <c r="AI2141" i="1"/>
  <c r="AJ2141" i="1"/>
  <c r="AI2142" i="1"/>
  <c r="AJ2142" i="1"/>
  <c r="AI2143" i="1"/>
  <c r="AJ2143" i="1"/>
  <c r="AI2144" i="1"/>
  <c r="AJ2144" i="1"/>
  <c r="AI2145" i="1"/>
  <c r="AJ2145" i="1"/>
  <c r="AI2146" i="1"/>
  <c r="AJ2146" i="1"/>
  <c r="AI2147" i="1"/>
  <c r="AJ2147" i="1"/>
  <c r="AI2148" i="1"/>
  <c r="AJ2148" i="1"/>
  <c r="AI2149" i="1"/>
  <c r="AJ2149" i="1"/>
  <c r="AI2150" i="1"/>
  <c r="AJ2150" i="1"/>
  <c r="AI2151" i="1"/>
  <c r="AJ2151" i="1"/>
  <c r="AI2152" i="1"/>
  <c r="AJ2152" i="1"/>
  <c r="AI2153" i="1"/>
  <c r="AJ2153" i="1"/>
  <c r="AI2154" i="1"/>
  <c r="AJ2154" i="1"/>
  <c r="AI2155" i="1"/>
  <c r="AJ2155" i="1"/>
  <c r="AI2156" i="1"/>
  <c r="AJ2156" i="1"/>
  <c r="AI2157" i="1"/>
  <c r="AJ2157" i="1"/>
  <c r="AI2158" i="1"/>
  <c r="AJ2158" i="1"/>
  <c r="AI2159" i="1"/>
  <c r="AJ2159" i="1"/>
  <c r="AI2160" i="1"/>
  <c r="AJ2160" i="1"/>
  <c r="AI2161" i="1"/>
  <c r="AJ2161" i="1"/>
  <c r="AI2162" i="1"/>
  <c r="AJ2162" i="1"/>
  <c r="AI2163" i="1"/>
  <c r="AJ2163" i="1"/>
  <c r="AI2164" i="1"/>
  <c r="AJ2164" i="1"/>
  <c r="AI2165" i="1"/>
  <c r="AJ2165" i="1"/>
  <c r="AI2166" i="1"/>
  <c r="AJ2166" i="1"/>
  <c r="AI2167" i="1"/>
  <c r="AJ2167" i="1"/>
  <c r="AI2168" i="1"/>
  <c r="AJ2168" i="1"/>
  <c r="AI2169" i="1"/>
  <c r="AJ2169" i="1"/>
  <c r="AI2170" i="1"/>
  <c r="AJ2170" i="1"/>
  <c r="AI2171" i="1"/>
  <c r="AJ2171" i="1"/>
  <c r="AI2172" i="1"/>
  <c r="AJ2172" i="1"/>
  <c r="AI2173" i="1"/>
  <c r="AJ2173" i="1"/>
  <c r="AI2174" i="1"/>
  <c r="AJ2174" i="1"/>
  <c r="AI2175" i="1"/>
  <c r="AJ2175" i="1"/>
  <c r="AI2176" i="1"/>
  <c r="AJ2176" i="1"/>
  <c r="AI2177" i="1"/>
  <c r="AJ2177" i="1"/>
  <c r="AI2178" i="1"/>
  <c r="AJ2178" i="1"/>
  <c r="AI2179" i="1"/>
  <c r="AJ2179" i="1"/>
  <c r="AI2180" i="1"/>
  <c r="AJ2180" i="1"/>
  <c r="AI2181" i="1"/>
  <c r="AJ2181" i="1"/>
  <c r="AI2182" i="1"/>
  <c r="AJ2182" i="1"/>
  <c r="AI2183" i="1"/>
  <c r="AJ2183" i="1"/>
  <c r="AI2184" i="1"/>
  <c r="AJ2184" i="1"/>
  <c r="AI2185" i="1"/>
  <c r="AJ2185" i="1"/>
  <c r="AI2186" i="1"/>
  <c r="AJ2186" i="1"/>
  <c r="AI2187" i="1"/>
  <c r="AJ2187" i="1"/>
  <c r="AI2188" i="1"/>
  <c r="AJ2188" i="1"/>
  <c r="AI2189" i="1"/>
  <c r="AJ2189" i="1"/>
  <c r="AI2190" i="1"/>
  <c r="AJ2190" i="1"/>
  <c r="AI2191" i="1"/>
  <c r="AJ2191" i="1"/>
  <c r="AI2192" i="1"/>
  <c r="AJ2192" i="1"/>
  <c r="AI2193" i="1"/>
  <c r="AJ2193" i="1"/>
  <c r="AI2194" i="1"/>
  <c r="AJ2194" i="1"/>
  <c r="AI2195" i="1"/>
  <c r="AJ2195" i="1"/>
  <c r="AI2196" i="1"/>
  <c r="AJ2196" i="1"/>
  <c r="AI2197" i="1"/>
  <c r="AJ2197" i="1"/>
  <c r="AI2198" i="1"/>
  <c r="AJ2198" i="1"/>
  <c r="AI2199" i="1"/>
  <c r="AJ2199" i="1"/>
  <c r="AI2200" i="1"/>
  <c r="AJ2200" i="1"/>
  <c r="AI2201" i="1"/>
  <c r="AJ2201" i="1"/>
  <c r="AI2202" i="1"/>
  <c r="AJ2202" i="1"/>
  <c r="AI2203" i="1"/>
  <c r="AJ2203" i="1"/>
  <c r="AI2204" i="1"/>
  <c r="AJ2204" i="1"/>
  <c r="AI2205" i="1"/>
  <c r="AJ2205" i="1"/>
  <c r="AI2206" i="1"/>
  <c r="AJ2206" i="1"/>
  <c r="AI2207" i="1"/>
  <c r="AJ2207" i="1"/>
  <c r="AI2208" i="1"/>
  <c r="AJ2208" i="1"/>
  <c r="AI2209" i="1"/>
  <c r="AJ2209" i="1"/>
  <c r="AI2210" i="1"/>
  <c r="AJ2210" i="1"/>
  <c r="AI2211" i="1"/>
  <c r="AJ2211" i="1"/>
  <c r="AI2212" i="1"/>
  <c r="AJ2212" i="1"/>
  <c r="AI2213" i="1"/>
  <c r="AJ2213" i="1"/>
  <c r="AI2214" i="1"/>
  <c r="AJ2214" i="1"/>
  <c r="AI2215" i="1"/>
  <c r="AJ2215" i="1"/>
  <c r="AI2216" i="1"/>
  <c r="AJ2216" i="1"/>
  <c r="AI2217" i="1"/>
  <c r="AJ2217" i="1"/>
  <c r="AI2218" i="1"/>
  <c r="AJ2218" i="1"/>
  <c r="AI2219" i="1"/>
  <c r="AJ2219" i="1"/>
  <c r="AI2220" i="1"/>
  <c r="AJ2220" i="1"/>
  <c r="AI2221" i="1"/>
  <c r="AJ2221" i="1"/>
  <c r="AI2222" i="1"/>
  <c r="AJ2222" i="1"/>
  <c r="AI2223" i="1"/>
  <c r="AJ2223" i="1"/>
  <c r="AI2224" i="1"/>
  <c r="AJ2224" i="1"/>
  <c r="AI2225" i="1"/>
  <c r="AJ2225" i="1"/>
  <c r="AI2226" i="1"/>
  <c r="AJ2226" i="1"/>
  <c r="AI2227" i="1"/>
  <c r="AJ2227" i="1"/>
  <c r="AI2228" i="1"/>
  <c r="AJ2228" i="1"/>
  <c r="AI2229" i="1"/>
  <c r="AJ2229" i="1"/>
  <c r="AI2230" i="1"/>
  <c r="AJ2230" i="1"/>
  <c r="AI2231" i="1"/>
  <c r="AJ2231" i="1"/>
  <c r="AI2232" i="1"/>
  <c r="AJ2232" i="1"/>
  <c r="AI2233" i="1"/>
  <c r="AJ2233" i="1"/>
  <c r="AI2234" i="1"/>
  <c r="AJ2234" i="1"/>
  <c r="AI2235" i="1"/>
  <c r="AJ2235" i="1"/>
  <c r="AI2236" i="1"/>
  <c r="AJ2236" i="1"/>
  <c r="AI2237" i="1"/>
  <c r="AJ2237" i="1"/>
  <c r="AI2238" i="1"/>
  <c r="AJ2238" i="1"/>
  <c r="AI2239" i="1"/>
  <c r="AJ2239" i="1"/>
  <c r="AI2240" i="1"/>
  <c r="AJ2240" i="1"/>
  <c r="AI2241" i="1"/>
  <c r="AJ2241" i="1"/>
  <c r="AI2242" i="1"/>
  <c r="AJ2242" i="1"/>
  <c r="AI2243" i="1"/>
  <c r="AJ2243" i="1"/>
  <c r="AI2244" i="1"/>
  <c r="AJ2244" i="1"/>
  <c r="AI2245" i="1"/>
  <c r="AJ2245" i="1"/>
  <c r="AI2246" i="1"/>
  <c r="AJ2246" i="1"/>
  <c r="AI2247" i="1"/>
  <c r="AJ2247" i="1"/>
  <c r="AI2248" i="1"/>
  <c r="AJ2248" i="1"/>
  <c r="AI2249" i="1"/>
  <c r="AJ2249" i="1"/>
  <c r="AI2250" i="1"/>
  <c r="AJ2250" i="1"/>
  <c r="AI2251" i="1"/>
  <c r="AJ2251" i="1"/>
  <c r="AI2252" i="1"/>
  <c r="AJ2252" i="1"/>
  <c r="AI2253" i="1"/>
  <c r="AJ2253" i="1"/>
  <c r="AI2254" i="1"/>
  <c r="AJ2254" i="1"/>
  <c r="AI2255" i="1"/>
  <c r="AJ2255" i="1"/>
  <c r="AI2256" i="1"/>
  <c r="AJ2256" i="1"/>
  <c r="AI2257" i="1"/>
  <c r="AJ2257" i="1"/>
  <c r="AI2258" i="1"/>
  <c r="AJ2258" i="1"/>
  <c r="AI2259" i="1"/>
  <c r="AJ2259" i="1"/>
  <c r="AI2260" i="1"/>
  <c r="AJ2260" i="1"/>
  <c r="AI2261" i="1"/>
  <c r="AJ2261" i="1"/>
  <c r="AI2262" i="1"/>
  <c r="AJ2262" i="1"/>
  <c r="AI2263" i="1"/>
  <c r="AJ2263" i="1"/>
  <c r="AI2264" i="1"/>
  <c r="AJ2264" i="1"/>
  <c r="AI2265" i="1"/>
  <c r="AJ2265" i="1"/>
  <c r="AI2266" i="1"/>
  <c r="AJ2266" i="1"/>
  <c r="AI2267" i="1"/>
  <c r="AJ2267" i="1"/>
  <c r="AI2268" i="1"/>
  <c r="AJ2268" i="1"/>
  <c r="AI2269" i="1"/>
  <c r="AJ2269" i="1"/>
  <c r="AI2270" i="1"/>
  <c r="AJ2270" i="1"/>
  <c r="AI2271" i="1"/>
  <c r="AJ2271" i="1"/>
  <c r="AI2272" i="1"/>
  <c r="AJ2272" i="1"/>
  <c r="AI2273" i="1"/>
  <c r="AJ2273" i="1"/>
  <c r="AI2274" i="1"/>
  <c r="AJ2274" i="1"/>
  <c r="AI2275" i="1"/>
  <c r="AJ2275" i="1"/>
  <c r="AI2276" i="1"/>
  <c r="AJ2276" i="1"/>
  <c r="AI2277" i="1"/>
  <c r="AJ2277" i="1"/>
  <c r="AI2278" i="1"/>
  <c r="AJ2278" i="1"/>
  <c r="AI2279" i="1"/>
  <c r="AJ2279" i="1"/>
  <c r="AI2280" i="1"/>
  <c r="AJ2280" i="1"/>
  <c r="AI2281" i="1"/>
  <c r="AJ2281" i="1"/>
  <c r="AI2282" i="1"/>
  <c r="AJ2282" i="1"/>
  <c r="AI2283" i="1"/>
  <c r="AJ2283" i="1"/>
  <c r="AI2284" i="1"/>
  <c r="AJ2284" i="1"/>
  <c r="AI2285" i="1"/>
  <c r="AJ2285" i="1"/>
  <c r="AI2286" i="1"/>
  <c r="AJ2286" i="1"/>
  <c r="AI2287" i="1"/>
  <c r="AJ2287" i="1"/>
  <c r="AI2288" i="1"/>
  <c r="AJ2288" i="1"/>
  <c r="AI2289" i="1"/>
  <c r="AJ2289" i="1"/>
  <c r="AI2290" i="1"/>
  <c r="AJ2290" i="1"/>
  <c r="AI2291" i="1"/>
  <c r="AJ2291" i="1"/>
  <c r="AI2292" i="1"/>
  <c r="AJ2292" i="1"/>
  <c r="AI2293" i="1"/>
  <c r="AJ2293" i="1"/>
  <c r="AI2294" i="1"/>
  <c r="AJ2294" i="1"/>
  <c r="AI2295" i="1"/>
  <c r="AJ2295" i="1"/>
  <c r="AI2296" i="1"/>
  <c r="AJ2296" i="1"/>
  <c r="AI2297" i="1"/>
  <c r="AJ2297" i="1"/>
  <c r="AI2298" i="1"/>
  <c r="AJ2298" i="1"/>
  <c r="AI2299" i="1"/>
  <c r="AJ2299" i="1"/>
  <c r="AI2300" i="1"/>
  <c r="AJ2300" i="1"/>
  <c r="AI2301" i="1"/>
  <c r="AJ2301" i="1"/>
  <c r="AI2302" i="1"/>
  <c r="AJ2302" i="1"/>
  <c r="AI2303" i="1"/>
  <c r="AJ2303" i="1"/>
  <c r="AI2304" i="1"/>
  <c r="AJ2304" i="1"/>
  <c r="AI2305" i="1"/>
  <c r="AJ2305" i="1"/>
  <c r="AI2306" i="1"/>
  <c r="AJ2306" i="1"/>
  <c r="AI2307" i="1"/>
  <c r="AJ2307" i="1"/>
  <c r="AI2308" i="1"/>
  <c r="AJ2308" i="1"/>
  <c r="AI2309" i="1"/>
  <c r="AJ2309" i="1"/>
  <c r="AI2310" i="1"/>
  <c r="AJ2310" i="1"/>
  <c r="AI2311" i="1"/>
  <c r="AJ2311" i="1"/>
  <c r="AI2312" i="1"/>
  <c r="AJ2312" i="1"/>
  <c r="AI2313" i="1"/>
  <c r="AJ2313" i="1"/>
  <c r="AI2314" i="1"/>
  <c r="AJ2314" i="1"/>
  <c r="AI2315" i="1"/>
  <c r="AJ2315" i="1"/>
  <c r="AI2316" i="1"/>
  <c r="AJ2316" i="1"/>
  <c r="AI2317" i="1"/>
  <c r="AJ2317" i="1"/>
  <c r="AI2318" i="1"/>
  <c r="AJ2318" i="1"/>
  <c r="AI2319" i="1"/>
  <c r="AJ2319" i="1"/>
  <c r="AI2320" i="1"/>
  <c r="AJ2320" i="1"/>
  <c r="AI2321" i="1"/>
  <c r="AJ2321" i="1"/>
  <c r="AI2322" i="1"/>
  <c r="AJ2322" i="1"/>
  <c r="AI2323" i="1"/>
  <c r="AJ2323" i="1"/>
  <c r="AI2324" i="1"/>
  <c r="AJ2324" i="1"/>
  <c r="AI2325" i="1"/>
  <c r="AJ2325" i="1"/>
  <c r="AI2326" i="1"/>
  <c r="AJ2326" i="1"/>
  <c r="AI2327" i="1"/>
  <c r="AJ2327" i="1"/>
  <c r="AI2328" i="1"/>
  <c r="AJ2328" i="1"/>
  <c r="AI2329" i="1"/>
  <c r="AJ2329" i="1"/>
  <c r="AI2330" i="1"/>
  <c r="AJ2330" i="1"/>
  <c r="AI2331" i="1"/>
  <c r="AJ2331" i="1"/>
  <c r="AI2332" i="1"/>
  <c r="AJ2332" i="1"/>
  <c r="AI2333" i="1"/>
  <c r="AJ2333" i="1"/>
  <c r="AI2334" i="1"/>
  <c r="AJ2334" i="1"/>
  <c r="AI2335" i="1"/>
  <c r="AJ2335" i="1"/>
  <c r="AI2336" i="1"/>
  <c r="AJ2336" i="1"/>
  <c r="AI2337" i="1"/>
  <c r="AJ2337" i="1"/>
  <c r="AI2338" i="1"/>
  <c r="AJ2338" i="1"/>
  <c r="AI2339" i="1"/>
  <c r="AJ2339" i="1"/>
  <c r="AI2340" i="1"/>
  <c r="AJ2340" i="1"/>
  <c r="AI2341" i="1"/>
  <c r="AJ2341" i="1"/>
  <c r="AI2342" i="1"/>
  <c r="AJ2342" i="1"/>
  <c r="AI2343" i="1"/>
  <c r="AJ2343" i="1"/>
  <c r="AI2344" i="1"/>
  <c r="AJ2344" i="1"/>
  <c r="AI2345" i="1"/>
  <c r="AJ2345" i="1"/>
  <c r="AI2346" i="1"/>
  <c r="AJ2346" i="1"/>
  <c r="AI2347" i="1"/>
  <c r="AJ2347" i="1"/>
  <c r="AI2348" i="1"/>
  <c r="AJ2348" i="1"/>
  <c r="AI2349" i="1"/>
  <c r="AJ2349" i="1"/>
  <c r="AI2350" i="1"/>
  <c r="AJ2350" i="1"/>
  <c r="AI2351" i="1"/>
  <c r="AJ2351" i="1"/>
  <c r="AI2352" i="1"/>
  <c r="AJ2352" i="1"/>
  <c r="AI2353" i="1"/>
  <c r="AJ2353" i="1"/>
  <c r="AI2354" i="1"/>
  <c r="AJ2354" i="1"/>
  <c r="AI2355" i="1"/>
  <c r="AJ2355" i="1"/>
  <c r="AI2356" i="1"/>
  <c r="AJ2356" i="1"/>
  <c r="AI2357" i="1"/>
  <c r="AJ2357" i="1"/>
  <c r="AI2358" i="1"/>
  <c r="AJ2358" i="1"/>
  <c r="AI2359" i="1"/>
  <c r="AJ2359" i="1"/>
  <c r="AI2360" i="1"/>
  <c r="AJ2360" i="1"/>
  <c r="AI2361" i="1"/>
  <c r="AJ2361" i="1"/>
  <c r="AI2362" i="1"/>
  <c r="AJ2362" i="1"/>
  <c r="AI2363" i="1"/>
  <c r="AJ2363" i="1"/>
  <c r="AI2364" i="1"/>
  <c r="AJ2364" i="1"/>
  <c r="AI2365" i="1"/>
  <c r="AJ2365" i="1"/>
  <c r="AI2366" i="1"/>
  <c r="AJ2366" i="1"/>
  <c r="AI2367" i="1"/>
  <c r="AJ2367" i="1"/>
  <c r="AI2368" i="1"/>
  <c r="AJ2368" i="1"/>
  <c r="AI2369" i="1"/>
  <c r="AJ2369" i="1"/>
  <c r="AI2370" i="1"/>
  <c r="AJ2370" i="1"/>
  <c r="AI2371" i="1"/>
  <c r="AJ2371" i="1"/>
  <c r="AI2372" i="1"/>
  <c r="AJ2372" i="1"/>
  <c r="AI2373" i="1"/>
  <c r="AJ2373" i="1"/>
  <c r="AI2374" i="1"/>
  <c r="AJ2374" i="1"/>
  <c r="AI2375" i="1"/>
  <c r="AJ2375" i="1"/>
  <c r="AI2376" i="1"/>
  <c r="AJ2376" i="1"/>
  <c r="AI2377" i="1"/>
  <c r="AJ2377" i="1"/>
  <c r="AI2378" i="1"/>
  <c r="AJ2378" i="1"/>
  <c r="AI2379" i="1"/>
  <c r="AJ2379" i="1"/>
  <c r="AI2380" i="1"/>
  <c r="AJ2380" i="1"/>
  <c r="AI2381" i="1"/>
  <c r="AJ2381" i="1"/>
  <c r="AI2382" i="1"/>
  <c r="AJ2382" i="1"/>
  <c r="AI2383" i="1"/>
  <c r="AJ2383" i="1"/>
  <c r="AI2384" i="1"/>
  <c r="AJ2384" i="1"/>
  <c r="AI2385" i="1"/>
  <c r="AJ2385" i="1"/>
  <c r="AI2386" i="1"/>
  <c r="AJ2386" i="1"/>
  <c r="AI2387" i="1"/>
  <c r="AJ2387" i="1"/>
  <c r="AI2388" i="1"/>
  <c r="AJ2388" i="1"/>
  <c r="AI2389" i="1"/>
  <c r="AJ2389" i="1"/>
  <c r="AI2390" i="1"/>
  <c r="AJ2390" i="1"/>
  <c r="AI2391" i="1"/>
  <c r="AJ2391" i="1"/>
  <c r="AI2392" i="1"/>
  <c r="AJ2392" i="1"/>
  <c r="AI2393" i="1"/>
  <c r="AJ2393" i="1"/>
  <c r="AI2394" i="1"/>
  <c r="AJ2394" i="1"/>
  <c r="AI2395" i="1"/>
  <c r="AJ2395" i="1"/>
  <c r="AI2396" i="1"/>
  <c r="AJ2396" i="1"/>
  <c r="AI2397" i="1"/>
  <c r="AJ2397" i="1"/>
  <c r="AI2398" i="1"/>
  <c r="AJ2398" i="1"/>
  <c r="AI2399" i="1"/>
  <c r="AJ2399" i="1"/>
  <c r="AI2400" i="1"/>
  <c r="AJ2400" i="1"/>
  <c r="AI2401" i="1"/>
  <c r="AJ2401" i="1"/>
  <c r="AI2402" i="1"/>
  <c r="AJ2402" i="1"/>
  <c r="AI2403" i="1"/>
  <c r="AJ2403" i="1"/>
  <c r="AI2404" i="1"/>
  <c r="AJ2404" i="1"/>
  <c r="AI2405" i="1"/>
  <c r="AJ2405" i="1"/>
  <c r="AI2406" i="1"/>
  <c r="AJ2406" i="1"/>
  <c r="AI2407" i="1"/>
  <c r="AJ2407" i="1"/>
  <c r="AI2408" i="1"/>
  <c r="AJ2408" i="1"/>
  <c r="AI2409" i="1"/>
  <c r="AJ2409" i="1"/>
  <c r="AI2410" i="1"/>
  <c r="AJ2410" i="1"/>
  <c r="AI2411" i="1"/>
  <c r="AJ2411" i="1"/>
  <c r="AI2412" i="1"/>
  <c r="AJ2412" i="1"/>
  <c r="AI2413" i="1"/>
  <c r="AJ2413" i="1"/>
  <c r="AI2414" i="1"/>
  <c r="AJ2414" i="1"/>
  <c r="AI2415" i="1"/>
  <c r="AJ2415" i="1"/>
  <c r="AI2416" i="1"/>
  <c r="AJ2416" i="1"/>
  <c r="AI2417" i="1"/>
  <c r="AJ2417" i="1"/>
  <c r="AI2418" i="1"/>
  <c r="AJ2418" i="1"/>
  <c r="AI2419" i="1"/>
  <c r="AJ2419" i="1"/>
  <c r="AI2420" i="1"/>
  <c r="AJ2420" i="1"/>
  <c r="AI2421" i="1"/>
  <c r="AJ2421" i="1"/>
  <c r="AI2422" i="1"/>
  <c r="AJ2422" i="1"/>
  <c r="AI2423" i="1"/>
  <c r="AJ2423" i="1"/>
  <c r="AI2424" i="1"/>
  <c r="AJ2424" i="1"/>
  <c r="AI2425" i="1"/>
  <c r="AJ2425" i="1"/>
  <c r="AI2426" i="1"/>
  <c r="AJ2426" i="1"/>
  <c r="AI2427" i="1"/>
  <c r="AJ2427" i="1"/>
  <c r="AI2428" i="1"/>
  <c r="AJ2428" i="1"/>
  <c r="AI2429" i="1"/>
  <c r="AJ2429" i="1"/>
  <c r="AI2430" i="1"/>
  <c r="AJ2430" i="1"/>
  <c r="AI2431" i="1"/>
  <c r="AJ2431" i="1"/>
  <c r="AI2432" i="1"/>
  <c r="AJ2432" i="1"/>
  <c r="AI2433" i="1"/>
  <c r="AJ2433" i="1"/>
  <c r="AI2434" i="1"/>
  <c r="AJ2434" i="1"/>
  <c r="AI2435" i="1"/>
  <c r="AJ2435" i="1"/>
  <c r="AI2436" i="1"/>
  <c r="AJ2436" i="1"/>
  <c r="AI2437" i="1"/>
  <c r="AJ2437" i="1"/>
  <c r="AI2438" i="1"/>
  <c r="AJ2438" i="1"/>
  <c r="AI2439" i="1"/>
  <c r="AJ2439" i="1"/>
  <c r="AI2440" i="1"/>
  <c r="AJ2440" i="1"/>
  <c r="AI2441" i="1"/>
  <c r="AJ2441" i="1"/>
  <c r="AI2442" i="1"/>
  <c r="AJ2442" i="1"/>
  <c r="AI2443" i="1"/>
  <c r="AJ2443" i="1"/>
  <c r="AI2444" i="1"/>
  <c r="AJ2444" i="1"/>
  <c r="AI2445" i="1"/>
  <c r="AJ2445" i="1"/>
  <c r="AI2446" i="1"/>
  <c r="AJ2446" i="1"/>
  <c r="AI2447" i="1"/>
  <c r="AJ2447" i="1"/>
  <c r="AI2448" i="1"/>
  <c r="AJ2448" i="1"/>
  <c r="AI2449" i="1"/>
  <c r="AJ2449" i="1"/>
  <c r="AI2450" i="1"/>
  <c r="AJ2450" i="1"/>
  <c r="AI2451" i="1"/>
  <c r="AJ2451" i="1"/>
  <c r="AI2452" i="1"/>
  <c r="AJ2452" i="1"/>
  <c r="AI2453" i="1"/>
  <c r="AJ2453" i="1"/>
  <c r="AI2454" i="1"/>
  <c r="AJ2454" i="1"/>
  <c r="AI2455" i="1"/>
  <c r="AJ2455" i="1"/>
  <c r="AI2456" i="1"/>
  <c r="AJ2456" i="1"/>
  <c r="AI2457" i="1"/>
  <c r="AJ2457" i="1"/>
  <c r="AI2458" i="1"/>
  <c r="AJ2458" i="1"/>
  <c r="AI2459" i="1"/>
  <c r="AJ2459" i="1"/>
  <c r="AI2460" i="1"/>
  <c r="AJ2460" i="1"/>
  <c r="AI2461" i="1"/>
  <c r="AJ2461" i="1"/>
  <c r="AI2462" i="1"/>
  <c r="AJ2462" i="1"/>
  <c r="AI2463" i="1"/>
  <c r="AJ2463" i="1"/>
  <c r="AI2464" i="1"/>
  <c r="AJ2464" i="1"/>
  <c r="AI2465" i="1"/>
  <c r="AJ2465" i="1"/>
  <c r="AI2466" i="1"/>
  <c r="AJ2466" i="1"/>
  <c r="AI2467" i="1"/>
  <c r="AJ2467" i="1"/>
  <c r="AI2468" i="1"/>
  <c r="AJ2468" i="1"/>
  <c r="AI2469" i="1"/>
  <c r="AJ2469" i="1"/>
  <c r="AI2470" i="1"/>
  <c r="AJ2470" i="1"/>
  <c r="AI2471" i="1"/>
  <c r="AJ2471" i="1"/>
  <c r="AI2472" i="1"/>
  <c r="AJ2472" i="1"/>
  <c r="AI2473" i="1"/>
  <c r="AJ2473" i="1"/>
  <c r="AI2474" i="1"/>
  <c r="AJ2474" i="1"/>
  <c r="AI2475" i="1"/>
  <c r="AJ2475" i="1"/>
  <c r="AI2476" i="1"/>
  <c r="AJ2476" i="1"/>
  <c r="AI2477" i="1"/>
  <c r="AJ2477" i="1"/>
  <c r="AI2478" i="1"/>
  <c r="AJ2478" i="1"/>
  <c r="AI2479" i="1"/>
  <c r="AJ2479" i="1"/>
  <c r="AI2480" i="1"/>
  <c r="AJ2480" i="1"/>
  <c r="AI2481" i="1"/>
  <c r="AJ2481" i="1"/>
  <c r="AI2482" i="1"/>
  <c r="AJ2482" i="1"/>
  <c r="AI2483" i="1"/>
  <c r="AJ2483" i="1"/>
  <c r="AI2484" i="1"/>
  <c r="AJ2484" i="1"/>
  <c r="AI2485" i="1"/>
  <c r="AJ2485" i="1"/>
  <c r="AI2486" i="1"/>
  <c r="AJ2486" i="1"/>
  <c r="AI2487" i="1"/>
  <c r="AJ2487" i="1"/>
  <c r="AI2488" i="1"/>
  <c r="AJ2488" i="1"/>
  <c r="AI2489" i="1"/>
  <c r="AJ2489" i="1"/>
  <c r="AI2490" i="1"/>
  <c r="AJ2490" i="1"/>
  <c r="AI2491" i="1"/>
  <c r="AJ2491" i="1"/>
  <c r="AI2492" i="1"/>
  <c r="AJ2492" i="1"/>
  <c r="AI2493" i="1"/>
  <c r="AJ2493" i="1"/>
  <c r="AI2494" i="1"/>
  <c r="AJ2494" i="1"/>
  <c r="AI2495" i="1"/>
  <c r="AJ2495" i="1"/>
  <c r="AI2496" i="1"/>
  <c r="AJ2496" i="1"/>
  <c r="AI2497" i="1"/>
  <c r="AJ2497" i="1"/>
  <c r="AI2498" i="1"/>
  <c r="AJ2498" i="1"/>
  <c r="AI2499" i="1"/>
  <c r="AJ2499" i="1"/>
  <c r="AI2500" i="1"/>
  <c r="AJ2500" i="1"/>
  <c r="AI2501" i="1"/>
  <c r="AJ2501" i="1"/>
  <c r="AI2502" i="1"/>
  <c r="AJ2502" i="1"/>
  <c r="AI2503" i="1"/>
  <c r="AJ2503" i="1"/>
  <c r="AI2504" i="1"/>
  <c r="AJ2504" i="1"/>
  <c r="AI2505" i="1"/>
  <c r="AJ2505" i="1"/>
  <c r="AI2506" i="1"/>
  <c r="AJ2506" i="1"/>
  <c r="AI2507" i="1"/>
  <c r="AJ2507" i="1"/>
  <c r="AI2508" i="1"/>
  <c r="AJ2508" i="1"/>
  <c r="AI2509" i="1"/>
  <c r="AJ2509" i="1"/>
  <c r="AI2510" i="1"/>
  <c r="AJ2510" i="1"/>
  <c r="AI2511" i="1"/>
  <c r="AJ2511" i="1"/>
  <c r="AI2512" i="1"/>
  <c r="AJ2512" i="1"/>
  <c r="AI2513" i="1"/>
  <c r="AJ2513" i="1"/>
  <c r="AI2514" i="1"/>
  <c r="AJ2514" i="1"/>
  <c r="AI2515" i="1"/>
  <c r="AJ2515" i="1"/>
  <c r="AI2516" i="1"/>
  <c r="AJ2516" i="1"/>
  <c r="AI2517" i="1"/>
  <c r="AJ2517" i="1"/>
  <c r="AI2518" i="1"/>
  <c r="AJ2518" i="1"/>
  <c r="AI2519" i="1"/>
  <c r="AJ2519" i="1"/>
  <c r="AI2520" i="1"/>
  <c r="AJ2520" i="1"/>
  <c r="AI2521" i="1"/>
  <c r="AJ2521" i="1"/>
  <c r="AI2522" i="1"/>
  <c r="AJ2522" i="1"/>
  <c r="AI2523" i="1"/>
  <c r="AJ2523" i="1"/>
  <c r="AI2524" i="1"/>
  <c r="AJ2524" i="1"/>
  <c r="AI2525" i="1"/>
  <c r="AJ2525" i="1"/>
  <c r="AI2526" i="1"/>
  <c r="AJ2526" i="1"/>
  <c r="AI2527" i="1"/>
  <c r="AJ2527" i="1"/>
  <c r="AI2528" i="1"/>
  <c r="AJ2528" i="1"/>
  <c r="AI2529" i="1"/>
  <c r="AJ2529" i="1"/>
  <c r="AI2530" i="1"/>
  <c r="AJ2530" i="1"/>
  <c r="AI2531" i="1"/>
  <c r="AJ2531" i="1"/>
  <c r="AI2532" i="1"/>
  <c r="AJ2532" i="1"/>
  <c r="AI2533" i="1"/>
  <c r="AJ2533" i="1"/>
  <c r="AI2534" i="1"/>
  <c r="AJ2534" i="1"/>
  <c r="AI2535" i="1"/>
  <c r="AJ2535" i="1"/>
  <c r="AI2536" i="1"/>
  <c r="AJ2536" i="1"/>
  <c r="AI2537" i="1"/>
  <c r="AJ2537" i="1"/>
  <c r="AI2538" i="1"/>
  <c r="AJ2538" i="1"/>
  <c r="AI2539" i="1"/>
  <c r="AJ2539" i="1"/>
  <c r="AI2540" i="1"/>
  <c r="AJ2540" i="1"/>
  <c r="AI2541" i="1"/>
  <c r="AJ2541" i="1"/>
  <c r="AI2542" i="1"/>
  <c r="AJ2542" i="1"/>
  <c r="AI2543" i="1"/>
  <c r="AJ2543" i="1"/>
  <c r="AI2544" i="1"/>
  <c r="AJ2544" i="1"/>
  <c r="AI2545" i="1"/>
  <c r="AJ2545" i="1"/>
  <c r="AI2546" i="1"/>
  <c r="AJ2546" i="1"/>
  <c r="AI2547" i="1"/>
  <c r="AJ2547" i="1"/>
  <c r="AI2548" i="1"/>
  <c r="AJ2548" i="1"/>
  <c r="AI2549" i="1"/>
  <c r="AJ2549" i="1"/>
  <c r="AI2550" i="1"/>
  <c r="AJ2550" i="1"/>
  <c r="AI2551" i="1"/>
  <c r="AJ2551" i="1"/>
  <c r="AI2552" i="1"/>
  <c r="AJ2552" i="1"/>
  <c r="AI2553" i="1"/>
  <c r="AJ2553" i="1"/>
  <c r="AI2554" i="1"/>
  <c r="AJ2554" i="1"/>
  <c r="AI2555" i="1"/>
  <c r="AJ2555" i="1"/>
  <c r="AI2556" i="1"/>
  <c r="AJ2556" i="1"/>
  <c r="AI2557" i="1"/>
  <c r="AJ2557" i="1"/>
  <c r="AI2558" i="1"/>
  <c r="AJ2558" i="1"/>
  <c r="AI2559" i="1"/>
  <c r="AJ2559" i="1"/>
  <c r="AI2560" i="1"/>
  <c r="AJ2560" i="1"/>
  <c r="AI2561" i="1"/>
  <c r="AJ2561" i="1"/>
  <c r="AI2562" i="1"/>
  <c r="AJ2562" i="1"/>
  <c r="AI2563" i="1"/>
  <c r="AJ2563" i="1"/>
  <c r="AI2564" i="1"/>
  <c r="AJ2564" i="1"/>
  <c r="AI2565" i="1"/>
  <c r="AJ2565" i="1"/>
  <c r="AI2566" i="1"/>
  <c r="AJ2566" i="1"/>
  <c r="AI2567" i="1"/>
  <c r="AJ2567" i="1"/>
  <c r="AI2568" i="1"/>
  <c r="AJ2568" i="1"/>
  <c r="AI2569" i="1"/>
  <c r="AJ2569" i="1"/>
  <c r="AI2570" i="1"/>
  <c r="AJ2570" i="1"/>
  <c r="AI2571" i="1"/>
  <c r="AJ2571" i="1"/>
  <c r="AI2572" i="1"/>
  <c r="AJ2572" i="1"/>
  <c r="AI2573" i="1"/>
  <c r="AJ2573" i="1"/>
  <c r="AI2574" i="1"/>
  <c r="AJ2574" i="1"/>
  <c r="AI2575" i="1"/>
  <c r="AJ2575" i="1"/>
  <c r="AI2576" i="1"/>
  <c r="AJ2576" i="1"/>
  <c r="AI2577" i="1"/>
  <c r="AJ2577" i="1"/>
  <c r="AI2578" i="1"/>
  <c r="AJ2578" i="1"/>
  <c r="AI2579" i="1"/>
  <c r="AJ2579" i="1"/>
  <c r="AI2580" i="1"/>
  <c r="AJ2580" i="1"/>
  <c r="AI2581" i="1"/>
  <c r="AJ2581" i="1"/>
  <c r="AI2582" i="1"/>
  <c r="AJ2582" i="1"/>
  <c r="AI2583" i="1"/>
  <c r="AJ2583" i="1"/>
  <c r="AI2584" i="1"/>
  <c r="AJ2584" i="1"/>
  <c r="AI2585" i="1"/>
  <c r="AJ2585" i="1"/>
  <c r="AI2586" i="1"/>
  <c r="AJ2586" i="1"/>
  <c r="AI2587" i="1"/>
  <c r="AJ2587" i="1"/>
  <c r="AI2588" i="1"/>
  <c r="AJ2588" i="1"/>
  <c r="AI2589" i="1"/>
  <c r="AJ2589" i="1"/>
  <c r="AI2590" i="1"/>
  <c r="AJ2590" i="1"/>
  <c r="AI2591" i="1"/>
  <c r="AJ2591" i="1"/>
  <c r="AI2592" i="1"/>
  <c r="AJ2592" i="1"/>
  <c r="AI2593" i="1"/>
  <c r="AJ2593" i="1"/>
  <c r="AI2594" i="1"/>
  <c r="AJ2594" i="1"/>
  <c r="AI2595" i="1"/>
  <c r="AJ2595" i="1"/>
  <c r="AI2596" i="1"/>
  <c r="AJ2596" i="1"/>
  <c r="AI2597" i="1"/>
  <c r="AJ2597" i="1"/>
  <c r="AI2598" i="1"/>
  <c r="AJ2598" i="1"/>
  <c r="AI2599" i="1"/>
  <c r="AJ2599" i="1"/>
  <c r="AI2600" i="1"/>
  <c r="AJ2600" i="1"/>
  <c r="AI2601" i="1"/>
  <c r="AJ2601" i="1"/>
  <c r="AI2602" i="1"/>
  <c r="AJ2602" i="1"/>
  <c r="AI2603" i="1"/>
  <c r="AJ2603" i="1"/>
  <c r="AI2604" i="1"/>
  <c r="AJ2604" i="1"/>
  <c r="AI2605" i="1"/>
  <c r="AJ2605" i="1"/>
  <c r="AI2606" i="1"/>
  <c r="AJ2606" i="1"/>
  <c r="AI2607" i="1"/>
  <c r="AJ2607" i="1"/>
  <c r="AI2608" i="1"/>
  <c r="AJ2608" i="1"/>
  <c r="AI2609" i="1"/>
  <c r="AJ2609" i="1"/>
  <c r="AI2610" i="1"/>
  <c r="AJ2610" i="1"/>
  <c r="AI2611" i="1"/>
  <c r="AJ2611" i="1"/>
  <c r="AI2612" i="1"/>
  <c r="AJ2612" i="1"/>
  <c r="AI2613" i="1"/>
  <c r="AJ2613" i="1"/>
  <c r="AI2614" i="1"/>
  <c r="AJ2614" i="1"/>
  <c r="AI2615" i="1"/>
  <c r="AJ2615" i="1"/>
  <c r="AI2616" i="1"/>
  <c r="AJ2616" i="1"/>
  <c r="AI2617" i="1"/>
  <c r="AJ2617" i="1"/>
  <c r="AI2618" i="1"/>
  <c r="AJ2618" i="1"/>
  <c r="AI2619" i="1"/>
  <c r="AJ2619" i="1"/>
  <c r="AI2620" i="1"/>
  <c r="AJ2620" i="1"/>
  <c r="AI2621" i="1"/>
  <c r="AJ2621" i="1"/>
  <c r="AI2622" i="1"/>
  <c r="AJ2622" i="1"/>
  <c r="AI2623" i="1"/>
  <c r="AJ2623" i="1"/>
  <c r="AI2624" i="1"/>
  <c r="AJ2624" i="1"/>
  <c r="AI2625" i="1"/>
  <c r="AJ2625" i="1"/>
  <c r="AI2626" i="1"/>
  <c r="AJ2626" i="1"/>
  <c r="AI2627" i="1"/>
  <c r="AJ2627" i="1"/>
  <c r="AI2628" i="1"/>
  <c r="AJ2628" i="1"/>
  <c r="AI2629" i="1"/>
  <c r="AJ2629" i="1"/>
  <c r="AI2630" i="1"/>
  <c r="AJ2630" i="1"/>
  <c r="AI2631" i="1"/>
  <c r="AJ2631" i="1"/>
  <c r="AI2632" i="1"/>
  <c r="AJ2632" i="1"/>
  <c r="AI2633" i="1"/>
  <c r="AJ2633" i="1"/>
  <c r="AI2634" i="1"/>
  <c r="AJ2634" i="1"/>
  <c r="AI2635" i="1"/>
  <c r="AJ2635" i="1"/>
  <c r="AI2636" i="1"/>
  <c r="AJ2636" i="1"/>
  <c r="AI2637" i="1"/>
  <c r="AJ2637" i="1"/>
  <c r="AI2638" i="1"/>
  <c r="AJ2638" i="1"/>
  <c r="AI2639" i="1"/>
  <c r="AJ2639" i="1"/>
  <c r="AI2640" i="1"/>
  <c r="AJ2640" i="1"/>
  <c r="AI2641" i="1"/>
  <c r="AJ2641" i="1"/>
  <c r="AI2642" i="1"/>
  <c r="AJ2642" i="1"/>
  <c r="AI2643" i="1"/>
  <c r="AJ2643" i="1"/>
  <c r="AI2644" i="1"/>
  <c r="AJ2644" i="1"/>
  <c r="AI2645" i="1"/>
  <c r="AJ2645" i="1"/>
  <c r="AI2646" i="1"/>
  <c r="AJ2646" i="1"/>
  <c r="AI2647" i="1"/>
  <c r="AJ2647" i="1"/>
  <c r="AI2648" i="1"/>
  <c r="AJ2648" i="1"/>
  <c r="AI2649" i="1"/>
  <c r="AJ2649" i="1"/>
  <c r="AI2650" i="1"/>
  <c r="AJ2650" i="1"/>
  <c r="AI2651" i="1"/>
  <c r="AJ2651" i="1"/>
  <c r="AI2652" i="1"/>
  <c r="AJ2652" i="1"/>
  <c r="AI2653" i="1"/>
  <c r="AJ2653" i="1"/>
  <c r="AI2654" i="1"/>
  <c r="AJ2654" i="1"/>
  <c r="AI2655" i="1"/>
  <c r="AJ2655" i="1"/>
  <c r="AI2656" i="1"/>
  <c r="AJ2656" i="1"/>
  <c r="AI2657" i="1"/>
  <c r="AJ2657" i="1"/>
  <c r="AI2658" i="1"/>
  <c r="AJ2658" i="1"/>
  <c r="AI2659" i="1"/>
  <c r="AJ2659" i="1"/>
  <c r="AI2660" i="1"/>
  <c r="AJ2660" i="1"/>
  <c r="AI2661" i="1"/>
  <c r="AJ2661" i="1"/>
  <c r="AI2662" i="1"/>
  <c r="AJ2662" i="1"/>
  <c r="AI2663" i="1"/>
  <c r="AJ2663" i="1"/>
  <c r="AI2664" i="1"/>
  <c r="AJ2664" i="1"/>
  <c r="AI2665" i="1"/>
  <c r="AJ2665" i="1"/>
  <c r="AI2666" i="1"/>
  <c r="AJ2666" i="1"/>
  <c r="AI2667" i="1"/>
  <c r="AJ2667" i="1"/>
  <c r="AI2668" i="1"/>
  <c r="AJ2668" i="1"/>
  <c r="AI2669" i="1"/>
  <c r="AJ2669" i="1"/>
  <c r="AI2670" i="1"/>
  <c r="AJ2670" i="1"/>
  <c r="AI2671" i="1"/>
  <c r="AJ2671" i="1"/>
  <c r="AI2672" i="1"/>
  <c r="AJ2672" i="1"/>
  <c r="AI2673" i="1"/>
  <c r="AJ2673" i="1"/>
  <c r="AI2674" i="1"/>
  <c r="AJ2674" i="1"/>
  <c r="AI2675" i="1"/>
  <c r="AJ2675" i="1"/>
  <c r="AI2676" i="1"/>
  <c r="AJ2676" i="1"/>
  <c r="AI2677" i="1"/>
  <c r="AJ2677" i="1"/>
  <c r="AI2678" i="1"/>
  <c r="AJ2678" i="1"/>
  <c r="AI2679" i="1"/>
  <c r="AJ2679" i="1"/>
  <c r="AI2680" i="1"/>
  <c r="AJ2680" i="1"/>
  <c r="AI2681" i="1"/>
  <c r="AJ2681" i="1"/>
  <c r="AI2682" i="1"/>
  <c r="AJ2682" i="1"/>
  <c r="AI2683" i="1"/>
  <c r="AJ2683" i="1"/>
  <c r="AI2684" i="1"/>
  <c r="AJ2684" i="1"/>
  <c r="AI2685" i="1"/>
  <c r="AJ2685" i="1"/>
  <c r="AI2686" i="1"/>
  <c r="AJ2686" i="1"/>
  <c r="AI2687" i="1"/>
  <c r="AJ2687" i="1"/>
  <c r="AI2688" i="1"/>
  <c r="AJ2688" i="1"/>
  <c r="AI2689" i="1"/>
  <c r="AJ2689" i="1"/>
  <c r="AI2690" i="1"/>
  <c r="AJ2690" i="1"/>
  <c r="AI2691" i="1"/>
  <c r="AJ2691" i="1"/>
  <c r="AI2692" i="1"/>
  <c r="AJ2692" i="1"/>
  <c r="AI2693" i="1"/>
  <c r="AJ2693" i="1"/>
  <c r="AI2694" i="1"/>
  <c r="AJ2694" i="1"/>
  <c r="AI2695" i="1"/>
  <c r="AJ2695" i="1"/>
  <c r="AI2696" i="1"/>
  <c r="AJ2696" i="1"/>
  <c r="AI2697" i="1"/>
  <c r="AJ2697" i="1"/>
  <c r="AI2698" i="1"/>
  <c r="AJ2698" i="1"/>
  <c r="AI2699" i="1"/>
  <c r="AJ2699" i="1"/>
  <c r="AI2700" i="1"/>
  <c r="AJ2700" i="1"/>
  <c r="AI2701" i="1"/>
  <c r="AJ2701" i="1"/>
  <c r="AI2702" i="1"/>
  <c r="AJ2702" i="1"/>
  <c r="AI2703" i="1"/>
  <c r="AJ2703" i="1"/>
  <c r="AI2704" i="1"/>
  <c r="AJ2704" i="1"/>
  <c r="AI2705" i="1"/>
  <c r="AJ2705" i="1"/>
  <c r="AI2706" i="1"/>
  <c r="AJ2706" i="1"/>
  <c r="AI2707" i="1"/>
  <c r="AJ2707" i="1"/>
  <c r="AI2708" i="1"/>
  <c r="AJ2708" i="1"/>
  <c r="AI2709" i="1"/>
  <c r="AJ2709" i="1"/>
  <c r="AI2710" i="1"/>
  <c r="AJ2710" i="1"/>
  <c r="AI2711" i="1"/>
  <c r="AJ2711" i="1"/>
  <c r="AI2712" i="1"/>
  <c r="AJ2712" i="1"/>
  <c r="AI2713" i="1"/>
  <c r="AJ2713" i="1"/>
  <c r="AI2714" i="1"/>
  <c r="AJ2714" i="1"/>
  <c r="AI2715" i="1"/>
  <c r="AJ2715" i="1"/>
  <c r="AI2716" i="1"/>
  <c r="AJ2716" i="1"/>
  <c r="AI2717" i="1"/>
  <c r="AJ2717" i="1"/>
  <c r="AI2718" i="1"/>
  <c r="AJ2718" i="1"/>
  <c r="AI2719" i="1"/>
  <c r="AJ2719" i="1"/>
  <c r="AI2720" i="1"/>
  <c r="AJ2720" i="1"/>
  <c r="AI2721" i="1"/>
  <c r="AJ2721" i="1"/>
  <c r="AI2722" i="1"/>
  <c r="AJ2722" i="1"/>
  <c r="AI2723" i="1"/>
  <c r="AJ2723" i="1"/>
  <c r="AI2724" i="1"/>
  <c r="AJ2724" i="1"/>
  <c r="AI2725" i="1"/>
  <c r="AJ2725" i="1"/>
  <c r="AI2726" i="1"/>
  <c r="AJ2726" i="1"/>
  <c r="AI2727" i="1"/>
  <c r="AJ2727" i="1"/>
  <c r="AI2728" i="1"/>
  <c r="AJ2728" i="1"/>
  <c r="AI2729" i="1"/>
  <c r="AJ2729" i="1"/>
  <c r="AI2730" i="1"/>
  <c r="AJ2730" i="1"/>
  <c r="AI2731" i="1"/>
  <c r="AJ2731" i="1"/>
  <c r="AI2732" i="1"/>
  <c r="AJ2732" i="1"/>
  <c r="AI2733" i="1"/>
  <c r="AJ2733" i="1"/>
  <c r="AI2734" i="1"/>
  <c r="AJ2734" i="1"/>
  <c r="AI2735" i="1"/>
  <c r="AJ2735" i="1"/>
  <c r="AI2736" i="1"/>
  <c r="AJ2736" i="1"/>
  <c r="AI2737" i="1"/>
  <c r="AJ2737" i="1"/>
  <c r="AI2738" i="1"/>
  <c r="AJ2738" i="1"/>
  <c r="AI2739" i="1"/>
  <c r="AJ2739" i="1"/>
  <c r="AI2740" i="1"/>
  <c r="AJ2740" i="1"/>
  <c r="AI2741" i="1"/>
  <c r="AJ2741" i="1"/>
  <c r="AI2742" i="1"/>
  <c r="AJ2742" i="1"/>
  <c r="AI2743" i="1"/>
  <c r="AJ2743" i="1"/>
  <c r="AI2744" i="1"/>
  <c r="AJ2744" i="1"/>
  <c r="AI2745" i="1"/>
  <c r="AJ2745" i="1"/>
  <c r="AI2746" i="1"/>
  <c r="AJ2746" i="1"/>
  <c r="AI2747" i="1"/>
  <c r="AJ2747" i="1"/>
  <c r="AI2748" i="1"/>
  <c r="AJ2748" i="1"/>
  <c r="AI2749" i="1"/>
  <c r="AJ2749" i="1"/>
  <c r="AI2750" i="1"/>
  <c r="AJ2750" i="1"/>
  <c r="AI2751" i="1"/>
  <c r="AJ2751" i="1"/>
  <c r="AI2752" i="1"/>
  <c r="AJ2752" i="1"/>
  <c r="AI2753" i="1"/>
  <c r="AJ2753" i="1"/>
  <c r="AI2754" i="1"/>
  <c r="AJ2754" i="1"/>
  <c r="AI2755" i="1"/>
  <c r="AJ2755" i="1"/>
  <c r="AI2756" i="1"/>
  <c r="AJ2756" i="1"/>
  <c r="AI2757" i="1"/>
  <c r="AJ2757" i="1"/>
  <c r="AI2758" i="1"/>
  <c r="AJ2758" i="1"/>
  <c r="AI2759" i="1"/>
  <c r="AJ2759" i="1"/>
  <c r="AI2760" i="1"/>
  <c r="AJ2760" i="1"/>
  <c r="AI2761" i="1"/>
  <c r="AJ2761" i="1"/>
  <c r="AI2762" i="1"/>
  <c r="AJ2762" i="1"/>
  <c r="AI2763" i="1"/>
  <c r="AJ2763" i="1"/>
  <c r="AI2764" i="1"/>
  <c r="AJ2764" i="1"/>
  <c r="AI2765" i="1"/>
  <c r="AJ2765" i="1"/>
  <c r="AI2766" i="1"/>
  <c r="AJ2766" i="1"/>
  <c r="AI2767" i="1"/>
  <c r="AJ2767" i="1"/>
  <c r="AI2768" i="1"/>
  <c r="AJ2768" i="1"/>
  <c r="AI2769" i="1"/>
  <c r="AJ2769" i="1"/>
  <c r="AI2770" i="1"/>
  <c r="AJ2770" i="1"/>
  <c r="AI2771" i="1"/>
  <c r="AJ2771" i="1"/>
  <c r="AI2772" i="1"/>
  <c r="AJ2772" i="1"/>
  <c r="AI2773" i="1"/>
  <c r="AJ2773" i="1"/>
  <c r="AI2774" i="1"/>
  <c r="AJ2774" i="1"/>
  <c r="AI2775" i="1"/>
  <c r="AJ2775" i="1"/>
  <c r="AI2776" i="1"/>
  <c r="AJ2776" i="1"/>
  <c r="AI2777" i="1"/>
  <c r="AJ2777" i="1"/>
  <c r="AI2778" i="1"/>
  <c r="AJ2778" i="1"/>
  <c r="AI2779" i="1"/>
  <c r="AJ2779" i="1"/>
  <c r="AI2780" i="1"/>
  <c r="AJ2780" i="1"/>
  <c r="AI2781" i="1"/>
  <c r="AJ2781" i="1"/>
  <c r="AI2782" i="1"/>
  <c r="AJ2782" i="1"/>
  <c r="AI2783" i="1"/>
  <c r="AJ2783" i="1"/>
  <c r="AI2784" i="1"/>
  <c r="AJ2784" i="1"/>
  <c r="AI2785" i="1"/>
  <c r="AJ2785" i="1"/>
  <c r="AI2786" i="1"/>
  <c r="AJ2786" i="1"/>
  <c r="AI2787" i="1"/>
  <c r="AJ2787" i="1"/>
  <c r="AI2788" i="1"/>
  <c r="AJ2788" i="1"/>
  <c r="AI2789" i="1"/>
  <c r="AJ2789" i="1"/>
  <c r="AI2790" i="1"/>
  <c r="AJ2790" i="1"/>
  <c r="AI2791" i="1"/>
  <c r="AJ2791" i="1"/>
  <c r="AI2792" i="1"/>
  <c r="AJ2792" i="1"/>
  <c r="AI2793" i="1"/>
  <c r="AJ2793" i="1"/>
  <c r="AI2794" i="1"/>
  <c r="AJ2794" i="1"/>
  <c r="AI2795" i="1"/>
  <c r="AJ2795" i="1"/>
  <c r="AI2796" i="1"/>
  <c r="AJ2796" i="1"/>
  <c r="AI2797" i="1"/>
  <c r="AJ2797" i="1"/>
  <c r="AI2798" i="1"/>
  <c r="AJ2798" i="1"/>
  <c r="AI2799" i="1"/>
  <c r="AJ2799" i="1"/>
  <c r="AI2800" i="1"/>
  <c r="AJ2800" i="1"/>
  <c r="AI2801" i="1"/>
  <c r="AJ2801" i="1"/>
  <c r="AI2802" i="1"/>
  <c r="AJ2802" i="1"/>
  <c r="AI2803" i="1"/>
  <c r="AJ2803" i="1"/>
  <c r="AI2804" i="1"/>
  <c r="AJ2804" i="1"/>
  <c r="AI2805" i="1"/>
  <c r="AJ2805" i="1"/>
  <c r="AI2806" i="1"/>
  <c r="AJ2806" i="1"/>
  <c r="AI2807" i="1"/>
  <c r="AJ2807" i="1"/>
  <c r="AI2808" i="1"/>
  <c r="AJ2808" i="1"/>
  <c r="AI2809" i="1"/>
  <c r="AJ2809" i="1"/>
  <c r="AI2810" i="1"/>
  <c r="AJ2810" i="1"/>
  <c r="AI2811" i="1"/>
  <c r="AJ2811" i="1"/>
  <c r="AI2812" i="1"/>
  <c r="AJ2812" i="1"/>
  <c r="AI2813" i="1"/>
  <c r="AJ2813" i="1"/>
  <c r="AI2814" i="1"/>
  <c r="AJ2814" i="1"/>
  <c r="AI2815" i="1"/>
  <c r="AJ2815" i="1"/>
  <c r="AI2816" i="1"/>
  <c r="AJ2816" i="1"/>
  <c r="AI2817" i="1"/>
  <c r="AJ2817" i="1"/>
  <c r="AI2818" i="1"/>
  <c r="AJ2818" i="1"/>
  <c r="AI2819" i="1"/>
  <c r="AJ2819" i="1"/>
  <c r="AI2820" i="1"/>
  <c r="AJ2820" i="1"/>
  <c r="AI2821" i="1"/>
  <c r="AJ2821" i="1"/>
  <c r="AI2822" i="1"/>
  <c r="AJ2822" i="1"/>
  <c r="AI2823" i="1"/>
  <c r="AJ2823" i="1"/>
  <c r="AI2824" i="1"/>
  <c r="AJ2824" i="1"/>
  <c r="AI2825" i="1"/>
  <c r="AJ2825" i="1"/>
  <c r="AI2826" i="1"/>
  <c r="AJ2826" i="1"/>
  <c r="AI2827" i="1"/>
  <c r="AJ2827" i="1"/>
  <c r="AI2828" i="1"/>
  <c r="AJ2828" i="1"/>
  <c r="AI2829" i="1"/>
  <c r="AJ2829" i="1"/>
  <c r="AI2830" i="1"/>
  <c r="AJ2830" i="1"/>
  <c r="AI2831" i="1"/>
  <c r="AJ2831" i="1"/>
  <c r="AI2832" i="1"/>
  <c r="AJ2832" i="1"/>
  <c r="AI2833" i="1"/>
  <c r="AJ2833" i="1"/>
  <c r="AI2834" i="1"/>
  <c r="AJ2834" i="1"/>
  <c r="AI2835" i="1"/>
  <c r="AJ2835" i="1"/>
  <c r="AI2836" i="1"/>
  <c r="AJ2836" i="1"/>
  <c r="AI2837" i="1"/>
  <c r="AJ2837" i="1"/>
  <c r="AI2838" i="1"/>
  <c r="AJ2838" i="1"/>
  <c r="AI2839" i="1"/>
  <c r="AJ2839" i="1"/>
  <c r="AI2840" i="1"/>
  <c r="AJ2840" i="1"/>
  <c r="AI2841" i="1"/>
  <c r="AJ2841" i="1"/>
  <c r="AI2842" i="1"/>
  <c r="AJ2842" i="1"/>
  <c r="AI2843" i="1"/>
  <c r="AJ2843" i="1"/>
  <c r="AI2844" i="1"/>
  <c r="AJ2844" i="1"/>
  <c r="AI2845" i="1"/>
  <c r="AJ2845" i="1"/>
  <c r="AI2846" i="1"/>
  <c r="AJ2846" i="1"/>
  <c r="AI2847" i="1"/>
  <c r="AJ2847" i="1"/>
  <c r="AI2848" i="1"/>
  <c r="AJ2848" i="1"/>
  <c r="AI2849" i="1"/>
  <c r="AJ2849" i="1"/>
  <c r="AI2850" i="1"/>
  <c r="AJ2850" i="1"/>
  <c r="AI2851" i="1"/>
  <c r="AJ2851" i="1"/>
  <c r="AI2852" i="1"/>
  <c r="AJ2852" i="1"/>
  <c r="AI2853" i="1"/>
  <c r="AJ2853" i="1"/>
  <c r="AI2854" i="1"/>
  <c r="AJ2854" i="1"/>
  <c r="AI2855" i="1"/>
  <c r="AJ2855" i="1"/>
  <c r="AI2856" i="1"/>
  <c r="AJ2856" i="1"/>
  <c r="AI2857" i="1"/>
  <c r="AJ2857" i="1"/>
  <c r="AI2858" i="1"/>
  <c r="AJ2858" i="1"/>
  <c r="AI2859" i="1"/>
  <c r="AJ2859" i="1"/>
  <c r="AI2860" i="1"/>
  <c r="AJ2860" i="1"/>
  <c r="AI2861" i="1"/>
  <c r="AJ2861" i="1"/>
  <c r="AI2862" i="1"/>
  <c r="AJ2862" i="1"/>
  <c r="AI2863" i="1"/>
  <c r="AJ2863" i="1"/>
  <c r="AI2864" i="1"/>
  <c r="AJ2864" i="1"/>
  <c r="AI2865" i="1"/>
  <c r="AJ2865" i="1"/>
  <c r="AI2866" i="1"/>
  <c r="AJ2866" i="1"/>
  <c r="AI2867" i="1"/>
  <c r="AJ2867" i="1"/>
  <c r="AI2868" i="1"/>
  <c r="AJ2868" i="1"/>
  <c r="AI2869" i="1"/>
  <c r="AJ2869" i="1"/>
  <c r="AI2870" i="1"/>
  <c r="AJ2870" i="1"/>
  <c r="AI2871" i="1"/>
  <c r="AJ2871" i="1"/>
  <c r="AI2872" i="1"/>
  <c r="AJ2872" i="1"/>
  <c r="AI2873" i="1"/>
  <c r="AJ2873" i="1"/>
  <c r="AI2874" i="1"/>
  <c r="AJ2874" i="1"/>
  <c r="AI2875" i="1"/>
  <c r="AJ2875" i="1"/>
  <c r="AI2876" i="1"/>
  <c r="AJ2876" i="1"/>
  <c r="AI2877" i="1"/>
  <c r="AJ2877" i="1"/>
  <c r="AI2878" i="1"/>
  <c r="AJ2878" i="1"/>
  <c r="AI2879" i="1"/>
  <c r="AJ2879" i="1"/>
  <c r="AI2880" i="1"/>
  <c r="AJ2880" i="1"/>
  <c r="AI2881" i="1"/>
  <c r="AJ2881" i="1"/>
  <c r="AI2882" i="1"/>
  <c r="AJ2882" i="1"/>
  <c r="AI2883" i="1"/>
  <c r="AJ2883" i="1"/>
  <c r="AI2884" i="1"/>
  <c r="AJ2884" i="1"/>
  <c r="AI2885" i="1"/>
  <c r="AJ2885" i="1"/>
  <c r="AI2886" i="1"/>
  <c r="AJ2886" i="1"/>
  <c r="AI2887" i="1"/>
  <c r="AJ2887" i="1"/>
  <c r="AI2888" i="1"/>
  <c r="AJ2888" i="1"/>
  <c r="AI2889" i="1"/>
  <c r="AJ2889" i="1"/>
  <c r="AI2890" i="1"/>
  <c r="AJ2890" i="1"/>
  <c r="AI2891" i="1"/>
  <c r="AJ2891" i="1"/>
  <c r="AI2892" i="1"/>
  <c r="AJ2892" i="1"/>
  <c r="AI2893" i="1"/>
  <c r="AJ2893" i="1"/>
  <c r="AI2894" i="1"/>
  <c r="AJ2894" i="1"/>
  <c r="AI2895" i="1"/>
  <c r="AJ2895" i="1"/>
  <c r="AI2896" i="1"/>
  <c r="AJ2896" i="1"/>
  <c r="AI2897" i="1"/>
  <c r="AJ2897" i="1"/>
  <c r="AI2898" i="1"/>
  <c r="AJ2898" i="1"/>
  <c r="AI2899" i="1"/>
  <c r="AJ2899" i="1"/>
  <c r="AI2900" i="1"/>
  <c r="AJ2900" i="1"/>
  <c r="AI2901" i="1"/>
  <c r="AJ2901" i="1"/>
  <c r="AI2902" i="1"/>
  <c r="AJ2902" i="1"/>
  <c r="AI2903" i="1"/>
  <c r="AJ2903" i="1"/>
  <c r="AI2904" i="1"/>
  <c r="AJ2904" i="1"/>
  <c r="AI2905" i="1"/>
  <c r="AJ2905" i="1"/>
  <c r="AI2906" i="1"/>
  <c r="AJ2906" i="1"/>
  <c r="AI2907" i="1"/>
  <c r="AJ2907" i="1"/>
  <c r="AI2908" i="1"/>
  <c r="AJ2908" i="1"/>
  <c r="AI2909" i="1"/>
  <c r="AJ2909" i="1"/>
  <c r="AI2910" i="1"/>
  <c r="AJ2910" i="1"/>
  <c r="AI2911" i="1"/>
  <c r="AJ2911" i="1"/>
  <c r="AI2912" i="1"/>
  <c r="AJ2912" i="1"/>
  <c r="AI2913" i="1"/>
  <c r="AJ2913" i="1"/>
  <c r="AI2914" i="1"/>
  <c r="AJ2914" i="1"/>
  <c r="AI2915" i="1"/>
  <c r="AJ2915" i="1"/>
  <c r="AI2916" i="1"/>
  <c r="AJ2916" i="1"/>
  <c r="AI2917" i="1"/>
  <c r="AJ2917" i="1"/>
  <c r="AI2918" i="1"/>
  <c r="AJ2918" i="1"/>
  <c r="AI2919" i="1"/>
  <c r="AJ2919" i="1"/>
  <c r="AI2920" i="1"/>
  <c r="AJ2920" i="1"/>
  <c r="AI2921" i="1"/>
  <c r="AJ2921" i="1"/>
  <c r="AI2922" i="1"/>
  <c r="AJ2922" i="1"/>
  <c r="AI2923" i="1"/>
  <c r="AJ2923" i="1"/>
  <c r="AI2924" i="1"/>
  <c r="AJ2924" i="1"/>
  <c r="AI2925" i="1"/>
  <c r="AJ2925" i="1"/>
  <c r="AI2926" i="1"/>
  <c r="AJ2926" i="1"/>
  <c r="AI2927" i="1"/>
  <c r="AJ2927" i="1"/>
  <c r="AI2928" i="1"/>
  <c r="AJ2928" i="1"/>
  <c r="AI2929" i="1"/>
  <c r="AJ2929" i="1"/>
  <c r="AI2930" i="1"/>
  <c r="AJ2930" i="1"/>
  <c r="AI2931" i="1"/>
  <c r="AJ2931" i="1"/>
  <c r="AI2932" i="1"/>
  <c r="AJ2932" i="1"/>
  <c r="AI2933" i="1"/>
  <c r="AJ2933" i="1"/>
  <c r="AI2934" i="1"/>
  <c r="AJ2934" i="1"/>
  <c r="AI2935" i="1"/>
  <c r="AJ2935" i="1"/>
  <c r="AI2936" i="1"/>
  <c r="AJ2936" i="1"/>
  <c r="AI2937" i="1"/>
  <c r="AJ2937" i="1"/>
  <c r="AI2938" i="1"/>
  <c r="AJ2938" i="1"/>
  <c r="AI2939" i="1"/>
  <c r="AJ2939" i="1"/>
  <c r="AI2940" i="1"/>
  <c r="AJ2940" i="1"/>
  <c r="AI2941" i="1"/>
  <c r="AJ2941" i="1"/>
  <c r="AI2942" i="1"/>
  <c r="AJ2942" i="1"/>
  <c r="AI2943" i="1"/>
  <c r="AJ2943" i="1"/>
  <c r="AI2944" i="1"/>
  <c r="AJ2944" i="1"/>
  <c r="AI2945" i="1"/>
  <c r="AJ2945" i="1"/>
  <c r="AI2946" i="1"/>
  <c r="AJ2946" i="1"/>
  <c r="AI2947" i="1"/>
  <c r="AJ2947" i="1"/>
  <c r="AI2948" i="1"/>
  <c r="AJ2948" i="1"/>
  <c r="AI2949" i="1"/>
  <c r="AJ2949" i="1"/>
  <c r="AI2950" i="1"/>
  <c r="AJ2950" i="1"/>
  <c r="AI2951" i="1"/>
  <c r="AJ2951" i="1"/>
  <c r="AI2952" i="1"/>
  <c r="AJ2952" i="1"/>
  <c r="AI2953" i="1"/>
  <c r="AJ2953" i="1"/>
  <c r="AI2954" i="1"/>
  <c r="AJ2954" i="1"/>
  <c r="AI2955" i="1"/>
  <c r="AJ2955" i="1"/>
  <c r="AI2956" i="1"/>
  <c r="AJ2956" i="1"/>
  <c r="AI2957" i="1"/>
  <c r="AJ2957" i="1"/>
  <c r="AI2958" i="1"/>
  <c r="AJ2958" i="1"/>
  <c r="AI2959" i="1"/>
  <c r="AJ2959" i="1"/>
  <c r="AI2960" i="1"/>
  <c r="AJ2960" i="1"/>
  <c r="AI2961" i="1"/>
  <c r="AJ2961" i="1"/>
  <c r="AI2962" i="1"/>
  <c r="AJ2962" i="1"/>
  <c r="AI2963" i="1"/>
  <c r="AJ2963" i="1"/>
  <c r="AI2964" i="1"/>
  <c r="AJ2964" i="1"/>
  <c r="AI2965" i="1"/>
  <c r="AJ2965" i="1"/>
  <c r="AI2966" i="1"/>
  <c r="AJ2966" i="1"/>
  <c r="AI2967" i="1"/>
  <c r="AJ2967" i="1"/>
  <c r="AI2968" i="1"/>
  <c r="AJ2968" i="1"/>
  <c r="AI2969" i="1"/>
  <c r="AJ2969" i="1"/>
  <c r="AI2970" i="1"/>
  <c r="AJ2970" i="1"/>
  <c r="AI2971" i="1"/>
  <c r="AJ2971" i="1"/>
  <c r="AI2972" i="1"/>
  <c r="AJ2972" i="1"/>
  <c r="AI2973" i="1"/>
  <c r="AJ2973" i="1"/>
  <c r="AI2974" i="1"/>
  <c r="AJ2974" i="1"/>
  <c r="AI2975" i="1"/>
  <c r="AJ2975" i="1"/>
  <c r="AI2976" i="1"/>
  <c r="AJ2976" i="1"/>
  <c r="AI2977" i="1"/>
  <c r="AJ2977" i="1"/>
  <c r="AI2978" i="1"/>
  <c r="AJ2978" i="1"/>
  <c r="AI2979" i="1"/>
  <c r="AJ2979" i="1"/>
  <c r="AI2980" i="1"/>
  <c r="AJ2980" i="1"/>
  <c r="AI2981" i="1"/>
  <c r="AJ2981" i="1"/>
  <c r="AI2982" i="1"/>
  <c r="AJ2982" i="1"/>
  <c r="AI2983" i="1"/>
  <c r="AJ2983" i="1"/>
  <c r="AI2984" i="1"/>
  <c r="AJ2984" i="1"/>
  <c r="AI2985" i="1"/>
  <c r="AJ2985" i="1"/>
  <c r="AI2986" i="1"/>
  <c r="AJ2986" i="1"/>
  <c r="AI2987" i="1"/>
  <c r="AJ2987" i="1"/>
  <c r="AI2988" i="1"/>
  <c r="AJ2988" i="1"/>
  <c r="AI2989" i="1"/>
  <c r="AJ2989" i="1"/>
  <c r="AI2990" i="1"/>
  <c r="AJ2990" i="1"/>
  <c r="AI2991" i="1"/>
  <c r="AJ2991" i="1"/>
  <c r="AI2992" i="1"/>
  <c r="AJ2992" i="1"/>
  <c r="AI2993" i="1"/>
  <c r="AJ2993" i="1"/>
  <c r="AI2994" i="1"/>
  <c r="AJ2994" i="1"/>
  <c r="AI2995" i="1"/>
  <c r="AJ2995" i="1"/>
  <c r="AI2996" i="1"/>
  <c r="AJ2996" i="1"/>
  <c r="AI2997" i="1"/>
  <c r="AJ2997" i="1"/>
  <c r="AI2998" i="1"/>
  <c r="AJ2998" i="1"/>
  <c r="AI2999" i="1"/>
  <c r="AJ2999" i="1"/>
  <c r="AI3000" i="1"/>
  <c r="AJ3000" i="1"/>
  <c r="AI3001" i="1"/>
  <c r="AJ3001" i="1"/>
  <c r="AI3002" i="1"/>
  <c r="AJ3002" i="1"/>
  <c r="AI3003" i="1"/>
  <c r="AJ3003" i="1"/>
  <c r="AI3004" i="1"/>
  <c r="AJ3004" i="1"/>
  <c r="AI3005" i="1"/>
  <c r="AJ3005" i="1"/>
  <c r="AI3006" i="1"/>
  <c r="AJ3006" i="1"/>
  <c r="AI3007" i="1"/>
  <c r="AJ3007" i="1"/>
  <c r="AI3008" i="1"/>
  <c r="AJ3008" i="1"/>
  <c r="AI3009" i="1"/>
  <c r="AJ3009" i="1"/>
  <c r="AI3010" i="1"/>
  <c r="AJ3010" i="1"/>
  <c r="AI3011" i="1"/>
  <c r="AJ3011" i="1"/>
  <c r="AI3012" i="1"/>
  <c r="AJ3012" i="1"/>
  <c r="AI3013" i="1"/>
  <c r="AJ3013" i="1"/>
  <c r="AI3014" i="1"/>
  <c r="AJ3014" i="1"/>
  <c r="AI3015" i="1"/>
  <c r="AJ3015" i="1"/>
  <c r="AI3016" i="1"/>
  <c r="AJ3016" i="1"/>
  <c r="AI3017" i="1"/>
  <c r="AJ3017" i="1"/>
  <c r="AI3018" i="1"/>
  <c r="AJ3018" i="1"/>
  <c r="AI3019" i="1"/>
  <c r="AJ3019" i="1"/>
  <c r="AI3020" i="1"/>
  <c r="AJ3020" i="1"/>
  <c r="AI3021" i="1"/>
  <c r="AJ3021" i="1"/>
  <c r="AI3022" i="1"/>
  <c r="AJ3022" i="1"/>
  <c r="AI3023" i="1"/>
  <c r="AJ3023" i="1"/>
  <c r="AI3024" i="1"/>
  <c r="AJ3024" i="1"/>
  <c r="AI3025" i="1"/>
  <c r="AJ3025" i="1"/>
  <c r="AI3026" i="1"/>
  <c r="AJ3026" i="1"/>
  <c r="AI3027" i="1"/>
  <c r="AJ3027" i="1"/>
  <c r="AI3028" i="1"/>
  <c r="AJ3028" i="1"/>
  <c r="AI3029" i="1"/>
  <c r="AJ3029" i="1"/>
  <c r="AI3030" i="1"/>
  <c r="AJ3030" i="1"/>
  <c r="AI3031" i="1"/>
  <c r="AJ3031" i="1"/>
  <c r="AI3032" i="1"/>
  <c r="AJ3032" i="1"/>
  <c r="AI3033" i="1"/>
  <c r="AJ3033" i="1"/>
  <c r="AI3034" i="1"/>
  <c r="AJ3034" i="1"/>
  <c r="AI3035" i="1"/>
  <c r="AJ3035" i="1"/>
  <c r="AI3036" i="1"/>
  <c r="AJ3036" i="1"/>
  <c r="AI3037" i="1"/>
  <c r="AJ3037" i="1"/>
  <c r="AI3038" i="1"/>
  <c r="AJ3038" i="1"/>
  <c r="AI3039" i="1"/>
  <c r="AJ3039" i="1"/>
  <c r="AI3040" i="1"/>
  <c r="AJ3040" i="1"/>
  <c r="AI3041" i="1"/>
  <c r="AJ3041" i="1"/>
  <c r="AI3042" i="1"/>
  <c r="AJ3042" i="1"/>
  <c r="AI3043" i="1"/>
  <c r="AJ3043" i="1"/>
  <c r="AI3044" i="1"/>
  <c r="AJ3044" i="1"/>
  <c r="AI3045" i="1"/>
  <c r="AJ3045" i="1"/>
  <c r="AI3046" i="1"/>
  <c r="AJ3046" i="1"/>
  <c r="AI3047" i="1"/>
  <c r="AJ3047" i="1"/>
  <c r="AI3048" i="1"/>
  <c r="AJ3048" i="1"/>
  <c r="AI3049" i="1"/>
  <c r="AJ3049" i="1"/>
  <c r="AI3050" i="1"/>
  <c r="AJ3050" i="1"/>
  <c r="AI3051" i="1"/>
  <c r="AJ3051" i="1"/>
  <c r="AI3052" i="1"/>
  <c r="AJ3052" i="1"/>
  <c r="AI3053" i="1"/>
  <c r="AJ3053" i="1"/>
  <c r="AI3054" i="1"/>
  <c r="AJ3054" i="1"/>
  <c r="AI3055" i="1"/>
  <c r="AJ3055" i="1"/>
  <c r="AI3056" i="1"/>
  <c r="AJ3056" i="1"/>
  <c r="AI3057" i="1"/>
  <c r="AJ3057" i="1"/>
  <c r="AI3058" i="1"/>
  <c r="AJ3058" i="1"/>
  <c r="AI3059" i="1"/>
  <c r="AJ3059" i="1"/>
  <c r="AI3060" i="1"/>
  <c r="AJ3060" i="1"/>
  <c r="AI3061" i="1"/>
  <c r="AJ3061" i="1"/>
  <c r="AI3062" i="1"/>
  <c r="AJ3062" i="1"/>
  <c r="AI3063" i="1"/>
  <c r="AJ3063" i="1"/>
  <c r="AI3064" i="1"/>
  <c r="AJ3064" i="1"/>
  <c r="AI3065" i="1"/>
  <c r="AJ3065" i="1"/>
  <c r="AI3066" i="1"/>
  <c r="AJ3066" i="1"/>
  <c r="AI3067" i="1"/>
  <c r="AJ3067" i="1"/>
  <c r="AI3068" i="1"/>
  <c r="AJ3068" i="1"/>
  <c r="AI3069" i="1"/>
  <c r="AJ3069" i="1"/>
  <c r="AI3070" i="1"/>
  <c r="AJ3070" i="1"/>
  <c r="AI3071" i="1"/>
  <c r="AJ3071" i="1"/>
  <c r="AF3071" i="1"/>
  <c r="AF3070" i="1"/>
  <c r="AF3069" i="1"/>
  <c r="AF3068" i="1"/>
  <c r="AF3067" i="1"/>
  <c r="AF3066" i="1"/>
  <c r="AF3065" i="1"/>
  <c r="AF3064" i="1"/>
  <c r="AF3063" i="1"/>
  <c r="AF3062" i="1"/>
  <c r="AF3061" i="1"/>
  <c r="AF3060" i="1"/>
  <c r="AF3059" i="1"/>
  <c r="AF3058" i="1"/>
  <c r="AF3057" i="1"/>
  <c r="AF3056" i="1"/>
  <c r="AF3055" i="1"/>
  <c r="AF3054" i="1"/>
  <c r="AF3053" i="1"/>
  <c r="AF3052" i="1"/>
  <c r="AF3051" i="1"/>
  <c r="AF3050" i="1"/>
  <c r="AF3049" i="1"/>
  <c r="AF3048" i="1"/>
  <c r="AF3047" i="1"/>
  <c r="AF3046" i="1"/>
  <c r="AF3045" i="1"/>
  <c r="AF3044" i="1"/>
  <c r="AF3043" i="1"/>
  <c r="AF3042" i="1"/>
  <c r="AF3041" i="1"/>
  <c r="AF3040" i="1"/>
  <c r="AF3039" i="1"/>
  <c r="AF3038" i="1"/>
  <c r="AF3037" i="1"/>
  <c r="AF3036" i="1"/>
  <c r="AF3035" i="1"/>
  <c r="AF3034" i="1"/>
  <c r="AF3033" i="1"/>
  <c r="AF3032" i="1"/>
  <c r="AF3031" i="1"/>
  <c r="AF3030" i="1"/>
  <c r="AF3029" i="1"/>
  <c r="AF3028" i="1"/>
  <c r="AF3027" i="1"/>
  <c r="AF3026" i="1"/>
  <c r="AF3025" i="1"/>
  <c r="AF3024" i="1"/>
  <c r="AF3023" i="1"/>
  <c r="AF3022" i="1"/>
  <c r="AF3021" i="1"/>
  <c r="AF3020" i="1"/>
  <c r="AF3019" i="1"/>
  <c r="AF3018" i="1"/>
  <c r="AF3017" i="1"/>
  <c r="AF3016" i="1"/>
  <c r="AF3015" i="1"/>
  <c r="AF3014" i="1"/>
  <c r="AF3013" i="1"/>
  <c r="AF3012" i="1"/>
  <c r="AF3011" i="1"/>
  <c r="AF3010" i="1"/>
  <c r="AF3009" i="1"/>
  <c r="AF3008" i="1"/>
  <c r="AF3007" i="1"/>
  <c r="AF3006" i="1"/>
  <c r="AF3005" i="1"/>
  <c r="AF3004" i="1"/>
  <c r="AF3003" i="1"/>
  <c r="AF3002" i="1"/>
  <c r="AF3001" i="1"/>
  <c r="AF3000" i="1"/>
  <c r="AF2999" i="1"/>
  <c r="AF2998" i="1"/>
  <c r="AF2997" i="1"/>
  <c r="AF2996" i="1"/>
  <c r="AF2995" i="1"/>
  <c r="AF2994" i="1"/>
  <c r="AF2993" i="1"/>
  <c r="AF2992" i="1"/>
  <c r="AF2991" i="1"/>
  <c r="AF2990" i="1"/>
  <c r="AF2989" i="1"/>
  <c r="AF2988" i="1"/>
  <c r="AF2987" i="1"/>
  <c r="AF2986" i="1"/>
  <c r="AF2985" i="1"/>
  <c r="AF2984" i="1"/>
  <c r="AF2983" i="1"/>
  <c r="AF2982" i="1"/>
  <c r="AF2981" i="1"/>
  <c r="AF2980" i="1"/>
  <c r="AF2979" i="1"/>
  <c r="AF2978" i="1"/>
  <c r="AF2977" i="1"/>
  <c r="AF2976" i="1"/>
  <c r="AF2975" i="1"/>
  <c r="AF2974" i="1"/>
  <c r="AF2973" i="1"/>
  <c r="AF2972" i="1"/>
  <c r="AF2971" i="1"/>
  <c r="AF2970" i="1"/>
  <c r="AF2969" i="1"/>
  <c r="AF2968" i="1"/>
  <c r="AF2967" i="1"/>
  <c r="AF2966" i="1"/>
  <c r="AF2965" i="1"/>
  <c r="AF2964" i="1"/>
  <c r="AF2963" i="1"/>
  <c r="AF2962" i="1"/>
  <c r="AF2961" i="1"/>
  <c r="AF2960" i="1"/>
  <c r="AF2959" i="1"/>
  <c r="AF2958" i="1"/>
  <c r="AF2957" i="1"/>
  <c r="AF2956" i="1"/>
  <c r="AF2955" i="1"/>
  <c r="AF2954" i="1"/>
  <c r="AF2953" i="1"/>
  <c r="AF2952" i="1"/>
  <c r="AF2951" i="1"/>
  <c r="AF2950" i="1"/>
  <c r="AF2949" i="1"/>
  <c r="AF2948" i="1"/>
  <c r="AF2947" i="1"/>
  <c r="AF2946" i="1"/>
  <c r="AF2945" i="1"/>
  <c r="AF2944" i="1"/>
  <c r="AF2943" i="1"/>
  <c r="AF2942" i="1"/>
  <c r="AF2941" i="1"/>
  <c r="AF2940" i="1"/>
  <c r="AF2939" i="1"/>
  <c r="AF2938" i="1"/>
  <c r="AF2937" i="1"/>
  <c r="AF2936" i="1"/>
  <c r="AF2935" i="1"/>
  <c r="AF2934" i="1"/>
  <c r="AF2933" i="1"/>
  <c r="AF2932" i="1"/>
  <c r="AF2931" i="1"/>
  <c r="AF2930" i="1"/>
  <c r="AF2929" i="1"/>
  <c r="AF2928" i="1"/>
  <c r="AF2927" i="1"/>
  <c r="AF2926" i="1"/>
  <c r="AF2925" i="1"/>
  <c r="AF2924" i="1"/>
  <c r="AF2923" i="1"/>
  <c r="AF2922" i="1"/>
  <c r="AF2921" i="1"/>
  <c r="AF2920" i="1"/>
  <c r="AF2919" i="1"/>
  <c r="AF2918" i="1"/>
  <c r="AF2917" i="1"/>
  <c r="AF2916" i="1"/>
  <c r="AF2915" i="1"/>
  <c r="AF2914" i="1"/>
  <c r="AF2913" i="1"/>
  <c r="AF2912" i="1"/>
  <c r="AF2911" i="1"/>
  <c r="AF2910" i="1"/>
  <c r="AF2909" i="1"/>
  <c r="AF2908" i="1"/>
  <c r="AF2907" i="1"/>
  <c r="AF2906" i="1"/>
  <c r="AF2905" i="1"/>
  <c r="AF2904" i="1"/>
  <c r="AF2903" i="1"/>
  <c r="AF2902" i="1"/>
  <c r="AF2901" i="1"/>
  <c r="AF2900" i="1"/>
  <c r="AF2899" i="1"/>
  <c r="AF2898" i="1"/>
  <c r="AF2897" i="1"/>
  <c r="AF2896" i="1"/>
  <c r="AF2895" i="1"/>
  <c r="AF2894" i="1"/>
  <c r="AF2893" i="1"/>
  <c r="AF2892" i="1"/>
  <c r="AF2891" i="1"/>
  <c r="AF2890" i="1"/>
  <c r="AF2889" i="1"/>
  <c r="AF2888" i="1"/>
  <c r="AF2887" i="1"/>
  <c r="AF2886" i="1"/>
  <c r="AF2885" i="1"/>
  <c r="AF2884" i="1"/>
  <c r="AF2883" i="1"/>
  <c r="AF2882" i="1"/>
  <c r="AF2881" i="1"/>
  <c r="AF2880" i="1"/>
  <c r="AF2879" i="1"/>
  <c r="AF2878" i="1"/>
  <c r="AF2877" i="1"/>
  <c r="AF2876" i="1"/>
  <c r="AF2875" i="1"/>
  <c r="AF2874" i="1"/>
  <c r="AF2873" i="1"/>
  <c r="AF2872" i="1"/>
  <c r="AF2871" i="1"/>
  <c r="AF2870" i="1"/>
  <c r="AF2869" i="1"/>
  <c r="AF2868" i="1"/>
  <c r="AF2867" i="1"/>
  <c r="AF2866" i="1"/>
  <c r="AF2865" i="1"/>
  <c r="AF2864" i="1"/>
  <c r="AF2863" i="1"/>
  <c r="AF2862" i="1"/>
  <c r="AF2861" i="1"/>
  <c r="AF2860" i="1"/>
  <c r="AF2859" i="1"/>
  <c r="AF2858" i="1"/>
  <c r="AF2857" i="1"/>
  <c r="AF2856" i="1"/>
  <c r="AF2855" i="1"/>
  <c r="AF2854" i="1"/>
  <c r="AF2853" i="1"/>
  <c r="AF2852" i="1"/>
  <c r="AF2851" i="1"/>
  <c r="AF2850" i="1"/>
  <c r="AF2849" i="1"/>
  <c r="AF2848" i="1"/>
  <c r="AF2847" i="1"/>
  <c r="AF2846" i="1"/>
  <c r="AF2845" i="1"/>
  <c r="AF2844" i="1"/>
  <c r="AF2843" i="1"/>
  <c r="AF2842" i="1"/>
  <c r="AF2841" i="1"/>
  <c r="AF2840" i="1"/>
  <c r="AF2839" i="1"/>
  <c r="AF2838" i="1"/>
  <c r="AF2837" i="1"/>
  <c r="AF2836" i="1"/>
  <c r="AF2835" i="1"/>
  <c r="AF2834" i="1"/>
  <c r="AF2833" i="1"/>
  <c r="AF2832" i="1"/>
  <c r="AF2831" i="1"/>
  <c r="AF2830" i="1"/>
  <c r="AF2829" i="1"/>
  <c r="AF2828" i="1"/>
  <c r="AF2827" i="1"/>
  <c r="AF2826" i="1"/>
  <c r="AF2825" i="1"/>
  <c r="AF2824" i="1"/>
  <c r="AF2823" i="1"/>
  <c r="AF2822" i="1"/>
  <c r="AF2821" i="1"/>
  <c r="AF2820" i="1"/>
  <c r="AF2819" i="1"/>
  <c r="AF2818" i="1"/>
  <c r="AF2817" i="1"/>
  <c r="AF2816" i="1"/>
  <c r="AF2815" i="1"/>
  <c r="AF2814" i="1"/>
  <c r="AF2813" i="1"/>
  <c r="AF2812" i="1"/>
  <c r="AF2811" i="1"/>
  <c r="AF2810" i="1"/>
  <c r="AF2809" i="1"/>
  <c r="AF2808" i="1"/>
  <c r="AF2807" i="1"/>
  <c r="AF2806" i="1"/>
  <c r="AF2805" i="1"/>
  <c r="AF2804" i="1"/>
  <c r="AF2803" i="1"/>
  <c r="AF2802" i="1"/>
  <c r="AF2801" i="1"/>
  <c r="AF2800" i="1"/>
  <c r="AF2799" i="1"/>
  <c r="AF2798" i="1"/>
  <c r="AF2797" i="1"/>
  <c r="AF2796" i="1"/>
  <c r="AF2795" i="1"/>
  <c r="AF2794" i="1"/>
  <c r="AF2793" i="1"/>
  <c r="AF2792" i="1"/>
  <c r="AF2791" i="1"/>
  <c r="AF2790" i="1"/>
  <c r="AF2789" i="1"/>
  <c r="AF2788" i="1"/>
  <c r="AF2787" i="1"/>
  <c r="AF2786" i="1"/>
  <c r="AF2785" i="1"/>
  <c r="AF2784" i="1"/>
  <c r="AF2783" i="1"/>
  <c r="AF2782" i="1"/>
  <c r="AF2781" i="1"/>
  <c r="AF2780" i="1"/>
  <c r="AF2779" i="1"/>
  <c r="AF2778" i="1"/>
  <c r="AF2777" i="1"/>
  <c r="AF2776" i="1"/>
  <c r="AF2775" i="1"/>
  <c r="AF2774" i="1"/>
  <c r="AF2773" i="1"/>
  <c r="AF2772" i="1"/>
  <c r="AF2771" i="1"/>
  <c r="AF2770" i="1"/>
  <c r="AF2769" i="1"/>
  <c r="AF2768" i="1"/>
  <c r="AF2767" i="1"/>
  <c r="AF2766" i="1"/>
  <c r="AF2765" i="1"/>
  <c r="AF2764" i="1"/>
  <c r="AF2763" i="1"/>
  <c r="AF2762" i="1"/>
  <c r="AF2761" i="1"/>
  <c r="AF2760" i="1"/>
  <c r="AF2759" i="1"/>
  <c r="AF2758" i="1"/>
  <c r="AF2757" i="1"/>
  <c r="AF2756" i="1"/>
  <c r="AF2755" i="1"/>
  <c r="AF2754" i="1"/>
  <c r="AF2753" i="1"/>
  <c r="AF2752" i="1"/>
  <c r="AF2751" i="1"/>
  <c r="AF2750" i="1"/>
  <c r="AF2749" i="1"/>
  <c r="AF2748" i="1"/>
  <c r="AF2747" i="1"/>
  <c r="AF2746" i="1"/>
  <c r="AF2745" i="1"/>
  <c r="AF2744" i="1"/>
  <c r="AF2743" i="1"/>
  <c r="AF2742" i="1"/>
  <c r="AF2741" i="1"/>
  <c r="AF2740" i="1"/>
  <c r="AF2739" i="1"/>
  <c r="AF2738" i="1"/>
  <c r="AF2737" i="1"/>
  <c r="AF2736" i="1"/>
  <c r="AF2735" i="1"/>
  <c r="AF2734" i="1"/>
  <c r="AF2733" i="1"/>
  <c r="AF2732" i="1"/>
  <c r="AF2731" i="1"/>
  <c r="AF2730" i="1"/>
  <c r="AF2729" i="1"/>
  <c r="AF2728" i="1"/>
  <c r="AF2727" i="1"/>
  <c r="AF2726" i="1"/>
  <c r="AF2725" i="1"/>
  <c r="AF2724" i="1"/>
  <c r="AF2723" i="1"/>
  <c r="AF2722" i="1"/>
  <c r="AF2721" i="1"/>
  <c r="AF2720" i="1"/>
  <c r="AF2719" i="1"/>
  <c r="AF2718" i="1"/>
  <c r="AF2717" i="1"/>
  <c r="AF2716" i="1"/>
  <c r="AF2715" i="1"/>
  <c r="AF2714" i="1"/>
  <c r="AF2713" i="1"/>
  <c r="AF2712" i="1"/>
  <c r="AF2711" i="1"/>
  <c r="AF2710" i="1"/>
  <c r="AF2709" i="1"/>
  <c r="AF2708" i="1"/>
  <c r="AF2707" i="1"/>
  <c r="AF2706" i="1"/>
  <c r="AF2705" i="1"/>
  <c r="AF2704" i="1"/>
  <c r="AF2703" i="1"/>
  <c r="AF2702" i="1"/>
  <c r="AF2701" i="1"/>
  <c r="AF2700" i="1"/>
  <c r="AF2699" i="1"/>
  <c r="AF2698" i="1"/>
  <c r="AF2697" i="1"/>
  <c r="AF2696" i="1"/>
  <c r="AF2695" i="1"/>
  <c r="AF2694" i="1"/>
  <c r="AF2693" i="1"/>
  <c r="AF2692" i="1"/>
  <c r="AF2691" i="1"/>
  <c r="AF2690" i="1"/>
  <c r="AF2689" i="1"/>
  <c r="AF2688" i="1"/>
  <c r="AF2687" i="1"/>
  <c r="AF2686" i="1"/>
  <c r="AF2685" i="1"/>
  <c r="AF2684" i="1"/>
  <c r="AF2683" i="1"/>
  <c r="AF2682" i="1"/>
  <c r="AF2681" i="1"/>
  <c r="AF2680" i="1"/>
  <c r="AF2679" i="1"/>
  <c r="AF2678" i="1"/>
  <c r="AF2677" i="1"/>
  <c r="AF2676" i="1"/>
  <c r="AF2675" i="1"/>
  <c r="AF2674" i="1"/>
  <c r="AF2673" i="1"/>
  <c r="AF2672" i="1"/>
  <c r="AF2671" i="1"/>
  <c r="AF2670" i="1"/>
  <c r="AF2669" i="1"/>
  <c r="AF2668" i="1"/>
  <c r="AF2667" i="1"/>
  <c r="AF2666" i="1"/>
  <c r="AF2665" i="1"/>
  <c r="AF2664" i="1"/>
  <c r="AF2663" i="1"/>
  <c r="AF2662" i="1"/>
  <c r="AF2661" i="1"/>
  <c r="AF2660" i="1"/>
  <c r="AF2659" i="1"/>
  <c r="AF2658" i="1"/>
  <c r="AF2657" i="1"/>
  <c r="AF2656" i="1"/>
  <c r="AF2655" i="1"/>
  <c r="AF2654" i="1"/>
  <c r="AF2653" i="1"/>
  <c r="AF2652" i="1"/>
  <c r="AF2651" i="1"/>
  <c r="AF2650" i="1"/>
  <c r="AF2649" i="1"/>
  <c r="AF2648" i="1"/>
  <c r="AF2647" i="1"/>
  <c r="AF2646" i="1"/>
  <c r="AF2645" i="1"/>
  <c r="AF2644" i="1"/>
  <c r="AF2643" i="1"/>
  <c r="AF2642" i="1"/>
  <c r="AF2641" i="1"/>
  <c r="AF2640" i="1"/>
  <c r="AF2639" i="1"/>
  <c r="AF2638" i="1"/>
  <c r="AF2637" i="1"/>
  <c r="AF2636" i="1"/>
  <c r="AF2635" i="1"/>
  <c r="AF2634" i="1"/>
  <c r="AF2633" i="1"/>
  <c r="AF2632" i="1"/>
  <c r="AF2631" i="1"/>
  <c r="AF2630" i="1"/>
  <c r="AF2629" i="1"/>
  <c r="AF2628" i="1"/>
  <c r="AF2627" i="1"/>
  <c r="AF2626" i="1"/>
  <c r="AF2625" i="1"/>
  <c r="AF2624" i="1"/>
  <c r="AF2623" i="1"/>
  <c r="AF2622" i="1"/>
  <c r="AF2621" i="1"/>
  <c r="AF2620" i="1"/>
  <c r="AF2619" i="1"/>
  <c r="AF2618" i="1"/>
  <c r="AF2617" i="1"/>
  <c r="AF2616" i="1"/>
  <c r="AF2615" i="1"/>
  <c r="AF2614" i="1"/>
  <c r="AF2613" i="1"/>
  <c r="AF2612" i="1"/>
  <c r="AF2611" i="1"/>
  <c r="AF2610" i="1"/>
  <c r="AF2609" i="1"/>
  <c r="AF2608" i="1"/>
  <c r="AF2607" i="1"/>
  <c r="AF2606" i="1"/>
  <c r="AF2605" i="1"/>
  <c r="AF2604" i="1"/>
  <c r="AF2603" i="1"/>
  <c r="AF2602" i="1"/>
  <c r="AF2601" i="1"/>
  <c r="AF2600" i="1"/>
  <c r="AF2599" i="1"/>
  <c r="AF2598" i="1"/>
  <c r="AF2597" i="1"/>
  <c r="AF2596" i="1"/>
  <c r="AF2595" i="1"/>
  <c r="AF2594" i="1"/>
  <c r="AF2593" i="1"/>
  <c r="AF2592" i="1"/>
  <c r="AF2591" i="1"/>
  <c r="AF2590" i="1"/>
  <c r="AF2589" i="1"/>
  <c r="AF2588" i="1"/>
  <c r="AF2587" i="1"/>
  <c r="AF2586" i="1"/>
  <c r="AF2585" i="1"/>
  <c r="AF2584" i="1"/>
  <c r="AF2583" i="1"/>
  <c r="AF2582" i="1"/>
  <c r="AF2581" i="1"/>
  <c r="AF2580" i="1"/>
  <c r="AF2579" i="1"/>
  <c r="AF2578" i="1"/>
  <c r="AF2577" i="1"/>
  <c r="AF2576" i="1"/>
  <c r="AF2575" i="1"/>
  <c r="AF2574" i="1"/>
  <c r="AF2573" i="1"/>
  <c r="AF2572" i="1"/>
  <c r="AF2571" i="1"/>
  <c r="AF2570" i="1"/>
  <c r="AF2569" i="1"/>
  <c r="AF2568" i="1"/>
  <c r="AF2567" i="1"/>
  <c r="AF2566" i="1"/>
  <c r="AF2565" i="1"/>
  <c r="AF2564" i="1"/>
  <c r="AF2563" i="1"/>
  <c r="AF2562" i="1"/>
  <c r="AF2561" i="1"/>
  <c r="AF2560" i="1"/>
  <c r="AF2559" i="1"/>
  <c r="AF2558" i="1"/>
  <c r="AF2557" i="1"/>
  <c r="AF2556" i="1"/>
  <c r="AF2555" i="1"/>
  <c r="AF2554" i="1"/>
  <c r="AF2553" i="1"/>
  <c r="AF2552" i="1"/>
  <c r="AF2551" i="1"/>
  <c r="AF2550" i="1"/>
  <c r="AF2549" i="1"/>
  <c r="AF2548" i="1"/>
  <c r="AF2547" i="1"/>
  <c r="AF2546" i="1"/>
  <c r="AF2545" i="1"/>
  <c r="AF2544" i="1"/>
  <c r="AF2543" i="1"/>
  <c r="AF2542" i="1"/>
  <c r="AF2541" i="1"/>
  <c r="AF2540" i="1"/>
  <c r="AF2539" i="1"/>
  <c r="AF2538" i="1"/>
  <c r="AF2537" i="1"/>
  <c r="AF2536" i="1"/>
  <c r="AF2535" i="1"/>
  <c r="AF2534" i="1"/>
  <c r="AF2533" i="1"/>
  <c r="AF2532" i="1"/>
  <c r="AF2531" i="1"/>
  <c r="AF2530" i="1"/>
  <c r="AF2529" i="1"/>
  <c r="AF2528" i="1"/>
  <c r="AF2527" i="1"/>
  <c r="AF2526" i="1"/>
  <c r="AF2525" i="1"/>
  <c r="AF2524" i="1"/>
  <c r="AF2523" i="1"/>
  <c r="AF2522" i="1"/>
  <c r="AF2521" i="1"/>
  <c r="AF2520" i="1"/>
  <c r="AF2519" i="1"/>
  <c r="AF2518" i="1"/>
  <c r="AF2517" i="1"/>
  <c r="AF2516" i="1"/>
  <c r="AF2515" i="1"/>
  <c r="AF2514" i="1"/>
  <c r="AF2513" i="1"/>
  <c r="AF2512" i="1"/>
  <c r="AF2511" i="1"/>
  <c r="AF2510" i="1"/>
  <c r="AF2509" i="1"/>
  <c r="AF2508" i="1"/>
  <c r="AF2507" i="1"/>
  <c r="AF2506" i="1"/>
  <c r="AF2505" i="1"/>
  <c r="AF2504" i="1"/>
  <c r="AF2503" i="1"/>
  <c r="AF2502" i="1"/>
  <c r="AF2501" i="1"/>
  <c r="AF2500" i="1"/>
  <c r="AF2499" i="1"/>
  <c r="AF2498" i="1"/>
  <c r="AF2497" i="1"/>
  <c r="AF2496" i="1"/>
  <c r="AF2495" i="1"/>
  <c r="AF2494" i="1"/>
  <c r="AF2493" i="1"/>
  <c r="AF2492" i="1"/>
  <c r="AF2491" i="1"/>
  <c r="AF2490" i="1"/>
  <c r="AF2489" i="1"/>
  <c r="AF2488" i="1"/>
  <c r="AF2487" i="1"/>
  <c r="AF2486" i="1"/>
  <c r="AF2485" i="1"/>
  <c r="AF2484" i="1"/>
  <c r="AF2483" i="1"/>
  <c r="AF2482" i="1"/>
  <c r="AF2481" i="1"/>
  <c r="AF2480" i="1"/>
  <c r="AF2479" i="1"/>
  <c r="AF2478" i="1"/>
  <c r="AF2477" i="1"/>
  <c r="AF2476" i="1"/>
  <c r="AF2475" i="1"/>
  <c r="AF2474" i="1"/>
  <c r="AF2473" i="1"/>
  <c r="AF2472" i="1"/>
  <c r="AF2471" i="1"/>
  <c r="AF2470" i="1"/>
  <c r="AF2469" i="1"/>
  <c r="AF2468" i="1"/>
  <c r="AF2467" i="1"/>
  <c r="AF2466" i="1"/>
  <c r="AF2465" i="1"/>
  <c r="AF2464" i="1"/>
  <c r="AF2463" i="1"/>
  <c r="AF2462" i="1"/>
  <c r="AF2461" i="1"/>
  <c r="AF2460" i="1"/>
  <c r="AF2459" i="1"/>
  <c r="AF2458" i="1"/>
  <c r="AF2457" i="1"/>
  <c r="AF2456" i="1"/>
  <c r="AF2455" i="1"/>
  <c r="AF2454" i="1"/>
  <c r="AF2453" i="1"/>
  <c r="AF2452" i="1"/>
  <c r="AF2451" i="1"/>
  <c r="AF2450" i="1"/>
  <c r="AF2449" i="1"/>
  <c r="AF2448" i="1"/>
  <c r="AF2447" i="1"/>
  <c r="AF2446" i="1"/>
  <c r="AF2445" i="1"/>
  <c r="AF2444" i="1"/>
  <c r="AF2443" i="1"/>
  <c r="AF2442" i="1"/>
  <c r="AF2441" i="1"/>
  <c r="AF2440" i="1"/>
  <c r="AF2439" i="1"/>
  <c r="AF2438" i="1"/>
  <c r="AF2437" i="1"/>
  <c r="AF2436" i="1"/>
  <c r="AF2435" i="1"/>
  <c r="AF2434" i="1"/>
  <c r="AF2433" i="1"/>
  <c r="AF2432" i="1"/>
  <c r="AF2431" i="1"/>
  <c r="AF2430" i="1"/>
  <c r="AF2429" i="1"/>
  <c r="AF2428" i="1"/>
  <c r="AF2427" i="1"/>
  <c r="AF2426" i="1"/>
  <c r="AF2425" i="1"/>
  <c r="AF2424" i="1"/>
  <c r="AF2423" i="1"/>
  <c r="AF2422" i="1"/>
  <c r="AF2421" i="1"/>
  <c r="AF2420" i="1"/>
  <c r="AF2419" i="1"/>
  <c r="AF2418" i="1"/>
  <c r="AF2417" i="1"/>
  <c r="AF2416" i="1"/>
  <c r="AF2415" i="1"/>
  <c r="AF2414" i="1"/>
  <c r="AF2413" i="1"/>
  <c r="AF2412" i="1"/>
  <c r="AF2411" i="1"/>
  <c r="AF2410" i="1"/>
  <c r="AF2409" i="1"/>
  <c r="AF2408" i="1"/>
  <c r="AF2407" i="1"/>
  <c r="AF2406" i="1"/>
  <c r="AF2405" i="1"/>
  <c r="AF2404" i="1"/>
  <c r="AF2403" i="1"/>
  <c r="AF2402" i="1"/>
  <c r="AF2401" i="1"/>
  <c r="AF2400" i="1"/>
  <c r="AF2399" i="1"/>
  <c r="AF2398" i="1"/>
  <c r="AF2397" i="1"/>
  <c r="AF2396" i="1"/>
  <c r="AF2395" i="1"/>
  <c r="AF2394" i="1"/>
  <c r="AF2393" i="1"/>
  <c r="AF2392" i="1"/>
  <c r="AF2391" i="1"/>
  <c r="AF2390" i="1"/>
  <c r="AF2389" i="1"/>
  <c r="AF2388" i="1"/>
  <c r="AF2387" i="1"/>
  <c r="AF2386" i="1"/>
  <c r="AF2385" i="1"/>
  <c r="AF2384" i="1"/>
  <c r="AF2383" i="1"/>
  <c r="AF2382" i="1"/>
  <c r="AF2381" i="1"/>
  <c r="AF2380" i="1"/>
  <c r="AF2379" i="1"/>
  <c r="AF2378" i="1"/>
  <c r="AF2377" i="1"/>
  <c r="AF2376" i="1"/>
  <c r="AF2375" i="1"/>
  <c r="AF2374" i="1"/>
  <c r="AF2373" i="1"/>
  <c r="AF2372" i="1"/>
  <c r="AF2371" i="1"/>
  <c r="AF2370" i="1"/>
  <c r="AF2369" i="1"/>
  <c r="AF2368" i="1"/>
  <c r="AF2367" i="1"/>
  <c r="AF2366" i="1"/>
  <c r="AF2365" i="1"/>
  <c r="AF2364" i="1"/>
  <c r="AF2363" i="1"/>
  <c r="AF2362" i="1"/>
  <c r="AF2361" i="1"/>
  <c r="AF2360" i="1"/>
  <c r="AF2359" i="1"/>
  <c r="AF2358" i="1"/>
  <c r="AF2357" i="1"/>
  <c r="AF2356" i="1"/>
  <c r="AF2355" i="1"/>
  <c r="AF2354" i="1"/>
  <c r="AF2353" i="1"/>
  <c r="AF2352" i="1"/>
  <c r="AF2351" i="1"/>
  <c r="AF2350" i="1"/>
  <c r="AF2349" i="1"/>
  <c r="AF2348" i="1"/>
  <c r="AF2347" i="1"/>
  <c r="AF2346" i="1"/>
  <c r="AF2345" i="1"/>
  <c r="AF2344" i="1"/>
  <c r="AF2343" i="1"/>
  <c r="AF2342" i="1"/>
  <c r="AF2341" i="1"/>
  <c r="AF2340" i="1"/>
  <c r="AF2339" i="1"/>
  <c r="AF2338" i="1"/>
  <c r="AF2337" i="1"/>
  <c r="AF2336" i="1"/>
  <c r="AF2335" i="1"/>
  <c r="AF2334" i="1"/>
  <c r="AF2333" i="1"/>
  <c r="AF2332" i="1"/>
  <c r="AF2331" i="1"/>
  <c r="AF2330" i="1"/>
  <c r="AF2329" i="1"/>
  <c r="AF2328" i="1"/>
  <c r="AF2327" i="1"/>
  <c r="AF2326" i="1"/>
  <c r="AF2325" i="1"/>
  <c r="AF2324" i="1"/>
  <c r="AF2323" i="1"/>
  <c r="AF2322" i="1"/>
  <c r="AF2321" i="1"/>
  <c r="AF2320" i="1"/>
  <c r="AF2319" i="1"/>
  <c r="AF2318" i="1"/>
  <c r="AF2317" i="1"/>
  <c r="AF2316" i="1"/>
  <c r="AF2315" i="1"/>
  <c r="AF2314" i="1"/>
  <c r="AF2313" i="1"/>
  <c r="AF2312" i="1"/>
  <c r="AF2311" i="1"/>
  <c r="AF2310" i="1"/>
  <c r="AF2309" i="1"/>
  <c r="AF2308" i="1"/>
  <c r="AF2307" i="1"/>
  <c r="AF2306" i="1"/>
  <c r="AF2305" i="1"/>
  <c r="AF2304" i="1"/>
  <c r="AF2303" i="1"/>
  <c r="AF2302" i="1"/>
  <c r="AF2301" i="1"/>
  <c r="AF2300" i="1"/>
  <c r="AF2299" i="1"/>
  <c r="AF2298" i="1"/>
  <c r="AF2297" i="1"/>
  <c r="AF2296" i="1"/>
  <c r="AF2295" i="1"/>
  <c r="AF2294" i="1"/>
  <c r="AF2293" i="1"/>
  <c r="AF2292" i="1"/>
  <c r="AF2291" i="1"/>
  <c r="AF2290" i="1"/>
  <c r="AF2289" i="1"/>
  <c r="AF2288" i="1"/>
  <c r="AF2287" i="1"/>
  <c r="AF2286" i="1"/>
  <c r="AF2285" i="1"/>
  <c r="AF2284" i="1"/>
  <c r="AF2283" i="1"/>
  <c r="AF2282" i="1"/>
  <c r="AF2281" i="1"/>
  <c r="AF2280" i="1"/>
  <c r="AF2279" i="1"/>
  <c r="AF2278" i="1"/>
  <c r="AF2277" i="1"/>
  <c r="AF2276" i="1"/>
  <c r="AF2275" i="1"/>
  <c r="AF2274" i="1"/>
  <c r="AF2273" i="1"/>
  <c r="AF2272" i="1"/>
  <c r="AF2271" i="1"/>
  <c r="AF2270" i="1"/>
  <c r="AF2269" i="1"/>
  <c r="AF2268" i="1"/>
  <c r="AF2267" i="1"/>
  <c r="AF2266" i="1"/>
  <c r="AF2265" i="1"/>
  <c r="AF2264" i="1"/>
  <c r="AF2263" i="1"/>
  <c r="AF2262" i="1"/>
  <c r="AF2261" i="1"/>
  <c r="AF2260" i="1"/>
  <c r="AF2259" i="1"/>
  <c r="AF2258" i="1"/>
  <c r="AF2257" i="1"/>
  <c r="AF2256" i="1"/>
  <c r="AF2255" i="1"/>
  <c r="AF2254" i="1"/>
  <c r="AF2253" i="1"/>
  <c r="AF2252" i="1"/>
  <c r="AF2251" i="1"/>
  <c r="AF2250" i="1"/>
  <c r="AF2249" i="1"/>
  <c r="AF2248" i="1"/>
  <c r="AF2247" i="1"/>
  <c r="AF2246" i="1"/>
  <c r="AF2245" i="1"/>
  <c r="AF2244" i="1"/>
  <c r="AF2243" i="1"/>
  <c r="AF2242" i="1"/>
  <c r="AF2241" i="1"/>
  <c r="AF2240" i="1"/>
  <c r="AF2239" i="1"/>
  <c r="AF2238" i="1"/>
  <c r="AF2237" i="1"/>
  <c r="AF2236" i="1"/>
  <c r="AF2235" i="1"/>
  <c r="AF2234" i="1"/>
  <c r="AF2233" i="1"/>
  <c r="AF2232" i="1"/>
  <c r="AF2231" i="1"/>
  <c r="AF2230" i="1"/>
  <c r="AF2229" i="1"/>
  <c r="AF2228" i="1"/>
  <c r="AF2227" i="1"/>
  <c r="AF2226" i="1"/>
  <c r="AF2225" i="1"/>
  <c r="AF2224" i="1"/>
  <c r="AF2223" i="1"/>
  <c r="AF2222" i="1"/>
  <c r="AF2221" i="1"/>
  <c r="AF2220" i="1"/>
  <c r="AF2219" i="1"/>
  <c r="AF2218" i="1"/>
  <c r="AF2217" i="1"/>
  <c r="AF2216" i="1"/>
  <c r="AF2215" i="1"/>
  <c r="AF2214" i="1"/>
  <c r="AF2213" i="1"/>
  <c r="AF2212" i="1"/>
  <c r="AF2211" i="1"/>
  <c r="AF2210" i="1"/>
  <c r="AF2209" i="1"/>
  <c r="AF2208" i="1"/>
  <c r="AF2207" i="1"/>
  <c r="AF2206" i="1"/>
  <c r="AF2205" i="1"/>
  <c r="AF2204" i="1"/>
  <c r="AF2203" i="1"/>
  <c r="AF2202" i="1"/>
  <c r="AF2201" i="1"/>
  <c r="AF2200" i="1"/>
  <c r="AF2199" i="1"/>
  <c r="AF2198" i="1"/>
  <c r="AF2197" i="1"/>
  <c r="AF2196" i="1"/>
  <c r="AF2195" i="1"/>
  <c r="AF2194" i="1"/>
  <c r="AF2193" i="1"/>
  <c r="AF2192" i="1"/>
  <c r="AF2191" i="1"/>
  <c r="AF2190" i="1"/>
  <c r="AF2189" i="1"/>
  <c r="AF2188" i="1"/>
  <c r="AF2187" i="1"/>
  <c r="AF2186" i="1"/>
  <c r="AF2185" i="1"/>
  <c r="AF2184" i="1"/>
  <c r="AF2183" i="1"/>
  <c r="AF2182" i="1"/>
  <c r="AF2181" i="1"/>
  <c r="AF2180" i="1"/>
  <c r="AF2179" i="1"/>
  <c r="AF2178" i="1"/>
  <c r="AF2177" i="1"/>
  <c r="AF2176" i="1"/>
  <c r="AF2175" i="1"/>
  <c r="AF2174" i="1"/>
  <c r="AF2173" i="1"/>
  <c r="AF2172" i="1"/>
  <c r="AF2171" i="1"/>
  <c r="AF2170" i="1"/>
  <c r="AF2169" i="1"/>
  <c r="AF2168" i="1"/>
  <c r="AF2167" i="1"/>
  <c r="AF2166" i="1"/>
  <c r="AF2165" i="1"/>
  <c r="AF2164" i="1"/>
  <c r="AF2163" i="1"/>
  <c r="AF2162" i="1"/>
  <c r="AF2161" i="1"/>
  <c r="AF2160" i="1"/>
  <c r="AF2159" i="1"/>
  <c r="AF2158" i="1"/>
  <c r="AF2157" i="1"/>
  <c r="AF2156" i="1"/>
  <c r="AF2155" i="1"/>
  <c r="AF2154" i="1"/>
  <c r="AF2153" i="1"/>
  <c r="AF2152" i="1"/>
  <c r="AF2151" i="1"/>
  <c r="AF2150" i="1"/>
  <c r="AF2149" i="1"/>
  <c r="AF2148" i="1"/>
  <c r="AF2147" i="1"/>
  <c r="AF2146" i="1"/>
  <c r="AF2145" i="1"/>
  <c r="AF2144" i="1"/>
  <c r="AF2143" i="1"/>
  <c r="AF2142" i="1"/>
  <c r="AF2141" i="1"/>
  <c r="AF2140" i="1"/>
  <c r="AF2139" i="1"/>
  <c r="AF2138" i="1"/>
  <c r="AF2137" i="1"/>
  <c r="AF2136" i="1"/>
  <c r="AF2135" i="1"/>
  <c r="AF2134" i="1"/>
  <c r="AF2133" i="1"/>
  <c r="AF2132" i="1"/>
  <c r="AF2131" i="1"/>
  <c r="AF2130" i="1"/>
  <c r="AF2129" i="1"/>
  <c r="AF2128" i="1"/>
  <c r="AF2127" i="1"/>
  <c r="AF2126" i="1"/>
  <c r="AF2125" i="1"/>
  <c r="AF2124" i="1"/>
  <c r="AF2123" i="1"/>
  <c r="AF2122" i="1"/>
  <c r="AF2121" i="1"/>
  <c r="AF2120" i="1"/>
  <c r="AF2119" i="1"/>
  <c r="AF2118" i="1"/>
  <c r="AF2117" i="1"/>
  <c r="AF2116" i="1"/>
  <c r="AF2115" i="1"/>
  <c r="AF2114" i="1"/>
  <c r="AF2113" i="1"/>
  <c r="AF2112" i="1"/>
  <c r="AF2111" i="1"/>
  <c r="AF2110" i="1"/>
  <c r="AF2109" i="1"/>
  <c r="AF2108" i="1"/>
  <c r="AF2107" i="1"/>
  <c r="AF2106" i="1"/>
  <c r="AF2105" i="1"/>
  <c r="AF2104" i="1"/>
  <c r="AF2103" i="1"/>
  <c r="AF2102" i="1"/>
  <c r="AF2101" i="1"/>
  <c r="AF2100" i="1"/>
  <c r="AF2099" i="1"/>
  <c r="AF2098" i="1"/>
  <c r="AF2097" i="1"/>
  <c r="AF2096" i="1"/>
  <c r="AF2095" i="1"/>
  <c r="AF2094" i="1"/>
  <c r="AF2093" i="1"/>
  <c r="AF2092" i="1"/>
  <c r="AF2091" i="1"/>
  <c r="AF2090" i="1"/>
  <c r="AF2089" i="1"/>
  <c r="AF2088" i="1"/>
  <c r="AF2087" i="1"/>
  <c r="AF2086" i="1"/>
  <c r="AF2085" i="1"/>
  <c r="AF2084" i="1"/>
  <c r="AF2083" i="1"/>
  <c r="AF2082" i="1"/>
  <c r="AF2081" i="1"/>
  <c r="AF2080" i="1"/>
  <c r="AF2079" i="1"/>
  <c r="AF2078" i="1"/>
  <c r="AF2077" i="1"/>
  <c r="AF2076" i="1"/>
  <c r="AF2075" i="1"/>
  <c r="AF2074" i="1"/>
  <c r="AF2073" i="1"/>
  <c r="AF2072" i="1"/>
  <c r="AF2071" i="1"/>
  <c r="AF2070" i="1"/>
  <c r="AF2069" i="1"/>
  <c r="AF2068" i="1"/>
  <c r="AF2067" i="1"/>
  <c r="AF2066" i="1"/>
  <c r="AF2065" i="1"/>
  <c r="AF2064" i="1"/>
  <c r="AF2063" i="1"/>
  <c r="AF2062" i="1"/>
  <c r="AF2061" i="1"/>
  <c r="AF2060" i="1"/>
  <c r="AF2059" i="1"/>
  <c r="AF2058" i="1"/>
  <c r="AF2057" i="1"/>
  <c r="AF2056" i="1"/>
  <c r="AF2055" i="1"/>
  <c r="AF2054" i="1"/>
  <c r="AF2053" i="1"/>
  <c r="AF2052" i="1"/>
  <c r="AF2051" i="1"/>
  <c r="AF2050" i="1"/>
  <c r="AF2049" i="1"/>
  <c r="AF2048" i="1"/>
  <c r="AF2047" i="1"/>
  <c r="AF2046" i="1"/>
  <c r="AF2045" i="1"/>
  <c r="AF2044" i="1"/>
  <c r="AF2043" i="1"/>
  <c r="AF2042" i="1"/>
  <c r="AF2041" i="1"/>
  <c r="AF2040" i="1"/>
  <c r="AF2039" i="1"/>
  <c r="AF2038" i="1"/>
  <c r="AF2037" i="1"/>
  <c r="AF2036" i="1"/>
  <c r="AF2035" i="1"/>
  <c r="AF2034" i="1"/>
  <c r="AF2033" i="1"/>
  <c r="AF2032" i="1"/>
  <c r="AF2031" i="1"/>
  <c r="AF2030" i="1"/>
  <c r="AF2029" i="1"/>
  <c r="AF2028" i="1"/>
  <c r="AF2027" i="1"/>
  <c r="AF2026" i="1"/>
  <c r="AF2025" i="1"/>
  <c r="AF2024" i="1"/>
  <c r="AF2023" i="1"/>
  <c r="AF2022" i="1"/>
  <c r="AF2021" i="1"/>
  <c r="AF2020" i="1"/>
  <c r="AF2019" i="1"/>
  <c r="AF2018" i="1"/>
  <c r="AF2017" i="1"/>
  <c r="AF2016" i="1"/>
  <c r="AF2015" i="1"/>
  <c r="AF2014" i="1"/>
  <c r="AF2013" i="1"/>
  <c r="AF2012" i="1"/>
  <c r="AF2011" i="1"/>
  <c r="AF2010" i="1"/>
  <c r="AF2009" i="1"/>
  <c r="AF2008" i="1"/>
  <c r="AF2007" i="1"/>
  <c r="AF2006" i="1"/>
  <c r="AF2005" i="1"/>
  <c r="AF2004" i="1"/>
  <c r="AF2003" i="1"/>
  <c r="AF2002" i="1"/>
  <c r="AF2001" i="1"/>
  <c r="AF2000" i="1"/>
  <c r="AF1999" i="1"/>
  <c r="AF1998" i="1"/>
  <c r="AF1997" i="1"/>
  <c r="AF1996" i="1"/>
  <c r="AF1995" i="1"/>
  <c r="AF1994" i="1"/>
  <c r="AF1993" i="1"/>
  <c r="AF1992" i="1"/>
  <c r="AF1991" i="1"/>
  <c r="AF1990" i="1"/>
  <c r="AF1989" i="1"/>
  <c r="AF1988" i="1"/>
  <c r="AF1987" i="1"/>
  <c r="AF1986" i="1"/>
  <c r="AF1985" i="1"/>
  <c r="AF1984" i="1"/>
  <c r="AF1983" i="1"/>
  <c r="AF1982" i="1"/>
  <c r="AF1981" i="1"/>
  <c r="AF1980" i="1"/>
  <c r="AF1979" i="1"/>
  <c r="AF1978" i="1"/>
  <c r="AF1977" i="1"/>
  <c r="AF1976" i="1"/>
  <c r="AF1975" i="1"/>
  <c r="AF1974" i="1"/>
  <c r="AF1973" i="1"/>
  <c r="AF1972" i="1"/>
  <c r="AF1971" i="1"/>
  <c r="AF1970" i="1"/>
  <c r="AF1969" i="1"/>
  <c r="AF1968" i="1"/>
  <c r="AF1967" i="1"/>
  <c r="AF1966" i="1"/>
  <c r="AF1965" i="1"/>
  <c r="AF1964" i="1"/>
  <c r="AF1963" i="1"/>
  <c r="AF1962" i="1"/>
  <c r="AF1961" i="1"/>
  <c r="AF1960" i="1"/>
  <c r="AF1959" i="1"/>
  <c r="AF1958" i="1"/>
  <c r="AF1957" i="1"/>
  <c r="AF1956" i="1"/>
  <c r="AF1955" i="1"/>
  <c r="AF1954" i="1"/>
  <c r="AF1953" i="1"/>
  <c r="AF1952" i="1"/>
  <c r="AF1951" i="1"/>
  <c r="AF1950" i="1"/>
  <c r="AF1949" i="1"/>
  <c r="AF1948" i="1"/>
  <c r="AF1947" i="1"/>
  <c r="AF1946" i="1"/>
  <c r="AF1945" i="1"/>
  <c r="AF1944" i="1"/>
  <c r="AF1943" i="1"/>
  <c r="AF1942" i="1"/>
  <c r="AF1941" i="1"/>
  <c r="AF1940" i="1"/>
  <c r="AF1939" i="1"/>
  <c r="AF1938" i="1"/>
  <c r="AF1937" i="1"/>
  <c r="AF1936" i="1"/>
  <c r="AF1935" i="1"/>
  <c r="AF1934" i="1"/>
  <c r="AF1933" i="1"/>
  <c r="AF1932" i="1"/>
  <c r="AF1931" i="1"/>
  <c r="AF1930" i="1"/>
  <c r="AF1929" i="1"/>
  <c r="AF1928" i="1"/>
  <c r="AF1927" i="1"/>
  <c r="AF1926" i="1"/>
  <c r="AF1925" i="1"/>
  <c r="AF1924" i="1"/>
  <c r="AF1923" i="1"/>
  <c r="AF1922" i="1"/>
  <c r="AF1921" i="1"/>
  <c r="AF1920" i="1"/>
  <c r="AF1919" i="1"/>
  <c r="AF1918" i="1"/>
  <c r="AF1917" i="1"/>
  <c r="AF1916" i="1"/>
  <c r="AF1915" i="1"/>
  <c r="AF1914" i="1"/>
  <c r="AF1913" i="1"/>
  <c r="AF1912" i="1"/>
  <c r="AF1911" i="1"/>
  <c r="AF1910" i="1"/>
  <c r="AF1909" i="1"/>
  <c r="AF1908" i="1"/>
  <c r="AF1907" i="1"/>
  <c r="AF1906" i="1"/>
  <c r="AF1905" i="1"/>
  <c r="AF1904" i="1"/>
  <c r="AF1903" i="1"/>
  <c r="AF1902" i="1"/>
  <c r="AF1901" i="1"/>
  <c r="AF1900" i="1"/>
  <c r="AF1899" i="1"/>
  <c r="AF1898" i="1"/>
  <c r="AF1897" i="1"/>
  <c r="AF1896" i="1"/>
  <c r="AF1895" i="1"/>
  <c r="AF1894" i="1"/>
  <c r="AF1893" i="1"/>
  <c r="AF1892" i="1"/>
  <c r="AF1891" i="1"/>
  <c r="AF1890" i="1"/>
  <c r="AF1889" i="1"/>
  <c r="AF1888" i="1"/>
  <c r="AF1887" i="1"/>
  <c r="AF1886" i="1"/>
  <c r="AF1885" i="1"/>
  <c r="AF1884" i="1"/>
  <c r="AF1883" i="1"/>
  <c r="AF1882" i="1"/>
  <c r="AF1881" i="1"/>
  <c r="AF1880" i="1"/>
  <c r="AF1879" i="1"/>
  <c r="AF1878" i="1"/>
  <c r="AF1877" i="1"/>
  <c r="AF1876" i="1"/>
  <c r="AF1875" i="1"/>
  <c r="AF1874" i="1"/>
  <c r="AF1873" i="1"/>
  <c r="AF1872" i="1"/>
  <c r="AF1871" i="1"/>
  <c r="AF1870" i="1"/>
  <c r="AF1869" i="1"/>
  <c r="AF1868" i="1"/>
  <c r="AF1867" i="1"/>
  <c r="AF1866" i="1"/>
  <c r="AF1865" i="1"/>
  <c r="AF1864" i="1"/>
  <c r="AF1863" i="1"/>
  <c r="AF1862" i="1"/>
  <c r="AF1861" i="1"/>
  <c r="AF1860" i="1"/>
  <c r="AF1859" i="1"/>
  <c r="AF1858" i="1"/>
  <c r="AF1857" i="1"/>
  <c r="AF1856" i="1"/>
  <c r="AF1855" i="1"/>
  <c r="AF1854" i="1"/>
  <c r="AF1853" i="1"/>
  <c r="AF1852" i="1"/>
  <c r="AF1851" i="1"/>
  <c r="AF1850" i="1"/>
  <c r="AF1849" i="1"/>
  <c r="AF1848" i="1"/>
  <c r="AF1847" i="1"/>
  <c r="AF1846" i="1"/>
  <c r="AF1845" i="1"/>
  <c r="AF1844" i="1"/>
  <c r="AF1843" i="1"/>
  <c r="AF1842" i="1"/>
  <c r="AF1841" i="1"/>
  <c r="AF1840" i="1"/>
  <c r="AF1839" i="1"/>
  <c r="AF1838" i="1"/>
  <c r="AF1837" i="1"/>
  <c r="AF1836" i="1"/>
  <c r="AF1835" i="1"/>
  <c r="AF1834" i="1"/>
  <c r="AF1833" i="1"/>
  <c r="AF1832" i="1"/>
  <c r="AF1831" i="1"/>
  <c r="AF1830" i="1"/>
  <c r="AF1829" i="1"/>
  <c r="AF1828" i="1"/>
  <c r="AF1827" i="1"/>
  <c r="AF1826" i="1"/>
  <c r="AF1825" i="1"/>
  <c r="AF1824" i="1"/>
  <c r="AF1823" i="1"/>
  <c r="AF1822" i="1"/>
  <c r="AF1821" i="1"/>
  <c r="AF1820" i="1"/>
  <c r="AF1819" i="1"/>
  <c r="AF1818" i="1"/>
  <c r="AF1817" i="1"/>
  <c r="AF1816" i="1"/>
  <c r="AF1815" i="1"/>
  <c r="AF1814" i="1"/>
  <c r="AF1813" i="1"/>
  <c r="AF1812" i="1"/>
  <c r="AF1811" i="1"/>
  <c r="AF1810" i="1"/>
  <c r="AF1809" i="1"/>
  <c r="AF1808" i="1"/>
  <c r="AF1807" i="1"/>
  <c r="AF1806" i="1"/>
  <c r="AF1805" i="1"/>
  <c r="AF1804" i="1"/>
  <c r="AF1803" i="1"/>
  <c r="AF1802" i="1"/>
  <c r="AF1801" i="1"/>
  <c r="AF1800" i="1"/>
  <c r="AF1799" i="1"/>
  <c r="AF1798" i="1"/>
  <c r="AF1797" i="1"/>
  <c r="AF1796" i="1"/>
  <c r="AF1795" i="1"/>
  <c r="AF1794" i="1"/>
  <c r="AF1793" i="1"/>
  <c r="AF1792" i="1"/>
  <c r="AF1791" i="1"/>
  <c r="AF1790" i="1"/>
  <c r="AF1789" i="1"/>
  <c r="AF1788" i="1"/>
  <c r="AF1787" i="1"/>
  <c r="AF1786" i="1"/>
  <c r="AF1785" i="1"/>
  <c r="AF1784" i="1"/>
  <c r="AF1783" i="1"/>
  <c r="AF1782" i="1"/>
  <c r="AF1781" i="1"/>
  <c r="AF1780" i="1"/>
  <c r="AF1779" i="1"/>
  <c r="AF1778" i="1"/>
  <c r="AF1777" i="1"/>
  <c r="AF1776" i="1"/>
  <c r="AF1775" i="1"/>
  <c r="AF1774" i="1"/>
  <c r="AF1773" i="1"/>
  <c r="AF1772" i="1"/>
  <c r="AF1771" i="1"/>
  <c r="AF1770" i="1"/>
  <c r="AF1769" i="1"/>
  <c r="AF1768" i="1"/>
  <c r="AF1767" i="1"/>
  <c r="AF1766" i="1"/>
  <c r="AF1765" i="1"/>
  <c r="AF1764" i="1"/>
  <c r="AF1763" i="1"/>
  <c r="AF1762" i="1"/>
  <c r="AF1761" i="1"/>
  <c r="AF1760" i="1"/>
  <c r="AF1759" i="1"/>
  <c r="AF1758" i="1"/>
  <c r="AF1757" i="1"/>
  <c r="AF1756" i="1"/>
  <c r="AF1755" i="1"/>
  <c r="AF1754" i="1"/>
  <c r="AF1753" i="1"/>
  <c r="AF1752" i="1"/>
  <c r="AF1751" i="1"/>
  <c r="AF1750" i="1"/>
  <c r="AF1749" i="1"/>
  <c r="AF1748" i="1"/>
  <c r="AF1747" i="1"/>
  <c r="AF1746" i="1"/>
  <c r="AF1745" i="1"/>
  <c r="AF1744" i="1"/>
  <c r="AF1743" i="1"/>
  <c r="AF1742" i="1"/>
  <c r="AF1741" i="1"/>
  <c r="AF1740" i="1"/>
  <c r="AF1739" i="1"/>
  <c r="AF1738" i="1"/>
  <c r="AF1737" i="1"/>
  <c r="AF1736" i="1"/>
  <c r="AF1735" i="1"/>
  <c r="AF1734" i="1"/>
  <c r="AF1733" i="1"/>
  <c r="AF1732" i="1"/>
  <c r="AF1731" i="1"/>
  <c r="AF1730" i="1"/>
  <c r="AF1729" i="1"/>
  <c r="AF1728" i="1"/>
  <c r="AF1727" i="1"/>
  <c r="AF1726" i="1"/>
  <c r="AF1725" i="1"/>
  <c r="AF1724" i="1"/>
  <c r="AF1723" i="1"/>
  <c r="AF1722" i="1"/>
  <c r="AF1721" i="1"/>
  <c r="AF1720" i="1"/>
  <c r="AF1719" i="1"/>
  <c r="AF1718" i="1"/>
  <c r="AF1717" i="1"/>
  <c r="AF1716" i="1"/>
  <c r="AF1715" i="1"/>
  <c r="AF1714" i="1"/>
  <c r="AF1713" i="1"/>
  <c r="AF1712" i="1"/>
  <c r="AF1711" i="1"/>
  <c r="AF1710" i="1"/>
  <c r="AF1709" i="1"/>
  <c r="AF1708" i="1"/>
  <c r="AF1707" i="1"/>
  <c r="AF1706" i="1"/>
  <c r="AF1705" i="1"/>
  <c r="AF1704" i="1"/>
  <c r="AF1703" i="1"/>
  <c r="AF1702" i="1"/>
  <c r="AF1701" i="1"/>
  <c r="AF1700" i="1"/>
  <c r="AF1699" i="1"/>
  <c r="AF1698" i="1"/>
  <c r="AF1697" i="1"/>
  <c r="AF1696" i="1"/>
  <c r="AF1695" i="1"/>
  <c r="AF1694" i="1"/>
  <c r="AF1693" i="1"/>
  <c r="AF1692" i="1"/>
  <c r="AF1691" i="1"/>
  <c r="AF1690" i="1"/>
  <c r="AF1689" i="1"/>
  <c r="AF1688" i="1"/>
  <c r="AF1687" i="1"/>
  <c r="AF1686" i="1"/>
  <c r="AF1685" i="1"/>
  <c r="AF1684" i="1"/>
  <c r="AF1683" i="1"/>
  <c r="AF1682" i="1"/>
  <c r="AF1681" i="1"/>
  <c r="AF1680" i="1"/>
  <c r="AF1679" i="1"/>
  <c r="AF1678" i="1"/>
  <c r="AF1677" i="1"/>
  <c r="AF1676" i="1"/>
  <c r="AF1675" i="1"/>
  <c r="AF1674" i="1"/>
  <c r="AF1673" i="1"/>
  <c r="AF1672" i="1"/>
  <c r="AF1671" i="1"/>
  <c r="AF1670" i="1"/>
  <c r="AF1669" i="1"/>
  <c r="AF1668" i="1"/>
  <c r="AF1667" i="1"/>
  <c r="AF1666" i="1"/>
  <c r="AF1665" i="1"/>
  <c r="AF1664" i="1"/>
  <c r="AF1663" i="1"/>
  <c r="AF1662" i="1"/>
  <c r="AF1661" i="1"/>
  <c r="AF1660" i="1"/>
  <c r="AF1659" i="1"/>
  <c r="AF1658" i="1"/>
  <c r="AF1657" i="1"/>
  <c r="AF1656" i="1"/>
  <c r="AF1655" i="1"/>
  <c r="AF1654" i="1"/>
  <c r="AF1653" i="1"/>
  <c r="AF1652" i="1"/>
  <c r="AF1651" i="1"/>
  <c r="AF1650" i="1"/>
  <c r="AF1649" i="1"/>
  <c r="AF1648" i="1"/>
  <c r="AF1647" i="1"/>
  <c r="AF1646" i="1"/>
  <c r="AF1645" i="1"/>
  <c r="AF1644" i="1"/>
  <c r="AF1643" i="1"/>
  <c r="AF1642" i="1"/>
  <c r="AF1641" i="1"/>
  <c r="AF1640" i="1"/>
  <c r="AF1639" i="1"/>
  <c r="AF1638" i="1"/>
  <c r="AF1637" i="1"/>
  <c r="AF1636" i="1"/>
  <c r="AF1635" i="1"/>
  <c r="AF1634" i="1"/>
  <c r="AF1633" i="1"/>
  <c r="AF1632" i="1"/>
  <c r="AF1631" i="1"/>
  <c r="AF1630" i="1"/>
  <c r="AF1629" i="1"/>
  <c r="AF1628" i="1"/>
  <c r="AF1627" i="1"/>
  <c r="AF1626" i="1"/>
  <c r="AF1625" i="1"/>
  <c r="AF1624" i="1"/>
  <c r="AF1623" i="1"/>
  <c r="AF1622" i="1"/>
  <c r="AF1621" i="1"/>
  <c r="AF1620" i="1"/>
  <c r="AF1619" i="1"/>
  <c r="AF1618" i="1"/>
  <c r="AF1617" i="1"/>
  <c r="AF1616" i="1"/>
  <c r="AF1615" i="1"/>
  <c r="AF1614" i="1"/>
  <c r="AF1613" i="1"/>
  <c r="AF1612" i="1"/>
  <c r="AF1611" i="1"/>
  <c r="AF1610" i="1"/>
  <c r="AF1609" i="1"/>
  <c r="AF1608" i="1"/>
  <c r="AF1607" i="1"/>
  <c r="AF1606" i="1"/>
  <c r="AF1605" i="1"/>
  <c r="AF1604" i="1"/>
  <c r="AF1603" i="1"/>
  <c r="AF1602" i="1"/>
  <c r="AF1601" i="1"/>
  <c r="AF1600" i="1"/>
  <c r="AF1599" i="1"/>
  <c r="AF1598" i="1"/>
  <c r="AF1597" i="1"/>
  <c r="AF1596" i="1"/>
  <c r="AF1595" i="1"/>
  <c r="AF1594" i="1"/>
  <c r="AF1593" i="1"/>
  <c r="AF1592" i="1"/>
  <c r="AF1591" i="1"/>
  <c r="AF1590" i="1"/>
  <c r="AF1589" i="1"/>
  <c r="AF1588" i="1"/>
  <c r="AF1587" i="1"/>
  <c r="AF1586" i="1"/>
  <c r="AF1585" i="1"/>
  <c r="AF1584" i="1"/>
  <c r="AF1583" i="1"/>
  <c r="AF1582" i="1"/>
  <c r="AF1581" i="1"/>
  <c r="AF1580" i="1"/>
  <c r="AF1579" i="1"/>
  <c r="AF1578" i="1"/>
  <c r="AF1577" i="1"/>
  <c r="AF1576" i="1"/>
  <c r="AF1575" i="1"/>
  <c r="AF1574" i="1"/>
  <c r="AF1573" i="1"/>
  <c r="AF1572" i="1"/>
  <c r="AF1571" i="1"/>
  <c r="AF1570" i="1"/>
  <c r="AF1569" i="1"/>
  <c r="AF1568" i="1"/>
  <c r="AF1567" i="1"/>
  <c r="AF1566" i="1"/>
  <c r="AF1565" i="1"/>
  <c r="AF1564" i="1"/>
  <c r="AF1563" i="1"/>
  <c r="AF1562" i="1"/>
  <c r="AF1561" i="1"/>
  <c r="AF1560" i="1"/>
  <c r="AF1559" i="1"/>
  <c r="AF1558" i="1"/>
  <c r="AF1557" i="1"/>
  <c r="AF1556" i="1"/>
  <c r="AF1555" i="1"/>
  <c r="AF1554" i="1"/>
  <c r="AF1553" i="1"/>
  <c r="AF1552" i="1"/>
  <c r="AF1551" i="1"/>
  <c r="AF1550" i="1"/>
  <c r="AF1549" i="1"/>
  <c r="AF1548" i="1"/>
  <c r="AF1547" i="1"/>
  <c r="AF1546" i="1"/>
  <c r="AF1545" i="1"/>
  <c r="AF1544" i="1"/>
  <c r="AF1543" i="1"/>
  <c r="AF1542" i="1"/>
  <c r="AF1541" i="1"/>
  <c r="AF1540" i="1"/>
  <c r="AF1539" i="1"/>
  <c r="AF1538" i="1"/>
  <c r="AF1537" i="1"/>
  <c r="AF1536" i="1"/>
  <c r="AF1535" i="1"/>
  <c r="AF1534" i="1"/>
  <c r="AF1533" i="1"/>
  <c r="AF1532" i="1"/>
  <c r="AF1531" i="1"/>
  <c r="AF1530" i="1"/>
  <c r="AF1529" i="1"/>
  <c r="AF1528" i="1"/>
  <c r="AF1527" i="1"/>
  <c r="AF1526" i="1"/>
  <c r="AF1525" i="1"/>
  <c r="AF1524" i="1"/>
  <c r="AF1523" i="1"/>
  <c r="AF1522" i="1"/>
  <c r="AF1521" i="1"/>
  <c r="AF1520" i="1"/>
  <c r="AF1519" i="1"/>
  <c r="AF1518" i="1"/>
  <c r="AF1517" i="1"/>
  <c r="AF1516" i="1"/>
  <c r="AF1515" i="1"/>
  <c r="AF1514" i="1"/>
  <c r="AF1513" i="1"/>
  <c r="AF1512" i="1"/>
  <c r="AF1511" i="1"/>
  <c r="AF1510" i="1"/>
  <c r="AF1509" i="1"/>
  <c r="AF1508" i="1"/>
  <c r="AF1507" i="1"/>
  <c r="AF1506" i="1"/>
  <c r="AF1505" i="1"/>
  <c r="AF1504" i="1"/>
  <c r="AF1503" i="1"/>
  <c r="AF1502" i="1"/>
  <c r="AF1501" i="1"/>
  <c r="AF1500" i="1"/>
  <c r="AF1499" i="1"/>
  <c r="AF1498" i="1"/>
  <c r="AF1497" i="1"/>
  <c r="AF1496" i="1"/>
  <c r="AF1495" i="1"/>
  <c r="AF1494" i="1"/>
  <c r="AF1493" i="1"/>
  <c r="AF1492" i="1"/>
  <c r="AF1491" i="1"/>
  <c r="AF1490" i="1"/>
  <c r="AF1489" i="1"/>
  <c r="AF1488" i="1"/>
  <c r="AF1487" i="1"/>
  <c r="AF1486" i="1"/>
  <c r="AF1485" i="1"/>
  <c r="AF1484" i="1"/>
  <c r="AF1483" i="1"/>
  <c r="AF1482" i="1"/>
  <c r="AF1481" i="1"/>
  <c r="AF1480" i="1"/>
  <c r="AF1479" i="1"/>
  <c r="AF1478" i="1"/>
  <c r="AF1477" i="1"/>
  <c r="AF1476" i="1"/>
  <c r="AF1475" i="1"/>
  <c r="AF1474" i="1"/>
  <c r="AF1473" i="1"/>
  <c r="AF1472" i="1"/>
  <c r="AF1471" i="1"/>
  <c r="AF1470" i="1"/>
  <c r="AF1469" i="1"/>
  <c r="AF1468" i="1"/>
  <c r="AF1467" i="1"/>
  <c r="AF1466" i="1"/>
  <c r="AF1465" i="1"/>
  <c r="AF1464" i="1"/>
  <c r="AF1463" i="1"/>
  <c r="AF1462" i="1"/>
  <c r="AF1461" i="1"/>
  <c r="AF1460" i="1"/>
  <c r="AF1459" i="1"/>
  <c r="AF1458" i="1"/>
  <c r="AF1457" i="1"/>
  <c r="AF1456" i="1"/>
  <c r="AF1455" i="1"/>
  <c r="AF1454" i="1"/>
  <c r="AF1453" i="1"/>
  <c r="AF1452" i="1"/>
  <c r="AF1451" i="1"/>
  <c r="AF1450" i="1"/>
  <c r="AF1449" i="1"/>
  <c r="AF1448" i="1"/>
  <c r="AF1447" i="1"/>
  <c r="AF1446" i="1"/>
  <c r="AF1445" i="1"/>
  <c r="AF1444" i="1"/>
  <c r="AF1443" i="1"/>
  <c r="AF1442" i="1"/>
  <c r="AF1441" i="1"/>
  <c r="AF1440" i="1"/>
  <c r="AF1439" i="1"/>
  <c r="AF1438" i="1"/>
  <c r="AF1437" i="1"/>
  <c r="AF1436" i="1"/>
  <c r="AF1435" i="1"/>
  <c r="AF1434" i="1"/>
  <c r="AF1433" i="1"/>
  <c r="AF1432" i="1"/>
  <c r="AF1431" i="1"/>
  <c r="AF1430" i="1"/>
  <c r="AF1429" i="1"/>
  <c r="AF1428" i="1"/>
  <c r="AF1427" i="1"/>
  <c r="AF1426" i="1"/>
  <c r="AF1425" i="1"/>
  <c r="AF1424" i="1"/>
  <c r="AF1423" i="1"/>
  <c r="AF1422" i="1"/>
  <c r="AF1421" i="1"/>
  <c r="AF1420" i="1"/>
  <c r="AF1419" i="1"/>
  <c r="AF1418" i="1"/>
  <c r="AF1417" i="1"/>
  <c r="AF1416" i="1"/>
  <c r="AF1415" i="1"/>
  <c r="AF1414" i="1"/>
  <c r="AF1413" i="1"/>
  <c r="AF1412" i="1"/>
  <c r="AF1411" i="1"/>
  <c r="AF1410" i="1"/>
  <c r="AF1409" i="1"/>
  <c r="AF1408" i="1"/>
  <c r="AF1407" i="1"/>
  <c r="AF1406" i="1"/>
  <c r="AF1405" i="1"/>
  <c r="AF1404" i="1"/>
  <c r="AF1403" i="1"/>
  <c r="AF1402" i="1"/>
  <c r="AF1401" i="1"/>
  <c r="AF1400" i="1"/>
  <c r="AF1399" i="1"/>
  <c r="AF1398" i="1"/>
  <c r="AF1397" i="1"/>
  <c r="AF1396" i="1"/>
  <c r="AF1395" i="1"/>
  <c r="AF1394" i="1"/>
  <c r="AF1393" i="1"/>
  <c r="AF1392" i="1"/>
  <c r="AF1391" i="1"/>
  <c r="AF1390" i="1"/>
  <c r="AF1389" i="1"/>
  <c r="AF1388" i="1"/>
  <c r="AF1387" i="1"/>
  <c r="AF1386" i="1"/>
  <c r="AF1385" i="1"/>
  <c r="AF1384" i="1"/>
  <c r="AF1383" i="1"/>
  <c r="AF1382" i="1"/>
  <c r="AF1381" i="1"/>
  <c r="AF1380" i="1"/>
  <c r="AF1379" i="1"/>
  <c r="AF1378" i="1"/>
  <c r="AF1377" i="1"/>
  <c r="AF1376" i="1"/>
  <c r="AF1375" i="1"/>
  <c r="AF1374" i="1"/>
  <c r="AF1373" i="1"/>
  <c r="AF1372" i="1"/>
  <c r="AF1371" i="1"/>
  <c r="AF1370" i="1"/>
  <c r="AF1369" i="1"/>
  <c r="AF1368" i="1"/>
  <c r="AF1367" i="1"/>
  <c r="AF1366" i="1"/>
  <c r="AF1365" i="1"/>
  <c r="AF1364" i="1"/>
  <c r="AF1363" i="1"/>
  <c r="AF1362" i="1"/>
  <c r="AF1361" i="1"/>
  <c r="AF1360" i="1"/>
  <c r="AF1359" i="1"/>
  <c r="AF1358" i="1"/>
  <c r="AF1357" i="1"/>
  <c r="AF1356" i="1"/>
  <c r="AF1355" i="1"/>
  <c r="AF1354" i="1"/>
  <c r="AF1353" i="1"/>
  <c r="AF1352" i="1"/>
  <c r="AF1351" i="1"/>
  <c r="AF1350" i="1"/>
  <c r="AF1349" i="1"/>
  <c r="AF1348" i="1"/>
  <c r="AF1347" i="1"/>
  <c r="AF1346" i="1"/>
  <c r="AF1345" i="1"/>
  <c r="AF1344" i="1"/>
  <c r="AF1343" i="1"/>
  <c r="AF1342" i="1"/>
  <c r="AF1341" i="1"/>
  <c r="AF1340" i="1"/>
  <c r="AF1339" i="1"/>
  <c r="AF1338" i="1"/>
  <c r="AF1337" i="1"/>
  <c r="AF1336" i="1"/>
  <c r="AF1335" i="1"/>
  <c r="AF1334" i="1"/>
  <c r="AF1333" i="1"/>
  <c r="AF1332" i="1"/>
  <c r="AF1331" i="1"/>
  <c r="AF1330" i="1"/>
  <c r="AF1329" i="1"/>
  <c r="AF1328" i="1"/>
  <c r="AF1327" i="1"/>
  <c r="AF1326" i="1"/>
  <c r="AF1325" i="1"/>
  <c r="AF1324" i="1"/>
  <c r="AF1323" i="1"/>
  <c r="AF1322" i="1"/>
  <c r="AF1321" i="1"/>
  <c r="AF1320" i="1"/>
  <c r="AF1319" i="1"/>
  <c r="AF1318" i="1"/>
  <c r="AF1317" i="1"/>
  <c r="AF1316" i="1"/>
  <c r="AF1315" i="1"/>
  <c r="AF1314" i="1"/>
  <c r="AF1313" i="1"/>
  <c r="AF1312" i="1"/>
  <c r="AF1311" i="1"/>
  <c r="AF1310" i="1"/>
  <c r="AF1309" i="1"/>
  <c r="AF1308" i="1"/>
  <c r="AF1307" i="1"/>
  <c r="AF1306" i="1"/>
  <c r="AF1305" i="1"/>
  <c r="AF1304" i="1"/>
  <c r="AF1303" i="1"/>
  <c r="AF1302" i="1"/>
  <c r="AF1301" i="1"/>
  <c r="AF1300" i="1"/>
  <c r="AF1299" i="1"/>
  <c r="AF1298" i="1"/>
  <c r="AF1297" i="1"/>
  <c r="AF1296" i="1"/>
  <c r="AF1295" i="1"/>
  <c r="AF1294" i="1"/>
  <c r="AF1293" i="1"/>
  <c r="AF1292" i="1"/>
  <c r="AF1291" i="1"/>
  <c r="AF1290" i="1"/>
  <c r="AF1289" i="1"/>
  <c r="AF1288" i="1"/>
  <c r="AF1287" i="1"/>
  <c r="AF1286" i="1"/>
  <c r="AF1285" i="1"/>
  <c r="AF1284" i="1"/>
  <c r="AF1283" i="1"/>
  <c r="AF1282" i="1"/>
  <c r="AF1281" i="1"/>
  <c r="AF1280" i="1"/>
  <c r="AF1279" i="1"/>
  <c r="AF1278" i="1"/>
  <c r="AF1277" i="1"/>
  <c r="AF1276" i="1"/>
  <c r="AF1275" i="1"/>
  <c r="AF1274" i="1"/>
  <c r="AF1273" i="1"/>
  <c r="AF1272" i="1"/>
  <c r="AF1271" i="1"/>
  <c r="AF1270" i="1"/>
  <c r="AF1269" i="1"/>
  <c r="AF1268" i="1"/>
  <c r="AF1267" i="1"/>
  <c r="AF1266" i="1"/>
  <c r="AF1265" i="1"/>
  <c r="AF1264" i="1"/>
  <c r="AF1263" i="1"/>
  <c r="AF1262" i="1"/>
  <c r="AF1261" i="1"/>
  <c r="AF1260" i="1"/>
  <c r="AF1259" i="1"/>
  <c r="AF1258" i="1"/>
  <c r="AF1257" i="1"/>
  <c r="AF1256" i="1"/>
  <c r="AF1255" i="1"/>
  <c r="AF1254" i="1"/>
  <c r="AF1253" i="1"/>
  <c r="AF1252" i="1"/>
  <c r="AF1251" i="1"/>
  <c r="AF1250" i="1"/>
  <c r="AF1249" i="1"/>
  <c r="AF1248" i="1"/>
  <c r="AF1247" i="1"/>
  <c r="AF1246" i="1"/>
  <c r="AF1245" i="1"/>
  <c r="AF1244" i="1"/>
  <c r="AF1243" i="1"/>
  <c r="AF1242" i="1"/>
  <c r="AF1241" i="1"/>
  <c r="AF1240" i="1"/>
  <c r="AF1239" i="1"/>
  <c r="AF1238" i="1"/>
  <c r="AF1237" i="1"/>
  <c r="AF1236" i="1"/>
  <c r="AF1235" i="1"/>
  <c r="AF1234" i="1"/>
  <c r="AF1233" i="1"/>
  <c r="AF1232" i="1"/>
  <c r="AF1231" i="1"/>
  <c r="AF1230" i="1"/>
  <c r="AF1229" i="1"/>
  <c r="AF1228" i="1"/>
  <c r="AF1227" i="1"/>
  <c r="AF1226" i="1"/>
  <c r="AF1225" i="1"/>
  <c r="AF1224" i="1"/>
  <c r="AF1223" i="1"/>
  <c r="AF1222" i="1"/>
  <c r="AF1221" i="1"/>
  <c r="AF1220" i="1"/>
  <c r="AF1219" i="1"/>
  <c r="AF1218" i="1"/>
  <c r="AF1217" i="1"/>
  <c r="AF1216" i="1"/>
  <c r="AF1215" i="1"/>
  <c r="AF1214" i="1"/>
  <c r="AF1213" i="1"/>
  <c r="AF1212" i="1"/>
  <c r="AF1211" i="1"/>
  <c r="AF1210" i="1"/>
  <c r="AF1209" i="1"/>
  <c r="AF1208" i="1"/>
  <c r="AF1207" i="1"/>
  <c r="AF1206" i="1"/>
  <c r="AF1205" i="1"/>
  <c r="AF1204" i="1"/>
  <c r="AF1203" i="1"/>
  <c r="AF1202" i="1"/>
  <c r="AF1201" i="1"/>
  <c r="AF1200" i="1"/>
  <c r="AF1199" i="1"/>
  <c r="AF1198" i="1"/>
  <c r="AF1197" i="1"/>
  <c r="AF1196" i="1"/>
  <c r="AF1195" i="1"/>
  <c r="AF1194" i="1"/>
  <c r="AF1193" i="1"/>
  <c r="AF1192" i="1"/>
  <c r="AF1191" i="1"/>
  <c r="AF1190" i="1"/>
  <c r="AF1189" i="1"/>
  <c r="AF1188" i="1"/>
  <c r="AF1187" i="1"/>
  <c r="AF1186" i="1"/>
  <c r="AF1185" i="1"/>
  <c r="AF1149" i="1"/>
  <c r="AF1148" i="1"/>
  <c r="AF1147" i="1"/>
  <c r="AF1146" i="1"/>
  <c r="AF1145" i="1"/>
  <c r="AF1144" i="1"/>
  <c r="AF1143" i="1"/>
  <c r="AF1142" i="1"/>
  <c r="AF1141" i="1"/>
  <c r="AF1140" i="1"/>
  <c r="AF1139" i="1"/>
  <c r="AF1138" i="1"/>
  <c r="AF1137" i="1"/>
  <c r="AF1136" i="1"/>
  <c r="AF1135" i="1"/>
  <c r="AF1134" i="1"/>
  <c r="AF1133" i="1"/>
  <c r="AF1132" i="1"/>
  <c r="AF1131" i="1"/>
  <c r="AF1130" i="1"/>
  <c r="AF1129" i="1"/>
  <c r="AF1128" i="1"/>
  <c r="AF1127" i="1"/>
  <c r="AF1126" i="1"/>
  <c r="AF1125" i="1"/>
  <c r="AF1124" i="1"/>
  <c r="AF1123" i="1"/>
  <c r="AF1122" i="1"/>
  <c r="AF1121" i="1"/>
  <c r="AF1120" i="1"/>
  <c r="AF1119" i="1"/>
  <c r="AF1118" i="1"/>
  <c r="AF1117" i="1"/>
  <c r="AF1116" i="1"/>
  <c r="AF1115" i="1"/>
  <c r="AF1114" i="1"/>
  <c r="AF1113" i="1"/>
  <c r="AF1112" i="1"/>
  <c r="AF1111" i="1"/>
  <c r="AF1110" i="1"/>
  <c r="AF1109" i="1"/>
  <c r="AF1108" i="1"/>
  <c r="AF1107" i="1"/>
  <c r="AF1106" i="1"/>
  <c r="AF1105" i="1"/>
  <c r="AF1104" i="1"/>
  <c r="AF1103" i="1"/>
  <c r="AF1102" i="1"/>
  <c r="AF1101" i="1"/>
  <c r="AF1100" i="1"/>
  <c r="AF1099" i="1"/>
  <c r="AF1098" i="1"/>
  <c r="AF1097" i="1"/>
  <c r="AF1096" i="1"/>
  <c r="AF1095" i="1"/>
  <c r="AF1094" i="1"/>
  <c r="AF1093" i="1"/>
  <c r="AF1092" i="1"/>
  <c r="AF1091" i="1"/>
  <c r="AF1090" i="1"/>
  <c r="AF1089" i="1"/>
  <c r="AF1088" i="1"/>
  <c r="AF1087" i="1"/>
  <c r="AF1086" i="1"/>
  <c r="AF1085" i="1"/>
  <c r="AF1084" i="1"/>
  <c r="AF1083" i="1"/>
  <c r="AF1082" i="1"/>
  <c r="AF1081" i="1"/>
  <c r="AF1080" i="1"/>
  <c r="AF1079" i="1"/>
  <c r="AF1078" i="1"/>
  <c r="AF1077" i="1"/>
  <c r="AF1076" i="1"/>
  <c r="AF1075" i="1"/>
  <c r="AF1074" i="1"/>
  <c r="AF1073" i="1"/>
  <c r="AF1072" i="1"/>
  <c r="AF1071" i="1"/>
  <c r="AF1070" i="1"/>
  <c r="AF1069" i="1"/>
  <c r="AF1068" i="1"/>
  <c r="AF1067" i="1"/>
  <c r="AF1066" i="1"/>
  <c r="AF1065" i="1"/>
  <c r="AF1064" i="1"/>
  <c r="AF1063" i="1"/>
  <c r="AF1062" i="1"/>
  <c r="AF1061" i="1"/>
  <c r="AF1060" i="1"/>
  <c r="AF1059" i="1"/>
  <c r="AF1058" i="1"/>
  <c r="AF1057" i="1"/>
  <c r="AF1056" i="1"/>
  <c r="AF1055" i="1"/>
  <c r="AF1054" i="1"/>
  <c r="AF1053" i="1"/>
  <c r="AF1052" i="1"/>
  <c r="AF1051" i="1"/>
  <c r="AF1050" i="1"/>
  <c r="AF1049" i="1"/>
  <c r="AF1048" i="1"/>
  <c r="AF1047" i="1"/>
  <c r="AF1046" i="1"/>
  <c r="AF1045" i="1"/>
  <c r="AF1044" i="1"/>
  <c r="AF1043" i="1"/>
  <c r="AF1042" i="1"/>
  <c r="AF1041" i="1"/>
  <c r="AF1040" i="1"/>
  <c r="AF1039" i="1"/>
  <c r="AF1038" i="1"/>
  <c r="AF1037" i="1"/>
  <c r="AF1036" i="1"/>
  <c r="AF1035" i="1"/>
  <c r="AF1034" i="1"/>
  <c r="AF1033" i="1"/>
  <c r="AF1032" i="1"/>
  <c r="AF1031" i="1"/>
  <c r="AF1030" i="1"/>
  <c r="AF1029" i="1"/>
  <c r="AF1028" i="1"/>
  <c r="AF1027" i="1"/>
  <c r="AF1026" i="1"/>
  <c r="AF1025" i="1"/>
  <c r="AF1024" i="1"/>
  <c r="AF1023" i="1"/>
  <c r="AF1022" i="1"/>
  <c r="AF1021" i="1"/>
  <c r="AF1020" i="1"/>
  <c r="AF1019" i="1"/>
  <c r="AF1018" i="1"/>
  <c r="AF1017" i="1"/>
  <c r="AF1016" i="1"/>
  <c r="AF1015" i="1"/>
  <c r="AF1014" i="1"/>
  <c r="AF1013" i="1"/>
  <c r="AF1012" i="1"/>
  <c r="AF1011" i="1"/>
  <c r="AF1010" i="1"/>
  <c r="AF1009" i="1"/>
  <c r="AF1008" i="1"/>
  <c r="AF1007" i="1"/>
  <c r="AF1006" i="1"/>
  <c r="AF1005" i="1"/>
  <c r="AF1004" i="1"/>
  <c r="AF1003" i="1"/>
  <c r="AF1002" i="1"/>
  <c r="AF1001" i="1"/>
  <c r="AF1000" i="1"/>
  <c r="AF999" i="1"/>
  <c r="AF998" i="1"/>
  <c r="AF997" i="1"/>
  <c r="AF996" i="1"/>
  <c r="AF995" i="1"/>
  <c r="AF994" i="1"/>
  <c r="AF993" i="1"/>
  <c r="AF992" i="1"/>
  <c r="AF991" i="1"/>
  <c r="AF990" i="1"/>
  <c r="AF989" i="1"/>
  <c r="AF988" i="1"/>
  <c r="AF987" i="1"/>
  <c r="AF986" i="1"/>
  <c r="AF985" i="1"/>
  <c r="AF984" i="1"/>
  <c r="AF983" i="1"/>
  <c r="AF982" i="1"/>
  <c r="AF981" i="1"/>
  <c r="AF980" i="1"/>
  <c r="AF979" i="1"/>
  <c r="AF978" i="1"/>
  <c r="AF977" i="1"/>
  <c r="AF976" i="1"/>
  <c r="AF975" i="1"/>
  <c r="AF974" i="1"/>
  <c r="AF973" i="1"/>
  <c r="AF972" i="1"/>
  <c r="AF971" i="1"/>
  <c r="AF970" i="1"/>
  <c r="AF969" i="1"/>
  <c r="AF968" i="1"/>
  <c r="AF967" i="1"/>
  <c r="AF966" i="1"/>
  <c r="AF965" i="1"/>
  <c r="AF964" i="1"/>
  <c r="AF963" i="1"/>
  <c r="AF962" i="1"/>
  <c r="AF961" i="1"/>
  <c r="AF960" i="1"/>
  <c r="AF959" i="1"/>
  <c r="AF958" i="1"/>
  <c r="AF957" i="1"/>
  <c r="AF956" i="1"/>
  <c r="AF955" i="1"/>
  <c r="AF954" i="1"/>
  <c r="AF953" i="1"/>
  <c r="AF952" i="1"/>
  <c r="AF951" i="1"/>
  <c r="AF950" i="1"/>
  <c r="AF949" i="1"/>
  <c r="AF948" i="1"/>
  <c r="AF947" i="1"/>
  <c r="AF946" i="1"/>
  <c r="AF945" i="1"/>
  <c r="AF944" i="1"/>
  <c r="AF943" i="1"/>
  <c r="AF942" i="1"/>
  <c r="AF941" i="1"/>
  <c r="AF940" i="1"/>
  <c r="AF939" i="1"/>
  <c r="AF938" i="1"/>
  <c r="AF937" i="1"/>
  <c r="AF936" i="1"/>
  <c r="AF935" i="1"/>
  <c r="AF934" i="1"/>
  <c r="AF933" i="1"/>
  <c r="AF932" i="1"/>
  <c r="AF931" i="1"/>
  <c r="AF930" i="1"/>
  <c r="AF929" i="1"/>
  <c r="AF928" i="1"/>
  <c r="AF927" i="1"/>
  <c r="AF926" i="1"/>
  <c r="AF925" i="1"/>
  <c r="AF924" i="1"/>
  <c r="AF923" i="1"/>
  <c r="AF922" i="1"/>
  <c r="AF921" i="1"/>
  <c r="AF920" i="1"/>
  <c r="AF919" i="1"/>
  <c r="AF918" i="1"/>
  <c r="AF917" i="1"/>
  <c r="AF916" i="1"/>
  <c r="AF915" i="1"/>
  <c r="AF914" i="1"/>
  <c r="AF913" i="1"/>
  <c r="AF912" i="1"/>
  <c r="AF911" i="1"/>
  <c r="AF910" i="1"/>
  <c r="AF909" i="1"/>
  <c r="AF908" i="1"/>
  <c r="AF907" i="1"/>
  <c r="AF906" i="1"/>
  <c r="AF905" i="1"/>
  <c r="AF904" i="1"/>
  <c r="AF903" i="1"/>
  <c r="AF902" i="1"/>
  <c r="AF901" i="1"/>
  <c r="AF900" i="1"/>
  <c r="AF899" i="1"/>
  <c r="AF898" i="1"/>
  <c r="AF897" i="1"/>
  <c r="AF896" i="1"/>
  <c r="AF895" i="1"/>
  <c r="AF894" i="1"/>
  <c r="AF893" i="1"/>
  <c r="AF892" i="1"/>
  <c r="AF891" i="1"/>
  <c r="AF890" i="1"/>
  <c r="AF889" i="1"/>
  <c r="AF888" i="1"/>
  <c r="AF887" i="1"/>
  <c r="AF886" i="1"/>
  <c r="AF885" i="1"/>
  <c r="AF884" i="1"/>
  <c r="AF883" i="1"/>
  <c r="AF882" i="1"/>
  <c r="AF881" i="1"/>
  <c r="AF880" i="1"/>
  <c r="AF879" i="1"/>
  <c r="AF878" i="1"/>
  <c r="AF877" i="1"/>
  <c r="AF876" i="1"/>
  <c r="AF875" i="1"/>
  <c r="AF874" i="1"/>
  <c r="AF873" i="1"/>
  <c r="AF872" i="1"/>
  <c r="AF871" i="1"/>
  <c r="AF870" i="1"/>
  <c r="AF869" i="1"/>
  <c r="AF868" i="1"/>
  <c r="AF867" i="1"/>
  <c r="AF866" i="1"/>
  <c r="AF865" i="1"/>
  <c r="AF864" i="1"/>
  <c r="AF863" i="1"/>
  <c r="AF862" i="1"/>
  <c r="AF861" i="1"/>
  <c r="AF860" i="1"/>
  <c r="AF859" i="1"/>
  <c r="AF858" i="1"/>
  <c r="AF857" i="1"/>
  <c r="AF856" i="1"/>
  <c r="AF855" i="1"/>
  <c r="AF854" i="1"/>
  <c r="AF853" i="1"/>
  <c r="AF852" i="1"/>
  <c r="AF851" i="1"/>
  <c r="AF850" i="1"/>
  <c r="AF849" i="1"/>
  <c r="AF848" i="1"/>
  <c r="AF847" i="1"/>
  <c r="AF846" i="1"/>
  <c r="AF845" i="1"/>
  <c r="AF844" i="1"/>
  <c r="AF843" i="1"/>
  <c r="AF842" i="1"/>
  <c r="AF841" i="1"/>
  <c r="AF840" i="1"/>
  <c r="AF839" i="1"/>
  <c r="AF838" i="1"/>
  <c r="AF837" i="1"/>
  <c r="AF836" i="1"/>
  <c r="AF835" i="1"/>
  <c r="AF834" i="1"/>
  <c r="AF833" i="1"/>
  <c r="AF832" i="1"/>
  <c r="AF831" i="1"/>
  <c r="AF830" i="1"/>
  <c r="AF829" i="1"/>
  <c r="AF828" i="1"/>
  <c r="AF827" i="1"/>
  <c r="AF826" i="1"/>
  <c r="AF825" i="1"/>
  <c r="AF824" i="1"/>
  <c r="AF823" i="1"/>
  <c r="AF822" i="1"/>
  <c r="AF821" i="1"/>
  <c r="AF820" i="1"/>
  <c r="AF819" i="1"/>
  <c r="AF818" i="1"/>
  <c r="AF817" i="1"/>
  <c r="AF816" i="1"/>
  <c r="AF815" i="1"/>
  <c r="AF814" i="1"/>
  <c r="AF813" i="1"/>
  <c r="AF812" i="1"/>
  <c r="AF811" i="1"/>
  <c r="AF810" i="1"/>
  <c r="AF809" i="1"/>
  <c r="AF808" i="1"/>
  <c r="AF807" i="1"/>
  <c r="AF806" i="1"/>
  <c r="AF805" i="1"/>
  <c r="AF804" i="1"/>
  <c r="AF803" i="1"/>
  <c r="AF802" i="1"/>
  <c r="AF801" i="1"/>
  <c r="AF800" i="1"/>
  <c r="AF799" i="1"/>
  <c r="AF798" i="1"/>
  <c r="AF797" i="1"/>
  <c r="AF796" i="1"/>
  <c r="AF795" i="1"/>
  <c r="AF794" i="1"/>
  <c r="AF793" i="1"/>
  <c r="AF792" i="1"/>
  <c r="AF791" i="1"/>
  <c r="AF790" i="1"/>
  <c r="AF789" i="1"/>
  <c r="AF788" i="1"/>
  <c r="AF787" i="1"/>
  <c r="AF786" i="1"/>
  <c r="AF785" i="1"/>
  <c r="AF784" i="1"/>
  <c r="AF783" i="1"/>
  <c r="AF782" i="1"/>
  <c r="AF781" i="1"/>
  <c r="AF780" i="1"/>
  <c r="AF779" i="1"/>
  <c r="AF778" i="1"/>
  <c r="AF777" i="1"/>
  <c r="AF776" i="1"/>
  <c r="AF775" i="1"/>
  <c r="AF774" i="1"/>
  <c r="AF773" i="1"/>
  <c r="AF772" i="1"/>
  <c r="AF771" i="1"/>
  <c r="AF770" i="1"/>
  <c r="AF769" i="1"/>
  <c r="AF768" i="1"/>
  <c r="AF767" i="1"/>
  <c r="AF766" i="1"/>
  <c r="AF765" i="1"/>
  <c r="AF764" i="1"/>
  <c r="AF763" i="1"/>
  <c r="AF762" i="1"/>
  <c r="AF761" i="1"/>
  <c r="AF760" i="1"/>
  <c r="AF759" i="1"/>
  <c r="AF758" i="1"/>
  <c r="AF757" i="1"/>
  <c r="AF756" i="1"/>
  <c r="AF755" i="1"/>
  <c r="AF754" i="1"/>
  <c r="AF753" i="1"/>
  <c r="AF752" i="1"/>
  <c r="AF751" i="1"/>
  <c r="AF750" i="1"/>
  <c r="AF749" i="1"/>
  <c r="AF748" i="1"/>
  <c r="AF747" i="1"/>
  <c r="AF746" i="1"/>
  <c r="AF745" i="1"/>
  <c r="AF744" i="1"/>
  <c r="AF743" i="1"/>
  <c r="AF742" i="1"/>
  <c r="AF741" i="1"/>
  <c r="AF740" i="1"/>
  <c r="AF739" i="1"/>
  <c r="AF738" i="1"/>
  <c r="AF737" i="1"/>
  <c r="AF736" i="1"/>
  <c r="AF735" i="1"/>
  <c r="AF734" i="1"/>
  <c r="AF733" i="1"/>
  <c r="AF732" i="1"/>
  <c r="AF731" i="1"/>
  <c r="AF730" i="1"/>
  <c r="AF729" i="1"/>
  <c r="AF728" i="1"/>
  <c r="AF727" i="1"/>
  <c r="AF726" i="1"/>
  <c r="AF725" i="1"/>
  <c r="AF724" i="1"/>
  <c r="AF723" i="1"/>
  <c r="AF722" i="1"/>
  <c r="AF721" i="1"/>
  <c r="AF720" i="1"/>
  <c r="AF719" i="1"/>
  <c r="AF718" i="1"/>
  <c r="AF717" i="1"/>
  <c r="AF716" i="1"/>
  <c r="AF715" i="1"/>
  <c r="AF714" i="1"/>
  <c r="AF713" i="1"/>
  <c r="AF712" i="1"/>
  <c r="AF711" i="1"/>
  <c r="AF710" i="1"/>
  <c r="AF709" i="1"/>
  <c r="AF708" i="1"/>
  <c r="AF707" i="1"/>
  <c r="AF706" i="1"/>
  <c r="AF705" i="1"/>
  <c r="AF704" i="1"/>
  <c r="AF703" i="1"/>
  <c r="AF702" i="1"/>
  <c r="AF701" i="1"/>
  <c r="AF700" i="1"/>
  <c r="AF699" i="1"/>
  <c r="AF698" i="1"/>
  <c r="AF697" i="1"/>
  <c r="AF696" i="1"/>
  <c r="AF695" i="1"/>
  <c r="AF694" i="1"/>
  <c r="AF693" i="1"/>
  <c r="AF692" i="1"/>
  <c r="AF691" i="1"/>
  <c r="AF690" i="1"/>
  <c r="AF689" i="1"/>
  <c r="AF688" i="1"/>
  <c r="AF687" i="1"/>
  <c r="AF686" i="1"/>
  <c r="AF685" i="1"/>
  <c r="AF684" i="1"/>
  <c r="AF683" i="1"/>
  <c r="AF682" i="1"/>
  <c r="AF681" i="1"/>
  <c r="AF680" i="1"/>
  <c r="AF679" i="1"/>
  <c r="AF678" i="1"/>
  <c r="AF677" i="1"/>
  <c r="AF676" i="1"/>
  <c r="AF675" i="1"/>
  <c r="AF674" i="1"/>
  <c r="AF673" i="1"/>
  <c r="AF672" i="1"/>
  <c r="AF671" i="1"/>
  <c r="AF670" i="1"/>
  <c r="AF669" i="1"/>
  <c r="AF668" i="1"/>
  <c r="AF667" i="1"/>
  <c r="AF666" i="1"/>
  <c r="AF665" i="1"/>
  <c r="AF664" i="1"/>
  <c r="AF663" i="1"/>
  <c r="AF662" i="1"/>
  <c r="AF661" i="1"/>
  <c r="AF660" i="1"/>
  <c r="AF659" i="1"/>
  <c r="AF658" i="1"/>
  <c r="AF657" i="1"/>
  <c r="AF656" i="1"/>
  <c r="AF655" i="1"/>
  <c r="AF654" i="1"/>
  <c r="AF653" i="1"/>
  <c r="AF652" i="1"/>
  <c r="AF651" i="1"/>
  <c r="AF650" i="1"/>
  <c r="AF649" i="1"/>
  <c r="AF648" i="1"/>
  <c r="AF647" i="1"/>
  <c r="AF646" i="1"/>
  <c r="AF645" i="1"/>
  <c r="AF644" i="1"/>
  <c r="AF643" i="1"/>
  <c r="AF642" i="1"/>
  <c r="AF641" i="1"/>
  <c r="AF640" i="1"/>
  <c r="AF639" i="1"/>
  <c r="AF638" i="1"/>
  <c r="AF637" i="1"/>
  <c r="AF636" i="1"/>
  <c r="AF635" i="1"/>
  <c r="AF634" i="1"/>
  <c r="AF633" i="1"/>
  <c r="AF632" i="1"/>
  <c r="AF631" i="1"/>
  <c r="AF630" i="1"/>
  <c r="AF629" i="1"/>
  <c r="AF628" i="1"/>
  <c r="AF627" i="1"/>
  <c r="AF626" i="1"/>
  <c r="AF625" i="1"/>
  <c r="AF624" i="1"/>
  <c r="AF623" i="1"/>
  <c r="AF622" i="1"/>
  <c r="AF621" i="1"/>
  <c r="AF620" i="1"/>
  <c r="AF619" i="1"/>
  <c r="AF618" i="1"/>
  <c r="AF617" i="1"/>
  <c r="AF616" i="1"/>
  <c r="AF615" i="1"/>
  <c r="AF614" i="1"/>
  <c r="AF613" i="1"/>
  <c r="AF612" i="1"/>
  <c r="AF611" i="1"/>
  <c r="AF610" i="1"/>
  <c r="AF609" i="1"/>
  <c r="AF608" i="1"/>
  <c r="AF607" i="1"/>
  <c r="AF606" i="1"/>
  <c r="AF605" i="1"/>
  <c r="AF604" i="1"/>
  <c r="AF603" i="1"/>
  <c r="AF602" i="1"/>
  <c r="AF601" i="1"/>
  <c r="AF600" i="1"/>
  <c r="AF599" i="1"/>
  <c r="AF598" i="1"/>
  <c r="AF597" i="1"/>
  <c r="AF596" i="1"/>
  <c r="AF595" i="1"/>
  <c r="AF594" i="1"/>
  <c r="AF593" i="1"/>
  <c r="AF592" i="1"/>
  <c r="AF591" i="1"/>
  <c r="AF590" i="1"/>
  <c r="AF589" i="1"/>
  <c r="AF588" i="1"/>
  <c r="AF587" i="1"/>
  <c r="AF586" i="1"/>
  <c r="AF585" i="1"/>
  <c r="AF584" i="1"/>
  <c r="AF583" i="1"/>
  <c r="AF582" i="1"/>
  <c r="AF581" i="1"/>
  <c r="AF580" i="1"/>
  <c r="AF579" i="1"/>
  <c r="AF578" i="1"/>
  <c r="AF577" i="1"/>
  <c r="AF576" i="1"/>
  <c r="AF575" i="1"/>
  <c r="AF574" i="1"/>
  <c r="AF573" i="1"/>
  <c r="AF572" i="1"/>
  <c r="AF571" i="1"/>
  <c r="AF570" i="1"/>
  <c r="AF569" i="1"/>
  <c r="AF568" i="1"/>
  <c r="AF567" i="1"/>
  <c r="AF566" i="1"/>
  <c r="AF565" i="1"/>
  <c r="AF564" i="1"/>
  <c r="AF563" i="1"/>
  <c r="AF562" i="1"/>
  <c r="AF561" i="1"/>
  <c r="AF560" i="1"/>
  <c r="AF559" i="1"/>
  <c r="AF558" i="1"/>
  <c r="AF557" i="1"/>
  <c r="AF556" i="1"/>
  <c r="AF555" i="1"/>
  <c r="AF554" i="1"/>
  <c r="AF553" i="1"/>
  <c r="AF552" i="1"/>
  <c r="AF551" i="1"/>
  <c r="AF550" i="1"/>
  <c r="AF549" i="1"/>
  <c r="AF548" i="1"/>
  <c r="AF547" i="1"/>
  <c r="AF546" i="1"/>
  <c r="AF545" i="1"/>
  <c r="AF544" i="1"/>
  <c r="AF543" i="1"/>
  <c r="AF542" i="1"/>
  <c r="AF541" i="1"/>
  <c r="AF540" i="1"/>
  <c r="AF539" i="1"/>
  <c r="AF538" i="1"/>
  <c r="AF537" i="1"/>
  <c r="AF536" i="1"/>
  <c r="AF535" i="1"/>
  <c r="AF534" i="1"/>
  <c r="AF533" i="1"/>
  <c r="AF532" i="1"/>
  <c r="AF531" i="1"/>
  <c r="AF530" i="1"/>
  <c r="AF529" i="1"/>
  <c r="AF528" i="1"/>
  <c r="AF527" i="1"/>
  <c r="AF526" i="1"/>
  <c r="AF525" i="1"/>
  <c r="AF524" i="1"/>
  <c r="AF523" i="1"/>
  <c r="AF522" i="1"/>
  <c r="AF521" i="1"/>
  <c r="AF520" i="1"/>
  <c r="AF519" i="1"/>
  <c r="AF518" i="1"/>
  <c r="AF517" i="1"/>
  <c r="AF516" i="1"/>
  <c r="AF515" i="1"/>
  <c r="AF514" i="1"/>
  <c r="AF513" i="1"/>
  <c r="AF512" i="1"/>
  <c r="AF511" i="1"/>
  <c r="AF510" i="1"/>
  <c r="AF509" i="1"/>
  <c r="AF508" i="1"/>
  <c r="AF507" i="1"/>
  <c r="AF506" i="1"/>
  <c r="AF505" i="1"/>
  <c r="AF504" i="1"/>
  <c r="AF503" i="1"/>
  <c r="AF502" i="1"/>
  <c r="AF501" i="1"/>
  <c r="AF500" i="1"/>
  <c r="AF499" i="1"/>
  <c r="AF498" i="1"/>
  <c r="AF497" i="1"/>
  <c r="AF496" i="1"/>
  <c r="AF495" i="1"/>
  <c r="AF494" i="1"/>
  <c r="AF493" i="1"/>
  <c r="AF492" i="1"/>
  <c r="AF491" i="1"/>
  <c r="AF490" i="1"/>
  <c r="AF489" i="1"/>
  <c r="AF488" i="1"/>
  <c r="AF487" i="1"/>
  <c r="AF486" i="1"/>
  <c r="AF485" i="1"/>
  <c r="AF484" i="1"/>
  <c r="AF483" i="1"/>
  <c r="AF482" i="1"/>
  <c r="AF481" i="1"/>
  <c r="AF480" i="1"/>
  <c r="AF479" i="1"/>
  <c r="AF478" i="1"/>
  <c r="AF477" i="1"/>
  <c r="AF476" i="1"/>
  <c r="AF475" i="1"/>
  <c r="AF474" i="1"/>
  <c r="AF473" i="1"/>
  <c r="AF472" i="1"/>
  <c r="AF471" i="1"/>
  <c r="AF470" i="1"/>
  <c r="AF469" i="1"/>
  <c r="AF468" i="1"/>
  <c r="AF467" i="1"/>
  <c r="AF466" i="1"/>
  <c r="AF465" i="1"/>
  <c r="AF464" i="1"/>
  <c r="AF463" i="1"/>
  <c r="AF462" i="1"/>
  <c r="AF461" i="1"/>
  <c r="AF460" i="1"/>
  <c r="AF459" i="1"/>
  <c r="AF458" i="1"/>
  <c r="AF457" i="1"/>
  <c r="AF456" i="1"/>
  <c r="AF455" i="1"/>
  <c r="AF454" i="1"/>
  <c r="AF453" i="1"/>
  <c r="AF452" i="1"/>
  <c r="AF451" i="1"/>
  <c r="AF450" i="1"/>
  <c r="AF449" i="1"/>
  <c r="AF448" i="1"/>
  <c r="AF447" i="1"/>
  <c r="AF446" i="1"/>
  <c r="AF445" i="1"/>
  <c r="AF444" i="1"/>
  <c r="AF443" i="1"/>
  <c r="AF442" i="1"/>
  <c r="AF441" i="1"/>
  <c r="AF440" i="1"/>
  <c r="AF439" i="1"/>
  <c r="AF438" i="1"/>
  <c r="AF437" i="1"/>
  <c r="AF436" i="1"/>
  <c r="AF435" i="1"/>
  <c r="AF434" i="1"/>
  <c r="AF433" i="1"/>
  <c r="AF432" i="1"/>
  <c r="AF431" i="1"/>
  <c r="AF430" i="1"/>
  <c r="AF429" i="1"/>
  <c r="AF428" i="1"/>
  <c r="AF427" i="1"/>
  <c r="AF426" i="1"/>
  <c r="AF425" i="1"/>
  <c r="AF424" i="1"/>
  <c r="AF423" i="1"/>
  <c r="AF422" i="1"/>
  <c r="AF421" i="1"/>
  <c r="AF420" i="1"/>
  <c r="AF419" i="1"/>
  <c r="AF418" i="1"/>
  <c r="AF417" i="1"/>
  <c r="AF416" i="1"/>
  <c r="AF415" i="1"/>
  <c r="AF414" i="1"/>
  <c r="AF413" i="1"/>
  <c r="AF412" i="1"/>
  <c r="AF411" i="1"/>
  <c r="AF410" i="1"/>
  <c r="AF409" i="1"/>
  <c r="AF408" i="1"/>
  <c r="AF407" i="1"/>
  <c r="AF406" i="1"/>
  <c r="AF405" i="1"/>
  <c r="AF404" i="1"/>
  <c r="AF403" i="1"/>
  <c r="AF402" i="1"/>
  <c r="AF401" i="1"/>
  <c r="AF400" i="1"/>
  <c r="AF399" i="1"/>
  <c r="AF398" i="1"/>
  <c r="AF397" i="1"/>
  <c r="AF396" i="1"/>
  <c r="AF395" i="1"/>
  <c r="AF394" i="1"/>
  <c r="AF393" i="1"/>
  <c r="AF392" i="1"/>
  <c r="AF391" i="1"/>
  <c r="AF390" i="1"/>
  <c r="AF389" i="1"/>
  <c r="AF388" i="1"/>
  <c r="AF387" i="1"/>
  <c r="AF386" i="1"/>
  <c r="AF385" i="1"/>
  <c r="AF384" i="1"/>
  <c r="AF383" i="1"/>
  <c r="AF382" i="1"/>
  <c r="AF381" i="1"/>
  <c r="AF380" i="1"/>
  <c r="AF379" i="1"/>
  <c r="AF378" i="1"/>
  <c r="AF377" i="1"/>
  <c r="AF376" i="1"/>
  <c r="AF375" i="1"/>
  <c r="AF374" i="1"/>
  <c r="AF373" i="1"/>
  <c r="AF372" i="1"/>
  <c r="AF371" i="1"/>
  <c r="AF370" i="1"/>
  <c r="AF369" i="1"/>
  <c r="AF368" i="1"/>
  <c r="AF367" i="1"/>
  <c r="AF366" i="1"/>
  <c r="AF365" i="1"/>
  <c r="AF364" i="1"/>
  <c r="AF363" i="1"/>
  <c r="AF362" i="1"/>
  <c r="AF361" i="1"/>
  <c r="AF360" i="1"/>
  <c r="AF359" i="1"/>
  <c r="AF358" i="1"/>
  <c r="AF357" i="1"/>
  <c r="AF356" i="1"/>
  <c r="AF355" i="1"/>
  <c r="AF354" i="1"/>
  <c r="AF353" i="1"/>
  <c r="AF352" i="1"/>
  <c r="AF351" i="1"/>
  <c r="AF350" i="1"/>
  <c r="AF349" i="1"/>
  <c r="AF348" i="1"/>
  <c r="AF347" i="1"/>
  <c r="AF346" i="1"/>
  <c r="AF345" i="1"/>
  <c r="AF344" i="1"/>
  <c r="AF343" i="1"/>
  <c r="AF342" i="1"/>
  <c r="AF341" i="1"/>
  <c r="AF340" i="1"/>
  <c r="AF339" i="1"/>
  <c r="AF338" i="1"/>
  <c r="AF337" i="1"/>
  <c r="AF336" i="1"/>
  <c r="AF335" i="1"/>
  <c r="AF334" i="1"/>
  <c r="AF333" i="1"/>
  <c r="AF332" i="1"/>
  <c r="AF331" i="1"/>
  <c r="AF330" i="1"/>
  <c r="AF329" i="1"/>
  <c r="AF328" i="1"/>
  <c r="AF327" i="1"/>
  <c r="AF326" i="1"/>
  <c r="AF325" i="1"/>
  <c r="AF324" i="1"/>
  <c r="AF323" i="1"/>
  <c r="AF322" i="1"/>
  <c r="AF321" i="1"/>
  <c r="AF320" i="1"/>
  <c r="AF319" i="1"/>
  <c r="AF318" i="1"/>
  <c r="AF317" i="1"/>
  <c r="AF316" i="1"/>
  <c r="AF315" i="1"/>
  <c r="AF314" i="1"/>
  <c r="AF313" i="1"/>
  <c r="AF312" i="1"/>
  <c r="AF311" i="1"/>
  <c r="AF310" i="1"/>
  <c r="AF309" i="1"/>
  <c r="AF308" i="1"/>
  <c r="AF307" i="1"/>
  <c r="AF306" i="1"/>
  <c r="AF305" i="1"/>
  <c r="AF304" i="1"/>
  <c r="AF303" i="1"/>
  <c r="AF302" i="1"/>
  <c r="AF301" i="1"/>
  <c r="AF300" i="1"/>
  <c r="AF299" i="1"/>
  <c r="AF298" i="1"/>
  <c r="AF297" i="1"/>
  <c r="AF296" i="1"/>
  <c r="AF295" i="1"/>
  <c r="AF294" i="1"/>
  <c r="AF293" i="1"/>
  <c r="AF292" i="1"/>
  <c r="AF291" i="1"/>
  <c r="AF290" i="1"/>
  <c r="AF289" i="1"/>
  <c r="AF288" i="1"/>
  <c r="AF287" i="1"/>
  <c r="AF286" i="1"/>
  <c r="AF285" i="1"/>
  <c r="AF284" i="1"/>
  <c r="AF283" i="1"/>
  <c r="AF282" i="1"/>
  <c r="AF281" i="1"/>
  <c r="AF280" i="1"/>
  <c r="AF279" i="1"/>
  <c r="AF278" i="1"/>
  <c r="AF277" i="1"/>
  <c r="AF276" i="1"/>
  <c r="AF275" i="1"/>
  <c r="AF274" i="1"/>
  <c r="AF273" i="1"/>
  <c r="AF272" i="1"/>
  <c r="AF271" i="1"/>
  <c r="AF270" i="1"/>
  <c r="AF269" i="1"/>
  <c r="AF268" i="1"/>
  <c r="AF267" i="1"/>
  <c r="AF266" i="1"/>
  <c r="AF265" i="1"/>
  <c r="AF264" i="1"/>
  <c r="AF263" i="1"/>
  <c r="AF262" i="1"/>
  <c r="AF261" i="1"/>
  <c r="AF260" i="1"/>
  <c r="AF259" i="1"/>
  <c r="AF258" i="1"/>
  <c r="AF257" i="1"/>
  <c r="AF256" i="1"/>
  <c r="AF255" i="1"/>
  <c r="AF254" i="1"/>
  <c r="AF253" i="1"/>
  <c r="AF252" i="1"/>
  <c r="AF251" i="1"/>
  <c r="AF250" i="1"/>
  <c r="AF249" i="1"/>
  <c r="AF248" i="1"/>
  <c r="AF247" i="1"/>
  <c r="AF246" i="1"/>
  <c r="AF245" i="1"/>
  <c r="AF244" i="1"/>
  <c r="AF243" i="1"/>
  <c r="AF242" i="1"/>
  <c r="AF241" i="1"/>
  <c r="AF240" i="1"/>
  <c r="AF239" i="1"/>
  <c r="AF238" i="1"/>
  <c r="AF237" i="1"/>
  <c r="AF236" i="1"/>
  <c r="AF235" i="1"/>
  <c r="AF234" i="1"/>
  <c r="AF233" i="1"/>
  <c r="AF232" i="1"/>
  <c r="AF231" i="1"/>
  <c r="AF230" i="1"/>
  <c r="AF229" i="1"/>
  <c r="AF228" i="1"/>
  <c r="AF227" i="1"/>
  <c r="AF226" i="1"/>
  <c r="AF225" i="1"/>
  <c r="AF224" i="1"/>
  <c r="AF223" i="1"/>
  <c r="AF222" i="1"/>
  <c r="AF221" i="1"/>
  <c r="AF220" i="1"/>
  <c r="AF219" i="1"/>
  <c r="AF218" i="1"/>
  <c r="AF217" i="1"/>
  <c r="AF216" i="1"/>
  <c r="AF215" i="1"/>
  <c r="AF214" i="1"/>
  <c r="AF213" i="1"/>
  <c r="AF212" i="1"/>
  <c r="AF211" i="1"/>
  <c r="AF210" i="1"/>
  <c r="AF209" i="1"/>
  <c r="AF208" i="1"/>
  <c r="AF207" i="1"/>
  <c r="AF206" i="1"/>
  <c r="AF205" i="1"/>
  <c r="AF204" i="1"/>
  <c r="AF203" i="1"/>
  <c r="AF202" i="1"/>
  <c r="AF201" i="1"/>
  <c r="AF200" i="1"/>
  <c r="AF199" i="1"/>
  <c r="AF198" i="1"/>
  <c r="AF197" i="1"/>
  <c r="AF196" i="1"/>
  <c r="AF195" i="1"/>
  <c r="AF194" i="1"/>
  <c r="AF193" i="1"/>
  <c r="AF192" i="1"/>
  <c r="AF191" i="1"/>
  <c r="AF190" i="1"/>
  <c r="AF189" i="1"/>
  <c r="AF188" i="1"/>
  <c r="AF187" i="1"/>
  <c r="AF186" i="1"/>
  <c r="AF185" i="1"/>
  <c r="AF184" i="1"/>
  <c r="AF183" i="1"/>
  <c r="AF182" i="1"/>
  <c r="AF181" i="1"/>
  <c r="AF180" i="1"/>
  <c r="AF179" i="1"/>
  <c r="AF178" i="1"/>
  <c r="AF177" i="1"/>
  <c r="AF176" i="1"/>
  <c r="AF175" i="1"/>
  <c r="AF174" i="1"/>
  <c r="AF173" i="1"/>
  <c r="AF172" i="1"/>
  <c r="AF171" i="1"/>
  <c r="AF170" i="1"/>
  <c r="AF169" i="1"/>
  <c r="AF168" i="1"/>
  <c r="AF167" i="1"/>
  <c r="AF166" i="1"/>
  <c r="AF165" i="1"/>
  <c r="AF164" i="1"/>
  <c r="AF163" i="1"/>
  <c r="AF162" i="1"/>
  <c r="AF161" i="1"/>
  <c r="AF160" i="1"/>
  <c r="AF159" i="1"/>
  <c r="AF158" i="1"/>
  <c r="AF157" i="1"/>
  <c r="AF156" i="1"/>
  <c r="AF155" i="1"/>
  <c r="AF154" i="1"/>
  <c r="AF153" i="1"/>
  <c r="AF152" i="1"/>
  <c r="AF151" i="1"/>
  <c r="AF150" i="1"/>
  <c r="AF149" i="1"/>
  <c r="AF148" i="1"/>
  <c r="AF147" i="1"/>
  <c r="AF146" i="1"/>
  <c r="AF145" i="1"/>
  <c r="AF144" i="1"/>
  <c r="AF143" i="1"/>
  <c r="AF142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F129" i="1"/>
  <c r="AF128" i="1"/>
  <c r="AF127" i="1"/>
  <c r="AF126" i="1"/>
  <c r="AF125" i="1"/>
  <c r="AF124" i="1"/>
  <c r="AF123" i="1"/>
  <c r="AF122" i="1"/>
  <c r="AF121" i="1"/>
  <c r="AF120" i="1"/>
  <c r="AF119" i="1"/>
  <c r="AF118" i="1"/>
  <c r="AF117" i="1"/>
  <c r="AF116" i="1"/>
  <c r="AF115" i="1"/>
  <c r="AF114" i="1"/>
  <c r="AF113" i="1"/>
  <c r="AF112" i="1"/>
  <c r="AF111" i="1"/>
  <c r="AF110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F93" i="1"/>
  <c r="AF92" i="1"/>
  <c r="AF91" i="1"/>
  <c r="AF90" i="1"/>
  <c r="AF89" i="1"/>
  <c r="AF88" i="1"/>
  <c r="AF87" i="1"/>
  <c r="AF86" i="1"/>
  <c r="AF85" i="1"/>
  <c r="AF84" i="1"/>
  <c r="AF83" i="1"/>
  <c r="AF82" i="1"/>
  <c r="AF81" i="1"/>
  <c r="AF80" i="1"/>
  <c r="AF79" i="1"/>
  <c r="AF78" i="1"/>
  <c r="AF77" i="1"/>
  <c r="AF76" i="1"/>
  <c r="AF75" i="1"/>
  <c r="AF74" i="1"/>
  <c r="AF73" i="1"/>
  <c r="AF72" i="1"/>
  <c r="AF71" i="1"/>
  <c r="AF70" i="1"/>
  <c r="AF69" i="1"/>
  <c r="AF68" i="1"/>
  <c r="AF67" i="1"/>
  <c r="AF66" i="1"/>
  <c r="AF65" i="1"/>
  <c r="AF64" i="1"/>
  <c r="AF63" i="1"/>
  <c r="AF62" i="1"/>
  <c r="AF61" i="1"/>
  <c r="AF60" i="1"/>
  <c r="AF59" i="1"/>
  <c r="AF58" i="1"/>
  <c r="AF57" i="1"/>
  <c r="AF56" i="1"/>
  <c r="AF55" i="1"/>
  <c r="AF54" i="1"/>
  <c r="AF53" i="1"/>
  <c r="AF52" i="1"/>
  <c r="AF51" i="1"/>
  <c r="AF50" i="1"/>
  <c r="AF49" i="1"/>
  <c r="AF48" i="1"/>
  <c r="AF47" i="1"/>
  <c r="AF46" i="1"/>
  <c r="AF45" i="1"/>
  <c r="AF44" i="1"/>
  <c r="AF43" i="1"/>
  <c r="AF42" i="1"/>
  <c r="AF41" i="1"/>
  <c r="AF40" i="1"/>
  <c r="AF39" i="1"/>
  <c r="AF38" i="1"/>
  <c r="AF37" i="1"/>
  <c r="AF36" i="1"/>
  <c r="AF35" i="1"/>
  <c r="AF34" i="1"/>
  <c r="AF33" i="1"/>
  <c r="AF32" i="1"/>
  <c r="AF31" i="1"/>
  <c r="AF30" i="1"/>
  <c r="AF29" i="1"/>
  <c r="AF28" i="1"/>
  <c r="AF27" i="1"/>
  <c r="AF26" i="1"/>
  <c r="AF25" i="1"/>
  <c r="AF24" i="1"/>
  <c r="AF23" i="1"/>
  <c r="AF22" i="1"/>
  <c r="AF21" i="1"/>
  <c r="AF20" i="1"/>
  <c r="AF19" i="1"/>
  <c r="AF18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F3258" i="1"/>
  <c r="AF3266" i="1"/>
  <c r="AF3267" i="1"/>
  <c r="AF3270" i="1"/>
  <c r="AF3271" i="1"/>
  <c r="AF3276" i="1"/>
  <c r="AF3280" i="1"/>
  <c r="AF3282" i="1"/>
  <c r="AF3291" i="1"/>
  <c r="AF3298" i="1"/>
  <c r="AF3328" i="1"/>
  <c r="AF3344" i="1"/>
  <c r="AF3369" i="1"/>
  <c r="AF3370" i="1"/>
  <c r="AF3371" i="1"/>
  <c r="AF3373" i="1"/>
  <c r="AF3375" i="1"/>
  <c r="AF3386" i="1"/>
  <c r="AF3394" i="1"/>
  <c r="AF3395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30" i="1"/>
  <c r="AF3431" i="1"/>
  <c r="AF3432" i="1"/>
  <c r="AF3433" i="1"/>
  <c r="AF3455" i="1"/>
  <c r="AF3456" i="1"/>
  <c r="AF3457" i="1"/>
  <c r="AF3458" i="1"/>
  <c r="AF3459" i="1"/>
  <c r="AF3461" i="1"/>
  <c r="AF3462" i="1"/>
  <c r="AF3464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50" i="1"/>
  <c r="AF3251" i="1"/>
  <c r="AF3252" i="1"/>
  <c r="AF3256" i="1"/>
  <c r="AF3257" i="1"/>
  <c r="AF3201" i="1"/>
  <c r="AF3203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195" i="1"/>
  <c r="AF3196" i="1"/>
  <c r="AF3197" i="1"/>
  <c r="AF3198" i="1"/>
  <c r="AF3199" i="1"/>
  <c r="AF3200" i="1"/>
  <c r="AF3186" i="1"/>
  <c r="AF3187" i="1"/>
  <c r="AF3188" i="1"/>
  <c r="AF3189" i="1"/>
  <c r="AF3190" i="1"/>
  <c r="AF3191" i="1"/>
  <c r="AF3192" i="1"/>
  <c r="AF3193" i="1"/>
  <c r="AF3194" i="1"/>
  <c r="AF3177" i="1"/>
  <c r="AF3178" i="1"/>
  <c r="AF3179" i="1"/>
  <c r="AF3180" i="1"/>
  <c r="AF3181" i="1"/>
  <c r="AF3182" i="1"/>
  <c r="AF3183" i="1"/>
  <c r="AF3184" i="1"/>
  <c r="AF3185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39" i="1"/>
  <c r="AF3140" i="1"/>
  <c r="AF3141" i="1"/>
  <c r="AF3142" i="1"/>
  <c r="AF3143" i="1"/>
  <c r="AF3144" i="1"/>
  <c r="AF3145" i="1"/>
  <c r="AF3146" i="1"/>
  <c r="AF3131" i="1"/>
  <c r="AF3132" i="1"/>
  <c r="AF3133" i="1"/>
  <c r="AF3134" i="1"/>
  <c r="AF3135" i="1"/>
  <c r="AF3136" i="1"/>
  <c r="AF3137" i="1"/>
  <c r="AF3138" i="1"/>
  <c r="AF3127" i="1"/>
  <c r="AF3128" i="1"/>
  <c r="AF3129" i="1"/>
  <c r="AF3130" i="1"/>
  <c r="AF3119" i="1"/>
  <c r="AF3120" i="1"/>
  <c r="AF3121" i="1"/>
  <c r="AF3122" i="1"/>
  <c r="AF3123" i="1"/>
  <c r="AF3124" i="1"/>
  <c r="AF3125" i="1"/>
  <c r="AF3126" i="1"/>
  <c r="AF3112" i="1"/>
  <c r="AF3113" i="1"/>
  <c r="AF3114" i="1"/>
  <c r="AF3115" i="1"/>
  <c r="AF3116" i="1"/>
  <c r="AF3117" i="1"/>
  <c r="AF3118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J3072" i="1"/>
  <c r="AI3072" i="1"/>
  <c r="AF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3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50" i="1"/>
  <c r="AI3251" i="1"/>
  <c r="AI3252" i="1"/>
  <c r="AI3256" i="1"/>
  <c r="AI3257" i="1"/>
  <c r="AI3258" i="1"/>
  <c r="AI3266" i="1"/>
  <c r="AI3267" i="1"/>
  <c r="AI3270" i="1"/>
  <c r="AI3271" i="1"/>
  <c r="AI3276" i="1"/>
  <c r="AI3280" i="1"/>
  <c r="AI3282" i="1"/>
  <c r="AI3291" i="1"/>
  <c r="AI3298" i="1"/>
  <c r="AI3328" i="1"/>
  <c r="AI3344" i="1"/>
  <c r="AI3369" i="1"/>
  <c r="AI3370" i="1"/>
  <c r="AI3371" i="1"/>
  <c r="AI3373" i="1"/>
  <c r="AI3375" i="1"/>
  <c r="AI3386" i="1"/>
  <c r="AI3394" i="1"/>
  <c r="AI3395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30" i="1"/>
  <c r="AI3431" i="1"/>
  <c r="AI3432" i="1"/>
  <c r="AI3433" i="1"/>
  <c r="AI3455" i="1"/>
  <c r="AI3456" i="1"/>
  <c r="AI3457" i="1"/>
  <c r="AI3458" i="1"/>
  <c r="AI3459" i="1"/>
  <c r="AI3461" i="1"/>
  <c r="AI3462" i="1"/>
  <c r="AI3464" i="1"/>
  <c r="AJ3227" i="1"/>
  <c r="AJ3228" i="1"/>
  <c r="AJ3229" i="1"/>
  <c r="AJ3230" i="1"/>
  <c r="AJ3231" i="1"/>
  <c r="AJ3250" i="1"/>
  <c r="AJ3251" i="1"/>
  <c r="AJ3252" i="1"/>
  <c r="AJ3256" i="1"/>
  <c r="AJ3257" i="1"/>
  <c r="AJ3258" i="1"/>
  <c r="AJ3266" i="1"/>
  <c r="AJ3267" i="1"/>
  <c r="AJ3270" i="1"/>
  <c r="AJ3271" i="1"/>
  <c r="AJ3276" i="1"/>
  <c r="AJ3280" i="1"/>
  <c r="AJ3282" i="1"/>
  <c r="AJ3291" i="1"/>
  <c r="AJ3298" i="1"/>
  <c r="AJ3328" i="1"/>
  <c r="AJ3344" i="1"/>
  <c r="AJ3369" i="1"/>
  <c r="AJ3370" i="1"/>
  <c r="AJ3371" i="1"/>
  <c r="AJ3373" i="1"/>
  <c r="AJ3375" i="1"/>
  <c r="AJ3386" i="1"/>
  <c r="AJ3394" i="1"/>
  <c r="AJ3395" i="1"/>
  <c r="AJ3412" i="1"/>
  <c r="AJ3413" i="1"/>
  <c r="AJ3414" i="1"/>
  <c r="AJ3415" i="1"/>
  <c r="AJ3416" i="1"/>
  <c r="AJ3417" i="1"/>
  <c r="AJ3418" i="1"/>
  <c r="AJ3419" i="1"/>
  <c r="AJ3420" i="1"/>
  <c r="AJ3421" i="1"/>
  <c r="AJ3422" i="1"/>
  <c r="AJ3423" i="1"/>
  <c r="AJ3430" i="1"/>
  <c r="AJ3431" i="1"/>
  <c r="AJ3432" i="1"/>
  <c r="AJ3433" i="1"/>
  <c r="AJ3455" i="1"/>
  <c r="AJ3456" i="1"/>
  <c r="AJ3457" i="1"/>
  <c r="AJ3458" i="1"/>
  <c r="AJ3459" i="1"/>
  <c r="AJ3461" i="1"/>
  <c r="AJ3462" i="1"/>
  <c r="AJ3464" i="1"/>
  <c r="AJ3226" i="1"/>
  <c r="AJ3225" i="1"/>
  <c r="AJ3224" i="1"/>
  <c r="AJ3223" i="1"/>
  <c r="AJ3222" i="1"/>
  <c r="AJ3221" i="1"/>
  <c r="AJ3220" i="1"/>
  <c r="AJ3219" i="1"/>
  <c r="AJ3218" i="1"/>
  <c r="AJ3217" i="1"/>
  <c r="AJ3216" i="1"/>
  <c r="AJ3215" i="1"/>
  <c r="AJ3214" i="1"/>
  <c r="AJ3213" i="1"/>
  <c r="AJ3212" i="1"/>
  <c r="AJ3211" i="1"/>
  <c r="AJ3210" i="1"/>
  <c r="AJ3209" i="1"/>
  <c r="AJ3208" i="1"/>
  <c r="AJ3203" i="1"/>
  <c r="AJ3201" i="1"/>
  <c r="AJ3200" i="1"/>
  <c r="AJ3199" i="1"/>
  <c r="AJ3198" i="1"/>
  <c r="AJ3187" i="1"/>
  <c r="AJ3188" i="1"/>
  <c r="AJ3189" i="1"/>
  <c r="AJ3190" i="1"/>
  <c r="AJ3191" i="1"/>
  <c r="AJ3192" i="1"/>
  <c r="AJ3193" i="1"/>
  <c r="AJ3194" i="1"/>
  <c r="AJ3195" i="1"/>
  <c r="AJ3196" i="1"/>
  <c r="AJ3197" i="1"/>
  <c r="AJ3173" i="1"/>
  <c r="AJ3174" i="1"/>
  <c r="AJ3175" i="1"/>
  <c r="AJ3176" i="1"/>
  <c r="AJ3177" i="1"/>
  <c r="AJ3178" i="1"/>
  <c r="AJ3179" i="1"/>
  <c r="AJ3180" i="1"/>
  <c r="AJ3181" i="1"/>
  <c r="AJ3182" i="1"/>
  <c r="AJ3183" i="1"/>
  <c r="AJ3184" i="1"/>
  <c r="AJ3185" i="1"/>
  <c r="AJ3186" i="1"/>
  <c r="AJ3167" i="1"/>
  <c r="AJ3168" i="1"/>
  <c r="AJ3169" i="1"/>
  <c r="AJ3170" i="1"/>
  <c r="AJ3171" i="1"/>
  <c r="AJ317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30" i="1"/>
  <c r="AJ3128" i="1"/>
  <c r="AJ3129" i="1"/>
  <c r="AJ3121" i="1"/>
  <c r="AJ3122" i="1"/>
  <c r="AJ3123" i="1"/>
  <c r="AJ3124" i="1"/>
  <c r="AJ3125" i="1"/>
  <c r="AJ3126" i="1"/>
  <c r="AJ3127" i="1"/>
  <c r="AJ3113" i="1"/>
  <c r="AJ3114" i="1"/>
  <c r="AJ3115" i="1"/>
  <c r="AJ3116" i="1"/>
  <c r="AJ3117" i="1"/>
  <c r="AJ3118" i="1"/>
  <c r="AJ3119" i="1"/>
  <c r="AJ3120" i="1"/>
  <c r="AJ3103" i="1"/>
  <c r="AJ3104" i="1"/>
  <c r="AJ3105" i="1"/>
  <c r="AJ3106" i="1"/>
  <c r="AJ3107" i="1"/>
  <c r="AJ3108" i="1"/>
  <c r="AJ3109" i="1"/>
  <c r="AJ3110" i="1"/>
  <c r="AJ3111" i="1"/>
  <c r="AJ3112" i="1"/>
  <c r="AJ3093" i="1"/>
  <c r="AJ3094" i="1"/>
  <c r="AJ3095" i="1"/>
  <c r="AJ3096" i="1"/>
  <c r="AJ3097" i="1"/>
  <c r="AJ3098" i="1"/>
  <c r="AJ3099" i="1"/>
  <c r="AJ3100" i="1"/>
  <c r="AJ3101" i="1"/>
  <c r="AJ310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B3231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50" i="1"/>
  <c r="AB3251" i="1"/>
  <c r="AB3252" i="1"/>
  <c r="AB3256" i="1"/>
  <c r="AB3257" i="1"/>
  <c r="AB3258" i="1"/>
  <c r="AB3266" i="1"/>
  <c r="AB3267" i="1"/>
  <c r="AB3270" i="1"/>
  <c r="AB3271" i="1"/>
  <c r="AB3276" i="1"/>
  <c r="AB3280" i="1"/>
  <c r="AB3282" i="1"/>
  <c r="AB3291" i="1"/>
  <c r="AB3298" i="1"/>
  <c r="AB3328" i="1"/>
  <c r="AB3373" i="1"/>
  <c r="AB3394" i="1"/>
  <c r="AB3395" i="1"/>
  <c r="AB3412" i="1"/>
  <c r="AB3413" i="1"/>
  <c r="AB3414" i="1"/>
  <c r="AB3415" i="1"/>
  <c r="AB3416" i="1"/>
  <c r="AB3417" i="1"/>
  <c r="AB3418" i="1"/>
  <c r="AB3419" i="1"/>
  <c r="AB3420" i="1"/>
  <c r="AB3430" i="1"/>
  <c r="AB3431" i="1"/>
  <c r="AB3432" i="1"/>
  <c r="AB3433" i="1"/>
  <c r="AB3455" i="1"/>
  <c r="AB3456" i="1"/>
  <c r="AB3457" i="1"/>
  <c r="AB3458" i="1"/>
  <c r="AB3459" i="1"/>
  <c r="AB3461" i="1"/>
  <c r="AB3462" i="1"/>
  <c r="AB3464" i="1"/>
  <c r="AE1184" i="1"/>
  <c r="AF1184" i="1" s="1"/>
  <c r="AE1183" i="1"/>
  <c r="AF1183" i="1" s="1"/>
  <c r="AE1182" i="1"/>
  <c r="AF1182" i="1" s="1"/>
  <c r="AE1181" i="1"/>
  <c r="AF1181" i="1" s="1"/>
  <c r="AE1180" i="1"/>
  <c r="AF1180" i="1" s="1"/>
  <c r="AE1179" i="1"/>
  <c r="AF1179" i="1" s="1"/>
  <c r="AE1178" i="1"/>
  <c r="AF1178" i="1" s="1"/>
  <c r="AE1177" i="1"/>
  <c r="AF1177" i="1" s="1"/>
  <c r="AE1176" i="1"/>
  <c r="AF1176" i="1" s="1"/>
  <c r="AE1175" i="1"/>
  <c r="AF1175" i="1" s="1"/>
  <c r="AE1174" i="1"/>
  <c r="AF1174" i="1" s="1"/>
  <c r="AE1173" i="1"/>
  <c r="AF1173" i="1" s="1"/>
  <c r="AE1172" i="1"/>
  <c r="AF1172" i="1" s="1"/>
  <c r="AE1171" i="1"/>
  <c r="AF1171" i="1" s="1"/>
  <c r="AE1170" i="1"/>
  <c r="AF1170" i="1" s="1"/>
  <c r="AE1169" i="1"/>
  <c r="AF1169" i="1" s="1"/>
  <c r="AE1168" i="1"/>
  <c r="AF1168" i="1" s="1"/>
  <c r="AE1167" i="1"/>
  <c r="AF1167" i="1" s="1"/>
  <c r="AE1166" i="1"/>
  <c r="AF1166" i="1" s="1"/>
  <c r="AE1165" i="1"/>
  <c r="AF1165" i="1" s="1"/>
  <c r="AE1164" i="1"/>
  <c r="AF1164" i="1" s="1"/>
  <c r="AE1163" i="1"/>
  <c r="AF1163" i="1" s="1"/>
  <c r="AE1162" i="1"/>
  <c r="AF1162" i="1" s="1"/>
  <c r="AE1161" i="1"/>
  <c r="AF1161" i="1" s="1"/>
  <c r="AE1160" i="1"/>
  <c r="AF1160" i="1" s="1"/>
  <c r="AE1159" i="1"/>
  <c r="AF1159" i="1" s="1"/>
  <c r="AE1158" i="1"/>
  <c r="AF1158" i="1" s="1"/>
  <c r="AE1157" i="1"/>
  <c r="AF1157" i="1" s="1"/>
  <c r="AE1156" i="1"/>
  <c r="AF1156" i="1" s="1"/>
  <c r="AE1155" i="1"/>
  <c r="AF1155" i="1" s="1"/>
  <c r="AE1154" i="1"/>
  <c r="AF1154" i="1" s="1"/>
  <c r="AE1153" i="1"/>
  <c r="AF1153" i="1" s="1"/>
  <c r="AE1152" i="1"/>
  <c r="AF1152" i="1" s="1"/>
  <c r="AE1151" i="1"/>
  <c r="AF1151" i="1" s="1"/>
  <c r="AE1150" i="1"/>
  <c r="AF1150" i="1" s="1"/>
  <c r="AF5112" i="1" l="1"/>
  <c r="AQ798" i="1"/>
  <c r="J11" i="4"/>
  <c r="J8" i="4"/>
  <c r="J12" i="4"/>
  <c r="J13" i="4"/>
  <c r="J10" i="4"/>
  <c r="J9" i="4"/>
  <c r="J14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全社標準PC</author>
    <author>貝塚 美代子</author>
    <author>石井 加奈子&lt;ishii.kanako@kk.jp.panasonic.com&gt;</author>
    <author>喜多村 幸</author>
  </authors>
  <commentList>
    <comment ref="B150" authorId="0" shapeId="0" xr:uid="{00000000-0006-0000-01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2011/9/26
修理状況確認
共信　小森様</t>
        </r>
      </text>
    </comment>
    <comment ref="B2613" authorId="1" shapeId="0" xr:uid="{00000000-0006-0000-0100-000002000000}">
      <text>
        <r>
          <rPr>
            <sz val="9"/>
            <color indexed="81"/>
            <rFont val="ＭＳ Ｐゴシック"/>
            <family val="3"/>
            <charset val="128"/>
          </rPr>
          <t xml:space="preserve">7/14 一旦ｼﾞｬﾝｾﾙ扱いで設置先確定後、注文書差替え予定
</t>
        </r>
      </text>
    </comment>
    <comment ref="B2614" authorId="1" shapeId="0" xr:uid="{00000000-0006-0000-0100-000003000000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7/14 設置先未定の為一旦ｷｬﾝｾﾙし、後日発注書差し替え予定
</t>
        </r>
      </text>
    </comment>
    <comment ref="AL2724" authorId="2" shapeId="0" xr:uid="{00000000-0006-0000-0100-000004000000}">
      <text>
        <r>
          <rPr>
            <b/>
            <sz val="12"/>
            <color indexed="81"/>
            <rFont val="ＭＳ Ｐゴシック"/>
            <family val="3"/>
            <charset val="128"/>
          </rPr>
          <t>シリアル№控え忘れとのことで、WJ-ND400Kと同番号とした。</t>
        </r>
      </text>
    </comment>
    <comment ref="B3293" authorId="1" shapeId="0" xr:uid="{00000000-0006-0000-0100-000005000000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欠番
</t>
        </r>
      </text>
    </comment>
    <comment ref="AL3422" authorId="3" shapeId="0" xr:uid="{00000000-0006-0000-0100-000006000000}">
      <text>
        <r>
          <rPr>
            <sz val="9"/>
            <color indexed="81"/>
            <rFont val="ＭＳ Ｐゴシック"/>
            <family val="3"/>
            <charset val="128"/>
          </rPr>
          <t>レコーダへ組込済の為、シリアル確認出来ず。
FSSにはレコーダのシリアル(PJV00716)で登録</t>
        </r>
      </text>
    </comment>
    <comment ref="AL3462" authorId="1" shapeId="0" xr:uid="{00000000-0006-0000-0100-000007000000}">
      <text>
        <r>
          <rPr>
            <sz val="9"/>
            <color indexed="81"/>
            <rFont val="ＭＳ Ｐゴシック"/>
            <family val="3"/>
            <charset val="128"/>
          </rPr>
          <t>レコーダへ組込済の為、シリアル確認出来ず。
FSSにはレコーダのシリアル(PHV00446)で登録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貝塚 美代子</author>
    <author>岡村昌夫</author>
  </authors>
  <commentList>
    <comment ref="B1076" authorId="0" shapeId="0" xr:uid="{00000000-0006-0000-0200-000001000000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保守開始が2017/3頃のため、一旦取消し欠番
</t>
        </r>
      </text>
    </comment>
    <comment ref="AA2003" authorId="1" shapeId="0" xr:uid="{00000000-0006-0000-02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岡村昌夫:</t>
        </r>
        <r>
          <rPr>
            <sz val="9"/>
            <color indexed="81"/>
            <rFont val="ＭＳ Ｐゴシック"/>
            <family val="3"/>
            <charset val="128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<sst xmlns="http://schemas.openxmlformats.org/spreadsheetml/2006/main" count="187048" uniqueCount="27040">
  <si>
    <t>■i-Proケアパック管理表（オンサイト）</t>
    <rPh sb="11" eb="13">
      <t>カンリ</t>
    </rPh>
    <rPh sb="13" eb="14">
      <t>ヒョウ</t>
    </rPh>
    <phoneticPr fontId="7"/>
  </si>
  <si>
    <t>登録番号</t>
    <rPh sb="0" eb="2">
      <t>トウロク</t>
    </rPh>
    <rPh sb="2" eb="4">
      <t>バンゴウ</t>
    </rPh>
    <phoneticPr fontId="7"/>
  </si>
  <si>
    <t>営業部門</t>
    <rPh sb="0" eb="2">
      <t>エイギョウ</t>
    </rPh>
    <rPh sb="2" eb="4">
      <t>ブモン</t>
    </rPh>
    <phoneticPr fontId="7"/>
  </si>
  <si>
    <t>保守部門</t>
    <rPh sb="0" eb="2">
      <t>ホシュ</t>
    </rPh>
    <rPh sb="2" eb="4">
      <t>ブモン</t>
    </rPh>
    <phoneticPr fontId="7"/>
  </si>
  <si>
    <t>登録者　情報</t>
    <rPh sb="0" eb="3">
      <t>トウロクシャ</t>
    </rPh>
    <rPh sb="4" eb="6">
      <t>ジョウホウ</t>
    </rPh>
    <phoneticPr fontId="7"/>
  </si>
  <si>
    <t>お客様　情報</t>
    <rPh sb="1" eb="2">
      <t>キャク</t>
    </rPh>
    <rPh sb="2" eb="3">
      <t>サマ</t>
    </rPh>
    <rPh sb="4" eb="6">
      <t>ジョウホウ</t>
    </rPh>
    <phoneticPr fontId="7"/>
  </si>
  <si>
    <t>台数</t>
    <rPh sb="0" eb="2">
      <t>ダイスウ</t>
    </rPh>
    <phoneticPr fontId="7"/>
  </si>
  <si>
    <t>単価</t>
    <rPh sb="0" eb="2">
      <t>タンカ</t>
    </rPh>
    <phoneticPr fontId="7"/>
  </si>
  <si>
    <t>金額</t>
    <rPh sb="0" eb="2">
      <t>キンガク</t>
    </rPh>
    <phoneticPr fontId="7"/>
  </si>
  <si>
    <t>受注月</t>
    <rPh sb="0" eb="2">
      <t>ジュチュウ</t>
    </rPh>
    <rPh sb="2" eb="3">
      <t>ツキ</t>
    </rPh>
    <phoneticPr fontId="7"/>
  </si>
  <si>
    <t>契約期間</t>
    <rPh sb="0" eb="2">
      <t>ケイヤク</t>
    </rPh>
    <rPh sb="2" eb="4">
      <t>キカン</t>
    </rPh>
    <phoneticPr fontId="7"/>
  </si>
  <si>
    <t>対象機器</t>
    <rPh sb="0" eb="2">
      <t>タイショウ</t>
    </rPh>
    <rPh sb="2" eb="4">
      <t>キキ</t>
    </rPh>
    <phoneticPr fontId="7"/>
  </si>
  <si>
    <t>シリアル№</t>
    <phoneticPr fontId="7"/>
  </si>
  <si>
    <t>購入日</t>
    <rPh sb="0" eb="2">
      <t>コウニュウ</t>
    </rPh>
    <rPh sb="2" eb="3">
      <t>ビ</t>
    </rPh>
    <phoneticPr fontId="7"/>
  </si>
  <si>
    <t>備考</t>
    <rPh sb="0" eb="2">
      <t>ビコウ</t>
    </rPh>
    <phoneticPr fontId="7"/>
  </si>
  <si>
    <t>FSS登録日</t>
    <rPh sb="3" eb="5">
      <t>トウロク</t>
    </rPh>
    <rPh sb="5" eb="6">
      <t>ビ</t>
    </rPh>
    <phoneticPr fontId="7"/>
  </si>
  <si>
    <t>注文書(業務依頼書)№</t>
    <rPh sb="0" eb="3">
      <t>チュウモンショ</t>
    </rPh>
    <rPh sb="4" eb="6">
      <t>ギョウム</t>
    </rPh>
    <rPh sb="6" eb="8">
      <t>イライ</t>
    </rPh>
    <rPh sb="8" eb="9">
      <t>ショ</t>
    </rPh>
    <phoneticPr fontId="7"/>
  </si>
  <si>
    <t>ハードウェア設置先　情報</t>
    <rPh sb="6" eb="8">
      <t>セッチ</t>
    </rPh>
    <rPh sb="8" eb="9">
      <t>サキ</t>
    </rPh>
    <rPh sb="10" eb="12">
      <t>ジョウホウ</t>
    </rPh>
    <phoneticPr fontId="7"/>
  </si>
  <si>
    <t>部署名</t>
    <rPh sb="0" eb="2">
      <t>ブショ</t>
    </rPh>
    <rPh sb="2" eb="3">
      <t>メイ</t>
    </rPh>
    <phoneticPr fontId="7"/>
  </si>
  <si>
    <t>担当者</t>
    <rPh sb="0" eb="3">
      <t>タントウシャ</t>
    </rPh>
    <phoneticPr fontId="7"/>
  </si>
  <si>
    <t>保守分社</t>
    <rPh sb="0" eb="2">
      <t>ホシュ</t>
    </rPh>
    <rPh sb="2" eb="4">
      <t>ブンシャ</t>
    </rPh>
    <phoneticPr fontId="7"/>
  </si>
  <si>
    <t>チーム名</t>
    <rPh sb="3" eb="4">
      <t>メイ</t>
    </rPh>
    <phoneticPr fontId="7"/>
  </si>
  <si>
    <t>法人、団体名</t>
    <phoneticPr fontId="7"/>
  </si>
  <si>
    <t>郵便番号</t>
    <rPh sb="0" eb="2">
      <t>ユウビン</t>
    </rPh>
    <rPh sb="2" eb="4">
      <t>バンゴウ</t>
    </rPh>
    <phoneticPr fontId="7"/>
  </si>
  <si>
    <t>住所</t>
    <phoneticPr fontId="7"/>
  </si>
  <si>
    <t>所属部署</t>
    <rPh sb="0" eb="2">
      <t>ショゾク</t>
    </rPh>
    <rPh sb="2" eb="4">
      <t>ブショ</t>
    </rPh>
    <phoneticPr fontId="7"/>
  </si>
  <si>
    <t>電話番号</t>
    <phoneticPr fontId="7"/>
  </si>
  <si>
    <t>FAX番号</t>
    <phoneticPr fontId="7"/>
  </si>
  <si>
    <t>IP090001</t>
    <phoneticPr fontId="7"/>
  </si>
  <si>
    <t>磯部</t>
    <rPh sb="0" eb="2">
      <t>イソベ</t>
    </rPh>
    <phoneticPr fontId="7"/>
  </si>
  <si>
    <t>FSC</t>
  </si>
  <si>
    <t>パナソニック電工ネットワークス株式会社</t>
    <rPh sb="6" eb="8">
      <t>デンコウ</t>
    </rPh>
    <rPh sb="15" eb="19">
      <t>カブシキガイシャ</t>
    </rPh>
    <phoneticPr fontId="7"/>
  </si>
  <si>
    <t>105-0021</t>
    <phoneticPr fontId="7"/>
  </si>
  <si>
    <t>東京都港区東新橋2-17-7</t>
    <rPh sb="0" eb="3">
      <t>トウキョウト</t>
    </rPh>
    <rPh sb="3" eb="5">
      <t>ミナトク</t>
    </rPh>
    <rPh sb="5" eb="6">
      <t>ヒガシ</t>
    </rPh>
    <rPh sb="6" eb="8">
      <t>シンバシ</t>
    </rPh>
    <phoneticPr fontId="7"/>
  </si>
  <si>
    <t>ＭＮＯ商品営業部</t>
    <rPh sb="3" eb="5">
      <t>ショウヒン</t>
    </rPh>
    <rPh sb="5" eb="7">
      <t>エイギョウ</t>
    </rPh>
    <rPh sb="7" eb="8">
      <t>ブ</t>
    </rPh>
    <phoneticPr fontId="7"/>
  </si>
  <si>
    <t>03-6402-5301</t>
    <phoneticPr fontId="7"/>
  </si>
  <si>
    <t>03-6402-5304</t>
    <phoneticPr fontId="7"/>
  </si>
  <si>
    <t>ユニアデックス株式会社</t>
    <rPh sb="7" eb="11">
      <t>カブシキガイシャ</t>
    </rPh>
    <phoneticPr fontId="7"/>
  </si>
  <si>
    <t>104-0004</t>
    <phoneticPr fontId="7"/>
  </si>
  <si>
    <t>東京都千代田区大手町2-6-2　日本ビルヂング2Ｆ</t>
    <rPh sb="0" eb="3">
      <t>トウキョウト</t>
    </rPh>
    <rPh sb="3" eb="7">
      <t>チヨダク</t>
    </rPh>
    <rPh sb="7" eb="10">
      <t>オオテマチ</t>
    </rPh>
    <rPh sb="16" eb="18">
      <t>ニホン</t>
    </rPh>
    <phoneticPr fontId="7"/>
  </si>
  <si>
    <t>サービス事業グループ　営業統括部</t>
    <rPh sb="4" eb="6">
      <t>ジギョウ</t>
    </rPh>
    <rPh sb="11" eb="13">
      <t>エイギョウ</t>
    </rPh>
    <rPh sb="13" eb="15">
      <t>トウカツ</t>
    </rPh>
    <rPh sb="15" eb="16">
      <t>ブ</t>
    </rPh>
    <phoneticPr fontId="7"/>
  </si>
  <si>
    <t>03-6204-1097</t>
    <phoneticPr fontId="7"/>
  </si>
  <si>
    <t>03-5202-8171</t>
    <phoneticPr fontId="7"/>
  </si>
  <si>
    <t>～</t>
    <phoneticPr fontId="7"/>
  </si>
  <si>
    <t>DG-ND200</t>
    <phoneticPr fontId="7"/>
  </si>
  <si>
    <t>JAV01402</t>
    <phoneticPr fontId="7"/>
  </si>
  <si>
    <t>消耗部品交換対象</t>
    <rPh sb="0" eb="2">
      <t>ショウモウ</t>
    </rPh>
    <rPh sb="2" eb="4">
      <t>ブヒン</t>
    </rPh>
    <rPh sb="4" eb="6">
      <t>コウカン</t>
    </rPh>
    <rPh sb="6" eb="8">
      <t>タイショウ</t>
    </rPh>
    <phoneticPr fontId="7"/>
  </si>
  <si>
    <t>20423138-001</t>
    <phoneticPr fontId="7"/>
  </si>
  <si>
    <t>株式会社野村総合研究所</t>
    <rPh sb="0" eb="4">
      <t>カブシキガイシャ</t>
    </rPh>
    <rPh sb="4" eb="6">
      <t>ノムラ</t>
    </rPh>
    <rPh sb="6" eb="8">
      <t>ソウゴウ</t>
    </rPh>
    <rPh sb="8" eb="11">
      <t>ケンキュウジョ</t>
    </rPh>
    <phoneticPr fontId="7"/>
  </si>
  <si>
    <t>221-0056</t>
    <phoneticPr fontId="7"/>
  </si>
  <si>
    <t>神奈川県横浜市神奈川区金港町1-7</t>
    <rPh sb="0" eb="4">
      <t>カナガワケン</t>
    </rPh>
    <rPh sb="4" eb="7">
      <t>ヨコハマシ</t>
    </rPh>
    <rPh sb="7" eb="11">
      <t>カナガワク</t>
    </rPh>
    <rPh sb="11" eb="12">
      <t>キン</t>
    </rPh>
    <rPh sb="12" eb="13">
      <t>ミナト</t>
    </rPh>
    <rPh sb="13" eb="14">
      <t>チョウ</t>
    </rPh>
    <phoneticPr fontId="7"/>
  </si>
  <si>
    <t>BESTWAY事業部</t>
    <rPh sb="7" eb="9">
      <t>ジギョウ</t>
    </rPh>
    <rPh sb="9" eb="10">
      <t>ブ</t>
    </rPh>
    <phoneticPr fontId="7"/>
  </si>
  <si>
    <t>045-285-3113</t>
    <phoneticPr fontId="7"/>
  </si>
  <si>
    <t>IP090002-1</t>
    <phoneticPr fontId="7"/>
  </si>
  <si>
    <t>DG-NF302</t>
    <phoneticPr fontId="7"/>
  </si>
  <si>
    <t>JAV06899</t>
  </si>
  <si>
    <t>20423138-001</t>
    <phoneticPr fontId="7"/>
  </si>
  <si>
    <t>221-0056</t>
    <phoneticPr fontId="7"/>
  </si>
  <si>
    <t>045-285-3113</t>
    <phoneticPr fontId="7"/>
  </si>
  <si>
    <t>IP090002-2</t>
  </si>
  <si>
    <t>JAV06906</t>
  </si>
  <si>
    <t>IP090002-3</t>
  </si>
  <si>
    <t>JAV06965</t>
  </si>
  <si>
    <t>IP090003-1</t>
    <phoneticPr fontId="7"/>
  </si>
  <si>
    <t>関越社</t>
    <rPh sb="0" eb="2">
      <t>カンエツ</t>
    </rPh>
    <rPh sb="2" eb="3">
      <t>シャ</t>
    </rPh>
    <phoneticPr fontId="7"/>
  </si>
  <si>
    <t>株式会社永興コミュニケーションズ</t>
    <rPh sb="0" eb="4">
      <t>カブシキガイシャ</t>
    </rPh>
    <rPh sb="4" eb="6">
      <t>リョウゴ</t>
    </rPh>
    <phoneticPr fontId="7"/>
  </si>
  <si>
    <t>371-0845</t>
    <phoneticPr fontId="7"/>
  </si>
  <si>
    <t>群馬県前橋市鳥羽町38-1　アイデアビル3Ｆ</t>
    <rPh sb="0" eb="3">
      <t>グンマケン</t>
    </rPh>
    <rPh sb="3" eb="6">
      <t>マエバシシ</t>
    </rPh>
    <rPh sb="6" eb="7">
      <t>トリ</t>
    </rPh>
    <rPh sb="7" eb="8">
      <t>ハネ</t>
    </rPh>
    <rPh sb="8" eb="9">
      <t>チョウ</t>
    </rPh>
    <phoneticPr fontId="7"/>
  </si>
  <si>
    <t>027-253-5200</t>
    <phoneticPr fontId="7"/>
  </si>
  <si>
    <t>027-253-5201</t>
    <phoneticPr fontId="7"/>
  </si>
  <si>
    <t>株式会社平井商事</t>
    <rPh sb="0" eb="4">
      <t>カブシキガイシャ</t>
    </rPh>
    <rPh sb="4" eb="6">
      <t>ヒライ</t>
    </rPh>
    <rPh sb="6" eb="8">
      <t>ショウジ</t>
    </rPh>
    <phoneticPr fontId="7"/>
  </si>
  <si>
    <t>371-0858</t>
    <phoneticPr fontId="7"/>
  </si>
  <si>
    <t>群馬県前橋市総社町桜が丘1250</t>
    <rPh sb="0" eb="3">
      <t>グンマケン</t>
    </rPh>
    <rPh sb="3" eb="6">
      <t>マエバシシ</t>
    </rPh>
    <rPh sb="6" eb="9">
      <t>ソウジャマチ</t>
    </rPh>
    <rPh sb="9" eb="10">
      <t>サクラ</t>
    </rPh>
    <rPh sb="11" eb="12">
      <t>オカ</t>
    </rPh>
    <phoneticPr fontId="7"/>
  </si>
  <si>
    <t>027-251-1571</t>
    <phoneticPr fontId="7"/>
  </si>
  <si>
    <t>DG-NP244V</t>
    <phoneticPr fontId="7"/>
  </si>
  <si>
    <t>ILV67028</t>
    <phoneticPr fontId="7"/>
  </si>
  <si>
    <t>-</t>
    <phoneticPr fontId="7"/>
  </si>
  <si>
    <t>株式会社コメックス</t>
    <rPh sb="0" eb="4">
      <t>カブシキガイシャ</t>
    </rPh>
    <phoneticPr fontId="7"/>
  </si>
  <si>
    <t>加工工場</t>
    <rPh sb="0" eb="2">
      <t>カコウ</t>
    </rPh>
    <rPh sb="2" eb="4">
      <t>コウジョウ</t>
    </rPh>
    <phoneticPr fontId="7"/>
  </si>
  <si>
    <t>IP090003-2</t>
  </si>
  <si>
    <t>ILV67029</t>
  </si>
  <si>
    <t>IP090003-3</t>
  </si>
  <si>
    <t>ILV67035</t>
    <phoneticPr fontId="7"/>
  </si>
  <si>
    <t>IP090004</t>
  </si>
  <si>
    <t>ILV67034</t>
    <phoneticPr fontId="7"/>
  </si>
  <si>
    <t>370-3521</t>
    <phoneticPr fontId="7"/>
  </si>
  <si>
    <t>群馬県高崎市棟高130-1</t>
    <rPh sb="0" eb="3">
      <t>グンマケン</t>
    </rPh>
    <rPh sb="3" eb="6">
      <t>タカサキシ</t>
    </rPh>
    <rPh sb="6" eb="8">
      <t>ムナダカ</t>
    </rPh>
    <phoneticPr fontId="7"/>
  </si>
  <si>
    <t>棟高工場</t>
    <rPh sb="0" eb="1">
      <t>ムネ</t>
    </rPh>
    <rPh sb="1" eb="2">
      <t>タカ</t>
    </rPh>
    <rPh sb="2" eb="4">
      <t>コウジョウ</t>
    </rPh>
    <phoneticPr fontId="7"/>
  </si>
  <si>
    <t>027-372-5331</t>
    <phoneticPr fontId="7"/>
  </si>
  <si>
    <t>IP090005</t>
  </si>
  <si>
    <t>DG-NW484S</t>
    <phoneticPr fontId="7"/>
  </si>
  <si>
    <t>IFV47288</t>
    <phoneticPr fontId="7"/>
  </si>
  <si>
    <t>IP090006</t>
  </si>
  <si>
    <t>DG-ND200</t>
    <phoneticPr fontId="7"/>
  </si>
  <si>
    <t>JBV01642</t>
    <phoneticPr fontId="7"/>
  </si>
  <si>
    <t>IP090007</t>
  </si>
  <si>
    <t>DG-NS202A</t>
    <phoneticPr fontId="7"/>
  </si>
  <si>
    <t>JAV18747</t>
    <phoneticPr fontId="7"/>
  </si>
  <si>
    <t>IP090008</t>
  </si>
  <si>
    <t>SRS法人営業部</t>
    <rPh sb="3" eb="5">
      <t>ホウジン</t>
    </rPh>
    <rPh sb="5" eb="7">
      <t>エイギョウ</t>
    </rPh>
    <rPh sb="7" eb="8">
      <t>ブ</t>
    </rPh>
    <phoneticPr fontId="7"/>
  </si>
  <si>
    <t>03-6420-5304</t>
    <phoneticPr fontId="7"/>
  </si>
  <si>
    <t>資産管理サービス信託銀行株式会社</t>
    <rPh sb="0" eb="2">
      <t>シサン</t>
    </rPh>
    <rPh sb="2" eb="4">
      <t>カンリ</t>
    </rPh>
    <rPh sb="8" eb="10">
      <t>シンタク</t>
    </rPh>
    <rPh sb="10" eb="12">
      <t>ギンコウ</t>
    </rPh>
    <rPh sb="12" eb="16">
      <t>カブシキガイシャ</t>
    </rPh>
    <phoneticPr fontId="7"/>
  </si>
  <si>
    <t>104-6228</t>
    <phoneticPr fontId="7"/>
  </si>
  <si>
    <t>東京都中央区晴海1-8-12　晴海トリトンスクエアタワー</t>
    <rPh sb="6" eb="8">
      <t>ハルミ</t>
    </rPh>
    <rPh sb="15" eb="17">
      <t>ハルミ</t>
    </rPh>
    <phoneticPr fontId="7"/>
  </si>
  <si>
    <t>総合企画部</t>
    <rPh sb="0" eb="2">
      <t>ソウゴウ</t>
    </rPh>
    <rPh sb="2" eb="4">
      <t>キカク</t>
    </rPh>
    <rPh sb="4" eb="5">
      <t>ブ</t>
    </rPh>
    <phoneticPr fontId="7"/>
  </si>
  <si>
    <t>03-6220-3953</t>
    <phoneticPr fontId="7"/>
  </si>
  <si>
    <t>03-6220-4500</t>
    <phoneticPr fontId="7"/>
  </si>
  <si>
    <t>DG-ND400</t>
    <phoneticPr fontId="7"/>
  </si>
  <si>
    <t>JBV00939</t>
    <phoneticPr fontId="7"/>
  </si>
  <si>
    <t>20454912-001</t>
    <phoneticPr fontId="7"/>
  </si>
  <si>
    <t>IP090009-1</t>
    <phoneticPr fontId="7"/>
  </si>
  <si>
    <t>WJ-HDE400</t>
    <phoneticPr fontId="7"/>
  </si>
  <si>
    <t>IEV00077</t>
    <phoneticPr fontId="7"/>
  </si>
  <si>
    <t>IP090009-2</t>
  </si>
  <si>
    <t>IEV00164</t>
    <phoneticPr fontId="7"/>
  </si>
  <si>
    <t>IP090010-1</t>
    <phoneticPr fontId="7"/>
  </si>
  <si>
    <t>WJ-HDU40L</t>
    <phoneticPr fontId="7"/>
  </si>
  <si>
    <t>JBV02435</t>
    <phoneticPr fontId="7"/>
  </si>
  <si>
    <t>IP090010-2</t>
  </si>
  <si>
    <t>JBV02426</t>
    <phoneticPr fontId="7"/>
  </si>
  <si>
    <t>IP090010-3</t>
  </si>
  <si>
    <t>JBV03023</t>
    <phoneticPr fontId="7"/>
  </si>
  <si>
    <t>IP090010-4</t>
  </si>
  <si>
    <t>JBV02932</t>
    <phoneticPr fontId="7"/>
  </si>
  <si>
    <t>IP090010-5</t>
  </si>
  <si>
    <t>JBV02427</t>
    <phoneticPr fontId="7"/>
  </si>
  <si>
    <t>IP090010-6</t>
  </si>
  <si>
    <t>JBV02467</t>
    <phoneticPr fontId="7"/>
  </si>
  <si>
    <t>IP090010-7</t>
  </si>
  <si>
    <t>JBV02423</t>
    <phoneticPr fontId="7"/>
  </si>
  <si>
    <t>IP090010-8</t>
  </si>
  <si>
    <t>JBV02707</t>
    <phoneticPr fontId="7"/>
  </si>
  <si>
    <t>IP090010-9</t>
  </si>
  <si>
    <t>JBV02464</t>
    <phoneticPr fontId="7"/>
  </si>
  <si>
    <t>IP090010-10</t>
  </si>
  <si>
    <t>JBV02462</t>
    <phoneticPr fontId="7"/>
  </si>
  <si>
    <t>IP090010-11</t>
  </si>
  <si>
    <t>JBV02759</t>
    <phoneticPr fontId="7"/>
  </si>
  <si>
    <t>IP090010-12</t>
  </si>
  <si>
    <t>JBV02465</t>
    <phoneticPr fontId="7"/>
  </si>
  <si>
    <t>IP090010-13</t>
  </si>
  <si>
    <t>JBV02779</t>
    <phoneticPr fontId="7"/>
  </si>
  <si>
    <t>IP090010-14</t>
  </si>
  <si>
    <t>JBV03021</t>
    <phoneticPr fontId="7"/>
  </si>
  <si>
    <t>IP090010-15</t>
  </si>
  <si>
    <t>JBV02990</t>
    <phoneticPr fontId="7"/>
  </si>
  <si>
    <t>IP090010-16</t>
  </si>
  <si>
    <t>JBV02463</t>
    <phoneticPr fontId="7"/>
  </si>
  <si>
    <t>IP090010-17</t>
  </si>
  <si>
    <t>JBV02421</t>
    <phoneticPr fontId="7"/>
  </si>
  <si>
    <t>IP090010-18</t>
  </si>
  <si>
    <t>IP090010-19</t>
  </si>
  <si>
    <t>IP090010-20</t>
  </si>
  <si>
    <t>IP090010-21</t>
  </si>
  <si>
    <t>IP090010-22</t>
  </si>
  <si>
    <t>IP090010-23</t>
  </si>
  <si>
    <t>IP090010-24</t>
  </si>
  <si>
    <t>IP090010-25</t>
  </si>
  <si>
    <t>IP090010-26</t>
  </si>
  <si>
    <t>IP090011-1</t>
    <phoneticPr fontId="7"/>
  </si>
  <si>
    <t>DG-NT304</t>
    <phoneticPr fontId="7"/>
  </si>
  <si>
    <t>JAA00252</t>
    <phoneticPr fontId="7"/>
  </si>
  <si>
    <t>IP090011-2</t>
  </si>
  <si>
    <t>JAA00265</t>
    <phoneticPr fontId="7"/>
  </si>
  <si>
    <t>IP090011-3</t>
  </si>
  <si>
    <t>JAA00239</t>
    <phoneticPr fontId="7"/>
  </si>
  <si>
    <t>IP090011-4</t>
  </si>
  <si>
    <t>JAA00253</t>
    <phoneticPr fontId="7"/>
  </si>
  <si>
    <t>IP090011-5</t>
  </si>
  <si>
    <t>JAA00258</t>
    <phoneticPr fontId="7"/>
  </si>
  <si>
    <t>IP090011-6</t>
  </si>
  <si>
    <t>JAA00256</t>
    <phoneticPr fontId="7"/>
  </si>
  <si>
    <t>IP090012-1</t>
    <phoneticPr fontId="7"/>
  </si>
  <si>
    <t>JAV03283</t>
    <phoneticPr fontId="7"/>
  </si>
  <si>
    <t>IP090012-2</t>
  </si>
  <si>
    <t>JAV03312</t>
    <phoneticPr fontId="7"/>
  </si>
  <si>
    <t>IP090012-3</t>
  </si>
  <si>
    <t>JAV03267</t>
    <phoneticPr fontId="7"/>
  </si>
  <si>
    <t>IP090012-4</t>
  </si>
  <si>
    <t>JAV03256</t>
    <phoneticPr fontId="7"/>
  </si>
  <si>
    <t>IP090012-5</t>
  </si>
  <si>
    <t>JAV03257</t>
    <phoneticPr fontId="7"/>
  </si>
  <si>
    <t>IP090013</t>
  </si>
  <si>
    <t>内田</t>
    <rPh sb="0" eb="2">
      <t>ウチダ</t>
    </rPh>
    <phoneticPr fontId="7"/>
  </si>
  <si>
    <t>ＮＲＩ</t>
    <phoneticPr fontId="7"/>
  </si>
  <si>
    <t>DG-ND400</t>
  </si>
  <si>
    <t>20440225-003</t>
    <phoneticPr fontId="7"/>
  </si>
  <si>
    <t>IP090014</t>
  </si>
  <si>
    <t>WJ-HDE400</t>
  </si>
  <si>
    <t>IP090015</t>
  </si>
  <si>
    <t>WJ-HDU40L</t>
  </si>
  <si>
    <t>IP090016</t>
  </si>
  <si>
    <t>DG-NF302</t>
  </si>
  <si>
    <t>IP090017</t>
    <phoneticPr fontId="7"/>
  </si>
  <si>
    <t>臼井</t>
    <rPh sb="0" eb="2">
      <t>ウスイ</t>
    </rPh>
    <phoneticPr fontId="7"/>
  </si>
  <si>
    <t>パナソニック電工インフォメーションシステムズ</t>
    <rPh sb="6" eb="8">
      <t>デンコウ</t>
    </rPh>
    <phoneticPr fontId="7"/>
  </si>
  <si>
    <t>104-0031</t>
    <phoneticPr fontId="7"/>
  </si>
  <si>
    <t>東京都中央区京橋1-6-1　三井住友海上テプコビル4階</t>
    <rPh sb="0" eb="2">
      <t>トウキョウ</t>
    </rPh>
    <rPh sb="2" eb="3">
      <t>ト</t>
    </rPh>
    <rPh sb="3" eb="6">
      <t>チュウオウク</t>
    </rPh>
    <rPh sb="6" eb="8">
      <t>キョウバシ</t>
    </rPh>
    <rPh sb="14" eb="16">
      <t>ミツイ</t>
    </rPh>
    <rPh sb="16" eb="18">
      <t>スミトモ</t>
    </rPh>
    <rPh sb="18" eb="20">
      <t>カイジョウ</t>
    </rPh>
    <rPh sb="26" eb="27">
      <t>カイ</t>
    </rPh>
    <phoneticPr fontId="7"/>
  </si>
  <si>
    <t>営業本部　ソリューション営業部　東日本第一営業所</t>
    <rPh sb="0" eb="2">
      <t>エイギョウ</t>
    </rPh>
    <rPh sb="2" eb="4">
      <t>ホンブ</t>
    </rPh>
    <rPh sb="12" eb="14">
      <t>エイギョウ</t>
    </rPh>
    <rPh sb="14" eb="15">
      <t>ブ</t>
    </rPh>
    <rPh sb="16" eb="17">
      <t>ヒガシ</t>
    </rPh>
    <rPh sb="17" eb="19">
      <t>ニホン</t>
    </rPh>
    <rPh sb="19" eb="21">
      <t>ダイイチ</t>
    </rPh>
    <rPh sb="21" eb="24">
      <t>エイギョウショ</t>
    </rPh>
    <phoneticPr fontId="7"/>
  </si>
  <si>
    <t>03-3563-6660</t>
    <phoneticPr fontId="7"/>
  </si>
  <si>
    <t>03-3563-3611</t>
    <phoneticPr fontId="7"/>
  </si>
  <si>
    <t>大明株式会社</t>
    <rPh sb="0" eb="2">
      <t>ダイメイ</t>
    </rPh>
    <rPh sb="2" eb="6">
      <t>カブシキガイシャ</t>
    </rPh>
    <phoneticPr fontId="7"/>
  </si>
  <si>
    <t>141-8543</t>
    <phoneticPr fontId="7"/>
  </si>
  <si>
    <t>東京都品川区西五反田2-11-20</t>
    <rPh sb="0" eb="3">
      <t>トウキョウト</t>
    </rPh>
    <rPh sb="3" eb="6">
      <t>シナガワク</t>
    </rPh>
    <rPh sb="6" eb="7">
      <t>ニシ</t>
    </rPh>
    <rPh sb="7" eb="10">
      <t>ゴタンダ</t>
    </rPh>
    <phoneticPr fontId="7"/>
  </si>
  <si>
    <t>ＩＴソリューション事業本部　エンタープライズ営業部</t>
    <rPh sb="9" eb="11">
      <t>ジギョウ</t>
    </rPh>
    <rPh sb="11" eb="13">
      <t>ホンブ</t>
    </rPh>
    <rPh sb="22" eb="24">
      <t>エイギョウ</t>
    </rPh>
    <rPh sb="24" eb="25">
      <t>ブ</t>
    </rPh>
    <phoneticPr fontId="7"/>
  </si>
  <si>
    <t>03-5434-1166</t>
    <phoneticPr fontId="7"/>
  </si>
  <si>
    <t>03-5434-5175</t>
    <phoneticPr fontId="7"/>
  </si>
  <si>
    <t>DG-NS202A</t>
  </si>
  <si>
    <t>ILV76722</t>
  </si>
  <si>
    <t>20472898-001</t>
    <phoneticPr fontId="7"/>
  </si>
  <si>
    <t>帝京科学大学</t>
    <rPh sb="0" eb="2">
      <t>テイキョウ</t>
    </rPh>
    <rPh sb="2" eb="4">
      <t>カガク</t>
    </rPh>
    <rPh sb="4" eb="6">
      <t>ダイガク</t>
    </rPh>
    <phoneticPr fontId="7"/>
  </si>
  <si>
    <t>120-0045</t>
    <phoneticPr fontId="7"/>
  </si>
  <si>
    <t>東京都足立区千住桜木2-2</t>
    <rPh sb="3" eb="6">
      <t>アダチク</t>
    </rPh>
    <phoneticPr fontId="7"/>
  </si>
  <si>
    <t>情報処理センター</t>
    <phoneticPr fontId="7"/>
  </si>
  <si>
    <t>都度</t>
    <rPh sb="0" eb="2">
      <t>ツド</t>
    </rPh>
    <phoneticPr fontId="7"/>
  </si>
  <si>
    <t>IP090017</t>
    <phoneticPr fontId="7"/>
  </si>
  <si>
    <t>ILV76766</t>
  </si>
  <si>
    <t>ILV76755</t>
  </si>
  <si>
    <t>ILV76878</t>
  </si>
  <si>
    <t>IJV18533</t>
  </si>
  <si>
    <t>ILV76543</t>
  </si>
  <si>
    <t>ILV76452</t>
  </si>
  <si>
    <t>ILV76917</t>
  </si>
  <si>
    <t>ILV76577</t>
  </si>
  <si>
    <t>IJV18437</t>
  </si>
  <si>
    <t>ILV76872</t>
  </si>
  <si>
    <t>IKV68601</t>
  </si>
  <si>
    <t>ILV76553</t>
  </si>
  <si>
    <t>IJV18431</t>
  </si>
  <si>
    <t>ILV76557</t>
  </si>
  <si>
    <t>ILV76548</t>
  </si>
  <si>
    <t>ILV76741</t>
  </si>
  <si>
    <t>ILV76568</t>
  </si>
  <si>
    <t>ILV76538</t>
  </si>
  <si>
    <t>120-0041</t>
    <phoneticPr fontId="7"/>
  </si>
  <si>
    <t>東京都足立区千住元町33</t>
    <phoneticPr fontId="7"/>
  </si>
  <si>
    <t>IJV18370</t>
  </si>
  <si>
    <t>ILV76918</t>
  </si>
  <si>
    <t>ILV76580</t>
  </si>
  <si>
    <t>ILV76831</t>
  </si>
  <si>
    <t>IJV18467</t>
  </si>
  <si>
    <t>ILV76916</t>
  </si>
  <si>
    <t>ILV76915</t>
  </si>
  <si>
    <t>ILV76772</t>
  </si>
  <si>
    <t>IJV18489</t>
  </si>
  <si>
    <t>IJV18472</t>
  </si>
  <si>
    <t>ILV77011</t>
  </si>
  <si>
    <t>ILV76941</t>
  </si>
  <si>
    <t>ILV77112</t>
  </si>
  <si>
    <t>ILV77003</t>
  </si>
  <si>
    <t>ILV77079</t>
  </si>
  <si>
    <t>ILV77100</t>
  </si>
  <si>
    <t>409-0193</t>
    <phoneticPr fontId="7"/>
  </si>
  <si>
    <t>山梨県上野原市八ッ沢2525[山梨県山梨市上紙内川1150-1]</t>
    <phoneticPr fontId="7"/>
  </si>
  <si>
    <t>IP090018</t>
    <phoneticPr fontId="7"/>
  </si>
  <si>
    <t>JAV00916</t>
  </si>
  <si>
    <t>IP090019</t>
    <phoneticPr fontId="7"/>
  </si>
  <si>
    <t>WJ-HDU40L</t>
    <phoneticPr fontId="7"/>
  </si>
  <si>
    <t>IP090019</t>
    <phoneticPr fontId="7"/>
  </si>
  <si>
    <t>IP090020</t>
    <phoneticPr fontId="7"/>
  </si>
  <si>
    <t>DG-ND200</t>
    <phoneticPr fontId="7"/>
  </si>
  <si>
    <t>JAV01359</t>
  </si>
  <si>
    <t>IP090021</t>
    <phoneticPr fontId="7"/>
  </si>
  <si>
    <t>DG-ND300AR/4</t>
    <phoneticPr fontId="7"/>
  </si>
  <si>
    <t>ICV52286</t>
  </si>
  <si>
    <t>IP090022</t>
    <phoneticPr fontId="7"/>
  </si>
  <si>
    <t>西川</t>
    <rPh sb="0" eb="2">
      <t>ニシカワ</t>
    </rPh>
    <phoneticPr fontId="7"/>
  </si>
  <si>
    <t>105-0021</t>
    <phoneticPr fontId="7"/>
  </si>
  <si>
    <t>ＳＤ第1センター</t>
    <rPh sb="2" eb="3">
      <t>ダイ</t>
    </rPh>
    <phoneticPr fontId="7"/>
  </si>
  <si>
    <t>03-6402-5302</t>
    <phoneticPr fontId="7"/>
  </si>
  <si>
    <t>03-6402-5307</t>
    <phoneticPr fontId="7"/>
  </si>
  <si>
    <t>日本電通株式会社</t>
    <phoneticPr fontId="7"/>
  </si>
  <si>
    <t>103-0016</t>
    <phoneticPr fontId="7"/>
  </si>
  <si>
    <t>東京都中央区日本橋小網町18-5</t>
    <phoneticPr fontId="7"/>
  </si>
  <si>
    <t>ICT営業第一部</t>
    <phoneticPr fontId="7"/>
  </si>
  <si>
    <t>03-3666-1055</t>
    <phoneticPr fontId="7"/>
  </si>
  <si>
    <t>03-3666-2990</t>
    <phoneticPr fontId="7"/>
  </si>
  <si>
    <t>DG-ND400</t>
    <phoneticPr fontId="7"/>
  </si>
  <si>
    <t>JBV00981</t>
    <phoneticPr fontId="7"/>
  </si>
  <si>
    <t>20475756-001</t>
    <phoneticPr fontId="7"/>
  </si>
  <si>
    <t>日本情報通信株式会社</t>
    <phoneticPr fontId="7"/>
  </si>
  <si>
    <t>173-0001</t>
    <phoneticPr fontId="7"/>
  </si>
  <si>
    <t>神奈川県横浜市都筑区北山田4</t>
    <phoneticPr fontId="7"/>
  </si>
  <si>
    <t>ネットワーク＆サービスマネジメント事業部
サービスマネジメント部</t>
    <phoneticPr fontId="7"/>
  </si>
  <si>
    <t>03-6278-1060</t>
    <phoneticPr fontId="7"/>
  </si>
  <si>
    <t>03-5278-1107</t>
    <phoneticPr fontId="7"/>
  </si>
  <si>
    <t>IP090023</t>
  </si>
  <si>
    <t>WJ-HDU40L</t>
    <phoneticPr fontId="7"/>
  </si>
  <si>
    <t>JCV03473</t>
    <phoneticPr fontId="7"/>
  </si>
  <si>
    <t>IP090024-1</t>
    <phoneticPr fontId="7"/>
  </si>
  <si>
    <t>DG-NP244V</t>
    <phoneticPr fontId="7"/>
  </si>
  <si>
    <t>JBV03634</t>
    <phoneticPr fontId="7"/>
  </si>
  <si>
    <t>IP090024-2</t>
  </si>
  <si>
    <t>JBV03573</t>
    <phoneticPr fontId="7"/>
  </si>
  <si>
    <t>IP090024-3</t>
  </si>
  <si>
    <t>JBV03602</t>
    <phoneticPr fontId="7"/>
  </si>
  <si>
    <t>IP090024-4</t>
  </si>
  <si>
    <t>JBV03622</t>
    <phoneticPr fontId="7"/>
  </si>
  <si>
    <t>IP090024-5</t>
  </si>
  <si>
    <t>JBV03636</t>
    <phoneticPr fontId="7"/>
  </si>
  <si>
    <t>IP090024-6</t>
  </si>
  <si>
    <t>JBV03613</t>
    <phoneticPr fontId="7"/>
  </si>
  <si>
    <t>IP090024-7</t>
  </si>
  <si>
    <t>JBV03603</t>
    <phoneticPr fontId="7"/>
  </si>
  <si>
    <t>IP090024-8</t>
  </si>
  <si>
    <t>JBV03607</t>
    <phoneticPr fontId="7"/>
  </si>
  <si>
    <t>IP090025-1</t>
    <phoneticPr fontId="7"/>
  </si>
  <si>
    <t>株式会社インテック</t>
    <rPh sb="0" eb="4">
      <t>カブシキガイシャ</t>
    </rPh>
    <phoneticPr fontId="7"/>
  </si>
  <si>
    <t>221-8520</t>
    <phoneticPr fontId="7"/>
  </si>
  <si>
    <t>神奈川県横浜市神奈川区新浦島町1-1-25　インテック横浜ビル</t>
    <rPh sb="0" eb="4">
      <t>カナガワケン</t>
    </rPh>
    <rPh sb="4" eb="7">
      <t>ヨコハマシ</t>
    </rPh>
    <rPh sb="7" eb="11">
      <t>カナガワク</t>
    </rPh>
    <rPh sb="11" eb="12">
      <t>シン</t>
    </rPh>
    <rPh sb="12" eb="14">
      <t>ウラシマ</t>
    </rPh>
    <rPh sb="14" eb="15">
      <t>チョウ</t>
    </rPh>
    <rPh sb="27" eb="29">
      <t>ヨコハマ</t>
    </rPh>
    <phoneticPr fontId="7"/>
  </si>
  <si>
    <t>カスタマサービスセンター</t>
    <phoneticPr fontId="7"/>
  </si>
  <si>
    <t>045-451-2371</t>
    <phoneticPr fontId="7"/>
  </si>
  <si>
    <t>045-451-2320</t>
    <phoneticPr fontId="7"/>
  </si>
  <si>
    <t>JG101054</t>
    <phoneticPr fontId="7"/>
  </si>
  <si>
    <t>20475768-001</t>
    <phoneticPr fontId="7"/>
  </si>
  <si>
    <t>株式会社インテック</t>
  </si>
  <si>
    <t>221-8520</t>
  </si>
  <si>
    <t>神奈川県横浜市神奈川区新浦島町１丁目１－２５　インテック横浜ビル</t>
  </si>
  <si>
    <t>カスタマサービスセンター</t>
  </si>
  <si>
    <t>045-451-2371</t>
  </si>
  <si>
    <t>045-451-2320</t>
  </si>
  <si>
    <t>IP090025-2</t>
  </si>
  <si>
    <t>JG101051</t>
    <phoneticPr fontId="7"/>
  </si>
  <si>
    <t>IP090025-3</t>
  </si>
  <si>
    <t>JG101049</t>
    <phoneticPr fontId="7"/>
  </si>
  <si>
    <t>IP090026-1</t>
    <phoneticPr fontId="7"/>
  </si>
  <si>
    <t>IEV00013</t>
    <phoneticPr fontId="7"/>
  </si>
  <si>
    <t>神奈川県横浜市神奈川区新浦島町１丁目１－２５　インテック横浜ビル</t>
    <phoneticPr fontId="7"/>
  </si>
  <si>
    <t>IP090026-2</t>
  </si>
  <si>
    <t>IEV00019</t>
    <phoneticPr fontId="7"/>
  </si>
  <si>
    <t>IP090026-3</t>
  </si>
  <si>
    <t>IEV00023</t>
    <phoneticPr fontId="7"/>
  </si>
  <si>
    <t>IP090026-4</t>
  </si>
  <si>
    <t>IEV00043</t>
    <phoneticPr fontId="7"/>
  </si>
  <si>
    <t>IP090026-5</t>
  </si>
  <si>
    <t>IEV00061</t>
    <phoneticPr fontId="7"/>
  </si>
  <si>
    <t>IP090026-6</t>
  </si>
  <si>
    <t>IEV00062</t>
  </si>
  <si>
    <t>IP090026-7</t>
  </si>
  <si>
    <t>IEV00072</t>
    <phoneticPr fontId="7"/>
  </si>
  <si>
    <t>IP090026-8</t>
  </si>
  <si>
    <t>IEV00095</t>
    <phoneticPr fontId="7"/>
  </si>
  <si>
    <t>IP090026-9</t>
  </si>
  <si>
    <t>IEV00111</t>
    <phoneticPr fontId="7"/>
  </si>
  <si>
    <t>IP090026-10</t>
  </si>
  <si>
    <t>IEV00173</t>
    <phoneticPr fontId="7"/>
  </si>
  <si>
    <t>IP090026-11</t>
  </si>
  <si>
    <t>IEV00174</t>
  </si>
  <si>
    <t>IP090026-12</t>
  </si>
  <si>
    <t>IEV00281</t>
    <phoneticPr fontId="7"/>
  </si>
  <si>
    <t>IP090026-13</t>
  </si>
  <si>
    <t>IEV00283</t>
    <phoneticPr fontId="7"/>
  </si>
  <si>
    <t>IP090026-14</t>
  </si>
  <si>
    <t>IEV00285</t>
    <phoneticPr fontId="7"/>
  </si>
  <si>
    <t>IP090026-15</t>
  </si>
  <si>
    <t>IEV00290</t>
    <phoneticPr fontId="7"/>
  </si>
  <si>
    <t>IP090026-16</t>
  </si>
  <si>
    <t>IEV00293</t>
    <phoneticPr fontId="7"/>
  </si>
  <si>
    <t>IP090026-17</t>
  </si>
  <si>
    <t>IEV00298</t>
    <phoneticPr fontId="7"/>
  </si>
  <si>
    <t>IP090026-18</t>
  </si>
  <si>
    <t>IEV00302</t>
    <phoneticPr fontId="7"/>
  </si>
  <si>
    <t>IP090026-19</t>
  </si>
  <si>
    <t>IEV00303</t>
    <phoneticPr fontId="7"/>
  </si>
  <si>
    <t>IP090026-20</t>
  </si>
  <si>
    <t>IEV00315</t>
    <phoneticPr fontId="7"/>
  </si>
  <si>
    <t>IP090026-21</t>
  </si>
  <si>
    <t>IEV00327</t>
    <phoneticPr fontId="7"/>
  </si>
  <si>
    <t>IP090026-22</t>
  </si>
  <si>
    <t>IEV00330</t>
    <phoneticPr fontId="7"/>
  </si>
  <si>
    <t>IP090026-23</t>
  </si>
  <si>
    <t>IEV00350</t>
    <phoneticPr fontId="7"/>
  </si>
  <si>
    <t>IP090026-24</t>
  </si>
  <si>
    <t>IEV00519</t>
    <phoneticPr fontId="7"/>
  </si>
  <si>
    <t>IP090029</t>
    <phoneticPr fontId="7"/>
  </si>
  <si>
    <t>斉藤</t>
    <rPh sb="0" eb="2">
      <t>サイトウ</t>
    </rPh>
    <phoneticPr fontId="7"/>
  </si>
  <si>
    <t>371-0845</t>
    <phoneticPr fontId="7"/>
  </si>
  <si>
    <t>027-253-5200</t>
    <phoneticPr fontId="7"/>
  </si>
  <si>
    <t>027-253-5201</t>
    <phoneticPr fontId="7"/>
  </si>
  <si>
    <t>371-0858</t>
    <phoneticPr fontId="7"/>
  </si>
  <si>
    <t>027-251-1571</t>
    <phoneticPr fontId="7"/>
  </si>
  <si>
    <t>DG-NP244VA</t>
    <phoneticPr fontId="7"/>
  </si>
  <si>
    <t>JCV06472</t>
    <phoneticPr fontId="7"/>
  </si>
  <si>
    <t>20511397-002</t>
    <phoneticPr fontId="7"/>
  </si>
  <si>
    <t>IP090030-1</t>
    <phoneticPr fontId="7"/>
  </si>
  <si>
    <t>村越</t>
    <rPh sb="0" eb="2">
      <t>ムラコシ</t>
    </rPh>
    <phoneticPr fontId="7"/>
  </si>
  <si>
    <t>共信コミュニケーションズ株式会社</t>
    <rPh sb="0" eb="2">
      <t>トモシン</t>
    </rPh>
    <rPh sb="12" eb="16">
      <t>カブシキガイシャ</t>
    </rPh>
    <phoneticPr fontId="7"/>
  </si>
  <si>
    <t>141-0001</t>
    <phoneticPr fontId="7"/>
  </si>
  <si>
    <t>東京都品川区北品川5-9-11　大崎ＭＴビル</t>
    <rPh sb="0" eb="3">
      <t>トウキョウト</t>
    </rPh>
    <rPh sb="3" eb="6">
      <t>シナガワク</t>
    </rPh>
    <rPh sb="6" eb="7">
      <t>キタ</t>
    </rPh>
    <rPh sb="7" eb="9">
      <t>シナガワ</t>
    </rPh>
    <rPh sb="16" eb="18">
      <t>オオサキ</t>
    </rPh>
    <phoneticPr fontId="7"/>
  </si>
  <si>
    <t>文教営業課</t>
    <rPh sb="0" eb="2">
      <t>ブンキョウ</t>
    </rPh>
    <rPh sb="2" eb="5">
      <t>エイギョウカ</t>
    </rPh>
    <phoneticPr fontId="7"/>
  </si>
  <si>
    <t>03-3445-2077</t>
    <phoneticPr fontId="7"/>
  </si>
  <si>
    <t>03-5449-6677</t>
    <phoneticPr fontId="7"/>
  </si>
  <si>
    <t>帝京科学大学北千住キャンパス</t>
    <rPh sb="0" eb="2">
      <t>テイキョウ</t>
    </rPh>
    <rPh sb="2" eb="4">
      <t>カガク</t>
    </rPh>
    <rPh sb="4" eb="6">
      <t>ダイガク</t>
    </rPh>
    <rPh sb="6" eb="9">
      <t>キタセンジュ</t>
    </rPh>
    <phoneticPr fontId="7"/>
  </si>
  <si>
    <t>120-0045</t>
    <phoneticPr fontId="7"/>
  </si>
  <si>
    <t>東京都足立区千住桜木2-2-1</t>
    <rPh sb="0" eb="3">
      <t>トウキョウト</t>
    </rPh>
    <rPh sb="3" eb="6">
      <t>アダチク</t>
    </rPh>
    <rPh sb="6" eb="8">
      <t>センジュ</t>
    </rPh>
    <rPh sb="8" eb="10">
      <t>サクラギ</t>
    </rPh>
    <phoneticPr fontId="7"/>
  </si>
  <si>
    <t>情報処理センター</t>
    <rPh sb="0" eb="2">
      <t>ジョウホウ</t>
    </rPh>
    <rPh sb="2" eb="4">
      <t>ショリ</t>
    </rPh>
    <phoneticPr fontId="7"/>
  </si>
  <si>
    <t>03-6910-1010</t>
    <phoneticPr fontId="7"/>
  </si>
  <si>
    <t>03-6910-3800</t>
    <phoneticPr fontId="7"/>
  </si>
  <si>
    <t>DG-NS202A</t>
    <phoneticPr fontId="7"/>
  </si>
  <si>
    <t>ILV77108</t>
    <phoneticPr fontId="7"/>
  </si>
  <si>
    <t>20516263-001</t>
    <phoneticPr fontId="7"/>
  </si>
  <si>
    <t>帝京科学大学北千住キャンパス</t>
    <rPh sb="6" eb="7">
      <t>キタ</t>
    </rPh>
    <rPh sb="7" eb="9">
      <t>センジュ</t>
    </rPh>
    <phoneticPr fontId="7"/>
  </si>
  <si>
    <t>東京都足立区千住桜木2-2-1　　2階第1MM教室前方</t>
    <rPh sb="18" eb="19">
      <t>カイ</t>
    </rPh>
    <rPh sb="19" eb="20">
      <t>ダイ</t>
    </rPh>
    <rPh sb="23" eb="25">
      <t>キョウシツ</t>
    </rPh>
    <rPh sb="25" eb="26">
      <t>マエ</t>
    </rPh>
    <rPh sb="26" eb="27">
      <t>ホウ</t>
    </rPh>
    <phoneticPr fontId="7"/>
  </si>
  <si>
    <t>情報処理センター</t>
    <phoneticPr fontId="7"/>
  </si>
  <si>
    <t>IP090030-2</t>
  </si>
  <si>
    <t>ILV77087</t>
    <phoneticPr fontId="7"/>
  </si>
  <si>
    <t>2階第1MM教室前方</t>
    <phoneticPr fontId="7"/>
  </si>
  <si>
    <t>IP090030-3</t>
  </si>
  <si>
    <t>ILV77071</t>
    <phoneticPr fontId="7"/>
  </si>
  <si>
    <t>予備</t>
    <rPh sb="0" eb="2">
      <t>ヨビ</t>
    </rPh>
    <phoneticPr fontId="7"/>
  </si>
  <si>
    <t>情報処理センター</t>
    <phoneticPr fontId="7"/>
  </si>
  <si>
    <t>03-6910-1010</t>
    <phoneticPr fontId="7"/>
  </si>
  <si>
    <t>03-6910-3800</t>
    <phoneticPr fontId="7"/>
  </si>
  <si>
    <t>IP090030-4</t>
  </si>
  <si>
    <t>141-0001</t>
    <phoneticPr fontId="7"/>
  </si>
  <si>
    <t>03-3445-2077</t>
    <phoneticPr fontId="7"/>
  </si>
  <si>
    <t>03-5449-6677</t>
    <phoneticPr fontId="7"/>
  </si>
  <si>
    <t>120-0045</t>
    <phoneticPr fontId="7"/>
  </si>
  <si>
    <t>DG-NS202A</t>
    <phoneticPr fontId="7"/>
  </si>
  <si>
    <t>ILV76981</t>
    <phoneticPr fontId="7"/>
  </si>
  <si>
    <t>20516263-001</t>
    <phoneticPr fontId="7"/>
  </si>
  <si>
    <t>2階第2MM教室前方</t>
    <phoneticPr fontId="7"/>
  </si>
  <si>
    <t>IP090030-5</t>
  </si>
  <si>
    <t>ILV77089</t>
    <phoneticPr fontId="7"/>
  </si>
  <si>
    <t>2階第2MM教室後方</t>
    <rPh sb="8" eb="9">
      <t>ウシ</t>
    </rPh>
    <phoneticPr fontId="7"/>
  </si>
  <si>
    <t>IP090030-6</t>
  </si>
  <si>
    <t>ILV76989</t>
    <phoneticPr fontId="7"/>
  </si>
  <si>
    <t>4階理学専用普通教室前方</t>
    <rPh sb="10" eb="12">
      <t>ゼンポウ</t>
    </rPh>
    <phoneticPr fontId="7"/>
  </si>
  <si>
    <t>IP090030-7</t>
  </si>
  <si>
    <t>ILV77077</t>
    <phoneticPr fontId="7"/>
  </si>
  <si>
    <t>4階理学専用普通教室後方</t>
    <rPh sb="10" eb="12">
      <t>コウホウ</t>
    </rPh>
    <phoneticPr fontId="7"/>
  </si>
  <si>
    <t>IP090030-8</t>
  </si>
  <si>
    <t>ILV76974</t>
    <phoneticPr fontId="7"/>
  </si>
  <si>
    <t>帝京科学大学山梨市キャンパス</t>
    <rPh sb="6" eb="8">
      <t>ヤマナシ</t>
    </rPh>
    <rPh sb="8" eb="9">
      <t>シ</t>
    </rPh>
    <phoneticPr fontId="7"/>
  </si>
  <si>
    <t>405-0018</t>
    <phoneticPr fontId="7"/>
  </si>
  <si>
    <t>山梨県山梨市上神内川1150-1　コンピュータ教室前方</t>
    <rPh sb="23" eb="25">
      <t>キョウシツ</t>
    </rPh>
    <rPh sb="25" eb="27">
      <t>ゼンポウ</t>
    </rPh>
    <phoneticPr fontId="7"/>
  </si>
  <si>
    <t>0553-23-1240</t>
    <phoneticPr fontId="7"/>
  </si>
  <si>
    <t>0553-23-2101</t>
    <phoneticPr fontId="7"/>
  </si>
  <si>
    <t>IP090030-9</t>
  </si>
  <si>
    <t>ILV77059</t>
    <phoneticPr fontId="7"/>
  </si>
  <si>
    <t>コンピュータ教室後方</t>
    <rPh sb="6" eb="8">
      <t>キョウシツ</t>
    </rPh>
    <rPh sb="8" eb="10">
      <t>コウホウ</t>
    </rPh>
    <phoneticPr fontId="7"/>
  </si>
  <si>
    <t>IP090031</t>
    <phoneticPr fontId="7"/>
  </si>
  <si>
    <t>DG-ND300AR/4</t>
    <phoneticPr fontId="7"/>
  </si>
  <si>
    <t>ICV52310</t>
    <phoneticPr fontId="7"/>
  </si>
  <si>
    <t>IP090032</t>
  </si>
  <si>
    <t>DG-ND200</t>
    <phoneticPr fontId="7"/>
  </si>
  <si>
    <t>JAV01354</t>
    <phoneticPr fontId="7"/>
  </si>
  <si>
    <t>405-0018</t>
    <phoneticPr fontId="7"/>
  </si>
  <si>
    <t>IP090033</t>
  </si>
  <si>
    <t>平井商事</t>
    <rPh sb="0" eb="2">
      <t>ヒライ</t>
    </rPh>
    <rPh sb="2" eb="4">
      <t>ショウジ</t>
    </rPh>
    <phoneticPr fontId="7"/>
  </si>
  <si>
    <t>20511397-003</t>
    <phoneticPr fontId="7"/>
  </si>
  <si>
    <t>IP090034</t>
  </si>
  <si>
    <t>小池</t>
    <rPh sb="0" eb="2">
      <t>コイケ</t>
    </rPh>
    <phoneticPr fontId="7"/>
  </si>
  <si>
    <t>野村ファンド</t>
    <rPh sb="0" eb="2">
      <t>ノムラ</t>
    </rPh>
    <phoneticPr fontId="7"/>
  </si>
  <si>
    <t>104-8155</t>
    <phoneticPr fontId="7"/>
  </si>
  <si>
    <t>東京都中央区銀座6-14-6　第二リコービル6Ｆ</t>
    <rPh sb="0" eb="2">
      <t>トウキョウ</t>
    </rPh>
    <rPh sb="2" eb="3">
      <t>ト</t>
    </rPh>
    <rPh sb="3" eb="6">
      <t>チュウオウク</t>
    </rPh>
    <rPh sb="6" eb="8">
      <t>ギンザ</t>
    </rPh>
    <rPh sb="15" eb="16">
      <t>ダイ</t>
    </rPh>
    <rPh sb="16" eb="17">
      <t>ニ</t>
    </rPh>
    <phoneticPr fontId="7"/>
  </si>
  <si>
    <t>首都圏第1ＬＡコーディネート部</t>
    <rPh sb="0" eb="3">
      <t>シュトケン</t>
    </rPh>
    <rPh sb="3" eb="4">
      <t>ダイ</t>
    </rPh>
    <rPh sb="14" eb="15">
      <t>ブ</t>
    </rPh>
    <phoneticPr fontId="7"/>
  </si>
  <si>
    <t>03-6278-0950</t>
    <phoneticPr fontId="7"/>
  </si>
  <si>
    <t>03-6278-0945</t>
    <phoneticPr fontId="7"/>
  </si>
  <si>
    <t>野村ファンド・リサーチ・アンド・テクノロジー株式会社</t>
    <rPh sb="0" eb="2">
      <t>ノムラ</t>
    </rPh>
    <rPh sb="22" eb="26">
      <t>カブシキガイシャ</t>
    </rPh>
    <phoneticPr fontId="7"/>
  </si>
  <si>
    <t>103-0007</t>
    <phoneticPr fontId="7"/>
  </si>
  <si>
    <t>東京都中央区日本橋浜町3-21-1　日本橋浜町Ｆタワー16Ｆ</t>
    <rPh sb="9" eb="11">
      <t>ハマチョウ</t>
    </rPh>
    <rPh sb="18" eb="21">
      <t>ニホンバシ</t>
    </rPh>
    <rPh sb="21" eb="23">
      <t>ハマチョウ</t>
    </rPh>
    <phoneticPr fontId="7"/>
  </si>
  <si>
    <t>システム部</t>
    <rPh sb="4" eb="5">
      <t>ブ</t>
    </rPh>
    <phoneticPr fontId="7"/>
  </si>
  <si>
    <t>03-3276-2304</t>
    <phoneticPr fontId="7"/>
  </si>
  <si>
    <t>03-3276-2382</t>
    <phoneticPr fontId="7"/>
  </si>
  <si>
    <t>DG-NS200</t>
    <phoneticPr fontId="7"/>
  </si>
  <si>
    <t>JFV01353</t>
    <phoneticPr fontId="7"/>
  </si>
  <si>
    <t>20526063-001</t>
    <phoneticPr fontId="7"/>
  </si>
  <si>
    <t>横浜市保土ヶ谷区神戸町134　横浜ビジネスパークウエストタワー11Ｆ</t>
    <rPh sb="0" eb="3">
      <t>ヨコハマシ</t>
    </rPh>
    <rPh sb="3" eb="8">
      <t>ホドガヤク</t>
    </rPh>
    <rPh sb="8" eb="10">
      <t>コウベ</t>
    </rPh>
    <rPh sb="10" eb="11">
      <t>チョウ</t>
    </rPh>
    <rPh sb="15" eb="17">
      <t>ヨコハマ</t>
    </rPh>
    <phoneticPr fontId="7"/>
  </si>
  <si>
    <t>IP090035</t>
  </si>
  <si>
    <t>DG-SF334</t>
    <phoneticPr fontId="7"/>
  </si>
  <si>
    <t>JHV60333</t>
    <phoneticPr fontId="7"/>
  </si>
  <si>
    <t>20526060-001</t>
    <phoneticPr fontId="7"/>
  </si>
  <si>
    <t>IP090036</t>
  </si>
  <si>
    <t>20558082-002</t>
    <phoneticPr fontId="7"/>
  </si>
  <si>
    <t>IP090037</t>
  </si>
  <si>
    <t>IP090038</t>
  </si>
  <si>
    <t>中部社</t>
    <rPh sb="0" eb="2">
      <t>チュウブ</t>
    </rPh>
    <rPh sb="2" eb="3">
      <t>シャ</t>
    </rPh>
    <phoneticPr fontId="7"/>
  </si>
  <si>
    <t>ＮＥＣフィールディング株式会社</t>
    <rPh sb="11" eb="13">
      <t>カブシキ</t>
    </rPh>
    <rPh sb="13" eb="15">
      <t>カイシャ</t>
    </rPh>
    <phoneticPr fontId="7"/>
  </si>
  <si>
    <t>470-0111</t>
    <phoneticPr fontId="7"/>
  </si>
  <si>
    <t>愛知県日進市米野木町南山500-20</t>
    <rPh sb="0" eb="3">
      <t>アイチケン</t>
    </rPh>
    <rPh sb="3" eb="6">
      <t>ニッシンシ</t>
    </rPh>
    <rPh sb="6" eb="9">
      <t>コメノキ</t>
    </rPh>
    <rPh sb="9" eb="10">
      <t>チョウ</t>
    </rPh>
    <rPh sb="10" eb="12">
      <t>ミナミヤマ</t>
    </rPh>
    <phoneticPr fontId="7"/>
  </si>
  <si>
    <t>LCM事業推進本部</t>
    <rPh sb="3" eb="5">
      <t>ジギョウ</t>
    </rPh>
    <rPh sb="5" eb="7">
      <t>スイシン</t>
    </rPh>
    <rPh sb="7" eb="9">
      <t>ホンブ</t>
    </rPh>
    <phoneticPr fontId="7"/>
  </si>
  <si>
    <t>0561-74-1051</t>
    <phoneticPr fontId="7"/>
  </si>
  <si>
    <t>0561-74-1052</t>
    <phoneticPr fontId="7"/>
  </si>
  <si>
    <t>DG-ND400</t>
    <phoneticPr fontId="7"/>
  </si>
  <si>
    <t>JIV01602</t>
    <phoneticPr fontId="7"/>
  </si>
  <si>
    <t>20644708-001</t>
    <phoneticPr fontId="7"/>
  </si>
  <si>
    <t>IP090039</t>
    <phoneticPr fontId="7"/>
  </si>
  <si>
    <t>WJ-HDU40L</t>
    <phoneticPr fontId="7"/>
  </si>
  <si>
    <t>IP090039</t>
  </si>
  <si>
    <t>IP090040</t>
    <phoneticPr fontId="7"/>
  </si>
  <si>
    <t>DG-SC385</t>
    <phoneticPr fontId="7"/>
  </si>
  <si>
    <t>JLV43409</t>
    <phoneticPr fontId="7"/>
  </si>
  <si>
    <t>IP090040</t>
  </si>
  <si>
    <t>JLV43420</t>
    <phoneticPr fontId="7"/>
  </si>
  <si>
    <t>JLV43428</t>
    <phoneticPr fontId="7"/>
  </si>
  <si>
    <t>JLV43433</t>
    <phoneticPr fontId="7"/>
  </si>
  <si>
    <t>IP090041</t>
  </si>
  <si>
    <t>DG-SF335</t>
    <phoneticPr fontId="7"/>
  </si>
  <si>
    <t>JKV60659</t>
    <phoneticPr fontId="7"/>
  </si>
  <si>
    <t>JKV60623</t>
    <phoneticPr fontId="7"/>
  </si>
  <si>
    <t>JKV60716</t>
    <phoneticPr fontId="7"/>
  </si>
  <si>
    <t>IP090042</t>
  </si>
  <si>
    <t>DG-SP304V</t>
    <phoneticPr fontId="7"/>
  </si>
  <si>
    <t>JJV23168</t>
    <phoneticPr fontId="7"/>
  </si>
  <si>
    <t>JJV23102</t>
    <phoneticPr fontId="7"/>
  </si>
  <si>
    <t>JJV23084</t>
    <phoneticPr fontId="7"/>
  </si>
  <si>
    <t>JJV23062</t>
    <phoneticPr fontId="7"/>
  </si>
  <si>
    <t>JJV23061</t>
    <phoneticPr fontId="7"/>
  </si>
  <si>
    <t>JJV23413</t>
    <phoneticPr fontId="7"/>
  </si>
  <si>
    <t>JJV23171</t>
    <phoneticPr fontId="7"/>
  </si>
  <si>
    <t>JJV23419</t>
    <phoneticPr fontId="7"/>
  </si>
  <si>
    <t>JJV23103</t>
    <phoneticPr fontId="7"/>
  </si>
  <si>
    <t>JJV23085</t>
    <phoneticPr fontId="7"/>
  </si>
  <si>
    <t>JJV23051</t>
    <phoneticPr fontId="7"/>
  </si>
  <si>
    <t>JJV44762</t>
    <phoneticPr fontId="7"/>
  </si>
  <si>
    <t>JJV23064</t>
    <phoneticPr fontId="7"/>
  </si>
  <si>
    <t>JJV23063</t>
    <phoneticPr fontId="7"/>
  </si>
  <si>
    <t>JJV23057</t>
    <phoneticPr fontId="7"/>
  </si>
  <si>
    <t>JJV23052</t>
    <phoneticPr fontId="7"/>
  </si>
  <si>
    <t>JJV23139</t>
    <phoneticPr fontId="7"/>
  </si>
  <si>
    <t>JJV44691</t>
    <phoneticPr fontId="7"/>
  </si>
  <si>
    <t>IP090043-1</t>
    <phoneticPr fontId="7"/>
  </si>
  <si>
    <t>前沢</t>
    <rPh sb="0" eb="2">
      <t>マエサワ</t>
    </rPh>
    <phoneticPr fontId="7"/>
  </si>
  <si>
    <t>ＮＴＴデータカスタマサービス株式会社</t>
    <rPh sb="14" eb="18">
      <t>カブシキガイシャ</t>
    </rPh>
    <phoneticPr fontId="7"/>
  </si>
  <si>
    <t>ＩＴサービスメネジメントサービス事業部
第三アドバンストサービス部コンタクトセンタ</t>
    <rPh sb="16" eb="18">
      <t>ジギョウ</t>
    </rPh>
    <rPh sb="18" eb="19">
      <t>ブ</t>
    </rPh>
    <rPh sb="20" eb="21">
      <t>ダイ</t>
    </rPh>
    <rPh sb="21" eb="22">
      <t>３</t>
    </rPh>
    <rPh sb="32" eb="33">
      <t>ブ</t>
    </rPh>
    <phoneticPr fontId="7"/>
  </si>
  <si>
    <t>03-3534-6182</t>
    <phoneticPr fontId="7"/>
  </si>
  <si>
    <t>03-3534-7861</t>
    <phoneticPr fontId="7"/>
  </si>
  <si>
    <t>135-8677</t>
    <phoneticPr fontId="7"/>
  </si>
  <si>
    <t>東京都江東区豊洲3-3-9　豊洲センタービルアネックス4Ｆ</t>
    <rPh sb="0" eb="3">
      <t>トウキョウト</t>
    </rPh>
    <rPh sb="3" eb="6">
      <t>コウトウク</t>
    </rPh>
    <rPh sb="6" eb="8">
      <t>トヨス</t>
    </rPh>
    <rPh sb="14" eb="16">
      <t>トヨス</t>
    </rPh>
    <phoneticPr fontId="7"/>
  </si>
  <si>
    <t>KAV44410</t>
    <phoneticPr fontId="7"/>
  </si>
  <si>
    <t>20648548-001</t>
    <phoneticPr fontId="7"/>
  </si>
  <si>
    <t>ＮＴＴデータカスタマサービス株式会社</t>
    <rPh sb="14" eb="16">
      <t>カブシキ</t>
    </rPh>
    <rPh sb="16" eb="18">
      <t>カイシャ</t>
    </rPh>
    <phoneticPr fontId="7"/>
  </si>
  <si>
    <t>108-8505</t>
    <phoneticPr fontId="7"/>
  </si>
  <si>
    <t>東京都港区港南１－９－１ＮＴＴ品川ＴＷＩＮＳデータ棟　１２Ｆ</t>
    <phoneticPr fontId="7"/>
  </si>
  <si>
    <t>ＩＴサービスマネジメント事業部　第三アドバンストサービス部コンタクトセンタ</t>
    <rPh sb="12" eb="14">
      <t>ジギョウ</t>
    </rPh>
    <rPh sb="14" eb="15">
      <t>ブ</t>
    </rPh>
    <rPh sb="16" eb="17">
      <t>ダイ</t>
    </rPh>
    <rPh sb="17" eb="18">
      <t>３</t>
    </rPh>
    <rPh sb="28" eb="29">
      <t>ブ</t>
    </rPh>
    <phoneticPr fontId="7"/>
  </si>
  <si>
    <t>IP090043-2</t>
  </si>
  <si>
    <t>KAV44444</t>
    <phoneticPr fontId="7"/>
  </si>
  <si>
    <t>IP090043-3</t>
  </si>
  <si>
    <t>KAV44415</t>
    <phoneticPr fontId="7"/>
  </si>
  <si>
    <t>IP090043-4</t>
  </si>
  <si>
    <t>KAV06617</t>
    <phoneticPr fontId="7"/>
  </si>
  <si>
    <t>IP090043-5</t>
  </si>
  <si>
    <t>KAV44455</t>
    <phoneticPr fontId="7"/>
  </si>
  <si>
    <t>未設置（2期工事分）</t>
    <rPh sb="0" eb="3">
      <t>ミセッチ</t>
    </rPh>
    <rPh sb="5" eb="6">
      <t>キ</t>
    </rPh>
    <rPh sb="6" eb="8">
      <t>コウジ</t>
    </rPh>
    <rPh sb="8" eb="9">
      <t>ブン</t>
    </rPh>
    <phoneticPr fontId="7"/>
  </si>
  <si>
    <t>IP090043-7</t>
  </si>
  <si>
    <t>IP090043-8</t>
  </si>
  <si>
    <t>KAV06619</t>
    <phoneticPr fontId="7"/>
  </si>
  <si>
    <t>IP090043-9</t>
  </si>
  <si>
    <t>KAV06616</t>
    <phoneticPr fontId="7"/>
  </si>
  <si>
    <t>IP090043-10</t>
  </si>
  <si>
    <t>KAV06614</t>
    <phoneticPr fontId="7"/>
  </si>
  <si>
    <t>IP090043-11</t>
  </si>
  <si>
    <t>KAV44414</t>
    <phoneticPr fontId="7"/>
  </si>
  <si>
    <t>IP090043-12</t>
  </si>
  <si>
    <t>KAV44637</t>
    <phoneticPr fontId="7"/>
  </si>
  <si>
    <t>IP090043-13</t>
  </si>
  <si>
    <t>KAV44632</t>
    <phoneticPr fontId="7"/>
  </si>
  <si>
    <t>IP090043-14</t>
  </si>
  <si>
    <t>KAV44631</t>
    <phoneticPr fontId="7"/>
  </si>
  <si>
    <t>IP090043-15</t>
  </si>
  <si>
    <t>KAV44686</t>
    <phoneticPr fontId="7"/>
  </si>
  <si>
    <t>IP090043-16</t>
  </si>
  <si>
    <t>KAV06638</t>
    <phoneticPr fontId="7"/>
  </si>
  <si>
    <t>IP090043-17</t>
  </si>
  <si>
    <t>KAV06632</t>
    <phoneticPr fontId="7"/>
  </si>
  <si>
    <t>IP090043-18</t>
  </si>
  <si>
    <t>KAV06602</t>
    <phoneticPr fontId="7"/>
  </si>
  <si>
    <t>IP090043-19</t>
  </si>
  <si>
    <t>KAV06626</t>
    <phoneticPr fontId="7"/>
  </si>
  <si>
    <t>IP090043-20</t>
  </si>
  <si>
    <t>IP090043-21</t>
  </si>
  <si>
    <t>KAV44615</t>
    <phoneticPr fontId="7"/>
  </si>
  <si>
    <t>IP090043-22</t>
  </si>
  <si>
    <t>KAV44687</t>
    <phoneticPr fontId="7"/>
  </si>
  <si>
    <t>IP090043-23</t>
  </si>
  <si>
    <t>KAV44668</t>
    <phoneticPr fontId="7"/>
  </si>
  <si>
    <t>IP090043-24</t>
  </si>
  <si>
    <t>KBV16281</t>
    <phoneticPr fontId="7"/>
  </si>
  <si>
    <t>IP090043-25</t>
  </si>
  <si>
    <t>KBV16236</t>
    <phoneticPr fontId="7"/>
  </si>
  <si>
    <t>IP090043-26</t>
  </si>
  <si>
    <t>関西社</t>
    <rPh sb="0" eb="2">
      <t>カンサイ</t>
    </rPh>
    <rPh sb="2" eb="3">
      <t>シャ</t>
    </rPh>
    <phoneticPr fontId="7"/>
  </si>
  <si>
    <t>KAV44483</t>
    <phoneticPr fontId="7"/>
  </si>
  <si>
    <t>530-0003</t>
    <phoneticPr fontId="7"/>
  </si>
  <si>
    <t>大阪市北区堂島３－１－２１　ＮＴＴデータ堂島ビル　１０Ｆ</t>
    <phoneticPr fontId="7"/>
  </si>
  <si>
    <t>IP090043-27</t>
  </si>
  <si>
    <t>KAV44647</t>
    <phoneticPr fontId="7"/>
  </si>
  <si>
    <t>IP090043-28</t>
  </si>
  <si>
    <t>KAV06534</t>
    <phoneticPr fontId="7"/>
  </si>
  <si>
    <t>IP090043-29</t>
  </si>
  <si>
    <t>KAV06597</t>
    <phoneticPr fontId="7"/>
  </si>
  <si>
    <t>IP090043-30</t>
  </si>
  <si>
    <t>KAV06596</t>
    <phoneticPr fontId="7"/>
  </si>
  <si>
    <t>IP090043-31</t>
  </si>
  <si>
    <t>KAV06533</t>
    <phoneticPr fontId="7"/>
  </si>
  <si>
    <t>IP090043-32</t>
  </si>
  <si>
    <t>KAV06575</t>
    <phoneticPr fontId="7"/>
  </si>
  <si>
    <t>IP090043-33</t>
  </si>
  <si>
    <t>KAV06555</t>
    <phoneticPr fontId="7"/>
  </si>
  <si>
    <t>IP090043-34</t>
  </si>
  <si>
    <t>KAV06546</t>
    <phoneticPr fontId="7"/>
  </si>
  <si>
    <t>IP090043-35</t>
  </si>
  <si>
    <t>KAV06635</t>
    <phoneticPr fontId="7"/>
  </si>
  <si>
    <t>IP090043-36</t>
  </si>
  <si>
    <t>IP090043-37</t>
  </si>
  <si>
    <t>IP090043-38</t>
  </si>
  <si>
    <t>IP090043-39</t>
  </si>
  <si>
    <t>IP090043-40</t>
  </si>
  <si>
    <t>IP090043-41</t>
  </si>
  <si>
    <t>IP090044-1</t>
    <phoneticPr fontId="7"/>
  </si>
  <si>
    <t>IDA000083</t>
    <phoneticPr fontId="7"/>
  </si>
  <si>
    <t>IP090044-2</t>
  </si>
  <si>
    <t>KAV00911</t>
    <phoneticPr fontId="7"/>
  </si>
  <si>
    <t>IP090045-1</t>
    <phoneticPr fontId="7"/>
  </si>
  <si>
    <t>WJ-HDE400</t>
    <phoneticPr fontId="7"/>
  </si>
  <si>
    <t>JIV02153</t>
    <phoneticPr fontId="7"/>
  </si>
  <si>
    <t>IP090045-2</t>
  </si>
  <si>
    <t>JIV02043</t>
    <phoneticPr fontId="7"/>
  </si>
  <si>
    <t>IP090045-3</t>
  </si>
  <si>
    <t>JIV02041</t>
    <phoneticPr fontId="7"/>
  </si>
  <si>
    <t>IP090045-4</t>
  </si>
  <si>
    <t>JIV02165</t>
    <phoneticPr fontId="7"/>
  </si>
  <si>
    <t>IP090045-5</t>
  </si>
  <si>
    <t>JIV02025</t>
    <phoneticPr fontId="7"/>
  </si>
  <si>
    <t>IP090045-6</t>
  </si>
  <si>
    <t>JIV02033</t>
    <phoneticPr fontId="7"/>
  </si>
  <si>
    <t>IP090045-7</t>
  </si>
  <si>
    <t>JIV02088</t>
    <phoneticPr fontId="7"/>
  </si>
  <si>
    <t>IP090045-8</t>
  </si>
  <si>
    <t>JIV02034</t>
    <phoneticPr fontId="7"/>
  </si>
  <si>
    <t>IP090046-1</t>
    <phoneticPr fontId="7"/>
  </si>
  <si>
    <t>WJ-HDU40M</t>
    <phoneticPr fontId="7"/>
  </si>
  <si>
    <t>KAV01398</t>
    <phoneticPr fontId="7"/>
  </si>
  <si>
    <t>IP090046-2</t>
  </si>
  <si>
    <t>KAV01095</t>
    <phoneticPr fontId="7"/>
  </si>
  <si>
    <t>IP090046-3</t>
  </si>
  <si>
    <t>KAV01399</t>
    <phoneticPr fontId="7"/>
  </si>
  <si>
    <t>IP090046-4</t>
  </si>
  <si>
    <t>KAV01517</t>
    <phoneticPr fontId="7"/>
  </si>
  <si>
    <t>IP090046-5</t>
  </si>
  <si>
    <t>KAV01525</t>
    <phoneticPr fontId="7"/>
  </si>
  <si>
    <t>IP090046-6</t>
  </si>
  <si>
    <t>KAV01526</t>
    <phoneticPr fontId="7"/>
  </si>
  <si>
    <t>IP090046-7</t>
  </si>
  <si>
    <t>KAV01506</t>
    <phoneticPr fontId="7"/>
  </si>
  <si>
    <t>IP090046-8</t>
  </si>
  <si>
    <t>KAV01395</t>
    <phoneticPr fontId="7"/>
  </si>
  <si>
    <t>IP090046-9</t>
  </si>
  <si>
    <t>KAV01480</t>
    <phoneticPr fontId="7"/>
  </si>
  <si>
    <t>IP090046-10</t>
  </si>
  <si>
    <t>KAV00788</t>
    <phoneticPr fontId="7"/>
  </si>
  <si>
    <t>IP090046-11</t>
  </si>
  <si>
    <t>KAV00807</t>
    <phoneticPr fontId="7"/>
  </si>
  <si>
    <t>IP090046-12</t>
  </si>
  <si>
    <t>KAV00817</t>
    <phoneticPr fontId="7"/>
  </si>
  <si>
    <t>IP090046-13</t>
  </si>
  <si>
    <t>KAV00816</t>
    <phoneticPr fontId="7"/>
  </si>
  <si>
    <t>IP090046-14</t>
  </si>
  <si>
    <t>KAV00721</t>
    <phoneticPr fontId="7"/>
  </si>
  <si>
    <t>IP090046-15</t>
  </si>
  <si>
    <t>KAV00722</t>
    <phoneticPr fontId="7"/>
  </si>
  <si>
    <t>IP090046-16</t>
  </si>
  <si>
    <t>KAV00814</t>
    <phoneticPr fontId="7"/>
  </si>
  <si>
    <t>IP090046-17</t>
  </si>
  <si>
    <t>KAV00803</t>
    <phoneticPr fontId="7"/>
  </si>
  <si>
    <t>IP090046-18</t>
  </si>
  <si>
    <t>KAV00809</t>
    <phoneticPr fontId="7"/>
  </si>
  <si>
    <t>IP090046-19</t>
  </si>
  <si>
    <t>KAV00969</t>
    <phoneticPr fontId="7"/>
  </si>
  <si>
    <t>IP090046-20</t>
  </si>
  <si>
    <t>KAV00968</t>
    <phoneticPr fontId="7"/>
  </si>
  <si>
    <t>IP090046-21</t>
  </si>
  <si>
    <t>KAV00956</t>
    <phoneticPr fontId="7"/>
  </si>
  <si>
    <t>IP090046-22</t>
  </si>
  <si>
    <t>KAV00960</t>
    <phoneticPr fontId="7"/>
  </si>
  <si>
    <t>IP090046-23</t>
  </si>
  <si>
    <t>KAV01039</t>
    <phoneticPr fontId="7"/>
  </si>
  <si>
    <t>IP090046-24</t>
  </si>
  <si>
    <t>KAV01023</t>
    <phoneticPr fontId="7"/>
  </si>
  <si>
    <t>IP090046-25</t>
  </si>
  <si>
    <t>KAV00739</t>
    <phoneticPr fontId="7"/>
  </si>
  <si>
    <t>IP090046-26</t>
  </si>
  <si>
    <t>KAV00709</t>
    <phoneticPr fontId="7"/>
  </si>
  <si>
    <t>IP090046-27</t>
  </si>
  <si>
    <t>KAV00711</t>
    <phoneticPr fontId="7"/>
  </si>
  <si>
    <t>IP090046-28</t>
  </si>
  <si>
    <t>KAV01418</t>
    <phoneticPr fontId="7"/>
  </si>
  <si>
    <t>IP090046-29</t>
  </si>
  <si>
    <t>KAV01404</t>
    <phoneticPr fontId="7"/>
  </si>
  <si>
    <t>IP090046-30</t>
  </si>
  <si>
    <t>KAV01460</t>
    <phoneticPr fontId="7"/>
  </si>
  <si>
    <t>IP090046-31</t>
  </si>
  <si>
    <t>KAV01277</t>
    <phoneticPr fontId="7"/>
  </si>
  <si>
    <t>IP090046-32</t>
  </si>
  <si>
    <t>KAV01278</t>
    <phoneticPr fontId="7"/>
  </si>
  <si>
    <t>IP090046-33</t>
  </si>
  <si>
    <t>KAV01262</t>
    <phoneticPr fontId="7"/>
  </si>
  <si>
    <t>IP090046-34</t>
  </si>
  <si>
    <t>KAV01323</t>
    <phoneticPr fontId="7"/>
  </si>
  <si>
    <t>IP090046-35</t>
  </si>
  <si>
    <t>KAV00908</t>
    <phoneticPr fontId="7"/>
  </si>
  <si>
    <t>IP090046-36</t>
  </si>
  <si>
    <t>KAV00907</t>
    <phoneticPr fontId="7"/>
  </si>
  <si>
    <t>IP090046-37</t>
  </si>
  <si>
    <t>KBV00904</t>
    <phoneticPr fontId="7"/>
  </si>
  <si>
    <t>IP090046-38</t>
  </si>
  <si>
    <t>KAV01455</t>
    <phoneticPr fontId="7"/>
  </si>
  <si>
    <t>IP090046-39</t>
  </si>
  <si>
    <t>KAV01437</t>
    <phoneticPr fontId="7"/>
  </si>
  <si>
    <t>IP090046-40</t>
  </si>
  <si>
    <t>KAV01279</t>
    <phoneticPr fontId="7"/>
  </si>
  <si>
    <t>IP090046-41</t>
  </si>
  <si>
    <t>KAV01426</t>
    <phoneticPr fontId="7"/>
  </si>
  <si>
    <t>IP090046-42</t>
  </si>
  <si>
    <t>KBV00912</t>
    <phoneticPr fontId="7"/>
  </si>
  <si>
    <t>IP090046-43</t>
  </si>
  <si>
    <t>KAV01303</t>
    <phoneticPr fontId="7"/>
  </si>
  <si>
    <t>IP090046-44</t>
  </si>
  <si>
    <t>KAV01320</t>
    <phoneticPr fontId="7"/>
  </si>
  <si>
    <t>IP090046-45</t>
  </si>
  <si>
    <t>KAV01427</t>
    <phoneticPr fontId="7"/>
  </si>
  <si>
    <t>IP090046-46</t>
  </si>
  <si>
    <t>KAV01390</t>
    <phoneticPr fontId="7"/>
  </si>
  <si>
    <t>IP090046-47</t>
  </si>
  <si>
    <t>KBV01293</t>
    <phoneticPr fontId="7"/>
  </si>
  <si>
    <t>IP090046-48</t>
  </si>
  <si>
    <t>KBV01381</t>
    <phoneticPr fontId="7"/>
  </si>
  <si>
    <t>IP090046-49</t>
  </si>
  <si>
    <t>KBV01358</t>
    <phoneticPr fontId="7"/>
  </si>
  <si>
    <t>IP090046-50</t>
  </si>
  <si>
    <t>KBV01406</t>
    <phoneticPr fontId="7"/>
  </si>
  <si>
    <t>IP090046-51</t>
  </si>
  <si>
    <t>KBV01401</t>
    <phoneticPr fontId="7"/>
  </si>
  <si>
    <t>IP090046-52</t>
  </si>
  <si>
    <t>KBV01398</t>
    <phoneticPr fontId="7"/>
  </si>
  <si>
    <t>IP090046-53</t>
  </si>
  <si>
    <t>KBV01404</t>
    <phoneticPr fontId="7"/>
  </si>
  <si>
    <t>IP090046-54</t>
  </si>
  <si>
    <t>KBV00847</t>
    <phoneticPr fontId="7"/>
  </si>
  <si>
    <t>IP090046-55</t>
  </si>
  <si>
    <t>KBV00878</t>
    <phoneticPr fontId="7"/>
  </si>
  <si>
    <t>IP090046-56</t>
  </si>
  <si>
    <t>KBV00792</t>
    <phoneticPr fontId="7"/>
  </si>
  <si>
    <t>IP090046-57</t>
  </si>
  <si>
    <t>KBV00797</t>
    <phoneticPr fontId="7"/>
  </si>
  <si>
    <t>IP090046-58</t>
  </si>
  <si>
    <t>KBV00879</t>
    <phoneticPr fontId="7"/>
  </si>
  <si>
    <t>IP090046-59</t>
  </si>
  <si>
    <t>KBV00790</t>
    <phoneticPr fontId="7"/>
  </si>
  <si>
    <t>IP090046-60</t>
  </si>
  <si>
    <t>KBV00924</t>
    <phoneticPr fontId="7"/>
  </si>
  <si>
    <t>IP090046-61</t>
  </si>
  <si>
    <t>KBV00778</t>
    <phoneticPr fontId="7"/>
  </si>
  <si>
    <t>IP090046-62</t>
  </si>
  <si>
    <t>KBV00815</t>
    <phoneticPr fontId="7"/>
  </si>
  <si>
    <t>IP090046-63</t>
  </si>
  <si>
    <t>KBV00956</t>
    <phoneticPr fontId="7"/>
  </si>
  <si>
    <t>IP090046-64</t>
  </si>
  <si>
    <t>KBV00774</t>
    <phoneticPr fontId="7"/>
  </si>
  <si>
    <t>IP090046-65</t>
  </si>
  <si>
    <t>KBV00808</t>
    <phoneticPr fontId="7"/>
  </si>
  <si>
    <t>IP090046-66</t>
  </si>
  <si>
    <t>KBV00986</t>
    <phoneticPr fontId="7"/>
  </si>
  <si>
    <t>IP090046-67</t>
  </si>
  <si>
    <t>KBV03337</t>
    <phoneticPr fontId="7"/>
  </si>
  <si>
    <t>IP090046-68</t>
  </si>
  <si>
    <t>KBV00971</t>
    <phoneticPr fontId="7"/>
  </si>
  <si>
    <t>IP090046-69</t>
  </si>
  <si>
    <t>KBV00767</t>
    <phoneticPr fontId="7"/>
  </si>
  <si>
    <t>IP090046-70</t>
  </si>
  <si>
    <t>KBV00935</t>
    <phoneticPr fontId="7"/>
  </si>
  <si>
    <t>IP090046-71</t>
  </si>
  <si>
    <t>KBV00939</t>
    <phoneticPr fontId="7"/>
  </si>
  <si>
    <t>IP090046-72</t>
  </si>
  <si>
    <t>KBV00801</t>
    <phoneticPr fontId="7"/>
  </si>
  <si>
    <t>IP090046-73</t>
  </si>
  <si>
    <t>KBV00961</t>
    <phoneticPr fontId="7"/>
  </si>
  <si>
    <t>IP090046-74</t>
  </si>
  <si>
    <t>KBV00970</t>
    <phoneticPr fontId="7"/>
  </si>
  <si>
    <t>IP090046-75</t>
  </si>
  <si>
    <t>KBV01031</t>
    <phoneticPr fontId="7"/>
  </si>
  <si>
    <t>IP090046-76</t>
  </si>
  <si>
    <t>KBV01278</t>
    <phoneticPr fontId="7"/>
  </si>
  <si>
    <t>IP090046-77</t>
  </si>
  <si>
    <t>KBV01032</t>
    <phoneticPr fontId="7"/>
  </si>
  <si>
    <t>IP090047-1</t>
    <phoneticPr fontId="7"/>
  </si>
  <si>
    <t>森下</t>
    <rPh sb="0" eb="2">
      <t>モリシタ</t>
    </rPh>
    <phoneticPr fontId="7"/>
  </si>
  <si>
    <t>株式会社カナデン関西支社</t>
    <rPh sb="0" eb="4">
      <t>カブシキガイシャ</t>
    </rPh>
    <rPh sb="8" eb="10">
      <t>カンサイ</t>
    </rPh>
    <rPh sb="10" eb="12">
      <t>シシャ</t>
    </rPh>
    <phoneticPr fontId="7"/>
  </si>
  <si>
    <t>大阪府大阪市中央区松屋町7-7</t>
    <rPh sb="0" eb="3">
      <t>オオサカフ</t>
    </rPh>
    <rPh sb="3" eb="6">
      <t>オオサカシ</t>
    </rPh>
    <rPh sb="6" eb="9">
      <t>チュウオウク</t>
    </rPh>
    <rPh sb="9" eb="12">
      <t>マツヤチョウ</t>
    </rPh>
    <phoneticPr fontId="7"/>
  </si>
  <si>
    <t>電子部セキュリティ課</t>
    <rPh sb="0" eb="2">
      <t>デンシ</t>
    </rPh>
    <rPh sb="2" eb="3">
      <t>ブ</t>
    </rPh>
    <rPh sb="9" eb="10">
      <t>カ</t>
    </rPh>
    <phoneticPr fontId="7"/>
  </si>
  <si>
    <t>06-6763-6811</t>
    <phoneticPr fontId="7"/>
  </si>
  <si>
    <t>06-6766-2075</t>
    <phoneticPr fontId="7"/>
  </si>
  <si>
    <t>ファミリーマート　富田林甲田一丁目</t>
    <rPh sb="9" eb="11">
      <t>トミタ</t>
    </rPh>
    <rPh sb="11" eb="12">
      <t>ハヤシ</t>
    </rPh>
    <rPh sb="12" eb="13">
      <t>コウ</t>
    </rPh>
    <rPh sb="13" eb="14">
      <t>タ</t>
    </rPh>
    <rPh sb="14" eb="17">
      <t>イッチョウメ</t>
    </rPh>
    <phoneticPr fontId="7"/>
  </si>
  <si>
    <t>584-0036</t>
    <phoneticPr fontId="7"/>
  </si>
  <si>
    <t>大阪府富田林市甲田1-8-13</t>
    <rPh sb="0" eb="3">
      <t>オオサカフ</t>
    </rPh>
    <rPh sb="3" eb="5">
      <t>トミタ</t>
    </rPh>
    <rPh sb="5" eb="6">
      <t>ハヤシ</t>
    </rPh>
    <rPh sb="6" eb="7">
      <t>シ</t>
    </rPh>
    <rPh sb="7" eb="9">
      <t>コウダ</t>
    </rPh>
    <phoneticPr fontId="7"/>
  </si>
  <si>
    <t>0721-20-6234</t>
    <phoneticPr fontId="7"/>
  </si>
  <si>
    <t>KCV45191</t>
    <phoneticPr fontId="7"/>
  </si>
  <si>
    <t>0473191</t>
    <phoneticPr fontId="7"/>
  </si>
  <si>
    <t>IP090047-2</t>
  </si>
  <si>
    <t>KCV45192</t>
    <phoneticPr fontId="7"/>
  </si>
  <si>
    <t>IP090047-3</t>
  </si>
  <si>
    <t>KCV45194</t>
    <phoneticPr fontId="7"/>
  </si>
  <si>
    <t>IP090047-4</t>
  </si>
  <si>
    <t>KCV45195</t>
    <phoneticPr fontId="7"/>
  </si>
  <si>
    <t>IP090047-5</t>
  </si>
  <si>
    <t>KCV45333</t>
    <phoneticPr fontId="7"/>
  </si>
  <si>
    <t>IP090047-6</t>
  </si>
  <si>
    <t>KCV45334</t>
    <phoneticPr fontId="7"/>
  </si>
  <si>
    <t>IP090047-7</t>
  </si>
  <si>
    <t>KCV45329</t>
    <phoneticPr fontId="7"/>
  </si>
  <si>
    <t>IP090047-8</t>
  </si>
  <si>
    <t>KCV45339</t>
    <phoneticPr fontId="7"/>
  </si>
  <si>
    <t>IP090047-9</t>
  </si>
  <si>
    <t>KCV45156</t>
    <phoneticPr fontId="7"/>
  </si>
  <si>
    <t>IP090047-10</t>
  </si>
  <si>
    <t>KCV45418</t>
    <phoneticPr fontId="7"/>
  </si>
  <si>
    <t>IP090048</t>
  </si>
  <si>
    <t>株式会社キタ・コーポレーション</t>
    <rPh sb="0" eb="4">
      <t>カブシキガイシャ</t>
    </rPh>
    <phoneticPr fontId="7"/>
  </si>
  <si>
    <t>DG-NV200V1M</t>
    <phoneticPr fontId="7"/>
  </si>
  <si>
    <t>KVB03004</t>
    <phoneticPr fontId="7"/>
  </si>
  <si>
    <t>IP090049-1</t>
    <phoneticPr fontId="7"/>
  </si>
  <si>
    <t>有限会社ソガベ</t>
    <rPh sb="0" eb="4">
      <t>ユウゲンガイシャ</t>
    </rPh>
    <phoneticPr fontId="7"/>
  </si>
  <si>
    <t>大阪府大阪市中央区上本町西1-5-17</t>
    <rPh sb="0" eb="3">
      <t>オオサカフ</t>
    </rPh>
    <rPh sb="3" eb="6">
      <t>オオサカシ</t>
    </rPh>
    <rPh sb="6" eb="9">
      <t>チュウオウク</t>
    </rPh>
    <rPh sb="9" eb="12">
      <t>カミホンチョウ</t>
    </rPh>
    <rPh sb="12" eb="13">
      <t>ニシ</t>
    </rPh>
    <phoneticPr fontId="7"/>
  </si>
  <si>
    <t>06-6766-2467</t>
    <phoneticPr fontId="7"/>
  </si>
  <si>
    <t>KCV45716</t>
    <phoneticPr fontId="7"/>
  </si>
  <si>
    <t>0473185</t>
    <phoneticPr fontId="7"/>
  </si>
  <si>
    <t>ファミリーマート　谷町三丁目店</t>
    <rPh sb="9" eb="11">
      <t>タニマチ</t>
    </rPh>
    <rPh sb="11" eb="14">
      <t>サンチョウメ</t>
    </rPh>
    <rPh sb="14" eb="15">
      <t>テン</t>
    </rPh>
    <phoneticPr fontId="7"/>
  </si>
  <si>
    <t>540-0012</t>
    <phoneticPr fontId="7"/>
  </si>
  <si>
    <t>大阪府大阪市中央区谷町3-6-7</t>
    <rPh sb="0" eb="3">
      <t>オオサカフ</t>
    </rPh>
    <rPh sb="3" eb="6">
      <t>オオサカシ</t>
    </rPh>
    <rPh sb="6" eb="9">
      <t>チュウオウク</t>
    </rPh>
    <rPh sb="9" eb="11">
      <t>タニマチ</t>
    </rPh>
    <phoneticPr fontId="7"/>
  </si>
  <si>
    <t>06-6920-0345</t>
    <phoneticPr fontId="7"/>
  </si>
  <si>
    <t>IP090049-2</t>
  </si>
  <si>
    <t>KCV45431</t>
    <phoneticPr fontId="7"/>
  </si>
  <si>
    <t>IP090049-3</t>
  </si>
  <si>
    <t>KCV45432</t>
    <phoneticPr fontId="7"/>
  </si>
  <si>
    <t>IP090049-4</t>
  </si>
  <si>
    <t>KCV49395</t>
    <phoneticPr fontId="7"/>
  </si>
  <si>
    <t>IP090049-5</t>
  </si>
  <si>
    <t>KCV45396</t>
    <phoneticPr fontId="7"/>
  </si>
  <si>
    <t>IP090049-6</t>
  </si>
  <si>
    <t>KCV45168</t>
    <phoneticPr fontId="7"/>
  </si>
  <si>
    <t>IP090049-7</t>
  </si>
  <si>
    <t>KCV45169</t>
    <phoneticPr fontId="7"/>
  </si>
  <si>
    <t>IP090049-8</t>
  </si>
  <si>
    <t>KCV45158</t>
    <phoneticPr fontId="7"/>
  </si>
  <si>
    <t>IP090049-9</t>
  </si>
  <si>
    <t>KCV45159</t>
    <phoneticPr fontId="7"/>
  </si>
  <si>
    <t>IP090049-10</t>
  </si>
  <si>
    <t>KCV45122</t>
    <phoneticPr fontId="7"/>
  </si>
  <si>
    <t>IP090049-11</t>
  </si>
  <si>
    <t>KCV45123</t>
    <phoneticPr fontId="7"/>
  </si>
  <si>
    <t>IP090050</t>
  </si>
  <si>
    <t>KAV02545</t>
    <phoneticPr fontId="7"/>
  </si>
  <si>
    <t>IP090051</t>
  </si>
  <si>
    <t>パナソニックCCソリューションズ株式会社</t>
    <rPh sb="16" eb="18">
      <t>カブシキ</t>
    </rPh>
    <rPh sb="18" eb="19">
      <t>カイ</t>
    </rPh>
    <rPh sb="19" eb="20">
      <t>シャ</t>
    </rPh>
    <phoneticPr fontId="7"/>
  </si>
  <si>
    <t>534-0027</t>
    <phoneticPr fontId="7"/>
  </si>
  <si>
    <t>大阪府大阪市都島区中野町3-8-14</t>
    <rPh sb="0" eb="3">
      <t>オオサカフ</t>
    </rPh>
    <rPh sb="3" eb="6">
      <t>オオサカシ</t>
    </rPh>
    <rPh sb="6" eb="7">
      <t>ト</t>
    </rPh>
    <rPh sb="7" eb="8">
      <t>シマ</t>
    </rPh>
    <rPh sb="8" eb="9">
      <t>ク</t>
    </rPh>
    <rPh sb="9" eb="12">
      <t>ナカノチョウ</t>
    </rPh>
    <phoneticPr fontId="7"/>
  </si>
  <si>
    <t>西日本支社　営業4グループ　営業4チーム</t>
    <rPh sb="0" eb="1">
      <t>ニシ</t>
    </rPh>
    <rPh sb="1" eb="3">
      <t>ニホン</t>
    </rPh>
    <rPh sb="3" eb="5">
      <t>シシャ</t>
    </rPh>
    <rPh sb="6" eb="8">
      <t>エイギョウ</t>
    </rPh>
    <rPh sb="14" eb="16">
      <t>エイギョウ</t>
    </rPh>
    <phoneticPr fontId="7"/>
  </si>
  <si>
    <t>06-6356-9571</t>
    <phoneticPr fontId="7"/>
  </si>
  <si>
    <t>06-6355-2228</t>
    <phoneticPr fontId="7"/>
  </si>
  <si>
    <t>有限会社公平事務所</t>
    <rPh sb="0" eb="4">
      <t>ユウゲンガイシャ</t>
    </rPh>
    <rPh sb="4" eb="6">
      <t>コウヘイ</t>
    </rPh>
    <rPh sb="6" eb="8">
      <t>ジム</t>
    </rPh>
    <rPh sb="8" eb="9">
      <t>ショ</t>
    </rPh>
    <phoneticPr fontId="7"/>
  </si>
  <si>
    <t>532-0026</t>
    <phoneticPr fontId="7"/>
  </si>
  <si>
    <t>大阪府大阪市淀川区塚本3-6-22</t>
    <rPh sb="0" eb="3">
      <t>オオサカフ</t>
    </rPh>
    <rPh sb="3" eb="6">
      <t>オオサカシ</t>
    </rPh>
    <rPh sb="6" eb="9">
      <t>ヨドガワク</t>
    </rPh>
    <rPh sb="9" eb="11">
      <t>ツカモト</t>
    </rPh>
    <phoneticPr fontId="7"/>
  </si>
  <si>
    <t>06-6304-3381</t>
    <phoneticPr fontId="7"/>
  </si>
  <si>
    <t>JLV01894</t>
    <phoneticPr fontId="7"/>
  </si>
  <si>
    <t>0473341</t>
    <phoneticPr fontId="7"/>
  </si>
  <si>
    <t>ファミリーマート　大阪ステーションシティー</t>
    <rPh sb="9" eb="11">
      <t>オオサカ</t>
    </rPh>
    <phoneticPr fontId="7"/>
  </si>
  <si>
    <t>530-0001</t>
    <phoneticPr fontId="7"/>
  </si>
  <si>
    <t>大阪府大阪市北区梅田3-1-3　ノースゲイトビルディング11F</t>
    <rPh sb="0" eb="3">
      <t>オオサカフ</t>
    </rPh>
    <rPh sb="3" eb="6">
      <t>オオサカシ</t>
    </rPh>
    <rPh sb="6" eb="8">
      <t>キタク</t>
    </rPh>
    <rPh sb="8" eb="10">
      <t>ウメダ</t>
    </rPh>
    <phoneticPr fontId="7"/>
  </si>
  <si>
    <t>06-6341-1839</t>
    <phoneticPr fontId="7"/>
  </si>
  <si>
    <t>IP090052-1</t>
    <phoneticPr fontId="7"/>
  </si>
  <si>
    <t>KBV29560</t>
    <phoneticPr fontId="7"/>
  </si>
  <si>
    <t>IP090052-2</t>
  </si>
  <si>
    <t>KBV29665</t>
    <phoneticPr fontId="7"/>
  </si>
  <si>
    <t>IP090052-3</t>
  </si>
  <si>
    <t>KCV07401</t>
    <phoneticPr fontId="7"/>
  </si>
  <si>
    <t>IP090052-4</t>
  </si>
  <si>
    <t>KCV07412</t>
    <phoneticPr fontId="7"/>
  </si>
  <si>
    <t>IP090052-5</t>
  </si>
  <si>
    <t>KCV07434</t>
    <phoneticPr fontId="7"/>
  </si>
  <si>
    <t>IP090052-6</t>
  </si>
  <si>
    <t>KCV07442</t>
    <phoneticPr fontId="7"/>
  </si>
  <si>
    <t>IP090052-7</t>
  </si>
  <si>
    <t>KDV24661</t>
    <phoneticPr fontId="7"/>
  </si>
  <si>
    <t>IP090052-8</t>
  </si>
  <si>
    <t>KDV24683</t>
    <phoneticPr fontId="7"/>
  </si>
  <si>
    <t>IP090053</t>
  </si>
  <si>
    <t>KCV43388</t>
    <phoneticPr fontId="7"/>
  </si>
  <si>
    <t>IP090054</t>
  </si>
  <si>
    <t>大北</t>
    <rPh sb="0" eb="2">
      <t>オオキタ</t>
    </rPh>
    <phoneticPr fontId="7"/>
  </si>
  <si>
    <t>650-0034</t>
    <phoneticPr fontId="7"/>
  </si>
  <si>
    <t>兵庫県神戸市中央区京町78　パナソニックビル2F</t>
    <rPh sb="0" eb="3">
      <t>ヒョウゴケン</t>
    </rPh>
    <rPh sb="3" eb="6">
      <t>コウベシ</t>
    </rPh>
    <rPh sb="6" eb="9">
      <t>チュウオウク</t>
    </rPh>
    <rPh sb="9" eb="10">
      <t>キョウ</t>
    </rPh>
    <rPh sb="10" eb="11">
      <t>マチ</t>
    </rPh>
    <phoneticPr fontId="7"/>
  </si>
  <si>
    <t>西日本支社　エンジニアリング2チーム</t>
    <rPh sb="0" eb="1">
      <t>ニシ</t>
    </rPh>
    <rPh sb="1" eb="3">
      <t>ニホン</t>
    </rPh>
    <rPh sb="3" eb="5">
      <t>シシャ</t>
    </rPh>
    <phoneticPr fontId="7"/>
  </si>
  <si>
    <t>078-392-8744</t>
    <phoneticPr fontId="7"/>
  </si>
  <si>
    <t>078-392-8766</t>
    <phoneticPr fontId="7"/>
  </si>
  <si>
    <t>東急ドエルアルス名谷　つつじヶ丘管理組合</t>
    <rPh sb="0" eb="2">
      <t>トウキュウ</t>
    </rPh>
    <rPh sb="8" eb="10">
      <t>ミョウダニ</t>
    </rPh>
    <rPh sb="15" eb="16">
      <t>オカ</t>
    </rPh>
    <rPh sb="16" eb="18">
      <t>カンリ</t>
    </rPh>
    <rPh sb="18" eb="20">
      <t>クミアイ</t>
    </rPh>
    <phoneticPr fontId="7"/>
  </si>
  <si>
    <t>655-0853</t>
    <phoneticPr fontId="7"/>
  </si>
  <si>
    <t>兵庫県神戸市垂水区つつじが丘1-12-18</t>
    <rPh sb="0" eb="3">
      <t>ヒョウゴケン</t>
    </rPh>
    <rPh sb="3" eb="6">
      <t>コウベシ</t>
    </rPh>
    <rPh sb="6" eb="8">
      <t>タルミズ</t>
    </rPh>
    <rPh sb="8" eb="9">
      <t>ク</t>
    </rPh>
    <rPh sb="13" eb="14">
      <t>オカ</t>
    </rPh>
    <phoneticPr fontId="7"/>
  </si>
  <si>
    <t>078-707-5719</t>
    <phoneticPr fontId="7"/>
  </si>
  <si>
    <t>DG-NV200/1L</t>
    <phoneticPr fontId="7"/>
  </si>
  <si>
    <t>KAV02207</t>
    <phoneticPr fontId="7"/>
  </si>
  <si>
    <t>-</t>
    <phoneticPr fontId="7"/>
  </si>
  <si>
    <t>管理人室</t>
    <rPh sb="0" eb="3">
      <t>カンリニン</t>
    </rPh>
    <rPh sb="3" eb="4">
      <t>シツ</t>
    </rPh>
    <phoneticPr fontId="7"/>
  </si>
  <si>
    <t>IP090055-1</t>
    <phoneticPr fontId="7"/>
  </si>
  <si>
    <t>KCV42887</t>
    <phoneticPr fontId="7"/>
  </si>
  <si>
    <t>IP090055-2</t>
  </si>
  <si>
    <t>KCV42889</t>
    <phoneticPr fontId="7"/>
  </si>
  <si>
    <t>IP090055-3</t>
  </si>
  <si>
    <t>KCV42892</t>
    <phoneticPr fontId="7"/>
  </si>
  <si>
    <t>IP090055-4</t>
  </si>
  <si>
    <t>KCV42896</t>
    <phoneticPr fontId="7"/>
  </si>
  <si>
    <t>IP090056</t>
  </si>
  <si>
    <t>資産管理サービス信託銀行</t>
    <phoneticPr fontId="7"/>
  </si>
  <si>
    <t>DG-NF282</t>
    <phoneticPr fontId="7"/>
  </si>
  <si>
    <t>20747493-001</t>
    <phoneticPr fontId="7"/>
  </si>
  <si>
    <t>IP090057-1</t>
    <phoneticPr fontId="7"/>
  </si>
  <si>
    <t>東京都港区東新橋2-12-7</t>
    <rPh sb="0" eb="3">
      <t>トウキョウト</t>
    </rPh>
    <rPh sb="3" eb="5">
      <t>ミナトク</t>
    </rPh>
    <rPh sb="5" eb="6">
      <t>ヒガシ</t>
    </rPh>
    <rPh sb="6" eb="7">
      <t>シン</t>
    </rPh>
    <rPh sb="7" eb="8">
      <t>ハシ</t>
    </rPh>
    <phoneticPr fontId="7"/>
  </si>
  <si>
    <t>法人第２営業部</t>
    <rPh sb="0" eb="2">
      <t>ホウジン</t>
    </rPh>
    <rPh sb="2" eb="3">
      <t>ダイ</t>
    </rPh>
    <rPh sb="4" eb="6">
      <t>エイギョウ</t>
    </rPh>
    <rPh sb="6" eb="7">
      <t>ブ</t>
    </rPh>
    <phoneticPr fontId="7"/>
  </si>
  <si>
    <t>東京都中央区晴海1-8-12　晴海トリトンスクエアタワーＺ</t>
    <rPh sb="0" eb="2">
      <t>トウキョウ</t>
    </rPh>
    <rPh sb="2" eb="3">
      <t>ト</t>
    </rPh>
    <rPh sb="3" eb="6">
      <t>チュウオウク</t>
    </rPh>
    <rPh sb="6" eb="8">
      <t>ハルミ</t>
    </rPh>
    <rPh sb="15" eb="17">
      <t>ハルミ</t>
    </rPh>
    <phoneticPr fontId="7"/>
  </si>
  <si>
    <t>DG-SF334</t>
    <phoneticPr fontId="7"/>
  </si>
  <si>
    <t>KAV44561</t>
    <phoneticPr fontId="7"/>
  </si>
  <si>
    <t>資産管理サービス信託銀行</t>
    <rPh sb="0" eb="2">
      <t>シサン</t>
    </rPh>
    <rPh sb="2" eb="4">
      <t>カンリ</t>
    </rPh>
    <rPh sb="8" eb="10">
      <t>シンタク</t>
    </rPh>
    <rPh sb="10" eb="12">
      <t>ギンコウ</t>
    </rPh>
    <phoneticPr fontId="7"/>
  </si>
  <si>
    <t>東京都中央区晴海1丁目8番12号　晴海トリトンスクエア　タワーZ</t>
    <phoneticPr fontId="7"/>
  </si>
  <si>
    <t>03－6220－3953</t>
    <phoneticPr fontId="7"/>
  </si>
  <si>
    <t>03－6220－4500</t>
    <phoneticPr fontId="7"/>
  </si>
  <si>
    <t>IP090057-2</t>
  </si>
  <si>
    <r>
      <t>KAV44562</t>
    </r>
    <r>
      <rPr>
        <sz val="11"/>
        <rFont val="ＭＳ Ｐゴシック"/>
        <family val="3"/>
        <charset val="128"/>
      </rPr>
      <t/>
    </r>
  </si>
  <si>
    <t>東京都中央区晴海1丁目8番13号　晴海トリトンスクエア　タワーZ</t>
  </si>
  <si>
    <t>IP090058-1</t>
    <phoneticPr fontId="7"/>
  </si>
  <si>
    <t>DG-SP304V</t>
    <phoneticPr fontId="7"/>
  </si>
  <si>
    <t>KAV44578</t>
    <phoneticPr fontId="7"/>
  </si>
  <si>
    <t>東京都中央区晴海1丁目8番14号　晴海トリトンスクエア　タワーZ</t>
  </si>
  <si>
    <t>IP090058-2</t>
  </si>
  <si>
    <t>KAV44580</t>
    <phoneticPr fontId="7"/>
  </si>
  <si>
    <t>東京都中央区晴海1丁目8番15号　晴海トリトンスクエア　タワーZ</t>
  </si>
  <si>
    <t>IP090058-3</t>
  </si>
  <si>
    <t>KAV44583</t>
    <phoneticPr fontId="7"/>
  </si>
  <si>
    <t>東京都中央区晴海1丁目8番16号　晴海トリトンスクエア　タワーZ</t>
  </si>
  <si>
    <t>IP090058-4</t>
  </si>
  <si>
    <t>KAV44588</t>
    <phoneticPr fontId="7"/>
  </si>
  <si>
    <t>東京都中央区晴海1丁目8番17号　晴海トリトンスクエア　タワーZ</t>
  </si>
  <si>
    <t>IP090058-5</t>
  </si>
  <si>
    <t>KAV44592</t>
    <phoneticPr fontId="7"/>
  </si>
  <si>
    <t>東京都中央区晴海1丁目8番18号　晴海トリトンスクエア　タワーZ</t>
  </si>
  <si>
    <t>IP090058-6</t>
  </si>
  <si>
    <t>KAV60838</t>
    <phoneticPr fontId="7"/>
  </si>
  <si>
    <t>東京都中央区晴海1丁目8番19号　晴海トリトンスクエア　タワーZ</t>
  </si>
  <si>
    <t>IP090058-7</t>
  </si>
  <si>
    <t>KAV60846</t>
    <phoneticPr fontId="7"/>
  </si>
  <si>
    <t>東京都中央区晴海1丁目8番20号　晴海トリトンスクエア　タワーZ</t>
  </si>
  <si>
    <t>IP090058-8</t>
  </si>
  <si>
    <t>KAV44585</t>
    <phoneticPr fontId="7"/>
  </si>
  <si>
    <t>東京都中央区晴海1丁目8番21号　晴海トリトンスクエア　タワーZ</t>
  </si>
  <si>
    <t>IP090058-9</t>
  </si>
  <si>
    <t>KAV44587</t>
    <phoneticPr fontId="7"/>
  </si>
  <si>
    <t>東京都中央区晴海1丁目8番22号　晴海トリトンスクエア　タワーZ</t>
  </si>
  <si>
    <t>IP090058-10</t>
  </si>
  <si>
    <t>KAV44568</t>
    <phoneticPr fontId="7"/>
  </si>
  <si>
    <t>東京都中央区晴海1丁目8番23号　晴海トリトンスクエア　タワーZ</t>
  </si>
  <si>
    <t>IP090058-11</t>
  </si>
  <si>
    <t>KAV44602</t>
    <phoneticPr fontId="7"/>
  </si>
  <si>
    <t>東京都中央区晴海1丁目8番24号　晴海トリトンスクエア　タワーZ</t>
  </si>
  <si>
    <t>IP090058-12</t>
  </si>
  <si>
    <t>KAV44603</t>
    <phoneticPr fontId="7"/>
  </si>
  <si>
    <t>東京都中央区晴海1丁目8番25号　晴海トリトンスクエア　タワーZ</t>
  </si>
  <si>
    <t>IP090058-13</t>
  </si>
  <si>
    <t>KAV44695</t>
    <phoneticPr fontId="7"/>
  </si>
  <si>
    <t>東京都中央区晴海1丁目8番26号　晴海トリトンスクエア　タワーZ</t>
  </si>
  <si>
    <t>IP090058-14</t>
  </si>
  <si>
    <t>KAV60851</t>
    <phoneticPr fontId="7"/>
  </si>
  <si>
    <t>東京都中央区晴海1丁目8番27号　晴海トリトンスクエア　タワーZ</t>
  </si>
  <si>
    <t>IP090058-15</t>
  </si>
  <si>
    <t>KAV44560</t>
    <phoneticPr fontId="7"/>
  </si>
  <si>
    <t>東京都中央区晴海1丁目8番28号　晴海トリトンスクエア　タワーZ</t>
  </si>
  <si>
    <t>IP090058-16</t>
  </si>
  <si>
    <t>KAV60830</t>
    <phoneticPr fontId="7"/>
  </si>
  <si>
    <t>東京都中央区晴海1丁目8番29号　晴海トリトンスクエア　タワーZ</t>
  </si>
  <si>
    <t>IP090059</t>
  </si>
  <si>
    <t>534-0027</t>
    <phoneticPr fontId="7"/>
  </si>
  <si>
    <t>06-6356-9571</t>
    <phoneticPr fontId="7"/>
  </si>
  <si>
    <t>06-6355-2228</t>
    <phoneticPr fontId="7"/>
  </si>
  <si>
    <t>有限会社イーカム</t>
    <rPh sb="0" eb="4">
      <t>ユウゲンガイシャ</t>
    </rPh>
    <phoneticPr fontId="7"/>
  </si>
  <si>
    <t>603-8421</t>
    <phoneticPr fontId="7"/>
  </si>
  <si>
    <t>京都府京都市北区紫竹上園生町8-2</t>
    <rPh sb="0" eb="3">
      <t>キョウトフ</t>
    </rPh>
    <rPh sb="3" eb="6">
      <t>キョウトシ</t>
    </rPh>
    <rPh sb="6" eb="8">
      <t>キタク</t>
    </rPh>
    <rPh sb="8" eb="9">
      <t>ムラサキ</t>
    </rPh>
    <rPh sb="9" eb="10">
      <t>タケ</t>
    </rPh>
    <rPh sb="10" eb="11">
      <t>ウエ</t>
    </rPh>
    <rPh sb="11" eb="12">
      <t>ソノ</t>
    </rPh>
    <rPh sb="12" eb="13">
      <t>セイ</t>
    </rPh>
    <rPh sb="13" eb="14">
      <t>マチ</t>
    </rPh>
    <phoneticPr fontId="7"/>
  </si>
  <si>
    <t>075-721-4397</t>
    <phoneticPr fontId="7"/>
  </si>
  <si>
    <r>
      <t>D</t>
    </r>
    <r>
      <rPr>
        <sz val="11"/>
        <rFont val="ＭＳ Ｐゴシック"/>
        <family val="3"/>
        <charset val="128"/>
      </rPr>
      <t>G-NV200V1M</t>
    </r>
    <phoneticPr fontId="7"/>
  </si>
  <si>
    <t>KAV02519</t>
    <phoneticPr fontId="7"/>
  </si>
  <si>
    <t>0475146</t>
    <phoneticPr fontId="7"/>
  </si>
  <si>
    <t>ファミリーマート栗東手原店</t>
    <rPh sb="8" eb="9">
      <t>クリ</t>
    </rPh>
    <rPh sb="9" eb="10">
      <t>ヒガシ</t>
    </rPh>
    <rPh sb="10" eb="12">
      <t>テハラ</t>
    </rPh>
    <rPh sb="12" eb="13">
      <t>テン</t>
    </rPh>
    <phoneticPr fontId="7"/>
  </si>
  <si>
    <t>520-3047</t>
    <phoneticPr fontId="7"/>
  </si>
  <si>
    <t>滋賀県栗東市手原2-8-11</t>
    <rPh sb="0" eb="3">
      <t>シガケン</t>
    </rPh>
    <rPh sb="3" eb="4">
      <t>クリ</t>
    </rPh>
    <rPh sb="4" eb="5">
      <t>ヒガシ</t>
    </rPh>
    <rPh sb="5" eb="6">
      <t>シ</t>
    </rPh>
    <rPh sb="6" eb="8">
      <t>テハラ</t>
    </rPh>
    <phoneticPr fontId="7"/>
  </si>
  <si>
    <t>077-551-5910</t>
    <phoneticPr fontId="7"/>
  </si>
  <si>
    <t>IP090060-1</t>
    <phoneticPr fontId="7"/>
  </si>
  <si>
    <t>KCV44881</t>
    <phoneticPr fontId="7"/>
  </si>
  <si>
    <t>IP090060-2</t>
  </si>
  <si>
    <t>KCV44882</t>
    <phoneticPr fontId="7"/>
  </si>
  <si>
    <t>IP090060-3</t>
  </si>
  <si>
    <t>KCV44883</t>
  </si>
  <si>
    <t>IP090060-4</t>
  </si>
  <si>
    <t>KCV44884</t>
  </si>
  <si>
    <t>IP090060-5</t>
  </si>
  <si>
    <t>KCV45652</t>
    <phoneticPr fontId="7"/>
  </si>
  <si>
    <t>IP090060-6</t>
  </si>
  <si>
    <t>KCV45653</t>
    <phoneticPr fontId="7"/>
  </si>
  <si>
    <t>IP090060-7</t>
  </si>
  <si>
    <t>KCV45648</t>
    <phoneticPr fontId="7"/>
  </si>
  <si>
    <t>IP090060-8</t>
  </si>
  <si>
    <t>KCV45655</t>
    <phoneticPr fontId="7"/>
  </si>
  <si>
    <t>IP090060-9</t>
  </si>
  <si>
    <t>KCV44899</t>
    <phoneticPr fontId="7"/>
  </si>
  <si>
    <t>IP090060-10</t>
  </si>
  <si>
    <t>KCV44903</t>
    <phoneticPr fontId="7"/>
  </si>
  <si>
    <t>IP090061</t>
  </si>
  <si>
    <t>株式会社銭屋</t>
    <rPh sb="0" eb="4">
      <t>カブシキガイシャ</t>
    </rPh>
    <rPh sb="4" eb="5">
      <t>ゼニ</t>
    </rPh>
    <rPh sb="5" eb="6">
      <t>ヤ</t>
    </rPh>
    <phoneticPr fontId="7"/>
  </si>
  <si>
    <t>559-0015</t>
    <phoneticPr fontId="7"/>
  </si>
  <si>
    <t>大阪府大阪市住之江区南加賀屋2-8-15</t>
    <rPh sb="0" eb="3">
      <t>オオサカフ</t>
    </rPh>
    <rPh sb="3" eb="6">
      <t>オオサカシ</t>
    </rPh>
    <rPh sb="6" eb="10">
      <t>スミノエク</t>
    </rPh>
    <rPh sb="10" eb="11">
      <t>ミナミ</t>
    </rPh>
    <rPh sb="11" eb="14">
      <t>カガヤ</t>
    </rPh>
    <phoneticPr fontId="7"/>
  </si>
  <si>
    <t>072-266-2255</t>
    <phoneticPr fontId="7"/>
  </si>
  <si>
    <t>KAV02569</t>
    <phoneticPr fontId="7"/>
  </si>
  <si>
    <t>00080275P-01</t>
    <phoneticPr fontId="7"/>
  </si>
  <si>
    <t>ファミリーマート上本町六丁目店</t>
    <rPh sb="8" eb="11">
      <t>カミホンチョウ</t>
    </rPh>
    <rPh sb="11" eb="14">
      <t>ロクチョウメ</t>
    </rPh>
    <rPh sb="14" eb="15">
      <t>テン</t>
    </rPh>
    <phoneticPr fontId="7"/>
  </si>
  <si>
    <t>543-0001</t>
    <phoneticPr fontId="7"/>
  </si>
  <si>
    <t>大阪府大阪市天王寺区上本町6-6-23</t>
    <rPh sb="0" eb="3">
      <t>オオサカフ</t>
    </rPh>
    <rPh sb="3" eb="6">
      <t>オオサカシ</t>
    </rPh>
    <rPh sb="6" eb="10">
      <t>テンノウジク</t>
    </rPh>
    <rPh sb="10" eb="13">
      <t>カミホンチョウ</t>
    </rPh>
    <phoneticPr fontId="7"/>
  </si>
  <si>
    <t>06-4305-6009</t>
    <phoneticPr fontId="7"/>
  </si>
  <si>
    <t>IP090062-1</t>
    <phoneticPr fontId="7"/>
  </si>
  <si>
    <t>KCV45475</t>
    <phoneticPr fontId="7"/>
  </si>
  <si>
    <t>IP090062-2</t>
  </si>
  <si>
    <t>KCV45501</t>
    <phoneticPr fontId="7"/>
  </si>
  <si>
    <t>IP090062-3</t>
  </si>
  <si>
    <t>KCV45556</t>
    <phoneticPr fontId="7"/>
  </si>
  <si>
    <t>IP090062-4</t>
  </si>
  <si>
    <t>KCV55574</t>
    <phoneticPr fontId="7"/>
  </si>
  <si>
    <t>IP090062-5</t>
  </si>
  <si>
    <t>KCV55595</t>
    <phoneticPr fontId="7"/>
  </si>
  <si>
    <t>IP090062-6</t>
  </si>
  <si>
    <t>KCV55600</t>
    <phoneticPr fontId="7"/>
  </si>
  <si>
    <t>IP090062-7</t>
  </si>
  <si>
    <t>KCV55601</t>
    <phoneticPr fontId="7"/>
  </si>
  <si>
    <t>IP090062-8</t>
  </si>
  <si>
    <t>KCV56009</t>
    <phoneticPr fontId="7"/>
  </si>
  <si>
    <t>IP090062-9</t>
  </si>
  <si>
    <t>KCV56051</t>
    <phoneticPr fontId="7"/>
  </si>
  <si>
    <t>IP090062-10</t>
  </si>
  <si>
    <t>KCV56057</t>
    <phoneticPr fontId="7"/>
  </si>
  <si>
    <t>IP090062-11</t>
  </si>
  <si>
    <t>KCV56086</t>
    <phoneticPr fontId="7"/>
  </si>
  <si>
    <t>IP090063-1</t>
    <phoneticPr fontId="7"/>
  </si>
  <si>
    <t>ファミリーマート　木之本町千田</t>
    <rPh sb="9" eb="12">
      <t>キノモト</t>
    </rPh>
    <rPh sb="12" eb="13">
      <t>マチ</t>
    </rPh>
    <rPh sb="13" eb="15">
      <t>センダ</t>
    </rPh>
    <phoneticPr fontId="7"/>
  </si>
  <si>
    <t>529-0423</t>
    <phoneticPr fontId="7"/>
  </si>
  <si>
    <t>滋賀県長浜市木ノ本町千田258-1</t>
    <rPh sb="0" eb="3">
      <t>シガケン</t>
    </rPh>
    <rPh sb="3" eb="6">
      <t>ナガハマシ</t>
    </rPh>
    <rPh sb="6" eb="7">
      <t>キ</t>
    </rPh>
    <rPh sb="8" eb="10">
      <t>モトチョウ</t>
    </rPh>
    <rPh sb="10" eb="12">
      <t>センダ</t>
    </rPh>
    <phoneticPr fontId="7"/>
  </si>
  <si>
    <t>079-560-7877</t>
    <phoneticPr fontId="7"/>
  </si>
  <si>
    <r>
      <t>D</t>
    </r>
    <r>
      <rPr>
        <sz val="11"/>
        <rFont val="ＭＳ Ｐゴシック"/>
        <family val="3"/>
        <charset val="128"/>
      </rPr>
      <t>G-SP304V</t>
    </r>
    <phoneticPr fontId="7"/>
  </si>
  <si>
    <t>KCV55853</t>
    <phoneticPr fontId="7"/>
  </si>
  <si>
    <t>00080537P-01</t>
    <phoneticPr fontId="7"/>
  </si>
  <si>
    <t>IP090063-2</t>
  </si>
  <si>
    <t>KCV55938</t>
    <phoneticPr fontId="7"/>
  </si>
  <si>
    <t>IP090063-3</t>
  </si>
  <si>
    <t>KCV55873</t>
    <phoneticPr fontId="7"/>
  </si>
  <si>
    <t>IP090063-4</t>
  </si>
  <si>
    <t>KCV55874</t>
    <phoneticPr fontId="7"/>
  </si>
  <si>
    <t>IP090063-5</t>
  </si>
  <si>
    <t>KCV55875</t>
    <phoneticPr fontId="7"/>
  </si>
  <si>
    <t>IP090063-6</t>
  </si>
  <si>
    <t>KCV56008</t>
    <phoneticPr fontId="7"/>
  </si>
  <si>
    <t>IP090063-7</t>
  </si>
  <si>
    <t>KCV56022</t>
    <phoneticPr fontId="7"/>
  </si>
  <si>
    <t>IP090063-8</t>
  </si>
  <si>
    <t>KCV56092</t>
    <phoneticPr fontId="7"/>
  </si>
  <si>
    <t>IP090063-9</t>
  </si>
  <si>
    <t>KCV56096</t>
    <phoneticPr fontId="7"/>
  </si>
  <si>
    <t>IP090064</t>
  </si>
  <si>
    <t>KBV03263</t>
    <phoneticPr fontId="7"/>
  </si>
  <si>
    <t>IP090066-1</t>
    <phoneticPr fontId="7"/>
  </si>
  <si>
    <t>ファミリーマート　法善寺駅東</t>
    <rPh sb="9" eb="12">
      <t>ホウゼンジ</t>
    </rPh>
    <rPh sb="12" eb="13">
      <t>エキ</t>
    </rPh>
    <rPh sb="13" eb="14">
      <t>ヒガシ</t>
    </rPh>
    <phoneticPr fontId="7"/>
  </si>
  <si>
    <t>582-0005</t>
    <phoneticPr fontId="7"/>
  </si>
  <si>
    <t>大阪府柏原市法善寺4-9-11</t>
    <rPh sb="0" eb="3">
      <t>オオサカフ</t>
    </rPh>
    <rPh sb="3" eb="5">
      <t>カシワバラ</t>
    </rPh>
    <rPh sb="5" eb="6">
      <t>シ</t>
    </rPh>
    <rPh sb="6" eb="9">
      <t>ホウゼンジ</t>
    </rPh>
    <phoneticPr fontId="7"/>
  </si>
  <si>
    <t>072-971-9180</t>
    <phoneticPr fontId="7"/>
  </si>
  <si>
    <t>KCV46030</t>
    <phoneticPr fontId="7"/>
  </si>
  <si>
    <t>00080914P-01</t>
    <phoneticPr fontId="7"/>
  </si>
  <si>
    <t>IP090066-2</t>
  </si>
  <si>
    <t>KCV46038</t>
    <phoneticPr fontId="7"/>
  </si>
  <si>
    <t>IP090066-3</t>
  </si>
  <si>
    <t>KCV46040</t>
    <phoneticPr fontId="7"/>
  </si>
  <si>
    <t>IP090066-4</t>
  </si>
  <si>
    <t>KCV55668</t>
    <phoneticPr fontId="7"/>
  </si>
  <si>
    <t>IP090066-5</t>
  </si>
  <si>
    <t>KCV55814</t>
    <phoneticPr fontId="7"/>
  </si>
  <si>
    <t>IP090066-6</t>
  </si>
  <si>
    <t>KCV55815</t>
    <phoneticPr fontId="7"/>
  </si>
  <si>
    <t>IP090066-7</t>
  </si>
  <si>
    <t>KCV55817</t>
    <phoneticPr fontId="7"/>
  </si>
  <si>
    <t>IP090066-8</t>
  </si>
  <si>
    <t>KCV55818</t>
    <phoneticPr fontId="7"/>
  </si>
  <si>
    <t>IP090066-9</t>
  </si>
  <si>
    <t>KEV03140</t>
    <phoneticPr fontId="7"/>
  </si>
  <si>
    <t>IP090067</t>
  </si>
  <si>
    <r>
      <t>D</t>
    </r>
    <r>
      <rPr>
        <sz val="11"/>
        <rFont val="ＭＳ Ｐゴシック"/>
        <family val="3"/>
        <charset val="128"/>
      </rPr>
      <t>G-NV200/2M</t>
    </r>
    <phoneticPr fontId="7"/>
  </si>
  <si>
    <t>KBV03409</t>
    <phoneticPr fontId="7"/>
  </si>
  <si>
    <t>IP090068</t>
    <phoneticPr fontId="7"/>
  </si>
  <si>
    <t>永興コミニュケーション</t>
    <rPh sb="0" eb="1">
      <t>エイ</t>
    </rPh>
    <rPh sb="1" eb="2">
      <t>コウ</t>
    </rPh>
    <phoneticPr fontId="7"/>
  </si>
  <si>
    <t>群馬県北群馬郡吉岡町</t>
    <rPh sb="0" eb="3">
      <t>グンマケン</t>
    </rPh>
    <rPh sb="3" eb="7">
      <t>キタグンマグン</t>
    </rPh>
    <rPh sb="7" eb="10">
      <t>ヨシオカマチ</t>
    </rPh>
    <phoneticPr fontId="7"/>
  </si>
  <si>
    <r>
      <t>D</t>
    </r>
    <r>
      <rPr>
        <sz val="11"/>
        <rFont val="ＭＳ Ｐゴシック"/>
        <family val="3"/>
        <charset val="128"/>
      </rPr>
      <t>G-NP244V</t>
    </r>
    <phoneticPr fontId="7"/>
  </si>
  <si>
    <t>20775008-001</t>
    <phoneticPr fontId="7"/>
  </si>
  <si>
    <t>IP090069-1</t>
    <phoneticPr fontId="7"/>
  </si>
  <si>
    <t>有限会社　梶友</t>
    <rPh sb="0" eb="4">
      <t>ユウゲンガイシャ</t>
    </rPh>
    <rPh sb="5" eb="6">
      <t>カジ</t>
    </rPh>
    <rPh sb="6" eb="7">
      <t>トモ</t>
    </rPh>
    <phoneticPr fontId="7"/>
  </si>
  <si>
    <t>617-0002</t>
    <phoneticPr fontId="7"/>
  </si>
  <si>
    <t>京都府向日市寺戸町山縄手22番地</t>
    <rPh sb="0" eb="3">
      <t>キョウトフ</t>
    </rPh>
    <rPh sb="3" eb="4">
      <t>ム</t>
    </rPh>
    <rPh sb="4" eb="5">
      <t>ヒ</t>
    </rPh>
    <rPh sb="5" eb="6">
      <t>シ</t>
    </rPh>
    <rPh sb="6" eb="8">
      <t>テラド</t>
    </rPh>
    <rPh sb="8" eb="9">
      <t>マチ</t>
    </rPh>
    <rPh sb="9" eb="10">
      <t>ヤマ</t>
    </rPh>
    <rPh sb="10" eb="12">
      <t>ナワテ</t>
    </rPh>
    <rPh sb="14" eb="16">
      <t>バンチ</t>
    </rPh>
    <phoneticPr fontId="7"/>
  </si>
  <si>
    <t>075-921-1791</t>
    <phoneticPr fontId="7"/>
  </si>
  <si>
    <t>KFV62303</t>
    <phoneticPr fontId="7"/>
  </si>
  <si>
    <t>00081852P-01</t>
    <phoneticPr fontId="7"/>
  </si>
  <si>
    <t>ファミリーマート　梶友西向日駅前店</t>
    <rPh sb="9" eb="10">
      <t>カジ</t>
    </rPh>
    <rPh sb="10" eb="11">
      <t>トモ</t>
    </rPh>
    <rPh sb="11" eb="12">
      <t>ニシ</t>
    </rPh>
    <rPh sb="12" eb="13">
      <t>ム</t>
    </rPh>
    <rPh sb="13" eb="14">
      <t>ヒ</t>
    </rPh>
    <rPh sb="14" eb="16">
      <t>エキマエ</t>
    </rPh>
    <rPh sb="16" eb="17">
      <t>テン</t>
    </rPh>
    <phoneticPr fontId="7"/>
  </si>
  <si>
    <t>617-0006</t>
    <phoneticPr fontId="7"/>
  </si>
  <si>
    <t>京都府向日市上植野南開24番地</t>
    <rPh sb="0" eb="3">
      <t>キョウトフ</t>
    </rPh>
    <rPh sb="3" eb="5">
      <t>ムコウ</t>
    </rPh>
    <rPh sb="5" eb="6">
      <t>シ</t>
    </rPh>
    <rPh sb="6" eb="9">
      <t>カミウエノ</t>
    </rPh>
    <rPh sb="9" eb="10">
      <t>ミナミ</t>
    </rPh>
    <rPh sb="10" eb="11">
      <t>カイ</t>
    </rPh>
    <rPh sb="13" eb="15">
      <t>バンチ</t>
    </rPh>
    <phoneticPr fontId="7"/>
  </si>
  <si>
    <t>075-931-7761</t>
    <phoneticPr fontId="7"/>
  </si>
  <si>
    <t>IP090069-2</t>
  </si>
  <si>
    <t>KFV62313</t>
    <phoneticPr fontId="7"/>
  </si>
  <si>
    <t>IP090069-3</t>
  </si>
  <si>
    <t>KFV62320</t>
    <phoneticPr fontId="7"/>
  </si>
  <si>
    <t>IP090069-4</t>
  </si>
  <si>
    <t>KFV62366</t>
    <phoneticPr fontId="7"/>
  </si>
  <si>
    <t>IP090069-5</t>
  </si>
  <si>
    <t>KFV62417</t>
    <phoneticPr fontId="7"/>
  </si>
  <si>
    <t>IP090069-6</t>
  </si>
  <si>
    <t>KFV62420</t>
    <phoneticPr fontId="7"/>
  </si>
  <si>
    <t>IP090069-7</t>
  </si>
  <si>
    <t>KFV62467</t>
    <phoneticPr fontId="7"/>
  </si>
  <si>
    <t>IP090069-8</t>
  </si>
  <si>
    <t>KFV66674</t>
    <phoneticPr fontId="7"/>
  </si>
  <si>
    <t>IP090069-9</t>
  </si>
  <si>
    <t>KFV62424</t>
    <phoneticPr fontId="7"/>
  </si>
  <si>
    <t>IP090069-10</t>
  </si>
  <si>
    <t>KFV66701</t>
    <phoneticPr fontId="7"/>
  </si>
  <si>
    <t>IP090070</t>
  </si>
  <si>
    <t>KCV03033</t>
    <phoneticPr fontId="7"/>
  </si>
  <si>
    <t>IP090071-1</t>
    <phoneticPr fontId="7"/>
  </si>
  <si>
    <t>有限会社　キノシタ</t>
    <rPh sb="0" eb="2">
      <t>ユウゲン</t>
    </rPh>
    <rPh sb="2" eb="4">
      <t>カイシャ</t>
    </rPh>
    <phoneticPr fontId="7"/>
  </si>
  <si>
    <t>662-0832</t>
    <phoneticPr fontId="7"/>
  </si>
  <si>
    <t>兵庫県西宮市甲風園1-5-7</t>
    <rPh sb="0" eb="3">
      <t>ヒョウゴケン</t>
    </rPh>
    <rPh sb="3" eb="5">
      <t>ニシミヤ</t>
    </rPh>
    <rPh sb="5" eb="6">
      <t>シ</t>
    </rPh>
    <rPh sb="6" eb="7">
      <t>コウ</t>
    </rPh>
    <rPh sb="7" eb="8">
      <t>フウ</t>
    </rPh>
    <rPh sb="8" eb="9">
      <t>エン</t>
    </rPh>
    <phoneticPr fontId="7"/>
  </si>
  <si>
    <t>0798-66-5233</t>
    <phoneticPr fontId="7"/>
  </si>
  <si>
    <t>KEV02902</t>
    <phoneticPr fontId="7"/>
  </si>
  <si>
    <t>00081847P-01</t>
    <phoneticPr fontId="7"/>
  </si>
  <si>
    <t>ファミリーマート　甲風園一丁目</t>
    <rPh sb="9" eb="10">
      <t>カン</t>
    </rPh>
    <rPh sb="10" eb="11">
      <t>フウ</t>
    </rPh>
    <rPh sb="11" eb="12">
      <t>エン</t>
    </rPh>
    <rPh sb="12" eb="15">
      <t>イッチョウメ</t>
    </rPh>
    <phoneticPr fontId="7"/>
  </si>
  <si>
    <t>662-0822</t>
    <phoneticPr fontId="7"/>
  </si>
  <si>
    <t>IP090071-2</t>
  </si>
  <si>
    <t>KEV02956</t>
    <phoneticPr fontId="7"/>
  </si>
  <si>
    <t>IP090071-3</t>
  </si>
  <si>
    <t>KEV02950</t>
    <phoneticPr fontId="7"/>
  </si>
  <si>
    <t>IP090071-4</t>
  </si>
  <si>
    <t>KEV03161</t>
    <phoneticPr fontId="7"/>
  </si>
  <si>
    <t>IP090071-5</t>
  </si>
  <si>
    <t>KEV03152</t>
    <phoneticPr fontId="7"/>
  </si>
  <si>
    <t>IP090071-6</t>
  </si>
  <si>
    <t>KEV03151</t>
    <phoneticPr fontId="7"/>
  </si>
  <si>
    <t>IP090071-7</t>
  </si>
  <si>
    <t>KEV03171</t>
    <phoneticPr fontId="7"/>
  </si>
  <si>
    <t>IP090071-8</t>
  </si>
  <si>
    <t>KFV66861</t>
    <phoneticPr fontId="7"/>
  </si>
  <si>
    <t>IP090072</t>
  </si>
  <si>
    <t>KCV03065</t>
    <phoneticPr fontId="7"/>
  </si>
  <si>
    <t>IP090073-1</t>
    <phoneticPr fontId="7"/>
  </si>
  <si>
    <t>有限会社エム・ワイ・エス</t>
    <rPh sb="0" eb="4">
      <t>ユウゲンガイシャ</t>
    </rPh>
    <phoneticPr fontId="7"/>
  </si>
  <si>
    <t>558-0023</t>
    <phoneticPr fontId="7"/>
  </si>
  <si>
    <t>大阪府大阪市住吉区山之内2-11-8</t>
    <rPh sb="0" eb="3">
      <t>オオサカフ</t>
    </rPh>
    <rPh sb="3" eb="6">
      <t>オオサカシ</t>
    </rPh>
    <rPh sb="6" eb="9">
      <t>スミヨシク</t>
    </rPh>
    <rPh sb="9" eb="12">
      <t>ヤマノウチ</t>
    </rPh>
    <phoneticPr fontId="7"/>
  </si>
  <si>
    <t>06-6692-0380</t>
    <phoneticPr fontId="7"/>
  </si>
  <si>
    <t>KEV02489</t>
    <phoneticPr fontId="7"/>
  </si>
  <si>
    <t>00081891P-01</t>
    <phoneticPr fontId="7"/>
  </si>
  <si>
    <t>ファミリーマート　MYS八尾中田店</t>
    <rPh sb="12" eb="14">
      <t>ヤオ</t>
    </rPh>
    <rPh sb="14" eb="16">
      <t>ナカタ</t>
    </rPh>
    <rPh sb="16" eb="17">
      <t>テン</t>
    </rPh>
    <phoneticPr fontId="7"/>
  </si>
  <si>
    <t>581-0014</t>
    <phoneticPr fontId="7"/>
  </si>
  <si>
    <t>大阪府大阪市八尾市中田1-62</t>
    <rPh sb="0" eb="3">
      <t>オオサカフ</t>
    </rPh>
    <rPh sb="3" eb="6">
      <t>オオサカシ</t>
    </rPh>
    <rPh sb="6" eb="9">
      <t>ヤオシ</t>
    </rPh>
    <rPh sb="9" eb="11">
      <t>ナカタ</t>
    </rPh>
    <phoneticPr fontId="7"/>
  </si>
  <si>
    <t>072-928-4865</t>
    <phoneticPr fontId="7"/>
  </si>
  <si>
    <t>IP090073-2</t>
  </si>
  <si>
    <t>KEV02490</t>
    <phoneticPr fontId="7"/>
  </si>
  <si>
    <t>IP090073-3</t>
  </si>
  <si>
    <t>KEV02495</t>
    <phoneticPr fontId="7"/>
  </si>
  <si>
    <t>IP090073-4</t>
  </si>
  <si>
    <t>KEV02814</t>
    <phoneticPr fontId="7"/>
  </si>
  <si>
    <t>IP090073-5</t>
  </si>
  <si>
    <t>KEV02824</t>
    <phoneticPr fontId="7"/>
  </si>
  <si>
    <t>IP090073-6</t>
  </si>
  <si>
    <t>KEV02896</t>
    <phoneticPr fontId="7"/>
  </si>
  <si>
    <t>IP090073-7</t>
  </si>
  <si>
    <t>KEV02901</t>
    <phoneticPr fontId="7"/>
  </si>
  <si>
    <t>IP090073-8</t>
  </si>
  <si>
    <t>KEV03069</t>
    <phoneticPr fontId="7"/>
  </si>
  <si>
    <t>IP090073-9</t>
  </si>
  <si>
    <t>KEV03166</t>
    <phoneticPr fontId="7"/>
  </si>
  <si>
    <t>IP090073-10</t>
  </si>
  <si>
    <t>KEV03175</t>
    <phoneticPr fontId="7"/>
  </si>
  <si>
    <t>IP090073-11</t>
  </si>
  <si>
    <t>KEV54567</t>
    <phoneticPr fontId="7"/>
  </si>
  <si>
    <t>IP090073-12</t>
  </si>
  <si>
    <t>KFV66672</t>
    <phoneticPr fontId="7"/>
  </si>
  <si>
    <t>IP090074</t>
  </si>
  <si>
    <t>KCV02974</t>
    <phoneticPr fontId="7"/>
  </si>
  <si>
    <t>IP090075-1</t>
    <phoneticPr fontId="7"/>
  </si>
  <si>
    <t>ファミリーマート兵庫県庁前店</t>
    <rPh sb="8" eb="10">
      <t>ヒョウゴ</t>
    </rPh>
    <rPh sb="10" eb="14">
      <t>ケンチョウマエテン</t>
    </rPh>
    <phoneticPr fontId="7"/>
  </si>
  <si>
    <t>650-0011</t>
    <phoneticPr fontId="7"/>
  </si>
  <si>
    <t>兵庫県神戸市中央区下山手通5丁目12-26</t>
    <rPh sb="0" eb="3">
      <t>ヒョウゴケン</t>
    </rPh>
    <rPh sb="3" eb="6">
      <t>コウベシ</t>
    </rPh>
    <rPh sb="6" eb="9">
      <t>チュウオウク</t>
    </rPh>
    <rPh sb="9" eb="10">
      <t>シモ</t>
    </rPh>
    <rPh sb="10" eb="12">
      <t>ヤマテ</t>
    </rPh>
    <rPh sb="12" eb="13">
      <t>ドオリ</t>
    </rPh>
    <rPh sb="14" eb="16">
      <t>チョウメ</t>
    </rPh>
    <phoneticPr fontId="7"/>
  </si>
  <si>
    <t>078-362-1561</t>
    <phoneticPr fontId="7"/>
  </si>
  <si>
    <r>
      <t>D</t>
    </r>
    <r>
      <rPr>
        <sz val="11"/>
        <rFont val="ＭＳ Ｐゴシック"/>
        <family val="3"/>
        <charset val="128"/>
      </rPr>
      <t>G-SP303V</t>
    </r>
    <phoneticPr fontId="7"/>
  </si>
  <si>
    <t>KEV40677</t>
    <phoneticPr fontId="7"/>
  </si>
  <si>
    <t>00081984P-01</t>
    <phoneticPr fontId="7"/>
  </si>
  <si>
    <t>IP090075-2</t>
  </si>
  <si>
    <t>KEV40678</t>
    <phoneticPr fontId="7"/>
  </si>
  <si>
    <t>IP090075-3</t>
  </si>
  <si>
    <t>KEV40748</t>
    <phoneticPr fontId="7"/>
  </si>
  <si>
    <t>IP090075-4</t>
  </si>
  <si>
    <t>KEV02513</t>
    <phoneticPr fontId="7"/>
  </si>
  <si>
    <t>IP090075-5</t>
  </si>
  <si>
    <t>KFV66655</t>
    <phoneticPr fontId="7"/>
  </si>
  <si>
    <t>IP090075-6</t>
  </si>
  <si>
    <t>KFV66659</t>
    <phoneticPr fontId="7"/>
  </si>
  <si>
    <t>IP090075-7</t>
  </si>
  <si>
    <t>KFV66692</t>
    <phoneticPr fontId="7"/>
  </si>
  <si>
    <t>IP090075-8</t>
  </si>
  <si>
    <t>KFV66710</t>
    <phoneticPr fontId="7"/>
  </si>
  <si>
    <t>IP090076</t>
  </si>
  <si>
    <t>KCV03093</t>
    <phoneticPr fontId="7"/>
  </si>
  <si>
    <t>IP090086-1</t>
    <phoneticPr fontId="7"/>
  </si>
  <si>
    <t>株式会社エスサーフ</t>
    <rPh sb="0" eb="4">
      <t>カブシキガイシャ</t>
    </rPh>
    <phoneticPr fontId="7"/>
  </si>
  <si>
    <t>520-2142</t>
    <phoneticPr fontId="7"/>
  </si>
  <si>
    <t>滋賀県大津市玉野浦6-30</t>
    <rPh sb="0" eb="3">
      <t>シガケン</t>
    </rPh>
    <rPh sb="3" eb="6">
      <t>オオツシ</t>
    </rPh>
    <rPh sb="6" eb="8">
      <t>タマノ</t>
    </rPh>
    <rPh sb="8" eb="9">
      <t>ウラ</t>
    </rPh>
    <phoneticPr fontId="7"/>
  </si>
  <si>
    <t>077-543-3300</t>
    <phoneticPr fontId="7"/>
  </si>
  <si>
    <t>KFV35005</t>
    <phoneticPr fontId="7"/>
  </si>
  <si>
    <t>00082445P-01</t>
    <phoneticPr fontId="7"/>
  </si>
  <si>
    <t>ファミリーマート長浜豊公園前店</t>
    <rPh sb="8" eb="10">
      <t>ナガハマ</t>
    </rPh>
    <rPh sb="10" eb="11">
      <t>ユタカ</t>
    </rPh>
    <rPh sb="11" eb="15">
      <t>コウエンマエテン</t>
    </rPh>
    <phoneticPr fontId="7"/>
  </si>
  <si>
    <t>526-0065</t>
    <phoneticPr fontId="7"/>
  </si>
  <si>
    <t>滋賀県長浜市公園町8-57</t>
    <rPh sb="0" eb="3">
      <t>シガケン</t>
    </rPh>
    <rPh sb="3" eb="6">
      <t>ナガハマシ</t>
    </rPh>
    <rPh sb="6" eb="9">
      <t>コウエンチョウ</t>
    </rPh>
    <phoneticPr fontId="7"/>
  </si>
  <si>
    <t>0749-64-5255</t>
    <phoneticPr fontId="7"/>
  </si>
  <si>
    <t>IP090086-2</t>
  </si>
  <si>
    <t>KFV35021</t>
    <phoneticPr fontId="7"/>
  </si>
  <si>
    <t>IP090086-3</t>
  </si>
  <si>
    <t>KFV34472</t>
    <phoneticPr fontId="7"/>
  </si>
  <si>
    <t>IP090086-4</t>
  </si>
  <si>
    <t>KFV61762</t>
    <phoneticPr fontId="7"/>
  </si>
  <si>
    <t>IP090086-5</t>
  </si>
  <si>
    <t>KFV61764</t>
    <phoneticPr fontId="7"/>
  </si>
  <si>
    <t>IP090086-6</t>
  </si>
  <si>
    <t>KFV61765</t>
    <phoneticPr fontId="7"/>
  </si>
  <si>
    <t>IP090086-7</t>
  </si>
  <si>
    <t>KFV61777</t>
    <phoneticPr fontId="7"/>
  </si>
  <si>
    <t>IP090086-8</t>
  </si>
  <si>
    <t>KFV61852</t>
    <phoneticPr fontId="7"/>
  </si>
  <si>
    <t>IP090086-9</t>
  </si>
  <si>
    <t>KFV61859</t>
    <phoneticPr fontId="7"/>
  </si>
  <si>
    <t>IP090086-10</t>
  </si>
  <si>
    <t>KEV03164</t>
    <phoneticPr fontId="7"/>
  </si>
  <si>
    <t>IP090087</t>
  </si>
  <si>
    <t>KCV03113</t>
    <phoneticPr fontId="7"/>
  </si>
  <si>
    <t>IP090088</t>
  </si>
  <si>
    <t>日本コムシス株式会社</t>
    <rPh sb="0" eb="2">
      <t>ニホン</t>
    </rPh>
    <rPh sb="6" eb="10">
      <t>カブシキガイシャ</t>
    </rPh>
    <phoneticPr fontId="7"/>
  </si>
  <si>
    <t>141-8047</t>
    <phoneticPr fontId="7"/>
  </si>
  <si>
    <t>東京都品川区東五反田2-17-1</t>
    <rPh sb="0" eb="2">
      <t>トウキョウ</t>
    </rPh>
    <rPh sb="2" eb="3">
      <t>ト</t>
    </rPh>
    <rPh sb="3" eb="6">
      <t>シナガワク</t>
    </rPh>
    <rPh sb="6" eb="10">
      <t>ヒガシゴタンダ</t>
    </rPh>
    <phoneticPr fontId="7"/>
  </si>
  <si>
    <t>ＩＴビジネス事業本部　プラットフォームエンジニアリング部門</t>
    <rPh sb="6" eb="8">
      <t>ジギョウ</t>
    </rPh>
    <rPh sb="8" eb="10">
      <t>ホンブ</t>
    </rPh>
    <rPh sb="27" eb="29">
      <t>ブモン</t>
    </rPh>
    <phoneticPr fontId="7"/>
  </si>
  <si>
    <t>03-3448-7048</t>
    <phoneticPr fontId="7"/>
  </si>
  <si>
    <t>03-3280-6297</t>
    <phoneticPr fontId="7"/>
  </si>
  <si>
    <t>新宿区</t>
    <rPh sb="0" eb="3">
      <t>シンジュクク</t>
    </rPh>
    <phoneticPr fontId="7"/>
  </si>
  <si>
    <t>160-8485</t>
    <phoneticPr fontId="7"/>
  </si>
  <si>
    <t>東京都新宿区歌舞伎町1-4-1　新宿区役所6F</t>
    <rPh sb="0" eb="3">
      <t>トウキョウト</t>
    </rPh>
    <rPh sb="3" eb="6">
      <t>シンジュクク</t>
    </rPh>
    <rPh sb="6" eb="10">
      <t>カブキチョウ</t>
    </rPh>
    <rPh sb="16" eb="21">
      <t>シンジュククヤクショ</t>
    </rPh>
    <phoneticPr fontId="7"/>
  </si>
  <si>
    <t>総務部　税務課</t>
    <rPh sb="0" eb="2">
      <t>ソウム</t>
    </rPh>
    <rPh sb="2" eb="3">
      <t>ブ</t>
    </rPh>
    <rPh sb="4" eb="7">
      <t>ゼイムカ</t>
    </rPh>
    <phoneticPr fontId="7"/>
  </si>
  <si>
    <t>03-5273-4507</t>
    <phoneticPr fontId="7"/>
  </si>
  <si>
    <t>03-3209-1460</t>
    <phoneticPr fontId="7"/>
  </si>
  <si>
    <t>KGV25320</t>
    <phoneticPr fontId="7"/>
  </si>
  <si>
    <t>20778624-001</t>
    <phoneticPr fontId="7"/>
  </si>
  <si>
    <t>KGV25323</t>
    <phoneticPr fontId="7"/>
  </si>
  <si>
    <t>IP090089</t>
  </si>
  <si>
    <t>DG-NV200/1L</t>
    <phoneticPr fontId="7"/>
  </si>
  <si>
    <t>KCV02728</t>
    <phoneticPr fontId="7"/>
  </si>
  <si>
    <t>IP090090-1</t>
    <phoneticPr fontId="7"/>
  </si>
  <si>
    <t>ファミリーマート　御蔵店</t>
    <rPh sb="9" eb="11">
      <t>オクラ</t>
    </rPh>
    <rPh sb="11" eb="12">
      <t>テン</t>
    </rPh>
    <phoneticPr fontId="7"/>
  </si>
  <si>
    <t>653-0013</t>
    <phoneticPr fontId="7"/>
  </si>
  <si>
    <t>兵庫県神戸市長田区一番町8-2</t>
    <rPh sb="0" eb="3">
      <t>ヒョウゴケン</t>
    </rPh>
    <rPh sb="3" eb="6">
      <t>コウベシ</t>
    </rPh>
    <rPh sb="6" eb="8">
      <t>オサダ</t>
    </rPh>
    <rPh sb="8" eb="9">
      <t>ク</t>
    </rPh>
    <rPh sb="9" eb="11">
      <t>イチバン</t>
    </rPh>
    <rPh sb="11" eb="12">
      <t>チョウ</t>
    </rPh>
    <phoneticPr fontId="7"/>
  </si>
  <si>
    <t>078-579-8228</t>
    <phoneticPr fontId="7"/>
  </si>
  <si>
    <t>KFV34433</t>
    <phoneticPr fontId="7"/>
  </si>
  <si>
    <t>00083282P-01</t>
    <phoneticPr fontId="7"/>
  </si>
  <si>
    <t>IP090090-2</t>
  </si>
  <si>
    <t>KFV34539</t>
    <phoneticPr fontId="7"/>
  </si>
  <si>
    <t>IP090090-3</t>
  </si>
  <si>
    <t>KFV34540</t>
    <phoneticPr fontId="7"/>
  </si>
  <si>
    <t>IP090090-4</t>
  </si>
  <si>
    <t>KFV34571</t>
    <phoneticPr fontId="7"/>
  </si>
  <si>
    <t>IP090090-5</t>
  </si>
  <si>
    <t>KFV34619</t>
    <phoneticPr fontId="7"/>
  </si>
  <si>
    <t>IP090090-6</t>
  </si>
  <si>
    <t>KFV62404</t>
    <phoneticPr fontId="7"/>
  </si>
  <si>
    <t>IP090090-7</t>
  </si>
  <si>
    <t>KFV62473</t>
    <phoneticPr fontId="7"/>
  </si>
  <si>
    <t>IP090090-8</t>
  </si>
  <si>
    <t>KFV62505</t>
    <phoneticPr fontId="7"/>
  </si>
  <si>
    <t>IP090090-9</t>
  </si>
  <si>
    <t>KFV62386</t>
    <phoneticPr fontId="7"/>
  </si>
  <si>
    <t>IP090091</t>
  </si>
  <si>
    <t>KCV03230</t>
    <phoneticPr fontId="7"/>
  </si>
  <si>
    <t>IP090092-1</t>
    <phoneticPr fontId="7"/>
  </si>
  <si>
    <t>ファミリーマート　宇治伊勢田北山店</t>
    <rPh sb="9" eb="11">
      <t>ウジ</t>
    </rPh>
    <rPh sb="11" eb="13">
      <t>イセ</t>
    </rPh>
    <rPh sb="13" eb="14">
      <t>タ</t>
    </rPh>
    <rPh sb="14" eb="16">
      <t>キタヤマ</t>
    </rPh>
    <rPh sb="16" eb="17">
      <t>テン</t>
    </rPh>
    <phoneticPr fontId="7"/>
  </si>
  <si>
    <t>611-0043</t>
    <phoneticPr fontId="7"/>
  </si>
  <si>
    <t>京都府宇治市伊勢田町北山2-3</t>
    <rPh sb="0" eb="3">
      <t>キョウトフ</t>
    </rPh>
    <rPh sb="3" eb="6">
      <t>ウジシ</t>
    </rPh>
    <rPh sb="6" eb="8">
      <t>イセ</t>
    </rPh>
    <rPh sb="8" eb="10">
      <t>タマチ</t>
    </rPh>
    <rPh sb="10" eb="12">
      <t>キタヤマ</t>
    </rPh>
    <phoneticPr fontId="7"/>
  </si>
  <si>
    <t>0774-28-5068</t>
    <phoneticPr fontId="7"/>
  </si>
  <si>
    <t>KFV66182</t>
    <phoneticPr fontId="7"/>
  </si>
  <si>
    <t>00083287P-01</t>
    <phoneticPr fontId="7"/>
  </si>
  <si>
    <t>IP090092-2</t>
  </si>
  <si>
    <t>KFV66186</t>
    <phoneticPr fontId="7"/>
  </si>
  <si>
    <t>IP090092-3</t>
  </si>
  <si>
    <t>KFV66291</t>
    <phoneticPr fontId="7"/>
  </si>
  <si>
    <t>IP090092-4</t>
  </si>
  <si>
    <t>KFV66293</t>
    <phoneticPr fontId="7"/>
  </si>
  <si>
    <t>IP090092-5</t>
  </si>
  <si>
    <t>KFV66322</t>
    <phoneticPr fontId="7"/>
  </si>
  <si>
    <t>IP090092-6</t>
  </si>
  <si>
    <t>KFV66328</t>
    <phoneticPr fontId="7"/>
  </si>
  <si>
    <t>IP090092-7</t>
  </si>
  <si>
    <t>KFV66458</t>
    <phoneticPr fontId="7"/>
  </si>
  <si>
    <t>IP090092-8</t>
  </si>
  <si>
    <t>KFV66484</t>
    <phoneticPr fontId="7"/>
  </si>
  <si>
    <t>IP090093</t>
  </si>
  <si>
    <t>KCV03176</t>
    <phoneticPr fontId="7"/>
  </si>
  <si>
    <t>IP090094</t>
  </si>
  <si>
    <t>株式会社永興コミュニケーションズ</t>
    <rPh sb="0" eb="4">
      <t>カブシキガイシャ</t>
    </rPh>
    <rPh sb="4" eb="5">
      <t>エイ</t>
    </rPh>
    <rPh sb="5" eb="6">
      <t>コウ</t>
    </rPh>
    <phoneticPr fontId="7"/>
  </si>
  <si>
    <t>371-0845</t>
    <phoneticPr fontId="7"/>
  </si>
  <si>
    <t>027-253-5200</t>
    <phoneticPr fontId="7"/>
  </si>
  <si>
    <t>株式会社コメックス</t>
    <rPh sb="0" eb="2">
      <t>カブシキ</t>
    </rPh>
    <rPh sb="2" eb="4">
      <t>カイシャ</t>
    </rPh>
    <phoneticPr fontId="7"/>
  </si>
  <si>
    <t>371-0858</t>
    <phoneticPr fontId="7"/>
  </si>
  <si>
    <t>群馬県前橋市総社町桜が丘1037-85</t>
    <rPh sb="0" eb="3">
      <t>グンマケン</t>
    </rPh>
    <rPh sb="3" eb="6">
      <t>マエバシシ</t>
    </rPh>
    <rPh sb="6" eb="9">
      <t>ソウジャマチ</t>
    </rPh>
    <rPh sb="9" eb="10">
      <t>サクラ</t>
    </rPh>
    <rPh sb="11" eb="12">
      <t>オカ</t>
    </rPh>
    <phoneticPr fontId="7"/>
  </si>
  <si>
    <r>
      <t>D</t>
    </r>
    <r>
      <rPr>
        <sz val="11"/>
        <rFont val="ＭＳ Ｐゴシック"/>
        <family val="3"/>
        <charset val="128"/>
      </rPr>
      <t>G-NP244V</t>
    </r>
    <phoneticPr fontId="7"/>
  </si>
  <si>
    <t>JAV03353</t>
    <phoneticPr fontId="7"/>
  </si>
  <si>
    <t>20791774-002</t>
    <phoneticPr fontId="7"/>
  </si>
  <si>
    <t>IP090095</t>
  </si>
  <si>
    <r>
      <t>D</t>
    </r>
    <r>
      <rPr>
        <sz val="11"/>
        <rFont val="ＭＳ Ｐゴシック"/>
        <family val="3"/>
        <charset val="128"/>
      </rPr>
      <t>G-SP304V</t>
    </r>
    <phoneticPr fontId="7"/>
  </si>
  <si>
    <t>00083590P-01</t>
    <phoneticPr fontId="7"/>
  </si>
  <si>
    <t>IP090094</t>
    <phoneticPr fontId="7"/>
  </si>
  <si>
    <t>株式会社永港興コミュニケーションズ</t>
    <rPh sb="0" eb="4">
      <t>カブシキガイシャ</t>
    </rPh>
    <rPh sb="4" eb="5">
      <t>エイ</t>
    </rPh>
    <rPh sb="5" eb="6">
      <t>コウ</t>
    </rPh>
    <rPh sb="6" eb="7">
      <t>キョウ</t>
    </rPh>
    <phoneticPr fontId="7"/>
  </si>
  <si>
    <t>群馬県前橋市鳥羽町38-1</t>
    <rPh sb="0" eb="3">
      <t>グンマケン</t>
    </rPh>
    <rPh sb="3" eb="6">
      <t>マエバシシ</t>
    </rPh>
    <rPh sb="6" eb="9">
      <t>トバチョウ</t>
    </rPh>
    <phoneticPr fontId="7"/>
  </si>
  <si>
    <t>3F</t>
    <phoneticPr fontId="7"/>
  </si>
  <si>
    <t>群馬県前橋市総和町桜ヶ丘1037-85</t>
    <rPh sb="0" eb="3">
      <t>グンマケン</t>
    </rPh>
    <rPh sb="3" eb="6">
      <t>マエバシシ</t>
    </rPh>
    <rPh sb="6" eb="8">
      <t>ソウワ</t>
    </rPh>
    <rPh sb="8" eb="9">
      <t>マチ</t>
    </rPh>
    <rPh sb="9" eb="12">
      <t>サクラガオカ</t>
    </rPh>
    <phoneticPr fontId="7"/>
  </si>
  <si>
    <t>DG-NP244VA</t>
    <phoneticPr fontId="7"/>
  </si>
  <si>
    <t>IP090095</t>
    <phoneticPr fontId="7"/>
  </si>
  <si>
    <t>ファミマ霞が関ビルディング店</t>
    <phoneticPr fontId="7"/>
  </si>
  <si>
    <t>東京都千代田区霞が関３丁目２－５ 霞が関ビルディング</t>
    <phoneticPr fontId="7"/>
  </si>
  <si>
    <t>03-3519-5038</t>
    <phoneticPr fontId="7"/>
  </si>
  <si>
    <t>DG-SP304V</t>
  </si>
  <si>
    <t>ファミマ霞が関ビルディング店</t>
  </si>
  <si>
    <t>東京都千代田区霞が関３丁目２－５ 霞が関ビルディング</t>
  </si>
  <si>
    <t>03-3519-5038</t>
  </si>
  <si>
    <t>IP090096</t>
  </si>
  <si>
    <r>
      <t>D</t>
    </r>
    <r>
      <rPr>
        <sz val="11"/>
        <rFont val="ＭＳ Ｐゴシック"/>
        <family val="3"/>
        <charset val="128"/>
      </rPr>
      <t>G-NV200V1M</t>
    </r>
    <phoneticPr fontId="7"/>
  </si>
  <si>
    <t>IP090098</t>
    <phoneticPr fontId="7"/>
  </si>
  <si>
    <t>西岡</t>
    <rPh sb="0" eb="2">
      <t>ニシオカ</t>
    </rPh>
    <phoneticPr fontId="7"/>
  </si>
  <si>
    <t>西日本支社　営業4グループ</t>
    <rPh sb="0" eb="1">
      <t>ニシ</t>
    </rPh>
    <rPh sb="1" eb="3">
      <t>ニホン</t>
    </rPh>
    <rPh sb="3" eb="5">
      <t>シシャ</t>
    </rPh>
    <rPh sb="6" eb="8">
      <t>エイギョウ</t>
    </rPh>
    <phoneticPr fontId="7"/>
  </si>
  <si>
    <t>村山商事株式会社</t>
    <rPh sb="0" eb="2">
      <t>ムラヤマ</t>
    </rPh>
    <rPh sb="2" eb="4">
      <t>ショウジ</t>
    </rPh>
    <rPh sb="4" eb="8">
      <t>カブシキガイシャ</t>
    </rPh>
    <phoneticPr fontId="7"/>
  </si>
  <si>
    <t>600-8814</t>
    <phoneticPr fontId="7"/>
  </si>
  <si>
    <t>京都府京都市下京区中堂寺庄ノ内町1-37</t>
    <rPh sb="0" eb="3">
      <t>キョウトフ</t>
    </rPh>
    <rPh sb="3" eb="5">
      <t>キョウト</t>
    </rPh>
    <rPh sb="5" eb="6">
      <t>シ</t>
    </rPh>
    <rPh sb="6" eb="7">
      <t>シモ</t>
    </rPh>
    <rPh sb="7" eb="8">
      <t>ミヤコ</t>
    </rPh>
    <rPh sb="8" eb="9">
      <t>ク</t>
    </rPh>
    <rPh sb="9" eb="12">
      <t>チュウドウジ</t>
    </rPh>
    <rPh sb="12" eb="13">
      <t>ショウ</t>
    </rPh>
    <rPh sb="14" eb="16">
      <t>ウチチョウ</t>
    </rPh>
    <phoneticPr fontId="7"/>
  </si>
  <si>
    <t>075-311-0778</t>
    <phoneticPr fontId="7"/>
  </si>
  <si>
    <t>075-322-1680</t>
    <phoneticPr fontId="7"/>
  </si>
  <si>
    <t>DG-SP102</t>
    <phoneticPr fontId="7"/>
  </si>
  <si>
    <t>KHV10262</t>
    <phoneticPr fontId="7"/>
  </si>
  <si>
    <t>00086006P-01</t>
    <phoneticPr fontId="7"/>
  </si>
  <si>
    <t>キング　河原町店</t>
    <rPh sb="4" eb="5">
      <t>カワ</t>
    </rPh>
    <rPh sb="5" eb="8">
      <t>ハラマチテン</t>
    </rPh>
    <phoneticPr fontId="7"/>
  </si>
  <si>
    <t>京都府京都市中京区河原町蛸薬師寺下る塩屋町334</t>
    <rPh sb="0" eb="3">
      <t>キョウトフ</t>
    </rPh>
    <rPh sb="3" eb="5">
      <t>キョウト</t>
    </rPh>
    <rPh sb="5" eb="6">
      <t>シ</t>
    </rPh>
    <rPh sb="6" eb="7">
      <t>チュウ</t>
    </rPh>
    <rPh sb="7" eb="8">
      <t>キョウ</t>
    </rPh>
    <rPh sb="8" eb="9">
      <t>ク</t>
    </rPh>
    <rPh sb="9" eb="12">
      <t>カワラマチ</t>
    </rPh>
    <rPh sb="12" eb="13">
      <t>タコ</t>
    </rPh>
    <rPh sb="13" eb="16">
      <t>ヤクシジ</t>
    </rPh>
    <rPh sb="16" eb="17">
      <t>クダ</t>
    </rPh>
    <rPh sb="18" eb="21">
      <t>シオヤチョウ</t>
    </rPh>
    <phoneticPr fontId="7"/>
  </si>
  <si>
    <t>075-221-5693</t>
    <phoneticPr fontId="7"/>
  </si>
  <si>
    <t>KHV10489</t>
    <phoneticPr fontId="7"/>
  </si>
  <si>
    <t>IP090099</t>
    <phoneticPr fontId="7"/>
  </si>
  <si>
    <t>KHV01397</t>
    <phoneticPr fontId="7"/>
  </si>
  <si>
    <t>IP090100</t>
  </si>
  <si>
    <t>星野</t>
    <rPh sb="0" eb="1">
      <t>ホシ</t>
    </rPh>
    <rPh sb="1" eb="2">
      <t>ノ</t>
    </rPh>
    <phoneticPr fontId="7"/>
  </si>
  <si>
    <t>223-8687</t>
    <phoneticPr fontId="7"/>
  </si>
  <si>
    <t>神奈川県横浜市港北区綱島東2-6-54</t>
    <rPh sb="0" eb="4">
      <t>カナガワケン</t>
    </rPh>
    <rPh sb="4" eb="7">
      <t>ヨコハマシ</t>
    </rPh>
    <rPh sb="7" eb="10">
      <t>コウホクク</t>
    </rPh>
    <rPh sb="10" eb="13">
      <t>ツナシマヒガシ</t>
    </rPh>
    <phoneticPr fontId="7"/>
  </si>
  <si>
    <t>営業本部　ソリューション営業1G　営業2T</t>
    <rPh sb="0" eb="2">
      <t>エイギョウ</t>
    </rPh>
    <rPh sb="2" eb="4">
      <t>ホンブ</t>
    </rPh>
    <rPh sb="12" eb="14">
      <t>エイギョウ</t>
    </rPh>
    <rPh sb="17" eb="19">
      <t>エイギョウ</t>
    </rPh>
    <phoneticPr fontId="7"/>
  </si>
  <si>
    <t>045-345-1285</t>
    <phoneticPr fontId="7"/>
  </si>
  <si>
    <t>045-345-1292</t>
    <phoneticPr fontId="7"/>
  </si>
  <si>
    <t>ソフィア吉川管理組合</t>
    <rPh sb="4" eb="6">
      <t>ヨシカワ</t>
    </rPh>
    <rPh sb="6" eb="8">
      <t>カンリ</t>
    </rPh>
    <rPh sb="8" eb="10">
      <t>クミアイ</t>
    </rPh>
    <phoneticPr fontId="7"/>
  </si>
  <si>
    <t>342-0036</t>
    <phoneticPr fontId="7"/>
  </si>
  <si>
    <t>埼玉県吉川市高富1-3-4</t>
    <rPh sb="0" eb="2">
      <t>サイタマ</t>
    </rPh>
    <rPh sb="2" eb="3">
      <t>ケン</t>
    </rPh>
    <rPh sb="3" eb="6">
      <t>ヨシカワシ</t>
    </rPh>
    <rPh sb="6" eb="8">
      <t>タカトミ</t>
    </rPh>
    <phoneticPr fontId="7"/>
  </si>
  <si>
    <t>048-982-7633</t>
    <phoneticPr fontId="7"/>
  </si>
  <si>
    <t>KGV22983</t>
    <phoneticPr fontId="7"/>
  </si>
  <si>
    <t>00086148J-01</t>
    <phoneticPr fontId="7"/>
  </si>
  <si>
    <t>046-982-7633</t>
    <phoneticPr fontId="7"/>
  </si>
  <si>
    <t>KGV22707</t>
    <phoneticPr fontId="7"/>
  </si>
  <si>
    <t>KGV22963</t>
    <phoneticPr fontId="7"/>
  </si>
  <si>
    <t>KGV22959</t>
    <phoneticPr fontId="7"/>
  </si>
  <si>
    <t>KGV22982</t>
    <phoneticPr fontId="7"/>
  </si>
  <si>
    <t>IP090101</t>
  </si>
  <si>
    <t>KFV02381</t>
    <phoneticPr fontId="7"/>
  </si>
  <si>
    <t>IP090102</t>
  </si>
  <si>
    <t>KHV09138</t>
    <phoneticPr fontId="7"/>
  </si>
  <si>
    <t>IP090103</t>
  </si>
  <si>
    <t>市川</t>
    <rPh sb="0" eb="2">
      <t>イチカワ</t>
    </rPh>
    <phoneticPr fontId="7"/>
  </si>
  <si>
    <t>綜合警備保障株式会社</t>
    <rPh sb="0" eb="2">
      <t>ソウゴウ</t>
    </rPh>
    <rPh sb="2" eb="4">
      <t>ケイビ</t>
    </rPh>
    <rPh sb="4" eb="6">
      <t>ホショウ</t>
    </rPh>
    <rPh sb="6" eb="8">
      <t>カブシキ</t>
    </rPh>
    <rPh sb="8" eb="10">
      <t>カイシャ</t>
    </rPh>
    <phoneticPr fontId="7"/>
  </si>
  <si>
    <t>330-0853</t>
    <phoneticPr fontId="7"/>
  </si>
  <si>
    <t>埼玉県さいたま市大宮区錦町682-2</t>
    <rPh sb="0" eb="3">
      <t>サイタマケン</t>
    </rPh>
    <rPh sb="7" eb="8">
      <t>シ</t>
    </rPh>
    <rPh sb="8" eb="10">
      <t>オオミヤ</t>
    </rPh>
    <rPh sb="10" eb="11">
      <t>ク</t>
    </rPh>
    <rPh sb="11" eb="13">
      <t>ニシキチョウ</t>
    </rPh>
    <phoneticPr fontId="7"/>
  </si>
  <si>
    <t>埼玉中央支社　上尾営業所</t>
    <rPh sb="0" eb="2">
      <t>サイタマ</t>
    </rPh>
    <rPh sb="2" eb="4">
      <t>チュウオウ</t>
    </rPh>
    <rPh sb="4" eb="6">
      <t>シシャ</t>
    </rPh>
    <rPh sb="7" eb="8">
      <t>カミ</t>
    </rPh>
    <rPh sb="8" eb="9">
      <t>オ</t>
    </rPh>
    <rPh sb="9" eb="11">
      <t>エイギョウ</t>
    </rPh>
    <rPh sb="11" eb="12">
      <t>ジョ</t>
    </rPh>
    <phoneticPr fontId="7"/>
  </si>
  <si>
    <t>048-775-2116</t>
    <phoneticPr fontId="7"/>
  </si>
  <si>
    <t>048-775-2117</t>
    <phoneticPr fontId="7"/>
  </si>
  <si>
    <t>有限会社　冠ベネフィット</t>
    <rPh sb="0" eb="4">
      <t>ユウゲンガイシャ</t>
    </rPh>
    <rPh sb="5" eb="6">
      <t>カン</t>
    </rPh>
    <phoneticPr fontId="7"/>
  </si>
  <si>
    <t>330-0062</t>
    <phoneticPr fontId="7"/>
  </si>
  <si>
    <t>埼玉県さいたま市浦和区仲町1-10-1</t>
    <rPh sb="0" eb="3">
      <t>サイタマケン</t>
    </rPh>
    <rPh sb="7" eb="8">
      <t>シ</t>
    </rPh>
    <rPh sb="8" eb="10">
      <t>ウラワ</t>
    </rPh>
    <rPh sb="10" eb="11">
      <t>ク</t>
    </rPh>
    <rPh sb="11" eb="12">
      <t>ナカ</t>
    </rPh>
    <rPh sb="12" eb="13">
      <t>マチ</t>
    </rPh>
    <phoneticPr fontId="7"/>
  </si>
  <si>
    <t>048-831-3331</t>
    <phoneticPr fontId="7"/>
  </si>
  <si>
    <t>048-831-3381</t>
    <phoneticPr fontId="7"/>
  </si>
  <si>
    <t>KIV28578</t>
    <phoneticPr fontId="7"/>
  </si>
  <si>
    <t>20829352-001</t>
    <phoneticPr fontId="7"/>
  </si>
  <si>
    <t>ポラムビルディング</t>
    <phoneticPr fontId="7"/>
  </si>
  <si>
    <t>KIV28634</t>
    <phoneticPr fontId="7"/>
  </si>
  <si>
    <t>IP090104</t>
  </si>
  <si>
    <t>KGV02626</t>
    <phoneticPr fontId="7"/>
  </si>
  <si>
    <t>IP090105</t>
  </si>
  <si>
    <t>PCCS</t>
    <phoneticPr fontId="7"/>
  </si>
  <si>
    <t>小野</t>
    <rPh sb="0" eb="2">
      <t>オノ</t>
    </rPh>
    <phoneticPr fontId="7"/>
  </si>
  <si>
    <t>104-0042</t>
    <phoneticPr fontId="7"/>
  </si>
  <si>
    <t>東京都中央区入船３－５－１０　藤和入船ビル1階</t>
    <phoneticPr fontId="7"/>
  </si>
  <si>
    <t>営業3Gセキュリティ＆ユニファイドコミュニケーションT</t>
    <rPh sb="0" eb="2">
      <t>エイギョウ</t>
    </rPh>
    <phoneticPr fontId="7"/>
  </si>
  <si>
    <t>03-3206-1587</t>
    <phoneticPr fontId="7"/>
  </si>
  <si>
    <t>03-3206-3776</t>
    <phoneticPr fontId="7"/>
  </si>
  <si>
    <t>株式会社日立システムズ</t>
    <rPh sb="0" eb="2">
      <t>カブシキ</t>
    </rPh>
    <rPh sb="2" eb="4">
      <t>カイシャ</t>
    </rPh>
    <rPh sb="4" eb="6">
      <t>ヒタチ</t>
    </rPh>
    <phoneticPr fontId="7"/>
  </si>
  <si>
    <t>141-8672</t>
    <phoneticPr fontId="7"/>
  </si>
  <si>
    <t>東京都品川区大崎1-2-1</t>
    <rPh sb="0" eb="3">
      <t>トウキョウト</t>
    </rPh>
    <rPh sb="3" eb="6">
      <t>シナガワク</t>
    </rPh>
    <rPh sb="6" eb="8">
      <t>オオサキ</t>
    </rPh>
    <phoneticPr fontId="7"/>
  </si>
  <si>
    <t>ネットワークインテグレーション本部第２</t>
    <rPh sb="15" eb="17">
      <t>ホンブ</t>
    </rPh>
    <rPh sb="17" eb="18">
      <t>ダイ</t>
    </rPh>
    <phoneticPr fontId="7"/>
  </si>
  <si>
    <t>03-5435-5960</t>
    <phoneticPr fontId="7"/>
  </si>
  <si>
    <t>03-5435-2728</t>
    <phoneticPr fontId="7"/>
  </si>
  <si>
    <t>DG-SF335</t>
    <phoneticPr fontId="7"/>
  </si>
  <si>
    <r>
      <t>K</t>
    </r>
    <r>
      <rPr>
        <sz val="11"/>
        <rFont val="ＭＳ Ｐゴシック"/>
        <family val="3"/>
        <charset val="128"/>
      </rPr>
      <t>AV13157</t>
    </r>
    <phoneticPr fontId="7"/>
  </si>
  <si>
    <t>00081702C-01</t>
    <phoneticPr fontId="7"/>
  </si>
  <si>
    <t>興銀リース株式会社</t>
    <rPh sb="0" eb="2">
      <t>コウギン</t>
    </rPh>
    <rPh sb="5" eb="9">
      <t>カブシキガイシャ</t>
    </rPh>
    <phoneticPr fontId="7"/>
  </si>
  <si>
    <t>105-0001</t>
    <phoneticPr fontId="7"/>
  </si>
  <si>
    <t>東京都港区虎ノ門1-2-6　新日本石油虎ノ門ﾋﾞﾙ</t>
    <rPh sb="5" eb="6">
      <t>トラ</t>
    </rPh>
    <rPh sb="7" eb="8">
      <t>モン</t>
    </rPh>
    <rPh sb="14" eb="15">
      <t>シン</t>
    </rPh>
    <rPh sb="15" eb="17">
      <t>ニホン</t>
    </rPh>
    <rPh sb="17" eb="19">
      <t>セキユ</t>
    </rPh>
    <rPh sb="19" eb="20">
      <t>トラ</t>
    </rPh>
    <rPh sb="21" eb="22">
      <t>モン</t>
    </rPh>
    <phoneticPr fontId="7"/>
  </si>
  <si>
    <t>情報システム部</t>
    <rPh sb="0" eb="2">
      <t>ジョウホウ</t>
    </rPh>
    <rPh sb="6" eb="7">
      <t>ブ</t>
    </rPh>
    <phoneticPr fontId="7"/>
  </si>
  <si>
    <t>043-274-4321</t>
    <phoneticPr fontId="7"/>
  </si>
  <si>
    <r>
      <t>K</t>
    </r>
    <r>
      <rPr>
        <sz val="11"/>
        <rFont val="ＭＳ Ｐゴシック"/>
        <family val="3"/>
        <charset val="128"/>
      </rPr>
      <t>AV13165</t>
    </r>
    <phoneticPr fontId="7"/>
  </si>
  <si>
    <r>
      <t>K</t>
    </r>
    <r>
      <rPr>
        <sz val="11"/>
        <rFont val="ＭＳ Ｐゴシック"/>
        <family val="3"/>
        <charset val="128"/>
      </rPr>
      <t>AV13261</t>
    </r>
    <phoneticPr fontId="7"/>
  </si>
  <si>
    <r>
      <t>K</t>
    </r>
    <r>
      <rPr>
        <sz val="11"/>
        <rFont val="ＭＳ Ｐゴシック"/>
        <family val="3"/>
        <charset val="128"/>
      </rPr>
      <t>AV13265</t>
    </r>
    <phoneticPr fontId="7"/>
  </si>
  <si>
    <r>
      <t>K</t>
    </r>
    <r>
      <rPr>
        <sz val="11"/>
        <rFont val="ＭＳ Ｐゴシック"/>
        <family val="3"/>
        <charset val="128"/>
      </rPr>
      <t>AV13267</t>
    </r>
    <phoneticPr fontId="7"/>
  </si>
  <si>
    <r>
      <t>K</t>
    </r>
    <r>
      <rPr>
        <sz val="11"/>
        <rFont val="ＭＳ Ｐゴシック"/>
        <family val="3"/>
        <charset val="128"/>
      </rPr>
      <t>AV13245</t>
    </r>
    <phoneticPr fontId="7"/>
  </si>
  <si>
    <r>
      <t>K</t>
    </r>
    <r>
      <rPr>
        <sz val="11"/>
        <rFont val="ＭＳ Ｐゴシック"/>
        <family val="3"/>
        <charset val="128"/>
      </rPr>
      <t>AV13255</t>
    </r>
    <phoneticPr fontId="7"/>
  </si>
  <si>
    <r>
      <t>K</t>
    </r>
    <r>
      <rPr>
        <sz val="11"/>
        <rFont val="ＭＳ Ｐゴシック"/>
        <family val="3"/>
        <charset val="128"/>
      </rPr>
      <t>AV13251</t>
    </r>
    <phoneticPr fontId="7"/>
  </si>
  <si>
    <r>
      <t>K</t>
    </r>
    <r>
      <rPr>
        <sz val="11"/>
        <rFont val="ＭＳ Ｐゴシック"/>
        <family val="3"/>
        <charset val="128"/>
      </rPr>
      <t>AV13254</t>
    </r>
    <phoneticPr fontId="7"/>
  </si>
  <si>
    <r>
      <t>K</t>
    </r>
    <r>
      <rPr>
        <sz val="11"/>
        <rFont val="ＭＳ Ｐゴシック"/>
        <family val="3"/>
        <charset val="128"/>
      </rPr>
      <t>AV13260</t>
    </r>
    <phoneticPr fontId="7"/>
  </si>
  <si>
    <r>
      <t>K</t>
    </r>
    <r>
      <rPr>
        <sz val="11"/>
        <rFont val="ＭＳ Ｐゴシック"/>
        <family val="3"/>
        <charset val="128"/>
      </rPr>
      <t>AV13146</t>
    </r>
    <phoneticPr fontId="7"/>
  </si>
  <si>
    <t>IP090106</t>
  </si>
  <si>
    <t>日下田</t>
    <rPh sb="0" eb="3">
      <t>クサカダ</t>
    </rPh>
    <phoneticPr fontId="7"/>
  </si>
  <si>
    <t>223-8687</t>
    <phoneticPr fontId="7"/>
  </si>
  <si>
    <t>045-345-1289</t>
    <phoneticPr fontId="7"/>
  </si>
  <si>
    <t>045-345-1291</t>
    <phoneticPr fontId="7"/>
  </si>
  <si>
    <t>株式会社トータル･サポート・システム</t>
    <rPh sb="0" eb="4">
      <t>カブシキガイシャ</t>
    </rPh>
    <phoneticPr fontId="7"/>
  </si>
  <si>
    <t>319-1116</t>
    <phoneticPr fontId="7"/>
  </si>
  <si>
    <t>茨城県那珂郡東海村舟石川駅西3-10-11</t>
    <rPh sb="0" eb="3">
      <t>イバラキケン</t>
    </rPh>
    <rPh sb="3" eb="5">
      <t>ナカ</t>
    </rPh>
    <rPh sb="5" eb="6">
      <t>グン</t>
    </rPh>
    <rPh sb="6" eb="9">
      <t>トウカイムラ</t>
    </rPh>
    <rPh sb="9" eb="10">
      <t>フネ</t>
    </rPh>
    <rPh sb="10" eb="12">
      <t>イシカワ</t>
    </rPh>
    <rPh sb="12" eb="13">
      <t>エキ</t>
    </rPh>
    <rPh sb="13" eb="14">
      <t>ニシ</t>
    </rPh>
    <phoneticPr fontId="7"/>
  </si>
  <si>
    <t>営業部</t>
    <rPh sb="0" eb="2">
      <t>エイギョウ</t>
    </rPh>
    <rPh sb="2" eb="3">
      <t>ブ</t>
    </rPh>
    <phoneticPr fontId="7"/>
  </si>
  <si>
    <t>029-287-2277</t>
    <phoneticPr fontId="7"/>
  </si>
  <si>
    <t>029-287-2284</t>
    <phoneticPr fontId="7"/>
  </si>
  <si>
    <t>DG-SF334</t>
    <phoneticPr fontId="7"/>
  </si>
  <si>
    <t>JLV05362</t>
    <phoneticPr fontId="7"/>
  </si>
  <si>
    <t>00088337J-01</t>
    <phoneticPr fontId="7"/>
  </si>
  <si>
    <t>独立行政法人　日本原子力研究開発機構</t>
    <rPh sb="0" eb="2">
      <t>ドクリツ</t>
    </rPh>
    <rPh sb="2" eb="4">
      <t>ギョウセイ</t>
    </rPh>
    <rPh sb="4" eb="6">
      <t>ホウジン</t>
    </rPh>
    <rPh sb="7" eb="9">
      <t>ニホン</t>
    </rPh>
    <rPh sb="9" eb="12">
      <t>ゲンシリョク</t>
    </rPh>
    <rPh sb="12" eb="14">
      <t>ケンキュウ</t>
    </rPh>
    <rPh sb="14" eb="16">
      <t>カイハツ</t>
    </rPh>
    <rPh sb="16" eb="18">
      <t>キコウ</t>
    </rPh>
    <phoneticPr fontId="7"/>
  </si>
  <si>
    <t>319-1195</t>
    <phoneticPr fontId="7"/>
  </si>
  <si>
    <t>茨城県那珂郡東海村白方白根2-4</t>
    <rPh sb="0" eb="3">
      <t>イバラキケン</t>
    </rPh>
    <rPh sb="3" eb="5">
      <t>ナカ</t>
    </rPh>
    <rPh sb="5" eb="6">
      <t>グン</t>
    </rPh>
    <rPh sb="6" eb="8">
      <t>トウカイ</t>
    </rPh>
    <rPh sb="8" eb="9">
      <t>ムラ</t>
    </rPh>
    <rPh sb="9" eb="11">
      <t>シラカタ</t>
    </rPh>
    <rPh sb="11" eb="13">
      <t>シラネ</t>
    </rPh>
    <phoneticPr fontId="7"/>
  </si>
  <si>
    <t>システム計算科学センター</t>
    <rPh sb="4" eb="6">
      <t>ケイサン</t>
    </rPh>
    <rPh sb="6" eb="8">
      <t>カガク</t>
    </rPh>
    <phoneticPr fontId="7"/>
  </si>
  <si>
    <t>029-282-6476</t>
    <phoneticPr fontId="7"/>
  </si>
  <si>
    <t>029-282-6070</t>
    <phoneticPr fontId="7"/>
  </si>
  <si>
    <t>JLV05316</t>
    <phoneticPr fontId="7"/>
  </si>
  <si>
    <t>JLV05353</t>
    <phoneticPr fontId="7"/>
  </si>
  <si>
    <t>JLV05379</t>
    <phoneticPr fontId="7"/>
  </si>
  <si>
    <t>IP090107</t>
  </si>
  <si>
    <t>DG-SC385</t>
    <phoneticPr fontId="7"/>
  </si>
  <si>
    <t>JKV13279</t>
    <phoneticPr fontId="7"/>
  </si>
  <si>
    <t>JKV85163</t>
    <phoneticPr fontId="7"/>
  </si>
  <si>
    <t>JKV01805</t>
    <phoneticPr fontId="7"/>
  </si>
  <si>
    <t>JKV01803</t>
    <phoneticPr fontId="7"/>
  </si>
  <si>
    <t>JKV85174</t>
    <phoneticPr fontId="7"/>
  </si>
  <si>
    <t>JKV85190</t>
    <phoneticPr fontId="7"/>
  </si>
  <si>
    <t>JKV37709</t>
    <phoneticPr fontId="7"/>
  </si>
  <si>
    <t>JKV85168</t>
    <phoneticPr fontId="7"/>
  </si>
  <si>
    <t>JKV39629</t>
    <phoneticPr fontId="7"/>
  </si>
  <si>
    <t>JKV13269</t>
    <phoneticPr fontId="7"/>
  </si>
  <si>
    <t>JKV37732</t>
    <phoneticPr fontId="7"/>
  </si>
  <si>
    <t>JKV85149</t>
    <phoneticPr fontId="7"/>
  </si>
  <si>
    <t>IP090108</t>
  </si>
  <si>
    <t>DG-ND400</t>
    <phoneticPr fontId="7"/>
  </si>
  <si>
    <t>JIV01693</t>
    <phoneticPr fontId="7"/>
  </si>
  <si>
    <t>IP090109</t>
  </si>
  <si>
    <t>WJ-HDU40L</t>
    <phoneticPr fontId="7"/>
  </si>
  <si>
    <t>JIV02246</t>
    <phoneticPr fontId="7"/>
  </si>
  <si>
    <t>JIV02242</t>
    <phoneticPr fontId="7"/>
  </si>
  <si>
    <t>JIV07080</t>
    <phoneticPr fontId="7"/>
  </si>
  <si>
    <t>JIV07076</t>
    <phoneticPr fontId="7"/>
  </si>
  <si>
    <t>JIV07075</t>
    <phoneticPr fontId="7"/>
  </si>
  <si>
    <t>JIV07074</t>
    <phoneticPr fontId="7"/>
  </si>
  <si>
    <t>IP090110</t>
  </si>
  <si>
    <t>山本</t>
    <rPh sb="0" eb="2">
      <t>ヤマモト</t>
    </rPh>
    <phoneticPr fontId="7"/>
  </si>
  <si>
    <t>リコージャパン株式会社</t>
    <rPh sb="7" eb="11">
      <t>カブシキガイシャ</t>
    </rPh>
    <phoneticPr fontId="7"/>
  </si>
  <si>
    <t>547-0034</t>
    <phoneticPr fontId="7"/>
  </si>
  <si>
    <t>大阪府大阪市平野区背戸口1-21-28</t>
    <rPh sb="0" eb="3">
      <t>オオサカフ</t>
    </rPh>
    <rPh sb="3" eb="6">
      <t>オオサカシ</t>
    </rPh>
    <rPh sb="6" eb="9">
      <t>ヒラノク</t>
    </rPh>
    <rPh sb="9" eb="12">
      <t>セトグチ</t>
    </rPh>
    <phoneticPr fontId="7"/>
  </si>
  <si>
    <t>大阪支社　阿倍野営業所</t>
    <rPh sb="0" eb="2">
      <t>オオサカ</t>
    </rPh>
    <rPh sb="2" eb="4">
      <t>シシャ</t>
    </rPh>
    <rPh sb="5" eb="8">
      <t>アベノ</t>
    </rPh>
    <rPh sb="8" eb="10">
      <t>エイギョウ</t>
    </rPh>
    <rPh sb="10" eb="11">
      <t>ジョ</t>
    </rPh>
    <phoneticPr fontId="7"/>
  </si>
  <si>
    <t>06-6760-7022</t>
    <phoneticPr fontId="7"/>
  </si>
  <si>
    <t>06-6691-8665</t>
    <phoneticPr fontId="7"/>
  </si>
  <si>
    <t>株式会社ヤマト銘板製作所</t>
    <rPh sb="0" eb="4">
      <t>カブシキガイシャ</t>
    </rPh>
    <rPh sb="7" eb="8">
      <t>メイ</t>
    </rPh>
    <rPh sb="8" eb="9">
      <t>バン</t>
    </rPh>
    <rPh sb="9" eb="12">
      <t>セイサクジョ</t>
    </rPh>
    <phoneticPr fontId="7"/>
  </si>
  <si>
    <t>545-0004</t>
    <phoneticPr fontId="7"/>
  </si>
  <si>
    <t>大阪府大阪市阿倍野区文の里4-4-1</t>
    <rPh sb="0" eb="3">
      <t>オオサカフ</t>
    </rPh>
    <rPh sb="3" eb="6">
      <t>オオサカシ</t>
    </rPh>
    <rPh sb="6" eb="10">
      <t>アベノク</t>
    </rPh>
    <rPh sb="10" eb="11">
      <t>フミ</t>
    </rPh>
    <rPh sb="12" eb="13">
      <t>サト</t>
    </rPh>
    <phoneticPr fontId="7"/>
  </si>
  <si>
    <t>本社</t>
    <rPh sb="0" eb="2">
      <t>ホンシャ</t>
    </rPh>
    <phoneticPr fontId="7"/>
  </si>
  <si>
    <t>06-6628-3501</t>
    <phoneticPr fontId="7"/>
  </si>
  <si>
    <t>06-6622-9223</t>
    <phoneticPr fontId="7"/>
  </si>
  <si>
    <r>
      <t>D</t>
    </r>
    <r>
      <rPr>
        <sz val="11"/>
        <rFont val="ＭＳ Ｐゴシック"/>
        <family val="3"/>
        <charset val="128"/>
      </rPr>
      <t>G-SP304V</t>
    </r>
    <phoneticPr fontId="7"/>
  </si>
  <si>
    <t>JIV20172</t>
    <phoneticPr fontId="7"/>
  </si>
  <si>
    <t>07565644</t>
    <phoneticPr fontId="7"/>
  </si>
  <si>
    <t>JIV20161</t>
    <phoneticPr fontId="7"/>
  </si>
  <si>
    <t>JIV20147</t>
    <phoneticPr fontId="7"/>
  </si>
  <si>
    <t>JIV20152</t>
    <phoneticPr fontId="7"/>
  </si>
  <si>
    <t>JIV20157</t>
    <phoneticPr fontId="7"/>
  </si>
  <si>
    <t>JIV20170</t>
    <phoneticPr fontId="7"/>
  </si>
  <si>
    <t>IP090111</t>
  </si>
  <si>
    <t>DG-ND200</t>
  </si>
  <si>
    <t>JKV01317</t>
    <phoneticPr fontId="7"/>
  </si>
  <si>
    <t>IP090112</t>
  </si>
  <si>
    <t>CG-SW395</t>
    <phoneticPr fontId="7"/>
  </si>
  <si>
    <t>20919271-001</t>
    <phoneticPr fontId="7"/>
  </si>
  <si>
    <t>IP090113</t>
  </si>
  <si>
    <t>FSC</t>
    <phoneticPr fontId="7"/>
  </si>
  <si>
    <t>パナソニックCCソリューションズ株式会社</t>
    <rPh sb="16" eb="20">
      <t>カブシキガイシャ</t>
    </rPh>
    <phoneticPr fontId="7"/>
  </si>
  <si>
    <t>223-8687</t>
    <phoneticPr fontId="7"/>
  </si>
  <si>
    <t>ソリューション営業2グループ　営業1チーム</t>
    <rPh sb="7" eb="9">
      <t>エイギョウ</t>
    </rPh>
    <rPh sb="15" eb="17">
      <t>エイギョウ</t>
    </rPh>
    <phoneticPr fontId="7"/>
  </si>
  <si>
    <t>045-345-1285</t>
    <phoneticPr fontId="7"/>
  </si>
  <si>
    <t>045-345-1292</t>
    <phoneticPr fontId="7"/>
  </si>
  <si>
    <t>学校法人　公文学園</t>
    <rPh sb="0" eb="2">
      <t>ガッコウ</t>
    </rPh>
    <rPh sb="2" eb="4">
      <t>ホウジン</t>
    </rPh>
    <rPh sb="5" eb="7">
      <t>クモン</t>
    </rPh>
    <rPh sb="7" eb="9">
      <t>ガクエン</t>
    </rPh>
    <phoneticPr fontId="7"/>
  </si>
  <si>
    <t>244-0004</t>
    <phoneticPr fontId="7"/>
  </si>
  <si>
    <t>神奈川県横浜市戸塚区小雀町777</t>
    <rPh sb="0" eb="4">
      <t>カナガワケン</t>
    </rPh>
    <rPh sb="4" eb="7">
      <t>ヨコハマシ</t>
    </rPh>
    <rPh sb="7" eb="10">
      <t>トツカク</t>
    </rPh>
    <rPh sb="10" eb="12">
      <t>コスズメ</t>
    </rPh>
    <rPh sb="12" eb="13">
      <t>チョウ</t>
    </rPh>
    <phoneticPr fontId="7"/>
  </si>
  <si>
    <t>事務本部　管理課</t>
    <rPh sb="0" eb="2">
      <t>ジム</t>
    </rPh>
    <rPh sb="2" eb="4">
      <t>ホンブ</t>
    </rPh>
    <rPh sb="5" eb="8">
      <t>カンリカ</t>
    </rPh>
    <phoneticPr fontId="7"/>
  </si>
  <si>
    <t>045-853-8200</t>
    <phoneticPr fontId="7"/>
  </si>
  <si>
    <t>045-853-8220</t>
    <phoneticPr fontId="7"/>
  </si>
  <si>
    <t>KLV03950</t>
    <phoneticPr fontId="7"/>
  </si>
  <si>
    <t>00093104J-01</t>
    <phoneticPr fontId="7"/>
  </si>
  <si>
    <t>IP090114</t>
  </si>
  <si>
    <t>KLV30588</t>
    <phoneticPr fontId="7"/>
  </si>
  <si>
    <t>KLV30615</t>
    <phoneticPr fontId="7"/>
  </si>
  <si>
    <t>IP090115</t>
  </si>
  <si>
    <t>KLD00105</t>
    <phoneticPr fontId="7"/>
  </si>
  <si>
    <t>IP090116</t>
  </si>
  <si>
    <t>パナソニックESネットワークス株式会社</t>
    <rPh sb="15" eb="19">
      <t>カブシキガイシャ</t>
    </rPh>
    <phoneticPr fontId="7"/>
  </si>
  <si>
    <t>法人第営業2部</t>
    <rPh sb="0" eb="2">
      <t>ホウジン</t>
    </rPh>
    <rPh sb="2" eb="3">
      <t>ダイ</t>
    </rPh>
    <rPh sb="3" eb="5">
      <t>エイギョウ</t>
    </rPh>
    <rPh sb="6" eb="7">
      <t>ブ</t>
    </rPh>
    <phoneticPr fontId="7"/>
  </si>
  <si>
    <t>住友大阪セメント株式会社</t>
    <rPh sb="0" eb="2">
      <t>スミトモ</t>
    </rPh>
    <rPh sb="2" eb="4">
      <t>オオサカ</t>
    </rPh>
    <rPh sb="8" eb="12">
      <t>カブシキガイシャ</t>
    </rPh>
    <phoneticPr fontId="7"/>
  </si>
  <si>
    <t>274-8601</t>
    <phoneticPr fontId="7"/>
  </si>
  <si>
    <t>千葉県船橋市豊富町585</t>
    <rPh sb="0" eb="3">
      <t>チバケン</t>
    </rPh>
    <rPh sb="3" eb="6">
      <t>フナバシシ</t>
    </rPh>
    <rPh sb="6" eb="9">
      <t>トヨトミチョウ</t>
    </rPh>
    <phoneticPr fontId="7"/>
  </si>
  <si>
    <t>総務グループ　総務チーム</t>
    <rPh sb="0" eb="2">
      <t>ソウム</t>
    </rPh>
    <rPh sb="7" eb="9">
      <t>ソウム</t>
    </rPh>
    <phoneticPr fontId="7"/>
  </si>
  <si>
    <t>047-457-0350</t>
    <phoneticPr fontId="7"/>
  </si>
  <si>
    <t>047-457-5405</t>
    <phoneticPr fontId="7"/>
  </si>
  <si>
    <r>
      <t>D</t>
    </r>
    <r>
      <rPr>
        <sz val="11"/>
        <rFont val="ＭＳ Ｐゴシック"/>
        <family val="3"/>
        <charset val="128"/>
      </rPr>
      <t>G-ND400</t>
    </r>
    <phoneticPr fontId="7"/>
  </si>
  <si>
    <t>KBV01253</t>
    <phoneticPr fontId="7"/>
  </si>
  <si>
    <t>20933470-001</t>
    <phoneticPr fontId="7"/>
  </si>
  <si>
    <t>KCV01573</t>
    <phoneticPr fontId="7"/>
  </si>
  <si>
    <t>IP090117</t>
  </si>
  <si>
    <t>KCV01923</t>
    <phoneticPr fontId="7"/>
  </si>
  <si>
    <t>KCV01912</t>
    <phoneticPr fontId="7"/>
  </si>
  <si>
    <t>IP090118</t>
  </si>
  <si>
    <t>パナソニックESネットワークス株式会社</t>
    <rPh sb="15" eb="17">
      <t>カブシキ</t>
    </rPh>
    <rPh sb="17" eb="18">
      <t>カイ</t>
    </rPh>
    <rPh sb="18" eb="19">
      <t>シャ</t>
    </rPh>
    <phoneticPr fontId="7"/>
  </si>
  <si>
    <t>東京都港区東新橋2-12-7</t>
    <rPh sb="0" eb="3">
      <t>トウキョウト</t>
    </rPh>
    <rPh sb="3" eb="5">
      <t>ミナトク</t>
    </rPh>
    <rPh sb="5" eb="8">
      <t>ヒガシシンバシ</t>
    </rPh>
    <phoneticPr fontId="7"/>
  </si>
  <si>
    <t>法人営業一部</t>
    <rPh sb="0" eb="2">
      <t>ホウジン</t>
    </rPh>
    <rPh sb="2" eb="4">
      <t>エイギョウ</t>
    </rPh>
    <rPh sb="4" eb="6">
      <t>イチブ</t>
    </rPh>
    <phoneticPr fontId="7"/>
  </si>
  <si>
    <t>埼玉大学</t>
    <rPh sb="0" eb="2">
      <t>サイタマ</t>
    </rPh>
    <rPh sb="2" eb="4">
      <t>ダイガク</t>
    </rPh>
    <phoneticPr fontId="7"/>
  </si>
  <si>
    <t>338-8570</t>
    <phoneticPr fontId="7"/>
  </si>
  <si>
    <t>埼玉県さいたま市桜区下大久保255</t>
    <rPh sb="0" eb="3">
      <t>サイタマケン</t>
    </rPh>
    <rPh sb="7" eb="8">
      <t>シ</t>
    </rPh>
    <rPh sb="8" eb="9">
      <t>サクラ</t>
    </rPh>
    <rPh sb="9" eb="10">
      <t>ク</t>
    </rPh>
    <rPh sb="10" eb="14">
      <t>シモオオクボ</t>
    </rPh>
    <phoneticPr fontId="7"/>
  </si>
  <si>
    <t>KLV30597</t>
    <phoneticPr fontId="7"/>
  </si>
  <si>
    <t>20934437-001</t>
    <phoneticPr fontId="7"/>
  </si>
  <si>
    <t>情報メディア実習室1</t>
    <rPh sb="0" eb="2">
      <t>ジョウホウ</t>
    </rPh>
    <rPh sb="6" eb="9">
      <t>ジッシュウシツ</t>
    </rPh>
    <phoneticPr fontId="7"/>
  </si>
  <si>
    <t>048-858-3674</t>
    <phoneticPr fontId="7"/>
  </si>
  <si>
    <t>048-858-3708</t>
    <phoneticPr fontId="7"/>
  </si>
  <si>
    <t>LAV04105</t>
    <phoneticPr fontId="7"/>
  </si>
  <si>
    <t>情報メディア実習室2</t>
    <rPh sb="0" eb="2">
      <t>ジョウホウ</t>
    </rPh>
    <rPh sb="6" eb="9">
      <t>ジッシュウシツ</t>
    </rPh>
    <phoneticPr fontId="7"/>
  </si>
  <si>
    <t>LAV04107</t>
    <phoneticPr fontId="7"/>
  </si>
  <si>
    <t>LAV04111</t>
    <phoneticPr fontId="7"/>
  </si>
  <si>
    <t>情報メディア実習室3</t>
    <rPh sb="0" eb="2">
      <t>ジョウホウ</t>
    </rPh>
    <rPh sb="6" eb="9">
      <t>ジッシュウシツ</t>
    </rPh>
    <phoneticPr fontId="7"/>
  </si>
  <si>
    <t>LAV04112</t>
    <phoneticPr fontId="7"/>
  </si>
  <si>
    <t>LAV04128</t>
    <phoneticPr fontId="7"/>
  </si>
  <si>
    <t>情報メディア実習室4</t>
    <rPh sb="0" eb="2">
      <t>ジョウホウ</t>
    </rPh>
    <rPh sb="6" eb="9">
      <t>ジッシュウシツ</t>
    </rPh>
    <phoneticPr fontId="7"/>
  </si>
  <si>
    <t>LAV04116</t>
    <phoneticPr fontId="7"/>
  </si>
  <si>
    <t>LAV04120</t>
    <phoneticPr fontId="7"/>
  </si>
  <si>
    <t>経済学部実習室</t>
    <rPh sb="0" eb="2">
      <t>ケイザイ</t>
    </rPh>
    <rPh sb="2" eb="4">
      <t>ガクブ</t>
    </rPh>
    <rPh sb="4" eb="6">
      <t>ジッシュウ</t>
    </rPh>
    <rPh sb="6" eb="7">
      <t>シツ</t>
    </rPh>
    <phoneticPr fontId="7"/>
  </si>
  <si>
    <t>LAV04121</t>
    <phoneticPr fontId="7"/>
  </si>
  <si>
    <t>LAV04122</t>
    <phoneticPr fontId="7"/>
  </si>
  <si>
    <t>教育学部実習室</t>
    <rPh sb="0" eb="2">
      <t>キョウイク</t>
    </rPh>
    <rPh sb="2" eb="4">
      <t>ガクブ</t>
    </rPh>
    <rPh sb="4" eb="7">
      <t>ジッシュウシツ</t>
    </rPh>
    <phoneticPr fontId="7"/>
  </si>
  <si>
    <t>LAV04157</t>
    <phoneticPr fontId="7"/>
  </si>
  <si>
    <t>LAV04161</t>
    <phoneticPr fontId="7"/>
  </si>
  <si>
    <t>サーバールーム</t>
    <phoneticPr fontId="7"/>
  </si>
  <si>
    <t>LAV03897</t>
    <phoneticPr fontId="7"/>
  </si>
  <si>
    <t>端末演習室</t>
    <rPh sb="0" eb="2">
      <t>タンマツ</t>
    </rPh>
    <rPh sb="2" eb="4">
      <t>エンシュウ</t>
    </rPh>
    <rPh sb="4" eb="5">
      <t>シツ</t>
    </rPh>
    <phoneticPr fontId="7"/>
  </si>
  <si>
    <t>LAV03824</t>
    <phoneticPr fontId="7"/>
  </si>
  <si>
    <t>LAV04049</t>
    <phoneticPr fontId="7"/>
  </si>
  <si>
    <t>LAV04078</t>
    <phoneticPr fontId="7"/>
  </si>
  <si>
    <t>LAV04082</t>
    <phoneticPr fontId="7"/>
  </si>
  <si>
    <t>LAV04083</t>
    <phoneticPr fontId="7"/>
  </si>
  <si>
    <t>廊下</t>
    <rPh sb="0" eb="2">
      <t>ロウカ</t>
    </rPh>
    <phoneticPr fontId="7"/>
  </si>
  <si>
    <t>048-858-3674</t>
    <phoneticPr fontId="7"/>
  </si>
  <si>
    <t>048-858-3708</t>
    <phoneticPr fontId="7"/>
  </si>
  <si>
    <t>IP090119</t>
  </si>
  <si>
    <t>工学部</t>
    <rPh sb="0" eb="3">
      <t>コウガクブ</t>
    </rPh>
    <phoneticPr fontId="7"/>
  </si>
  <si>
    <t>048-858-3493</t>
    <phoneticPr fontId="7"/>
  </si>
  <si>
    <t>DG-NV200V1M</t>
    <phoneticPr fontId="7"/>
  </si>
  <si>
    <t>KLD00162</t>
    <phoneticPr fontId="7"/>
  </si>
  <si>
    <t>IP090120</t>
  </si>
  <si>
    <t>関川</t>
    <rPh sb="0" eb="2">
      <t>セキカワ</t>
    </rPh>
    <phoneticPr fontId="7"/>
  </si>
  <si>
    <t>加賀ソルネット株式会社</t>
    <rPh sb="0" eb="2">
      <t>カガ</t>
    </rPh>
    <rPh sb="7" eb="11">
      <t>カブシキガイシャ</t>
    </rPh>
    <phoneticPr fontId="7"/>
  </si>
  <si>
    <t>542-0081</t>
    <phoneticPr fontId="7"/>
  </si>
  <si>
    <t>大阪府大阪市中央区南船場2-2-26　加賀ビル10F</t>
    <rPh sb="0" eb="3">
      <t>オオサカフ</t>
    </rPh>
    <rPh sb="3" eb="6">
      <t>オオサカシ</t>
    </rPh>
    <rPh sb="6" eb="9">
      <t>チュウオウク</t>
    </rPh>
    <rPh sb="9" eb="12">
      <t>ミナミセンバ</t>
    </rPh>
    <rPh sb="19" eb="21">
      <t>カガ</t>
    </rPh>
    <phoneticPr fontId="7"/>
  </si>
  <si>
    <t>関西営業所</t>
    <rPh sb="0" eb="2">
      <t>カンサイ</t>
    </rPh>
    <rPh sb="2" eb="4">
      <t>エイギョウ</t>
    </rPh>
    <rPh sb="4" eb="5">
      <t>ジョ</t>
    </rPh>
    <phoneticPr fontId="7"/>
  </si>
  <si>
    <t>06-6105-0432</t>
    <phoneticPr fontId="7"/>
  </si>
  <si>
    <t>06-6271-8224</t>
    <phoneticPr fontId="7"/>
  </si>
  <si>
    <t>株式会社成通</t>
    <rPh sb="0" eb="2">
      <t>カブシキ</t>
    </rPh>
    <rPh sb="2" eb="3">
      <t>カイ</t>
    </rPh>
    <rPh sb="3" eb="4">
      <t>シャ</t>
    </rPh>
    <rPh sb="4" eb="5">
      <t>セイ</t>
    </rPh>
    <rPh sb="5" eb="6">
      <t>ツウ</t>
    </rPh>
    <phoneticPr fontId="7"/>
  </si>
  <si>
    <t>700-0023</t>
    <phoneticPr fontId="7"/>
  </si>
  <si>
    <t>岡山県岡山市北区駅前町1-1-1</t>
    <rPh sb="0" eb="3">
      <t>オカヤマケン</t>
    </rPh>
    <rPh sb="3" eb="6">
      <t>オカヤマシ</t>
    </rPh>
    <rPh sb="6" eb="8">
      <t>キタク</t>
    </rPh>
    <rPh sb="8" eb="11">
      <t>エキマエチョウ</t>
    </rPh>
    <phoneticPr fontId="7"/>
  </si>
  <si>
    <t>管理部</t>
    <rPh sb="0" eb="3">
      <t>カンリブ</t>
    </rPh>
    <phoneticPr fontId="7"/>
  </si>
  <si>
    <t>086-233-7113</t>
    <phoneticPr fontId="7"/>
  </si>
  <si>
    <t>086-235-5000</t>
    <phoneticPr fontId="7"/>
  </si>
  <si>
    <t>LBV00066</t>
    <phoneticPr fontId="7"/>
  </si>
  <si>
    <t>20933294-001</t>
    <phoneticPr fontId="7"/>
  </si>
  <si>
    <t>ハリウッドハリーズ高殿</t>
    <rPh sb="9" eb="11">
      <t>タカドノ</t>
    </rPh>
    <phoneticPr fontId="7"/>
  </si>
  <si>
    <t>535-0031</t>
    <phoneticPr fontId="7"/>
  </si>
  <si>
    <t>大阪府大阪市旭区高殿5-11-22</t>
    <rPh sb="0" eb="3">
      <t>オオサカフ</t>
    </rPh>
    <rPh sb="3" eb="6">
      <t>オオサカシ</t>
    </rPh>
    <rPh sb="6" eb="8">
      <t>アサヒク</t>
    </rPh>
    <rPh sb="8" eb="10">
      <t>タカドノ</t>
    </rPh>
    <phoneticPr fontId="7"/>
  </si>
  <si>
    <t>06-4254-2250</t>
    <phoneticPr fontId="7"/>
  </si>
  <si>
    <t>06-6254-2280</t>
    <phoneticPr fontId="7"/>
  </si>
  <si>
    <t>LBV00126</t>
    <phoneticPr fontId="7"/>
  </si>
  <si>
    <t>LBV00067</t>
    <phoneticPr fontId="7"/>
  </si>
  <si>
    <t>LBV00100</t>
    <phoneticPr fontId="7"/>
  </si>
  <si>
    <t>LBV00024</t>
    <phoneticPr fontId="7"/>
  </si>
  <si>
    <t>LBV00039</t>
    <phoneticPr fontId="7"/>
  </si>
  <si>
    <t>LBV00141</t>
    <phoneticPr fontId="7"/>
  </si>
  <si>
    <t>LBV00132</t>
    <phoneticPr fontId="7"/>
  </si>
  <si>
    <t>LBV00095</t>
    <phoneticPr fontId="7"/>
  </si>
  <si>
    <t>LBV00098</t>
    <phoneticPr fontId="7"/>
  </si>
  <si>
    <t>LBV00048</t>
    <phoneticPr fontId="7"/>
  </si>
  <si>
    <t>LBV00023</t>
    <phoneticPr fontId="7"/>
  </si>
  <si>
    <t>LBV00008</t>
    <phoneticPr fontId="7"/>
  </si>
  <si>
    <t>IP090121</t>
  </si>
  <si>
    <t>LAV16252</t>
    <phoneticPr fontId="7"/>
  </si>
  <si>
    <t>LAV16296</t>
    <phoneticPr fontId="7"/>
  </si>
  <si>
    <t>LAV16361</t>
    <phoneticPr fontId="7"/>
  </si>
  <si>
    <t>LAV15909</t>
    <phoneticPr fontId="7"/>
  </si>
  <si>
    <t>LAV16241</t>
    <phoneticPr fontId="7"/>
  </si>
  <si>
    <t>LAV16230</t>
    <phoneticPr fontId="7"/>
  </si>
  <si>
    <t>LAV16345</t>
    <phoneticPr fontId="7"/>
  </si>
  <si>
    <t>LAV16261</t>
    <phoneticPr fontId="7"/>
  </si>
  <si>
    <t>LAV16353</t>
    <phoneticPr fontId="7"/>
  </si>
  <si>
    <t>LAV15906</t>
    <phoneticPr fontId="7"/>
  </si>
  <si>
    <t>LAV16281</t>
    <phoneticPr fontId="7"/>
  </si>
  <si>
    <t>LAV16479</t>
    <phoneticPr fontId="7"/>
  </si>
  <si>
    <t>LAV16287</t>
    <phoneticPr fontId="7"/>
  </si>
  <si>
    <t>LAV16360</t>
    <phoneticPr fontId="7"/>
  </si>
  <si>
    <t>LAV16427</t>
    <phoneticPr fontId="7"/>
  </si>
  <si>
    <t>LAV16455</t>
    <phoneticPr fontId="7"/>
  </si>
  <si>
    <t>LAV16476</t>
    <phoneticPr fontId="7"/>
  </si>
  <si>
    <t>LAV16317</t>
    <phoneticPr fontId="7"/>
  </si>
  <si>
    <t>LAV16290</t>
    <phoneticPr fontId="7"/>
  </si>
  <si>
    <t>LAV16346</t>
    <phoneticPr fontId="7"/>
  </si>
  <si>
    <t>LAV16475</t>
    <phoneticPr fontId="7"/>
  </si>
  <si>
    <t>LAV16286</t>
    <phoneticPr fontId="7"/>
  </si>
  <si>
    <t>LAV16341</t>
    <phoneticPr fontId="7"/>
  </si>
  <si>
    <t>LAV16316</t>
    <phoneticPr fontId="7"/>
  </si>
  <si>
    <t>IP090122</t>
  </si>
  <si>
    <t>LAD00247</t>
    <phoneticPr fontId="7"/>
  </si>
  <si>
    <t>LAD00206</t>
    <phoneticPr fontId="7"/>
  </si>
  <si>
    <t>LAD00211</t>
    <phoneticPr fontId="7"/>
  </si>
  <si>
    <t>IP090127</t>
    <phoneticPr fontId="7"/>
  </si>
  <si>
    <t>中国社</t>
    <rPh sb="0" eb="2">
      <t>チュウゴク</t>
    </rPh>
    <rPh sb="2" eb="3">
      <t>シャ</t>
    </rPh>
    <phoneticPr fontId="7"/>
  </si>
  <si>
    <t>LBD00101</t>
    <phoneticPr fontId="7"/>
  </si>
  <si>
    <t>20933264-001</t>
    <phoneticPr fontId="7"/>
  </si>
  <si>
    <t>スーパーハリウッド宇品＆α宇品</t>
    <rPh sb="9" eb="11">
      <t>ウジナ</t>
    </rPh>
    <rPh sb="13" eb="15">
      <t>ウジナ</t>
    </rPh>
    <phoneticPr fontId="7"/>
  </si>
  <si>
    <t>734-0013</t>
    <phoneticPr fontId="7"/>
  </si>
  <si>
    <t>広島市南区出島１－１－１４</t>
    <rPh sb="0" eb="3">
      <t>ヒロシマシ</t>
    </rPh>
    <rPh sb="3" eb="5">
      <t>ミナミク</t>
    </rPh>
    <rPh sb="5" eb="7">
      <t>デジマ</t>
    </rPh>
    <phoneticPr fontId="7"/>
  </si>
  <si>
    <t>082-254-1115</t>
    <phoneticPr fontId="7"/>
  </si>
  <si>
    <t>082-254-1170</t>
    <phoneticPr fontId="7"/>
  </si>
  <si>
    <t>LBD00051</t>
    <phoneticPr fontId="7"/>
  </si>
  <si>
    <t>IP090128</t>
  </si>
  <si>
    <t>DG-SC385</t>
    <phoneticPr fontId="7"/>
  </si>
  <si>
    <t>LBV17224</t>
    <phoneticPr fontId="7"/>
  </si>
  <si>
    <t>IP090129</t>
  </si>
  <si>
    <t>LAV19636</t>
    <phoneticPr fontId="7"/>
  </si>
  <si>
    <t>LAV23017</t>
    <phoneticPr fontId="7"/>
  </si>
  <si>
    <t>LAV23010</t>
    <phoneticPr fontId="7"/>
  </si>
  <si>
    <t>LAV19637</t>
    <phoneticPr fontId="7"/>
  </si>
  <si>
    <t>LAV19638</t>
    <phoneticPr fontId="7"/>
  </si>
  <si>
    <t>LAV23009</t>
    <phoneticPr fontId="7"/>
  </si>
  <si>
    <t>LAV23032</t>
    <phoneticPr fontId="7"/>
  </si>
  <si>
    <t>LAV22978</t>
    <phoneticPr fontId="7"/>
  </si>
  <si>
    <t>LAV23013</t>
    <phoneticPr fontId="7"/>
  </si>
  <si>
    <t>LAV20237</t>
    <phoneticPr fontId="7"/>
  </si>
  <si>
    <t>LAV23022</t>
    <phoneticPr fontId="7"/>
  </si>
  <si>
    <t>IP090130</t>
  </si>
  <si>
    <r>
      <t>D</t>
    </r>
    <r>
      <rPr>
        <sz val="11"/>
        <rFont val="ＭＳ Ｐゴシック"/>
        <family val="3"/>
        <charset val="128"/>
      </rPr>
      <t>G-SW355</t>
    </r>
    <phoneticPr fontId="7"/>
  </si>
  <si>
    <t>LAV23623</t>
    <phoneticPr fontId="7"/>
  </si>
  <si>
    <t>LAV23531</t>
    <phoneticPr fontId="7"/>
  </si>
  <si>
    <t>LAV23533</t>
    <phoneticPr fontId="7"/>
  </si>
  <si>
    <t>LAV23571</t>
    <phoneticPr fontId="7"/>
  </si>
  <si>
    <t>LAV23585</t>
    <phoneticPr fontId="7"/>
  </si>
  <si>
    <t>LAV23564</t>
    <phoneticPr fontId="7"/>
  </si>
  <si>
    <t>IP090131</t>
  </si>
  <si>
    <r>
      <t>D</t>
    </r>
    <r>
      <rPr>
        <sz val="11"/>
        <rFont val="ＭＳ Ｐゴシック"/>
        <family val="3"/>
        <charset val="128"/>
      </rPr>
      <t>G-SW395</t>
    </r>
    <phoneticPr fontId="7"/>
  </si>
  <si>
    <t>LBV00561</t>
    <phoneticPr fontId="7"/>
  </si>
  <si>
    <t>LBV00567</t>
    <phoneticPr fontId="7"/>
  </si>
  <si>
    <t>LBV00877</t>
    <phoneticPr fontId="7"/>
  </si>
  <si>
    <t>LBV00555</t>
    <phoneticPr fontId="7"/>
  </si>
  <si>
    <t>LBV00861</t>
    <phoneticPr fontId="7"/>
  </si>
  <si>
    <t>LBV00860</t>
    <phoneticPr fontId="7"/>
  </si>
  <si>
    <t>LBV00479</t>
    <phoneticPr fontId="7"/>
  </si>
  <si>
    <t>LBV00542</t>
    <phoneticPr fontId="7"/>
  </si>
  <si>
    <t>LBV00535</t>
    <phoneticPr fontId="7"/>
  </si>
  <si>
    <t>LBV00454</t>
    <phoneticPr fontId="7"/>
  </si>
  <si>
    <t>IP090132</t>
  </si>
  <si>
    <t>542-0081</t>
  </si>
  <si>
    <t>LBD00330</t>
    <phoneticPr fontId="7"/>
  </si>
  <si>
    <t>20933275-001</t>
    <phoneticPr fontId="7"/>
  </si>
  <si>
    <t>スーパーハリウッド倉敷店</t>
    <rPh sb="9" eb="11">
      <t>クラシキ</t>
    </rPh>
    <rPh sb="11" eb="12">
      <t>ミセ</t>
    </rPh>
    <phoneticPr fontId="7"/>
  </si>
  <si>
    <t>701-0114</t>
    <phoneticPr fontId="7"/>
  </si>
  <si>
    <t>岡山県倉敷市松島1173－1</t>
    <rPh sb="0" eb="3">
      <t>オカヤマケン</t>
    </rPh>
    <phoneticPr fontId="7"/>
  </si>
  <si>
    <t>086-464-0800</t>
  </si>
  <si>
    <t>IP090133</t>
  </si>
  <si>
    <t>LAV19313</t>
  </si>
  <si>
    <t>LAV19447</t>
  </si>
  <si>
    <t>LAV19469</t>
  </si>
  <si>
    <t>LAV19349</t>
  </si>
  <si>
    <t>LAV10346</t>
  </si>
  <si>
    <t>LAV10358</t>
  </si>
  <si>
    <t>LAV19496</t>
  </si>
  <si>
    <t>LAV19340</t>
  </si>
  <si>
    <t>LAV19319</t>
  </si>
  <si>
    <t>LAV19471</t>
  </si>
  <si>
    <t>IP090134</t>
  </si>
  <si>
    <t>LBV00389</t>
  </si>
  <si>
    <t>LBV00085</t>
  </si>
  <si>
    <t>LBV00393</t>
  </si>
  <si>
    <t>LBV00382</t>
  </si>
  <si>
    <t>IP090135</t>
  </si>
  <si>
    <t>LBD00073</t>
    <phoneticPr fontId="7"/>
  </si>
  <si>
    <t>20933272-001</t>
    <phoneticPr fontId="7"/>
  </si>
  <si>
    <t>スーパーハリウッド矢賀</t>
    <rPh sb="9" eb="10">
      <t>ヤ</t>
    </rPh>
    <rPh sb="10" eb="11">
      <t>ガ</t>
    </rPh>
    <phoneticPr fontId="7"/>
  </si>
  <si>
    <t>732-0044</t>
    <phoneticPr fontId="7"/>
  </si>
  <si>
    <t>広島市東区矢賀新町３－３－１０</t>
    <rPh sb="0" eb="3">
      <t>ヒロシマシ</t>
    </rPh>
    <rPh sb="3" eb="5">
      <t>ヒガシク</t>
    </rPh>
    <rPh sb="5" eb="6">
      <t>ヤ</t>
    </rPh>
    <rPh sb="6" eb="7">
      <t>ガ</t>
    </rPh>
    <rPh sb="7" eb="9">
      <t>シンマチ</t>
    </rPh>
    <phoneticPr fontId="7"/>
  </si>
  <si>
    <t>082-287-1818</t>
    <phoneticPr fontId="7"/>
  </si>
  <si>
    <t>LBD00107</t>
    <phoneticPr fontId="7"/>
  </si>
  <si>
    <t>IP090136</t>
  </si>
  <si>
    <t>LAV20934</t>
    <phoneticPr fontId="7"/>
  </si>
  <si>
    <t>LAV20881</t>
    <phoneticPr fontId="7"/>
  </si>
  <si>
    <t>LAV20930</t>
    <phoneticPr fontId="7"/>
  </si>
  <si>
    <t>LAV20851</t>
    <phoneticPr fontId="7"/>
  </si>
  <si>
    <t>LAV20920</t>
    <phoneticPr fontId="7"/>
  </si>
  <si>
    <t>LAV20846</t>
    <phoneticPr fontId="7"/>
  </si>
  <si>
    <t>LAV20847</t>
    <phoneticPr fontId="7"/>
  </si>
  <si>
    <t>LAV20916</t>
    <phoneticPr fontId="7"/>
  </si>
  <si>
    <t>LAV20801</t>
    <phoneticPr fontId="7"/>
  </si>
  <si>
    <t>LAV20890</t>
    <phoneticPr fontId="7"/>
  </si>
  <si>
    <t>LAV20831</t>
    <phoneticPr fontId="7"/>
  </si>
  <si>
    <t>LAV20849</t>
    <phoneticPr fontId="7"/>
  </si>
  <si>
    <t>LAV20932</t>
    <phoneticPr fontId="7"/>
  </si>
  <si>
    <t>LAV20817</t>
    <phoneticPr fontId="7"/>
  </si>
  <si>
    <t>LAV20910</t>
    <phoneticPr fontId="7"/>
  </si>
  <si>
    <t>LAV20805</t>
    <phoneticPr fontId="7"/>
  </si>
  <si>
    <t>IP090137</t>
  </si>
  <si>
    <t>LAV23752</t>
    <phoneticPr fontId="7"/>
  </si>
  <si>
    <t>LAV23628</t>
    <phoneticPr fontId="7"/>
  </si>
  <si>
    <t>IP090138</t>
  </si>
  <si>
    <t>LBV00538</t>
    <phoneticPr fontId="7"/>
  </si>
  <si>
    <t>LBV00370</t>
    <phoneticPr fontId="7"/>
  </si>
  <si>
    <t>LBV00451</t>
    <phoneticPr fontId="7"/>
  </si>
  <si>
    <t>LBV00441</t>
    <phoneticPr fontId="7"/>
  </si>
  <si>
    <t>LBV00450</t>
    <phoneticPr fontId="7"/>
  </si>
  <si>
    <t>LBV00552</t>
    <phoneticPr fontId="7"/>
  </si>
  <si>
    <t>LBV00543</t>
    <phoneticPr fontId="7"/>
  </si>
  <si>
    <t>LBV00869</t>
    <phoneticPr fontId="7"/>
  </si>
  <si>
    <t>LBV00583</t>
    <phoneticPr fontId="7"/>
  </si>
  <si>
    <t>LBV00433</t>
    <phoneticPr fontId="7"/>
  </si>
  <si>
    <t>LBV00559</t>
    <phoneticPr fontId="7"/>
  </si>
  <si>
    <t>IP090139</t>
  </si>
  <si>
    <t>LBD00026</t>
    <phoneticPr fontId="7"/>
  </si>
  <si>
    <t>20933296-001</t>
    <phoneticPr fontId="7"/>
  </si>
  <si>
    <t>スーパーハリウッド津山</t>
    <rPh sb="9" eb="11">
      <t>ツヤマ</t>
    </rPh>
    <phoneticPr fontId="7"/>
  </si>
  <si>
    <t>708-0842</t>
    <phoneticPr fontId="7"/>
  </si>
  <si>
    <t>津山市河辺９５２－１</t>
    <rPh sb="0" eb="3">
      <t>ツヤマシ</t>
    </rPh>
    <rPh sb="3" eb="5">
      <t>コウベ</t>
    </rPh>
    <phoneticPr fontId="7"/>
  </si>
  <si>
    <t>0868-21-0777</t>
    <phoneticPr fontId="7"/>
  </si>
  <si>
    <t>IP090140</t>
  </si>
  <si>
    <t>542-0081</t>
    <phoneticPr fontId="7"/>
  </si>
  <si>
    <t>06-6105-0432</t>
    <phoneticPr fontId="7"/>
  </si>
  <si>
    <t>06-6271-8224</t>
    <phoneticPr fontId="7"/>
  </si>
  <si>
    <t>700-0023</t>
    <phoneticPr fontId="7"/>
  </si>
  <si>
    <t>086-233-7113</t>
    <phoneticPr fontId="7"/>
  </si>
  <si>
    <t>086-235-5000</t>
    <phoneticPr fontId="7"/>
  </si>
  <si>
    <r>
      <t>D</t>
    </r>
    <r>
      <rPr>
        <sz val="11"/>
        <rFont val="ＭＳ Ｐゴシック"/>
        <family val="3"/>
        <charset val="128"/>
      </rPr>
      <t>G-SP304V</t>
    </r>
    <phoneticPr fontId="7"/>
  </si>
  <si>
    <t>LAV04766</t>
    <phoneticPr fontId="7"/>
  </si>
  <si>
    <t>LAV04972</t>
    <phoneticPr fontId="7"/>
  </si>
  <si>
    <t>LAV04907</t>
    <phoneticPr fontId="7"/>
  </si>
  <si>
    <t>LAV05044</t>
    <phoneticPr fontId="7"/>
  </si>
  <si>
    <t>LAV03451</t>
    <phoneticPr fontId="7"/>
  </si>
  <si>
    <t>LAV16416]</t>
    <phoneticPr fontId="7"/>
  </si>
  <si>
    <t>LAV04955</t>
    <phoneticPr fontId="7"/>
  </si>
  <si>
    <t>LAV16292</t>
    <phoneticPr fontId="7"/>
  </si>
  <si>
    <t>LAV03509</t>
    <phoneticPr fontId="7"/>
  </si>
  <si>
    <t>LAV16334</t>
    <phoneticPr fontId="7"/>
  </si>
  <si>
    <t>LAV04919</t>
    <phoneticPr fontId="7"/>
  </si>
  <si>
    <t>LAV04767</t>
    <phoneticPr fontId="7"/>
  </si>
  <si>
    <t>LAV04968</t>
    <phoneticPr fontId="7"/>
  </si>
  <si>
    <t>LAV23031</t>
    <phoneticPr fontId="7"/>
  </si>
  <si>
    <t>IP090141</t>
  </si>
  <si>
    <r>
      <t>D</t>
    </r>
    <r>
      <rPr>
        <sz val="11"/>
        <rFont val="ＭＳ Ｐゴシック"/>
        <family val="3"/>
        <charset val="128"/>
      </rPr>
      <t>G-SW355</t>
    </r>
    <phoneticPr fontId="7"/>
  </si>
  <si>
    <t>KLV22415</t>
    <phoneticPr fontId="7"/>
  </si>
  <si>
    <t>IP090142</t>
  </si>
  <si>
    <r>
      <t>D</t>
    </r>
    <r>
      <rPr>
        <sz val="11"/>
        <rFont val="ＭＳ Ｐゴシック"/>
        <family val="3"/>
        <charset val="128"/>
      </rPr>
      <t>G-NV200/2M</t>
    </r>
    <phoneticPr fontId="7"/>
  </si>
  <si>
    <t>LBD00081</t>
    <phoneticPr fontId="7"/>
  </si>
  <si>
    <t>20933169-001</t>
    <phoneticPr fontId="7"/>
  </si>
  <si>
    <t>ハリウッド津山</t>
    <rPh sb="5" eb="7">
      <t>ツヤマ</t>
    </rPh>
    <phoneticPr fontId="7"/>
  </si>
  <si>
    <t>708-0841</t>
    <phoneticPr fontId="7"/>
  </si>
  <si>
    <t>津山市川崎1957-1</t>
    <rPh sb="0" eb="3">
      <t>ツヤマシ</t>
    </rPh>
    <rPh sb="3" eb="5">
      <t>カワサキ</t>
    </rPh>
    <phoneticPr fontId="7"/>
  </si>
  <si>
    <t>0868-26-0800</t>
    <phoneticPr fontId="7"/>
  </si>
  <si>
    <t>0868-26-4614</t>
    <phoneticPr fontId="7"/>
  </si>
  <si>
    <t>IP090143</t>
  </si>
  <si>
    <t>LAV04977</t>
    <phoneticPr fontId="7"/>
  </si>
  <si>
    <t>LAV16255</t>
    <phoneticPr fontId="7"/>
  </si>
  <si>
    <t>LAV16411</t>
    <phoneticPr fontId="7"/>
  </si>
  <si>
    <t>LAV05022</t>
    <phoneticPr fontId="7"/>
  </si>
  <si>
    <t>LAV16220</t>
    <phoneticPr fontId="7"/>
  </si>
  <si>
    <t>LAV05059</t>
    <phoneticPr fontId="7"/>
  </si>
  <si>
    <t>LAV04878</t>
    <phoneticPr fontId="7"/>
  </si>
  <si>
    <t>LAV04973</t>
    <phoneticPr fontId="7"/>
  </si>
  <si>
    <t>LAV16475</t>
    <phoneticPr fontId="7"/>
  </si>
  <si>
    <t>LAV16357</t>
    <phoneticPr fontId="7"/>
  </si>
  <si>
    <t>LAV05060</t>
    <phoneticPr fontId="7"/>
  </si>
  <si>
    <t>IP090144</t>
  </si>
  <si>
    <r>
      <t>D</t>
    </r>
    <r>
      <rPr>
        <sz val="11"/>
        <rFont val="ＭＳ Ｐゴシック"/>
        <family val="3"/>
        <charset val="128"/>
      </rPr>
      <t>G-SW395</t>
    </r>
    <phoneticPr fontId="7"/>
  </si>
  <si>
    <t>LBV00533</t>
    <phoneticPr fontId="7"/>
  </si>
  <si>
    <t>LBV00513</t>
    <phoneticPr fontId="7"/>
  </si>
  <si>
    <t>708-0842</t>
  </si>
  <si>
    <t>IP090145</t>
  </si>
  <si>
    <t>LBD00303</t>
  </si>
  <si>
    <t>20933262-001</t>
    <phoneticPr fontId="7"/>
  </si>
  <si>
    <t>スーパーハリウッド青江店</t>
    <rPh sb="9" eb="10">
      <t>アオ</t>
    </rPh>
    <rPh sb="10" eb="11">
      <t>エ</t>
    </rPh>
    <rPh sb="11" eb="12">
      <t>テン</t>
    </rPh>
    <phoneticPr fontId="7"/>
  </si>
  <si>
    <t>700-0941</t>
    <phoneticPr fontId="7"/>
  </si>
  <si>
    <t>岡山市北区青江２－７－４７</t>
    <rPh sb="0" eb="3">
      <t>オカヤマシ</t>
    </rPh>
    <rPh sb="3" eb="5">
      <t>キタク</t>
    </rPh>
    <rPh sb="5" eb="7">
      <t>アオエ</t>
    </rPh>
    <phoneticPr fontId="7"/>
  </si>
  <si>
    <t>086-803-5000</t>
  </si>
  <si>
    <t>LBD00295</t>
  </si>
  <si>
    <t>IP090146</t>
  </si>
  <si>
    <t>LAV19455</t>
  </si>
  <si>
    <t>LAV19493</t>
  </si>
  <si>
    <t>LAV19294</t>
  </si>
  <si>
    <t>LAV19322</t>
  </si>
  <si>
    <t>LAV19483</t>
  </si>
  <si>
    <t>LAV19280</t>
  </si>
  <si>
    <t>LAV19337</t>
  </si>
  <si>
    <t>LAV19330</t>
  </si>
  <si>
    <t>LAV19309</t>
  </si>
  <si>
    <t>LAV19476</t>
  </si>
  <si>
    <t>LAV19448</t>
  </si>
  <si>
    <t>LAV19402</t>
  </si>
  <si>
    <t>LAV19312</t>
  </si>
  <si>
    <t>LAV19477</t>
  </si>
  <si>
    <t>LAV19474</t>
  </si>
  <si>
    <t>LAV19482</t>
  </si>
  <si>
    <t>LAV19481</t>
  </si>
  <si>
    <t>LAV19300</t>
  </si>
  <si>
    <t>LAV19345</t>
  </si>
  <si>
    <t>LAV19316</t>
  </si>
  <si>
    <t>LAV19335</t>
  </si>
  <si>
    <t>LAV19500</t>
  </si>
  <si>
    <t>IP090147</t>
  </si>
  <si>
    <t>LBV00070</t>
  </si>
  <si>
    <t>LBV00110</t>
  </si>
  <si>
    <t>LBV00140</t>
  </si>
  <si>
    <t>LBV00015</t>
  </si>
  <si>
    <t>LBV00104</t>
  </si>
  <si>
    <t>IP090148</t>
  </si>
  <si>
    <t>LBD00108</t>
    <phoneticPr fontId="7"/>
  </si>
  <si>
    <t>20933269-001</t>
    <phoneticPr fontId="7"/>
  </si>
  <si>
    <t>ハリウッドハリーズ</t>
    <phoneticPr fontId="7"/>
  </si>
  <si>
    <t>734-0022</t>
    <phoneticPr fontId="7"/>
  </si>
  <si>
    <t>広島市南区東雲１－１５－２９</t>
    <rPh sb="0" eb="3">
      <t>ヒロシマシ</t>
    </rPh>
    <rPh sb="3" eb="5">
      <t>ミナミク</t>
    </rPh>
    <rPh sb="5" eb="7">
      <t>シノノメ</t>
    </rPh>
    <phoneticPr fontId="7"/>
  </si>
  <si>
    <t>082-510-1188</t>
    <phoneticPr fontId="7"/>
  </si>
  <si>
    <t>LBD00070</t>
    <phoneticPr fontId="7"/>
  </si>
  <si>
    <t>IP090149</t>
  </si>
  <si>
    <t>LAV16303</t>
    <phoneticPr fontId="7"/>
  </si>
  <si>
    <t>LAV16313</t>
    <phoneticPr fontId="7"/>
  </si>
  <si>
    <t>LAV16683</t>
    <phoneticPr fontId="7"/>
  </si>
  <si>
    <t>LAV16262</t>
    <phoneticPr fontId="7"/>
  </si>
  <si>
    <t>LAV16267</t>
    <phoneticPr fontId="7"/>
  </si>
  <si>
    <t>LAV19646</t>
    <phoneticPr fontId="7"/>
  </si>
  <si>
    <t>LAV04965</t>
    <phoneticPr fontId="7"/>
  </si>
  <si>
    <t>LAV03796</t>
    <phoneticPr fontId="7"/>
  </si>
  <si>
    <t>LAV04902</t>
    <phoneticPr fontId="7"/>
  </si>
  <si>
    <t>LAV20931</t>
    <phoneticPr fontId="7"/>
  </si>
  <si>
    <t>LAV16322</t>
    <phoneticPr fontId="7"/>
  </si>
  <si>
    <t>LAV16726</t>
    <phoneticPr fontId="7"/>
  </si>
  <si>
    <t>LAV19652</t>
    <phoneticPr fontId="7"/>
  </si>
  <si>
    <t>LAV20779</t>
    <phoneticPr fontId="7"/>
  </si>
  <si>
    <t>LAV20872</t>
    <phoneticPr fontId="7"/>
  </si>
  <si>
    <t>LAV20798</t>
    <phoneticPr fontId="7"/>
  </si>
  <si>
    <t>LAV20795</t>
    <phoneticPr fontId="7"/>
  </si>
  <si>
    <t>LAV20783</t>
    <phoneticPr fontId="7"/>
  </si>
  <si>
    <t>LAV20782</t>
    <phoneticPr fontId="7"/>
  </si>
  <si>
    <t>LAV20778</t>
    <phoneticPr fontId="7"/>
  </si>
  <si>
    <t>IP090150</t>
  </si>
  <si>
    <t>LBV00875</t>
    <phoneticPr fontId="7"/>
  </si>
  <si>
    <t>IP090151</t>
  </si>
  <si>
    <t>LBD00381</t>
  </si>
  <si>
    <t>20933154-001</t>
    <phoneticPr fontId="7"/>
  </si>
  <si>
    <t>ハリウッドⅢスター</t>
  </si>
  <si>
    <t>710-0002</t>
  </si>
  <si>
    <t>岡山県倉敷市生坂７６３－１</t>
    <rPh sb="0" eb="3">
      <t>オカヤマケン</t>
    </rPh>
    <rPh sb="3" eb="6">
      <t>クラシキシ</t>
    </rPh>
    <rPh sb="6" eb="7">
      <t>ナマ</t>
    </rPh>
    <rPh sb="7" eb="8">
      <t>サカ</t>
    </rPh>
    <phoneticPr fontId="7"/>
  </si>
  <si>
    <t>086-464-0700</t>
  </si>
  <si>
    <t>LBD00390</t>
  </si>
  <si>
    <t>IP090152</t>
  </si>
  <si>
    <t>LAV19321</t>
  </si>
  <si>
    <t>LAV19450</t>
  </si>
  <si>
    <t>LAV19489</t>
  </si>
  <si>
    <t>LAV19451</t>
  </si>
  <si>
    <t>LAV19293</t>
  </si>
  <si>
    <t>LAV19302</t>
  </si>
  <si>
    <t>LAV19494</t>
  </si>
  <si>
    <t>LAV19449</t>
  </si>
  <si>
    <t>LAV19278</t>
  </si>
  <si>
    <t>LAV19317</t>
  </si>
  <si>
    <t>LAV19336</t>
  </si>
  <si>
    <t>LAV19344</t>
  </si>
  <si>
    <t>LAV19295</t>
  </si>
  <si>
    <t>IP090153</t>
  </si>
  <si>
    <t>LBV00576</t>
  </si>
  <si>
    <t>LBV00578</t>
  </si>
  <si>
    <t>LBV00541</t>
  </si>
  <si>
    <t>LBV00130</t>
  </si>
  <si>
    <t>IP090154</t>
  </si>
  <si>
    <t>九州社</t>
    <rPh sb="0" eb="2">
      <t>キュウシュウ</t>
    </rPh>
    <rPh sb="2" eb="3">
      <t>シャ</t>
    </rPh>
    <phoneticPr fontId="7"/>
  </si>
  <si>
    <t>兵等</t>
    <rPh sb="0" eb="1">
      <t>ヘイ</t>
    </rPh>
    <rPh sb="1" eb="2">
      <t>ナド</t>
    </rPh>
    <phoneticPr fontId="7"/>
  </si>
  <si>
    <t>宮崎綜合警備株式会社　高鍋営業所</t>
    <rPh sb="0" eb="2">
      <t>ミヤザキ</t>
    </rPh>
    <rPh sb="2" eb="4">
      <t>ソウゴウ</t>
    </rPh>
    <rPh sb="4" eb="6">
      <t>ケイビ</t>
    </rPh>
    <rPh sb="6" eb="10">
      <t>カブシキガイシャ</t>
    </rPh>
    <rPh sb="11" eb="13">
      <t>タカナベ</t>
    </rPh>
    <rPh sb="13" eb="15">
      <t>エイギョウ</t>
    </rPh>
    <rPh sb="15" eb="16">
      <t>ジョ</t>
    </rPh>
    <phoneticPr fontId="7"/>
  </si>
  <si>
    <t>884-0002</t>
    <phoneticPr fontId="7"/>
  </si>
  <si>
    <t>宮崎県児湯郡高鍋町大字北高鍋1046　国内信販ビル3F</t>
    <rPh sb="0" eb="3">
      <t>ミヤザキケン</t>
    </rPh>
    <rPh sb="3" eb="4">
      <t>ジ</t>
    </rPh>
    <rPh sb="4" eb="5">
      <t>ユ</t>
    </rPh>
    <rPh sb="5" eb="6">
      <t>グン</t>
    </rPh>
    <rPh sb="6" eb="9">
      <t>タカナベチョウ</t>
    </rPh>
    <rPh sb="9" eb="10">
      <t>オオ</t>
    </rPh>
    <rPh sb="10" eb="11">
      <t>ジ</t>
    </rPh>
    <rPh sb="11" eb="12">
      <t>キタ</t>
    </rPh>
    <rPh sb="12" eb="14">
      <t>タカナベ</t>
    </rPh>
    <rPh sb="19" eb="21">
      <t>コクナイ</t>
    </rPh>
    <rPh sb="21" eb="22">
      <t>シン</t>
    </rPh>
    <rPh sb="22" eb="23">
      <t>ハン</t>
    </rPh>
    <phoneticPr fontId="7"/>
  </si>
  <si>
    <t>所長</t>
    <rPh sb="0" eb="2">
      <t>ショチョウ</t>
    </rPh>
    <phoneticPr fontId="7"/>
  </si>
  <si>
    <t>0983-23-7539</t>
    <phoneticPr fontId="7"/>
  </si>
  <si>
    <t>0983-23-7548</t>
    <phoneticPr fontId="7"/>
  </si>
  <si>
    <t>石井記念　のゆり保育園</t>
    <rPh sb="0" eb="2">
      <t>イシイ</t>
    </rPh>
    <rPh sb="2" eb="4">
      <t>キネン</t>
    </rPh>
    <rPh sb="8" eb="10">
      <t>ホイク</t>
    </rPh>
    <rPh sb="10" eb="11">
      <t>エン</t>
    </rPh>
    <phoneticPr fontId="7"/>
  </si>
  <si>
    <t>881-0026</t>
    <phoneticPr fontId="7"/>
  </si>
  <si>
    <t>宮崎県西都市大字穂北５２４８番地２９</t>
    <rPh sb="0" eb="3">
      <t>ミヤザキケン</t>
    </rPh>
    <rPh sb="3" eb="4">
      <t>ニシ</t>
    </rPh>
    <rPh sb="4" eb="6">
      <t>トシ</t>
    </rPh>
    <rPh sb="6" eb="7">
      <t>オオ</t>
    </rPh>
    <rPh sb="7" eb="8">
      <t>ジ</t>
    </rPh>
    <rPh sb="8" eb="9">
      <t>ホ</t>
    </rPh>
    <rPh sb="9" eb="10">
      <t>キタ</t>
    </rPh>
    <rPh sb="14" eb="16">
      <t>バンチ</t>
    </rPh>
    <phoneticPr fontId="7"/>
  </si>
  <si>
    <t>園長</t>
    <rPh sb="0" eb="2">
      <t>エンチョウ</t>
    </rPh>
    <phoneticPr fontId="7"/>
  </si>
  <si>
    <t>0983-32-3738</t>
    <phoneticPr fontId="7"/>
  </si>
  <si>
    <t>DG-NV200/1L</t>
    <phoneticPr fontId="7"/>
  </si>
  <si>
    <t>LAD00598</t>
    <phoneticPr fontId="7"/>
  </si>
  <si>
    <t>20954403-001</t>
    <phoneticPr fontId="7"/>
  </si>
  <si>
    <t>IP090156</t>
    <phoneticPr fontId="7"/>
  </si>
  <si>
    <t>安富</t>
    <rPh sb="0" eb="2">
      <t>ヤストミ</t>
    </rPh>
    <phoneticPr fontId="7"/>
  </si>
  <si>
    <t>DJ-SP304V</t>
    <phoneticPr fontId="7"/>
  </si>
  <si>
    <t>20942295-003</t>
    <phoneticPr fontId="7"/>
  </si>
  <si>
    <t>IP090157</t>
  </si>
  <si>
    <r>
      <t>D</t>
    </r>
    <r>
      <rPr>
        <sz val="11"/>
        <rFont val="ＭＳ Ｐゴシック"/>
        <family val="3"/>
        <charset val="128"/>
      </rPr>
      <t>G-NV200/1L</t>
    </r>
    <phoneticPr fontId="7"/>
  </si>
  <si>
    <t>IP090158</t>
  </si>
  <si>
    <t>中村</t>
    <rPh sb="0" eb="2">
      <t>ナカムラ</t>
    </rPh>
    <phoneticPr fontId="7"/>
  </si>
  <si>
    <t>大阪市北区北野連合振興町会</t>
    <rPh sb="0" eb="3">
      <t>オオサカシ</t>
    </rPh>
    <rPh sb="3" eb="5">
      <t>キタク</t>
    </rPh>
    <rPh sb="5" eb="7">
      <t>キタノ</t>
    </rPh>
    <rPh sb="7" eb="9">
      <t>レンゴウ</t>
    </rPh>
    <rPh sb="9" eb="11">
      <t>シンコウ</t>
    </rPh>
    <rPh sb="11" eb="13">
      <t>チョウカイ</t>
    </rPh>
    <phoneticPr fontId="7"/>
  </si>
  <si>
    <t>大阪府大阪市北区鬼我野5-6</t>
    <rPh sb="0" eb="3">
      <t>オオサカフ</t>
    </rPh>
    <rPh sb="3" eb="6">
      <t>オオサカシ</t>
    </rPh>
    <rPh sb="6" eb="8">
      <t>キタク</t>
    </rPh>
    <rPh sb="8" eb="9">
      <t>オニ</t>
    </rPh>
    <rPh sb="9" eb="10">
      <t>ガ</t>
    </rPh>
    <rPh sb="10" eb="11">
      <t>ノ</t>
    </rPh>
    <phoneticPr fontId="7"/>
  </si>
  <si>
    <t>連合会会長</t>
    <rPh sb="0" eb="3">
      <t>レンゴウカイ</t>
    </rPh>
    <rPh sb="3" eb="5">
      <t>カイチョウ</t>
    </rPh>
    <phoneticPr fontId="7"/>
  </si>
  <si>
    <t>DG-SP305</t>
    <phoneticPr fontId="7"/>
  </si>
  <si>
    <t>KLV23534</t>
    <phoneticPr fontId="7"/>
  </si>
  <si>
    <t>20915059-001</t>
    <phoneticPr fontId="7"/>
  </si>
  <si>
    <t>北野　１</t>
    <rPh sb="0" eb="2">
      <t>キタノ</t>
    </rPh>
    <phoneticPr fontId="7"/>
  </si>
  <si>
    <t>530-0027</t>
    <phoneticPr fontId="7"/>
  </si>
  <si>
    <t>大阪府大阪市北区堂山町14 付近</t>
    <rPh sb="14" eb="16">
      <t>フキン</t>
    </rPh>
    <phoneticPr fontId="7"/>
  </si>
  <si>
    <t>大阪市北区北野連合振興町会</t>
    <rPh sb="0" eb="3">
      <t>オオサカシ</t>
    </rPh>
    <rPh sb="3" eb="5">
      <t>キタク</t>
    </rPh>
    <rPh sb="5" eb="6">
      <t>キタ</t>
    </rPh>
    <rPh sb="6" eb="7">
      <t>ノ</t>
    </rPh>
    <rPh sb="7" eb="9">
      <t>レンゴウ</t>
    </rPh>
    <rPh sb="9" eb="11">
      <t>シンコウ</t>
    </rPh>
    <rPh sb="11" eb="13">
      <t>チョウカイ</t>
    </rPh>
    <phoneticPr fontId="7"/>
  </si>
  <si>
    <t>KLV29461</t>
    <phoneticPr fontId="7"/>
  </si>
  <si>
    <t>北野　２</t>
    <rPh sb="0" eb="2">
      <t>キタノ</t>
    </rPh>
    <phoneticPr fontId="7"/>
  </si>
  <si>
    <t>530-0026</t>
    <phoneticPr fontId="7"/>
  </si>
  <si>
    <t>大阪府大阪市北区神山町9 付近</t>
    <rPh sb="13" eb="15">
      <t>フキン</t>
    </rPh>
    <phoneticPr fontId="7"/>
  </si>
  <si>
    <t>KLV29465</t>
    <phoneticPr fontId="7"/>
  </si>
  <si>
    <t>北野　３</t>
    <rPh sb="0" eb="2">
      <t>キタノ</t>
    </rPh>
    <phoneticPr fontId="7"/>
  </si>
  <si>
    <t>大阪府大阪市北区堂山町11 付近</t>
    <rPh sb="14" eb="16">
      <t>フキン</t>
    </rPh>
    <phoneticPr fontId="7"/>
  </si>
  <si>
    <t>KLV49894</t>
    <phoneticPr fontId="7"/>
  </si>
  <si>
    <t>北野　４</t>
    <rPh sb="0" eb="2">
      <t>キタノ</t>
    </rPh>
    <phoneticPr fontId="7"/>
  </si>
  <si>
    <t>大阪府大阪市北区神山町9　付近</t>
    <phoneticPr fontId="7"/>
  </si>
  <si>
    <t>KLV23524</t>
    <phoneticPr fontId="7"/>
  </si>
  <si>
    <t>北野　５</t>
    <rPh sb="0" eb="2">
      <t>キタノ</t>
    </rPh>
    <phoneticPr fontId="7"/>
  </si>
  <si>
    <t>大阪府大阪市北区神山町8　付近</t>
    <phoneticPr fontId="7"/>
  </si>
  <si>
    <t>KLV23548</t>
    <phoneticPr fontId="7"/>
  </si>
  <si>
    <t>北野　６</t>
    <rPh sb="0" eb="2">
      <t>キタノ</t>
    </rPh>
    <phoneticPr fontId="7"/>
  </si>
  <si>
    <t>大阪府大阪市北区神山町6　付近</t>
    <phoneticPr fontId="7"/>
  </si>
  <si>
    <t>KKV77772</t>
    <phoneticPr fontId="7"/>
  </si>
  <si>
    <t>北野　７</t>
    <rPh sb="0" eb="2">
      <t>キタノ</t>
    </rPh>
    <phoneticPr fontId="7"/>
  </si>
  <si>
    <t>KLV29468</t>
    <phoneticPr fontId="7"/>
  </si>
  <si>
    <t>北野　８</t>
    <rPh sb="0" eb="2">
      <t>キタノ</t>
    </rPh>
    <phoneticPr fontId="7"/>
  </si>
  <si>
    <t>大阪府大阪市北区神山町11　付近</t>
    <phoneticPr fontId="7"/>
  </si>
  <si>
    <t>北野　９</t>
    <rPh sb="0" eb="2">
      <t>キタノ</t>
    </rPh>
    <phoneticPr fontId="7"/>
  </si>
  <si>
    <t>大阪府大阪市北区神山町10　付近</t>
    <phoneticPr fontId="7"/>
  </si>
  <si>
    <t>KLV29470</t>
    <phoneticPr fontId="7"/>
  </si>
  <si>
    <t>北野　１０</t>
    <rPh sb="0" eb="2">
      <t>キタノ</t>
    </rPh>
    <phoneticPr fontId="7"/>
  </si>
  <si>
    <t>大阪府大阪市北区神山町3　付近</t>
    <phoneticPr fontId="7"/>
  </si>
  <si>
    <t>KLV23541</t>
    <phoneticPr fontId="7"/>
  </si>
  <si>
    <t>北野　１１</t>
    <rPh sb="0" eb="2">
      <t>キタノ</t>
    </rPh>
    <phoneticPr fontId="7"/>
  </si>
  <si>
    <t>大阪府大阪市北区神山町12　付近</t>
    <phoneticPr fontId="7"/>
  </si>
  <si>
    <t>KKV49873</t>
    <phoneticPr fontId="7"/>
  </si>
  <si>
    <t>北野　１２</t>
    <rPh sb="0" eb="2">
      <t>キタノ</t>
    </rPh>
    <phoneticPr fontId="7"/>
  </si>
  <si>
    <t>530-0051</t>
    <phoneticPr fontId="7"/>
  </si>
  <si>
    <t>大阪府大阪市北区太融寺町6　付近</t>
    <phoneticPr fontId="7"/>
  </si>
  <si>
    <t>KKV49903</t>
    <phoneticPr fontId="7"/>
  </si>
  <si>
    <t>北野　１３</t>
    <rPh sb="0" eb="2">
      <t>キタノ</t>
    </rPh>
    <phoneticPr fontId="7"/>
  </si>
  <si>
    <t>大阪府大阪市北区太融寺町8　付近</t>
    <phoneticPr fontId="7"/>
  </si>
  <si>
    <t>KKV50025</t>
    <phoneticPr fontId="7"/>
  </si>
  <si>
    <t>北野　１４</t>
    <rPh sb="0" eb="2">
      <t>キタノ</t>
    </rPh>
    <phoneticPr fontId="7"/>
  </si>
  <si>
    <t>530-0056</t>
    <phoneticPr fontId="7"/>
  </si>
  <si>
    <t>大阪府大阪市北区兎我野町12　付近</t>
    <phoneticPr fontId="7"/>
  </si>
  <si>
    <t>KKV49918</t>
    <phoneticPr fontId="7"/>
  </si>
  <si>
    <t>北野　１５</t>
    <rPh sb="0" eb="2">
      <t>キタノ</t>
    </rPh>
    <phoneticPr fontId="7"/>
  </si>
  <si>
    <t>KKV77770</t>
    <phoneticPr fontId="7"/>
  </si>
  <si>
    <t>北野　１６</t>
    <rPh sb="0" eb="2">
      <t>キタノ</t>
    </rPh>
    <phoneticPr fontId="7"/>
  </si>
  <si>
    <t>大阪府大阪市北区兎我野町15　付近</t>
    <phoneticPr fontId="7"/>
  </si>
  <si>
    <t>KKV49904</t>
    <phoneticPr fontId="7"/>
  </si>
  <si>
    <t>北野　１７</t>
    <rPh sb="0" eb="2">
      <t>キタノ</t>
    </rPh>
    <phoneticPr fontId="7"/>
  </si>
  <si>
    <t>大阪府大阪市北区兎我野町14　付近</t>
    <phoneticPr fontId="7"/>
  </si>
  <si>
    <t>KKV77744</t>
    <phoneticPr fontId="7"/>
  </si>
  <si>
    <t>北野　１８</t>
    <rPh sb="0" eb="2">
      <t>キタノ</t>
    </rPh>
    <phoneticPr fontId="7"/>
  </si>
  <si>
    <t>KKV49895</t>
    <phoneticPr fontId="7"/>
  </si>
  <si>
    <t>北野　１９</t>
    <rPh sb="0" eb="2">
      <t>キタノ</t>
    </rPh>
    <phoneticPr fontId="7"/>
  </si>
  <si>
    <t>KKV49871</t>
    <phoneticPr fontId="7"/>
  </si>
  <si>
    <t>北野　２０</t>
    <rPh sb="0" eb="2">
      <t>キタノ</t>
    </rPh>
    <phoneticPr fontId="7"/>
  </si>
  <si>
    <t>大阪府大阪市北区兎我野町8　付近</t>
    <phoneticPr fontId="7"/>
  </si>
  <si>
    <t>KKV77735</t>
    <phoneticPr fontId="7"/>
  </si>
  <si>
    <t>北野　２１</t>
    <rPh sb="0" eb="2">
      <t>キタノ</t>
    </rPh>
    <phoneticPr fontId="7"/>
  </si>
  <si>
    <t>大阪府大阪市北区兎我野町7　付近</t>
    <phoneticPr fontId="7"/>
  </si>
  <si>
    <t>KKV50049</t>
    <phoneticPr fontId="7"/>
  </si>
  <si>
    <t>北野　２２</t>
    <rPh sb="0" eb="2">
      <t>キタノ</t>
    </rPh>
    <phoneticPr fontId="7"/>
  </si>
  <si>
    <t>大阪府大阪市北区兎我野町1　付近</t>
    <phoneticPr fontId="7"/>
  </si>
  <si>
    <t>KLV23546</t>
    <phoneticPr fontId="7"/>
  </si>
  <si>
    <t>北野　２３</t>
    <rPh sb="0" eb="2">
      <t>キタノ</t>
    </rPh>
    <phoneticPr fontId="7"/>
  </si>
  <si>
    <t>KKV49932</t>
    <phoneticPr fontId="7"/>
  </si>
  <si>
    <t>北野　２４</t>
    <rPh sb="0" eb="2">
      <t>キタノ</t>
    </rPh>
    <phoneticPr fontId="7"/>
  </si>
  <si>
    <t>LAV05079</t>
    <phoneticPr fontId="7"/>
  </si>
  <si>
    <t>北野　２５</t>
    <rPh sb="0" eb="2">
      <t>キタノ</t>
    </rPh>
    <phoneticPr fontId="7"/>
  </si>
  <si>
    <t>大阪府大阪市北区兎我野町3　付近</t>
    <phoneticPr fontId="7"/>
  </si>
  <si>
    <t>KLV29458</t>
    <phoneticPr fontId="7"/>
  </si>
  <si>
    <t>北野　２６</t>
    <rPh sb="0" eb="2">
      <t>キタノ</t>
    </rPh>
    <phoneticPr fontId="7"/>
  </si>
  <si>
    <t>大阪府大阪市北区太融寺町1　付近</t>
    <phoneticPr fontId="7"/>
  </si>
  <si>
    <t>KLV23519</t>
    <phoneticPr fontId="7"/>
  </si>
  <si>
    <t>北野　２７</t>
    <rPh sb="0" eb="2">
      <t>キタノ</t>
    </rPh>
    <phoneticPr fontId="7"/>
  </si>
  <si>
    <t>大阪府大阪市北区太融寺町2　付近</t>
    <phoneticPr fontId="7"/>
  </si>
  <si>
    <t>KLV23549</t>
    <phoneticPr fontId="7"/>
  </si>
  <si>
    <t>北野　２８</t>
    <rPh sb="0" eb="2">
      <t>キタノ</t>
    </rPh>
    <phoneticPr fontId="7"/>
  </si>
  <si>
    <t>KKV50048</t>
    <phoneticPr fontId="7"/>
  </si>
  <si>
    <t>北野　２９</t>
    <rPh sb="0" eb="2">
      <t>キタノ</t>
    </rPh>
    <phoneticPr fontId="7"/>
  </si>
  <si>
    <t>KKV49997</t>
    <phoneticPr fontId="7"/>
  </si>
  <si>
    <t>北野　３０</t>
    <rPh sb="0" eb="2">
      <t>キタノ</t>
    </rPh>
    <phoneticPr fontId="7"/>
  </si>
  <si>
    <t>大阪府大阪市北区太融寺町4　付近</t>
    <phoneticPr fontId="7"/>
  </si>
  <si>
    <t>KLV02790</t>
    <phoneticPr fontId="7"/>
  </si>
  <si>
    <t>済美　２７</t>
    <rPh sb="0" eb="1">
      <t>サイ</t>
    </rPh>
    <rPh sb="1" eb="2">
      <t>ミ</t>
    </rPh>
    <phoneticPr fontId="7"/>
  </si>
  <si>
    <t>530-0028</t>
    <phoneticPr fontId="7"/>
  </si>
  <si>
    <t>大阪府大阪市北区万歳町1　付近</t>
    <phoneticPr fontId="7"/>
  </si>
  <si>
    <t>KKV77750</t>
    <phoneticPr fontId="7"/>
  </si>
  <si>
    <t>済美　２８</t>
    <rPh sb="0" eb="1">
      <t>サイ</t>
    </rPh>
    <rPh sb="1" eb="2">
      <t>ミ</t>
    </rPh>
    <phoneticPr fontId="7"/>
  </si>
  <si>
    <t>大阪府大阪市北区万歳町2　付近</t>
    <phoneticPr fontId="7"/>
  </si>
  <si>
    <t>KLV02794</t>
    <phoneticPr fontId="7"/>
  </si>
  <si>
    <t>済美　２９</t>
    <rPh sb="0" eb="1">
      <t>サイ</t>
    </rPh>
    <rPh sb="1" eb="2">
      <t>ミ</t>
    </rPh>
    <phoneticPr fontId="7"/>
  </si>
  <si>
    <t>大阪府大阪市北区万歳町5　付近</t>
    <phoneticPr fontId="7"/>
  </si>
  <si>
    <t>済美　３０</t>
    <rPh sb="0" eb="1">
      <t>サイ</t>
    </rPh>
    <rPh sb="1" eb="2">
      <t>ミ</t>
    </rPh>
    <phoneticPr fontId="7"/>
  </si>
  <si>
    <t>IP090159</t>
  </si>
  <si>
    <t>DG-NV200/2M</t>
    <phoneticPr fontId="7"/>
  </si>
  <si>
    <t>KDL00085</t>
    <phoneticPr fontId="7"/>
  </si>
  <si>
    <t>特別養護老人ホーム　北野よろこび苑</t>
    <rPh sb="0" eb="2">
      <t>トクベツ</t>
    </rPh>
    <rPh sb="2" eb="4">
      <t>ヨウゴ</t>
    </rPh>
    <rPh sb="4" eb="6">
      <t>ロウジン</t>
    </rPh>
    <rPh sb="10" eb="12">
      <t>キタノ</t>
    </rPh>
    <rPh sb="16" eb="17">
      <t>エン</t>
    </rPh>
    <phoneticPr fontId="7"/>
  </si>
  <si>
    <t>大阪府大阪市北区神山町15-12</t>
    <rPh sb="0" eb="3">
      <t>オオサカフ</t>
    </rPh>
    <rPh sb="3" eb="6">
      <t>オオサカシ</t>
    </rPh>
    <rPh sb="6" eb="8">
      <t>キタク</t>
    </rPh>
    <rPh sb="8" eb="11">
      <t>カミヤマチョウ</t>
    </rPh>
    <phoneticPr fontId="7"/>
  </si>
  <si>
    <t>IP090160</t>
  </si>
  <si>
    <t>大阪市北区済美連合振興町会</t>
    <rPh sb="0" eb="3">
      <t>オオサカシ</t>
    </rPh>
    <rPh sb="3" eb="5">
      <t>キタク</t>
    </rPh>
    <rPh sb="5" eb="6">
      <t>ス</t>
    </rPh>
    <rPh sb="6" eb="7">
      <t>ビ</t>
    </rPh>
    <rPh sb="7" eb="9">
      <t>レンゴウ</t>
    </rPh>
    <rPh sb="9" eb="11">
      <t>シンコウ</t>
    </rPh>
    <rPh sb="11" eb="13">
      <t>チョウカイ</t>
    </rPh>
    <phoneticPr fontId="7"/>
  </si>
  <si>
    <t>大阪府大阪市北区中崎1-3-14</t>
    <rPh sb="0" eb="3">
      <t>オオサカフ</t>
    </rPh>
    <rPh sb="3" eb="6">
      <t>オオサカシ</t>
    </rPh>
    <rPh sb="6" eb="8">
      <t>キタク</t>
    </rPh>
    <rPh sb="8" eb="10">
      <t>ナカザキ</t>
    </rPh>
    <phoneticPr fontId="7"/>
  </si>
  <si>
    <t>KKV77723</t>
    <phoneticPr fontId="7"/>
  </si>
  <si>
    <t>20883873-001</t>
    <phoneticPr fontId="7"/>
  </si>
  <si>
    <t>済美　１</t>
    <rPh sb="0" eb="1">
      <t>サイ</t>
    </rPh>
    <rPh sb="1" eb="2">
      <t>ミ</t>
    </rPh>
    <phoneticPr fontId="7"/>
  </si>
  <si>
    <t>530-0015</t>
    <phoneticPr fontId="7"/>
  </si>
  <si>
    <t>大阪府大阪市北区中崎西3丁目2　付近</t>
    <rPh sb="16" eb="18">
      <t>フキン</t>
    </rPh>
    <phoneticPr fontId="7"/>
  </si>
  <si>
    <t>大阪市北区済美連合振興町会</t>
    <rPh sb="0" eb="3">
      <t>オオサカシ</t>
    </rPh>
    <rPh sb="3" eb="5">
      <t>キタク</t>
    </rPh>
    <rPh sb="5" eb="6">
      <t>サイ</t>
    </rPh>
    <rPh sb="6" eb="7">
      <t>ミ</t>
    </rPh>
    <rPh sb="7" eb="9">
      <t>レンゴウ</t>
    </rPh>
    <rPh sb="9" eb="11">
      <t>シンコウ</t>
    </rPh>
    <rPh sb="11" eb="13">
      <t>チョウカイ</t>
    </rPh>
    <phoneticPr fontId="7"/>
  </si>
  <si>
    <t>KLV02840</t>
    <phoneticPr fontId="7"/>
  </si>
  <si>
    <t>済美　２</t>
    <rPh sb="0" eb="1">
      <t>サイ</t>
    </rPh>
    <rPh sb="1" eb="2">
      <t>ミ</t>
    </rPh>
    <phoneticPr fontId="7"/>
  </si>
  <si>
    <t>大阪府大阪市北区中崎西2丁目5　付近</t>
    <phoneticPr fontId="7"/>
  </si>
  <si>
    <t>KLV29505</t>
    <phoneticPr fontId="7"/>
  </si>
  <si>
    <t>済美　３</t>
    <rPh sb="0" eb="1">
      <t>サイ</t>
    </rPh>
    <rPh sb="1" eb="2">
      <t>ミ</t>
    </rPh>
    <phoneticPr fontId="7"/>
  </si>
  <si>
    <t>大阪府大阪市北区中崎西2丁目3　付近</t>
    <phoneticPr fontId="7"/>
  </si>
  <si>
    <t>KLV02822</t>
    <phoneticPr fontId="7"/>
  </si>
  <si>
    <t>済美　４</t>
    <rPh sb="0" eb="1">
      <t>サイ</t>
    </rPh>
    <rPh sb="1" eb="2">
      <t>ミ</t>
    </rPh>
    <phoneticPr fontId="7"/>
  </si>
  <si>
    <t>KLV29474</t>
    <phoneticPr fontId="7"/>
  </si>
  <si>
    <t>済美　５</t>
    <rPh sb="0" eb="1">
      <t>サイ</t>
    </rPh>
    <rPh sb="1" eb="2">
      <t>ミ</t>
    </rPh>
    <phoneticPr fontId="7"/>
  </si>
  <si>
    <t>KKV77736</t>
    <phoneticPr fontId="7"/>
  </si>
  <si>
    <t>済美　６</t>
    <rPh sb="0" eb="1">
      <t>サイ</t>
    </rPh>
    <rPh sb="1" eb="2">
      <t>ミ</t>
    </rPh>
    <phoneticPr fontId="7"/>
  </si>
  <si>
    <t>大阪府大阪市北区中崎西1丁目6　付近</t>
    <phoneticPr fontId="7"/>
  </si>
  <si>
    <t>KLV23511</t>
    <phoneticPr fontId="7"/>
  </si>
  <si>
    <t>済美　７</t>
    <rPh sb="0" eb="1">
      <t>サイ</t>
    </rPh>
    <rPh sb="1" eb="2">
      <t>ミ</t>
    </rPh>
    <phoneticPr fontId="7"/>
  </si>
  <si>
    <t>KLV02811</t>
    <phoneticPr fontId="7"/>
  </si>
  <si>
    <t>済美　８</t>
    <rPh sb="0" eb="1">
      <t>サイ</t>
    </rPh>
    <rPh sb="1" eb="2">
      <t>ミ</t>
    </rPh>
    <phoneticPr fontId="7"/>
  </si>
  <si>
    <t>530-0016</t>
    <phoneticPr fontId="7"/>
  </si>
  <si>
    <t>大阪府大阪市北区中崎3丁目4　付近</t>
    <phoneticPr fontId="7"/>
  </si>
  <si>
    <t>KLV29484</t>
    <phoneticPr fontId="7"/>
  </si>
  <si>
    <t>済美　９</t>
    <rPh sb="0" eb="1">
      <t>サイ</t>
    </rPh>
    <rPh sb="1" eb="2">
      <t>ミ</t>
    </rPh>
    <phoneticPr fontId="7"/>
  </si>
  <si>
    <t>大阪府大阪市北区中崎3丁目3　付近</t>
    <phoneticPr fontId="7"/>
  </si>
  <si>
    <t>KLV29482</t>
    <phoneticPr fontId="7"/>
  </si>
  <si>
    <t>済美　１０</t>
    <rPh sb="0" eb="1">
      <t>サイ</t>
    </rPh>
    <rPh sb="1" eb="2">
      <t>ミ</t>
    </rPh>
    <phoneticPr fontId="7"/>
  </si>
  <si>
    <t>大阪府大阪市北区中崎2丁目4　付近</t>
    <phoneticPr fontId="7"/>
  </si>
  <si>
    <t>済美　１１</t>
    <rPh sb="0" eb="1">
      <t>サイ</t>
    </rPh>
    <rPh sb="1" eb="2">
      <t>ミ</t>
    </rPh>
    <phoneticPr fontId="7"/>
  </si>
  <si>
    <t>KLV29475</t>
    <phoneticPr fontId="7"/>
  </si>
  <si>
    <t>済美　１２</t>
    <rPh sb="0" eb="1">
      <t>サイ</t>
    </rPh>
    <rPh sb="1" eb="2">
      <t>ミ</t>
    </rPh>
    <phoneticPr fontId="7"/>
  </si>
  <si>
    <t>大阪府大阪市北区中崎2丁目7　付近</t>
    <phoneticPr fontId="7"/>
  </si>
  <si>
    <t>KLV29476</t>
    <phoneticPr fontId="7"/>
  </si>
  <si>
    <t>済美　１３</t>
    <rPh sb="0" eb="1">
      <t>サイ</t>
    </rPh>
    <rPh sb="1" eb="2">
      <t>ミ</t>
    </rPh>
    <phoneticPr fontId="7"/>
  </si>
  <si>
    <t>大阪府大阪市北区中崎2丁目8　付近</t>
    <phoneticPr fontId="7"/>
  </si>
  <si>
    <t>KLV29501</t>
    <phoneticPr fontId="7"/>
  </si>
  <si>
    <t>済美　１４</t>
    <rPh sb="0" eb="1">
      <t>サイ</t>
    </rPh>
    <rPh sb="1" eb="2">
      <t>ミ</t>
    </rPh>
    <phoneticPr fontId="7"/>
  </si>
  <si>
    <t>大阪府大阪市北区中崎1丁目9　付近</t>
    <phoneticPr fontId="7"/>
  </si>
  <si>
    <t>KLV29486</t>
    <phoneticPr fontId="7"/>
  </si>
  <si>
    <t>済美　１５</t>
    <rPh sb="0" eb="1">
      <t>サイ</t>
    </rPh>
    <rPh sb="1" eb="2">
      <t>ミ</t>
    </rPh>
    <phoneticPr fontId="7"/>
  </si>
  <si>
    <t>KLV02852</t>
    <phoneticPr fontId="7"/>
  </si>
  <si>
    <t>済美　１６</t>
    <rPh sb="0" eb="1">
      <t>サイ</t>
    </rPh>
    <rPh sb="1" eb="2">
      <t>ミ</t>
    </rPh>
    <phoneticPr fontId="7"/>
  </si>
  <si>
    <t>KKV49983</t>
    <phoneticPr fontId="7"/>
  </si>
  <si>
    <t>済美　１７</t>
    <rPh sb="0" eb="1">
      <t>サイ</t>
    </rPh>
    <rPh sb="1" eb="2">
      <t>ミ</t>
    </rPh>
    <phoneticPr fontId="7"/>
  </si>
  <si>
    <t>KLV29490</t>
    <phoneticPr fontId="7"/>
  </si>
  <si>
    <t>済美　１８</t>
    <rPh sb="0" eb="1">
      <t>サイ</t>
    </rPh>
    <rPh sb="1" eb="2">
      <t>ミ</t>
    </rPh>
    <phoneticPr fontId="7"/>
  </si>
  <si>
    <t>大阪府大阪市北区中崎1丁目11　付近</t>
    <phoneticPr fontId="7"/>
  </si>
  <si>
    <t>KKV77747</t>
    <phoneticPr fontId="7"/>
  </si>
  <si>
    <t>済美　１９</t>
    <rPh sb="0" eb="1">
      <t>サイ</t>
    </rPh>
    <rPh sb="1" eb="2">
      <t>ミ</t>
    </rPh>
    <phoneticPr fontId="7"/>
  </si>
  <si>
    <t>大阪府大阪市北区中崎1丁目8　付近</t>
    <phoneticPr fontId="7"/>
  </si>
  <si>
    <t>KLV29491</t>
    <phoneticPr fontId="7"/>
  </si>
  <si>
    <t>済美　２０</t>
    <rPh sb="0" eb="1">
      <t>サイ</t>
    </rPh>
    <rPh sb="1" eb="2">
      <t>ミ</t>
    </rPh>
    <phoneticPr fontId="7"/>
  </si>
  <si>
    <t>大阪府大阪市北区中崎1丁目4　付近</t>
    <phoneticPr fontId="7"/>
  </si>
  <si>
    <t>KKV49987</t>
    <phoneticPr fontId="7"/>
  </si>
  <si>
    <t>済美　２１</t>
    <rPh sb="0" eb="1">
      <t>サイ</t>
    </rPh>
    <rPh sb="1" eb="2">
      <t>ミ</t>
    </rPh>
    <phoneticPr fontId="7"/>
  </si>
  <si>
    <t>大阪府大阪市北区中崎1丁目5　付近</t>
    <phoneticPr fontId="7"/>
  </si>
  <si>
    <t>KLV02812</t>
    <phoneticPr fontId="7"/>
  </si>
  <si>
    <t>済美　２２</t>
    <rPh sb="0" eb="1">
      <t>サイ</t>
    </rPh>
    <rPh sb="1" eb="2">
      <t>ミ</t>
    </rPh>
    <phoneticPr fontId="7"/>
  </si>
  <si>
    <t>KLV29478</t>
    <phoneticPr fontId="7"/>
  </si>
  <si>
    <t>済美　２３</t>
    <rPh sb="0" eb="1">
      <t>サイ</t>
    </rPh>
    <rPh sb="1" eb="2">
      <t>ミ</t>
    </rPh>
    <phoneticPr fontId="7"/>
  </si>
  <si>
    <t>KKV50001</t>
    <phoneticPr fontId="7"/>
  </si>
  <si>
    <t>済美　２４</t>
    <rPh sb="0" eb="1">
      <t>サイ</t>
    </rPh>
    <rPh sb="1" eb="2">
      <t>ミ</t>
    </rPh>
    <phoneticPr fontId="7"/>
  </si>
  <si>
    <t>KLV23550</t>
    <phoneticPr fontId="7"/>
  </si>
  <si>
    <t>済美　２５</t>
    <rPh sb="0" eb="1">
      <t>サイ</t>
    </rPh>
    <rPh sb="1" eb="2">
      <t>ミ</t>
    </rPh>
    <phoneticPr fontId="7"/>
  </si>
  <si>
    <t>大阪府大阪市北区中崎1丁目3　付近</t>
    <phoneticPr fontId="7"/>
  </si>
  <si>
    <t>KLV02813</t>
    <phoneticPr fontId="7"/>
  </si>
  <si>
    <t>済美　２６</t>
    <rPh sb="0" eb="1">
      <t>サイ</t>
    </rPh>
    <rPh sb="1" eb="2">
      <t>ミ</t>
    </rPh>
    <phoneticPr fontId="7"/>
  </si>
  <si>
    <t>大阪府大阪市北区中崎1丁目3 　付近</t>
    <phoneticPr fontId="7"/>
  </si>
  <si>
    <t>KLV02864</t>
    <phoneticPr fontId="7"/>
  </si>
  <si>
    <t>済美　３１</t>
    <rPh sb="0" eb="1">
      <t>サイ</t>
    </rPh>
    <rPh sb="1" eb="2">
      <t>ミ</t>
    </rPh>
    <phoneticPr fontId="7"/>
  </si>
  <si>
    <t>大阪府大阪市北区中崎西1丁目8　付近</t>
    <phoneticPr fontId="7"/>
  </si>
  <si>
    <t>済美　３２</t>
    <rPh sb="0" eb="1">
      <t>サイ</t>
    </rPh>
    <rPh sb="1" eb="2">
      <t>ミ</t>
    </rPh>
    <phoneticPr fontId="7"/>
  </si>
  <si>
    <t>LAV05064</t>
    <phoneticPr fontId="7"/>
  </si>
  <si>
    <t>済美　３３</t>
    <rPh sb="0" eb="1">
      <t>サイ</t>
    </rPh>
    <rPh sb="1" eb="2">
      <t>ミ</t>
    </rPh>
    <phoneticPr fontId="7"/>
  </si>
  <si>
    <t>IP090161</t>
  </si>
  <si>
    <t>KLD00056</t>
    <phoneticPr fontId="7"/>
  </si>
  <si>
    <t>済美福祉センター</t>
    <rPh sb="0" eb="1">
      <t>サイ</t>
    </rPh>
    <rPh sb="1" eb="2">
      <t>ミ</t>
    </rPh>
    <rPh sb="2" eb="4">
      <t>フクシ</t>
    </rPh>
    <phoneticPr fontId="7"/>
  </si>
  <si>
    <t>大阪府大阪市北区中崎西1-6-8</t>
    <rPh sb="0" eb="3">
      <t>オオサカフ</t>
    </rPh>
    <rPh sb="3" eb="6">
      <t>オオサカシ</t>
    </rPh>
    <rPh sb="6" eb="8">
      <t>キタク</t>
    </rPh>
    <phoneticPr fontId="7"/>
  </si>
  <si>
    <t>KLD00082</t>
    <phoneticPr fontId="7"/>
  </si>
  <si>
    <t>KLD00076</t>
    <phoneticPr fontId="7"/>
  </si>
  <si>
    <t>IP090162</t>
  </si>
  <si>
    <t>工藤</t>
    <rPh sb="0" eb="2">
      <t>クドウ</t>
    </rPh>
    <phoneticPr fontId="7"/>
  </si>
  <si>
    <t>株式会社ジェイアール東海ツアーズ</t>
    <rPh sb="0" eb="4">
      <t>カブシキガイシャ</t>
    </rPh>
    <rPh sb="10" eb="12">
      <t>トウカイ</t>
    </rPh>
    <phoneticPr fontId="7"/>
  </si>
  <si>
    <t>104-0031</t>
    <phoneticPr fontId="7"/>
  </si>
  <si>
    <t>東京都中央区京橋1-2-5　京橋ＦＤ3Ｆ</t>
    <rPh sb="0" eb="3">
      <t>トウキョウト</t>
    </rPh>
    <rPh sb="3" eb="6">
      <t>チュウオウク</t>
    </rPh>
    <rPh sb="6" eb="8">
      <t>キョウバシ</t>
    </rPh>
    <rPh sb="14" eb="16">
      <t>キョウバシ</t>
    </rPh>
    <phoneticPr fontId="7"/>
  </si>
  <si>
    <t>経営企画部</t>
    <rPh sb="0" eb="2">
      <t>ケイエイ</t>
    </rPh>
    <rPh sb="2" eb="4">
      <t>キカク</t>
    </rPh>
    <rPh sb="4" eb="5">
      <t>ブ</t>
    </rPh>
    <phoneticPr fontId="7"/>
  </si>
  <si>
    <t>03-3274-9773</t>
    <phoneticPr fontId="7"/>
  </si>
  <si>
    <t>03-3274-9790</t>
    <phoneticPr fontId="7"/>
  </si>
  <si>
    <t>104-0031</t>
  </si>
  <si>
    <t>03-3274-9773</t>
  </si>
  <si>
    <t>03-3274-9790</t>
  </si>
  <si>
    <t>DJ-SP304V</t>
    <phoneticPr fontId="7"/>
  </si>
  <si>
    <t>LAV04695</t>
    <phoneticPr fontId="7"/>
  </si>
  <si>
    <t>20971206-001</t>
    <phoneticPr fontId="7"/>
  </si>
  <si>
    <t>450-0002</t>
    <phoneticPr fontId="7"/>
  </si>
  <si>
    <t>愛知県名古屋市中村区名駅1-1-4</t>
    <rPh sb="0" eb="3">
      <t>アイチケン</t>
    </rPh>
    <rPh sb="3" eb="7">
      <t>ナゴヤシ</t>
    </rPh>
    <rPh sb="7" eb="10">
      <t>ナカムラク</t>
    </rPh>
    <rPh sb="10" eb="11">
      <t>ナ</t>
    </rPh>
    <rPh sb="11" eb="12">
      <t>エキ</t>
    </rPh>
    <phoneticPr fontId="7"/>
  </si>
  <si>
    <t>広小路支店</t>
    <rPh sb="0" eb="3">
      <t>ヒロコウジ</t>
    </rPh>
    <rPh sb="3" eb="5">
      <t>シテン</t>
    </rPh>
    <phoneticPr fontId="7"/>
  </si>
  <si>
    <t>052-654-2577</t>
    <phoneticPr fontId="7"/>
  </si>
  <si>
    <t>LAV04688</t>
    <phoneticPr fontId="7"/>
  </si>
  <si>
    <t>LAV04694</t>
    <phoneticPr fontId="7"/>
  </si>
  <si>
    <t>LAV04682</t>
    <phoneticPr fontId="7"/>
  </si>
  <si>
    <t>IP090163</t>
  </si>
  <si>
    <t>DG-NV200V1M</t>
    <phoneticPr fontId="7"/>
  </si>
  <si>
    <t>ＬＡＤ00219</t>
    <phoneticPr fontId="7"/>
  </si>
  <si>
    <t>IP090164</t>
  </si>
  <si>
    <t>06-6105-0432</t>
  </si>
  <si>
    <t>06-6271-8224</t>
  </si>
  <si>
    <t>700-0023</t>
  </si>
  <si>
    <t>086-233-7113</t>
  </si>
  <si>
    <t>086-235-5000</t>
  </si>
  <si>
    <r>
      <t>D</t>
    </r>
    <r>
      <rPr>
        <sz val="11"/>
        <rFont val="ＭＳ Ｐゴシック"/>
        <family val="3"/>
        <charset val="128"/>
      </rPr>
      <t>G-SW395</t>
    </r>
    <phoneticPr fontId="7"/>
  </si>
  <si>
    <t>LBV00074</t>
    <phoneticPr fontId="7"/>
  </si>
  <si>
    <t>20956039-001</t>
    <phoneticPr fontId="7"/>
  </si>
  <si>
    <t>岡山県津山市河辺９５２－１</t>
    <rPh sb="0" eb="3">
      <t>オカヤマケン</t>
    </rPh>
    <rPh sb="3" eb="6">
      <t>ツヤマシ</t>
    </rPh>
    <rPh sb="6" eb="8">
      <t>コウベ</t>
    </rPh>
    <phoneticPr fontId="7"/>
  </si>
  <si>
    <t>0868-21-0777</t>
  </si>
  <si>
    <t>IP090165</t>
  </si>
  <si>
    <t>ネットワークインテグレーション営業1部</t>
    <rPh sb="15" eb="17">
      <t>エイギョウ</t>
    </rPh>
    <rPh sb="18" eb="19">
      <t>ブ</t>
    </rPh>
    <phoneticPr fontId="7"/>
  </si>
  <si>
    <t>社会福祉法人　悠々倶楽部　ライフステージ・悠トピア</t>
    <rPh sb="0" eb="2">
      <t>シャカイ</t>
    </rPh>
    <rPh sb="2" eb="4">
      <t>フクシ</t>
    </rPh>
    <rPh sb="4" eb="6">
      <t>ホウジン</t>
    </rPh>
    <rPh sb="7" eb="9">
      <t>ユウユウ</t>
    </rPh>
    <rPh sb="9" eb="12">
      <t>クラブ</t>
    </rPh>
    <rPh sb="21" eb="22">
      <t>ユウ</t>
    </rPh>
    <phoneticPr fontId="7"/>
  </si>
  <si>
    <t>257-0013</t>
    <phoneticPr fontId="7"/>
  </si>
  <si>
    <t>神奈川県秦野市南矢名1955</t>
    <rPh sb="0" eb="4">
      <t>カナガワケン</t>
    </rPh>
    <rPh sb="4" eb="6">
      <t>ハダノ</t>
    </rPh>
    <rPh sb="6" eb="7">
      <t>シ</t>
    </rPh>
    <rPh sb="7" eb="10">
      <t>ミナミヤナ</t>
    </rPh>
    <phoneticPr fontId="7"/>
  </si>
  <si>
    <t>事務部</t>
    <rPh sb="0" eb="2">
      <t>ジム</t>
    </rPh>
    <rPh sb="2" eb="3">
      <t>ブ</t>
    </rPh>
    <phoneticPr fontId="7"/>
  </si>
  <si>
    <t>0463-69-1222</t>
    <phoneticPr fontId="7"/>
  </si>
  <si>
    <t>0463-76-1210</t>
    <phoneticPr fontId="7"/>
  </si>
  <si>
    <r>
      <t>D</t>
    </r>
    <r>
      <rPr>
        <sz val="11"/>
        <rFont val="ＭＳ Ｐゴシック"/>
        <family val="3"/>
        <charset val="128"/>
      </rPr>
      <t>G-NV200/1L</t>
    </r>
    <phoneticPr fontId="7"/>
  </si>
  <si>
    <t>JJV01860</t>
    <phoneticPr fontId="7"/>
  </si>
  <si>
    <t>20974764-001</t>
    <phoneticPr fontId="7"/>
  </si>
  <si>
    <t>IP090166</t>
  </si>
  <si>
    <r>
      <t>D</t>
    </r>
    <r>
      <rPr>
        <sz val="11"/>
        <rFont val="ＭＳ Ｐゴシック"/>
        <family val="3"/>
        <charset val="128"/>
      </rPr>
      <t>G-SF334</t>
    </r>
    <phoneticPr fontId="7"/>
  </si>
  <si>
    <t>JAV10108</t>
    <phoneticPr fontId="7"/>
  </si>
  <si>
    <t>LAV10136</t>
    <phoneticPr fontId="7"/>
  </si>
  <si>
    <t>LAV10173</t>
    <phoneticPr fontId="7"/>
  </si>
  <si>
    <t>LAV10117</t>
    <phoneticPr fontId="7"/>
  </si>
  <si>
    <t>LAV10109</t>
    <phoneticPr fontId="7"/>
  </si>
  <si>
    <t>LAV10214</t>
    <phoneticPr fontId="7"/>
  </si>
  <si>
    <t>LAV10183</t>
    <phoneticPr fontId="7"/>
  </si>
  <si>
    <t>IP090167</t>
  </si>
  <si>
    <t>LAV20827</t>
    <phoneticPr fontId="7"/>
  </si>
  <si>
    <t>LAV20997</t>
    <phoneticPr fontId="7"/>
  </si>
  <si>
    <t>LAV20877</t>
    <phoneticPr fontId="7"/>
  </si>
  <si>
    <t>LAV20781</t>
    <phoneticPr fontId="7"/>
  </si>
  <si>
    <t>IP090168</t>
  </si>
  <si>
    <t>小林</t>
    <rPh sb="0" eb="2">
      <t>コバヤシ</t>
    </rPh>
    <phoneticPr fontId="7"/>
  </si>
  <si>
    <t>DG-SF135</t>
    <phoneticPr fontId="7"/>
  </si>
  <si>
    <t>00096787C-01</t>
    <phoneticPr fontId="7"/>
  </si>
  <si>
    <t>IP090169</t>
  </si>
  <si>
    <t>DG-SW155</t>
    <phoneticPr fontId="7"/>
  </si>
  <si>
    <t>IP090170</t>
  </si>
  <si>
    <t>IP090171</t>
  </si>
  <si>
    <t>岩出</t>
    <rPh sb="0" eb="2">
      <t>イワデ</t>
    </rPh>
    <phoneticPr fontId="7"/>
  </si>
  <si>
    <t>中国社</t>
    <rPh sb="0" eb="3">
      <t>チュウゴクシャ</t>
    </rPh>
    <phoneticPr fontId="7"/>
  </si>
  <si>
    <t>株式会社両備システムソリューションズ</t>
    <rPh sb="0" eb="4">
      <t>カブシキガイシャ</t>
    </rPh>
    <rPh sb="4" eb="6">
      <t>リョウビ</t>
    </rPh>
    <phoneticPr fontId="7"/>
  </si>
  <si>
    <t>702-8006</t>
    <phoneticPr fontId="7"/>
  </si>
  <si>
    <t>岡山県岡山市中区藤崎564-5</t>
    <rPh sb="0" eb="3">
      <t>オカヤマケン</t>
    </rPh>
    <rPh sb="3" eb="6">
      <t>オカヤマシ</t>
    </rPh>
    <rPh sb="6" eb="8">
      <t>ナカク</t>
    </rPh>
    <rPh sb="8" eb="10">
      <t>フジサキ</t>
    </rPh>
    <phoneticPr fontId="7"/>
  </si>
  <si>
    <t>ソリューション部　ITインテグレーショングループ</t>
    <rPh sb="7" eb="8">
      <t>ブ</t>
    </rPh>
    <phoneticPr fontId="7"/>
  </si>
  <si>
    <t>086-200-0700</t>
    <phoneticPr fontId="7"/>
  </si>
  <si>
    <t>086-200-0712</t>
    <phoneticPr fontId="7"/>
  </si>
  <si>
    <t>株式会社ニッカリ</t>
    <rPh sb="0" eb="4">
      <t>カブシキガイシャ</t>
    </rPh>
    <phoneticPr fontId="7"/>
  </si>
  <si>
    <t>704-8125</t>
    <phoneticPr fontId="7"/>
  </si>
  <si>
    <t>岡山県岡山市西大寺川口465-1</t>
    <rPh sb="0" eb="3">
      <t>オカヤマケン</t>
    </rPh>
    <rPh sb="3" eb="6">
      <t>オカヤマシ</t>
    </rPh>
    <rPh sb="6" eb="7">
      <t>ニシ</t>
    </rPh>
    <rPh sb="7" eb="8">
      <t>オオ</t>
    </rPh>
    <rPh sb="8" eb="9">
      <t>ジ</t>
    </rPh>
    <rPh sb="9" eb="11">
      <t>カワグチ</t>
    </rPh>
    <phoneticPr fontId="7"/>
  </si>
  <si>
    <t>総務部</t>
    <rPh sb="0" eb="2">
      <t>ソウム</t>
    </rPh>
    <rPh sb="2" eb="3">
      <t>ブ</t>
    </rPh>
    <phoneticPr fontId="7"/>
  </si>
  <si>
    <t>086-943-0796</t>
    <phoneticPr fontId="7"/>
  </si>
  <si>
    <t>086-943-0405</t>
    <phoneticPr fontId="7"/>
  </si>
  <si>
    <r>
      <t>D</t>
    </r>
    <r>
      <rPr>
        <sz val="11"/>
        <rFont val="ＭＳ Ｐゴシック"/>
        <family val="3"/>
        <charset val="128"/>
      </rPr>
      <t>G-NP502</t>
    </r>
    <phoneticPr fontId="7"/>
  </si>
  <si>
    <t>LAV00038</t>
    <phoneticPr fontId="7"/>
  </si>
  <si>
    <t>20976861-001</t>
    <phoneticPr fontId="7"/>
  </si>
  <si>
    <t>IP090172</t>
    <phoneticPr fontId="7"/>
  </si>
  <si>
    <t>手塚</t>
    <rPh sb="0" eb="2">
      <t>テヅカ</t>
    </rPh>
    <phoneticPr fontId="7"/>
  </si>
  <si>
    <t>105-0021</t>
    <phoneticPr fontId="7"/>
  </si>
  <si>
    <t>東京都港区東新橋2-12-7　住友東新橋ビル2号館4階</t>
    <rPh sb="0" eb="3">
      <t>トウキョウト</t>
    </rPh>
    <rPh sb="3" eb="5">
      <t>ミナトク</t>
    </rPh>
    <rPh sb="5" eb="8">
      <t>ヒガシシンバシ</t>
    </rPh>
    <rPh sb="15" eb="17">
      <t>スミトモ</t>
    </rPh>
    <rPh sb="17" eb="18">
      <t>ヒガシ</t>
    </rPh>
    <rPh sb="18" eb="20">
      <t>シンバシ</t>
    </rPh>
    <rPh sb="23" eb="25">
      <t>ゴウカン</t>
    </rPh>
    <rPh sb="26" eb="27">
      <t>カイ</t>
    </rPh>
    <phoneticPr fontId="7"/>
  </si>
  <si>
    <t>ネットワークインテグレーション営業2部</t>
    <rPh sb="15" eb="17">
      <t>エイギョウ</t>
    </rPh>
    <rPh sb="18" eb="19">
      <t>ブ</t>
    </rPh>
    <phoneticPr fontId="7"/>
  </si>
  <si>
    <t>03-6402-5301</t>
    <phoneticPr fontId="7"/>
  </si>
  <si>
    <t>03-6402-5304</t>
    <phoneticPr fontId="7"/>
  </si>
  <si>
    <t>三和コンピュータ株式会社</t>
    <rPh sb="0" eb="2">
      <t>サンワ</t>
    </rPh>
    <rPh sb="8" eb="12">
      <t>カブシキガイシャ</t>
    </rPh>
    <phoneticPr fontId="7"/>
  </si>
  <si>
    <t>106-0047</t>
    <phoneticPr fontId="7"/>
  </si>
  <si>
    <t>東京都港区南麻布3-20-1　麻布グリーンテラス</t>
    <rPh sb="0" eb="3">
      <t>トウキョウト</t>
    </rPh>
    <rPh sb="3" eb="5">
      <t>ミナトク</t>
    </rPh>
    <rPh sb="5" eb="6">
      <t>ミナミ</t>
    </rPh>
    <rPh sb="6" eb="8">
      <t>アザブ</t>
    </rPh>
    <rPh sb="15" eb="17">
      <t>アザブ</t>
    </rPh>
    <phoneticPr fontId="7"/>
  </si>
  <si>
    <t>セキュリティソリューション部</t>
    <rPh sb="13" eb="14">
      <t>ブ</t>
    </rPh>
    <phoneticPr fontId="7"/>
  </si>
  <si>
    <t>03-5421-8504</t>
    <phoneticPr fontId="7"/>
  </si>
  <si>
    <t>03-5421-8509</t>
    <phoneticPr fontId="7"/>
  </si>
  <si>
    <t>DG-ND400</t>
    <phoneticPr fontId="7"/>
  </si>
  <si>
    <t>KKD00169</t>
    <phoneticPr fontId="7"/>
  </si>
  <si>
    <t>21001690-001</t>
    <phoneticPr fontId="7"/>
  </si>
  <si>
    <t>東京都　北区役所</t>
    <rPh sb="0" eb="3">
      <t>トウキョウト</t>
    </rPh>
    <rPh sb="4" eb="5">
      <t>キタ</t>
    </rPh>
    <rPh sb="5" eb="8">
      <t>クヤクショ</t>
    </rPh>
    <phoneticPr fontId="7"/>
  </si>
  <si>
    <t xml:space="preserve">114-8508 </t>
    <phoneticPr fontId="7"/>
  </si>
  <si>
    <t>東京都北区王子本町1-4-14  第三庁舎</t>
    <rPh sb="17" eb="18">
      <t>ダイ</t>
    </rPh>
    <rPh sb="18" eb="19">
      <t>サン</t>
    </rPh>
    <rPh sb="19" eb="21">
      <t>チョウシャ</t>
    </rPh>
    <phoneticPr fontId="7"/>
  </si>
  <si>
    <t>区民部　区民情報課</t>
    <rPh sb="0" eb="2">
      <t>クミン</t>
    </rPh>
    <rPh sb="2" eb="3">
      <t>ブ</t>
    </rPh>
    <rPh sb="4" eb="6">
      <t>クミン</t>
    </rPh>
    <rPh sb="6" eb="9">
      <t>ジョウホウカ</t>
    </rPh>
    <phoneticPr fontId="7"/>
  </si>
  <si>
    <t>03-3908-8267</t>
    <phoneticPr fontId="7"/>
  </si>
  <si>
    <t>IP090173</t>
    <phoneticPr fontId="7"/>
  </si>
  <si>
    <r>
      <t>D</t>
    </r>
    <r>
      <rPr>
        <sz val="11"/>
        <rFont val="ＭＳ Ｐゴシック"/>
        <family val="3"/>
        <charset val="128"/>
      </rPr>
      <t>G-SC385</t>
    </r>
    <phoneticPr fontId="7"/>
  </si>
  <si>
    <t>KKV 16253</t>
  </si>
  <si>
    <t>IP090173</t>
  </si>
  <si>
    <t>KKV 16590</t>
  </si>
  <si>
    <t>KKV 16288</t>
  </si>
  <si>
    <t>KKV 16085</t>
  </si>
  <si>
    <t>IP090174</t>
    <phoneticPr fontId="7"/>
  </si>
  <si>
    <r>
      <t>W</t>
    </r>
    <r>
      <rPr>
        <sz val="11"/>
        <rFont val="ＭＳ Ｐゴシック"/>
        <family val="3"/>
        <charset val="128"/>
      </rPr>
      <t>J-HDU40L</t>
    </r>
    <phoneticPr fontId="7"/>
  </si>
  <si>
    <t>IP090175</t>
    <phoneticPr fontId="7"/>
  </si>
  <si>
    <t>ＢＳＯＬ</t>
  </si>
  <si>
    <t>栃木</t>
    <rPh sb="0" eb="2">
      <t>トチギ</t>
    </rPh>
    <phoneticPr fontId="7"/>
  </si>
  <si>
    <t>NTTデータカスタマサービス株式会社</t>
    <phoneticPr fontId="7"/>
  </si>
  <si>
    <t>135-8677</t>
    <phoneticPr fontId="7"/>
  </si>
  <si>
    <t>東京都江東区豊洲３－３－９豊洲センタービルアネックス４Ｆ</t>
    <phoneticPr fontId="7"/>
  </si>
  <si>
    <t>ＩＴサービスマネジメント事業部
第二アドバンスサービス部コンタクトセンタ</t>
    <phoneticPr fontId="7"/>
  </si>
  <si>
    <t>03-3534-6182</t>
    <phoneticPr fontId="7"/>
  </si>
  <si>
    <t>03-3534-7861</t>
    <phoneticPr fontId="7"/>
  </si>
  <si>
    <t>KIV10303</t>
  </si>
  <si>
    <t>21002132-001</t>
    <phoneticPr fontId="7"/>
  </si>
  <si>
    <t>108-8505</t>
    <phoneticPr fontId="7"/>
  </si>
  <si>
    <t>東京都港区港南１－９－１ＮＴＴ品川ＴＷＩＮＳデータ棟　１２Ｆ</t>
    <phoneticPr fontId="7"/>
  </si>
  <si>
    <t>ＩＴサービスマネジメント事業部　第二アドバンストサービス部コンタクトセンタ</t>
    <rPh sb="12" eb="14">
      <t>ジギョウ</t>
    </rPh>
    <rPh sb="14" eb="15">
      <t>ブ</t>
    </rPh>
    <rPh sb="16" eb="17">
      <t>ダイ</t>
    </rPh>
    <rPh sb="17" eb="18">
      <t>２</t>
    </rPh>
    <rPh sb="28" eb="29">
      <t>ブ</t>
    </rPh>
    <phoneticPr fontId="7"/>
  </si>
  <si>
    <t>IP090175</t>
  </si>
  <si>
    <t>ＩＴサービスマネジメント事業部
第二アドバンスサービス部コンタクトセンタ</t>
  </si>
  <si>
    <t>KIV10302</t>
  </si>
  <si>
    <t>21002132-001</t>
  </si>
  <si>
    <r>
      <t>ＩＴサービスマネジメント事業部　第</t>
    </r>
    <r>
      <rPr>
        <sz val="11"/>
        <rFont val="ＭＳ Ｐゴシック"/>
        <family val="3"/>
        <charset val="128"/>
      </rPr>
      <t>二アドバンストサービス部コンタクトセンタ</t>
    </r>
    <rPh sb="12" eb="14">
      <t>ジギョウ</t>
    </rPh>
    <rPh sb="14" eb="15">
      <t>ブ</t>
    </rPh>
    <rPh sb="16" eb="17">
      <t>ダイ</t>
    </rPh>
    <rPh sb="17" eb="18">
      <t>２</t>
    </rPh>
    <rPh sb="28" eb="29">
      <t>ブ</t>
    </rPh>
    <phoneticPr fontId="7"/>
  </si>
  <si>
    <t>KIV10306</t>
  </si>
  <si>
    <t>KIV10305</t>
  </si>
  <si>
    <t>KIV10144</t>
  </si>
  <si>
    <t>KIV30970</t>
  </si>
  <si>
    <t>530-0003</t>
    <phoneticPr fontId="7"/>
  </si>
  <si>
    <t>大阪市北区堂島３－１－２１　ＮＴＴデータ堂島ビル　１０Ｆ</t>
    <phoneticPr fontId="7"/>
  </si>
  <si>
    <t>KIV30811</t>
  </si>
  <si>
    <t>KIV30810</t>
  </si>
  <si>
    <t>IP090176</t>
    <phoneticPr fontId="7"/>
  </si>
  <si>
    <t>堤</t>
    <rPh sb="0" eb="1">
      <t>ツツミ</t>
    </rPh>
    <phoneticPr fontId="7"/>
  </si>
  <si>
    <t>東北社</t>
    <rPh sb="0" eb="2">
      <t>トウホク</t>
    </rPh>
    <rPh sb="2" eb="3">
      <t>シャ</t>
    </rPh>
    <phoneticPr fontId="7"/>
  </si>
  <si>
    <t>株式会社　ワイ・ビー・エス</t>
    <phoneticPr fontId="7"/>
  </si>
  <si>
    <t>224-0057</t>
    <phoneticPr fontId="7"/>
  </si>
  <si>
    <t>神奈川県横浜市都筑区川和町268</t>
    <phoneticPr fontId="7"/>
  </si>
  <si>
    <t>営業チーム</t>
    <phoneticPr fontId="7"/>
  </si>
  <si>
    <t>045-932-4050</t>
    <phoneticPr fontId="7"/>
  </si>
  <si>
    <t>045-932-4054</t>
  </si>
  <si>
    <t>株式会社　いわきコールセンター</t>
    <rPh sb="0" eb="4">
      <t>カブシキガイシャ</t>
    </rPh>
    <phoneticPr fontId="7"/>
  </si>
  <si>
    <t>970-1144</t>
    <phoneticPr fontId="7"/>
  </si>
  <si>
    <t>福島県いわき市好間工業団地1-16</t>
    <rPh sb="0" eb="3">
      <t>フクシマケン</t>
    </rPh>
    <rPh sb="6" eb="7">
      <t>シ</t>
    </rPh>
    <rPh sb="7" eb="8">
      <t>ヨシ</t>
    </rPh>
    <rPh sb="8" eb="9">
      <t>マ</t>
    </rPh>
    <rPh sb="9" eb="11">
      <t>コウギョウ</t>
    </rPh>
    <rPh sb="11" eb="13">
      <t>ダンチ</t>
    </rPh>
    <phoneticPr fontId="7"/>
  </si>
  <si>
    <t>0246-47-0087</t>
    <phoneticPr fontId="7"/>
  </si>
  <si>
    <r>
      <t>D</t>
    </r>
    <r>
      <rPr>
        <sz val="11"/>
        <rFont val="ＭＳ Ｐゴシック"/>
        <family val="3"/>
        <charset val="128"/>
      </rPr>
      <t>G-SF132</t>
    </r>
    <phoneticPr fontId="7"/>
  </si>
  <si>
    <t>KKV18994</t>
    <phoneticPr fontId="7"/>
  </si>
  <si>
    <t>IP090176</t>
    <phoneticPr fontId="7"/>
  </si>
  <si>
    <t>KKV19012</t>
    <phoneticPr fontId="7"/>
  </si>
  <si>
    <t>KKV19018</t>
    <phoneticPr fontId="7"/>
  </si>
  <si>
    <t>KKV19023</t>
    <phoneticPr fontId="7"/>
  </si>
  <si>
    <t>KKV19027</t>
    <phoneticPr fontId="7"/>
  </si>
  <si>
    <t>KKV19033</t>
    <phoneticPr fontId="7"/>
  </si>
  <si>
    <t>KKV43612</t>
    <phoneticPr fontId="7"/>
  </si>
  <si>
    <t>KKV43638</t>
    <phoneticPr fontId="7"/>
  </si>
  <si>
    <t>KKV43662</t>
    <phoneticPr fontId="7"/>
  </si>
  <si>
    <t>KKV43667</t>
    <phoneticPr fontId="7"/>
  </si>
  <si>
    <t>KKV43672</t>
    <phoneticPr fontId="7"/>
  </si>
  <si>
    <t>KKV43837</t>
    <phoneticPr fontId="7"/>
  </si>
  <si>
    <t>IP090177</t>
    <phoneticPr fontId="7"/>
  </si>
  <si>
    <t>DG-SC385</t>
    <phoneticPr fontId="7"/>
  </si>
  <si>
    <t>LBV16933</t>
    <phoneticPr fontId="7"/>
  </si>
  <si>
    <t>LBV16984</t>
    <phoneticPr fontId="7"/>
  </si>
  <si>
    <t>LBV17254</t>
    <phoneticPr fontId="7"/>
  </si>
  <si>
    <t>LBV17329</t>
    <phoneticPr fontId="7"/>
  </si>
  <si>
    <t>IP090178</t>
    <phoneticPr fontId="7"/>
  </si>
  <si>
    <t>沖縄</t>
    <rPh sb="0" eb="2">
      <t>オキナワ</t>
    </rPh>
    <phoneticPr fontId="7"/>
  </si>
  <si>
    <t>105-0021</t>
  </si>
  <si>
    <t>ソリューションデザインセンター</t>
  </si>
  <si>
    <t>03-6402-5302</t>
  </si>
  <si>
    <t>03-6402-5307</t>
  </si>
  <si>
    <t>トランスコスモスCRM沖縄　株式会社</t>
  </si>
  <si>
    <t>900-0006</t>
  </si>
  <si>
    <t>沖縄県那覇市おもろまち4-2-23</t>
  </si>
  <si>
    <t>システム企画部</t>
  </si>
  <si>
    <t>098-951-2355</t>
  </si>
  <si>
    <t>098-951-1600</t>
  </si>
  <si>
    <t>KLD00216</t>
    <phoneticPr fontId="7"/>
  </si>
  <si>
    <t>900-0006</t>
    <phoneticPr fontId="7"/>
  </si>
  <si>
    <t>098-951-2355</t>
    <phoneticPr fontId="7"/>
  </si>
  <si>
    <t>098-951-1600</t>
    <phoneticPr fontId="7"/>
  </si>
  <si>
    <t>IP090179</t>
    <phoneticPr fontId="7"/>
  </si>
  <si>
    <t>DG-SF135</t>
  </si>
  <si>
    <t>KLV23871</t>
  </si>
  <si>
    <t>沖縄県那覇市おもろまち4-2-23</t>
    <rPh sb="0" eb="3">
      <t>オキナワケン</t>
    </rPh>
    <rPh sb="3" eb="6">
      <t>ナハシ</t>
    </rPh>
    <phoneticPr fontId="7"/>
  </si>
  <si>
    <t>KLV23876</t>
  </si>
  <si>
    <t>KLV23836</t>
  </si>
  <si>
    <t>KLV23889</t>
  </si>
  <si>
    <t>KLV23882</t>
  </si>
  <si>
    <t>KLV23864</t>
  </si>
  <si>
    <t>IP090180</t>
    <phoneticPr fontId="7"/>
  </si>
  <si>
    <t>LAV14171</t>
    <phoneticPr fontId="7"/>
  </si>
  <si>
    <t>IP090181</t>
    <phoneticPr fontId="7"/>
  </si>
  <si>
    <t>KKD02452</t>
  </si>
  <si>
    <t>KKD02451</t>
  </si>
  <si>
    <t>KKD02424</t>
  </si>
  <si>
    <t>KKD02400</t>
  </si>
  <si>
    <t>KKD02342</t>
  </si>
  <si>
    <t>KKD02540</t>
  </si>
  <si>
    <t>KKD02569</t>
  </si>
  <si>
    <t>KKD02568</t>
  </si>
  <si>
    <t>IP090182</t>
    <phoneticPr fontId="7"/>
  </si>
  <si>
    <t>センドバックで使用</t>
    <rPh sb="7" eb="9">
      <t>シヨウ</t>
    </rPh>
    <phoneticPr fontId="7"/>
  </si>
  <si>
    <t>IP090183</t>
    <phoneticPr fontId="7"/>
  </si>
  <si>
    <t>冨樫</t>
    <rPh sb="0" eb="2">
      <t>トガシ</t>
    </rPh>
    <phoneticPr fontId="7"/>
  </si>
  <si>
    <t>新倉電気株式会社</t>
    <rPh sb="0" eb="2">
      <t>ニイクラ</t>
    </rPh>
    <rPh sb="2" eb="4">
      <t>デンキ</t>
    </rPh>
    <rPh sb="4" eb="8">
      <t>カブシキガイシャ</t>
    </rPh>
    <phoneticPr fontId="7"/>
  </si>
  <si>
    <t>220-0055</t>
    <phoneticPr fontId="7"/>
  </si>
  <si>
    <t>神奈川県横浜市西区浜松町１４－１３</t>
    <rPh sb="0" eb="12">
      <t>２２０－００５５</t>
    </rPh>
    <phoneticPr fontId="7"/>
  </si>
  <si>
    <t>045-241-6221</t>
    <phoneticPr fontId="7"/>
  </si>
  <si>
    <t>姫路市　姫路駅周辺整備本部</t>
    <rPh sb="0" eb="3">
      <t>ヒメジシ</t>
    </rPh>
    <rPh sb="4" eb="6">
      <t>ヒメジ</t>
    </rPh>
    <rPh sb="6" eb="9">
      <t>エキシュウヘン</t>
    </rPh>
    <rPh sb="9" eb="11">
      <t>セイビ</t>
    </rPh>
    <rPh sb="11" eb="13">
      <t>ホンブ</t>
    </rPh>
    <phoneticPr fontId="7"/>
  </si>
  <si>
    <t>670-8501</t>
    <phoneticPr fontId="7"/>
  </si>
  <si>
    <t>兵庫県姫路市安田４丁目１番地</t>
    <rPh sb="0" eb="3">
      <t>ヒョウゴケン</t>
    </rPh>
    <rPh sb="3" eb="6">
      <t>ヒメジシ</t>
    </rPh>
    <rPh sb="6" eb="8">
      <t>ヤスダ</t>
    </rPh>
    <rPh sb="9" eb="11">
      <t>チョウメ</t>
    </rPh>
    <rPh sb="12" eb="14">
      <t>バンチ</t>
    </rPh>
    <phoneticPr fontId="7"/>
  </si>
  <si>
    <t>姫路駅周辺整備室　高架担当</t>
    <rPh sb="0" eb="2">
      <t>ヒメジ</t>
    </rPh>
    <rPh sb="2" eb="5">
      <t>エキシュウヘン</t>
    </rPh>
    <rPh sb="5" eb="7">
      <t>セイビ</t>
    </rPh>
    <rPh sb="7" eb="8">
      <t>シツ</t>
    </rPh>
    <rPh sb="9" eb="11">
      <t>コウカ</t>
    </rPh>
    <rPh sb="11" eb="13">
      <t>タントウ</t>
    </rPh>
    <phoneticPr fontId="7"/>
  </si>
  <si>
    <t>079-221-2597</t>
    <phoneticPr fontId="7"/>
  </si>
  <si>
    <r>
      <t>D</t>
    </r>
    <r>
      <rPr>
        <sz val="11"/>
        <rFont val="ＭＳ Ｐゴシック"/>
        <family val="3"/>
        <charset val="128"/>
      </rPr>
      <t>G-SP304V</t>
    </r>
    <phoneticPr fontId="7"/>
  </si>
  <si>
    <r>
      <t>L</t>
    </r>
    <r>
      <rPr>
        <sz val="11"/>
        <rFont val="ＭＳ Ｐゴシック"/>
        <family val="3"/>
        <charset val="128"/>
      </rPr>
      <t>AV03817</t>
    </r>
    <phoneticPr fontId="7"/>
  </si>
  <si>
    <t>120301G2</t>
    <phoneticPr fontId="7"/>
  </si>
  <si>
    <t>IP090184</t>
  </si>
  <si>
    <r>
      <t>D</t>
    </r>
    <r>
      <rPr>
        <sz val="11"/>
        <rFont val="ＭＳ Ｐゴシック"/>
        <family val="3"/>
        <charset val="128"/>
      </rPr>
      <t>G-ND200</t>
    </r>
    <phoneticPr fontId="7"/>
  </si>
  <si>
    <r>
      <t>L</t>
    </r>
    <r>
      <rPr>
        <sz val="11"/>
        <rFont val="ＭＳ Ｐゴシック"/>
        <family val="3"/>
        <charset val="128"/>
      </rPr>
      <t>AD00048</t>
    </r>
    <phoneticPr fontId="7"/>
  </si>
  <si>
    <t>IP090185</t>
    <phoneticPr fontId="7"/>
  </si>
  <si>
    <t>IP090186</t>
    <phoneticPr fontId="7"/>
  </si>
  <si>
    <t>〒900-0025</t>
  </si>
  <si>
    <t>沖縄県那覇市壺川3-2-6　壺川ビル</t>
  </si>
  <si>
    <t>098-833-6100</t>
  </si>
  <si>
    <t>098-833-6136</t>
  </si>
  <si>
    <t>ＬＡＤ00116</t>
  </si>
  <si>
    <t>トランスコスモスCRM沖縄　株式会社</t>
    <phoneticPr fontId="7"/>
  </si>
  <si>
    <t>〒900-0025</t>
    <phoneticPr fontId="7"/>
  </si>
  <si>
    <t>沖縄県那覇市壺川3-2-6　壺川ビル</t>
    <phoneticPr fontId="7"/>
  </si>
  <si>
    <t>システム企画部</t>
    <phoneticPr fontId="7"/>
  </si>
  <si>
    <t>IP090187</t>
    <phoneticPr fontId="7"/>
  </si>
  <si>
    <t>LBV06937</t>
  </si>
  <si>
    <t>LBV07086</t>
  </si>
  <si>
    <t>LBV07089</t>
  </si>
  <si>
    <t>LBV07050</t>
  </si>
  <si>
    <t>LBV06927</t>
  </si>
  <si>
    <t>LBV07084</t>
  </si>
  <si>
    <t>LBV07049</t>
  </si>
  <si>
    <t>LBV07064</t>
  </si>
  <si>
    <t>LBV07085</t>
  </si>
  <si>
    <t>LBV07610</t>
  </si>
  <si>
    <t>LBV07067</t>
  </si>
  <si>
    <t>LBV07057</t>
  </si>
  <si>
    <t>LBV06942</t>
  </si>
  <si>
    <t>LBV07046</t>
  </si>
  <si>
    <t>LBV06926</t>
  </si>
  <si>
    <t>IP090188</t>
    <phoneticPr fontId="7"/>
  </si>
  <si>
    <t>LBV08628</t>
    <phoneticPr fontId="7"/>
  </si>
  <si>
    <t>IP090189</t>
    <phoneticPr fontId="7"/>
  </si>
  <si>
    <r>
      <t>W</t>
    </r>
    <r>
      <rPr>
        <sz val="11"/>
        <rFont val="ＭＳ Ｐゴシック"/>
        <family val="3"/>
        <charset val="128"/>
      </rPr>
      <t>J-HDE400</t>
    </r>
    <phoneticPr fontId="7"/>
  </si>
  <si>
    <t>LAD00064</t>
    <phoneticPr fontId="7"/>
  </si>
  <si>
    <t>IP090190</t>
    <phoneticPr fontId="7"/>
  </si>
  <si>
    <r>
      <t>WJ-HD</t>
    </r>
    <r>
      <rPr>
        <sz val="11"/>
        <rFont val="ＭＳ Ｐゴシック"/>
        <family val="3"/>
        <charset val="128"/>
      </rPr>
      <t>U40M</t>
    </r>
    <phoneticPr fontId="7"/>
  </si>
  <si>
    <t>LCD00513</t>
  </si>
  <si>
    <t>LCD00371</t>
  </si>
  <si>
    <t>LCD00374</t>
  </si>
  <si>
    <t>LCD00638</t>
  </si>
  <si>
    <t>LCD00923</t>
  </si>
  <si>
    <t>LCD00583</t>
  </si>
  <si>
    <t>LCD00690</t>
  </si>
  <si>
    <t>LCD00643</t>
  </si>
  <si>
    <t>LCD00584</t>
  </si>
  <si>
    <t>LCD00660</t>
  </si>
  <si>
    <t>LCD00652</t>
  </si>
  <si>
    <t>LCD00647</t>
  </si>
  <si>
    <t>LCD00665</t>
  </si>
  <si>
    <t>LCD00654</t>
  </si>
  <si>
    <t>LCD00656</t>
  </si>
  <si>
    <t>IP090191</t>
  </si>
  <si>
    <t>北陸社</t>
    <rPh sb="0" eb="2">
      <t>ホクリク</t>
    </rPh>
    <rPh sb="2" eb="3">
      <t>シャ</t>
    </rPh>
    <phoneticPr fontId="7"/>
  </si>
  <si>
    <t>石浦</t>
    <rPh sb="0" eb="2">
      <t>イシウラ</t>
    </rPh>
    <phoneticPr fontId="7"/>
  </si>
  <si>
    <t>北電情報システムサービス株式会社</t>
    <rPh sb="0" eb="1">
      <t>キタ</t>
    </rPh>
    <rPh sb="1" eb="2">
      <t>デン</t>
    </rPh>
    <rPh sb="2" eb="4">
      <t>ジョウホウ</t>
    </rPh>
    <rPh sb="12" eb="14">
      <t>カブシキ</t>
    </rPh>
    <rPh sb="14" eb="16">
      <t>カイシャ</t>
    </rPh>
    <phoneticPr fontId="7"/>
  </si>
  <si>
    <t>921-8062</t>
    <phoneticPr fontId="7"/>
  </si>
  <si>
    <t>石川県金沢市新保本4丁目66番3号　北陸通信ネットワーク株式会社　金沢西中心局</t>
    <phoneticPr fontId="7"/>
  </si>
  <si>
    <t>金沢バックアップセンター内</t>
    <rPh sb="0" eb="2">
      <t>カナザワ</t>
    </rPh>
    <rPh sb="12" eb="13">
      <t>ナイ</t>
    </rPh>
    <phoneticPr fontId="7"/>
  </si>
  <si>
    <t>076-444-2036</t>
    <phoneticPr fontId="7"/>
  </si>
  <si>
    <t>LAD00079</t>
    <phoneticPr fontId="7"/>
  </si>
  <si>
    <t>21040202-001</t>
    <phoneticPr fontId="7"/>
  </si>
  <si>
    <t>IP090192</t>
  </si>
  <si>
    <r>
      <t>W</t>
    </r>
    <r>
      <rPr>
        <sz val="11"/>
        <rFont val="ＭＳ Ｐゴシック"/>
        <family val="3"/>
        <charset val="128"/>
      </rPr>
      <t>J-HDU40M</t>
    </r>
    <phoneticPr fontId="7"/>
  </si>
  <si>
    <t>LCD00460</t>
    <phoneticPr fontId="7"/>
  </si>
  <si>
    <t>石川県金沢市新保本4丁目66番4号　北陸通信ネットワーク株式会社　金沢西中心局</t>
  </si>
  <si>
    <t>LCD00989</t>
    <phoneticPr fontId="7"/>
  </si>
  <si>
    <t>石川県金沢市新保本4丁目66番5号　北陸通信ネットワーク株式会社　金沢西中心局</t>
    <phoneticPr fontId="7"/>
  </si>
  <si>
    <t>LCD00369</t>
    <phoneticPr fontId="7"/>
  </si>
  <si>
    <t>LCD00462</t>
    <phoneticPr fontId="7"/>
  </si>
  <si>
    <t>IP090193</t>
  </si>
  <si>
    <t>宮崎</t>
    <rPh sb="0" eb="2">
      <t>ミヤザキ</t>
    </rPh>
    <phoneticPr fontId="7"/>
  </si>
  <si>
    <t>株式会社エルモ社　エルモソリューションカンパニー</t>
    <rPh sb="0" eb="2">
      <t>カブシキ</t>
    </rPh>
    <rPh sb="2" eb="3">
      <t>カイ</t>
    </rPh>
    <rPh sb="3" eb="4">
      <t>シャ</t>
    </rPh>
    <rPh sb="7" eb="8">
      <t>シャ</t>
    </rPh>
    <phoneticPr fontId="7"/>
  </si>
  <si>
    <t>467-8567</t>
    <phoneticPr fontId="7"/>
  </si>
  <si>
    <t>愛知県名古屋市瑞穂区明前町6-14</t>
    <rPh sb="0" eb="3">
      <t>アイチケン</t>
    </rPh>
    <rPh sb="3" eb="7">
      <t>ナゴヤシ</t>
    </rPh>
    <rPh sb="7" eb="10">
      <t>ミズホク</t>
    </rPh>
    <rPh sb="10" eb="11">
      <t>メイ</t>
    </rPh>
    <rPh sb="11" eb="12">
      <t>ゼン</t>
    </rPh>
    <rPh sb="12" eb="13">
      <t>チョウ</t>
    </rPh>
    <phoneticPr fontId="7"/>
  </si>
  <si>
    <t>中部営業部</t>
    <rPh sb="0" eb="2">
      <t>チュウブ</t>
    </rPh>
    <rPh sb="2" eb="4">
      <t>エイギョウ</t>
    </rPh>
    <rPh sb="4" eb="5">
      <t>ブ</t>
    </rPh>
    <phoneticPr fontId="7"/>
  </si>
  <si>
    <t>052-811-5261</t>
    <phoneticPr fontId="7"/>
  </si>
  <si>
    <t>052-811-5142</t>
    <phoneticPr fontId="7"/>
  </si>
  <si>
    <t>セブンイレブン則武店</t>
    <rPh sb="7" eb="9">
      <t>ノリタケ</t>
    </rPh>
    <rPh sb="9" eb="10">
      <t>テン</t>
    </rPh>
    <phoneticPr fontId="7"/>
  </si>
  <si>
    <t>502-0931</t>
    <phoneticPr fontId="7"/>
  </si>
  <si>
    <t>岐阜県岐阜市則武279-4</t>
    <rPh sb="0" eb="3">
      <t>ギフケン</t>
    </rPh>
    <rPh sb="3" eb="6">
      <t>ギフシ</t>
    </rPh>
    <rPh sb="6" eb="8">
      <t>ノリタケ</t>
    </rPh>
    <phoneticPr fontId="7"/>
  </si>
  <si>
    <t>058-232-7473</t>
    <phoneticPr fontId="7"/>
  </si>
  <si>
    <t>LBV23962</t>
    <phoneticPr fontId="7"/>
  </si>
  <si>
    <t>21038963-001</t>
    <phoneticPr fontId="7"/>
  </si>
  <si>
    <t>LBV23935</t>
    <phoneticPr fontId="7"/>
  </si>
  <si>
    <t>LBV24067</t>
    <phoneticPr fontId="7"/>
  </si>
  <si>
    <t>LBV23941</t>
    <phoneticPr fontId="7"/>
  </si>
  <si>
    <t>LBV23916</t>
    <phoneticPr fontId="7"/>
  </si>
  <si>
    <t>LBV24054</t>
    <phoneticPr fontId="7"/>
  </si>
  <si>
    <t>LBV24064</t>
    <phoneticPr fontId="7"/>
  </si>
  <si>
    <t>LBV24059</t>
    <phoneticPr fontId="7"/>
  </si>
  <si>
    <t>LBV24063</t>
    <phoneticPr fontId="7"/>
  </si>
  <si>
    <t>LBV24057</t>
    <phoneticPr fontId="7"/>
  </si>
  <si>
    <t>IP090194</t>
  </si>
  <si>
    <t>LCV12578</t>
    <phoneticPr fontId="7"/>
  </si>
  <si>
    <t>2012.5.30</t>
    <phoneticPr fontId="7"/>
  </si>
  <si>
    <t>LCV12891</t>
    <phoneticPr fontId="7"/>
  </si>
  <si>
    <t>LCV12594</t>
    <phoneticPr fontId="7"/>
  </si>
  <si>
    <t>IP090195</t>
  </si>
  <si>
    <r>
      <t>D</t>
    </r>
    <r>
      <rPr>
        <sz val="11"/>
        <rFont val="ＭＳ Ｐゴシック"/>
        <family val="3"/>
        <charset val="128"/>
      </rPr>
      <t>G-SW155</t>
    </r>
    <phoneticPr fontId="7"/>
  </si>
  <si>
    <t>LEV08280</t>
    <phoneticPr fontId="7"/>
  </si>
  <si>
    <t>LEV08276</t>
    <phoneticPr fontId="7"/>
  </si>
  <si>
    <t>IP090196</t>
  </si>
  <si>
    <t>LCV00800</t>
    <phoneticPr fontId="7"/>
  </si>
  <si>
    <t>IP090197</t>
  </si>
  <si>
    <t>LBD00393</t>
    <phoneticPr fontId="7"/>
  </si>
  <si>
    <t>IP090200</t>
    <phoneticPr fontId="7"/>
  </si>
  <si>
    <t>DG-SP304V</t>
    <phoneticPr fontId="7"/>
  </si>
  <si>
    <t>LAV19789</t>
    <phoneticPr fontId="7"/>
  </si>
  <si>
    <t>21043333-001</t>
    <phoneticPr fontId="7"/>
  </si>
  <si>
    <r>
      <t>ＩＴサービスマネジメント事業部　第</t>
    </r>
    <r>
      <rPr>
        <sz val="11"/>
        <color indexed="10"/>
        <rFont val="ＭＳ Ｐゴシック"/>
        <family val="3"/>
        <charset val="128"/>
      </rPr>
      <t>二</t>
    </r>
    <r>
      <rPr>
        <sz val="11"/>
        <rFont val="ＭＳ Ｐゴシック"/>
        <family val="3"/>
        <charset val="128"/>
      </rPr>
      <t>アドバンストサービス部コンタクトセンタ</t>
    </r>
    <rPh sb="12" eb="14">
      <t>ジギョウ</t>
    </rPh>
    <rPh sb="14" eb="15">
      <t>ブ</t>
    </rPh>
    <rPh sb="16" eb="17">
      <t>ダイ</t>
    </rPh>
    <rPh sb="17" eb="18">
      <t>２</t>
    </rPh>
    <rPh sb="28" eb="29">
      <t>ブ</t>
    </rPh>
    <phoneticPr fontId="7"/>
  </si>
  <si>
    <t>IP090200</t>
    <phoneticPr fontId="7"/>
  </si>
  <si>
    <t>LAV19763</t>
    <phoneticPr fontId="7"/>
  </si>
  <si>
    <t>LAV19503</t>
    <phoneticPr fontId="7"/>
  </si>
  <si>
    <t>LAV19502</t>
    <phoneticPr fontId="7"/>
  </si>
  <si>
    <t>LAV19812</t>
    <phoneticPr fontId="7"/>
  </si>
  <si>
    <t>LAV19815</t>
    <phoneticPr fontId="7"/>
  </si>
  <si>
    <t>LAV19843</t>
    <phoneticPr fontId="7"/>
  </si>
  <si>
    <t>LAV19794</t>
    <phoneticPr fontId="7"/>
  </si>
  <si>
    <t>LAV19770</t>
    <phoneticPr fontId="7"/>
  </si>
  <si>
    <t>LAV19850</t>
    <phoneticPr fontId="7"/>
  </si>
  <si>
    <t>LAV19731</t>
    <phoneticPr fontId="7"/>
  </si>
  <si>
    <t>LAV19791</t>
    <phoneticPr fontId="7"/>
  </si>
  <si>
    <t>LAV19782</t>
    <phoneticPr fontId="7"/>
  </si>
  <si>
    <t>LAV19716</t>
    <phoneticPr fontId="7"/>
  </si>
  <si>
    <t>LAV19781</t>
    <phoneticPr fontId="7"/>
  </si>
  <si>
    <t>LAV19515</t>
    <phoneticPr fontId="7"/>
  </si>
  <si>
    <t>LAV19717</t>
    <phoneticPr fontId="7"/>
  </si>
  <si>
    <t>LAV19849</t>
    <phoneticPr fontId="7"/>
  </si>
  <si>
    <t>LAV19845</t>
    <phoneticPr fontId="7"/>
  </si>
  <si>
    <t>IP090201</t>
  </si>
  <si>
    <r>
      <t>D</t>
    </r>
    <r>
      <rPr>
        <sz val="11"/>
        <rFont val="ＭＳ Ｐゴシック"/>
        <family val="3"/>
        <charset val="128"/>
      </rPr>
      <t>G-SF334</t>
    </r>
    <phoneticPr fontId="7"/>
  </si>
  <si>
    <t>LAV21755</t>
    <phoneticPr fontId="7"/>
  </si>
  <si>
    <t>LAV06205</t>
    <phoneticPr fontId="7"/>
  </si>
  <si>
    <t>LAV06213</t>
    <phoneticPr fontId="7"/>
  </si>
  <si>
    <t>LAV06187</t>
    <phoneticPr fontId="7"/>
  </si>
  <si>
    <t>LAV06198</t>
    <phoneticPr fontId="7"/>
  </si>
  <si>
    <t>LAV21783</t>
    <phoneticPr fontId="7"/>
  </si>
  <si>
    <t>LAV21753</t>
    <phoneticPr fontId="7"/>
  </si>
  <si>
    <t>IP090202</t>
  </si>
  <si>
    <r>
      <t>D</t>
    </r>
    <r>
      <rPr>
        <sz val="11"/>
        <rFont val="ＭＳ Ｐゴシック"/>
        <family val="3"/>
        <charset val="128"/>
      </rPr>
      <t>G-ND400</t>
    </r>
    <phoneticPr fontId="7"/>
  </si>
  <si>
    <t>KLD00182</t>
    <phoneticPr fontId="7"/>
  </si>
  <si>
    <t>KLD00120</t>
    <phoneticPr fontId="7"/>
  </si>
  <si>
    <t>IP090203</t>
  </si>
  <si>
    <r>
      <t>W</t>
    </r>
    <r>
      <rPr>
        <sz val="11"/>
        <rFont val="ＭＳ Ｐゴシック"/>
        <family val="3"/>
        <charset val="128"/>
      </rPr>
      <t>J-HDE400</t>
    </r>
    <phoneticPr fontId="7"/>
  </si>
  <si>
    <t>KLD00099</t>
    <phoneticPr fontId="7"/>
  </si>
  <si>
    <t>KHV00554</t>
    <phoneticPr fontId="7"/>
  </si>
  <si>
    <t>KLD00145</t>
    <phoneticPr fontId="7"/>
  </si>
  <si>
    <t>KLD00124</t>
    <phoneticPr fontId="7"/>
  </si>
  <si>
    <t>IP090204</t>
  </si>
  <si>
    <r>
      <t>W</t>
    </r>
    <r>
      <rPr>
        <sz val="11"/>
        <rFont val="ＭＳ Ｐゴシック"/>
        <family val="3"/>
        <charset val="128"/>
      </rPr>
      <t>J-HDU40M</t>
    </r>
    <phoneticPr fontId="7"/>
  </si>
  <si>
    <t>KIV05035</t>
  </si>
  <si>
    <t>KIV05180</t>
  </si>
  <si>
    <t>KIV05188</t>
  </si>
  <si>
    <t>KIV05085</t>
  </si>
  <si>
    <t>KIV05039</t>
  </si>
  <si>
    <t>KIV05063</t>
  </si>
  <si>
    <t>KIV05205</t>
  </si>
  <si>
    <t>KIV05201</t>
  </si>
  <si>
    <t>KHV05972</t>
  </si>
  <si>
    <t>KHV05834</t>
    <phoneticPr fontId="7"/>
  </si>
  <si>
    <t>KIV05500</t>
  </si>
  <si>
    <t>KIV05467</t>
  </si>
  <si>
    <t>KIV05466</t>
  </si>
  <si>
    <t>KHV05969</t>
  </si>
  <si>
    <t>KHV05913</t>
  </si>
  <si>
    <t>KHV05956</t>
  </si>
  <si>
    <t>KIV05094</t>
  </si>
  <si>
    <t>KIV05093</t>
  </si>
  <si>
    <t>KHV05868</t>
  </si>
  <si>
    <t>KIV04979</t>
  </si>
  <si>
    <t>KIV04978</t>
  </si>
  <si>
    <t>KIV04977</t>
  </si>
  <si>
    <t>KHV05909</t>
  </si>
  <si>
    <t>KHV05968</t>
  </si>
  <si>
    <t>KIV04948</t>
  </si>
  <si>
    <t>KIV05468</t>
  </si>
  <si>
    <t>KHV05980</t>
  </si>
  <si>
    <t>KHV05924</t>
  </si>
  <si>
    <t>KHV05921</t>
  </si>
  <si>
    <t>KIV05331</t>
  </si>
  <si>
    <t>KIV05332</t>
  </si>
  <si>
    <t>KIV05289</t>
  </si>
  <si>
    <t>KIV05351</t>
  </si>
  <si>
    <t>KIV05058</t>
  </si>
  <si>
    <t>KIV05021</t>
  </si>
  <si>
    <t>KIV05023</t>
  </si>
  <si>
    <t>KIV05025</t>
  </si>
  <si>
    <t>KIV05057</t>
  </si>
  <si>
    <t>KIV05056</t>
  </si>
  <si>
    <t>KIV05507</t>
  </si>
  <si>
    <t>KIV05473</t>
  </si>
  <si>
    <t>KIV05092</t>
  </si>
  <si>
    <t>KIV05352</t>
  </si>
  <si>
    <t>KIV05311</t>
  </si>
  <si>
    <t>KHV05957</t>
  </si>
  <si>
    <t>KHV05979</t>
  </si>
  <si>
    <t>KIV04946</t>
  </si>
  <si>
    <t>KIV04944</t>
  </si>
  <si>
    <t>IP090205</t>
  </si>
  <si>
    <t>小椙</t>
    <rPh sb="0" eb="1">
      <t>コ</t>
    </rPh>
    <rPh sb="1" eb="2">
      <t>スギ</t>
    </rPh>
    <phoneticPr fontId="7"/>
  </si>
  <si>
    <t>株式会社ホクタテ</t>
    <rPh sb="0" eb="4">
      <t>カブシキガイシャ</t>
    </rPh>
    <phoneticPr fontId="7"/>
  </si>
  <si>
    <t>939-8610</t>
    <phoneticPr fontId="7"/>
  </si>
  <si>
    <t>富山県富山市中野新町1-2-10</t>
    <rPh sb="0" eb="3">
      <t>トヤマケン</t>
    </rPh>
    <rPh sb="3" eb="6">
      <t>トヤマシ</t>
    </rPh>
    <rPh sb="6" eb="10">
      <t>ナカノシンマチ</t>
    </rPh>
    <phoneticPr fontId="7"/>
  </si>
  <si>
    <t>通信事業本部</t>
    <rPh sb="0" eb="2">
      <t>ツウシン</t>
    </rPh>
    <rPh sb="2" eb="4">
      <t>ジギョウ</t>
    </rPh>
    <rPh sb="4" eb="6">
      <t>ホンブ</t>
    </rPh>
    <phoneticPr fontId="7"/>
  </si>
  <si>
    <t>076-491-5000</t>
    <phoneticPr fontId="7"/>
  </si>
  <si>
    <t>076-422-1194</t>
    <phoneticPr fontId="7"/>
  </si>
  <si>
    <t>富山県農林水産公社</t>
    <rPh sb="0" eb="3">
      <t>トヤマケン</t>
    </rPh>
    <rPh sb="3" eb="5">
      <t>ノウリン</t>
    </rPh>
    <rPh sb="5" eb="7">
      <t>スイサン</t>
    </rPh>
    <rPh sb="7" eb="9">
      <t>コウシャ</t>
    </rPh>
    <phoneticPr fontId="7"/>
  </si>
  <si>
    <t>930-0096</t>
    <phoneticPr fontId="7"/>
  </si>
  <si>
    <t>富山県舟橋北町4-19</t>
    <rPh sb="0" eb="3">
      <t>トヤマケン</t>
    </rPh>
    <rPh sb="3" eb="5">
      <t>フナバシ</t>
    </rPh>
    <rPh sb="5" eb="7">
      <t>キタチョウ</t>
    </rPh>
    <phoneticPr fontId="7"/>
  </si>
  <si>
    <t>森林水産会館　事務局</t>
    <rPh sb="0" eb="2">
      <t>シンリン</t>
    </rPh>
    <rPh sb="2" eb="4">
      <t>スイサン</t>
    </rPh>
    <rPh sb="4" eb="6">
      <t>カイカン</t>
    </rPh>
    <rPh sb="7" eb="10">
      <t>ジムキョク</t>
    </rPh>
    <phoneticPr fontId="7"/>
  </si>
  <si>
    <t>076-441-6167</t>
    <phoneticPr fontId="7"/>
  </si>
  <si>
    <t>076-441-6169</t>
    <phoneticPr fontId="7"/>
  </si>
  <si>
    <t>DG-SW314</t>
    <phoneticPr fontId="7"/>
  </si>
  <si>
    <t>LCV26415</t>
    <phoneticPr fontId="7"/>
  </si>
  <si>
    <t>21048453-001</t>
    <phoneticPr fontId="7"/>
  </si>
  <si>
    <t>LCV26413</t>
    <phoneticPr fontId="7"/>
  </si>
  <si>
    <t>IP090206</t>
  </si>
  <si>
    <t>LCV02058</t>
    <phoneticPr fontId="7"/>
  </si>
  <si>
    <t>IP090207</t>
  </si>
  <si>
    <t>LEV12418</t>
    <phoneticPr fontId="7"/>
  </si>
  <si>
    <t>IP090208</t>
  </si>
  <si>
    <r>
      <t>D</t>
    </r>
    <r>
      <rPr>
        <sz val="11"/>
        <rFont val="ＭＳ Ｐゴシック"/>
        <family val="3"/>
        <charset val="128"/>
      </rPr>
      <t>G-NV200V1M</t>
    </r>
    <phoneticPr fontId="7"/>
  </si>
  <si>
    <t>LBD00257</t>
    <phoneticPr fontId="7"/>
  </si>
  <si>
    <t>IP090209</t>
  </si>
  <si>
    <t>223-8687</t>
    <phoneticPr fontId="7"/>
  </si>
  <si>
    <t>営業本部　ソリューション営業2G　営業1T</t>
    <rPh sb="0" eb="2">
      <t>エイギョウ</t>
    </rPh>
    <rPh sb="2" eb="4">
      <t>ホンブ</t>
    </rPh>
    <rPh sb="12" eb="14">
      <t>エイギョウ</t>
    </rPh>
    <rPh sb="17" eb="19">
      <t>エイギョウ</t>
    </rPh>
    <phoneticPr fontId="7"/>
  </si>
  <si>
    <t>045-345-1285</t>
    <phoneticPr fontId="7"/>
  </si>
  <si>
    <t>045-345-1292</t>
    <phoneticPr fontId="7"/>
  </si>
  <si>
    <t>鎌倉保育園</t>
    <rPh sb="0" eb="2">
      <t>カマクラ</t>
    </rPh>
    <rPh sb="2" eb="5">
      <t>ホイクエン</t>
    </rPh>
    <phoneticPr fontId="7"/>
  </si>
  <si>
    <t>125-0053</t>
    <phoneticPr fontId="7"/>
  </si>
  <si>
    <t>東京都葛飾区鎌倉3-39-15</t>
    <rPh sb="0" eb="3">
      <t>トウキョウト</t>
    </rPh>
    <rPh sb="3" eb="6">
      <t>カツシカク</t>
    </rPh>
    <rPh sb="6" eb="8">
      <t>カマクラ</t>
    </rPh>
    <phoneticPr fontId="7"/>
  </si>
  <si>
    <t>03-3658-0772</t>
    <phoneticPr fontId="7"/>
  </si>
  <si>
    <t>DG-F334</t>
    <phoneticPr fontId="7"/>
  </si>
  <si>
    <t>LEV28583</t>
    <phoneticPr fontId="7"/>
  </si>
  <si>
    <t>00103356J-01</t>
    <phoneticPr fontId="7"/>
  </si>
  <si>
    <t>IP090210</t>
  </si>
  <si>
    <t>LCV04670</t>
    <phoneticPr fontId="7"/>
  </si>
  <si>
    <t>IP090211</t>
  </si>
  <si>
    <t>DG-NV200/1L</t>
    <phoneticPr fontId="7"/>
  </si>
  <si>
    <t>LCD00099</t>
    <phoneticPr fontId="7"/>
  </si>
  <si>
    <t>IP090212</t>
  </si>
  <si>
    <t>株式会社ＮＴＴデータ</t>
    <phoneticPr fontId="7"/>
  </si>
  <si>
    <t>135-8671</t>
    <phoneticPr fontId="7"/>
  </si>
  <si>
    <t>東京都江東区豊洲3-3-3　豊洲センタービルアネックス26Ｆ</t>
    <rPh sb="0" eb="3">
      <t>トウキョウト</t>
    </rPh>
    <rPh sb="3" eb="6">
      <t>コウトウク</t>
    </rPh>
    <rPh sb="6" eb="8">
      <t>トヨス</t>
    </rPh>
    <rPh sb="14" eb="16">
      <t>トヨス</t>
    </rPh>
    <phoneticPr fontId="7"/>
  </si>
  <si>
    <t>BS事業本部セキュリティビジネス推進室</t>
    <rPh sb="2" eb="4">
      <t>ジギョウ</t>
    </rPh>
    <rPh sb="4" eb="6">
      <t>ホンブ</t>
    </rPh>
    <rPh sb="16" eb="19">
      <t>スイシンシツ</t>
    </rPh>
    <phoneticPr fontId="7"/>
  </si>
  <si>
    <t>050-5546-8427</t>
    <phoneticPr fontId="7"/>
  </si>
  <si>
    <t>03-5560-7122</t>
    <phoneticPr fontId="7"/>
  </si>
  <si>
    <r>
      <t>B</t>
    </r>
    <r>
      <rPr>
        <sz val="11"/>
        <rFont val="ＭＳ Ｐゴシック"/>
        <family val="3"/>
        <charset val="128"/>
      </rPr>
      <t>B-ST162</t>
    </r>
    <phoneticPr fontId="7"/>
  </si>
  <si>
    <t>LEV00549</t>
    <phoneticPr fontId="7"/>
  </si>
  <si>
    <t>21069536-001</t>
    <phoneticPr fontId="7"/>
  </si>
  <si>
    <t>株式会社ＮＴＴドコモ</t>
    <rPh sb="0" eb="4">
      <t>カブシキガイシャ</t>
    </rPh>
    <phoneticPr fontId="7"/>
  </si>
  <si>
    <t>170-0013</t>
    <phoneticPr fontId="7"/>
  </si>
  <si>
    <t>東京都豊島区東池袋3-16-3アーバンネット池袋ビル</t>
    <rPh sb="0" eb="3">
      <t>トウキョウト</t>
    </rPh>
    <rPh sb="3" eb="5">
      <t>トヨシマ</t>
    </rPh>
    <rPh sb="5" eb="6">
      <t>ク</t>
    </rPh>
    <rPh sb="6" eb="9">
      <t>ヒガシイケブクロ</t>
    </rPh>
    <rPh sb="22" eb="24">
      <t>イケブクロ</t>
    </rPh>
    <phoneticPr fontId="7"/>
  </si>
  <si>
    <t>サービス＆ソリューション開発部サービス戦略担当</t>
    <rPh sb="12" eb="15">
      <t>カイハツブ</t>
    </rPh>
    <rPh sb="19" eb="21">
      <t>センリャク</t>
    </rPh>
    <rPh sb="21" eb="23">
      <t>タントウ</t>
    </rPh>
    <phoneticPr fontId="7"/>
  </si>
  <si>
    <t>046-840-3873</t>
    <phoneticPr fontId="7"/>
  </si>
  <si>
    <t>046-840-3753</t>
    <phoneticPr fontId="7"/>
  </si>
  <si>
    <t>LEV00563</t>
    <phoneticPr fontId="7"/>
  </si>
  <si>
    <t>LEV00560</t>
    <phoneticPr fontId="7"/>
  </si>
  <si>
    <t>IP090213</t>
  </si>
  <si>
    <t>DG-SC385</t>
    <phoneticPr fontId="7"/>
  </si>
  <si>
    <t>LEV30708</t>
    <phoneticPr fontId="7"/>
  </si>
  <si>
    <t>IP090214</t>
  </si>
  <si>
    <t>DG-NV200/2M</t>
    <phoneticPr fontId="7"/>
  </si>
  <si>
    <t>LCD00253</t>
    <phoneticPr fontId="7"/>
  </si>
  <si>
    <t>IP090215</t>
  </si>
  <si>
    <t>西森</t>
    <rPh sb="0" eb="2">
      <t>ニシモリ</t>
    </rPh>
    <phoneticPr fontId="7"/>
  </si>
  <si>
    <t>伊藤忠テクノソリューションズ 株式会社</t>
    <phoneticPr fontId="7"/>
  </si>
  <si>
    <t>141-8522</t>
    <phoneticPr fontId="7"/>
  </si>
  <si>
    <t>東京都品川区大崎 １－２－２</t>
    <phoneticPr fontId="7"/>
  </si>
  <si>
    <t>ソリューション営業第３部</t>
    <phoneticPr fontId="7"/>
  </si>
  <si>
    <t>03-6417-7740</t>
    <phoneticPr fontId="7"/>
  </si>
  <si>
    <t>03-5434-0052</t>
    <phoneticPr fontId="7"/>
  </si>
  <si>
    <t>ファイザー・ホールディングズ株式会社</t>
    <phoneticPr fontId="7"/>
  </si>
  <si>
    <t>151-8589</t>
    <phoneticPr fontId="7"/>
  </si>
  <si>
    <t>東京都渋谷区代々木3-22-7新宿文化クイントビル</t>
    <phoneticPr fontId="7"/>
  </si>
  <si>
    <t>BTインフラストラクチャ・サービス・グループ</t>
    <phoneticPr fontId="7"/>
  </si>
  <si>
    <t>03-5309-6577</t>
    <phoneticPr fontId="7"/>
  </si>
  <si>
    <t>03-5309-9192</t>
    <phoneticPr fontId="7"/>
  </si>
  <si>
    <t>LCV05813</t>
    <phoneticPr fontId="7"/>
  </si>
  <si>
    <t>21032031-001</t>
    <phoneticPr fontId="7"/>
  </si>
  <si>
    <t>224-0052</t>
    <phoneticPr fontId="7"/>
  </si>
  <si>
    <t>神奈川県横浜市都筑区二の丸 １－２ 横浜テクノビル</t>
    <phoneticPr fontId="7"/>
  </si>
  <si>
    <t xml:space="preserve">クラウドプラットフォーム事業グループ　クラウドプラットフォーム運用統括本部　サービス統括部
</t>
    <phoneticPr fontId="7"/>
  </si>
  <si>
    <t>045-947-0406</t>
    <phoneticPr fontId="7"/>
  </si>
  <si>
    <t>045-947-0409</t>
    <phoneticPr fontId="7"/>
  </si>
  <si>
    <t>LCV05814</t>
  </si>
  <si>
    <t>IP090216</t>
  </si>
  <si>
    <t>LAD00221</t>
    <phoneticPr fontId="7"/>
  </si>
  <si>
    <t>IP090217</t>
  </si>
  <si>
    <r>
      <t>W</t>
    </r>
    <r>
      <rPr>
        <sz val="11"/>
        <rFont val="ＭＳ Ｐゴシック"/>
        <family val="3"/>
        <charset val="128"/>
      </rPr>
      <t>J-HDU40L</t>
    </r>
    <phoneticPr fontId="7"/>
  </si>
  <si>
    <t>IP090219</t>
    <phoneticPr fontId="7"/>
  </si>
  <si>
    <t>菊池</t>
    <rPh sb="0" eb="2">
      <t>キクチ</t>
    </rPh>
    <phoneticPr fontId="7"/>
  </si>
  <si>
    <t>104-0042</t>
    <phoneticPr fontId="7"/>
  </si>
  <si>
    <t>東京都中央区入船３丁目５番１０号　藤和入船ビル</t>
    <phoneticPr fontId="7"/>
  </si>
  <si>
    <t>東日本支社　営業３グループ　Ｓ＆ＵＣ２チーム</t>
    <phoneticPr fontId="7"/>
  </si>
  <si>
    <t xml:space="preserve">03-3206-1587 </t>
    <phoneticPr fontId="7"/>
  </si>
  <si>
    <t xml:space="preserve">03-3206-3776    </t>
    <phoneticPr fontId="7"/>
  </si>
  <si>
    <t>マインズ農業協同組合</t>
    <phoneticPr fontId="7"/>
  </si>
  <si>
    <t>183-0033</t>
    <phoneticPr fontId="7"/>
  </si>
  <si>
    <t>東京都府中市分梅町3丁目65番地１</t>
    <phoneticPr fontId="7"/>
  </si>
  <si>
    <t>総合企画部</t>
    <phoneticPr fontId="7"/>
  </si>
  <si>
    <t xml:space="preserve"> 042-334-6130       </t>
    <phoneticPr fontId="7"/>
  </si>
  <si>
    <t xml:space="preserve">042-334-6060       </t>
    <phoneticPr fontId="7"/>
  </si>
  <si>
    <r>
      <t>D</t>
    </r>
    <r>
      <rPr>
        <sz val="11"/>
        <rFont val="ＭＳ Ｐゴシック"/>
        <family val="3"/>
        <charset val="128"/>
      </rPr>
      <t>G-SP102</t>
    </r>
    <phoneticPr fontId="7"/>
  </si>
  <si>
    <t>LBV03049</t>
  </si>
  <si>
    <t>00104701C-01</t>
    <phoneticPr fontId="7"/>
  </si>
  <si>
    <t>マインズ農業協同組合　多磨支店</t>
    <phoneticPr fontId="7"/>
  </si>
  <si>
    <t>183-0011</t>
    <phoneticPr fontId="7"/>
  </si>
  <si>
    <t>東京都府中市白糸台1-11-10</t>
    <phoneticPr fontId="7"/>
  </si>
  <si>
    <t>多磨支店</t>
    <phoneticPr fontId="7"/>
  </si>
  <si>
    <t xml:space="preserve">042-365 - 2161   </t>
    <phoneticPr fontId="7"/>
  </si>
  <si>
    <t xml:space="preserve">042-369-9053  </t>
    <phoneticPr fontId="7"/>
  </si>
  <si>
    <t>IP090219</t>
    <phoneticPr fontId="7"/>
  </si>
  <si>
    <t>LBV03227</t>
  </si>
  <si>
    <t>LBV03207</t>
  </si>
  <si>
    <t>LBV06141</t>
  </si>
  <si>
    <t>LBV03030</t>
  </si>
  <si>
    <t>LBV03234</t>
  </si>
  <si>
    <t>LBV06234</t>
  </si>
  <si>
    <t>LBV03037</t>
  </si>
  <si>
    <t>LBV03211</t>
  </si>
  <si>
    <t>LBV03020</t>
  </si>
  <si>
    <t>LBV03210</t>
  </si>
  <si>
    <t>LBV03034</t>
  </si>
  <si>
    <t>LBV03141</t>
  </si>
  <si>
    <t>LBV06228</t>
  </si>
  <si>
    <t>LBV03175</t>
  </si>
  <si>
    <t>LBV03064</t>
  </si>
  <si>
    <t>IP090220</t>
  </si>
  <si>
    <r>
      <t>D</t>
    </r>
    <r>
      <rPr>
        <sz val="11"/>
        <rFont val="ＭＳ Ｐゴシック"/>
        <family val="3"/>
        <charset val="128"/>
      </rPr>
      <t>G-SF334</t>
    </r>
    <phoneticPr fontId="7"/>
  </si>
  <si>
    <t>LCV05568</t>
    <phoneticPr fontId="7"/>
  </si>
  <si>
    <t>IP090221</t>
  </si>
  <si>
    <r>
      <t>D</t>
    </r>
    <r>
      <rPr>
        <sz val="11"/>
        <rFont val="ＭＳ Ｐゴシック"/>
        <family val="3"/>
        <charset val="128"/>
      </rPr>
      <t>G-SP304V</t>
    </r>
    <phoneticPr fontId="7"/>
  </si>
  <si>
    <t>LBV10039</t>
    <phoneticPr fontId="7"/>
  </si>
  <si>
    <t>LBV23780</t>
    <phoneticPr fontId="7"/>
  </si>
  <si>
    <t>LBV24769</t>
    <phoneticPr fontId="7"/>
  </si>
  <si>
    <t>LBV24774</t>
    <phoneticPr fontId="7"/>
  </si>
  <si>
    <t>LBV24873</t>
    <phoneticPr fontId="7"/>
  </si>
  <si>
    <t>LBV10830</t>
    <phoneticPr fontId="7"/>
  </si>
  <si>
    <t>LBV24771</t>
    <phoneticPr fontId="7"/>
  </si>
  <si>
    <t>LBV10829</t>
    <phoneticPr fontId="7"/>
  </si>
  <si>
    <t>IP090222</t>
  </si>
  <si>
    <t>DG-NV200V1M</t>
    <phoneticPr fontId="7"/>
  </si>
  <si>
    <t>LBD00225</t>
    <phoneticPr fontId="7"/>
  </si>
  <si>
    <t>IP090223</t>
  </si>
  <si>
    <t>DG-ND400</t>
    <phoneticPr fontId="7"/>
  </si>
  <si>
    <t>LAD00225</t>
    <phoneticPr fontId="7"/>
  </si>
  <si>
    <t>LAD00095</t>
    <phoneticPr fontId="7"/>
  </si>
  <si>
    <t>IP090224</t>
  </si>
  <si>
    <t>WJ-HDU40M</t>
    <phoneticPr fontId="7"/>
  </si>
  <si>
    <t>WMATR0171169</t>
    <phoneticPr fontId="7"/>
  </si>
  <si>
    <t>IP090227</t>
    <phoneticPr fontId="7"/>
  </si>
  <si>
    <t>堀口</t>
    <rPh sb="0" eb="2">
      <t>ホリグチ</t>
    </rPh>
    <phoneticPr fontId="7"/>
  </si>
  <si>
    <t>西日本電信電話株式会社 金沢支店</t>
    <rPh sb="0" eb="1">
      <t>ニシ</t>
    </rPh>
    <rPh sb="1" eb="3">
      <t>ニホン</t>
    </rPh>
    <rPh sb="3" eb="5">
      <t>デンシン</t>
    </rPh>
    <rPh sb="5" eb="7">
      <t>デンワ</t>
    </rPh>
    <rPh sb="7" eb="11">
      <t>カブシキガイシャ</t>
    </rPh>
    <rPh sb="12" eb="14">
      <t>カナザワ</t>
    </rPh>
    <rPh sb="14" eb="16">
      <t>シテン</t>
    </rPh>
    <phoneticPr fontId="7"/>
  </si>
  <si>
    <t>921-8025</t>
    <phoneticPr fontId="7"/>
  </si>
  <si>
    <t>石川県金沢市増泉1-43-1</t>
    <rPh sb="0" eb="8">
      <t>９２１－８０２５</t>
    </rPh>
    <phoneticPr fontId="7"/>
  </si>
  <si>
    <t>法人営業部第一SE担当</t>
    <rPh sb="0" eb="2">
      <t>ホウジン</t>
    </rPh>
    <rPh sb="2" eb="4">
      <t>エイギョウ</t>
    </rPh>
    <rPh sb="4" eb="5">
      <t>ブ</t>
    </rPh>
    <rPh sb="5" eb="7">
      <t>ダイイチ</t>
    </rPh>
    <rPh sb="9" eb="11">
      <t>タントウ</t>
    </rPh>
    <phoneticPr fontId="7"/>
  </si>
  <si>
    <t>076-226-8461</t>
    <phoneticPr fontId="7"/>
  </si>
  <si>
    <t>076-280-9010</t>
    <phoneticPr fontId="7"/>
  </si>
  <si>
    <t>LFD00081</t>
    <phoneticPr fontId="7"/>
  </si>
  <si>
    <t>21014306-001</t>
    <phoneticPr fontId="7"/>
  </si>
  <si>
    <t>国立大学法人　金沢大学</t>
    <rPh sb="0" eb="2">
      <t>コクリツ</t>
    </rPh>
    <rPh sb="2" eb="4">
      <t>ダイガク</t>
    </rPh>
    <rPh sb="4" eb="6">
      <t>ホウジン</t>
    </rPh>
    <rPh sb="7" eb="9">
      <t>カナザワ</t>
    </rPh>
    <rPh sb="9" eb="11">
      <t>ダイガク</t>
    </rPh>
    <phoneticPr fontId="7"/>
  </si>
  <si>
    <t>920-1192</t>
    <phoneticPr fontId="7"/>
  </si>
  <si>
    <t>石川県金沢市角間町　金沢大学自然研　Ｂ２サーバ室内</t>
    <rPh sb="0" eb="3">
      <t>イシカワケン</t>
    </rPh>
    <rPh sb="3" eb="5">
      <t>カナザワ</t>
    </rPh>
    <rPh sb="5" eb="6">
      <t>シ</t>
    </rPh>
    <rPh sb="6" eb="9">
      <t>カクママチ</t>
    </rPh>
    <rPh sb="10" eb="12">
      <t>カナザワ</t>
    </rPh>
    <rPh sb="12" eb="14">
      <t>ダイガク</t>
    </rPh>
    <rPh sb="14" eb="17">
      <t>シゼンケン</t>
    </rPh>
    <rPh sb="23" eb="24">
      <t>シツ</t>
    </rPh>
    <rPh sb="24" eb="25">
      <t>ナイ</t>
    </rPh>
    <phoneticPr fontId="7"/>
  </si>
  <si>
    <t>理工学域</t>
    <rPh sb="0" eb="2">
      <t>リコウ</t>
    </rPh>
    <rPh sb="2" eb="3">
      <t>ガク</t>
    </rPh>
    <rPh sb="3" eb="4">
      <t>イキ</t>
    </rPh>
    <phoneticPr fontId="7"/>
  </si>
  <si>
    <t>076-234-4891</t>
    <phoneticPr fontId="7"/>
  </si>
  <si>
    <t>IP090228</t>
  </si>
  <si>
    <t>LFD02034</t>
    <phoneticPr fontId="7"/>
  </si>
  <si>
    <t>LFD02855</t>
    <phoneticPr fontId="7"/>
  </si>
  <si>
    <t>LFD02857</t>
    <phoneticPr fontId="7"/>
  </si>
  <si>
    <t>LFD01501</t>
    <phoneticPr fontId="7"/>
  </si>
  <si>
    <t>LFD02197</t>
    <phoneticPr fontId="7"/>
  </si>
  <si>
    <t>LFD00964</t>
    <phoneticPr fontId="7"/>
  </si>
  <si>
    <t>LFD015406</t>
    <phoneticPr fontId="7"/>
  </si>
  <si>
    <t>LFD02881</t>
    <phoneticPr fontId="7"/>
  </si>
  <si>
    <t>LFD00896</t>
    <phoneticPr fontId="7"/>
  </si>
  <si>
    <t>IP090229</t>
  </si>
  <si>
    <t>クオリカ株式会社</t>
    <phoneticPr fontId="7"/>
  </si>
  <si>
    <t>923-0392</t>
    <phoneticPr fontId="7"/>
  </si>
  <si>
    <t>石川県小松市符津町ツ 23　コマツ粟津工場内</t>
    <phoneticPr fontId="7"/>
  </si>
  <si>
    <t>076143-4593</t>
    <phoneticPr fontId="7"/>
  </si>
  <si>
    <t>株式会社 小松製作所    粟津工場</t>
    <phoneticPr fontId="7"/>
  </si>
  <si>
    <t>石川県小松市符津町ツ 23</t>
    <phoneticPr fontId="7"/>
  </si>
  <si>
    <t xml:space="preserve">0761-43-1132 </t>
    <phoneticPr fontId="7"/>
  </si>
  <si>
    <t>LCD00139</t>
    <phoneticPr fontId="7"/>
  </si>
  <si>
    <t>21095513-002</t>
    <phoneticPr fontId="7"/>
  </si>
  <si>
    <t>IP090230</t>
  </si>
  <si>
    <t>LFD00856</t>
    <phoneticPr fontId="7"/>
  </si>
  <si>
    <t>LFD01868</t>
    <phoneticPr fontId="7"/>
  </si>
  <si>
    <t>LFD02363</t>
    <phoneticPr fontId="7"/>
  </si>
  <si>
    <t>LFD00898</t>
    <phoneticPr fontId="7"/>
  </si>
  <si>
    <t>LFD01807</t>
    <phoneticPr fontId="7"/>
  </si>
  <si>
    <t>LFD00999</t>
    <phoneticPr fontId="7"/>
  </si>
  <si>
    <t>LFD01943</t>
    <phoneticPr fontId="7"/>
  </si>
  <si>
    <t>LFD02031</t>
    <phoneticPr fontId="7"/>
  </si>
  <si>
    <t>IP090230</t>
    <phoneticPr fontId="7"/>
  </si>
  <si>
    <t>LFD01809</t>
    <phoneticPr fontId="7"/>
  </si>
  <si>
    <t>IP090231</t>
    <phoneticPr fontId="7"/>
  </si>
  <si>
    <t>IP090232</t>
    <phoneticPr fontId="7"/>
  </si>
  <si>
    <t>IP090233</t>
    <phoneticPr fontId="7"/>
  </si>
  <si>
    <t>天野</t>
    <rPh sb="0" eb="2">
      <t>アマノ</t>
    </rPh>
    <phoneticPr fontId="7"/>
  </si>
  <si>
    <t>FSC</t>
    <phoneticPr fontId="7"/>
  </si>
  <si>
    <t>ダイワボウ情報システム株式会社</t>
    <phoneticPr fontId="7"/>
  </si>
  <si>
    <t>500-8844</t>
    <phoneticPr fontId="7"/>
  </si>
  <si>
    <t>岐阜県岐阜市吉野町6-14　三井生命岐阜駅前ビル7F</t>
    <rPh sb="0" eb="3">
      <t>ギフケン</t>
    </rPh>
    <phoneticPr fontId="7"/>
  </si>
  <si>
    <t>岐阜支店</t>
    <phoneticPr fontId="7"/>
  </si>
  <si>
    <t>058-265-5418</t>
    <phoneticPr fontId="7"/>
  </si>
  <si>
    <t>058-267-0300</t>
    <phoneticPr fontId="7"/>
  </si>
  <si>
    <t>株式会社インフォファーム</t>
    <rPh sb="0" eb="4">
      <t>カブシキガイシャ</t>
    </rPh>
    <phoneticPr fontId="7"/>
  </si>
  <si>
    <t>501-6123</t>
    <phoneticPr fontId="7"/>
  </si>
  <si>
    <t>岐阜県岐阜市柳津町流通センター1丁目8-4</t>
    <rPh sb="0" eb="3">
      <t>ギフケン</t>
    </rPh>
    <rPh sb="3" eb="6">
      <t>ギフシ</t>
    </rPh>
    <rPh sb="6" eb="7">
      <t>ヤナ</t>
    </rPh>
    <rPh sb="7" eb="8">
      <t>ヅ</t>
    </rPh>
    <rPh sb="8" eb="9">
      <t>チョウ</t>
    </rPh>
    <rPh sb="9" eb="11">
      <t>リュウツウ</t>
    </rPh>
    <rPh sb="16" eb="18">
      <t>チョウメ</t>
    </rPh>
    <phoneticPr fontId="7"/>
  </si>
  <si>
    <t>ネットワークソリューション事業部1課</t>
    <rPh sb="13" eb="15">
      <t>ジギョウ</t>
    </rPh>
    <rPh sb="15" eb="16">
      <t>ブ</t>
    </rPh>
    <rPh sb="16" eb="18">
      <t>イッカ</t>
    </rPh>
    <phoneticPr fontId="7"/>
  </si>
  <si>
    <t>058-279-1881</t>
    <phoneticPr fontId="7"/>
  </si>
  <si>
    <t>058-279-0397</t>
    <phoneticPr fontId="7"/>
  </si>
  <si>
    <t>DG-SC385</t>
    <phoneticPr fontId="7"/>
  </si>
  <si>
    <t>LBV18586</t>
    <phoneticPr fontId="7"/>
  </si>
  <si>
    <t>14819280-01</t>
    <phoneticPr fontId="7"/>
  </si>
  <si>
    <t>川崎重工業株式会社　航空宇宙カンパニー</t>
    <rPh sb="0" eb="2">
      <t>カワサキ</t>
    </rPh>
    <rPh sb="2" eb="5">
      <t>ジュウコウギョウ</t>
    </rPh>
    <rPh sb="5" eb="9">
      <t>カブシキガイシャ</t>
    </rPh>
    <rPh sb="10" eb="12">
      <t>コウクウ</t>
    </rPh>
    <rPh sb="12" eb="14">
      <t>ウチュウ</t>
    </rPh>
    <phoneticPr fontId="7"/>
  </si>
  <si>
    <t>242-0026</t>
    <phoneticPr fontId="7"/>
  </si>
  <si>
    <t>神奈川県大和市草柳2-28</t>
    <rPh sb="0" eb="4">
      <t>カナガワケン</t>
    </rPh>
    <rPh sb="4" eb="7">
      <t>ヤマトシ</t>
    </rPh>
    <rPh sb="7" eb="9">
      <t>ソウヤギ</t>
    </rPh>
    <phoneticPr fontId="7"/>
  </si>
  <si>
    <t>技術本部 防衛航空機設計部 海自機課 厚木技術サポートセンター</t>
    <rPh sb="0" eb="2">
      <t>ギジュツ</t>
    </rPh>
    <rPh sb="2" eb="4">
      <t>ホンブ</t>
    </rPh>
    <rPh sb="5" eb="7">
      <t>ボウエイ</t>
    </rPh>
    <rPh sb="7" eb="10">
      <t>コウクウキ</t>
    </rPh>
    <rPh sb="10" eb="12">
      <t>セッケイ</t>
    </rPh>
    <rPh sb="12" eb="13">
      <t>ブ</t>
    </rPh>
    <rPh sb="14" eb="15">
      <t>カイ</t>
    </rPh>
    <rPh sb="15" eb="16">
      <t>ジ</t>
    </rPh>
    <rPh sb="16" eb="17">
      <t>キ</t>
    </rPh>
    <rPh sb="17" eb="18">
      <t>カ</t>
    </rPh>
    <rPh sb="19" eb="21">
      <t>アツギ</t>
    </rPh>
    <rPh sb="21" eb="23">
      <t>ギジュツ</t>
    </rPh>
    <phoneticPr fontId="7"/>
  </si>
  <si>
    <t>046-265-2020</t>
    <phoneticPr fontId="7"/>
  </si>
  <si>
    <t>IP090234</t>
  </si>
  <si>
    <t>NSK株式会社</t>
    <rPh sb="3" eb="7">
      <t>カブシキガイシャ</t>
    </rPh>
    <phoneticPr fontId="7"/>
  </si>
  <si>
    <t>102-0074</t>
    <phoneticPr fontId="7"/>
  </si>
  <si>
    <t>東京都千代田区九段下南2-3-1</t>
    <rPh sb="0" eb="7">
      <t>１００－００００</t>
    </rPh>
    <rPh sb="7" eb="10">
      <t>クダンシタ</t>
    </rPh>
    <rPh sb="10" eb="11">
      <t>ミナミ</t>
    </rPh>
    <phoneticPr fontId="7"/>
  </si>
  <si>
    <t>物理セキュリティーグループ</t>
    <rPh sb="0" eb="2">
      <t>ブツリ</t>
    </rPh>
    <phoneticPr fontId="7"/>
  </si>
  <si>
    <t>03-5213-1514</t>
    <phoneticPr fontId="7"/>
  </si>
  <si>
    <t>女子美術大学</t>
    <rPh sb="0" eb="2">
      <t>ジョシ</t>
    </rPh>
    <rPh sb="2" eb="4">
      <t>ビジュツ</t>
    </rPh>
    <rPh sb="4" eb="6">
      <t>ダイガク</t>
    </rPh>
    <phoneticPr fontId="7"/>
  </si>
  <si>
    <t>166-853</t>
    <phoneticPr fontId="7"/>
  </si>
  <si>
    <t>東京都杉並区和田1-49-8</t>
    <rPh sb="0" eb="6">
      <t>166-0000</t>
    </rPh>
    <rPh sb="6" eb="8">
      <t>ワダ</t>
    </rPh>
    <phoneticPr fontId="7"/>
  </si>
  <si>
    <t>03-5340-4500</t>
    <phoneticPr fontId="7"/>
  </si>
  <si>
    <t>DG-ND200</t>
    <phoneticPr fontId="11"/>
  </si>
  <si>
    <t>JIV02375</t>
    <phoneticPr fontId="7"/>
  </si>
  <si>
    <t>21114394-001</t>
    <phoneticPr fontId="7"/>
  </si>
  <si>
    <t>IP090235</t>
  </si>
  <si>
    <t>DG-NP502</t>
    <phoneticPr fontId="11"/>
  </si>
  <si>
    <t>JBV06348</t>
    <phoneticPr fontId="7"/>
  </si>
  <si>
    <t>JBV06378</t>
    <phoneticPr fontId="7"/>
  </si>
  <si>
    <t>JCV09708</t>
    <phoneticPr fontId="7"/>
  </si>
  <si>
    <t>JCV09685</t>
    <phoneticPr fontId="7"/>
  </si>
  <si>
    <t>JCV09655</t>
    <phoneticPr fontId="7"/>
  </si>
  <si>
    <t>JCV06361</t>
    <phoneticPr fontId="7"/>
  </si>
  <si>
    <t>JCV09614</t>
    <phoneticPr fontId="7"/>
  </si>
  <si>
    <t>JCV06353</t>
    <phoneticPr fontId="7"/>
  </si>
  <si>
    <t>DG-NP502</t>
    <phoneticPr fontId="7"/>
  </si>
  <si>
    <t>JBV06347</t>
    <phoneticPr fontId="7"/>
  </si>
  <si>
    <t>JBV06320</t>
    <phoneticPr fontId="7"/>
  </si>
  <si>
    <t>LAV23228</t>
    <phoneticPr fontId="7"/>
  </si>
  <si>
    <t>LAV23230</t>
    <phoneticPr fontId="7"/>
  </si>
  <si>
    <t>LAV23236</t>
    <phoneticPr fontId="7"/>
  </si>
  <si>
    <t>LAV23237</t>
    <phoneticPr fontId="7"/>
  </si>
  <si>
    <t>LAV23258</t>
    <phoneticPr fontId="7"/>
  </si>
  <si>
    <t>LAV23259</t>
    <phoneticPr fontId="7"/>
  </si>
  <si>
    <t>LAV23260</t>
    <phoneticPr fontId="7"/>
  </si>
  <si>
    <t>LAV00041</t>
    <phoneticPr fontId="7"/>
  </si>
  <si>
    <t>LAV00076</t>
    <phoneticPr fontId="7"/>
  </si>
  <si>
    <t>LAV00097</t>
    <phoneticPr fontId="7"/>
  </si>
  <si>
    <t>LAV00104</t>
    <phoneticPr fontId="7"/>
  </si>
  <si>
    <t>IP090236</t>
  </si>
  <si>
    <t>DG-NS202A</t>
    <phoneticPr fontId="7"/>
  </si>
  <si>
    <t>JHV66061</t>
    <phoneticPr fontId="7"/>
  </si>
  <si>
    <t>JHV66068</t>
    <phoneticPr fontId="7"/>
  </si>
  <si>
    <t>JHV65762</t>
    <phoneticPr fontId="7"/>
  </si>
  <si>
    <t>JGV23505</t>
    <phoneticPr fontId="7"/>
  </si>
  <si>
    <t>JGV23549</t>
    <phoneticPr fontId="7"/>
  </si>
  <si>
    <t>JHV65676</t>
    <phoneticPr fontId="7"/>
  </si>
  <si>
    <t>JGV23511</t>
    <phoneticPr fontId="7"/>
  </si>
  <si>
    <t>IP090237</t>
  </si>
  <si>
    <t>DG-ND400</t>
    <phoneticPr fontId="7"/>
  </si>
  <si>
    <t>JIV01627</t>
    <phoneticPr fontId="7"/>
  </si>
  <si>
    <t>IP090238</t>
  </si>
  <si>
    <t>WJ-HDU40L</t>
    <phoneticPr fontId="7"/>
  </si>
  <si>
    <t>IP090239</t>
  </si>
  <si>
    <t>DG-SW355</t>
    <phoneticPr fontId="7"/>
  </si>
  <si>
    <t>KFV64491</t>
    <phoneticPr fontId="7"/>
  </si>
  <si>
    <t>IP090240</t>
    <phoneticPr fontId="7"/>
  </si>
  <si>
    <t>IP090241</t>
  </si>
  <si>
    <t>IP090242</t>
  </si>
  <si>
    <t>IP090243</t>
    <phoneticPr fontId="7"/>
  </si>
  <si>
    <t>池野通建株式会社</t>
    <phoneticPr fontId="7"/>
  </si>
  <si>
    <t>143-0006</t>
    <phoneticPr fontId="7"/>
  </si>
  <si>
    <t>東京都大田区平和島4-1-23</t>
    <phoneticPr fontId="7"/>
  </si>
  <si>
    <t>ソリューション事業部　エンジニアリング部</t>
    <phoneticPr fontId="7"/>
  </si>
  <si>
    <t>03-6275-9924</t>
    <phoneticPr fontId="7"/>
  </si>
  <si>
    <t>03-5493-2134</t>
    <phoneticPr fontId="7"/>
  </si>
  <si>
    <t>194-0021</t>
    <phoneticPr fontId="7"/>
  </si>
  <si>
    <t>東京都町田市中町1-31-4　NTT町田ビル3F</t>
    <phoneticPr fontId="7"/>
  </si>
  <si>
    <t>リージョナルビジネス事業本部　e-コミュニティ事業部　第五システム開発担当</t>
    <phoneticPr fontId="7"/>
  </si>
  <si>
    <t>050-5546-2120</t>
    <phoneticPr fontId="7"/>
  </si>
  <si>
    <t>042-710-2078</t>
    <phoneticPr fontId="7"/>
  </si>
  <si>
    <t>KIV10500</t>
    <phoneticPr fontId="7"/>
  </si>
  <si>
    <t>SEBP74-01272</t>
    <phoneticPr fontId="7"/>
  </si>
  <si>
    <t>町田市役所本庁舎</t>
    <phoneticPr fontId="7"/>
  </si>
  <si>
    <t>194-8520</t>
    <phoneticPr fontId="7"/>
  </si>
  <si>
    <t>東京都町田市森野2-2-22　6Ｆ　コンピュータ室内</t>
    <phoneticPr fontId="7"/>
  </si>
  <si>
    <t>042-722-3111</t>
    <phoneticPr fontId="7"/>
  </si>
  <si>
    <t>KIV10029</t>
    <phoneticPr fontId="7"/>
  </si>
  <si>
    <t>KIV10043</t>
    <phoneticPr fontId="7"/>
  </si>
  <si>
    <t>KIV09958</t>
    <phoneticPr fontId="7"/>
  </si>
  <si>
    <t>KIV10045</t>
    <phoneticPr fontId="7"/>
  </si>
  <si>
    <t>KIV09705</t>
    <phoneticPr fontId="7"/>
  </si>
  <si>
    <t>KIV09696</t>
    <phoneticPr fontId="7"/>
  </si>
  <si>
    <t>KIV09683</t>
    <phoneticPr fontId="7"/>
  </si>
  <si>
    <t>KIV09663</t>
    <phoneticPr fontId="7"/>
  </si>
  <si>
    <t>KIV10086</t>
    <phoneticPr fontId="7"/>
  </si>
  <si>
    <t>KIV10145</t>
    <phoneticPr fontId="7"/>
  </si>
  <si>
    <t>KIV10486</t>
    <phoneticPr fontId="7"/>
  </si>
  <si>
    <t>KIV10487</t>
  </si>
  <si>
    <t>KIV10497</t>
    <phoneticPr fontId="7"/>
  </si>
  <si>
    <t>IP090244</t>
  </si>
  <si>
    <t>KGV01455</t>
    <phoneticPr fontId="7"/>
  </si>
  <si>
    <t>IP090245</t>
  </si>
  <si>
    <t>WJ-HDU40M</t>
    <phoneticPr fontId="7"/>
  </si>
  <si>
    <t>KGV03407</t>
    <phoneticPr fontId="7"/>
  </si>
  <si>
    <t>KGV03415</t>
    <phoneticPr fontId="7"/>
  </si>
  <si>
    <t>KGV03408</t>
    <phoneticPr fontId="7"/>
  </si>
  <si>
    <t>KFV05294</t>
    <phoneticPr fontId="7"/>
  </si>
  <si>
    <t>KFV05231</t>
    <phoneticPr fontId="7"/>
  </si>
  <si>
    <t>KGV03416</t>
    <phoneticPr fontId="7"/>
  </si>
  <si>
    <t>IP090246</t>
    <phoneticPr fontId="7"/>
  </si>
  <si>
    <t>パナソニックESネットワークス株式会社</t>
    <phoneticPr fontId="7"/>
  </si>
  <si>
    <t>東京都港区東新橋2-12-7</t>
    <phoneticPr fontId="7"/>
  </si>
  <si>
    <t>ネットワークインテグレーション営業一部</t>
    <phoneticPr fontId="7"/>
  </si>
  <si>
    <t>03-640-5301</t>
    <phoneticPr fontId="7"/>
  </si>
  <si>
    <t>JBサービス株式会社</t>
    <phoneticPr fontId="7"/>
  </si>
  <si>
    <t>160-0022</t>
    <phoneticPr fontId="7"/>
  </si>
  <si>
    <t>東京都新宿区新宿４－２－２３　新四CURUMUビル１１階</t>
    <phoneticPr fontId="7"/>
  </si>
  <si>
    <t>サービス企画</t>
    <phoneticPr fontId="7"/>
  </si>
  <si>
    <t>03-6380-4818</t>
    <phoneticPr fontId="7"/>
  </si>
  <si>
    <t>03-5368-6167</t>
    <phoneticPr fontId="7"/>
  </si>
  <si>
    <t>DG-SW395</t>
    <phoneticPr fontId="7"/>
  </si>
  <si>
    <t>LJV01688</t>
    <phoneticPr fontId="7"/>
  </si>
  <si>
    <t>21196330-001</t>
    <phoneticPr fontId="7"/>
  </si>
  <si>
    <t>JBCCホールディングス株式会社　木月寮</t>
    <phoneticPr fontId="7"/>
  </si>
  <si>
    <t>211-0025</t>
    <phoneticPr fontId="7"/>
  </si>
  <si>
    <t>神奈川県川崎市中原区木月４－１８－４７</t>
    <phoneticPr fontId="7"/>
  </si>
  <si>
    <t>IP090247</t>
  </si>
  <si>
    <t>LID00162</t>
    <phoneticPr fontId="7"/>
  </si>
  <si>
    <t>IP090248</t>
  </si>
  <si>
    <t>永川</t>
    <phoneticPr fontId="7"/>
  </si>
  <si>
    <t>神奈川県横浜市港北区綱島東2-6-54（1号館1F）</t>
    <phoneticPr fontId="7"/>
  </si>
  <si>
    <t>ソリューション営業1G　BP営業1T</t>
    <phoneticPr fontId="7"/>
  </si>
  <si>
    <t>ＮＥＣインフロンティア株式会社</t>
    <phoneticPr fontId="7"/>
  </si>
  <si>
    <t>980-0014</t>
    <phoneticPr fontId="7"/>
  </si>
  <si>
    <t>宮城県仙台市青葉区本町１丁目１２－７　本町プラザビル４Ｆ</t>
    <phoneticPr fontId="7"/>
  </si>
  <si>
    <t>東日本支社　営業部</t>
    <phoneticPr fontId="7"/>
  </si>
  <si>
    <t>022-262-2687</t>
    <phoneticPr fontId="7"/>
  </si>
  <si>
    <t>022-214-0848</t>
    <phoneticPr fontId="7"/>
  </si>
  <si>
    <t>LHD00038</t>
    <phoneticPr fontId="7"/>
  </si>
  <si>
    <t>00110546J-01</t>
    <phoneticPr fontId="7"/>
  </si>
  <si>
    <t>有限会社大森林グループ</t>
    <phoneticPr fontId="7"/>
  </si>
  <si>
    <t>986-0862</t>
    <phoneticPr fontId="7"/>
  </si>
  <si>
    <t>0225-21-8828</t>
    <phoneticPr fontId="7"/>
  </si>
  <si>
    <t>IP090249</t>
  </si>
  <si>
    <t>株式会社　電陽社</t>
    <phoneticPr fontId="7"/>
  </si>
  <si>
    <t>920-0842</t>
    <phoneticPr fontId="7"/>
  </si>
  <si>
    <t>石川県金沢市元町2-13-8</t>
    <phoneticPr fontId="7"/>
  </si>
  <si>
    <t>電力部電力第２営業グループ</t>
    <phoneticPr fontId="7"/>
  </si>
  <si>
    <t>076-252-4301</t>
    <phoneticPr fontId="7"/>
  </si>
  <si>
    <t>076-252- 4308</t>
    <phoneticPr fontId="7"/>
  </si>
  <si>
    <t>LKV19109</t>
    <phoneticPr fontId="7"/>
  </si>
  <si>
    <t>124772700562-02</t>
    <phoneticPr fontId="7"/>
  </si>
  <si>
    <t>北陸電力株式会社　七尾大田火力発電所</t>
    <rPh sb="0" eb="2">
      <t>ホクリク</t>
    </rPh>
    <rPh sb="2" eb="4">
      <t>デンリョク</t>
    </rPh>
    <rPh sb="4" eb="8">
      <t>カブシキガイシャ</t>
    </rPh>
    <phoneticPr fontId="7"/>
  </si>
  <si>
    <t>926-8588</t>
    <phoneticPr fontId="7"/>
  </si>
  <si>
    <t>石川県七尾市大田町114部2-4</t>
    <phoneticPr fontId="7"/>
  </si>
  <si>
    <t>技術課</t>
    <phoneticPr fontId="7"/>
  </si>
  <si>
    <t>0767-52-6900</t>
    <phoneticPr fontId="7"/>
  </si>
  <si>
    <t>0767-53-1583</t>
    <phoneticPr fontId="7"/>
  </si>
  <si>
    <t>LKV19045</t>
    <phoneticPr fontId="7"/>
  </si>
  <si>
    <t>IP090250</t>
  </si>
  <si>
    <t>LID00133</t>
    <phoneticPr fontId="7"/>
  </si>
  <si>
    <t>IP090251</t>
  </si>
  <si>
    <t>重元</t>
    <rPh sb="0" eb="2">
      <t>シゲモト</t>
    </rPh>
    <phoneticPr fontId="7"/>
  </si>
  <si>
    <t>東広島市役所</t>
    <phoneticPr fontId="7"/>
  </si>
  <si>
    <t>739-8601</t>
    <phoneticPr fontId="7"/>
  </si>
  <si>
    <t>広島県東広島市西条町栄町8-29</t>
    <rPh sb="0" eb="3">
      <t>ヒロシマケン</t>
    </rPh>
    <phoneticPr fontId="7"/>
  </si>
  <si>
    <t>東広島市企画振興部市政情報課</t>
    <phoneticPr fontId="7"/>
  </si>
  <si>
    <t>082-420-0919</t>
    <phoneticPr fontId="7"/>
  </si>
  <si>
    <t>082-422-1395</t>
    <phoneticPr fontId="7"/>
  </si>
  <si>
    <t>LFD00002</t>
    <phoneticPr fontId="7"/>
  </si>
  <si>
    <t>IP090252</t>
  </si>
  <si>
    <t>WJ-HDU40N</t>
    <phoneticPr fontId="7"/>
  </si>
  <si>
    <t>LID01794</t>
    <phoneticPr fontId="7"/>
  </si>
  <si>
    <t>LID01865</t>
    <phoneticPr fontId="7"/>
  </si>
  <si>
    <t>LID01925</t>
    <phoneticPr fontId="7"/>
  </si>
  <si>
    <t>LID01781</t>
    <phoneticPr fontId="7"/>
  </si>
  <si>
    <t>LID01875</t>
    <phoneticPr fontId="7"/>
  </si>
  <si>
    <t>LID01966</t>
    <phoneticPr fontId="7"/>
  </si>
  <si>
    <t>LID01834</t>
    <phoneticPr fontId="7"/>
  </si>
  <si>
    <t>LID01941</t>
    <phoneticPr fontId="7"/>
  </si>
  <si>
    <t>IP090253</t>
  </si>
  <si>
    <t>LIV24819</t>
    <phoneticPr fontId="7"/>
  </si>
  <si>
    <t>LJV24789</t>
    <phoneticPr fontId="7"/>
  </si>
  <si>
    <t>LIV38811</t>
    <phoneticPr fontId="7"/>
  </si>
  <si>
    <t>LIV38497</t>
    <phoneticPr fontId="7"/>
  </si>
  <si>
    <t>LIV38468</t>
    <phoneticPr fontId="7"/>
  </si>
  <si>
    <t>IP090253</t>
    <phoneticPr fontId="7"/>
  </si>
  <si>
    <t>LIV38427</t>
    <phoneticPr fontId="7"/>
  </si>
  <si>
    <t>IP090254</t>
  </si>
  <si>
    <t>IP090255</t>
  </si>
  <si>
    <t>IP090256</t>
  </si>
  <si>
    <t>株式会社NTTデータ</t>
    <phoneticPr fontId="7"/>
  </si>
  <si>
    <t>100-0004</t>
    <phoneticPr fontId="7"/>
  </si>
  <si>
    <t>東京都千代田区大手町2-2-2　NTTDATA大手町ビル</t>
    <rPh sb="0" eb="10">
      <t>１００－０００４</t>
    </rPh>
    <rPh sb="23" eb="26">
      <t>オオテマチ</t>
    </rPh>
    <phoneticPr fontId="7"/>
  </si>
  <si>
    <t>ＩＴ Ｏｕｔ統括　サービスマネージメント</t>
    <rPh sb="6" eb="8">
      <t>トウカツ</t>
    </rPh>
    <phoneticPr fontId="7"/>
  </si>
  <si>
    <t>050-5546-8833</t>
    <phoneticPr fontId="7"/>
  </si>
  <si>
    <t>181-8502</t>
    <phoneticPr fontId="7"/>
  </si>
  <si>
    <t>東京都三鷹市下連雀5-7-1　NTTDATA三鷹ビル　北棟4階
NTTデータ第一金融事業本部ＮＦシステム運用窓口</t>
    <phoneticPr fontId="7"/>
  </si>
  <si>
    <t>第一金融事業本部</t>
    <phoneticPr fontId="7"/>
  </si>
  <si>
    <t>0422-70-0622</t>
    <phoneticPr fontId="7"/>
  </si>
  <si>
    <t>0422-70-0624</t>
    <phoneticPr fontId="7"/>
  </si>
  <si>
    <t>DG-SF334</t>
    <phoneticPr fontId="7"/>
  </si>
  <si>
    <t>LJV25396</t>
    <phoneticPr fontId="7"/>
  </si>
  <si>
    <t>21230144-001</t>
    <phoneticPr fontId="7"/>
  </si>
  <si>
    <t>LJV25390</t>
    <phoneticPr fontId="7"/>
  </si>
  <si>
    <t>LJV25375</t>
    <phoneticPr fontId="7"/>
  </si>
  <si>
    <t>IP090257</t>
  </si>
  <si>
    <t>LED00002</t>
    <phoneticPr fontId="7"/>
  </si>
  <si>
    <t>IP090258</t>
  </si>
  <si>
    <t>WJ-HDU40N</t>
    <phoneticPr fontId="7"/>
  </si>
  <si>
    <t>IP090258</t>
    <phoneticPr fontId="7"/>
  </si>
  <si>
    <t>IP090259</t>
  </si>
  <si>
    <t>IP090260</t>
  </si>
  <si>
    <t>IP090261</t>
    <phoneticPr fontId="7"/>
  </si>
  <si>
    <t>FSC</t>
    <phoneticPr fontId="7"/>
  </si>
  <si>
    <t>株式会社ハイパー</t>
    <rPh sb="0" eb="4">
      <t>カブシキガイシャ</t>
    </rPh>
    <phoneticPr fontId="7"/>
  </si>
  <si>
    <t>103-0012</t>
    <phoneticPr fontId="7"/>
  </si>
  <si>
    <t>東京都中央区日本橋堀留町2-9-6　ニューESRビル</t>
    <rPh sb="0" eb="12">
      <t>１０３－００１２</t>
    </rPh>
    <phoneticPr fontId="7"/>
  </si>
  <si>
    <t>地域戦略営業部</t>
    <phoneticPr fontId="7"/>
  </si>
  <si>
    <t>03-6855-8181</t>
    <phoneticPr fontId="7"/>
  </si>
  <si>
    <t>03-6855-8191</t>
    <phoneticPr fontId="7"/>
  </si>
  <si>
    <t>忍野村役場</t>
    <phoneticPr fontId="7"/>
  </si>
  <si>
    <t>401-0592</t>
    <phoneticPr fontId="7"/>
  </si>
  <si>
    <t>山梨県南都留郡忍野村忍草1514</t>
    <phoneticPr fontId="7"/>
  </si>
  <si>
    <t>企画課</t>
    <phoneticPr fontId="7"/>
  </si>
  <si>
    <t>0555-84-7738</t>
    <phoneticPr fontId="7"/>
  </si>
  <si>
    <t>0555-84-7805</t>
    <phoneticPr fontId="7"/>
  </si>
  <si>
    <t>DG-SW395</t>
    <phoneticPr fontId="7"/>
  </si>
  <si>
    <t>LLV01807</t>
    <phoneticPr fontId="7"/>
  </si>
  <si>
    <t>H-0000266793</t>
    <phoneticPr fontId="7"/>
  </si>
  <si>
    <t>IP090262</t>
    <phoneticPr fontId="7"/>
  </si>
  <si>
    <t>高柳</t>
    <rPh sb="0" eb="2">
      <t>タカヤナギ</t>
    </rPh>
    <phoneticPr fontId="7"/>
  </si>
  <si>
    <t>富山県綜合警備保障株式会社</t>
    <phoneticPr fontId="7"/>
  </si>
  <si>
    <t>930-0873</t>
    <phoneticPr fontId="7"/>
  </si>
  <si>
    <t>富山県富山市金屋２７１５番地１０</t>
    <phoneticPr fontId="7"/>
  </si>
  <si>
    <t>営業本部</t>
    <phoneticPr fontId="7"/>
  </si>
  <si>
    <t>076-443-5888</t>
    <phoneticPr fontId="7"/>
  </si>
  <si>
    <t>076-443-5460</t>
    <phoneticPr fontId="7"/>
  </si>
  <si>
    <t>三菱レイヨン株式会社　富山事業所</t>
    <phoneticPr fontId="7"/>
  </si>
  <si>
    <t>931-8601</t>
    <phoneticPr fontId="7"/>
  </si>
  <si>
    <t>富山県富山市海岸通３番地</t>
    <phoneticPr fontId="7"/>
  </si>
  <si>
    <t>事業部　総務グループ</t>
    <phoneticPr fontId="7"/>
  </si>
  <si>
    <t>076-437-1500</t>
    <phoneticPr fontId="7"/>
  </si>
  <si>
    <t>076-437-1563</t>
    <phoneticPr fontId="7"/>
  </si>
  <si>
    <t>LKV00948</t>
    <phoneticPr fontId="7"/>
  </si>
  <si>
    <t>IP090262</t>
  </si>
  <si>
    <t>LJV01653</t>
    <phoneticPr fontId="7"/>
  </si>
  <si>
    <t>LJV01622</t>
    <phoneticPr fontId="7"/>
  </si>
  <si>
    <t>LKV01122</t>
    <phoneticPr fontId="7"/>
  </si>
  <si>
    <t>IP090263</t>
    <phoneticPr fontId="7"/>
  </si>
  <si>
    <t>LKD00180</t>
    <phoneticPr fontId="7"/>
  </si>
  <si>
    <t>IP090264</t>
    <phoneticPr fontId="7"/>
  </si>
  <si>
    <t>八木橋(幹)</t>
    <phoneticPr fontId="7"/>
  </si>
  <si>
    <t>パナソニックコンシューマーマーケティング㈱　LE首都圏社</t>
    <phoneticPr fontId="7"/>
  </si>
  <si>
    <t>150-0041</t>
    <phoneticPr fontId="7"/>
  </si>
  <si>
    <t>東京都渋谷区神南1-8-15</t>
    <rPh sb="0" eb="8">
      <t>１５０－００４１</t>
    </rPh>
    <phoneticPr fontId="7"/>
  </si>
  <si>
    <t>中央支社　東京南第一営業チーム</t>
    <rPh sb="0" eb="2">
      <t>チュウオウ</t>
    </rPh>
    <rPh sb="2" eb="4">
      <t>シシャ</t>
    </rPh>
    <rPh sb="5" eb="7">
      <t>トウキョウ</t>
    </rPh>
    <rPh sb="7" eb="8">
      <t>ミナミ</t>
    </rPh>
    <rPh sb="8" eb="10">
      <t>ダイイチ</t>
    </rPh>
    <rPh sb="10" eb="12">
      <t>エイギョウ</t>
    </rPh>
    <phoneticPr fontId="7"/>
  </si>
  <si>
    <t>03-3770-3151</t>
    <phoneticPr fontId="7"/>
  </si>
  <si>
    <t>03-3770-3129</t>
    <phoneticPr fontId="7"/>
  </si>
  <si>
    <t>シンコー株式会社　有限会社ヤマザキ電化</t>
    <rPh sb="4" eb="8">
      <t>カブシキガイシャ</t>
    </rPh>
    <rPh sb="9" eb="13">
      <t>ユウゲンガイシャ</t>
    </rPh>
    <rPh sb="17" eb="19">
      <t>デンカ</t>
    </rPh>
    <phoneticPr fontId="7"/>
  </si>
  <si>
    <t>145-0074</t>
    <phoneticPr fontId="7"/>
  </si>
  <si>
    <t>東京都大田区東嶺町30-18</t>
    <rPh sb="0" eb="9">
      <t>１４５－００７４</t>
    </rPh>
    <phoneticPr fontId="7"/>
  </si>
  <si>
    <t>久が原店</t>
    <rPh sb="0" eb="1">
      <t>ヒサ</t>
    </rPh>
    <rPh sb="2" eb="3">
      <t>ハラ</t>
    </rPh>
    <rPh sb="3" eb="4">
      <t>テン</t>
    </rPh>
    <phoneticPr fontId="7"/>
  </si>
  <si>
    <t>03-3758-5555</t>
    <phoneticPr fontId="7"/>
  </si>
  <si>
    <t>03-3758-5556</t>
  </si>
  <si>
    <t>DG-SW316L</t>
    <phoneticPr fontId="7"/>
  </si>
  <si>
    <t>MAV27160</t>
    <phoneticPr fontId="7"/>
  </si>
  <si>
    <t>21289523-001</t>
    <phoneticPr fontId="7"/>
  </si>
  <si>
    <t>宗教法人　白山神社</t>
    <rPh sb="0" eb="2">
      <t>シュウキョウ</t>
    </rPh>
    <rPh sb="2" eb="4">
      <t>ホウジン</t>
    </rPh>
    <rPh sb="5" eb="7">
      <t>ハクサン</t>
    </rPh>
    <rPh sb="7" eb="9">
      <t>ジンジャ</t>
    </rPh>
    <phoneticPr fontId="7"/>
  </si>
  <si>
    <t>東京都大田区東嶺町31-17</t>
    <rPh sb="0" eb="9">
      <t>１４５－００７４</t>
    </rPh>
    <phoneticPr fontId="7"/>
  </si>
  <si>
    <t>03-3750-6245</t>
    <phoneticPr fontId="7"/>
  </si>
  <si>
    <t>MAV27169</t>
    <phoneticPr fontId="7"/>
  </si>
  <si>
    <t>MAV27170</t>
  </si>
  <si>
    <t>MAV27192</t>
    <phoneticPr fontId="7"/>
  </si>
  <si>
    <t>MAV27195</t>
    <phoneticPr fontId="7"/>
  </si>
  <si>
    <t>IP090265</t>
    <phoneticPr fontId="7"/>
  </si>
  <si>
    <t>MBD00192</t>
    <phoneticPr fontId="7"/>
  </si>
  <si>
    <t>IP090266</t>
    <phoneticPr fontId="7"/>
  </si>
  <si>
    <t>IP090267</t>
    <phoneticPr fontId="7"/>
  </si>
  <si>
    <t>土橋</t>
    <rPh sb="0" eb="2">
      <t>ドバシ</t>
    </rPh>
    <phoneticPr fontId="7"/>
  </si>
  <si>
    <t>パナソニックCCソリューションズ（株）</t>
    <phoneticPr fontId="7"/>
  </si>
  <si>
    <t>大阪府大阪市都島区中野町３－８－１４</t>
    <phoneticPr fontId="7"/>
  </si>
  <si>
    <t>西日本支社　事業開発室</t>
    <phoneticPr fontId="7"/>
  </si>
  <si>
    <t>06-6356-9539</t>
    <phoneticPr fontId="7"/>
  </si>
  <si>
    <t>06-6356-8890</t>
    <phoneticPr fontId="7"/>
  </si>
  <si>
    <t>株式会社マイルド</t>
    <phoneticPr fontId="7"/>
  </si>
  <si>
    <t>650-0024</t>
    <phoneticPr fontId="7"/>
  </si>
  <si>
    <t>兵庫県神戸市須磨区大田町5丁目1-11</t>
    <phoneticPr fontId="7"/>
  </si>
  <si>
    <t>本社</t>
    <phoneticPr fontId="7"/>
  </si>
  <si>
    <t>078-736-0500</t>
    <phoneticPr fontId="7"/>
  </si>
  <si>
    <t>DG-NV200/1L</t>
    <phoneticPr fontId="7"/>
  </si>
  <si>
    <t>MAD00269</t>
    <phoneticPr fontId="7"/>
  </si>
  <si>
    <t>00113438P-01</t>
    <phoneticPr fontId="7"/>
  </si>
  <si>
    <t>657-0066</t>
    <phoneticPr fontId="7"/>
  </si>
  <si>
    <t>マイコート六甲（管理人室）</t>
    <phoneticPr fontId="7"/>
  </si>
  <si>
    <t>東京都港区東新橋2丁目12番7号　住友東新橋ビル2号館4F</t>
    <phoneticPr fontId="7"/>
  </si>
  <si>
    <t>ソリューションデザインセンター</t>
    <phoneticPr fontId="7"/>
  </si>
  <si>
    <t>03-6402-5302</t>
    <phoneticPr fontId="7"/>
  </si>
  <si>
    <t>03-6402-5307</t>
    <phoneticPr fontId="7"/>
  </si>
  <si>
    <t>足立区役所</t>
    <phoneticPr fontId="7"/>
  </si>
  <si>
    <t>東京都足立区中央本町1-17-1　中央館5F</t>
    <phoneticPr fontId="7"/>
  </si>
  <si>
    <t>足立区政策経営部情報システム課
システム資産管理係</t>
    <phoneticPr fontId="7"/>
  </si>
  <si>
    <t xml:space="preserve">03-3880-5901 </t>
    <phoneticPr fontId="7"/>
  </si>
  <si>
    <t>03-3880-5616</t>
    <phoneticPr fontId="7"/>
  </si>
  <si>
    <t>DG-NV200/2N</t>
    <phoneticPr fontId="7"/>
  </si>
  <si>
    <t>MAD00054</t>
    <phoneticPr fontId="7"/>
  </si>
  <si>
    <t>IP090269</t>
  </si>
  <si>
    <t>MAV32759</t>
    <phoneticPr fontId="7"/>
  </si>
  <si>
    <t>MAV32758</t>
    <phoneticPr fontId="7"/>
  </si>
  <si>
    <t>IP090269</t>
    <phoneticPr fontId="7"/>
  </si>
  <si>
    <t>MAV32757</t>
    <phoneticPr fontId="7"/>
  </si>
  <si>
    <t>MAV32750</t>
    <phoneticPr fontId="7"/>
  </si>
  <si>
    <t>MAV32739</t>
    <phoneticPr fontId="7"/>
  </si>
  <si>
    <t>MAV32740</t>
    <phoneticPr fontId="7"/>
  </si>
  <si>
    <t>MAV32741</t>
    <phoneticPr fontId="7"/>
  </si>
  <si>
    <t>DG-SF438</t>
    <phoneticPr fontId="7"/>
  </si>
  <si>
    <t>MAV26817</t>
    <phoneticPr fontId="7"/>
  </si>
  <si>
    <t>IP090271</t>
    <phoneticPr fontId="7"/>
  </si>
  <si>
    <t>関川・葭矢</t>
    <rPh sb="0" eb="2">
      <t>セキカワ</t>
    </rPh>
    <phoneticPr fontId="7"/>
  </si>
  <si>
    <t>住信ＳＢＩネット銀行</t>
    <phoneticPr fontId="7"/>
  </si>
  <si>
    <t>106-6018</t>
    <phoneticPr fontId="7"/>
  </si>
  <si>
    <t>東京都港区六本木1-6-1　泉ガーデンタワー18F</t>
    <phoneticPr fontId="7"/>
  </si>
  <si>
    <t>総務部</t>
    <phoneticPr fontId="7"/>
  </si>
  <si>
    <t>03-6229-1248</t>
    <phoneticPr fontId="7"/>
  </si>
  <si>
    <t>03-3582-0357</t>
    <phoneticPr fontId="7"/>
  </si>
  <si>
    <t>MAV16440</t>
    <phoneticPr fontId="7"/>
  </si>
  <si>
    <t>21269085-001</t>
    <phoneticPr fontId="7"/>
  </si>
  <si>
    <t>IP090272</t>
    <phoneticPr fontId="7"/>
  </si>
  <si>
    <t>IP090273</t>
  </si>
  <si>
    <t>IP090274</t>
  </si>
  <si>
    <t>IP090275</t>
  </si>
  <si>
    <t>IP090276</t>
  </si>
  <si>
    <t>IP090277</t>
    <phoneticPr fontId="7"/>
  </si>
  <si>
    <t>田村</t>
    <rPh sb="0" eb="2">
      <t>タムラ</t>
    </rPh>
    <phoneticPr fontId="7"/>
  </si>
  <si>
    <t>株式会社富士通マーケティング</t>
  </si>
  <si>
    <t>460-0003</t>
    <phoneticPr fontId="7"/>
  </si>
  <si>
    <t>愛知県名古屋市中区錦1-10-1</t>
    <phoneticPr fontId="7"/>
  </si>
  <si>
    <t>中部営業本部　東海支社　産業第一営業部</t>
    <phoneticPr fontId="7"/>
  </si>
  <si>
    <t>052-211-1761</t>
    <phoneticPr fontId="7"/>
  </si>
  <si>
    <t>052-211-1519</t>
    <phoneticPr fontId="7"/>
  </si>
  <si>
    <t>レクサス守谷店</t>
    <rPh sb="6" eb="7">
      <t>テン</t>
    </rPh>
    <phoneticPr fontId="7"/>
  </si>
  <si>
    <t>300-2435</t>
    <phoneticPr fontId="7"/>
  </si>
  <si>
    <t>茨城県つくばみらい市筒戸3350-1</t>
    <phoneticPr fontId="7"/>
  </si>
  <si>
    <t>0297-25-3535</t>
    <phoneticPr fontId="7"/>
  </si>
  <si>
    <t>0297-25-3510</t>
    <phoneticPr fontId="7"/>
  </si>
  <si>
    <t>DG-SW314</t>
    <phoneticPr fontId="7"/>
  </si>
  <si>
    <t>MAV39236</t>
    <phoneticPr fontId="7"/>
  </si>
  <si>
    <t>21280569-001</t>
    <phoneticPr fontId="7"/>
  </si>
  <si>
    <t>IP090278</t>
  </si>
  <si>
    <t>DG-SF334</t>
    <phoneticPr fontId="7"/>
  </si>
  <si>
    <t>LKV20590</t>
    <phoneticPr fontId="7"/>
  </si>
  <si>
    <t>LKV20633</t>
    <phoneticPr fontId="7"/>
  </si>
  <si>
    <t>LKV20658</t>
    <phoneticPr fontId="7"/>
  </si>
  <si>
    <t>LKV20664</t>
    <phoneticPr fontId="7"/>
  </si>
  <si>
    <t>IP090279</t>
  </si>
  <si>
    <t>DG-NV200V1M</t>
    <phoneticPr fontId="7"/>
  </si>
  <si>
    <t>MBD00069</t>
    <phoneticPr fontId="7"/>
  </si>
  <si>
    <t>IP090280</t>
  </si>
  <si>
    <t>レクサス水戸店</t>
    <rPh sb="4" eb="6">
      <t>ミト</t>
    </rPh>
    <rPh sb="6" eb="7">
      <t>テン</t>
    </rPh>
    <phoneticPr fontId="7"/>
  </si>
  <si>
    <t xml:space="preserve">310-0852 </t>
    <phoneticPr fontId="7"/>
  </si>
  <si>
    <t>茨城県水戸市笠原町1515-1</t>
    <phoneticPr fontId="7"/>
  </si>
  <si>
    <t>029-305-1515</t>
    <phoneticPr fontId="7"/>
  </si>
  <si>
    <t xml:space="preserve">  029-305-1530 </t>
    <phoneticPr fontId="7"/>
  </si>
  <si>
    <t>MAV39204</t>
    <phoneticPr fontId="7"/>
  </si>
  <si>
    <t>21280583-001</t>
    <phoneticPr fontId="7"/>
  </si>
  <si>
    <t>IP090281</t>
  </si>
  <si>
    <t>LKV12815</t>
    <phoneticPr fontId="7"/>
  </si>
  <si>
    <t>LKV12848</t>
    <phoneticPr fontId="7"/>
  </si>
  <si>
    <t>LKV12864</t>
    <phoneticPr fontId="7"/>
  </si>
  <si>
    <t>株式会社富士通マーケティング</t>
    <phoneticPr fontId="7"/>
  </si>
  <si>
    <t>LKV12866</t>
    <phoneticPr fontId="7"/>
  </si>
  <si>
    <t>IP090282</t>
  </si>
  <si>
    <t>MBD00067</t>
    <phoneticPr fontId="7"/>
  </si>
  <si>
    <t>IP090283</t>
    <phoneticPr fontId="7"/>
  </si>
  <si>
    <t>パナソニックESネットワークス株式会社</t>
    <phoneticPr fontId="7"/>
  </si>
  <si>
    <t>105-0021</t>
    <phoneticPr fontId="7"/>
  </si>
  <si>
    <t>東京都港区東新橋2丁目12番7号　住友東新橋ビル2号館4F</t>
    <phoneticPr fontId="7"/>
  </si>
  <si>
    <t>保守サポートセンター</t>
    <phoneticPr fontId="7"/>
  </si>
  <si>
    <t>03-6402-5302</t>
    <phoneticPr fontId="7"/>
  </si>
  <si>
    <t>03-6402-5307</t>
    <phoneticPr fontId="7"/>
  </si>
  <si>
    <t>兵庫県警察本部</t>
    <phoneticPr fontId="7"/>
  </si>
  <si>
    <t>650-8510</t>
    <phoneticPr fontId="7"/>
  </si>
  <si>
    <t>兵庫県神戸市中央区下山手5丁目4-1</t>
    <phoneticPr fontId="7"/>
  </si>
  <si>
    <t>総務部情報管理課</t>
    <phoneticPr fontId="7"/>
  </si>
  <si>
    <t>078-341-7441</t>
    <phoneticPr fontId="7"/>
  </si>
  <si>
    <t>DG-NV200/2Q</t>
    <phoneticPr fontId="7"/>
  </si>
  <si>
    <t>LID00033</t>
    <phoneticPr fontId="7"/>
  </si>
  <si>
    <t>21286392-001</t>
    <phoneticPr fontId="7"/>
  </si>
  <si>
    <t>IP090284</t>
  </si>
  <si>
    <t>DG-SP304V</t>
    <phoneticPr fontId="7"/>
  </si>
  <si>
    <t>LLV09806</t>
    <phoneticPr fontId="7"/>
  </si>
  <si>
    <t>LLV09795</t>
    <phoneticPr fontId="7"/>
  </si>
  <si>
    <t>LLV24070</t>
    <phoneticPr fontId="7"/>
  </si>
  <si>
    <t>LLV01823</t>
    <phoneticPr fontId="7"/>
  </si>
  <si>
    <t>LLV03102</t>
    <phoneticPr fontId="7"/>
  </si>
  <si>
    <t>LLV01809</t>
    <phoneticPr fontId="7"/>
  </si>
  <si>
    <t>LLV01811</t>
    <phoneticPr fontId="7"/>
  </si>
  <si>
    <t>LLV03147</t>
    <phoneticPr fontId="7"/>
  </si>
  <si>
    <t>LLV01803</t>
    <phoneticPr fontId="7"/>
  </si>
  <si>
    <t>LLV03096</t>
    <phoneticPr fontId="7"/>
  </si>
  <si>
    <t>LLV09803</t>
    <phoneticPr fontId="7"/>
  </si>
  <si>
    <t>LLV03097</t>
    <phoneticPr fontId="7"/>
  </si>
  <si>
    <t>LLV03164</t>
    <phoneticPr fontId="7"/>
  </si>
  <si>
    <t>LLV03112</t>
    <phoneticPr fontId="7"/>
  </si>
  <si>
    <t>LLV09802</t>
    <phoneticPr fontId="7"/>
  </si>
  <si>
    <t>LLV24627</t>
    <phoneticPr fontId="7"/>
  </si>
  <si>
    <t>IP090285</t>
  </si>
  <si>
    <t>森田</t>
    <rPh sb="0" eb="2">
      <t>モリタ</t>
    </rPh>
    <phoneticPr fontId="7"/>
  </si>
  <si>
    <t>株式会社しんきん情報システムセンター</t>
    <phoneticPr fontId="7"/>
  </si>
  <si>
    <t>103-0027</t>
    <phoneticPr fontId="7"/>
  </si>
  <si>
    <t>東京都中央区日本橋2-1-10</t>
    <phoneticPr fontId="7"/>
  </si>
  <si>
    <t>総務部</t>
    <phoneticPr fontId="7"/>
  </si>
  <si>
    <t>03-3245-1211</t>
    <phoneticPr fontId="7"/>
  </si>
  <si>
    <t>03-3270-8904</t>
    <phoneticPr fontId="7"/>
  </si>
  <si>
    <t>DG-SF334</t>
    <phoneticPr fontId="7"/>
  </si>
  <si>
    <t>MAV31472</t>
    <phoneticPr fontId="7"/>
  </si>
  <si>
    <t>21282767-001</t>
    <phoneticPr fontId="7"/>
  </si>
  <si>
    <t>MAV31445</t>
    <phoneticPr fontId="7"/>
  </si>
  <si>
    <t>MAV31444</t>
    <phoneticPr fontId="7"/>
  </si>
  <si>
    <t>MAV31473</t>
    <phoneticPr fontId="7"/>
  </si>
  <si>
    <t>IP090286</t>
  </si>
  <si>
    <t>DG-NV200/2Q</t>
    <phoneticPr fontId="7"/>
  </si>
  <si>
    <t>MAD00024</t>
    <phoneticPr fontId="7"/>
  </si>
  <si>
    <t>IP090287</t>
  </si>
  <si>
    <t>IP090288</t>
  </si>
  <si>
    <t>IP090289</t>
  </si>
  <si>
    <t>IP090290</t>
  </si>
  <si>
    <t>IP090291</t>
  </si>
  <si>
    <t>渡辺</t>
    <rPh sb="0" eb="2">
      <t>ワタナベ</t>
    </rPh>
    <phoneticPr fontId="7"/>
  </si>
  <si>
    <t>FSC</t>
    <phoneticPr fontId="7"/>
  </si>
  <si>
    <t>223-8687</t>
    <phoneticPr fontId="7"/>
  </si>
  <si>
    <t>神奈川県横浜市港北区綱島東２丁目６番５４号</t>
    <phoneticPr fontId="7"/>
  </si>
  <si>
    <t>ソリューション営業１グループ</t>
    <phoneticPr fontId="7"/>
  </si>
  <si>
    <t>045-345-1285</t>
    <phoneticPr fontId="7"/>
  </si>
  <si>
    <t>045-345-1292</t>
    <phoneticPr fontId="7"/>
  </si>
  <si>
    <t>ＮＥＣインフロンティア株式会社　神奈川支店</t>
    <phoneticPr fontId="7"/>
  </si>
  <si>
    <t>神奈川県横浜市中区本町４－３６　朝日生命横浜本町ビル９階</t>
    <rPh sb="0" eb="4">
      <t>カナガワケン</t>
    </rPh>
    <phoneticPr fontId="7"/>
  </si>
  <si>
    <t>営業部</t>
    <phoneticPr fontId="7"/>
  </si>
  <si>
    <t>045-662-6241</t>
    <phoneticPr fontId="7"/>
  </si>
  <si>
    <t>045-671-0902</t>
    <phoneticPr fontId="7"/>
  </si>
  <si>
    <t>BB-HCM705</t>
    <phoneticPr fontId="7"/>
  </si>
  <si>
    <t>2IBXI007555</t>
    <phoneticPr fontId="7"/>
  </si>
  <si>
    <t>00115331J-01</t>
    <phoneticPr fontId="7"/>
  </si>
  <si>
    <t>医療法人社団柏陵会　綾瀬厚生病院</t>
    <phoneticPr fontId="7"/>
  </si>
  <si>
    <t>神奈川県綾瀬市深谷３８１５</t>
    <phoneticPr fontId="7"/>
  </si>
  <si>
    <t>事務室</t>
    <phoneticPr fontId="7"/>
  </si>
  <si>
    <t>0467-77-5111</t>
    <phoneticPr fontId="7"/>
  </si>
  <si>
    <t>0467-71-5190</t>
    <phoneticPr fontId="7"/>
  </si>
  <si>
    <t>2IBXI007540</t>
    <phoneticPr fontId="7"/>
  </si>
  <si>
    <t>IP090292</t>
    <phoneticPr fontId="7"/>
  </si>
  <si>
    <t>DG-NV200/1L</t>
    <phoneticPr fontId="7"/>
  </si>
  <si>
    <t>LKD00024</t>
    <phoneticPr fontId="7"/>
  </si>
  <si>
    <t>IP090293</t>
  </si>
  <si>
    <t>IP090294</t>
  </si>
  <si>
    <t>IP090295</t>
  </si>
  <si>
    <t>IP090296</t>
    <phoneticPr fontId="7"/>
  </si>
  <si>
    <t>松下</t>
    <phoneticPr fontId="7"/>
  </si>
  <si>
    <t>富士ソフト株式会社</t>
    <rPh sb="0" eb="2">
      <t>フジ</t>
    </rPh>
    <rPh sb="5" eb="9">
      <t>カブシキガイシャ</t>
    </rPh>
    <phoneticPr fontId="7"/>
  </si>
  <si>
    <t>130-0022</t>
    <phoneticPr fontId="7"/>
  </si>
  <si>
    <t>東京都墨田区江東橋2-19-7</t>
    <rPh sb="0" eb="9">
      <t>１３０－００２２</t>
    </rPh>
    <phoneticPr fontId="7"/>
  </si>
  <si>
    <t>プロダクト・サービス事業部クラウド部クラウド第一営業グループ</t>
    <rPh sb="10" eb="12">
      <t>ジギョウ</t>
    </rPh>
    <rPh sb="12" eb="13">
      <t>ブ</t>
    </rPh>
    <rPh sb="17" eb="18">
      <t>ブ</t>
    </rPh>
    <rPh sb="22" eb="24">
      <t>ダイイチ</t>
    </rPh>
    <rPh sb="24" eb="26">
      <t>エイギョウ</t>
    </rPh>
    <phoneticPr fontId="7"/>
  </si>
  <si>
    <t>03-6866-4477</t>
    <phoneticPr fontId="7"/>
  </si>
  <si>
    <t>03-6844-0805</t>
    <phoneticPr fontId="7"/>
  </si>
  <si>
    <t>ガンホー・オンライン・エンターテイメント</t>
    <phoneticPr fontId="7"/>
  </si>
  <si>
    <t>100-0005</t>
    <phoneticPr fontId="7"/>
  </si>
  <si>
    <t>東京都千代田区丸の内3-8-1　住友不動産丸の内ビル</t>
    <rPh sb="0" eb="10">
      <t>１００－０００５</t>
    </rPh>
    <rPh sb="16" eb="18">
      <t>スミトモ</t>
    </rPh>
    <rPh sb="18" eb="21">
      <t>フドウサン</t>
    </rPh>
    <rPh sb="21" eb="22">
      <t>マル</t>
    </rPh>
    <rPh sb="23" eb="24">
      <t>ウチ</t>
    </rPh>
    <phoneticPr fontId="7"/>
  </si>
  <si>
    <t>オンライン本部システム運用部システムマネージメント課</t>
    <rPh sb="5" eb="7">
      <t>ホンブ</t>
    </rPh>
    <rPh sb="11" eb="13">
      <t>ウンヨウ</t>
    </rPh>
    <rPh sb="13" eb="14">
      <t>ブ</t>
    </rPh>
    <rPh sb="25" eb="26">
      <t>カ</t>
    </rPh>
    <phoneticPr fontId="7"/>
  </si>
  <si>
    <t>03-6895-1656</t>
    <phoneticPr fontId="7"/>
  </si>
  <si>
    <t>03-6895-1657</t>
  </si>
  <si>
    <t>DG-ND400K</t>
    <phoneticPr fontId="7"/>
  </si>
  <si>
    <t>MBD00081</t>
    <phoneticPr fontId="7"/>
  </si>
  <si>
    <t>21291761-001</t>
    <phoneticPr fontId="7"/>
  </si>
  <si>
    <t>IP090297</t>
  </si>
  <si>
    <t>WJ-HDU40N</t>
    <phoneticPr fontId="7"/>
  </si>
  <si>
    <t>WMAWP0434511</t>
    <phoneticPr fontId="7"/>
  </si>
  <si>
    <t>WMAWP0434065</t>
    <phoneticPr fontId="7"/>
  </si>
  <si>
    <t>WMAWP0434565</t>
    <phoneticPr fontId="7"/>
  </si>
  <si>
    <t>WMAWP0435900</t>
    <phoneticPr fontId="7"/>
  </si>
  <si>
    <t>WCAYO0795270</t>
    <phoneticPr fontId="7"/>
  </si>
  <si>
    <t>IP090298</t>
  </si>
  <si>
    <t>中部社</t>
    <rPh sb="0" eb="3">
      <t>チュウブシャ</t>
    </rPh>
    <phoneticPr fontId="7"/>
  </si>
  <si>
    <t>東京都港区東新橋2丁目12番7号</t>
    <phoneticPr fontId="7"/>
  </si>
  <si>
    <t>NECフィールディング株式会社</t>
    <phoneticPr fontId="7"/>
  </si>
  <si>
    <t>470-0111</t>
    <phoneticPr fontId="7"/>
  </si>
  <si>
    <t>愛知県日進市米野木町南山500-20</t>
    <phoneticPr fontId="7"/>
  </si>
  <si>
    <t>LCM事業推進本部 DC統括推進部 中部DC</t>
    <phoneticPr fontId="7"/>
  </si>
  <si>
    <t>0561-74-1051</t>
    <phoneticPr fontId="7"/>
  </si>
  <si>
    <t>0561-74-1052</t>
    <phoneticPr fontId="7"/>
  </si>
  <si>
    <t>MBV21949</t>
    <phoneticPr fontId="7"/>
  </si>
  <si>
    <t>21294428-001</t>
    <phoneticPr fontId="7"/>
  </si>
  <si>
    <t>MBV21950</t>
    <phoneticPr fontId="7"/>
  </si>
  <si>
    <t>IP090298</t>
    <phoneticPr fontId="7"/>
  </si>
  <si>
    <t>MBV21952</t>
    <phoneticPr fontId="7"/>
  </si>
  <si>
    <t>MBV21953</t>
    <phoneticPr fontId="7"/>
  </si>
  <si>
    <t>MBV21975</t>
    <phoneticPr fontId="7"/>
  </si>
  <si>
    <t>MBV21976</t>
    <phoneticPr fontId="7"/>
  </si>
  <si>
    <t>MBV21989</t>
    <phoneticPr fontId="7"/>
  </si>
  <si>
    <t>MBV21990</t>
    <phoneticPr fontId="7"/>
  </si>
  <si>
    <t>MBV22066</t>
    <phoneticPr fontId="7"/>
  </si>
  <si>
    <t>MBV22081</t>
    <phoneticPr fontId="7"/>
  </si>
  <si>
    <t>IP090299</t>
  </si>
  <si>
    <t>LJD00047</t>
    <phoneticPr fontId="7"/>
  </si>
  <si>
    <t>IP090300</t>
  </si>
  <si>
    <t>MBD00922</t>
    <phoneticPr fontId="7"/>
  </si>
  <si>
    <t>IP090300</t>
    <phoneticPr fontId="7"/>
  </si>
  <si>
    <t>MBD00923</t>
    <phoneticPr fontId="7"/>
  </si>
  <si>
    <t>MBD00924</t>
    <phoneticPr fontId="7"/>
  </si>
  <si>
    <t>MBD00925</t>
    <phoneticPr fontId="7"/>
  </si>
  <si>
    <t>MBD00926</t>
    <phoneticPr fontId="7"/>
  </si>
  <si>
    <t>MBD00927</t>
    <phoneticPr fontId="7"/>
  </si>
  <si>
    <t>MBD01018</t>
    <phoneticPr fontId="7"/>
  </si>
  <si>
    <t>MBD01023</t>
    <phoneticPr fontId="7"/>
  </si>
  <si>
    <t>MBD01030</t>
    <phoneticPr fontId="7"/>
  </si>
  <si>
    <t>IP090301</t>
  </si>
  <si>
    <t>大阪府大阪市中央区南船場2-2-6　加賀ビル5F</t>
    <rPh sb="0" eb="3">
      <t>オオサカフ</t>
    </rPh>
    <rPh sb="3" eb="6">
      <t>オオサカシ</t>
    </rPh>
    <rPh sb="6" eb="9">
      <t>チュウオウク</t>
    </rPh>
    <rPh sb="9" eb="12">
      <t>ミナミセンバ</t>
    </rPh>
    <rPh sb="18" eb="20">
      <t>カガ</t>
    </rPh>
    <phoneticPr fontId="7"/>
  </si>
  <si>
    <r>
      <t>M</t>
    </r>
    <r>
      <rPr>
        <sz val="11"/>
        <rFont val="ＭＳ Ｐゴシック"/>
        <family val="3"/>
        <charset val="128"/>
      </rPr>
      <t>CV14819</t>
    </r>
    <phoneticPr fontId="7"/>
  </si>
  <si>
    <t>21303044-001</t>
    <phoneticPr fontId="7"/>
  </si>
  <si>
    <t>ハリウッド・ハリーズ</t>
    <phoneticPr fontId="7"/>
  </si>
  <si>
    <t>734-0022</t>
    <phoneticPr fontId="7"/>
  </si>
  <si>
    <t>広島県広島市南区東雲1-15-29</t>
    <rPh sb="0" eb="3">
      <t>ヒロシマケン</t>
    </rPh>
    <rPh sb="3" eb="6">
      <t>ヒロシマシ</t>
    </rPh>
    <rPh sb="6" eb="8">
      <t>ミナミク</t>
    </rPh>
    <rPh sb="8" eb="10">
      <t>トウウン</t>
    </rPh>
    <phoneticPr fontId="7"/>
  </si>
  <si>
    <t>082-510-1188</t>
    <phoneticPr fontId="7"/>
  </si>
  <si>
    <t>082-510-1320</t>
    <phoneticPr fontId="7"/>
  </si>
  <si>
    <t>IP090302</t>
  </si>
  <si>
    <t>IP090303</t>
  </si>
  <si>
    <t>住信ＳＢＩネット銀行株式会社</t>
    <rPh sb="10" eb="14">
      <t>カブシキガイシャ</t>
    </rPh>
    <phoneticPr fontId="7"/>
  </si>
  <si>
    <t>106-0016</t>
    <phoneticPr fontId="7"/>
  </si>
  <si>
    <t>東京都港区六本木1-6-1　泉ガーデンタワー18階</t>
    <phoneticPr fontId="7"/>
  </si>
  <si>
    <t xml:space="preserve">03-6229-1248 </t>
    <phoneticPr fontId="7"/>
  </si>
  <si>
    <t>MCV16884</t>
    <phoneticPr fontId="7"/>
  </si>
  <si>
    <t>21318002-001</t>
    <phoneticPr fontId="7"/>
  </si>
  <si>
    <t>住信SBIネット銀行株式会社</t>
    <phoneticPr fontId="7"/>
  </si>
  <si>
    <t>369-1214</t>
    <phoneticPr fontId="7"/>
  </si>
  <si>
    <t>埼玉県大里郡寄居町大字今市35-1</t>
    <phoneticPr fontId="7"/>
  </si>
  <si>
    <t>03-5206-1248</t>
    <phoneticPr fontId="7"/>
  </si>
  <si>
    <t>IP090303</t>
    <phoneticPr fontId="7"/>
  </si>
  <si>
    <t>MCV16875</t>
    <phoneticPr fontId="7"/>
  </si>
  <si>
    <t>IP090304</t>
  </si>
  <si>
    <t>北海道社</t>
    <rPh sb="0" eb="3">
      <t>ホッカイドウ</t>
    </rPh>
    <rPh sb="3" eb="4">
      <t>シャ</t>
    </rPh>
    <phoneticPr fontId="7"/>
  </si>
  <si>
    <t>株式会社エルモ社</t>
    <phoneticPr fontId="7"/>
  </si>
  <si>
    <t>108-0073</t>
    <phoneticPr fontId="7"/>
  </si>
  <si>
    <t>東京都港区三田 3-12-16 山光ビル4階</t>
    <phoneticPr fontId="7"/>
  </si>
  <si>
    <t>エルモソリューションカンパニー　セキュリティ営業部</t>
    <phoneticPr fontId="7"/>
  </si>
  <si>
    <t>03-3453-6471</t>
    <phoneticPr fontId="7"/>
  </si>
  <si>
    <t>03-3453-6479</t>
    <phoneticPr fontId="7"/>
  </si>
  <si>
    <t>株式会社はまなすインフォメーション</t>
    <phoneticPr fontId="7"/>
  </si>
  <si>
    <t>068-0034</t>
    <phoneticPr fontId="7"/>
  </si>
  <si>
    <t>北海道岩見沢市有明町南１－２９　岩見沢市新産業支援センター３Ｆ</t>
    <rPh sb="0" eb="11">
      <t>０６８－００３４</t>
    </rPh>
    <phoneticPr fontId="7"/>
  </si>
  <si>
    <t>HIcomサービスセンター</t>
    <phoneticPr fontId="7"/>
  </si>
  <si>
    <t>0126-20-0522</t>
    <phoneticPr fontId="7"/>
  </si>
  <si>
    <t>0126-33-8852</t>
    <phoneticPr fontId="7"/>
  </si>
  <si>
    <t>LKV18673</t>
  </si>
  <si>
    <t>141020KAM01</t>
    <phoneticPr fontId="7"/>
  </si>
  <si>
    <t>株式会社はまなすインフォメーション</t>
    <rPh sb="0" eb="4">
      <t>カブシキガイシャ</t>
    </rPh>
    <phoneticPr fontId="7"/>
  </si>
  <si>
    <t xml:space="preserve"> 068-0041 </t>
  </si>
  <si>
    <t>北海道岩見沢市北1条西2丁目１番</t>
  </si>
  <si>
    <t>HIcomサービスセンター</t>
  </si>
  <si>
    <t>0126-20-0522</t>
  </si>
  <si>
    <t>0126-33-8852</t>
  </si>
  <si>
    <t>LKV18671</t>
  </si>
  <si>
    <t>LKV18681</t>
  </si>
  <si>
    <t>IP090305</t>
  </si>
  <si>
    <t>DG-SW316L</t>
    <phoneticPr fontId="7"/>
  </si>
  <si>
    <t>MIV01630</t>
  </si>
  <si>
    <t>MIV24906</t>
  </si>
  <si>
    <t>IP090306</t>
  </si>
  <si>
    <r>
      <t>DG-NV200</t>
    </r>
    <r>
      <rPr>
        <sz val="11"/>
        <rFont val="ＭＳ Ｐゴシック"/>
        <family val="3"/>
        <charset val="128"/>
      </rPr>
      <t>/2M</t>
    </r>
    <phoneticPr fontId="7"/>
  </si>
  <si>
    <t>LKD00118</t>
    <phoneticPr fontId="7"/>
  </si>
  <si>
    <t>IP090307</t>
  </si>
  <si>
    <t>松井/堀口</t>
    <rPh sb="0" eb="2">
      <t>マツイ</t>
    </rPh>
    <rPh sb="3" eb="5">
      <t>ホリグチ</t>
    </rPh>
    <phoneticPr fontId="7"/>
  </si>
  <si>
    <t>株式会社シーピ－ユー</t>
    <phoneticPr fontId="7"/>
  </si>
  <si>
    <t>921-8043</t>
    <phoneticPr fontId="7"/>
  </si>
  <si>
    <t>石川県金沢市西泉4-60</t>
    <phoneticPr fontId="7"/>
  </si>
  <si>
    <t>営業推進部</t>
    <phoneticPr fontId="7"/>
  </si>
  <si>
    <t>076-280-8001</t>
    <phoneticPr fontId="7"/>
  </si>
  <si>
    <t>076-280-8002</t>
    <phoneticPr fontId="7"/>
  </si>
  <si>
    <t>株式会社　ナ・デックスプロダクツ</t>
    <phoneticPr fontId="7"/>
  </si>
  <si>
    <t>914-0141</t>
    <phoneticPr fontId="7"/>
  </si>
  <si>
    <t>福井県敦賀市筋生野62号31番2</t>
    <phoneticPr fontId="7"/>
  </si>
  <si>
    <t>ナ・デックスレーザR＆Dセンター</t>
    <phoneticPr fontId="7"/>
  </si>
  <si>
    <t>0770-25-2266</t>
    <phoneticPr fontId="7"/>
  </si>
  <si>
    <t>0770-25-2267</t>
  </si>
  <si>
    <t>MBV25726</t>
    <phoneticPr fontId="7"/>
  </si>
  <si>
    <t>21328881-001</t>
    <phoneticPr fontId="7"/>
  </si>
  <si>
    <t>MBV25724</t>
    <phoneticPr fontId="7"/>
  </si>
  <si>
    <t>MBV23933</t>
    <phoneticPr fontId="7"/>
  </si>
  <si>
    <t>MBV23926</t>
    <phoneticPr fontId="7"/>
  </si>
  <si>
    <t>MBV23925</t>
    <phoneticPr fontId="7"/>
  </si>
  <si>
    <t>MBV25839</t>
    <phoneticPr fontId="7"/>
  </si>
  <si>
    <t>MBV23916</t>
    <phoneticPr fontId="7"/>
  </si>
  <si>
    <t>IP090308</t>
  </si>
  <si>
    <t>MAV33366</t>
    <phoneticPr fontId="7"/>
  </si>
  <si>
    <t>IP090309</t>
  </si>
  <si>
    <t>MBD00365</t>
    <phoneticPr fontId="7"/>
  </si>
  <si>
    <t>IP090310</t>
  </si>
  <si>
    <t>宮澤</t>
    <phoneticPr fontId="7"/>
  </si>
  <si>
    <t>綜合警備保障株式会社</t>
    <phoneticPr fontId="7"/>
  </si>
  <si>
    <t>210-0006</t>
    <phoneticPr fontId="7"/>
  </si>
  <si>
    <t>神奈川県川崎市川崎区砂子2-4-10</t>
    <phoneticPr fontId="7"/>
  </si>
  <si>
    <t>川崎支社</t>
    <phoneticPr fontId="7"/>
  </si>
  <si>
    <t>044-211-6111</t>
    <phoneticPr fontId="7"/>
  </si>
  <si>
    <t>044-211-0244</t>
    <phoneticPr fontId="7"/>
  </si>
  <si>
    <t>芦澤邸</t>
    <phoneticPr fontId="7"/>
  </si>
  <si>
    <t>140-0004</t>
    <phoneticPr fontId="7"/>
  </si>
  <si>
    <t>東京都品川区南品川6-15-3</t>
    <phoneticPr fontId="7"/>
  </si>
  <si>
    <t>IP090311</t>
  </si>
  <si>
    <t>宮澤</t>
    <phoneticPr fontId="7"/>
  </si>
  <si>
    <t>綜合警備保障株式会社</t>
    <phoneticPr fontId="7"/>
  </si>
  <si>
    <t>210-0006</t>
    <phoneticPr fontId="7"/>
  </si>
  <si>
    <t>神奈川県川崎市川崎区砂子2-4-10</t>
    <phoneticPr fontId="7"/>
  </si>
  <si>
    <t>川崎支社</t>
    <phoneticPr fontId="7"/>
  </si>
  <si>
    <t>044-211-6111</t>
    <phoneticPr fontId="7"/>
  </si>
  <si>
    <t>044-211-0244</t>
    <phoneticPr fontId="7"/>
  </si>
  <si>
    <t>芦澤邸</t>
    <phoneticPr fontId="7"/>
  </si>
  <si>
    <t>140-0004</t>
    <phoneticPr fontId="7"/>
  </si>
  <si>
    <t>東京都品川区南品川6-15-3</t>
    <phoneticPr fontId="7"/>
  </si>
  <si>
    <t>DG-SW316</t>
    <phoneticPr fontId="7"/>
  </si>
  <si>
    <t>MCV17582</t>
    <phoneticPr fontId="7"/>
  </si>
  <si>
    <t>IP090312</t>
  </si>
  <si>
    <t>MCD00411</t>
    <phoneticPr fontId="7"/>
  </si>
  <si>
    <t>IP090313</t>
  </si>
  <si>
    <t>IP090314</t>
  </si>
  <si>
    <t>IP090315</t>
    <phoneticPr fontId="7"/>
  </si>
  <si>
    <t>星野</t>
    <phoneticPr fontId="7"/>
  </si>
  <si>
    <t>パナソニックCCソリューションズ株式会社</t>
    <phoneticPr fontId="7"/>
  </si>
  <si>
    <t>104-0042</t>
    <phoneticPr fontId="7"/>
  </si>
  <si>
    <t>東京都中央区入船３－５－１０　藤和入船ビル２階</t>
    <phoneticPr fontId="7"/>
  </si>
  <si>
    <t>営業推進G　首都圏BP営業T</t>
    <phoneticPr fontId="7"/>
  </si>
  <si>
    <t>03-3206-1580</t>
    <phoneticPr fontId="7"/>
  </si>
  <si>
    <t>03-3206-1987</t>
    <phoneticPr fontId="7"/>
  </si>
  <si>
    <t>三井商事株式会社</t>
    <phoneticPr fontId="7"/>
  </si>
  <si>
    <t>263-0024</t>
    <phoneticPr fontId="7"/>
  </si>
  <si>
    <t>千葉県千葉市稲毛区穴川２－９－１３</t>
    <phoneticPr fontId="7"/>
  </si>
  <si>
    <t>総務部</t>
    <phoneticPr fontId="7"/>
  </si>
  <si>
    <t>043-255-6666</t>
    <phoneticPr fontId="7"/>
  </si>
  <si>
    <t>043-255-2300</t>
    <phoneticPr fontId="7"/>
  </si>
  <si>
    <t>MBV13298</t>
    <phoneticPr fontId="7"/>
  </si>
  <si>
    <t>00118350C-01</t>
    <phoneticPr fontId="7"/>
  </si>
  <si>
    <t>260-0015</t>
    <phoneticPr fontId="7"/>
  </si>
  <si>
    <t>千葉県千葉市中央区富士見2-17-1</t>
    <rPh sb="0" eb="12">
      <t>２６０－００１５</t>
    </rPh>
    <phoneticPr fontId="7"/>
  </si>
  <si>
    <t>IP090315</t>
  </si>
  <si>
    <t>MBV13292</t>
    <phoneticPr fontId="7"/>
  </si>
  <si>
    <t>MBV13311</t>
    <phoneticPr fontId="7"/>
  </si>
  <si>
    <t>MBV13310</t>
    <phoneticPr fontId="7"/>
  </si>
  <si>
    <t>MBV12323</t>
    <phoneticPr fontId="7"/>
  </si>
  <si>
    <t>MBV12321</t>
    <phoneticPr fontId="7"/>
  </si>
  <si>
    <t>IP090316</t>
    <phoneticPr fontId="7"/>
  </si>
  <si>
    <t>DG-NV200V1M</t>
    <phoneticPr fontId="7"/>
  </si>
  <si>
    <t>MBD00368</t>
    <phoneticPr fontId="7"/>
  </si>
  <si>
    <t>IP090317</t>
  </si>
  <si>
    <t>子椙/堀口</t>
    <rPh sb="0" eb="1">
      <t>コ</t>
    </rPh>
    <rPh sb="1" eb="2">
      <t>スギ</t>
    </rPh>
    <rPh sb="3" eb="5">
      <t>ホリグチ</t>
    </rPh>
    <phoneticPr fontId="7"/>
  </si>
  <si>
    <t>株式会社ホクタテ</t>
    <phoneticPr fontId="7"/>
  </si>
  <si>
    <t>939-8610</t>
    <phoneticPr fontId="7"/>
  </si>
  <si>
    <t>富山県富山市中野新町1丁目2番10号</t>
    <phoneticPr fontId="7"/>
  </si>
  <si>
    <t>通信事業部営業部</t>
    <phoneticPr fontId="7"/>
  </si>
  <si>
    <t>076-491-5000</t>
    <phoneticPr fontId="7"/>
  </si>
  <si>
    <t>076-422-1194</t>
    <phoneticPr fontId="7"/>
  </si>
  <si>
    <t>株式会社昭和堂</t>
    <phoneticPr fontId="7"/>
  </si>
  <si>
    <t>939-8212</t>
    <phoneticPr fontId="7"/>
  </si>
  <si>
    <t>富山県富山市掛尾町163番地の2</t>
    <phoneticPr fontId="7"/>
  </si>
  <si>
    <t>076-425-7900</t>
    <phoneticPr fontId="7"/>
  </si>
  <si>
    <t>076-421-4480</t>
    <phoneticPr fontId="7"/>
  </si>
  <si>
    <t>MCV19608</t>
    <phoneticPr fontId="7"/>
  </si>
  <si>
    <t>MCV19598</t>
    <phoneticPr fontId="7"/>
  </si>
  <si>
    <t>MCV19599</t>
    <phoneticPr fontId="7"/>
  </si>
  <si>
    <t>IP090318</t>
  </si>
  <si>
    <t>DG-SP304V</t>
    <phoneticPr fontId="7"/>
  </si>
  <si>
    <t>MCV23558</t>
    <phoneticPr fontId="7"/>
  </si>
  <si>
    <t>MCV25030</t>
    <phoneticPr fontId="7"/>
  </si>
  <si>
    <t>IP090319</t>
  </si>
  <si>
    <t>DG-NV200/2N</t>
    <phoneticPr fontId="7"/>
  </si>
  <si>
    <t>MCD00052</t>
    <phoneticPr fontId="7"/>
  </si>
  <si>
    <t>IP090320</t>
    <phoneticPr fontId="7"/>
  </si>
  <si>
    <t>富士通ネットワークソリューションズ株式会社</t>
    <phoneticPr fontId="7"/>
  </si>
  <si>
    <t>220-8711</t>
    <phoneticPr fontId="7"/>
  </si>
  <si>
    <t>神奈川県横浜市西区高島１－１－２　横浜三井ビルディング</t>
    <rPh sb="0" eb="4">
      <t>カナガワケン</t>
    </rPh>
    <phoneticPr fontId="7"/>
  </si>
  <si>
    <t>FE本部）ｶｽﾀﾏｻｰﾋﾞｽ首都圏ｻﾎﾟｰﾄ</t>
    <phoneticPr fontId="7"/>
  </si>
  <si>
    <t>045-752-9931</t>
    <phoneticPr fontId="7"/>
  </si>
  <si>
    <t>045-228- 5027</t>
    <phoneticPr fontId="7"/>
  </si>
  <si>
    <t>日野市役所</t>
    <rPh sb="0" eb="2">
      <t>ヒノ</t>
    </rPh>
    <rPh sb="2" eb="5">
      <t>シヤクショ</t>
    </rPh>
    <phoneticPr fontId="7"/>
  </si>
  <si>
    <t>191-8686</t>
    <phoneticPr fontId="7"/>
  </si>
  <si>
    <t>日野市神明町1丁目11番地の16</t>
    <rPh sb="0" eb="3">
      <t>ヒノシ</t>
    </rPh>
    <rPh sb="3" eb="5">
      <t>ジンミョウ</t>
    </rPh>
    <rPh sb="5" eb="6">
      <t>マチ</t>
    </rPh>
    <rPh sb="7" eb="9">
      <t>チョウメ</t>
    </rPh>
    <rPh sb="11" eb="13">
      <t>バンチ</t>
    </rPh>
    <phoneticPr fontId="7"/>
  </si>
  <si>
    <t>情報システム課</t>
    <rPh sb="0" eb="2">
      <t>ジョウホウ</t>
    </rPh>
    <rPh sb="6" eb="7">
      <t>カ</t>
    </rPh>
    <phoneticPr fontId="7"/>
  </si>
  <si>
    <t>042-587-6113</t>
    <phoneticPr fontId="7"/>
  </si>
  <si>
    <t>MAV39908</t>
    <phoneticPr fontId="7"/>
  </si>
  <si>
    <t>21336433-001</t>
    <phoneticPr fontId="7"/>
  </si>
  <si>
    <t>IP090320</t>
    <phoneticPr fontId="7"/>
  </si>
  <si>
    <t>MAV39931</t>
    <phoneticPr fontId="7"/>
  </si>
  <si>
    <t>IP090320</t>
  </si>
  <si>
    <t>MAV39910</t>
    <phoneticPr fontId="7"/>
  </si>
  <si>
    <t>MAV23126</t>
    <phoneticPr fontId="7"/>
  </si>
  <si>
    <t>MAV39934</t>
    <phoneticPr fontId="7"/>
  </si>
  <si>
    <t>MAV23117</t>
    <phoneticPr fontId="7"/>
  </si>
  <si>
    <t>IP090321</t>
  </si>
  <si>
    <t>DG-NV200/2Q</t>
    <phoneticPr fontId="7"/>
  </si>
  <si>
    <t>IP090322</t>
  </si>
  <si>
    <t>レクサス月寒</t>
    <phoneticPr fontId="7"/>
  </si>
  <si>
    <t>062-0051</t>
    <phoneticPr fontId="7"/>
  </si>
  <si>
    <t>北海道札幌市豊平区月寒東1条14丁目1番2号</t>
    <rPh sb="0" eb="3">
      <t>ホッカイドウ</t>
    </rPh>
    <phoneticPr fontId="7"/>
  </si>
  <si>
    <t>011-852-3333</t>
    <phoneticPr fontId="7"/>
  </si>
  <si>
    <t>011-852-3335</t>
    <phoneticPr fontId="7"/>
  </si>
  <si>
    <t>MCV11227</t>
  </si>
  <si>
    <t>21393243-001</t>
    <phoneticPr fontId="7"/>
  </si>
  <si>
    <t>MCV01185</t>
  </si>
  <si>
    <t>MCV01177</t>
  </si>
  <si>
    <t>IP090323</t>
  </si>
  <si>
    <t>MCV19491</t>
  </si>
  <si>
    <t>MCV22780</t>
  </si>
  <si>
    <t>MCV22769</t>
  </si>
  <si>
    <t>MCV19488</t>
  </si>
  <si>
    <t>MCV22781</t>
  </si>
  <si>
    <t>MCV22796</t>
    <phoneticPr fontId="7"/>
  </si>
  <si>
    <t>IP090324</t>
  </si>
  <si>
    <t>MCD00289</t>
    <phoneticPr fontId="7"/>
  </si>
  <si>
    <t>IP090325</t>
  </si>
  <si>
    <t>IP090326</t>
  </si>
  <si>
    <t>IP090327</t>
  </si>
  <si>
    <t>株式会社エルモ社</t>
    <phoneticPr fontId="7"/>
  </si>
  <si>
    <t>108-0073</t>
    <phoneticPr fontId="7"/>
  </si>
  <si>
    <t>東京都港区三田3-12-16　山光ビル6階</t>
    <rPh sb="0" eb="7">
      <t>１０８－００７３</t>
    </rPh>
    <phoneticPr fontId="7"/>
  </si>
  <si>
    <t>セキュリティ営業部</t>
    <phoneticPr fontId="7"/>
  </si>
  <si>
    <t>03-3453-6471</t>
    <phoneticPr fontId="7"/>
  </si>
  <si>
    <t>03-3453-6479</t>
    <phoneticPr fontId="7"/>
  </si>
  <si>
    <t>ネットワンシステムズ株式会社</t>
    <phoneticPr fontId="7"/>
  </si>
  <si>
    <t>140-0002</t>
    <phoneticPr fontId="7"/>
  </si>
  <si>
    <t>東京都品川区東品川２－２－８　スフィアタワー天王洲</t>
    <phoneticPr fontId="7"/>
  </si>
  <si>
    <t>システム企画グループ　企画本部</t>
    <phoneticPr fontId="7"/>
  </si>
  <si>
    <t>03-5462-0968</t>
    <phoneticPr fontId="7"/>
  </si>
  <si>
    <t>DG-SP102</t>
    <phoneticPr fontId="7"/>
  </si>
  <si>
    <t>LLV20502</t>
    <phoneticPr fontId="7"/>
  </si>
  <si>
    <t>130319KAM04</t>
    <phoneticPr fontId="7"/>
  </si>
  <si>
    <t>532-0003</t>
    <phoneticPr fontId="7"/>
  </si>
  <si>
    <t>大阪府大阪市淀川区宮原 3-5-36　新大阪トラストタワー 9F</t>
    <rPh sb="0" eb="3">
      <t>オオサカフ</t>
    </rPh>
    <phoneticPr fontId="7"/>
  </si>
  <si>
    <t>関西支社</t>
    <phoneticPr fontId="7"/>
  </si>
  <si>
    <t>06-6395-7409</t>
    <phoneticPr fontId="7"/>
  </si>
  <si>
    <t>LLV20503</t>
    <phoneticPr fontId="7"/>
  </si>
  <si>
    <t>LLV20507</t>
    <phoneticPr fontId="7"/>
  </si>
  <si>
    <t>LLV20508</t>
    <phoneticPr fontId="7"/>
  </si>
  <si>
    <t>IP090328</t>
  </si>
  <si>
    <t>MAV270777</t>
    <phoneticPr fontId="7"/>
  </si>
  <si>
    <t>IP090329</t>
  </si>
  <si>
    <t>IP090330</t>
  </si>
  <si>
    <t>生駒</t>
  </si>
  <si>
    <t>ネットワークインテグレーション営業一部</t>
    <phoneticPr fontId="7"/>
  </si>
  <si>
    <t>03-6402-5301</t>
    <phoneticPr fontId="7"/>
  </si>
  <si>
    <t>03-6402-5304</t>
    <phoneticPr fontId="7"/>
  </si>
  <si>
    <t>NECネッツエスアイ株式会社</t>
    <phoneticPr fontId="7"/>
  </si>
  <si>
    <t>112-8560</t>
    <phoneticPr fontId="7"/>
  </si>
  <si>
    <t>東京都文京区後楽２－６－１ 飯田橋ファーストタワー</t>
    <phoneticPr fontId="7"/>
  </si>
  <si>
    <t>ＳＩ＆サービス事業本部カスタマーエンジニアリング事業部
フィールドサービス部東京サービスセンター</t>
    <phoneticPr fontId="7"/>
  </si>
  <si>
    <t>03-6699-7168</t>
    <phoneticPr fontId="7"/>
  </si>
  <si>
    <t>03-6699-7449</t>
    <phoneticPr fontId="7"/>
  </si>
  <si>
    <t>DG-ND400</t>
    <phoneticPr fontId="7"/>
  </si>
  <si>
    <t>LCD00055</t>
    <phoneticPr fontId="7"/>
  </si>
  <si>
    <t>21357664-001</t>
    <phoneticPr fontId="7"/>
  </si>
  <si>
    <t>三井住友信託銀行　仙台支店</t>
    <rPh sb="0" eb="2">
      <t>ミツイ</t>
    </rPh>
    <rPh sb="2" eb="4">
      <t>スミトモ</t>
    </rPh>
    <rPh sb="4" eb="6">
      <t>シンタク</t>
    </rPh>
    <rPh sb="6" eb="8">
      <t>ギンコウ</t>
    </rPh>
    <rPh sb="9" eb="11">
      <t>センダイ</t>
    </rPh>
    <rPh sb="11" eb="13">
      <t>シテン</t>
    </rPh>
    <phoneticPr fontId="7"/>
  </si>
  <si>
    <t>980-0021</t>
    <phoneticPr fontId="7"/>
  </si>
  <si>
    <t>宮城県仙台市青葉区中央２丁目１番７号　アイリス青葉ビル</t>
    <phoneticPr fontId="7"/>
  </si>
  <si>
    <t>022-224-1144</t>
    <phoneticPr fontId="7"/>
  </si>
  <si>
    <t>IP090331</t>
  </si>
  <si>
    <t>WJ-HDE400</t>
    <phoneticPr fontId="7"/>
  </si>
  <si>
    <t>LED00029</t>
    <phoneticPr fontId="7"/>
  </si>
  <si>
    <t>IP090332</t>
  </si>
  <si>
    <t>WJ-HDU40M</t>
    <phoneticPr fontId="7"/>
  </si>
  <si>
    <t>LFD02847</t>
    <phoneticPr fontId="7"/>
  </si>
  <si>
    <t>LFD02638</t>
  </si>
  <si>
    <t>LFD02394</t>
  </si>
  <si>
    <t>LFD01992</t>
  </si>
  <si>
    <t>LFD02559</t>
  </si>
  <si>
    <t>LFD01911</t>
  </si>
  <si>
    <t>LFD01062</t>
  </si>
  <si>
    <t>LFD01965</t>
  </si>
  <si>
    <t>LFD02350</t>
  </si>
  <si>
    <t>LFD02421</t>
  </si>
  <si>
    <t>LFD02196</t>
  </si>
  <si>
    <t>LFD02808</t>
  </si>
  <si>
    <t>LFD02640</t>
  </si>
  <si>
    <t>LFD02734</t>
  </si>
  <si>
    <t>IP090332</t>
    <phoneticPr fontId="7"/>
  </si>
  <si>
    <t>LFD02668</t>
  </si>
  <si>
    <t>LFD02732</t>
  </si>
  <si>
    <t>LFD02766</t>
  </si>
  <si>
    <t>LFD02040</t>
  </si>
  <si>
    <t>IP090333</t>
    <phoneticPr fontId="7"/>
  </si>
  <si>
    <t>藤井</t>
    <rPh sb="0" eb="2">
      <t>フジイ</t>
    </rPh>
    <phoneticPr fontId="7"/>
  </si>
  <si>
    <t>パナソニックＣＣソリューションズ株式会社</t>
    <phoneticPr fontId="7"/>
  </si>
  <si>
    <t>534-0027</t>
    <phoneticPr fontId="7"/>
  </si>
  <si>
    <t>大阪府都島区中野町３丁目８番１４号</t>
    <phoneticPr fontId="7"/>
  </si>
  <si>
    <t>西日本支社　関西ビジネスパートナー営業チーム</t>
    <phoneticPr fontId="7"/>
  </si>
  <si>
    <t>06-6356-9541</t>
    <phoneticPr fontId="7"/>
  </si>
  <si>
    <t>06-6356-9592</t>
    <phoneticPr fontId="7"/>
  </si>
  <si>
    <t>大乗院</t>
    <rPh sb="0" eb="1">
      <t>ダイ</t>
    </rPh>
    <rPh sb="1" eb="2">
      <t>ジョウ</t>
    </rPh>
    <rPh sb="2" eb="3">
      <t>イン</t>
    </rPh>
    <phoneticPr fontId="7"/>
  </si>
  <si>
    <t>673-1312</t>
    <phoneticPr fontId="7"/>
  </si>
  <si>
    <t>兵庫県加東市掎鹿谷６９４</t>
    <rPh sb="0" eb="3">
      <t>ヒョウゴケン</t>
    </rPh>
    <rPh sb="3" eb="5">
      <t>カトウ</t>
    </rPh>
    <rPh sb="5" eb="6">
      <t>シ</t>
    </rPh>
    <rPh sb="6" eb="7">
      <t>キ</t>
    </rPh>
    <rPh sb="7" eb="8">
      <t>シカ</t>
    </rPh>
    <rPh sb="8" eb="9">
      <t>タニ</t>
    </rPh>
    <phoneticPr fontId="7"/>
  </si>
  <si>
    <t>0795-47-0109</t>
    <phoneticPr fontId="7"/>
  </si>
  <si>
    <t>DG-SW316L</t>
    <phoneticPr fontId="7"/>
  </si>
  <si>
    <t>MCV27060</t>
    <phoneticPr fontId="7"/>
  </si>
  <si>
    <t>00120045P-01</t>
    <phoneticPr fontId="7"/>
  </si>
  <si>
    <t>IP090333</t>
    <phoneticPr fontId="7"/>
  </si>
  <si>
    <t>MCV27056</t>
    <phoneticPr fontId="7"/>
  </si>
  <si>
    <t>IP090333</t>
  </si>
  <si>
    <t>MCV27045</t>
    <phoneticPr fontId="7"/>
  </si>
  <si>
    <t>IP090334</t>
    <phoneticPr fontId="7"/>
  </si>
  <si>
    <t>DG-NV200V1M</t>
    <phoneticPr fontId="7"/>
  </si>
  <si>
    <t>MCD00200</t>
    <phoneticPr fontId="7"/>
  </si>
  <si>
    <t>IP090335</t>
    <phoneticPr fontId="7"/>
  </si>
  <si>
    <t>高橋</t>
    <rPh sb="0" eb="2">
      <t>タカハシ</t>
    </rPh>
    <phoneticPr fontId="7"/>
  </si>
  <si>
    <t>社会福祉法人椿山福祉会椿山保育園</t>
    <phoneticPr fontId="7"/>
  </si>
  <si>
    <t>672-1421</t>
    <phoneticPr fontId="7"/>
  </si>
  <si>
    <t>兵庫県加東市山国1559</t>
    <phoneticPr fontId="7"/>
  </si>
  <si>
    <t>0795-42-6001</t>
    <phoneticPr fontId="7"/>
  </si>
  <si>
    <t>0795-42-6195</t>
    <phoneticPr fontId="7"/>
  </si>
  <si>
    <t>DG-SW155</t>
    <phoneticPr fontId="7"/>
  </si>
  <si>
    <t>MEV13513</t>
    <phoneticPr fontId="7"/>
  </si>
  <si>
    <t>00120128P-01</t>
    <phoneticPr fontId="7"/>
  </si>
  <si>
    <t>IP090335</t>
  </si>
  <si>
    <t>MEV13493</t>
    <phoneticPr fontId="7"/>
  </si>
  <si>
    <t>MEV13511</t>
    <phoneticPr fontId="7"/>
  </si>
  <si>
    <t>MEV13492</t>
    <phoneticPr fontId="7"/>
  </si>
  <si>
    <t>IP090336</t>
  </si>
  <si>
    <t>DG-SW316</t>
    <phoneticPr fontId="7"/>
  </si>
  <si>
    <t>MCV31209</t>
    <phoneticPr fontId="7"/>
  </si>
  <si>
    <t>IP090336</t>
    <phoneticPr fontId="7"/>
  </si>
  <si>
    <t>MCV17645</t>
    <phoneticPr fontId="7"/>
  </si>
  <si>
    <t>MCV31204</t>
    <phoneticPr fontId="7"/>
  </si>
  <si>
    <t>MCV17646</t>
    <phoneticPr fontId="7"/>
  </si>
  <si>
    <t>IP090337</t>
    <phoneticPr fontId="7"/>
  </si>
  <si>
    <t>DG-NV200/2Q</t>
    <phoneticPr fontId="7"/>
  </si>
  <si>
    <t>MDD00043</t>
    <phoneticPr fontId="7"/>
  </si>
  <si>
    <t>IP090338</t>
  </si>
  <si>
    <t>西森</t>
    <phoneticPr fontId="7"/>
  </si>
  <si>
    <t>株式会社ニコン</t>
    <phoneticPr fontId="7"/>
  </si>
  <si>
    <t>140-8601</t>
    <phoneticPr fontId="7"/>
  </si>
  <si>
    <t>東京都品川区西大井１－６－３</t>
    <phoneticPr fontId="7"/>
  </si>
  <si>
    <t>システム本部 ＩＴ基盤技術部  第二技術課</t>
    <phoneticPr fontId="7"/>
  </si>
  <si>
    <t>03-3773-1135</t>
    <phoneticPr fontId="7"/>
  </si>
  <si>
    <t>03-3773-8409</t>
    <phoneticPr fontId="7"/>
  </si>
  <si>
    <t>DG-SC385</t>
    <phoneticPr fontId="7"/>
  </si>
  <si>
    <t>MBV23670</t>
    <phoneticPr fontId="7"/>
  </si>
  <si>
    <t>21382769-001</t>
    <phoneticPr fontId="7"/>
  </si>
  <si>
    <t>244-8533</t>
    <phoneticPr fontId="7"/>
  </si>
  <si>
    <t>神奈川県横浜市栄区長尾台町４７１</t>
    <rPh sb="0" eb="4">
      <t>カナガワケン</t>
    </rPh>
    <phoneticPr fontId="7"/>
  </si>
  <si>
    <t>MBV23623</t>
    <phoneticPr fontId="7"/>
  </si>
  <si>
    <t>244-8533</t>
  </si>
  <si>
    <t>MBV23619</t>
    <phoneticPr fontId="7"/>
  </si>
  <si>
    <t>IP090339</t>
  </si>
  <si>
    <t>DG-ND200</t>
    <phoneticPr fontId="7"/>
  </si>
  <si>
    <t>MAD00045</t>
    <phoneticPr fontId="7"/>
  </si>
  <si>
    <t>IP090340</t>
  </si>
  <si>
    <t>岩田</t>
    <phoneticPr fontId="7"/>
  </si>
  <si>
    <t>宮崎綜合警備株式会社</t>
    <phoneticPr fontId="7"/>
  </si>
  <si>
    <t>880-0943</t>
    <phoneticPr fontId="7"/>
  </si>
  <si>
    <t>宮崎県宮崎市生目台西３－４－２</t>
    <rPh sb="0" eb="10">
      <t>８８０－０９４３</t>
    </rPh>
    <phoneticPr fontId="7"/>
  </si>
  <si>
    <t>技術部</t>
    <phoneticPr fontId="7"/>
  </si>
  <si>
    <t>0985-64-2755</t>
    <phoneticPr fontId="7"/>
  </si>
  <si>
    <t>0985-64-2272</t>
    <phoneticPr fontId="7"/>
  </si>
  <si>
    <t>株式会社エーコープみやざき　Aコープ西都店</t>
    <phoneticPr fontId="7"/>
  </si>
  <si>
    <t>881-0003</t>
    <phoneticPr fontId="7"/>
  </si>
  <si>
    <t>宮崎県西都市右松２１１１</t>
    <rPh sb="0" eb="8">
      <t>８８１－０００３</t>
    </rPh>
    <phoneticPr fontId="7"/>
  </si>
  <si>
    <t>Aコープ西都店</t>
    <phoneticPr fontId="7"/>
  </si>
  <si>
    <t>0983-43-5172</t>
    <phoneticPr fontId="7"/>
  </si>
  <si>
    <t>0983-43-5171</t>
    <phoneticPr fontId="7"/>
  </si>
  <si>
    <t>EMD00017</t>
    <phoneticPr fontId="7"/>
  </si>
  <si>
    <t>21383703-001</t>
    <phoneticPr fontId="7"/>
  </si>
  <si>
    <t>IP090341</t>
  </si>
  <si>
    <t>奥邨</t>
    <phoneticPr fontId="7"/>
  </si>
  <si>
    <t>西日本支社　パートナー営業１チーム</t>
    <phoneticPr fontId="7"/>
  </si>
  <si>
    <t>パナホーム株式会社</t>
    <phoneticPr fontId="7"/>
  </si>
  <si>
    <t>527-0123</t>
    <phoneticPr fontId="7"/>
  </si>
  <si>
    <t>滋賀県東近江市中岸本町２０８</t>
    <phoneticPr fontId="7"/>
  </si>
  <si>
    <t>CS推進部　お客様情報グループ</t>
    <phoneticPr fontId="7"/>
  </si>
  <si>
    <t>0749-45-1721</t>
    <phoneticPr fontId="7"/>
  </si>
  <si>
    <t>0749-45-1704</t>
    <phoneticPr fontId="7"/>
  </si>
  <si>
    <t>DG-ND400K</t>
    <phoneticPr fontId="7"/>
  </si>
  <si>
    <t>MFD00003</t>
    <phoneticPr fontId="7"/>
  </si>
  <si>
    <t>00121706P-01</t>
    <phoneticPr fontId="7"/>
  </si>
  <si>
    <t>IP090342</t>
  </si>
  <si>
    <t>株式会社エルモ社</t>
    <phoneticPr fontId="7"/>
  </si>
  <si>
    <t>108-0073</t>
    <phoneticPr fontId="7"/>
  </si>
  <si>
    <t>セキュリティ営業部</t>
    <phoneticPr fontId="7"/>
  </si>
  <si>
    <t>03-3453-6471</t>
    <phoneticPr fontId="7"/>
  </si>
  <si>
    <t>03-3453-6479</t>
    <phoneticPr fontId="7"/>
  </si>
  <si>
    <t>オッズ・パーク株式会社</t>
  </si>
  <si>
    <t>105-0021</t>
    <phoneticPr fontId="7"/>
  </si>
  <si>
    <t>東京都港区東新橋1-9-2　汐留住友ビル14F</t>
    <phoneticPr fontId="7"/>
  </si>
  <si>
    <t>システム部</t>
  </si>
  <si>
    <t>03-6889-1621</t>
  </si>
  <si>
    <t>03-6215-5047</t>
  </si>
  <si>
    <t>DG-SF334</t>
    <phoneticPr fontId="7"/>
  </si>
  <si>
    <t>MCV26881</t>
  </si>
  <si>
    <t>141378001754</t>
    <phoneticPr fontId="7"/>
  </si>
  <si>
    <t>オッズ・パーク株式会社</t>
    <phoneticPr fontId="7"/>
  </si>
  <si>
    <t>136-0075</t>
    <phoneticPr fontId="7"/>
  </si>
  <si>
    <t>東京都江東区新砂1-6-35　イーストスクエア東京3F</t>
    <phoneticPr fontId="7"/>
  </si>
  <si>
    <t>システム部</t>
    <phoneticPr fontId="7"/>
  </si>
  <si>
    <t>03-6889-1621</t>
    <phoneticPr fontId="7"/>
  </si>
  <si>
    <t>03-6215-5047</t>
    <phoneticPr fontId="7"/>
  </si>
  <si>
    <t>MCV26888</t>
    <phoneticPr fontId="7"/>
  </si>
  <si>
    <t>MCV26856</t>
  </si>
  <si>
    <t>IP090343</t>
    <phoneticPr fontId="7"/>
  </si>
  <si>
    <t>DG-NV200/2M</t>
    <phoneticPr fontId="7"/>
  </si>
  <si>
    <t>MBD00230</t>
    <phoneticPr fontId="7"/>
  </si>
  <si>
    <t>136-0075</t>
  </si>
  <si>
    <t>東京都江東区新砂1-6-35　イーストスクエア東京3F</t>
  </si>
  <si>
    <t>IP090344</t>
  </si>
  <si>
    <t>IP090345</t>
  </si>
  <si>
    <t>IP090346</t>
  </si>
  <si>
    <t>IP090347</t>
  </si>
  <si>
    <t>IP090348</t>
  </si>
  <si>
    <t>IP090349</t>
  </si>
  <si>
    <t>パナソニックＥＳネットワークス株式会社</t>
    <phoneticPr fontId="7"/>
  </si>
  <si>
    <t>541-0044</t>
    <phoneticPr fontId="7"/>
  </si>
  <si>
    <t>大阪府大阪市中央区伏見町2-1-1　三井住友銀行高麗橋ビル4Ｆ</t>
    <rPh sb="0" eb="12">
      <t>５４１－００４４</t>
    </rPh>
    <phoneticPr fontId="7"/>
  </si>
  <si>
    <t>近畿営業部</t>
    <phoneticPr fontId="7"/>
  </si>
  <si>
    <t>06-6209-2731</t>
    <phoneticPr fontId="7"/>
  </si>
  <si>
    <t>06-6209-2740</t>
    <phoneticPr fontId="7"/>
  </si>
  <si>
    <t>ＮＥＣフィールディング株式会社　</t>
    <phoneticPr fontId="7"/>
  </si>
  <si>
    <t>640-8106</t>
    <phoneticPr fontId="7"/>
  </si>
  <si>
    <t>和歌山県和歌山市三木町中ノ丁15</t>
    <phoneticPr fontId="7"/>
  </si>
  <si>
    <t xml:space="preserve">関西第一支社　和歌山支店　営業課 </t>
    <phoneticPr fontId="7"/>
  </si>
  <si>
    <t>073-428-3222</t>
    <phoneticPr fontId="7"/>
  </si>
  <si>
    <t>073-428-3232</t>
    <phoneticPr fontId="7"/>
  </si>
  <si>
    <r>
      <t>DG-ND</t>
    </r>
    <r>
      <rPr>
        <sz val="11"/>
        <rFont val="ＭＳ Ｐゴシック"/>
        <family val="3"/>
        <charset val="128"/>
      </rPr>
      <t>200</t>
    </r>
    <phoneticPr fontId="7"/>
  </si>
  <si>
    <t>MAD00028</t>
    <phoneticPr fontId="7"/>
  </si>
  <si>
    <t>21403493-001</t>
    <phoneticPr fontId="7"/>
  </si>
  <si>
    <t>三浜町立松洋中学校</t>
    <phoneticPr fontId="7"/>
  </si>
  <si>
    <t>644-0043</t>
    <phoneticPr fontId="7"/>
  </si>
  <si>
    <t>和歌山県日高郡美浜町吉原９５８</t>
    <phoneticPr fontId="7"/>
  </si>
  <si>
    <t>0738-22-0576</t>
    <phoneticPr fontId="7"/>
  </si>
  <si>
    <t>IP090350</t>
  </si>
  <si>
    <t>ダイヤオフィスシステム株式会社</t>
    <rPh sb="11" eb="13">
      <t>カブシキ</t>
    </rPh>
    <rPh sb="13" eb="15">
      <t>カイシャ</t>
    </rPh>
    <phoneticPr fontId="7"/>
  </si>
  <si>
    <t>100-0005</t>
    <phoneticPr fontId="7"/>
  </si>
  <si>
    <t>東京都千代田区丸の内３－１－１　国際ビル９F</t>
    <rPh sb="0" eb="10">
      <t>１００－０００５</t>
    </rPh>
    <rPh sb="16" eb="18">
      <t>コクサイ</t>
    </rPh>
    <phoneticPr fontId="7"/>
  </si>
  <si>
    <t>ICT営業部</t>
    <rPh sb="3" eb="5">
      <t>エイギョウ</t>
    </rPh>
    <rPh sb="5" eb="6">
      <t>ブ</t>
    </rPh>
    <phoneticPr fontId="7"/>
  </si>
  <si>
    <t>03-3215-7855</t>
    <phoneticPr fontId="7"/>
  </si>
  <si>
    <t>03-3215-7873</t>
    <phoneticPr fontId="7"/>
  </si>
  <si>
    <t>DG-SF135</t>
    <phoneticPr fontId="7"/>
  </si>
  <si>
    <r>
      <t>M</t>
    </r>
    <r>
      <rPr>
        <sz val="11"/>
        <rFont val="ＭＳ Ｐゴシック"/>
        <family val="3"/>
        <charset val="128"/>
      </rPr>
      <t>AV01297</t>
    </r>
    <phoneticPr fontId="7"/>
  </si>
  <si>
    <t>00122964C-001</t>
    <phoneticPr fontId="7"/>
  </si>
  <si>
    <t>菱光産業株式会社</t>
    <rPh sb="0" eb="2">
      <t>リョウコウ</t>
    </rPh>
    <rPh sb="2" eb="4">
      <t>サンギョウ</t>
    </rPh>
    <rPh sb="4" eb="8">
      <t>カブシキガイシャ</t>
    </rPh>
    <phoneticPr fontId="7"/>
  </si>
  <si>
    <t>東京都中央区日本橋浜町３－２１－１　日本橋浜町Fタワー 17F</t>
    <rPh sb="0" eb="11">
      <t>１０３－０００７</t>
    </rPh>
    <phoneticPr fontId="7"/>
  </si>
  <si>
    <t>総務部　業務グループ</t>
    <rPh sb="0" eb="2">
      <t>ソウム</t>
    </rPh>
    <rPh sb="2" eb="3">
      <t>ブ</t>
    </rPh>
    <rPh sb="4" eb="6">
      <t>ギョウム</t>
    </rPh>
    <phoneticPr fontId="7"/>
  </si>
  <si>
    <t>03-3660-1682</t>
    <phoneticPr fontId="7"/>
  </si>
  <si>
    <t>03-3660-1650</t>
    <phoneticPr fontId="7"/>
  </si>
  <si>
    <r>
      <t>M</t>
    </r>
    <r>
      <rPr>
        <sz val="11"/>
        <rFont val="ＭＳ Ｐゴシック"/>
        <family val="3"/>
        <charset val="128"/>
      </rPr>
      <t>AV01260</t>
    </r>
    <phoneticPr fontId="7"/>
  </si>
  <si>
    <r>
      <t>M</t>
    </r>
    <r>
      <rPr>
        <sz val="11"/>
        <rFont val="ＭＳ Ｐゴシック"/>
        <family val="3"/>
        <charset val="128"/>
      </rPr>
      <t>AV01253</t>
    </r>
    <phoneticPr fontId="7"/>
  </si>
  <si>
    <t>IP090351</t>
  </si>
  <si>
    <r>
      <t>M</t>
    </r>
    <r>
      <rPr>
        <sz val="11"/>
        <rFont val="ＭＳ Ｐゴシック"/>
        <family val="3"/>
        <charset val="128"/>
      </rPr>
      <t>AD00135</t>
    </r>
    <phoneticPr fontId="7"/>
  </si>
  <si>
    <t>IP090352</t>
  </si>
  <si>
    <t>IP090353</t>
  </si>
  <si>
    <t>IP090354</t>
  </si>
  <si>
    <t>曽根</t>
    <phoneticPr fontId="7"/>
  </si>
  <si>
    <t>パナソニックシステムネットワークス（株）</t>
  </si>
  <si>
    <t>104-0061</t>
    <phoneticPr fontId="7"/>
  </si>
  <si>
    <t>東京都中央区銀座８丁目２１番１号　汐留浜離宮ビル</t>
    <phoneticPr fontId="7"/>
  </si>
  <si>
    <t>エネルギーグループ　１チーム</t>
    <phoneticPr fontId="7"/>
  </si>
  <si>
    <t>03-5148-5470</t>
    <phoneticPr fontId="7"/>
  </si>
  <si>
    <t>オーテック電子株式会社</t>
    <rPh sb="5" eb="7">
      <t>デンシ</t>
    </rPh>
    <rPh sb="7" eb="11">
      <t>カブシキガイシャ</t>
    </rPh>
    <phoneticPr fontId="7"/>
  </si>
  <si>
    <t>796-0421</t>
    <phoneticPr fontId="7"/>
  </si>
  <si>
    <t>愛媛県西宇和郡伊方町九町越四国電力㈱伊方発電所構内</t>
    <phoneticPr fontId="7"/>
  </si>
  <si>
    <t>伊方出張所</t>
    <phoneticPr fontId="7"/>
  </si>
  <si>
    <t>0894-39-1586</t>
    <phoneticPr fontId="7"/>
  </si>
  <si>
    <t>0894-39-1587</t>
    <phoneticPr fontId="7"/>
  </si>
  <si>
    <t>DG-ND400K</t>
    <phoneticPr fontId="7"/>
  </si>
  <si>
    <t>MAD00054</t>
  </si>
  <si>
    <t>21360386-001</t>
    <phoneticPr fontId="7"/>
  </si>
  <si>
    <t>MAD00060</t>
  </si>
  <si>
    <t>MAD00061</t>
  </si>
  <si>
    <t>MAD00122</t>
  </si>
  <si>
    <t>MAD00124</t>
  </si>
  <si>
    <t>IP090355</t>
  </si>
  <si>
    <t>パナソニックシステムネットワークス（株）</t>
    <phoneticPr fontId="7"/>
  </si>
  <si>
    <t>オーテック電子株式会社</t>
    <rPh sb="5" eb="7">
      <t>デンシ</t>
    </rPh>
    <rPh sb="7" eb="9">
      <t>カブシキ</t>
    </rPh>
    <rPh sb="9" eb="11">
      <t>カイシャ</t>
    </rPh>
    <phoneticPr fontId="7"/>
  </si>
  <si>
    <t>847-1441</t>
    <phoneticPr fontId="7"/>
  </si>
  <si>
    <t>佐賀県東松浦郡玄海町大字今村字浅湖４１１２−１</t>
    <phoneticPr fontId="7"/>
  </si>
  <si>
    <t>玄海出張所</t>
    <rPh sb="0" eb="2">
      <t>ゲンカイ</t>
    </rPh>
    <rPh sb="2" eb="4">
      <t>シュッチョウ</t>
    </rPh>
    <rPh sb="4" eb="5">
      <t>ショ</t>
    </rPh>
    <phoneticPr fontId="7"/>
  </si>
  <si>
    <t>0955-52-6621</t>
    <phoneticPr fontId="7"/>
  </si>
  <si>
    <t>0955-52-6620</t>
    <phoneticPr fontId="7"/>
  </si>
  <si>
    <t>MGD00012</t>
  </si>
  <si>
    <t>21413394-001</t>
    <phoneticPr fontId="7"/>
  </si>
  <si>
    <t>MGD00048</t>
  </si>
  <si>
    <t>MGD00003</t>
  </si>
  <si>
    <t>MGD00011</t>
  </si>
  <si>
    <t>IP090356</t>
  </si>
  <si>
    <t>西日本電信電話株式会社　富山支店</t>
    <phoneticPr fontId="7"/>
  </si>
  <si>
    <t>930-0017</t>
    <phoneticPr fontId="7"/>
  </si>
  <si>
    <t>富山県富山市東田地方１－１－３０</t>
    <phoneticPr fontId="7"/>
  </si>
  <si>
    <t>第一ソリューション営業</t>
    <phoneticPr fontId="7"/>
  </si>
  <si>
    <t>076-445-9010</t>
    <phoneticPr fontId="7"/>
  </si>
  <si>
    <t>076-442-4224</t>
    <phoneticPr fontId="7"/>
  </si>
  <si>
    <t>射水市</t>
    <phoneticPr fontId="7"/>
  </si>
  <si>
    <t xml:space="preserve">939-0351 </t>
    <phoneticPr fontId="7"/>
  </si>
  <si>
    <t xml:space="preserve">富山県射水市戸破１５１１ </t>
    <phoneticPr fontId="7"/>
  </si>
  <si>
    <t>0766-57-1300</t>
    <phoneticPr fontId="7"/>
  </si>
  <si>
    <t>MFD00105</t>
  </si>
  <si>
    <t>21016672-001</t>
    <phoneticPr fontId="7"/>
  </si>
  <si>
    <t>射水市立　放生津小学校</t>
    <rPh sb="0" eb="2">
      <t>イミズ</t>
    </rPh>
    <rPh sb="2" eb="4">
      <t>シリツ</t>
    </rPh>
    <rPh sb="5" eb="8">
      <t>ホウジョウヅ</t>
    </rPh>
    <phoneticPr fontId="6"/>
  </si>
  <si>
    <t xml:space="preserve">934-0027 </t>
  </si>
  <si>
    <t>富山県射水市中新湊２３番１０号</t>
    <rPh sb="0" eb="3">
      <t>トヤマケン</t>
    </rPh>
    <phoneticPr fontId="7"/>
  </si>
  <si>
    <t>0766-82-8020</t>
  </si>
  <si>
    <t>0766-82-8021</t>
  </si>
  <si>
    <t>MFD00061</t>
  </si>
  <si>
    <t>射水市立　新湊小学校</t>
  </si>
  <si>
    <t xml:space="preserve">934-0015 </t>
  </si>
  <si>
    <t>富山県射水市桜町６番１号</t>
    <phoneticPr fontId="7"/>
  </si>
  <si>
    <t>0766-82-8025</t>
  </si>
  <si>
    <t>0766-82-8026</t>
  </si>
  <si>
    <t>MGD00006</t>
  </si>
  <si>
    <t>射水市立　作道小学校</t>
  </si>
  <si>
    <t xml:space="preserve">934-0041 </t>
  </si>
  <si>
    <t>富山県射水市作道９１３番地</t>
    <phoneticPr fontId="7"/>
  </si>
  <si>
    <t>0766-82-8035</t>
  </si>
  <si>
    <t>0766-82-8036</t>
  </si>
  <si>
    <t>MFD00016</t>
  </si>
  <si>
    <t>射水市立　片口小学校</t>
  </si>
  <si>
    <t xml:space="preserve">934-0036 </t>
  </si>
  <si>
    <t>富山県射水市片口高場４８番地</t>
    <phoneticPr fontId="7"/>
  </si>
  <si>
    <t>0766-86-1393</t>
  </si>
  <si>
    <t>0766-86-1894</t>
  </si>
  <si>
    <t>MGD00009</t>
  </si>
  <si>
    <t>射水市立　堀岡小学校</t>
  </si>
  <si>
    <t xml:space="preserve">933-0222 </t>
  </si>
  <si>
    <t>富山県射水市海竜町１１８番地２</t>
    <phoneticPr fontId="7"/>
  </si>
  <si>
    <t>0766-86-1026</t>
  </si>
  <si>
    <t>0766-86-1699</t>
  </si>
  <si>
    <t>MFD00023</t>
  </si>
  <si>
    <t>射水市立　東明小学校</t>
  </si>
  <si>
    <t xml:space="preserve">933-0234 </t>
  </si>
  <si>
    <t>富山県射水市海老江七軒１３４７番地</t>
    <phoneticPr fontId="7"/>
  </si>
  <si>
    <t>0766-86-0050</t>
  </si>
  <si>
    <t>0766-86-0099</t>
  </si>
  <si>
    <t>MFD00097</t>
  </si>
  <si>
    <t>射水市立　塚原小学校</t>
  </si>
  <si>
    <t xml:space="preserve">934-0052 </t>
  </si>
  <si>
    <t>富山県射水市松木７１５番地</t>
    <phoneticPr fontId="7"/>
  </si>
  <si>
    <t>0766-82-8040</t>
  </si>
  <si>
    <t>0766-82-8041</t>
  </si>
  <si>
    <t>MFD00041</t>
  </si>
  <si>
    <t>射水市立　小杉小学校</t>
  </si>
  <si>
    <t xml:space="preserve">939-0351 </t>
  </si>
  <si>
    <t>富山県射水市戸破４１００番地</t>
    <phoneticPr fontId="7"/>
  </si>
  <si>
    <t>0766-55-1055</t>
  </si>
  <si>
    <t>0766-55-1056</t>
  </si>
  <si>
    <t>MGD00023</t>
  </si>
  <si>
    <t>射水市立　金山小学校</t>
  </si>
  <si>
    <t xml:space="preserve">939-0321 </t>
  </si>
  <si>
    <t>富山県射水市青井谷１６４８番地</t>
    <phoneticPr fontId="7"/>
  </si>
  <si>
    <t>0766-56-0090</t>
  </si>
  <si>
    <t>0766-56-0094</t>
  </si>
  <si>
    <t>MGD00017</t>
  </si>
  <si>
    <t>射水市立　歌の森小学校</t>
  </si>
  <si>
    <t xml:space="preserve">939-0311 </t>
  </si>
  <si>
    <t>富山県射水市黒河５６０番地</t>
    <phoneticPr fontId="7"/>
  </si>
  <si>
    <t>0766-56-0164</t>
  </si>
  <si>
    <t>0766-56-0144</t>
  </si>
  <si>
    <t>MGD00049</t>
  </si>
  <si>
    <t>射水市立　太閤山小学校</t>
  </si>
  <si>
    <t xml:space="preserve">939-0332 </t>
  </si>
  <si>
    <t>富山県射水市橋下条９２６番地</t>
    <phoneticPr fontId="7"/>
  </si>
  <si>
    <t>0766-56-3303</t>
  </si>
  <si>
    <t>0766-56-3693</t>
  </si>
  <si>
    <t>MFD00103</t>
  </si>
  <si>
    <t>射水市立　中太閤山小学校</t>
  </si>
  <si>
    <t xml:space="preserve">939-0363 </t>
  </si>
  <si>
    <t>富山県射水市中太閤山１１丁目３番地</t>
    <phoneticPr fontId="7"/>
  </si>
  <si>
    <t>0766-56-3333</t>
  </si>
  <si>
    <t>0766-56-2873</t>
  </si>
  <si>
    <t>MFD00109</t>
  </si>
  <si>
    <t>射水市立　大門小学校</t>
  </si>
  <si>
    <t xml:space="preserve">939-0234 </t>
  </si>
  <si>
    <t>富山県射水市二口４１７番１</t>
    <phoneticPr fontId="7"/>
  </si>
  <si>
    <t>0766-52-0072</t>
  </si>
  <si>
    <t>0766-52-1751</t>
  </si>
  <si>
    <t>MGD00010</t>
  </si>
  <si>
    <t>射水市立　大島小学校</t>
  </si>
  <si>
    <t xml:space="preserve">939-0274 </t>
  </si>
  <si>
    <t>富山県射水市小島６７５番地１</t>
    <phoneticPr fontId="7"/>
  </si>
  <si>
    <t>0766-52-0201</t>
  </si>
  <si>
    <t>0766-52-5709</t>
  </si>
  <si>
    <t>MGD00098</t>
  </si>
  <si>
    <t>射水市立　下村小学校</t>
  </si>
  <si>
    <t xml:space="preserve">933-0204 </t>
  </si>
  <si>
    <t>富山県射水市加茂中部１０５１番地</t>
    <phoneticPr fontId="7"/>
  </si>
  <si>
    <t>0766-59-2310</t>
  </si>
  <si>
    <t>0766-59-2864</t>
  </si>
  <si>
    <t>MFD00040</t>
  </si>
  <si>
    <t>射水市立　新湊中学校</t>
  </si>
  <si>
    <t xml:space="preserve">934-0003 </t>
  </si>
  <si>
    <t>射水市庄川本町２５番５０号</t>
  </si>
  <si>
    <t>0766-82-8050</t>
  </si>
  <si>
    <t>0766-82-8051</t>
  </si>
  <si>
    <t>MFD00008</t>
  </si>
  <si>
    <t>射水市立　新湊南部中学校</t>
  </si>
  <si>
    <t xml:space="preserve">934-0049 </t>
  </si>
  <si>
    <t>射水市鏡宮１９３番地１</t>
  </si>
  <si>
    <t>0766-82-8055</t>
    <phoneticPr fontId="7"/>
  </si>
  <si>
    <t>0766-82-8056</t>
  </si>
  <si>
    <t>MGD00040</t>
  </si>
  <si>
    <t>射水市立　射北中学校</t>
  </si>
  <si>
    <t xml:space="preserve">933-0224 </t>
  </si>
  <si>
    <t>射水市堀岡古明神２０番地</t>
  </si>
  <si>
    <t>0766-86-0016</t>
  </si>
  <si>
    <t>0766-86-0593</t>
  </si>
  <si>
    <t>MFD00244</t>
  </si>
  <si>
    <t>射水市立　小杉中学校</t>
  </si>
  <si>
    <t>939-0351</t>
  </si>
  <si>
    <t>射水市戸破２０１３番地</t>
  </si>
  <si>
    <t>0766-56-1335</t>
  </si>
  <si>
    <t>0766-56-1334</t>
  </si>
  <si>
    <t>MFD00057</t>
  </si>
  <si>
    <t>射水市立　小杉南中学校</t>
  </si>
  <si>
    <t xml:space="preserve">939-0364 </t>
  </si>
  <si>
    <t>射水市南太閤山１丁目２番地</t>
  </si>
  <si>
    <t>0766-56-5077</t>
  </si>
  <si>
    <t>0766-56-5078</t>
  </si>
  <si>
    <t>MFD00118</t>
  </si>
  <si>
    <t>射水市立　大門中学校</t>
  </si>
  <si>
    <t>射水市二口２５８番地</t>
  </si>
  <si>
    <t>0766-52-0116</t>
  </si>
  <si>
    <t>0766-52-2286</t>
  </si>
  <si>
    <t>IP090357</t>
  </si>
  <si>
    <t>岩原</t>
    <rPh sb="0" eb="2">
      <t>イワハラ</t>
    </rPh>
    <phoneticPr fontId="7"/>
  </si>
  <si>
    <t>ディーアイエスソリューション株式会社</t>
    <rPh sb="14" eb="16">
      <t>カブシキ</t>
    </rPh>
    <rPh sb="16" eb="18">
      <t>カイシャ</t>
    </rPh>
    <phoneticPr fontId="7"/>
  </si>
  <si>
    <t>140-0014</t>
    <phoneticPr fontId="7"/>
  </si>
  <si>
    <t>東京都品川区大井1-20-10 住友大井町ビル2F</t>
  </si>
  <si>
    <t>第1事業部ネットワークソリューション1課</t>
    <rPh sb="0" eb="1">
      <t>ダイ</t>
    </rPh>
    <rPh sb="2" eb="4">
      <t>ジギョウ</t>
    </rPh>
    <rPh sb="4" eb="5">
      <t>ブ</t>
    </rPh>
    <rPh sb="19" eb="20">
      <t>カ</t>
    </rPh>
    <phoneticPr fontId="7"/>
  </si>
  <si>
    <t>03-6429-6071</t>
  </si>
  <si>
    <t xml:space="preserve">03-6429-6066 </t>
  </si>
  <si>
    <t>株式会社地域経済活性化支援機構</t>
  </si>
  <si>
    <t>100-0004</t>
    <phoneticPr fontId="7"/>
  </si>
  <si>
    <t>東京都千代田区大手町１－６－1 大手町ビル9階</t>
    <rPh sb="0" eb="3">
      <t>トウキョウト</t>
    </rPh>
    <rPh sb="3" eb="7">
      <t>チヨダク</t>
    </rPh>
    <rPh sb="7" eb="10">
      <t>オオテマチ</t>
    </rPh>
    <rPh sb="16" eb="19">
      <t>オオテマチ</t>
    </rPh>
    <rPh sb="22" eb="23">
      <t>カイ</t>
    </rPh>
    <phoneticPr fontId="7"/>
  </si>
  <si>
    <t>情報管理グループ</t>
    <rPh sb="0" eb="2">
      <t>ジョウホウ</t>
    </rPh>
    <rPh sb="2" eb="4">
      <t>カンリ</t>
    </rPh>
    <phoneticPr fontId="7"/>
  </si>
  <si>
    <t>03-6266-0221</t>
  </si>
  <si>
    <t>03-6213-0071</t>
    <phoneticPr fontId="7"/>
  </si>
  <si>
    <t>LFD00029</t>
  </si>
  <si>
    <t>15652275-01</t>
    <phoneticPr fontId="7"/>
  </si>
  <si>
    <t>REVICキャピタル株式会社</t>
    <rPh sb="10" eb="12">
      <t>カブシキ</t>
    </rPh>
    <rPh sb="12" eb="14">
      <t>カイシャ</t>
    </rPh>
    <phoneticPr fontId="7"/>
  </si>
  <si>
    <t>514-0051</t>
  </si>
  <si>
    <t>大阪市中央区備後町４－１－３　御堂筋三井ビルディング 506号室</t>
    <rPh sb="30" eb="32">
      <t>ゴウシツ</t>
    </rPh>
    <phoneticPr fontId="7"/>
  </si>
  <si>
    <t>経営管理室</t>
    <rPh sb="0" eb="2">
      <t>ケイエイ</t>
    </rPh>
    <rPh sb="2" eb="4">
      <t>カンリ</t>
    </rPh>
    <rPh sb="4" eb="5">
      <t>シツ</t>
    </rPh>
    <phoneticPr fontId="7"/>
  </si>
  <si>
    <t>06-6210-2620</t>
  </si>
  <si>
    <t>06-6210-2627</t>
  </si>
  <si>
    <t>IP090358</t>
  </si>
  <si>
    <t>811-0117</t>
    <phoneticPr fontId="7"/>
  </si>
  <si>
    <t>福岡県粕屋郡新宮町上府1424-1</t>
    <rPh sb="0" eb="3">
      <t>フクオカケン</t>
    </rPh>
    <rPh sb="3" eb="6">
      <t>カスヤグン</t>
    </rPh>
    <rPh sb="6" eb="9">
      <t>シングウチョウ</t>
    </rPh>
    <rPh sb="9" eb="10">
      <t>ウエ</t>
    </rPh>
    <rPh sb="10" eb="11">
      <t>フ</t>
    </rPh>
    <phoneticPr fontId="7"/>
  </si>
  <si>
    <t>福岡テクニカルセンター　プラント技術課</t>
    <rPh sb="0" eb="2">
      <t>フクオカ</t>
    </rPh>
    <rPh sb="16" eb="18">
      <t>ギジュツ</t>
    </rPh>
    <rPh sb="18" eb="19">
      <t>カ</t>
    </rPh>
    <phoneticPr fontId="7"/>
  </si>
  <si>
    <t>092-941-5660</t>
    <phoneticPr fontId="7"/>
  </si>
  <si>
    <t>092-941-5662</t>
    <phoneticPr fontId="7"/>
  </si>
  <si>
    <t>MID00026</t>
  </si>
  <si>
    <t>21442229-001</t>
    <phoneticPr fontId="7"/>
  </si>
  <si>
    <t>MID00022</t>
  </si>
  <si>
    <t>MID00054</t>
  </si>
  <si>
    <t>MJD00013</t>
  </si>
  <si>
    <t>MJD00026</t>
  </si>
  <si>
    <t>MID00056</t>
  </si>
  <si>
    <t>MID00052</t>
  </si>
  <si>
    <t>MJD00025</t>
  </si>
  <si>
    <t>MJD00032</t>
  </si>
  <si>
    <t>MJD00033</t>
  </si>
  <si>
    <t>MJD00024</t>
  </si>
  <si>
    <t>MID00050</t>
  </si>
  <si>
    <t>IP090359</t>
  </si>
  <si>
    <t>IP090360</t>
  </si>
  <si>
    <t>IP090361</t>
  </si>
  <si>
    <t>IP090362</t>
  </si>
  <si>
    <t>IP090363</t>
  </si>
  <si>
    <t>IP090364</t>
  </si>
  <si>
    <t>松下</t>
    <phoneticPr fontId="7"/>
  </si>
  <si>
    <t>FSC</t>
    <phoneticPr fontId="7"/>
  </si>
  <si>
    <t>いすゞ自動車株式会社　藤沢工場</t>
    <rPh sb="3" eb="6">
      <t>ジドウシャ</t>
    </rPh>
    <rPh sb="6" eb="10">
      <t>カブシキガイシャ</t>
    </rPh>
    <phoneticPr fontId="7"/>
  </si>
  <si>
    <t>252-08881</t>
    <phoneticPr fontId="7"/>
  </si>
  <si>
    <t>神奈川県藤沢市土棚８番地</t>
    <phoneticPr fontId="7"/>
  </si>
  <si>
    <t>グローバル生産推進部支援グループ</t>
    <phoneticPr fontId="7"/>
  </si>
  <si>
    <t>0466-45-2070</t>
    <phoneticPr fontId="7"/>
  </si>
  <si>
    <t>0466-45-2711</t>
    <phoneticPr fontId="7"/>
  </si>
  <si>
    <t>DG-ND200</t>
    <phoneticPr fontId="7"/>
  </si>
  <si>
    <t>MBD00030</t>
    <phoneticPr fontId="7"/>
  </si>
  <si>
    <t>20783605-003</t>
    <phoneticPr fontId="7"/>
  </si>
  <si>
    <t>IP090365</t>
  </si>
  <si>
    <t>IP090366</t>
  </si>
  <si>
    <t>IP090367</t>
  </si>
  <si>
    <t>IP090368</t>
  </si>
  <si>
    <t>IP090369</t>
  </si>
  <si>
    <t>IP090370</t>
  </si>
  <si>
    <t>IP090371</t>
  </si>
  <si>
    <t>IP090372</t>
  </si>
  <si>
    <t>IP090373</t>
  </si>
  <si>
    <t>IP090374</t>
  </si>
  <si>
    <t>IP090375</t>
  </si>
  <si>
    <t>IP090376</t>
  </si>
  <si>
    <t>IP090377</t>
  </si>
  <si>
    <t>IP090378</t>
  </si>
  <si>
    <t>IP090379</t>
  </si>
  <si>
    <t>IP090380</t>
  </si>
  <si>
    <t>中部社</t>
    <phoneticPr fontId="7"/>
  </si>
  <si>
    <t>佐藤</t>
    <phoneticPr fontId="7"/>
  </si>
  <si>
    <t>荏原実業株式会社 静岡支社</t>
  </si>
  <si>
    <t>422-8076</t>
  </si>
  <si>
    <t>静岡市駿河区八幡二丁目２番２５号</t>
  </si>
  <si>
    <t>054-289-3000</t>
    <phoneticPr fontId="7"/>
  </si>
  <si>
    <t>054-289-2988</t>
    <phoneticPr fontId="7"/>
  </si>
  <si>
    <t>花平ポンプ場</t>
  </si>
  <si>
    <t>431-2211</t>
  </si>
  <si>
    <t>浜松市北区引佐町花平７６６－１</t>
  </si>
  <si>
    <t>DG-SW396</t>
    <phoneticPr fontId="7"/>
  </si>
  <si>
    <t>MJV01839</t>
    <phoneticPr fontId="7"/>
  </si>
  <si>
    <t>21374183-002</t>
    <phoneticPr fontId="7"/>
  </si>
  <si>
    <t>花平ポンプ場</t>
    <rPh sb="0" eb="1">
      <t>ハナ</t>
    </rPh>
    <rPh sb="1" eb="2">
      <t>ヒラ</t>
    </rPh>
    <rPh sb="5" eb="6">
      <t>ジョウ</t>
    </rPh>
    <phoneticPr fontId="7"/>
  </si>
  <si>
    <t>431-2211</t>
    <phoneticPr fontId="7"/>
  </si>
  <si>
    <t>浜松市北区引佐町花平７６６－１</t>
    <rPh sb="0" eb="2">
      <t>ハママツ</t>
    </rPh>
    <rPh sb="2" eb="3">
      <t>シ</t>
    </rPh>
    <rPh sb="3" eb="5">
      <t>キタク</t>
    </rPh>
    <rPh sb="5" eb="7">
      <t>イナサ</t>
    </rPh>
    <rPh sb="7" eb="8">
      <t>マチ</t>
    </rPh>
    <rPh sb="8" eb="9">
      <t>ハナ</t>
    </rPh>
    <rPh sb="9" eb="10">
      <t>タイラ</t>
    </rPh>
    <phoneticPr fontId="7"/>
  </si>
  <si>
    <t>伊平ポンプ場</t>
    <rPh sb="0" eb="1">
      <t>イ</t>
    </rPh>
    <rPh sb="1" eb="2">
      <t>タイラ</t>
    </rPh>
    <rPh sb="5" eb="6">
      <t>バ</t>
    </rPh>
    <phoneticPr fontId="7"/>
  </si>
  <si>
    <t>431-2205</t>
    <phoneticPr fontId="7"/>
  </si>
  <si>
    <t>浜松市北区引佐町伊平３４０－４</t>
    <rPh sb="0" eb="2">
      <t>ハママツ</t>
    </rPh>
    <rPh sb="2" eb="3">
      <t>シ</t>
    </rPh>
    <rPh sb="3" eb="5">
      <t>キタク</t>
    </rPh>
    <rPh sb="5" eb="7">
      <t>イナサ</t>
    </rPh>
    <rPh sb="7" eb="8">
      <t>マチ</t>
    </rPh>
    <rPh sb="8" eb="9">
      <t>イ</t>
    </rPh>
    <rPh sb="9" eb="10">
      <t>タイラ</t>
    </rPh>
    <phoneticPr fontId="7"/>
  </si>
  <si>
    <t>MJV01840</t>
    <phoneticPr fontId="7"/>
  </si>
  <si>
    <t>IP090381</t>
  </si>
  <si>
    <t>MJV05640</t>
    <phoneticPr fontId="7"/>
  </si>
  <si>
    <t>21420370-001</t>
    <phoneticPr fontId="7"/>
  </si>
  <si>
    <t>MJV28876</t>
    <phoneticPr fontId="7"/>
  </si>
  <si>
    <t>IP090382</t>
  </si>
  <si>
    <t>パナソニックＣＣソリューションズ㈱</t>
    <phoneticPr fontId="7"/>
  </si>
  <si>
    <t>534-0027</t>
    <phoneticPr fontId="7"/>
  </si>
  <si>
    <t>大阪市都島区中野町３丁目８番１４号</t>
    <phoneticPr fontId="7"/>
  </si>
  <si>
    <t>神戸新聞興産株式会社</t>
    <phoneticPr fontId="7"/>
  </si>
  <si>
    <t>650-8571</t>
    <phoneticPr fontId="7"/>
  </si>
  <si>
    <t>兵庫県神戸市中央区東川崎町１－５－７　9階</t>
    <phoneticPr fontId="7"/>
  </si>
  <si>
    <t>施設管理部</t>
    <phoneticPr fontId="7"/>
  </si>
  <si>
    <t>078-362-7205</t>
    <phoneticPr fontId="7"/>
  </si>
  <si>
    <t>078-361-6085</t>
    <phoneticPr fontId="7"/>
  </si>
  <si>
    <t>DG-SF335</t>
    <phoneticPr fontId="7"/>
  </si>
  <si>
    <t>MIV35982</t>
    <phoneticPr fontId="7"/>
  </si>
  <si>
    <t>00126205U-01</t>
    <phoneticPr fontId="7"/>
  </si>
  <si>
    <t>株式会社　神戸新聞社</t>
    <phoneticPr fontId="7"/>
  </si>
  <si>
    <t>兵庫県神戸市中央区東川崎町１－５－７　　　16階</t>
    <phoneticPr fontId="7"/>
  </si>
  <si>
    <t>秘書部</t>
    <phoneticPr fontId="7"/>
  </si>
  <si>
    <t>078-362-7100</t>
    <phoneticPr fontId="7"/>
  </si>
  <si>
    <t>MIV35998</t>
    <phoneticPr fontId="7"/>
  </si>
  <si>
    <t>MIV35974</t>
    <phoneticPr fontId="7"/>
  </si>
  <si>
    <t>IP090383</t>
  </si>
  <si>
    <t>DG-NV200V1M</t>
    <phoneticPr fontId="7"/>
  </si>
  <si>
    <t>MJD00243</t>
    <phoneticPr fontId="7"/>
  </si>
  <si>
    <t>IP090384</t>
  </si>
  <si>
    <t>通信メディアG</t>
    <rPh sb="0" eb="2">
      <t>ツウシン</t>
    </rPh>
    <phoneticPr fontId="7"/>
  </si>
  <si>
    <t>FSC</t>
    <phoneticPr fontId="7"/>
  </si>
  <si>
    <t>NSK株式会社</t>
  </si>
  <si>
    <t>東京都千代田区九段南２－３－１　青葉第一ビル３F</t>
  </si>
  <si>
    <t>東日本第一事業本部第二部</t>
  </si>
  <si>
    <t>03-5213-1526</t>
    <phoneticPr fontId="7"/>
  </si>
  <si>
    <t>女子美術大学</t>
  </si>
  <si>
    <t>東京都杉並区和田１－４９－８</t>
  </si>
  <si>
    <r>
      <t>DG-SP</t>
    </r>
    <r>
      <rPr>
        <sz val="11"/>
        <rFont val="ＭＳ Ｐゴシック"/>
        <family val="3"/>
        <charset val="128"/>
      </rPr>
      <t>509</t>
    </r>
    <phoneticPr fontId="7"/>
  </si>
  <si>
    <t>MAV34478</t>
    <phoneticPr fontId="7"/>
  </si>
  <si>
    <t>21462799-001</t>
    <phoneticPr fontId="7"/>
  </si>
  <si>
    <t>MAV34479</t>
  </si>
  <si>
    <t>MAV34481</t>
    <phoneticPr fontId="7"/>
  </si>
  <si>
    <t>IP090385</t>
  </si>
  <si>
    <t>中部社</t>
    <phoneticPr fontId="7"/>
  </si>
  <si>
    <t>林</t>
    <rPh sb="0" eb="1">
      <t>ハヤシ</t>
    </rPh>
    <phoneticPr fontId="7"/>
  </si>
  <si>
    <t>パナソニックESネットワークス株式会社</t>
    <phoneticPr fontId="7"/>
  </si>
  <si>
    <t>450-8611</t>
    <phoneticPr fontId="7"/>
  </si>
  <si>
    <t>名古屋市中村区名駅南2-7-55　パナソニック名古屋中村ビル南館5F</t>
  </si>
  <si>
    <t>中部営業部</t>
  </si>
  <si>
    <t>052-586-4141</t>
  </si>
  <si>
    <t>052-586-1068</t>
  </si>
  <si>
    <t>国立大学法人　名古屋工業大学</t>
  </si>
  <si>
    <t>466-8555</t>
    <phoneticPr fontId="7"/>
  </si>
  <si>
    <t>名古屋市昭和区御器所町</t>
    <phoneticPr fontId="7"/>
  </si>
  <si>
    <t>情報工学専攻</t>
  </si>
  <si>
    <t>052-735-5576</t>
    <phoneticPr fontId="7"/>
  </si>
  <si>
    <t>052-735-5465</t>
    <phoneticPr fontId="7"/>
  </si>
  <si>
    <t>DG-SF438</t>
    <phoneticPr fontId="7"/>
  </si>
  <si>
    <t>MKV06963</t>
    <phoneticPr fontId="7"/>
  </si>
  <si>
    <t>21315668-001</t>
    <phoneticPr fontId="7"/>
  </si>
  <si>
    <t>052-735-5576</t>
  </si>
  <si>
    <t>052-735-5465</t>
  </si>
  <si>
    <t>MKV08888</t>
    <phoneticPr fontId="7"/>
  </si>
  <si>
    <t>MKV10756</t>
    <phoneticPr fontId="7"/>
  </si>
  <si>
    <t>MKV10796</t>
    <phoneticPr fontId="7"/>
  </si>
  <si>
    <t>MKV12565</t>
    <phoneticPr fontId="7"/>
  </si>
  <si>
    <t>MKV37391</t>
    <phoneticPr fontId="7"/>
  </si>
  <si>
    <t>MKV37401</t>
    <phoneticPr fontId="7"/>
  </si>
  <si>
    <t>MKV37402</t>
    <phoneticPr fontId="7"/>
  </si>
  <si>
    <t>MKV37403</t>
    <phoneticPr fontId="7"/>
  </si>
  <si>
    <t>MKV37404</t>
    <phoneticPr fontId="7"/>
  </si>
  <si>
    <t>IP090386</t>
  </si>
  <si>
    <r>
      <t>WJ-HDU4</t>
    </r>
    <r>
      <rPr>
        <sz val="11"/>
        <rFont val="ＭＳ Ｐゴシック"/>
        <family val="3"/>
        <charset val="128"/>
      </rPr>
      <t>1N</t>
    </r>
    <phoneticPr fontId="7"/>
  </si>
  <si>
    <t>WCC300727724</t>
    <phoneticPr fontId="7"/>
  </si>
  <si>
    <t>21315668-001</t>
    <phoneticPr fontId="7"/>
  </si>
  <si>
    <t>466-8555</t>
    <phoneticPr fontId="7"/>
  </si>
  <si>
    <t>名古屋市昭和区御器所町</t>
    <phoneticPr fontId="7"/>
  </si>
  <si>
    <r>
      <t>WJ-HDU4</t>
    </r>
    <r>
      <rPr>
        <sz val="11"/>
        <rFont val="ＭＳ Ｐゴシック"/>
        <family val="3"/>
        <charset val="128"/>
      </rPr>
      <t>1N</t>
    </r>
    <phoneticPr fontId="7"/>
  </si>
  <si>
    <t>WCC300728041</t>
    <phoneticPr fontId="7"/>
  </si>
  <si>
    <t>WMC1T3062079</t>
    <phoneticPr fontId="7"/>
  </si>
  <si>
    <t>WMC1T3278122</t>
    <phoneticPr fontId="7"/>
  </si>
  <si>
    <t>WMC1T3293347</t>
    <phoneticPr fontId="7"/>
  </si>
  <si>
    <t>IP090387</t>
  </si>
  <si>
    <t>DG-ND400K</t>
    <phoneticPr fontId="7"/>
  </si>
  <si>
    <t>MKD00038</t>
    <phoneticPr fontId="7"/>
  </si>
  <si>
    <t>IP090388</t>
  </si>
  <si>
    <t>105-0021</t>
    <phoneticPr fontId="7"/>
  </si>
  <si>
    <t>東京都港区東新橋2丁目12番7号　住友東新橋ビル2号館4F</t>
    <phoneticPr fontId="7"/>
  </si>
  <si>
    <t>ソリューションデザインセンター</t>
    <phoneticPr fontId="7"/>
  </si>
  <si>
    <t>03-6402-5302</t>
    <phoneticPr fontId="7"/>
  </si>
  <si>
    <t>03-6402-5307</t>
    <phoneticPr fontId="7"/>
  </si>
  <si>
    <t>シーティーシー・テクノロジー株式会社</t>
    <phoneticPr fontId="7"/>
  </si>
  <si>
    <t>102-0071</t>
    <phoneticPr fontId="7"/>
  </si>
  <si>
    <t>東京都千代田区富士見1-11-5　栗田九段ビル</t>
    <phoneticPr fontId="7"/>
  </si>
  <si>
    <t>総務部　総務グループ</t>
    <phoneticPr fontId="7"/>
  </si>
  <si>
    <t>03-6238-5560</t>
    <phoneticPr fontId="7"/>
  </si>
  <si>
    <t>03-3514-1614</t>
    <phoneticPr fontId="7"/>
  </si>
  <si>
    <t>DG-SP102</t>
    <phoneticPr fontId="7"/>
  </si>
  <si>
    <t>MHV32411</t>
    <phoneticPr fontId="7"/>
  </si>
  <si>
    <t>21486011-001</t>
    <phoneticPr fontId="7"/>
  </si>
  <si>
    <t>790-0003</t>
  </si>
  <si>
    <t>愛媛県松山市三番町7-13-13　ミツネビルディング</t>
    <rPh sb="0" eb="3">
      <t>エヒメケン</t>
    </rPh>
    <rPh sb="3" eb="6">
      <t>マツヤマシ</t>
    </rPh>
    <rPh sb="6" eb="9">
      <t>サンバンチョウ</t>
    </rPh>
    <phoneticPr fontId="7"/>
  </si>
  <si>
    <t>松山サービスステーション</t>
    <rPh sb="0" eb="2">
      <t>マツヤマ</t>
    </rPh>
    <phoneticPr fontId="7"/>
  </si>
  <si>
    <t>089-941-1093</t>
    <phoneticPr fontId="7"/>
  </si>
  <si>
    <t>089-941-1501</t>
  </si>
  <si>
    <t>MHV32353</t>
  </si>
  <si>
    <t>MHV32363</t>
  </si>
  <si>
    <t>IP090389</t>
  </si>
  <si>
    <t>東京都港区東新橋2丁目12番7号　住友東新橋ビル2号館4F</t>
  </si>
  <si>
    <t>シーティーシー・テクノロジー株式会社</t>
  </si>
  <si>
    <t>102-0071</t>
  </si>
  <si>
    <t>東京都千代田区富士見1-11-5　栗田九段ビル</t>
  </si>
  <si>
    <t>総務部　総務グループ</t>
  </si>
  <si>
    <t>03-6238-5560</t>
  </si>
  <si>
    <t>03-3514-1614</t>
  </si>
  <si>
    <t>WJ-HDU41M</t>
    <phoneticPr fontId="7"/>
  </si>
  <si>
    <t>MFD01192</t>
  </si>
  <si>
    <t>089-941-1093</t>
  </si>
  <si>
    <t>MFD01335</t>
  </si>
  <si>
    <t>MFD01188</t>
    <phoneticPr fontId="7"/>
  </si>
  <si>
    <t>IP090390</t>
  </si>
  <si>
    <t>パナソニックESネットワークス株式会社</t>
  </si>
  <si>
    <t>MHD00022</t>
    <phoneticPr fontId="7"/>
  </si>
  <si>
    <t>IP090391</t>
    <phoneticPr fontId="7"/>
  </si>
  <si>
    <t>IP090392</t>
  </si>
  <si>
    <t>村越</t>
    <phoneticPr fontId="7"/>
  </si>
  <si>
    <t>FSC</t>
    <phoneticPr fontId="7"/>
  </si>
  <si>
    <t>共信コミュニケーションズ株式会社</t>
    <phoneticPr fontId="7"/>
  </si>
  <si>
    <t>141-0001</t>
    <phoneticPr fontId="7"/>
  </si>
  <si>
    <t>東京都品川区北品川5-9-11　大崎MTビル</t>
    <phoneticPr fontId="7"/>
  </si>
  <si>
    <t>クリエーション営業部</t>
    <phoneticPr fontId="7"/>
  </si>
  <si>
    <t>03-3445-2070</t>
    <phoneticPr fontId="7"/>
  </si>
  <si>
    <t>03-5449-6672</t>
    <phoneticPr fontId="7"/>
  </si>
  <si>
    <t>ブロ－ドメディア・スタジオ株式会社</t>
    <phoneticPr fontId="7"/>
  </si>
  <si>
    <t>106-0032</t>
    <phoneticPr fontId="7"/>
  </si>
  <si>
    <t>東京都港区六本木4-2-45 高曾堂ビル</t>
  </si>
  <si>
    <t>プロダクションカンパニー 映像技術グループ</t>
    <phoneticPr fontId="7"/>
  </si>
  <si>
    <t>03-5547-1521</t>
    <phoneticPr fontId="7"/>
  </si>
  <si>
    <t xml:space="preserve">03-3470-8070   </t>
    <phoneticPr fontId="7"/>
  </si>
  <si>
    <r>
      <t>D</t>
    </r>
    <r>
      <rPr>
        <sz val="11"/>
        <rFont val="ＭＳ Ｐゴシック"/>
        <family val="3"/>
        <charset val="128"/>
      </rPr>
      <t>G-SP304V</t>
    </r>
    <phoneticPr fontId="7"/>
  </si>
  <si>
    <t>MIV14886</t>
    <phoneticPr fontId="7"/>
  </si>
  <si>
    <t>21498373-001</t>
    <phoneticPr fontId="7"/>
  </si>
  <si>
    <t xml:space="preserve">ブロ－ドメディア・スタジオ株式会社 </t>
    <phoneticPr fontId="7"/>
  </si>
  <si>
    <t>104-0052</t>
    <phoneticPr fontId="7"/>
  </si>
  <si>
    <t xml:space="preserve">東京都中央区月島1-14-7 </t>
    <phoneticPr fontId="7"/>
  </si>
  <si>
    <t>03-5547-1510</t>
    <phoneticPr fontId="7"/>
  </si>
  <si>
    <t>03- 5547-1529</t>
    <phoneticPr fontId="7"/>
  </si>
  <si>
    <t>MIV17076</t>
    <phoneticPr fontId="7"/>
  </si>
  <si>
    <t>IP090393</t>
  </si>
  <si>
    <t>DG-ND200</t>
    <phoneticPr fontId="7"/>
  </si>
  <si>
    <t>MID00016</t>
    <phoneticPr fontId="7"/>
  </si>
  <si>
    <t>IP090394</t>
  </si>
  <si>
    <t>重元</t>
    <phoneticPr fontId="7"/>
  </si>
  <si>
    <t>株式会社　イズミ</t>
    <phoneticPr fontId="7"/>
  </si>
  <si>
    <t>732-0057</t>
    <phoneticPr fontId="7"/>
  </si>
  <si>
    <t>広島県広島市東区二葉の里3丁目3番1号</t>
    <rPh sb="2" eb="3">
      <t>ケン</t>
    </rPh>
    <phoneticPr fontId="7"/>
  </si>
  <si>
    <t>情報管理グループ</t>
    <phoneticPr fontId="7"/>
  </si>
  <si>
    <t>082-264-3529</t>
    <phoneticPr fontId="7"/>
  </si>
  <si>
    <t>082-264-2437</t>
    <phoneticPr fontId="7"/>
  </si>
  <si>
    <t>DG-SW316</t>
    <phoneticPr fontId="7"/>
  </si>
  <si>
    <t>MGV29272</t>
    <phoneticPr fontId="7"/>
  </si>
  <si>
    <t>MGV29250</t>
  </si>
  <si>
    <t>MGV13928</t>
  </si>
  <si>
    <t>MGV29254</t>
  </si>
  <si>
    <t>MGV13897</t>
  </si>
  <si>
    <t>MGV13902</t>
  </si>
  <si>
    <t>MGV29268</t>
  </si>
  <si>
    <t>MGV13911</t>
  </si>
  <si>
    <t>IP090395</t>
    <phoneticPr fontId="7"/>
  </si>
  <si>
    <t>DG-SF334</t>
    <phoneticPr fontId="7"/>
  </si>
  <si>
    <t>LBV23071</t>
  </si>
  <si>
    <t>IP090395</t>
  </si>
  <si>
    <t>LAV21928</t>
  </si>
  <si>
    <t>LAV10163</t>
  </si>
  <si>
    <t>LBV23160</t>
  </si>
  <si>
    <t>LBV23118</t>
  </si>
  <si>
    <t>LAV21929</t>
  </si>
  <si>
    <t>LBV23018</t>
  </si>
  <si>
    <t>LAV10159</t>
  </si>
  <si>
    <t>LIV38427</t>
    <phoneticPr fontId="7"/>
  </si>
  <si>
    <t>LBV23040</t>
  </si>
  <si>
    <t>LBV23078</t>
  </si>
  <si>
    <t>LAV21583</t>
  </si>
  <si>
    <t>LAV21901</t>
  </si>
  <si>
    <t>LBV23035</t>
  </si>
  <si>
    <t>MIV17739</t>
  </si>
  <si>
    <t>LAV21628</t>
  </si>
  <si>
    <t>LAV10382</t>
  </si>
  <si>
    <t>LBV23074</t>
  </si>
  <si>
    <t>LAV21818</t>
  </si>
  <si>
    <t>IP090396</t>
  </si>
  <si>
    <t>MGV30263</t>
    <phoneticPr fontId="7"/>
  </si>
  <si>
    <t>MGV30306</t>
    <phoneticPr fontId="7"/>
  </si>
  <si>
    <t>MGV30265</t>
    <phoneticPr fontId="7"/>
  </si>
  <si>
    <t>MGV30264</t>
    <phoneticPr fontId="7"/>
  </si>
  <si>
    <t>IP090397</t>
  </si>
  <si>
    <t>DG-SC385</t>
    <phoneticPr fontId="7"/>
  </si>
  <si>
    <t>MFV16331</t>
    <phoneticPr fontId="7"/>
  </si>
  <si>
    <t>MFV16272</t>
    <phoneticPr fontId="7"/>
  </si>
  <si>
    <t>MFV16288</t>
    <phoneticPr fontId="7"/>
  </si>
  <si>
    <t>MFV16279</t>
    <phoneticPr fontId="7"/>
  </si>
  <si>
    <t>MGV00812</t>
    <phoneticPr fontId="7"/>
  </si>
  <si>
    <t>IP090398</t>
  </si>
  <si>
    <t>WJ-HDU40L</t>
    <phoneticPr fontId="7"/>
  </si>
  <si>
    <t>MFD00081</t>
    <phoneticPr fontId="7"/>
  </si>
  <si>
    <t>MFD00004</t>
    <phoneticPr fontId="7"/>
  </si>
  <si>
    <t>MFD00083</t>
    <phoneticPr fontId="7"/>
  </si>
  <si>
    <t>MFD00053</t>
    <phoneticPr fontId="7"/>
  </si>
  <si>
    <t>MFD00019</t>
    <phoneticPr fontId="7"/>
  </si>
  <si>
    <t>MFD00111</t>
    <phoneticPr fontId="7"/>
  </si>
  <si>
    <t>MFD00082</t>
    <phoneticPr fontId="7"/>
  </si>
  <si>
    <t>MFD00108</t>
    <phoneticPr fontId="7"/>
  </si>
  <si>
    <t>IP090399</t>
  </si>
  <si>
    <t>MGD00144</t>
    <phoneticPr fontId="7"/>
  </si>
  <si>
    <t>IP090400</t>
  </si>
  <si>
    <t>DG-NV200/1L</t>
    <phoneticPr fontId="7"/>
  </si>
  <si>
    <t>MGD00119</t>
    <phoneticPr fontId="7"/>
  </si>
  <si>
    <t>IP090401</t>
  </si>
  <si>
    <t>株式会社　ゆめカード</t>
    <phoneticPr fontId="7"/>
  </si>
  <si>
    <t>広島県広島市東区二葉の里3丁目3番1号</t>
    <phoneticPr fontId="7"/>
  </si>
  <si>
    <t>財務経理部</t>
    <phoneticPr fontId="7"/>
  </si>
  <si>
    <t>082-225-5162</t>
    <phoneticPr fontId="7"/>
  </si>
  <si>
    <t>082-225-5101</t>
    <phoneticPr fontId="7"/>
  </si>
  <si>
    <t>DG-SF334</t>
  </si>
  <si>
    <t>LBV23055</t>
  </si>
  <si>
    <t>LAV21475</t>
  </si>
  <si>
    <t>LAV21733</t>
  </si>
  <si>
    <t>LAV21584</t>
  </si>
  <si>
    <t>LBV12729</t>
    <phoneticPr fontId="7"/>
  </si>
  <si>
    <t>IP090402</t>
  </si>
  <si>
    <t>DG-SC385</t>
  </si>
  <si>
    <t>MFV29900</t>
  </si>
  <si>
    <t>MFV14530</t>
    <phoneticPr fontId="7"/>
  </si>
  <si>
    <t>IP090403</t>
  </si>
  <si>
    <t>MFD00106</t>
  </si>
  <si>
    <t>MFD00036</t>
  </si>
  <si>
    <t>MFD00110</t>
  </si>
  <si>
    <t>MFD00037</t>
  </si>
  <si>
    <t>IP090404</t>
  </si>
  <si>
    <t>MGD00170</t>
    <phoneticPr fontId="7"/>
  </si>
  <si>
    <t>IP090405</t>
  </si>
  <si>
    <t>井上</t>
    <phoneticPr fontId="7"/>
  </si>
  <si>
    <t>パナソニックＣＣソリューションズ株式会社</t>
    <phoneticPr fontId="7"/>
  </si>
  <si>
    <t>534-0027</t>
    <phoneticPr fontId="7"/>
  </si>
  <si>
    <t>大阪府都島区中野町３丁目８番１４号</t>
    <phoneticPr fontId="7"/>
  </si>
  <si>
    <t>西日本支社　営業推進グループ</t>
  </si>
  <si>
    <t>06-6356-9541</t>
    <phoneticPr fontId="7"/>
  </si>
  <si>
    <t>06-6356-9592</t>
    <phoneticPr fontId="7"/>
  </si>
  <si>
    <t>甲西陸運株式会社</t>
    <rPh sb="0" eb="2">
      <t>コウセイ</t>
    </rPh>
    <rPh sb="2" eb="4">
      <t>リクウン</t>
    </rPh>
    <rPh sb="4" eb="6">
      <t>カブシキ</t>
    </rPh>
    <rPh sb="6" eb="8">
      <t>カイシャ</t>
    </rPh>
    <phoneticPr fontId="7"/>
  </si>
  <si>
    <t>520-3233</t>
    <phoneticPr fontId="7"/>
  </si>
  <si>
    <t>滋賀県湖南市柑子袋２７８</t>
    <rPh sb="0" eb="3">
      <t>シガケン</t>
    </rPh>
    <rPh sb="3" eb="5">
      <t>コナン</t>
    </rPh>
    <rPh sb="5" eb="6">
      <t>シ</t>
    </rPh>
    <rPh sb="6" eb="8">
      <t>コウジ</t>
    </rPh>
    <rPh sb="8" eb="9">
      <t>ブクロ</t>
    </rPh>
    <phoneticPr fontId="7"/>
  </si>
  <si>
    <t>0748-72-1243</t>
    <phoneticPr fontId="7"/>
  </si>
  <si>
    <t>0748-72-5414</t>
    <phoneticPr fontId="7"/>
  </si>
  <si>
    <t>DG-SW316L</t>
    <phoneticPr fontId="7"/>
  </si>
  <si>
    <t>MJV10718</t>
  </si>
  <si>
    <t>00127888P-01</t>
    <phoneticPr fontId="7"/>
  </si>
  <si>
    <t>MJV19104</t>
  </si>
  <si>
    <t>MJV10855</t>
    <phoneticPr fontId="7"/>
  </si>
  <si>
    <t>00127888P-01</t>
  </si>
  <si>
    <t>MJV12838</t>
  </si>
  <si>
    <t>520-3212</t>
    <phoneticPr fontId="7"/>
  </si>
  <si>
    <t>滋賀県湖南市小砂町４－３</t>
    <rPh sb="0" eb="3">
      <t>シガケン</t>
    </rPh>
    <rPh sb="3" eb="5">
      <t>コナン</t>
    </rPh>
    <rPh sb="5" eb="6">
      <t>シ</t>
    </rPh>
    <rPh sb="6" eb="9">
      <t>コスナチョウ</t>
    </rPh>
    <phoneticPr fontId="7"/>
  </si>
  <si>
    <t>湖南物流センター</t>
    <rPh sb="0" eb="2">
      <t>コナン</t>
    </rPh>
    <rPh sb="2" eb="4">
      <t>ブツリュウ</t>
    </rPh>
    <phoneticPr fontId="7"/>
  </si>
  <si>
    <t>0748-75-8721</t>
    <phoneticPr fontId="7"/>
  </si>
  <si>
    <t>0748-75-8722</t>
    <phoneticPr fontId="7"/>
  </si>
  <si>
    <t>MJV19112</t>
  </si>
  <si>
    <t>IP090406</t>
    <phoneticPr fontId="7"/>
  </si>
  <si>
    <t>DG-SW314</t>
    <phoneticPr fontId="7"/>
  </si>
  <si>
    <t>MKV12784</t>
  </si>
  <si>
    <t>IP090407</t>
    <phoneticPr fontId="7"/>
  </si>
  <si>
    <t>DG-NV200V1M</t>
    <phoneticPr fontId="7"/>
  </si>
  <si>
    <t>MID00085</t>
    <phoneticPr fontId="7"/>
  </si>
  <si>
    <t>MID00137</t>
    <phoneticPr fontId="7"/>
  </si>
  <si>
    <t>IP090408</t>
  </si>
  <si>
    <t>IP090409</t>
  </si>
  <si>
    <t>IP090410</t>
  </si>
  <si>
    <t>日本コムシス株式会社</t>
  </si>
  <si>
    <t>蔵本</t>
  </si>
  <si>
    <t>日本コムシス株式会社</t>
    <phoneticPr fontId="7"/>
  </si>
  <si>
    <t>141-8647</t>
  </si>
  <si>
    <t xml:space="preserve">東京都品川区東五反田2-17-1　15F </t>
  </si>
  <si>
    <t xml:space="preserve">ITビジネス事業本部 ソリューションサービス部 
オペレーションサービス部門  </t>
    <phoneticPr fontId="7"/>
  </si>
  <si>
    <t>03-3448-7660</t>
  </si>
  <si>
    <t>03-3448-7390</t>
  </si>
  <si>
    <t>ドコモ・モバイル株式会社</t>
  </si>
  <si>
    <t>135-0016</t>
  </si>
  <si>
    <t>東京都江東区東陽4-1-7　2F　サーバ室</t>
    <phoneticPr fontId="7"/>
  </si>
  <si>
    <t>DG-NV200/2M</t>
    <phoneticPr fontId="7"/>
  </si>
  <si>
    <t>MAD00042</t>
  </si>
  <si>
    <t>IP090411</t>
  </si>
  <si>
    <t>DG-SF135</t>
    <phoneticPr fontId="7"/>
  </si>
  <si>
    <t>MAV17955</t>
  </si>
  <si>
    <t>MAV45112</t>
  </si>
  <si>
    <t>MAV45117</t>
  </si>
  <si>
    <t>MAV01296</t>
  </si>
  <si>
    <t>MAV45136</t>
  </si>
  <si>
    <t>MAV45111</t>
  </si>
  <si>
    <t>IP090412</t>
    <phoneticPr fontId="7"/>
  </si>
  <si>
    <t>IP090413</t>
  </si>
  <si>
    <t>IP090414</t>
  </si>
  <si>
    <t>IP090415</t>
  </si>
  <si>
    <t>IP090416</t>
  </si>
  <si>
    <t>IP090417</t>
  </si>
  <si>
    <t>IP090418</t>
  </si>
  <si>
    <t>パナソニックES産機システム株式会社</t>
    <phoneticPr fontId="7"/>
  </si>
  <si>
    <t>601-8135</t>
    <phoneticPr fontId="7"/>
  </si>
  <si>
    <t>京都府京都市南区上鳥羽石橋町８</t>
    <phoneticPr fontId="7"/>
  </si>
  <si>
    <t>京都営業所</t>
    <phoneticPr fontId="7"/>
  </si>
  <si>
    <t>075-694-1126</t>
    <phoneticPr fontId="7"/>
  </si>
  <si>
    <t>075-694-1127</t>
  </si>
  <si>
    <t>株式会社アーバンリサーチ</t>
    <phoneticPr fontId="7"/>
  </si>
  <si>
    <t>550-0003</t>
    <phoneticPr fontId="7"/>
  </si>
  <si>
    <t>大阪市西区京町堀1-6-４　りそな京町堀ビル１０F</t>
    <phoneticPr fontId="7"/>
  </si>
  <si>
    <t>事業支援本部　管理部　財務経理課</t>
    <phoneticPr fontId="7"/>
  </si>
  <si>
    <t>06-6445-7000</t>
    <phoneticPr fontId="7"/>
  </si>
  <si>
    <t>06-6445-7077</t>
    <phoneticPr fontId="7"/>
  </si>
  <si>
    <t>WV-SF138</t>
    <phoneticPr fontId="7"/>
  </si>
  <si>
    <t>MKV08576</t>
  </si>
  <si>
    <t>21513811-001</t>
    <phoneticPr fontId="7"/>
  </si>
  <si>
    <t>株式会社アーバンリサーチ</t>
    <rPh sb="0" eb="4">
      <t>カブシキガイシャ</t>
    </rPh>
    <phoneticPr fontId="7"/>
  </si>
  <si>
    <t>UR あべのHoop</t>
  </si>
  <si>
    <t>06-6626-2384</t>
    <phoneticPr fontId="7"/>
  </si>
  <si>
    <t>MKV08573</t>
  </si>
  <si>
    <t>MKV08538</t>
    <phoneticPr fontId="7"/>
  </si>
  <si>
    <t>DOORS 阿倍野</t>
  </si>
  <si>
    <t>06-4399-5700</t>
  </si>
  <si>
    <t>MKV08542</t>
  </si>
  <si>
    <t>IP090419</t>
    <phoneticPr fontId="7"/>
  </si>
  <si>
    <t>IP090420</t>
  </si>
  <si>
    <t>IP090421</t>
  </si>
  <si>
    <t>21507469-001</t>
    <phoneticPr fontId="7"/>
  </si>
  <si>
    <t>IP090422</t>
  </si>
  <si>
    <t>IP090423</t>
  </si>
  <si>
    <t>IP090424</t>
    <phoneticPr fontId="7"/>
  </si>
  <si>
    <t>各分社</t>
    <rPh sb="0" eb="1">
      <t>カク</t>
    </rPh>
    <rPh sb="1" eb="3">
      <t>ブンシャ</t>
    </rPh>
    <phoneticPr fontId="7"/>
  </si>
  <si>
    <t>21558517-001</t>
    <phoneticPr fontId="7"/>
  </si>
  <si>
    <t>IP090425</t>
    <phoneticPr fontId="7"/>
  </si>
  <si>
    <t>IP090426</t>
  </si>
  <si>
    <t>21507469-002</t>
    <phoneticPr fontId="7"/>
  </si>
  <si>
    <t>IP090427</t>
    <phoneticPr fontId="7"/>
  </si>
  <si>
    <t>IP090428</t>
  </si>
  <si>
    <t>IP090429</t>
  </si>
  <si>
    <t>西日本支社　営業推進グループ
関西ビジネスパートナー営業チーム</t>
    <phoneticPr fontId="7"/>
  </si>
  <si>
    <t>富士ゼロックス大阪株式会社</t>
    <rPh sb="0" eb="2">
      <t>フジ</t>
    </rPh>
    <rPh sb="7" eb="9">
      <t>オオサカ</t>
    </rPh>
    <rPh sb="9" eb="11">
      <t>カブシキ</t>
    </rPh>
    <rPh sb="11" eb="13">
      <t>カイシャ</t>
    </rPh>
    <phoneticPr fontId="7"/>
  </si>
  <si>
    <t>奈良支社</t>
    <phoneticPr fontId="7"/>
  </si>
  <si>
    <t>MKV32812</t>
    <phoneticPr fontId="7"/>
  </si>
  <si>
    <t>00130699P-01</t>
    <phoneticPr fontId="7"/>
  </si>
  <si>
    <t>冨田利明（㈱ティエムエス　社長邸）</t>
    <phoneticPr fontId="7"/>
  </si>
  <si>
    <t>635-0831</t>
    <phoneticPr fontId="7"/>
  </si>
  <si>
    <t>奈良県北葛城郡広陵町馬見北９丁目１－２/１－３</t>
    <phoneticPr fontId="7"/>
  </si>
  <si>
    <t>0745-54-3207</t>
    <phoneticPr fontId="7"/>
  </si>
  <si>
    <t>MKV32901</t>
    <phoneticPr fontId="7"/>
  </si>
  <si>
    <t>MKV32896</t>
    <phoneticPr fontId="7"/>
  </si>
  <si>
    <t>IP090430</t>
  </si>
  <si>
    <t>DG-NV200/1L</t>
    <phoneticPr fontId="7"/>
  </si>
  <si>
    <t>ＭＫＤ0010</t>
    <phoneticPr fontId="7"/>
  </si>
  <si>
    <t>IP090431</t>
  </si>
  <si>
    <t>MKV23604</t>
  </si>
  <si>
    <t>00130700P-01</t>
    <phoneticPr fontId="7"/>
  </si>
  <si>
    <t>株式会社ティエムエス</t>
    <phoneticPr fontId="7"/>
  </si>
  <si>
    <t>634-0847</t>
    <phoneticPr fontId="7"/>
  </si>
  <si>
    <t>奈良県橿原市飯高町２３７－１</t>
    <phoneticPr fontId="7"/>
  </si>
  <si>
    <t>0744-24-6984</t>
    <phoneticPr fontId="7"/>
  </si>
  <si>
    <t xml:space="preserve">0744-29-1553 </t>
    <phoneticPr fontId="7"/>
  </si>
  <si>
    <t>MKV23603</t>
  </si>
  <si>
    <t>MKV32900</t>
  </si>
  <si>
    <t>MKV32895</t>
  </si>
  <si>
    <t>IP090432</t>
  </si>
  <si>
    <t>ＭＫＤ００２４６</t>
    <phoneticPr fontId="7"/>
  </si>
  <si>
    <t>IP090433</t>
    <phoneticPr fontId="7"/>
  </si>
  <si>
    <t>井上</t>
    <phoneticPr fontId="7"/>
  </si>
  <si>
    <t>西日本支社　営業推進グループ</t>
    <phoneticPr fontId="7"/>
  </si>
  <si>
    <t>浄土真宗本願寺派（西本願寺）</t>
    <rPh sb="0" eb="2">
      <t>ジョウド</t>
    </rPh>
    <rPh sb="2" eb="4">
      <t>シンシュウ</t>
    </rPh>
    <rPh sb="4" eb="7">
      <t>ホンガンジ</t>
    </rPh>
    <rPh sb="7" eb="8">
      <t>ハ</t>
    </rPh>
    <rPh sb="9" eb="10">
      <t>ニシ</t>
    </rPh>
    <rPh sb="10" eb="13">
      <t>ホンガンジ</t>
    </rPh>
    <phoneticPr fontId="7"/>
  </si>
  <si>
    <t>600-8501</t>
    <phoneticPr fontId="7"/>
  </si>
  <si>
    <t>京都市下京区堀川通花屋町下る</t>
    <rPh sb="0" eb="3">
      <t>キョウトシ</t>
    </rPh>
    <rPh sb="3" eb="6">
      <t>シモギョウク</t>
    </rPh>
    <rPh sb="6" eb="8">
      <t>ホリカワ</t>
    </rPh>
    <rPh sb="8" eb="9">
      <t>ツウ</t>
    </rPh>
    <rPh sb="9" eb="10">
      <t>ハナ</t>
    </rPh>
    <rPh sb="10" eb="11">
      <t>ヤ</t>
    </rPh>
    <rPh sb="11" eb="12">
      <t>チョウ</t>
    </rPh>
    <rPh sb="12" eb="13">
      <t>サガ</t>
    </rPh>
    <phoneticPr fontId="7"/>
  </si>
  <si>
    <t>所務部</t>
    <phoneticPr fontId="7"/>
  </si>
  <si>
    <t>075-371-5181</t>
    <phoneticPr fontId="7"/>
  </si>
  <si>
    <t>075-351-1211</t>
    <phoneticPr fontId="7"/>
  </si>
  <si>
    <t>DG-SF135</t>
    <phoneticPr fontId="7"/>
  </si>
  <si>
    <t>MLV23994</t>
    <phoneticPr fontId="7"/>
  </si>
  <si>
    <t>00131021P-01</t>
    <phoneticPr fontId="7"/>
  </si>
  <si>
    <t>IP090434</t>
    <phoneticPr fontId="7"/>
  </si>
  <si>
    <t>MLV04111</t>
    <phoneticPr fontId="7"/>
  </si>
  <si>
    <t>IP090435</t>
    <phoneticPr fontId="7"/>
  </si>
  <si>
    <t>MLD00004</t>
    <phoneticPr fontId="7"/>
  </si>
  <si>
    <t>IP090436</t>
  </si>
  <si>
    <t>磯部</t>
    <phoneticPr fontId="7"/>
  </si>
  <si>
    <t>パナソニックESネットワークス株式会社</t>
    <phoneticPr fontId="7"/>
  </si>
  <si>
    <t>東京都港区東新橋2丁目12番7号</t>
    <phoneticPr fontId="7"/>
  </si>
  <si>
    <t>ネットワークインテグレーション営業一部</t>
    <phoneticPr fontId="7"/>
  </si>
  <si>
    <t>03-6402-5301</t>
    <phoneticPr fontId="7"/>
  </si>
  <si>
    <t>03-6402-5304</t>
    <phoneticPr fontId="7"/>
  </si>
  <si>
    <t>住信ＳＢＩネット銀行株式会社</t>
    <phoneticPr fontId="7"/>
  </si>
  <si>
    <t>106-6018</t>
    <phoneticPr fontId="7"/>
  </si>
  <si>
    <t>東京都港区六本木1-6-1 泉ガーデンタワー18階</t>
    <phoneticPr fontId="7"/>
  </si>
  <si>
    <t>総務部</t>
    <phoneticPr fontId="7"/>
  </si>
  <si>
    <t>03-6229-1248</t>
    <phoneticPr fontId="7"/>
  </si>
  <si>
    <t>03-3582-0357</t>
    <phoneticPr fontId="7"/>
  </si>
  <si>
    <r>
      <t>D</t>
    </r>
    <r>
      <rPr>
        <sz val="11"/>
        <rFont val="ＭＳ Ｐゴシック"/>
        <family val="3"/>
        <charset val="128"/>
      </rPr>
      <t>G-SP304V</t>
    </r>
    <phoneticPr fontId="7"/>
  </si>
  <si>
    <t>NAV03072</t>
    <phoneticPr fontId="7"/>
  </si>
  <si>
    <t>21559618-001</t>
    <phoneticPr fontId="7"/>
  </si>
  <si>
    <t>〒841-0026</t>
    <phoneticPr fontId="7"/>
  </si>
  <si>
    <t>佐賀県鳥栖市本鳥栖町５３７－１　フレスポ鳥栖2F</t>
    <phoneticPr fontId="7"/>
  </si>
  <si>
    <t>NAV03097</t>
  </si>
  <si>
    <t>IP090437</t>
    <phoneticPr fontId="7"/>
  </si>
  <si>
    <t>IP090438</t>
  </si>
  <si>
    <t>辻</t>
    <phoneticPr fontId="7"/>
  </si>
  <si>
    <t>FSC</t>
    <phoneticPr fontId="7"/>
  </si>
  <si>
    <t>株式会社　JPビジネスサービス</t>
  </si>
  <si>
    <t>104-8165</t>
  </si>
  <si>
    <t>東京都中央区銀座６－１５－１　　　㈱電源開発　内</t>
  </si>
  <si>
    <t>ITサービスセンター</t>
    <phoneticPr fontId="7"/>
  </si>
  <si>
    <t>03-3546-9434</t>
  </si>
  <si>
    <t>03-3546-3224</t>
  </si>
  <si>
    <t>NAV30829</t>
  </si>
  <si>
    <t>21339313-003</t>
    <phoneticPr fontId="7"/>
  </si>
  <si>
    <t>104-8165</t>
    <phoneticPr fontId="7"/>
  </si>
  <si>
    <t>IP090439</t>
  </si>
  <si>
    <r>
      <t>NAV</t>
    </r>
    <r>
      <rPr>
        <sz val="11"/>
        <rFont val="ＭＳ Ｐゴシック"/>
        <family val="3"/>
        <charset val="128"/>
      </rPr>
      <t>01041</t>
    </r>
    <phoneticPr fontId="7"/>
  </si>
  <si>
    <t>IP090440</t>
  </si>
  <si>
    <t>NAV41078</t>
  </si>
  <si>
    <t>NAV41102</t>
  </si>
  <si>
    <t>NAV41090</t>
  </si>
  <si>
    <t>NVA41103</t>
  </si>
  <si>
    <t>IP090441</t>
  </si>
  <si>
    <t>MLD00290</t>
  </si>
  <si>
    <t>IP090442</t>
  </si>
  <si>
    <t>IP090443</t>
  </si>
  <si>
    <t>IP090444</t>
  </si>
  <si>
    <t>IP090445</t>
    <phoneticPr fontId="7"/>
  </si>
  <si>
    <t>松井</t>
    <rPh sb="0" eb="2">
      <t>マツイ</t>
    </rPh>
    <phoneticPr fontId="7"/>
  </si>
  <si>
    <t>FSC</t>
    <phoneticPr fontId="7"/>
  </si>
  <si>
    <t>ダイワ通信株式会社</t>
    <phoneticPr fontId="7"/>
  </si>
  <si>
    <t>921-8011</t>
    <phoneticPr fontId="7"/>
  </si>
  <si>
    <t>石川県金沢市入江２丁目１８８</t>
    <phoneticPr fontId="7"/>
  </si>
  <si>
    <t>セキュリティ事業部</t>
    <phoneticPr fontId="7"/>
  </si>
  <si>
    <t>076-291-4040</t>
    <phoneticPr fontId="7"/>
  </si>
  <si>
    <t>076-291-4002</t>
    <phoneticPr fontId="7"/>
  </si>
  <si>
    <t>ＯＳＯＺＡＩ－ＣＡＦＥ美濃味匠</t>
    <phoneticPr fontId="7"/>
  </si>
  <si>
    <t>226-0013</t>
    <phoneticPr fontId="7"/>
  </si>
  <si>
    <t>神奈川県横浜市緑区寺山町河内６３４</t>
    <phoneticPr fontId="7"/>
  </si>
  <si>
    <t>090-5854-8086</t>
    <phoneticPr fontId="7"/>
  </si>
  <si>
    <t>DG-NV200/1L</t>
    <phoneticPr fontId="7"/>
  </si>
  <si>
    <t>NAD00125</t>
    <phoneticPr fontId="7"/>
  </si>
  <si>
    <t>21579006-001</t>
    <phoneticPr fontId="7"/>
  </si>
  <si>
    <t>IP090446</t>
  </si>
  <si>
    <t>株式会社デリカスイト</t>
    <phoneticPr fontId="7"/>
  </si>
  <si>
    <t>503-0006</t>
    <phoneticPr fontId="7"/>
  </si>
  <si>
    <t>岐阜県大垣市加賀野４－１－２０　伝心情場ビル２Ｆ</t>
    <phoneticPr fontId="7"/>
  </si>
  <si>
    <t>0584-77-1811</t>
    <phoneticPr fontId="7"/>
  </si>
  <si>
    <t>NAD00195</t>
    <phoneticPr fontId="7"/>
  </si>
  <si>
    <t>21578958-001</t>
    <phoneticPr fontId="7"/>
  </si>
  <si>
    <t>IP090447</t>
  </si>
  <si>
    <t>岐阜大学　総合情報メディアセンター</t>
    <phoneticPr fontId="7"/>
  </si>
  <si>
    <t>501-1112</t>
    <phoneticPr fontId="7"/>
  </si>
  <si>
    <t>岐阜県岐阜市柳戸１－１</t>
    <phoneticPr fontId="7"/>
  </si>
  <si>
    <t>058-293-2040</t>
    <phoneticPr fontId="7"/>
  </si>
  <si>
    <t>DG-NV200V1M</t>
    <phoneticPr fontId="7"/>
  </si>
  <si>
    <t>MLD00314</t>
    <phoneticPr fontId="7"/>
  </si>
  <si>
    <t>21578938-001</t>
    <phoneticPr fontId="7"/>
  </si>
  <si>
    <t>IP090448</t>
  </si>
  <si>
    <t>生豊興業株式会社</t>
    <phoneticPr fontId="7"/>
  </si>
  <si>
    <t>447-0035</t>
    <phoneticPr fontId="7"/>
  </si>
  <si>
    <t>愛知県碧南市中山町５－１３</t>
    <phoneticPr fontId="7"/>
  </si>
  <si>
    <t>0566-42-1138</t>
    <phoneticPr fontId="7"/>
  </si>
  <si>
    <t>MLD00162</t>
    <phoneticPr fontId="7"/>
  </si>
  <si>
    <t>21578925-001</t>
    <phoneticPr fontId="7"/>
  </si>
  <si>
    <t>IP090449</t>
  </si>
  <si>
    <t>ＮＴＴ西日本　富山支店</t>
    <phoneticPr fontId="7"/>
  </si>
  <si>
    <t>930-0017</t>
    <phoneticPr fontId="7"/>
  </si>
  <si>
    <t>富山県富山市東田地方町１－１－３０</t>
    <phoneticPr fontId="7"/>
  </si>
  <si>
    <t>富山ビジネス営業部　ＳＥ担当</t>
    <phoneticPr fontId="7"/>
  </si>
  <si>
    <t>076-445-9051</t>
    <phoneticPr fontId="7"/>
  </si>
  <si>
    <t>射水市立大門小学校</t>
    <phoneticPr fontId="7"/>
  </si>
  <si>
    <t>939-0234</t>
    <phoneticPr fontId="7"/>
  </si>
  <si>
    <t>富山県射水市二口４１７－１</t>
    <phoneticPr fontId="7"/>
  </si>
  <si>
    <t>0766-52-0072</t>
    <phoneticPr fontId="7"/>
  </si>
  <si>
    <r>
      <t>DG-SW3</t>
    </r>
    <r>
      <rPr>
        <sz val="11"/>
        <rFont val="ＭＳ Ｐゴシック"/>
        <family val="3"/>
        <charset val="128"/>
      </rPr>
      <t>95</t>
    </r>
    <phoneticPr fontId="7"/>
  </si>
  <si>
    <t>MLV00104</t>
    <phoneticPr fontId="7"/>
  </si>
  <si>
    <t>21580336-001</t>
    <phoneticPr fontId="7"/>
  </si>
  <si>
    <t>MLV00601</t>
    <phoneticPr fontId="7"/>
  </si>
  <si>
    <t>IP090450</t>
  </si>
  <si>
    <t>パナソニックＣＣソリューションズ株式会社</t>
    <phoneticPr fontId="7"/>
  </si>
  <si>
    <t>534-0027</t>
    <phoneticPr fontId="7"/>
  </si>
  <si>
    <t>大阪府都島区中野町３丁目８番１４号</t>
    <phoneticPr fontId="7"/>
  </si>
  <si>
    <t>西日本支社　営業推進グループ
関西ビジネスパートナー営業チーム</t>
    <phoneticPr fontId="7"/>
  </si>
  <si>
    <t>06-6356-9541</t>
    <phoneticPr fontId="7"/>
  </si>
  <si>
    <t>06-6356-9592</t>
    <phoneticPr fontId="7"/>
  </si>
  <si>
    <t>好文学園女子高等学校</t>
    <rPh sb="0" eb="1">
      <t>ス</t>
    </rPh>
    <rPh sb="1" eb="2">
      <t>フミ</t>
    </rPh>
    <rPh sb="2" eb="4">
      <t>ガクエン</t>
    </rPh>
    <rPh sb="4" eb="6">
      <t>ジョシ</t>
    </rPh>
    <rPh sb="6" eb="8">
      <t>コウトウ</t>
    </rPh>
    <rPh sb="8" eb="10">
      <t>ガッコウ</t>
    </rPh>
    <phoneticPr fontId="7"/>
  </si>
  <si>
    <t>555-0013</t>
    <phoneticPr fontId="7"/>
  </si>
  <si>
    <t>大阪府大阪市西淀川区千舟３－８－２２</t>
    <rPh sb="0" eb="12">
      <t>５５５－００１３</t>
    </rPh>
    <phoneticPr fontId="7"/>
  </si>
  <si>
    <t>事務</t>
    <rPh sb="0" eb="2">
      <t>ジム</t>
    </rPh>
    <phoneticPr fontId="7"/>
  </si>
  <si>
    <t>06-6472-2281</t>
    <phoneticPr fontId="7"/>
  </si>
  <si>
    <t>06-6472-2365</t>
    <phoneticPr fontId="7"/>
  </si>
  <si>
    <r>
      <t>DG-SW31</t>
    </r>
    <r>
      <rPr>
        <sz val="11"/>
        <rFont val="ＭＳ Ｐゴシック"/>
        <family val="3"/>
        <charset val="128"/>
      </rPr>
      <t>4</t>
    </r>
    <phoneticPr fontId="7"/>
  </si>
  <si>
    <t>MKV12830</t>
  </si>
  <si>
    <t>00132992P-01</t>
    <phoneticPr fontId="7"/>
  </si>
  <si>
    <t>555-0013</t>
    <phoneticPr fontId="7"/>
  </si>
  <si>
    <t>パナソニックＣＣソリューションズ株式会社</t>
    <phoneticPr fontId="7"/>
  </si>
  <si>
    <t>534-0027</t>
    <phoneticPr fontId="7"/>
  </si>
  <si>
    <t>大阪府都島区中野町３丁目８番１４号</t>
    <phoneticPr fontId="7"/>
  </si>
  <si>
    <t>西日本支社　営業推進グループ
関西ビジネスパートナー営業チーム</t>
    <phoneticPr fontId="7"/>
  </si>
  <si>
    <t>06-6356-9541</t>
    <phoneticPr fontId="7"/>
  </si>
  <si>
    <t>06-6356-9592</t>
    <phoneticPr fontId="7"/>
  </si>
  <si>
    <t>MKV12842</t>
  </si>
  <si>
    <t>IP090451</t>
  </si>
  <si>
    <r>
      <t>DG-SW316</t>
    </r>
    <r>
      <rPr>
        <sz val="11"/>
        <rFont val="ＭＳ Ｐゴシック"/>
        <family val="3"/>
        <charset val="128"/>
      </rPr>
      <t>L</t>
    </r>
    <phoneticPr fontId="7"/>
  </si>
  <si>
    <t>MJV16639</t>
  </si>
  <si>
    <t>IP090452</t>
  </si>
  <si>
    <t>DG-SF539</t>
    <phoneticPr fontId="7"/>
  </si>
  <si>
    <t>MHV03371</t>
  </si>
  <si>
    <t>MHV03340</t>
  </si>
  <si>
    <t>IP090453</t>
  </si>
  <si>
    <r>
      <t>DG-SW3</t>
    </r>
    <r>
      <rPr>
        <sz val="11"/>
        <rFont val="ＭＳ Ｐゴシック"/>
        <family val="3"/>
        <charset val="128"/>
      </rPr>
      <t>95</t>
    </r>
    <phoneticPr fontId="7"/>
  </si>
  <si>
    <t>MKV00052</t>
  </si>
  <si>
    <t>IP090454</t>
  </si>
  <si>
    <t>WV-SF138</t>
    <phoneticPr fontId="7"/>
  </si>
  <si>
    <t>MKV26275</t>
  </si>
  <si>
    <t>IP090455</t>
  </si>
  <si>
    <t>DG-NV200/2Q</t>
    <phoneticPr fontId="7"/>
  </si>
  <si>
    <t>MKD00143</t>
  </si>
  <si>
    <t>IP090456</t>
  </si>
  <si>
    <t>IP090457</t>
  </si>
  <si>
    <t>IP090458</t>
  </si>
  <si>
    <t>IP090459</t>
  </si>
  <si>
    <t>IP090460</t>
  </si>
  <si>
    <t>IP090461</t>
  </si>
  <si>
    <t>IP090462</t>
  </si>
  <si>
    <t>IP090463</t>
  </si>
  <si>
    <t>IP090464</t>
  </si>
  <si>
    <t>IP090465</t>
  </si>
  <si>
    <t>IP090466</t>
  </si>
  <si>
    <t>IP090467</t>
  </si>
  <si>
    <t>IP090468</t>
  </si>
  <si>
    <t>IP090469</t>
  </si>
  <si>
    <t>IP090470</t>
  </si>
  <si>
    <t>IP090471</t>
    <phoneticPr fontId="7"/>
  </si>
  <si>
    <t>張山</t>
    <rPh sb="0" eb="1">
      <t>ハリ</t>
    </rPh>
    <rPh sb="1" eb="2">
      <t>ヤマ</t>
    </rPh>
    <phoneticPr fontId="7"/>
  </si>
  <si>
    <t>パナソニックCCソリューションズ株式会社</t>
    <phoneticPr fontId="7"/>
  </si>
  <si>
    <t>104-0042</t>
    <phoneticPr fontId="7"/>
  </si>
  <si>
    <t>東京都中央区入船３丁目５番１０号　藤和入船ビル２階</t>
    <phoneticPr fontId="7"/>
  </si>
  <si>
    <t>東日本支社　パートナー営業グループ　</t>
    <phoneticPr fontId="7"/>
  </si>
  <si>
    <t xml:space="preserve"> 03- 3206 - 1595</t>
    <phoneticPr fontId="7"/>
  </si>
  <si>
    <t xml:space="preserve"> 03- 3206 - 1599</t>
    <phoneticPr fontId="7"/>
  </si>
  <si>
    <t>有限会社そうやコンピュータシステム</t>
    <phoneticPr fontId="7"/>
  </si>
  <si>
    <t>097-0001</t>
  </si>
  <si>
    <t>北海道稚内市末広４丁目４－２４</t>
  </si>
  <si>
    <t xml:space="preserve">01635-3-4026  </t>
    <phoneticPr fontId="7"/>
  </si>
  <si>
    <t>01635-3-4343</t>
    <phoneticPr fontId="7"/>
  </si>
  <si>
    <t>DG-NV200V1M</t>
    <phoneticPr fontId="7"/>
  </si>
  <si>
    <t>NAD00014</t>
    <phoneticPr fontId="7"/>
  </si>
  <si>
    <t>00133316Ｃ-01</t>
    <phoneticPr fontId="7"/>
  </si>
  <si>
    <t>本間食品株式会社</t>
  </si>
  <si>
    <t>098-6341</t>
    <phoneticPr fontId="7"/>
  </si>
  <si>
    <t>北海道宗谷郡猿払村知来別1257-1</t>
    <phoneticPr fontId="7"/>
  </si>
  <si>
    <t>IP090472</t>
    <phoneticPr fontId="7"/>
  </si>
  <si>
    <t>IP090473</t>
    <phoneticPr fontId="7"/>
  </si>
  <si>
    <t>IP090474</t>
    <phoneticPr fontId="7"/>
  </si>
  <si>
    <t>IP090475</t>
    <phoneticPr fontId="7"/>
  </si>
  <si>
    <t>IP090476</t>
    <phoneticPr fontId="7"/>
  </si>
  <si>
    <t>宮川</t>
    <phoneticPr fontId="7"/>
  </si>
  <si>
    <t>FSC</t>
    <phoneticPr fontId="7"/>
  </si>
  <si>
    <t>KDDI 株式会社</t>
    <phoneticPr fontId="7"/>
  </si>
  <si>
    <t>東京都千代田区大手町１－８－１ KDDI大手町ビル１４F</t>
    <phoneticPr fontId="7"/>
  </si>
  <si>
    <t>ソリューション1部3グループ</t>
    <phoneticPr fontId="7"/>
  </si>
  <si>
    <t>080-5945-9303</t>
    <phoneticPr fontId="7"/>
  </si>
  <si>
    <t>三井住友海上火災保険株式会社</t>
    <phoneticPr fontId="7"/>
  </si>
  <si>
    <t>東京都中央区明石町8-1　聖路加タワー33F</t>
    <phoneticPr fontId="7"/>
  </si>
  <si>
    <t>コンタクトセンター企画部</t>
    <phoneticPr fontId="7"/>
  </si>
  <si>
    <t>0476-48-1369</t>
    <phoneticPr fontId="7"/>
  </si>
  <si>
    <r>
      <t>DG-SF</t>
    </r>
    <r>
      <rPr>
        <sz val="11"/>
        <rFont val="ＭＳ Ｐゴシック"/>
        <family val="3"/>
        <charset val="128"/>
      </rPr>
      <t>438</t>
    </r>
    <phoneticPr fontId="7"/>
  </si>
  <si>
    <t>NAV01007</t>
    <phoneticPr fontId="7"/>
  </si>
  <si>
    <t>21565455-001</t>
    <phoneticPr fontId="7"/>
  </si>
  <si>
    <t>三井住友海上火災保険株式会社</t>
    <rPh sb="0" eb="2">
      <t>ミツイ</t>
    </rPh>
    <rPh sb="2" eb="4">
      <t>スミトモ</t>
    </rPh>
    <rPh sb="4" eb="6">
      <t>カイジョウ</t>
    </rPh>
    <rPh sb="6" eb="8">
      <t>カサイ</t>
    </rPh>
    <rPh sb="8" eb="10">
      <t>ホケン</t>
    </rPh>
    <rPh sb="10" eb="12">
      <t>カブシキ</t>
    </rPh>
    <rPh sb="12" eb="13">
      <t>カイ</t>
    </rPh>
    <rPh sb="13" eb="14">
      <t>シャ</t>
    </rPh>
    <phoneticPr fontId="7"/>
  </si>
  <si>
    <t>104-6591</t>
    <phoneticPr fontId="7"/>
  </si>
  <si>
    <t>東京都中央区明石町8-1　聖路加タワー10F</t>
    <rPh sb="0" eb="3">
      <t>トウキョウト</t>
    </rPh>
    <rPh sb="3" eb="6">
      <t>チュウオウク</t>
    </rPh>
    <rPh sb="6" eb="9">
      <t>アカシチョウ</t>
    </rPh>
    <rPh sb="13" eb="16">
      <t>セイロカ</t>
    </rPh>
    <phoneticPr fontId="7"/>
  </si>
  <si>
    <t>コンタクトセンター企画部</t>
    <rPh sb="9" eb="11">
      <t>キカク</t>
    </rPh>
    <rPh sb="11" eb="12">
      <t>ブ</t>
    </rPh>
    <phoneticPr fontId="7"/>
  </si>
  <si>
    <t>NAV01008</t>
  </si>
  <si>
    <t>NAV01009</t>
  </si>
  <si>
    <t>NAV01010</t>
  </si>
  <si>
    <t>001-0017</t>
    <phoneticPr fontId="7"/>
  </si>
  <si>
    <t>北海道札幌市北区北7条西2丁目8番地1札幌北ビル12Ｆ</t>
    <phoneticPr fontId="7"/>
  </si>
  <si>
    <t>NAV39310</t>
    <phoneticPr fontId="7"/>
  </si>
  <si>
    <t>北海道札幌市北区北7条西2丁目8番地1札幌北ビル12Ｆ</t>
  </si>
  <si>
    <t>NAV41600</t>
    <phoneticPr fontId="7"/>
  </si>
  <si>
    <t>651-0171</t>
    <phoneticPr fontId="7"/>
  </si>
  <si>
    <t>兵庫県神戸市中央区栄町通1-1-18三井住友海上神戸ビル5F</t>
    <rPh sb="0" eb="3">
      <t>ヒョウゴケン</t>
    </rPh>
    <rPh sb="3" eb="5">
      <t>コウベ</t>
    </rPh>
    <rPh sb="5" eb="6">
      <t>シ</t>
    </rPh>
    <rPh sb="6" eb="9">
      <t>チュウオウク</t>
    </rPh>
    <rPh sb="9" eb="12">
      <t>サカエチョウドオリ</t>
    </rPh>
    <rPh sb="18" eb="20">
      <t>ミツイ</t>
    </rPh>
    <rPh sb="20" eb="22">
      <t>スミトモ</t>
    </rPh>
    <rPh sb="22" eb="24">
      <t>カイジョウ</t>
    </rPh>
    <rPh sb="24" eb="26">
      <t>コウベ</t>
    </rPh>
    <phoneticPr fontId="7"/>
  </si>
  <si>
    <t>NAV41601</t>
  </si>
  <si>
    <t>IP090477</t>
    <phoneticPr fontId="7"/>
  </si>
  <si>
    <t>21552390-001</t>
    <phoneticPr fontId="7"/>
  </si>
  <si>
    <t>IP090478</t>
    <phoneticPr fontId="7"/>
  </si>
  <si>
    <t>IP090479</t>
  </si>
  <si>
    <t>株式会社田中組</t>
    <rPh sb="0" eb="2">
      <t>カブシキ</t>
    </rPh>
    <rPh sb="2" eb="3">
      <t>カイ</t>
    </rPh>
    <rPh sb="3" eb="4">
      <t>シャ</t>
    </rPh>
    <rPh sb="4" eb="6">
      <t>タナカ</t>
    </rPh>
    <rPh sb="6" eb="7">
      <t>クミ</t>
    </rPh>
    <phoneticPr fontId="7"/>
  </si>
  <si>
    <t>449-0214</t>
    <phoneticPr fontId="7"/>
  </si>
  <si>
    <t>愛知県北設楽郡栗栄町本郷久保田41-1</t>
    <rPh sb="0" eb="3">
      <t>アイチケン</t>
    </rPh>
    <rPh sb="3" eb="4">
      <t>キタ</t>
    </rPh>
    <rPh sb="4" eb="6">
      <t>シタラ</t>
    </rPh>
    <rPh sb="6" eb="7">
      <t>グン</t>
    </rPh>
    <rPh sb="7" eb="8">
      <t>クリ</t>
    </rPh>
    <rPh sb="8" eb="9">
      <t>サカ</t>
    </rPh>
    <rPh sb="9" eb="10">
      <t>マチ</t>
    </rPh>
    <rPh sb="10" eb="12">
      <t>ホンゴウ</t>
    </rPh>
    <rPh sb="12" eb="15">
      <t>クボタ</t>
    </rPh>
    <phoneticPr fontId="7"/>
  </si>
  <si>
    <t>0536-76-0241</t>
    <phoneticPr fontId="7"/>
  </si>
  <si>
    <r>
      <t>N</t>
    </r>
    <r>
      <rPr>
        <sz val="11"/>
        <rFont val="ＭＳ Ｐゴシック"/>
        <family val="3"/>
        <charset val="128"/>
      </rPr>
      <t>CD00113</t>
    </r>
    <phoneticPr fontId="7"/>
  </si>
  <si>
    <t>21596977-001</t>
    <phoneticPr fontId="7"/>
  </si>
  <si>
    <t>IP090480</t>
  </si>
  <si>
    <t>パナソニックCCソリューションズ株式会社</t>
    <phoneticPr fontId="7"/>
  </si>
  <si>
    <t>104-0042</t>
    <phoneticPr fontId="7"/>
  </si>
  <si>
    <t>東京都中央区入船３丁目５番１０号　藤和入船ビル２階</t>
    <phoneticPr fontId="7"/>
  </si>
  <si>
    <t>東日本支社　パートナー営業グループ　</t>
    <phoneticPr fontId="7"/>
  </si>
  <si>
    <t xml:space="preserve"> 03- 3206 - 1595</t>
    <phoneticPr fontId="7"/>
  </si>
  <si>
    <t xml:space="preserve"> 03- 3206 - 1599</t>
    <phoneticPr fontId="7"/>
  </si>
  <si>
    <t>有限会社そうやコンピュータシステム</t>
    <phoneticPr fontId="7"/>
  </si>
  <si>
    <t>0162-34-9292</t>
    <phoneticPr fontId="7"/>
  </si>
  <si>
    <t>0162-73-3041</t>
    <phoneticPr fontId="7"/>
  </si>
  <si>
    <t>DG-NV200/2Q</t>
    <phoneticPr fontId="7"/>
  </si>
  <si>
    <t>NBD00046</t>
    <phoneticPr fontId="7"/>
  </si>
  <si>
    <t>00134636C-01</t>
    <phoneticPr fontId="7"/>
  </si>
  <si>
    <t>巽冷凍食品株式会社</t>
    <phoneticPr fontId="7"/>
  </si>
  <si>
    <t>098-6232</t>
    <phoneticPr fontId="7"/>
  </si>
  <si>
    <t>北海道宗谷郡猿払村鬼志別西町１８６</t>
    <phoneticPr fontId="7"/>
  </si>
  <si>
    <t>01635-2-3326</t>
    <phoneticPr fontId="7"/>
  </si>
  <si>
    <t>01635-2-3774</t>
    <phoneticPr fontId="7"/>
  </si>
  <si>
    <t>IP090481</t>
  </si>
  <si>
    <t>上田</t>
    <phoneticPr fontId="7"/>
  </si>
  <si>
    <t>AV端末チーム</t>
    <rPh sb="2" eb="4">
      <t>タンマツ</t>
    </rPh>
    <phoneticPr fontId="7"/>
  </si>
  <si>
    <r>
      <t>D</t>
    </r>
    <r>
      <rPr>
        <sz val="11"/>
        <rFont val="ＭＳ Ｐゴシック"/>
        <family val="3"/>
        <charset val="128"/>
      </rPr>
      <t>G-SP304V</t>
    </r>
    <phoneticPr fontId="7"/>
  </si>
  <si>
    <t>21603032-001</t>
    <phoneticPr fontId="7"/>
  </si>
  <si>
    <t>ソフトバンクテクノロジー株式会社</t>
    <rPh sb="12" eb="16">
      <t>カブシキガイシャ</t>
    </rPh>
    <phoneticPr fontId="7"/>
  </si>
  <si>
    <t>160-0022</t>
    <phoneticPr fontId="7"/>
  </si>
  <si>
    <t>東京都新宿区新宿６－２７－３０　新宿イーストサイドスクエア５階</t>
    <phoneticPr fontId="7"/>
  </si>
  <si>
    <t>IP090482</t>
    <phoneticPr fontId="7"/>
  </si>
  <si>
    <t>金子</t>
    <phoneticPr fontId="7"/>
  </si>
  <si>
    <t>株式会社　ジェーテック</t>
    <phoneticPr fontId="7"/>
  </si>
  <si>
    <t>110-0015</t>
    <phoneticPr fontId="7"/>
  </si>
  <si>
    <t>東京都台東区東上野２-11-１　 新ジイドビル 2階</t>
    <phoneticPr fontId="7"/>
  </si>
  <si>
    <t>事業部</t>
    <phoneticPr fontId="7"/>
  </si>
  <si>
    <t>03-3835-3451</t>
    <phoneticPr fontId="7"/>
  </si>
  <si>
    <t>03-3835-3452</t>
  </si>
  <si>
    <t>株式会社ニコン</t>
    <phoneticPr fontId="7"/>
  </si>
  <si>
    <t>140-8601</t>
    <phoneticPr fontId="7"/>
  </si>
  <si>
    <t>東京都品川区西大井１－６－３</t>
    <phoneticPr fontId="7"/>
  </si>
  <si>
    <t>システム本部 ＩＴ基盤技術部  第二技術課</t>
    <phoneticPr fontId="7"/>
  </si>
  <si>
    <t>03-3773-1135</t>
    <phoneticPr fontId="7"/>
  </si>
  <si>
    <t>03-3773-8409</t>
    <phoneticPr fontId="7"/>
  </si>
  <si>
    <t>DG-SF334</t>
    <phoneticPr fontId="7"/>
  </si>
  <si>
    <t>NBV29881</t>
    <phoneticPr fontId="7"/>
  </si>
  <si>
    <t>21603667-001</t>
    <phoneticPr fontId="7"/>
  </si>
  <si>
    <t>株式会社ニコン　相模原製作所</t>
    <phoneticPr fontId="7"/>
  </si>
  <si>
    <t>252-0328</t>
    <phoneticPr fontId="7"/>
  </si>
  <si>
    <t>神奈川県相模原市南区麻溝台1-10-1</t>
    <phoneticPr fontId="7"/>
  </si>
  <si>
    <t>042-740-6300</t>
    <phoneticPr fontId="7"/>
  </si>
  <si>
    <t>IP090482</t>
  </si>
  <si>
    <t>NBV29889</t>
    <phoneticPr fontId="7"/>
  </si>
  <si>
    <t>NBV29876</t>
    <phoneticPr fontId="7"/>
  </si>
  <si>
    <t>IP090483</t>
    <phoneticPr fontId="7"/>
  </si>
  <si>
    <t>NCD00233</t>
    <phoneticPr fontId="7"/>
  </si>
  <si>
    <t>IP090484</t>
  </si>
  <si>
    <t>パナソニックＣＣソリューションズ株式会社</t>
    <phoneticPr fontId="7"/>
  </si>
  <si>
    <t>104-0042</t>
    <phoneticPr fontId="7"/>
  </si>
  <si>
    <t>東京都中央区入船3-5-10　藤和入船ビル</t>
    <phoneticPr fontId="7"/>
  </si>
  <si>
    <t>東日本支社　パートナー営業グループ営業２チーム</t>
    <phoneticPr fontId="7"/>
  </si>
  <si>
    <t>03-3206-1587</t>
    <phoneticPr fontId="7"/>
  </si>
  <si>
    <t>03-3206-3776</t>
    <phoneticPr fontId="7"/>
  </si>
  <si>
    <t>菱光産業株式会社</t>
    <phoneticPr fontId="7"/>
  </si>
  <si>
    <t>東京都中央区日本橋浜町３－２１－１　日本橋浜町Ｆタワー17階</t>
    <phoneticPr fontId="7"/>
  </si>
  <si>
    <t>総務部</t>
    <phoneticPr fontId="7"/>
  </si>
  <si>
    <t>WV-SF138</t>
    <phoneticPr fontId="7"/>
  </si>
  <si>
    <t>MJV12006</t>
  </si>
  <si>
    <t>00134995C-01</t>
    <phoneticPr fontId="7"/>
  </si>
  <si>
    <t>MJV12007</t>
  </si>
  <si>
    <t>MJV13943</t>
  </si>
  <si>
    <t>IP090485</t>
  </si>
  <si>
    <t>張山</t>
    <phoneticPr fontId="7"/>
  </si>
  <si>
    <t>東日本支社　パートナー営業グループ営業1チーム</t>
    <phoneticPr fontId="7"/>
  </si>
  <si>
    <t>03-3206-1595</t>
    <phoneticPr fontId="7"/>
  </si>
  <si>
    <t>03-3206-1599</t>
    <phoneticPr fontId="7"/>
  </si>
  <si>
    <t>有限会社そうやコンピュータシステム</t>
    <phoneticPr fontId="7"/>
  </si>
  <si>
    <t>097-0001</t>
    <phoneticPr fontId="7"/>
  </si>
  <si>
    <t>北海道稚内市末広４丁目４－２４　１</t>
    <phoneticPr fontId="7"/>
  </si>
  <si>
    <t>0162-34-9292</t>
    <phoneticPr fontId="7"/>
  </si>
  <si>
    <t>0162-73-3041</t>
    <phoneticPr fontId="7"/>
  </si>
  <si>
    <t>DG-NV200/2Q</t>
    <phoneticPr fontId="7"/>
  </si>
  <si>
    <t>NCD00023</t>
    <phoneticPr fontId="7"/>
  </si>
  <si>
    <t>00135378C-01</t>
    <phoneticPr fontId="7"/>
  </si>
  <si>
    <t>稚内東部株式会社</t>
    <phoneticPr fontId="7"/>
  </si>
  <si>
    <t>097-0014</t>
    <phoneticPr fontId="7"/>
  </si>
  <si>
    <t>北海道稚内市新光町1番20号</t>
    <phoneticPr fontId="7"/>
  </si>
  <si>
    <t>0162-23-7700</t>
    <phoneticPr fontId="7"/>
  </si>
  <si>
    <t>0162-24-4526</t>
    <phoneticPr fontId="7"/>
  </si>
  <si>
    <t>IP090486</t>
    <phoneticPr fontId="7"/>
  </si>
  <si>
    <t>IP090487</t>
    <phoneticPr fontId="7"/>
  </si>
  <si>
    <t>IP090488</t>
  </si>
  <si>
    <t>IP090489</t>
  </si>
  <si>
    <t>IP090490</t>
    <phoneticPr fontId="7"/>
  </si>
  <si>
    <t>パナソニックＣＣソリューションズ株式会社</t>
  </si>
  <si>
    <t>大阪市都島区中野町３－８－１４</t>
    <phoneticPr fontId="7"/>
  </si>
  <si>
    <t>西日本支社　西日本営業グループ</t>
    <phoneticPr fontId="7"/>
  </si>
  <si>
    <t>株式会社アースカンパニー</t>
    <phoneticPr fontId="7"/>
  </si>
  <si>
    <t>596-0049</t>
    <phoneticPr fontId="7"/>
  </si>
  <si>
    <t>大阪府岸和田市八阪１丁目１０番４１号</t>
    <phoneticPr fontId="7"/>
  </si>
  <si>
    <t>本社</t>
    <phoneticPr fontId="7"/>
  </si>
  <si>
    <t>072-438-8813</t>
    <phoneticPr fontId="7"/>
  </si>
  <si>
    <t>072-438-8777</t>
    <phoneticPr fontId="7"/>
  </si>
  <si>
    <t>NDD00181</t>
    <phoneticPr fontId="7"/>
  </si>
  <si>
    <t>596-0827</t>
    <phoneticPr fontId="7"/>
  </si>
  <si>
    <t>大阪府岸和田市上松町２３２－１</t>
    <phoneticPr fontId="7"/>
  </si>
  <si>
    <t>釜山あぐに店</t>
    <phoneticPr fontId="7"/>
  </si>
  <si>
    <t>072-420-6661</t>
    <phoneticPr fontId="7"/>
  </si>
  <si>
    <t>072-420-6662</t>
    <phoneticPr fontId="7"/>
  </si>
  <si>
    <t>IP090491</t>
    <phoneticPr fontId="7"/>
  </si>
  <si>
    <t>WV-SF135</t>
    <phoneticPr fontId="7"/>
  </si>
  <si>
    <t>NCV03314</t>
    <phoneticPr fontId="7"/>
  </si>
  <si>
    <t>IP090492</t>
    <phoneticPr fontId="7"/>
  </si>
  <si>
    <t>NBV25341</t>
    <phoneticPr fontId="7"/>
  </si>
  <si>
    <t>IP090493</t>
    <phoneticPr fontId="7"/>
  </si>
  <si>
    <t>NDD00124</t>
    <phoneticPr fontId="7"/>
  </si>
  <si>
    <t>釜山別館</t>
    <phoneticPr fontId="7"/>
  </si>
  <si>
    <t>IP090494</t>
    <phoneticPr fontId="7"/>
  </si>
  <si>
    <t>WV-SF135</t>
  </si>
  <si>
    <t>NCV01697</t>
  </si>
  <si>
    <t>NCV13984</t>
  </si>
  <si>
    <t>NCV01740</t>
  </si>
  <si>
    <t>IP090495</t>
    <phoneticPr fontId="7"/>
  </si>
  <si>
    <t>WV-SF438</t>
  </si>
  <si>
    <t>MCV04657</t>
  </si>
  <si>
    <t>MCV04696</t>
  </si>
  <si>
    <t>IP090496</t>
    <phoneticPr fontId="7"/>
  </si>
  <si>
    <t>NBV25349</t>
  </si>
  <si>
    <t>IP090497</t>
    <phoneticPr fontId="7"/>
  </si>
  <si>
    <t>NAD00209</t>
    <phoneticPr fontId="7"/>
  </si>
  <si>
    <t>596-0003</t>
    <phoneticPr fontId="7"/>
  </si>
  <si>
    <t>大阪府岸和田市中井町１－２－６</t>
    <phoneticPr fontId="7"/>
  </si>
  <si>
    <t>釜山本店</t>
    <phoneticPr fontId="7"/>
  </si>
  <si>
    <t>072-444-0558</t>
    <phoneticPr fontId="7"/>
  </si>
  <si>
    <t>072-444-9800</t>
    <phoneticPr fontId="7"/>
  </si>
  <si>
    <t>IP090498</t>
    <phoneticPr fontId="7"/>
  </si>
  <si>
    <t>NCV03310</t>
  </si>
  <si>
    <t>NCV13980</t>
  </si>
  <si>
    <t>IP090499</t>
    <phoneticPr fontId="7"/>
  </si>
  <si>
    <t>NDV15330</t>
  </si>
  <si>
    <t>IP090500</t>
    <phoneticPr fontId="7"/>
  </si>
  <si>
    <t>NBV23157</t>
  </si>
  <si>
    <t>IP090501</t>
  </si>
  <si>
    <t>三浦</t>
    <phoneticPr fontId="7"/>
  </si>
  <si>
    <t>パナソニックＥＳネットワークス株式会社</t>
    <phoneticPr fontId="7"/>
  </si>
  <si>
    <t>東京都港区東新橋２－１２－７</t>
    <phoneticPr fontId="7"/>
  </si>
  <si>
    <t>ネットワークインテグレーション営業二部</t>
    <phoneticPr fontId="7"/>
  </si>
  <si>
    <t>03-6402-5301</t>
    <phoneticPr fontId="7"/>
  </si>
  <si>
    <t>03-6402-5304</t>
    <phoneticPr fontId="7"/>
  </si>
  <si>
    <t>NECネッツエスアイ株式会社</t>
  </si>
  <si>
    <t>112-8560</t>
    <phoneticPr fontId="7"/>
  </si>
  <si>
    <t>東京都文京区後楽２－６－１ 飯田橋ファーストタワー</t>
    <phoneticPr fontId="7"/>
  </si>
  <si>
    <t>ＳＩ＆サービス事業本部カスタマーエンジニアリング事業部
フィールドサービス部東京サービスセンター</t>
    <phoneticPr fontId="7"/>
  </si>
  <si>
    <t>03-6699-7168</t>
    <phoneticPr fontId="7"/>
  </si>
  <si>
    <t>03-6699-7449</t>
    <phoneticPr fontId="7"/>
  </si>
  <si>
    <t>WJ-HDU41N</t>
    <phoneticPr fontId="7"/>
  </si>
  <si>
    <t>MHD00473</t>
  </si>
  <si>
    <t>21631911-001</t>
    <phoneticPr fontId="7"/>
  </si>
  <si>
    <t>三井住友信託銀行</t>
    <phoneticPr fontId="7"/>
  </si>
  <si>
    <t>215-0021</t>
    <phoneticPr fontId="7"/>
  </si>
  <si>
    <t>神奈川県川崎市麻生区 上麻生1丁目5番3号</t>
    <phoneticPr fontId="7"/>
  </si>
  <si>
    <t>新百合ヶ丘支店</t>
    <phoneticPr fontId="7"/>
  </si>
  <si>
    <t>044-330-3711</t>
    <phoneticPr fontId="7"/>
  </si>
  <si>
    <t>MGD00981</t>
  </si>
  <si>
    <t>MHD00391</t>
  </si>
  <si>
    <t>MHD00386</t>
  </si>
  <si>
    <t>MHD00470</t>
  </si>
  <si>
    <t>MHD00388</t>
  </si>
  <si>
    <t>MHD00387</t>
  </si>
  <si>
    <t>MHD00417</t>
    <phoneticPr fontId="7"/>
  </si>
  <si>
    <t>IP090502</t>
  </si>
  <si>
    <t>MGD00066</t>
    <phoneticPr fontId="7"/>
  </si>
  <si>
    <t>IP090503</t>
    <phoneticPr fontId="7"/>
  </si>
  <si>
    <t>WJ-HDU41Q</t>
    <phoneticPr fontId="7"/>
  </si>
  <si>
    <t>NAD00133</t>
  </si>
  <si>
    <t>21631894-001</t>
    <phoneticPr fontId="7"/>
  </si>
  <si>
    <t>274-0825</t>
    <phoneticPr fontId="7"/>
  </si>
  <si>
    <t>千葉県船橋市前原西２丁目１４−５</t>
    <phoneticPr fontId="7"/>
  </si>
  <si>
    <t>津田沼支店</t>
    <phoneticPr fontId="7"/>
  </si>
  <si>
    <t>047-478-6111</t>
    <phoneticPr fontId="7"/>
  </si>
  <si>
    <t>IP090503</t>
  </si>
  <si>
    <t>NAD00259</t>
  </si>
  <si>
    <t>NAD00159</t>
    <phoneticPr fontId="7"/>
  </si>
  <si>
    <t>NAD00160</t>
  </si>
  <si>
    <t>NAD00161</t>
  </si>
  <si>
    <t>NAD00197</t>
  </si>
  <si>
    <t>IP090504</t>
  </si>
  <si>
    <t>NAD00136</t>
    <phoneticPr fontId="7"/>
  </si>
  <si>
    <t>IP090505</t>
  </si>
  <si>
    <t>桂</t>
    <rPh sb="0" eb="1">
      <t>カツラ</t>
    </rPh>
    <phoneticPr fontId="7"/>
  </si>
  <si>
    <t>FSC</t>
    <phoneticPr fontId="7"/>
  </si>
  <si>
    <t>ダイワボウ情報システム株式会社</t>
    <phoneticPr fontId="7"/>
  </si>
  <si>
    <t>140-0014</t>
    <phoneticPr fontId="7"/>
  </si>
  <si>
    <t>東京都品川区大井1-20-10　住友大井町ビル南館</t>
    <phoneticPr fontId="7"/>
  </si>
  <si>
    <t>中央東京第1支店</t>
    <phoneticPr fontId="7"/>
  </si>
  <si>
    <t>03-5746-6308</t>
    <phoneticPr fontId="7"/>
  </si>
  <si>
    <t>03-5746-6498</t>
    <phoneticPr fontId="7"/>
  </si>
  <si>
    <t>住友電設株式会社</t>
    <phoneticPr fontId="7"/>
  </si>
  <si>
    <t>東京都港区芝2-3-3　芝二丁目大門ビル6階</t>
    <phoneticPr fontId="7"/>
  </si>
  <si>
    <t>カスタマーサービス部</t>
    <phoneticPr fontId="7"/>
  </si>
  <si>
    <t>03-5440-7485</t>
    <phoneticPr fontId="7"/>
  </si>
  <si>
    <t>03-5440-7419</t>
    <phoneticPr fontId="7"/>
  </si>
  <si>
    <r>
      <t>D</t>
    </r>
    <r>
      <rPr>
        <sz val="11"/>
        <rFont val="ＭＳ Ｐゴシック"/>
        <family val="3"/>
        <charset val="128"/>
      </rPr>
      <t>G</t>
    </r>
    <r>
      <rPr>
        <sz val="11"/>
        <rFont val="ＭＳ Ｐゴシック"/>
        <family val="3"/>
        <charset val="128"/>
      </rPr>
      <t>-SF135</t>
    </r>
    <phoneticPr fontId="7"/>
  </si>
  <si>
    <t>NCV13978</t>
  </si>
  <si>
    <t>16282444-01</t>
    <phoneticPr fontId="7"/>
  </si>
  <si>
    <t>シチズンビジネスエキスパート株式会社</t>
    <phoneticPr fontId="7"/>
  </si>
  <si>
    <t>東京都千代田区九段北１－１２－３　井門九段北ビル ６Ｆ</t>
    <phoneticPr fontId="7"/>
  </si>
  <si>
    <t>情報システム部　IT環境課</t>
    <rPh sb="0" eb="2">
      <t>ジョウホウ</t>
    </rPh>
    <rPh sb="6" eb="7">
      <t>ブ</t>
    </rPh>
    <rPh sb="10" eb="12">
      <t>カンキョウ</t>
    </rPh>
    <rPh sb="12" eb="13">
      <t>カ</t>
    </rPh>
    <phoneticPr fontId="7"/>
  </si>
  <si>
    <t>042-468-4512</t>
    <phoneticPr fontId="7"/>
  </si>
  <si>
    <t>IP090506</t>
  </si>
  <si>
    <t>DG-NV200/1L</t>
    <phoneticPr fontId="7"/>
  </si>
  <si>
    <t>NDD00055</t>
    <phoneticPr fontId="7"/>
  </si>
  <si>
    <t>16282444-02</t>
  </si>
  <si>
    <t>IP090507</t>
  </si>
  <si>
    <t>IP090508</t>
  </si>
  <si>
    <t>IP090509</t>
  </si>
  <si>
    <t>IP090510</t>
  </si>
  <si>
    <t>松尾</t>
    <rPh sb="0" eb="2">
      <t>マツオ</t>
    </rPh>
    <phoneticPr fontId="7"/>
  </si>
  <si>
    <t>大阪市都島区中野町３－８－１４</t>
    <phoneticPr fontId="7"/>
  </si>
  <si>
    <t>西日本支社　西日本営業グループ　営業３チーム</t>
    <phoneticPr fontId="7"/>
  </si>
  <si>
    <t>06-6356-9550</t>
    <phoneticPr fontId="7"/>
  </si>
  <si>
    <t>06-6356-8890</t>
    <phoneticPr fontId="7"/>
  </si>
  <si>
    <t>医療法人　恵会　マザリーホーム光風台</t>
    <phoneticPr fontId="7"/>
  </si>
  <si>
    <t>851-2251</t>
    <phoneticPr fontId="7"/>
  </si>
  <si>
    <t>長崎県長崎市鳴見台２丁目４５－２０</t>
    <phoneticPr fontId="7"/>
  </si>
  <si>
    <t>095-850-0518</t>
    <phoneticPr fontId="7"/>
  </si>
  <si>
    <t>DG-SC385</t>
    <phoneticPr fontId="7"/>
  </si>
  <si>
    <t>NBV23031</t>
  </si>
  <si>
    <t>00137099P-01</t>
    <phoneticPr fontId="7"/>
  </si>
  <si>
    <t>医療法人恵会マザリーホーム光風台</t>
    <rPh sb="0" eb="2">
      <t>イリョウ</t>
    </rPh>
    <rPh sb="2" eb="4">
      <t>ホウジン</t>
    </rPh>
    <rPh sb="4" eb="5">
      <t>メグミ</t>
    </rPh>
    <rPh sb="5" eb="6">
      <t>カイ</t>
    </rPh>
    <rPh sb="13" eb="16">
      <t>コウフウダイ</t>
    </rPh>
    <phoneticPr fontId="7"/>
  </si>
  <si>
    <t>851-2215</t>
    <phoneticPr fontId="7"/>
  </si>
  <si>
    <t>長崎県長崎市鳴見台2丁目45-20</t>
    <phoneticPr fontId="7"/>
  </si>
  <si>
    <t>NAV18251</t>
  </si>
  <si>
    <t>NBV22983</t>
  </si>
  <si>
    <t>NBV22971</t>
  </si>
  <si>
    <t>NBV22973</t>
  </si>
  <si>
    <t>NBV30854</t>
  </si>
  <si>
    <t>IP090511</t>
  </si>
  <si>
    <t>三浦</t>
    <phoneticPr fontId="7"/>
  </si>
  <si>
    <t>パナソニックＥＳネットワークス株式会社</t>
    <phoneticPr fontId="7"/>
  </si>
  <si>
    <t>105-0021</t>
    <phoneticPr fontId="7"/>
  </si>
  <si>
    <t>東京都港区東新橋２－１２－７</t>
    <phoneticPr fontId="7"/>
  </si>
  <si>
    <t>ネットワークインテグレーション営業二部</t>
    <phoneticPr fontId="7"/>
  </si>
  <si>
    <t>03-6402-5301</t>
    <phoneticPr fontId="7"/>
  </si>
  <si>
    <t>03-6402-5304</t>
    <phoneticPr fontId="7"/>
  </si>
  <si>
    <t>112-8560</t>
    <phoneticPr fontId="7"/>
  </si>
  <si>
    <t>東京都文京区後楽２－６－１ 飯田橋ファーストタワー</t>
    <phoneticPr fontId="7"/>
  </si>
  <si>
    <t>ＳＩ＆サービス事業本部カスタマーエンジニアリング事業部
フィールドサービス部東京サービスセンター</t>
    <phoneticPr fontId="7"/>
  </si>
  <si>
    <t>03-6699-7168</t>
    <phoneticPr fontId="7"/>
  </si>
  <si>
    <t>03-6699-7449</t>
    <phoneticPr fontId="7"/>
  </si>
  <si>
    <t>WJ-HDU41Q</t>
    <phoneticPr fontId="7"/>
  </si>
  <si>
    <t>NCD00619</t>
  </si>
  <si>
    <t>21648348-001</t>
    <phoneticPr fontId="7"/>
  </si>
  <si>
    <t>三井住友信託銀行</t>
  </si>
  <si>
    <t>330-0846</t>
    <phoneticPr fontId="7"/>
  </si>
  <si>
    <t>埼玉県さいたま市大宮区大門町1丁目6番地の1</t>
    <phoneticPr fontId="7"/>
  </si>
  <si>
    <t>大宮支店</t>
    <phoneticPr fontId="7"/>
  </si>
  <si>
    <t>048-643-6311</t>
    <phoneticPr fontId="7"/>
  </si>
  <si>
    <t>NCD00678</t>
  </si>
  <si>
    <t>NCD00680</t>
  </si>
  <si>
    <t>NCD00618</t>
  </si>
  <si>
    <t>NCD01148</t>
  </si>
  <si>
    <t>NCD00681</t>
  </si>
  <si>
    <t>NCD00679</t>
  </si>
  <si>
    <t>IP090512</t>
    <phoneticPr fontId="7"/>
  </si>
  <si>
    <t>DG-ND400K</t>
    <phoneticPr fontId="7"/>
  </si>
  <si>
    <t>NCD00006</t>
    <phoneticPr fontId="7"/>
  </si>
  <si>
    <t>IP090513</t>
  </si>
  <si>
    <t>IP090514</t>
  </si>
  <si>
    <t>IP090515</t>
  </si>
  <si>
    <t>IP090516</t>
    <phoneticPr fontId="7"/>
  </si>
  <si>
    <t>IP090517</t>
  </si>
  <si>
    <t>植木</t>
    <phoneticPr fontId="7"/>
  </si>
  <si>
    <t>日本ジェネリック株式会社　つくば工場</t>
    <phoneticPr fontId="7"/>
  </si>
  <si>
    <t>300-4247</t>
    <phoneticPr fontId="7"/>
  </si>
  <si>
    <t>茨城県つくば市和台２３</t>
    <phoneticPr fontId="7"/>
  </si>
  <si>
    <t>システム部</t>
    <phoneticPr fontId="7"/>
  </si>
  <si>
    <t>029-828-8558</t>
    <phoneticPr fontId="7"/>
  </si>
  <si>
    <t>029-828-8520</t>
    <phoneticPr fontId="7"/>
  </si>
  <si>
    <t>WJ-HDE400</t>
    <phoneticPr fontId="7"/>
  </si>
  <si>
    <t>NCD00052</t>
    <phoneticPr fontId="7"/>
  </si>
  <si>
    <t>21528909-003</t>
    <phoneticPr fontId="7"/>
  </si>
  <si>
    <t>NCD00039</t>
  </si>
  <si>
    <t>NCD00022</t>
  </si>
  <si>
    <t>NCD00037</t>
  </si>
  <si>
    <t>NCD00065</t>
  </si>
  <si>
    <t>NCD00032</t>
  </si>
  <si>
    <t>NBD00041</t>
  </si>
  <si>
    <t>NCD00067</t>
  </si>
  <si>
    <t>IP090518</t>
    <phoneticPr fontId="7"/>
  </si>
  <si>
    <t>NBD00093</t>
    <phoneticPr fontId="7"/>
  </si>
  <si>
    <t>NBD00089</t>
  </si>
  <si>
    <t>IP090519</t>
  </si>
  <si>
    <t>ダイワボウ情報システム株式会社</t>
    <phoneticPr fontId="7"/>
  </si>
  <si>
    <t>140-0014</t>
    <phoneticPr fontId="7"/>
  </si>
  <si>
    <t>ネットワークソリューション1課</t>
    <phoneticPr fontId="7"/>
  </si>
  <si>
    <t>03-6429-6071</t>
    <phoneticPr fontId="7"/>
  </si>
  <si>
    <t>03-6429-6066</t>
    <phoneticPr fontId="7"/>
  </si>
  <si>
    <t>100-0004</t>
    <phoneticPr fontId="7"/>
  </si>
  <si>
    <t>東京都千代田区大手町1-6-1　大手町ビル9階</t>
    <phoneticPr fontId="7"/>
  </si>
  <si>
    <t>アドミニストレーション・オフィス　管理室　情報管理グループ</t>
    <phoneticPr fontId="7"/>
  </si>
  <si>
    <t>03- 6266 -0221</t>
    <phoneticPr fontId="7"/>
  </si>
  <si>
    <t xml:space="preserve">03- 6266 -0379 </t>
    <phoneticPr fontId="7"/>
  </si>
  <si>
    <t>NED00094</t>
    <phoneticPr fontId="7"/>
  </si>
  <si>
    <t>16335962-01</t>
    <phoneticPr fontId="7"/>
  </si>
  <si>
    <t>株式会社地域経済活性化支援機構</t>
    <phoneticPr fontId="7"/>
  </si>
  <si>
    <t>730-0847</t>
    <phoneticPr fontId="7"/>
  </si>
  <si>
    <t>広島市中区舟入南六丁目１－６　広島信用金庫江波支店３階ひろしん創業支援センターB－スクエアA－4号室</t>
    <phoneticPr fontId="7"/>
  </si>
  <si>
    <t>アドミニストレーション・オフィス　管理室　情報管理グループ　</t>
    <phoneticPr fontId="7"/>
  </si>
  <si>
    <t>03- 6266 -0379</t>
    <phoneticPr fontId="7"/>
  </si>
  <si>
    <t>IP090520</t>
    <phoneticPr fontId="7"/>
  </si>
  <si>
    <t>IP090521</t>
  </si>
  <si>
    <t>東京都港区東新橋2－12－7</t>
    <phoneticPr fontId="7"/>
  </si>
  <si>
    <t>ﾈｯﾄﾜｰｸｲﾝﾃｸﾞﾚｰｼｮﾝ営業3部</t>
    <phoneticPr fontId="7"/>
  </si>
  <si>
    <t>03－6402－5301</t>
  </si>
  <si>
    <t>03－6402－5304</t>
    <phoneticPr fontId="7"/>
  </si>
  <si>
    <t>株式会社ちふれ化粧品</t>
  </si>
  <si>
    <t>150-0002</t>
  </si>
  <si>
    <t>東京都渋谷区1－17－14</t>
    <phoneticPr fontId="7"/>
  </si>
  <si>
    <t>管理本部　情報システム部</t>
    <phoneticPr fontId="7"/>
  </si>
  <si>
    <t>03－3499－2238</t>
    <phoneticPr fontId="7"/>
  </si>
  <si>
    <t>03－3499－0025</t>
    <phoneticPr fontId="7"/>
  </si>
  <si>
    <t>NCD00002</t>
    <phoneticPr fontId="7"/>
  </si>
  <si>
    <t>21664045-001</t>
    <phoneticPr fontId="7"/>
  </si>
  <si>
    <t>IP090522</t>
  </si>
  <si>
    <t>NDV15347</t>
    <phoneticPr fontId="7"/>
  </si>
  <si>
    <t>IP090523</t>
  </si>
  <si>
    <t>WV-SF135</t>
    <phoneticPr fontId="7"/>
  </si>
  <si>
    <t>NCV01848</t>
    <phoneticPr fontId="7"/>
  </si>
  <si>
    <t>IP090524</t>
    <phoneticPr fontId="7"/>
  </si>
  <si>
    <t>IP090525</t>
    <phoneticPr fontId="7"/>
  </si>
  <si>
    <t>IP090526</t>
    <phoneticPr fontId="7"/>
  </si>
  <si>
    <t>IP090527</t>
  </si>
  <si>
    <t>NAV41708</t>
  </si>
  <si>
    <t>21659864-001</t>
    <phoneticPr fontId="7"/>
  </si>
  <si>
    <t>NAV41710</t>
  </si>
  <si>
    <t>NAV41725</t>
  </si>
  <si>
    <t>NAV41724</t>
  </si>
  <si>
    <t>NAV19364</t>
  </si>
  <si>
    <t>IP090528</t>
  </si>
  <si>
    <t>NAV40421</t>
  </si>
  <si>
    <t>NAV40425</t>
  </si>
  <si>
    <t>IP090529</t>
  </si>
  <si>
    <t>MLD00271</t>
    <phoneticPr fontId="7"/>
  </si>
  <si>
    <t>IP090530</t>
  </si>
  <si>
    <t>21675334-001</t>
    <phoneticPr fontId="7"/>
  </si>
  <si>
    <t>IP090531</t>
  </si>
  <si>
    <t>東京都港区東新橋2－12－7</t>
    <phoneticPr fontId="7"/>
  </si>
  <si>
    <t>ネットワークインテグレーション営業一部</t>
    <rPh sb="17" eb="18">
      <t>イチ</t>
    </rPh>
    <phoneticPr fontId="7"/>
  </si>
  <si>
    <t>03－6402－5304</t>
    <phoneticPr fontId="7"/>
  </si>
  <si>
    <t>住信SBIネット銀行株式会社</t>
    <phoneticPr fontId="7"/>
  </si>
  <si>
    <t>106-0016</t>
    <phoneticPr fontId="7"/>
  </si>
  <si>
    <t>東京都港区六本木1-6-1　泉ガーデンタワー18階</t>
    <phoneticPr fontId="7"/>
  </si>
  <si>
    <t>総務部</t>
  </si>
  <si>
    <t>03-6229-1178</t>
  </si>
  <si>
    <t>03-3582-0357</t>
  </si>
  <si>
    <t>NFV27846</t>
  </si>
  <si>
    <t>21680654-001</t>
    <phoneticPr fontId="7"/>
  </si>
  <si>
    <t>住信SBIネット銀行株式会社</t>
  </si>
  <si>
    <t>160-6109</t>
  </si>
  <si>
    <t>東京都新宿区西新宿8-17-1住友不動産新宿グランドタワー9F</t>
  </si>
  <si>
    <t>NFV27820</t>
  </si>
  <si>
    <t>NFV27847</t>
  </si>
  <si>
    <t>NFV27852</t>
  </si>
  <si>
    <t>NFV27794</t>
  </si>
  <si>
    <t>NFV27862</t>
  </si>
  <si>
    <t>03-6229-1248</t>
  </si>
  <si>
    <t>NFV19938</t>
  </si>
  <si>
    <t>541-0051</t>
  </si>
  <si>
    <t>大阪市中央区備後町3-2-15　モレスコ本町3階</t>
  </si>
  <si>
    <t>NFV19939</t>
  </si>
  <si>
    <t>IP090532</t>
  </si>
  <si>
    <t>張山</t>
    <phoneticPr fontId="7"/>
  </si>
  <si>
    <t>104-0042</t>
    <phoneticPr fontId="7"/>
  </si>
  <si>
    <t>東京都中央区入船3-5-10　藤和入船ビル２階</t>
    <phoneticPr fontId="7"/>
  </si>
  <si>
    <t>東日本支社　パートナー営業グループ営業1チーム</t>
    <phoneticPr fontId="7"/>
  </si>
  <si>
    <t>03-3206-1595</t>
    <phoneticPr fontId="7"/>
  </si>
  <si>
    <t>03-3206-1599</t>
    <phoneticPr fontId="7"/>
  </si>
  <si>
    <t>有限会社そうやコンピュータシステム</t>
    <phoneticPr fontId="7"/>
  </si>
  <si>
    <t>097-0001</t>
    <phoneticPr fontId="7"/>
  </si>
  <si>
    <t>北海道稚内市末広４丁目４－２４　</t>
    <phoneticPr fontId="7"/>
  </si>
  <si>
    <t>0162-34-9292</t>
    <phoneticPr fontId="7"/>
  </si>
  <si>
    <t>0162-73-3041</t>
    <phoneticPr fontId="7"/>
  </si>
  <si>
    <t>DG-NV200/2Q</t>
    <phoneticPr fontId="7"/>
  </si>
  <si>
    <t>NDD00052</t>
  </si>
  <si>
    <t>00138975C-01</t>
    <phoneticPr fontId="7"/>
  </si>
  <si>
    <t>猿払村漁業協同組合</t>
    <phoneticPr fontId="7"/>
  </si>
  <si>
    <t>098-6222</t>
    <phoneticPr fontId="7"/>
  </si>
  <si>
    <t>北海道宗谷郡猿払村浜鬼志別1541番地４</t>
    <phoneticPr fontId="7"/>
  </si>
  <si>
    <t>事業部</t>
    <phoneticPr fontId="7"/>
  </si>
  <si>
    <t>01635-2-3111</t>
  </si>
  <si>
    <t>01635-2-3177</t>
  </si>
  <si>
    <t>IP090533</t>
    <phoneticPr fontId="7"/>
  </si>
  <si>
    <t>IP090534</t>
  </si>
  <si>
    <t>IP090535</t>
  </si>
  <si>
    <t>IP090536</t>
  </si>
  <si>
    <t>MKD00320</t>
    <phoneticPr fontId="7"/>
  </si>
  <si>
    <t>21680020-001</t>
    <phoneticPr fontId="7"/>
  </si>
  <si>
    <t>太平化学産業株式会社　春日井工場</t>
    <phoneticPr fontId="7"/>
  </si>
  <si>
    <t>480-0308</t>
    <phoneticPr fontId="7"/>
  </si>
  <si>
    <t>愛知県春日井市坂下町６丁目７６０　２階</t>
    <phoneticPr fontId="7"/>
  </si>
  <si>
    <t>0568-88-0031</t>
    <phoneticPr fontId="7"/>
  </si>
  <si>
    <t>IP090537</t>
    <phoneticPr fontId="7"/>
  </si>
  <si>
    <t>MKD00315</t>
    <phoneticPr fontId="7"/>
  </si>
  <si>
    <t>21686992-001</t>
    <phoneticPr fontId="7"/>
  </si>
  <si>
    <t>514-0009</t>
    <phoneticPr fontId="7"/>
  </si>
  <si>
    <t>059-229-2401</t>
    <phoneticPr fontId="7"/>
  </si>
  <si>
    <t>IP090538</t>
  </si>
  <si>
    <t>NED00071</t>
    <phoneticPr fontId="7"/>
  </si>
  <si>
    <t>21687561-001</t>
    <phoneticPr fontId="7"/>
  </si>
  <si>
    <t>892-0828</t>
    <phoneticPr fontId="7"/>
  </si>
  <si>
    <t>鹿児島県鹿児島市金生町7番8－101号</t>
    <phoneticPr fontId="7"/>
  </si>
  <si>
    <t>鹿児島支店</t>
    <phoneticPr fontId="7"/>
  </si>
  <si>
    <t>099-227-1131</t>
    <phoneticPr fontId="7"/>
  </si>
  <si>
    <t>IP090539</t>
  </si>
  <si>
    <t>NFD00643</t>
  </si>
  <si>
    <t>NFD01004</t>
  </si>
  <si>
    <t>NFD00928</t>
  </si>
  <si>
    <t>NFD00653</t>
  </si>
  <si>
    <t>NFD01002</t>
  </si>
  <si>
    <t>IP090540</t>
  </si>
  <si>
    <t>藤原</t>
    <rPh sb="0" eb="2">
      <t>フジワラ</t>
    </rPh>
    <phoneticPr fontId="7"/>
  </si>
  <si>
    <t>リコージャパン株式会社</t>
    <phoneticPr fontId="7"/>
  </si>
  <si>
    <t>和歌山県和歌山市黒田３９－２</t>
    <rPh sb="0" eb="4">
      <t>ワカヤマケン</t>
    </rPh>
    <rPh sb="4" eb="8">
      <t>ワカヤマシ</t>
    </rPh>
    <rPh sb="8" eb="10">
      <t>クロダ</t>
    </rPh>
    <phoneticPr fontId="7"/>
  </si>
  <si>
    <t>和歌山ＢＰ販売グループ</t>
    <rPh sb="0" eb="3">
      <t>ワカヤマ</t>
    </rPh>
    <rPh sb="5" eb="7">
      <t>ハンバイ</t>
    </rPh>
    <phoneticPr fontId="7"/>
  </si>
  <si>
    <t>073-476-1052</t>
    <phoneticPr fontId="7"/>
  </si>
  <si>
    <t>073-476-1058</t>
    <phoneticPr fontId="7"/>
  </si>
  <si>
    <t>司事務機</t>
    <rPh sb="0" eb="1">
      <t>ツカサ</t>
    </rPh>
    <rPh sb="1" eb="4">
      <t>ジムキ</t>
    </rPh>
    <phoneticPr fontId="7"/>
  </si>
  <si>
    <t>643-0004</t>
    <phoneticPr fontId="7"/>
  </si>
  <si>
    <t>和歌山県有田郡湯浅町湯浅２１５４－５</t>
    <phoneticPr fontId="7"/>
  </si>
  <si>
    <t>0737-63-1248</t>
    <phoneticPr fontId="7"/>
  </si>
  <si>
    <t>DG-SW314</t>
    <phoneticPr fontId="7"/>
  </si>
  <si>
    <t>NGV37525</t>
    <phoneticPr fontId="7"/>
  </si>
  <si>
    <t>21691198-001</t>
    <phoneticPr fontId="7"/>
  </si>
  <si>
    <t>森本板金工作所</t>
    <phoneticPr fontId="7"/>
  </si>
  <si>
    <t>643-0531</t>
    <phoneticPr fontId="7"/>
  </si>
  <si>
    <t>和歌山県有田郡有田川町楠本１４３３</t>
    <phoneticPr fontId="7"/>
  </si>
  <si>
    <t>0737-23-0051</t>
    <phoneticPr fontId="7"/>
  </si>
  <si>
    <t>IP090540</t>
    <phoneticPr fontId="7"/>
  </si>
  <si>
    <t>NGV37537</t>
    <phoneticPr fontId="7"/>
  </si>
  <si>
    <t>IP090541</t>
  </si>
  <si>
    <t>NGD00058</t>
    <phoneticPr fontId="7"/>
  </si>
  <si>
    <t>IP090542</t>
  </si>
  <si>
    <t>山田</t>
    <rPh sb="0" eb="2">
      <t>ヤマダ</t>
    </rPh>
    <phoneticPr fontId="7"/>
  </si>
  <si>
    <t>FSC</t>
    <phoneticPr fontId="7"/>
  </si>
  <si>
    <t>キャンセル</t>
    <phoneticPr fontId="7"/>
  </si>
  <si>
    <t>DG-NV250/4</t>
    <phoneticPr fontId="7"/>
  </si>
  <si>
    <t>21691919-001</t>
    <phoneticPr fontId="7"/>
  </si>
  <si>
    <t>森川産業</t>
    <rPh sb="0" eb="2">
      <t>モリカワ</t>
    </rPh>
    <rPh sb="2" eb="4">
      <t>サンギョウ</t>
    </rPh>
    <phoneticPr fontId="7"/>
  </si>
  <si>
    <t>東京都千代田区岩本町</t>
    <rPh sb="0" eb="3">
      <t>トウキョウト</t>
    </rPh>
    <rPh sb="3" eb="7">
      <t>チヨダク</t>
    </rPh>
    <rPh sb="7" eb="9">
      <t>イワモト</t>
    </rPh>
    <rPh sb="9" eb="10">
      <t>マチ</t>
    </rPh>
    <phoneticPr fontId="7"/>
  </si>
  <si>
    <t>IP090543</t>
    <phoneticPr fontId="7"/>
  </si>
  <si>
    <t>IP090544</t>
    <phoneticPr fontId="7"/>
  </si>
  <si>
    <t>IP090545</t>
  </si>
  <si>
    <t>IP090546</t>
    <phoneticPr fontId="7"/>
  </si>
  <si>
    <t>株式会社　古田屋</t>
    <phoneticPr fontId="7"/>
  </si>
  <si>
    <t>437-1114</t>
    <phoneticPr fontId="7"/>
  </si>
  <si>
    <t>静岡県袋井市西同笠22-1</t>
    <phoneticPr fontId="7"/>
  </si>
  <si>
    <t>事業本部</t>
    <phoneticPr fontId="7"/>
  </si>
  <si>
    <t>0538-23-0820</t>
    <phoneticPr fontId="7"/>
  </si>
  <si>
    <t>MKD00292</t>
    <phoneticPr fontId="7"/>
  </si>
  <si>
    <t>21705051-001</t>
    <phoneticPr fontId="7"/>
  </si>
  <si>
    <t>437-1622</t>
    <phoneticPr fontId="7"/>
  </si>
  <si>
    <t>静岡県御前崎市白羽5400-5</t>
    <phoneticPr fontId="7"/>
  </si>
  <si>
    <t>御前崎店</t>
    <phoneticPr fontId="7"/>
  </si>
  <si>
    <t>0548-55-5115</t>
    <phoneticPr fontId="7"/>
  </si>
  <si>
    <t>IP090547</t>
  </si>
  <si>
    <t>IP090548</t>
    <phoneticPr fontId="7"/>
  </si>
  <si>
    <t>IP090549</t>
  </si>
  <si>
    <t>四国社</t>
    <rPh sb="0" eb="2">
      <t>シコク</t>
    </rPh>
    <rPh sb="2" eb="3">
      <t>シャ</t>
    </rPh>
    <phoneticPr fontId="7"/>
  </si>
  <si>
    <t>NFD00135</t>
    <phoneticPr fontId="7"/>
  </si>
  <si>
    <t>21714266-001</t>
    <phoneticPr fontId="7"/>
  </si>
  <si>
    <t>790-0003</t>
    <phoneticPr fontId="7"/>
  </si>
  <si>
    <t>愛媛県松山市三番町4丁目11番地の1</t>
    <phoneticPr fontId="7"/>
  </si>
  <si>
    <t>松山支店</t>
    <rPh sb="0" eb="2">
      <t>マツヤマ</t>
    </rPh>
    <rPh sb="2" eb="4">
      <t>シテン</t>
    </rPh>
    <phoneticPr fontId="7"/>
  </si>
  <si>
    <t>089-932-2211</t>
    <phoneticPr fontId="7"/>
  </si>
  <si>
    <t>IP090550</t>
  </si>
  <si>
    <t>WJ-HDU41Q</t>
  </si>
  <si>
    <t>NFD01756</t>
  </si>
  <si>
    <t>NFD01757</t>
  </si>
  <si>
    <t>NFD01776</t>
  </si>
  <si>
    <t>NFD01774</t>
  </si>
  <si>
    <t>NFD01800</t>
  </si>
  <si>
    <t>NFD01766</t>
  </si>
  <si>
    <t>IP090551</t>
  </si>
  <si>
    <t>NFD00018</t>
    <phoneticPr fontId="7"/>
  </si>
  <si>
    <t>21714302-001</t>
    <phoneticPr fontId="7"/>
  </si>
  <si>
    <t>400-0031</t>
    <phoneticPr fontId="7"/>
  </si>
  <si>
    <t>山梨県甲府市丸の内1丁目17番14号</t>
    <phoneticPr fontId="7"/>
  </si>
  <si>
    <t>甲府支店</t>
    <phoneticPr fontId="7"/>
  </si>
  <si>
    <t>055-226-3000</t>
    <phoneticPr fontId="7"/>
  </si>
  <si>
    <t>IP090552</t>
  </si>
  <si>
    <t>NGD01318</t>
  </si>
  <si>
    <t>NGD01650</t>
  </si>
  <si>
    <t>NFD00848</t>
  </si>
  <si>
    <t>NGD01316</t>
  </si>
  <si>
    <t>NGD01317</t>
  </si>
  <si>
    <t>IP090553</t>
  </si>
  <si>
    <t>NFD00158</t>
    <phoneticPr fontId="7"/>
  </si>
  <si>
    <t>21714313-001</t>
    <phoneticPr fontId="7"/>
  </si>
  <si>
    <t>060-0002</t>
    <phoneticPr fontId="7"/>
  </si>
  <si>
    <t>北海道札幌市中央区北2条西4丁目1番地</t>
  </si>
  <si>
    <t>札幌支店</t>
    <phoneticPr fontId="7"/>
  </si>
  <si>
    <t>011-251-0291</t>
    <phoneticPr fontId="7"/>
  </si>
  <si>
    <t>IP090554</t>
  </si>
  <si>
    <t>NGD00609</t>
  </si>
  <si>
    <t>NGD00610</t>
  </si>
  <si>
    <t>NGD00603</t>
  </si>
  <si>
    <t>NGD00601</t>
  </si>
  <si>
    <t>NGD00607</t>
  </si>
  <si>
    <t>NGD00604</t>
  </si>
  <si>
    <t>NFD01434</t>
  </si>
  <si>
    <t>NFD01433</t>
  </si>
  <si>
    <t>NFD01435</t>
  </si>
  <si>
    <t>NFD01348</t>
  </si>
  <si>
    <t>NFD01424</t>
  </si>
  <si>
    <t>IP090555</t>
  </si>
  <si>
    <t>NDD00021</t>
    <phoneticPr fontId="7"/>
  </si>
  <si>
    <t>IP090556</t>
  </si>
  <si>
    <t>小沢</t>
    <rPh sb="0" eb="2">
      <t>オザワ</t>
    </rPh>
    <phoneticPr fontId="7"/>
  </si>
  <si>
    <t>FSC</t>
    <phoneticPr fontId="7"/>
  </si>
  <si>
    <t>パナソニックＥＳネットワークス株式会社</t>
    <phoneticPr fontId="7"/>
  </si>
  <si>
    <t>105-0021</t>
    <phoneticPr fontId="7"/>
  </si>
  <si>
    <t>東京都港区東新橋２－１２－７</t>
    <phoneticPr fontId="7"/>
  </si>
  <si>
    <t>ネットワークインテグレーションチーム</t>
    <phoneticPr fontId="7"/>
  </si>
  <si>
    <t>03-6402-5300</t>
    <phoneticPr fontId="7"/>
  </si>
  <si>
    <t>03-6402-5307</t>
    <phoneticPr fontId="7"/>
  </si>
  <si>
    <t>住信SBIネット銀行株式会社</t>
    <phoneticPr fontId="7"/>
  </si>
  <si>
    <t>106-6018</t>
    <phoneticPr fontId="7"/>
  </si>
  <si>
    <t>東京都港区六本木1-6-1 泉ガーデンタワー18F</t>
    <phoneticPr fontId="7"/>
  </si>
  <si>
    <t>総務部</t>
    <phoneticPr fontId="7"/>
  </si>
  <si>
    <t>03-6229-1248</t>
    <phoneticPr fontId="7"/>
  </si>
  <si>
    <t>03-3582-0357</t>
    <phoneticPr fontId="7"/>
  </si>
  <si>
    <t>DG-ND400K</t>
    <phoneticPr fontId="7"/>
  </si>
  <si>
    <t>NGD00088</t>
    <phoneticPr fontId="7"/>
  </si>
  <si>
    <t>00159524-002-01</t>
    <phoneticPr fontId="7"/>
  </si>
  <si>
    <t>住信SBIネット銀行株式会社　四谷支店</t>
    <rPh sb="15" eb="17">
      <t>ヨツヤ</t>
    </rPh>
    <rPh sb="17" eb="19">
      <t>シテン</t>
    </rPh>
    <phoneticPr fontId="7"/>
  </si>
  <si>
    <t>160-0004</t>
    <phoneticPr fontId="7"/>
  </si>
  <si>
    <t>東京都新宿区四谷4-29 株式会社 IDCフロンティア　</t>
    <phoneticPr fontId="7"/>
  </si>
  <si>
    <t>IP090557</t>
  </si>
  <si>
    <t>WJ-HDU41N</t>
    <phoneticPr fontId="7"/>
  </si>
  <si>
    <t>NGD01469</t>
  </si>
  <si>
    <t>00159524-002-02</t>
    <phoneticPr fontId="7"/>
  </si>
  <si>
    <t>NGD01470</t>
  </si>
  <si>
    <t>NGD01523</t>
  </si>
  <si>
    <t>IP090558</t>
  </si>
  <si>
    <t>NGD00098</t>
    <phoneticPr fontId="7"/>
  </si>
  <si>
    <t>00159525-002-01</t>
    <phoneticPr fontId="7"/>
  </si>
  <si>
    <t>住信SBIネット銀行株式会社　六本木支店</t>
    <phoneticPr fontId="7"/>
  </si>
  <si>
    <t>IP090559</t>
  </si>
  <si>
    <t>WJ-HDU41Q</t>
    <phoneticPr fontId="7"/>
  </si>
  <si>
    <t>NGD01360</t>
  </si>
  <si>
    <t>00159525-002-02</t>
    <phoneticPr fontId="7"/>
  </si>
  <si>
    <t>NGD01365</t>
  </si>
  <si>
    <t>NGD01366</t>
  </si>
  <si>
    <t>NGD01367</t>
  </si>
  <si>
    <t>NGD01371</t>
  </si>
  <si>
    <t>NGD01372</t>
  </si>
  <si>
    <t>IP090560</t>
  </si>
  <si>
    <t>NGD00102</t>
    <phoneticPr fontId="7"/>
  </si>
  <si>
    <t>00159526-002-01</t>
    <phoneticPr fontId="7"/>
  </si>
  <si>
    <t>住信SBIネット銀行株式会社　新宿支店</t>
    <phoneticPr fontId="7"/>
  </si>
  <si>
    <t>160-6109</t>
    <phoneticPr fontId="7"/>
  </si>
  <si>
    <t>東京都新宿区西新宿8-17-1　住友不動産新宿グランドタワー</t>
    <phoneticPr fontId="7"/>
  </si>
  <si>
    <t>03-6229-1178</t>
    <phoneticPr fontId="7"/>
  </si>
  <si>
    <t>IP090561</t>
  </si>
  <si>
    <t>NGD01049</t>
    <phoneticPr fontId="7"/>
  </si>
  <si>
    <t>00159526-002-02</t>
  </si>
  <si>
    <t>NGD01153</t>
    <phoneticPr fontId="7"/>
  </si>
  <si>
    <t>NGD01154</t>
    <phoneticPr fontId="7"/>
  </si>
  <si>
    <t>NGD01172</t>
    <phoneticPr fontId="7"/>
  </si>
  <si>
    <t>NGD01173</t>
    <phoneticPr fontId="7"/>
  </si>
  <si>
    <t>NGD01174</t>
    <phoneticPr fontId="7"/>
  </si>
  <si>
    <t>IP090562</t>
    <phoneticPr fontId="7"/>
  </si>
  <si>
    <t>IP090563</t>
  </si>
  <si>
    <t>井上</t>
    <phoneticPr fontId="7"/>
  </si>
  <si>
    <t>534-0027</t>
    <phoneticPr fontId="7"/>
  </si>
  <si>
    <t>大阪市都島区中野町３－８－１４</t>
    <phoneticPr fontId="7"/>
  </si>
  <si>
    <t>西日本支社　西日本営業グループ</t>
    <phoneticPr fontId="7"/>
  </si>
  <si>
    <t>06-6356-9541</t>
    <phoneticPr fontId="7"/>
  </si>
  <si>
    <t>06-6356-9592</t>
    <phoneticPr fontId="7"/>
  </si>
  <si>
    <t>和束町役場</t>
    <phoneticPr fontId="7"/>
  </si>
  <si>
    <t>619-1212</t>
    <phoneticPr fontId="7"/>
  </si>
  <si>
    <t>京都府相楽郡和束町釜塚生水14-2</t>
    <phoneticPr fontId="7"/>
  </si>
  <si>
    <t>総務課</t>
    <phoneticPr fontId="7"/>
  </si>
  <si>
    <t>0774-78-3001</t>
    <phoneticPr fontId="7"/>
  </si>
  <si>
    <t>0774-78-2799</t>
    <phoneticPr fontId="7"/>
  </si>
  <si>
    <t>WV-SW395AJ</t>
    <phoneticPr fontId="7"/>
  </si>
  <si>
    <t>NHV00244</t>
    <phoneticPr fontId="7"/>
  </si>
  <si>
    <t>00141133P-01</t>
    <phoneticPr fontId="7"/>
  </si>
  <si>
    <t>IP090564</t>
    <phoneticPr fontId="7"/>
  </si>
  <si>
    <t>IP090565</t>
  </si>
  <si>
    <t>中国社</t>
    <phoneticPr fontId="7"/>
  </si>
  <si>
    <t>岡部</t>
    <phoneticPr fontId="7"/>
  </si>
  <si>
    <t>株式会社穴吹ハウジングサービス</t>
    <phoneticPr fontId="7"/>
  </si>
  <si>
    <t>730-0011</t>
    <phoneticPr fontId="7"/>
  </si>
  <si>
    <t>広島県広島市中区基町12-5　あなぶき広島紙屋町ビル6F</t>
    <phoneticPr fontId="7"/>
  </si>
  <si>
    <t>分譲管理中国事業部　広島支店 管理課</t>
    <phoneticPr fontId="7"/>
  </si>
  <si>
    <t>082-511-2505</t>
    <phoneticPr fontId="7"/>
  </si>
  <si>
    <t>082-511-2506</t>
  </si>
  <si>
    <t>WJ-NV250V1</t>
    <phoneticPr fontId="7"/>
  </si>
  <si>
    <t>NHD00128</t>
    <phoneticPr fontId="7"/>
  </si>
  <si>
    <t>21738127-001</t>
    <phoneticPr fontId="7"/>
  </si>
  <si>
    <t>チュリス上安駅前管理組合</t>
  </si>
  <si>
    <t>731-0154</t>
  </si>
  <si>
    <t>広島県広島市安佐南区上安２丁目３８－１０</t>
  </si>
  <si>
    <t>082-872-8089</t>
    <phoneticPr fontId="7"/>
  </si>
  <si>
    <t>IP090566</t>
  </si>
  <si>
    <t>WV-SF135</t>
    <phoneticPr fontId="7"/>
  </si>
  <si>
    <t>NHV30623</t>
    <phoneticPr fontId="7"/>
  </si>
  <si>
    <t>NHV30624</t>
  </si>
  <si>
    <t>IP090567</t>
  </si>
  <si>
    <t>NGV42177</t>
    <phoneticPr fontId="7"/>
  </si>
  <si>
    <t>IP090568</t>
  </si>
  <si>
    <t>WV-SW314</t>
    <phoneticPr fontId="7"/>
  </si>
  <si>
    <t>NHV27389</t>
  </si>
  <si>
    <t>NHV38669</t>
  </si>
  <si>
    <t>NHV27372</t>
  </si>
  <si>
    <t>NHV38723</t>
  </si>
  <si>
    <t>NHV38671</t>
  </si>
  <si>
    <t>NHV24927</t>
  </si>
  <si>
    <t>NHV38714</t>
  </si>
  <si>
    <t>NHV24937</t>
  </si>
  <si>
    <t>NHV27369</t>
  </si>
  <si>
    <t>IP090569</t>
    <phoneticPr fontId="7"/>
  </si>
  <si>
    <t>DG-SP304V</t>
    <phoneticPr fontId="7"/>
  </si>
  <si>
    <t>NEV23218</t>
  </si>
  <si>
    <t>NEV23215</t>
  </si>
  <si>
    <t>IP090570</t>
  </si>
  <si>
    <t>セキュリティ事業部</t>
  </si>
  <si>
    <t>株式会社ナ・デックスプロダクツ</t>
    <phoneticPr fontId="7"/>
  </si>
  <si>
    <t>509-0249</t>
    <phoneticPr fontId="7"/>
  </si>
  <si>
    <t>岐阜県可児市姫ケ丘２丁目２１番地</t>
    <phoneticPr fontId="7"/>
  </si>
  <si>
    <t>コンポーネント事業部</t>
    <phoneticPr fontId="7"/>
  </si>
  <si>
    <t>0574-62-4411</t>
    <phoneticPr fontId="7"/>
  </si>
  <si>
    <t>DG-SP509</t>
    <phoneticPr fontId="7"/>
  </si>
  <si>
    <t>NHV29317</t>
    <phoneticPr fontId="7"/>
  </si>
  <si>
    <t>21732734-001</t>
    <phoneticPr fontId="7"/>
  </si>
  <si>
    <t>IP090571</t>
  </si>
  <si>
    <t>WJ-NV250V1</t>
    <phoneticPr fontId="7"/>
  </si>
  <si>
    <t>NID00229</t>
    <phoneticPr fontId="7"/>
  </si>
  <si>
    <t>IP090572</t>
  </si>
  <si>
    <t>入坂</t>
    <phoneticPr fontId="7"/>
  </si>
  <si>
    <t>パナソニックインフォメーションシステムズ株式会社</t>
    <phoneticPr fontId="7"/>
  </si>
  <si>
    <t>105-6022</t>
    <phoneticPr fontId="7"/>
  </si>
  <si>
    <t>東京都港区虎ノ門4-3-1城山トラストタワー22階</t>
    <phoneticPr fontId="7"/>
  </si>
  <si>
    <t>営業本部　東日本ソリューション営業部　東日本第一営業所</t>
    <phoneticPr fontId="7"/>
  </si>
  <si>
    <t>03-3437-1430</t>
    <phoneticPr fontId="7"/>
  </si>
  <si>
    <t>03-3437-1435</t>
    <phoneticPr fontId="7"/>
  </si>
  <si>
    <t>座間市役所</t>
    <rPh sb="3" eb="5">
      <t>ヤクショ</t>
    </rPh>
    <phoneticPr fontId="7"/>
  </si>
  <si>
    <t>252-856</t>
    <phoneticPr fontId="7"/>
  </si>
  <si>
    <t>神奈川県座間市緑ヶ丘一丁目１番１号</t>
    <phoneticPr fontId="7"/>
  </si>
  <si>
    <t>上下水道部　水道施設課</t>
    <phoneticPr fontId="7"/>
  </si>
  <si>
    <t>046-252-7509</t>
    <phoneticPr fontId="7"/>
  </si>
  <si>
    <t>046-257-4155</t>
    <phoneticPr fontId="7"/>
  </si>
  <si>
    <t>WV-SW395AJ</t>
    <phoneticPr fontId="7"/>
  </si>
  <si>
    <t>NHV01762</t>
    <phoneticPr fontId="7"/>
  </si>
  <si>
    <t>115303-0</t>
    <phoneticPr fontId="7"/>
  </si>
  <si>
    <t>252-8566</t>
    <phoneticPr fontId="7"/>
  </si>
  <si>
    <t>上下水道部　水道施設課　管理係</t>
    <phoneticPr fontId="7"/>
  </si>
  <si>
    <t>NHV01765</t>
    <phoneticPr fontId="7"/>
  </si>
  <si>
    <t>IP090572</t>
    <phoneticPr fontId="7"/>
  </si>
  <si>
    <t>NHV01772</t>
    <phoneticPr fontId="7"/>
  </si>
  <si>
    <t>NHV01784</t>
    <phoneticPr fontId="7"/>
  </si>
  <si>
    <t>NHV01789</t>
    <phoneticPr fontId="7"/>
  </si>
  <si>
    <t>NHV01790</t>
    <phoneticPr fontId="7"/>
  </si>
  <si>
    <t>IP090573</t>
  </si>
  <si>
    <t>WV-SW316J</t>
    <phoneticPr fontId="7"/>
  </si>
  <si>
    <t>NHV22164</t>
    <phoneticPr fontId="7"/>
  </si>
  <si>
    <t>NHV22165</t>
    <phoneticPr fontId="7"/>
  </si>
  <si>
    <t>NHV27499</t>
    <phoneticPr fontId="7"/>
  </si>
  <si>
    <t>IP090573</t>
    <phoneticPr fontId="7"/>
  </si>
  <si>
    <t>NHV27500</t>
    <phoneticPr fontId="7"/>
  </si>
  <si>
    <t>IP090574</t>
  </si>
  <si>
    <t>上條</t>
    <rPh sb="0" eb="2">
      <t>カミジョウ</t>
    </rPh>
    <phoneticPr fontId="7"/>
  </si>
  <si>
    <t>株式会社エルモ社</t>
    <phoneticPr fontId="7"/>
  </si>
  <si>
    <t>108-0073</t>
    <phoneticPr fontId="7"/>
  </si>
  <si>
    <t>東京都港区三田 3-12-16 山光ビル4階</t>
    <phoneticPr fontId="7"/>
  </si>
  <si>
    <t>エルモソリューションカンパニー　セキュリティ営業部</t>
    <phoneticPr fontId="7"/>
  </si>
  <si>
    <t>03-3453-6471</t>
    <phoneticPr fontId="7"/>
  </si>
  <si>
    <t>03-3453-6479</t>
    <phoneticPr fontId="7"/>
  </si>
  <si>
    <t>株式会社はまなすインフォメーション</t>
    <phoneticPr fontId="7"/>
  </si>
  <si>
    <t>068-0034</t>
    <phoneticPr fontId="7"/>
  </si>
  <si>
    <t>HIcomサービスセンター</t>
    <phoneticPr fontId="7"/>
  </si>
  <si>
    <t>0126-20-0522</t>
    <phoneticPr fontId="7"/>
  </si>
  <si>
    <t>0126-33-8852</t>
    <phoneticPr fontId="7"/>
  </si>
  <si>
    <t>DG-SF135</t>
    <phoneticPr fontId="7"/>
  </si>
  <si>
    <t>LKV17299</t>
  </si>
  <si>
    <t>141023KAM01</t>
    <phoneticPr fontId="7"/>
  </si>
  <si>
    <t>LKV17288</t>
  </si>
  <si>
    <t>LKV17284</t>
  </si>
  <si>
    <t>IP090575</t>
  </si>
  <si>
    <t>DG-SW316L</t>
    <phoneticPr fontId="7"/>
  </si>
  <si>
    <t>MIV24910</t>
  </si>
  <si>
    <t>MIV24855</t>
  </si>
  <si>
    <t>IP090576</t>
  </si>
  <si>
    <t>DG-NV200/2M</t>
    <phoneticPr fontId="7"/>
  </si>
  <si>
    <t>LKD00055</t>
    <phoneticPr fontId="7"/>
  </si>
  <si>
    <t>IP090577</t>
    <phoneticPr fontId="7"/>
  </si>
  <si>
    <t>IP090578</t>
  </si>
  <si>
    <t>IP090579</t>
  </si>
  <si>
    <t>IP090580</t>
    <phoneticPr fontId="7"/>
  </si>
  <si>
    <t>21736911-001</t>
    <phoneticPr fontId="7"/>
  </si>
  <si>
    <t>IP090581</t>
  </si>
  <si>
    <t>21736913-001</t>
    <phoneticPr fontId="7"/>
  </si>
  <si>
    <t>IP090582</t>
  </si>
  <si>
    <t>21736914-001</t>
    <phoneticPr fontId="7"/>
  </si>
  <si>
    <t>IP090583</t>
    <phoneticPr fontId="7"/>
  </si>
  <si>
    <t>IP090584</t>
    <phoneticPr fontId="7"/>
  </si>
  <si>
    <t>NHD00024</t>
    <phoneticPr fontId="7"/>
  </si>
  <si>
    <t>21722271-001</t>
    <phoneticPr fontId="7"/>
  </si>
  <si>
    <t>747-0036</t>
  </si>
  <si>
    <t>山口県防府市戎町１丁目４−２４</t>
    <phoneticPr fontId="7"/>
  </si>
  <si>
    <t>山口防府支店</t>
    <rPh sb="0" eb="2">
      <t>ヤマグチ</t>
    </rPh>
    <rPh sb="2" eb="3">
      <t>ボウ</t>
    </rPh>
    <rPh sb="3" eb="4">
      <t>フ</t>
    </rPh>
    <rPh sb="4" eb="6">
      <t>シテン</t>
    </rPh>
    <phoneticPr fontId="7"/>
  </si>
  <si>
    <t>0835-22-2300</t>
  </si>
  <si>
    <t>IP090585</t>
  </si>
  <si>
    <t>NHD02394</t>
    <phoneticPr fontId="7"/>
  </si>
  <si>
    <t>山口県防府市戎町１丁目４−２４</t>
  </si>
  <si>
    <t>NHD02397</t>
    <phoneticPr fontId="7"/>
  </si>
  <si>
    <t>0835-22-2300</t>
    <phoneticPr fontId="7"/>
  </si>
  <si>
    <t>NHD02489</t>
    <phoneticPr fontId="7"/>
  </si>
  <si>
    <t>NHD02396</t>
    <phoneticPr fontId="7"/>
  </si>
  <si>
    <t>NHD02344</t>
    <phoneticPr fontId="7"/>
  </si>
  <si>
    <t>IP090586</t>
  </si>
  <si>
    <t>NHD00093</t>
    <phoneticPr fontId="7"/>
  </si>
  <si>
    <t>21722276-001</t>
    <phoneticPr fontId="7"/>
  </si>
  <si>
    <t>720-0063</t>
    <phoneticPr fontId="7"/>
  </si>
  <si>
    <t xml:space="preserve"> 広島県福山市元町15番1号</t>
    <phoneticPr fontId="7"/>
  </si>
  <si>
    <t>福山支店</t>
    <rPh sb="0" eb="2">
      <t>フクヤマ</t>
    </rPh>
    <rPh sb="2" eb="4">
      <t>シテン</t>
    </rPh>
    <phoneticPr fontId="7"/>
  </si>
  <si>
    <t>084-931-1101</t>
    <phoneticPr fontId="7"/>
  </si>
  <si>
    <t>IP090587</t>
  </si>
  <si>
    <t>NHD01044</t>
  </si>
  <si>
    <t>NHD01047</t>
  </si>
  <si>
    <t>NHD01061</t>
  </si>
  <si>
    <t>NHD01062</t>
  </si>
  <si>
    <t>NHD01245</t>
  </si>
  <si>
    <t>IP090588</t>
  </si>
  <si>
    <t>長澤</t>
    <rPh sb="0" eb="2">
      <t>ナガサワ</t>
    </rPh>
    <phoneticPr fontId="7"/>
  </si>
  <si>
    <t>株式会社ウチダ電商</t>
    <rPh sb="0" eb="2">
      <t>カブシキ</t>
    </rPh>
    <rPh sb="2" eb="3">
      <t>カイ</t>
    </rPh>
    <rPh sb="3" eb="4">
      <t>シャ</t>
    </rPh>
    <rPh sb="7" eb="8">
      <t>デン</t>
    </rPh>
    <rPh sb="8" eb="9">
      <t>ショウ</t>
    </rPh>
    <phoneticPr fontId="7"/>
  </si>
  <si>
    <t>003-0024</t>
    <phoneticPr fontId="7"/>
  </si>
  <si>
    <t>北海道札幌市本郷通4丁目南2番6号</t>
    <rPh sb="0" eb="3">
      <t>ホッカイドウ</t>
    </rPh>
    <rPh sb="3" eb="6">
      <t>サッポロシ</t>
    </rPh>
    <rPh sb="6" eb="8">
      <t>ホンゴウ</t>
    </rPh>
    <rPh sb="8" eb="9">
      <t>トオ</t>
    </rPh>
    <rPh sb="10" eb="12">
      <t>チョウメ</t>
    </rPh>
    <rPh sb="12" eb="13">
      <t>ミナミ</t>
    </rPh>
    <rPh sb="14" eb="15">
      <t>バン</t>
    </rPh>
    <rPh sb="16" eb="17">
      <t>ゴウ</t>
    </rPh>
    <phoneticPr fontId="7"/>
  </si>
  <si>
    <t>011-862-2687</t>
    <phoneticPr fontId="7"/>
  </si>
  <si>
    <t>011-862-2843</t>
    <phoneticPr fontId="7"/>
  </si>
  <si>
    <t>海王食品株式会社</t>
    <rPh sb="0" eb="1">
      <t>ウミ</t>
    </rPh>
    <rPh sb="1" eb="2">
      <t>オウ</t>
    </rPh>
    <rPh sb="2" eb="4">
      <t>ショクヒン</t>
    </rPh>
    <rPh sb="4" eb="6">
      <t>カブシキ</t>
    </rPh>
    <rPh sb="6" eb="7">
      <t>カイ</t>
    </rPh>
    <rPh sb="7" eb="8">
      <t>シャ</t>
    </rPh>
    <phoneticPr fontId="7"/>
  </si>
  <si>
    <t>098-6105</t>
    <phoneticPr fontId="7"/>
  </si>
  <si>
    <t>北海道宗谷郡猿払村浜猿払1075-41</t>
    <rPh sb="0" eb="3">
      <t>ホッカイドウ</t>
    </rPh>
    <rPh sb="3" eb="6">
      <t>ソウヤグン</t>
    </rPh>
    <rPh sb="6" eb="9">
      <t>サルフツムラ</t>
    </rPh>
    <rPh sb="9" eb="10">
      <t>ハマ</t>
    </rPh>
    <rPh sb="10" eb="12">
      <t>サルフツ</t>
    </rPh>
    <phoneticPr fontId="7"/>
  </si>
  <si>
    <t>01635-4-5026</t>
    <phoneticPr fontId="7"/>
  </si>
  <si>
    <t>NED00041</t>
    <phoneticPr fontId="7"/>
  </si>
  <si>
    <t>FSS登録のみ</t>
    <rPh sb="3" eb="5">
      <t>トウロク</t>
    </rPh>
    <phoneticPr fontId="7"/>
  </si>
  <si>
    <t>IP090589</t>
  </si>
  <si>
    <t>有限会社大壹</t>
    <rPh sb="0" eb="4">
      <t>ユウゲンガイシャ</t>
    </rPh>
    <rPh sb="4" eb="5">
      <t>ダイ</t>
    </rPh>
    <rPh sb="5" eb="6">
      <t>ハジメ</t>
    </rPh>
    <phoneticPr fontId="7"/>
  </si>
  <si>
    <t>097-0021</t>
    <phoneticPr fontId="7"/>
  </si>
  <si>
    <t>北海道稚内市中央5丁目3番10号</t>
    <rPh sb="0" eb="3">
      <t>ホッカイドウ</t>
    </rPh>
    <rPh sb="3" eb="6">
      <t>ワッカナイシ</t>
    </rPh>
    <rPh sb="6" eb="8">
      <t>チュウオウ</t>
    </rPh>
    <rPh sb="9" eb="11">
      <t>チョウメ</t>
    </rPh>
    <rPh sb="12" eb="13">
      <t>バン</t>
    </rPh>
    <rPh sb="15" eb="16">
      <t>ゴウ</t>
    </rPh>
    <phoneticPr fontId="7"/>
  </si>
  <si>
    <t>0162-73-0661</t>
    <phoneticPr fontId="7"/>
  </si>
  <si>
    <t>0162-73-0701</t>
    <phoneticPr fontId="7"/>
  </si>
  <si>
    <t>NED00044</t>
    <phoneticPr fontId="7"/>
  </si>
  <si>
    <t>IP090590</t>
  </si>
  <si>
    <t>楯</t>
    <rPh sb="0" eb="1">
      <t>タテ</t>
    </rPh>
    <phoneticPr fontId="7"/>
  </si>
  <si>
    <t>FSC</t>
    <phoneticPr fontId="7"/>
  </si>
  <si>
    <t>セントラル警備保障株式会社</t>
    <rPh sb="5" eb="7">
      <t>ケイビ</t>
    </rPh>
    <rPh sb="7" eb="9">
      <t>ホショウ</t>
    </rPh>
    <rPh sb="9" eb="13">
      <t>カブシキガイシャ</t>
    </rPh>
    <phoneticPr fontId="7"/>
  </si>
  <si>
    <t>WV-SW314J</t>
    <phoneticPr fontId="7"/>
  </si>
  <si>
    <t>JR入谷駅</t>
    <rPh sb="2" eb="5">
      <t>イリヤエキ</t>
    </rPh>
    <phoneticPr fontId="7"/>
  </si>
  <si>
    <t>IP090591</t>
  </si>
  <si>
    <t>WV-SW396AJ</t>
    <phoneticPr fontId="7"/>
  </si>
  <si>
    <t>IP090592</t>
  </si>
  <si>
    <t>DG-NV200V1N</t>
    <phoneticPr fontId="7"/>
  </si>
  <si>
    <t>IP090593</t>
  </si>
  <si>
    <t>JR根府川駅</t>
    <rPh sb="2" eb="3">
      <t>ネ</t>
    </rPh>
    <rPh sb="3" eb="5">
      <t>フカワ</t>
    </rPh>
    <rPh sb="5" eb="6">
      <t>エキ</t>
    </rPh>
    <phoneticPr fontId="7"/>
  </si>
  <si>
    <t>IP090594</t>
  </si>
  <si>
    <t>WV-SW155</t>
    <phoneticPr fontId="7"/>
  </si>
  <si>
    <t>IP090595</t>
  </si>
  <si>
    <t>IP090596</t>
  </si>
  <si>
    <t>IP090597</t>
  </si>
  <si>
    <t>IP090598</t>
    <phoneticPr fontId="7"/>
  </si>
  <si>
    <t>パナソニックソリューションテクノロジー株式会社</t>
    <phoneticPr fontId="7"/>
  </si>
  <si>
    <t>540-6233</t>
    <phoneticPr fontId="7"/>
  </si>
  <si>
    <t>大阪市中央区城見2丁目1番61号　ＯＢＰパナソニックタワー　33階</t>
    <phoneticPr fontId="7"/>
  </si>
  <si>
    <t>西日本営業二部　営業一課</t>
    <phoneticPr fontId="7"/>
  </si>
  <si>
    <t>06-6937-2180</t>
    <phoneticPr fontId="7"/>
  </si>
  <si>
    <t>06-6937-7612</t>
    <phoneticPr fontId="7"/>
  </si>
  <si>
    <t>株式会社 Ｃａｃｔｕｓ</t>
    <phoneticPr fontId="7"/>
  </si>
  <si>
    <t>530-0003</t>
    <phoneticPr fontId="7"/>
  </si>
  <si>
    <t>大阪市北区堂島2丁目1番２５－702号</t>
    <phoneticPr fontId="7"/>
  </si>
  <si>
    <t>06-6344-3383</t>
    <phoneticPr fontId="7"/>
  </si>
  <si>
    <t>DG-SF438</t>
    <phoneticPr fontId="7"/>
  </si>
  <si>
    <t>NIV24549</t>
    <phoneticPr fontId="7"/>
  </si>
  <si>
    <t>21769585-002</t>
    <phoneticPr fontId="7"/>
  </si>
  <si>
    <t xml:space="preserve">ローソン </t>
    <phoneticPr fontId="7"/>
  </si>
  <si>
    <t>530-0001</t>
    <phoneticPr fontId="7"/>
  </si>
  <si>
    <t>大阪市北区梅田１丁目１１番４号　Ｂ２００</t>
    <phoneticPr fontId="7"/>
  </si>
  <si>
    <t>大阪駅前第4ビル地下2階店</t>
    <phoneticPr fontId="7"/>
  </si>
  <si>
    <t>06-6147-6764</t>
    <phoneticPr fontId="7"/>
  </si>
  <si>
    <t>IP090599</t>
    <phoneticPr fontId="7"/>
  </si>
  <si>
    <t>IP090600</t>
  </si>
  <si>
    <t>IP090601</t>
  </si>
  <si>
    <t>IP090602</t>
    <phoneticPr fontId="7"/>
  </si>
  <si>
    <t>舟越</t>
    <phoneticPr fontId="7"/>
  </si>
  <si>
    <t>株式会社岡村製作所</t>
    <phoneticPr fontId="7"/>
  </si>
  <si>
    <t>東京都千代田区丸の内２－１－１　明治生命館６Ｆ</t>
    <phoneticPr fontId="7"/>
  </si>
  <si>
    <t>テレコム東支店</t>
    <phoneticPr fontId="7"/>
  </si>
  <si>
    <t>03-5288-8641</t>
    <phoneticPr fontId="7"/>
  </si>
  <si>
    <t>03-5288-8636</t>
    <phoneticPr fontId="7"/>
  </si>
  <si>
    <t>株式会社ＮＴＴデータＣＣＳ</t>
    <phoneticPr fontId="7"/>
  </si>
  <si>
    <t>136-8503</t>
    <phoneticPr fontId="7"/>
  </si>
  <si>
    <t>東京都品川区東品川4-12-1　品川シーサイドサウスタワー</t>
    <phoneticPr fontId="7"/>
  </si>
  <si>
    <t>品質保証部</t>
    <phoneticPr fontId="7"/>
  </si>
  <si>
    <t>03-5782-9424</t>
    <phoneticPr fontId="7"/>
  </si>
  <si>
    <t>03-5782-9507</t>
    <phoneticPr fontId="7"/>
  </si>
  <si>
    <t>WJ-NV300R</t>
    <phoneticPr fontId="7"/>
  </si>
  <si>
    <t>NFD00003</t>
    <phoneticPr fontId="7"/>
  </si>
  <si>
    <t>21779718-001</t>
    <phoneticPr fontId="7"/>
  </si>
  <si>
    <t>IP090603</t>
    <phoneticPr fontId="7"/>
  </si>
  <si>
    <t>NHV18791</t>
    <phoneticPr fontId="7"/>
  </si>
  <si>
    <t>IP090603</t>
  </si>
  <si>
    <t>NHV18802</t>
    <phoneticPr fontId="7"/>
  </si>
  <si>
    <t>IP090604</t>
  </si>
  <si>
    <t>IP090605</t>
  </si>
  <si>
    <t>WJ-HDU41Q</t>
    <phoneticPr fontId="7"/>
  </si>
  <si>
    <t>IP090606</t>
    <phoneticPr fontId="7"/>
  </si>
  <si>
    <t>岡山県倉敷市阿知1丁目7番2号　くらしきシティプラザ西ビル5F</t>
    <phoneticPr fontId="7"/>
  </si>
  <si>
    <t>DG-SP305</t>
    <phoneticPr fontId="7"/>
  </si>
  <si>
    <t>NHV39185</t>
    <phoneticPr fontId="7"/>
  </si>
  <si>
    <t>080-1021-3137</t>
    <phoneticPr fontId="7"/>
  </si>
  <si>
    <t>IP090607</t>
  </si>
  <si>
    <t>IP090608</t>
  </si>
  <si>
    <t>金子</t>
    <phoneticPr fontId="7"/>
  </si>
  <si>
    <t>株式会社ニコン</t>
    <phoneticPr fontId="7"/>
  </si>
  <si>
    <t>140-8601</t>
    <phoneticPr fontId="7"/>
  </si>
  <si>
    <t>東京都品川区西大井１－６－３</t>
    <phoneticPr fontId="7"/>
  </si>
  <si>
    <t>システム本部 ＩＴ基盤技術部  第二技術課</t>
    <phoneticPr fontId="7"/>
  </si>
  <si>
    <t>03-3773-1135</t>
    <phoneticPr fontId="7"/>
  </si>
  <si>
    <t>03-3773-8409</t>
    <phoneticPr fontId="7"/>
  </si>
  <si>
    <t>DG-SC385</t>
    <phoneticPr fontId="7"/>
  </si>
  <si>
    <t>21743373-001</t>
    <phoneticPr fontId="7"/>
  </si>
  <si>
    <t>IP090609</t>
  </si>
  <si>
    <t>WV-SFN310J</t>
    <phoneticPr fontId="7"/>
  </si>
  <si>
    <t>IP090610</t>
  </si>
  <si>
    <t>WJ-NV250V1</t>
    <phoneticPr fontId="7"/>
  </si>
  <si>
    <t>IP090611</t>
    <phoneticPr fontId="7"/>
  </si>
  <si>
    <t>川原</t>
    <rPh sb="0" eb="2">
      <t>カワハラ</t>
    </rPh>
    <phoneticPr fontId="7"/>
  </si>
  <si>
    <t>旭川電化資材販売株式会社</t>
    <rPh sb="0" eb="2">
      <t>アサヒカワ</t>
    </rPh>
    <rPh sb="2" eb="4">
      <t>デンカ</t>
    </rPh>
    <rPh sb="4" eb="6">
      <t>シザイ</t>
    </rPh>
    <rPh sb="6" eb="8">
      <t>ハンバイ</t>
    </rPh>
    <rPh sb="8" eb="10">
      <t>カブシキ</t>
    </rPh>
    <rPh sb="10" eb="11">
      <t>カイ</t>
    </rPh>
    <rPh sb="11" eb="12">
      <t>シャ</t>
    </rPh>
    <phoneticPr fontId="7"/>
  </si>
  <si>
    <t>070-0036</t>
    <phoneticPr fontId="7"/>
  </si>
  <si>
    <t>北海道旭川市6条通12丁目</t>
    <rPh sb="0" eb="3">
      <t>ホッカイドウ</t>
    </rPh>
    <rPh sb="3" eb="6">
      <t>アサヒカワシ</t>
    </rPh>
    <rPh sb="7" eb="8">
      <t>ジョウ</t>
    </rPh>
    <rPh sb="8" eb="9">
      <t>トオ</t>
    </rPh>
    <rPh sb="11" eb="13">
      <t>チョウメ</t>
    </rPh>
    <phoneticPr fontId="7"/>
  </si>
  <si>
    <t>0166-23-1201</t>
    <phoneticPr fontId="7"/>
  </si>
  <si>
    <t>0166-26-5325</t>
    <phoneticPr fontId="7"/>
  </si>
  <si>
    <t>旭川市　水道局</t>
    <rPh sb="0" eb="3">
      <t>アサヒカワシ</t>
    </rPh>
    <rPh sb="4" eb="7">
      <t>スイドウキョク</t>
    </rPh>
    <phoneticPr fontId="7"/>
  </si>
  <si>
    <t>071-8122</t>
    <phoneticPr fontId="7"/>
  </si>
  <si>
    <t>北海道旭川市末広東2条7丁目</t>
    <rPh sb="0" eb="3">
      <t>ホッカイドウ</t>
    </rPh>
    <rPh sb="3" eb="6">
      <t>アサヒカワシ</t>
    </rPh>
    <rPh sb="6" eb="8">
      <t>スエヒロ</t>
    </rPh>
    <rPh sb="8" eb="9">
      <t>ヒガシ</t>
    </rPh>
    <rPh sb="10" eb="11">
      <t>ジョウ</t>
    </rPh>
    <rPh sb="12" eb="14">
      <t>チョウメ</t>
    </rPh>
    <phoneticPr fontId="7"/>
  </si>
  <si>
    <t>上下水道部　浄水課</t>
    <rPh sb="6" eb="8">
      <t>ジョウスイ</t>
    </rPh>
    <rPh sb="8" eb="9">
      <t>カ</t>
    </rPh>
    <phoneticPr fontId="7"/>
  </si>
  <si>
    <t>0166-57-5003</t>
    <phoneticPr fontId="7"/>
  </si>
  <si>
    <t>DG-SW395A</t>
    <phoneticPr fontId="7"/>
  </si>
  <si>
    <t>NJV01534</t>
    <phoneticPr fontId="7"/>
  </si>
  <si>
    <t>旭川市　水道局　永山取水施設(管理棟)</t>
    <rPh sb="0" eb="3">
      <t>アサヒカワシ</t>
    </rPh>
    <rPh sb="4" eb="7">
      <t>スイドウキョク</t>
    </rPh>
    <rPh sb="8" eb="10">
      <t>ナガヤマ</t>
    </rPh>
    <rPh sb="10" eb="11">
      <t>トリ</t>
    </rPh>
    <rPh sb="11" eb="12">
      <t>ミズ</t>
    </rPh>
    <rPh sb="12" eb="14">
      <t>シセツ</t>
    </rPh>
    <rPh sb="15" eb="17">
      <t>カンリ</t>
    </rPh>
    <rPh sb="17" eb="18">
      <t>トウ</t>
    </rPh>
    <phoneticPr fontId="7"/>
  </si>
  <si>
    <t>北海道旭川市東鷹栖1線15号</t>
    <rPh sb="0" eb="3">
      <t>ホッカイドウ</t>
    </rPh>
    <rPh sb="3" eb="6">
      <t>アサヒカワシ</t>
    </rPh>
    <rPh sb="6" eb="7">
      <t>ヒガシ</t>
    </rPh>
    <rPh sb="7" eb="8">
      <t>タカ</t>
    </rPh>
    <rPh sb="8" eb="9">
      <t>ス</t>
    </rPh>
    <rPh sb="10" eb="11">
      <t>セン</t>
    </rPh>
    <rPh sb="13" eb="14">
      <t>ゴウ</t>
    </rPh>
    <phoneticPr fontId="7"/>
  </si>
  <si>
    <t>NJV01477</t>
    <phoneticPr fontId="7"/>
  </si>
  <si>
    <t>NJV01541</t>
    <phoneticPr fontId="7"/>
  </si>
  <si>
    <t>IP090612</t>
  </si>
  <si>
    <t>NID00601</t>
    <phoneticPr fontId="7"/>
  </si>
  <si>
    <t>IP090613</t>
  </si>
  <si>
    <t>IP090614</t>
  </si>
  <si>
    <t>IP090615</t>
  </si>
  <si>
    <t>IP090616</t>
    <phoneticPr fontId="7"/>
  </si>
  <si>
    <t>IP090617</t>
  </si>
  <si>
    <t>003-0024</t>
    <phoneticPr fontId="7"/>
  </si>
  <si>
    <t>011-862-2687</t>
    <phoneticPr fontId="7"/>
  </si>
  <si>
    <t>011-862-2843</t>
    <phoneticPr fontId="7"/>
  </si>
  <si>
    <t>株式会社萩見綜合食品センター</t>
    <rPh sb="0" eb="2">
      <t>カブシキ</t>
    </rPh>
    <rPh sb="2" eb="3">
      <t>カイ</t>
    </rPh>
    <rPh sb="3" eb="4">
      <t>シャ</t>
    </rPh>
    <rPh sb="4" eb="5">
      <t>ハギ</t>
    </rPh>
    <rPh sb="5" eb="6">
      <t>ミ</t>
    </rPh>
    <rPh sb="6" eb="8">
      <t>ソウゴウ</t>
    </rPh>
    <rPh sb="8" eb="10">
      <t>ショクヒン</t>
    </rPh>
    <phoneticPr fontId="7"/>
  </si>
  <si>
    <t>097-0012</t>
    <phoneticPr fontId="7"/>
  </si>
  <si>
    <t>北海道稚内市富岡2-1-21</t>
    <rPh sb="0" eb="3">
      <t>ホッカイドウ</t>
    </rPh>
    <rPh sb="3" eb="6">
      <t>ワッカナイシ</t>
    </rPh>
    <rPh sb="6" eb="8">
      <t>トミオカ</t>
    </rPh>
    <phoneticPr fontId="7"/>
  </si>
  <si>
    <t>0162-32-6401</t>
    <phoneticPr fontId="7"/>
  </si>
  <si>
    <t>WJ-NV300/8</t>
    <phoneticPr fontId="7"/>
  </si>
  <si>
    <t>NID00074</t>
    <phoneticPr fontId="7"/>
  </si>
  <si>
    <t>IP090618</t>
  </si>
  <si>
    <t>都築</t>
    <rPh sb="0" eb="2">
      <t>ツヅキ</t>
    </rPh>
    <phoneticPr fontId="7"/>
  </si>
  <si>
    <t>FSC</t>
    <phoneticPr fontId="7"/>
  </si>
  <si>
    <t>リコージャパン株式会社</t>
    <phoneticPr fontId="7"/>
  </si>
  <si>
    <t>東京都中央区日本橋小綱町１９－５　akebono日本橋ビル３F</t>
    <rPh sb="9" eb="10">
      <t>オ</t>
    </rPh>
    <rPh sb="10" eb="11">
      <t>ヅナ</t>
    </rPh>
    <rPh sb="11" eb="12">
      <t>チョウ</t>
    </rPh>
    <rPh sb="24" eb="27">
      <t>ニホンバシ</t>
    </rPh>
    <phoneticPr fontId="7"/>
  </si>
  <si>
    <t>神田営業所</t>
    <rPh sb="0" eb="2">
      <t>カンダ</t>
    </rPh>
    <rPh sb="2" eb="5">
      <t>エイギョウショ</t>
    </rPh>
    <phoneticPr fontId="7"/>
  </si>
  <si>
    <t>03-5652-2153</t>
    <phoneticPr fontId="7"/>
  </si>
  <si>
    <t>BB-ST165</t>
    <phoneticPr fontId="7"/>
  </si>
  <si>
    <t>408-JS228125141</t>
    <phoneticPr fontId="7"/>
  </si>
  <si>
    <t>IP090619</t>
  </si>
  <si>
    <t>WJ-NV250/2</t>
    <phoneticPr fontId="7"/>
  </si>
  <si>
    <t>IP090620</t>
    <phoneticPr fontId="7"/>
  </si>
  <si>
    <t>IP090621</t>
    <phoneticPr fontId="7"/>
  </si>
  <si>
    <t>IP090622</t>
    <phoneticPr fontId="7"/>
  </si>
  <si>
    <t>■i-Proケアパック管理表（センドバック）</t>
    <rPh sb="11" eb="13">
      <t>カンリ</t>
    </rPh>
    <rPh sb="13" eb="14">
      <t>ヒョウ</t>
    </rPh>
    <phoneticPr fontId="7"/>
  </si>
  <si>
    <t>シリアル№</t>
    <phoneticPr fontId="7"/>
  </si>
  <si>
    <t>ご担当者名</t>
    <rPh sb="1" eb="4">
      <t>タントウシャ</t>
    </rPh>
    <rPh sb="4" eb="5">
      <t>メイ</t>
    </rPh>
    <phoneticPr fontId="7"/>
  </si>
  <si>
    <t>105-0021</t>
    <phoneticPr fontId="7"/>
  </si>
  <si>
    <t>03-6402-5301</t>
    <phoneticPr fontId="7"/>
  </si>
  <si>
    <t>03-6420-5304</t>
    <phoneticPr fontId="7"/>
  </si>
  <si>
    <t>文京学院大学</t>
  </si>
  <si>
    <t>356-8533</t>
  </si>
  <si>
    <t>埼玉県ふじみ野市亀久保1196</t>
  </si>
  <si>
    <t>情報教育研究センター</t>
  </si>
  <si>
    <t>049-261-6669</t>
  </si>
  <si>
    <t>049-261-8830</t>
  </si>
  <si>
    <t>WJ-HDU40L</t>
    <phoneticPr fontId="7"/>
  </si>
  <si>
    <r>
      <t>JBV0</t>
    </r>
    <r>
      <rPr>
        <sz val="11"/>
        <rFont val="ＭＳ Ｐゴシック"/>
        <family val="3"/>
        <charset val="128"/>
      </rPr>
      <t>2495</t>
    </r>
    <phoneticPr fontId="7"/>
  </si>
  <si>
    <t>徳岡 謙兒</t>
  </si>
  <si>
    <t>20512221-001</t>
    <phoneticPr fontId="7"/>
  </si>
  <si>
    <t>IP090027-2</t>
  </si>
  <si>
    <r>
      <t>JBV024</t>
    </r>
    <r>
      <rPr>
        <sz val="11"/>
        <rFont val="ＭＳ Ｐゴシック"/>
        <family val="3"/>
        <charset val="128"/>
      </rPr>
      <t>513</t>
    </r>
    <phoneticPr fontId="7"/>
  </si>
  <si>
    <t>IP090027-3</t>
  </si>
  <si>
    <r>
      <t>JBV0245</t>
    </r>
    <r>
      <rPr>
        <sz val="11"/>
        <rFont val="ＭＳ Ｐゴシック"/>
        <family val="3"/>
        <charset val="128"/>
      </rPr>
      <t>42</t>
    </r>
    <phoneticPr fontId="7"/>
  </si>
  <si>
    <t>IP090027-4</t>
  </si>
  <si>
    <r>
      <t>JBV02454</t>
    </r>
    <r>
      <rPr>
        <sz val="11"/>
        <rFont val="ＭＳ Ｐゴシック"/>
        <family val="3"/>
        <charset val="128"/>
      </rPr>
      <t>3</t>
    </r>
    <phoneticPr fontId="7"/>
  </si>
  <si>
    <t>IP090027-5</t>
  </si>
  <si>
    <r>
      <t>JBV02454</t>
    </r>
    <r>
      <rPr>
        <sz val="11"/>
        <rFont val="ＭＳ Ｐゴシック"/>
        <family val="3"/>
        <charset val="128"/>
      </rPr>
      <t>6</t>
    </r>
    <phoneticPr fontId="7"/>
  </si>
  <si>
    <t>IP090027-6</t>
  </si>
  <si>
    <r>
      <t>JBV0245</t>
    </r>
    <r>
      <rPr>
        <sz val="11"/>
        <rFont val="ＭＳ Ｐゴシック"/>
        <family val="3"/>
        <charset val="128"/>
      </rPr>
      <t>90</t>
    </r>
    <phoneticPr fontId="7"/>
  </si>
  <si>
    <t>IP090027-7</t>
  </si>
  <si>
    <r>
      <t>JBV02459</t>
    </r>
    <r>
      <rPr>
        <sz val="11"/>
        <rFont val="ＭＳ Ｐゴシック"/>
        <family val="3"/>
        <charset val="128"/>
      </rPr>
      <t>4</t>
    </r>
    <phoneticPr fontId="7"/>
  </si>
  <si>
    <t>IP090027-8</t>
  </si>
  <si>
    <r>
      <t>JBV02459</t>
    </r>
    <r>
      <rPr>
        <sz val="11"/>
        <rFont val="ＭＳ Ｐゴシック"/>
        <family val="3"/>
        <charset val="128"/>
      </rPr>
      <t>8</t>
    </r>
    <phoneticPr fontId="7"/>
  </si>
  <si>
    <t>IP090028</t>
    <phoneticPr fontId="7"/>
  </si>
  <si>
    <t>DG-ND400</t>
    <phoneticPr fontId="7"/>
  </si>
  <si>
    <t>JBV00933</t>
    <phoneticPr fontId="7"/>
  </si>
  <si>
    <t>IP090029-1</t>
    <phoneticPr fontId="7"/>
  </si>
  <si>
    <t>DG-NF282WD</t>
    <phoneticPr fontId="7"/>
  </si>
  <si>
    <r>
      <t>I</t>
    </r>
    <r>
      <rPr>
        <sz val="11"/>
        <rFont val="ＭＳ Ｐゴシック"/>
        <family val="3"/>
        <charset val="128"/>
      </rPr>
      <t>DV32984</t>
    </r>
    <phoneticPr fontId="7"/>
  </si>
  <si>
    <t>IP090029-2</t>
  </si>
  <si>
    <r>
      <t>I</t>
    </r>
    <r>
      <rPr>
        <sz val="11"/>
        <rFont val="ＭＳ Ｐゴシック"/>
        <family val="3"/>
        <charset val="128"/>
      </rPr>
      <t>DV33006</t>
    </r>
    <phoneticPr fontId="7"/>
  </si>
  <si>
    <t>IP090029-3</t>
  </si>
  <si>
    <r>
      <t>I</t>
    </r>
    <r>
      <rPr>
        <sz val="11"/>
        <rFont val="ＭＳ Ｐゴシック"/>
        <family val="3"/>
        <charset val="128"/>
      </rPr>
      <t>DV32987</t>
    </r>
    <phoneticPr fontId="7"/>
  </si>
  <si>
    <t>IP090029-4</t>
  </si>
  <si>
    <r>
      <t>I</t>
    </r>
    <r>
      <rPr>
        <sz val="11"/>
        <rFont val="ＭＳ Ｐゴシック"/>
        <family val="3"/>
        <charset val="128"/>
      </rPr>
      <t>DV32988</t>
    </r>
    <phoneticPr fontId="7"/>
  </si>
  <si>
    <t>IP090029-5</t>
  </si>
  <si>
    <r>
      <t>I</t>
    </r>
    <r>
      <rPr>
        <sz val="11"/>
        <rFont val="ＭＳ Ｐゴシック"/>
        <family val="3"/>
        <charset val="128"/>
      </rPr>
      <t>DV33004</t>
    </r>
    <phoneticPr fontId="7"/>
  </si>
  <si>
    <t>IP090029-6</t>
  </si>
  <si>
    <t>JAV05258</t>
    <phoneticPr fontId="7"/>
  </si>
  <si>
    <t>IP090029-7</t>
  </si>
  <si>
    <t>JAV05256</t>
    <phoneticPr fontId="7"/>
  </si>
  <si>
    <t>IP090029-8</t>
  </si>
  <si>
    <t>JAV05253</t>
    <phoneticPr fontId="7"/>
  </si>
  <si>
    <t>IP090029-9</t>
  </si>
  <si>
    <t>JDV32997</t>
    <phoneticPr fontId="7"/>
  </si>
  <si>
    <t>IP090029-10</t>
  </si>
  <si>
    <t>JDV32983</t>
    <phoneticPr fontId="7"/>
  </si>
  <si>
    <t>IP090029-11</t>
  </si>
  <si>
    <t>JDV32991</t>
    <phoneticPr fontId="7"/>
  </si>
  <si>
    <t>IP090029-12</t>
  </si>
  <si>
    <t>JDV33007</t>
    <phoneticPr fontId="7"/>
  </si>
  <si>
    <t>IP090029-13</t>
  </si>
  <si>
    <t>JDV32990</t>
    <phoneticPr fontId="7"/>
  </si>
  <si>
    <t>IP090029-14</t>
  </si>
  <si>
    <t>JDV32999</t>
    <phoneticPr fontId="7"/>
  </si>
  <si>
    <t>IP090029-15</t>
  </si>
  <si>
    <r>
      <t>J</t>
    </r>
    <r>
      <rPr>
        <sz val="11"/>
        <rFont val="ＭＳ Ｐゴシック"/>
        <family val="3"/>
        <charset val="128"/>
      </rPr>
      <t>CV02627</t>
    </r>
    <phoneticPr fontId="7"/>
  </si>
  <si>
    <t>IP090029-16</t>
  </si>
  <si>
    <r>
      <t>J</t>
    </r>
    <r>
      <rPr>
        <sz val="11"/>
        <rFont val="ＭＳ Ｐゴシック"/>
        <family val="3"/>
        <charset val="128"/>
      </rPr>
      <t>AV05252</t>
    </r>
    <phoneticPr fontId="7"/>
  </si>
  <si>
    <t>IP090065-1</t>
    <phoneticPr fontId="7"/>
  </si>
  <si>
    <t>加藤様</t>
    <rPh sb="0" eb="2">
      <t>カトウ</t>
    </rPh>
    <rPh sb="2" eb="3">
      <t>サマ</t>
    </rPh>
    <phoneticPr fontId="7"/>
  </si>
  <si>
    <t>534-0027</t>
    <phoneticPr fontId="7"/>
  </si>
  <si>
    <t>西日本支社　営業1グループ　営業1チーム</t>
    <rPh sb="0" eb="1">
      <t>ニシ</t>
    </rPh>
    <rPh sb="1" eb="3">
      <t>ニホン</t>
    </rPh>
    <rPh sb="3" eb="5">
      <t>シシャ</t>
    </rPh>
    <rPh sb="6" eb="8">
      <t>エイギョウ</t>
    </rPh>
    <rPh sb="14" eb="16">
      <t>エイギョウ</t>
    </rPh>
    <phoneticPr fontId="7"/>
  </si>
  <si>
    <t>06-6356-9531</t>
    <phoneticPr fontId="7"/>
  </si>
  <si>
    <t>06-6356-9592</t>
    <phoneticPr fontId="7"/>
  </si>
  <si>
    <t>奈良県香芝警察署</t>
    <rPh sb="0" eb="3">
      <t>ナラケン</t>
    </rPh>
    <rPh sb="3" eb="5">
      <t>カシバ</t>
    </rPh>
    <rPh sb="5" eb="8">
      <t>ケイサツショ</t>
    </rPh>
    <phoneticPr fontId="7"/>
  </si>
  <si>
    <t>639-0245</t>
    <phoneticPr fontId="7"/>
  </si>
  <si>
    <t>奈良県香芝市畑2-1474-1</t>
    <rPh sb="0" eb="3">
      <t>ナラケン</t>
    </rPh>
    <rPh sb="3" eb="6">
      <t>カシバシ</t>
    </rPh>
    <rPh sb="6" eb="7">
      <t>ハタケ</t>
    </rPh>
    <phoneticPr fontId="7"/>
  </si>
  <si>
    <t>生活安全企画課</t>
    <rPh sb="0" eb="2">
      <t>セイカツ</t>
    </rPh>
    <rPh sb="2" eb="4">
      <t>アンゼン</t>
    </rPh>
    <rPh sb="4" eb="7">
      <t>キカクカ</t>
    </rPh>
    <phoneticPr fontId="7"/>
  </si>
  <si>
    <t>0742-23-0110</t>
    <phoneticPr fontId="7"/>
  </si>
  <si>
    <t>DG-NS202A</t>
    <phoneticPr fontId="7"/>
  </si>
  <si>
    <t>KAV18536</t>
    <phoneticPr fontId="7"/>
  </si>
  <si>
    <t>桐畑　豊</t>
    <rPh sb="0" eb="1">
      <t>キリ</t>
    </rPh>
    <rPh sb="1" eb="2">
      <t>ハタ</t>
    </rPh>
    <rPh sb="3" eb="4">
      <t>ユタカ</t>
    </rPh>
    <phoneticPr fontId="7"/>
  </si>
  <si>
    <t>00080643P-01</t>
    <phoneticPr fontId="7"/>
  </si>
  <si>
    <t>IP090065-2</t>
  </si>
  <si>
    <t>KAV18659</t>
    <phoneticPr fontId="7"/>
  </si>
  <si>
    <t>IP090065-3</t>
  </si>
  <si>
    <t>KAV18533</t>
    <phoneticPr fontId="7"/>
  </si>
  <si>
    <t>IP090077-1</t>
    <phoneticPr fontId="7"/>
  </si>
  <si>
    <t>加賀ソルネット株式会社</t>
    <rPh sb="0" eb="2">
      <t>カガ</t>
    </rPh>
    <rPh sb="7" eb="9">
      <t>カブシキ</t>
    </rPh>
    <rPh sb="9" eb="11">
      <t>カイシャ</t>
    </rPh>
    <phoneticPr fontId="7"/>
  </si>
  <si>
    <t>101-0021</t>
    <phoneticPr fontId="7"/>
  </si>
  <si>
    <t>東京都千代田区外神田3-12-8</t>
    <rPh sb="0" eb="2">
      <t>トウキョウ</t>
    </rPh>
    <rPh sb="2" eb="3">
      <t>ト</t>
    </rPh>
    <rPh sb="3" eb="7">
      <t>チヨダク</t>
    </rPh>
    <rPh sb="7" eb="10">
      <t>ソトカンダ</t>
    </rPh>
    <phoneticPr fontId="7"/>
  </si>
  <si>
    <t>営業3部3課</t>
    <rPh sb="0" eb="2">
      <t>エイギョウ</t>
    </rPh>
    <rPh sb="3" eb="4">
      <t>ブ</t>
    </rPh>
    <rPh sb="5" eb="6">
      <t>カ</t>
    </rPh>
    <phoneticPr fontId="7"/>
  </si>
  <si>
    <t>03-4455-3135</t>
    <phoneticPr fontId="7"/>
  </si>
  <si>
    <t>03-3254-7182</t>
    <phoneticPr fontId="7"/>
  </si>
  <si>
    <t>宗教法人　浅草寺</t>
    <rPh sb="0" eb="2">
      <t>シュウキョウ</t>
    </rPh>
    <rPh sb="2" eb="4">
      <t>ホウジン</t>
    </rPh>
    <rPh sb="5" eb="8">
      <t>センソウジ</t>
    </rPh>
    <phoneticPr fontId="7"/>
  </si>
  <si>
    <t>110-0032</t>
    <phoneticPr fontId="7"/>
  </si>
  <si>
    <t>東京都台東区浅草2-3-1</t>
    <rPh sb="0" eb="2">
      <t>トウキョウ</t>
    </rPh>
    <rPh sb="2" eb="3">
      <t>ト</t>
    </rPh>
    <rPh sb="3" eb="5">
      <t>タイトウ</t>
    </rPh>
    <rPh sb="5" eb="6">
      <t>ク</t>
    </rPh>
    <rPh sb="6" eb="8">
      <t>アサクサ</t>
    </rPh>
    <phoneticPr fontId="7"/>
  </si>
  <si>
    <t>本堂部</t>
    <rPh sb="0" eb="2">
      <t>ホンドウ</t>
    </rPh>
    <rPh sb="2" eb="3">
      <t>ブ</t>
    </rPh>
    <phoneticPr fontId="7"/>
  </si>
  <si>
    <t>03-3842-0181</t>
    <phoneticPr fontId="7"/>
  </si>
  <si>
    <t>03-3841-7187</t>
    <phoneticPr fontId="7"/>
  </si>
  <si>
    <r>
      <t>D</t>
    </r>
    <r>
      <rPr>
        <sz val="11"/>
        <rFont val="ＭＳ Ｐゴシック"/>
        <family val="3"/>
        <charset val="128"/>
      </rPr>
      <t>G-SP304V</t>
    </r>
    <phoneticPr fontId="7"/>
  </si>
  <si>
    <t>KEV 03056</t>
  </si>
  <si>
    <t>五十嵐</t>
    <rPh sb="0" eb="3">
      <t>イガラシ</t>
    </rPh>
    <phoneticPr fontId="7"/>
  </si>
  <si>
    <t>20781685-001</t>
    <phoneticPr fontId="7"/>
  </si>
  <si>
    <t>IP090077-2</t>
  </si>
  <si>
    <t>KEV 02793</t>
  </si>
  <si>
    <t>IP090077-3</t>
  </si>
  <si>
    <t>KEV 02743</t>
  </si>
  <si>
    <t>IP090077-4</t>
  </si>
  <si>
    <t>KEV 02784</t>
  </si>
  <si>
    <t>IP090077-5</t>
  </si>
  <si>
    <t>KEV 02739</t>
  </si>
  <si>
    <t>IP090077-6</t>
  </si>
  <si>
    <t>KEV 02738</t>
  </si>
  <si>
    <t>IP090077-7</t>
  </si>
  <si>
    <t>KEV 02745</t>
  </si>
  <si>
    <t>IP090077-8</t>
  </si>
  <si>
    <t>KCV 55822</t>
  </si>
  <si>
    <t>IP090077-9</t>
  </si>
  <si>
    <t>KCV 55819</t>
  </si>
  <si>
    <t>IP090077-10</t>
  </si>
  <si>
    <t>KEV 03065</t>
  </si>
  <si>
    <t>IP090077-11</t>
  </si>
  <si>
    <t>KCV 55821</t>
  </si>
  <si>
    <t>IP090077-12</t>
  </si>
  <si>
    <t>KCV 56017</t>
  </si>
  <si>
    <t>IP090077-13</t>
  </si>
  <si>
    <t>KCV 55992</t>
  </si>
  <si>
    <t>IP090077-14</t>
  </si>
  <si>
    <t>KEV 03051</t>
  </si>
  <si>
    <t>IP090077-15</t>
  </si>
  <si>
    <t>KEV 03077</t>
  </si>
  <si>
    <t>IP090077-16</t>
  </si>
  <si>
    <t>KEV 03030</t>
  </si>
  <si>
    <t>IP090077-17</t>
  </si>
  <si>
    <t>KEV 02790</t>
  </si>
  <si>
    <t>IP090077-18</t>
  </si>
  <si>
    <t>KEV 02787</t>
  </si>
  <si>
    <t>IP090077-19</t>
  </si>
  <si>
    <t>KCV 55993</t>
  </si>
  <si>
    <t>IP090077-20</t>
  </si>
  <si>
    <t>KCV 55820</t>
  </si>
  <si>
    <t>IP090077-21</t>
  </si>
  <si>
    <t>KEV 03057</t>
  </si>
  <si>
    <t>IP090077-22</t>
  </si>
  <si>
    <t>KEV 03130</t>
  </si>
  <si>
    <t>IP090077-23</t>
  </si>
  <si>
    <t>KCV 56016</t>
  </si>
  <si>
    <t>IP090077-24</t>
  </si>
  <si>
    <t>KEV 03115</t>
  </si>
  <si>
    <t>IP090078-1</t>
    <phoneticPr fontId="7"/>
  </si>
  <si>
    <t>DG-SF334</t>
    <phoneticPr fontId="7"/>
  </si>
  <si>
    <t>KFV 61613</t>
  </si>
  <si>
    <t>IP090078-2</t>
  </si>
  <si>
    <t>KEV 54891</t>
  </si>
  <si>
    <t>IP090078-3</t>
  </si>
  <si>
    <t>KFV 61167</t>
  </si>
  <si>
    <t>IP090078-4</t>
  </si>
  <si>
    <t>KFV 61297</t>
  </si>
  <si>
    <t>IP090079-1</t>
    <phoneticPr fontId="7"/>
  </si>
  <si>
    <t>DG-SC385</t>
    <phoneticPr fontId="7"/>
  </si>
  <si>
    <t>KDV 11866</t>
  </si>
  <si>
    <t>IP090079-2</t>
  </si>
  <si>
    <t>KEV 30227</t>
  </si>
  <si>
    <t>IP090080-1</t>
    <phoneticPr fontId="7"/>
  </si>
  <si>
    <t>DG-SW395</t>
    <phoneticPr fontId="7"/>
  </si>
  <si>
    <t>KDV 00306</t>
  </si>
  <si>
    <t>IP090080-2</t>
  </si>
  <si>
    <t>KBV 00337</t>
  </si>
  <si>
    <t>IP090080-3</t>
  </si>
  <si>
    <t>KDV 00309</t>
  </si>
  <si>
    <t>IP090080-4</t>
  </si>
  <si>
    <t>KBV 00368</t>
  </si>
  <si>
    <t>IP090080-5</t>
  </si>
  <si>
    <t>KBV 00373</t>
  </si>
  <si>
    <t>IP090081</t>
  </si>
  <si>
    <t>DG-GXE500</t>
    <phoneticPr fontId="7"/>
  </si>
  <si>
    <r>
      <t>K</t>
    </r>
    <r>
      <rPr>
        <sz val="11"/>
        <rFont val="ＭＳ Ｐゴシック"/>
        <family val="3"/>
        <charset val="128"/>
      </rPr>
      <t>EV01382</t>
    </r>
    <phoneticPr fontId="7"/>
  </si>
  <si>
    <t>IP090082</t>
  </si>
  <si>
    <t>佐藤</t>
    <rPh sb="0" eb="2">
      <t>サトウ</t>
    </rPh>
    <phoneticPr fontId="7"/>
  </si>
  <si>
    <t>株式会社東西電機商会</t>
    <rPh sb="0" eb="4">
      <t>カブシキガイシャ</t>
    </rPh>
    <rPh sb="4" eb="6">
      <t>トウザイ</t>
    </rPh>
    <rPh sb="6" eb="8">
      <t>デンキ</t>
    </rPh>
    <rPh sb="8" eb="10">
      <t>ショウカイ</t>
    </rPh>
    <phoneticPr fontId="7"/>
  </si>
  <si>
    <t>940-2127</t>
    <phoneticPr fontId="7"/>
  </si>
  <si>
    <t>新潟県長岡市新産2-11-1</t>
    <rPh sb="0" eb="3">
      <t>ニイガタケン</t>
    </rPh>
    <rPh sb="3" eb="6">
      <t>ナガオカシ</t>
    </rPh>
    <rPh sb="6" eb="7">
      <t>シン</t>
    </rPh>
    <rPh sb="7" eb="8">
      <t>サン</t>
    </rPh>
    <phoneticPr fontId="7"/>
  </si>
  <si>
    <t>サービス課</t>
    <rPh sb="4" eb="5">
      <t>カ</t>
    </rPh>
    <phoneticPr fontId="7"/>
  </si>
  <si>
    <t>0258-46-9100</t>
    <phoneticPr fontId="7"/>
  </si>
  <si>
    <t>0258-46-9186</t>
    <phoneticPr fontId="7"/>
  </si>
  <si>
    <t>ライオンズプラザ越後湯沢</t>
    <rPh sb="8" eb="12">
      <t>エチゴユザワ</t>
    </rPh>
    <phoneticPr fontId="7"/>
  </si>
  <si>
    <t>949-6100</t>
    <phoneticPr fontId="7"/>
  </si>
  <si>
    <t>新潟県南魚沼郡湯沢町大字湯沢2117-8</t>
    <rPh sb="0" eb="3">
      <t>ニイガタケン</t>
    </rPh>
    <rPh sb="3" eb="7">
      <t>ミナミウオヌマグン</t>
    </rPh>
    <rPh sb="7" eb="10">
      <t>ユザワマチ</t>
    </rPh>
    <rPh sb="10" eb="11">
      <t>オオ</t>
    </rPh>
    <rPh sb="11" eb="12">
      <t>ジ</t>
    </rPh>
    <rPh sb="12" eb="14">
      <t>ユザワ</t>
    </rPh>
    <phoneticPr fontId="7"/>
  </si>
  <si>
    <t>025-785-6310</t>
    <phoneticPr fontId="7"/>
  </si>
  <si>
    <r>
      <t>D</t>
    </r>
    <r>
      <rPr>
        <sz val="11"/>
        <rFont val="ＭＳ Ｐゴシック"/>
        <family val="3"/>
        <charset val="128"/>
      </rPr>
      <t>G-SF334</t>
    </r>
    <phoneticPr fontId="7"/>
  </si>
  <si>
    <t>KFV67641</t>
    <phoneticPr fontId="7"/>
  </si>
  <si>
    <t>20786950-001</t>
    <phoneticPr fontId="7"/>
  </si>
  <si>
    <t>KFV67636</t>
    <phoneticPr fontId="7"/>
  </si>
  <si>
    <t>KFV67684</t>
    <phoneticPr fontId="7"/>
  </si>
  <si>
    <t>IP090083</t>
  </si>
  <si>
    <r>
      <t>D</t>
    </r>
    <r>
      <rPr>
        <sz val="11"/>
        <rFont val="ＭＳ Ｐゴシック"/>
        <family val="3"/>
        <charset val="128"/>
      </rPr>
      <t>G-SP102</t>
    </r>
    <phoneticPr fontId="7"/>
  </si>
  <si>
    <r>
      <t>K</t>
    </r>
    <r>
      <rPr>
        <sz val="11"/>
        <rFont val="ＭＳ Ｐゴシック"/>
        <family val="3"/>
        <charset val="128"/>
      </rPr>
      <t>BV33843</t>
    </r>
    <phoneticPr fontId="7"/>
  </si>
  <si>
    <r>
      <t>J</t>
    </r>
    <r>
      <rPr>
        <sz val="11"/>
        <rFont val="ＭＳ Ｐゴシック"/>
        <family val="3"/>
        <charset val="128"/>
      </rPr>
      <t>LV04539</t>
    </r>
    <phoneticPr fontId="7"/>
  </si>
  <si>
    <r>
      <t>K</t>
    </r>
    <r>
      <rPr>
        <sz val="11"/>
        <rFont val="ＭＳ Ｐゴシック"/>
        <family val="3"/>
        <charset val="128"/>
      </rPr>
      <t>BV33842</t>
    </r>
    <phoneticPr fontId="7"/>
  </si>
  <si>
    <r>
      <t>J</t>
    </r>
    <r>
      <rPr>
        <sz val="11"/>
        <rFont val="ＭＳ Ｐゴシック"/>
        <family val="3"/>
        <charset val="128"/>
      </rPr>
      <t>LV04470</t>
    </r>
    <phoneticPr fontId="7"/>
  </si>
  <si>
    <r>
      <t>K</t>
    </r>
    <r>
      <rPr>
        <sz val="11"/>
        <rFont val="ＭＳ Ｐゴシック"/>
        <family val="3"/>
        <charset val="128"/>
      </rPr>
      <t>BV33832</t>
    </r>
    <phoneticPr fontId="7"/>
  </si>
  <si>
    <r>
      <t>J</t>
    </r>
    <r>
      <rPr>
        <sz val="11"/>
        <rFont val="ＭＳ Ｐゴシック"/>
        <family val="3"/>
        <charset val="128"/>
      </rPr>
      <t>LV04584</t>
    </r>
    <phoneticPr fontId="7"/>
  </si>
  <si>
    <r>
      <t>J</t>
    </r>
    <r>
      <rPr>
        <sz val="11"/>
        <rFont val="ＭＳ Ｐゴシック"/>
        <family val="3"/>
        <charset val="128"/>
      </rPr>
      <t>LV04564</t>
    </r>
    <phoneticPr fontId="7"/>
  </si>
  <si>
    <r>
      <t>K</t>
    </r>
    <r>
      <rPr>
        <sz val="11"/>
        <rFont val="ＭＳ Ｐゴシック"/>
        <family val="3"/>
        <charset val="128"/>
      </rPr>
      <t>BV33841</t>
    </r>
    <phoneticPr fontId="7"/>
  </si>
  <si>
    <t>IP090084</t>
  </si>
  <si>
    <r>
      <t>D</t>
    </r>
    <r>
      <rPr>
        <sz val="11"/>
        <rFont val="ＭＳ Ｐゴシック"/>
        <family val="3"/>
        <charset val="128"/>
      </rPr>
      <t>G-NS202A</t>
    </r>
    <phoneticPr fontId="7"/>
  </si>
  <si>
    <r>
      <t>K</t>
    </r>
    <r>
      <rPr>
        <sz val="11"/>
        <rFont val="ＭＳ Ｐゴシック"/>
        <family val="3"/>
        <charset val="128"/>
      </rPr>
      <t>BV48926</t>
    </r>
    <phoneticPr fontId="7"/>
  </si>
  <si>
    <t>IP090085</t>
  </si>
  <si>
    <r>
      <t>DG-NV200</t>
    </r>
    <r>
      <rPr>
        <sz val="11"/>
        <rFont val="ＭＳ Ｐゴシック"/>
        <family val="3"/>
        <charset val="128"/>
      </rPr>
      <t>/2M</t>
    </r>
    <phoneticPr fontId="7"/>
  </si>
  <si>
    <r>
      <t>K</t>
    </r>
    <r>
      <rPr>
        <sz val="11"/>
        <rFont val="ＭＳ Ｐゴシック"/>
        <family val="3"/>
        <charset val="128"/>
      </rPr>
      <t>FV02521</t>
    </r>
    <phoneticPr fontId="7"/>
  </si>
  <si>
    <t>IP090097</t>
    <phoneticPr fontId="7"/>
  </si>
  <si>
    <t>伊東</t>
    <rPh sb="0" eb="2">
      <t>イトウ</t>
    </rPh>
    <phoneticPr fontId="7"/>
  </si>
  <si>
    <t>461-0025</t>
    <phoneticPr fontId="7"/>
  </si>
  <si>
    <t>愛知県名古屋市東区徳川1-15-30</t>
    <rPh sb="0" eb="3">
      <t>アイチケン</t>
    </rPh>
    <rPh sb="3" eb="6">
      <t>ナゴヤ</t>
    </rPh>
    <rPh sb="6" eb="7">
      <t>シ</t>
    </rPh>
    <rPh sb="7" eb="9">
      <t>ヒガシク</t>
    </rPh>
    <rPh sb="9" eb="11">
      <t>トクガワ</t>
    </rPh>
    <phoneticPr fontId="7"/>
  </si>
  <si>
    <t>中部社　S&amp;UCチーム</t>
    <rPh sb="0" eb="2">
      <t>チュウブ</t>
    </rPh>
    <rPh sb="2" eb="3">
      <t>シャ</t>
    </rPh>
    <phoneticPr fontId="7"/>
  </si>
  <si>
    <t>052-979-8711</t>
    <phoneticPr fontId="7"/>
  </si>
  <si>
    <t>052-979-8710</t>
    <phoneticPr fontId="7"/>
  </si>
  <si>
    <t>森定不動産株式会社</t>
    <rPh sb="0" eb="2">
      <t>モリサダ</t>
    </rPh>
    <rPh sb="2" eb="5">
      <t>フドウサン</t>
    </rPh>
    <rPh sb="5" eb="9">
      <t>カブシキガイシャ</t>
    </rPh>
    <phoneticPr fontId="7"/>
  </si>
  <si>
    <t>450-0002</t>
    <phoneticPr fontId="7"/>
  </si>
  <si>
    <t>愛知県名古屋市中村区名駅3-22-8　大東海ビル5F</t>
    <rPh sb="0" eb="3">
      <t>アイチケン</t>
    </rPh>
    <rPh sb="3" eb="7">
      <t>ナゴヤシ</t>
    </rPh>
    <rPh sb="7" eb="10">
      <t>ナカムラク</t>
    </rPh>
    <rPh sb="10" eb="11">
      <t>ナ</t>
    </rPh>
    <rPh sb="11" eb="12">
      <t>エキ</t>
    </rPh>
    <rPh sb="19" eb="20">
      <t>ダイ</t>
    </rPh>
    <rPh sb="20" eb="22">
      <t>トウカイ</t>
    </rPh>
    <phoneticPr fontId="7"/>
  </si>
  <si>
    <t>050-3538-1271</t>
    <phoneticPr fontId="7"/>
  </si>
  <si>
    <t>052-569-1811</t>
    <phoneticPr fontId="7"/>
  </si>
  <si>
    <t>KCV02738</t>
    <phoneticPr fontId="7"/>
  </si>
  <si>
    <t>愛知県名古屋市中村区名駅3-22-8　大東海ビル1F　守衛室</t>
    <rPh sb="0" eb="3">
      <t>アイチケン</t>
    </rPh>
    <rPh sb="3" eb="7">
      <t>ナゴヤシ</t>
    </rPh>
    <rPh sb="7" eb="10">
      <t>ナカムラク</t>
    </rPh>
    <rPh sb="10" eb="11">
      <t>ナ</t>
    </rPh>
    <rPh sb="11" eb="12">
      <t>エキ</t>
    </rPh>
    <rPh sb="19" eb="20">
      <t>ダイ</t>
    </rPh>
    <rPh sb="20" eb="22">
      <t>トウカイ</t>
    </rPh>
    <rPh sb="27" eb="30">
      <t>シュエイシツ</t>
    </rPh>
    <phoneticPr fontId="7"/>
  </si>
  <si>
    <t>加藤　光成</t>
    <rPh sb="0" eb="2">
      <t>カトウ</t>
    </rPh>
    <rPh sb="3" eb="5">
      <t>ミツナリ</t>
    </rPh>
    <phoneticPr fontId="7"/>
  </si>
  <si>
    <t>00083988K-01</t>
    <phoneticPr fontId="7"/>
  </si>
  <si>
    <t>IP090123</t>
    <phoneticPr fontId="7"/>
  </si>
  <si>
    <t>SOL2</t>
    <phoneticPr fontId="7"/>
  </si>
  <si>
    <t>小原</t>
    <rPh sb="0" eb="2">
      <t>コハラ</t>
    </rPh>
    <phoneticPr fontId="7"/>
  </si>
  <si>
    <r>
      <t>D</t>
    </r>
    <r>
      <rPr>
        <sz val="11"/>
        <rFont val="ＭＳ Ｐゴシック"/>
        <family val="3"/>
        <charset val="128"/>
      </rPr>
      <t>G-SP304V</t>
    </r>
    <phoneticPr fontId="7"/>
  </si>
  <si>
    <t>20717243-007</t>
    <phoneticPr fontId="7"/>
  </si>
  <si>
    <t>IP090124</t>
  </si>
  <si>
    <t>SOL2</t>
    <phoneticPr fontId="7"/>
  </si>
  <si>
    <t>IP090125</t>
  </si>
  <si>
    <t>20717243-006</t>
    <phoneticPr fontId="7"/>
  </si>
  <si>
    <t>IP090126</t>
  </si>
  <si>
    <t>IP090155</t>
    <phoneticPr fontId="7"/>
  </si>
  <si>
    <t>金田</t>
    <rPh sb="0" eb="2">
      <t>カネダ</t>
    </rPh>
    <phoneticPr fontId="7"/>
  </si>
  <si>
    <t>DG-SW395</t>
    <phoneticPr fontId="7"/>
  </si>
  <si>
    <t>LBV00457</t>
    <phoneticPr fontId="7"/>
  </si>
  <si>
    <t>20894285-002</t>
    <phoneticPr fontId="7"/>
  </si>
  <si>
    <t>IP090155</t>
    <phoneticPr fontId="7"/>
  </si>
  <si>
    <r>
      <t>K</t>
    </r>
    <r>
      <rPr>
        <sz val="11"/>
        <rFont val="ＭＳ Ｐゴシック"/>
        <family val="3"/>
        <charset val="128"/>
      </rPr>
      <t>KV00186</t>
    </r>
    <phoneticPr fontId="7"/>
  </si>
  <si>
    <r>
      <t>K</t>
    </r>
    <r>
      <rPr>
        <sz val="11"/>
        <rFont val="ＭＳ Ｐゴシック"/>
        <family val="3"/>
        <charset val="128"/>
      </rPr>
      <t>JV02055</t>
    </r>
    <phoneticPr fontId="7"/>
  </si>
  <si>
    <t>KKV01237</t>
    <phoneticPr fontId="7"/>
  </si>
  <si>
    <r>
      <t>K</t>
    </r>
    <r>
      <rPr>
        <sz val="11"/>
        <rFont val="ＭＳ Ｐゴシック"/>
        <family val="3"/>
        <charset val="128"/>
      </rPr>
      <t>KV00187</t>
    </r>
    <phoneticPr fontId="7"/>
  </si>
  <si>
    <r>
      <t>IP0901</t>
    </r>
    <r>
      <rPr>
        <sz val="11"/>
        <rFont val="ＭＳ Ｐゴシック"/>
        <family val="3"/>
        <charset val="128"/>
      </rPr>
      <t>82</t>
    </r>
    <phoneticPr fontId="7"/>
  </si>
  <si>
    <t>四国</t>
    <rPh sb="0" eb="2">
      <t>シコク</t>
    </rPh>
    <phoneticPr fontId="7"/>
  </si>
  <si>
    <t>村上</t>
    <rPh sb="0" eb="2">
      <t>ムラカミ</t>
    </rPh>
    <phoneticPr fontId="7"/>
  </si>
  <si>
    <t>愛媛綜合警備保障㈱</t>
    <rPh sb="0" eb="2">
      <t>エヒメ</t>
    </rPh>
    <rPh sb="2" eb="4">
      <t>ソウゴウ</t>
    </rPh>
    <rPh sb="4" eb="6">
      <t>ケイビ</t>
    </rPh>
    <rPh sb="6" eb="8">
      <t>ホショウ</t>
    </rPh>
    <phoneticPr fontId="7"/>
  </si>
  <si>
    <t>790-0054</t>
  </si>
  <si>
    <t>愛媛県松山市空港通2丁目6番27号</t>
    <rPh sb="0" eb="3">
      <t>エヒメケン</t>
    </rPh>
    <rPh sb="3" eb="6">
      <t>マツヤマシ</t>
    </rPh>
    <rPh sb="6" eb="8">
      <t>クウコウ</t>
    </rPh>
    <rPh sb="8" eb="9">
      <t>トオリ</t>
    </rPh>
    <rPh sb="10" eb="12">
      <t>チョウメ</t>
    </rPh>
    <rPh sb="13" eb="14">
      <t>バン</t>
    </rPh>
    <rPh sb="16" eb="17">
      <t>ゴウ</t>
    </rPh>
    <phoneticPr fontId="7"/>
  </si>
  <si>
    <t>今治支社</t>
    <rPh sb="0" eb="2">
      <t>イマバリ</t>
    </rPh>
    <rPh sb="2" eb="4">
      <t>シシャ</t>
    </rPh>
    <phoneticPr fontId="7"/>
  </si>
  <si>
    <t>0898-23-2254</t>
  </si>
  <si>
    <t>0898-23-0729</t>
  </si>
  <si>
    <r>
      <t>DG-NV200</t>
    </r>
    <r>
      <rPr>
        <sz val="11"/>
        <rFont val="ＭＳ Ｐゴシック"/>
        <family val="3"/>
        <charset val="128"/>
      </rPr>
      <t>/2M</t>
    </r>
    <phoneticPr fontId="7"/>
  </si>
  <si>
    <t>LBD00293</t>
  </si>
  <si>
    <t>岩本　澄典</t>
    <rPh sb="0" eb="2">
      <t>イワモト</t>
    </rPh>
    <rPh sb="3" eb="4">
      <t>スミ</t>
    </rPh>
    <rPh sb="4" eb="5">
      <t>テン</t>
    </rPh>
    <phoneticPr fontId="7"/>
  </si>
  <si>
    <t>21018539-001</t>
  </si>
  <si>
    <r>
      <t>IP0901</t>
    </r>
    <r>
      <rPr>
        <sz val="11"/>
        <rFont val="ＭＳ Ｐゴシック"/>
        <family val="3"/>
        <charset val="128"/>
      </rPr>
      <t>82</t>
    </r>
    <phoneticPr fontId="7"/>
  </si>
  <si>
    <t>LBD00307</t>
  </si>
  <si>
    <t>LBD00314</t>
  </si>
  <si>
    <t>LBD00320</t>
  </si>
  <si>
    <r>
      <t>IP09018</t>
    </r>
    <r>
      <rPr>
        <sz val="11"/>
        <rFont val="ＭＳ Ｐゴシック"/>
        <family val="3"/>
        <charset val="128"/>
      </rPr>
      <t>5</t>
    </r>
    <phoneticPr fontId="7"/>
  </si>
  <si>
    <t>平川</t>
    <rPh sb="0" eb="2">
      <t>ヒラカワ</t>
    </rPh>
    <phoneticPr fontId="7"/>
  </si>
  <si>
    <t>20841443-001</t>
    <phoneticPr fontId="7"/>
  </si>
  <si>
    <r>
      <t>IP0901</t>
    </r>
    <r>
      <rPr>
        <sz val="11"/>
        <rFont val="ＭＳ Ｐゴシック"/>
        <family val="3"/>
        <charset val="128"/>
      </rPr>
      <t>98</t>
    </r>
    <phoneticPr fontId="7"/>
  </si>
  <si>
    <t>794-0813</t>
    <phoneticPr fontId="7"/>
  </si>
  <si>
    <t>愛媛県今治市衣千町1-2-35</t>
    <rPh sb="0" eb="3">
      <t>エヒメケン</t>
    </rPh>
    <rPh sb="3" eb="4">
      <t>イマ</t>
    </rPh>
    <rPh sb="4" eb="5">
      <t>チ</t>
    </rPh>
    <rPh sb="5" eb="6">
      <t>シ</t>
    </rPh>
    <rPh sb="6" eb="7">
      <t>コロモ</t>
    </rPh>
    <rPh sb="7" eb="8">
      <t>セン</t>
    </rPh>
    <rPh sb="8" eb="9">
      <t>マチ</t>
    </rPh>
    <phoneticPr fontId="7"/>
  </si>
  <si>
    <t>0898-23-2254</t>
    <phoneticPr fontId="7"/>
  </si>
  <si>
    <t>0898-23-0729</t>
    <phoneticPr fontId="7"/>
  </si>
  <si>
    <t>医療法人　敬天会　よりい眼科</t>
    <rPh sb="0" eb="2">
      <t>イリョウ</t>
    </rPh>
    <rPh sb="2" eb="4">
      <t>ホウジン</t>
    </rPh>
    <rPh sb="5" eb="6">
      <t>ケイ</t>
    </rPh>
    <rPh sb="6" eb="7">
      <t>テン</t>
    </rPh>
    <rPh sb="7" eb="8">
      <t>カイ</t>
    </rPh>
    <rPh sb="12" eb="14">
      <t>ガンカ</t>
    </rPh>
    <phoneticPr fontId="7"/>
  </si>
  <si>
    <t>794-0064</t>
    <phoneticPr fontId="7"/>
  </si>
  <si>
    <t>愛媛県今治市小泉4-11-9</t>
    <rPh sb="0" eb="3">
      <t>エヒメケン</t>
    </rPh>
    <rPh sb="3" eb="4">
      <t>イマ</t>
    </rPh>
    <rPh sb="4" eb="5">
      <t>チ</t>
    </rPh>
    <rPh sb="5" eb="6">
      <t>シ</t>
    </rPh>
    <rPh sb="6" eb="8">
      <t>コイズミ</t>
    </rPh>
    <phoneticPr fontId="7"/>
  </si>
  <si>
    <t>事務長</t>
    <rPh sb="0" eb="3">
      <t>ジムチョウ</t>
    </rPh>
    <phoneticPr fontId="7"/>
  </si>
  <si>
    <t>0898-22-4411</t>
    <phoneticPr fontId="7"/>
  </si>
  <si>
    <t>LCD00161</t>
    <phoneticPr fontId="7"/>
  </si>
  <si>
    <t>21040345-002</t>
    <phoneticPr fontId="7"/>
  </si>
  <si>
    <r>
      <t>IP090199</t>
    </r>
    <r>
      <rPr>
        <sz val="11"/>
        <rFont val="ＭＳ Ｐゴシック"/>
        <family val="3"/>
        <charset val="128"/>
      </rPr>
      <t/>
    </r>
  </si>
  <si>
    <t>株式会社ありがとうサービス</t>
    <rPh sb="0" eb="2">
      <t>カブシキ</t>
    </rPh>
    <rPh sb="2" eb="3">
      <t>カイ</t>
    </rPh>
    <rPh sb="3" eb="4">
      <t>シャ</t>
    </rPh>
    <phoneticPr fontId="7"/>
  </si>
  <si>
    <t>794-0832</t>
    <phoneticPr fontId="7"/>
  </si>
  <si>
    <t>愛媛県今治市八町西3-6-30</t>
    <rPh sb="0" eb="3">
      <t>エヒメケン</t>
    </rPh>
    <rPh sb="3" eb="4">
      <t>イマ</t>
    </rPh>
    <rPh sb="4" eb="5">
      <t>チ</t>
    </rPh>
    <rPh sb="5" eb="6">
      <t>シ</t>
    </rPh>
    <rPh sb="6" eb="7">
      <t>ハチ</t>
    </rPh>
    <rPh sb="7" eb="8">
      <t>マチ</t>
    </rPh>
    <rPh sb="8" eb="9">
      <t>ニシ</t>
    </rPh>
    <phoneticPr fontId="7"/>
  </si>
  <si>
    <t>フードサービス事業部</t>
    <rPh sb="7" eb="9">
      <t>ジギョウ</t>
    </rPh>
    <rPh sb="9" eb="10">
      <t>ブ</t>
    </rPh>
    <phoneticPr fontId="7"/>
  </si>
  <si>
    <t>0898-23-2243</t>
    <phoneticPr fontId="7"/>
  </si>
  <si>
    <t>0898-23-2099</t>
    <phoneticPr fontId="7"/>
  </si>
  <si>
    <t>LCD00154</t>
    <phoneticPr fontId="7"/>
  </si>
  <si>
    <t>トマト＆オニオン西条店</t>
    <rPh sb="8" eb="10">
      <t>サイジョウ</t>
    </rPh>
    <rPh sb="10" eb="11">
      <t>テン</t>
    </rPh>
    <phoneticPr fontId="7"/>
  </si>
  <si>
    <t>793-0028</t>
    <phoneticPr fontId="7"/>
  </si>
  <si>
    <t>愛媛県西条市新田北新田202-4</t>
    <rPh sb="0" eb="3">
      <t>エヒメケン</t>
    </rPh>
    <rPh sb="3" eb="6">
      <t>サイジョウシ</t>
    </rPh>
    <rPh sb="6" eb="8">
      <t>ニッタ</t>
    </rPh>
    <rPh sb="8" eb="9">
      <t>キタ</t>
    </rPh>
    <rPh sb="9" eb="11">
      <t>ニッタ</t>
    </rPh>
    <phoneticPr fontId="7"/>
  </si>
  <si>
    <t>0897-56-9697</t>
    <phoneticPr fontId="7"/>
  </si>
  <si>
    <t>21040427-002</t>
    <phoneticPr fontId="7"/>
  </si>
  <si>
    <t>IP090218</t>
  </si>
  <si>
    <t>NTTデータ　ジェトロニクス株式会社</t>
    <phoneticPr fontId="7"/>
  </si>
  <si>
    <t>564-0062</t>
    <phoneticPr fontId="7"/>
  </si>
  <si>
    <t>大阪府吹田市垂水町３－２５－８</t>
    <phoneticPr fontId="7"/>
  </si>
  <si>
    <t>西日本事業所</t>
    <phoneticPr fontId="7"/>
  </si>
  <si>
    <t>06-6385-7895</t>
    <phoneticPr fontId="7"/>
  </si>
  <si>
    <r>
      <t>B</t>
    </r>
    <r>
      <rPr>
        <sz val="11"/>
        <rFont val="ＭＳ Ｐゴシック"/>
        <family val="3"/>
        <charset val="128"/>
      </rPr>
      <t>B-HCM581</t>
    </r>
    <phoneticPr fontId="7"/>
  </si>
  <si>
    <t>2FBXN028530</t>
    <phoneticPr fontId="7"/>
  </si>
  <si>
    <t>原・棚村</t>
    <phoneticPr fontId="7"/>
  </si>
  <si>
    <t>21079250-001</t>
    <phoneticPr fontId="7"/>
  </si>
  <si>
    <t>2FBXN028828</t>
    <phoneticPr fontId="7"/>
  </si>
  <si>
    <t>IP090225</t>
    <phoneticPr fontId="7"/>
  </si>
  <si>
    <t>パナソニックESネットワーク株式会社</t>
    <rPh sb="14" eb="18">
      <t>カブシキガイシャ</t>
    </rPh>
    <phoneticPr fontId="7"/>
  </si>
  <si>
    <t>105-0021</t>
    <phoneticPr fontId="7"/>
  </si>
  <si>
    <t>東京都港区東新橋2-12-7</t>
    <rPh sb="0" eb="3">
      <t>トウキョウト</t>
    </rPh>
    <rPh sb="3" eb="5">
      <t>ミナトク</t>
    </rPh>
    <rPh sb="5" eb="6">
      <t>ヒガシ</t>
    </rPh>
    <rPh sb="6" eb="8">
      <t>シンバシ</t>
    </rPh>
    <phoneticPr fontId="7"/>
  </si>
  <si>
    <t>ﾈｯﾄﾜｰｸｲﾝﾃｸﾞﾚｰｼｮﾝ営業一部</t>
    <rPh sb="16" eb="18">
      <t>エイギョウ</t>
    </rPh>
    <rPh sb="18" eb="20">
      <t>イチブ</t>
    </rPh>
    <phoneticPr fontId="7"/>
  </si>
  <si>
    <t>03-6402-5301</t>
    <phoneticPr fontId="7"/>
  </si>
  <si>
    <t>03-6402-5304</t>
    <phoneticPr fontId="7"/>
  </si>
  <si>
    <t>住電商事株式会社</t>
    <rPh sb="0" eb="1">
      <t>スミ</t>
    </rPh>
    <rPh sb="1" eb="2">
      <t>デン</t>
    </rPh>
    <rPh sb="2" eb="4">
      <t>ショウジ</t>
    </rPh>
    <rPh sb="4" eb="8">
      <t>カブシキガイシャ</t>
    </rPh>
    <phoneticPr fontId="7"/>
  </si>
  <si>
    <t>141-0021</t>
    <phoneticPr fontId="7"/>
  </si>
  <si>
    <t>東京都品川区上大崎3-2-1目黒センタービル6F</t>
    <rPh sb="0" eb="3">
      <t>トウキョウト</t>
    </rPh>
    <rPh sb="3" eb="6">
      <t>シナガワク</t>
    </rPh>
    <rPh sb="6" eb="9">
      <t>カミオオサキ</t>
    </rPh>
    <rPh sb="14" eb="16">
      <t>メグロ</t>
    </rPh>
    <phoneticPr fontId="7"/>
  </si>
  <si>
    <t xml:space="preserve">ｼｽﾃﾑ営業部ｼｽﾃﾑ営業G </t>
    <rPh sb="4" eb="6">
      <t>エイギョウ</t>
    </rPh>
    <rPh sb="6" eb="7">
      <t>ブ</t>
    </rPh>
    <rPh sb="11" eb="13">
      <t>エイギョウ</t>
    </rPh>
    <phoneticPr fontId="7"/>
  </si>
  <si>
    <t>03-6422-3164</t>
    <phoneticPr fontId="7"/>
  </si>
  <si>
    <t>03-6422-3169</t>
    <phoneticPr fontId="7"/>
  </si>
  <si>
    <t>LFV30521</t>
  </si>
  <si>
    <t>株式会社 mediba</t>
    <phoneticPr fontId="7"/>
  </si>
  <si>
    <t>150-8510</t>
    <phoneticPr fontId="7"/>
  </si>
  <si>
    <t>東京都渋谷区渋谷二丁目21 番1 号 渋谷ヒカリエ31 階</t>
    <phoneticPr fontId="7"/>
  </si>
  <si>
    <t>杉山　元正</t>
    <rPh sb="0" eb="2">
      <t>スギヤマ</t>
    </rPh>
    <rPh sb="3" eb="4">
      <t>モト</t>
    </rPh>
    <rPh sb="4" eb="5">
      <t>マサ</t>
    </rPh>
    <phoneticPr fontId="7"/>
  </si>
  <si>
    <t>03-5572-7625</t>
    <phoneticPr fontId="7"/>
  </si>
  <si>
    <t>03-5572-7570</t>
    <phoneticPr fontId="7"/>
  </si>
  <si>
    <t>21094817-001</t>
    <phoneticPr fontId="7"/>
  </si>
  <si>
    <t>LFV30688</t>
  </si>
  <si>
    <t>LFV30489</t>
  </si>
  <si>
    <t>LFV30504</t>
  </si>
  <si>
    <t>LFV30498</t>
  </si>
  <si>
    <t>LFV30513</t>
  </si>
  <si>
    <t>LFV30531</t>
  </si>
  <si>
    <t>LFV30529</t>
  </si>
  <si>
    <t>LFV30490</t>
  </si>
  <si>
    <t>LFV30468</t>
  </si>
  <si>
    <t>LFV30484</t>
  </si>
  <si>
    <t>LFV30464</t>
  </si>
  <si>
    <t>IP090226</t>
    <phoneticPr fontId="7"/>
  </si>
  <si>
    <t>テルヤ電気</t>
    <rPh sb="3" eb="5">
      <t>デンキ</t>
    </rPh>
    <phoneticPr fontId="7"/>
  </si>
  <si>
    <t>久木</t>
    <rPh sb="0" eb="2">
      <t>ヒサキ</t>
    </rPh>
    <phoneticPr fontId="7"/>
  </si>
  <si>
    <t>リコークリエィティブサービス株式会社</t>
    <rPh sb="14" eb="18">
      <t>カブシキガイシャ</t>
    </rPh>
    <phoneticPr fontId="7"/>
  </si>
  <si>
    <t>243-0460</t>
    <phoneticPr fontId="7"/>
  </si>
  <si>
    <t>神奈川県海老名市下今泉810</t>
    <rPh sb="0" eb="4">
      <t>カナガワケン</t>
    </rPh>
    <rPh sb="4" eb="8">
      <t>エビナシ</t>
    </rPh>
    <rPh sb="8" eb="11">
      <t>シモイマイズミ</t>
    </rPh>
    <phoneticPr fontId="7"/>
  </si>
  <si>
    <t>神奈川ＩＴ室</t>
    <rPh sb="0" eb="3">
      <t>カナガワ</t>
    </rPh>
    <rPh sb="5" eb="6">
      <t>シツ</t>
    </rPh>
    <phoneticPr fontId="7"/>
  </si>
  <si>
    <t>046-236-1415</t>
    <phoneticPr fontId="7"/>
  </si>
  <si>
    <t>046-232-9303</t>
    <phoneticPr fontId="7"/>
  </si>
  <si>
    <t>DG-SF135</t>
    <phoneticPr fontId="7"/>
  </si>
  <si>
    <t>LHV20740</t>
    <phoneticPr fontId="7"/>
  </si>
  <si>
    <t>リコークリエィティブサービス㈱</t>
    <phoneticPr fontId="7"/>
  </si>
  <si>
    <t>部署員</t>
    <rPh sb="0" eb="2">
      <t>ブショ</t>
    </rPh>
    <rPh sb="2" eb="3">
      <t>イン</t>
    </rPh>
    <phoneticPr fontId="7"/>
  </si>
  <si>
    <t>B3175935345</t>
    <phoneticPr fontId="7"/>
  </si>
  <si>
    <t>IP090226</t>
    <phoneticPr fontId="7"/>
  </si>
  <si>
    <t>LHV20769</t>
    <phoneticPr fontId="7"/>
  </si>
  <si>
    <t>LHV20780</t>
    <phoneticPr fontId="7"/>
  </si>
  <si>
    <t>LHV20761</t>
    <phoneticPr fontId="7"/>
  </si>
  <si>
    <t>LHV20770</t>
    <phoneticPr fontId="7"/>
  </si>
  <si>
    <t>IP090231</t>
    <phoneticPr fontId="7"/>
  </si>
  <si>
    <t>小菅</t>
    <rPh sb="0" eb="2">
      <t>コスガ</t>
    </rPh>
    <phoneticPr fontId="7"/>
  </si>
  <si>
    <t>共信コミュニケーションズ㈱　東北営業所</t>
    <rPh sb="0" eb="1">
      <t>キョウ</t>
    </rPh>
    <rPh sb="1" eb="2">
      <t>シン</t>
    </rPh>
    <rPh sb="14" eb="16">
      <t>トウホク</t>
    </rPh>
    <rPh sb="16" eb="19">
      <t>エイギョウショ</t>
    </rPh>
    <phoneticPr fontId="7"/>
  </si>
  <si>
    <t>980-0811</t>
    <phoneticPr fontId="7"/>
  </si>
  <si>
    <t>宮城県仙台市青葉区一番町1-1-8　青葉パークビル6F</t>
    <rPh sb="0" eb="12">
      <t>９８０－０８１１</t>
    </rPh>
    <rPh sb="18" eb="20">
      <t>アオバ</t>
    </rPh>
    <phoneticPr fontId="7"/>
  </si>
  <si>
    <t>営業本部 第二営業部門 エリア第二営業部</t>
    <rPh sb="0" eb="2">
      <t>エイギョウ</t>
    </rPh>
    <rPh sb="2" eb="4">
      <t>ホンブ</t>
    </rPh>
    <rPh sb="5" eb="7">
      <t>ダイニ</t>
    </rPh>
    <rPh sb="7" eb="9">
      <t>エイギョウ</t>
    </rPh>
    <rPh sb="9" eb="11">
      <t>ブモン</t>
    </rPh>
    <rPh sb="15" eb="17">
      <t>ダイニ</t>
    </rPh>
    <rPh sb="17" eb="19">
      <t>エイギョウ</t>
    </rPh>
    <rPh sb="19" eb="20">
      <t>ブ</t>
    </rPh>
    <phoneticPr fontId="7"/>
  </si>
  <si>
    <t>022-726-8781</t>
    <phoneticPr fontId="7"/>
  </si>
  <si>
    <t>022-726-8788</t>
    <phoneticPr fontId="7"/>
  </si>
  <si>
    <t>岩手県立胆沢病院</t>
    <phoneticPr fontId="7"/>
  </si>
  <si>
    <t>023-0864</t>
    <phoneticPr fontId="7"/>
  </si>
  <si>
    <t>岩手県奥州市水沢区字龍ヶ馬場６１番地</t>
    <rPh sb="0" eb="3">
      <t>イワテケン</t>
    </rPh>
    <rPh sb="3" eb="5">
      <t>オウシュウ</t>
    </rPh>
    <rPh sb="5" eb="6">
      <t>シ</t>
    </rPh>
    <rPh sb="6" eb="8">
      <t>ミズサワ</t>
    </rPh>
    <rPh sb="8" eb="9">
      <t>ク</t>
    </rPh>
    <rPh sb="9" eb="10">
      <t>アザ</t>
    </rPh>
    <rPh sb="10" eb="11">
      <t>リュウ</t>
    </rPh>
    <rPh sb="12" eb="14">
      <t>ババ</t>
    </rPh>
    <rPh sb="16" eb="17">
      <t>バン</t>
    </rPh>
    <rPh sb="17" eb="18">
      <t>チ</t>
    </rPh>
    <phoneticPr fontId="7"/>
  </si>
  <si>
    <t>管財係</t>
    <phoneticPr fontId="7"/>
  </si>
  <si>
    <t>0197-24-4121</t>
    <phoneticPr fontId="7"/>
  </si>
  <si>
    <t>0197-24-8194</t>
    <phoneticPr fontId="7"/>
  </si>
  <si>
    <t>LFV30438</t>
    <phoneticPr fontId="7"/>
  </si>
  <si>
    <t>目黒係長</t>
    <phoneticPr fontId="7"/>
  </si>
  <si>
    <t>21034011-002</t>
    <phoneticPr fontId="7"/>
  </si>
  <si>
    <t>IP090231</t>
    <phoneticPr fontId="7"/>
  </si>
  <si>
    <t>LFV30439</t>
    <phoneticPr fontId="7"/>
  </si>
  <si>
    <t>LFV30441</t>
    <phoneticPr fontId="7"/>
  </si>
  <si>
    <t>LFV30454</t>
    <phoneticPr fontId="7"/>
  </si>
  <si>
    <t>LFV30475</t>
    <phoneticPr fontId="7"/>
  </si>
  <si>
    <t>LFV30478</t>
    <phoneticPr fontId="7"/>
  </si>
  <si>
    <t>LFV30482</t>
    <phoneticPr fontId="7"/>
  </si>
  <si>
    <t>LFV30487</t>
    <phoneticPr fontId="7"/>
  </si>
  <si>
    <t>LFV30496</t>
    <phoneticPr fontId="7"/>
  </si>
  <si>
    <t>LFV30518</t>
    <phoneticPr fontId="7"/>
  </si>
  <si>
    <t>LFV30527</t>
    <phoneticPr fontId="7"/>
  </si>
  <si>
    <t>IP090232</t>
    <phoneticPr fontId="7"/>
  </si>
  <si>
    <t>DG-GXE500</t>
    <phoneticPr fontId="7"/>
  </si>
  <si>
    <t>LFV00006</t>
    <phoneticPr fontId="7"/>
  </si>
  <si>
    <t>LFV00015</t>
    <phoneticPr fontId="7"/>
  </si>
  <si>
    <t>IP090240</t>
  </si>
  <si>
    <t>愛媛綜合警備保障株式会社 今治支社</t>
    <rPh sb="8" eb="12">
      <t>カブシキガイシャ</t>
    </rPh>
    <phoneticPr fontId="7"/>
  </si>
  <si>
    <t>愛媛県今治市衣干町１-２-３５</t>
    <phoneticPr fontId="7"/>
  </si>
  <si>
    <t>営業部</t>
    <phoneticPr fontId="7"/>
  </si>
  <si>
    <t xml:space="preserve">0898-23-0729  </t>
    <phoneticPr fontId="7"/>
  </si>
  <si>
    <t>株式会社ありがとうサービス</t>
    <phoneticPr fontId="7"/>
  </si>
  <si>
    <t>愛媛県今治市八町西3-6-30</t>
    <rPh sb="0" eb="2">
      <t>エヒメ</t>
    </rPh>
    <rPh sb="2" eb="3">
      <t>ケン</t>
    </rPh>
    <phoneticPr fontId="7"/>
  </si>
  <si>
    <t>財務・経理部</t>
    <phoneticPr fontId="7"/>
  </si>
  <si>
    <t>LED00102</t>
    <phoneticPr fontId="7"/>
  </si>
  <si>
    <t>ブックオフ八幡浜店</t>
    <phoneticPr fontId="7"/>
  </si>
  <si>
    <t>796-0010</t>
    <phoneticPr fontId="7"/>
  </si>
  <si>
    <t>愛媛県八幡浜市大字松柏丙832-2 2F</t>
    <phoneticPr fontId="7"/>
  </si>
  <si>
    <t>店長</t>
    <phoneticPr fontId="7"/>
  </si>
  <si>
    <t>089424-3105</t>
    <phoneticPr fontId="7"/>
  </si>
  <si>
    <t>21137702-001</t>
    <phoneticPr fontId="7"/>
  </si>
  <si>
    <t>営業課</t>
    <rPh sb="2" eb="3">
      <t>カ</t>
    </rPh>
    <phoneticPr fontId="7"/>
  </si>
  <si>
    <t>株式会社今治デパート</t>
    <phoneticPr fontId="7"/>
  </si>
  <si>
    <t>794-0811</t>
    <phoneticPr fontId="7"/>
  </si>
  <si>
    <t>愛媛県今治市南高下町1-4-3</t>
    <rPh sb="0" eb="10">
      <t>７９４－０８１１</t>
    </rPh>
    <phoneticPr fontId="7"/>
  </si>
  <si>
    <t>売れる商品供給部</t>
    <phoneticPr fontId="7"/>
  </si>
  <si>
    <t>0898-31-9180</t>
    <phoneticPr fontId="7"/>
  </si>
  <si>
    <t>0898-31-9194</t>
    <phoneticPr fontId="7"/>
  </si>
  <si>
    <t>LFD0008</t>
    <phoneticPr fontId="7"/>
  </si>
  <si>
    <t>アイランド三島</t>
    <phoneticPr fontId="7"/>
  </si>
  <si>
    <t>799-0423</t>
    <phoneticPr fontId="7"/>
  </si>
  <si>
    <t>愛媛県四国中央市具定町500-3</t>
    <rPh sb="0" eb="11">
      <t>７９９－０４２３</t>
    </rPh>
    <phoneticPr fontId="7"/>
  </si>
  <si>
    <t>支配人 青木</t>
    <phoneticPr fontId="7"/>
  </si>
  <si>
    <t>0896-28-1111</t>
    <phoneticPr fontId="7"/>
  </si>
  <si>
    <t>21141861-001</t>
    <phoneticPr fontId="7"/>
  </si>
  <si>
    <t>香山</t>
    <rPh sb="0" eb="2">
      <t>カヤマ</t>
    </rPh>
    <phoneticPr fontId="7"/>
  </si>
  <si>
    <t>川重商事株式会社</t>
    <phoneticPr fontId="7"/>
  </si>
  <si>
    <t>673-0016</t>
    <phoneticPr fontId="7"/>
  </si>
  <si>
    <t>兵庫県明石市松の内2-6-8</t>
    <rPh sb="0" eb="9">
      <t>６７３－００１６</t>
    </rPh>
    <phoneticPr fontId="7"/>
  </si>
  <si>
    <t>明石営業所3課</t>
    <phoneticPr fontId="7"/>
  </si>
  <si>
    <t>078-922-2852</t>
    <phoneticPr fontId="7"/>
  </si>
  <si>
    <t>078-922-7001</t>
    <phoneticPr fontId="7"/>
  </si>
  <si>
    <t>川崎重工業株式会社</t>
    <phoneticPr fontId="7"/>
  </si>
  <si>
    <t>673-8666</t>
    <phoneticPr fontId="7"/>
  </si>
  <si>
    <t>兵庫県明石市川崎町1-1</t>
    <phoneticPr fontId="7"/>
  </si>
  <si>
    <t>ガスタービン・機械カンパニーシステム技術部</t>
    <phoneticPr fontId="7"/>
  </si>
  <si>
    <t>078-921-1719</t>
    <phoneticPr fontId="7"/>
  </si>
  <si>
    <t>078-921-5309</t>
    <phoneticPr fontId="7"/>
  </si>
  <si>
    <t>LJV01237</t>
    <phoneticPr fontId="7"/>
  </si>
  <si>
    <t>旭硝子株式会社　千葉工場</t>
    <phoneticPr fontId="7"/>
  </si>
  <si>
    <t>290-0058</t>
    <phoneticPr fontId="7"/>
  </si>
  <si>
    <t>千葉県市原市五井海岸10番</t>
    <rPh sb="0" eb="10">
      <t>２９０－００５８</t>
    </rPh>
    <rPh sb="12" eb="13">
      <t>バン</t>
    </rPh>
    <phoneticPr fontId="7"/>
  </si>
  <si>
    <t>0436-23-3121</t>
    <phoneticPr fontId="7"/>
  </si>
  <si>
    <t>IP090254</t>
    <phoneticPr fontId="7"/>
  </si>
  <si>
    <t>LKD00153</t>
    <phoneticPr fontId="7"/>
  </si>
  <si>
    <t>ブックオフ東大州店</t>
    <rPh sb="5" eb="6">
      <t>ヒガシ</t>
    </rPh>
    <rPh sb="6" eb="7">
      <t>オオ</t>
    </rPh>
    <rPh sb="7" eb="8">
      <t>シュウ</t>
    </rPh>
    <rPh sb="8" eb="9">
      <t>テン</t>
    </rPh>
    <phoneticPr fontId="7"/>
  </si>
  <si>
    <t>795-0064</t>
    <phoneticPr fontId="7"/>
  </si>
  <si>
    <t>愛媛県大洲市東大洲917-1</t>
    <rPh sb="0" eb="9">
      <t>７９５－００６４</t>
    </rPh>
    <phoneticPr fontId="7"/>
  </si>
  <si>
    <t>0893-57-6331</t>
    <phoneticPr fontId="7"/>
  </si>
  <si>
    <t>21232194-001</t>
    <phoneticPr fontId="7"/>
  </si>
  <si>
    <t>IP090255</t>
    <phoneticPr fontId="7"/>
  </si>
  <si>
    <t>七福タオル株式会社</t>
    <phoneticPr fontId="7"/>
  </si>
  <si>
    <t>799-1503</t>
    <phoneticPr fontId="7"/>
  </si>
  <si>
    <t>愛媛県今治市富田新港1-2-2</t>
    <rPh sb="0" eb="10">
      <t>７９９－１５０３</t>
    </rPh>
    <phoneticPr fontId="7"/>
  </si>
  <si>
    <t>代表取締役</t>
    <phoneticPr fontId="7"/>
  </si>
  <si>
    <t>0898-36-6020</t>
    <phoneticPr fontId="7"/>
  </si>
  <si>
    <t>LKD00069</t>
    <phoneticPr fontId="7"/>
  </si>
  <si>
    <t>七福タオル株式会社　配送センター</t>
    <rPh sb="0" eb="1">
      <t>シチ</t>
    </rPh>
    <rPh sb="1" eb="2">
      <t>フク</t>
    </rPh>
    <rPh sb="5" eb="9">
      <t>カブシキガイシャ</t>
    </rPh>
    <phoneticPr fontId="7"/>
  </si>
  <si>
    <t>799-1505</t>
    <phoneticPr fontId="7"/>
  </si>
  <si>
    <t>愛媛県今治市喜田村4-6</t>
    <rPh sb="0" eb="9">
      <t>７９９－１５０１</t>
    </rPh>
    <phoneticPr fontId="7"/>
  </si>
  <si>
    <t>河北　泰三</t>
    <phoneticPr fontId="7"/>
  </si>
  <si>
    <t>0898-55-5885</t>
    <phoneticPr fontId="7"/>
  </si>
  <si>
    <t>21208336-001</t>
    <phoneticPr fontId="7"/>
  </si>
  <si>
    <t>IP090259</t>
    <phoneticPr fontId="7"/>
  </si>
  <si>
    <t>寺林</t>
    <rPh sb="0" eb="2">
      <t>テラバヤシ</t>
    </rPh>
    <phoneticPr fontId="7"/>
  </si>
  <si>
    <t>アイテック株式会社</t>
    <phoneticPr fontId="7"/>
  </si>
  <si>
    <t>220-0004</t>
    <phoneticPr fontId="7"/>
  </si>
  <si>
    <t>神奈川県横浜市西区北幸2-10-34　第二鶴見ビル９階</t>
    <rPh sb="0" eb="11">
      <t>２２０－０００４</t>
    </rPh>
    <phoneticPr fontId="7"/>
  </si>
  <si>
    <t>045-290-5390</t>
    <phoneticPr fontId="7"/>
  </si>
  <si>
    <t>045-290-5391</t>
    <phoneticPr fontId="7"/>
  </si>
  <si>
    <t>シンクス株式会社</t>
    <phoneticPr fontId="7"/>
  </si>
  <si>
    <t>170-0005</t>
    <phoneticPr fontId="7"/>
  </si>
  <si>
    <t>東京都豊島区南大塚3-19-7</t>
    <rPh sb="0" eb="9">
      <t>１７０－０００５</t>
    </rPh>
    <phoneticPr fontId="7"/>
  </si>
  <si>
    <t>ESF事業部</t>
    <phoneticPr fontId="7"/>
  </si>
  <si>
    <t>03-5950-7061</t>
    <phoneticPr fontId="7"/>
  </si>
  <si>
    <t>03-5950-7062</t>
    <phoneticPr fontId="7"/>
  </si>
  <si>
    <r>
      <t>D</t>
    </r>
    <r>
      <rPr>
        <sz val="11"/>
        <rFont val="ＭＳ Ｐゴシック"/>
        <family val="3"/>
        <charset val="128"/>
      </rPr>
      <t>G-SP102</t>
    </r>
    <phoneticPr fontId="7"/>
  </si>
  <si>
    <t>LLV20533</t>
    <phoneticPr fontId="7"/>
  </si>
  <si>
    <t>神谷 富貴</t>
    <phoneticPr fontId="7"/>
  </si>
  <si>
    <t>21243537-001</t>
    <phoneticPr fontId="7"/>
  </si>
  <si>
    <t>LLV09088</t>
    <phoneticPr fontId="7"/>
  </si>
  <si>
    <t>IP090260</t>
    <phoneticPr fontId="7"/>
  </si>
  <si>
    <t>LLD00276</t>
    <phoneticPr fontId="7"/>
  </si>
  <si>
    <t>IP090266</t>
    <phoneticPr fontId="7"/>
  </si>
  <si>
    <t>青森綜合警備保障株式会社</t>
    <phoneticPr fontId="7"/>
  </si>
  <si>
    <t>036-8104</t>
    <phoneticPr fontId="7"/>
  </si>
  <si>
    <t>青森県弘前市扇町1丁目1番12号</t>
    <phoneticPr fontId="7"/>
  </si>
  <si>
    <t>弘前支社</t>
    <phoneticPr fontId="7"/>
  </si>
  <si>
    <t>0172-29-2110</t>
    <phoneticPr fontId="7"/>
  </si>
  <si>
    <t>0172-28-1180</t>
    <phoneticPr fontId="7"/>
  </si>
  <si>
    <t>株式会社横浜ファーマシー（スーパードラック アサヒ）</t>
    <phoneticPr fontId="7"/>
  </si>
  <si>
    <t>038-3672</t>
    <phoneticPr fontId="7"/>
  </si>
  <si>
    <t>青森県北津軽郡板柳町大字灰沼字岩井46番地34</t>
    <phoneticPr fontId="7"/>
  </si>
  <si>
    <t>0172-72-0059</t>
    <phoneticPr fontId="7"/>
  </si>
  <si>
    <t>0172-72-0069</t>
    <phoneticPr fontId="7"/>
  </si>
  <si>
    <r>
      <t>DG-NV200</t>
    </r>
    <r>
      <rPr>
        <sz val="11"/>
        <rFont val="ＭＳ Ｐゴシック"/>
        <family val="3"/>
        <charset val="128"/>
      </rPr>
      <t>/2M</t>
    </r>
    <phoneticPr fontId="7"/>
  </si>
  <si>
    <t>LLD00012</t>
    <phoneticPr fontId="7"/>
  </si>
  <si>
    <t>株式会社横浜ファーマシー
（スーパードラックアサヒ　類家店）</t>
    <rPh sb="0" eb="4">
      <t>カブシキガイシャ</t>
    </rPh>
    <rPh sb="4" eb="6">
      <t>ヨコハマ</t>
    </rPh>
    <rPh sb="26" eb="27">
      <t>ルイ</t>
    </rPh>
    <rPh sb="27" eb="28">
      <t>イエ</t>
    </rPh>
    <rPh sb="28" eb="29">
      <t>ミセ</t>
    </rPh>
    <phoneticPr fontId="7"/>
  </si>
  <si>
    <t>031-0001</t>
    <phoneticPr fontId="7"/>
  </si>
  <si>
    <t>青森県八戸市類家４－２２－１３</t>
    <rPh sb="0" eb="8">
      <t>０３１－０００１</t>
    </rPh>
    <phoneticPr fontId="7"/>
  </si>
  <si>
    <t>弓場　一也</t>
    <rPh sb="0" eb="2">
      <t>ユバ</t>
    </rPh>
    <rPh sb="3" eb="5">
      <t>カズヤ</t>
    </rPh>
    <phoneticPr fontId="7"/>
  </si>
  <si>
    <t>0178-45-7800</t>
    <phoneticPr fontId="7"/>
  </si>
  <si>
    <t>21261246-001</t>
    <phoneticPr fontId="7"/>
  </si>
  <si>
    <t>IP090266</t>
    <phoneticPr fontId="7"/>
  </si>
  <si>
    <t>LLD00286</t>
    <phoneticPr fontId="7"/>
  </si>
  <si>
    <t>LLD00294</t>
    <phoneticPr fontId="7"/>
  </si>
  <si>
    <t>IP090272</t>
  </si>
  <si>
    <t>永野</t>
    <phoneticPr fontId="7"/>
  </si>
  <si>
    <t>534-0017</t>
    <phoneticPr fontId="7"/>
  </si>
  <si>
    <t xml:space="preserve"> 大阪府大阪市都島区中野町3-8-14</t>
    <rPh sb="1" eb="4">
      <t>オオサカフ</t>
    </rPh>
    <phoneticPr fontId="7"/>
  </si>
  <si>
    <t>西日本支社</t>
    <phoneticPr fontId="7"/>
  </si>
  <si>
    <t>06-6356-9541</t>
    <phoneticPr fontId="7"/>
  </si>
  <si>
    <t>06-6356-9592</t>
    <phoneticPr fontId="7"/>
  </si>
  <si>
    <t>株式会社サミット</t>
    <phoneticPr fontId="7"/>
  </si>
  <si>
    <t>651-214</t>
    <phoneticPr fontId="7"/>
  </si>
  <si>
    <t>兵庫県神戸市西区玉津町田中490-1</t>
    <phoneticPr fontId="7"/>
  </si>
  <si>
    <t>代表取締役</t>
    <phoneticPr fontId="7"/>
  </si>
  <si>
    <t>078-922-3836</t>
    <phoneticPr fontId="7"/>
  </si>
  <si>
    <t>078-922-3837</t>
    <phoneticPr fontId="7"/>
  </si>
  <si>
    <t>DG-SF132</t>
    <phoneticPr fontId="7"/>
  </si>
  <si>
    <t>LLV23548</t>
    <phoneticPr fontId="7"/>
  </si>
  <si>
    <t>藤本　誠</t>
    <phoneticPr fontId="7"/>
  </si>
  <si>
    <t>00113595P-01</t>
    <phoneticPr fontId="7"/>
  </si>
  <si>
    <t>LLV23536</t>
    <phoneticPr fontId="7"/>
  </si>
  <si>
    <t>永野</t>
    <rPh sb="0" eb="2">
      <t>ナガノ</t>
    </rPh>
    <phoneticPr fontId="7"/>
  </si>
  <si>
    <t>534-0017</t>
    <phoneticPr fontId="7"/>
  </si>
  <si>
    <t>西日本支社</t>
    <phoneticPr fontId="7"/>
  </si>
  <si>
    <t>06-6356-9541</t>
    <phoneticPr fontId="7"/>
  </si>
  <si>
    <t>06-6356-9592</t>
    <phoneticPr fontId="7"/>
  </si>
  <si>
    <t>株式会社サミット</t>
    <phoneticPr fontId="7"/>
  </si>
  <si>
    <t>651-214</t>
    <phoneticPr fontId="7"/>
  </si>
  <si>
    <t>兵庫県神戸市西区玉津町田中490-1</t>
    <phoneticPr fontId="7"/>
  </si>
  <si>
    <t>代表取締役</t>
    <phoneticPr fontId="7"/>
  </si>
  <si>
    <t>078-922-3836</t>
    <phoneticPr fontId="7"/>
  </si>
  <si>
    <t>078-922-3837</t>
    <phoneticPr fontId="7"/>
  </si>
  <si>
    <t>DG-SW314</t>
    <phoneticPr fontId="7"/>
  </si>
  <si>
    <t>LLV03456</t>
    <phoneticPr fontId="7"/>
  </si>
  <si>
    <t>藤本　誠</t>
    <phoneticPr fontId="7"/>
  </si>
  <si>
    <t>00113595P-01</t>
    <phoneticPr fontId="7"/>
  </si>
  <si>
    <t>高浪</t>
    <rPh sb="0" eb="2">
      <t>タカナミ</t>
    </rPh>
    <phoneticPr fontId="7"/>
  </si>
  <si>
    <t>223-8687</t>
    <phoneticPr fontId="7"/>
  </si>
  <si>
    <t>神奈川県横浜市港北区綱島東２丁目６番５４号　2号館　３F</t>
    <phoneticPr fontId="7"/>
  </si>
  <si>
    <t>SOL２GMA2T</t>
    <phoneticPr fontId="7"/>
  </si>
  <si>
    <t>045-345-1284</t>
    <phoneticPr fontId="7"/>
  </si>
  <si>
    <t>045-345-1291</t>
    <phoneticPr fontId="7"/>
  </si>
  <si>
    <t>三井不動産住宅サービス株式会社</t>
    <phoneticPr fontId="7"/>
  </si>
  <si>
    <t>215-0004</t>
    <phoneticPr fontId="7"/>
  </si>
  <si>
    <t>神奈川県川崎市麻生区万福寺4-18-26</t>
    <rPh sb="0" eb="13">
      <t>２１５－０００４</t>
    </rPh>
    <phoneticPr fontId="7"/>
  </si>
  <si>
    <t>新百合山手事務所</t>
    <phoneticPr fontId="7"/>
  </si>
  <si>
    <t>044-969-7175</t>
    <phoneticPr fontId="7"/>
  </si>
  <si>
    <t>DG-ND400K</t>
    <phoneticPr fontId="7"/>
  </si>
  <si>
    <t>MBD00107</t>
    <phoneticPr fontId="7"/>
  </si>
  <si>
    <t>三井不動産住宅サービス株式会社</t>
    <rPh sb="0" eb="2">
      <t>ミツイ</t>
    </rPh>
    <rPh sb="2" eb="5">
      <t>フドウサン</t>
    </rPh>
    <rPh sb="5" eb="7">
      <t>ジュウタク</t>
    </rPh>
    <rPh sb="11" eb="13">
      <t>カブシキ</t>
    </rPh>
    <rPh sb="13" eb="15">
      <t>カイシャ</t>
    </rPh>
    <phoneticPr fontId="7"/>
  </si>
  <si>
    <t xml:space="preserve">215-0004 </t>
    <phoneticPr fontId="7"/>
  </si>
  <si>
    <t>神奈川県川崎市麻生区万福寺４丁目１８番２６号</t>
    <rPh sb="0" eb="4">
      <t>カナガワケン</t>
    </rPh>
    <phoneticPr fontId="7"/>
  </si>
  <si>
    <t>清田様</t>
    <rPh sb="0" eb="2">
      <t>キヨタ</t>
    </rPh>
    <rPh sb="2" eb="3">
      <t>サマ</t>
    </rPh>
    <phoneticPr fontId="7"/>
  </si>
  <si>
    <t>00113830J-01</t>
    <phoneticPr fontId="7"/>
  </si>
  <si>
    <t>DG-SW316</t>
    <phoneticPr fontId="7"/>
  </si>
  <si>
    <t>MAV11748</t>
    <phoneticPr fontId="7"/>
  </si>
  <si>
    <t>MAV15006</t>
    <phoneticPr fontId="7"/>
  </si>
  <si>
    <t>MAV44579</t>
    <phoneticPr fontId="7"/>
  </si>
  <si>
    <t>MAV44581</t>
    <phoneticPr fontId="7"/>
  </si>
  <si>
    <t>MAV17035</t>
    <phoneticPr fontId="7"/>
  </si>
  <si>
    <t>MAV15007</t>
    <phoneticPr fontId="7"/>
  </si>
  <si>
    <t>MBV11770</t>
    <phoneticPr fontId="7"/>
  </si>
  <si>
    <t>MAV17034</t>
    <phoneticPr fontId="7"/>
  </si>
  <si>
    <t>MAV15015</t>
    <phoneticPr fontId="7"/>
  </si>
  <si>
    <t>DG-SW395</t>
    <phoneticPr fontId="7"/>
  </si>
  <si>
    <t>MAV01314</t>
    <phoneticPr fontId="7"/>
  </si>
  <si>
    <t>MAV01103</t>
    <phoneticPr fontId="7"/>
  </si>
  <si>
    <t>MAV01106</t>
    <phoneticPr fontId="7"/>
  </si>
  <si>
    <t>IP090287</t>
    <phoneticPr fontId="7"/>
  </si>
  <si>
    <t>SOL2</t>
    <phoneticPr fontId="7"/>
  </si>
  <si>
    <t>増渕</t>
    <rPh sb="0" eb="2">
      <t>マスブチ</t>
    </rPh>
    <phoneticPr fontId="7"/>
  </si>
  <si>
    <t>ニッセイ情報テクノロジー株式会社</t>
    <phoneticPr fontId="7"/>
  </si>
  <si>
    <t>144-8721</t>
    <phoneticPr fontId="7"/>
  </si>
  <si>
    <t>東京都大田区蒲田5丁目37番1号</t>
    <phoneticPr fontId="7"/>
  </si>
  <si>
    <t>事務サービスセンター設立準備室</t>
    <phoneticPr fontId="7"/>
  </si>
  <si>
    <t>03-5714-5886</t>
    <phoneticPr fontId="7"/>
  </si>
  <si>
    <t>03-5713-0178</t>
    <phoneticPr fontId="7"/>
  </si>
  <si>
    <t>DG-SF135</t>
    <phoneticPr fontId="7"/>
  </si>
  <si>
    <t>MAV07298</t>
  </si>
  <si>
    <t>980-0811</t>
    <phoneticPr fontId="7"/>
  </si>
  <si>
    <t>宮城県仙台市青葉区一番町３－３－５</t>
    <phoneticPr fontId="7"/>
  </si>
  <si>
    <t>仙台事務サービスセンター</t>
    <phoneticPr fontId="7"/>
  </si>
  <si>
    <t>城宝　淳一　様</t>
    <phoneticPr fontId="7"/>
  </si>
  <si>
    <t>022-797-5501</t>
    <phoneticPr fontId="7"/>
  </si>
  <si>
    <t>022-797-5502</t>
    <phoneticPr fontId="7"/>
  </si>
  <si>
    <t>21286648-002</t>
    <phoneticPr fontId="7"/>
  </si>
  <si>
    <t>MAV07299</t>
  </si>
  <si>
    <t>MAV07336</t>
  </si>
  <si>
    <t>MAV07337</t>
  </si>
  <si>
    <t>MAV16272</t>
  </si>
  <si>
    <t>MAV16276</t>
  </si>
  <si>
    <t>MAV16301</t>
  </si>
  <si>
    <t>MAV18102</t>
  </si>
  <si>
    <t>MAV16300</t>
  </si>
  <si>
    <t>DG-SW155</t>
    <phoneticPr fontId="7"/>
  </si>
  <si>
    <t>LLV04019</t>
    <phoneticPr fontId="7"/>
  </si>
  <si>
    <t>DG-SF438</t>
    <phoneticPr fontId="7"/>
  </si>
  <si>
    <t>LLV12762</t>
  </si>
  <si>
    <r>
      <t>DG-NV200</t>
    </r>
    <r>
      <rPr>
        <sz val="11"/>
        <rFont val="ＭＳ Ｐゴシック"/>
        <family val="3"/>
        <charset val="128"/>
      </rPr>
      <t>/2M</t>
    </r>
    <phoneticPr fontId="7"/>
  </si>
  <si>
    <t>LLD00237</t>
  </si>
  <si>
    <t>LLD00246</t>
  </si>
  <si>
    <t>IP090293</t>
    <phoneticPr fontId="7"/>
  </si>
  <si>
    <t>LLD00349</t>
    <phoneticPr fontId="7"/>
  </si>
  <si>
    <t>21290364-001</t>
    <phoneticPr fontId="7"/>
  </si>
  <si>
    <t>IP090294</t>
    <phoneticPr fontId="7"/>
  </si>
  <si>
    <t>愛媛綜合警備保障株式会社　四国中央支社</t>
    <rPh sb="0" eb="2">
      <t>エヒメ</t>
    </rPh>
    <rPh sb="2" eb="4">
      <t>ソウゴウ</t>
    </rPh>
    <rPh sb="4" eb="6">
      <t>ケイビ</t>
    </rPh>
    <rPh sb="6" eb="8">
      <t>ホショウ</t>
    </rPh>
    <rPh sb="8" eb="12">
      <t>カブシキガイシャ</t>
    </rPh>
    <rPh sb="13" eb="17">
      <t>シコクチュウオウ</t>
    </rPh>
    <rPh sb="17" eb="19">
      <t>シシャ</t>
    </rPh>
    <phoneticPr fontId="7"/>
  </si>
  <si>
    <t>799-0413</t>
    <phoneticPr fontId="7"/>
  </si>
  <si>
    <t>愛媛県四国中央市中曽根町1765-1</t>
    <rPh sb="0" eb="12">
      <t>７９９－０４１３</t>
    </rPh>
    <phoneticPr fontId="7"/>
  </si>
  <si>
    <t>0896-24-1856</t>
    <phoneticPr fontId="7"/>
  </si>
  <si>
    <t>0896-24-1993</t>
    <phoneticPr fontId="7"/>
  </si>
  <si>
    <t>日栄修機　株式会社</t>
    <phoneticPr fontId="7"/>
  </si>
  <si>
    <t>799-0401</t>
    <phoneticPr fontId="7"/>
  </si>
  <si>
    <t>愛媛県四国中央市村松町165-4</t>
    <rPh sb="0" eb="11">
      <t>７９９－０４０１</t>
    </rPh>
    <phoneticPr fontId="7"/>
  </si>
  <si>
    <t>0896-28-7221</t>
    <phoneticPr fontId="7"/>
  </si>
  <si>
    <t>0896-28-7124</t>
    <phoneticPr fontId="7"/>
  </si>
  <si>
    <t>DG-NV200/1L</t>
    <phoneticPr fontId="7"/>
  </si>
  <si>
    <t>LLD00198</t>
    <phoneticPr fontId="7"/>
  </si>
  <si>
    <t>三宅　社長</t>
    <phoneticPr fontId="7"/>
  </si>
  <si>
    <t>21290506-001</t>
    <phoneticPr fontId="7"/>
  </si>
  <si>
    <t>IP090295</t>
    <phoneticPr fontId="7"/>
  </si>
  <si>
    <t>寿重汽船株式会社</t>
    <phoneticPr fontId="7"/>
  </si>
  <si>
    <t>愛媛県今治市波方町波方甲2231番地2</t>
    <rPh sb="0" eb="3">
      <t>エヒメケン</t>
    </rPh>
    <phoneticPr fontId="7"/>
  </si>
  <si>
    <t>0898-41-8021</t>
    <phoneticPr fontId="7"/>
  </si>
  <si>
    <t>LLD00215</t>
    <phoneticPr fontId="7"/>
  </si>
  <si>
    <t>寿重汽船株式会社　太陽光発電所</t>
    <rPh sb="0" eb="2">
      <t>トシシゲ</t>
    </rPh>
    <rPh sb="2" eb="4">
      <t>キセン</t>
    </rPh>
    <rPh sb="9" eb="12">
      <t>タイヨウコウ</t>
    </rPh>
    <rPh sb="12" eb="14">
      <t>ハツデン</t>
    </rPh>
    <rPh sb="14" eb="15">
      <t>ジョ</t>
    </rPh>
    <phoneticPr fontId="7"/>
  </si>
  <si>
    <t>799-1506</t>
    <phoneticPr fontId="7"/>
  </si>
  <si>
    <t>愛媛県今治市東村4-2-20</t>
    <rPh sb="0" eb="8">
      <t>７９９－１５０６</t>
    </rPh>
    <phoneticPr fontId="7"/>
  </si>
  <si>
    <t>瀬野　　洋</t>
    <phoneticPr fontId="7"/>
  </si>
  <si>
    <t>21290461-001</t>
    <phoneticPr fontId="7"/>
  </si>
  <si>
    <t>株式会社　四国クオリティ</t>
    <phoneticPr fontId="7"/>
  </si>
  <si>
    <t>799-0112</t>
    <phoneticPr fontId="7"/>
  </si>
  <si>
    <t>愛媛県四国中央市金生町山田井1438-3</t>
    <phoneticPr fontId="7"/>
  </si>
  <si>
    <t>0896-72-6002</t>
    <phoneticPr fontId="7"/>
  </si>
  <si>
    <t>MBD00407</t>
    <phoneticPr fontId="7"/>
  </si>
  <si>
    <t>株式会社四国クオリティ</t>
    <rPh sb="0" eb="4">
      <t>カブシキガイシャ</t>
    </rPh>
    <rPh sb="4" eb="6">
      <t>シコク</t>
    </rPh>
    <phoneticPr fontId="7"/>
  </si>
  <si>
    <t>眞鍋　社長</t>
    <phoneticPr fontId="7"/>
  </si>
  <si>
    <t>21312132-001</t>
    <phoneticPr fontId="7"/>
  </si>
  <si>
    <t>株式会社　スタッフメイト</t>
    <phoneticPr fontId="7"/>
  </si>
  <si>
    <t>799-0405</t>
    <phoneticPr fontId="7"/>
  </si>
  <si>
    <t>愛媛県四国中央市三島中央1-16-72</t>
    <phoneticPr fontId="7"/>
  </si>
  <si>
    <t>事業本部</t>
    <phoneticPr fontId="7"/>
  </si>
  <si>
    <t>0896-24-8571</t>
    <phoneticPr fontId="7"/>
  </si>
  <si>
    <t>0896-24-8572</t>
    <phoneticPr fontId="7"/>
  </si>
  <si>
    <t>MCD00156</t>
    <phoneticPr fontId="7"/>
  </si>
  <si>
    <t>渡邊　社長</t>
    <phoneticPr fontId="7"/>
  </si>
  <si>
    <t>21330142-001</t>
    <phoneticPr fontId="7"/>
  </si>
  <si>
    <t>公益社団法人　四国中央市シルバー人材センター</t>
    <phoneticPr fontId="7"/>
  </si>
  <si>
    <t>799-0111</t>
    <phoneticPr fontId="7"/>
  </si>
  <si>
    <t>愛媛県四国中央市金生町下分825-1</t>
    <phoneticPr fontId="7"/>
  </si>
  <si>
    <t>事務局</t>
    <phoneticPr fontId="7"/>
  </si>
  <si>
    <t>0896-57-0455</t>
    <phoneticPr fontId="7"/>
  </si>
  <si>
    <t>0896-57-0466</t>
    <phoneticPr fontId="7"/>
  </si>
  <si>
    <t>MCD00388</t>
    <phoneticPr fontId="7"/>
  </si>
  <si>
    <t>シルバー人材センター</t>
    <phoneticPr fontId="7"/>
  </si>
  <si>
    <t>林　局長</t>
    <phoneticPr fontId="7"/>
  </si>
  <si>
    <t>21330265-001</t>
    <phoneticPr fontId="7"/>
  </si>
  <si>
    <t>有限会社　熊野養鶏</t>
    <phoneticPr fontId="7"/>
  </si>
  <si>
    <t>799-0113</t>
    <phoneticPr fontId="7"/>
  </si>
  <si>
    <t>愛媛県四国中央市妻鳥町２２４３－１</t>
    <phoneticPr fontId="7"/>
  </si>
  <si>
    <t>0896-56-5125</t>
    <phoneticPr fontId="7"/>
  </si>
  <si>
    <t>MCD00210</t>
    <phoneticPr fontId="7"/>
  </si>
  <si>
    <t>有限会社　熊野養鶏　　新居浜販売所</t>
    <phoneticPr fontId="7"/>
  </si>
  <si>
    <t>792-0824</t>
    <phoneticPr fontId="7"/>
  </si>
  <si>
    <t>愛媛県新居浜市上泉町甲４６６０－３</t>
  </si>
  <si>
    <t>熊野　社長</t>
    <phoneticPr fontId="7"/>
  </si>
  <si>
    <t>21351604-001</t>
    <phoneticPr fontId="7"/>
  </si>
  <si>
    <t>東海通商　株式会社</t>
    <rPh sb="5" eb="9">
      <t>カブシキガイシャ</t>
    </rPh>
    <phoneticPr fontId="7"/>
  </si>
  <si>
    <t>799-0404</t>
    <phoneticPr fontId="7"/>
  </si>
  <si>
    <t>愛媛県四国中央市三島宮川４－５－７</t>
    <phoneticPr fontId="7"/>
  </si>
  <si>
    <t>0896-24-5129</t>
    <phoneticPr fontId="7"/>
  </si>
  <si>
    <t>MCD00367</t>
    <phoneticPr fontId="7"/>
  </si>
  <si>
    <t>東海通商株式会社　ホワイトベア</t>
    <rPh sb="4" eb="8">
      <t>カブシキガイシャ</t>
    </rPh>
    <phoneticPr fontId="7"/>
  </si>
  <si>
    <t>799-0411</t>
  </si>
  <si>
    <t>愛媛県四国中央市下柏町８２７－１</t>
    <phoneticPr fontId="7"/>
  </si>
  <si>
    <t>089-28-8076</t>
    <phoneticPr fontId="7"/>
  </si>
  <si>
    <t>21351522-001</t>
    <phoneticPr fontId="7"/>
  </si>
  <si>
    <t>日本ディクス株式会社</t>
    <phoneticPr fontId="7"/>
  </si>
  <si>
    <t>東京都港区三田3-4-10　リーラヒジリザカ3F</t>
    <phoneticPr fontId="7"/>
  </si>
  <si>
    <t>サービス本部ファシリティーサービス部</t>
    <phoneticPr fontId="7"/>
  </si>
  <si>
    <t>03-5765-5504</t>
    <phoneticPr fontId="7"/>
  </si>
  <si>
    <t>03-5765-5102</t>
    <phoneticPr fontId="7"/>
  </si>
  <si>
    <t>バイリンガル幼児園　Kids　Duo　International</t>
    <phoneticPr fontId="7"/>
  </si>
  <si>
    <t>224-0032</t>
    <phoneticPr fontId="7"/>
  </si>
  <si>
    <t>神奈川県横浜市都筑区茅ヶ崎中央17-30</t>
    <phoneticPr fontId="7"/>
  </si>
  <si>
    <t>045-949-1050</t>
    <phoneticPr fontId="7"/>
  </si>
  <si>
    <t>045-949-5500</t>
    <phoneticPr fontId="7"/>
  </si>
  <si>
    <t>DG-ND400K</t>
    <phoneticPr fontId="7"/>
  </si>
  <si>
    <t>MAD00145</t>
    <phoneticPr fontId="7"/>
  </si>
  <si>
    <t>牧野　祐介</t>
    <phoneticPr fontId="7"/>
  </si>
  <si>
    <t>21357435-001</t>
    <phoneticPr fontId="7"/>
  </si>
  <si>
    <t>IP090344</t>
    <phoneticPr fontId="7"/>
  </si>
  <si>
    <t>綜合警備保障株式会社　高知支社</t>
    <phoneticPr fontId="7"/>
  </si>
  <si>
    <t>780-0053</t>
    <phoneticPr fontId="7"/>
  </si>
  <si>
    <t>高知県高知市駅前町５番５号</t>
    <phoneticPr fontId="7"/>
  </si>
  <si>
    <t>088-882-2661</t>
    <phoneticPr fontId="7"/>
  </si>
  <si>
    <t>088-882-750</t>
    <phoneticPr fontId="7"/>
  </si>
  <si>
    <t>株式会社サンシャインチェーン本部</t>
    <phoneticPr fontId="7"/>
  </si>
  <si>
    <t>高知県高知市稲荷町11-45</t>
    <phoneticPr fontId="7"/>
  </si>
  <si>
    <t>店舗開発部</t>
    <phoneticPr fontId="7"/>
  </si>
  <si>
    <t>088-882-4711</t>
    <phoneticPr fontId="7"/>
  </si>
  <si>
    <t>088-882-473</t>
    <phoneticPr fontId="7"/>
  </si>
  <si>
    <t>DG-SW316</t>
    <phoneticPr fontId="7"/>
  </si>
  <si>
    <t>MGV01142</t>
    <phoneticPr fontId="7"/>
  </si>
  <si>
    <t>サンシャイン宇和島</t>
    <phoneticPr fontId="7"/>
  </si>
  <si>
    <t>798-0062</t>
    <phoneticPr fontId="7"/>
  </si>
  <si>
    <t>愛媛県宇和島市桜町2-35</t>
    <phoneticPr fontId="7"/>
  </si>
  <si>
    <t>0895-25-0505</t>
    <phoneticPr fontId="7"/>
  </si>
  <si>
    <t>0895-25-7677</t>
    <phoneticPr fontId="7"/>
  </si>
  <si>
    <t>21389610-001</t>
    <phoneticPr fontId="7"/>
  </si>
  <si>
    <t>MFV22742</t>
    <phoneticPr fontId="7"/>
  </si>
  <si>
    <t>MFV21544</t>
    <phoneticPr fontId="7"/>
  </si>
  <si>
    <t>MFV22743</t>
    <phoneticPr fontId="7"/>
  </si>
  <si>
    <t>IP090345</t>
    <phoneticPr fontId="7"/>
  </si>
  <si>
    <t>DG-SW316L</t>
    <phoneticPr fontId="7"/>
  </si>
  <si>
    <t>MFV28428</t>
    <phoneticPr fontId="7"/>
  </si>
  <si>
    <t>MGV33448</t>
    <phoneticPr fontId="7"/>
  </si>
  <si>
    <t>MFV28426</t>
    <phoneticPr fontId="7"/>
  </si>
  <si>
    <t>IP090346</t>
    <phoneticPr fontId="7"/>
  </si>
  <si>
    <t>DG-SW314</t>
    <phoneticPr fontId="7"/>
  </si>
  <si>
    <t>MGV04449</t>
    <phoneticPr fontId="7"/>
  </si>
  <si>
    <t>MGV04422</t>
    <phoneticPr fontId="7"/>
  </si>
  <si>
    <t>IP090347</t>
    <phoneticPr fontId="7"/>
  </si>
  <si>
    <r>
      <t>D</t>
    </r>
    <r>
      <rPr>
        <sz val="11"/>
        <rFont val="ＭＳ Ｐゴシック"/>
        <family val="3"/>
        <charset val="128"/>
      </rPr>
      <t>G-SP304V</t>
    </r>
    <phoneticPr fontId="7"/>
  </si>
  <si>
    <t>MGV18888</t>
    <phoneticPr fontId="7"/>
  </si>
  <si>
    <t>MGV18899</t>
    <phoneticPr fontId="7"/>
  </si>
  <si>
    <t>MGV11019</t>
    <phoneticPr fontId="7"/>
  </si>
  <si>
    <t>MGV11020</t>
    <phoneticPr fontId="7"/>
  </si>
  <si>
    <t>MGV18841</t>
    <phoneticPr fontId="7"/>
  </si>
  <si>
    <t>MGV11016</t>
    <phoneticPr fontId="7"/>
  </si>
  <si>
    <t>MGV11017</t>
    <phoneticPr fontId="7"/>
  </si>
  <si>
    <t>IP090348</t>
    <phoneticPr fontId="7"/>
  </si>
  <si>
    <t>DG-NV200V1N</t>
    <phoneticPr fontId="7"/>
  </si>
  <si>
    <t>MED00132</t>
    <phoneticPr fontId="7"/>
  </si>
  <si>
    <t>IP090352</t>
    <phoneticPr fontId="7"/>
  </si>
  <si>
    <t>株式会社　井上小次郎商店</t>
    <rPh sb="0" eb="4">
      <t>カブシキガイシャ</t>
    </rPh>
    <rPh sb="5" eb="7">
      <t>イノウエ</t>
    </rPh>
    <rPh sb="7" eb="10">
      <t>コジロウ</t>
    </rPh>
    <rPh sb="10" eb="12">
      <t>ショウテン</t>
    </rPh>
    <phoneticPr fontId="7"/>
  </si>
  <si>
    <t>799-0495</t>
    <phoneticPr fontId="7"/>
  </si>
  <si>
    <t>愛媛県四国中央市村松町190番地</t>
    <rPh sb="8" eb="11">
      <t>ムラマツチョウ</t>
    </rPh>
    <rPh sb="14" eb="16">
      <t>バンチ</t>
    </rPh>
    <phoneticPr fontId="7"/>
  </si>
  <si>
    <t>補助工業㈱　経理課</t>
    <rPh sb="0" eb="2">
      <t>ホジョ</t>
    </rPh>
    <rPh sb="2" eb="4">
      <t>コウギョウ</t>
    </rPh>
    <rPh sb="6" eb="9">
      <t>ケイリカ</t>
    </rPh>
    <phoneticPr fontId="7"/>
  </si>
  <si>
    <t>0896-24-1115</t>
    <phoneticPr fontId="7"/>
  </si>
  <si>
    <t>MGD00115</t>
    <phoneticPr fontId="7"/>
  </si>
  <si>
    <t>ニューロイヤルマンション</t>
    <phoneticPr fontId="7"/>
  </si>
  <si>
    <t>愛媛県四国中央市三島宮川２-５-１０</t>
    <rPh sb="0" eb="12">
      <t>７９９－０４０４</t>
    </rPh>
    <phoneticPr fontId="7"/>
  </si>
  <si>
    <t>㈱井上小次郎商店</t>
    <rPh sb="1" eb="3">
      <t>イノウエ</t>
    </rPh>
    <rPh sb="3" eb="6">
      <t>コジロウ</t>
    </rPh>
    <rPh sb="6" eb="8">
      <t>ショウテン</t>
    </rPh>
    <phoneticPr fontId="7"/>
  </si>
  <si>
    <t>河村部長</t>
    <rPh sb="0" eb="2">
      <t>カワムラ</t>
    </rPh>
    <rPh sb="2" eb="4">
      <t>ブチョウ</t>
    </rPh>
    <phoneticPr fontId="7"/>
  </si>
  <si>
    <t>現地電話無し</t>
    <rPh sb="0" eb="2">
      <t>ゲンチ</t>
    </rPh>
    <rPh sb="2" eb="4">
      <t>デンワ</t>
    </rPh>
    <rPh sb="4" eb="5">
      <t>ナ</t>
    </rPh>
    <phoneticPr fontId="7"/>
  </si>
  <si>
    <t>21415624-001</t>
    <phoneticPr fontId="7"/>
  </si>
  <si>
    <t>IP090353</t>
    <phoneticPr fontId="7"/>
  </si>
  <si>
    <t>愛媛クリーンシステム株式会社</t>
    <rPh sb="0" eb="2">
      <t>エヒメ</t>
    </rPh>
    <rPh sb="10" eb="14">
      <t>カブシキガイシャ</t>
    </rPh>
    <phoneticPr fontId="7"/>
  </si>
  <si>
    <t>799-0721</t>
    <phoneticPr fontId="7"/>
  </si>
  <si>
    <t>愛媛県四国中央市土居町上野２１０３</t>
    <rPh sb="0" eb="13">
      <t>７９９－０７２１</t>
    </rPh>
    <phoneticPr fontId="7"/>
  </si>
  <si>
    <t>0896-29-5920</t>
    <phoneticPr fontId="7"/>
  </si>
  <si>
    <t>MGD00004</t>
    <phoneticPr fontId="7"/>
  </si>
  <si>
    <t>石川社長</t>
    <phoneticPr fontId="7"/>
  </si>
  <si>
    <t>21418031-001</t>
    <phoneticPr fontId="7"/>
  </si>
  <si>
    <t>IP090359</t>
    <phoneticPr fontId="7"/>
  </si>
  <si>
    <t>池野通建株式会社</t>
    <phoneticPr fontId="7"/>
  </si>
  <si>
    <t>143-0006</t>
    <phoneticPr fontId="7"/>
  </si>
  <si>
    <t>東京都大田区平和島4-1-23 東京総合エンジニアリングセンタ　5階</t>
    <phoneticPr fontId="7"/>
  </si>
  <si>
    <t>ソリューション事業部　エンジニアリング部</t>
    <phoneticPr fontId="7"/>
  </si>
  <si>
    <t>03-6275-9924</t>
    <phoneticPr fontId="7"/>
  </si>
  <si>
    <t>03-5493-2134</t>
    <phoneticPr fontId="7"/>
  </si>
  <si>
    <t>MIV17972</t>
    <phoneticPr fontId="7"/>
  </si>
  <si>
    <t>所沢ファルマン通り商店街</t>
    <rPh sb="0" eb="2">
      <t>トコロザワ</t>
    </rPh>
    <rPh sb="7" eb="8">
      <t>ドオ</t>
    </rPh>
    <rPh sb="9" eb="12">
      <t>ショウテンガイ</t>
    </rPh>
    <phoneticPr fontId="7"/>
  </si>
  <si>
    <t>359-1116</t>
  </si>
  <si>
    <t>埼玉県所沢市東町12-4</t>
    <rPh sb="0" eb="3">
      <t>サイタマケン</t>
    </rPh>
    <rPh sb="3" eb="6">
      <t>トコロザワシ</t>
    </rPh>
    <rPh sb="6" eb="7">
      <t>ヒガシ</t>
    </rPh>
    <rPh sb="7" eb="8">
      <t>マチ</t>
    </rPh>
    <phoneticPr fontId="7"/>
  </si>
  <si>
    <t>半田　清直</t>
    <rPh sb="0" eb="2">
      <t>ハンダ</t>
    </rPh>
    <rPh sb="3" eb="5">
      <t>キヨナオ</t>
    </rPh>
    <phoneticPr fontId="7"/>
  </si>
  <si>
    <t>04-2922-2336</t>
  </si>
  <si>
    <t>04-2922-2338</t>
  </si>
  <si>
    <t>21443333-001</t>
    <phoneticPr fontId="7"/>
  </si>
  <si>
    <t>MIV17976</t>
    <phoneticPr fontId="7"/>
  </si>
  <si>
    <t>MIV18040</t>
    <phoneticPr fontId="7"/>
  </si>
  <si>
    <t>MIV05396</t>
    <phoneticPr fontId="7"/>
  </si>
  <si>
    <t>MIV16334</t>
    <phoneticPr fontId="7"/>
  </si>
  <si>
    <t>MIV16325</t>
    <phoneticPr fontId="7"/>
  </si>
  <si>
    <t>MIV16259</t>
    <phoneticPr fontId="7"/>
  </si>
  <si>
    <t>MIV16260</t>
    <phoneticPr fontId="7"/>
  </si>
  <si>
    <t>MIV16304</t>
    <phoneticPr fontId="7"/>
  </si>
  <si>
    <t>MIV16305</t>
    <phoneticPr fontId="7"/>
  </si>
  <si>
    <t>MIV16287</t>
    <phoneticPr fontId="7"/>
  </si>
  <si>
    <t>MIV17957</t>
    <phoneticPr fontId="7"/>
  </si>
  <si>
    <t>MIV16288</t>
    <phoneticPr fontId="7"/>
  </si>
  <si>
    <t>MIV17953</t>
    <phoneticPr fontId="7"/>
  </si>
  <si>
    <t>MIV16300</t>
    <phoneticPr fontId="7"/>
  </si>
  <si>
    <t>MIV16301</t>
    <phoneticPr fontId="7"/>
  </si>
  <si>
    <t>MIV16283</t>
    <phoneticPr fontId="7"/>
  </si>
  <si>
    <t>MIV16284</t>
    <phoneticPr fontId="7"/>
  </si>
  <si>
    <t>MIV16326</t>
    <phoneticPr fontId="7"/>
  </si>
  <si>
    <t>MIV16327</t>
    <phoneticPr fontId="7"/>
  </si>
  <si>
    <t>MIV16253</t>
    <phoneticPr fontId="7"/>
  </si>
  <si>
    <t>MIV16254</t>
    <phoneticPr fontId="7"/>
  </si>
  <si>
    <t>MIV17956</t>
    <phoneticPr fontId="7"/>
  </si>
  <si>
    <t>MIV17952</t>
    <phoneticPr fontId="7"/>
  </si>
  <si>
    <t>DG-SF132</t>
    <phoneticPr fontId="7"/>
  </si>
  <si>
    <t>おおなろ園</t>
    <phoneticPr fontId="7"/>
  </si>
  <si>
    <t>21410838-001</t>
    <phoneticPr fontId="7"/>
  </si>
  <si>
    <t>DG-SF135</t>
    <phoneticPr fontId="7"/>
  </si>
  <si>
    <t>DG-NV200V1M</t>
    <phoneticPr fontId="7"/>
  </si>
  <si>
    <t>ハートウォーミングライフ志々満</t>
    <phoneticPr fontId="7"/>
  </si>
  <si>
    <t>21446998-001</t>
    <phoneticPr fontId="7"/>
  </si>
  <si>
    <t>愛媛県今治市衣干町１丁目２番35号</t>
    <phoneticPr fontId="7"/>
  </si>
  <si>
    <t>愛媛県今治市八町西３丁目６-３０</t>
    <phoneticPr fontId="7"/>
  </si>
  <si>
    <t>財務経理部</t>
    <phoneticPr fontId="7"/>
  </si>
  <si>
    <t>DG-NV200/2M</t>
    <phoneticPr fontId="7"/>
  </si>
  <si>
    <t>MID00083</t>
    <phoneticPr fontId="7"/>
  </si>
  <si>
    <t>ブックオフ新居浜西喜光地店</t>
    <phoneticPr fontId="7"/>
  </si>
  <si>
    <t>792-0827</t>
    <phoneticPr fontId="7"/>
  </si>
  <si>
    <t>愛媛県新居浜市西喜光地町２-６</t>
    <phoneticPr fontId="7"/>
  </si>
  <si>
    <t>0897-31-6681</t>
    <phoneticPr fontId="7"/>
  </si>
  <si>
    <t>21452981-001</t>
    <phoneticPr fontId="7"/>
  </si>
  <si>
    <t>愛媛綜合警備保障株式会社　今治支社</t>
  </si>
  <si>
    <t>794-0813</t>
  </si>
  <si>
    <t>愛媛県今治市衣干町１丁目２番35号</t>
  </si>
  <si>
    <t>技術部</t>
    <phoneticPr fontId="7"/>
  </si>
  <si>
    <t>DG-NV200/2N</t>
    <phoneticPr fontId="7"/>
  </si>
  <si>
    <t>MID00145</t>
    <phoneticPr fontId="7"/>
  </si>
  <si>
    <t>社会医療法人真泉会　今治第一病院</t>
    <phoneticPr fontId="7"/>
  </si>
  <si>
    <t>794-0052</t>
    <phoneticPr fontId="7"/>
  </si>
  <si>
    <t>愛媛県今治市宮下町１丁目１－２１</t>
    <phoneticPr fontId="7"/>
  </si>
  <si>
    <t>0898-23-2000</t>
    <phoneticPr fontId="7"/>
  </si>
  <si>
    <t>21452961-001</t>
    <phoneticPr fontId="7"/>
  </si>
  <si>
    <t>永井　彰邸</t>
    <phoneticPr fontId="7"/>
  </si>
  <si>
    <t>21452937-001</t>
    <phoneticPr fontId="7"/>
  </si>
  <si>
    <t>MIV30771</t>
  </si>
  <si>
    <t>サーパス鷹ノ子　第３管理組合</t>
    <rPh sb="4" eb="5">
      <t>タカ</t>
    </rPh>
    <rPh sb="6" eb="7">
      <t>コ</t>
    </rPh>
    <rPh sb="8" eb="9">
      <t>ダイ</t>
    </rPh>
    <rPh sb="10" eb="12">
      <t>カンリ</t>
    </rPh>
    <rPh sb="12" eb="14">
      <t>クミアイ</t>
    </rPh>
    <phoneticPr fontId="7"/>
  </si>
  <si>
    <t>790-0925</t>
    <phoneticPr fontId="7"/>
  </si>
  <si>
    <t>愛媛県松山市鷹子町700-4</t>
    <rPh sb="0" eb="3">
      <t>エヒメケン</t>
    </rPh>
    <rPh sb="3" eb="6">
      <t>マツヤマシ</t>
    </rPh>
    <rPh sb="6" eb="8">
      <t>タカノコ</t>
    </rPh>
    <rPh sb="8" eb="9">
      <t>チョウ</t>
    </rPh>
    <phoneticPr fontId="7"/>
  </si>
  <si>
    <t>大森　達夫</t>
    <rPh sb="0" eb="2">
      <t>オオモリ</t>
    </rPh>
    <rPh sb="3" eb="5">
      <t>タツオ</t>
    </rPh>
    <phoneticPr fontId="7"/>
  </si>
  <si>
    <t>089-970-0392</t>
    <phoneticPr fontId="7"/>
  </si>
  <si>
    <t>21452839-001</t>
    <phoneticPr fontId="7"/>
  </si>
  <si>
    <t>MIV30794</t>
    <phoneticPr fontId="7"/>
  </si>
  <si>
    <t>DG-SF334</t>
    <phoneticPr fontId="7"/>
  </si>
  <si>
    <t>MIV16015</t>
  </si>
  <si>
    <t>MIV15912</t>
  </si>
  <si>
    <t>技術部</t>
  </si>
  <si>
    <t>MGD00132</t>
    <phoneticPr fontId="7"/>
  </si>
  <si>
    <t>医療法人順天会　放射線第一病院　新病棟</t>
    <phoneticPr fontId="7"/>
  </si>
  <si>
    <t>794-0054</t>
    <phoneticPr fontId="7"/>
  </si>
  <si>
    <t>愛媛県今治市北日吉町１丁目１０－５０</t>
    <phoneticPr fontId="7"/>
  </si>
  <si>
    <t>0898-23-3358</t>
    <phoneticPr fontId="7"/>
  </si>
  <si>
    <t>21452868-001</t>
    <phoneticPr fontId="7"/>
  </si>
  <si>
    <t>愛媛綜合警備保障株式会社　大洲支社</t>
    <phoneticPr fontId="7"/>
  </si>
  <si>
    <t>795-0001</t>
    <phoneticPr fontId="7"/>
  </si>
  <si>
    <t>愛媛県大洲市北只167番地１</t>
    <phoneticPr fontId="7"/>
  </si>
  <si>
    <t>0893-23-1500</t>
    <phoneticPr fontId="7"/>
  </si>
  <si>
    <t>株式会社エフコーポレーション</t>
    <phoneticPr fontId="7"/>
  </si>
  <si>
    <t>795-0002</t>
    <phoneticPr fontId="7"/>
  </si>
  <si>
    <t>愛媛県大洲市　松尾１番８</t>
    <phoneticPr fontId="7"/>
  </si>
  <si>
    <t>0893-50-8917</t>
    <phoneticPr fontId="7"/>
  </si>
  <si>
    <t>MGD00149</t>
    <phoneticPr fontId="7"/>
  </si>
  <si>
    <t>福岡様</t>
    <phoneticPr fontId="7"/>
  </si>
  <si>
    <t>21452651-001</t>
    <phoneticPr fontId="7"/>
  </si>
  <si>
    <t>東京都港区東新橋2丁目12番7号　住友東新橋ビル2号館4Ｆ</t>
    <rPh sb="17" eb="19">
      <t>スミトモ</t>
    </rPh>
    <rPh sb="19" eb="22">
      <t>ヒガシシンバシ</t>
    </rPh>
    <rPh sb="25" eb="27">
      <t>ゴウカン</t>
    </rPh>
    <phoneticPr fontId="7"/>
  </si>
  <si>
    <t>ｅソリューション営業本部　ネットワークインテグレーション営業二部　第一営業所</t>
    <rPh sb="8" eb="10">
      <t>エイギョウ</t>
    </rPh>
    <rPh sb="10" eb="12">
      <t>ホンブ</t>
    </rPh>
    <rPh sb="28" eb="30">
      <t>エイギョウ</t>
    </rPh>
    <rPh sb="30" eb="32">
      <t>ニブ</t>
    </rPh>
    <rPh sb="33" eb="35">
      <t>ダイイチ</t>
    </rPh>
    <rPh sb="35" eb="37">
      <t>エイギョウ</t>
    </rPh>
    <rPh sb="37" eb="38">
      <t>ジョ</t>
    </rPh>
    <phoneticPr fontId="7"/>
  </si>
  <si>
    <t>ブロードメディア・スタジオ株式会社</t>
    <rPh sb="13" eb="17">
      <t>カブシキガイシャ</t>
    </rPh>
    <phoneticPr fontId="7"/>
  </si>
  <si>
    <t>106-0032</t>
    <phoneticPr fontId="7"/>
  </si>
  <si>
    <t>東京都港区六本木４－２－４５　高會堂ビル</t>
    <rPh sb="0" eb="3">
      <t>トウキョウト</t>
    </rPh>
    <rPh sb="3" eb="5">
      <t>ミナトク</t>
    </rPh>
    <rPh sb="5" eb="8">
      <t>ロッポンギ</t>
    </rPh>
    <rPh sb="15" eb="16">
      <t>コウ</t>
    </rPh>
    <rPh sb="16" eb="17">
      <t>カイ</t>
    </rPh>
    <rPh sb="17" eb="18">
      <t>ドウ</t>
    </rPh>
    <phoneticPr fontId="7"/>
  </si>
  <si>
    <t>情報システムグループ</t>
    <rPh sb="0" eb="2">
      <t>ジョウホウ</t>
    </rPh>
    <phoneticPr fontId="7"/>
  </si>
  <si>
    <t>03-3470-8082</t>
    <phoneticPr fontId="7"/>
  </si>
  <si>
    <t>03-3470-8089</t>
    <phoneticPr fontId="7"/>
  </si>
  <si>
    <r>
      <t>D</t>
    </r>
    <r>
      <rPr>
        <sz val="11"/>
        <rFont val="ＭＳ Ｐゴシック"/>
        <family val="3"/>
        <charset val="128"/>
      </rPr>
      <t>G-SP304V</t>
    </r>
    <phoneticPr fontId="7"/>
  </si>
  <si>
    <t>MIV23692</t>
    <phoneticPr fontId="7"/>
  </si>
  <si>
    <t>川崎　誠</t>
    <rPh sb="0" eb="2">
      <t>カワサキ</t>
    </rPh>
    <rPh sb="3" eb="4">
      <t>マコト</t>
    </rPh>
    <phoneticPr fontId="7"/>
  </si>
  <si>
    <t>21455369-001</t>
    <phoneticPr fontId="7"/>
  </si>
  <si>
    <t>IP090374</t>
    <phoneticPr fontId="7"/>
  </si>
  <si>
    <t>MIV23608</t>
    <phoneticPr fontId="7"/>
  </si>
  <si>
    <t>MIV23632</t>
    <phoneticPr fontId="7"/>
  </si>
  <si>
    <t>MIV23720</t>
    <phoneticPr fontId="7"/>
  </si>
  <si>
    <t>MIV26087</t>
    <phoneticPr fontId="7"/>
  </si>
  <si>
    <t>MIV23698</t>
    <phoneticPr fontId="7"/>
  </si>
  <si>
    <t>IP090375</t>
    <phoneticPr fontId="7"/>
  </si>
  <si>
    <t>03-6402-5301</t>
  </si>
  <si>
    <t>106-0032</t>
  </si>
  <si>
    <t>03-3470-8082</t>
  </si>
  <si>
    <t>MIV00210</t>
    <phoneticPr fontId="7"/>
  </si>
  <si>
    <t>03-3470-8089</t>
  </si>
  <si>
    <t>IP090376</t>
    <phoneticPr fontId="7"/>
  </si>
  <si>
    <t>03-6402-5304</t>
  </si>
  <si>
    <r>
      <t>DG-NV200</t>
    </r>
    <r>
      <rPr>
        <sz val="11"/>
        <rFont val="ＭＳ Ｐゴシック"/>
        <family val="3"/>
        <charset val="128"/>
      </rPr>
      <t>/2Q</t>
    </r>
    <phoneticPr fontId="7"/>
  </si>
  <si>
    <t>MID00024</t>
    <phoneticPr fontId="7"/>
  </si>
  <si>
    <t>IP090377</t>
    <phoneticPr fontId="7"/>
  </si>
  <si>
    <t>株式会社ニチレイ・ロジスティクス　関東</t>
    <rPh sb="17" eb="19">
      <t>カントウ</t>
    </rPh>
    <phoneticPr fontId="7"/>
  </si>
  <si>
    <t>210-0869</t>
    <phoneticPr fontId="7"/>
  </si>
  <si>
    <t>神奈川県川崎市川崎区東扇島6-15</t>
    <phoneticPr fontId="7"/>
  </si>
  <si>
    <t>東扇島物流センター</t>
    <phoneticPr fontId="7"/>
  </si>
  <si>
    <t>044-280-2015</t>
    <phoneticPr fontId="7"/>
  </si>
  <si>
    <t>DG-SW458</t>
    <phoneticPr fontId="7"/>
  </si>
  <si>
    <t>MEV19715</t>
  </si>
  <si>
    <t>高泉様</t>
    <rPh sb="0" eb="2">
      <t>タカイズミ</t>
    </rPh>
    <rPh sb="2" eb="3">
      <t>サマ</t>
    </rPh>
    <phoneticPr fontId="7"/>
  </si>
  <si>
    <t>21455380-001</t>
    <phoneticPr fontId="7"/>
  </si>
  <si>
    <t>LLV19326</t>
  </si>
  <si>
    <t>LLV19351</t>
  </si>
  <si>
    <t>LLV19341</t>
  </si>
  <si>
    <t>LLV19342</t>
  </si>
  <si>
    <t>LLV19356</t>
  </si>
  <si>
    <t>LLV19332</t>
  </si>
  <si>
    <t>LLV19347</t>
  </si>
  <si>
    <t>LLV19321</t>
  </si>
  <si>
    <t>IP090378</t>
    <phoneticPr fontId="7"/>
  </si>
  <si>
    <r>
      <t>D</t>
    </r>
    <r>
      <rPr>
        <sz val="11"/>
        <rFont val="ＭＳ Ｐゴシック"/>
        <family val="3"/>
        <charset val="128"/>
      </rPr>
      <t>G-SP509</t>
    </r>
    <phoneticPr fontId="7"/>
  </si>
  <si>
    <t>MCV26044</t>
    <phoneticPr fontId="7"/>
  </si>
  <si>
    <t>MNV26046</t>
    <phoneticPr fontId="7"/>
  </si>
  <si>
    <t>IP090379</t>
    <phoneticPr fontId="7"/>
  </si>
  <si>
    <t>MED00009</t>
    <phoneticPr fontId="7"/>
  </si>
  <si>
    <t>IP090391</t>
    <phoneticPr fontId="7"/>
  </si>
  <si>
    <t>弘前支社　営業課</t>
    <phoneticPr fontId="7"/>
  </si>
  <si>
    <t>株式会社横浜ファーマシー</t>
    <phoneticPr fontId="7"/>
  </si>
  <si>
    <t>店舗開発部</t>
    <phoneticPr fontId="7"/>
  </si>
  <si>
    <t>DG-NV200/2M</t>
    <phoneticPr fontId="7"/>
  </si>
  <si>
    <t>MJD00212</t>
    <phoneticPr fontId="7"/>
  </si>
  <si>
    <t>スーパードラッグアサヒエルム店</t>
    <rPh sb="14" eb="15">
      <t>テン</t>
    </rPh>
    <phoneticPr fontId="7"/>
  </si>
  <si>
    <t>037-0004</t>
    <phoneticPr fontId="7"/>
  </si>
  <si>
    <t>青森県五所川原市唐笠柳藤巻５１７−１</t>
    <phoneticPr fontId="7"/>
  </si>
  <si>
    <t>0173-33-6263</t>
    <phoneticPr fontId="7"/>
  </si>
  <si>
    <t>21467965-001</t>
    <phoneticPr fontId="7"/>
  </si>
  <si>
    <t>IP090412</t>
  </si>
  <si>
    <t>パナソニックシステムネットワークス株式会社</t>
    <rPh sb="17" eb="19">
      <t>カブシキ</t>
    </rPh>
    <rPh sb="19" eb="21">
      <t>カイシャ</t>
    </rPh>
    <phoneticPr fontId="7"/>
  </si>
  <si>
    <t>532-0003</t>
  </si>
  <si>
    <t>大阪市淀川区宮原１－２－３３</t>
  </si>
  <si>
    <t>関西社　法人営業２グループ　法人１チーム</t>
    <rPh sb="0" eb="2">
      <t>カンサイ</t>
    </rPh>
    <rPh sb="2" eb="3">
      <t>シャ</t>
    </rPh>
    <phoneticPr fontId="7"/>
  </si>
  <si>
    <t>06-6350-3785</t>
  </si>
  <si>
    <t>06-6350-3826</t>
    <phoneticPr fontId="7"/>
  </si>
  <si>
    <t>株式会社シマノ</t>
  </si>
  <si>
    <t>590-8577</t>
  </si>
  <si>
    <t>大阪府堺市堺区老松町3-77</t>
  </si>
  <si>
    <t>バイシクルコンポーネンツ事業部　システム開発部　製造課　技術係</t>
  </si>
  <si>
    <t>072-223-7742</t>
  </si>
  <si>
    <t>072-223-3770</t>
  </si>
  <si>
    <t>MAV33302</t>
  </si>
  <si>
    <t xml:space="preserve"> 降旗様</t>
    <rPh sb="3" eb="4">
      <t>サマ</t>
    </rPh>
    <phoneticPr fontId="7"/>
  </si>
  <si>
    <t>21273446-006</t>
    <phoneticPr fontId="7"/>
  </si>
  <si>
    <t>MEV05542</t>
  </si>
  <si>
    <t>MCV31604</t>
  </si>
  <si>
    <t>MCV19270</t>
  </si>
  <si>
    <t>MCV31579</t>
  </si>
  <si>
    <t>MEV17411</t>
  </si>
  <si>
    <t>MCV21396</t>
  </si>
  <si>
    <t>MEV19689</t>
  </si>
  <si>
    <t>MCV21386</t>
  </si>
  <si>
    <t>MEV05529</t>
  </si>
  <si>
    <t>MGD00055</t>
    <phoneticPr fontId="7"/>
  </si>
  <si>
    <t>IP090414</t>
    <phoneticPr fontId="7"/>
  </si>
  <si>
    <t>MKD00039</t>
    <phoneticPr fontId="7"/>
  </si>
  <si>
    <t>波止浜興産株式会社　鷹子マンション</t>
    <rPh sb="0" eb="3">
      <t>ハシハマ</t>
    </rPh>
    <rPh sb="3" eb="5">
      <t>コウサン</t>
    </rPh>
    <rPh sb="5" eb="9">
      <t>カブシキガイシャ</t>
    </rPh>
    <rPh sb="10" eb="11">
      <t>タカ</t>
    </rPh>
    <rPh sb="11" eb="12">
      <t>コ</t>
    </rPh>
    <phoneticPr fontId="7"/>
  </si>
  <si>
    <t>愛媛県松山市鷹子町520-1</t>
    <rPh sb="0" eb="3">
      <t>エヒメケン</t>
    </rPh>
    <rPh sb="3" eb="6">
      <t>マツヤマシ</t>
    </rPh>
    <rPh sb="6" eb="7">
      <t>タカ</t>
    </rPh>
    <rPh sb="7" eb="8">
      <t>コ</t>
    </rPh>
    <rPh sb="8" eb="9">
      <t>マチ</t>
    </rPh>
    <phoneticPr fontId="7"/>
  </si>
  <si>
    <t>21512493-001</t>
    <phoneticPr fontId="7"/>
  </si>
  <si>
    <t>愛媛綜合警備保障株式会社　大洲支社</t>
  </si>
  <si>
    <t>795-0001</t>
  </si>
  <si>
    <t>愛媛県大洲市北只167番地１</t>
  </si>
  <si>
    <t>0893-23-1502</t>
    <phoneticPr fontId="7"/>
  </si>
  <si>
    <t>ビアスプランニング株式会社</t>
    <rPh sb="9" eb="13">
      <t>カブシキガイシャ</t>
    </rPh>
    <phoneticPr fontId="7"/>
  </si>
  <si>
    <t>795-0072</t>
    <phoneticPr fontId="7"/>
  </si>
  <si>
    <t>愛媛県大洲市新谷甲１０９１番地１</t>
    <rPh sb="0" eb="9">
      <t>７９５－００７２</t>
    </rPh>
    <rPh sb="13" eb="15">
      <t>バンチ</t>
    </rPh>
    <phoneticPr fontId="7"/>
  </si>
  <si>
    <t>0893-25-1747</t>
    <phoneticPr fontId="7"/>
  </si>
  <si>
    <t>MDJ00371</t>
    <phoneticPr fontId="7"/>
  </si>
  <si>
    <t>ホテルビアス</t>
    <phoneticPr fontId="7"/>
  </si>
  <si>
    <t>797-0036</t>
    <phoneticPr fontId="7"/>
  </si>
  <si>
    <t>愛媛県西予市宇和町久保１号１７９番地</t>
    <rPh sb="0" eb="11">
      <t>７９７－００３６</t>
    </rPh>
    <rPh sb="12" eb="13">
      <t>ゴウ</t>
    </rPh>
    <rPh sb="16" eb="18">
      <t>バンチ</t>
    </rPh>
    <phoneticPr fontId="7"/>
  </si>
  <si>
    <t>0894-66-0550</t>
    <phoneticPr fontId="7"/>
  </si>
  <si>
    <t>21512503-001</t>
    <phoneticPr fontId="7"/>
  </si>
  <si>
    <t>MJD00177</t>
    <phoneticPr fontId="7"/>
  </si>
  <si>
    <t>波止浜興産株式会社　今治北インターＳＳ</t>
    <rPh sb="0" eb="3">
      <t>ハシハマ</t>
    </rPh>
    <rPh sb="3" eb="5">
      <t>コウサン</t>
    </rPh>
    <rPh sb="5" eb="9">
      <t>カブシキガイシャ</t>
    </rPh>
    <phoneticPr fontId="7"/>
  </si>
  <si>
    <t>799-2113</t>
    <phoneticPr fontId="7"/>
  </si>
  <si>
    <t>愛媛県今治市高部乙156-1</t>
    <rPh sb="0" eb="3">
      <t>エヒメケン</t>
    </rPh>
    <rPh sb="3" eb="6">
      <t>イマバリシ</t>
    </rPh>
    <rPh sb="6" eb="8">
      <t>コウブ</t>
    </rPh>
    <rPh sb="8" eb="9">
      <t>オツ</t>
    </rPh>
    <phoneticPr fontId="7"/>
  </si>
  <si>
    <t>21512461-001</t>
    <phoneticPr fontId="7"/>
  </si>
  <si>
    <t>ＭＫＤ00598</t>
    <phoneticPr fontId="7"/>
  </si>
  <si>
    <t>茶話本舗デイサービスさくらい</t>
    <phoneticPr fontId="7"/>
  </si>
  <si>
    <t>799-1523</t>
    <phoneticPr fontId="7"/>
  </si>
  <si>
    <t>愛媛県今治市郷桜井2-7-20</t>
    <rPh sb="0" eb="3">
      <t>エヒメケン</t>
    </rPh>
    <rPh sb="3" eb="6">
      <t>イマバリシ</t>
    </rPh>
    <rPh sb="6" eb="7">
      <t>ゴウ</t>
    </rPh>
    <rPh sb="7" eb="9">
      <t>サクライ</t>
    </rPh>
    <phoneticPr fontId="7"/>
  </si>
  <si>
    <t>21512476-001</t>
    <phoneticPr fontId="7"/>
  </si>
  <si>
    <t>IP090419</t>
    <phoneticPr fontId="7"/>
  </si>
  <si>
    <t>SOL2</t>
    <phoneticPr fontId="7"/>
  </si>
  <si>
    <t>谷口</t>
    <rPh sb="0" eb="2">
      <t>タニグチ</t>
    </rPh>
    <phoneticPr fontId="7"/>
  </si>
  <si>
    <t>ALSOK</t>
    <phoneticPr fontId="7"/>
  </si>
  <si>
    <t>中央支社</t>
    <rPh sb="0" eb="2">
      <t>チュウオウ</t>
    </rPh>
    <rPh sb="2" eb="4">
      <t>シシャ</t>
    </rPh>
    <phoneticPr fontId="7"/>
  </si>
  <si>
    <t>MKD00481</t>
    <phoneticPr fontId="7"/>
  </si>
  <si>
    <t>レコーダー</t>
    <phoneticPr fontId="7"/>
  </si>
  <si>
    <t>ビアレストラン銀座ライオン横浜スカイビル店</t>
    <rPh sb="7" eb="9">
      <t>ギンザ</t>
    </rPh>
    <rPh sb="13" eb="15">
      <t>ヨコハマ</t>
    </rPh>
    <rPh sb="20" eb="21">
      <t>テン</t>
    </rPh>
    <phoneticPr fontId="7"/>
  </si>
  <si>
    <t>神奈川県横浜市西区高島２－１９－１２　横浜スカイビル１１階</t>
    <rPh sb="0" eb="4">
      <t>カナガワケン</t>
    </rPh>
    <phoneticPr fontId="7"/>
  </si>
  <si>
    <t>045-442-0636</t>
    <phoneticPr fontId="7"/>
  </si>
  <si>
    <t>21468362-002</t>
    <phoneticPr fontId="7"/>
  </si>
  <si>
    <t>DG-SF334</t>
    <phoneticPr fontId="7"/>
  </si>
  <si>
    <t>MKV25541</t>
    <phoneticPr fontId="7"/>
  </si>
  <si>
    <t>カメラ</t>
    <phoneticPr fontId="7"/>
  </si>
  <si>
    <t>045-442-0636</t>
    <phoneticPr fontId="7"/>
  </si>
  <si>
    <t>21468362-002</t>
    <phoneticPr fontId="7"/>
  </si>
  <si>
    <t>東京都中央区入船3丁目5-10　藤和入船ビル2階</t>
    <phoneticPr fontId="7"/>
  </si>
  <si>
    <t>東日本支社　パートナー営業グループ</t>
    <phoneticPr fontId="7"/>
  </si>
  <si>
    <t>03-3206-1587</t>
    <phoneticPr fontId="7"/>
  </si>
  <si>
    <t>03-3206-3776</t>
    <phoneticPr fontId="7"/>
  </si>
  <si>
    <t>サンテレホン株式会社</t>
    <phoneticPr fontId="7"/>
  </si>
  <si>
    <t>104-8587</t>
    <phoneticPr fontId="7"/>
  </si>
  <si>
    <t>東京都中央区八丁堀４－５－４　ダヴィンチ桜橋４F</t>
    <phoneticPr fontId="7"/>
  </si>
  <si>
    <t>商品開発部　プロダクト営業課</t>
    <phoneticPr fontId="7"/>
  </si>
  <si>
    <t>03-6222-7811</t>
    <phoneticPr fontId="7"/>
  </si>
  <si>
    <t>03-6222-7827</t>
    <phoneticPr fontId="7"/>
  </si>
  <si>
    <t>DG-SC385</t>
    <phoneticPr fontId="7"/>
  </si>
  <si>
    <t>LLV23029</t>
    <phoneticPr fontId="7"/>
  </si>
  <si>
    <t>株式会社京都ホテル</t>
    <phoneticPr fontId="7"/>
  </si>
  <si>
    <t>604-8558</t>
    <phoneticPr fontId="7"/>
  </si>
  <si>
    <t>京都府京都市中京区河原町御池　京都ホテルオークラ１６Ｆ</t>
    <phoneticPr fontId="7"/>
  </si>
  <si>
    <t>ｱﾗｲﾄﾞﾃﾚｼｽ株式会社　ｶｽﾀﾏｰｻﾎﾟｰﾄ部ｺﾝﾀｸﾄｾﾝﾀｰ</t>
    <phoneticPr fontId="7"/>
  </si>
  <si>
    <t>京都ホテル様案件担当者</t>
    <phoneticPr fontId="7"/>
  </si>
  <si>
    <t>045-476-6219</t>
    <phoneticPr fontId="7"/>
  </si>
  <si>
    <t>045-476-6278</t>
    <phoneticPr fontId="7"/>
  </si>
  <si>
    <t>00128524C-01</t>
    <phoneticPr fontId="7"/>
  </si>
  <si>
    <t>LLV23013</t>
    <phoneticPr fontId="7"/>
  </si>
  <si>
    <t>LLV22982</t>
    <phoneticPr fontId="7"/>
  </si>
  <si>
    <t>LLV18998</t>
    <phoneticPr fontId="7"/>
  </si>
  <si>
    <t>LLV24293</t>
    <phoneticPr fontId="7"/>
  </si>
  <si>
    <t>LLV01322</t>
    <phoneticPr fontId="7"/>
  </si>
  <si>
    <t>LLV23060</t>
    <phoneticPr fontId="7"/>
  </si>
  <si>
    <t>LLV07103</t>
    <phoneticPr fontId="7"/>
  </si>
  <si>
    <t>LLV18996</t>
    <phoneticPr fontId="7"/>
  </si>
  <si>
    <t>堀井</t>
    <rPh sb="0" eb="2">
      <t>ホリイ</t>
    </rPh>
    <phoneticPr fontId="7"/>
  </si>
  <si>
    <t>534-0027</t>
    <phoneticPr fontId="7"/>
  </si>
  <si>
    <t>大阪府大阪市都島区中野町3-8-14</t>
    <rPh sb="3" eb="6">
      <t>オオサカシ</t>
    </rPh>
    <rPh sb="6" eb="7">
      <t>ト</t>
    </rPh>
    <rPh sb="7" eb="8">
      <t>シマ</t>
    </rPh>
    <rPh sb="8" eb="9">
      <t>ク</t>
    </rPh>
    <rPh sb="9" eb="11">
      <t>ナカノ</t>
    </rPh>
    <rPh sb="11" eb="12">
      <t>マチ</t>
    </rPh>
    <phoneticPr fontId="7"/>
  </si>
  <si>
    <t>ソリューション営業グループ　ソリューション営業関西チーム</t>
    <rPh sb="7" eb="9">
      <t>エイギョウ</t>
    </rPh>
    <rPh sb="21" eb="23">
      <t>エイギョウ</t>
    </rPh>
    <rPh sb="23" eb="25">
      <t>カンサイ</t>
    </rPh>
    <phoneticPr fontId="7"/>
  </si>
  <si>
    <t>06-6882-2618</t>
    <phoneticPr fontId="7"/>
  </si>
  <si>
    <t>06-6355-2228</t>
    <phoneticPr fontId="7"/>
  </si>
  <si>
    <t>アライドテレシス株式会社</t>
    <rPh sb="8" eb="10">
      <t>カブシキ</t>
    </rPh>
    <rPh sb="10" eb="12">
      <t>カイシャ</t>
    </rPh>
    <phoneticPr fontId="7"/>
  </si>
  <si>
    <t>222-0033</t>
    <phoneticPr fontId="7"/>
  </si>
  <si>
    <t>神奈川県横浜市港北区新横浜1-19-20　ＳＵＮ　ＨＡＭＡＤＡﾋﾞﾙ8Ｆ</t>
    <rPh sb="0" eb="4">
      <t>カナガワケン</t>
    </rPh>
    <rPh sb="4" eb="7">
      <t>ヨコハマシ</t>
    </rPh>
    <rPh sb="7" eb="9">
      <t>コウホク</t>
    </rPh>
    <rPh sb="9" eb="10">
      <t>ク</t>
    </rPh>
    <rPh sb="10" eb="13">
      <t>シンヨコハマ</t>
    </rPh>
    <phoneticPr fontId="7"/>
  </si>
  <si>
    <t>カスタマーサポート部　コンタクトセンター</t>
    <rPh sb="9" eb="10">
      <t>ブ</t>
    </rPh>
    <phoneticPr fontId="7"/>
  </si>
  <si>
    <t>045-476-6219</t>
    <phoneticPr fontId="7"/>
  </si>
  <si>
    <t>045-476-6278</t>
    <phoneticPr fontId="7"/>
  </si>
  <si>
    <t>DG-SF438</t>
    <phoneticPr fontId="7"/>
  </si>
  <si>
    <t>ＭＪＶ31455</t>
    <phoneticPr fontId="7"/>
  </si>
  <si>
    <t>株式会社京都ホテル</t>
    <phoneticPr fontId="7"/>
  </si>
  <si>
    <t>604-8558</t>
    <phoneticPr fontId="7"/>
  </si>
  <si>
    <t>京都府京都市中京区河原町御池　京都ホテルオークラ１６Ｆ</t>
    <phoneticPr fontId="7"/>
  </si>
  <si>
    <t>ｱﾗｲﾄﾞﾃﾚｼｽ株式会社　ｶｽﾀﾏｰｻﾎﾟｰﾄ部ｺﾝﾀｸﾄｾﾝﾀｰ</t>
    <phoneticPr fontId="7"/>
  </si>
  <si>
    <t>京都ホテル様案件担当者</t>
    <phoneticPr fontId="7"/>
  </si>
  <si>
    <t>00129014Ｂ-01</t>
    <phoneticPr fontId="7"/>
  </si>
  <si>
    <t>DG-SF135</t>
    <phoneticPr fontId="7"/>
  </si>
  <si>
    <t>ＭＫＶ22543</t>
    <phoneticPr fontId="7"/>
  </si>
  <si>
    <t>IP090425</t>
    <phoneticPr fontId="7"/>
  </si>
  <si>
    <t>06-6350-3826</t>
    <phoneticPr fontId="7"/>
  </si>
  <si>
    <t>DG-SC385</t>
    <phoneticPr fontId="7"/>
  </si>
  <si>
    <t>MLV36009</t>
  </si>
  <si>
    <t>21528884-001</t>
    <phoneticPr fontId="7"/>
  </si>
  <si>
    <t>MLV37244</t>
    <phoneticPr fontId="7"/>
  </si>
  <si>
    <t>MLV339716</t>
  </si>
  <si>
    <t>MLV39708</t>
  </si>
  <si>
    <t>IP090427</t>
    <phoneticPr fontId="7"/>
  </si>
  <si>
    <t>SOL2</t>
    <phoneticPr fontId="7"/>
  </si>
  <si>
    <t>ALSOK</t>
    <phoneticPr fontId="7"/>
  </si>
  <si>
    <t>DG-NV200/1L</t>
    <phoneticPr fontId="7"/>
  </si>
  <si>
    <t>MKD00479</t>
    <phoneticPr fontId="7"/>
  </si>
  <si>
    <t>レコーダー</t>
    <phoneticPr fontId="7"/>
  </si>
  <si>
    <t>BEER DINING 銀座ライオン 汐留店</t>
    <rPh sb="12" eb="14">
      <t>ギンザ</t>
    </rPh>
    <rPh sb="19" eb="21">
      <t>シオトメ</t>
    </rPh>
    <rPh sb="21" eb="22">
      <t>テン</t>
    </rPh>
    <phoneticPr fontId="7"/>
  </si>
  <si>
    <t>105-0021</t>
    <phoneticPr fontId="7"/>
  </si>
  <si>
    <t xml:space="preserve"> 東京都港区東新橋１丁目５−３　旧新橋停車場内</t>
    <rPh sb="16" eb="17">
      <t>キュウ</t>
    </rPh>
    <rPh sb="17" eb="19">
      <t>シンバシ</t>
    </rPh>
    <rPh sb="19" eb="21">
      <t>テイシャ</t>
    </rPh>
    <rPh sb="21" eb="22">
      <t>ジョウ</t>
    </rPh>
    <rPh sb="22" eb="23">
      <t>ナイ</t>
    </rPh>
    <phoneticPr fontId="7"/>
  </si>
  <si>
    <t>050-5788-0539</t>
    <phoneticPr fontId="7"/>
  </si>
  <si>
    <t>21516193-003</t>
    <phoneticPr fontId="7"/>
  </si>
  <si>
    <t>DG-SF334</t>
    <phoneticPr fontId="7"/>
  </si>
  <si>
    <t>MKV11025</t>
    <phoneticPr fontId="7"/>
  </si>
  <si>
    <t>カメラ</t>
    <phoneticPr fontId="7"/>
  </si>
  <si>
    <t>IP090428</t>
    <phoneticPr fontId="7"/>
  </si>
  <si>
    <t>小原</t>
    <rPh sb="0" eb="2">
      <t>オハラ</t>
    </rPh>
    <phoneticPr fontId="7"/>
  </si>
  <si>
    <t>東京ケーブルネットワーク株式会社</t>
    <phoneticPr fontId="7"/>
  </si>
  <si>
    <t>112-0004</t>
  </si>
  <si>
    <t>東京都文京区後楽1丁目1番7号</t>
    <phoneticPr fontId="7"/>
  </si>
  <si>
    <t xml:space="preserve">CATV事業部　法人営業グループ </t>
    <phoneticPr fontId="7"/>
  </si>
  <si>
    <t>03-3814-7848</t>
    <phoneticPr fontId="7"/>
  </si>
  <si>
    <t>03-3818-8035</t>
    <phoneticPr fontId="7"/>
  </si>
  <si>
    <t>東京ケーブルネットワーク株式会社</t>
  </si>
  <si>
    <t>東京都文京区後楽1丁目1番7号</t>
  </si>
  <si>
    <r>
      <t>D</t>
    </r>
    <r>
      <rPr>
        <sz val="11"/>
        <rFont val="ＭＳ Ｐゴシック"/>
        <family val="3"/>
        <charset val="128"/>
      </rPr>
      <t>G-SP305</t>
    </r>
    <phoneticPr fontId="7"/>
  </si>
  <si>
    <t>MLV38395</t>
    <phoneticPr fontId="7"/>
  </si>
  <si>
    <t>東京ドームシティ　管理室</t>
    <phoneticPr fontId="7"/>
  </si>
  <si>
    <t>112-0004</t>
    <phoneticPr fontId="7"/>
  </si>
  <si>
    <t>東京都文京区後楽１−３−６１</t>
    <phoneticPr fontId="7"/>
  </si>
  <si>
    <t>一堂　啓介</t>
    <phoneticPr fontId="7"/>
  </si>
  <si>
    <t>21528631-003</t>
    <phoneticPr fontId="7"/>
  </si>
  <si>
    <t>IP090437</t>
    <phoneticPr fontId="7"/>
  </si>
  <si>
    <t>愛媛綜合警備保障株式会社　大洲支社</t>
    <rPh sb="0" eb="2">
      <t>エヒメ</t>
    </rPh>
    <rPh sb="2" eb="4">
      <t>ソウゴウ</t>
    </rPh>
    <rPh sb="4" eb="6">
      <t>ケイビ</t>
    </rPh>
    <rPh sb="6" eb="8">
      <t>ホショウ</t>
    </rPh>
    <rPh sb="8" eb="12">
      <t>カブシキガイシャ</t>
    </rPh>
    <rPh sb="13" eb="15">
      <t>オオズ</t>
    </rPh>
    <rPh sb="15" eb="17">
      <t>シシャ</t>
    </rPh>
    <phoneticPr fontId="7"/>
  </si>
  <si>
    <t>大洲市北只167-1</t>
    <rPh sb="0" eb="3">
      <t>オオズシ</t>
    </rPh>
    <rPh sb="3" eb="4">
      <t>キタ</t>
    </rPh>
    <rPh sb="4" eb="5">
      <t>タダ</t>
    </rPh>
    <phoneticPr fontId="7"/>
  </si>
  <si>
    <t>営業</t>
    <rPh sb="0" eb="2">
      <t>エイギョウ</t>
    </rPh>
    <phoneticPr fontId="7"/>
  </si>
  <si>
    <t>株式会社ジェイエイにしうわ</t>
    <rPh sb="0" eb="2">
      <t>カブシキ</t>
    </rPh>
    <rPh sb="2" eb="4">
      <t>カイシャ</t>
    </rPh>
    <phoneticPr fontId="7"/>
  </si>
  <si>
    <t>796-8006</t>
    <phoneticPr fontId="7"/>
  </si>
  <si>
    <t>八幡浜市八代1-1-35</t>
    <rPh sb="0" eb="2">
      <t>ヤハタ</t>
    </rPh>
    <rPh sb="2" eb="3">
      <t>ハマ</t>
    </rPh>
    <rPh sb="3" eb="4">
      <t>シ</t>
    </rPh>
    <rPh sb="4" eb="6">
      <t>ヤシロ</t>
    </rPh>
    <phoneticPr fontId="7"/>
  </si>
  <si>
    <t>0894-24-7532</t>
    <phoneticPr fontId="7"/>
  </si>
  <si>
    <t>0894-24-7562</t>
    <phoneticPr fontId="7"/>
  </si>
  <si>
    <t>DG-NV200/1L-H</t>
    <phoneticPr fontId="7"/>
  </si>
  <si>
    <t>MKD0410</t>
    <phoneticPr fontId="7"/>
  </si>
  <si>
    <t>JAにしうわオートパル</t>
    <phoneticPr fontId="7"/>
  </si>
  <si>
    <t>796-0112</t>
    <phoneticPr fontId="7"/>
  </si>
  <si>
    <t>八幡浜市保内町須川65-1</t>
    <rPh sb="0" eb="2">
      <t>ヤハタ</t>
    </rPh>
    <rPh sb="2" eb="3">
      <t>ハマ</t>
    </rPh>
    <rPh sb="3" eb="4">
      <t>シ</t>
    </rPh>
    <rPh sb="4" eb="5">
      <t>ホ</t>
    </rPh>
    <rPh sb="5" eb="6">
      <t>ウチ</t>
    </rPh>
    <rPh sb="6" eb="7">
      <t>マチ</t>
    </rPh>
    <rPh sb="7" eb="8">
      <t>ス</t>
    </rPh>
    <rPh sb="8" eb="9">
      <t>カワ</t>
    </rPh>
    <phoneticPr fontId="7"/>
  </si>
  <si>
    <t>0894-36-2222</t>
    <phoneticPr fontId="7"/>
  </si>
  <si>
    <t>0894-36-0461</t>
    <phoneticPr fontId="7"/>
  </si>
  <si>
    <t>21560927-001</t>
    <phoneticPr fontId="7"/>
  </si>
  <si>
    <t>IP090442</t>
    <phoneticPr fontId="7"/>
  </si>
  <si>
    <t>S&amp;S保守管理部　配備グループ</t>
    <rPh sb="3" eb="5">
      <t>ホシュ</t>
    </rPh>
    <rPh sb="5" eb="7">
      <t>カンリ</t>
    </rPh>
    <rPh sb="7" eb="8">
      <t>ブ</t>
    </rPh>
    <rPh sb="9" eb="11">
      <t>ハイビ</t>
    </rPh>
    <phoneticPr fontId="7"/>
  </si>
  <si>
    <t>045-476-6280</t>
    <phoneticPr fontId="7"/>
  </si>
  <si>
    <t>045-476-6204</t>
    <phoneticPr fontId="7"/>
  </si>
  <si>
    <t>MLV18818</t>
    <phoneticPr fontId="7"/>
  </si>
  <si>
    <t>00132568B-01</t>
    <phoneticPr fontId="7"/>
  </si>
  <si>
    <t>IP090443</t>
    <phoneticPr fontId="7"/>
  </si>
  <si>
    <t>MKV25402</t>
    <phoneticPr fontId="7"/>
  </si>
  <si>
    <t>IP090444</t>
    <phoneticPr fontId="7"/>
  </si>
  <si>
    <t>MLV24353</t>
    <phoneticPr fontId="7"/>
  </si>
  <si>
    <t>愛媛綜合警備保障株式会社　四国中央支社</t>
    <phoneticPr fontId="7"/>
  </si>
  <si>
    <t>愛媛県四国中央市中曽根町１７６５番地１</t>
    <rPh sb="0" eb="3">
      <t>エヒメケン</t>
    </rPh>
    <phoneticPr fontId="7"/>
  </si>
  <si>
    <t>エー・エス・ジー株式会社</t>
    <phoneticPr fontId="7"/>
  </si>
  <si>
    <t>799-0123</t>
    <phoneticPr fontId="7"/>
  </si>
  <si>
    <t>愛媛県四国中央市金田町金川走り出100</t>
    <rPh sb="0" eb="3">
      <t>エヒメケン</t>
    </rPh>
    <phoneticPr fontId="7"/>
  </si>
  <si>
    <t>0896-58-5806</t>
    <phoneticPr fontId="7"/>
  </si>
  <si>
    <t>MLD00230</t>
    <phoneticPr fontId="7"/>
  </si>
  <si>
    <t>遠藤社長</t>
    <phoneticPr fontId="7"/>
  </si>
  <si>
    <t>21582447-001</t>
    <phoneticPr fontId="7"/>
  </si>
  <si>
    <t>愛媛綜合警備保障株式会社　今治支社　</t>
    <phoneticPr fontId="7"/>
  </si>
  <si>
    <t>790-0054</t>
    <phoneticPr fontId="7"/>
  </si>
  <si>
    <t>愛媛県松山市空港通2丁目6番27号</t>
    <phoneticPr fontId="7"/>
  </si>
  <si>
    <t>愛媛県今治市八町西3丁目6-30</t>
    <phoneticPr fontId="7"/>
  </si>
  <si>
    <t>NAD00249</t>
    <phoneticPr fontId="7"/>
  </si>
  <si>
    <t>ブックオフ・ホビーオフ松山南店</t>
    <phoneticPr fontId="7"/>
  </si>
  <si>
    <t>790-0056</t>
    <phoneticPr fontId="7"/>
  </si>
  <si>
    <t>愛媛県松山市土居田町60-1</t>
    <phoneticPr fontId="7"/>
  </si>
  <si>
    <t>089-934-9450</t>
    <phoneticPr fontId="7"/>
  </si>
  <si>
    <t>21582265-001</t>
    <phoneticPr fontId="7"/>
  </si>
  <si>
    <t>愛媛県大洲市北只167番地1</t>
    <phoneticPr fontId="7"/>
  </si>
  <si>
    <t>株式会社松田工業　本社</t>
    <phoneticPr fontId="7"/>
  </si>
  <si>
    <t>796-8025</t>
    <phoneticPr fontId="7"/>
  </si>
  <si>
    <t>愛媛県八幡浜市川之内2-7-1</t>
    <phoneticPr fontId="7"/>
  </si>
  <si>
    <t>0894-22-0414</t>
    <phoneticPr fontId="7"/>
  </si>
  <si>
    <t>NAD00182</t>
    <phoneticPr fontId="7"/>
  </si>
  <si>
    <t>株式会社松田工業　現場事務所</t>
    <phoneticPr fontId="7"/>
  </si>
  <si>
    <t>796-8008</t>
    <phoneticPr fontId="7"/>
  </si>
  <si>
    <t>愛媛県八幡浜市栗野浦495-5-6</t>
    <phoneticPr fontId="7"/>
  </si>
  <si>
    <t>21578715-001</t>
    <phoneticPr fontId="7"/>
  </si>
  <si>
    <t>NAD00027</t>
    <phoneticPr fontId="7"/>
  </si>
  <si>
    <t>21578702-001</t>
    <phoneticPr fontId="7"/>
  </si>
  <si>
    <t>有限会社松田組</t>
    <phoneticPr fontId="7"/>
  </si>
  <si>
    <t>796-0083</t>
    <phoneticPr fontId="7"/>
  </si>
  <si>
    <t>愛媛県八幡浜市1526番地126</t>
    <phoneticPr fontId="7"/>
  </si>
  <si>
    <t>0894-24-3430</t>
    <phoneticPr fontId="7"/>
  </si>
  <si>
    <t>NAD00180</t>
    <phoneticPr fontId="7"/>
  </si>
  <si>
    <t>有限会社松田組　産業廃棄物処理場</t>
    <phoneticPr fontId="7"/>
  </si>
  <si>
    <t>796-8020</t>
    <phoneticPr fontId="7"/>
  </si>
  <si>
    <t>愛媛県八幡浜市郷</t>
    <phoneticPr fontId="7"/>
  </si>
  <si>
    <t>21578733-001</t>
    <phoneticPr fontId="7"/>
  </si>
  <si>
    <t>SOL3</t>
    <phoneticPr fontId="7"/>
  </si>
  <si>
    <t>太田</t>
    <phoneticPr fontId="7"/>
  </si>
  <si>
    <t>ニッセイ情報テクノロジー株式会社</t>
    <phoneticPr fontId="7"/>
  </si>
  <si>
    <t>144-8721</t>
    <phoneticPr fontId="7"/>
  </si>
  <si>
    <t>東京都大田区蒲田5丁目37番1号</t>
    <phoneticPr fontId="7"/>
  </si>
  <si>
    <t>事務サービス事業本部　事業推進ブロック</t>
    <phoneticPr fontId="7"/>
  </si>
  <si>
    <t>03-5714-5886</t>
    <phoneticPr fontId="7"/>
  </si>
  <si>
    <t xml:space="preserve"> 03-5713-0178</t>
    <phoneticPr fontId="7"/>
  </si>
  <si>
    <t>MLV23914</t>
    <phoneticPr fontId="7"/>
  </si>
  <si>
    <t>980-0811</t>
    <phoneticPr fontId="7"/>
  </si>
  <si>
    <t>宮城県仙台市青葉区一番町３－３－５　仙台青葉通ビル８Ｆ</t>
    <phoneticPr fontId="7"/>
  </si>
  <si>
    <t>仙台事務サービスセンター</t>
    <phoneticPr fontId="7"/>
  </si>
  <si>
    <t>城宝　淳一　様</t>
    <phoneticPr fontId="7"/>
  </si>
  <si>
    <t>022-797-5501</t>
    <phoneticPr fontId="7"/>
  </si>
  <si>
    <t>022-797-5502</t>
    <phoneticPr fontId="7"/>
  </si>
  <si>
    <t>21431803-004</t>
    <phoneticPr fontId="7"/>
  </si>
  <si>
    <t>MLV23845</t>
    <phoneticPr fontId="7"/>
  </si>
  <si>
    <t>MLV23842</t>
    <phoneticPr fontId="7"/>
  </si>
  <si>
    <t>WV-SF138</t>
    <phoneticPr fontId="7"/>
  </si>
  <si>
    <t>NAV43093</t>
    <phoneticPr fontId="7"/>
  </si>
  <si>
    <t>DG-SF438</t>
    <phoneticPr fontId="7"/>
  </si>
  <si>
    <t>MLV14784</t>
    <phoneticPr fontId="7"/>
  </si>
  <si>
    <t>DG-SC385</t>
    <phoneticPr fontId="7"/>
  </si>
  <si>
    <t>NAV23853</t>
    <phoneticPr fontId="7"/>
  </si>
  <si>
    <t>DG-NV200/2Q</t>
    <phoneticPr fontId="7"/>
  </si>
  <si>
    <t>MKD00248</t>
    <phoneticPr fontId="7"/>
  </si>
  <si>
    <t>IP090466</t>
    <phoneticPr fontId="7"/>
  </si>
  <si>
    <t>牧野</t>
    <rPh sb="0" eb="2">
      <t>マキノ</t>
    </rPh>
    <phoneticPr fontId="7"/>
  </si>
  <si>
    <t>ALSOK</t>
    <phoneticPr fontId="7"/>
  </si>
  <si>
    <t>NAD00107</t>
    <phoneticPr fontId="7"/>
  </si>
  <si>
    <t>株式会社チップトン</t>
    <phoneticPr fontId="7"/>
  </si>
  <si>
    <t>457-0841</t>
    <phoneticPr fontId="7"/>
  </si>
  <si>
    <t>愛知県名古屋市南区豊田３丁目１９−２１</t>
    <phoneticPr fontId="7"/>
  </si>
  <si>
    <t>鵜飼課長</t>
    <rPh sb="0" eb="2">
      <t>ウカイ</t>
    </rPh>
    <rPh sb="2" eb="4">
      <t>カチョウ</t>
    </rPh>
    <phoneticPr fontId="7"/>
  </si>
  <si>
    <t>052-691-5177</t>
    <phoneticPr fontId="7"/>
  </si>
  <si>
    <t>21573383-002</t>
    <phoneticPr fontId="7"/>
  </si>
  <si>
    <t>SOL2</t>
    <phoneticPr fontId="7"/>
  </si>
  <si>
    <t>NAV19418</t>
  </si>
  <si>
    <t>NAV19429</t>
  </si>
  <si>
    <t>DG-SW316</t>
    <phoneticPr fontId="7"/>
  </si>
  <si>
    <t>NAV39458</t>
  </si>
  <si>
    <t>交通Ｇ</t>
    <phoneticPr fontId="7"/>
  </si>
  <si>
    <t>田渕</t>
    <phoneticPr fontId="7"/>
  </si>
  <si>
    <t>JALインフォテック</t>
  </si>
  <si>
    <t>108-0023</t>
  </si>
  <si>
    <t>東京都港区芝浦4-15-33 芝浦清水ビル７階</t>
  </si>
  <si>
    <t>ソリューションサービス事業本部
営業統括部</t>
  </si>
  <si>
    <t>090-5973-8170</t>
    <phoneticPr fontId="7"/>
  </si>
  <si>
    <t>03-5445-5631</t>
  </si>
  <si>
    <t>同じ</t>
    <rPh sb="0" eb="1">
      <t>オナ</t>
    </rPh>
    <phoneticPr fontId="7"/>
  </si>
  <si>
    <t>NAV43472</t>
    <phoneticPr fontId="7"/>
  </si>
  <si>
    <t>小野様</t>
    <rPh sb="0" eb="2">
      <t>オノ</t>
    </rPh>
    <rPh sb="2" eb="3">
      <t>サマ</t>
    </rPh>
    <phoneticPr fontId="7"/>
  </si>
  <si>
    <t>21574144-002</t>
    <phoneticPr fontId="7"/>
  </si>
  <si>
    <t>NAV43439</t>
    <phoneticPr fontId="7"/>
  </si>
  <si>
    <t>IP090467</t>
    <phoneticPr fontId="7"/>
  </si>
  <si>
    <t>NAV39387</t>
    <phoneticPr fontId="7"/>
  </si>
  <si>
    <t>NAV43473</t>
    <phoneticPr fontId="7"/>
  </si>
  <si>
    <t>ソリューションサービス事業本部
営業統括部</t>
    <phoneticPr fontId="7"/>
  </si>
  <si>
    <t>NAV39372</t>
    <phoneticPr fontId="7"/>
  </si>
  <si>
    <t>東京都港区芝浦4-15-33 芝浦清水ビル７階</t>
    <phoneticPr fontId="7"/>
  </si>
  <si>
    <t>NAV39401</t>
    <phoneticPr fontId="7"/>
  </si>
  <si>
    <t>JALインフォテック</t>
    <phoneticPr fontId="7"/>
  </si>
  <si>
    <t>NAV39403</t>
    <phoneticPr fontId="7"/>
  </si>
  <si>
    <t>NAV43457</t>
    <phoneticPr fontId="7"/>
  </si>
  <si>
    <t>NAV43431</t>
    <phoneticPr fontId="7"/>
  </si>
  <si>
    <t>NAV39381</t>
    <phoneticPr fontId="7"/>
  </si>
  <si>
    <t>NAV43493</t>
    <phoneticPr fontId="7"/>
  </si>
  <si>
    <t>NAV39409</t>
    <phoneticPr fontId="7"/>
  </si>
  <si>
    <t>NAV41642</t>
    <phoneticPr fontId="7"/>
  </si>
  <si>
    <t>NAV43455</t>
    <phoneticPr fontId="7"/>
  </si>
  <si>
    <t>NAV43432</t>
    <phoneticPr fontId="7"/>
  </si>
  <si>
    <t>NAV43448</t>
    <phoneticPr fontId="7"/>
  </si>
  <si>
    <t>NAV41644</t>
    <phoneticPr fontId="7"/>
  </si>
  <si>
    <t>NAV39448</t>
    <phoneticPr fontId="7"/>
  </si>
  <si>
    <t>NAV39371</t>
    <phoneticPr fontId="7"/>
  </si>
  <si>
    <t>NAV39434</t>
    <phoneticPr fontId="7"/>
  </si>
  <si>
    <t>NAV39382</t>
    <phoneticPr fontId="7"/>
  </si>
  <si>
    <t>NAV41643</t>
    <phoneticPr fontId="7"/>
  </si>
  <si>
    <t>NAV43422</t>
    <phoneticPr fontId="7"/>
  </si>
  <si>
    <t>NAV39363</t>
    <phoneticPr fontId="7"/>
  </si>
  <si>
    <t>NAV39397</t>
    <phoneticPr fontId="7"/>
  </si>
  <si>
    <t>NAV39452</t>
    <phoneticPr fontId="7"/>
  </si>
  <si>
    <t>NAV39406</t>
    <phoneticPr fontId="7"/>
  </si>
  <si>
    <t>NAV39410</t>
    <phoneticPr fontId="7"/>
  </si>
  <si>
    <t>NAV39416</t>
    <phoneticPr fontId="7"/>
  </si>
  <si>
    <t>NAV43487</t>
    <phoneticPr fontId="7"/>
  </si>
  <si>
    <t>NAV43498</t>
    <phoneticPr fontId="7"/>
  </si>
  <si>
    <t>NAV43495</t>
    <phoneticPr fontId="7"/>
  </si>
  <si>
    <t>NAV43440</t>
    <phoneticPr fontId="7"/>
  </si>
  <si>
    <t>NAV39364</t>
    <phoneticPr fontId="7"/>
  </si>
  <si>
    <t>NAV39433</t>
    <phoneticPr fontId="7"/>
  </si>
  <si>
    <t>NAV39362</t>
    <phoneticPr fontId="7"/>
  </si>
  <si>
    <t>NAV39400</t>
    <phoneticPr fontId="7"/>
  </si>
  <si>
    <t>NAV43423</t>
    <phoneticPr fontId="7"/>
  </si>
  <si>
    <t>NAV39361</t>
    <phoneticPr fontId="7"/>
  </si>
  <si>
    <t>NAV39408</t>
    <phoneticPr fontId="7"/>
  </si>
  <si>
    <t>NAV43494</t>
    <phoneticPr fontId="7"/>
  </si>
  <si>
    <t>NAV39413</t>
    <phoneticPr fontId="7"/>
  </si>
  <si>
    <t>NAV39389</t>
    <phoneticPr fontId="7"/>
  </si>
  <si>
    <t>IP090468</t>
    <phoneticPr fontId="7"/>
  </si>
  <si>
    <t>090-5973-8170</t>
  </si>
  <si>
    <t>DG-SF335</t>
    <phoneticPr fontId="7"/>
  </si>
  <si>
    <t>MLV04829</t>
    <phoneticPr fontId="7"/>
  </si>
  <si>
    <t>MLV04830</t>
    <phoneticPr fontId="7"/>
  </si>
  <si>
    <t>NAV43459</t>
    <phoneticPr fontId="7"/>
  </si>
  <si>
    <t>21576681-002</t>
    <phoneticPr fontId="7"/>
  </si>
  <si>
    <t>NAV43449</t>
    <phoneticPr fontId="7"/>
  </si>
  <si>
    <t>NAV41693</t>
    <phoneticPr fontId="7"/>
  </si>
  <si>
    <t>NAV43450</t>
    <phoneticPr fontId="7"/>
  </si>
  <si>
    <t>NAV41707</t>
    <phoneticPr fontId="7"/>
  </si>
  <si>
    <t>NAV41658</t>
    <phoneticPr fontId="7"/>
  </si>
  <si>
    <t>NAV43460</t>
    <phoneticPr fontId="7"/>
  </si>
  <si>
    <t>NAV41685</t>
    <phoneticPr fontId="7"/>
  </si>
  <si>
    <t>NAV41726</t>
    <phoneticPr fontId="7"/>
  </si>
  <si>
    <t>NAV41706</t>
    <phoneticPr fontId="7"/>
  </si>
  <si>
    <t>IP090469</t>
    <phoneticPr fontId="7"/>
  </si>
  <si>
    <t>NAV39384</t>
    <phoneticPr fontId="7"/>
  </si>
  <si>
    <t>矢部</t>
    <phoneticPr fontId="7"/>
  </si>
  <si>
    <t>DG-NV200/2M-H</t>
    <phoneticPr fontId="7"/>
  </si>
  <si>
    <t>株式会社シー・アイ・シー　近畿支店</t>
    <rPh sb="13" eb="15">
      <t>キンキ</t>
    </rPh>
    <rPh sb="15" eb="17">
      <t>シテン</t>
    </rPh>
    <phoneticPr fontId="7"/>
  </si>
  <si>
    <t>LCD-NF225XBR-Aｐ</t>
    <phoneticPr fontId="7"/>
  </si>
  <si>
    <t>IP090472</t>
    <phoneticPr fontId="7"/>
  </si>
  <si>
    <t>沖縄P特機</t>
    <rPh sb="0" eb="2">
      <t>オキナワ</t>
    </rPh>
    <rPh sb="3" eb="5">
      <t>トッキ</t>
    </rPh>
    <phoneticPr fontId="7"/>
  </si>
  <si>
    <t>佐久本</t>
  </si>
  <si>
    <t>沖縄パナソニック特機株式会社</t>
    <rPh sb="0" eb="2">
      <t>オキナワ</t>
    </rPh>
    <rPh sb="8" eb="10">
      <t>トッキ</t>
    </rPh>
    <rPh sb="10" eb="14">
      <t>カブシキガイシャ</t>
    </rPh>
    <phoneticPr fontId="7"/>
  </si>
  <si>
    <t>沖縄県那覇市西2丁目15番1号</t>
    <phoneticPr fontId="7"/>
  </si>
  <si>
    <t>エンジニアリングセンター　情報通信サービス課</t>
    <phoneticPr fontId="7"/>
  </si>
  <si>
    <t>098-868-0242</t>
    <phoneticPr fontId="7"/>
  </si>
  <si>
    <t>098-868-0269</t>
    <phoneticPr fontId="7"/>
  </si>
  <si>
    <t>DG-ND400K</t>
  </si>
  <si>
    <t>NAD00024</t>
    <phoneticPr fontId="7"/>
  </si>
  <si>
    <t>八重瀬町運動公園</t>
    <rPh sb="0" eb="3">
      <t>ヤエセ</t>
    </rPh>
    <rPh sb="3" eb="4">
      <t>マチ</t>
    </rPh>
    <rPh sb="4" eb="8">
      <t>ウンドウコウエン</t>
    </rPh>
    <phoneticPr fontId="7"/>
  </si>
  <si>
    <t>901-0401</t>
    <phoneticPr fontId="7"/>
  </si>
  <si>
    <t>沖縄県島尻郡八重瀬町字東風1076番地</t>
    <rPh sb="0" eb="3">
      <t>オキナワケン</t>
    </rPh>
    <rPh sb="3" eb="5">
      <t>シマジリ</t>
    </rPh>
    <rPh sb="5" eb="6">
      <t>グン</t>
    </rPh>
    <rPh sb="6" eb="9">
      <t>ヤエセ</t>
    </rPh>
    <rPh sb="9" eb="10">
      <t>マチ</t>
    </rPh>
    <rPh sb="10" eb="11">
      <t>アザ</t>
    </rPh>
    <rPh sb="11" eb="13">
      <t>トウフウ</t>
    </rPh>
    <rPh sb="17" eb="19">
      <t>バンチ</t>
    </rPh>
    <phoneticPr fontId="7"/>
  </si>
  <si>
    <t>社会体躯課</t>
    <rPh sb="0" eb="2">
      <t>シャカイ</t>
    </rPh>
    <rPh sb="2" eb="4">
      <t>タイク</t>
    </rPh>
    <rPh sb="4" eb="5">
      <t>カ</t>
    </rPh>
    <phoneticPr fontId="7"/>
  </si>
  <si>
    <t>098-998-2140</t>
    <phoneticPr fontId="7"/>
  </si>
  <si>
    <t>B-0326</t>
    <phoneticPr fontId="7"/>
  </si>
  <si>
    <t>IP090473</t>
  </si>
  <si>
    <t>DG-SW355</t>
    <phoneticPr fontId="7"/>
  </si>
  <si>
    <t>NAV41941</t>
  </si>
  <si>
    <t>NAV41949</t>
  </si>
  <si>
    <t>NAV41987</t>
  </si>
  <si>
    <t>沖縄県那覇市西2丁目15番1号</t>
  </si>
  <si>
    <t>エンジニアリングセンター　情報通信サービス課</t>
  </si>
  <si>
    <t>098-868-0242</t>
  </si>
  <si>
    <t>098-868-0269</t>
  </si>
  <si>
    <t>NAV41990</t>
  </si>
  <si>
    <t>IP090474</t>
  </si>
  <si>
    <t>MLV19236</t>
  </si>
  <si>
    <t>DG-SW316L</t>
  </si>
  <si>
    <t>MLV21837</t>
  </si>
  <si>
    <t>MLV21819</t>
  </si>
  <si>
    <t>MLV19235</t>
  </si>
  <si>
    <t>MLV21860</t>
  </si>
  <si>
    <t>MLV19249</t>
  </si>
  <si>
    <t>MLV22621</t>
  </si>
  <si>
    <t>MLV21821</t>
  </si>
  <si>
    <t>MLV21866</t>
  </si>
  <si>
    <t>MLV21746</t>
  </si>
  <si>
    <t>MLV21825</t>
  </si>
  <si>
    <t>MLV21820</t>
  </si>
  <si>
    <t>MLV21868</t>
  </si>
  <si>
    <t>MLV22624</t>
  </si>
  <si>
    <t>MLV21853</t>
  </si>
  <si>
    <t>MLV19230</t>
  </si>
  <si>
    <t>MLV19254</t>
  </si>
  <si>
    <t>MLV21822</t>
  </si>
  <si>
    <t>MLV19258</t>
  </si>
  <si>
    <t>MLV19275</t>
  </si>
  <si>
    <t>MLV21856</t>
  </si>
  <si>
    <t>MLV19234</t>
  </si>
  <si>
    <t>MLV21849</t>
  </si>
  <si>
    <t>MLV21815</t>
  </si>
  <si>
    <t>MLV21823</t>
  </si>
  <si>
    <t>IP090475</t>
  </si>
  <si>
    <t>MLV06660</t>
  </si>
  <si>
    <t>MLV06664</t>
  </si>
  <si>
    <t>IP090478</t>
    <phoneticPr fontId="7"/>
  </si>
  <si>
    <t>根本</t>
    <rPh sb="0" eb="2">
      <t>ネモト</t>
    </rPh>
    <phoneticPr fontId="7"/>
  </si>
  <si>
    <t>ALSOK</t>
    <phoneticPr fontId="7"/>
  </si>
  <si>
    <t>DG-NV200/1L</t>
    <phoneticPr fontId="7"/>
  </si>
  <si>
    <t>NBD00007</t>
    <phoneticPr fontId="7"/>
  </si>
  <si>
    <t>ＪＵＫＩ電子工業株式会社</t>
    <phoneticPr fontId="7"/>
  </si>
  <si>
    <t>019-0701</t>
    <phoneticPr fontId="7"/>
  </si>
  <si>
    <t>秋田県横手市増田町増田石神西７０</t>
    <phoneticPr fontId="7"/>
  </si>
  <si>
    <t>0182-45-4174</t>
    <phoneticPr fontId="7"/>
  </si>
  <si>
    <t>21590042-001</t>
    <phoneticPr fontId="7"/>
  </si>
  <si>
    <t>IP090478</t>
    <phoneticPr fontId="7"/>
  </si>
  <si>
    <t>DG-SP509</t>
    <phoneticPr fontId="7"/>
  </si>
  <si>
    <t>NBV28696</t>
    <phoneticPr fontId="7"/>
  </si>
  <si>
    <t>NBV28697</t>
    <phoneticPr fontId="7"/>
  </si>
  <si>
    <t>IP090487</t>
    <phoneticPr fontId="7"/>
  </si>
  <si>
    <t>SOL2</t>
    <phoneticPr fontId="7"/>
  </si>
  <si>
    <t>伊東</t>
    <phoneticPr fontId="7"/>
  </si>
  <si>
    <t>DG-NV200V1M</t>
    <phoneticPr fontId="7"/>
  </si>
  <si>
    <t>NCD00008</t>
  </si>
  <si>
    <t>社会福祉法人マーガレット学園　マーガレット保育園</t>
    <rPh sb="0" eb="2">
      <t>シャカイ</t>
    </rPh>
    <rPh sb="2" eb="4">
      <t>フクシ</t>
    </rPh>
    <rPh sb="4" eb="6">
      <t>ホウジン</t>
    </rPh>
    <rPh sb="12" eb="14">
      <t>ガクエン</t>
    </rPh>
    <rPh sb="21" eb="24">
      <t>ホイクエン</t>
    </rPh>
    <phoneticPr fontId="7"/>
  </si>
  <si>
    <t>178-0061</t>
    <phoneticPr fontId="7"/>
  </si>
  <si>
    <t>東京都練馬区大泉学園町６－１５－３４</t>
    <rPh sb="0" eb="11">
      <t>１７８－００６１</t>
    </rPh>
    <phoneticPr fontId="7"/>
  </si>
  <si>
    <t>03-3924-2003</t>
    <phoneticPr fontId="7"/>
  </si>
  <si>
    <t>21618326-001</t>
    <phoneticPr fontId="7"/>
  </si>
  <si>
    <t>DG-SW316</t>
    <phoneticPr fontId="7"/>
  </si>
  <si>
    <t xml:space="preserve">NCV12055 </t>
  </si>
  <si>
    <t xml:space="preserve">NCV12125 </t>
  </si>
  <si>
    <t xml:space="preserve">NCV12120 </t>
  </si>
  <si>
    <t xml:space="preserve">NCV12059 </t>
  </si>
  <si>
    <t>岡田電機株式会社</t>
    <rPh sb="0" eb="2">
      <t>オカダ</t>
    </rPh>
    <rPh sb="2" eb="4">
      <t>デンキ</t>
    </rPh>
    <phoneticPr fontId="7"/>
  </si>
  <si>
    <t>799-0403</t>
    <phoneticPr fontId="7"/>
  </si>
  <si>
    <t>愛媛県四国中央市三島朝日２－２０－２</t>
    <rPh sb="0" eb="12">
      <t>７９９－０４０３</t>
    </rPh>
    <phoneticPr fontId="7"/>
  </si>
  <si>
    <t>0896-23-1488</t>
    <phoneticPr fontId="7"/>
  </si>
  <si>
    <t>NDD00110</t>
    <phoneticPr fontId="7"/>
  </si>
  <si>
    <t>岡田電機株式会社　朝日工場</t>
    <rPh sb="9" eb="11">
      <t>アサヒ</t>
    </rPh>
    <rPh sb="11" eb="13">
      <t>コウジョウ</t>
    </rPh>
    <phoneticPr fontId="7"/>
  </si>
  <si>
    <t>愛媛県四国中央市三島朝日２－５８</t>
    <rPh sb="0" eb="12">
      <t>７９９－０４０３</t>
    </rPh>
    <phoneticPr fontId="7"/>
  </si>
  <si>
    <t>中央メンテ</t>
    <rPh sb="0" eb="2">
      <t>チュウオウ</t>
    </rPh>
    <phoneticPr fontId="7"/>
  </si>
  <si>
    <t>堤　部長</t>
    <rPh sb="0" eb="1">
      <t>ツツミ</t>
    </rPh>
    <rPh sb="2" eb="4">
      <t>ブチョウ</t>
    </rPh>
    <phoneticPr fontId="7"/>
  </si>
  <si>
    <t>0896-24-1419</t>
    <phoneticPr fontId="7"/>
  </si>
  <si>
    <t>21625508-001</t>
    <phoneticPr fontId="7"/>
  </si>
  <si>
    <t>愛媛綜合警備保障株式会社　新居浜支社</t>
    <rPh sb="0" eb="2">
      <t>エヒメ</t>
    </rPh>
    <rPh sb="2" eb="4">
      <t>ソウゴウ</t>
    </rPh>
    <rPh sb="4" eb="6">
      <t>ケイビ</t>
    </rPh>
    <rPh sb="6" eb="8">
      <t>ホショウ</t>
    </rPh>
    <rPh sb="8" eb="12">
      <t>カブシキガイシャ</t>
    </rPh>
    <rPh sb="13" eb="16">
      <t>ニイハマ</t>
    </rPh>
    <rPh sb="16" eb="18">
      <t>シシャ</t>
    </rPh>
    <phoneticPr fontId="7"/>
  </si>
  <si>
    <t>792-0024</t>
    <phoneticPr fontId="7"/>
  </si>
  <si>
    <t>愛媛県新居浜市宮西町5-10</t>
    <rPh sb="0" eb="10">
      <t>７９２－００２４</t>
    </rPh>
    <phoneticPr fontId="7"/>
  </si>
  <si>
    <t>0897-33-2778</t>
    <phoneticPr fontId="7"/>
  </si>
  <si>
    <t>0897-33-2787</t>
    <phoneticPr fontId="7"/>
  </si>
  <si>
    <t>新居浜市長</t>
    <phoneticPr fontId="7"/>
  </si>
  <si>
    <t>792-0025</t>
    <phoneticPr fontId="7"/>
  </si>
  <si>
    <t>愛媛県新居浜市一宮町１丁目5-1 観光課</t>
    <phoneticPr fontId="7"/>
  </si>
  <si>
    <t>運輸観光課</t>
    <phoneticPr fontId="7"/>
  </si>
  <si>
    <t>0897-65-1261</t>
    <phoneticPr fontId="7"/>
  </si>
  <si>
    <t>NAD00251</t>
    <phoneticPr fontId="7"/>
  </si>
  <si>
    <t>新居浜市 東平記念館</t>
    <phoneticPr fontId="7"/>
  </si>
  <si>
    <t>792-0846</t>
    <phoneticPr fontId="7"/>
  </si>
  <si>
    <t>愛媛県新居浜市立川町654-3</t>
    <phoneticPr fontId="7"/>
  </si>
  <si>
    <t>0897-36-1300</t>
    <phoneticPr fontId="7"/>
  </si>
  <si>
    <t>21625434-001</t>
    <phoneticPr fontId="7"/>
  </si>
  <si>
    <t>IP090507</t>
    <phoneticPr fontId="7"/>
  </si>
  <si>
    <t>関川</t>
    <phoneticPr fontId="7"/>
  </si>
  <si>
    <t>パナソニックESネットワークス株式会社</t>
    <phoneticPr fontId="7"/>
  </si>
  <si>
    <t>362-0064</t>
    <phoneticPr fontId="7"/>
  </si>
  <si>
    <t>東京都港区東新橋2-12-7－７　住友東新橋ﾋﾞﾙ2号館4F</t>
    <phoneticPr fontId="7"/>
  </si>
  <si>
    <t>ネットワークインテグレーションチーム</t>
    <phoneticPr fontId="7"/>
  </si>
  <si>
    <t>03-6402-5302</t>
    <phoneticPr fontId="7"/>
  </si>
  <si>
    <t>03-6402-5307</t>
    <phoneticPr fontId="7"/>
  </si>
  <si>
    <t>ブロードメディア・スタジオ株式会社</t>
    <phoneticPr fontId="7"/>
  </si>
  <si>
    <t>103-0012</t>
    <phoneticPr fontId="7"/>
  </si>
  <si>
    <t>東京都港区六本木4-2-45　高會堂ビル</t>
    <phoneticPr fontId="7"/>
  </si>
  <si>
    <t>情報システムグループ</t>
  </si>
  <si>
    <t>03-3470-8082</t>
    <phoneticPr fontId="7"/>
  </si>
  <si>
    <t>03-3470-8089</t>
    <phoneticPr fontId="7"/>
  </si>
  <si>
    <t>NCV03139</t>
    <phoneticPr fontId="7"/>
  </si>
  <si>
    <t>ブロードメディア・スタジオ株式会社</t>
  </si>
  <si>
    <t>104-0052</t>
  </si>
  <si>
    <t>東京都中央区月島1-14-7</t>
  </si>
  <si>
    <t>川崎　誠</t>
    <phoneticPr fontId="7"/>
  </si>
  <si>
    <t>03-5547-1510</t>
  </si>
  <si>
    <t>03-5547-1529</t>
  </si>
  <si>
    <t>21643208-001</t>
    <phoneticPr fontId="7"/>
  </si>
  <si>
    <t>NCV03333</t>
  </si>
  <si>
    <t>NCV03197</t>
  </si>
  <si>
    <t>NCV03259</t>
  </si>
  <si>
    <t>NCV03108</t>
  </si>
  <si>
    <t>NCV03219</t>
  </si>
  <si>
    <t>NCV03107</t>
  </si>
  <si>
    <t>NCV03334</t>
  </si>
  <si>
    <t>NCV03134</t>
  </si>
  <si>
    <t>NCV03132</t>
  </si>
  <si>
    <t>NCV03198</t>
  </si>
  <si>
    <t>NCV03218</t>
  </si>
  <si>
    <t>NCV03138</t>
  </si>
  <si>
    <t>NCV03260</t>
  </si>
  <si>
    <t>DG-NV300/8</t>
    <phoneticPr fontId="7"/>
  </si>
  <si>
    <t>NDD00004</t>
    <phoneticPr fontId="7"/>
  </si>
  <si>
    <t>カナデン</t>
    <phoneticPr fontId="7"/>
  </si>
  <si>
    <t>WV-SW598J</t>
    <phoneticPr fontId="7"/>
  </si>
  <si>
    <t>JFE電制株式会社　　（名取ソーラー２発電所）</t>
    <phoneticPr fontId="7"/>
  </si>
  <si>
    <t>981-1201</t>
    <phoneticPr fontId="7"/>
  </si>
  <si>
    <t>宮城県名取市下増田字前干揚１０６</t>
    <phoneticPr fontId="7"/>
  </si>
  <si>
    <t>太陽光発電事業部　技術部</t>
    <phoneticPr fontId="7"/>
  </si>
  <si>
    <t>三好　智</t>
    <phoneticPr fontId="7"/>
  </si>
  <si>
    <t>03-5405-8863</t>
    <phoneticPr fontId="7"/>
  </si>
  <si>
    <t>03-5405-8865</t>
    <phoneticPr fontId="7"/>
  </si>
  <si>
    <t>21633902-001</t>
    <phoneticPr fontId="7"/>
  </si>
  <si>
    <t>IP090513</t>
    <phoneticPr fontId="7"/>
  </si>
  <si>
    <t>SOL2</t>
    <phoneticPr fontId="7"/>
  </si>
  <si>
    <t>伊東</t>
    <phoneticPr fontId="7"/>
  </si>
  <si>
    <t>ALSOK</t>
    <phoneticPr fontId="7"/>
  </si>
  <si>
    <t>DG-NV200/2M-H</t>
    <phoneticPr fontId="7"/>
  </si>
  <si>
    <t>かえで保育園</t>
    <phoneticPr fontId="7"/>
  </si>
  <si>
    <t>175-0082</t>
    <phoneticPr fontId="7"/>
  </si>
  <si>
    <t>東京都板橋区高島平1-65-1</t>
    <phoneticPr fontId="7"/>
  </si>
  <si>
    <t>03-3932-6463</t>
    <phoneticPr fontId="7"/>
  </si>
  <si>
    <t>21642774-002</t>
    <phoneticPr fontId="7"/>
  </si>
  <si>
    <t>DG-SW316</t>
    <phoneticPr fontId="7"/>
  </si>
  <si>
    <t>DG-SW316</t>
  </si>
  <si>
    <t>DG-SW355</t>
  </si>
  <si>
    <t>株式会社イナベンサ・グリーンエナジー</t>
    <phoneticPr fontId="7"/>
  </si>
  <si>
    <t>450-0002</t>
    <phoneticPr fontId="7"/>
  </si>
  <si>
    <t>愛知県名古屋市中村区名駅4-4-10 　名古屋クロスコートタワー16階</t>
    <phoneticPr fontId="7"/>
  </si>
  <si>
    <t>事業開発部</t>
    <phoneticPr fontId="7"/>
  </si>
  <si>
    <t>052-533-3728</t>
    <phoneticPr fontId="7"/>
  </si>
  <si>
    <t>052-533-3791</t>
    <phoneticPr fontId="7"/>
  </si>
  <si>
    <t>株式会社グリンバンク</t>
    <phoneticPr fontId="7"/>
  </si>
  <si>
    <t>444‐0305</t>
    <phoneticPr fontId="7"/>
  </si>
  <si>
    <t>愛知県西尾市平坂町並木切添19</t>
    <phoneticPr fontId="7"/>
  </si>
  <si>
    <t>国内事業部</t>
    <phoneticPr fontId="7"/>
  </si>
  <si>
    <t>0563‐59‐6063</t>
    <phoneticPr fontId="7"/>
  </si>
  <si>
    <t>0563‐59‐7778</t>
    <phoneticPr fontId="7"/>
  </si>
  <si>
    <t>MKV01514</t>
    <phoneticPr fontId="7"/>
  </si>
  <si>
    <t>株式会社グリンバンク 西幡豆太陽光発電所</t>
    <phoneticPr fontId="7"/>
  </si>
  <si>
    <t>444-0703</t>
    <phoneticPr fontId="7"/>
  </si>
  <si>
    <t>愛知県西尾市西幡豆町古浜81-1他/31-1他</t>
    <phoneticPr fontId="7"/>
  </si>
  <si>
    <t>松崎　哲也</t>
    <phoneticPr fontId="7"/>
  </si>
  <si>
    <t>21570810-003</t>
    <phoneticPr fontId="7"/>
  </si>
  <si>
    <t>DG-NV200V1N</t>
    <phoneticPr fontId="7"/>
  </si>
  <si>
    <t>NBD00097</t>
    <phoneticPr fontId="7"/>
  </si>
  <si>
    <t>IP090516</t>
    <phoneticPr fontId="7"/>
  </si>
  <si>
    <t>上島</t>
    <rPh sb="0" eb="2">
      <t>ウエシマ</t>
    </rPh>
    <phoneticPr fontId="7"/>
  </si>
  <si>
    <t>東日本電信電話株式会社</t>
    <phoneticPr fontId="7"/>
  </si>
  <si>
    <t>380-8519</t>
    <phoneticPr fontId="7"/>
  </si>
  <si>
    <t>長野県長野市新田町1137-5</t>
    <phoneticPr fontId="7"/>
  </si>
  <si>
    <t>長野支店 法人営業部　システムエンジニア部門</t>
    <phoneticPr fontId="7"/>
  </si>
  <si>
    <t xml:space="preserve">0263-34-9301 </t>
    <phoneticPr fontId="7"/>
  </si>
  <si>
    <t>山岳博物館</t>
    <phoneticPr fontId="7"/>
  </si>
  <si>
    <t>398-0002</t>
    <phoneticPr fontId="7"/>
  </si>
  <si>
    <t>長野県大町市大町8056-1</t>
    <phoneticPr fontId="7"/>
  </si>
  <si>
    <t>0261-22-0211</t>
    <phoneticPr fontId="7"/>
  </si>
  <si>
    <t>0261-21-2133</t>
    <phoneticPr fontId="7"/>
  </si>
  <si>
    <t>DG-SP509</t>
    <phoneticPr fontId="7"/>
  </si>
  <si>
    <t>MIV03778</t>
    <phoneticPr fontId="7"/>
  </si>
  <si>
    <t>21650964-001</t>
    <phoneticPr fontId="7"/>
  </si>
  <si>
    <t>IP090520</t>
    <phoneticPr fontId="7"/>
  </si>
  <si>
    <t>06-6350-3826</t>
    <phoneticPr fontId="7"/>
  </si>
  <si>
    <t>NFV30359</t>
  </si>
  <si>
    <t>21641932-002</t>
    <phoneticPr fontId="7"/>
  </si>
  <si>
    <t>NFV30326</t>
  </si>
  <si>
    <t>NFV30294</t>
  </si>
  <si>
    <t>IP090524</t>
    <phoneticPr fontId="7"/>
  </si>
  <si>
    <t>SNWG</t>
    <phoneticPr fontId="7"/>
  </si>
  <si>
    <t>宮澤</t>
    <rPh sb="0" eb="2">
      <t>ミヤザワ</t>
    </rPh>
    <phoneticPr fontId="7"/>
  </si>
  <si>
    <t>NED00033</t>
    <phoneticPr fontId="7"/>
  </si>
  <si>
    <t>ナイス住まいの情報館</t>
    <phoneticPr fontId="7"/>
  </si>
  <si>
    <t>240-0001</t>
    <phoneticPr fontId="7"/>
  </si>
  <si>
    <t>神奈川県横浜市保土ヶ谷区川辺町６－１　ナイスエスアリーナ横濱星川１Ｆ</t>
    <rPh sb="0" eb="15">
      <t>２４０－０００１</t>
    </rPh>
    <phoneticPr fontId="7"/>
  </si>
  <si>
    <t>住まいるCａｆｅ星川</t>
    <phoneticPr fontId="7"/>
  </si>
  <si>
    <t>0120-714-118</t>
    <phoneticPr fontId="7"/>
  </si>
  <si>
    <t>21650684-002</t>
    <phoneticPr fontId="7"/>
  </si>
  <si>
    <t>NFV06485</t>
    <phoneticPr fontId="7"/>
  </si>
  <si>
    <t>NFV06486</t>
    <phoneticPr fontId="7"/>
  </si>
  <si>
    <t>NFV06412</t>
    <phoneticPr fontId="7"/>
  </si>
  <si>
    <t>NFV06413</t>
  </si>
  <si>
    <t>IP090525</t>
  </si>
  <si>
    <t>四国社</t>
    <phoneticPr fontId="7"/>
  </si>
  <si>
    <t>愛媛綜合警備保障株式会社　今治支社　</t>
    <phoneticPr fontId="7"/>
  </si>
  <si>
    <t>790-0054</t>
    <phoneticPr fontId="7"/>
  </si>
  <si>
    <t>愛媛県松山市空港通2丁目6番27号</t>
    <phoneticPr fontId="7"/>
  </si>
  <si>
    <t>0898-23-2254</t>
    <phoneticPr fontId="7"/>
  </si>
  <si>
    <t>0898-23-0729</t>
    <phoneticPr fontId="7"/>
  </si>
  <si>
    <t>DG-NV200/2Q</t>
    <phoneticPr fontId="7"/>
  </si>
  <si>
    <t>浅川造船株式会社</t>
    <phoneticPr fontId="7"/>
  </si>
  <si>
    <t>21664022-001</t>
    <phoneticPr fontId="7"/>
  </si>
  <si>
    <t>IP090526</t>
    <phoneticPr fontId="7"/>
  </si>
  <si>
    <t>中野友愛ホーム</t>
    <phoneticPr fontId="7"/>
  </si>
  <si>
    <t>165-0022</t>
    <phoneticPr fontId="7"/>
  </si>
  <si>
    <t>東京都中野区江古田２－２４－１１</t>
    <phoneticPr fontId="7"/>
  </si>
  <si>
    <t>03-3389-5515</t>
    <phoneticPr fontId="7"/>
  </si>
  <si>
    <t>03-3389-5517</t>
    <phoneticPr fontId="7"/>
  </si>
  <si>
    <t>DG-NV200V1M-H</t>
    <phoneticPr fontId="7"/>
  </si>
  <si>
    <t>中野友愛ホーム</t>
  </si>
  <si>
    <t>03-3389-5517</t>
  </si>
  <si>
    <t>21667493-002</t>
    <phoneticPr fontId="7"/>
  </si>
  <si>
    <t>IP090533</t>
    <phoneticPr fontId="7"/>
  </si>
  <si>
    <t>SOL3</t>
    <phoneticPr fontId="7"/>
  </si>
  <si>
    <t>太田</t>
    <phoneticPr fontId="7"/>
  </si>
  <si>
    <t>ニッセイ情報テクノロジー株式会社</t>
    <phoneticPr fontId="7"/>
  </si>
  <si>
    <t>144-8721</t>
    <phoneticPr fontId="7"/>
  </si>
  <si>
    <t>東京都大田区蒲田5丁目37番1号</t>
    <phoneticPr fontId="7"/>
  </si>
  <si>
    <t>事務サービス事業本部　事業推進ブロック</t>
    <phoneticPr fontId="7"/>
  </si>
  <si>
    <t>03-5714-5903</t>
    <phoneticPr fontId="7"/>
  </si>
  <si>
    <t xml:space="preserve"> 03-5713-0178</t>
    <phoneticPr fontId="7"/>
  </si>
  <si>
    <t>WV-SF135</t>
    <phoneticPr fontId="7"/>
  </si>
  <si>
    <t>NCV03151</t>
  </si>
  <si>
    <t>980-0811</t>
    <phoneticPr fontId="7"/>
  </si>
  <si>
    <t>宮城県仙台市青葉区一番町３－３－５　仙台青葉通ビル８Ｆ</t>
    <phoneticPr fontId="7"/>
  </si>
  <si>
    <t>仙台事務サービスセンター</t>
    <phoneticPr fontId="7"/>
  </si>
  <si>
    <t>城宝　淳一　様</t>
    <phoneticPr fontId="7"/>
  </si>
  <si>
    <t>022-797-5501</t>
    <phoneticPr fontId="7"/>
  </si>
  <si>
    <t>022-797-5502</t>
    <phoneticPr fontId="7"/>
  </si>
  <si>
    <t>21682776-002</t>
    <phoneticPr fontId="7"/>
  </si>
  <si>
    <t>NCV03101</t>
  </si>
  <si>
    <t>NCV03154</t>
  </si>
  <si>
    <t>NCV03150</t>
  </si>
  <si>
    <t>NCV03155</t>
  </si>
  <si>
    <t>NCV03193</t>
  </si>
  <si>
    <t>NCV03102</t>
  </si>
  <si>
    <t>NCV03194</t>
  </si>
  <si>
    <t>DG-SF438</t>
    <phoneticPr fontId="7"/>
  </si>
  <si>
    <t>NAV41614</t>
    <phoneticPr fontId="7"/>
  </si>
  <si>
    <t>NDD00008</t>
    <phoneticPr fontId="7"/>
  </si>
  <si>
    <t>IP090543</t>
    <phoneticPr fontId="7"/>
  </si>
  <si>
    <t>道後観光ゴルフ</t>
    <phoneticPr fontId="7"/>
  </si>
  <si>
    <t>21693963-001</t>
    <phoneticPr fontId="7"/>
  </si>
  <si>
    <t>IP090544</t>
    <phoneticPr fontId="7"/>
  </si>
  <si>
    <t>交通Ｇ</t>
    <phoneticPr fontId="7"/>
  </si>
  <si>
    <t>原口</t>
  </si>
  <si>
    <t>090-5973-8170</t>
    <phoneticPr fontId="7"/>
  </si>
  <si>
    <t>NGV00677</t>
    <phoneticPr fontId="7"/>
  </si>
  <si>
    <t>21666472-001</t>
    <phoneticPr fontId="7"/>
  </si>
  <si>
    <t>IP090544</t>
  </si>
  <si>
    <t>NGV03000</t>
  </si>
  <si>
    <t>NGV00710</t>
  </si>
  <si>
    <t>NGV02917</t>
  </si>
  <si>
    <t>NFV30690</t>
  </si>
  <si>
    <t>NFV29563</t>
  </si>
  <si>
    <t>NFV29604</t>
  </si>
  <si>
    <t>NFV30709</t>
  </si>
  <si>
    <t>NFV29569</t>
  </si>
  <si>
    <t>NFV29627</t>
  </si>
  <si>
    <t>NGV31898</t>
  </si>
  <si>
    <t>21616145-001</t>
    <phoneticPr fontId="7"/>
  </si>
  <si>
    <t>NGV32031</t>
  </si>
  <si>
    <t>NGV25364</t>
  </si>
  <si>
    <t>NGV31887</t>
  </si>
  <si>
    <t>NGV32037</t>
  </si>
  <si>
    <t>NGV25353</t>
  </si>
  <si>
    <t>NGV32029</t>
  </si>
  <si>
    <t>NGV32024</t>
  </si>
  <si>
    <t>NGV31983</t>
  </si>
  <si>
    <t>NGV32011</t>
  </si>
  <si>
    <t>NGV31981</t>
  </si>
  <si>
    <t>NGV31895</t>
    <phoneticPr fontId="7"/>
  </si>
  <si>
    <t>NGV32003</t>
  </si>
  <si>
    <t>NGV32005</t>
  </si>
  <si>
    <t>NGV32025</t>
  </si>
  <si>
    <t>NGV32023</t>
  </si>
  <si>
    <t>NGV31894</t>
  </si>
  <si>
    <t>NGV31927</t>
  </si>
  <si>
    <t>NGV25352</t>
  </si>
  <si>
    <t>NGV31912</t>
  </si>
  <si>
    <t>NGV31930</t>
  </si>
  <si>
    <t>NGV31905</t>
  </si>
  <si>
    <t>NGV25351</t>
  </si>
  <si>
    <t>NGV31867</t>
  </si>
  <si>
    <t>NGV31953</t>
  </si>
  <si>
    <t>NGV32184</t>
  </si>
  <si>
    <t>105-0021</t>
    <phoneticPr fontId="7"/>
  </si>
  <si>
    <t>東京都港区東新橋2丁目12番7号　住友東新橋ビル2号館4F</t>
    <phoneticPr fontId="7"/>
  </si>
  <si>
    <t>ネットワークインテグレーション営業1部</t>
    <phoneticPr fontId="7"/>
  </si>
  <si>
    <t>03-6402-530１</t>
    <phoneticPr fontId="7"/>
  </si>
  <si>
    <t>03-6402-5305</t>
    <phoneticPr fontId="7"/>
  </si>
  <si>
    <t>ＮＥＣフィールディング株式会社</t>
    <phoneticPr fontId="7"/>
  </si>
  <si>
    <t>108-0023</t>
    <phoneticPr fontId="7"/>
  </si>
  <si>
    <t>東京都港区芝浦4丁目９－２５　芝浦スクエアビル８Ｆ</t>
  </si>
  <si>
    <t>通信キャリア事業部営業部</t>
    <phoneticPr fontId="7"/>
  </si>
  <si>
    <t>03-6436-5142</t>
    <phoneticPr fontId="7"/>
  </si>
  <si>
    <t>03-6436-5149</t>
    <phoneticPr fontId="7"/>
  </si>
  <si>
    <t>NGD00182</t>
    <phoneticPr fontId="7"/>
  </si>
  <si>
    <t>蓬田村役場</t>
    <phoneticPr fontId="7"/>
  </si>
  <si>
    <t>030-1211</t>
    <phoneticPr fontId="7"/>
  </si>
  <si>
    <t>青森県東津軽郡蓬田村大字蓬田字汐越１－３</t>
    <phoneticPr fontId="7"/>
  </si>
  <si>
    <t>総務課行政班</t>
    <phoneticPr fontId="7"/>
  </si>
  <si>
    <t>越田　秋彦様</t>
    <rPh sb="5" eb="6">
      <t>サマ</t>
    </rPh>
    <phoneticPr fontId="7"/>
  </si>
  <si>
    <t>0174-27-2111</t>
    <phoneticPr fontId="7"/>
  </si>
  <si>
    <t>0174-27-3255</t>
    <phoneticPr fontId="7"/>
  </si>
  <si>
    <t>00161375-001-01</t>
    <phoneticPr fontId="7"/>
  </si>
  <si>
    <t>IP090548</t>
    <phoneticPr fontId="7"/>
  </si>
  <si>
    <t>四国社</t>
    <phoneticPr fontId="7"/>
  </si>
  <si>
    <t>愛媛綜合警備保障株式会社　</t>
    <phoneticPr fontId="7"/>
  </si>
  <si>
    <t>愛媛県松山市空港通2-6-27</t>
    <phoneticPr fontId="7"/>
  </si>
  <si>
    <t>089-971-2010</t>
    <phoneticPr fontId="7"/>
  </si>
  <si>
    <t>WJ-NV250/2</t>
    <phoneticPr fontId="7"/>
  </si>
  <si>
    <t>NGD00078</t>
    <phoneticPr fontId="7"/>
  </si>
  <si>
    <t>メイホウコーポレーション　砥部太陽光発電所</t>
    <rPh sb="13" eb="15">
      <t>トベ</t>
    </rPh>
    <rPh sb="15" eb="18">
      <t>タイヨウコウ</t>
    </rPh>
    <rPh sb="18" eb="20">
      <t>ハツデン</t>
    </rPh>
    <rPh sb="20" eb="21">
      <t>ショ</t>
    </rPh>
    <phoneticPr fontId="7"/>
  </si>
  <si>
    <t>791-2114</t>
    <phoneticPr fontId="7"/>
  </si>
  <si>
    <t>愛媛県伊予郡砥部町麻生639-1</t>
    <rPh sb="0" eb="11">
      <t>７９１－２１１４</t>
    </rPh>
    <phoneticPr fontId="7"/>
  </si>
  <si>
    <t>089-931-2987</t>
    <phoneticPr fontId="7"/>
  </si>
  <si>
    <t>21714131-001</t>
    <phoneticPr fontId="7"/>
  </si>
  <si>
    <t>IP090562</t>
    <phoneticPr fontId="7"/>
  </si>
  <si>
    <t>栃木</t>
    <phoneticPr fontId="7"/>
  </si>
  <si>
    <t>WV-SW598J</t>
    <phoneticPr fontId="7"/>
  </si>
  <si>
    <t>三菱化学エンジニアリング株式会社</t>
    <rPh sb="0" eb="2">
      <t>ミツビシ</t>
    </rPh>
    <rPh sb="2" eb="4">
      <t>カガク</t>
    </rPh>
    <rPh sb="12" eb="16">
      <t>カブシキガイシャ</t>
    </rPh>
    <phoneticPr fontId="7"/>
  </si>
  <si>
    <t>21718852-001</t>
    <phoneticPr fontId="7"/>
  </si>
  <si>
    <t>IP090564</t>
    <phoneticPr fontId="7"/>
  </si>
  <si>
    <t>営業第一部</t>
    <phoneticPr fontId="7"/>
  </si>
  <si>
    <t>089-973-3011</t>
    <phoneticPr fontId="7"/>
  </si>
  <si>
    <t>089-974-3811</t>
    <phoneticPr fontId="7"/>
  </si>
  <si>
    <t>日立キャピタル株式会社</t>
    <phoneticPr fontId="7"/>
  </si>
  <si>
    <t>760-0007</t>
    <phoneticPr fontId="7"/>
  </si>
  <si>
    <t>香川県高松市中央町5-31</t>
    <phoneticPr fontId="7"/>
  </si>
  <si>
    <t>四国法人営業所</t>
    <phoneticPr fontId="7"/>
  </si>
  <si>
    <t>087-834-6032</t>
    <phoneticPr fontId="7"/>
  </si>
  <si>
    <t>0120-629-756</t>
    <phoneticPr fontId="7"/>
  </si>
  <si>
    <t>WJ-NV250/05</t>
    <phoneticPr fontId="7"/>
  </si>
  <si>
    <t>NID00471</t>
  </si>
  <si>
    <t>松山市立　番町小学校</t>
    <rPh sb="0" eb="3">
      <t>マツヤマシ</t>
    </rPh>
    <rPh sb="3" eb="4">
      <t>リツ</t>
    </rPh>
    <rPh sb="5" eb="7">
      <t>バンチョウ</t>
    </rPh>
    <rPh sb="7" eb="10">
      <t>ショウガッコウ</t>
    </rPh>
    <phoneticPr fontId="7"/>
  </si>
  <si>
    <t>愛媛県松山市二番町4-6-1</t>
    <rPh sb="0" eb="3">
      <t>エヒメケン</t>
    </rPh>
    <rPh sb="3" eb="6">
      <t>マツヤマシ</t>
    </rPh>
    <rPh sb="6" eb="9">
      <t>２バンチョウ</t>
    </rPh>
    <phoneticPr fontId="7"/>
  </si>
  <si>
    <t>松山市学習施設課</t>
    <rPh sb="0" eb="3">
      <t>マツヤマシ</t>
    </rPh>
    <rPh sb="3" eb="5">
      <t>ガクシュウ</t>
    </rPh>
    <rPh sb="5" eb="8">
      <t>シセツカ</t>
    </rPh>
    <phoneticPr fontId="7"/>
  </si>
  <si>
    <t>教頭</t>
    <rPh sb="0" eb="2">
      <t>キョウトウ</t>
    </rPh>
    <phoneticPr fontId="7"/>
  </si>
  <si>
    <t>089-941-1446</t>
  </si>
  <si>
    <t>21731032-001</t>
    <phoneticPr fontId="7"/>
  </si>
  <si>
    <t>NID00529</t>
  </si>
  <si>
    <t>松山市立　東雲小学校</t>
    <rPh sb="5" eb="7">
      <t>シノノメ</t>
    </rPh>
    <rPh sb="7" eb="10">
      <t>ショウガッコウ</t>
    </rPh>
    <phoneticPr fontId="7"/>
  </si>
  <si>
    <t>愛媛県松山市文京町2-1</t>
    <rPh sb="0" eb="3">
      <t>エヒメケン</t>
    </rPh>
    <rPh sb="3" eb="6">
      <t>マツヤマシ</t>
    </rPh>
    <rPh sb="6" eb="8">
      <t>ブンキョウ</t>
    </rPh>
    <rPh sb="8" eb="9">
      <t>マチ</t>
    </rPh>
    <phoneticPr fontId="7"/>
  </si>
  <si>
    <t>089-924-6987</t>
  </si>
  <si>
    <t>NID00525</t>
  </si>
  <si>
    <t>松山市立　宮前小学校</t>
    <rPh sb="5" eb="7">
      <t>ミヤマエ</t>
    </rPh>
    <rPh sb="7" eb="10">
      <t>ショウガッコウ</t>
    </rPh>
    <phoneticPr fontId="7"/>
  </si>
  <si>
    <t>愛媛県松山市祓川1-3-39</t>
    <rPh sb="0" eb="3">
      <t>エヒメケン</t>
    </rPh>
    <rPh sb="3" eb="6">
      <t>マツヤマシ</t>
    </rPh>
    <rPh sb="6" eb="7">
      <t>ハラ</t>
    </rPh>
    <rPh sb="7" eb="8">
      <t>カワ</t>
    </rPh>
    <phoneticPr fontId="7"/>
  </si>
  <si>
    <t>089-951-0253</t>
  </si>
  <si>
    <t>NID00581</t>
  </si>
  <si>
    <t>松山市立　道後小学校</t>
    <rPh sb="5" eb="7">
      <t>ドウゴ</t>
    </rPh>
    <rPh sb="7" eb="10">
      <t>ショウガッコウ</t>
    </rPh>
    <phoneticPr fontId="7"/>
  </si>
  <si>
    <t>愛媛県松山市石手4-10-5</t>
    <rPh sb="0" eb="3">
      <t>エヒメケン</t>
    </rPh>
    <rPh sb="3" eb="6">
      <t>マツヤマシ</t>
    </rPh>
    <rPh sb="6" eb="8">
      <t>イシテ</t>
    </rPh>
    <phoneticPr fontId="7"/>
  </si>
  <si>
    <t>089-941-0228</t>
  </si>
  <si>
    <t>NID00149</t>
  </si>
  <si>
    <t>松山市立　石井小学校</t>
    <rPh sb="5" eb="7">
      <t>イシイ</t>
    </rPh>
    <rPh sb="7" eb="10">
      <t>ショウガッコウ</t>
    </rPh>
    <phoneticPr fontId="7"/>
  </si>
  <si>
    <t>愛媛県松山市東石井6-8-52</t>
    <rPh sb="0" eb="3">
      <t>エヒメケン</t>
    </rPh>
    <rPh sb="3" eb="6">
      <t>マツヤマシ</t>
    </rPh>
    <rPh sb="6" eb="7">
      <t>ヒガシ</t>
    </rPh>
    <rPh sb="7" eb="9">
      <t>イシイ</t>
    </rPh>
    <phoneticPr fontId="7"/>
  </si>
  <si>
    <t>089-956-1658</t>
  </si>
  <si>
    <t>NID00476</t>
  </si>
  <si>
    <t>松山市立　久米中学校</t>
    <rPh sb="5" eb="7">
      <t>クメ</t>
    </rPh>
    <rPh sb="7" eb="10">
      <t>チュウガッコウ</t>
    </rPh>
    <phoneticPr fontId="7"/>
  </si>
  <si>
    <t>愛媛県松山市来住町689</t>
    <rPh sb="0" eb="3">
      <t>エヒメケン</t>
    </rPh>
    <rPh sb="3" eb="6">
      <t>マツヤマシ</t>
    </rPh>
    <rPh sb="6" eb="8">
      <t>キシ</t>
    </rPh>
    <rPh sb="8" eb="9">
      <t>マチ</t>
    </rPh>
    <phoneticPr fontId="7"/>
  </si>
  <si>
    <t>089-975-0501</t>
  </si>
  <si>
    <t>NID00473</t>
  </si>
  <si>
    <t>松山市立　椿中学校</t>
    <rPh sb="5" eb="6">
      <t>ツバキ</t>
    </rPh>
    <rPh sb="6" eb="9">
      <t>チュウガッコウ</t>
    </rPh>
    <phoneticPr fontId="7"/>
  </si>
  <si>
    <t>愛媛県松山市市坪南1-1-20</t>
    <rPh sb="0" eb="3">
      <t>エヒメケン</t>
    </rPh>
    <rPh sb="3" eb="6">
      <t>マツヤマシ</t>
    </rPh>
    <rPh sb="6" eb="8">
      <t>イチツボ</t>
    </rPh>
    <rPh sb="8" eb="9">
      <t>ミナミ</t>
    </rPh>
    <phoneticPr fontId="7"/>
  </si>
  <si>
    <t>089-957-8650</t>
  </si>
  <si>
    <t>NID00468</t>
  </si>
  <si>
    <t>松山市立　三津浜幼稚園</t>
    <rPh sb="5" eb="8">
      <t>ミツハマ</t>
    </rPh>
    <rPh sb="8" eb="11">
      <t>ヨウチエン</t>
    </rPh>
    <phoneticPr fontId="7"/>
  </si>
  <si>
    <t>愛媛県松山市神田町1-41</t>
    <rPh sb="0" eb="3">
      <t>エヒメケン</t>
    </rPh>
    <rPh sb="3" eb="6">
      <t>マツヤマシ</t>
    </rPh>
    <rPh sb="6" eb="9">
      <t>カンダチョウ</t>
    </rPh>
    <phoneticPr fontId="7"/>
  </si>
  <si>
    <t>089-951-0831</t>
  </si>
  <si>
    <t>NID00528</t>
  </si>
  <si>
    <t>松山市立　石井幼稚園</t>
    <rPh sb="5" eb="7">
      <t>イシイ</t>
    </rPh>
    <rPh sb="7" eb="10">
      <t>ヨウチエン</t>
    </rPh>
    <phoneticPr fontId="7"/>
  </si>
  <si>
    <t>愛媛県松山市西石井6-4-29</t>
    <rPh sb="0" eb="3">
      <t>エヒメケン</t>
    </rPh>
    <rPh sb="3" eb="6">
      <t>マツヤマシ</t>
    </rPh>
    <rPh sb="6" eb="7">
      <t>ニシ</t>
    </rPh>
    <rPh sb="7" eb="9">
      <t>イシイ</t>
    </rPh>
    <phoneticPr fontId="7"/>
  </si>
  <si>
    <t>089-956-0089</t>
  </si>
  <si>
    <t>NID00467</t>
  </si>
  <si>
    <t>松山市立　荏原幼稚園</t>
    <rPh sb="5" eb="7">
      <t>エバラ</t>
    </rPh>
    <rPh sb="7" eb="10">
      <t>ヨウチエン</t>
    </rPh>
    <phoneticPr fontId="7"/>
  </si>
  <si>
    <t>愛媛県松山市東方町甲1493-3</t>
    <rPh sb="0" eb="3">
      <t>エヒメケン</t>
    </rPh>
    <rPh sb="3" eb="6">
      <t>マツヤマシ</t>
    </rPh>
    <rPh sb="6" eb="8">
      <t>ヒガシカタ</t>
    </rPh>
    <rPh sb="8" eb="9">
      <t>マチ</t>
    </rPh>
    <rPh sb="9" eb="10">
      <t>コウ</t>
    </rPh>
    <phoneticPr fontId="7"/>
  </si>
  <si>
    <t>089-963-1103</t>
  </si>
  <si>
    <t>IP090577</t>
    <phoneticPr fontId="7"/>
  </si>
  <si>
    <t>DG-SP304V</t>
    <phoneticPr fontId="7"/>
  </si>
  <si>
    <t>NHV05663</t>
    <phoneticPr fontId="7"/>
  </si>
  <si>
    <t>東京シマダヤ株式会社</t>
    <phoneticPr fontId="7"/>
  </si>
  <si>
    <t>東京都昭島市武蔵野２－１－30</t>
    <phoneticPr fontId="7"/>
  </si>
  <si>
    <t>042-543-1381</t>
    <phoneticPr fontId="7"/>
  </si>
  <si>
    <t>21705807-002</t>
    <phoneticPr fontId="7"/>
  </si>
  <si>
    <t>NHV05702</t>
    <phoneticPr fontId="7"/>
  </si>
  <si>
    <t>NHV05707</t>
    <phoneticPr fontId="7"/>
  </si>
  <si>
    <t>NHV11027</t>
    <phoneticPr fontId="7"/>
  </si>
  <si>
    <t>NHV11028</t>
    <phoneticPr fontId="7"/>
  </si>
  <si>
    <t>NHV11101</t>
    <phoneticPr fontId="7"/>
  </si>
  <si>
    <t>NHV11100</t>
    <phoneticPr fontId="7"/>
  </si>
  <si>
    <t>WV-SW316J</t>
    <phoneticPr fontId="7"/>
  </si>
  <si>
    <t>NHV33989</t>
    <phoneticPr fontId="7"/>
  </si>
  <si>
    <t>NFD00150</t>
    <phoneticPr fontId="7"/>
  </si>
  <si>
    <t>伊東</t>
    <phoneticPr fontId="7"/>
  </si>
  <si>
    <t>WJ-NV250/05-H</t>
    <phoneticPr fontId="7"/>
  </si>
  <si>
    <t>大宮タウンビル</t>
    <rPh sb="0" eb="2">
      <t>オオミヤ</t>
    </rPh>
    <phoneticPr fontId="7"/>
  </si>
  <si>
    <t>114-0014</t>
  </si>
  <si>
    <t>埼玉県さいたま市大宮区仲町１－１－１</t>
  </si>
  <si>
    <t>048-642-5538</t>
    <phoneticPr fontId="7"/>
  </si>
  <si>
    <t>21714939-002</t>
    <phoneticPr fontId="7"/>
  </si>
  <si>
    <t>DG-SF334-AP</t>
  </si>
  <si>
    <t>WV-SW316LJ-AP</t>
  </si>
  <si>
    <t>WV-Q120-AP</t>
  </si>
  <si>
    <t>DG-SW355-AP</t>
  </si>
  <si>
    <t>PN21089K-AP</t>
  </si>
  <si>
    <t>LCD-MF225XBR-AP</t>
    <phoneticPr fontId="7"/>
  </si>
  <si>
    <t>KM-HD20-30-AP</t>
  </si>
  <si>
    <t>メゾンドイブ</t>
    <phoneticPr fontId="7"/>
  </si>
  <si>
    <t>東京都北区田端２－６－１３</t>
  </si>
  <si>
    <t>03-3984-6647</t>
  </si>
  <si>
    <t>21723111-001</t>
    <phoneticPr fontId="7"/>
  </si>
  <si>
    <t>LCD-MF225XBR-AP</t>
  </si>
  <si>
    <t>PN21089K-AP</t>
    <phoneticPr fontId="7"/>
  </si>
  <si>
    <t>IP090583</t>
  </si>
  <si>
    <t>中部社</t>
    <phoneticPr fontId="7"/>
  </si>
  <si>
    <t>岡村</t>
    <rPh sb="0" eb="2">
      <t>オカムラ</t>
    </rPh>
    <phoneticPr fontId="7"/>
  </si>
  <si>
    <t>WV-SC588</t>
    <phoneticPr fontId="7"/>
  </si>
  <si>
    <t>21722089-002</t>
    <phoneticPr fontId="7"/>
  </si>
  <si>
    <t>IP090596</t>
    <phoneticPr fontId="7"/>
  </si>
  <si>
    <t>ＡＬＳＯＫ</t>
    <phoneticPr fontId="7"/>
  </si>
  <si>
    <t>渡辺</t>
    <phoneticPr fontId="7"/>
  </si>
  <si>
    <t>綜合警備保障株式会社　山口支社　西京支店</t>
    <phoneticPr fontId="7"/>
  </si>
  <si>
    <t>753-0074</t>
    <phoneticPr fontId="7"/>
  </si>
  <si>
    <t>山口県山口市中央4-3-13　第３宇部不動産ビル６階</t>
    <rPh sb="2" eb="3">
      <t>ケン</t>
    </rPh>
    <phoneticPr fontId="7"/>
  </si>
  <si>
    <t>083-922-8621</t>
    <phoneticPr fontId="7"/>
  </si>
  <si>
    <t>083-925-2804</t>
    <phoneticPr fontId="7"/>
  </si>
  <si>
    <t>ファミリーマート大内矢田店</t>
  </si>
  <si>
    <t>753-0222</t>
  </si>
  <si>
    <t>山口県山口市大内矢田南3-814-2</t>
  </si>
  <si>
    <t>083-941-2772</t>
  </si>
  <si>
    <t>NIV27628</t>
  </si>
  <si>
    <t>5223328-01</t>
    <phoneticPr fontId="7"/>
  </si>
  <si>
    <t>NIV23378</t>
  </si>
  <si>
    <t>NIV27625</t>
    <phoneticPr fontId="7"/>
  </si>
  <si>
    <t>NJV17672</t>
    <phoneticPr fontId="7"/>
  </si>
  <si>
    <t>5223328-02</t>
  </si>
  <si>
    <t>IP090599</t>
  </si>
  <si>
    <t>伊藤</t>
    <rPh sb="0" eb="2">
      <t>イトウ</t>
    </rPh>
    <phoneticPr fontId="7"/>
  </si>
  <si>
    <t>株式会社セネス</t>
    <phoneticPr fontId="7"/>
  </si>
  <si>
    <t>732-0052</t>
    <phoneticPr fontId="7"/>
  </si>
  <si>
    <t>広島市東区光町二丁目6-41</t>
    <phoneticPr fontId="7"/>
  </si>
  <si>
    <t>営業部</t>
    <phoneticPr fontId="7"/>
  </si>
  <si>
    <t>082-568-0080</t>
    <phoneticPr fontId="7"/>
  </si>
  <si>
    <t>082-568-0087</t>
    <phoneticPr fontId="7"/>
  </si>
  <si>
    <t>大手町二丁目町内会</t>
    <phoneticPr fontId="7"/>
  </si>
  <si>
    <t>730-0051</t>
    <phoneticPr fontId="7"/>
  </si>
  <si>
    <t>広島市中区大手町二丁目5-1</t>
    <phoneticPr fontId="7"/>
  </si>
  <si>
    <t>082-247-4711</t>
    <phoneticPr fontId="7"/>
  </si>
  <si>
    <t>082-247-7408</t>
    <phoneticPr fontId="7"/>
  </si>
  <si>
    <t>NID00537</t>
    <phoneticPr fontId="7"/>
  </si>
  <si>
    <t>渡邊　健介様</t>
    <rPh sb="5" eb="6">
      <t>サマ</t>
    </rPh>
    <phoneticPr fontId="7"/>
  </si>
  <si>
    <t>082-247-4711</t>
  </si>
  <si>
    <t>21762213-001</t>
    <phoneticPr fontId="7"/>
  </si>
  <si>
    <t>WJ-NV250/05</t>
    <phoneticPr fontId="7"/>
  </si>
  <si>
    <t>NHV22885</t>
    <phoneticPr fontId="7"/>
  </si>
  <si>
    <t>村本</t>
    <rPh sb="0" eb="2">
      <t>ムラモト</t>
    </rPh>
    <phoneticPr fontId="7"/>
  </si>
  <si>
    <t>ALSOK</t>
    <phoneticPr fontId="7"/>
  </si>
  <si>
    <t>DG-SP304V-AP</t>
    <phoneticPr fontId="7"/>
  </si>
  <si>
    <t>NIV23403</t>
  </si>
  <si>
    <t>ファミリーマート大内矢田店</t>
    <phoneticPr fontId="7"/>
  </si>
  <si>
    <t>753-0222</t>
    <phoneticPr fontId="7"/>
  </si>
  <si>
    <t>西村様</t>
    <rPh sb="2" eb="3">
      <t>サマ</t>
    </rPh>
    <phoneticPr fontId="7"/>
  </si>
  <si>
    <t>083-941-2772</t>
    <phoneticPr fontId="7"/>
  </si>
  <si>
    <t>21745198-002</t>
    <phoneticPr fontId="7"/>
  </si>
  <si>
    <t>NIV20885</t>
  </si>
  <si>
    <t>NIV37169</t>
  </si>
  <si>
    <t>NIV37259</t>
  </si>
  <si>
    <t>NIV37176</t>
  </si>
  <si>
    <t>NIV37227</t>
  </si>
  <si>
    <t>NIV20882</t>
  </si>
  <si>
    <t>WH-31-AP</t>
    <phoneticPr fontId="7"/>
  </si>
  <si>
    <t>WV-SW316J-AP</t>
    <phoneticPr fontId="7"/>
  </si>
  <si>
    <t>NJV17647</t>
  </si>
  <si>
    <t>WV-Q120-AP</t>
    <phoneticPr fontId="7"/>
  </si>
  <si>
    <t>NJV21708</t>
  </si>
  <si>
    <t>WJ-NV250/2-H</t>
    <phoneticPr fontId="7"/>
  </si>
  <si>
    <t>NID00244</t>
  </si>
  <si>
    <t>PN27089N-AP</t>
    <phoneticPr fontId="7"/>
  </si>
  <si>
    <t>46C03000014</t>
  </si>
  <si>
    <t>WJ-NVE20JW-AP</t>
    <phoneticPr fontId="7"/>
  </si>
  <si>
    <t>―</t>
    <phoneticPr fontId="7"/>
  </si>
  <si>
    <t>223V5LHSB/11</t>
    <phoneticPr fontId="7"/>
  </si>
  <si>
    <t>ZVCA1440024027</t>
    <phoneticPr fontId="7"/>
  </si>
  <si>
    <t>KM-HD20-30-AP</t>
    <phoneticPr fontId="7"/>
  </si>
  <si>
    <t>愛媛県新居浜市宮西町５－１０</t>
    <phoneticPr fontId="7"/>
  </si>
  <si>
    <t>新居浜支社</t>
    <phoneticPr fontId="7"/>
  </si>
  <si>
    <t>ライオンズマンション新居浜徳常町管理組合</t>
    <phoneticPr fontId="7"/>
  </si>
  <si>
    <t>792-0022</t>
    <phoneticPr fontId="7"/>
  </si>
  <si>
    <t>愛媛県新居浜市徳常町５</t>
    <phoneticPr fontId="7"/>
  </si>
  <si>
    <t>090-4970-9630</t>
    <phoneticPr fontId="7"/>
  </si>
  <si>
    <t>NID00303</t>
    <phoneticPr fontId="7"/>
  </si>
  <si>
    <t>ライオンズマンション新居浜徳常町</t>
    <phoneticPr fontId="7"/>
  </si>
  <si>
    <t>粂野　誠二様</t>
    <rPh sb="5" eb="6">
      <t>サマ</t>
    </rPh>
    <phoneticPr fontId="7"/>
  </si>
  <si>
    <t>21781918-001</t>
    <phoneticPr fontId="7"/>
  </si>
  <si>
    <t>IP090613</t>
    <phoneticPr fontId="7"/>
  </si>
  <si>
    <t>野上</t>
    <rPh sb="0" eb="2">
      <t>ノガミ</t>
    </rPh>
    <phoneticPr fontId="7"/>
  </si>
  <si>
    <t>パナソニックCCソリューションズ 株式会社</t>
    <phoneticPr fontId="7"/>
  </si>
  <si>
    <t>534-0027</t>
    <phoneticPr fontId="7"/>
  </si>
  <si>
    <t>法人営業グループ　ソリューション営業チーム</t>
    <phoneticPr fontId="7"/>
  </si>
  <si>
    <t>06-6356-9571</t>
    <phoneticPr fontId="7"/>
  </si>
  <si>
    <t>06-6355-2228</t>
    <phoneticPr fontId="7"/>
  </si>
  <si>
    <t>富士アイティ株式会社</t>
    <phoneticPr fontId="7"/>
  </si>
  <si>
    <t>190-0012</t>
    <phoneticPr fontId="7"/>
  </si>
  <si>
    <t>東京都立川市曙町2-4-3　TISビル4F</t>
    <phoneticPr fontId="7"/>
  </si>
  <si>
    <t>エネルギーソリューショングループ</t>
    <phoneticPr fontId="7"/>
  </si>
  <si>
    <t>042- 540-5177</t>
    <phoneticPr fontId="7"/>
  </si>
  <si>
    <t xml:space="preserve">042- 525-1353 </t>
    <phoneticPr fontId="7"/>
  </si>
  <si>
    <t>WV-SW396AJ</t>
    <phoneticPr fontId="7"/>
  </si>
  <si>
    <t>NJV00116</t>
    <phoneticPr fontId="7"/>
  </si>
  <si>
    <t>富士電機株式会社</t>
    <phoneticPr fontId="7"/>
  </si>
  <si>
    <t>498-0000</t>
  </si>
  <si>
    <t>三重県桑名郡木曽岬町新輪地内木曽岬干拓地メガソーラー</t>
  </si>
  <si>
    <t>前山様</t>
  </si>
  <si>
    <t>0567- 66-4312</t>
  </si>
  <si>
    <t>00143436B-01</t>
    <phoneticPr fontId="7"/>
  </si>
  <si>
    <t>NJV00122</t>
    <phoneticPr fontId="7"/>
  </si>
  <si>
    <t>富士電機株式会社</t>
  </si>
  <si>
    <t>NJV00120</t>
    <phoneticPr fontId="7"/>
  </si>
  <si>
    <t>NJV00119</t>
    <phoneticPr fontId="7"/>
  </si>
  <si>
    <t>WV-SW316LJ</t>
    <phoneticPr fontId="7"/>
  </si>
  <si>
    <t>NIV40425</t>
    <phoneticPr fontId="7"/>
  </si>
  <si>
    <t>三重県桑名郡木曽岬町新輪地内木曽岬干拓地メガソーラー</t>
    <phoneticPr fontId="7"/>
  </si>
  <si>
    <t>WJ-NV250/05</t>
    <phoneticPr fontId="7"/>
  </si>
  <si>
    <t>NID00634</t>
    <phoneticPr fontId="7"/>
  </si>
  <si>
    <t>IP090616</t>
  </si>
  <si>
    <t>藤田</t>
    <rPh sb="0" eb="2">
      <t>フジタ</t>
    </rPh>
    <phoneticPr fontId="7"/>
  </si>
  <si>
    <t>ALSOK　大分支社</t>
    <phoneticPr fontId="7"/>
  </si>
  <si>
    <t>870-0035</t>
    <phoneticPr fontId="7"/>
  </si>
  <si>
    <t>大分県大分市中央町2-9-27</t>
    <rPh sb="0" eb="3">
      <t>オオイタケン</t>
    </rPh>
    <phoneticPr fontId="7"/>
  </si>
  <si>
    <t>営業部　営業課</t>
    <phoneticPr fontId="7"/>
  </si>
  <si>
    <t>097-536-2641</t>
    <phoneticPr fontId="7"/>
  </si>
  <si>
    <t>097-537-8913</t>
    <phoneticPr fontId="7"/>
  </si>
  <si>
    <t>WV-SW316J</t>
  </si>
  <si>
    <t>NIV36613</t>
  </si>
  <si>
    <t>冨国パルメゾン皆春</t>
    <rPh sb="0" eb="1">
      <t>トミ</t>
    </rPh>
    <rPh sb="1" eb="2">
      <t>コク</t>
    </rPh>
    <rPh sb="7" eb="8">
      <t>ミナ</t>
    </rPh>
    <rPh sb="8" eb="9">
      <t>ハル</t>
    </rPh>
    <phoneticPr fontId="7"/>
  </si>
  <si>
    <t>870-0131</t>
    <phoneticPr fontId="7"/>
  </si>
  <si>
    <t>大分県大分市大字皆春265番地6</t>
  </si>
  <si>
    <t>097-521-8366</t>
    <phoneticPr fontId="7"/>
  </si>
  <si>
    <t>21739196-002</t>
    <phoneticPr fontId="7"/>
  </si>
  <si>
    <t>NIV36639</t>
  </si>
  <si>
    <t>NIV36600</t>
  </si>
  <si>
    <t>NIV36575</t>
  </si>
  <si>
    <t>NIV36597</t>
  </si>
  <si>
    <t>NIV36572</t>
  </si>
  <si>
    <t>WV-CF30</t>
  </si>
  <si>
    <t>NIV39044</t>
  </si>
  <si>
    <t>WHV37082</t>
  </si>
  <si>
    <t>223V5LHSB/11</t>
  </si>
  <si>
    <t>2VCA1425002775</t>
  </si>
  <si>
    <t>PN27089N</t>
  </si>
  <si>
    <t>47C03100148</t>
  </si>
  <si>
    <t>WJ-NV250V1</t>
  </si>
  <si>
    <t>NID00106</t>
  </si>
  <si>
    <t>高千穂交易株式会社</t>
    <rPh sb="5" eb="7">
      <t>カブシキ</t>
    </rPh>
    <rPh sb="7" eb="8">
      <t>カイ</t>
    </rPh>
    <rPh sb="8" eb="9">
      <t>シャ</t>
    </rPh>
    <phoneticPr fontId="7"/>
  </si>
  <si>
    <t>東京都新宿区四谷1-2-8　中村ビル</t>
    <rPh sb="0" eb="2">
      <t>トウキョウ</t>
    </rPh>
    <rPh sb="2" eb="3">
      <t>ト</t>
    </rPh>
    <rPh sb="3" eb="6">
      <t>シンジュクク</t>
    </rPh>
    <rPh sb="6" eb="8">
      <t>ヨツヤ</t>
    </rPh>
    <rPh sb="14" eb="16">
      <t>ナカムラ</t>
    </rPh>
    <phoneticPr fontId="7"/>
  </si>
  <si>
    <t>IP090622</t>
    <phoneticPr fontId="7"/>
  </si>
  <si>
    <t>21787594-003</t>
    <phoneticPr fontId="7"/>
  </si>
  <si>
    <t>IP090623</t>
  </si>
  <si>
    <t>IP090623</t>
    <phoneticPr fontId="7"/>
  </si>
  <si>
    <t>SOL3G1T</t>
    <phoneticPr fontId="7"/>
  </si>
  <si>
    <t>太田</t>
    <phoneticPr fontId="7"/>
  </si>
  <si>
    <t>ニッセイ情報テクノロジー株式会社</t>
  </si>
  <si>
    <t>144-8721</t>
  </si>
  <si>
    <t>東京都大田区蒲田5丁目37番1号</t>
  </si>
  <si>
    <t>事務サービス事業本部　事業推進ブロック</t>
  </si>
  <si>
    <t>03-5714-5903</t>
  </si>
  <si>
    <t xml:space="preserve"> 03-5713-0178</t>
  </si>
  <si>
    <t>東京都大田区蒲田5丁目37番1号</t>
    <phoneticPr fontId="7"/>
  </si>
  <si>
    <t>980-0811</t>
  </si>
  <si>
    <t>宮城県仙台市青葉区一番町３－３－５　仙台青葉通ビル８Ｆ</t>
  </si>
  <si>
    <t>21793071-001</t>
    <phoneticPr fontId="7"/>
  </si>
  <si>
    <t>022-797-5501</t>
  </si>
  <si>
    <t>022-797-5502</t>
  </si>
  <si>
    <t>仙台事務サービスセンター</t>
    <phoneticPr fontId="7"/>
  </si>
  <si>
    <t>IP090624</t>
  </si>
  <si>
    <t>IP090624</t>
    <phoneticPr fontId="7"/>
  </si>
  <si>
    <t>SOL2G2T</t>
    <phoneticPr fontId="7"/>
  </si>
  <si>
    <t>伊東</t>
    <phoneticPr fontId="7"/>
  </si>
  <si>
    <t>練馬区立男女共同参画センター</t>
  </si>
  <si>
    <t>177-0041</t>
  </si>
  <si>
    <t>東京都練馬区石神井町8-1-10</t>
  </si>
  <si>
    <t xml:space="preserve"> 03-3996-9005 </t>
  </si>
  <si>
    <t>21794530-002</t>
    <phoneticPr fontId="7"/>
  </si>
  <si>
    <t>WJ-NV250/2-H</t>
    <phoneticPr fontId="7"/>
  </si>
  <si>
    <t>WV-SFN310J</t>
  </si>
  <si>
    <t>KM-HD20-30</t>
  </si>
  <si>
    <t>PN27089N</t>
    <phoneticPr fontId="7"/>
  </si>
  <si>
    <t>IP090625</t>
  </si>
  <si>
    <t>WJ-NV250/05</t>
    <phoneticPr fontId="7"/>
  </si>
  <si>
    <t>WJ-NV250V1</t>
    <phoneticPr fontId="7"/>
  </si>
  <si>
    <t>明電商事株式会社</t>
    <phoneticPr fontId="7"/>
  </si>
  <si>
    <t>141-6029</t>
    <phoneticPr fontId="7"/>
  </si>
  <si>
    <t>東京都品川区大崎二丁目1番1号 ThinkParkTower 29F</t>
    <phoneticPr fontId="7"/>
  </si>
  <si>
    <t>営業第一部</t>
    <phoneticPr fontId="7"/>
  </si>
  <si>
    <t>03-6384-6643</t>
    <phoneticPr fontId="7"/>
  </si>
  <si>
    <t>03-6384-6602</t>
    <phoneticPr fontId="7"/>
  </si>
  <si>
    <t>株式会社 明電舎</t>
    <phoneticPr fontId="7"/>
  </si>
  <si>
    <t>東京都品川区大崎二丁目1番1号 ThinkParkTower</t>
    <phoneticPr fontId="7"/>
  </si>
  <si>
    <t>社会システム事業部 新エネルギー事業推進部</t>
    <phoneticPr fontId="7"/>
  </si>
  <si>
    <t>03-6420-7068</t>
    <phoneticPr fontId="7"/>
  </si>
  <si>
    <t>03-5745-3042</t>
    <phoneticPr fontId="7"/>
  </si>
  <si>
    <t>424-0901</t>
    <phoneticPr fontId="7"/>
  </si>
  <si>
    <t>静岡県静岡市清水区三保弁天460他</t>
    <phoneticPr fontId="7"/>
  </si>
  <si>
    <t>NHV14093</t>
    <phoneticPr fontId="7"/>
  </si>
  <si>
    <t>NJV30854</t>
  </si>
  <si>
    <t>NJV30851</t>
  </si>
  <si>
    <t>NJV30835</t>
  </si>
  <si>
    <t>株式会社インボディ・ジャパン</t>
  </si>
  <si>
    <t>136-0071</t>
  </si>
  <si>
    <t>東京都江東区亀戸１－２８－６タニビル１Ｆ</t>
  </si>
  <si>
    <t>03-5875-5780</t>
    <phoneticPr fontId="7"/>
  </si>
  <si>
    <t>NJD00133</t>
    <phoneticPr fontId="7"/>
  </si>
  <si>
    <t>03-5875-5781</t>
    <phoneticPr fontId="7"/>
  </si>
  <si>
    <t>技術部</t>
    <phoneticPr fontId="7"/>
  </si>
  <si>
    <t>103-0016</t>
    <phoneticPr fontId="7"/>
  </si>
  <si>
    <t>NKV17139</t>
  </si>
  <si>
    <t>NKV15111</t>
  </si>
  <si>
    <t>坂本</t>
    <rPh sb="0" eb="2">
      <t>サカモト</t>
    </rPh>
    <phoneticPr fontId="7"/>
  </si>
  <si>
    <t>IP090626</t>
    <phoneticPr fontId="7"/>
  </si>
  <si>
    <t>IP090626</t>
    <phoneticPr fontId="7"/>
  </si>
  <si>
    <t>21795116-001</t>
    <phoneticPr fontId="7"/>
  </si>
  <si>
    <t>ろんどん荘</t>
    <rPh sb="4" eb="5">
      <t>ソウ</t>
    </rPh>
    <phoneticPr fontId="7"/>
  </si>
  <si>
    <t>03-3355-1110</t>
    <phoneticPr fontId="7"/>
  </si>
  <si>
    <t>03-3357-5033</t>
    <phoneticPr fontId="7"/>
  </si>
  <si>
    <t>IP090627</t>
  </si>
  <si>
    <t>WJ-NV250/05</t>
  </si>
  <si>
    <t>PN21089K</t>
  </si>
  <si>
    <t>NJV06004</t>
  </si>
  <si>
    <t>NJV06005</t>
  </si>
  <si>
    <t>NID00234</t>
  </si>
  <si>
    <t>47C01010519</t>
  </si>
  <si>
    <t>ZVCA1439000635</t>
  </si>
  <si>
    <t>21788898-002</t>
    <phoneticPr fontId="7"/>
  </si>
  <si>
    <t>IP090627</t>
    <phoneticPr fontId="7"/>
  </si>
  <si>
    <t>IP090628</t>
    <phoneticPr fontId="7"/>
  </si>
  <si>
    <t>IP090629</t>
  </si>
  <si>
    <t>阿部</t>
    <rPh sb="0" eb="2">
      <t>アベ</t>
    </rPh>
    <phoneticPr fontId="7"/>
  </si>
  <si>
    <t>WV-SFN310J</t>
    <phoneticPr fontId="7"/>
  </si>
  <si>
    <t>DG-NV200/2Q</t>
    <phoneticPr fontId="7"/>
  </si>
  <si>
    <t>21796568-001</t>
    <phoneticPr fontId="7"/>
  </si>
  <si>
    <t>中部社</t>
    <rPh sb="0" eb="2">
      <t>チュウブ</t>
    </rPh>
    <rPh sb="2" eb="3">
      <t>シャ</t>
    </rPh>
    <phoneticPr fontId="7"/>
  </si>
  <si>
    <t>セキュリティ事業部　カスタマーサービス契約担当</t>
    <rPh sb="6" eb="8">
      <t>ジギョウ</t>
    </rPh>
    <rPh sb="8" eb="9">
      <t>ブ</t>
    </rPh>
    <rPh sb="19" eb="21">
      <t>ケイヤク</t>
    </rPh>
    <rPh sb="21" eb="23">
      <t>タントウ</t>
    </rPh>
    <phoneticPr fontId="7"/>
  </si>
  <si>
    <t>株式会社マッキントッシュジャパン　御殿場プレミアムアウトレット店</t>
    <rPh sb="0" eb="2">
      <t>カブシキ</t>
    </rPh>
    <rPh sb="2" eb="3">
      <t>カイ</t>
    </rPh>
    <rPh sb="3" eb="4">
      <t>シャ</t>
    </rPh>
    <rPh sb="17" eb="20">
      <t>ゴテンバ</t>
    </rPh>
    <rPh sb="31" eb="32">
      <t>テン</t>
    </rPh>
    <phoneticPr fontId="7"/>
  </si>
  <si>
    <t>412-0023</t>
    <phoneticPr fontId="7"/>
  </si>
  <si>
    <t>静岡県御殿場市深沢1312　御殿場プレミアムアウトレット　店番2850</t>
    <rPh sb="3" eb="7">
      <t>ゴテンバシ</t>
    </rPh>
    <rPh sb="7" eb="9">
      <t>フカザワ</t>
    </rPh>
    <rPh sb="14" eb="17">
      <t>ゴテンバ</t>
    </rPh>
    <rPh sb="29" eb="30">
      <t>ミセ</t>
    </rPh>
    <rPh sb="30" eb="31">
      <t>バン</t>
    </rPh>
    <phoneticPr fontId="7"/>
  </si>
  <si>
    <t>御殿場プレミアムアウトレット店</t>
    <rPh sb="0" eb="3">
      <t>ゴテンバ</t>
    </rPh>
    <rPh sb="14" eb="15">
      <t>テン</t>
    </rPh>
    <phoneticPr fontId="7"/>
  </si>
  <si>
    <t>0550-78-6357</t>
    <phoneticPr fontId="7"/>
  </si>
  <si>
    <t>NIV36009</t>
    <phoneticPr fontId="7"/>
  </si>
  <si>
    <t>NIV36010</t>
    <phoneticPr fontId="7"/>
  </si>
  <si>
    <t>NIV38007</t>
    <phoneticPr fontId="7"/>
  </si>
  <si>
    <t>シーアイマンション清瀬</t>
    <phoneticPr fontId="7"/>
  </si>
  <si>
    <t>204-0003</t>
    <phoneticPr fontId="7"/>
  </si>
  <si>
    <t>東京都清瀬市中里５－６－１</t>
    <phoneticPr fontId="7"/>
  </si>
  <si>
    <t>管理室</t>
    <phoneticPr fontId="7"/>
  </si>
  <si>
    <t>042-491-6493</t>
    <phoneticPr fontId="7"/>
  </si>
  <si>
    <t>NID00276</t>
    <phoneticPr fontId="7"/>
  </si>
  <si>
    <t>IP090630</t>
  </si>
  <si>
    <t>IP090631</t>
  </si>
  <si>
    <t>IP090632</t>
  </si>
  <si>
    <t>WJ-NV250/4</t>
    <phoneticPr fontId="7"/>
  </si>
  <si>
    <t>WV-SW314J</t>
    <phoneticPr fontId="7"/>
  </si>
  <si>
    <t>21801380-001</t>
    <phoneticPr fontId="7"/>
  </si>
  <si>
    <t>松井</t>
    <phoneticPr fontId="7"/>
  </si>
  <si>
    <t>NJD00350</t>
    <phoneticPr fontId="7"/>
  </si>
  <si>
    <t>21800381-001</t>
    <phoneticPr fontId="7"/>
  </si>
  <si>
    <t>444-0123</t>
    <phoneticPr fontId="7"/>
  </si>
  <si>
    <t>愛知県額田郡幸田町上六栗字金ヶ崎57-1</t>
    <rPh sb="0" eb="12">
      <t>４４４－０１２３</t>
    </rPh>
    <phoneticPr fontId="7"/>
  </si>
  <si>
    <t>Ｂ＆Ｈ技術センター</t>
    <phoneticPr fontId="7"/>
  </si>
  <si>
    <t>0564-62-5783</t>
    <phoneticPr fontId="7"/>
  </si>
  <si>
    <t>IP090633</t>
    <phoneticPr fontId="7"/>
  </si>
  <si>
    <t>株式会社カンドリ工業 上六栗工場</t>
    <rPh sb="0" eb="4">
      <t>カブシキガイシャ</t>
    </rPh>
    <rPh sb="14" eb="16">
      <t>コウジョウ</t>
    </rPh>
    <phoneticPr fontId="7"/>
  </si>
  <si>
    <t>IP090634</t>
  </si>
  <si>
    <t>IP090635</t>
  </si>
  <si>
    <t>小松</t>
    <phoneticPr fontId="7"/>
  </si>
  <si>
    <t>WV-SF539</t>
    <phoneticPr fontId="7"/>
  </si>
  <si>
    <t>21803750-001</t>
    <phoneticPr fontId="7"/>
  </si>
  <si>
    <t>21803747-001</t>
    <phoneticPr fontId="7"/>
  </si>
  <si>
    <t>株式会社ダイチュウ</t>
    <rPh sb="0" eb="4">
      <t>カブシキガイシャ</t>
    </rPh>
    <phoneticPr fontId="7"/>
  </si>
  <si>
    <t>503-0651</t>
    <phoneticPr fontId="7"/>
  </si>
  <si>
    <t>岐阜県海津市海津町平原１６９７</t>
    <rPh sb="0" eb="11">
      <t>５０３－０６５１</t>
    </rPh>
    <phoneticPr fontId="7"/>
  </si>
  <si>
    <t>0584-53-3699</t>
    <phoneticPr fontId="7"/>
  </si>
  <si>
    <t>IP090636</t>
  </si>
  <si>
    <t>IP090637</t>
  </si>
  <si>
    <t>新谷</t>
    <phoneticPr fontId="7"/>
  </si>
  <si>
    <t>DG-GXD400</t>
    <phoneticPr fontId="7"/>
  </si>
  <si>
    <t>WJ-GXE500</t>
    <phoneticPr fontId="7"/>
  </si>
  <si>
    <t>東葉高速鉄道</t>
    <phoneticPr fontId="7"/>
  </si>
  <si>
    <t>799-0413</t>
    <phoneticPr fontId="7"/>
  </si>
  <si>
    <t>愛媛県四国中央市中曽根町１７６５番地１</t>
    <phoneticPr fontId="7"/>
  </si>
  <si>
    <t>愛媛綜合警備保障株式会社　</t>
    <phoneticPr fontId="7"/>
  </si>
  <si>
    <t>四国中央支社</t>
    <phoneticPr fontId="7"/>
  </si>
  <si>
    <t>0896-24-1856</t>
    <phoneticPr fontId="7"/>
  </si>
  <si>
    <t>0896-24-1993</t>
    <phoneticPr fontId="7"/>
  </si>
  <si>
    <t>アイ・ジョブ・ネット株式会社</t>
    <rPh sb="10" eb="14">
      <t>カブシキガイシャ</t>
    </rPh>
    <phoneticPr fontId="7"/>
  </si>
  <si>
    <t>799-0431</t>
    <phoneticPr fontId="7"/>
  </si>
  <si>
    <t>愛媛県四国中央市寒川町1220番地１</t>
    <phoneticPr fontId="7"/>
  </si>
  <si>
    <t>四国営業課</t>
    <phoneticPr fontId="7"/>
  </si>
  <si>
    <t>0896-28-1722</t>
    <phoneticPr fontId="7"/>
  </si>
  <si>
    <t>0896-28-1786</t>
    <phoneticPr fontId="7"/>
  </si>
  <si>
    <t>NJD00209</t>
    <phoneticPr fontId="7"/>
  </si>
  <si>
    <t>799-0405</t>
    <phoneticPr fontId="7"/>
  </si>
  <si>
    <t>愛媛県四国中央市三島中央５－３－４６</t>
    <phoneticPr fontId="7"/>
  </si>
  <si>
    <t>小野　雄司様</t>
    <rPh sb="5" eb="6">
      <t>サマ</t>
    </rPh>
    <phoneticPr fontId="7"/>
  </si>
  <si>
    <t>0896-23-3520</t>
    <phoneticPr fontId="7"/>
  </si>
  <si>
    <t>0896-23-3523</t>
    <phoneticPr fontId="7"/>
  </si>
  <si>
    <t>愛媛綜合警備保障株式会社　今治支社</t>
    <phoneticPr fontId="7"/>
  </si>
  <si>
    <t>愛媛綜合警備保障株式会社　大洲支社</t>
    <phoneticPr fontId="7"/>
  </si>
  <si>
    <t>795－0001</t>
    <phoneticPr fontId="7"/>
  </si>
  <si>
    <t>愛媛県大洲市北只１６７番地１</t>
    <phoneticPr fontId="7"/>
  </si>
  <si>
    <t>0893-23-1500</t>
    <phoneticPr fontId="7"/>
  </si>
  <si>
    <t>0893-23-1502</t>
    <phoneticPr fontId="7"/>
  </si>
  <si>
    <t>愛媛県西予市三瓶町津布理３０８６番地</t>
    <phoneticPr fontId="7"/>
  </si>
  <si>
    <t>796－0908</t>
    <phoneticPr fontId="7"/>
  </si>
  <si>
    <t>0894-33-1018</t>
    <phoneticPr fontId="7"/>
  </si>
  <si>
    <t>MID00125</t>
    <phoneticPr fontId="7"/>
  </si>
  <si>
    <t>永井　彰</t>
    <phoneticPr fontId="7"/>
  </si>
  <si>
    <t>愛媛綜合警備保障株式会社</t>
    <phoneticPr fontId="7"/>
  </si>
  <si>
    <t>790-0054</t>
    <phoneticPr fontId="7"/>
  </si>
  <si>
    <t>愛媛県松山市空港通２－６－２７</t>
  </si>
  <si>
    <t>営業第一部</t>
  </si>
  <si>
    <t>089-973-3011</t>
    <phoneticPr fontId="7"/>
  </si>
  <si>
    <t>089-974-3811</t>
    <phoneticPr fontId="7"/>
  </si>
  <si>
    <t>サーパス鷹ノ子　第３管理組合</t>
    <phoneticPr fontId="7"/>
  </si>
  <si>
    <t>790-092</t>
    <phoneticPr fontId="7"/>
  </si>
  <si>
    <t>愛媛県松山市鷹子町700-4</t>
    <phoneticPr fontId="7"/>
  </si>
  <si>
    <t>089-970-0392</t>
    <phoneticPr fontId="7"/>
  </si>
  <si>
    <t>MDD00074</t>
    <phoneticPr fontId="7"/>
  </si>
  <si>
    <t>NTTデータカスタマサービス株式会社</t>
    <phoneticPr fontId="7"/>
  </si>
  <si>
    <t>134-0088</t>
    <phoneticPr fontId="7"/>
  </si>
  <si>
    <t>東京都江戸川区西葛西5-10-24　NTTDATA葛西テクノビル2F</t>
    <phoneticPr fontId="7"/>
  </si>
  <si>
    <t>ITサービスマネジメント事業部
第二アドバンストサービス部</t>
    <phoneticPr fontId="7"/>
  </si>
  <si>
    <t>03-5676-5216</t>
    <phoneticPr fontId="7"/>
  </si>
  <si>
    <t>03-5676-9704</t>
    <phoneticPr fontId="7"/>
  </si>
  <si>
    <t>株式会社NTTデータ</t>
    <phoneticPr fontId="7"/>
  </si>
  <si>
    <t>108-0075</t>
    <phoneticPr fontId="7"/>
  </si>
  <si>
    <t>東京都港区港南1-9-1　NTT品川TWINS　DATA棟1F</t>
    <phoneticPr fontId="7"/>
  </si>
  <si>
    <t>NTTD全銀担当ファシリティグループ</t>
    <phoneticPr fontId="7"/>
  </si>
  <si>
    <t>050-5546-8928</t>
    <phoneticPr fontId="7"/>
  </si>
  <si>
    <t>NFD00025</t>
    <phoneticPr fontId="7"/>
  </si>
  <si>
    <t>NIV26426</t>
  </si>
  <si>
    <t>NIV26427</t>
  </si>
  <si>
    <t>IP090638</t>
    <phoneticPr fontId="7"/>
  </si>
  <si>
    <t>IP090638</t>
    <phoneticPr fontId="7"/>
  </si>
  <si>
    <t>中部社</t>
    <phoneticPr fontId="7"/>
  </si>
  <si>
    <t>若槻</t>
    <rPh sb="0" eb="2">
      <t>ワカツキ</t>
    </rPh>
    <phoneticPr fontId="7"/>
  </si>
  <si>
    <t>WV-SFN310J</t>
    <phoneticPr fontId="7"/>
  </si>
  <si>
    <t>WV-SW395J</t>
    <phoneticPr fontId="7"/>
  </si>
  <si>
    <t>IP090639</t>
  </si>
  <si>
    <t>IP090640</t>
  </si>
  <si>
    <t>IP090641</t>
  </si>
  <si>
    <t>IP090642</t>
  </si>
  <si>
    <t>IP090643</t>
  </si>
  <si>
    <t>IP090644</t>
  </si>
  <si>
    <t>関口</t>
    <phoneticPr fontId="7"/>
  </si>
  <si>
    <t>WV-SF138</t>
    <phoneticPr fontId="7"/>
  </si>
  <si>
    <t>WV-SP102</t>
    <phoneticPr fontId="7"/>
  </si>
  <si>
    <t>WV-SF135</t>
    <phoneticPr fontId="7"/>
  </si>
  <si>
    <t>WV-SC385</t>
    <phoneticPr fontId="7"/>
  </si>
  <si>
    <t>21804199-001</t>
    <phoneticPr fontId="7"/>
  </si>
  <si>
    <t>24262587-001</t>
    <phoneticPr fontId="7"/>
  </si>
  <si>
    <t>WV-SW316J</t>
    <phoneticPr fontId="7"/>
  </si>
  <si>
    <t>WV-SFN310J</t>
    <phoneticPr fontId="7"/>
  </si>
  <si>
    <t>WV-SW316J</t>
    <phoneticPr fontId="7"/>
  </si>
  <si>
    <t>DG-GXE100</t>
    <phoneticPr fontId="7"/>
  </si>
  <si>
    <t>223V5LHSB/11</t>
    <phoneticPr fontId="7"/>
  </si>
  <si>
    <t>PN21089K</t>
    <phoneticPr fontId="7"/>
  </si>
  <si>
    <t>NLV15772</t>
    <phoneticPr fontId="7"/>
  </si>
  <si>
    <t>NLV15773</t>
  </si>
  <si>
    <t>NKV29663</t>
    <phoneticPr fontId="7"/>
  </si>
  <si>
    <t>NKV29664</t>
  </si>
  <si>
    <t>NKV29671</t>
    <phoneticPr fontId="7"/>
  </si>
  <si>
    <t>NKV29673</t>
    <phoneticPr fontId="7"/>
  </si>
  <si>
    <t>NJV1941</t>
    <phoneticPr fontId="7"/>
  </si>
  <si>
    <t>ZVCA1440023871</t>
    <phoneticPr fontId="7"/>
  </si>
  <si>
    <t>49C01010150</t>
    <phoneticPr fontId="7"/>
  </si>
  <si>
    <t>NJD00231</t>
    <phoneticPr fontId="7"/>
  </si>
  <si>
    <t>IP090645</t>
  </si>
  <si>
    <t>21819913-001</t>
    <phoneticPr fontId="7"/>
  </si>
  <si>
    <t>福岡県博多区東比恵3-7-3</t>
    <phoneticPr fontId="7"/>
  </si>
  <si>
    <t>守屋様</t>
    <phoneticPr fontId="7"/>
  </si>
  <si>
    <t>092-402-8113</t>
    <phoneticPr fontId="7"/>
  </si>
  <si>
    <t>ALSOK　福岡支社</t>
    <rPh sb="6" eb="8">
      <t>フクオカ</t>
    </rPh>
    <rPh sb="8" eb="10">
      <t>シシャ</t>
    </rPh>
    <phoneticPr fontId="7"/>
  </si>
  <si>
    <t>812-0016</t>
    <phoneticPr fontId="7"/>
  </si>
  <si>
    <t>福岡県福岡市博多区博多駅南４－１０－８　綜警福岡ビル</t>
    <rPh sb="0" eb="13">
      <t>８１２－００１６</t>
    </rPh>
    <rPh sb="20" eb="21">
      <t>アヤ</t>
    </rPh>
    <rPh sb="21" eb="22">
      <t>ケイ</t>
    </rPh>
    <rPh sb="22" eb="24">
      <t>フクオカ</t>
    </rPh>
    <phoneticPr fontId="7"/>
  </si>
  <si>
    <t>営業部</t>
    <rPh sb="0" eb="2">
      <t>エイギョウ</t>
    </rPh>
    <rPh sb="2" eb="3">
      <t>ブ</t>
    </rPh>
    <phoneticPr fontId="7"/>
  </si>
  <si>
    <t>092-414-1868</t>
    <phoneticPr fontId="7"/>
  </si>
  <si>
    <t>092-414-2474</t>
    <phoneticPr fontId="7"/>
  </si>
  <si>
    <t>21725609-004</t>
    <phoneticPr fontId="7"/>
  </si>
  <si>
    <t>IP090646</t>
  </si>
  <si>
    <t>IP090646</t>
    <phoneticPr fontId="7"/>
  </si>
  <si>
    <t>コミュニケーション西日本営業G</t>
    <phoneticPr fontId="7"/>
  </si>
  <si>
    <t>柳</t>
    <phoneticPr fontId="7"/>
  </si>
  <si>
    <t>WJ-NV250/4</t>
    <phoneticPr fontId="7"/>
  </si>
  <si>
    <t>福寿工業株式会社</t>
    <phoneticPr fontId="7"/>
  </si>
  <si>
    <t>501-6274</t>
    <phoneticPr fontId="7"/>
  </si>
  <si>
    <t>岐阜県羽島市小熊町西小熊４００５番地</t>
    <phoneticPr fontId="7"/>
  </si>
  <si>
    <t>情報管理グループ</t>
    <phoneticPr fontId="7"/>
  </si>
  <si>
    <t>吉村チームリーダー</t>
    <phoneticPr fontId="7"/>
  </si>
  <si>
    <t>05-392-2111</t>
    <phoneticPr fontId="7"/>
  </si>
  <si>
    <t>05-392-8723</t>
    <phoneticPr fontId="7"/>
  </si>
  <si>
    <t>21827711-001</t>
    <phoneticPr fontId="7"/>
  </si>
  <si>
    <t>株式会社三島</t>
    <phoneticPr fontId="7"/>
  </si>
  <si>
    <t>500-8437</t>
    <phoneticPr fontId="7"/>
  </si>
  <si>
    <t>岐阜県岐阜市石切町３２番地</t>
    <phoneticPr fontId="7"/>
  </si>
  <si>
    <t>058-272-5921</t>
    <phoneticPr fontId="7"/>
  </si>
  <si>
    <t>058-274-9125</t>
    <phoneticPr fontId="7"/>
  </si>
  <si>
    <t>営業</t>
    <phoneticPr fontId="7"/>
  </si>
  <si>
    <t>NJD00048</t>
    <phoneticPr fontId="7"/>
  </si>
  <si>
    <t>IP090647</t>
  </si>
  <si>
    <t>21827491-001</t>
    <phoneticPr fontId="7"/>
  </si>
  <si>
    <t>IP090648</t>
  </si>
  <si>
    <t>IP090648</t>
    <phoneticPr fontId="7"/>
  </si>
  <si>
    <t>BB-ST162</t>
    <phoneticPr fontId="7"/>
  </si>
  <si>
    <t>ソフトバンクC&amp;S株式会社</t>
    <rPh sb="9" eb="13">
      <t>カブシキガイシャ</t>
    </rPh>
    <phoneticPr fontId="7"/>
  </si>
  <si>
    <t>IP090649</t>
  </si>
  <si>
    <t>IP090650</t>
  </si>
  <si>
    <t>井上</t>
    <phoneticPr fontId="7"/>
  </si>
  <si>
    <t>東芝テックソリューションサービス株式会社</t>
    <phoneticPr fontId="7"/>
  </si>
  <si>
    <t>大阪市淀川区宮原5-6-11（新大阪ビル4F）</t>
    <phoneticPr fontId="7"/>
  </si>
  <si>
    <t>532-0003</t>
    <phoneticPr fontId="7"/>
  </si>
  <si>
    <t>関西支社　ソリューション営業部</t>
    <phoneticPr fontId="7"/>
  </si>
  <si>
    <t>06-6398-1804</t>
  </si>
  <si>
    <t>06-6398-1828</t>
    <phoneticPr fontId="7"/>
  </si>
  <si>
    <t>ライオンズマンション豊中春日町</t>
    <phoneticPr fontId="7"/>
  </si>
  <si>
    <t>560-0052</t>
    <phoneticPr fontId="7"/>
  </si>
  <si>
    <t>大阪府豊中市春日町3-12-5</t>
    <phoneticPr fontId="7"/>
  </si>
  <si>
    <t>株式会社大京アステージ</t>
    <phoneticPr fontId="7"/>
  </si>
  <si>
    <t>06-4967-4340</t>
    <phoneticPr fontId="7"/>
  </si>
  <si>
    <t>06-6212-1925</t>
    <phoneticPr fontId="7"/>
  </si>
  <si>
    <t>WV-SPN310V</t>
    <phoneticPr fontId="7"/>
  </si>
  <si>
    <t>IP090652</t>
  </si>
  <si>
    <t>富士ゼロックス大阪株式会社</t>
    <phoneticPr fontId="7"/>
  </si>
  <si>
    <t>556-0017</t>
    <phoneticPr fontId="7"/>
  </si>
  <si>
    <t>大阪市浪速区湊町２－１－５７　難波サンケイビル１４Ｆ</t>
    <phoneticPr fontId="7"/>
  </si>
  <si>
    <t>ソリューション営業部　ソリューション営業４課</t>
    <phoneticPr fontId="7"/>
  </si>
  <si>
    <t>06-6633-5923</t>
    <phoneticPr fontId="7"/>
  </si>
  <si>
    <t>06-6633-9405</t>
    <phoneticPr fontId="7"/>
  </si>
  <si>
    <t>千島土地株式会社</t>
  </si>
  <si>
    <t>559-0011</t>
    <phoneticPr fontId="7"/>
  </si>
  <si>
    <t>大阪市住之江区北加賀屋２－１１－８</t>
    <phoneticPr fontId="7"/>
  </si>
  <si>
    <t>不動産事業部</t>
    <phoneticPr fontId="7"/>
  </si>
  <si>
    <t>06-6681-6178</t>
    <phoneticPr fontId="7"/>
  </si>
  <si>
    <t>06-6681-6188</t>
    <phoneticPr fontId="7"/>
  </si>
  <si>
    <t>WV-SPW631LTJ</t>
    <phoneticPr fontId="7"/>
  </si>
  <si>
    <t>NLD00063</t>
    <phoneticPr fontId="7"/>
  </si>
  <si>
    <t>21818487-002</t>
    <phoneticPr fontId="7"/>
  </si>
  <si>
    <t>21823461-001</t>
    <phoneticPr fontId="7"/>
  </si>
  <si>
    <t>井上</t>
    <phoneticPr fontId="7"/>
  </si>
  <si>
    <t>NLV06642</t>
    <phoneticPr fontId="7"/>
  </si>
  <si>
    <t>105-0021</t>
    <phoneticPr fontId="7"/>
  </si>
  <si>
    <t>東京都港区東新橋１－９－２　汐留住友ビル</t>
    <phoneticPr fontId="7"/>
  </si>
  <si>
    <t>ICT事業本部MD本部
ﾋﾞｼﾞﾈｽﾊｰﾄﾞｳｪｱ統括部
ﾊｰﾄﾞｳｪｱﾏｰｹﾃｨﾝｸﾞ　1部　2課</t>
    <phoneticPr fontId="7"/>
  </si>
  <si>
    <t>03-6858-5832</t>
    <phoneticPr fontId="7"/>
  </si>
  <si>
    <t>03-6888-5246</t>
    <phoneticPr fontId="7"/>
  </si>
  <si>
    <t>ジェイエスフィット株式会社</t>
    <phoneticPr fontId="7"/>
  </si>
  <si>
    <t>103-0027</t>
    <phoneticPr fontId="7"/>
  </si>
  <si>
    <t>東京都中央区日本橋1-20-5 江戸橋ビルディング</t>
    <phoneticPr fontId="7"/>
  </si>
  <si>
    <t>エンジニアリングサービス部</t>
    <phoneticPr fontId="7"/>
  </si>
  <si>
    <t>03-5200-5905</t>
    <phoneticPr fontId="7"/>
  </si>
  <si>
    <t>03-5200-5906</t>
    <phoneticPr fontId="7"/>
  </si>
  <si>
    <t>NJV26245</t>
    <phoneticPr fontId="7"/>
  </si>
  <si>
    <t>株式会社JTB総合研究所</t>
    <rPh sb="0" eb="4">
      <t>カブシキガイシャ</t>
    </rPh>
    <rPh sb="7" eb="9">
      <t>ソウゴウ</t>
    </rPh>
    <rPh sb="9" eb="12">
      <t>ケンキュウジョ</t>
    </rPh>
    <phoneticPr fontId="7"/>
  </si>
  <si>
    <t>101-0044</t>
    <phoneticPr fontId="7"/>
  </si>
  <si>
    <t>東京都千代田区鍛冶町二丁目6番2号 上野ビルディング8階</t>
    <phoneticPr fontId="7"/>
  </si>
  <si>
    <t>管理部</t>
    <phoneticPr fontId="7"/>
  </si>
  <si>
    <t>丸山 千春</t>
    <phoneticPr fontId="7"/>
  </si>
  <si>
    <t>03-3525-4550</t>
    <phoneticPr fontId="7"/>
  </si>
  <si>
    <t xml:space="preserve">03-3525-4565 </t>
    <phoneticPr fontId="7"/>
  </si>
  <si>
    <t>012625791</t>
    <phoneticPr fontId="7"/>
  </si>
  <si>
    <t>ソフトバンクC&amp;S</t>
    <phoneticPr fontId="7"/>
  </si>
  <si>
    <t>中根</t>
    <phoneticPr fontId="7"/>
  </si>
  <si>
    <t>IP090649</t>
    <phoneticPr fontId="7"/>
  </si>
  <si>
    <t>IP090649</t>
    <phoneticPr fontId="7"/>
  </si>
  <si>
    <t>IP090649</t>
    <phoneticPr fontId="7"/>
  </si>
  <si>
    <t>NKV16979</t>
    <phoneticPr fontId="7"/>
  </si>
  <si>
    <t>NKV02534</t>
    <phoneticPr fontId="7"/>
  </si>
  <si>
    <t>NKV02535</t>
    <phoneticPr fontId="7"/>
  </si>
  <si>
    <t>NKV02512</t>
    <phoneticPr fontId="7"/>
  </si>
  <si>
    <t>NKV02503</t>
    <phoneticPr fontId="7"/>
  </si>
  <si>
    <t>NKV07502</t>
    <phoneticPr fontId="7"/>
  </si>
  <si>
    <t>NKV16976</t>
    <phoneticPr fontId="7"/>
  </si>
  <si>
    <t>IP090650</t>
    <phoneticPr fontId="7"/>
  </si>
  <si>
    <t>NLV06639</t>
    <phoneticPr fontId="7"/>
  </si>
  <si>
    <t>IP090651</t>
    <phoneticPr fontId="7"/>
  </si>
  <si>
    <t>NKD00210</t>
    <phoneticPr fontId="7"/>
  </si>
  <si>
    <t>IP090652</t>
    <phoneticPr fontId="7"/>
  </si>
  <si>
    <t>千島土地株式会社</t>
    <phoneticPr fontId="7"/>
  </si>
  <si>
    <t>559-0021</t>
    <phoneticPr fontId="7"/>
  </si>
  <si>
    <t>大阪府大阪市住之江区柴谷１－１－１</t>
    <rPh sb="0" eb="12">
      <t>５５９－００２１</t>
    </rPh>
    <phoneticPr fontId="7"/>
  </si>
  <si>
    <t>不動産事業部</t>
    <phoneticPr fontId="7"/>
  </si>
  <si>
    <t>NJV04593</t>
    <phoneticPr fontId="7"/>
  </si>
  <si>
    <t>NJV04591</t>
    <phoneticPr fontId="7"/>
  </si>
  <si>
    <t>IP090653</t>
    <phoneticPr fontId="7"/>
  </si>
  <si>
    <t>千島土地株式会社</t>
    <phoneticPr fontId="7"/>
  </si>
  <si>
    <t>IP090655</t>
  </si>
  <si>
    <t>IP090654</t>
    <phoneticPr fontId="7"/>
  </si>
  <si>
    <t>IP090655</t>
    <phoneticPr fontId="7"/>
  </si>
  <si>
    <t>IP090654</t>
    <phoneticPr fontId="7"/>
  </si>
  <si>
    <t>野上</t>
    <phoneticPr fontId="7"/>
  </si>
  <si>
    <t>21835700-002</t>
    <phoneticPr fontId="7"/>
  </si>
  <si>
    <t>パナソニックESネットワークス株式会社</t>
    <phoneticPr fontId="7"/>
  </si>
  <si>
    <t>105-0021</t>
    <phoneticPr fontId="7"/>
  </si>
  <si>
    <t>東京都港区東新橋2－12－7</t>
    <phoneticPr fontId="7"/>
  </si>
  <si>
    <t>03-6402-5301</t>
    <phoneticPr fontId="7"/>
  </si>
  <si>
    <t>03-6402-5304</t>
    <phoneticPr fontId="7"/>
  </si>
  <si>
    <t>ネットワークインテグレーション営業３部　</t>
    <phoneticPr fontId="7"/>
  </si>
  <si>
    <t>NJD00076</t>
    <phoneticPr fontId="7"/>
  </si>
  <si>
    <t>株式会社　北電子ホールディングス</t>
  </si>
  <si>
    <t>173-0004</t>
  </si>
  <si>
    <t>東京都板橋区板橋１－２４－３　キタック販売ビル</t>
  </si>
  <si>
    <t>情報システム室</t>
  </si>
  <si>
    <t>03-5375-4947</t>
    <phoneticPr fontId="7"/>
  </si>
  <si>
    <t>NLV19759</t>
  </si>
  <si>
    <t>NLV19760</t>
  </si>
  <si>
    <t>NLV19763</t>
    <phoneticPr fontId="7"/>
  </si>
  <si>
    <t>NLV11938</t>
  </si>
  <si>
    <t>NLV11941</t>
  </si>
  <si>
    <t>NLV11945</t>
  </si>
  <si>
    <t>NLV11948</t>
  </si>
  <si>
    <t>レシェンテヴィラ福津：コンフォート・リビング株式会社（管理会社）</t>
    <phoneticPr fontId="7"/>
  </si>
  <si>
    <t>森下</t>
    <phoneticPr fontId="7"/>
  </si>
  <si>
    <t>アプロ通信株式会社</t>
    <phoneticPr fontId="7"/>
  </si>
  <si>
    <t>452-0845</t>
    <phoneticPr fontId="7"/>
  </si>
  <si>
    <t>愛知県名古屋市西区中沼町１９２番地の２</t>
    <rPh sb="0" eb="12">
      <t>４５２－０８４５</t>
    </rPh>
    <rPh sb="15" eb="17">
      <t>バンチ</t>
    </rPh>
    <phoneticPr fontId="7"/>
  </si>
  <si>
    <t>052-502-0808</t>
    <phoneticPr fontId="7"/>
  </si>
  <si>
    <t>052-502-0111</t>
    <phoneticPr fontId="7"/>
  </si>
  <si>
    <t>0584-53-2999</t>
    <phoneticPr fontId="7"/>
  </si>
  <si>
    <t>NJD00405</t>
    <phoneticPr fontId="7"/>
  </si>
  <si>
    <t>株式会社　アダチムセン</t>
    <phoneticPr fontId="7"/>
  </si>
  <si>
    <t>500-8367</t>
    <phoneticPr fontId="7"/>
  </si>
  <si>
    <t>岐阜県岐阜市宇佐南１－８</t>
    <phoneticPr fontId="7"/>
  </si>
  <si>
    <t>058-273-3260</t>
    <phoneticPr fontId="7"/>
  </si>
  <si>
    <t>058-273-4266</t>
    <phoneticPr fontId="7"/>
  </si>
  <si>
    <t>株式会社　アダチムセン（大垣バイパス店）</t>
  </si>
  <si>
    <t>岐阜県大垣市中野町5丁目148-1</t>
  </si>
  <si>
    <t>0584-78-8090／8035／8070</t>
    <phoneticPr fontId="7"/>
  </si>
  <si>
    <t>NIV07953</t>
  </si>
  <si>
    <t>NIV07952</t>
  </si>
  <si>
    <t>NIV07949</t>
  </si>
  <si>
    <t>NLV38504</t>
  </si>
  <si>
    <t>NLV38598</t>
  </si>
  <si>
    <t>NLV38593</t>
  </si>
  <si>
    <t>NLV38597</t>
  </si>
  <si>
    <t>NLV38600</t>
    <phoneticPr fontId="7"/>
  </si>
  <si>
    <t>NIV07950</t>
    <phoneticPr fontId="7"/>
  </si>
  <si>
    <t>NLV30258</t>
    <phoneticPr fontId="7"/>
  </si>
  <si>
    <t>NLV38581</t>
  </si>
  <si>
    <t>NLV38505</t>
  </si>
  <si>
    <t>NLV38542</t>
  </si>
  <si>
    <t>NLV38545</t>
  </si>
  <si>
    <t>NLV38578</t>
  </si>
  <si>
    <t>NLV38599</t>
  </si>
  <si>
    <t>NLV38514</t>
  </si>
  <si>
    <t>株式会社　アダチムセン（19号春日井中央店）</t>
  </si>
  <si>
    <t>愛知県春日井市六軒屋町字東丘15番地1</t>
  </si>
  <si>
    <t>0568-86-3880／3881</t>
  </si>
  <si>
    <t>NLV30277</t>
    <phoneticPr fontId="7"/>
  </si>
  <si>
    <t>医療法人　同仁会　おおぞら病院←（移転に伴い吉田病院から病院名変更）</t>
    <rPh sb="0" eb="2">
      <t>イリョウ</t>
    </rPh>
    <rPh sb="2" eb="4">
      <t>ホウジン</t>
    </rPh>
    <rPh sb="5" eb="7">
      <t>ドウジン</t>
    </rPh>
    <rPh sb="7" eb="8">
      <t>カイ</t>
    </rPh>
    <rPh sb="13" eb="15">
      <t>ビョウイン</t>
    </rPh>
    <rPh sb="17" eb="19">
      <t>イテン</t>
    </rPh>
    <rPh sb="20" eb="21">
      <t>トモナ</t>
    </rPh>
    <rPh sb="22" eb="24">
      <t>ヨシダ</t>
    </rPh>
    <rPh sb="24" eb="26">
      <t>ビョウイン</t>
    </rPh>
    <rPh sb="28" eb="30">
      <t>ビョウイン</t>
    </rPh>
    <rPh sb="30" eb="31">
      <t>メイ</t>
    </rPh>
    <rPh sb="31" eb="33">
      <t>ヘンコウ</t>
    </rPh>
    <phoneticPr fontId="7"/>
  </si>
  <si>
    <t>791-8021</t>
    <phoneticPr fontId="7"/>
  </si>
  <si>
    <t>愛媛県松山市六軒家町４－２０</t>
    <rPh sb="0" eb="10">
      <t>７９１－８０２１</t>
    </rPh>
    <phoneticPr fontId="7"/>
  </si>
  <si>
    <t>事務部長</t>
    <rPh sb="0" eb="2">
      <t>ジム</t>
    </rPh>
    <rPh sb="2" eb="4">
      <t>ブチョウ</t>
    </rPh>
    <phoneticPr fontId="7"/>
  </si>
  <si>
    <t>竹内　正弘</t>
    <rPh sb="0" eb="2">
      <t>タケウチ</t>
    </rPh>
    <rPh sb="3" eb="5">
      <t>マサヒロ</t>
    </rPh>
    <phoneticPr fontId="7"/>
  </si>
  <si>
    <t>089-943-5595</t>
    <phoneticPr fontId="7"/>
  </si>
  <si>
    <t>089-943-3820</t>
    <phoneticPr fontId="7"/>
  </si>
  <si>
    <t>愛媛綜合警備保障㈱</t>
    <phoneticPr fontId="7"/>
  </si>
  <si>
    <t>愛媛県松山市空港通２丁目６番２７号</t>
    <phoneticPr fontId="7"/>
  </si>
  <si>
    <t>790-0054</t>
    <phoneticPr fontId="7"/>
  </si>
  <si>
    <t>営業部</t>
    <phoneticPr fontId="7"/>
  </si>
  <si>
    <t>089-973-3011</t>
    <phoneticPr fontId="7"/>
  </si>
  <si>
    <t>089-974-3811</t>
    <phoneticPr fontId="7"/>
  </si>
  <si>
    <t>NHD00103</t>
    <phoneticPr fontId="7"/>
  </si>
  <si>
    <t>北相木村</t>
  </si>
  <si>
    <t>384-1201</t>
  </si>
  <si>
    <t>長野県南佐久郡北相木村２７４４</t>
  </si>
  <si>
    <t>教育委員会</t>
  </si>
  <si>
    <t>0267-77-2111</t>
  </si>
  <si>
    <t>0267-77-2879</t>
    <phoneticPr fontId="7"/>
  </si>
  <si>
    <t>北相木村</t>
    <phoneticPr fontId="7"/>
  </si>
  <si>
    <t>木次　正和</t>
  </si>
  <si>
    <t>NJV00186</t>
  </si>
  <si>
    <t>NJV00243</t>
  </si>
  <si>
    <t>NJV00250</t>
  </si>
  <si>
    <t>NJV00874</t>
  </si>
  <si>
    <t>株式会社フォーバル</t>
    <phoneticPr fontId="7"/>
  </si>
  <si>
    <t>450-0002</t>
    <phoneticPr fontId="7"/>
  </si>
  <si>
    <t>愛知県名古屋市中村区名駅4-5-28　桜通豊田ビル10F</t>
    <phoneticPr fontId="7"/>
  </si>
  <si>
    <t>052-581-2631</t>
    <phoneticPr fontId="7"/>
  </si>
  <si>
    <t>052-581-2633</t>
    <phoneticPr fontId="7"/>
  </si>
  <si>
    <t>株式会社ダイチュウ</t>
  </si>
  <si>
    <t>株式会社ダイチュウ</t>
    <phoneticPr fontId="7"/>
  </si>
  <si>
    <t>461-0001</t>
  </si>
  <si>
    <t>愛知県名古屋市東区泉２－１８－２６　スカイハイツ高岳１２０３</t>
  </si>
  <si>
    <t>愛知県名古屋市東区泉２－１８－２６　スカイハイツ高岳１２０３</t>
    <phoneticPr fontId="7"/>
  </si>
  <si>
    <t>052-937-0919</t>
  </si>
  <si>
    <t>052-937-0919</t>
    <phoneticPr fontId="7"/>
  </si>
  <si>
    <t>NKV05597</t>
    <phoneticPr fontId="7"/>
  </si>
  <si>
    <t>株式会社フォーバル</t>
  </si>
  <si>
    <t>450-0002</t>
  </si>
  <si>
    <t>愛知県名古屋市中村区名駅4-5-28　桜通豊田ビル10F</t>
  </si>
  <si>
    <t>052-581-2631</t>
  </si>
  <si>
    <t>052-581-2633</t>
    <phoneticPr fontId="7"/>
  </si>
  <si>
    <t>503-0651</t>
  </si>
  <si>
    <t>岐阜県海津市海津町平原１６９７</t>
  </si>
  <si>
    <t>0584-53-3699</t>
  </si>
  <si>
    <t>0584-53-2999</t>
  </si>
  <si>
    <t>NKV05596</t>
  </si>
  <si>
    <t>NKV05598</t>
  </si>
  <si>
    <t>IP090656</t>
  </si>
  <si>
    <t>IP090657</t>
  </si>
  <si>
    <t>鈴木</t>
    <phoneticPr fontId="7"/>
  </si>
  <si>
    <t>BB-ST165</t>
    <phoneticPr fontId="7"/>
  </si>
  <si>
    <t>DG-NV200V1M</t>
    <phoneticPr fontId="7"/>
  </si>
  <si>
    <t>IP090658</t>
  </si>
  <si>
    <t>松井</t>
    <phoneticPr fontId="7"/>
  </si>
  <si>
    <t>ダイワ通信株式会社</t>
    <phoneticPr fontId="7"/>
  </si>
  <si>
    <t>921-8011</t>
    <phoneticPr fontId="7"/>
  </si>
  <si>
    <t>石川県金沢市入江２丁目１８８</t>
    <phoneticPr fontId="7"/>
  </si>
  <si>
    <t>セキュリティ事業部</t>
    <phoneticPr fontId="7"/>
  </si>
  <si>
    <t>076-291-4040</t>
    <phoneticPr fontId="7"/>
  </si>
  <si>
    <t>076-291-4002</t>
    <phoneticPr fontId="7"/>
  </si>
  <si>
    <t>株式会社　中村製作所</t>
    <phoneticPr fontId="7"/>
  </si>
  <si>
    <t>512-8061</t>
    <phoneticPr fontId="7"/>
  </si>
  <si>
    <t>三重県四日市市広永町１２４５</t>
    <phoneticPr fontId="7"/>
  </si>
  <si>
    <t>059-364-9311</t>
    <phoneticPr fontId="7"/>
  </si>
  <si>
    <t>WJ-NV250V2</t>
    <phoneticPr fontId="7"/>
  </si>
  <si>
    <t>NID00148</t>
    <phoneticPr fontId="7"/>
  </si>
  <si>
    <t>21830112-001</t>
    <phoneticPr fontId="7"/>
  </si>
  <si>
    <t>IP090659</t>
  </si>
  <si>
    <t>IP090660</t>
  </si>
  <si>
    <t>庄司</t>
    <rPh sb="0" eb="1">
      <t>ショウ</t>
    </rPh>
    <rPh sb="1" eb="2">
      <t>ジ</t>
    </rPh>
    <phoneticPr fontId="7"/>
  </si>
  <si>
    <t>IP090661</t>
  </si>
  <si>
    <t>徳田</t>
    <phoneticPr fontId="7"/>
  </si>
  <si>
    <t>WV-SW316LJ</t>
    <phoneticPr fontId="7"/>
  </si>
  <si>
    <t>21843555-001</t>
    <phoneticPr fontId="7"/>
  </si>
  <si>
    <t>IP090662</t>
  </si>
  <si>
    <t>IP090663</t>
  </si>
  <si>
    <t>ダイワボウ情報システム</t>
    <phoneticPr fontId="7"/>
  </si>
  <si>
    <t>伊達</t>
    <rPh sb="0" eb="2">
      <t>ダテ</t>
    </rPh>
    <phoneticPr fontId="7"/>
  </si>
  <si>
    <t>WV-SF438</t>
    <phoneticPr fontId="7"/>
  </si>
  <si>
    <t>16863472-04</t>
    <phoneticPr fontId="7"/>
  </si>
  <si>
    <t>16863472-02</t>
    <phoneticPr fontId="7"/>
  </si>
  <si>
    <t>ダイワボウ情報システム株式会社</t>
    <phoneticPr fontId="7"/>
  </si>
  <si>
    <t>IP090664</t>
  </si>
  <si>
    <t>WV-SF438</t>
    <phoneticPr fontId="7"/>
  </si>
  <si>
    <t>WJ-NV300R</t>
    <phoneticPr fontId="7"/>
  </si>
  <si>
    <t>21851684-001</t>
    <phoneticPr fontId="7"/>
  </si>
  <si>
    <t>日本ＡＴＭ</t>
    <rPh sb="0" eb="2">
      <t>ニホン</t>
    </rPh>
    <phoneticPr fontId="7"/>
  </si>
  <si>
    <t>IP090665</t>
    <phoneticPr fontId="7"/>
  </si>
  <si>
    <t>IP090665</t>
    <phoneticPr fontId="7"/>
  </si>
  <si>
    <t>SOL2G2T</t>
  </si>
  <si>
    <t>伊東</t>
    <phoneticPr fontId="7"/>
  </si>
  <si>
    <t>WV-SPW611J</t>
    <phoneticPr fontId="7"/>
  </si>
  <si>
    <t>WV-SPW611J</t>
    <phoneticPr fontId="7"/>
  </si>
  <si>
    <t>KM-HD20-30</t>
    <phoneticPr fontId="7"/>
  </si>
  <si>
    <t>223V5LHSB/11</t>
    <phoneticPr fontId="7"/>
  </si>
  <si>
    <t>PN21089K</t>
    <phoneticPr fontId="7"/>
  </si>
  <si>
    <t>WJ-NV250/05-H</t>
    <phoneticPr fontId="7"/>
  </si>
  <si>
    <t>パレ・グラシュ氷川台</t>
  </si>
  <si>
    <t>079-0084</t>
  </si>
  <si>
    <t>東京都練馬区氷川台3-19-21</t>
  </si>
  <si>
    <t>㈱ﾚｰﾍﾞﾝｺﾐｭﾆﾃｨ　長谷川様</t>
  </si>
  <si>
    <t>03-5979-8520</t>
  </si>
  <si>
    <t>21859568-001</t>
    <phoneticPr fontId="7"/>
  </si>
  <si>
    <t>IP090666</t>
    <phoneticPr fontId="7"/>
  </si>
  <si>
    <t>IP090666</t>
    <phoneticPr fontId="7"/>
  </si>
  <si>
    <t>ALSOK</t>
    <phoneticPr fontId="7"/>
  </si>
  <si>
    <t>ＡＬＳＯＫ</t>
    <phoneticPr fontId="7"/>
  </si>
  <si>
    <t>5350953-04</t>
    <phoneticPr fontId="7"/>
  </si>
  <si>
    <t>ＡＬＳＯＫ</t>
    <phoneticPr fontId="7"/>
  </si>
  <si>
    <t>IP090667</t>
  </si>
  <si>
    <t>IP090667</t>
    <phoneticPr fontId="7"/>
  </si>
  <si>
    <t>21849579-002</t>
    <phoneticPr fontId="7"/>
  </si>
  <si>
    <t>IP090667</t>
    <phoneticPr fontId="7"/>
  </si>
  <si>
    <t>WJ-NV250/2-H</t>
    <phoneticPr fontId="7"/>
  </si>
  <si>
    <t>西出</t>
    <rPh sb="0" eb="2">
      <t>ニシデ</t>
    </rPh>
    <phoneticPr fontId="7"/>
  </si>
  <si>
    <t>IP090668</t>
    <phoneticPr fontId="7"/>
  </si>
  <si>
    <t>コムパス株式会社</t>
    <phoneticPr fontId="7"/>
  </si>
  <si>
    <t>700-0973</t>
    <phoneticPr fontId="7"/>
  </si>
  <si>
    <t>岡山県岡山市北区下中野１２２２－７</t>
    <rPh sb="0" eb="6">
      <t>７００－００００</t>
    </rPh>
    <rPh sb="6" eb="8">
      <t>キタク</t>
    </rPh>
    <rPh sb="8" eb="11">
      <t>シモナカノ</t>
    </rPh>
    <phoneticPr fontId="7"/>
  </si>
  <si>
    <t>ネットワークソリューション事業部</t>
    <phoneticPr fontId="7"/>
  </si>
  <si>
    <t>086-243-3000</t>
    <phoneticPr fontId="7"/>
  </si>
  <si>
    <t>086-243-3011</t>
    <phoneticPr fontId="7"/>
  </si>
  <si>
    <t>岡山トヨペット株式会社</t>
    <phoneticPr fontId="7"/>
  </si>
  <si>
    <t>701-0123</t>
    <phoneticPr fontId="7"/>
  </si>
  <si>
    <t>岡山市南区古新田１２３３－２</t>
    <phoneticPr fontId="7"/>
  </si>
  <si>
    <t>総務部</t>
    <phoneticPr fontId="7"/>
  </si>
  <si>
    <t>086-897-1000</t>
    <phoneticPr fontId="7"/>
  </si>
  <si>
    <t>086-897-1012</t>
    <phoneticPr fontId="7"/>
  </si>
  <si>
    <t>岡山県岡山市南区古新田１２３３－２</t>
    <rPh sb="2" eb="3">
      <t>ケン</t>
    </rPh>
    <phoneticPr fontId="7"/>
  </si>
  <si>
    <t>NKV22579</t>
    <phoneticPr fontId="7"/>
  </si>
  <si>
    <t>IP090669</t>
  </si>
  <si>
    <t>岡村</t>
  </si>
  <si>
    <t>綜合警備保障株式会社　静岡支社</t>
    <rPh sb="0" eb="2">
      <t>ソウゴウ</t>
    </rPh>
    <rPh sb="2" eb="4">
      <t>ケイビ</t>
    </rPh>
    <rPh sb="4" eb="6">
      <t>ホショウ</t>
    </rPh>
    <rPh sb="6" eb="8">
      <t>カブシキ</t>
    </rPh>
    <rPh sb="8" eb="10">
      <t>カイシャ</t>
    </rPh>
    <rPh sb="11" eb="13">
      <t>シズオカ</t>
    </rPh>
    <rPh sb="13" eb="15">
      <t>シシャ</t>
    </rPh>
    <phoneticPr fontId="7"/>
  </si>
  <si>
    <t>21871479-002</t>
    <phoneticPr fontId="7"/>
  </si>
  <si>
    <t>IP090670</t>
  </si>
  <si>
    <t>IP090671</t>
  </si>
  <si>
    <t>IP090672</t>
  </si>
  <si>
    <t>WJ-NV300/8</t>
    <phoneticPr fontId="7"/>
  </si>
  <si>
    <t>WJ-NV300R</t>
    <phoneticPr fontId="7"/>
  </si>
  <si>
    <t>WV-SPW611J</t>
    <phoneticPr fontId="7"/>
  </si>
  <si>
    <t>WJ-HDU41S</t>
    <phoneticPr fontId="7"/>
  </si>
  <si>
    <t>IP090673</t>
    <phoneticPr fontId="7"/>
  </si>
  <si>
    <t>IP090674</t>
    <phoneticPr fontId="7"/>
  </si>
  <si>
    <t>東北社</t>
    <rPh sb="0" eb="3">
      <t>トウホクシャ</t>
    </rPh>
    <phoneticPr fontId="7"/>
  </si>
  <si>
    <t>根本</t>
    <phoneticPr fontId="7"/>
  </si>
  <si>
    <t>21867036-001</t>
    <phoneticPr fontId="7"/>
  </si>
  <si>
    <t>21866952-001</t>
    <phoneticPr fontId="7"/>
  </si>
  <si>
    <t>IP090675</t>
  </si>
  <si>
    <t>赤代</t>
    <phoneticPr fontId="7"/>
  </si>
  <si>
    <t>パナソニック ソリューションテクノロジー株式会社</t>
    <phoneticPr fontId="7"/>
  </si>
  <si>
    <t>WV-SPW631LJ</t>
    <phoneticPr fontId="7"/>
  </si>
  <si>
    <t>WV-SW395AJ</t>
    <phoneticPr fontId="7"/>
  </si>
  <si>
    <t>53H0000486</t>
    <phoneticPr fontId="7"/>
  </si>
  <si>
    <t>53H0000488</t>
    <phoneticPr fontId="7"/>
  </si>
  <si>
    <t>105-0013</t>
    <phoneticPr fontId="7"/>
  </si>
  <si>
    <t>東京都港区浜松町1-18-16 住友浜松町ビル 6階</t>
    <phoneticPr fontId="7"/>
  </si>
  <si>
    <t>営業推進部　営業推進一課</t>
    <phoneticPr fontId="7"/>
  </si>
  <si>
    <t>03-6403-3960</t>
    <phoneticPr fontId="7"/>
  </si>
  <si>
    <t>03-6403-3973</t>
    <phoneticPr fontId="7"/>
  </si>
  <si>
    <t>OAV02267</t>
    <phoneticPr fontId="7"/>
  </si>
  <si>
    <t>ファミリーマート宇部妻崎開作店</t>
  </si>
  <si>
    <t>759-0204</t>
  </si>
  <si>
    <t>山口県宇部市大字妻崎開作５２４－１</t>
  </si>
  <si>
    <t>藤野　一成</t>
  </si>
  <si>
    <t>090-7995-2463</t>
  </si>
  <si>
    <t>OBV25073</t>
  </si>
  <si>
    <t>OBV25151</t>
  </si>
  <si>
    <t>OBV25208</t>
  </si>
  <si>
    <t>OBV25268</t>
  </si>
  <si>
    <t>OBD00069</t>
    <phoneticPr fontId="7"/>
  </si>
  <si>
    <t>WJ-NV250/2</t>
    <phoneticPr fontId="7"/>
  </si>
  <si>
    <t>WV-SPN310V-AP</t>
  </si>
  <si>
    <t>OAV25934</t>
  </si>
  <si>
    <t>OAV27962</t>
  </si>
  <si>
    <t>OAV28002</t>
  </si>
  <si>
    <t>OAV30215</t>
  </si>
  <si>
    <t>OAV34522</t>
  </si>
  <si>
    <t>OAV36927</t>
  </si>
  <si>
    <t>OAV39024</t>
  </si>
  <si>
    <t>WH-31-AP</t>
  </si>
  <si>
    <t>WV-SPW611J-AP</t>
  </si>
  <si>
    <t>OBV00961</t>
  </si>
  <si>
    <t>OAV13839</t>
  </si>
  <si>
    <t>PN27089N-AP</t>
  </si>
  <si>
    <t>4cc03100286</t>
  </si>
  <si>
    <t>WJ-NVE20JW-AP</t>
  </si>
  <si>
    <t>1013-0006-0300-1D89</t>
  </si>
  <si>
    <t>223V5LHSB/11-AP</t>
  </si>
  <si>
    <t>ZVCA1506003589</t>
  </si>
  <si>
    <t>臼井</t>
    <rPh sb="0" eb="2">
      <t>ウスイ</t>
    </rPh>
    <phoneticPr fontId="7"/>
  </si>
  <si>
    <t>株式会社ミライト</t>
    <rPh sb="0" eb="2">
      <t>カブシキ</t>
    </rPh>
    <rPh sb="2" eb="4">
      <t>カイシャ</t>
    </rPh>
    <phoneticPr fontId="7"/>
  </si>
  <si>
    <t>WJ-ND400K</t>
    <phoneticPr fontId="7"/>
  </si>
  <si>
    <t>21881091-001</t>
    <phoneticPr fontId="7"/>
  </si>
  <si>
    <t>IP090678</t>
  </si>
  <si>
    <t>OBD00113</t>
    <phoneticPr fontId="7"/>
  </si>
  <si>
    <t>OBV25051</t>
  </si>
  <si>
    <t>4AC01010212</t>
  </si>
  <si>
    <t>WV-3PW611LJ</t>
  </si>
  <si>
    <t>OBV21654</t>
  </si>
  <si>
    <t>WV-Q181-AP</t>
  </si>
  <si>
    <t>OAV03204</t>
  </si>
  <si>
    <t>幼保連携型認定こども園　双葉保育園</t>
    <rPh sb="0" eb="1">
      <t>ヨウ</t>
    </rPh>
    <rPh sb="1" eb="2">
      <t>タモツ</t>
    </rPh>
    <rPh sb="2" eb="4">
      <t>レンケイ</t>
    </rPh>
    <rPh sb="4" eb="5">
      <t>ガタ</t>
    </rPh>
    <rPh sb="5" eb="7">
      <t>ニンテイ</t>
    </rPh>
    <rPh sb="10" eb="11">
      <t>エン</t>
    </rPh>
    <rPh sb="12" eb="14">
      <t>フタバ</t>
    </rPh>
    <rPh sb="14" eb="17">
      <t>ホイクエン</t>
    </rPh>
    <phoneticPr fontId="7"/>
  </si>
  <si>
    <t>012-0827</t>
  </si>
  <si>
    <t>秋田県湯沢市表町四丁目７番８号</t>
  </si>
  <si>
    <t>0183-73-0109</t>
  </si>
  <si>
    <t>ＡＬＳＯＫ秋田㈱　横手支店</t>
    <phoneticPr fontId="7"/>
  </si>
  <si>
    <t>013-0074</t>
    <phoneticPr fontId="7"/>
  </si>
  <si>
    <t>秋田県横手市三本柳字寺田６７－７</t>
    <phoneticPr fontId="7"/>
  </si>
  <si>
    <t>技術課</t>
    <phoneticPr fontId="7"/>
  </si>
  <si>
    <t>0182-33-4114</t>
    <phoneticPr fontId="7"/>
  </si>
  <si>
    <t>0182-33-7044</t>
    <phoneticPr fontId="7"/>
  </si>
  <si>
    <t>OBD00139</t>
    <phoneticPr fontId="7"/>
  </si>
  <si>
    <t>幼保連携型認定こども園　双葉幼稚園</t>
    <rPh sb="0" eb="1">
      <t>ヨウ</t>
    </rPh>
    <rPh sb="1" eb="2">
      <t>タモツ</t>
    </rPh>
    <rPh sb="2" eb="4">
      <t>レンケイ</t>
    </rPh>
    <rPh sb="4" eb="5">
      <t>ガタ</t>
    </rPh>
    <rPh sb="5" eb="7">
      <t>ニンテイ</t>
    </rPh>
    <rPh sb="10" eb="11">
      <t>エン</t>
    </rPh>
    <rPh sb="12" eb="14">
      <t>フタバ</t>
    </rPh>
    <rPh sb="14" eb="17">
      <t>ヨウチエン</t>
    </rPh>
    <phoneticPr fontId="7"/>
  </si>
  <si>
    <t>0183-73-0110</t>
    <phoneticPr fontId="7"/>
  </si>
  <si>
    <t>OBV25044</t>
    <phoneticPr fontId="7"/>
  </si>
  <si>
    <t>4AC01010204</t>
    <phoneticPr fontId="7"/>
  </si>
  <si>
    <t>OBV21642</t>
    <phoneticPr fontId="7"/>
  </si>
  <si>
    <t>OAV03202</t>
    <phoneticPr fontId="7"/>
  </si>
  <si>
    <t>PN21089K</t>
    <phoneticPr fontId="7"/>
  </si>
  <si>
    <t>WV-SPW611LJ</t>
    <phoneticPr fontId="7"/>
  </si>
  <si>
    <t>WV-Q181-AP</t>
    <phoneticPr fontId="7"/>
  </si>
  <si>
    <t>IP090679</t>
    <phoneticPr fontId="7"/>
  </si>
  <si>
    <t>IP090680</t>
  </si>
  <si>
    <t>IP090679</t>
    <phoneticPr fontId="7"/>
  </si>
  <si>
    <t>IP090680</t>
    <phoneticPr fontId="7"/>
  </si>
  <si>
    <t>WV-SF438</t>
    <phoneticPr fontId="7"/>
  </si>
  <si>
    <t>21614055-001</t>
    <phoneticPr fontId="7"/>
  </si>
  <si>
    <t>IP090681</t>
  </si>
  <si>
    <t>山本</t>
    <rPh sb="0" eb="2">
      <t>ヤマモト</t>
    </rPh>
    <phoneticPr fontId="7"/>
  </si>
  <si>
    <t>BB-SW175</t>
    <phoneticPr fontId="7"/>
  </si>
  <si>
    <t>53H0001012</t>
    <phoneticPr fontId="7"/>
  </si>
  <si>
    <t>富士アイティ株式会社</t>
    <phoneticPr fontId="7"/>
  </si>
  <si>
    <t>190-0012</t>
    <phoneticPr fontId="7"/>
  </si>
  <si>
    <t>東京都立川市曙町2丁目4番地3号</t>
    <phoneticPr fontId="7"/>
  </si>
  <si>
    <t>ファシリティソリューション部
エネルギーソリューションＧｒ</t>
    <phoneticPr fontId="7"/>
  </si>
  <si>
    <t>042-540-5177</t>
    <phoneticPr fontId="7"/>
  </si>
  <si>
    <t>042-525-1353</t>
    <phoneticPr fontId="7"/>
  </si>
  <si>
    <t>503-0934</t>
    <phoneticPr fontId="7"/>
  </si>
  <si>
    <t>岐阜県大垣市外渕3-51-7</t>
    <phoneticPr fontId="7"/>
  </si>
  <si>
    <t>KD00097</t>
    <phoneticPr fontId="7"/>
  </si>
  <si>
    <t>OAV11211</t>
  </si>
  <si>
    <t>OAV15788</t>
    <phoneticPr fontId="7"/>
  </si>
  <si>
    <t>424-0806</t>
    <phoneticPr fontId="7"/>
  </si>
  <si>
    <t>静岡県静岡市清水区辻1丁目2番1号</t>
    <phoneticPr fontId="7"/>
  </si>
  <si>
    <t>清水営業所 営業グループ</t>
    <phoneticPr fontId="7"/>
  </si>
  <si>
    <t>054-361-2622</t>
    <phoneticPr fontId="7"/>
  </si>
  <si>
    <t>054-361-2625</t>
    <phoneticPr fontId="7"/>
  </si>
  <si>
    <t>NHD00030</t>
    <phoneticPr fontId="7"/>
  </si>
  <si>
    <t>OAD00004</t>
    <phoneticPr fontId="7"/>
  </si>
  <si>
    <t>424-0911</t>
  </si>
  <si>
    <t>静岡県静岡市清水区宮加三340-1</t>
  </si>
  <si>
    <t>管理部</t>
  </si>
  <si>
    <t>株式会社オリエンタルフーズ</t>
    <phoneticPr fontId="7"/>
  </si>
  <si>
    <t>054-337-1662</t>
  </si>
  <si>
    <t>054-337-1663</t>
  </si>
  <si>
    <t>OBV39804</t>
  </si>
  <si>
    <t>OBV39855</t>
  </si>
  <si>
    <t>OBV21470</t>
    <phoneticPr fontId="7"/>
  </si>
  <si>
    <t>OBD00499</t>
  </si>
  <si>
    <t>OBD00501</t>
  </si>
  <si>
    <t>OBD00502</t>
  </si>
  <si>
    <t>OBD00503</t>
  </si>
  <si>
    <t>OBD00504</t>
  </si>
  <si>
    <t>OBD00505</t>
  </si>
  <si>
    <t>フタムラ化学株式会社　大垣工場</t>
    <rPh sb="11" eb="15">
      <t>オオガキコウジョウ</t>
    </rPh>
    <phoneticPr fontId="7"/>
  </si>
  <si>
    <t>太陽光発電所</t>
    <rPh sb="0" eb="3">
      <t>タイヨウコウ</t>
    </rPh>
    <rPh sb="3" eb="5">
      <t>ハツデン</t>
    </rPh>
    <rPh sb="5" eb="6">
      <t>ショ</t>
    </rPh>
    <phoneticPr fontId="7"/>
  </si>
  <si>
    <t>リコージャパン株式会社</t>
    <phoneticPr fontId="7"/>
  </si>
  <si>
    <t>507-0039</t>
    <phoneticPr fontId="7"/>
  </si>
  <si>
    <t>岐阜県多治見市十九田町2-4-1</t>
    <phoneticPr fontId="7"/>
  </si>
  <si>
    <t>多治見NWSS</t>
    <phoneticPr fontId="7"/>
  </si>
  <si>
    <t>0574-22-7408</t>
    <phoneticPr fontId="7"/>
  </si>
  <si>
    <t>0572-22-0342</t>
    <phoneticPr fontId="7"/>
  </si>
  <si>
    <t>株式会社サーバント</t>
    <phoneticPr fontId="7"/>
  </si>
  <si>
    <t>本社</t>
    <phoneticPr fontId="7"/>
  </si>
  <si>
    <t>岐阜県可児市川合字雨池2793-24</t>
    <phoneticPr fontId="7"/>
  </si>
  <si>
    <t>0574-60-3260</t>
    <phoneticPr fontId="7"/>
  </si>
  <si>
    <t>0574-60-3510</t>
    <phoneticPr fontId="7"/>
  </si>
  <si>
    <t>509-0201</t>
    <phoneticPr fontId="7"/>
  </si>
  <si>
    <t>OAD00083</t>
    <phoneticPr fontId="7"/>
  </si>
  <si>
    <t>21866479-001</t>
    <phoneticPr fontId="7"/>
  </si>
  <si>
    <t>中央東京第1支店</t>
    <phoneticPr fontId="7"/>
  </si>
  <si>
    <t>40-0014</t>
    <phoneticPr fontId="7"/>
  </si>
  <si>
    <t>東京都品川区大井1-20-10　住友大井町ビル南館</t>
    <phoneticPr fontId="7"/>
  </si>
  <si>
    <t>03-5746-6308</t>
    <phoneticPr fontId="7"/>
  </si>
  <si>
    <t>03-5746-6498</t>
    <phoneticPr fontId="7"/>
  </si>
  <si>
    <t>旭コムテク株式会社</t>
    <phoneticPr fontId="7"/>
  </si>
  <si>
    <t>105-0012</t>
    <phoneticPr fontId="7"/>
  </si>
  <si>
    <t>東京都港区芝大門２丁目12番７号　RBM芝パークビル５階</t>
    <phoneticPr fontId="7"/>
  </si>
  <si>
    <t>第３営業部</t>
    <phoneticPr fontId="7"/>
  </si>
  <si>
    <t>03-5777-2820</t>
    <phoneticPr fontId="7"/>
  </si>
  <si>
    <t>03-5777-0965</t>
    <phoneticPr fontId="7"/>
  </si>
  <si>
    <t>住友林業株式会社
品質保証部 福岡コールセンター</t>
  </si>
  <si>
    <t>810-0041</t>
  </si>
  <si>
    <t>福岡県福岡市中央区大名2-9-27
野村不動産赤坂センタービル　1F</t>
  </si>
  <si>
    <t>品質保証部</t>
  </si>
  <si>
    <t>050-3486-5775</t>
  </si>
  <si>
    <t>092-718-8678</t>
  </si>
  <si>
    <t>NKD00033</t>
    <phoneticPr fontId="7"/>
  </si>
  <si>
    <t>OBV16903</t>
  </si>
  <si>
    <t>OBV14395</t>
  </si>
  <si>
    <t>IP090682</t>
  </si>
  <si>
    <t>IP090683</t>
  </si>
  <si>
    <t>IP090683</t>
    <phoneticPr fontId="7"/>
  </si>
  <si>
    <t>WJ-NV250/2H</t>
    <phoneticPr fontId="7"/>
  </si>
  <si>
    <t>WV-SPN310V</t>
  </si>
  <si>
    <t>WJ-NV250/2</t>
  </si>
  <si>
    <t>WJ-NVE20JW</t>
  </si>
  <si>
    <t>ラフィーヌ中目黒</t>
  </si>
  <si>
    <t xml:space="preserve">153-0061 </t>
  </si>
  <si>
    <t>東京都目黒区中目黒3-3-6</t>
  </si>
  <si>
    <t>管理事務所</t>
  </si>
  <si>
    <t>神山</t>
    <phoneticPr fontId="7"/>
  </si>
  <si>
    <t>21869631-001</t>
    <phoneticPr fontId="7"/>
  </si>
  <si>
    <t>ラフィーヌ中目黒</t>
    <phoneticPr fontId="7"/>
  </si>
  <si>
    <t>営業推進部</t>
    <phoneticPr fontId="7"/>
  </si>
  <si>
    <t>OBV38622</t>
    <phoneticPr fontId="7"/>
  </si>
  <si>
    <t>パナソニックESネットワークス株式会社</t>
    <phoneticPr fontId="7"/>
  </si>
  <si>
    <t>東京都港区東新橋2-12-7</t>
    <phoneticPr fontId="7"/>
  </si>
  <si>
    <t>ﾈｯﾄﾜｰｸｲﾝﾃｸﾞﾚｰｼｮﾝ営業一部</t>
    <phoneticPr fontId="7"/>
  </si>
  <si>
    <t>03-6402-5301</t>
    <phoneticPr fontId="7"/>
  </si>
  <si>
    <t>03-6402-5304</t>
    <phoneticPr fontId="7"/>
  </si>
  <si>
    <t>105-0021</t>
    <phoneticPr fontId="7"/>
  </si>
  <si>
    <t>日本ＳＧＩ株式会社</t>
    <phoneticPr fontId="7"/>
  </si>
  <si>
    <t>150-6031</t>
    <phoneticPr fontId="7"/>
  </si>
  <si>
    <t>東京都渋谷区恵比寿4-20-3 恵比寿ガーデンプレイスタワー 31F</t>
  </si>
  <si>
    <t>プロフェッショナルサービス本部
リサーチ＆サイエンス部</t>
    <phoneticPr fontId="7"/>
  </si>
  <si>
    <t>03-5488-6940</t>
    <phoneticPr fontId="7"/>
  </si>
  <si>
    <t>03-5420-7164</t>
    <phoneticPr fontId="7"/>
  </si>
  <si>
    <t>OBV36307</t>
    <phoneticPr fontId="7"/>
  </si>
  <si>
    <t>京都大学 iPS細胞研究所</t>
  </si>
  <si>
    <t>606-8507</t>
  </si>
  <si>
    <t>京都市左京区聖護院川原町53</t>
  </si>
  <si>
    <t>情報管理室</t>
  </si>
  <si>
    <t>田中道廣</t>
  </si>
  <si>
    <t>075-366-7046
(内線:87156)</t>
  </si>
  <si>
    <t>075-366-7023</t>
  </si>
  <si>
    <t>OBV34139</t>
  </si>
  <si>
    <t>OBV11365</t>
  </si>
  <si>
    <t>OBV11361</t>
  </si>
  <si>
    <t>OBV08709</t>
  </si>
  <si>
    <t>OBV08713</t>
  </si>
  <si>
    <t>OBV14396</t>
  </si>
  <si>
    <t>OBV14401</t>
  </si>
  <si>
    <t>OBV14420</t>
  </si>
  <si>
    <t>OBV14421</t>
  </si>
  <si>
    <t>IP090684</t>
  </si>
  <si>
    <t>IP090685</t>
  </si>
  <si>
    <t>IP090684</t>
    <phoneticPr fontId="7"/>
  </si>
  <si>
    <t>IP090685</t>
    <phoneticPr fontId="7"/>
  </si>
  <si>
    <t>IP090686</t>
  </si>
  <si>
    <t>宮内　章充邸</t>
    <phoneticPr fontId="7"/>
  </si>
  <si>
    <t>ＪＦＡアカデミー今治</t>
    <phoneticPr fontId="7"/>
  </si>
  <si>
    <t>矢野紋織株式会社　新工場</t>
    <phoneticPr fontId="7"/>
  </si>
  <si>
    <t>21891413-001</t>
    <phoneticPr fontId="7"/>
  </si>
  <si>
    <t>21891352-001</t>
    <phoneticPr fontId="7"/>
  </si>
  <si>
    <t>21891156-001</t>
    <phoneticPr fontId="7"/>
  </si>
  <si>
    <t>牧野</t>
    <rPh sb="0" eb="2">
      <t>マキノ</t>
    </rPh>
    <phoneticPr fontId="7"/>
  </si>
  <si>
    <t>201892978-001</t>
    <phoneticPr fontId="7"/>
  </si>
  <si>
    <t>ひまわりの丘</t>
    <phoneticPr fontId="7"/>
  </si>
  <si>
    <t>0575-23-2551</t>
    <phoneticPr fontId="7"/>
  </si>
  <si>
    <t>IP090686</t>
    <phoneticPr fontId="7"/>
  </si>
  <si>
    <t>IP090687</t>
    <phoneticPr fontId="7"/>
  </si>
  <si>
    <t>IP090688</t>
  </si>
  <si>
    <t>IP090689</t>
  </si>
  <si>
    <t>IP090690</t>
  </si>
  <si>
    <t>IP090691</t>
  </si>
  <si>
    <t>IP090692</t>
  </si>
  <si>
    <t>IP090693</t>
  </si>
  <si>
    <t>21858627-002</t>
    <phoneticPr fontId="7"/>
  </si>
  <si>
    <t>OCV32918</t>
    <phoneticPr fontId="7"/>
  </si>
  <si>
    <t>帝京科学大学</t>
  </si>
  <si>
    <t>120-0045</t>
  </si>
  <si>
    <t>東京都足立区千住桜木2-2-1</t>
  </si>
  <si>
    <t>情報処理センター</t>
  </si>
  <si>
    <t>03-3941-7420</t>
  </si>
  <si>
    <t>03-3941-8333</t>
  </si>
  <si>
    <t>東京都江東区豊洲5丁目6番36号　SIA豊洲プライムスクエア10階</t>
    <phoneticPr fontId="7"/>
  </si>
  <si>
    <t>ソリューション事業本部  ICT営業本部</t>
    <phoneticPr fontId="7"/>
  </si>
  <si>
    <t>03-6807-3741</t>
    <phoneticPr fontId="7"/>
  </si>
  <si>
    <t>03-5548-1028</t>
    <phoneticPr fontId="7"/>
  </si>
  <si>
    <t>135-8112</t>
    <phoneticPr fontId="7"/>
  </si>
  <si>
    <t>0AD00118</t>
    <phoneticPr fontId="7"/>
  </si>
  <si>
    <t>NLD01580</t>
  </si>
  <si>
    <t>NLD01581</t>
  </si>
  <si>
    <t>NLD01579</t>
    <phoneticPr fontId="7"/>
  </si>
  <si>
    <t>WJ-HDU41N</t>
    <phoneticPr fontId="7"/>
  </si>
  <si>
    <t>ユニアデックス株式会社</t>
  </si>
  <si>
    <t>135-8560</t>
  </si>
  <si>
    <t>東京都江東区豊洲1-1-1</t>
  </si>
  <si>
    <t xml:space="preserve">サービスビジネスセンター　サービス事業管理部　２G </t>
    <phoneticPr fontId="7"/>
  </si>
  <si>
    <t>03-4579-1074</t>
    <phoneticPr fontId="7"/>
  </si>
  <si>
    <t>03-5546-7814</t>
    <phoneticPr fontId="7"/>
  </si>
  <si>
    <t>東葉高速鉄道株式会社</t>
  </si>
  <si>
    <t>276-0000</t>
  </si>
  <si>
    <t>千葉県八千代市緑が丘1120-3</t>
    <phoneticPr fontId="7"/>
  </si>
  <si>
    <t>運輸施設部　電気区</t>
    <phoneticPr fontId="7"/>
  </si>
  <si>
    <t>0474-58-0127</t>
  </si>
  <si>
    <t>0474-58-0127</t>
    <phoneticPr fontId="7"/>
  </si>
  <si>
    <t>21893325-001</t>
    <phoneticPr fontId="7"/>
  </si>
  <si>
    <t>MNV00067</t>
  </si>
  <si>
    <t>MHV00079</t>
  </si>
  <si>
    <t>MHV00755</t>
  </si>
  <si>
    <t>MHV00748</t>
  </si>
  <si>
    <t>MHV00784</t>
  </si>
  <si>
    <t>MHV00042</t>
  </si>
  <si>
    <t>WJ-GXE500</t>
    <phoneticPr fontId="7"/>
  </si>
  <si>
    <t>MHV00034</t>
  </si>
  <si>
    <t>MHV00029</t>
    <phoneticPr fontId="7"/>
  </si>
  <si>
    <t>270-0000</t>
  </si>
  <si>
    <t>千葉県船橋市習志野台3-1-1</t>
  </si>
  <si>
    <t>千葉県八千代市緑が丘1-1104-3</t>
  </si>
  <si>
    <t>千葉県八千代市村上4503-24</t>
  </si>
  <si>
    <t>東葉勝田台駅（信通機器室）</t>
  </si>
  <si>
    <t>千葉県船橋市西船4-27-7</t>
  </si>
  <si>
    <t>西船橋駅（信通機器室）</t>
  </si>
  <si>
    <t>千葉県船橋市坪井町681-3</t>
  </si>
  <si>
    <t>船橋日大前駅（信通機器室）</t>
  </si>
  <si>
    <t>千葉県船橋市海神2-15</t>
  </si>
  <si>
    <t>東海神駅（信通機器室）</t>
  </si>
  <si>
    <t>千葉県八千代市緑ヶ丘1-1104-3</t>
  </si>
  <si>
    <t>八千代緑ヶ丘(新指令所）</t>
  </si>
  <si>
    <t>千葉県八千代市緑が丘</t>
  </si>
  <si>
    <t>車両基地（信通機器室）</t>
  </si>
  <si>
    <t>八千代緑ヶ丘駅（旧指令所）</t>
    <phoneticPr fontId="7"/>
  </si>
  <si>
    <t>北習志野駅（信通機器室）</t>
    <phoneticPr fontId="7"/>
  </si>
  <si>
    <t>IP090694</t>
  </si>
  <si>
    <t>IP090695</t>
  </si>
  <si>
    <t>関口</t>
    <phoneticPr fontId="7"/>
  </si>
  <si>
    <t>WV-SF135</t>
    <phoneticPr fontId="7"/>
  </si>
  <si>
    <t>WV-SC385</t>
    <phoneticPr fontId="7"/>
  </si>
  <si>
    <t>IP090696</t>
  </si>
  <si>
    <t>IP090697</t>
  </si>
  <si>
    <t>IP090698</t>
  </si>
  <si>
    <t>伊藤</t>
    <phoneticPr fontId="7"/>
  </si>
  <si>
    <t>00178249</t>
    <phoneticPr fontId="7"/>
  </si>
  <si>
    <t>足立区役所</t>
    <rPh sb="0" eb="5">
      <t>アダチクヤクショ</t>
    </rPh>
    <phoneticPr fontId="7"/>
  </si>
  <si>
    <t>IP090268</t>
    <phoneticPr fontId="7"/>
  </si>
  <si>
    <t>IP090270</t>
    <phoneticPr fontId="7"/>
  </si>
  <si>
    <t>IP090699</t>
  </si>
  <si>
    <t>IP090700</t>
  </si>
  <si>
    <t>WJ-NV250/05</t>
    <phoneticPr fontId="7"/>
  </si>
  <si>
    <t>WJ-GXE100</t>
    <phoneticPr fontId="7"/>
  </si>
  <si>
    <t>21901095-001</t>
    <phoneticPr fontId="7"/>
  </si>
  <si>
    <t>IP090701</t>
  </si>
  <si>
    <t>東北社</t>
    <phoneticPr fontId="7"/>
  </si>
  <si>
    <t>新</t>
    <phoneticPr fontId="7"/>
  </si>
  <si>
    <t>IP090702</t>
  </si>
  <si>
    <t>FS1課</t>
    <rPh sb="3" eb="4">
      <t>カ</t>
    </rPh>
    <phoneticPr fontId="7"/>
  </si>
  <si>
    <t>003-0024</t>
    <phoneticPr fontId="7"/>
  </si>
  <si>
    <t>北海道札幌市本郷通４丁目南２番６号</t>
    <phoneticPr fontId="7"/>
  </si>
  <si>
    <t>株式会社ウチダ電商</t>
    <phoneticPr fontId="7"/>
  </si>
  <si>
    <t>011-862-2687</t>
    <phoneticPr fontId="7"/>
  </si>
  <si>
    <t>011-862-2843</t>
    <phoneticPr fontId="7"/>
  </si>
  <si>
    <t>オホーツク海陸食品株式会社</t>
  </si>
  <si>
    <t>098-6228</t>
  </si>
  <si>
    <t>北海道宗谷郡猿払村小石291番地209</t>
  </si>
  <si>
    <t>01635-2-3456</t>
  </si>
  <si>
    <t>WJ-NV300/8</t>
  </si>
  <si>
    <t>NKD00115</t>
  </si>
  <si>
    <t>株式会社ウチダ電商</t>
    <phoneticPr fontId="7"/>
  </si>
  <si>
    <t>内田</t>
    <rPh sb="0" eb="2">
      <t>ウチダ</t>
    </rPh>
    <phoneticPr fontId="7"/>
  </si>
  <si>
    <t>株式会社マルカ菅原商店</t>
  </si>
  <si>
    <t>IP090703</t>
    <phoneticPr fontId="7"/>
  </si>
  <si>
    <t>098-6225</t>
    <phoneticPr fontId="7"/>
  </si>
  <si>
    <t>北海道宗谷郡猿払村芦野２１５－２７</t>
    <phoneticPr fontId="7"/>
  </si>
  <si>
    <t>01635-2-3126</t>
    <phoneticPr fontId="7"/>
  </si>
  <si>
    <t>WJ-NV250/2</t>
    <phoneticPr fontId="7"/>
  </si>
  <si>
    <t>NKD00212</t>
    <phoneticPr fontId="7"/>
  </si>
  <si>
    <t>関口</t>
    <phoneticPr fontId="7"/>
  </si>
  <si>
    <t>FE5課</t>
    <rPh sb="3" eb="4">
      <t>カ</t>
    </rPh>
    <phoneticPr fontId="7"/>
  </si>
  <si>
    <t>株式会社　アダチムセン（一宮バイパス店）</t>
  </si>
  <si>
    <t>491-0073</t>
  </si>
  <si>
    <t>愛知県一宮市高畑町2-1-14</t>
  </si>
  <si>
    <t>0586-23-3933</t>
  </si>
  <si>
    <t>OCV07983</t>
  </si>
  <si>
    <t>OCV08022</t>
  </si>
  <si>
    <t>OCV08057</t>
  </si>
  <si>
    <t>OCV08048</t>
  </si>
  <si>
    <t>OBV13625</t>
  </si>
  <si>
    <t>OBV23094</t>
  </si>
  <si>
    <t>71-41333-1</t>
    <phoneticPr fontId="7"/>
  </si>
  <si>
    <t>71-41332-1</t>
    <phoneticPr fontId="7"/>
  </si>
  <si>
    <t>IP090704</t>
  </si>
  <si>
    <t>本願寺高知別院</t>
    <rPh sb="0" eb="3">
      <t>ホンガンジ</t>
    </rPh>
    <rPh sb="3" eb="5">
      <t>コウチ</t>
    </rPh>
    <rPh sb="5" eb="7">
      <t>ベツイン</t>
    </rPh>
    <phoneticPr fontId="7"/>
  </si>
  <si>
    <t>21904324-002</t>
    <phoneticPr fontId="7"/>
  </si>
  <si>
    <t>IP090705</t>
  </si>
  <si>
    <t>関川</t>
    <phoneticPr fontId="7"/>
  </si>
  <si>
    <t>WV-SPN310V</t>
    <phoneticPr fontId="7"/>
  </si>
  <si>
    <t>21908062-001</t>
    <phoneticPr fontId="7"/>
  </si>
  <si>
    <t>IP090706</t>
  </si>
  <si>
    <t>IP090707</t>
  </si>
  <si>
    <t>IP090708</t>
  </si>
  <si>
    <t>IP090709</t>
  </si>
  <si>
    <t>Pエコソリューションズ社</t>
    <rPh sb="11" eb="12">
      <t>シャ</t>
    </rPh>
    <phoneticPr fontId="7"/>
  </si>
  <si>
    <t>畑田</t>
    <phoneticPr fontId="7"/>
  </si>
  <si>
    <t>WJ-HDU41Q</t>
    <phoneticPr fontId="7"/>
  </si>
  <si>
    <t>IP090710</t>
  </si>
  <si>
    <t>高橋</t>
    <rPh sb="0" eb="2">
      <t>タカハシ</t>
    </rPh>
    <phoneticPr fontId="7"/>
  </si>
  <si>
    <t>豊橋事業所 全社製造技術部門　グループ製造統括部エンジニアリング部　第３グループ</t>
    <phoneticPr fontId="7"/>
  </si>
  <si>
    <t>050-3388-5217</t>
    <phoneticPr fontId="7"/>
  </si>
  <si>
    <t>WJ-ND400K</t>
    <phoneticPr fontId="7"/>
  </si>
  <si>
    <t>愛知県豊橋市中原町字平山１８番地</t>
    <phoneticPr fontId="7"/>
  </si>
  <si>
    <t>中部社</t>
    <rPh sb="0" eb="2">
      <t>チュウブ</t>
    </rPh>
    <rPh sb="2" eb="3">
      <t>シャ</t>
    </rPh>
    <phoneticPr fontId="7"/>
  </si>
  <si>
    <t>IP090711</t>
  </si>
  <si>
    <t>IP090712</t>
  </si>
  <si>
    <t>IP090713</t>
  </si>
  <si>
    <t>八木橋</t>
    <phoneticPr fontId="7"/>
  </si>
  <si>
    <t>WJ-HDE400</t>
    <phoneticPr fontId="7"/>
  </si>
  <si>
    <t>21893087-001</t>
    <phoneticPr fontId="7"/>
  </si>
  <si>
    <t>IP090714</t>
  </si>
  <si>
    <t>齋藤</t>
    <rPh sb="0" eb="2">
      <t>サイトウ</t>
    </rPh>
    <phoneticPr fontId="7"/>
  </si>
  <si>
    <t>54H0000972</t>
    <phoneticPr fontId="7"/>
  </si>
  <si>
    <t>IP090715</t>
    <phoneticPr fontId="7"/>
  </si>
  <si>
    <t>WV-SW395AJ</t>
    <phoneticPr fontId="7"/>
  </si>
  <si>
    <t>大谷</t>
    <phoneticPr fontId="7"/>
  </si>
  <si>
    <t>IP090717</t>
  </si>
  <si>
    <t>IP090718</t>
  </si>
  <si>
    <t>IP090719</t>
  </si>
  <si>
    <t>WV-SF438</t>
    <phoneticPr fontId="7"/>
  </si>
  <si>
    <t>OCV00423</t>
    <phoneticPr fontId="7"/>
  </si>
  <si>
    <t>OCV00424</t>
    <phoneticPr fontId="7"/>
  </si>
  <si>
    <t>OCV30551</t>
    <phoneticPr fontId="7"/>
  </si>
  <si>
    <t>ソリューション推進部 ソリューション企画課</t>
    <phoneticPr fontId="7"/>
  </si>
  <si>
    <t>日東電工株式会社 豊橋事業所</t>
    <rPh sb="0" eb="2">
      <t>ニットウ</t>
    </rPh>
    <rPh sb="2" eb="4">
      <t>デンコウ</t>
    </rPh>
    <rPh sb="4" eb="6">
      <t>カブシキ</t>
    </rPh>
    <rPh sb="6" eb="8">
      <t>カイシャ</t>
    </rPh>
    <rPh sb="9" eb="11">
      <t>トヨハシ</t>
    </rPh>
    <rPh sb="11" eb="14">
      <t>ジギョウショ</t>
    </rPh>
    <phoneticPr fontId="7"/>
  </si>
  <si>
    <t>441-3106</t>
    <phoneticPr fontId="7"/>
  </si>
  <si>
    <t>愛知県豊橋市中原町字平山18番地</t>
    <rPh sb="0" eb="9">
      <t>４４１－３１０６</t>
    </rPh>
    <rPh sb="9" eb="10">
      <t>アザ</t>
    </rPh>
    <rPh sb="10" eb="12">
      <t>ヒラヤマ</t>
    </rPh>
    <rPh sb="14" eb="16">
      <t>バンチ</t>
    </rPh>
    <phoneticPr fontId="7"/>
  </si>
  <si>
    <t>全社製造技術部門　グループ製造統括部　エンジニアリング部　第３グループ</t>
    <phoneticPr fontId="7"/>
  </si>
  <si>
    <t>050-3388-5217</t>
    <phoneticPr fontId="7"/>
  </si>
  <si>
    <t>441-3106</t>
    <phoneticPr fontId="7"/>
  </si>
  <si>
    <t>OAD00110</t>
    <phoneticPr fontId="7"/>
  </si>
  <si>
    <t>21914708-002</t>
    <phoneticPr fontId="7"/>
  </si>
  <si>
    <t>IP090720</t>
  </si>
  <si>
    <t>WJ-NV250/2H</t>
    <phoneticPr fontId="7"/>
  </si>
  <si>
    <t>シーズンガーデン太田</t>
    <phoneticPr fontId="7"/>
  </si>
  <si>
    <t xml:space="preserve">373-0819 </t>
    <phoneticPr fontId="7"/>
  </si>
  <si>
    <t>群馬県太田市新島町６４４</t>
    <phoneticPr fontId="7"/>
  </si>
  <si>
    <t>現地管理人</t>
    <phoneticPr fontId="7"/>
  </si>
  <si>
    <t>0276-45-8550</t>
    <phoneticPr fontId="7"/>
  </si>
  <si>
    <t>21888309-002</t>
    <phoneticPr fontId="7"/>
  </si>
  <si>
    <t>IP090720</t>
    <phoneticPr fontId="7"/>
  </si>
  <si>
    <t>IP090721</t>
    <phoneticPr fontId="7"/>
  </si>
  <si>
    <t>IP090722</t>
    <phoneticPr fontId="7"/>
  </si>
  <si>
    <t>21904817-001</t>
    <phoneticPr fontId="7"/>
  </si>
  <si>
    <t>WV-SFN310J</t>
    <phoneticPr fontId="7"/>
  </si>
  <si>
    <t>21924413-003</t>
    <phoneticPr fontId="7"/>
  </si>
  <si>
    <t>541-0044</t>
    <phoneticPr fontId="7"/>
  </si>
  <si>
    <t>大阪府大阪市中央区伏見町2丁目1番1号 三井住友銀行高麗橋ビル4階</t>
    <phoneticPr fontId="7"/>
  </si>
  <si>
    <t>近畿営業部</t>
    <phoneticPr fontId="7"/>
  </si>
  <si>
    <t>06-6209-2731</t>
    <phoneticPr fontId="7"/>
  </si>
  <si>
    <t>06-6209-2740</t>
    <phoneticPr fontId="7"/>
  </si>
  <si>
    <t>滋賀県警察本部</t>
    <phoneticPr fontId="7"/>
  </si>
  <si>
    <t>520-0806</t>
  </si>
  <si>
    <t>520-0806</t>
    <phoneticPr fontId="7"/>
  </si>
  <si>
    <t>滋賀県大津市打出浜1-10</t>
    <phoneticPr fontId="7"/>
  </si>
  <si>
    <t>077-522-1231内線5223</t>
    <phoneticPr fontId="7"/>
  </si>
  <si>
    <t>OAV42039</t>
    <phoneticPr fontId="7"/>
  </si>
  <si>
    <t>中日本高速道路名古屋支社道路管制センター</t>
    <rPh sb="0" eb="3">
      <t>ナカニホン</t>
    </rPh>
    <rPh sb="3" eb="5">
      <t>コウソク</t>
    </rPh>
    <rPh sb="5" eb="7">
      <t>ドウロ</t>
    </rPh>
    <rPh sb="7" eb="10">
      <t>ナゴヤ</t>
    </rPh>
    <rPh sb="10" eb="12">
      <t>シシャ</t>
    </rPh>
    <rPh sb="12" eb="14">
      <t>ドウロ</t>
    </rPh>
    <rPh sb="14" eb="16">
      <t>カンセイ</t>
    </rPh>
    <phoneticPr fontId="7"/>
  </si>
  <si>
    <t>491-0824</t>
    <phoneticPr fontId="7"/>
  </si>
  <si>
    <t>愛知県一宮市丹陽町九日市場字竹之宮204</t>
    <phoneticPr fontId="7"/>
  </si>
  <si>
    <t>鈴木 健之</t>
    <phoneticPr fontId="7"/>
  </si>
  <si>
    <t>0586-81-2913</t>
    <phoneticPr fontId="7"/>
  </si>
  <si>
    <t>OCD00146</t>
    <phoneticPr fontId="7"/>
  </si>
  <si>
    <t>OCD00137</t>
    <phoneticPr fontId="7"/>
  </si>
  <si>
    <t>滋賀県警察本部交通管制センター</t>
    <rPh sb="0" eb="3">
      <t>シガケン</t>
    </rPh>
    <rPh sb="3" eb="5">
      <t>ケイサツ</t>
    </rPh>
    <rPh sb="5" eb="7">
      <t>ホンブ</t>
    </rPh>
    <rPh sb="7" eb="9">
      <t>コウツウ</t>
    </rPh>
    <rPh sb="9" eb="11">
      <t>カンセイ</t>
    </rPh>
    <phoneticPr fontId="6"/>
  </si>
  <si>
    <t>滋賀県大津市打出浜1-10</t>
    <rPh sb="0" eb="3">
      <t>シガケン</t>
    </rPh>
    <rPh sb="3" eb="6">
      <t>オオツシ</t>
    </rPh>
    <rPh sb="6" eb="9">
      <t>ウチデハマ</t>
    </rPh>
    <phoneticPr fontId="6"/>
  </si>
  <si>
    <t>嵯峨根</t>
    <rPh sb="0" eb="2">
      <t>サガ</t>
    </rPh>
    <rPh sb="2" eb="3">
      <t>ネ</t>
    </rPh>
    <phoneticPr fontId="6"/>
  </si>
  <si>
    <t>077-522-1231
内線5223</t>
    <rPh sb="13" eb="15">
      <t>ナイセン</t>
    </rPh>
    <phoneticPr fontId="6"/>
  </si>
  <si>
    <t>滋賀県高速道路交通警察隊</t>
    <rPh sb="0" eb="3">
      <t>シガケン</t>
    </rPh>
    <rPh sb="3" eb="5">
      <t>コウソク</t>
    </rPh>
    <rPh sb="5" eb="7">
      <t>ドウロ</t>
    </rPh>
    <rPh sb="7" eb="9">
      <t>コウツウ</t>
    </rPh>
    <rPh sb="9" eb="12">
      <t>ケイサツタイ</t>
    </rPh>
    <phoneticPr fontId="6"/>
  </si>
  <si>
    <t>滋賀県栗東市小野758</t>
    <rPh sb="0" eb="3">
      <t>シガケン</t>
    </rPh>
    <rPh sb="3" eb="6">
      <t>リットウシ</t>
    </rPh>
    <rPh sb="6" eb="8">
      <t>オノ</t>
    </rPh>
    <phoneticPr fontId="6"/>
  </si>
  <si>
    <t>520-3016</t>
  </si>
  <si>
    <t>池田俊次</t>
  </si>
  <si>
    <t>077-554-8488</t>
  </si>
  <si>
    <t>IP090723</t>
  </si>
  <si>
    <t>IP090724</t>
  </si>
  <si>
    <t>IP090725</t>
  </si>
  <si>
    <t>IP090726</t>
  </si>
  <si>
    <t>IP090727</t>
  </si>
  <si>
    <t>IP090728</t>
  </si>
  <si>
    <t>IP090729</t>
  </si>
  <si>
    <t>WV-SW395J</t>
    <phoneticPr fontId="7"/>
  </si>
  <si>
    <t>WV-SFN631L</t>
    <phoneticPr fontId="7"/>
  </si>
  <si>
    <t>WV-SC385</t>
    <phoneticPr fontId="7"/>
  </si>
  <si>
    <t>WV-SFV481</t>
    <phoneticPr fontId="7"/>
  </si>
  <si>
    <t>WV-SW395AJ</t>
    <phoneticPr fontId="7"/>
  </si>
  <si>
    <t>WV-SFV631L</t>
    <phoneticPr fontId="7"/>
  </si>
  <si>
    <t>WJ-NV300/8</t>
    <phoneticPr fontId="7"/>
  </si>
  <si>
    <t>042722823</t>
    <phoneticPr fontId="7"/>
  </si>
  <si>
    <t>042722824</t>
  </si>
  <si>
    <t>042722825</t>
  </si>
  <si>
    <t>042722826</t>
  </si>
  <si>
    <t>042722831</t>
    <phoneticPr fontId="7"/>
  </si>
  <si>
    <t>042722832</t>
  </si>
  <si>
    <t>042722833</t>
  </si>
  <si>
    <t>株式会社　ジェーテック</t>
    <phoneticPr fontId="7"/>
  </si>
  <si>
    <t>東京都台東区東上野２-11-１　 新ジイドビル 2階</t>
    <phoneticPr fontId="7"/>
  </si>
  <si>
    <t>110-0015</t>
    <phoneticPr fontId="7"/>
  </si>
  <si>
    <t>事業部</t>
    <phoneticPr fontId="7"/>
  </si>
  <si>
    <t>03-3835-3451</t>
    <phoneticPr fontId="7"/>
  </si>
  <si>
    <t>03-3773-8409</t>
    <phoneticPr fontId="7"/>
  </si>
  <si>
    <t>東京都港区港南2-15-3</t>
    <phoneticPr fontId="7"/>
  </si>
  <si>
    <t>108-6290</t>
    <phoneticPr fontId="7"/>
  </si>
  <si>
    <t>NIV19615</t>
    <phoneticPr fontId="7"/>
  </si>
  <si>
    <t>NID00142</t>
    <phoneticPr fontId="7"/>
  </si>
  <si>
    <t>NIV24323</t>
  </si>
  <si>
    <t>NJV28102</t>
  </si>
  <si>
    <t>NIV24392</t>
  </si>
  <si>
    <t>水津</t>
    <rPh sb="0" eb="1">
      <t>ミズ</t>
    </rPh>
    <rPh sb="1" eb="2">
      <t>ツ</t>
    </rPh>
    <phoneticPr fontId="7"/>
  </si>
  <si>
    <t>IP090730</t>
  </si>
  <si>
    <t>ＥＮＧ1課</t>
    <rPh sb="4" eb="5">
      <t>カ</t>
    </rPh>
    <phoneticPr fontId="7"/>
  </si>
  <si>
    <t>WV-SPW611J</t>
    <phoneticPr fontId="7"/>
  </si>
  <si>
    <t>パナソニック ソリューションテクノロジー株式会社</t>
  </si>
  <si>
    <t>105-0013</t>
  </si>
  <si>
    <t>東京都港区浜松町1-18-16 住友浜松町ビル 6階</t>
  </si>
  <si>
    <t>IP090731</t>
  </si>
  <si>
    <t>鈴木</t>
    <phoneticPr fontId="7"/>
  </si>
  <si>
    <t>IP090732</t>
    <phoneticPr fontId="7"/>
  </si>
  <si>
    <t>IP090733</t>
    <phoneticPr fontId="7"/>
  </si>
  <si>
    <t>IP090734</t>
    <phoneticPr fontId="7"/>
  </si>
  <si>
    <t>55Ｈ0000170</t>
    <phoneticPr fontId="7"/>
  </si>
  <si>
    <t>BB-SW174W</t>
    <phoneticPr fontId="7"/>
  </si>
  <si>
    <t>WV-SC385</t>
    <phoneticPr fontId="7"/>
  </si>
  <si>
    <t>IP090735</t>
  </si>
  <si>
    <t>IP090736</t>
  </si>
  <si>
    <t>水田</t>
    <rPh sb="0" eb="2">
      <t>ミズタ</t>
    </rPh>
    <phoneticPr fontId="7"/>
  </si>
  <si>
    <t>東京第２支店</t>
    <phoneticPr fontId="7"/>
  </si>
  <si>
    <t>IP090737</t>
    <phoneticPr fontId="7"/>
  </si>
  <si>
    <t>IP090737</t>
  </si>
  <si>
    <t>IP090737</t>
    <phoneticPr fontId="7"/>
  </si>
  <si>
    <t>WV-SFV311</t>
    <phoneticPr fontId="7"/>
  </si>
  <si>
    <t>WV-NV250V1</t>
    <phoneticPr fontId="7"/>
  </si>
  <si>
    <t>PN21089K</t>
    <phoneticPr fontId="7"/>
  </si>
  <si>
    <t>223V5LHSB/11</t>
    <phoneticPr fontId="7"/>
  </si>
  <si>
    <t>KM-HD20-30</t>
    <phoneticPr fontId="7"/>
  </si>
  <si>
    <t>21927778-002</t>
  </si>
  <si>
    <t>21927778-002</t>
    <phoneticPr fontId="7"/>
  </si>
  <si>
    <t>篠第一ビル</t>
    <rPh sb="0" eb="1">
      <t>シノ</t>
    </rPh>
    <rPh sb="1" eb="3">
      <t>ダイイチ</t>
    </rPh>
    <phoneticPr fontId="7"/>
  </si>
  <si>
    <t>112-0012</t>
    <phoneticPr fontId="7"/>
  </si>
  <si>
    <t>東京都文京区大塚3-11-7</t>
    <phoneticPr fontId="7"/>
  </si>
  <si>
    <t>03-3941-5536</t>
    <phoneticPr fontId="7"/>
  </si>
  <si>
    <t>IP090737</t>
    <phoneticPr fontId="7"/>
  </si>
  <si>
    <t>NHD00012</t>
  </si>
  <si>
    <t>0A00013</t>
  </si>
  <si>
    <t>OBD00264</t>
  </si>
  <si>
    <t>OBD00265</t>
  </si>
  <si>
    <t>OBD00267</t>
  </si>
  <si>
    <t>日本ATM株式会社</t>
    <rPh sb="0" eb="2">
      <t>ニホン</t>
    </rPh>
    <rPh sb="5" eb="7">
      <t>カブシキ</t>
    </rPh>
    <rPh sb="7" eb="9">
      <t>カイシャ</t>
    </rPh>
    <phoneticPr fontId="6"/>
  </si>
  <si>
    <t>560-0083</t>
  </si>
  <si>
    <t>大阪府豊中市新千里西町1-2-2　住友商事千里ビル</t>
    <rPh sb="0" eb="3">
      <t>オオサカフ</t>
    </rPh>
    <rPh sb="3" eb="6">
      <t>トヨナカシ</t>
    </rPh>
    <rPh sb="6" eb="9">
      <t>シンセンリ</t>
    </rPh>
    <rPh sb="9" eb="10">
      <t>ニシ</t>
    </rPh>
    <rPh sb="10" eb="11">
      <t>マチ</t>
    </rPh>
    <rPh sb="17" eb="19">
      <t>スミトモ</t>
    </rPh>
    <rPh sb="19" eb="21">
      <t>ショウジ</t>
    </rPh>
    <rPh sb="21" eb="23">
      <t>センリ</t>
    </rPh>
    <phoneticPr fontId="6"/>
  </si>
  <si>
    <t>ITサービス部</t>
    <rPh sb="6" eb="7">
      <t>ブ</t>
    </rPh>
    <phoneticPr fontId="6"/>
  </si>
  <si>
    <t>システム管理担当者</t>
    <rPh sb="4" eb="6">
      <t>カンリ</t>
    </rPh>
    <rPh sb="6" eb="9">
      <t>タントウシャ</t>
    </rPh>
    <phoneticPr fontId="6"/>
  </si>
  <si>
    <t>06-6155-0211</t>
  </si>
  <si>
    <t>06-6155-0221</t>
  </si>
  <si>
    <t>NECネッツエスアイ株式会社</t>
    <phoneticPr fontId="7"/>
  </si>
  <si>
    <t>112-8560</t>
  </si>
  <si>
    <t>112-8560</t>
    <phoneticPr fontId="7"/>
  </si>
  <si>
    <t>東京都文京区後楽２－６－１　飯田橋ファーストタワー</t>
  </si>
  <si>
    <t>東京都文京区後楽２－６－１　飯田橋ファーストタワー</t>
    <phoneticPr fontId="7"/>
  </si>
  <si>
    <t>エンタープライズソリューション事業部第六ソリューション部</t>
  </si>
  <si>
    <t>エンタープライズソリューション事業部第六ソリューション部</t>
    <phoneticPr fontId="7"/>
  </si>
  <si>
    <t>03-6699-7511</t>
  </si>
  <si>
    <t>03-6699-7511</t>
    <phoneticPr fontId="7"/>
  </si>
  <si>
    <t>780-0842</t>
    <phoneticPr fontId="7"/>
  </si>
  <si>
    <t>高知県高知市追手筋１－７－４</t>
    <rPh sb="0" eb="9">
      <t>７８０－０８４２</t>
    </rPh>
    <phoneticPr fontId="7"/>
  </si>
  <si>
    <t>088-823-8309</t>
    <phoneticPr fontId="7"/>
  </si>
  <si>
    <t>愛媛綜合警備保障株式会社　</t>
    <phoneticPr fontId="7"/>
  </si>
  <si>
    <t>綜合警備保障株式会社</t>
    <phoneticPr fontId="7"/>
  </si>
  <si>
    <t>780-0053</t>
    <phoneticPr fontId="7"/>
  </si>
  <si>
    <t>高知県高知市駅前町５番５号　大同生命高知ビル８F</t>
    <rPh sb="14" eb="16">
      <t>ダイドウ</t>
    </rPh>
    <rPh sb="16" eb="18">
      <t>セイメイ</t>
    </rPh>
    <rPh sb="18" eb="20">
      <t>コウチ</t>
    </rPh>
    <phoneticPr fontId="7"/>
  </si>
  <si>
    <t>高知支社</t>
    <rPh sb="0" eb="2">
      <t>コウチ</t>
    </rPh>
    <rPh sb="2" eb="4">
      <t>シシャ</t>
    </rPh>
    <phoneticPr fontId="7"/>
  </si>
  <si>
    <t>088-822-2661</t>
    <phoneticPr fontId="7"/>
  </si>
  <si>
    <t>088-885-7502</t>
    <phoneticPr fontId="7"/>
  </si>
  <si>
    <t>WJ-NV250/05</t>
    <phoneticPr fontId="7"/>
  </si>
  <si>
    <t>WJ-NV250/05-H</t>
    <phoneticPr fontId="7"/>
  </si>
  <si>
    <t>OCD00151</t>
    <phoneticPr fontId="7"/>
  </si>
  <si>
    <t>ODV17032</t>
    <phoneticPr fontId="7"/>
  </si>
  <si>
    <t>ODV18670</t>
    <phoneticPr fontId="7"/>
  </si>
  <si>
    <t>ODV17011</t>
    <phoneticPr fontId="7"/>
  </si>
  <si>
    <t>WV-Q120A-AP</t>
    <phoneticPr fontId="7"/>
  </si>
  <si>
    <t>WV-Q120A-AP</t>
    <phoneticPr fontId="7"/>
  </si>
  <si>
    <t>OCV21576</t>
    <phoneticPr fontId="7"/>
  </si>
  <si>
    <t>OCV21584</t>
    <phoneticPr fontId="7"/>
  </si>
  <si>
    <t>OCV21623</t>
    <phoneticPr fontId="7"/>
  </si>
  <si>
    <t>WV-SPW611J-AP</t>
    <phoneticPr fontId="7"/>
  </si>
  <si>
    <t>WV-SPW611J-AP</t>
    <phoneticPr fontId="7"/>
  </si>
  <si>
    <t>WV-SFN611L</t>
    <phoneticPr fontId="7"/>
  </si>
  <si>
    <t>OBV17632</t>
    <phoneticPr fontId="7"/>
  </si>
  <si>
    <t>PN21089K-AP</t>
    <phoneticPr fontId="7"/>
  </si>
  <si>
    <t>4BC01010747</t>
    <phoneticPr fontId="7"/>
  </si>
  <si>
    <t>223V5LHSB/11-AP</t>
    <phoneticPr fontId="7"/>
  </si>
  <si>
    <t>ZVCA1512000785</t>
    <phoneticPr fontId="7"/>
  </si>
  <si>
    <t>KM-HD20-30-AP</t>
    <phoneticPr fontId="7"/>
  </si>
  <si>
    <t>-</t>
    <phoneticPr fontId="7"/>
  </si>
  <si>
    <t>青森県八戸市北インター工業団地6-1-16</t>
    <phoneticPr fontId="7"/>
  </si>
  <si>
    <t>039-2245</t>
    <phoneticPr fontId="7"/>
  </si>
  <si>
    <t>情報システム課</t>
    <phoneticPr fontId="7"/>
  </si>
  <si>
    <t>0178-28-7692</t>
    <phoneticPr fontId="7"/>
  </si>
  <si>
    <t>0178-28-9482</t>
    <phoneticPr fontId="7"/>
  </si>
  <si>
    <t>21747950-002</t>
    <phoneticPr fontId="7"/>
  </si>
  <si>
    <t>NKD00149</t>
    <phoneticPr fontId="7"/>
  </si>
  <si>
    <t>アルバック東北株式会社</t>
    <phoneticPr fontId="7"/>
  </si>
  <si>
    <t>ＩＰ090716</t>
    <phoneticPr fontId="7"/>
  </si>
  <si>
    <t>大谷</t>
    <phoneticPr fontId="7"/>
  </si>
  <si>
    <t>21924413-003</t>
    <phoneticPr fontId="7"/>
  </si>
  <si>
    <t>20015/4</t>
    <phoneticPr fontId="7"/>
  </si>
  <si>
    <t>105-0021</t>
    <phoneticPr fontId="7"/>
  </si>
  <si>
    <t>東京都港区東新橋２－１２－７　</t>
    <phoneticPr fontId="7"/>
  </si>
  <si>
    <t>ｿﾘｭｰｼｮﾝｴﾝｼﾞﾆｱﾘﾝｸﾞ部</t>
    <phoneticPr fontId="7"/>
  </si>
  <si>
    <t>03-6402-5302</t>
    <phoneticPr fontId="7"/>
  </si>
  <si>
    <t>03-6402-5307</t>
    <phoneticPr fontId="7"/>
  </si>
  <si>
    <t>住信SBIネット銀行</t>
    <phoneticPr fontId="7"/>
  </si>
  <si>
    <t>106-6018</t>
    <phoneticPr fontId="7"/>
  </si>
  <si>
    <t>東京都港区六本木1-6-1 泉ガーデンタワー18F</t>
    <phoneticPr fontId="7"/>
  </si>
  <si>
    <t>総務部</t>
    <phoneticPr fontId="7"/>
  </si>
  <si>
    <t>03-6229-1248</t>
    <phoneticPr fontId="7"/>
  </si>
  <si>
    <t>03-3582-0357</t>
    <phoneticPr fontId="7"/>
  </si>
  <si>
    <t>OCV19697</t>
    <phoneticPr fontId="7"/>
  </si>
  <si>
    <t>IP090738</t>
  </si>
  <si>
    <t>IP090738</t>
    <phoneticPr fontId="7"/>
  </si>
  <si>
    <t>IP090739</t>
  </si>
  <si>
    <t>IP090739</t>
    <phoneticPr fontId="7"/>
  </si>
  <si>
    <t>浪岡</t>
    <rPh sb="0" eb="2">
      <t>ナミオカ</t>
    </rPh>
    <phoneticPr fontId="7"/>
  </si>
  <si>
    <t>ダイワボウ情報システム株式会社</t>
  </si>
  <si>
    <t>ダイワボウ情報システム</t>
  </si>
  <si>
    <t>17048180-01</t>
    <phoneticPr fontId="7"/>
  </si>
  <si>
    <t>17048180-02</t>
    <phoneticPr fontId="7"/>
  </si>
  <si>
    <t>BB-ST165A</t>
    <phoneticPr fontId="7"/>
  </si>
  <si>
    <t>BB-SW175A</t>
    <phoneticPr fontId="7"/>
  </si>
  <si>
    <t>541-0052</t>
    <phoneticPr fontId="7"/>
  </si>
  <si>
    <t>大阪府大阪市中央区安土町2-3-13 大阪国際ビルディング12F</t>
    <phoneticPr fontId="7"/>
  </si>
  <si>
    <t>大阪第1支店</t>
    <phoneticPr fontId="7"/>
  </si>
  <si>
    <t>06-4964-6191</t>
    <phoneticPr fontId="7"/>
  </si>
  <si>
    <t>06-4964-6381</t>
    <phoneticPr fontId="7"/>
  </si>
  <si>
    <t>神戸市立工業高等専門学校</t>
  </si>
  <si>
    <t>神戸市立工業高等専門学校</t>
    <phoneticPr fontId="7"/>
  </si>
  <si>
    <t>651-2194</t>
  </si>
  <si>
    <t>651-2194</t>
    <phoneticPr fontId="7"/>
  </si>
  <si>
    <t>神戸市西区学園東町8-3</t>
    <rPh sb="0" eb="3">
      <t>コウベシ</t>
    </rPh>
    <rPh sb="3" eb="5">
      <t>ニシク</t>
    </rPh>
    <rPh sb="5" eb="7">
      <t>ガクエン</t>
    </rPh>
    <rPh sb="7" eb="9">
      <t>ヒガシマチ</t>
    </rPh>
    <phoneticPr fontId="6"/>
  </si>
  <si>
    <t>総合情報センター</t>
    <rPh sb="0" eb="2">
      <t>ソウゴウ</t>
    </rPh>
    <rPh sb="2" eb="4">
      <t>ジョウホウ</t>
    </rPh>
    <phoneticPr fontId="6"/>
  </si>
  <si>
    <t>078-795-3311</t>
  </si>
  <si>
    <t>078-795-3314</t>
  </si>
  <si>
    <t>横山　卓司</t>
    <rPh sb="0" eb="2">
      <t>ヨコヤマ</t>
    </rPh>
    <rPh sb="3" eb="5">
      <t>タクジ</t>
    </rPh>
    <phoneticPr fontId="7"/>
  </si>
  <si>
    <t>NHV04362</t>
  </si>
  <si>
    <t>NHV04365</t>
  </si>
  <si>
    <t>NLV29836</t>
  </si>
  <si>
    <t>NLV29921</t>
  </si>
  <si>
    <t>NLV28029</t>
  </si>
  <si>
    <t>NLV28024</t>
  </si>
  <si>
    <t>NLV29844</t>
  </si>
  <si>
    <t>NLV29902</t>
  </si>
  <si>
    <t>NLV29883</t>
  </si>
  <si>
    <t>NLV29915</t>
  </si>
  <si>
    <t>IP090740</t>
  </si>
  <si>
    <t>住吉</t>
    <rPh sb="0" eb="2">
      <t>スミヨシ</t>
    </rPh>
    <phoneticPr fontId="7"/>
  </si>
  <si>
    <t>Dsol東京</t>
    <rPh sb="4" eb="6">
      <t>トウキョウ</t>
    </rPh>
    <phoneticPr fontId="7"/>
  </si>
  <si>
    <t>WJ-NV250V1</t>
    <phoneticPr fontId="7"/>
  </si>
  <si>
    <t>105-8301</t>
  </si>
  <si>
    <t>105-8301</t>
    <phoneticPr fontId="7"/>
  </si>
  <si>
    <t>東京都港区東新橋１－５－１</t>
    <phoneticPr fontId="7"/>
  </si>
  <si>
    <t>パナソニック株式会社　エコソリューションズ社　</t>
    <phoneticPr fontId="7"/>
  </si>
  <si>
    <t>東京特需営業所</t>
  </si>
  <si>
    <t>03-6218-1590</t>
    <phoneticPr fontId="7"/>
  </si>
  <si>
    <t>03-6218-1589</t>
    <phoneticPr fontId="7"/>
  </si>
  <si>
    <t>アルテリア・ネットワークス株式会社</t>
    <phoneticPr fontId="7"/>
  </si>
  <si>
    <t>100-0004</t>
    <phoneticPr fontId="7"/>
  </si>
  <si>
    <t>東京都千代田区大手町2-6-1朝日生命大手町ビル3階</t>
    <phoneticPr fontId="7"/>
  </si>
  <si>
    <t>03-3241-8633</t>
    <phoneticPr fontId="7"/>
  </si>
  <si>
    <t>IP090741</t>
    <phoneticPr fontId="7"/>
  </si>
  <si>
    <t>IP090742</t>
    <phoneticPr fontId="7"/>
  </si>
  <si>
    <t>FSC</t>
    <phoneticPr fontId="7"/>
  </si>
  <si>
    <t>108-0022</t>
  </si>
  <si>
    <t>108-0022</t>
    <phoneticPr fontId="7"/>
  </si>
  <si>
    <t>東京都港区海岸３－２２－２３　MSCセンタービル６F北</t>
  </si>
  <si>
    <t>東京都港区海岸３－２２－２３　MSCセンタービル６F北</t>
    <phoneticPr fontId="7"/>
  </si>
  <si>
    <t>テクニカルサービス事業本部　エンタープライズサービス事業部　第四サービス部</t>
  </si>
  <si>
    <t>テクニカルサービス事業本部　エンタープライズサービス事業部　第四サービス部</t>
    <phoneticPr fontId="7"/>
  </si>
  <si>
    <t>03-5446-9216</t>
  </si>
  <si>
    <t>03-5446-9216</t>
    <phoneticPr fontId="7"/>
  </si>
  <si>
    <t>03-5446-9287</t>
  </si>
  <si>
    <t>03-5446-9287</t>
    <phoneticPr fontId="7"/>
  </si>
  <si>
    <t>WJ-HDU41S</t>
    <phoneticPr fontId="7"/>
  </si>
  <si>
    <t>21941366-001</t>
  </si>
  <si>
    <t>21941366-001</t>
    <phoneticPr fontId="7"/>
  </si>
  <si>
    <t>池袋支店</t>
    <phoneticPr fontId="7"/>
  </si>
  <si>
    <t>170-0013</t>
  </si>
  <si>
    <t>東京都豊島区東池袋1丁目41番7号</t>
  </si>
  <si>
    <t>03-3984-8131</t>
  </si>
  <si>
    <t>NJD00365</t>
    <phoneticPr fontId="7"/>
  </si>
  <si>
    <t>NLD01310</t>
  </si>
  <si>
    <t>NLD01402</t>
  </si>
  <si>
    <t>NLD01396</t>
  </si>
  <si>
    <t>NLD01395</t>
  </si>
  <si>
    <t>NLD01394</t>
  </si>
  <si>
    <t>NLD01403</t>
  </si>
  <si>
    <t>NLD01325</t>
  </si>
  <si>
    <t>NLD01404</t>
  </si>
  <si>
    <t>NLD01338</t>
  </si>
  <si>
    <t>IP090743</t>
    <phoneticPr fontId="7"/>
  </si>
  <si>
    <t>竹岡</t>
    <rPh sb="0" eb="2">
      <t>タケオカ</t>
    </rPh>
    <phoneticPr fontId="7"/>
  </si>
  <si>
    <t>55Ｈ0000767</t>
    <phoneticPr fontId="7"/>
  </si>
  <si>
    <t>ネットワークインフラ本部　設備管理部　第一課</t>
    <phoneticPr fontId="7"/>
  </si>
  <si>
    <t>050-5837-5506</t>
  </si>
  <si>
    <t>050-5837-5506</t>
    <phoneticPr fontId="7"/>
  </si>
  <si>
    <t>DCZ563</t>
    <phoneticPr fontId="7"/>
  </si>
  <si>
    <t>DDR313</t>
  </si>
  <si>
    <t>DDR313</t>
    <phoneticPr fontId="7"/>
  </si>
  <si>
    <t>Ｃｏｍ　ＳｐａｃｅⅠ（日本橋）</t>
    <phoneticPr fontId="7"/>
  </si>
  <si>
    <t>アルテリア・ネットワークス株式会社</t>
    <phoneticPr fontId="7"/>
  </si>
  <si>
    <t>103-0012</t>
    <phoneticPr fontId="7"/>
  </si>
  <si>
    <t>東京都中央区日本橋堀留町１－５－３</t>
    <phoneticPr fontId="7"/>
  </si>
  <si>
    <t>03-5641-3840</t>
    <phoneticPr fontId="7"/>
  </si>
  <si>
    <t>NLD00103</t>
    <phoneticPr fontId="7"/>
  </si>
  <si>
    <t>OAD01688</t>
  </si>
  <si>
    <t>OAD01703</t>
  </si>
  <si>
    <t>OAD01704</t>
  </si>
  <si>
    <t>OAD01705</t>
  </si>
  <si>
    <t>OAD01718</t>
  </si>
  <si>
    <t>OAD01726</t>
  </si>
  <si>
    <t>OAD01734</t>
  </si>
  <si>
    <t>103-0012</t>
    <phoneticPr fontId="7"/>
  </si>
  <si>
    <t>東京都中央区日本橋堀留町1-5-3</t>
    <rPh sb="0" eb="3">
      <t>トウキョウト</t>
    </rPh>
    <rPh sb="3" eb="6">
      <t>チュウオウク</t>
    </rPh>
    <rPh sb="6" eb="8">
      <t>ニホン</t>
    </rPh>
    <rPh sb="8" eb="9">
      <t>ハシ</t>
    </rPh>
    <rPh sb="9" eb="11">
      <t>ホリドメ</t>
    </rPh>
    <rPh sb="11" eb="12">
      <t>チョウ</t>
    </rPh>
    <phoneticPr fontId="7"/>
  </si>
  <si>
    <t>ﾈｯﾄﾜｰｸｲﾝﾌﾗ本部
設備管理部</t>
    <rPh sb="10" eb="12">
      <t>ホンブ</t>
    </rPh>
    <rPh sb="13" eb="15">
      <t>セツビ</t>
    </rPh>
    <rPh sb="15" eb="18">
      <t>カンリブ</t>
    </rPh>
    <phoneticPr fontId="7"/>
  </si>
  <si>
    <t>03-3241-8633</t>
  </si>
  <si>
    <t>NLD00061</t>
    <phoneticPr fontId="7"/>
  </si>
  <si>
    <t>160-0021</t>
  </si>
  <si>
    <t>160-0021</t>
    <phoneticPr fontId="7"/>
  </si>
  <si>
    <t>東京都新宿区歌舞伎町２－１６－９</t>
    <phoneticPr fontId="7"/>
  </si>
  <si>
    <t>Ｃｏｍ　ＳｐａｃｅⅡ（新宿）</t>
    <phoneticPr fontId="7"/>
  </si>
  <si>
    <t>03-5287-1660</t>
    <phoneticPr fontId="7"/>
  </si>
  <si>
    <t>ＮＬＤ01233</t>
  </si>
  <si>
    <t>ＮＬＤ01234</t>
  </si>
  <si>
    <t>OAD01551</t>
  </si>
  <si>
    <t>OAD01592</t>
  </si>
  <si>
    <t>OAD01593</t>
  </si>
  <si>
    <t>OAD01676</t>
  </si>
  <si>
    <t>OAD01677</t>
  </si>
  <si>
    <t>OAD01687</t>
  </si>
  <si>
    <t>東京都新宿区歌舞伎町2-16-9</t>
    <rPh sb="0" eb="2">
      <t>トウキョウ</t>
    </rPh>
    <rPh sb="2" eb="3">
      <t>ト</t>
    </rPh>
    <rPh sb="3" eb="6">
      <t>シンジュクク</t>
    </rPh>
    <rPh sb="6" eb="10">
      <t>カブキチョウ</t>
    </rPh>
    <phoneticPr fontId="6"/>
  </si>
  <si>
    <t>ﾈｯﾄﾜｰｸｲﾝﾌﾗ本部　設備管理部</t>
    <rPh sb="10" eb="12">
      <t>ホンブ</t>
    </rPh>
    <rPh sb="13" eb="15">
      <t>セツビ</t>
    </rPh>
    <rPh sb="15" eb="18">
      <t>カンリブ</t>
    </rPh>
    <phoneticPr fontId="6"/>
  </si>
  <si>
    <t>03-3241-8633</t>
    <phoneticPr fontId="7"/>
  </si>
  <si>
    <t>開始日</t>
  </si>
  <si>
    <t>終了日</t>
  </si>
  <si>
    <t>大阪市阿倍野区阿倍野筋1-2-30 Hoop 2F</t>
    <phoneticPr fontId="7"/>
  </si>
  <si>
    <t>大阪府</t>
  </si>
  <si>
    <t>大阪府</t>
    <phoneticPr fontId="7"/>
  </si>
  <si>
    <t>大阪市阿倍野区阿倍野筋2-1-40 and2F</t>
    <phoneticPr fontId="7"/>
  </si>
  <si>
    <t>業務依頼書№</t>
    <rPh sb="0" eb="2">
      <t>ギョウム</t>
    </rPh>
    <rPh sb="2" eb="4">
      <t>イライ</t>
    </rPh>
    <rPh sb="4" eb="5">
      <t>ショ</t>
    </rPh>
    <phoneticPr fontId="7"/>
  </si>
  <si>
    <t>WV-SF138</t>
  </si>
  <si>
    <t>MKV33910</t>
  </si>
  <si>
    <t>大阪市中央区瓦屋町2-14-9</t>
  </si>
  <si>
    <t>がぐれ大阪店</t>
  </si>
  <si>
    <t>06-6761-7717</t>
  </si>
  <si>
    <t>MKV33905</t>
  </si>
  <si>
    <t>MKV33750</t>
  </si>
  <si>
    <t>大阪市中央区心斎橋筋1-7-1　大丸心斎橋店　北韓2F</t>
  </si>
  <si>
    <t>ROSSO　大丸心斎橋店</t>
  </si>
  <si>
    <t>06-6252-8555</t>
  </si>
  <si>
    <t>MKV33858</t>
  </si>
  <si>
    <t>MKV33855</t>
  </si>
  <si>
    <t>MKV39044</t>
  </si>
  <si>
    <t>東京都</t>
  </si>
  <si>
    <t>新宿区西新宿1-1-3　小田急新宿ミロード５</t>
  </si>
  <si>
    <t>KBF　プラス新宿ミロード店</t>
  </si>
  <si>
    <t>03-3349-5779</t>
  </si>
  <si>
    <t>MKV39041</t>
  </si>
  <si>
    <t>MKV39037</t>
  </si>
  <si>
    <t>MKV39039</t>
  </si>
  <si>
    <t>大阪市中央区西心斎橋1-4-3　心斎橋OPA　B2F</t>
  </si>
  <si>
    <t>KBF 心斎橋OPA店</t>
  </si>
  <si>
    <t>06-6282-8174</t>
  </si>
  <si>
    <t>MKV33704</t>
  </si>
  <si>
    <t>MKV33702</t>
  </si>
  <si>
    <t>大阪市北区茶屋町10-12　NU茶屋町　4F</t>
  </si>
  <si>
    <t>KBF 茶屋店</t>
  </si>
  <si>
    <t>06-6377-2388</t>
  </si>
  <si>
    <t>MKV33707</t>
  </si>
  <si>
    <t>MKV33703</t>
  </si>
  <si>
    <t>大阪市中央区難波5-1-5　大阪高島屋3F</t>
  </si>
  <si>
    <t xml:space="preserve">ROSSO なんば高島屋店  </t>
  </si>
  <si>
    <t>06-6632-9358</t>
  </si>
  <si>
    <t>MKV33844</t>
  </si>
  <si>
    <t>MKV33843</t>
  </si>
  <si>
    <t>大阪市北区梅田3-1-1　ｴｷﾏﾙｼｪ大阪内ｱﾙﾋﾞ</t>
  </si>
  <si>
    <t>KBF＋　アルビ大阪店</t>
  </si>
  <si>
    <t>06-6147-2506</t>
  </si>
  <si>
    <t>MKV33769</t>
  </si>
  <si>
    <t>MKV37355</t>
  </si>
  <si>
    <t>埼玉県</t>
  </si>
  <si>
    <t>さいたま市浦和区東高砂町11-1　浦和パルコ１F</t>
  </si>
  <si>
    <t>DOORS　浦和パルコ店</t>
  </si>
  <si>
    <t>048-611-8435</t>
  </si>
  <si>
    <t>MKV37359</t>
  </si>
  <si>
    <t>MKV37356</t>
  </si>
  <si>
    <t>町田市原町田6-1-11　ルミネ町田　４F</t>
  </si>
  <si>
    <t>KBF　ルミネ町田店</t>
  </si>
  <si>
    <t>042-739-3335</t>
  </si>
  <si>
    <t>MKV33875</t>
  </si>
  <si>
    <t>MKV33879</t>
  </si>
  <si>
    <t>大阪市天王寺区悲田院町10-48　天王寺MIOプラザ館２F</t>
  </si>
  <si>
    <t>SENSE　OF　PLACE天王寺MIOプラザ</t>
  </si>
  <si>
    <t>06-6772-0077</t>
  </si>
  <si>
    <t>MKV33881</t>
  </si>
  <si>
    <t>MKV33880</t>
  </si>
  <si>
    <t>MKV33716</t>
  </si>
  <si>
    <t>MKV33717</t>
  </si>
  <si>
    <t>新宿区新宿3-38-1　ﾙﾐﾈｴｽﾄ7 3F</t>
  </si>
  <si>
    <t>KBF　ルミネエスト新宿</t>
  </si>
  <si>
    <t>03-5367-2151</t>
  </si>
  <si>
    <t>MKV33713</t>
  </si>
  <si>
    <t>MKV33714</t>
  </si>
  <si>
    <t>新宿区新宿3-38-1 新宿ﾙﾐﾈｴｽﾄ B2F</t>
  </si>
  <si>
    <t>SENCE　OF　PLACE　新宿ルミネエスト</t>
  </si>
  <si>
    <t>03-6380-5154</t>
  </si>
  <si>
    <t>MKV38947</t>
  </si>
  <si>
    <t>MKV33866</t>
  </si>
  <si>
    <t>MKV38948</t>
  </si>
  <si>
    <t xml:space="preserve">さいたま市大宮区綿町630 ecute大宮 </t>
  </si>
  <si>
    <t>Make store ecute 大宮</t>
  </si>
  <si>
    <t>048-644-6520</t>
  </si>
  <si>
    <t>MKV38939</t>
  </si>
  <si>
    <t>MKV38973</t>
  </si>
  <si>
    <t>町田市原町田6-2-6 町田ﾓﾃﾞｨ 1F</t>
  </si>
  <si>
    <t>DoorS 町田モディ</t>
  </si>
  <si>
    <t>042-812-2882</t>
  </si>
  <si>
    <t>MKV37329</t>
  </si>
  <si>
    <t>MKV38928</t>
  </si>
  <si>
    <t>MKV38936</t>
  </si>
  <si>
    <t>大阪市天王寺区悲田院町10-39天王寺MIOﾌﾟﾗｻﾞ館1F　102</t>
  </si>
  <si>
    <t>KBFBOX　天王寺ミオプラザ</t>
  </si>
  <si>
    <t>06-6779-2929</t>
  </si>
  <si>
    <t>MKV38970</t>
  </si>
  <si>
    <t>大阪市天王寺区悲田院町10-39　天王寺MIO 703</t>
  </si>
  <si>
    <t>KBF　天王寺</t>
  </si>
  <si>
    <t>06-6770-1154</t>
  </si>
  <si>
    <t>MKV33723</t>
  </si>
  <si>
    <t>MKV33720</t>
  </si>
  <si>
    <t>豊島区西池袋3-28-14　F10 区画</t>
  </si>
  <si>
    <t>KBFBOX　池袋エチカ店　</t>
  </si>
  <si>
    <t>03-3987-8958</t>
  </si>
  <si>
    <t>MKV33735</t>
  </si>
  <si>
    <t>MKV33744</t>
  </si>
  <si>
    <t>さいたま市大宮区錦町630 ﾙﾐﾈ大宮2 3F</t>
  </si>
  <si>
    <t>UR　ルミネ大宮</t>
  </si>
  <si>
    <t>048-782-7800</t>
  </si>
  <si>
    <t>MKV38992</t>
  </si>
  <si>
    <t>MKV39021</t>
  </si>
  <si>
    <t>MKV39049</t>
  </si>
  <si>
    <t>MKV33805</t>
  </si>
  <si>
    <t>町田市鶴間3-4-1 ｸﾞﾗﾝﾍﾞﾘｰﾓｰﾙ ｱｳﾄﾚｯﾄｼｮｯﾌﾟｽ E-8</t>
  </si>
  <si>
    <t>WH　グランベリーモール</t>
  </si>
  <si>
    <t>042-788-2877</t>
  </si>
  <si>
    <t>MKV33806</t>
  </si>
  <si>
    <t>MKV33804</t>
  </si>
  <si>
    <t>大阪市北区角田町3-25 EST 2F</t>
  </si>
  <si>
    <t>ROSSO梅田</t>
  </si>
  <si>
    <t>06-6375-8057</t>
  </si>
  <si>
    <t>MKV33795</t>
  </si>
  <si>
    <t>MKV33753</t>
  </si>
  <si>
    <t>MKV33752</t>
  </si>
  <si>
    <t>大阪市北区角田町3-25　EST 2F</t>
  </si>
  <si>
    <t>UR 　梅田</t>
  </si>
  <si>
    <t>06-4802-3626</t>
  </si>
  <si>
    <t>MKV33749</t>
  </si>
  <si>
    <t>MKV33748</t>
  </si>
  <si>
    <t>MKV33742</t>
  </si>
  <si>
    <t>MKV33745</t>
  </si>
  <si>
    <t>MKV33743</t>
  </si>
  <si>
    <t>大阪市北区梅田2-4-9 ﾌﾞﾘｰｾﾞﾌﾞﾘｰｾﾞ 3F</t>
  </si>
  <si>
    <t>UR　 西梅田</t>
  </si>
  <si>
    <t>06-6343-8315</t>
  </si>
  <si>
    <t>MKV33746</t>
  </si>
  <si>
    <t>MKV33908</t>
  </si>
  <si>
    <t>MKV33906</t>
  </si>
  <si>
    <t>豊島区池袋1-11-1 ﾙﾐﾈ池袋 4F 408</t>
  </si>
  <si>
    <t>KBF　ルミネ池袋</t>
  </si>
  <si>
    <t>03-5954-8177</t>
  </si>
  <si>
    <t>MKV33907</t>
  </si>
  <si>
    <t>MKV33909</t>
  </si>
  <si>
    <t>茨城県</t>
  </si>
  <si>
    <t>つくば市研究学園C-50街区1 ｲｰｱｽつくば 1F</t>
  </si>
  <si>
    <t>DOORS　つくば</t>
  </si>
  <si>
    <t>029-868-7140</t>
  </si>
  <si>
    <t>MKV38998</t>
  </si>
  <si>
    <t>MKV38995</t>
  </si>
  <si>
    <t>立川市曙町2-1-1 ルミネ立川 3F</t>
  </si>
  <si>
    <t>UR　ルミネ立川</t>
  </si>
  <si>
    <t>042-548-0781</t>
  </si>
  <si>
    <t>MKV38999</t>
  </si>
  <si>
    <t>MKV38996</t>
  </si>
  <si>
    <t>MKV37360</t>
  </si>
  <si>
    <t>大阪市北区大深町ｸﾞﾗﾝﾌﾛﾝﾄ大阪 B1F</t>
  </si>
  <si>
    <t>KBF　グランフロント</t>
  </si>
  <si>
    <t xml:space="preserve">06-6485-7056 </t>
  </si>
  <si>
    <t>MKV38997</t>
  </si>
  <si>
    <t>MKV38994</t>
  </si>
  <si>
    <t>大阪市北区大深町4番20号　ｸﾞﾗﾝﾌﾛﾝﾄ大阪 南館A222</t>
  </si>
  <si>
    <t>ROSSO　グランフロント</t>
  </si>
  <si>
    <t>06-6485-7057</t>
  </si>
  <si>
    <t>MKV37357</t>
  </si>
  <si>
    <t>MKV38941</t>
  </si>
  <si>
    <t>大阪市北区大深町ｸﾞﾗﾝﾌﾛﾝﾄ大阪 北館2階 B-231K</t>
  </si>
  <si>
    <t>SENCE　OF　PLACE　グランフロント</t>
  </si>
  <si>
    <t>06-6485-7058</t>
  </si>
  <si>
    <t>MKV39033</t>
  </si>
  <si>
    <t>MKV38943</t>
  </si>
  <si>
    <t>MKV38966</t>
  </si>
  <si>
    <t>MKV39042</t>
  </si>
  <si>
    <t>渋谷区神宮前1-11-6　ﾗﾌｫｰﾚ原宿4F</t>
  </si>
  <si>
    <t>KBF　ラフォーレ原宿</t>
  </si>
  <si>
    <t>03-5771-6538</t>
  </si>
  <si>
    <t>MKV39018</t>
  </si>
  <si>
    <t>MKV39017</t>
  </si>
  <si>
    <t>稲敷郡阿見町大字吉原2700 あみﾌﾟﾚﾐｱﾑ・ｱｳﾄﾚｯﾄ 155</t>
  </si>
  <si>
    <t>WH　阿見</t>
  </si>
  <si>
    <t>029-875-6677</t>
  </si>
  <si>
    <t>MKV39038</t>
  </si>
  <si>
    <t>MKV39000</t>
  </si>
  <si>
    <t>立川市曙町2-1-1 ﾙﾐﾈ立川店 4F</t>
  </si>
  <si>
    <t>KBF　ルミネ立川</t>
  </si>
  <si>
    <t>042-595-9868</t>
  </si>
  <si>
    <t>MKV37362</t>
  </si>
  <si>
    <t>MKV38930</t>
  </si>
  <si>
    <t>東大阪市角田2-3-36</t>
  </si>
  <si>
    <t>WH　東大阪</t>
  </si>
  <si>
    <t>072-964-2734</t>
  </si>
  <si>
    <t>MKV39004</t>
  </si>
  <si>
    <t>MKV33892</t>
  </si>
  <si>
    <t>大阪市浪速区難波中2-10-70　なんばﾊﾟｰｸｽ 2F</t>
  </si>
  <si>
    <t>DOORS　なんばパークス</t>
  </si>
  <si>
    <t>06-6648-6202</t>
  </si>
  <si>
    <t>MKV33825</t>
  </si>
  <si>
    <t>MKV33823</t>
  </si>
  <si>
    <t>MKV33730</t>
  </si>
  <si>
    <t>MKV33727</t>
  </si>
  <si>
    <t>MKV33731</t>
  </si>
  <si>
    <t>渋谷区神宮前4-25-12 MICO神宮前</t>
  </si>
  <si>
    <t>かぐれ表参道</t>
  </si>
  <si>
    <t>03-5414-5737</t>
  </si>
  <si>
    <t>NAV43087</t>
  </si>
  <si>
    <t>港区台場1-7-1ｱｸｱｼﾃｨお台場</t>
  </si>
  <si>
    <t>DOORS アクアシティお台場</t>
  </si>
  <si>
    <t>03-6457-2658</t>
  </si>
  <si>
    <t>MKV33857</t>
  </si>
  <si>
    <t>千葉県</t>
  </si>
  <si>
    <t>流山市西初石6-185-2 おおたかの森 2F</t>
  </si>
  <si>
    <t>SENCE　OF　PLASE　おおたかの森</t>
  </si>
  <si>
    <t>04-7192-7510</t>
  </si>
  <si>
    <t>MKV33854</t>
  </si>
  <si>
    <t>MKV33852</t>
  </si>
  <si>
    <t>MKV33856</t>
  </si>
  <si>
    <t>MKV37363</t>
  </si>
  <si>
    <t xml:space="preserve">八王子旭町1-1 ｾﾚｵ八王子 北館 2F </t>
  </si>
  <si>
    <t>DOORS　八王子</t>
  </si>
  <si>
    <t>042-686-3258</t>
  </si>
  <si>
    <t>MKV38929</t>
  </si>
  <si>
    <t>MKV37361</t>
  </si>
  <si>
    <t>IP090418-1</t>
    <phoneticPr fontId="7"/>
  </si>
  <si>
    <t>IP090418-2</t>
  </si>
  <si>
    <t>IP090418-3</t>
  </si>
  <si>
    <t>IP090418-4</t>
  </si>
  <si>
    <t>IP090421-1</t>
    <phoneticPr fontId="7"/>
  </si>
  <si>
    <t>IP090421-2</t>
  </si>
  <si>
    <t>IP090421-3</t>
  </si>
  <si>
    <t>IP090421-4</t>
  </si>
  <si>
    <t>IP090421-5</t>
  </si>
  <si>
    <t>IP090421-6</t>
  </si>
  <si>
    <t>IP090421-7</t>
  </si>
  <si>
    <t>IP090421-8</t>
  </si>
  <si>
    <t>IP090421-9</t>
  </si>
  <si>
    <t>IP090421-10</t>
  </si>
  <si>
    <t>IP090421-11</t>
  </si>
  <si>
    <t>IP090421-12</t>
  </si>
  <si>
    <t>IP090421-13</t>
  </si>
  <si>
    <t>IP090421-14</t>
  </si>
  <si>
    <t>IP090421-15</t>
  </si>
  <si>
    <t>IP090421-16</t>
  </si>
  <si>
    <t>IP090421-17</t>
  </si>
  <si>
    <t>IP090421-18</t>
  </si>
  <si>
    <t>IP090421-19</t>
  </si>
  <si>
    <t>IP090421-20</t>
  </si>
  <si>
    <t>IP090421-21</t>
  </si>
  <si>
    <t>IP090421-22</t>
  </si>
  <si>
    <t>IP090421-23</t>
  </si>
  <si>
    <t>IP090421-24</t>
  </si>
  <si>
    <t>IP090421-25</t>
  </si>
  <si>
    <t>IP090421-26</t>
  </si>
  <si>
    <t>IP090421-27</t>
  </si>
  <si>
    <t>IP090421-28</t>
  </si>
  <si>
    <t>IP090421-29</t>
  </si>
  <si>
    <t>IP090421-30</t>
  </si>
  <si>
    <t>IP090421-31</t>
  </si>
  <si>
    <t>IP090421-32</t>
  </si>
  <si>
    <t>IP090421-33</t>
  </si>
  <si>
    <t>IP090421-34</t>
  </si>
  <si>
    <t>IP090421-35</t>
  </si>
  <si>
    <t>IP090421-36</t>
  </si>
  <si>
    <t>IP090421-37</t>
  </si>
  <si>
    <t>IP090421-38</t>
  </si>
  <si>
    <t>IP090421-39</t>
  </si>
  <si>
    <t>IP090421-40</t>
  </si>
  <si>
    <t>IP090421-41</t>
  </si>
  <si>
    <t>IP090421-42</t>
  </si>
  <si>
    <t>IP090421-43</t>
  </si>
  <si>
    <t>IP090421-44</t>
  </si>
  <si>
    <t>IP090421-45</t>
  </si>
  <si>
    <t>IP090421-46</t>
  </si>
  <si>
    <t>IP090421-47</t>
  </si>
  <si>
    <t>IP090421-48</t>
  </si>
  <si>
    <t>IP090421-49</t>
  </si>
  <si>
    <t>IP090421-50</t>
  </si>
  <si>
    <t>IP090421-51</t>
  </si>
  <si>
    <t>IP090421-52</t>
  </si>
  <si>
    <t>IP090421-53</t>
  </si>
  <si>
    <t>IP090421-54</t>
  </si>
  <si>
    <t>IP090421-55</t>
  </si>
  <si>
    <t>IP090421-56</t>
  </si>
  <si>
    <t>IP090421-57</t>
  </si>
  <si>
    <t>IP090421-58</t>
  </si>
  <si>
    <t>IP090421-59</t>
  </si>
  <si>
    <t>IP090421-60</t>
  </si>
  <si>
    <t>IP090421-61</t>
  </si>
  <si>
    <t>IP090421-62</t>
  </si>
  <si>
    <t>IP090421-63</t>
  </si>
  <si>
    <t>IP090421-64</t>
  </si>
  <si>
    <t>IP090421-65</t>
  </si>
  <si>
    <t>IP090421-66</t>
  </si>
  <si>
    <t>IP090421-67</t>
  </si>
  <si>
    <t>IP090421-68</t>
  </si>
  <si>
    <t>IP090421-69</t>
  </si>
  <si>
    <t>IP090421-70</t>
  </si>
  <si>
    <t>IP090421-71</t>
  </si>
  <si>
    <t>IP090421-72</t>
  </si>
  <si>
    <t>IP090421-73</t>
  </si>
  <si>
    <t>IP090421-74</t>
  </si>
  <si>
    <t>IP090421-75</t>
  </si>
  <si>
    <t>IP090421-76</t>
  </si>
  <si>
    <t>IP090421-77</t>
  </si>
  <si>
    <t>IP090421-78</t>
  </si>
  <si>
    <t>IP090421-79</t>
  </si>
  <si>
    <t>IP090421-80</t>
  </si>
  <si>
    <t>IP090421-81</t>
  </si>
  <si>
    <t>IP090421-82</t>
  </si>
  <si>
    <t>IP090421-83</t>
  </si>
  <si>
    <t>IP090421-84</t>
  </si>
  <si>
    <t>IP090421-85</t>
  </si>
  <si>
    <t>IP090421-86</t>
  </si>
  <si>
    <t>IP090421-87</t>
  </si>
  <si>
    <t>IP090421-88</t>
  </si>
  <si>
    <t>IP090421-89</t>
  </si>
  <si>
    <t>IP090421-90</t>
  </si>
  <si>
    <t>IP090421-91</t>
  </si>
  <si>
    <t>IP090421-92</t>
  </si>
  <si>
    <t>IP090421-93</t>
  </si>
  <si>
    <t>MKV38980</t>
  </si>
  <si>
    <t>ＤＯＯＲＳ　ＣＡＦÉ　茶屋町店</t>
  </si>
  <si>
    <t>06-6485-0178</t>
  </si>
  <si>
    <t>MLV10485</t>
  </si>
  <si>
    <t>ＷＨ　　多摩南大沢店</t>
  </si>
  <si>
    <t>042-670-3323</t>
  </si>
  <si>
    <t>MLV10607</t>
  </si>
  <si>
    <t>MKV33870</t>
  </si>
  <si>
    <t>ららぽーと柏の葉店</t>
  </si>
  <si>
    <t>047-168-1510</t>
  </si>
  <si>
    <t>MLV10625</t>
  </si>
  <si>
    <t>MKV38981</t>
  </si>
  <si>
    <t>ＵＲ　ＡＣＣＥＮＴ　ＣＡＦＥ店</t>
  </si>
  <si>
    <t>06-4391-7382</t>
  </si>
  <si>
    <t>MLV27016</t>
  </si>
  <si>
    <t>ＵＲ　堀江店</t>
  </si>
  <si>
    <t>MLV10623</t>
  </si>
  <si>
    <t>MLV27035</t>
  </si>
  <si>
    <t>MKV38967</t>
  </si>
  <si>
    <t>MLV27040</t>
  </si>
  <si>
    <t>MLV10616</t>
  </si>
  <si>
    <t>MKV39025</t>
  </si>
  <si>
    <t>MLV12518</t>
  </si>
  <si>
    <t>ｏｎｅ　ｍｉｌｅ　ｗｅａｒ　ｂｙ　ＵＲ代々木ＶＩＬＬＡＧＥ店</t>
  </si>
  <si>
    <t>03-6276-0408</t>
  </si>
  <si>
    <t>MLV12626</t>
  </si>
  <si>
    <t>ＷＨ　入間店</t>
  </si>
  <si>
    <t>042-935-2035</t>
  </si>
  <si>
    <t>MKV38969</t>
  </si>
  <si>
    <t>MKV39001</t>
  </si>
  <si>
    <t>ＤＯＯＲＳ　イオンモール船橋店</t>
  </si>
  <si>
    <t>047-420-7579</t>
  </si>
  <si>
    <t>MLV10671</t>
  </si>
  <si>
    <t>MLV27181</t>
  </si>
  <si>
    <t>ＤＯＯＲＳ　千里大丸店</t>
  </si>
  <si>
    <t>06-6155-1550</t>
  </si>
  <si>
    <t>MKV39036</t>
  </si>
  <si>
    <t>MLV27037</t>
  </si>
  <si>
    <t>ＤＯＯＲＳ　南船場店</t>
  </si>
  <si>
    <t>06-6120-3270</t>
  </si>
  <si>
    <t>MLV10628</t>
  </si>
  <si>
    <t>MLV12535</t>
  </si>
  <si>
    <t>MLV12633</t>
  </si>
  <si>
    <t>MLV36806</t>
  </si>
  <si>
    <t>ＫＢＦ　渋谷パルコ店</t>
  </si>
  <si>
    <t>03-3477-8721</t>
  </si>
  <si>
    <t>MLV36804</t>
  </si>
  <si>
    <t>MKV38965</t>
  </si>
  <si>
    <t>ＤＯＯＲＳ　ららぽーと　新三郷店</t>
  </si>
  <si>
    <t>048-950-1445</t>
  </si>
  <si>
    <t>MLV27176</t>
  </si>
  <si>
    <t>MLV10550</t>
  </si>
  <si>
    <t>MKV33726</t>
  </si>
  <si>
    <t>ＫＢＦ　ルミネ大宮店</t>
  </si>
  <si>
    <t>048-631-2360</t>
  </si>
  <si>
    <t>MKV33778</t>
  </si>
  <si>
    <t>MLV29182</t>
  </si>
  <si>
    <t>ＫＢＦ　南船場店</t>
  </si>
  <si>
    <t>06-6251-6050</t>
  </si>
  <si>
    <t>MLV12593</t>
  </si>
  <si>
    <t>MLV27172</t>
  </si>
  <si>
    <t>MLV12606</t>
  </si>
  <si>
    <t>MLV27070</t>
  </si>
  <si>
    <t>MLV12534</t>
  </si>
  <si>
    <t>ＷＨ　１６３店</t>
  </si>
  <si>
    <t>06-6901-3678</t>
  </si>
  <si>
    <t>MLV27089</t>
  </si>
  <si>
    <t>MLV10603</t>
  </si>
  <si>
    <t>MKV39007</t>
  </si>
  <si>
    <t>栃木県</t>
  </si>
  <si>
    <t>ＷＨ　那須ガーデンアウトレット店</t>
  </si>
  <si>
    <t>0287-74-3179</t>
  </si>
  <si>
    <t>MKV38937</t>
  </si>
  <si>
    <t>MLV10597</t>
  </si>
  <si>
    <t>MKV39010</t>
  </si>
  <si>
    <t>ＷＨ　幕張店</t>
  </si>
  <si>
    <t>043-213-3631</t>
  </si>
  <si>
    <t>MKV38963</t>
  </si>
  <si>
    <t>MLV10664</t>
  </si>
  <si>
    <t>渋谷ヒカリエ　ＳｈｎｇＱｓ店</t>
  </si>
  <si>
    <t>03-6434-1476</t>
  </si>
  <si>
    <t>MLV10667</t>
  </si>
  <si>
    <t>MLV27078</t>
  </si>
  <si>
    <t>兵庫県</t>
  </si>
  <si>
    <t>ＤＯＯＲＳ　西宮店</t>
  </si>
  <si>
    <t>0798-68-6638</t>
  </si>
  <si>
    <t>MKV39045</t>
  </si>
  <si>
    <t>MKV37317</t>
  </si>
  <si>
    <t>ＷＨ　酒々井店</t>
  </si>
  <si>
    <t>043-308-9320</t>
  </si>
  <si>
    <t>MKV38959</t>
  </si>
  <si>
    <t>MLV12539</t>
  </si>
  <si>
    <t>MLV10630</t>
  </si>
  <si>
    <t>宮城県</t>
  </si>
  <si>
    <t>ＷＨ　仙台港店</t>
  </si>
  <si>
    <t>022-766-8022</t>
  </si>
  <si>
    <t>MLV10612</t>
  </si>
  <si>
    <t>MKV38945</t>
  </si>
  <si>
    <t>MLV10601</t>
  </si>
  <si>
    <t>ＦＲＥＥＭＡＮＳ　ＳＰＯＲＴＩＮＧ　　　ＣＬＵＢ</t>
  </si>
  <si>
    <t>03-6805-0490</t>
  </si>
  <si>
    <t>MKV38956</t>
  </si>
  <si>
    <t>MKV39014</t>
  </si>
  <si>
    <t>MKV37320</t>
  </si>
  <si>
    <t>03-6808-6204</t>
  </si>
  <si>
    <t>MKV39006</t>
  </si>
  <si>
    <t>Ｓｔｏｒｅ　心斎橋店</t>
  </si>
  <si>
    <t>06-6251-0346</t>
  </si>
  <si>
    <t>MLV10558</t>
  </si>
  <si>
    <t>MKV39032</t>
  </si>
  <si>
    <t>MKV39015</t>
  </si>
  <si>
    <t>MLV10606</t>
  </si>
  <si>
    <t>MLV29216</t>
  </si>
  <si>
    <t>ＷＨ　りんくう店</t>
  </si>
  <si>
    <t>072-458-0015</t>
  </si>
  <si>
    <t>MKV38986</t>
  </si>
  <si>
    <t>MLV27073</t>
  </si>
  <si>
    <t>MLV12629</t>
  </si>
  <si>
    <t>MKV39028</t>
  </si>
  <si>
    <t>ＷＨ　木更津店</t>
  </si>
  <si>
    <t>0438-53-8306</t>
  </si>
  <si>
    <t>MLV27043</t>
  </si>
  <si>
    <t>MKV38976</t>
  </si>
  <si>
    <t>MLV27090</t>
  </si>
  <si>
    <t>ＤＯＯＲＳ　二子玉川店</t>
  </si>
  <si>
    <t>03-5797-9748</t>
  </si>
  <si>
    <t>MKV38962</t>
  </si>
  <si>
    <t>MLV27160</t>
  </si>
  <si>
    <t>京都府</t>
  </si>
  <si>
    <t>ＫＢＦ　河原町ＯＰＡ店</t>
  </si>
  <si>
    <t>075-255-8129</t>
  </si>
  <si>
    <t>MLV27184</t>
  </si>
  <si>
    <t>MKV33797</t>
  </si>
  <si>
    <t>神奈川県</t>
  </si>
  <si>
    <t>Ｓｔｏｒｅ　川崎店</t>
  </si>
  <si>
    <t>044-874-8244</t>
  </si>
  <si>
    <t>MKV37318</t>
  </si>
  <si>
    <t>MKV37321</t>
  </si>
  <si>
    <t>MLV10604</t>
  </si>
  <si>
    <t>ＤＯＯＲＳ　湘南店</t>
  </si>
  <si>
    <t>0466-86-7115</t>
  </si>
  <si>
    <t>MKV33803</t>
  </si>
  <si>
    <t>MKV38991</t>
  </si>
  <si>
    <t>ＲＯＳＳＯ　京都店</t>
  </si>
  <si>
    <t>075-241-4142</t>
  </si>
  <si>
    <t>MLV27175</t>
  </si>
  <si>
    <t>ＲＯＯＳＯ　京都店</t>
  </si>
  <si>
    <t>MLV12538</t>
  </si>
  <si>
    <t>MLV12628</t>
  </si>
  <si>
    <t>滋賀県</t>
  </si>
  <si>
    <t>ＷＨ　滋賀竜王店</t>
  </si>
  <si>
    <t>0748-58-3369</t>
  </si>
  <si>
    <t>MLV10557</t>
  </si>
  <si>
    <t>MLV10554</t>
  </si>
  <si>
    <t>MLV27031</t>
  </si>
  <si>
    <t>MLV10622</t>
  </si>
  <si>
    <t>ＫＢＦ　ルミネ横浜店</t>
  </si>
  <si>
    <t>045-440-4388</t>
  </si>
  <si>
    <t>MLV10553</t>
  </si>
  <si>
    <t>MLV12558</t>
  </si>
  <si>
    <t>ＵＲ　ルミネ横浜店</t>
  </si>
  <si>
    <t>045-444-0714</t>
  </si>
  <si>
    <t>MLV12545</t>
  </si>
  <si>
    <t>MLV29202</t>
  </si>
  <si>
    <t>NAV43050</t>
  </si>
  <si>
    <t>三重県</t>
  </si>
  <si>
    <t>ＷＨ　長島店</t>
  </si>
  <si>
    <t>0594-45-8837</t>
  </si>
  <si>
    <t>NAV41296</t>
  </si>
  <si>
    <t>NAV41299</t>
  </si>
  <si>
    <t>NAV41293</t>
  </si>
  <si>
    <t>MKV38933</t>
  </si>
  <si>
    <t>ＤＯＯＲＳ　三越恵比寿店</t>
  </si>
  <si>
    <t>03-6277-1648</t>
  </si>
  <si>
    <t>MKV38953</t>
  </si>
  <si>
    <t>MLV27162</t>
  </si>
  <si>
    <t>MLV29186</t>
  </si>
  <si>
    <t>ＵＲ　銀座店</t>
  </si>
  <si>
    <t>03-5524-6440</t>
  </si>
  <si>
    <t>MLV27075</t>
  </si>
  <si>
    <t>MLV27071</t>
  </si>
  <si>
    <t>MLV27072</t>
  </si>
  <si>
    <t>MLV27074</t>
  </si>
  <si>
    <t>ＫＢＦ＋相鉄ジョイナス店</t>
  </si>
  <si>
    <t>045-534-6940</t>
  </si>
  <si>
    <t>MLV27214</t>
  </si>
  <si>
    <t>MLV12527</t>
  </si>
  <si>
    <t>愛知県</t>
  </si>
  <si>
    <t>ＲＯＳＳＯ　名古屋ラシック店</t>
  </si>
  <si>
    <t>052-259-6375</t>
  </si>
  <si>
    <t>MLV27191</t>
  </si>
  <si>
    <t>MKV38950</t>
  </si>
  <si>
    <t>ＤＯＯＲＳ　名古屋ラシック</t>
  </si>
  <si>
    <t>052-259-6494</t>
  </si>
  <si>
    <t>MLV10548</t>
  </si>
  <si>
    <t>NAV47718</t>
  </si>
  <si>
    <t>ＵＲ　名古屋</t>
  </si>
  <si>
    <t>052-955-5170</t>
  </si>
  <si>
    <t>NAV47717</t>
  </si>
  <si>
    <t>NAV47704</t>
  </si>
  <si>
    <t>NAV47705</t>
  </si>
  <si>
    <t>NBV15524</t>
  </si>
  <si>
    <t>ＤＯＯＲＳ　イオン大高店</t>
  </si>
  <si>
    <t>052-883-9570</t>
  </si>
  <si>
    <t>NBV15538</t>
  </si>
  <si>
    <t>MLV12505</t>
  </si>
  <si>
    <t>ＤＯＯＲＳ　名古屋ドーム</t>
  </si>
  <si>
    <t>052-721-5800</t>
  </si>
  <si>
    <t>MLV27178</t>
  </si>
  <si>
    <t>MLV12502</t>
  </si>
  <si>
    <t>ＤＯＯＲＳ　ららぽーと甲子園</t>
  </si>
  <si>
    <t>0798-31-7604</t>
  </si>
  <si>
    <t>MLV12541</t>
  </si>
  <si>
    <t>MLV27204</t>
  </si>
  <si>
    <t>ＷＨ　鶴見</t>
  </si>
  <si>
    <t>06-6914-3177</t>
  </si>
  <si>
    <t>MLV29175</t>
  </si>
  <si>
    <t>MLV29205</t>
  </si>
  <si>
    <t>MLV29180</t>
  </si>
  <si>
    <t>MLV14548</t>
  </si>
  <si>
    <t>MLV29179</t>
  </si>
  <si>
    <t>ＲＯＳＳＯ　神戸</t>
  </si>
  <si>
    <t>078-230-4710</t>
  </si>
  <si>
    <t>MLV10536</t>
  </si>
  <si>
    <t>MLV10552</t>
  </si>
  <si>
    <t>ＳＥＮＳＥ　ＯＦ　ＰＬＡＣＥ　ミント神戸</t>
  </si>
  <si>
    <t>MLV10624</t>
  </si>
  <si>
    <t>MLV27196</t>
  </si>
  <si>
    <t>MLV27189</t>
  </si>
  <si>
    <t>MLV27183</t>
  </si>
  <si>
    <t>ＫＢＦ　三宮ＯＰＡ</t>
  </si>
  <si>
    <t>078-291-2157</t>
  </si>
  <si>
    <t>MLV27197</t>
  </si>
  <si>
    <t>ＫＢＦ　海岸通</t>
  </si>
  <si>
    <t>078-335-1275</t>
  </si>
  <si>
    <t>MLV12508</t>
  </si>
  <si>
    <t>MLV12514</t>
  </si>
  <si>
    <t>MLV12542</t>
  </si>
  <si>
    <t>ＤＯＯＲＳ　神戸ハーバーランドｕｍｉｅ</t>
  </si>
  <si>
    <t>078-381-7180</t>
  </si>
  <si>
    <t>MLV12506</t>
  </si>
  <si>
    <t>MLV27213</t>
  </si>
  <si>
    <t>ＤＯＯＲＳ　ルミネ有楽町</t>
  </si>
  <si>
    <t>03-6268-0548</t>
  </si>
  <si>
    <t>MLV27193</t>
  </si>
  <si>
    <t>ＫＢＦ＋　ルミネ有楽町</t>
  </si>
  <si>
    <t>03-6273-4151</t>
  </si>
  <si>
    <t>MLV10541</t>
  </si>
  <si>
    <t>MLV27124</t>
  </si>
  <si>
    <t>ＤＯＯＲＳ　横浜ベイクオーター</t>
  </si>
  <si>
    <t>045-450-9238</t>
  </si>
  <si>
    <t>MLV27203</t>
  </si>
  <si>
    <t>MLV27201</t>
  </si>
  <si>
    <t>MLV27187</t>
  </si>
  <si>
    <t>新潟県</t>
  </si>
  <si>
    <t>ＤＯＯＲＳ　新潟万代</t>
  </si>
  <si>
    <t>025-278-8281</t>
  </si>
  <si>
    <t>MLV10610</t>
  </si>
  <si>
    <t>MLV27199</t>
  </si>
  <si>
    <t>ＵＲ　＆　ＲＯＳＳＯ　ルミネ有楽町</t>
  </si>
  <si>
    <t>03-6268-0578</t>
  </si>
  <si>
    <t>MLV27200</t>
  </si>
  <si>
    <t>MLV27207</t>
  </si>
  <si>
    <t>MLV27158</t>
  </si>
  <si>
    <t>MLV12524</t>
  </si>
  <si>
    <t>MLV27128</t>
  </si>
  <si>
    <t>MLV12526</t>
  </si>
  <si>
    <t>MLV27115</t>
  </si>
  <si>
    <t>MLV10609</t>
  </si>
  <si>
    <t>Ｍａｋｅ　Ｓｔｏｒｅ　横浜クイーンズイースト</t>
  </si>
  <si>
    <t>045-319-4030</t>
  </si>
  <si>
    <t>MLV27117</t>
  </si>
  <si>
    <t>NBV19460</t>
  </si>
  <si>
    <t>ＵＲ　ＴＯＫＹＯ</t>
  </si>
  <si>
    <t>03-5288-8581</t>
  </si>
  <si>
    <t>NBV19276</t>
  </si>
  <si>
    <t>MLV27206</t>
  </si>
  <si>
    <t>ＤＯＯＲＳ　みなとみらい</t>
  </si>
  <si>
    <t>045-319-6730</t>
  </si>
  <si>
    <t>MLV10528</t>
  </si>
  <si>
    <t>MLV27210</t>
  </si>
  <si>
    <t>MLV27179</t>
  </si>
  <si>
    <t>北海道</t>
  </si>
  <si>
    <t>ＤＯＯＲＳ　札幌ステラプレイス</t>
  </si>
  <si>
    <t>011-209-5141</t>
  </si>
  <si>
    <t>MLV27159</t>
  </si>
  <si>
    <t>NAV45493</t>
  </si>
  <si>
    <t>ＵＲ　Ｍａｋｅ　Ｓｔｏｒｅ　日吉東急</t>
  </si>
  <si>
    <t>045-560-1779</t>
  </si>
  <si>
    <t>NBV14147</t>
  </si>
  <si>
    <t>MLV12581</t>
  </si>
  <si>
    <t>ＳＥＮＳＥ　ＯＦ　ＰＬＡＣＥ　横浜コレットマーレ</t>
  </si>
  <si>
    <t>045-319-6995</t>
  </si>
  <si>
    <t>MLV27163</t>
  </si>
  <si>
    <t>MLV27155</t>
  </si>
  <si>
    <t>ＫＢＦ　札幌ステラプレイス</t>
  </si>
  <si>
    <t>011-209-5478</t>
  </si>
  <si>
    <t>MLV12599</t>
  </si>
  <si>
    <t>MLV12596</t>
  </si>
  <si>
    <t>かぐれ　丸の内</t>
  </si>
  <si>
    <t>03-6266-8383</t>
  </si>
  <si>
    <t>MLV27205</t>
  </si>
  <si>
    <t>MLV12609</t>
  </si>
  <si>
    <t>ＷＨ　三井アウトレットパーク横浜ベイサイド</t>
  </si>
  <si>
    <t>045-353-8539</t>
  </si>
  <si>
    <t>MLV27212</t>
  </si>
  <si>
    <t>MLV12611</t>
  </si>
  <si>
    <t>MLV27215</t>
  </si>
  <si>
    <t>ＵＲ　札幌ステラプレイス</t>
  </si>
  <si>
    <t>011-209-5178</t>
  </si>
  <si>
    <t>MLV27202</t>
  </si>
  <si>
    <t>大阪市西区南堀江１－２０－９　</t>
  </si>
  <si>
    <t>大阪市中央区心斎橋筋１－６－５　</t>
  </si>
  <si>
    <t>名古屋市緑区大高町字奥平子１－１　イオンモール大高１Ｆ</t>
  </si>
  <si>
    <t>千代田区有楽町２－５－１　ルミネ有楽町　ＬＵＭＩＮＥ２　４Ｆ</t>
  </si>
  <si>
    <t>横浜市金沢区白帆５－２　三井アウトレットパーク横浜ベイサイド　１Ｆ</t>
  </si>
  <si>
    <t>札幌市中央区北５条西２丁目　札幌ステラプレイスセンター　２Ｆ</t>
  </si>
  <si>
    <t>札幌市中央区北５条西２丁目　札幌ステラプレイスセンター　２Ｆ</t>
    <phoneticPr fontId="7"/>
  </si>
  <si>
    <t>IP090424-1</t>
    <phoneticPr fontId="7"/>
  </si>
  <si>
    <t>IP090424-2</t>
  </si>
  <si>
    <t>IP090424-3</t>
  </si>
  <si>
    <t>IP090424-4</t>
  </si>
  <si>
    <t>IP090424-5</t>
  </si>
  <si>
    <t>IP090424-6</t>
  </si>
  <si>
    <t>IP090424-7</t>
  </si>
  <si>
    <t>IP090424-8</t>
  </si>
  <si>
    <t>IP090424-9</t>
  </si>
  <si>
    <t>IP090424-10</t>
  </si>
  <si>
    <t>IP090424-11</t>
  </si>
  <si>
    <t>IP090424-12</t>
  </si>
  <si>
    <t>IP090424-13</t>
  </si>
  <si>
    <t>IP090424-14</t>
  </si>
  <si>
    <t>IP090424-15</t>
  </si>
  <si>
    <t>IP090424-16</t>
  </si>
  <si>
    <t>IP090424-17</t>
  </si>
  <si>
    <t>IP090424-18</t>
  </si>
  <si>
    <t>IP090424-19</t>
  </si>
  <si>
    <t>IP090424-20</t>
  </si>
  <si>
    <t>IP090424-21</t>
  </si>
  <si>
    <t>IP090424-22</t>
  </si>
  <si>
    <t>IP090424-23</t>
  </si>
  <si>
    <t>IP090424-24</t>
  </si>
  <si>
    <t>IP090424-25</t>
  </si>
  <si>
    <t>IP090424-26</t>
  </si>
  <si>
    <t>IP090424-27</t>
  </si>
  <si>
    <t>IP090424-28</t>
  </si>
  <si>
    <t>IP090424-29</t>
  </si>
  <si>
    <t>IP090424-30</t>
  </si>
  <si>
    <t>IP090424-31</t>
  </si>
  <si>
    <t>IP090424-32</t>
  </si>
  <si>
    <t>IP090424-33</t>
  </si>
  <si>
    <t>IP090424-34</t>
  </si>
  <si>
    <t>IP090424-35</t>
  </si>
  <si>
    <t>IP090424-36</t>
  </si>
  <si>
    <t>IP090424-37</t>
  </si>
  <si>
    <t>IP090424-38</t>
  </si>
  <si>
    <t>IP090424-39</t>
  </si>
  <si>
    <t>IP090424-40</t>
  </si>
  <si>
    <t>IP090424-41</t>
  </si>
  <si>
    <t>IP090424-42</t>
  </si>
  <si>
    <t>IP090424-43</t>
  </si>
  <si>
    <t>IP090424-44</t>
  </si>
  <si>
    <t>IP090424-45</t>
  </si>
  <si>
    <t>IP090424-46</t>
  </si>
  <si>
    <t>IP090424-47</t>
  </si>
  <si>
    <t>IP090424-48</t>
  </si>
  <si>
    <t>IP090424-49</t>
  </si>
  <si>
    <t>IP090424-50</t>
  </si>
  <si>
    <t>IP090424-51</t>
  </si>
  <si>
    <t>IP090424-52</t>
  </si>
  <si>
    <t>IP090424-53</t>
  </si>
  <si>
    <t>IP090424-54</t>
  </si>
  <si>
    <t>IP090424-55</t>
  </si>
  <si>
    <t>IP090424-56</t>
  </si>
  <si>
    <t>IP090424-57</t>
  </si>
  <si>
    <t>IP090424-58</t>
  </si>
  <si>
    <t>IP090424-59</t>
  </si>
  <si>
    <t>IP090424-60</t>
  </si>
  <si>
    <t>IP090424-61</t>
  </si>
  <si>
    <t>IP090424-62</t>
  </si>
  <si>
    <t>IP090424-63</t>
  </si>
  <si>
    <t>IP090424-64</t>
  </si>
  <si>
    <t>IP090424-65</t>
  </si>
  <si>
    <t>IP090424-66</t>
  </si>
  <si>
    <t>IP090424-67</t>
  </si>
  <si>
    <t>IP090424-68</t>
  </si>
  <si>
    <t>IP090424-69</t>
  </si>
  <si>
    <t>IP090424-70</t>
  </si>
  <si>
    <t>IP090424-71</t>
  </si>
  <si>
    <t>IP090424-72</t>
  </si>
  <si>
    <t>IP090424-73</t>
  </si>
  <si>
    <t>IP090424-74</t>
  </si>
  <si>
    <t>IP090424-75</t>
  </si>
  <si>
    <t>IP090424-76</t>
  </si>
  <si>
    <t>IP090424-77</t>
  </si>
  <si>
    <t>IP090424-78</t>
  </si>
  <si>
    <t>IP090424-79</t>
  </si>
  <si>
    <t>IP090424-80</t>
  </si>
  <si>
    <t>IP090424-81</t>
  </si>
  <si>
    <t>IP090424-82</t>
  </si>
  <si>
    <t>IP090424-83</t>
  </si>
  <si>
    <t>IP090424-84</t>
  </si>
  <si>
    <t>IP090424-85</t>
  </si>
  <si>
    <t>IP090424-86</t>
  </si>
  <si>
    <t>IP090424-87</t>
  </si>
  <si>
    <t>IP090424-88</t>
  </si>
  <si>
    <t>IP090424-89</t>
  </si>
  <si>
    <t>IP090424-90</t>
  </si>
  <si>
    <t>IP090424-91</t>
  </si>
  <si>
    <t>IP090424-92</t>
  </si>
  <si>
    <t>IP090424-93</t>
  </si>
  <si>
    <t>IP090424-94</t>
  </si>
  <si>
    <t>IP090424-95</t>
  </si>
  <si>
    <t>IP090424-96</t>
  </si>
  <si>
    <t>IP090424-97</t>
  </si>
  <si>
    <t>IP090424-98</t>
  </si>
  <si>
    <t>IP090424-99</t>
  </si>
  <si>
    <t>IP090424-100</t>
  </si>
  <si>
    <t>IP090424-101</t>
  </si>
  <si>
    <t>IP090424-102</t>
  </si>
  <si>
    <t>IP090424-103</t>
  </si>
  <si>
    <t>IP090424-104</t>
  </si>
  <si>
    <t>IP090424-105</t>
  </si>
  <si>
    <t>IP090424-106</t>
  </si>
  <si>
    <t>IP090424-107</t>
  </si>
  <si>
    <t>IP090424-108</t>
  </si>
  <si>
    <t>IP090424-109</t>
  </si>
  <si>
    <t>IP090424-110</t>
  </si>
  <si>
    <t>IP090424-111</t>
  </si>
  <si>
    <t>IP090424-112</t>
  </si>
  <si>
    <t>IP090424-113</t>
  </si>
  <si>
    <t>IP090424-114</t>
  </si>
  <si>
    <t>IP090424-115</t>
  </si>
  <si>
    <t>IP090424-116</t>
  </si>
  <si>
    <t>IP090424-117</t>
  </si>
  <si>
    <t>IP090424-118</t>
  </si>
  <si>
    <t>IP090424-119</t>
  </si>
  <si>
    <t>IP090424-120</t>
  </si>
  <si>
    <t>IP090424-121</t>
  </si>
  <si>
    <t>IP090424-122</t>
  </si>
  <si>
    <t>IP090424-123</t>
  </si>
  <si>
    <t>IP090424-124</t>
  </si>
  <si>
    <t>IP090424-125</t>
  </si>
  <si>
    <t>IP090424-126</t>
  </si>
  <si>
    <t>IP090424-127</t>
  </si>
  <si>
    <t>IP090424-128</t>
  </si>
  <si>
    <t>IP090424-129</t>
  </si>
  <si>
    <t>IP090424-130</t>
  </si>
  <si>
    <t>IP090424-131</t>
  </si>
  <si>
    <t>IP090424-132</t>
  </si>
  <si>
    <t>IP090424-133</t>
  </si>
  <si>
    <t>IP090424-134</t>
  </si>
  <si>
    <t>IP090424-135</t>
  </si>
  <si>
    <t>IP090424-136</t>
  </si>
  <si>
    <t>IP090424-137</t>
  </si>
  <si>
    <t>IP090424-138</t>
  </si>
  <si>
    <t>IP090424-139</t>
  </si>
  <si>
    <t>IP090424-140</t>
  </si>
  <si>
    <t>IP090424-141</t>
  </si>
  <si>
    <t>IP090424-142</t>
  </si>
  <si>
    <t>IP090424-143</t>
  </si>
  <si>
    <t>IP090424-144</t>
  </si>
  <si>
    <t>IP090424-145</t>
  </si>
  <si>
    <t>IP090424-146</t>
  </si>
  <si>
    <t>IP090424-147</t>
  </si>
  <si>
    <t>IP090424-148</t>
  </si>
  <si>
    <t>IP090424-149</t>
  </si>
  <si>
    <t>IP090424-150</t>
  </si>
  <si>
    <t>IP090424-151</t>
  </si>
  <si>
    <t>IP090424-152</t>
  </si>
  <si>
    <t>IP090424-153</t>
  </si>
  <si>
    <t>IP090424-154</t>
  </si>
  <si>
    <t>IP090424-155</t>
  </si>
  <si>
    <t>IP090424-156</t>
  </si>
  <si>
    <t>IP090424-157</t>
  </si>
  <si>
    <t>IP090424-158</t>
  </si>
  <si>
    <t>IP090424-159</t>
  </si>
  <si>
    <t>IP090424-160</t>
  </si>
  <si>
    <t>IP090424-161</t>
  </si>
  <si>
    <t>IP090424-162</t>
  </si>
  <si>
    <t>IP090424-163</t>
  </si>
  <si>
    <t>IP090424-164</t>
  </si>
  <si>
    <t>IP090424-165</t>
  </si>
  <si>
    <t>IP090424-166</t>
  </si>
  <si>
    <t>IP090424-167</t>
  </si>
  <si>
    <t>IP090424-168</t>
  </si>
  <si>
    <t>IP090424-169</t>
  </si>
  <si>
    <t>IP090424-170</t>
  </si>
  <si>
    <t>IP090424-171</t>
  </si>
  <si>
    <t>IP090424-172</t>
  </si>
  <si>
    <t>IP090424-173</t>
  </si>
  <si>
    <t>MKV39027</t>
  </si>
  <si>
    <t>Ｓｔｏｒｅ　ルクア大阪</t>
  </si>
  <si>
    <t>06-6151-1327</t>
  </si>
  <si>
    <t>MLV12549</t>
  </si>
  <si>
    <t>MLV10600</t>
  </si>
  <si>
    <t>MKV39046</t>
  </si>
  <si>
    <t>MLV10670</t>
  </si>
  <si>
    <t>ＤＯＯＲＳ　茶屋町</t>
  </si>
  <si>
    <t>MKV38979</t>
  </si>
  <si>
    <t>MLV12522</t>
  </si>
  <si>
    <t>MLV27026</t>
  </si>
  <si>
    <t>MKV39005</t>
  </si>
  <si>
    <t>大阪市北区梅田３－１－３　ルクア大阪　７Ｆ</t>
  </si>
  <si>
    <t>大阪市北区茶屋町１５－３１　</t>
  </si>
  <si>
    <t>大阪市北区茶屋町１５－３１　</t>
    <phoneticPr fontId="7"/>
  </si>
  <si>
    <t>NAV41353</t>
  </si>
  <si>
    <t>福岡県</t>
  </si>
  <si>
    <t>NAV41371</t>
  </si>
  <si>
    <t>NAV45494</t>
  </si>
  <si>
    <t>NAV41349</t>
  </si>
  <si>
    <t>NAV41360</t>
  </si>
  <si>
    <t>NAV45514</t>
  </si>
  <si>
    <t>NAV45496</t>
  </si>
  <si>
    <t>NAV45497</t>
  </si>
  <si>
    <t>NAV41346</t>
  </si>
  <si>
    <t>NAV41343</t>
  </si>
  <si>
    <t>NAV41348</t>
  </si>
  <si>
    <t>NAV41342</t>
  </si>
  <si>
    <t>NAV47698</t>
  </si>
  <si>
    <t>NAV43124</t>
  </si>
  <si>
    <t>NAV43104</t>
  </si>
  <si>
    <t>NAV47703</t>
  </si>
  <si>
    <t>MLV12616</t>
  </si>
  <si>
    <t>MLV12559</t>
  </si>
  <si>
    <t>MKV39035</t>
  </si>
  <si>
    <t>NAV43188</t>
  </si>
  <si>
    <t>NAV47702</t>
  </si>
  <si>
    <t>NAV43189</t>
  </si>
  <si>
    <t>香川県</t>
  </si>
  <si>
    <t>NAV47699</t>
  </si>
  <si>
    <t>NAV47706</t>
  </si>
  <si>
    <t>NAV47719</t>
  </si>
  <si>
    <t>NAV47720</t>
  </si>
  <si>
    <t>NAV47708</t>
  </si>
  <si>
    <t>NAV45527</t>
  </si>
  <si>
    <t>岡山</t>
  </si>
  <si>
    <t>NAV45528</t>
  </si>
  <si>
    <t>NAV45450</t>
  </si>
  <si>
    <t>NAV45453</t>
  </si>
  <si>
    <t>NAV47744</t>
  </si>
  <si>
    <t>NAV47755</t>
  </si>
  <si>
    <t>NAV47707</t>
  </si>
  <si>
    <t>NAV47753</t>
  </si>
  <si>
    <t>MKV39023</t>
  </si>
  <si>
    <t>MKV39034</t>
  </si>
  <si>
    <t>NAV47727</t>
  </si>
  <si>
    <t>NAV45455</t>
  </si>
  <si>
    <t>MLV10651</t>
  </si>
  <si>
    <t>MLV12523</t>
  </si>
  <si>
    <t>NAV47754</t>
  </si>
  <si>
    <t>MKV33891</t>
  </si>
  <si>
    <t>NAV47752</t>
  </si>
  <si>
    <t>NAV47742</t>
  </si>
  <si>
    <t>NAV47722</t>
  </si>
  <si>
    <t>MKV33687</t>
  </si>
  <si>
    <t>MKV33689</t>
  </si>
  <si>
    <t>MKV33686</t>
  </si>
  <si>
    <t>MKV33772</t>
  </si>
  <si>
    <t>MKV33690</t>
  </si>
  <si>
    <t>MKV37358</t>
  </si>
  <si>
    <t>NAV41298</t>
  </si>
  <si>
    <t>MLV12533</t>
  </si>
  <si>
    <t>NAV41376</t>
  </si>
  <si>
    <t>NAV41369</t>
  </si>
  <si>
    <t>NAV41382</t>
  </si>
  <si>
    <t>NAV41364</t>
  </si>
  <si>
    <t>NAV41303</t>
  </si>
  <si>
    <t>NAV41310</t>
  </si>
  <si>
    <t>NAV41290</t>
  </si>
  <si>
    <t>NAV41297</t>
  </si>
  <si>
    <t>NAV45504</t>
  </si>
  <si>
    <t>MLV27038</t>
  </si>
  <si>
    <t>MKV39031</t>
  </si>
  <si>
    <t>MLV10648</t>
  </si>
  <si>
    <t>MLV12614</t>
  </si>
  <si>
    <t>MLV10599</t>
  </si>
  <si>
    <t>MKV38977</t>
  </si>
  <si>
    <t>MLV27173</t>
  </si>
  <si>
    <t>MKV39003</t>
  </si>
  <si>
    <t>MKV33728</t>
  </si>
  <si>
    <t>NAV45523</t>
  </si>
  <si>
    <t>NAV45530</t>
  </si>
  <si>
    <t>MLV12532</t>
  </si>
  <si>
    <t>MLV12554</t>
  </si>
  <si>
    <t>MLV12582</t>
  </si>
  <si>
    <t>MLV10618</t>
  </si>
  <si>
    <t>NAV45358</t>
  </si>
  <si>
    <t>NAV45407</t>
  </si>
  <si>
    <t>NAV41445</t>
  </si>
  <si>
    <t>NAV43048</t>
  </si>
  <si>
    <t>NAV41449</t>
  </si>
  <si>
    <t>NAV41448</t>
  </si>
  <si>
    <t>NAV41450</t>
  </si>
  <si>
    <t>NAV43067</t>
  </si>
  <si>
    <t>NAV43036</t>
  </si>
  <si>
    <t>NAV45377</t>
  </si>
  <si>
    <t>広島県</t>
  </si>
  <si>
    <t>NAV45361</t>
  </si>
  <si>
    <t>NAV45391</t>
  </si>
  <si>
    <t>NAV43114</t>
  </si>
  <si>
    <t>NAV45435</t>
  </si>
  <si>
    <t>NAV45439</t>
  </si>
  <si>
    <t>NAV45342</t>
  </si>
  <si>
    <t>NAV45394</t>
  </si>
  <si>
    <t>NAV45392</t>
  </si>
  <si>
    <t>NAV45345</t>
  </si>
  <si>
    <t>NAV45445</t>
  </si>
  <si>
    <t>NAV43118</t>
  </si>
  <si>
    <t>NAV41440</t>
  </si>
  <si>
    <t>NAV41398</t>
  </si>
  <si>
    <t>NAV41407</t>
  </si>
  <si>
    <t>NAV45340</t>
  </si>
  <si>
    <t>NAV41412</t>
  </si>
  <si>
    <t>NAV41396</t>
  </si>
  <si>
    <t>NAV45393</t>
  </si>
  <si>
    <t>NAV45426</t>
  </si>
  <si>
    <t>NAV45341</t>
  </si>
  <si>
    <t>NAV43069</t>
  </si>
  <si>
    <t>NAV45365</t>
  </si>
  <si>
    <t>NAV43075</t>
  </si>
  <si>
    <t>NAV45367</t>
  </si>
  <si>
    <t>NAV41405</t>
  </si>
  <si>
    <t>NAV45378</t>
  </si>
  <si>
    <t>NAV45447</t>
  </si>
  <si>
    <t>NAV45386</t>
  </si>
  <si>
    <t>NAV43150</t>
  </si>
  <si>
    <t>静岡県</t>
  </si>
  <si>
    <t>NAV43120</t>
  </si>
  <si>
    <t>NAV41403</t>
  </si>
  <si>
    <t>NAV43145</t>
  </si>
  <si>
    <t>NAV43133</t>
  </si>
  <si>
    <t>NAV43098</t>
  </si>
  <si>
    <t>NAV43101</t>
  </si>
  <si>
    <t>NAV43130</t>
  </si>
  <si>
    <t>NAV41433</t>
  </si>
  <si>
    <t>NAV43157</t>
  </si>
  <si>
    <t>熊本県</t>
  </si>
  <si>
    <t>NAV43055</t>
  </si>
  <si>
    <t>NAV45364</t>
  </si>
  <si>
    <t>NAV45362</t>
  </si>
  <si>
    <t>NAV41388</t>
  </si>
  <si>
    <t>岐阜県</t>
  </si>
  <si>
    <t>NAV41402</t>
  </si>
  <si>
    <t>NAV41447</t>
  </si>
  <si>
    <t>MLV27211</t>
  </si>
  <si>
    <t>MLV10538</t>
  </si>
  <si>
    <t>MLV27156</t>
  </si>
  <si>
    <t>MLV27209</t>
  </si>
  <si>
    <t>ＷＨ　マリノアシティ福岡</t>
  </si>
  <si>
    <t>092-895-1758</t>
  </si>
  <si>
    <t>ＷＨ　マリンピア神戸</t>
  </si>
  <si>
    <t>078-704-2088</t>
  </si>
  <si>
    <t>ＷＨ　三田</t>
  </si>
  <si>
    <t>078-983-4147</t>
  </si>
  <si>
    <t>ＵＲ　ピオレ姫路</t>
  </si>
  <si>
    <t>079-223-1300</t>
  </si>
  <si>
    <t>ＲＯＳＳＯ　ソラリアプラザ福岡</t>
  </si>
  <si>
    <t>092-762-5805</t>
  </si>
  <si>
    <t>ＤＯＯＲＳ　堺</t>
  </si>
  <si>
    <t>072-246-3356</t>
  </si>
  <si>
    <t>ＵＲ　アミュプラザ　博多</t>
  </si>
  <si>
    <t>092-409-6808</t>
  </si>
  <si>
    <t>ＤＯＯＲＳ　丸亀町グリーン高松</t>
  </si>
  <si>
    <t>087-813-0270</t>
  </si>
  <si>
    <t>ＤＯＯＲＳ　アミュプラザ博多</t>
  </si>
  <si>
    <t>092-409-6820</t>
  </si>
  <si>
    <t>ＷＨ　倉敷</t>
  </si>
  <si>
    <t>086-441-6631</t>
  </si>
  <si>
    <t>ＵＲ　福岡パルコ</t>
  </si>
  <si>
    <t>092-235-7178</t>
  </si>
  <si>
    <t>ＳＥＮＳＥ　ＯＦ　ＰＬＡＣＥ　福岡天神地下街</t>
  </si>
  <si>
    <t>092-406-6750</t>
  </si>
  <si>
    <t>ＫＢＦ　博多ソラリアプラザ</t>
  </si>
  <si>
    <t>092-733-7501</t>
  </si>
  <si>
    <t>Ｓｔｏｒｅ　心斎橋</t>
  </si>
  <si>
    <t>ＫＢＦ　名古屋パルコ</t>
  </si>
  <si>
    <t>052-684-8745</t>
  </si>
  <si>
    <t>ＵＲ　名古屋パルコ</t>
  </si>
  <si>
    <t>052-264-8638</t>
  </si>
  <si>
    <t>ＤＯＯＲＳ　たまプラーザ</t>
  </si>
  <si>
    <t>045-532-3370</t>
  </si>
  <si>
    <t>ＷＨ　ヴィーナスフォート</t>
  </si>
  <si>
    <t>03-3599-3566</t>
  </si>
  <si>
    <t>ＳＥＮＳＥ　ＯＦ　ＰＬＡＣＥ　ヴィーナスフォート</t>
  </si>
  <si>
    <t>03-6457-1645</t>
  </si>
  <si>
    <t>ＤＯＯＲＳ　ららぽーと豊州</t>
  </si>
  <si>
    <t>03-6910-1219</t>
  </si>
  <si>
    <t>ＤＯＯＲＳ　港北</t>
  </si>
  <si>
    <t>045-914-2143</t>
  </si>
  <si>
    <t>Ｓｔｏｒｅ　東京スカイツリータウン・ソラマチ</t>
  </si>
  <si>
    <t>03-5809-7150</t>
  </si>
  <si>
    <t>ＤＯＯＲＳ　ららぽーと横浜</t>
  </si>
  <si>
    <t>045-414-2723</t>
  </si>
  <si>
    <t>ＷＯＲＫ　ＮＯＴ　ＷＯＲＫ　ＵＲＢＡＮ　ＲＥＳＥＡＲＣＨ　ＫＩＴＴＥ丸の内店</t>
  </si>
  <si>
    <t xml:space="preserve">03-6269-9170 </t>
  </si>
  <si>
    <t>かぐれ　東京ミッドタウン</t>
  </si>
  <si>
    <t>03-5772-3568</t>
  </si>
  <si>
    <t>ＲＯＳＳＯルミネ新宿２</t>
  </si>
  <si>
    <t>03-6380-4956</t>
  </si>
  <si>
    <t>ＤＯＯＲＳ　ソラリアプラザ天神</t>
  </si>
  <si>
    <t>092-791-7325</t>
  </si>
  <si>
    <t>ＳＥＮＳＥ　ＯＦ　ＰＬＡＣＥ　アミュエスト博多</t>
  </si>
  <si>
    <t>092-433-7433</t>
  </si>
  <si>
    <t>ＫＢＦ＋　広島ＡＳＳＥ</t>
  </si>
  <si>
    <t>082-236-7535</t>
  </si>
  <si>
    <t>ＢＹ　ＭＡＬＥＮＥ　ＢＩＲＧＥＲ　青山</t>
  </si>
  <si>
    <t>03-5450-6461</t>
  </si>
  <si>
    <t>ＵＲＢＡＮ　ＲＥＳＥＡＲＣＨ　神南</t>
  </si>
  <si>
    <t>03-6455-1970</t>
  </si>
  <si>
    <t>ＤＯＯＲＳ　幕張新都心</t>
  </si>
  <si>
    <t>043-239-9967</t>
  </si>
  <si>
    <t>ＳＥＮＳＥ　ＯＦ　ＰＬＡＣＥ　幕張新都心</t>
  </si>
  <si>
    <t>043-306-7580</t>
  </si>
  <si>
    <t>ＭＡＫＥ　ＳＴＯＲＥ　アトレ上野</t>
  </si>
  <si>
    <t>03-5826-5966</t>
  </si>
  <si>
    <t>ＵＲ　ルミネ池袋</t>
  </si>
  <si>
    <t>03-5954-8123</t>
  </si>
  <si>
    <t>ＲＯＳＳＯ　ルミネ池袋</t>
  </si>
  <si>
    <t>03-5954-8120</t>
  </si>
  <si>
    <t>ＫＢＦＢＯＸ　西宮ガーデンズ</t>
  </si>
  <si>
    <t>0798-78-2719</t>
  </si>
  <si>
    <t>ＫＢＦ　ｐｉｏｌｅ　Ｈｉｍｅｊｉ</t>
  </si>
  <si>
    <t>079-226-6636</t>
  </si>
  <si>
    <t>ＭＡＫＥ　ＳＴＯＲＥ　ルミネ横浜西口</t>
  </si>
  <si>
    <t>045-321-2960</t>
  </si>
  <si>
    <t>ＷＨ　御殿場</t>
  </si>
  <si>
    <t>0550-81-6070</t>
  </si>
  <si>
    <t>ＵＲ　三宮</t>
  </si>
  <si>
    <t>078-252-3552</t>
  </si>
  <si>
    <t>ＫＢＦＢＯＸ　くずはモール</t>
  </si>
  <si>
    <t>072-894-8268</t>
  </si>
  <si>
    <t>Ｍａｋｅ　Ｓｔｏｒｅ　熊本鶴屋</t>
  </si>
  <si>
    <t>096-327-3697</t>
  </si>
  <si>
    <t>ＲＯＳＳＯ　天王寺ＭＩＯ</t>
  </si>
  <si>
    <t>06-6770-2435</t>
  </si>
  <si>
    <t>ＳＥＮＳＥ　ＯＦ　ＰＬＡＣＥ　イオン各務原</t>
  </si>
  <si>
    <t>058-372-3837</t>
  </si>
  <si>
    <t>ＲＯＳＳＯ　京都駅前地下街ポルタ</t>
  </si>
  <si>
    <t>075-746-5198</t>
  </si>
  <si>
    <t>ＳＥＮＳＥ　ＯＦ　ＰＬＡＣＥ　京都ポルタ</t>
  </si>
  <si>
    <t>福岡市西区小戸２－１２－３０　マリノアシティ福岡　アウトレット２　１Ｆ</t>
  </si>
  <si>
    <t>神戸市垂水区海岸通１２－６　三井アウトレットパークマリンピア神戸　セントラル　２Ｆ</t>
  </si>
  <si>
    <t>神戸市北区上津台７－３　神戸三田プレミアムウトレット　２３１０</t>
  </si>
  <si>
    <t>姫路市駅前町１８８－１　ピオレ姫路　１Ｆ</t>
  </si>
  <si>
    <t>福岡市中央区天神２丁目２－４３　ソラリアプラザ　２Ｆ　</t>
  </si>
  <si>
    <t>堺市北区東浅香山町４－１－１２　イオンモール堺北花田プラウ　１Ｆ</t>
  </si>
  <si>
    <t>福岡市博多区博多駅中央街１－１　アミュプラザ博多　４Ｆ</t>
  </si>
  <si>
    <t>高松市丸亀町７－１６　丸亀町グリーン　西館１Ｆ</t>
  </si>
  <si>
    <t>福岡市博多区博多駅中央街１－１　アミュプラザ博多　６Ｆ</t>
  </si>
  <si>
    <t>倉敷市寿町１２－３　三井アウトレットパーク倉敷　１Ｆ</t>
  </si>
  <si>
    <t>福岡市中央区天神２－１１－１　福岡パルコ　３Ｆ</t>
  </si>
  <si>
    <t>福岡市中央区天神２－２　天神地下街西３番街　２４６</t>
  </si>
  <si>
    <t>福岡市中央区天神２－２－４３　ソラリアプラザ　４Ｆ－４０４</t>
  </si>
  <si>
    <t>名古屋市中区栄３－２９－１　名古屋パルコ西館　４Ｆ</t>
  </si>
  <si>
    <t>名古屋市中区栄３－２９－１　名古屋パルコ東館　２Ｆ</t>
  </si>
  <si>
    <t>横浜市青葉区美しが丘１丁目１番２　たまプラーザテラスゲートプラザ　１Ｆ</t>
  </si>
  <si>
    <t>江東区青海１－３－１５　Ｖｅｎｕｓ　Ｆｏｒｔ　３Ｆ</t>
  </si>
  <si>
    <t>江東区青海１－３－１５　２Ｆ　２６７、２６８</t>
  </si>
  <si>
    <t>江東区豊洲２－４－９　ららぽーと豊洲　１Ｆ－１２０００</t>
  </si>
  <si>
    <t>横浜市都筑区中川中央１－３１－１－２　モザイクモール港北１Ｆ</t>
  </si>
  <si>
    <t>墨田区押上１－１－２　東京スカイツリー・ソラマチ　３Ｆ</t>
  </si>
  <si>
    <t>横浜市都筑区池辺町４０３５－１　１Ｆ</t>
  </si>
  <si>
    <t>千代田区丸の内２丁目７番２号　ＪＰタワー　ＫＩＴＴＥ丸の内　１Ｆ</t>
  </si>
  <si>
    <t>港区赤坂９－７－３　東京ミッドタウン　ガレリア　２Ｆ　</t>
  </si>
  <si>
    <t>新宿区新宿３－３８－２　ルミネ新宿２　２０４</t>
  </si>
  <si>
    <t>福岡市中央区天神２－２－４３　ソラリアプラザ３Ｆ</t>
  </si>
  <si>
    <t>福岡市博多区博多駅中央街１－１　アミュエスト　Ｂ１Ｆ</t>
  </si>
  <si>
    <t>広島市南区松原町２－３７　ＡＳＳＥ　４Ｆ</t>
  </si>
  <si>
    <t>港区南青山５丁目３－２　</t>
  </si>
  <si>
    <t>渋谷区神南１丁目１４－５　</t>
  </si>
  <si>
    <t>千葉市美浜区豊砂１－１　イオンモール幕張新都心　グランドモール　１階</t>
  </si>
  <si>
    <t>台東区上野７－１－１　</t>
  </si>
  <si>
    <t>豊島区西池袋　１－１１－１　ルミネ池袋店　２Ｆ</t>
  </si>
  <si>
    <t>豊島区西池袋１－１１－１　ルミネ池袋Ｂ１Ｆ</t>
  </si>
  <si>
    <t>西宮市高松町１４－２　西宮ガーデンズ　１Ｆ</t>
  </si>
  <si>
    <t>姫路市駅前町１８８－１　ｐｉｏｌｅ　Ｈｉｍｅｊｉ１Ｆ</t>
  </si>
  <si>
    <t>横浜市西区南幸１－１－１　</t>
  </si>
  <si>
    <t>御殿場市深沢１３１２　御殿場プレミアムアウトレット</t>
  </si>
  <si>
    <t>神戸市中央区小野柄通７－１－１　日生三宮駅前ビル　１Ｆ</t>
  </si>
  <si>
    <t>枚方市樟葉花園町１５－１－１０２　</t>
  </si>
  <si>
    <t>熊本市中央区手取本町８－１　鶴屋百貨店東館３Ｆ</t>
  </si>
  <si>
    <t>大阪市天王寺区悲田院町１０－３９　天王寺ミオ２Ｆ</t>
  </si>
  <si>
    <t>各務原市那加萱場町３－８　イオン各務原　区画１０１０</t>
  </si>
  <si>
    <t>京都市下京区烏丸通塩小路下る東塩小路町９０２番地　京都ポルタ２階　区画２０４</t>
  </si>
  <si>
    <t>京都市下京区烏丸通塩小路下る東塩小路町９０２番地　京都地下街ポルタ　３０１，３０２</t>
  </si>
  <si>
    <t>福岡市西区小戸２－１２－３０　マリノアシティ福岡　アウトレット２　１Ｆ</t>
    <phoneticPr fontId="7"/>
  </si>
  <si>
    <t>IP090426</t>
    <phoneticPr fontId="7"/>
  </si>
  <si>
    <t>IP090426-1</t>
    <phoneticPr fontId="7"/>
  </si>
  <si>
    <t>IP090426-2</t>
  </si>
  <si>
    <t>IP090426-3</t>
  </si>
  <si>
    <t>IP090426-4</t>
  </si>
  <si>
    <t>IP090426-5</t>
  </si>
  <si>
    <t>IP090426-6</t>
  </si>
  <si>
    <t>IP090426-7</t>
  </si>
  <si>
    <t>IP090426-8</t>
  </si>
  <si>
    <t>IP090426-9</t>
  </si>
  <si>
    <t>IP090477-136</t>
  </si>
  <si>
    <t>IP090477-1</t>
    <phoneticPr fontId="7"/>
  </si>
  <si>
    <t>IP090477-2</t>
  </si>
  <si>
    <t>IP090477-3</t>
  </si>
  <si>
    <t>IP090477-4</t>
  </si>
  <si>
    <t>IP090477-5</t>
  </si>
  <si>
    <t>IP090477-6</t>
  </si>
  <si>
    <t>IP090477-7</t>
  </si>
  <si>
    <t>IP090477-8</t>
  </si>
  <si>
    <t>IP090477-9</t>
  </si>
  <si>
    <t>IP090477-10</t>
  </si>
  <si>
    <t>IP090477-11</t>
  </si>
  <si>
    <t>IP090477-12</t>
  </si>
  <si>
    <t>IP090477-13</t>
  </si>
  <si>
    <t>IP090477-14</t>
  </si>
  <si>
    <t>IP090477-15</t>
  </si>
  <si>
    <t>IP090477-16</t>
  </si>
  <si>
    <t>IP090477-17</t>
  </si>
  <si>
    <t>IP090477-18</t>
  </si>
  <si>
    <t>IP090477-19</t>
  </si>
  <si>
    <t>IP090477-20</t>
  </si>
  <si>
    <t>IP090477-21</t>
  </si>
  <si>
    <t>IP090477-22</t>
  </si>
  <si>
    <t>IP090477-23</t>
  </si>
  <si>
    <t>IP090477-24</t>
  </si>
  <si>
    <t>IP090477-25</t>
  </si>
  <si>
    <t>IP090477-26</t>
  </si>
  <si>
    <t>IP090477-27</t>
  </si>
  <si>
    <t>IP090477-28</t>
  </si>
  <si>
    <t>IP090477-29</t>
  </si>
  <si>
    <t>IP090477-30</t>
  </si>
  <si>
    <t>IP090477-31</t>
  </si>
  <si>
    <t>IP090477-32</t>
  </si>
  <si>
    <t>IP090477-33</t>
  </si>
  <si>
    <t>IP090477-34</t>
  </si>
  <si>
    <t>IP090477-35</t>
  </si>
  <si>
    <t>IP090477-36</t>
  </si>
  <si>
    <t>IP090477-37</t>
  </si>
  <si>
    <t>IP090477-38</t>
  </si>
  <si>
    <t>IP090477-39</t>
  </si>
  <si>
    <t>IP090477-40</t>
  </si>
  <si>
    <t>IP090477-41</t>
  </si>
  <si>
    <t>IP090477-42</t>
  </si>
  <si>
    <t>IP090477-43</t>
  </si>
  <si>
    <t>IP090477-44</t>
  </si>
  <si>
    <t>IP090477-45</t>
  </si>
  <si>
    <t>IP090477-46</t>
  </si>
  <si>
    <t>IP090477-47</t>
  </si>
  <si>
    <t>IP090477-48</t>
  </si>
  <si>
    <t>IP090477-49</t>
  </si>
  <si>
    <t>IP090477-50</t>
  </si>
  <si>
    <t>IP090477-51</t>
  </si>
  <si>
    <t>IP090477-52</t>
  </si>
  <si>
    <t>IP090477-53</t>
  </si>
  <si>
    <t>IP090477-54</t>
  </si>
  <si>
    <t>IP090477-55</t>
  </si>
  <si>
    <t>IP090477-56</t>
  </si>
  <si>
    <t>IP090477-57</t>
  </si>
  <si>
    <t>IP090477-58</t>
  </si>
  <si>
    <t>IP090477-59</t>
  </si>
  <si>
    <t>IP090477-60</t>
  </si>
  <si>
    <t>IP090477-61</t>
  </si>
  <si>
    <t>IP090477-62</t>
  </si>
  <si>
    <t>IP090477-63</t>
  </si>
  <si>
    <t>IP090477-64</t>
  </si>
  <si>
    <t>IP090477-65</t>
  </si>
  <si>
    <t>IP090477-66</t>
  </si>
  <si>
    <t>IP090477-67</t>
  </si>
  <si>
    <t>IP090477-68</t>
  </si>
  <si>
    <t>IP090477-69</t>
  </si>
  <si>
    <t>IP090477-70</t>
  </si>
  <si>
    <t>IP090477-71</t>
  </si>
  <si>
    <t>IP090477-72</t>
  </si>
  <si>
    <t>IP090477-73</t>
  </si>
  <si>
    <t>IP090477-74</t>
  </si>
  <si>
    <t>IP090477-75</t>
  </si>
  <si>
    <t>IP090477-76</t>
  </si>
  <si>
    <t>IP090477-77</t>
  </si>
  <si>
    <t>IP090477-78</t>
  </si>
  <si>
    <t>IP090477-79</t>
  </si>
  <si>
    <t>IP090477-80</t>
  </si>
  <si>
    <t>IP090477-81</t>
  </si>
  <si>
    <t>IP090477-82</t>
  </si>
  <si>
    <t>IP090477-83</t>
  </si>
  <si>
    <t>IP090477-84</t>
  </si>
  <si>
    <t>IP090477-85</t>
  </si>
  <si>
    <t>IP090477-86</t>
  </si>
  <si>
    <t>IP090477-87</t>
  </si>
  <si>
    <t>IP090477-88</t>
  </si>
  <si>
    <t>IP090477-89</t>
  </si>
  <si>
    <t>IP090477-90</t>
  </si>
  <si>
    <t>IP090477-91</t>
  </si>
  <si>
    <t>IP090477-92</t>
  </si>
  <si>
    <t>IP090477-93</t>
  </si>
  <si>
    <t>IP090477-94</t>
  </si>
  <si>
    <t>IP090477-95</t>
  </si>
  <si>
    <t>IP090477-96</t>
  </si>
  <si>
    <t>IP090477-97</t>
  </si>
  <si>
    <t>IP090477-98</t>
  </si>
  <si>
    <t>IP090477-99</t>
  </si>
  <si>
    <t>IP090477-100</t>
  </si>
  <si>
    <t>IP090477-101</t>
  </si>
  <si>
    <t>IP090477-102</t>
  </si>
  <si>
    <t>IP090477-103</t>
  </si>
  <si>
    <t>IP090477-104</t>
  </si>
  <si>
    <t>IP090477-105</t>
  </si>
  <si>
    <t>IP090477-106</t>
  </si>
  <si>
    <t>IP090477-107</t>
  </si>
  <si>
    <t>IP090477-108</t>
  </si>
  <si>
    <t>IP090477-109</t>
  </si>
  <si>
    <t>IP090477-110</t>
  </si>
  <si>
    <t>IP090477-111</t>
  </si>
  <si>
    <t>IP090477-112</t>
  </si>
  <si>
    <t>IP090477-113</t>
  </si>
  <si>
    <t>IP090477-114</t>
  </si>
  <si>
    <t>IP090477-115</t>
  </si>
  <si>
    <t>IP090477-116</t>
  </si>
  <si>
    <t>IP090477-117</t>
  </si>
  <si>
    <t>IP090477-118</t>
  </si>
  <si>
    <t>IP090477-119</t>
  </si>
  <si>
    <t>IP090477-120</t>
  </si>
  <si>
    <t>IP090477-121</t>
  </si>
  <si>
    <t>IP090477-122</t>
  </si>
  <si>
    <t>IP090477-123</t>
  </si>
  <si>
    <t>IP090477-124</t>
  </si>
  <si>
    <t>IP090477-125</t>
  </si>
  <si>
    <t>IP090477-126</t>
  </si>
  <si>
    <t>IP090477-127</t>
  </si>
  <si>
    <t>IP090477-128</t>
  </si>
  <si>
    <t>IP090477-129</t>
  </si>
  <si>
    <t>IP090477-130</t>
  </si>
  <si>
    <t>IP090477-131</t>
  </si>
  <si>
    <t>IP090477-132</t>
  </si>
  <si>
    <t>IP090477-133</t>
  </si>
  <si>
    <t>IP090477-134</t>
  </si>
  <si>
    <t>IP090477-135</t>
  </si>
  <si>
    <t>NAV45368</t>
  </si>
  <si>
    <t>NAV41437</t>
  </si>
  <si>
    <t>MLV27036</t>
  </si>
  <si>
    <t>MLV12613</t>
  </si>
  <si>
    <t>MLV27077</t>
  </si>
  <si>
    <t>MLV27034</t>
  </si>
  <si>
    <t>NAV41436</t>
  </si>
  <si>
    <t>NAV43051</t>
  </si>
  <si>
    <t>NAV47743</t>
  </si>
  <si>
    <t>NAV45427</t>
  </si>
  <si>
    <t>NAV45360</t>
  </si>
  <si>
    <t>NAV45373</t>
  </si>
  <si>
    <t>NAV43106</t>
  </si>
  <si>
    <t>NAV43064</t>
  </si>
  <si>
    <t>NAV43112</t>
  </si>
  <si>
    <t>NAV43072</t>
  </si>
  <si>
    <t>NBV15350</t>
  </si>
  <si>
    <t>NAV47749</t>
  </si>
  <si>
    <t>NAV47739</t>
  </si>
  <si>
    <t>NAV45451</t>
  </si>
  <si>
    <t>NAV45452</t>
  </si>
  <si>
    <t>MLV10650</t>
  </si>
  <si>
    <t>MLV27171</t>
  </si>
  <si>
    <t>MLV12543</t>
  </si>
  <si>
    <t>NAV45404</t>
  </si>
  <si>
    <t>NAV45375</t>
  </si>
  <si>
    <t>NAV45374</t>
  </si>
  <si>
    <t>NBV15366</t>
  </si>
  <si>
    <t>NBV15369</t>
  </si>
  <si>
    <t>NBV14008</t>
  </si>
  <si>
    <t>NBV14005</t>
  </si>
  <si>
    <t>NBV15482</t>
  </si>
  <si>
    <t>NBV14104</t>
  </si>
  <si>
    <t>NBV14000</t>
  </si>
  <si>
    <t>NBV15521</t>
  </si>
  <si>
    <t>NBV15402</t>
  </si>
  <si>
    <t>NBV19316</t>
  </si>
  <si>
    <t>NBV19374</t>
  </si>
  <si>
    <t>NBV19375</t>
  </si>
  <si>
    <t>NBV15355</t>
  </si>
  <si>
    <t>NBV15486</t>
  </si>
  <si>
    <t>NBV15499</t>
  </si>
  <si>
    <t>NBV19301</t>
  </si>
  <si>
    <t>NBV15481</t>
  </si>
  <si>
    <t>MKV38978</t>
  </si>
  <si>
    <t>MLV10556</t>
  </si>
  <si>
    <t>MLV12631</t>
  </si>
  <si>
    <t>NBV15525</t>
  </si>
  <si>
    <t>NBV15528</t>
  </si>
  <si>
    <t>NBV15516</t>
  </si>
  <si>
    <t>NBV15435</t>
  </si>
  <si>
    <t>NBV14166</t>
  </si>
  <si>
    <t>ＤＯＯＲＳ　アクアシティお台場</t>
  </si>
  <si>
    <t>ＵＲ　渋谷</t>
  </si>
  <si>
    <t>03-5468-6565</t>
  </si>
  <si>
    <t>ＤＯＯＲＳ三井日本橋室町</t>
  </si>
  <si>
    <t>03-6225-2545</t>
  </si>
  <si>
    <t>ＵＲ　ＫＹＯＴＯ　ＣＡＦÉ</t>
  </si>
  <si>
    <t>075-255-3808</t>
  </si>
  <si>
    <t>ＵＲ　ＫＹＯＴＯ</t>
  </si>
  <si>
    <t>ＫＢＦ＋　あべのｓｏｌａｈａ</t>
  </si>
  <si>
    <t>06-6654-7707</t>
  </si>
  <si>
    <t>ＤＯＯＲＳ　イクスピアリ</t>
  </si>
  <si>
    <t>047-318-2587</t>
  </si>
  <si>
    <t>ＤＯＯＲＳ　広島パルコ店</t>
  </si>
  <si>
    <t>082-569-9511</t>
  </si>
  <si>
    <t>ＵＲ　広島パルコ店</t>
  </si>
  <si>
    <t>082-258-3015</t>
  </si>
  <si>
    <t>ＤＯＯＲＳ　くずはモール店</t>
  </si>
  <si>
    <t>072-864-5888</t>
  </si>
  <si>
    <t>ＵＲ　表参道ヒルズ店</t>
  </si>
  <si>
    <t>03-6721-1683</t>
  </si>
  <si>
    <t>ＳＥＮＳＥ　ＯＦ　ＰＬＡＣＥ　八重洲地下街店</t>
  </si>
  <si>
    <t>03-6262-3685</t>
  </si>
  <si>
    <t>ＲＯＳＳＯ　ジョイナス横浜店</t>
  </si>
  <si>
    <t>045-620-7278</t>
  </si>
  <si>
    <t>ＵＲ　Ｓｏｎｎｙ　Ｌａｂｅｌジョイナス横浜店</t>
  </si>
  <si>
    <t>045-594-7322</t>
  </si>
  <si>
    <t>ＷＨ　札幌北広島店</t>
  </si>
  <si>
    <t>011-375-8279</t>
  </si>
  <si>
    <t>ＤＯＯＲＳ　ららテラス武蔵小杉店</t>
  </si>
  <si>
    <t>044-863-6441</t>
  </si>
  <si>
    <t>ＵＲ　キラリナ京王吉祥寺店</t>
  </si>
  <si>
    <t>042-276-5341</t>
  </si>
  <si>
    <t>ＫＢＦ　キラリナ京王吉祥寺店</t>
  </si>
  <si>
    <t>042-243-6541</t>
  </si>
  <si>
    <t>Ｓｔｏｒｅ　ららぽーと東京ＢＡＹ店</t>
  </si>
  <si>
    <t>047-421-7206</t>
  </si>
  <si>
    <t>ＳＥＮＳＥ　ＯＦ　ＰＬＡＣＥ　イオン大高店</t>
  </si>
  <si>
    <t>052-883-9645</t>
  </si>
  <si>
    <t>ＵＲ　ＴＲＡＶＥＬ＆ＧＩＦＴ　成田空港</t>
  </si>
  <si>
    <t>0476-32-8522</t>
  </si>
  <si>
    <t>港区台場１－７－１　アクアシティお台場</t>
  </si>
  <si>
    <t>渋谷区神宮前６－１９－２１　</t>
  </si>
  <si>
    <t>中央区日本橋室町１－５－５　コレド３　３階　３０４号</t>
  </si>
  <si>
    <t>京都市中京区寺町通円福寺前町２８５　</t>
  </si>
  <si>
    <t>大阪市阿倍野区阿倍野筋１－１－４３　あべのハルカス近鉄本店ウィング館３．５Ｆ</t>
  </si>
  <si>
    <t>浦安市舞浜１－４　イクスピアリ２階　Ａ－２８０</t>
  </si>
  <si>
    <t>広島市中区新天地２－１　広島パルコ　４Ｆ　４０４</t>
  </si>
  <si>
    <t>広島市中区本町１０－１　広島パルコ　広本　２１４</t>
  </si>
  <si>
    <t>渋谷区神宮前４－１２－１０　表参道ヒルズ　本館Ｂ３Ｆ</t>
  </si>
  <si>
    <t>中央区八重洲２－１八重州地下街中１号　</t>
  </si>
  <si>
    <t>横浜市西区南幸１－５－１　相鉄ジョイナス２Ｆ</t>
  </si>
  <si>
    <t>横浜市西区南幸１－５－１　相鉄ジョイナス３Ｆ</t>
  </si>
  <si>
    <t>北広島市大曲幸町３丁目７－６　三井アウトレットパーク札幌北広島２階３１００</t>
  </si>
  <si>
    <t>川崎市中原区新丸子東３－１３０２　ららテラス武蔵小杉２Ｆ</t>
  </si>
  <si>
    <t>武蔵野市吉祥寺南町２－１－２５　４Ｆ　</t>
  </si>
  <si>
    <t>武蔵野市吉祥寺南町２－１－２５　５Ｆ　</t>
  </si>
  <si>
    <t>船橋市浜町２－１－１　ららぽーとＴＯＫＹＯ－ＢＡＹ　ららぽーと２　２Ｆ</t>
  </si>
  <si>
    <t>成田市成田国際空港内　　第一旅客ターミナル　本館４Ｆ　Ｃ４８１</t>
  </si>
  <si>
    <t>港区台場１－７－１　アクアシティお台場</t>
    <phoneticPr fontId="7"/>
  </si>
  <si>
    <t>IP090486-1</t>
    <phoneticPr fontId="7"/>
  </si>
  <si>
    <t>IP090486-2</t>
  </si>
  <si>
    <t>IP090486-3</t>
  </si>
  <si>
    <t>IP090486-4</t>
  </si>
  <si>
    <t>IP090486-5</t>
  </si>
  <si>
    <t>IP090486-6</t>
  </si>
  <si>
    <t>IP090486-7</t>
  </si>
  <si>
    <t>IP090486-8</t>
  </si>
  <si>
    <t>IP090486-9</t>
  </si>
  <si>
    <t>IP090486-10</t>
  </si>
  <si>
    <t>IP090486-11</t>
  </si>
  <si>
    <t>IP090486-12</t>
  </si>
  <si>
    <t>IP090486-13</t>
  </si>
  <si>
    <t>IP090486-14</t>
  </si>
  <si>
    <t>IP090486-15</t>
  </si>
  <si>
    <t>IP090486-16</t>
  </si>
  <si>
    <t>IP090486-17</t>
  </si>
  <si>
    <t>IP090486-18</t>
  </si>
  <si>
    <t>IP090486-19</t>
  </si>
  <si>
    <t>IP090486-20</t>
  </si>
  <si>
    <t>IP090486-21</t>
  </si>
  <si>
    <t>IP090486-22</t>
  </si>
  <si>
    <t>IP090486-23</t>
  </si>
  <si>
    <t>IP090486-24</t>
  </si>
  <si>
    <t>IP090486-25</t>
  </si>
  <si>
    <t>IP090486-26</t>
  </si>
  <si>
    <t>IP090486-27</t>
  </si>
  <si>
    <t>IP090486-28</t>
  </si>
  <si>
    <t>IP090486-29</t>
  </si>
  <si>
    <t>IP090486-30</t>
  </si>
  <si>
    <t>IP090486-31</t>
  </si>
  <si>
    <t>IP090486-32</t>
  </si>
  <si>
    <t>IP090486-33</t>
  </si>
  <si>
    <t>IP090486-34</t>
  </si>
  <si>
    <t>IP090486-35</t>
  </si>
  <si>
    <t>IP090486-36</t>
  </si>
  <si>
    <t>IP090486-37</t>
  </si>
  <si>
    <t>IP090486-38</t>
  </si>
  <si>
    <t>IP090486-39</t>
  </si>
  <si>
    <t>IP090486-40</t>
  </si>
  <si>
    <t>IP090486-41</t>
  </si>
  <si>
    <t>IP090486-42</t>
  </si>
  <si>
    <t>IP090486-43</t>
  </si>
  <si>
    <t>IP090486-44</t>
  </si>
  <si>
    <t>IP090486-45</t>
  </si>
  <si>
    <t>IP090486-46</t>
  </si>
  <si>
    <t>IP090486-47</t>
  </si>
  <si>
    <t>IP090486-48</t>
  </si>
  <si>
    <t>IP090486-49</t>
  </si>
  <si>
    <t>IP090486-50</t>
  </si>
  <si>
    <t>IP090486-51</t>
  </si>
  <si>
    <t>IP090486-52</t>
  </si>
  <si>
    <t>IP090486-53</t>
  </si>
  <si>
    <t>IP090486-54</t>
  </si>
  <si>
    <t>NEV17796</t>
  </si>
  <si>
    <t>長野県</t>
  </si>
  <si>
    <t>MLV10551</t>
  </si>
  <si>
    <t>NEV16089</t>
  </si>
  <si>
    <t>NEV17793</t>
  </si>
  <si>
    <t>ＷＨ　軽井沢</t>
  </si>
  <si>
    <t>0267-41-6728</t>
  </si>
  <si>
    <t>ＵＲ　ＭＡＫＥ　ＳＴＯＲＥ　軽井沢</t>
  </si>
  <si>
    <t>0267-41-6735</t>
  </si>
  <si>
    <t>IP090530</t>
    <phoneticPr fontId="7"/>
  </si>
  <si>
    <t>IP090530-1</t>
    <phoneticPr fontId="7"/>
  </si>
  <si>
    <t>IP090530-2</t>
  </si>
  <si>
    <t>IP090530-3</t>
  </si>
  <si>
    <t>IP090530-4</t>
  </si>
  <si>
    <t>IP090530-5</t>
  </si>
  <si>
    <t>北佐久郡軽井沢町軽井沢　軽井沢・プリンスショッピングプラザ内</t>
  </si>
  <si>
    <t>NGV23549</t>
  </si>
  <si>
    <t>NGV23552</t>
  </si>
  <si>
    <t>NGV23544</t>
  </si>
  <si>
    <t>長崎県</t>
  </si>
  <si>
    <t>NGV23522</t>
  </si>
  <si>
    <t>NGV23532</t>
  </si>
  <si>
    <t>NGV23511</t>
  </si>
  <si>
    <t>石川県</t>
  </si>
  <si>
    <t>NGV23596</t>
  </si>
  <si>
    <t>NGV23542</t>
  </si>
  <si>
    <t>NGV23538</t>
  </si>
  <si>
    <t>NGV42020</t>
  </si>
  <si>
    <t>NGV42111</t>
  </si>
  <si>
    <t>NGV23598</t>
  </si>
  <si>
    <t>NGV23559</t>
  </si>
  <si>
    <t>NGV23590</t>
  </si>
  <si>
    <t>鹿児島県</t>
  </si>
  <si>
    <t>NGV23525</t>
  </si>
  <si>
    <t>NGV23534</t>
  </si>
  <si>
    <t>NGV42109</t>
  </si>
  <si>
    <t>NGV42112</t>
  </si>
  <si>
    <t>ＤＯＯＲＳ池袋パルコ</t>
  </si>
  <si>
    <t>03-5985-4570</t>
  </si>
  <si>
    <t>ＵＲ　アミュプラザ長崎</t>
  </si>
  <si>
    <t>095-808-1115</t>
  </si>
  <si>
    <t>ＵＲ　香林坊大和</t>
  </si>
  <si>
    <t>076-225-7830</t>
  </si>
  <si>
    <t>ＵＲ　Ｓｏｎｎｙ　Ｌａｂｅｌ　ＮＵ茶屋町</t>
  </si>
  <si>
    <t>06-1407-7241</t>
  </si>
  <si>
    <t>ＵＲ　ラシック福岡天神</t>
  </si>
  <si>
    <t>092-406-8295</t>
  </si>
  <si>
    <t>ＵＲ　ＭＡＫＥ　ＳＴＯＲＥ　京都ザ・キューブ</t>
  </si>
  <si>
    <t>075-741-6829</t>
  </si>
  <si>
    <t>ＵＲ　アミュプラザ鹿児島</t>
  </si>
  <si>
    <t>099-255-4718</t>
  </si>
  <si>
    <t>ＤＯＯＲＳ　アミュプラザ鹿児島</t>
  </si>
  <si>
    <t>099-255-4735</t>
  </si>
  <si>
    <t>豊島区南池袋１－２８－２　池袋パルコ本館５Ｆ</t>
  </si>
  <si>
    <t>長崎市尾上町１－１　アミュプラザ長崎１Ｆ</t>
  </si>
  <si>
    <t>金沢市香林坊１－１－１　大和香林坊２Ｆ</t>
  </si>
  <si>
    <t>大阪市北区茶屋町１０－１２　ＮＵ茶屋町１Ｆ</t>
  </si>
  <si>
    <t>福岡市中央区天神２－１－１　福岡三越Ｂ１Ｆ　ラシック福岡天神</t>
  </si>
  <si>
    <t>京都市下京区烏丸通塩小路下ル東塩小路町９０１　ザ・キューブ専門店街Ｂ２Ｆ</t>
  </si>
  <si>
    <t>鹿児島市中央町１－１　アミュプラザ鹿児島　２Ｆ</t>
  </si>
  <si>
    <t>鹿児島市中央町１－１　</t>
  </si>
  <si>
    <t>鹿児島市中央町１－１　アミュプラザ鹿児島　３Ｆ</t>
  </si>
  <si>
    <t>IP090580-1</t>
    <phoneticPr fontId="7"/>
  </si>
  <si>
    <t>IP090580-2</t>
  </si>
  <si>
    <t>IP090580-3</t>
  </si>
  <si>
    <t>IP090580-4</t>
  </si>
  <si>
    <t>IP090580-5</t>
  </si>
  <si>
    <t>IP090580-6</t>
  </si>
  <si>
    <t>IP090580-7</t>
  </si>
  <si>
    <t>IP090580-8</t>
  </si>
  <si>
    <t>IP090580-9</t>
  </si>
  <si>
    <t>IP090580-10</t>
  </si>
  <si>
    <t>IP090580-11</t>
  </si>
  <si>
    <t>IP090580-12</t>
  </si>
  <si>
    <t>IP090580-13</t>
  </si>
  <si>
    <t>IP090580-14</t>
  </si>
  <si>
    <t>IP090580-15</t>
  </si>
  <si>
    <t>IP090580-16</t>
  </si>
  <si>
    <t>IP090580-17</t>
  </si>
  <si>
    <t>IP090580-18</t>
  </si>
  <si>
    <t>NGV23528</t>
  </si>
  <si>
    <t>NGV23529</t>
  </si>
  <si>
    <t>NGV23530</t>
  </si>
  <si>
    <t>NGV23531</t>
  </si>
  <si>
    <t>ＲＯＤＥ　ＳＫＯ　ＵＲＢＡＮ　ＲＥＳＥＡＲＣＨ　ルクア大阪</t>
  </si>
  <si>
    <t>06-6151-1164</t>
  </si>
  <si>
    <t>ＵＲ　ＭＡＫＥ　ＳＴＯＲＥ　札幌パルコ</t>
  </si>
  <si>
    <t>011-200-9970</t>
  </si>
  <si>
    <t>大阪市北区梅田３－１－３　ルクア大阪３Ｆ</t>
  </si>
  <si>
    <t>札幌市中央区南１条西３－３　札幌パルコＢ２Ｆ</t>
  </si>
  <si>
    <t>大阪市北区梅田３－１－３　ルクア大阪３Ｆ</t>
    <phoneticPr fontId="7"/>
  </si>
  <si>
    <t>NHV27670</t>
  </si>
  <si>
    <t>NHV29890</t>
  </si>
  <si>
    <t>NEV27951</t>
  </si>
  <si>
    <t>NHV27717</t>
  </si>
  <si>
    <t>NHV27672</t>
  </si>
  <si>
    <t>NHV27660</t>
  </si>
  <si>
    <t>NHV27654</t>
  </si>
  <si>
    <t>NHV27673</t>
  </si>
  <si>
    <t>NHV20851</t>
  </si>
  <si>
    <t>NHV20850</t>
  </si>
  <si>
    <t>NHV20847</t>
  </si>
  <si>
    <t>NHV20846</t>
  </si>
  <si>
    <t>NHV29876</t>
  </si>
  <si>
    <t>NHV27700</t>
  </si>
  <si>
    <t>NHV29878</t>
  </si>
  <si>
    <t>NHV29913</t>
  </si>
  <si>
    <t>NHV29833</t>
  </si>
  <si>
    <t>NHV27701</t>
  </si>
  <si>
    <t>NHV29912</t>
  </si>
  <si>
    <t>NHV29832</t>
  </si>
  <si>
    <t>NHV29877</t>
  </si>
  <si>
    <t>NHV29827</t>
  </si>
  <si>
    <t>NHV27703</t>
  </si>
  <si>
    <t>NHV27694</t>
  </si>
  <si>
    <t>NHV27696</t>
  </si>
  <si>
    <t>NHV27702</t>
  </si>
  <si>
    <t>NHV27659</t>
  </si>
  <si>
    <t>NHV29828</t>
  </si>
  <si>
    <t>NHV29901</t>
  </si>
  <si>
    <t>ＵＲ　ＭＡＫＥ　ＳＴＯＲＥ　東急プラザ蒲田</t>
  </si>
  <si>
    <t>03-6715-7766</t>
  </si>
  <si>
    <t>ＫＢＦ　ＢＯＸ　名古屋パルコ</t>
  </si>
  <si>
    <t>052-684-8787</t>
  </si>
  <si>
    <t>ＳＥＮＳＥ　ＯＦ　ＰＬＡＣＥ　名古屋ゼロゲート</t>
  </si>
  <si>
    <t>052-265-9160</t>
  </si>
  <si>
    <t>ＤＯＯＲＳ　グランフロント大阪</t>
  </si>
  <si>
    <t>06-6147-6070</t>
  </si>
  <si>
    <t>ＳＥＮＳＥ　ＯＦ　ＰＬＡＣＥ　ホワイティ梅田</t>
  </si>
  <si>
    <t>06-6314-6065</t>
  </si>
  <si>
    <t>ＳＥＮＳＥ　ＯＦ　ＰＬＡＣＥ　イオンモール京都桂川</t>
  </si>
  <si>
    <t>075-748-9986</t>
  </si>
  <si>
    <t>ＤＯＯＲＳ　イオンモール京都桂川</t>
  </si>
  <si>
    <t>075-748-9987</t>
  </si>
  <si>
    <t>ＵＲ　ＭＡＫＥ　ＳＴＯＲＥ　ビナフロント海老名</t>
  </si>
  <si>
    <t>046-205-9184</t>
  </si>
  <si>
    <t>大田区西蒲田７－６９－１　東急プラザ蒲田２Ｆ</t>
  </si>
  <si>
    <t>名古屋市中区栄３－２９－１　名古屋パルコ東館Ｂ１Ｆ</t>
  </si>
  <si>
    <t>名古屋市中区栄３－２８　名古屋ゼロゲート２Ｆ</t>
  </si>
  <si>
    <t>大阪市北区大深町４－２０　グランフロント大阪南館４Ｆ</t>
  </si>
  <si>
    <t>大阪市北区曾根崎２丁目梅田地下街５－５号　ホワイティうめだｍｉｋｋｅ</t>
  </si>
  <si>
    <t>京都市南区久世高田町３７６外向日市寺戸九ノ坪５０番１　イオンモール京都桂川２Ｆ</t>
  </si>
  <si>
    <t>海老名市中央１－２　</t>
  </si>
  <si>
    <t>大阪市北区大深町４－２０　グランフロント大阪南館４Ｆ</t>
    <phoneticPr fontId="7"/>
  </si>
  <si>
    <t>店舗</t>
    <rPh sb="0" eb="2">
      <t>テンポ</t>
    </rPh>
    <phoneticPr fontId="7"/>
  </si>
  <si>
    <t>21619870-001</t>
    <phoneticPr fontId="7"/>
  </si>
  <si>
    <t>IP090421</t>
    <phoneticPr fontId="7"/>
  </si>
  <si>
    <t>IP090581</t>
    <phoneticPr fontId="7"/>
  </si>
  <si>
    <t>IP090581-1</t>
    <phoneticPr fontId="7"/>
  </si>
  <si>
    <t>IP090581-2</t>
  </si>
  <si>
    <t>IP090581-3</t>
  </si>
  <si>
    <t>IP090581-4</t>
  </si>
  <si>
    <t>IP090582</t>
    <phoneticPr fontId="7"/>
  </si>
  <si>
    <t>IP090582-1</t>
    <phoneticPr fontId="7"/>
  </si>
  <si>
    <t>IP090582-2</t>
  </si>
  <si>
    <t>IP090582-3</t>
  </si>
  <si>
    <t>IP090582-4</t>
  </si>
  <si>
    <t>IP090582-5</t>
  </si>
  <si>
    <t>IP090582-6</t>
  </si>
  <si>
    <t>IP090582-7</t>
  </si>
  <si>
    <t>IP090582-8</t>
  </si>
  <si>
    <t>IP090582-9</t>
  </si>
  <si>
    <t>IP090582-10</t>
  </si>
  <si>
    <t>IP090582-11</t>
  </si>
  <si>
    <t>IP090582-12</t>
  </si>
  <si>
    <t>IP090582-13</t>
  </si>
  <si>
    <t>IP090582-14</t>
  </si>
  <si>
    <t>IP090582-15</t>
  </si>
  <si>
    <t>IP090582-16</t>
  </si>
  <si>
    <t>IP090582-17</t>
  </si>
  <si>
    <t>IP090582-18</t>
  </si>
  <si>
    <t>IP090582-19</t>
  </si>
  <si>
    <t>IP090582-20</t>
  </si>
  <si>
    <t>IP090582-21</t>
  </si>
  <si>
    <t>IP090582-22</t>
  </si>
  <si>
    <t>IP090582-23</t>
  </si>
  <si>
    <t>IP090582-24</t>
  </si>
  <si>
    <t>IP090582-25</t>
  </si>
  <si>
    <t>IP090582-26</t>
  </si>
  <si>
    <t>IP090582-27</t>
  </si>
  <si>
    <t>IP090582-28</t>
  </si>
  <si>
    <t>IP090582-29</t>
  </si>
  <si>
    <t>アーバンリサーチ
シート参照</t>
    <rPh sb="12" eb="14">
      <t>サンショウ</t>
    </rPh>
    <phoneticPr fontId="7"/>
  </si>
  <si>
    <t>IP090744</t>
  </si>
  <si>
    <t>IP090745</t>
  </si>
  <si>
    <t>IP090746</t>
  </si>
  <si>
    <t>池谷</t>
    <phoneticPr fontId="7"/>
  </si>
  <si>
    <t>WV-SPN310V</t>
    <phoneticPr fontId="7"/>
  </si>
  <si>
    <t>WV-SF138</t>
    <phoneticPr fontId="7"/>
  </si>
  <si>
    <t>21942308-001</t>
    <phoneticPr fontId="7"/>
  </si>
  <si>
    <t>IP090747</t>
  </si>
  <si>
    <t>福西電機株式会社</t>
    <rPh sb="0" eb="2">
      <t>フクニシ</t>
    </rPh>
    <rPh sb="2" eb="4">
      <t>デンキ</t>
    </rPh>
    <rPh sb="4" eb="8">
      <t>カブシキガイシャ</t>
    </rPh>
    <phoneticPr fontId="7"/>
  </si>
  <si>
    <t>BB-ST165A</t>
    <phoneticPr fontId="7"/>
  </si>
  <si>
    <t>株式会社　アダチムセン（うさ本店）</t>
    <rPh sb="14" eb="15">
      <t>ホン</t>
    </rPh>
    <phoneticPr fontId="7"/>
  </si>
  <si>
    <t>IP090748</t>
  </si>
  <si>
    <t>IP090749</t>
  </si>
  <si>
    <t>IP090750</t>
  </si>
  <si>
    <t>WV-SFN310J</t>
    <phoneticPr fontId="7"/>
  </si>
  <si>
    <t>IP090751</t>
  </si>
  <si>
    <t>WV-SPW310</t>
    <phoneticPr fontId="7"/>
  </si>
  <si>
    <t>IP090752</t>
  </si>
  <si>
    <t>IP090753</t>
  </si>
  <si>
    <t>IP090754</t>
  </si>
  <si>
    <t>IP090755</t>
  </si>
  <si>
    <t>56Ｈ0000180</t>
    <phoneticPr fontId="7"/>
  </si>
  <si>
    <t>ソリューション推進部　ソリューション企画課</t>
  </si>
  <si>
    <t>ソリューション推進部　ソリューション企画課</t>
    <phoneticPr fontId="7"/>
  </si>
  <si>
    <t>03-6403-3960</t>
  </si>
  <si>
    <t>03-6403-3960</t>
    <phoneticPr fontId="7"/>
  </si>
  <si>
    <t>03-6403-3973</t>
  </si>
  <si>
    <t>03-6403-3973</t>
    <phoneticPr fontId="7"/>
  </si>
  <si>
    <t>ODV14933</t>
  </si>
  <si>
    <t>ODV14930</t>
  </si>
  <si>
    <t>ODV14927</t>
  </si>
  <si>
    <t>ODV14937</t>
  </si>
  <si>
    <t>ODV14938</t>
  </si>
  <si>
    <t>ODV00983</t>
  </si>
  <si>
    <t>ODV00980</t>
  </si>
  <si>
    <t>ODV14929</t>
  </si>
  <si>
    <t>ODV14941</t>
  </si>
  <si>
    <t>ODV14940</t>
  </si>
  <si>
    <t>ODV00981</t>
  </si>
  <si>
    <t>ODV00986</t>
  </si>
  <si>
    <t>ODV14931</t>
  </si>
  <si>
    <t>ODV00975</t>
  </si>
  <si>
    <t>03-6429-6071</t>
    <phoneticPr fontId="7"/>
  </si>
  <si>
    <t>03-6429-6066</t>
    <phoneticPr fontId="7"/>
  </si>
  <si>
    <t>REVICキャピタル株式会社</t>
    <phoneticPr fontId="7"/>
  </si>
  <si>
    <t>900-0015</t>
    <phoneticPr fontId="7"/>
  </si>
  <si>
    <t>沖縄県那覇市久茂地1丁目3番1号　久茂地セントラルビル6階</t>
    <phoneticPr fontId="7"/>
  </si>
  <si>
    <t>098-917-6010</t>
    <phoneticPr fontId="7"/>
  </si>
  <si>
    <t>098-917-6011</t>
    <phoneticPr fontId="7"/>
  </si>
  <si>
    <t>OBD00024</t>
    <phoneticPr fontId="7"/>
  </si>
  <si>
    <t>株式会社地域経済活性化支援機構</t>
    <phoneticPr fontId="7"/>
  </si>
  <si>
    <t>100-0004</t>
    <phoneticPr fontId="7"/>
  </si>
  <si>
    <t>東京都千代田区大手町1-6-1　　大手町ビル9Ｆ</t>
    <phoneticPr fontId="7"/>
  </si>
  <si>
    <t>情報管理グループ</t>
    <phoneticPr fontId="7"/>
  </si>
  <si>
    <t>03-6266-0220</t>
    <phoneticPr fontId="7"/>
  </si>
  <si>
    <t>ソリューション推進部　ソリューション企画課</t>
    <phoneticPr fontId="7"/>
  </si>
  <si>
    <t>03-6403-3960</t>
    <phoneticPr fontId="7"/>
  </si>
  <si>
    <t>03-6403-3973</t>
    <phoneticPr fontId="7"/>
  </si>
  <si>
    <t>OEV13294</t>
  </si>
  <si>
    <t>OEV13296</t>
  </si>
  <si>
    <t>IP090756</t>
  </si>
  <si>
    <t>56H0000444</t>
    <phoneticPr fontId="7"/>
  </si>
  <si>
    <t>17078685-01</t>
    <phoneticPr fontId="7"/>
  </si>
  <si>
    <t>812-0054</t>
  </si>
  <si>
    <t>812-0054</t>
    <phoneticPr fontId="7"/>
  </si>
  <si>
    <t>福岡県福岡市東区馬出１-１３-９</t>
    <rPh sb="0" eb="3">
      <t>フクオカケン</t>
    </rPh>
    <rPh sb="3" eb="6">
      <t>フクオカシ</t>
    </rPh>
    <rPh sb="6" eb="8">
      <t>ヒガシク</t>
    </rPh>
    <rPh sb="8" eb="9">
      <t>ウマ</t>
    </rPh>
    <rPh sb="9" eb="10">
      <t>デ</t>
    </rPh>
    <phoneticPr fontId="7"/>
  </si>
  <si>
    <t>福岡営業所</t>
    <rPh sb="0" eb="2">
      <t>フクオカ</t>
    </rPh>
    <rPh sb="2" eb="5">
      <t>エイギョウショ</t>
    </rPh>
    <phoneticPr fontId="7"/>
  </si>
  <si>
    <t>092-643-9831</t>
  </si>
  <si>
    <t>092-643-9831</t>
    <phoneticPr fontId="7"/>
  </si>
  <si>
    <t>092-643-9832</t>
  </si>
  <si>
    <t>092-643-9832</t>
    <phoneticPr fontId="7"/>
  </si>
  <si>
    <t>林兼コンピューター株式会社</t>
    <rPh sb="0" eb="1">
      <t>ハヤシ</t>
    </rPh>
    <rPh sb="1" eb="2">
      <t>ケン</t>
    </rPh>
    <rPh sb="9" eb="13">
      <t>カブシキガイシャ</t>
    </rPh>
    <phoneticPr fontId="7"/>
  </si>
  <si>
    <t>トヨタカローラ熊本株式会社</t>
    <rPh sb="7" eb="9">
      <t>クマモト</t>
    </rPh>
    <rPh sb="9" eb="13">
      <t>カブシキガイシャ</t>
    </rPh>
    <phoneticPr fontId="7"/>
  </si>
  <si>
    <t>860-0823</t>
  </si>
  <si>
    <t>860-0823</t>
    <phoneticPr fontId="7"/>
  </si>
  <si>
    <t>熊本県熊本市中央区世安町１８３</t>
    <rPh sb="0" eb="3">
      <t>クマモトケン</t>
    </rPh>
    <rPh sb="3" eb="6">
      <t>クマモトシ</t>
    </rPh>
    <rPh sb="6" eb="9">
      <t>チュウオウク</t>
    </rPh>
    <rPh sb="9" eb="10">
      <t>ヨ</t>
    </rPh>
    <rPh sb="10" eb="11">
      <t>アン</t>
    </rPh>
    <rPh sb="11" eb="12">
      <t>チョウ</t>
    </rPh>
    <phoneticPr fontId="7"/>
  </si>
  <si>
    <t>中期計画推進室</t>
    <rPh sb="0" eb="2">
      <t>チュウキ</t>
    </rPh>
    <rPh sb="2" eb="4">
      <t>ケイカク</t>
    </rPh>
    <rPh sb="4" eb="7">
      <t>スイシンシツ</t>
    </rPh>
    <phoneticPr fontId="7"/>
  </si>
  <si>
    <t>096-362-2111</t>
  </si>
  <si>
    <t>096-362-2111</t>
    <phoneticPr fontId="7"/>
  </si>
  <si>
    <t>096-372-6097</t>
  </si>
  <si>
    <t>096-372-6097</t>
    <phoneticPr fontId="7"/>
  </si>
  <si>
    <t>OCV00758</t>
    <phoneticPr fontId="7"/>
  </si>
  <si>
    <t>レクサス熊本南</t>
  </si>
  <si>
    <t>レクサス熊本南</t>
    <phoneticPr fontId="7"/>
  </si>
  <si>
    <t>860-0826</t>
  </si>
  <si>
    <t>860-0826</t>
    <phoneticPr fontId="7"/>
  </si>
  <si>
    <t>熊本県熊本市南区平田1丁目11番7号</t>
  </si>
  <si>
    <t>096-325-8855</t>
  </si>
  <si>
    <t>096-325-8855</t>
    <phoneticPr fontId="7"/>
  </si>
  <si>
    <t>096-325-1117</t>
  </si>
  <si>
    <t>096-325-1117</t>
    <phoneticPr fontId="7"/>
  </si>
  <si>
    <t>内田</t>
    <rPh sb="0" eb="2">
      <t>ウチダ</t>
    </rPh>
    <phoneticPr fontId="7"/>
  </si>
  <si>
    <t>ENG2課</t>
    <rPh sb="4" eb="5">
      <t>カ</t>
    </rPh>
    <phoneticPr fontId="7"/>
  </si>
  <si>
    <t>WV-SFN631L</t>
  </si>
  <si>
    <t>OAV11616</t>
  </si>
  <si>
    <t>OAV09367</t>
  </si>
  <si>
    <t>OAV09366</t>
  </si>
  <si>
    <t>OAV09374</t>
  </si>
  <si>
    <t>OAV09360</t>
  </si>
  <si>
    <t>OBV31207</t>
    <phoneticPr fontId="7"/>
  </si>
  <si>
    <t>ODV00280</t>
    <phoneticPr fontId="7"/>
  </si>
  <si>
    <t>URDC鶴見</t>
  </si>
  <si>
    <t>URDC鶴見</t>
    <phoneticPr fontId="7"/>
  </si>
  <si>
    <t>大阪市鶴見区横堤５丁目１１-９</t>
  </si>
  <si>
    <t>大阪市鶴見区横堤５丁目１１-９</t>
    <phoneticPr fontId="7"/>
  </si>
  <si>
    <t>538-0052</t>
  </si>
  <si>
    <t>538-0052</t>
    <phoneticPr fontId="7"/>
  </si>
  <si>
    <t>池谷</t>
  </si>
  <si>
    <t>21942308-001</t>
  </si>
  <si>
    <t>OBV14774</t>
  </si>
  <si>
    <t>OBV14725</t>
  </si>
  <si>
    <t>OBV09208</t>
  </si>
  <si>
    <t>OBV14758</t>
  </si>
  <si>
    <t>OBV09243</t>
  </si>
  <si>
    <t>OBV03175</t>
  </si>
  <si>
    <t>OBV14773</t>
  </si>
  <si>
    <t>OBV03250</t>
  </si>
  <si>
    <t>OBV14746</t>
  </si>
  <si>
    <t>OBV09159</t>
  </si>
  <si>
    <t>OBV14726</t>
  </si>
  <si>
    <t>OBV03165</t>
  </si>
  <si>
    <t>OBV14796</t>
  </si>
  <si>
    <t>OBV14739</t>
  </si>
  <si>
    <t>OBV14797</t>
  </si>
  <si>
    <t>OBV15095</t>
  </si>
  <si>
    <t>OBV09260</t>
  </si>
  <si>
    <t>OBV15027</t>
  </si>
  <si>
    <t>OBV14920</t>
  </si>
  <si>
    <t>OBV14924</t>
  </si>
  <si>
    <t>OBV14897</t>
  </si>
  <si>
    <t>OBV14865</t>
  </si>
  <si>
    <t>OBV14741</t>
  </si>
  <si>
    <t>OBV14757</t>
  </si>
  <si>
    <t>OBV09255</t>
  </si>
  <si>
    <t>OBV09155</t>
  </si>
  <si>
    <t>OBV09280</t>
  </si>
  <si>
    <t>OBV14745</t>
  </si>
  <si>
    <t>OBV03251</t>
  </si>
  <si>
    <t>OBV09277</t>
  </si>
  <si>
    <t>OBV15086</t>
  </si>
  <si>
    <t>OBV15090</t>
  </si>
  <si>
    <t>OBV30729</t>
  </si>
  <si>
    <t>FSC</t>
    <phoneticPr fontId="7"/>
  </si>
  <si>
    <t>OAV03756</t>
  </si>
  <si>
    <t>OAV26559</t>
  </si>
  <si>
    <t>足立区千住旭町42-2 ルミネ北千住 5F</t>
  </si>
  <si>
    <t>KBF　ルミネ北千住</t>
  </si>
  <si>
    <t>足立区千住旭町42-2 ルミネ北千住 5F</t>
    <phoneticPr fontId="7"/>
  </si>
  <si>
    <t xml:space="preserve"> 120-0026</t>
    <phoneticPr fontId="7"/>
  </si>
  <si>
    <t>NLV23625</t>
  </si>
  <si>
    <t>NLV23619</t>
  </si>
  <si>
    <t>福岡市中央区天神2-10-3 VIORO B1F</t>
  </si>
  <si>
    <t>UR Sonny Label 天神VIORO</t>
  </si>
  <si>
    <t>810-0001</t>
    <phoneticPr fontId="7"/>
  </si>
  <si>
    <t>NLV23536</t>
  </si>
  <si>
    <t>NLV23534</t>
  </si>
  <si>
    <t>ROSSO ディアモール大阪</t>
  </si>
  <si>
    <t>大阪市北区梅田1丁目 大阪駅前ダイヤモンド地下街1号</t>
    <phoneticPr fontId="7"/>
  </si>
  <si>
    <t>530-0001</t>
    <phoneticPr fontId="7"/>
  </si>
  <si>
    <t>東北社</t>
    <rPh sb="0" eb="2">
      <t>トウホク</t>
    </rPh>
    <rPh sb="2" eb="3">
      <t>シャ</t>
    </rPh>
    <phoneticPr fontId="7"/>
  </si>
  <si>
    <t>ｼｽﾃﾑ2課</t>
    <rPh sb="5" eb="6">
      <t>カ</t>
    </rPh>
    <phoneticPr fontId="7"/>
  </si>
  <si>
    <t>NLV23601</t>
  </si>
  <si>
    <t>NLV23605</t>
  </si>
  <si>
    <t>NLV23604</t>
  </si>
  <si>
    <t>仙台市青葉区中央1丁目1番1号 エスパル仙台エスパルⅡ2F</t>
  </si>
  <si>
    <t>ROSSO エスパル仙台</t>
  </si>
  <si>
    <t>980-8477</t>
    <phoneticPr fontId="7"/>
  </si>
  <si>
    <t>北陸社</t>
    <rPh sb="0" eb="2">
      <t>ホクリク</t>
    </rPh>
    <rPh sb="2" eb="3">
      <t>シャ</t>
    </rPh>
    <phoneticPr fontId="7"/>
  </si>
  <si>
    <t>ENG1課</t>
    <rPh sb="4" eb="5">
      <t>カ</t>
    </rPh>
    <phoneticPr fontId="7"/>
  </si>
  <si>
    <t>OAV28727</t>
  </si>
  <si>
    <t>OAV26597</t>
  </si>
  <si>
    <t>金沢市木ノ新保町1-1 金沢百番街 Rinto</t>
  </si>
  <si>
    <t>KBF　金沢百番街Rinto</t>
  </si>
  <si>
    <t>金沢市木ノ新保町1-1 金沢百番街 Rinto</t>
    <phoneticPr fontId="7"/>
  </si>
  <si>
    <t>920-0858</t>
    <phoneticPr fontId="7"/>
  </si>
  <si>
    <t>NLV36650</t>
  </si>
  <si>
    <t>NLV36658</t>
  </si>
  <si>
    <t>NLV36647</t>
  </si>
  <si>
    <t>NLV36666</t>
  </si>
  <si>
    <t>越谷市レイクタウン3丁目1-1</t>
  </si>
  <si>
    <t>SENSE OF PLACE イオンレイクタウンmori</t>
  </si>
  <si>
    <t>越谷市レイクタウン3丁目1-1</t>
    <phoneticPr fontId="7"/>
  </si>
  <si>
    <t>343-0828</t>
    <phoneticPr fontId="7"/>
  </si>
  <si>
    <t>OAV28708</t>
  </si>
  <si>
    <t>OAV41373</t>
  </si>
  <si>
    <t>広島市中区本通10-1 広島パルコ本館 7F</t>
  </si>
  <si>
    <t>KBF　広島パルコ</t>
  </si>
  <si>
    <t>730-0035</t>
    <phoneticPr fontId="7"/>
  </si>
  <si>
    <t>OAV28720</t>
  </si>
  <si>
    <t>OAV28694</t>
  </si>
  <si>
    <t>京都市中京区河原町四条上る 河原町OPA 1F</t>
  </si>
  <si>
    <t>ROSSO　河原町OPA</t>
  </si>
  <si>
    <t>京都市中京区河原町四条上る 河原町OPA 1F</t>
    <phoneticPr fontId="7"/>
  </si>
  <si>
    <t>604-8505</t>
    <phoneticPr fontId="7"/>
  </si>
  <si>
    <t>OAV26673</t>
  </si>
  <si>
    <t>NLV23612</t>
  </si>
  <si>
    <t>NLV23547</t>
  </si>
  <si>
    <t>OAV28689</t>
  </si>
  <si>
    <t>OAV26565</t>
  </si>
  <si>
    <t>OAV42250</t>
  </si>
  <si>
    <t>NLV23539</t>
  </si>
  <si>
    <t>NLV23544</t>
  </si>
  <si>
    <t>OAV28705</t>
  </si>
  <si>
    <t>OAV42253</t>
  </si>
  <si>
    <t>OAV28709</t>
  </si>
  <si>
    <t>渋谷区神宮前6-28-6 キュープラザ原宿 1・2F</t>
  </si>
  <si>
    <t>SENCE OF PLACE　キュープラザ原宿店</t>
  </si>
  <si>
    <t>渋谷区神宮前6-28-6 キュープラザ原宿 1・2F</t>
    <phoneticPr fontId="7"/>
  </si>
  <si>
    <t>150-0001</t>
    <phoneticPr fontId="7"/>
  </si>
  <si>
    <t>OBV33114</t>
  </si>
  <si>
    <t>OBV33094</t>
  </si>
  <si>
    <t>草津市新浜町300番地 イオンモール草津 1F</t>
  </si>
  <si>
    <t>SENCE OF PLACE　イオンモール草津店</t>
  </si>
  <si>
    <t>草津市新浜町300番地 イオンモール草津 1F</t>
    <phoneticPr fontId="7"/>
  </si>
  <si>
    <t>OBV33095</t>
  </si>
  <si>
    <t>OBV35871</t>
  </si>
  <si>
    <t>525-0067</t>
    <phoneticPr fontId="7"/>
  </si>
  <si>
    <t>富士見市山室一丁目1259番1他 ららぽーと富士見 1F</t>
  </si>
  <si>
    <t>DOORS　ららぽーと富士見</t>
  </si>
  <si>
    <t>OBV35957</t>
  </si>
  <si>
    <t>OBV33132</t>
  </si>
  <si>
    <t>OBV33133</t>
  </si>
  <si>
    <t>OBV33104</t>
  </si>
  <si>
    <t>富士見市山室一丁目1259番1他 ららぽーと富士見 1F</t>
    <phoneticPr fontId="7"/>
  </si>
  <si>
    <t>354-0022</t>
    <phoneticPr fontId="7"/>
  </si>
  <si>
    <t>OBV33051</t>
  </si>
  <si>
    <t>OBV33035</t>
  </si>
  <si>
    <t>OBV33142</t>
  </si>
  <si>
    <t>OBV33111</t>
  </si>
  <si>
    <t>OBV35815</t>
  </si>
  <si>
    <t>OBV33049</t>
  </si>
  <si>
    <t>OBV35862</t>
  </si>
  <si>
    <t>OBV35861</t>
  </si>
  <si>
    <t>OBV33062</t>
  </si>
  <si>
    <t>OBV35827</t>
  </si>
  <si>
    <t>OBV33060</t>
  </si>
  <si>
    <t>OBV33101</t>
  </si>
  <si>
    <t>OBV33077</t>
  </si>
  <si>
    <t>OBV33110</t>
  </si>
  <si>
    <t>OBV35819</t>
  </si>
  <si>
    <t>OBV35941</t>
  </si>
  <si>
    <t>OBV33102</t>
  </si>
  <si>
    <t>OBV35849</t>
  </si>
  <si>
    <t>OBV33040</t>
  </si>
  <si>
    <t>OBV33043</t>
  </si>
  <si>
    <t>OBV33106</t>
  </si>
  <si>
    <t>OBV33103</t>
  </si>
  <si>
    <t>OBV33129</t>
  </si>
  <si>
    <t>OBV33125</t>
  </si>
  <si>
    <t>OBV35981</t>
  </si>
  <si>
    <t>OBV33143</t>
  </si>
  <si>
    <t>OBV35830</t>
  </si>
  <si>
    <t>OBV35818</t>
  </si>
  <si>
    <t>OBV33091</t>
  </si>
  <si>
    <t>OBV35816</t>
  </si>
  <si>
    <t>OBV33146</t>
  </si>
  <si>
    <t>OBV33145</t>
  </si>
  <si>
    <t>OBV35831</t>
  </si>
  <si>
    <t>OBV35828</t>
  </si>
  <si>
    <t>OBV33092</t>
  </si>
  <si>
    <t>OBV35848</t>
  </si>
  <si>
    <t>OBV33036</t>
  </si>
  <si>
    <t>OBV33076</t>
  </si>
  <si>
    <t>箕面市船場東3丁目4番17号</t>
  </si>
  <si>
    <t>URDC箕面</t>
    <rPh sb="4" eb="6">
      <t>ミノオ</t>
    </rPh>
    <phoneticPr fontId="5"/>
  </si>
  <si>
    <t>箕面市船場東3丁目4番17号</t>
    <phoneticPr fontId="7"/>
  </si>
  <si>
    <t>562-0035</t>
    <phoneticPr fontId="7"/>
  </si>
  <si>
    <t>NLV23602</t>
  </si>
  <si>
    <t>OAV28669</t>
  </si>
  <si>
    <t>NJV03381</t>
  </si>
  <si>
    <t>UR 金沢百番街Rinto</t>
  </si>
  <si>
    <t>OBV33105</t>
  </si>
  <si>
    <t>OBV35888</t>
  </si>
  <si>
    <t>OBV33093</t>
  </si>
  <si>
    <t>OBV33087</t>
  </si>
  <si>
    <t>OBV33107</t>
  </si>
  <si>
    <t>OBV33112</t>
  </si>
  <si>
    <t>OBV33113</t>
  </si>
  <si>
    <t>富士見市山室一丁目1259番1他 ららぽーと富士見 3F</t>
  </si>
  <si>
    <t>SENCE OF PLACE　ららぽーと富士見</t>
  </si>
  <si>
    <t>富士見市山室一丁目1259番1他 ららぽーと富士見 3F</t>
    <phoneticPr fontId="7"/>
  </si>
  <si>
    <t>OBV35940</t>
  </si>
  <si>
    <t>OBV35868</t>
  </si>
  <si>
    <t>OBV33044</t>
  </si>
  <si>
    <t>OBV35980</t>
  </si>
  <si>
    <t>大阪市鶴見区横堤5丁目11-9</t>
  </si>
  <si>
    <t>大阪市鶴見区横堤5丁目11-9</t>
    <phoneticPr fontId="7"/>
  </si>
  <si>
    <t>沖縄</t>
    <rPh sb="0" eb="2">
      <t>オキナワ</t>
    </rPh>
    <phoneticPr fontId="7"/>
  </si>
  <si>
    <t>OCV04560</t>
  </si>
  <si>
    <t>OCV04575</t>
  </si>
  <si>
    <t>OAV28687</t>
  </si>
  <si>
    <t>OCV07642</t>
  </si>
  <si>
    <t>OCV07643</t>
  </si>
  <si>
    <t>沖縄県中頭郡北中城村アワセ土地区画整理事業地内 イオンモール沖縄ライカム 2F</t>
  </si>
  <si>
    <t>SENSE OF PLACE イオンモール沖縄ライカム</t>
  </si>
  <si>
    <t>沖縄県中頭郡北中城村アワセ土地区画整理事業地内 イオンモール沖縄ライカム 2F</t>
    <phoneticPr fontId="7"/>
  </si>
  <si>
    <t>901-2300</t>
    <phoneticPr fontId="7"/>
  </si>
  <si>
    <t>OCV04455</t>
  </si>
  <si>
    <t>OCV07559</t>
  </si>
  <si>
    <t>OCV04474</t>
  </si>
  <si>
    <t>OCV04494</t>
  </si>
  <si>
    <t>OCV07581</t>
  </si>
  <si>
    <t>OCV07580</t>
  </si>
  <si>
    <t>OCV10382</t>
  </si>
  <si>
    <t>OCV10352</t>
  </si>
  <si>
    <t>OCV10366</t>
  </si>
  <si>
    <t>OCV10365</t>
  </si>
  <si>
    <t>OCV04473</t>
  </si>
  <si>
    <t>OCV04477</t>
  </si>
  <si>
    <t>OCV04535</t>
  </si>
  <si>
    <t>OCV04485</t>
  </si>
  <si>
    <t>OCV04657</t>
  </si>
  <si>
    <t>OCV04636</t>
  </si>
  <si>
    <t>茨木市松ケ本町 イオン茨木ショッピングセンター1F</t>
  </si>
  <si>
    <t>SENSE OF PLACE イオン茨木ショッピングセンター</t>
  </si>
  <si>
    <t>さいたま市大宮区吉敷町4丁目 コクーンシティ コクーン2</t>
  </si>
  <si>
    <t>DOORS　コクーンシティさいたま新都心店</t>
    <rPh sb="17" eb="21">
      <t>シントシンテン</t>
    </rPh>
    <phoneticPr fontId="5"/>
  </si>
  <si>
    <t>UR STORE イオンレイクタウンmori</t>
  </si>
  <si>
    <t>330-0843</t>
    <phoneticPr fontId="7"/>
  </si>
  <si>
    <t>越谷市レイクタウン3丁目1-1</t>
    <phoneticPr fontId="7"/>
  </si>
  <si>
    <t>OCV04509</t>
  </si>
  <si>
    <t>OCV07537</t>
  </si>
  <si>
    <t>OCV04641</t>
  </si>
  <si>
    <t>OCV04642</t>
  </si>
  <si>
    <t>OCV04502</t>
  </si>
  <si>
    <t>OCV07533</t>
  </si>
  <si>
    <t>OCV04576</t>
  </si>
  <si>
    <t>OCV04567</t>
  </si>
  <si>
    <t>茨木市松ケ本町 イオン茨木ショッピングセンター1F</t>
    <phoneticPr fontId="7"/>
  </si>
  <si>
    <t>567-0033</t>
    <phoneticPr fontId="7"/>
  </si>
  <si>
    <t>OCV04577</t>
  </si>
  <si>
    <t>OCV10371</t>
  </si>
  <si>
    <t>OCV04661</t>
  </si>
  <si>
    <t>福岡市中央区天神2-2-43 ソラリアプラザB1F</t>
  </si>
  <si>
    <t>UR ソラリアプラザ福岡</t>
  </si>
  <si>
    <t>福岡市中央区天神2-2-43 ソラリアプラザB1F</t>
    <phoneticPr fontId="7"/>
  </si>
  <si>
    <t xml:space="preserve">810-0001 </t>
    <phoneticPr fontId="7"/>
  </si>
  <si>
    <t>OCV04630</t>
  </si>
  <si>
    <t>OCV07449</t>
  </si>
  <si>
    <t>OCV07451</t>
  </si>
  <si>
    <t>OCV07460</t>
  </si>
  <si>
    <t>OCV04650</t>
  </si>
  <si>
    <t>OCV04595</t>
  </si>
  <si>
    <t>OCV04600</t>
  </si>
  <si>
    <t>神戸市中央区三宮町1-4-3 クレフィ三宮 3F</t>
  </si>
  <si>
    <t>DOORS　クレフィ三宮</t>
    <rPh sb="10" eb="12">
      <t>サンノミヤ</t>
    </rPh>
    <phoneticPr fontId="5"/>
  </si>
  <si>
    <t>神戸市中央区三宮町1-4-3 クレフィ三宮 3F</t>
    <phoneticPr fontId="7"/>
  </si>
  <si>
    <t>650-0021</t>
    <phoneticPr fontId="7"/>
  </si>
  <si>
    <t>OCV10377</t>
  </si>
  <si>
    <t>OCV04635</t>
  </si>
  <si>
    <t>OCV04568</t>
  </si>
  <si>
    <t>大分市要町1番14号 アミュプラザおおいた2F</t>
  </si>
  <si>
    <t>DOORS　アミュプラザおおいた</t>
  </si>
  <si>
    <t>大分市要町1番14号 アミュプラザおおいた2F</t>
    <phoneticPr fontId="7"/>
  </si>
  <si>
    <t>870-0831</t>
    <phoneticPr fontId="7"/>
  </si>
  <si>
    <t>OBV28713</t>
  </si>
  <si>
    <t>OBV28710</t>
  </si>
  <si>
    <t>OAV28666</t>
  </si>
  <si>
    <t>OBV35872</t>
  </si>
  <si>
    <t>OBV35869</t>
  </si>
  <si>
    <t>大阪市北区梅田3-1-3 LUCUA 1100 8F</t>
  </si>
  <si>
    <t>UR　ルクア　イーレ</t>
  </si>
  <si>
    <t>大阪市北区梅田3-1-3 LUCUA 1100 2F</t>
  </si>
  <si>
    <t>TINY GARDEN FOODS ルクア イーレ</t>
  </si>
  <si>
    <t>大阪市北区梅田3-1-3 LUCUA 1100 8F</t>
    <phoneticPr fontId="7"/>
  </si>
  <si>
    <t>OCV04594</t>
  </si>
  <si>
    <t>OCV07450</t>
  </si>
  <si>
    <t>港区西新橋2丁目17番</t>
  </si>
  <si>
    <t>DOORS　虎ノ門店</t>
  </si>
  <si>
    <t>港区西新橋2丁目17番</t>
    <phoneticPr fontId="7"/>
  </si>
  <si>
    <t>105-0003</t>
    <phoneticPr fontId="7"/>
  </si>
  <si>
    <t>OCV07457</t>
  </si>
  <si>
    <t>OCV07515</t>
  </si>
  <si>
    <t>OCV07493</t>
  </si>
  <si>
    <t>OCV07512</t>
  </si>
  <si>
    <t>OCV07508</t>
  </si>
  <si>
    <t>大阪府浪速区 難波中2-10-70　なんばパークスT-terrace2F</t>
  </si>
  <si>
    <t>DOORS　なんばパークス店</t>
    <rPh sb="13" eb="14">
      <t>テン</t>
    </rPh>
    <phoneticPr fontId="5"/>
  </si>
  <si>
    <t>大阪府浪速区 難波中2-10-70　なんばパークスT-terrace2F</t>
    <phoneticPr fontId="7"/>
  </si>
  <si>
    <t>556-0011</t>
    <phoneticPr fontId="7"/>
  </si>
  <si>
    <t>IP090757</t>
  </si>
  <si>
    <t>藤井</t>
    <rPh sb="0" eb="2">
      <t>フジイ</t>
    </rPh>
    <phoneticPr fontId="7"/>
  </si>
  <si>
    <t>ダイワボウ情報システム株式会社</t>
    <phoneticPr fontId="7"/>
  </si>
  <si>
    <t>21961305-001</t>
    <phoneticPr fontId="7"/>
  </si>
  <si>
    <t>IP090758</t>
  </si>
  <si>
    <t>WV-SF138</t>
    <phoneticPr fontId="7"/>
  </si>
  <si>
    <t>WJ-NV250/05</t>
    <phoneticPr fontId="7"/>
  </si>
  <si>
    <t>WV-SPW611J</t>
  </si>
  <si>
    <t>21901400-002</t>
    <phoneticPr fontId="7"/>
  </si>
  <si>
    <t>21901431-002</t>
    <phoneticPr fontId="7"/>
  </si>
  <si>
    <t>21901428-002</t>
    <phoneticPr fontId="7"/>
  </si>
  <si>
    <t>21901420-002</t>
    <phoneticPr fontId="7"/>
  </si>
  <si>
    <t>21901418-002</t>
    <phoneticPr fontId="7"/>
  </si>
  <si>
    <t>21901417-002</t>
    <phoneticPr fontId="7"/>
  </si>
  <si>
    <t>733-0833</t>
  </si>
  <si>
    <t>広島県広島市西区商工ｾﾝﾀｰ1丁目14番1号</t>
  </si>
  <si>
    <t>常務理事</t>
    <rPh sb="0" eb="2">
      <t>ジョウム</t>
    </rPh>
    <rPh sb="2" eb="4">
      <t>リジ</t>
    </rPh>
    <phoneticPr fontId="6"/>
  </si>
  <si>
    <t>082-277-8866</t>
  </si>
  <si>
    <t>082-278-5711</t>
  </si>
  <si>
    <t>協同組合　広島総合卸センター</t>
  </si>
  <si>
    <t>協同組合　広島総合卸センター</t>
    <phoneticPr fontId="7"/>
  </si>
  <si>
    <t>733-0833</t>
    <phoneticPr fontId="7"/>
  </si>
  <si>
    <t>広島県広島市西区商工ｾﾝﾀｰ1丁目14番1号</t>
    <phoneticPr fontId="7"/>
  </si>
  <si>
    <t>常務理事</t>
  </si>
  <si>
    <t>常務理事</t>
    <phoneticPr fontId="7"/>
  </si>
  <si>
    <t>082-277-8866</t>
    <phoneticPr fontId="7"/>
  </si>
  <si>
    <t>082-278-5711</t>
    <phoneticPr fontId="7"/>
  </si>
  <si>
    <t>パナソニックデバイス販売株式会社　西日本営業グループ　中四国営業所</t>
    <rPh sb="10" eb="12">
      <t>ハンバイ</t>
    </rPh>
    <rPh sb="12" eb="16">
      <t>カブシキガイシャ</t>
    </rPh>
    <rPh sb="17" eb="18">
      <t>ニシ</t>
    </rPh>
    <rPh sb="18" eb="20">
      <t>ニホン</t>
    </rPh>
    <rPh sb="20" eb="22">
      <t>エイギョウ</t>
    </rPh>
    <rPh sb="27" eb="28">
      <t>ナカ</t>
    </rPh>
    <rPh sb="28" eb="30">
      <t>シコク</t>
    </rPh>
    <rPh sb="30" eb="32">
      <t>エイギョウ</t>
    </rPh>
    <rPh sb="32" eb="33">
      <t>ジョ</t>
    </rPh>
    <phoneticPr fontId="7"/>
  </si>
  <si>
    <t>730-8577</t>
  </si>
  <si>
    <t>730-8577</t>
    <phoneticPr fontId="7"/>
  </si>
  <si>
    <t>広島県広島市中区中町7番1号</t>
  </si>
  <si>
    <t>広島県広島市中区中町7番1号</t>
    <phoneticPr fontId="7"/>
  </si>
  <si>
    <t>中四国営業所</t>
  </si>
  <si>
    <t>中四国営業所</t>
    <phoneticPr fontId="7"/>
  </si>
  <si>
    <t>082-247-9084</t>
  </si>
  <si>
    <t>082-247-9084</t>
    <phoneticPr fontId="7"/>
  </si>
  <si>
    <t>082-247-5925</t>
  </si>
  <si>
    <t>IP090721</t>
  </si>
  <si>
    <t>金子</t>
  </si>
  <si>
    <t>株式会社　ジェーテック</t>
  </si>
  <si>
    <t>110-0015</t>
  </si>
  <si>
    <t>株式会社ニコン</t>
  </si>
  <si>
    <t>東京都台東区上野3-22-8 新ｼﾞｲﾄﾞﾋﾞﾙ2階</t>
    <phoneticPr fontId="7"/>
  </si>
  <si>
    <t>事業部</t>
    <phoneticPr fontId="7"/>
  </si>
  <si>
    <t>03-3835-3451</t>
    <phoneticPr fontId="7"/>
  </si>
  <si>
    <t>03-3835-3452</t>
    <phoneticPr fontId="7"/>
  </si>
  <si>
    <t>140-8601</t>
    <phoneticPr fontId="7"/>
  </si>
  <si>
    <t>東京都品川区西大井1-6-3</t>
    <phoneticPr fontId="7"/>
  </si>
  <si>
    <t>システム本部IT基盤技術課第二技術課</t>
    <phoneticPr fontId="7"/>
  </si>
  <si>
    <t>03-3773-1135</t>
    <phoneticPr fontId="7"/>
  </si>
  <si>
    <t>03-3773-8409</t>
    <phoneticPr fontId="7"/>
  </si>
  <si>
    <t>OCV20342</t>
    <phoneticPr fontId="7"/>
  </si>
  <si>
    <t>OCV20407</t>
    <phoneticPr fontId="7"/>
  </si>
  <si>
    <t>OCN00065</t>
    <phoneticPr fontId="7"/>
  </si>
  <si>
    <t>株式会社ニコン（横須賀製作所)</t>
    <phoneticPr fontId="7"/>
  </si>
  <si>
    <t>239-0832</t>
    <phoneticPr fontId="7"/>
  </si>
  <si>
    <t>神奈川県横須賀市神明町1-15</t>
    <phoneticPr fontId="7"/>
  </si>
  <si>
    <t>工務課</t>
    <phoneticPr fontId="7"/>
  </si>
  <si>
    <t>046-830-3199</t>
    <phoneticPr fontId="7"/>
  </si>
  <si>
    <t>046-830-3114</t>
    <phoneticPr fontId="7"/>
  </si>
  <si>
    <t>IP090743</t>
    <phoneticPr fontId="7"/>
  </si>
  <si>
    <t>株式会社ニコン（横須賀製作所)</t>
    <phoneticPr fontId="7"/>
  </si>
  <si>
    <t>神奈川県横須賀市神明町1-15</t>
    <phoneticPr fontId="7"/>
  </si>
  <si>
    <t>工務課</t>
    <phoneticPr fontId="7"/>
  </si>
  <si>
    <t>239-0832</t>
    <phoneticPr fontId="7"/>
  </si>
  <si>
    <t>株式会社　ジェーテック</t>
    <phoneticPr fontId="7"/>
  </si>
  <si>
    <t>21904817-001</t>
    <phoneticPr fontId="7"/>
  </si>
  <si>
    <t>046-830-3199</t>
    <phoneticPr fontId="7"/>
  </si>
  <si>
    <t>OEV06101</t>
  </si>
  <si>
    <t xml:space="preserve">500-8367 </t>
  </si>
  <si>
    <t>-</t>
  </si>
  <si>
    <t>-</t>
    <phoneticPr fontId="7"/>
  </si>
  <si>
    <t>岐阜県岐阜市宇佐南１-８</t>
  </si>
  <si>
    <t>岐阜県岐阜市宇佐南１-８</t>
    <phoneticPr fontId="7"/>
  </si>
  <si>
    <t>058-273-8220</t>
  </si>
  <si>
    <t>058-273-8220</t>
    <phoneticPr fontId="7"/>
  </si>
  <si>
    <t>ODV05721</t>
  </si>
  <si>
    <t>関口</t>
  </si>
  <si>
    <t>株式会社　アダチムセン</t>
  </si>
  <si>
    <t>500-8367</t>
  </si>
  <si>
    <t>岐阜県岐阜市宇佐南１－８</t>
  </si>
  <si>
    <t>058-273-3260</t>
  </si>
  <si>
    <t>058-273-4266</t>
  </si>
  <si>
    <t>WV-SC385</t>
  </si>
  <si>
    <t>OCV35926</t>
  </si>
  <si>
    <t>OCV40512</t>
  </si>
  <si>
    <t>OCV33635</t>
  </si>
  <si>
    <t>OEV01763</t>
  </si>
  <si>
    <t>OEV03928</t>
  </si>
  <si>
    <t>OEV07678</t>
  </si>
  <si>
    <t>OEV07741</t>
  </si>
  <si>
    <t>OEV01853</t>
  </si>
  <si>
    <t>OEV06135</t>
  </si>
  <si>
    <t>OEV01835</t>
  </si>
  <si>
    <t>494-0007</t>
  </si>
  <si>
    <t>愛知県一宮市小信中島郷東５７</t>
  </si>
  <si>
    <t>愛知県一宮市小信中島郷東５７</t>
    <phoneticPr fontId="7"/>
  </si>
  <si>
    <t>0586-63-1600</t>
  </si>
  <si>
    <t>OEV22679</t>
  </si>
  <si>
    <t>ODV05725</t>
  </si>
  <si>
    <t>OCV12178</t>
  </si>
  <si>
    <t>OCV12163</t>
  </si>
  <si>
    <t>OCV42060</t>
  </si>
  <si>
    <t>OCV42059</t>
  </si>
  <si>
    <t>OCV33622</t>
  </si>
  <si>
    <t>OCV40534</t>
  </si>
  <si>
    <t>OCV33642</t>
  </si>
  <si>
    <t>OCV33639</t>
  </si>
  <si>
    <t>OCV33645</t>
  </si>
  <si>
    <t>OEV03535</t>
  </si>
  <si>
    <t>IP090759</t>
  </si>
  <si>
    <t>IP090759</t>
    <phoneticPr fontId="7"/>
  </si>
  <si>
    <t>IP090760</t>
  </si>
  <si>
    <t>IP090761</t>
  </si>
  <si>
    <t>IP090762</t>
  </si>
  <si>
    <t>四国</t>
    <rPh sb="0" eb="2">
      <t>シコク</t>
    </rPh>
    <phoneticPr fontId="7"/>
  </si>
  <si>
    <t>村上</t>
    <rPh sb="0" eb="2">
      <t>ムラカミ</t>
    </rPh>
    <phoneticPr fontId="7"/>
  </si>
  <si>
    <t>愛媛綜合警備保障㈱四国中央支社</t>
    <rPh sb="0" eb="2">
      <t>エヒメ</t>
    </rPh>
    <rPh sb="2" eb="4">
      <t>ソウゴウ</t>
    </rPh>
    <rPh sb="4" eb="6">
      <t>ケイビ</t>
    </rPh>
    <rPh sb="6" eb="8">
      <t>ホショウ</t>
    </rPh>
    <rPh sb="9" eb="13">
      <t>シコクチュウオウ</t>
    </rPh>
    <rPh sb="13" eb="15">
      <t>シシャ</t>
    </rPh>
    <phoneticPr fontId="7"/>
  </si>
  <si>
    <t>愛媛県四国中央市中曽根町1765番地1</t>
    <phoneticPr fontId="7"/>
  </si>
  <si>
    <t>営業部</t>
    <rPh sb="2" eb="3">
      <t>ブ</t>
    </rPh>
    <phoneticPr fontId="7"/>
  </si>
  <si>
    <t>0896－24－1856</t>
    <phoneticPr fontId="7"/>
  </si>
  <si>
    <t>0896－24－1993</t>
    <phoneticPr fontId="7"/>
  </si>
  <si>
    <t>有限会社　志らい</t>
    <phoneticPr fontId="7"/>
  </si>
  <si>
    <t>香川県観音寺市吉岡町道上188番地2</t>
    <phoneticPr fontId="7"/>
  </si>
  <si>
    <t>769-1604</t>
    <phoneticPr fontId="7"/>
  </si>
  <si>
    <t>768-0021</t>
    <phoneticPr fontId="7"/>
  </si>
  <si>
    <t>0875－25－5692</t>
    <phoneticPr fontId="7"/>
  </si>
  <si>
    <t>OCDOO135</t>
    <phoneticPr fontId="7"/>
  </si>
  <si>
    <t>WJ－NV250／05</t>
    <phoneticPr fontId="7"/>
  </si>
  <si>
    <t>道の駅とよはま</t>
    <phoneticPr fontId="7"/>
  </si>
  <si>
    <t>香川県観音寺市豊浜町箕浦字大西甲2506</t>
    <phoneticPr fontId="7"/>
  </si>
  <si>
    <t>0875－56－3655</t>
    <phoneticPr fontId="7"/>
  </si>
  <si>
    <t>白井　秀樹</t>
    <phoneticPr fontId="7"/>
  </si>
  <si>
    <t>21963111-001</t>
    <phoneticPr fontId="7"/>
  </si>
  <si>
    <t>799-0413</t>
    <phoneticPr fontId="7"/>
  </si>
  <si>
    <t>株式会社　アダチムセン（一宮尾西）</t>
    <phoneticPr fontId="7"/>
  </si>
  <si>
    <t>株式会社　アダチムセン（一宮尾西）</t>
    <phoneticPr fontId="7"/>
  </si>
  <si>
    <t>IP090763</t>
  </si>
  <si>
    <t>IP090764</t>
  </si>
  <si>
    <t>伊東</t>
  </si>
  <si>
    <t>レーベンハイム鴻巣アージオ</t>
  </si>
  <si>
    <t>レーベンハイム鴻巣アージオ</t>
    <phoneticPr fontId="7"/>
  </si>
  <si>
    <t>365-0038</t>
  </si>
  <si>
    <t>365-0038</t>
    <phoneticPr fontId="7"/>
  </si>
  <si>
    <t>埼玉県鴻巣市本町５－６－１７</t>
    <phoneticPr fontId="7"/>
  </si>
  <si>
    <t>048-541-9757</t>
  </si>
  <si>
    <t>048-541-9757</t>
    <phoneticPr fontId="7"/>
  </si>
  <si>
    <t>WV-SFN310J-AP</t>
  </si>
  <si>
    <t>WV-Q120A-AP</t>
  </si>
  <si>
    <t>WJ-NV250V1-H</t>
  </si>
  <si>
    <t>埼玉県鴻巣市本町5-6-17</t>
  </si>
  <si>
    <t>㈱レーベンコミュニティ　山口</t>
  </si>
  <si>
    <t>21937738-002</t>
    <phoneticPr fontId="7"/>
  </si>
  <si>
    <t>中尾邸</t>
    <phoneticPr fontId="7"/>
  </si>
  <si>
    <t>175-0083</t>
    <phoneticPr fontId="7"/>
  </si>
  <si>
    <t>東京都板橋区徳丸４－１９－２４</t>
    <phoneticPr fontId="7"/>
  </si>
  <si>
    <t>03-3933-8826</t>
    <phoneticPr fontId="7"/>
  </si>
  <si>
    <t>21962888-002</t>
    <phoneticPr fontId="7"/>
  </si>
  <si>
    <t>IP090764</t>
    <phoneticPr fontId="7"/>
  </si>
  <si>
    <t>※業務依頼書不要（登録のみ）</t>
    <rPh sb="1" eb="3">
      <t>ギョウム</t>
    </rPh>
    <rPh sb="3" eb="6">
      <t>イライショ</t>
    </rPh>
    <rPh sb="6" eb="8">
      <t>フヨウ</t>
    </rPh>
    <rPh sb="9" eb="11">
      <t>トウロク</t>
    </rPh>
    <phoneticPr fontId="7"/>
  </si>
  <si>
    <t>平井</t>
    <rPh sb="0" eb="2">
      <t>ヒライ</t>
    </rPh>
    <phoneticPr fontId="7"/>
  </si>
  <si>
    <t>WJ-NV300/4</t>
    <phoneticPr fontId="7"/>
  </si>
  <si>
    <t>21962632-001</t>
    <phoneticPr fontId="7"/>
  </si>
  <si>
    <t>IP090766</t>
    <phoneticPr fontId="7"/>
  </si>
  <si>
    <t>NJD00270</t>
    <phoneticPr fontId="7"/>
  </si>
  <si>
    <t>21953556-001</t>
  </si>
  <si>
    <t>21953556-001</t>
    <phoneticPr fontId="7"/>
  </si>
  <si>
    <t>152-0035</t>
  </si>
  <si>
    <t>152-0035</t>
    <phoneticPr fontId="7"/>
  </si>
  <si>
    <t>東京都目黒区自由が丘二丁目１０番２０号</t>
  </si>
  <si>
    <t>東京都目黒区自由が丘二丁目１０番２０号</t>
    <phoneticPr fontId="7"/>
  </si>
  <si>
    <t>三井住友信託銀行</t>
    <phoneticPr fontId="7"/>
  </si>
  <si>
    <t>自由が丘支店</t>
  </si>
  <si>
    <t>自由が丘支店</t>
    <phoneticPr fontId="7"/>
  </si>
  <si>
    <t>03-6834-2311</t>
  </si>
  <si>
    <t>03-6834-2311</t>
    <phoneticPr fontId="7"/>
  </si>
  <si>
    <t>三浦</t>
  </si>
  <si>
    <t>パナソニックＥＳネットワークス株式会社</t>
  </si>
  <si>
    <t>東京都港区東新橋２－１２－７</t>
  </si>
  <si>
    <t>ネットワークインテグレーション営業二部</t>
  </si>
  <si>
    <t>WJ-HDU41Q</t>
    <phoneticPr fontId="7"/>
  </si>
  <si>
    <t>IP090767</t>
    <phoneticPr fontId="7"/>
  </si>
  <si>
    <t>NLD01065</t>
  </si>
  <si>
    <t>NLD01054</t>
  </si>
  <si>
    <t>NLD01063</t>
  </si>
  <si>
    <t>NLD01076</t>
  </si>
  <si>
    <t>OBD01147</t>
  </si>
  <si>
    <t>NLD02097</t>
  </si>
  <si>
    <t>NLD01053</t>
  </si>
  <si>
    <t>NLD01064</t>
  </si>
  <si>
    <t>関西社</t>
    <rPh sb="0" eb="2">
      <t>カンサイ</t>
    </rPh>
    <rPh sb="2" eb="3">
      <t>シャ</t>
    </rPh>
    <phoneticPr fontId="7"/>
  </si>
  <si>
    <t>東京都日野市神明町1丁目11番地の16</t>
    <rPh sb="0" eb="3">
      <t>トウキョウト</t>
    </rPh>
    <rPh sb="3" eb="6">
      <t>ヒノシ</t>
    </rPh>
    <rPh sb="6" eb="8">
      <t>ジンミョウ</t>
    </rPh>
    <rPh sb="8" eb="9">
      <t>マチ</t>
    </rPh>
    <rPh sb="10" eb="12">
      <t>チョウメ</t>
    </rPh>
    <rPh sb="14" eb="16">
      <t>バンチ</t>
    </rPh>
    <phoneticPr fontId="7"/>
  </si>
  <si>
    <t>まつや</t>
    <phoneticPr fontId="7"/>
  </si>
  <si>
    <t>IP090768</t>
  </si>
  <si>
    <t>WV-SF438</t>
    <phoneticPr fontId="7"/>
  </si>
  <si>
    <t>IP090769</t>
  </si>
  <si>
    <t>21967673-001</t>
    <phoneticPr fontId="7"/>
  </si>
  <si>
    <t>KDDI株式会社</t>
    <phoneticPr fontId="7"/>
  </si>
  <si>
    <t>100-8186</t>
    <phoneticPr fontId="7"/>
  </si>
  <si>
    <t>東京都千代田区大手町1-8-1 KDDI大手町ビル</t>
    <phoneticPr fontId="7"/>
  </si>
  <si>
    <t>金融営業部　営業２グループ</t>
    <phoneticPr fontId="7"/>
  </si>
  <si>
    <t>03-6678-1568</t>
    <phoneticPr fontId="7"/>
  </si>
  <si>
    <t>03-6678-0447</t>
    <phoneticPr fontId="7"/>
  </si>
  <si>
    <t>みずほ情報総研株式会社</t>
    <phoneticPr fontId="7"/>
  </si>
  <si>
    <t>134-8609</t>
  </si>
  <si>
    <t>134-8609</t>
    <phoneticPr fontId="7"/>
  </si>
  <si>
    <t>東京都江戸川区西葛西３－２２－３６　西葛西事業所</t>
    <phoneticPr fontId="7"/>
  </si>
  <si>
    <t>システム運営第２部　インフラ管理チーム</t>
    <phoneticPr fontId="7"/>
  </si>
  <si>
    <t>03-3869-2118</t>
    <phoneticPr fontId="7"/>
  </si>
  <si>
    <t>0CD00044</t>
    <phoneticPr fontId="7"/>
  </si>
  <si>
    <t>システム運営第２部　インフラ管理チーム</t>
    <phoneticPr fontId="7"/>
  </si>
  <si>
    <t>FSC</t>
    <phoneticPr fontId="7"/>
  </si>
  <si>
    <t>KDDI株式会社</t>
  </si>
  <si>
    <t>100-8186</t>
  </si>
  <si>
    <t>東京都千代田区大手町1-8-1 KDDI大手町ビル</t>
  </si>
  <si>
    <t>金融営業部　営業２グループ</t>
  </si>
  <si>
    <t>03-6678-1568</t>
  </si>
  <si>
    <t>03-6678-0447</t>
  </si>
  <si>
    <t>みずほ情報総研株式会社</t>
  </si>
  <si>
    <t>東京都江戸川区西葛西３－２２－３６　西葛西事業所</t>
  </si>
  <si>
    <t>システム運営第２部　インフラ管理チーム</t>
  </si>
  <si>
    <t>03-3869-2118</t>
  </si>
  <si>
    <t>システム運営第２部インフラ管理チーム</t>
  </si>
  <si>
    <t>大谷</t>
  </si>
  <si>
    <t>WJ-HDU41S</t>
  </si>
  <si>
    <t>21924413-003</t>
  </si>
  <si>
    <t>0DD00144</t>
  </si>
  <si>
    <t>0DD00132</t>
  </si>
  <si>
    <t>0DD00131</t>
  </si>
  <si>
    <t>134-0088</t>
  </si>
  <si>
    <t>東京都江戸川区西葛西3-22-39　西葛西新館　2F</t>
    <rPh sb="18" eb="21">
      <t>ニシカサイ</t>
    </rPh>
    <rPh sb="21" eb="23">
      <t>シンカン</t>
    </rPh>
    <phoneticPr fontId="6"/>
  </si>
  <si>
    <t>OBV37426</t>
  </si>
  <si>
    <t>OBV37386</t>
  </si>
  <si>
    <t>OBV37418</t>
  </si>
  <si>
    <t>OBV37349</t>
  </si>
  <si>
    <t>東京都江戸川区西葛西3-8-18　西葛西3丁目ビル　5F</t>
    <rPh sb="17" eb="20">
      <t>ニシカサイ</t>
    </rPh>
    <rPh sb="21" eb="23">
      <t>チョウメ</t>
    </rPh>
    <phoneticPr fontId="6"/>
  </si>
  <si>
    <t>東京都江戸川区西葛西3-8-18　西葛西3丁目ビル　5F</t>
  </si>
  <si>
    <t xml:space="preserve">541-0042
</t>
  </si>
  <si>
    <t xml:space="preserve">大阪市中央区今橋4-2-1 ヒューリック大阪ビル8F
</t>
  </si>
  <si>
    <t>関西社</t>
    <rPh sb="0" eb="2">
      <t>カンサイ</t>
    </rPh>
    <rPh sb="2" eb="3">
      <t>シャ</t>
    </rPh>
    <phoneticPr fontId="7"/>
  </si>
  <si>
    <t>みずほ情報総研株式会社</t>
    <phoneticPr fontId="7"/>
  </si>
  <si>
    <t>IP090770</t>
  </si>
  <si>
    <t>東京都港区東新橋2丁目12番7号　</t>
    <phoneticPr fontId="7"/>
  </si>
  <si>
    <t>03-6402-5301</t>
    <phoneticPr fontId="7"/>
  </si>
  <si>
    <t>03-6402-5304</t>
    <phoneticPr fontId="7"/>
  </si>
  <si>
    <t>愛媛綜合警備保障株式会社　</t>
    <rPh sb="0" eb="2">
      <t>エヒメ</t>
    </rPh>
    <rPh sb="2" eb="4">
      <t>ソウゴウ</t>
    </rPh>
    <rPh sb="4" eb="6">
      <t>ケイビ</t>
    </rPh>
    <rPh sb="6" eb="8">
      <t>ホショウ</t>
    </rPh>
    <rPh sb="8" eb="12">
      <t>カブシキガイシャ</t>
    </rPh>
    <phoneticPr fontId="7"/>
  </si>
  <si>
    <t>790-0054</t>
    <phoneticPr fontId="7"/>
  </si>
  <si>
    <t>愛媛県松山市空港通二丁目6番27号</t>
  </si>
  <si>
    <t>愛媛県松山市空港通二丁目6番27号</t>
    <phoneticPr fontId="7"/>
  </si>
  <si>
    <t>今治支社</t>
    <rPh sb="2" eb="4">
      <t>シシャ</t>
    </rPh>
    <phoneticPr fontId="7"/>
  </si>
  <si>
    <t>0898-23-2254</t>
    <phoneticPr fontId="7"/>
  </si>
  <si>
    <t>0898-23-0729</t>
    <phoneticPr fontId="7"/>
  </si>
  <si>
    <t>愛媛綜合警備保障株式会社</t>
  </si>
  <si>
    <t>愛媛綜合警備保障株式会社</t>
    <phoneticPr fontId="7"/>
  </si>
  <si>
    <t>WJ-NV250/2</t>
    <phoneticPr fontId="7"/>
  </si>
  <si>
    <t>ハードオフ・ホビーオフ・ブックオフ大洲店（ハードオフ）</t>
    <phoneticPr fontId="7"/>
  </si>
  <si>
    <t>795-0052</t>
  </si>
  <si>
    <t>795-0052</t>
    <phoneticPr fontId="7"/>
  </si>
  <si>
    <t>愛媛県大洲市若宮558-1</t>
  </si>
  <si>
    <t>愛媛県大洲市若宮558-1</t>
    <phoneticPr fontId="7"/>
  </si>
  <si>
    <t>リユース事業部</t>
    <rPh sb="6" eb="7">
      <t>ブ</t>
    </rPh>
    <phoneticPr fontId="7"/>
  </si>
  <si>
    <t>塩田様</t>
    <rPh sb="2" eb="3">
      <t>サマ</t>
    </rPh>
    <phoneticPr fontId="7"/>
  </si>
  <si>
    <t>0898-23-2243</t>
  </si>
  <si>
    <t>0898-23-2243</t>
    <phoneticPr fontId="7"/>
  </si>
  <si>
    <t>0898-23-2100</t>
  </si>
  <si>
    <t>0898-23-2100</t>
    <phoneticPr fontId="7"/>
  </si>
  <si>
    <t>ODD00158</t>
    <phoneticPr fontId="7"/>
  </si>
  <si>
    <t>ODD00161</t>
    <phoneticPr fontId="7"/>
  </si>
  <si>
    <t>ODD00165</t>
    <phoneticPr fontId="7"/>
  </si>
  <si>
    <t>ハードオフ・ホビーオフ・ブックオフ大洲店（ホビーオフ）</t>
    <phoneticPr fontId="7"/>
  </si>
  <si>
    <t>ハードオフ・ホビーオフ・ブックオフ大洲店（ブックオフ）</t>
    <phoneticPr fontId="7"/>
  </si>
  <si>
    <t>愛媛綜合警備保障株式会社</t>
    <rPh sb="0" eb="2">
      <t>エヒメ</t>
    </rPh>
    <rPh sb="2" eb="4">
      <t>ソウゴウ</t>
    </rPh>
    <rPh sb="4" eb="6">
      <t>ケイビ</t>
    </rPh>
    <rPh sb="6" eb="8">
      <t>ホショウ</t>
    </rPh>
    <rPh sb="8" eb="12">
      <t>カブシキガイシャ</t>
    </rPh>
    <phoneticPr fontId="7"/>
  </si>
  <si>
    <t>WJ-NV300/6</t>
    <phoneticPr fontId="7"/>
  </si>
  <si>
    <t>OED00004</t>
    <phoneticPr fontId="7"/>
  </si>
  <si>
    <t>浅川造船株式会社</t>
    <phoneticPr fontId="7"/>
  </si>
  <si>
    <t>799-2111</t>
    <phoneticPr fontId="7"/>
  </si>
  <si>
    <t>愛媛県今治市小浦町２丁目４番３９号</t>
    <phoneticPr fontId="7"/>
  </si>
  <si>
    <t>総務部</t>
    <rPh sb="2" eb="3">
      <t>ブ</t>
    </rPh>
    <phoneticPr fontId="7"/>
  </si>
  <si>
    <t>小池部長</t>
    <phoneticPr fontId="7"/>
  </si>
  <si>
    <t>0898-41-9090</t>
    <phoneticPr fontId="7"/>
  </si>
  <si>
    <t>0898-41-8267</t>
    <phoneticPr fontId="7"/>
  </si>
  <si>
    <t>21963291-001</t>
    <phoneticPr fontId="7"/>
  </si>
  <si>
    <t>21964220-001</t>
    <phoneticPr fontId="7"/>
  </si>
  <si>
    <t>ＮＥＣネッツエスアイ株式会社</t>
  </si>
  <si>
    <t>ＮＥＣネッツエスアイ株式会社</t>
    <phoneticPr fontId="7"/>
  </si>
  <si>
    <t>108-0022</t>
    <phoneticPr fontId="7"/>
  </si>
  <si>
    <t>東京都港区海岸三丁目22-23</t>
  </si>
  <si>
    <t>東京都港区海岸三丁目22-23</t>
    <phoneticPr fontId="7"/>
  </si>
  <si>
    <t>ＥＳ事業部　第四サービス部</t>
  </si>
  <si>
    <t>ＥＳ事業部　第四サービス部</t>
    <phoneticPr fontId="7"/>
  </si>
  <si>
    <t>ODV20724</t>
  </si>
  <si>
    <t>WV-SF135</t>
    <phoneticPr fontId="7"/>
  </si>
  <si>
    <t>00184530-001-01</t>
    <phoneticPr fontId="7"/>
  </si>
  <si>
    <t>日本ペンション・オペレーション・サービス株式会社</t>
  </si>
  <si>
    <t>日本ペンション・オペレーション・サービス株式会社</t>
    <phoneticPr fontId="7"/>
  </si>
  <si>
    <t>103-0015</t>
  </si>
  <si>
    <t>103-0015</t>
    <phoneticPr fontId="7"/>
  </si>
  <si>
    <t>東京都中央区日本橋箱崎町24-1</t>
  </si>
  <si>
    <t>東京都中央区日本橋箱崎町24-1</t>
    <phoneticPr fontId="7"/>
  </si>
  <si>
    <t>システム・事務企画部</t>
  </si>
  <si>
    <t>システム・事務企画部</t>
    <phoneticPr fontId="7"/>
  </si>
  <si>
    <t>03-3639-2649</t>
  </si>
  <si>
    <t>03-3639-2649</t>
    <phoneticPr fontId="7"/>
  </si>
  <si>
    <t>03-3639-2650</t>
  </si>
  <si>
    <t>03-3639-2650</t>
    <phoneticPr fontId="7"/>
  </si>
  <si>
    <t>IP090771</t>
  </si>
  <si>
    <t>IP090772</t>
  </si>
  <si>
    <t>ネットワークインテグレーション営業一部 第一営業所</t>
  </si>
  <si>
    <t>ネットワークインテグレーション営業一部 第一営業所</t>
    <phoneticPr fontId="7"/>
  </si>
  <si>
    <t>東京都港区東新橋2丁目12番7号　</t>
  </si>
  <si>
    <t>00184530-001-02</t>
  </si>
  <si>
    <t>00184530-001-03</t>
  </si>
  <si>
    <t>WV-SF438</t>
    <phoneticPr fontId="7"/>
  </si>
  <si>
    <t>OCV08822</t>
    <phoneticPr fontId="7"/>
  </si>
  <si>
    <t>OBV26367</t>
    <phoneticPr fontId="7"/>
  </si>
  <si>
    <t>WJ-NV300/8</t>
    <phoneticPr fontId="7"/>
  </si>
  <si>
    <t>ODD00005</t>
    <phoneticPr fontId="7"/>
  </si>
  <si>
    <t>福西電機株式会社</t>
    <phoneticPr fontId="7"/>
  </si>
  <si>
    <t>531-8484</t>
    <phoneticPr fontId="7"/>
  </si>
  <si>
    <t>大阪府大阪市北区与力町７－５</t>
    <rPh sb="0" eb="3">
      <t>オオサカフ</t>
    </rPh>
    <phoneticPr fontId="7"/>
  </si>
  <si>
    <t>IT･S営業所</t>
    <phoneticPr fontId="7"/>
  </si>
  <si>
    <t>06-7638-0386</t>
    <phoneticPr fontId="7"/>
  </si>
  <si>
    <t>06-7638-0387</t>
    <phoneticPr fontId="7"/>
  </si>
  <si>
    <t>株式会社　よーじや</t>
    <phoneticPr fontId="7"/>
  </si>
  <si>
    <t>504-0924</t>
    <phoneticPr fontId="7"/>
  </si>
  <si>
    <t>京都府京都市中京区河原町通二条下る一之船入町５３８盤</t>
    <phoneticPr fontId="7"/>
  </si>
  <si>
    <t>総務部</t>
    <phoneticPr fontId="7"/>
  </si>
  <si>
    <t>075-253-1707</t>
  </si>
  <si>
    <t>075-253-1707</t>
    <phoneticPr fontId="7"/>
  </si>
  <si>
    <t>075-253-1803</t>
  </si>
  <si>
    <t>075-253-1803</t>
    <phoneticPr fontId="7"/>
  </si>
  <si>
    <t>よーじや祇園店</t>
    <rPh sb="4" eb="6">
      <t>ギオン</t>
    </rPh>
    <rPh sb="6" eb="7">
      <t>テン</t>
    </rPh>
    <phoneticPr fontId="6"/>
  </si>
  <si>
    <t>605-0073</t>
  </si>
  <si>
    <t>京都府京都市東山区祇園町北側２７０−１１</t>
  </si>
  <si>
    <t>総務部</t>
    <rPh sb="0" eb="2">
      <t>ソウム</t>
    </rPh>
    <rPh sb="2" eb="3">
      <t>ブ</t>
    </rPh>
    <phoneticPr fontId="6"/>
  </si>
  <si>
    <t>OCV05021</t>
  </si>
  <si>
    <t>OBV28245</t>
  </si>
  <si>
    <t>OCV05014</t>
  </si>
  <si>
    <t>OCV05016</t>
  </si>
  <si>
    <t>OCV43245</t>
  </si>
  <si>
    <t>OBV28246</t>
  </si>
  <si>
    <t>OCV05081</t>
  </si>
  <si>
    <t>よーじや嵯峨野嵐山店</t>
    <rPh sb="4" eb="7">
      <t>サガノ</t>
    </rPh>
    <rPh sb="7" eb="9">
      <t>アラシヤマ</t>
    </rPh>
    <rPh sb="9" eb="10">
      <t>ミセ</t>
    </rPh>
    <phoneticPr fontId="6"/>
  </si>
  <si>
    <t>616-8375</t>
  </si>
  <si>
    <t>京都府京都市 右京区嵯峨天龍寺立石町2-13</t>
  </si>
  <si>
    <t>よーじやホテルオークラ店</t>
    <rPh sb="11" eb="12">
      <t>ミセ</t>
    </rPh>
    <phoneticPr fontId="6"/>
  </si>
  <si>
    <t>105-0001</t>
  </si>
  <si>
    <t>東京都港区虎ノ門2-10-4</t>
  </si>
  <si>
    <t>072-031</t>
    <phoneticPr fontId="7"/>
  </si>
  <si>
    <t>IP090773</t>
    <phoneticPr fontId="7"/>
  </si>
  <si>
    <t>21960466-002</t>
    <phoneticPr fontId="7"/>
  </si>
  <si>
    <t>OEV20637</t>
  </si>
  <si>
    <t>OEV20648</t>
  </si>
  <si>
    <t>OEV24317</t>
  </si>
  <si>
    <t>WV-SPW611LJ</t>
  </si>
  <si>
    <t>OEV28700</t>
  </si>
  <si>
    <t>ODD00227</t>
  </si>
  <si>
    <t>センチュリーハイツ品川戸越</t>
    <phoneticPr fontId="7"/>
  </si>
  <si>
    <t>東京都品川区東中延１－２－３</t>
    <phoneticPr fontId="7"/>
  </si>
  <si>
    <t>52C01011149</t>
  </si>
  <si>
    <t>ZVCA1510009167</t>
  </si>
  <si>
    <t>ソリューションエンジニアリング部</t>
    <phoneticPr fontId="7"/>
  </si>
  <si>
    <t>03-6402-5302</t>
    <phoneticPr fontId="7"/>
  </si>
  <si>
    <t>03-6402-5307</t>
    <phoneticPr fontId="7"/>
  </si>
  <si>
    <t xml:space="preserve"> 株式会社大成情報システム</t>
    <phoneticPr fontId="7"/>
  </si>
  <si>
    <t>163-0606</t>
  </si>
  <si>
    <t>163-0606</t>
    <phoneticPr fontId="7"/>
  </si>
  <si>
    <t>東京都新宿区西新宿１－２５－１</t>
    <phoneticPr fontId="7"/>
  </si>
  <si>
    <t>品質統括部</t>
    <phoneticPr fontId="7"/>
  </si>
  <si>
    <t>03-5326-0786</t>
  </si>
  <si>
    <t>03-5326-0786</t>
    <phoneticPr fontId="7"/>
  </si>
  <si>
    <t>03-5326-0792</t>
  </si>
  <si>
    <t>03-5326-0792</t>
    <phoneticPr fontId="7"/>
  </si>
  <si>
    <t xml:space="preserve"> 株式会社大成情報システム</t>
    <rPh sb="1" eb="5">
      <t>カブシキガイシャ</t>
    </rPh>
    <rPh sb="5" eb="7">
      <t>タイセイ</t>
    </rPh>
    <rPh sb="7" eb="9">
      <t>ジョウホウ</t>
    </rPh>
    <phoneticPr fontId="6"/>
  </si>
  <si>
    <t>品質統括部</t>
    <rPh sb="0" eb="2">
      <t>ヒンシツ</t>
    </rPh>
    <rPh sb="2" eb="4">
      <t>トウカツ</t>
    </rPh>
    <rPh sb="4" eb="5">
      <t>ブ</t>
    </rPh>
    <phoneticPr fontId="6"/>
  </si>
  <si>
    <t>OEV31367</t>
  </si>
  <si>
    <t>OEV31368</t>
  </si>
  <si>
    <t>OCD00161</t>
    <phoneticPr fontId="7"/>
  </si>
  <si>
    <t>IP090774</t>
  </si>
  <si>
    <t>上田</t>
    <phoneticPr fontId="7"/>
  </si>
  <si>
    <t>富士通ネットワークソリューションズ株式会社</t>
    <phoneticPr fontId="7"/>
  </si>
  <si>
    <t>220-8711</t>
    <phoneticPr fontId="7"/>
  </si>
  <si>
    <t>神奈川県横浜市西区高島１－１－２　横浜三井ビルディング２０階</t>
    <phoneticPr fontId="7"/>
  </si>
  <si>
    <t>ソフトウェア開発統括部　システム部</t>
    <phoneticPr fontId="7"/>
  </si>
  <si>
    <t>045-752-9793</t>
    <phoneticPr fontId="7"/>
  </si>
  <si>
    <t>045-228-5020</t>
    <phoneticPr fontId="7"/>
  </si>
  <si>
    <t>21971155-001</t>
    <phoneticPr fontId="7"/>
  </si>
  <si>
    <t>株式会社　数理計画</t>
    <phoneticPr fontId="7"/>
  </si>
  <si>
    <t>101-0064</t>
    <phoneticPr fontId="7"/>
  </si>
  <si>
    <t>東京都千代田区一ツ橋２丁目４番６号　一ツ橋センタービル８階</t>
    <phoneticPr fontId="7"/>
  </si>
  <si>
    <t>システム計画第１部</t>
    <phoneticPr fontId="7"/>
  </si>
  <si>
    <t>03-5210-9611</t>
    <phoneticPr fontId="7"/>
  </si>
  <si>
    <t>03-3221-6336</t>
    <phoneticPr fontId="7"/>
  </si>
  <si>
    <t>IP090775</t>
  </si>
  <si>
    <t>IP090776</t>
  </si>
  <si>
    <t>IP090777</t>
  </si>
  <si>
    <t>IP090778</t>
  </si>
  <si>
    <t>IP090779</t>
  </si>
  <si>
    <t>IP090780</t>
  </si>
  <si>
    <t>井上</t>
    <phoneticPr fontId="7"/>
  </si>
  <si>
    <t>東芝テックソリューションサービス株式会社</t>
    <phoneticPr fontId="7"/>
  </si>
  <si>
    <t>630-8115</t>
    <phoneticPr fontId="7"/>
  </si>
  <si>
    <t>奈良県奈良市大宮町4-465-10</t>
    <phoneticPr fontId="7"/>
  </si>
  <si>
    <t>奈良サ－ビスステ－ション</t>
    <phoneticPr fontId="7"/>
  </si>
  <si>
    <t>0742-33-8270</t>
    <phoneticPr fontId="7"/>
  </si>
  <si>
    <t>0742-34-7663</t>
    <phoneticPr fontId="7"/>
  </si>
  <si>
    <t>上浦工務店</t>
    <phoneticPr fontId="7"/>
  </si>
  <si>
    <t>630-0142</t>
    <phoneticPr fontId="7"/>
  </si>
  <si>
    <t>奈良県生駒市北田原町８２２</t>
    <phoneticPr fontId="7"/>
  </si>
  <si>
    <t>07437-8-3515</t>
    <phoneticPr fontId="7"/>
  </si>
  <si>
    <t>21955224-001</t>
    <phoneticPr fontId="7"/>
  </si>
  <si>
    <t>OEV32045</t>
    <phoneticPr fontId="7"/>
  </si>
  <si>
    <t>OEV32046</t>
  </si>
  <si>
    <t>WJ-NV250/05</t>
    <phoneticPr fontId="7"/>
  </si>
  <si>
    <t>OED00158</t>
    <phoneticPr fontId="7"/>
  </si>
  <si>
    <t>IP090779</t>
    <phoneticPr fontId="7"/>
  </si>
  <si>
    <t>上浦工務店</t>
    <phoneticPr fontId="7"/>
  </si>
  <si>
    <t>21955224-001</t>
    <phoneticPr fontId="7"/>
  </si>
  <si>
    <t>IP090781</t>
    <phoneticPr fontId="7"/>
  </si>
  <si>
    <t>IP090781</t>
    <phoneticPr fontId="7"/>
  </si>
  <si>
    <t>隅田</t>
    <rPh sb="0" eb="1">
      <t>スミ</t>
    </rPh>
    <rPh sb="1" eb="2">
      <t>タ</t>
    </rPh>
    <phoneticPr fontId="7"/>
  </si>
  <si>
    <t>WV-NV250/05</t>
    <phoneticPr fontId="7"/>
  </si>
  <si>
    <t>札幌副都心開発公社</t>
    <phoneticPr fontId="7"/>
  </si>
  <si>
    <t>21949149-001</t>
    <phoneticPr fontId="7"/>
  </si>
  <si>
    <t>ODV14879</t>
  </si>
  <si>
    <t>OCV20016</t>
  </si>
  <si>
    <t>ODV13084</t>
  </si>
  <si>
    <t>OCV41354</t>
  </si>
  <si>
    <t>OCV04088</t>
  </si>
  <si>
    <t>ODV29647</t>
  </si>
  <si>
    <t>OCV17445</t>
  </si>
  <si>
    <t>OCV01222</t>
  </si>
  <si>
    <t>ODV29651</t>
  </si>
  <si>
    <t>OCV17457</t>
  </si>
  <si>
    <t>OCV41326</t>
  </si>
  <si>
    <t>ODV13069</t>
  </si>
  <si>
    <t>ODV13077</t>
  </si>
  <si>
    <t>ODV07189</t>
  </si>
  <si>
    <t>ODV07308</t>
  </si>
  <si>
    <t>OCV01156</t>
  </si>
  <si>
    <t>OCV01214</t>
  </si>
  <si>
    <t>ODV14897</t>
  </si>
  <si>
    <t>OCV01201</t>
  </si>
  <si>
    <t>ODV14833</t>
  </si>
  <si>
    <t>OCV41341</t>
  </si>
  <si>
    <t>OCV17408</t>
  </si>
  <si>
    <t>OCV39695</t>
  </si>
  <si>
    <t>OCV17451</t>
  </si>
  <si>
    <t>OCV14840</t>
  </si>
  <si>
    <t>OCV17438</t>
  </si>
  <si>
    <t>OCV04064</t>
  </si>
  <si>
    <t>OCV14827</t>
  </si>
  <si>
    <t>OCV39678</t>
  </si>
  <si>
    <t>ODV07328</t>
  </si>
  <si>
    <t>ODV07196</t>
  </si>
  <si>
    <t>OCV14836</t>
  </si>
  <si>
    <t>ODV13082</t>
  </si>
  <si>
    <t>ODV13064</t>
  </si>
  <si>
    <t>ODV13080</t>
  </si>
  <si>
    <t>ODV13076</t>
  </si>
  <si>
    <t>ODV07302</t>
  </si>
  <si>
    <t>ODV07313</t>
  </si>
  <si>
    <t>ODV07347</t>
  </si>
  <si>
    <t>ODV07195</t>
  </si>
  <si>
    <t>ODV13073</t>
  </si>
  <si>
    <t>ODV13093</t>
  </si>
  <si>
    <t>ODV13086</t>
  </si>
  <si>
    <t>ODV13081</t>
  </si>
  <si>
    <t>OEV00064</t>
  </si>
  <si>
    <t>OEV00075</t>
  </si>
  <si>
    <t>ODV13092</t>
  </si>
  <si>
    <t>OEV00055</t>
  </si>
  <si>
    <t>OEV00071</t>
  </si>
  <si>
    <t>ODV13085</t>
  </si>
  <si>
    <t>ODV13083</t>
  </si>
  <si>
    <t>ODV14881</t>
  </si>
  <si>
    <t>ODV13068</t>
  </si>
  <si>
    <t>ODV13089</t>
  </si>
  <si>
    <t>ODV13067</t>
  </si>
  <si>
    <t>ODV13066</t>
  </si>
  <si>
    <t>ODV07319</t>
  </si>
  <si>
    <t>ODV07338</t>
  </si>
  <si>
    <t>ODV14911</t>
  </si>
  <si>
    <t>ODV14864</t>
  </si>
  <si>
    <t>ODV07346</t>
  </si>
  <si>
    <t>ODV07331</t>
  </si>
  <si>
    <t>ODV29635</t>
  </si>
  <si>
    <t>ODV29640</t>
  </si>
  <si>
    <t>ODV07329</t>
  </si>
  <si>
    <t>ODV07315</t>
  </si>
  <si>
    <t>ODV13102</t>
  </si>
  <si>
    <t>ODV13090</t>
  </si>
  <si>
    <t>OEV00080</t>
  </si>
  <si>
    <t>OEV00088</t>
  </si>
  <si>
    <t>ODV13101</t>
  </si>
  <si>
    <t>ODV13095</t>
  </si>
  <si>
    <t>OEV00081</t>
  </si>
  <si>
    <t>OEV00245</t>
  </si>
  <si>
    <t>ODV13072</t>
  </si>
  <si>
    <t>ODV14834</t>
  </si>
  <si>
    <t>ODV13099</t>
  </si>
  <si>
    <t>ODV13079</t>
  </si>
  <si>
    <t>ODV29673</t>
  </si>
  <si>
    <t>ODV30434</t>
  </si>
  <si>
    <t>ODV13088</t>
  </si>
  <si>
    <t>ODV13096</t>
  </si>
  <si>
    <t>ODV14888</t>
  </si>
  <si>
    <t>ODV07193</t>
  </si>
  <si>
    <t>ODV29645</t>
  </si>
  <si>
    <t>ODV29638</t>
  </si>
  <si>
    <t>ODV07322</t>
  </si>
  <si>
    <t>ODV07345</t>
  </si>
  <si>
    <t>ODV30437</t>
  </si>
  <si>
    <t>ODV07334</t>
  </si>
  <si>
    <t>ODV29634</t>
  </si>
  <si>
    <t>OEV00074</t>
  </si>
  <si>
    <t>670-0902</t>
    <phoneticPr fontId="7"/>
  </si>
  <si>
    <t>兵庫県姫路市白銀町24　みなと銀行第一生命共同ビル２Ｆ</t>
    <phoneticPr fontId="7"/>
  </si>
  <si>
    <t>西日本営業本部　関西営業部　姫路支店</t>
    <phoneticPr fontId="7"/>
  </si>
  <si>
    <t>079-288-6881</t>
    <phoneticPr fontId="7"/>
  </si>
  <si>
    <t>079-288-6880</t>
    <phoneticPr fontId="7"/>
  </si>
  <si>
    <t>ＹＢＳ株式会社</t>
    <phoneticPr fontId="7"/>
  </si>
  <si>
    <t>671-1116</t>
  </si>
  <si>
    <t>671-1116</t>
    <phoneticPr fontId="7"/>
  </si>
  <si>
    <t>兵庫県姫路市広畑区正門通３－６－２</t>
    <phoneticPr fontId="7"/>
  </si>
  <si>
    <t>インターネットサーネージ事業部</t>
    <phoneticPr fontId="7"/>
  </si>
  <si>
    <t>079-236-1471</t>
  </si>
  <si>
    <t>079-236-1471</t>
    <phoneticPr fontId="7"/>
  </si>
  <si>
    <t>079-239-9961</t>
  </si>
  <si>
    <t>079-239-9961</t>
    <phoneticPr fontId="7"/>
  </si>
  <si>
    <t>ＹＢＳ株式会社</t>
    <rPh sb="3" eb="5">
      <t>カブシキ</t>
    </rPh>
    <rPh sb="5" eb="7">
      <t>カイシャ</t>
    </rPh>
    <phoneticPr fontId="6"/>
  </si>
  <si>
    <t>兵庫県姫路市広畑区正門通3-6-2</t>
    <rPh sb="0" eb="3">
      <t>ヒョウゴケン</t>
    </rPh>
    <rPh sb="3" eb="6">
      <t>ヒメジシ</t>
    </rPh>
    <rPh sb="6" eb="8">
      <t>ヒロハタ</t>
    </rPh>
    <rPh sb="8" eb="9">
      <t>ク</t>
    </rPh>
    <rPh sb="9" eb="11">
      <t>セイモン</t>
    </rPh>
    <rPh sb="11" eb="12">
      <t>トオ</t>
    </rPh>
    <phoneticPr fontId="6"/>
  </si>
  <si>
    <t>ＩＴソリューション部</t>
    <rPh sb="9" eb="10">
      <t>ブ</t>
    </rPh>
    <phoneticPr fontId="6"/>
  </si>
  <si>
    <t>OED00150</t>
    <phoneticPr fontId="7"/>
  </si>
  <si>
    <t>OFV00948</t>
  </si>
  <si>
    <t>OFV00949</t>
  </si>
  <si>
    <t>OFV00926</t>
  </si>
  <si>
    <t>OFV00938</t>
  </si>
  <si>
    <t>OFV00950</t>
  </si>
  <si>
    <t>OFV00831</t>
  </si>
  <si>
    <t>OFV00944</t>
  </si>
  <si>
    <t>OFV00828</t>
  </si>
  <si>
    <t>OFV00833</t>
  </si>
  <si>
    <t>東京都港区浜松町１丁目１８番１６号　住友浜松町ビル６階</t>
  </si>
  <si>
    <t>東京都港区浜松町１丁目１８番１６号　住友浜松町ビル６階</t>
    <phoneticPr fontId="7"/>
  </si>
  <si>
    <t>03-6403-3960</t>
    <phoneticPr fontId="7"/>
  </si>
  <si>
    <t>03-6403-3973</t>
    <phoneticPr fontId="7"/>
  </si>
  <si>
    <t>53H0001082</t>
    <phoneticPr fontId="7"/>
  </si>
  <si>
    <t>パナソニック ソリューションテクノロジー株式会社</t>
    <phoneticPr fontId="7"/>
  </si>
  <si>
    <t>105-0013</t>
    <phoneticPr fontId="7"/>
  </si>
  <si>
    <t>ソリューション推進部 ソリューション企画課</t>
  </si>
  <si>
    <t>ソリューション推進部 ソリューション企画課</t>
    <phoneticPr fontId="7"/>
  </si>
  <si>
    <t>BB-SW175</t>
  </si>
  <si>
    <t>OCV23417</t>
  </si>
  <si>
    <t>OCV23365</t>
  </si>
  <si>
    <t>OBV12959</t>
  </si>
  <si>
    <t>IP090782</t>
    <phoneticPr fontId="7"/>
  </si>
  <si>
    <t>IP090783</t>
    <phoneticPr fontId="7"/>
  </si>
  <si>
    <t>56Ｈ0001443</t>
    <phoneticPr fontId="7"/>
  </si>
  <si>
    <t>790-0054</t>
    <phoneticPr fontId="7"/>
  </si>
  <si>
    <t>愛媛県松山市空港通２丁目６番２７号</t>
    <rPh sb="3" eb="5">
      <t>マツヤマ</t>
    </rPh>
    <rPh sb="5" eb="6">
      <t>シ</t>
    </rPh>
    <rPh sb="6" eb="8">
      <t>クウコウ</t>
    </rPh>
    <rPh sb="8" eb="9">
      <t>ドオリ</t>
    </rPh>
    <rPh sb="10" eb="12">
      <t>チョウメ</t>
    </rPh>
    <rPh sb="13" eb="14">
      <t>バン</t>
    </rPh>
    <rPh sb="16" eb="17">
      <t>ゴウ</t>
    </rPh>
    <phoneticPr fontId="7"/>
  </si>
  <si>
    <t>今治支社</t>
  </si>
  <si>
    <t>0898-23-2254</t>
    <phoneticPr fontId="7"/>
  </si>
  <si>
    <t>0898-23-0729</t>
    <phoneticPr fontId="7"/>
  </si>
  <si>
    <t>株式会社ＭＩＹＡＢＩ</t>
    <rPh sb="0" eb="4">
      <t>カブシキガイシャ</t>
    </rPh>
    <phoneticPr fontId="7"/>
  </si>
  <si>
    <t>799-2112</t>
  </si>
  <si>
    <t>愛媛県今治市波止浜１１－１６６</t>
    <rPh sb="0" eb="3">
      <t>エヒメケン</t>
    </rPh>
    <rPh sb="3" eb="6">
      <t>イマバリシ</t>
    </rPh>
    <rPh sb="6" eb="7">
      <t>ナミ</t>
    </rPh>
    <rPh sb="7" eb="8">
      <t>ト</t>
    </rPh>
    <rPh sb="8" eb="9">
      <t>ハマ</t>
    </rPh>
    <phoneticPr fontId="7"/>
  </si>
  <si>
    <t>代表取締役</t>
  </si>
  <si>
    <t>0898-43-1188</t>
  </si>
  <si>
    <t>0898-43-0936</t>
  </si>
  <si>
    <t>OCD00048</t>
    <phoneticPr fontId="7"/>
  </si>
  <si>
    <t>白鞘　雅子</t>
    <rPh sb="0" eb="2">
      <t>シラサヤ</t>
    </rPh>
    <rPh sb="3" eb="5">
      <t>マサコ</t>
    </rPh>
    <phoneticPr fontId="7"/>
  </si>
  <si>
    <t>都道府県</t>
    <rPh sb="0" eb="4">
      <t>トドウフケン</t>
    </rPh>
    <phoneticPr fontId="7"/>
  </si>
  <si>
    <t>沖縄県那覇市おもろまち4-2-23</t>
    <phoneticPr fontId="7"/>
  </si>
  <si>
    <t>沖縄県</t>
  </si>
  <si>
    <t>北海道岩見沢市北1条西2丁目１番</t>
    <phoneticPr fontId="7"/>
  </si>
  <si>
    <t>石川県金沢市新保本4丁目66番3号　北陸通信ネットワーク株式会社　金沢西中心局</t>
    <phoneticPr fontId="7"/>
  </si>
  <si>
    <t>富山県</t>
    <phoneticPr fontId="7"/>
  </si>
  <si>
    <t>福井県敦賀市筋生野62号31番2</t>
    <phoneticPr fontId="7"/>
  </si>
  <si>
    <t>福井県</t>
  </si>
  <si>
    <t>福島県</t>
  </si>
  <si>
    <t>宮城県石巻市あけぼの１丁目１－１１　２Ｆ</t>
    <phoneticPr fontId="7"/>
  </si>
  <si>
    <t>宮城県</t>
    <phoneticPr fontId="7"/>
  </si>
  <si>
    <t>青森県八戸市北インター工業団地6-1-16</t>
    <phoneticPr fontId="7"/>
  </si>
  <si>
    <t>青森県</t>
    <phoneticPr fontId="7"/>
  </si>
  <si>
    <t>愛媛県西宇和郡伊方町九町越四国電力㈱伊方発電所構内</t>
    <phoneticPr fontId="7"/>
  </si>
  <si>
    <t>愛媛県</t>
    <phoneticPr fontId="7"/>
  </si>
  <si>
    <t>愛知県</t>
    <phoneticPr fontId="7"/>
  </si>
  <si>
    <t>愛知県</t>
    <phoneticPr fontId="7"/>
  </si>
  <si>
    <t>静岡県</t>
    <phoneticPr fontId="7"/>
  </si>
  <si>
    <t>三重県津市羽所町１１９１－１　津チャム２階</t>
    <phoneticPr fontId="7"/>
  </si>
  <si>
    <t>三重県</t>
    <phoneticPr fontId="7"/>
  </si>
  <si>
    <t>広島県</t>
    <rPh sb="0" eb="3">
      <t>ヒロシマケン</t>
    </rPh>
    <phoneticPr fontId="7"/>
  </si>
  <si>
    <t>ＥＮＧ2課</t>
    <rPh sb="4" eb="5">
      <t>カ</t>
    </rPh>
    <phoneticPr fontId="7"/>
  </si>
  <si>
    <t>岡山県</t>
    <phoneticPr fontId="7"/>
  </si>
  <si>
    <t>広島県</t>
    <phoneticPr fontId="7"/>
  </si>
  <si>
    <t>山口県防府市戎町１丁目４−２４</t>
    <phoneticPr fontId="7"/>
  </si>
  <si>
    <t>山口県</t>
    <phoneticPr fontId="7"/>
  </si>
  <si>
    <t>岡山県倉敷市阿知1丁目7番2号　くらしきシティプラザ西ビル5F</t>
    <phoneticPr fontId="7"/>
  </si>
  <si>
    <t>愛媛県</t>
    <phoneticPr fontId="7"/>
  </si>
  <si>
    <t>宮崎県</t>
    <phoneticPr fontId="7"/>
  </si>
  <si>
    <t>佐賀県東松浦郡玄海町大字今村字浅湖４１１２−１</t>
    <phoneticPr fontId="7"/>
  </si>
  <si>
    <t>佐賀県</t>
    <phoneticPr fontId="7"/>
  </si>
  <si>
    <t>福岡県</t>
    <phoneticPr fontId="7"/>
  </si>
  <si>
    <t>佐賀県鳥栖市本鳥栖町５３７－１　フレスポ鳥栖2F</t>
    <phoneticPr fontId="7"/>
  </si>
  <si>
    <t>富山県射水市二口４１７－１</t>
    <phoneticPr fontId="7"/>
  </si>
  <si>
    <t>長崎県長崎市鳴見台2丁目45-20</t>
    <phoneticPr fontId="7"/>
  </si>
  <si>
    <t>長崎県</t>
    <phoneticPr fontId="7"/>
  </si>
  <si>
    <t>鹿児島県鹿児島市金生町7番8－101号</t>
    <phoneticPr fontId="7"/>
  </si>
  <si>
    <t>鹿児島県</t>
    <phoneticPr fontId="7"/>
  </si>
  <si>
    <t>福岡県福岡市中央区大名2-9-27
野村不動産赤坂センタービル　1F</t>
    <phoneticPr fontId="7"/>
  </si>
  <si>
    <t>熊本県熊本市南区平田1丁目11番7号</t>
    <phoneticPr fontId="7"/>
  </si>
  <si>
    <t>熊本県</t>
    <phoneticPr fontId="7"/>
  </si>
  <si>
    <t>大分県</t>
    <rPh sb="0" eb="3">
      <t>オオイタケン</t>
    </rPh>
    <phoneticPr fontId="7"/>
  </si>
  <si>
    <t>大阪府</t>
    <rPh sb="0" eb="3">
      <t>オオサカフ</t>
    </rPh>
    <phoneticPr fontId="7"/>
  </si>
  <si>
    <t>兵庫県</t>
    <phoneticPr fontId="7"/>
  </si>
  <si>
    <t>滋賀県</t>
    <phoneticPr fontId="7"/>
  </si>
  <si>
    <t>京都府</t>
    <phoneticPr fontId="7"/>
  </si>
  <si>
    <t>大阪府</t>
    <phoneticPr fontId="7"/>
  </si>
  <si>
    <t>OCV39681</t>
    <phoneticPr fontId="7"/>
  </si>
  <si>
    <t>OCV20062</t>
    <phoneticPr fontId="7"/>
  </si>
  <si>
    <t>兵庫県神戸市灘区篠原中町１－１－２４</t>
    <phoneticPr fontId="7"/>
  </si>
  <si>
    <t>滋賀県</t>
    <rPh sb="0" eb="3">
      <t>シガケン</t>
    </rPh>
    <phoneticPr fontId="7"/>
  </si>
  <si>
    <t>和歌山県</t>
    <rPh sb="0" eb="4">
      <t>ワカヤマケン</t>
    </rPh>
    <phoneticPr fontId="7"/>
  </si>
  <si>
    <t>奈良県</t>
    <rPh sb="0" eb="3">
      <t>ナラケン</t>
    </rPh>
    <phoneticPr fontId="7"/>
  </si>
  <si>
    <t>京都府</t>
    <rPh sb="0" eb="3">
      <t>キョウトフ</t>
    </rPh>
    <phoneticPr fontId="7"/>
  </si>
  <si>
    <t>兵庫県</t>
    <rPh sb="0" eb="3">
      <t>ヒョウゴケン</t>
    </rPh>
    <phoneticPr fontId="7"/>
  </si>
  <si>
    <t>京都府</t>
    <rPh sb="0" eb="2">
      <t>キョウト</t>
    </rPh>
    <rPh sb="2" eb="3">
      <t>フ</t>
    </rPh>
    <phoneticPr fontId="7"/>
  </si>
  <si>
    <t>群馬県</t>
    <phoneticPr fontId="7"/>
  </si>
  <si>
    <t>群馬県</t>
    <phoneticPr fontId="7"/>
  </si>
  <si>
    <t>ＥＮＧ1課</t>
    <rPh sb="4" eb="5">
      <t>カ</t>
    </rPh>
    <phoneticPr fontId="7"/>
  </si>
  <si>
    <t>ＥＮＧ1課</t>
    <phoneticPr fontId="7"/>
  </si>
  <si>
    <t>埼玉県</t>
    <phoneticPr fontId="7"/>
  </si>
  <si>
    <t>ＥＮＧ2課</t>
    <rPh sb="4" eb="5">
      <t>カ</t>
    </rPh>
    <phoneticPr fontId="7"/>
  </si>
  <si>
    <t>茨城県</t>
    <phoneticPr fontId="7"/>
  </si>
  <si>
    <t>東京都</t>
    <phoneticPr fontId="7"/>
  </si>
  <si>
    <t>山梨県上野原市八ッ沢2525[山梨県山梨市上紙内川1150-1]</t>
    <phoneticPr fontId="7"/>
  </si>
  <si>
    <t>山梨県</t>
    <phoneticPr fontId="7"/>
  </si>
  <si>
    <t>神奈川県横浜市都筑区北山田4</t>
    <phoneticPr fontId="7"/>
  </si>
  <si>
    <t>神奈川県</t>
    <phoneticPr fontId="7"/>
  </si>
  <si>
    <t>千葉県</t>
    <rPh sb="0" eb="3">
      <t>チバケン</t>
    </rPh>
    <phoneticPr fontId="7"/>
  </si>
  <si>
    <t>東京都</t>
    <rPh sb="0" eb="3">
      <t>トウキョウト</t>
    </rPh>
    <phoneticPr fontId="7"/>
  </si>
  <si>
    <t>山梨県</t>
    <rPh sb="0" eb="3">
      <t>ヤマナシケン</t>
    </rPh>
    <phoneticPr fontId="7"/>
  </si>
  <si>
    <t>神奈川県</t>
    <rPh sb="0" eb="4">
      <t>カナガワケン</t>
    </rPh>
    <phoneticPr fontId="7"/>
  </si>
  <si>
    <t>FSC</t>
    <phoneticPr fontId="7"/>
  </si>
  <si>
    <t>FS課</t>
    <rPh sb="2" eb="3">
      <t>カ</t>
    </rPh>
    <phoneticPr fontId="7"/>
  </si>
  <si>
    <t>端末サポート課</t>
    <phoneticPr fontId="7"/>
  </si>
  <si>
    <t>21964217-001</t>
    <phoneticPr fontId="7"/>
  </si>
  <si>
    <t>OEV29151</t>
    <phoneticPr fontId="7"/>
  </si>
  <si>
    <t>OFV00710</t>
  </si>
  <si>
    <t>OFV03110</t>
  </si>
  <si>
    <t>OFV03117</t>
  </si>
  <si>
    <t>OEV24076</t>
  </si>
  <si>
    <t>OFV03189</t>
  </si>
  <si>
    <t>OFV00714</t>
  </si>
  <si>
    <t>OFV03122</t>
  </si>
  <si>
    <t>OFV00719</t>
  </si>
  <si>
    <t>OEV26743</t>
  </si>
  <si>
    <t>端末サポート課</t>
  </si>
  <si>
    <t>WJ-NV250V1</t>
    <phoneticPr fontId="7"/>
  </si>
  <si>
    <t>21961713-001</t>
    <phoneticPr fontId="7"/>
  </si>
  <si>
    <t>パナソニックES産機システム株式会社</t>
  </si>
  <si>
    <t>601-8135</t>
  </si>
  <si>
    <t>京都府京都市南区上鳥羽石橋町８</t>
  </si>
  <si>
    <t>京都営業所</t>
  </si>
  <si>
    <t>075-694-1126</t>
  </si>
  <si>
    <t>株式会社アーバンリサーチ</t>
  </si>
  <si>
    <t>550-0003</t>
  </si>
  <si>
    <t>大阪市西区京町堀1-6-４　りそな京町堀ビル１０F</t>
  </si>
  <si>
    <t>事業支援本部　管理部　財務経理課</t>
  </si>
  <si>
    <t>06-6445-7000</t>
  </si>
  <si>
    <t>06-6445-7077</t>
  </si>
  <si>
    <t>パナソニックES産機システム株式会社</t>
    <phoneticPr fontId="7"/>
  </si>
  <si>
    <t>WV-SW158</t>
    <phoneticPr fontId="7"/>
  </si>
  <si>
    <t>有限会社さかえや</t>
    <rPh sb="0" eb="4">
      <t>ユウゲンガイシャ</t>
    </rPh>
    <phoneticPr fontId="6"/>
  </si>
  <si>
    <t>321-1406</t>
  </si>
  <si>
    <t>日光市松原10-1</t>
    <rPh sb="0" eb="3">
      <t>ニッコウシ</t>
    </rPh>
    <rPh sb="3" eb="5">
      <t>マツバラ</t>
    </rPh>
    <phoneticPr fontId="6"/>
  </si>
  <si>
    <t>栃木県</t>
    <phoneticPr fontId="7"/>
  </si>
  <si>
    <t>0288-54-1528</t>
  </si>
  <si>
    <t>0288-54-1556</t>
  </si>
  <si>
    <t>東日本営業二部二課</t>
    <phoneticPr fontId="7"/>
  </si>
  <si>
    <t>03-6403-3960</t>
    <phoneticPr fontId="7"/>
  </si>
  <si>
    <t>03-6403-3973</t>
    <phoneticPr fontId="7"/>
  </si>
  <si>
    <t>有限会社　さかえや</t>
    <phoneticPr fontId="7"/>
  </si>
  <si>
    <t>321-1406</t>
    <phoneticPr fontId="7"/>
  </si>
  <si>
    <t>栃木県日光市松原町１０－１</t>
    <phoneticPr fontId="7"/>
  </si>
  <si>
    <t>0288-54-1528</t>
    <phoneticPr fontId="7"/>
  </si>
  <si>
    <t>0288-54-1556</t>
    <phoneticPr fontId="7"/>
  </si>
  <si>
    <t>OEV29204</t>
  </si>
  <si>
    <t>OEV29208</t>
  </si>
  <si>
    <t>OEV13271</t>
    <phoneticPr fontId="7"/>
  </si>
  <si>
    <t>OBV16026</t>
  </si>
  <si>
    <t>OBV19315</t>
  </si>
  <si>
    <t>OCV31207</t>
    <phoneticPr fontId="7"/>
  </si>
  <si>
    <t>IP090784</t>
    <phoneticPr fontId="7"/>
  </si>
  <si>
    <t>IP090785</t>
    <phoneticPr fontId="7"/>
  </si>
  <si>
    <t>IP090786</t>
  </si>
  <si>
    <t>IP090787</t>
  </si>
  <si>
    <t>IP090784</t>
    <phoneticPr fontId="7"/>
  </si>
  <si>
    <t>IP090786</t>
    <phoneticPr fontId="7"/>
  </si>
  <si>
    <t>IP090787</t>
    <phoneticPr fontId="7"/>
  </si>
  <si>
    <t>WJ-NV250/05</t>
    <phoneticPr fontId="7"/>
  </si>
  <si>
    <t>21980991-001</t>
    <phoneticPr fontId="7"/>
  </si>
  <si>
    <t>IP090788</t>
    <phoneticPr fontId="7"/>
  </si>
  <si>
    <t>WJ-NV250/2</t>
    <phoneticPr fontId="7"/>
  </si>
  <si>
    <t>IP090789</t>
    <phoneticPr fontId="7"/>
  </si>
  <si>
    <t>IP090790</t>
    <phoneticPr fontId="7"/>
  </si>
  <si>
    <t>OEV28602</t>
  </si>
  <si>
    <t>OEV28618</t>
  </si>
  <si>
    <t>57Ｈ0000320(一旦ｷｬﾝｾﾙ扱いで後日差し替え予定)</t>
    <rPh sb="11" eb="13">
      <t>イッタン</t>
    </rPh>
    <rPh sb="18" eb="19">
      <t>アツカ</t>
    </rPh>
    <rPh sb="21" eb="23">
      <t>ゴジツ</t>
    </rPh>
    <rPh sb="23" eb="24">
      <t>サ</t>
    </rPh>
    <rPh sb="25" eb="26">
      <t>カ</t>
    </rPh>
    <rPh sb="27" eb="29">
      <t>ヨテイ</t>
    </rPh>
    <phoneticPr fontId="7"/>
  </si>
  <si>
    <t>IP090791</t>
  </si>
  <si>
    <t>IP090792</t>
  </si>
  <si>
    <t>IP090793</t>
  </si>
  <si>
    <t>武</t>
    <rPh sb="0" eb="1">
      <t>タケ</t>
    </rPh>
    <phoneticPr fontId="7"/>
  </si>
  <si>
    <t>虎門中央法律事務所</t>
  </si>
  <si>
    <t>虎門中央法律事務所</t>
    <phoneticPr fontId="7"/>
  </si>
  <si>
    <t>東京都港区虎ノ門一丁目１－１８</t>
  </si>
  <si>
    <t>東京都港区虎ノ門一丁目１－１８</t>
    <phoneticPr fontId="7"/>
  </si>
  <si>
    <t>港区虎ノ門一丁目１－１８</t>
    <phoneticPr fontId="7"/>
  </si>
  <si>
    <t>施設管理チーム</t>
  </si>
  <si>
    <t>施設管理チーム</t>
    <phoneticPr fontId="7"/>
  </si>
  <si>
    <t>03-3591-3281</t>
  </si>
  <si>
    <t>03-3591-3281</t>
    <phoneticPr fontId="7"/>
  </si>
  <si>
    <t>03-3591-3086</t>
  </si>
  <si>
    <t>03-3591-3086</t>
    <phoneticPr fontId="7"/>
  </si>
  <si>
    <t>港区虎ノ門一丁目１－１８</t>
    <phoneticPr fontId="7"/>
  </si>
  <si>
    <t>WV-SF438</t>
    <phoneticPr fontId="7"/>
  </si>
  <si>
    <t>WV-SMR10</t>
    <phoneticPr fontId="7"/>
  </si>
  <si>
    <t>OCV12292</t>
    <phoneticPr fontId="7"/>
  </si>
  <si>
    <t>OCV12279</t>
    <phoneticPr fontId="7"/>
  </si>
  <si>
    <t>OCV12278</t>
    <phoneticPr fontId="7"/>
  </si>
  <si>
    <t>OCV12265</t>
    <phoneticPr fontId="7"/>
  </si>
  <si>
    <t>OED00068</t>
    <phoneticPr fontId="7"/>
  </si>
  <si>
    <t>A.River.House</t>
    <phoneticPr fontId="7"/>
  </si>
  <si>
    <t>799-2117</t>
    <phoneticPr fontId="7"/>
  </si>
  <si>
    <t>愛媛県</t>
    <phoneticPr fontId="7"/>
  </si>
  <si>
    <t xml:space="preserve"> 総務部</t>
    <phoneticPr fontId="7"/>
  </si>
  <si>
    <t>小池部長</t>
    <phoneticPr fontId="7"/>
  </si>
  <si>
    <t>0898-41-9090</t>
    <phoneticPr fontId="7"/>
  </si>
  <si>
    <t>0898-41-8267</t>
    <phoneticPr fontId="7"/>
  </si>
  <si>
    <t>愛媛綜合警備保障株式会社　</t>
    <phoneticPr fontId="7"/>
  </si>
  <si>
    <t>790-0054</t>
    <phoneticPr fontId="7"/>
  </si>
  <si>
    <t>愛媛県松山市空港通二丁目6番27号</t>
    <phoneticPr fontId="7"/>
  </si>
  <si>
    <t>今治支社</t>
    <phoneticPr fontId="7"/>
  </si>
  <si>
    <t>0898-23-2254</t>
    <phoneticPr fontId="7"/>
  </si>
  <si>
    <t>0898-23-0729</t>
    <phoneticPr fontId="7"/>
  </si>
  <si>
    <t>OED00216</t>
    <phoneticPr fontId="7"/>
  </si>
  <si>
    <t>浅造ヒルズ</t>
    <phoneticPr fontId="7"/>
  </si>
  <si>
    <t>799-1344</t>
    <phoneticPr fontId="7"/>
  </si>
  <si>
    <t>愛媛県</t>
    <phoneticPr fontId="7"/>
  </si>
  <si>
    <t>OED00045</t>
  </si>
  <si>
    <t>21980964-001</t>
    <phoneticPr fontId="7"/>
  </si>
  <si>
    <t>浅造ハイツ</t>
    <phoneticPr fontId="7"/>
  </si>
  <si>
    <t>OED00226</t>
    <phoneticPr fontId="7"/>
  </si>
  <si>
    <t>21980995-001</t>
    <phoneticPr fontId="7"/>
  </si>
  <si>
    <t>寿重汽船株式会社</t>
    <phoneticPr fontId="7"/>
  </si>
  <si>
    <t>佐賀太陽光発電所</t>
    <phoneticPr fontId="7"/>
  </si>
  <si>
    <t>849-0111</t>
    <phoneticPr fontId="7"/>
  </si>
  <si>
    <t>佐賀県</t>
    <phoneticPr fontId="7"/>
  </si>
  <si>
    <t>瀬野社長</t>
    <phoneticPr fontId="7"/>
  </si>
  <si>
    <t>0898-41-8021</t>
    <phoneticPr fontId="7"/>
  </si>
  <si>
    <t>21980894-001</t>
    <phoneticPr fontId="7"/>
  </si>
  <si>
    <t>今治市地掘４丁目９－１６</t>
    <phoneticPr fontId="7"/>
  </si>
  <si>
    <t>西条市円海寺１２８－３</t>
    <phoneticPr fontId="7"/>
  </si>
  <si>
    <t>三養基郡みやき町白壁字二幡３１４４－1</t>
    <phoneticPr fontId="7"/>
  </si>
  <si>
    <t>愛媛県松山市空港通二丁目6番27号</t>
    <phoneticPr fontId="7"/>
  </si>
  <si>
    <t>ODD00294</t>
    <phoneticPr fontId="7"/>
  </si>
  <si>
    <t>OEV30423</t>
    <phoneticPr fontId="7"/>
  </si>
  <si>
    <t>IP090794</t>
    <phoneticPr fontId="7"/>
  </si>
  <si>
    <t>IP090794</t>
    <phoneticPr fontId="7"/>
  </si>
  <si>
    <t>WV-SFN310J</t>
    <phoneticPr fontId="7"/>
  </si>
  <si>
    <t>21992414-002</t>
    <phoneticPr fontId="7"/>
  </si>
  <si>
    <t>IP090795</t>
    <phoneticPr fontId="7"/>
  </si>
  <si>
    <t>島田</t>
    <rPh sb="0" eb="2">
      <t>シマダ</t>
    </rPh>
    <phoneticPr fontId="7"/>
  </si>
  <si>
    <t>21985907-002</t>
    <phoneticPr fontId="7"/>
  </si>
  <si>
    <t>21995903-001</t>
    <phoneticPr fontId="7"/>
  </si>
  <si>
    <t>IP090796</t>
    <phoneticPr fontId="7"/>
  </si>
  <si>
    <t>IP090797</t>
  </si>
  <si>
    <t>平尾</t>
    <rPh sb="0" eb="2">
      <t>ヒラオ</t>
    </rPh>
    <phoneticPr fontId="7"/>
  </si>
  <si>
    <t>21951913-001</t>
    <phoneticPr fontId="7"/>
  </si>
  <si>
    <t>21953455-001</t>
    <phoneticPr fontId="7"/>
  </si>
  <si>
    <t>日本調剤　旭寮</t>
    <rPh sb="0" eb="2">
      <t>ニホン</t>
    </rPh>
    <rPh sb="2" eb="4">
      <t>チョウザイ</t>
    </rPh>
    <rPh sb="5" eb="6">
      <t>アサヒ</t>
    </rPh>
    <rPh sb="6" eb="7">
      <t>リョウ</t>
    </rPh>
    <phoneticPr fontId="6"/>
  </si>
  <si>
    <t>289-2511</t>
  </si>
  <si>
    <t>旭市イの235-3</t>
    <rPh sb="0" eb="2">
      <t>アサヒシ</t>
    </rPh>
    <phoneticPr fontId="6"/>
  </si>
  <si>
    <t>千葉県</t>
    <phoneticPr fontId="7"/>
  </si>
  <si>
    <t>綜合警備保障株式会社　</t>
    <phoneticPr fontId="7"/>
  </si>
  <si>
    <t>城北支社</t>
    <phoneticPr fontId="7"/>
  </si>
  <si>
    <t>171-0021</t>
    <phoneticPr fontId="7"/>
  </si>
  <si>
    <t>東京都豊島区西池袋5-5-21 ザ・タワーグランディア3F</t>
    <phoneticPr fontId="7"/>
  </si>
  <si>
    <t>03-3984-6647</t>
    <phoneticPr fontId="7"/>
  </si>
  <si>
    <t xml:space="preserve">03-3981-9895   </t>
    <phoneticPr fontId="7"/>
  </si>
  <si>
    <t>千葉県旭市イの235-3</t>
    <phoneticPr fontId="7"/>
  </si>
  <si>
    <t>WV-SFV311</t>
  </si>
  <si>
    <t>OFV30337</t>
  </si>
  <si>
    <t>OFV30289</t>
  </si>
  <si>
    <t>OFV30283</t>
  </si>
  <si>
    <t>OFV48802</t>
  </si>
  <si>
    <t>OED00244</t>
  </si>
  <si>
    <t>IP090800</t>
    <phoneticPr fontId="7"/>
  </si>
  <si>
    <t>IP090801</t>
    <phoneticPr fontId="7"/>
  </si>
  <si>
    <t>木村</t>
    <rPh sb="0" eb="2">
      <t>キムラ</t>
    </rPh>
    <phoneticPr fontId="7"/>
  </si>
  <si>
    <t>WJ-NV300/8</t>
    <phoneticPr fontId="7"/>
  </si>
  <si>
    <t>WV-SF438</t>
    <phoneticPr fontId="7"/>
  </si>
  <si>
    <t>21998420-001</t>
    <phoneticPr fontId="7"/>
  </si>
  <si>
    <t>IP090800</t>
    <phoneticPr fontId="7"/>
  </si>
  <si>
    <t>IP090801</t>
    <phoneticPr fontId="7"/>
  </si>
  <si>
    <t>IP090802</t>
  </si>
  <si>
    <t>IP090803</t>
    <phoneticPr fontId="7"/>
  </si>
  <si>
    <t>岡部</t>
    <rPh sb="0" eb="2">
      <t>オカベ</t>
    </rPh>
    <phoneticPr fontId="7"/>
  </si>
  <si>
    <t>廿日市市宮島町南町３６４</t>
    <phoneticPr fontId="7"/>
  </si>
  <si>
    <t>広島県</t>
    <phoneticPr fontId="7"/>
  </si>
  <si>
    <t>739-0522</t>
    <phoneticPr fontId="7"/>
  </si>
  <si>
    <t>宮島グランドホテル有もと</t>
    <phoneticPr fontId="7"/>
  </si>
  <si>
    <t>0829-44－2411</t>
    <phoneticPr fontId="7"/>
  </si>
  <si>
    <t>※業務依頼書不要（登録のみ）</t>
    <phoneticPr fontId="7"/>
  </si>
  <si>
    <t>パナソニックシステムネットワークス㈱システムソリューションズジャパンカンパニー中国社</t>
    <phoneticPr fontId="7"/>
  </si>
  <si>
    <t>730-0013</t>
    <phoneticPr fontId="7"/>
  </si>
  <si>
    <t>広島県広島市中区八丁堀５番７号</t>
    <phoneticPr fontId="7"/>
  </si>
  <si>
    <t>ｴﾝｼﾞﾆｱﾘﾝｸﾞｸﾞﾙｰﾌﾟ　ﾌｨｰﾙﾄﾞｴﾝｼﾞﾆｱﾘﾝｸﾞ1ﾁｰﾑ</t>
    <phoneticPr fontId="7"/>
  </si>
  <si>
    <t>082-512-1030</t>
    <phoneticPr fontId="7"/>
  </si>
  <si>
    <t>082-512-1036</t>
    <phoneticPr fontId="7"/>
  </si>
  <si>
    <t>WJ-NV250V2</t>
    <phoneticPr fontId="7"/>
  </si>
  <si>
    <t>OCD00009</t>
    <phoneticPr fontId="7"/>
  </si>
  <si>
    <t>WV-SF135</t>
    <phoneticPr fontId="7"/>
  </si>
  <si>
    <t>OFV14423</t>
  </si>
  <si>
    <t>OFV16963</t>
  </si>
  <si>
    <t>OFV16934</t>
  </si>
  <si>
    <t>OFV00870</t>
  </si>
  <si>
    <t>OFV14400</t>
  </si>
  <si>
    <t>WV-SF135</t>
    <phoneticPr fontId="7"/>
  </si>
  <si>
    <t>みずほ情報総研株式会社</t>
    <phoneticPr fontId="7"/>
  </si>
  <si>
    <t>21976679-003</t>
    <phoneticPr fontId="7"/>
  </si>
  <si>
    <t>IP090804</t>
  </si>
  <si>
    <t>21925870-001</t>
    <phoneticPr fontId="7"/>
  </si>
  <si>
    <t>日本ジェネリック株式会社</t>
    <phoneticPr fontId="7"/>
  </si>
  <si>
    <t>IP090805</t>
    <phoneticPr fontId="7"/>
  </si>
  <si>
    <t>IP090043-6</t>
    <phoneticPr fontId="7"/>
  </si>
  <si>
    <t xml:space="preserve">134-0088
</t>
  </si>
  <si>
    <t>江戸川区西葛西3-22-39　西葛西新館　3F</t>
    <phoneticPr fontId="7"/>
  </si>
  <si>
    <t>東京都</t>
    <phoneticPr fontId="7"/>
  </si>
  <si>
    <t>江戸川区西葛西3-22-51西葛西事業所 SSビル　3F</t>
    <phoneticPr fontId="7"/>
  </si>
  <si>
    <t>システム運営第２部インフラ管理チーム</t>
    <rPh sb="4" eb="6">
      <t>ウンエイ</t>
    </rPh>
    <rPh sb="6" eb="7">
      <t>ダイ</t>
    </rPh>
    <rPh sb="8" eb="9">
      <t>ブ</t>
    </rPh>
    <rPh sb="13" eb="15">
      <t>カンリ</t>
    </rPh>
    <phoneticPr fontId="6"/>
  </si>
  <si>
    <t>株式会社大和総研ビジネス・イノベーション</t>
    <phoneticPr fontId="7"/>
  </si>
  <si>
    <t>135-0034</t>
    <phoneticPr fontId="7"/>
  </si>
  <si>
    <t>江東区永代1丁目14番5号 永代ダイヤビル12階　端末室12B及びD</t>
    <phoneticPr fontId="7"/>
  </si>
  <si>
    <t>東京都</t>
    <phoneticPr fontId="7"/>
  </si>
  <si>
    <t>サービス企画部</t>
    <phoneticPr fontId="7"/>
  </si>
  <si>
    <t>江東区永代1丁目14番5号</t>
    <phoneticPr fontId="7"/>
  </si>
  <si>
    <t>東京都江東区永代1丁目14番5号</t>
    <phoneticPr fontId="7"/>
  </si>
  <si>
    <t>総務部</t>
    <phoneticPr fontId="7"/>
  </si>
  <si>
    <t>03-6365-6793</t>
    <phoneticPr fontId="7"/>
  </si>
  <si>
    <t>03-6365-6611</t>
    <phoneticPr fontId="7"/>
  </si>
  <si>
    <t>344-0057</t>
  </si>
  <si>
    <t>春日部市南栄町２番地１</t>
  </si>
  <si>
    <t>春日部市南栄町２番地１</t>
    <phoneticPr fontId="7"/>
  </si>
  <si>
    <t>埼玉県</t>
    <phoneticPr fontId="7"/>
  </si>
  <si>
    <t>システム部</t>
    <rPh sb="4" eb="5">
      <t>ブ</t>
    </rPh>
    <phoneticPr fontId="6"/>
  </si>
  <si>
    <t>048-761-1213</t>
  </si>
  <si>
    <t>048-754-4334</t>
  </si>
  <si>
    <t>日本ジェネリック株式会社</t>
  </si>
  <si>
    <t>日本ジェネリック株式会社</t>
    <phoneticPr fontId="7"/>
  </si>
  <si>
    <t>300-4247</t>
    <phoneticPr fontId="7"/>
  </si>
  <si>
    <t>茨城県つくば市和台２３</t>
    <phoneticPr fontId="7"/>
  </si>
  <si>
    <t>システム部</t>
    <phoneticPr fontId="7"/>
  </si>
  <si>
    <t>029-828-8558</t>
    <phoneticPr fontId="7"/>
  </si>
  <si>
    <t>029-828-8520</t>
    <phoneticPr fontId="7"/>
  </si>
  <si>
    <t>IP090806</t>
    <phoneticPr fontId="7"/>
  </si>
  <si>
    <t>IP090806</t>
    <phoneticPr fontId="7"/>
  </si>
  <si>
    <t>サンエスビル</t>
    <phoneticPr fontId="7"/>
  </si>
  <si>
    <t>105-0004</t>
    <phoneticPr fontId="7"/>
  </si>
  <si>
    <t>港区新橋５－２６－６</t>
    <phoneticPr fontId="7"/>
  </si>
  <si>
    <t>株式会社信陽　ご担当者</t>
    <phoneticPr fontId="7"/>
  </si>
  <si>
    <t>080-2399-3588</t>
  </si>
  <si>
    <t xml:space="preserve">105-0004 </t>
    <phoneticPr fontId="7"/>
  </si>
  <si>
    <t>東京都港区新橋５－２６－６</t>
    <phoneticPr fontId="7"/>
  </si>
  <si>
    <t>株式会社信陽</t>
    <phoneticPr fontId="7"/>
  </si>
  <si>
    <t>080-2399-3588</t>
    <phoneticPr fontId="7"/>
  </si>
  <si>
    <t>22005230-001</t>
    <phoneticPr fontId="7"/>
  </si>
  <si>
    <t>LCD-MF211EB-AP</t>
  </si>
  <si>
    <t>DH-HD14ER30BK-AP</t>
  </si>
  <si>
    <t>IP090798</t>
    <phoneticPr fontId="7"/>
  </si>
  <si>
    <t>株式会社大和総研ビジネス・イノベーション</t>
    <phoneticPr fontId="7"/>
  </si>
  <si>
    <t>03-6365-6771</t>
    <phoneticPr fontId="7"/>
  </si>
  <si>
    <t>WJ-NV300/8</t>
    <phoneticPr fontId="7"/>
  </si>
  <si>
    <t>OED00008</t>
    <phoneticPr fontId="7"/>
  </si>
  <si>
    <t>21972305-001</t>
    <phoneticPr fontId="7"/>
  </si>
  <si>
    <t>IP090799</t>
    <phoneticPr fontId="7"/>
  </si>
  <si>
    <t>江東区永代1丁目14番5号 永代ダイヤビル12階　端末室12B及びD</t>
    <phoneticPr fontId="7"/>
  </si>
  <si>
    <t>OED00015</t>
    <phoneticPr fontId="7"/>
  </si>
  <si>
    <t>株式会社大和総研ビジネス・イノベーション</t>
    <phoneticPr fontId="7"/>
  </si>
  <si>
    <t>OBD00030</t>
    <phoneticPr fontId="7"/>
  </si>
  <si>
    <t>344-0057</t>
    <phoneticPr fontId="7"/>
  </si>
  <si>
    <t>048-761-1213</t>
    <phoneticPr fontId="7"/>
  </si>
  <si>
    <t>OBD00039</t>
    <phoneticPr fontId="7"/>
  </si>
  <si>
    <t>日本ジェネリック株式会社</t>
    <phoneticPr fontId="7"/>
  </si>
  <si>
    <t>21925870-001</t>
    <phoneticPr fontId="7"/>
  </si>
  <si>
    <t>IP090805</t>
    <phoneticPr fontId="7"/>
  </si>
  <si>
    <t>048-761-1213</t>
    <phoneticPr fontId="7"/>
  </si>
  <si>
    <t>OCD00021</t>
    <phoneticPr fontId="7"/>
  </si>
  <si>
    <t>OCD00046</t>
    <phoneticPr fontId="7"/>
  </si>
  <si>
    <t>OCD00019</t>
    <phoneticPr fontId="7"/>
  </si>
  <si>
    <t>OCD00047</t>
    <phoneticPr fontId="7"/>
  </si>
  <si>
    <t>OCD00023</t>
    <phoneticPr fontId="7"/>
  </si>
  <si>
    <t>IP090804</t>
    <phoneticPr fontId="7"/>
  </si>
  <si>
    <t>IP090807</t>
  </si>
  <si>
    <t>IP090808</t>
  </si>
  <si>
    <t>184-0004</t>
    <phoneticPr fontId="7"/>
  </si>
  <si>
    <t>東京都</t>
    <phoneticPr fontId="7"/>
  </si>
  <si>
    <t>小金井市本町五丁目１０番１号</t>
    <phoneticPr fontId="7"/>
  </si>
  <si>
    <t>小金井支店</t>
    <phoneticPr fontId="7"/>
  </si>
  <si>
    <t>042-303-2233</t>
    <phoneticPr fontId="7"/>
  </si>
  <si>
    <t>NJD00259</t>
    <phoneticPr fontId="7"/>
  </si>
  <si>
    <t>21987312-001</t>
    <phoneticPr fontId="7"/>
  </si>
  <si>
    <t>WJ-ND400K</t>
    <phoneticPr fontId="7"/>
  </si>
  <si>
    <t>小金井市本町五丁目１０番１号</t>
    <phoneticPr fontId="7"/>
  </si>
  <si>
    <t>21987312-001</t>
    <phoneticPr fontId="7"/>
  </si>
  <si>
    <t>三井住友信託銀行</t>
    <phoneticPr fontId="7"/>
  </si>
  <si>
    <t>小金井支店</t>
    <phoneticPr fontId="7"/>
  </si>
  <si>
    <t>OAD01842</t>
    <phoneticPr fontId="7"/>
  </si>
  <si>
    <t>OAD01841</t>
    <phoneticPr fontId="7"/>
  </si>
  <si>
    <t>OAD01796</t>
    <phoneticPr fontId="7"/>
  </si>
  <si>
    <t>OAD01808</t>
    <phoneticPr fontId="7"/>
  </si>
  <si>
    <t>OAD01746</t>
    <phoneticPr fontId="7"/>
  </si>
  <si>
    <t>OAD01749</t>
    <phoneticPr fontId="7"/>
  </si>
  <si>
    <t>IP090809</t>
    <phoneticPr fontId="7"/>
  </si>
  <si>
    <t>長崎</t>
    <rPh sb="0" eb="2">
      <t>ナガサキ</t>
    </rPh>
    <phoneticPr fontId="7"/>
  </si>
  <si>
    <t>WJ-NV250/05</t>
    <phoneticPr fontId="7"/>
  </si>
  <si>
    <t>17269522-02</t>
    <phoneticPr fontId="7"/>
  </si>
  <si>
    <t>IP090810</t>
  </si>
  <si>
    <t>IP090811</t>
  </si>
  <si>
    <t>IP090812</t>
  </si>
  <si>
    <t>IP090810</t>
    <phoneticPr fontId="7"/>
  </si>
  <si>
    <t>IP090811</t>
    <phoneticPr fontId="7"/>
  </si>
  <si>
    <t>IP090812</t>
    <phoneticPr fontId="7"/>
  </si>
  <si>
    <t>ブックオフ下関王司店</t>
    <rPh sb="5" eb="7">
      <t>シモノセキ</t>
    </rPh>
    <rPh sb="7" eb="9">
      <t>オウジ</t>
    </rPh>
    <rPh sb="9" eb="10">
      <t>テン</t>
    </rPh>
    <phoneticPr fontId="7"/>
  </si>
  <si>
    <t>22014771-001</t>
    <phoneticPr fontId="7"/>
  </si>
  <si>
    <t>22014793-001</t>
    <phoneticPr fontId="7"/>
  </si>
  <si>
    <t>22016360-001</t>
    <phoneticPr fontId="7"/>
  </si>
  <si>
    <t>IP090813</t>
    <phoneticPr fontId="7"/>
  </si>
  <si>
    <t>IP090814</t>
    <phoneticPr fontId="7"/>
  </si>
  <si>
    <t>IP090815</t>
    <phoneticPr fontId="7"/>
  </si>
  <si>
    <t>IP090816</t>
    <phoneticPr fontId="7"/>
  </si>
  <si>
    <t>福岡支店</t>
    <phoneticPr fontId="7"/>
  </si>
  <si>
    <t>福岡市中央区天神2丁目12番1号</t>
    <phoneticPr fontId="7"/>
  </si>
  <si>
    <t>福岡県</t>
    <phoneticPr fontId="7"/>
  </si>
  <si>
    <t>810-0001</t>
    <phoneticPr fontId="7"/>
  </si>
  <si>
    <t xml:space="preserve">092-781-1531 </t>
    <phoneticPr fontId="7"/>
  </si>
  <si>
    <t>22015578-001</t>
    <phoneticPr fontId="7"/>
  </si>
  <si>
    <t>星ヶ丘支店</t>
    <phoneticPr fontId="7"/>
  </si>
  <si>
    <t>464-0026</t>
    <phoneticPr fontId="7"/>
  </si>
  <si>
    <t>名古屋市千種区井上町106番地</t>
    <phoneticPr fontId="7"/>
  </si>
  <si>
    <t>愛知県</t>
    <phoneticPr fontId="7"/>
  </si>
  <si>
    <t xml:space="preserve">052-307-8855 </t>
    <phoneticPr fontId="7"/>
  </si>
  <si>
    <t>22015575-001</t>
    <phoneticPr fontId="7"/>
  </si>
  <si>
    <t>NBD00110</t>
    <phoneticPr fontId="7"/>
  </si>
  <si>
    <t>OAD01864</t>
  </si>
  <si>
    <t>OAD01874</t>
  </si>
  <si>
    <t>IP090817</t>
  </si>
  <si>
    <t>IP090818</t>
  </si>
  <si>
    <t>八木橋</t>
    <rPh sb="0" eb="3">
      <t>ヤギハシ</t>
    </rPh>
    <phoneticPr fontId="7"/>
  </si>
  <si>
    <t>ダイセーロジスティクス 株式会社</t>
    <phoneticPr fontId="7"/>
  </si>
  <si>
    <t>344-0122</t>
    <phoneticPr fontId="7"/>
  </si>
  <si>
    <t>春日部市下柳1400</t>
    <phoneticPr fontId="7"/>
  </si>
  <si>
    <t>埼玉県</t>
    <phoneticPr fontId="7"/>
  </si>
  <si>
    <t>春日部ハブセンター</t>
    <phoneticPr fontId="7"/>
  </si>
  <si>
    <t>048-872-6851</t>
    <phoneticPr fontId="7"/>
  </si>
  <si>
    <t>048-872-6852</t>
    <phoneticPr fontId="7"/>
  </si>
  <si>
    <t>113-0021</t>
    <phoneticPr fontId="7"/>
  </si>
  <si>
    <t>東京都文京区本駒込 5-28-7</t>
    <phoneticPr fontId="7"/>
  </si>
  <si>
    <t>情報システム部</t>
    <phoneticPr fontId="7"/>
  </si>
  <si>
    <t>タイコー株式会社</t>
    <phoneticPr fontId="7"/>
  </si>
  <si>
    <t>141-0021</t>
    <phoneticPr fontId="7"/>
  </si>
  <si>
    <t>東京都品川区上大崎２－１３－３８</t>
    <phoneticPr fontId="7"/>
  </si>
  <si>
    <t>03-3348-1511</t>
    <phoneticPr fontId="7"/>
  </si>
  <si>
    <t>03-3348-1100</t>
    <phoneticPr fontId="7"/>
  </si>
  <si>
    <t>050-5528-7151</t>
    <phoneticPr fontId="7"/>
  </si>
  <si>
    <t>0480-36-1595</t>
    <phoneticPr fontId="7"/>
  </si>
  <si>
    <t>WJ-NV250/2</t>
    <phoneticPr fontId="7"/>
  </si>
  <si>
    <t>WJ-NV250/05</t>
    <phoneticPr fontId="7"/>
  </si>
  <si>
    <t>WV-SPW611J</t>
    <phoneticPr fontId="7"/>
  </si>
  <si>
    <t>22020403-001</t>
    <phoneticPr fontId="7"/>
  </si>
  <si>
    <t>OED00485</t>
    <phoneticPr fontId="7"/>
  </si>
  <si>
    <t>OFV14281</t>
    <phoneticPr fontId="7"/>
  </si>
  <si>
    <t>ＯＦＶ０9664</t>
    <phoneticPr fontId="7"/>
  </si>
  <si>
    <t>ＯＦＶ０9658</t>
    <phoneticPr fontId="7"/>
  </si>
  <si>
    <t>ＯＦＶ０9674</t>
    <phoneticPr fontId="7"/>
  </si>
  <si>
    <t>ＯＦＶ09657</t>
    <phoneticPr fontId="7"/>
  </si>
  <si>
    <t>三井住友信託銀行</t>
    <phoneticPr fontId="7"/>
  </si>
  <si>
    <t>福岡支店</t>
    <phoneticPr fontId="7"/>
  </si>
  <si>
    <t>パナソニックＥＳネットワークス株式会社</t>
    <phoneticPr fontId="7"/>
  </si>
  <si>
    <t>三井住友信託銀行</t>
    <phoneticPr fontId="7"/>
  </si>
  <si>
    <t>OBD00562</t>
    <phoneticPr fontId="7"/>
  </si>
  <si>
    <t>パナソニックＥＳネットワークス株式会社</t>
    <phoneticPr fontId="7"/>
  </si>
  <si>
    <t>OBD00563</t>
    <phoneticPr fontId="7"/>
  </si>
  <si>
    <t>OBD00565</t>
    <phoneticPr fontId="7"/>
  </si>
  <si>
    <t>パナソニックＥＳネットワークス株式会社</t>
    <phoneticPr fontId="7"/>
  </si>
  <si>
    <t>IP090814</t>
    <phoneticPr fontId="7"/>
  </si>
  <si>
    <t>OBD00570</t>
    <phoneticPr fontId="7"/>
  </si>
  <si>
    <t>22015578-001</t>
    <phoneticPr fontId="7"/>
  </si>
  <si>
    <t>OBD00571</t>
    <phoneticPr fontId="7"/>
  </si>
  <si>
    <t>WJ-HDU41S</t>
    <phoneticPr fontId="7"/>
  </si>
  <si>
    <t>OBD00572</t>
    <phoneticPr fontId="7"/>
  </si>
  <si>
    <t>OBD00674</t>
    <phoneticPr fontId="7"/>
  </si>
  <si>
    <t>OBD00688</t>
    <phoneticPr fontId="7"/>
  </si>
  <si>
    <t xml:space="preserve">052-307-8855 </t>
    <phoneticPr fontId="7"/>
  </si>
  <si>
    <t>MJD00117</t>
    <phoneticPr fontId="7"/>
  </si>
  <si>
    <t>WJ-HDU41Q</t>
    <phoneticPr fontId="7"/>
  </si>
  <si>
    <t>NLD02086</t>
    <phoneticPr fontId="7"/>
  </si>
  <si>
    <t>22015575-001</t>
    <phoneticPr fontId="7"/>
  </si>
  <si>
    <t>OAD01875</t>
    <phoneticPr fontId="7"/>
  </si>
  <si>
    <t>OBD01241</t>
    <phoneticPr fontId="7"/>
  </si>
  <si>
    <t>OBD01251</t>
    <phoneticPr fontId="7"/>
  </si>
  <si>
    <t>IP090819</t>
  </si>
  <si>
    <t>IP090820</t>
  </si>
  <si>
    <t>IP090819</t>
    <phoneticPr fontId="7"/>
  </si>
  <si>
    <t>株式会社ホクレン商事</t>
    <phoneticPr fontId="7"/>
  </si>
  <si>
    <t>053-0053</t>
    <phoneticPr fontId="7"/>
  </si>
  <si>
    <t>北海道</t>
    <rPh sb="0" eb="3">
      <t>ホッカイドウ</t>
    </rPh>
    <phoneticPr fontId="7"/>
  </si>
  <si>
    <t>苫小牧市柳町４－５－３５</t>
    <phoneticPr fontId="7"/>
  </si>
  <si>
    <t>ホクレンショップ苫小牧</t>
    <phoneticPr fontId="7"/>
  </si>
  <si>
    <t>0144-53-1133</t>
    <phoneticPr fontId="7"/>
  </si>
  <si>
    <t>北海道苫小牧市柳町４－５－３５</t>
    <rPh sb="0" eb="3">
      <t>ホッカイドウ</t>
    </rPh>
    <phoneticPr fontId="7"/>
  </si>
  <si>
    <t>0FD00046</t>
  </si>
  <si>
    <t>0GV24713</t>
  </si>
  <si>
    <t>0GV24798</t>
  </si>
  <si>
    <t>21997379-001</t>
    <phoneticPr fontId="7"/>
  </si>
  <si>
    <t>西新井栄町２丁目計画</t>
    <phoneticPr fontId="7"/>
  </si>
  <si>
    <t>足立区西新井栄町２－３</t>
    <phoneticPr fontId="7"/>
  </si>
  <si>
    <t>中央支社</t>
    <rPh sb="0" eb="2">
      <t>チュウオウ</t>
    </rPh>
    <rPh sb="2" eb="4">
      <t>シシャ</t>
    </rPh>
    <phoneticPr fontId="7"/>
  </si>
  <si>
    <t>03-3546-7600</t>
    <phoneticPr fontId="7"/>
  </si>
  <si>
    <t>東京都足立区西新井栄町２－３</t>
    <phoneticPr fontId="7"/>
  </si>
  <si>
    <t>ALSOC川崎</t>
    <phoneticPr fontId="7"/>
  </si>
  <si>
    <t>OGV36507</t>
  </si>
  <si>
    <t>OGV36510</t>
  </si>
  <si>
    <t>OGV20541</t>
  </si>
  <si>
    <t>OED00144</t>
  </si>
  <si>
    <t>54C01010344</t>
  </si>
  <si>
    <t>LCD-MF211EB</t>
  </si>
  <si>
    <t>GBN5000348QJ</t>
  </si>
  <si>
    <t>21999003-001</t>
    <phoneticPr fontId="7"/>
  </si>
  <si>
    <t>ホクレンショップ苫小牧</t>
    <phoneticPr fontId="7"/>
  </si>
  <si>
    <t>IP090821</t>
  </si>
  <si>
    <t>IP090821</t>
    <phoneticPr fontId="7"/>
  </si>
  <si>
    <t>医療法人順天会放射線第一病院</t>
    <rPh sb="0" eb="2">
      <t>イリョウ</t>
    </rPh>
    <rPh sb="2" eb="4">
      <t>ホウジン</t>
    </rPh>
    <rPh sb="4" eb="5">
      <t>ジュン</t>
    </rPh>
    <rPh sb="5" eb="6">
      <t>テン</t>
    </rPh>
    <rPh sb="6" eb="7">
      <t>カイ</t>
    </rPh>
    <rPh sb="7" eb="10">
      <t>ホウシャセン</t>
    </rPh>
    <rPh sb="10" eb="12">
      <t>ダイイチ</t>
    </rPh>
    <rPh sb="12" eb="14">
      <t>ビョウイン</t>
    </rPh>
    <phoneticPr fontId="7"/>
  </si>
  <si>
    <t>WJ-NV250/4</t>
    <phoneticPr fontId="7"/>
  </si>
  <si>
    <t>22022352-001</t>
    <phoneticPr fontId="7"/>
  </si>
  <si>
    <t>IP090822</t>
    <phoneticPr fontId="7"/>
  </si>
  <si>
    <t>IP090823</t>
    <phoneticPr fontId="7"/>
  </si>
  <si>
    <t>IP090824</t>
  </si>
  <si>
    <t>WV-SW395AJ</t>
    <phoneticPr fontId="7"/>
  </si>
  <si>
    <t>58H0000889</t>
    <phoneticPr fontId="7"/>
  </si>
  <si>
    <t>さかろく調剤薬局</t>
    <phoneticPr fontId="7"/>
  </si>
  <si>
    <t>796－0001</t>
    <phoneticPr fontId="7"/>
  </si>
  <si>
    <t>八幡浜市向灘229－40</t>
    <phoneticPr fontId="7"/>
  </si>
  <si>
    <t>愛媛県</t>
    <phoneticPr fontId="7"/>
  </si>
  <si>
    <t>0894－29－1248</t>
    <phoneticPr fontId="7"/>
  </si>
  <si>
    <t>愛媛綜合警備保障(株)</t>
    <rPh sb="0" eb="4">
      <t>エヒメソウゴウ</t>
    </rPh>
    <rPh sb="4" eb="6">
      <t>ケイビ</t>
    </rPh>
    <rPh sb="6" eb="8">
      <t>ホショウ</t>
    </rPh>
    <rPh sb="9" eb="10">
      <t>カブ</t>
    </rPh>
    <phoneticPr fontId="7"/>
  </si>
  <si>
    <t>大洲支社</t>
    <phoneticPr fontId="7"/>
  </si>
  <si>
    <t>795－0001</t>
    <phoneticPr fontId="7"/>
  </si>
  <si>
    <t>愛媛県大洲市北只１６７番地１</t>
    <phoneticPr fontId="7"/>
  </si>
  <si>
    <t>愛媛県八幡浜市向灘229－40</t>
    <phoneticPr fontId="7"/>
  </si>
  <si>
    <t>OED00595</t>
    <phoneticPr fontId="7"/>
  </si>
  <si>
    <t>しまなみクリーンエナジー伯方太陽光発電所</t>
    <rPh sb="12" eb="14">
      <t>ハカタ</t>
    </rPh>
    <rPh sb="14" eb="17">
      <t>タイヨウコウ</t>
    </rPh>
    <rPh sb="17" eb="19">
      <t>ハツデン</t>
    </rPh>
    <rPh sb="19" eb="20">
      <t>ショ</t>
    </rPh>
    <phoneticPr fontId="7"/>
  </si>
  <si>
    <t>794-2304</t>
    <phoneticPr fontId="7"/>
  </si>
  <si>
    <t>愛媛県</t>
    <phoneticPr fontId="7"/>
  </si>
  <si>
    <t>今治市伯方町北浦字暮坪甲2728-1</t>
    <rPh sb="0" eb="3">
      <t>イマバリシ</t>
    </rPh>
    <rPh sb="3" eb="6">
      <t>ハカタチョウ</t>
    </rPh>
    <rPh sb="6" eb="8">
      <t>キタウラ</t>
    </rPh>
    <rPh sb="8" eb="9">
      <t>アザ</t>
    </rPh>
    <rPh sb="9" eb="10">
      <t>ク</t>
    </rPh>
    <rPh sb="10" eb="11">
      <t>ツボ</t>
    </rPh>
    <rPh sb="11" eb="12">
      <t>コウ</t>
    </rPh>
    <phoneticPr fontId="7"/>
  </si>
  <si>
    <t>OED00036</t>
    <phoneticPr fontId="7"/>
  </si>
  <si>
    <t>752-0911</t>
    <phoneticPr fontId="7"/>
  </si>
  <si>
    <t>山口県</t>
    <rPh sb="0" eb="3">
      <t>ヤマグチケン</t>
    </rPh>
    <phoneticPr fontId="7"/>
  </si>
  <si>
    <t>下関市王司神田６－３－７</t>
    <rPh sb="0" eb="3">
      <t>シモノセキシ</t>
    </rPh>
    <rPh sb="3" eb="7">
      <t>オウジカンダ</t>
    </rPh>
    <phoneticPr fontId="7"/>
  </si>
  <si>
    <t>0832-49-2946</t>
    <phoneticPr fontId="7"/>
  </si>
  <si>
    <t>OED00221</t>
    <phoneticPr fontId="7"/>
  </si>
  <si>
    <t>株式会社ホクレン商事</t>
    <phoneticPr fontId="7"/>
  </si>
  <si>
    <t>053-0053</t>
    <phoneticPr fontId="7"/>
  </si>
  <si>
    <t>苫小牧市柳町４－５－３５</t>
    <phoneticPr fontId="7"/>
  </si>
  <si>
    <t>IP090819</t>
    <phoneticPr fontId="7"/>
  </si>
  <si>
    <t>21997379-001</t>
    <phoneticPr fontId="7"/>
  </si>
  <si>
    <t>21997379-001</t>
    <phoneticPr fontId="7"/>
  </si>
  <si>
    <t>123-0843</t>
    <phoneticPr fontId="7"/>
  </si>
  <si>
    <t>槙西様</t>
    <rPh sb="0" eb="1">
      <t>マキ</t>
    </rPh>
    <rPh sb="1" eb="2">
      <t>ニシ</t>
    </rPh>
    <rPh sb="2" eb="3">
      <t>サマ</t>
    </rPh>
    <phoneticPr fontId="6"/>
  </si>
  <si>
    <t>03-5445-3058</t>
  </si>
  <si>
    <t>03-3456-7381</t>
  </si>
  <si>
    <t>港区芝浦4-15-33 芝浦清水ビル７階</t>
    <phoneticPr fontId="7"/>
  </si>
  <si>
    <t>東京都</t>
    <phoneticPr fontId="7"/>
  </si>
  <si>
    <t>港区芝浦4-15-33 芝浦清水ビル８階</t>
  </si>
  <si>
    <t>株式会社JALインフォテック</t>
    <rPh sb="0" eb="4">
      <t>カブシキガイシャ</t>
    </rPh>
    <phoneticPr fontId="7"/>
  </si>
  <si>
    <t>108-0023</t>
    <phoneticPr fontId="7"/>
  </si>
  <si>
    <t>東京都港区芝浦4-15-33 芝浦清水ビル７階</t>
    <phoneticPr fontId="7"/>
  </si>
  <si>
    <t>OEV26745</t>
    <phoneticPr fontId="7"/>
  </si>
  <si>
    <t>OFV21808</t>
    <phoneticPr fontId="7"/>
  </si>
  <si>
    <t>OEV01058</t>
  </si>
  <si>
    <t>OGV01648</t>
  </si>
  <si>
    <t>WV-SPW631LJ</t>
    <phoneticPr fontId="7"/>
  </si>
  <si>
    <t>BB-SW175</t>
    <phoneticPr fontId="7"/>
  </si>
  <si>
    <t>58H0000889</t>
    <phoneticPr fontId="7"/>
  </si>
  <si>
    <t>WV-SW395AJ</t>
    <phoneticPr fontId="7"/>
  </si>
  <si>
    <t>794-0054</t>
    <phoneticPr fontId="7"/>
  </si>
  <si>
    <t>愛媛県</t>
    <phoneticPr fontId="7"/>
  </si>
  <si>
    <t>今治市北日吉町１－１０－５０</t>
    <phoneticPr fontId="7"/>
  </si>
  <si>
    <t>総務部</t>
    <phoneticPr fontId="7"/>
  </si>
  <si>
    <t>薦田課長</t>
    <phoneticPr fontId="7"/>
  </si>
  <si>
    <t>0898-23-3358</t>
    <phoneticPr fontId="7"/>
  </si>
  <si>
    <t>IP090825</t>
    <phoneticPr fontId="7"/>
  </si>
  <si>
    <t>IP090825</t>
    <phoneticPr fontId="7"/>
  </si>
  <si>
    <t>22008601-002</t>
    <phoneticPr fontId="7"/>
  </si>
  <si>
    <t>楊井</t>
    <rPh sb="0" eb="1">
      <t>ヤナギ</t>
    </rPh>
    <rPh sb="1" eb="2">
      <t>イ</t>
    </rPh>
    <phoneticPr fontId="7"/>
  </si>
  <si>
    <t>OFD00046</t>
    <phoneticPr fontId="7"/>
  </si>
  <si>
    <t>IP090823</t>
    <phoneticPr fontId="7"/>
  </si>
  <si>
    <t>WV-SFN611L</t>
    <phoneticPr fontId="7"/>
  </si>
  <si>
    <t>WV-SFN310J</t>
    <phoneticPr fontId="7"/>
  </si>
  <si>
    <t>WV-SF438</t>
    <phoneticPr fontId="7"/>
  </si>
  <si>
    <t>WJ-ND400K</t>
    <phoneticPr fontId="7"/>
  </si>
  <si>
    <t>WJ-HDU41S</t>
    <phoneticPr fontId="7"/>
  </si>
  <si>
    <t>ODV04887</t>
  </si>
  <si>
    <t>ODV04815</t>
  </si>
  <si>
    <t>OFV03250</t>
  </si>
  <si>
    <t>OFV00782</t>
  </si>
  <si>
    <t>OFV00761</t>
  </si>
  <si>
    <t>OFV03255</t>
  </si>
  <si>
    <t>OFV03227</t>
  </si>
  <si>
    <t>OFV03210</t>
  </si>
  <si>
    <t>OFV03208</t>
  </si>
  <si>
    <t>OFV03262</t>
  </si>
  <si>
    <t>OFV03289</t>
  </si>
  <si>
    <t>OFV03200</t>
  </si>
  <si>
    <t>OFV03267</t>
  </si>
  <si>
    <t>OFV08943</t>
    <phoneticPr fontId="7"/>
  </si>
  <si>
    <t>ODD00108</t>
    <phoneticPr fontId="7"/>
  </si>
  <si>
    <t>OFD00102</t>
  </si>
  <si>
    <t>OFD00103</t>
  </si>
  <si>
    <t>OFD00104</t>
  </si>
  <si>
    <t>OFD00092</t>
  </si>
  <si>
    <t>OFD00093</t>
  </si>
  <si>
    <t>OFD00094</t>
  </si>
  <si>
    <t>IP090826</t>
  </si>
  <si>
    <t>22028377-001</t>
    <phoneticPr fontId="7"/>
  </si>
  <si>
    <t>IP090827</t>
  </si>
  <si>
    <t>IP090828</t>
  </si>
  <si>
    <t>WJ-SPW310</t>
    <phoneticPr fontId="7"/>
  </si>
  <si>
    <t>WV-SW155</t>
    <phoneticPr fontId="7"/>
  </si>
  <si>
    <t>WJ-NV250V1</t>
    <phoneticPr fontId="7"/>
  </si>
  <si>
    <t>SOL2G2T</t>
    <phoneticPr fontId="7"/>
  </si>
  <si>
    <t>151-8583</t>
    <phoneticPr fontId="7"/>
  </si>
  <si>
    <t>渋谷区代々木2丁目2番1号 小田急サザンタワー10階　107</t>
    <phoneticPr fontId="7"/>
  </si>
  <si>
    <t>システムインテグレーション部</t>
    <phoneticPr fontId="7"/>
  </si>
  <si>
    <t>03-6328-4059</t>
    <phoneticPr fontId="7"/>
  </si>
  <si>
    <t xml:space="preserve">03-3320-1002 </t>
    <phoneticPr fontId="7"/>
  </si>
  <si>
    <t>WJ-NV300/8</t>
    <phoneticPr fontId="7"/>
  </si>
  <si>
    <t>OGD00035</t>
    <phoneticPr fontId="7"/>
  </si>
  <si>
    <t>IP090829</t>
    <phoneticPr fontId="7"/>
  </si>
  <si>
    <t>22018777-001</t>
    <phoneticPr fontId="7"/>
  </si>
  <si>
    <t>日本アイ・ビー・エム株式会社</t>
    <rPh sb="0" eb="2">
      <t>ニホン</t>
    </rPh>
    <rPh sb="10" eb="14">
      <t>カブシキガイシャ</t>
    </rPh>
    <phoneticPr fontId="7"/>
  </si>
  <si>
    <t>321-3325</t>
    <phoneticPr fontId="7"/>
  </si>
  <si>
    <t>芳賀郡芳賀町芳賀台１６４－１　三菱UFJ信託銀行　栃木芳賀センター５F</t>
    <rPh sb="0" eb="3">
      <t>ハガグン</t>
    </rPh>
    <rPh sb="3" eb="6">
      <t>ハガマチ</t>
    </rPh>
    <rPh sb="6" eb="9">
      <t>ハガダイ</t>
    </rPh>
    <phoneticPr fontId="7"/>
  </si>
  <si>
    <t>SSNB SO</t>
    <phoneticPr fontId="7"/>
  </si>
  <si>
    <t>028-677-6235</t>
    <phoneticPr fontId="7"/>
  </si>
  <si>
    <t>東京都港区西新橋 3-16-11 愛宕イーストビル 7階SOルーム</t>
    <rPh sb="0" eb="3">
      <t>トウキョウト</t>
    </rPh>
    <rPh sb="3" eb="5">
      <t>ミナトク</t>
    </rPh>
    <rPh sb="5" eb="8">
      <t>ニシシンバシ</t>
    </rPh>
    <rPh sb="17" eb="19">
      <t>アタゴ</t>
    </rPh>
    <rPh sb="27" eb="28">
      <t>カイ</t>
    </rPh>
    <phoneticPr fontId="7"/>
  </si>
  <si>
    <t>SSNB SO</t>
    <phoneticPr fontId="7"/>
  </si>
  <si>
    <t>03-3438-2064</t>
    <phoneticPr fontId="7"/>
  </si>
  <si>
    <t>17381133-02</t>
    <phoneticPr fontId="7"/>
  </si>
  <si>
    <t>OBD00007</t>
    <phoneticPr fontId="7"/>
  </si>
  <si>
    <t>ODV02978</t>
  </si>
  <si>
    <t>ODV00646</t>
  </si>
  <si>
    <t>ODV08123</t>
  </si>
  <si>
    <t>ODV00533</t>
  </si>
  <si>
    <t>ODV00631</t>
  </si>
  <si>
    <t>ODV02922</t>
  </si>
  <si>
    <t>ODV00478</t>
  </si>
  <si>
    <t>ODV02965</t>
  </si>
  <si>
    <t>ODV02914</t>
  </si>
  <si>
    <t>IP090830</t>
  </si>
  <si>
    <t>WJ-NV300/8</t>
    <phoneticPr fontId="7"/>
  </si>
  <si>
    <t>WV-SPN310V</t>
    <phoneticPr fontId="7"/>
  </si>
  <si>
    <t>17381133-01</t>
    <phoneticPr fontId="7"/>
  </si>
  <si>
    <t>IP090831</t>
  </si>
  <si>
    <t>IP090832</t>
  </si>
  <si>
    <t>IP090833</t>
  </si>
  <si>
    <t>SSNB SO</t>
    <phoneticPr fontId="7"/>
  </si>
  <si>
    <t>028-677-6235</t>
    <phoneticPr fontId="7"/>
  </si>
  <si>
    <t>IP090834</t>
  </si>
  <si>
    <t>港区赤坂９－７－１ ミッドタウンタワー</t>
    <rPh sb="0" eb="2">
      <t>ミナトク</t>
    </rPh>
    <rPh sb="2" eb="4">
      <t>アカサカ</t>
    </rPh>
    <phoneticPr fontId="7"/>
  </si>
  <si>
    <t>WJ-ND400K</t>
    <phoneticPr fontId="7"/>
  </si>
  <si>
    <t>22031714-003</t>
    <phoneticPr fontId="7"/>
  </si>
  <si>
    <t>IP090835</t>
  </si>
  <si>
    <t>IP090836</t>
  </si>
  <si>
    <t>IP090837</t>
  </si>
  <si>
    <t>IP090838</t>
  </si>
  <si>
    <t>IP090839</t>
  </si>
  <si>
    <t>WJ-HDU41Q</t>
    <phoneticPr fontId="7"/>
  </si>
  <si>
    <t>WV-SF438</t>
    <phoneticPr fontId="7"/>
  </si>
  <si>
    <t>WV-SF138</t>
    <phoneticPr fontId="7"/>
  </si>
  <si>
    <t>WV-SFN310J</t>
    <phoneticPr fontId="7"/>
  </si>
  <si>
    <t>WV-SFN611L</t>
    <phoneticPr fontId="7"/>
  </si>
  <si>
    <t>IP090840</t>
    <phoneticPr fontId="7"/>
  </si>
  <si>
    <t>愛媛綜合警備保障株式会社　</t>
    <phoneticPr fontId="7"/>
  </si>
  <si>
    <t>綜合警備保障株式会社　</t>
    <rPh sb="0" eb="2">
      <t>ソウゴウ</t>
    </rPh>
    <rPh sb="2" eb="4">
      <t>ケイビ</t>
    </rPh>
    <rPh sb="4" eb="6">
      <t>ホショウ</t>
    </rPh>
    <rPh sb="6" eb="10">
      <t>カブシキガイシャ</t>
    </rPh>
    <phoneticPr fontId="7"/>
  </si>
  <si>
    <t>107-8511</t>
    <phoneticPr fontId="7"/>
  </si>
  <si>
    <t>東京都港区元赤坂１－６－６</t>
    <phoneticPr fontId="7"/>
  </si>
  <si>
    <t>法人営業第一部</t>
    <phoneticPr fontId="7"/>
  </si>
  <si>
    <t>03-3470-0694</t>
    <phoneticPr fontId="7"/>
  </si>
  <si>
    <t>03-3470-7359</t>
    <phoneticPr fontId="7"/>
  </si>
  <si>
    <t>株式会社セブンドリーム･ドットコム</t>
    <rPh sb="0" eb="4">
      <t>カブシキガイシャ</t>
    </rPh>
    <phoneticPr fontId="7"/>
  </si>
  <si>
    <t>102-0084</t>
    <phoneticPr fontId="7"/>
  </si>
  <si>
    <t>22042851-002</t>
    <phoneticPr fontId="7"/>
  </si>
  <si>
    <t>WV-SFN310J</t>
    <phoneticPr fontId="7"/>
  </si>
  <si>
    <t>OHV55328</t>
    <phoneticPr fontId="7"/>
  </si>
  <si>
    <t>WJ-NV250/2</t>
    <phoneticPr fontId="7"/>
  </si>
  <si>
    <t>OGD00167</t>
    <phoneticPr fontId="7"/>
  </si>
  <si>
    <t>LCD-MF211EB</t>
    <phoneticPr fontId="7"/>
  </si>
  <si>
    <t>GBN5001098FA</t>
    <phoneticPr fontId="7"/>
  </si>
  <si>
    <t>PN21089K</t>
    <phoneticPr fontId="7"/>
  </si>
  <si>
    <t>56C01010157</t>
    <phoneticPr fontId="7"/>
  </si>
  <si>
    <t>千代田区二番町８－８</t>
    <phoneticPr fontId="7"/>
  </si>
  <si>
    <t>千代田区二番町８－９</t>
  </si>
  <si>
    <t>千代田区二番町８－１０</t>
  </si>
  <si>
    <t>千代田区二番町８－１１</t>
  </si>
  <si>
    <t>IP090841</t>
  </si>
  <si>
    <t>西村モータース</t>
    <rPh sb="0" eb="2">
      <t>ニシムラ</t>
    </rPh>
    <phoneticPr fontId="7"/>
  </si>
  <si>
    <t>22025231-001</t>
    <phoneticPr fontId="7"/>
  </si>
  <si>
    <t>IP090842</t>
  </si>
  <si>
    <t>IP090843</t>
  </si>
  <si>
    <t>櫻井</t>
    <rPh sb="0" eb="2">
      <t>サクライ</t>
    </rPh>
    <phoneticPr fontId="7"/>
  </si>
  <si>
    <t>OBV35887</t>
    <phoneticPr fontId="7"/>
  </si>
  <si>
    <t>倉敷市消防局</t>
    <rPh sb="0" eb="3">
      <t>クラシキシ</t>
    </rPh>
    <rPh sb="3" eb="5">
      <t>ショウボウ</t>
    </rPh>
    <rPh sb="5" eb="6">
      <t>キョク</t>
    </rPh>
    <phoneticPr fontId="7"/>
  </si>
  <si>
    <t>710-0824</t>
    <phoneticPr fontId="7"/>
  </si>
  <si>
    <t>岡山県</t>
    <rPh sb="0" eb="3">
      <t>オカヤマケン</t>
    </rPh>
    <phoneticPr fontId="7"/>
  </si>
  <si>
    <t>倉敷市白楽町１６２－５</t>
    <rPh sb="0" eb="3">
      <t>クラシキシ</t>
    </rPh>
    <rPh sb="3" eb="5">
      <t>ハクラク</t>
    </rPh>
    <rPh sb="5" eb="6">
      <t>チョウ</t>
    </rPh>
    <phoneticPr fontId="7"/>
  </si>
  <si>
    <t>警防課通信指令係</t>
    <rPh sb="0" eb="2">
      <t>ケイボウ</t>
    </rPh>
    <rPh sb="2" eb="3">
      <t>カ</t>
    </rPh>
    <rPh sb="3" eb="5">
      <t>ツウシン</t>
    </rPh>
    <rPh sb="5" eb="7">
      <t>シレイ</t>
    </rPh>
    <rPh sb="7" eb="8">
      <t>カカ</t>
    </rPh>
    <phoneticPr fontId="7"/>
  </si>
  <si>
    <t>086-426-1193</t>
    <phoneticPr fontId="7"/>
  </si>
  <si>
    <t>086-421-6578</t>
    <phoneticPr fontId="7"/>
  </si>
  <si>
    <t>730-0015</t>
    <phoneticPr fontId="7"/>
  </si>
  <si>
    <t>広島県広島市中区橋本町１０－６ 広島NSビル９F</t>
    <rPh sb="0" eb="3">
      <t>ヒロシマケン</t>
    </rPh>
    <rPh sb="3" eb="6">
      <t>ヒロシマシ</t>
    </rPh>
    <rPh sb="6" eb="8">
      <t>ナカク</t>
    </rPh>
    <rPh sb="8" eb="11">
      <t>ハシモトチョウ</t>
    </rPh>
    <rPh sb="16" eb="18">
      <t>ヒロシマ</t>
    </rPh>
    <phoneticPr fontId="7"/>
  </si>
  <si>
    <t>広島第1支店</t>
    <rPh sb="0" eb="2">
      <t>ヒロシマ</t>
    </rPh>
    <rPh sb="2" eb="3">
      <t>ダイ</t>
    </rPh>
    <rPh sb="4" eb="6">
      <t>シテン</t>
    </rPh>
    <phoneticPr fontId="7"/>
  </si>
  <si>
    <t>082-511-7735</t>
    <phoneticPr fontId="7"/>
  </si>
  <si>
    <t>082-511-7740</t>
    <phoneticPr fontId="7"/>
  </si>
  <si>
    <t>岡山県倉敷市白楽町１６２－５</t>
    <phoneticPr fontId="7"/>
  </si>
  <si>
    <t>OFD00249</t>
    <phoneticPr fontId="7"/>
  </si>
  <si>
    <t>IP090844</t>
    <phoneticPr fontId="7"/>
  </si>
  <si>
    <t>22043358-002</t>
    <phoneticPr fontId="7"/>
  </si>
  <si>
    <t>株式会社ビケンテクノ</t>
  </si>
  <si>
    <t>株式会社ビケンテクノ</t>
    <phoneticPr fontId="7"/>
  </si>
  <si>
    <t>140-0002</t>
  </si>
  <si>
    <t>東京都品川区東品川２－２－４ 天王洲アイルファーストタワー</t>
  </si>
  <si>
    <t>03-6864-7102</t>
  </si>
  <si>
    <t>品川区東品川２－２－４ 天王洲アイルファーストタワー</t>
    <phoneticPr fontId="7"/>
  </si>
  <si>
    <t>東京都</t>
    <phoneticPr fontId="7"/>
  </si>
  <si>
    <t>IP090845</t>
    <phoneticPr fontId="7"/>
  </si>
  <si>
    <t>IP090845</t>
    <phoneticPr fontId="7"/>
  </si>
  <si>
    <t>BB-SW175</t>
    <phoneticPr fontId="7"/>
  </si>
  <si>
    <t>59H0001340</t>
    <phoneticPr fontId="7"/>
  </si>
  <si>
    <t>警防課 通信指令係</t>
    <rPh sb="0" eb="2">
      <t>ケイボウ</t>
    </rPh>
    <rPh sb="2" eb="3">
      <t>カ</t>
    </rPh>
    <rPh sb="4" eb="6">
      <t>ツウシン</t>
    </rPh>
    <rPh sb="6" eb="8">
      <t>シレイ</t>
    </rPh>
    <rPh sb="8" eb="9">
      <t>カカ</t>
    </rPh>
    <phoneticPr fontId="7"/>
  </si>
  <si>
    <t>IP090809</t>
    <phoneticPr fontId="7"/>
  </si>
  <si>
    <t>IP090847</t>
  </si>
  <si>
    <t>IP090848</t>
  </si>
  <si>
    <t>IP090849</t>
  </si>
  <si>
    <t>OHV41706</t>
    <phoneticPr fontId="7"/>
  </si>
  <si>
    <t>IP090850</t>
    <phoneticPr fontId="7"/>
  </si>
  <si>
    <t>神奈川県農業共済組合</t>
    <rPh sb="0" eb="4">
      <t>カナガワケン</t>
    </rPh>
    <rPh sb="4" eb="6">
      <t>ノウギョウ</t>
    </rPh>
    <rPh sb="6" eb="8">
      <t>キョウサイ</t>
    </rPh>
    <rPh sb="8" eb="10">
      <t>クミアイ</t>
    </rPh>
    <phoneticPr fontId="7"/>
  </si>
  <si>
    <t>259-1141</t>
    <phoneticPr fontId="7"/>
  </si>
  <si>
    <t>伊勢原市上粕屋４３－２</t>
    <rPh sb="0" eb="4">
      <t>イセハラシ</t>
    </rPh>
    <rPh sb="4" eb="7">
      <t>カミカスヤ</t>
    </rPh>
    <phoneticPr fontId="7"/>
  </si>
  <si>
    <t>総務部</t>
    <rPh sb="0" eb="2">
      <t>ソウム</t>
    </rPh>
    <rPh sb="2" eb="3">
      <t>ブ</t>
    </rPh>
    <phoneticPr fontId="7"/>
  </si>
  <si>
    <t>0463-94-3211</t>
    <phoneticPr fontId="7"/>
  </si>
  <si>
    <t>株式会社富士通マーケティング</t>
    <phoneticPr fontId="7"/>
  </si>
  <si>
    <t>首都圏営業本部 南関東支社 インフラサービス営業部</t>
    <rPh sb="0" eb="3">
      <t>シュトケン</t>
    </rPh>
    <rPh sb="3" eb="5">
      <t>エイギョウ</t>
    </rPh>
    <rPh sb="5" eb="7">
      <t>ホンブ</t>
    </rPh>
    <rPh sb="8" eb="9">
      <t>ミナミ</t>
    </rPh>
    <rPh sb="9" eb="11">
      <t>カントウ</t>
    </rPh>
    <rPh sb="11" eb="13">
      <t>シシャ</t>
    </rPh>
    <rPh sb="22" eb="24">
      <t>エイギョウ</t>
    </rPh>
    <rPh sb="24" eb="25">
      <t>ブ</t>
    </rPh>
    <phoneticPr fontId="7"/>
  </si>
  <si>
    <t>220-0011</t>
    <phoneticPr fontId="7"/>
  </si>
  <si>
    <t>神奈川県横浜市西区高島１－１－２ 横浜三井ビルディング２１階</t>
    <rPh sb="0" eb="4">
      <t>カナガワケン</t>
    </rPh>
    <rPh sb="4" eb="7">
      <t>ヨコハマシ</t>
    </rPh>
    <rPh sb="7" eb="9">
      <t>ニシク</t>
    </rPh>
    <rPh sb="9" eb="11">
      <t>タカシマ</t>
    </rPh>
    <rPh sb="17" eb="19">
      <t>ヨコハマ</t>
    </rPh>
    <rPh sb="19" eb="21">
      <t>ミツイ</t>
    </rPh>
    <rPh sb="29" eb="30">
      <t>カイ</t>
    </rPh>
    <phoneticPr fontId="7"/>
  </si>
  <si>
    <t>045-415-0607</t>
    <phoneticPr fontId="7"/>
  </si>
  <si>
    <t>045-633-2789</t>
    <phoneticPr fontId="7"/>
  </si>
  <si>
    <t>神奈川県伊勢原市上粕屋４３－２</t>
    <phoneticPr fontId="7"/>
  </si>
  <si>
    <t>神奈川県横浜市港北区新横浜1-19-20　SUN HAMADAビル</t>
    <rPh sb="0" eb="4">
      <t>カナガワケン</t>
    </rPh>
    <phoneticPr fontId="7"/>
  </si>
  <si>
    <t>WV-SF438</t>
    <phoneticPr fontId="7"/>
  </si>
  <si>
    <t>22061200-001</t>
    <phoneticPr fontId="7"/>
  </si>
  <si>
    <t>IP090852</t>
    <phoneticPr fontId="7"/>
  </si>
  <si>
    <t>WV-SPN310V</t>
    <phoneticPr fontId="7"/>
  </si>
  <si>
    <t>IP090853</t>
    <phoneticPr fontId="7"/>
  </si>
  <si>
    <t>IP090851</t>
    <phoneticPr fontId="7"/>
  </si>
  <si>
    <t>IP090850</t>
    <phoneticPr fontId="7"/>
  </si>
  <si>
    <t>ドコモショップ　大元店</t>
  </si>
  <si>
    <t>700-0971</t>
  </si>
  <si>
    <t>岡山県</t>
    <rPh sb="0" eb="3">
      <t>オカヤマケン</t>
    </rPh>
    <phoneticPr fontId="5"/>
  </si>
  <si>
    <t>岡山市北区野田２－１１－２１</t>
    <phoneticPr fontId="7"/>
  </si>
  <si>
    <t>アライドテレシス株式会社</t>
    <phoneticPr fontId="7"/>
  </si>
  <si>
    <t>045-476-6242</t>
    <phoneticPr fontId="7"/>
  </si>
  <si>
    <t>オカツウエレクトロニクス株式会社</t>
    <phoneticPr fontId="7"/>
  </si>
  <si>
    <t>700-0975</t>
    <phoneticPr fontId="7"/>
  </si>
  <si>
    <t>岡山県岡山市北区今7-5-6</t>
    <phoneticPr fontId="7"/>
  </si>
  <si>
    <t>工事部工事課</t>
    <phoneticPr fontId="7"/>
  </si>
  <si>
    <t>086-245-4811</t>
    <phoneticPr fontId="7"/>
  </si>
  <si>
    <t>086-245-4944</t>
    <phoneticPr fontId="7"/>
  </si>
  <si>
    <t>WV-SFN611L</t>
    <phoneticPr fontId="7"/>
  </si>
  <si>
    <t>OEV16906</t>
  </si>
  <si>
    <t>22054724-001</t>
    <phoneticPr fontId="7"/>
  </si>
  <si>
    <t>IP090850</t>
    <phoneticPr fontId="7"/>
  </si>
  <si>
    <t>アライドテレシス株式会社</t>
    <phoneticPr fontId="7"/>
  </si>
  <si>
    <t>222-0033</t>
    <phoneticPr fontId="7"/>
  </si>
  <si>
    <t>横浜カスタマーセンター サービス業務管理部2課</t>
    <phoneticPr fontId="7"/>
  </si>
  <si>
    <t>045-476-6242</t>
    <phoneticPr fontId="7"/>
  </si>
  <si>
    <t>オカツウエレクトロニクス株式会社</t>
    <phoneticPr fontId="7"/>
  </si>
  <si>
    <t>700-0975</t>
    <phoneticPr fontId="7"/>
  </si>
  <si>
    <t>岡山県岡山市北区今7-5-6</t>
    <phoneticPr fontId="7"/>
  </si>
  <si>
    <t>工事部工事課</t>
    <phoneticPr fontId="7"/>
  </si>
  <si>
    <t>086-245-4811</t>
    <phoneticPr fontId="7"/>
  </si>
  <si>
    <t>086-245-4944</t>
    <phoneticPr fontId="7"/>
  </si>
  <si>
    <t>WV-SFN611L</t>
    <phoneticPr fontId="7"/>
  </si>
  <si>
    <t>OEV14939</t>
  </si>
  <si>
    <t>22054724-001</t>
    <phoneticPr fontId="7"/>
  </si>
  <si>
    <t>IP090850</t>
    <phoneticPr fontId="7"/>
  </si>
  <si>
    <t>OEV14922</t>
  </si>
  <si>
    <t>ドコモショップ　西長瀬店</t>
  </si>
  <si>
    <t>700-0965</t>
  </si>
  <si>
    <t>岡山市北区西長瀬１２１０－３</t>
    <phoneticPr fontId="7"/>
  </si>
  <si>
    <t>OEV33086</t>
  </si>
  <si>
    <t>OEV16901</t>
  </si>
  <si>
    <t>ドコモショップ　髙屋店</t>
  </si>
  <si>
    <t>703-8227</t>
  </si>
  <si>
    <t>岡山市中区兼基５１－２</t>
    <phoneticPr fontId="7"/>
  </si>
  <si>
    <t>OEV19893</t>
  </si>
  <si>
    <t>OEV14918</t>
  </si>
  <si>
    <t>710-0802</t>
  </si>
  <si>
    <t>OEV14899</t>
  </si>
  <si>
    <t>OEV14893</t>
  </si>
  <si>
    <t>ドコモショップ　倉敷市笹沖店</t>
  </si>
  <si>
    <t>710-0834</t>
  </si>
  <si>
    <t>倉敷市笹沖３９５－７</t>
    <phoneticPr fontId="7"/>
  </si>
  <si>
    <t>OEV14965</t>
  </si>
  <si>
    <t>OEV19881</t>
  </si>
  <si>
    <t>ドコモショップ　高梁店</t>
  </si>
  <si>
    <t>716-0061</t>
  </si>
  <si>
    <t>高梁市落合町阿部１７００</t>
    <phoneticPr fontId="7"/>
  </si>
  <si>
    <t>OEV16914</t>
  </si>
  <si>
    <t>OEV16867</t>
  </si>
  <si>
    <t>ドコモショップ　新見店</t>
  </si>
  <si>
    <t xml:space="preserve">718-0013 </t>
  </si>
  <si>
    <t>新見市正田字欠田４３６－９　</t>
    <phoneticPr fontId="7"/>
  </si>
  <si>
    <t>OEV16870</t>
  </si>
  <si>
    <t>OEV16887</t>
  </si>
  <si>
    <t>ドコモショップ　西条店</t>
  </si>
  <si>
    <t>739-0003</t>
  </si>
  <si>
    <t>広島県</t>
    <rPh sb="0" eb="3">
      <t>ヒロシマケン</t>
    </rPh>
    <phoneticPr fontId="5"/>
  </si>
  <si>
    <t>東広島市西条町土与丸１５１７－１</t>
    <phoneticPr fontId="7"/>
  </si>
  <si>
    <t>OEV14951</t>
  </si>
  <si>
    <t>OEV16889</t>
  </si>
  <si>
    <t>岡山市北区今７－５－６</t>
    <phoneticPr fontId="7"/>
  </si>
  <si>
    <t>OEV16894</t>
  </si>
  <si>
    <t>IP090851</t>
  </si>
  <si>
    <t>パナソニックESネットワークス株式会社</t>
    <phoneticPr fontId="7"/>
  </si>
  <si>
    <t>WV-SF138</t>
    <phoneticPr fontId="7"/>
  </si>
  <si>
    <t>22061028-001</t>
    <phoneticPr fontId="7"/>
  </si>
  <si>
    <t>横浜カスタマーセンター サービス業務管理部2課</t>
    <phoneticPr fontId="7"/>
  </si>
  <si>
    <t>ドコモショップ　大元店</t>
    <phoneticPr fontId="7"/>
  </si>
  <si>
    <t>700-0971</t>
    <phoneticPr fontId="7"/>
  </si>
  <si>
    <t>岡山市北区野田２－１１－２１</t>
    <phoneticPr fontId="7"/>
  </si>
  <si>
    <t>ドコモショップ　西長瀬店</t>
    <phoneticPr fontId="7"/>
  </si>
  <si>
    <t>700-0965</t>
    <phoneticPr fontId="7"/>
  </si>
  <si>
    <t>ドコモショップ　髙屋店</t>
    <phoneticPr fontId="7"/>
  </si>
  <si>
    <t>703-8227</t>
    <phoneticPr fontId="7"/>
  </si>
  <si>
    <t>710-0802</t>
    <phoneticPr fontId="7"/>
  </si>
  <si>
    <t>倉敷市水江１ イオンモール倉敷店１階</t>
    <phoneticPr fontId="7"/>
  </si>
  <si>
    <t>倉敷市水江１ イオンモール倉敷店１階</t>
    <phoneticPr fontId="7"/>
  </si>
  <si>
    <t>ドコモショップ　イオンモール倉敷店</t>
    <phoneticPr fontId="7"/>
  </si>
  <si>
    <t>ドコモショップ　倉敷市笹沖店</t>
    <phoneticPr fontId="7"/>
  </si>
  <si>
    <t>710-0834</t>
    <phoneticPr fontId="7"/>
  </si>
  <si>
    <t>ドコモショップ　高梁店</t>
    <phoneticPr fontId="7"/>
  </si>
  <si>
    <t>716-0061</t>
    <phoneticPr fontId="7"/>
  </si>
  <si>
    <t>ドコモショップ　新見店</t>
    <phoneticPr fontId="7"/>
  </si>
  <si>
    <t xml:space="preserve">718-0013 </t>
    <phoneticPr fontId="7"/>
  </si>
  <si>
    <t>ドコモショップ　西条店</t>
    <phoneticPr fontId="7"/>
  </si>
  <si>
    <t>739-0003</t>
    <phoneticPr fontId="7"/>
  </si>
  <si>
    <t>オカツウエレクトロニクス㈱　</t>
    <phoneticPr fontId="7"/>
  </si>
  <si>
    <t>700-0975</t>
    <phoneticPr fontId="7"/>
  </si>
  <si>
    <t>107-6211</t>
    <phoneticPr fontId="7"/>
  </si>
  <si>
    <t>ヤフー株式会社</t>
    <phoneticPr fontId="7"/>
  </si>
  <si>
    <t xml:space="preserve">システム統括本部情報システム本部社内インフラ部ＩＴファシリティシステム統括本部ＣＳ本部本部企画部本部企画
</t>
    <phoneticPr fontId="7"/>
  </si>
  <si>
    <t>03-6440-6159</t>
    <phoneticPr fontId="7"/>
  </si>
  <si>
    <t>東京都江東区永代1丁目14番5号</t>
    <phoneticPr fontId="7"/>
  </si>
  <si>
    <t>東京都港区赤坂９－７－１ ミッドタウンタワー</t>
    <phoneticPr fontId="7"/>
  </si>
  <si>
    <t>OHD00024</t>
    <phoneticPr fontId="7"/>
  </si>
  <si>
    <t>OHV30883</t>
    <phoneticPr fontId="7"/>
  </si>
  <si>
    <t>OHV31822</t>
    <phoneticPr fontId="7"/>
  </si>
  <si>
    <t>OIV01152</t>
    <phoneticPr fontId="7"/>
  </si>
  <si>
    <t>OFV45910</t>
    <phoneticPr fontId="7"/>
  </si>
  <si>
    <t>IP090854</t>
  </si>
  <si>
    <t>22068629-001</t>
    <phoneticPr fontId="7"/>
  </si>
  <si>
    <t>福岡電材株式会社</t>
    <rPh sb="0" eb="2">
      <t>フクオカ</t>
    </rPh>
    <rPh sb="2" eb="3">
      <t>デン</t>
    </rPh>
    <rPh sb="3" eb="4">
      <t>ザイ</t>
    </rPh>
    <rPh sb="4" eb="8">
      <t>カブシキガイシャ</t>
    </rPh>
    <phoneticPr fontId="7"/>
  </si>
  <si>
    <t>107-6211</t>
    <phoneticPr fontId="7"/>
  </si>
  <si>
    <t>IP090855</t>
    <phoneticPr fontId="7"/>
  </si>
  <si>
    <t>IP090855</t>
    <phoneticPr fontId="7"/>
  </si>
  <si>
    <t>法人営業2部・5課</t>
    <rPh sb="0" eb="2">
      <t>ホウジン</t>
    </rPh>
    <rPh sb="2" eb="4">
      <t>エイギョウ</t>
    </rPh>
    <rPh sb="5" eb="6">
      <t>ブ</t>
    </rPh>
    <rPh sb="8" eb="9">
      <t>カ</t>
    </rPh>
    <phoneticPr fontId="7"/>
  </si>
  <si>
    <t>仁科</t>
    <rPh sb="0" eb="2">
      <t>ニシナ</t>
    </rPh>
    <phoneticPr fontId="7"/>
  </si>
  <si>
    <t>霧島市立医師会医療センター</t>
    <phoneticPr fontId="7"/>
  </si>
  <si>
    <t>IP090856</t>
  </si>
  <si>
    <t>IP090856</t>
    <phoneticPr fontId="7"/>
  </si>
  <si>
    <t>22029812-002</t>
    <phoneticPr fontId="7"/>
  </si>
  <si>
    <t>WV-SC385</t>
    <phoneticPr fontId="7"/>
  </si>
  <si>
    <t>足立区政策経営部情報システム課</t>
    <rPh sb="0" eb="3">
      <t>アダチク</t>
    </rPh>
    <rPh sb="3" eb="5">
      <t>セイサク</t>
    </rPh>
    <rPh sb="5" eb="7">
      <t>ケイエイ</t>
    </rPh>
    <rPh sb="7" eb="8">
      <t>ブ</t>
    </rPh>
    <rPh sb="8" eb="10">
      <t>ジョウホウ</t>
    </rPh>
    <rPh sb="14" eb="15">
      <t>カ</t>
    </rPh>
    <phoneticPr fontId="6"/>
  </si>
  <si>
    <t>120-8510</t>
  </si>
  <si>
    <t>システム資産管理係</t>
    <rPh sb="4" eb="6">
      <t>シサン</t>
    </rPh>
    <rPh sb="6" eb="8">
      <t>カンリ</t>
    </rPh>
    <rPh sb="8" eb="9">
      <t>ケイ</t>
    </rPh>
    <phoneticPr fontId="6"/>
  </si>
  <si>
    <t>足立区中央本町１－１７－１</t>
    <rPh sb="0" eb="3">
      <t>アダチク</t>
    </rPh>
    <rPh sb="3" eb="5">
      <t>チュウオウ</t>
    </rPh>
    <rPh sb="5" eb="7">
      <t>ホンチョウ</t>
    </rPh>
    <phoneticPr fontId="6"/>
  </si>
  <si>
    <t>03-3880-5901</t>
  </si>
  <si>
    <t>03-3880-5616</t>
  </si>
  <si>
    <t>株式会社　光和エンジニアリング</t>
    <phoneticPr fontId="7"/>
  </si>
  <si>
    <t>123-0841</t>
    <phoneticPr fontId="7"/>
  </si>
  <si>
    <t>東京都足立区西新井６－１０－１７</t>
    <phoneticPr fontId="7"/>
  </si>
  <si>
    <t>営業部</t>
    <phoneticPr fontId="7"/>
  </si>
  <si>
    <t>03-3855-5901</t>
    <phoneticPr fontId="7"/>
  </si>
  <si>
    <t>03-3855-5902</t>
    <phoneticPr fontId="7"/>
  </si>
  <si>
    <t>足立区役所</t>
    <phoneticPr fontId="7"/>
  </si>
  <si>
    <t>120-8510</t>
    <phoneticPr fontId="7"/>
  </si>
  <si>
    <t>東京都足立区中央本町１－１７－１</t>
    <phoneticPr fontId="7"/>
  </si>
  <si>
    <t>03-3880-5616</t>
    <phoneticPr fontId="7"/>
  </si>
  <si>
    <t>情報システム課　システム資産管理係</t>
    <phoneticPr fontId="7"/>
  </si>
  <si>
    <t>OIV03642</t>
  </si>
  <si>
    <t>OIV03646</t>
  </si>
  <si>
    <t>OHV48778</t>
  </si>
  <si>
    <t>OHV52661</t>
  </si>
  <si>
    <t>450-8611</t>
    <phoneticPr fontId="7"/>
  </si>
  <si>
    <t>愛知県</t>
    <rPh sb="0" eb="3">
      <t>アイチケン</t>
    </rPh>
    <phoneticPr fontId="7"/>
  </si>
  <si>
    <t>愛知県名古屋市中村区名駅南２－７－５５</t>
    <rPh sb="0" eb="3">
      <t>アイチケン</t>
    </rPh>
    <phoneticPr fontId="7"/>
  </si>
  <si>
    <t>中部エンジニアリングセンター</t>
    <phoneticPr fontId="7"/>
  </si>
  <si>
    <t>052-586-4141</t>
    <phoneticPr fontId="7"/>
  </si>
  <si>
    <t>052-586-1068</t>
    <phoneticPr fontId="7"/>
  </si>
  <si>
    <t>デロイト トーマツ税理士法人</t>
    <phoneticPr fontId="7"/>
  </si>
  <si>
    <t>450-0002</t>
    <phoneticPr fontId="7"/>
  </si>
  <si>
    <t>愛知県名古屋市中村区名駅３－１３－５　名古屋ダイヤビルディング３号館</t>
    <phoneticPr fontId="7"/>
  </si>
  <si>
    <t>ビジネスプロセスソリューションズ</t>
    <phoneticPr fontId="7"/>
  </si>
  <si>
    <t>052-565-5518</t>
    <phoneticPr fontId="7"/>
  </si>
  <si>
    <t>052-565-5535</t>
    <phoneticPr fontId="7"/>
  </si>
  <si>
    <t>太田様</t>
    <rPh sb="0" eb="2">
      <t>オオタ</t>
    </rPh>
    <rPh sb="2" eb="3">
      <t>サマ</t>
    </rPh>
    <phoneticPr fontId="7"/>
  </si>
  <si>
    <t>OIV52749</t>
  </si>
  <si>
    <t>OIV52700</t>
    <phoneticPr fontId="7"/>
  </si>
  <si>
    <t>899-5112</t>
    <phoneticPr fontId="7"/>
  </si>
  <si>
    <t>鹿児島県</t>
    <phoneticPr fontId="7"/>
  </si>
  <si>
    <t>霧島市隼人町松永３２２０</t>
    <phoneticPr fontId="7"/>
  </si>
  <si>
    <t>0995-42-1171</t>
    <phoneticPr fontId="7"/>
  </si>
  <si>
    <t>0995-42-2158</t>
    <phoneticPr fontId="7"/>
  </si>
  <si>
    <t>パナソニック ソリューションテクノロジー株式会社</t>
    <phoneticPr fontId="7"/>
  </si>
  <si>
    <t>105-0021</t>
    <phoneticPr fontId="7"/>
  </si>
  <si>
    <t>東京都港区東新橋２－１２－７　住友東新橋ビル２号館</t>
    <phoneticPr fontId="7"/>
  </si>
  <si>
    <t>新規ビジネス推進部 推進１課</t>
    <phoneticPr fontId="7"/>
  </si>
  <si>
    <t>03-6403-5829</t>
    <phoneticPr fontId="7"/>
  </si>
  <si>
    <t>03-3436-1535</t>
    <phoneticPr fontId="7"/>
  </si>
  <si>
    <t>霧島市立医師会医療センター</t>
  </si>
  <si>
    <t>霧島市立医師会医療センター</t>
    <phoneticPr fontId="7"/>
  </si>
  <si>
    <t>鹿児島県霧島市隼人町松永３２２０</t>
    <phoneticPr fontId="7"/>
  </si>
  <si>
    <t>OHV36874</t>
    <phoneticPr fontId="7"/>
  </si>
  <si>
    <t>OHD00163</t>
    <phoneticPr fontId="7"/>
  </si>
  <si>
    <t>デロイト トーマツ税理士法人</t>
    <phoneticPr fontId="7"/>
  </si>
  <si>
    <t>450-0002</t>
    <phoneticPr fontId="7"/>
  </si>
  <si>
    <t>899-5112</t>
    <phoneticPr fontId="7"/>
  </si>
  <si>
    <t>霧島市立医師会医療センター</t>
    <phoneticPr fontId="7"/>
  </si>
  <si>
    <t>レークヒルズ野多目団地管理組合法人</t>
    <rPh sb="6" eb="7">
      <t>ノ</t>
    </rPh>
    <rPh sb="7" eb="8">
      <t>タ</t>
    </rPh>
    <rPh sb="8" eb="9">
      <t>メ</t>
    </rPh>
    <rPh sb="9" eb="11">
      <t>ダンチ</t>
    </rPh>
    <rPh sb="11" eb="13">
      <t>カンリ</t>
    </rPh>
    <rPh sb="13" eb="15">
      <t>クミアイ</t>
    </rPh>
    <rPh sb="15" eb="17">
      <t>ホウジン</t>
    </rPh>
    <phoneticPr fontId="6"/>
  </si>
  <si>
    <t>811-1347</t>
  </si>
  <si>
    <t>福岡県</t>
    <phoneticPr fontId="7"/>
  </si>
  <si>
    <t>092-551-1041</t>
  </si>
  <si>
    <t>812-0032</t>
    <phoneticPr fontId="7"/>
  </si>
  <si>
    <t>福岡県福岡市博多区石城町1-15</t>
    <rPh sb="0" eb="3">
      <t>フクオカケン</t>
    </rPh>
    <phoneticPr fontId="7"/>
  </si>
  <si>
    <t>福岡市南区野多目３－２－２－１</t>
    <rPh sb="0" eb="3">
      <t>フクオカシ</t>
    </rPh>
    <rPh sb="3" eb="5">
      <t>ミナミク</t>
    </rPh>
    <rPh sb="5" eb="6">
      <t>ノ</t>
    </rPh>
    <rPh sb="6" eb="7">
      <t>タ</t>
    </rPh>
    <rPh sb="7" eb="8">
      <t>メ</t>
    </rPh>
    <phoneticPr fontId="6"/>
  </si>
  <si>
    <t>営業部営業一課</t>
    <phoneticPr fontId="7"/>
  </si>
  <si>
    <t>092-281-1267</t>
    <phoneticPr fontId="7"/>
  </si>
  <si>
    <t>092-281-1268</t>
    <phoneticPr fontId="7"/>
  </si>
  <si>
    <t>レークヒルズ野多目団地管理組合法人</t>
    <phoneticPr fontId="7"/>
  </si>
  <si>
    <t>811-1347</t>
    <phoneticPr fontId="7"/>
  </si>
  <si>
    <t>福岡県福岡市南区野多目3-2-2-1</t>
    <rPh sb="0" eb="3">
      <t>フクオカケン</t>
    </rPh>
    <phoneticPr fontId="7"/>
  </si>
  <si>
    <t>092-551-1041</t>
    <phoneticPr fontId="7"/>
  </si>
  <si>
    <t>OBV29364</t>
  </si>
  <si>
    <t>OGV20559</t>
  </si>
  <si>
    <t>OGV20523</t>
  </si>
  <si>
    <t>OGV34730</t>
  </si>
  <si>
    <t>OGV36757</t>
  </si>
  <si>
    <t>OGV35521</t>
  </si>
  <si>
    <t>OGV34697</t>
  </si>
  <si>
    <t>OGV34688</t>
  </si>
  <si>
    <t>OFV43744</t>
  </si>
  <si>
    <t>OGV05893</t>
  </si>
  <si>
    <t>OGV05908</t>
  </si>
  <si>
    <t>OFV41546</t>
  </si>
  <si>
    <t>OGV05904</t>
  </si>
  <si>
    <t>OGV01093</t>
  </si>
  <si>
    <t>OGV01061</t>
  </si>
  <si>
    <t>OFV43720</t>
  </si>
  <si>
    <t>OGV01077</t>
  </si>
  <si>
    <t>OGV01075</t>
  </si>
  <si>
    <t>OGV01112</t>
  </si>
  <si>
    <t>OGV05902</t>
  </si>
  <si>
    <t>OGV05900</t>
  </si>
  <si>
    <t>OGV05952</t>
  </si>
  <si>
    <t>OGV01083</t>
  </si>
  <si>
    <t>OGV01058</t>
  </si>
  <si>
    <t>OGV01039</t>
  </si>
  <si>
    <t>OGV01119</t>
  </si>
  <si>
    <t>OFV43739</t>
  </si>
  <si>
    <t>OGV05899</t>
  </si>
  <si>
    <t>OGV0569</t>
  </si>
  <si>
    <t>OGV01081</t>
  </si>
  <si>
    <t>OGV05928</t>
  </si>
  <si>
    <t>OED00044</t>
  </si>
  <si>
    <t>OED00036</t>
  </si>
  <si>
    <t>WV-SFN311</t>
    <phoneticPr fontId="7"/>
  </si>
  <si>
    <t>OGV13682</t>
  </si>
  <si>
    <t>OGV17961</t>
  </si>
  <si>
    <t>OGV17976</t>
  </si>
  <si>
    <t>OGV17904</t>
  </si>
  <si>
    <t>OGV17978</t>
  </si>
  <si>
    <t>OHV54334</t>
  </si>
  <si>
    <t>OHV52041</t>
  </si>
  <si>
    <t>OHV49956</t>
  </si>
  <si>
    <t>OHV52013</t>
  </si>
  <si>
    <t>WV-SFV311</t>
    <phoneticPr fontId="7"/>
  </si>
  <si>
    <t>WV-SF138</t>
    <phoneticPr fontId="7"/>
  </si>
  <si>
    <t>WV-SFN311</t>
    <phoneticPr fontId="7"/>
  </si>
  <si>
    <t>22068629-001</t>
    <phoneticPr fontId="7"/>
  </si>
  <si>
    <t>IP090857</t>
    <phoneticPr fontId="7"/>
  </si>
  <si>
    <t>IP090858</t>
    <phoneticPr fontId="7"/>
  </si>
  <si>
    <t>湯浅</t>
    <rPh sb="0" eb="2">
      <t>ユアサ</t>
    </rPh>
    <phoneticPr fontId="7"/>
  </si>
  <si>
    <t>WJ-NV250/5</t>
    <phoneticPr fontId="7"/>
  </si>
  <si>
    <t>IP090859</t>
    <phoneticPr fontId="7"/>
  </si>
  <si>
    <t>WV-SFN480</t>
  </si>
  <si>
    <t>OHV50608</t>
  </si>
  <si>
    <t>OHV50626</t>
  </si>
  <si>
    <t>OIV01977</t>
  </si>
  <si>
    <t>OIV02044</t>
  </si>
  <si>
    <t>OIV05181</t>
  </si>
  <si>
    <t>OIV05210</t>
  </si>
  <si>
    <t>OIV05221</t>
  </si>
  <si>
    <t>OIV05255</t>
  </si>
  <si>
    <t>OIV05260</t>
  </si>
  <si>
    <t>OIV05288</t>
  </si>
  <si>
    <t>OHV26650</t>
  </si>
  <si>
    <t>OHV34472</t>
  </si>
  <si>
    <t>OIV26273</t>
  </si>
  <si>
    <t>OIV26276</t>
  </si>
  <si>
    <t>OIV26281</t>
  </si>
  <si>
    <t>OHV39970</t>
    <phoneticPr fontId="6"/>
  </si>
  <si>
    <t>IP090860</t>
  </si>
  <si>
    <t>IP090861</t>
  </si>
  <si>
    <t>WV-SF135</t>
    <phoneticPr fontId="7"/>
  </si>
  <si>
    <t>WV-SC385</t>
    <phoneticPr fontId="7"/>
  </si>
  <si>
    <t>WV-SFN480</t>
    <phoneticPr fontId="7"/>
  </si>
  <si>
    <t>IP090830</t>
    <phoneticPr fontId="7"/>
  </si>
  <si>
    <t>811-1347</t>
    <phoneticPr fontId="7"/>
  </si>
  <si>
    <t>811-1347</t>
    <phoneticPr fontId="7"/>
  </si>
  <si>
    <t>IP090863</t>
    <phoneticPr fontId="7"/>
  </si>
  <si>
    <t>22081627-001</t>
    <phoneticPr fontId="7"/>
  </si>
  <si>
    <t>WV-SPW611LJ</t>
    <phoneticPr fontId="7"/>
  </si>
  <si>
    <t>22068629-001</t>
    <phoneticPr fontId="7"/>
  </si>
  <si>
    <t>811-1347</t>
    <phoneticPr fontId="7"/>
  </si>
  <si>
    <t>IP090854</t>
    <phoneticPr fontId="7"/>
  </si>
  <si>
    <t>IP090864</t>
    <phoneticPr fontId="7"/>
  </si>
  <si>
    <t>IP090864</t>
    <phoneticPr fontId="7"/>
  </si>
  <si>
    <t>張山</t>
    <rPh sb="0" eb="1">
      <t>ハ</t>
    </rPh>
    <rPh sb="1" eb="2">
      <t>ヤマ</t>
    </rPh>
    <phoneticPr fontId="7"/>
  </si>
  <si>
    <t>22085056-001</t>
    <phoneticPr fontId="7"/>
  </si>
  <si>
    <t>2015/11よりENG⇒営業へ引継ぎ</t>
    <rPh sb="13" eb="15">
      <t>エイギョウ</t>
    </rPh>
    <rPh sb="16" eb="18">
      <t>ヒキツ</t>
    </rPh>
    <phoneticPr fontId="7"/>
  </si>
  <si>
    <t>株式会社アダチムセン</t>
    <phoneticPr fontId="7"/>
  </si>
  <si>
    <t>各務原市小佐野町２－６</t>
    <phoneticPr fontId="7"/>
  </si>
  <si>
    <t>岐阜県</t>
    <phoneticPr fontId="7"/>
  </si>
  <si>
    <t>504-0942</t>
    <phoneticPr fontId="7"/>
  </si>
  <si>
    <t>各務原インター店</t>
    <phoneticPr fontId="7"/>
  </si>
  <si>
    <t>058-380-6208</t>
    <phoneticPr fontId="7"/>
  </si>
  <si>
    <t>500-8367</t>
    <phoneticPr fontId="7"/>
  </si>
  <si>
    <t>岐阜県岐阜市宇佐南１－８</t>
    <phoneticPr fontId="7"/>
  </si>
  <si>
    <t>058-273-3260</t>
    <phoneticPr fontId="7"/>
  </si>
  <si>
    <t>058-273-4266</t>
    <phoneticPr fontId="7"/>
  </si>
  <si>
    <t>IP090865</t>
  </si>
  <si>
    <t>IP090865</t>
    <phoneticPr fontId="7"/>
  </si>
  <si>
    <t>IP090866</t>
  </si>
  <si>
    <t>IP090866</t>
    <phoneticPr fontId="7"/>
  </si>
  <si>
    <t>WJ-NV250/05</t>
    <phoneticPr fontId="7"/>
  </si>
  <si>
    <t>WJ-NV250/05</t>
    <phoneticPr fontId="7"/>
  </si>
  <si>
    <t>22092731-001</t>
    <phoneticPr fontId="7"/>
  </si>
  <si>
    <t>IP090862</t>
    <phoneticPr fontId="7"/>
  </si>
  <si>
    <t>トマト＆オニオン大洲店</t>
    <rPh sb="8" eb="10">
      <t>オオス</t>
    </rPh>
    <rPh sb="10" eb="11">
      <t>テン</t>
    </rPh>
    <phoneticPr fontId="7"/>
  </si>
  <si>
    <t>22089608-001</t>
    <phoneticPr fontId="7"/>
  </si>
  <si>
    <t>IP090867</t>
    <phoneticPr fontId="7"/>
  </si>
  <si>
    <t>IP090868</t>
    <phoneticPr fontId="7"/>
  </si>
  <si>
    <t>IP090869</t>
    <phoneticPr fontId="7"/>
  </si>
  <si>
    <t>江口</t>
    <rPh sb="0" eb="2">
      <t>エグチ</t>
    </rPh>
    <phoneticPr fontId="7"/>
  </si>
  <si>
    <t>WV-SFN310J</t>
    <phoneticPr fontId="7"/>
  </si>
  <si>
    <t>WV-SPW310</t>
    <phoneticPr fontId="7"/>
  </si>
  <si>
    <t>WJ-NV250/2</t>
    <phoneticPr fontId="7"/>
  </si>
  <si>
    <t>5BH0000248</t>
    <phoneticPr fontId="7"/>
  </si>
  <si>
    <t>22098960-001</t>
    <phoneticPr fontId="7"/>
  </si>
  <si>
    <t>伊藤病院</t>
    <rPh sb="0" eb="2">
      <t>イトウ</t>
    </rPh>
    <rPh sb="2" eb="4">
      <t>ビョウイン</t>
    </rPh>
    <phoneticPr fontId="6"/>
  </si>
  <si>
    <t>150-8308</t>
  </si>
  <si>
    <t>東京都渋谷区神宮前４丁目３番６号</t>
  </si>
  <si>
    <t>事務部</t>
  </si>
  <si>
    <t>東京都</t>
    <phoneticPr fontId="7"/>
  </si>
  <si>
    <t>渋谷区神宮前４丁目３番６号</t>
    <phoneticPr fontId="7"/>
  </si>
  <si>
    <t>03-3402-7438</t>
  </si>
  <si>
    <t>03-3402-7419</t>
  </si>
  <si>
    <t>105-0021</t>
    <phoneticPr fontId="7"/>
  </si>
  <si>
    <t xml:space="preserve"> 東京都港区東新橋２－１２－７　住友東新橋ビル２号館</t>
  </si>
  <si>
    <t>フィールド＆モバイルビジネス推進部  推進一課</t>
  </si>
  <si>
    <t>03-6403-3945</t>
    <phoneticPr fontId="7"/>
  </si>
  <si>
    <t>03-3436-1535</t>
    <phoneticPr fontId="7"/>
  </si>
  <si>
    <t>OIV52442</t>
  </si>
  <si>
    <t>OIV52448</t>
  </si>
  <si>
    <t>OIV52467</t>
  </si>
  <si>
    <t>OIV52470</t>
  </si>
  <si>
    <t>OIV55466</t>
  </si>
  <si>
    <t>OIV55471</t>
  </si>
  <si>
    <t>OIV55480</t>
  </si>
  <si>
    <t>OIV55490</t>
  </si>
  <si>
    <t>OIV55492</t>
  </si>
  <si>
    <t>OIV55493</t>
  </si>
  <si>
    <t>OIV55508</t>
  </si>
  <si>
    <t>OIV55521</t>
  </si>
  <si>
    <t>OIV55523</t>
  </si>
  <si>
    <t>OIV55540</t>
  </si>
  <si>
    <t>OIV55551</t>
  </si>
  <si>
    <t>OIV55566</t>
  </si>
  <si>
    <t>OIV55571</t>
  </si>
  <si>
    <t>OIV55589</t>
  </si>
  <si>
    <t>OIV55607</t>
  </si>
  <si>
    <t>OIV55621</t>
  </si>
  <si>
    <t>OHV57214</t>
    <phoneticPr fontId="7"/>
  </si>
  <si>
    <t>OHD00066</t>
    <phoneticPr fontId="7"/>
  </si>
  <si>
    <t>IP090870</t>
  </si>
  <si>
    <t>パナソニック ソリューションテクノロジー株式会社</t>
    <phoneticPr fontId="7"/>
  </si>
  <si>
    <t>BB-SW175</t>
    <phoneticPr fontId="7"/>
  </si>
  <si>
    <t>5BH0000332</t>
    <phoneticPr fontId="7"/>
  </si>
  <si>
    <t>兵庫県</t>
    <phoneticPr fontId="7"/>
  </si>
  <si>
    <t>OIV12646</t>
    <phoneticPr fontId="7"/>
  </si>
  <si>
    <t>IP090871</t>
    <phoneticPr fontId="7"/>
  </si>
  <si>
    <t>IP090872</t>
    <phoneticPr fontId="7"/>
  </si>
  <si>
    <t>IP090873</t>
    <phoneticPr fontId="7"/>
  </si>
  <si>
    <t>WJ-NV250/2</t>
    <phoneticPr fontId="7"/>
  </si>
  <si>
    <t>22102989-001</t>
    <phoneticPr fontId="7"/>
  </si>
  <si>
    <t>22102981-001</t>
    <phoneticPr fontId="7"/>
  </si>
  <si>
    <t>康正産業株式会社</t>
    <phoneticPr fontId="7"/>
  </si>
  <si>
    <t>熊本市東区画図町大字重富507-1</t>
    <phoneticPr fontId="7"/>
  </si>
  <si>
    <t>熊本県</t>
    <rPh sb="0" eb="3">
      <t>クマモトケン</t>
    </rPh>
    <phoneticPr fontId="7"/>
  </si>
  <si>
    <t>862-0947</t>
    <phoneticPr fontId="7"/>
  </si>
  <si>
    <t>096-285-3939</t>
    <phoneticPr fontId="7"/>
  </si>
  <si>
    <t>東芝テックソリューションサービス株式会社　九州支社</t>
    <phoneticPr fontId="7"/>
  </si>
  <si>
    <t>福岡市博多区東比恵　２－９－２３</t>
    <phoneticPr fontId="7"/>
  </si>
  <si>
    <t>福岡県</t>
    <rPh sb="0" eb="3">
      <t>フクオカケン</t>
    </rPh>
    <phoneticPr fontId="7"/>
  </si>
  <si>
    <t>システム営業部第二営業グループ</t>
    <phoneticPr fontId="7"/>
  </si>
  <si>
    <t xml:space="preserve"> 092-451-7220</t>
    <phoneticPr fontId="7"/>
  </si>
  <si>
    <t>092-451-7943</t>
    <phoneticPr fontId="7"/>
  </si>
  <si>
    <t>890-0062</t>
    <phoneticPr fontId="7"/>
  </si>
  <si>
    <t>鹿児島市与次郎1-9-7</t>
    <phoneticPr fontId="7"/>
  </si>
  <si>
    <t>099-255-0381</t>
    <phoneticPr fontId="7"/>
  </si>
  <si>
    <t>NLV36174</t>
    <phoneticPr fontId="7"/>
  </si>
  <si>
    <t>NJD00010</t>
    <phoneticPr fontId="7"/>
  </si>
  <si>
    <t>株式会社　イトウ</t>
    <phoneticPr fontId="7"/>
  </si>
  <si>
    <t>799-0101</t>
    <phoneticPr fontId="7"/>
  </si>
  <si>
    <t>四国中央市川之江町９－１</t>
    <phoneticPr fontId="7"/>
  </si>
  <si>
    <t>愛媛県</t>
    <phoneticPr fontId="7"/>
  </si>
  <si>
    <t>管理部</t>
    <phoneticPr fontId="7"/>
  </si>
  <si>
    <t>管理部長　猪原　一美　　様</t>
    <phoneticPr fontId="7"/>
  </si>
  <si>
    <t>0896-58-1094</t>
    <phoneticPr fontId="7"/>
  </si>
  <si>
    <t>愛媛綜合警備保障株式会社　四国中央支社</t>
    <rPh sb="0" eb="4">
      <t>エヒメソウゴウ</t>
    </rPh>
    <rPh sb="4" eb="6">
      <t>ケイビ</t>
    </rPh>
    <rPh sb="6" eb="8">
      <t>ホショウ</t>
    </rPh>
    <rPh sb="8" eb="12">
      <t>カブシキガイシャ</t>
    </rPh>
    <rPh sb="13" eb="17">
      <t>シコクチュウオウ</t>
    </rPh>
    <rPh sb="17" eb="19">
      <t>シシャ</t>
    </rPh>
    <phoneticPr fontId="7"/>
  </si>
  <si>
    <t>799-0413</t>
    <phoneticPr fontId="7"/>
  </si>
  <si>
    <t>愛媛県四国中央市中曽根町１７６５番地１</t>
    <phoneticPr fontId="7"/>
  </si>
  <si>
    <t>営業部</t>
    <phoneticPr fontId="7"/>
  </si>
  <si>
    <t>0896-24-1856</t>
    <phoneticPr fontId="7"/>
  </si>
  <si>
    <t>0896-24-1993</t>
    <phoneticPr fontId="7"/>
  </si>
  <si>
    <t>株式会社　イトウ</t>
    <phoneticPr fontId="7"/>
  </si>
  <si>
    <t>愛媛県四国中央市川之江町９－１</t>
    <phoneticPr fontId="7"/>
  </si>
  <si>
    <t>OHD00151</t>
    <phoneticPr fontId="7"/>
  </si>
  <si>
    <t>OJV09144</t>
    <phoneticPr fontId="7"/>
  </si>
  <si>
    <t>OHV57138</t>
    <phoneticPr fontId="7"/>
  </si>
  <si>
    <t>IP090874</t>
  </si>
  <si>
    <t>IP090874</t>
    <phoneticPr fontId="7"/>
  </si>
  <si>
    <t>IP090875</t>
  </si>
  <si>
    <t>中部社</t>
    <phoneticPr fontId="7"/>
  </si>
  <si>
    <t>竹井</t>
    <rPh sb="0" eb="2">
      <t>タケイ</t>
    </rPh>
    <phoneticPr fontId="7"/>
  </si>
  <si>
    <t>名古屋市総務局</t>
    <rPh sb="0" eb="4">
      <t>ナゴヤシ</t>
    </rPh>
    <rPh sb="4" eb="6">
      <t>ソウム</t>
    </rPh>
    <rPh sb="6" eb="7">
      <t>キョク</t>
    </rPh>
    <phoneticPr fontId="7"/>
  </si>
  <si>
    <t>WJ-NV300/6</t>
    <phoneticPr fontId="7"/>
  </si>
  <si>
    <t>22102496-001</t>
    <phoneticPr fontId="7"/>
  </si>
  <si>
    <t>WV-SF135</t>
    <phoneticPr fontId="7"/>
  </si>
  <si>
    <t>IP090876</t>
  </si>
  <si>
    <t>IP090877</t>
  </si>
  <si>
    <t>IP090878</t>
  </si>
  <si>
    <t>千葉</t>
    <rPh sb="0" eb="2">
      <t>チバ</t>
    </rPh>
    <phoneticPr fontId="7"/>
  </si>
  <si>
    <t>22109091-001</t>
    <phoneticPr fontId="7"/>
  </si>
  <si>
    <t>WV-SPW611LJ</t>
    <phoneticPr fontId="7"/>
  </si>
  <si>
    <t>WV-SFN611L</t>
    <phoneticPr fontId="7"/>
  </si>
  <si>
    <t>WJ-NV250/05</t>
    <phoneticPr fontId="7"/>
  </si>
  <si>
    <t>22109091-001</t>
    <phoneticPr fontId="7"/>
  </si>
  <si>
    <t>ブックオフ・オフハウス・ハードオフ伊予三島店</t>
    <rPh sb="17" eb="21">
      <t>イヨミシマ</t>
    </rPh>
    <rPh sb="21" eb="22">
      <t>ミセ</t>
    </rPh>
    <phoneticPr fontId="6"/>
  </si>
  <si>
    <t>799-0423</t>
  </si>
  <si>
    <t>愛媛県</t>
    <rPh sb="0" eb="3">
      <t>エヒメケン</t>
    </rPh>
    <phoneticPr fontId="6"/>
  </si>
  <si>
    <t>四国中央市具定町字倉ノ内５００－３</t>
    <rPh sb="0" eb="5">
      <t>シコクチュウオウシ</t>
    </rPh>
    <rPh sb="5" eb="6">
      <t>グ</t>
    </rPh>
    <rPh sb="6" eb="7">
      <t>サダ</t>
    </rPh>
    <rPh sb="7" eb="8">
      <t>マチ</t>
    </rPh>
    <rPh sb="8" eb="9">
      <t>アザ</t>
    </rPh>
    <rPh sb="9" eb="10">
      <t>クラ</t>
    </rPh>
    <rPh sb="11" eb="12">
      <t>ウチ</t>
    </rPh>
    <phoneticPr fontId="6"/>
  </si>
  <si>
    <t>0896-28-1428</t>
    <phoneticPr fontId="7"/>
  </si>
  <si>
    <t>愛媛綜合警備保障株式会社　</t>
    <rPh sb="0" eb="4">
      <t>エヒメソウゴウ</t>
    </rPh>
    <rPh sb="4" eb="6">
      <t>ケイビ</t>
    </rPh>
    <rPh sb="6" eb="8">
      <t>ホショウ</t>
    </rPh>
    <rPh sb="8" eb="12">
      <t>カブシキガイシャ</t>
    </rPh>
    <phoneticPr fontId="7"/>
  </si>
  <si>
    <t>790-0054</t>
    <phoneticPr fontId="7"/>
  </si>
  <si>
    <t>愛媛県松山市空港通二丁目６番２７号</t>
    <phoneticPr fontId="7"/>
  </si>
  <si>
    <t>今治支社</t>
    <phoneticPr fontId="7"/>
  </si>
  <si>
    <t>0898-23-2254</t>
    <phoneticPr fontId="7"/>
  </si>
  <si>
    <t>0898-23-0729</t>
    <phoneticPr fontId="7"/>
  </si>
  <si>
    <t>愛媛綜合警備保障株式会社　</t>
    <phoneticPr fontId="7"/>
  </si>
  <si>
    <t>愛媛県松山市空港通二丁目6番27号</t>
    <phoneticPr fontId="7"/>
  </si>
  <si>
    <t>OGD00211</t>
  </si>
  <si>
    <t>OGD00212</t>
  </si>
  <si>
    <t>OGD00249</t>
  </si>
  <si>
    <t>富士アイティ</t>
    <rPh sb="0" eb="2">
      <t>フジ</t>
    </rPh>
    <phoneticPr fontId="7"/>
  </si>
  <si>
    <t>熊本県</t>
    <phoneticPr fontId="7"/>
  </si>
  <si>
    <t>球磨錦町</t>
    <rPh sb="0" eb="1">
      <t>キュウ</t>
    </rPh>
    <rPh sb="1" eb="2">
      <t>ミガ</t>
    </rPh>
    <rPh sb="2" eb="3">
      <t>ニシキ</t>
    </rPh>
    <rPh sb="3" eb="4">
      <t>マチ</t>
    </rPh>
    <phoneticPr fontId="7"/>
  </si>
  <si>
    <t>460-0012</t>
    <phoneticPr fontId="7"/>
  </si>
  <si>
    <t>名古屋市中区千代田１－５－８　中土木ビル　５階</t>
    <phoneticPr fontId="7"/>
  </si>
  <si>
    <t>情報化推進課</t>
    <phoneticPr fontId="7"/>
  </si>
  <si>
    <t>000-0000-0000</t>
    <phoneticPr fontId="7"/>
  </si>
  <si>
    <t>パナソニックESネットワークス株式会社</t>
    <phoneticPr fontId="7"/>
  </si>
  <si>
    <t>450-8611</t>
    <phoneticPr fontId="7"/>
  </si>
  <si>
    <t>愛知県名古屋市中村区名駅南2-7-55</t>
    <phoneticPr fontId="7"/>
  </si>
  <si>
    <t>中部営業部</t>
    <phoneticPr fontId="7"/>
  </si>
  <si>
    <t>052-586-4141</t>
    <phoneticPr fontId="7"/>
  </si>
  <si>
    <t>052-586-1068</t>
    <phoneticPr fontId="7"/>
  </si>
  <si>
    <t>NECフィールディング株式会社</t>
    <phoneticPr fontId="7"/>
  </si>
  <si>
    <t>460-0007</t>
    <phoneticPr fontId="7"/>
  </si>
  <si>
    <t>愛知県名古屋市中区新栄２－２８－２２　NEC名古屋ビル7階</t>
    <rPh sb="0" eb="3">
      <t>アイチケン</t>
    </rPh>
    <phoneticPr fontId="7"/>
  </si>
  <si>
    <t>中部・営業部・業種営業課</t>
    <phoneticPr fontId="7"/>
  </si>
  <si>
    <t>052-262-8595</t>
    <phoneticPr fontId="7"/>
  </si>
  <si>
    <t>OHD00007</t>
    <phoneticPr fontId="7"/>
  </si>
  <si>
    <t>山田</t>
    <phoneticPr fontId="7"/>
  </si>
  <si>
    <t>OIV20324</t>
  </si>
  <si>
    <t>OIV20242</t>
  </si>
  <si>
    <t>OIV23117</t>
  </si>
  <si>
    <t>OHV23341</t>
  </si>
  <si>
    <t>OIV23097</t>
  </si>
  <si>
    <t>OHV23316</t>
  </si>
  <si>
    <t>000-0000-0000</t>
    <phoneticPr fontId="7"/>
  </si>
  <si>
    <t>WV-SW598J</t>
    <phoneticPr fontId="7"/>
  </si>
  <si>
    <t>三菱化学エンジニアリング株式会社</t>
    <phoneticPr fontId="7"/>
  </si>
  <si>
    <t>754-1101</t>
    <phoneticPr fontId="7"/>
  </si>
  <si>
    <t>山口市秋穂東字内浜２４４４－９他</t>
    <phoneticPr fontId="7"/>
  </si>
  <si>
    <t>山口県</t>
    <phoneticPr fontId="7"/>
  </si>
  <si>
    <t>建築・ファシリティ事業部
建築システムグループ</t>
    <phoneticPr fontId="7"/>
  </si>
  <si>
    <t>金　聖求</t>
    <phoneticPr fontId="7"/>
  </si>
  <si>
    <t>080-1535-7650</t>
    <phoneticPr fontId="7"/>
  </si>
  <si>
    <t>明治電機工業株式会社　</t>
    <phoneticPr fontId="7"/>
  </si>
  <si>
    <t>222-0033</t>
    <phoneticPr fontId="7"/>
  </si>
  <si>
    <t>横浜市港北区新横浜3-8-11KDX新横浜ビル9Ｆ</t>
    <phoneticPr fontId="7"/>
  </si>
  <si>
    <t>東京営業部</t>
    <phoneticPr fontId="7"/>
  </si>
  <si>
    <t>045-476-5601</t>
    <phoneticPr fontId="7"/>
  </si>
  <si>
    <t>三井物産フォーサイト株式会社</t>
    <phoneticPr fontId="7"/>
  </si>
  <si>
    <t>141-0032</t>
    <phoneticPr fontId="7"/>
  </si>
  <si>
    <t>東京都品川区大崎1-6-1　TOC大崎ビル1号棟6階</t>
    <phoneticPr fontId="7"/>
  </si>
  <si>
    <t>ファシリティリティマネジメント
第２事業本部 電気事業推進部</t>
    <phoneticPr fontId="7"/>
  </si>
  <si>
    <t>03-5759-2785</t>
    <phoneticPr fontId="7"/>
  </si>
  <si>
    <t>045-476-5611</t>
    <phoneticPr fontId="7"/>
  </si>
  <si>
    <t>03-5434-1537</t>
    <phoneticPr fontId="7"/>
  </si>
  <si>
    <t>22023993-001</t>
    <phoneticPr fontId="7"/>
  </si>
  <si>
    <t>IP090879</t>
    <phoneticPr fontId="7"/>
  </si>
  <si>
    <t>OIV25630</t>
  </si>
  <si>
    <t>OIV25682</t>
  </si>
  <si>
    <t>OIV25691</t>
  </si>
  <si>
    <t>OIV28741</t>
  </si>
  <si>
    <t>OIV28789</t>
  </si>
  <si>
    <t>OIV28817</t>
  </si>
  <si>
    <t>OIV28822</t>
  </si>
  <si>
    <t>OIV28826</t>
  </si>
  <si>
    <t>OHD00151</t>
  </si>
  <si>
    <t>確認中</t>
    <rPh sb="0" eb="2">
      <t>カクニン</t>
    </rPh>
    <rPh sb="2" eb="3">
      <t>チュウ</t>
    </rPh>
    <phoneticPr fontId="9"/>
  </si>
  <si>
    <t>21992750-002</t>
    <phoneticPr fontId="7"/>
  </si>
  <si>
    <t>リッチモンドホテルプレミア浅草</t>
  </si>
  <si>
    <t>03-6861-3280</t>
  </si>
  <si>
    <t>台東区浅草２－６－４</t>
    <phoneticPr fontId="7"/>
  </si>
  <si>
    <t>東京都</t>
    <phoneticPr fontId="7"/>
  </si>
  <si>
    <t>OIV00103</t>
    <phoneticPr fontId="7"/>
  </si>
  <si>
    <t>IP090880</t>
    <phoneticPr fontId="7"/>
  </si>
  <si>
    <t>IP090880</t>
    <phoneticPr fontId="7"/>
  </si>
  <si>
    <t>21992750-003</t>
    <phoneticPr fontId="7"/>
  </si>
  <si>
    <t>OIV00528</t>
  </si>
  <si>
    <t>OHV42060</t>
  </si>
  <si>
    <t>OHV42072</t>
  </si>
  <si>
    <t>WJ-GXE500</t>
    <phoneticPr fontId="7"/>
  </si>
  <si>
    <t>IP090881</t>
    <phoneticPr fontId="7"/>
  </si>
  <si>
    <t>IP090881</t>
    <phoneticPr fontId="7"/>
  </si>
  <si>
    <t>IP090882</t>
    <phoneticPr fontId="7"/>
  </si>
  <si>
    <t>IP090883</t>
  </si>
  <si>
    <t>飛騨運輸株式会社</t>
    <rPh sb="0" eb="2">
      <t>ヒダ</t>
    </rPh>
    <rPh sb="2" eb="4">
      <t>ウンユ</t>
    </rPh>
    <rPh sb="4" eb="8">
      <t>カブシキガイシャ</t>
    </rPh>
    <phoneticPr fontId="7"/>
  </si>
  <si>
    <t>506-8506</t>
  </si>
  <si>
    <t>岐阜県高山市上岡本町１丁目50番地</t>
    <rPh sb="0" eb="3">
      <t>ギフケン</t>
    </rPh>
    <rPh sb="3" eb="6">
      <t>タカヤマシ</t>
    </rPh>
    <rPh sb="6" eb="8">
      <t>ウエオカ</t>
    </rPh>
    <rPh sb="8" eb="10">
      <t>ホンチョウ</t>
    </rPh>
    <rPh sb="11" eb="13">
      <t>チョウメ</t>
    </rPh>
    <rPh sb="15" eb="17">
      <t>バンチ</t>
    </rPh>
    <phoneticPr fontId="7"/>
  </si>
  <si>
    <t>総務部</t>
    <rPh sb="0" eb="2">
      <t>ソウム</t>
    </rPh>
    <rPh sb="2" eb="3">
      <t>ブ</t>
    </rPh>
    <phoneticPr fontId="7"/>
  </si>
  <si>
    <t>0577-32-1230</t>
  </si>
  <si>
    <t>0577-32-4464</t>
  </si>
  <si>
    <t>506-0054</t>
    <phoneticPr fontId="7"/>
  </si>
  <si>
    <t>岐阜県高山市岡本町4丁目450番地1</t>
    <rPh sb="0" eb="3">
      <t>ギフケン</t>
    </rPh>
    <rPh sb="3" eb="6">
      <t>タカヤマシ</t>
    </rPh>
    <rPh sb="6" eb="8">
      <t>オカモト</t>
    </rPh>
    <rPh sb="8" eb="9">
      <t>マチ</t>
    </rPh>
    <rPh sb="10" eb="12">
      <t>チョウメ</t>
    </rPh>
    <rPh sb="15" eb="17">
      <t>バンチ</t>
    </rPh>
    <phoneticPr fontId="7"/>
  </si>
  <si>
    <t>営業部</t>
    <rPh sb="0" eb="2">
      <t>エイギョウ</t>
    </rPh>
    <rPh sb="2" eb="3">
      <t>ブ</t>
    </rPh>
    <phoneticPr fontId="7"/>
  </si>
  <si>
    <t>株式会社ディックナレッジテクノ</t>
    <rPh sb="0" eb="4">
      <t>カブシキガイシャ</t>
    </rPh>
    <phoneticPr fontId="7"/>
  </si>
  <si>
    <t>0577-35-2322</t>
    <phoneticPr fontId="7"/>
  </si>
  <si>
    <t>0577-35-0112</t>
    <phoneticPr fontId="7"/>
  </si>
  <si>
    <t>340-0036</t>
  </si>
  <si>
    <t>538-0041</t>
  </si>
  <si>
    <t>大阪市鶴見区今津北2-5-20</t>
  </si>
  <si>
    <t>587-0041</t>
  </si>
  <si>
    <t>651-2411</t>
  </si>
  <si>
    <t>神戸市西区上新地3-9-4</t>
  </si>
  <si>
    <t>520-2552</t>
  </si>
  <si>
    <t>510-0951</t>
  </si>
  <si>
    <t>505-0071</t>
  </si>
  <si>
    <t>509-7126</t>
  </si>
  <si>
    <t>470-2203</t>
  </si>
  <si>
    <t>435-0002</t>
  </si>
  <si>
    <t>浜松市東区白鳥町松下325-3</t>
  </si>
  <si>
    <t>509-2201</t>
  </si>
  <si>
    <t>509-4244</t>
  </si>
  <si>
    <t>506-1152</t>
  </si>
  <si>
    <t>937-0012</t>
  </si>
  <si>
    <t>933-0946</t>
  </si>
  <si>
    <t>923-0034</t>
  </si>
  <si>
    <t>925-0003</t>
  </si>
  <si>
    <t>915-0007</t>
  </si>
  <si>
    <t>914-0028</t>
  </si>
  <si>
    <t>飛騨運輸株式会社 東京支店</t>
  </si>
  <si>
    <t>飛騨運輸株式会社 城東支店</t>
  </si>
  <si>
    <t>飛騨運輸株式会社 南大阪支店</t>
  </si>
  <si>
    <t>飛騨運輸株式会社 神戸営業所</t>
  </si>
  <si>
    <t>飛騨運輸株式会社 竜王支店</t>
  </si>
  <si>
    <t>飛騨運輸株式会社 四日市営業所</t>
  </si>
  <si>
    <t>飛騨運輸株式会社 可茂支店</t>
  </si>
  <si>
    <t>飛騨運輸株式会社 恵那営業所</t>
  </si>
  <si>
    <t>飛騨運輸株式会社 知多支店</t>
  </si>
  <si>
    <t>飛騨運輸株式会社 浜松営業所</t>
  </si>
  <si>
    <t>飛騨運輸株式会社 下呂営業所</t>
  </si>
  <si>
    <t>飛騨運輸株式会社 高山支店</t>
  </si>
  <si>
    <t>飛騨運輸株式会社 古川営業所</t>
  </si>
  <si>
    <t>飛騨運輸株式会社 神岡営業所</t>
  </si>
  <si>
    <t>飛騨運輸株式会社 魚津支店</t>
  </si>
  <si>
    <t>飛騨運輸株式会社 高岡支店</t>
  </si>
  <si>
    <t>飛騨運輸株式会社 小松営業所</t>
  </si>
  <si>
    <t>飛騨運輸株式会社 能登営業所</t>
  </si>
  <si>
    <t>飛騨運輸株式会社 武生営業所</t>
  </si>
  <si>
    <t>飛騨運輸株式会社 敦賀営業所</t>
  </si>
  <si>
    <t>草加市苗塚町636</t>
    <phoneticPr fontId="7"/>
  </si>
  <si>
    <t>埼玉県</t>
    <phoneticPr fontId="7"/>
  </si>
  <si>
    <t>大阪市鶴見区今津北2-5-20</t>
    <phoneticPr fontId="7"/>
  </si>
  <si>
    <t>大阪府</t>
    <phoneticPr fontId="7"/>
  </si>
  <si>
    <t>兵庫県</t>
    <rPh sb="0" eb="3">
      <t>ヒョウゴケン</t>
    </rPh>
    <phoneticPr fontId="7"/>
  </si>
  <si>
    <t>蒲生郡竜王町小口1297-1</t>
    <phoneticPr fontId="7"/>
  </si>
  <si>
    <t>滋賀県</t>
    <phoneticPr fontId="7"/>
  </si>
  <si>
    <t>堺市美原区菅生581</t>
    <phoneticPr fontId="7"/>
  </si>
  <si>
    <t>四日市市小古曽東2-3-16</t>
    <phoneticPr fontId="7"/>
  </si>
  <si>
    <t>三重県</t>
    <phoneticPr fontId="7"/>
  </si>
  <si>
    <t>加茂郡坂祝町黒岩1513-13</t>
    <phoneticPr fontId="7"/>
  </si>
  <si>
    <t>岐阜県</t>
    <phoneticPr fontId="7"/>
  </si>
  <si>
    <t>恵那市武並町新竹折77</t>
    <phoneticPr fontId="7"/>
  </si>
  <si>
    <t>知多郡阿久比町板山56-1</t>
    <phoneticPr fontId="7"/>
  </si>
  <si>
    <t>愛知県</t>
    <phoneticPr fontId="7"/>
  </si>
  <si>
    <t>静岡県</t>
    <rPh sb="0" eb="3">
      <t>シズオカケン</t>
    </rPh>
    <phoneticPr fontId="7"/>
  </si>
  <si>
    <t>下呂市東上田584-1</t>
    <phoneticPr fontId="7"/>
  </si>
  <si>
    <t>高山市上岡本町1-50</t>
    <phoneticPr fontId="7"/>
  </si>
  <si>
    <t>飛騨市古川町是重1-3-20</t>
    <phoneticPr fontId="7"/>
  </si>
  <si>
    <t>飛騨市神岡町寺林下保木279</t>
    <phoneticPr fontId="7"/>
  </si>
  <si>
    <t>魚津市東尾崎3636</t>
    <phoneticPr fontId="7"/>
  </si>
  <si>
    <t>富山県</t>
    <phoneticPr fontId="7"/>
  </si>
  <si>
    <t>高岡市昭和町2-3-52</t>
    <phoneticPr fontId="7"/>
  </si>
  <si>
    <t>小松市長田町ロ-180</t>
    <phoneticPr fontId="7"/>
  </si>
  <si>
    <t>石川県</t>
    <phoneticPr fontId="7"/>
  </si>
  <si>
    <t>羽咋市寺家町ワ98-19</t>
    <phoneticPr fontId="7"/>
  </si>
  <si>
    <t>越前市三ツ屋町10-25-1</t>
    <phoneticPr fontId="7"/>
  </si>
  <si>
    <t>福井県</t>
    <phoneticPr fontId="7"/>
  </si>
  <si>
    <t>敦賀市中16-2-10</t>
    <phoneticPr fontId="7"/>
  </si>
  <si>
    <t>048-928-2411</t>
  </si>
  <si>
    <t>048-922-1237</t>
  </si>
  <si>
    <t>06-6961-1871</t>
  </si>
  <si>
    <t>06-6961-4357</t>
  </si>
  <si>
    <t>072-361-3840</t>
  </si>
  <si>
    <t>072-361-7540</t>
  </si>
  <si>
    <t>078-967-6006</t>
  </si>
  <si>
    <t>078-967-6090</t>
  </si>
  <si>
    <t>0748-58-2281</t>
  </si>
  <si>
    <t>0748-58-2223</t>
  </si>
  <si>
    <t>0593-48-7440</t>
  </si>
  <si>
    <t>0593-46-4788</t>
  </si>
  <si>
    <t>0574-25-8084</t>
  </si>
  <si>
    <t>0574-25-7819</t>
  </si>
  <si>
    <t>0573-28-6161</t>
  </si>
  <si>
    <t>0573-28-6162</t>
  </si>
  <si>
    <t>0569-49-0288</t>
  </si>
  <si>
    <t>0569-49-0277</t>
  </si>
  <si>
    <t>053-421-8781</t>
  </si>
  <si>
    <t>053-421-8783</t>
  </si>
  <si>
    <t>0576-25-2116</t>
  </si>
  <si>
    <t>0576-25-4404</t>
  </si>
  <si>
    <t>0577-32-3350</t>
  </si>
  <si>
    <t>0577-34-8161</t>
  </si>
  <si>
    <t>0577-73-2211</t>
  </si>
  <si>
    <t>0577-73-2212</t>
  </si>
  <si>
    <t>0578-82-1361</t>
  </si>
  <si>
    <t>0578-2-3968</t>
  </si>
  <si>
    <t>0765-24-0394</t>
  </si>
  <si>
    <t>0765-24-0391</t>
  </si>
  <si>
    <t>0766-21-1658</t>
  </si>
  <si>
    <t>0766-21-9104</t>
  </si>
  <si>
    <t>0761-21-9233</t>
  </si>
  <si>
    <t>0761-21-9235</t>
  </si>
  <si>
    <t>0767-22-9771</t>
  </si>
  <si>
    <t>0767-22-9772</t>
  </si>
  <si>
    <t>0778-21-2801</t>
  </si>
  <si>
    <t>0778-21-2805</t>
  </si>
  <si>
    <t>0770-24-1700</t>
  </si>
  <si>
    <t>0770-24-1707</t>
  </si>
  <si>
    <t>OFD00287</t>
  </si>
  <si>
    <t>OGD00090</t>
  </si>
  <si>
    <t>OGD00092</t>
  </si>
  <si>
    <t>OGD00044</t>
  </si>
  <si>
    <t>OGD00050</t>
  </si>
  <si>
    <t>OGD00095</t>
  </si>
  <si>
    <t>OGD00110</t>
  </si>
  <si>
    <t>OFD00290</t>
  </si>
  <si>
    <t>OFD00286</t>
  </si>
  <si>
    <t>OFD00178</t>
  </si>
  <si>
    <t>OFD00055</t>
  </si>
  <si>
    <t>OFD00052</t>
  </si>
  <si>
    <t>OFD00050</t>
  </si>
  <si>
    <t>OGD00047</t>
  </si>
  <si>
    <t>OFD00291</t>
  </si>
  <si>
    <t>OGD00100</t>
  </si>
  <si>
    <t>OFD00292</t>
  </si>
  <si>
    <t>OFD00180</t>
  </si>
  <si>
    <t>OFD00293</t>
  </si>
  <si>
    <t>大阪府</t>
    <phoneticPr fontId="7"/>
  </si>
  <si>
    <t>OHV19589</t>
  </si>
  <si>
    <t>OHV13564</t>
  </si>
  <si>
    <t>OHV19538</t>
  </si>
  <si>
    <t>OHV13577</t>
  </si>
  <si>
    <t>OHV19485</t>
  </si>
  <si>
    <t>OHV19542</t>
  </si>
  <si>
    <t>OHV19585</t>
  </si>
  <si>
    <t>OHV19581</t>
  </si>
  <si>
    <t>OHV19566</t>
  </si>
  <si>
    <t>OHV19547</t>
  </si>
  <si>
    <t>OHV19470</t>
  </si>
  <si>
    <t>OHV13612</t>
  </si>
  <si>
    <t>OHV19520</t>
  </si>
  <si>
    <t>OHV13625</t>
  </si>
  <si>
    <t>OHV19532</t>
  </si>
  <si>
    <t>OHV13613</t>
  </si>
  <si>
    <t>OHV13629</t>
  </si>
  <si>
    <t>OHV13512</t>
  </si>
  <si>
    <t>OHV13611</t>
  </si>
  <si>
    <t>OHV13609</t>
  </si>
  <si>
    <t>OHV13514</t>
  </si>
  <si>
    <t>OHV19465</t>
  </si>
  <si>
    <t>OHV19530</t>
  </si>
  <si>
    <t>OHV19489</t>
  </si>
  <si>
    <t>OHV13516</t>
  </si>
  <si>
    <t>OHV19623</t>
  </si>
  <si>
    <t>OHV19529</t>
  </si>
  <si>
    <t>OHV19473</t>
  </si>
  <si>
    <t>OHV19519</t>
  </si>
  <si>
    <t>OHV19484</t>
  </si>
  <si>
    <t>OHV19513</t>
  </si>
  <si>
    <t>OHV19471</t>
  </si>
  <si>
    <t>OHV19509</t>
  </si>
  <si>
    <t>OGV04808</t>
  </si>
  <si>
    <t>OHV19480</t>
  </si>
  <si>
    <t>OHV19515</t>
  </si>
  <si>
    <t>OHV19502</t>
  </si>
  <si>
    <t>OGV04902</t>
  </si>
  <si>
    <t>OGV36267</t>
  </si>
  <si>
    <t>OGV34266</t>
  </si>
  <si>
    <t>OGV34252</t>
  </si>
  <si>
    <t>OGV36270</t>
  </si>
  <si>
    <t>OHV19575</t>
  </si>
  <si>
    <t>OHV19505</t>
  </si>
  <si>
    <t>OHV13501</t>
  </si>
  <si>
    <t>OHV13628</t>
  </si>
  <si>
    <t>OHV13517</t>
  </si>
  <si>
    <t>OHV19501</t>
  </si>
  <si>
    <t>OHV13523</t>
  </si>
  <si>
    <t>OGV25046</t>
  </si>
  <si>
    <t>OGV25029</t>
  </si>
  <si>
    <t>OFV28216</t>
  </si>
  <si>
    <t>OFV36211</t>
  </si>
  <si>
    <t>OFV36287</t>
  </si>
  <si>
    <t>OFV36286</t>
  </si>
  <si>
    <t>OFV36231</t>
  </si>
  <si>
    <t>OGV04888</t>
  </si>
  <si>
    <t>OFV28215</t>
  </si>
  <si>
    <t>OFV28224</t>
  </si>
  <si>
    <t>OGV04894</t>
  </si>
  <si>
    <t>OFV28225</t>
  </si>
  <si>
    <t>OGV26934</t>
  </si>
  <si>
    <t>OGV40382</t>
  </si>
  <si>
    <t>OGV40330</t>
  </si>
  <si>
    <t>OGV40361</t>
  </si>
  <si>
    <t>OGV40329</t>
  </si>
  <si>
    <t>OGV34215</t>
  </si>
  <si>
    <t>OGV34198</t>
  </si>
  <si>
    <t>OGV34238</t>
  </si>
  <si>
    <t>OGV36211</t>
  </si>
  <si>
    <t>OHV13633</t>
  </si>
  <si>
    <t>OHV13546</t>
  </si>
  <si>
    <t>OHV13509</t>
  </si>
  <si>
    <t>OHV19517</t>
  </si>
  <si>
    <t>OHV13550</t>
  </si>
  <si>
    <t>OHV13606</t>
  </si>
  <si>
    <t>OHV13566</t>
  </si>
  <si>
    <t>OHV19496</t>
  </si>
  <si>
    <t>OGV40381</t>
  </si>
  <si>
    <t>OGV40379</t>
  </si>
  <si>
    <t>OGV40364</t>
  </si>
  <si>
    <t>OGV40360</t>
  </si>
  <si>
    <t>OHV19659</t>
  </si>
  <si>
    <t>OHV13540</t>
  </si>
  <si>
    <t>OHV13596</t>
  </si>
  <si>
    <t>OHV13637</t>
  </si>
  <si>
    <t>OHV13507</t>
  </si>
  <si>
    <t>OHV13581</t>
  </si>
  <si>
    <t>端末サポート課</t>
    <phoneticPr fontId="7"/>
  </si>
  <si>
    <t>中部社</t>
    <rPh sb="0" eb="2">
      <t>チュウブ</t>
    </rPh>
    <rPh sb="2" eb="3">
      <t>シャ</t>
    </rPh>
    <phoneticPr fontId="7"/>
  </si>
  <si>
    <t>株式会社アダチムセン</t>
  </si>
  <si>
    <t>OIV20229</t>
  </si>
  <si>
    <t>OIV20203</t>
  </si>
  <si>
    <t>OIV20247</t>
  </si>
  <si>
    <t>OJV09109</t>
  </si>
  <si>
    <t>OJV09108</t>
  </si>
  <si>
    <t>岸和田市立公民館・中央地区公民館</t>
    <rPh sb="0" eb="3">
      <t>キシワダ</t>
    </rPh>
    <rPh sb="3" eb="5">
      <t>シリツ</t>
    </rPh>
    <rPh sb="5" eb="8">
      <t>コウミンカン</t>
    </rPh>
    <phoneticPr fontId="7"/>
  </si>
  <si>
    <t>596-0072</t>
    <phoneticPr fontId="7"/>
  </si>
  <si>
    <t>大阪府</t>
    <phoneticPr fontId="7"/>
  </si>
  <si>
    <t>岸和田市立堺町１番１号</t>
    <phoneticPr fontId="7"/>
  </si>
  <si>
    <t>生涯学習部 生涯学習課</t>
    <phoneticPr fontId="7"/>
  </si>
  <si>
    <t>加藤</t>
    <rPh sb="0" eb="2">
      <t>カトウ</t>
    </rPh>
    <phoneticPr fontId="7"/>
  </si>
  <si>
    <t>072-423-9615</t>
    <phoneticPr fontId="7"/>
  </si>
  <si>
    <t>072-423-3011</t>
    <phoneticPr fontId="7"/>
  </si>
  <si>
    <t>株式会社稲沢商会　東京営業所</t>
    <phoneticPr fontId="7"/>
  </si>
  <si>
    <t>110-0015</t>
    <phoneticPr fontId="7"/>
  </si>
  <si>
    <t>東京都台東区東上野１丁目１７番３号　荒井ビル２Ｆ</t>
    <phoneticPr fontId="7"/>
  </si>
  <si>
    <t>営業部</t>
    <phoneticPr fontId="7"/>
  </si>
  <si>
    <t>03-6803-0173</t>
    <phoneticPr fontId="7"/>
  </si>
  <si>
    <t>03-6240-1739</t>
    <phoneticPr fontId="7"/>
  </si>
  <si>
    <t>カシオテクノ株式会社</t>
    <phoneticPr fontId="7"/>
  </si>
  <si>
    <t>537-0001</t>
    <phoneticPr fontId="7"/>
  </si>
  <si>
    <t>大阪府大阪市東成区深江北2-9-10</t>
    <phoneticPr fontId="7"/>
  </si>
  <si>
    <t>近畿サービス営業グループ</t>
    <phoneticPr fontId="7"/>
  </si>
  <si>
    <t>06-6978-5080</t>
    <phoneticPr fontId="7"/>
  </si>
  <si>
    <t>06-6978-5090</t>
    <phoneticPr fontId="7"/>
  </si>
  <si>
    <t>537-0002</t>
  </si>
  <si>
    <t>大阪府大阪市東成区深江北2-9-11</t>
  </si>
  <si>
    <t>537-0003</t>
  </si>
  <si>
    <t>大阪府大阪市東成区深江北2-9-12</t>
  </si>
  <si>
    <t>OJV18974</t>
    <phoneticPr fontId="7"/>
  </si>
  <si>
    <t>OHD00172</t>
    <phoneticPr fontId="7"/>
  </si>
  <si>
    <t>OJV36776</t>
  </si>
  <si>
    <t>OJV20834</t>
  </si>
  <si>
    <t>OJV20846</t>
  </si>
  <si>
    <t>愛媛県</t>
    <phoneticPr fontId="7"/>
  </si>
  <si>
    <t>大洲市東大洲１６９９-１</t>
    <phoneticPr fontId="7"/>
  </si>
  <si>
    <t>0893-25-1820</t>
    <phoneticPr fontId="7"/>
  </si>
  <si>
    <t>795－0054</t>
    <phoneticPr fontId="7"/>
  </si>
  <si>
    <t>OGD00264</t>
    <phoneticPr fontId="7"/>
  </si>
  <si>
    <t>尾崎店長</t>
    <phoneticPr fontId="7"/>
  </si>
  <si>
    <t>0893-25-1850</t>
    <phoneticPr fontId="7"/>
  </si>
  <si>
    <t>IP090884</t>
    <phoneticPr fontId="7"/>
  </si>
  <si>
    <t>IP090885</t>
    <phoneticPr fontId="7"/>
  </si>
  <si>
    <t>IP090886</t>
    <phoneticPr fontId="7"/>
  </si>
  <si>
    <t>IP090887</t>
    <phoneticPr fontId="7"/>
  </si>
  <si>
    <t>IP090888</t>
    <phoneticPr fontId="7"/>
  </si>
  <si>
    <t>IP090884</t>
    <phoneticPr fontId="7"/>
  </si>
  <si>
    <t>証券保管振替機構　大阪事務所</t>
    <rPh sb="0" eb="2">
      <t>ショウケン</t>
    </rPh>
    <rPh sb="2" eb="4">
      <t>ホカン</t>
    </rPh>
    <rPh sb="4" eb="6">
      <t>フリカエ</t>
    </rPh>
    <rPh sb="6" eb="8">
      <t>キコウ</t>
    </rPh>
    <rPh sb="9" eb="11">
      <t>オオサカ</t>
    </rPh>
    <rPh sb="11" eb="13">
      <t>ジム</t>
    </rPh>
    <rPh sb="13" eb="14">
      <t>ショ</t>
    </rPh>
    <phoneticPr fontId="7"/>
  </si>
  <si>
    <t>綜合警備保障株式会社</t>
    <rPh sb="0" eb="2">
      <t>ソウゴウ</t>
    </rPh>
    <rPh sb="2" eb="4">
      <t>ケイビ</t>
    </rPh>
    <rPh sb="4" eb="6">
      <t>ホショウ</t>
    </rPh>
    <rPh sb="6" eb="10">
      <t>カブシキガイシャ</t>
    </rPh>
    <phoneticPr fontId="7"/>
  </si>
  <si>
    <t>03-3546-7600</t>
    <phoneticPr fontId="7"/>
  </si>
  <si>
    <t>22085140-002</t>
    <phoneticPr fontId="7"/>
  </si>
  <si>
    <t>WV-SPN310V</t>
    <phoneticPr fontId="7"/>
  </si>
  <si>
    <t>WV-SFN310J</t>
    <phoneticPr fontId="7"/>
  </si>
  <si>
    <t>WV-SC385</t>
    <phoneticPr fontId="7"/>
  </si>
  <si>
    <t>WJ-NV300R</t>
    <phoneticPr fontId="7"/>
  </si>
  <si>
    <t>WJ-HDE400</t>
    <phoneticPr fontId="7"/>
  </si>
  <si>
    <t>IP090885</t>
    <phoneticPr fontId="7"/>
  </si>
  <si>
    <t>大阪府</t>
    <phoneticPr fontId="7"/>
  </si>
  <si>
    <t>IP090889</t>
    <phoneticPr fontId="7"/>
  </si>
  <si>
    <t>IP090890</t>
  </si>
  <si>
    <t>IP090891</t>
  </si>
  <si>
    <t>高橋</t>
    <rPh sb="0" eb="2">
      <t>タカハシ</t>
    </rPh>
    <phoneticPr fontId="7"/>
  </si>
  <si>
    <t>WJ-ND400K</t>
    <phoneticPr fontId="7"/>
  </si>
  <si>
    <t>WJ-HDU40M</t>
    <phoneticPr fontId="7"/>
  </si>
  <si>
    <t>WV-SC385</t>
    <phoneticPr fontId="7"/>
  </si>
  <si>
    <t>22129796-001</t>
    <phoneticPr fontId="7"/>
  </si>
  <si>
    <t>IP090892</t>
    <phoneticPr fontId="7"/>
  </si>
  <si>
    <t>IP090893</t>
  </si>
  <si>
    <t>友和保育園</t>
    <phoneticPr fontId="7"/>
  </si>
  <si>
    <t>174-0043</t>
    <phoneticPr fontId="7"/>
  </si>
  <si>
    <t>東京都</t>
    <phoneticPr fontId="7"/>
  </si>
  <si>
    <t>板橋区坂下１丁目２１−９</t>
    <phoneticPr fontId="7"/>
  </si>
  <si>
    <t>03-3966-4036</t>
    <phoneticPr fontId="7"/>
  </si>
  <si>
    <t>ALSOK</t>
    <phoneticPr fontId="7"/>
  </si>
  <si>
    <t>東京都板橋区坂下１丁目２１−９</t>
    <phoneticPr fontId="7"/>
  </si>
  <si>
    <t>22117011-001</t>
    <phoneticPr fontId="7"/>
  </si>
  <si>
    <t>ハピネスホーム　ひなぎくの丘</t>
  </si>
  <si>
    <t>164-0013</t>
  </si>
  <si>
    <t>中野区弥生町５－１１－１６</t>
    <phoneticPr fontId="7"/>
  </si>
  <si>
    <t>中野区弥生町５－１１－１７</t>
  </si>
  <si>
    <t>中野区弥生町５－１１－１８</t>
  </si>
  <si>
    <t>03-3389-5593</t>
    <phoneticPr fontId="7"/>
  </si>
  <si>
    <t>東京都中野区弥生町５－１１－１６</t>
  </si>
  <si>
    <t>03-3389-5593</t>
  </si>
  <si>
    <t>WV-SFV311</t>
    <phoneticPr fontId="7"/>
  </si>
  <si>
    <t>WV-SPW611J</t>
    <phoneticPr fontId="7"/>
  </si>
  <si>
    <t>WJ-NV250/2</t>
    <phoneticPr fontId="7"/>
  </si>
  <si>
    <t>22119644-002</t>
    <phoneticPr fontId="7"/>
  </si>
  <si>
    <t>小牧中央店</t>
    <rPh sb="4" eb="5">
      <t>テン</t>
    </rPh>
    <phoneticPr fontId="7"/>
  </si>
  <si>
    <t>485-0832</t>
    <phoneticPr fontId="7"/>
  </si>
  <si>
    <t>愛知県</t>
    <phoneticPr fontId="7"/>
  </si>
  <si>
    <t>小牧市応時２－１９４</t>
    <phoneticPr fontId="7"/>
  </si>
  <si>
    <t>0568-74-0891</t>
    <phoneticPr fontId="7"/>
  </si>
  <si>
    <t>井上</t>
  </si>
  <si>
    <t>IP090894</t>
    <phoneticPr fontId="7"/>
  </si>
  <si>
    <t>IP090895</t>
    <phoneticPr fontId="7"/>
  </si>
  <si>
    <t>IP090896</t>
    <phoneticPr fontId="7"/>
  </si>
  <si>
    <t>株式会社平和化研</t>
    <rPh sb="0" eb="4">
      <t>カブシキガイシャ</t>
    </rPh>
    <rPh sb="4" eb="6">
      <t>ヘイワ</t>
    </rPh>
    <rPh sb="6" eb="7">
      <t>カ</t>
    </rPh>
    <rPh sb="7" eb="8">
      <t>ケン</t>
    </rPh>
    <phoneticPr fontId="7"/>
  </si>
  <si>
    <t>WV-SF138</t>
    <phoneticPr fontId="7"/>
  </si>
  <si>
    <t>WV-SW155</t>
    <phoneticPr fontId="7"/>
  </si>
  <si>
    <t>WJ-NV250/05</t>
    <phoneticPr fontId="7"/>
  </si>
  <si>
    <t>22137320-001</t>
    <phoneticPr fontId="7"/>
  </si>
  <si>
    <t>株式会社平和化研</t>
    <rPh sb="0" eb="2">
      <t>カブシキ</t>
    </rPh>
    <rPh sb="2" eb="4">
      <t>カイシャ</t>
    </rPh>
    <rPh sb="4" eb="6">
      <t>ヘイワ</t>
    </rPh>
    <rPh sb="6" eb="7">
      <t>カ</t>
    </rPh>
    <rPh sb="7" eb="8">
      <t>ケン</t>
    </rPh>
    <phoneticPr fontId="6"/>
  </si>
  <si>
    <t>581-0035</t>
  </si>
  <si>
    <t>大阪府八尾市西弓削１－６１</t>
    <rPh sb="0" eb="3">
      <t>オオサカフ</t>
    </rPh>
    <rPh sb="3" eb="6">
      <t>ヤオシ</t>
    </rPh>
    <rPh sb="6" eb="7">
      <t>ニシ</t>
    </rPh>
    <rPh sb="7" eb="8">
      <t>ユミ</t>
    </rPh>
    <rPh sb="8" eb="9">
      <t>ケズ</t>
    </rPh>
    <phoneticPr fontId="6"/>
  </si>
  <si>
    <t>第二工場</t>
    <rPh sb="0" eb="2">
      <t>ダイニ</t>
    </rPh>
    <rPh sb="2" eb="4">
      <t>コウジョウ</t>
    </rPh>
    <phoneticPr fontId="6"/>
  </si>
  <si>
    <t>大阪府</t>
    <rPh sb="0" eb="3">
      <t>オオサカフ</t>
    </rPh>
    <phoneticPr fontId="6"/>
  </si>
  <si>
    <t>八尾市西弓削１－６１</t>
    <rPh sb="0" eb="3">
      <t>ヤオシ</t>
    </rPh>
    <rPh sb="3" eb="6">
      <t>ニシユウゲ</t>
    </rPh>
    <phoneticPr fontId="6"/>
  </si>
  <si>
    <t>072-948-1609</t>
  </si>
  <si>
    <t>東芝テックソリューションサービス株式会社</t>
    <phoneticPr fontId="7"/>
  </si>
  <si>
    <t>532-0003</t>
    <phoneticPr fontId="7"/>
  </si>
  <si>
    <t>大阪府大阪市淀川区宮原５－６－１１</t>
    <rPh sb="0" eb="3">
      <t>オオサカフ</t>
    </rPh>
    <phoneticPr fontId="7"/>
  </si>
  <si>
    <t>関西支社　ソリューション営業部</t>
    <phoneticPr fontId="7"/>
  </si>
  <si>
    <t>06-6398-1804</t>
    <phoneticPr fontId="7"/>
  </si>
  <si>
    <t>06-6398-1828</t>
    <phoneticPr fontId="7"/>
  </si>
  <si>
    <t>OJV19234</t>
  </si>
  <si>
    <t>OJV19356</t>
  </si>
  <si>
    <t>OJV37457</t>
    <phoneticPr fontId="7"/>
  </si>
  <si>
    <t>OID00151</t>
    <phoneticPr fontId="7"/>
  </si>
  <si>
    <t>株式会社アダチムセン</t>
    <phoneticPr fontId="7"/>
  </si>
  <si>
    <t>504-0942</t>
    <phoneticPr fontId="7"/>
  </si>
  <si>
    <t>IP090897</t>
    <phoneticPr fontId="7"/>
  </si>
  <si>
    <t>IP090897</t>
    <phoneticPr fontId="7"/>
  </si>
  <si>
    <t>22024060-001</t>
    <phoneticPr fontId="7"/>
  </si>
  <si>
    <t>IP090898</t>
    <phoneticPr fontId="7"/>
  </si>
  <si>
    <t>WV-SW395AJ</t>
    <phoneticPr fontId="7"/>
  </si>
  <si>
    <t>5CH0000816</t>
    <phoneticPr fontId="7"/>
  </si>
  <si>
    <t>IP090899</t>
    <phoneticPr fontId="7"/>
  </si>
  <si>
    <t>IP090900</t>
    <phoneticPr fontId="7"/>
  </si>
  <si>
    <t>IP090901</t>
  </si>
  <si>
    <t>IP090902</t>
  </si>
  <si>
    <t>IP090903</t>
  </si>
  <si>
    <t>IP090904</t>
  </si>
  <si>
    <t>WV-SPW631LTJ</t>
    <phoneticPr fontId="7"/>
  </si>
  <si>
    <t>22142846-002</t>
    <phoneticPr fontId="7"/>
  </si>
  <si>
    <t>WV-SPW611LJ</t>
    <phoneticPr fontId="7"/>
  </si>
  <si>
    <t>WJ-NV250/2</t>
    <phoneticPr fontId="7"/>
  </si>
  <si>
    <t>22142838-002</t>
    <phoneticPr fontId="7"/>
  </si>
  <si>
    <t>22142827-002</t>
    <phoneticPr fontId="7"/>
  </si>
  <si>
    <t>OKV01304</t>
    <phoneticPr fontId="7"/>
  </si>
  <si>
    <t>IP090905</t>
  </si>
  <si>
    <t>IP090892</t>
    <phoneticPr fontId="7"/>
  </si>
  <si>
    <t>IP090893</t>
    <phoneticPr fontId="7"/>
  </si>
  <si>
    <t>株式会社Ｓｈｕｎｋａ</t>
    <rPh sb="0" eb="2">
      <t>カブシキ</t>
    </rPh>
    <rPh sb="2" eb="4">
      <t>カイシャ</t>
    </rPh>
    <phoneticPr fontId="7"/>
  </si>
  <si>
    <t>中央区銀座１－１４－４　プレリー銀座２F</t>
    <phoneticPr fontId="7"/>
  </si>
  <si>
    <t>104-0061</t>
    <phoneticPr fontId="7"/>
  </si>
  <si>
    <t>22123063-002</t>
    <phoneticPr fontId="7"/>
  </si>
  <si>
    <t>WJ-NV250V1</t>
    <phoneticPr fontId="7"/>
  </si>
  <si>
    <t>名古屋市上下水道局　福江分室</t>
    <rPh sb="0" eb="4">
      <t>ナゴヤシ</t>
    </rPh>
    <rPh sb="4" eb="6">
      <t>ジョウゲ</t>
    </rPh>
    <rPh sb="6" eb="9">
      <t>スイドウキョク</t>
    </rPh>
    <rPh sb="10" eb="12">
      <t>フクエ</t>
    </rPh>
    <rPh sb="12" eb="14">
      <t>ブンシツ</t>
    </rPh>
    <phoneticPr fontId="7"/>
  </si>
  <si>
    <t>466-0059</t>
    <phoneticPr fontId="7"/>
  </si>
  <si>
    <t>名古屋市昭和区福江2-9-30</t>
    <rPh sb="0" eb="4">
      <t>ナゴヤシ</t>
    </rPh>
    <rPh sb="4" eb="7">
      <t>ショウワク</t>
    </rPh>
    <rPh sb="7" eb="9">
      <t>フクエ</t>
    </rPh>
    <phoneticPr fontId="6"/>
  </si>
  <si>
    <t>愛知県</t>
    <phoneticPr fontId="7"/>
  </si>
  <si>
    <t>カスタマセンタ　名水CC担当</t>
    <rPh sb="8" eb="10">
      <t>メイスイ</t>
    </rPh>
    <rPh sb="12" eb="14">
      <t>タントウ</t>
    </rPh>
    <phoneticPr fontId="7"/>
  </si>
  <si>
    <t>052-223-5251</t>
  </si>
  <si>
    <t>052-223-5253</t>
  </si>
  <si>
    <t>ミツイワ株式会社</t>
    <phoneticPr fontId="7"/>
  </si>
  <si>
    <t>460-0003</t>
    <phoneticPr fontId="7"/>
  </si>
  <si>
    <t>愛知県名古屋市中区錦３－６－２９　サウスハウス９階</t>
    <rPh sb="0" eb="3">
      <t>アイチケン</t>
    </rPh>
    <phoneticPr fontId="7"/>
  </si>
  <si>
    <t>名古屋営業部　第一課</t>
    <phoneticPr fontId="7"/>
  </si>
  <si>
    <t>052-955-1061</t>
    <phoneticPr fontId="7"/>
  </si>
  <si>
    <t>052-955-1065</t>
    <phoneticPr fontId="7"/>
  </si>
  <si>
    <t>名古屋市上下水道局　福江分室</t>
    <phoneticPr fontId="7"/>
  </si>
  <si>
    <t>愛知県名古屋市昭和区福江２－９－３０</t>
    <rPh sb="0" eb="3">
      <t>アイチケン</t>
    </rPh>
    <phoneticPr fontId="7"/>
  </si>
  <si>
    <t>カスタマセンタ　名水CC担当</t>
    <phoneticPr fontId="7"/>
  </si>
  <si>
    <t>052-223-5251</t>
    <phoneticPr fontId="7"/>
  </si>
  <si>
    <t>052-223-5253</t>
    <phoneticPr fontId="7"/>
  </si>
  <si>
    <t>NGD00122</t>
    <phoneticPr fontId="7"/>
  </si>
  <si>
    <t>NHV24195</t>
  </si>
  <si>
    <t>NHV24291</t>
  </si>
  <si>
    <t>※シリアル№不明の為、ﾚｺｰﾀﾞｰの番号で登録</t>
    <rPh sb="6" eb="8">
      <t>フメイ</t>
    </rPh>
    <rPh sb="9" eb="10">
      <t>タメ</t>
    </rPh>
    <rPh sb="18" eb="20">
      <t>バンゴウ</t>
    </rPh>
    <rPh sb="21" eb="23">
      <t>トウロク</t>
    </rPh>
    <phoneticPr fontId="7"/>
  </si>
  <si>
    <t>IP090846</t>
    <phoneticPr fontId="7"/>
  </si>
  <si>
    <t>井上</t>
    <phoneticPr fontId="7"/>
  </si>
  <si>
    <t>端末サポート課</t>
    <phoneticPr fontId="7"/>
  </si>
  <si>
    <t>野田林業株式会社</t>
    <rPh sb="0" eb="2">
      <t>ノダ</t>
    </rPh>
    <rPh sb="2" eb="4">
      <t>リンギョウ</t>
    </rPh>
    <rPh sb="4" eb="8">
      <t>カブシキガイシャ</t>
    </rPh>
    <phoneticPr fontId="7"/>
  </si>
  <si>
    <t>542-0071</t>
    <phoneticPr fontId="7"/>
  </si>
  <si>
    <t>大阪市中央区道頓堀１－７－２１　中座くいだおれビル１Ｆ</t>
    <phoneticPr fontId="7"/>
  </si>
  <si>
    <t>リトル大阪　道頓堀店</t>
    <phoneticPr fontId="7"/>
  </si>
  <si>
    <t>06-6484-0240</t>
    <phoneticPr fontId="7"/>
  </si>
  <si>
    <t>ＮＥＣプラットフォームズ株式会社　関西支社</t>
    <phoneticPr fontId="7"/>
  </si>
  <si>
    <t>541-0058</t>
    <phoneticPr fontId="7"/>
  </si>
  <si>
    <t>大阪府大阪市中央区南久宝寺町４－１－２　御堂筋ダイビル２Ｆ</t>
    <rPh sb="0" eb="3">
      <t>オオサカフ</t>
    </rPh>
    <phoneticPr fontId="7"/>
  </si>
  <si>
    <t>第二営業部　第一営業グループ</t>
    <phoneticPr fontId="7"/>
  </si>
  <si>
    <t>06-6120-0705</t>
    <phoneticPr fontId="7"/>
  </si>
  <si>
    <t>06-6120-0706</t>
    <phoneticPr fontId="7"/>
  </si>
  <si>
    <t>大阪府大阪市中央区道頓堀１－７－２１　中座くいだおれビル１Ｆ</t>
    <rPh sb="0" eb="3">
      <t>オオサカフ</t>
    </rPh>
    <phoneticPr fontId="7"/>
  </si>
  <si>
    <t>WV-SF539</t>
    <phoneticPr fontId="7"/>
  </si>
  <si>
    <t>OIV32779</t>
  </si>
  <si>
    <t>22040434-001</t>
    <phoneticPr fontId="7"/>
  </si>
  <si>
    <t>OJV24834</t>
  </si>
  <si>
    <t>OIV32749</t>
  </si>
  <si>
    <t>WV-SF138</t>
    <phoneticPr fontId="7"/>
  </si>
  <si>
    <t>OJV41224</t>
    <phoneticPr fontId="7"/>
  </si>
  <si>
    <t>WJ-NV250/4</t>
    <phoneticPr fontId="7"/>
  </si>
  <si>
    <t>OID00107</t>
    <phoneticPr fontId="7"/>
  </si>
  <si>
    <t>欠番</t>
    <rPh sb="0" eb="2">
      <t>ケツバン</t>
    </rPh>
    <phoneticPr fontId="7"/>
  </si>
  <si>
    <t>IP090906</t>
  </si>
  <si>
    <t>エクセラン生田</t>
    <rPh sb="5" eb="7">
      <t>イクタ</t>
    </rPh>
    <phoneticPr fontId="7"/>
  </si>
  <si>
    <t>22142593-001</t>
    <phoneticPr fontId="7"/>
  </si>
  <si>
    <t>株式会社広島三越</t>
    <rPh sb="0" eb="4">
      <t>カブシキガイシャ</t>
    </rPh>
    <rPh sb="4" eb="6">
      <t>ヒロシマ</t>
    </rPh>
    <rPh sb="6" eb="8">
      <t>ミツコシ</t>
    </rPh>
    <phoneticPr fontId="7"/>
  </si>
  <si>
    <t>730-8545</t>
    <phoneticPr fontId="7"/>
  </si>
  <si>
    <t>広島市中区胡町５－１</t>
    <phoneticPr fontId="7"/>
  </si>
  <si>
    <t>株式会社セネス</t>
    <phoneticPr fontId="7"/>
  </si>
  <si>
    <t>732-0052</t>
    <phoneticPr fontId="7"/>
  </si>
  <si>
    <t>広島県広島市東区光町2丁目6-41　セネスビル2F</t>
    <rPh sb="0" eb="3">
      <t>ヒロシマケン</t>
    </rPh>
    <phoneticPr fontId="7"/>
  </si>
  <si>
    <t>営業部</t>
    <phoneticPr fontId="7"/>
  </si>
  <si>
    <t>082-568-0080</t>
    <phoneticPr fontId="7"/>
  </si>
  <si>
    <t>082-568-0087</t>
    <phoneticPr fontId="7"/>
  </si>
  <si>
    <t>広島綜合警備保障株式会社　広島支社</t>
  </si>
  <si>
    <t>730-0802</t>
    <phoneticPr fontId="7"/>
  </si>
  <si>
    <t>広島県広島市中区本川町2丁目1番1号</t>
    <rPh sb="0" eb="3">
      <t>ヒロシマケン</t>
    </rPh>
    <phoneticPr fontId="7"/>
  </si>
  <si>
    <t>082-297-8883</t>
    <phoneticPr fontId="7"/>
  </si>
  <si>
    <t>OID00147</t>
    <phoneticPr fontId="7"/>
  </si>
  <si>
    <t>OIV55781</t>
  </si>
  <si>
    <t>OIV58234</t>
  </si>
  <si>
    <t>OIV58257</t>
  </si>
  <si>
    <t>OHV19694</t>
  </si>
  <si>
    <t>OHV19610</t>
  </si>
  <si>
    <t>OHV19548</t>
  </si>
  <si>
    <t>OHV19720</t>
  </si>
  <si>
    <t>OHV19697</t>
  </si>
  <si>
    <t>OFD00288</t>
    <phoneticPr fontId="7"/>
  </si>
  <si>
    <t>OJV09249</t>
    <phoneticPr fontId="7"/>
  </si>
  <si>
    <t>OJV09308</t>
    <phoneticPr fontId="7"/>
  </si>
  <si>
    <t>OJV11825</t>
    <phoneticPr fontId="7"/>
  </si>
  <si>
    <t>OID00305</t>
    <phoneticPr fontId="7"/>
  </si>
  <si>
    <t>森実タウンサービス(有)寒川第２倉庫</t>
    <rPh sb="0" eb="2">
      <t>モリザネ</t>
    </rPh>
    <rPh sb="9" eb="12">
      <t>ユウ</t>
    </rPh>
    <rPh sb="12" eb="14">
      <t>サンガワ</t>
    </rPh>
    <rPh sb="14" eb="15">
      <t>ダイ</t>
    </rPh>
    <rPh sb="16" eb="18">
      <t>ソウコ</t>
    </rPh>
    <phoneticPr fontId="6"/>
  </si>
  <si>
    <t>799-0431</t>
  </si>
  <si>
    <t>四国中央営業所</t>
    <rPh sb="0" eb="4">
      <t>シコクチュウオウ</t>
    </rPh>
    <rPh sb="4" eb="7">
      <t>エイギョウショ</t>
    </rPh>
    <phoneticPr fontId="6"/>
  </si>
  <si>
    <t>四国中央市寒川町４７９０</t>
    <rPh sb="0" eb="2">
      <t>シコク</t>
    </rPh>
    <rPh sb="2" eb="4">
      <t>チュウオウ</t>
    </rPh>
    <rPh sb="4" eb="5">
      <t>シ</t>
    </rPh>
    <rPh sb="5" eb="7">
      <t>サンガワ</t>
    </rPh>
    <rPh sb="7" eb="8">
      <t>チョウ</t>
    </rPh>
    <phoneticPr fontId="6"/>
  </si>
  <si>
    <t>石川　所長</t>
    <rPh sb="0" eb="2">
      <t>イシカワ</t>
    </rPh>
    <rPh sb="3" eb="5">
      <t>ショチョウ</t>
    </rPh>
    <phoneticPr fontId="6"/>
  </si>
  <si>
    <t>0896-22-3358</t>
  </si>
  <si>
    <t>愛媛綜合警備保障㈱　四国中央支社</t>
    <phoneticPr fontId="7"/>
  </si>
  <si>
    <t>799-0413</t>
    <phoneticPr fontId="7"/>
  </si>
  <si>
    <t>愛媛県四国中央市中曽根町１７６５番地１</t>
    <phoneticPr fontId="7"/>
  </si>
  <si>
    <t>営業部</t>
    <phoneticPr fontId="7"/>
  </si>
  <si>
    <t>0896-24-1856</t>
    <phoneticPr fontId="7"/>
  </si>
  <si>
    <t>0896-24-1993</t>
    <phoneticPr fontId="7"/>
  </si>
  <si>
    <t>森実タウンサービス(有)　四国中央営業所</t>
    <phoneticPr fontId="7"/>
  </si>
  <si>
    <t>799-0431</t>
    <phoneticPr fontId="7"/>
  </si>
  <si>
    <t>愛媛県四国中央市寒川町４７９３</t>
    <phoneticPr fontId="7"/>
  </si>
  <si>
    <t>0896-22-3358</t>
    <phoneticPr fontId="7"/>
  </si>
  <si>
    <t>OIV34962</t>
    <phoneticPr fontId="7"/>
  </si>
  <si>
    <t>OIV34976</t>
    <phoneticPr fontId="7"/>
  </si>
  <si>
    <t>OJD00062</t>
    <phoneticPr fontId="7"/>
  </si>
  <si>
    <t>兵庫県</t>
    <rPh sb="0" eb="3">
      <t>ヒョウゴケン</t>
    </rPh>
    <phoneticPr fontId="7"/>
  </si>
  <si>
    <t>神崎郡福崎町南田原３０２３－１</t>
    <phoneticPr fontId="7"/>
  </si>
  <si>
    <t>679-2203</t>
    <phoneticPr fontId="7"/>
  </si>
  <si>
    <t>協同組合今治流通センター</t>
    <phoneticPr fontId="7"/>
  </si>
  <si>
    <t>794-0032</t>
    <phoneticPr fontId="7"/>
  </si>
  <si>
    <t>愛媛県今治市天保山町４－５</t>
    <phoneticPr fontId="7"/>
  </si>
  <si>
    <t>0898-31-4103</t>
    <phoneticPr fontId="7"/>
  </si>
  <si>
    <t>愛媛綜合警備保障株式会社</t>
    <phoneticPr fontId="7"/>
  </si>
  <si>
    <t>790-0054</t>
    <phoneticPr fontId="7"/>
  </si>
  <si>
    <t>愛媛県松山市空港通２丁目６番２７号</t>
    <phoneticPr fontId="7"/>
  </si>
  <si>
    <t>今治支社</t>
    <phoneticPr fontId="7"/>
  </si>
  <si>
    <t>0898-23-2254</t>
    <phoneticPr fontId="7"/>
  </si>
  <si>
    <t>0898-23-0729</t>
    <phoneticPr fontId="7"/>
  </si>
  <si>
    <t>今治市天保山町４－５</t>
    <phoneticPr fontId="7"/>
  </si>
  <si>
    <t>愛媛県</t>
    <phoneticPr fontId="7"/>
  </si>
  <si>
    <t>OJV14107</t>
    <phoneticPr fontId="7"/>
  </si>
  <si>
    <t>OID00297</t>
    <phoneticPr fontId="7"/>
  </si>
  <si>
    <t>相原一美 邸　駐車場</t>
    <phoneticPr fontId="7"/>
  </si>
  <si>
    <t>794-0003</t>
    <phoneticPr fontId="7"/>
  </si>
  <si>
    <t>今治市湊町２丁目３－６５</t>
    <phoneticPr fontId="7"/>
  </si>
  <si>
    <t>080-6385-3824</t>
    <phoneticPr fontId="7"/>
  </si>
  <si>
    <t>相原　一美</t>
    <phoneticPr fontId="7"/>
  </si>
  <si>
    <t>愛媛県今治市湊町２丁目３－７</t>
    <phoneticPr fontId="7"/>
  </si>
  <si>
    <t>OJV42790</t>
    <phoneticPr fontId="7"/>
  </si>
  <si>
    <t>OJD00033</t>
    <phoneticPr fontId="7"/>
  </si>
  <si>
    <t>IP090907</t>
    <phoneticPr fontId="7"/>
  </si>
  <si>
    <t>IP090908</t>
    <phoneticPr fontId="7"/>
  </si>
  <si>
    <t>WV-SFV311</t>
    <phoneticPr fontId="7"/>
  </si>
  <si>
    <t>5CH0001311</t>
    <phoneticPr fontId="7"/>
  </si>
  <si>
    <t>IP090909</t>
    <phoneticPr fontId="7"/>
  </si>
  <si>
    <t>IP090910</t>
  </si>
  <si>
    <t>IP090911</t>
  </si>
  <si>
    <t>IP090909</t>
  </si>
  <si>
    <t>葛西</t>
    <rPh sb="0" eb="2">
      <t>カサイ</t>
    </rPh>
    <phoneticPr fontId="7"/>
  </si>
  <si>
    <t>株式会社ＮＴＴデータ東北</t>
    <rPh sb="0" eb="4">
      <t>カブシキガイシャ</t>
    </rPh>
    <rPh sb="10" eb="12">
      <t>トウホク</t>
    </rPh>
    <phoneticPr fontId="7"/>
  </si>
  <si>
    <t>宮城県</t>
    <phoneticPr fontId="7"/>
  </si>
  <si>
    <t>仙台市青葉区一番町１－９－１ 仙台トラストタワー２１Ｆ</t>
    <phoneticPr fontId="7"/>
  </si>
  <si>
    <t>事業推進部 ＰＭＯ室</t>
  </si>
  <si>
    <t>千代谷　満</t>
  </si>
  <si>
    <t>022-721-5607</t>
  </si>
  <si>
    <t>022-721-5531</t>
  </si>
  <si>
    <t>宮城県仙台市青葉区一番町１－９－１ 仙台トラストタワー２１Ｆ</t>
    <phoneticPr fontId="7"/>
  </si>
  <si>
    <t>株式会社ＮＴＴデータ東北</t>
  </si>
  <si>
    <t>宮城県仙台市青葉区一番町１－９－１ 仙台トラストタワー２１Ｆ</t>
  </si>
  <si>
    <t>OJV44029</t>
  </si>
  <si>
    <t>22075469-001</t>
    <phoneticPr fontId="7"/>
  </si>
  <si>
    <t>OJV43267</t>
  </si>
  <si>
    <t>WV-SC385</t>
    <phoneticPr fontId="7"/>
  </si>
  <si>
    <t>OJV44079</t>
  </si>
  <si>
    <t>WJ-NV250/4</t>
    <phoneticPr fontId="7"/>
  </si>
  <si>
    <t>OID00089</t>
    <phoneticPr fontId="7"/>
  </si>
  <si>
    <t>IP090912</t>
    <phoneticPr fontId="7"/>
  </si>
  <si>
    <t>NARISAWA</t>
    <phoneticPr fontId="7"/>
  </si>
  <si>
    <t>107-0061</t>
    <phoneticPr fontId="7"/>
  </si>
  <si>
    <t>港区南青山２－６－１５</t>
    <rPh sb="0" eb="2">
      <t>ミナトク</t>
    </rPh>
    <rPh sb="2" eb="5">
      <t>ミナミアオヤマ</t>
    </rPh>
    <phoneticPr fontId="7"/>
  </si>
  <si>
    <t>22032473-001</t>
    <phoneticPr fontId="7"/>
  </si>
  <si>
    <t>IP090913</t>
    <phoneticPr fontId="7"/>
  </si>
  <si>
    <t>BB-SC364</t>
    <phoneticPr fontId="7"/>
  </si>
  <si>
    <t>BB-SC364</t>
    <phoneticPr fontId="7"/>
  </si>
  <si>
    <t>22032473-001</t>
    <phoneticPr fontId="7"/>
  </si>
  <si>
    <t>107-0061</t>
    <phoneticPr fontId="7"/>
  </si>
  <si>
    <t>WJ-NV250/4</t>
    <phoneticPr fontId="7"/>
  </si>
  <si>
    <t>03-5785-0799</t>
    <phoneticPr fontId="7"/>
  </si>
  <si>
    <t>03-5785-0800</t>
  </si>
  <si>
    <t>03-5785-0801</t>
  </si>
  <si>
    <t>03-5785-0802</t>
  </si>
  <si>
    <t>03-5785-0803</t>
  </si>
  <si>
    <t>フジモト株式会社</t>
    <phoneticPr fontId="7"/>
  </si>
  <si>
    <t>900-0012</t>
    <phoneticPr fontId="7"/>
  </si>
  <si>
    <t>東京都杉並区梅里1-7-7　SKTビル2F</t>
    <phoneticPr fontId="7"/>
  </si>
  <si>
    <t>BPO事業本部　フードサービス室</t>
    <phoneticPr fontId="7"/>
  </si>
  <si>
    <t>03-5378-6830</t>
    <phoneticPr fontId="7"/>
  </si>
  <si>
    <t>03-5378-6823</t>
    <phoneticPr fontId="7"/>
  </si>
  <si>
    <t>ＮＡＲＩＳＡＷＡ</t>
    <phoneticPr fontId="7"/>
  </si>
  <si>
    <t>107-0061</t>
    <phoneticPr fontId="7"/>
  </si>
  <si>
    <t>107-0062</t>
  </si>
  <si>
    <t>107-0063</t>
  </si>
  <si>
    <t>107-0064</t>
  </si>
  <si>
    <t>107-0065</t>
  </si>
  <si>
    <t>東京都港区南青山２－６－１５</t>
    <phoneticPr fontId="7"/>
  </si>
  <si>
    <t>OJD00043</t>
    <phoneticPr fontId="7"/>
  </si>
  <si>
    <t>OIV05416</t>
  </si>
  <si>
    <t>OIV05482</t>
  </si>
  <si>
    <t>OIV05454</t>
  </si>
  <si>
    <t>IP090910</t>
    <phoneticPr fontId="7"/>
  </si>
  <si>
    <t>OKV01193</t>
    <phoneticPr fontId="7"/>
  </si>
  <si>
    <t>WV-SF135</t>
    <phoneticPr fontId="7"/>
  </si>
  <si>
    <t>OIV05445</t>
    <phoneticPr fontId="7"/>
  </si>
  <si>
    <t>IP090914</t>
    <phoneticPr fontId="7"/>
  </si>
  <si>
    <t>IP090915</t>
    <phoneticPr fontId="7"/>
  </si>
  <si>
    <t>IP090916</t>
    <phoneticPr fontId="7"/>
  </si>
  <si>
    <t>成田</t>
    <rPh sb="0" eb="2">
      <t>ナリタ</t>
    </rPh>
    <phoneticPr fontId="7"/>
  </si>
  <si>
    <t>一般財団法人　日本建築総合試験所　</t>
    <phoneticPr fontId="7"/>
  </si>
  <si>
    <t>耐火防火試験室</t>
    <phoneticPr fontId="7"/>
  </si>
  <si>
    <t>池田市豊島南2-204</t>
    <phoneticPr fontId="7"/>
  </si>
  <si>
    <t>大阪府</t>
    <phoneticPr fontId="7"/>
  </si>
  <si>
    <t>072-760-5053</t>
    <phoneticPr fontId="7"/>
  </si>
  <si>
    <t>WV-SW155</t>
    <phoneticPr fontId="7"/>
  </si>
  <si>
    <t>WV-SPW310</t>
    <phoneticPr fontId="7"/>
  </si>
  <si>
    <t>OKV54309</t>
    <phoneticPr fontId="7"/>
  </si>
  <si>
    <t>OJV04546</t>
    <phoneticPr fontId="7"/>
  </si>
  <si>
    <t>OKV16794</t>
    <phoneticPr fontId="7"/>
  </si>
  <si>
    <t>OKV16795</t>
    <phoneticPr fontId="7"/>
  </si>
  <si>
    <t>WV-SW155</t>
    <phoneticPr fontId="7"/>
  </si>
  <si>
    <t>WV-SPW310</t>
    <phoneticPr fontId="7"/>
  </si>
  <si>
    <t>WJ-NV250/2</t>
    <phoneticPr fontId="7"/>
  </si>
  <si>
    <t>OID00262</t>
    <phoneticPr fontId="7"/>
  </si>
  <si>
    <t>IP090917</t>
  </si>
  <si>
    <t>IP090918</t>
  </si>
  <si>
    <t>IP090919</t>
  </si>
  <si>
    <t>IP090920</t>
  </si>
  <si>
    <t>IP090921</t>
  </si>
  <si>
    <t>22156521-001</t>
    <phoneticPr fontId="7"/>
  </si>
  <si>
    <t>関川</t>
    <phoneticPr fontId="7"/>
  </si>
  <si>
    <t>WJ-NV300R</t>
    <phoneticPr fontId="7"/>
  </si>
  <si>
    <t>WJ-HDE400</t>
    <phoneticPr fontId="7"/>
  </si>
  <si>
    <t>WJ-HDU41S</t>
    <phoneticPr fontId="7"/>
  </si>
  <si>
    <t>WV-SF438</t>
    <phoneticPr fontId="7"/>
  </si>
  <si>
    <t>WV-SFN310J</t>
    <phoneticPr fontId="7"/>
  </si>
  <si>
    <t>大成ビルディング株式会社</t>
    <phoneticPr fontId="7"/>
  </si>
  <si>
    <t>171-0022</t>
    <phoneticPr fontId="7"/>
  </si>
  <si>
    <t>豊島区南池袋２－２５－６　南日本ビル</t>
    <phoneticPr fontId="7"/>
  </si>
  <si>
    <t>東京都</t>
    <phoneticPr fontId="7"/>
  </si>
  <si>
    <t>管理部</t>
    <phoneticPr fontId="7"/>
  </si>
  <si>
    <t>03-3353-5628</t>
    <phoneticPr fontId="7"/>
  </si>
  <si>
    <t>03-3353-5319</t>
    <phoneticPr fontId="7"/>
  </si>
  <si>
    <t>OKV55232</t>
    <phoneticPr fontId="7"/>
  </si>
  <si>
    <t>166-0003</t>
    <phoneticPr fontId="7"/>
  </si>
  <si>
    <t>杉並区高円寺南１－１９－８　竹嶋ビルACT-3</t>
    <phoneticPr fontId="7"/>
  </si>
  <si>
    <t>OIV07049</t>
    <phoneticPr fontId="7"/>
  </si>
  <si>
    <t>22159321-001</t>
    <phoneticPr fontId="7"/>
  </si>
  <si>
    <t>IP090922</t>
    <phoneticPr fontId="7"/>
  </si>
  <si>
    <t>WV-SPW631LTJ</t>
    <phoneticPr fontId="7"/>
  </si>
  <si>
    <t>IP090923</t>
  </si>
  <si>
    <t>塚田</t>
    <rPh sb="0" eb="2">
      <t>ツカダ</t>
    </rPh>
    <phoneticPr fontId="7"/>
  </si>
  <si>
    <t>22141646-002</t>
    <phoneticPr fontId="7"/>
  </si>
  <si>
    <t>株式会社クレオテック</t>
    <rPh sb="0" eb="4">
      <t>カブシキガイシャ</t>
    </rPh>
    <phoneticPr fontId="7"/>
  </si>
  <si>
    <t>WV-SFN611L</t>
    <phoneticPr fontId="7"/>
  </si>
  <si>
    <t>IP090924</t>
  </si>
  <si>
    <t>IP090925</t>
  </si>
  <si>
    <t>IP090926</t>
  </si>
  <si>
    <t>WV-SW158</t>
    <phoneticPr fontId="7"/>
  </si>
  <si>
    <t>WV-SF438</t>
    <phoneticPr fontId="7"/>
  </si>
  <si>
    <t>WJ-NV300/8</t>
    <phoneticPr fontId="7"/>
  </si>
  <si>
    <t>IP090927</t>
    <phoneticPr fontId="7"/>
  </si>
  <si>
    <t>IP090927</t>
    <phoneticPr fontId="7"/>
  </si>
  <si>
    <t>22160726-001</t>
    <phoneticPr fontId="7"/>
  </si>
  <si>
    <t>563-0035</t>
    <phoneticPr fontId="7"/>
  </si>
  <si>
    <t>072-760-5063</t>
    <phoneticPr fontId="7"/>
  </si>
  <si>
    <t>一般財団法人　日本建築総合試験所</t>
  </si>
  <si>
    <t>565-0873</t>
  </si>
  <si>
    <t>大阪府吹田市藤白台5-8-1</t>
    <rPh sb="0" eb="3">
      <t>オオサカフ</t>
    </rPh>
    <phoneticPr fontId="7"/>
  </si>
  <si>
    <t>総務部　総務課</t>
  </si>
  <si>
    <t>06-6872-0391</t>
  </si>
  <si>
    <t>06-6872-0391</t>
    <phoneticPr fontId="7"/>
  </si>
  <si>
    <t>06-6872-0784</t>
  </si>
  <si>
    <t>06-6872-0784</t>
    <phoneticPr fontId="7"/>
  </si>
  <si>
    <t>22156560-001</t>
    <phoneticPr fontId="7"/>
  </si>
  <si>
    <t>一般財団法人　日本建築総合試験所　</t>
    <phoneticPr fontId="7"/>
  </si>
  <si>
    <t>IP090928</t>
    <phoneticPr fontId="7"/>
  </si>
  <si>
    <t>中部社</t>
    <phoneticPr fontId="7"/>
  </si>
  <si>
    <t>22163592-003</t>
    <phoneticPr fontId="7"/>
  </si>
  <si>
    <t>三浦</t>
    <phoneticPr fontId="7"/>
  </si>
  <si>
    <t>FSC</t>
    <phoneticPr fontId="7"/>
  </si>
  <si>
    <t>IP090929</t>
    <phoneticPr fontId="7"/>
  </si>
  <si>
    <t>22166904-001</t>
    <phoneticPr fontId="7"/>
  </si>
  <si>
    <t>WJ-ND400K</t>
    <phoneticPr fontId="7"/>
  </si>
  <si>
    <t>IP090930</t>
  </si>
  <si>
    <t>WJ-HDU41Q</t>
    <phoneticPr fontId="7"/>
  </si>
  <si>
    <t>三井住友信託銀行</t>
    <phoneticPr fontId="7"/>
  </si>
  <si>
    <t>105-0003</t>
  </si>
  <si>
    <t>105-0003</t>
    <phoneticPr fontId="7"/>
  </si>
  <si>
    <t>東京都</t>
    <phoneticPr fontId="7"/>
  </si>
  <si>
    <t>港区西新橋１丁目７−１</t>
  </si>
  <si>
    <t>港区西新橋１丁目７−１</t>
    <phoneticPr fontId="7"/>
  </si>
  <si>
    <t>虎ノ門コンサルティングオフィス</t>
  </si>
  <si>
    <t>虎ノ門コンサルティングオフィス</t>
    <phoneticPr fontId="7"/>
  </si>
  <si>
    <t>03-3508-0100</t>
  </si>
  <si>
    <t>03-3508-0100</t>
    <phoneticPr fontId="7"/>
  </si>
  <si>
    <t>パナソニックＥＳネットワークス株式会社</t>
    <phoneticPr fontId="7"/>
  </si>
  <si>
    <t>105-0021</t>
    <phoneticPr fontId="7"/>
  </si>
  <si>
    <t>東京都港区東新橋２－１２－７</t>
    <phoneticPr fontId="7"/>
  </si>
  <si>
    <t>ネットワークインテグレーション営業二部</t>
    <phoneticPr fontId="7"/>
  </si>
  <si>
    <t>03-6402-5301</t>
    <phoneticPr fontId="7"/>
  </si>
  <si>
    <t>03-6402-5304</t>
    <phoneticPr fontId="7"/>
  </si>
  <si>
    <t>NECネッツエスアイ株式会社</t>
    <phoneticPr fontId="7"/>
  </si>
  <si>
    <t>108-0022</t>
    <phoneticPr fontId="7"/>
  </si>
  <si>
    <t>東京都港区海岸３－２２－２３　MSCセンタービル６F北</t>
    <phoneticPr fontId="7"/>
  </si>
  <si>
    <t>テクニカルサービス事業本部　エンタープライズサービス事業部　第四サービス部</t>
    <phoneticPr fontId="7"/>
  </si>
  <si>
    <t>03-5446-9216</t>
    <phoneticPr fontId="7"/>
  </si>
  <si>
    <t>03-5446-9287</t>
    <phoneticPr fontId="7"/>
  </si>
  <si>
    <t>OHD00026</t>
    <phoneticPr fontId="7"/>
  </si>
  <si>
    <t>OFD00742</t>
  </si>
  <si>
    <t>ODD00577</t>
  </si>
  <si>
    <t>ODD00537</t>
  </si>
  <si>
    <t>ODD00536</t>
  </si>
  <si>
    <t>ODD00533</t>
  </si>
  <si>
    <t>ODD00534</t>
  </si>
  <si>
    <t>ODD00535</t>
  </si>
  <si>
    <t>IP090931</t>
    <phoneticPr fontId="7"/>
  </si>
  <si>
    <t>WJ-NV300/8</t>
    <phoneticPr fontId="7"/>
  </si>
  <si>
    <t>22166397-001</t>
    <phoneticPr fontId="7"/>
  </si>
  <si>
    <t>WV-SPW611J</t>
    <phoneticPr fontId="7"/>
  </si>
  <si>
    <t>WJ-NV250/2</t>
    <phoneticPr fontId="7"/>
  </si>
  <si>
    <t>PN21089K</t>
    <phoneticPr fontId="7"/>
  </si>
  <si>
    <t>LCD-MF211EB</t>
    <phoneticPr fontId="7"/>
  </si>
  <si>
    <t>IP090932</t>
    <phoneticPr fontId="7"/>
  </si>
  <si>
    <t>61H0001195</t>
    <phoneticPr fontId="7"/>
  </si>
  <si>
    <t xml:space="preserve">株式会社カービュー </t>
  </si>
  <si>
    <t>港区六本木1丁目4番5号アークヒルズサウスタワー19階</t>
    <phoneticPr fontId="7"/>
  </si>
  <si>
    <t>開発本部インフラ情報システム</t>
    <rPh sb="0" eb="4">
      <t>カイハツホンブ</t>
    </rPh>
    <rPh sb="8" eb="10">
      <t>ジョウホウ</t>
    </rPh>
    <phoneticPr fontId="6"/>
  </si>
  <si>
    <t>03-6230-5379</t>
  </si>
  <si>
    <t>03-6230-5388</t>
  </si>
  <si>
    <t>都築電気株式会社</t>
  </si>
  <si>
    <t>105-8665</t>
  </si>
  <si>
    <t>東京都港区新橋6-19-15東京美術倶楽部ビル</t>
  </si>
  <si>
    <t>コンタクトセンターソリューション部第一営業課</t>
  </si>
  <si>
    <t>03-6833-7716</t>
  </si>
  <si>
    <t>03-6833-7808</t>
  </si>
  <si>
    <t>パナソニックESネットワークス株式会社</t>
    <phoneticPr fontId="7"/>
  </si>
  <si>
    <t>105-0021</t>
    <phoneticPr fontId="7"/>
  </si>
  <si>
    <t>東京都港区東新橋2-12-7</t>
    <phoneticPr fontId="7"/>
  </si>
  <si>
    <t>ネットワークインテグレーション営業一部 第二営業所</t>
    <phoneticPr fontId="7"/>
  </si>
  <si>
    <t>03-6402-5301</t>
    <phoneticPr fontId="7"/>
  </si>
  <si>
    <t>03-6402-5304</t>
    <phoneticPr fontId="7"/>
  </si>
  <si>
    <t>OHD00004</t>
    <phoneticPr fontId="7"/>
  </si>
  <si>
    <t>OJD00023</t>
    <phoneticPr fontId="7"/>
  </si>
  <si>
    <t>OJD01534</t>
  </si>
  <si>
    <t>OJD01533</t>
  </si>
  <si>
    <t>OJD01311</t>
  </si>
  <si>
    <t>OJV20786</t>
  </si>
  <si>
    <t>OJV23002</t>
  </si>
  <si>
    <t>OJV23063</t>
  </si>
  <si>
    <t>OJV09270</t>
  </si>
  <si>
    <t>OJV09274</t>
  </si>
  <si>
    <t>OJV06710</t>
  </si>
  <si>
    <t>IP090933</t>
    <phoneticPr fontId="7"/>
  </si>
  <si>
    <t>IP090934</t>
  </si>
  <si>
    <t>IP090935</t>
  </si>
  <si>
    <t>立川都市マンション</t>
    <rPh sb="0" eb="2">
      <t>タチカワ</t>
    </rPh>
    <rPh sb="2" eb="4">
      <t>トシ</t>
    </rPh>
    <phoneticPr fontId="7"/>
  </si>
  <si>
    <t>Nﾊﾟｯｹｰｼﾞ２セット</t>
    <phoneticPr fontId="7"/>
  </si>
  <si>
    <t>22166353-003</t>
    <phoneticPr fontId="7"/>
  </si>
  <si>
    <t>22166353-002</t>
    <phoneticPr fontId="7"/>
  </si>
  <si>
    <t>WJ-GXE500</t>
    <phoneticPr fontId="7"/>
  </si>
  <si>
    <t>SOL2G2T</t>
    <phoneticPr fontId="7"/>
  </si>
  <si>
    <t>三菱化学エンジニアリング株式会社　松山大可賀ソーラー1発電所</t>
    <phoneticPr fontId="7"/>
  </si>
  <si>
    <t>三菱化学エンジニアリング株式会社　松山大可賀ソーラー2発電所</t>
    <phoneticPr fontId="7"/>
  </si>
  <si>
    <t>791-8057</t>
  </si>
  <si>
    <t>791-8057</t>
    <phoneticPr fontId="7"/>
  </si>
  <si>
    <t>松山市大可賀3丁目10-2</t>
  </si>
  <si>
    <t>松山市大可賀3丁目10-2</t>
    <phoneticPr fontId="7"/>
  </si>
  <si>
    <t>愛媛県</t>
  </si>
  <si>
    <t>愛媛県</t>
    <phoneticPr fontId="7"/>
  </si>
  <si>
    <t>技術本部 電計情報システム部 電計グループ</t>
  </si>
  <si>
    <t>野田 伊織</t>
  </si>
  <si>
    <t>03-6262-0455</t>
  </si>
  <si>
    <t>03-5299-8320</t>
  </si>
  <si>
    <t>ファシリティマネジメント第2事業本部
エネルギー事業推進部</t>
    <phoneticPr fontId="7"/>
  </si>
  <si>
    <t>OKV01602</t>
  </si>
  <si>
    <t>OKV01635</t>
  </si>
  <si>
    <t>IP090936</t>
    <phoneticPr fontId="7"/>
  </si>
  <si>
    <t>028-5311</t>
    <phoneticPr fontId="7"/>
  </si>
  <si>
    <t>二戸郡一戸町高善寺字大川鉢24-9</t>
    <phoneticPr fontId="7"/>
  </si>
  <si>
    <t>岩手県</t>
    <phoneticPr fontId="7"/>
  </si>
  <si>
    <t>総務部</t>
    <phoneticPr fontId="7"/>
  </si>
  <si>
    <t>0195-33-2111</t>
    <phoneticPr fontId="7"/>
  </si>
  <si>
    <t>0195-33-3770</t>
    <phoneticPr fontId="7"/>
  </si>
  <si>
    <t>東京都港区東新橋2丁目12番7号</t>
    <phoneticPr fontId="7"/>
  </si>
  <si>
    <t>ネットワークインテグレーション営業一部</t>
    <phoneticPr fontId="7"/>
  </si>
  <si>
    <t>03-6402-5301</t>
    <phoneticPr fontId="7"/>
  </si>
  <si>
    <t>03-6402-5304</t>
    <phoneticPr fontId="7"/>
  </si>
  <si>
    <t>富士通ネットワークソリューションズ株式会社</t>
    <phoneticPr fontId="7"/>
  </si>
  <si>
    <t>323-8511</t>
    <phoneticPr fontId="7"/>
  </si>
  <si>
    <t>栃木県小山市城東3-28-1</t>
    <phoneticPr fontId="7"/>
  </si>
  <si>
    <t>フィールドエンジニアリング本部　カスタマーサービスセンター</t>
    <phoneticPr fontId="7"/>
  </si>
  <si>
    <t>0285-24-6344</t>
    <phoneticPr fontId="7"/>
  </si>
  <si>
    <t>0285-23-8470</t>
    <phoneticPr fontId="7"/>
  </si>
  <si>
    <r>
      <t>W</t>
    </r>
    <r>
      <rPr>
        <sz val="11"/>
        <rFont val="ＭＳ Ｐゴシック"/>
        <family val="3"/>
        <charset val="128"/>
      </rPr>
      <t>V-SW396AJ</t>
    </r>
    <phoneticPr fontId="7"/>
  </si>
  <si>
    <t>00200675-001-01</t>
    <phoneticPr fontId="7"/>
  </si>
  <si>
    <t>一戸町役場</t>
    <rPh sb="2" eb="3">
      <t>マチ</t>
    </rPh>
    <phoneticPr fontId="7"/>
  </si>
  <si>
    <t>明治電機工業株式会社</t>
    <phoneticPr fontId="7"/>
  </si>
  <si>
    <t>222-0033</t>
    <phoneticPr fontId="7"/>
  </si>
  <si>
    <t>神奈川県横浜市港北区新横浜3-8-11KDX新横浜ビル9Ｆ</t>
    <rPh sb="0" eb="4">
      <t>カナガワケン</t>
    </rPh>
    <phoneticPr fontId="7"/>
  </si>
  <si>
    <t>東京営業部</t>
    <phoneticPr fontId="7"/>
  </si>
  <si>
    <t>045-476-5601</t>
    <phoneticPr fontId="7"/>
  </si>
  <si>
    <t>045-476-5611</t>
    <phoneticPr fontId="7"/>
  </si>
  <si>
    <t>日鉄住金テクノロジー株式会社</t>
    <rPh sb="0" eb="2">
      <t>ニッテツ</t>
    </rPh>
    <rPh sb="2" eb="4">
      <t>スミキン</t>
    </rPh>
    <rPh sb="10" eb="14">
      <t>カブシキガイシャ</t>
    </rPh>
    <phoneticPr fontId="7"/>
  </si>
  <si>
    <t>476-0015</t>
    <phoneticPr fontId="7"/>
  </si>
  <si>
    <t>東海市東海町５－３　厚板工場加工センター材料試験部事務所</t>
    <phoneticPr fontId="7"/>
  </si>
  <si>
    <t>愛知県</t>
    <phoneticPr fontId="7"/>
  </si>
  <si>
    <t>材料試験部加工課採取係</t>
    <phoneticPr fontId="7"/>
  </si>
  <si>
    <t>052-604-7287</t>
    <phoneticPr fontId="7"/>
  </si>
  <si>
    <t>パナソニックESネットワークス株式会社</t>
    <phoneticPr fontId="7"/>
  </si>
  <si>
    <t>450-8611</t>
    <phoneticPr fontId="7"/>
  </si>
  <si>
    <t>愛知県名古屋市中村区名駅南2-7-55</t>
    <phoneticPr fontId="7"/>
  </si>
  <si>
    <t>中部営業部</t>
    <phoneticPr fontId="7"/>
  </si>
  <si>
    <t>052-586-4141</t>
    <phoneticPr fontId="7"/>
  </si>
  <si>
    <t>052-586-1068</t>
    <phoneticPr fontId="7"/>
  </si>
  <si>
    <t>株式会社ＮＳソリューションズ中部</t>
    <phoneticPr fontId="7"/>
  </si>
  <si>
    <t>愛知県東海市東海町５－３　名古屋システムセンター</t>
    <phoneticPr fontId="7"/>
  </si>
  <si>
    <t>鉄鋼システム事業部</t>
    <phoneticPr fontId="7"/>
  </si>
  <si>
    <t xml:space="preserve">052-603-7591 </t>
    <phoneticPr fontId="7"/>
  </si>
  <si>
    <t>OKV14009</t>
    <phoneticPr fontId="7"/>
  </si>
  <si>
    <t>伯方造船株式会社</t>
    <phoneticPr fontId="7"/>
  </si>
  <si>
    <t>794-2395</t>
    <phoneticPr fontId="7"/>
  </si>
  <si>
    <t>今治市伯方町木浦甲535番地の内第２</t>
    <phoneticPr fontId="7"/>
  </si>
  <si>
    <t>愛媛県</t>
    <phoneticPr fontId="7"/>
  </si>
  <si>
    <t>総務部</t>
    <phoneticPr fontId="7"/>
  </si>
  <si>
    <t>安部係長</t>
    <phoneticPr fontId="7"/>
  </si>
  <si>
    <t>0897-72-1345</t>
    <phoneticPr fontId="7"/>
  </si>
  <si>
    <t>0897-72-2623</t>
    <phoneticPr fontId="7"/>
  </si>
  <si>
    <t>790-0054</t>
    <phoneticPr fontId="7"/>
  </si>
  <si>
    <t>愛媛県松山市空港通二丁目6番27号</t>
    <phoneticPr fontId="7"/>
  </si>
  <si>
    <t>今治支社</t>
    <phoneticPr fontId="7"/>
  </si>
  <si>
    <t>0898-23-2254</t>
    <phoneticPr fontId="7"/>
  </si>
  <si>
    <t>0898-23-0729</t>
    <phoneticPr fontId="7"/>
  </si>
  <si>
    <t>OID00013</t>
    <phoneticPr fontId="7"/>
  </si>
  <si>
    <t>IP090937</t>
  </si>
  <si>
    <t>WV-SF135</t>
    <phoneticPr fontId="7"/>
  </si>
  <si>
    <t>OKV01171</t>
  </si>
  <si>
    <t>OKV01235</t>
  </si>
  <si>
    <t>OKV01263</t>
  </si>
  <si>
    <t>OJV37303</t>
  </si>
  <si>
    <t>OJV01225</t>
  </si>
  <si>
    <t>OKV01209</t>
  </si>
  <si>
    <t>OJV37349</t>
  </si>
  <si>
    <t>OJV37315</t>
  </si>
  <si>
    <t>OJV37407</t>
  </si>
  <si>
    <t>OKV01308</t>
  </si>
  <si>
    <t>OKV01128</t>
  </si>
  <si>
    <t>IP090938</t>
    <phoneticPr fontId="7"/>
  </si>
  <si>
    <t>IP090939</t>
  </si>
  <si>
    <t>IP090938</t>
    <phoneticPr fontId="7"/>
  </si>
  <si>
    <t>柿原</t>
    <rPh sb="0" eb="2">
      <t>カキハラ</t>
    </rPh>
    <phoneticPr fontId="7"/>
  </si>
  <si>
    <t>総合メディカル</t>
    <rPh sb="0" eb="2">
      <t>ソウゴウ</t>
    </rPh>
    <phoneticPr fontId="7"/>
  </si>
  <si>
    <t>福岡県</t>
    <rPh sb="0" eb="3">
      <t>フクオカケン</t>
    </rPh>
    <phoneticPr fontId="7"/>
  </si>
  <si>
    <t>福岡支社</t>
    <rPh sb="0" eb="2">
      <t>フクオカ</t>
    </rPh>
    <rPh sb="2" eb="4">
      <t>シシャ</t>
    </rPh>
    <phoneticPr fontId="7"/>
  </si>
  <si>
    <t>WV-SPN310J</t>
    <phoneticPr fontId="7"/>
  </si>
  <si>
    <t>WJ-NV250/2</t>
    <phoneticPr fontId="7"/>
  </si>
  <si>
    <t>IP090940</t>
    <phoneticPr fontId="7"/>
  </si>
  <si>
    <t>WV-SPN310AV</t>
    <phoneticPr fontId="7"/>
  </si>
  <si>
    <t>22166586-001</t>
    <phoneticPr fontId="7"/>
  </si>
  <si>
    <t>22173928-002</t>
    <phoneticPr fontId="7"/>
  </si>
  <si>
    <t>OLV06388</t>
  </si>
  <si>
    <t>OKD00166</t>
  </si>
  <si>
    <t>5AC01010772</t>
  </si>
  <si>
    <t>GBN5004535C1</t>
  </si>
  <si>
    <t>OLV09134</t>
  </si>
  <si>
    <t>OLV14439</t>
  </si>
  <si>
    <t>OLV12306</t>
  </si>
  <si>
    <t>アイビーコーポレーション</t>
  </si>
  <si>
    <t>434-0043</t>
  </si>
  <si>
    <t>浜松市浜北区中条1112</t>
  </si>
  <si>
    <t>浜松市浜北区中条1112</t>
    <phoneticPr fontId="7"/>
  </si>
  <si>
    <t>静岡県</t>
    <rPh sb="0" eb="3">
      <t>シズオカケン</t>
    </rPh>
    <phoneticPr fontId="7"/>
  </si>
  <si>
    <t>053-586-0430</t>
  </si>
  <si>
    <t>OKV02213</t>
    <phoneticPr fontId="7"/>
  </si>
  <si>
    <t>IP090941</t>
    <phoneticPr fontId="7"/>
  </si>
  <si>
    <t>IP090941</t>
    <phoneticPr fontId="7"/>
  </si>
  <si>
    <t>田渕</t>
    <rPh sb="0" eb="2">
      <t>タブチ</t>
    </rPh>
    <phoneticPr fontId="7"/>
  </si>
  <si>
    <t>62H0000175</t>
    <phoneticPr fontId="7"/>
  </si>
  <si>
    <t>IP090942</t>
    <phoneticPr fontId="7"/>
  </si>
  <si>
    <t>IP090942</t>
    <phoneticPr fontId="7"/>
  </si>
  <si>
    <t>パナソニック ソリューションテクノロジー株式会社</t>
    <phoneticPr fontId="7"/>
  </si>
  <si>
    <t>パナソニック ソリューションテクノロジー株式会社</t>
    <phoneticPr fontId="7"/>
  </si>
  <si>
    <t>WV-SW158</t>
    <phoneticPr fontId="7"/>
  </si>
  <si>
    <t>BB-SW175</t>
    <phoneticPr fontId="7"/>
  </si>
  <si>
    <t>IP090943</t>
    <phoneticPr fontId="7"/>
  </si>
  <si>
    <t>IP090944</t>
  </si>
  <si>
    <t>IP090945</t>
  </si>
  <si>
    <t>22161145-001</t>
    <phoneticPr fontId="7"/>
  </si>
  <si>
    <t>IP090943</t>
    <phoneticPr fontId="7"/>
  </si>
  <si>
    <t>WJ-NV250/2</t>
    <phoneticPr fontId="7"/>
  </si>
  <si>
    <t>WV-SFN611L</t>
    <phoneticPr fontId="7"/>
  </si>
  <si>
    <t>IP090946</t>
    <phoneticPr fontId="7"/>
  </si>
  <si>
    <t>IP090946</t>
    <phoneticPr fontId="7"/>
  </si>
  <si>
    <t>古川</t>
    <rPh sb="0" eb="2">
      <t>フルカワ</t>
    </rPh>
    <phoneticPr fontId="7"/>
  </si>
  <si>
    <t>ALSOK</t>
    <phoneticPr fontId="7"/>
  </si>
  <si>
    <t>22170662-003</t>
    <phoneticPr fontId="7"/>
  </si>
  <si>
    <t>岸和田市立　山直市民センター</t>
  </si>
  <si>
    <t>596-0808</t>
  </si>
  <si>
    <t>大阪府</t>
    <phoneticPr fontId="7"/>
  </si>
  <si>
    <t>岸和田市三田町715番地の1</t>
  </si>
  <si>
    <t>072-441-1451</t>
  </si>
  <si>
    <t>株式会社　稲沢商会　東京営業所</t>
  </si>
  <si>
    <t>110-0015</t>
    <phoneticPr fontId="7"/>
  </si>
  <si>
    <t>東京都台東区東上野１丁目１７番３号　荒井ビル２F</t>
    <phoneticPr fontId="7"/>
  </si>
  <si>
    <t>営業部</t>
    <phoneticPr fontId="7"/>
  </si>
  <si>
    <t>03-6803-0173</t>
    <phoneticPr fontId="7"/>
  </si>
  <si>
    <t>03-6240-1739</t>
    <phoneticPr fontId="7"/>
  </si>
  <si>
    <t>OJD00046</t>
    <phoneticPr fontId="7"/>
  </si>
  <si>
    <t>OJV20815</t>
  </si>
  <si>
    <t>OJV20816</t>
  </si>
  <si>
    <t>OKV44709</t>
  </si>
  <si>
    <t>OKV44710</t>
  </si>
  <si>
    <t>OKV41505</t>
  </si>
  <si>
    <t>OKV41502</t>
  </si>
  <si>
    <t>株式会社　丸三</t>
    <rPh sb="0" eb="4">
      <t>カブシキガイシャ</t>
    </rPh>
    <rPh sb="5" eb="7">
      <t>マルサン</t>
    </rPh>
    <phoneticPr fontId="7"/>
  </si>
  <si>
    <t>699-0811</t>
    <phoneticPr fontId="7"/>
  </si>
  <si>
    <t>出雲市湖陵町差海１２４３－１</t>
    <phoneticPr fontId="7"/>
  </si>
  <si>
    <t>島根県</t>
  </si>
  <si>
    <t>農業事業部</t>
    <phoneticPr fontId="7"/>
  </si>
  <si>
    <t>藤原　富美江</t>
    <phoneticPr fontId="7"/>
  </si>
  <si>
    <t>080-2898-5591</t>
    <phoneticPr fontId="7"/>
  </si>
  <si>
    <t>812-0016</t>
    <phoneticPr fontId="7"/>
  </si>
  <si>
    <t>福岡市博多区博多駅南1-2-13　福岡パナソニックビル４階</t>
    <phoneticPr fontId="7"/>
  </si>
  <si>
    <t>西日本営業一部営業三課</t>
    <phoneticPr fontId="7"/>
  </si>
  <si>
    <t>092-477-1181</t>
    <phoneticPr fontId="7"/>
  </si>
  <si>
    <t>092-477-1562</t>
    <phoneticPr fontId="7"/>
  </si>
  <si>
    <t>株式会社　農援隊</t>
    <phoneticPr fontId="7"/>
  </si>
  <si>
    <t>693-0032</t>
    <phoneticPr fontId="7"/>
  </si>
  <si>
    <t>島根県出雲市下古志町1650</t>
    <phoneticPr fontId="7"/>
  </si>
  <si>
    <t>0853－25－7778</t>
    <phoneticPr fontId="7"/>
  </si>
  <si>
    <t xml:space="preserve">0835－25－7776 </t>
    <phoneticPr fontId="7"/>
  </si>
  <si>
    <t>OLV24127</t>
    <phoneticPr fontId="7"/>
  </si>
  <si>
    <t>OLV41348</t>
    <phoneticPr fontId="7"/>
  </si>
  <si>
    <t>IP090947</t>
  </si>
  <si>
    <t>IP090948</t>
  </si>
  <si>
    <t>IP090949</t>
  </si>
  <si>
    <t>IP090947</t>
    <phoneticPr fontId="7"/>
  </si>
  <si>
    <t>22182542-002</t>
    <phoneticPr fontId="7"/>
  </si>
  <si>
    <t>WV-SPN310AV</t>
  </si>
  <si>
    <t>OLV17872</t>
  </si>
  <si>
    <t>OKD00406</t>
  </si>
  <si>
    <t>GBN50037227U</t>
  </si>
  <si>
    <t>5AC01010256</t>
  </si>
  <si>
    <t>リュウホウ</t>
    <phoneticPr fontId="7"/>
  </si>
  <si>
    <t>台東区上野５－２５－２</t>
    <phoneticPr fontId="7"/>
  </si>
  <si>
    <t>東京都</t>
    <phoneticPr fontId="7"/>
  </si>
  <si>
    <t>城東支社</t>
    <phoneticPr fontId="7"/>
  </si>
  <si>
    <t>03-3833-8301</t>
    <phoneticPr fontId="7"/>
  </si>
  <si>
    <t>綜合警備保障（株）</t>
    <phoneticPr fontId="7"/>
  </si>
  <si>
    <t>IP090948</t>
    <phoneticPr fontId="7"/>
  </si>
  <si>
    <t>IP090949</t>
    <phoneticPr fontId="7"/>
  </si>
  <si>
    <t>22182542-003</t>
  </si>
  <si>
    <t>WV-SFN631L</t>
    <phoneticPr fontId="7"/>
  </si>
  <si>
    <t>WV-SFN480</t>
    <phoneticPr fontId="7"/>
  </si>
  <si>
    <t>OLV02751</t>
  </si>
  <si>
    <t>OLV15992</t>
  </si>
  <si>
    <t>IP090950</t>
  </si>
  <si>
    <t>IP090951</t>
  </si>
  <si>
    <t>22195497-001</t>
    <phoneticPr fontId="7"/>
  </si>
  <si>
    <t>WV-SF438</t>
    <phoneticPr fontId="7"/>
  </si>
  <si>
    <t>WV-SF135</t>
    <phoneticPr fontId="7"/>
  </si>
  <si>
    <t>603-8353</t>
  </si>
  <si>
    <t>603-8353</t>
    <phoneticPr fontId="7"/>
  </si>
  <si>
    <t>京都市北区平野上八丁柳町28番地</t>
    <phoneticPr fontId="7"/>
  </si>
  <si>
    <t>京都府</t>
    <phoneticPr fontId="7"/>
  </si>
  <si>
    <t>経営管理部総務課</t>
  </si>
  <si>
    <t>経営管理部総務課</t>
    <phoneticPr fontId="7"/>
  </si>
  <si>
    <t>075-463-9037</t>
  </si>
  <si>
    <t>075-463-9020</t>
  </si>
  <si>
    <t>富士ゼロックス京都株式会社</t>
    <rPh sb="0" eb="2">
      <t>フジ</t>
    </rPh>
    <rPh sb="7" eb="9">
      <t>キョウト</t>
    </rPh>
    <rPh sb="9" eb="13">
      <t>カブシキガイシャ</t>
    </rPh>
    <phoneticPr fontId="7"/>
  </si>
  <si>
    <t>京都府京都市北区平野上八丁柳町28番地</t>
    <rPh sb="0" eb="2">
      <t>キョウト</t>
    </rPh>
    <rPh sb="2" eb="3">
      <t>フ</t>
    </rPh>
    <rPh sb="3" eb="5">
      <t>キョウト</t>
    </rPh>
    <phoneticPr fontId="7"/>
  </si>
  <si>
    <t>PAV41690</t>
  </si>
  <si>
    <t>PAV41695</t>
  </si>
  <si>
    <t>PAV37540</t>
    <phoneticPr fontId="7"/>
  </si>
  <si>
    <t>PAV07399</t>
    <phoneticPr fontId="7"/>
  </si>
  <si>
    <t>PAV31029</t>
    <phoneticPr fontId="7"/>
  </si>
  <si>
    <t>鴻池運輸株式会社</t>
  </si>
  <si>
    <t>660-0844</t>
  </si>
  <si>
    <t>尼崎市東浜１　㈱大阪チタニウムテクノロジーズ内</t>
    <phoneticPr fontId="7"/>
  </si>
  <si>
    <t>兵庫県</t>
    <phoneticPr fontId="7"/>
  </si>
  <si>
    <t>関西支店　尼崎南営業所</t>
  </si>
  <si>
    <t>06-6411-2150</t>
  </si>
  <si>
    <t>綜合警備保障株式会社　</t>
  </si>
  <si>
    <t>865-0061</t>
    <phoneticPr fontId="7"/>
  </si>
  <si>
    <t>熊本県玉名市立願寺1392-1</t>
    <phoneticPr fontId="7"/>
  </si>
  <si>
    <t>0968-73-4007</t>
    <phoneticPr fontId="7"/>
  </si>
  <si>
    <t>0968-73-4653</t>
    <phoneticPr fontId="7"/>
  </si>
  <si>
    <t>OLV16831</t>
  </si>
  <si>
    <t>OLV16816</t>
  </si>
  <si>
    <t>OKD00366</t>
  </si>
  <si>
    <t>5AC01010577</t>
  </si>
  <si>
    <t>大阪市北区堂島浜１－２－６　新ダイビル１５F</t>
    <phoneticPr fontId="7"/>
  </si>
  <si>
    <t>OJV09402</t>
  </si>
  <si>
    <t>OJV09445</t>
  </si>
  <si>
    <t>OJV09470</t>
  </si>
  <si>
    <t>OJV20973</t>
  </si>
  <si>
    <t>OJV20983</t>
  </si>
  <si>
    <t>OJV18559</t>
  </si>
  <si>
    <t>OJV20982</t>
  </si>
  <si>
    <t>OJV20980</t>
  </si>
  <si>
    <t>OJV18574</t>
  </si>
  <si>
    <t>OJV17222</t>
  </si>
  <si>
    <t>OHD00005</t>
  </si>
  <si>
    <t>OID00076</t>
  </si>
  <si>
    <t>IP090952</t>
    <phoneticPr fontId="7"/>
  </si>
  <si>
    <t>IP090953</t>
    <phoneticPr fontId="7"/>
  </si>
  <si>
    <t>山上</t>
    <rPh sb="0" eb="2">
      <t>ヤマガミ</t>
    </rPh>
    <phoneticPr fontId="7"/>
  </si>
  <si>
    <t>株式会社ジェイコム川口戸田</t>
    <rPh sb="0" eb="4">
      <t>カブシキガイシャ</t>
    </rPh>
    <rPh sb="9" eb="11">
      <t>カワグチ</t>
    </rPh>
    <rPh sb="11" eb="13">
      <t>トダ</t>
    </rPh>
    <phoneticPr fontId="7"/>
  </si>
  <si>
    <t>332-0034</t>
    <phoneticPr fontId="7"/>
  </si>
  <si>
    <t>川口市並木１－１７－１２</t>
    <phoneticPr fontId="7"/>
  </si>
  <si>
    <t>埼玉県</t>
    <phoneticPr fontId="7"/>
  </si>
  <si>
    <t>管理部</t>
    <phoneticPr fontId="7"/>
  </si>
  <si>
    <t>WV-SF135</t>
    <phoneticPr fontId="7"/>
  </si>
  <si>
    <t>WJ-NV200/05</t>
    <phoneticPr fontId="7"/>
  </si>
  <si>
    <t>22203136-001</t>
    <phoneticPr fontId="7"/>
  </si>
  <si>
    <t>町田市役所本庁舎</t>
  </si>
  <si>
    <t>194-8520</t>
  </si>
  <si>
    <t>町田市森野2-2-22　6Ｆ　</t>
    <phoneticPr fontId="7"/>
  </si>
  <si>
    <t xml:space="preserve">(042)722-3111(代表） </t>
  </si>
  <si>
    <t>株式会社エクシオテック</t>
    <phoneticPr fontId="7"/>
  </si>
  <si>
    <t>143-0006</t>
    <phoneticPr fontId="7"/>
  </si>
  <si>
    <t>東京都大田区平和島4-1-23　東京総合エンジニアリングセンタ2階</t>
    <phoneticPr fontId="7"/>
  </si>
  <si>
    <t>ソリューション事業本部システム部</t>
    <phoneticPr fontId="7"/>
  </si>
  <si>
    <t>03-6404-2772</t>
    <phoneticPr fontId="7"/>
  </si>
  <si>
    <t>03-6404-3209</t>
    <phoneticPr fontId="7"/>
  </si>
  <si>
    <t>株式会社ＮＴＴデータ</t>
    <phoneticPr fontId="7"/>
  </si>
  <si>
    <t>194-0021</t>
    <phoneticPr fontId="7"/>
  </si>
  <si>
    <t>東京都町田市中町1-31-4　NTT町田ビル3F</t>
    <phoneticPr fontId="7"/>
  </si>
  <si>
    <t>リージョナルビジネス事業本部　e-コミュニティ事業部
第五システム開発担当</t>
    <phoneticPr fontId="7"/>
  </si>
  <si>
    <t xml:space="preserve">050-5546 -2120  </t>
    <phoneticPr fontId="7"/>
  </si>
  <si>
    <t>042-710-2078</t>
    <phoneticPr fontId="7"/>
  </si>
  <si>
    <t>OJV10143</t>
  </si>
  <si>
    <t>OJV10165</t>
  </si>
  <si>
    <t>OJV14912</t>
  </si>
  <si>
    <t>OJV14957</t>
  </si>
  <si>
    <t>OJV29463</t>
  </si>
  <si>
    <t>OJV29490</t>
  </si>
  <si>
    <t>OJV35442</t>
  </si>
  <si>
    <t>OJV35447</t>
  </si>
  <si>
    <t>IP090954</t>
    <phoneticPr fontId="7"/>
  </si>
  <si>
    <t>IP090955</t>
    <phoneticPr fontId="7"/>
  </si>
  <si>
    <t>IP090954</t>
    <phoneticPr fontId="7"/>
  </si>
  <si>
    <t>立川都市マンション（104区画)</t>
    <rPh sb="0" eb="2">
      <t>タチカワ</t>
    </rPh>
    <rPh sb="2" eb="4">
      <t>トシ</t>
    </rPh>
    <rPh sb="13" eb="15">
      <t>クカク</t>
    </rPh>
    <phoneticPr fontId="7"/>
  </si>
  <si>
    <t>22185732-001</t>
    <phoneticPr fontId="7"/>
  </si>
  <si>
    <t>立川都市マンション（204区画)</t>
    <rPh sb="0" eb="2">
      <t>タチカワ</t>
    </rPh>
    <rPh sb="2" eb="4">
      <t>トシ</t>
    </rPh>
    <rPh sb="13" eb="15">
      <t>クカク</t>
    </rPh>
    <phoneticPr fontId="7"/>
  </si>
  <si>
    <t>IP090955</t>
    <phoneticPr fontId="7"/>
  </si>
  <si>
    <t>22185808-001</t>
    <phoneticPr fontId="7"/>
  </si>
  <si>
    <t>株式会社九電工 宇城営業所</t>
    <rPh sb="0" eb="4">
      <t>カブシキガイシャ</t>
    </rPh>
    <rPh sb="4" eb="7">
      <t>キュウデンコウ</t>
    </rPh>
    <rPh sb="8" eb="9">
      <t>ウ</t>
    </rPh>
    <rPh sb="9" eb="10">
      <t>シロ</t>
    </rPh>
    <rPh sb="10" eb="13">
      <t>エイギョウショ</t>
    </rPh>
    <phoneticPr fontId="7"/>
  </si>
  <si>
    <t>869-0522</t>
    <phoneticPr fontId="7"/>
  </si>
  <si>
    <t>宇城市松橋町内田字打越1374他48筆</t>
    <rPh sb="0" eb="3">
      <t>ウキシ</t>
    </rPh>
    <rPh sb="3" eb="6">
      <t>マツハシチョウ</t>
    </rPh>
    <rPh sb="6" eb="8">
      <t>ウチダ</t>
    </rPh>
    <rPh sb="8" eb="9">
      <t>アザ</t>
    </rPh>
    <rPh sb="9" eb="10">
      <t>ウ</t>
    </rPh>
    <rPh sb="10" eb="11">
      <t>コシ</t>
    </rPh>
    <rPh sb="15" eb="16">
      <t>ホカ</t>
    </rPh>
    <rPh sb="18" eb="19">
      <t>フデ</t>
    </rPh>
    <phoneticPr fontId="7"/>
  </si>
  <si>
    <t>電気グループ</t>
    <rPh sb="0" eb="2">
      <t>デンキ</t>
    </rPh>
    <phoneticPr fontId="7"/>
  </si>
  <si>
    <t>平田　智寛</t>
    <rPh sb="0" eb="2">
      <t>ヒラタ</t>
    </rPh>
    <rPh sb="3" eb="4">
      <t>トモ</t>
    </rPh>
    <rPh sb="4" eb="5">
      <t>ヒロシ</t>
    </rPh>
    <phoneticPr fontId="7"/>
  </si>
  <si>
    <t>0964-32-0176</t>
    <phoneticPr fontId="7"/>
  </si>
  <si>
    <t>0964-33-0219</t>
    <phoneticPr fontId="7"/>
  </si>
  <si>
    <t>株式会社オートメイション・テクノロジー</t>
    <rPh sb="0" eb="4">
      <t>カブシキガイシャ</t>
    </rPh>
    <phoneticPr fontId="7"/>
  </si>
  <si>
    <t>815-0081</t>
    <phoneticPr fontId="7"/>
  </si>
  <si>
    <t>福岡市南区那の川1丁目24-1九電工福岡支店ビル5階</t>
    <phoneticPr fontId="7"/>
  </si>
  <si>
    <t>システムソリューション部
インフラソリューション部</t>
    <phoneticPr fontId="7"/>
  </si>
  <si>
    <t>092-523-8145
092-523-6352</t>
    <phoneticPr fontId="7"/>
  </si>
  <si>
    <t>092-523-8401
092-525-6353</t>
    <phoneticPr fontId="7"/>
  </si>
  <si>
    <t>株式会社九電工　宇城営業所</t>
    <phoneticPr fontId="7"/>
  </si>
  <si>
    <t>869-0511</t>
    <phoneticPr fontId="7"/>
  </si>
  <si>
    <t>熊本県宇城市松橋町曲野2302</t>
    <phoneticPr fontId="7"/>
  </si>
  <si>
    <t>電気グループ</t>
    <phoneticPr fontId="7"/>
  </si>
  <si>
    <t>OHV56996</t>
    <phoneticPr fontId="7"/>
  </si>
  <si>
    <t>OHV56799</t>
    <phoneticPr fontId="7"/>
  </si>
  <si>
    <t>OHV56948</t>
    <phoneticPr fontId="7"/>
  </si>
  <si>
    <t>OHV56941</t>
    <phoneticPr fontId="7"/>
  </si>
  <si>
    <t>OHV56985</t>
    <phoneticPr fontId="7"/>
  </si>
  <si>
    <t>OHV57137</t>
    <phoneticPr fontId="7"/>
  </si>
  <si>
    <t>BY-HPE11KT</t>
  </si>
  <si>
    <t>IP090956</t>
  </si>
  <si>
    <t>WV-SF135</t>
    <phoneticPr fontId="7"/>
  </si>
  <si>
    <t>22211362-001</t>
    <phoneticPr fontId="7"/>
  </si>
  <si>
    <t>IP090957</t>
    <phoneticPr fontId="7"/>
  </si>
  <si>
    <t>IP090958</t>
    <phoneticPr fontId="7"/>
  </si>
  <si>
    <t>西村</t>
    <rPh sb="0" eb="2">
      <t>ニシムラ</t>
    </rPh>
    <phoneticPr fontId="7"/>
  </si>
  <si>
    <t>17827109-02</t>
    <phoneticPr fontId="7"/>
  </si>
  <si>
    <t>IP090960</t>
    <phoneticPr fontId="7"/>
  </si>
  <si>
    <t>田中</t>
    <rPh sb="0" eb="2">
      <t>タナカ</t>
    </rPh>
    <phoneticPr fontId="7"/>
  </si>
  <si>
    <t>長崎県立大学　佐世保校</t>
    <rPh sb="0" eb="2">
      <t>ナガサキ</t>
    </rPh>
    <rPh sb="2" eb="4">
      <t>ケンリツ</t>
    </rPh>
    <rPh sb="4" eb="6">
      <t>ダイガク</t>
    </rPh>
    <rPh sb="7" eb="10">
      <t>サセボ</t>
    </rPh>
    <rPh sb="10" eb="11">
      <t>コウ</t>
    </rPh>
    <phoneticPr fontId="7"/>
  </si>
  <si>
    <t>858-8580</t>
  </si>
  <si>
    <t>858-8580</t>
    <phoneticPr fontId="7"/>
  </si>
  <si>
    <t>長崎県</t>
    <phoneticPr fontId="7"/>
  </si>
  <si>
    <t>佐世保市川下町123</t>
  </si>
  <si>
    <t>0956-47-2191</t>
  </si>
  <si>
    <t>0956-47-2191</t>
    <phoneticPr fontId="7"/>
  </si>
  <si>
    <t>0956-47-6941</t>
    <phoneticPr fontId="7"/>
  </si>
  <si>
    <t>長崎県公立大学法人</t>
  </si>
  <si>
    <t>長崎県公立大学法人</t>
    <phoneticPr fontId="7"/>
  </si>
  <si>
    <t>三和通信長崎株式会社</t>
  </si>
  <si>
    <t>852-8156</t>
  </si>
  <si>
    <t>852-8156</t>
    <phoneticPr fontId="7"/>
  </si>
  <si>
    <t>長崎県長崎市赤迫2丁目7番2号</t>
  </si>
  <si>
    <t>長崎県長崎市赤迫2丁目7番2号</t>
    <phoneticPr fontId="7"/>
  </si>
  <si>
    <t>095-857-3035</t>
  </si>
  <si>
    <t>095-857-3035</t>
    <phoneticPr fontId="7"/>
  </si>
  <si>
    <t>095-865-9556</t>
  </si>
  <si>
    <t>095-865-9556</t>
    <phoneticPr fontId="7"/>
  </si>
  <si>
    <t>長崎県佐世保市川下町123</t>
  </si>
  <si>
    <t>長崎県佐世保市川下町123</t>
    <phoneticPr fontId="7"/>
  </si>
  <si>
    <t>長崎県立大学　企画広報課</t>
  </si>
  <si>
    <t>長崎県立大学　企画広報課</t>
    <phoneticPr fontId="7"/>
  </si>
  <si>
    <t>0956-47-8047</t>
  </si>
  <si>
    <t>0956-47-8047</t>
    <phoneticPr fontId="7"/>
  </si>
  <si>
    <t>－</t>
    <phoneticPr fontId="7"/>
  </si>
  <si>
    <t>22215074-001</t>
    <phoneticPr fontId="7"/>
  </si>
  <si>
    <t>IP090959</t>
    <phoneticPr fontId="7"/>
  </si>
  <si>
    <t>情報システム室</t>
    <phoneticPr fontId="7"/>
  </si>
  <si>
    <t>858-8580</t>
    <phoneticPr fontId="7"/>
  </si>
  <si>
    <t>0956-47-2191</t>
    <phoneticPr fontId="7"/>
  </si>
  <si>
    <t>OLV24295</t>
    <phoneticPr fontId="7"/>
  </si>
  <si>
    <t>三和通信長崎株式会社</t>
    <phoneticPr fontId="7"/>
  </si>
  <si>
    <t>22215074-002</t>
    <phoneticPr fontId="7"/>
  </si>
  <si>
    <t>佐世保市川下町123</t>
    <phoneticPr fontId="7"/>
  </si>
  <si>
    <t>OLD00009</t>
    <phoneticPr fontId="7"/>
  </si>
  <si>
    <t>651-2194</t>
    <phoneticPr fontId="7"/>
  </si>
  <si>
    <t>株式会社ニッセイコム</t>
  </si>
  <si>
    <t>小倉　恒一郎</t>
  </si>
  <si>
    <t>小倉　恒一郎</t>
    <phoneticPr fontId="7"/>
  </si>
  <si>
    <t>078-795-3311</t>
    <phoneticPr fontId="7"/>
  </si>
  <si>
    <t>078-795-3314</t>
    <phoneticPr fontId="7"/>
  </si>
  <si>
    <t>541-0041</t>
  </si>
  <si>
    <t>541-0041</t>
    <phoneticPr fontId="7"/>
  </si>
  <si>
    <t>大阪府大阪市中央区北浜3－5－29</t>
    <rPh sb="0" eb="11">
      <t>５４１－００４１</t>
    </rPh>
    <phoneticPr fontId="7"/>
  </si>
  <si>
    <t>公共情報事業本部　営業第二部</t>
  </si>
  <si>
    <t>公共情報事業本部　営業第二部</t>
    <phoneticPr fontId="7"/>
  </si>
  <si>
    <t>06-6222-4813</t>
  </si>
  <si>
    <t>06-6222-4813</t>
    <phoneticPr fontId="7"/>
  </si>
  <si>
    <t>06-6222-0690</t>
  </si>
  <si>
    <t>06-6222-0690</t>
    <phoneticPr fontId="7"/>
  </si>
  <si>
    <t>神戸市立工業高等専門学校</t>
    <phoneticPr fontId="7"/>
  </si>
  <si>
    <t>兵庫県神戸市西区学園東町8-3</t>
    <rPh sb="0" eb="3">
      <t>ヒョウゴケン</t>
    </rPh>
    <phoneticPr fontId="7"/>
  </si>
  <si>
    <t>IP090961</t>
    <phoneticPr fontId="7"/>
  </si>
  <si>
    <t>WV-SPW631LJ</t>
    <phoneticPr fontId="7"/>
  </si>
  <si>
    <t>OLV16928</t>
    <phoneticPr fontId="7"/>
  </si>
  <si>
    <t>22207078-001</t>
    <phoneticPr fontId="7"/>
  </si>
  <si>
    <t>078-795-3311</t>
    <phoneticPr fontId="7"/>
  </si>
  <si>
    <t>神戸市立工業高等専門学校</t>
    <phoneticPr fontId="7"/>
  </si>
  <si>
    <t>神戸市西区学園東町8-3</t>
    <phoneticPr fontId="7"/>
  </si>
  <si>
    <t>651-2194</t>
    <phoneticPr fontId="7"/>
  </si>
  <si>
    <t>BB-ST165A</t>
    <phoneticPr fontId="7"/>
  </si>
  <si>
    <t>OLV26394</t>
    <phoneticPr fontId="7"/>
  </si>
  <si>
    <t>株式会社ニッセイコム</t>
    <phoneticPr fontId="7"/>
  </si>
  <si>
    <t>IP090957</t>
    <phoneticPr fontId="7"/>
  </si>
  <si>
    <t>17827109-01</t>
    <phoneticPr fontId="7"/>
  </si>
  <si>
    <t>OLV31061</t>
    <phoneticPr fontId="7"/>
  </si>
  <si>
    <t>神戸市西区学園東町8-3</t>
    <phoneticPr fontId="7"/>
  </si>
  <si>
    <t>BB-SW175A</t>
    <phoneticPr fontId="7"/>
  </si>
  <si>
    <t>デロイトトーマツサービシーズ株式会社</t>
    <phoneticPr fontId="7"/>
  </si>
  <si>
    <t>101-0032</t>
  </si>
  <si>
    <t>東京都</t>
    <phoneticPr fontId="7"/>
  </si>
  <si>
    <t>千代田区岩本町3-11-15</t>
    <phoneticPr fontId="7"/>
  </si>
  <si>
    <t>システム管理部</t>
  </si>
  <si>
    <t>鈴木　芳和</t>
  </si>
  <si>
    <t>052-565-5110</t>
  </si>
  <si>
    <t>052-565-5535</t>
  </si>
  <si>
    <t>パナソニックESネットワークス株式会社</t>
    <phoneticPr fontId="7"/>
  </si>
  <si>
    <t>105-0021</t>
    <phoneticPr fontId="7"/>
  </si>
  <si>
    <t>東京都港区東新橋2-12-7　住友東新橋ビル2号館</t>
  </si>
  <si>
    <t>東京都港区東新橋2-12-7　住友東新橋ビル2号館</t>
    <phoneticPr fontId="7"/>
  </si>
  <si>
    <t>ネットワークインテグレーション営業二部</t>
    <phoneticPr fontId="7"/>
  </si>
  <si>
    <t>03-6402-5301</t>
    <phoneticPr fontId="7"/>
  </si>
  <si>
    <t>03-6402-5304</t>
    <phoneticPr fontId="7"/>
  </si>
  <si>
    <t>デロイトトーマツ合同会社</t>
  </si>
  <si>
    <t>デロイトトーマツ合同会社</t>
    <phoneticPr fontId="7"/>
  </si>
  <si>
    <t>108-6221</t>
  </si>
  <si>
    <t>108-6221</t>
    <phoneticPr fontId="7"/>
  </si>
  <si>
    <t>東京都港区港南2-15-3 品川インターシティC棟</t>
  </si>
  <si>
    <t>東京都港区港南2-15-3 品川インターシティC棟</t>
    <phoneticPr fontId="7"/>
  </si>
  <si>
    <t>ITインフラ</t>
  </si>
  <si>
    <t>ITインフラ</t>
    <phoneticPr fontId="7"/>
  </si>
  <si>
    <t>03-6720-8300</t>
  </si>
  <si>
    <t>03-6720-8300</t>
    <phoneticPr fontId="7"/>
  </si>
  <si>
    <t>03-6720-8305</t>
  </si>
  <si>
    <t>03-6720-8305</t>
    <phoneticPr fontId="7"/>
  </si>
  <si>
    <t>デロイトトーマツサービシーズ株式会社</t>
    <phoneticPr fontId="7"/>
  </si>
  <si>
    <t>PAV18515</t>
    <phoneticPr fontId="7"/>
  </si>
  <si>
    <t>PAV28685</t>
    <phoneticPr fontId="7"/>
  </si>
  <si>
    <t>有限責任監査法人トーマツ　デロイトトーマツ税理士法人</t>
    <rPh sb="0" eb="2">
      <t>ユウゲン</t>
    </rPh>
    <rPh sb="2" eb="4">
      <t>セキニン</t>
    </rPh>
    <rPh sb="4" eb="6">
      <t>カンサ</t>
    </rPh>
    <rPh sb="6" eb="8">
      <t>ホウジン</t>
    </rPh>
    <rPh sb="21" eb="24">
      <t>ゼイリシ</t>
    </rPh>
    <rPh sb="24" eb="26">
      <t>ホウジン</t>
    </rPh>
    <phoneticPr fontId="7"/>
  </si>
  <si>
    <t>450-6328</t>
  </si>
  <si>
    <t>450-6328</t>
    <phoneticPr fontId="7"/>
  </si>
  <si>
    <t>名古屋市中村区名駅一丁目1番1号</t>
  </si>
  <si>
    <t>名古屋市中村区名駅一丁目1番1号</t>
    <phoneticPr fontId="7"/>
  </si>
  <si>
    <t>情報テクノロジー</t>
  </si>
  <si>
    <t>情報テクノロジー</t>
    <phoneticPr fontId="7"/>
  </si>
  <si>
    <t>白岡　健</t>
  </si>
  <si>
    <t>白岡　健</t>
    <phoneticPr fontId="7"/>
  </si>
  <si>
    <t>052-565-5511</t>
  </si>
  <si>
    <t>052-565-5511</t>
    <phoneticPr fontId="7"/>
  </si>
  <si>
    <t>052-569-1394</t>
  </si>
  <si>
    <t>052-569-1394</t>
    <phoneticPr fontId="7"/>
  </si>
  <si>
    <t>パナソニックESネットワークス株式会社</t>
    <phoneticPr fontId="7"/>
  </si>
  <si>
    <t>OLV41075</t>
  </si>
  <si>
    <t>OLV38797</t>
  </si>
  <si>
    <t>OLV43498</t>
  </si>
  <si>
    <t>OLV43453</t>
  </si>
  <si>
    <t>OLV43438</t>
  </si>
  <si>
    <t>OLV38798</t>
  </si>
  <si>
    <t>OLV38814</t>
  </si>
  <si>
    <t>OLV38804</t>
  </si>
  <si>
    <t>OLV34892</t>
  </si>
  <si>
    <t>OLV34959</t>
  </si>
  <si>
    <t>OLV34862</t>
  </si>
  <si>
    <t>OLV34854</t>
  </si>
  <si>
    <t>OLV34952</t>
  </si>
  <si>
    <t>OLV34867</t>
  </si>
  <si>
    <t>OLV34871</t>
  </si>
  <si>
    <t>OLV34969</t>
  </si>
  <si>
    <t>OLV34951</t>
  </si>
  <si>
    <t>OLV35076</t>
  </si>
  <si>
    <t>OLV34917</t>
  </si>
  <si>
    <t>IP090962</t>
    <phoneticPr fontId="7"/>
  </si>
  <si>
    <t>IP090963</t>
    <phoneticPr fontId="7"/>
  </si>
  <si>
    <t>鵜飼</t>
    <rPh sb="0" eb="2">
      <t>ウカイ</t>
    </rPh>
    <phoneticPr fontId="7"/>
  </si>
  <si>
    <t>WJ-NV250/2</t>
    <phoneticPr fontId="7"/>
  </si>
  <si>
    <t>WV-SFN310J</t>
    <phoneticPr fontId="7"/>
  </si>
  <si>
    <t>22178542-002</t>
    <phoneticPr fontId="7"/>
  </si>
  <si>
    <t>IP090964</t>
    <phoneticPr fontId="7"/>
  </si>
  <si>
    <t>上野</t>
    <rPh sb="0" eb="2">
      <t>ウエノ</t>
    </rPh>
    <phoneticPr fontId="7"/>
  </si>
  <si>
    <t>パナソニック ソリューションテクノロジー株式会社</t>
    <phoneticPr fontId="7"/>
  </si>
  <si>
    <t>63Ｈ0001230</t>
    <phoneticPr fontId="7"/>
  </si>
  <si>
    <t>WV-SPW631LJ</t>
    <phoneticPr fontId="7"/>
  </si>
  <si>
    <t>221-0056</t>
  </si>
  <si>
    <t>221-0056</t>
    <phoneticPr fontId="7"/>
  </si>
  <si>
    <t>横浜市神奈川区金港町１－７　横浜ダイヤビル</t>
    <phoneticPr fontId="7"/>
  </si>
  <si>
    <t>神奈川県</t>
    <rPh sb="0" eb="4">
      <t>カナガワケン</t>
    </rPh>
    <phoneticPr fontId="7"/>
  </si>
  <si>
    <t>経理財務部</t>
  </si>
  <si>
    <t>経理財務部</t>
    <phoneticPr fontId="7"/>
  </si>
  <si>
    <t xml:space="preserve">045‐274‐9451 </t>
  </si>
  <si>
    <t xml:space="preserve">045‐274‐9451 </t>
    <phoneticPr fontId="7"/>
  </si>
  <si>
    <t xml:space="preserve">045-274-9494  </t>
  </si>
  <si>
    <t xml:space="preserve">045-274-9494  </t>
    <phoneticPr fontId="7"/>
  </si>
  <si>
    <t>神奈川県横浜市神奈川区金港町１－７　横浜ダイヤビル</t>
    <rPh sb="0" eb="4">
      <t>カナガワケン</t>
    </rPh>
    <phoneticPr fontId="7"/>
  </si>
  <si>
    <t>PBV01865</t>
    <phoneticPr fontId="7"/>
  </si>
  <si>
    <t>PBV34218</t>
    <phoneticPr fontId="7"/>
  </si>
  <si>
    <t>IP090965</t>
    <phoneticPr fontId="7"/>
  </si>
  <si>
    <t>IP090966</t>
    <phoneticPr fontId="7"/>
  </si>
  <si>
    <t>クイック・ガーデニング</t>
    <phoneticPr fontId="7"/>
  </si>
  <si>
    <t>東京都</t>
    <phoneticPr fontId="7"/>
  </si>
  <si>
    <t>多摩支社　府中営業所</t>
    <phoneticPr fontId="7"/>
  </si>
  <si>
    <t>042-364-0301</t>
    <phoneticPr fontId="7"/>
  </si>
  <si>
    <t>22210395-002</t>
    <phoneticPr fontId="7"/>
  </si>
  <si>
    <t>WV-SFN310AJ</t>
  </si>
  <si>
    <t>PAV26951</t>
  </si>
  <si>
    <t>PAV26817</t>
  </si>
  <si>
    <t>PAV26935</t>
  </si>
  <si>
    <t>PBV20649</t>
  </si>
  <si>
    <t>PAV31512</t>
  </si>
  <si>
    <t>GBN6001539GM</t>
  </si>
  <si>
    <t>5CC01010160</t>
  </si>
  <si>
    <t>トータリゼータエンジニアリング</t>
    <phoneticPr fontId="7"/>
  </si>
  <si>
    <t>140-0013</t>
    <phoneticPr fontId="7"/>
  </si>
  <si>
    <t>品川区南大井６－２０－１４</t>
    <phoneticPr fontId="7"/>
  </si>
  <si>
    <t>中央支社</t>
    <phoneticPr fontId="7"/>
  </si>
  <si>
    <t>03-3546-7600</t>
    <phoneticPr fontId="7"/>
  </si>
  <si>
    <t>PN27089Ｎ</t>
  </si>
  <si>
    <t>22198436-002</t>
    <phoneticPr fontId="7"/>
  </si>
  <si>
    <t>IP090967</t>
    <phoneticPr fontId="7"/>
  </si>
  <si>
    <t>IP090968</t>
  </si>
  <si>
    <t>IP090969</t>
  </si>
  <si>
    <t>IP090970</t>
  </si>
  <si>
    <t>277-0852</t>
  </si>
  <si>
    <t>277-0852</t>
    <phoneticPr fontId="7"/>
  </si>
  <si>
    <t>千葉県</t>
    <rPh sb="0" eb="3">
      <t>チバケン</t>
    </rPh>
    <phoneticPr fontId="7"/>
  </si>
  <si>
    <t>柏コンサルティングオフィス</t>
    <rPh sb="0" eb="1">
      <t>カシワ</t>
    </rPh>
    <phoneticPr fontId="7"/>
  </si>
  <si>
    <t>04-7147-5011</t>
  </si>
  <si>
    <t>04-7147-5011</t>
    <phoneticPr fontId="7"/>
  </si>
  <si>
    <t>OLD00048</t>
    <phoneticPr fontId="7"/>
  </si>
  <si>
    <t>22227741-001</t>
  </si>
  <si>
    <t>22227741-001</t>
    <phoneticPr fontId="7"/>
  </si>
  <si>
    <t>WJ-HDU41Q</t>
    <phoneticPr fontId="7"/>
  </si>
  <si>
    <t>OKD02786</t>
  </si>
  <si>
    <t>OKD02791</t>
  </si>
  <si>
    <t>OKD02792</t>
  </si>
  <si>
    <t>OKD02793</t>
  </si>
  <si>
    <t>OKD02794</t>
  </si>
  <si>
    <t>OKD02795</t>
  </si>
  <si>
    <t>420-0857</t>
  </si>
  <si>
    <t>420-0857</t>
    <phoneticPr fontId="7"/>
  </si>
  <si>
    <t>静岡市葵区御幸町9番地の５</t>
  </si>
  <si>
    <t>静岡市葵区御幸町9番地の５</t>
    <phoneticPr fontId="7"/>
  </si>
  <si>
    <t>静岡支店</t>
  </si>
  <si>
    <t>静岡支店</t>
    <phoneticPr fontId="7"/>
  </si>
  <si>
    <t>054-253-6131</t>
  </si>
  <si>
    <t>054-253-6131</t>
    <phoneticPr fontId="7"/>
  </si>
  <si>
    <t>22227743-001</t>
    <phoneticPr fontId="7"/>
  </si>
  <si>
    <t>OLD00192</t>
    <phoneticPr fontId="7"/>
  </si>
  <si>
    <t>OLV31428</t>
  </si>
  <si>
    <t>OLV30132</t>
  </si>
  <si>
    <t>OLV31429</t>
  </si>
  <si>
    <t>OLV30147</t>
  </si>
  <si>
    <t>OLV31427</t>
  </si>
  <si>
    <t>OLV30139</t>
  </si>
  <si>
    <t>OLV31783</t>
  </si>
  <si>
    <t>飛騨運輸株式会社 浜松営業所</t>
    <phoneticPr fontId="7"/>
  </si>
  <si>
    <t>IP090971</t>
    <phoneticPr fontId="7"/>
  </si>
  <si>
    <t>IP090972</t>
    <phoneticPr fontId="7"/>
  </si>
  <si>
    <t>IP090971</t>
    <phoneticPr fontId="7"/>
  </si>
  <si>
    <t>IP090972</t>
    <phoneticPr fontId="7"/>
  </si>
  <si>
    <t>22228523-001</t>
    <phoneticPr fontId="7"/>
  </si>
  <si>
    <t>柏市旭町1丁目１－２</t>
    <rPh sb="0" eb="2">
      <t>カシワシ</t>
    </rPh>
    <rPh sb="2" eb="4">
      <t>アサヒマチ</t>
    </rPh>
    <rPh sb="5" eb="7">
      <t>チョウメ</t>
    </rPh>
    <phoneticPr fontId="7"/>
  </si>
  <si>
    <t>DG-ND400K</t>
    <phoneticPr fontId="7"/>
  </si>
  <si>
    <t>WJ-HDU41Q</t>
    <phoneticPr fontId="7"/>
  </si>
  <si>
    <t>DG-NV200V1N</t>
    <phoneticPr fontId="7"/>
  </si>
  <si>
    <t>クイック・ガーデニング</t>
    <phoneticPr fontId="7"/>
  </si>
  <si>
    <t>183-0016</t>
    <phoneticPr fontId="7"/>
  </si>
  <si>
    <t>府中市八幡町３－１９－２０　サンサティア３F</t>
    <phoneticPr fontId="7"/>
  </si>
  <si>
    <t>府中市八幡町３－１９－２０　サンサティア３F</t>
    <phoneticPr fontId="7"/>
  </si>
  <si>
    <t>デロイトトーマツサービシーズ株式会社</t>
  </si>
  <si>
    <t>220-0012</t>
  </si>
  <si>
    <t>横浜市西区みなとみらい3-6-1</t>
    <phoneticPr fontId="7"/>
  </si>
  <si>
    <t>神奈川県</t>
    <rPh sb="0" eb="4">
      <t>カナガワケン</t>
    </rPh>
    <phoneticPr fontId="7"/>
  </si>
  <si>
    <t>システム管理部</t>
    <phoneticPr fontId="7"/>
  </si>
  <si>
    <t>鈴木　芳和</t>
    <phoneticPr fontId="7"/>
  </si>
  <si>
    <t>ネットワークインテグレーション営業二部</t>
    <phoneticPr fontId="7"/>
  </si>
  <si>
    <t>105-0021</t>
    <phoneticPr fontId="7"/>
  </si>
  <si>
    <t>東京都港区東新橋2-12-7　住友東新橋ビル2号館</t>
    <phoneticPr fontId="7"/>
  </si>
  <si>
    <t>03-6402-5301</t>
    <phoneticPr fontId="7"/>
  </si>
  <si>
    <t>03-6402-5304</t>
    <phoneticPr fontId="7"/>
  </si>
  <si>
    <t>デロイトトーマツ合同会社</t>
    <phoneticPr fontId="7"/>
  </si>
  <si>
    <t>108-6221</t>
    <phoneticPr fontId="7"/>
  </si>
  <si>
    <t>東京都港区港南2-15-3 品川インターシティC棟</t>
    <phoneticPr fontId="7"/>
  </si>
  <si>
    <t>ITインフラ</t>
    <phoneticPr fontId="7"/>
  </si>
  <si>
    <t>03-6720-8300</t>
    <phoneticPr fontId="7"/>
  </si>
  <si>
    <t>03-6720-8305</t>
    <phoneticPr fontId="7"/>
  </si>
  <si>
    <t>PBV27754</t>
  </si>
  <si>
    <t>PBV27926</t>
  </si>
  <si>
    <t>PBV27883</t>
  </si>
  <si>
    <t>PAV53034</t>
  </si>
  <si>
    <t>PAV50794</t>
  </si>
  <si>
    <t>PAV50787</t>
  </si>
  <si>
    <t>OＤＡ00431</t>
    <phoneticPr fontId="7"/>
  </si>
  <si>
    <t>三菱重工業　大江工場</t>
    <rPh sb="0" eb="2">
      <t>ミツビシ</t>
    </rPh>
    <rPh sb="2" eb="5">
      <t>ジュウコウギョウ</t>
    </rPh>
    <rPh sb="6" eb="8">
      <t>オオエ</t>
    </rPh>
    <rPh sb="8" eb="10">
      <t>コウジョウ</t>
    </rPh>
    <phoneticPr fontId="6"/>
  </si>
  <si>
    <t>455-8515</t>
  </si>
  <si>
    <t>名古屋市港区大江町１０番地</t>
    <rPh sb="0" eb="4">
      <t>ナゴヤシ</t>
    </rPh>
    <rPh sb="4" eb="6">
      <t>ミナトク</t>
    </rPh>
    <rPh sb="6" eb="8">
      <t>オオエ</t>
    </rPh>
    <rPh sb="8" eb="9">
      <t>マチ</t>
    </rPh>
    <rPh sb="11" eb="13">
      <t>バンチ</t>
    </rPh>
    <phoneticPr fontId="6"/>
  </si>
  <si>
    <t>愛知県</t>
    <phoneticPr fontId="7"/>
  </si>
  <si>
    <t>468-0049</t>
  </si>
  <si>
    <t>468-0049</t>
    <phoneticPr fontId="7"/>
  </si>
  <si>
    <t>愛知県名古屋市天白区福池二丁目４２５番地</t>
    <rPh sb="0" eb="3">
      <t>アイチケン</t>
    </rPh>
    <rPh sb="3" eb="6">
      <t>ナゴヤ</t>
    </rPh>
    <phoneticPr fontId="7"/>
  </si>
  <si>
    <t>名古屋支社　天白営業所</t>
  </si>
  <si>
    <t>名古屋支社　天白営業所</t>
    <phoneticPr fontId="7"/>
  </si>
  <si>
    <t>052-892-3101</t>
  </si>
  <si>
    <t>052-892-3101</t>
    <phoneticPr fontId="7"/>
  </si>
  <si>
    <t>052-892-3105</t>
  </si>
  <si>
    <t>052-892-3105</t>
    <phoneticPr fontId="7"/>
  </si>
  <si>
    <t>三菱重工業　大江工場</t>
  </si>
  <si>
    <t>三菱重工業　大江工場</t>
    <phoneticPr fontId="7"/>
  </si>
  <si>
    <t>455-8515</t>
    <phoneticPr fontId="7"/>
  </si>
  <si>
    <t>愛知県名古屋市港区大江町１０番地</t>
    <rPh sb="0" eb="3">
      <t>アイチケン</t>
    </rPh>
    <phoneticPr fontId="7"/>
  </si>
  <si>
    <t>052-611-2121</t>
  </si>
  <si>
    <t>052-611-2121</t>
    <phoneticPr fontId="7"/>
  </si>
  <si>
    <t>OCV41301</t>
  </si>
  <si>
    <t>OCV17444</t>
  </si>
  <si>
    <t>OEV00052</t>
  </si>
  <si>
    <t>OEV00217</t>
  </si>
  <si>
    <t>OBV00586</t>
  </si>
  <si>
    <t>OBV00311</t>
  </si>
  <si>
    <t>OBD00209</t>
    <phoneticPr fontId="7"/>
  </si>
  <si>
    <t>OBV01084</t>
  </si>
  <si>
    <t>OAV37374</t>
  </si>
  <si>
    <t>OAV37391</t>
  </si>
  <si>
    <t>OAV32480</t>
    <phoneticPr fontId="7"/>
  </si>
  <si>
    <t>WV-SW395AJ</t>
  </si>
  <si>
    <t>DG-SP304V</t>
    <phoneticPr fontId="7"/>
  </si>
  <si>
    <t>西日本鉄道株式会社</t>
    <phoneticPr fontId="7"/>
  </si>
  <si>
    <t>838-0109</t>
  </si>
  <si>
    <t>小郡市あすみ一丁目26</t>
    <rPh sb="0" eb="3">
      <t>オゴオリシ</t>
    </rPh>
    <rPh sb="6" eb="9">
      <t>イッチョウメ</t>
    </rPh>
    <phoneticPr fontId="6"/>
  </si>
  <si>
    <t>住宅事業本部　戸建住宅事業部　開発課</t>
    <rPh sb="0" eb="2">
      <t>ジュウタク</t>
    </rPh>
    <rPh sb="2" eb="4">
      <t>ジギョウ</t>
    </rPh>
    <rPh sb="4" eb="6">
      <t>ホンブ</t>
    </rPh>
    <rPh sb="7" eb="9">
      <t>コダ</t>
    </rPh>
    <rPh sb="9" eb="11">
      <t>ジュウタク</t>
    </rPh>
    <rPh sb="11" eb="13">
      <t>ジギョウ</t>
    </rPh>
    <rPh sb="13" eb="14">
      <t>ブ</t>
    </rPh>
    <rPh sb="15" eb="18">
      <t>カイハツカ</t>
    </rPh>
    <phoneticPr fontId="6"/>
  </si>
  <si>
    <t>0942-75-6820</t>
  </si>
  <si>
    <t>0942-41-7045</t>
  </si>
  <si>
    <t>OFV03112</t>
  </si>
  <si>
    <t>ODV25762</t>
  </si>
  <si>
    <t>ODV25760</t>
  </si>
  <si>
    <t>OFV03114</t>
  </si>
  <si>
    <t>OFV03125</t>
  </si>
  <si>
    <t>首都圏端末2課</t>
    <rPh sb="0" eb="3">
      <t>シュトケン</t>
    </rPh>
    <rPh sb="3" eb="5">
      <t>タンマツ</t>
    </rPh>
    <rPh sb="6" eb="7">
      <t>カ</t>
    </rPh>
    <phoneticPr fontId="7"/>
  </si>
  <si>
    <t>IP090973</t>
    <phoneticPr fontId="7"/>
  </si>
  <si>
    <t>法人営業2部・3課</t>
    <phoneticPr fontId="7"/>
  </si>
  <si>
    <t>畑</t>
    <rPh sb="0" eb="1">
      <t>ハタ</t>
    </rPh>
    <phoneticPr fontId="7"/>
  </si>
  <si>
    <t>IP090973</t>
    <phoneticPr fontId="7"/>
  </si>
  <si>
    <t>関市桐ヶ丘３－２</t>
    <phoneticPr fontId="7"/>
  </si>
  <si>
    <t>IP090672</t>
    <phoneticPr fontId="7"/>
  </si>
  <si>
    <t>第一北門</t>
    <rPh sb="0" eb="2">
      <t>ダイイチ</t>
    </rPh>
    <rPh sb="2" eb="3">
      <t>キタ</t>
    </rPh>
    <rPh sb="3" eb="4">
      <t>モン</t>
    </rPh>
    <phoneticPr fontId="7"/>
  </si>
  <si>
    <t>NLD00157</t>
    <phoneticPr fontId="7"/>
  </si>
  <si>
    <t>OBD00064</t>
    <phoneticPr fontId="7"/>
  </si>
  <si>
    <t>技術新館</t>
    <rPh sb="0" eb="2">
      <t>ギジュツ</t>
    </rPh>
    <rPh sb="2" eb="4">
      <t>シンカン</t>
    </rPh>
    <phoneticPr fontId="7"/>
  </si>
  <si>
    <t>第一中門・南門</t>
    <rPh sb="3" eb="4">
      <t>モン</t>
    </rPh>
    <phoneticPr fontId="7"/>
  </si>
  <si>
    <t>IP090951</t>
    <phoneticPr fontId="7"/>
  </si>
  <si>
    <t>デロイトトーマツ合同会社</t>
    <phoneticPr fontId="7"/>
  </si>
  <si>
    <t>IP090974</t>
    <phoneticPr fontId="7"/>
  </si>
  <si>
    <t>佐々木</t>
    <rPh sb="0" eb="3">
      <t>ササキ</t>
    </rPh>
    <phoneticPr fontId="7"/>
  </si>
  <si>
    <t>東陽倉庫株式会社</t>
    <rPh sb="0" eb="2">
      <t>トウヨウ</t>
    </rPh>
    <rPh sb="2" eb="4">
      <t>ソウコ</t>
    </rPh>
    <rPh sb="4" eb="6">
      <t>カブシキ</t>
    </rPh>
    <rPh sb="6" eb="8">
      <t>カイシャ</t>
    </rPh>
    <phoneticPr fontId="6"/>
  </si>
  <si>
    <t>450-8614</t>
  </si>
  <si>
    <t>名古屋市中村区名駅南2-5-5</t>
    <rPh sb="0" eb="4">
      <t>ナゴヤシ</t>
    </rPh>
    <rPh sb="4" eb="7">
      <t>ナカムラク</t>
    </rPh>
    <rPh sb="7" eb="9">
      <t>メイエキ</t>
    </rPh>
    <rPh sb="9" eb="10">
      <t>ミナミ</t>
    </rPh>
    <phoneticPr fontId="6"/>
  </si>
  <si>
    <t>愛知県</t>
    <phoneticPr fontId="7"/>
  </si>
  <si>
    <t>トランクルーム</t>
  </si>
  <si>
    <t>052-581-0416</t>
  </si>
  <si>
    <t>052-581-7210</t>
  </si>
  <si>
    <t>近畿営業部　近畿営業所</t>
    <phoneticPr fontId="7"/>
  </si>
  <si>
    <t>06-6209-2731</t>
    <phoneticPr fontId="7"/>
  </si>
  <si>
    <t>06-6209-2740</t>
    <phoneticPr fontId="7"/>
  </si>
  <si>
    <t>00210498-001-01</t>
    <phoneticPr fontId="7"/>
  </si>
  <si>
    <t>IP090975</t>
    <phoneticPr fontId="7"/>
  </si>
  <si>
    <t>IP090976</t>
  </si>
  <si>
    <t>IP090977</t>
  </si>
  <si>
    <t>IP090978</t>
  </si>
  <si>
    <t>IP090979</t>
  </si>
  <si>
    <t>WV-SPN310V</t>
    <phoneticPr fontId="7"/>
  </si>
  <si>
    <t>WV-SC387</t>
    <phoneticPr fontId="7"/>
  </si>
  <si>
    <t>WJ-ND400K</t>
    <phoneticPr fontId="7"/>
  </si>
  <si>
    <t>WJ-HDU41S</t>
    <phoneticPr fontId="7"/>
  </si>
  <si>
    <t>WJ-GXE500</t>
    <phoneticPr fontId="7"/>
  </si>
  <si>
    <t>WV-SW395J</t>
    <phoneticPr fontId="7"/>
  </si>
  <si>
    <t>00210498-001-02</t>
    <phoneticPr fontId="7"/>
  </si>
  <si>
    <t>00210498-001-03</t>
  </si>
  <si>
    <t>00210498-001-04</t>
  </si>
  <si>
    <t>00210498-001-05</t>
  </si>
  <si>
    <t>00210498-001-06</t>
  </si>
  <si>
    <t>OKV01375</t>
  </si>
  <si>
    <t>OKV01518</t>
  </si>
  <si>
    <t>OKV01521</t>
  </si>
  <si>
    <t>OKV01588</t>
  </si>
  <si>
    <t>OKV01378</t>
  </si>
  <si>
    <t>OKV01510</t>
  </si>
  <si>
    <t>OKV50488</t>
  </si>
  <si>
    <t>OIV29482</t>
  </si>
  <si>
    <t>OIV45150</t>
  </si>
  <si>
    <t>OIV29485</t>
  </si>
  <si>
    <t>OIV29483</t>
  </si>
  <si>
    <t>OIV29489</t>
  </si>
  <si>
    <t>OIV45144</t>
  </si>
  <si>
    <t>OKV00295</t>
  </si>
  <si>
    <t>OKV00325</t>
  </si>
  <si>
    <t>OKV00297</t>
  </si>
  <si>
    <t>OKV00258</t>
  </si>
  <si>
    <t>OKV00335</t>
  </si>
  <si>
    <t>OKV00262</t>
  </si>
  <si>
    <t>OKV00327</t>
  </si>
  <si>
    <t>OKV00336</t>
  </si>
  <si>
    <t>OKD00442</t>
  </si>
  <si>
    <t>OKD00451</t>
  </si>
  <si>
    <t>OKD00450</t>
  </si>
  <si>
    <t>OKD00452</t>
  </si>
  <si>
    <t>WJ-ND400K</t>
    <phoneticPr fontId="7"/>
  </si>
  <si>
    <t>OID00012</t>
    <phoneticPr fontId="7"/>
  </si>
  <si>
    <t>WJ-ND400K(OID00012)に紐付け</t>
    <rPh sb="20" eb="21">
      <t>ヒモ</t>
    </rPh>
    <rPh sb="21" eb="22">
      <t>ヅ</t>
    </rPh>
    <phoneticPr fontId="7"/>
  </si>
  <si>
    <t>OKD00453</t>
    <phoneticPr fontId="7"/>
  </si>
  <si>
    <t>OID00073</t>
    <phoneticPr fontId="7"/>
  </si>
  <si>
    <t>WJ-ND400K(OID00073)に紐付け</t>
    <rPh sb="20" eb="21">
      <t>ヒモ</t>
    </rPh>
    <rPh sb="21" eb="22">
      <t>ヅ</t>
    </rPh>
    <phoneticPr fontId="7"/>
  </si>
  <si>
    <t>IP090980</t>
    <phoneticPr fontId="7"/>
  </si>
  <si>
    <t>臺</t>
    <phoneticPr fontId="7"/>
  </si>
  <si>
    <t>22123385-003</t>
    <phoneticPr fontId="7"/>
  </si>
  <si>
    <t>WJ-ND400K</t>
    <phoneticPr fontId="7"/>
  </si>
  <si>
    <t>IP090981</t>
    <phoneticPr fontId="7"/>
  </si>
  <si>
    <t>IP090983</t>
  </si>
  <si>
    <t>DG-ND400K</t>
    <phoneticPr fontId="7"/>
  </si>
  <si>
    <t>新潟県</t>
    <rPh sb="0" eb="3">
      <t>ニイガタケン</t>
    </rPh>
    <phoneticPr fontId="7"/>
  </si>
  <si>
    <t>岡山県</t>
    <phoneticPr fontId="7"/>
  </si>
  <si>
    <t>新潟支店</t>
    <rPh sb="0" eb="2">
      <t>ニイガタ</t>
    </rPh>
    <rPh sb="2" eb="4">
      <t>シテン</t>
    </rPh>
    <phoneticPr fontId="7"/>
  </si>
  <si>
    <t>22252508-001</t>
    <phoneticPr fontId="7"/>
  </si>
  <si>
    <t>IP090984</t>
  </si>
  <si>
    <t>IP090985</t>
  </si>
  <si>
    <t>岡山支店</t>
    <rPh sb="0" eb="2">
      <t>オカヤマ</t>
    </rPh>
    <rPh sb="2" eb="4">
      <t>シテン</t>
    </rPh>
    <phoneticPr fontId="7"/>
  </si>
  <si>
    <t>22252507-001</t>
    <phoneticPr fontId="7"/>
  </si>
  <si>
    <t>ENG3課</t>
    <rPh sb="4" eb="5">
      <t>カ</t>
    </rPh>
    <phoneticPr fontId="7"/>
  </si>
  <si>
    <t>IP090986</t>
    <phoneticPr fontId="7"/>
  </si>
  <si>
    <t>IP090987</t>
    <phoneticPr fontId="7"/>
  </si>
  <si>
    <t>開発推進企画室</t>
    <phoneticPr fontId="7"/>
  </si>
  <si>
    <t>03-6328-3850</t>
    <phoneticPr fontId="7"/>
  </si>
  <si>
    <t>03-3320-1002</t>
    <phoneticPr fontId="7"/>
  </si>
  <si>
    <t>江東区永代1丁目14番5号</t>
    <phoneticPr fontId="7"/>
  </si>
  <si>
    <t>江東区永代1丁目14番5号 永代ダイヤビル11階　</t>
    <phoneticPr fontId="7"/>
  </si>
  <si>
    <t>03-6365-6793</t>
  </si>
  <si>
    <t>03-6365-6611</t>
  </si>
  <si>
    <t>PCV01396</t>
    <phoneticPr fontId="7"/>
  </si>
  <si>
    <t>22231782-001</t>
    <phoneticPr fontId="7"/>
  </si>
  <si>
    <t>江東区冬木15-6  冬木ビル1階</t>
    <phoneticPr fontId="7"/>
  </si>
  <si>
    <t>WJ-NV300/4</t>
    <phoneticPr fontId="7"/>
  </si>
  <si>
    <t>PBV01532</t>
    <phoneticPr fontId="7"/>
  </si>
  <si>
    <t>22231784-001</t>
    <phoneticPr fontId="7"/>
  </si>
  <si>
    <t>IP090988</t>
    <phoneticPr fontId="7"/>
  </si>
  <si>
    <t>IP090989</t>
    <phoneticPr fontId="7"/>
  </si>
  <si>
    <t>宮城県</t>
    <rPh sb="0" eb="3">
      <t>ミヤギケン</t>
    </rPh>
    <phoneticPr fontId="7"/>
  </si>
  <si>
    <t>22253707-001</t>
    <phoneticPr fontId="7"/>
  </si>
  <si>
    <t>IP090990</t>
    <phoneticPr fontId="7"/>
  </si>
  <si>
    <t>IP090990</t>
    <phoneticPr fontId="7"/>
  </si>
  <si>
    <t>中部社</t>
    <phoneticPr fontId="7"/>
  </si>
  <si>
    <t>村上</t>
    <rPh sb="0" eb="2">
      <t>ムラカミ</t>
    </rPh>
    <phoneticPr fontId="7"/>
  </si>
  <si>
    <t>22123385-003</t>
    <phoneticPr fontId="7"/>
  </si>
  <si>
    <t>22252507-001</t>
    <phoneticPr fontId="7"/>
  </si>
  <si>
    <t>22252508-001</t>
    <phoneticPr fontId="7"/>
  </si>
  <si>
    <t>IP090991</t>
    <phoneticPr fontId="7"/>
  </si>
  <si>
    <t>IP090992</t>
    <phoneticPr fontId="7"/>
  </si>
  <si>
    <t>22254695-001</t>
    <phoneticPr fontId="7"/>
  </si>
  <si>
    <t>22254703-001</t>
    <phoneticPr fontId="7"/>
  </si>
  <si>
    <t>MeijiSeikaファルマ株式会社</t>
    <rPh sb="14" eb="18">
      <t>カブ</t>
    </rPh>
    <phoneticPr fontId="7"/>
  </si>
  <si>
    <t>024-0193</t>
    <phoneticPr fontId="7"/>
  </si>
  <si>
    <t>岩手県</t>
    <phoneticPr fontId="7"/>
  </si>
  <si>
    <t>北上市北工業団地3-3</t>
    <phoneticPr fontId="7"/>
  </si>
  <si>
    <t>柳原</t>
    <phoneticPr fontId="7"/>
  </si>
  <si>
    <t>0197-66-3111</t>
    <phoneticPr fontId="7"/>
  </si>
  <si>
    <t>パナソニックインフォメーションシステムズ株式会社</t>
    <phoneticPr fontId="7"/>
  </si>
  <si>
    <t>105-6022</t>
    <phoneticPr fontId="7"/>
  </si>
  <si>
    <t>東京都港区虎ノ門4丁目3番地1号　城山トラストタワー22F</t>
    <phoneticPr fontId="7"/>
  </si>
  <si>
    <t xml:space="preserve">営業統括部　東日本ソリューション営業部　東日本第一営業所 </t>
    <phoneticPr fontId="7"/>
  </si>
  <si>
    <t>03-3437-1430</t>
    <phoneticPr fontId="7"/>
  </si>
  <si>
    <t>03-3437-1435</t>
    <phoneticPr fontId="7"/>
  </si>
  <si>
    <t>22208219-001</t>
    <phoneticPr fontId="7"/>
  </si>
  <si>
    <t>WJ-NV250/4</t>
    <phoneticPr fontId="7"/>
  </si>
  <si>
    <t>PAV31399</t>
    <phoneticPr fontId="7"/>
  </si>
  <si>
    <t>モスバーガー　イオンモール今治新都市店</t>
    <phoneticPr fontId="7"/>
  </si>
  <si>
    <t>794-0068</t>
    <phoneticPr fontId="7"/>
  </si>
  <si>
    <t>今治市にぎわい広場1番地1</t>
    <phoneticPr fontId="7"/>
  </si>
  <si>
    <t>愛媛県</t>
    <phoneticPr fontId="7"/>
  </si>
  <si>
    <t>0898-34-3456</t>
    <phoneticPr fontId="7"/>
  </si>
  <si>
    <t>WJ-NV250/05</t>
    <phoneticPr fontId="7"/>
  </si>
  <si>
    <t>PBV02315</t>
    <phoneticPr fontId="7"/>
  </si>
  <si>
    <t>伊予のとり姫　イオンモール今治新都市店</t>
    <phoneticPr fontId="7"/>
  </si>
  <si>
    <t>0898-55-8204</t>
    <phoneticPr fontId="7"/>
  </si>
  <si>
    <t>PBV02320</t>
    <phoneticPr fontId="7"/>
  </si>
  <si>
    <t>ガンホー・オンライン・エンターテイメント㈱</t>
  </si>
  <si>
    <t>100-6221</t>
  </si>
  <si>
    <t>東京都</t>
    <phoneticPr fontId="7"/>
  </si>
  <si>
    <t>千代田区丸の内１－１１－１ ＰＣＰ　21F</t>
  </si>
  <si>
    <t>千代田区丸の内１－１１－１ ＰＣＰ　21F</t>
    <phoneticPr fontId="7"/>
  </si>
  <si>
    <t>ｼｽﾃﾑCS本部
ｼｽﾃﾑ運用部</t>
    <rPh sb="6" eb="8">
      <t>ホンブ</t>
    </rPh>
    <rPh sb="13" eb="15">
      <t>ウンヨウ</t>
    </rPh>
    <rPh sb="15" eb="16">
      <t>ブ</t>
    </rPh>
    <phoneticPr fontId="6"/>
  </si>
  <si>
    <t>03-6895-1656</t>
  </si>
  <si>
    <t>パナソニックシステムネットワークス株式会社</t>
    <phoneticPr fontId="7"/>
  </si>
  <si>
    <t>104-0061</t>
    <phoneticPr fontId="7"/>
  </si>
  <si>
    <t>東京都中央区銀座８丁目２１－１　汐留浜離宮ビル</t>
    <phoneticPr fontId="7"/>
  </si>
  <si>
    <t>ＳＳＪＣ　パートナー営業１部</t>
    <phoneticPr fontId="7"/>
  </si>
  <si>
    <t>03-5148-5613</t>
    <phoneticPr fontId="7"/>
  </si>
  <si>
    <t>03-5148-5140</t>
    <phoneticPr fontId="7"/>
  </si>
  <si>
    <t>ガンホー・オンライン・エンターテイメント株式会社</t>
    <phoneticPr fontId="7"/>
  </si>
  <si>
    <t>100-6221</t>
    <phoneticPr fontId="7"/>
  </si>
  <si>
    <t>東京都千代田区丸の内１－１１－１ パシフィックセンチュリープレイス</t>
    <phoneticPr fontId="7"/>
  </si>
  <si>
    <t>システム・ＣＳ本部　システム運用部</t>
    <phoneticPr fontId="7"/>
  </si>
  <si>
    <t>03-6895-1656</t>
    <phoneticPr fontId="7"/>
  </si>
  <si>
    <t>03-6895-1657</t>
    <phoneticPr fontId="7"/>
  </si>
  <si>
    <t>PAV30321</t>
    <phoneticPr fontId="7"/>
  </si>
  <si>
    <t>OLD02593</t>
  </si>
  <si>
    <t>OLD02635</t>
  </si>
  <si>
    <t>OLD02662</t>
  </si>
  <si>
    <t>OLD02723</t>
  </si>
  <si>
    <t>OLD02724</t>
  </si>
  <si>
    <t>OLD02725</t>
  </si>
  <si>
    <t>OLD02726</t>
  </si>
  <si>
    <t>OLD02732</t>
  </si>
  <si>
    <t>OLD02737</t>
  </si>
  <si>
    <t>IP090993</t>
    <phoneticPr fontId="7"/>
  </si>
  <si>
    <t>関川</t>
    <phoneticPr fontId="7"/>
  </si>
  <si>
    <t>22256862-001</t>
    <phoneticPr fontId="7"/>
  </si>
  <si>
    <t>IP090994</t>
  </si>
  <si>
    <t>IP090995</t>
  </si>
  <si>
    <t>IP090996</t>
  </si>
  <si>
    <t>WJ-ND400K</t>
    <phoneticPr fontId="7"/>
  </si>
  <si>
    <t>WJ-HDU41S</t>
    <phoneticPr fontId="7"/>
  </si>
  <si>
    <t>WV-SPN310AV</t>
    <phoneticPr fontId="7"/>
  </si>
  <si>
    <t>WV-SFN310AJ</t>
    <phoneticPr fontId="7"/>
  </si>
  <si>
    <t>IP090997</t>
    <phoneticPr fontId="7"/>
  </si>
  <si>
    <t>由布院 いよとみ</t>
  </si>
  <si>
    <t>879-5103</t>
  </si>
  <si>
    <t>大分県</t>
    <phoneticPr fontId="7"/>
  </si>
  <si>
    <t>由布市湯布院町川南848</t>
    <phoneticPr fontId="7"/>
  </si>
  <si>
    <t>0977-84-2007</t>
  </si>
  <si>
    <t>大分県別府市元町19-10　別府ビル</t>
    <rPh sb="0" eb="3">
      <t>オオイタケン</t>
    </rPh>
    <phoneticPr fontId="7"/>
  </si>
  <si>
    <t>874-0944</t>
    <phoneticPr fontId="7"/>
  </si>
  <si>
    <t>大分支社　別府営業所</t>
    <phoneticPr fontId="7"/>
  </si>
  <si>
    <t>0977-25-2584</t>
    <phoneticPr fontId="7"/>
  </si>
  <si>
    <t>0977-25-5750</t>
    <phoneticPr fontId="7"/>
  </si>
  <si>
    <t>PAV41883</t>
  </si>
  <si>
    <t>PAV37489</t>
  </si>
  <si>
    <t>PCV06451</t>
  </si>
  <si>
    <t>PBV02338</t>
  </si>
  <si>
    <t>22234020-002</t>
    <phoneticPr fontId="7"/>
  </si>
  <si>
    <t>富士通エフネッツサポート株式会社</t>
    <phoneticPr fontId="7"/>
  </si>
  <si>
    <t>460-0003</t>
    <phoneticPr fontId="7"/>
  </si>
  <si>
    <t>愛知県名古屋市中区錦1-10-1名古屋伏見ビル4F</t>
    <phoneticPr fontId="7"/>
  </si>
  <si>
    <t>第一国内サポート統括部 西日本サポート部</t>
    <phoneticPr fontId="7"/>
  </si>
  <si>
    <t>052-239-1163</t>
    <phoneticPr fontId="7"/>
  </si>
  <si>
    <t>052-239-1165</t>
    <phoneticPr fontId="7"/>
  </si>
  <si>
    <t>資産管理サービス信託銀行株式会社</t>
    <rPh sb="12" eb="14">
      <t>カブシキ</t>
    </rPh>
    <rPh sb="14" eb="16">
      <t>カイシャ</t>
    </rPh>
    <phoneticPr fontId="6"/>
  </si>
  <si>
    <t>104－6228</t>
  </si>
  <si>
    <t>東京都中央区晴海1丁目8番12号 
晴海トリトンスクエア　タワーZ</t>
  </si>
  <si>
    <t>中央区晴海1丁目8番12号 晴海トリトンスクエア　タワーZ</t>
    <phoneticPr fontId="7"/>
  </si>
  <si>
    <t>東京都</t>
    <phoneticPr fontId="7"/>
  </si>
  <si>
    <t>パナソニックESネットワークス株式会社</t>
    <phoneticPr fontId="7"/>
  </si>
  <si>
    <t>105-0021</t>
    <phoneticPr fontId="7"/>
  </si>
  <si>
    <t>東京都港区東新橋２－１２－７</t>
    <phoneticPr fontId="7"/>
  </si>
  <si>
    <t>保守サポートセンター</t>
    <phoneticPr fontId="7"/>
  </si>
  <si>
    <t>03-6402-5302</t>
    <phoneticPr fontId="7"/>
  </si>
  <si>
    <t>03-6402-5307</t>
    <phoneticPr fontId="7"/>
  </si>
  <si>
    <t>資産管理サービス信託銀行株式会社</t>
    <phoneticPr fontId="7"/>
  </si>
  <si>
    <t>PBV00267</t>
  </si>
  <si>
    <t>PBV03046</t>
  </si>
  <si>
    <t>PBV04773</t>
  </si>
  <si>
    <t>PBV04771</t>
  </si>
  <si>
    <t>PBV04770</t>
  </si>
  <si>
    <t>PBV04766</t>
  </si>
  <si>
    <t>PAV30446</t>
  </si>
  <si>
    <t>PCV15543</t>
  </si>
  <si>
    <t>PCV15537</t>
  </si>
  <si>
    <t>PCV15501</t>
  </si>
  <si>
    <t>PCV15443</t>
  </si>
  <si>
    <t>PCV15509</t>
  </si>
  <si>
    <t>PCV15510</t>
  </si>
  <si>
    <t>PCV15504</t>
  </si>
  <si>
    <t>PCV15447</t>
  </si>
  <si>
    <t>PCV15446</t>
  </si>
  <si>
    <t>PCV15555</t>
  </si>
  <si>
    <t>PCV15575</t>
  </si>
  <si>
    <t>PCV15444</t>
  </si>
  <si>
    <t>PCV15556</t>
  </si>
  <si>
    <t>PCV15500</t>
  </si>
  <si>
    <t>PCV15538</t>
  </si>
  <si>
    <t>PCV15505</t>
  </si>
  <si>
    <t>PCV15539</t>
  </si>
  <si>
    <t>PCV15544</t>
  </si>
  <si>
    <t>PCV15545</t>
  </si>
  <si>
    <t>PCV15586</t>
  </si>
  <si>
    <t>PCV15576</t>
  </si>
  <si>
    <t>PCV15963</t>
  </si>
  <si>
    <t>PCV15999</t>
  </si>
  <si>
    <t>PCV16012</t>
  </si>
  <si>
    <t>北上工場　総務部</t>
    <phoneticPr fontId="7"/>
  </si>
  <si>
    <t>フルーツビストロ  ３２ オーチャード</t>
    <phoneticPr fontId="7"/>
  </si>
  <si>
    <t>名古屋市中区栄３－２５－３４ ２Ｆ</t>
    <phoneticPr fontId="7"/>
  </si>
  <si>
    <t>愛知県</t>
    <rPh sb="0" eb="3">
      <t>アイチケン</t>
    </rPh>
    <phoneticPr fontId="7"/>
  </si>
  <si>
    <t>店長 菊地様</t>
    <phoneticPr fontId="7"/>
  </si>
  <si>
    <t>綜合警備保障株式会社</t>
    <phoneticPr fontId="7"/>
  </si>
  <si>
    <t>453-0801</t>
    <phoneticPr fontId="7"/>
  </si>
  <si>
    <t>愛知県名古屋市中村区太閤３－１－１８（名古屋KSビル）</t>
    <rPh sb="0" eb="3">
      <t>アイチケン</t>
    </rPh>
    <phoneticPr fontId="7"/>
  </si>
  <si>
    <t>名古屋支社 営業部 営業課長</t>
    <phoneticPr fontId="7"/>
  </si>
  <si>
    <t>052-451-8101</t>
    <phoneticPr fontId="7"/>
  </si>
  <si>
    <t>052-451-8105</t>
    <phoneticPr fontId="7"/>
  </si>
  <si>
    <t>株式会社 芋銀</t>
    <phoneticPr fontId="7"/>
  </si>
  <si>
    <t>456-0072</t>
    <phoneticPr fontId="7"/>
  </si>
  <si>
    <t>愛知県名古屋市熱田区川並町２－２２（名古屋中央卸売場市場内）</t>
    <rPh sb="0" eb="3">
      <t>アイチケン</t>
    </rPh>
    <phoneticPr fontId="7"/>
  </si>
  <si>
    <t>052-681-1600</t>
    <phoneticPr fontId="7"/>
  </si>
  <si>
    <t>052-681-3322</t>
    <phoneticPr fontId="7"/>
  </si>
  <si>
    <t>WV-SFN611L</t>
    <phoneticPr fontId="7"/>
  </si>
  <si>
    <t>22242059-001</t>
    <phoneticPr fontId="7"/>
  </si>
  <si>
    <t>PCV32401</t>
    <phoneticPr fontId="7"/>
  </si>
  <si>
    <t>700-0024</t>
    <phoneticPr fontId="7"/>
  </si>
  <si>
    <t>岡山市北区駅元町1番5号</t>
    <phoneticPr fontId="7"/>
  </si>
  <si>
    <t>025-224-2111</t>
    <phoneticPr fontId="7"/>
  </si>
  <si>
    <t xml:space="preserve">PAV30319 </t>
    <phoneticPr fontId="7"/>
  </si>
  <si>
    <t>OLV31380</t>
  </si>
  <si>
    <t>OLV31381</t>
  </si>
  <si>
    <t>OLV31963</t>
  </si>
  <si>
    <t>OLV31964</t>
  </si>
  <si>
    <t>OLV31965</t>
  </si>
  <si>
    <t>951-8068</t>
    <phoneticPr fontId="7"/>
  </si>
  <si>
    <t>新潟市中央区上大川前通六番町1178番地の1</t>
    <phoneticPr fontId="7"/>
  </si>
  <si>
    <t>PAV30366</t>
    <phoneticPr fontId="7"/>
  </si>
  <si>
    <t>OLD01023</t>
    <phoneticPr fontId="7"/>
  </si>
  <si>
    <t>OLD01022</t>
    <phoneticPr fontId="7"/>
  </si>
  <si>
    <t>OLD01114</t>
    <phoneticPr fontId="7"/>
  </si>
  <si>
    <t>OLD01035</t>
    <phoneticPr fontId="7"/>
  </si>
  <si>
    <t>OLD01115</t>
    <phoneticPr fontId="7"/>
  </si>
  <si>
    <t>OLD01041</t>
    <phoneticPr fontId="7"/>
  </si>
  <si>
    <t>OLD01021</t>
    <phoneticPr fontId="7"/>
  </si>
  <si>
    <t>OLD01004</t>
    <phoneticPr fontId="7"/>
  </si>
  <si>
    <t>OLV31382</t>
    <phoneticPr fontId="7"/>
  </si>
  <si>
    <t>IP090982</t>
    <phoneticPr fontId="7"/>
  </si>
  <si>
    <t>IP090998</t>
  </si>
  <si>
    <t>IP090998</t>
    <phoneticPr fontId="7"/>
  </si>
  <si>
    <t>ﾊﾟｰﾄﾅｰ営業3部2課</t>
    <rPh sb="6" eb="8">
      <t>エイギョウ</t>
    </rPh>
    <rPh sb="9" eb="10">
      <t>ブ</t>
    </rPh>
    <rPh sb="11" eb="12">
      <t>カ</t>
    </rPh>
    <phoneticPr fontId="7"/>
  </si>
  <si>
    <t>22248128-002</t>
    <phoneticPr fontId="7"/>
  </si>
  <si>
    <t>丸岡(大谷)</t>
    <rPh sb="0" eb="2">
      <t>マルオカ</t>
    </rPh>
    <phoneticPr fontId="7"/>
  </si>
  <si>
    <t>22141217-002</t>
    <phoneticPr fontId="7"/>
  </si>
  <si>
    <t>IP091000</t>
    <phoneticPr fontId="7"/>
  </si>
  <si>
    <t>IP091000</t>
    <phoneticPr fontId="7"/>
  </si>
  <si>
    <t>WV-SC385</t>
    <phoneticPr fontId="7"/>
  </si>
  <si>
    <t>22241520-002</t>
    <phoneticPr fontId="7"/>
  </si>
  <si>
    <t>中部社</t>
    <rPh sb="0" eb="2">
      <t>チュウブ</t>
    </rPh>
    <rPh sb="2" eb="3">
      <t>シャ</t>
    </rPh>
    <phoneticPr fontId="7"/>
  </si>
  <si>
    <t>ディースセキュリティ</t>
    <phoneticPr fontId="6"/>
  </si>
  <si>
    <t>22254652-001</t>
    <phoneticPr fontId="7"/>
  </si>
  <si>
    <t>IP091002</t>
  </si>
  <si>
    <t>WV-SF138</t>
    <phoneticPr fontId="7"/>
  </si>
  <si>
    <t>WJ-NV250/05</t>
    <phoneticPr fontId="7"/>
  </si>
  <si>
    <t>WJ-HDU41Q</t>
    <phoneticPr fontId="7"/>
  </si>
  <si>
    <t>マネージャー</t>
  </si>
  <si>
    <t>仙台市青葉区一番町２－４－１　仙台興和ビル</t>
    <rPh sb="15" eb="17">
      <t>センダイ</t>
    </rPh>
    <rPh sb="17" eb="19">
      <t>コウワ</t>
    </rPh>
    <phoneticPr fontId="6"/>
  </si>
  <si>
    <t>鈴木　芳和</t>
    <rPh sb="0" eb="2">
      <t>スズキ</t>
    </rPh>
    <rPh sb="3" eb="4">
      <t>ヨシ</t>
    </rPh>
    <rPh sb="4" eb="5">
      <t>カズ</t>
    </rPh>
    <phoneticPr fontId="6"/>
  </si>
  <si>
    <t>052-565-5510</t>
  </si>
  <si>
    <t>PDV02911</t>
  </si>
  <si>
    <t>PDV02923</t>
  </si>
  <si>
    <t>PCV12961</t>
  </si>
  <si>
    <t>PCV12975</t>
  </si>
  <si>
    <t>PCV15059</t>
  </si>
  <si>
    <t>PCV15073</t>
  </si>
  <si>
    <t>PCV25817</t>
  </si>
  <si>
    <t>PCV32110</t>
  </si>
  <si>
    <t>VMAX千葉中央店</t>
    <phoneticPr fontId="7"/>
  </si>
  <si>
    <t>千葉市中央区祐光4-3-1</t>
    <rPh sb="0" eb="2">
      <t>チバ</t>
    </rPh>
    <rPh sb="2" eb="3">
      <t>シ</t>
    </rPh>
    <rPh sb="3" eb="6">
      <t>チュウオウク</t>
    </rPh>
    <rPh sb="6" eb="7">
      <t>ユウ</t>
    </rPh>
    <rPh sb="7" eb="8">
      <t>ヒカリ</t>
    </rPh>
    <phoneticPr fontId="6"/>
  </si>
  <si>
    <t>千葉県</t>
    <phoneticPr fontId="7"/>
  </si>
  <si>
    <t>PCV35028</t>
  </si>
  <si>
    <t>PCV35059</t>
  </si>
  <si>
    <t>PBV10354</t>
  </si>
  <si>
    <t>PCV01919</t>
  </si>
  <si>
    <t>IP091003</t>
  </si>
  <si>
    <t>IP091004</t>
  </si>
  <si>
    <t>IP091005</t>
  </si>
  <si>
    <t>IP091006</t>
  </si>
  <si>
    <t>IP091003</t>
    <phoneticPr fontId="7"/>
  </si>
  <si>
    <t>東京都</t>
    <rPh sb="0" eb="3">
      <t>トウキョウト</t>
    </rPh>
    <phoneticPr fontId="7"/>
  </si>
  <si>
    <t>22266043-001</t>
    <phoneticPr fontId="7"/>
  </si>
  <si>
    <t>WV-SF438</t>
    <phoneticPr fontId="7"/>
  </si>
  <si>
    <t>WJ-ND400K</t>
    <phoneticPr fontId="7"/>
  </si>
  <si>
    <t>22265877-001</t>
    <phoneticPr fontId="7"/>
  </si>
  <si>
    <t>410-0316</t>
    <phoneticPr fontId="7"/>
  </si>
  <si>
    <t>沼津市植田296番地</t>
    <phoneticPr fontId="7"/>
  </si>
  <si>
    <t>静岡県</t>
    <phoneticPr fontId="7"/>
  </si>
  <si>
    <t>050-3183-8465</t>
    <phoneticPr fontId="7"/>
  </si>
  <si>
    <t>津崎　崇</t>
    <phoneticPr fontId="7"/>
  </si>
  <si>
    <t>建築・ファシリティ事業部
建築システムグループ</t>
    <phoneticPr fontId="7"/>
  </si>
  <si>
    <t>PCV00119</t>
    <phoneticPr fontId="7"/>
  </si>
  <si>
    <t>株式会社シマノ</t>
    <phoneticPr fontId="7"/>
  </si>
  <si>
    <t>590-8577</t>
    <phoneticPr fontId="7"/>
  </si>
  <si>
    <t>堺市堺区老松町3-77</t>
    <phoneticPr fontId="7"/>
  </si>
  <si>
    <t>大阪府</t>
    <phoneticPr fontId="7"/>
  </si>
  <si>
    <t>バイシクルコンポーネンツ事業部　ＥＬ開発課</t>
    <phoneticPr fontId="7"/>
  </si>
  <si>
    <t>梅澤</t>
    <phoneticPr fontId="7"/>
  </si>
  <si>
    <t>072-223-3210</t>
    <phoneticPr fontId="7"/>
  </si>
  <si>
    <t>072-223-3258</t>
    <phoneticPr fontId="7"/>
  </si>
  <si>
    <t>堺市堺区老松町3-77</t>
    <phoneticPr fontId="7"/>
  </si>
  <si>
    <t>関西社　法人営業２部　法人１課</t>
    <rPh sb="0" eb="2">
      <t>カンサイ</t>
    </rPh>
    <rPh sb="2" eb="3">
      <t>シャ</t>
    </rPh>
    <phoneticPr fontId="7"/>
  </si>
  <si>
    <t>06-6350-3785</t>
    <phoneticPr fontId="7"/>
  </si>
  <si>
    <t>06-6350-3826</t>
    <phoneticPr fontId="7"/>
  </si>
  <si>
    <t>PCV24443</t>
    <phoneticPr fontId="7"/>
  </si>
  <si>
    <t>PCV28701</t>
    <phoneticPr fontId="7"/>
  </si>
  <si>
    <t>22241520-002</t>
    <phoneticPr fontId="7"/>
  </si>
  <si>
    <t>IP091007</t>
  </si>
  <si>
    <t>22268422-001</t>
    <phoneticPr fontId="7"/>
  </si>
  <si>
    <t>WJ-NV300R</t>
    <phoneticPr fontId="7"/>
  </si>
  <si>
    <t>WV-SPW631LJ</t>
    <phoneticPr fontId="7"/>
  </si>
  <si>
    <t>WJ-HDE400</t>
    <phoneticPr fontId="7"/>
  </si>
  <si>
    <t>WJ-HDU41S</t>
    <phoneticPr fontId="7"/>
  </si>
  <si>
    <t>IP091008</t>
  </si>
  <si>
    <t>IP091009</t>
  </si>
  <si>
    <t>IP091010</t>
  </si>
  <si>
    <t>IP091011</t>
  </si>
  <si>
    <t>IP091012</t>
  </si>
  <si>
    <t>WV-SF135</t>
    <phoneticPr fontId="7"/>
  </si>
  <si>
    <t>WJ-NV250/2</t>
    <phoneticPr fontId="7"/>
  </si>
  <si>
    <t>22275275-001</t>
    <phoneticPr fontId="7"/>
  </si>
  <si>
    <t>IP091013</t>
  </si>
  <si>
    <t>22277082-001</t>
    <phoneticPr fontId="7"/>
  </si>
  <si>
    <t>IP091014</t>
  </si>
  <si>
    <t>WV-SF138</t>
    <phoneticPr fontId="7"/>
  </si>
  <si>
    <t>WV-SPN310AV</t>
    <phoneticPr fontId="7"/>
  </si>
  <si>
    <t>トーマツイノベーション株式会社</t>
    <rPh sb="11" eb="15">
      <t>カブシキガイシャ</t>
    </rPh>
    <phoneticPr fontId="6"/>
  </si>
  <si>
    <t>100-0006</t>
  </si>
  <si>
    <t>東京都千代田区有楽町1-7-1　有楽町電気ビル</t>
  </si>
  <si>
    <t>千代田区有楽町1-7-1　有楽町電気ビル</t>
    <phoneticPr fontId="7"/>
  </si>
  <si>
    <t>情報戦略グループ　情報システムユニット</t>
  </si>
  <si>
    <t>03-5222-5111</t>
    <phoneticPr fontId="7"/>
  </si>
  <si>
    <t>03-5222-5114</t>
    <phoneticPr fontId="7"/>
  </si>
  <si>
    <t>PCV36619</t>
  </si>
  <si>
    <t>PCV34701</t>
  </si>
  <si>
    <t>PCV34750</t>
  </si>
  <si>
    <t>PCV34753</t>
  </si>
  <si>
    <t>PCV34704</t>
  </si>
  <si>
    <t>PCV34742</t>
  </si>
  <si>
    <t>PCV34746</t>
  </si>
  <si>
    <t>PCV34743</t>
  </si>
  <si>
    <t>PCV34745</t>
  </si>
  <si>
    <t>PCV44584</t>
  </si>
  <si>
    <t>PCV44611</t>
  </si>
  <si>
    <t>PCV44615</t>
  </si>
  <si>
    <t>PCV44606</t>
  </si>
  <si>
    <t>PCV44592</t>
  </si>
  <si>
    <t>PCV44585</t>
  </si>
  <si>
    <t>PCV44593</t>
  </si>
  <si>
    <t>PCV44583</t>
  </si>
  <si>
    <t>PCV43459</t>
  </si>
  <si>
    <t>OLV30189</t>
    <phoneticPr fontId="7"/>
  </si>
  <si>
    <t>デロイトトーマツサービシーズ株式会社</t>
    <rPh sb="14" eb="18">
      <t>カブシキガイシャ</t>
    </rPh>
    <phoneticPr fontId="6"/>
  </si>
  <si>
    <t>450-0002</t>
    <phoneticPr fontId="7"/>
  </si>
  <si>
    <t>名古屋市中村区名駅3丁目13番5号　名古屋ダイヤビルディング</t>
    <phoneticPr fontId="7"/>
  </si>
  <si>
    <t>愛知県</t>
    <phoneticPr fontId="7"/>
  </si>
  <si>
    <t>マネージャー</t>
    <phoneticPr fontId="7"/>
  </si>
  <si>
    <t>鈴木芳和</t>
    <phoneticPr fontId="7"/>
  </si>
  <si>
    <t>052-565-5110</t>
    <phoneticPr fontId="7"/>
  </si>
  <si>
    <t>052-563-5103</t>
    <phoneticPr fontId="7"/>
  </si>
  <si>
    <t>愛知県名古屋市中村区名駅3丁目13番5号　名古屋ダイヤビルディング</t>
    <phoneticPr fontId="7"/>
  </si>
  <si>
    <t>PCV30083</t>
    <phoneticPr fontId="7"/>
  </si>
  <si>
    <t>日暮 匠</t>
    <phoneticPr fontId="7"/>
  </si>
  <si>
    <t>デロイトトーマツコンサルティング合同会社</t>
    <rPh sb="16" eb="18">
      <t>ゴウドウ</t>
    </rPh>
    <rPh sb="18" eb="20">
      <t>ガイシャ</t>
    </rPh>
    <phoneticPr fontId="6"/>
  </si>
  <si>
    <t>100-6390</t>
  </si>
  <si>
    <t>東京都千代田区丸の内2-4-1 丸の内ビルディング</t>
  </si>
  <si>
    <t>総務グループ　総務</t>
    <rPh sb="0" eb="2">
      <t>ソウム</t>
    </rPh>
    <rPh sb="7" eb="9">
      <t>ソウム</t>
    </rPh>
    <phoneticPr fontId="6"/>
  </si>
  <si>
    <t>谷口広真</t>
  </si>
  <si>
    <t>03-5220-8600</t>
  </si>
  <si>
    <t>03-5220-8601</t>
  </si>
  <si>
    <t>千代田区丸の内2-4-1 丸の内ビルディング</t>
    <phoneticPr fontId="7"/>
  </si>
  <si>
    <t>PDV30029</t>
  </si>
  <si>
    <t>PDV29958</t>
  </si>
  <si>
    <t>PDV30024</t>
  </si>
  <si>
    <t>PDV29957</t>
  </si>
  <si>
    <t>PCV02695</t>
    <phoneticPr fontId="7"/>
  </si>
  <si>
    <t>IP091015</t>
  </si>
  <si>
    <t>IP091016</t>
  </si>
  <si>
    <t>WJ-NV250/05</t>
    <phoneticPr fontId="7"/>
  </si>
  <si>
    <t>IP091018</t>
  </si>
  <si>
    <t>IP091017</t>
    <phoneticPr fontId="7"/>
  </si>
  <si>
    <t>IP091017</t>
    <phoneticPr fontId="7"/>
  </si>
  <si>
    <t>AL071831-02</t>
    <phoneticPr fontId="7"/>
  </si>
  <si>
    <t>WV-SFN310AJ</t>
    <phoneticPr fontId="7"/>
  </si>
  <si>
    <t>WJ-NV250/4</t>
    <phoneticPr fontId="7"/>
  </si>
  <si>
    <t>22281657-001</t>
    <phoneticPr fontId="7"/>
  </si>
  <si>
    <t>IP091020</t>
  </si>
  <si>
    <t>IP091021</t>
  </si>
  <si>
    <t>IP091022</t>
  </si>
  <si>
    <t>IP091023</t>
  </si>
  <si>
    <t>WV-SFN310AJ</t>
    <phoneticPr fontId="7"/>
  </si>
  <si>
    <t>WV-SPN310AV</t>
    <phoneticPr fontId="7"/>
  </si>
  <si>
    <t>WV-SFN480</t>
    <phoneticPr fontId="7"/>
  </si>
  <si>
    <t>WV-SC385</t>
    <phoneticPr fontId="7"/>
  </si>
  <si>
    <t>WJ-NV300/8</t>
    <phoneticPr fontId="7"/>
  </si>
  <si>
    <t>IP091024</t>
  </si>
  <si>
    <t>22283937-001</t>
    <phoneticPr fontId="7"/>
  </si>
  <si>
    <t>PCV00272</t>
  </si>
  <si>
    <t>PCV00286</t>
  </si>
  <si>
    <t>PCV32611</t>
  </si>
  <si>
    <t>PCV32623</t>
  </si>
  <si>
    <t>PCV00568</t>
    <phoneticPr fontId="7"/>
  </si>
  <si>
    <t>PCV02560</t>
    <phoneticPr fontId="7"/>
  </si>
  <si>
    <t>PBV06322</t>
  </si>
  <si>
    <t>PCV05461</t>
  </si>
  <si>
    <t>PCV05463</t>
  </si>
  <si>
    <t>松本</t>
    <rPh sb="0" eb="2">
      <t>マツモト</t>
    </rPh>
    <phoneticPr fontId="7"/>
  </si>
  <si>
    <t>IP091026</t>
  </si>
  <si>
    <t>IP091026</t>
    <phoneticPr fontId="7"/>
  </si>
  <si>
    <t>桑田</t>
    <rPh sb="0" eb="2">
      <t>クワタ</t>
    </rPh>
    <phoneticPr fontId="7"/>
  </si>
  <si>
    <t>22290614-002</t>
    <phoneticPr fontId="7"/>
  </si>
  <si>
    <t>消耗品連絡</t>
    <rPh sb="0" eb="2">
      <t>ショウモウ</t>
    </rPh>
    <rPh sb="2" eb="3">
      <t>ヒン</t>
    </rPh>
    <rPh sb="3" eb="5">
      <t>レンラク</t>
    </rPh>
    <phoneticPr fontId="7"/>
  </si>
  <si>
    <t>実施月</t>
    <rPh sb="0" eb="2">
      <t>ジッシ</t>
    </rPh>
    <rPh sb="2" eb="3">
      <t>ツキ</t>
    </rPh>
    <phoneticPr fontId="7"/>
  </si>
  <si>
    <t>IP091027</t>
  </si>
  <si>
    <t>IP091028</t>
  </si>
  <si>
    <t>IP091029</t>
  </si>
  <si>
    <t>22299508-001</t>
    <phoneticPr fontId="7"/>
  </si>
  <si>
    <t>WV-SF135</t>
    <phoneticPr fontId="7"/>
  </si>
  <si>
    <t>WJ-NV300/6</t>
    <phoneticPr fontId="7"/>
  </si>
  <si>
    <t>株式会社  一休</t>
  </si>
  <si>
    <t>107-0052</t>
  </si>
  <si>
    <t>東京都港区赤坂3-3-3 住友生命赤坂ビル6階</t>
    <rPh sb="22" eb="23">
      <t>カイ</t>
    </rPh>
    <phoneticPr fontId="6"/>
  </si>
  <si>
    <t>港区赤坂3-3-3 住友生命赤坂ビル6階</t>
    <rPh sb="19" eb="20">
      <t>カイ</t>
    </rPh>
    <phoneticPr fontId="6"/>
  </si>
  <si>
    <t>システム本部 技術基盤部</t>
  </si>
  <si>
    <t>下村淳</t>
  </si>
  <si>
    <t xml:space="preserve">03-6685-0058 </t>
  </si>
  <si>
    <t>03-6234-8921</t>
  </si>
  <si>
    <t>ディーアイエスソリューション株式会社</t>
    <phoneticPr fontId="7"/>
  </si>
  <si>
    <t>140-0014</t>
    <phoneticPr fontId="7"/>
  </si>
  <si>
    <t>東京都品川区大井1-20-10 住友大井町ビル2F</t>
    <phoneticPr fontId="7"/>
  </si>
  <si>
    <t>ネットワークソリューション1課</t>
    <phoneticPr fontId="7"/>
  </si>
  <si>
    <t>03-6429-6071</t>
    <phoneticPr fontId="7"/>
  </si>
  <si>
    <t>03-6429-6066</t>
    <phoneticPr fontId="7"/>
  </si>
  <si>
    <t xml:space="preserve">PDV41011   </t>
  </si>
  <si>
    <t xml:space="preserve">PDV25296   </t>
  </si>
  <si>
    <t xml:space="preserve">PDV25261   </t>
  </si>
  <si>
    <t xml:space="preserve">PDV41077   </t>
  </si>
  <si>
    <t xml:space="preserve">PDV25170   </t>
  </si>
  <si>
    <t xml:space="preserve">PDV25234   </t>
  </si>
  <si>
    <t xml:space="preserve">PDV25269   </t>
  </si>
  <si>
    <t xml:space="preserve">PDV41094   </t>
  </si>
  <si>
    <t xml:space="preserve">PDV34871   </t>
  </si>
  <si>
    <t xml:space="preserve">PEV01069   </t>
  </si>
  <si>
    <t xml:space="preserve">PEV01070   </t>
  </si>
  <si>
    <t xml:space="preserve">PEV01080   </t>
  </si>
  <si>
    <t>PDV41076</t>
    <phoneticPr fontId="7"/>
  </si>
  <si>
    <t>PDV34876</t>
    <phoneticPr fontId="7"/>
  </si>
  <si>
    <t>PDV41091</t>
    <phoneticPr fontId="7"/>
  </si>
  <si>
    <t>PDV25162</t>
    <phoneticPr fontId="7"/>
  </si>
  <si>
    <t>PDV41087</t>
    <phoneticPr fontId="7"/>
  </si>
  <si>
    <t>PDV40974</t>
    <phoneticPr fontId="7"/>
  </si>
  <si>
    <t>PDV39988</t>
    <phoneticPr fontId="7"/>
  </si>
  <si>
    <t>PDV25268</t>
    <phoneticPr fontId="7"/>
  </si>
  <si>
    <t>PDV40041</t>
    <phoneticPr fontId="7"/>
  </si>
  <si>
    <t>PDV41086</t>
    <phoneticPr fontId="7"/>
  </si>
  <si>
    <t>PDV25188</t>
    <phoneticPr fontId="7"/>
  </si>
  <si>
    <t>AL071831-04</t>
    <phoneticPr fontId="7"/>
  </si>
  <si>
    <t>107-0062</t>
    <phoneticPr fontId="7"/>
  </si>
  <si>
    <t>港区南青山5-9-19　1F</t>
    <phoneticPr fontId="7"/>
  </si>
  <si>
    <t>東京都</t>
    <phoneticPr fontId="7"/>
  </si>
  <si>
    <t>03-5467-5604</t>
    <phoneticPr fontId="7"/>
  </si>
  <si>
    <t>高千穂交易株式会社</t>
    <phoneticPr fontId="7"/>
  </si>
  <si>
    <t>セキュリティ事業部　カスタマサポートチーム</t>
    <rPh sb="6" eb="8">
      <t>ジギョウ</t>
    </rPh>
    <rPh sb="8" eb="9">
      <t>ブ</t>
    </rPh>
    <phoneticPr fontId="7"/>
  </si>
  <si>
    <t>160-0004</t>
    <phoneticPr fontId="7"/>
  </si>
  <si>
    <t>東京都新宿区四谷1-2-8</t>
    <phoneticPr fontId="7"/>
  </si>
  <si>
    <t>03-3355-1108</t>
    <phoneticPr fontId="7"/>
  </si>
  <si>
    <t>03-3357-5355</t>
    <phoneticPr fontId="7"/>
  </si>
  <si>
    <t>高千穂交易株式会社</t>
    <phoneticPr fontId="7"/>
  </si>
  <si>
    <t>OGV08250</t>
    <phoneticPr fontId="7"/>
  </si>
  <si>
    <t>OGV08329</t>
    <phoneticPr fontId="7"/>
  </si>
  <si>
    <t>OGV28680</t>
    <phoneticPr fontId="7"/>
  </si>
  <si>
    <t>OGV28728</t>
    <phoneticPr fontId="7"/>
  </si>
  <si>
    <t>OGV28731</t>
    <phoneticPr fontId="7"/>
  </si>
  <si>
    <t>OGV28833</t>
    <phoneticPr fontId="7"/>
  </si>
  <si>
    <t>OGV36532</t>
    <phoneticPr fontId="7"/>
  </si>
  <si>
    <t>OAD00339</t>
    <phoneticPr fontId="7"/>
  </si>
  <si>
    <t>㈱マックスマーラジャパン　青山店</t>
    <rPh sb="13" eb="15">
      <t>アオヤマ</t>
    </rPh>
    <rPh sb="15" eb="16">
      <t>テン</t>
    </rPh>
    <phoneticPr fontId="7"/>
  </si>
  <si>
    <t>IP091030</t>
  </si>
  <si>
    <t>IP091031</t>
  </si>
  <si>
    <t>22271576-001</t>
    <phoneticPr fontId="7"/>
  </si>
  <si>
    <t>WJ-NV300/6</t>
    <phoneticPr fontId="7"/>
  </si>
  <si>
    <t>WV-SFN631L</t>
    <phoneticPr fontId="7"/>
  </si>
  <si>
    <t>北海道</t>
    <rPh sb="0" eb="3">
      <t>ホッカイドウ</t>
    </rPh>
    <phoneticPr fontId="7"/>
  </si>
  <si>
    <t>石渡電気㈱</t>
    <rPh sb="0" eb="2">
      <t>イシワタ</t>
    </rPh>
    <rPh sb="2" eb="4">
      <t>デンキ</t>
    </rPh>
    <phoneticPr fontId="7"/>
  </si>
  <si>
    <t>22289276-001</t>
  </si>
  <si>
    <t>IP091032</t>
  </si>
  <si>
    <t>第二甲斐田ビル</t>
    <rPh sb="0" eb="2">
      <t>ダイニ</t>
    </rPh>
    <rPh sb="2" eb="4">
      <t>カイ</t>
    </rPh>
    <rPh sb="4" eb="5">
      <t>タ</t>
    </rPh>
    <phoneticPr fontId="7"/>
  </si>
  <si>
    <t>22304819-001</t>
    <phoneticPr fontId="7"/>
  </si>
  <si>
    <t>住信SBIネット銀行株式会社</t>
    <phoneticPr fontId="7"/>
  </si>
  <si>
    <t xml:space="preserve">鳥栖市本鳥栖町537-1　フレスポ鳥栖2F </t>
    <phoneticPr fontId="7"/>
  </si>
  <si>
    <t>佐賀県</t>
    <phoneticPr fontId="7"/>
  </si>
  <si>
    <t>総務部</t>
    <phoneticPr fontId="7"/>
  </si>
  <si>
    <t>03-6229-1248</t>
    <phoneticPr fontId="7"/>
  </si>
  <si>
    <t>03-3582-0357</t>
    <phoneticPr fontId="7"/>
  </si>
  <si>
    <t>トータルインテグレーションチーム</t>
    <phoneticPr fontId="7"/>
  </si>
  <si>
    <t>03-6402-5300</t>
    <phoneticPr fontId="7"/>
  </si>
  <si>
    <t>03-6402-5307</t>
    <phoneticPr fontId="7"/>
  </si>
  <si>
    <t>106-6018</t>
    <phoneticPr fontId="7"/>
  </si>
  <si>
    <t>東京都港区六本木1-6-1 泉ガーデンタワー18F</t>
    <phoneticPr fontId="7"/>
  </si>
  <si>
    <t>PCV40930</t>
    <phoneticPr fontId="7"/>
  </si>
  <si>
    <t>PCV41609</t>
    <phoneticPr fontId="7"/>
  </si>
  <si>
    <t>株式会社ワンビシアーカイブズ</t>
    <rPh sb="0" eb="4">
      <t>カブシキガイシャ</t>
    </rPh>
    <phoneticPr fontId="7"/>
  </si>
  <si>
    <t>369-1214</t>
    <phoneticPr fontId="7"/>
  </si>
  <si>
    <t xml:space="preserve">大里郡寄居町今市35－1 </t>
    <phoneticPr fontId="7"/>
  </si>
  <si>
    <t>埼玉県</t>
    <phoneticPr fontId="7"/>
  </si>
  <si>
    <t>住信SBIネット銀行株式会社</t>
    <phoneticPr fontId="7"/>
  </si>
  <si>
    <t>PBV18616</t>
    <phoneticPr fontId="7"/>
  </si>
  <si>
    <t>ブロ－ドメディア・スタジオ株式会社</t>
  </si>
  <si>
    <t>ブロ－ドメディア・スタジオ株式会社</t>
    <phoneticPr fontId="6"/>
  </si>
  <si>
    <t>港区六本木4-2-45</t>
  </si>
  <si>
    <t>港区六本木4-2-45</t>
    <phoneticPr fontId="7"/>
  </si>
  <si>
    <t>東京都</t>
    <phoneticPr fontId="7"/>
  </si>
  <si>
    <t>106-0032</t>
    <phoneticPr fontId="7"/>
  </si>
  <si>
    <t>03-3470-8071</t>
  </si>
  <si>
    <t>03-3470-8071</t>
    <phoneticPr fontId="7"/>
  </si>
  <si>
    <t>03-3470-8070</t>
  </si>
  <si>
    <t>03-3470-8070</t>
    <phoneticPr fontId="7"/>
  </si>
  <si>
    <t>六本木スタジオ</t>
  </si>
  <si>
    <t>六本木スタジオ</t>
    <phoneticPr fontId="7"/>
  </si>
  <si>
    <t xml:space="preserve"> 川崎</t>
  </si>
  <si>
    <t xml:space="preserve"> 川崎</t>
    <phoneticPr fontId="7"/>
  </si>
  <si>
    <t>東京都港区東新橋2-12-7　住友東新橋ビル2号館4F</t>
    <phoneticPr fontId="7"/>
  </si>
  <si>
    <t>株式会社ハイパー</t>
  </si>
  <si>
    <t>株式会社ハイパー</t>
    <phoneticPr fontId="7"/>
  </si>
  <si>
    <t>103-0012</t>
  </si>
  <si>
    <t>103-0012</t>
    <phoneticPr fontId="7"/>
  </si>
  <si>
    <t>東京都中央区日本橋堀留町２丁目９番６号</t>
  </si>
  <si>
    <t>東京都中央区日本橋堀留町２丁目９番６号</t>
    <phoneticPr fontId="7"/>
  </si>
  <si>
    <t>03-6855-8189</t>
  </si>
  <si>
    <t>03-6855-8189</t>
    <phoneticPr fontId="7"/>
  </si>
  <si>
    <t>営業統括部　SS営業部</t>
  </si>
  <si>
    <t>営業統括部　SS営業部</t>
    <phoneticPr fontId="7"/>
  </si>
  <si>
    <t>03-6402-5304</t>
    <phoneticPr fontId="7"/>
  </si>
  <si>
    <t>PDV37051</t>
    <phoneticPr fontId="7"/>
  </si>
  <si>
    <t>PAV01073</t>
    <phoneticPr fontId="7"/>
  </si>
  <si>
    <t>PEV41409</t>
    <phoneticPr fontId="7"/>
  </si>
  <si>
    <t>IP091033</t>
  </si>
  <si>
    <t>橋場</t>
    <rPh sb="0" eb="2">
      <t>ハシバ</t>
    </rPh>
    <phoneticPr fontId="7"/>
  </si>
  <si>
    <t>22284115-001</t>
    <phoneticPr fontId="7"/>
  </si>
  <si>
    <t>WJ-NV250/2</t>
    <phoneticPr fontId="7"/>
  </si>
  <si>
    <t>2016/6/29,2015/6/12</t>
    <phoneticPr fontId="7"/>
  </si>
  <si>
    <t>2016/6/29,2015/7/8</t>
    <phoneticPr fontId="7"/>
  </si>
  <si>
    <t xml:space="preserve">富士通九州ネットワークテクノロジーズ株式会社 </t>
  </si>
  <si>
    <t xml:space="preserve">富士通九州ネットワークテクノロジーズ株式会社 </t>
    <rPh sb="0" eb="3">
      <t>フジツウ</t>
    </rPh>
    <rPh sb="3" eb="5">
      <t>キュウシュウ</t>
    </rPh>
    <rPh sb="18" eb="22">
      <t>カブシキガイシャ</t>
    </rPh>
    <phoneticPr fontId="7"/>
  </si>
  <si>
    <t>814-8588</t>
    <phoneticPr fontId="7"/>
  </si>
  <si>
    <t>福岡市早良区百道浜2-2-1 富士通九州R&amp;Dセンター</t>
    <phoneticPr fontId="7"/>
  </si>
  <si>
    <t>福岡県</t>
    <phoneticPr fontId="7"/>
  </si>
  <si>
    <t>IT戦略部</t>
    <phoneticPr fontId="7"/>
  </si>
  <si>
    <t>092-775-5453</t>
  </si>
  <si>
    <t>092-775-5453</t>
    <phoneticPr fontId="7"/>
  </si>
  <si>
    <t>株式会社カンサイ　西営業所</t>
    <phoneticPr fontId="7"/>
  </si>
  <si>
    <t>814-0032</t>
    <phoneticPr fontId="7"/>
  </si>
  <si>
    <t>福岡県福岡市早良区小田部２丁目５−３</t>
    <phoneticPr fontId="7"/>
  </si>
  <si>
    <t>西営業所</t>
    <phoneticPr fontId="7"/>
  </si>
  <si>
    <t>092-851-2366</t>
    <phoneticPr fontId="7"/>
  </si>
  <si>
    <t>092-851-8773</t>
    <phoneticPr fontId="7"/>
  </si>
  <si>
    <t xml:space="preserve">814-8588 </t>
  </si>
  <si>
    <t>福岡県福岡市早良区百道浜2-2-1 富士通九州R&amp;Dセンター</t>
  </si>
  <si>
    <t>IT戦略部</t>
    <rPh sb="2" eb="4">
      <t>センリャク</t>
    </rPh>
    <rPh sb="4" eb="5">
      <t>ブ</t>
    </rPh>
    <phoneticPr fontId="5"/>
  </si>
  <si>
    <t>OLV31184</t>
    <phoneticPr fontId="7"/>
  </si>
  <si>
    <t>PAV47473</t>
    <phoneticPr fontId="7"/>
  </si>
  <si>
    <t>PAV47538</t>
    <phoneticPr fontId="7"/>
  </si>
  <si>
    <t>PBV17775</t>
    <phoneticPr fontId="7"/>
  </si>
  <si>
    <t>PBV09157</t>
    <phoneticPr fontId="7"/>
  </si>
  <si>
    <t>PBV17706</t>
    <phoneticPr fontId="7"/>
  </si>
  <si>
    <t>PAV50913</t>
    <phoneticPr fontId="7"/>
  </si>
  <si>
    <t>PAV50910</t>
    <phoneticPr fontId="7"/>
  </si>
  <si>
    <t>PAV50898</t>
    <phoneticPr fontId="7"/>
  </si>
  <si>
    <t>コマツ　湘南工場</t>
    <phoneticPr fontId="7"/>
  </si>
  <si>
    <t>254-8555</t>
    <phoneticPr fontId="7"/>
  </si>
  <si>
    <t>平塚市四之宮 3-25-1</t>
    <phoneticPr fontId="7"/>
  </si>
  <si>
    <t>神奈川県</t>
    <rPh sb="0" eb="4">
      <t>カナガワケン</t>
    </rPh>
    <phoneticPr fontId="7"/>
  </si>
  <si>
    <t>警備室</t>
    <phoneticPr fontId="7"/>
  </si>
  <si>
    <t>クオリカ 株式会社</t>
    <phoneticPr fontId="7"/>
  </si>
  <si>
    <t>105-0001</t>
    <phoneticPr fontId="7"/>
  </si>
  <si>
    <t>東京都港区虎ノ門2-2-5　共同通信会館4F</t>
    <phoneticPr fontId="7"/>
  </si>
  <si>
    <t>MA事業本部MA第一事業部 基盤部</t>
    <phoneticPr fontId="7"/>
  </si>
  <si>
    <t>03-6441-0883</t>
    <phoneticPr fontId="7"/>
  </si>
  <si>
    <t>03-6441-3674</t>
    <phoneticPr fontId="7"/>
  </si>
  <si>
    <t>OLV31791</t>
    <phoneticPr fontId="7"/>
  </si>
  <si>
    <t>IP091034</t>
  </si>
  <si>
    <t>西森</t>
    <rPh sb="0" eb="2">
      <t>ニシモリ</t>
    </rPh>
    <phoneticPr fontId="7"/>
  </si>
  <si>
    <t>IP091035</t>
  </si>
  <si>
    <t>IP090854</t>
    <phoneticPr fontId="7"/>
  </si>
  <si>
    <t>武田紙器株式会社</t>
    <rPh sb="0" eb="2">
      <t>タケダ</t>
    </rPh>
    <rPh sb="2" eb="4">
      <t>シキ</t>
    </rPh>
    <rPh sb="4" eb="6">
      <t>カブシキ</t>
    </rPh>
    <rPh sb="6" eb="7">
      <t>カイ</t>
    </rPh>
    <rPh sb="7" eb="8">
      <t>シャ</t>
    </rPh>
    <phoneticPr fontId="5"/>
  </si>
  <si>
    <t>柏市高田1116-47</t>
    <rPh sb="0" eb="2">
      <t>カシワシ</t>
    </rPh>
    <rPh sb="2" eb="4">
      <t>タカダ</t>
    </rPh>
    <phoneticPr fontId="5"/>
  </si>
  <si>
    <t>千葉県</t>
    <phoneticPr fontId="7"/>
  </si>
  <si>
    <t>277-0861</t>
  </si>
  <si>
    <t>277-0861</t>
    <phoneticPr fontId="7"/>
  </si>
  <si>
    <t>総務部</t>
    <phoneticPr fontId="7"/>
  </si>
  <si>
    <t>教育産業株式会社</t>
    <rPh sb="0" eb="2">
      <t>キョウイク</t>
    </rPh>
    <rPh sb="2" eb="4">
      <t>サンギョウ</t>
    </rPh>
    <rPh sb="4" eb="6">
      <t>カブシキ</t>
    </rPh>
    <rPh sb="6" eb="7">
      <t>カイ</t>
    </rPh>
    <rPh sb="7" eb="8">
      <t>シャ</t>
    </rPh>
    <phoneticPr fontId="5"/>
  </si>
  <si>
    <t>東京都中央区日本橋本町四丁目1-13　スリーピー日本橋ビル8F</t>
  </si>
  <si>
    <t>東京都中央区日本橋本町四丁目1-13　スリーピー日本橋ビル8F</t>
    <phoneticPr fontId="7"/>
  </si>
  <si>
    <t>東京営業所</t>
  </si>
  <si>
    <t>東京営業所</t>
    <phoneticPr fontId="7"/>
  </si>
  <si>
    <t>WV-SFN311A</t>
    <phoneticPr fontId="7"/>
  </si>
  <si>
    <t>WJ-NV300/8</t>
    <phoneticPr fontId="7"/>
  </si>
  <si>
    <t>PAV31102</t>
    <phoneticPr fontId="7"/>
  </si>
  <si>
    <t>PDV10619</t>
    <phoneticPr fontId="7"/>
  </si>
  <si>
    <t>04-7147-2101</t>
  </si>
  <si>
    <t>04-7147-2101</t>
    <phoneticPr fontId="7"/>
  </si>
  <si>
    <t>04-7147-2120</t>
  </si>
  <si>
    <t>04-7147-2120</t>
    <phoneticPr fontId="7"/>
  </si>
  <si>
    <t>103-0023</t>
  </si>
  <si>
    <t>103-0023</t>
    <phoneticPr fontId="7"/>
  </si>
  <si>
    <t>03-3279-6181</t>
  </si>
  <si>
    <t>03-3279-6181</t>
    <phoneticPr fontId="7"/>
  </si>
  <si>
    <t>03-3279-6183</t>
  </si>
  <si>
    <t>03-3279-6183</t>
    <phoneticPr fontId="7"/>
  </si>
  <si>
    <t>千葉県柏市高田1116-47</t>
  </si>
  <si>
    <t>千葉県柏市高田1116-47</t>
    <phoneticPr fontId="7"/>
  </si>
  <si>
    <t>22324872-001</t>
    <phoneticPr fontId="7"/>
  </si>
  <si>
    <t>IP091036</t>
  </si>
  <si>
    <t>IP091037</t>
  </si>
  <si>
    <t>WJ-ND400K</t>
    <phoneticPr fontId="7"/>
  </si>
  <si>
    <t>稲垣</t>
    <rPh sb="0" eb="2">
      <t>イナガキ</t>
    </rPh>
    <phoneticPr fontId="7"/>
  </si>
  <si>
    <t>22314780-001</t>
  </si>
  <si>
    <t>22314780-001</t>
    <phoneticPr fontId="7"/>
  </si>
  <si>
    <t>22324872-001</t>
    <phoneticPr fontId="7"/>
  </si>
  <si>
    <t>WJ-HDE400</t>
    <phoneticPr fontId="7"/>
  </si>
  <si>
    <t>日本ジェネリック株式会社　つくば工場</t>
    <rPh sb="0" eb="2">
      <t>ニホン</t>
    </rPh>
    <rPh sb="8" eb="12">
      <t>カブシキガイシャ</t>
    </rPh>
    <rPh sb="16" eb="18">
      <t>コウジョウ</t>
    </rPh>
    <phoneticPr fontId="7"/>
  </si>
  <si>
    <t>300-4247</t>
  </si>
  <si>
    <t>茨城県つくば市和台２３</t>
  </si>
  <si>
    <t>日本ジェネリック株式会社　つくば工場</t>
    <phoneticPr fontId="7"/>
  </si>
  <si>
    <t>029-828-8558</t>
    <phoneticPr fontId="7"/>
  </si>
  <si>
    <t>029-828-8520</t>
    <phoneticPr fontId="7"/>
  </si>
  <si>
    <t>029-828-8558</t>
  </si>
  <si>
    <t>029-828-8558</t>
    <phoneticPr fontId="7"/>
  </si>
  <si>
    <t>029-828-8520</t>
  </si>
  <si>
    <t>029-828-8520</t>
    <phoneticPr fontId="7"/>
  </si>
  <si>
    <t>日本ジェネリック株式会社　つくば工場</t>
  </si>
  <si>
    <t>日本ジェネリック株式会社　つくば工場</t>
    <phoneticPr fontId="7"/>
  </si>
  <si>
    <t>300-4247</t>
    <phoneticPr fontId="7"/>
  </si>
  <si>
    <t>茨城県つくば市和台２３</t>
    <phoneticPr fontId="7"/>
  </si>
  <si>
    <t>システム部門</t>
  </si>
  <si>
    <t>システム部門</t>
    <phoneticPr fontId="7"/>
  </si>
  <si>
    <t>IP091038</t>
  </si>
  <si>
    <t>IP091039</t>
  </si>
  <si>
    <t>IP091040</t>
  </si>
  <si>
    <t>IP091041</t>
  </si>
  <si>
    <t>名古屋市環境局</t>
    <phoneticPr fontId="7"/>
  </si>
  <si>
    <t>中部社</t>
    <phoneticPr fontId="7"/>
  </si>
  <si>
    <t>22326849-001</t>
    <phoneticPr fontId="7"/>
  </si>
  <si>
    <t>WV-SPW631LJ</t>
    <phoneticPr fontId="7"/>
  </si>
  <si>
    <t>WJ-HDU41S</t>
    <phoneticPr fontId="7"/>
  </si>
  <si>
    <t>北陸社</t>
    <phoneticPr fontId="7"/>
  </si>
  <si>
    <t>九州社</t>
    <phoneticPr fontId="7"/>
  </si>
  <si>
    <t>PCCS</t>
    <phoneticPr fontId="7"/>
  </si>
  <si>
    <t>SNWG</t>
    <phoneticPr fontId="7"/>
  </si>
  <si>
    <t>SOL1G</t>
    <phoneticPr fontId="7"/>
  </si>
  <si>
    <t>SOL1G2T</t>
    <phoneticPr fontId="7"/>
  </si>
  <si>
    <t>SOL2G</t>
    <phoneticPr fontId="7"/>
  </si>
  <si>
    <t>SOL3</t>
    <phoneticPr fontId="7"/>
  </si>
  <si>
    <t>エネルギーグループ１T</t>
    <phoneticPr fontId="7"/>
  </si>
  <si>
    <t>エネルギーＧ</t>
    <phoneticPr fontId="7"/>
  </si>
  <si>
    <t>エルモ社</t>
    <phoneticPr fontId="7"/>
  </si>
  <si>
    <t>エルモ社</t>
    <phoneticPr fontId="7"/>
  </si>
  <si>
    <t>関越社</t>
    <phoneticPr fontId="7"/>
  </si>
  <si>
    <t>関西社</t>
    <rPh sb="0" eb="2">
      <t>カンサイ</t>
    </rPh>
    <rPh sb="2" eb="3">
      <t>シャ</t>
    </rPh>
    <phoneticPr fontId="7"/>
  </si>
  <si>
    <t>ダイワボウ情報システム</t>
    <phoneticPr fontId="7"/>
  </si>
  <si>
    <t>シチズンビジネスエキスパート株式会社</t>
    <phoneticPr fontId="7"/>
  </si>
  <si>
    <t>法人営業2部・3課</t>
    <phoneticPr fontId="7"/>
  </si>
  <si>
    <t>パナソニック ソリューションテクノロジー</t>
    <phoneticPr fontId="7"/>
  </si>
  <si>
    <t>パートナー営業1部</t>
    <phoneticPr fontId="7"/>
  </si>
  <si>
    <t>パートナー営業2部</t>
    <phoneticPr fontId="7"/>
  </si>
  <si>
    <t>パートナー営業3部</t>
    <phoneticPr fontId="7"/>
  </si>
  <si>
    <t>建設G</t>
    <phoneticPr fontId="7"/>
  </si>
  <si>
    <t>再販</t>
    <phoneticPr fontId="7"/>
  </si>
  <si>
    <t>BSOL</t>
    <phoneticPr fontId="7"/>
  </si>
  <si>
    <t>中部社</t>
    <phoneticPr fontId="7"/>
  </si>
  <si>
    <t>日本コムシス株式会社</t>
    <rPh sb="0" eb="2">
      <t>ニホン</t>
    </rPh>
    <rPh sb="6" eb="10">
      <t>カブ</t>
    </rPh>
    <phoneticPr fontId="7"/>
  </si>
  <si>
    <t>AVC</t>
    <phoneticPr fontId="7"/>
  </si>
  <si>
    <t>リコージャパン</t>
    <phoneticPr fontId="7"/>
  </si>
  <si>
    <t>ワイ・ビー・エス</t>
    <phoneticPr fontId="7"/>
  </si>
  <si>
    <t>新倉電機</t>
    <phoneticPr fontId="7"/>
  </si>
  <si>
    <t>池野通建</t>
    <phoneticPr fontId="7"/>
  </si>
  <si>
    <t>電陽社</t>
    <phoneticPr fontId="7"/>
  </si>
  <si>
    <t>中国社</t>
    <phoneticPr fontId="7"/>
  </si>
  <si>
    <t>ハイパー</t>
    <phoneticPr fontId="7"/>
  </si>
  <si>
    <t>富山県綜合警備保障</t>
    <phoneticPr fontId="7"/>
  </si>
  <si>
    <t>AVCNWG</t>
    <phoneticPr fontId="7"/>
  </si>
  <si>
    <t>九州社 SOL2G3T</t>
    <phoneticPr fontId="7"/>
  </si>
  <si>
    <t>通信メディアG</t>
    <phoneticPr fontId="7"/>
  </si>
  <si>
    <t>STB営業G1T</t>
    <rPh sb="3" eb="5">
      <t>エイギョウ</t>
    </rPh>
    <phoneticPr fontId="7"/>
  </si>
  <si>
    <t>ITP営業</t>
    <phoneticPr fontId="7"/>
  </si>
  <si>
    <t>パナソニックIS</t>
    <phoneticPr fontId="7"/>
  </si>
  <si>
    <t>北海道社</t>
    <phoneticPr fontId="7"/>
  </si>
  <si>
    <t>交通G</t>
    <phoneticPr fontId="7"/>
  </si>
  <si>
    <t>高千穂交易</t>
    <phoneticPr fontId="7"/>
  </si>
  <si>
    <t>アプロ通信</t>
    <phoneticPr fontId="7"/>
  </si>
  <si>
    <t>通信メディアG</t>
    <rPh sb="0" eb="2">
      <t>ツウシン</t>
    </rPh>
    <phoneticPr fontId="7"/>
  </si>
  <si>
    <t>首都圏7G</t>
    <phoneticPr fontId="7"/>
  </si>
  <si>
    <t>コミュニケーション西日本営業G</t>
    <rPh sb="9" eb="10">
      <t>ニシ</t>
    </rPh>
    <phoneticPr fontId="7"/>
  </si>
  <si>
    <t>PESNW</t>
    <phoneticPr fontId="7"/>
  </si>
  <si>
    <t>東北社</t>
    <rPh sb="0" eb="1">
      <t>トウ</t>
    </rPh>
    <rPh sb="1" eb="2">
      <t>ホク</t>
    </rPh>
    <rPh sb="2" eb="3">
      <t>シャ</t>
    </rPh>
    <phoneticPr fontId="7"/>
  </si>
  <si>
    <t>ウチダ電商</t>
    <rPh sb="3" eb="5">
      <t>デンショウ</t>
    </rPh>
    <phoneticPr fontId="7"/>
  </si>
  <si>
    <t>通信システム営業部</t>
    <phoneticPr fontId="7"/>
  </si>
  <si>
    <t>ソフトバンクC&amp;S</t>
    <phoneticPr fontId="7"/>
  </si>
  <si>
    <t>法人営業２部</t>
    <phoneticPr fontId="7"/>
  </si>
  <si>
    <t>パナソニック ソリューションテクノロジー</t>
    <phoneticPr fontId="7"/>
  </si>
  <si>
    <t>中部社</t>
    <phoneticPr fontId="7"/>
  </si>
  <si>
    <t>金融Ｓ営業部</t>
    <phoneticPr fontId="7"/>
  </si>
  <si>
    <t>金融S営業部　営業第2課</t>
    <phoneticPr fontId="7"/>
  </si>
  <si>
    <t>通信システム営業部</t>
    <rPh sb="0" eb="2">
      <t>ツウシン</t>
    </rPh>
    <rPh sb="6" eb="8">
      <t>エイギョウ</t>
    </rPh>
    <rPh sb="8" eb="9">
      <t>ブ</t>
    </rPh>
    <phoneticPr fontId="7"/>
  </si>
  <si>
    <t>高千穂交易</t>
    <rPh sb="0" eb="3">
      <t>タカチホ</t>
    </rPh>
    <rPh sb="3" eb="5">
      <t>コウエキ</t>
    </rPh>
    <phoneticPr fontId="7"/>
  </si>
  <si>
    <r>
      <t>保守形態：</t>
    </r>
    <r>
      <rPr>
        <b/>
        <sz val="11"/>
        <color rgb="FFFF0000"/>
        <rFont val="ＭＳ Ｐゴシック"/>
        <family val="3"/>
        <charset val="128"/>
      </rPr>
      <t>オンサイト</t>
    </r>
    <rPh sb="0" eb="2">
      <t>ホシュ</t>
    </rPh>
    <rPh sb="2" eb="4">
      <t>ケイタイ</t>
    </rPh>
    <phoneticPr fontId="7"/>
  </si>
  <si>
    <t>(オプション)</t>
    <phoneticPr fontId="7"/>
  </si>
  <si>
    <t>(24Ｈ365日受付)</t>
  </si>
  <si>
    <t>(4・5年目保守)</t>
    <rPh sb="4" eb="6">
      <t>ネンメ</t>
    </rPh>
    <rPh sb="6" eb="8">
      <t>ホシュ</t>
    </rPh>
    <phoneticPr fontId="7"/>
  </si>
  <si>
    <t>中部社</t>
    <phoneticPr fontId="7"/>
  </si>
  <si>
    <t>小林</t>
    <rPh sb="0" eb="2">
      <t>コバヤシ</t>
    </rPh>
    <phoneticPr fontId="7"/>
  </si>
  <si>
    <t>名古屋市環境局</t>
    <phoneticPr fontId="7"/>
  </si>
  <si>
    <t>作業課</t>
    <phoneticPr fontId="7"/>
  </si>
  <si>
    <t>愛知県</t>
    <phoneticPr fontId="7"/>
  </si>
  <si>
    <t>教育産業 株式会社</t>
    <phoneticPr fontId="7"/>
  </si>
  <si>
    <t>460-0002</t>
    <phoneticPr fontId="7"/>
  </si>
  <si>
    <t>愛知県名古屋市中区丸の内3-18-28</t>
    <phoneticPr fontId="7"/>
  </si>
  <si>
    <t>公共営業部</t>
    <phoneticPr fontId="7"/>
  </si>
  <si>
    <t>052-971-3011</t>
    <phoneticPr fontId="7"/>
  </si>
  <si>
    <t>名古屋市環境局</t>
    <phoneticPr fontId="7"/>
  </si>
  <si>
    <t>愛知県名古屋市中区三の丸三丁目1番1号　</t>
    <rPh sb="0" eb="3">
      <t>アイチケン</t>
    </rPh>
    <phoneticPr fontId="7"/>
  </si>
  <si>
    <t>460-0001</t>
    <phoneticPr fontId="7"/>
  </si>
  <si>
    <t>052-972-2385</t>
    <phoneticPr fontId="7"/>
  </si>
  <si>
    <t>PEV04061</t>
  </si>
  <si>
    <t>PEV07904</t>
  </si>
  <si>
    <t>PEV04051</t>
  </si>
  <si>
    <t>PEV30091</t>
  </si>
  <si>
    <t>PEV30122</t>
  </si>
  <si>
    <t>PEV33572</t>
  </si>
  <si>
    <t>PEV33517</t>
  </si>
  <si>
    <t>PEV04058</t>
  </si>
  <si>
    <t>PEV04081</t>
  </si>
  <si>
    <t>PDV04158</t>
  </si>
  <si>
    <t>PEV04080</t>
  </si>
  <si>
    <t>PEV33491</t>
  </si>
  <si>
    <t>PEV33518</t>
  </si>
  <si>
    <t>PEV04076</t>
  </si>
  <si>
    <t>PEV30096</t>
  </si>
  <si>
    <t>PEV07899</t>
  </si>
  <si>
    <t>PDV04185</t>
  </si>
  <si>
    <t>PEV30119</t>
  </si>
  <si>
    <t>PEV33574</t>
  </si>
  <si>
    <t>456-0055</t>
  </si>
  <si>
    <t>468-0058</t>
  </si>
  <si>
    <t>463-0089</t>
  </si>
  <si>
    <t>456-0072</t>
  </si>
  <si>
    <t>460-0011</t>
  </si>
  <si>
    <t>457-0068</t>
  </si>
  <si>
    <t>460-0008</t>
  </si>
  <si>
    <t>460-0016</t>
  </si>
  <si>
    <t>460-0007</t>
  </si>
  <si>
    <t>455-0842</t>
  </si>
  <si>
    <t>461-0025</t>
  </si>
  <si>
    <t>457-0843</t>
  </si>
  <si>
    <t>463-0037</t>
  </si>
  <si>
    <t>458-0847</t>
  </si>
  <si>
    <t>459-8001</t>
  </si>
  <si>
    <t>453-0058</t>
  </si>
  <si>
    <t>462-0841</t>
  </si>
  <si>
    <t>460-0001</t>
  </si>
  <si>
    <t>熱田区南一番町13</t>
  </si>
  <si>
    <t>天白区植田西二丁目</t>
  </si>
  <si>
    <t>守山区西川原町318</t>
  </si>
  <si>
    <t>熱田区川並町堀川沿い</t>
  </si>
  <si>
    <t>中区大須一丁目</t>
  </si>
  <si>
    <t>南区南野一丁目31</t>
  </si>
  <si>
    <t>中区栄四丁目</t>
  </si>
  <si>
    <t>中区橘一丁目9</t>
  </si>
  <si>
    <t>中区新栄一丁目</t>
  </si>
  <si>
    <t>港区稲永三丁目</t>
  </si>
  <si>
    <t>東区徳川一丁目101</t>
  </si>
  <si>
    <t>南区忠次一丁目9-1</t>
  </si>
  <si>
    <t>守山区天子田三丁目1308番地</t>
  </si>
  <si>
    <t>緑区浦里五丁目23</t>
  </si>
  <si>
    <t>緑区大高町字定納山</t>
  </si>
  <si>
    <t>中村区城屋敷町二丁目6</t>
  </si>
  <si>
    <t>北区黒川本通一丁目57-1</t>
  </si>
  <si>
    <t>名古屋市中区三の丸三丁目1番1号</t>
  </si>
  <si>
    <t>052-972-2385</t>
  </si>
  <si>
    <t>名古屋市中区三の丸三丁目1番1号</t>
    <phoneticPr fontId="7"/>
  </si>
  <si>
    <t>460-0001</t>
    <phoneticPr fontId="7"/>
  </si>
  <si>
    <t>愛知県</t>
    <phoneticPr fontId="7"/>
  </si>
  <si>
    <t>PEV00707</t>
    <phoneticPr fontId="7"/>
  </si>
  <si>
    <t>PEV00318</t>
    <phoneticPr fontId="7"/>
  </si>
  <si>
    <t>教育産業 株式会社</t>
  </si>
  <si>
    <t>460-0002</t>
  </si>
  <si>
    <t>愛知県名古屋市中区丸の内3-18-28</t>
  </si>
  <si>
    <t>公共営業部</t>
  </si>
  <si>
    <t>052-971-3011</t>
  </si>
  <si>
    <t>名古屋市環境局</t>
  </si>
  <si>
    <t>作業課</t>
  </si>
  <si>
    <t>PEV03557</t>
  </si>
  <si>
    <t>PEV03715</t>
  </si>
  <si>
    <t>PEV03596</t>
  </si>
  <si>
    <t>PEV03669</t>
  </si>
  <si>
    <t>名古屋市環境局</t>
    <phoneticPr fontId="7"/>
  </si>
  <si>
    <t>WV-SPW631LJ</t>
    <phoneticPr fontId="7"/>
  </si>
  <si>
    <t>WJ-NV300R</t>
    <phoneticPr fontId="7"/>
  </si>
  <si>
    <t>WJ-HDE400</t>
    <phoneticPr fontId="7"/>
  </si>
  <si>
    <t>WJ-HDU41S</t>
    <phoneticPr fontId="7"/>
  </si>
  <si>
    <t>22326849-001</t>
    <phoneticPr fontId="7"/>
  </si>
  <si>
    <t>名古屋市環境局</t>
    <phoneticPr fontId="7"/>
  </si>
  <si>
    <r>
      <t>保守形態：</t>
    </r>
    <r>
      <rPr>
        <b/>
        <sz val="11"/>
        <color rgb="FFFF0000"/>
        <rFont val="ＭＳ Ｐゴシック"/>
        <family val="3"/>
        <charset val="128"/>
      </rPr>
      <t>センドバック</t>
    </r>
    <rPh sb="0" eb="2">
      <t>ホシュ</t>
    </rPh>
    <rPh sb="2" eb="4">
      <t>ケイタイ</t>
    </rPh>
    <phoneticPr fontId="7"/>
  </si>
  <si>
    <r>
      <rPr>
        <sz val="10"/>
        <rFont val="ＭＳ Ｐゴシック"/>
        <family val="3"/>
        <charset val="128"/>
      </rPr>
      <t>Nパケ</t>
    </r>
    <r>
      <rPr>
        <sz val="11"/>
        <rFont val="ＭＳ Ｐゴシック"/>
        <family val="3"/>
        <charset val="128"/>
      </rPr>
      <t xml:space="preserve">
</t>
    </r>
    <r>
      <rPr>
        <sz val="9"/>
        <rFont val="ＭＳ Ｐゴシック"/>
        <family val="3"/>
        <charset val="128"/>
      </rPr>
      <t>(先出し)</t>
    </r>
    <phoneticPr fontId="7"/>
  </si>
  <si>
    <t>Nパケ</t>
    <phoneticPr fontId="7"/>
  </si>
  <si>
    <t>Nパケ</t>
  </si>
  <si>
    <t>(不明)</t>
    <rPh sb="1" eb="3">
      <t>フメイ</t>
    </rPh>
    <phoneticPr fontId="7"/>
  </si>
  <si>
    <t>IP091042</t>
    <phoneticPr fontId="7"/>
  </si>
  <si>
    <t>IP091042</t>
    <phoneticPr fontId="7"/>
  </si>
  <si>
    <t>島田</t>
    <rPh sb="0" eb="2">
      <t>シマダ</t>
    </rPh>
    <phoneticPr fontId="7"/>
  </si>
  <si>
    <t>22328891-002</t>
    <phoneticPr fontId="7"/>
  </si>
  <si>
    <t>関川</t>
  </si>
  <si>
    <t>一般財団法人　日本不動産研究所</t>
  </si>
  <si>
    <t>105-8485</t>
  </si>
  <si>
    <t>港区海岸一丁目2番3号　汐留芝離宮ビルディング</t>
  </si>
  <si>
    <t>企画部　情報企画グループ</t>
  </si>
  <si>
    <t>03-3503-5331</t>
  </si>
  <si>
    <t>保守サポートセンター</t>
  </si>
  <si>
    <t>東京都港区海岸一丁目2番3号　汐留芝離宮ビルディング</t>
  </si>
  <si>
    <t>年間</t>
  </si>
  <si>
    <t>PCV33659</t>
  </si>
  <si>
    <t>PEV12838</t>
  </si>
  <si>
    <t>PEV12824</t>
  </si>
  <si>
    <t>PEV12827</t>
  </si>
  <si>
    <t>PEV14743</t>
  </si>
  <si>
    <t>PAV31059</t>
  </si>
  <si>
    <t>クイック・ガーデニング</t>
    <phoneticPr fontId="7"/>
  </si>
  <si>
    <t>一般財団法人　日本不動産研究所</t>
    <phoneticPr fontId="7"/>
  </si>
  <si>
    <t>IP091019</t>
    <phoneticPr fontId="7"/>
  </si>
  <si>
    <t>PDV23317</t>
    <phoneticPr fontId="7"/>
  </si>
  <si>
    <t>PCV10236</t>
    <phoneticPr fontId="7"/>
  </si>
  <si>
    <t>PEV00809</t>
    <phoneticPr fontId="7"/>
  </si>
  <si>
    <t>271-0085</t>
    <phoneticPr fontId="7"/>
  </si>
  <si>
    <t>千葉県</t>
    <phoneticPr fontId="7"/>
  </si>
  <si>
    <t>松戸市二十世紀が丘中松町3-1</t>
    <phoneticPr fontId="7"/>
  </si>
  <si>
    <t>047-392-5576</t>
    <phoneticPr fontId="7"/>
  </si>
  <si>
    <t>綜合警備保障株式会社</t>
    <phoneticPr fontId="7"/>
  </si>
  <si>
    <t>柏支社　松戸営業所</t>
    <phoneticPr fontId="7"/>
  </si>
  <si>
    <t>271-0065</t>
    <phoneticPr fontId="7"/>
  </si>
  <si>
    <t>千葉県松戸市南花島2-32-3 高木第1ビル</t>
    <phoneticPr fontId="7"/>
  </si>
  <si>
    <t>047-368-6633</t>
    <phoneticPr fontId="7"/>
  </si>
  <si>
    <t>047-368-2577</t>
    <phoneticPr fontId="7"/>
  </si>
  <si>
    <t>PFV28660</t>
  </si>
  <si>
    <t>PEV36300</t>
  </si>
  <si>
    <t>PEV36243</t>
  </si>
  <si>
    <t>株式会社 丸井住宅</t>
    <rPh sb="0" eb="4">
      <t>カブ</t>
    </rPh>
    <phoneticPr fontId="7"/>
  </si>
  <si>
    <t>本社</t>
    <phoneticPr fontId="7"/>
  </si>
  <si>
    <t>本社</t>
    <phoneticPr fontId="7"/>
  </si>
  <si>
    <t>PFV01697</t>
    <phoneticPr fontId="7"/>
  </si>
  <si>
    <t>公共営業部</t>
    <phoneticPr fontId="7"/>
  </si>
  <si>
    <t>西区丸野二丁目276</t>
    <phoneticPr fontId="7"/>
  </si>
  <si>
    <t>名古屋市中区三の丸三丁目1番1号</t>
    <phoneticPr fontId="7"/>
  </si>
  <si>
    <t>460-0001</t>
    <phoneticPr fontId="7"/>
  </si>
  <si>
    <t>452-0835</t>
    <phoneticPr fontId="7"/>
  </si>
  <si>
    <t>IP091043</t>
    <phoneticPr fontId="7"/>
  </si>
  <si>
    <t>IP091044</t>
  </si>
  <si>
    <t>IP091045</t>
  </si>
  <si>
    <t>IP091046</t>
  </si>
  <si>
    <t>IP091047</t>
  </si>
  <si>
    <t>IP091048</t>
  </si>
  <si>
    <t>金融S営業部　営業第2課</t>
  </si>
  <si>
    <t>WJ-ND400K</t>
  </si>
  <si>
    <t>渋谷支店</t>
    <phoneticPr fontId="7"/>
  </si>
  <si>
    <t>150-0043</t>
    <phoneticPr fontId="7"/>
  </si>
  <si>
    <t>渋谷区道玄坂２丁目３－２</t>
    <phoneticPr fontId="7"/>
  </si>
  <si>
    <t>東京都</t>
    <phoneticPr fontId="7"/>
  </si>
  <si>
    <t>03-3463-3181</t>
    <phoneticPr fontId="7"/>
  </si>
  <si>
    <t>パナソニックＥＳネットワークス株式会社</t>
    <phoneticPr fontId="7"/>
  </si>
  <si>
    <t>105-0021</t>
    <phoneticPr fontId="7"/>
  </si>
  <si>
    <t>東京都港区東新橋２－１２－７</t>
    <phoneticPr fontId="7"/>
  </si>
  <si>
    <t>ネットワークインテグレーション営業二部</t>
    <phoneticPr fontId="7"/>
  </si>
  <si>
    <t>03-6402-5301</t>
    <phoneticPr fontId="7"/>
  </si>
  <si>
    <t>03-6402-5304</t>
    <phoneticPr fontId="7"/>
  </si>
  <si>
    <t>NECネッツエスアイ株式会社</t>
    <phoneticPr fontId="7"/>
  </si>
  <si>
    <t>108-0022</t>
    <phoneticPr fontId="7"/>
  </si>
  <si>
    <t>東京都港区海岸３－２２－２３　MSCセンタービル６F北</t>
    <phoneticPr fontId="7"/>
  </si>
  <si>
    <t>テクニカルサービス事業本部　エンタープライズサービス事業部　第四サービス部</t>
    <phoneticPr fontId="7"/>
  </si>
  <si>
    <t>03-5446-9216</t>
    <phoneticPr fontId="7"/>
  </si>
  <si>
    <t>03-5446-9287</t>
    <phoneticPr fontId="7"/>
  </si>
  <si>
    <t>22352184-001</t>
    <phoneticPr fontId="7"/>
  </si>
  <si>
    <t>22352188-001</t>
    <phoneticPr fontId="7"/>
  </si>
  <si>
    <t>22352192-001</t>
    <phoneticPr fontId="7"/>
  </si>
  <si>
    <t>157-0066</t>
    <phoneticPr fontId="7"/>
  </si>
  <si>
    <t>世田谷区成城６丁目５－３４</t>
    <phoneticPr fontId="7"/>
  </si>
  <si>
    <t>コンサルプラザ成城</t>
    <phoneticPr fontId="7"/>
  </si>
  <si>
    <t>03-3482-2111</t>
    <phoneticPr fontId="7"/>
  </si>
  <si>
    <t>上大岡支店</t>
    <phoneticPr fontId="7"/>
  </si>
  <si>
    <t>233-0002</t>
    <phoneticPr fontId="7"/>
  </si>
  <si>
    <t>横浜市港南区上大岡西1-6-1</t>
    <phoneticPr fontId="7"/>
  </si>
  <si>
    <t>神奈川県</t>
    <phoneticPr fontId="7"/>
  </si>
  <si>
    <t>045-841-2931</t>
    <phoneticPr fontId="7"/>
  </si>
  <si>
    <t>PCV00058</t>
    <phoneticPr fontId="7"/>
  </si>
  <si>
    <t>PBV05081</t>
  </si>
  <si>
    <t>PBV05097</t>
  </si>
  <si>
    <t>PBV05100</t>
  </si>
  <si>
    <t>PBV05107</t>
  </si>
  <si>
    <t>PBV05127</t>
  </si>
  <si>
    <t>PBV05134</t>
  </si>
  <si>
    <t>PBV05874</t>
  </si>
  <si>
    <t>PBV05888</t>
  </si>
  <si>
    <t>PCV00120</t>
    <phoneticPr fontId="7"/>
  </si>
  <si>
    <t>PBV05832</t>
  </si>
  <si>
    <t>PBV05871</t>
  </si>
  <si>
    <t>PBV05872</t>
  </si>
  <si>
    <t>PBV03071</t>
    <phoneticPr fontId="7"/>
  </si>
  <si>
    <t>PBV05113</t>
  </si>
  <si>
    <t>PBV05087</t>
  </si>
  <si>
    <t>OLD01116</t>
  </si>
  <si>
    <t>OLD01117</t>
  </si>
  <si>
    <t>PBV05124</t>
  </si>
  <si>
    <t>IP091049</t>
    <phoneticPr fontId="7"/>
  </si>
  <si>
    <t>IP091049</t>
    <phoneticPr fontId="7"/>
  </si>
  <si>
    <t>村本</t>
    <rPh sb="0" eb="2">
      <t>ムラモト</t>
    </rPh>
    <phoneticPr fontId="7"/>
  </si>
  <si>
    <t>ファミリーマート宇部妻崎開作店</t>
    <phoneticPr fontId="7"/>
  </si>
  <si>
    <t>ファミリーマート宇部若松町店</t>
    <rPh sb="10" eb="13">
      <t>ワカマツチョウ</t>
    </rPh>
    <rPh sb="13" eb="14">
      <t>テン</t>
    </rPh>
    <phoneticPr fontId="7"/>
  </si>
  <si>
    <t>山口県</t>
    <rPh sb="0" eb="3">
      <t>ヤマグチケン</t>
    </rPh>
    <phoneticPr fontId="7"/>
  </si>
  <si>
    <t>山口市大内矢田南3-814-2</t>
    <phoneticPr fontId="7"/>
  </si>
  <si>
    <t>宇部市大字妻崎開作５２４－１</t>
    <phoneticPr fontId="7"/>
  </si>
  <si>
    <t>宇部市若松町5-9</t>
    <rPh sb="0" eb="3">
      <t>ウベシ</t>
    </rPh>
    <rPh sb="3" eb="6">
      <t>ワカマツチョウ</t>
    </rPh>
    <phoneticPr fontId="7"/>
  </si>
  <si>
    <t>21794530-002</t>
    <phoneticPr fontId="7"/>
  </si>
  <si>
    <t>練馬区立男女共同参画センター</t>
    <phoneticPr fontId="7"/>
  </si>
  <si>
    <t>22343615-002</t>
    <phoneticPr fontId="7"/>
  </si>
  <si>
    <t>IP091050</t>
    <phoneticPr fontId="7"/>
  </si>
  <si>
    <t>パートナー営業2部</t>
  </si>
  <si>
    <t>154-8513</t>
    <phoneticPr fontId="7"/>
  </si>
  <si>
    <t>東京都</t>
    <phoneticPr fontId="7"/>
  </si>
  <si>
    <t>22355408-001</t>
    <phoneticPr fontId="7"/>
  </si>
  <si>
    <t>BB-SC384</t>
    <phoneticPr fontId="7"/>
  </si>
  <si>
    <t>WJ-NV300/4</t>
    <phoneticPr fontId="7"/>
  </si>
  <si>
    <t>IP091051</t>
  </si>
  <si>
    <t>IP091052</t>
    <phoneticPr fontId="7"/>
  </si>
  <si>
    <t>IP091052</t>
    <phoneticPr fontId="7"/>
  </si>
  <si>
    <t>ファミリーマート宇部若松町店</t>
    <phoneticPr fontId="7"/>
  </si>
  <si>
    <t>綜合警備保障</t>
    <rPh sb="0" eb="2">
      <t>ソウゴウ</t>
    </rPh>
    <rPh sb="2" eb="4">
      <t>ケイビ</t>
    </rPh>
    <rPh sb="4" eb="6">
      <t>ホショウ</t>
    </rPh>
    <phoneticPr fontId="7"/>
  </si>
  <si>
    <t>－</t>
  </si>
  <si>
    <t>－</t>
    <phoneticPr fontId="7"/>
  </si>
  <si>
    <t>755-0061</t>
  </si>
  <si>
    <t>755-0061</t>
    <phoneticPr fontId="7"/>
  </si>
  <si>
    <t>090-7995-2463</t>
    <phoneticPr fontId="7"/>
  </si>
  <si>
    <t>藤野　一成</t>
    <phoneticPr fontId="7"/>
  </si>
  <si>
    <t>綜合警備保障株式会社</t>
    <phoneticPr fontId="7"/>
  </si>
  <si>
    <t>山口支社　宇部支店</t>
  </si>
  <si>
    <t>山口支社　宇部支店</t>
    <phoneticPr fontId="7"/>
  </si>
  <si>
    <t>山口県宇部市寿町1-5-28　平和ビル4F</t>
  </si>
  <si>
    <t>山口県宇部市寿町1-5-28　平和ビル4F</t>
    <phoneticPr fontId="7"/>
  </si>
  <si>
    <t>755-0032</t>
  </si>
  <si>
    <t>755-0032</t>
    <phoneticPr fontId="7"/>
  </si>
  <si>
    <t>0836-31-4891</t>
  </si>
  <si>
    <t>0836-31-4891</t>
    <phoneticPr fontId="7"/>
  </si>
  <si>
    <t>0836-22-3317</t>
  </si>
  <si>
    <t>0836-22-3317</t>
    <phoneticPr fontId="7"/>
  </si>
  <si>
    <t>ファミリーマート　宇部若松町店</t>
  </si>
  <si>
    <t>ファミリーマート　宇部若松町店</t>
    <phoneticPr fontId="7"/>
  </si>
  <si>
    <t>山口県宇部市若松町5-9</t>
  </si>
  <si>
    <t>山口県宇部市若松町5-9</t>
    <phoneticPr fontId="7"/>
  </si>
  <si>
    <t>IP091053</t>
  </si>
  <si>
    <t>WV-SPN310AV</t>
    <phoneticPr fontId="7"/>
  </si>
  <si>
    <t>WV-SPW611J</t>
    <phoneticPr fontId="7"/>
  </si>
  <si>
    <t>6101174-20</t>
    <phoneticPr fontId="7"/>
  </si>
  <si>
    <t>ファミリーマート宇部若松町店</t>
    <phoneticPr fontId="7"/>
  </si>
  <si>
    <t>6101174-19</t>
    <phoneticPr fontId="7"/>
  </si>
  <si>
    <t>綜合警備保障株式会社</t>
    <phoneticPr fontId="7"/>
  </si>
  <si>
    <t>村上</t>
    <rPh sb="0" eb="2">
      <t>ムラカミ</t>
    </rPh>
    <phoneticPr fontId="7"/>
  </si>
  <si>
    <t>22358506-001</t>
    <phoneticPr fontId="7"/>
  </si>
  <si>
    <t>四国</t>
    <rPh sb="0" eb="2">
      <t>シコク</t>
    </rPh>
    <phoneticPr fontId="7"/>
  </si>
  <si>
    <t>PGV35104</t>
  </si>
  <si>
    <t>PGV35125</t>
  </si>
  <si>
    <t>PGV35105</t>
  </si>
  <si>
    <t>PGV35124</t>
    <phoneticPr fontId="7"/>
  </si>
  <si>
    <t>PEV38538</t>
  </si>
  <si>
    <t>PEV38535</t>
  </si>
  <si>
    <t>綜合警備保障株式会社</t>
    <phoneticPr fontId="7"/>
  </si>
  <si>
    <t>IP091054</t>
  </si>
  <si>
    <t>IP091054</t>
    <phoneticPr fontId="7"/>
  </si>
  <si>
    <t>IP091053</t>
    <phoneticPr fontId="7"/>
  </si>
  <si>
    <t>綜合警備保障株式会社</t>
    <phoneticPr fontId="7"/>
  </si>
  <si>
    <t>山口支社　宇部支店</t>
    <phoneticPr fontId="7"/>
  </si>
  <si>
    <t>755-0032</t>
    <phoneticPr fontId="7"/>
  </si>
  <si>
    <t>山口県宇部市寿町1-5-28　平和ビル4F</t>
    <phoneticPr fontId="7"/>
  </si>
  <si>
    <t>0836-31-4891</t>
    <phoneticPr fontId="7"/>
  </si>
  <si>
    <t>0836-22-3317</t>
    <phoneticPr fontId="7"/>
  </si>
  <si>
    <t>WV-SFN310AJ-AP</t>
  </si>
  <si>
    <t>WV-SPN310AV-AP</t>
  </si>
  <si>
    <t>DH-HD14EL30/RS-AP</t>
  </si>
  <si>
    <t>PGV53707</t>
  </si>
  <si>
    <t>PGV51724</t>
  </si>
  <si>
    <t>PGV48804</t>
  </si>
  <si>
    <t>PGV51723</t>
  </si>
  <si>
    <t>PGV48810</t>
  </si>
  <si>
    <t>PGV28722</t>
  </si>
  <si>
    <t>PGV28708</t>
  </si>
  <si>
    <t>PGV01157</t>
  </si>
  <si>
    <t>PEV38493</t>
  </si>
  <si>
    <t>PEV23358</t>
  </si>
  <si>
    <t>65C03200054</t>
  </si>
  <si>
    <t>なし</t>
  </si>
  <si>
    <t>GBN7004379OB</t>
  </si>
  <si>
    <t>北陸社</t>
    <phoneticPr fontId="7"/>
  </si>
  <si>
    <t>WJ-NV250/2</t>
    <phoneticPr fontId="7"/>
  </si>
  <si>
    <t>22354831-001</t>
    <phoneticPr fontId="7"/>
  </si>
  <si>
    <t>太平化学産業株式会社</t>
    <phoneticPr fontId="7"/>
  </si>
  <si>
    <t>愛知県</t>
    <rPh sb="0" eb="3">
      <t>アイチケン</t>
    </rPh>
    <phoneticPr fontId="7"/>
  </si>
  <si>
    <t>IP090983</t>
    <phoneticPr fontId="7"/>
  </si>
  <si>
    <t>※FSS登録無
(品番存在無)</t>
    <rPh sb="4" eb="6">
      <t>トウロク</t>
    </rPh>
    <rPh sb="6" eb="7">
      <t>ナシ</t>
    </rPh>
    <rPh sb="9" eb="11">
      <t>ヒンバン</t>
    </rPh>
    <rPh sb="11" eb="13">
      <t>ソンザイ</t>
    </rPh>
    <rPh sb="13" eb="14">
      <t>ナシ</t>
    </rPh>
    <phoneticPr fontId="7"/>
  </si>
  <si>
    <t>-</t>
    <phoneticPr fontId="7"/>
  </si>
  <si>
    <t>パナソニック ソリューションテクノロジー</t>
    <phoneticPr fontId="7"/>
  </si>
  <si>
    <t>パナソニック ソリューションテクノロジー株式会社</t>
    <rPh sb="20" eb="24">
      <t>カブシキ</t>
    </rPh>
    <phoneticPr fontId="7"/>
  </si>
  <si>
    <t>港区浜松町1丁目18番16号　住友浜松町ビル 6F</t>
    <rPh sb="0" eb="2">
      <t>ミナトク</t>
    </rPh>
    <rPh sb="2" eb="4">
      <t>ハママツ</t>
    </rPh>
    <rPh sb="4" eb="5">
      <t>チョウ</t>
    </rPh>
    <rPh sb="5" eb="8">
      <t>イッチョウメ</t>
    </rPh>
    <rPh sb="10" eb="11">
      <t>バン</t>
    </rPh>
    <rPh sb="13" eb="14">
      <t>ゴウ</t>
    </rPh>
    <rPh sb="15" eb="25">
      <t>スミトモ</t>
    </rPh>
    <phoneticPr fontId="7"/>
  </si>
  <si>
    <t>ソリューション推進1部　ソリューション推進二課</t>
    <rPh sb="9" eb="11">
      <t>イチブ</t>
    </rPh>
    <rPh sb="21" eb="23">
      <t>ニカ</t>
    </rPh>
    <phoneticPr fontId="7"/>
  </si>
  <si>
    <t>480-0305</t>
    <phoneticPr fontId="7"/>
  </si>
  <si>
    <t>春日井市坂下町6丁目760</t>
    <rPh sb="0" eb="4">
      <t>カスガイシ</t>
    </rPh>
    <rPh sb="4" eb="7">
      <t>サカシタチョウ</t>
    </rPh>
    <rPh sb="8" eb="10">
      <t>チョウメ</t>
    </rPh>
    <phoneticPr fontId="7"/>
  </si>
  <si>
    <t>0568-88-0031</t>
    <phoneticPr fontId="7"/>
  </si>
  <si>
    <t>0568-88-2921</t>
    <phoneticPr fontId="7"/>
  </si>
  <si>
    <t>ダイワ通信株式会社</t>
    <rPh sb="3" eb="5">
      <t>ツウシン</t>
    </rPh>
    <rPh sb="5" eb="9">
      <t>カブシキガイシャ</t>
    </rPh>
    <phoneticPr fontId="7"/>
  </si>
  <si>
    <t>460-0003</t>
    <phoneticPr fontId="7"/>
  </si>
  <si>
    <t>名古屋市中区錦3-7-9</t>
    <rPh sb="0" eb="4">
      <t>ナゴヤシ</t>
    </rPh>
    <rPh sb="4" eb="6">
      <t>ナカク</t>
    </rPh>
    <rPh sb="6" eb="7">
      <t>ニシキ</t>
    </rPh>
    <phoneticPr fontId="7"/>
  </si>
  <si>
    <t>セキュリティー事業部</t>
    <rPh sb="7" eb="9">
      <t>ジギョウ</t>
    </rPh>
    <rPh sb="9" eb="10">
      <t>ブ</t>
    </rPh>
    <phoneticPr fontId="7"/>
  </si>
  <si>
    <t>052-212-9004</t>
    <phoneticPr fontId="7"/>
  </si>
  <si>
    <t>052-212-9014</t>
    <phoneticPr fontId="7"/>
  </si>
  <si>
    <t>PFV00850</t>
    <phoneticPr fontId="7"/>
  </si>
  <si>
    <t>IP091056</t>
  </si>
  <si>
    <t>郵政防犯S営業部</t>
    <rPh sb="0" eb="2">
      <t>ユウセイ</t>
    </rPh>
    <rPh sb="2" eb="4">
      <t>ボウハン</t>
    </rPh>
    <rPh sb="5" eb="7">
      <t>エイギョウ</t>
    </rPh>
    <rPh sb="7" eb="8">
      <t>ブ</t>
    </rPh>
    <phoneticPr fontId="7"/>
  </si>
  <si>
    <t>小原</t>
    <rPh sb="0" eb="2">
      <t>オバラ</t>
    </rPh>
    <phoneticPr fontId="7"/>
  </si>
  <si>
    <t>東京都</t>
    <rPh sb="0" eb="3">
      <t>トウキョウト</t>
    </rPh>
    <phoneticPr fontId="7"/>
  </si>
  <si>
    <t>WJ-ND400K</t>
    <phoneticPr fontId="7"/>
  </si>
  <si>
    <t>PBV00159</t>
    <phoneticPr fontId="7"/>
  </si>
  <si>
    <t>22280707-002</t>
    <phoneticPr fontId="7"/>
  </si>
  <si>
    <t>東京ケーブルネットワーク株式会社</t>
    <phoneticPr fontId="7"/>
  </si>
  <si>
    <t>112-0004</t>
    <phoneticPr fontId="7"/>
  </si>
  <si>
    <t>文京区後楽１丁目３−６１</t>
    <phoneticPr fontId="7"/>
  </si>
  <si>
    <t>営業部 法人営業グループ</t>
    <phoneticPr fontId="7"/>
  </si>
  <si>
    <t>03-3814-7848</t>
    <phoneticPr fontId="7"/>
  </si>
  <si>
    <t>03-3818-8035</t>
    <phoneticPr fontId="7"/>
  </si>
  <si>
    <t>東京都文京区後楽１丁目３−６１</t>
    <rPh sb="0" eb="3">
      <t>トウキョウト</t>
    </rPh>
    <phoneticPr fontId="7"/>
  </si>
  <si>
    <t>IP091057</t>
    <phoneticPr fontId="7"/>
  </si>
  <si>
    <t>IP091057</t>
    <phoneticPr fontId="7"/>
  </si>
  <si>
    <t>WV-SW395AJ</t>
    <phoneticPr fontId="7"/>
  </si>
  <si>
    <t>22368030-001</t>
    <phoneticPr fontId="7"/>
  </si>
  <si>
    <t>特別養護老人ホーム　札掛の里</t>
    <phoneticPr fontId="7"/>
  </si>
  <si>
    <t>795-0006</t>
    <phoneticPr fontId="7"/>
  </si>
  <si>
    <t>大洲市野佐来４７９</t>
    <phoneticPr fontId="7"/>
  </si>
  <si>
    <t>愛媛県</t>
    <phoneticPr fontId="7"/>
  </si>
  <si>
    <t>永井　慎也</t>
    <phoneticPr fontId="7"/>
  </si>
  <si>
    <t>0893-23-4351</t>
    <phoneticPr fontId="7"/>
  </si>
  <si>
    <t>0893-23-4361</t>
    <phoneticPr fontId="7"/>
  </si>
  <si>
    <t>愛媛綜警備保障(株)大洲支社</t>
    <rPh sb="0" eb="2">
      <t>エヒメ</t>
    </rPh>
    <rPh sb="2" eb="3">
      <t>アヤ</t>
    </rPh>
    <rPh sb="3" eb="5">
      <t>ケイビ</t>
    </rPh>
    <rPh sb="5" eb="7">
      <t>ホショウ</t>
    </rPh>
    <rPh sb="8" eb="9">
      <t>カブ</t>
    </rPh>
    <rPh sb="10" eb="12">
      <t>オオス</t>
    </rPh>
    <rPh sb="12" eb="14">
      <t>シシャ</t>
    </rPh>
    <phoneticPr fontId="7"/>
  </si>
  <si>
    <t>795-0001</t>
    <phoneticPr fontId="7"/>
  </si>
  <si>
    <t>愛媛県大洲市北只１６７番地１</t>
    <phoneticPr fontId="7"/>
  </si>
  <si>
    <t>0893-23-1500</t>
    <phoneticPr fontId="7"/>
  </si>
  <si>
    <t>0893-23-1502</t>
    <phoneticPr fontId="7"/>
  </si>
  <si>
    <t>特別養護老人ホーム　札掛の里</t>
    <phoneticPr fontId="7"/>
  </si>
  <si>
    <t>愛媛県大洲市野佐来４７９</t>
    <phoneticPr fontId="7"/>
  </si>
  <si>
    <t>PGV01794</t>
    <phoneticPr fontId="7"/>
  </si>
  <si>
    <t>IP091058</t>
  </si>
  <si>
    <t>IP091059</t>
  </si>
  <si>
    <t>北陸社</t>
    <rPh sb="0" eb="2">
      <t>ホクリク</t>
    </rPh>
    <rPh sb="2" eb="3">
      <t>シャ</t>
    </rPh>
    <phoneticPr fontId="7"/>
  </si>
  <si>
    <t>富山支店</t>
    <phoneticPr fontId="7"/>
  </si>
  <si>
    <t>930-0003</t>
    <phoneticPr fontId="7"/>
  </si>
  <si>
    <t>富山市桜町1丁目1番36号</t>
    <phoneticPr fontId="7"/>
  </si>
  <si>
    <t>富山県</t>
    <phoneticPr fontId="7"/>
  </si>
  <si>
    <t>076-441-4631</t>
    <phoneticPr fontId="7"/>
  </si>
  <si>
    <t>WJ-HDU41S</t>
    <phoneticPr fontId="7"/>
  </si>
  <si>
    <t>22246736-001</t>
    <phoneticPr fontId="7"/>
  </si>
  <si>
    <t>PEV00099</t>
    <phoneticPr fontId="7"/>
  </si>
  <si>
    <t>PGV04106</t>
  </si>
  <si>
    <t>PGV04084</t>
  </si>
  <si>
    <t>PGV04089</t>
  </si>
  <si>
    <t>PGV04107</t>
  </si>
  <si>
    <t>IP091060</t>
    <phoneticPr fontId="7"/>
  </si>
  <si>
    <t>IP091060</t>
    <phoneticPr fontId="7"/>
  </si>
  <si>
    <t>22360491-002</t>
    <phoneticPr fontId="7"/>
  </si>
  <si>
    <t>IP091061</t>
  </si>
  <si>
    <t>関西社</t>
    <rPh sb="0" eb="2">
      <t>カンサイ</t>
    </rPh>
    <rPh sb="2" eb="3">
      <t>シャ</t>
    </rPh>
    <phoneticPr fontId="7"/>
  </si>
  <si>
    <t>藤原</t>
    <rPh sb="0" eb="2">
      <t>フジワラ</t>
    </rPh>
    <phoneticPr fontId="7"/>
  </si>
  <si>
    <t>BB-SW174WA</t>
    <phoneticPr fontId="7"/>
  </si>
  <si>
    <t>世田谷区下馬3-34-1　日本大学三軒茶屋キャンパス</t>
    <phoneticPr fontId="7"/>
  </si>
  <si>
    <t>03-5919-2508</t>
  </si>
  <si>
    <t>03-5919-2508</t>
    <phoneticPr fontId="7"/>
  </si>
  <si>
    <t>03-5919-0822</t>
  </si>
  <si>
    <t>03-5919-0822</t>
    <phoneticPr fontId="7"/>
  </si>
  <si>
    <t>東京都台東区東上野１－１７－３　荒井ビル２Ｆ</t>
  </si>
  <si>
    <t>東京都台東区東上野１－１７－３　荒井ビル２Ｆ</t>
    <phoneticPr fontId="7"/>
  </si>
  <si>
    <t>110-0015</t>
    <phoneticPr fontId="7"/>
  </si>
  <si>
    <t>03-6803-0173</t>
  </si>
  <si>
    <t>03-6803-0173</t>
    <phoneticPr fontId="7"/>
  </si>
  <si>
    <t>03-6240-1739</t>
  </si>
  <si>
    <t>03-6240-1739</t>
    <phoneticPr fontId="7"/>
  </si>
  <si>
    <t>東京営業所</t>
    <phoneticPr fontId="7"/>
  </si>
  <si>
    <t>株式会社稲沢商会</t>
  </si>
  <si>
    <t>株式会社稲沢商会</t>
    <phoneticPr fontId="7"/>
  </si>
  <si>
    <t>株式会社クロスポイントソリューション</t>
    <phoneticPr fontId="7"/>
  </si>
  <si>
    <t>104-0033</t>
  </si>
  <si>
    <t>104-0033</t>
    <phoneticPr fontId="7"/>
  </si>
  <si>
    <t>東京都中央区新川2-28-1　新川スクエア</t>
  </si>
  <si>
    <t>東京都中央区新川2-28-1　新川スクエア</t>
    <phoneticPr fontId="7"/>
  </si>
  <si>
    <t>ＩＴマネジメントサービス部</t>
  </si>
  <si>
    <t>ＩＴマネジメントサービス部</t>
    <phoneticPr fontId="7"/>
  </si>
  <si>
    <t>03-6280-3165</t>
  </si>
  <si>
    <t>03-6280-3165</t>
    <phoneticPr fontId="7"/>
  </si>
  <si>
    <t>OLV31094</t>
    <phoneticPr fontId="7"/>
  </si>
  <si>
    <t>危機管理学部</t>
  </si>
  <si>
    <t>株式会社クロスポイントソリューション</t>
    <phoneticPr fontId="7"/>
  </si>
  <si>
    <t>危機管理学部</t>
    <phoneticPr fontId="7"/>
  </si>
  <si>
    <t>PGV15178</t>
    <phoneticPr fontId="7"/>
  </si>
  <si>
    <t>PGV15179</t>
    <phoneticPr fontId="7"/>
  </si>
  <si>
    <t>日本大学</t>
    <phoneticPr fontId="7"/>
  </si>
  <si>
    <t>危機管理学部</t>
    <phoneticPr fontId="7"/>
  </si>
  <si>
    <t>IP091062</t>
    <phoneticPr fontId="7"/>
  </si>
  <si>
    <t>IP091062</t>
    <phoneticPr fontId="7"/>
  </si>
  <si>
    <t>福島県相馬市磯部地区</t>
    <rPh sb="0" eb="3">
      <t>フクシマケン</t>
    </rPh>
    <rPh sb="3" eb="6">
      <t>ソウマシ</t>
    </rPh>
    <rPh sb="6" eb="8">
      <t>イソベ</t>
    </rPh>
    <rPh sb="8" eb="10">
      <t>チク</t>
    </rPh>
    <phoneticPr fontId="6"/>
  </si>
  <si>
    <t>WV-SPW611LJ</t>
    <phoneticPr fontId="7"/>
  </si>
  <si>
    <t>22377721-001</t>
    <phoneticPr fontId="7"/>
  </si>
  <si>
    <t>株式会社オートメイション・テクノロジー</t>
    <rPh sb="0" eb="4">
      <t>カブシキガイシャ</t>
    </rPh>
    <phoneticPr fontId="7"/>
  </si>
  <si>
    <t>前田　純一</t>
    <rPh sb="0" eb="2">
      <t>マエダ</t>
    </rPh>
    <rPh sb="3" eb="5">
      <t>ジュンイツ</t>
    </rPh>
    <phoneticPr fontId="7"/>
  </si>
  <si>
    <t>753-0221</t>
  </si>
  <si>
    <t>山口市大内矢田北1-1002-12</t>
    <rPh sb="0" eb="2">
      <t>ヤマグチ</t>
    </rPh>
    <rPh sb="2" eb="3">
      <t>シ</t>
    </rPh>
    <rPh sb="3" eb="5">
      <t>オオウチ</t>
    </rPh>
    <rPh sb="5" eb="6">
      <t>ヤ</t>
    </rPh>
    <rPh sb="6" eb="7">
      <t>タ</t>
    </rPh>
    <rPh sb="7" eb="8">
      <t>キタ</t>
    </rPh>
    <phoneticPr fontId="6"/>
  </si>
  <si>
    <t>山口県</t>
    <phoneticPr fontId="7"/>
  </si>
  <si>
    <t>090-7893-8263</t>
    <phoneticPr fontId="7"/>
  </si>
  <si>
    <t>山口支社　西京支店　</t>
    <phoneticPr fontId="7"/>
  </si>
  <si>
    <t>753-0074</t>
    <phoneticPr fontId="7"/>
  </si>
  <si>
    <t>山口県山口市中央４－３－１３　第３宇部不動産ビル６Ｆ</t>
    <phoneticPr fontId="7"/>
  </si>
  <si>
    <t>083-922-8621</t>
    <phoneticPr fontId="7"/>
  </si>
  <si>
    <t>083-925-2804</t>
    <phoneticPr fontId="7"/>
  </si>
  <si>
    <t>PFV20211</t>
  </si>
  <si>
    <t>WV-Q120A</t>
  </si>
  <si>
    <t>PEV44892</t>
  </si>
  <si>
    <t>64C01010556</t>
  </si>
  <si>
    <t>GBN700595088</t>
  </si>
  <si>
    <t>DH-HD14EL30/RS</t>
  </si>
  <si>
    <t>WJ-NV250V1</t>
    <phoneticPr fontId="7"/>
  </si>
  <si>
    <t>PHV01565</t>
    <phoneticPr fontId="7"/>
  </si>
  <si>
    <t>東野運送</t>
    <phoneticPr fontId="7"/>
  </si>
  <si>
    <t>633-0074</t>
    <phoneticPr fontId="7"/>
  </si>
  <si>
    <t>桜井市大字芝１０４７</t>
    <phoneticPr fontId="7"/>
  </si>
  <si>
    <t>0744-43-5355</t>
    <phoneticPr fontId="7"/>
  </si>
  <si>
    <t>0744-43-5356</t>
    <phoneticPr fontId="7"/>
  </si>
  <si>
    <t>リコージャパン株式会社</t>
    <phoneticPr fontId="7"/>
  </si>
  <si>
    <t>634-0078</t>
    <phoneticPr fontId="7"/>
  </si>
  <si>
    <t>奈良県橿原市八木町2-5-9</t>
    <phoneticPr fontId="7"/>
  </si>
  <si>
    <t>奈良支社　橿原営業所</t>
    <phoneticPr fontId="7"/>
  </si>
  <si>
    <t>050-3534-4488</t>
    <phoneticPr fontId="7"/>
  </si>
  <si>
    <t>0744-29-2232</t>
    <phoneticPr fontId="7"/>
  </si>
  <si>
    <t>PCV37010</t>
    <phoneticPr fontId="7"/>
  </si>
  <si>
    <t>22369505-003</t>
    <phoneticPr fontId="7"/>
  </si>
  <si>
    <t>IP091063</t>
  </si>
  <si>
    <t>IP091064</t>
  </si>
  <si>
    <t>IP091065</t>
  </si>
  <si>
    <t>IP091066</t>
  </si>
  <si>
    <t>萩谷</t>
    <rPh sb="0" eb="1">
      <t>ハギ</t>
    </rPh>
    <rPh sb="1" eb="2">
      <t>タニ</t>
    </rPh>
    <phoneticPr fontId="7"/>
  </si>
  <si>
    <t>WJ-HDE400</t>
    <phoneticPr fontId="7"/>
  </si>
  <si>
    <t>WV-SFN310AJ</t>
    <phoneticPr fontId="7"/>
  </si>
  <si>
    <t>WJ-ND400K</t>
    <phoneticPr fontId="7"/>
  </si>
  <si>
    <t>2016/9/23,2016/9/6</t>
    <phoneticPr fontId="7"/>
  </si>
  <si>
    <t>IP091067</t>
    <phoneticPr fontId="7"/>
  </si>
  <si>
    <t>IP091067</t>
    <phoneticPr fontId="7"/>
  </si>
  <si>
    <t>楊井</t>
    <rPh sb="0" eb="2">
      <t>ヤギイ</t>
    </rPh>
    <phoneticPr fontId="7"/>
  </si>
  <si>
    <t>ショップインくずはモール店</t>
    <phoneticPr fontId="7"/>
  </si>
  <si>
    <t>573-1121</t>
    <phoneticPr fontId="7"/>
  </si>
  <si>
    <t>大阪府</t>
    <phoneticPr fontId="7"/>
  </si>
  <si>
    <t>枚方市楠葉花園町15-1　KUZUHA MALL本館ハナノモール2F</t>
    <phoneticPr fontId="7"/>
  </si>
  <si>
    <t>072-864-5767</t>
    <phoneticPr fontId="7"/>
  </si>
  <si>
    <t>ALSOK</t>
  </si>
  <si>
    <t>綜合警備保障株式会社</t>
    <phoneticPr fontId="7"/>
  </si>
  <si>
    <t>城西支社</t>
    <phoneticPr fontId="7"/>
  </si>
  <si>
    <t>東京都中野区中央1-38-1　住友中野坂上ビル16F</t>
    <phoneticPr fontId="7"/>
  </si>
  <si>
    <t>164-0010</t>
    <phoneticPr fontId="7"/>
  </si>
  <si>
    <t>03-5332-7612</t>
    <phoneticPr fontId="7"/>
  </si>
  <si>
    <t>03-3371-6251</t>
    <phoneticPr fontId="7"/>
  </si>
  <si>
    <t>22366088-001</t>
    <phoneticPr fontId="7"/>
  </si>
  <si>
    <t>PGV01265</t>
  </si>
  <si>
    <t>PGV21755</t>
  </si>
  <si>
    <t>PGV21757</t>
  </si>
  <si>
    <t>PGV38400</t>
  </si>
  <si>
    <t>PGV38489</t>
  </si>
  <si>
    <t>PGV34759</t>
  </si>
  <si>
    <t>PGV34760</t>
  </si>
  <si>
    <t>PGV34799</t>
  </si>
  <si>
    <t>PGV34803</t>
  </si>
  <si>
    <t>22366088-001</t>
    <phoneticPr fontId="7"/>
  </si>
  <si>
    <t>ショップインくずはモール店</t>
    <phoneticPr fontId="7"/>
  </si>
  <si>
    <t>IP091068</t>
  </si>
  <si>
    <t>WJ-NV250/2</t>
    <phoneticPr fontId="7"/>
  </si>
  <si>
    <t>22383349-001</t>
    <phoneticPr fontId="7"/>
  </si>
  <si>
    <t>ブックオフ下関一の宮店</t>
    <phoneticPr fontId="7"/>
  </si>
  <si>
    <t>751-0806</t>
    <phoneticPr fontId="7"/>
  </si>
  <si>
    <t>山口県</t>
    <phoneticPr fontId="7"/>
  </si>
  <si>
    <t>下関市一の宮町3-9-7</t>
    <phoneticPr fontId="7"/>
  </si>
  <si>
    <t>0832-63-2030</t>
    <phoneticPr fontId="7"/>
  </si>
  <si>
    <t>愛媛綜合警備保障株式会社</t>
    <phoneticPr fontId="7"/>
  </si>
  <si>
    <t>愛媛県松山市空港通二丁目6番27号</t>
    <phoneticPr fontId="7"/>
  </si>
  <si>
    <t>790-0054</t>
    <phoneticPr fontId="7"/>
  </si>
  <si>
    <t>今治支社</t>
    <phoneticPr fontId="7"/>
  </si>
  <si>
    <t>0898-23-2254</t>
    <phoneticPr fontId="7"/>
  </si>
  <si>
    <t>0898-23-0729</t>
    <phoneticPr fontId="7"/>
  </si>
  <si>
    <t>PGV01137</t>
    <phoneticPr fontId="7"/>
  </si>
  <si>
    <t>IP091069</t>
  </si>
  <si>
    <t>関川</t>
    <phoneticPr fontId="7"/>
  </si>
  <si>
    <t>FSC</t>
    <phoneticPr fontId="7"/>
  </si>
  <si>
    <t>パナソニックＥＳネットワークス株式会社</t>
    <phoneticPr fontId="7"/>
  </si>
  <si>
    <t>東京都</t>
    <rPh sb="0" eb="3">
      <t>トウキョウト</t>
    </rPh>
    <phoneticPr fontId="7"/>
  </si>
  <si>
    <t>22390674-001</t>
    <phoneticPr fontId="7"/>
  </si>
  <si>
    <t>IP091070</t>
  </si>
  <si>
    <t>IP091071</t>
  </si>
  <si>
    <t>IP091072</t>
  </si>
  <si>
    <t>WJ-HDU41S</t>
    <phoneticPr fontId="7"/>
  </si>
  <si>
    <t>WV-SPN310AV</t>
    <phoneticPr fontId="7"/>
  </si>
  <si>
    <t>WV-SF438</t>
    <phoneticPr fontId="7"/>
  </si>
  <si>
    <t>IP091073</t>
  </si>
  <si>
    <t>中部社</t>
    <phoneticPr fontId="7"/>
  </si>
  <si>
    <t>村上</t>
    <rPh sb="0" eb="2">
      <t>ムラカミ</t>
    </rPh>
    <phoneticPr fontId="7"/>
  </si>
  <si>
    <t>22394394-001</t>
    <phoneticPr fontId="7"/>
  </si>
  <si>
    <t>IP091074</t>
  </si>
  <si>
    <t>WV-SPW611J</t>
    <phoneticPr fontId="7"/>
  </si>
  <si>
    <t>WJ-NV250/2</t>
    <phoneticPr fontId="7"/>
  </si>
  <si>
    <t>株式会社カービュー</t>
    <phoneticPr fontId="7"/>
  </si>
  <si>
    <t>102-8622</t>
    <phoneticPr fontId="7"/>
  </si>
  <si>
    <t>千代田区紀尾井町1番3号 東京ガーデンテラス紀尾井町 紀尾井タワー22階</t>
    <phoneticPr fontId="7"/>
  </si>
  <si>
    <t>開発本部 インフラ情報システム部</t>
    <phoneticPr fontId="7"/>
  </si>
  <si>
    <t>03-6867-1288</t>
    <phoneticPr fontId="7"/>
  </si>
  <si>
    <t>03-6867-1298</t>
    <phoneticPr fontId="7"/>
  </si>
  <si>
    <t xml:space="preserve">ネットワークインテグレーション営業一部第二営業所 </t>
    <phoneticPr fontId="7"/>
  </si>
  <si>
    <t>都築電気株式会社</t>
    <phoneticPr fontId="7"/>
  </si>
  <si>
    <t>105-8665</t>
    <phoneticPr fontId="7"/>
  </si>
  <si>
    <t>東京都港区新橋6-19-15東京美術倶楽部ビル</t>
    <phoneticPr fontId="7"/>
  </si>
  <si>
    <t>ビジネスソリューション本部コンタクトセンターソリューション部第二営業課</t>
    <phoneticPr fontId="7"/>
  </si>
  <si>
    <t>03-6833-7885</t>
    <phoneticPr fontId="7"/>
  </si>
  <si>
    <t>03-6833-7806</t>
    <phoneticPr fontId="7"/>
  </si>
  <si>
    <t>株式会社カービュー</t>
    <phoneticPr fontId="7"/>
  </si>
  <si>
    <t>PFV00096</t>
    <phoneticPr fontId="7"/>
  </si>
  <si>
    <t>PGV03880</t>
    <phoneticPr fontId="7"/>
  </si>
  <si>
    <t>PGV03903</t>
    <phoneticPr fontId="7"/>
  </si>
  <si>
    <t>PGV03906</t>
    <phoneticPr fontId="7"/>
  </si>
  <si>
    <t>PGV03910</t>
    <phoneticPr fontId="7"/>
  </si>
  <si>
    <t>PGV03914</t>
    <phoneticPr fontId="7"/>
  </si>
  <si>
    <t>PGV03918</t>
    <phoneticPr fontId="7"/>
  </si>
  <si>
    <t>PGV03982</t>
    <phoneticPr fontId="7"/>
  </si>
  <si>
    <t>PGV03998</t>
    <phoneticPr fontId="7"/>
  </si>
  <si>
    <t>PHV05041</t>
    <phoneticPr fontId="7"/>
  </si>
  <si>
    <t>PFV46738</t>
    <phoneticPr fontId="7"/>
  </si>
  <si>
    <t>PGV06183</t>
    <phoneticPr fontId="7"/>
  </si>
  <si>
    <t>PGV06056</t>
    <phoneticPr fontId="7"/>
  </si>
  <si>
    <t>PGV01928</t>
    <phoneticPr fontId="7"/>
  </si>
  <si>
    <t>PFV46741</t>
    <phoneticPr fontId="7"/>
  </si>
  <si>
    <t>PGV06207</t>
    <phoneticPr fontId="7"/>
  </si>
  <si>
    <t>PFV35277</t>
    <phoneticPr fontId="7"/>
  </si>
  <si>
    <t>PFV37709</t>
    <phoneticPr fontId="7"/>
  </si>
  <si>
    <t>PFV37705</t>
    <phoneticPr fontId="7"/>
  </si>
  <si>
    <t>PFV35353</t>
    <phoneticPr fontId="7"/>
  </si>
  <si>
    <t>PFV37685</t>
    <phoneticPr fontId="7"/>
  </si>
  <si>
    <t>PFV35300</t>
    <phoneticPr fontId="7"/>
  </si>
  <si>
    <t>PFV35259</t>
    <phoneticPr fontId="7"/>
  </si>
  <si>
    <t>PFV39907</t>
    <phoneticPr fontId="7"/>
  </si>
  <si>
    <t>PFV42202</t>
    <phoneticPr fontId="7"/>
  </si>
  <si>
    <t>PFV39927</t>
    <phoneticPr fontId="7"/>
  </si>
  <si>
    <t>PFV42201</t>
    <phoneticPr fontId="7"/>
  </si>
  <si>
    <t>PFV35258</t>
    <phoneticPr fontId="7"/>
  </si>
  <si>
    <t>パナソニックＥＳネットワークス株式会社</t>
    <phoneticPr fontId="7"/>
  </si>
  <si>
    <t>都築電気株式会社</t>
    <phoneticPr fontId="7"/>
  </si>
  <si>
    <t>IP091075</t>
  </si>
  <si>
    <t>横須賀支店</t>
    <phoneticPr fontId="7"/>
  </si>
  <si>
    <t>238-0008</t>
  </si>
  <si>
    <t>横須賀市大滝町２丁目３</t>
    <phoneticPr fontId="7"/>
  </si>
  <si>
    <t>046-827-1131</t>
  </si>
  <si>
    <t>WJ-ND400K</t>
    <phoneticPr fontId="7"/>
  </si>
  <si>
    <t>22397683-001</t>
    <phoneticPr fontId="7"/>
  </si>
  <si>
    <t>WJ-HDU41S</t>
    <phoneticPr fontId="7"/>
  </si>
  <si>
    <t>PHV03556</t>
  </si>
  <si>
    <t xml:space="preserve">PHV03575 </t>
  </si>
  <si>
    <t xml:space="preserve">PHV03580 </t>
  </si>
  <si>
    <t>PHV03622</t>
  </si>
  <si>
    <t xml:space="preserve">PHV03627 </t>
  </si>
  <si>
    <t>IP091076</t>
  </si>
  <si>
    <t>・WV-SPN310AV×12</t>
    <phoneticPr fontId="7"/>
  </si>
  <si>
    <t>・WV-SFN310AJ×16</t>
    <phoneticPr fontId="7"/>
  </si>
  <si>
    <t>・WV-SPN311A×1</t>
  </si>
  <si>
    <t>・WV-SPN311A×1</t>
    <phoneticPr fontId="7"/>
  </si>
  <si>
    <t>＜カメラ機器構成（三井住友信託銀行横須賀支店）＞</t>
    <rPh sb="4" eb="6">
      <t>キキ</t>
    </rPh>
    <rPh sb="6" eb="8">
      <t>コウセイ</t>
    </rPh>
    <phoneticPr fontId="7"/>
  </si>
  <si>
    <t>IP091077</t>
  </si>
  <si>
    <t>IP091078</t>
  </si>
  <si>
    <t>・WV-SPN310AV×10</t>
  </si>
  <si>
    <t>・WV-SPN310AV×10</t>
    <phoneticPr fontId="7"/>
  </si>
  <si>
    <t>・WV-SFN310AJ×14</t>
    <phoneticPr fontId="7"/>
  </si>
  <si>
    <t>22397691-001</t>
    <phoneticPr fontId="7"/>
  </si>
  <si>
    <t>沼津支店</t>
  </si>
  <si>
    <t>410-0801</t>
  </si>
  <si>
    <t>沼津市大手町５丁目４−２</t>
    <phoneticPr fontId="7"/>
  </si>
  <si>
    <t>静岡県</t>
    <phoneticPr fontId="7"/>
  </si>
  <si>
    <t>055-962-3101</t>
    <phoneticPr fontId="7"/>
  </si>
  <si>
    <t xml:space="preserve">PGV00154 </t>
    <phoneticPr fontId="7"/>
  </si>
  <si>
    <t>PGV04920</t>
  </si>
  <si>
    <t>PGV05417</t>
  </si>
  <si>
    <t>PGV04692</t>
  </si>
  <si>
    <t xml:space="preserve">PGV04929 </t>
  </si>
  <si>
    <t>＜カメラ機器構成（三井住友信託銀行沼津支店）＞</t>
    <rPh sb="4" eb="6">
      <t>キキ</t>
    </rPh>
    <rPh sb="6" eb="8">
      <t>コウセイ</t>
    </rPh>
    <phoneticPr fontId="7"/>
  </si>
  <si>
    <t>・WV-SFN310AJ×12</t>
  </si>
  <si>
    <t>＜カメラ機器構成（三井住友信託銀行上大岡支店）＞</t>
    <rPh sb="4" eb="6">
      <t>キキ</t>
    </rPh>
    <rPh sb="6" eb="8">
      <t>コウセイ</t>
    </rPh>
    <rPh sb="17" eb="20">
      <t>カミオオオカ</t>
    </rPh>
    <phoneticPr fontId="7"/>
  </si>
  <si>
    <t>＜カメラ機器構成（三井住友信託銀行富山支店）＞</t>
    <rPh sb="4" eb="6">
      <t>キキ</t>
    </rPh>
    <rPh sb="6" eb="8">
      <t>コウセイ</t>
    </rPh>
    <rPh sb="17" eb="19">
      <t>トヤマ</t>
    </rPh>
    <phoneticPr fontId="7"/>
  </si>
  <si>
    <t>＜カメラ機器構成（三井住友信託銀行コンサルプラザ成城支店）＞</t>
    <phoneticPr fontId="7"/>
  </si>
  <si>
    <t>＜カメラ機器構成（三井住友信託銀行渋谷支店）＞</t>
    <rPh sb="4" eb="6">
      <t>キキ</t>
    </rPh>
    <rPh sb="6" eb="8">
      <t>コウセイ</t>
    </rPh>
    <rPh sb="17" eb="19">
      <t>シブヤ</t>
    </rPh>
    <rPh sb="19" eb="21">
      <t>シテン</t>
    </rPh>
    <phoneticPr fontId="7"/>
  </si>
  <si>
    <t>・WV-SPN310AV×1</t>
  </si>
  <si>
    <t>・WV-SFN310AJ×7</t>
  </si>
  <si>
    <t>・WV-SPN310AV×5</t>
  </si>
  <si>
    <t>・WV-SFN310AJ×17</t>
  </si>
  <si>
    <t>・WV-SPN310AV×13</t>
  </si>
  <si>
    <t>・WV-SFN310AJ×23</t>
  </si>
  <si>
    <t>＜カメラ機器構成（三井住友信託銀行新潟支店）＞</t>
    <rPh sb="4" eb="6">
      <t>キキ</t>
    </rPh>
    <rPh sb="6" eb="8">
      <t>コウセイ</t>
    </rPh>
    <rPh sb="17" eb="19">
      <t>ニイガタ</t>
    </rPh>
    <rPh sb="19" eb="21">
      <t>シテン</t>
    </rPh>
    <phoneticPr fontId="7"/>
  </si>
  <si>
    <t>＜カメラ機器構成（三井住友信託銀行岡山支店）＞</t>
    <rPh sb="4" eb="6">
      <t>キキ</t>
    </rPh>
    <rPh sb="6" eb="8">
      <t>コウセイ</t>
    </rPh>
    <rPh sb="17" eb="19">
      <t>オカヤマ</t>
    </rPh>
    <rPh sb="19" eb="21">
      <t>シテン</t>
    </rPh>
    <phoneticPr fontId="7"/>
  </si>
  <si>
    <t>・WV-SPN310V×20</t>
  </si>
  <si>
    <t>・WV-SFN310J×11</t>
  </si>
  <si>
    <t>・WV-SPN310V×23</t>
  </si>
  <si>
    <t>・WV-SFN310J×14</t>
  </si>
  <si>
    <t>＜カメラ機器構成（三井住友信託銀行静岡支店）＞</t>
    <rPh sb="4" eb="6">
      <t>キキ</t>
    </rPh>
    <rPh sb="6" eb="8">
      <t>コウセイ</t>
    </rPh>
    <rPh sb="17" eb="19">
      <t>シズオカ</t>
    </rPh>
    <rPh sb="19" eb="21">
      <t>シテン</t>
    </rPh>
    <phoneticPr fontId="7"/>
  </si>
  <si>
    <t>・WV-SPN310V×13</t>
  </si>
  <si>
    <t>・WV-SPN310V×3　・WV-SFN310J×4</t>
    <phoneticPr fontId="7"/>
  </si>
  <si>
    <t>＜カメラ機器構成（三井住友信託銀行柏コンサルティングオフィス）＞</t>
    <phoneticPr fontId="7"/>
  </si>
  <si>
    <t>株式会社大和総研ビジネス・イノベーション</t>
    <phoneticPr fontId="7"/>
  </si>
  <si>
    <t>・WV-SPN310V×21</t>
    <phoneticPr fontId="7"/>
  </si>
  <si>
    <t>・WV-SFN310J×15</t>
  </si>
  <si>
    <t>・WV-SFV611L×1</t>
  </si>
  <si>
    <t>＜カメラ機器構成（虎ノ門コンサルティングオフィス）＞</t>
    <phoneticPr fontId="7"/>
  </si>
  <si>
    <t>・WV-SPN310V×20</t>
    <phoneticPr fontId="7"/>
  </si>
  <si>
    <t>＜カメラ機器構成（株式会社大和総研ビジネス・イノベーション）＞</t>
    <phoneticPr fontId="7"/>
  </si>
  <si>
    <t>＜カメラ機器構成（株式会社大和総研ビジネス・イノベーション）＞・WV-SPN310V×2</t>
    <phoneticPr fontId="7"/>
  </si>
  <si>
    <t>星ヶ丘支店</t>
    <phoneticPr fontId="7"/>
  </si>
  <si>
    <t>＜カメラ機器構成（三井住友信託銀行星ヶ丘支店）＞</t>
    <phoneticPr fontId="7"/>
  </si>
  <si>
    <t>＜カメラ機器構成（三井住友信託銀行福岡支店）＞</t>
    <rPh sb="17" eb="19">
      <t>フクオカ</t>
    </rPh>
    <phoneticPr fontId="7"/>
  </si>
  <si>
    <t>＜カメラ機器構成（三井住友信託銀行小金井支店）＞</t>
    <rPh sb="17" eb="20">
      <t>コガネイ</t>
    </rPh>
    <rPh sb="20" eb="22">
      <t>シテン</t>
    </rPh>
    <phoneticPr fontId="7"/>
  </si>
  <si>
    <t>・WV-SPN310V×33</t>
  </si>
  <si>
    <t>・WV-SFN310J×16</t>
  </si>
  <si>
    <t>・WV-SPN311×1</t>
  </si>
  <si>
    <t>・WV-SFN310J×7</t>
  </si>
  <si>
    <t>・WV-SPW611L×1</t>
  </si>
  <si>
    <t>・WV-SFV611L×3</t>
  </si>
  <si>
    <t>・WV-SPN310V×16</t>
    <phoneticPr fontId="7"/>
  </si>
  <si>
    <t>・WV-SPN310V×17</t>
  </si>
  <si>
    <t>・WV-SFN310J×8</t>
  </si>
  <si>
    <t>＜カメラ機器構成（株式会社大和総研ビジネス・イノベーション）＞・WV-SPN310V×2</t>
    <phoneticPr fontId="7"/>
  </si>
  <si>
    <t>＜カメラ機器構成（株式会社大和総研ビジネス・イノベーション）＞・WV-SPN310V×6</t>
    <phoneticPr fontId="7"/>
  </si>
  <si>
    <t>＜カメラ機器構成（三井住友信託銀行自由が丘支店）＞</t>
    <rPh sb="17" eb="19">
      <t>ジユウ</t>
    </rPh>
    <rPh sb="20" eb="21">
      <t>オカ</t>
    </rPh>
    <rPh sb="21" eb="23">
      <t>シテン</t>
    </rPh>
    <phoneticPr fontId="7"/>
  </si>
  <si>
    <t>・WV-SPN310V×27</t>
  </si>
  <si>
    <t>＜カメラ機器構成（三井住友信託銀行池袋支店）＞</t>
    <rPh sb="17" eb="19">
      <t>イケブクロ</t>
    </rPh>
    <rPh sb="19" eb="21">
      <t>シテン</t>
    </rPh>
    <phoneticPr fontId="7"/>
  </si>
  <si>
    <t>・WV-SPN310V×37</t>
  </si>
  <si>
    <t>・WV-SFN310J×22</t>
  </si>
  <si>
    <t>IP091079</t>
  </si>
  <si>
    <t>IP091080</t>
  </si>
  <si>
    <t>IP091081</t>
  </si>
  <si>
    <t>IP091082</t>
  </si>
  <si>
    <t>関西社</t>
    <rPh sb="0" eb="2">
      <t>カンサイ</t>
    </rPh>
    <rPh sb="2" eb="3">
      <t>シャ</t>
    </rPh>
    <phoneticPr fontId="7"/>
  </si>
  <si>
    <t>水戸</t>
    <rPh sb="0" eb="2">
      <t>ミト</t>
    </rPh>
    <phoneticPr fontId="7"/>
  </si>
  <si>
    <t>WV-SFN311</t>
    <phoneticPr fontId="7"/>
  </si>
  <si>
    <t>WV-SFN311A</t>
    <phoneticPr fontId="7"/>
  </si>
  <si>
    <t>WJ-NV300/8</t>
    <phoneticPr fontId="7"/>
  </si>
  <si>
    <t>22252914-001</t>
    <phoneticPr fontId="7"/>
  </si>
  <si>
    <t>22364331-001</t>
    <phoneticPr fontId="7"/>
  </si>
  <si>
    <t>三菱重工株式会社 大江工場</t>
    <rPh sb="0" eb="2">
      <t>ミツビシ</t>
    </rPh>
    <rPh sb="2" eb="4">
      <t>ジュウコウ</t>
    </rPh>
    <rPh sb="4" eb="8">
      <t>カブシキガイシャ</t>
    </rPh>
    <rPh sb="9" eb="11">
      <t>オオエ</t>
    </rPh>
    <rPh sb="11" eb="13">
      <t>コウジョウ</t>
    </rPh>
    <phoneticPr fontId="5"/>
  </si>
  <si>
    <t>三菱重工内 ALSOK詰所</t>
    <rPh sb="0" eb="2">
      <t>ミツビシ</t>
    </rPh>
    <rPh sb="2" eb="4">
      <t>ジュウコウ</t>
    </rPh>
    <rPh sb="4" eb="5">
      <t>ナイ</t>
    </rPh>
    <rPh sb="11" eb="13">
      <t>ツメショ</t>
    </rPh>
    <phoneticPr fontId="5"/>
  </si>
  <si>
    <t>名古屋市港区大江町１０</t>
    <rPh sb="0" eb="4">
      <t>ナゴヤシ</t>
    </rPh>
    <rPh sb="4" eb="6">
      <t>ミナトク</t>
    </rPh>
    <rPh sb="6" eb="9">
      <t>オオエチョウ</t>
    </rPh>
    <phoneticPr fontId="5"/>
  </si>
  <si>
    <t>090-4444-5128</t>
  </si>
  <si>
    <t>468-0049</t>
    <phoneticPr fontId="7"/>
  </si>
  <si>
    <t>愛知県名古屋市天白区福池２-４２５</t>
    <phoneticPr fontId="7"/>
  </si>
  <si>
    <t xml:space="preserve">名古屋支社 天白営業所 </t>
    <phoneticPr fontId="7"/>
  </si>
  <si>
    <t>052-892-3101</t>
    <phoneticPr fontId="7"/>
  </si>
  <si>
    <t>052-892-3105</t>
    <phoneticPr fontId="7"/>
  </si>
  <si>
    <t>三菱重工株式会社 大江工場</t>
    <phoneticPr fontId="7"/>
  </si>
  <si>
    <t>455-0024</t>
    <phoneticPr fontId="7"/>
  </si>
  <si>
    <t>愛知県名古屋市港区大江町１０</t>
    <phoneticPr fontId="7"/>
  </si>
  <si>
    <t>三菱重工内 ALSOK 詰所</t>
    <phoneticPr fontId="7"/>
  </si>
  <si>
    <t>090-4444-5128</t>
    <phoneticPr fontId="7"/>
  </si>
  <si>
    <t xml:space="preserve">PGV00164 </t>
    <phoneticPr fontId="7"/>
  </si>
  <si>
    <t>PGV44551</t>
    <phoneticPr fontId="7"/>
  </si>
  <si>
    <t>PGV52858</t>
    <phoneticPr fontId="7"/>
  </si>
  <si>
    <t>PGV52883</t>
    <phoneticPr fontId="7"/>
  </si>
  <si>
    <t>PIV01544</t>
    <phoneticPr fontId="7"/>
  </si>
  <si>
    <t>IP091083</t>
  </si>
  <si>
    <t>IP091083</t>
    <phoneticPr fontId="7"/>
  </si>
  <si>
    <t>郵政防犯Ｓ部</t>
    <rPh sb="0" eb="2">
      <t>ユウセイ</t>
    </rPh>
    <rPh sb="2" eb="4">
      <t>ボウハン</t>
    </rPh>
    <rPh sb="5" eb="6">
      <t>ブ</t>
    </rPh>
    <phoneticPr fontId="7"/>
  </si>
  <si>
    <t>確定拠出年金サービス</t>
    <rPh sb="0" eb="2">
      <t>カクテイ</t>
    </rPh>
    <rPh sb="2" eb="4">
      <t>キョシュツ</t>
    </rPh>
    <rPh sb="4" eb="6">
      <t>ネンキン</t>
    </rPh>
    <phoneticPr fontId="7"/>
  </si>
  <si>
    <t>港区三田３－１０－１</t>
    <phoneticPr fontId="7"/>
  </si>
  <si>
    <t>東京都</t>
    <phoneticPr fontId="7"/>
  </si>
  <si>
    <t>中央支社</t>
    <phoneticPr fontId="7"/>
  </si>
  <si>
    <t>03-3546-7600</t>
    <phoneticPr fontId="7"/>
  </si>
  <si>
    <t>22404669-002</t>
    <phoneticPr fontId="7"/>
  </si>
  <si>
    <t>WJ-NV250/05</t>
    <phoneticPr fontId="7"/>
  </si>
  <si>
    <t>WV-SFN310AJ</t>
    <phoneticPr fontId="7"/>
  </si>
  <si>
    <t>22380022-001</t>
    <phoneticPr fontId="7"/>
  </si>
  <si>
    <t>加賀市大聖寺上木町ロ49-1</t>
    <phoneticPr fontId="7"/>
  </si>
  <si>
    <t>石川県</t>
    <phoneticPr fontId="7"/>
  </si>
  <si>
    <t>IP091084</t>
  </si>
  <si>
    <t>日本電通株式会社</t>
    <rPh sb="0" eb="2">
      <t>ニホン</t>
    </rPh>
    <rPh sb="2" eb="4">
      <t>デンツウ</t>
    </rPh>
    <rPh sb="4" eb="8">
      <t>カブシキガイシャ</t>
    </rPh>
    <phoneticPr fontId="7"/>
  </si>
  <si>
    <t>WJ-GXE500</t>
    <phoneticPr fontId="7"/>
  </si>
  <si>
    <t>22411811-001</t>
    <phoneticPr fontId="7"/>
  </si>
  <si>
    <t>PIV02357</t>
    <phoneticPr fontId="7"/>
  </si>
  <si>
    <t>PIV38183</t>
  </si>
  <si>
    <t>PIV38182</t>
  </si>
  <si>
    <t>PIV24722</t>
  </si>
  <si>
    <t>PIV24715</t>
  </si>
  <si>
    <t>64C01010598</t>
  </si>
  <si>
    <t>GBN7005543QL</t>
  </si>
  <si>
    <t>PGV47406</t>
    <phoneticPr fontId="7"/>
  </si>
  <si>
    <t>株式会社ＪＲ西日本ＩＴソリューションズ</t>
  </si>
  <si>
    <t>大阪市淀川区宮原４－１－６　アクロス新大阪</t>
  </si>
  <si>
    <t>品質管理部</t>
    <rPh sb="0" eb="2">
      <t>ヒンシツ</t>
    </rPh>
    <rPh sb="2" eb="4">
      <t>カンリ</t>
    </rPh>
    <rPh sb="4" eb="5">
      <t>ブ</t>
    </rPh>
    <phoneticPr fontId="5"/>
  </si>
  <si>
    <t>大阪府</t>
    <rPh sb="0" eb="3">
      <t>オオサカフ</t>
    </rPh>
    <phoneticPr fontId="7"/>
  </si>
  <si>
    <t>06-6151-3070</t>
  </si>
  <si>
    <t>06-6151-3436</t>
  </si>
  <si>
    <t>大阪府大阪市淀川区宮原４－１－６　アクロス新大阪</t>
    <rPh sb="0" eb="3">
      <t>オオサカフ</t>
    </rPh>
    <phoneticPr fontId="7"/>
  </si>
  <si>
    <t>日本電気株式会社</t>
    <phoneticPr fontId="7"/>
  </si>
  <si>
    <t>540-8551</t>
    <phoneticPr fontId="7"/>
  </si>
  <si>
    <t>大阪府大阪市中央区城見１－４－２４　ＮＥＣ関西ビル</t>
    <rPh sb="0" eb="3">
      <t>オオサカフ</t>
    </rPh>
    <phoneticPr fontId="7"/>
  </si>
  <si>
    <t>交通・物流ｿﾘｭｰｼｮﾝ事業部第四ｲﾝﾃｸﾞﾚｰｼｮﾝ部</t>
    <phoneticPr fontId="7"/>
  </si>
  <si>
    <t>06-6945-3156</t>
    <phoneticPr fontId="7"/>
  </si>
  <si>
    <t>06-6945-3056</t>
    <phoneticPr fontId="7"/>
  </si>
  <si>
    <t>OFD00029</t>
    <phoneticPr fontId="7"/>
  </si>
  <si>
    <t>TEV00314</t>
    <phoneticPr fontId="7"/>
  </si>
  <si>
    <t>※シリアル№不明の為、増設ﾕﾆｯﾄの番号で登録</t>
    <rPh sb="6" eb="8">
      <t>フメイ</t>
    </rPh>
    <rPh sb="9" eb="10">
      <t>タメ</t>
    </rPh>
    <rPh sb="11" eb="13">
      <t>ゾウセツ</t>
    </rPh>
    <rPh sb="18" eb="20">
      <t>バンゴウ</t>
    </rPh>
    <rPh sb="21" eb="23">
      <t>トウロク</t>
    </rPh>
    <phoneticPr fontId="7"/>
  </si>
  <si>
    <t>WV-SFN311</t>
    <phoneticPr fontId="7"/>
  </si>
  <si>
    <t>WV-SFN311A</t>
    <phoneticPr fontId="7"/>
  </si>
  <si>
    <t>OHV54357</t>
    <phoneticPr fontId="7"/>
  </si>
  <si>
    <t>OHV04777</t>
    <phoneticPr fontId="7"/>
  </si>
  <si>
    <t>OHV55754</t>
    <phoneticPr fontId="7"/>
  </si>
  <si>
    <t>OHV49908</t>
    <phoneticPr fontId="7"/>
  </si>
  <si>
    <t>OHV54390</t>
    <phoneticPr fontId="7"/>
  </si>
  <si>
    <t>OHV55879</t>
    <phoneticPr fontId="7"/>
  </si>
  <si>
    <t>OHV55736</t>
    <phoneticPr fontId="7"/>
  </si>
  <si>
    <t>OHV52026</t>
    <phoneticPr fontId="7"/>
  </si>
  <si>
    <t>OHV52134</t>
    <phoneticPr fontId="7"/>
  </si>
  <si>
    <t>OHV55753</t>
    <phoneticPr fontId="7"/>
  </si>
  <si>
    <t>OHV55864</t>
    <phoneticPr fontId="7"/>
  </si>
  <si>
    <t>OHV52104</t>
    <phoneticPr fontId="7"/>
  </si>
  <si>
    <t>OHV54326</t>
    <phoneticPr fontId="7"/>
  </si>
  <si>
    <t>OHV54356</t>
    <phoneticPr fontId="7"/>
  </si>
  <si>
    <t>OHV52040</t>
    <phoneticPr fontId="7"/>
  </si>
  <si>
    <t>OHV52074</t>
    <phoneticPr fontId="7"/>
  </si>
  <si>
    <t>OHV55733</t>
    <phoneticPr fontId="7"/>
  </si>
  <si>
    <t>OHV55862</t>
    <phoneticPr fontId="7"/>
  </si>
  <si>
    <t>OHV55855</t>
    <phoneticPr fontId="7"/>
  </si>
  <si>
    <t>OHV55900</t>
    <phoneticPr fontId="7"/>
  </si>
  <si>
    <t>OHV49918</t>
    <phoneticPr fontId="7"/>
  </si>
  <si>
    <t>OGV24215</t>
    <phoneticPr fontId="7"/>
  </si>
  <si>
    <t>OJV19877</t>
    <phoneticPr fontId="7"/>
  </si>
  <si>
    <t>OJV41725</t>
    <phoneticPr fontId="7"/>
  </si>
  <si>
    <t>OJV41739</t>
    <phoneticPr fontId="7"/>
  </si>
  <si>
    <t>IP091085</t>
  </si>
  <si>
    <t>IP091086</t>
  </si>
  <si>
    <t>関越社</t>
    <rPh sb="0" eb="2">
      <t>カンエツ</t>
    </rPh>
    <rPh sb="2" eb="3">
      <t>シャ</t>
    </rPh>
    <phoneticPr fontId="7"/>
  </si>
  <si>
    <t>豊島</t>
    <rPh sb="0" eb="2">
      <t>トヨシマ</t>
    </rPh>
    <phoneticPr fontId="7"/>
  </si>
  <si>
    <t>WV-SFN310AJ</t>
    <phoneticPr fontId="7"/>
  </si>
  <si>
    <t>WJ-NV250/2</t>
    <phoneticPr fontId="7"/>
  </si>
  <si>
    <t>22422207-001</t>
    <phoneticPr fontId="7"/>
  </si>
  <si>
    <t>IP091087</t>
  </si>
  <si>
    <t>IP091088</t>
  </si>
  <si>
    <t>22349797-002</t>
    <phoneticPr fontId="7"/>
  </si>
  <si>
    <t>IP091089</t>
  </si>
  <si>
    <t>22422488-001</t>
    <phoneticPr fontId="7"/>
  </si>
  <si>
    <t>IP091090</t>
  </si>
  <si>
    <t>WV-SW395AJ</t>
    <phoneticPr fontId="7"/>
  </si>
  <si>
    <t>3年経過</t>
    <rPh sb="1" eb="2">
      <t>ネン</t>
    </rPh>
    <rPh sb="2" eb="4">
      <t>ケイカ</t>
    </rPh>
    <phoneticPr fontId="7"/>
  </si>
  <si>
    <t>2年経過</t>
    <rPh sb="1" eb="2">
      <t>ネン</t>
    </rPh>
    <rPh sb="2" eb="4">
      <t>ケイカ</t>
    </rPh>
    <phoneticPr fontId="7"/>
  </si>
  <si>
    <t>IP091091</t>
  </si>
  <si>
    <t>IP091092</t>
  </si>
  <si>
    <t>IP091091</t>
    <phoneticPr fontId="7"/>
  </si>
  <si>
    <t>IP091092</t>
    <phoneticPr fontId="7"/>
  </si>
  <si>
    <t>香川</t>
    <rPh sb="0" eb="2">
      <t>カガワ</t>
    </rPh>
    <phoneticPr fontId="7"/>
  </si>
  <si>
    <t>有限会社こんどう</t>
    <rPh sb="0" eb="2">
      <t>ユウゲン</t>
    </rPh>
    <rPh sb="2" eb="3">
      <t>カイ</t>
    </rPh>
    <rPh sb="3" eb="4">
      <t>シャ</t>
    </rPh>
    <phoneticPr fontId="7"/>
  </si>
  <si>
    <t>WV-SPW311AL</t>
    <phoneticPr fontId="7"/>
  </si>
  <si>
    <t>WJ-NV250/05</t>
    <phoneticPr fontId="7"/>
  </si>
  <si>
    <t>22418671-001</t>
    <phoneticPr fontId="7"/>
  </si>
  <si>
    <t>IP091093</t>
  </si>
  <si>
    <t>IP091094</t>
  </si>
  <si>
    <t>～</t>
  </si>
  <si>
    <t>船橋支店</t>
    <phoneticPr fontId="7"/>
  </si>
  <si>
    <t>273-0005</t>
  </si>
  <si>
    <t>船橋市本町１丁目３−１ 船橋FACE</t>
    <phoneticPr fontId="7"/>
  </si>
  <si>
    <t>千葉県</t>
    <phoneticPr fontId="7"/>
  </si>
  <si>
    <t>047-423-3131</t>
  </si>
  <si>
    <t>22085681-001</t>
    <phoneticPr fontId="7"/>
  </si>
  <si>
    <t>＜カメラ機器構成（三井住友信託銀行船橋支店）＞</t>
    <rPh sb="4" eb="6">
      <t>キキ</t>
    </rPh>
    <rPh sb="6" eb="8">
      <t>コウセイ</t>
    </rPh>
    <rPh sb="17" eb="19">
      <t>フナバシ</t>
    </rPh>
    <rPh sb="19" eb="21">
      <t>シテン</t>
    </rPh>
    <phoneticPr fontId="7"/>
  </si>
  <si>
    <t>　・WV-SPN310AV×15</t>
  </si>
  <si>
    <t>　・WV-SFN310AJ×14</t>
  </si>
  <si>
    <t>　・WV-SPN311A×1</t>
  </si>
  <si>
    <t>PIV00450</t>
    <phoneticPr fontId="7"/>
  </si>
  <si>
    <t>PIV05123</t>
  </si>
  <si>
    <t>PIV05125</t>
  </si>
  <si>
    <t>PIV05090</t>
  </si>
  <si>
    <t>PIV05088</t>
  </si>
  <si>
    <t>PIV05127</t>
  </si>
  <si>
    <t>IP091095</t>
  </si>
  <si>
    <t>IP091096</t>
  </si>
  <si>
    <t>府中ビル</t>
    <phoneticPr fontId="7"/>
  </si>
  <si>
    <t>183-0044</t>
    <phoneticPr fontId="7"/>
  </si>
  <si>
    <t>府中市 日鋼町1-10</t>
    <phoneticPr fontId="7"/>
  </si>
  <si>
    <t>東京都</t>
    <phoneticPr fontId="7"/>
  </si>
  <si>
    <t>042-351-2111</t>
    <phoneticPr fontId="7"/>
  </si>
  <si>
    <t>22429096-001</t>
    <phoneticPr fontId="7"/>
  </si>
  <si>
    <t>　・WV-SFN310AJ×1</t>
  </si>
  <si>
    <t>　・WV-SPN310AV×11</t>
    <phoneticPr fontId="7"/>
  </si>
  <si>
    <t>PGV00240</t>
    <phoneticPr fontId="7"/>
  </si>
  <si>
    <t>PIV03313</t>
  </si>
  <si>
    <t>PIV03311</t>
  </si>
  <si>
    <t>PIV03316</t>
  </si>
  <si>
    <t>PIV03317</t>
  </si>
  <si>
    <t>IP091097</t>
  </si>
  <si>
    <t>IP091098</t>
  </si>
  <si>
    <t>前橋支店</t>
    <phoneticPr fontId="7"/>
  </si>
  <si>
    <t>371-0023</t>
    <phoneticPr fontId="7"/>
  </si>
  <si>
    <t>前橋市本町２丁目２−１２</t>
    <phoneticPr fontId="7"/>
  </si>
  <si>
    <t>群馬県</t>
    <phoneticPr fontId="7"/>
  </si>
  <si>
    <t>027-233-0800</t>
    <phoneticPr fontId="7"/>
  </si>
  <si>
    <t>22085688-001</t>
    <phoneticPr fontId="7"/>
  </si>
  <si>
    <t>PHV00452</t>
    <phoneticPr fontId="7"/>
  </si>
  <si>
    <t>PIV03736</t>
  </si>
  <si>
    <t>PIV03707</t>
  </si>
  <si>
    <t>PIV03737</t>
  </si>
  <si>
    <t>PIV03735</t>
  </si>
  <si>
    <t>　・WV-SPN310AV×8</t>
  </si>
  <si>
    <t>学校法人 根津育英会武蔵学園 武蔵大学</t>
    <rPh sb="0" eb="2">
      <t>ガッコウ</t>
    </rPh>
    <rPh sb="2" eb="4">
      <t>ホウジン</t>
    </rPh>
    <rPh sb="5" eb="7">
      <t>ネヅ</t>
    </rPh>
    <rPh sb="7" eb="10">
      <t>イクエイカイ</t>
    </rPh>
    <rPh sb="10" eb="12">
      <t>ムサシ</t>
    </rPh>
    <rPh sb="12" eb="14">
      <t>ガクエン</t>
    </rPh>
    <rPh sb="15" eb="17">
      <t>ムサシ</t>
    </rPh>
    <rPh sb="17" eb="19">
      <t>ダイガク</t>
    </rPh>
    <phoneticPr fontId="7"/>
  </si>
  <si>
    <t>351-0015</t>
    <phoneticPr fontId="7"/>
  </si>
  <si>
    <t>朝霞市幸町3-15-3</t>
    <phoneticPr fontId="7"/>
  </si>
  <si>
    <t>埼玉県</t>
    <phoneticPr fontId="7"/>
  </si>
  <si>
    <t>朝霞クラブハウス</t>
    <phoneticPr fontId="7"/>
  </si>
  <si>
    <t>株式会社　東和エンジニアリング　</t>
    <phoneticPr fontId="7"/>
  </si>
  <si>
    <t>関東支店</t>
    <phoneticPr fontId="7"/>
  </si>
  <si>
    <t>330-0854</t>
    <phoneticPr fontId="7"/>
  </si>
  <si>
    <t>さいたま市大宮区桜木町4-970-6</t>
    <phoneticPr fontId="7"/>
  </si>
  <si>
    <t>048-648-7701</t>
    <phoneticPr fontId="7"/>
  </si>
  <si>
    <t>048-648-7732</t>
    <phoneticPr fontId="7"/>
  </si>
  <si>
    <t>学校法人 根津育英会武蔵学園 武蔵大学</t>
    <phoneticPr fontId="7"/>
  </si>
  <si>
    <t>176-8533</t>
    <phoneticPr fontId="7"/>
  </si>
  <si>
    <t>東京都練馬区豊玉上1-26-1</t>
    <phoneticPr fontId="7"/>
  </si>
  <si>
    <t>情報システム部</t>
    <phoneticPr fontId="7"/>
  </si>
  <si>
    <t>03-5984-3704</t>
    <phoneticPr fontId="7"/>
  </si>
  <si>
    <t>03-5984-3880</t>
    <phoneticPr fontId="7"/>
  </si>
  <si>
    <t>PHV45283</t>
  </si>
  <si>
    <t>PHV45171</t>
  </si>
  <si>
    <t>PHV42170</t>
  </si>
  <si>
    <t>PHV45184</t>
  </si>
  <si>
    <t>PHV44951</t>
  </si>
  <si>
    <t>PHV45197</t>
  </si>
  <si>
    <t>PHV45196</t>
  </si>
  <si>
    <t>PHV45217</t>
  </si>
  <si>
    <t>PHV45181</t>
  </si>
  <si>
    <t>PHV45216</t>
  </si>
  <si>
    <t>PHV45187</t>
  </si>
  <si>
    <t>PGV01248</t>
    <phoneticPr fontId="7"/>
  </si>
  <si>
    <t>＜カメラ機器構成（三井住友信託銀行府中ビル）＞</t>
    <rPh sb="4" eb="6">
      <t>キキ</t>
    </rPh>
    <rPh sb="6" eb="8">
      <t>コウセイ</t>
    </rPh>
    <rPh sb="17" eb="19">
      <t>フチュウ</t>
    </rPh>
    <phoneticPr fontId="7"/>
  </si>
  <si>
    <t>＜カメラ機器構成（三井住友信託銀行前橋支店）＞</t>
    <rPh sb="4" eb="6">
      <t>キキ</t>
    </rPh>
    <rPh sb="6" eb="8">
      <t>コウセイ</t>
    </rPh>
    <rPh sb="17" eb="19">
      <t>マエバシ</t>
    </rPh>
    <rPh sb="19" eb="21">
      <t>シテン</t>
    </rPh>
    <phoneticPr fontId="7"/>
  </si>
  <si>
    <t>ペットホテル　マイケル</t>
    <phoneticPr fontId="6"/>
  </si>
  <si>
    <t>771-1350</t>
    <phoneticPr fontId="7"/>
  </si>
  <si>
    <t>板野郡上板町瀬部587-7</t>
    <phoneticPr fontId="7"/>
  </si>
  <si>
    <t>徳島県</t>
    <phoneticPr fontId="7"/>
  </si>
  <si>
    <t>088-694-6858</t>
    <phoneticPr fontId="7"/>
  </si>
  <si>
    <t>771-1302</t>
    <phoneticPr fontId="7"/>
  </si>
  <si>
    <t>徳島県板野郡上板町七條字橋本3-8</t>
    <phoneticPr fontId="7"/>
  </si>
  <si>
    <t>088-694-2056</t>
    <phoneticPr fontId="7"/>
  </si>
  <si>
    <t>パナソニック　コンシューマーマーケティング株式会社 ＬＥ中四国社　四国支社　</t>
    <phoneticPr fontId="7"/>
  </si>
  <si>
    <t>徳島営業課</t>
    <phoneticPr fontId="7"/>
  </si>
  <si>
    <t>799-0421</t>
    <phoneticPr fontId="7"/>
  </si>
  <si>
    <t xml:space="preserve">愛媛県四国中央市三島金子１丁目５番１０号　金子ビル３階 </t>
    <phoneticPr fontId="7"/>
  </si>
  <si>
    <t>0896-28-7222</t>
    <phoneticPr fontId="7"/>
  </si>
  <si>
    <t>PJV05515</t>
    <phoneticPr fontId="7"/>
  </si>
  <si>
    <t>PJV02038</t>
    <phoneticPr fontId="7"/>
  </si>
  <si>
    <t>IP091099</t>
  </si>
  <si>
    <t>IP091099</t>
    <phoneticPr fontId="7"/>
  </si>
  <si>
    <t>勝乗</t>
    <rPh sb="0" eb="1">
      <t>カ</t>
    </rPh>
    <rPh sb="1" eb="2">
      <t>ノ</t>
    </rPh>
    <phoneticPr fontId="7"/>
  </si>
  <si>
    <t>WV-SC385</t>
    <phoneticPr fontId="7"/>
  </si>
  <si>
    <t>22439040-001</t>
    <phoneticPr fontId="7"/>
  </si>
  <si>
    <t>広島県</t>
    <rPh sb="0" eb="3">
      <t>ヒロシマケン</t>
    </rPh>
    <phoneticPr fontId="7"/>
  </si>
  <si>
    <t>IP091100</t>
  </si>
  <si>
    <t>IP091101</t>
  </si>
  <si>
    <t>IP091100</t>
    <phoneticPr fontId="7"/>
  </si>
  <si>
    <t>22453689-001</t>
    <phoneticPr fontId="7"/>
  </si>
  <si>
    <t>WV-SFN310AJ</t>
    <phoneticPr fontId="7"/>
  </si>
  <si>
    <t>WJ-NV250/05</t>
    <phoneticPr fontId="7"/>
  </si>
  <si>
    <t>IP091102</t>
  </si>
  <si>
    <t>IP091103</t>
  </si>
  <si>
    <t>IP091104</t>
  </si>
  <si>
    <t>IP091102</t>
    <phoneticPr fontId="7"/>
  </si>
  <si>
    <t>中部社</t>
    <phoneticPr fontId="7"/>
  </si>
  <si>
    <t>村田</t>
    <rPh sb="0" eb="2">
      <t>ムラタ</t>
    </rPh>
    <phoneticPr fontId="7"/>
  </si>
  <si>
    <t>22452829-001</t>
    <phoneticPr fontId="7"/>
  </si>
  <si>
    <t>22452852-001</t>
    <phoneticPr fontId="7"/>
  </si>
  <si>
    <t>22452862-001</t>
    <phoneticPr fontId="7"/>
  </si>
  <si>
    <t>※確認中</t>
    <rPh sb="1" eb="4">
      <t>カクニンチュウ</t>
    </rPh>
    <phoneticPr fontId="7"/>
  </si>
  <si>
    <t>渥美運輸細谷事務所　倉庫１号棟</t>
    <rPh sb="0" eb="2">
      <t>アツミ</t>
    </rPh>
    <rPh sb="2" eb="4">
      <t>ウンユ</t>
    </rPh>
    <rPh sb="4" eb="6">
      <t>ホソヤ</t>
    </rPh>
    <rPh sb="6" eb="8">
      <t>ジム</t>
    </rPh>
    <rPh sb="8" eb="9">
      <t>ショ</t>
    </rPh>
    <rPh sb="10" eb="12">
      <t>ソウコ</t>
    </rPh>
    <rPh sb="13" eb="15">
      <t>ゴウトウ</t>
    </rPh>
    <phoneticPr fontId="7"/>
  </si>
  <si>
    <t>渥美運輸細谷事務所　倉庫２号棟①</t>
    <rPh sb="0" eb="2">
      <t>アツミ</t>
    </rPh>
    <rPh sb="2" eb="4">
      <t>ウンユ</t>
    </rPh>
    <rPh sb="4" eb="6">
      <t>ホソヤ</t>
    </rPh>
    <rPh sb="6" eb="8">
      <t>ジム</t>
    </rPh>
    <rPh sb="8" eb="9">
      <t>ショ</t>
    </rPh>
    <rPh sb="10" eb="12">
      <t>ソウコ</t>
    </rPh>
    <rPh sb="13" eb="15">
      <t>ゴウトウ</t>
    </rPh>
    <phoneticPr fontId="7"/>
  </si>
  <si>
    <t>渥美運輸細谷事務所　倉庫２号棟②</t>
    <rPh sb="0" eb="2">
      <t>アツミ</t>
    </rPh>
    <rPh sb="2" eb="4">
      <t>ウンユ</t>
    </rPh>
    <rPh sb="4" eb="6">
      <t>ホソヤ</t>
    </rPh>
    <rPh sb="6" eb="8">
      <t>ジム</t>
    </rPh>
    <rPh sb="8" eb="9">
      <t>ショ</t>
    </rPh>
    <rPh sb="10" eb="12">
      <t>ソウコ</t>
    </rPh>
    <rPh sb="13" eb="15">
      <t>ゴウトウ</t>
    </rPh>
    <phoneticPr fontId="7"/>
  </si>
  <si>
    <t>PHB25657</t>
  </si>
  <si>
    <t>PHV25705</t>
  </si>
  <si>
    <t>PIV01590</t>
    <phoneticPr fontId="7"/>
  </si>
  <si>
    <t>455-8515</t>
    <phoneticPr fontId="7"/>
  </si>
  <si>
    <t>IP091105</t>
    <phoneticPr fontId="7"/>
  </si>
  <si>
    <t>伊東</t>
    <rPh sb="0" eb="2">
      <t>イトウ</t>
    </rPh>
    <phoneticPr fontId="7"/>
  </si>
  <si>
    <t>SOL2G2T</t>
    <phoneticPr fontId="7"/>
  </si>
  <si>
    <t>SOL2G2T</t>
    <phoneticPr fontId="7"/>
  </si>
  <si>
    <t>IP091105</t>
    <phoneticPr fontId="7"/>
  </si>
  <si>
    <t>ファミリー引越センター</t>
    <phoneticPr fontId="7"/>
  </si>
  <si>
    <t>335-0022</t>
    <phoneticPr fontId="7"/>
  </si>
  <si>
    <t>埼玉県</t>
    <phoneticPr fontId="7"/>
  </si>
  <si>
    <t>戸田市上戸田２－２－２</t>
    <phoneticPr fontId="7"/>
  </si>
  <si>
    <t>048-430-0808</t>
    <phoneticPr fontId="7"/>
  </si>
  <si>
    <t>ALSOK</t>
    <phoneticPr fontId="7"/>
  </si>
  <si>
    <t>ファミリー引越センター株式会社</t>
    <rPh sb="11" eb="15">
      <t>カブ</t>
    </rPh>
    <phoneticPr fontId="7"/>
  </si>
  <si>
    <t>本社</t>
    <phoneticPr fontId="7"/>
  </si>
  <si>
    <t>埼玉県戸田市上戸田２－２－２</t>
    <phoneticPr fontId="7"/>
  </si>
  <si>
    <t>22446795-002</t>
    <phoneticPr fontId="7"/>
  </si>
  <si>
    <t>WV-SFV311-AP</t>
  </si>
  <si>
    <t>WJ-NV250/2-Ｈ</t>
  </si>
  <si>
    <t>WV-SFN310AJ-AP</t>
    <phoneticPr fontId="7"/>
  </si>
  <si>
    <t>IP091106</t>
  </si>
  <si>
    <t>IP091107</t>
  </si>
  <si>
    <t>通信営業1課</t>
    <rPh sb="0" eb="2">
      <t>ツウシン</t>
    </rPh>
    <rPh sb="2" eb="4">
      <t>エイギョウ</t>
    </rPh>
    <rPh sb="5" eb="6">
      <t>カ</t>
    </rPh>
    <phoneticPr fontId="7"/>
  </si>
  <si>
    <t>栃木</t>
    <rPh sb="0" eb="2">
      <t>トチギ</t>
    </rPh>
    <phoneticPr fontId="7"/>
  </si>
  <si>
    <t>22457848-001</t>
    <phoneticPr fontId="7"/>
  </si>
  <si>
    <t>WV-SPW310</t>
    <phoneticPr fontId="7"/>
  </si>
  <si>
    <t>WV-SPN310AV</t>
    <phoneticPr fontId="7"/>
  </si>
  <si>
    <t>PJV21173</t>
  </si>
  <si>
    <t>PJV14560</t>
  </si>
  <si>
    <t>PJV14561</t>
  </si>
  <si>
    <t>PJV14529</t>
  </si>
  <si>
    <t>PJV14530</t>
  </si>
  <si>
    <t>PIV11880</t>
    <phoneticPr fontId="7"/>
  </si>
  <si>
    <t>IP091108</t>
  </si>
  <si>
    <t>教育・医療営業部 営業2課</t>
    <rPh sb="9" eb="11">
      <t>エイギョウ</t>
    </rPh>
    <rPh sb="12" eb="13">
      <t>カ</t>
    </rPh>
    <phoneticPr fontId="7"/>
  </si>
  <si>
    <t>渡邉</t>
  </si>
  <si>
    <t>22159008-001</t>
    <phoneticPr fontId="7"/>
  </si>
  <si>
    <t>IP091109</t>
  </si>
  <si>
    <t>WJ-ND400K</t>
    <phoneticPr fontId="7"/>
  </si>
  <si>
    <t>WJ-HDU41N</t>
    <phoneticPr fontId="7"/>
  </si>
  <si>
    <t>オリジン電気株式会社</t>
    <phoneticPr fontId="7"/>
  </si>
  <si>
    <t>埼玉県さいたま市桜区栄和３－３－２７</t>
    <phoneticPr fontId="7"/>
  </si>
  <si>
    <t>338-0823</t>
    <phoneticPr fontId="7"/>
  </si>
  <si>
    <t>管理本部　情報システム部</t>
    <phoneticPr fontId="7"/>
  </si>
  <si>
    <t>048-711-7020</t>
    <phoneticPr fontId="7"/>
  </si>
  <si>
    <t>048-755-9560</t>
    <phoneticPr fontId="7"/>
  </si>
  <si>
    <t>オリジン電気株式会社　吉見工場</t>
    <phoneticPr fontId="7"/>
  </si>
  <si>
    <t>355-0156</t>
    <phoneticPr fontId="7"/>
  </si>
  <si>
    <t>埼玉県</t>
    <phoneticPr fontId="7"/>
  </si>
  <si>
    <t>比企郡吉見町大字長谷字八幡１９１５</t>
    <phoneticPr fontId="7"/>
  </si>
  <si>
    <t>管理本部情報システム部</t>
    <phoneticPr fontId="7"/>
  </si>
  <si>
    <t>宮野智祐</t>
    <phoneticPr fontId="7"/>
  </si>
  <si>
    <t>株式会社ミライト</t>
    <phoneticPr fontId="7"/>
  </si>
  <si>
    <t>135-8112</t>
    <phoneticPr fontId="7"/>
  </si>
  <si>
    <t>東京都江東区豊洲5-6-36　ヒューリック豊洲プライムスクエア10F</t>
    <phoneticPr fontId="7"/>
  </si>
  <si>
    <t>ソリューション事業本部エンジニアリング＆サービス本部</t>
    <phoneticPr fontId="7"/>
  </si>
  <si>
    <t>03-6807-3742</t>
    <phoneticPr fontId="7"/>
  </si>
  <si>
    <t>03-5548-1027</t>
    <phoneticPr fontId="7"/>
  </si>
  <si>
    <t>IP091103</t>
    <phoneticPr fontId="7"/>
  </si>
  <si>
    <t>中部社</t>
  </si>
  <si>
    <t>22460493-001</t>
    <phoneticPr fontId="7"/>
  </si>
  <si>
    <t>IP091110</t>
  </si>
  <si>
    <t>IP091111</t>
  </si>
  <si>
    <t>WJ-NV250/5</t>
  </si>
  <si>
    <t>WV-SPN310AV</t>
    <phoneticPr fontId="7"/>
  </si>
  <si>
    <t>文京学園文京学院大学　ふじみ野キャンパス</t>
  </si>
  <si>
    <t>ふじみ野市亀久保1196</t>
  </si>
  <si>
    <t>東京都江東区豊洲１－１－１</t>
  </si>
  <si>
    <t>営業第二本部　第二営業統括部　営業一部</t>
  </si>
  <si>
    <t>050-3134-1263</t>
  </si>
  <si>
    <t>03-6866-4311</t>
  </si>
  <si>
    <t>PJV00716</t>
  </si>
  <si>
    <t>22159008-001</t>
    <phoneticPr fontId="7"/>
  </si>
  <si>
    <t>PIV13385</t>
    <phoneticPr fontId="7"/>
  </si>
  <si>
    <t>保守開始日変更(11/28⇒11/25)</t>
    <rPh sb="0" eb="2">
      <t>ホシュ</t>
    </rPh>
    <rPh sb="2" eb="5">
      <t>カイシビ</t>
    </rPh>
    <rPh sb="5" eb="7">
      <t>ヘンコウ</t>
    </rPh>
    <phoneticPr fontId="7"/>
  </si>
  <si>
    <t>PIV02335</t>
    <phoneticPr fontId="7"/>
  </si>
  <si>
    <t>学校法人文京学園文京学院大学　ふじみ野キャンパス</t>
    <rPh sb="0" eb="2">
      <t>ガッコウ</t>
    </rPh>
    <rPh sb="2" eb="4">
      <t>ホウジン</t>
    </rPh>
    <phoneticPr fontId="7"/>
  </si>
  <si>
    <t>学校法人文京学園文京学院大学　ふじみ野キャンパス</t>
    <phoneticPr fontId="7"/>
  </si>
  <si>
    <t>波止浜興産株式会社</t>
    <phoneticPr fontId="7"/>
  </si>
  <si>
    <t>799-2116</t>
    <phoneticPr fontId="7"/>
  </si>
  <si>
    <t>今治市内堀1-1-25</t>
    <phoneticPr fontId="7"/>
  </si>
  <si>
    <t>愛媛県</t>
    <phoneticPr fontId="7"/>
  </si>
  <si>
    <t>中村　拓</t>
    <rPh sb="0" eb="2">
      <t>ナカムラ</t>
    </rPh>
    <rPh sb="3" eb="4">
      <t>タク</t>
    </rPh>
    <phoneticPr fontId="7"/>
  </si>
  <si>
    <t>0898-41-9014</t>
  </si>
  <si>
    <t>0898-41-9014</t>
    <phoneticPr fontId="7"/>
  </si>
  <si>
    <t>愛媛県今治市内堀1-1-25</t>
    <phoneticPr fontId="7"/>
  </si>
  <si>
    <t>愛媛県松山市空港通２丁目６番２７号</t>
    <phoneticPr fontId="7"/>
  </si>
  <si>
    <t>0898-23-729</t>
    <phoneticPr fontId="7"/>
  </si>
  <si>
    <t>－</t>
    <phoneticPr fontId="7"/>
  </si>
  <si>
    <t>－</t>
    <phoneticPr fontId="7"/>
  </si>
  <si>
    <t>OCV26658</t>
    <phoneticPr fontId="7"/>
  </si>
  <si>
    <t>OCV00809</t>
    <phoneticPr fontId="7"/>
  </si>
  <si>
    <t>OBV05692</t>
    <phoneticPr fontId="7"/>
  </si>
  <si>
    <t>NKD00147</t>
    <phoneticPr fontId="7"/>
  </si>
  <si>
    <t>440-0018</t>
    <phoneticPr fontId="7"/>
  </si>
  <si>
    <t>飛騨運輸株式会社</t>
    <phoneticPr fontId="7"/>
  </si>
  <si>
    <t>豊橋支店</t>
    <phoneticPr fontId="7"/>
  </si>
  <si>
    <t>豊橋市大村町字花次１１８－１</t>
    <phoneticPr fontId="7"/>
  </si>
  <si>
    <t>愛知県</t>
    <phoneticPr fontId="7"/>
  </si>
  <si>
    <t>0532-21-5151</t>
    <phoneticPr fontId="7"/>
  </si>
  <si>
    <t>0532-21-5143</t>
    <phoneticPr fontId="7"/>
  </si>
  <si>
    <t>株式会社ディックナレッジテクノ</t>
    <phoneticPr fontId="7"/>
  </si>
  <si>
    <t>506-0054</t>
    <phoneticPr fontId="7"/>
  </si>
  <si>
    <t>岐阜県高山市岡本町４－４５０－１</t>
    <phoneticPr fontId="7"/>
  </si>
  <si>
    <t>0577-35-2322</t>
    <phoneticPr fontId="7"/>
  </si>
  <si>
    <t>0577-35-0112</t>
    <phoneticPr fontId="7"/>
  </si>
  <si>
    <t>PIV40765</t>
  </si>
  <si>
    <t>PIV40704</t>
  </si>
  <si>
    <t>PIV44051</t>
  </si>
  <si>
    <t>PIV44052</t>
  </si>
  <si>
    <t>PIV44071</t>
  </si>
  <si>
    <t>PIV44072</t>
  </si>
  <si>
    <t>PIV02394</t>
    <phoneticPr fontId="7"/>
  </si>
  <si>
    <t>IP091112</t>
    <phoneticPr fontId="7"/>
  </si>
  <si>
    <t>PSTC</t>
    <phoneticPr fontId="7"/>
  </si>
  <si>
    <t>PSTC</t>
    <phoneticPr fontId="7"/>
  </si>
  <si>
    <t>ﾊﾟｰﾄﾅｰ営業1部</t>
    <rPh sb="5" eb="7">
      <t>エイギョウ</t>
    </rPh>
    <rPh sb="7" eb="8">
      <t>１</t>
    </rPh>
    <phoneticPr fontId="7"/>
  </si>
  <si>
    <t>ﾊﾟｰﾄﾅｰ営業1部</t>
    <phoneticPr fontId="7"/>
  </si>
  <si>
    <t>ﾊﾟｰﾄﾅｰ営業1部・1課</t>
    <rPh sb="12" eb="13">
      <t>カ</t>
    </rPh>
    <phoneticPr fontId="7"/>
  </si>
  <si>
    <t>ﾊﾟｰﾄﾅｰ営業1部・1課</t>
    <phoneticPr fontId="7"/>
  </si>
  <si>
    <t>ﾊﾟｰﾄﾅｰ営業1部・1課</t>
    <phoneticPr fontId="7"/>
  </si>
  <si>
    <t>ﾊﾟｰﾄﾅｰ営業1部・1課</t>
    <phoneticPr fontId="7"/>
  </si>
  <si>
    <t>PESNW</t>
    <phoneticPr fontId="7"/>
  </si>
  <si>
    <t>上野</t>
    <rPh sb="0" eb="2">
      <t>ウエノ</t>
    </rPh>
    <phoneticPr fontId="7"/>
  </si>
  <si>
    <t>WV-SW395AJ</t>
    <phoneticPr fontId="7"/>
  </si>
  <si>
    <t>6CH0000183</t>
    <phoneticPr fontId="7"/>
  </si>
  <si>
    <t>株式会社鍜治田工務店</t>
    <phoneticPr fontId="7"/>
  </si>
  <si>
    <t>607-8163</t>
  </si>
  <si>
    <t>京都府</t>
    <rPh sb="0" eb="3">
      <t>キョウトフ</t>
    </rPh>
    <phoneticPr fontId="7"/>
  </si>
  <si>
    <t>京都市山科区椥辻東潰32-3</t>
    <rPh sb="0" eb="3">
      <t>キョウトシ</t>
    </rPh>
    <rPh sb="3" eb="6">
      <t>ヤマシナク</t>
    </rPh>
    <rPh sb="6" eb="8">
      <t>ナギツジ</t>
    </rPh>
    <rPh sb="8" eb="9">
      <t>ヒガシ</t>
    </rPh>
    <rPh sb="9" eb="10">
      <t>ツブ</t>
    </rPh>
    <phoneticPr fontId="5"/>
  </si>
  <si>
    <t>山科現場事務所</t>
    <rPh sb="0" eb="2">
      <t>ヤマシナ</t>
    </rPh>
    <rPh sb="2" eb="4">
      <t>ゲンバ</t>
    </rPh>
    <rPh sb="4" eb="6">
      <t>ジム</t>
    </rPh>
    <rPh sb="6" eb="7">
      <t>ショ</t>
    </rPh>
    <phoneticPr fontId="5"/>
  </si>
  <si>
    <t>大本　貴弘</t>
    <rPh sb="0" eb="2">
      <t>オオモト</t>
    </rPh>
    <rPh sb="3" eb="5">
      <t>タカヒロ</t>
    </rPh>
    <phoneticPr fontId="5"/>
  </si>
  <si>
    <t>075-644-7971</t>
  </si>
  <si>
    <t>075-644-7981</t>
  </si>
  <si>
    <t>パナソニック ソリューションテクノロジー株式会社</t>
    <phoneticPr fontId="7"/>
  </si>
  <si>
    <t>東京都港区浜松町1丁目18番16号 住友浜松町ビル 6階</t>
    <phoneticPr fontId="7"/>
  </si>
  <si>
    <t>105-0013</t>
    <phoneticPr fontId="7"/>
  </si>
  <si>
    <t>ソリューション推進一部ソリューション推進二課</t>
  </si>
  <si>
    <t>ソリューション推進一部ソリューション推進二課</t>
    <phoneticPr fontId="7"/>
  </si>
  <si>
    <t>03-6403-3960</t>
    <phoneticPr fontId="7"/>
  </si>
  <si>
    <t>03-6403-3973</t>
    <phoneticPr fontId="7"/>
  </si>
  <si>
    <t>PJV00713</t>
  </si>
  <si>
    <t>PJV00711</t>
  </si>
  <si>
    <t>IP091113</t>
  </si>
  <si>
    <t>IP091114</t>
  </si>
  <si>
    <t>IP091115</t>
  </si>
  <si>
    <t>IP091116</t>
  </si>
  <si>
    <t>IP091117</t>
  </si>
  <si>
    <t>IP091118</t>
  </si>
  <si>
    <t>IP091119</t>
  </si>
  <si>
    <t>WJ-ND400K</t>
    <phoneticPr fontId="7"/>
  </si>
  <si>
    <t>WJ-HDU41S</t>
    <phoneticPr fontId="7"/>
  </si>
  <si>
    <t>WV-SPN310AV</t>
    <phoneticPr fontId="7"/>
  </si>
  <si>
    <t>WV-SF438</t>
    <phoneticPr fontId="7"/>
  </si>
  <si>
    <t>22466556-001</t>
    <phoneticPr fontId="7"/>
  </si>
  <si>
    <t>IP091113</t>
    <phoneticPr fontId="7"/>
  </si>
  <si>
    <t>中部社</t>
    <phoneticPr fontId="7"/>
  </si>
  <si>
    <t>竹之内</t>
    <rPh sb="0" eb="3">
      <t>タケノウチ</t>
    </rPh>
    <phoneticPr fontId="7"/>
  </si>
  <si>
    <t>22455330-001</t>
    <phoneticPr fontId="7"/>
  </si>
  <si>
    <t>WV-SPW611LJ</t>
    <phoneticPr fontId="7"/>
  </si>
  <si>
    <t>WV-SFN310AJ</t>
    <phoneticPr fontId="7"/>
  </si>
  <si>
    <t>IP091120</t>
  </si>
  <si>
    <t>IP091121</t>
  </si>
  <si>
    <t>IP091122</t>
  </si>
  <si>
    <t>和田</t>
    <rPh sb="0" eb="2">
      <t>ワダ</t>
    </rPh>
    <phoneticPr fontId="7"/>
  </si>
  <si>
    <t>WV-SPW611LJ</t>
    <phoneticPr fontId="7"/>
  </si>
  <si>
    <t>WV-SFN611L</t>
    <phoneticPr fontId="7"/>
  </si>
  <si>
    <t>WJ-NV250/4</t>
    <phoneticPr fontId="7"/>
  </si>
  <si>
    <t>22184239-004</t>
    <phoneticPr fontId="7"/>
  </si>
  <si>
    <t>IP091123</t>
  </si>
  <si>
    <t>IP091124</t>
  </si>
  <si>
    <t>WV-SC385</t>
    <phoneticPr fontId="7"/>
  </si>
  <si>
    <t>WJ-NV300/4</t>
    <phoneticPr fontId="7"/>
  </si>
  <si>
    <t>22471667-001</t>
    <phoneticPr fontId="7"/>
  </si>
  <si>
    <t>BB-SW175A</t>
    <phoneticPr fontId="7"/>
  </si>
  <si>
    <t>6CH0000681</t>
    <phoneticPr fontId="7"/>
  </si>
  <si>
    <t>IP091125</t>
  </si>
  <si>
    <t>IP091126</t>
  </si>
  <si>
    <t>IP091127</t>
  </si>
  <si>
    <t>WJ-ND400K</t>
    <phoneticPr fontId="7"/>
  </si>
  <si>
    <t>WJ-HDU41S</t>
    <phoneticPr fontId="7"/>
  </si>
  <si>
    <t>ナイテック・プレシジョン・アンド・テクノロジーズ株式会社 加賀工場</t>
  </si>
  <si>
    <t>922-0001</t>
  </si>
  <si>
    <t>管理部　加賀総務グループ</t>
  </si>
  <si>
    <t>0761-73-3970</t>
  </si>
  <si>
    <t>0761-73-3973</t>
  </si>
  <si>
    <t>パナソニックソリューションテクノロジー株式会社</t>
    <phoneticPr fontId="7"/>
  </si>
  <si>
    <t>540-6229</t>
    <phoneticPr fontId="7"/>
  </si>
  <si>
    <t>大阪市中央区城見２－１－６１　OBPパナソニックタワー２９階</t>
    <phoneticPr fontId="7"/>
  </si>
  <si>
    <t>06-6937-2180</t>
  </si>
  <si>
    <t>06-6937-2151</t>
  </si>
  <si>
    <t>ナイテック・プレシジョン・アンド・テクノロジーズ株式会社　加賀工場</t>
    <phoneticPr fontId="7"/>
  </si>
  <si>
    <t>922-0001</t>
    <phoneticPr fontId="7"/>
  </si>
  <si>
    <t>石川県加賀市大聖寺上木町ロ４９－１</t>
    <phoneticPr fontId="7"/>
  </si>
  <si>
    <t>管理部　加賀総務グループ</t>
    <phoneticPr fontId="7"/>
  </si>
  <si>
    <t>0761-73-3970</t>
    <phoneticPr fontId="7"/>
  </si>
  <si>
    <t>0761-73-3973</t>
    <phoneticPr fontId="7"/>
  </si>
  <si>
    <t>PHV45235</t>
  </si>
  <si>
    <t>PHV42251</t>
  </si>
  <si>
    <t>PHV45275</t>
  </si>
  <si>
    <t>PHV45154</t>
  </si>
  <si>
    <t>PHV43173</t>
  </si>
  <si>
    <t>PHV45199</t>
  </si>
  <si>
    <t>PHV45043</t>
  </si>
  <si>
    <t>PHV45044</t>
  </si>
  <si>
    <t>PHV13958</t>
  </si>
  <si>
    <t>PHV45207</t>
  </si>
  <si>
    <t>PHV47282</t>
  </si>
  <si>
    <t>PHV47276</t>
  </si>
  <si>
    <t>PHV45242</t>
  </si>
  <si>
    <t>PHV45228</t>
  </si>
  <si>
    <t>PHV45270</t>
  </si>
  <si>
    <t>PHV45251</t>
  </si>
  <si>
    <t>PHV43170</t>
  </si>
  <si>
    <t>PHV45170</t>
  </si>
  <si>
    <t>PHV45129</t>
  </si>
  <si>
    <t>PHV45169</t>
  </si>
  <si>
    <t>PHV08683</t>
  </si>
  <si>
    <t>PHV08682</t>
  </si>
  <si>
    <t>PHV45140</t>
  </si>
  <si>
    <t>PHV45156</t>
  </si>
  <si>
    <t>PHV45141</t>
  </si>
  <si>
    <t>PHV45157</t>
  </si>
  <si>
    <t>PHV23836</t>
  </si>
  <si>
    <t>PHV40455</t>
  </si>
  <si>
    <t>PHV43106</t>
  </si>
  <si>
    <t>PHV43124</t>
  </si>
  <si>
    <t>PHV43077</t>
  </si>
  <si>
    <t>PHV43203</t>
  </si>
  <si>
    <t>PHV31864</t>
  </si>
  <si>
    <t>PHV31863</t>
  </si>
  <si>
    <t>PHV43121</t>
  </si>
  <si>
    <t>PHV43104</t>
  </si>
  <si>
    <t>PHV42247</t>
  </si>
  <si>
    <t>PHV47217</t>
  </si>
  <si>
    <t>PHV45302</t>
  </si>
  <si>
    <t>PHV42244</t>
  </si>
  <si>
    <t>PHV45300</t>
  </si>
  <si>
    <t>PHV45164</t>
  </si>
  <si>
    <t>PHV45277</t>
  </si>
  <si>
    <t>PHV45301</t>
  </si>
  <si>
    <t>PHV45213</t>
  </si>
  <si>
    <t>PHV42248</t>
  </si>
  <si>
    <t>PHV33736</t>
  </si>
  <si>
    <t>PHV33728</t>
  </si>
  <si>
    <t>PHV40353</t>
  </si>
  <si>
    <t>PHV40504</t>
  </si>
  <si>
    <t>PHV40428</t>
  </si>
  <si>
    <t>PHV40486</t>
  </si>
  <si>
    <t>PHV23774</t>
  </si>
  <si>
    <t>PHV40630</t>
  </si>
  <si>
    <t>PHV40331</t>
  </si>
  <si>
    <t>PHV23741</t>
  </si>
  <si>
    <t>PHV40472</t>
  </si>
  <si>
    <t>PHV13960</t>
  </si>
  <si>
    <t>PHV23737</t>
  </si>
  <si>
    <t>PHV23815</t>
  </si>
  <si>
    <t>PHV40645</t>
  </si>
  <si>
    <t>PHV40535</t>
  </si>
  <si>
    <t>PHV40370</t>
  </si>
  <si>
    <t>PHV13965</t>
  </si>
  <si>
    <t>PHV13879</t>
  </si>
  <si>
    <t>PHV40425</t>
  </si>
  <si>
    <t>PHV40642</t>
  </si>
  <si>
    <t>PHV40649</t>
  </si>
  <si>
    <t>PHV40463</t>
  </si>
  <si>
    <t>PHV23759</t>
  </si>
  <si>
    <t>PHV23767</t>
  </si>
  <si>
    <t>PHV40383</t>
  </si>
  <si>
    <t>PHV35948</t>
  </si>
  <si>
    <t>PHV23751</t>
  </si>
  <si>
    <t>PHV40424</t>
  </si>
  <si>
    <t>PHV35949</t>
  </si>
  <si>
    <t>PHV40390</t>
  </si>
  <si>
    <t>PHV40492</t>
  </si>
  <si>
    <t>PHV40489</t>
  </si>
  <si>
    <t>PHV23746</t>
  </si>
  <si>
    <t>PHV40405</t>
  </si>
  <si>
    <t>PHV45256</t>
  </si>
  <si>
    <t>PHV42216</t>
  </si>
  <si>
    <t>PHV47229</t>
  </si>
  <si>
    <t>PHV42213</t>
  </si>
  <si>
    <t>PHV42178</t>
  </si>
  <si>
    <t>PHV45314</t>
  </si>
  <si>
    <t>PHV42203</t>
  </si>
  <si>
    <t>PHV42182</t>
  </si>
  <si>
    <t>PHV47281</t>
  </si>
  <si>
    <t>PHV45284</t>
  </si>
  <si>
    <t>PHV42179</t>
  </si>
  <si>
    <t>PHV45294</t>
  </si>
  <si>
    <t>PHV40457</t>
  </si>
  <si>
    <t>PHV23837</t>
  </si>
  <si>
    <t>PHV40637</t>
  </si>
  <si>
    <t>PHV40470</t>
  </si>
  <si>
    <t>PHV40627</t>
  </si>
  <si>
    <t>PHV40467</t>
  </si>
  <si>
    <t>PHV13924</t>
  </si>
  <si>
    <t>PHV40638</t>
  </si>
  <si>
    <t>PHV23801</t>
  </si>
  <si>
    <t>PHV40364</t>
  </si>
  <si>
    <t>PHV40332</t>
  </si>
  <si>
    <t>PHV14011</t>
  </si>
  <si>
    <t>PHV13917</t>
  </si>
  <si>
    <t>PHV40413</t>
  </si>
  <si>
    <t xml:space="preserve">PHV40626  </t>
  </si>
  <si>
    <t>PHV40634</t>
  </si>
  <si>
    <t>PHV40411</t>
  </si>
  <si>
    <t>PHV13944</t>
  </si>
  <si>
    <t>PHV23750</t>
  </si>
  <si>
    <t>PHV33556</t>
  </si>
  <si>
    <t>PHV40508</t>
  </si>
  <si>
    <t>PHV33555</t>
  </si>
  <si>
    <t>PHV40416</t>
  </si>
  <si>
    <t>PHV40651</t>
  </si>
  <si>
    <t>PHV33714</t>
  </si>
  <si>
    <t>PHV40432</t>
  </si>
  <si>
    <t>PHV40631</t>
  </si>
  <si>
    <t>PHV40476</t>
  </si>
  <si>
    <t>PHV23755</t>
  </si>
  <si>
    <t>PHV33573</t>
  </si>
  <si>
    <t>PHV23839</t>
  </si>
  <si>
    <t>PHV23748</t>
  </si>
  <si>
    <t>PHV13918</t>
  </si>
  <si>
    <t>PHV40434</t>
  </si>
  <si>
    <t>PHV40418</t>
  </si>
  <si>
    <t>PHV13925</t>
  </si>
  <si>
    <t>PHV13893</t>
  </si>
  <si>
    <t>PHV23747</t>
  </si>
  <si>
    <t>PHV13931</t>
  </si>
  <si>
    <t>PHV23769</t>
  </si>
  <si>
    <t>PHV45249</t>
  </si>
  <si>
    <t>PHV42175</t>
  </si>
  <si>
    <t>PHV42217</t>
  </si>
  <si>
    <t>PHV42237</t>
  </si>
  <si>
    <t>PHV47275</t>
  </si>
  <si>
    <t>PHV45257</t>
  </si>
  <si>
    <t>PHV42188</t>
  </si>
  <si>
    <t>PHV45312</t>
  </si>
  <si>
    <t>PHV45244</t>
  </si>
  <si>
    <t>PHV45315</t>
  </si>
  <si>
    <t>PHV27228</t>
  </si>
  <si>
    <t>PHV45286</t>
  </si>
  <si>
    <t>PHV45316</t>
  </si>
  <si>
    <t>PHV45160</t>
  </si>
  <si>
    <t>PHV44946</t>
  </si>
  <si>
    <t>PHV23745</t>
  </si>
  <si>
    <t>PHV40410</t>
  </si>
  <si>
    <t>PHV13985</t>
  </si>
  <si>
    <t>PHV33572</t>
  </si>
  <si>
    <t>PHV23756</t>
  </si>
  <si>
    <t>PHV40635</t>
  </si>
  <si>
    <t>PHV40656</t>
  </si>
  <si>
    <t>PHV33713</t>
  </si>
  <si>
    <t>PHV13933</t>
  </si>
  <si>
    <t>PHV40487</t>
  </si>
  <si>
    <t>PHV13932</t>
  </si>
  <si>
    <t>PHV40616</t>
  </si>
  <si>
    <t>PHV23816</t>
  </si>
  <si>
    <t>PHV23808</t>
  </si>
  <si>
    <t>PHV40369</t>
  </si>
  <si>
    <t>PHV23738</t>
  </si>
  <si>
    <t>PHV40462</t>
  </si>
  <si>
    <t>PHV13883</t>
  </si>
  <si>
    <t>PHV40479</t>
  </si>
  <si>
    <t>PHV40478</t>
  </si>
  <si>
    <t>PHV23810</t>
  </si>
  <si>
    <t>PHV40469</t>
  </si>
  <si>
    <t>PHV23739</t>
  </si>
  <si>
    <t>PHV40491</t>
  </si>
  <si>
    <t>PHV40473</t>
  </si>
  <si>
    <t>PHV13964</t>
  </si>
  <si>
    <t>PHV23800</t>
  </si>
  <si>
    <t>PHV40415</t>
  </si>
  <si>
    <t>PHV40465</t>
  </si>
  <si>
    <t>PHV40471</t>
  </si>
  <si>
    <t>PHV23770</t>
  </si>
  <si>
    <t>PHV40412</t>
  </si>
  <si>
    <t>PHV40417</t>
  </si>
  <si>
    <t>PHV40363</t>
  </si>
  <si>
    <t>PHV40618</t>
  </si>
  <si>
    <t>PHV40406</t>
  </si>
  <si>
    <t>PHV40328</t>
  </si>
  <si>
    <t>PHV40483</t>
  </si>
  <si>
    <t>PHV23766</t>
  </si>
  <si>
    <t>PHV44969</t>
  </si>
  <si>
    <t>PHV42166</t>
  </si>
  <si>
    <t>PHV42180</t>
  </si>
  <si>
    <t>PHV42169</t>
  </si>
  <si>
    <t>PHV42176</t>
  </si>
  <si>
    <t>PHV43167</t>
  </si>
  <si>
    <t>PHV45233</t>
  </si>
  <si>
    <t>PHV43166</t>
  </si>
  <si>
    <t>PHV42201</t>
  </si>
  <si>
    <t>PHV47215</t>
  </si>
  <si>
    <t>PHV44966</t>
  </si>
  <si>
    <t>PHV13943</t>
  </si>
  <si>
    <t>PHV23762</t>
  </si>
  <si>
    <t>PHV23757</t>
  </si>
  <si>
    <t>PHV40662</t>
  </si>
  <si>
    <t>PHV23760</t>
  </si>
  <si>
    <t>PHV35968</t>
  </si>
  <si>
    <t>PHV13865</t>
  </si>
  <si>
    <t>PHV13934</t>
  </si>
  <si>
    <t>PHV13874</t>
  </si>
  <si>
    <t>PHV13956</t>
  </si>
  <si>
    <t>PHV40466</t>
  </si>
  <si>
    <t>PHV40617</t>
  </si>
  <si>
    <t>PHV40659</t>
  </si>
  <si>
    <t>PHV33582</t>
  </si>
  <si>
    <t>PHV40329</t>
  </si>
  <si>
    <t>PHV13957</t>
  </si>
  <si>
    <t>PHV13878</t>
  </si>
  <si>
    <t>PHV40427</t>
  </si>
  <si>
    <t>PHV40464</t>
  </si>
  <si>
    <t>PHV40493</t>
  </si>
  <si>
    <t>PHV13866</t>
  </si>
  <si>
    <t>PHV23740</t>
  </si>
  <si>
    <t>PIV52531</t>
  </si>
  <si>
    <t>PIV32900</t>
  </si>
  <si>
    <t>PIV32854</t>
  </si>
  <si>
    <t>PIV19486</t>
  </si>
  <si>
    <t>PIV32849</t>
  </si>
  <si>
    <t>PIV13268</t>
  </si>
  <si>
    <t>PIV19426</t>
  </si>
  <si>
    <t>PIV52483</t>
  </si>
  <si>
    <t>PIV13269</t>
  </si>
  <si>
    <t>PIV32901</t>
  </si>
  <si>
    <t>PIV32828</t>
  </si>
  <si>
    <t>PIV32855</t>
  </si>
  <si>
    <t>PHV45267</t>
  </si>
  <si>
    <t>PHV42183</t>
  </si>
  <si>
    <t>PHV45288</t>
  </si>
  <si>
    <t>PHV45167</t>
  </si>
  <si>
    <t>PIV10208</t>
  </si>
  <si>
    <t>PHV40652</t>
  </si>
  <si>
    <t>PHV40490</t>
  </si>
  <si>
    <t>PHV23773</t>
  </si>
  <si>
    <t>PIV32850</t>
  </si>
  <si>
    <t>PIV52474</t>
  </si>
  <si>
    <t>PIV32829</t>
  </si>
  <si>
    <t>PIV52555</t>
  </si>
  <si>
    <t>PHV40414</t>
  </si>
  <si>
    <t>PFV20246</t>
  </si>
  <si>
    <t>PFV20235</t>
  </si>
  <si>
    <t>PFV20236</t>
  </si>
  <si>
    <t>PFV20245</t>
  </si>
  <si>
    <t>PFV20248</t>
  </si>
  <si>
    <t>PFV20249</t>
  </si>
  <si>
    <t>PGV33709</t>
  </si>
  <si>
    <t>PGV33706</t>
  </si>
  <si>
    <t>PGV33772</t>
  </si>
  <si>
    <t>PGV33775</t>
  </si>
  <si>
    <t>PGV37297</t>
  </si>
  <si>
    <t>PGV00241</t>
  </si>
  <si>
    <t>PGV00234</t>
  </si>
  <si>
    <t>PHV00444</t>
  </si>
  <si>
    <t>PGV00243</t>
  </si>
  <si>
    <t>PHV00730</t>
  </si>
  <si>
    <t>PHV00441</t>
  </si>
  <si>
    <t>PFV00335</t>
  </si>
  <si>
    <t>PIV00825</t>
  </si>
  <si>
    <t>PGV00242</t>
  </si>
  <si>
    <t>ナイテック・プレシジョン・アンド・テクノロジーズ株式会社　加賀工場</t>
  </si>
  <si>
    <t>ナイテック・プレシジョン・アンド・テクノロジーズ株式会社　加賀工場</t>
    <phoneticPr fontId="7"/>
  </si>
  <si>
    <t>石川県加賀市大聖寺上木町ロ４９－１</t>
  </si>
  <si>
    <t>加賀市大聖寺上木町ロ４９－１</t>
    <phoneticPr fontId="7"/>
  </si>
  <si>
    <t>石川県</t>
    <phoneticPr fontId="7"/>
  </si>
  <si>
    <t>グループ長 中村　圭志 様</t>
  </si>
  <si>
    <t>パナソニックソリューションテクノロジー株式会社</t>
    <phoneticPr fontId="7"/>
  </si>
  <si>
    <t>540-6229</t>
    <phoneticPr fontId="7"/>
  </si>
  <si>
    <t>大阪市中央区城見２－１－６１　OBPパナソニックタワー２９階</t>
    <phoneticPr fontId="7"/>
  </si>
  <si>
    <t>西日本営業一部　営業二課</t>
    <phoneticPr fontId="7"/>
  </si>
  <si>
    <t>PJV24697</t>
  </si>
  <si>
    <t>PJV24756</t>
  </si>
  <si>
    <t>PJV24769</t>
  </si>
  <si>
    <t>PJV24780</t>
  </si>
  <si>
    <t>PJV30412</t>
  </si>
  <si>
    <t>PJV30434</t>
  </si>
  <si>
    <t>PJV30438</t>
  </si>
  <si>
    <t>PJV30442</t>
  </si>
  <si>
    <t>PJV30445</t>
  </si>
  <si>
    <t>PJV30446</t>
  </si>
  <si>
    <t>PJV35154</t>
  </si>
  <si>
    <t>PJV35163</t>
  </si>
  <si>
    <t>PJV35172</t>
  </si>
  <si>
    <t>PJV35173</t>
  </si>
  <si>
    <t>PJV35179</t>
  </si>
  <si>
    <t>PJV35180</t>
  </si>
  <si>
    <t>PJV35193</t>
  </si>
  <si>
    <t>PJV35194</t>
  </si>
  <si>
    <t>PJV35219</t>
  </si>
  <si>
    <t>PJV35221</t>
  </si>
  <si>
    <t>PJV35222</t>
  </si>
  <si>
    <t>PJV35224</t>
  </si>
  <si>
    <t>PJV18581</t>
  </si>
  <si>
    <t>PJV18582</t>
  </si>
  <si>
    <t>PJV18583</t>
  </si>
  <si>
    <t>PJV18584</t>
  </si>
  <si>
    <t>PJV18601</t>
  </si>
  <si>
    <t>PJV18602</t>
  </si>
  <si>
    <t>PJV18614</t>
  </si>
  <si>
    <t>PJV18615</t>
  </si>
  <si>
    <t>PJV23647</t>
  </si>
  <si>
    <t>PJV23648</t>
  </si>
  <si>
    <t>PJV23686</t>
  </si>
  <si>
    <t>PJV23693</t>
  </si>
  <si>
    <t>PJV23719</t>
  </si>
  <si>
    <t>PJV23720</t>
  </si>
  <si>
    <t>PJV36644</t>
  </si>
  <si>
    <t>PKV19726</t>
  </si>
  <si>
    <t>PKV19727</t>
  </si>
  <si>
    <t>PJV00851</t>
    <phoneticPr fontId="7"/>
  </si>
  <si>
    <t>IP091128</t>
  </si>
  <si>
    <t>エネルギーＳ営業部</t>
    <rPh sb="6" eb="8">
      <t>エイギョウ</t>
    </rPh>
    <rPh sb="8" eb="9">
      <t>ブ</t>
    </rPh>
    <phoneticPr fontId="7"/>
  </si>
  <si>
    <t>志村</t>
    <rPh sb="0" eb="2">
      <t>シムラ</t>
    </rPh>
    <phoneticPr fontId="7"/>
  </si>
  <si>
    <t>長野県</t>
    <rPh sb="0" eb="3">
      <t>ナガノケン</t>
    </rPh>
    <phoneticPr fontId="7"/>
  </si>
  <si>
    <t>WV-SW395AJ</t>
    <phoneticPr fontId="7"/>
  </si>
  <si>
    <t>22456080-001</t>
    <phoneticPr fontId="7"/>
  </si>
  <si>
    <t>アルテリア・ネットワークス株式会社</t>
  </si>
  <si>
    <t>105-0004</t>
  </si>
  <si>
    <t>東京都港区新橋６丁目９－８　住友不動産新橋ビル</t>
  </si>
  <si>
    <t>港区新橋６丁目９－８　住友不動産新橋ビル</t>
    <phoneticPr fontId="7"/>
  </si>
  <si>
    <t>人事総務本部</t>
  </si>
  <si>
    <t>03-6823-0530</t>
  </si>
  <si>
    <t>03-6722-5612</t>
  </si>
  <si>
    <t>パナソニック株式会社　エコソリューションズ社　</t>
    <phoneticPr fontId="7"/>
  </si>
  <si>
    <t>105-8301</t>
    <phoneticPr fontId="7"/>
  </si>
  <si>
    <t>東京都港区東新橋1-5-1</t>
    <phoneticPr fontId="7"/>
  </si>
  <si>
    <t>東京特需営業所</t>
    <phoneticPr fontId="7"/>
  </si>
  <si>
    <t>03-6218-1590</t>
    <phoneticPr fontId="7"/>
  </si>
  <si>
    <t>03-6218-1589</t>
    <phoneticPr fontId="7"/>
  </si>
  <si>
    <t>-</t>
    <phoneticPr fontId="7"/>
  </si>
  <si>
    <t>PHV00446</t>
    <phoneticPr fontId="7"/>
  </si>
  <si>
    <t>1608157「QT930207」</t>
    <phoneticPr fontId="7"/>
  </si>
  <si>
    <t>IP091129</t>
  </si>
  <si>
    <t>IP091130</t>
  </si>
  <si>
    <t>IP091129</t>
    <phoneticPr fontId="7"/>
  </si>
  <si>
    <t>関川</t>
    <rPh sb="0" eb="2">
      <t>セキカワ</t>
    </rPh>
    <phoneticPr fontId="7"/>
  </si>
  <si>
    <t>WV-SFN110</t>
    <phoneticPr fontId="7"/>
  </si>
  <si>
    <t>WV-SF438</t>
    <phoneticPr fontId="7"/>
  </si>
  <si>
    <t>22473577-001</t>
    <phoneticPr fontId="7"/>
  </si>
  <si>
    <t>プラム九条</t>
    <rPh sb="3" eb="5">
      <t>クジョウ</t>
    </rPh>
    <phoneticPr fontId="6"/>
  </si>
  <si>
    <t>550-0027</t>
  </si>
  <si>
    <t>大阪市西区九条２-１４-７</t>
    <phoneticPr fontId="7"/>
  </si>
  <si>
    <t>ALSOK</t>
    <phoneticPr fontId="7"/>
  </si>
  <si>
    <t>綜合警備保障株式会社</t>
    <phoneticPr fontId="7"/>
  </si>
  <si>
    <t>難波支社</t>
    <phoneticPr fontId="7"/>
  </si>
  <si>
    <t>06-6634-3110</t>
    <phoneticPr fontId="7"/>
  </si>
  <si>
    <t>大阪府大阪市浪速区難波中2-10-70　 なんばパークス パークスタワー11F</t>
    <rPh sb="0" eb="3">
      <t>オオサカフ</t>
    </rPh>
    <phoneticPr fontId="7"/>
  </si>
  <si>
    <t>OFD00226</t>
  </si>
  <si>
    <t>OGV34675</t>
  </si>
  <si>
    <t>OGV05946</t>
  </si>
  <si>
    <t>54C01010469</t>
  </si>
  <si>
    <t>GBN500076940</t>
  </si>
  <si>
    <t>IP091131</t>
  </si>
  <si>
    <t>山形パナソニック</t>
    <rPh sb="0" eb="2">
      <t>ヤマガタ</t>
    </rPh>
    <phoneticPr fontId="7"/>
  </si>
  <si>
    <t>小島(小野)</t>
    <rPh sb="0" eb="2">
      <t>コジマ</t>
    </rPh>
    <rPh sb="3" eb="5">
      <t>オノ</t>
    </rPh>
    <phoneticPr fontId="7"/>
  </si>
  <si>
    <t>IP091132</t>
  </si>
  <si>
    <t>WJ-SD202K</t>
    <phoneticPr fontId="7"/>
  </si>
  <si>
    <t>PIV46477</t>
  </si>
  <si>
    <t>PIV29375</t>
  </si>
  <si>
    <t>愛媛県運転免許センター</t>
    <phoneticPr fontId="7"/>
  </si>
  <si>
    <t>799-2661</t>
    <phoneticPr fontId="7"/>
  </si>
  <si>
    <t>松山市勝岡町1163-7</t>
    <phoneticPr fontId="7"/>
  </si>
  <si>
    <t>愛媛県</t>
    <phoneticPr fontId="7"/>
  </si>
  <si>
    <t>免許センター</t>
    <phoneticPr fontId="7"/>
  </si>
  <si>
    <t>片山</t>
    <phoneticPr fontId="7"/>
  </si>
  <si>
    <t>089-934-0110</t>
    <phoneticPr fontId="7"/>
  </si>
  <si>
    <t>-</t>
    <phoneticPr fontId="7"/>
  </si>
  <si>
    <t>愛媛綜合警備保障株式会社</t>
    <phoneticPr fontId="7"/>
  </si>
  <si>
    <t>790-0054</t>
    <phoneticPr fontId="7"/>
  </si>
  <si>
    <t>愛媛県松山市空港通2-6-27</t>
    <phoneticPr fontId="7"/>
  </si>
  <si>
    <t>営業第一部</t>
    <phoneticPr fontId="7"/>
  </si>
  <si>
    <t>089-973-3011</t>
    <phoneticPr fontId="7"/>
  </si>
  <si>
    <t>089-974-3811</t>
    <phoneticPr fontId="7"/>
  </si>
  <si>
    <t>株式会社クマヒラ</t>
    <rPh sb="0" eb="4">
      <t>カブシキガイシャ</t>
    </rPh>
    <phoneticPr fontId="7"/>
  </si>
  <si>
    <t>790-0811</t>
    <phoneticPr fontId="7"/>
  </si>
  <si>
    <t>愛媛県松山市本町5-5-1</t>
    <phoneticPr fontId="7"/>
  </si>
  <si>
    <t>松山営業所</t>
    <phoneticPr fontId="7"/>
  </si>
  <si>
    <t>089-926-0727</t>
    <phoneticPr fontId="7"/>
  </si>
  <si>
    <t>089-926-0735</t>
    <phoneticPr fontId="7"/>
  </si>
  <si>
    <t>PJV46507</t>
  </si>
  <si>
    <t>PJV46506</t>
  </si>
  <si>
    <t>PJV48035</t>
  </si>
  <si>
    <t>PJV48049</t>
  </si>
  <si>
    <t>PJV48043</t>
  </si>
  <si>
    <t>PJV46592</t>
  </si>
  <si>
    <t>PJV48050</t>
  </si>
  <si>
    <t>PJV46451</t>
  </si>
  <si>
    <t>PJV48046</t>
  </si>
  <si>
    <t>PJV46454</t>
  </si>
  <si>
    <t>PJV46581</t>
  </si>
  <si>
    <t>PKV30988</t>
  </si>
  <si>
    <t>PKV28545</t>
  </si>
  <si>
    <t>PKV28586</t>
  </si>
  <si>
    <t>トーマツ イノベーション株式会社</t>
  </si>
  <si>
    <t>450-0001</t>
  </si>
  <si>
    <t>名古屋市中村区那古野1丁目47-1
名古屋国際センター 13F</t>
    <phoneticPr fontId="7"/>
  </si>
  <si>
    <t>愛知県</t>
    <phoneticPr fontId="7"/>
  </si>
  <si>
    <t>大阪市中央区安土町2丁目3-13
大阪国際ビルディング 25F</t>
    <phoneticPr fontId="7"/>
  </si>
  <si>
    <t>541-0052</t>
  </si>
  <si>
    <t>052-856-8111</t>
  </si>
  <si>
    <t xml:space="preserve"> 052-856-8114</t>
  </si>
  <si>
    <t>06-6271-1111</t>
  </si>
  <si>
    <t>06-6271-1144</t>
  </si>
  <si>
    <t>星　萌美</t>
    <rPh sb="0" eb="1">
      <t>ホシ</t>
    </rPh>
    <rPh sb="2" eb="4">
      <t>メグミ</t>
    </rPh>
    <phoneticPr fontId="6"/>
  </si>
  <si>
    <t>松本</t>
    <rPh sb="0" eb="2">
      <t>マツモト</t>
    </rPh>
    <phoneticPr fontId="6"/>
  </si>
  <si>
    <t>パナソニックESネットワークス株式会社</t>
    <phoneticPr fontId="7"/>
  </si>
  <si>
    <t>105-0021</t>
    <phoneticPr fontId="7"/>
  </si>
  <si>
    <t>東京都港区東新橋2丁目12番7号　住友東新橋ビル2号館4F</t>
    <phoneticPr fontId="7"/>
  </si>
  <si>
    <t>ソリューションデザイン部</t>
    <phoneticPr fontId="7"/>
  </si>
  <si>
    <t>03-6402-5302</t>
    <phoneticPr fontId="7"/>
  </si>
  <si>
    <t>03-6402-5307</t>
    <phoneticPr fontId="7"/>
  </si>
  <si>
    <t>トーマツ イノベーション株式会社</t>
    <phoneticPr fontId="7"/>
  </si>
  <si>
    <t>100-0006</t>
    <phoneticPr fontId="7"/>
  </si>
  <si>
    <t>東京都千代田区有楽町1-7-1　有楽町電気ビル</t>
    <phoneticPr fontId="7"/>
  </si>
  <si>
    <t>情報戦略グループ　情報システムユニット</t>
    <phoneticPr fontId="7"/>
  </si>
  <si>
    <t>03-5222-5111</t>
    <phoneticPr fontId="7"/>
  </si>
  <si>
    <t>03-5222-5114</t>
    <phoneticPr fontId="7"/>
  </si>
  <si>
    <t>PIV00723</t>
    <phoneticPr fontId="7"/>
  </si>
  <si>
    <t>株式会社アルバック</t>
    <rPh sb="0" eb="4">
      <t>カブシキガイシャ</t>
    </rPh>
    <phoneticPr fontId="5"/>
  </si>
  <si>
    <t>253-8543</t>
  </si>
  <si>
    <t>神奈川県茅ヶ崎市萩園2500</t>
  </si>
  <si>
    <t>茅ヶ崎市萩園2500</t>
    <phoneticPr fontId="7"/>
  </si>
  <si>
    <t>神奈川県</t>
    <phoneticPr fontId="7"/>
  </si>
  <si>
    <t>FM課</t>
    <rPh sb="2" eb="3">
      <t>カ</t>
    </rPh>
    <phoneticPr fontId="5"/>
  </si>
  <si>
    <t>0467-89-2028</t>
  </si>
  <si>
    <t>0467-82-9114</t>
  </si>
  <si>
    <t>SD部</t>
    <phoneticPr fontId="7"/>
  </si>
  <si>
    <t>03-6402-5302</t>
    <phoneticPr fontId="7"/>
  </si>
  <si>
    <t>03-6402-5307</t>
    <phoneticPr fontId="7"/>
  </si>
  <si>
    <t>PIV01514</t>
  </si>
  <si>
    <t>PIV01528</t>
  </si>
  <si>
    <t>PIV01537</t>
  </si>
  <si>
    <t>PJV01488</t>
  </si>
  <si>
    <t>株式会社Agrish</t>
    <rPh sb="0" eb="4">
      <t>カブシキガイシャ</t>
    </rPh>
    <phoneticPr fontId="7"/>
  </si>
  <si>
    <t>847-0823</t>
    <phoneticPr fontId="7"/>
  </si>
  <si>
    <t>佐賀県</t>
    <phoneticPr fontId="7"/>
  </si>
  <si>
    <t>唐津市石志水留3256-1</t>
    <rPh sb="0" eb="3">
      <t>カラツシ</t>
    </rPh>
    <rPh sb="3" eb="5">
      <t>イシシ</t>
    </rPh>
    <rPh sb="5" eb="7">
      <t>ツヅミ</t>
    </rPh>
    <phoneticPr fontId="7"/>
  </si>
  <si>
    <t>代表取締役</t>
    <rPh sb="0" eb="2">
      <t>ダイヒョウ</t>
    </rPh>
    <rPh sb="2" eb="5">
      <t>トリシマリヤク</t>
    </rPh>
    <phoneticPr fontId="7"/>
  </si>
  <si>
    <t>080-5208-3099</t>
    <phoneticPr fontId="7"/>
  </si>
  <si>
    <t>812-0016</t>
    <phoneticPr fontId="7"/>
  </si>
  <si>
    <t>福岡県福岡市博多区博多駅南1-2-13　福岡パナソニックビル4階</t>
    <rPh sb="0" eb="13">
      <t>８１２－００１６</t>
    </rPh>
    <rPh sb="20" eb="22">
      <t>フクオカ</t>
    </rPh>
    <rPh sb="31" eb="32">
      <t>カイ</t>
    </rPh>
    <phoneticPr fontId="7"/>
  </si>
  <si>
    <t>西日本営業一部営業三課</t>
    <rPh sb="0" eb="1">
      <t>ニシ</t>
    </rPh>
    <rPh sb="1" eb="3">
      <t>ニホン</t>
    </rPh>
    <rPh sb="3" eb="5">
      <t>エイギョウ</t>
    </rPh>
    <rPh sb="5" eb="7">
      <t>イチブ</t>
    </rPh>
    <rPh sb="7" eb="9">
      <t>エイギョウ</t>
    </rPh>
    <rPh sb="9" eb="10">
      <t>サン</t>
    </rPh>
    <rPh sb="10" eb="11">
      <t>カ</t>
    </rPh>
    <phoneticPr fontId="7"/>
  </si>
  <si>
    <t>092-477-1181</t>
    <phoneticPr fontId="7"/>
  </si>
  <si>
    <t>092-477-1562</t>
    <phoneticPr fontId="7"/>
  </si>
  <si>
    <t>株式会社　農援隊</t>
    <rPh sb="0" eb="4">
      <t>カブシキガイシャ</t>
    </rPh>
    <rPh sb="5" eb="6">
      <t>ノウ</t>
    </rPh>
    <rPh sb="6" eb="7">
      <t>エン</t>
    </rPh>
    <rPh sb="7" eb="8">
      <t>タイ</t>
    </rPh>
    <phoneticPr fontId="7"/>
  </si>
  <si>
    <t>693-0032</t>
    <phoneticPr fontId="7"/>
  </si>
  <si>
    <t>島根県出雲市下古志町1650</t>
    <rPh sb="0" eb="10">
      <t>６９３－００３２</t>
    </rPh>
    <phoneticPr fontId="7"/>
  </si>
  <si>
    <t>0853-25-7778</t>
    <phoneticPr fontId="7"/>
  </si>
  <si>
    <t>0853-25-7776</t>
    <phoneticPr fontId="7"/>
  </si>
  <si>
    <t>パナソニック ソリューションテクノロジー株式会社</t>
    <phoneticPr fontId="7"/>
  </si>
  <si>
    <t>PKV49889</t>
    <phoneticPr fontId="7"/>
  </si>
  <si>
    <t>IP091133</t>
  </si>
  <si>
    <t>IP091134</t>
  </si>
  <si>
    <t>IP091135</t>
  </si>
  <si>
    <t>IP091136</t>
  </si>
  <si>
    <t>IP091137</t>
  </si>
  <si>
    <t>IP091138</t>
  </si>
  <si>
    <t>＜カメラ機器構成（三井住友信託銀行立川支店）＞</t>
    <rPh sb="4" eb="6">
      <t>キキ</t>
    </rPh>
    <rPh sb="6" eb="8">
      <t>コウセイ</t>
    </rPh>
    <rPh sb="17" eb="19">
      <t>タチカワ</t>
    </rPh>
    <rPh sb="19" eb="21">
      <t>シテン</t>
    </rPh>
    <phoneticPr fontId="7"/>
  </si>
  <si>
    <t>　・WV-SFN310AJ×17</t>
  </si>
  <si>
    <t>　・WV-SFV611L×1</t>
  </si>
  <si>
    <t>　・WV-SPN310AV×28</t>
    <phoneticPr fontId="7"/>
  </si>
  <si>
    <t>＜カメラ機器構成（三井住友信託銀行吉祥寺中央支店）＞</t>
    <rPh sb="4" eb="6">
      <t>キキ</t>
    </rPh>
    <rPh sb="6" eb="8">
      <t>コウセイ</t>
    </rPh>
    <rPh sb="17" eb="20">
      <t>キチジョウジ</t>
    </rPh>
    <rPh sb="20" eb="22">
      <t>チュウオウ</t>
    </rPh>
    <rPh sb="22" eb="24">
      <t>シテン</t>
    </rPh>
    <phoneticPr fontId="7"/>
  </si>
  <si>
    <t>　・WV-SPN310AV×14</t>
  </si>
  <si>
    <t>＜カメラ機器構成（三井住友信託銀行宇都宮支店）＞</t>
    <rPh sb="4" eb="6">
      <t>キキ</t>
    </rPh>
    <rPh sb="6" eb="8">
      <t>コウセイ</t>
    </rPh>
    <rPh sb="17" eb="20">
      <t>ウツノミヤ</t>
    </rPh>
    <rPh sb="20" eb="22">
      <t>シテン</t>
    </rPh>
    <phoneticPr fontId="7"/>
  </si>
  <si>
    <t>　・WV-SPN310AV×12</t>
  </si>
  <si>
    <t>　・WV-SFN310AJ×21</t>
  </si>
  <si>
    <t>立川支店</t>
    <rPh sb="0" eb="2">
      <t>タチカワ</t>
    </rPh>
    <rPh sb="2" eb="4">
      <t>シテン</t>
    </rPh>
    <phoneticPr fontId="7"/>
  </si>
  <si>
    <t>190-0012</t>
  </si>
  <si>
    <t>立川市曙町２丁目４−５</t>
    <phoneticPr fontId="7"/>
  </si>
  <si>
    <t>東京都</t>
    <phoneticPr fontId="7"/>
  </si>
  <si>
    <t>042-522-6111</t>
  </si>
  <si>
    <t>22477023-001</t>
    <phoneticPr fontId="7"/>
  </si>
  <si>
    <t>PJV00705</t>
    <phoneticPr fontId="7"/>
  </si>
  <si>
    <t>PIV05366</t>
  </si>
  <si>
    <t>PJV02195</t>
  </si>
  <si>
    <t>PJV02210</t>
  </si>
  <si>
    <t>PJV02232</t>
  </si>
  <si>
    <t>PJV02234</t>
  </si>
  <si>
    <t>PJV02240</t>
  </si>
  <si>
    <t>PJV02245</t>
  </si>
  <si>
    <t>22477024-001</t>
    <phoneticPr fontId="7"/>
  </si>
  <si>
    <t>22477025-001</t>
    <phoneticPr fontId="7"/>
  </si>
  <si>
    <t>吉祥寺中央支店</t>
    <rPh sb="0" eb="3">
      <t>キチジョウジ</t>
    </rPh>
    <rPh sb="3" eb="5">
      <t>チュウオウ</t>
    </rPh>
    <rPh sb="5" eb="7">
      <t>シテン</t>
    </rPh>
    <phoneticPr fontId="7"/>
  </si>
  <si>
    <t>180-0004</t>
  </si>
  <si>
    <t>武蔵野市吉祥寺本町２丁目2−14</t>
    <phoneticPr fontId="7"/>
  </si>
  <si>
    <t>0422-22-3681</t>
  </si>
  <si>
    <t>PIV03619</t>
    <phoneticPr fontId="7"/>
  </si>
  <si>
    <t>PHV04106</t>
  </si>
  <si>
    <t>PHV04108</t>
  </si>
  <si>
    <t>PHV04120</t>
  </si>
  <si>
    <t>PHV04144</t>
  </si>
  <si>
    <t>PHV04145</t>
  </si>
  <si>
    <t>宇都宮支店</t>
    <rPh sb="0" eb="3">
      <t>ウツノミヤ</t>
    </rPh>
    <rPh sb="3" eb="5">
      <t>シテン</t>
    </rPh>
    <phoneticPr fontId="7"/>
  </si>
  <si>
    <t>320-0033</t>
  </si>
  <si>
    <t>宇都宮市本町4番12号</t>
    <phoneticPr fontId="7"/>
  </si>
  <si>
    <t xml:space="preserve">028-625-3101 </t>
  </si>
  <si>
    <t>PJV00714</t>
  </si>
  <si>
    <t>PJV02246</t>
  </si>
  <si>
    <t>PJV02241</t>
  </si>
  <si>
    <t>PJV02236</t>
  </si>
  <si>
    <t>PJV02163</t>
  </si>
  <si>
    <t>PJV02162</t>
  </si>
  <si>
    <t>IP091139</t>
  </si>
  <si>
    <t>中部社</t>
    <phoneticPr fontId="7"/>
  </si>
  <si>
    <t>竹井</t>
    <rPh sb="0" eb="2">
      <t>タケイ</t>
    </rPh>
    <phoneticPr fontId="7"/>
  </si>
  <si>
    <t>WV-SPW631LJ</t>
    <phoneticPr fontId="7"/>
  </si>
  <si>
    <t>22477286-001</t>
    <phoneticPr fontId="7"/>
  </si>
  <si>
    <t>IP091140</t>
    <phoneticPr fontId="7"/>
  </si>
  <si>
    <t>IP091140</t>
    <phoneticPr fontId="7"/>
  </si>
  <si>
    <t>パートナー営業３部・２課</t>
    <rPh sb="5" eb="7">
      <t>エイギョウ</t>
    </rPh>
    <rPh sb="8" eb="9">
      <t>ブ</t>
    </rPh>
    <rPh sb="11" eb="12">
      <t>カ</t>
    </rPh>
    <phoneticPr fontId="7"/>
  </si>
  <si>
    <t>熊切直美様邸</t>
    <rPh sb="0" eb="1">
      <t>クマ</t>
    </rPh>
    <rPh sb="1" eb="2">
      <t>キリ</t>
    </rPh>
    <rPh sb="2" eb="4">
      <t>ナオミ</t>
    </rPh>
    <rPh sb="4" eb="5">
      <t>サマ</t>
    </rPh>
    <rPh sb="5" eb="6">
      <t>テイ</t>
    </rPh>
    <phoneticPr fontId="7"/>
  </si>
  <si>
    <t>WJ-NV250/2他</t>
    <rPh sb="10" eb="11">
      <t>ホカ</t>
    </rPh>
    <phoneticPr fontId="7"/>
  </si>
  <si>
    <t>22475246-001</t>
    <phoneticPr fontId="7"/>
  </si>
  <si>
    <t>730-8507</t>
    <phoneticPr fontId="7"/>
  </si>
  <si>
    <t>広島市中区基町9番42号</t>
    <rPh sb="0" eb="3">
      <t>ヒロシマシ</t>
    </rPh>
    <rPh sb="3" eb="5">
      <t>ナカク</t>
    </rPh>
    <rPh sb="8" eb="9">
      <t>バン</t>
    </rPh>
    <rPh sb="11" eb="12">
      <t>ゴウ</t>
    </rPh>
    <phoneticPr fontId="7"/>
  </si>
  <si>
    <t>082-228-0110</t>
    <phoneticPr fontId="7"/>
  </si>
  <si>
    <t>中尾　豊</t>
    <rPh sb="0" eb="2">
      <t>ナカオ</t>
    </rPh>
    <rPh sb="3" eb="4">
      <t>ユタカ</t>
    </rPh>
    <phoneticPr fontId="7"/>
  </si>
  <si>
    <t>株式会社　新星工業社</t>
    <rPh sb="0" eb="4">
      <t>カブシキガイシャ</t>
    </rPh>
    <rPh sb="5" eb="7">
      <t>シンセイ</t>
    </rPh>
    <rPh sb="7" eb="9">
      <t>コウギョウ</t>
    </rPh>
    <rPh sb="9" eb="10">
      <t>シャ</t>
    </rPh>
    <phoneticPr fontId="7"/>
  </si>
  <si>
    <t>734-0011</t>
    <phoneticPr fontId="7"/>
  </si>
  <si>
    <t>広島県広島市南区宇品海岸3-8-60</t>
    <rPh sb="0" eb="12">
      <t>７３４－００１１</t>
    </rPh>
    <phoneticPr fontId="7"/>
  </si>
  <si>
    <t>CS部BS販売課</t>
    <rPh sb="2" eb="3">
      <t>ブ</t>
    </rPh>
    <rPh sb="5" eb="8">
      <t>ハンバイカ</t>
    </rPh>
    <phoneticPr fontId="7"/>
  </si>
  <si>
    <t>082-251-8114</t>
    <phoneticPr fontId="7"/>
  </si>
  <si>
    <t>082-252-9097</t>
    <phoneticPr fontId="7"/>
  </si>
  <si>
    <t>広島県警察本部</t>
    <rPh sb="2" eb="3">
      <t>ケン</t>
    </rPh>
    <rPh sb="3" eb="5">
      <t>ケイサツ</t>
    </rPh>
    <rPh sb="5" eb="7">
      <t>ホンブ</t>
    </rPh>
    <phoneticPr fontId="7"/>
  </si>
  <si>
    <t>広島県広島市中区基町9番42号</t>
    <rPh sb="0" eb="3">
      <t>ヒロシマケン</t>
    </rPh>
    <rPh sb="3" eb="6">
      <t>ヒロシマシ</t>
    </rPh>
    <rPh sb="6" eb="8">
      <t>ナカク</t>
    </rPh>
    <rPh sb="11" eb="12">
      <t>バン</t>
    </rPh>
    <rPh sb="14" eb="15">
      <t>ゴウ</t>
    </rPh>
    <phoneticPr fontId="7"/>
  </si>
  <si>
    <t>PIV37490</t>
    <phoneticPr fontId="7"/>
  </si>
  <si>
    <t>PIV37449</t>
    <phoneticPr fontId="7"/>
  </si>
  <si>
    <t>新日鐵住金株式会社　名古屋製鐵所</t>
  </si>
  <si>
    <t>476-0015</t>
  </si>
  <si>
    <t>設備部　制御技術室</t>
  </si>
  <si>
    <t>東海市東海町5-3</t>
    <phoneticPr fontId="7"/>
  </si>
  <si>
    <t>052-603-7583</t>
  </si>
  <si>
    <t>052-603-7456</t>
  </si>
  <si>
    <t>パナソニックESネットワークス株式会社</t>
    <phoneticPr fontId="7"/>
  </si>
  <si>
    <t>450-0015</t>
    <phoneticPr fontId="7"/>
  </si>
  <si>
    <t>愛知県名古屋市中村区名駅南2-7-55　パナソニック名古屋中村ビル南館9F</t>
    <rPh sb="0" eb="3">
      <t>アイチケン</t>
    </rPh>
    <phoneticPr fontId="7"/>
  </si>
  <si>
    <t>中部営業部</t>
    <phoneticPr fontId="7"/>
  </si>
  <si>
    <t>052-586-4141</t>
    <phoneticPr fontId="7"/>
  </si>
  <si>
    <t>052-586-1810</t>
    <phoneticPr fontId="7"/>
  </si>
  <si>
    <t>新日鐵住金株式会社　名古屋製鐵所</t>
    <phoneticPr fontId="7"/>
  </si>
  <si>
    <t>476-0015</t>
    <phoneticPr fontId="7"/>
  </si>
  <si>
    <t>愛知県東海市東海町5-3</t>
    <phoneticPr fontId="7"/>
  </si>
  <si>
    <t>052-603-7583</t>
    <phoneticPr fontId="7"/>
  </si>
  <si>
    <t>052-603-7456</t>
    <phoneticPr fontId="7"/>
  </si>
  <si>
    <t>PGV33858</t>
  </si>
  <si>
    <t>PHV28670</t>
  </si>
  <si>
    <t>PHV28649</t>
  </si>
  <si>
    <t>※初期不良でシリアル変更(PJV01265⇒PJV01241)</t>
    <rPh sb="1" eb="3">
      <t>ショキ</t>
    </rPh>
    <rPh sb="3" eb="5">
      <t>フリョウ</t>
    </rPh>
    <rPh sb="10" eb="12">
      <t>ヘンコウ</t>
    </rPh>
    <phoneticPr fontId="7"/>
  </si>
  <si>
    <t>PJV01241</t>
    <phoneticPr fontId="7"/>
  </si>
  <si>
    <t>広島県警察本部</t>
    <rPh sb="0" eb="2">
      <t>ヒロシマ</t>
    </rPh>
    <rPh sb="2" eb="3">
      <t>ケン</t>
    </rPh>
    <rPh sb="3" eb="5">
      <t>ケイサツ</t>
    </rPh>
    <rPh sb="5" eb="7">
      <t>ホンブ</t>
    </rPh>
    <phoneticPr fontId="6"/>
  </si>
  <si>
    <t>刑事部刑事総務課</t>
    <rPh sb="0" eb="2">
      <t>ケイジ</t>
    </rPh>
    <rPh sb="2" eb="3">
      <t>ブ</t>
    </rPh>
    <rPh sb="3" eb="5">
      <t>ケイジ</t>
    </rPh>
    <rPh sb="5" eb="8">
      <t>ソウムカ</t>
    </rPh>
    <phoneticPr fontId="7"/>
  </si>
  <si>
    <t>多摩川電気株式会社</t>
    <rPh sb="0" eb="3">
      <t>タマガワ</t>
    </rPh>
    <rPh sb="3" eb="5">
      <t>デンキ</t>
    </rPh>
    <rPh sb="5" eb="9">
      <t>カブシキガイシャ</t>
    </rPh>
    <phoneticPr fontId="7"/>
  </si>
  <si>
    <t>384-2203</t>
    <phoneticPr fontId="7"/>
  </si>
  <si>
    <t>佐久市布施字小諸沢2551番1</t>
    <rPh sb="0" eb="3">
      <t>サクシ</t>
    </rPh>
    <rPh sb="3" eb="5">
      <t>フセ</t>
    </rPh>
    <rPh sb="5" eb="6">
      <t>ジ</t>
    </rPh>
    <rPh sb="6" eb="7">
      <t>ショウ</t>
    </rPh>
    <rPh sb="7" eb="9">
      <t>モロザワ</t>
    </rPh>
    <rPh sb="13" eb="14">
      <t>バン</t>
    </rPh>
    <phoneticPr fontId="7"/>
  </si>
  <si>
    <t>03-3344-5260</t>
    <phoneticPr fontId="7"/>
  </si>
  <si>
    <t>03-3344-5408</t>
    <phoneticPr fontId="7"/>
  </si>
  <si>
    <t>コピア・システムズ株式会社</t>
    <rPh sb="9" eb="13">
      <t>カブシキガイシャ</t>
    </rPh>
    <phoneticPr fontId="7"/>
  </si>
  <si>
    <t>167-0051</t>
    <phoneticPr fontId="7"/>
  </si>
  <si>
    <t>東京都杉並区荻窪5-30-16　ＭＴＣビル7階</t>
    <rPh sb="0" eb="8">
      <t>１６７－００５１</t>
    </rPh>
    <rPh sb="22" eb="23">
      <t>カイ</t>
    </rPh>
    <phoneticPr fontId="7"/>
  </si>
  <si>
    <t>O&amp;Mサービス</t>
    <phoneticPr fontId="7"/>
  </si>
  <si>
    <t>03-6279-9950</t>
    <phoneticPr fontId="7"/>
  </si>
  <si>
    <t>多摩川電気株式会社</t>
    <rPh sb="0" eb="3">
      <t>タマガワ</t>
    </rPh>
    <rPh sb="3" eb="5">
      <t>デンキ</t>
    </rPh>
    <rPh sb="5" eb="9">
      <t>カブシキガイシャ</t>
    </rPh>
    <phoneticPr fontId="7"/>
  </si>
  <si>
    <t>163-1021</t>
    <phoneticPr fontId="7"/>
  </si>
  <si>
    <t>東京都新宿区西新宿3-7-1 新宿パークタワー２１階C棟</t>
    <rPh sb="0" eb="3">
      <t>トウキョウト</t>
    </rPh>
    <rPh sb="3" eb="6">
      <t>シンジュクク</t>
    </rPh>
    <rPh sb="6" eb="9">
      <t>ニシシンジュク</t>
    </rPh>
    <rPh sb="15" eb="17">
      <t>シンジュク</t>
    </rPh>
    <rPh sb="25" eb="26">
      <t>カイ</t>
    </rPh>
    <rPh sb="27" eb="28">
      <t>ムネ</t>
    </rPh>
    <phoneticPr fontId="7"/>
  </si>
  <si>
    <t>PKV00885</t>
    <phoneticPr fontId="7"/>
  </si>
  <si>
    <t>ワイジェイＦＸ株式会社</t>
  </si>
  <si>
    <t>ワイジェイＦＸ株式会社</t>
    <phoneticPr fontId="7"/>
  </si>
  <si>
    <t>102-8223</t>
  </si>
  <si>
    <t>102-8223</t>
    <phoneticPr fontId="7"/>
  </si>
  <si>
    <t>千代田区紀尾井町1-3東京ガーデンテラス紀尾井町 紀尾井タワー23階</t>
  </si>
  <si>
    <t>千代田区紀尾井町1-3東京ガーデンテラス紀尾井町 紀尾井タワー23階</t>
    <phoneticPr fontId="7"/>
  </si>
  <si>
    <t>東京都</t>
    <phoneticPr fontId="7"/>
  </si>
  <si>
    <t>社長室　オフィス推進チーム</t>
  </si>
  <si>
    <t>社長室　オフィス推進チーム</t>
    <phoneticPr fontId="7"/>
  </si>
  <si>
    <t>03-6867-0900</t>
  </si>
  <si>
    <t>03-6867-0900</t>
    <phoneticPr fontId="7"/>
  </si>
  <si>
    <t>03-6867-0259</t>
  </si>
  <si>
    <t>03-6867-0259</t>
    <phoneticPr fontId="7"/>
  </si>
  <si>
    <t>都築電気株式会社</t>
    <phoneticPr fontId="7"/>
  </si>
  <si>
    <t>105-8665</t>
    <phoneticPr fontId="7"/>
  </si>
  <si>
    <t>東京都港区新橋6-19-15東京美術倶楽部ビル</t>
    <phoneticPr fontId="7"/>
  </si>
  <si>
    <t>ビジネスソリューション本部コンタクトセンターソリューション部第二営業課</t>
  </si>
  <si>
    <t>ビジネスソリューション本部コンタクトセンターソリューション部第二営業課</t>
    <phoneticPr fontId="7"/>
  </si>
  <si>
    <t>03-6833-7885</t>
  </si>
  <si>
    <t>03-6833-7885</t>
    <phoneticPr fontId="7"/>
  </si>
  <si>
    <t>03-6833-7806</t>
  </si>
  <si>
    <t>03-6833-7806</t>
    <phoneticPr fontId="7"/>
  </si>
  <si>
    <t>PGV00162</t>
    <phoneticPr fontId="7"/>
  </si>
  <si>
    <t>PHV02624</t>
  </si>
  <si>
    <t>PGV02706</t>
  </si>
  <si>
    <t>PGV02707</t>
  </si>
  <si>
    <t>PGV02716</t>
  </si>
  <si>
    <t>PGV02717</t>
  </si>
  <si>
    <t>PGV02719</t>
  </si>
  <si>
    <t>PGV01931</t>
  </si>
  <si>
    <t>PGV06177</t>
  </si>
  <si>
    <t>PGV06208</t>
  </si>
  <si>
    <t>PGV06180</t>
  </si>
  <si>
    <t>PGV06210</t>
  </si>
  <si>
    <t>PGV06211</t>
  </si>
  <si>
    <t>PFV42221</t>
  </si>
  <si>
    <t>PFV42220</t>
  </si>
  <si>
    <t>PFV39866</t>
  </si>
  <si>
    <t>PFV37696</t>
  </si>
  <si>
    <t>PFV35305</t>
  </si>
  <si>
    <t>PFV39873</t>
  </si>
  <si>
    <t>PFV37661</t>
  </si>
  <si>
    <t>PFV35263</t>
  </si>
  <si>
    <t>前田整形外科クリニック</t>
    <rPh sb="0" eb="2">
      <t>マエダ</t>
    </rPh>
    <rPh sb="2" eb="4">
      <t>セイケイ</t>
    </rPh>
    <rPh sb="4" eb="6">
      <t>ゲカ</t>
    </rPh>
    <phoneticPr fontId="7"/>
  </si>
  <si>
    <t>東北社</t>
    <rPh sb="0" eb="2">
      <t>トウホク</t>
    </rPh>
    <rPh sb="2" eb="3">
      <t>シャ</t>
    </rPh>
    <phoneticPr fontId="7"/>
  </si>
  <si>
    <t>992-0044</t>
    <phoneticPr fontId="7"/>
  </si>
  <si>
    <t>米沢市春日２丁目６−５１</t>
    <phoneticPr fontId="7"/>
  </si>
  <si>
    <t>山形県</t>
    <phoneticPr fontId="7"/>
  </si>
  <si>
    <t>0238-23-8415</t>
    <phoneticPr fontId="7"/>
  </si>
  <si>
    <t>山形パナソニック株式会社</t>
    <phoneticPr fontId="7"/>
  </si>
  <si>
    <t>山形県山形市平清水1-1-75</t>
    <phoneticPr fontId="7"/>
  </si>
  <si>
    <t>e-ソリューション営業部</t>
    <phoneticPr fontId="7"/>
  </si>
  <si>
    <t>023-622-5596</t>
    <phoneticPr fontId="7"/>
  </si>
  <si>
    <t>023-622-5619</t>
    <phoneticPr fontId="7"/>
  </si>
  <si>
    <t>前田整形外科クリニック</t>
    <phoneticPr fontId="7"/>
  </si>
  <si>
    <t>山形県米沢市春日２丁目６−５１</t>
    <phoneticPr fontId="7"/>
  </si>
  <si>
    <t>PJV44316</t>
  </si>
  <si>
    <t>PJV40792</t>
  </si>
  <si>
    <t>PJV44318</t>
  </si>
  <si>
    <t>PJV40783</t>
  </si>
  <si>
    <t>PIV03746</t>
  </si>
  <si>
    <t>PIV03734</t>
  </si>
  <si>
    <t>PIV03725</t>
  </si>
  <si>
    <t>PHV45285</t>
    <phoneticPr fontId="7"/>
  </si>
  <si>
    <t>Y8218</t>
    <phoneticPr fontId="7"/>
  </si>
  <si>
    <t>三鷹市役所　企画部情報推進課</t>
    <rPh sb="0" eb="2">
      <t>ミタカ</t>
    </rPh>
    <rPh sb="2" eb="5">
      <t>シヤクショ</t>
    </rPh>
    <rPh sb="6" eb="8">
      <t>キカク</t>
    </rPh>
    <rPh sb="8" eb="9">
      <t>ブ</t>
    </rPh>
    <rPh sb="9" eb="11">
      <t>ジョウホウ</t>
    </rPh>
    <rPh sb="11" eb="13">
      <t>スイシン</t>
    </rPh>
    <rPh sb="13" eb="14">
      <t>カ</t>
    </rPh>
    <phoneticPr fontId="6"/>
  </si>
  <si>
    <t>181-0004</t>
    <phoneticPr fontId="7"/>
  </si>
  <si>
    <t>三鷹中央防災公園</t>
    <rPh sb="0" eb="2">
      <t>ミタカ</t>
    </rPh>
    <rPh sb="2" eb="4">
      <t>チュウオウ</t>
    </rPh>
    <rPh sb="4" eb="6">
      <t>ボウサイ</t>
    </rPh>
    <rPh sb="6" eb="8">
      <t>コウエン</t>
    </rPh>
    <phoneticPr fontId="7"/>
  </si>
  <si>
    <t>堀口　智之</t>
    <rPh sb="0" eb="2">
      <t>ホリグチ</t>
    </rPh>
    <rPh sb="3" eb="5">
      <t>トモユキ</t>
    </rPh>
    <phoneticPr fontId="7"/>
  </si>
  <si>
    <t>0422-45-1151</t>
    <phoneticPr fontId="7"/>
  </si>
  <si>
    <t>0422-46-5034</t>
    <phoneticPr fontId="7"/>
  </si>
  <si>
    <t>株式会社ミライト</t>
    <rPh sb="0" eb="4">
      <t>カブシキガイシャ</t>
    </rPh>
    <phoneticPr fontId="7"/>
  </si>
  <si>
    <t>135-0051</t>
    <phoneticPr fontId="7"/>
  </si>
  <si>
    <t>東京都江東区枝川2-8-4　ミライト枝川ビル2Ｆ</t>
    <rPh sb="0" eb="8">
      <t>１３５－００５１</t>
    </rPh>
    <rPh sb="18" eb="20">
      <t>エダガワ</t>
    </rPh>
    <phoneticPr fontId="7"/>
  </si>
  <si>
    <t>マネージドサービス部</t>
    <rPh sb="9" eb="10">
      <t>ブ</t>
    </rPh>
    <phoneticPr fontId="7"/>
  </si>
  <si>
    <t>03-6659-8031</t>
    <phoneticPr fontId="7"/>
  </si>
  <si>
    <t>03-6659-7953</t>
    <phoneticPr fontId="7"/>
  </si>
  <si>
    <t>PGV01075</t>
    <phoneticPr fontId="7"/>
  </si>
  <si>
    <t>PGV01076</t>
  </si>
  <si>
    <t>IP091141</t>
  </si>
  <si>
    <t>IP091142</t>
  </si>
  <si>
    <t>IP091143</t>
  </si>
  <si>
    <t>古川</t>
    <rPh sb="0" eb="2">
      <t>フルカワ</t>
    </rPh>
    <phoneticPr fontId="7"/>
  </si>
  <si>
    <t>エクレール博多南Ⅱ管理組合</t>
    <phoneticPr fontId="7"/>
  </si>
  <si>
    <t>福岡県福岡市博多区東那珂３－１１－３９</t>
    <rPh sb="0" eb="3">
      <t>フクオカケン</t>
    </rPh>
    <rPh sb="3" eb="6">
      <t>フクオカシ</t>
    </rPh>
    <rPh sb="6" eb="9">
      <t>ハカタク</t>
    </rPh>
    <rPh sb="9" eb="10">
      <t>ヒガシ</t>
    </rPh>
    <rPh sb="10" eb="12">
      <t>ナカ</t>
    </rPh>
    <phoneticPr fontId="6"/>
  </si>
  <si>
    <t>812-0892</t>
    <phoneticPr fontId="7"/>
  </si>
  <si>
    <t>福岡市博多区東那珂３－１１－３９</t>
    <rPh sb="0" eb="3">
      <t>フクオカシ</t>
    </rPh>
    <rPh sb="3" eb="6">
      <t>ハカタク</t>
    </rPh>
    <rPh sb="6" eb="7">
      <t>ヒガシ</t>
    </rPh>
    <rPh sb="7" eb="9">
      <t>ナカ</t>
    </rPh>
    <phoneticPr fontId="6"/>
  </si>
  <si>
    <t>福岡県</t>
    <phoneticPr fontId="7"/>
  </si>
  <si>
    <t>パナソニックコンシューマーマーケティング㈱　ＳＥ社　</t>
    <phoneticPr fontId="7"/>
  </si>
  <si>
    <t>816-0811</t>
    <phoneticPr fontId="7"/>
  </si>
  <si>
    <t>福岡県春日市春日公園3丁目４８番地</t>
    <phoneticPr fontId="7"/>
  </si>
  <si>
    <t>西日本支社　九州営業課　ﾏﾝｼｮﾝｼｽﾃﾑ課</t>
    <phoneticPr fontId="7"/>
  </si>
  <si>
    <t>092-592-2497</t>
    <phoneticPr fontId="7"/>
  </si>
  <si>
    <t>エクレール博多南Ⅱ管理組合</t>
    <rPh sb="5" eb="8">
      <t>ハカタミナミ</t>
    </rPh>
    <rPh sb="9" eb="11">
      <t>カンリ</t>
    </rPh>
    <rPh sb="11" eb="13">
      <t>クミアイ</t>
    </rPh>
    <phoneticPr fontId="6"/>
  </si>
  <si>
    <t>092-522-0321</t>
    <phoneticPr fontId="7"/>
  </si>
  <si>
    <t>DG-NV200/1L</t>
    <phoneticPr fontId="7"/>
  </si>
  <si>
    <t>DG-SP304V</t>
    <phoneticPr fontId="7"/>
  </si>
  <si>
    <t>WV-SF132</t>
    <phoneticPr fontId="7"/>
  </si>
  <si>
    <t>22258390-001</t>
    <phoneticPr fontId="7"/>
  </si>
  <si>
    <t>NED00152</t>
  </si>
  <si>
    <t>NFV02435</t>
  </si>
  <si>
    <t>NFV06328</t>
  </si>
  <si>
    <t>NFV33596</t>
  </si>
  <si>
    <t>NFV02434</t>
  </si>
  <si>
    <t>NFV25807</t>
  </si>
  <si>
    <t>NFV02330</t>
  </si>
  <si>
    <t>NFV02311</t>
  </si>
  <si>
    <t>NBV16197</t>
  </si>
  <si>
    <t>NBV18196</t>
  </si>
  <si>
    <t>三鷹市新川六丁目37番1号</t>
    <rPh sb="0" eb="3">
      <t>ミタカシ</t>
    </rPh>
    <rPh sb="3" eb="5">
      <t>ニイカワ</t>
    </rPh>
    <rPh sb="5" eb="8">
      <t>ロクチョウメ</t>
    </rPh>
    <rPh sb="10" eb="11">
      <t>バン</t>
    </rPh>
    <rPh sb="12" eb="13">
      <t>ゴウ</t>
    </rPh>
    <phoneticPr fontId="7"/>
  </si>
  <si>
    <t>東京都</t>
    <phoneticPr fontId="7"/>
  </si>
  <si>
    <t>NI営業三部第二営業所</t>
    <rPh sb="2" eb="4">
      <t>エイギョウ</t>
    </rPh>
    <rPh sb="4" eb="6">
      <t>サンブ</t>
    </rPh>
    <rPh sb="6" eb="7">
      <t>ダイ</t>
    </rPh>
    <rPh sb="7" eb="8">
      <t>ニ</t>
    </rPh>
    <rPh sb="8" eb="11">
      <t>エイギョウショ</t>
    </rPh>
    <phoneticPr fontId="7"/>
  </si>
  <si>
    <t>IP091144</t>
  </si>
  <si>
    <t>IP091145</t>
  </si>
  <si>
    <t>上中</t>
    <rPh sb="0" eb="1">
      <t>ウエ</t>
    </rPh>
    <rPh sb="1" eb="2">
      <t>ナカ</t>
    </rPh>
    <phoneticPr fontId="7"/>
  </si>
  <si>
    <t>大阪府</t>
    <rPh sb="0" eb="3">
      <t>オオサカフ</t>
    </rPh>
    <phoneticPr fontId="7"/>
  </si>
  <si>
    <t>WV-SFN310AJ</t>
    <phoneticPr fontId="7"/>
  </si>
  <si>
    <t>WJ-NV250V1</t>
    <phoneticPr fontId="7"/>
  </si>
  <si>
    <t>22490103-001</t>
    <phoneticPr fontId="7"/>
  </si>
  <si>
    <t>IP091146</t>
  </si>
  <si>
    <t>IP091147</t>
  </si>
  <si>
    <t>IP091148</t>
  </si>
  <si>
    <t>WV-SFN310AJ</t>
    <phoneticPr fontId="7"/>
  </si>
  <si>
    <t>WV-SF438</t>
    <phoneticPr fontId="7"/>
  </si>
  <si>
    <t>WJ-NV250/2</t>
    <phoneticPr fontId="7"/>
  </si>
  <si>
    <t>22006375-001</t>
    <phoneticPr fontId="7"/>
  </si>
  <si>
    <t>IP091149</t>
  </si>
  <si>
    <t>IP091149</t>
    <phoneticPr fontId="7"/>
  </si>
  <si>
    <t>秋元</t>
    <rPh sb="0" eb="2">
      <t>アキモト</t>
    </rPh>
    <phoneticPr fontId="7"/>
  </si>
  <si>
    <t>明治安田生命　秩父営業所</t>
    <rPh sb="0" eb="2">
      <t>メイジ</t>
    </rPh>
    <rPh sb="2" eb="4">
      <t>ヤスダ</t>
    </rPh>
    <rPh sb="4" eb="6">
      <t>セイメイ</t>
    </rPh>
    <rPh sb="7" eb="9">
      <t>チチブ</t>
    </rPh>
    <rPh sb="9" eb="12">
      <t>エイギョウショ</t>
    </rPh>
    <phoneticPr fontId="6"/>
  </si>
  <si>
    <t>368-0031</t>
  </si>
  <si>
    <t>秩父市上野町２４－２</t>
    <rPh sb="0" eb="3">
      <t>チチブシ</t>
    </rPh>
    <rPh sb="3" eb="5">
      <t>ウエノ</t>
    </rPh>
    <rPh sb="5" eb="6">
      <t>マチ</t>
    </rPh>
    <phoneticPr fontId="6"/>
  </si>
  <si>
    <t>埼玉県</t>
    <phoneticPr fontId="7"/>
  </si>
  <si>
    <t>368-0031</t>
    <phoneticPr fontId="7"/>
  </si>
  <si>
    <t>埼玉県秩父市上野町２４－２</t>
    <phoneticPr fontId="7"/>
  </si>
  <si>
    <t>22486202-002</t>
    <phoneticPr fontId="7"/>
  </si>
  <si>
    <t>IP091150</t>
  </si>
  <si>
    <t>IP091151</t>
  </si>
  <si>
    <t>IP091152</t>
  </si>
  <si>
    <t>22484996-001</t>
    <phoneticPr fontId="7"/>
  </si>
  <si>
    <t>WJ-HDE400</t>
    <phoneticPr fontId="7"/>
  </si>
  <si>
    <t>IP091153</t>
  </si>
  <si>
    <t>IP091154</t>
  </si>
  <si>
    <t>IP091155</t>
  </si>
  <si>
    <t>村本</t>
    <rPh sb="0" eb="2">
      <t>ムラモト</t>
    </rPh>
    <phoneticPr fontId="7"/>
  </si>
  <si>
    <t>ファミリーマート周南入船町店</t>
    <rPh sb="8" eb="9">
      <t>シュウ</t>
    </rPh>
    <rPh sb="9" eb="10">
      <t>ミナミ</t>
    </rPh>
    <rPh sb="10" eb="13">
      <t>イリフネマチ</t>
    </rPh>
    <rPh sb="13" eb="14">
      <t>テン</t>
    </rPh>
    <phoneticPr fontId="7"/>
  </si>
  <si>
    <t>22486752-002</t>
    <phoneticPr fontId="7"/>
  </si>
  <si>
    <t>22486752-003</t>
    <phoneticPr fontId="7"/>
  </si>
  <si>
    <t>WV-SPN310AV</t>
    <phoneticPr fontId="7"/>
  </si>
  <si>
    <t>WV-SPW611J</t>
    <phoneticPr fontId="7"/>
  </si>
  <si>
    <t>IP091156</t>
  </si>
  <si>
    <t>IP091157</t>
  </si>
  <si>
    <t>打越(隅田)</t>
    <rPh sb="0" eb="1">
      <t>ウ</t>
    </rPh>
    <rPh sb="1" eb="2">
      <t>コ</t>
    </rPh>
    <rPh sb="3" eb="4">
      <t>スミ</t>
    </rPh>
    <rPh sb="4" eb="5">
      <t>タ</t>
    </rPh>
    <phoneticPr fontId="7"/>
  </si>
  <si>
    <t>明治安田生命　旭川営業支社</t>
    <rPh sb="0" eb="2">
      <t>メイジ</t>
    </rPh>
    <rPh sb="2" eb="4">
      <t>ヤスダ</t>
    </rPh>
    <rPh sb="4" eb="6">
      <t>セイメイ</t>
    </rPh>
    <rPh sb="7" eb="9">
      <t>アサヒカワ</t>
    </rPh>
    <rPh sb="9" eb="11">
      <t>エイギョウ</t>
    </rPh>
    <rPh sb="11" eb="13">
      <t>シシャ</t>
    </rPh>
    <phoneticPr fontId="6"/>
  </si>
  <si>
    <t>明治安田生命　苫小牧営業所</t>
    <rPh sb="0" eb="2">
      <t>メイジ</t>
    </rPh>
    <rPh sb="2" eb="4">
      <t>ヤスダ</t>
    </rPh>
    <rPh sb="4" eb="6">
      <t>セイメイ</t>
    </rPh>
    <rPh sb="7" eb="10">
      <t>トマコマイ</t>
    </rPh>
    <rPh sb="10" eb="12">
      <t>エイギョウ</t>
    </rPh>
    <rPh sb="12" eb="13">
      <t>ジョ</t>
    </rPh>
    <phoneticPr fontId="6"/>
  </si>
  <si>
    <t>053-0021</t>
    <phoneticPr fontId="7"/>
  </si>
  <si>
    <t>苫小牧市若草町３丁目２−７</t>
    <phoneticPr fontId="7"/>
  </si>
  <si>
    <t>北海道</t>
    <rPh sb="0" eb="3">
      <t>ホッカイドウ</t>
    </rPh>
    <phoneticPr fontId="7"/>
  </si>
  <si>
    <t>0144-34-0044</t>
    <phoneticPr fontId="7"/>
  </si>
  <si>
    <t>22492180-001</t>
    <phoneticPr fontId="7"/>
  </si>
  <si>
    <t>WV-SFN310AJ</t>
    <phoneticPr fontId="7"/>
  </si>
  <si>
    <t>LCD-MF211EB</t>
    <phoneticPr fontId="7"/>
  </si>
  <si>
    <t>PN21089K</t>
    <phoneticPr fontId="7"/>
  </si>
  <si>
    <t>WJ-NV250/2</t>
    <phoneticPr fontId="7"/>
  </si>
  <si>
    <t>PJV33477</t>
    <phoneticPr fontId="7"/>
  </si>
  <si>
    <t>PJV33497</t>
    <phoneticPr fontId="7"/>
  </si>
  <si>
    <t>PJV33498</t>
    <phoneticPr fontId="7"/>
  </si>
  <si>
    <t>PJV33509</t>
    <phoneticPr fontId="7"/>
  </si>
  <si>
    <t>GBN7009576OX</t>
    <phoneticPr fontId="7"/>
  </si>
  <si>
    <t>67C01011646</t>
    <phoneticPr fontId="7"/>
  </si>
  <si>
    <t>PJV01540</t>
    <phoneticPr fontId="7"/>
  </si>
  <si>
    <t>旭川市３条通９丁目左１</t>
    <phoneticPr fontId="7"/>
  </si>
  <si>
    <t>070-0033</t>
    <phoneticPr fontId="7"/>
  </si>
  <si>
    <t>0166-25-4384</t>
    <phoneticPr fontId="7"/>
  </si>
  <si>
    <t>22492212-002</t>
    <phoneticPr fontId="7"/>
  </si>
  <si>
    <t>WV-SPN310V</t>
    <phoneticPr fontId="7"/>
  </si>
  <si>
    <t>PJV15336</t>
    <phoneticPr fontId="7"/>
  </si>
  <si>
    <t>PJV23650</t>
    <phoneticPr fontId="7"/>
  </si>
  <si>
    <t>PJV18525</t>
    <phoneticPr fontId="7"/>
  </si>
  <si>
    <t>PJV15335</t>
    <phoneticPr fontId="7"/>
  </si>
  <si>
    <t>PJV18524</t>
    <phoneticPr fontId="7"/>
  </si>
  <si>
    <t>PJV23649</t>
    <phoneticPr fontId="7"/>
  </si>
  <si>
    <t>GBN70095377N</t>
    <phoneticPr fontId="7"/>
  </si>
  <si>
    <t>67C01011647</t>
    <phoneticPr fontId="7"/>
  </si>
  <si>
    <t>PJV01537</t>
    <phoneticPr fontId="7"/>
  </si>
  <si>
    <t>ステラケミファ株式会社</t>
    <phoneticPr fontId="7"/>
  </si>
  <si>
    <t>541-0047</t>
    <phoneticPr fontId="7"/>
  </si>
  <si>
    <t>大阪市中央区淡路町4-5-8　S-RESIDENCE淀屋橋　１F</t>
    <rPh sb="0" eb="3">
      <t>オオサカシ</t>
    </rPh>
    <rPh sb="3" eb="6">
      <t>チュウオウク</t>
    </rPh>
    <rPh sb="6" eb="9">
      <t>アワジマチ</t>
    </rPh>
    <rPh sb="26" eb="29">
      <t>ヨドヤバシ</t>
    </rPh>
    <phoneticPr fontId="7"/>
  </si>
  <si>
    <t>06-4707-1513</t>
  </si>
  <si>
    <t>06-4707-1521</t>
  </si>
  <si>
    <t>リコージャパン株式会社</t>
    <phoneticPr fontId="7"/>
  </si>
  <si>
    <t>大阪府大阪市中央区本町橋1-5　本町橋タワー１４F</t>
    <rPh sb="0" eb="3">
      <t>オオサカフ</t>
    </rPh>
    <phoneticPr fontId="7"/>
  </si>
  <si>
    <t>LA営業部　LA１グループ</t>
    <phoneticPr fontId="7"/>
  </si>
  <si>
    <t>06-6966-2037</t>
    <phoneticPr fontId="7"/>
  </si>
  <si>
    <t>06-6966-2046</t>
    <phoneticPr fontId="7"/>
  </si>
  <si>
    <t>ステラケミファ株式会社</t>
    <phoneticPr fontId="7"/>
  </si>
  <si>
    <t>5414-0047</t>
    <phoneticPr fontId="7"/>
  </si>
  <si>
    <t>大阪府大阪市中央区淡路町3-6-3　御堂筋ＭＴＲビル　３Ｆ</t>
    <rPh sb="0" eb="3">
      <t>オオサカフ</t>
    </rPh>
    <phoneticPr fontId="7"/>
  </si>
  <si>
    <t>総務部</t>
    <phoneticPr fontId="7"/>
  </si>
  <si>
    <t>06-4707-1511</t>
    <phoneticPr fontId="7"/>
  </si>
  <si>
    <t>06-4707-1521</t>
    <phoneticPr fontId="7"/>
  </si>
  <si>
    <t>PKV50695</t>
  </si>
  <si>
    <t>PKV54127</t>
  </si>
  <si>
    <t>PKV50696</t>
  </si>
  <si>
    <t>PKV04457</t>
    <phoneticPr fontId="7"/>
  </si>
  <si>
    <t>NIPPO札幌</t>
    <rPh sb="5" eb="7">
      <t>サッポロ</t>
    </rPh>
    <phoneticPr fontId="7"/>
  </si>
  <si>
    <t>パナソニックエコソリューション テクノサービス㈱神奈川支店</t>
    <rPh sb="24" eb="27">
      <t>カナガワ</t>
    </rPh>
    <rPh sb="27" eb="29">
      <t>シテン</t>
    </rPh>
    <phoneticPr fontId="7"/>
  </si>
  <si>
    <t>745-0047</t>
  </si>
  <si>
    <t>山口県周南市入船町２７番</t>
    <rPh sb="0" eb="3">
      <t>ヤマグチケン</t>
    </rPh>
    <rPh sb="3" eb="6">
      <t>シュウナンシ</t>
    </rPh>
    <rPh sb="6" eb="8">
      <t>イリフネ</t>
    </rPh>
    <rPh sb="8" eb="9">
      <t>チョウ</t>
    </rPh>
    <rPh sb="11" eb="12">
      <t>バン</t>
    </rPh>
    <phoneticPr fontId="6"/>
  </si>
  <si>
    <t>周南市入船町２７番</t>
    <rPh sb="0" eb="3">
      <t>シュウナンシ</t>
    </rPh>
    <rPh sb="3" eb="5">
      <t>イリフネ</t>
    </rPh>
    <rPh sb="5" eb="6">
      <t>チョウ</t>
    </rPh>
    <rPh sb="8" eb="9">
      <t>バン</t>
    </rPh>
    <phoneticPr fontId="6"/>
  </si>
  <si>
    <t>山口県</t>
    <phoneticPr fontId="7"/>
  </si>
  <si>
    <t>0834-32-5311</t>
  </si>
  <si>
    <t>0834-32-5254</t>
    <phoneticPr fontId="7"/>
  </si>
  <si>
    <t>ALSOK</t>
    <phoneticPr fontId="7"/>
  </si>
  <si>
    <t>綜合警備保障株式会社　山口支社</t>
    <phoneticPr fontId="7"/>
  </si>
  <si>
    <t>745-0034</t>
    <phoneticPr fontId="7"/>
  </si>
  <si>
    <t>山口県周南市御幸通２－１８　徳山朝日生命ビル５階</t>
    <phoneticPr fontId="7"/>
  </si>
  <si>
    <t>0834-31-3200</t>
    <phoneticPr fontId="7"/>
  </si>
  <si>
    <t>0834-32-3087</t>
    <phoneticPr fontId="7"/>
  </si>
  <si>
    <t>0834-32-5311</t>
    <phoneticPr fontId="7"/>
  </si>
  <si>
    <t>PKV12426</t>
  </si>
  <si>
    <t>PKV12297</t>
  </si>
  <si>
    <t>PKV12429</t>
  </si>
  <si>
    <t>PKV12300</t>
  </si>
  <si>
    <t>PKV34577</t>
  </si>
  <si>
    <t>PKV34578</t>
  </si>
  <si>
    <t>PKV34588</t>
  </si>
  <si>
    <t>PIV22760</t>
  </si>
  <si>
    <t>PKV17636</t>
  </si>
  <si>
    <t>67C03300151</t>
  </si>
  <si>
    <t>GBN7009745WX</t>
  </si>
  <si>
    <t>PLV01260</t>
    <phoneticPr fontId="7"/>
  </si>
  <si>
    <t>PKV34589</t>
    <phoneticPr fontId="7"/>
  </si>
  <si>
    <t>PIV56992</t>
  </si>
  <si>
    <t>PIV56995</t>
  </si>
  <si>
    <t>IP091158</t>
  </si>
  <si>
    <t>ファミリーマート土佐山田新町丸店</t>
    <phoneticPr fontId="7"/>
  </si>
  <si>
    <t>IP091158</t>
    <phoneticPr fontId="7"/>
  </si>
  <si>
    <t>22498582-002</t>
    <phoneticPr fontId="7"/>
  </si>
  <si>
    <t>IP091159</t>
  </si>
  <si>
    <t>PESNW</t>
    <phoneticPr fontId="7"/>
  </si>
  <si>
    <t>PESNW</t>
    <phoneticPr fontId="7"/>
  </si>
  <si>
    <t>斎藤</t>
    <rPh sb="0" eb="2">
      <t>サイトウ</t>
    </rPh>
    <phoneticPr fontId="7"/>
  </si>
  <si>
    <t>WV-SFN310AJ</t>
    <phoneticPr fontId="7"/>
  </si>
  <si>
    <t>IP091160</t>
  </si>
  <si>
    <t>IP091161</t>
  </si>
  <si>
    <t>関川</t>
    <phoneticPr fontId="7"/>
  </si>
  <si>
    <t>埼玉県</t>
    <rPh sb="0" eb="3">
      <t>サイタマケン</t>
    </rPh>
    <phoneticPr fontId="7"/>
  </si>
  <si>
    <t>WV-SW458</t>
    <phoneticPr fontId="7"/>
  </si>
  <si>
    <t>WV-SFV130</t>
    <phoneticPr fontId="7"/>
  </si>
  <si>
    <t>22503147-001</t>
    <phoneticPr fontId="7"/>
  </si>
  <si>
    <t>WJ-NV250/2</t>
    <phoneticPr fontId="7"/>
  </si>
  <si>
    <t>WV-SPN310AV-AP</t>
    <phoneticPr fontId="7"/>
  </si>
  <si>
    <t>-</t>
    <phoneticPr fontId="7"/>
  </si>
  <si>
    <t>株式会社 数理計画</t>
  </si>
  <si>
    <t xml:space="preserve">100-0003 </t>
  </si>
  <si>
    <t>千代田区一ツ橋2丁目4番6号（一ツ橋センタービル8階）</t>
    <phoneticPr fontId="7"/>
  </si>
  <si>
    <t>東京都</t>
    <phoneticPr fontId="7"/>
  </si>
  <si>
    <t>システム計画第１部</t>
  </si>
  <si>
    <t>03-5210-9611</t>
  </si>
  <si>
    <t>03-3221-6336</t>
  </si>
  <si>
    <t>パナソニックESネットワークス株式会社</t>
    <phoneticPr fontId="7"/>
  </si>
  <si>
    <t>105-0021</t>
    <phoneticPr fontId="7"/>
  </si>
  <si>
    <t>東京都港区東新橋2-12-7</t>
    <phoneticPr fontId="7"/>
  </si>
  <si>
    <t>ネットワークインテグレーション営業1部</t>
    <phoneticPr fontId="7"/>
  </si>
  <si>
    <t>03-6402-5301</t>
    <phoneticPr fontId="7"/>
  </si>
  <si>
    <t>03-6402-5304</t>
    <phoneticPr fontId="7"/>
  </si>
  <si>
    <t>富士通ネットワークソリューションズ株式会社</t>
    <phoneticPr fontId="7"/>
  </si>
  <si>
    <t>220-8711</t>
    <phoneticPr fontId="7"/>
  </si>
  <si>
    <t>神奈川県横浜市西区高島1-1-2　横浜三井ビルディング20階</t>
    <phoneticPr fontId="7"/>
  </si>
  <si>
    <t>ソフトウェア開発統括部　システム部</t>
    <phoneticPr fontId="7"/>
  </si>
  <si>
    <t>045-752-9793</t>
    <phoneticPr fontId="7"/>
  </si>
  <si>
    <t>045-228-5020</t>
    <phoneticPr fontId="7"/>
  </si>
  <si>
    <t>PKV19651</t>
  </si>
  <si>
    <t>PKV19764</t>
  </si>
  <si>
    <t>PKV19758</t>
  </si>
  <si>
    <t>00233868-001-01</t>
    <phoneticPr fontId="7"/>
  </si>
  <si>
    <t>パナソニック ソリューションテクノロジー</t>
    <phoneticPr fontId="7"/>
  </si>
  <si>
    <t>IP091162</t>
    <phoneticPr fontId="7"/>
  </si>
  <si>
    <t>IP091162</t>
    <phoneticPr fontId="7"/>
  </si>
  <si>
    <t>上野(齋藤)</t>
    <rPh sb="0" eb="2">
      <t>ウエノ</t>
    </rPh>
    <rPh sb="3" eb="5">
      <t>サイトウ</t>
    </rPh>
    <phoneticPr fontId="7"/>
  </si>
  <si>
    <t>BB-SW175</t>
    <phoneticPr fontId="7"/>
  </si>
  <si>
    <t>71H0001811</t>
    <phoneticPr fontId="7"/>
  </si>
  <si>
    <t>持田ヘルスケア株式会社</t>
    <rPh sb="7" eb="11">
      <t>カブシキカイシャ</t>
    </rPh>
    <phoneticPr fontId="5"/>
  </si>
  <si>
    <t>　365-0066</t>
  </si>
  <si>
    <t>鴻巣市三ツ木61-1 持田ヘルスケア株式会社 埼玉工場</t>
    <rPh sb="11" eb="13">
      <t>モチダ</t>
    </rPh>
    <rPh sb="18" eb="22">
      <t>カブシキカイシャ</t>
    </rPh>
    <rPh sb="23" eb="27">
      <t>サイタマコウジョウ</t>
    </rPh>
    <phoneticPr fontId="5"/>
  </si>
  <si>
    <t>製造部</t>
    <rPh sb="0" eb="3">
      <t>セイゾウブ</t>
    </rPh>
    <phoneticPr fontId="5"/>
  </si>
  <si>
    <t>048-596-1021</t>
  </si>
  <si>
    <t>048-596-5266</t>
  </si>
  <si>
    <t>パナソニックESネットワークス株式会社</t>
    <phoneticPr fontId="7"/>
  </si>
  <si>
    <t>105-0021</t>
    <phoneticPr fontId="7"/>
  </si>
  <si>
    <t>東京都港区東新橋2-12-7　住友東新橋ビル2号館</t>
    <phoneticPr fontId="7"/>
  </si>
  <si>
    <t>ネットワークインテグレーション営業二部</t>
    <phoneticPr fontId="7"/>
  </si>
  <si>
    <t>03-6402-5301</t>
    <phoneticPr fontId="7"/>
  </si>
  <si>
    <t>03-6402-5304</t>
    <phoneticPr fontId="7"/>
  </si>
  <si>
    <t>持田ヘルスケア株式会社</t>
    <phoneticPr fontId="7"/>
  </si>
  <si>
    <t>365-0066</t>
    <phoneticPr fontId="7"/>
  </si>
  <si>
    <t>埼玉県鴻巣市三ツ木61-1</t>
    <phoneticPr fontId="7"/>
  </si>
  <si>
    <t>埼玉工場　製造部</t>
    <phoneticPr fontId="7"/>
  </si>
  <si>
    <t>048-596-1021</t>
    <phoneticPr fontId="7"/>
  </si>
  <si>
    <t>048-596-5266</t>
    <phoneticPr fontId="7"/>
  </si>
  <si>
    <t>PIV23957</t>
  </si>
  <si>
    <t>PIV23977</t>
  </si>
  <si>
    <t>PIV23976</t>
  </si>
  <si>
    <t>PIV23956</t>
  </si>
  <si>
    <t>PKV32783</t>
  </si>
  <si>
    <t>PKV32733</t>
  </si>
  <si>
    <t>PKV32730</t>
  </si>
  <si>
    <t>PKV32673</t>
  </si>
  <si>
    <t>PKV32676</t>
  </si>
  <si>
    <t>PKV32688</t>
  </si>
  <si>
    <t>PKV32774</t>
  </si>
  <si>
    <t>PJV01813</t>
  </si>
  <si>
    <t>PJV01777</t>
  </si>
  <si>
    <t>PKV32747</t>
  </si>
  <si>
    <t>PKV32843</t>
  </si>
  <si>
    <t>PKV32716</t>
  </si>
  <si>
    <t>PJV01853</t>
  </si>
  <si>
    <t>PJV01815</t>
  </si>
  <si>
    <t>PJV01908</t>
  </si>
  <si>
    <t>PKV32831</t>
  </si>
  <si>
    <t>PKV32788</t>
  </si>
  <si>
    <t>PKV32760</t>
  </si>
  <si>
    <t>PKV32786</t>
  </si>
  <si>
    <t>日本コムシス株式会社</t>
    <rPh sb="0" eb="2">
      <t>ニホン</t>
    </rPh>
    <rPh sb="6" eb="8">
      <t>カブシキ</t>
    </rPh>
    <rPh sb="8" eb="10">
      <t>カイシャ</t>
    </rPh>
    <phoneticPr fontId="5"/>
  </si>
  <si>
    <t>108-0075</t>
  </si>
  <si>
    <t>港区港南５－４－３０　コムシス品川港南ビル６Ｆ</t>
    <phoneticPr fontId="5"/>
  </si>
  <si>
    <t>東京都</t>
    <phoneticPr fontId="7"/>
  </si>
  <si>
    <t>NTT事業本部　アクセスシステム部　首都圏アクセス事業部門　東京工事事務所</t>
  </si>
  <si>
    <t>03-6433-3500</t>
  </si>
  <si>
    <t>03-6433-3501</t>
  </si>
  <si>
    <t>105-0012</t>
  </si>
  <si>
    <t>105-0012</t>
    <phoneticPr fontId="7"/>
  </si>
  <si>
    <t>東京都港区東新橋2-12-7 住友東新橋ビル2号館</t>
  </si>
  <si>
    <t>東京都港区東新橋2-12-7 住友東新橋ビル2号館</t>
    <phoneticPr fontId="7"/>
  </si>
  <si>
    <t>ソリューション推進一部
ソリューション推進二課</t>
  </si>
  <si>
    <t>ソリューション推進一部
ソリューション推進二課</t>
    <phoneticPr fontId="7"/>
  </si>
  <si>
    <t>03-6403-3970</t>
  </si>
  <si>
    <t>03-6403-3970</t>
    <phoneticPr fontId="7"/>
  </si>
  <si>
    <t>PLV00550</t>
  </si>
  <si>
    <t>PLV03466</t>
  </si>
  <si>
    <t>宗教法人 竹林寺</t>
    <phoneticPr fontId="7"/>
  </si>
  <si>
    <t>781-8125</t>
    <phoneticPr fontId="7"/>
  </si>
  <si>
    <t>高知市五台山3577</t>
    <phoneticPr fontId="7"/>
  </si>
  <si>
    <t>高知県</t>
    <phoneticPr fontId="7"/>
  </si>
  <si>
    <t>088-882-3085</t>
    <phoneticPr fontId="7"/>
  </si>
  <si>
    <t>088-884-9893</t>
    <phoneticPr fontId="7"/>
  </si>
  <si>
    <t>綜合警備保障株式会社</t>
    <phoneticPr fontId="7"/>
  </si>
  <si>
    <t>SS部　技術課</t>
    <phoneticPr fontId="7"/>
  </si>
  <si>
    <t>780-0053</t>
    <phoneticPr fontId="7"/>
  </si>
  <si>
    <t>高知県高知市駅前町５−５ 大同生命ビル 8F</t>
    <phoneticPr fontId="7"/>
  </si>
  <si>
    <t>088-882-2661</t>
    <phoneticPr fontId="7"/>
  </si>
  <si>
    <t>088-882-7502</t>
    <phoneticPr fontId="7"/>
  </si>
  <si>
    <t>781-8125</t>
    <phoneticPr fontId="7"/>
  </si>
  <si>
    <t>高知県高知市五台山3577</t>
    <phoneticPr fontId="7"/>
  </si>
  <si>
    <t>088-882-3085</t>
    <phoneticPr fontId="7"/>
  </si>
  <si>
    <t>088-884-9893</t>
    <phoneticPr fontId="7"/>
  </si>
  <si>
    <t>PJV44354</t>
  </si>
  <si>
    <t>PJV32971</t>
  </si>
  <si>
    <t>PJV44332</t>
  </si>
  <si>
    <t>PJV44333</t>
  </si>
  <si>
    <t>PJV40788</t>
  </si>
  <si>
    <t>PJV40773</t>
  </si>
  <si>
    <t>PJV24733</t>
  </si>
  <si>
    <t>PJV24728</t>
  </si>
  <si>
    <t>PJV44336</t>
  </si>
  <si>
    <t>PJV32978</t>
  </si>
  <si>
    <t>PJV20162</t>
  </si>
  <si>
    <t>PJV20203</t>
  </si>
  <si>
    <t>PJV20206</t>
  </si>
  <si>
    <t>PJV20197</t>
  </si>
  <si>
    <t>PJV20196</t>
  </si>
  <si>
    <t>PJV01789</t>
    <phoneticPr fontId="7"/>
  </si>
  <si>
    <t>520-2362</t>
    <phoneticPr fontId="7"/>
  </si>
  <si>
    <t>野洲市市三宅800（京セラ株式会社滋賀野洲工場内）</t>
    <phoneticPr fontId="7"/>
  </si>
  <si>
    <t>滋賀県</t>
    <phoneticPr fontId="7"/>
  </si>
  <si>
    <t>情報システム部　情報システム課　野洲ＩＴ管理係</t>
    <phoneticPr fontId="7"/>
  </si>
  <si>
    <t>小林　剛司　様</t>
    <phoneticPr fontId="7"/>
  </si>
  <si>
    <t>077-518-1312</t>
    <phoneticPr fontId="7"/>
  </si>
  <si>
    <t>077-518-0380</t>
    <phoneticPr fontId="7"/>
  </si>
  <si>
    <t>パナソニックソリューションテクノロジー株式会社</t>
    <phoneticPr fontId="7"/>
  </si>
  <si>
    <t>540-6229</t>
    <phoneticPr fontId="7"/>
  </si>
  <si>
    <t>大阪市中央区城見2-1-61 OBPパナソニックタワー 29F</t>
    <phoneticPr fontId="7"/>
  </si>
  <si>
    <t>西日本営業一部　営業二課</t>
    <phoneticPr fontId="7"/>
  </si>
  <si>
    <t>06-6937-2180</t>
    <phoneticPr fontId="7"/>
  </si>
  <si>
    <t>06-6937-2151</t>
    <phoneticPr fontId="7"/>
  </si>
  <si>
    <t>京セラメディカル株式会社　滋賀工場　野洲ブロック</t>
    <phoneticPr fontId="7"/>
  </si>
  <si>
    <t>京セラメディカル株式会社　滋賀工場　野洲ブロック</t>
    <phoneticPr fontId="7"/>
  </si>
  <si>
    <t>812-0892</t>
    <phoneticPr fontId="7"/>
  </si>
  <si>
    <t>滋賀県野洲市市三宅800（京セラ株式会社滋賀野洲工場内）</t>
    <phoneticPr fontId="7"/>
  </si>
  <si>
    <t>PKV40613</t>
    <phoneticPr fontId="7"/>
  </si>
  <si>
    <t>PKV01826</t>
    <phoneticPr fontId="7"/>
  </si>
  <si>
    <t>PKV46900</t>
    <phoneticPr fontId="7"/>
  </si>
  <si>
    <t>IP091163</t>
  </si>
  <si>
    <t>四国</t>
    <rPh sb="0" eb="2">
      <t>シコク</t>
    </rPh>
    <phoneticPr fontId="7"/>
  </si>
  <si>
    <t>22502272-001</t>
    <phoneticPr fontId="7"/>
  </si>
  <si>
    <t>IP091164</t>
  </si>
  <si>
    <t>落合</t>
    <rPh sb="0" eb="2">
      <t>オチアイ</t>
    </rPh>
    <phoneticPr fontId="7"/>
  </si>
  <si>
    <t>コピア・エナジー株式会社</t>
    <rPh sb="8" eb="12">
      <t>カブシキガイシャ</t>
    </rPh>
    <phoneticPr fontId="7"/>
  </si>
  <si>
    <t>22498921-001</t>
    <phoneticPr fontId="7"/>
  </si>
  <si>
    <t>ブックオフ松山久米店</t>
    <rPh sb="5" eb="7">
      <t>マツヤマ</t>
    </rPh>
    <rPh sb="7" eb="9">
      <t>クメ</t>
    </rPh>
    <rPh sb="9" eb="10">
      <t>ミセ</t>
    </rPh>
    <phoneticPr fontId="5"/>
  </si>
  <si>
    <t>790-0924</t>
  </si>
  <si>
    <t>松山市南久米町243-1</t>
    <phoneticPr fontId="7"/>
  </si>
  <si>
    <t>愛媛県</t>
    <phoneticPr fontId="7"/>
  </si>
  <si>
    <t>089-970-2971</t>
  </si>
  <si>
    <t>愛媛綜合警備保障株式会社</t>
    <phoneticPr fontId="7"/>
  </si>
  <si>
    <t>790-0054</t>
    <phoneticPr fontId="7"/>
  </si>
  <si>
    <t>愛媛県松山市空港通二丁目６番２７号</t>
    <phoneticPr fontId="7"/>
  </si>
  <si>
    <t>今治支社</t>
    <phoneticPr fontId="7"/>
  </si>
  <si>
    <t>0898-23-2254</t>
    <phoneticPr fontId="7"/>
  </si>
  <si>
    <t>0898-23-0729</t>
    <phoneticPr fontId="7"/>
  </si>
  <si>
    <t>PLV01179</t>
  </si>
  <si>
    <t>PKV01860</t>
  </si>
  <si>
    <t>PLV01188</t>
  </si>
  <si>
    <t>ハードオフ松山久米店</t>
    <rPh sb="5" eb="7">
      <t>マツヤマ</t>
    </rPh>
    <rPh sb="7" eb="9">
      <t>クメ</t>
    </rPh>
    <rPh sb="9" eb="10">
      <t>ミセ</t>
    </rPh>
    <phoneticPr fontId="5"/>
  </si>
  <si>
    <t>オフハウス松山久米店</t>
    <rPh sb="5" eb="7">
      <t>マツヤマ</t>
    </rPh>
    <rPh sb="7" eb="9">
      <t>クメ</t>
    </rPh>
    <rPh sb="9" eb="10">
      <t>ミセ</t>
    </rPh>
    <phoneticPr fontId="5"/>
  </si>
  <si>
    <t>089-970-2972</t>
  </si>
  <si>
    <t>089-970-2973</t>
  </si>
  <si>
    <t>東京都</t>
    <phoneticPr fontId="7"/>
  </si>
  <si>
    <t>株式会社植村漁具</t>
    <phoneticPr fontId="7"/>
  </si>
  <si>
    <t>083-231-4904</t>
    <phoneticPr fontId="7"/>
  </si>
  <si>
    <t>083-232-5712</t>
    <phoneticPr fontId="7"/>
  </si>
  <si>
    <t>PLV01023</t>
    <phoneticPr fontId="7"/>
  </si>
  <si>
    <t>IP091165</t>
  </si>
  <si>
    <t>IP091165</t>
    <phoneticPr fontId="7"/>
  </si>
  <si>
    <t>確定拠出年金サービス株式会社</t>
    <phoneticPr fontId="7"/>
  </si>
  <si>
    <t>104-6591</t>
    <phoneticPr fontId="7"/>
  </si>
  <si>
    <t>中央区明石町８－１　聖路加タワー36F</t>
    <phoneticPr fontId="7"/>
  </si>
  <si>
    <t>03-3544-7155</t>
    <phoneticPr fontId="7"/>
  </si>
  <si>
    <t>PLV34060</t>
  </si>
  <si>
    <t>PLV01858</t>
  </si>
  <si>
    <t>68C01010512</t>
  </si>
  <si>
    <t>GBN70101245E</t>
  </si>
  <si>
    <t>22496767-003</t>
    <phoneticPr fontId="7"/>
  </si>
  <si>
    <t>IP091166</t>
  </si>
  <si>
    <t>九州社</t>
    <phoneticPr fontId="7"/>
  </si>
  <si>
    <t>中溝</t>
    <rPh sb="0" eb="2">
      <t>ナカミゾ</t>
    </rPh>
    <phoneticPr fontId="7"/>
  </si>
  <si>
    <t>長崎県</t>
    <rPh sb="0" eb="3">
      <t>ナガサキケン</t>
    </rPh>
    <phoneticPr fontId="7"/>
  </si>
  <si>
    <t>22499860-001</t>
    <phoneticPr fontId="7"/>
  </si>
  <si>
    <t>167-0051</t>
  </si>
  <si>
    <t>株式会社植村漁具</t>
  </si>
  <si>
    <t>389-0201</t>
  </si>
  <si>
    <t>北佐久郡御代田町大字塩野字古宮1091-1</t>
    <phoneticPr fontId="7"/>
  </si>
  <si>
    <t>長野県</t>
    <phoneticPr fontId="7"/>
  </si>
  <si>
    <t>083-231-4904</t>
    <phoneticPr fontId="7"/>
  </si>
  <si>
    <t>083-232-5712</t>
    <phoneticPr fontId="7"/>
  </si>
  <si>
    <t>東京都杉並区荻窪5-30-16　MTCビル7階</t>
    <rPh sb="0" eb="3">
      <t>トウキョウト</t>
    </rPh>
    <phoneticPr fontId="7"/>
  </si>
  <si>
    <t>Ｏ＆Ｍサービス</t>
    <phoneticPr fontId="7"/>
  </si>
  <si>
    <t>03-3279-9950</t>
    <phoneticPr fontId="7"/>
  </si>
  <si>
    <t>751-0818</t>
    <phoneticPr fontId="7"/>
  </si>
  <si>
    <t>山口県下関市卸新町6-6</t>
    <rPh sb="0" eb="3">
      <t>ヤマグチケン</t>
    </rPh>
    <rPh sb="3" eb="6">
      <t>シモノセキシ</t>
    </rPh>
    <rPh sb="6" eb="7">
      <t>オロシ</t>
    </rPh>
    <rPh sb="7" eb="9">
      <t>シンマチ</t>
    </rPh>
    <phoneticPr fontId="7"/>
  </si>
  <si>
    <t>長崎県公立大学法人</t>
    <rPh sb="0" eb="3">
      <t>ナガサキケン</t>
    </rPh>
    <rPh sb="3" eb="5">
      <t>コウリツ</t>
    </rPh>
    <rPh sb="5" eb="7">
      <t>ダイガク</t>
    </rPh>
    <rPh sb="7" eb="9">
      <t>ホウジン</t>
    </rPh>
    <phoneticPr fontId="7"/>
  </si>
  <si>
    <t xml:space="preserve">851-2195 </t>
    <phoneticPr fontId="7"/>
  </si>
  <si>
    <t>西彼杵郡長与町まなび野1-1-1</t>
    <phoneticPr fontId="7"/>
  </si>
  <si>
    <t>長崎県立大学シーボルト校
情報システム室</t>
    <phoneticPr fontId="7"/>
  </si>
  <si>
    <t>095-813-5123</t>
    <phoneticPr fontId="7"/>
  </si>
  <si>
    <t>西日本電信電話株式会社　長崎支店</t>
    <phoneticPr fontId="7"/>
  </si>
  <si>
    <t>850-0037</t>
    <phoneticPr fontId="7"/>
  </si>
  <si>
    <t>長崎市金屋町4-15　NTT金屋ビル2F</t>
    <phoneticPr fontId="7"/>
  </si>
  <si>
    <t>ビジネス営業部 フロントSE担当</t>
    <phoneticPr fontId="7"/>
  </si>
  <si>
    <t>095-828-9110</t>
    <phoneticPr fontId="7"/>
  </si>
  <si>
    <t>095-832-2903</t>
    <phoneticPr fontId="7"/>
  </si>
  <si>
    <t>PLV01531</t>
    <phoneticPr fontId="7"/>
  </si>
  <si>
    <t>IP091167</t>
  </si>
  <si>
    <t>IP091167</t>
    <phoneticPr fontId="7"/>
  </si>
  <si>
    <t>株式会社クイック・ガーデニング</t>
    <rPh sb="0" eb="4">
      <t>カブシキガイシャ</t>
    </rPh>
    <phoneticPr fontId="7"/>
  </si>
  <si>
    <t>183－0016</t>
    <phoneticPr fontId="7"/>
  </si>
  <si>
    <t>府中市八幡町3－19－20</t>
    <phoneticPr fontId="7"/>
  </si>
  <si>
    <t>東京都</t>
    <phoneticPr fontId="7"/>
  </si>
  <si>
    <t>042-330-5919</t>
    <phoneticPr fontId="7"/>
  </si>
  <si>
    <t>綜合警備保障株式会社　</t>
    <phoneticPr fontId="7"/>
  </si>
  <si>
    <t>多摩支社　府中営業所</t>
    <phoneticPr fontId="7"/>
  </si>
  <si>
    <t>042-364-0301</t>
    <phoneticPr fontId="7"/>
  </si>
  <si>
    <t>WV-SFN310AJ</t>
    <phoneticPr fontId="7"/>
  </si>
  <si>
    <t>2253171-001</t>
    <phoneticPr fontId="7"/>
  </si>
  <si>
    <t>IP091168</t>
  </si>
  <si>
    <t>IP091169</t>
  </si>
  <si>
    <t>IP091170</t>
  </si>
  <si>
    <t>IP091171</t>
  </si>
  <si>
    <t>IP091172</t>
  </si>
  <si>
    <t>IP091173</t>
  </si>
  <si>
    <t>IP091174</t>
  </si>
  <si>
    <t>IP091175</t>
  </si>
  <si>
    <t>IP091176</t>
  </si>
  <si>
    <t>IP091177</t>
  </si>
  <si>
    <t>IP091178</t>
  </si>
  <si>
    <t>IP091179</t>
  </si>
  <si>
    <t>山形パナソニック</t>
    <rPh sb="0" eb="2">
      <t>ヤマガタ</t>
    </rPh>
    <phoneticPr fontId="7"/>
  </si>
  <si>
    <t>Y8371</t>
    <phoneticPr fontId="7"/>
  </si>
  <si>
    <t>Y8372</t>
  </si>
  <si>
    <t>WV-SFV781L</t>
  </si>
  <si>
    <t>WV-SPV781LJ</t>
  </si>
  <si>
    <t>WV-SPV781LJ</t>
    <phoneticPr fontId="7"/>
  </si>
  <si>
    <t>WV-SPW631LJ</t>
    <phoneticPr fontId="7"/>
  </si>
  <si>
    <t>WJ-NV300R</t>
  </si>
  <si>
    <t>WV-SFN631L</t>
    <phoneticPr fontId="7"/>
  </si>
  <si>
    <t>WJ-NV300R</t>
    <phoneticPr fontId="7"/>
  </si>
  <si>
    <t>PKV34904</t>
  </si>
  <si>
    <t>PKV34917</t>
  </si>
  <si>
    <t>PLV12563</t>
  </si>
  <si>
    <t>PKV43412</t>
  </si>
  <si>
    <t>PLV12562</t>
  </si>
  <si>
    <t>PLV12597</t>
  </si>
  <si>
    <t>PKV43400</t>
  </si>
  <si>
    <t>PLV12598</t>
  </si>
  <si>
    <t>PLV12527</t>
  </si>
  <si>
    <t>PLV12528</t>
  </si>
  <si>
    <t>PKV40715</t>
  </si>
  <si>
    <t>PLV03319</t>
  </si>
  <si>
    <t>PLV03307</t>
  </si>
  <si>
    <t>PKV03748</t>
    <phoneticPr fontId="7"/>
  </si>
  <si>
    <t>※2017/2/28確認予定との事</t>
    <rPh sb="10" eb="12">
      <t>カクニン</t>
    </rPh>
    <rPh sb="12" eb="14">
      <t>ヨテイ</t>
    </rPh>
    <rPh sb="16" eb="17">
      <t>コト</t>
    </rPh>
    <phoneticPr fontId="7"/>
  </si>
  <si>
    <t>22541283-001</t>
    <phoneticPr fontId="7"/>
  </si>
  <si>
    <t>IP091181</t>
  </si>
  <si>
    <t>IP091182</t>
  </si>
  <si>
    <t>IP091183</t>
  </si>
  <si>
    <t>IP091184</t>
  </si>
  <si>
    <t>IP091185</t>
  </si>
  <si>
    <t>IP091181</t>
    <phoneticPr fontId="7"/>
  </si>
  <si>
    <t>横島</t>
    <rPh sb="0" eb="2">
      <t>ヨコシマ</t>
    </rPh>
    <phoneticPr fontId="7"/>
  </si>
  <si>
    <t>22533772-001</t>
    <phoneticPr fontId="7"/>
  </si>
  <si>
    <t>WV-SPW311AL</t>
    <phoneticPr fontId="7"/>
  </si>
  <si>
    <t>WV-SW395J</t>
    <phoneticPr fontId="7"/>
  </si>
  <si>
    <t>WV-SW395AJ</t>
    <phoneticPr fontId="7"/>
  </si>
  <si>
    <t>WV-SFV481</t>
    <phoneticPr fontId="7"/>
  </si>
  <si>
    <t>WJ-NV300/4</t>
    <phoneticPr fontId="7"/>
  </si>
  <si>
    <t>一般財団法人札幌市環境事業公社　中沼資源選別センター</t>
    <rPh sb="0" eb="2">
      <t>イッパン</t>
    </rPh>
    <rPh sb="2" eb="4">
      <t>ザイダン</t>
    </rPh>
    <rPh sb="4" eb="6">
      <t>ホウジン</t>
    </rPh>
    <rPh sb="6" eb="9">
      <t>サッポロシ</t>
    </rPh>
    <rPh sb="9" eb="11">
      <t>カンキョウ</t>
    </rPh>
    <rPh sb="11" eb="13">
      <t>ジギョウ</t>
    </rPh>
    <rPh sb="13" eb="15">
      <t>コウシャ</t>
    </rPh>
    <rPh sb="16" eb="18">
      <t>ナカヌマ</t>
    </rPh>
    <rPh sb="18" eb="20">
      <t>シゲン</t>
    </rPh>
    <rPh sb="20" eb="22">
      <t>センベツ</t>
    </rPh>
    <phoneticPr fontId="5"/>
  </si>
  <si>
    <t>007-0890</t>
  </si>
  <si>
    <t>札幌市東区中沼町４５番地２４（札幌市リサイクル団地内）</t>
    <rPh sb="0" eb="3">
      <t>サッポロシ</t>
    </rPh>
    <rPh sb="3" eb="5">
      <t>ヒガシク</t>
    </rPh>
    <rPh sb="5" eb="7">
      <t>ナカヌマ</t>
    </rPh>
    <rPh sb="7" eb="8">
      <t>マチ</t>
    </rPh>
    <rPh sb="10" eb="12">
      <t>バンチ</t>
    </rPh>
    <rPh sb="15" eb="18">
      <t>サッポロシ</t>
    </rPh>
    <rPh sb="23" eb="25">
      <t>ダンチ</t>
    </rPh>
    <rPh sb="25" eb="26">
      <t>ナイ</t>
    </rPh>
    <phoneticPr fontId="5"/>
  </si>
  <si>
    <t>北海道</t>
    <rPh sb="0" eb="3">
      <t>ホッカイドウ</t>
    </rPh>
    <phoneticPr fontId="7"/>
  </si>
  <si>
    <t>011-790-3253</t>
  </si>
  <si>
    <t>011-790-3255</t>
  </si>
  <si>
    <t>システムサービス株式会社</t>
    <phoneticPr fontId="7"/>
  </si>
  <si>
    <t>003-0809</t>
    <phoneticPr fontId="7"/>
  </si>
  <si>
    <t>北海道札幌市白石区菊水９条３丁目２番３１号</t>
    <rPh sb="0" eb="3">
      <t>ホッカイドウ</t>
    </rPh>
    <phoneticPr fontId="7"/>
  </si>
  <si>
    <t>営業部　営業課</t>
    <phoneticPr fontId="7"/>
  </si>
  <si>
    <t>011-811-2223</t>
    <phoneticPr fontId="7"/>
  </si>
  <si>
    <t>011-824-3487</t>
    <phoneticPr fontId="7"/>
  </si>
  <si>
    <t>PKV46341</t>
  </si>
  <si>
    <t>PKV52819</t>
  </si>
  <si>
    <t>PKV52820</t>
  </si>
  <si>
    <t>PKV50810</t>
  </si>
  <si>
    <t>PKV50809</t>
  </si>
  <si>
    <t>PKV50817</t>
  </si>
  <si>
    <t>PKV50816</t>
  </si>
  <si>
    <t>PKV50804</t>
  </si>
  <si>
    <t>PKV50805</t>
  </si>
  <si>
    <t>PKV54350</t>
  </si>
  <si>
    <t>PKV50825</t>
  </si>
  <si>
    <t>PKV50824</t>
  </si>
  <si>
    <t>PKV50881</t>
  </si>
  <si>
    <t>PKV50880</t>
  </si>
  <si>
    <t>PKV52856</t>
  </si>
  <si>
    <t>PKV52857</t>
  </si>
  <si>
    <t>PKV50875</t>
  </si>
  <si>
    <t>PKV50874</t>
  </si>
  <si>
    <t>PKV50888</t>
  </si>
  <si>
    <t>PKV50887</t>
  </si>
  <si>
    <t>PKV50823</t>
  </si>
  <si>
    <t>PKV50822</t>
  </si>
  <si>
    <t>PKV52816</t>
  </si>
  <si>
    <t>PKV52817</t>
  </si>
  <si>
    <t>PKV00649</t>
  </si>
  <si>
    <t>PKV00646</t>
  </si>
  <si>
    <t>PKV00648</t>
  </si>
  <si>
    <t>PKV00316</t>
  </si>
  <si>
    <t>PKV00631</t>
  </si>
  <si>
    <t>PJV00211</t>
  </si>
  <si>
    <t>PIV00706</t>
    <phoneticPr fontId="7"/>
  </si>
  <si>
    <t>PIV54439</t>
    <phoneticPr fontId="7"/>
  </si>
  <si>
    <t>PJV01245</t>
    <phoneticPr fontId="7"/>
  </si>
  <si>
    <t>IP091186</t>
  </si>
  <si>
    <t>IP091187</t>
  </si>
  <si>
    <t>三井住友信託銀行　</t>
    <phoneticPr fontId="7"/>
  </si>
  <si>
    <t>福井支店</t>
    <phoneticPr fontId="7"/>
  </si>
  <si>
    <t>910-0006</t>
    <phoneticPr fontId="7"/>
  </si>
  <si>
    <t>福井市中央１丁目７−１</t>
    <phoneticPr fontId="7"/>
  </si>
  <si>
    <t>福井県</t>
    <phoneticPr fontId="7"/>
  </si>
  <si>
    <t xml:space="preserve">0776-25-0651  </t>
    <phoneticPr fontId="7"/>
  </si>
  <si>
    <t>＜カメラ機器構成（三井住友信託銀行福井支店）＞</t>
    <rPh sb="4" eb="6">
      <t>キキ</t>
    </rPh>
    <rPh sb="6" eb="8">
      <t>コウセイ</t>
    </rPh>
    <rPh sb="17" eb="19">
      <t>フクイ</t>
    </rPh>
    <rPh sb="19" eb="21">
      <t>シテン</t>
    </rPh>
    <phoneticPr fontId="7"/>
  </si>
  <si>
    <t>　・WV-SFN311A×1</t>
  </si>
  <si>
    <t>　・WV-SPN310AV×14</t>
    <phoneticPr fontId="7"/>
  </si>
  <si>
    <t>PKV00535</t>
    <phoneticPr fontId="7"/>
  </si>
  <si>
    <t>PKV04007</t>
  </si>
  <si>
    <t>PKV04009</t>
  </si>
  <si>
    <t>PKV04014</t>
  </si>
  <si>
    <t>PKV04015</t>
  </si>
  <si>
    <t>22539387-001</t>
    <phoneticPr fontId="7"/>
  </si>
  <si>
    <t>IP091188</t>
  </si>
  <si>
    <t>IP091188</t>
    <phoneticPr fontId="7"/>
  </si>
  <si>
    <t>22542871-001</t>
    <phoneticPr fontId="7"/>
  </si>
  <si>
    <t>IP091189</t>
  </si>
  <si>
    <t>IP091190</t>
  </si>
  <si>
    <t>22540701-002</t>
    <phoneticPr fontId="7"/>
  </si>
  <si>
    <t>WV-SPN631</t>
    <phoneticPr fontId="7"/>
  </si>
  <si>
    <t>法人営業3部・2課</t>
    <phoneticPr fontId="7"/>
  </si>
  <si>
    <t>宮田</t>
    <rPh sb="0" eb="2">
      <t>ミヤタ</t>
    </rPh>
    <phoneticPr fontId="7"/>
  </si>
  <si>
    <t>FSC</t>
    <phoneticPr fontId="7"/>
  </si>
  <si>
    <t>東京スバル株式会社</t>
    <rPh sb="5" eb="9">
      <t>カブシキガイシャ</t>
    </rPh>
    <phoneticPr fontId="7"/>
  </si>
  <si>
    <t>東京都</t>
    <rPh sb="0" eb="3">
      <t>トウキョウト</t>
    </rPh>
    <phoneticPr fontId="7"/>
  </si>
  <si>
    <t>IP091191</t>
  </si>
  <si>
    <t>関西社</t>
    <rPh sb="0" eb="2">
      <t>カンサイ</t>
    </rPh>
    <rPh sb="2" eb="3">
      <t>シャ</t>
    </rPh>
    <phoneticPr fontId="7"/>
  </si>
  <si>
    <t>上中</t>
    <rPh sb="0" eb="2">
      <t>カミナカ</t>
    </rPh>
    <phoneticPr fontId="7"/>
  </si>
  <si>
    <t>ステラケミファ株式会社</t>
    <phoneticPr fontId="7"/>
  </si>
  <si>
    <t>WV-SPW311AL</t>
    <phoneticPr fontId="7"/>
  </si>
  <si>
    <t>5414-0047</t>
  </si>
  <si>
    <t>541-0047</t>
  </si>
  <si>
    <t>22549756-001</t>
    <phoneticPr fontId="7"/>
  </si>
  <si>
    <t>IP091192</t>
  </si>
  <si>
    <t>WJ-NV250/2</t>
    <phoneticPr fontId="7"/>
  </si>
  <si>
    <t>22549057-001</t>
    <phoneticPr fontId="7"/>
  </si>
  <si>
    <t>IP091193</t>
    <phoneticPr fontId="7"/>
  </si>
  <si>
    <t>IP091193</t>
    <phoneticPr fontId="7"/>
  </si>
  <si>
    <t>ショップイン　池袋ショッピングパーク店</t>
    <phoneticPr fontId="7"/>
  </si>
  <si>
    <t>豊島区南池袋一丁目２９番１号</t>
    <phoneticPr fontId="7"/>
  </si>
  <si>
    <t>東京都</t>
    <phoneticPr fontId="7"/>
  </si>
  <si>
    <t>03-3817-6111</t>
    <phoneticPr fontId="7"/>
  </si>
  <si>
    <t>22534925-002</t>
    <phoneticPr fontId="7"/>
  </si>
  <si>
    <t>PLV20656</t>
  </si>
  <si>
    <t>PLV20658</t>
  </si>
  <si>
    <t>PLV20662</t>
  </si>
  <si>
    <t>PLV20700</t>
  </si>
  <si>
    <t>PLV20716</t>
  </si>
  <si>
    <t>PLV20717</t>
  </si>
  <si>
    <t>PLV30848</t>
  </si>
  <si>
    <t>PLV30849</t>
  </si>
  <si>
    <t>QAV01239</t>
  </si>
  <si>
    <t>68C03300007</t>
  </si>
  <si>
    <t>LCD-MF211ESB</t>
  </si>
  <si>
    <t>GG700014911X</t>
  </si>
  <si>
    <t>城西支社</t>
    <phoneticPr fontId="7"/>
  </si>
  <si>
    <t>03-5332-7612</t>
    <phoneticPr fontId="7"/>
  </si>
  <si>
    <t>IP091194</t>
  </si>
  <si>
    <t>IP091195</t>
  </si>
  <si>
    <t>IP091196</t>
  </si>
  <si>
    <t>関西社</t>
    <rPh sb="0" eb="2">
      <t>カンサイ</t>
    </rPh>
    <rPh sb="2" eb="3">
      <t>シャ</t>
    </rPh>
    <phoneticPr fontId="7"/>
  </si>
  <si>
    <t>萩谷</t>
    <rPh sb="0" eb="2">
      <t>ハギヤ</t>
    </rPh>
    <phoneticPr fontId="7"/>
  </si>
  <si>
    <t>22506358-001</t>
    <phoneticPr fontId="7"/>
  </si>
  <si>
    <t>東京スバル株式会社　</t>
    <rPh sb="0" eb="2">
      <t>トウキョウ</t>
    </rPh>
    <rPh sb="5" eb="9">
      <t>カブシキガイシャ</t>
    </rPh>
    <phoneticPr fontId="7"/>
  </si>
  <si>
    <t>小松川店</t>
  </si>
  <si>
    <t>江戸川区中央４－２２－１９</t>
    <phoneticPr fontId="7"/>
  </si>
  <si>
    <t>132-0021</t>
    <phoneticPr fontId="7"/>
  </si>
  <si>
    <t>03-3654-1151</t>
  </si>
  <si>
    <t>03-3654-1157</t>
  </si>
  <si>
    <t>パナソニック カーエレクトロニクス株式会社</t>
    <phoneticPr fontId="7"/>
  </si>
  <si>
    <t>140-0013</t>
    <phoneticPr fontId="7"/>
  </si>
  <si>
    <t>東京都品川区南大井6-22-7　大森ベルポート10階</t>
    <phoneticPr fontId="7"/>
  </si>
  <si>
    <t>首都圏支社　営業１部</t>
    <phoneticPr fontId="7"/>
  </si>
  <si>
    <t>050-3734-8010</t>
    <phoneticPr fontId="7"/>
  </si>
  <si>
    <t>03-5767-9196</t>
    <phoneticPr fontId="7"/>
  </si>
  <si>
    <t>東京スバル株式会社</t>
    <phoneticPr fontId="7"/>
  </si>
  <si>
    <t>総務部　施設課</t>
    <phoneticPr fontId="7"/>
  </si>
  <si>
    <t>113-8471</t>
    <phoneticPr fontId="7"/>
  </si>
  <si>
    <t>東京都文京区本郷2-13-11</t>
    <phoneticPr fontId="7"/>
  </si>
  <si>
    <t>03-3816-8114</t>
    <phoneticPr fontId="7"/>
  </si>
  <si>
    <t>03-3816-8144</t>
    <phoneticPr fontId="7"/>
  </si>
  <si>
    <t>PLV17773</t>
  </si>
  <si>
    <t>PLV19581</t>
  </si>
  <si>
    <t>PLV17772</t>
  </si>
  <si>
    <t>PLV19582</t>
  </si>
  <si>
    <t>QAV01826</t>
    <phoneticPr fontId="7"/>
  </si>
  <si>
    <t>IP091197</t>
  </si>
  <si>
    <t>IP091198</t>
  </si>
  <si>
    <t>IP091199</t>
  </si>
  <si>
    <t>WJ-HDE400</t>
    <phoneticPr fontId="7"/>
  </si>
  <si>
    <t>22532943-001</t>
    <phoneticPr fontId="7"/>
  </si>
  <si>
    <t>ペルタ・レクラン</t>
    <phoneticPr fontId="7"/>
  </si>
  <si>
    <t>790-0002</t>
    <phoneticPr fontId="7"/>
  </si>
  <si>
    <t>松山市二番町3丁目7-12　クオリタ松山1F</t>
    <phoneticPr fontId="7"/>
  </si>
  <si>
    <t>愛媛県</t>
    <phoneticPr fontId="7"/>
  </si>
  <si>
    <t>089-909-5182</t>
    <phoneticPr fontId="7"/>
  </si>
  <si>
    <t>089-909-5183</t>
    <phoneticPr fontId="7"/>
  </si>
  <si>
    <t>愛媛綜合警備保障株式会社　</t>
  </si>
  <si>
    <t>愛媛綜合警備保障株式会社　</t>
    <phoneticPr fontId="7"/>
  </si>
  <si>
    <t>790-0054</t>
    <phoneticPr fontId="7"/>
  </si>
  <si>
    <t>愛媛県松山市空港通二丁目６番２７号</t>
  </si>
  <si>
    <t>愛媛県松山市空港通二丁目６番２７号</t>
    <phoneticPr fontId="7"/>
  </si>
  <si>
    <t>今治支社</t>
    <phoneticPr fontId="7"/>
  </si>
  <si>
    <t>0898-23-2254</t>
    <phoneticPr fontId="7"/>
  </si>
  <si>
    <t>0898-23-0729</t>
    <phoneticPr fontId="7"/>
  </si>
  <si>
    <t>QAV01608</t>
    <phoneticPr fontId="7"/>
  </si>
  <si>
    <t>TDK庄内株式会社　鶴岡工場</t>
  </si>
  <si>
    <t>TDK庄内株式会社　鶴岡工場</t>
    <phoneticPr fontId="7"/>
  </si>
  <si>
    <t>997-0856</t>
  </si>
  <si>
    <t>997-0856</t>
    <phoneticPr fontId="7"/>
  </si>
  <si>
    <t>鶴岡市山田字油田97</t>
  </si>
  <si>
    <t>鶴岡市山田字油田97</t>
    <phoneticPr fontId="7"/>
  </si>
  <si>
    <t>山形県</t>
  </si>
  <si>
    <t>山形県</t>
    <phoneticPr fontId="7"/>
  </si>
  <si>
    <t>0235-33-4111</t>
  </si>
  <si>
    <t>0235-33-4111</t>
    <phoneticPr fontId="7"/>
  </si>
  <si>
    <t>0235-33-1603</t>
  </si>
  <si>
    <t>0235-33-1603</t>
    <phoneticPr fontId="7"/>
  </si>
  <si>
    <t>山形パナソニック株式会社</t>
  </si>
  <si>
    <t>山形パナソニック株式会社</t>
    <phoneticPr fontId="7"/>
  </si>
  <si>
    <t>990-2401</t>
  </si>
  <si>
    <t>990-2401</t>
    <phoneticPr fontId="7"/>
  </si>
  <si>
    <t>山形県平清水1丁目1-75</t>
  </si>
  <si>
    <t>山形県平清水1丁目1-75</t>
    <phoneticPr fontId="7"/>
  </si>
  <si>
    <t>e-ソリューション営業部</t>
  </si>
  <si>
    <t>e-ソリューション営業部</t>
    <phoneticPr fontId="7"/>
  </si>
  <si>
    <t>023-622-5596</t>
  </si>
  <si>
    <t>023-622-5596</t>
    <phoneticPr fontId="7"/>
  </si>
  <si>
    <t>023-622-5619</t>
  </si>
  <si>
    <t>023-622-5619</t>
    <phoneticPr fontId="7"/>
  </si>
  <si>
    <t>ALSOK山形株式会社 酒田支社</t>
  </si>
  <si>
    <t>ALSOK山形株式会社 酒田支社</t>
    <phoneticPr fontId="7"/>
  </si>
  <si>
    <t>998-0824</t>
  </si>
  <si>
    <t>998-0824</t>
    <phoneticPr fontId="7"/>
  </si>
  <si>
    <t>山形県酒田市大宮町1丁目11-9</t>
  </si>
  <si>
    <t>山形県酒田市大宮町1丁目11-9</t>
    <phoneticPr fontId="7"/>
  </si>
  <si>
    <t>0234-23-5551</t>
  </si>
  <si>
    <t>0234-23-5551</t>
    <phoneticPr fontId="7"/>
  </si>
  <si>
    <t>0234-23-7630</t>
  </si>
  <si>
    <t>0234-23-7630</t>
    <phoneticPr fontId="7"/>
  </si>
  <si>
    <t>TDK庄内株式会社　酒田工場</t>
    <phoneticPr fontId="7"/>
  </si>
  <si>
    <t>998-0005</t>
    <phoneticPr fontId="7"/>
  </si>
  <si>
    <t>酒田市宮海字明治99-19</t>
    <phoneticPr fontId="7"/>
  </si>
  <si>
    <t>0234-33-5111</t>
    <phoneticPr fontId="7"/>
  </si>
  <si>
    <t>0234-33-5112</t>
    <phoneticPr fontId="7"/>
  </si>
  <si>
    <t>PFV36952</t>
    <phoneticPr fontId="7"/>
  </si>
  <si>
    <t>QAV39425</t>
    <phoneticPr fontId="7"/>
  </si>
  <si>
    <t>QAV03611</t>
    <phoneticPr fontId="7"/>
  </si>
  <si>
    <t>PLV23823</t>
    <phoneticPr fontId="7"/>
  </si>
  <si>
    <t>PLV21667</t>
    <phoneticPr fontId="7"/>
  </si>
  <si>
    <t>PLV21675</t>
    <phoneticPr fontId="7"/>
  </si>
  <si>
    <t>PLV23822</t>
    <phoneticPr fontId="7"/>
  </si>
  <si>
    <t>PLV21674</t>
    <phoneticPr fontId="7"/>
  </si>
  <si>
    <t>PKV23241</t>
    <phoneticPr fontId="7"/>
  </si>
  <si>
    <t>PKV15205</t>
    <phoneticPr fontId="7"/>
  </si>
  <si>
    <t>PKV23242</t>
    <phoneticPr fontId="7"/>
  </si>
  <si>
    <t>PKV15204</t>
    <phoneticPr fontId="7"/>
  </si>
  <si>
    <t>PKV23233</t>
    <phoneticPr fontId="7"/>
  </si>
  <si>
    <t>PJV01396</t>
    <phoneticPr fontId="7"/>
  </si>
  <si>
    <t>PLV00794</t>
    <phoneticPr fontId="7"/>
  </si>
  <si>
    <t>QAV00677</t>
    <phoneticPr fontId="7"/>
  </si>
  <si>
    <t>PFV36958</t>
    <phoneticPr fontId="7"/>
  </si>
  <si>
    <t>QAV39409</t>
    <phoneticPr fontId="7"/>
  </si>
  <si>
    <t>QAV39427</t>
    <phoneticPr fontId="7"/>
  </si>
  <si>
    <t>QAV39422</t>
    <phoneticPr fontId="7"/>
  </si>
  <si>
    <t>PJV01400</t>
    <phoneticPr fontId="7"/>
  </si>
  <si>
    <t>PLV00791</t>
    <phoneticPr fontId="7"/>
  </si>
  <si>
    <t>QAV00679</t>
    <phoneticPr fontId="7"/>
  </si>
  <si>
    <t>PLV23035</t>
    <phoneticPr fontId="7"/>
  </si>
  <si>
    <t>PLV21681</t>
    <phoneticPr fontId="7"/>
  </si>
  <si>
    <t>PLV23848</t>
    <phoneticPr fontId="7"/>
  </si>
  <si>
    <t>PLV23824</t>
    <phoneticPr fontId="7"/>
  </si>
  <si>
    <t>PLV23845</t>
    <phoneticPr fontId="7"/>
  </si>
  <si>
    <t>PLV10078</t>
    <phoneticPr fontId="7"/>
  </si>
  <si>
    <t>PLV23050</t>
    <phoneticPr fontId="7"/>
  </si>
  <si>
    <t>PLV10080</t>
    <phoneticPr fontId="7"/>
  </si>
  <si>
    <t>PLV23846</t>
    <phoneticPr fontId="7"/>
  </si>
  <si>
    <t>PLV23821</t>
    <phoneticPr fontId="7"/>
  </si>
  <si>
    <t>PLV23843</t>
    <phoneticPr fontId="7"/>
  </si>
  <si>
    <t>PKV23198</t>
    <phoneticPr fontId="7"/>
  </si>
  <si>
    <t>PKV23199</t>
    <phoneticPr fontId="7"/>
  </si>
  <si>
    <t>総務部</t>
    <phoneticPr fontId="7"/>
  </si>
  <si>
    <t>06-4707-1513</t>
    <phoneticPr fontId="7"/>
  </si>
  <si>
    <t>06-4707-1521</t>
    <phoneticPr fontId="7"/>
  </si>
  <si>
    <t>540-0029</t>
    <phoneticPr fontId="7"/>
  </si>
  <si>
    <t>QBV29010</t>
    <phoneticPr fontId="7"/>
  </si>
  <si>
    <t>IP091201</t>
  </si>
  <si>
    <t>通信Ｓ部</t>
    <rPh sb="0" eb="2">
      <t>ツウシン</t>
    </rPh>
    <rPh sb="3" eb="4">
      <t>ブ</t>
    </rPh>
    <phoneticPr fontId="7"/>
  </si>
  <si>
    <t>栃木</t>
    <rPh sb="0" eb="2">
      <t>トチギ</t>
    </rPh>
    <phoneticPr fontId="7"/>
  </si>
  <si>
    <t>ＮＴＴデータカスタマサービス株式会社</t>
    <rPh sb="14" eb="18">
      <t>カブシキガイシャ</t>
    </rPh>
    <phoneticPr fontId="7"/>
  </si>
  <si>
    <t>端末サポート課</t>
    <phoneticPr fontId="7"/>
  </si>
  <si>
    <t>東京都</t>
    <phoneticPr fontId="7"/>
  </si>
  <si>
    <t>大阪府</t>
    <rPh sb="0" eb="3">
      <t>オオサカフ</t>
    </rPh>
    <phoneticPr fontId="7"/>
  </si>
  <si>
    <t>WV-SF334</t>
    <phoneticPr fontId="7"/>
  </si>
  <si>
    <t>21655647-001</t>
    <phoneticPr fontId="7"/>
  </si>
  <si>
    <t>IP091202</t>
  </si>
  <si>
    <t>WV-SPW311AL</t>
    <phoneticPr fontId="7"/>
  </si>
  <si>
    <t>22563008-001</t>
  </si>
  <si>
    <t>千葉</t>
    <rPh sb="0" eb="2">
      <t>チバ</t>
    </rPh>
    <phoneticPr fontId="7"/>
  </si>
  <si>
    <t>Ｐ営業２部･２課</t>
    <rPh sb="1" eb="3">
      <t>エイギョウ</t>
    </rPh>
    <rPh sb="4" eb="5">
      <t>ブ</t>
    </rPh>
    <rPh sb="7" eb="8">
      <t>カ</t>
    </rPh>
    <phoneticPr fontId="7"/>
  </si>
  <si>
    <t>WJ-NV250/2</t>
    <phoneticPr fontId="7"/>
  </si>
  <si>
    <t>IP091203</t>
    <phoneticPr fontId="7"/>
  </si>
  <si>
    <t>IP091203</t>
  </si>
  <si>
    <t>IP091204</t>
  </si>
  <si>
    <t>IP091205</t>
  </si>
  <si>
    <t>東北社</t>
    <rPh sb="0" eb="2">
      <t>トウホク</t>
    </rPh>
    <rPh sb="2" eb="3">
      <t>シャ</t>
    </rPh>
    <phoneticPr fontId="7"/>
  </si>
  <si>
    <t>新</t>
    <rPh sb="0" eb="1">
      <t>アラタ</t>
    </rPh>
    <phoneticPr fontId="7"/>
  </si>
  <si>
    <t>青森総合警備保障株式会社</t>
    <rPh sb="0" eb="2">
      <t>アオモリ</t>
    </rPh>
    <rPh sb="2" eb="4">
      <t>ソウゴウ</t>
    </rPh>
    <rPh sb="4" eb="6">
      <t>ケイビ</t>
    </rPh>
    <rPh sb="6" eb="8">
      <t>ホショウ</t>
    </rPh>
    <rPh sb="8" eb="12">
      <t>カブシキガイシャ</t>
    </rPh>
    <phoneticPr fontId="7"/>
  </si>
  <si>
    <t>WV-SPW311AL</t>
  </si>
  <si>
    <t>22551638-001</t>
    <phoneticPr fontId="7"/>
  </si>
  <si>
    <t>IP091206</t>
  </si>
  <si>
    <t>IP091207</t>
  </si>
  <si>
    <t>IP091208</t>
  </si>
  <si>
    <t>IP091209</t>
  </si>
  <si>
    <t>22551649-001</t>
    <phoneticPr fontId="7"/>
  </si>
  <si>
    <t>22551634-001</t>
  </si>
  <si>
    <t>IP091210</t>
  </si>
  <si>
    <t>IP091211</t>
  </si>
  <si>
    <t>QAV01258</t>
    <phoneticPr fontId="7"/>
  </si>
  <si>
    <t>901-0154</t>
    <phoneticPr fontId="7"/>
  </si>
  <si>
    <t>沖縄県</t>
    <rPh sb="0" eb="3">
      <t>オキナワケン</t>
    </rPh>
    <phoneticPr fontId="7"/>
  </si>
  <si>
    <t>那覇市赤嶺１－１－１０</t>
    <phoneticPr fontId="7"/>
  </si>
  <si>
    <t>098-894-6240</t>
    <phoneticPr fontId="7"/>
  </si>
  <si>
    <t>ハードオフ</t>
    <phoneticPr fontId="7"/>
  </si>
  <si>
    <t>那覇小禄店</t>
    <rPh sb="0" eb="2">
      <t>ナハ</t>
    </rPh>
    <phoneticPr fontId="7"/>
  </si>
  <si>
    <t>451-0082</t>
  </si>
  <si>
    <t>名古屋市西区大金町5-13</t>
  </si>
  <si>
    <t>システムサービス部</t>
  </si>
  <si>
    <t>システムサービス部</t>
    <phoneticPr fontId="7"/>
  </si>
  <si>
    <t>052-532-3155</t>
  </si>
  <si>
    <t>052-532-3160</t>
  </si>
  <si>
    <t>東邦化学工業株式会社　四日市工場</t>
  </si>
  <si>
    <t>510-0865</t>
  </si>
  <si>
    <t>四日市市小浜町300-1</t>
  </si>
  <si>
    <t>四日市市小浜町300-1</t>
    <phoneticPr fontId="7"/>
  </si>
  <si>
    <t>059-346-3261</t>
  </si>
  <si>
    <t>059-346-7064</t>
  </si>
  <si>
    <t>総務</t>
  </si>
  <si>
    <t>総務</t>
    <phoneticPr fontId="7"/>
  </si>
  <si>
    <t>三重県四日市市小浜町300-1</t>
  </si>
  <si>
    <t>三重県四日市市小浜町300-1</t>
    <phoneticPr fontId="7"/>
  </si>
  <si>
    <t>名古屋市西区大金町5-13</t>
    <phoneticPr fontId="7"/>
  </si>
  <si>
    <t>三友電子株式会社</t>
    <rPh sb="0" eb="1">
      <t>サン</t>
    </rPh>
    <rPh sb="1" eb="2">
      <t>ユウ</t>
    </rPh>
    <rPh sb="2" eb="4">
      <t>デンシ</t>
    </rPh>
    <rPh sb="4" eb="8">
      <t>カブシキガイシャ</t>
    </rPh>
    <phoneticPr fontId="7"/>
  </si>
  <si>
    <t>三重県</t>
    <phoneticPr fontId="7"/>
  </si>
  <si>
    <t>石川</t>
    <rPh sb="0" eb="2">
      <t>イシカワ</t>
    </rPh>
    <phoneticPr fontId="7"/>
  </si>
  <si>
    <t>QBV01408</t>
    <phoneticPr fontId="7"/>
  </si>
  <si>
    <t>QAV15101</t>
    <phoneticPr fontId="7"/>
  </si>
  <si>
    <t>QAV15102</t>
    <phoneticPr fontId="7"/>
  </si>
  <si>
    <t>東邦化学工業株式会社　四日市工場</t>
    <phoneticPr fontId="7"/>
  </si>
  <si>
    <t>22551649-001</t>
  </si>
  <si>
    <t>4/13営業メール済</t>
    <rPh sb="4" eb="6">
      <t>エイギョウ</t>
    </rPh>
    <rPh sb="9" eb="10">
      <t>スミ</t>
    </rPh>
    <phoneticPr fontId="7"/>
  </si>
  <si>
    <t>千濱</t>
    <rPh sb="0" eb="2">
      <t>チハマ</t>
    </rPh>
    <phoneticPr fontId="7"/>
  </si>
  <si>
    <t>FSC</t>
    <phoneticPr fontId="7"/>
  </si>
  <si>
    <t>BS3課</t>
    <phoneticPr fontId="7"/>
  </si>
  <si>
    <t>エクスペリアンジャパン株式会社</t>
  </si>
  <si>
    <t>東京都</t>
    <phoneticPr fontId="7"/>
  </si>
  <si>
    <t>情報セキュリティ統括部</t>
  </si>
  <si>
    <t>情報セキュリティ統括部</t>
    <phoneticPr fontId="7"/>
  </si>
  <si>
    <t>石渡電気</t>
    <phoneticPr fontId="7"/>
  </si>
  <si>
    <t>WV-SFN611L</t>
    <phoneticPr fontId="7"/>
  </si>
  <si>
    <t>パートナー営業1部</t>
    <rPh sb="5" eb="7">
      <t>エイギョウ</t>
    </rPh>
    <rPh sb="8" eb="9">
      <t>ブ</t>
    </rPh>
    <phoneticPr fontId="7"/>
  </si>
  <si>
    <t>IP090923</t>
    <phoneticPr fontId="7"/>
  </si>
  <si>
    <t>IP091212</t>
    <phoneticPr fontId="7"/>
  </si>
  <si>
    <t>エクスペリアンジャパン株式会社</t>
    <phoneticPr fontId="7"/>
  </si>
  <si>
    <t>100-0004</t>
    <phoneticPr fontId="7"/>
  </si>
  <si>
    <t>03-5786-2650</t>
  </si>
  <si>
    <t>22579767-001</t>
    <phoneticPr fontId="7"/>
  </si>
  <si>
    <t xml:space="preserve"> 東京都港区北青山1-3-6　SIビル青山</t>
    <phoneticPr fontId="7"/>
  </si>
  <si>
    <t>IP091214</t>
  </si>
  <si>
    <t>関西社P営業部</t>
    <rPh sb="0" eb="2">
      <t>カンサイ</t>
    </rPh>
    <rPh sb="2" eb="3">
      <t>シャ</t>
    </rPh>
    <rPh sb="4" eb="6">
      <t>エイギョウ</t>
    </rPh>
    <rPh sb="6" eb="7">
      <t>ブ</t>
    </rPh>
    <phoneticPr fontId="7"/>
  </si>
  <si>
    <t>高濱</t>
    <rPh sb="0" eb="2">
      <t>タカハマ</t>
    </rPh>
    <phoneticPr fontId="7"/>
  </si>
  <si>
    <t>端末サポート課</t>
    <phoneticPr fontId="7"/>
  </si>
  <si>
    <t>滋賀県</t>
    <rPh sb="0" eb="3">
      <t>シガケン</t>
    </rPh>
    <phoneticPr fontId="7"/>
  </si>
  <si>
    <t>滋賀県彦根市正法寺町３６８－４</t>
  </si>
  <si>
    <t>滋賀彦根工場</t>
    <phoneticPr fontId="7"/>
  </si>
  <si>
    <t>株式会社創美工芸</t>
    <rPh sb="0" eb="4">
      <t>カブシキガイシャ</t>
    </rPh>
    <rPh sb="4" eb="6">
      <t>ソウビ</t>
    </rPh>
    <rPh sb="6" eb="8">
      <t>コウゲイ</t>
    </rPh>
    <phoneticPr fontId="7"/>
  </si>
  <si>
    <t>0749‐22‐3280</t>
    <phoneticPr fontId="7"/>
  </si>
  <si>
    <t>03-5786-2657</t>
    <phoneticPr fontId="7"/>
  </si>
  <si>
    <t>株式会社エイコー</t>
    <rPh sb="0" eb="2">
      <t>カブシキ</t>
    </rPh>
    <rPh sb="2" eb="4">
      <t>カイシャ</t>
    </rPh>
    <phoneticPr fontId="7"/>
  </si>
  <si>
    <t>WV-SPW611LJ</t>
    <phoneticPr fontId="7"/>
  </si>
  <si>
    <t>WJ-NV250/05</t>
    <phoneticPr fontId="7"/>
  </si>
  <si>
    <t>IP091213</t>
    <phoneticPr fontId="7"/>
  </si>
  <si>
    <t>22545345-001</t>
    <phoneticPr fontId="7"/>
  </si>
  <si>
    <t>22545345-001</t>
    <phoneticPr fontId="7"/>
  </si>
  <si>
    <t>滋賀県彦根市正法寺町３６８－４</t>
    <phoneticPr fontId="7"/>
  </si>
  <si>
    <t>522-0024</t>
    <phoneticPr fontId="7"/>
  </si>
  <si>
    <t>522-0024</t>
    <phoneticPr fontId="7"/>
  </si>
  <si>
    <t>QCV02446</t>
    <phoneticPr fontId="7"/>
  </si>
  <si>
    <t>QCV02437</t>
    <phoneticPr fontId="7"/>
  </si>
  <si>
    <t>大阪市中央区南船場2-5-2　エイコービル　４Ｆ</t>
  </si>
  <si>
    <t>542-0081</t>
    <phoneticPr fontId="7"/>
  </si>
  <si>
    <t>システム営業部</t>
  </si>
  <si>
    <t>システム営業部</t>
    <phoneticPr fontId="7"/>
  </si>
  <si>
    <t>06-4705-6664</t>
    <phoneticPr fontId="7"/>
  </si>
  <si>
    <t>06-4705-6735</t>
    <phoneticPr fontId="7"/>
  </si>
  <si>
    <t>581-0051</t>
  </si>
  <si>
    <t>大阪府八尾市竹渕西１－３６</t>
    <phoneticPr fontId="7"/>
  </si>
  <si>
    <t>営業部</t>
  </si>
  <si>
    <t>営業部</t>
    <phoneticPr fontId="7"/>
  </si>
  <si>
    <t>06-6790-5187</t>
    <phoneticPr fontId="7"/>
  </si>
  <si>
    <t>06-6790-5186</t>
    <phoneticPr fontId="7"/>
  </si>
  <si>
    <t>QBV01857</t>
    <phoneticPr fontId="7"/>
  </si>
  <si>
    <t>06-6790-5186</t>
    <phoneticPr fontId="7"/>
  </si>
  <si>
    <t>IP091215</t>
  </si>
  <si>
    <t>IP091215</t>
    <phoneticPr fontId="7"/>
  </si>
  <si>
    <t>中部社</t>
    <rPh sb="0" eb="2">
      <t>チュウブ</t>
    </rPh>
    <rPh sb="2" eb="3">
      <t>シャ</t>
    </rPh>
    <phoneticPr fontId="7"/>
  </si>
  <si>
    <t>柳</t>
    <rPh sb="0" eb="1">
      <t>ヤナギ</t>
    </rPh>
    <phoneticPr fontId="7"/>
  </si>
  <si>
    <t>福寿工業株式会社</t>
  </si>
  <si>
    <t>福寿工業株式会社</t>
    <rPh sb="0" eb="2">
      <t>フクジュ</t>
    </rPh>
    <rPh sb="2" eb="4">
      <t>コウギョウ</t>
    </rPh>
    <rPh sb="4" eb="8">
      <t>カブシキガイシャ</t>
    </rPh>
    <phoneticPr fontId="7"/>
  </si>
  <si>
    <t>岐阜県</t>
    <rPh sb="0" eb="3">
      <t>ギフケン</t>
    </rPh>
    <phoneticPr fontId="7"/>
  </si>
  <si>
    <t>501-6274</t>
  </si>
  <si>
    <t>501-6274</t>
    <phoneticPr fontId="7"/>
  </si>
  <si>
    <t>羽島市小熊西小熊４００５</t>
    <rPh sb="0" eb="2">
      <t>ハシマ</t>
    </rPh>
    <rPh sb="2" eb="3">
      <t>シ</t>
    </rPh>
    <rPh sb="3" eb="5">
      <t>オグマ</t>
    </rPh>
    <rPh sb="5" eb="6">
      <t>ニシ</t>
    </rPh>
    <rPh sb="6" eb="8">
      <t>オグマ</t>
    </rPh>
    <phoneticPr fontId="7"/>
  </si>
  <si>
    <t>情報管理グループ</t>
    <rPh sb="0" eb="2">
      <t>ジョウホウ</t>
    </rPh>
    <rPh sb="2" eb="4">
      <t>カンリ</t>
    </rPh>
    <phoneticPr fontId="7"/>
  </si>
  <si>
    <t>吉村ＴＬ</t>
    <rPh sb="0" eb="2">
      <t>ヨシムラ</t>
    </rPh>
    <phoneticPr fontId="7"/>
  </si>
  <si>
    <t>058-392-2111</t>
  </si>
  <si>
    <t>058-392-8723</t>
  </si>
  <si>
    <t>株式会社三島</t>
  </si>
  <si>
    <t>500-8437</t>
  </si>
  <si>
    <t>岐阜県岐阜市石切町３２番地</t>
  </si>
  <si>
    <t>営業</t>
  </si>
  <si>
    <t>058-272-5921</t>
  </si>
  <si>
    <t>058-274-9125</t>
  </si>
  <si>
    <t>岐阜県羽島市小熊町西小熊４００５番地</t>
  </si>
  <si>
    <t>05-392-2111</t>
  </si>
  <si>
    <t>05-392-8723</t>
  </si>
  <si>
    <t>千代田区大手町１丁目１-１</t>
    <phoneticPr fontId="7"/>
  </si>
  <si>
    <t>総務</t>
    <phoneticPr fontId="7"/>
  </si>
  <si>
    <t>22579367-001</t>
    <phoneticPr fontId="7"/>
  </si>
  <si>
    <t>IP091216</t>
  </si>
  <si>
    <t>WV-SFN310AJ</t>
    <phoneticPr fontId="7"/>
  </si>
  <si>
    <t>QBV25089</t>
    <phoneticPr fontId="7"/>
  </si>
  <si>
    <t>QBV31284</t>
    <phoneticPr fontId="7"/>
  </si>
  <si>
    <t>QBV25096</t>
    <phoneticPr fontId="7"/>
  </si>
  <si>
    <t>QBV25097</t>
  </si>
  <si>
    <t>QBV31277</t>
    <phoneticPr fontId="7"/>
  </si>
  <si>
    <t>6AC01010879</t>
    <phoneticPr fontId="7"/>
  </si>
  <si>
    <t>GG70010446RR</t>
    <phoneticPr fontId="7"/>
  </si>
  <si>
    <t>LCD-MF211ESB</t>
    <phoneticPr fontId="7"/>
  </si>
  <si>
    <t>IP091217</t>
  </si>
  <si>
    <t>22586227-001</t>
    <phoneticPr fontId="7"/>
  </si>
  <si>
    <t>WJ-NV250/05</t>
    <phoneticPr fontId="7"/>
  </si>
  <si>
    <t>455-0024</t>
  </si>
  <si>
    <t>IP091219</t>
  </si>
  <si>
    <t>602-8570</t>
  </si>
  <si>
    <t>京都市上京区下立売通新町西入薮ノ内町</t>
    <rPh sb="0" eb="3">
      <t>キョウトシ</t>
    </rPh>
    <rPh sb="3" eb="5">
      <t>カミキョウ</t>
    </rPh>
    <rPh sb="5" eb="6">
      <t>ク</t>
    </rPh>
    <rPh sb="6" eb="9">
      <t>シモタチウリ</t>
    </rPh>
    <rPh sb="9" eb="10">
      <t>ドオリ</t>
    </rPh>
    <rPh sb="10" eb="12">
      <t>シンマチ</t>
    </rPh>
    <rPh sb="12" eb="13">
      <t>ニシ</t>
    </rPh>
    <rPh sb="13" eb="14">
      <t>イリ</t>
    </rPh>
    <rPh sb="14" eb="15">
      <t>ヤブ</t>
    </rPh>
    <rPh sb="16" eb="17">
      <t>ナイ</t>
    </rPh>
    <rPh sb="17" eb="18">
      <t>マチ</t>
    </rPh>
    <phoneticPr fontId="7"/>
  </si>
  <si>
    <t>総務部自治振興課</t>
    <rPh sb="0" eb="2">
      <t>ソウム</t>
    </rPh>
    <rPh sb="2" eb="3">
      <t>ブ</t>
    </rPh>
    <rPh sb="3" eb="5">
      <t>ジチ</t>
    </rPh>
    <rPh sb="5" eb="8">
      <t>シンコウカ</t>
    </rPh>
    <phoneticPr fontId="7"/>
  </si>
  <si>
    <t>075-451-5452</t>
  </si>
  <si>
    <t>075-414-4450</t>
  </si>
  <si>
    <t>550-0002</t>
  </si>
  <si>
    <t>大阪府大阪市西区江戸堀１－９－６肥後橋ユニオンビル１２Ｆ</t>
    <rPh sb="0" eb="3">
      <t>オオサカフ</t>
    </rPh>
    <rPh sb="3" eb="6">
      <t>オオサカシ</t>
    </rPh>
    <rPh sb="6" eb="8">
      <t>ニシク</t>
    </rPh>
    <rPh sb="8" eb="10">
      <t>エド</t>
    </rPh>
    <rPh sb="10" eb="11">
      <t>ホリ</t>
    </rPh>
    <rPh sb="16" eb="19">
      <t>ヒゴバシ</t>
    </rPh>
    <phoneticPr fontId="7"/>
  </si>
  <si>
    <t>会社ソリューション本部</t>
    <rPh sb="0" eb="2">
      <t>カイシャ</t>
    </rPh>
    <rPh sb="9" eb="11">
      <t>ホンブ</t>
    </rPh>
    <phoneticPr fontId="7"/>
  </si>
  <si>
    <t>06-6447-1221</t>
  </si>
  <si>
    <t>06-6447-1223</t>
  </si>
  <si>
    <t>WV-SC386</t>
  </si>
  <si>
    <t>22541283-001</t>
    <phoneticPr fontId="7"/>
  </si>
  <si>
    <t>794-0811</t>
    <phoneticPr fontId="7"/>
  </si>
  <si>
    <t>愛媛県</t>
    <phoneticPr fontId="7"/>
  </si>
  <si>
    <t>今治市南高下町３丁目２－２</t>
    <rPh sb="0" eb="3">
      <t>イマバリシ</t>
    </rPh>
    <rPh sb="3" eb="4">
      <t>ミナミ</t>
    </rPh>
    <rPh sb="4" eb="6">
      <t>タカシタ</t>
    </rPh>
    <rPh sb="6" eb="7">
      <t>マチ</t>
    </rPh>
    <rPh sb="8" eb="10">
      <t>チョウメ</t>
    </rPh>
    <phoneticPr fontId="7"/>
  </si>
  <si>
    <t>南高下営業所</t>
    <rPh sb="0" eb="1">
      <t>ミナミ</t>
    </rPh>
    <rPh sb="1" eb="3">
      <t>タカシタ</t>
    </rPh>
    <rPh sb="3" eb="6">
      <t>エイギョウショ</t>
    </rPh>
    <phoneticPr fontId="7"/>
  </si>
  <si>
    <t>東予液化ガス株式会社　</t>
    <rPh sb="0" eb="1">
      <t>ヒガシ</t>
    </rPh>
    <rPh sb="1" eb="2">
      <t>ヨ</t>
    </rPh>
    <rPh sb="2" eb="4">
      <t>エキカ</t>
    </rPh>
    <rPh sb="6" eb="10">
      <t>カブシキガイシャ</t>
    </rPh>
    <phoneticPr fontId="7"/>
  </si>
  <si>
    <t>越智</t>
    <rPh sb="0" eb="2">
      <t>オチ</t>
    </rPh>
    <phoneticPr fontId="7"/>
  </si>
  <si>
    <t>0898-31-0001</t>
    <phoneticPr fontId="7"/>
  </si>
  <si>
    <t>QBV02033</t>
    <phoneticPr fontId="7"/>
  </si>
  <si>
    <t>0898-31-0001</t>
    <phoneticPr fontId="7"/>
  </si>
  <si>
    <t>PESNW</t>
    <phoneticPr fontId="7"/>
  </si>
  <si>
    <t>亥埜</t>
    <rPh sb="0" eb="1">
      <t>イ</t>
    </rPh>
    <rPh sb="1" eb="2">
      <t>ノ</t>
    </rPh>
    <phoneticPr fontId="7"/>
  </si>
  <si>
    <t>ＢＳ3課</t>
    <phoneticPr fontId="7"/>
  </si>
  <si>
    <t>ロシュ・ダイアグノスティックス株式会社</t>
    <phoneticPr fontId="7"/>
  </si>
  <si>
    <t>108-0075</t>
    <phoneticPr fontId="7"/>
  </si>
  <si>
    <t>東京都</t>
    <rPh sb="0" eb="3">
      <t>トウキョウト</t>
    </rPh>
    <phoneticPr fontId="7"/>
  </si>
  <si>
    <t>港区港南1丁目2番70　品川シーズンテラス１５Ｆ</t>
    <phoneticPr fontId="7"/>
  </si>
  <si>
    <t>ＩＴ部門ユーザーサポート・インフラ部</t>
    <rPh sb="2" eb="4">
      <t>ブモン</t>
    </rPh>
    <rPh sb="17" eb="18">
      <t>ブ</t>
    </rPh>
    <phoneticPr fontId="7"/>
  </si>
  <si>
    <t>050-3851-3500</t>
    <phoneticPr fontId="7"/>
  </si>
  <si>
    <t>パナソニックＥＳネットワークス株式会社</t>
    <rPh sb="15" eb="19">
      <t>カブシキガイシャ</t>
    </rPh>
    <phoneticPr fontId="7"/>
  </si>
  <si>
    <t>105-0021</t>
    <phoneticPr fontId="7"/>
  </si>
  <si>
    <t>東京都港区東新橋２－１２－７</t>
    <rPh sb="0" eb="3">
      <t>トウキョウト</t>
    </rPh>
    <rPh sb="3" eb="5">
      <t>ミナトク</t>
    </rPh>
    <rPh sb="5" eb="8">
      <t>ヒガシシンバシ</t>
    </rPh>
    <phoneticPr fontId="7"/>
  </si>
  <si>
    <t>ネットワークインテグレーション営業１部</t>
    <rPh sb="15" eb="17">
      <t>エイギョウ</t>
    </rPh>
    <rPh sb="18" eb="19">
      <t>ブ</t>
    </rPh>
    <phoneticPr fontId="7"/>
  </si>
  <si>
    <t>03-6402-5301</t>
    <phoneticPr fontId="7"/>
  </si>
  <si>
    <t>03-6402-5304</t>
    <phoneticPr fontId="7"/>
  </si>
  <si>
    <t>株式会社日立システムズ</t>
    <rPh sb="0" eb="4">
      <t>カブシキガイシャ</t>
    </rPh>
    <rPh sb="4" eb="6">
      <t>ヒタチ</t>
    </rPh>
    <phoneticPr fontId="7"/>
  </si>
  <si>
    <t>品川区大崎１－２－１　大崎フロントタワー</t>
    <rPh sb="0" eb="3">
      <t>シナガワク</t>
    </rPh>
    <rPh sb="3" eb="5">
      <t>オオサキ</t>
    </rPh>
    <rPh sb="11" eb="13">
      <t>オオサキ</t>
    </rPh>
    <phoneticPr fontId="7"/>
  </si>
  <si>
    <t>ネットワークサービス本部第三部</t>
    <rPh sb="10" eb="12">
      <t>ホンブ</t>
    </rPh>
    <rPh sb="12" eb="13">
      <t>ダイ</t>
    </rPh>
    <rPh sb="13" eb="15">
      <t>サンブ</t>
    </rPh>
    <phoneticPr fontId="7"/>
  </si>
  <si>
    <t>03-5435-1271</t>
    <phoneticPr fontId="7"/>
  </si>
  <si>
    <t>年間</t>
    <phoneticPr fontId="7"/>
  </si>
  <si>
    <t>ＷＶ-ＳＦ438</t>
    <phoneticPr fontId="7"/>
  </si>
  <si>
    <t>ＰＬＶ08294</t>
    <phoneticPr fontId="7"/>
  </si>
  <si>
    <t>BPS-17-002</t>
    <phoneticPr fontId="7"/>
  </si>
  <si>
    <t>IP091200</t>
    <phoneticPr fontId="7"/>
  </si>
  <si>
    <t>関西社Ｐ営業部２課</t>
    <rPh sb="0" eb="2">
      <t>カンサイ</t>
    </rPh>
    <rPh sb="2" eb="3">
      <t>シャ</t>
    </rPh>
    <rPh sb="4" eb="6">
      <t>エイギョウ</t>
    </rPh>
    <rPh sb="6" eb="7">
      <t>ブ</t>
    </rPh>
    <rPh sb="8" eb="9">
      <t>カ</t>
    </rPh>
    <phoneticPr fontId="7"/>
  </si>
  <si>
    <t>関川</t>
    <phoneticPr fontId="7"/>
  </si>
  <si>
    <t>関西社</t>
    <rPh sb="0" eb="2">
      <t>カンサイ</t>
    </rPh>
    <rPh sb="2" eb="3">
      <t>シャ</t>
    </rPh>
    <phoneticPr fontId="7"/>
  </si>
  <si>
    <t>年間</t>
    <phoneticPr fontId="7"/>
  </si>
  <si>
    <t>IP091220</t>
  </si>
  <si>
    <t>IP091221</t>
  </si>
  <si>
    <t>IP091222</t>
  </si>
  <si>
    <t>IP091223</t>
  </si>
  <si>
    <t>22589321-001</t>
    <phoneticPr fontId="7"/>
  </si>
  <si>
    <t>関西社Ｐ営業部３課</t>
    <rPh sb="0" eb="2">
      <t>カンサイ</t>
    </rPh>
    <rPh sb="2" eb="3">
      <t>シャ</t>
    </rPh>
    <rPh sb="4" eb="6">
      <t>エイギョウ</t>
    </rPh>
    <rPh sb="6" eb="7">
      <t>ブ</t>
    </rPh>
    <rPh sb="8" eb="9">
      <t>カ</t>
    </rPh>
    <phoneticPr fontId="7"/>
  </si>
  <si>
    <t>関西社Ｐ営業部４課</t>
    <rPh sb="0" eb="2">
      <t>カンサイ</t>
    </rPh>
    <rPh sb="2" eb="3">
      <t>シャ</t>
    </rPh>
    <rPh sb="4" eb="6">
      <t>エイギョウ</t>
    </rPh>
    <rPh sb="6" eb="7">
      <t>ブ</t>
    </rPh>
    <rPh sb="8" eb="9">
      <t>カ</t>
    </rPh>
    <phoneticPr fontId="7"/>
  </si>
  <si>
    <t>関西社Ｐ営業部５課</t>
    <rPh sb="0" eb="2">
      <t>カンサイ</t>
    </rPh>
    <rPh sb="2" eb="3">
      <t>シャ</t>
    </rPh>
    <rPh sb="4" eb="6">
      <t>エイギョウ</t>
    </rPh>
    <rPh sb="6" eb="7">
      <t>ブ</t>
    </rPh>
    <rPh sb="8" eb="9">
      <t>カ</t>
    </rPh>
    <phoneticPr fontId="7"/>
  </si>
  <si>
    <t>関西社Ｐ営業部６課</t>
    <rPh sb="0" eb="2">
      <t>カンサイ</t>
    </rPh>
    <rPh sb="2" eb="3">
      <t>シャ</t>
    </rPh>
    <rPh sb="4" eb="6">
      <t>エイギョウ</t>
    </rPh>
    <rPh sb="6" eb="7">
      <t>ブ</t>
    </rPh>
    <rPh sb="8" eb="9">
      <t>カ</t>
    </rPh>
    <phoneticPr fontId="7"/>
  </si>
  <si>
    <t>WJ-ND400K</t>
    <phoneticPr fontId="7"/>
  </si>
  <si>
    <t>WJ-HDU41S</t>
    <phoneticPr fontId="7"/>
  </si>
  <si>
    <t>WV-SPN310AV</t>
    <phoneticPr fontId="7"/>
  </si>
  <si>
    <t>WV-SF438</t>
    <phoneticPr fontId="7"/>
  </si>
  <si>
    <t>WV-SFN480</t>
    <phoneticPr fontId="7"/>
  </si>
  <si>
    <t>IP091224</t>
  </si>
  <si>
    <t>IP091225</t>
  </si>
  <si>
    <t>Ｐ営業1部1課</t>
    <rPh sb="1" eb="3">
      <t>エイギョウ</t>
    </rPh>
    <rPh sb="4" eb="5">
      <t>ブ</t>
    </rPh>
    <rPh sb="6" eb="7">
      <t>カ</t>
    </rPh>
    <phoneticPr fontId="7"/>
  </si>
  <si>
    <t>清水</t>
    <rPh sb="0" eb="2">
      <t>シミズ</t>
    </rPh>
    <phoneticPr fontId="7"/>
  </si>
  <si>
    <t>Ｐ営業1部2課</t>
    <rPh sb="1" eb="3">
      <t>エイギョウ</t>
    </rPh>
    <rPh sb="4" eb="5">
      <t>ブ</t>
    </rPh>
    <rPh sb="6" eb="7">
      <t>カ</t>
    </rPh>
    <phoneticPr fontId="7"/>
  </si>
  <si>
    <t>WJ-NV250/4</t>
  </si>
  <si>
    <t>WV-SPN311A</t>
  </si>
  <si>
    <t>22594826-001</t>
    <phoneticPr fontId="7"/>
  </si>
  <si>
    <t>IP091225</t>
    <phoneticPr fontId="7"/>
  </si>
  <si>
    <t>IP091226</t>
    <phoneticPr fontId="7"/>
  </si>
  <si>
    <t>IP091227</t>
    <phoneticPr fontId="7"/>
  </si>
  <si>
    <t>ICP トーマツイノベーション</t>
    <phoneticPr fontId="7"/>
  </si>
  <si>
    <t>関西社</t>
    <rPh sb="0" eb="2">
      <t>カンサイ</t>
    </rPh>
    <rPh sb="2" eb="3">
      <t>シャ</t>
    </rPh>
    <phoneticPr fontId="7"/>
  </si>
  <si>
    <t>関川</t>
    <rPh sb="0" eb="2">
      <t>セキカワ</t>
    </rPh>
    <phoneticPr fontId="7"/>
  </si>
  <si>
    <t>100-0006</t>
    <phoneticPr fontId="7"/>
  </si>
  <si>
    <t>千代田区有楽町１－７－１　有楽町電気ビル北館 １８Ｆ</t>
    <rPh sb="20" eb="22">
      <t>キタカン</t>
    </rPh>
    <phoneticPr fontId="7"/>
  </si>
  <si>
    <t>情報戦略グループ　情報システムユニット</t>
    <phoneticPr fontId="7"/>
  </si>
  <si>
    <t>泉　芳明</t>
  </si>
  <si>
    <t>03-5222-5114</t>
  </si>
  <si>
    <t>03-5222-5111</t>
  </si>
  <si>
    <t>パナソニックESネットワークス株式会社</t>
    <phoneticPr fontId="7"/>
  </si>
  <si>
    <t>105-0021</t>
    <phoneticPr fontId="7"/>
  </si>
  <si>
    <t>東京都港区東新橋2丁目12番7号　住友東新橋ビル2号館4F</t>
    <phoneticPr fontId="7"/>
  </si>
  <si>
    <t>ソリューションデザイン部</t>
    <phoneticPr fontId="7"/>
  </si>
  <si>
    <t>03-6402-5302</t>
    <phoneticPr fontId="7"/>
  </si>
  <si>
    <t>03-6402-5307</t>
    <phoneticPr fontId="7"/>
  </si>
  <si>
    <t>トーマツ イノベーション株式会社</t>
    <phoneticPr fontId="7"/>
  </si>
  <si>
    <t>東京都千代田区有楽町1-7-1　有楽町電気ビル北館 18F</t>
    <phoneticPr fontId="7"/>
  </si>
  <si>
    <t>100-0006</t>
    <phoneticPr fontId="7"/>
  </si>
  <si>
    <t>03-5222-5111</t>
    <phoneticPr fontId="7"/>
  </si>
  <si>
    <t>03-5222-5114</t>
    <phoneticPr fontId="7"/>
  </si>
  <si>
    <t>IP091226</t>
  </si>
  <si>
    <t>IP091227</t>
  </si>
  <si>
    <t>ＷＶ-ＳＦＶ110</t>
    <phoneticPr fontId="7"/>
  </si>
  <si>
    <t>100-0007</t>
  </si>
  <si>
    <t>千代田区有楽町１－７－１　有楽町電気ビル北館 １９Ｆ</t>
    <rPh sb="20" eb="22">
      <t>キタカン</t>
    </rPh>
    <phoneticPr fontId="7"/>
  </si>
  <si>
    <t>105-0022</t>
  </si>
  <si>
    <t>東京都港区東新橋2丁目12番7号　住友東新橋ビル2号館5F</t>
  </si>
  <si>
    <t>東京都千代田区有楽町1-7-1　有楽町電気ビル北館 19F</t>
  </si>
  <si>
    <t>PLV33167</t>
    <phoneticPr fontId="7"/>
  </si>
  <si>
    <t>PLV33152</t>
    <phoneticPr fontId="7"/>
  </si>
  <si>
    <t>PLV31306</t>
    <phoneticPr fontId="7"/>
  </si>
  <si>
    <t>PLV31220</t>
    <phoneticPr fontId="7"/>
  </si>
  <si>
    <t>PLV31259</t>
    <phoneticPr fontId="7"/>
  </si>
  <si>
    <t>PLV31360</t>
    <phoneticPr fontId="7"/>
  </si>
  <si>
    <t>PLV31240</t>
    <phoneticPr fontId="7"/>
  </si>
  <si>
    <t>QCV20849</t>
    <phoneticPr fontId="7"/>
  </si>
  <si>
    <t>QCV18404</t>
    <phoneticPr fontId="7"/>
  </si>
  <si>
    <t>22595863-001</t>
    <phoneticPr fontId="7"/>
  </si>
  <si>
    <t>039-2624</t>
    <phoneticPr fontId="7"/>
  </si>
  <si>
    <t>青森県</t>
    <rPh sb="0" eb="3">
      <t>アオモリケン</t>
    </rPh>
    <phoneticPr fontId="7"/>
  </si>
  <si>
    <t>上北郡東北町上北南三丁目３２番地３５１</t>
    <rPh sb="0" eb="3">
      <t>カミキタグン</t>
    </rPh>
    <rPh sb="3" eb="6">
      <t>トウホクマチ</t>
    </rPh>
    <rPh sb="6" eb="9">
      <t>カミキタミナミ</t>
    </rPh>
    <rPh sb="9" eb="12">
      <t>サンチョウメ</t>
    </rPh>
    <rPh sb="14" eb="16">
      <t>バンチ</t>
    </rPh>
    <phoneticPr fontId="7"/>
  </si>
  <si>
    <t>0175-62-2484</t>
    <phoneticPr fontId="7"/>
  </si>
  <si>
    <t>社会福祉法人　恵徳会</t>
    <rPh sb="0" eb="2">
      <t>シャカイ</t>
    </rPh>
    <rPh sb="2" eb="4">
      <t>フクシ</t>
    </rPh>
    <rPh sb="4" eb="6">
      <t>ホウジン</t>
    </rPh>
    <rPh sb="7" eb="8">
      <t>ケイ</t>
    </rPh>
    <rPh sb="8" eb="9">
      <t>トク</t>
    </rPh>
    <rPh sb="9" eb="10">
      <t>カイ</t>
    </rPh>
    <phoneticPr fontId="7"/>
  </si>
  <si>
    <t>034-0001</t>
  </si>
  <si>
    <t>034-0001</t>
    <phoneticPr fontId="7"/>
  </si>
  <si>
    <t>青森県十和田市大字三本木字北平１２１－１３</t>
    <rPh sb="0" eb="3">
      <t>アオモリケン</t>
    </rPh>
    <rPh sb="3" eb="7">
      <t>トワダシ</t>
    </rPh>
    <rPh sb="7" eb="9">
      <t>オオアザ</t>
    </rPh>
    <rPh sb="9" eb="12">
      <t>サンボンキ</t>
    </rPh>
    <rPh sb="12" eb="13">
      <t>アザ</t>
    </rPh>
    <rPh sb="13" eb="14">
      <t>キタ</t>
    </rPh>
    <rPh sb="14" eb="15">
      <t>ダイラ</t>
    </rPh>
    <phoneticPr fontId="7"/>
  </si>
  <si>
    <t>営業課</t>
    <rPh sb="0" eb="2">
      <t>エイギョウ</t>
    </rPh>
    <rPh sb="2" eb="3">
      <t>カ</t>
    </rPh>
    <phoneticPr fontId="7"/>
  </si>
  <si>
    <t>0176-22-2148</t>
  </si>
  <si>
    <t>0176-22-2148</t>
    <phoneticPr fontId="7"/>
  </si>
  <si>
    <t>0176-25-2762</t>
  </si>
  <si>
    <t>0176-25-2762</t>
    <phoneticPr fontId="7"/>
  </si>
  <si>
    <t>034-0005</t>
  </si>
  <si>
    <t>034-0006</t>
  </si>
  <si>
    <t>034-0007</t>
  </si>
  <si>
    <t>青森県十和田市大字三本木字北平１２１－１９</t>
    <rPh sb="0" eb="3">
      <t>アオモリケン</t>
    </rPh>
    <rPh sb="3" eb="7">
      <t>トワダシ</t>
    </rPh>
    <rPh sb="7" eb="9">
      <t>オオアザ</t>
    </rPh>
    <rPh sb="9" eb="12">
      <t>サンボンキ</t>
    </rPh>
    <rPh sb="12" eb="13">
      <t>アザ</t>
    </rPh>
    <rPh sb="13" eb="14">
      <t>キタ</t>
    </rPh>
    <rPh sb="14" eb="15">
      <t>ダイラ</t>
    </rPh>
    <phoneticPr fontId="7"/>
  </si>
  <si>
    <t>0176-22-2154</t>
  </si>
  <si>
    <t>0176-25-2768</t>
  </si>
  <si>
    <t>034-0008</t>
  </si>
  <si>
    <t>青森県十和田市大字三本木字北平１２１－２０</t>
    <rPh sb="0" eb="3">
      <t>アオモリケン</t>
    </rPh>
    <rPh sb="3" eb="7">
      <t>トワダシ</t>
    </rPh>
    <rPh sb="7" eb="9">
      <t>オオアザ</t>
    </rPh>
    <rPh sb="9" eb="12">
      <t>サンボンキ</t>
    </rPh>
    <rPh sb="12" eb="13">
      <t>アザ</t>
    </rPh>
    <rPh sb="13" eb="14">
      <t>キタ</t>
    </rPh>
    <rPh sb="14" eb="15">
      <t>ダイラ</t>
    </rPh>
    <phoneticPr fontId="7"/>
  </si>
  <si>
    <t>0176-22-2155</t>
  </si>
  <si>
    <t>0176-25-2769</t>
  </si>
  <si>
    <t>QCV01018</t>
    <phoneticPr fontId="7"/>
  </si>
  <si>
    <t>QBV19530</t>
    <phoneticPr fontId="7"/>
  </si>
  <si>
    <t>QBV19512</t>
    <phoneticPr fontId="7"/>
  </si>
  <si>
    <t>QBV19517</t>
    <phoneticPr fontId="7"/>
  </si>
  <si>
    <t>QBV19443</t>
    <phoneticPr fontId="7"/>
  </si>
  <si>
    <t>QBV19444</t>
    <phoneticPr fontId="7"/>
  </si>
  <si>
    <t>QBV19529</t>
    <phoneticPr fontId="7"/>
  </si>
  <si>
    <t>QCV01959</t>
    <phoneticPr fontId="7"/>
  </si>
  <si>
    <t>IP091227</t>
    <phoneticPr fontId="7"/>
  </si>
  <si>
    <t>20187/5/8</t>
    <phoneticPr fontId="7"/>
  </si>
  <si>
    <t>WV-SF438</t>
    <phoneticPr fontId="7"/>
  </si>
  <si>
    <t>株式会社オートメイション・テクノロジー</t>
    <rPh sb="0" eb="4">
      <t>カブシキカイシャ</t>
    </rPh>
    <phoneticPr fontId="7"/>
  </si>
  <si>
    <t>インフラソリューション部</t>
    <rPh sb="11" eb="12">
      <t>ブ</t>
    </rPh>
    <phoneticPr fontId="7"/>
  </si>
  <si>
    <t>水俣市塩浜メガソーラー発電所</t>
    <rPh sb="0" eb="3">
      <t>ミナマタシ</t>
    </rPh>
    <rPh sb="3" eb="5">
      <t>シオハマ</t>
    </rPh>
    <rPh sb="11" eb="13">
      <t>ハツデン</t>
    </rPh>
    <rPh sb="13" eb="14">
      <t>ショ</t>
    </rPh>
    <phoneticPr fontId="7"/>
  </si>
  <si>
    <t>IP091229</t>
  </si>
  <si>
    <t>四国社</t>
    <rPh sb="0" eb="2">
      <t>シコク</t>
    </rPh>
    <rPh sb="2" eb="3">
      <t>シャ</t>
    </rPh>
    <phoneticPr fontId="7"/>
  </si>
  <si>
    <t>村上</t>
    <rPh sb="0" eb="2">
      <t>ムラカミ</t>
    </rPh>
    <phoneticPr fontId="7"/>
  </si>
  <si>
    <t>朝倉作業所</t>
    <phoneticPr fontId="7"/>
  </si>
  <si>
    <t>WJ-NV250/05</t>
    <phoneticPr fontId="7"/>
  </si>
  <si>
    <t>IP091228</t>
  </si>
  <si>
    <t>092-525-6352</t>
  </si>
  <si>
    <t>092-525-6353</t>
  </si>
  <si>
    <t>867-0067</t>
  </si>
  <si>
    <t>福岡県福岡市南区那の川1丁目24番1号　九電工福岡支店ビル5階</t>
    <rPh sb="0" eb="3">
      <t>フクオカケン</t>
    </rPh>
    <rPh sb="3" eb="6">
      <t>フクオカシ</t>
    </rPh>
    <rPh sb="6" eb="8">
      <t>ミナミク</t>
    </rPh>
    <rPh sb="8" eb="9">
      <t>ナ</t>
    </rPh>
    <rPh sb="10" eb="11">
      <t>カワ</t>
    </rPh>
    <rPh sb="12" eb="14">
      <t>チョウメ</t>
    </rPh>
    <rPh sb="16" eb="17">
      <t>バン</t>
    </rPh>
    <rPh sb="18" eb="19">
      <t>ゴウ</t>
    </rPh>
    <rPh sb="20" eb="23">
      <t>キュウデンコウ</t>
    </rPh>
    <rPh sb="23" eb="25">
      <t>フクオカ</t>
    </rPh>
    <rPh sb="25" eb="27">
      <t>シテン</t>
    </rPh>
    <rPh sb="30" eb="31">
      <t>カイ</t>
    </rPh>
    <phoneticPr fontId="7"/>
  </si>
  <si>
    <t>水俣市塩浜町２７８番1号</t>
    <rPh sb="0" eb="3">
      <t>ミナマタシ</t>
    </rPh>
    <rPh sb="3" eb="5">
      <t>シオハマ</t>
    </rPh>
    <rPh sb="5" eb="6">
      <t>チョウ</t>
    </rPh>
    <rPh sb="9" eb="10">
      <t>バン</t>
    </rPh>
    <rPh sb="11" eb="12">
      <t>ゴウ</t>
    </rPh>
    <phoneticPr fontId="7"/>
  </si>
  <si>
    <t>815-0081</t>
  </si>
  <si>
    <t>九州社</t>
    <rPh sb="0" eb="2">
      <t>キュウシュウ</t>
    </rPh>
    <rPh sb="2" eb="3">
      <t>シャ</t>
    </rPh>
    <phoneticPr fontId="7"/>
  </si>
  <si>
    <t>ＥＮＧ2課</t>
    <rPh sb="4" eb="5">
      <t>カ</t>
    </rPh>
    <phoneticPr fontId="7"/>
  </si>
  <si>
    <t>WV-SPW611LJ</t>
    <phoneticPr fontId="7"/>
  </si>
  <si>
    <t>PHV46294</t>
    <phoneticPr fontId="7"/>
  </si>
  <si>
    <t>PHV32417</t>
    <phoneticPr fontId="7"/>
  </si>
  <si>
    <t>PHV32420</t>
    <phoneticPr fontId="7"/>
  </si>
  <si>
    <t>PHV44162</t>
    <phoneticPr fontId="7"/>
  </si>
  <si>
    <t>PHV39155</t>
    <phoneticPr fontId="7"/>
  </si>
  <si>
    <t>22617416-001</t>
  </si>
  <si>
    <t>22617416-001</t>
    <phoneticPr fontId="7"/>
  </si>
  <si>
    <t>愛媛綜合警備保障株式会社</t>
    <rPh sb="8" eb="12">
      <t>カブシキガイシャ</t>
    </rPh>
    <phoneticPr fontId="7"/>
  </si>
  <si>
    <t>790-0054</t>
    <phoneticPr fontId="7"/>
  </si>
  <si>
    <t>愛媛県</t>
    <phoneticPr fontId="7"/>
  </si>
  <si>
    <t>松山市空港通二丁目６番２７号</t>
    <rPh sb="0" eb="3">
      <t>マツヤマシ</t>
    </rPh>
    <rPh sb="3" eb="6">
      <t>クウコウドオリ</t>
    </rPh>
    <rPh sb="6" eb="9">
      <t>ニチョウメ</t>
    </rPh>
    <rPh sb="10" eb="11">
      <t>バン</t>
    </rPh>
    <rPh sb="13" eb="14">
      <t>ゴウ</t>
    </rPh>
    <phoneticPr fontId="7"/>
  </si>
  <si>
    <t>今治支社</t>
    <rPh sb="0" eb="2">
      <t>イマバリ</t>
    </rPh>
    <rPh sb="2" eb="4">
      <t>シシャ</t>
    </rPh>
    <phoneticPr fontId="7"/>
  </si>
  <si>
    <t>徳永</t>
    <rPh sb="0" eb="2">
      <t>トクナガ</t>
    </rPh>
    <phoneticPr fontId="7"/>
  </si>
  <si>
    <t>0898-23-2254</t>
    <phoneticPr fontId="7"/>
  </si>
  <si>
    <t>0898-23-0729</t>
    <phoneticPr fontId="7"/>
  </si>
  <si>
    <t>愛媛県松山市空港通二丁目６番２７号</t>
    <rPh sb="0" eb="3">
      <t>エヒメケン</t>
    </rPh>
    <phoneticPr fontId="7"/>
  </si>
  <si>
    <t>IP091098</t>
    <phoneticPr fontId="7"/>
  </si>
  <si>
    <t>QDV01659</t>
    <phoneticPr fontId="7"/>
  </si>
  <si>
    <t>22616832-001</t>
    <phoneticPr fontId="7"/>
  </si>
  <si>
    <t>QCV08340</t>
    <phoneticPr fontId="7"/>
  </si>
  <si>
    <t>～</t>
    <phoneticPr fontId="7"/>
  </si>
  <si>
    <t>799-1606</t>
    <phoneticPr fontId="7"/>
  </si>
  <si>
    <t>愛媛県今治市朝倉南乙457</t>
    <phoneticPr fontId="7"/>
  </si>
  <si>
    <t>0898-56-3577</t>
    <phoneticPr fontId="7"/>
  </si>
  <si>
    <t>6/12山園さんに保守依頼メール済</t>
    <rPh sb="4" eb="6">
      <t>ヤマゾノ</t>
    </rPh>
    <rPh sb="9" eb="11">
      <t>ホシュ</t>
    </rPh>
    <rPh sb="11" eb="13">
      <t>イライ</t>
    </rPh>
    <rPh sb="16" eb="17">
      <t>スミ</t>
    </rPh>
    <phoneticPr fontId="7"/>
  </si>
  <si>
    <t>未登録</t>
    <rPh sb="0" eb="3">
      <t>ミトウロク</t>
    </rPh>
    <phoneticPr fontId="7"/>
  </si>
  <si>
    <t>　</t>
    <phoneticPr fontId="7"/>
  </si>
  <si>
    <t>IP091230</t>
  </si>
  <si>
    <t>双日総合管理株式会社</t>
    <rPh sb="0" eb="1">
      <t>ソウ</t>
    </rPh>
    <rPh sb="1" eb="2">
      <t>ジツ</t>
    </rPh>
    <rPh sb="2" eb="4">
      <t>ソウゴウ</t>
    </rPh>
    <rPh sb="4" eb="6">
      <t>カンリ</t>
    </rPh>
    <rPh sb="6" eb="10">
      <t>カブシキガイシャ</t>
    </rPh>
    <phoneticPr fontId="7"/>
  </si>
  <si>
    <t>東京都</t>
    <phoneticPr fontId="7"/>
  </si>
  <si>
    <t>江東区東陽二丁目４番１４号　三井ウッディビル</t>
    <rPh sb="0" eb="3">
      <t>コウトウク</t>
    </rPh>
    <rPh sb="3" eb="5">
      <t>トウヨウ</t>
    </rPh>
    <rPh sb="5" eb="8">
      <t>ニチョウメ</t>
    </rPh>
    <rPh sb="9" eb="10">
      <t>バン</t>
    </rPh>
    <rPh sb="12" eb="13">
      <t>ゴウ</t>
    </rPh>
    <rPh sb="14" eb="16">
      <t>ミツイ</t>
    </rPh>
    <phoneticPr fontId="7"/>
  </si>
  <si>
    <t>大内亮太</t>
    <rPh sb="0" eb="2">
      <t>オオウチ</t>
    </rPh>
    <rPh sb="2" eb="4">
      <t>リョウタ</t>
    </rPh>
    <phoneticPr fontId="7"/>
  </si>
  <si>
    <t>070-5079-5935</t>
    <phoneticPr fontId="7"/>
  </si>
  <si>
    <t>中央支社 法人営業第二部</t>
    <rPh sb="0" eb="2">
      <t>チュウオウ</t>
    </rPh>
    <rPh sb="2" eb="4">
      <t>シシャ</t>
    </rPh>
    <rPh sb="5" eb="7">
      <t>ホウジン</t>
    </rPh>
    <rPh sb="7" eb="9">
      <t>エイギョウ</t>
    </rPh>
    <rPh sb="9" eb="11">
      <t>ダイニ</t>
    </rPh>
    <rPh sb="11" eb="12">
      <t>ブ</t>
    </rPh>
    <phoneticPr fontId="7"/>
  </si>
  <si>
    <t>綜合警備保障株式会社</t>
    <rPh sb="0" eb="2">
      <t>ソウゴウ</t>
    </rPh>
    <rPh sb="2" eb="4">
      <t>ケイビ</t>
    </rPh>
    <rPh sb="4" eb="6">
      <t>ホショウ</t>
    </rPh>
    <rPh sb="6" eb="10">
      <t>カブシキガイシャ</t>
    </rPh>
    <phoneticPr fontId="7"/>
  </si>
  <si>
    <t>東京都江東区東陽２丁目４－１４</t>
    <rPh sb="6" eb="8">
      <t>トウヨウ</t>
    </rPh>
    <rPh sb="9" eb="11">
      <t>チョウメ</t>
    </rPh>
    <phoneticPr fontId="7"/>
  </si>
  <si>
    <t>107-8511</t>
  </si>
  <si>
    <t>107-8511</t>
    <phoneticPr fontId="7"/>
  </si>
  <si>
    <t>03-3746-5300</t>
  </si>
  <si>
    <t>03-3746-5300</t>
    <phoneticPr fontId="7"/>
  </si>
  <si>
    <t>22621807-002</t>
    <phoneticPr fontId="7"/>
  </si>
  <si>
    <t>IP091231</t>
  </si>
  <si>
    <t>WJ-NV250V1-H</t>
    <phoneticPr fontId="7"/>
  </si>
  <si>
    <t>郵政防犯Ｓ部・ＳＳ</t>
    <rPh sb="0" eb="2">
      <t>ユウセイ</t>
    </rPh>
    <rPh sb="2" eb="4">
      <t>ボウハン</t>
    </rPh>
    <rPh sb="5" eb="6">
      <t>ブ</t>
    </rPh>
    <phoneticPr fontId="7"/>
  </si>
  <si>
    <t>小原</t>
    <rPh sb="0" eb="2">
      <t>オハラ</t>
    </rPh>
    <phoneticPr fontId="7"/>
  </si>
  <si>
    <t>WV-SFN310AJ-AP</t>
    <phoneticPr fontId="7"/>
  </si>
  <si>
    <t>WV-SPW611LJ-AP</t>
    <phoneticPr fontId="7"/>
  </si>
  <si>
    <t>21976679-003</t>
    <phoneticPr fontId="7"/>
  </si>
  <si>
    <t>03-3869-2118</t>
    <phoneticPr fontId="7"/>
  </si>
  <si>
    <t>IP090999</t>
    <phoneticPr fontId="7"/>
  </si>
  <si>
    <t>IP090796</t>
    <phoneticPr fontId="7"/>
  </si>
  <si>
    <t>OGV05291</t>
    <phoneticPr fontId="7"/>
  </si>
  <si>
    <t>OGV07503</t>
    <phoneticPr fontId="7"/>
  </si>
  <si>
    <t>OGV07496</t>
    <phoneticPr fontId="7"/>
  </si>
  <si>
    <t>OGV05298</t>
    <phoneticPr fontId="7"/>
  </si>
  <si>
    <t>通信システム営業部</t>
    <rPh sb="0" eb="2">
      <t>ツウシン</t>
    </rPh>
    <rPh sb="6" eb="8">
      <t>エイギョウ</t>
    </rPh>
    <rPh sb="8" eb="9">
      <t>ブ</t>
    </rPh>
    <phoneticPr fontId="7"/>
  </si>
  <si>
    <t>丸岡</t>
    <rPh sb="0" eb="2">
      <t>マルオカ</t>
    </rPh>
    <phoneticPr fontId="7"/>
  </si>
  <si>
    <t>BS3課</t>
    <phoneticPr fontId="7"/>
  </si>
  <si>
    <t>みずほ情報総研株式会社</t>
    <rPh sb="3" eb="5">
      <t>ジョウホウ</t>
    </rPh>
    <rPh sb="5" eb="7">
      <t>ソウケン</t>
    </rPh>
    <rPh sb="7" eb="9">
      <t>カブシキ</t>
    </rPh>
    <rPh sb="9" eb="11">
      <t>カイシャ</t>
    </rPh>
    <phoneticPr fontId="7"/>
  </si>
  <si>
    <t>134-0088</t>
    <phoneticPr fontId="7"/>
  </si>
  <si>
    <t>東京都江戸川区西葛西3-8-18　西葛西事業所 西葛西3丁目ビル</t>
    <phoneticPr fontId="7"/>
  </si>
  <si>
    <t>東京都</t>
    <phoneticPr fontId="7"/>
  </si>
  <si>
    <t>プラットフォームサービス第2部 インフラ管理チーム</t>
    <phoneticPr fontId="7"/>
  </si>
  <si>
    <t>03-3869-2118</t>
    <phoneticPr fontId="7"/>
  </si>
  <si>
    <t>WV-SF438</t>
    <phoneticPr fontId="7"/>
  </si>
  <si>
    <t>2257938-003</t>
    <phoneticPr fontId="7"/>
  </si>
  <si>
    <t>IP091232</t>
    <phoneticPr fontId="7"/>
  </si>
  <si>
    <t>みずほ情報総研株式会社</t>
    <rPh sb="3" eb="5">
      <t>ジョウホウ</t>
    </rPh>
    <rPh sb="5" eb="7">
      <t>ソウケン</t>
    </rPh>
    <rPh sb="7" eb="11">
      <t>カブシキガイシャ</t>
    </rPh>
    <phoneticPr fontId="7"/>
  </si>
  <si>
    <t>134-8609</t>
    <phoneticPr fontId="7"/>
  </si>
  <si>
    <t>江戸川区西葛西３－２２－３９　西葛西事務所　新館</t>
    <rPh sb="15" eb="18">
      <t>ニシカサイ</t>
    </rPh>
    <rPh sb="18" eb="20">
      <t>ジム</t>
    </rPh>
    <rPh sb="20" eb="21">
      <t>ショ</t>
    </rPh>
    <rPh sb="22" eb="24">
      <t>シンカン</t>
    </rPh>
    <phoneticPr fontId="7"/>
  </si>
  <si>
    <t>プラットフォームサービス第2部 インフラ管理チーム</t>
  </si>
  <si>
    <t>東京都江戸川区西葛西３－２２－３９　西葛西事務所　新館</t>
    <rPh sb="0" eb="3">
      <t>トウキョウト</t>
    </rPh>
    <rPh sb="18" eb="21">
      <t>ニシカサイ</t>
    </rPh>
    <rPh sb="21" eb="23">
      <t>ジム</t>
    </rPh>
    <rPh sb="23" eb="24">
      <t>ショ</t>
    </rPh>
    <rPh sb="25" eb="27">
      <t>シンカン</t>
    </rPh>
    <phoneticPr fontId="7"/>
  </si>
  <si>
    <t>QCV04350</t>
    <phoneticPr fontId="7"/>
  </si>
  <si>
    <t>QCV18396</t>
    <phoneticPr fontId="7"/>
  </si>
  <si>
    <t>QCV13570</t>
    <phoneticPr fontId="7"/>
  </si>
  <si>
    <t>QCV15961</t>
    <phoneticPr fontId="7"/>
  </si>
  <si>
    <t>QCV13566</t>
    <phoneticPr fontId="7"/>
  </si>
  <si>
    <t>QCV15974</t>
    <phoneticPr fontId="7"/>
  </si>
  <si>
    <t>IP091233</t>
  </si>
  <si>
    <t>IP091233</t>
    <phoneticPr fontId="7"/>
  </si>
  <si>
    <t>金融Ｓ部・3課</t>
    <rPh sb="0" eb="2">
      <t>キンユウ</t>
    </rPh>
    <rPh sb="3" eb="4">
      <t>ブ</t>
    </rPh>
    <rPh sb="6" eb="7">
      <t>カ</t>
    </rPh>
    <phoneticPr fontId="7"/>
  </si>
  <si>
    <t>本車田</t>
    <rPh sb="0" eb="3">
      <t>モトクルマダ</t>
    </rPh>
    <phoneticPr fontId="7"/>
  </si>
  <si>
    <t>ニッセイ情報テクノロジー株式会社</t>
    <rPh sb="4" eb="6">
      <t>ジョウホウ</t>
    </rPh>
    <rPh sb="12" eb="16">
      <t>カブシキガイシャ</t>
    </rPh>
    <phoneticPr fontId="7"/>
  </si>
  <si>
    <t>980-0811</t>
    <phoneticPr fontId="7"/>
  </si>
  <si>
    <t>宮城県</t>
    <rPh sb="0" eb="3">
      <t>ミヤギケン</t>
    </rPh>
    <phoneticPr fontId="7"/>
  </si>
  <si>
    <t>仙台市青葉区一番町３－３－５仙台青葉ビル</t>
    <rPh sb="0" eb="3">
      <t>センダイシ</t>
    </rPh>
    <rPh sb="3" eb="6">
      <t>アオバク</t>
    </rPh>
    <rPh sb="6" eb="9">
      <t>イチバンチョウ</t>
    </rPh>
    <rPh sb="14" eb="16">
      <t>センダイ</t>
    </rPh>
    <rPh sb="16" eb="18">
      <t>アオバ</t>
    </rPh>
    <phoneticPr fontId="7"/>
  </si>
  <si>
    <t>団保・共済ソリューション事業部</t>
    <rPh sb="0" eb="1">
      <t>ダン</t>
    </rPh>
    <rPh sb="1" eb="2">
      <t>ホ</t>
    </rPh>
    <rPh sb="3" eb="5">
      <t>キョウサイ</t>
    </rPh>
    <rPh sb="12" eb="14">
      <t>ジギョウ</t>
    </rPh>
    <rPh sb="14" eb="15">
      <t>ブ</t>
    </rPh>
    <phoneticPr fontId="7"/>
  </si>
  <si>
    <t>横田　久美子</t>
    <rPh sb="0" eb="2">
      <t>ヨコタ</t>
    </rPh>
    <rPh sb="3" eb="6">
      <t>クミコ</t>
    </rPh>
    <phoneticPr fontId="7"/>
  </si>
  <si>
    <t>06-6350-3024</t>
  </si>
  <si>
    <t>06-6350-3024</t>
    <phoneticPr fontId="7"/>
  </si>
  <si>
    <t>宮城県仙台市青葉区一番町３－３－５仙台青葉ビル</t>
    <rPh sb="0" eb="3">
      <t>ミヤギケン</t>
    </rPh>
    <rPh sb="3" eb="6">
      <t>センダイシ</t>
    </rPh>
    <rPh sb="6" eb="9">
      <t>アオバク</t>
    </rPh>
    <rPh sb="9" eb="12">
      <t>イチバンチョウ</t>
    </rPh>
    <rPh sb="17" eb="19">
      <t>センダイ</t>
    </rPh>
    <rPh sb="19" eb="21">
      <t>アオバ</t>
    </rPh>
    <phoneticPr fontId="7"/>
  </si>
  <si>
    <t>WV-SFN110</t>
    <phoneticPr fontId="7"/>
  </si>
  <si>
    <t>QDV25918</t>
    <phoneticPr fontId="7"/>
  </si>
  <si>
    <t>22572795-003</t>
    <phoneticPr fontId="7"/>
  </si>
  <si>
    <t>QDV25935</t>
    <phoneticPr fontId="7"/>
  </si>
  <si>
    <t>QCV37330</t>
    <phoneticPr fontId="7"/>
  </si>
  <si>
    <t>QCV41825</t>
    <phoneticPr fontId="7"/>
  </si>
  <si>
    <t>QCV41826</t>
    <phoneticPr fontId="7"/>
  </si>
  <si>
    <t>QCV31045</t>
    <phoneticPr fontId="7"/>
  </si>
  <si>
    <t>QEV01092</t>
    <phoneticPr fontId="7"/>
  </si>
  <si>
    <t>IP091234</t>
  </si>
  <si>
    <t>中国社</t>
    <phoneticPr fontId="7"/>
  </si>
  <si>
    <t>伊東 浩</t>
    <rPh sb="0" eb="2">
      <t>イトウ</t>
    </rPh>
    <rPh sb="3" eb="4">
      <t>ヒロシ</t>
    </rPh>
    <phoneticPr fontId="7"/>
  </si>
  <si>
    <t>中国社</t>
    <rPh sb="0" eb="2">
      <t>チュウゴク</t>
    </rPh>
    <rPh sb="2" eb="3">
      <t>シャ</t>
    </rPh>
    <phoneticPr fontId="7"/>
  </si>
  <si>
    <t>ENG1課</t>
    <rPh sb="4" eb="5">
      <t>カ</t>
    </rPh>
    <phoneticPr fontId="7"/>
  </si>
  <si>
    <t>WV-SPW311AL</t>
    <phoneticPr fontId="7"/>
  </si>
  <si>
    <t>22629356-002</t>
    <phoneticPr fontId="7"/>
  </si>
  <si>
    <t>WJ-NV250/05</t>
    <phoneticPr fontId="7"/>
  </si>
  <si>
    <t>WV-SW458</t>
    <phoneticPr fontId="7"/>
  </si>
  <si>
    <t>22634199-001</t>
    <phoneticPr fontId="7"/>
  </si>
  <si>
    <t>株式会社シライ</t>
    <rPh sb="0" eb="4">
      <t>カブシキガイシャ</t>
    </rPh>
    <phoneticPr fontId="7"/>
  </si>
  <si>
    <t>広島綜合警備保障株式会社</t>
    <rPh sb="0" eb="2">
      <t>ヒロシマ</t>
    </rPh>
    <rPh sb="2" eb="4">
      <t>ソウゴウ</t>
    </rPh>
    <rPh sb="4" eb="6">
      <t>ケイビ</t>
    </rPh>
    <rPh sb="6" eb="8">
      <t>ホショウ</t>
    </rPh>
    <rPh sb="8" eb="12">
      <t>カブシキガイシャ</t>
    </rPh>
    <phoneticPr fontId="7"/>
  </si>
  <si>
    <t>IP091235</t>
    <phoneticPr fontId="7"/>
  </si>
  <si>
    <t>IP091236</t>
    <phoneticPr fontId="7"/>
  </si>
  <si>
    <t>IP091237</t>
    <phoneticPr fontId="7"/>
  </si>
  <si>
    <t>PLV09198</t>
  </si>
  <si>
    <t>PLV09195</t>
    <phoneticPr fontId="7"/>
  </si>
  <si>
    <t>NTTコムソリューションズ株式会社</t>
  </si>
  <si>
    <t>101-8347</t>
    <phoneticPr fontId="7"/>
  </si>
  <si>
    <t>101-8348</t>
  </si>
  <si>
    <t>101-8349</t>
  </si>
  <si>
    <t>東京都</t>
    <phoneticPr fontId="7"/>
  </si>
  <si>
    <t>千代田区猿楽町　1-5-15　猿楽町SSビル6F</t>
    <phoneticPr fontId="7"/>
  </si>
  <si>
    <t>マネジメントソリューショ本部　BPOソリューション部</t>
    <phoneticPr fontId="7"/>
  </si>
  <si>
    <t>公文　恵</t>
    <phoneticPr fontId="7"/>
  </si>
  <si>
    <t>050-3805-6077</t>
  </si>
  <si>
    <t>株式会社　協和エクシオ</t>
  </si>
  <si>
    <t>150-0013</t>
    <phoneticPr fontId="7"/>
  </si>
  <si>
    <t>東京都渋谷区渋谷3丁目29番20号</t>
    <phoneticPr fontId="7"/>
  </si>
  <si>
    <t>ICTソリューション本部　ソリューション営業本部　第一営業部門</t>
    <phoneticPr fontId="7"/>
  </si>
  <si>
    <t>03-5778-1082</t>
    <phoneticPr fontId="7"/>
  </si>
  <si>
    <t>株式会社エルモ社　エルモソリューションカンパニー</t>
    <phoneticPr fontId="7"/>
  </si>
  <si>
    <t>108-0073</t>
    <phoneticPr fontId="7"/>
  </si>
  <si>
    <t>東京都港区三田３－１２－１６　山光ビル４階</t>
  </si>
  <si>
    <t>セキュリティ営業部</t>
    <phoneticPr fontId="7"/>
  </si>
  <si>
    <t>03-3453-6471</t>
    <phoneticPr fontId="7"/>
  </si>
  <si>
    <t>PLV01509</t>
    <phoneticPr fontId="7"/>
  </si>
  <si>
    <t>株式会社　協和エクシオ</t>
    <phoneticPr fontId="7"/>
  </si>
  <si>
    <t>NTTコムソリューションズ株式会社</t>
    <phoneticPr fontId="7"/>
  </si>
  <si>
    <t>IP091238</t>
  </si>
  <si>
    <t>関西社</t>
    <rPh sb="0" eb="2">
      <t>カンサイ</t>
    </rPh>
    <rPh sb="2" eb="3">
      <t>シャ</t>
    </rPh>
    <phoneticPr fontId="7"/>
  </si>
  <si>
    <t>関川</t>
    <phoneticPr fontId="7"/>
  </si>
  <si>
    <t>BS3課</t>
    <rPh sb="3" eb="4">
      <t>カ</t>
    </rPh>
    <phoneticPr fontId="7"/>
  </si>
  <si>
    <t>東京都</t>
    <rPh sb="0" eb="3">
      <t>トウキョウト</t>
    </rPh>
    <phoneticPr fontId="7"/>
  </si>
  <si>
    <t>22644083-001</t>
    <phoneticPr fontId="7"/>
  </si>
  <si>
    <t>IP091239</t>
  </si>
  <si>
    <t>IP091240</t>
    <phoneticPr fontId="7"/>
  </si>
  <si>
    <t>WJ-HDU41S</t>
    <phoneticPr fontId="7"/>
  </si>
  <si>
    <t>22644083-001</t>
  </si>
  <si>
    <t>22644083-001</t>
    <phoneticPr fontId="7"/>
  </si>
  <si>
    <t>青森綜合警備保障株式会社　加藤　裕　邸</t>
    <rPh sb="0" eb="2">
      <t>アオモリ</t>
    </rPh>
    <rPh sb="2" eb="4">
      <t>ソウゴウ</t>
    </rPh>
    <rPh sb="4" eb="6">
      <t>ケイビ</t>
    </rPh>
    <rPh sb="6" eb="8">
      <t>ホショウ</t>
    </rPh>
    <rPh sb="8" eb="12">
      <t>カブシキガイシャ</t>
    </rPh>
    <rPh sb="13" eb="15">
      <t>カトウ</t>
    </rPh>
    <phoneticPr fontId="7"/>
  </si>
  <si>
    <t>036-8104</t>
  </si>
  <si>
    <t>036-8104</t>
    <phoneticPr fontId="7"/>
  </si>
  <si>
    <t>青森県</t>
    <rPh sb="0" eb="3">
      <t>アオモリケン</t>
    </rPh>
    <phoneticPr fontId="7"/>
  </si>
  <si>
    <t>弘前市大字扇町１丁目１－１２</t>
    <rPh sb="0" eb="3">
      <t>ヒロサキシ</t>
    </rPh>
    <rPh sb="3" eb="5">
      <t>オオアザ</t>
    </rPh>
    <rPh sb="5" eb="7">
      <t>オオギマチ</t>
    </rPh>
    <rPh sb="8" eb="10">
      <t>チョウメ</t>
    </rPh>
    <phoneticPr fontId="7"/>
  </si>
  <si>
    <t>弘前支社</t>
    <rPh sb="0" eb="2">
      <t>ヒロサキ</t>
    </rPh>
    <rPh sb="2" eb="4">
      <t>シシャ</t>
    </rPh>
    <phoneticPr fontId="7"/>
  </si>
  <si>
    <t>木村周平</t>
    <rPh sb="0" eb="2">
      <t>キムラ</t>
    </rPh>
    <rPh sb="2" eb="4">
      <t>シュヘイ</t>
    </rPh>
    <phoneticPr fontId="7"/>
  </si>
  <si>
    <t>0172-28-1180</t>
  </si>
  <si>
    <t>0172-28-1180</t>
    <phoneticPr fontId="7"/>
  </si>
  <si>
    <t>QDV24714</t>
    <phoneticPr fontId="7"/>
  </si>
  <si>
    <t>QFV02360</t>
    <phoneticPr fontId="7"/>
  </si>
  <si>
    <t>WJ-ND400K</t>
    <phoneticPr fontId="7"/>
  </si>
  <si>
    <t>737-2604</t>
  </si>
  <si>
    <t>737-2604</t>
    <phoneticPr fontId="7"/>
  </si>
  <si>
    <t>広島県</t>
    <rPh sb="0" eb="3">
      <t>ヒロシマケン</t>
    </rPh>
    <phoneticPr fontId="7"/>
  </si>
  <si>
    <t>呉市小仁方１丁目２５－３１</t>
    <rPh sb="0" eb="2">
      <t>クレシ</t>
    </rPh>
    <rPh sb="2" eb="3">
      <t>ショウ</t>
    </rPh>
    <rPh sb="3" eb="4">
      <t>ジン</t>
    </rPh>
    <rPh sb="4" eb="5">
      <t>ホウ</t>
    </rPh>
    <rPh sb="6" eb="8">
      <t>チョウメ</t>
    </rPh>
    <phoneticPr fontId="7"/>
  </si>
  <si>
    <t>0823-70-5888</t>
  </si>
  <si>
    <t>0823-70-5888</t>
    <phoneticPr fontId="7"/>
  </si>
  <si>
    <t>0832-70-5551</t>
  </si>
  <si>
    <t>0832-70-5551</t>
    <phoneticPr fontId="7"/>
  </si>
  <si>
    <t>737-0822</t>
    <phoneticPr fontId="7"/>
  </si>
  <si>
    <t>広島県呉市筑紫町４－１８</t>
    <rPh sb="0" eb="3">
      <t>ヒロシマケン</t>
    </rPh>
    <rPh sb="3" eb="5">
      <t>クレシ</t>
    </rPh>
    <rPh sb="5" eb="7">
      <t>チクシ</t>
    </rPh>
    <rPh sb="7" eb="8">
      <t>チョウ</t>
    </rPh>
    <phoneticPr fontId="7"/>
  </si>
  <si>
    <t>0823-23-4655</t>
    <phoneticPr fontId="7"/>
  </si>
  <si>
    <t>0832-23-1311</t>
    <phoneticPr fontId="7"/>
  </si>
  <si>
    <t>QDV31468</t>
    <phoneticPr fontId="7"/>
  </si>
  <si>
    <t>QFV02336</t>
    <phoneticPr fontId="7"/>
  </si>
  <si>
    <t>ワイジェイカード株式会社</t>
  </si>
  <si>
    <t>ワイジェイカード株式会社</t>
    <phoneticPr fontId="7"/>
  </si>
  <si>
    <t>千代田区紀尾井町1-3　東京ガーデンテラス紀尾井町紀尾井タワー</t>
  </si>
  <si>
    <t>千代田区紀尾井町1-3　東京ガーデンテラス紀尾井町紀尾井タワー</t>
    <phoneticPr fontId="7"/>
  </si>
  <si>
    <t>東京都</t>
    <phoneticPr fontId="7"/>
  </si>
  <si>
    <t>03-6706-7966</t>
  </si>
  <si>
    <t>03-6706-7966</t>
    <phoneticPr fontId="7"/>
  </si>
  <si>
    <t>03-5413-7644</t>
  </si>
  <si>
    <t>03-5413-7644</t>
    <phoneticPr fontId="7"/>
  </si>
  <si>
    <t>パナソニックESネットワークス株式会社</t>
    <phoneticPr fontId="7"/>
  </si>
  <si>
    <t>東京都港区東新橋２－１２－７</t>
    <phoneticPr fontId="7"/>
  </si>
  <si>
    <t>105-0021</t>
    <phoneticPr fontId="7"/>
  </si>
  <si>
    <t>ネットワークインテグレーション営業一部第二営業所</t>
  </si>
  <si>
    <t>ネットワークインテグレーション営業一部第二営業所</t>
    <phoneticPr fontId="7"/>
  </si>
  <si>
    <t>人事総務部人事グループ</t>
  </si>
  <si>
    <t>人事総務部人事グループ</t>
    <phoneticPr fontId="7"/>
  </si>
  <si>
    <t>03-6402-5301</t>
    <phoneticPr fontId="7"/>
  </si>
  <si>
    <t>03-6833-7806</t>
    <phoneticPr fontId="7"/>
  </si>
  <si>
    <t>都築電気株式会社</t>
    <phoneticPr fontId="7"/>
  </si>
  <si>
    <t>105-8665</t>
    <phoneticPr fontId="7"/>
  </si>
  <si>
    <t>東京都港区新橋6-19-15　東京美術クラブビル</t>
  </si>
  <si>
    <t>東京都港区新橋6-19-15　東京美術クラブビル</t>
    <phoneticPr fontId="7"/>
  </si>
  <si>
    <t>コンタクトセンターソリューション部第二営業課</t>
  </si>
  <si>
    <t>コンタクトセンターソリューション部第二営業課</t>
    <phoneticPr fontId="7"/>
  </si>
  <si>
    <t>03-6833-7716</t>
    <phoneticPr fontId="7"/>
  </si>
  <si>
    <t>PLV03412</t>
  </si>
  <si>
    <t>PLV03375</t>
  </si>
  <si>
    <t>PLV03402</t>
  </si>
  <si>
    <t>PLV03261</t>
  </si>
  <si>
    <t>PLV03397</t>
  </si>
  <si>
    <t>PLV03391</t>
  </si>
  <si>
    <t>PLV03333</t>
  </si>
  <si>
    <t>PKV00684</t>
  </si>
  <si>
    <t>PLV22362</t>
  </si>
  <si>
    <t>PLV22223</t>
  </si>
  <si>
    <t>PLV22295</t>
  </si>
  <si>
    <t>PLV22204</t>
  </si>
  <si>
    <t>PLV22343</t>
  </si>
  <si>
    <t>PLV22069</t>
  </si>
  <si>
    <t>PLV22294</t>
  </si>
  <si>
    <t>PLV22035</t>
  </si>
  <si>
    <t>PLV22336</t>
  </si>
  <si>
    <t>PLV22203</t>
  </si>
  <si>
    <t>PLV23641</t>
  </si>
  <si>
    <t>PJV04019</t>
  </si>
  <si>
    <t>QBV04249</t>
    <phoneticPr fontId="7"/>
  </si>
  <si>
    <t>QBV04259</t>
  </si>
  <si>
    <t>QCV02404</t>
  </si>
  <si>
    <t>QCV02415</t>
  </si>
  <si>
    <t>QCV02431</t>
  </si>
  <si>
    <t>QCV02473</t>
  </si>
  <si>
    <t>QCV02480</t>
  </si>
  <si>
    <t>QCV02505</t>
  </si>
  <si>
    <t>QBV14346</t>
    <phoneticPr fontId="7"/>
  </si>
  <si>
    <t>SBプレイヤーズ株式会社</t>
    <rPh sb="8" eb="10">
      <t>カブシキ</t>
    </rPh>
    <rPh sb="10" eb="12">
      <t>カイシャ</t>
    </rPh>
    <phoneticPr fontId="7"/>
  </si>
  <si>
    <t>104-0031</t>
    <phoneticPr fontId="7"/>
  </si>
  <si>
    <t>中央区京橋2-2-1　京橋エドグラン13階</t>
    <rPh sb="0" eb="3">
      <t>チュウオウク</t>
    </rPh>
    <rPh sb="3" eb="5">
      <t>キョウバシ</t>
    </rPh>
    <rPh sb="11" eb="13">
      <t>キョウバシ</t>
    </rPh>
    <rPh sb="20" eb="21">
      <t>カイ</t>
    </rPh>
    <phoneticPr fontId="7"/>
  </si>
  <si>
    <t>03-6889-1620</t>
    <phoneticPr fontId="7"/>
  </si>
  <si>
    <t>保守サポートセンター</t>
    <phoneticPr fontId="7"/>
  </si>
  <si>
    <t>03-6402-5302</t>
    <phoneticPr fontId="7"/>
  </si>
  <si>
    <t>WV-SFN310AJ</t>
    <phoneticPr fontId="7"/>
  </si>
  <si>
    <t>東京都中央区京橋2-2-1　京橋エドグラン13階</t>
    <phoneticPr fontId="7"/>
  </si>
  <si>
    <t>03-6889-1620</t>
    <phoneticPr fontId="7"/>
  </si>
  <si>
    <t>ENG2FS</t>
    <phoneticPr fontId="7"/>
  </si>
  <si>
    <t>22653594-001</t>
    <phoneticPr fontId="7"/>
  </si>
  <si>
    <t>ENG システム２課</t>
    <phoneticPr fontId="7"/>
  </si>
  <si>
    <t>福島県</t>
    <phoneticPr fontId="7"/>
  </si>
  <si>
    <t>QAV00504</t>
    <phoneticPr fontId="7"/>
  </si>
  <si>
    <t>IP091241</t>
    <phoneticPr fontId="7"/>
  </si>
  <si>
    <t>IP091242</t>
    <phoneticPr fontId="7"/>
  </si>
  <si>
    <t>IP091243</t>
    <phoneticPr fontId="7"/>
  </si>
  <si>
    <t>新日鐵住金株式会社　名古屋製鐵所</t>
    <phoneticPr fontId="7"/>
  </si>
  <si>
    <t>広島県呉市小仁方１丁目２５－３１</t>
    <rPh sb="0" eb="3">
      <t>ヒロシマケン</t>
    </rPh>
    <rPh sb="3" eb="5">
      <t>クレシ</t>
    </rPh>
    <rPh sb="5" eb="6">
      <t>ショウ</t>
    </rPh>
    <rPh sb="6" eb="7">
      <t>ジン</t>
    </rPh>
    <rPh sb="7" eb="8">
      <t>ホウ</t>
    </rPh>
    <rPh sb="9" eb="11">
      <t>チョウメ</t>
    </rPh>
    <phoneticPr fontId="7"/>
  </si>
  <si>
    <t>IP091244</t>
  </si>
  <si>
    <t>IP091245</t>
  </si>
  <si>
    <t>ENG2FS</t>
  </si>
  <si>
    <t>三菱重工株式会社　大江工場　第五敷地</t>
    <rPh sb="0" eb="2">
      <t>ミツビシ</t>
    </rPh>
    <rPh sb="2" eb="4">
      <t>ジュウコウ</t>
    </rPh>
    <rPh sb="4" eb="8">
      <t>カブシキガイシャ</t>
    </rPh>
    <rPh sb="9" eb="11">
      <t>オオエ</t>
    </rPh>
    <rPh sb="11" eb="13">
      <t>コウジョウ</t>
    </rPh>
    <rPh sb="14" eb="16">
      <t>ダイゴ</t>
    </rPh>
    <rPh sb="16" eb="18">
      <t>シキチ</t>
    </rPh>
    <phoneticPr fontId="7"/>
  </si>
  <si>
    <t>名古屋市港区大江町１０</t>
    <rPh sb="0" eb="4">
      <t>ナゴヤシ</t>
    </rPh>
    <rPh sb="4" eb="6">
      <t>ミナトク</t>
    </rPh>
    <rPh sb="6" eb="8">
      <t>オオエ</t>
    </rPh>
    <rPh sb="8" eb="9">
      <t>マチ</t>
    </rPh>
    <phoneticPr fontId="7"/>
  </si>
  <si>
    <t>WV-SW395AJ</t>
    <phoneticPr fontId="7"/>
  </si>
  <si>
    <t>22651870-002</t>
  </si>
  <si>
    <t>三菱重工内 ALSOK詰所</t>
  </si>
  <si>
    <t>三菱重工内 ALSOK詰所</t>
    <phoneticPr fontId="7"/>
  </si>
  <si>
    <t>090-444-5128</t>
  </si>
  <si>
    <t>090-444-5128</t>
    <phoneticPr fontId="7"/>
  </si>
  <si>
    <t>455-0024</t>
    <phoneticPr fontId="7"/>
  </si>
  <si>
    <t>綜合警備保障株式会社</t>
    <rPh sb="0" eb="2">
      <t>ソウゴウ</t>
    </rPh>
    <rPh sb="2" eb="4">
      <t>ケイビ</t>
    </rPh>
    <rPh sb="4" eb="6">
      <t>ホショウ</t>
    </rPh>
    <rPh sb="6" eb="10">
      <t>カブシキガイシャ</t>
    </rPh>
    <phoneticPr fontId="5"/>
  </si>
  <si>
    <t>愛知県名古屋市天白区福池２－４２５</t>
    <rPh sb="0" eb="3">
      <t>アイチケン</t>
    </rPh>
    <rPh sb="3" eb="7">
      <t>ナゴヤシ</t>
    </rPh>
    <rPh sb="7" eb="10">
      <t>テンパクク</t>
    </rPh>
    <rPh sb="10" eb="11">
      <t>フク</t>
    </rPh>
    <rPh sb="11" eb="12">
      <t>イケ</t>
    </rPh>
    <phoneticPr fontId="5"/>
  </si>
  <si>
    <t>468-0049</t>
    <phoneticPr fontId="7"/>
  </si>
  <si>
    <t>名古屋支社 天白営業所</t>
    <rPh sb="0" eb="3">
      <t>ナゴヤ</t>
    </rPh>
    <rPh sb="3" eb="5">
      <t>シシャ</t>
    </rPh>
    <rPh sb="6" eb="8">
      <t>テンパク</t>
    </rPh>
    <rPh sb="8" eb="11">
      <t>エイギョウショ</t>
    </rPh>
    <phoneticPr fontId="5"/>
  </si>
  <si>
    <t>052-892-3101</t>
    <phoneticPr fontId="7"/>
  </si>
  <si>
    <t>052-892-3105</t>
    <phoneticPr fontId="7"/>
  </si>
  <si>
    <t>愛知県名古屋市港区大江町１０</t>
    <rPh sb="0" eb="3">
      <t>アイチケン</t>
    </rPh>
    <rPh sb="3" eb="7">
      <t>ナゴヤシ</t>
    </rPh>
    <rPh sb="7" eb="9">
      <t>ミナトク</t>
    </rPh>
    <rPh sb="9" eb="11">
      <t>オオエ</t>
    </rPh>
    <rPh sb="11" eb="12">
      <t>マチ</t>
    </rPh>
    <phoneticPr fontId="7"/>
  </si>
  <si>
    <t>年間</t>
    <phoneticPr fontId="7"/>
  </si>
  <si>
    <t>～</t>
    <phoneticPr fontId="7"/>
  </si>
  <si>
    <t>WJ-NV250/2</t>
    <phoneticPr fontId="7"/>
  </si>
  <si>
    <t>IP091246</t>
  </si>
  <si>
    <t>IP091247</t>
  </si>
  <si>
    <t>IP091246</t>
    <phoneticPr fontId="7"/>
  </si>
  <si>
    <t>22658402-001</t>
    <phoneticPr fontId="7"/>
  </si>
  <si>
    <t>22658356-001</t>
    <phoneticPr fontId="7"/>
  </si>
  <si>
    <t>QDV30455</t>
  </si>
  <si>
    <t>QDV30457</t>
    <phoneticPr fontId="7"/>
  </si>
  <si>
    <t>QDV30468</t>
    <phoneticPr fontId="7"/>
  </si>
  <si>
    <t>東海市東海町5-3</t>
    <phoneticPr fontId="7"/>
  </si>
  <si>
    <t>設備部　制御技術室</t>
    <phoneticPr fontId="7"/>
  </si>
  <si>
    <t>052-603-7583</t>
    <phoneticPr fontId="7"/>
  </si>
  <si>
    <t>052-603-7456</t>
    <phoneticPr fontId="7"/>
  </si>
  <si>
    <t>名古屋市中村区名駅南2-7-55  パナソニック名古屋中村ビル南館9F</t>
  </si>
  <si>
    <t>名古屋市中村区名駅南2-7-55  パナソニック名古屋中村ビル南館9F</t>
    <phoneticPr fontId="7"/>
  </si>
  <si>
    <t>450-0015</t>
    <phoneticPr fontId="7"/>
  </si>
  <si>
    <t>052-586-4141</t>
    <phoneticPr fontId="7"/>
  </si>
  <si>
    <t>052-586-1810</t>
    <phoneticPr fontId="7"/>
  </si>
  <si>
    <t>愛知県東海市東海町5-3</t>
    <rPh sb="0" eb="3">
      <t>アイチケン</t>
    </rPh>
    <phoneticPr fontId="7"/>
  </si>
  <si>
    <t>IP091248</t>
  </si>
  <si>
    <t>製造S・2課</t>
    <rPh sb="0" eb="2">
      <t>セイゾウ</t>
    </rPh>
    <rPh sb="5" eb="6">
      <t>カ</t>
    </rPh>
    <phoneticPr fontId="7"/>
  </si>
  <si>
    <t>WV-SPN531A</t>
    <phoneticPr fontId="7"/>
  </si>
  <si>
    <t>22597963-002</t>
    <phoneticPr fontId="7"/>
  </si>
  <si>
    <t>IP091249</t>
    <phoneticPr fontId="7"/>
  </si>
  <si>
    <t>WJ-NV250/05</t>
    <phoneticPr fontId="7"/>
  </si>
  <si>
    <t>P営業2部・1課</t>
    <rPh sb="1" eb="3">
      <t>エイギョウ</t>
    </rPh>
    <rPh sb="4" eb="5">
      <t>ブ</t>
    </rPh>
    <rPh sb="7" eb="8">
      <t>カ</t>
    </rPh>
    <phoneticPr fontId="7"/>
  </si>
  <si>
    <t>高木</t>
    <rPh sb="0" eb="2">
      <t>タカギ</t>
    </rPh>
    <phoneticPr fontId="7"/>
  </si>
  <si>
    <t>教育産業株式会社</t>
    <rPh sb="0" eb="2">
      <t>キョウイク</t>
    </rPh>
    <rPh sb="2" eb="4">
      <t>サンギョウ</t>
    </rPh>
    <rPh sb="4" eb="8">
      <t>カブシキガイシャ</t>
    </rPh>
    <phoneticPr fontId="7"/>
  </si>
  <si>
    <t>東京営業所</t>
    <rPh sb="0" eb="2">
      <t>トウキョウ</t>
    </rPh>
    <rPh sb="2" eb="5">
      <t>エイギョウショ</t>
    </rPh>
    <phoneticPr fontId="7"/>
  </si>
  <si>
    <t>IP091251</t>
  </si>
  <si>
    <t>IP091253</t>
  </si>
  <si>
    <t>IP091253</t>
    <phoneticPr fontId="7"/>
  </si>
  <si>
    <t>IP091254</t>
  </si>
  <si>
    <t>日本精工株式会社　福島工場</t>
  </si>
  <si>
    <t>963-6101</t>
  </si>
  <si>
    <t>総務労働課</t>
  </si>
  <si>
    <t>IP091241</t>
  </si>
  <si>
    <t>臺</t>
  </si>
  <si>
    <t>ENG システム２課</t>
  </si>
  <si>
    <t>IP091242</t>
  </si>
  <si>
    <t>高千穂交易株式会社</t>
  </si>
  <si>
    <t>160-0004</t>
  </si>
  <si>
    <t>東京都新宿区四ツ谷1-2-8</t>
    <rPh sb="0" eb="3">
      <t>トウキョウト</t>
    </rPh>
    <rPh sb="3" eb="6">
      <t>シンジュクク</t>
    </rPh>
    <rPh sb="6" eb="7">
      <t>ヨ</t>
    </rPh>
    <rPh sb="8" eb="9">
      <t>ヤ</t>
    </rPh>
    <phoneticPr fontId="5"/>
  </si>
  <si>
    <t>BS事業部</t>
    <rPh sb="2" eb="4">
      <t>ジギョウ</t>
    </rPh>
    <rPh sb="4" eb="5">
      <t>ブ</t>
    </rPh>
    <phoneticPr fontId="5"/>
  </si>
  <si>
    <t>03-3355-1117</t>
  </si>
  <si>
    <t>03-3355-1117</t>
    <phoneticPr fontId="7"/>
  </si>
  <si>
    <t>03-3357-3193</t>
  </si>
  <si>
    <t>03-3357-3193</t>
    <phoneticPr fontId="7"/>
  </si>
  <si>
    <t>QFV02426</t>
  </si>
  <si>
    <t>QFV02455</t>
  </si>
  <si>
    <t>QFV41568</t>
  </si>
  <si>
    <t>22652600-001</t>
  </si>
  <si>
    <t>部品品番</t>
    <rPh sb="0" eb="2">
      <t>ブヒン</t>
    </rPh>
    <rPh sb="2" eb="4">
      <t>ヒンバン</t>
    </rPh>
    <phoneticPr fontId="32"/>
  </si>
  <si>
    <t>部品名称</t>
    <rPh sb="0" eb="2">
      <t>ブヒン</t>
    </rPh>
    <rPh sb="2" eb="4">
      <t>メイショウ</t>
    </rPh>
    <phoneticPr fontId="32"/>
  </si>
  <si>
    <t>数量</t>
    <rPh sb="0" eb="2">
      <t>スウリョウ</t>
    </rPh>
    <phoneticPr fontId="32"/>
  </si>
  <si>
    <t>備考</t>
    <rPh sb="0" eb="2">
      <t>ビコウ</t>
    </rPh>
    <phoneticPr fontId="32"/>
  </si>
  <si>
    <t>V0EA1623AN</t>
    <phoneticPr fontId="32"/>
  </si>
  <si>
    <t>チルトモーターASS'Y</t>
    <phoneticPr fontId="32"/>
  </si>
  <si>
    <t>約370万動作　（約20,000時間）</t>
    <rPh sb="4" eb="5">
      <t>マン</t>
    </rPh>
    <phoneticPr fontId="32"/>
  </si>
  <si>
    <t>V0EA1622AN</t>
    <phoneticPr fontId="32"/>
  </si>
  <si>
    <t>パンモーターASS'Y</t>
    <phoneticPr fontId="32"/>
  </si>
  <si>
    <t>約370万動作　（約20,000時間）</t>
    <phoneticPr fontId="32"/>
  </si>
  <si>
    <t>VNS202RZ3A</t>
    <phoneticPr fontId="32"/>
  </si>
  <si>
    <t>チルトFPC(フレキシブル基板)</t>
    <phoneticPr fontId="32"/>
  </si>
  <si>
    <t>VNS202RZ4A</t>
    <phoneticPr fontId="32"/>
  </si>
  <si>
    <t>パンFPC(フレキシブル基板)</t>
    <phoneticPr fontId="32"/>
  </si>
  <si>
    <t>CC328I</t>
    <phoneticPr fontId="32"/>
  </si>
  <si>
    <t>レンズASS'Y</t>
    <phoneticPr fontId="32"/>
  </si>
  <si>
    <t>VSW395RZ8C</t>
    <phoneticPr fontId="32"/>
  </si>
  <si>
    <t>TILT用FPC</t>
    <phoneticPr fontId="32"/>
  </si>
  <si>
    <t>約370万動作　（約20,000時間）</t>
    <phoneticPr fontId="32"/>
  </si>
  <si>
    <t>VSW395RZ9A</t>
    <phoneticPr fontId="32"/>
  </si>
  <si>
    <t>PAN用FPC</t>
    <phoneticPr fontId="32"/>
  </si>
  <si>
    <t>3VB001052AAA</t>
    <phoneticPr fontId="32"/>
  </si>
  <si>
    <t>ズームレンズAss'y</t>
    <phoneticPr fontId="32"/>
  </si>
  <si>
    <t>約370万動作　（約20,000時間）</t>
    <phoneticPr fontId="32"/>
  </si>
  <si>
    <t>PGVF1041ZAC1</t>
    <phoneticPr fontId="32"/>
  </si>
  <si>
    <t>モーターAss'y (TILT)</t>
    <phoneticPr fontId="32"/>
  </si>
  <si>
    <t>約370万動作　（約20,000時間）　部品共通</t>
    <rPh sb="20" eb="22">
      <t>ブヒン</t>
    </rPh>
    <rPh sb="22" eb="24">
      <t>キョウツウ</t>
    </rPh>
    <phoneticPr fontId="32"/>
  </si>
  <si>
    <t>モーターAss'y (PAN)</t>
    <phoneticPr fontId="32"/>
  </si>
  <si>
    <t>VSW395RZ8C</t>
    <phoneticPr fontId="32"/>
  </si>
  <si>
    <t>TILT用FPC</t>
    <phoneticPr fontId="32"/>
  </si>
  <si>
    <t>K9ZZ00002318</t>
    <phoneticPr fontId="32"/>
  </si>
  <si>
    <t>スリップリング</t>
    <phoneticPr fontId="32"/>
  </si>
  <si>
    <t>PGVF1048ZAC1</t>
    <phoneticPr fontId="32"/>
  </si>
  <si>
    <t>カメラユニットAss'y</t>
    <phoneticPr fontId="32"/>
  </si>
  <si>
    <t>約370万動作　（約20,000時間）</t>
  </si>
  <si>
    <t>3VB001052AAA</t>
    <phoneticPr fontId="32"/>
  </si>
  <si>
    <t>L6FCYYYH0061</t>
    <phoneticPr fontId="32"/>
  </si>
  <si>
    <t>FAN</t>
    <phoneticPr fontId="32"/>
  </si>
  <si>
    <t>約52,000時間</t>
    <rPh sb="7" eb="9">
      <t>ジカン</t>
    </rPh>
    <phoneticPr fontId="32"/>
  </si>
  <si>
    <t>約52,000時間</t>
    <phoneticPr fontId="32"/>
  </si>
  <si>
    <t>L6FCYYYH0061</t>
  </si>
  <si>
    <t>FAN</t>
  </si>
  <si>
    <t>ＦＡＮ</t>
    <phoneticPr fontId="32"/>
  </si>
  <si>
    <t>約52,000時間</t>
  </si>
  <si>
    <t>L6FAYYYD0018</t>
    <phoneticPr fontId="32"/>
  </si>
  <si>
    <t>冷却ファン</t>
    <rPh sb="0" eb="2">
      <t>レイキャク</t>
    </rPh>
    <phoneticPr fontId="32"/>
  </si>
  <si>
    <t>約50,000時間</t>
    <rPh sb="0" eb="1">
      <t>ヤク</t>
    </rPh>
    <rPh sb="7" eb="9">
      <t>ジカン</t>
    </rPh>
    <phoneticPr fontId="32"/>
  </si>
  <si>
    <t>PGVF1504ZAC1</t>
  </si>
  <si>
    <t>カメラユニットAss'y</t>
  </si>
  <si>
    <t>約370万回動作（約20,000時間）</t>
  </si>
  <si>
    <t>PGVF2687ZAC1</t>
  </si>
  <si>
    <t>PGJE1198ZAC1</t>
  </si>
  <si>
    <t>スリップリングＡＳＳＹ</t>
    <phoneticPr fontId="32"/>
  </si>
  <si>
    <t>PGVF1512ZAC1</t>
  </si>
  <si>
    <t>ＴＩＬＴ用ＦＰＣＡＳＳＹ</t>
    <rPh sb="4" eb="5">
      <t>ヨウ</t>
    </rPh>
    <phoneticPr fontId="32"/>
  </si>
  <si>
    <t>PGVF2689ZAC1</t>
  </si>
  <si>
    <t>ファン×2　電池×1</t>
    <rPh sb="6" eb="8">
      <t>デンチ</t>
    </rPh>
    <phoneticPr fontId="32"/>
  </si>
  <si>
    <t>ファン×1　電池×1</t>
    <rPh sb="6" eb="8">
      <t>デンチ</t>
    </rPh>
    <phoneticPr fontId="32"/>
  </si>
  <si>
    <t>※AFT仕様</t>
    <rPh sb="4" eb="6">
      <t>シヨウ</t>
    </rPh>
    <phoneticPr fontId="32"/>
  </si>
  <si>
    <t>FBNV202ASSY</t>
    <phoneticPr fontId="32"/>
  </si>
  <si>
    <t>ファンキット</t>
    <phoneticPr fontId="32"/>
  </si>
  <si>
    <t>HAW22SX2A11B</t>
    <phoneticPr fontId="32"/>
  </si>
  <si>
    <t>2TB　HDD</t>
    <phoneticPr fontId="32"/>
  </si>
  <si>
    <t>2TB</t>
    <phoneticPr fontId="32"/>
  </si>
  <si>
    <t>HAW32SX2A11B</t>
    <phoneticPr fontId="32"/>
  </si>
  <si>
    <t>3TB　HDD</t>
    <phoneticPr fontId="32"/>
  </si>
  <si>
    <t>3TB</t>
    <phoneticPr fontId="32"/>
  </si>
  <si>
    <t>HAW42SX2A11A</t>
    <phoneticPr fontId="32"/>
  </si>
  <si>
    <t>4TB　HDD</t>
    <phoneticPr fontId="32"/>
  </si>
  <si>
    <t>4TB</t>
    <phoneticPr fontId="32"/>
  </si>
  <si>
    <t>FBND400ASSY</t>
    <phoneticPr fontId="32"/>
  </si>
  <si>
    <t>ファン×5　電池×1</t>
    <phoneticPr fontId="32"/>
  </si>
  <si>
    <t>3CV002711AAA</t>
    <phoneticPr fontId="32"/>
  </si>
  <si>
    <t>防振シート</t>
    <rPh sb="0" eb="1">
      <t>ボウ</t>
    </rPh>
    <rPh sb="1" eb="2">
      <t>シン</t>
    </rPh>
    <phoneticPr fontId="32"/>
  </si>
  <si>
    <t>FBHDE400ASSY</t>
  </si>
  <si>
    <t>ファンキット</t>
  </si>
  <si>
    <t>ファン×5</t>
    <phoneticPr fontId="32"/>
  </si>
  <si>
    <t>HDW50SXASSYC</t>
    <phoneticPr fontId="32"/>
  </si>
  <si>
    <t>500GB　HDD</t>
    <phoneticPr fontId="32"/>
  </si>
  <si>
    <t>HAW12SX3A11C</t>
    <phoneticPr fontId="32"/>
  </si>
  <si>
    <t>1TB　HDD</t>
    <phoneticPr fontId="32"/>
  </si>
  <si>
    <t>HAW22SX3A11C</t>
    <phoneticPr fontId="32"/>
  </si>
  <si>
    <t>HAW32SX3A11B</t>
    <phoneticPr fontId="32"/>
  </si>
  <si>
    <t>HAW42SX3A11A</t>
    <phoneticPr fontId="32"/>
  </si>
  <si>
    <t>L6FAKEEH0019</t>
  </si>
  <si>
    <t>ファン</t>
    <phoneticPr fontId="32"/>
  </si>
  <si>
    <t>L6FAYYYH0367</t>
  </si>
  <si>
    <t>FB150ASSY</t>
    <phoneticPr fontId="32"/>
  </si>
  <si>
    <t>FBNV201ASSY</t>
    <phoneticPr fontId="32"/>
  </si>
  <si>
    <t>500GB</t>
    <phoneticPr fontId="32"/>
  </si>
  <si>
    <t>HAW12SX2A11C</t>
    <phoneticPr fontId="32"/>
  </si>
  <si>
    <t>1TB</t>
    <phoneticPr fontId="32"/>
  </si>
  <si>
    <t>DG-NS202</t>
  </si>
  <si>
    <t>機種</t>
    <rPh sb="0" eb="2">
      <t>キシュ</t>
    </rPh>
    <phoneticPr fontId="7"/>
  </si>
  <si>
    <t>耐用年数</t>
    <rPh sb="0" eb="2">
      <t>タイヨウ</t>
    </rPh>
    <rPh sb="2" eb="4">
      <t>ネンスウ</t>
    </rPh>
    <phoneticPr fontId="7"/>
  </si>
  <si>
    <t>DG-SC386</t>
  </si>
  <si>
    <t>DG-SW395</t>
  </si>
  <si>
    <t>WV-SW395J</t>
  </si>
  <si>
    <t>DG-SW395A</t>
  </si>
  <si>
    <t>DG-SW396</t>
  </si>
  <si>
    <t>WV-SW396J</t>
  </si>
  <si>
    <t>DG-SW396A</t>
  </si>
  <si>
    <t>WV-SW396AJ</t>
  </si>
  <si>
    <t>WV-SW395AＳJ</t>
  </si>
  <si>
    <t>DG-NP502</t>
  </si>
  <si>
    <t>WV-SW598J</t>
  </si>
  <si>
    <t>WV-SW598AJ</t>
  </si>
  <si>
    <t>WV-SW598AＳJ</t>
  </si>
  <si>
    <t>WV-SC588A</t>
  </si>
  <si>
    <t>ファン×2　電池×1</t>
    <phoneticPr fontId="32"/>
  </si>
  <si>
    <t>DG-NV200/1L</t>
  </si>
  <si>
    <t>DG-NV200/2L</t>
  </si>
  <si>
    <t>HAW12SX2A11C</t>
  </si>
  <si>
    <t>1TB　HDD</t>
  </si>
  <si>
    <t>1TB</t>
  </si>
  <si>
    <t>2TB×２</t>
    <phoneticPr fontId="32"/>
  </si>
  <si>
    <t>500GB×２</t>
    <phoneticPr fontId="32"/>
  </si>
  <si>
    <t>3TB×２</t>
    <phoneticPr fontId="32"/>
  </si>
  <si>
    <t>WJ-NV250V2</t>
    <phoneticPr fontId="7"/>
  </si>
  <si>
    <t>1TB×2</t>
    <phoneticPr fontId="32"/>
  </si>
  <si>
    <t>2TB×２</t>
    <phoneticPr fontId="32"/>
  </si>
  <si>
    <t>DG-ND400 DG</t>
  </si>
  <si>
    <t>WJ-HDU41M</t>
  </si>
  <si>
    <t>WJ-HDU41N</t>
  </si>
  <si>
    <t>WJ-HDU41Q</t>
    <phoneticPr fontId="7"/>
  </si>
  <si>
    <t>WJ-HXE400</t>
  </si>
  <si>
    <t>交換対象チェック</t>
    <rPh sb="0" eb="2">
      <t>コウカン</t>
    </rPh>
    <rPh sb="2" eb="4">
      <t>タイショウ</t>
    </rPh>
    <phoneticPr fontId="7"/>
  </si>
  <si>
    <t>WV-SPN631</t>
  </si>
  <si>
    <t>WV-SFN311A</t>
  </si>
  <si>
    <t>WV-SW458</t>
  </si>
  <si>
    <t>WV-SFV481</t>
  </si>
  <si>
    <t>WV-SMR10</t>
  </si>
  <si>
    <t>WV-SFV631L</t>
  </si>
  <si>
    <t>WV-SFN611L</t>
  </si>
  <si>
    <t>開始日</t>
    <rPh sb="0" eb="3">
      <t>カイシビ</t>
    </rPh>
    <phoneticPr fontId="7"/>
  </si>
  <si>
    <t>終了日</t>
    <rPh sb="0" eb="3">
      <t>シュウリョウビ</t>
    </rPh>
    <phoneticPr fontId="7"/>
  </si>
  <si>
    <t>～</t>
    <phoneticPr fontId="7"/>
  </si>
  <si>
    <t>年数</t>
    <rPh sb="0" eb="2">
      <t>ネンスウ</t>
    </rPh>
    <phoneticPr fontId="7"/>
  </si>
  <si>
    <t>種別</t>
    <rPh sb="0" eb="2">
      <t>シュベツ</t>
    </rPh>
    <phoneticPr fontId="7"/>
  </si>
  <si>
    <t>BB-HCM705</t>
  </si>
  <si>
    <t>BB-SC364</t>
  </si>
  <si>
    <t>BB-SC384</t>
  </si>
  <si>
    <t>BB-ST165</t>
  </si>
  <si>
    <t>BB-SW174WA</t>
  </si>
  <si>
    <t>CG-SW395</t>
  </si>
  <si>
    <t>DG-F334</t>
  </si>
  <si>
    <t>DG-GXD400</t>
  </si>
  <si>
    <t>DG-ND300AR/4</t>
  </si>
  <si>
    <t>DG-NF282</t>
  </si>
  <si>
    <t>DG-NP244V</t>
  </si>
  <si>
    <t>DG-NP244VA</t>
  </si>
  <si>
    <t>DG-NT304</t>
  </si>
  <si>
    <t>DG-NW484S</t>
  </si>
  <si>
    <t>DG-SF132</t>
  </si>
  <si>
    <t>DG-SF335</t>
  </si>
  <si>
    <t>DG-SF438</t>
  </si>
  <si>
    <t>DG-SF539</t>
  </si>
  <si>
    <t>DG-SP102</t>
  </si>
  <si>
    <t>DG-SP303V</t>
  </si>
  <si>
    <t>DG-SP305</t>
  </si>
  <si>
    <t>DG-SP509</t>
  </si>
  <si>
    <t>DG-SW155</t>
  </si>
  <si>
    <t>DG-SW314</t>
  </si>
  <si>
    <t>DJ-SP304V</t>
  </si>
  <si>
    <t>WJ-GXE500</t>
  </si>
  <si>
    <t>WJ-ＮD400Ｋ</t>
  </si>
  <si>
    <t>WJ-NV200/05</t>
  </si>
  <si>
    <t>WJ-SD202K</t>
  </si>
  <si>
    <t>WJ-SPW310</t>
  </si>
  <si>
    <t>WV-SC387</t>
  </si>
  <si>
    <t>WV-SF334</t>
  </si>
  <si>
    <t>ＷＶ-ＳＦ438</t>
  </si>
  <si>
    <t>WV-SF539</t>
  </si>
  <si>
    <t>WV-SFN311</t>
  </si>
  <si>
    <t>WV-SFV130</t>
  </si>
  <si>
    <t>WV-SP102</t>
  </si>
  <si>
    <t>WV-SPN531A</t>
  </si>
  <si>
    <t>WV-SPW310</t>
  </si>
  <si>
    <t>WV-SPW631LJ</t>
  </si>
  <si>
    <t>WV-SPW631LTJ</t>
  </si>
  <si>
    <t>WV-SW155</t>
  </si>
  <si>
    <t>WV-SW158</t>
  </si>
  <si>
    <t>WV-SW314</t>
  </si>
  <si>
    <t>WV-SW314J</t>
  </si>
  <si>
    <t>WV-SW316LJ</t>
  </si>
  <si>
    <t>消耗品交換対象外</t>
    <rPh sb="0" eb="2">
      <t>ショウモウ</t>
    </rPh>
    <rPh sb="2" eb="3">
      <t>ヒン</t>
    </rPh>
    <rPh sb="3" eb="5">
      <t>コウカン</t>
    </rPh>
    <rPh sb="5" eb="7">
      <t>タイショウ</t>
    </rPh>
    <rPh sb="7" eb="8">
      <t>ガイ</t>
    </rPh>
    <phoneticPr fontId="7"/>
  </si>
  <si>
    <t>消耗品表示</t>
    <rPh sb="0" eb="2">
      <t>ショウモウ</t>
    </rPh>
    <rPh sb="2" eb="3">
      <t>ヒン</t>
    </rPh>
    <rPh sb="3" eb="5">
      <t>ヒョウジ</t>
    </rPh>
    <phoneticPr fontId="7"/>
  </si>
  <si>
    <t>IP091255</t>
    <phoneticPr fontId="7"/>
  </si>
  <si>
    <t>IP091250</t>
    <phoneticPr fontId="7"/>
  </si>
  <si>
    <t>藤本</t>
    <rPh sb="0" eb="2">
      <t>フジモト</t>
    </rPh>
    <phoneticPr fontId="7"/>
  </si>
  <si>
    <t>WV-SW598J</t>
    <phoneticPr fontId="7"/>
  </si>
  <si>
    <t>22601857-001</t>
    <phoneticPr fontId="7"/>
  </si>
  <si>
    <t>WV-SPW631LJ</t>
    <phoneticPr fontId="7"/>
  </si>
  <si>
    <t>WV-SFN311A</t>
    <phoneticPr fontId="7"/>
  </si>
  <si>
    <t>22647473-002</t>
    <phoneticPr fontId="7"/>
  </si>
  <si>
    <t>武田紙器株式会社</t>
    <rPh sb="0" eb="2">
      <t>タケダ</t>
    </rPh>
    <rPh sb="2" eb="4">
      <t>シキ</t>
    </rPh>
    <rPh sb="4" eb="6">
      <t>カブシキ</t>
    </rPh>
    <rPh sb="6" eb="8">
      <t>カイシャ</t>
    </rPh>
    <phoneticPr fontId="7"/>
  </si>
  <si>
    <t>BAN-BANネットワークス株式会社</t>
    <rPh sb="14" eb="18">
      <t>カブシキガイシャ</t>
    </rPh>
    <phoneticPr fontId="7"/>
  </si>
  <si>
    <t>株式会社ハイパー</t>
    <rPh sb="0" eb="4">
      <t>カブシキガイシャ</t>
    </rPh>
    <phoneticPr fontId="7"/>
  </si>
  <si>
    <t>東京スバル株式会社</t>
    <rPh sb="0" eb="2">
      <t>トウキョウ</t>
    </rPh>
    <rPh sb="5" eb="9">
      <t>カブシキガイシャ</t>
    </rPh>
    <phoneticPr fontId="7"/>
  </si>
  <si>
    <t>東京都</t>
    <phoneticPr fontId="7"/>
  </si>
  <si>
    <t>文京区本郷２－１３－１１</t>
  </si>
  <si>
    <t>113-8471</t>
  </si>
  <si>
    <t>03-3816-8114</t>
  </si>
  <si>
    <t>03-3816-8144</t>
  </si>
  <si>
    <t>東村山市青葉町３－２－１</t>
    <phoneticPr fontId="7"/>
  </si>
  <si>
    <t>東村山店　</t>
    <phoneticPr fontId="7"/>
  </si>
  <si>
    <t>総務部　施設課</t>
  </si>
  <si>
    <t>042-397-8581</t>
    <phoneticPr fontId="7"/>
  </si>
  <si>
    <t>042-397-8691</t>
    <phoneticPr fontId="7"/>
  </si>
  <si>
    <t>パナソニック カーエレクトロニクス株式会社</t>
    <phoneticPr fontId="7"/>
  </si>
  <si>
    <t>首都圏支社 営業１部　東京営業課</t>
    <phoneticPr fontId="7"/>
  </si>
  <si>
    <t>050-3734-8010</t>
    <phoneticPr fontId="7"/>
  </si>
  <si>
    <t>03-5767-9196</t>
    <phoneticPr fontId="7"/>
  </si>
  <si>
    <t>140-0013</t>
    <phoneticPr fontId="7"/>
  </si>
  <si>
    <t>東京都品川区南大井６－２２－７　大森ベルポートE館１０階</t>
    <phoneticPr fontId="7"/>
  </si>
  <si>
    <t>QFV02430</t>
    <phoneticPr fontId="7"/>
  </si>
  <si>
    <t>PKV16187</t>
  </si>
  <si>
    <t>QEV20555</t>
  </si>
  <si>
    <t>QFV07809</t>
  </si>
  <si>
    <t>QFV07839</t>
  </si>
  <si>
    <t>東京都中央区日本橋本町四丁目１－１３　スリーピー日本橋ビル８Ｆ</t>
    <phoneticPr fontId="7"/>
  </si>
  <si>
    <t>03-3279-6183</t>
    <phoneticPr fontId="7"/>
  </si>
  <si>
    <t>武田紙器株式会社</t>
    <phoneticPr fontId="7"/>
  </si>
  <si>
    <t>千葉県</t>
    <rPh sb="0" eb="3">
      <t>チバケン</t>
    </rPh>
    <phoneticPr fontId="7"/>
  </si>
  <si>
    <t>227-0861</t>
    <phoneticPr fontId="7"/>
  </si>
  <si>
    <t>柏市高田１１１６－４７</t>
    <phoneticPr fontId="7"/>
  </si>
  <si>
    <t>総務部</t>
    <rPh sb="0" eb="2">
      <t>ソウム</t>
    </rPh>
    <rPh sb="2" eb="3">
      <t>ブ</t>
    </rPh>
    <phoneticPr fontId="7"/>
  </si>
  <si>
    <t>04-7147-2102</t>
    <phoneticPr fontId="7"/>
  </si>
  <si>
    <t>04-7147-2120</t>
    <phoneticPr fontId="7"/>
  </si>
  <si>
    <t>千葉県柏市高田１１１６－４７</t>
    <phoneticPr fontId="7"/>
  </si>
  <si>
    <t>QGV02730</t>
    <phoneticPr fontId="7"/>
  </si>
  <si>
    <t>189-0002</t>
    <phoneticPr fontId="7"/>
  </si>
  <si>
    <t>0247-33-3210</t>
    <phoneticPr fontId="7"/>
  </si>
  <si>
    <t>0247-33-3114</t>
    <phoneticPr fontId="7"/>
  </si>
  <si>
    <t>北海道社</t>
    <rPh sb="0" eb="3">
      <t>ホッカイドウ</t>
    </rPh>
    <rPh sb="3" eb="4">
      <t>シャ</t>
    </rPh>
    <phoneticPr fontId="7"/>
  </si>
  <si>
    <t>平泉</t>
    <rPh sb="0" eb="2">
      <t>ヒライズミ</t>
    </rPh>
    <phoneticPr fontId="7"/>
  </si>
  <si>
    <t>社会福祉法人 緑が丘学園 稚内ハマナス学園</t>
    <rPh sb="0" eb="2">
      <t>シャカイ</t>
    </rPh>
    <rPh sb="2" eb="4">
      <t>フクシ</t>
    </rPh>
    <rPh sb="4" eb="6">
      <t>ホウジン</t>
    </rPh>
    <rPh sb="7" eb="8">
      <t>ミドリ</t>
    </rPh>
    <rPh sb="9" eb="10">
      <t>オカ</t>
    </rPh>
    <rPh sb="10" eb="12">
      <t>ガクエン</t>
    </rPh>
    <rPh sb="13" eb="15">
      <t>ワッカナイ</t>
    </rPh>
    <rPh sb="19" eb="21">
      <t>ガクエン</t>
    </rPh>
    <phoneticPr fontId="7"/>
  </si>
  <si>
    <t>098-6642</t>
    <phoneticPr fontId="7"/>
  </si>
  <si>
    <t>北海道</t>
    <rPh sb="0" eb="3">
      <t>ホッカイドウ</t>
    </rPh>
    <phoneticPr fontId="7"/>
  </si>
  <si>
    <t>稚内市声問５丁目４７-２</t>
    <rPh sb="0" eb="3">
      <t>ワッカナイシ</t>
    </rPh>
    <rPh sb="3" eb="5">
      <t>コエトイ</t>
    </rPh>
    <rPh sb="6" eb="8">
      <t>チョウメ</t>
    </rPh>
    <phoneticPr fontId="7"/>
  </si>
  <si>
    <t>0162-26-2600</t>
    <phoneticPr fontId="7"/>
  </si>
  <si>
    <t>北海道稚内市声問５丁目４７-２</t>
    <rPh sb="0" eb="3">
      <t>ホッカイドウ</t>
    </rPh>
    <phoneticPr fontId="7"/>
  </si>
  <si>
    <t>株式会社ウチダ電商</t>
    <rPh sb="0" eb="2">
      <t>カブシキ</t>
    </rPh>
    <rPh sb="2" eb="4">
      <t>カイシャ</t>
    </rPh>
    <rPh sb="7" eb="9">
      <t>デンショウ</t>
    </rPh>
    <phoneticPr fontId="7"/>
  </si>
  <si>
    <t>003-0024</t>
    <phoneticPr fontId="7"/>
  </si>
  <si>
    <t>北海道札幌市白石区本郷通4丁目南2−6</t>
    <phoneticPr fontId="7"/>
  </si>
  <si>
    <t>011-862-2687</t>
    <phoneticPr fontId="7"/>
  </si>
  <si>
    <t>011-862-2843</t>
    <phoneticPr fontId="7"/>
  </si>
  <si>
    <t>QEV00708</t>
    <phoneticPr fontId="7"/>
  </si>
  <si>
    <t>867-0067</t>
    <phoneticPr fontId="7"/>
  </si>
  <si>
    <t>675-0039</t>
  </si>
  <si>
    <t>675-0039</t>
    <phoneticPr fontId="7"/>
  </si>
  <si>
    <t>兵庫県</t>
    <rPh sb="0" eb="3">
      <t>ヒョウゴケン</t>
    </rPh>
    <phoneticPr fontId="7"/>
  </si>
  <si>
    <t>加古川市加古川町粟津２６－２</t>
    <rPh sb="0" eb="4">
      <t>カコガワシ</t>
    </rPh>
    <rPh sb="4" eb="7">
      <t>カコガワ</t>
    </rPh>
    <rPh sb="7" eb="8">
      <t>マチ</t>
    </rPh>
    <rPh sb="8" eb="10">
      <t>アワズ</t>
    </rPh>
    <phoneticPr fontId="7"/>
  </si>
  <si>
    <t>メディア事業部　システム管理課</t>
    <rPh sb="4" eb="6">
      <t>ジギョウ</t>
    </rPh>
    <rPh sb="6" eb="7">
      <t>ブ</t>
    </rPh>
    <rPh sb="12" eb="14">
      <t>カンリ</t>
    </rPh>
    <rPh sb="14" eb="15">
      <t>カ</t>
    </rPh>
    <phoneticPr fontId="7"/>
  </si>
  <si>
    <t>小林　雅彦</t>
    <rPh sb="3" eb="5">
      <t>マサヒコ</t>
    </rPh>
    <phoneticPr fontId="7"/>
  </si>
  <si>
    <t>079-421-3736</t>
  </si>
  <si>
    <t>079-421-3736</t>
    <phoneticPr fontId="7"/>
  </si>
  <si>
    <t>541-0052</t>
    <phoneticPr fontId="7"/>
  </si>
  <si>
    <t>大阪府大阪市中央区安土町１－８－１５　野村不動産大阪ビル</t>
    <rPh sb="0" eb="3">
      <t>オオサカフ</t>
    </rPh>
    <rPh sb="3" eb="6">
      <t>オオサカシ</t>
    </rPh>
    <rPh sb="6" eb="9">
      <t>チュウオウク</t>
    </rPh>
    <rPh sb="9" eb="12">
      <t>アヅチチョウ</t>
    </rPh>
    <rPh sb="19" eb="21">
      <t>ノムラ</t>
    </rPh>
    <rPh sb="21" eb="24">
      <t>フドウサン</t>
    </rPh>
    <rPh sb="24" eb="26">
      <t>オオサカ</t>
    </rPh>
    <phoneticPr fontId="7"/>
  </si>
  <si>
    <t>大阪支店　営業統括部　ＳＳ営業部</t>
    <rPh sb="0" eb="2">
      <t>オオサカ</t>
    </rPh>
    <rPh sb="2" eb="4">
      <t>シテン</t>
    </rPh>
    <rPh sb="5" eb="7">
      <t>エイギョウ</t>
    </rPh>
    <rPh sb="7" eb="9">
      <t>トウカツ</t>
    </rPh>
    <rPh sb="9" eb="10">
      <t>ブ</t>
    </rPh>
    <rPh sb="13" eb="15">
      <t>エイギョウ</t>
    </rPh>
    <rPh sb="15" eb="16">
      <t>ブ</t>
    </rPh>
    <phoneticPr fontId="7"/>
  </si>
  <si>
    <t>06-7711-8180</t>
  </si>
  <si>
    <t>06-7711-8180</t>
    <phoneticPr fontId="7"/>
  </si>
  <si>
    <t>06-7711-8181</t>
  </si>
  <si>
    <t>06-7711-8181</t>
    <phoneticPr fontId="7"/>
  </si>
  <si>
    <t>ＮＴＴデータカスタマーサービス株式会社</t>
    <rPh sb="15" eb="17">
      <t>カブシキ</t>
    </rPh>
    <rPh sb="17" eb="19">
      <t>カイシャ</t>
    </rPh>
    <phoneticPr fontId="7"/>
  </si>
  <si>
    <t>530-0003</t>
  </si>
  <si>
    <t>530-0003</t>
    <phoneticPr fontId="7"/>
  </si>
  <si>
    <t>大阪府大阪市北区堂島３－１－２１ＮＴＴ ＤＡＴＡ堂島ビル１１Ｆ</t>
    <rPh sb="0" eb="3">
      <t>オオサカフ</t>
    </rPh>
    <rPh sb="3" eb="6">
      <t>オオサカシ</t>
    </rPh>
    <rPh sb="6" eb="8">
      <t>キタク</t>
    </rPh>
    <rPh sb="8" eb="10">
      <t>ドウジマ</t>
    </rPh>
    <rPh sb="24" eb="26">
      <t>ドウジマ</t>
    </rPh>
    <phoneticPr fontId="7"/>
  </si>
  <si>
    <t>西日本支社</t>
    <rPh sb="0" eb="1">
      <t>ニシ</t>
    </rPh>
    <rPh sb="1" eb="3">
      <t>ニホン</t>
    </rPh>
    <rPh sb="3" eb="5">
      <t>シシャ</t>
    </rPh>
    <phoneticPr fontId="7"/>
  </si>
  <si>
    <t>06-6456-0205</t>
  </si>
  <si>
    <t>06-6456-0205</t>
    <phoneticPr fontId="7"/>
  </si>
  <si>
    <t>オンサイト</t>
  </si>
  <si>
    <t>センドバック</t>
  </si>
  <si>
    <t>切替区分</t>
    <rPh sb="0" eb="2">
      <t>キリカエ</t>
    </rPh>
    <rPh sb="2" eb="4">
      <t>クブン</t>
    </rPh>
    <phoneticPr fontId="7"/>
  </si>
  <si>
    <t>WJ-HDE400</t>
    <phoneticPr fontId="7"/>
  </si>
  <si>
    <t>IP091257</t>
  </si>
  <si>
    <t>IP091256</t>
    <phoneticPr fontId="7"/>
  </si>
  <si>
    <t>山形パナソニック</t>
    <rPh sb="0" eb="2">
      <t>ヤマガタ</t>
    </rPh>
    <phoneticPr fontId="7"/>
  </si>
  <si>
    <t>Y8846</t>
    <phoneticPr fontId="7"/>
  </si>
  <si>
    <t>TDK庄内株式会社　鶴岡工場</t>
    <rPh sb="10" eb="12">
      <t>ツルオカ</t>
    </rPh>
    <phoneticPr fontId="7"/>
  </si>
  <si>
    <t xml:space="preserve">997-0856 </t>
    <phoneticPr fontId="7"/>
  </si>
  <si>
    <t>鶴岡市山田字油田97</t>
    <phoneticPr fontId="7"/>
  </si>
  <si>
    <t>0235-33-4111</t>
    <phoneticPr fontId="7"/>
  </si>
  <si>
    <t>Y8847</t>
    <phoneticPr fontId="7"/>
  </si>
  <si>
    <t>WV-S2131L</t>
    <phoneticPr fontId="7"/>
  </si>
  <si>
    <t>IP091179</t>
    <phoneticPr fontId="7"/>
  </si>
  <si>
    <t>9/7登録シートメール</t>
    <rPh sb="3" eb="5">
      <t>トウロク</t>
    </rPh>
    <phoneticPr fontId="7"/>
  </si>
  <si>
    <t>消耗品判定</t>
    <rPh sb="0" eb="2">
      <t>ショウモウ</t>
    </rPh>
    <rPh sb="2" eb="3">
      <t>ヒン</t>
    </rPh>
    <rPh sb="3" eb="5">
      <t>ハンテイ</t>
    </rPh>
    <phoneticPr fontId="7"/>
  </si>
  <si>
    <t>×</t>
  </si>
  <si>
    <t>上記の機種は、契約期間中１回の消耗品交換が発生します。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契約開始より2年目最終月を目処にケアパック登録窓口 からご連絡致しますので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保守部門にてご対応をお願いします。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事前にお客様から保守部門に要望があった場合は、ご対応の上ケアパック登録窓口　　　　　　　　　　　　　　　　　　　　　　　　　　　　　　　　　　　　　　　　　　　　　　　　　　　　　　　　　　　　　　　　　　　　　　　　　　　　　　　　　　　　　　　　　まで報告をお願いします。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i-Pro Care Pack　登録窓口　：　iprocarepack@ml.jp.panasonic.com</t>
  </si>
  <si>
    <t>上記の機種は、契約期間中１回の消耗品交換が発生します。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契約開始より2年目最終月を目処にケアパック登録窓口 からご連絡致しますので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保守部門にてご対応をお願いします。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事前にお客様から保守部門に要望があった場合は、ご対応の上ケアパック登録窓口　　　　　　　　　　　　　　　　　　　　　　　　　　　　　　　　　　　　　　　　　　　　　　　　　　　　　　　　　　　　　　　　　　　　　　　　　　　　　　　　　　　　　　　　　まで報告をお願いします。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i-Pro Care Pack　登録窓口　：　iprocarepack@ml.jp.panasonic.com</t>
    <phoneticPr fontId="7"/>
  </si>
  <si>
    <t>「DG-NS202」</t>
  </si>
  <si>
    <t>契約開始より2年目最終月を目処にケアパック登録窓口 からご連絡致しますので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保守部門にてご対応をお願いします。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事前にお客様から保守部門に要望があった場合は、ご対応の上ケアパック登録窓口　　　　　　　　　　　　　　　　　　　　　　　　　　　　　　　　　　　　　　　　　　　　　　　　　　　　　　　　　　　　　　　　　　　　　　　　　　　　　　　　　　　　　　　　　まで報告をお願いします。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i-Pro Care Pack　登録窓口　：　iprocarepack@ml.jp.panasonic.com</t>
  </si>
  <si>
    <t>「DG-NS202A」</t>
  </si>
  <si>
    <t>「DG-SC385」</t>
  </si>
  <si>
    <t>「WV-SC385」</t>
  </si>
  <si>
    <t>「DG-SC386」</t>
  </si>
  <si>
    <t>「WV-SC386」</t>
  </si>
  <si>
    <t>「DG-SW395」</t>
  </si>
  <si>
    <t>「WV-SW395J」</t>
  </si>
  <si>
    <t>「DG-SW395A」</t>
  </si>
  <si>
    <t>「WV-SW395AJ」</t>
  </si>
  <si>
    <t>○</t>
  </si>
  <si>
    <t>「DG-SW396」</t>
  </si>
  <si>
    <t>「WV-SW396J」</t>
  </si>
  <si>
    <t>「DG-SW396A」</t>
  </si>
  <si>
    <t>「WV-SW396AJ」</t>
  </si>
  <si>
    <t>「WV-SW395AＳJ」</t>
  </si>
  <si>
    <t>「DG-NP502」</t>
  </si>
  <si>
    <t>「WV-SW598J」</t>
  </si>
  <si>
    <t>「WV-SW598AJ」</t>
  </si>
  <si>
    <t>「WV-SW598AＳJ」</t>
  </si>
  <si>
    <t>「WV-SC588A」</t>
  </si>
  <si>
    <t>「DG-ND200」</t>
  </si>
  <si>
    <t>「DG-NV200/1L」</t>
  </si>
  <si>
    <t>「DG-NV200/2L」</t>
  </si>
  <si>
    <t>DG-NV200V1M</t>
    <phoneticPr fontId="7"/>
  </si>
  <si>
    <t>「DG-NV200V1M」</t>
  </si>
  <si>
    <t>DG-NV200V1N</t>
    <phoneticPr fontId="7"/>
  </si>
  <si>
    <t>「DG-NV200V1N」</t>
  </si>
  <si>
    <t>DG-NV200/2M</t>
    <phoneticPr fontId="7"/>
  </si>
  <si>
    <t>「DG-NV200/2M」</t>
  </si>
  <si>
    <t>DG-NV200/2N</t>
    <phoneticPr fontId="7"/>
  </si>
  <si>
    <t>「DG-NV200/2N」</t>
  </si>
  <si>
    <t>DG-NV200/2Q</t>
    <phoneticPr fontId="7"/>
  </si>
  <si>
    <t>「DG-NV200/2Q」</t>
  </si>
  <si>
    <t>「WJ-NV300/4」</t>
  </si>
  <si>
    <t>「WJ-NV300/6」</t>
  </si>
  <si>
    <t>WJ-NV300/8</t>
    <phoneticPr fontId="7"/>
  </si>
  <si>
    <t>「WJ-NV300/8」</t>
  </si>
  <si>
    <t>WJ-NV300R</t>
    <phoneticPr fontId="7"/>
  </si>
  <si>
    <t>「WJ-NV300R」</t>
  </si>
  <si>
    <t>WJ-NV250/05</t>
    <phoneticPr fontId="7"/>
  </si>
  <si>
    <t>「WJ-NV250/05」</t>
  </si>
  <si>
    <t>WJ-NV250/2</t>
    <phoneticPr fontId="7"/>
  </si>
  <si>
    <t>「WJ-NV250/2」</t>
  </si>
  <si>
    <t>WJ-NV250/4</t>
    <phoneticPr fontId="7"/>
  </si>
  <si>
    <t>「WJ-NV250/4」</t>
  </si>
  <si>
    <t>WJ-NV250V1</t>
    <phoneticPr fontId="7"/>
  </si>
  <si>
    <t>「WJ-NV250V1」</t>
  </si>
  <si>
    <t>WJ-NV250V2</t>
    <phoneticPr fontId="7"/>
  </si>
  <si>
    <t>「WJ-NV250V2」</t>
  </si>
  <si>
    <t>「DG-ND400 DG」</t>
  </si>
  <si>
    <t>WJ-ND400K</t>
    <phoneticPr fontId="7"/>
  </si>
  <si>
    <t>「WJ-ND400K」</t>
  </si>
  <si>
    <t>「WJ-HDE400」</t>
  </si>
  <si>
    <t>WJ-HDU40L</t>
    <phoneticPr fontId="7"/>
  </si>
  <si>
    <t>「WJ-HDU40L」</t>
  </si>
  <si>
    <t>WJ-HDU40M</t>
    <phoneticPr fontId="7"/>
  </si>
  <si>
    <t>「WJ-HDU40M」</t>
  </si>
  <si>
    <t>「WJ-HDU41M」</t>
  </si>
  <si>
    <t>WJ-HDU40N</t>
    <phoneticPr fontId="7"/>
  </si>
  <si>
    <t>「WJ-HDU40N」</t>
  </si>
  <si>
    <t>「WJ-HDU41N」</t>
  </si>
  <si>
    <t>WJ-HDU41Q</t>
    <phoneticPr fontId="7"/>
  </si>
  <si>
    <t>「WJ-HDU41Q」</t>
  </si>
  <si>
    <t>WJ-HDU41S</t>
    <phoneticPr fontId="7"/>
  </si>
  <si>
    <t>「WJ-HDU41S」</t>
  </si>
  <si>
    <t>WJ-,NX400K</t>
    <phoneticPr fontId="7"/>
  </si>
  <si>
    <t>「WJ-,NX400K」</t>
  </si>
  <si>
    <t>「WJ-HXE400」</t>
  </si>
  <si>
    <t>WV-SPW311AL</t>
    <phoneticPr fontId="7"/>
  </si>
  <si>
    <t>IP091258</t>
  </si>
  <si>
    <t>IP091259</t>
  </si>
  <si>
    <t>IP091260</t>
  </si>
  <si>
    <t>通信Ｓ部・1課</t>
    <rPh sb="0" eb="2">
      <t>ツウシン</t>
    </rPh>
    <rPh sb="3" eb="4">
      <t>ブ</t>
    </rPh>
    <rPh sb="6" eb="7">
      <t>カ</t>
    </rPh>
    <phoneticPr fontId="7"/>
  </si>
  <si>
    <t>木邨</t>
    <rPh sb="0" eb="2">
      <t>キムラ</t>
    </rPh>
    <phoneticPr fontId="7"/>
  </si>
  <si>
    <t>WV-SPN310AV</t>
    <phoneticPr fontId="7"/>
  </si>
  <si>
    <t>IP091261</t>
  </si>
  <si>
    <t>IP091262</t>
  </si>
  <si>
    <t>IP091263</t>
  </si>
  <si>
    <t>IP091264</t>
  </si>
  <si>
    <t>IP091264</t>
    <phoneticPr fontId="7"/>
  </si>
  <si>
    <t>IP091265</t>
  </si>
  <si>
    <t>中国・営業2部・1課</t>
    <rPh sb="0" eb="2">
      <t>チュウゴク</t>
    </rPh>
    <rPh sb="3" eb="5">
      <t>エイギョウ</t>
    </rPh>
    <rPh sb="6" eb="7">
      <t>ブ</t>
    </rPh>
    <rPh sb="9" eb="10">
      <t>カ</t>
    </rPh>
    <phoneticPr fontId="7"/>
  </si>
  <si>
    <t>伊藤</t>
    <rPh sb="0" eb="2">
      <t>イトウ</t>
    </rPh>
    <phoneticPr fontId="7"/>
  </si>
  <si>
    <t>広島綜合警備保障</t>
    <rPh sb="0" eb="2">
      <t>ヒロシマ</t>
    </rPh>
    <rPh sb="2" eb="4">
      <t>ソウゴウ</t>
    </rPh>
    <rPh sb="4" eb="6">
      <t>ケイビ</t>
    </rPh>
    <rPh sb="6" eb="8">
      <t>ホショウ</t>
    </rPh>
    <phoneticPr fontId="7"/>
  </si>
  <si>
    <t>株式会社セネス</t>
    <rPh sb="0" eb="4">
      <t>カブシキガイシャ</t>
    </rPh>
    <phoneticPr fontId="7"/>
  </si>
  <si>
    <t>QEV23666</t>
    <phoneticPr fontId="7"/>
  </si>
  <si>
    <t>QEV23663</t>
    <phoneticPr fontId="7"/>
  </si>
  <si>
    <t>事業場</t>
    <rPh sb="0" eb="3">
      <t>ジギョウジョウ</t>
    </rPh>
    <phoneticPr fontId="7"/>
  </si>
  <si>
    <t>引渡部署名</t>
    <rPh sb="0" eb="2">
      <t>ヒキワタシ</t>
    </rPh>
    <rPh sb="2" eb="3">
      <t>ブ</t>
    </rPh>
    <rPh sb="3" eb="5">
      <t>ショメイ</t>
    </rPh>
    <phoneticPr fontId="7"/>
  </si>
  <si>
    <t>保守袋№</t>
    <rPh sb="0" eb="2">
      <t>ホシュ</t>
    </rPh>
    <rPh sb="2" eb="3">
      <t>フクロ</t>
    </rPh>
    <phoneticPr fontId="7"/>
  </si>
  <si>
    <t>宛名</t>
    <rPh sb="0" eb="2">
      <t>アテナ</t>
    </rPh>
    <phoneticPr fontId="7"/>
  </si>
  <si>
    <t>FK000153</t>
    <phoneticPr fontId="7"/>
  </si>
  <si>
    <t>東北</t>
    <rPh sb="0" eb="2">
      <t>トウホク</t>
    </rPh>
    <phoneticPr fontId="7"/>
  </si>
  <si>
    <t>FK000201</t>
    <phoneticPr fontId="7"/>
  </si>
  <si>
    <t>首都圏</t>
    <rPh sb="0" eb="3">
      <t>シュトケン</t>
    </rPh>
    <phoneticPr fontId="7"/>
  </si>
  <si>
    <t>FK000041</t>
    <phoneticPr fontId="7"/>
  </si>
  <si>
    <t>ＦＳ・フィールドサービス２部 ＢＳ３課　伊藤様　服部様　大谷様</t>
    <rPh sb="18" eb="19">
      <t>カ</t>
    </rPh>
    <rPh sb="20" eb="22">
      <t>イトウ</t>
    </rPh>
    <rPh sb="22" eb="23">
      <t>サマ</t>
    </rPh>
    <rPh sb="24" eb="27">
      <t>ハットリサマ</t>
    </rPh>
    <rPh sb="28" eb="30">
      <t>オオタニ</t>
    </rPh>
    <rPh sb="30" eb="31">
      <t>サマ</t>
    </rPh>
    <phoneticPr fontId="7"/>
  </si>
  <si>
    <t>埼玉・群馬</t>
    <rPh sb="0" eb="2">
      <t>サイタマ</t>
    </rPh>
    <rPh sb="3" eb="5">
      <t>グンマ</t>
    </rPh>
    <phoneticPr fontId="7"/>
  </si>
  <si>
    <t>FK000217</t>
    <phoneticPr fontId="7"/>
  </si>
  <si>
    <t>関越・ＥＮＧ ＥＮＧ１課　小倉様　藤波様</t>
    <rPh sb="0" eb="2">
      <t>カンエツ</t>
    </rPh>
    <rPh sb="11" eb="12">
      <t>カ</t>
    </rPh>
    <rPh sb="13" eb="16">
      <t>オグラサマ</t>
    </rPh>
    <rPh sb="17" eb="20">
      <t>フジナミサマ</t>
    </rPh>
    <phoneticPr fontId="7"/>
  </si>
  <si>
    <t>栃木・茨城</t>
    <rPh sb="0" eb="2">
      <t>トチギ</t>
    </rPh>
    <rPh sb="3" eb="5">
      <t>イバラキ</t>
    </rPh>
    <phoneticPr fontId="7"/>
  </si>
  <si>
    <t>FK000225</t>
    <phoneticPr fontId="7"/>
  </si>
  <si>
    <t>関越・ＥＮＧ ＥＮＧ２課　安達様　澤井様　竹石様</t>
    <rPh sb="0" eb="2">
      <t>カンエツ</t>
    </rPh>
    <rPh sb="11" eb="12">
      <t>カ</t>
    </rPh>
    <rPh sb="13" eb="15">
      <t>アダチ</t>
    </rPh>
    <rPh sb="15" eb="16">
      <t>サマ</t>
    </rPh>
    <rPh sb="17" eb="20">
      <t>サワイサマ</t>
    </rPh>
    <rPh sb="21" eb="24">
      <t>タケイシサマ</t>
    </rPh>
    <phoneticPr fontId="7"/>
  </si>
  <si>
    <t>新潟</t>
    <rPh sb="0" eb="2">
      <t>ニイガタ</t>
    </rPh>
    <phoneticPr fontId="7"/>
  </si>
  <si>
    <t>中部</t>
    <rPh sb="0" eb="2">
      <t>チュウブ</t>
    </rPh>
    <phoneticPr fontId="7"/>
  </si>
  <si>
    <t>北陸</t>
    <rPh sb="0" eb="2">
      <t>ホクリク</t>
    </rPh>
    <phoneticPr fontId="7"/>
  </si>
  <si>
    <t>北陸・ＥＮＧ サービスソリューション課　堀口様　近内様　浜四津様　川村様</t>
    <rPh sb="0" eb="2">
      <t>ホクリク</t>
    </rPh>
    <rPh sb="18" eb="19">
      <t>カ</t>
    </rPh>
    <rPh sb="20" eb="23">
      <t>ホリグチサマ</t>
    </rPh>
    <rPh sb="24" eb="27">
      <t>コンナイサマ</t>
    </rPh>
    <rPh sb="28" eb="31">
      <t>ハマヨツ</t>
    </rPh>
    <rPh sb="31" eb="32">
      <t>サマ</t>
    </rPh>
    <rPh sb="33" eb="35">
      <t>カワムラ</t>
    </rPh>
    <rPh sb="35" eb="36">
      <t>サマ</t>
    </rPh>
    <phoneticPr fontId="7"/>
  </si>
  <si>
    <t>関西</t>
    <rPh sb="0" eb="2">
      <t>カンサイ</t>
    </rPh>
    <phoneticPr fontId="7"/>
  </si>
  <si>
    <t>広島・山口</t>
    <rPh sb="0" eb="2">
      <t>ヒロシマ</t>
    </rPh>
    <rPh sb="3" eb="4">
      <t>ヤマ</t>
    </rPh>
    <rPh sb="4" eb="5">
      <t>グチ</t>
    </rPh>
    <phoneticPr fontId="7"/>
  </si>
  <si>
    <t>中国・ＥＮＧ フィールドエンジニアリング１課 吉岡様　岩出様　高見様</t>
    <rPh sb="0" eb="2">
      <t>チュウゴク</t>
    </rPh>
    <rPh sb="21" eb="22">
      <t>カ</t>
    </rPh>
    <rPh sb="23" eb="26">
      <t>ヨシオカサマ</t>
    </rPh>
    <rPh sb="27" eb="29">
      <t>イワデ</t>
    </rPh>
    <rPh sb="29" eb="30">
      <t>サマ</t>
    </rPh>
    <rPh sb="31" eb="34">
      <t>タカミサマ</t>
    </rPh>
    <phoneticPr fontId="7"/>
  </si>
  <si>
    <t>鳥取・島根・岡山</t>
    <rPh sb="0" eb="2">
      <t>トットリ</t>
    </rPh>
    <rPh sb="3" eb="5">
      <t>シマネ</t>
    </rPh>
    <rPh sb="6" eb="8">
      <t>オカヤマ</t>
    </rPh>
    <phoneticPr fontId="7"/>
  </si>
  <si>
    <t>FK500463</t>
    <phoneticPr fontId="7"/>
  </si>
  <si>
    <t>四国・ＥＮＧ システムサポート２課　斉郷様　藤永様</t>
    <rPh sb="0" eb="2">
      <t>シコク</t>
    </rPh>
    <rPh sb="16" eb="17">
      <t>カ</t>
    </rPh>
    <rPh sb="18" eb="21">
      <t>サイゴウサマ</t>
    </rPh>
    <rPh sb="22" eb="25">
      <t>フジナガサマ</t>
    </rPh>
    <phoneticPr fontId="7"/>
  </si>
  <si>
    <t>九州</t>
    <rPh sb="0" eb="2">
      <t>キュウシュウ</t>
    </rPh>
    <phoneticPr fontId="7"/>
  </si>
  <si>
    <t>複数エリア</t>
    <rPh sb="0" eb="2">
      <t>フクスウ</t>
    </rPh>
    <phoneticPr fontId="7"/>
  </si>
  <si>
    <t>ＩＮＴ２部</t>
    <rPh sb="4" eb="5">
      <t>ブ</t>
    </rPh>
    <phoneticPr fontId="7"/>
  </si>
  <si>
    <t>インテグレーション３課</t>
    <rPh sb="10" eb="11">
      <t>カ</t>
    </rPh>
    <phoneticPr fontId="7"/>
  </si>
  <si>
    <t>FK000117</t>
    <phoneticPr fontId="7"/>
  </si>
  <si>
    <t>ＩＮＴ２部　インテグレーション３課　藤平様　鹿島様　坂田様</t>
    <rPh sb="4" eb="5">
      <t>ブ</t>
    </rPh>
    <rPh sb="16" eb="17">
      <t>カ</t>
    </rPh>
    <rPh sb="18" eb="21">
      <t>フジヒラサマ</t>
    </rPh>
    <rPh sb="22" eb="24">
      <t>カシマ</t>
    </rPh>
    <rPh sb="24" eb="25">
      <t>サマ</t>
    </rPh>
    <rPh sb="26" eb="29">
      <t>サカタサマ</t>
    </rPh>
    <phoneticPr fontId="7"/>
  </si>
  <si>
    <t>青森県</t>
    <rPh sb="0" eb="2">
      <t>アオモリ</t>
    </rPh>
    <rPh sb="2" eb="3">
      <t>ケン</t>
    </rPh>
    <phoneticPr fontId="7"/>
  </si>
  <si>
    <t>岩手県</t>
    <rPh sb="0" eb="2">
      <t>イワテ</t>
    </rPh>
    <rPh sb="2" eb="3">
      <t>ケン</t>
    </rPh>
    <phoneticPr fontId="7"/>
  </si>
  <si>
    <t>秋田県</t>
    <rPh sb="0" eb="2">
      <t>アキタ</t>
    </rPh>
    <rPh sb="2" eb="3">
      <t>ケン</t>
    </rPh>
    <phoneticPr fontId="7"/>
  </si>
  <si>
    <t>福島県</t>
    <rPh sb="0" eb="2">
      <t>フクシマ</t>
    </rPh>
    <rPh sb="2" eb="3">
      <t>ケン</t>
    </rPh>
    <phoneticPr fontId="7"/>
  </si>
  <si>
    <t>宮城県</t>
    <rPh sb="0" eb="2">
      <t>ミヤギ</t>
    </rPh>
    <rPh sb="2" eb="3">
      <t>ケン</t>
    </rPh>
    <phoneticPr fontId="7"/>
  </si>
  <si>
    <t>山形県</t>
    <rPh sb="0" eb="3">
      <t>ヤマガタケン</t>
    </rPh>
    <phoneticPr fontId="7"/>
  </si>
  <si>
    <t>東京都</t>
    <rPh sb="0" eb="3">
      <t>トウキョウト</t>
    </rPh>
    <phoneticPr fontId="7"/>
  </si>
  <si>
    <t>千葉県</t>
    <rPh sb="0" eb="3">
      <t>チバケン</t>
    </rPh>
    <phoneticPr fontId="7"/>
  </si>
  <si>
    <t>神奈川県</t>
    <rPh sb="0" eb="3">
      <t>カナガワ</t>
    </rPh>
    <rPh sb="3" eb="4">
      <t>ケン</t>
    </rPh>
    <phoneticPr fontId="7"/>
  </si>
  <si>
    <t>山梨県</t>
    <rPh sb="0" eb="3">
      <t>ヤマナシケン</t>
    </rPh>
    <phoneticPr fontId="7"/>
  </si>
  <si>
    <t>北海道</t>
    <rPh sb="0" eb="3">
      <t>ホッカイドウ</t>
    </rPh>
    <phoneticPr fontId="7"/>
  </si>
  <si>
    <t>埼玉県</t>
    <rPh sb="0" eb="3">
      <t>サイタマケン</t>
    </rPh>
    <phoneticPr fontId="7"/>
  </si>
  <si>
    <t>群馬県</t>
    <rPh sb="0" eb="3">
      <t>グンマケン</t>
    </rPh>
    <phoneticPr fontId="7"/>
  </si>
  <si>
    <t>栃木県</t>
    <rPh sb="0" eb="3">
      <t>トチギケン</t>
    </rPh>
    <phoneticPr fontId="7"/>
  </si>
  <si>
    <t>茨城県</t>
    <rPh sb="0" eb="3">
      <t>イバラキケン</t>
    </rPh>
    <phoneticPr fontId="7"/>
  </si>
  <si>
    <t>新潟県</t>
    <rPh sb="0" eb="3">
      <t>ニイガタケン</t>
    </rPh>
    <phoneticPr fontId="7"/>
  </si>
  <si>
    <t>静岡県</t>
    <rPh sb="0" eb="3">
      <t>シズオカケン</t>
    </rPh>
    <phoneticPr fontId="7"/>
  </si>
  <si>
    <t>愛知県</t>
    <rPh sb="0" eb="3">
      <t>アイチケン</t>
    </rPh>
    <phoneticPr fontId="7"/>
  </si>
  <si>
    <t>岐阜県</t>
    <rPh sb="0" eb="3">
      <t>ギフケン</t>
    </rPh>
    <phoneticPr fontId="7"/>
  </si>
  <si>
    <t>三重県</t>
    <rPh sb="0" eb="3">
      <t>ミエケン</t>
    </rPh>
    <phoneticPr fontId="7"/>
  </si>
  <si>
    <t>長野県</t>
    <rPh sb="0" eb="3">
      <t>ナガノケン</t>
    </rPh>
    <phoneticPr fontId="7"/>
  </si>
  <si>
    <t>富山県</t>
    <rPh sb="0" eb="3">
      <t>トヤマケン</t>
    </rPh>
    <phoneticPr fontId="7"/>
  </si>
  <si>
    <t>石川県</t>
    <rPh sb="0" eb="3">
      <t>イシカワケン</t>
    </rPh>
    <phoneticPr fontId="7"/>
  </si>
  <si>
    <t>福井県</t>
    <rPh sb="0" eb="3">
      <t>フクイケン</t>
    </rPh>
    <phoneticPr fontId="7"/>
  </si>
  <si>
    <t>滋賀県</t>
    <rPh sb="0" eb="3">
      <t>シガケン</t>
    </rPh>
    <phoneticPr fontId="7"/>
  </si>
  <si>
    <t>京都府</t>
    <rPh sb="0" eb="3">
      <t>キョウトフ</t>
    </rPh>
    <phoneticPr fontId="7"/>
  </si>
  <si>
    <t>大阪府</t>
    <rPh sb="0" eb="3">
      <t>オオサカフ</t>
    </rPh>
    <phoneticPr fontId="7"/>
  </si>
  <si>
    <t>兵庫県</t>
    <rPh sb="0" eb="3">
      <t>ヒョウゴケン</t>
    </rPh>
    <phoneticPr fontId="7"/>
  </si>
  <si>
    <t>和歌山県</t>
    <rPh sb="0" eb="4">
      <t>ワカヤマケン</t>
    </rPh>
    <phoneticPr fontId="7"/>
  </si>
  <si>
    <t>奈良県</t>
    <rPh sb="0" eb="3">
      <t>ナラケン</t>
    </rPh>
    <phoneticPr fontId="7"/>
  </si>
  <si>
    <t>広島県</t>
    <rPh sb="0" eb="3">
      <t>ヒロシマケン</t>
    </rPh>
    <phoneticPr fontId="7"/>
  </si>
  <si>
    <t>山口県</t>
    <rPh sb="0" eb="3">
      <t>ヤマグチケン</t>
    </rPh>
    <phoneticPr fontId="7"/>
  </si>
  <si>
    <t>鳥取県</t>
    <rPh sb="0" eb="3">
      <t>トットリケン</t>
    </rPh>
    <phoneticPr fontId="7"/>
  </si>
  <si>
    <t>島根県</t>
    <rPh sb="0" eb="3">
      <t>シマネケン</t>
    </rPh>
    <phoneticPr fontId="7"/>
  </si>
  <si>
    <t>岡山県</t>
    <rPh sb="0" eb="3">
      <t>オカヤマケン</t>
    </rPh>
    <phoneticPr fontId="7"/>
  </si>
  <si>
    <t>愛媛県</t>
    <rPh sb="0" eb="3">
      <t>エヒメケン</t>
    </rPh>
    <phoneticPr fontId="7"/>
  </si>
  <si>
    <t>香川県</t>
    <rPh sb="0" eb="3">
      <t>カガワケン</t>
    </rPh>
    <phoneticPr fontId="7"/>
  </si>
  <si>
    <t>徳島県</t>
    <rPh sb="0" eb="3">
      <t>トクシマケン</t>
    </rPh>
    <phoneticPr fontId="7"/>
  </si>
  <si>
    <t>高知県</t>
    <rPh sb="0" eb="3">
      <t>コウチケン</t>
    </rPh>
    <phoneticPr fontId="7"/>
  </si>
  <si>
    <t>大分県</t>
    <rPh sb="0" eb="3">
      <t>オオイタケン</t>
    </rPh>
    <phoneticPr fontId="7"/>
  </si>
  <si>
    <t>福岡県</t>
    <rPh sb="0" eb="2">
      <t>フクオカ</t>
    </rPh>
    <rPh sb="2" eb="3">
      <t>ケン</t>
    </rPh>
    <phoneticPr fontId="7"/>
  </si>
  <si>
    <t>佐賀県</t>
    <rPh sb="0" eb="3">
      <t>サガケン</t>
    </rPh>
    <phoneticPr fontId="7"/>
  </si>
  <si>
    <t>長崎県</t>
    <rPh sb="0" eb="3">
      <t>ナガサキケン</t>
    </rPh>
    <phoneticPr fontId="7"/>
  </si>
  <si>
    <t>熊本県</t>
    <rPh sb="0" eb="3">
      <t>クマモトケン</t>
    </rPh>
    <phoneticPr fontId="7"/>
  </si>
  <si>
    <t>宮崎県</t>
    <rPh sb="0" eb="3">
      <t>ミヤザキケン</t>
    </rPh>
    <phoneticPr fontId="7"/>
  </si>
  <si>
    <t>鹿児島県</t>
    <rPh sb="0" eb="4">
      <t>カゴシマケン</t>
    </rPh>
    <phoneticPr fontId="7"/>
  </si>
  <si>
    <t>沖縄県</t>
    <rPh sb="0" eb="3">
      <t>オキナワケン</t>
    </rPh>
    <phoneticPr fontId="7"/>
  </si>
  <si>
    <t>北海道・ＥＮＧ</t>
  </si>
  <si>
    <t>ＦＳ１課</t>
  </si>
  <si>
    <t>北海道・ＥＮＧ　ＦＳ１課 村井様</t>
    <rPh sb="0" eb="3">
      <t>ホッカイドウ</t>
    </rPh>
    <rPh sb="11" eb="12">
      <t>カ</t>
    </rPh>
    <rPh sb="13" eb="16">
      <t>ムライサマ</t>
    </rPh>
    <phoneticPr fontId="7"/>
  </si>
  <si>
    <t>東北・ＥＮＧ</t>
  </si>
  <si>
    <t>システム２課</t>
  </si>
  <si>
    <t>東北・ＥＮＧ　システム２課 鳥海様　佐藤様</t>
    <rPh sb="0" eb="2">
      <t>トウホク</t>
    </rPh>
    <rPh sb="12" eb="13">
      <t>カ</t>
    </rPh>
    <rPh sb="14" eb="17">
      <t>トリウミサマ</t>
    </rPh>
    <rPh sb="18" eb="21">
      <t>サトウサマ</t>
    </rPh>
    <phoneticPr fontId="7"/>
  </si>
  <si>
    <t>ＦＳ・ＦＳ２部</t>
    <phoneticPr fontId="7"/>
  </si>
  <si>
    <t>ビジネスソリューション３課</t>
  </si>
  <si>
    <t>関越・ＥＮＧ</t>
  </si>
  <si>
    <t>ＥＮＧ１課</t>
  </si>
  <si>
    <t>ＥＮＧ２課</t>
  </si>
  <si>
    <t>ＥＮＧ３課</t>
  </si>
  <si>
    <t>関越・ＥＮＧ ＥＮＧ３課　植松様　渡邉様　近藤様</t>
    <rPh sb="0" eb="2">
      <t>カンエツ</t>
    </rPh>
    <rPh sb="11" eb="12">
      <t>カ</t>
    </rPh>
    <rPh sb="13" eb="16">
      <t>ウエマツサマ</t>
    </rPh>
    <rPh sb="17" eb="19">
      <t>ワタナベ</t>
    </rPh>
    <rPh sb="19" eb="20">
      <t>サマ</t>
    </rPh>
    <rPh sb="21" eb="24">
      <t>コンドウサマ</t>
    </rPh>
    <phoneticPr fontId="7"/>
  </si>
  <si>
    <t>中部・ＥＮＧ</t>
  </si>
  <si>
    <t>フィールドサポート課</t>
  </si>
  <si>
    <t>中部・ＥＮＧ フィールドサポート課　井上様　寺西様　畑中様</t>
    <rPh sb="22" eb="24">
      <t>テラニシ</t>
    </rPh>
    <rPh sb="26" eb="28">
      <t>ハタナカ</t>
    </rPh>
    <rPh sb="28" eb="29">
      <t>サマ</t>
    </rPh>
    <phoneticPr fontId="7"/>
  </si>
  <si>
    <t>北陸・ＥＮＧ</t>
  </si>
  <si>
    <t>サービスソリューション課</t>
    <rPh sb="11" eb="12">
      <t>カ</t>
    </rPh>
    <phoneticPr fontId="42"/>
  </si>
  <si>
    <t>関西・ENG3</t>
  </si>
  <si>
    <t>関西・ＥＮＧ３部 ＰＣサポート課　辻本様　岩橋様　</t>
    <rPh sb="0" eb="2">
      <t>カンサイ</t>
    </rPh>
    <rPh sb="7" eb="8">
      <t>ブ</t>
    </rPh>
    <rPh sb="15" eb="16">
      <t>カ</t>
    </rPh>
    <rPh sb="17" eb="19">
      <t>ツジモト</t>
    </rPh>
    <rPh sb="19" eb="20">
      <t>サマ</t>
    </rPh>
    <rPh sb="21" eb="23">
      <t>イワハシ</t>
    </rPh>
    <rPh sb="23" eb="24">
      <t>サマ</t>
    </rPh>
    <phoneticPr fontId="7"/>
  </si>
  <si>
    <t>中国・ＥＮＧ</t>
  </si>
  <si>
    <t>フィールドエンジニアリング１課</t>
  </si>
  <si>
    <t>FK000345</t>
    <phoneticPr fontId="7"/>
  </si>
  <si>
    <t>フィールドエンジニアリング２課</t>
  </si>
  <si>
    <t>FK000349</t>
    <phoneticPr fontId="7"/>
  </si>
  <si>
    <t>四国・ＥＮＧ</t>
  </si>
  <si>
    <t>システムサポート２課</t>
  </si>
  <si>
    <t>九州・ＥＮＧ</t>
  </si>
  <si>
    <t>エンジニアリング２課</t>
  </si>
  <si>
    <t>FK000413</t>
    <phoneticPr fontId="7"/>
  </si>
  <si>
    <t>九州・ＥＮＧ ＥＮＧ３課　藤井様　藤原様</t>
    <rPh sb="0" eb="2">
      <t>キュウシュウ</t>
    </rPh>
    <rPh sb="11" eb="12">
      <t>カ</t>
    </rPh>
    <rPh sb="13" eb="15">
      <t>フジイ</t>
    </rPh>
    <rPh sb="15" eb="16">
      <t>サマ</t>
    </rPh>
    <rPh sb="17" eb="19">
      <t>フジワラ</t>
    </rPh>
    <rPh sb="19" eb="20">
      <t>サマ</t>
    </rPh>
    <phoneticPr fontId="7"/>
  </si>
  <si>
    <t>ＰＳＣ・ＰＳ２部</t>
    <phoneticPr fontId="7"/>
  </si>
  <si>
    <t>サービス２課</t>
  </si>
  <si>
    <t>ＰＳＣ　ﾌﾟﾛﾀﾞｸﾄｻｰﾋﾞｽ２部 ＰＳ課　山園様</t>
    <rPh sb="17" eb="18">
      <t>ブ</t>
    </rPh>
    <rPh sb="21" eb="22">
      <t>カ</t>
    </rPh>
    <rPh sb="23" eb="25">
      <t>ヤマゾノ</t>
    </rPh>
    <rPh sb="25" eb="26">
      <t>サマ</t>
    </rPh>
    <phoneticPr fontId="7"/>
  </si>
  <si>
    <t>センドバック</t>
    <phoneticPr fontId="7"/>
  </si>
  <si>
    <t>中国・ＥＮＧ フィールドエンジニアリング2課 高島様　岡部様　高見様</t>
    <rPh sb="0" eb="2">
      <t>チュウゴク</t>
    </rPh>
    <rPh sb="21" eb="22">
      <t>カ</t>
    </rPh>
    <rPh sb="23" eb="26">
      <t>タカシマサマ</t>
    </rPh>
    <rPh sb="27" eb="30">
      <t>オカベサマ</t>
    </rPh>
    <rPh sb="31" eb="33">
      <t>タカミ</t>
    </rPh>
    <rPh sb="33" eb="34">
      <t>サマ</t>
    </rPh>
    <phoneticPr fontId="7"/>
  </si>
  <si>
    <t>FK000313</t>
    <phoneticPr fontId="7"/>
  </si>
  <si>
    <t>FK000313</t>
    <phoneticPr fontId="7"/>
  </si>
  <si>
    <t>FK000237</t>
    <phoneticPr fontId="7"/>
  </si>
  <si>
    <t>FK000257</t>
    <phoneticPr fontId="7"/>
  </si>
  <si>
    <t>FK000233</t>
    <phoneticPr fontId="7"/>
  </si>
  <si>
    <t>エリア担当支社</t>
    <rPh sb="3" eb="5">
      <t>タントウ</t>
    </rPh>
    <rPh sb="5" eb="7">
      <t>シシャ</t>
    </rPh>
    <phoneticPr fontId="7"/>
  </si>
  <si>
    <t>TDK庄内株式会社</t>
    <rPh sb="3" eb="5">
      <t>ショウナイ</t>
    </rPh>
    <rPh sb="5" eb="9">
      <t>カブシキガイシャ</t>
    </rPh>
    <phoneticPr fontId="7"/>
  </si>
  <si>
    <t>山形県鶴岡市山田字油田９７</t>
    <rPh sb="3" eb="6">
      <t>ツルオカシ</t>
    </rPh>
    <rPh sb="6" eb="8">
      <t>ヤマダ</t>
    </rPh>
    <rPh sb="8" eb="9">
      <t>アザ</t>
    </rPh>
    <rPh sb="9" eb="11">
      <t>ユデン</t>
    </rPh>
    <phoneticPr fontId="7"/>
  </si>
  <si>
    <t>0235-33-4111</t>
    <phoneticPr fontId="7"/>
  </si>
  <si>
    <t>QFV19587</t>
    <phoneticPr fontId="7"/>
  </si>
  <si>
    <t>QFV19650</t>
    <phoneticPr fontId="7"/>
  </si>
  <si>
    <t>大阪府</t>
    <rPh sb="0" eb="3">
      <t>オオサカフ</t>
    </rPh>
    <phoneticPr fontId="7"/>
  </si>
  <si>
    <t>108-0075</t>
    <phoneticPr fontId="7"/>
  </si>
  <si>
    <t>港区港南１－９－１　ＮＴＴ品川ＴＷＩＮＳＤＡＴＡ棟１０Ｆ</t>
    <rPh sb="0" eb="2">
      <t>ミナトク</t>
    </rPh>
    <rPh sb="2" eb="4">
      <t>コウナン</t>
    </rPh>
    <rPh sb="13" eb="15">
      <t>シナガワ</t>
    </rPh>
    <rPh sb="24" eb="25">
      <t>トウ</t>
    </rPh>
    <phoneticPr fontId="7"/>
  </si>
  <si>
    <t>第三金融事業本部決裁ＩＴサービス事業部</t>
    <rPh sb="0" eb="2">
      <t>ダイサン</t>
    </rPh>
    <rPh sb="2" eb="4">
      <t>キンユウ</t>
    </rPh>
    <rPh sb="4" eb="6">
      <t>ジギョウ</t>
    </rPh>
    <rPh sb="6" eb="8">
      <t>ホンブ</t>
    </rPh>
    <rPh sb="8" eb="10">
      <t>ケッサイ</t>
    </rPh>
    <rPh sb="16" eb="18">
      <t>ジギョウ</t>
    </rPh>
    <rPh sb="18" eb="19">
      <t>ブ</t>
    </rPh>
    <phoneticPr fontId="7"/>
  </si>
  <si>
    <t>050-5546-9835</t>
  </si>
  <si>
    <t>050-5546-9835</t>
    <phoneticPr fontId="7"/>
  </si>
  <si>
    <t>株式会社ＮＴＴデータ</t>
    <rPh sb="0" eb="4">
      <t>カブシキガイシャ</t>
    </rPh>
    <phoneticPr fontId="7"/>
  </si>
  <si>
    <t>ＮＴＴデータカスタマーサービス株式会社</t>
    <rPh sb="15" eb="19">
      <t>カブシキガイシャ</t>
    </rPh>
    <phoneticPr fontId="7"/>
  </si>
  <si>
    <t>135-0051</t>
  </si>
  <si>
    <t>135-0051</t>
    <phoneticPr fontId="7"/>
  </si>
  <si>
    <t>東京都江東区枝川１－９－６　住友不動産豊洲ビル４Ｆ</t>
    <rPh sb="0" eb="3">
      <t>トウキョウト</t>
    </rPh>
    <rPh sb="3" eb="6">
      <t>コウトウク</t>
    </rPh>
    <rPh sb="6" eb="8">
      <t>エダガワ</t>
    </rPh>
    <rPh sb="14" eb="16">
      <t>スミトモ</t>
    </rPh>
    <rPh sb="16" eb="19">
      <t>フドウサン</t>
    </rPh>
    <rPh sb="19" eb="21">
      <t>トヨス</t>
    </rPh>
    <phoneticPr fontId="7"/>
  </si>
  <si>
    <t>ファシリティエンジニアリング事業部</t>
    <rPh sb="14" eb="16">
      <t>ジギョウ</t>
    </rPh>
    <rPh sb="16" eb="17">
      <t>ブ</t>
    </rPh>
    <phoneticPr fontId="7"/>
  </si>
  <si>
    <t>03-5690-2465</t>
  </si>
  <si>
    <t>03-5690-2465</t>
    <phoneticPr fontId="7"/>
  </si>
  <si>
    <t>03-5690-5435</t>
  </si>
  <si>
    <t>03-5690-5435</t>
    <phoneticPr fontId="7"/>
  </si>
  <si>
    <t>東京都港区港南１－９－１　ＮＴＴ品川ＴＷＩＮＳＤＡＴＡ棟１０Ｆ</t>
    <rPh sb="0" eb="3">
      <t>トウキョウト</t>
    </rPh>
    <rPh sb="3" eb="5">
      <t>ミナトク</t>
    </rPh>
    <rPh sb="5" eb="7">
      <t>コウナン</t>
    </rPh>
    <rPh sb="16" eb="18">
      <t>シナガワ</t>
    </rPh>
    <rPh sb="27" eb="28">
      <t>トウ</t>
    </rPh>
    <phoneticPr fontId="7"/>
  </si>
  <si>
    <t/>
  </si>
  <si>
    <t>QFV34674</t>
  </si>
  <si>
    <t>QFV34704</t>
  </si>
  <si>
    <t>QFV34726</t>
  </si>
  <si>
    <t>QFV34729</t>
  </si>
  <si>
    <t>QFV34755</t>
  </si>
  <si>
    <t>QFV34756</t>
  </si>
  <si>
    <t>QFV34757</t>
  </si>
  <si>
    <t>QFV34758</t>
  </si>
  <si>
    <t>QFV34759</t>
  </si>
  <si>
    <t>QFV34798</t>
  </si>
  <si>
    <t>QFV34803</t>
  </si>
  <si>
    <t>QFV34828</t>
  </si>
  <si>
    <t>QFV36095</t>
  </si>
  <si>
    <t>QFV36096</t>
  </si>
  <si>
    <t>QFV36127</t>
  </si>
  <si>
    <t>QFV36128</t>
  </si>
  <si>
    <t>QFV32826</t>
  </si>
  <si>
    <t>QFV34833</t>
  </si>
  <si>
    <t>QEV00240</t>
  </si>
  <si>
    <t>QFV05100</t>
  </si>
  <si>
    <t>QFV05101</t>
  </si>
  <si>
    <t>QFV05117</t>
  </si>
  <si>
    <t>QFV05118</t>
  </si>
  <si>
    <t>QFV05168</t>
  </si>
  <si>
    <t>QFV05642</t>
  </si>
  <si>
    <t>QFV05644</t>
  </si>
  <si>
    <t>QFV05723</t>
  </si>
  <si>
    <t>QFV05731</t>
  </si>
  <si>
    <t>530-0003</t>
    <phoneticPr fontId="7"/>
  </si>
  <si>
    <t>大阪市北区堂島３－１－２１　ＮＴＴＤＡＴＡ堂島ビル２２Ｆ</t>
    <rPh sb="0" eb="3">
      <t>オオサカシ</t>
    </rPh>
    <rPh sb="3" eb="5">
      <t>キタク</t>
    </rPh>
    <rPh sb="5" eb="7">
      <t>ドウジマ</t>
    </rPh>
    <rPh sb="21" eb="23">
      <t>ドウジマ</t>
    </rPh>
    <phoneticPr fontId="7"/>
  </si>
  <si>
    <t>関西社</t>
    <rPh sb="0" eb="2">
      <t>カンサイ</t>
    </rPh>
    <rPh sb="2" eb="3">
      <t>シャ</t>
    </rPh>
    <phoneticPr fontId="7"/>
  </si>
  <si>
    <t>ＥＮＧ３部・端末サポート課</t>
    <rPh sb="4" eb="5">
      <t>ブ</t>
    </rPh>
    <phoneticPr fontId="7"/>
  </si>
  <si>
    <t>ＦＳ２部・ＢＳ３課</t>
    <rPh sb="3" eb="4">
      <t>ブ</t>
    </rPh>
    <rPh sb="8" eb="9">
      <t>カ</t>
    </rPh>
    <phoneticPr fontId="7"/>
  </si>
  <si>
    <t>QFV34727</t>
  </si>
  <si>
    <t>QFV34728</t>
  </si>
  <si>
    <t>QFV34901</t>
  </si>
  <si>
    <t>QFV34930</t>
  </si>
  <si>
    <t>QFV35148</t>
  </si>
  <si>
    <t>QFV35149</t>
  </si>
  <si>
    <t>QFV35178</t>
  </si>
  <si>
    <t>QFV35179</t>
  </si>
  <si>
    <t>QEV00234</t>
  </si>
  <si>
    <t>QFV05112</t>
  </si>
  <si>
    <t>QFV05113</t>
  </si>
  <si>
    <t>QFV05138</t>
  </si>
  <si>
    <t>QFV05139</t>
  </si>
  <si>
    <t>QFV05158</t>
  </si>
  <si>
    <t>QFV05159</t>
  </si>
  <si>
    <t>QFV05176</t>
  </si>
  <si>
    <t>22569747-001</t>
  </si>
  <si>
    <t>22569747-001</t>
    <phoneticPr fontId="7"/>
  </si>
  <si>
    <t>IP091266</t>
  </si>
  <si>
    <t>IP091267</t>
  </si>
  <si>
    <t>IP091268</t>
  </si>
  <si>
    <t>IP091269</t>
  </si>
  <si>
    <t>関西・Ｐ営業2課</t>
    <rPh sb="0" eb="2">
      <t>カンサイ</t>
    </rPh>
    <rPh sb="4" eb="6">
      <t>エイギョウ</t>
    </rPh>
    <rPh sb="7" eb="8">
      <t>カ</t>
    </rPh>
    <phoneticPr fontId="7"/>
  </si>
  <si>
    <t>池谷</t>
    <rPh sb="0" eb="2">
      <t>イケタニ</t>
    </rPh>
    <phoneticPr fontId="7"/>
  </si>
  <si>
    <t>関西社</t>
    <rPh sb="0" eb="2">
      <t>カンサイ</t>
    </rPh>
    <rPh sb="2" eb="3">
      <t>シャ</t>
    </rPh>
    <phoneticPr fontId="7"/>
  </si>
  <si>
    <t>WV-SFN130</t>
    <phoneticPr fontId="7"/>
  </si>
  <si>
    <t>WJ-NV250V1</t>
    <phoneticPr fontId="7"/>
  </si>
  <si>
    <t>WV-SFN130</t>
    <phoneticPr fontId="7"/>
  </si>
  <si>
    <t>大阪府</t>
    <rPh sb="0" eb="3">
      <t>オオサカフ</t>
    </rPh>
    <phoneticPr fontId="7"/>
  </si>
  <si>
    <t>22632150-002</t>
  </si>
  <si>
    <t>22632150-002</t>
    <phoneticPr fontId="7"/>
  </si>
  <si>
    <t>IP091261</t>
    <phoneticPr fontId="7"/>
  </si>
  <si>
    <t>QFV00205</t>
    <phoneticPr fontId="7"/>
  </si>
  <si>
    <t>QEV23681</t>
    <phoneticPr fontId="7"/>
  </si>
  <si>
    <t>QFV22561</t>
    <phoneticPr fontId="7"/>
  </si>
  <si>
    <t>QEV23658</t>
    <phoneticPr fontId="7"/>
  </si>
  <si>
    <t>QFV22562</t>
    <phoneticPr fontId="7"/>
  </si>
  <si>
    <t>558-0055</t>
    <phoneticPr fontId="7"/>
  </si>
  <si>
    <t>レクサス　帝塚山店</t>
    <phoneticPr fontId="7"/>
  </si>
  <si>
    <t>06-6674-5700</t>
    <phoneticPr fontId="7"/>
  </si>
  <si>
    <t>06-7178-8756</t>
    <phoneticPr fontId="7"/>
  </si>
  <si>
    <t>パナソニックカーエレクトロニクス株式会社</t>
    <phoneticPr fontId="7"/>
  </si>
  <si>
    <t>532-0003</t>
    <phoneticPr fontId="7"/>
  </si>
  <si>
    <t>関西支社　法人営業課</t>
    <phoneticPr fontId="7"/>
  </si>
  <si>
    <t>050-3734-2010</t>
    <phoneticPr fontId="7"/>
  </si>
  <si>
    <t>06-6350-2664</t>
    <phoneticPr fontId="7"/>
  </si>
  <si>
    <t>大阪トヨペット株式会社</t>
    <rPh sb="0" eb="2">
      <t>オオサカ</t>
    </rPh>
    <rPh sb="7" eb="11">
      <t>カブシキガイシャ</t>
    </rPh>
    <phoneticPr fontId="7"/>
  </si>
  <si>
    <t>550-8567</t>
    <phoneticPr fontId="7"/>
  </si>
  <si>
    <t>大阪市西区立売堀３丁目１番地１号</t>
    <rPh sb="9" eb="11">
      <t>チョウメ</t>
    </rPh>
    <rPh sb="12" eb="14">
      <t>バンチ</t>
    </rPh>
    <rPh sb="15" eb="16">
      <t>ゴウ</t>
    </rPh>
    <phoneticPr fontId="7"/>
  </si>
  <si>
    <t>経理部　システム管理G</t>
    <rPh sb="0" eb="2">
      <t>ケイリ</t>
    </rPh>
    <rPh sb="2" eb="3">
      <t>ブ</t>
    </rPh>
    <rPh sb="8" eb="10">
      <t>カンリ</t>
    </rPh>
    <phoneticPr fontId="7"/>
  </si>
  <si>
    <t>06-6543-5245</t>
    <phoneticPr fontId="7"/>
  </si>
  <si>
    <t>06-6543-5218</t>
    <phoneticPr fontId="7"/>
  </si>
  <si>
    <t>QGV01998</t>
    <phoneticPr fontId="7"/>
  </si>
  <si>
    <t>QGV29437</t>
    <phoneticPr fontId="7"/>
  </si>
  <si>
    <t>Ｐ営業2部・1課</t>
    <rPh sb="1" eb="3">
      <t>エイギョウ</t>
    </rPh>
    <rPh sb="4" eb="5">
      <t>ブ</t>
    </rPh>
    <rPh sb="7" eb="8">
      <t>カ</t>
    </rPh>
    <phoneticPr fontId="7"/>
  </si>
  <si>
    <t>渡邉</t>
    <phoneticPr fontId="7"/>
  </si>
  <si>
    <t>三井住友信託銀行株式会社</t>
    <rPh sb="0" eb="2">
      <t>ミツイ</t>
    </rPh>
    <rPh sb="2" eb="4">
      <t>スミトモ</t>
    </rPh>
    <rPh sb="4" eb="6">
      <t>シンタク</t>
    </rPh>
    <rPh sb="6" eb="8">
      <t>ギンコウ</t>
    </rPh>
    <rPh sb="8" eb="12">
      <t>カブシキガイシャ</t>
    </rPh>
    <phoneticPr fontId="7"/>
  </si>
  <si>
    <t>IP091270</t>
  </si>
  <si>
    <t>IP091271</t>
  </si>
  <si>
    <t>WJ-NX400K</t>
    <phoneticPr fontId="32"/>
  </si>
  <si>
    <t>22583322-001</t>
  </si>
  <si>
    <t>22583322-001</t>
    <phoneticPr fontId="7"/>
  </si>
  <si>
    <t>IP091272</t>
  </si>
  <si>
    <t>萩谷</t>
    <rPh sb="0" eb="2">
      <t>ハギヤ</t>
    </rPh>
    <phoneticPr fontId="7"/>
  </si>
  <si>
    <t>北陸社</t>
    <rPh sb="0" eb="2">
      <t>ホクリク</t>
    </rPh>
    <rPh sb="2" eb="3">
      <t>シャ</t>
    </rPh>
    <phoneticPr fontId="7"/>
  </si>
  <si>
    <t>ENG・ＳＳ課</t>
    <rPh sb="6" eb="7">
      <t>カ</t>
    </rPh>
    <phoneticPr fontId="7"/>
  </si>
  <si>
    <t>加賀市大聖寺上木町ロ49-1</t>
    <phoneticPr fontId="7"/>
  </si>
  <si>
    <t>石川県</t>
    <rPh sb="0" eb="3">
      <t>イシカワケン</t>
    </rPh>
    <phoneticPr fontId="7"/>
  </si>
  <si>
    <t>922-0001　</t>
    <phoneticPr fontId="7"/>
  </si>
  <si>
    <t>22706558-001</t>
    <phoneticPr fontId="7"/>
  </si>
  <si>
    <t>北海道・営業部Ｓ営業</t>
    <rPh sb="0" eb="3">
      <t>ホッカイドウ</t>
    </rPh>
    <rPh sb="4" eb="6">
      <t>エイギョウ</t>
    </rPh>
    <rPh sb="6" eb="7">
      <t>ブ</t>
    </rPh>
    <rPh sb="8" eb="10">
      <t>エイギョウ</t>
    </rPh>
    <phoneticPr fontId="7"/>
  </si>
  <si>
    <t>張山</t>
    <rPh sb="0" eb="2">
      <t>ハリヤマ</t>
    </rPh>
    <phoneticPr fontId="7"/>
  </si>
  <si>
    <t>ＦＳ1課</t>
    <rPh sb="3" eb="4">
      <t>カ</t>
    </rPh>
    <phoneticPr fontId="7"/>
  </si>
  <si>
    <t>22690533-001</t>
    <phoneticPr fontId="7"/>
  </si>
  <si>
    <t>IP091273</t>
    <phoneticPr fontId="7"/>
  </si>
  <si>
    <t>大阪府大阪市北区堂島3-1-21　NTTDATA堂島ビル22F</t>
    <rPh sb="0" eb="3">
      <t>オオサカフ</t>
    </rPh>
    <phoneticPr fontId="5"/>
  </si>
  <si>
    <t>IP091274</t>
  </si>
  <si>
    <t>IP091275</t>
  </si>
  <si>
    <t>IP091276</t>
  </si>
  <si>
    <t>IP091277</t>
  </si>
  <si>
    <t>Ｐ営業1部・3課</t>
    <rPh sb="1" eb="3">
      <t>エイギョウ</t>
    </rPh>
    <rPh sb="4" eb="5">
      <t>ブ</t>
    </rPh>
    <rPh sb="7" eb="8">
      <t>カ</t>
    </rPh>
    <phoneticPr fontId="7"/>
  </si>
  <si>
    <t>サービスＳＯＬ</t>
    <phoneticPr fontId="7"/>
  </si>
  <si>
    <t>ワイジェイカード株式会社</t>
    <rPh sb="8" eb="12">
      <t>カブシキガイシャ</t>
    </rPh>
    <phoneticPr fontId="7"/>
  </si>
  <si>
    <t>22704892-002</t>
  </si>
  <si>
    <t>大阪府大阪市淀川区宮原４-６-１８</t>
    <rPh sb="0" eb="3">
      <t>オオサカフ</t>
    </rPh>
    <phoneticPr fontId="7"/>
  </si>
  <si>
    <t>共信コミュニケーションズ株式会社</t>
    <rPh sb="0" eb="2">
      <t>キョウシン</t>
    </rPh>
    <rPh sb="12" eb="16">
      <t>カブシキガイシャ</t>
    </rPh>
    <phoneticPr fontId="7"/>
  </si>
  <si>
    <t>QGV38184</t>
  </si>
  <si>
    <t>QGV38175</t>
  </si>
  <si>
    <t>QGV38096</t>
  </si>
  <si>
    <t>QGV38173</t>
  </si>
  <si>
    <t>QGV38055</t>
  </si>
  <si>
    <t>QGV38133</t>
  </si>
  <si>
    <t>QGV38114</t>
  </si>
  <si>
    <t>QGV38112</t>
  </si>
  <si>
    <t>レクサス　帝塚山</t>
  </si>
  <si>
    <t>558-0055</t>
  </si>
  <si>
    <t>大阪市住吉区万代6丁目1-2</t>
  </si>
  <si>
    <t>富山県射水市黒河846-1</t>
    <rPh sb="0" eb="3">
      <t>トヤマケン</t>
    </rPh>
    <rPh sb="3" eb="5">
      <t>シャスイ</t>
    </rPh>
    <rPh sb="5" eb="6">
      <t>シ</t>
    </rPh>
    <rPh sb="6" eb="8">
      <t>クロカワ</t>
    </rPh>
    <phoneticPr fontId="7"/>
  </si>
  <si>
    <t>ワイジェイカード株式会社</t>
    <rPh sb="8" eb="10">
      <t>カブシキ</t>
    </rPh>
    <rPh sb="10" eb="12">
      <t>カイシャ</t>
    </rPh>
    <phoneticPr fontId="7"/>
  </si>
  <si>
    <t>102-8422</t>
    <phoneticPr fontId="7"/>
  </si>
  <si>
    <t>03-6898-2693</t>
    <phoneticPr fontId="7"/>
  </si>
  <si>
    <t>山形県山形市平清水1丁目1-75</t>
    <rPh sb="3" eb="6">
      <t>ヤマガタシ</t>
    </rPh>
    <phoneticPr fontId="7"/>
  </si>
  <si>
    <t>府中市日鋼町1-10</t>
  </si>
  <si>
    <t>府中市日鋼町1-10</t>
    <phoneticPr fontId="7"/>
  </si>
  <si>
    <t>183-0044</t>
  </si>
  <si>
    <t>183-0044</t>
    <phoneticPr fontId="7"/>
  </si>
  <si>
    <t>総務</t>
    <rPh sb="0" eb="2">
      <t>ソウム</t>
    </rPh>
    <phoneticPr fontId="7"/>
  </si>
  <si>
    <t>東京都品川区北品川5-9-11</t>
  </si>
  <si>
    <t>東京都品川区北品川5-9-11</t>
    <phoneticPr fontId="7"/>
  </si>
  <si>
    <t>141-0001</t>
  </si>
  <si>
    <t>03-3445-2076</t>
  </si>
  <si>
    <t>03-3445-2076</t>
    <phoneticPr fontId="7"/>
  </si>
  <si>
    <t>03-5449-6676</t>
  </si>
  <si>
    <t>03-5449-6676</t>
    <phoneticPr fontId="7"/>
  </si>
  <si>
    <t>東京都文京区後楽2-6-1</t>
  </si>
  <si>
    <t>東京都文京区後楽2-6-1</t>
    <phoneticPr fontId="7"/>
  </si>
  <si>
    <t>エンタープライズサービス事業部</t>
  </si>
  <si>
    <t>エンタープライズサービス事業部</t>
    <phoneticPr fontId="7"/>
  </si>
  <si>
    <t>03-5446-9217</t>
  </si>
  <si>
    <t>03-5446-9217</t>
    <phoneticPr fontId="7"/>
  </si>
  <si>
    <t>QFV03489</t>
  </si>
  <si>
    <t>QFV03480</t>
  </si>
  <si>
    <t>QFV03495</t>
  </si>
  <si>
    <t>QFV03470</t>
  </si>
  <si>
    <t>QDV02143</t>
  </si>
  <si>
    <t>QDV02146</t>
  </si>
  <si>
    <t>QGV04456</t>
  </si>
  <si>
    <t>QGV04436</t>
  </si>
  <si>
    <t>QGV04496</t>
  </si>
  <si>
    <t>QGV04395</t>
  </si>
  <si>
    <t>QGV04458</t>
  </si>
  <si>
    <t>QGV04415</t>
  </si>
  <si>
    <t>QGV04488</t>
  </si>
  <si>
    <t>QGV04472</t>
  </si>
  <si>
    <t>QGV04489</t>
  </si>
  <si>
    <t>QGV04497</t>
  </si>
  <si>
    <t>QGV04457</t>
  </si>
  <si>
    <t>QGV04513</t>
  </si>
  <si>
    <t>QGV04447</t>
  </si>
  <si>
    <t>QGV04512</t>
  </si>
  <si>
    <t>QGV04490</t>
  </si>
  <si>
    <t>QGV04473</t>
  </si>
  <si>
    <t>QGV04467</t>
  </si>
  <si>
    <t>QGV04502</t>
  </si>
  <si>
    <t>QGV04408</t>
  </si>
  <si>
    <t>QGV04438</t>
  </si>
  <si>
    <t>QGV04476</t>
  </si>
  <si>
    <t>QGV04428</t>
  </si>
  <si>
    <t>QGV04437</t>
  </si>
  <si>
    <t>QGV04491</t>
  </si>
  <si>
    <t>QGV04480</t>
  </si>
  <si>
    <t>QGV04477</t>
  </si>
  <si>
    <t>QGV04495</t>
  </si>
  <si>
    <t>QGV04481</t>
  </si>
  <si>
    <t>QGV04397</t>
  </si>
  <si>
    <t>QGV04442</t>
  </si>
  <si>
    <t>QGV04462</t>
  </si>
  <si>
    <t>QGV04451</t>
  </si>
  <si>
    <t>QGV04416</t>
  </si>
  <si>
    <t>QGV04531</t>
  </si>
  <si>
    <t>QGV04396</t>
  </si>
  <si>
    <t>QGV04398</t>
  </si>
  <si>
    <t>QGV04519</t>
  </si>
  <si>
    <t>QGV04418</t>
  </si>
  <si>
    <t>QGV04522</t>
  </si>
  <si>
    <t>QGV04516</t>
  </si>
  <si>
    <t>QGV04494</t>
  </si>
  <si>
    <t>QGV04434</t>
  </si>
  <si>
    <t>QGV04454</t>
  </si>
  <si>
    <t>QGV04523</t>
  </si>
  <si>
    <t>QGV04503</t>
  </si>
  <si>
    <t>QGV04471</t>
  </si>
  <si>
    <t>QGV04539</t>
  </si>
  <si>
    <t>QGV04417</t>
  </si>
  <si>
    <t>WJ-NX400K</t>
  </si>
  <si>
    <t>石川県加賀市大聖寺上木町ロ４９－１</t>
    <rPh sb="0" eb="3">
      <t>イシカワケン</t>
    </rPh>
    <rPh sb="3" eb="6">
      <t>カガシ</t>
    </rPh>
    <rPh sb="6" eb="12">
      <t>ダイショウジウワギマチ</t>
    </rPh>
    <phoneticPr fontId="7"/>
  </si>
  <si>
    <t>ナイテック・プレシジョン・アンド・テクノロジーズ株式会社　加賀工場</t>
    <rPh sb="24" eb="28">
      <t>カブシキガイシャ</t>
    </rPh>
    <rPh sb="29" eb="31">
      <t>カガ</t>
    </rPh>
    <rPh sb="31" eb="33">
      <t>コウジョウ</t>
    </rPh>
    <phoneticPr fontId="7"/>
  </si>
  <si>
    <t>管理部　加賀総務グループ</t>
    <phoneticPr fontId="7"/>
  </si>
  <si>
    <t>0761-73-3970</t>
    <phoneticPr fontId="7"/>
  </si>
  <si>
    <t>0761-73-3973</t>
    <phoneticPr fontId="7"/>
  </si>
  <si>
    <t>パナソニックソリューションテクノロジー株式会社</t>
  </si>
  <si>
    <t>パナソニックソリューションテクノロジー株式会社</t>
    <phoneticPr fontId="7"/>
  </si>
  <si>
    <t>540-6229</t>
  </si>
  <si>
    <t>540-6229</t>
    <phoneticPr fontId="7"/>
  </si>
  <si>
    <t>大阪府大阪市中央区城見２－１－６１　OBPパナソニックタワー２９階</t>
    <rPh sb="0" eb="3">
      <t>オオサカフ</t>
    </rPh>
    <phoneticPr fontId="7"/>
  </si>
  <si>
    <t>西日本営業部　営業一課</t>
  </si>
  <si>
    <t>西日本営業部　営業一課</t>
    <phoneticPr fontId="7"/>
  </si>
  <si>
    <t>06-6937-2180</t>
    <phoneticPr fontId="7"/>
  </si>
  <si>
    <t>06-6937-2151</t>
    <phoneticPr fontId="7"/>
  </si>
  <si>
    <t>922-0001　</t>
  </si>
  <si>
    <t>加賀市大聖寺上木町ロ49-1</t>
  </si>
  <si>
    <t>22706558-001</t>
  </si>
  <si>
    <t>ナイテック・プレシジョン・アンド・テクノロジーズ株式会社 加賀工場</t>
    <phoneticPr fontId="7"/>
  </si>
  <si>
    <t>QFV30928</t>
  </si>
  <si>
    <t>QFV38680</t>
  </si>
  <si>
    <t>QFV30929</t>
  </si>
  <si>
    <t>社会福祉法人　緑が丘学園　稚内ハマナス学園</t>
    <rPh sb="0" eb="2">
      <t>シャカイ</t>
    </rPh>
    <rPh sb="2" eb="4">
      <t>フクシ</t>
    </rPh>
    <rPh sb="4" eb="6">
      <t>ホウジン</t>
    </rPh>
    <rPh sb="7" eb="8">
      <t>ミドリ</t>
    </rPh>
    <rPh sb="9" eb="10">
      <t>オカ</t>
    </rPh>
    <rPh sb="10" eb="12">
      <t>ガクエン</t>
    </rPh>
    <rPh sb="13" eb="15">
      <t>ワッカナイ</t>
    </rPh>
    <rPh sb="19" eb="21">
      <t>ガクエン</t>
    </rPh>
    <phoneticPr fontId="7"/>
  </si>
  <si>
    <t>稚内市声問５丁目４７－２</t>
    <phoneticPr fontId="7"/>
  </si>
  <si>
    <t>098-6642</t>
    <phoneticPr fontId="7"/>
  </si>
  <si>
    <t>株式会社　ウチダ電商</t>
    <rPh sb="0" eb="4">
      <t>カブシキガイシャ</t>
    </rPh>
    <rPh sb="8" eb="10">
      <t>デンショウ</t>
    </rPh>
    <phoneticPr fontId="7"/>
  </si>
  <si>
    <t>003-0024</t>
    <phoneticPr fontId="7"/>
  </si>
  <si>
    <t>北海道札幌市本郷通４丁目南２番６号</t>
    <rPh sb="0" eb="3">
      <t>ホッカイドウ</t>
    </rPh>
    <rPh sb="3" eb="6">
      <t>サッポロシ</t>
    </rPh>
    <rPh sb="6" eb="8">
      <t>ホンゴウ</t>
    </rPh>
    <rPh sb="8" eb="9">
      <t>ドオリ</t>
    </rPh>
    <rPh sb="10" eb="12">
      <t>チョウメ</t>
    </rPh>
    <rPh sb="12" eb="13">
      <t>ミナミ</t>
    </rPh>
    <rPh sb="14" eb="15">
      <t>バン</t>
    </rPh>
    <rPh sb="16" eb="17">
      <t>ゴウ</t>
    </rPh>
    <phoneticPr fontId="7"/>
  </si>
  <si>
    <t>011-862-2843</t>
    <phoneticPr fontId="7"/>
  </si>
  <si>
    <t>011-862-2687</t>
    <phoneticPr fontId="7"/>
  </si>
  <si>
    <t>北海道稚内市声問５丁目４７－２</t>
    <phoneticPr fontId="7"/>
  </si>
  <si>
    <t>0162-26-2600</t>
    <phoneticPr fontId="7"/>
  </si>
  <si>
    <t>22645257-001</t>
  </si>
  <si>
    <t>IP091278</t>
  </si>
  <si>
    <t>IP091279</t>
  </si>
  <si>
    <t>IP091280</t>
  </si>
  <si>
    <t>22645257-001</t>
    <phoneticPr fontId="7"/>
  </si>
  <si>
    <t>渡邉</t>
    <phoneticPr fontId="7"/>
  </si>
  <si>
    <t>183-0044</t>
    <phoneticPr fontId="7"/>
  </si>
  <si>
    <t>府中市日鋼町1-10</t>
    <phoneticPr fontId="7"/>
  </si>
  <si>
    <t>WJ-NX400K</t>
    <phoneticPr fontId="7"/>
  </si>
  <si>
    <t>IP091280</t>
    <phoneticPr fontId="7"/>
  </si>
  <si>
    <t>112-8560</t>
    <phoneticPr fontId="7"/>
  </si>
  <si>
    <t>東京都文京区後楽2-6-1</t>
    <phoneticPr fontId="7"/>
  </si>
  <si>
    <t>エンタープライズサービス事業部</t>
    <phoneticPr fontId="7"/>
  </si>
  <si>
    <t>03-5446-9217</t>
    <phoneticPr fontId="7"/>
  </si>
  <si>
    <t>141-0001</t>
    <phoneticPr fontId="7"/>
  </si>
  <si>
    <t>東京都品川区北品川5-9-11</t>
    <phoneticPr fontId="7"/>
  </si>
  <si>
    <t>システム営業部</t>
    <phoneticPr fontId="7"/>
  </si>
  <si>
    <t>03-3445-2076</t>
    <phoneticPr fontId="7"/>
  </si>
  <si>
    <t>03-5449-6676</t>
    <phoneticPr fontId="7"/>
  </si>
  <si>
    <t>WJ-HXE400</t>
    <phoneticPr fontId="7"/>
  </si>
  <si>
    <t>IP091281</t>
  </si>
  <si>
    <t>東京都</t>
    <phoneticPr fontId="7"/>
  </si>
  <si>
    <t>パナソニック カーエレクトロニクス株式会社</t>
    <phoneticPr fontId="7"/>
  </si>
  <si>
    <t>140-0013</t>
    <phoneticPr fontId="7"/>
  </si>
  <si>
    <t>東京都品川区南大井６－２２－７　大森ベルポートE館１０階</t>
    <phoneticPr fontId="7"/>
  </si>
  <si>
    <t>首都圏支社 営業１部　東京営業課</t>
    <phoneticPr fontId="7"/>
  </si>
  <si>
    <t>050-3734-8010</t>
    <phoneticPr fontId="7"/>
  </si>
  <si>
    <t>03-5767-9196</t>
    <phoneticPr fontId="7"/>
  </si>
  <si>
    <t>WV-SPN531A</t>
    <phoneticPr fontId="7"/>
  </si>
  <si>
    <t>22698462-001</t>
    <phoneticPr fontId="7"/>
  </si>
  <si>
    <t>PKV53998</t>
    <phoneticPr fontId="7"/>
  </si>
  <si>
    <t>PKV54068</t>
    <phoneticPr fontId="7"/>
  </si>
  <si>
    <t>QGV04456</t>
    <phoneticPr fontId="7"/>
  </si>
  <si>
    <t>QGV04436</t>
    <phoneticPr fontId="7"/>
  </si>
  <si>
    <t>QGV04496</t>
    <phoneticPr fontId="7"/>
  </si>
  <si>
    <t>QGV04395</t>
    <phoneticPr fontId="7"/>
  </si>
  <si>
    <t>QGV04458</t>
    <phoneticPr fontId="7"/>
  </si>
  <si>
    <t>QGV04415</t>
    <phoneticPr fontId="7"/>
  </si>
  <si>
    <t>QGV04488</t>
    <phoneticPr fontId="7"/>
  </si>
  <si>
    <t>QGV04472</t>
    <phoneticPr fontId="7"/>
  </si>
  <si>
    <t>QGV04489</t>
    <phoneticPr fontId="7"/>
  </si>
  <si>
    <t>QGV04497</t>
    <phoneticPr fontId="7"/>
  </si>
  <si>
    <t>QGV04457</t>
    <phoneticPr fontId="7"/>
  </si>
  <si>
    <t>QGV04513</t>
    <phoneticPr fontId="7"/>
  </si>
  <si>
    <t>QGV04447</t>
    <phoneticPr fontId="7"/>
  </si>
  <si>
    <t>QGV04512</t>
    <phoneticPr fontId="7"/>
  </si>
  <si>
    <t>QGV04490</t>
    <phoneticPr fontId="7"/>
  </si>
  <si>
    <t>QGV04473</t>
    <phoneticPr fontId="7"/>
  </si>
  <si>
    <t>QGV04467</t>
    <phoneticPr fontId="7"/>
  </si>
  <si>
    <t>QGV04502</t>
    <phoneticPr fontId="7"/>
  </si>
  <si>
    <t>QGV04408</t>
    <phoneticPr fontId="7"/>
  </si>
  <si>
    <t>QGV04438</t>
    <phoneticPr fontId="7"/>
  </si>
  <si>
    <t>QGV04476</t>
    <phoneticPr fontId="7"/>
  </si>
  <si>
    <t>QGV04428</t>
    <phoneticPr fontId="7"/>
  </si>
  <si>
    <t>QGV04437</t>
    <phoneticPr fontId="7"/>
  </si>
  <si>
    <t>QGV04491</t>
    <phoneticPr fontId="7"/>
  </si>
  <si>
    <t>QGV04480</t>
    <phoneticPr fontId="7"/>
  </si>
  <si>
    <t>QGV04477</t>
    <phoneticPr fontId="7"/>
  </si>
  <si>
    <t>QGV04495</t>
    <phoneticPr fontId="7"/>
  </si>
  <si>
    <t>QGV04481</t>
    <phoneticPr fontId="7"/>
  </si>
  <si>
    <t>QGV04397</t>
    <phoneticPr fontId="7"/>
  </si>
  <si>
    <t>QGV04442</t>
    <phoneticPr fontId="7"/>
  </si>
  <si>
    <t>QGV04462</t>
    <phoneticPr fontId="7"/>
  </si>
  <si>
    <t>QGV04451</t>
    <phoneticPr fontId="7"/>
  </si>
  <si>
    <t>QGV04416</t>
    <phoneticPr fontId="7"/>
  </si>
  <si>
    <t>QGV04531</t>
    <phoneticPr fontId="7"/>
  </si>
  <si>
    <t>QGV04396</t>
    <phoneticPr fontId="7"/>
  </si>
  <si>
    <t>QGV04398</t>
    <phoneticPr fontId="7"/>
  </si>
  <si>
    <t>QGV04519</t>
    <phoneticPr fontId="7"/>
  </si>
  <si>
    <t>QGV04418</t>
    <phoneticPr fontId="7"/>
  </si>
  <si>
    <t>QGV04522</t>
    <phoneticPr fontId="7"/>
  </si>
  <si>
    <t>QGV04516</t>
    <phoneticPr fontId="7"/>
  </si>
  <si>
    <t>QGV04494</t>
    <phoneticPr fontId="7"/>
  </si>
  <si>
    <t>QGV04434</t>
    <phoneticPr fontId="7"/>
  </si>
  <si>
    <t>QGV04454</t>
    <phoneticPr fontId="7"/>
  </si>
  <si>
    <t>QGV04523</t>
    <phoneticPr fontId="7"/>
  </si>
  <si>
    <t>QGV04503</t>
    <phoneticPr fontId="7"/>
  </si>
  <si>
    <t>QGV04471</t>
    <phoneticPr fontId="7"/>
  </si>
  <si>
    <t>QGV04539</t>
    <phoneticPr fontId="7"/>
  </si>
  <si>
    <t>QGV04417</t>
    <phoneticPr fontId="7"/>
  </si>
  <si>
    <t>QFV03489</t>
    <phoneticPr fontId="7"/>
  </si>
  <si>
    <t>QFV03480</t>
    <phoneticPr fontId="7"/>
  </si>
  <si>
    <t>QFV03495</t>
    <phoneticPr fontId="7"/>
  </si>
  <si>
    <t>QFV03470</t>
    <phoneticPr fontId="7"/>
  </si>
  <si>
    <t>QDV02143</t>
    <phoneticPr fontId="7"/>
  </si>
  <si>
    <t>QDV02146</t>
    <phoneticPr fontId="7"/>
  </si>
  <si>
    <t>QFV38651</t>
    <phoneticPr fontId="7"/>
  </si>
  <si>
    <t>922-0001</t>
    <phoneticPr fontId="7"/>
  </si>
  <si>
    <t>IP091180</t>
    <phoneticPr fontId="7"/>
  </si>
  <si>
    <t>IP091282</t>
  </si>
  <si>
    <t>IP091282</t>
    <phoneticPr fontId="7"/>
  </si>
  <si>
    <t>IP091284</t>
  </si>
  <si>
    <t>IP091285</t>
  </si>
  <si>
    <t>IP091286</t>
  </si>
  <si>
    <t>IP091287</t>
  </si>
  <si>
    <t>トーカンマンション北九大前</t>
    <phoneticPr fontId="7"/>
  </si>
  <si>
    <t>802-0841</t>
    <phoneticPr fontId="7"/>
  </si>
  <si>
    <t>北九州市小倉南区北方２丁目２４−１０</t>
    <phoneticPr fontId="7"/>
  </si>
  <si>
    <t>福岡県</t>
    <phoneticPr fontId="7"/>
  </si>
  <si>
    <t>株式会社穴吹コミュニティ　九州支社 福岡支店</t>
    <rPh sb="0" eb="2">
      <t>カブシキ</t>
    </rPh>
    <rPh sb="2" eb="4">
      <t>カイシャ</t>
    </rPh>
    <phoneticPr fontId="7"/>
  </si>
  <si>
    <t>092-517-5514</t>
    <phoneticPr fontId="7"/>
  </si>
  <si>
    <t>092-517-5517</t>
    <phoneticPr fontId="7"/>
  </si>
  <si>
    <t>CBC株式会社</t>
    <phoneticPr fontId="7"/>
  </si>
  <si>
    <t>104-0052</t>
    <phoneticPr fontId="7"/>
  </si>
  <si>
    <t>東京都中央区月島２－１５－１３</t>
    <phoneticPr fontId="7"/>
  </si>
  <si>
    <t>I&amp;IT Div</t>
    <phoneticPr fontId="7"/>
  </si>
  <si>
    <t>03-3536-4587</t>
    <phoneticPr fontId="7"/>
  </si>
  <si>
    <t>03-3536-4172</t>
    <phoneticPr fontId="7"/>
  </si>
  <si>
    <t>株式会社全日警</t>
    <phoneticPr fontId="7"/>
  </si>
  <si>
    <t>812-0017</t>
    <phoneticPr fontId="7"/>
  </si>
  <si>
    <t>福岡県福岡市博多区美野島１丁目２−８ NTビル 2F</t>
    <phoneticPr fontId="7"/>
  </si>
  <si>
    <t>福岡支社</t>
    <phoneticPr fontId="7"/>
  </si>
  <si>
    <t>092-472-1851</t>
    <phoneticPr fontId="7"/>
  </si>
  <si>
    <t>092-472-1854</t>
    <phoneticPr fontId="7"/>
  </si>
  <si>
    <t>QGV29074</t>
    <phoneticPr fontId="7"/>
  </si>
  <si>
    <t>22710766-001</t>
    <phoneticPr fontId="7"/>
  </si>
  <si>
    <t>QHV01178</t>
    <phoneticPr fontId="7"/>
  </si>
  <si>
    <t>QHV36804</t>
    <phoneticPr fontId="7"/>
  </si>
  <si>
    <t>WV-SPN310AV</t>
    <phoneticPr fontId="7"/>
  </si>
  <si>
    <t>QHV09381</t>
    <phoneticPr fontId="7"/>
  </si>
  <si>
    <t>QHV09384</t>
    <phoneticPr fontId="7"/>
  </si>
  <si>
    <t>QHV09352</t>
    <phoneticPr fontId="7"/>
  </si>
  <si>
    <t>QHV09351</t>
    <phoneticPr fontId="7"/>
  </si>
  <si>
    <t>WV-SPW311AL</t>
    <phoneticPr fontId="7"/>
  </si>
  <si>
    <t>WJ-NV300/4</t>
    <phoneticPr fontId="7"/>
  </si>
  <si>
    <t>WJ-NV300/4</t>
    <phoneticPr fontId="7"/>
  </si>
  <si>
    <t>QHV18099</t>
    <phoneticPr fontId="7"/>
  </si>
  <si>
    <t>QHV07568</t>
    <phoneticPr fontId="7"/>
  </si>
  <si>
    <t>150-0013</t>
    <phoneticPr fontId="7"/>
  </si>
  <si>
    <t>渋谷区恵比寿1-20-8</t>
    <phoneticPr fontId="7"/>
  </si>
  <si>
    <t>恵比寿店</t>
    <phoneticPr fontId="7"/>
  </si>
  <si>
    <t>03-6447-7581</t>
    <phoneticPr fontId="7"/>
  </si>
  <si>
    <t>03-3447-1470</t>
    <phoneticPr fontId="7"/>
  </si>
  <si>
    <t>IP091288</t>
  </si>
  <si>
    <t>WV-SW397NJ</t>
  </si>
  <si>
    <t>西会津町振興公社</t>
  </si>
  <si>
    <t>西会津町振興公社</t>
    <phoneticPr fontId="7"/>
  </si>
  <si>
    <t>東北社</t>
    <rPh sb="0" eb="2">
      <t>トウホク</t>
    </rPh>
    <rPh sb="2" eb="3">
      <t>シャ</t>
    </rPh>
    <phoneticPr fontId="7"/>
  </si>
  <si>
    <t>八巻</t>
    <rPh sb="0" eb="2">
      <t>ハチマキ</t>
    </rPh>
    <phoneticPr fontId="7"/>
  </si>
  <si>
    <t>IP091289</t>
  </si>
  <si>
    <t>IP091290</t>
  </si>
  <si>
    <t>IP091291</t>
  </si>
  <si>
    <t>IP091292</t>
  </si>
  <si>
    <t>IP091293</t>
  </si>
  <si>
    <t>ワイジェイFX株式会社</t>
    <phoneticPr fontId="7"/>
  </si>
  <si>
    <t>102-8422</t>
    <phoneticPr fontId="7"/>
  </si>
  <si>
    <t>東京都</t>
    <phoneticPr fontId="7"/>
  </si>
  <si>
    <t>千代田区紀尾井町1-3　東京ガーデンテラス紀尾井町 紀尾井タワー23F</t>
    <phoneticPr fontId="7"/>
  </si>
  <si>
    <t>パナソニックESネットワークス株式会社</t>
    <rPh sb="15" eb="17">
      <t>カブシキ</t>
    </rPh>
    <rPh sb="17" eb="19">
      <t>カイシャ</t>
    </rPh>
    <phoneticPr fontId="7"/>
  </si>
  <si>
    <t>03-6867-0258</t>
  </si>
  <si>
    <t>03-6867-0258</t>
    <phoneticPr fontId="7"/>
  </si>
  <si>
    <t>03-6402-5301</t>
    <phoneticPr fontId="7"/>
  </si>
  <si>
    <t>22721638-001</t>
    <phoneticPr fontId="7"/>
  </si>
  <si>
    <t>QIV12278</t>
    <phoneticPr fontId="7"/>
  </si>
  <si>
    <t>東白川郡棚倉町大字堤字ニカキ１８０－1</t>
    <phoneticPr fontId="7"/>
  </si>
  <si>
    <t>WV-SFV781L</t>
    <phoneticPr fontId="7"/>
  </si>
  <si>
    <t>WV-SPW631LJ</t>
    <phoneticPr fontId="7"/>
  </si>
  <si>
    <t>WV-SPW611LJ</t>
    <phoneticPr fontId="7"/>
  </si>
  <si>
    <t>IP091168</t>
    <phoneticPr fontId="7"/>
  </si>
  <si>
    <t>IP091256</t>
    <phoneticPr fontId="7"/>
  </si>
  <si>
    <t>IP091257</t>
    <phoneticPr fontId="7"/>
  </si>
  <si>
    <t>IP091175</t>
    <phoneticPr fontId="7"/>
  </si>
  <si>
    <t>IP091294</t>
  </si>
  <si>
    <t>新日鐵住金株式会社　名古屋製鐵所</t>
    <phoneticPr fontId="7"/>
  </si>
  <si>
    <t>476-0015</t>
    <phoneticPr fontId="7"/>
  </si>
  <si>
    <t>東海市東海町5-3</t>
    <phoneticPr fontId="7"/>
  </si>
  <si>
    <t>愛知県</t>
    <phoneticPr fontId="7"/>
  </si>
  <si>
    <t>設備部　制御技術室</t>
    <phoneticPr fontId="7"/>
  </si>
  <si>
    <t>ENG2FS</t>
    <phoneticPr fontId="7"/>
  </si>
  <si>
    <t>052-603-7583</t>
    <phoneticPr fontId="7"/>
  </si>
  <si>
    <t>052-603-7456</t>
    <phoneticPr fontId="7"/>
  </si>
  <si>
    <t>パナソニックESネットワークス株式会社</t>
    <phoneticPr fontId="7"/>
  </si>
  <si>
    <t>中部営業部</t>
    <phoneticPr fontId="7"/>
  </si>
  <si>
    <t>450-0015</t>
    <phoneticPr fontId="7"/>
  </si>
  <si>
    <t>名古屋市中村区名駅南2-7-55</t>
    <phoneticPr fontId="7"/>
  </si>
  <si>
    <t>052-586-4141</t>
    <phoneticPr fontId="7"/>
  </si>
  <si>
    <t>052-586-1810</t>
    <phoneticPr fontId="7"/>
  </si>
  <si>
    <t>WV-SPW631LJ</t>
    <phoneticPr fontId="7"/>
  </si>
  <si>
    <t>22716328-001</t>
    <phoneticPr fontId="7"/>
  </si>
  <si>
    <t>QFV49196</t>
    <phoneticPr fontId="7"/>
  </si>
  <si>
    <t>QFV49195</t>
    <phoneticPr fontId="7"/>
  </si>
  <si>
    <t>IP091294</t>
    <phoneticPr fontId="7"/>
  </si>
  <si>
    <t>愛知県東海市東海町5-3</t>
    <phoneticPr fontId="7"/>
  </si>
  <si>
    <t>設備部　制御技術室</t>
    <phoneticPr fontId="7"/>
  </si>
  <si>
    <t>22716328-001</t>
    <phoneticPr fontId="7"/>
  </si>
  <si>
    <t>IP091295</t>
  </si>
  <si>
    <t>IP091295</t>
    <phoneticPr fontId="7"/>
  </si>
  <si>
    <t>IP091296</t>
  </si>
  <si>
    <t>IP091296</t>
    <phoneticPr fontId="7"/>
  </si>
  <si>
    <t>中国社</t>
    <rPh sb="0" eb="2">
      <t>チュウゴク</t>
    </rPh>
    <rPh sb="2" eb="3">
      <t>シャ</t>
    </rPh>
    <phoneticPr fontId="7"/>
  </si>
  <si>
    <t>古川</t>
    <rPh sb="0" eb="2">
      <t>フルカワ</t>
    </rPh>
    <phoneticPr fontId="7"/>
  </si>
  <si>
    <t>学校法人　進徳学園　進徳女子高等学校</t>
    <phoneticPr fontId="7"/>
  </si>
  <si>
    <t>734-0007</t>
    <phoneticPr fontId="7"/>
  </si>
  <si>
    <t>広島県</t>
    <rPh sb="0" eb="3">
      <t>ヒロシマケン</t>
    </rPh>
    <phoneticPr fontId="7"/>
  </si>
  <si>
    <t>広島市南区皆実町一丁目1－58</t>
    <phoneticPr fontId="7"/>
  </si>
  <si>
    <t>総務</t>
    <phoneticPr fontId="7"/>
  </si>
  <si>
    <t>津田　和久</t>
    <phoneticPr fontId="7"/>
  </si>
  <si>
    <t>082-251-6431</t>
    <phoneticPr fontId="7"/>
  </si>
  <si>
    <t>082-253-0946</t>
    <phoneticPr fontId="7"/>
  </si>
  <si>
    <t>株式会社セネス</t>
    <phoneticPr fontId="7"/>
  </si>
  <si>
    <t>732-0052</t>
    <phoneticPr fontId="7"/>
  </si>
  <si>
    <t>広島市東区光町2-6-41</t>
    <phoneticPr fontId="7"/>
  </si>
  <si>
    <t>営業部</t>
    <phoneticPr fontId="7"/>
  </si>
  <si>
    <t>082-568-0080</t>
    <phoneticPr fontId="7"/>
  </si>
  <si>
    <t>広島綜合警備保障株式会社　広島南支店</t>
    <phoneticPr fontId="7"/>
  </si>
  <si>
    <t>734-0021</t>
    <phoneticPr fontId="7"/>
  </si>
  <si>
    <t>広島市南区上東雲町２１－８綜警広島南ビル</t>
    <phoneticPr fontId="7"/>
  </si>
  <si>
    <t>営業課</t>
    <phoneticPr fontId="7"/>
  </si>
  <si>
    <t>082-890-5900</t>
    <phoneticPr fontId="7"/>
  </si>
  <si>
    <t>082-890-5911</t>
    <phoneticPr fontId="7"/>
  </si>
  <si>
    <t>～</t>
    <phoneticPr fontId="7"/>
  </si>
  <si>
    <t>WJ-NV250/2</t>
    <phoneticPr fontId="7"/>
  </si>
  <si>
    <t>QGV23001</t>
    <phoneticPr fontId="7"/>
  </si>
  <si>
    <t>22693808-002</t>
    <phoneticPr fontId="7"/>
  </si>
  <si>
    <t>WV-SPW311AL</t>
    <phoneticPr fontId="7"/>
  </si>
  <si>
    <t>GQV32054</t>
    <phoneticPr fontId="7"/>
  </si>
  <si>
    <t>QGV32060</t>
    <phoneticPr fontId="7"/>
  </si>
  <si>
    <t>GQV23002</t>
    <phoneticPr fontId="7"/>
  </si>
  <si>
    <t>IP091297</t>
  </si>
  <si>
    <t>エネルギーＳ部・1課</t>
    <rPh sb="6" eb="7">
      <t>ブ</t>
    </rPh>
    <rPh sb="9" eb="10">
      <t>カ</t>
    </rPh>
    <phoneticPr fontId="7"/>
  </si>
  <si>
    <t>辻</t>
    <rPh sb="0" eb="1">
      <t>ツジ</t>
    </rPh>
    <phoneticPr fontId="7"/>
  </si>
  <si>
    <t>関越社</t>
    <rPh sb="0" eb="2">
      <t>カンエツ</t>
    </rPh>
    <rPh sb="2" eb="3">
      <t>シャ</t>
    </rPh>
    <phoneticPr fontId="7"/>
  </si>
  <si>
    <t>電源開発株式会社</t>
    <rPh sb="0" eb="2">
      <t>デンゲン</t>
    </rPh>
    <rPh sb="2" eb="4">
      <t>カイハツ</t>
    </rPh>
    <rPh sb="4" eb="8">
      <t>カブシキガイシャ</t>
    </rPh>
    <phoneticPr fontId="7"/>
  </si>
  <si>
    <t>946-0011</t>
    <phoneticPr fontId="7"/>
  </si>
  <si>
    <t>新潟県</t>
    <rPh sb="0" eb="3">
      <t>ニイガタケン</t>
    </rPh>
    <phoneticPr fontId="7"/>
  </si>
  <si>
    <t>魚沼市小出島８８９番地</t>
    <rPh sb="0" eb="3">
      <t>ウオヌマシ</t>
    </rPh>
    <rPh sb="3" eb="5">
      <t>コイデ</t>
    </rPh>
    <rPh sb="5" eb="6">
      <t>シマ</t>
    </rPh>
    <rPh sb="9" eb="11">
      <t>バンチ</t>
    </rPh>
    <phoneticPr fontId="7"/>
  </si>
  <si>
    <t>小出電力所　電気グループ</t>
    <rPh sb="0" eb="2">
      <t>コイデ</t>
    </rPh>
    <rPh sb="2" eb="4">
      <t>デンリョク</t>
    </rPh>
    <rPh sb="4" eb="5">
      <t>ショ</t>
    </rPh>
    <rPh sb="6" eb="8">
      <t>デンキ</t>
    </rPh>
    <phoneticPr fontId="7"/>
  </si>
  <si>
    <t>025-792-0990</t>
    <phoneticPr fontId="7"/>
  </si>
  <si>
    <t>025-792-6711</t>
    <phoneticPr fontId="7"/>
  </si>
  <si>
    <t>開発電子技術株式会社</t>
    <rPh sb="0" eb="2">
      <t>カイハツ</t>
    </rPh>
    <rPh sb="2" eb="4">
      <t>デンシ</t>
    </rPh>
    <rPh sb="4" eb="6">
      <t>ギジュツ</t>
    </rPh>
    <rPh sb="6" eb="10">
      <t>カブシキガイシャ</t>
    </rPh>
    <phoneticPr fontId="7"/>
  </si>
  <si>
    <t>946-0004</t>
    <phoneticPr fontId="7"/>
  </si>
  <si>
    <t>新潟県魚沼市大塚新田１４８番地３</t>
    <rPh sb="0" eb="2">
      <t>ニイガタ</t>
    </rPh>
    <rPh sb="2" eb="3">
      <t>ケン</t>
    </rPh>
    <rPh sb="3" eb="6">
      <t>ウオヌマシ</t>
    </rPh>
    <rPh sb="6" eb="8">
      <t>オオツカ</t>
    </rPh>
    <rPh sb="8" eb="10">
      <t>シンデン</t>
    </rPh>
    <rPh sb="13" eb="15">
      <t>バンチ</t>
    </rPh>
    <phoneticPr fontId="7"/>
  </si>
  <si>
    <t>小出営業所</t>
    <rPh sb="0" eb="2">
      <t>コイデ</t>
    </rPh>
    <rPh sb="2" eb="5">
      <t>エイギョウショ</t>
    </rPh>
    <phoneticPr fontId="7"/>
  </si>
  <si>
    <t>025-792-3354</t>
    <phoneticPr fontId="7"/>
  </si>
  <si>
    <t>025-792-7936</t>
    <phoneticPr fontId="7"/>
  </si>
  <si>
    <t>新潟県魚沼市小出島８８９番地</t>
    <rPh sb="0" eb="3">
      <t>ニイガタケン</t>
    </rPh>
    <rPh sb="3" eb="6">
      <t>ウオヌマシ</t>
    </rPh>
    <rPh sb="6" eb="8">
      <t>コイデ</t>
    </rPh>
    <rPh sb="8" eb="9">
      <t>シマ</t>
    </rPh>
    <rPh sb="12" eb="14">
      <t>バンチ</t>
    </rPh>
    <phoneticPr fontId="7"/>
  </si>
  <si>
    <t>WV-SW395AJ</t>
    <phoneticPr fontId="7"/>
  </si>
  <si>
    <t>QFV01211</t>
    <phoneticPr fontId="7"/>
  </si>
  <si>
    <t>201660847-003</t>
    <phoneticPr fontId="7"/>
  </si>
  <si>
    <t>QFV01404</t>
    <phoneticPr fontId="7"/>
  </si>
  <si>
    <t>ENG3課</t>
    <rPh sb="4" eb="5">
      <t>カ</t>
    </rPh>
    <phoneticPr fontId="7"/>
  </si>
  <si>
    <t>21660847-001</t>
    <phoneticPr fontId="7"/>
  </si>
  <si>
    <t>IP091298</t>
    <phoneticPr fontId="7"/>
  </si>
  <si>
    <t>IP091298</t>
    <phoneticPr fontId="7"/>
  </si>
  <si>
    <t>九州社</t>
    <rPh sb="0" eb="2">
      <t>キュウシュウ</t>
    </rPh>
    <rPh sb="2" eb="3">
      <t>シャ</t>
    </rPh>
    <phoneticPr fontId="7"/>
  </si>
  <si>
    <t>株式会社スズキ自販熊本</t>
    <rPh sb="0" eb="4">
      <t>カブシキガイシャ</t>
    </rPh>
    <rPh sb="7" eb="9">
      <t>ジハン</t>
    </rPh>
    <rPh sb="9" eb="11">
      <t>クマモト</t>
    </rPh>
    <phoneticPr fontId="7"/>
  </si>
  <si>
    <t>861-8083</t>
    <phoneticPr fontId="7"/>
  </si>
  <si>
    <t>熊本県</t>
    <rPh sb="0" eb="3">
      <t>クマモトケン</t>
    </rPh>
    <phoneticPr fontId="7"/>
  </si>
  <si>
    <t>熊本市北区楡木２丁目１１－１５５</t>
    <rPh sb="0" eb="3">
      <t>クマモトシ</t>
    </rPh>
    <rPh sb="3" eb="5">
      <t>キタク</t>
    </rPh>
    <rPh sb="5" eb="6">
      <t>ユ</t>
    </rPh>
    <rPh sb="6" eb="7">
      <t>キ</t>
    </rPh>
    <rPh sb="8" eb="10">
      <t>チョウメ</t>
    </rPh>
    <phoneticPr fontId="7"/>
  </si>
  <si>
    <t>スズキアリーナ熊本竜田</t>
    <rPh sb="7" eb="9">
      <t>クマモト</t>
    </rPh>
    <rPh sb="9" eb="11">
      <t>タツタ</t>
    </rPh>
    <phoneticPr fontId="7"/>
  </si>
  <si>
    <t>096-338-3666</t>
    <phoneticPr fontId="7"/>
  </si>
  <si>
    <t>綜合警備保障株式会社</t>
    <rPh sb="0" eb="2">
      <t>ソウゴウ</t>
    </rPh>
    <rPh sb="2" eb="4">
      <t>ケイビ</t>
    </rPh>
    <rPh sb="4" eb="6">
      <t>ホショウ</t>
    </rPh>
    <rPh sb="6" eb="10">
      <t>カブシキガイシャ</t>
    </rPh>
    <phoneticPr fontId="7"/>
  </si>
  <si>
    <t>860-0012</t>
  </si>
  <si>
    <t>860-0012</t>
    <phoneticPr fontId="7"/>
  </si>
  <si>
    <t>熊本県熊本市中央区紺屋今町９－６　熊本今屋今町ビル５Ｆ</t>
    <rPh sb="0" eb="3">
      <t>クマモトケン</t>
    </rPh>
    <rPh sb="3" eb="6">
      <t>クマモトシ</t>
    </rPh>
    <rPh sb="6" eb="9">
      <t>チュウオウク</t>
    </rPh>
    <rPh sb="9" eb="13">
      <t>コウヤイママチ</t>
    </rPh>
    <rPh sb="17" eb="19">
      <t>クマモト</t>
    </rPh>
    <rPh sb="19" eb="20">
      <t>イマ</t>
    </rPh>
    <rPh sb="20" eb="21">
      <t>ヤ</t>
    </rPh>
    <rPh sb="21" eb="22">
      <t>イマ</t>
    </rPh>
    <rPh sb="22" eb="23">
      <t>マチ</t>
    </rPh>
    <phoneticPr fontId="7"/>
  </si>
  <si>
    <t>営業部</t>
    <rPh sb="0" eb="2">
      <t>エイギョウ</t>
    </rPh>
    <rPh sb="2" eb="3">
      <t>ブ</t>
    </rPh>
    <phoneticPr fontId="7"/>
  </si>
  <si>
    <t>096-356-0007</t>
  </si>
  <si>
    <t>096-356-0007</t>
    <phoneticPr fontId="7"/>
  </si>
  <si>
    <t>QGV18417</t>
    <phoneticPr fontId="7"/>
  </si>
  <si>
    <t>QGV18437</t>
    <phoneticPr fontId="7"/>
  </si>
  <si>
    <t>QGV18438</t>
    <phoneticPr fontId="7"/>
  </si>
  <si>
    <t>QHV18933</t>
    <phoneticPr fontId="7"/>
  </si>
  <si>
    <t>QHV18934</t>
    <phoneticPr fontId="7"/>
  </si>
  <si>
    <t>QHV02297</t>
    <phoneticPr fontId="7"/>
  </si>
  <si>
    <t>QBZ00151</t>
    <phoneticPr fontId="7"/>
  </si>
  <si>
    <t>22707219-002</t>
  </si>
  <si>
    <t>IP091299</t>
  </si>
  <si>
    <t>IP091300</t>
  </si>
  <si>
    <t>四国社</t>
    <rPh sb="0" eb="2">
      <t>シコク</t>
    </rPh>
    <rPh sb="2" eb="3">
      <t>シャ</t>
    </rPh>
    <phoneticPr fontId="7"/>
  </si>
  <si>
    <t>村上</t>
    <rPh sb="0" eb="2">
      <t>ムラカミ</t>
    </rPh>
    <phoneticPr fontId="7"/>
  </si>
  <si>
    <t>波止浜興産株式会社 自動車教習所</t>
    <rPh sb="5" eb="6">
      <t>カブ</t>
    </rPh>
    <rPh sb="6" eb="7">
      <t>シキ</t>
    </rPh>
    <rPh sb="7" eb="9">
      <t>カイシャ</t>
    </rPh>
    <phoneticPr fontId="7"/>
  </si>
  <si>
    <t>愛媛綜合警備保障</t>
    <phoneticPr fontId="7"/>
  </si>
  <si>
    <t>WJ-NV250/4</t>
    <phoneticPr fontId="7"/>
  </si>
  <si>
    <t>22696138-001</t>
    <phoneticPr fontId="7"/>
  </si>
  <si>
    <t>アクティはしはま</t>
    <phoneticPr fontId="7"/>
  </si>
  <si>
    <t>22696143-001</t>
    <phoneticPr fontId="7"/>
  </si>
  <si>
    <t>IP091301</t>
  </si>
  <si>
    <t>IP091302</t>
  </si>
  <si>
    <t>22734341-001</t>
    <phoneticPr fontId="7"/>
  </si>
  <si>
    <t>22734344-001</t>
    <phoneticPr fontId="7"/>
  </si>
  <si>
    <t>QEV25306</t>
  </si>
  <si>
    <t>QEV23900</t>
  </si>
  <si>
    <t>QEV25241</t>
  </si>
  <si>
    <t>QEV23884</t>
  </si>
  <si>
    <t>QEV25257</t>
  </si>
  <si>
    <t>QEV23834</t>
  </si>
  <si>
    <t>QEV25248</t>
  </si>
  <si>
    <t>QEV21957</t>
  </si>
  <si>
    <t>QEV25244</t>
  </si>
  <si>
    <t>QEV23898</t>
  </si>
  <si>
    <t>QEV21964</t>
  </si>
  <si>
    <t>QEV21916</t>
  </si>
  <si>
    <t>QEV21960</t>
  </si>
  <si>
    <t>QEV25292</t>
  </si>
  <si>
    <t>WV-SC385</t>
    <phoneticPr fontId="7"/>
  </si>
  <si>
    <t>関川</t>
    <phoneticPr fontId="7"/>
  </si>
  <si>
    <t>22742777-001</t>
    <phoneticPr fontId="7"/>
  </si>
  <si>
    <t>IP091303</t>
    <phoneticPr fontId="7"/>
  </si>
  <si>
    <t>IP091283</t>
    <phoneticPr fontId="7"/>
  </si>
  <si>
    <t>WV-SPW611LJ</t>
    <phoneticPr fontId="7"/>
  </si>
  <si>
    <t>WV-SPW611LJ</t>
    <phoneticPr fontId="7"/>
  </si>
  <si>
    <t>WJ-NV250/05</t>
    <phoneticPr fontId="7"/>
  </si>
  <si>
    <t>WJ-PU108</t>
    <phoneticPr fontId="7"/>
  </si>
  <si>
    <t>WV-SFN310AJ</t>
    <phoneticPr fontId="7"/>
  </si>
  <si>
    <t>799-2116</t>
  </si>
  <si>
    <t>799-2116</t>
    <phoneticPr fontId="7"/>
  </si>
  <si>
    <t>愛媛県</t>
    <phoneticPr fontId="7"/>
  </si>
  <si>
    <t>今治市内堀２丁目１－１５</t>
  </si>
  <si>
    <t>今治市内堀２丁目１－１５</t>
    <phoneticPr fontId="7"/>
  </si>
  <si>
    <t>汐澤　芳房</t>
    <phoneticPr fontId="7"/>
  </si>
  <si>
    <t>0898-41-9059</t>
    <phoneticPr fontId="7"/>
  </si>
  <si>
    <t>0898-41-5953</t>
    <phoneticPr fontId="7"/>
  </si>
  <si>
    <t>愛媛綜合警備保障株式会社　</t>
    <phoneticPr fontId="7"/>
  </si>
  <si>
    <t>790-0054</t>
    <phoneticPr fontId="7"/>
  </si>
  <si>
    <t>愛媛県松山市空港通２丁目６番２７号</t>
    <phoneticPr fontId="7"/>
  </si>
  <si>
    <t>今治支社</t>
    <phoneticPr fontId="7"/>
  </si>
  <si>
    <t>0898-23-2254</t>
    <phoneticPr fontId="7"/>
  </si>
  <si>
    <t>0898-23-0729</t>
    <phoneticPr fontId="7"/>
  </si>
  <si>
    <t>波止浜興産株式会社</t>
    <phoneticPr fontId="7"/>
  </si>
  <si>
    <t>愛媛県今治市内堀１丁目１番２５号</t>
    <phoneticPr fontId="7"/>
  </si>
  <si>
    <t>0898-41-9014</t>
    <phoneticPr fontId="7"/>
  </si>
  <si>
    <t>0898-41-7077</t>
    <phoneticPr fontId="7"/>
  </si>
  <si>
    <t>QFV02310</t>
    <phoneticPr fontId="7"/>
  </si>
  <si>
    <t>原　正志</t>
    <phoneticPr fontId="7"/>
  </si>
  <si>
    <t>0898-41-9006</t>
    <phoneticPr fontId="7"/>
  </si>
  <si>
    <t>QGV01355</t>
    <phoneticPr fontId="7"/>
  </si>
  <si>
    <t>IP091297</t>
    <phoneticPr fontId="7"/>
  </si>
  <si>
    <t>IP091281</t>
    <phoneticPr fontId="7"/>
  </si>
  <si>
    <t>IP090677</t>
    <phoneticPr fontId="7"/>
  </si>
  <si>
    <t>IP090676</t>
    <phoneticPr fontId="7"/>
  </si>
  <si>
    <t>WV-SFN311AJ</t>
    <phoneticPr fontId="7"/>
  </si>
  <si>
    <t>WJ-ND400K</t>
    <phoneticPr fontId="7"/>
  </si>
  <si>
    <t>IP091304</t>
  </si>
  <si>
    <t>IP091305</t>
  </si>
  <si>
    <t>新</t>
    <rPh sb="0" eb="1">
      <t>アタラシ</t>
    </rPh>
    <phoneticPr fontId="7"/>
  </si>
  <si>
    <t>青森綜合警備保障株式会社</t>
    <rPh sb="0" eb="2">
      <t>アオモリ</t>
    </rPh>
    <rPh sb="2" eb="4">
      <t>ソウゴウ</t>
    </rPh>
    <rPh sb="4" eb="6">
      <t>ケイビ</t>
    </rPh>
    <rPh sb="6" eb="8">
      <t>ホショウ</t>
    </rPh>
    <rPh sb="8" eb="12">
      <t>カブシキガイシャ</t>
    </rPh>
    <phoneticPr fontId="7"/>
  </si>
  <si>
    <t>WV-SFN311A</t>
    <phoneticPr fontId="7"/>
  </si>
  <si>
    <t>22704379-001</t>
    <phoneticPr fontId="7"/>
  </si>
  <si>
    <t>IP091305</t>
    <phoneticPr fontId="7"/>
  </si>
  <si>
    <t>QHV33040</t>
    <phoneticPr fontId="7"/>
  </si>
  <si>
    <t>QHV32941</t>
    <phoneticPr fontId="7"/>
  </si>
  <si>
    <t>QHV32973</t>
    <phoneticPr fontId="7"/>
  </si>
  <si>
    <t>QHV32972</t>
    <phoneticPr fontId="7"/>
  </si>
  <si>
    <t>QHV32942</t>
    <phoneticPr fontId="7"/>
  </si>
  <si>
    <t>QIV01625</t>
    <phoneticPr fontId="7"/>
  </si>
  <si>
    <t>サービスソリューション課</t>
    <phoneticPr fontId="7"/>
  </si>
  <si>
    <t>IP091306</t>
  </si>
  <si>
    <t>中部社</t>
    <rPh sb="0" eb="2">
      <t>チュウブ</t>
    </rPh>
    <rPh sb="2" eb="3">
      <t>シャ</t>
    </rPh>
    <phoneticPr fontId="7"/>
  </si>
  <si>
    <t>勝山</t>
    <rPh sb="0" eb="2">
      <t>カツヤマ</t>
    </rPh>
    <phoneticPr fontId="7"/>
  </si>
  <si>
    <t>22744604-002</t>
    <phoneticPr fontId="7"/>
  </si>
  <si>
    <t>清水総合保険株式会社</t>
    <phoneticPr fontId="7"/>
  </si>
  <si>
    <t>424-0826</t>
    <phoneticPr fontId="7"/>
  </si>
  <si>
    <t>静岡県静岡市清水区万世町2丁目3番10号</t>
    <phoneticPr fontId="7"/>
  </si>
  <si>
    <t>静岡県</t>
    <phoneticPr fontId="7"/>
  </si>
  <si>
    <t>静岡市清水区万世町2丁目3番10号</t>
    <phoneticPr fontId="7"/>
  </si>
  <si>
    <t>054-351-2255</t>
    <phoneticPr fontId="7"/>
  </si>
  <si>
    <t>綜合警備保障株式会社</t>
    <phoneticPr fontId="7"/>
  </si>
  <si>
    <t>420-0817</t>
    <phoneticPr fontId="7"/>
  </si>
  <si>
    <t>静岡県静岡市葵区東静岡1-3-29</t>
    <phoneticPr fontId="7"/>
  </si>
  <si>
    <t>054-265-6000</t>
    <phoneticPr fontId="7"/>
  </si>
  <si>
    <t>054-351-2255</t>
    <phoneticPr fontId="7"/>
  </si>
  <si>
    <t>～</t>
    <phoneticPr fontId="7"/>
  </si>
  <si>
    <t>WV-SPN310AV</t>
    <phoneticPr fontId="7"/>
  </si>
  <si>
    <t>静岡支社 ⾦融グループ</t>
    <phoneticPr fontId="7"/>
  </si>
  <si>
    <t>WJ-PU104</t>
    <phoneticPr fontId="7"/>
  </si>
  <si>
    <t>WJ-NV250/2</t>
    <phoneticPr fontId="7"/>
  </si>
  <si>
    <t>GG700155449U</t>
    <phoneticPr fontId="7"/>
  </si>
  <si>
    <t>QGZ00207</t>
    <phoneticPr fontId="7"/>
  </si>
  <si>
    <t>WV-SPN310AV</t>
    <phoneticPr fontId="7"/>
  </si>
  <si>
    <t>QIV55965</t>
    <phoneticPr fontId="7"/>
  </si>
  <si>
    <t>QIV55966</t>
    <phoneticPr fontId="7"/>
  </si>
  <si>
    <t>QIV55968</t>
    <phoneticPr fontId="7"/>
  </si>
  <si>
    <t>QIV56001</t>
    <phoneticPr fontId="7"/>
  </si>
  <si>
    <t>QIV00914</t>
    <phoneticPr fontId="7"/>
  </si>
  <si>
    <t>LCD-MF211ESB</t>
    <phoneticPr fontId="7"/>
  </si>
  <si>
    <t>IP091307</t>
  </si>
  <si>
    <t>郵政防犯S部･SS</t>
    <rPh sb="0" eb="2">
      <t>ユウセイ</t>
    </rPh>
    <rPh sb="2" eb="4">
      <t>ボウハン</t>
    </rPh>
    <rPh sb="5" eb="6">
      <t>ブ</t>
    </rPh>
    <phoneticPr fontId="7"/>
  </si>
  <si>
    <t>有賀</t>
    <rPh sb="0" eb="2">
      <t>アリガ</t>
    </rPh>
    <phoneticPr fontId="7"/>
  </si>
  <si>
    <t>綜合警備保障株式会社</t>
    <phoneticPr fontId="7"/>
  </si>
  <si>
    <t>WV-SFN310AJ</t>
    <phoneticPr fontId="7"/>
  </si>
  <si>
    <t>22767138-003</t>
    <phoneticPr fontId="7"/>
  </si>
  <si>
    <t>IP091308</t>
  </si>
  <si>
    <t>IP091309</t>
  </si>
  <si>
    <t xml:space="preserve">岩手県北上市村崎野20-80 </t>
    <phoneticPr fontId="7"/>
  </si>
  <si>
    <t xml:space="preserve">北上市村崎野20-80 </t>
    <phoneticPr fontId="7"/>
  </si>
  <si>
    <t>22773886-002</t>
    <phoneticPr fontId="7"/>
  </si>
  <si>
    <t>WV-S1511LNJ</t>
    <phoneticPr fontId="7"/>
  </si>
  <si>
    <t>IP091310</t>
  </si>
  <si>
    <t>IP091311</t>
  </si>
  <si>
    <t>関西社</t>
    <rPh sb="0" eb="2">
      <t>カンサイ</t>
    </rPh>
    <rPh sb="2" eb="3">
      <t>シャ</t>
    </rPh>
    <phoneticPr fontId="7"/>
  </si>
  <si>
    <t>萩谷</t>
    <rPh sb="0" eb="2">
      <t>ハギヤ</t>
    </rPh>
    <phoneticPr fontId="7"/>
  </si>
  <si>
    <t>石川県加賀市大聖寺上木町ロ49-1</t>
    <phoneticPr fontId="7"/>
  </si>
  <si>
    <t>加賀市大聖寺上木町ロ49-1</t>
    <phoneticPr fontId="7"/>
  </si>
  <si>
    <t>石川県</t>
    <phoneticPr fontId="7"/>
  </si>
  <si>
    <t>0761-73-3970</t>
    <phoneticPr fontId="7"/>
  </si>
  <si>
    <t>パナソニックソリューションテクノロジー株式会社</t>
    <phoneticPr fontId="7"/>
  </si>
  <si>
    <t>WV-SFN310AJ</t>
    <phoneticPr fontId="7"/>
  </si>
  <si>
    <t>22617224-001</t>
    <phoneticPr fontId="7"/>
  </si>
  <si>
    <t>WJ-HDE400</t>
    <phoneticPr fontId="7"/>
  </si>
  <si>
    <t>WV-SFN310AJ</t>
    <phoneticPr fontId="7"/>
  </si>
  <si>
    <t>WJ-HDE400</t>
    <phoneticPr fontId="7"/>
  </si>
  <si>
    <t>WV-SFN310AJ</t>
    <phoneticPr fontId="7"/>
  </si>
  <si>
    <t>22617224-001</t>
    <phoneticPr fontId="7"/>
  </si>
  <si>
    <t>22707219-002</t>
    <phoneticPr fontId="7"/>
  </si>
  <si>
    <t>036-8104</t>
    <phoneticPr fontId="7"/>
  </si>
  <si>
    <t>青森県</t>
    <rPh sb="0" eb="3">
      <t>アオモリケン</t>
    </rPh>
    <phoneticPr fontId="7"/>
  </si>
  <si>
    <t>木村周平</t>
    <rPh sb="0" eb="2">
      <t>キムラ</t>
    </rPh>
    <rPh sb="2" eb="4">
      <t>シュウヘイ</t>
    </rPh>
    <phoneticPr fontId="7"/>
  </si>
  <si>
    <t>0172-29-2110</t>
    <phoneticPr fontId="7"/>
  </si>
  <si>
    <t>0172-28-1180</t>
    <phoneticPr fontId="7"/>
  </si>
  <si>
    <t>青森県弘前市大字扇町１丁目１－１２</t>
    <rPh sb="0" eb="3">
      <t>アオモリケン</t>
    </rPh>
    <rPh sb="3" eb="6">
      <t>ヒロサキシ</t>
    </rPh>
    <rPh sb="6" eb="8">
      <t>オオアザ</t>
    </rPh>
    <rPh sb="8" eb="10">
      <t>オオギマチ</t>
    </rPh>
    <rPh sb="11" eb="13">
      <t>チョウメ</t>
    </rPh>
    <phoneticPr fontId="7"/>
  </si>
  <si>
    <t>弘前支店</t>
    <rPh sb="0" eb="2">
      <t>ヒロサキ</t>
    </rPh>
    <rPh sb="2" eb="4">
      <t>シテン</t>
    </rPh>
    <phoneticPr fontId="7"/>
  </si>
  <si>
    <t>ユニバーサルファーム株式会社</t>
    <rPh sb="10" eb="14">
      <t>カブシキガイシャ</t>
    </rPh>
    <phoneticPr fontId="7"/>
  </si>
  <si>
    <t>305-0022</t>
    <phoneticPr fontId="7"/>
  </si>
  <si>
    <t>つくば市吉瀬１８５８</t>
    <rPh sb="3" eb="4">
      <t>シ</t>
    </rPh>
    <rPh sb="4" eb="6">
      <t>キチセ</t>
    </rPh>
    <phoneticPr fontId="7"/>
  </si>
  <si>
    <t>029-859-1106</t>
    <phoneticPr fontId="7"/>
  </si>
  <si>
    <t>029-859-1107</t>
    <phoneticPr fontId="7"/>
  </si>
  <si>
    <t>パナソニックソリューションテクノロジー株式会社</t>
    <rPh sb="19" eb="20">
      <t>カブ</t>
    </rPh>
    <rPh sb="20" eb="21">
      <t>シキ</t>
    </rPh>
    <rPh sb="21" eb="23">
      <t>ガイシャ</t>
    </rPh>
    <phoneticPr fontId="7"/>
  </si>
  <si>
    <t>大阪市中央区城見２－１－６１ＯＢＰパナソニックタワー２９階</t>
    <rPh sb="0" eb="3">
      <t>オオサカシ</t>
    </rPh>
    <rPh sb="3" eb="6">
      <t>チュウオウク</t>
    </rPh>
    <rPh sb="6" eb="8">
      <t>シロミ</t>
    </rPh>
    <rPh sb="28" eb="29">
      <t>カイ</t>
    </rPh>
    <phoneticPr fontId="7"/>
  </si>
  <si>
    <t>産業ＩＯＴ営業部営業二課</t>
    <rPh sb="0" eb="2">
      <t>サンギョウ</t>
    </rPh>
    <rPh sb="5" eb="7">
      <t>エイギョウ</t>
    </rPh>
    <rPh sb="7" eb="8">
      <t>ブ</t>
    </rPh>
    <rPh sb="8" eb="10">
      <t>エイギョウ</t>
    </rPh>
    <rPh sb="10" eb="12">
      <t>ニカ</t>
    </rPh>
    <phoneticPr fontId="7"/>
  </si>
  <si>
    <t>クボタアグリサービス株式会社</t>
    <rPh sb="10" eb="14">
      <t>カブシキガイシャ</t>
    </rPh>
    <phoneticPr fontId="7"/>
  </si>
  <si>
    <t>661-8567</t>
  </si>
  <si>
    <t>661-8567</t>
    <phoneticPr fontId="7"/>
  </si>
  <si>
    <t>兵庫県尼崎市浜１－１－１</t>
    <rPh sb="0" eb="3">
      <t>ヒョウゴケン</t>
    </rPh>
    <rPh sb="3" eb="6">
      <t>アマガサキシ</t>
    </rPh>
    <rPh sb="6" eb="7">
      <t>ハマ</t>
    </rPh>
    <phoneticPr fontId="7"/>
  </si>
  <si>
    <t>大阪事務所農産施設部新規事業グループ</t>
    <rPh sb="0" eb="2">
      <t>オオサカ</t>
    </rPh>
    <rPh sb="2" eb="4">
      <t>ジム</t>
    </rPh>
    <rPh sb="4" eb="5">
      <t>ショ</t>
    </rPh>
    <rPh sb="5" eb="7">
      <t>ノウサン</t>
    </rPh>
    <rPh sb="7" eb="9">
      <t>シセツ</t>
    </rPh>
    <rPh sb="9" eb="10">
      <t>ブ</t>
    </rPh>
    <rPh sb="10" eb="12">
      <t>シンキ</t>
    </rPh>
    <rPh sb="12" eb="14">
      <t>ジギョウ</t>
    </rPh>
    <phoneticPr fontId="7"/>
  </si>
  <si>
    <t>06-6470-5976</t>
  </si>
  <si>
    <t>06-6470-5976</t>
    <phoneticPr fontId="7"/>
  </si>
  <si>
    <t>06-6470-5851</t>
  </si>
  <si>
    <t>06-6470-5851</t>
    <phoneticPr fontId="7"/>
  </si>
  <si>
    <t>ＱＩＶ17306</t>
    <phoneticPr fontId="7"/>
  </si>
  <si>
    <t>定田正昌</t>
    <rPh sb="0" eb="1">
      <t>サダ</t>
    </rPh>
    <rPh sb="1" eb="2">
      <t>タ</t>
    </rPh>
    <rPh sb="2" eb="4">
      <t>タダマサ</t>
    </rPh>
    <phoneticPr fontId="7"/>
  </si>
  <si>
    <t>933-0816</t>
    <phoneticPr fontId="7"/>
  </si>
  <si>
    <t>高岡市二塚２８０</t>
    <rPh sb="0" eb="3">
      <t>タカオカシ</t>
    </rPh>
    <rPh sb="3" eb="5">
      <t>ニツカ</t>
    </rPh>
    <phoneticPr fontId="7"/>
  </si>
  <si>
    <t>0766-23-3143</t>
    <phoneticPr fontId="7"/>
  </si>
  <si>
    <t>ＱＩＶ17305</t>
    <phoneticPr fontId="7"/>
  </si>
  <si>
    <t>IP091312</t>
  </si>
  <si>
    <t>IP091312</t>
    <phoneticPr fontId="7"/>
  </si>
  <si>
    <t>九州社</t>
    <rPh sb="0" eb="2">
      <t>キュウシュウ</t>
    </rPh>
    <rPh sb="2" eb="3">
      <t>シャ</t>
    </rPh>
    <phoneticPr fontId="7"/>
  </si>
  <si>
    <t>古川</t>
    <rPh sb="0" eb="2">
      <t>フルカワ</t>
    </rPh>
    <phoneticPr fontId="7"/>
  </si>
  <si>
    <t>三興商事株式会社</t>
    <rPh sb="0" eb="2">
      <t>サンコウ</t>
    </rPh>
    <rPh sb="2" eb="4">
      <t>ショウジ</t>
    </rPh>
    <rPh sb="4" eb="6">
      <t>カブシキ</t>
    </rPh>
    <rPh sb="6" eb="8">
      <t>カイシャ</t>
    </rPh>
    <phoneticPr fontId="7"/>
  </si>
  <si>
    <t>22731977-002</t>
    <phoneticPr fontId="7"/>
  </si>
  <si>
    <t>22767138-003</t>
    <phoneticPr fontId="7"/>
  </si>
  <si>
    <t>IP091313</t>
  </si>
  <si>
    <t>郵政防犯Ｓ部</t>
    <rPh sb="0" eb="2">
      <t>ユウセイ</t>
    </rPh>
    <rPh sb="2" eb="4">
      <t>ボウハン</t>
    </rPh>
    <rPh sb="5" eb="6">
      <t>ブ</t>
    </rPh>
    <phoneticPr fontId="7"/>
  </si>
  <si>
    <t>有賀</t>
    <rPh sb="0" eb="2">
      <t>アリガ</t>
    </rPh>
    <phoneticPr fontId="7"/>
  </si>
  <si>
    <t>ショップインお茶の水</t>
    <rPh sb="7" eb="8">
      <t>チャ</t>
    </rPh>
    <rPh sb="9" eb="10">
      <t>ミズ</t>
    </rPh>
    <phoneticPr fontId="7"/>
  </si>
  <si>
    <t>～</t>
    <phoneticPr fontId="7"/>
  </si>
  <si>
    <t>22767138-002</t>
    <phoneticPr fontId="7"/>
  </si>
  <si>
    <t>0197-68-3350</t>
    <phoneticPr fontId="7"/>
  </si>
  <si>
    <t>平野通信機材株式会社</t>
    <rPh sb="0" eb="2">
      <t>ヒラノ</t>
    </rPh>
    <rPh sb="2" eb="4">
      <t>ツウシン</t>
    </rPh>
    <rPh sb="4" eb="6">
      <t>キザイ</t>
    </rPh>
    <rPh sb="6" eb="10">
      <t>カブシキガイシャ</t>
    </rPh>
    <phoneticPr fontId="7"/>
  </si>
  <si>
    <t>982-0003</t>
    <phoneticPr fontId="7"/>
  </si>
  <si>
    <t>宮城県仙台市太白区郡山字新橋南３６－１</t>
    <rPh sb="0" eb="3">
      <t>ミヤギケン</t>
    </rPh>
    <rPh sb="3" eb="6">
      <t>センダイシ</t>
    </rPh>
    <rPh sb="6" eb="9">
      <t>タイハクク</t>
    </rPh>
    <rPh sb="9" eb="11">
      <t>コオリヤマ</t>
    </rPh>
    <rPh sb="11" eb="12">
      <t>アザ</t>
    </rPh>
    <rPh sb="12" eb="14">
      <t>シンバシ</t>
    </rPh>
    <rPh sb="14" eb="15">
      <t>ミナミ</t>
    </rPh>
    <phoneticPr fontId="7"/>
  </si>
  <si>
    <t>東北支店</t>
    <rPh sb="0" eb="2">
      <t>トウホク</t>
    </rPh>
    <rPh sb="2" eb="4">
      <t>シテン</t>
    </rPh>
    <phoneticPr fontId="7"/>
  </si>
  <si>
    <t>022-247-7521</t>
    <phoneticPr fontId="7"/>
  </si>
  <si>
    <t>022-247-7896</t>
    <phoneticPr fontId="7"/>
  </si>
  <si>
    <t>024-0004</t>
    <phoneticPr fontId="7"/>
  </si>
  <si>
    <t>ＱＨＶ01268</t>
    <phoneticPr fontId="7"/>
  </si>
  <si>
    <t>ＱＨＶ51554</t>
    <phoneticPr fontId="7"/>
  </si>
  <si>
    <t>ＱＨＶ51581</t>
    <phoneticPr fontId="7"/>
  </si>
  <si>
    <t>ＱＨＶ51589</t>
    <phoneticPr fontId="7"/>
  </si>
  <si>
    <t>ＱＨＶ51597</t>
    <phoneticPr fontId="7"/>
  </si>
  <si>
    <t>WV-S1511LNJ</t>
  </si>
  <si>
    <t>WV-S1511LNJ</t>
    <phoneticPr fontId="7"/>
  </si>
  <si>
    <t>WJ-NV300/6</t>
    <phoneticPr fontId="7"/>
  </si>
  <si>
    <t>上記の機種は、契約期間中１回の消耗品交換が発生します。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</t>
    <phoneticPr fontId="7"/>
  </si>
  <si>
    <t xml:space="preserve">契約開始より2年目最終月を目処にケアパック登録
</t>
    <phoneticPr fontId="7"/>
  </si>
  <si>
    <t>窓口 からご連絡致しますので保守部門にてご対応をお願いします。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</t>
    <phoneticPr fontId="7"/>
  </si>
  <si>
    <t xml:space="preserve">事前にお客様から保守部門に要望があった場合は、ご対応の上
</t>
    <phoneticPr fontId="7"/>
  </si>
  <si>
    <t>ケアパック登録窓口まで報告をお願いします。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</t>
    <phoneticPr fontId="7"/>
  </si>
  <si>
    <t>i-Pro Care Pack　登録窓口　：　iprocarepack@ml.jp.panasonic.com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</t>
    <phoneticPr fontId="7"/>
  </si>
  <si>
    <t>101-0062</t>
  </si>
  <si>
    <t>101-0062</t>
    <phoneticPr fontId="7"/>
  </si>
  <si>
    <t>東京都</t>
    <phoneticPr fontId="7"/>
  </si>
  <si>
    <t>千代田区神田駿河台４－３お茶の水サンクレール１Ｆ</t>
    <rPh sb="0" eb="4">
      <t>チヨダク</t>
    </rPh>
    <rPh sb="4" eb="9">
      <t>カンダスルガダイ</t>
    </rPh>
    <rPh sb="13" eb="14">
      <t>チャ</t>
    </rPh>
    <rPh sb="15" eb="16">
      <t>ミズ</t>
    </rPh>
    <phoneticPr fontId="7"/>
  </si>
  <si>
    <t>03-3293-9550</t>
    <phoneticPr fontId="7"/>
  </si>
  <si>
    <t>164-0011</t>
    <phoneticPr fontId="7"/>
  </si>
  <si>
    <t>東京都中野区中央１－３８－１</t>
    <rPh sb="0" eb="3">
      <t>トウキョウト</t>
    </rPh>
    <rPh sb="3" eb="5">
      <t>ナカノ</t>
    </rPh>
    <rPh sb="5" eb="6">
      <t>ク</t>
    </rPh>
    <rPh sb="6" eb="8">
      <t>チュウオウ</t>
    </rPh>
    <phoneticPr fontId="7"/>
  </si>
  <si>
    <t>営業部第一営業グループ</t>
    <rPh sb="0" eb="2">
      <t>エイギョウ</t>
    </rPh>
    <rPh sb="2" eb="3">
      <t>ブ</t>
    </rPh>
    <rPh sb="3" eb="5">
      <t>ダイイチ</t>
    </rPh>
    <rPh sb="5" eb="7">
      <t>エイギョウ</t>
    </rPh>
    <phoneticPr fontId="7"/>
  </si>
  <si>
    <t>03-5332-7612</t>
    <phoneticPr fontId="7"/>
  </si>
  <si>
    <t>ショップインお茶の水店</t>
  </si>
  <si>
    <t>ショップインお茶の水店</t>
    <phoneticPr fontId="7"/>
  </si>
  <si>
    <t>サンクレール店</t>
    <rPh sb="6" eb="7">
      <t>テン</t>
    </rPh>
    <phoneticPr fontId="7"/>
  </si>
  <si>
    <t>東京都千代田区神田駿河台４－３お茶の水サンクレール１Ｆ</t>
    <phoneticPr fontId="7"/>
  </si>
  <si>
    <t>サンクレール店</t>
    <phoneticPr fontId="7"/>
  </si>
  <si>
    <t xml:space="preserve">熊本県熊本市中央区本山1-6-11 </t>
    <phoneticPr fontId="7"/>
  </si>
  <si>
    <t xml:space="preserve">熊本市中央区本山1-6-11 </t>
    <phoneticPr fontId="7"/>
  </si>
  <si>
    <t>熊本県</t>
    <phoneticPr fontId="7"/>
  </si>
  <si>
    <t xml:space="preserve">860-0821 </t>
    <phoneticPr fontId="7"/>
  </si>
  <si>
    <t>096-354-1831</t>
    <phoneticPr fontId="7"/>
  </si>
  <si>
    <t>綜合警備保障株式会社</t>
  </si>
  <si>
    <t>綜合警備保障株式会社</t>
    <phoneticPr fontId="7"/>
  </si>
  <si>
    <t>熊本　支社</t>
    <phoneticPr fontId="7"/>
  </si>
  <si>
    <t>熊本市中央区紺屋今町9-6　熊本紺屋今町ビル5F</t>
    <phoneticPr fontId="7"/>
  </si>
  <si>
    <t>860-0012</t>
    <phoneticPr fontId="7"/>
  </si>
  <si>
    <t>096-356-0007</t>
    <phoneticPr fontId="7"/>
  </si>
  <si>
    <t>WV-SPW611LJ</t>
    <phoneticPr fontId="7"/>
  </si>
  <si>
    <t>WV-SFV311A</t>
    <phoneticPr fontId="7"/>
  </si>
  <si>
    <t>WJ-NV250/05</t>
    <phoneticPr fontId="7"/>
  </si>
  <si>
    <t>WJ-PU104</t>
    <phoneticPr fontId="7"/>
  </si>
  <si>
    <t>QHV32112</t>
  </si>
  <si>
    <t>QIV39577</t>
  </si>
  <si>
    <t>QIV39597</t>
  </si>
  <si>
    <t>QGV40927</t>
  </si>
  <si>
    <t>QIV01453</t>
  </si>
  <si>
    <t>QDZ00373</t>
  </si>
  <si>
    <t>東京都千代田区神田駿河台4-3 お茶の水サンクレール1F</t>
    <phoneticPr fontId="7"/>
  </si>
  <si>
    <t>千代田区神田駿河台4-3 お茶の水サンクレール1F</t>
    <phoneticPr fontId="7"/>
  </si>
  <si>
    <t>東京都</t>
    <phoneticPr fontId="7"/>
  </si>
  <si>
    <t>03-3293-9550</t>
    <phoneticPr fontId="7"/>
  </si>
  <si>
    <t>164-0011</t>
    <phoneticPr fontId="7"/>
  </si>
  <si>
    <t>東京都中野区中央１－３８－１</t>
    <phoneticPr fontId="7"/>
  </si>
  <si>
    <t>城西支社　</t>
    <phoneticPr fontId="7"/>
  </si>
  <si>
    <t>03-5332-7612</t>
    <phoneticPr fontId="7"/>
  </si>
  <si>
    <t>ショップインお茶の水サンクレール店</t>
    <phoneticPr fontId="7"/>
  </si>
  <si>
    <t>101-0062</t>
    <phoneticPr fontId="7"/>
  </si>
  <si>
    <t>WV-SFN310AJ</t>
    <phoneticPr fontId="43"/>
  </si>
  <si>
    <t>LCD-MF211EB</t>
    <phoneticPr fontId="43"/>
  </si>
  <si>
    <t>WJ-NV250V2</t>
    <phoneticPr fontId="43"/>
  </si>
  <si>
    <t>QIV03744</t>
    <phoneticPr fontId="43"/>
  </si>
  <si>
    <t>QIV03751</t>
    <phoneticPr fontId="43"/>
  </si>
  <si>
    <t>QIV03790</t>
    <phoneticPr fontId="43"/>
  </si>
  <si>
    <t>QIV03794</t>
    <phoneticPr fontId="43"/>
  </si>
  <si>
    <t>QIV03818</t>
    <phoneticPr fontId="43"/>
  </si>
  <si>
    <t>QIV03819</t>
    <phoneticPr fontId="43"/>
  </si>
  <si>
    <t>QIV09132</t>
    <phoneticPr fontId="43"/>
  </si>
  <si>
    <t>QIV09136</t>
    <phoneticPr fontId="43"/>
  </si>
  <si>
    <t>GG70015903QI</t>
    <phoneticPr fontId="43"/>
  </si>
  <si>
    <t>QIV02515</t>
    <phoneticPr fontId="43"/>
  </si>
  <si>
    <t>ナイテック・プレシジョン・アンド・テクノロジーズ株式会社　加賀工場</t>
    <phoneticPr fontId="7"/>
  </si>
  <si>
    <t>922-0001</t>
    <phoneticPr fontId="7"/>
  </si>
  <si>
    <t>管理部　加賀総務グループ</t>
    <phoneticPr fontId="7"/>
  </si>
  <si>
    <t>グループ長 中村 圭志</t>
    <phoneticPr fontId="7"/>
  </si>
  <si>
    <t>0761-73-3973</t>
    <phoneticPr fontId="7"/>
  </si>
  <si>
    <t>パナソニックソリューションテクノロジー株式会社</t>
    <phoneticPr fontId="7"/>
  </si>
  <si>
    <t>西日本営業部　営業一課</t>
    <phoneticPr fontId="7"/>
  </si>
  <si>
    <t>540-6229</t>
    <phoneticPr fontId="7"/>
  </si>
  <si>
    <t>大阪市中央区城見２－１－６１　OBPパナソニックタワー２９階</t>
    <phoneticPr fontId="7"/>
  </si>
  <si>
    <t>06-6937-2180</t>
    <phoneticPr fontId="7"/>
  </si>
  <si>
    <t>06-6937-2151</t>
    <phoneticPr fontId="7"/>
  </si>
  <si>
    <t>QIV39626</t>
    <phoneticPr fontId="7"/>
  </si>
  <si>
    <t>QIV39529</t>
    <phoneticPr fontId="7"/>
  </si>
  <si>
    <t>QIV39448</t>
    <phoneticPr fontId="7"/>
  </si>
  <si>
    <t>QIV39627</t>
    <phoneticPr fontId="7"/>
  </si>
  <si>
    <t>QFV38929</t>
    <phoneticPr fontId="7"/>
  </si>
  <si>
    <t>QHV00947</t>
    <phoneticPr fontId="7"/>
  </si>
  <si>
    <t>QHV00957</t>
    <phoneticPr fontId="7"/>
  </si>
  <si>
    <t>QIV09290</t>
    <phoneticPr fontId="7"/>
  </si>
  <si>
    <t>QIV09291</t>
    <phoneticPr fontId="7"/>
  </si>
  <si>
    <t>QIY21989</t>
    <phoneticPr fontId="7"/>
  </si>
  <si>
    <t>QIV21990</t>
    <phoneticPr fontId="7"/>
  </si>
  <si>
    <t>株式会社丸片ガス</t>
    <rPh sb="0" eb="4">
      <t>カブシキガイシャ</t>
    </rPh>
    <rPh sb="4" eb="5">
      <t>マル</t>
    </rPh>
    <rPh sb="5" eb="6">
      <t>カタ</t>
    </rPh>
    <phoneticPr fontId="7"/>
  </si>
  <si>
    <t>22569751-001</t>
  </si>
  <si>
    <t>22569751-001</t>
    <phoneticPr fontId="7"/>
  </si>
  <si>
    <t>22690533-001</t>
    <phoneticPr fontId="7"/>
  </si>
  <si>
    <t>IP091314</t>
  </si>
  <si>
    <t>こどもクリニック　はぐ</t>
    <phoneticPr fontId="7"/>
  </si>
  <si>
    <t>22776323-001</t>
    <phoneticPr fontId="7"/>
  </si>
  <si>
    <t>北海道稚内市富岡４丁目３番3号</t>
    <phoneticPr fontId="7"/>
  </si>
  <si>
    <t>稚内市富岡４丁目３番3号</t>
    <phoneticPr fontId="7"/>
  </si>
  <si>
    <t>北海道</t>
    <phoneticPr fontId="7"/>
  </si>
  <si>
    <t>0162-34-8989</t>
    <phoneticPr fontId="7"/>
  </si>
  <si>
    <t>株式会社 ウチダ電商</t>
    <rPh sb="0" eb="2">
      <t>カブシキ</t>
    </rPh>
    <rPh sb="2" eb="4">
      <t>カイシャ</t>
    </rPh>
    <rPh sb="8" eb="10">
      <t>デンショウ</t>
    </rPh>
    <phoneticPr fontId="7"/>
  </si>
  <si>
    <t>QEV01861</t>
    <phoneticPr fontId="7"/>
  </si>
  <si>
    <t>IP091315</t>
  </si>
  <si>
    <t>IP091316</t>
  </si>
  <si>
    <t>IP091317</t>
    <phoneticPr fontId="7"/>
  </si>
  <si>
    <t>IP091318</t>
  </si>
  <si>
    <t>ENGS2課</t>
    <rPh sb="5" eb="6">
      <t>カ</t>
    </rPh>
    <phoneticPr fontId="7"/>
  </si>
  <si>
    <t>高松南新町商店街</t>
    <rPh sb="0" eb="3">
      <t>タカマツミナミ</t>
    </rPh>
    <rPh sb="3" eb="5">
      <t>シンマチ</t>
    </rPh>
    <rPh sb="5" eb="8">
      <t>ショウテンガイ</t>
    </rPh>
    <phoneticPr fontId="7"/>
  </si>
  <si>
    <t>22254063-003</t>
    <phoneticPr fontId="7"/>
  </si>
  <si>
    <t>WV-S1531LNJ</t>
    <phoneticPr fontId="7"/>
  </si>
  <si>
    <t>WJ-NX400K</t>
    <phoneticPr fontId="7"/>
  </si>
  <si>
    <t>IP091319</t>
  </si>
  <si>
    <t>株式会社オートメイション・テクノロジー</t>
    <rPh sb="0" eb="2">
      <t>カブシキ</t>
    </rPh>
    <rPh sb="2" eb="4">
      <t>カイシャ</t>
    </rPh>
    <phoneticPr fontId="7"/>
  </si>
  <si>
    <t>IP091320</t>
  </si>
  <si>
    <t>株式会社九電工　関西支店</t>
    <phoneticPr fontId="7"/>
  </si>
  <si>
    <t>端末サポート課</t>
    <rPh sb="0" eb="2">
      <t>タンマツ</t>
    </rPh>
    <rPh sb="6" eb="7">
      <t>カ</t>
    </rPh>
    <phoneticPr fontId="7"/>
  </si>
  <si>
    <t>生駒市北田原町５５番地</t>
    <phoneticPr fontId="7"/>
  </si>
  <si>
    <t>奈良県</t>
    <phoneticPr fontId="7"/>
  </si>
  <si>
    <t>電気技術部</t>
    <phoneticPr fontId="7"/>
  </si>
  <si>
    <t>06-6282-7256</t>
    <phoneticPr fontId="7"/>
  </si>
  <si>
    <t>06-6282-7774</t>
    <phoneticPr fontId="7"/>
  </si>
  <si>
    <t>福岡市南区那の川1丁目24-1 九電工福岡支店ビル 5階</t>
    <phoneticPr fontId="7"/>
  </si>
  <si>
    <t>インフラソリューション部</t>
    <phoneticPr fontId="7"/>
  </si>
  <si>
    <t>092-525-6352</t>
    <phoneticPr fontId="7"/>
  </si>
  <si>
    <t>092-525-6353</t>
    <phoneticPr fontId="7"/>
  </si>
  <si>
    <t>大阪市中央区南船場２－９－８　シマノ・住友生命ビル</t>
    <phoneticPr fontId="7"/>
  </si>
  <si>
    <t>QBV26198</t>
    <phoneticPr fontId="7"/>
  </si>
  <si>
    <t>QBV26209</t>
    <phoneticPr fontId="7"/>
  </si>
  <si>
    <t>QEV26832</t>
    <phoneticPr fontId="7"/>
  </si>
  <si>
    <t>QEV26835</t>
    <phoneticPr fontId="7"/>
  </si>
  <si>
    <t>QBV32352</t>
    <phoneticPr fontId="7"/>
  </si>
  <si>
    <t>QBV32354</t>
    <phoneticPr fontId="7"/>
  </si>
  <si>
    <t>22781143-002</t>
    <phoneticPr fontId="7"/>
  </si>
  <si>
    <t>QHV36203</t>
    <phoneticPr fontId="7"/>
  </si>
  <si>
    <t>QHV36202</t>
    <phoneticPr fontId="7"/>
  </si>
  <si>
    <t>QHV36183</t>
    <phoneticPr fontId="7"/>
  </si>
  <si>
    <t>QIV36987</t>
    <phoneticPr fontId="7"/>
  </si>
  <si>
    <t>QHV36181</t>
    <phoneticPr fontId="7"/>
  </si>
  <si>
    <t>QIV36986</t>
    <phoneticPr fontId="7"/>
  </si>
  <si>
    <t>QIV27696</t>
    <phoneticPr fontId="7"/>
  </si>
  <si>
    <t>QIV15576</t>
    <phoneticPr fontId="7"/>
  </si>
  <si>
    <t>QIV15563</t>
    <phoneticPr fontId="7"/>
  </si>
  <si>
    <t>QIV15585</t>
    <phoneticPr fontId="7"/>
  </si>
  <si>
    <t>QIV15561</t>
    <phoneticPr fontId="7"/>
  </si>
  <si>
    <t>QIV15544</t>
    <phoneticPr fontId="7"/>
  </si>
  <si>
    <t>QIV15574</t>
    <phoneticPr fontId="7"/>
  </si>
  <si>
    <t>QIV15593</t>
    <phoneticPr fontId="7"/>
  </si>
  <si>
    <t>QIV15571</t>
    <phoneticPr fontId="7"/>
  </si>
  <si>
    <t>QIV27775</t>
    <phoneticPr fontId="7"/>
  </si>
  <si>
    <t>QIV15588</t>
    <phoneticPr fontId="7"/>
  </si>
  <si>
    <t>QIV15594</t>
    <phoneticPr fontId="7"/>
  </si>
  <si>
    <t>QIV27741</t>
    <phoneticPr fontId="7"/>
  </si>
  <si>
    <t>QIV15560</t>
    <phoneticPr fontId="7"/>
  </si>
  <si>
    <t>QIV15592</t>
    <phoneticPr fontId="7"/>
  </si>
  <si>
    <t>QIV15597</t>
    <phoneticPr fontId="7"/>
  </si>
  <si>
    <t>QIV15570</t>
    <phoneticPr fontId="7"/>
  </si>
  <si>
    <t>QIV15559</t>
    <phoneticPr fontId="7"/>
  </si>
  <si>
    <t>QIV15630</t>
    <phoneticPr fontId="7"/>
  </si>
  <si>
    <t>QIV15633</t>
    <phoneticPr fontId="7"/>
  </si>
  <si>
    <t>QIV15540</t>
    <phoneticPr fontId="7"/>
  </si>
  <si>
    <t>QIV15558</t>
    <phoneticPr fontId="7"/>
  </si>
  <si>
    <t>QIV15598</t>
    <phoneticPr fontId="7"/>
  </si>
  <si>
    <t>QIV15539</t>
    <phoneticPr fontId="7"/>
  </si>
  <si>
    <t>QIV27752</t>
    <phoneticPr fontId="7"/>
  </si>
  <si>
    <t>QIV15579</t>
    <phoneticPr fontId="7"/>
  </si>
  <si>
    <t>QHV03408</t>
    <phoneticPr fontId="7"/>
  </si>
  <si>
    <t>QHV06306</t>
    <phoneticPr fontId="7"/>
  </si>
  <si>
    <t>QHV06326</t>
    <phoneticPr fontId="7"/>
  </si>
  <si>
    <t>QHV06311</t>
    <phoneticPr fontId="7"/>
  </si>
  <si>
    <t>760-0050</t>
    <phoneticPr fontId="7"/>
  </si>
  <si>
    <t>高松市亀井町８－１　統知ビル６Ｆ</t>
    <phoneticPr fontId="7"/>
  </si>
  <si>
    <t>087-834-3805</t>
    <phoneticPr fontId="7"/>
  </si>
  <si>
    <t>087-834-3867</t>
    <phoneticPr fontId="7"/>
  </si>
  <si>
    <t>高松南新町商店街振興組合</t>
  </si>
  <si>
    <t>香川県高松市亀井町８－１　統知ビル６Ｆ</t>
    <phoneticPr fontId="7"/>
  </si>
  <si>
    <t>ENG2FS課</t>
    <rPh sb="6" eb="7">
      <t>カ</t>
    </rPh>
    <phoneticPr fontId="7"/>
  </si>
  <si>
    <t>22792788-001</t>
    <phoneticPr fontId="7"/>
  </si>
  <si>
    <t>QIV10422</t>
  </si>
  <si>
    <t>名古屋製鐵所　設備部　制御技術室</t>
    <phoneticPr fontId="7"/>
  </si>
  <si>
    <t>新日鐵住金株式会社</t>
    <phoneticPr fontId="7"/>
  </si>
  <si>
    <t>052-603-7586</t>
    <phoneticPr fontId="7"/>
  </si>
  <si>
    <t>IP091322</t>
  </si>
  <si>
    <t>IP091323</t>
  </si>
  <si>
    <t>IP091324</t>
  </si>
  <si>
    <t>22794773-001</t>
    <phoneticPr fontId="7"/>
  </si>
  <si>
    <t>株式会社九電工　唐津営業所</t>
    <phoneticPr fontId="7"/>
  </si>
  <si>
    <t>847-0831</t>
    <phoneticPr fontId="7"/>
  </si>
  <si>
    <t>佐賀県唐津市千々賀1-1</t>
    <phoneticPr fontId="7"/>
  </si>
  <si>
    <t>唐津市千々賀1-1</t>
    <phoneticPr fontId="7"/>
  </si>
  <si>
    <t>電気グループ</t>
  </si>
  <si>
    <t>0955-78-1881</t>
    <phoneticPr fontId="7"/>
  </si>
  <si>
    <t>0955-78-1885</t>
    <phoneticPr fontId="7"/>
  </si>
  <si>
    <t>株式会社オートメイション・テクノロジー</t>
    <phoneticPr fontId="7"/>
  </si>
  <si>
    <t>QBV33582</t>
    <phoneticPr fontId="7"/>
  </si>
  <si>
    <t>QBV33592</t>
    <phoneticPr fontId="7"/>
  </si>
  <si>
    <t>QEV00265</t>
    <phoneticPr fontId="7"/>
  </si>
  <si>
    <t>QEV32355</t>
    <phoneticPr fontId="7"/>
  </si>
  <si>
    <t>QBV32357</t>
    <phoneticPr fontId="7"/>
  </si>
  <si>
    <t>22781234-002</t>
    <phoneticPr fontId="7"/>
  </si>
  <si>
    <t>IP091325</t>
  </si>
  <si>
    <t>IP091325</t>
    <phoneticPr fontId="7"/>
  </si>
  <si>
    <t>九州社</t>
    <rPh sb="0" eb="2">
      <t>キュウシュウ</t>
    </rPh>
    <rPh sb="2" eb="3">
      <t>シャ</t>
    </rPh>
    <phoneticPr fontId="7"/>
  </si>
  <si>
    <t>古川</t>
    <rPh sb="0" eb="2">
      <t>フルカワ</t>
    </rPh>
    <phoneticPr fontId="7"/>
  </si>
  <si>
    <t>22720204-002</t>
    <phoneticPr fontId="7"/>
  </si>
  <si>
    <t>IP091326</t>
  </si>
  <si>
    <t>IP091329</t>
  </si>
  <si>
    <t>ENG2部FS課</t>
    <rPh sb="4" eb="5">
      <t>ブ</t>
    </rPh>
    <rPh sb="7" eb="8">
      <t>カ</t>
    </rPh>
    <phoneticPr fontId="7"/>
  </si>
  <si>
    <t>22707735-001</t>
    <phoneticPr fontId="7"/>
  </si>
  <si>
    <t>IP091327</t>
    <phoneticPr fontId="7"/>
  </si>
  <si>
    <t>IP091328</t>
    <phoneticPr fontId="7"/>
  </si>
  <si>
    <t xml:space="preserve">WV-SW395ASJ </t>
    <phoneticPr fontId="7"/>
  </si>
  <si>
    <t xml:space="preserve"> WJ-NV250/2 </t>
    <phoneticPr fontId="7"/>
  </si>
  <si>
    <t>QHV00703</t>
  </si>
  <si>
    <t>WCC4N3YH82EE</t>
  </si>
  <si>
    <t>WCC4N2DJVJ8E</t>
  </si>
  <si>
    <t>WCC4N6TX02PV</t>
  </si>
  <si>
    <t>WCC4N6TX0SHX</t>
  </si>
  <si>
    <t>QHV01543</t>
  </si>
  <si>
    <t>QHV01613</t>
  </si>
  <si>
    <t>QHV01209</t>
  </si>
  <si>
    <t>QHV01216</t>
  </si>
  <si>
    <t>株式会社NHKメディアテクノロジー</t>
    <rPh sb="0" eb="2">
      <t>カブシキ</t>
    </rPh>
    <rPh sb="2" eb="4">
      <t>カイシャ</t>
    </rPh>
    <phoneticPr fontId="7"/>
  </si>
  <si>
    <t>東京都世田谷区砧1-10-11　NHK放送技術研究所6階 砧ITセンター内　</t>
    <phoneticPr fontId="7"/>
  </si>
  <si>
    <t>世田谷区砧1-10-11　NHK放送技術研究所6階 砧ITセンター内　</t>
    <phoneticPr fontId="7"/>
  </si>
  <si>
    <t xml:space="preserve">157-8510 </t>
    <phoneticPr fontId="7"/>
  </si>
  <si>
    <t>情報システム本部 システム運用部</t>
    <phoneticPr fontId="7"/>
  </si>
  <si>
    <t>03-5494-3838</t>
    <phoneticPr fontId="7"/>
  </si>
  <si>
    <t xml:space="preserve">869-2231 </t>
    <phoneticPr fontId="7"/>
  </si>
  <si>
    <t xml:space="preserve">阿蘇市永草２０８９ </t>
    <phoneticPr fontId="7"/>
  </si>
  <si>
    <t>NOK株式会社</t>
    <rPh sb="3" eb="5">
      <t>カブシキ</t>
    </rPh>
    <rPh sb="5" eb="7">
      <t>カイシャ</t>
    </rPh>
    <phoneticPr fontId="7"/>
  </si>
  <si>
    <t>熊本事業場 ①</t>
    <phoneticPr fontId="7"/>
  </si>
  <si>
    <t xml:space="preserve">0967-35-0331 </t>
    <phoneticPr fontId="7"/>
  </si>
  <si>
    <t>熊本事業場 ②</t>
    <phoneticPr fontId="7"/>
  </si>
  <si>
    <t xml:space="preserve">熊本県阿蘇市永草２０８９ </t>
    <phoneticPr fontId="7"/>
  </si>
  <si>
    <t xml:space="preserve">0967-35-0331 </t>
    <phoneticPr fontId="7"/>
  </si>
  <si>
    <t>WV-SFV311A</t>
  </si>
  <si>
    <t>QIV03722</t>
  </si>
  <si>
    <t>QIV03728</t>
  </si>
  <si>
    <t>QIV22006　</t>
  </si>
  <si>
    <t>QIV22007</t>
  </si>
  <si>
    <t>QIV39570</t>
  </si>
  <si>
    <t>QIV39655</t>
  </si>
  <si>
    <t>QIV40506</t>
  </si>
  <si>
    <t>QIV40507</t>
  </si>
  <si>
    <t>QIV40561</t>
  </si>
  <si>
    <t>QIV41195</t>
  </si>
  <si>
    <t>QJV19893　</t>
  </si>
  <si>
    <t>QHV04204</t>
  </si>
  <si>
    <t>QIV00878</t>
  </si>
  <si>
    <t>WV-SW395J　</t>
  </si>
  <si>
    <t>QHV19324</t>
  </si>
  <si>
    <t>QJV19894</t>
  </si>
  <si>
    <t>QJV19917</t>
  </si>
  <si>
    <t>QJV19918</t>
  </si>
  <si>
    <t>QJV19994</t>
  </si>
  <si>
    <t>QJV20000</t>
  </si>
  <si>
    <t>QJV00373</t>
  </si>
  <si>
    <t>QJV00383</t>
  </si>
  <si>
    <t>QIV41202</t>
  </si>
  <si>
    <t>QIV00879</t>
    <phoneticPr fontId="43"/>
  </si>
  <si>
    <t>22720204-002</t>
    <phoneticPr fontId="7"/>
  </si>
  <si>
    <t>IP091330</t>
  </si>
  <si>
    <t>IP091330</t>
    <phoneticPr fontId="7"/>
  </si>
  <si>
    <t>さくらタイヤ</t>
    <phoneticPr fontId="7"/>
  </si>
  <si>
    <t>096-379-0331</t>
    <phoneticPr fontId="7"/>
  </si>
  <si>
    <t>862-0946</t>
    <phoneticPr fontId="7"/>
  </si>
  <si>
    <t>熊本市東区画図町大字所島５２４−１</t>
    <phoneticPr fontId="7"/>
  </si>
  <si>
    <t>熊本県</t>
    <phoneticPr fontId="7"/>
  </si>
  <si>
    <t>熊本支社 営業部</t>
    <rPh sb="5" eb="8">
      <t>エイギョウブ</t>
    </rPh>
    <phoneticPr fontId="7"/>
  </si>
  <si>
    <t>熊本県熊本市東区画図町大字所島５２４−１</t>
    <phoneticPr fontId="7"/>
  </si>
  <si>
    <t>さくらタイヤ</t>
    <phoneticPr fontId="7"/>
  </si>
  <si>
    <t>WJ-PU104</t>
  </si>
  <si>
    <t>QJV01360</t>
  </si>
  <si>
    <t>QHV04406</t>
  </si>
  <si>
    <t>QHV04359</t>
  </si>
  <si>
    <t>QJV00983</t>
  </si>
  <si>
    <t>QJZ00356</t>
  </si>
  <si>
    <t>22782255-002</t>
    <phoneticPr fontId="7"/>
  </si>
  <si>
    <t>22782255-002</t>
    <phoneticPr fontId="7"/>
  </si>
  <si>
    <t>さくらタイヤ</t>
    <phoneticPr fontId="7"/>
  </si>
  <si>
    <t>IP091331</t>
  </si>
  <si>
    <t>22800837-001</t>
    <phoneticPr fontId="7"/>
  </si>
  <si>
    <t>QIV54558</t>
  </si>
  <si>
    <t>QIV54570</t>
  </si>
  <si>
    <t>QJV01025</t>
  </si>
  <si>
    <t>QKV01263</t>
  </si>
  <si>
    <t>QKV01269</t>
  </si>
  <si>
    <t>QKV01252</t>
  </si>
  <si>
    <t>QIV00978</t>
  </si>
  <si>
    <t>海部郡飛島村金岡５</t>
    <phoneticPr fontId="7"/>
  </si>
  <si>
    <t>490-1445</t>
    <phoneticPr fontId="7"/>
  </si>
  <si>
    <t>三菱重工業株式会社</t>
    <rPh sb="5" eb="7">
      <t>カブシキ</t>
    </rPh>
    <rPh sb="7" eb="9">
      <t>カイシャ</t>
    </rPh>
    <phoneticPr fontId="7"/>
  </si>
  <si>
    <t>名古屋航空宇宙システム製作所　飛島工場</t>
    <phoneticPr fontId="7"/>
  </si>
  <si>
    <t>愛知県海部郡飛島村金岡５</t>
    <phoneticPr fontId="7"/>
  </si>
  <si>
    <t>名古屋航空宇宙システム製作所 飛島工場</t>
    <phoneticPr fontId="7"/>
  </si>
  <si>
    <t>0567-55-1211</t>
    <phoneticPr fontId="7"/>
  </si>
  <si>
    <t>綜合警備保障株式会社　　</t>
    <phoneticPr fontId="7"/>
  </si>
  <si>
    <t>天白営業所</t>
    <phoneticPr fontId="7"/>
  </si>
  <si>
    <t>愛知県名古屋市天白区福池２丁目４２５番地　アーバニア福池</t>
    <rPh sb="0" eb="3">
      <t>アイチケン</t>
    </rPh>
    <rPh sb="3" eb="7">
      <t>ナゴヤシ</t>
    </rPh>
    <phoneticPr fontId="7"/>
  </si>
  <si>
    <t>052-392-3105</t>
    <phoneticPr fontId="7"/>
  </si>
  <si>
    <t xml:space="preserve">WJ-NV250/05 </t>
    <phoneticPr fontId="7"/>
  </si>
  <si>
    <t>WJ-NV250/2</t>
    <phoneticPr fontId="7"/>
  </si>
  <si>
    <t>(2TB)</t>
    <phoneticPr fontId="7"/>
  </si>
  <si>
    <t>熊本事業場 ①</t>
    <phoneticPr fontId="7"/>
  </si>
  <si>
    <t>IP091333</t>
  </si>
  <si>
    <t>法人S・製造S・2課</t>
    <rPh sb="0" eb="2">
      <t>ホウジン</t>
    </rPh>
    <rPh sb="4" eb="6">
      <t>セイゾウ</t>
    </rPh>
    <rPh sb="9" eb="10">
      <t>カ</t>
    </rPh>
    <phoneticPr fontId="7"/>
  </si>
  <si>
    <t>永井</t>
    <rPh sb="0" eb="2">
      <t>ナガイ</t>
    </rPh>
    <phoneticPr fontId="7"/>
  </si>
  <si>
    <t>システムサポート課</t>
    <rPh sb="8" eb="9">
      <t>カ</t>
    </rPh>
    <phoneticPr fontId="7"/>
  </si>
  <si>
    <t>QKV01267</t>
    <phoneticPr fontId="7"/>
  </si>
  <si>
    <t>IP091334</t>
  </si>
  <si>
    <t>IP091335</t>
  </si>
  <si>
    <t>IP091336</t>
  </si>
  <si>
    <t>山形パナソニック</t>
    <rPh sb="0" eb="2">
      <t>ヤマガタ</t>
    </rPh>
    <phoneticPr fontId="7"/>
  </si>
  <si>
    <t>小野</t>
    <rPh sb="0" eb="2">
      <t>オノ</t>
    </rPh>
    <phoneticPr fontId="7"/>
  </si>
  <si>
    <t>Y9088</t>
    <phoneticPr fontId="7"/>
  </si>
  <si>
    <t>WV-S2110RJ</t>
    <phoneticPr fontId="7"/>
  </si>
  <si>
    <t>WV-S1511LNJ</t>
    <phoneticPr fontId="7"/>
  </si>
  <si>
    <t>WJ-NV250V1</t>
    <phoneticPr fontId="7"/>
  </si>
  <si>
    <t xml:space="preserve">105-0021 </t>
    <phoneticPr fontId="7"/>
  </si>
  <si>
    <t>IP091337</t>
  </si>
  <si>
    <t>IP091338</t>
  </si>
  <si>
    <t>IP091337</t>
    <phoneticPr fontId="7"/>
  </si>
  <si>
    <t>東北社</t>
    <rPh sb="0" eb="2">
      <t>トウホク</t>
    </rPh>
    <rPh sb="2" eb="3">
      <t>シャ</t>
    </rPh>
    <phoneticPr fontId="7"/>
  </si>
  <si>
    <t>香野</t>
    <rPh sb="0" eb="2">
      <t>コウノ</t>
    </rPh>
    <phoneticPr fontId="7"/>
  </si>
  <si>
    <t>福島ノーミ株式会社</t>
    <rPh sb="0" eb="2">
      <t>フクシマ</t>
    </rPh>
    <rPh sb="5" eb="7">
      <t>カブシキ</t>
    </rPh>
    <rPh sb="7" eb="9">
      <t>カイシャ</t>
    </rPh>
    <phoneticPr fontId="7"/>
  </si>
  <si>
    <t>WV-SW395AJ</t>
    <phoneticPr fontId="7"/>
  </si>
  <si>
    <t>22703316-001</t>
    <phoneticPr fontId="7"/>
  </si>
  <si>
    <t>WV-SW395AJ</t>
    <phoneticPr fontId="7"/>
  </si>
  <si>
    <t>WJ-NV250/4</t>
    <phoneticPr fontId="7"/>
  </si>
  <si>
    <t>WCC4N3YH8Y4C</t>
    <phoneticPr fontId="7"/>
  </si>
  <si>
    <t>WCC4N2RJNTE9</t>
    <phoneticPr fontId="7"/>
  </si>
  <si>
    <t>IP091339</t>
  </si>
  <si>
    <t>IP091340</t>
  </si>
  <si>
    <t>PT営業1部・3課</t>
    <rPh sb="2" eb="4">
      <t>エイギョウ</t>
    </rPh>
    <rPh sb="5" eb="6">
      <t>ブ</t>
    </rPh>
    <rPh sb="8" eb="9">
      <t>カ</t>
    </rPh>
    <phoneticPr fontId="7"/>
  </si>
  <si>
    <t>豊橋市今橋町1番地</t>
    <phoneticPr fontId="7"/>
  </si>
  <si>
    <t>総務部・情報企画課</t>
    <phoneticPr fontId="7"/>
  </si>
  <si>
    <t>0532-51-2087</t>
    <phoneticPr fontId="7"/>
  </si>
  <si>
    <t>豊橋市役所</t>
    <phoneticPr fontId="7"/>
  </si>
  <si>
    <t>440-8501　</t>
    <phoneticPr fontId="7"/>
  </si>
  <si>
    <t>愛知県豊橋市今橋町1番地</t>
    <phoneticPr fontId="7"/>
  </si>
  <si>
    <t>WV-S1110V</t>
    <phoneticPr fontId="7"/>
  </si>
  <si>
    <t>22804921-001</t>
    <phoneticPr fontId="7"/>
  </si>
  <si>
    <t>QFV28591</t>
  </si>
  <si>
    <t>QGV32564</t>
  </si>
  <si>
    <t>QGV32634</t>
  </si>
  <si>
    <t>QFV28505</t>
  </si>
  <si>
    <t>QIV02513</t>
  </si>
  <si>
    <t>IP091341</t>
  </si>
  <si>
    <t>IP091341</t>
    <phoneticPr fontId="7"/>
  </si>
  <si>
    <t>22571712-003</t>
    <phoneticPr fontId="7"/>
  </si>
  <si>
    <t>関西社</t>
    <rPh sb="0" eb="2">
      <t>カンサイ</t>
    </rPh>
    <rPh sb="2" eb="3">
      <t>シャ</t>
    </rPh>
    <phoneticPr fontId="7"/>
  </si>
  <si>
    <t>安藝</t>
    <rPh sb="0" eb="2">
      <t>アキ</t>
    </rPh>
    <phoneticPr fontId="7"/>
  </si>
  <si>
    <t>関西エアポート株式会社</t>
    <phoneticPr fontId="7"/>
  </si>
  <si>
    <t>WV-SPN310AV</t>
    <phoneticPr fontId="7"/>
  </si>
  <si>
    <t>22571712-003</t>
    <phoneticPr fontId="7"/>
  </si>
  <si>
    <t>IP091342</t>
  </si>
  <si>
    <t>22803427-001</t>
    <phoneticPr fontId="7"/>
  </si>
  <si>
    <t>IP091339</t>
    <phoneticPr fontId="7"/>
  </si>
  <si>
    <t>QIV53135</t>
  </si>
  <si>
    <t>QIV53112</t>
  </si>
  <si>
    <t>QIV54610</t>
  </si>
  <si>
    <t>QIV54630</t>
  </si>
  <si>
    <t>QIV53134</t>
  </si>
  <si>
    <t>QIV53132</t>
  </si>
  <si>
    <t>QIV53114</t>
  </si>
  <si>
    <t>QIV53113</t>
  </si>
  <si>
    <t>QIV54762</t>
  </si>
  <si>
    <t>QIV54763</t>
  </si>
  <si>
    <t>QIV54761</t>
  </si>
  <si>
    <t>QIV54599</t>
  </si>
  <si>
    <t>QIV54621</t>
  </si>
  <si>
    <t>株式会社エージーピー 関西支社 整備事業部</t>
    <phoneticPr fontId="7"/>
  </si>
  <si>
    <t>549-0001</t>
    <phoneticPr fontId="7"/>
  </si>
  <si>
    <t>大阪府</t>
    <phoneticPr fontId="7"/>
  </si>
  <si>
    <t>泉佐野市泉州空港北１番地　航空会社北ビルB1F</t>
    <phoneticPr fontId="7"/>
  </si>
  <si>
    <t>川崎重工業株式会社 プラント・環境カンパニー</t>
    <phoneticPr fontId="7"/>
  </si>
  <si>
    <t>650-8670</t>
    <phoneticPr fontId="7"/>
  </si>
  <si>
    <t>神戸市中央区東川崎町3-1-1</t>
    <phoneticPr fontId="7"/>
  </si>
  <si>
    <t>プロジェクト本部 制御システム部 システム技術課</t>
    <phoneticPr fontId="7"/>
  </si>
  <si>
    <t>078-682-5250</t>
    <phoneticPr fontId="7"/>
  </si>
  <si>
    <t>079-682-5439</t>
    <phoneticPr fontId="7"/>
  </si>
  <si>
    <t>オートバックス Ｍｉｎｉイオンモール多摩平の森</t>
    <rPh sb="18" eb="21">
      <t>タマダイラ</t>
    </rPh>
    <rPh sb="22" eb="23">
      <t>モリ</t>
    </rPh>
    <phoneticPr fontId="7"/>
  </si>
  <si>
    <t>191-0062</t>
    <phoneticPr fontId="7"/>
  </si>
  <si>
    <t>042-582-8890</t>
    <phoneticPr fontId="7"/>
  </si>
  <si>
    <t>株式会社オートバックスセブン</t>
    <phoneticPr fontId="7"/>
  </si>
  <si>
    <t>135-8717</t>
    <phoneticPr fontId="7"/>
  </si>
  <si>
    <t>東京都江東区豊洲5-6-52　ＮＢＦ豊洲キャナルフロント</t>
    <phoneticPr fontId="7"/>
  </si>
  <si>
    <t>車検推進部</t>
    <phoneticPr fontId="7"/>
  </si>
  <si>
    <t>03-6219-6317</t>
    <phoneticPr fontId="7"/>
  </si>
  <si>
    <t>QIV36586</t>
    <phoneticPr fontId="7"/>
  </si>
  <si>
    <t>パナソニックカーエレクトロニクス株式会社</t>
    <phoneticPr fontId="7"/>
  </si>
  <si>
    <t>東京都品川区南大井6-22-7　大森ベルポートE館11階</t>
    <rPh sb="24" eb="25">
      <t>カン</t>
    </rPh>
    <rPh sb="27" eb="28">
      <t>カイ</t>
    </rPh>
    <phoneticPr fontId="7"/>
  </si>
  <si>
    <t>ソリューション事業統括部</t>
    <phoneticPr fontId="7"/>
  </si>
  <si>
    <t>050-3734-7800</t>
    <phoneticPr fontId="7"/>
  </si>
  <si>
    <t>オートバックス Ｍｉｎｉイオンモール高松</t>
    <rPh sb="18" eb="20">
      <t>タカマツ</t>
    </rPh>
    <phoneticPr fontId="7"/>
  </si>
  <si>
    <t>香川県</t>
    <phoneticPr fontId="7"/>
  </si>
  <si>
    <t>高松市香西本町１－１</t>
    <phoneticPr fontId="7"/>
  </si>
  <si>
    <t xml:space="preserve">761-8012 </t>
    <phoneticPr fontId="7"/>
  </si>
  <si>
    <t>087-832-8166</t>
    <phoneticPr fontId="7"/>
  </si>
  <si>
    <t>IP091343</t>
  </si>
  <si>
    <t>IP091344</t>
  </si>
  <si>
    <t>IP091345</t>
  </si>
  <si>
    <t>22815851-002</t>
    <phoneticPr fontId="7"/>
  </si>
  <si>
    <t>PT営業2部・2課</t>
    <rPh sb="2" eb="4">
      <t>エイギョウ</t>
    </rPh>
    <rPh sb="5" eb="6">
      <t>ブ</t>
    </rPh>
    <rPh sb="8" eb="9">
      <t>カ</t>
    </rPh>
    <phoneticPr fontId="7"/>
  </si>
  <si>
    <t>北足立郡伊奈町西小針7-4-1</t>
    <phoneticPr fontId="7"/>
  </si>
  <si>
    <t>362-0811</t>
    <phoneticPr fontId="7"/>
  </si>
  <si>
    <t>株式会社イナベーカリー</t>
    <phoneticPr fontId="7"/>
  </si>
  <si>
    <t>048-729-2212</t>
    <phoneticPr fontId="7"/>
  </si>
  <si>
    <t>株式会社稲沢商会</t>
    <rPh sb="0" eb="2">
      <t>カブシキ</t>
    </rPh>
    <rPh sb="2" eb="4">
      <t>カイシャ</t>
    </rPh>
    <rPh sb="4" eb="6">
      <t>イナザワ</t>
    </rPh>
    <rPh sb="6" eb="8">
      <t>ショウカイ</t>
    </rPh>
    <phoneticPr fontId="7"/>
  </si>
  <si>
    <t>IP091346</t>
  </si>
  <si>
    <t>IP091347</t>
  </si>
  <si>
    <t>IP091348</t>
  </si>
  <si>
    <t>IP091349</t>
  </si>
  <si>
    <t>IP091350</t>
  </si>
  <si>
    <t>IP091346</t>
    <phoneticPr fontId="7"/>
  </si>
  <si>
    <t>北海道社</t>
    <rPh sb="0" eb="3">
      <t>ホッカイドウ</t>
    </rPh>
    <rPh sb="3" eb="4">
      <t>シャ</t>
    </rPh>
    <phoneticPr fontId="7"/>
  </si>
  <si>
    <t>村井</t>
    <rPh sb="0" eb="2">
      <t>ムライ</t>
    </rPh>
    <phoneticPr fontId="7"/>
  </si>
  <si>
    <t>WV-SPW311AL</t>
    <phoneticPr fontId="7"/>
  </si>
  <si>
    <t>WV-SW395J</t>
    <phoneticPr fontId="7"/>
  </si>
  <si>
    <t>WV-SW395AJ</t>
    <phoneticPr fontId="7"/>
  </si>
  <si>
    <t>DG-GXD400</t>
    <phoneticPr fontId="7"/>
  </si>
  <si>
    <t>IP091346</t>
    <phoneticPr fontId="7"/>
  </si>
  <si>
    <t>WJ-NV300/4</t>
    <phoneticPr fontId="7"/>
  </si>
  <si>
    <t>22816694-002</t>
    <phoneticPr fontId="7"/>
  </si>
  <si>
    <t>IP091351</t>
  </si>
  <si>
    <t>IP091351</t>
    <phoneticPr fontId="7"/>
  </si>
  <si>
    <t>クレームエルージュ　</t>
    <phoneticPr fontId="7"/>
  </si>
  <si>
    <t xml:space="preserve">グランツリー武蔵小杉店 </t>
    <phoneticPr fontId="7"/>
  </si>
  <si>
    <t>211-0004</t>
    <phoneticPr fontId="7"/>
  </si>
  <si>
    <t>神奈川県</t>
    <rPh sb="0" eb="4">
      <t>カナガワケン</t>
    </rPh>
    <phoneticPr fontId="7"/>
  </si>
  <si>
    <t>川崎市中原区新丸子東３丁目１１３５番地１号　グランツリー武蔵小杉２F</t>
    <phoneticPr fontId="7"/>
  </si>
  <si>
    <t>03-3817-6111</t>
    <phoneticPr fontId="7"/>
  </si>
  <si>
    <t>クレームエルージュ</t>
    <phoneticPr fontId="7"/>
  </si>
  <si>
    <t>神奈川県川崎市中原区新丸子東３丁目１１３５番地１号　グランツリー武蔵小杉２F</t>
    <rPh sb="0" eb="4">
      <t>カナガワケン</t>
    </rPh>
    <phoneticPr fontId="7"/>
  </si>
  <si>
    <t>03-3817-6111</t>
    <phoneticPr fontId="7"/>
  </si>
  <si>
    <t>22816194-002</t>
    <phoneticPr fontId="7"/>
  </si>
  <si>
    <t>WV-SFN310AJ</t>
    <phoneticPr fontId="43"/>
  </si>
  <si>
    <t>WJ-NV250/2</t>
    <phoneticPr fontId="43"/>
  </si>
  <si>
    <t>LCD-MF211ESB</t>
    <phoneticPr fontId="43"/>
  </si>
  <si>
    <t>PN27089N</t>
    <phoneticPr fontId="43"/>
  </si>
  <si>
    <t>22816194-002</t>
    <phoneticPr fontId="7"/>
  </si>
  <si>
    <t>城西支社　営業部　第１営業グループ</t>
    <phoneticPr fontId="7"/>
  </si>
  <si>
    <t>WV-SPV781LJ</t>
    <phoneticPr fontId="7"/>
  </si>
  <si>
    <t>医療社団法人みつわ会</t>
    <phoneticPr fontId="7"/>
  </si>
  <si>
    <t>997-0018</t>
    <phoneticPr fontId="7"/>
  </si>
  <si>
    <t>山形県</t>
    <phoneticPr fontId="7"/>
  </si>
  <si>
    <t>鶴岡市茅原町26番23号</t>
    <phoneticPr fontId="7"/>
  </si>
  <si>
    <t>0235-25-8255</t>
    <phoneticPr fontId="7"/>
  </si>
  <si>
    <t>山形パナソニック株式会社</t>
    <phoneticPr fontId="7"/>
  </si>
  <si>
    <t>990-2401</t>
    <phoneticPr fontId="7"/>
  </si>
  <si>
    <t>山形県山形市平清水1丁目1番75号</t>
    <phoneticPr fontId="7"/>
  </si>
  <si>
    <t>e-ソリューション営業部</t>
    <phoneticPr fontId="7"/>
  </si>
  <si>
    <t>023-622-5596</t>
    <phoneticPr fontId="7"/>
  </si>
  <si>
    <t>023-622-5619</t>
    <phoneticPr fontId="7"/>
  </si>
  <si>
    <t>医療社団法人みつわ会</t>
    <phoneticPr fontId="7"/>
  </si>
  <si>
    <t>997-0018</t>
    <phoneticPr fontId="7"/>
  </si>
  <si>
    <t>山形県鶴岡市茅原町26番23号</t>
    <phoneticPr fontId="7"/>
  </si>
  <si>
    <t>IP091352</t>
  </si>
  <si>
    <t>IP091353</t>
  </si>
  <si>
    <t>IP091354</t>
  </si>
  <si>
    <t>22813168-001</t>
    <phoneticPr fontId="7"/>
  </si>
  <si>
    <t>WJ-NX200/V1</t>
    <phoneticPr fontId="7"/>
  </si>
  <si>
    <t>IP091355</t>
  </si>
  <si>
    <t>IP091356</t>
  </si>
  <si>
    <t>サービスソリューション課</t>
    <phoneticPr fontId="7"/>
  </si>
  <si>
    <t>WV-S1130V</t>
    <phoneticPr fontId="7"/>
  </si>
  <si>
    <t>22821775-001</t>
    <phoneticPr fontId="7"/>
  </si>
  <si>
    <t>フジックス株式会社</t>
    <rPh sb="5" eb="7">
      <t>カブシキ</t>
    </rPh>
    <rPh sb="7" eb="9">
      <t>カイシャ</t>
    </rPh>
    <phoneticPr fontId="7"/>
  </si>
  <si>
    <t>577-0066</t>
    <phoneticPr fontId="7"/>
  </si>
  <si>
    <t>東大阪市高井田本通2-7-18</t>
    <rPh sb="0" eb="4">
      <t>ヒガシオオサカシ</t>
    </rPh>
    <rPh sb="4" eb="9">
      <t>タカイダホンドオリ</t>
    </rPh>
    <phoneticPr fontId="7"/>
  </si>
  <si>
    <t>06-6784-3866</t>
    <phoneticPr fontId="7"/>
  </si>
  <si>
    <t>IP091357</t>
  </si>
  <si>
    <t>PT営業1部・1課</t>
    <rPh sb="2" eb="4">
      <t>エイギョウ</t>
    </rPh>
    <rPh sb="5" eb="6">
      <t>ブ</t>
    </rPh>
    <rPh sb="8" eb="9">
      <t>カ</t>
    </rPh>
    <phoneticPr fontId="7"/>
  </si>
  <si>
    <t>臺</t>
    <rPh sb="0" eb="1">
      <t>ダイ</t>
    </rPh>
    <phoneticPr fontId="7"/>
  </si>
  <si>
    <t>22824924-001</t>
    <phoneticPr fontId="7"/>
  </si>
  <si>
    <t>IP091358</t>
  </si>
  <si>
    <t>IP091358</t>
    <phoneticPr fontId="7"/>
  </si>
  <si>
    <t>中部社</t>
    <phoneticPr fontId="7"/>
  </si>
  <si>
    <t>井狩</t>
    <rPh sb="0" eb="1">
      <t>イ</t>
    </rPh>
    <rPh sb="1" eb="2">
      <t>カリ</t>
    </rPh>
    <phoneticPr fontId="7"/>
  </si>
  <si>
    <t>弥富市立日の出小学校</t>
    <phoneticPr fontId="7"/>
  </si>
  <si>
    <t>弥富市平島町西新田１８１番地</t>
    <phoneticPr fontId="7"/>
  </si>
  <si>
    <t>愛知県</t>
    <phoneticPr fontId="7"/>
  </si>
  <si>
    <t>498-0031</t>
    <phoneticPr fontId="7"/>
  </si>
  <si>
    <t>0567-55-8811</t>
    <phoneticPr fontId="7"/>
  </si>
  <si>
    <t xml:space="preserve">愛知県弥富市平島町西新田１８１番地 </t>
    <phoneticPr fontId="7"/>
  </si>
  <si>
    <t>22827221-001</t>
    <phoneticPr fontId="7"/>
  </si>
  <si>
    <t>弥富市立日の出小学校</t>
    <phoneticPr fontId="7"/>
  </si>
  <si>
    <t>WJ-NV300/8</t>
    <phoneticPr fontId="7"/>
  </si>
  <si>
    <t>IP091359</t>
  </si>
  <si>
    <t>IP091360</t>
  </si>
  <si>
    <t>三菱ケミカル</t>
    <rPh sb="0" eb="2">
      <t>ミツビシ</t>
    </rPh>
    <phoneticPr fontId="7"/>
  </si>
  <si>
    <t>22831098-001</t>
    <phoneticPr fontId="7"/>
  </si>
  <si>
    <t>WJ-NX250V1</t>
    <phoneticPr fontId="7"/>
  </si>
  <si>
    <t>RAV37919</t>
  </si>
  <si>
    <t>QJV00090</t>
  </si>
  <si>
    <t>06-6784-3258</t>
    <phoneticPr fontId="7"/>
  </si>
  <si>
    <t>ダイワ通信株式会社</t>
  </si>
  <si>
    <t>530-0041</t>
    <phoneticPr fontId="7"/>
  </si>
  <si>
    <t>大阪市北区天神橋２－５－２５　若杉グランドビル本館９F</t>
    <phoneticPr fontId="7"/>
  </si>
  <si>
    <t>大阪支店</t>
    <phoneticPr fontId="7"/>
  </si>
  <si>
    <t>06-6484-9919</t>
    <phoneticPr fontId="7"/>
  </si>
  <si>
    <t>06-6484-9918</t>
    <phoneticPr fontId="7"/>
  </si>
  <si>
    <t>フジックス株式会社</t>
  </si>
  <si>
    <t>東大阪市高井田本通２－７－１８</t>
  </si>
  <si>
    <t>WJ-NX200/6</t>
    <phoneticPr fontId="7"/>
  </si>
  <si>
    <t>WJ-NX300/4</t>
    <phoneticPr fontId="7"/>
  </si>
  <si>
    <t>WJ-NX300/8</t>
    <phoneticPr fontId="7"/>
  </si>
  <si>
    <t>WJ-NX300/16</t>
  </si>
  <si>
    <t>WJ-NX300/16</t>
    <phoneticPr fontId="7"/>
  </si>
  <si>
    <t>WJ-NX300/12</t>
  </si>
  <si>
    <t>WJ-NX300/12</t>
    <phoneticPr fontId="7"/>
  </si>
  <si>
    <t>消耗部品交換対象</t>
  </si>
  <si>
    <t>WJ-NX200/05</t>
  </si>
  <si>
    <t>WJ-NX200/05</t>
    <phoneticPr fontId="7"/>
  </si>
  <si>
    <t>WJ-NX200/2</t>
  </si>
  <si>
    <t>WJ-NX200/2</t>
    <phoneticPr fontId="7"/>
  </si>
  <si>
    <t>WJ-NX200/4</t>
  </si>
  <si>
    <t>WJ-NX200/4</t>
    <phoneticPr fontId="7"/>
  </si>
  <si>
    <t>WJ-NX200/6</t>
  </si>
  <si>
    <t>WJ-NX200/6</t>
    <phoneticPr fontId="7"/>
  </si>
  <si>
    <t>WJ-NX200/V1</t>
  </si>
  <si>
    <t>WJ-NX200/V1</t>
    <phoneticPr fontId="7"/>
  </si>
  <si>
    <t>WJ-NX200/V2</t>
  </si>
  <si>
    <t>WJ-NX200/V2</t>
    <phoneticPr fontId="7"/>
  </si>
  <si>
    <t>WJ-NX300/4</t>
  </si>
  <si>
    <t>WJ-NX300/8</t>
  </si>
  <si>
    <t>QHZ01422</t>
  </si>
  <si>
    <t>QHZ01084</t>
  </si>
  <si>
    <t>一般財団法人　札幌市環境事業公社</t>
    <rPh sb="0" eb="6">
      <t>イッパン</t>
    </rPh>
    <rPh sb="7" eb="10">
      <t>サッポロシ</t>
    </rPh>
    <rPh sb="10" eb="16">
      <t>カンキョウ</t>
    </rPh>
    <phoneticPr fontId="7"/>
  </si>
  <si>
    <t>005-0861</t>
    <phoneticPr fontId="7"/>
  </si>
  <si>
    <t>005-0861</t>
  </si>
  <si>
    <t>北海道　札幌市南区真駒内１２９－３０</t>
  </si>
  <si>
    <t>北海道</t>
    <rPh sb="0" eb="3">
      <t>ホッカイドウ</t>
    </rPh>
    <phoneticPr fontId="7"/>
  </si>
  <si>
    <t>札幌市南区真駒内１２９－３０</t>
    <phoneticPr fontId="7"/>
  </si>
  <si>
    <t>施設部　駒岡資源選別センター</t>
    <phoneticPr fontId="7"/>
  </si>
  <si>
    <t>上西　一典</t>
    <phoneticPr fontId="7"/>
  </si>
  <si>
    <t>011-588-3753</t>
    <phoneticPr fontId="7"/>
  </si>
  <si>
    <t>011-588-3755</t>
    <phoneticPr fontId="7"/>
  </si>
  <si>
    <t>施設部　駒岡資源選別センター</t>
  </si>
  <si>
    <t>パナソニック システムソリューションズ ジャパン株式会社</t>
    <phoneticPr fontId="7"/>
  </si>
  <si>
    <t>北海道社　エンジニアリング部　FS3課　NWシステム係</t>
    <phoneticPr fontId="7"/>
  </si>
  <si>
    <t>062-0020</t>
    <phoneticPr fontId="7"/>
  </si>
  <si>
    <t>札幌市豊平区月寒中央通１１丁目７番４０号</t>
    <phoneticPr fontId="7"/>
  </si>
  <si>
    <t>011-853-5000</t>
    <phoneticPr fontId="7"/>
  </si>
  <si>
    <t>011-853-0141</t>
    <phoneticPr fontId="7"/>
  </si>
  <si>
    <t>QIV12888</t>
  </si>
  <si>
    <t>QIV12347</t>
  </si>
  <si>
    <t>QIV12363</t>
  </si>
  <si>
    <t>QIV12856</t>
  </si>
  <si>
    <t>QIV12857</t>
  </si>
  <si>
    <t>QIV12860</t>
  </si>
  <si>
    <t>QIV12265</t>
  </si>
  <si>
    <t>QIV12870</t>
  </si>
  <si>
    <t>QIV12871</t>
  </si>
  <si>
    <t>QIV12887</t>
  </si>
  <si>
    <t>QIV12268</t>
  </si>
  <si>
    <t>QIV12399</t>
  </si>
  <si>
    <t>QIV12400</t>
  </si>
  <si>
    <t>QIV12855</t>
  </si>
  <si>
    <t>QIV12366</t>
  </si>
  <si>
    <t>QIV12367</t>
  </si>
  <si>
    <t>QIV00731</t>
  </si>
  <si>
    <t>QIV00727</t>
  </si>
  <si>
    <t>QIV00713</t>
  </si>
  <si>
    <t>QIV00730</t>
  </si>
  <si>
    <t>QIV00743</t>
  </si>
  <si>
    <t>QIV00732</t>
  </si>
  <si>
    <t>QIV00716</t>
  </si>
  <si>
    <t>QIV00752</t>
  </si>
  <si>
    <t>QIV00726</t>
  </si>
  <si>
    <t>QIV00733</t>
  </si>
  <si>
    <t>QIV00722</t>
  </si>
  <si>
    <t>QIV00714</t>
  </si>
  <si>
    <t>QIV00611</t>
  </si>
  <si>
    <t>QIV00573</t>
  </si>
  <si>
    <t>QJV01528</t>
  </si>
  <si>
    <t>QJV01533</t>
  </si>
  <si>
    <t>QJV01545</t>
  </si>
  <si>
    <t>QJV01544</t>
  </si>
  <si>
    <t>QJV01534</t>
  </si>
  <si>
    <t>三菱ケミカル株式会社</t>
    <rPh sb="0" eb="2">
      <t>ミツビシ</t>
    </rPh>
    <rPh sb="6" eb="10">
      <t>カブシキガイシャ</t>
    </rPh>
    <phoneticPr fontId="7"/>
  </si>
  <si>
    <t>IP091361</t>
  </si>
  <si>
    <t>22833194-001</t>
    <phoneticPr fontId="7"/>
  </si>
  <si>
    <t>WV-S6530NJ</t>
    <phoneticPr fontId="7"/>
  </si>
  <si>
    <t>QHV46054</t>
    <phoneticPr fontId="7"/>
  </si>
  <si>
    <t>QHV01199</t>
    <phoneticPr fontId="7"/>
  </si>
  <si>
    <t>IP091362</t>
    <phoneticPr fontId="7"/>
  </si>
  <si>
    <t>IP091362</t>
    <phoneticPr fontId="7"/>
  </si>
  <si>
    <t>22828466-002</t>
    <phoneticPr fontId="7"/>
  </si>
  <si>
    <t>939-0311</t>
    <phoneticPr fontId="7"/>
  </si>
  <si>
    <t>富山支店</t>
    <rPh sb="0" eb="2">
      <t>トヤマ</t>
    </rPh>
    <rPh sb="2" eb="4">
      <t>シテン</t>
    </rPh>
    <phoneticPr fontId="7"/>
  </si>
  <si>
    <t>03-6898-2693</t>
  </si>
  <si>
    <t xml:space="preserve">富山支店 </t>
    <rPh sb="0" eb="2">
      <t>トヤマ</t>
    </rPh>
    <rPh sb="2" eb="4">
      <t>シテン</t>
    </rPh>
    <phoneticPr fontId="7"/>
  </si>
  <si>
    <t>富山支店 総務</t>
    <rPh sb="0" eb="2">
      <t>トヤマ</t>
    </rPh>
    <rPh sb="2" eb="4">
      <t>シテン</t>
    </rPh>
    <rPh sb="5" eb="7">
      <t>ソウム</t>
    </rPh>
    <phoneticPr fontId="7"/>
  </si>
  <si>
    <t>本社</t>
    <rPh sb="0" eb="2">
      <t>ホンシャ</t>
    </rPh>
    <phoneticPr fontId="7"/>
  </si>
  <si>
    <t>105-0021</t>
    <phoneticPr fontId="7"/>
  </si>
  <si>
    <t>東京都港区東新橋2-12-7</t>
    <phoneticPr fontId="7"/>
  </si>
  <si>
    <t>ネットワークインテグレーション1部</t>
    <phoneticPr fontId="7"/>
  </si>
  <si>
    <t>QEV00246</t>
  </si>
  <si>
    <t>QCV03704</t>
  </si>
  <si>
    <t>QCV03526</t>
  </si>
  <si>
    <t>QCV03564</t>
  </si>
  <si>
    <t>QCV03530</t>
  </si>
  <si>
    <t>QCV03561</t>
  </si>
  <si>
    <t>QGV00610</t>
  </si>
  <si>
    <t>QFV41062</t>
  </si>
  <si>
    <t>QFV41034</t>
  </si>
  <si>
    <t>QFV41063</t>
  </si>
  <si>
    <t>QFV41033</t>
  </si>
  <si>
    <t>QGV00507</t>
  </si>
  <si>
    <t>QGV00660</t>
  </si>
  <si>
    <t>QFV44934</t>
  </si>
  <si>
    <t>QFV44916</t>
  </si>
  <si>
    <t>IP091363</t>
  </si>
  <si>
    <t>IP091364</t>
  </si>
  <si>
    <t>IP091365</t>
  </si>
  <si>
    <t>IP091366</t>
  </si>
  <si>
    <t>P営業1部・3課</t>
    <rPh sb="1" eb="3">
      <t>エイギョウ</t>
    </rPh>
    <rPh sb="4" eb="5">
      <t>ブ</t>
    </rPh>
    <rPh sb="7" eb="8">
      <t>カ</t>
    </rPh>
    <phoneticPr fontId="7"/>
  </si>
  <si>
    <t>谷口</t>
    <rPh sb="0" eb="2">
      <t>タニグチ</t>
    </rPh>
    <phoneticPr fontId="7"/>
  </si>
  <si>
    <t>北陸社</t>
    <rPh sb="0" eb="2">
      <t>ホクリク</t>
    </rPh>
    <rPh sb="2" eb="3">
      <t>シャ</t>
    </rPh>
    <phoneticPr fontId="7"/>
  </si>
  <si>
    <t>サービスSOL</t>
    <phoneticPr fontId="7"/>
  </si>
  <si>
    <t>22833142-001</t>
    <phoneticPr fontId="7"/>
  </si>
  <si>
    <t>WJ-HDU41Q</t>
    <phoneticPr fontId="7"/>
  </si>
  <si>
    <t>WV-S1110V</t>
    <phoneticPr fontId="7"/>
  </si>
  <si>
    <t>WV-SF438</t>
    <phoneticPr fontId="7"/>
  </si>
  <si>
    <t>WV-S6110</t>
    <phoneticPr fontId="7"/>
  </si>
  <si>
    <t>カスタマーズセンター大阪</t>
    <rPh sb="10" eb="12">
      <t>オオサカ</t>
    </rPh>
    <phoneticPr fontId="7"/>
  </si>
  <si>
    <t>564-0054</t>
    <phoneticPr fontId="7"/>
  </si>
  <si>
    <t>大阪府</t>
    <phoneticPr fontId="7"/>
  </si>
  <si>
    <t>吹田市芳野町1500-51</t>
    <phoneticPr fontId="7"/>
  </si>
  <si>
    <t>萩原電気株式会社</t>
    <phoneticPr fontId="7"/>
  </si>
  <si>
    <t>461-8520</t>
    <phoneticPr fontId="7"/>
  </si>
  <si>
    <t>　名古屋市東区泉2丁目28番23号　高岳KANAMEビル10階</t>
    <phoneticPr fontId="7"/>
  </si>
  <si>
    <t>　第一ソリューション事業部 第一営業部　第二グループ</t>
    <phoneticPr fontId="7"/>
  </si>
  <si>
    <t>052-931-3444</t>
    <phoneticPr fontId="7"/>
  </si>
  <si>
    <t>052-931-3445</t>
    <phoneticPr fontId="7"/>
  </si>
  <si>
    <t>大阪府吹田市芳野町1500-51</t>
    <phoneticPr fontId="7"/>
  </si>
  <si>
    <t>QLV12209</t>
  </si>
  <si>
    <t>QLV12156</t>
  </si>
  <si>
    <t>QLV12208</t>
  </si>
  <si>
    <t>QLV12133</t>
  </si>
  <si>
    <t>QLV12132</t>
  </si>
  <si>
    <t>QKV35003</t>
  </si>
  <si>
    <t>QKV35050</t>
  </si>
  <si>
    <t>QKV35027</t>
  </si>
  <si>
    <t>QKV35033</t>
  </si>
  <si>
    <t>QIV00326</t>
  </si>
  <si>
    <t>トヨタL&amp;Fカスタマーズセンター大阪</t>
    <rPh sb="16" eb="18">
      <t>オオサカ</t>
    </rPh>
    <phoneticPr fontId="7"/>
  </si>
  <si>
    <t>IP091367</t>
  </si>
  <si>
    <t>IP091368</t>
  </si>
  <si>
    <t>株式会社フューチャーイン</t>
    <phoneticPr fontId="7"/>
  </si>
  <si>
    <t>22830367-001</t>
    <phoneticPr fontId="7"/>
  </si>
  <si>
    <t>QKV24479</t>
    <phoneticPr fontId="7"/>
  </si>
  <si>
    <t>QHV21884</t>
    <phoneticPr fontId="7"/>
  </si>
  <si>
    <t>QLV22464</t>
    <phoneticPr fontId="7"/>
  </si>
  <si>
    <t>QHV27466</t>
    <phoneticPr fontId="7"/>
  </si>
  <si>
    <t>管理課</t>
    <rPh sb="0" eb="3">
      <t>カンリカ</t>
    </rPh>
    <phoneticPr fontId="7"/>
  </si>
  <si>
    <t>048-729-2210</t>
    <phoneticPr fontId="7"/>
  </si>
  <si>
    <t>110-0015</t>
    <phoneticPr fontId="7"/>
  </si>
  <si>
    <t>東京都台東区東上野1丁目17番3号</t>
    <phoneticPr fontId="7"/>
  </si>
  <si>
    <t>営業</t>
    <phoneticPr fontId="7"/>
  </si>
  <si>
    <t>03-6803-0173</t>
    <phoneticPr fontId="7"/>
  </si>
  <si>
    <t>03-6240-1739</t>
    <phoneticPr fontId="7"/>
  </si>
  <si>
    <t>株式会社　テクニカル・ユニオン</t>
    <phoneticPr fontId="7"/>
  </si>
  <si>
    <t>111-0053</t>
    <phoneticPr fontId="7"/>
  </si>
  <si>
    <t>東京都台東区浅草橋1-5-2　ＰＩＴ－ＩＮビル　7F</t>
    <phoneticPr fontId="7"/>
  </si>
  <si>
    <t>営業技術部</t>
    <phoneticPr fontId="7"/>
  </si>
  <si>
    <t>03-3864-4631</t>
    <phoneticPr fontId="7"/>
  </si>
  <si>
    <t>03-3864-4638</t>
    <phoneticPr fontId="7"/>
  </si>
  <si>
    <t>IP091343</t>
    <phoneticPr fontId="7"/>
  </si>
  <si>
    <t>ワイジェイカード株式会社　富山支店</t>
    <phoneticPr fontId="7"/>
  </si>
  <si>
    <t>939-0311</t>
    <phoneticPr fontId="7"/>
  </si>
  <si>
    <t>射水市黒河846-1</t>
    <phoneticPr fontId="7"/>
  </si>
  <si>
    <t>富山県</t>
    <phoneticPr fontId="7"/>
  </si>
  <si>
    <t>パナソニックESネットワークス株式会社</t>
    <phoneticPr fontId="7"/>
  </si>
  <si>
    <t>105-0021</t>
    <phoneticPr fontId="7"/>
  </si>
  <si>
    <t>東京都港区東新橋2-12-7</t>
    <phoneticPr fontId="7"/>
  </si>
  <si>
    <t>03-6402-5301</t>
    <phoneticPr fontId="7"/>
  </si>
  <si>
    <t>東京都千代田区紀尾井1-3　東京ガーデンテラス紀尾井町　紀尾井タワー23F</t>
    <phoneticPr fontId="7"/>
  </si>
  <si>
    <t>QHV04407</t>
  </si>
  <si>
    <t>QHV04357</t>
  </si>
  <si>
    <t>QHV04433</t>
  </si>
  <si>
    <t>QHV04434</t>
  </si>
  <si>
    <t>QKV38085</t>
  </si>
  <si>
    <t>QKV38071</t>
  </si>
  <si>
    <t>QKV38275</t>
  </si>
  <si>
    <t>QKV38093</t>
  </si>
  <si>
    <t>QLV00306</t>
  </si>
  <si>
    <t>QLV00307</t>
  </si>
  <si>
    <t>ネットワークインテグレーション1部</t>
    <phoneticPr fontId="7"/>
  </si>
  <si>
    <t>ワイジェイカード株式会社　富山支店</t>
    <phoneticPr fontId="7"/>
  </si>
  <si>
    <t>QIV00483</t>
    <phoneticPr fontId="7"/>
  </si>
  <si>
    <t>IP091369</t>
  </si>
  <si>
    <t>IP091370</t>
  </si>
  <si>
    <t>関西社</t>
    <rPh sb="0" eb="2">
      <t>カンサイ</t>
    </rPh>
    <rPh sb="2" eb="3">
      <t>シャ</t>
    </rPh>
    <phoneticPr fontId="7"/>
  </si>
  <si>
    <t>水戸</t>
    <rPh sb="0" eb="2">
      <t>ミト</t>
    </rPh>
    <phoneticPr fontId="7"/>
  </si>
  <si>
    <t>ENG3部 端末サポート課</t>
    <rPh sb="4" eb="5">
      <t>ブ</t>
    </rPh>
    <rPh sb="6" eb="8">
      <t>タンマツ</t>
    </rPh>
    <rPh sb="12" eb="13">
      <t>カ</t>
    </rPh>
    <phoneticPr fontId="7"/>
  </si>
  <si>
    <t>22829400-001</t>
    <phoneticPr fontId="7"/>
  </si>
  <si>
    <t>WV-SFN311A</t>
    <phoneticPr fontId="7"/>
  </si>
  <si>
    <t>WJ-NV250V1</t>
    <phoneticPr fontId="7"/>
  </si>
  <si>
    <t xml:space="preserve">ビューノ大濠西 </t>
    <phoneticPr fontId="7"/>
  </si>
  <si>
    <t>810-0054</t>
    <phoneticPr fontId="7"/>
  </si>
  <si>
    <t>福岡県福岡市中央区今川2-5</t>
    <phoneticPr fontId="7"/>
  </si>
  <si>
    <t>福岡市中央区今川2-5</t>
    <phoneticPr fontId="7"/>
  </si>
  <si>
    <t>福岡県</t>
    <phoneticPr fontId="7"/>
  </si>
  <si>
    <t>無し</t>
  </si>
  <si>
    <t>812-0016</t>
  </si>
  <si>
    <t>福岡市博多区博多駅南4-10-8</t>
    <phoneticPr fontId="7"/>
  </si>
  <si>
    <t>営業部</t>
    <phoneticPr fontId="7"/>
  </si>
  <si>
    <t>092-414-1868</t>
    <phoneticPr fontId="7"/>
  </si>
  <si>
    <t>無し</t>
    <rPh sb="0" eb="1">
      <t>ナ</t>
    </rPh>
    <phoneticPr fontId="7"/>
  </si>
  <si>
    <t>QJV20241</t>
  </si>
  <si>
    <t>QJV20258</t>
  </si>
  <si>
    <t>QJV20261</t>
  </si>
  <si>
    <t>QJV20268</t>
  </si>
  <si>
    <t>QJV03436</t>
  </si>
  <si>
    <t>QJV03437</t>
  </si>
  <si>
    <t>QJV00070</t>
  </si>
  <si>
    <t>WJ-GXE100</t>
  </si>
  <si>
    <t>22828466-002</t>
    <phoneticPr fontId="7"/>
  </si>
  <si>
    <t>IP091364</t>
    <phoneticPr fontId="7"/>
  </si>
  <si>
    <t>IP091371</t>
  </si>
  <si>
    <t>IP091372</t>
  </si>
  <si>
    <t>IP091372</t>
    <phoneticPr fontId="7"/>
  </si>
  <si>
    <t>中国社</t>
    <rPh sb="0" eb="2">
      <t>チュウゴク</t>
    </rPh>
    <rPh sb="2" eb="3">
      <t>シャ</t>
    </rPh>
    <phoneticPr fontId="7"/>
  </si>
  <si>
    <t>小野</t>
    <rPh sb="0" eb="2">
      <t>オノ</t>
    </rPh>
    <phoneticPr fontId="7"/>
  </si>
  <si>
    <t>WV-S2130</t>
    <phoneticPr fontId="7"/>
  </si>
  <si>
    <t>22788904-001</t>
    <phoneticPr fontId="7"/>
  </si>
  <si>
    <t>WV-S2130</t>
    <phoneticPr fontId="7"/>
  </si>
  <si>
    <t>WJ-NX200/6</t>
    <phoneticPr fontId="7"/>
  </si>
  <si>
    <t>22788904-001</t>
    <phoneticPr fontId="7"/>
  </si>
  <si>
    <t>QHV36762</t>
    <phoneticPr fontId="7"/>
  </si>
  <si>
    <t>QIV01578</t>
    <phoneticPr fontId="7"/>
  </si>
  <si>
    <t>株式会社ＪＲ西日本ＩＴソリューションズ</t>
    <phoneticPr fontId="7"/>
  </si>
  <si>
    <t>532-0003</t>
    <phoneticPr fontId="7"/>
  </si>
  <si>
    <t>大阪市淀川区宮原４－１－６　アクロス新大阪</t>
    <phoneticPr fontId="7"/>
  </si>
  <si>
    <t>大阪府</t>
    <rPh sb="0" eb="3">
      <t>オオサカフ</t>
    </rPh>
    <phoneticPr fontId="7"/>
  </si>
  <si>
    <t>品質管理部</t>
    <phoneticPr fontId="7"/>
  </si>
  <si>
    <t>06-6151-3070</t>
    <phoneticPr fontId="7"/>
  </si>
  <si>
    <t>06-6151-3476</t>
    <phoneticPr fontId="7"/>
  </si>
  <si>
    <t>株式会社ＪＲ西日本ＩＴソリューションズ</t>
    <phoneticPr fontId="7"/>
  </si>
  <si>
    <t>06-6151-3436</t>
    <phoneticPr fontId="7"/>
  </si>
  <si>
    <t>日本電気株式会社</t>
    <phoneticPr fontId="7"/>
  </si>
  <si>
    <t>540-8551</t>
    <phoneticPr fontId="7"/>
  </si>
  <si>
    <t>大阪市中央区城見１－４－２４　NEC関西ビル</t>
    <phoneticPr fontId="7"/>
  </si>
  <si>
    <t>交通・物流ソリューション事業部第四インテグレーション部</t>
    <phoneticPr fontId="7"/>
  </si>
  <si>
    <t>06-6945-3156</t>
    <phoneticPr fontId="7"/>
  </si>
  <si>
    <t>06-6945-3056</t>
    <phoneticPr fontId="7"/>
  </si>
  <si>
    <t>22829400-001</t>
    <phoneticPr fontId="7"/>
  </si>
  <si>
    <t>QJV03135</t>
  </si>
  <si>
    <t>QJV03234</t>
  </si>
  <si>
    <t>QJV03134</t>
  </si>
  <si>
    <t>QJV03231</t>
  </si>
  <si>
    <t>QJV03094</t>
  </si>
  <si>
    <t>QJV03092</t>
  </si>
  <si>
    <t>QJV03046</t>
  </si>
  <si>
    <t>QJV03043</t>
  </si>
  <si>
    <t>QLV00701</t>
  </si>
  <si>
    <t>GG70020138WC</t>
  </si>
  <si>
    <t>79C03300104</t>
  </si>
  <si>
    <t>IP091373</t>
  </si>
  <si>
    <t>IP091373</t>
    <phoneticPr fontId="7"/>
  </si>
  <si>
    <t>IP091374</t>
  </si>
  <si>
    <t>IP091375</t>
  </si>
  <si>
    <t>小田急百貨店新宿店</t>
  </si>
  <si>
    <t>小田急百貨店新宿店</t>
    <phoneticPr fontId="7"/>
  </si>
  <si>
    <t>160-0023</t>
    <phoneticPr fontId="7"/>
  </si>
  <si>
    <t>新宿区西新宿１－１－３ 小田急百貨店新宿店　本館４Ｆ</t>
    <phoneticPr fontId="7"/>
  </si>
  <si>
    <t>東京都</t>
    <phoneticPr fontId="7"/>
  </si>
  <si>
    <t>03-6304-5153</t>
    <phoneticPr fontId="7"/>
  </si>
  <si>
    <t>22821017-002</t>
    <phoneticPr fontId="7"/>
  </si>
  <si>
    <t>22821017-002</t>
    <phoneticPr fontId="7"/>
  </si>
  <si>
    <t>新宿区西新宿１－１－３ 小田急百貨店新宿店　本館４Ｆ</t>
    <phoneticPr fontId="7"/>
  </si>
  <si>
    <t>東京都新宿区西新宿１－１－３ 小田急百貨店新宿店　本館４Ｆ</t>
    <rPh sb="0" eb="3">
      <t>トウキョウト</t>
    </rPh>
    <rPh sb="3" eb="6">
      <t>シンジュクク</t>
    </rPh>
    <rPh sb="6" eb="9">
      <t>ニシシンジュク</t>
    </rPh>
    <rPh sb="15" eb="18">
      <t>オダキュウ</t>
    </rPh>
    <rPh sb="18" eb="21">
      <t>ヒャッカテン</t>
    </rPh>
    <rPh sb="21" eb="24">
      <t>シンジュクテン</t>
    </rPh>
    <rPh sb="25" eb="27">
      <t>ホンカン</t>
    </rPh>
    <phoneticPr fontId="7"/>
  </si>
  <si>
    <t>アトレ松戸店</t>
    <phoneticPr fontId="7"/>
  </si>
  <si>
    <t>271-0092</t>
    <phoneticPr fontId="7"/>
  </si>
  <si>
    <t>千葉県松戸市松戸1181 アトレ松戸5F</t>
    <phoneticPr fontId="7"/>
  </si>
  <si>
    <t>松戸市松戸1181 アトレ松戸5F</t>
    <phoneticPr fontId="7"/>
  </si>
  <si>
    <t>千葉県</t>
    <phoneticPr fontId="7"/>
  </si>
  <si>
    <t>047-364-7185</t>
    <phoneticPr fontId="7"/>
  </si>
  <si>
    <t>22840547-001</t>
    <phoneticPr fontId="7"/>
  </si>
  <si>
    <t>WJ-NV250/2</t>
    <phoneticPr fontId="7"/>
  </si>
  <si>
    <t>QIVO4033</t>
    <phoneticPr fontId="7"/>
  </si>
  <si>
    <t>QLV27573</t>
    <phoneticPr fontId="7"/>
  </si>
  <si>
    <t>QLV00993</t>
    <phoneticPr fontId="7"/>
  </si>
  <si>
    <t>QIVO4032</t>
    <phoneticPr fontId="7"/>
  </si>
  <si>
    <t>中部社・SOL営業長野</t>
    <rPh sb="0" eb="2">
      <t>チュウブ</t>
    </rPh>
    <rPh sb="2" eb="3">
      <t>シャ</t>
    </rPh>
    <rPh sb="7" eb="9">
      <t>エイギョウ</t>
    </rPh>
    <rPh sb="9" eb="11">
      <t>ナガノ</t>
    </rPh>
    <phoneticPr fontId="7"/>
  </si>
  <si>
    <t>後藤</t>
    <rPh sb="0" eb="2">
      <t>ゴトウ</t>
    </rPh>
    <phoneticPr fontId="7"/>
  </si>
  <si>
    <t>損保ジャパン日本興亜松本ビル</t>
    <phoneticPr fontId="7"/>
  </si>
  <si>
    <t>22837508-001</t>
    <phoneticPr fontId="7"/>
  </si>
  <si>
    <t>QLV04050</t>
  </si>
  <si>
    <t>QLV04051</t>
  </si>
  <si>
    <t>QLV04054</t>
  </si>
  <si>
    <t>QLV04056</t>
  </si>
  <si>
    <t>QLV04067</t>
  </si>
  <si>
    <t>QLV04078</t>
  </si>
  <si>
    <t>QLV04135</t>
  </si>
  <si>
    <t>QLV04149</t>
  </si>
  <si>
    <t>QLV04164</t>
  </si>
  <si>
    <t>RAV53852</t>
  </si>
  <si>
    <t>756-0884</t>
    <phoneticPr fontId="7"/>
  </si>
  <si>
    <t>山口県山陽小野田市大学通1-1-1</t>
  </si>
  <si>
    <t>管財課 情報管理係</t>
    <rPh sb="0" eb="2">
      <t>カンザイ</t>
    </rPh>
    <rPh sb="2" eb="3">
      <t>カ</t>
    </rPh>
    <rPh sb="4" eb="6">
      <t>ジョウホウ</t>
    </rPh>
    <rPh sb="6" eb="8">
      <t>カンリ</t>
    </rPh>
    <rPh sb="8" eb="9">
      <t>カカ</t>
    </rPh>
    <phoneticPr fontId="7"/>
  </si>
  <si>
    <t>756-0884</t>
  </si>
  <si>
    <t>山口県</t>
    <phoneticPr fontId="7"/>
  </si>
  <si>
    <t>山陽小野田市大学通1-1-1</t>
    <phoneticPr fontId="7"/>
  </si>
  <si>
    <t>管財課 情報管理係</t>
    <phoneticPr fontId="7"/>
  </si>
  <si>
    <t>八鍬　忠雄</t>
    <rPh sb="0" eb="2">
      <t>ヤクワ</t>
    </rPh>
    <rPh sb="3" eb="5">
      <t>タダオ</t>
    </rPh>
    <phoneticPr fontId="7"/>
  </si>
  <si>
    <t>0836-88-4509</t>
    <phoneticPr fontId="7"/>
  </si>
  <si>
    <t>0836-88-4554</t>
    <phoneticPr fontId="7"/>
  </si>
  <si>
    <t>株式会社ソルコム　山口支店</t>
    <rPh sb="0" eb="2">
      <t>カブシキ</t>
    </rPh>
    <rPh sb="2" eb="4">
      <t>カイシャ</t>
    </rPh>
    <rPh sb="9" eb="11">
      <t>ヤマグチ</t>
    </rPh>
    <rPh sb="11" eb="13">
      <t>シテン</t>
    </rPh>
    <phoneticPr fontId="7"/>
  </si>
  <si>
    <t xml:space="preserve">754-0894 </t>
    <phoneticPr fontId="7"/>
  </si>
  <si>
    <t>山口県山口市佐山1-7</t>
    <phoneticPr fontId="7"/>
  </si>
  <si>
    <t>営業部</t>
    <phoneticPr fontId="7"/>
  </si>
  <si>
    <t>083-988-2777</t>
    <phoneticPr fontId="7"/>
  </si>
  <si>
    <t>083-989-4902</t>
    <phoneticPr fontId="7"/>
  </si>
  <si>
    <t>IP091371</t>
    <phoneticPr fontId="7"/>
  </si>
  <si>
    <t>公立大学法人　山陽小野田市立 山口東京理科大学</t>
    <rPh sb="0" eb="2">
      <t>コウリツ</t>
    </rPh>
    <rPh sb="2" eb="4">
      <t>ダイガク</t>
    </rPh>
    <rPh sb="4" eb="6">
      <t>ホウジン</t>
    </rPh>
    <rPh sb="7" eb="14">
      <t>サンヨウオノダシリツ</t>
    </rPh>
    <rPh sb="15" eb="17">
      <t>ヤマグチ</t>
    </rPh>
    <rPh sb="17" eb="19">
      <t>トウキョウ</t>
    </rPh>
    <rPh sb="19" eb="21">
      <t>リカ</t>
    </rPh>
    <rPh sb="21" eb="23">
      <t>ダイガク</t>
    </rPh>
    <phoneticPr fontId="7"/>
  </si>
  <si>
    <t>QJV00118</t>
    <phoneticPr fontId="7"/>
  </si>
  <si>
    <t>IP091376</t>
  </si>
  <si>
    <t>IP091377</t>
  </si>
  <si>
    <t>22841118-001</t>
    <phoneticPr fontId="7"/>
  </si>
  <si>
    <t>QKV01457</t>
    <phoneticPr fontId="7"/>
  </si>
  <si>
    <t>IP091378</t>
  </si>
  <si>
    <t>IP091379</t>
  </si>
  <si>
    <t>IP091378</t>
    <phoneticPr fontId="7"/>
  </si>
  <si>
    <t>新</t>
    <rPh sb="0" eb="1">
      <t>シン</t>
    </rPh>
    <phoneticPr fontId="7"/>
  </si>
  <si>
    <t>WV-S4550L</t>
  </si>
  <si>
    <t>IP091380</t>
  </si>
  <si>
    <t>IP091381</t>
  </si>
  <si>
    <t>IP091382</t>
  </si>
  <si>
    <t>関西社</t>
    <rPh sb="0" eb="2">
      <t>カンサイ</t>
    </rPh>
    <rPh sb="2" eb="3">
      <t>シャ</t>
    </rPh>
    <phoneticPr fontId="7"/>
  </si>
  <si>
    <t>栗原</t>
    <rPh sb="0" eb="2">
      <t>クリハラ</t>
    </rPh>
    <phoneticPr fontId="7"/>
  </si>
  <si>
    <t>ENG3部・端末サポート課</t>
    <rPh sb="4" eb="5">
      <t>ブ</t>
    </rPh>
    <rPh sb="6" eb="8">
      <t>タンマツ</t>
    </rPh>
    <rPh sb="12" eb="13">
      <t>カ</t>
    </rPh>
    <phoneticPr fontId="7"/>
  </si>
  <si>
    <t>ENG4部・端末サポート課</t>
    <rPh sb="4" eb="5">
      <t>ブ</t>
    </rPh>
    <rPh sb="6" eb="8">
      <t>タンマツ</t>
    </rPh>
    <rPh sb="12" eb="13">
      <t>カ</t>
    </rPh>
    <phoneticPr fontId="7"/>
  </si>
  <si>
    <t>ENG5部・端末サポート課</t>
    <rPh sb="4" eb="5">
      <t>ブ</t>
    </rPh>
    <rPh sb="6" eb="8">
      <t>タンマツ</t>
    </rPh>
    <rPh sb="12" eb="13">
      <t>カ</t>
    </rPh>
    <phoneticPr fontId="7"/>
  </si>
  <si>
    <t>ENG6部・端末サポート課</t>
    <rPh sb="4" eb="5">
      <t>ブ</t>
    </rPh>
    <rPh sb="6" eb="8">
      <t>タンマツ</t>
    </rPh>
    <rPh sb="12" eb="13">
      <t>カ</t>
    </rPh>
    <phoneticPr fontId="7"/>
  </si>
  <si>
    <t>ENG7部・端末サポート課</t>
    <rPh sb="4" eb="5">
      <t>ブ</t>
    </rPh>
    <rPh sb="6" eb="8">
      <t>タンマツ</t>
    </rPh>
    <rPh sb="12" eb="13">
      <t>カ</t>
    </rPh>
    <phoneticPr fontId="7"/>
  </si>
  <si>
    <t>ENG8部・端末サポート課</t>
    <rPh sb="4" eb="5">
      <t>ブ</t>
    </rPh>
    <rPh sb="6" eb="8">
      <t>タンマツ</t>
    </rPh>
    <rPh sb="12" eb="13">
      <t>カ</t>
    </rPh>
    <phoneticPr fontId="7"/>
  </si>
  <si>
    <t>ENG9部・端末サポート課</t>
    <rPh sb="4" eb="5">
      <t>ブ</t>
    </rPh>
    <rPh sb="6" eb="8">
      <t>タンマツ</t>
    </rPh>
    <rPh sb="12" eb="13">
      <t>カ</t>
    </rPh>
    <phoneticPr fontId="7"/>
  </si>
  <si>
    <t>ダイワボウ情報システム株式会社</t>
    <rPh sb="5" eb="7">
      <t>ジョウホウ</t>
    </rPh>
    <rPh sb="11" eb="13">
      <t>カブシキ</t>
    </rPh>
    <rPh sb="13" eb="15">
      <t>カイシャ</t>
    </rPh>
    <phoneticPr fontId="7"/>
  </si>
  <si>
    <t>WV-S1511LNJ</t>
    <phoneticPr fontId="7"/>
  </si>
  <si>
    <t>22857680-001</t>
    <phoneticPr fontId="7"/>
  </si>
  <si>
    <t>WV-S1511LNJ</t>
    <phoneticPr fontId="7"/>
  </si>
  <si>
    <t>WJ-NX200/05</t>
    <phoneticPr fontId="7"/>
  </si>
  <si>
    <t>WV-S1511LNJ</t>
    <phoneticPr fontId="7"/>
  </si>
  <si>
    <t>22857680-001</t>
    <phoneticPr fontId="7"/>
  </si>
  <si>
    <t>22857707-001</t>
    <phoneticPr fontId="7"/>
  </si>
  <si>
    <t>22857714-001</t>
    <phoneticPr fontId="7"/>
  </si>
  <si>
    <t>IP091383</t>
  </si>
  <si>
    <t>IP091384</t>
  </si>
  <si>
    <t>IP091385</t>
  </si>
  <si>
    <t>IP091386</t>
  </si>
  <si>
    <t>中部社</t>
    <rPh sb="0" eb="2">
      <t>チュウブ</t>
    </rPh>
    <rPh sb="2" eb="3">
      <t>シャ</t>
    </rPh>
    <phoneticPr fontId="7"/>
  </si>
  <si>
    <t>上山</t>
    <rPh sb="0" eb="2">
      <t>ウエヤマ</t>
    </rPh>
    <phoneticPr fontId="7"/>
  </si>
  <si>
    <t>22851848-001</t>
    <phoneticPr fontId="7"/>
  </si>
  <si>
    <t>WJ-HDU41Q</t>
    <phoneticPr fontId="7"/>
  </si>
  <si>
    <t>WV-SF438</t>
    <phoneticPr fontId="7"/>
  </si>
  <si>
    <t>WV-SC385</t>
    <phoneticPr fontId="7"/>
  </si>
  <si>
    <t>22851906-001</t>
    <phoneticPr fontId="7"/>
  </si>
  <si>
    <t>IP091387</t>
  </si>
  <si>
    <t>IP091388</t>
  </si>
  <si>
    <t>古川 識</t>
    <rPh sb="0" eb="2">
      <t>フルカワ</t>
    </rPh>
    <phoneticPr fontId="7"/>
  </si>
  <si>
    <t>学校法人　進徳学園　進徳女子高等学校</t>
  </si>
  <si>
    <t>734-0007</t>
  </si>
  <si>
    <t>津田　和久</t>
  </si>
  <si>
    <t>082-251-6431</t>
  </si>
  <si>
    <t>082-253-0946</t>
  </si>
  <si>
    <t>広島市東区光町2-6-41</t>
    <phoneticPr fontId="7"/>
  </si>
  <si>
    <t>広島綜合警備保障株式会社　広島南支店</t>
    <phoneticPr fontId="7"/>
  </si>
  <si>
    <t>734-0021</t>
    <phoneticPr fontId="7"/>
  </si>
  <si>
    <t>広島市南区上東雲町２１－８　綜警広島南ビル</t>
    <phoneticPr fontId="7"/>
  </si>
  <si>
    <t>営業課</t>
    <phoneticPr fontId="7"/>
  </si>
  <si>
    <t>082-890-5900</t>
    <phoneticPr fontId="7"/>
  </si>
  <si>
    <t>082-890-5911</t>
    <phoneticPr fontId="7"/>
  </si>
  <si>
    <t>22845460-001</t>
    <phoneticPr fontId="7"/>
  </si>
  <si>
    <t>RAV19582</t>
  </si>
  <si>
    <t>RAV19583</t>
  </si>
  <si>
    <t>RAV57058</t>
  </si>
  <si>
    <t>RAV57059</t>
  </si>
  <si>
    <t>QKV01638</t>
  </si>
  <si>
    <t>広島市南区皆実町1丁目1－58</t>
    <phoneticPr fontId="7"/>
  </si>
  <si>
    <t>ＲＡＶ02388</t>
  </si>
  <si>
    <t>弘前支社</t>
  </si>
  <si>
    <t>青森綜合警備保障株式会社</t>
  </si>
  <si>
    <t>青森県弘前市大字扇町1丁目1-12</t>
    <phoneticPr fontId="7"/>
  </si>
  <si>
    <t>0172-29-2110</t>
  </si>
  <si>
    <t>ロイヤルコーポ ソフィア</t>
  </si>
  <si>
    <t>木村　周平</t>
    <rPh sb="0" eb="2">
      <t>キムラ</t>
    </rPh>
    <rPh sb="3" eb="5">
      <t>シュウヘイ</t>
    </rPh>
    <phoneticPr fontId="7"/>
  </si>
  <si>
    <t>弘前市大字扇町1丁目1-12</t>
    <phoneticPr fontId="7"/>
  </si>
  <si>
    <t>22814541-001</t>
  </si>
  <si>
    <t>RAV01282</t>
    <phoneticPr fontId="7"/>
  </si>
  <si>
    <t>RAV02394</t>
    <phoneticPr fontId="7"/>
  </si>
  <si>
    <t>IP091389</t>
  </si>
  <si>
    <t>山形パナソニック</t>
  </si>
  <si>
    <t>山形パナソニック</t>
    <rPh sb="0" eb="2">
      <t>ヤマガタ</t>
    </rPh>
    <phoneticPr fontId="7"/>
  </si>
  <si>
    <t>東北社</t>
    <rPh sb="0" eb="2">
      <t>トウホク</t>
    </rPh>
    <rPh sb="2" eb="3">
      <t>シャ</t>
    </rPh>
    <phoneticPr fontId="7"/>
  </si>
  <si>
    <t>システム2課</t>
    <rPh sb="5" eb="6">
      <t>カ</t>
    </rPh>
    <phoneticPr fontId="7"/>
  </si>
  <si>
    <t>サミット酒田パワー株式会社</t>
  </si>
  <si>
    <t>サミット酒田パワー株式会社</t>
    <phoneticPr fontId="7"/>
  </si>
  <si>
    <t xml:space="preserve">998-0005 </t>
  </si>
  <si>
    <t xml:space="preserve">998-0005 </t>
    <phoneticPr fontId="7"/>
  </si>
  <si>
    <t>山形県酒田市宮海字南浜1番102</t>
  </si>
  <si>
    <t>山形県酒田市宮海字南浜1番102</t>
    <phoneticPr fontId="7"/>
  </si>
  <si>
    <t xml:space="preserve">0234-28-8413 </t>
  </si>
  <si>
    <t xml:space="preserve">0234-28-8413 </t>
    <phoneticPr fontId="7"/>
  </si>
  <si>
    <t>0234-28-8414</t>
  </si>
  <si>
    <t>0234-28-8414</t>
    <phoneticPr fontId="7"/>
  </si>
  <si>
    <t>山形パナソニック</t>
    <phoneticPr fontId="7"/>
  </si>
  <si>
    <t>山形県</t>
    <phoneticPr fontId="7"/>
  </si>
  <si>
    <t>酒田市宮海字南浜1番102</t>
  </si>
  <si>
    <t>酒田市宮海字南浜1番102</t>
    <phoneticPr fontId="7"/>
  </si>
  <si>
    <t>Y9101</t>
  </si>
  <si>
    <t>Y9101</t>
    <phoneticPr fontId="7"/>
  </si>
  <si>
    <t>WV-SW598ASJ</t>
  </si>
  <si>
    <t>　</t>
  </si>
  <si>
    <t>WV-SPW631LSJ</t>
    <phoneticPr fontId="7"/>
  </si>
  <si>
    <t>IP091395</t>
  </si>
  <si>
    <t>IP091394</t>
    <phoneticPr fontId="7"/>
  </si>
  <si>
    <t>阿部</t>
    <rPh sb="0" eb="2">
      <t>アベ</t>
    </rPh>
    <phoneticPr fontId="7"/>
  </si>
  <si>
    <t>WV-S2130RJ</t>
  </si>
  <si>
    <t>WV-S4150</t>
    <phoneticPr fontId="7"/>
  </si>
  <si>
    <t>IP091396</t>
  </si>
  <si>
    <t>静岡トヨタ自動車株式会社</t>
  </si>
  <si>
    <t>静岡トヨタ自動車株式会社</t>
    <rPh sb="0" eb="2">
      <t>シズオカ</t>
    </rPh>
    <rPh sb="5" eb="8">
      <t>ジドウシャ</t>
    </rPh>
    <rPh sb="8" eb="10">
      <t>カブシキ</t>
    </rPh>
    <rPh sb="10" eb="12">
      <t>カイシャ</t>
    </rPh>
    <phoneticPr fontId="7"/>
  </si>
  <si>
    <t>森田店</t>
    <rPh sb="0" eb="2">
      <t>モリタ</t>
    </rPh>
    <rPh sb="2" eb="3">
      <t>テン</t>
    </rPh>
    <phoneticPr fontId="7"/>
  </si>
  <si>
    <t>浜松市南区東若林町20-2</t>
    <phoneticPr fontId="7"/>
  </si>
  <si>
    <t>432-8052</t>
    <phoneticPr fontId="7"/>
  </si>
  <si>
    <t>053-441-2141</t>
    <phoneticPr fontId="7"/>
  </si>
  <si>
    <t>静岡県静岡市葵区東静岡1-3-29</t>
    <phoneticPr fontId="7"/>
  </si>
  <si>
    <t>420-0817</t>
    <phoneticPr fontId="7"/>
  </si>
  <si>
    <t>054-265-6000</t>
    <phoneticPr fontId="7"/>
  </si>
  <si>
    <t>静岡県浜松市南区東若林町20-2</t>
    <phoneticPr fontId="7"/>
  </si>
  <si>
    <t>森田店</t>
    <phoneticPr fontId="7"/>
  </si>
  <si>
    <t>ＷJ-NX200/05</t>
  </si>
  <si>
    <t>RAV50707</t>
  </si>
  <si>
    <t>RAV50735</t>
  </si>
  <si>
    <t>RAV50958</t>
  </si>
  <si>
    <t>ＱLV00284</t>
  </si>
  <si>
    <t>QKZ00039</t>
  </si>
  <si>
    <t>RAV04958</t>
  </si>
  <si>
    <t>RAV04969</t>
  </si>
  <si>
    <t>RAV04960</t>
  </si>
  <si>
    <t>RAV04961</t>
  </si>
  <si>
    <t>RAV04977</t>
  </si>
  <si>
    <t>RAV04982</t>
  </si>
  <si>
    <t>RAV05129</t>
  </si>
  <si>
    <t>RAV05134</t>
  </si>
  <si>
    <t>RAV02909</t>
  </si>
  <si>
    <t>GG70022506NA</t>
  </si>
  <si>
    <t>79C03300239</t>
  </si>
  <si>
    <t>RAV04955</t>
  </si>
  <si>
    <t>RAV04957</t>
  </si>
  <si>
    <t>RAV04986</t>
  </si>
  <si>
    <t>RAV04987</t>
  </si>
  <si>
    <t>RAV05004</t>
  </si>
  <si>
    <t>RAV05006</t>
  </si>
  <si>
    <t>RAV05041</t>
  </si>
  <si>
    <t>RAV05042</t>
  </si>
  <si>
    <t>RAV02903</t>
  </si>
  <si>
    <t>GG7002235206</t>
  </si>
  <si>
    <t>79C03300187</t>
  </si>
  <si>
    <t>アトレ松戸店</t>
    <phoneticPr fontId="7"/>
  </si>
  <si>
    <t>ショップイン アトレ松戸店</t>
  </si>
  <si>
    <t>ショップイン アトレ松戸店</t>
    <phoneticPr fontId="7"/>
  </si>
  <si>
    <t>クレームエルージュ　小田急百貨店新宿店</t>
  </si>
  <si>
    <t>クレームエルージュ　小田急百貨店新宿店</t>
    <phoneticPr fontId="7"/>
  </si>
  <si>
    <t>RAV50694</t>
  </si>
  <si>
    <t>RAV50224</t>
  </si>
  <si>
    <t>RAV50231</t>
  </si>
  <si>
    <t>RAV50282</t>
  </si>
  <si>
    <t>RAV50205</t>
  </si>
  <si>
    <t>株式会社クルーズ</t>
  </si>
  <si>
    <t>143-0006</t>
  </si>
  <si>
    <t>東京都</t>
    <phoneticPr fontId="7"/>
  </si>
  <si>
    <t>大田区平和島6-1-1　 物流ビルB棟 BW1-1</t>
    <phoneticPr fontId="7"/>
  </si>
  <si>
    <t>倉庫部</t>
  </si>
  <si>
    <t>03-6412-9200</t>
  </si>
  <si>
    <t>03-6412-9205</t>
  </si>
  <si>
    <t>530-0005</t>
    <phoneticPr fontId="7"/>
  </si>
  <si>
    <t>大阪市北区中之島3-2-4　中之島フェスティバルタワー・ウエスト10F</t>
    <phoneticPr fontId="7"/>
  </si>
  <si>
    <t>大阪第２支店</t>
    <phoneticPr fontId="7"/>
  </si>
  <si>
    <t>06-4707-8132</t>
    <phoneticPr fontId="7"/>
  </si>
  <si>
    <t>06-4707-8102</t>
    <phoneticPr fontId="7"/>
  </si>
  <si>
    <t>株式会社クルーズ</t>
    <phoneticPr fontId="7"/>
  </si>
  <si>
    <t>600-8815</t>
    <phoneticPr fontId="7"/>
  </si>
  <si>
    <t>京都市下京区中堂寺粟田町90番地　KRP8号館</t>
    <phoneticPr fontId="7"/>
  </si>
  <si>
    <t>情報システム部</t>
    <phoneticPr fontId="7"/>
  </si>
  <si>
    <t>075-316-6020</t>
    <phoneticPr fontId="7"/>
  </si>
  <si>
    <t>075-316-6172</t>
    <phoneticPr fontId="7"/>
  </si>
  <si>
    <t>RAV50253</t>
  </si>
  <si>
    <t>RAV01289</t>
    <phoneticPr fontId="7"/>
  </si>
  <si>
    <t>390-0814</t>
    <phoneticPr fontId="7"/>
  </si>
  <si>
    <t>損保ジャパン日本興亜松本ビル</t>
    <phoneticPr fontId="7"/>
  </si>
  <si>
    <t>長野県松本市本庄1‒13‒5</t>
    <phoneticPr fontId="7"/>
  </si>
  <si>
    <t>松本市本庄1‒13‒5</t>
    <phoneticPr fontId="7"/>
  </si>
  <si>
    <t>長野県</t>
    <phoneticPr fontId="7"/>
  </si>
  <si>
    <t>0263-35-3342</t>
    <phoneticPr fontId="7"/>
  </si>
  <si>
    <t>107-8511</t>
    <phoneticPr fontId="7"/>
  </si>
  <si>
    <t>東京都港区元赤坂1-6-6</t>
    <phoneticPr fontId="7"/>
  </si>
  <si>
    <t>03-3402-7608</t>
    <phoneticPr fontId="7"/>
  </si>
  <si>
    <t>WV-SFN310AJ</t>
    <phoneticPr fontId="7"/>
  </si>
  <si>
    <t>WJ-NV250/2</t>
    <phoneticPr fontId="7"/>
  </si>
  <si>
    <t>WJ-PU104</t>
    <phoneticPr fontId="7"/>
  </si>
  <si>
    <t>LCD-MF211ESB</t>
    <phoneticPr fontId="7"/>
  </si>
  <si>
    <t>RAV04484</t>
    <phoneticPr fontId="7"/>
  </si>
  <si>
    <t>RAV04485</t>
    <phoneticPr fontId="7"/>
  </si>
  <si>
    <t>RAV04410</t>
    <phoneticPr fontId="7"/>
  </si>
  <si>
    <t>RAV04431</t>
    <phoneticPr fontId="7"/>
  </si>
  <si>
    <t>QLV00492</t>
    <phoneticPr fontId="7"/>
  </si>
  <si>
    <t>QKZ00085</t>
    <phoneticPr fontId="7"/>
  </si>
  <si>
    <t>GG70022487PA</t>
    <phoneticPr fontId="7"/>
  </si>
  <si>
    <t>IP091397</t>
  </si>
  <si>
    <t>22858499-001</t>
    <phoneticPr fontId="7"/>
  </si>
  <si>
    <t>150-0022</t>
    <phoneticPr fontId="7"/>
  </si>
  <si>
    <t>東京都渋谷区恵比寿南1-5-5 アトレ恵比寿5F</t>
    <phoneticPr fontId="7"/>
  </si>
  <si>
    <t>渋谷区恵比寿南1-5-5 アトレ恵比寿5F</t>
    <phoneticPr fontId="7"/>
  </si>
  <si>
    <t>東京都</t>
    <phoneticPr fontId="7"/>
  </si>
  <si>
    <t>03-5475-8393</t>
    <phoneticPr fontId="7"/>
  </si>
  <si>
    <t>ショップイン　アトレ恵比寿</t>
    <phoneticPr fontId="7"/>
  </si>
  <si>
    <t>アトレ恵比寿店</t>
    <rPh sb="6" eb="7">
      <t>テン</t>
    </rPh>
    <phoneticPr fontId="7"/>
  </si>
  <si>
    <t>22858499-001</t>
    <phoneticPr fontId="7"/>
  </si>
  <si>
    <t>IP091398</t>
  </si>
  <si>
    <t>IP091399</t>
  </si>
  <si>
    <t>IP091400</t>
  </si>
  <si>
    <t>IP091401</t>
  </si>
  <si>
    <t>WV-SFN310AJ</t>
    <phoneticPr fontId="7"/>
  </si>
  <si>
    <t>WJ-PU116</t>
    <phoneticPr fontId="7"/>
  </si>
  <si>
    <t>IP091402</t>
  </si>
  <si>
    <t>IP091403</t>
  </si>
  <si>
    <t>IP091404</t>
  </si>
  <si>
    <t>IP091405</t>
  </si>
  <si>
    <t>中部・SOL営業</t>
    <rPh sb="0" eb="2">
      <t>チュウブ</t>
    </rPh>
    <rPh sb="6" eb="8">
      <t>エイギョウ</t>
    </rPh>
    <phoneticPr fontId="7"/>
  </si>
  <si>
    <t>田村</t>
    <rPh sb="0" eb="2">
      <t>タムラ</t>
    </rPh>
    <phoneticPr fontId="7"/>
  </si>
  <si>
    <t>関西社</t>
    <rPh sb="0" eb="2">
      <t>カンサイ</t>
    </rPh>
    <rPh sb="2" eb="3">
      <t>シャ</t>
    </rPh>
    <phoneticPr fontId="7"/>
  </si>
  <si>
    <t>ENG3部端末S</t>
    <rPh sb="4" eb="5">
      <t>ブ</t>
    </rPh>
    <rPh sb="5" eb="7">
      <t>タンマツ</t>
    </rPh>
    <phoneticPr fontId="7"/>
  </si>
  <si>
    <t>22864207-001</t>
    <phoneticPr fontId="7"/>
  </si>
  <si>
    <t>WV-SC385</t>
    <phoneticPr fontId="7"/>
  </si>
  <si>
    <t>WJ-HDU41N</t>
    <phoneticPr fontId="7"/>
  </si>
  <si>
    <t>関西・P営業部4課</t>
    <rPh sb="0" eb="2">
      <t>カンサイ</t>
    </rPh>
    <rPh sb="4" eb="6">
      <t>エイギョウ</t>
    </rPh>
    <rPh sb="6" eb="7">
      <t>ブ</t>
    </rPh>
    <rPh sb="8" eb="9">
      <t>カ</t>
    </rPh>
    <phoneticPr fontId="7"/>
  </si>
  <si>
    <t>楊井</t>
    <rPh sb="0" eb="2">
      <t>ヤギイ</t>
    </rPh>
    <phoneticPr fontId="7"/>
  </si>
  <si>
    <t>RAV04921</t>
  </si>
  <si>
    <t>RAV04924</t>
  </si>
  <si>
    <t>RAV04932</t>
  </si>
  <si>
    <t>RAV04933</t>
  </si>
  <si>
    <t>東京都中野区中央1-38-1</t>
    <phoneticPr fontId="7"/>
  </si>
  <si>
    <t>22858499-003</t>
    <phoneticPr fontId="7"/>
  </si>
  <si>
    <t>ショップイン　アトレ恵比寿</t>
    <phoneticPr fontId="7"/>
  </si>
  <si>
    <t>QGZ00228</t>
    <phoneticPr fontId="7"/>
  </si>
  <si>
    <t>RAV04866</t>
  </si>
  <si>
    <t>RAV04870</t>
  </si>
  <si>
    <t>RAV04893</t>
  </si>
  <si>
    <t>RAV04894</t>
  </si>
  <si>
    <t>RAV04907</t>
  </si>
  <si>
    <t>RAV04908</t>
  </si>
  <si>
    <t>RAV04917</t>
  </si>
  <si>
    <t>RAV04919</t>
  </si>
  <si>
    <t>QLV00521</t>
  </si>
  <si>
    <t>GG70021439HO</t>
  </si>
  <si>
    <t>綜合警備保障株式会社</t>
    <phoneticPr fontId="7"/>
  </si>
  <si>
    <t>WV-S2110J</t>
  </si>
  <si>
    <t>22849722-002</t>
    <phoneticPr fontId="7"/>
  </si>
  <si>
    <t>22849722-002</t>
    <phoneticPr fontId="7"/>
  </si>
  <si>
    <t>IP091396</t>
    <phoneticPr fontId="7"/>
  </si>
  <si>
    <t>22857116-003</t>
    <phoneticPr fontId="7"/>
  </si>
  <si>
    <t>22857116-003</t>
    <phoneticPr fontId="7"/>
  </si>
  <si>
    <t>IP091406</t>
  </si>
  <si>
    <t>長沼店</t>
    <rPh sb="0" eb="2">
      <t>ナガヌマ</t>
    </rPh>
    <rPh sb="2" eb="3">
      <t>テン</t>
    </rPh>
    <phoneticPr fontId="7"/>
  </si>
  <si>
    <t>22857142-002</t>
    <phoneticPr fontId="7"/>
  </si>
  <si>
    <t>IP091407</t>
  </si>
  <si>
    <t>IP091408</t>
  </si>
  <si>
    <t>関西社</t>
    <rPh sb="0" eb="2">
      <t>カンサイ</t>
    </rPh>
    <rPh sb="2" eb="3">
      <t>シャ</t>
    </rPh>
    <phoneticPr fontId="7"/>
  </si>
  <si>
    <t>上中</t>
    <rPh sb="0" eb="2">
      <t>ウエナカ</t>
    </rPh>
    <phoneticPr fontId="7"/>
  </si>
  <si>
    <t>WV-S2110J</t>
    <phoneticPr fontId="7"/>
  </si>
  <si>
    <t>WJ-NX200/2</t>
    <phoneticPr fontId="7"/>
  </si>
  <si>
    <t>22873008-001</t>
    <phoneticPr fontId="7"/>
  </si>
  <si>
    <t>RBV08303</t>
  </si>
  <si>
    <t>RAV05283</t>
  </si>
  <si>
    <t>RBV08267</t>
  </si>
  <si>
    <t>RAV05296</t>
  </si>
  <si>
    <t>RAV03374</t>
  </si>
  <si>
    <t>ステラケミファ株式会社</t>
    <rPh sb="7" eb="11">
      <t>カブシキガイシャ</t>
    </rPh>
    <phoneticPr fontId="7"/>
  </si>
  <si>
    <t>541-0044</t>
    <phoneticPr fontId="7"/>
  </si>
  <si>
    <t>大阪市中央区伏見町　4-1-1　名刺安田生命大阪御堂筋ビル　10F</t>
    <phoneticPr fontId="7"/>
  </si>
  <si>
    <t>06-4707-1517</t>
    <phoneticPr fontId="7"/>
  </si>
  <si>
    <t>06-4707-1521</t>
    <phoneticPr fontId="7"/>
  </si>
  <si>
    <t>541-0044</t>
    <phoneticPr fontId="7"/>
  </si>
  <si>
    <t>大阪市中央区伏見町　4-1-1　名刺安田生命大阪御堂筋ビル　10F</t>
    <phoneticPr fontId="7"/>
  </si>
  <si>
    <t>541-0044</t>
    <phoneticPr fontId="7"/>
  </si>
  <si>
    <t>大阪市中央区伏見町　4-1-1　名刺安田生命大阪御堂筋ビル　10F</t>
    <phoneticPr fontId="7"/>
  </si>
  <si>
    <t>06-4707-1517</t>
    <phoneticPr fontId="7"/>
  </si>
  <si>
    <t>06-4707-1521</t>
    <phoneticPr fontId="7"/>
  </si>
  <si>
    <t>22873008-001</t>
    <phoneticPr fontId="7"/>
  </si>
  <si>
    <t>420-0814</t>
    <phoneticPr fontId="7"/>
  </si>
  <si>
    <t>静岡市葵区長沼南7-10</t>
    <phoneticPr fontId="7"/>
  </si>
  <si>
    <t>054-262-2111</t>
    <phoneticPr fontId="7"/>
  </si>
  <si>
    <t>静岡県静岡市葵区長沼南7-10</t>
    <phoneticPr fontId="7"/>
  </si>
  <si>
    <t>WJ-PU108</t>
  </si>
  <si>
    <t>QLV35900</t>
  </si>
  <si>
    <t>RBV14559</t>
  </si>
  <si>
    <t>RBV14561</t>
  </si>
  <si>
    <t>RBV14570</t>
  </si>
  <si>
    <t>RBV16299</t>
  </si>
  <si>
    <t>RBV17491</t>
  </si>
  <si>
    <t>QKZ00455</t>
  </si>
  <si>
    <t>RAV00967</t>
  </si>
  <si>
    <t>BB-SC384B</t>
    <phoneticPr fontId="7"/>
  </si>
  <si>
    <t>QLV00423</t>
  </si>
  <si>
    <t>QLV18907</t>
  </si>
  <si>
    <t>旭川厚生病院</t>
    <phoneticPr fontId="7"/>
  </si>
  <si>
    <t>078-8211</t>
    <phoneticPr fontId="7"/>
  </si>
  <si>
    <t>北海道</t>
    <rPh sb="0" eb="3">
      <t>ホッカイドウ</t>
    </rPh>
    <phoneticPr fontId="7"/>
  </si>
  <si>
    <t>北海道旭川市1条通24丁目111番地</t>
    <phoneticPr fontId="7"/>
  </si>
  <si>
    <t>医療情報課</t>
    <phoneticPr fontId="7"/>
  </si>
  <si>
    <t>0166-33-7171</t>
    <phoneticPr fontId="7"/>
  </si>
  <si>
    <t>名古屋市千種区内山2丁目6番22号</t>
  </si>
  <si>
    <t>名古屋市千種区内山2丁目6番22号</t>
    <phoneticPr fontId="7"/>
  </si>
  <si>
    <t>464-8567</t>
  </si>
  <si>
    <t>ICTソリューション本部</t>
  </si>
  <si>
    <t>052-732-8704</t>
    <phoneticPr fontId="7"/>
  </si>
  <si>
    <t>052-735-1388</t>
    <phoneticPr fontId="7"/>
  </si>
  <si>
    <t>株式会社グッドマン</t>
    <phoneticPr fontId="7"/>
  </si>
  <si>
    <t>名古屋市名東区社台3丁目182番地</t>
    <phoneticPr fontId="7"/>
  </si>
  <si>
    <t>465-0092</t>
    <phoneticPr fontId="7"/>
  </si>
  <si>
    <t>ヘルスケアIT事業本部</t>
    <phoneticPr fontId="7"/>
  </si>
  <si>
    <t>052-774-3114</t>
    <phoneticPr fontId="7"/>
  </si>
  <si>
    <t>052-775-3570</t>
    <phoneticPr fontId="7"/>
  </si>
  <si>
    <t>旭川厚生病院</t>
    <phoneticPr fontId="7"/>
  </si>
  <si>
    <t>990-2401</t>
    <phoneticPr fontId="7"/>
  </si>
  <si>
    <t>山形県山形市平清水1丁目1-75</t>
    <phoneticPr fontId="7"/>
  </si>
  <si>
    <t>e-ソリューション営業部</t>
    <phoneticPr fontId="7"/>
  </si>
  <si>
    <t>023-622-5596</t>
    <phoneticPr fontId="7"/>
  </si>
  <si>
    <t>023-622-5619</t>
    <phoneticPr fontId="7"/>
  </si>
  <si>
    <t>QKV01092</t>
    <phoneticPr fontId="7"/>
  </si>
  <si>
    <t>RBV00002</t>
    <phoneticPr fontId="7"/>
  </si>
  <si>
    <t>QKV01091</t>
    <phoneticPr fontId="7"/>
  </si>
  <si>
    <t>RBV05721</t>
    <phoneticPr fontId="7"/>
  </si>
  <si>
    <t>QKV01098</t>
    <phoneticPr fontId="7"/>
  </si>
  <si>
    <t>RBV00005</t>
    <phoneticPr fontId="7"/>
  </si>
  <si>
    <t>RBV00001</t>
    <phoneticPr fontId="7"/>
  </si>
  <si>
    <t>RBV05730</t>
    <phoneticPr fontId="7"/>
  </si>
  <si>
    <t>QV25380</t>
    <phoneticPr fontId="7"/>
  </si>
  <si>
    <t>RBV01309</t>
    <phoneticPr fontId="7"/>
  </si>
  <si>
    <t>RAV02746</t>
    <phoneticPr fontId="7"/>
  </si>
  <si>
    <t>WV-SW598ASJ</t>
    <phoneticPr fontId="7"/>
  </si>
  <si>
    <t>WV-SFN130</t>
    <phoneticPr fontId="7"/>
  </si>
  <si>
    <t>WV-SUD638</t>
    <phoneticPr fontId="7"/>
  </si>
  <si>
    <t>WJ-NX300/16</t>
    <phoneticPr fontId="7"/>
  </si>
  <si>
    <t>RAV01482</t>
    <phoneticPr fontId="7"/>
  </si>
  <si>
    <t>RBV06232</t>
    <phoneticPr fontId="7"/>
  </si>
  <si>
    <t>RBV03477</t>
    <phoneticPr fontId="7"/>
  </si>
  <si>
    <t>RBV05188</t>
    <phoneticPr fontId="7"/>
  </si>
  <si>
    <t>WV-S4150</t>
    <phoneticPr fontId="7"/>
  </si>
  <si>
    <t>WV-S2130RJ</t>
    <phoneticPr fontId="7"/>
  </si>
  <si>
    <t>979-1141</t>
  </si>
  <si>
    <t>双葉郡富岡町大字上手岡字大木戸川原１３４番地</t>
    <phoneticPr fontId="7"/>
  </si>
  <si>
    <t>福島県</t>
    <phoneticPr fontId="7"/>
  </si>
  <si>
    <t>0745-63-3021</t>
    <phoneticPr fontId="7"/>
  </si>
  <si>
    <t>WV-S2110V</t>
    <phoneticPr fontId="7"/>
  </si>
  <si>
    <t>IP091409</t>
  </si>
  <si>
    <t>杉山八十吉商店</t>
    <phoneticPr fontId="7"/>
  </si>
  <si>
    <t>420-0937</t>
    <phoneticPr fontId="7"/>
  </si>
  <si>
    <t>静岡市葵区唐瀬3-8-24</t>
    <phoneticPr fontId="7"/>
  </si>
  <si>
    <t>静岡県</t>
    <phoneticPr fontId="7"/>
  </si>
  <si>
    <t>054-245-9822</t>
    <phoneticPr fontId="7"/>
  </si>
  <si>
    <t>静岡県静岡市葵区東静岡1-3-29</t>
    <phoneticPr fontId="7"/>
  </si>
  <si>
    <t>054-245-9822</t>
    <phoneticPr fontId="7"/>
  </si>
  <si>
    <t>22866991-002</t>
    <phoneticPr fontId="7"/>
  </si>
  <si>
    <t>WV-S1511LNJ</t>
    <phoneticPr fontId="7"/>
  </si>
  <si>
    <t>LCD-MF211ESB</t>
    <phoneticPr fontId="7"/>
  </si>
  <si>
    <t>WJ-NV250/2</t>
    <phoneticPr fontId="7"/>
  </si>
  <si>
    <t>DG-SW316L</t>
    <phoneticPr fontId="7"/>
  </si>
  <si>
    <t>DG-ND400K</t>
    <phoneticPr fontId="7"/>
  </si>
  <si>
    <t>DG-SF335</t>
    <phoneticPr fontId="7"/>
  </si>
  <si>
    <t>DG-SW316L</t>
    <phoneticPr fontId="7"/>
  </si>
  <si>
    <t>DG-SW355</t>
    <phoneticPr fontId="7"/>
  </si>
  <si>
    <t>FSC</t>
    <phoneticPr fontId="7"/>
  </si>
  <si>
    <t>IP091410</t>
  </si>
  <si>
    <t>IP091411</t>
  </si>
  <si>
    <t>P営業3部・1課</t>
    <rPh sb="1" eb="3">
      <t>エイギョウ</t>
    </rPh>
    <rPh sb="4" eb="5">
      <t>ブ</t>
    </rPh>
    <rPh sb="7" eb="8">
      <t>カ</t>
    </rPh>
    <phoneticPr fontId="7"/>
  </si>
  <si>
    <t>臺</t>
    <rPh sb="0" eb="1">
      <t>ダイ</t>
    </rPh>
    <phoneticPr fontId="7"/>
  </si>
  <si>
    <t>FSC</t>
    <phoneticPr fontId="7"/>
  </si>
  <si>
    <t>FS2部・BS1課</t>
    <rPh sb="8" eb="9">
      <t>カ</t>
    </rPh>
    <phoneticPr fontId="7"/>
  </si>
  <si>
    <t>東京都</t>
    <phoneticPr fontId="7"/>
  </si>
  <si>
    <t>リコージャパン株式会社</t>
    <rPh sb="7" eb="9">
      <t>カブシキ</t>
    </rPh>
    <rPh sb="9" eb="11">
      <t>カイシャ</t>
    </rPh>
    <phoneticPr fontId="7"/>
  </si>
  <si>
    <t>WJ-HDU41Q</t>
    <phoneticPr fontId="7"/>
  </si>
  <si>
    <t>22883867-002</t>
    <phoneticPr fontId="7"/>
  </si>
  <si>
    <t>東京都千代田区丸の内1丁目11番1号 パシフィックセンチュリープレイス丸の内</t>
    <phoneticPr fontId="7"/>
  </si>
  <si>
    <t>RBV06702</t>
  </si>
  <si>
    <t>RBV10391</t>
  </si>
  <si>
    <t>RBV00682</t>
  </si>
  <si>
    <t>QKZ00058</t>
  </si>
  <si>
    <t>GG70019933L3</t>
  </si>
  <si>
    <t>綜合警備保障株式会社</t>
    <phoneticPr fontId="7"/>
  </si>
  <si>
    <t>静岡支社</t>
  </si>
  <si>
    <t>静岡支社</t>
    <phoneticPr fontId="7"/>
  </si>
  <si>
    <t>IP091412</t>
  </si>
  <si>
    <t>WV-SFN480</t>
    <phoneticPr fontId="7"/>
  </si>
  <si>
    <t>WV-SFN480</t>
    <phoneticPr fontId="7"/>
  </si>
  <si>
    <t>大阪市</t>
    <phoneticPr fontId="7"/>
  </si>
  <si>
    <t>553-0003</t>
    <phoneticPr fontId="7"/>
  </si>
  <si>
    <t>大阪府</t>
    <phoneticPr fontId="7"/>
  </si>
  <si>
    <t>06-6458-6002</t>
    <phoneticPr fontId="7"/>
  </si>
  <si>
    <t>大阪市福島区福島3丁目14-24　福島阪神ビルディング 4F</t>
    <phoneticPr fontId="7"/>
  </si>
  <si>
    <t>株式会社サン通信機器</t>
  </si>
  <si>
    <t>466-0842</t>
    <phoneticPr fontId="7"/>
  </si>
  <si>
    <t>愛知県名古屋市昭和区檀渓通１－２８</t>
    <phoneticPr fontId="7"/>
  </si>
  <si>
    <t>052-834-2131</t>
    <phoneticPr fontId="7"/>
  </si>
  <si>
    <t>052-833-5141</t>
    <phoneticPr fontId="7"/>
  </si>
  <si>
    <t>大阪府大阪市福島区福島3丁目14-24　福島阪神ビルディング 4F</t>
    <phoneticPr fontId="7"/>
  </si>
  <si>
    <t>553-0003</t>
    <phoneticPr fontId="7"/>
  </si>
  <si>
    <t>大阪市</t>
    <phoneticPr fontId="7"/>
  </si>
  <si>
    <t>06-6458-6002</t>
    <phoneticPr fontId="7"/>
  </si>
  <si>
    <t>水道局 総務部 お客さまサービス課 お客さまセンター</t>
    <phoneticPr fontId="7"/>
  </si>
  <si>
    <t>RAV42365</t>
  </si>
  <si>
    <t>RAV42171</t>
  </si>
  <si>
    <t>RAV42140</t>
  </si>
  <si>
    <t>RAV42142</t>
  </si>
  <si>
    <t>RAV42139</t>
  </si>
  <si>
    <t>RAV42241</t>
  </si>
  <si>
    <t>RAV42183</t>
  </si>
  <si>
    <t>RAV42305</t>
  </si>
  <si>
    <t>RAV42343</t>
  </si>
  <si>
    <t>RAV42313</t>
  </si>
  <si>
    <t>RAV42194</t>
  </si>
  <si>
    <t>RAV42330</t>
  </si>
  <si>
    <t>RAV00666</t>
  </si>
  <si>
    <t>RAV00872</t>
  </si>
  <si>
    <t>RAV00868</t>
  </si>
  <si>
    <t>RAV08342</t>
  </si>
  <si>
    <t>RAV08344</t>
  </si>
  <si>
    <t>RAV08343</t>
  </si>
  <si>
    <t>RAV07737</t>
  </si>
  <si>
    <t>RAV08373</t>
  </si>
  <si>
    <t>RAV08383</t>
  </si>
  <si>
    <t>RAV08370</t>
  </si>
  <si>
    <t>RAV08380</t>
  </si>
  <si>
    <t>RAV08368</t>
  </si>
  <si>
    <t>RAV08378</t>
  </si>
  <si>
    <t>RAV00759</t>
  </si>
  <si>
    <t>RAV00769</t>
  </si>
  <si>
    <t>RAV00758</t>
  </si>
  <si>
    <t>RAV00768</t>
  </si>
  <si>
    <t>RAV00757</t>
  </si>
  <si>
    <t>RAV00767</t>
  </si>
  <si>
    <t>RAV08369</t>
  </si>
  <si>
    <t>RAV08379</t>
  </si>
  <si>
    <t>RAV07729</t>
  </si>
  <si>
    <t>RAV08336</t>
  </si>
  <si>
    <t>RAV08367</t>
  </si>
  <si>
    <t>RAV08377</t>
  </si>
  <si>
    <t>RAV08384</t>
  </si>
  <si>
    <t>RAV00760</t>
  </si>
  <si>
    <t>WV-SC385</t>
    <phoneticPr fontId="7"/>
  </si>
  <si>
    <t>WJ-NX400K</t>
    <phoneticPr fontId="7"/>
  </si>
  <si>
    <t>統計データ利活用センター</t>
    <phoneticPr fontId="7"/>
  </si>
  <si>
    <t>640-8203</t>
    <phoneticPr fontId="7"/>
  </si>
  <si>
    <t>和歌山市東蔵前丁3-17　南海和歌山市駅ビル5F</t>
    <phoneticPr fontId="7"/>
  </si>
  <si>
    <t>和歌山県</t>
    <phoneticPr fontId="7"/>
  </si>
  <si>
    <t>107-8511</t>
    <phoneticPr fontId="7"/>
  </si>
  <si>
    <t>東京都港区元赤坂1-6-6</t>
    <phoneticPr fontId="7"/>
  </si>
  <si>
    <t>法人営業第三部</t>
    <phoneticPr fontId="7"/>
  </si>
  <si>
    <t>03-3402-5447</t>
    <phoneticPr fontId="7"/>
  </si>
  <si>
    <t>03-3470-6500</t>
    <phoneticPr fontId="7"/>
  </si>
  <si>
    <t>独立行政法人統計センター統計情報・技術部</t>
    <phoneticPr fontId="7"/>
  </si>
  <si>
    <t>東京都新宿区若松町19 番１号</t>
    <phoneticPr fontId="7"/>
  </si>
  <si>
    <t>統計作成支援課企画担当</t>
    <phoneticPr fontId="7"/>
  </si>
  <si>
    <t>03-5273-1240</t>
    <phoneticPr fontId="7"/>
  </si>
  <si>
    <t>03-3203-8189</t>
    <phoneticPr fontId="7"/>
  </si>
  <si>
    <t>RAV55658</t>
  </si>
  <si>
    <t>RAV55254</t>
  </si>
  <si>
    <t>RAV03174</t>
  </si>
  <si>
    <t>統計データ利活用センター</t>
    <phoneticPr fontId="7"/>
  </si>
  <si>
    <t>WV-S2110J</t>
    <phoneticPr fontId="7"/>
  </si>
  <si>
    <t>073-488-2430</t>
    <phoneticPr fontId="7"/>
  </si>
  <si>
    <t>073-488-2430</t>
    <phoneticPr fontId="7"/>
  </si>
  <si>
    <t>新日鉄住金ソリューションズ株式会社</t>
    <rPh sb="0" eb="3">
      <t>シンニッテツ</t>
    </rPh>
    <rPh sb="3" eb="5">
      <t>スミキン</t>
    </rPh>
    <rPh sb="13" eb="17">
      <t>カブシキガイシャ</t>
    </rPh>
    <phoneticPr fontId="7"/>
  </si>
  <si>
    <t>476-0015</t>
    <phoneticPr fontId="7"/>
  </si>
  <si>
    <t>愛知県</t>
    <phoneticPr fontId="7"/>
  </si>
  <si>
    <t>名古屋システムセンター</t>
    <phoneticPr fontId="7"/>
  </si>
  <si>
    <t>052-603-7655</t>
    <phoneticPr fontId="7"/>
  </si>
  <si>
    <t>東海市東海町5丁目3番地 新日鐵住金名古屋製鐵所構内</t>
    <phoneticPr fontId="7"/>
  </si>
  <si>
    <t>052-604-5627</t>
    <phoneticPr fontId="7"/>
  </si>
  <si>
    <t>NECフィールディング株式会社</t>
    <phoneticPr fontId="7"/>
  </si>
  <si>
    <t>460-0003</t>
    <phoneticPr fontId="7"/>
  </si>
  <si>
    <t>愛知県名古屋市中区錦二丁目13-30　名古屋伏見ビル　6F</t>
    <phoneticPr fontId="7"/>
  </si>
  <si>
    <t>西日本営業本部　中部営業部</t>
    <phoneticPr fontId="7"/>
  </si>
  <si>
    <t>050-3146-4110</t>
    <phoneticPr fontId="7"/>
  </si>
  <si>
    <t>050-3146-4109</t>
    <phoneticPr fontId="7"/>
  </si>
  <si>
    <t>新日鉄住金ソリューションズ株式会社</t>
    <phoneticPr fontId="7"/>
  </si>
  <si>
    <t>476-0015</t>
    <phoneticPr fontId="7"/>
  </si>
  <si>
    <t>愛知県東海市東海町5丁目3番地　新日鐵住金名古屋製鐵所構内</t>
    <phoneticPr fontId="7"/>
  </si>
  <si>
    <t>名古屋システムセンター</t>
    <phoneticPr fontId="7"/>
  </si>
  <si>
    <t>052-603-7655</t>
    <phoneticPr fontId="7"/>
  </si>
  <si>
    <t>RAV03331</t>
  </si>
  <si>
    <t>QKV04146</t>
  </si>
  <si>
    <t>RAV03286</t>
  </si>
  <si>
    <t>RAV03305</t>
  </si>
  <si>
    <t>IP091413</t>
  </si>
  <si>
    <t>WV-SFN110</t>
    <phoneticPr fontId="7"/>
  </si>
  <si>
    <t>P営業1部・1課</t>
    <rPh sb="1" eb="3">
      <t>エイギョウ</t>
    </rPh>
    <rPh sb="4" eb="5">
      <t>ブ</t>
    </rPh>
    <rPh sb="7" eb="8">
      <t>カ</t>
    </rPh>
    <phoneticPr fontId="7"/>
  </si>
  <si>
    <t>市川</t>
    <rPh sb="0" eb="2">
      <t>イチカワ</t>
    </rPh>
    <phoneticPr fontId="7"/>
  </si>
  <si>
    <t>FSC</t>
    <phoneticPr fontId="7"/>
  </si>
  <si>
    <t>154-0015</t>
    <phoneticPr fontId="7"/>
  </si>
  <si>
    <t>東京都</t>
    <phoneticPr fontId="7"/>
  </si>
  <si>
    <t>株式会社　東京個別指導学院</t>
    <phoneticPr fontId="7"/>
  </si>
  <si>
    <t>世田谷区桜新町2-18-16 アクロポリス　1F</t>
    <phoneticPr fontId="7"/>
  </si>
  <si>
    <t>東京都世田谷区桜新町 2-18-16アクロポリス　1F</t>
    <phoneticPr fontId="7"/>
  </si>
  <si>
    <t>22894096-001</t>
    <phoneticPr fontId="7"/>
  </si>
  <si>
    <t>教室開発部
ファシリティマネジメント課</t>
  </si>
  <si>
    <t>03-6911-3227</t>
  </si>
  <si>
    <t>03-6911-3228</t>
  </si>
  <si>
    <t>RCV24893</t>
  </si>
  <si>
    <t>RCV24923</t>
  </si>
  <si>
    <t>パナソニックソリューションテクノロジー</t>
    <phoneticPr fontId="7"/>
  </si>
  <si>
    <t>IP091414</t>
  </si>
  <si>
    <t>IP091415</t>
  </si>
  <si>
    <t>IP091416</t>
  </si>
  <si>
    <t>P営業1部・1課</t>
    <rPh sb="1" eb="3">
      <t>エイギョウ</t>
    </rPh>
    <rPh sb="4" eb="5">
      <t>ブ</t>
    </rPh>
    <rPh sb="7" eb="8">
      <t>カ</t>
    </rPh>
    <phoneticPr fontId="7"/>
  </si>
  <si>
    <t>森田</t>
    <rPh sb="0" eb="2">
      <t>モリタ</t>
    </rPh>
    <phoneticPr fontId="7"/>
  </si>
  <si>
    <t>FSC</t>
    <phoneticPr fontId="7"/>
  </si>
  <si>
    <t>WV-S2110J</t>
    <phoneticPr fontId="7"/>
  </si>
  <si>
    <t>株式会社高文</t>
    <rPh sb="0" eb="2">
      <t>カブシキ</t>
    </rPh>
    <rPh sb="2" eb="4">
      <t>カイシャ</t>
    </rPh>
    <rPh sb="4" eb="5">
      <t>タカ</t>
    </rPh>
    <rPh sb="5" eb="6">
      <t>ブン</t>
    </rPh>
    <phoneticPr fontId="7"/>
  </si>
  <si>
    <t>WV-S2110J</t>
    <phoneticPr fontId="7"/>
  </si>
  <si>
    <t>22892408-001</t>
    <phoneticPr fontId="7"/>
  </si>
  <si>
    <t>IP091417</t>
  </si>
  <si>
    <t>山形パナソニック</t>
    <rPh sb="0" eb="2">
      <t>ヤマガタ</t>
    </rPh>
    <phoneticPr fontId="7"/>
  </si>
  <si>
    <t>阿部</t>
    <rPh sb="0" eb="2">
      <t>アベ</t>
    </rPh>
    <phoneticPr fontId="7"/>
  </si>
  <si>
    <t>IP091390</t>
  </si>
  <si>
    <t>IP091391</t>
  </si>
  <si>
    <t>IP091392</t>
  </si>
  <si>
    <t>IP091393</t>
  </si>
  <si>
    <t>IP091388</t>
    <phoneticPr fontId="7"/>
  </si>
  <si>
    <t>Y9199</t>
    <phoneticPr fontId="7"/>
  </si>
  <si>
    <t>IP091413</t>
    <phoneticPr fontId="7"/>
  </si>
  <si>
    <t>Y9256</t>
    <phoneticPr fontId="7"/>
  </si>
  <si>
    <t>WV-X6531NJ</t>
    <phoneticPr fontId="7"/>
  </si>
  <si>
    <t>WJ-NX300/8</t>
    <phoneticPr fontId="7"/>
  </si>
  <si>
    <t>IP091418</t>
  </si>
  <si>
    <t>IP091419</t>
  </si>
  <si>
    <t>PT営業1部・1課</t>
    <rPh sb="2" eb="4">
      <t>エイギョウ</t>
    </rPh>
    <rPh sb="5" eb="6">
      <t>ブ</t>
    </rPh>
    <rPh sb="8" eb="9">
      <t>カ</t>
    </rPh>
    <phoneticPr fontId="7"/>
  </si>
  <si>
    <t>安富</t>
    <rPh sb="0" eb="2">
      <t>ヤストミ</t>
    </rPh>
    <phoneticPr fontId="7"/>
  </si>
  <si>
    <t>アマダ歴史記念館</t>
    <phoneticPr fontId="7"/>
  </si>
  <si>
    <t>WV-SFN310AJ</t>
    <phoneticPr fontId="7"/>
  </si>
  <si>
    <t>22893143-001</t>
    <phoneticPr fontId="7"/>
  </si>
  <si>
    <t>22893143-001</t>
    <phoneticPr fontId="7"/>
  </si>
  <si>
    <t>WJ-NV250V1</t>
    <phoneticPr fontId="7"/>
  </si>
  <si>
    <t>RBV01127</t>
  </si>
  <si>
    <t>WCC4N1NKC347</t>
  </si>
  <si>
    <t>WCC4N5UJ5S3C</t>
  </si>
  <si>
    <t>WCC4N1ER4AJ7</t>
  </si>
  <si>
    <t>RBV01379</t>
  </si>
  <si>
    <t>RAV42131</t>
  </si>
  <si>
    <t>RAV42308</t>
  </si>
  <si>
    <t>名古屋市上下水道局</t>
  </si>
  <si>
    <t>466-0059</t>
  </si>
  <si>
    <t>愛知県</t>
    <phoneticPr fontId="7"/>
  </si>
  <si>
    <t>名古屋市昭和区福江２丁目９−３０ ２階 お客さま受付センター</t>
    <phoneticPr fontId="7"/>
  </si>
  <si>
    <t>総務部 情報システム課</t>
    <phoneticPr fontId="7"/>
  </si>
  <si>
    <t>052-265-1153</t>
  </si>
  <si>
    <t>052-265-1150</t>
  </si>
  <si>
    <t>株式会社　富士通エフサス</t>
    <phoneticPr fontId="7"/>
  </si>
  <si>
    <t>450-6631</t>
    <phoneticPr fontId="7"/>
  </si>
  <si>
    <t>東海支社　公共・社会基盤ビジネス部</t>
    <phoneticPr fontId="7"/>
  </si>
  <si>
    <t>052-756-3870</t>
    <phoneticPr fontId="7"/>
  </si>
  <si>
    <t>愛知県名古屋市中村区名駅1-1-3　ＪＲゲートタワー37Ｆ</t>
    <phoneticPr fontId="7"/>
  </si>
  <si>
    <t>ＮＤＳインフォス株式会社</t>
    <phoneticPr fontId="7"/>
  </si>
  <si>
    <t>460-0003</t>
    <phoneticPr fontId="7"/>
  </si>
  <si>
    <t>愛知県名古屋市中区錦1丁目8番6号 ストークビル名古屋8階</t>
    <rPh sb="9" eb="10">
      <t>ニシキ</t>
    </rPh>
    <rPh sb="11" eb="13">
      <t>チョウメ</t>
    </rPh>
    <rPh sb="14" eb="15">
      <t>バン</t>
    </rPh>
    <rPh sb="16" eb="17">
      <t>ゴウ</t>
    </rPh>
    <rPh sb="24" eb="27">
      <t>ナゴヤ</t>
    </rPh>
    <rPh sb="28" eb="29">
      <t>カイ</t>
    </rPh>
    <phoneticPr fontId="7"/>
  </si>
  <si>
    <t>第１システム部　第３ソリューション担当</t>
    <phoneticPr fontId="7"/>
  </si>
  <si>
    <t>052-223-5251</t>
    <phoneticPr fontId="7"/>
  </si>
  <si>
    <t>052-223-5253</t>
    <phoneticPr fontId="7"/>
  </si>
  <si>
    <t>ENG2部・法人S課</t>
    <rPh sb="4" eb="5">
      <t>ブ</t>
    </rPh>
    <rPh sb="6" eb="8">
      <t>ホウジン</t>
    </rPh>
    <rPh sb="9" eb="10">
      <t>カ</t>
    </rPh>
    <phoneticPr fontId="7"/>
  </si>
  <si>
    <t>総務部 情報システム課</t>
    <phoneticPr fontId="7"/>
  </si>
  <si>
    <t>WJ-NX400K</t>
    <phoneticPr fontId="7"/>
  </si>
  <si>
    <t>WJ-HDU41Q</t>
    <phoneticPr fontId="7"/>
  </si>
  <si>
    <t>WV-SC385</t>
    <phoneticPr fontId="7"/>
  </si>
  <si>
    <t>RCV08314</t>
  </si>
  <si>
    <t>RCV08322</t>
  </si>
  <si>
    <t>RCV08315</t>
  </si>
  <si>
    <t>株式会社オーイーシー</t>
  </si>
  <si>
    <t>154-0004</t>
  </si>
  <si>
    <t>東京都世田谷区太子堂2-12-2</t>
  </si>
  <si>
    <t>東京都</t>
    <phoneticPr fontId="7"/>
  </si>
  <si>
    <t>東京本部　システム開発営業部</t>
  </si>
  <si>
    <t>安部　義武</t>
  </si>
  <si>
    <t>03-5779-3939</t>
  </si>
  <si>
    <t>03-5779-3960</t>
  </si>
  <si>
    <t>東京都千代田区内神田３－４－８</t>
    <phoneticPr fontId="7"/>
  </si>
  <si>
    <t>101-0047</t>
    <phoneticPr fontId="7"/>
  </si>
  <si>
    <t>東京第二支店</t>
    <phoneticPr fontId="7"/>
  </si>
  <si>
    <t>03-3252-9111</t>
    <phoneticPr fontId="7"/>
  </si>
  <si>
    <t>03-3252-6948</t>
    <phoneticPr fontId="7"/>
  </si>
  <si>
    <t>株式会社オーイーシー</t>
    <rPh sb="0" eb="4">
      <t>カブシキガイシャ</t>
    </rPh>
    <phoneticPr fontId="7"/>
  </si>
  <si>
    <t>154-0004</t>
    <phoneticPr fontId="7"/>
  </si>
  <si>
    <t>東京都世田谷区太子堂2-12-2</t>
    <rPh sb="0" eb="3">
      <t>トウキョウト</t>
    </rPh>
    <rPh sb="3" eb="7">
      <t>セタガヤク</t>
    </rPh>
    <rPh sb="7" eb="10">
      <t>タイシドウ</t>
    </rPh>
    <phoneticPr fontId="7"/>
  </si>
  <si>
    <t>東京本部　システム開発営業部</t>
    <rPh sb="0" eb="2">
      <t>トウキョウ</t>
    </rPh>
    <rPh sb="2" eb="4">
      <t>ホンブ</t>
    </rPh>
    <rPh sb="9" eb="11">
      <t>カイハツ</t>
    </rPh>
    <rPh sb="11" eb="13">
      <t>エイギョウ</t>
    </rPh>
    <rPh sb="13" eb="14">
      <t>ブ</t>
    </rPh>
    <phoneticPr fontId="7"/>
  </si>
  <si>
    <t>03-5779-3939</t>
    <phoneticPr fontId="7"/>
  </si>
  <si>
    <t>03-5779-3960</t>
    <phoneticPr fontId="7"/>
  </si>
  <si>
    <t>22892408-001</t>
    <phoneticPr fontId="7"/>
  </si>
  <si>
    <t>RAV03331</t>
    <phoneticPr fontId="7"/>
  </si>
  <si>
    <t>ガンホー・オンライン・エンターテイメント株式会社</t>
  </si>
  <si>
    <t>100-6221</t>
    <phoneticPr fontId="7"/>
  </si>
  <si>
    <t>システム・ＣＳ本部システム運用部</t>
    <phoneticPr fontId="7"/>
  </si>
  <si>
    <t>03-6895-1656</t>
    <phoneticPr fontId="7"/>
  </si>
  <si>
    <t>03-6895-1657</t>
    <phoneticPr fontId="7"/>
  </si>
  <si>
    <t>ガンホー・オンライン・エンターテイメント株式会社</t>
    <phoneticPr fontId="7"/>
  </si>
  <si>
    <t>千代田区丸の内1-11-1 パシフィックセンチュリープレイス丸の内 21F</t>
    <phoneticPr fontId="7"/>
  </si>
  <si>
    <t>塩澤　昌樹</t>
    <phoneticPr fontId="7"/>
  </si>
  <si>
    <t>100-6221　</t>
    <phoneticPr fontId="7"/>
  </si>
  <si>
    <t>システム・ＣＳ本部システム運用部</t>
    <phoneticPr fontId="7"/>
  </si>
  <si>
    <t>RAV05121</t>
  </si>
  <si>
    <t>RAV05172</t>
  </si>
  <si>
    <t>RAV06519</t>
  </si>
  <si>
    <t>RAV05119</t>
  </si>
  <si>
    <t>RAV40973</t>
  </si>
  <si>
    <t>RAV40975</t>
  </si>
  <si>
    <t>ガンホー・オンライン・エンターテイメント株式会社</t>
    <phoneticPr fontId="7"/>
  </si>
  <si>
    <t>WJ-NX400K</t>
    <phoneticPr fontId="7"/>
  </si>
  <si>
    <t>22883867-002</t>
    <phoneticPr fontId="7"/>
  </si>
  <si>
    <t>RBV01049</t>
    <phoneticPr fontId="7"/>
  </si>
  <si>
    <t>東北社</t>
    <rPh sb="0" eb="2">
      <t>トウホク</t>
    </rPh>
    <rPh sb="2" eb="3">
      <t>シャ</t>
    </rPh>
    <phoneticPr fontId="7"/>
  </si>
  <si>
    <t>ENG部・S2課</t>
    <rPh sb="3" eb="4">
      <t>ブ</t>
    </rPh>
    <rPh sb="7" eb="8">
      <t>カ</t>
    </rPh>
    <phoneticPr fontId="7"/>
  </si>
  <si>
    <t>ベーリンガーインゲルハイム製薬株式会社</t>
    <phoneticPr fontId="7"/>
  </si>
  <si>
    <t>999-3701</t>
  </si>
  <si>
    <t>山形県東根市大字東根甲5353-1</t>
    <phoneticPr fontId="7"/>
  </si>
  <si>
    <t>東根市大字東根甲5353-1</t>
    <phoneticPr fontId="7"/>
  </si>
  <si>
    <t>山形県</t>
    <phoneticPr fontId="7"/>
  </si>
  <si>
    <t>0237-42-1193</t>
    <phoneticPr fontId="7"/>
  </si>
  <si>
    <t>0237-41-1013</t>
    <phoneticPr fontId="7"/>
  </si>
  <si>
    <t>山形パナソニック株式会社</t>
    <rPh sb="8" eb="10">
      <t>カブシキ</t>
    </rPh>
    <rPh sb="10" eb="12">
      <t>カイシャ</t>
    </rPh>
    <phoneticPr fontId="7"/>
  </si>
  <si>
    <t>990-2401</t>
    <phoneticPr fontId="7"/>
  </si>
  <si>
    <t>山形県山形市平清水1-1-75</t>
    <phoneticPr fontId="7"/>
  </si>
  <si>
    <t>e-ソリューション</t>
    <phoneticPr fontId="7"/>
  </si>
  <si>
    <t>023-622-5596</t>
    <phoneticPr fontId="7"/>
  </si>
  <si>
    <t>023-622-5619</t>
    <phoneticPr fontId="7"/>
  </si>
  <si>
    <t>RCV03200</t>
    <phoneticPr fontId="7"/>
  </si>
  <si>
    <t>RAV02493</t>
    <phoneticPr fontId="7"/>
  </si>
  <si>
    <t>IP091420</t>
  </si>
  <si>
    <t>IP091421</t>
  </si>
  <si>
    <t>IP091422</t>
  </si>
  <si>
    <t>IP091423</t>
  </si>
  <si>
    <t>谷口</t>
    <rPh sb="0" eb="2">
      <t>タニグチ</t>
    </rPh>
    <phoneticPr fontId="7"/>
  </si>
  <si>
    <t>PT営業1部・3課</t>
    <rPh sb="2" eb="4">
      <t>エイギョウ</t>
    </rPh>
    <rPh sb="5" eb="6">
      <t>ブ</t>
    </rPh>
    <rPh sb="8" eb="9">
      <t>カ</t>
    </rPh>
    <phoneticPr fontId="7"/>
  </si>
  <si>
    <t>四国社</t>
    <rPh sb="0" eb="2">
      <t>シコク</t>
    </rPh>
    <rPh sb="2" eb="3">
      <t>シャ</t>
    </rPh>
    <phoneticPr fontId="7"/>
  </si>
  <si>
    <t>ENG部・SS課</t>
    <rPh sb="3" eb="4">
      <t>ブ</t>
    </rPh>
    <rPh sb="7" eb="8">
      <t>カ</t>
    </rPh>
    <phoneticPr fontId="7"/>
  </si>
  <si>
    <t>総務省</t>
    <rPh sb="0" eb="3">
      <t>ソウムショウ</t>
    </rPh>
    <phoneticPr fontId="7"/>
  </si>
  <si>
    <t>東京都</t>
    <rPh sb="0" eb="3">
      <t>トウキョウト</t>
    </rPh>
    <phoneticPr fontId="7"/>
  </si>
  <si>
    <t>香川県</t>
    <rPh sb="0" eb="2">
      <t>カガワ</t>
    </rPh>
    <rPh sb="2" eb="3">
      <t>ケン</t>
    </rPh>
    <phoneticPr fontId="7"/>
  </si>
  <si>
    <t>パナソニックESネットワークス株式会社</t>
    <rPh sb="15" eb="17">
      <t>カブシキ</t>
    </rPh>
    <rPh sb="17" eb="19">
      <t>カイシャ</t>
    </rPh>
    <phoneticPr fontId="7"/>
  </si>
  <si>
    <t>BB-ST162A</t>
    <phoneticPr fontId="7"/>
  </si>
  <si>
    <t>22912515-001</t>
    <phoneticPr fontId="7"/>
  </si>
  <si>
    <t>IP091424</t>
  </si>
  <si>
    <t>IP091425</t>
  </si>
  <si>
    <t>関川</t>
    <phoneticPr fontId="7"/>
  </si>
  <si>
    <t>ENG2部法人S</t>
    <rPh sb="4" eb="5">
      <t>ブ</t>
    </rPh>
    <rPh sb="5" eb="7">
      <t>ホウジン</t>
    </rPh>
    <phoneticPr fontId="7"/>
  </si>
  <si>
    <t>WV-S6530NJ</t>
    <phoneticPr fontId="7"/>
  </si>
  <si>
    <t>22914847-001</t>
    <phoneticPr fontId="7"/>
  </si>
  <si>
    <t>IP091424</t>
    <phoneticPr fontId="7"/>
  </si>
  <si>
    <t>物流S部・4課</t>
    <rPh sb="0" eb="2">
      <t>ブツリュウ</t>
    </rPh>
    <rPh sb="3" eb="4">
      <t>ブ</t>
    </rPh>
    <rPh sb="6" eb="7">
      <t>カ</t>
    </rPh>
    <phoneticPr fontId="7"/>
  </si>
  <si>
    <t>渡邊</t>
    <phoneticPr fontId="7"/>
  </si>
  <si>
    <t>株式会社小松製作所</t>
    <rPh sb="0" eb="2">
      <t>カブシキ</t>
    </rPh>
    <rPh sb="2" eb="4">
      <t>カイシャ</t>
    </rPh>
    <rPh sb="4" eb="6">
      <t>コマツ</t>
    </rPh>
    <rPh sb="6" eb="9">
      <t>セイサクショ</t>
    </rPh>
    <phoneticPr fontId="7"/>
  </si>
  <si>
    <t>車両検査課</t>
    <phoneticPr fontId="7"/>
  </si>
  <si>
    <t>573-1175</t>
    <phoneticPr fontId="7"/>
  </si>
  <si>
    <t>大阪府枚方市上野３－１－１</t>
    <phoneticPr fontId="7"/>
  </si>
  <si>
    <t>枚方市上野3-1-1</t>
    <phoneticPr fontId="7"/>
  </si>
  <si>
    <t>大阪府</t>
    <phoneticPr fontId="7"/>
  </si>
  <si>
    <t>荒木 孝夫</t>
    <phoneticPr fontId="7"/>
  </si>
  <si>
    <t>072-840-6305</t>
    <phoneticPr fontId="7"/>
  </si>
  <si>
    <t>株式会社小松製作所</t>
    <phoneticPr fontId="7"/>
  </si>
  <si>
    <t>WV-S6130</t>
    <phoneticPr fontId="7"/>
  </si>
  <si>
    <t>22899444-001</t>
    <phoneticPr fontId="7"/>
  </si>
  <si>
    <t>IP091426</t>
  </si>
  <si>
    <t>四国・営業部3課</t>
    <rPh sb="0" eb="2">
      <t>シコク</t>
    </rPh>
    <rPh sb="3" eb="5">
      <t>エイギョウ</t>
    </rPh>
    <rPh sb="5" eb="6">
      <t>ブ</t>
    </rPh>
    <rPh sb="7" eb="8">
      <t>カ</t>
    </rPh>
    <phoneticPr fontId="7"/>
  </si>
  <si>
    <t>岡田</t>
    <rPh sb="0" eb="2">
      <t>オカダ</t>
    </rPh>
    <phoneticPr fontId="7"/>
  </si>
  <si>
    <t>22905406-001</t>
    <phoneticPr fontId="7"/>
  </si>
  <si>
    <t>WJ-NX200/05</t>
    <phoneticPr fontId="7"/>
  </si>
  <si>
    <t>150-0035</t>
  </si>
  <si>
    <t>運用担当</t>
  </si>
  <si>
    <t>03-5253-5111</t>
  </si>
  <si>
    <t>RCV01270</t>
  </si>
  <si>
    <t>RCV03468</t>
  </si>
  <si>
    <t>RCV03469</t>
  </si>
  <si>
    <t>RBV21344</t>
  </si>
  <si>
    <t>RBV21346</t>
  </si>
  <si>
    <t>RBV21345</t>
  </si>
  <si>
    <t>RCV03493</t>
  </si>
  <si>
    <t>761-0301</t>
  </si>
  <si>
    <t>渋谷区 鉢山町 9-31</t>
    <phoneticPr fontId="7"/>
  </si>
  <si>
    <t>高松市 林町 字新町2217番地11</t>
    <rPh sb="14" eb="16">
      <t>バンチ</t>
    </rPh>
    <phoneticPr fontId="7"/>
  </si>
  <si>
    <t>100-8926</t>
    <phoneticPr fontId="7"/>
  </si>
  <si>
    <t>運用担当</t>
    <phoneticPr fontId="7"/>
  </si>
  <si>
    <t>03-5253-5111</t>
    <phoneticPr fontId="7"/>
  </si>
  <si>
    <t>森 健哉 ※富士通から出向</t>
    <phoneticPr fontId="7"/>
  </si>
  <si>
    <t>105-0021</t>
    <phoneticPr fontId="7"/>
  </si>
  <si>
    <t>東京都港区東新橋2丁目12番7号</t>
    <rPh sb="7" eb="8">
      <t>ハシ</t>
    </rPh>
    <rPh sb="9" eb="11">
      <t>チョウメ</t>
    </rPh>
    <rPh sb="13" eb="14">
      <t>バン</t>
    </rPh>
    <rPh sb="15" eb="16">
      <t>ゴウ</t>
    </rPh>
    <phoneticPr fontId="7"/>
  </si>
  <si>
    <t>ソリューション営業本部 NW営業１部</t>
    <phoneticPr fontId="7"/>
  </si>
  <si>
    <t>03-6402-5301</t>
    <phoneticPr fontId="7"/>
  </si>
  <si>
    <t>東京都千代田区霞ヶ関2-1-2　中央合同庁舎第二号館</t>
    <rPh sb="16" eb="18">
      <t>チュウオウ</t>
    </rPh>
    <rPh sb="18" eb="20">
      <t>ゴウドウ</t>
    </rPh>
    <rPh sb="20" eb="22">
      <t>チョウシャ</t>
    </rPh>
    <rPh sb="22" eb="23">
      <t>ダイ</t>
    </rPh>
    <rPh sb="23" eb="26">
      <t>ニゴウカン</t>
    </rPh>
    <phoneticPr fontId="7"/>
  </si>
  <si>
    <t>22912515-001</t>
    <phoneticPr fontId="7"/>
  </si>
  <si>
    <t>RDV00268</t>
    <phoneticPr fontId="7"/>
  </si>
  <si>
    <t>いきなり！ステーキ　今治店</t>
    <phoneticPr fontId="7"/>
  </si>
  <si>
    <t>794-0812</t>
    <phoneticPr fontId="7"/>
  </si>
  <si>
    <t>今治市北高下町3-2-28</t>
    <phoneticPr fontId="7"/>
  </si>
  <si>
    <t>愛媛県</t>
    <phoneticPr fontId="7"/>
  </si>
  <si>
    <t>0898-23-2254</t>
    <phoneticPr fontId="7"/>
  </si>
  <si>
    <t>0898-35-5092</t>
    <phoneticPr fontId="7"/>
  </si>
  <si>
    <t>794-0813</t>
    <phoneticPr fontId="7"/>
  </si>
  <si>
    <t>愛媛県今治市衣干町1丁目2番35号</t>
    <phoneticPr fontId="7"/>
  </si>
  <si>
    <t>今治支社</t>
    <phoneticPr fontId="7"/>
  </si>
  <si>
    <t>0898-23-0729</t>
    <phoneticPr fontId="7"/>
  </si>
  <si>
    <t>愛媛綜合警備保障株式会社</t>
    <phoneticPr fontId="7"/>
  </si>
  <si>
    <t>郵政防犯S部・SS</t>
    <rPh sb="0" eb="2">
      <t>ユウセイ</t>
    </rPh>
    <rPh sb="2" eb="4">
      <t>ボウハン</t>
    </rPh>
    <rPh sb="5" eb="6">
      <t>ブ</t>
    </rPh>
    <phoneticPr fontId="7"/>
  </si>
  <si>
    <t>IP091426</t>
    <phoneticPr fontId="7"/>
  </si>
  <si>
    <t>ショップインルミネ新宿店</t>
  </si>
  <si>
    <t>ショップインルミネ新宿店</t>
    <phoneticPr fontId="7"/>
  </si>
  <si>
    <t>160-0023</t>
  </si>
  <si>
    <t>160-0023</t>
    <phoneticPr fontId="7"/>
  </si>
  <si>
    <t>03-6279-4279</t>
    <phoneticPr fontId="7"/>
  </si>
  <si>
    <t>新宿区西新宿1-5-5 ルミネ新宿　ルミネ1　6階</t>
    <rPh sb="24" eb="25">
      <t>カイ</t>
    </rPh>
    <phoneticPr fontId="7"/>
  </si>
  <si>
    <t>東京都</t>
    <phoneticPr fontId="7"/>
  </si>
  <si>
    <t>新宿店</t>
  </si>
  <si>
    <t>綜合警備保障株式会社</t>
    <phoneticPr fontId="7"/>
  </si>
  <si>
    <t>164-0011</t>
    <phoneticPr fontId="7"/>
  </si>
  <si>
    <t>東京都中野区中央1-38-1</t>
    <phoneticPr fontId="7"/>
  </si>
  <si>
    <t>城西支社　営業部　第１営業グループ</t>
    <phoneticPr fontId="7"/>
  </si>
  <si>
    <t>03-5332-7612</t>
    <phoneticPr fontId="7"/>
  </si>
  <si>
    <t>川崎　雅一</t>
    <phoneticPr fontId="7"/>
  </si>
  <si>
    <t>東京都新宿区西新宿1-5-5 ルミネ新宿　ルミネ1　6階</t>
    <rPh sb="0" eb="3">
      <t>トウキョウト</t>
    </rPh>
    <phoneticPr fontId="7"/>
  </si>
  <si>
    <t>東京都中野区中央1-38-1</t>
    <phoneticPr fontId="7"/>
  </si>
  <si>
    <t>ショップインルミネ新宿店</t>
    <phoneticPr fontId="7"/>
  </si>
  <si>
    <t>ルミネ新宿店</t>
    <phoneticPr fontId="7"/>
  </si>
  <si>
    <t>RAV05261</t>
  </si>
  <si>
    <t>RAV05299</t>
  </si>
  <si>
    <t>RAV05438</t>
  </si>
  <si>
    <t>RAV05450</t>
  </si>
  <si>
    <t>RAV05451</t>
  </si>
  <si>
    <t>RAV05457</t>
  </si>
  <si>
    <t>RAV18695</t>
  </si>
  <si>
    <t>RAV18760</t>
  </si>
  <si>
    <t>RCV01431</t>
  </si>
  <si>
    <t>GG7002485313</t>
  </si>
  <si>
    <t>RDZ00209</t>
  </si>
  <si>
    <t>22903315-002</t>
    <phoneticPr fontId="7"/>
  </si>
  <si>
    <t>RDV07080</t>
    <phoneticPr fontId="7"/>
  </si>
  <si>
    <t>株式会社小松製作所</t>
    <phoneticPr fontId="7"/>
  </si>
  <si>
    <t>573-1001</t>
    <phoneticPr fontId="7"/>
  </si>
  <si>
    <t>大阪府枚方市上野3-1-3</t>
    <rPh sb="7" eb="8">
      <t>ノ</t>
    </rPh>
    <phoneticPr fontId="7"/>
  </si>
  <si>
    <t>車両検査課</t>
    <phoneticPr fontId="7"/>
  </si>
  <si>
    <t>072-840-6305</t>
    <phoneticPr fontId="7"/>
  </si>
  <si>
    <t>IP091428</t>
  </si>
  <si>
    <t>IP091429</t>
  </si>
  <si>
    <t>P営業1部・3課</t>
    <rPh sb="1" eb="3">
      <t>エイギョウ</t>
    </rPh>
    <rPh sb="4" eb="5">
      <t>ブ</t>
    </rPh>
    <rPh sb="7" eb="8">
      <t>カ</t>
    </rPh>
    <phoneticPr fontId="7"/>
  </si>
  <si>
    <t>谷口</t>
    <rPh sb="0" eb="2">
      <t>タニグチ</t>
    </rPh>
    <phoneticPr fontId="7"/>
  </si>
  <si>
    <t>関越社</t>
    <rPh sb="0" eb="2">
      <t>カンエツ</t>
    </rPh>
    <rPh sb="2" eb="3">
      <t>シャ</t>
    </rPh>
    <phoneticPr fontId="7"/>
  </si>
  <si>
    <t>ENG2課</t>
    <phoneticPr fontId="7"/>
  </si>
  <si>
    <t>茨城県</t>
    <rPh sb="0" eb="3">
      <t>イバラキケン</t>
    </rPh>
    <phoneticPr fontId="7"/>
  </si>
  <si>
    <t>北茨城市華川町小豆畑891</t>
    <rPh sb="0" eb="1">
      <t>キタ</t>
    </rPh>
    <rPh sb="1" eb="3">
      <t>イバラキ</t>
    </rPh>
    <rPh sb="3" eb="4">
      <t>シ</t>
    </rPh>
    <rPh sb="4" eb="7">
      <t>ハナカワチョウ</t>
    </rPh>
    <rPh sb="7" eb="8">
      <t>コ</t>
    </rPh>
    <rPh sb="8" eb="9">
      <t>マメ</t>
    </rPh>
    <rPh sb="9" eb="10">
      <t>ハタ</t>
    </rPh>
    <phoneticPr fontId="7"/>
  </si>
  <si>
    <t>WV-S1510</t>
  </si>
  <si>
    <t>22905097-001</t>
    <phoneticPr fontId="7"/>
  </si>
  <si>
    <t>IP091426</t>
    <phoneticPr fontId="7"/>
  </si>
  <si>
    <t>RCV02588</t>
  </si>
  <si>
    <t>RCV02590</t>
  </si>
  <si>
    <t>RCV02592</t>
  </si>
  <si>
    <t>RCV02593</t>
  </si>
  <si>
    <t>RCV02594</t>
  </si>
  <si>
    <t>RCV02598</t>
  </si>
  <si>
    <t>RCV02599</t>
  </si>
  <si>
    <t>RCV02605</t>
  </si>
  <si>
    <t>RCV02610</t>
  </si>
  <si>
    <t>RCV02616</t>
  </si>
  <si>
    <t>RCV02617</t>
  </si>
  <si>
    <t>RCV02618</t>
  </si>
  <si>
    <t>RCV02620</t>
  </si>
  <si>
    <t>新日鐵住金株式会社 名古屋製鐵所</t>
  </si>
  <si>
    <t>476-8686</t>
  </si>
  <si>
    <t>愛知県東海市東海町5丁目3番地</t>
    <phoneticPr fontId="7"/>
  </si>
  <si>
    <t>東海市東海町5丁目3番地</t>
    <phoneticPr fontId="7"/>
  </si>
  <si>
    <t>愛知県</t>
    <phoneticPr fontId="7"/>
  </si>
  <si>
    <t>園田　貴之</t>
  </si>
  <si>
    <t>愛知県名古屋市中村区名駅南2-7-55</t>
    <phoneticPr fontId="7"/>
  </si>
  <si>
    <t>450-8611</t>
    <phoneticPr fontId="7"/>
  </si>
  <si>
    <t>中部営業部</t>
    <phoneticPr fontId="7"/>
  </si>
  <si>
    <t>052-586-4141</t>
    <phoneticPr fontId="7"/>
  </si>
  <si>
    <t>476-8686</t>
    <phoneticPr fontId="7"/>
  </si>
  <si>
    <t>設備部　制御技術室</t>
    <phoneticPr fontId="7"/>
  </si>
  <si>
    <t>052-603-7583</t>
    <phoneticPr fontId="7"/>
  </si>
  <si>
    <t>052-603-7456</t>
    <phoneticPr fontId="7"/>
  </si>
  <si>
    <t>IP091430</t>
    <phoneticPr fontId="7"/>
  </si>
  <si>
    <t>IP091430</t>
    <phoneticPr fontId="7"/>
  </si>
  <si>
    <t>WV-S1110V</t>
  </si>
  <si>
    <t>WH-31</t>
  </si>
  <si>
    <t>IP091430</t>
    <phoneticPr fontId="7"/>
  </si>
  <si>
    <t>中国・営業2部山口支店</t>
    <rPh sb="9" eb="11">
      <t>シテン</t>
    </rPh>
    <phoneticPr fontId="7"/>
  </si>
  <si>
    <t>村本</t>
    <rPh sb="0" eb="2">
      <t>ムラモト</t>
    </rPh>
    <phoneticPr fontId="7"/>
  </si>
  <si>
    <t>山口県周南市福川南2573-4</t>
    <phoneticPr fontId="7"/>
  </si>
  <si>
    <t>山口県</t>
    <phoneticPr fontId="7"/>
  </si>
  <si>
    <t>746-0042</t>
  </si>
  <si>
    <t>746-0042</t>
    <phoneticPr fontId="7"/>
  </si>
  <si>
    <t>ファミリーマート 福川南店</t>
    <phoneticPr fontId="7"/>
  </si>
  <si>
    <t>福川南店</t>
    <phoneticPr fontId="7"/>
  </si>
  <si>
    <t>0834-61-0533</t>
    <phoneticPr fontId="7"/>
  </si>
  <si>
    <t>ファミリーマート 福川南店</t>
    <phoneticPr fontId="7"/>
  </si>
  <si>
    <t>綜合警備保障株式会社</t>
    <phoneticPr fontId="7"/>
  </si>
  <si>
    <t>山口県周南市御幸通2-18</t>
    <rPh sb="0" eb="3">
      <t>ヤマグチケン</t>
    </rPh>
    <rPh sb="3" eb="6">
      <t>シュウナンシ</t>
    </rPh>
    <phoneticPr fontId="7"/>
  </si>
  <si>
    <t>745-0034</t>
    <phoneticPr fontId="7"/>
  </si>
  <si>
    <t>0834-31-3200</t>
    <phoneticPr fontId="7"/>
  </si>
  <si>
    <t>山口支社 営業部営業課</t>
    <phoneticPr fontId="7"/>
  </si>
  <si>
    <t>22915971-002</t>
    <phoneticPr fontId="7"/>
  </si>
  <si>
    <t>IP091430</t>
    <phoneticPr fontId="7"/>
  </si>
  <si>
    <t>IP091431</t>
  </si>
  <si>
    <t>IP091432</t>
  </si>
  <si>
    <t>WV-S1511LNJ</t>
    <phoneticPr fontId="7"/>
  </si>
  <si>
    <t>22915971-003</t>
    <phoneticPr fontId="7"/>
  </si>
  <si>
    <t>RCV01588</t>
  </si>
  <si>
    <t>RDV13399</t>
  </si>
  <si>
    <t>RDV13410</t>
  </si>
  <si>
    <t>319-1538</t>
    <phoneticPr fontId="7"/>
  </si>
  <si>
    <t>磯原ウレタン工業株式会社</t>
    <rPh sb="0" eb="2">
      <t>イソハラ</t>
    </rPh>
    <rPh sb="6" eb="8">
      <t>コウギョウ</t>
    </rPh>
    <rPh sb="8" eb="12">
      <t>カブシキガイシャ</t>
    </rPh>
    <phoneticPr fontId="7"/>
  </si>
  <si>
    <t>管理部　業務課</t>
    <phoneticPr fontId="7"/>
  </si>
  <si>
    <t>小倉　奈緒子</t>
    <phoneticPr fontId="7"/>
  </si>
  <si>
    <t>0293-42-0559</t>
    <phoneticPr fontId="7"/>
  </si>
  <si>
    <t>磯原ウレタン工業株式会社</t>
    <phoneticPr fontId="7"/>
  </si>
  <si>
    <t>319-1541</t>
    <phoneticPr fontId="7"/>
  </si>
  <si>
    <t>北茨城市磯原町磯原1212-1</t>
    <phoneticPr fontId="7"/>
  </si>
  <si>
    <t>105-0021</t>
    <phoneticPr fontId="7"/>
  </si>
  <si>
    <t>東京都港区港区東新橋２－１２－７</t>
    <phoneticPr fontId="7"/>
  </si>
  <si>
    <t>ソリューション営業本部ＮＷＩ営業１部</t>
    <phoneticPr fontId="7"/>
  </si>
  <si>
    <t>03-6402-5301</t>
    <phoneticPr fontId="7"/>
  </si>
  <si>
    <t>RDV13411</t>
  </si>
  <si>
    <t>RCV39577</t>
  </si>
  <si>
    <t>IP091428</t>
    <phoneticPr fontId="7"/>
  </si>
  <si>
    <t>IP091433</t>
  </si>
  <si>
    <t>IP091434</t>
  </si>
  <si>
    <t>IP091435</t>
  </si>
  <si>
    <t>金融Ｓ部・3課</t>
    <rPh sb="6" eb="7">
      <t>カ</t>
    </rPh>
    <phoneticPr fontId="7"/>
  </si>
  <si>
    <t>橘高</t>
    <rPh sb="0" eb="2">
      <t>キッタカ</t>
    </rPh>
    <phoneticPr fontId="7"/>
  </si>
  <si>
    <t>ニッセイ情報テクノロジー株式会社</t>
    <phoneticPr fontId="7"/>
  </si>
  <si>
    <t>仙台事務サービスセンター</t>
    <phoneticPr fontId="7"/>
  </si>
  <si>
    <t>IP091436</t>
  </si>
  <si>
    <t>DG-SF135</t>
    <phoneticPr fontId="7"/>
  </si>
  <si>
    <t>6年目保守PSC鈴木課長了承</t>
    <rPh sb="1" eb="3">
      <t>ネンメ</t>
    </rPh>
    <rPh sb="3" eb="5">
      <t>ホシュ</t>
    </rPh>
    <rPh sb="8" eb="10">
      <t>スズキ</t>
    </rPh>
    <rPh sb="10" eb="12">
      <t>カチョウ</t>
    </rPh>
    <rPh sb="12" eb="14">
      <t>リョウショウ</t>
    </rPh>
    <phoneticPr fontId="7"/>
  </si>
  <si>
    <t>22862674-003</t>
    <phoneticPr fontId="7"/>
  </si>
  <si>
    <t>DG-SW155</t>
    <phoneticPr fontId="7"/>
  </si>
  <si>
    <t>宮城県</t>
    <rPh sb="0" eb="3">
      <t>ミヤギケン</t>
    </rPh>
    <phoneticPr fontId="7"/>
  </si>
  <si>
    <t>WV-SFN110</t>
    <phoneticPr fontId="7"/>
  </si>
  <si>
    <t>仙台市青葉区一番町3-3-5 仙台青葉通ビル</t>
  </si>
  <si>
    <t>仙台事務SC</t>
  </si>
  <si>
    <t>団体保険サービスセンター(仙台事務SC)</t>
  </si>
  <si>
    <t>宮城県</t>
    <rPh sb="0" eb="3">
      <t>ミヤギケン</t>
    </rPh>
    <phoneticPr fontId="7"/>
  </si>
  <si>
    <t>横田　久美子</t>
  </si>
  <si>
    <t>LLV04019</t>
  </si>
  <si>
    <t>IP091437</t>
  </si>
  <si>
    <t>IP091438</t>
  </si>
  <si>
    <t>IP091439</t>
  </si>
  <si>
    <t>山形パナソニック</t>
    <rPh sb="0" eb="2">
      <t>ヤマガタ</t>
    </rPh>
    <phoneticPr fontId="7"/>
  </si>
  <si>
    <t>阿部</t>
    <rPh sb="0" eb="2">
      <t>アベ</t>
    </rPh>
    <phoneticPr fontId="7"/>
  </si>
  <si>
    <t>WV-S1531LNJ</t>
    <phoneticPr fontId="7"/>
  </si>
  <si>
    <t>WV-S2110J</t>
    <phoneticPr fontId="7"/>
  </si>
  <si>
    <t>WJ-NX300/8</t>
    <phoneticPr fontId="7"/>
  </si>
  <si>
    <t>WV-S1531LNJ</t>
    <phoneticPr fontId="7"/>
  </si>
  <si>
    <t>関西社</t>
    <rPh sb="0" eb="2">
      <t>カンサイ</t>
    </rPh>
    <rPh sb="2" eb="3">
      <t>シャ</t>
    </rPh>
    <phoneticPr fontId="7"/>
  </si>
  <si>
    <t>ENG3部端末S課</t>
    <rPh sb="4" eb="5">
      <t>ブ</t>
    </rPh>
    <rPh sb="5" eb="7">
      <t>タンマツ</t>
    </rPh>
    <rPh sb="8" eb="9">
      <t>カ</t>
    </rPh>
    <phoneticPr fontId="7"/>
  </si>
  <si>
    <t>通信S部・1課</t>
    <rPh sb="0" eb="2">
      <t>ツウシン</t>
    </rPh>
    <rPh sb="3" eb="4">
      <t>ブ</t>
    </rPh>
    <rPh sb="6" eb="7">
      <t>カ</t>
    </rPh>
    <phoneticPr fontId="7"/>
  </si>
  <si>
    <t>吉田</t>
    <rPh sb="0" eb="2">
      <t>ヨシダ</t>
    </rPh>
    <phoneticPr fontId="7"/>
  </si>
  <si>
    <t>FSC</t>
    <phoneticPr fontId="7"/>
  </si>
  <si>
    <t>FS2部BS1課</t>
    <rPh sb="3" eb="4">
      <t>ブ</t>
    </rPh>
    <rPh sb="7" eb="8">
      <t>カ</t>
    </rPh>
    <phoneticPr fontId="7"/>
  </si>
  <si>
    <t>WJ-NX200/4</t>
    <phoneticPr fontId="7"/>
  </si>
  <si>
    <t>22935997-001</t>
    <phoneticPr fontId="7"/>
  </si>
  <si>
    <t>WV-SF132</t>
    <phoneticPr fontId="7"/>
  </si>
  <si>
    <r>
      <t xml:space="preserve">Y9388 </t>
    </r>
    <r>
      <rPr>
        <sz val="11"/>
        <color rgb="FFFF0000"/>
        <rFont val="ＭＳ Ｐゴシック"/>
        <family val="3"/>
        <charset val="128"/>
      </rPr>
      <t>手続7月に延期（山型P阿部さん確認）</t>
    </r>
    <rPh sb="6" eb="8">
      <t>テツヅキ</t>
    </rPh>
    <rPh sb="9" eb="10">
      <t>ガツ</t>
    </rPh>
    <rPh sb="11" eb="13">
      <t>エンキ</t>
    </rPh>
    <rPh sb="14" eb="16">
      <t>ヤマガタ</t>
    </rPh>
    <rPh sb="17" eb="19">
      <t>アベ</t>
    </rPh>
    <rPh sb="21" eb="23">
      <t>カクニン</t>
    </rPh>
    <phoneticPr fontId="7"/>
  </si>
  <si>
    <t>22920375-002</t>
    <phoneticPr fontId="7"/>
  </si>
  <si>
    <t>RBV00467</t>
  </si>
  <si>
    <t>RDV26379</t>
  </si>
  <si>
    <t>RDV26373</t>
  </si>
  <si>
    <t>WV-S1110V</t>
    <phoneticPr fontId="7"/>
  </si>
  <si>
    <t>WV-S1511LNJ</t>
    <phoneticPr fontId="7"/>
  </si>
  <si>
    <t>RBV00336</t>
  </si>
  <si>
    <t>RBV00342</t>
  </si>
  <si>
    <t>RBV07160</t>
  </si>
  <si>
    <t>RBV00315</t>
  </si>
  <si>
    <t>RBV08603</t>
  </si>
  <si>
    <t>ＲBV01832</t>
  </si>
  <si>
    <t>RBV01822</t>
  </si>
  <si>
    <t>RDV33393</t>
  </si>
  <si>
    <t>RDV00700</t>
  </si>
  <si>
    <t>QKZ00784</t>
  </si>
  <si>
    <t>GG7002777308</t>
  </si>
  <si>
    <t>RDV23172</t>
    <phoneticPr fontId="7"/>
  </si>
  <si>
    <t>ファミリーマート 福川南店</t>
    <phoneticPr fontId="7"/>
  </si>
  <si>
    <t>WV-S1110V</t>
    <phoneticPr fontId="7"/>
  </si>
  <si>
    <t>ＷV-S1511LNJ</t>
    <phoneticPr fontId="7"/>
  </si>
  <si>
    <t>WJ-NX200/2</t>
    <phoneticPr fontId="7"/>
  </si>
  <si>
    <t>WJ-PU108</t>
    <phoneticPr fontId="7"/>
  </si>
  <si>
    <t>WJ-NXE20JW</t>
    <phoneticPr fontId="7"/>
  </si>
  <si>
    <t>LCD-MF211ESB</t>
    <phoneticPr fontId="7"/>
  </si>
  <si>
    <t>DH-HD14EL30/RS</t>
    <phoneticPr fontId="7"/>
  </si>
  <si>
    <t>WH-31</t>
    <phoneticPr fontId="7"/>
  </si>
  <si>
    <t>WV-Q120A</t>
    <phoneticPr fontId="7"/>
  </si>
  <si>
    <t>IP091441</t>
  </si>
  <si>
    <t>IP091442</t>
  </si>
  <si>
    <t>IP091443</t>
  </si>
  <si>
    <t>IP091441</t>
    <phoneticPr fontId="7"/>
  </si>
  <si>
    <t>Ｐ営業１部・１課</t>
    <phoneticPr fontId="7"/>
  </si>
  <si>
    <t>千濱</t>
    <rPh sb="0" eb="2">
      <t>チハマ</t>
    </rPh>
    <phoneticPr fontId="7"/>
  </si>
  <si>
    <t>WV-S1511LNJ</t>
    <phoneticPr fontId="7"/>
  </si>
  <si>
    <t>WV-S1531LNJ</t>
    <phoneticPr fontId="7"/>
  </si>
  <si>
    <t>22946319-001</t>
    <phoneticPr fontId="7"/>
  </si>
  <si>
    <t>WV-S1511LNJ</t>
    <phoneticPr fontId="7"/>
  </si>
  <si>
    <t>WJ-NX200/V1</t>
    <phoneticPr fontId="7"/>
  </si>
  <si>
    <t>22946319-001</t>
    <phoneticPr fontId="7"/>
  </si>
  <si>
    <t>RFV01058</t>
    <phoneticPr fontId="7"/>
  </si>
  <si>
    <t>OCV01153</t>
    <phoneticPr fontId="7"/>
  </si>
  <si>
    <t>182-0024</t>
  </si>
  <si>
    <t>調布市布田四丁目6番1号</t>
    <phoneticPr fontId="7"/>
  </si>
  <si>
    <t>東京都</t>
    <rPh sb="0" eb="3">
      <t>トウキョウト</t>
    </rPh>
    <phoneticPr fontId="7"/>
  </si>
  <si>
    <t>第一金融事業本部
保険ＩＴビジネス事業部</t>
    <phoneticPr fontId="7"/>
  </si>
  <si>
    <t>050-5546-9137</t>
  </si>
  <si>
    <t>050-5546-9137</t>
    <phoneticPr fontId="7"/>
  </si>
  <si>
    <t>NTTデータカスタマサービス株式会社</t>
    <phoneticPr fontId="7"/>
  </si>
  <si>
    <t>135-0051</t>
    <phoneticPr fontId="7"/>
  </si>
  <si>
    <t>東京都江東区枝川１－９－４</t>
    <phoneticPr fontId="7"/>
  </si>
  <si>
    <t>エンジアリング事業部エンジニアリング部</t>
    <phoneticPr fontId="7"/>
  </si>
  <si>
    <t>03-5690-2465</t>
    <phoneticPr fontId="7"/>
  </si>
  <si>
    <t>03-5690-5435</t>
    <phoneticPr fontId="7"/>
  </si>
  <si>
    <t>株式会社NTTデータ</t>
  </si>
  <si>
    <t>株式会社NTTデータ</t>
    <phoneticPr fontId="7"/>
  </si>
  <si>
    <t>株式会社NTTデータ</t>
    <phoneticPr fontId="7"/>
  </si>
  <si>
    <t>東京都調布市布田四丁目6番1号</t>
    <phoneticPr fontId="7"/>
  </si>
  <si>
    <t>第一金融事業本部</t>
    <phoneticPr fontId="7"/>
  </si>
  <si>
    <t>RAV00478</t>
    <phoneticPr fontId="7"/>
  </si>
  <si>
    <t>QJV26577</t>
    <phoneticPr fontId="7"/>
  </si>
  <si>
    <t>株式会社NTTデータ</t>
    <phoneticPr fontId="7"/>
  </si>
  <si>
    <t>P営業3部・2課</t>
    <rPh sb="1" eb="3">
      <t>エイギョウ</t>
    </rPh>
    <rPh sb="4" eb="5">
      <t>ブ</t>
    </rPh>
    <rPh sb="7" eb="8">
      <t>カ</t>
    </rPh>
    <phoneticPr fontId="7"/>
  </si>
  <si>
    <t>市川</t>
    <rPh sb="0" eb="2">
      <t>イチカワ</t>
    </rPh>
    <phoneticPr fontId="7"/>
  </si>
  <si>
    <t>関西社</t>
    <rPh sb="0" eb="2">
      <t>カンサイ</t>
    </rPh>
    <rPh sb="2" eb="3">
      <t>シャ</t>
    </rPh>
    <phoneticPr fontId="7"/>
  </si>
  <si>
    <t>ENG3端末S</t>
    <rPh sb="4" eb="6">
      <t>タンマツ</t>
    </rPh>
    <phoneticPr fontId="7"/>
  </si>
  <si>
    <t>兵庫県</t>
    <phoneticPr fontId="7"/>
  </si>
  <si>
    <t>22947022-001</t>
    <phoneticPr fontId="7"/>
  </si>
  <si>
    <t>WJ-HDE400</t>
    <phoneticPr fontId="7"/>
  </si>
  <si>
    <t>IP091445</t>
    <phoneticPr fontId="7"/>
  </si>
  <si>
    <t>IP091446</t>
  </si>
  <si>
    <t>IP091447</t>
  </si>
  <si>
    <t>Ｐ営業１部・3課</t>
    <phoneticPr fontId="7"/>
  </si>
  <si>
    <t>谷口</t>
    <rPh sb="0" eb="2">
      <t>タニグチ</t>
    </rPh>
    <phoneticPr fontId="7"/>
  </si>
  <si>
    <t>WV-S2110J</t>
    <phoneticPr fontId="7"/>
  </si>
  <si>
    <t>WV-S1110V</t>
    <phoneticPr fontId="7"/>
  </si>
  <si>
    <t>WJ-NX200/05</t>
    <phoneticPr fontId="7"/>
  </si>
  <si>
    <t>合同会社 富岡杉内ソーラー</t>
    <phoneticPr fontId="7"/>
  </si>
  <si>
    <t>シャープ株式会社 エネルギーソリューション事業本部 発電事業開発推進部</t>
    <rPh sb="4" eb="6">
      <t>カブシキ</t>
    </rPh>
    <rPh sb="6" eb="8">
      <t>カイシャ</t>
    </rPh>
    <phoneticPr fontId="7"/>
  </si>
  <si>
    <t>尾崎</t>
  </si>
  <si>
    <t>南相馬営業所</t>
    <phoneticPr fontId="7"/>
  </si>
  <si>
    <t>975-0038</t>
    <phoneticPr fontId="7"/>
  </si>
  <si>
    <t>福島県南相馬市原町区日の出町５４７</t>
    <phoneticPr fontId="7"/>
  </si>
  <si>
    <t>0244-25-7212</t>
    <phoneticPr fontId="7"/>
  </si>
  <si>
    <t>0244-25-7213</t>
    <phoneticPr fontId="7"/>
  </si>
  <si>
    <t>合同会社 富岡杉内ソーラー</t>
    <phoneticPr fontId="7"/>
  </si>
  <si>
    <t>979-1141</t>
    <phoneticPr fontId="7"/>
  </si>
  <si>
    <t>福島県双葉郡富岡町大字上手岡字大木戸川原１３４</t>
    <phoneticPr fontId="7"/>
  </si>
  <si>
    <t>シャープ株式会社 エネルギーソリューション事業本部 発電事業開発推進部</t>
    <phoneticPr fontId="7"/>
  </si>
  <si>
    <t>0745-63-3021</t>
  </si>
  <si>
    <t>QJV00217</t>
  </si>
  <si>
    <t>QJV00218</t>
  </si>
  <si>
    <t>QJV00220</t>
  </si>
  <si>
    <t>QJV00230</t>
  </si>
  <si>
    <t>QJV00234</t>
  </si>
  <si>
    <t>QJV00242</t>
  </si>
  <si>
    <t>QJV00244</t>
  </si>
  <si>
    <t>QJV00254</t>
  </si>
  <si>
    <t>QJV00262</t>
  </si>
  <si>
    <t>QJV00266</t>
  </si>
  <si>
    <t>QHV01777</t>
    <phoneticPr fontId="7"/>
  </si>
  <si>
    <t>茨城県立常陸太田特別支援学校</t>
    <rPh sb="0" eb="4">
      <t>イバラキケンリツ</t>
    </rPh>
    <rPh sb="4" eb="8">
      <t>ヒタチオオタ</t>
    </rPh>
    <rPh sb="8" eb="10">
      <t>トクベツ</t>
    </rPh>
    <rPh sb="10" eb="12">
      <t>シエン</t>
    </rPh>
    <rPh sb="12" eb="14">
      <t>ガッコウ</t>
    </rPh>
    <phoneticPr fontId="4"/>
  </si>
  <si>
    <t>313-0003</t>
  </si>
  <si>
    <t>茨城県</t>
    <phoneticPr fontId="7"/>
  </si>
  <si>
    <t>常陸太田市瑞龍町1032-1</t>
    <phoneticPr fontId="7"/>
  </si>
  <si>
    <t>事務担当</t>
    <rPh sb="0" eb="2">
      <t>ジム</t>
    </rPh>
    <rPh sb="2" eb="4">
      <t>タントウ</t>
    </rPh>
    <phoneticPr fontId="4"/>
  </si>
  <si>
    <t>川松</t>
    <rPh sb="0" eb="2">
      <t>カワマツ</t>
    </rPh>
    <phoneticPr fontId="4"/>
  </si>
  <si>
    <t>0294-72-3353</t>
  </si>
  <si>
    <t>サンテレホン株式会社</t>
    <phoneticPr fontId="7"/>
  </si>
  <si>
    <t>103-8515</t>
    <phoneticPr fontId="7"/>
  </si>
  <si>
    <t xml:space="preserve">東京都中央区日本橋箱崎町36番2号　Daiwa リバーゲート 17 階 </t>
    <phoneticPr fontId="7"/>
  </si>
  <si>
    <t>情報通信本部地域統括営業部広域営業課</t>
    <phoneticPr fontId="7"/>
  </si>
  <si>
    <t>03-5651-3221</t>
    <phoneticPr fontId="7"/>
  </si>
  <si>
    <t>03-5651-3266</t>
    <phoneticPr fontId="7"/>
  </si>
  <si>
    <t>0294-72-3373</t>
    <phoneticPr fontId="7"/>
  </si>
  <si>
    <t>茨城県立常陸太田特別支援学校</t>
    <phoneticPr fontId="7"/>
  </si>
  <si>
    <t>茨城県常陸太田市瑞龍町1032-1</t>
    <phoneticPr fontId="7"/>
  </si>
  <si>
    <t>事務担当</t>
  </si>
  <si>
    <t>RDV31861</t>
  </si>
  <si>
    <t>RDV19251</t>
  </si>
  <si>
    <t>RDV19250</t>
  </si>
  <si>
    <t>RCV35432</t>
  </si>
  <si>
    <t>RCV35427</t>
  </si>
  <si>
    <t>RDV01004</t>
  </si>
  <si>
    <t>665-9845</t>
    <phoneticPr fontId="7"/>
  </si>
  <si>
    <t>宝塚市栄町2-11-7　宝塚ティム1階102号</t>
    <phoneticPr fontId="7"/>
  </si>
  <si>
    <t>関西個別指導学院　宝塚教室2号館</t>
    <phoneticPr fontId="7"/>
  </si>
  <si>
    <t>0797-83-1422</t>
    <phoneticPr fontId="7"/>
  </si>
  <si>
    <t>0797-83-1423</t>
    <phoneticPr fontId="7"/>
  </si>
  <si>
    <t>株式会社　東京個別指導学院</t>
    <phoneticPr fontId="7"/>
  </si>
  <si>
    <t>東京都新宿区西新宿一丁目26番2号　新宿野村ビル25階</t>
    <phoneticPr fontId="7"/>
  </si>
  <si>
    <t>163-0525</t>
    <phoneticPr fontId="7"/>
  </si>
  <si>
    <t>総務法務部　ファシリティマネジメント部</t>
    <phoneticPr fontId="7"/>
  </si>
  <si>
    <t>03-6911-3227</t>
    <phoneticPr fontId="7"/>
  </si>
  <si>
    <t>03-6911-3228</t>
    <phoneticPr fontId="7"/>
  </si>
  <si>
    <t>株式会社　東京個別指導学院</t>
    <phoneticPr fontId="7"/>
  </si>
  <si>
    <t>REV31940</t>
    <phoneticPr fontId="7"/>
  </si>
  <si>
    <t>IP091448</t>
    <phoneticPr fontId="7"/>
  </si>
  <si>
    <t>通信S部･1課</t>
    <rPh sb="0" eb="2">
      <t>ツウシン</t>
    </rPh>
    <rPh sb="3" eb="4">
      <t>ブ</t>
    </rPh>
    <rPh sb="6" eb="7">
      <t>カ</t>
    </rPh>
    <phoneticPr fontId="7"/>
  </si>
  <si>
    <t>吉田</t>
    <rPh sb="0" eb="2">
      <t>ヨシダ</t>
    </rPh>
    <phoneticPr fontId="7"/>
  </si>
  <si>
    <t>22955099-001</t>
    <phoneticPr fontId="7"/>
  </si>
  <si>
    <t>IP091450</t>
  </si>
  <si>
    <t>IP091450</t>
    <phoneticPr fontId="7"/>
  </si>
  <si>
    <t>IP091451</t>
  </si>
  <si>
    <t>IP091451</t>
    <phoneticPr fontId="7"/>
  </si>
  <si>
    <t>IP091452</t>
  </si>
  <si>
    <t>IP091452</t>
    <phoneticPr fontId="7"/>
  </si>
  <si>
    <t>ｴﾈﾙｷﾞｰS部・1課</t>
    <rPh sb="7" eb="8">
      <t>ブ</t>
    </rPh>
    <rPh sb="10" eb="11">
      <t>カ</t>
    </rPh>
    <phoneticPr fontId="7"/>
  </si>
  <si>
    <t>曽根</t>
    <rPh sb="0" eb="2">
      <t>ソネ</t>
    </rPh>
    <phoneticPr fontId="7"/>
  </si>
  <si>
    <t>WV-SUD638</t>
    <phoneticPr fontId="7"/>
  </si>
  <si>
    <t>WV-SW598AJS</t>
    <phoneticPr fontId="7"/>
  </si>
  <si>
    <t>WV-SC385</t>
    <phoneticPr fontId="7"/>
  </si>
  <si>
    <t>22955493-002</t>
  </si>
  <si>
    <t>22955493-002</t>
    <phoneticPr fontId="7"/>
  </si>
  <si>
    <t>日産化学工業株式会社</t>
  </si>
  <si>
    <t>日産化学工業株式会社</t>
    <phoneticPr fontId="7"/>
  </si>
  <si>
    <t>103-6028</t>
  </si>
  <si>
    <t>103-6028</t>
    <phoneticPr fontId="7"/>
  </si>
  <si>
    <t>中央区日本橋2丁目7-1　日本橋タワー</t>
  </si>
  <si>
    <t>中央区日本橋2丁目7-1　日本橋タワー</t>
    <phoneticPr fontId="7"/>
  </si>
  <si>
    <t>東京都</t>
    <rPh sb="0" eb="3">
      <t>トウキョウト</t>
    </rPh>
    <phoneticPr fontId="7"/>
  </si>
  <si>
    <t>03-3296-8310</t>
  </si>
  <si>
    <t>03-3296-8310</t>
    <phoneticPr fontId="7"/>
  </si>
  <si>
    <t>吉田　侑介</t>
  </si>
  <si>
    <t>吉田　侑介</t>
    <phoneticPr fontId="7"/>
  </si>
  <si>
    <t>パナソニックＥＳネットワークス株式会社</t>
    <phoneticPr fontId="7"/>
  </si>
  <si>
    <t>105-0021</t>
    <phoneticPr fontId="7"/>
  </si>
  <si>
    <t>東京都港区港区東新橋２－１２－７</t>
  </si>
  <si>
    <t>東京都港区港区東新橋２－１２－７</t>
    <phoneticPr fontId="7"/>
  </si>
  <si>
    <t>ソリューション営業本部ＮＷＩ営業１部</t>
  </si>
  <si>
    <t>ソリューション営業本部ＮＷＩ営業１部</t>
    <phoneticPr fontId="7"/>
  </si>
  <si>
    <t>03-6402-5301</t>
    <phoneticPr fontId="7"/>
  </si>
  <si>
    <t>日産化学工業株式会社</t>
    <phoneticPr fontId="7"/>
  </si>
  <si>
    <t>東京都中央区日本橋２丁目７－１</t>
  </si>
  <si>
    <t>東京都中央区日本橋２丁目７－１</t>
    <phoneticPr fontId="7"/>
  </si>
  <si>
    <t>RCV20384</t>
    <phoneticPr fontId="7"/>
  </si>
  <si>
    <t>RCV20360</t>
    <phoneticPr fontId="7"/>
  </si>
  <si>
    <t>RBV07145</t>
    <phoneticPr fontId="7"/>
  </si>
  <si>
    <t>RDV00421</t>
    <phoneticPr fontId="7"/>
  </si>
  <si>
    <t>22955491-002</t>
    <phoneticPr fontId="7"/>
  </si>
  <si>
    <t>IP091453</t>
    <phoneticPr fontId="7"/>
  </si>
  <si>
    <t>IP091454</t>
    <phoneticPr fontId="7"/>
  </si>
  <si>
    <t>IP091453</t>
    <phoneticPr fontId="7"/>
  </si>
  <si>
    <t>IP091454</t>
    <phoneticPr fontId="7"/>
  </si>
  <si>
    <t>通信Ｓ部・１課</t>
    <phoneticPr fontId="7"/>
  </si>
  <si>
    <t>吉田</t>
    <rPh sb="0" eb="2">
      <t>ヨシダ</t>
    </rPh>
    <phoneticPr fontId="7"/>
  </si>
  <si>
    <t>22963501-001</t>
    <phoneticPr fontId="7"/>
  </si>
  <si>
    <t>株式会社NTTデータ</t>
    <rPh sb="0" eb="4">
      <t>カブシキガイシャ</t>
    </rPh>
    <phoneticPr fontId="7"/>
  </si>
  <si>
    <t>株式会社NTTデータ</t>
    <phoneticPr fontId="7"/>
  </si>
  <si>
    <t>183-0044</t>
    <phoneticPr fontId="7"/>
  </si>
  <si>
    <t>東京都</t>
    <rPh sb="0" eb="3">
      <t>トウキョウト</t>
    </rPh>
    <phoneticPr fontId="7"/>
  </si>
  <si>
    <t>府中市日鋼町1-1</t>
  </si>
  <si>
    <t>府中市日鋼町1-1</t>
    <phoneticPr fontId="7"/>
  </si>
  <si>
    <t>第一金融事業本部
保険ＩＴビジネス事業部</t>
  </si>
  <si>
    <t>第一金融事業本部
保険ＩＴビジネス事業部</t>
    <phoneticPr fontId="7"/>
  </si>
  <si>
    <t>050-5546-9137</t>
    <phoneticPr fontId="7"/>
  </si>
  <si>
    <t>NTTデータカスタマサービス株式会社</t>
  </si>
  <si>
    <t>NTTデータカスタマサービス株式会社</t>
    <phoneticPr fontId="7"/>
  </si>
  <si>
    <t>135-0051</t>
    <phoneticPr fontId="7"/>
  </si>
  <si>
    <t>東京都江東区枝川1-9-4 住友不動産豊洲TKビル 6Ｆ</t>
  </si>
  <si>
    <t>東京都江東区枝川1-9-4 住友不動産豊洲TKビル 6Ｆ</t>
    <phoneticPr fontId="7"/>
  </si>
  <si>
    <t>ファシリティエンジニアリング事業部</t>
  </si>
  <si>
    <t>ファシリティエンジニアリング事業部</t>
    <phoneticPr fontId="7"/>
  </si>
  <si>
    <t>03-5690-2465</t>
    <phoneticPr fontId="7"/>
  </si>
  <si>
    <t>03-5690-5435</t>
    <phoneticPr fontId="7"/>
  </si>
  <si>
    <t>182-0024</t>
    <phoneticPr fontId="7"/>
  </si>
  <si>
    <t>東京都調布市布田4-6-1</t>
  </si>
  <si>
    <t>東京都調布市布田4-6-1</t>
    <phoneticPr fontId="7"/>
  </si>
  <si>
    <t>第一金融事業本部　保険ＩＴビジネス事業</t>
  </si>
  <si>
    <t>第一金融事業本部　保険ＩＴビジネス事業</t>
    <phoneticPr fontId="7"/>
  </si>
  <si>
    <t>RDV01044</t>
    <phoneticPr fontId="7"/>
  </si>
  <si>
    <t>RAV39670</t>
    <phoneticPr fontId="7"/>
  </si>
  <si>
    <t>IP091455</t>
    <phoneticPr fontId="7"/>
  </si>
  <si>
    <t>IP091456</t>
    <phoneticPr fontId="7"/>
  </si>
  <si>
    <t>P営業2部・2課</t>
    <rPh sb="1" eb="3">
      <t>エイギョウ</t>
    </rPh>
    <rPh sb="4" eb="5">
      <t>ブ</t>
    </rPh>
    <phoneticPr fontId="7"/>
  </si>
  <si>
    <t>朝岡</t>
    <rPh sb="0" eb="2">
      <t>アサオカ</t>
    </rPh>
    <phoneticPr fontId="7"/>
  </si>
  <si>
    <t>FSC</t>
    <phoneticPr fontId="7"/>
  </si>
  <si>
    <t>石油連盟</t>
    <phoneticPr fontId="7"/>
  </si>
  <si>
    <t>110-0004</t>
    <phoneticPr fontId="7"/>
  </si>
  <si>
    <t>東京都</t>
    <rPh sb="0" eb="3">
      <t>トウキョウト</t>
    </rPh>
    <phoneticPr fontId="7"/>
  </si>
  <si>
    <t>千代田区大手町１－３－２　　経団連会館１７F</t>
    <phoneticPr fontId="7"/>
  </si>
  <si>
    <t>総務部</t>
    <phoneticPr fontId="7"/>
  </si>
  <si>
    <t>03-5218-2300</t>
    <phoneticPr fontId="7"/>
  </si>
  <si>
    <t>03-5218-2320</t>
    <phoneticPr fontId="7"/>
  </si>
  <si>
    <t>株式会社　稲沢商会</t>
    <phoneticPr fontId="7"/>
  </si>
  <si>
    <t>110-0015</t>
    <phoneticPr fontId="7"/>
  </si>
  <si>
    <t>東京都台東区東上野3丁目35番9号　　本池田ビル３階</t>
    <phoneticPr fontId="7"/>
  </si>
  <si>
    <t>営業部　　ＡＶＳシステムソリューションズチーム東京営業所</t>
    <phoneticPr fontId="7"/>
  </si>
  <si>
    <t>03-6803-0173</t>
    <phoneticPr fontId="7"/>
  </si>
  <si>
    <t>WJ-NX200/4</t>
    <phoneticPr fontId="7"/>
  </si>
  <si>
    <t>RAV03220</t>
    <phoneticPr fontId="7"/>
  </si>
  <si>
    <t>WV-S2110Ｊ</t>
    <phoneticPr fontId="7"/>
  </si>
  <si>
    <t>RCV02482</t>
  </si>
  <si>
    <t>RCV02493</t>
  </si>
  <si>
    <t>RCV02456</t>
  </si>
  <si>
    <t>RCV02427</t>
  </si>
  <si>
    <t>22911626-001</t>
    <phoneticPr fontId="7"/>
  </si>
  <si>
    <t>IP091457</t>
    <phoneticPr fontId="7"/>
  </si>
  <si>
    <t>IP091458</t>
    <phoneticPr fontId="7"/>
  </si>
  <si>
    <t>IP091459</t>
    <phoneticPr fontId="7"/>
  </si>
  <si>
    <t>町田市役所</t>
    <phoneticPr fontId="7"/>
  </si>
  <si>
    <t xml:space="preserve">194-8520 </t>
    <phoneticPr fontId="7"/>
  </si>
  <si>
    <t>町田市森野2丁目2−22</t>
    <phoneticPr fontId="7"/>
  </si>
  <si>
    <t>エクシオテック</t>
    <phoneticPr fontId="7"/>
  </si>
  <si>
    <t>090-2240-1891</t>
    <phoneticPr fontId="7"/>
  </si>
  <si>
    <t>WV-S1110V</t>
    <phoneticPr fontId="7"/>
  </si>
  <si>
    <t>WJ-NX400K</t>
    <phoneticPr fontId="7"/>
  </si>
  <si>
    <t>RAV00719</t>
    <phoneticPr fontId="7"/>
  </si>
  <si>
    <t>WJ-HDU41M</t>
    <phoneticPr fontId="7"/>
  </si>
  <si>
    <t>QKV19719</t>
  </si>
  <si>
    <t>QKV24793</t>
  </si>
  <si>
    <t>QKV19634</t>
  </si>
  <si>
    <t>QKV19677</t>
  </si>
  <si>
    <t>QKV38362</t>
  </si>
  <si>
    <t>QKV19636</t>
  </si>
  <si>
    <t>QKV19614</t>
  </si>
  <si>
    <t>QKV19652</t>
  </si>
  <si>
    <t>QKV19674</t>
  </si>
  <si>
    <t>QKV19687</t>
  </si>
  <si>
    <t>QKV38088</t>
  </si>
  <si>
    <t>QKV19617</t>
  </si>
  <si>
    <t>QKV19680</t>
  </si>
  <si>
    <t>QKV19662</t>
  </si>
  <si>
    <t>RCV03871</t>
  </si>
  <si>
    <t>RCV03872</t>
  </si>
  <si>
    <t>RCV03234</t>
  </si>
  <si>
    <t>RCV03879</t>
  </si>
  <si>
    <t>RCV03873</t>
  </si>
  <si>
    <t>RCV03235</t>
  </si>
  <si>
    <t>22885985-001</t>
    <phoneticPr fontId="7"/>
  </si>
  <si>
    <t>IP091460</t>
    <phoneticPr fontId="7"/>
  </si>
  <si>
    <t>IP091461</t>
    <phoneticPr fontId="7"/>
  </si>
  <si>
    <t>IP091462</t>
    <phoneticPr fontId="7"/>
  </si>
  <si>
    <t>P営業1部・3課</t>
    <rPh sb="1" eb="3">
      <t>エイギョウ</t>
    </rPh>
    <rPh sb="4" eb="5">
      <t>ブ</t>
    </rPh>
    <phoneticPr fontId="7"/>
  </si>
  <si>
    <t>谷口</t>
    <rPh sb="0" eb="2">
      <t>タニグチ</t>
    </rPh>
    <phoneticPr fontId="7"/>
  </si>
  <si>
    <t>WJ-NX200/6</t>
    <phoneticPr fontId="7"/>
  </si>
  <si>
    <t>WV-S4150</t>
    <phoneticPr fontId="7"/>
  </si>
  <si>
    <t>22964322-001</t>
    <phoneticPr fontId="7"/>
  </si>
  <si>
    <t>北海道電力株式会社</t>
    <rPh sb="0" eb="3">
      <t>ホッカイドウ</t>
    </rPh>
    <rPh sb="3" eb="5">
      <t>デンリョク</t>
    </rPh>
    <rPh sb="5" eb="9">
      <t>カブシキガイシャ</t>
    </rPh>
    <phoneticPr fontId="7"/>
  </si>
  <si>
    <t>061-3271</t>
    <phoneticPr fontId="7"/>
  </si>
  <si>
    <t>小樽市銭函5丁目192番地1</t>
    <phoneticPr fontId="7"/>
  </si>
  <si>
    <t>北海道</t>
    <rPh sb="0" eb="3">
      <t>ホッカイドウ</t>
    </rPh>
    <phoneticPr fontId="7"/>
  </si>
  <si>
    <t>上田</t>
    <rPh sb="0" eb="2">
      <t>ウエダ</t>
    </rPh>
    <phoneticPr fontId="7"/>
  </si>
  <si>
    <t>FSC</t>
    <phoneticPr fontId="7"/>
  </si>
  <si>
    <t>石狩湾新港火力発電所　電気制御課</t>
    <phoneticPr fontId="7"/>
  </si>
  <si>
    <t>秋山　潤吉</t>
    <phoneticPr fontId="7"/>
  </si>
  <si>
    <t>011-772-8610</t>
    <phoneticPr fontId="7"/>
  </si>
  <si>
    <t>0133-72-7083</t>
    <phoneticPr fontId="7"/>
  </si>
  <si>
    <t>日本電気株式会社</t>
    <phoneticPr fontId="7"/>
  </si>
  <si>
    <t>211-8666</t>
    <phoneticPr fontId="7"/>
  </si>
  <si>
    <t>神奈川県川崎市中原区下沼部1753</t>
    <phoneticPr fontId="7"/>
  </si>
  <si>
    <t>スマートエネルギー事業部</t>
    <phoneticPr fontId="7"/>
  </si>
  <si>
    <t>044-455-8971</t>
    <phoneticPr fontId="7"/>
  </si>
  <si>
    <t>北海道電力株式会社</t>
    <phoneticPr fontId="7"/>
  </si>
  <si>
    <t>北海道小樽市銭函5丁目192番地1</t>
    <phoneticPr fontId="7"/>
  </si>
  <si>
    <t>QIV36094</t>
  </si>
  <si>
    <t>QIV36021</t>
  </si>
  <si>
    <t>QIV36034</t>
  </si>
  <si>
    <t>QIV36050</t>
  </si>
  <si>
    <t>QIV36035</t>
  </si>
  <si>
    <t>QFV00951</t>
  </si>
  <si>
    <t>QIV00183</t>
  </si>
  <si>
    <t>QIV00187</t>
  </si>
  <si>
    <t>QIV00186</t>
  </si>
  <si>
    <t>QIV34289</t>
  </si>
  <si>
    <t>QIV34298</t>
  </si>
  <si>
    <t>株式会社ディーカレット</t>
    <phoneticPr fontId="7"/>
  </si>
  <si>
    <t>102-0071</t>
    <phoneticPr fontId="7"/>
  </si>
  <si>
    <t>東京都</t>
    <rPh sb="0" eb="3">
      <t>トウキョウト</t>
    </rPh>
    <phoneticPr fontId="7"/>
  </si>
  <si>
    <t>千代田区富士見2-10-2　飯田橋グラン・ブルーム7F東</t>
    <phoneticPr fontId="7"/>
  </si>
  <si>
    <t>管理グループ</t>
    <phoneticPr fontId="7"/>
  </si>
  <si>
    <t>03-5205-6539</t>
    <phoneticPr fontId="7"/>
  </si>
  <si>
    <t>パナソニックＥＳネットワークス株式会社</t>
    <phoneticPr fontId="7"/>
  </si>
  <si>
    <t>105-0021</t>
    <phoneticPr fontId="7"/>
  </si>
  <si>
    <t>東京都港区港区東新橋２－１２－７</t>
    <phoneticPr fontId="7"/>
  </si>
  <si>
    <t>ソリューション営業本部ＮＷＩ営業１部</t>
    <phoneticPr fontId="7"/>
  </si>
  <si>
    <t>03-6402-5301</t>
    <phoneticPr fontId="7"/>
  </si>
  <si>
    <t>株式会社ディーカレット　</t>
    <phoneticPr fontId="7"/>
  </si>
  <si>
    <t>東京都千代田区富士見２－１０－２　飯田橋グラン・ブルーム７F東</t>
    <phoneticPr fontId="7"/>
  </si>
  <si>
    <t>WJ-NX200/6</t>
    <phoneticPr fontId="7"/>
  </si>
  <si>
    <t>株式会社ディーカレット　</t>
    <phoneticPr fontId="7"/>
  </si>
  <si>
    <t>WV-S2130</t>
    <phoneticPr fontId="7"/>
  </si>
  <si>
    <t>QLV00586</t>
    <phoneticPr fontId="7"/>
  </si>
  <si>
    <t>RAV00427</t>
    <phoneticPr fontId="7"/>
  </si>
  <si>
    <t>RDV18482</t>
    <phoneticPr fontId="7"/>
  </si>
  <si>
    <t>RDV18438</t>
    <phoneticPr fontId="7"/>
  </si>
  <si>
    <t>RFV00312</t>
    <phoneticPr fontId="7"/>
  </si>
  <si>
    <t>RFV00232</t>
    <phoneticPr fontId="7"/>
  </si>
  <si>
    <t>関西･P営業部4課</t>
    <rPh sb="0" eb="2">
      <t>カンサイ</t>
    </rPh>
    <rPh sb="4" eb="6">
      <t>エイギョウ</t>
    </rPh>
    <rPh sb="6" eb="7">
      <t>ブ</t>
    </rPh>
    <rPh sb="8" eb="9">
      <t>カ</t>
    </rPh>
    <phoneticPr fontId="7"/>
  </si>
  <si>
    <t>兼藤</t>
    <rPh sb="0" eb="2">
      <t>カネフジ</t>
    </rPh>
    <phoneticPr fontId="7"/>
  </si>
  <si>
    <t>IP091464</t>
    <phoneticPr fontId="7"/>
  </si>
  <si>
    <t>105-0002</t>
    <phoneticPr fontId="7"/>
  </si>
  <si>
    <t>東京都</t>
    <rPh sb="0" eb="3">
      <t>トウキョウト</t>
    </rPh>
    <phoneticPr fontId="7"/>
  </si>
  <si>
    <t>港区愛宕１－２－２</t>
    <phoneticPr fontId="7"/>
  </si>
  <si>
    <t>愛宕山周辺地区新築工事作業所</t>
    <phoneticPr fontId="7"/>
  </si>
  <si>
    <t>03-3578-7281</t>
    <phoneticPr fontId="7"/>
  </si>
  <si>
    <t>03-3578-7285</t>
    <phoneticPr fontId="7"/>
  </si>
  <si>
    <t>株式会社　稲沢商会</t>
    <phoneticPr fontId="7"/>
  </si>
  <si>
    <t>110-0015</t>
    <phoneticPr fontId="7"/>
  </si>
  <si>
    <t>東京都台東区東上野３丁目３５番９号</t>
    <phoneticPr fontId="7"/>
  </si>
  <si>
    <t>営業部　　AVSシステムソリューションズ</t>
    <phoneticPr fontId="7"/>
  </si>
  <si>
    <t>03-6803-0173</t>
    <phoneticPr fontId="7"/>
  </si>
  <si>
    <t>営業部　　AVSシステムソリューションズチーム東京営業所</t>
    <phoneticPr fontId="7"/>
  </si>
  <si>
    <t>RAV02408</t>
    <phoneticPr fontId="7"/>
  </si>
  <si>
    <t>22965596-001</t>
    <phoneticPr fontId="7"/>
  </si>
  <si>
    <t>株式会社　稲沢商会</t>
    <phoneticPr fontId="7"/>
  </si>
  <si>
    <t>WV-S4550L</t>
    <phoneticPr fontId="7"/>
  </si>
  <si>
    <t>株式会社　竹中工務店</t>
    <phoneticPr fontId="7"/>
  </si>
  <si>
    <t>WJ-NX200/05</t>
    <phoneticPr fontId="7"/>
  </si>
  <si>
    <t>WV-SFN110</t>
    <phoneticPr fontId="7"/>
  </si>
  <si>
    <t>IP091465</t>
  </si>
  <si>
    <t>中部社･SOL営業静岡</t>
  </si>
  <si>
    <t>勝山</t>
  </si>
  <si>
    <t>株式会社シージーエス</t>
    <phoneticPr fontId="7"/>
  </si>
  <si>
    <t>437-1621</t>
    <phoneticPr fontId="7"/>
  </si>
  <si>
    <t>御前崎市御前崎６−１２</t>
    <phoneticPr fontId="7"/>
  </si>
  <si>
    <t>静岡県</t>
    <rPh sb="0" eb="3">
      <t>シズオカケン</t>
    </rPh>
    <phoneticPr fontId="7"/>
  </si>
  <si>
    <t>0548-63-5448</t>
    <phoneticPr fontId="7"/>
  </si>
  <si>
    <t>綜合警備保障株式会社</t>
    <phoneticPr fontId="7"/>
  </si>
  <si>
    <t>420-0817</t>
    <phoneticPr fontId="7"/>
  </si>
  <si>
    <t>静岡県静岡市葵区東静岡1-3-29</t>
    <phoneticPr fontId="7"/>
  </si>
  <si>
    <t>静岡支社</t>
    <phoneticPr fontId="7"/>
  </si>
  <si>
    <t>054-265-6000</t>
    <phoneticPr fontId="7"/>
  </si>
  <si>
    <t>WV-S1510</t>
    <phoneticPr fontId="7"/>
  </si>
  <si>
    <t>RFV13700</t>
    <phoneticPr fontId="7"/>
  </si>
  <si>
    <t>WJ-NX200/05</t>
    <phoneticPr fontId="7"/>
  </si>
  <si>
    <t>WJ-PU104</t>
    <phoneticPr fontId="7"/>
  </si>
  <si>
    <t>RAZ00378</t>
    <phoneticPr fontId="7"/>
  </si>
  <si>
    <t>2296044-002</t>
    <phoneticPr fontId="7"/>
  </si>
  <si>
    <t>RFV00667</t>
    <phoneticPr fontId="7"/>
  </si>
  <si>
    <t>静岡県御前崎市御前崎６−１２</t>
    <rPh sb="0" eb="3">
      <t>シズオカケン</t>
    </rPh>
    <phoneticPr fontId="7"/>
  </si>
  <si>
    <t>IP091466</t>
    <phoneticPr fontId="7"/>
  </si>
  <si>
    <t>ｴﾈﾙｷﾞｰS部･1課</t>
    <rPh sb="7" eb="8">
      <t>ブ</t>
    </rPh>
    <rPh sb="10" eb="11">
      <t>カ</t>
    </rPh>
    <phoneticPr fontId="7"/>
  </si>
  <si>
    <t>浦野</t>
    <rPh sb="0" eb="2">
      <t>ウラノ</t>
    </rPh>
    <phoneticPr fontId="7"/>
  </si>
  <si>
    <t>IP091467</t>
    <phoneticPr fontId="7"/>
  </si>
  <si>
    <t>WV-S6530NJ</t>
    <phoneticPr fontId="7"/>
  </si>
  <si>
    <t>WV-S6110</t>
    <phoneticPr fontId="7"/>
  </si>
  <si>
    <t>22924199-002</t>
    <phoneticPr fontId="7"/>
  </si>
  <si>
    <t>IP091466</t>
    <phoneticPr fontId="7"/>
  </si>
  <si>
    <t>IP091467</t>
    <phoneticPr fontId="7"/>
  </si>
  <si>
    <t>IP091468</t>
  </si>
  <si>
    <t>IP091469</t>
  </si>
  <si>
    <t>関西・Ｐ営業部２課</t>
    <rPh sb="0" eb="2">
      <t>カンサイ</t>
    </rPh>
    <rPh sb="4" eb="6">
      <t>エイギョウ</t>
    </rPh>
    <rPh sb="6" eb="7">
      <t>ブ</t>
    </rPh>
    <rPh sb="8" eb="9">
      <t>カ</t>
    </rPh>
    <phoneticPr fontId="7"/>
  </si>
  <si>
    <t>関西・Ｐ営業部２課</t>
    <phoneticPr fontId="7"/>
  </si>
  <si>
    <t>萩谷</t>
    <rPh sb="0" eb="2">
      <t>ハギタニ</t>
    </rPh>
    <phoneticPr fontId="7"/>
  </si>
  <si>
    <t>九州・ＳＯＬ営業１課</t>
    <phoneticPr fontId="7"/>
  </si>
  <si>
    <t>WJ-NX200/05</t>
    <phoneticPr fontId="7"/>
  </si>
  <si>
    <t>22974191-001</t>
    <phoneticPr fontId="7"/>
  </si>
  <si>
    <t>IP091468</t>
    <phoneticPr fontId="7"/>
  </si>
  <si>
    <t>IP091469</t>
    <phoneticPr fontId="7"/>
  </si>
  <si>
    <t>IP091470</t>
    <phoneticPr fontId="7"/>
  </si>
  <si>
    <t>関西・法人１部３課</t>
    <phoneticPr fontId="7"/>
  </si>
  <si>
    <t>山本</t>
    <rPh sb="0" eb="2">
      <t>ヤマモト</t>
    </rPh>
    <phoneticPr fontId="7"/>
  </si>
  <si>
    <t>IP091471</t>
    <phoneticPr fontId="7"/>
  </si>
  <si>
    <t>IP091472</t>
    <phoneticPr fontId="7"/>
  </si>
  <si>
    <t>IP091473</t>
  </si>
  <si>
    <t>22953932-004</t>
    <phoneticPr fontId="7"/>
  </si>
  <si>
    <t>22953937-004</t>
    <phoneticPr fontId="7"/>
  </si>
  <si>
    <t>WV-S1531LNJ</t>
    <phoneticPr fontId="7"/>
  </si>
  <si>
    <t>IP091473</t>
    <phoneticPr fontId="7"/>
  </si>
  <si>
    <t>IP091474</t>
    <phoneticPr fontId="7"/>
  </si>
  <si>
    <t>IP091475</t>
  </si>
  <si>
    <t>関越・新潟・公共営業</t>
    <phoneticPr fontId="7"/>
  </si>
  <si>
    <t>西</t>
    <rPh sb="0" eb="1">
      <t>ニシ</t>
    </rPh>
    <phoneticPr fontId="7"/>
  </si>
  <si>
    <t>ＥＮＧ３課</t>
    <phoneticPr fontId="7"/>
  </si>
  <si>
    <t>WV-S4150</t>
    <phoneticPr fontId="7"/>
  </si>
  <si>
    <t>株式会社創美工芸</t>
    <phoneticPr fontId="7"/>
  </si>
  <si>
    <t>581-0051</t>
    <phoneticPr fontId="7"/>
  </si>
  <si>
    <t>大阪府</t>
    <rPh sb="0" eb="3">
      <t>オオサカフ</t>
    </rPh>
    <phoneticPr fontId="7"/>
  </si>
  <si>
    <t>八尾市竹渕西1-36</t>
    <phoneticPr fontId="7"/>
  </si>
  <si>
    <t>営業部　生産管理課</t>
    <phoneticPr fontId="7"/>
  </si>
  <si>
    <t>560-0045</t>
    <phoneticPr fontId="7"/>
  </si>
  <si>
    <t>大阪府大阪市北区末広町１－２２</t>
    <phoneticPr fontId="7"/>
  </si>
  <si>
    <t>施設システムグループ</t>
    <phoneticPr fontId="7"/>
  </si>
  <si>
    <t>06-6313-1124</t>
    <phoneticPr fontId="7"/>
  </si>
  <si>
    <t>06-6790-5187</t>
    <phoneticPr fontId="7"/>
  </si>
  <si>
    <t>株式会社エイコー</t>
    <phoneticPr fontId="7"/>
  </si>
  <si>
    <t>542-0081</t>
    <phoneticPr fontId="7"/>
  </si>
  <si>
    <t>大阪府大阪市中央区南船場2-5-2　エイコービル</t>
    <phoneticPr fontId="7"/>
  </si>
  <si>
    <t>システム営業部　システム営業一課</t>
    <phoneticPr fontId="7"/>
  </si>
  <si>
    <t>06-4705-6664</t>
    <phoneticPr fontId="7"/>
  </si>
  <si>
    <t>WX-S2110J</t>
    <phoneticPr fontId="7"/>
  </si>
  <si>
    <t>RDV34192</t>
    <phoneticPr fontId="7"/>
  </si>
  <si>
    <t>22958154-001</t>
    <phoneticPr fontId="7"/>
  </si>
  <si>
    <t>ジャトー株式会社</t>
    <phoneticPr fontId="7"/>
  </si>
  <si>
    <t>135-0061</t>
    <phoneticPr fontId="7"/>
  </si>
  <si>
    <t>東京都</t>
    <rPh sb="0" eb="3">
      <t>トウキョウト</t>
    </rPh>
    <phoneticPr fontId="7"/>
  </si>
  <si>
    <t>ビジネスソリューション事業本部デジタルビジネスソリューション事業部</t>
    <phoneticPr fontId="7"/>
  </si>
  <si>
    <t>江東区豊洲３‐３‐９　豊洲センタービルアネックス</t>
    <phoneticPr fontId="7"/>
  </si>
  <si>
    <t>小久保　裕之</t>
    <phoneticPr fontId="7"/>
  </si>
  <si>
    <t>050-5546-9905</t>
    <phoneticPr fontId="7"/>
  </si>
  <si>
    <t>03-5546-8341</t>
  </si>
  <si>
    <t>ＮＴＴデータカスタマサービス株式会社</t>
    <phoneticPr fontId="7"/>
  </si>
  <si>
    <t>135-0051</t>
    <phoneticPr fontId="7"/>
  </si>
  <si>
    <t>東京都江東区枝川一丁目９番４号　住友不動産豊洲TKビル　６Ｆ</t>
    <phoneticPr fontId="7"/>
  </si>
  <si>
    <t>ファシリティエンジニアリング事業部　エンジニアリング部</t>
    <phoneticPr fontId="7"/>
  </si>
  <si>
    <t>03-5690-2465</t>
    <phoneticPr fontId="7"/>
  </si>
  <si>
    <t>株式会社NTTデータ</t>
    <phoneticPr fontId="7"/>
  </si>
  <si>
    <t>東京都江東区豊洲３‐３‐９豊洲センタービルアネックス</t>
    <phoneticPr fontId="7"/>
  </si>
  <si>
    <t>RGV00716</t>
    <phoneticPr fontId="7"/>
  </si>
  <si>
    <t>RGV03948</t>
    <phoneticPr fontId="7"/>
  </si>
  <si>
    <t>WV-S4150</t>
    <phoneticPr fontId="7"/>
  </si>
  <si>
    <t>WJ-NX200/2</t>
    <phoneticPr fontId="7"/>
  </si>
  <si>
    <t>22961689-001</t>
    <phoneticPr fontId="7"/>
  </si>
  <si>
    <t>22961689-001</t>
    <phoneticPr fontId="7"/>
  </si>
  <si>
    <t>675-0039</t>
    <phoneticPr fontId="7"/>
  </si>
  <si>
    <t>兵庫県</t>
    <rPh sb="0" eb="3">
      <t>ヒョウゴケン</t>
    </rPh>
    <phoneticPr fontId="7"/>
  </si>
  <si>
    <t>加古川市加古川町粟津２６－２</t>
    <phoneticPr fontId="7"/>
  </si>
  <si>
    <t>技術グループ　システム課　放送システム担当</t>
  </si>
  <si>
    <t>技術グループ　システム課　放送システム担当</t>
    <phoneticPr fontId="7"/>
  </si>
  <si>
    <t>小林　雅彦</t>
    <phoneticPr fontId="7"/>
  </si>
  <si>
    <t>079-420-3735</t>
  </si>
  <si>
    <t>079-420-3735</t>
    <phoneticPr fontId="7"/>
  </si>
  <si>
    <t>BAN-BANネットワークス株式会社</t>
  </si>
  <si>
    <t>兵庫県加古川市加古川町粟津２６－２</t>
  </si>
  <si>
    <t>兵庫県加古川市加古川町粟津２６－２</t>
    <rPh sb="0" eb="2">
      <t>ヒョウゴ</t>
    </rPh>
    <rPh sb="2" eb="3">
      <t>ケン</t>
    </rPh>
    <phoneticPr fontId="7"/>
  </si>
  <si>
    <t>技術グループ　システム課　放送システム担当</t>
    <phoneticPr fontId="7"/>
  </si>
  <si>
    <t>079-421-3736</t>
    <phoneticPr fontId="7"/>
  </si>
  <si>
    <t>RDV06248</t>
    <phoneticPr fontId="7"/>
  </si>
  <si>
    <t>RDV06303</t>
    <phoneticPr fontId="7"/>
  </si>
  <si>
    <t>BAN-BANネットワークス株式会社</t>
    <phoneticPr fontId="7"/>
  </si>
  <si>
    <t>RDV06252</t>
    <phoneticPr fontId="7"/>
  </si>
  <si>
    <t>IP091476</t>
    <phoneticPr fontId="7"/>
  </si>
  <si>
    <t>IP091477</t>
  </si>
  <si>
    <t>IP091478</t>
  </si>
  <si>
    <t>中部・ＳＯＬ営業４課</t>
    <phoneticPr fontId="7"/>
  </si>
  <si>
    <t>井狩</t>
    <rPh sb="0" eb="2">
      <t>イカリ</t>
    </rPh>
    <phoneticPr fontId="7"/>
  </si>
  <si>
    <t>中部社</t>
    <rPh sb="0" eb="2">
      <t>チュウブ</t>
    </rPh>
    <rPh sb="2" eb="3">
      <t>シャ</t>
    </rPh>
    <phoneticPr fontId="7"/>
  </si>
  <si>
    <t>ＮＧ２法人Ｓ</t>
    <phoneticPr fontId="7"/>
  </si>
  <si>
    <t>WV-SF438</t>
    <phoneticPr fontId="7"/>
  </si>
  <si>
    <t>WJ-NX400K</t>
    <phoneticPr fontId="7"/>
  </si>
  <si>
    <t>22934445-001</t>
    <phoneticPr fontId="7"/>
  </si>
  <si>
    <t>国立大学法人名古屋工業大学</t>
    <rPh sb="0" eb="2">
      <t>コクリツ</t>
    </rPh>
    <rPh sb="2" eb="4">
      <t>ダイガク</t>
    </rPh>
    <rPh sb="4" eb="6">
      <t>ホウジン</t>
    </rPh>
    <rPh sb="6" eb="9">
      <t>ナゴヤ</t>
    </rPh>
    <rPh sb="9" eb="11">
      <t>コウギョウ</t>
    </rPh>
    <rPh sb="11" eb="13">
      <t>ダイガク</t>
    </rPh>
    <phoneticPr fontId="7"/>
  </si>
  <si>
    <t xml:space="preserve">466-8555 </t>
    <phoneticPr fontId="7"/>
  </si>
  <si>
    <t>愛知県</t>
    <phoneticPr fontId="7"/>
  </si>
  <si>
    <t>名古屋市昭和区御器所町</t>
    <phoneticPr fontId="7"/>
  </si>
  <si>
    <t>情報工学科</t>
    <phoneticPr fontId="7"/>
  </si>
  <si>
    <t>052-735-5442</t>
    <phoneticPr fontId="7"/>
  </si>
  <si>
    <t>電子システム株式会社</t>
    <phoneticPr fontId="7"/>
  </si>
  <si>
    <t>愛知県名古屋市昭和区御器所3丁目2-5</t>
    <phoneticPr fontId="7"/>
  </si>
  <si>
    <t>営業部</t>
    <phoneticPr fontId="7"/>
  </si>
  <si>
    <t>052-872-0505</t>
    <phoneticPr fontId="7"/>
  </si>
  <si>
    <t>052-872-0388</t>
    <phoneticPr fontId="7"/>
  </si>
  <si>
    <t>国立大学法人名古屋工業大学</t>
    <phoneticPr fontId="7"/>
  </si>
  <si>
    <t xml:space="preserve">466-8555 </t>
    <phoneticPr fontId="7"/>
  </si>
  <si>
    <t>愛知県名古屋市昭和区御器所町</t>
    <phoneticPr fontId="7"/>
  </si>
  <si>
    <t>052-735-7785</t>
    <phoneticPr fontId="7"/>
  </si>
  <si>
    <t>RFV22027</t>
  </si>
  <si>
    <t>RFV22009</t>
  </si>
  <si>
    <t>RFV21967</t>
  </si>
  <si>
    <t>RFV21997</t>
  </si>
  <si>
    <t>RFV21992</t>
  </si>
  <si>
    <t>RFV21966</t>
  </si>
  <si>
    <t>RFV20343</t>
  </si>
  <si>
    <t>RFV20369</t>
  </si>
  <si>
    <t>RFV20370</t>
  </si>
  <si>
    <t>RFV20346</t>
  </si>
  <si>
    <t>RGV01475</t>
  </si>
  <si>
    <t>RGV06997</t>
  </si>
  <si>
    <t>WV-SF438</t>
    <phoneticPr fontId="7"/>
  </si>
  <si>
    <t>WV-S6530NJ</t>
    <phoneticPr fontId="7"/>
  </si>
  <si>
    <t>WV-S6110</t>
    <phoneticPr fontId="7"/>
  </si>
  <si>
    <t>IP091194</t>
    <phoneticPr fontId="7"/>
  </si>
  <si>
    <t>QAV44115</t>
  </si>
  <si>
    <t>QAV44158</t>
  </si>
  <si>
    <t>QAV44230</t>
  </si>
  <si>
    <t>QAV44102</t>
  </si>
  <si>
    <t>QAV44087</t>
  </si>
  <si>
    <t>QAV44209</t>
  </si>
  <si>
    <t>QAV44124</t>
  </si>
  <si>
    <t>QAV46658</t>
  </si>
  <si>
    <t>QAV44089</t>
  </si>
  <si>
    <t>QAV44210</t>
  </si>
  <si>
    <t>QAV44141</t>
  </si>
  <si>
    <t>QAV44190</t>
  </si>
  <si>
    <t>QAV44170</t>
  </si>
  <si>
    <t>QAV44169</t>
  </si>
  <si>
    <t>QAV46704</t>
  </si>
  <si>
    <t>QAV44196</t>
  </si>
  <si>
    <t>QAV44140</t>
  </si>
  <si>
    <t>QAV44218</t>
  </si>
  <si>
    <t>QAV44058</t>
  </si>
  <si>
    <t>QAV44161</t>
  </si>
  <si>
    <t>QBV19603</t>
  </si>
  <si>
    <t>QAV00768</t>
    <phoneticPr fontId="7"/>
  </si>
  <si>
    <t>ナイテック・プレシジョン・アンド・テクノロジーズ株式会社 加賀工場</t>
    <phoneticPr fontId="7"/>
  </si>
  <si>
    <t>グループ長 中村 圭志</t>
    <phoneticPr fontId="7"/>
  </si>
  <si>
    <t>QAV44152</t>
  </si>
  <si>
    <t>QAV46705</t>
  </si>
  <si>
    <t>QAV44108</t>
  </si>
  <si>
    <t>QAV44176</t>
  </si>
  <si>
    <t>QAV46752</t>
  </si>
  <si>
    <t>QAV44090</t>
  </si>
  <si>
    <t>QAV44155</t>
  </si>
  <si>
    <t>QAV46698</t>
  </si>
  <si>
    <t>QAV44071</t>
  </si>
  <si>
    <t>QAV46876</t>
  </si>
  <si>
    <t>QAV36211</t>
  </si>
  <si>
    <t>QAV36209</t>
  </si>
  <si>
    <t>QAV32364</t>
  </si>
  <si>
    <t>QAV44204</t>
  </si>
  <si>
    <t>QAV32338</t>
  </si>
  <si>
    <t>QAV32406</t>
  </si>
  <si>
    <t>QAV24398</t>
  </si>
  <si>
    <t>QAV32365</t>
  </si>
  <si>
    <t>QAV44215</t>
  </si>
  <si>
    <t>QAV44098</t>
  </si>
  <si>
    <t>QAV32367</t>
  </si>
  <si>
    <t>QAV36225</t>
  </si>
  <si>
    <t>QAV44074</t>
  </si>
  <si>
    <t>QAV44172</t>
  </si>
  <si>
    <t>QAV44252</t>
  </si>
  <si>
    <t>QAV36262</t>
  </si>
  <si>
    <t>QAV36274</t>
  </si>
  <si>
    <t>QAV44159</t>
  </si>
  <si>
    <t>QAV24399</t>
  </si>
  <si>
    <t>QAV36263</t>
  </si>
  <si>
    <t>QAV36269</t>
  </si>
  <si>
    <t>QAV44299</t>
  </si>
  <si>
    <t>QAV24478</t>
  </si>
  <si>
    <t>QAV44156</t>
  </si>
  <si>
    <t>QAV32344</t>
  </si>
  <si>
    <t>QAV36226</t>
  </si>
  <si>
    <t>QAV44229</t>
  </si>
  <si>
    <t>QAV32368</t>
  </si>
  <si>
    <t>QAV24475</t>
  </si>
  <si>
    <t>QAV32407</t>
  </si>
  <si>
    <t>QAV44200</t>
  </si>
  <si>
    <t>QAV44178</t>
  </si>
  <si>
    <t>QAV44197</t>
  </si>
  <si>
    <t>QAV46649</t>
  </si>
  <si>
    <t>QAV44184</t>
  </si>
  <si>
    <t>QAV44117</t>
  </si>
  <si>
    <t>QAV44177</t>
  </si>
  <si>
    <t>QAV44253</t>
  </si>
  <si>
    <t>QAV44220</t>
  </si>
  <si>
    <t>QAV44194</t>
  </si>
  <si>
    <t>QAV44104</t>
  </si>
  <si>
    <t>QAV44121</t>
  </si>
  <si>
    <t>QAV44221</t>
  </si>
  <si>
    <t>QAV44183</t>
  </si>
  <si>
    <t>QAV44118</t>
  </si>
  <si>
    <t>QAV46713</t>
  </si>
  <si>
    <t>QAV44079</t>
  </si>
  <si>
    <t>QAV44174</t>
  </si>
  <si>
    <t>QAV46655</t>
  </si>
  <si>
    <t>QAV46736</t>
  </si>
  <si>
    <t>QAV44122</t>
  </si>
  <si>
    <t>QAV44207</t>
  </si>
  <si>
    <t>QAV44080</t>
  </si>
  <si>
    <t>QAV44206</t>
  </si>
  <si>
    <t>QAV44127</t>
  </si>
  <si>
    <t>QAV44120</t>
  </si>
  <si>
    <t>QAV44171</t>
  </si>
  <si>
    <t>QAV44105</t>
  </si>
  <si>
    <t>QAV44173</t>
  </si>
  <si>
    <t>QAV44126</t>
  </si>
  <si>
    <t>QAV44191</t>
  </si>
  <si>
    <t>QAV44123</t>
  </si>
  <si>
    <t>QAV44084</t>
  </si>
  <si>
    <t>QAV44091</t>
  </si>
  <si>
    <t>QAV44193</t>
  </si>
  <si>
    <t>QAV44116</t>
  </si>
  <si>
    <t>QAV44149</t>
  </si>
  <si>
    <t>QAV44278</t>
  </si>
  <si>
    <t>QAV44065</t>
  </si>
  <si>
    <t>QAV44214</t>
  </si>
  <si>
    <t>QAV44086</t>
  </si>
  <si>
    <t>QAV44114</t>
  </si>
  <si>
    <t>QAV44160</t>
  </si>
  <si>
    <t>QAV44082</t>
  </si>
  <si>
    <t>QAV44131</t>
  </si>
  <si>
    <t>QAV46638</t>
  </si>
  <si>
    <t>QAV46813</t>
  </si>
  <si>
    <t>QAV44111</t>
  </si>
  <si>
    <t>QAV46755</t>
  </si>
  <si>
    <t>QAV44101</t>
  </si>
  <si>
    <t>QAV44100</t>
  </si>
  <si>
    <t>QAV44175</t>
  </si>
  <si>
    <t>QAV46743</t>
  </si>
  <si>
    <t>QAV44125</t>
  </si>
  <si>
    <t>QAV44129</t>
  </si>
  <si>
    <t>QAV46744</t>
  </si>
  <si>
    <t>QAV44103</t>
  </si>
  <si>
    <t>QAV44188</t>
  </si>
  <si>
    <t>QAV44096</t>
  </si>
  <si>
    <t>QAV44095</t>
  </si>
  <si>
    <t>QAV44208</t>
  </si>
  <si>
    <t>QAV46883</t>
  </si>
  <si>
    <t>QAV46640</t>
  </si>
  <si>
    <t>QAV44211</t>
  </si>
  <si>
    <t>QAV44187</t>
  </si>
  <si>
    <t>QAV46717</t>
  </si>
  <si>
    <t>QAV44113</t>
  </si>
  <si>
    <t>QAV44199</t>
  </si>
  <si>
    <t>QAV44094</t>
  </si>
  <si>
    <t>QAV44198</t>
  </si>
  <si>
    <t>QAV44092</t>
  </si>
  <si>
    <t>QAV44128</t>
  </si>
  <si>
    <t>QAV44138</t>
  </si>
  <si>
    <t>QAV44133</t>
  </si>
  <si>
    <t>QAV46702</t>
  </si>
  <si>
    <t>QAV44219</t>
  </si>
  <si>
    <t>QAV44106</t>
  </si>
  <si>
    <t>QAV44137</t>
  </si>
  <si>
    <t>QAV44143</t>
  </si>
  <si>
    <t>QAV44185</t>
  </si>
  <si>
    <t>QAV44168</t>
  </si>
  <si>
    <t>QAV44217</t>
  </si>
  <si>
    <t>QAV44130</t>
  </si>
  <si>
    <t>QAV44186</t>
  </si>
  <si>
    <t>QAV44132</t>
  </si>
  <si>
    <t>QAV46691</t>
  </si>
  <si>
    <t>QAV44167</t>
  </si>
  <si>
    <t>QAV44134</t>
  </si>
  <si>
    <t>QAV44164</t>
  </si>
  <si>
    <t>QAV44099</t>
  </si>
  <si>
    <t>QAV44078</t>
  </si>
  <si>
    <t>QAV44150</t>
  </si>
  <si>
    <t>QAV44073</t>
  </si>
  <si>
    <t>QAV44097</t>
  </si>
  <si>
    <t>QAV44225</t>
  </si>
  <si>
    <t>QAV44192</t>
  </si>
  <si>
    <t>QAV44144</t>
  </si>
  <si>
    <t>QAV44083</t>
  </si>
  <si>
    <t>QAV44165</t>
  </si>
  <si>
    <t>QAV46805</t>
  </si>
  <si>
    <t>QAV44109</t>
  </si>
  <si>
    <t>QAV44112</t>
  </si>
  <si>
    <t>QAV44195</t>
  </si>
  <si>
    <t>QAV44166</t>
  </si>
  <si>
    <t>QAV44063</t>
  </si>
  <si>
    <t>QAV44093</t>
  </si>
  <si>
    <t>QAV44216</t>
  </si>
  <si>
    <t>QAV46706</t>
  </si>
  <si>
    <t>QAV44205</t>
  </si>
  <si>
    <t>QAV44119</t>
  </si>
  <si>
    <t>QAV44224</t>
  </si>
  <si>
    <t>QAV44203</t>
  </si>
  <si>
    <t>QAV44081</t>
  </si>
  <si>
    <t>PLV00545</t>
  </si>
  <si>
    <t>PLV00543</t>
  </si>
  <si>
    <t>PLV00780</t>
  </si>
  <si>
    <t>QAV00772</t>
  </si>
  <si>
    <t>IP091224</t>
    <phoneticPr fontId="7"/>
  </si>
  <si>
    <t>22506358-001</t>
    <phoneticPr fontId="7"/>
  </si>
  <si>
    <t>22532943-001</t>
    <phoneticPr fontId="7"/>
  </si>
  <si>
    <t>ナイテック・プレシジョン・アンド・テクノロジーズ株式会社 加賀工場</t>
    <phoneticPr fontId="7"/>
  </si>
  <si>
    <t>22800837-001</t>
    <phoneticPr fontId="7"/>
  </si>
  <si>
    <t>22841118-001</t>
    <phoneticPr fontId="7"/>
  </si>
  <si>
    <t>IP091479</t>
    <phoneticPr fontId="7"/>
  </si>
  <si>
    <t>IP091479</t>
    <phoneticPr fontId="7"/>
  </si>
  <si>
    <t>Ｐ営業３部・２課</t>
    <phoneticPr fontId="7"/>
  </si>
  <si>
    <t>市川</t>
    <rPh sb="0" eb="2">
      <t>イチカワ</t>
    </rPh>
    <phoneticPr fontId="7"/>
  </si>
  <si>
    <t>22994629-001</t>
    <phoneticPr fontId="7"/>
  </si>
  <si>
    <t>電源開発株式会社</t>
  </si>
  <si>
    <t>新潟県魚沼市小出島889</t>
    <phoneticPr fontId="7"/>
  </si>
  <si>
    <t>新潟県</t>
    <phoneticPr fontId="7"/>
  </si>
  <si>
    <t>小出電力所</t>
    <phoneticPr fontId="7"/>
  </si>
  <si>
    <t>開発電子技術株式会社</t>
    <phoneticPr fontId="7"/>
  </si>
  <si>
    <t>113-8606</t>
    <phoneticPr fontId="7"/>
  </si>
  <si>
    <t>東京都文京区白山1-37-6</t>
    <phoneticPr fontId="7"/>
  </si>
  <si>
    <t>エンジニアリング事業部</t>
    <phoneticPr fontId="7"/>
  </si>
  <si>
    <t>03-3816-8260</t>
    <phoneticPr fontId="7"/>
  </si>
  <si>
    <t>電源開発株式会社</t>
    <phoneticPr fontId="7"/>
  </si>
  <si>
    <t xml:space="preserve">946-0011 </t>
    <phoneticPr fontId="7"/>
  </si>
  <si>
    <t>新潟県魚沼市小出島889</t>
    <phoneticPr fontId="7"/>
  </si>
  <si>
    <t xml:space="preserve">946-0011 </t>
    <phoneticPr fontId="7"/>
  </si>
  <si>
    <t>RGV03524</t>
  </si>
  <si>
    <t>RGV03489</t>
  </si>
  <si>
    <t>RFV20221</t>
  </si>
  <si>
    <t>RFV21609</t>
  </si>
  <si>
    <t>RGV12502</t>
  </si>
  <si>
    <t>RFV20270</t>
  </si>
  <si>
    <t>RFV20196</t>
  </si>
  <si>
    <t>RFV21608</t>
  </si>
  <si>
    <t>RFV12481</t>
  </si>
  <si>
    <t>RGV12537</t>
  </si>
  <si>
    <t>IP091465</t>
    <phoneticPr fontId="7"/>
  </si>
  <si>
    <t>IP091450</t>
    <phoneticPr fontId="7"/>
  </si>
  <si>
    <t>IP091445</t>
    <phoneticPr fontId="7"/>
  </si>
  <si>
    <t>IP091463</t>
    <phoneticPr fontId="7"/>
  </si>
  <si>
    <t>IP091460</t>
    <phoneticPr fontId="7"/>
  </si>
  <si>
    <t>IP091457</t>
    <phoneticPr fontId="7"/>
  </si>
  <si>
    <t>IP091444</t>
    <phoneticPr fontId="7"/>
  </si>
  <si>
    <t>IP091440</t>
    <phoneticPr fontId="7"/>
  </si>
  <si>
    <t>IP091427</t>
    <phoneticPr fontId="7"/>
  </si>
  <si>
    <t>IP091480</t>
  </si>
  <si>
    <t>IP091481</t>
  </si>
  <si>
    <t>Ｐ営業１部・１課</t>
    <phoneticPr fontId="7"/>
  </si>
  <si>
    <t>遠藤</t>
    <rPh sb="0" eb="2">
      <t>エンドウ</t>
    </rPh>
    <phoneticPr fontId="7"/>
  </si>
  <si>
    <t>22997327-002</t>
    <phoneticPr fontId="7"/>
  </si>
  <si>
    <t>IP091482</t>
    <phoneticPr fontId="7"/>
  </si>
  <si>
    <t>九州・ＳＯＬ営業１課</t>
    <phoneticPr fontId="7"/>
  </si>
  <si>
    <t>古川</t>
    <phoneticPr fontId="7"/>
  </si>
  <si>
    <t>IP091482</t>
    <phoneticPr fontId="7"/>
  </si>
  <si>
    <t>IP091483</t>
    <phoneticPr fontId="7"/>
  </si>
  <si>
    <t>中部・ＳＯＬ営業４課</t>
    <phoneticPr fontId="7"/>
  </si>
  <si>
    <t>草野</t>
    <rPh sb="0" eb="2">
      <t>クサノ</t>
    </rPh>
    <phoneticPr fontId="7"/>
  </si>
  <si>
    <t>中部社</t>
    <rPh sb="2" eb="3">
      <t>シャ</t>
    </rPh>
    <phoneticPr fontId="7"/>
  </si>
  <si>
    <t>ＥＮＧ２法人Ｓ</t>
    <phoneticPr fontId="7"/>
  </si>
  <si>
    <t>WV-S1531LNJ</t>
    <phoneticPr fontId="7"/>
  </si>
  <si>
    <t>22908466-001</t>
    <phoneticPr fontId="7"/>
  </si>
  <si>
    <t>IP091484</t>
    <phoneticPr fontId="7"/>
  </si>
  <si>
    <t>WJ-NX400K</t>
    <phoneticPr fontId="7"/>
  </si>
  <si>
    <t>IP091485</t>
    <phoneticPr fontId="7"/>
  </si>
  <si>
    <t>WJ-HDU41S</t>
    <phoneticPr fontId="7"/>
  </si>
  <si>
    <t>IP091486</t>
    <phoneticPr fontId="7"/>
  </si>
  <si>
    <t>Ｐ営業２部・２課</t>
    <phoneticPr fontId="7"/>
  </si>
  <si>
    <t>上田</t>
    <rPh sb="0" eb="2">
      <t>ウエダ</t>
    </rPh>
    <phoneticPr fontId="7"/>
  </si>
  <si>
    <t>ＦＳ</t>
    <phoneticPr fontId="7"/>
  </si>
  <si>
    <t>ＦＳ２部Ｂ１課</t>
    <phoneticPr fontId="7"/>
  </si>
  <si>
    <t>WV-S6530NJ</t>
    <phoneticPr fontId="7"/>
  </si>
  <si>
    <t>22999548-001</t>
    <phoneticPr fontId="7"/>
  </si>
  <si>
    <t>IP091487</t>
    <phoneticPr fontId="7"/>
  </si>
  <si>
    <t>IP091488</t>
    <phoneticPr fontId="7"/>
  </si>
  <si>
    <t>九州・公共営業部２課</t>
    <phoneticPr fontId="7"/>
  </si>
  <si>
    <t>山田</t>
    <rPh sb="0" eb="2">
      <t>ヤマダ</t>
    </rPh>
    <phoneticPr fontId="7"/>
  </si>
  <si>
    <t>関西社</t>
    <rPh sb="2" eb="3">
      <t>シャ</t>
    </rPh>
    <phoneticPr fontId="7"/>
  </si>
  <si>
    <t>ＥＮＧ３端末Ｓ</t>
    <phoneticPr fontId="7"/>
  </si>
  <si>
    <t>22998970-001</t>
    <phoneticPr fontId="7"/>
  </si>
  <si>
    <t>IP091489</t>
    <phoneticPr fontId="7"/>
  </si>
  <si>
    <t>ＮＧ２法人Ｓ</t>
  </si>
  <si>
    <t>国立大学法人名古屋工業大学</t>
  </si>
  <si>
    <t>名古屋市昭和区御器所町</t>
  </si>
  <si>
    <t>情報工学科</t>
  </si>
  <si>
    <t>中部・ＳＯＬ営業３課</t>
    <phoneticPr fontId="7"/>
  </si>
  <si>
    <t>和泉</t>
    <phoneticPr fontId="7"/>
  </si>
  <si>
    <t>WJ-HDU41Q</t>
    <phoneticPr fontId="7"/>
  </si>
  <si>
    <t>22992769-001</t>
    <phoneticPr fontId="7"/>
  </si>
  <si>
    <t>西松建設株式会社</t>
    <phoneticPr fontId="7"/>
  </si>
  <si>
    <t>164-0001</t>
    <phoneticPr fontId="7"/>
  </si>
  <si>
    <t>東京都</t>
    <phoneticPr fontId="7"/>
  </si>
  <si>
    <t>中野区中野2-27-22</t>
    <phoneticPr fontId="7"/>
  </si>
  <si>
    <t>関東建設支社　中野区画整理事務所</t>
    <phoneticPr fontId="7"/>
  </si>
  <si>
    <t>雨宮　和久</t>
    <phoneticPr fontId="7"/>
  </si>
  <si>
    <t>03-6340-8038</t>
    <phoneticPr fontId="7"/>
  </si>
  <si>
    <t>03-6340-8039</t>
    <phoneticPr fontId="7"/>
  </si>
  <si>
    <t>パナソニック　ソリューションテクノロジー株式会社</t>
    <phoneticPr fontId="7"/>
  </si>
  <si>
    <t>105-0021</t>
    <phoneticPr fontId="7"/>
  </si>
  <si>
    <t>東京都港区東新橋２－１２－７　住友東新橋ビル２号館</t>
    <phoneticPr fontId="7"/>
  </si>
  <si>
    <t xml:space="preserve"> 東日本ＩＣＴ営業部　営業三課</t>
    <phoneticPr fontId="7"/>
  </si>
  <si>
    <t>03-6403-5878</t>
    <phoneticPr fontId="7"/>
  </si>
  <si>
    <t>03-6403-3973</t>
    <phoneticPr fontId="7"/>
  </si>
  <si>
    <t>西松建設株式会社</t>
    <phoneticPr fontId="7"/>
  </si>
  <si>
    <t>東京都中野区本町4-44-18　ﾋｭｰﾘｯｸ中野ﾋﾞﾙ7Ｆ</t>
    <phoneticPr fontId="7"/>
  </si>
  <si>
    <t>164-0012</t>
    <phoneticPr fontId="7"/>
  </si>
  <si>
    <t>関東建設支社　東京第一事務管理室</t>
    <phoneticPr fontId="7"/>
  </si>
  <si>
    <t>03-6382-5601</t>
    <phoneticPr fontId="7"/>
  </si>
  <si>
    <t>03-6382-5602</t>
    <phoneticPr fontId="7"/>
  </si>
  <si>
    <t>RHV03565</t>
    <phoneticPr fontId="7"/>
  </si>
  <si>
    <t>株式会社九電工　関西支店</t>
  </si>
  <si>
    <t>632-0122</t>
  </si>
  <si>
    <t>電気技術部</t>
  </si>
  <si>
    <t>06-6282-7256</t>
  </si>
  <si>
    <t>06-6282-7774</t>
  </si>
  <si>
    <t>天理市福住町10494番</t>
    <phoneticPr fontId="7"/>
  </si>
  <si>
    <t>奈良県</t>
    <phoneticPr fontId="7"/>
  </si>
  <si>
    <t>株式会社オートメイション・テクノロジー</t>
    <phoneticPr fontId="7"/>
  </si>
  <si>
    <t>815-0081</t>
    <phoneticPr fontId="7"/>
  </si>
  <si>
    <t>福岡市南区那の川1丁目24-1九電工福岡支店ビル5階</t>
    <phoneticPr fontId="7"/>
  </si>
  <si>
    <t>インフラソリューション部</t>
    <phoneticPr fontId="7"/>
  </si>
  <si>
    <t>092-525-6352</t>
    <phoneticPr fontId="7"/>
  </si>
  <si>
    <t>092-525-6353</t>
    <phoneticPr fontId="7"/>
  </si>
  <si>
    <t>株式会社九電工　関西支店</t>
    <phoneticPr fontId="7"/>
  </si>
  <si>
    <t>大阪市中央区南船場２－９－８シマノ・住友生命ビル</t>
    <phoneticPr fontId="7"/>
  </si>
  <si>
    <t>542-0081</t>
    <phoneticPr fontId="7"/>
  </si>
  <si>
    <t>電気技術部</t>
    <phoneticPr fontId="7"/>
  </si>
  <si>
    <t>06-6282-7256</t>
    <phoneticPr fontId="7"/>
  </si>
  <si>
    <t>06-6282-7774</t>
    <phoneticPr fontId="7"/>
  </si>
  <si>
    <t>RDV34932</t>
  </si>
  <si>
    <t>REV26380</t>
  </si>
  <si>
    <t>RDV34927</t>
  </si>
  <si>
    <t>RDV34928</t>
  </si>
  <si>
    <t>WV-S1511LNJ</t>
    <phoneticPr fontId="7"/>
  </si>
  <si>
    <t>ダイワボウ情報システム株式会社</t>
    <phoneticPr fontId="7"/>
  </si>
  <si>
    <t>460-0003</t>
    <phoneticPr fontId="7"/>
  </si>
  <si>
    <t>愛知県名古屋市中区錦２－１３－３０　名古屋伏見ビル２F</t>
    <phoneticPr fontId="7"/>
  </si>
  <si>
    <t>中部営業部　名古屋第2支店</t>
    <phoneticPr fontId="7"/>
  </si>
  <si>
    <t>052-202-6372</t>
    <phoneticPr fontId="7"/>
  </si>
  <si>
    <t>052-219-1316</t>
    <phoneticPr fontId="7"/>
  </si>
  <si>
    <t>名古屋工業大学　大学院</t>
    <phoneticPr fontId="7"/>
  </si>
  <si>
    <t>愛知県名古屋市昭和区御器所町</t>
    <phoneticPr fontId="7"/>
  </si>
  <si>
    <t>052-735-7785</t>
    <phoneticPr fontId="7"/>
  </si>
  <si>
    <t>052-735-7785</t>
    <phoneticPr fontId="7"/>
  </si>
  <si>
    <t>052-735-5442</t>
    <phoneticPr fontId="7"/>
  </si>
  <si>
    <t>052-735-5442</t>
    <phoneticPr fontId="7"/>
  </si>
  <si>
    <t xml:space="preserve">466-8555 </t>
    <phoneticPr fontId="7"/>
  </si>
  <si>
    <t xml:space="preserve">466-8555 </t>
    <phoneticPr fontId="7"/>
  </si>
  <si>
    <t>RGV06446</t>
    <phoneticPr fontId="7"/>
  </si>
  <si>
    <t>IP091490</t>
    <phoneticPr fontId="7"/>
  </si>
  <si>
    <t>IP091491</t>
    <phoneticPr fontId="7"/>
  </si>
  <si>
    <t>北陸･営業部P営業</t>
    <rPh sb="0" eb="2">
      <t>ホクリク</t>
    </rPh>
    <rPh sb="3" eb="5">
      <t>エイギョウ</t>
    </rPh>
    <rPh sb="5" eb="6">
      <t>ブ</t>
    </rPh>
    <rPh sb="7" eb="9">
      <t>エイギョウ</t>
    </rPh>
    <phoneticPr fontId="7"/>
  </si>
  <si>
    <t>平井</t>
    <rPh sb="0" eb="2">
      <t>ヒライ</t>
    </rPh>
    <phoneticPr fontId="7"/>
  </si>
  <si>
    <t>WV-SFN130</t>
    <phoneticPr fontId="7"/>
  </si>
  <si>
    <t>22988096-001</t>
    <phoneticPr fontId="7"/>
  </si>
  <si>
    <t>22988096-001</t>
    <phoneticPr fontId="7"/>
  </si>
  <si>
    <t>NHKエンタープライズ</t>
    <phoneticPr fontId="7"/>
  </si>
  <si>
    <t>300-2306</t>
    <phoneticPr fontId="7"/>
  </si>
  <si>
    <t>茨城県</t>
    <phoneticPr fontId="7"/>
  </si>
  <si>
    <t>つくばみらい市南太田１１７６</t>
    <phoneticPr fontId="7"/>
  </si>
  <si>
    <t>0297-47-6062</t>
  </si>
  <si>
    <t>0297-47-6063</t>
  </si>
  <si>
    <t>株式会社　稲沢商会</t>
    <phoneticPr fontId="7"/>
  </si>
  <si>
    <t>110-0015</t>
    <phoneticPr fontId="7"/>
  </si>
  <si>
    <t>東京都台東区東上野3丁目35番9号　　本池田ビル３階</t>
    <phoneticPr fontId="7"/>
  </si>
  <si>
    <t>営業部　　ＡＶＳシステムソリューションズチーム東京営業所</t>
    <phoneticPr fontId="7"/>
  </si>
  <si>
    <t>03-6803-0173</t>
    <phoneticPr fontId="7"/>
  </si>
  <si>
    <t>株式会社　テク二カルユニオン</t>
    <phoneticPr fontId="7"/>
  </si>
  <si>
    <t>104-0061</t>
    <phoneticPr fontId="7"/>
  </si>
  <si>
    <t>東京都中央区銀座８－１２－８　PMO銀座八丁目　９F</t>
    <phoneticPr fontId="7"/>
  </si>
  <si>
    <t>03-6264-2620</t>
    <phoneticPr fontId="7"/>
  </si>
  <si>
    <t>03-6264-2621</t>
    <phoneticPr fontId="7"/>
  </si>
  <si>
    <t>IP091492</t>
    <phoneticPr fontId="7"/>
  </si>
  <si>
    <t>IP091492</t>
    <phoneticPr fontId="7"/>
  </si>
  <si>
    <t>山形パナソニック</t>
    <rPh sb="0" eb="2">
      <t>ヤマガタ</t>
    </rPh>
    <phoneticPr fontId="7"/>
  </si>
  <si>
    <t>阿部</t>
    <rPh sb="0" eb="2">
      <t>アベ</t>
    </rPh>
    <phoneticPr fontId="7"/>
  </si>
  <si>
    <t>IP091493</t>
    <phoneticPr fontId="7"/>
  </si>
  <si>
    <t>IP091494</t>
  </si>
  <si>
    <t>IP091495</t>
  </si>
  <si>
    <t>郵政防犯S部・SS</t>
    <rPh sb="0" eb="2">
      <t>ユウセイ</t>
    </rPh>
    <rPh sb="2" eb="4">
      <t>ボウハン</t>
    </rPh>
    <rPh sb="5" eb="6">
      <t>ブ</t>
    </rPh>
    <phoneticPr fontId="7"/>
  </si>
  <si>
    <t>有賀</t>
    <rPh sb="0" eb="2">
      <t>アリガ</t>
    </rPh>
    <phoneticPr fontId="7"/>
  </si>
  <si>
    <t>Nパケ</t>
    <phoneticPr fontId="7"/>
  </si>
  <si>
    <t>年間</t>
    <phoneticPr fontId="7"/>
  </si>
  <si>
    <t>IP091493</t>
    <phoneticPr fontId="7"/>
  </si>
  <si>
    <t>IP091494</t>
    <phoneticPr fontId="7"/>
  </si>
  <si>
    <t>IP091495</t>
    <phoneticPr fontId="7"/>
  </si>
  <si>
    <t>ショップイン横須賀モアーズシティ店</t>
  </si>
  <si>
    <t>ショップイン横須賀モアーズシティ店</t>
    <phoneticPr fontId="7"/>
  </si>
  <si>
    <t>横須賀市若松町2-30 モアーズシティ1F</t>
    <phoneticPr fontId="7"/>
  </si>
  <si>
    <t>神奈川県</t>
    <phoneticPr fontId="7"/>
  </si>
  <si>
    <t>238-0007</t>
  </si>
  <si>
    <t>238-0007</t>
    <phoneticPr fontId="7"/>
  </si>
  <si>
    <t>046-820-4451</t>
    <phoneticPr fontId="7"/>
  </si>
  <si>
    <t>164-0011</t>
    <phoneticPr fontId="7"/>
  </si>
  <si>
    <t>綜合警備保障株式会社　城西支社　</t>
    <phoneticPr fontId="7"/>
  </si>
  <si>
    <t>東京都中野区中央１－３８－１</t>
    <phoneticPr fontId="7"/>
  </si>
  <si>
    <t>営業部　第１営業グループ</t>
    <phoneticPr fontId="7"/>
  </si>
  <si>
    <t>03-5332-7612</t>
    <phoneticPr fontId="7"/>
  </si>
  <si>
    <t>神奈川県横須賀市若松町2-30 モアーズシティ1F</t>
    <phoneticPr fontId="7"/>
  </si>
  <si>
    <t>RHV35048</t>
  </si>
  <si>
    <t>RHV35049</t>
  </si>
  <si>
    <t>RHV35081</t>
  </si>
  <si>
    <t>RHV35139</t>
  </si>
  <si>
    <t>RHV40119</t>
  </si>
  <si>
    <t>RHV40126</t>
  </si>
  <si>
    <t>RHV40133</t>
  </si>
  <si>
    <t>RHV40141</t>
  </si>
  <si>
    <t>GG70032311WT</t>
  </si>
  <si>
    <t>22997571-002</t>
    <phoneticPr fontId="7"/>
  </si>
  <si>
    <t>店長</t>
    <rPh sb="0" eb="2">
      <t>テンチョウ</t>
    </rPh>
    <phoneticPr fontId="7"/>
  </si>
  <si>
    <t>RHV40157</t>
  </si>
  <si>
    <t>RHV40186</t>
  </si>
  <si>
    <t>RHV40209</t>
  </si>
  <si>
    <t>RHV40230</t>
  </si>
  <si>
    <t>RHV40231</t>
  </si>
  <si>
    <t>QIZ00032</t>
  </si>
  <si>
    <t>22997571-003</t>
    <phoneticPr fontId="7"/>
  </si>
  <si>
    <t>WV-S2110J</t>
    <phoneticPr fontId="7"/>
  </si>
  <si>
    <t>ショップイン横須賀モアーズシティ店</t>
    <phoneticPr fontId="7"/>
  </si>
  <si>
    <t>WV-S2110J</t>
    <phoneticPr fontId="7"/>
  </si>
  <si>
    <t>WJ-PU116</t>
    <phoneticPr fontId="7"/>
  </si>
  <si>
    <t>TDK庄内株式会社</t>
    <phoneticPr fontId="7"/>
  </si>
  <si>
    <t>997-0856</t>
    <phoneticPr fontId="7"/>
  </si>
  <si>
    <t>山形県</t>
    <phoneticPr fontId="7"/>
  </si>
  <si>
    <t>鶴岡市山田字油田９７</t>
    <phoneticPr fontId="7"/>
  </si>
  <si>
    <t>0235-33-4111</t>
    <phoneticPr fontId="7"/>
  </si>
  <si>
    <t>山形パナソニック株式会社</t>
    <phoneticPr fontId="7"/>
  </si>
  <si>
    <t>山形県山形市平清水1丁目1番75号</t>
    <phoneticPr fontId="7"/>
  </si>
  <si>
    <t>990-2401</t>
    <phoneticPr fontId="7"/>
  </si>
  <si>
    <t>e-ソリューション営業部</t>
    <phoneticPr fontId="7"/>
  </si>
  <si>
    <t>023-622-5596</t>
    <phoneticPr fontId="7"/>
  </si>
  <si>
    <t>023-622-5619</t>
    <phoneticPr fontId="7"/>
  </si>
  <si>
    <t>TDK庄内株式会社</t>
    <phoneticPr fontId="7"/>
  </si>
  <si>
    <t>山形県鶴岡市山田字油田９７</t>
    <rPh sb="0" eb="3">
      <t>ヤマガタケン</t>
    </rPh>
    <phoneticPr fontId="7"/>
  </si>
  <si>
    <t>RHV37207</t>
    <phoneticPr fontId="7"/>
  </si>
  <si>
    <t>Y9558</t>
    <phoneticPr fontId="7"/>
  </si>
  <si>
    <t>住吉の杜　自治会</t>
    <phoneticPr fontId="7"/>
  </si>
  <si>
    <t>852-8151</t>
    <phoneticPr fontId="7"/>
  </si>
  <si>
    <t>長崎市泉1丁目7-61付近</t>
    <phoneticPr fontId="7"/>
  </si>
  <si>
    <t>長崎県</t>
    <rPh sb="0" eb="3">
      <t>ナガサキケン</t>
    </rPh>
    <phoneticPr fontId="7"/>
  </si>
  <si>
    <t>090-9567ー7628</t>
    <phoneticPr fontId="7"/>
  </si>
  <si>
    <t>内山祐士自治会長</t>
    <phoneticPr fontId="7"/>
  </si>
  <si>
    <t>長崎綜合警備株式会社</t>
    <phoneticPr fontId="7"/>
  </si>
  <si>
    <t>851-0134</t>
    <phoneticPr fontId="7"/>
  </si>
  <si>
    <t>長崎県長崎市田中町５８２番地５</t>
    <phoneticPr fontId="7"/>
  </si>
  <si>
    <t>長崎支社　営業課</t>
    <phoneticPr fontId="7"/>
  </si>
  <si>
    <t>095-838-8201</t>
    <phoneticPr fontId="7"/>
  </si>
  <si>
    <t>095-838-8206</t>
    <phoneticPr fontId="7"/>
  </si>
  <si>
    <t>住吉の杜　自治会</t>
    <phoneticPr fontId="7"/>
  </si>
  <si>
    <t>長崎県長崎市泉１丁目</t>
    <phoneticPr fontId="7"/>
  </si>
  <si>
    <t>090-9567-7628</t>
    <phoneticPr fontId="7"/>
  </si>
  <si>
    <t>RFV00528</t>
    <phoneticPr fontId="7"/>
  </si>
  <si>
    <t>RGV00161</t>
    <phoneticPr fontId="7"/>
  </si>
  <si>
    <t>RCV32672</t>
    <phoneticPr fontId="7"/>
  </si>
  <si>
    <t>RDV33476</t>
    <phoneticPr fontId="7"/>
  </si>
  <si>
    <t>株式会社スズキ自販熊本</t>
  </si>
  <si>
    <t>株式会社スズキ自販熊本</t>
    <rPh sb="0" eb="4">
      <t>カブシキガイシャ</t>
    </rPh>
    <phoneticPr fontId="7"/>
  </si>
  <si>
    <t>熊本市東区御領7丁目1-20</t>
    <phoneticPr fontId="7"/>
  </si>
  <si>
    <t>熊本県</t>
    <phoneticPr fontId="7"/>
  </si>
  <si>
    <t xml:space="preserve">861-8035 </t>
  </si>
  <si>
    <t xml:space="preserve">861-8035 </t>
    <phoneticPr fontId="7"/>
  </si>
  <si>
    <t>スズキアリーナ熊本インター</t>
    <phoneticPr fontId="7"/>
  </si>
  <si>
    <t>096-389-7117</t>
    <phoneticPr fontId="7"/>
  </si>
  <si>
    <t>綜合警備保障株式会社</t>
    <phoneticPr fontId="7"/>
  </si>
  <si>
    <t>熊本市中央区紺屋今町9-6　熊本紺屋今町ビル5F</t>
    <phoneticPr fontId="7"/>
  </si>
  <si>
    <t>営業部</t>
    <phoneticPr fontId="7"/>
  </si>
  <si>
    <t>860-0012</t>
    <phoneticPr fontId="7"/>
  </si>
  <si>
    <t>096-356-0007</t>
    <phoneticPr fontId="7"/>
  </si>
  <si>
    <t>熊本県熊本市東区御領7丁目1-20</t>
    <phoneticPr fontId="7"/>
  </si>
  <si>
    <t>RDV29510</t>
  </si>
  <si>
    <t>RHV12660</t>
  </si>
  <si>
    <t>RHV12661</t>
  </si>
  <si>
    <t>RHV12667</t>
  </si>
  <si>
    <t>RHV12668</t>
  </si>
  <si>
    <t>QKZ00715</t>
  </si>
  <si>
    <t>RGV01646</t>
  </si>
  <si>
    <t>22998347-003</t>
    <phoneticPr fontId="7"/>
  </si>
  <si>
    <t>長野県生坂村</t>
    <rPh sb="0" eb="3">
      <t>ナガノケン</t>
    </rPh>
    <rPh sb="3" eb="5">
      <t>イクサカ</t>
    </rPh>
    <rPh sb="5" eb="6">
      <t>ムラ</t>
    </rPh>
    <phoneticPr fontId="7"/>
  </si>
  <si>
    <t>399-7201</t>
    <phoneticPr fontId="7"/>
  </si>
  <si>
    <t>東筑摩郡生坂村5204番地1</t>
    <phoneticPr fontId="7"/>
  </si>
  <si>
    <t>長野県</t>
    <rPh sb="0" eb="3">
      <t>ナガノケン</t>
    </rPh>
    <phoneticPr fontId="7"/>
  </si>
  <si>
    <t>いくさかの郷</t>
    <phoneticPr fontId="7"/>
  </si>
  <si>
    <t>0263-69-1930</t>
  </si>
  <si>
    <t>0263-69-1931</t>
  </si>
  <si>
    <t>扶桑電通株式会社</t>
  </si>
  <si>
    <t>扶桑電通株式会社</t>
    <phoneticPr fontId="7"/>
  </si>
  <si>
    <t>950-0916</t>
  </si>
  <si>
    <t>950-0916</t>
    <phoneticPr fontId="7"/>
  </si>
  <si>
    <t>新潟営業所</t>
  </si>
  <si>
    <t>新潟営業所</t>
    <phoneticPr fontId="7"/>
  </si>
  <si>
    <t>025-247-0251</t>
  </si>
  <si>
    <t>025-247-0251</t>
    <phoneticPr fontId="7"/>
  </si>
  <si>
    <t>025-246-0799</t>
  </si>
  <si>
    <t>025-246-0799</t>
    <phoneticPr fontId="7"/>
  </si>
  <si>
    <t>新潟県新潟市中央区米山3-1-63</t>
    <rPh sb="0" eb="3">
      <t>ニイガタケン</t>
    </rPh>
    <rPh sb="3" eb="5">
      <t>ニイガタ</t>
    </rPh>
    <phoneticPr fontId="7"/>
  </si>
  <si>
    <t>新潟県新潟市中央区米山3-1-63</t>
    <rPh sb="0" eb="3">
      <t>ニイガタケン</t>
    </rPh>
    <phoneticPr fontId="7"/>
  </si>
  <si>
    <t>RCV14917</t>
  </si>
  <si>
    <t>RCV14936</t>
  </si>
  <si>
    <t>RGV00379</t>
  </si>
  <si>
    <t>22972847-002</t>
    <phoneticPr fontId="7"/>
  </si>
  <si>
    <t>扶桑電通株式会社</t>
    <phoneticPr fontId="7"/>
  </si>
  <si>
    <t>WV-S4150</t>
    <phoneticPr fontId="7"/>
  </si>
  <si>
    <t>WJ-NX200/2</t>
    <phoneticPr fontId="7"/>
  </si>
  <si>
    <t>株式会社フューネ</t>
  </si>
  <si>
    <t>株式会社フューネ</t>
    <phoneticPr fontId="7"/>
  </si>
  <si>
    <t>461-0048</t>
  </si>
  <si>
    <t>461-0048</t>
    <phoneticPr fontId="7"/>
  </si>
  <si>
    <t>名古屋市東区矢田南四丁目 102番3号</t>
    <phoneticPr fontId="7"/>
  </si>
  <si>
    <t xml:space="preserve"> 0565-35-3535</t>
  </si>
  <si>
    <t>0565-31-1820</t>
  </si>
  <si>
    <t>ディーズセキュリティー株式会社</t>
    <phoneticPr fontId="7"/>
  </si>
  <si>
    <t>石川県金沢市入江２丁目１８０</t>
    <phoneticPr fontId="7"/>
  </si>
  <si>
    <t>921-8011</t>
    <phoneticPr fontId="7"/>
  </si>
  <si>
    <t>セキュリティー事業部</t>
    <phoneticPr fontId="7"/>
  </si>
  <si>
    <t>076-291-4001</t>
    <phoneticPr fontId="7"/>
  </si>
  <si>
    <t>076-291-4002</t>
    <phoneticPr fontId="7"/>
  </si>
  <si>
    <t>愛知県豊田市小坂本町６丁目１５番地</t>
    <phoneticPr fontId="7"/>
  </si>
  <si>
    <t>RGV14077</t>
  </si>
  <si>
    <t>RGV1407８</t>
  </si>
  <si>
    <t>RAV00254</t>
  </si>
  <si>
    <t>RCV01554</t>
    <phoneticPr fontId="7"/>
  </si>
  <si>
    <t>WV-S6530NJ</t>
    <phoneticPr fontId="7"/>
  </si>
  <si>
    <t>NHKエンタープライズ</t>
    <phoneticPr fontId="7"/>
  </si>
  <si>
    <t>株式会社　稲沢商会</t>
    <phoneticPr fontId="7"/>
  </si>
  <si>
    <t>NHKエンタープライズ</t>
    <phoneticPr fontId="7"/>
  </si>
  <si>
    <t>IP091496</t>
    <phoneticPr fontId="7"/>
  </si>
  <si>
    <t>九州・ＳＯＬ営業１課</t>
    <phoneticPr fontId="7"/>
  </si>
  <si>
    <t>中溝</t>
    <rPh sb="0" eb="2">
      <t>ナカミゾ</t>
    </rPh>
    <phoneticPr fontId="7"/>
  </si>
  <si>
    <t>九州社</t>
    <rPh sb="0" eb="2">
      <t>キュウシュウ</t>
    </rPh>
    <rPh sb="2" eb="3">
      <t>シャ</t>
    </rPh>
    <phoneticPr fontId="7"/>
  </si>
  <si>
    <t>ＥＮＧ部ＦＳ１</t>
    <phoneticPr fontId="7"/>
  </si>
  <si>
    <t>ＩＰ091497</t>
    <phoneticPr fontId="7"/>
  </si>
  <si>
    <t>22995591-001</t>
    <phoneticPr fontId="7"/>
  </si>
  <si>
    <t>RＤV01589</t>
    <phoneticPr fontId="7"/>
  </si>
  <si>
    <t>RＤV01614</t>
    <phoneticPr fontId="7"/>
  </si>
  <si>
    <t>RＤV01585</t>
    <phoneticPr fontId="7"/>
  </si>
  <si>
    <t>22831098-001</t>
    <phoneticPr fontId="7"/>
  </si>
  <si>
    <t>株式会社フューネ</t>
    <phoneticPr fontId="7"/>
  </si>
  <si>
    <t>ディーズセキュリティー株式会社</t>
    <phoneticPr fontId="7"/>
  </si>
  <si>
    <t>株式会社フューネ</t>
    <phoneticPr fontId="7"/>
  </si>
  <si>
    <t>WV-SFN130</t>
    <phoneticPr fontId="7"/>
  </si>
  <si>
    <t>WJ-NV250V1</t>
    <phoneticPr fontId="7"/>
  </si>
  <si>
    <t>飛島村</t>
    <phoneticPr fontId="7"/>
  </si>
  <si>
    <t>490-1444</t>
    <phoneticPr fontId="7"/>
  </si>
  <si>
    <t>海部郡飛島村木場2丁目3</t>
    <phoneticPr fontId="7"/>
  </si>
  <si>
    <t>愛知県</t>
    <rPh sb="0" eb="3">
      <t>アイチケン</t>
    </rPh>
    <phoneticPr fontId="7"/>
  </si>
  <si>
    <t>総務課</t>
    <phoneticPr fontId="7"/>
  </si>
  <si>
    <t>0567-55-1071</t>
    <phoneticPr fontId="7"/>
  </si>
  <si>
    <t>教育産業株式会社</t>
    <phoneticPr fontId="7"/>
  </si>
  <si>
    <t>愛知県名古屋市中区丸の内三丁目18番28号</t>
    <phoneticPr fontId="7"/>
  </si>
  <si>
    <t xml:space="preserve">460-0002 </t>
    <phoneticPr fontId="7"/>
  </si>
  <si>
    <t>公共営業部</t>
    <phoneticPr fontId="7"/>
  </si>
  <si>
    <t>052-971-3021</t>
    <phoneticPr fontId="7"/>
  </si>
  <si>
    <t>飛島村</t>
    <phoneticPr fontId="7"/>
  </si>
  <si>
    <t>愛知県海部群飛島村木場二丁目３</t>
    <phoneticPr fontId="7"/>
  </si>
  <si>
    <t>RDV06262</t>
  </si>
  <si>
    <t>RDV06365</t>
  </si>
  <si>
    <t>RDV08533</t>
  </si>
  <si>
    <t>RDV08540</t>
  </si>
  <si>
    <t>RDV08567</t>
  </si>
  <si>
    <t>RDV08568</t>
  </si>
  <si>
    <t>RDV08571</t>
  </si>
  <si>
    <t>RDV13356</t>
  </si>
  <si>
    <t>RDV13357</t>
  </si>
  <si>
    <t>RDV13359</t>
  </si>
  <si>
    <t>RDV13361</t>
  </si>
  <si>
    <t>RDV13365</t>
  </si>
  <si>
    <t>RDV13370</t>
  </si>
  <si>
    <t>RDV13372</t>
  </si>
  <si>
    <t>RDV15046</t>
  </si>
  <si>
    <t>RDV15047</t>
  </si>
  <si>
    <t>RDV15049</t>
  </si>
  <si>
    <t>RDV15056</t>
  </si>
  <si>
    <t>RDV15063</t>
  </si>
  <si>
    <t>RDV15064</t>
  </si>
  <si>
    <t>RDV15065</t>
  </si>
  <si>
    <t>RDV15066</t>
  </si>
  <si>
    <t>RDV15067</t>
  </si>
  <si>
    <t>RDV15070</t>
  </si>
  <si>
    <t>RDV15072</t>
  </si>
  <si>
    <t>RDV15077</t>
  </si>
  <si>
    <t>RDV15078</t>
  </si>
  <si>
    <t>RDV15081</t>
  </si>
  <si>
    <t>RDV15082</t>
  </si>
  <si>
    <t>RDV15083</t>
  </si>
  <si>
    <t>RDV15084</t>
  </si>
  <si>
    <t>RDV15087</t>
  </si>
  <si>
    <t>RDV15089</t>
  </si>
  <si>
    <t>RDV15091</t>
  </si>
  <si>
    <t>RDV15099</t>
  </si>
  <si>
    <t>RDV15100</t>
  </si>
  <si>
    <t>RDV15103</t>
  </si>
  <si>
    <t>RDV15107</t>
  </si>
  <si>
    <t>RDV15113</t>
  </si>
  <si>
    <t>RDV15139</t>
  </si>
  <si>
    <t>RIV03353</t>
  </si>
  <si>
    <t>RIV03356</t>
  </si>
  <si>
    <t>RIV03358</t>
  </si>
  <si>
    <t>RIV03359</t>
  </si>
  <si>
    <t>RIV09257</t>
  </si>
  <si>
    <t>RIV09259</t>
  </si>
  <si>
    <t>RIV09263</t>
  </si>
  <si>
    <t>RIV09266</t>
  </si>
  <si>
    <t>RIV09305</t>
  </si>
  <si>
    <t>RIV09306</t>
  </si>
  <si>
    <t>RIV12388</t>
  </si>
  <si>
    <t>RIV01318</t>
  </si>
  <si>
    <t>RHV00174</t>
  </si>
  <si>
    <t>RGV06827</t>
  </si>
  <si>
    <t>RGV06840</t>
  </si>
  <si>
    <t>RGV06844</t>
  </si>
  <si>
    <t>RGV06866</t>
  </si>
  <si>
    <t>RGV06874</t>
  </si>
  <si>
    <t>RGV06896</t>
  </si>
  <si>
    <t>RGV06923</t>
  </si>
  <si>
    <t>RGV06936</t>
  </si>
  <si>
    <t>RGV07328</t>
  </si>
  <si>
    <t>RGV07329</t>
  </si>
  <si>
    <t>RGV07339</t>
  </si>
  <si>
    <t>RGV07340</t>
  </si>
  <si>
    <t>RGV07350</t>
  </si>
  <si>
    <t>RGV07353</t>
  </si>
  <si>
    <t>RGV07389</t>
  </si>
  <si>
    <t>RGV07393</t>
  </si>
  <si>
    <t>教育産業株式会社</t>
    <phoneticPr fontId="7"/>
  </si>
  <si>
    <t>03-6402-5301</t>
    <phoneticPr fontId="7"/>
  </si>
  <si>
    <t>東京都千代田区紀尾井町1-3　東京ガーデンテラス紀尾井町　紀尾井タワー23F</t>
    <rPh sb="10" eb="11">
      <t>チョウ</t>
    </rPh>
    <phoneticPr fontId="7"/>
  </si>
  <si>
    <t>飯塚　雅子</t>
    <phoneticPr fontId="7"/>
  </si>
  <si>
    <t>QCV00470</t>
  </si>
  <si>
    <t>QEV04242</t>
  </si>
  <si>
    <t>QDV05518</t>
  </si>
  <si>
    <t>QDV05488</t>
  </si>
  <si>
    <t>QDV05566</t>
  </si>
  <si>
    <t>QDV05576</t>
  </si>
  <si>
    <t>PQV06211</t>
  </si>
  <si>
    <t>QCV21521</t>
  </si>
  <si>
    <t>QCV21520</t>
  </si>
  <si>
    <t>QCV17010</t>
  </si>
  <si>
    <t>QDV07467</t>
  </si>
  <si>
    <t>QDV19964</t>
  </si>
  <si>
    <t>ネットワークインテグレーション営業1部 第2営業所</t>
  </si>
  <si>
    <t>井本　峻介</t>
    <phoneticPr fontId="7"/>
  </si>
  <si>
    <t>22821775-001</t>
    <phoneticPr fontId="7"/>
  </si>
  <si>
    <t>IP090765</t>
    <phoneticPr fontId="7"/>
  </si>
  <si>
    <t>IP091001</t>
    <phoneticPr fontId="7"/>
  </si>
  <si>
    <t>IP091055</t>
    <phoneticPr fontId="7"/>
  </si>
  <si>
    <t>IP091498</t>
    <phoneticPr fontId="7"/>
  </si>
  <si>
    <t>IP091499</t>
    <phoneticPr fontId="7"/>
  </si>
  <si>
    <t>IP091498</t>
    <phoneticPr fontId="7"/>
  </si>
  <si>
    <t>四国・営業部２課</t>
    <phoneticPr fontId="7"/>
  </si>
  <si>
    <t>北原</t>
    <rPh sb="0" eb="2">
      <t>キタハラ</t>
    </rPh>
    <phoneticPr fontId="7"/>
  </si>
  <si>
    <t>四国積水工業株式会社</t>
    <rPh sb="6" eb="10">
      <t>カブシキガイシャ</t>
    </rPh>
    <phoneticPr fontId="7"/>
  </si>
  <si>
    <t>年間</t>
    <phoneticPr fontId="7"/>
  </si>
  <si>
    <t>WV-S4550L</t>
    <phoneticPr fontId="7"/>
  </si>
  <si>
    <t>WJ-NX400K</t>
    <phoneticPr fontId="7"/>
  </si>
  <si>
    <t>22951097-003</t>
    <phoneticPr fontId="7"/>
  </si>
  <si>
    <t>793-0072</t>
    <phoneticPr fontId="7"/>
  </si>
  <si>
    <t>西条市氷見乙880</t>
    <phoneticPr fontId="7"/>
  </si>
  <si>
    <t>愛媛県</t>
    <rPh sb="0" eb="3">
      <t>エヒメケン</t>
    </rPh>
    <phoneticPr fontId="7"/>
  </si>
  <si>
    <t>生産技術課</t>
    <phoneticPr fontId="7"/>
  </si>
  <si>
    <t>佐藤　天</t>
    <phoneticPr fontId="7"/>
  </si>
  <si>
    <t>0897-57-9112</t>
    <phoneticPr fontId="7"/>
  </si>
  <si>
    <t>ﾊﾟﾅｿﾆｯｸFSｴﾝｼﾞﾆｱﾘﾝｸﾞ株式会社</t>
    <phoneticPr fontId="7"/>
  </si>
  <si>
    <t>108-0075</t>
    <phoneticPr fontId="7"/>
  </si>
  <si>
    <t>愛媛県西条市氷見乙880</t>
    <phoneticPr fontId="7"/>
  </si>
  <si>
    <t>0897-57-7622</t>
    <phoneticPr fontId="7"/>
  </si>
  <si>
    <t>東京都港区港南4丁目1番8号</t>
    <phoneticPr fontId="7"/>
  </si>
  <si>
    <t>ｲﾝﾀﾞｽﾄﾘｱﾙ営業統括部　営業2課</t>
    <phoneticPr fontId="7"/>
  </si>
  <si>
    <t>03-6714-4523</t>
    <phoneticPr fontId="7"/>
  </si>
  <si>
    <t>03-6714-4524</t>
    <phoneticPr fontId="7"/>
  </si>
  <si>
    <t>四国積水工業株式会社</t>
    <phoneticPr fontId="7"/>
  </si>
  <si>
    <t>RGV48376</t>
  </si>
  <si>
    <t>RGV48368</t>
  </si>
  <si>
    <t>RGV30873</t>
  </si>
  <si>
    <t>RGV26639</t>
  </si>
  <si>
    <t>RGV24479</t>
  </si>
  <si>
    <t>RGV24441</t>
  </si>
  <si>
    <t>RGV48363</t>
  </si>
  <si>
    <t>RGV30897</t>
  </si>
  <si>
    <t>RGV30890</t>
  </si>
  <si>
    <t>RGV30877</t>
  </si>
  <si>
    <t>RGV30874</t>
  </si>
  <si>
    <t>RGV26645</t>
  </si>
  <si>
    <t>RGV26644</t>
  </si>
  <si>
    <t>RGV24449</t>
  </si>
  <si>
    <t>RGV30870</t>
  </si>
  <si>
    <t>RGV30850</t>
  </si>
  <si>
    <t>RGV26632</t>
  </si>
  <si>
    <t>RGV24435</t>
  </si>
  <si>
    <t>RGV30894</t>
  </si>
  <si>
    <t>RGV01822</t>
    <phoneticPr fontId="7"/>
  </si>
  <si>
    <t>IP091500</t>
    <phoneticPr fontId="7"/>
  </si>
  <si>
    <t>IP091500</t>
    <phoneticPr fontId="7"/>
  </si>
  <si>
    <t>九州・公共営業部２課</t>
    <phoneticPr fontId="7"/>
  </si>
  <si>
    <t>山田</t>
    <rPh sb="0" eb="2">
      <t>ヤマダ</t>
    </rPh>
    <phoneticPr fontId="7"/>
  </si>
  <si>
    <t>WV-SPW611LJ</t>
    <phoneticPr fontId="7"/>
  </si>
  <si>
    <t>23017271-001</t>
    <phoneticPr fontId="7"/>
  </si>
  <si>
    <t>22704892-002</t>
    <phoneticPr fontId="7"/>
  </si>
  <si>
    <t>ワイジェイFX株式会社</t>
    <phoneticPr fontId="7"/>
  </si>
  <si>
    <t>豊橋市役所</t>
    <phoneticPr fontId="7"/>
  </si>
  <si>
    <t>IP091321</t>
    <phoneticPr fontId="7"/>
  </si>
  <si>
    <t>IP091025</t>
    <phoneticPr fontId="7"/>
  </si>
  <si>
    <t>パートナー営業1部</t>
    <phoneticPr fontId="7"/>
  </si>
  <si>
    <t>025-792-0991</t>
    <phoneticPr fontId="7"/>
  </si>
  <si>
    <t>電気　三宅所長代理</t>
    <phoneticPr fontId="7"/>
  </si>
  <si>
    <t>QHV27534</t>
    <phoneticPr fontId="7"/>
  </si>
  <si>
    <t>22792064-001</t>
    <phoneticPr fontId="7"/>
  </si>
  <si>
    <t>22792058-001</t>
    <phoneticPr fontId="7"/>
  </si>
  <si>
    <t>日野市多摩平２－４－１ イオンモール多摩平の森２Ｆ</t>
    <phoneticPr fontId="7"/>
  </si>
  <si>
    <t>IP091332</t>
    <phoneticPr fontId="7"/>
  </si>
  <si>
    <t>関西エアポート株式会社</t>
    <phoneticPr fontId="7"/>
  </si>
  <si>
    <t>株式会社エージーピー 関西支社 整備事業部</t>
    <phoneticPr fontId="7"/>
  </si>
  <si>
    <t>22571712-003</t>
    <phoneticPr fontId="7"/>
  </si>
  <si>
    <t>IP091357</t>
    <phoneticPr fontId="7"/>
  </si>
  <si>
    <t>22824924-001</t>
    <phoneticPr fontId="7"/>
  </si>
  <si>
    <t>WV-SPW311AL</t>
    <phoneticPr fontId="7"/>
  </si>
  <si>
    <t>KPJU東広島太陽光発電所</t>
    <rPh sb="4" eb="7">
      <t>ヒガシヒロシマ</t>
    </rPh>
    <rPh sb="7" eb="10">
      <t>タイヨウコウ</t>
    </rPh>
    <rPh sb="10" eb="12">
      <t>ハツデン</t>
    </rPh>
    <rPh sb="12" eb="13">
      <t>ショ</t>
    </rPh>
    <phoneticPr fontId="7"/>
  </si>
  <si>
    <t>東広島市志和町内字巌谷2974-1</t>
    <phoneticPr fontId="7"/>
  </si>
  <si>
    <t>広島県</t>
    <rPh sb="0" eb="3">
      <t>ヒロシマケン</t>
    </rPh>
    <phoneticPr fontId="7"/>
  </si>
  <si>
    <t>株式会社　オートメイション・テクノロジー</t>
    <phoneticPr fontId="7"/>
  </si>
  <si>
    <t>815-0081</t>
    <phoneticPr fontId="7"/>
  </si>
  <si>
    <t>福岡県福岡市那の川1丁目24番地1号　九電工福岡支店ビル5F</t>
    <phoneticPr fontId="7"/>
  </si>
  <si>
    <t>システムソリューション部</t>
    <phoneticPr fontId="7"/>
  </si>
  <si>
    <t>092-523-8145</t>
    <phoneticPr fontId="7"/>
  </si>
  <si>
    <t>092-523-8401</t>
    <phoneticPr fontId="7"/>
  </si>
  <si>
    <t>株式会社 プロスペクト・エネジー・マネジメント</t>
    <phoneticPr fontId="7"/>
  </si>
  <si>
    <t>東京都渋谷区千駄ヶ谷1丁目30番8号</t>
    <phoneticPr fontId="7"/>
  </si>
  <si>
    <t>739-0261</t>
    <phoneticPr fontId="7"/>
  </si>
  <si>
    <t>03-3470-8423</t>
    <phoneticPr fontId="7"/>
  </si>
  <si>
    <t>03-3470-8444</t>
    <phoneticPr fontId="7"/>
  </si>
  <si>
    <t>QDV31026</t>
  </si>
  <si>
    <t>QDV31031</t>
  </si>
  <si>
    <t>QDV31036</t>
  </si>
  <si>
    <t>QDV31042</t>
  </si>
  <si>
    <t>QDV31033</t>
  </si>
  <si>
    <t>IP091501</t>
    <phoneticPr fontId="7"/>
  </si>
  <si>
    <t>IP091501</t>
    <phoneticPr fontId="7"/>
  </si>
  <si>
    <t>Ｐ営業２部・２課</t>
    <phoneticPr fontId="7"/>
  </si>
  <si>
    <t>上田</t>
    <rPh sb="0" eb="2">
      <t>ウエダ</t>
    </rPh>
    <phoneticPr fontId="7"/>
  </si>
  <si>
    <t>23025077-001</t>
    <phoneticPr fontId="7"/>
  </si>
  <si>
    <t>794-0813</t>
    <phoneticPr fontId="7"/>
  </si>
  <si>
    <t>愛媛県今治市衣干町４丁目２番２５号</t>
    <phoneticPr fontId="7"/>
  </si>
  <si>
    <t>本社</t>
    <phoneticPr fontId="7"/>
  </si>
  <si>
    <t>0898-22-6180</t>
    <phoneticPr fontId="7"/>
  </si>
  <si>
    <t>0898-22-2243</t>
    <phoneticPr fontId="7"/>
  </si>
  <si>
    <t>大和染工株式会社</t>
    <phoneticPr fontId="7"/>
  </si>
  <si>
    <t>QFV03767</t>
    <phoneticPr fontId="7"/>
  </si>
  <si>
    <t>QFV01652</t>
    <phoneticPr fontId="7"/>
  </si>
  <si>
    <t>794-0801</t>
    <phoneticPr fontId="7"/>
  </si>
  <si>
    <t>愛媛県今治市東鳥生町５丁目２０番地</t>
    <rPh sb="11" eb="13">
      <t>チョウメ</t>
    </rPh>
    <rPh sb="15" eb="17">
      <t>バンチ</t>
    </rPh>
    <phoneticPr fontId="7"/>
  </si>
  <si>
    <t>第二工場</t>
    <phoneticPr fontId="7"/>
  </si>
  <si>
    <t>0898-24-1731</t>
    <phoneticPr fontId="7"/>
  </si>
  <si>
    <t>0898-31-9816</t>
    <phoneticPr fontId="7"/>
  </si>
  <si>
    <r>
      <t>WJ-NV250</t>
    </r>
    <r>
      <rPr>
        <sz val="11"/>
        <color rgb="FFFF0000"/>
        <rFont val="ＭＳ Ｐゴシック"/>
        <family val="3"/>
        <charset val="128"/>
      </rPr>
      <t>/4</t>
    </r>
    <phoneticPr fontId="7"/>
  </si>
  <si>
    <r>
      <t>WJ-NV250</t>
    </r>
    <r>
      <rPr>
        <sz val="11"/>
        <color rgb="FFFF0000"/>
        <rFont val="ＭＳ Ｐゴシック"/>
        <family val="3"/>
        <charset val="128"/>
      </rPr>
      <t>/2</t>
    </r>
    <phoneticPr fontId="7"/>
  </si>
  <si>
    <t>IP091502</t>
    <phoneticPr fontId="7"/>
  </si>
  <si>
    <t>四国・営業部３課</t>
    <phoneticPr fontId="7"/>
  </si>
  <si>
    <t>岡田</t>
    <rPh sb="0" eb="2">
      <t>オカダ</t>
    </rPh>
    <phoneticPr fontId="7"/>
  </si>
  <si>
    <t>23028055-001</t>
    <phoneticPr fontId="7"/>
  </si>
  <si>
    <t>四国社</t>
    <rPh sb="0" eb="2">
      <t>シコク</t>
    </rPh>
    <rPh sb="2" eb="3">
      <t>シャ</t>
    </rPh>
    <phoneticPr fontId="7"/>
  </si>
  <si>
    <t>ENG部SS課</t>
    <rPh sb="3" eb="4">
      <t>ブ</t>
    </rPh>
    <rPh sb="6" eb="7">
      <t>カ</t>
    </rPh>
    <phoneticPr fontId="7"/>
  </si>
  <si>
    <t>IP091503</t>
    <phoneticPr fontId="7"/>
  </si>
  <si>
    <t>Nパケ</t>
    <phoneticPr fontId="7"/>
  </si>
  <si>
    <t>九州・SOL営業1課</t>
    <rPh sb="0" eb="2">
      <t>キュウシュウ</t>
    </rPh>
    <rPh sb="6" eb="8">
      <t>エイギョウ</t>
    </rPh>
    <rPh sb="9" eb="10">
      <t>カ</t>
    </rPh>
    <phoneticPr fontId="7"/>
  </si>
  <si>
    <t>古川</t>
    <rPh sb="0" eb="2">
      <t>フルカワ</t>
    </rPh>
    <phoneticPr fontId="7"/>
  </si>
  <si>
    <t>IP091504</t>
    <phoneticPr fontId="7"/>
  </si>
  <si>
    <t>23028879-004</t>
    <phoneticPr fontId="7"/>
  </si>
  <si>
    <t>23029324-002</t>
    <phoneticPr fontId="7"/>
  </si>
  <si>
    <t>年間</t>
    <phoneticPr fontId="7"/>
  </si>
  <si>
    <t>年間</t>
    <phoneticPr fontId="7"/>
  </si>
  <si>
    <t>トマト＆オニオン　大洲店</t>
    <rPh sb="9" eb="11">
      <t>オオス</t>
    </rPh>
    <rPh sb="11" eb="12">
      <t>テン</t>
    </rPh>
    <phoneticPr fontId="7"/>
  </si>
  <si>
    <t>795-0064</t>
    <phoneticPr fontId="7"/>
  </si>
  <si>
    <t>大洲市東大洲１６９９－１</t>
    <phoneticPr fontId="7"/>
  </si>
  <si>
    <t>愛媛県</t>
    <rPh sb="0" eb="3">
      <t>エヒメケン</t>
    </rPh>
    <phoneticPr fontId="7"/>
  </si>
  <si>
    <t>0893-25-1850</t>
    <phoneticPr fontId="7"/>
  </si>
  <si>
    <t>愛媛綜合警備保障株式会社</t>
    <phoneticPr fontId="7"/>
  </si>
  <si>
    <t>愛媛県松山市空港通二丁目６番２７号</t>
    <phoneticPr fontId="7"/>
  </si>
  <si>
    <t>790-0054</t>
    <phoneticPr fontId="7"/>
  </si>
  <si>
    <t>今治支社</t>
    <phoneticPr fontId="7"/>
  </si>
  <si>
    <t>0898-23-2254</t>
    <phoneticPr fontId="7"/>
  </si>
  <si>
    <t>0898-23-0729</t>
    <phoneticPr fontId="7"/>
  </si>
  <si>
    <t>株式会社ありがとうサービス</t>
    <phoneticPr fontId="7"/>
  </si>
  <si>
    <t>794-0832</t>
    <phoneticPr fontId="7"/>
  </si>
  <si>
    <t>愛媛県今治市八町西３－６－３０</t>
    <phoneticPr fontId="7"/>
  </si>
  <si>
    <t>財部・経理部</t>
    <phoneticPr fontId="7"/>
  </si>
  <si>
    <t>0898-23-2243</t>
    <phoneticPr fontId="7"/>
  </si>
  <si>
    <t>RGV00257</t>
    <phoneticPr fontId="7"/>
  </si>
  <si>
    <t>WJ-NX200/05</t>
    <phoneticPr fontId="7"/>
  </si>
  <si>
    <t>株式会社アライドテック</t>
    <rPh sb="0" eb="4">
      <t>カブシキガイシャ</t>
    </rPh>
    <phoneticPr fontId="7"/>
  </si>
  <si>
    <t>998-0114</t>
    <phoneticPr fontId="7"/>
  </si>
  <si>
    <t>酒田市十里塚字村東山398-16</t>
    <phoneticPr fontId="7"/>
  </si>
  <si>
    <t>山形県</t>
    <rPh sb="0" eb="3">
      <t>ヤマガタケン</t>
    </rPh>
    <phoneticPr fontId="7"/>
  </si>
  <si>
    <t>0234-31-2222</t>
  </si>
  <si>
    <t>0234-31-2222</t>
    <phoneticPr fontId="7"/>
  </si>
  <si>
    <t>0234-31-2223</t>
  </si>
  <si>
    <t>0234-31-2223</t>
    <phoneticPr fontId="7"/>
  </si>
  <si>
    <t>株式会社アライドテック</t>
    <phoneticPr fontId="7"/>
  </si>
  <si>
    <t>山形県酒田市十里塚字村東山398番－１６</t>
    <rPh sb="0" eb="3">
      <t>ヤマガタケン</t>
    </rPh>
    <phoneticPr fontId="7"/>
  </si>
  <si>
    <t>WV-S2110J</t>
    <phoneticPr fontId="7"/>
  </si>
  <si>
    <t>RCV36967</t>
  </si>
  <si>
    <t>RCV36966</t>
  </si>
  <si>
    <t>RCV36961</t>
  </si>
  <si>
    <t>RDV30181</t>
  </si>
  <si>
    <t>RDV06318</t>
  </si>
  <si>
    <t>RDV31239</t>
  </si>
  <si>
    <t>RDV32660</t>
  </si>
  <si>
    <t>RDV31241</t>
  </si>
  <si>
    <t>RDV31296</t>
  </si>
  <si>
    <t>RDV31203</t>
  </si>
  <si>
    <t>RGV01620</t>
  </si>
  <si>
    <t>101-8347</t>
    <phoneticPr fontId="7"/>
  </si>
  <si>
    <t>千代田区猿楽町　1-5-15　猿楽町SSビル6F</t>
    <phoneticPr fontId="7"/>
  </si>
  <si>
    <t>東京都</t>
    <phoneticPr fontId="7"/>
  </si>
  <si>
    <t>マネジメントソリューショ本部　BPOソリューション部</t>
    <phoneticPr fontId="7"/>
  </si>
  <si>
    <t>050-3805-6077</t>
    <phoneticPr fontId="7"/>
  </si>
  <si>
    <t>株式会社エルモ社　エルモフロンティアカンパニー</t>
    <phoneticPr fontId="7"/>
  </si>
  <si>
    <t>東京都港区三田３－１２－１６　山光ビル４階</t>
    <phoneticPr fontId="7"/>
  </si>
  <si>
    <t>108-0073</t>
    <phoneticPr fontId="7"/>
  </si>
  <si>
    <t>03-3453-6471</t>
    <phoneticPr fontId="7"/>
  </si>
  <si>
    <t>営業部</t>
    <phoneticPr fontId="7"/>
  </si>
  <si>
    <t>株式会社　協和エクシオ</t>
    <phoneticPr fontId="7"/>
  </si>
  <si>
    <t>東京都渋谷区渋谷3丁目29番20号</t>
    <phoneticPr fontId="7"/>
  </si>
  <si>
    <t>150-0013</t>
    <phoneticPr fontId="7"/>
  </si>
  <si>
    <t>ICTソリューション本部　ソリューション営業本部　第一営業部門</t>
    <phoneticPr fontId="7"/>
  </si>
  <si>
    <t>03-5778-1082</t>
    <phoneticPr fontId="7"/>
  </si>
  <si>
    <t>QDV01376</t>
    <phoneticPr fontId="7"/>
  </si>
  <si>
    <t>QCV09067</t>
    <phoneticPr fontId="7"/>
  </si>
  <si>
    <t>NTTコムソリューションズ株式会社</t>
    <phoneticPr fontId="7"/>
  </si>
  <si>
    <t>WJ-NV250/4</t>
    <phoneticPr fontId="7"/>
  </si>
  <si>
    <t>WV-SPN311A</t>
    <phoneticPr fontId="7"/>
  </si>
  <si>
    <t>株式会社エルモ社　エルモフロンティアカンパニー</t>
    <phoneticPr fontId="7"/>
  </si>
  <si>
    <t>西松建設株式会社</t>
    <phoneticPr fontId="7"/>
  </si>
  <si>
    <t>164-0001</t>
    <phoneticPr fontId="7"/>
  </si>
  <si>
    <t>中野区中野2-27-22</t>
    <phoneticPr fontId="7"/>
  </si>
  <si>
    <t>東京都</t>
    <rPh sb="0" eb="3">
      <t>トウキョウト</t>
    </rPh>
    <phoneticPr fontId="7"/>
  </si>
  <si>
    <t>関東建設支社　中野区画整理事務所</t>
    <phoneticPr fontId="7"/>
  </si>
  <si>
    <t>雨宮　和久</t>
    <phoneticPr fontId="7"/>
  </si>
  <si>
    <t>03-6304-8038</t>
    <phoneticPr fontId="7"/>
  </si>
  <si>
    <t>03-6304-8039</t>
    <phoneticPr fontId="7"/>
  </si>
  <si>
    <t>株式会社　稲沢商会</t>
    <phoneticPr fontId="7"/>
  </si>
  <si>
    <t>東京都台東区東上野3丁目35番9号　　本池田ビル３階</t>
    <phoneticPr fontId="7"/>
  </si>
  <si>
    <t>110-0015</t>
    <phoneticPr fontId="7"/>
  </si>
  <si>
    <t>営業部　　ＡＶＳシステムソリューションズチーム東京営業所</t>
    <phoneticPr fontId="7"/>
  </si>
  <si>
    <t>03-6803-0173</t>
    <phoneticPr fontId="7"/>
  </si>
  <si>
    <t>03-6240-1739</t>
    <phoneticPr fontId="7"/>
  </si>
  <si>
    <t>164-0012</t>
    <phoneticPr fontId="7"/>
  </si>
  <si>
    <t>東京都中野区本町4-44-18　ﾋｭｰﾘｯｸ中野ﾋﾞﾙ7Ｆ</t>
    <phoneticPr fontId="7"/>
  </si>
  <si>
    <t>関東建設支社　東京第一事務管理室</t>
    <phoneticPr fontId="7"/>
  </si>
  <si>
    <t>03-6328-5602</t>
    <phoneticPr fontId="7"/>
  </si>
  <si>
    <t>03-6382-5601</t>
    <phoneticPr fontId="7"/>
  </si>
  <si>
    <t>西松建設株式会社</t>
    <phoneticPr fontId="7"/>
  </si>
  <si>
    <t>WV-S1531LNJ</t>
    <phoneticPr fontId="7"/>
  </si>
  <si>
    <t>RDV08549</t>
    <phoneticPr fontId="7"/>
  </si>
  <si>
    <t>IP091505</t>
    <phoneticPr fontId="7"/>
  </si>
  <si>
    <t>IP091506</t>
    <phoneticPr fontId="7"/>
  </si>
  <si>
    <t>IP091507</t>
    <phoneticPr fontId="7"/>
  </si>
  <si>
    <t>関西・Ｐ営業部１課</t>
    <phoneticPr fontId="7"/>
  </si>
  <si>
    <t>村岡</t>
    <rPh sb="0" eb="2">
      <t>ムラオカ</t>
    </rPh>
    <phoneticPr fontId="7"/>
  </si>
  <si>
    <t>ＥＮＧ３端末Ｓ</t>
    <phoneticPr fontId="7"/>
  </si>
  <si>
    <t>関西社</t>
    <rPh sb="0" eb="2">
      <t>カンサイ</t>
    </rPh>
    <rPh sb="2" eb="3">
      <t>シャ</t>
    </rPh>
    <phoneticPr fontId="7"/>
  </si>
  <si>
    <t>WV-S1511LDN</t>
    <phoneticPr fontId="7"/>
  </si>
  <si>
    <t>WV-SFN130</t>
    <phoneticPr fontId="7"/>
  </si>
  <si>
    <t>WJ-NX200/05</t>
    <phoneticPr fontId="7"/>
  </si>
  <si>
    <t>23035503-001</t>
    <phoneticPr fontId="7"/>
  </si>
  <si>
    <t>IP091503</t>
  </si>
  <si>
    <t>IP091503</t>
    <phoneticPr fontId="7"/>
  </si>
  <si>
    <t>株式会社 中園</t>
    <phoneticPr fontId="7"/>
  </si>
  <si>
    <t>800-0231</t>
    <phoneticPr fontId="7"/>
  </si>
  <si>
    <t>北九州市小倉南区大字朽網3914番地の42</t>
    <phoneticPr fontId="7"/>
  </si>
  <si>
    <t>福岡県</t>
    <rPh sb="0" eb="3">
      <t>フクオカケン</t>
    </rPh>
    <phoneticPr fontId="7"/>
  </si>
  <si>
    <t>093-472-0881</t>
  </si>
  <si>
    <t>093-472-0881</t>
    <phoneticPr fontId="7"/>
  </si>
  <si>
    <t>綜合警備保障株式会社</t>
    <phoneticPr fontId="7"/>
  </si>
  <si>
    <t>802-0001</t>
    <phoneticPr fontId="7"/>
  </si>
  <si>
    <t>福岡県北九州市小倉北区浅野3-8-1　AIMビル7F</t>
    <phoneticPr fontId="7"/>
  </si>
  <si>
    <t>営業部</t>
    <phoneticPr fontId="7"/>
  </si>
  <si>
    <t>093-511-1133</t>
    <phoneticPr fontId="7"/>
  </si>
  <si>
    <t>株式会社 中園</t>
    <phoneticPr fontId="7"/>
  </si>
  <si>
    <t>福岡県北九州市小倉南区大字朽網3914番地の42</t>
    <phoneticPr fontId="7"/>
  </si>
  <si>
    <t>RIV35777</t>
  </si>
  <si>
    <t>RIV35785</t>
  </si>
  <si>
    <t>RIV35786</t>
  </si>
  <si>
    <t>RIV35796</t>
  </si>
  <si>
    <t>RIV35797</t>
  </si>
  <si>
    <t>WV-S1511J</t>
  </si>
  <si>
    <t>RIV15667</t>
  </si>
  <si>
    <t>RIV15668</t>
  </si>
  <si>
    <t>RIV01654</t>
  </si>
  <si>
    <t>ＷJ-NX200V1</t>
    <phoneticPr fontId="7"/>
  </si>
  <si>
    <t>10/30 木村さんより開始日変更依頼有り(PSC森田さん了承済み)</t>
    <rPh sb="6" eb="8">
      <t>キムラ</t>
    </rPh>
    <rPh sb="12" eb="15">
      <t>カイシビ</t>
    </rPh>
    <rPh sb="15" eb="17">
      <t>ヘンコウ</t>
    </rPh>
    <rPh sb="17" eb="19">
      <t>イライ</t>
    </rPh>
    <rPh sb="19" eb="20">
      <t>ア</t>
    </rPh>
    <rPh sb="25" eb="27">
      <t>モリタ</t>
    </rPh>
    <rPh sb="29" eb="31">
      <t>リョウショウ</t>
    </rPh>
    <rPh sb="31" eb="32">
      <t>ズ</t>
    </rPh>
    <phoneticPr fontId="7"/>
  </si>
  <si>
    <t>IP091508</t>
    <phoneticPr fontId="7"/>
  </si>
  <si>
    <t>関西・Ｐ営業部２課</t>
    <phoneticPr fontId="7"/>
  </si>
  <si>
    <t>関川</t>
    <phoneticPr fontId="7"/>
  </si>
  <si>
    <t>中部社</t>
    <rPh sb="0" eb="2">
      <t>チュウブ</t>
    </rPh>
    <rPh sb="2" eb="3">
      <t>シャ</t>
    </rPh>
    <phoneticPr fontId="7"/>
  </si>
  <si>
    <t>ＥＮＧ２法人Ｓ</t>
    <phoneticPr fontId="7"/>
  </si>
  <si>
    <t>23052055-001</t>
    <phoneticPr fontId="7"/>
  </si>
  <si>
    <t>ナイテック・プレシジョン・アンド・テクノロジーズ株式会社 加賀工場</t>
    <phoneticPr fontId="7"/>
  </si>
  <si>
    <t>922-0001</t>
    <phoneticPr fontId="7"/>
  </si>
  <si>
    <t>加賀市大聖寺上木町ロ４９－１</t>
    <phoneticPr fontId="7"/>
  </si>
  <si>
    <t>石川県</t>
    <phoneticPr fontId="7"/>
  </si>
  <si>
    <t>管理部　加賀総務グループ</t>
    <phoneticPr fontId="7"/>
  </si>
  <si>
    <t>グループ長 中村　圭志</t>
    <phoneticPr fontId="7"/>
  </si>
  <si>
    <t>0761-73-3970</t>
    <phoneticPr fontId="7"/>
  </si>
  <si>
    <t>0761-73-3973</t>
    <phoneticPr fontId="7"/>
  </si>
  <si>
    <t>パナソニックソリューションテクノロジー株式会社</t>
    <phoneticPr fontId="7"/>
  </si>
  <si>
    <t>大阪府大阪市中央区城見２－１－６１　OBPパナソニックタワー２９階</t>
    <rPh sb="0" eb="3">
      <t>オオサカフ</t>
    </rPh>
    <phoneticPr fontId="7"/>
  </si>
  <si>
    <t>西日本ICT営業部　営業二課</t>
    <phoneticPr fontId="7"/>
  </si>
  <si>
    <t>06-6937-2180</t>
    <phoneticPr fontId="7"/>
  </si>
  <si>
    <t>06-6937-2151</t>
    <phoneticPr fontId="7"/>
  </si>
  <si>
    <t>ナイテック・プレシジョン・アンド・テクノロジーズ株式会社　加賀工場</t>
    <phoneticPr fontId="7"/>
  </si>
  <si>
    <t>石川県加賀市大聖寺上木町ロ４９－１</t>
    <phoneticPr fontId="7"/>
  </si>
  <si>
    <t>RFV00315</t>
    <phoneticPr fontId="7"/>
  </si>
  <si>
    <t>RFV03235</t>
    <phoneticPr fontId="7"/>
  </si>
  <si>
    <t>REV00570</t>
    <phoneticPr fontId="7"/>
  </si>
  <si>
    <t>株式会社エヌ・ティ・ティ・データ</t>
    <phoneticPr fontId="7"/>
  </si>
  <si>
    <t>福岡県</t>
    <rPh sb="0" eb="3">
      <t>フクオカケン</t>
    </rPh>
    <phoneticPr fontId="7"/>
  </si>
  <si>
    <t>福岡市博多区博多駅前1-17-21 NTTDATA博多駅前ビル B1F</t>
    <phoneticPr fontId="7"/>
  </si>
  <si>
    <t>第四金融事業本部　ｅ－ビジネス事業部　事業戦略企画担当</t>
    <phoneticPr fontId="7"/>
  </si>
  <si>
    <t>050-5546-8480</t>
  </si>
  <si>
    <t>03-3454-4362</t>
  </si>
  <si>
    <t>株式会社エヌ・ティ・ティ・データ</t>
    <phoneticPr fontId="7"/>
  </si>
  <si>
    <t>福岡県福岡市博多区博多駅前1-17-21 NTTDATA博多駅前ビル B1F</t>
    <rPh sb="0" eb="3">
      <t>フクオカケン</t>
    </rPh>
    <phoneticPr fontId="7"/>
  </si>
  <si>
    <t>WV-S2131L</t>
  </si>
  <si>
    <t>RAV18970</t>
  </si>
  <si>
    <t>RAV41307</t>
  </si>
  <si>
    <t>RAV58517</t>
  </si>
  <si>
    <t>RAV19004</t>
  </si>
  <si>
    <t>REV00138</t>
  </si>
  <si>
    <t>RAV58474</t>
    <phoneticPr fontId="7"/>
  </si>
  <si>
    <t>株式会社エヌ・ティ・ティ・データ</t>
    <phoneticPr fontId="7"/>
  </si>
  <si>
    <t>（仮称）立売堀マンション</t>
    <phoneticPr fontId="7"/>
  </si>
  <si>
    <t>大阪市西区立売堀３丁目５－６</t>
    <phoneticPr fontId="7"/>
  </si>
  <si>
    <t>大阪府</t>
    <phoneticPr fontId="7"/>
  </si>
  <si>
    <t>06-6934-2246</t>
  </si>
  <si>
    <t>06-6939-4401</t>
  </si>
  <si>
    <t>リコージャパン株式会社</t>
    <phoneticPr fontId="7"/>
  </si>
  <si>
    <t>大阪府大阪市中央区本町橋１－５</t>
    <rPh sb="0" eb="3">
      <t>オオサカフ</t>
    </rPh>
    <phoneticPr fontId="7"/>
  </si>
  <si>
    <t>540-0029</t>
    <phoneticPr fontId="7"/>
  </si>
  <si>
    <t>関西ＭＡ事業部　ＬＡ営業部　ＬＡ３Ｇ</t>
    <phoneticPr fontId="7"/>
  </si>
  <si>
    <t>06-6966-2037</t>
    <phoneticPr fontId="7"/>
  </si>
  <si>
    <t>06-6966-2046</t>
    <phoneticPr fontId="7"/>
  </si>
  <si>
    <t>有限会社　樟葉商事</t>
    <phoneticPr fontId="7"/>
  </si>
  <si>
    <t>536-0006</t>
    <phoneticPr fontId="7"/>
  </si>
  <si>
    <t>大阪府大阪市城東区野江３－９－１９</t>
    <rPh sb="0" eb="3">
      <t>オオサカフ</t>
    </rPh>
    <phoneticPr fontId="7"/>
  </si>
  <si>
    <t>賃貸部</t>
    <phoneticPr fontId="7"/>
  </si>
  <si>
    <t>06-6934-2246</t>
    <phoneticPr fontId="7"/>
  </si>
  <si>
    <t>06-6939-4401</t>
    <phoneticPr fontId="7"/>
  </si>
  <si>
    <t>RIV07616</t>
  </si>
  <si>
    <t>RIV16003</t>
  </si>
  <si>
    <t>RIV16018</t>
  </si>
  <si>
    <t>RJV00258</t>
  </si>
  <si>
    <r>
      <t>039-</t>
    </r>
    <r>
      <rPr>
        <sz val="11"/>
        <color rgb="FFFF0000"/>
        <rFont val="ＭＳ Ｐゴシック"/>
        <family val="3"/>
        <charset val="128"/>
      </rPr>
      <t>2407</t>
    </r>
    <phoneticPr fontId="7"/>
  </si>
  <si>
    <t>上北郡東北町旭南3丁目474-1</t>
    <rPh sb="0" eb="3">
      <t>カミキタグン</t>
    </rPh>
    <rPh sb="3" eb="6">
      <t>トウホクマチ</t>
    </rPh>
    <rPh sb="6" eb="7">
      <t>アサヒ</t>
    </rPh>
    <rPh sb="7" eb="8">
      <t>ミナミ</t>
    </rPh>
    <rPh sb="9" eb="11">
      <t>チョウメ</t>
    </rPh>
    <phoneticPr fontId="7"/>
  </si>
  <si>
    <t>QBV41315</t>
    <phoneticPr fontId="7"/>
  </si>
  <si>
    <t>グループホーム第2けやき</t>
    <rPh sb="7" eb="8">
      <t>ダイ</t>
    </rPh>
    <phoneticPr fontId="7"/>
  </si>
  <si>
    <t>青森綜合警備保障株式会社</t>
    <phoneticPr fontId="7"/>
  </si>
  <si>
    <t>十和田支社 営業課</t>
    <rPh sb="6" eb="8">
      <t>エイギョウ</t>
    </rPh>
    <rPh sb="8" eb="9">
      <t>カ</t>
    </rPh>
    <phoneticPr fontId="7"/>
  </si>
  <si>
    <t>青森県十和田市大字三本木字北平121-13</t>
    <rPh sb="0" eb="3">
      <t>アオモリケン</t>
    </rPh>
    <rPh sb="3" eb="7">
      <t>トワダシ</t>
    </rPh>
    <rPh sb="7" eb="9">
      <t>オオアザ</t>
    </rPh>
    <rPh sb="9" eb="12">
      <t>サンボンキ</t>
    </rPh>
    <rPh sb="12" eb="13">
      <t>アザ</t>
    </rPh>
    <rPh sb="13" eb="14">
      <t>キタ</t>
    </rPh>
    <rPh sb="14" eb="15">
      <t>ダイラ</t>
    </rPh>
    <phoneticPr fontId="7"/>
  </si>
  <si>
    <t>034-0001</t>
    <phoneticPr fontId="7"/>
  </si>
  <si>
    <t>0176-22-2148</t>
    <phoneticPr fontId="7"/>
  </si>
  <si>
    <t>0176-25-2762</t>
    <phoneticPr fontId="7"/>
  </si>
  <si>
    <t>青森綜合警備保障株式会社</t>
    <phoneticPr fontId="7"/>
  </si>
  <si>
    <t>大阪市西区立売堀３丁目５－６</t>
    <phoneticPr fontId="7"/>
  </si>
  <si>
    <t>株式会社 中園</t>
  </si>
  <si>
    <t>株式会社 中園</t>
    <phoneticPr fontId="7"/>
  </si>
  <si>
    <t>800-0231</t>
  </si>
  <si>
    <t>800-0231</t>
    <phoneticPr fontId="7"/>
  </si>
  <si>
    <t>福岡県北九州市小倉南区大字朽網3914番地の42</t>
  </si>
  <si>
    <t>北九州市小倉南区大字朽網3914番地の42</t>
    <phoneticPr fontId="7"/>
  </si>
  <si>
    <t>福岡県</t>
    <phoneticPr fontId="7"/>
  </si>
  <si>
    <t>093-472-0881</t>
    <phoneticPr fontId="7"/>
  </si>
  <si>
    <t>802-0001</t>
  </si>
  <si>
    <t>福岡県北九州市小倉北区浅野3-8-1　AIMビル7F</t>
  </si>
  <si>
    <t>093-511-1133</t>
  </si>
  <si>
    <t>RJV20377</t>
  </si>
  <si>
    <t>RJV20385</t>
  </si>
  <si>
    <t>RJV20428</t>
  </si>
  <si>
    <t>RJV02607</t>
  </si>
  <si>
    <t>RJV03800</t>
  </si>
  <si>
    <t>ＷV-S1510</t>
  </si>
  <si>
    <t>RJV03834</t>
  </si>
  <si>
    <t>RJV03842</t>
  </si>
  <si>
    <t>株式会社 中園</t>
    <phoneticPr fontId="7"/>
  </si>
  <si>
    <t>IP091510</t>
    <phoneticPr fontId="7"/>
  </si>
  <si>
    <t>IP091511</t>
    <phoneticPr fontId="7"/>
  </si>
  <si>
    <t>IP091512</t>
    <phoneticPr fontId="7"/>
  </si>
  <si>
    <t>IP091513</t>
    <phoneticPr fontId="7"/>
  </si>
  <si>
    <t>IP091514</t>
  </si>
  <si>
    <t>IP091515</t>
    <phoneticPr fontId="7"/>
  </si>
  <si>
    <t>IP091516</t>
    <phoneticPr fontId="7"/>
  </si>
  <si>
    <t>IP091517</t>
    <phoneticPr fontId="7"/>
  </si>
  <si>
    <t>IP091518</t>
    <phoneticPr fontId="7"/>
  </si>
  <si>
    <t>IP091504</t>
  </si>
  <si>
    <t>九州・SOL営業1課</t>
  </si>
  <si>
    <t>古川</t>
  </si>
  <si>
    <t>北九州市小倉南区大字朽網3914番地の42</t>
  </si>
  <si>
    <t>23029324-002</t>
  </si>
  <si>
    <t>RA200148</t>
  </si>
  <si>
    <t>WJ-NX200V1</t>
  </si>
  <si>
    <t>RHV00422</t>
  </si>
  <si>
    <t>株式会社 中園</t>
    <phoneticPr fontId="43"/>
  </si>
  <si>
    <t>IP091509</t>
    <phoneticPr fontId="7"/>
  </si>
  <si>
    <t>IP091509</t>
    <phoneticPr fontId="43"/>
  </si>
  <si>
    <t>関西・Ｐ営業部４課</t>
    <phoneticPr fontId="43"/>
  </si>
  <si>
    <t>中島</t>
    <rPh sb="0" eb="2">
      <t>ナカジマ</t>
    </rPh>
    <phoneticPr fontId="43"/>
  </si>
  <si>
    <t>ショップイン　淀屋橋ｏｄｏｎａ店</t>
  </si>
  <si>
    <t>ショップイン　淀屋橋ｏｄｏｎａ店</t>
    <phoneticPr fontId="43"/>
  </si>
  <si>
    <t>541-0042</t>
  </si>
  <si>
    <t>541-0042</t>
    <phoneticPr fontId="43"/>
  </si>
  <si>
    <t>大阪府</t>
    <phoneticPr fontId="43"/>
  </si>
  <si>
    <t>大阪市中央区今橋4-1-1 淀屋橋odona B1F</t>
    <phoneticPr fontId="43"/>
  </si>
  <si>
    <t>06-6221-2977</t>
  </si>
  <si>
    <t>06-6221-2977</t>
    <phoneticPr fontId="43"/>
  </si>
  <si>
    <t>綜合警備保障株式会社　城西支社　</t>
  </si>
  <si>
    <t>綜合警備保障株式会社　城西支社　</t>
    <phoneticPr fontId="43"/>
  </si>
  <si>
    <t>164-0011</t>
  </si>
  <si>
    <t>164-0011</t>
    <phoneticPr fontId="43"/>
  </si>
  <si>
    <t>東京都中野区中央１－３８－１</t>
  </si>
  <si>
    <t>東京都中野区中央１－３８－１</t>
    <phoneticPr fontId="43"/>
  </si>
  <si>
    <t>営業部　第１営業グループ</t>
  </si>
  <si>
    <t>営業部　第１営業グループ</t>
    <phoneticPr fontId="43"/>
  </si>
  <si>
    <t>03-5332-7612</t>
  </si>
  <si>
    <t>03-5332-7612</t>
    <phoneticPr fontId="43"/>
  </si>
  <si>
    <t>大阪府大阪市中央区今橋4-1-1 淀屋橋odona B1F</t>
    <rPh sb="0" eb="3">
      <t>オオサカフ</t>
    </rPh>
    <phoneticPr fontId="43"/>
  </si>
  <si>
    <t>年間</t>
    <phoneticPr fontId="7"/>
  </si>
  <si>
    <t>Nパケ</t>
    <phoneticPr fontId="7"/>
  </si>
  <si>
    <t>RJV02858</t>
  </si>
  <si>
    <t>RJV05180</t>
  </si>
  <si>
    <t>RJV02806</t>
  </si>
  <si>
    <t>RJV05152</t>
  </si>
  <si>
    <t>RJV05178</t>
  </si>
  <si>
    <t>RJV02818</t>
  </si>
  <si>
    <t>RJV05171</t>
  </si>
  <si>
    <t>RJV02814</t>
  </si>
  <si>
    <t>RJV00732</t>
  </si>
  <si>
    <t>GG700332723G</t>
  </si>
  <si>
    <t>RDZ00281</t>
  </si>
  <si>
    <t>23047905-002</t>
    <phoneticPr fontId="43"/>
  </si>
  <si>
    <t>WV-S2110J</t>
    <phoneticPr fontId="43"/>
  </si>
  <si>
    <t>WJ-NX200/2</t>
    <phoneticPr fontId="43"/>
  </si>
  <si>
    <t>LCD-MF211ESB</t>
    <phoneticPr fontId="43"/>
  </si>
  <si>
    <t>WJ-PU108</t>
    <phoneticPr fontId="43"/>
  </si>
  <si>
    <t>ショップイン　淀屋橋ｏｄｏｎａ店</t>
    <phoneticPr fontId="43"/>
  </si>
  <si>
    <t>IP091509</t>
    <phoneticPr fontId="43"/>
  </si>
  <si>
    <t>IP091510</t>
    <phoneticPr fontId="43"/>
  </si>
  <si>
    <t>ショップイン　ディアモール大阪店</t>
  </si>
  <si>
    <t>ショップイン　ディアモール大阪店</t>
    <phoneticPr fontId="43"/>
  </si>
  <si>
    <t>530-0001</t>
  </si>
  <si>
    <t>530-0001</t>
    <phoneticPr fontId="43"/>
  </si>
  <si>
    <t>大阪市北区梅田1丁目 ディアモール内</t>
    <phoneticPr fontId="43"/>
  </si>
  <si>
    <t>06-6348-4634</t>
    <phoneticPr fontId="43"/>
  </si>
  <si>
    <t>大阪府大阪市北区梅田1丁目 ディアモール内</t>
    <rPh sb="0" eb="3">
      <t>オオサカフ</t>
    </rPh>
    <phoneticPr fontId="43"/>
  </si>
  <si>
    <t>RJV05091</t>
  </si>
  <si>
    <t>RJV05092</t>
  </si>
  <si>
    <t>RJV31883</t>
  </si>
  <si>
    <t>RJV31957</t>
  </si>
  <si>
    <t>RJV19233</t>
  </si>
  <si>
    <t>RJV19414</t>
  </si>
  <si>
    <t>RJV31977</t>
  </si>
  <si>
    <t>RJV31959</t>
  </si>
  <si>
    <t>RIV02188</t>
  </si>
  <si>
    <t>GG70033547CS</t>
  </si>
  <si>
    <t>23047938-002</t>
    <phoneticPr fontId="43"/>
  </si>
  <si>
    <t>IP091511</t>
    <phoneticPr fontId="43"/>
  </si>
  <si>
    <t>RJV31897</t>
  </si>
  <si>
    <t>RJV31943</t>
  </si>
  <si>
    <t>RJV31930</t>
  </si>
  <si>
    <t>RJV31954</t>
  </si>
  <si>
    <t>WJ-PU116</t>
  </si>
  <si>
    <t>23047938-002</t>
    <phoneticPr fontId="43"/>
  </si>
  <si>
    <t>23047938-003</t>
    <phoneticPr fontId="43"/>
  </si>
  <si>
    <t>IP091512</t>
    <phoneticPr fontId="43"/>
  </si>
  <si>
    <t>IP091513</t>
    <phoneticPr fontId="43"/>
  </si>
  <si>
    <t>関西・Ｐ営業部２課</t>
    <phoneticPr fontId="43"/>
  </si>
  <si>
    <t>萩谷</t>
    <rPh sb="0" eb="2">
      <t>ハギタニ</t>
    </rPh>
    <phoneticPr fontId="43"/>
  </si>
  <si>
    <t>WJ-S4150</t>
    <phoneticPr fontId="43"/>
  </si>
  <si>
    <t>23078790-001</t>
    <phoneticPr fontId="43"/>
  </si>
  <si>
    <t>IP091514</t>
    <phoneticPr fontId="43"/>
  </si>
  <si>
    <t>ショップイン　なんばマルイ店</t>
    <phoneticPr fontId="43"/>
  </si>
  <si>
    <t>542-0076</t>
    <phoneticPr fontId="43"/>
  </si>
  <si>
    <t>大阪市中央区難波3-8-9　なんばマルイ B1F</t>
    <phoneticPr fontId="43"/>
  </si>
  <si>
    <t>06-7633-7932</t>
    <phoneticPr fontId="43"/>
  </si>
  <si>
    <t>大阪府大阪市中央区難波3-8-9　なんばマルイ B1F</t>
    <rPh sb="0" eb="3">
      <t>オオサカフ</t>
    </rPh>
    <phoneticPr fontId="43"/>
  </si>
  <si>
    <t>RJV31932</t>
  </si>
  <si>
    <t>RJV19290</t>
  </si>
  <si>
    <t>RJV31921</t>
  </si>
  <si>
    <t>RJV05094</t>
  </si>
  <si>
    <t>RJV05100</t>
  </si>
  <si>
    <t>RJV05067</t>
  </si>
  <si>
    <t>RJV05109</t>
  </si>
  <si>
    <t>RJV31936</t>
  </si>
  <si>
    <t>RIV02200</t>
  </si>
  <si>
    <t>GG70033249L0</t>
  </si>
  <si>
    <t>RAZ00064</t>
  </si>
  <si>
    <t>23048170-002</t>
    <phoneticPr fontId="43"/>
  </si>
  <si>
    <t>ショップイン　なんばマルイ店</t>
    <phoneticPr fontId="43"/>
  </si>
  <si>
    <t>IP091515</t>
    <phoneticPr fontId="43"/>
  </si>
  <si>
    <t>ショップイン　ららぽーと甲子園店</t>
    <phoneticPr fontId="43"/>
  </si>
  <si>
    <t>663-8178</t>
    <phoneticPr fontId="43"/>
  </si>
  <si>
    <t>西宮市甲子園八番町1-100 ららぽーと甲子園1F</t>
    <phoneticPr fontId="43"/>
  </si>
  <si>
    <t>兵庫県</t>
    <rPh sb="0" eb="3">
      <t>ヒョウゴケン</t>
    </rPh>
    <phoneticPr fontId="43"/>
  </si>
  <si>
    <t>0798-81-6802</t>
    <phoneticPr fontId="43"/>
  </si>
  <si>
    <t>兵庫県西宮市甲子園八番町1-100 ららぽーと甲子園1F</t>
    <rPh sb="0" eb="3">
      <t>ヒョウゴケン</t>
    </rPh>
    <phoneticPr fontId="43"/>
  </si>
  <si>
    <t>RJV05088</t>
  </si>
  <si>
    <t>RJV05039</t>
  </si>
  <si>
    <t>RJV02829</t>
  </si>
  <si>
    <t>RJV62934</t>
  </si>
  <si>
    <t>RJV05075</t>
  </si>
  <si>
    <t>RJV05022</t>
  </si>
  <si>
    <t>RJV02891</t>
  </si>
  <si>
    <t>RJV05019</t>
  </si>
  <si>
    <t>RIV00241</t>
  </si>
  <si>
    <t>GG70033262MP</t>
  </si>
  <si>
    <t>23048267-002</t>
    <phoneticPr fontId="43"/>
  </si>
  <si>
    <t>IP091516</t>
    <phoneticPr fontId="43"/>
  </si>
  <si>
    <t>IP091517</t>
    <phoneticPr fontId="43"/>
  </si>
  <si>
    <t>RJV02921</t>
  </si>
  <si>
    <t>RJV04992</t>
  </si>
  <si>
    <t>RIV43680</t>
  </si>
  <si>
    <t>RIV43688</t>
  </si>
  <si>
    <t>QGZ00374</t>
  </si>
  <si>
    <t>23048267-002</t>
    <phoneticPr fontId="43"/>
  </si>
  <si>
    <t>23048267-003</t>
    <phoneticPr fontId="43"/>
  </si>
  <si>
    <t>ショップイン　ららぽーと甲子園店</t>
    <phoneticPr fontId="43"/>
  </si>
  <si>
    <t>WV-SPW311AL</t>
    <phoneticPr fontId="43"/>
  </si>
  <si>
    <t>WJ-NV250/2</t>
    <phoneticPr fontId="43"/>
  </si>
  <si>
    <t>IP091208</t>
    <phoneticPr fontId="43"/>
  </si>
  <si>
    <t>QCV01007</t>
    <phoneticPr fontId="7"/>
  </si>
  <si>
    <t>IP091519</t>
    <phoneticPr fontId="7"/>
  </si>
  <si>
    <t>IP091520</t>
  </si>
  <si>
    <t>関西･P営業部2課</t>
    <rPh sb="0" eb="2">
      <t>カンサイ</t>
    </rPh>
    <phoneticPr fontId="7"/>
  </si>
  <si>
    <t>関川</t>
    <phoneticPr fontId="7"/>
  </si>
  <si>
    <t>WJ-NX300/8</t>
    <phoneticPr fontId="7"/>
  </si>
  <si>
    <t>WV-SFN110</t>
    <phoneticPr fontId="7"/>
  </si>
  <si>
    <t>WV-S4150</t>
    <phoneticPr fontId="7"/>
  </si>
  <si>
    <t>23081808-001</t>
    <phoneticPr fontId="7"/>
  </si>
  <si>
    <t>IP091521</t>
    <phoneticPr fontId="7"/>
  </si>
  <si>
    <t>IP091522</t>
  </si>
  <si>
    <t>IP091523</t>
    <phoneticPr fontId="7"/>
  </si>
  <si>
    <t>ENG部FS1</t>
    <rPh sb="3" eb="4">
      <t>ブ</t>
    </rPh>
    <phoneticPr fontId="7"/>
  </si>
  <si>
    <t>23081757-001</t>
    <phoneticPr fontId="7"/>
  </si>
  <si>
    <t>IP091524</t>
    <phoneticPr fontId="7"/>
  </si>
  <si>
    <t>IP091525</t>
    <phoneticPr fontId="7"/>
  </si>
  <si>
    <t>IP091526</t>
    <phoneticPr fontId="7"/>
  </si>
  <si>
    <t>北海道社</t>
    <rPh sb="0" eb="3">
      <t>ホッカイドウ</t>
    </rPh>
    <rPh sb="3" eb="4">
      <t>シャ</t>
    </rPh>
    <phoneticPr fontId="7"/>
  </si>
  <si>
    <t>Sサポ１課</t>
    <rPh sb="4" eb="5">
      <t>カ</t>
    </rPh>
    <phoneticPr fontId="7"/>
  </si>
  <si>
    <t>23081780-001</t>
    <phoneticPr fontId="7"/>
  </si>
  <si>
    <t>ナイテック・プレシジョン・アンド・テクノロジーズ株式会社 加賀工場</t>
    <phoneticPr fontId="43"/>
  </si>
  <si>
    <t>922-0001</t>
    <phoneticPr fontId="43"/>
  </si>
  <si>
    <t>加賀市大聖寺上木町ロ４９-１</t>
    <phoneticPr fontId="43"/>
  </si>
  <si>
    <t>石川県</t>
    <rPh sb="0" eb="3">
      <t>イシカワケン</t>
    </rPh>
    <phoneticPr fontId="43"/>
  </si>
  <si>
    <t>管理部　加賀総務グループ</t>
    <phoneticPr fontId="43"/>
  </si>
  <si>
    <t>グループ長 中村　圭志 様</t>
    <phoneticPr fontId="43"/>
  </si>
  <si>
    <t>0761-73-3970</t>
    <phoneticPr fontId="43"/>
  </si>
  <si>
    <t>パナソニックソリューションテクノロジー株式会社</t>
    <phoneticPr fontId="43"/>
  </si>
  <si>
    <t>540-6229</t>
    <phoneticPr fontId="43"/>
  </si>
  <si>
    <t>大阪府大阪市中央区城見２－１－６１　OBPパナソニックタワー２９階</t>
    <rPh sb="0" eb="3">
      <t>オオサカフ</t>
    </rPh>
    <phoneticPr fontId="43"/>
  </si>
  <si>
    <t>西日本ICT営業部　営業二課</t>
    <phoneticPr fontId="43"/>
  </si>
  <si>
    <t>06-6937-2180</t>
    <phoneticPr fontId="43"/>
  </si>
  <si>
    <t>石川県加賀市大聖寺上木町ロ４９-１</t>
    <rPh sb="0" eb="3">
      <t>イシカワケン</t>
    </rPh>
    <phoneticPr fontId="43"/>
  </si>
  <si>
    <t>RJV28678</t>
  </si>
  <si>
    <t>RJV20787</t>
  </si>
  <si>
    <t>青森綜合警備保障株式会社</t>
    <phoneticPr fontId="7"/>
  </si>
  <si>
    <t>青森綜合警備保障株式会社</t>
    <phoneticPr fontId="7"/>
  </si>
  <si>
    <t>034-0001</t>
    <phoneticPr fontId="43"/>
  </si>
  <si>
    <t>グループホーム第一けやき</t>
    <phoneticPr fontId="43"/>
  </si>
  <si>
    <t>グループホーム第一けやき</t>
    <phoneticPr fontId="43"/>
  </si>
  <si>
    <t>上北郡東北町古屋敷４５−１</t>
    <rPh sb="0" eb="3">
      <t>カミキタグン</t>
    </rPh>
    <rPh sb="3" eb="6">
      <t>トウホクマチ</t>
    </rPh>
    <rPh sb="6" eb="8">
      <t>フルヤ</t>
    </rPh>
    <rPh sb="8" eb="9">
      <t>フ</t>
    </rPh>
    <phoneticPr fontId="7"/>
  </si>
  <si>
    <t>0175-62-2484</t>
    <phoneticPr fontId="7"/>
  </si>
  <si>
    <t>障がい者支援施設けやき寮</t>
    <phoneticPr fontId="43"/>
  </si>
  <si>
    <t>障がい者支援施設けやき寮</t>
    <phoneticPr fontId="43"/>
  </si>
  <si>
    <t>青森綜合警備保障株式会社</t>
    <phoneticPr fontId="7"/>
  </si>
  <si>
    <t>青森県十和田市大字三本木字北平１２１－１３</t>
  </si>
  <si>
    <t>0176-22-2148</t>
    <phoneticPr fontId="43"/>
  </si>
  <si>
    <t>0176-25-2762</t>
    <phoneticPr fontId="43"/>
  </si>
  <si>
    <t>034-0001</t>
    <phoneticPr fontId="43"/>
  </si>
  <si>
    <t>営業課</t>
  </si>
  <si>
    <t>22551646-002</t>
    <phoneticPr fontId="7"/>
  </si>
  <si>
    <t>IP091205</t>
    <phoneticPr fontId="43"/>
  </si>
  <si>
    <t>IP091206</t>
    <phoneticPr fontId="43"/>
  </si>
  <si>
    <t>QBV27140</t>
  </si>
  <si>
    <t>QBV27043</t>
  </si>
  <si>
    <t>QBV27044</t>
  </si>
  <si>
    <t>QBV29003</t>
  </si>
  <si>
    <t>QBV27129</t>
  </si>
  <si>
    <t>QBV20954</t>
  </si>
  <si>
    <t>2017/5/16
2018/11/22</t>
    <phoneticPr fontId="43"/>
  </si>
  <si>
    <t>IP091207</t>
    <phoneticPr fontId="43"/>
  </si>
  <si>
    <t>QBV11758</t>
    <phoneticPr fontId="7"/>
  </si>
  <si>
    <t>22551646-002</t>
    <phoneticPr fontId="7"/>
  </si>
  <si>
    <t>IP091204</t>
    <phoneticPr fontId="43"/>
  </si>
  <si>
    <t>QCV01022</t>
    <phoneticPr fontId="7"/>
  </si>
  <si>
    <t>QCV01023</t>
    <phoneticPr fontId="7"/>
  </si>
  <si>
    <t>QBV27141</t>
    <phoneticPr fontId="43"/>
  </si>
  <si>
    <t>QBV11764</t>
    <phoneticPr fontId="43"/>
  </si>
  <si>
    <t>IP091527</t>
    <phoneticPr fontId="7"/>
  </si>
  <si>
    <t>QBV20989</t>
    <phoneticPr fontId="43"/>
  </si>
  <si>
    <t>新日鐵住金株式会社　名古屋製鐵所</t>
    <phoneticPr fontId="7"/>
  </si>
  <si>
    <t>476-8686</t>
    <phoneticPr fontId="7"/>
  </si>
  <si>
    <t>東海市東海町５丁目３番地</t>
    <phoneticPr fontId="7"/>
  </si>
  <si>
    <t>愛知県</t>
    <rPh sb="0" eb="3">
      <t>アイチケン</t>
    </rPh>
    <phoneticPr fontId="7"/>
  </si>
  <si>
    <t>設備部　制御技術室</t>
    <phoneticPr fontId="7"/>
  </si>
  <si>
    <t>052-603-7583</t>
    <phoneticPr fontId="7"/>
  </si>
  <si>
    <t>052-603-7456</t>
    <phoneticPr fontId="7"/>
  </si>
  <si>
    <t>450-8611</t>
    <phoneticPr fontId="7"/>
  </si>
  <si>
    <t>愛知県名古屋市中村区名駅南2-7-55</t>
    <phoneticPr fontId="7"/>
  </si>
  <si>
    <t>中部営業部</t>
    <phoneticPr fontId="7"/>
  </si>
  <si>
    <t>052-586-4141</t>
    <phoneticPr fontId="7"/>
  </si>
  <si>
    <t>052-586-1068</t>
    <phoneticPr fontId="7"/>
  </si>
  <si>
    <t>愛知県東海市東海町５丁目３番地</t>
    <phoneticPr fontId="7"/>
  </si>
  <si>
    <t>パナソニックＥＳネットワークス株式会社</t>
    <phoneticPr fontId="7"/>
  </si>
  <si>
    <t>新日鐵住金株式会社　名古屋製鐵所</t>
    <phoneticPr fontId="7"/>
  </si>
  <si>
    <t>RJV37173</t>
    <phoneticPr fontId="7"/>
  </si>
  <si>
    <t>障がい者支援施設けやき寮</t>
    <phoneticPr fontId="43"/>
  </si>
  <si>
    <t>22551634-001</t>
    <phoneticPr fontId="43"/>
  </si>
  <si>
    <t>IP091210</t>
    <phoneticPr fontId="43"/>
  </si>
  <si>
    <t>障がい者支援施設けやき寮</t>
    <phoneticPr fontId="43"/>
  </si>
  <si>
    <t>IP091216</t>
    <phoneticPr fontId="43"/>
  </si>
  <si>
    <t>株式会社さとふる</t>
    <rPh sb="0" eb="4">
      <t>カブシキガイシャ</t>
    </rPh>
    <phoneticPr fontId="7"/>
  </si>
  <si>
    <t>104-0031</t>
    <phoneticPr fontId="7"/>
  </si>
  <si>
    <t>中央区京橋２－２－１　京橋エドグラン</t>
    <phoneticPr fontId="7"/>
  </si>
  <si>
    <t>東京都</t>
    <rPh sb="0" eb="3">
      <t>トウキョウト</t>
    </rPh>
    <phoneticPr fontId="7"/>
  </si>
  <si>
    <t>03-6889-1620</t>
    <phoneticPr fontId="7"/>
  </si>
  <si>
    <t>パナソニックＥＳネットワークス株式会社</t>
    <phoneticPr fontId="7"/>
  </si>
  <si>
    <t>東京都港区東新橋2-12-7</t>
    <phoneticPr fontId="7"/>
  </si>
  <si>
    <t>保守サポートセンター</t>
    <phoneticPr fontId="7"/>
  </si>
  <si>
    <t>03-6402-5302</t>
    <phoneticPr fontId="7"/>
  </si>
  <si>
    <t>東京都中央区京橋２－２－１　京橋エドグラン</t>
    <phoneticPr fontId="7"/>
  </si>
  <si>
    <t>RIV02364</t>
  </si>
  <si>
    <t>RIV06998</t>
  </si>
  <si>
    <t>RIV45030</t>
  </si>
  <si>
    <t>RIV45057</t>
  </si>
  <si>
    <t>RIV47901</t>
  </si>
  <si>
    <t>RIV47902</t>
  </si>
  <si>
    <t>RIV51398</t>
  </si>
  <si>
    <t>RIV57820</t>
  </si>
  <si>
    <t>WV-SFN110</t>
    <phoneticPr fontId="7"/>
  </si>
  <si>
    <t>WV-S4150</t>
    <phoneticPr fontId="7"/>
  </si>
  <si>
    <t>パナソニックＥＳネットワークス株式会社</t>
    <phoneticPr fontId="7"/>
  </si>
  <si>
    <t>札幌市中央区北3条西4丁目</t>
    <phoneticPr fontId="7"/>
  </si>
  <si>
    <t>北海道</t>
    <phoneticPr fontId="7"/>
  </si>
  <si>
    <t>RIV02368</t>
  </si>
  <si>
    <t>RHV28638</t>
  </si>
  <si>
    <t>RHV42348</t>
  </si>
  <si>
    <t>RHV42349</t>
  </si>
  <si>
    <t>RIV01720</t>
  </si>
  <si>
    <t>北海道札幌市中央区北3条西4丁目</t>
    <rPh sb="0" eb="3">
      <t>ホッカイドウ</t>
    </rPh>
    <phoneticPr fontId="7"/>
  </si>
  <si>
    <t>060-0003</t>
    <phoneticPr fontId="7"/>
  </si>
  <si>
    <t>三菱ケミカル株式会社</t>
  </si>
  <si>
    <t>931-8405</t>
  </si>
  <si>
    <t>富山県</t>
  </si>
  <si>
    <t>富山市海岸通3</t>
  </si>
  <si>
    <t>富山事業所</t>
  </si>
  <si>
    <t>076-437-1534</t>
  </si>
  <si>
    <t>921-8011</t>
  </si>
  <si>
    <t>石川県金沢市入江2丁目188</t>
  </si>
  <si>
    <t>セキュリティ</t>
  </si>
  <si>
    <t>076-291-4001</t>
  </si>
  <si>
    <t>富山県綜合警備保障株式会社</t>
  </si>
  <si>
    <t>930-0873</t>
  </si>
  <si>
    <t>富山県富山市金屋2715-10</t>
  </si>
  <si>
    <t>076-433-5888</t>
  </si>
  <si>
    <t>RIV28647</t>
  </si>
  <si>
    <t>RIV28649</t>
  </si>
  <si>
    <t>RIV56043</t>
  </si>
  <si>
    <t>IP091527</t>
  </si>
  <si>
    <t>北陸･営業部P営業</t>
  </si>
  <si>
    <t>平井</t>
  </si>
  <si>
    <t>IP091528</t>
  </si>
  <si>
    <t>WV-S1531LNJ</t>
  </si>
  <si>
    <t>23056893-001</t>
  </si>
  <si>
    <t>IP091528</t>
    <phoneticPr fontId="7"/>
  </si>
  <si>
    <t>RIV55950</t>
    <phoneticPr fontId="43"/>
  </si>
  <si>
    <t>2017/6/27
2018/11/30</t>
    <phoneticPr fontId="43"/>
  </si>
  <si>
    <t>2017/6/17工事</t>
    <rPh sb="9" eb="11">
      <t>コウジ</t>
    </rPh>
    <phoneticPr fontId="43"/>
  </si>
  <si>
    <t>クレームエルージュ阪急三番街店</t>
    <rPh sb="9" eb="11">
      <t>ハンキュウ</t>
    </rPh>
    <rPh sb="11" eb="13">
      <t>サンバン</t>
    </rPh>
    <rPh sb="13" eb="14">
      <t>ガイ</t>
    </rPh>
    <rPh sb="14" eb="15">
      <t>テン</t>
    </rPh>
    <phoneticPr fontId="7"/>
  </si>
  <si>
    <t>530-0012</t>
    <phoneticPr fontId="43"/>
  </si>
  <si>
    <t>大阪府</t>
    <phoneticPr fontId="7"/>
  </si>
  <si>
    <t>06-6292-7415</t>
    <phoneticPr fontId="43"/>
  </si>
  <si>
    <t>阪急三番街店</t>
    <phoneticPr fontId="43"/>
  </si>
  <si>
    <t>大阪市北区芝田1-1-3 阪急三番街北館1F</t>
    <phoneticPr fontId="43"/>
  </si>
  <si>
    <t>QBV25067</t>
    <phoneticPr fontId="7"/>
  </si>
  <si>
    <t>22572799-002</t>
    <phoneticPr fontId="43"/>
  </si>
  <si>
    <t>営業より設置先・登録者・お客様情報未着 2018/12/3</t>
    <rPh sb="0" eb="2">
      <t>エイギョウ</t>
    </rPh>
    <rPh sb="4" eb="6">
      <t>セッチ</t>
    </rPh>
    <rPh sb="6" eb="7">
      <t>サキ</t>
    </rPh>
    <rPh sb="8" eb="11">
      <t>トウロクシャ</t>
    </rPh>
    <rPh sb="13" eb="15">
      <t>キャクサマ</t>
    </rPh>
    <rPh sb="15" eb="17">
      <t>ジョウホウ</t>
    </rPh>
    <rPh sb="17" eb="19">
      <t>ミチャク</t>
    </rPh>
    <phoneticPr fontId="43"/>
  </si>
  <si>
    <t>IP091067</t>
    <phoneticPr fontId="7"/>
  </si>
  <si>
    <t>三菱重工株式会社 大江工場</t>
  </si>
  <si>
    <t>東 八周男</t>
  </si>
  <si>
    <t>22580612-002</t>
  </si>
  <si>
    <t>IP091218</t>
  </si>
  <si>
    <t>中部社・SOL営業2課</t>
  </si>
  <si>
    <t>村上</t>
  </si>
  <si>
    <t>名古屋市港区大江町１０</t>
  </si>
  <si>
    <t>三菱重工内ＡＬＳＯＣ詰所</t>
  </si>
  <si>
    <t>愛知県名古屋市天白区福池２－４２５</t>
  </si>
  <si>
    <t>愛知県名古屋市港区大江町１０</t>
  </si>
  <si>
    <t>中部社</t>
    <rPh sb="0" eb="2">
      <t>チュウブ</t>
    </rPh>
    <rPh sb="2" eb="3">
      <t>シャ</t>
    </rPh>
    <phoneticPr fontId="7"/>
  </si>
  <si>
    <t>ENG2部FS課</t>
    <phoneticPr fontId="7"/>
  </si>
  <si>
    <t>名古屋支社 天白営業所</t>
    <phoneticPr fontId="7"/>
  </si>
  <si>
    <t>QBV00980</t>
    <phoneticPr fontId="7"/>
  </si>
  <si>
    <t>WJ-NV250/2</t>
    <phoneticPr fontId="7"/>
  </si>
  <si>
    <t>PN21089PWR</t>
    <phoneticPr fontId="7"/>
  </si>
  <si>
    <t>QBV01206</t>
    <phoneticPr fontId="7"/>
  </si>
  <si>
    <t>REV00825</t>
  </si>
  <si>
    <t>REV30619</t>
  </si>
  <si>
    <t>REV30624</t>
  </si>
  <si>
    <t>REV31318</t>
  </si>
  <si>
    <t>REV31349</t>
  </si>
  <si>
    <t>RFV09192</t>
  </si>
  <si>
    <t>福岡県</t>
    <phoneticPr fontId="7"/>
  </si>
  <si>
    <t>福岡市博多区博多駅前１-３-３</t>
    <phoneticPr fontId="7"/>
  </si>
  <si>
    <t>812-0011</t>
    <phoneticPr fontId="7"/>
  </si>
  <si>
    <t>.</t>
  </si>
  <si>
    <t>.</t>
    <phoneticPr fontId="7"/>
  </si>
  <si>
    <t>IP091529</t>
    <phoneticPr fontId="7"/>
  </si>
  <si>
    <t>関西・Ｐ営業部２課</t>
    <phoneticPr fontId="7"/>
  </si>
  <si>
    <t>ＦＳ</t>
    <phoneticPr fontId="7"/>
  </si>
  <si>
    <t>ＦＳ２部Ｂ１課</t>
    <phoneticPr fontId="7"/>
  </si>
  <si>
    <t>WV-S2130</t>
    <phoneticPr fontId="7"/>
  </si>
  <si>
    <t>23108970-001</t>
    <phoneticPr fontId="7"/>
  </si>
  <si>
    <t>中道リース株式会社</t>
    <phoneticPr fontId="7"/>
  </si>
  <si>
    <t>105-0013</t>
    <phoneticPr fontId="7"/>
  </si>
  <si>
    <t>港区浜松町1丁目27番14号　サン・キツカワビル</t>
    <phoneticPr fontId="7"/>
  </si>
  <si>
    <t>東京都</t>
    <rPh sb="0" eb="3">
      <t>トウキョウト</t>
    </rPh>
    <phoneticPr fontId="7"/>
  </si>
  <si>
    <t>011-280-2266</t>
    <phoneticPr fontId="7"/>
  </si>
  <si>
    <t>011-280-2727</t>
    <phoneticPr fontId="7"/>
  </si>
  <si>
    <t>パナソニックＥＳネットワークス株式会社</t>
    <phoneticPr fontId="7"/>
  </si>
  <si>
    <t>060-0809</t>
    <phoneticPr fontId="7"/>
  </si>
  <si>
    <t>北海道札幌市北区北9条西2丁目1番地　パナソニック札幌北九条ビル4F</t>
    <phoneticPr fontId="7"/>
  </si>
  <si>
    <t>北海道営業所</t>
    <phoneticPr fontId="7"/>
  </si>
  <si>
    <t>011-736-1816</t>
    <phoneticPr fontId="7"/>
  </si>
  <si>
    <t>011-736-2360</t>
    <phoneticPr fontId="7"/>
  </si>
  <si>
    <t>中道リース株式会社</t>
    <phoneticPr fontId="7"/>
  </si>
  <si>
    <t>060-8539</t>
    <phoneticPr fontId="7"/>
  </si>
  <si>
    <t>北海道札幌市北1条東3丁目3番地　札幌スクエアセンタービル</t>
    <phoneticPr fontId="7"/>
  </si>
  <si>
    <t>RKV10269</t>
  </si>
  <si>
    <t>RKV10280</t>
  </si>
  <si>
    <t>RKV13026</t>
  </si>
  <si>
    <t>RKV13035</t>
  </si>
  <si>
    <t>中道リース株式会社</t>
    <phoneticPr fontId="7"/>
  </si>
  <si>
    <t>WV-S2130</t>
    <phoneticPr fontId="7"/>
  </si>
  <si>
    <t>IP091530</t>
    <phoneticPr fontId="7"/>
  </si>
  <si>
    <t>IP091531</t>
  </si>
  <si>
    <t>IP091532</t>
  </si>
  <si>
    <t>IP091533</t>
  </si>
  <si>
    <t>IP091534</t>
    <phoneticPr fontId="7"/>
  </si>
  <si>
    <t>IP091530</t>
    <phoneticPr fontId="43"/>
  </si>
  <si>
    <t>IP091531</t>
    <phoneticPr fontId="43"/>
  </si>
  <si>
    <t>IP091534</t>
    <phoneticPr fontId="43"/>
  </si>
  <si>
    <t>Ｐ営業１部・１課</t>
    <phoneticPr fontId="43"/>
  </si>
  <si>
    <t>大友</t>
    <rPh sb="0" eb="2">
      <t>オオトモ</t>
    </rPh>
    <phoneticPr fontId="43"/>
  </si>
  <si>
    <t>WJ-NX200/4</t>
    <phoneticPr fontId="43"/>
  </si>
  <si>
    <t>WV-X6511NJ</t>
    <phoneticPr fontId="43"/>
  </si>
  <si>
    <t>WV-S2511LN</t>
    <phoneticPr fontId="43"/>
  </si>
  <si>
    <t>WV-S2110J</t>
    <phoneticPr fontId="43"/>
  </si>
  <si>
    <t>IP091528</t>
    <phoneticPr fontId="43"/>
  </si>
  <si>
    <t>Ｐ営業２部・１課</t>
    <phoneticPr fontId="43"/>
  </si>
  <si>
    <t>巽</t>
    <rPh sb="0" eb="1">
      <t>タツミ</t>
    </rPh>
    <phoneticPr fontId="43"/>
  </si>
  <si>
    <t>WV-S1511LNJ</t>
    <phoneticPr fontId="43"/>
  </si>
  <si>
    <t>23093529-001</t>
    <phoneticPr fontId="43"/>
  </si>
  <si>
    <t>ヤマト運輸　成城５丁目センター</t>
    <phoneticPr fontId="43"/>
  </si>
  <si>
    <t>157-0066</t>
  </si>
  <si>
    <t>東京都</t>
    <phoneticPr fontId="43"/>
  </si>
  <si>
    <t>世田谷区成城1-4-19</t>
    <phoneticPr fontId="43"/>
  </si>
  <si>
    <t>南東京主管支店　喜多見支店</t>
    <phoneticPr fontId="43"/>
  </si>
  <si>
    <t>03-6411-1521</t>
  </si>
  <si>
    <t>03-6411-1522</t>
  </si>
  <si>
    <t>本田　丈夫</t>
  </si>
  <si>
    <t>株式会社エクシオテック</t>
    <phoneticPr fontId="43"/>
  </si>
  <si>
    <t>143-0006</t>
    <phoneticPr fontId="43"/>
  </si>
  <si>
    <t>東京都大田区平和島4-1-23</t>
    <phoneticPr fontId="43"/>
  </si>
  <si>
    <t>情報通信事業本部　ソリューション事業本部　システム部</t>
    <phoneticPr fontId="43"/>
  </si>
  <si>
    <t>03-6404-2772</t>
    <phoneticPr fontId="43"/>
  </si>
  <si>
    <t>03-6404-3209</t>
    <phoneticPr fontId="43"/>
  </si>
  <si>
    <t>ヤマト運輸株式会社</t>
    <phoneticPr fontId="43"/>
  </si>
  <si>
    <t>144-0042</t>
    <phoneticPr fontId="43"/>
  </si>
  <si>
    <t>東京都大田区羽田旭町11-1　羽田クロノゲート内3階</t>
    <phoneticPr fontId="43"/>
  </si>
  <si>
    <t>南東京主管支店</t>
    <phoneticPr fontId="43"/>
  </si>
  <si>
    <t>03-6756-7132</t>
    <phoneticPr fontId="43"/>
  </si>
  <si>
    <t>03-6756-7359</t>
    <phoneticPr fontId="43"/>
  </si>
  <si>
    <t>RJV00448</t>
  </si>
  <si>
    <t>RJV02811</t>
  </si>
  <si>
    <t>RJV02812</t>
  </si>
  <si>
    <t>RJV02822</t>
  </si>
  <si>
    <t>RJV03049</t>
  </si>
  <si>
    <t>RJV03041</t>
  </si>
  <si>
    <t>RIV35082</t>
  </si>
  <si>
    <t>RJV19277</t>
  </si>
  <si>
    <t>RJV19259</t>
  </si>
  <si>
    <t>23113820-001</t>
    <phoneticPr fontId="43"/>
  </si>
  <si>
    <t>ヤマト運輸株式会社</t>
    <phoneticPr fontId="43"/>
  </si>
  <si>
    <t>株式会社エクシオテック</t>
    <phoneticPr fontId="43"/>
  </si>
  <si>
    <t>山形パナソニック</t>
    <rPh sb="0" eb="2">
      <t>ヤマガタ</t>
    </rPh>
    <phoneticPr fontId="7"/>
  </si>
  <si>
    <t>小野</t>
    <rPh sb="0" eb="2">
      <t>オノ</t>
    </rPh>
    <phoneticPr fontId="7"/>
  </si>
  <si>
    <t>WV-X6531NS</t>
    <phoneticPr fontId="7"/>
  </si>
  <si>
    <t>Y9809</t>
    <phoneticPr fontId="7"/>
  </si>
  <si>
    <t>IP091535</t>
    <phoneticPr fontId="7"/>
  </si>
  <si>
    <t>目黒区柿の木坂西町会</t>
  </si>
  <si>
    <t>152-0022</t>
  </si>
  <si>
    <t>目黒区柿の木坂２丁目２３番１３号</t>
  </si>
  <si>
    <t>目黒区柿の木坂２丁目１７番１６号</t>
  </si>
  <si>
    <t>目黒区柿の木坂２丁目１８番３号</t>
  </si>
  <si>
    <t>目黒区柿の木坂２丁目１７番３号</t>
  </si>
  <si>
    <t>目黒区柿の木坂２丁目１６番１７号</t>
  </si>
  <si>
    <t>目黒区柿の木坂２丁目２４番１４号</t>
  </si>
  <si>
    <t>目黒区柿の木坂２丁目１３番３号</t>
  </si>
  <si>
    <t>目黒区柿の木坂２丁目２４番１７号</t>
  </si>
  <si>
    <t>目黒区柿の木坂２丁目２４番２０号</t>
  </si>
  <si>
    <t>目黒区柿の木坂２丁目２６番１２号</t>
  </si>
  <si>
    <t>目黒区柿の木坂２丁目２６番１７号</t>
  </si>
  <si>
    <t>目黒区柿の木坂２丁目２６番２４号</t>
  </si>
  <si>
    <t>町会長</t>
  </si>
  <si>
    <t>二上　光子</t>
  </si>
  <si>
    <t>03-5701-8454</t>
  </si>
  <si>
    <t>大和電気商工株式会社　渋谷支店</t>
    <phoneticPr fontId="43"/>
  </si>
  <si>
    <t>東京都渋谷区円山町28-4大場ビルA館2a</t>
    <phoneticPr fontId="43"/>
  </si>
  <si>
    <t>150-0044</t>
    <phoneticPr fontId="43"/>
  </si>
  <si>
    <t>渋谷支店</t>
    <phoneticPr fontId="43"/>
  </si>
  <si>
    <t>03-5728-5375</t>
    <phoneticPr fontId="43"/>
  </si>
  <si>
    <t>03-3770-8366</t>
    <phoneticPr fontId="43"/>
  </si>
  <si>
    <t>目黒区柿の木坂西町会</t>
    <phoneticPr fontId="43"/>
  </si>
  <si>
    <t>152-0022</t>
    <phoneticPr fontId="43"/>
  </si>
  <si>
    <t>東京都目黒区柿の木坂2-24-17</t>
    <phoneticPr fontId="43"/>
  </si>
  <si>
    <t>町会長</t>
    <phoneticPr fontId="43"/>
  </si>
  <si>
    <t>03-5701-8454</t>
    <phoneticPr fontId="43"/>
  </si>
  <si>
    <t>RKV52623</t>
  </si>
  <si>
    <t>RKV52616</t>
  </si>
  <si>
    <t>RKV52624</t>
  </si>
  <si>
    <t>RKV52617</t>
  </si>
  <si>
    <t>RKV52592</t>
  </si>
  <si>
    <t>RKV52588</t>
  </si>
  <si>
    <t>RKV50122</t>
  </si>
  <si>
    <t>RKV50116</t>
  </si>
  <si>
    <t>RKV52568</t>
  </si>
  <si>
    <t>RKV50127</t>
  </si>
  <si>
    <t>RKV52622</t>
  </si>
  <si>
    <t>RKV52615</t>
  </si>
  <si>
    <t>WV-S1511LNJ</t>
    <phoneticPr fontId="43"/>
  </si>
  <si>
    <t>東北社</t>
    <rPh sb="0" eb="2">
      <t>トウホク</t>
    </rPh>
    <rPh sb="2" eb="3">
      <t>シャ</t>
    </rPh>
    <phoneticPr fontId="7"/>
  </si>
  <si>
    <t>ENG部S2課</t>
    <rPh sb="3" eb="4">
      <t>ブ</t>
    </rPh>
    <rPh sb="6" eb="7">
      <t>カ</t>
    </rPh>
    <phoneticPr fontId="7"/>
  </si>
  <si>
    <t>サミット酒田パワー株式会社</t>
    <phoneticPr fontId="7"/>
  </si>
  <si>
    <t>998-0005</t>
    <phoneticPr fontId="7"/>
  </si>
  <si>
    <t>山形県</t>
    <phoneticPr fontId="7"/>
  </si>
  <si>
    <t>酒田市宮海字南浜1番102</t>
    <phoneticPr fontId="7"/>
  </si>
  <si>
    <t>0234-28-8413</t>
    <phoneticPr fontId="7"/>
  </si>
  <si>
    <t>02.4-28-8414</t>
    <phoneticPr fontId="7"/>
  </si>
  <si>
    <t>山形パナソニック株式会社</t>
    <phoneticPr fontId="7"/>
  </si>
  <si>
    <t>990-2401</t>
    <phoneticPr fontId="7"/>
  </si>
  <si>
    <t>山形県平清水1丁目1-75</t>
    <phoneticPr fontId="7"/>
  </si>
  <si>
    <t>e-ソリューション営業部</t>
    <phoneticPr fontId="7"/>
  </si>
  <si>
    <t>023-622-5596</t>
    <phoneticPr fontId="7"/>
  </si>
  <si>
    <t>023-622-5619</t>
    <phoneticPr fontId="7"/>
  </si>
  <si>
    <t>RLV02566</t>
    <phoneticPr fontId="7"/>
  </si>
  <si>
    <t>IP091536</t>
  </si>
  <si>
    <t>IP091536</t>
    <phoneticPr fontId="7"/>
  </si>
  <si>
    <t>IP091537</t>
  </si>
  <si>
    <t>IP091538</t>
  </si>
  <si>
    <t>IP091539</t>
  </si>
  <si>
    <t>九州・ＳＯＬ営業１課</t>
    <phoneticPr fontId="43"/>
  </si>
  <si>
    <t>野口</t>
    <rPh sb="0" eb="2">
      <t>ノグチ</t>
    </rPh>
    <phoneticPr fontId="43"/>
  </si>
  <si>
    <t>WV-S1531LNJ</t>
    <phoneticPr fontId="43"/>
  </si>
  <si>
    <t>23126362-001</t>
    <phoneticPr fontId="43"/>
  </si>
  <si>
    <t>WV-S2531LN</t>
    <phoneticPr fontId="43"/>
  </si>
  <si>
    <t>WV-S2531LTN</t>
    <phoneticPr fontId="43"/>
  </si>
  <si>
    <t>WJNX200/4</t>
    <phoneticPr fontId="43"/>
  </si>
  <si>
    <t>IP091540</t>
  </si>
  <si>
    <t>IP091541</t>
  </si>
  <si>
    <t>四国・営業部３課</t>
    <phoneticPr fontId="43"/>
  </si>
  <si>
    <t>岡田</t>
    <rPh sb="0" eb="2">
      <t>オカダ</t>
    </rPh>
    <phoneticPr fontId="43"/>
  </si>
  <si>
    <t>23123191-001</t>
    <phoneticPr fontId="43"/>
  </si>
  <si>
    <t>ブックオフ・オフハウス　伊予松前店</t>
    <phoneticPr fontId="43"/>
  </si>
  <si>
    <t>791-3151</t>
  </si>
  <si>
    <t>伊予郡松前町東古泉１５－１</t>
    <phoneticPr fontId="43"/>
  </si>
  <si>
    <t>愛知県</t>
    <rPh sb="0" eb="3">
      <t>アイチケン</t>
    </rPh>
    <phoneticPr fontId="43"/>
  </si>
  <si>
    <t>089-961-6271</t>
    <phoneticPr fontId="43"/>
  </si>
  <si>
    <t>愛媛綜合警備保障株式会社</t>
    <phoneticPr fontId="43"/>
  </si>
  <si>
    <t>愛媛県松山市空港通二丁目６番２７号</t>
    <phoneticPr fontId="43"/>
  </si>
  <si>
    <t>790-0054</t>
    <phoneticPr fontId="43"/>
  </si>
  <si>
    <t>今治支社</t>
    <phoneticPr fontId="43"/>
  </si>
  <si>
    <t>0898-23-2254</t>
    <phoneticPr fontId="43"/>
  </si>
  <si>
    <t>0898-23-0729</t>
    <phoneticPr fontId="43"/>
  </si>
  <si>
    <t>株式会社ありがとうサービス</t>
    <phoneticPr fontId="43"/>
  </si>
  <si>
    <t>愛媛県今治市八町西３－６－３０</t>
    <phoneticPr fontId="43"/>
  </si>
  <si>
    <t>794-0832</t>
    <phoneticPr fontId="43"/>
  </si>
  <si>
    <t>財部・経理部</t>
    <phoneticPr fontId="43"/>
  </si>
  <si>
    <t>0898-23-2243</t>
    <phoneticPr fontId="43"/>
  </si>
  <si>
    <t>WV-S1110V</t>
    <phoneticPr fontId="43"/>
  </si>
  <si>
    <t>WJ-NX200/2</t>
    <phoneticPr fontId="43"/>
  </si>
  <si>
    <t>RKV43951</t>
    <phoneticPr fontId="43"/>
  </si>
  <si>
    <t>RKV35945</t>
    <phoneticPr fontId="43"/>
  </si>
  <si>
    <t>IP091542</t>
    <phoneticPr fontId="7"/>
  </si>
  <si>
    <t>P営業1部・3課</t>
    <phoneticPr fontId="7"/>
  </si>
  <si>
    <t>谷口</t>
    <rPh sb="0" eb="2">
      <t>タニグチ</t>
    </rPh>
    <phoneticPr fontId="7"/>
  </si>
  <si>
    <t>FS</t>
    <phoneticPr fontId="7"/>
  </si>
  <si>
    <t>23133756-001</t>
    <phoneticPr fontId="7"/>
  </si>
  <si>
    <t>IP091543</t>
    <phoneticPr fontId="7"/>
  </si>
  <si>
    <t>IP091544</t>
    <phoneticPr fontId="7"/>
  </si>
  <si>
    <t>北陸・営業部Ｐ営業</t>
    <phoneticPr fontId="7"/>
  </si>
  <si>
    <t>平井</t>
    <rPh sb="0" eb="2">
      <t>ヒライ</t>
    </rPh>
    <phoneticPr fontId="7"/>
  </si>
  <si>
    <t>関西社</t>
    <rPh sb="0" eb="2">
      <t>カンサイ</t>
    </rPh>
    <rPh sb="2" eb="3">
      <t>シャ</t>
    </rPh>
    <phoneticPr fontId="7"/>
  </si>
  <si>
    <t>WV-S1510</t>
    <phoneticPr fontId="7"/>
  </si>
  <si>
    <t>WJ-NX200/V1</t>
    <phoneticPr fontId="7"/>
  </si>
  <si>
    <t>23132614-001</t>
    <phoneticPr fontId="7"/>
  </si>
  <si>
    <t>IP091545</t>
    <phoneticPr fontId="7"/>
  </si>
  <si>
    <t>IP091546</t>
    <phoneticPr fontId="7"/>
  </si>
  <si>
    <t>関西・Ｐ営業部２課</t>
    <phoneticPr fontId="7"/>
  </si>
  <si>
    <t>関川</t>
    <phoneticPr fontId="7"/>
  </si>
  <si>
    <t>WV-S2110J</t>
    <phoneticPr fontId="7"/>
  </si>
  <si>
    <t>23134428-001</t>
    <phoneticPr fontId="7"/>
  </si>
  <si>
    <t>航空科学博物館</t>
    <rPh sb="0" eb="2">
      <t>コウクウ</t>
    </rPh>
    <rPh sb="2" eb="4">
      <t>カガク</t>
    </rPh>
    <rPh sb="4" eb="7">
      <t>ハクブツカン</t>
    </rPh>
    <phoneticPr fontId="7"/>
  </si>
  <si>
    <t>山武郡芝山町岩山111‐3</t>
    <phoneticPr fontId="7"/>
  </si>
  <si>
    <t>千葉県</t>
    <phoneticPr fontId="7"/>
  </si>
  <si>
    <t>280-1608</t>
    <phoneticPr fontId="7"/>
  </si>
  <si>
    <t>0476-85-5937</t>
    <phoneticPr fontId="7"/>
  </si>
  <si>
    <t>パナソニックESネットワークス株式会社</t>
    <phoneticPr fontId="7"/>
  </si>
  <si>
    <t>105-0021</t>
    <phoneticPr fontId="7"/>
  </si>
  <si>
    <t>東京都港区東新橋２－１２－７</t>
    <phoneticPr fontId="7"/>
  </si>
  <si>
    <t>ソリューション営業本部</t>
    <phoneticPr fontId="7"/>
  </si>
  <si>
    <t>03-6402-5301</t>
    <phoneticPr fontId="7"/>
  </si>
  <si>
    <t>日本貨物航空株式会社</t>
    <phoneticPr fontId="7"/>
  </si>
  <si>
    <t>成田国際空港内第2ﾀｰﾐﾅﾙ 立体駐車場ﾋﾞﾙ中央棟B1F</t>
    <phoneticPr fontId="7"/>
  </si>
  <si>
    <t>0467-85-5937</t>
    <phoneticPr fontId="7"/>
  </si>
  <si>
    <t>日本航空貨物（株）</t>
    <phoneticPr fontId="7"/>
  </si>
  <si>
    <t>WV-S6530NJ</t>
    <phoneticPr fontId="7"/>
  </si>
  <si>
    <t>RLV02041</t>
    <phoneticPr fontId="7"/>
  </si>
  <si>
    <t>IP091547</t>
    <phoneticPr fontId="7"/>
  </si>
  <si>
    <t>IP091548</t>
  </si>
  <si>
    <t>山形パナソニック</t>
    <rPh sb="0" eb="2">
      <t>ヤマガタ</t>
    </rPh>
    <phoneticPr fontId="43"/>
  </si>
  <si>
    <t>小野</t>
    <rPh sb="0" eb="2">
      <t>オノ</t>
    </rPh>
    <phoneticPr fontId="43"/>
  </si>
  <si>
    <t>Y9858</t>
    <phoneticPr fontId="43"/>
  </si>
  <si>
    <t>株式会社シンクロン</t>
    <phoneticPr fontId="7"/>
  </si>
  <si>
    <t xml:space="preserve">220-8680 </t>
    <phoneticPr fontId="7"/>
  </si>
  <si>
    <t>横浜市西区みなとみらい4-3-5</t>
    <phoneticPr fontId="7"/>
  </si>
  <si>
    <t>神奈川県</t>
    <rPh sb="0" eb="4">
      <t>カナガワケン</t>
    </rPh>
    <phoneticPr fontId="7"/>
  </si>
  <si>
    <t>管理部　情報戦略グループ</t>
  </si>
  <si>
    <t>045-650-2402</t>
  </si>
  <si>
    <t>045-650-2444</t>
  </si>
  <si>
    <t>パナソニックESネットワークス株式会社</t>
    <phoneticPr fontId="7"/>
  </si>
  <si>
    <t xml:space="preserve">105-0021 </t>
    <phoneticPr fontId="7"/>
  </si>
  <si>
    <t>東京都港区東新橋2丁目12番7号　住友東新橋ビル2号館4F</t>
    <phoneticPr fontId="7"/>
  </si>
  <si>
    <t>ソリューションデザイン部</t>
    <phoneticPr fontId="7"/>
  </si>
  <si>
    <t>03-6402-5302</t>
    <phoneticPr fontId="7"/>
  </si>
  <si>
    <t>富士ゼロックス株式会社</t>
    <phoneticPr fontId="7"/>
  </si>
  <si>
    <t>220-8124</t>
    <phoneticPr fontId="7"/>
  </si>
  <si>
    <t>神奈川県横浜市西区みなとみらい2-2-1-1横浜ランドマークタワー24F</t>
    <phoneticPr fontId="7"/>
  </si>
  <si>
    <t>中央営業事業部</t>
    <phoneticPr fontId="7"/>
  </si>
  <si>
    <t>045-2224-1954</t>
    <phoneticPr fontId="7"/>
  </si>
  <si>
    <t>RHV00890</t>
  </si>
  <si>
    <t>RKV67926</t>
  </si>
  <si>
    <t>RKV68011</t>
  </si>
  <si>
    <t>RKV67986</t>
  </si>
  <si>
    <t>株式会社シンクロン</t>
    <phoneticPr fontId="7"/>
  </si>
  <si>
    <t>WJ-NX200/6</t>
    <phoneticPr fontId="7"/>
  </si>
  <si>
    <t>WV-S2110J</t>
    <phoneticPr fontId="7"/>
  </si>
  <si>
    <t>パナソニックESネットワークス株式会社</t>
    <phoneticPr fontId="7"/>
  </si>
  <si>
    <t>IP091549</t>
  </si>
  <si>
    <t>IP091549</t>
    <phoneticPr fontId="7"/>
  </si>
  <si>
    <t>IP091550</t>
  </si>
  <si>
    <t>四国・営業部３課</t>
    <phoneticPr fontId="43"/>
  </si>
  <si>
    <t>和田</t>
    <rPh sb="0" eb="2">
      <t>ワダ</t>
    </rPh>
    <phoneticPr fontId="43"/>
  </si>
  <si>
    <t>IP091549</t>
    <phoneticPr fontId="43"/>
  </si>
  <si>
    <t>IP091550</t>
    <phoneticPr fontId="43"/>
  </si>
  <si>
    <t>WV-S1511LNJ</t>
    <phoneticPr fontId="43"/>
  </si>
  <si>
    <t>WV-S2111L</t>
    <phoneticPr fontId="43"/>
  </si>
  <si>
    <t>22786351-001</t>
    <phoneticPr fontId="43"/>
  </si>
  <si>
    <t>IP091551</t>
    <phoneticPr fontId="7"/>
  </si>
  <si>
    <t>IP091552</t>
  </si>
  <si>
    <t>Ｐ営業１部・１課</t>
    <phoneticPr fontId="7"/>
  </si>
  <si>
    <t>濱中</t>
    <rPh sb="0" eb="2">
      <t>ハマナカ</t>
    </rPh>
    <phoneticPr fontId="7"/>
  </si>
  <si>
    <t>23139878-001</t>
    <phoneticPr fontId="7"/>
  </si>
  <si>
    <t>ファミリーマート周南梅園</t>
    <phoneticPr fontId="7"/>
  </si>
  <si>
    <t>ロイヤルネットワーク株式会社</t>
    <phoneticPr fontId="43"/>
  </si>
  <si>
    <t>998-0031</t>
  </si>
  <si>
    <t>酒田市浜田1-7-20</t>
    <phoneticPr fontId="43"/>
  </si>
  <si>
    <t>山形県</t>
    <phoneticPr fontId="7"/>
  </si>
  <si>
    <t>0570-00-3213</t>
  </si>
  <si>
    <t>山形パナソニック株式会社</t>
    <phoneticPr fontId="43"/>
  </si>
  <si>
    <t>990-2401</t>
    <phoneticPr fontId="43"/>
  </si>
  <si>
    <t>山形県山形市平清水１－１－７５</t>
    <phoneticPr fontId="43"/>
  </si>
  <si>
    <t>ソリューション事業部</t>
    <phoneticPr fontId="43"/>
  </si>
  <si>
    <t>023-622-5596</t>
    <phoneticPr fontId="43"/>
  </si>
  <si>
    <t>023-622-5619</t>
    <phoneticPr fontId="43"/>
  </si>
  <si>
    <t>ロイヤルネットワーク株式会社</t>
    <phoneticPr fontId="43"/>
  </si>
  <si>
    <t>山形県酒田市浜田1-7-20</t>
    <phoneticPr fontId="43"/>
  </si>
  <si>
    <t>998-0031</t>
    <phoneticPr fontId="43"/>
  </si>
  <si>
    <t>0570-00-3213</t>
    <phoneticPr fontId="43"/>
  </si>
  <si>
    <t>IP091540</t>
    <phoneticPr fontId="43"/>
  </si>
  <si>
    <t>WV-S1130V</t>
    <phoneticPr fontId="43"/>
  </si>
  <si>
    <t>WJ-NX400K</t>
    <phoneticPr fontId="43"/>
  </si>
  <si>
    <t>RLV74061</t>
    <phoneticPr fontId="43"/>
  </si>
  <si>
    <t>RVJ01348</t>
    <phoneticPr fontId="43"/>
  </si>
  <si>
    <t>森本板金工作所</t>
    <rPh sb="0" eb="2">
      <t>モリモト</t>
    </rPh>
    <rPh sb="2" eb="4">
      <t>バンキン</t>
    </rPh>
    <rPh sb="4" eb="6">
      <t>コウサク</t>
    </rPh>
    <rPh sb="6" eb="7">
      <t>ジョ</t>
    </rPh>
    <phoneticPr fontId="7"/>
  </si>
  <si>
    <t>643-0542</t>
    <phoneticPr fontId="7"/>
  </si>
  <si>
    <t>有田郡有田川町楠本１４３３</t>
    <phoneticPr fontId="7"/>
  </si>
  <si>
    <t>和歌山県</t>
    <phoneticPr fontId="7"/>
  </si>
  <si>
    <t>0737-23-0051</t>
  </si>
  <si>
    <t>0737-23-7640</t>
  </si>
  <si>
    <t>ダイワ通信株式会社</t>
    <phoneticPr fontId="7"/>
  </si>
  <si>
    <t>大阪府大阪市北区天神橋2-5-25</t>
    <phoneticPr fontId="7"/>
  </si>
  <si>
    <t>530-0041</t>
    <phoneticPr fontId="7"/>
  </si>
  <si>
    <t>セキュリティ事業部</t>
    <phoneticPr fontId="7"/>
  </si>
  <si>
    <t>06-6484-9919</t>
    <phoneticPr fontId="7"/>
  </si>
  <si>
    <t>06-6484-9918</t>
    <phoneticPr fontId="7"/>
  </si>
  <si>
    <t>森本板金工作所</t>
    <phoneticPr fontId="7"/>
  </si>
  <si>
    <t>和歌山県有田郡有田川町楠本1433</t>
    <phoneticPr fontId="7"/>
  </si>
  <si>
    <t>RLV05500</t>
  </si>
  <si>
    <t>RLV05563</t>
  </si>
  <si>
    <t>RGV00671</t>
  </si>
  <si>
    <t>ダイワ通信株式会社</t>
    <phoneticPr fontId="7"/>
  </si>
  <si>
    <t>三菱日立パワーシステムズ精密鋳造株式会社</t>
    <rPh sb="0" eb="2">
      <t>ミツビシ</t>
    </rPh>
    <rPh sb="2" eb="4">
      <t>ヒタチ</t>
    </rPh>
    <rPh sb="12" eb="14">
      <t>セイミツ</t>
    </rPh>
    <rPh sb="14" eb="16">
      <t>チュウゾウ</t>
    </rPh>
    <rPh sb="16" eb="20">
      <t>カブシキガイシャ</t>
    </rPh>
    <phoneticPr fontId="7"/>
  </si>
  <si>
    <t>321-0905</t>
    <phoneticPr fontId="7"/>
  </si>
  <si>
    <t xml:space="preserve">宇都宮市平出工業団地1番地17 </t>
    <phoneticPr fontId="7"/>
  </si>
  <si>
    <t>栃木県</t>
    <phoneticPr fontId="7"/>
  </si>
  <si>
    <t>028-661-4151</t>
    <phoneticPr fontId="7"/>
  </si>
  <si>
    <t>株式会社　店舗プランニング</t>
  </si>
  <si>
    <t>株式会社　店舗プランニング</t>
    <phoneticPr fontId="7"/>
  </si>
  <si>
    <t>151-0061</t>
  </si>
  <si>
    <t>151-0061</t>
    <phoneticPr fontId="7"/>
  </si>
  <si>
    <t>東京都渋谷区初台1-46-3 シモモトビル2F</t>
  </si>
  <si>
    <t>東京都渋谷区初台1-46-3 シモモトビル2F</t>
    <phoneticPr fontId="7"/>
  </si>
  <si>
    <t>セキュリティ事業部</t>
    <phoneticPr fontId="7"/>
  </si>
  <si>
    <t>03-3378-4901</t>
  </si>
  <si>
    <t>03-3378-4901</t>
    <phoneticPr fontId="7"/>
  </si>
  <si>
    <t>03-3378-4906</t>
  </si>
  <si>
    <t>03-3378-4906</t>
    <phoneticPr fontId="7"/>
  </si>
  <si>
    <t>RLV18517</t>
    <phoneticPr fontId="7"/>
  </si>
  <si>
    <t>RLV20086</t>
    <phoneticPr fontId="7"/>
  </si>
  <si>
    <t>RLV18536</t>
    <phoneticPr fontId="7"/>
  </si>
  <si>
    <t>SAV14380</t>
    <phoneticPr fontId="7"/>
  </si>
  <si>
    <t>SAV10737</t>
    <phoneticPr fontId="7"/>
  </si>
  <si>
    <t>SAV14384</t>
    <phoneticPr fontId="7"/>
  </si>
  <si>
    <t>SAV10745</t>
    <phoneticPr fontId="7"/>
  </si>
  <si>
    <t>SAV10769</t>
    <phoneticPr fontId="7"/>
  </si>
  <si>
    <t>SAV10772</t>
    <phoneticPr fontId="7"/>
  </si>
  <si>
    <t>WV-S1531LNJ</t>
    <phoneticPr fontId="7"/>
  </si>
  <si>
    <t>IP091553</t>
    <phoneticPr fontId="7"/>
  </si>
  <si>
    <t>IP091553</t>
    <phoneticPr fontId="43"/>
  </si>
  <si>
    <t>中国・営業２部山口</t>
    <phoneticPr fontId="43"/>
  </si>
  <si>
    <t>村本</t>
    <rPh sb="0" eb="2">
      <t>ムラモト</t>
    </rPh>
    <phoneticPr fontId="43"/>
  </si>
  <si>
    <t>ファミリーマート周南梅園１丁目店</t>
  </si>
  <si>
    <t>ファミリーマート周南梅園１丁目店</t>
    <phoneticPr fontId="43"/>
  </si>
  <si>
    <t>株式会社　店舗プランニング</t>
    <phoneticPr fontId="7"/>
  </si>
  <si>
    <t>WV-S1531LNJ</t>
    <phoneticPr fontId="7"/>
  </si>
  <si>
    <t>WJ-NX200/2</t>
    <phoneticPr fontId="7"/>
  </si>
  <si>
    <t>ＩＰ091554</t>
    <phoneticPr fontId="7"/>
  </si>
  <si>
    <t>ＩＰ091555</t>
  </si>
  <si>
    <t>ＩＰ091556</t>
  </si>
  <si>
    <t>ＩＰ091557</t>
  </si>
  <si>
    <t>Ｐ営業１部・３課</t>
    <phoneticPr fontId="7"/>
  </si>
  <si>
    <t>谷口</t>
    <rPh sb="0" eb="2">
      <t>タニグチ</t>
    </rPh>
    <phoneticPr fontId="7"/>
  </si>
  <si>
    <t>関西社</t>
    <rPh sb="0" eb="2">
      <t>カンサイ</t>
    </rPh>
    <rPh sb="2" eb="3">
      <t>シャ</t>
    </rPh>
    <phoneticPr fontId="7"/>
  </si>
  <si>
    <t>周南市梅園町１丁目38-2</t>
    <phoneticPr fontId="43"/>
  </si>
  <si>
    <t>山口県</t>
    <phoneticPr fontId="43"/>
  </si>
  <si>
    <t>745-0076</t>
  </si>
  <si>
    <t>745-0076</t>
    <phoneticPr fontId="43"/>
  </si>
  <si>
    <t>0834-33-2523</t>
    <phoneticPr fontId="43"/>
  </si>
  <si>
    <t>綜合警備保障株式会社</t>
    <phoneticPr fontId="43"/>
  </si>
  <si>
    <t>745-0034</t>
    <phoneticPr fontId="43"/>
  </si>
  <si>
    <t>山口県周南市御幸通２－１８　徳山朝日生命ビル5F</t>
    <phoneticPr fontId="43"/>
  </si>
  <si>
    <t>営業部営業課</t>
    <phoneticPr fontId="43"/>
  </si>
  <si>
    <t>0834-31-3200</t>
    <phoneticPr fontId="43"/>
  </si>
  <si>
    <t>山口県周南市梅園町１丁目38-2</t>
    <phoneticPr fontId="43"/>
  </si>
  <si>
    <t>RKV52325</t>
  </si>
  <si>
    <t>RKV19738</t>
  </si>
  <si>
    <t>RKV19699</t>
  </si>
  <si>
    <t>RKV52437</t>
  </si>
  <si>
    <t>RKV52559</t>
  </si>
  <si>
    <t>RKV52382</t>
  </si>
  <si>
    <t>RKV19725</t>
  </si>
  <si>
    <t>RKV19737</t>
  </si>
  <si>
    <t>RKV52447</t>
  </si>
  <si>
    <t>RKV52396</t>
  </si>
  <si>
    <t>RLV61951</t>
  </si>
  <si>
    <t>RLV61958</t>
  </si>
  <si>
    <t>RLV61952</t>
  </si>
  <si>
    <t>RLV62974</t>
  </si>
  <si>
    <t>8BC1C200322</t>
  </si>
  <si>
    <t>GG70043359WA</t>
  </si>
  <si>
    <t>23121902-001</t>
    <phoneticPr fontId="43"/>
  </si>
  <si>
    <t>WV-S1110V</t>
    <phoneticPr fontId="43"/>
  </si>
  <si>
    <t>WV-S1511LNJ</t>
    <phoneticPr fontId="43"/>
  </si>
  <si>
    <t>PN25249</t>
    <phoneticPr fontId="43"/>
  </si>
  <si>
    <t>LCD-MF211ESB</t>
    <phoneticPr fontId="43"/>
  </si>
  <si>
    <t>西宮市役所</t>
    <phoneticPr fontId="7"/>
  </si>
  <si>
    <t>662-0934</t>
    <phoneticPr fontId="7"/>
  </si>
  <si>
    <t>兵庫県</t>
    <phoneticPr fontId="7"/>
  </si>
  <si>
    <t>西宮市西宮浜１丁目３１番地</t>
    <phoneticPr fontId="7"/>
  </si>
  <si>
    <t>納税課　コールセンター事務室</t>
    <phoneticPr fontId="7"/>
  </si>
  <si>
    <t>0798-35-3233</t>
  </si>
  <si>
    <t>パナソニックＥＳネットワークス株式会社　近畿営業部</t>
    <phoneticPr fontId="7"/>
  </si>
  <si>
    <t>大阪府大阪市中央区伏見２－１－１</t>
    <phoneticPr fontId="7"/>
  </si>
  <si>
    <t>541-0044</t>
    <phoneticPr fontId="7"/>
  </si>
  <si>
    <t>近畿営業所</t>
    <phoneticPr fontId="7"/>
  </si>
  <si>
    <t>06-6209-2731</t>
    <phoneticPr fontId="7"/>
  </si>
  <si>
    <t>西宮市役所</t>
    <phoneticPr fontId="7"/>
  </si>
  <si>
    <t>兵庫県西宮市六湛寺町10－3西宮市役所本庁舎２階</t>
    <rPh sb="0" eb="3">
      <t>ヒョウゴケン</t>
    </rPh>
    <phoneticPr fontId="7"/>
  </si>
  <si>
    <t>662-8567</t>
    <phoneticPr fontId="7"/>
  </si>
  <si>
    <t>総務局　税務部　納税課</t>
    <phoneticPr fontId="7"/>
  </si>
  <si>
    <t>0798-35-3233</t>
    <phoneticPr fontId="7"/>
  </si>
  <si>
    <t>WV-S4150</t>
  </si>
  <si>
    <t>RJV23625</t>
  </si>
  <si>
    <t>RKV02088</t>
  </si>
  <si>
    <t>RIV02472</t>
  </si>
  <si>
    <t>RIV08896</t>
  </si>
  <si>
    <t>RIV08897</t>
  </si>
  <si>
    <t>23114269-001</t>
    <phoneticPr fontId="7"/>
  </si>
  <si>
    <t>株式会社スズキ自販熊本</t>
    <phoneticPr fontId="7"/>
  </si>
  <si>
    <t>IP091558</t>
    <phoneticPr fontId="7"/>
  </si>
  <si>
    <t>IP091558</t>
    <phoneticPr fontId="43"/>
  </si>
  <si>
    <t>西宮市役所</t>
    <phoneticPr fontId="7"/>
  </si>
  <si>
    <t>九州・ＳＯＬ営業１課</t>
    <phoneticPr fontId="43"/>
  </si>
  <si>
    <t>古川</t>
    <rPh sb="0" eb="2">
      <t>フルカワ</t>
    </rPh>
    <phoneticPr fontId="43"/>
  </si>
  <si>
    <t>株式会社スズキ自販熊本</t>
    <rPh sb="0" eb="4">
      <t>カブシキガイシャ</t>
    </rPh>
    <rPh sb="7" eb="9">
      <t>ジハン</t>
    </rPh>
    <rPh sb="9" eb="11">
      <t>クマモト</t>
    </rPh>
    <phoneticPr fontId="43"/>
  </si>
  <si>
    <t xml:space="preserve">860-0826 </t>
    <phoneticPr fontId="43"/>
  </si>
  <si>
    <t>熊本県</t>
    <rPh sb="0" eb="3">
      <t>クマモトケン</t>
    </rPh>
    <phoneticPr fontId="43"/>
  </si>
  <si>
    <t>096-355-2311</t>
    <phoneticPr fontId="43"/>
  </si>
  <si>
    <t>本社</t>
    <phoneticPr fontId="43"/>
  </si>
  <si>
    <t>860-0012</t>
    <phoneticPr fontId="43"/>
  </si>
  <si>
    <t>熊本県熊本市中央区紺屋今町9-6　熊本紺屋今町ビル5F</t>
    <rPh sb="0" eb="3">
      <t>クマモトケン</t>
    </rPh>
    <phoneticPr fontId="43"/>
  </si>
  <si>
    <t>096-356-0007</t>
    <phoneticPr fontId="43"/>
  </si>
  <si>
    <t>営業部</t>
    <phoneticPr fontId="43"/>
  </si>
  <si>
    <t>綜合警備保障株式会社　熊本支社</t>
    <rPh sb="11" eb="13">
      <t>クマモト</t>
    </rPh>
    <rPh sb="13" eb="15">
      <t>シシャ</t>
    </rPh>
    <phoneticPr fontId="43"/>
  </si>
  <si>
    <t xml:space="preserve">熊本市南区平田1-1-6 </t>
    <phoneticPr fontId="43"/>
  </si>
  <si>
    <t xml:space="preserve">熊本県熊本市南区平田1-1-6 </t>
    <rPh sb="0" eb="2">
      <t>クマモト</t>
    </rPh>
    <rPh sb="2" eb="3">
      <t>ケン</t>
    </rPh>
    <phoneticPr fontId="43"/>
  </si>
  <si>
    <t>23144430-002</t>
    <phoneticPr fontId="43"/>
  </si>
  <si>
    <t>WV-S1510LNJ</t>
  </si>
  <si>
    <t>ＷJ-PU108</t>
  </si>
  <si>
    <t>RKV34562</t>
  </si>
  <si>
    <t>RKV40284</t>
  </si>
  <si>
    <t>RKV40242</t>
  </si>
  <si>
    <t>SAV03398</t>
  </si>
  <si>
    <t>RKZ00563</t>
  </si>
  <si>
    <t>RIV01812</t>
  </si>
  <si>
    <t>WJ-NX200/05</t>
    <phoneticPr fontId="43"/>
  </si>
  <si>
    <t>ファミリーマート周南梅園１丁目店</t>
    <phoneticPr fontId="43"/>
  </si>
  <si>
    <t>WV-S2110J</t>
    <phoneticPr fontId="43"/>
  </si>
  <si>
    <t>IP091559</t>
    <phoneticPr fontId="7"/>
  </si>
  <si>
    <t>IP091560</t>
    <phoneticPr fontId="7"/>
  </si>
  <si>
    <t>金融Ｓ部・１課</t>
    <phoneticPr fontId="7"/>
  </si>
  <si>
    <t>金融Ｓ部・１課</t>
    <phoneticPr fontId="7"/>
  </si>
  <si>
    <t>三浦</t>
    <rPh sb="0" eb="2">
      <t>ミウラ</t>
    </rPh>
    <phoneticPr fontId="7"/>
  </si>
  <si>
    <t>ＥＮＧ２課</t>
    <phoneticPr fontId="7"/>
  </si>
  <si>
    <t>中国社</t>
    <rPh sb="2" eb="3">
      <t>シャ</t>
    </rPh>
    <phoneticPr fontId="7"/>
  </si>
  <si>
    <t>岡山住宅ローンセンター</t>
    <phoneticPr fontId="7"/>
  </si>
  <si>
    <t>三井住友信託銀行</t>
    <phoneticPr fontId="7"/>
  </si>
  <si>
    <t>700-0024</t>
    <phoneticPr fontId="7"/>
  </si>
  <si>
    <t>岡山県</t>
    <rPh sb="0" eb="3">
      <t>オカヤマケン</t>
    </rPh>
    <phoneticPr fontId="7"/>
  </si>
  <si>
    <t>岡山市北区駅元町１-６</t>
    <phoneticPr fontId="7"/>
  </si>
  <si>
    <t>086-225-3105</t>
    <phoneticPr fontId="7"/>
  </si>
  <si>
    <t>パナソニックＥＳネットワークス株式会社</t>
    <phoneticPr fontId="7"/>
  </si>
  <si>
    <t>東京都港区東新橋２－１２－７</t>
    <phoneticPr fontId="7"/>
  </si>
  <si>
    <t>105-002</t>
    <phoneticPr fontId="7"/>
  </si>
  <si>
    <t>ネットワークインテグレーション営業二部</t>
    <phoneticPr fontId="7"/>
  </si>
  <si>
    <t>03-6402-5301</t>
    <phoneticPr fontId="7"/>
  </si>
  <si>
    <t>03-6402-5304</t>
    <phoneticPr fontId="7"/>
  </si>
  <si>
    <t>NECネッツエスアイ株式会社</t>
    <phoneticPr fontId="7"/>
  </si>
  <si>
    <t>東京都港区海岸３－２２－２３　MSCセンタービル６F北</t>
    <phoneticPr fontId="7"/>
  </si>
  <si>
    <t>108-0022</t>
    <phoneticPr fontId="7"/>
  </si>
  <si>
    <t>テクニカルサービス事業本部　エンタープライズサービス事業部　第四サービス部</t>
    <phoneticPr fontId="7"/>
  </si>
  <si>
    <t>03-5446-9216</t>
    <phoneticPr fontId="7"/>
  </si>
  <si>
    <t>03-5446-9287</t>
    <phoneticPr fontId="7"/>
  </si>
  <si>
    <t>WJ-NX400K</t>
    <phoneticPr fontId="7"/>
  </si>
  <si>
    <t>RJV00496</t>
    <phoneticPr fontId="7"/>
  </si>
  <si>
    <t>23160365-001</t>
    <phoneticPr fontId="7"/>
  </si>
  <si>
    <t>WJ-HDU41Q</t>
    <phoneticPr fontId="7"/>
  </si>
  <si>
    <t>RJV06524</t>
  </si>
  <si>
    <t>RJV06521</t>
  </si>
  <si>
    <t>RJV06530</t>
  </si>
  <si>
    <t>三井住友信託銀行</t>
    <phoneticPr fontId="7"/>
  </si>
  <si>
    <t>三井住友信託銀行</t>
    <phoneticPr fontId="7"/>
  </si>
  <si>
    <t>TDK庄内株式会社</t>
    <rPh sb="3" eb="5">
      <t>ショウナイ</t>
    </rPh>
    <rPh sb="5" eb="9">
      <t>カブシキガイシャ</t>
    </rPh>
    <phoneticPr fontId="7"/>
  </si>
  <si>
    <t>IP091561</t>
    <phoneticPr fontId="7"/>
  </si>
  <si>
    <t>IP091561</t>
    <phoneticPr fontId="43"/>
  </si>
  <si>
    <t>IP091562</t>
  </si>
  <si>
    <t>IP091562</t>
    <phoneticPr fontId="7"/>
  </si>
  <si>
    <t>TDK庄内株式会社</t>
    <phoneticPr fontId="7"/>
  </si>
  <si>
    <t>山形パナソニック</t>
    <rPh sb="0" eb="2">
      <t>ヤマガタ</t>
    </rPh>
    <phoneticPr fontId="43"/>
  </si>
  <si>
    <t>小野</t>
    <rPh sb="0" eb="2">
      <t>オノ</t>
    </rPh>
    <phoneticPr fontId="43"/>
  </si>
  <si>
    <t>TDK庄内株式会社　酒田工場</t>
    <phoneticPr fontId="7"/>
  </si>
  <si>
    <t>998-0005</t>
    <phoneticPr fontId="43"/>
  </si>
  <si>
    <t>山形県</t>
    <rPh sb="0" eb="3">
      <t>ヤマガタケン</t>
    </rPh>
    <phoneticPr fontId="43"/>
  </si>
  <si>
    <t>酒田市宮海字明治99-19</t>
    <phoneticPr fontId="7"/>
  </si>
  <si>
    <t>0234-33-5111</t>
    <phoneticPr fontId="43"/>
  </si>
  <si>
    <t>山形パナソニック株式会社</t>
    <rPh sb="0" eb="2">
      <t>ヤマガタ</t>
    </rPh>
    <rPh sb="8" eb="12">
      <t>カブシキガイシャ</t>
    </rPh>
    <phoneticPr fontId="43"/>
  </si>
  <si>
    <t>990-2401</t>
    <phoneticPr fontId="43"/>
  </si>
  <si>
    <t>山形県平清水1丁目1-75</t>
    <rPh sb="0" eb="3">
      <t>ヤマガタケン</t>
    </rPh>
    <rPh sb="3" eb="6">
      <t>ヒラシミズ</t>
    </rPh>
    <rPh sb="7" eb="9">
      <t>チョウメ</t>
    </rPh>
    <phoneticPr fontId="43"/>
  </si>
  <si>
    <t>e-ソリューション営業部</t>
    <rPh sb="9" eb="11">
      <t>エイギョウ</t>
    </rPh>
    <rPh sb="11" eb="12">
      <t>ブ</t>
    </rPh>
    <phoneticPr fontId="43"/>
  </si>
  <si>
    <t>023-622-5596</t>
    <phoneticPr fontId="43"/>
  </si>
  <si>
    <t>023-622-5619</t>
    <phoneticPr fontId="43"/>
  </si>
  <si>
    <t>山形県酒田市宮海字明治99-19</t>
    <rPh sb="0" eb="3">
      <t>ヤマガタケン</t>
    </rPh>
    <phoneticPr fontId="43"/>
  </si>
  <si>
    <t>年間</t>
    <phoneticPr fontId="7"/>
  </si>
  <si>
    <t>RLV27071</t>
    <phoneticPr fontId="43"/>
  </si>
  <si>
    <t>SAV56555</t>
    <phoneticPr fontId="43"/>
  </si>
  <si>
    <t>Y9921</t>
    <phoneticPr fontId="43"/>
  </si>
  <si>
    <t>WV-S2131L</t>
    <phoneticPr fontId="43"/>
  </si>
  <si>
    <t>WV-S1531LNJ</t>
    <phoneticPr fontId="43"/>
  </si>
  <si>
    <t>IP091563</t>
    <phoneticPr fontId="7"/>
  </si>
  <si>
    <t>九州・公共営業部２課</t>
    <phoneticPr fontId="7"/>
  </si>
  <si>
    <t>山本</t>
    <rPh sb="0" eb="2">
      <t>ヤマモト</t>
    </rPh>
    <phoneticPr fontId="7"/>
  </si>
  <si>
    <t>九州社</t>
    <rPh sb="0" eb="2">
      <t>キュウシュウ</t>
    </rPh>
    <rPh sb="2" eb="3">
      <t>シャ</t>
    </rPh>
    <phoneticPr fontId="7"/>
  </si>
  <si>
    <t>ＥＮＧ部ＦＳ1</t>
    <rPh sb="3" eb="4">
      <t>ブ</t>
    </rPh>
    <phoneticPr fontId="7"/>
  </si>
  <si>
    <t>株式会社九電工　島原営業所</t>
    <phoneticPr fontId="7"/>
  </si>
  <si>
    <t>859-1505</t>
    <phoneticPr fontId="7"/>
  </si>
  <si>
    <t>南島原市深江町戊字池平3987番1302他　32筆</t>
    <phoneticPr fontId="7"/>
  </si>
  <si>
    <t>長崎県</t>
    <phoneticPr fontId="7"/>
  </si>
  <si>
    <t>電気技術部</t>
    <phoneticPr fontId="7"/>
  </si>
  <si>
    <t>0957-62-3191</t>
  </si>
  <si>
    <t>0957-62-4461</t>
  </si>
  <si>
    <t>株式会社オートメイション・テクノロジー</t>
    <phoneticPr fontId="7"/>
  </si>
  <si>
    <t>092-525-6352</t>
    <phoneticPr fontId="7"/>
  </si>
  <si>
    <t>815-0081</t>
    <phoneticPr fontId="7"/>
  </si>
  <si>
    <t>福岡県福岡市南区那の川1丁目24-1九電工福岡支店ビル5階</t>
    <rPh sb="0" eb="3">
      <t>フクオカケン</t>
    </rPh>
    <phoneticPr fontId="7"/>
  </si>
  <si>
    <t>インフラソリューション</t>
    <phoneticPr fontId="7"/>
  </si>
  <si>
    <t>092-525-6353</t>
    <phoneticPr fontId="7"/>
  </si>
  <si>
    <t>855-0031</t>
    <phoneticPr fontId="7"/>
  </si>
  <si>
    <t>電気技術</t>
    <phoneticPr fontId="7"/>
  </si>
  <si>
    <t>長崎県島原市前浜町丙138-1</t>
    <rPh sb="0" eb="3">
      <t>ナガサキケン</t>
    </rPh>
    <phoneticPr fontId="7"/>
  </si>
  <si>
    <t>0957-62-3191</t>
    <phoneticPr fontId="7"/>
  </si>
  <si>
    <t>0957-52-3191</t>
    <phoneticPr fontId="7"/>
  </si>
  <si>
    <t>WV-S1511LNJ</t>
    <phoneticPr fontId="7"/>
  </si>
  <si>
    <t>23168785-002</t>
    <phoneticPr fontId="7"/>
  </si>
  <si>
    <t>RKV50126</t>
  </si>
  <si>
    <t>RKV52661</t>
  </si>
  <si>
    <t>WV-S1511LNJ</t>
    <phoneticPr fontId="7"/>
  </si>
  <si>
    <t>株式会社オートメイション・テクノロジー</t>
    <phoneticPr fontId="7"/>
  </si>
  <si>
    <t>株式会社九電工　島原営業所</t>
    <phoneticPr fontId="7"/>
  </si>
  <si>
    <t>IP091564</t>
    <phoneticPr fontId="7"/>
  </si>
  <si>
    <t>株式会社九電工　天草営業所</t>
    <phoneticPr fontId="7"/>
  </si>
  <si>
    <t>863-0103</t>
    <phoneticPr fontId="7"/>
  </si>
  <si>
    <t>天草市新和町大宮地字平塚城1690番1</t>
    <phoneticPr fontId="7"/>
  </si>
  <si>
    <t>熊本県</t>
    <phoneticPr fontId="7"/>
  </si>
  <si>
    <t>電気技術</t>
    <phoneticPr fontId="7"/>
  </si>
  <si>
    <t>06-6282-7256</t>
    <phoneticPr fontId="7"/>
  </si>
  <si>
    <t>06-6282-7774</t>
    <phoneticPr fontId="7"/>
  </si>
  <si>
    <t>熊本県天草市新和町大宮地字平塚城1690番1</t>
    <rPh sb="0" eb="3">
      <t>クマモトケン</t>
    </rPh>
    <phoneticPr fontId="7"/>
  </si>
  <si>
    <t>23168885-002</t>
    <phoneticPr fontId="7"/>
  </si>
  <si>
    <t>RKV52670</t>
    <phoneticPr fontId="7"/>
  </si>
  <si>
    <t>IP091565</t>
    <phoneticPr fontId="7"/>
  </si>
  <si>
    <t>関西・Ｐ営業部２課</t>
    <phoneticPr fontId="7"/>
  </si>
  <si>
    <t>関川</t>
    <phoneticPr fontId="7"/>
  </si>
  <si>
    <t>日本放送協会</t>
    <phoneticPr fontId="7"/>
  </si>
  <si>
    <t>渋谷区神南2-2-1　NHK放送センター　渋谷ITフロア　2F</t>
    <phoneticPr fontId="7"/>
  </si>
  <si>
    <t>東京都</t>
    <rPh sb="0" eb="3">
      <t>トウキョウト</t>
    </rPh>
    <phoneticPr fontId="7"/>
  </si>
  <si>
    <t>情報システム局</t>
    <phoneticPr fontId="7"/>
  </si>
  <si>
    <t>03-3481-7860</t>
    <phoneticPr fontId="7"/>
  </si>
  <si>
    <t>パナソニックES ネットワークス株式会社</t>
    <phoneticPr fontId="7"/>
  </si>
  <si>
    <t>東京都港区東新橋2-12-7</t>
    <phoneticPr fontId="7"/>
  </si>
  <si>
    <t>保守サポートセンター</t>
    <phoneticPr fontId="7"/>
  </si>
  <si>
    <t>03-6402-5302</t>
    <phoneticPr fontId="7"/>
  </si>
  <si>
    <t>東京都渋谷区神南2-2-1　NHK放送センター　渋谷ITフロア　2F</t>
    <phoneticPr fontId="7"/>
  </si>
  <si>
    <t>WV-S2110J</t>
    <phoneticPr fontId="7"/>
  </si>
  <si>
    <t>23175824-001</t>
    <phoneticPr fontId="7"/>
  </si>
  <si>
    <t>SAV02405</t>
  </si>
  <si>
    <t>SAV02387</t>
  </si>
  <si>
    <t>SAV07334</t>
  </si>
  <si>
    <t>SAV07310</t>
  </si>
  <si>
    <t>SAV07041</t>
  </si>
  <si>
    <t>SAV07268</t>
  </si>
  <si>
    <t>SAV07055</t>
  </si>
  <si>
    <t>SAV07311</t>
  </si>
  <si>
    <t>SAV07030</t>
  </si>
  <si>
    <t>SAV07009</t>
  </si>
  <si>
    <t>SAV07050</t>
  </si>
  <si>
    <t>SAV07023</t>
  </si>
  <si>
    <t>IP091565</t>
    <phoneticPr fontId="7"/>
  </si>
  <si>
    <t>IP091566</t>
    <phoneticPr fontId="7"/>
  </si>
  <si>
    <t>RLV03003</t>
    <phoneticPr fontId="7"/>
  </si>
  <si>
    <t>IP091567</t>
    <phoneticPr fontId="7"/>
  </si>
  <si>
    <t>世田谷区砧1-10-11　NHK放送技術研究所</t>
    <phoneticPr fontId="7"/>
  </si>
  <si>
    <t>03-5494-3838</t>
    <phoneticPr fontId="7"/>
  </si>
  <si>
    <t>23175863-001</t>
    <phoneticPr fontId="7"/>
  </si>
  <si>
    <t>SAV07220</t>
  </si>
  <si>
    <t>SAV07308</t>
  </si>
  <si>
    <t>SAV02400</t>
  </si>
  <si>
    <t>SAV02392</t>
  </si>
  <si>
    <t>SAV07266</t>
  </si>
  <si>
    <t>SAV07249</t>
  </si>
  <si>
    <t>SAV07224</t>
  </si>
  <si>
    <t>SAV07294</t>
  </si>
  <si>
    <t>SAV02538</t>
  </si>
  <si>
    <t>SAV02533</t>
  </si>
  <si>
    <t>SAV02384</t>
  </si>
  <si>
    <t>SAV02409</t>
  </si>
  <si>
    <t>SAV02388</t>
  </si>
  <si>
    <t>SAV02380</t>
  </si>
  <si>
    <t>SAV02402</t>
  </si>
  <si>
    <t>SAV02407</t>
  </si>
  <si>
    <t>SAV07298</t>
  </si>
  <si>
    <t>SAV07299</t>
  </si>
  <si>
    <t>SAV02558</t>
  </si>
  <si>
    <t>SAV02546</t>
  </si>
  <si>
    <t>日本放送協会</t>
    <phoneticPr fontId="7"/>
  </si>
  <si>
    <t>日本放送協会</t>
    <phoneticPr fontId="7"/>
  </si>
  <si>
    <t>WV-S2110J</t>
    <phoneticPr fontId="7"/>
  </si>
  <si>
    <t>WJ-NX300/16</t>
    <phoneticPr fontId="7"/>
  </si>
  <si>
    <t>五台山　竹林寺</t>
    <phoneticPr fontId="43"/>
  </si>
  <si>
    <t>781-8152</t>
    <phoneticPr fontId="43"/>
  </si>
  <si>
    <t>高知市五台山3577</t>
    <phoneticPr fontId="43"/>
  </si>
  <si>
    <t>高知県</t>
    <phoneticPr fontId="7"/>
  </si>
  <si>
    <t>088-882-3085</t>
    <phoneticPr fontId="43"/>
  </si>
  <si>
    <t>088-884-9893</t>
    <phoneticPr fontId="43"/>
  </si>
  <si>
    <t>綜合警備保障株式会社　高知支社</t>
    <phoneticPr fontId="43"/>
  </si>
  <si>
    <t>780-0053</t>
    <phoneticPr fontId="43"/>
  </si>
  <si>
    <t>高知県高知市駅前町5-5大同生命高知ビル８階</t>
    <phoneticPr fontId="43"/>
  </si>
  <si>
    <t>営業部　営業課</t>
    <phoneticPr fontId="43"/>
  </si>
  <si>
    <t>088-882-2661</t>
    <phoneticPr fontId="43"/>
  </si>
  <si>
    <t>088-882-7502</t>
    <phoneticPr fontId="43"/>
  </si>
  <si>
    <t>五台山 竹林寺</t>
    <phoneticPr fontId="43"/>
  </si>
  <si>
    <t>高知県高知市五台山３５７７</t>
    <phoneticPr fontId="43"/>
  </si>
  <si>
    <t>781-8125</t>
    <phoneticPr fontId="43"/>
  </si>
  <si>
    <t>RJV45502</t>
  </si>
  <si>
    <t>RJV45503</t>
  </si>
  <si>
    <t>RJV45512</t>
  </si>
  <si>
    <t>RIV37558</t>
  </si>
  <si>
    <t>綜合警備保障株式会社</t>
    <phoneticPr fontId="43"/>
  </si>
  <si>
    <t>IP091547</t>
    <phoneticPr fontId="43"/>
  </si>
  <si>
    <t>IP091568</t>
    <phoneticPr fontId="7"/>
  </si>
  <si>
    <t>宮崎市高岡町花見メガソーラー発電所</t>
    <phoneticPr fontId="43"/>
  </si>
  <si>
    <t>880-2211</t>
    <phoneticPr fontId="43"/>
  </si>
  <si>
    <t>宮崎市高岡町花見3421-1</t>
    <phoneticPr fontId="43"/>
  </si>
  <si>
    <t>宮崎県</t>
    <phoneticPr fontId="43"/>
  </si>
  <si>
    <t>株式会社 オートメイション・テクノロジー</t>
    <phoneticPr fontId="43"/>
  </si>
  <si>
    <t>福岡県 福岡市 那の川1丁目 24番地1号 九電工福岡支店ビル5F</t>
    <phoneticPr fontId="43"/>
  </si>
  <si>
    <t>815-0081</t>
    <phoneticPr fontId="43"/>
  </si>
  <si>
    <t>システムソリューション部</t>
    <phoneticPr fontId="43"/>
  </si>
  <si>
    <t>092-523-8145</t>
    <phoneticPr fontId="43"/>
  </si>
  <si>
    <t>092-523-8401</t>
    <phoneticPr fontId="43"/>
  </si>
  <si>
    <t>株式会社 九電工 宮崎支店</t>
    <phoneticPr fontId="43"/>
  </si>
  <si>
    <t>880-0817</t>
    <phoneticPr fontId="43"/>
  </si>
  <si>
    <t>宮崎県 宮崎市 江平東町4-1</t>
    <phoneticPr fontId="43"/>
  </si>
  <si>
    <t>0985-26-9800</t>
    <phoneticPr fontId="43"/>
  </si>
  <si>
    <t>0985-22-6408</t>
    <phoneticPr fontId="43"/>
  </si>
  <si>
    <t>WV-S6530NJ</t>
    <phoneticPr fontId="43"/>
  </si>
  <si>
    <t>23174779-001</t>
    <phoneticPr fontId="43"/>
  </si>
  <si>
    <t>RKV04250</t>
  </si>
  <si>
    <t>RKV04275</t>
  </si>
  <si>
    <t>RKV04251</t>
  </si>
  <si>
    <t>IP091568</t>
    <phoneticPr fontId="43"/>
  </si>
  <si>
    <t>IP091569</t>
    <phoneticPr fontId="7"/>
  </si>
  <si>
    <t>IP091569</t>
    <phoneticPr fontId="43"/>
  </si>
  <si>
    <t>中部・ＳＯＬ営業静岡</t>
    <phoneticPr fontId="43"/>
  </si>
  <si>
    <t>勝山</t>
    <rPh sb="0" eb="2">
      <t>カツヤマ</t>
    </rPh>
    <phoneticPr fontId="43"/>
  </si>
  <si>
    <t>中村邸</t>
    <phoneticPr fontId="43"/>
  </si>
  <si>
    <t>420-0866</t>
    <phoneticPr fontId="43"/>
  </si>
  <si>
    <t>静岡市葵区西草深町21-11</t>
    <phoneticPr fontId="43"/>
  </si>
  <si>
    <t>静岡県</t>
    <rPh sb="0" eb="3">
      <t>シズオカケン</t>
    </rPh>
    <phoneticPr fontId="43"/>
  </si>
  <si>
    <t>綜合警備保障株式会社</t>
    <phoneticPr fontId="43"/>
  </si>
  <si>
    <t>420-0817</t>
    <phoneticPr fontId="43"/>
  </si>
  <si>
    <t>静岡県静岡市葵区東静岡1-3-29</t>
    <phoneticPr fontId="43"/>
  </si>
  <si>
    <t>054-265-6000</t>
    <phoneticPr fontId="43"/>
  </si>
  <si>
    <t>静岡県静岡市葵区西草深町21-11</t>
    <rPh sb="0" eb="3">
      <t>シズオカケン</t>
    </rPh>
    <phoneticPr fontId="43"/>
  </si>
  <si>
    <t>年間</t>
    <phoneticPr fontId="7"/>
  </si>
  <si>
    <t>Nパケ</t>
    <phoneticPr fontId="7"/>
  </si>
  <si>
    <t>WV-S1510</t>
    <phoneticPr fontId="43"/>
  </si>
  <si>
    <t>RLV74393</t>
  </si>
  <si>
    <t>RLV76392</t>
  </si>
  <si>
    <t>SAV17730</t>
  </si>
  <si>
    <t>RLV14763</t>
  </si>
  <si>
    <t>RLZ00205</t>
  </si>
  <si>
    <t>GG70048053SB</t>
  </si>
  <si>
    <t>23176985-002</t>
    <phoneticPr fontId="43"/>
  </si>
  <si>
    <t>中村邸</t>
    <phoneticPr fontId="43"/>
  </si>
  <si>
    <t>IP091570</t>
    <phoneticPr fontId="7"/>
  </si>
  <si>
    <t>通信Ｓ部・１課</t>
    <phoneticPr fontId="7"/>
  </si>
  <si>
    <t>吉田</t>
    <rPh sb="0" eb="2">
      <t>ヨシダ</t>
    </rPh>
    <phoneticPr fontId="7"/>
  </si>
  <si>
    <t>181-0013</t>
    <phoneticPr fontId="7"/>
  </si>
  <si>
    <t>三鷹市下連雀五丁目1 番34 号　ＮＴＴＤＡＴＡ三鷹ビル</t>
    <phoneticPr fontId="7"/>
  </si>
  <si>
    <t>東京都</t>
    <rPh sb="0" eb="3">
      <t>トウキョウト</t>
    </rPh>
    <phoneticPr fontId="7"/>
  </si>
  <si>
    <t>金融システム事業部　第二統括部</t>
    <phoneticPr fontId="7"/>
  </si>
  <si>
    <t>0422-70-0622</t>
  </si>
  <si>
    <t>0422-70-0624</t>
  </si>
  <si>
    <t>NTTデータカスタマサービス株式会社</t>
    <phoneticPr fontId="7"/>
  </si>
  <si>
    <t>135-0051</t>
    <phoneticPr fontId="7"/>
  </si>
  <si>
    <t>東京都江東区枝川1-9-4 住友不動産豊洲TKビル 6Ｆ</t>
    <phoneticPr fontId="7"/>
  </si>
  <si>
    <t>ファシリティエンジニアリング事業部</t>
    <phoneticPr fontId="7"/>
  </si>
  <si>
    <t>03-5690-2465</t>
    <phoneticPr fontId="7"/>
  </si>
  <si>
    <t>03-5690-5435</t>
    <phoneticPr fontId="7"/>
  </si>
  <si>
    <t>NTTファイナンス株式会社</t>
    <phoneticPr fontId="7"/>
  </si>
  <si>
    <t>108-0075</t>
    <phoneticPr fontId="7"/>
  </si>
  <si>
    <t>東京都港区港南1-2-70　品川シーズンテラス13F</t>
    <rPh sb="0" eb="3">
      <t>トウキョウト</t>
    </rPh>
    <phoneticPr fontId="7"/>
  </si>
  <si>
    <t>情報システム部金融システム部門</t>
    <phoneticPr fontId="7"/>
  </si>
  <si>
    <t>03-6455-8894</t>
    <phoneticPr fontId="7"/>
  </si>
  <si>
    <t>WV-S2111L</t>
    <phoneticPr fontId="7"/>
  </si>
  <si>
    <t>23182419-001</t>
    <phoneticPr fontId="7"/>
  </si>
  <si>
    <t>IP091571</t>
    <phoneticPr fontId="7"/>
  </si>
  <si>
    <t>SAV50933</t>
  </si>
  <si>
    <t>SAV50912</t>
  </si>
  <si>
    <t>SAV50903</t>
  </si>
  <si>
    <t>SAV08929</t>
  </si>
  <si>
    <t>NTTデータカスタマサービス株式会社</t>
    <phoneticPr fontId="7"/>
  </si>
  <si>
    <t>WJ-NX400K</t>
    <phoneticPr fontId="7"/>
  </si>
  <si>
    <t>IP091572</t>
    <phoneticPr fontId="7"/>
  </si>
  <si>
    <t>IP091573</t>
    <phoneticPr fontId="7"/>
  </si>
  <si>
    <t>萩谷</t>
    <rPh sb="0" eb="2">
      <t>ハギタニ</t>
    </rPh>
    <phoneticPr fontId="7"/>
  </si>
  <si>
    <t>関西社</t>
    <rPh sb="0" eb="2">
      <t>カンサイ</t>
    </rPh>
    <rPh sb="2" eb="3">
      <t>シャ</t>
    </rPh>
    <phoneticPr fontId="7"/>
  </si>
  <si>
    <t>株式会社栄剛</t>
    <phoneticPr fontId="7"/>
  </si>
  <si>
    <t>540-6229</t>
    <phoneticPr fontId="7"/>
  </si>
  <si>
    <t>大阪市東住吉区公園南矢田1-19-25</t>
    <phoneticPr fontId="7"/>
  </si>
  <si>
    <t>大阪府</t>
    <rPh sb="0" eb="3">
      <t>オオサカフ</t>
    </rPh>
    <phoneticPr fontId="7"/>
  </si>
  <si>
    <t>06-6569-9495</t>
  </si>
  <si>
    <t>06-6569-9496</t>
  </si>
  <si>
    <t>パナソニックソリューションテクノロジー株式会社</t>
    <phoneticPr fontId="7"/>
  </si>
  <si>
    <t>大阪府大阪市中央区城見2-1-61  OBPパナソニックタワー　29F</t>
    <rPh sb="0" eb="3">
      <t>オオサカフ</t>
    </rPh>
    <phoneticPr fontId="7"/>
  </si>
  <si>
    <t>西日本ICT営業部　営業二課</t>
    <phoneticPr fontId="7"/>
  </si>
  <si>
    <t>06-6937-2180</t>
    <phoneticPr fontId="7"/>
  </si>
  <si>
    <t>06-6937-2151</t>
    <phoneticPr fontId="7"/>
  </si>
  <si>
    <t>546-0024</t>
    <phoneticPr fontId="7"/>
  </si>
  <si>
    <t>大阪府大阪市東住吉区公園南矢田1-19-25</t>
    <rPh sb="0" eb="3">
      <t>オオサカフ</t>
    </rPh>
    <phoneticPr fontId="7"/>
  </si>
  <si>
    <t>代表取締役</t>
    <phoneticPr fontId="7"/>
  </si>
  <si>
    <t>SAV27916</t>
  </si>
  <si>
    <t>SAV27917</t>
  </si>
  <si>
    <t>SAV27919</t>
  </si>
  <si>
    <t>SAV27920</t>
  </si>
  <si>
    <t>SAV08954</t>
  </si>
  <si>
    <t>23165979-001</t>
    <phoneticPr fontId="7"/>
  </si>
  <si>
    <t>WJ-NX100/05</t>
    <phoneticPr fontId="7"/>
  </si>
  <si>
    <t>パナソニックソリューションテクノロジー株式会社</t>
    <phoneticPr fontId="7"/>
  </si>
  <si>
    <t>株式会社栄剛</t>
    <phoneticPr fontId="7"/>
  </si>
  <si>
    <t>IP091574</t>
    <phoneticPr fontId="7"/>
  </si>
  <si>
    <t>IP091575</t>
  </si>
  <si>
    <t>IP091576</t>
  </si>
  <si>
    <t>IP091577</t>
  </si>
  <si>
    <t>IP091574</t>
    <phoneticPr fontId="43"/>
  </si>
  <si>
    <t>北海道・営業部Ｓ営業</t>
    <phoneticPr fontId="43"/>
  </si>
  <si>
    <t>斉藤</t>
    <rPh sb="0" eb="2">
      <t>サイトウ</t>
    </rPh>
    <phoneticPr fontId="43"/>
  </si>
  <si>
    <t xml:space="preserve">積水化学北海道株式会社 </t>
  </si>
  <si>
    <t xml:space="preserve">積水化学北海道株式会社 </t>
    <phoneticPr fontId="43"/>
  </si>
  <si>
    <t xml:space="preserve">068-8668 </t>
  </si>
  <si>
    <t xml:space="preserve">068-8668 </t>
    <phoneticPr fontId="43"/>
  </si>
  <si>
    <t>岩見沢市東町234番地</t>
    <phoneticPr fontId="43"/>
  </si>
  <si>
    <t>北海道</t>
    <phoneticPr fontId="43"/>
  </si>
  <si>
    <t xml:space="preserve">製造部　生産技術グループ </t>
  </si>
  <si>
    <t xml:space="preserve">製造部　生産技術グループ </t>
    <phoneticPr fontId="43"/>
  </si>
  <si>
    <t xml:space="preserve">0126-25-7326 </t>
  </si>
  <si>
    <t xml:space="preserve">0126-25-7326 </t>
    <phoneticPr fontId="43"/>
  </si>
  <si>
    <t xml:space="preserve">0126-23-7084 </t>
  </si>
  <si>
    <t xml:space="preserve">0126-23-7084 </t>
    <phoneticPr fontId="43"/>
  </si>
  <si>
    <t>パナソニックFSエンジニアリング株式会社</t>
    <phoneticPr fontId="43"/>
  </si>
  <si>
    <t>108-0075</t>
    <phoneticPr fontId="43"/>
  </si>
  <si>
    <t>東京都港区港南4丁目1番8号　リバージュ品川</t>
    <phoneticPr fontId="43"/>
  </si>
  <si>
    <t>プロセス・計測営業グループ　計測営業チーム</t>
    <phoneticPr fontId="43"/>
  </si>
  <si>
    <t>03-6174-4523</t>
    <phoneticPr fontId="43"/>
  </si>
  <si>
    <t>03-6714-4524</t>
    <phoneticPr fontId="43"/>
  </si>
  <si>
    <t>北海道岩見沢市東町234番地</t>
  </si>
  <si>
    <t>年間</t>
    <phoneticPr fontId="7"/>
  </si>
  <si>
    <t>IP091575</t>
    <phoneticPr fontId="43"/>
  </si>
  <si>
    <t>IP091576</t>
    <phoneticPr fontId="43"/>
  </si>
  <si>
    <t>IP091577</t>
    <phoneticPr fontId="43"/>
  </si>
  <si>
    <t>WV-S6110</t>
  </si>
  <si>
    <t>RLV71670</t>
  </si>
  <si>
    <t>RLV62474</t>
  </si>
  <si>
    <t>RLV71688</t>
  </si>
  <si>
    <t>RLV62483</t>
  </si>
  <si>
    <t>RLV77422</t>
  </si>
  <si>
    <t>RKV51059</t>
  </si>
  <si>
    <t>RKV51039</t>
  </si>
  <si>
    <t>RKV51078</t>
  </si>
  <si>
    <t>RKV51029</t>
  </si>
  <si>
    <t>RKV51024</t>
  </si>
  <si>
    <t>RKV51064</t>
  </si>
  <si>
    <t>RKV51072</t>
  </si>
  <si>
    <t>SAV07600</t>
  </si>
  <si>
    <t>SAV24287</t>
  </si>
  <si>
    <t>SAV07701</t>
  </si>
  <si>
    <t>SAV24294</t>
  </si>
  <si>
    <t>SAV27870</t>
  </si>
  <si>
    <t>SAV27850</t>
  </si>
  <si>
    <t>SAV27854</t>
  </si>
  <si>
    <t>SAV27873</t>
  </si>
  <si>
    <t>SAV49000</t>
  </si>
  <si>
    <t>22834127-002</t>
    <phoneticPr fontId="43"/>
  </si>
  <si>
    <t>WV-S6110</t>
    <phoneticPr fontId="43"/>
  </si>
  <si>
    <t>WV-S4550L</t>
    <phoneticPr fontId="43"/>
  </si>
  <si>
    <t>WV-S1511LNJ</t>
    <phoneticPr fontId="43"/>
  </si>
  <si>
    <t>WJ-NX300/12</t>
    <phoneticPr fontId="43"/>
  </si>
  <si>
    <t>RKV51026</t>
    <phoneticPr fontId="43"/>
  </si>
  <si>
    <t>IP091578</t>
  </si>
  <si>
    <t>IP091578</t>
    <phoneticPr fontId="7"/>
  </si>
  <si>
    <t>IP091579</t>
  </si>
  <si>
    <t>四国・営業部３課</t>
    <phoneticPr fontId="43"/>
  </si>
  <si>
    <t>岡田</t>
    <rPh sb="0" eb="2">
      <t>オカダ</t>
    </rPh>
    <phoneticPr fontId="43"/>
  </si>
  <si>
    <t>東予液化ガス株式会社　本社</t>
    <phoneticPr fontId="43"/>
  </si>
  <si>
    <t>794-0801</t>
    <phoneticPr fontId="43"/>
  </si>
  <si>
    <t>今治市東鳥生町５－５９</t>
    <phoneticPr fontId="43"/>
  </si>
  <si>
    <t>愛媛県</t>
    <rPh sb="0" eb="3">
      <t>エヒメケン</t>
    </rPh>
    <phoneticPr fontId="43"/>
  </si>
  <si>
    <t>常務取締役</t>
    <phoneticPr fontId="43"/>
  </si>
  <si>
    <t>越智</t>
    <phoneticPr fontId="43"/>
  </si>
  <si>
    <t>0898-22-7634</t>
  </si>
  <si>
    <t>0898-22-7634</t>
    <phoneticPr fontId="43"/>
  </si>
  <si>
    <t>細川</t>
    <phoneticPr fontId="43"/>
  </si>
  <si>
    <t>愛媛綜合警備保障株式会社</t>
    <phoneticPr fontId="43"/>
  </si>
  <si>
    <t>0898-23-2254</t>
    <phoneticPr fontId="43"/>
  </si>
  <si>
    <t>愛媛県松山市空港通二丁目６番２７号</t>
    <phoneticPr fontId="43"/>
  </si>
  <si>
    <t>790-0054</t>
    <phoneticPr fontId="43"/>
  </si>
  <si>
    <t>今治支社</t>
    <phoneticPr fontId="43"/>
  </si>
  <si>
    <t>0898-23-0729</t>
    <phoneticPr fontId="43"/>
  </si>
  <si>
    <t>愛媛県今治市東鳥生町５－５９</t>
    <rPh sb="0" eb="3">
      <t>エヒメケン</t>
    </rPh>
    <phoneticPr fontId="43"/>
  </si>
  <si>
    <t>RLV61986</t>
    <phoneticPr fontId="43"/>
  </si>
  <si>
    <t>RLV62700</t>
    <phoneticPr fontId="43"/>
  </si>
  <si>
    <t>23150417-001</t>
    <phoneticPr fontId="43"/>
  </si>
  <si>
    <t>WJ-NX100/2</t>
    <phoneticPr fontId="43"/>
  </si>
  <si>
    <t>IP091580</t>
    <phoneticPr fontId="7"/>
  </si>
  <si>
    <t>IP091581</t>
  </si>
  <si>
    <t>IP091581</t>
    <phoneticPr fontId="7"/>
  </si>
  <si>
    <t>IP091582</t>
    <phoneticPr fontId="7"/>
  </si>
  <si>
    <t>IP091583</t>
    <phoneticPr fontId="7"/>
  </si>
  <si>
    <t>谷口</t>
    <rPh sb="0" eb="2">
      <t>タニグチ</t>
    </rPh>
    <phoneticPr fontId="7"/>
  </si>
  <si>
    <t>足立区役所</t>
  </si>
  <si>
    <t>足立区役所</t>
    <phoneticPr fontId="7"/>
  </si>
  <si>
    <t>120-8510</t>
    <phoneticPr fontId="7"/>
  </si>
  <si>
    <t>足立区中央本町1-17-1　中央館5F</t>
    <phoneticPr fontId="7"/>
  </si>
  <si>
    <t>東京都</t>
    <rPh sb="0" eb="3">
      <t>トウキョウト</t>
    </rPh>
    <phoneticPr fontId="7"/>
  </si>
  <si>
    <t>足立区政策経営部情報システム課計画調整係</t>
  </si>
  <si>
    <t>足立区政策経営部情報システム課計画調整係</t>
    <phoneticPr fontId="7"/>
  </si>
  <si>
    <t>03-3880-5817</t>
  </si>
  <si>
    <t>パナソニックESネットワークス株式会社</t>
    <phoneticPr fontId="7"/>
  </si>
  <si>
    <t>105-0002</t>
    <phoneticPr fontId="7"/>
  </si>
  <si>
    <t>東京都港区東新橋2丁目12番7号　住友東新橋ビル2号館4F</t>
    <phoneticPr fontId="7"/>
  </si>
  <si>
    <t>ソリューションデザインセンター</t>
    <phoneticPr fontId="7"/>
  </si>
  <si>
    <t>03-6402-5302</t>
    <phoneticPr fontId="7"/>
  </si>
  <si>
    <t>03-6402-5307</t>
    <phoneticPr fontId="7"/>
  </si>
  <si>
    <t>東京都足立区中央本町1-17-1　中央館5F</t>
    <rPh sb="0" eb="3">
      <t>トウキョウト</t>
    </rPh>
    <phoneticPr fontId="7"/>
  </si>
  <si>
    <t>WV-S2111L</t>
  </si>
  <si>
    <t>RLV18425</t>
  </si>
  <si>
    <t>RLV72950</t>
  </si>
  <si>
    <t>RLV72925</t>
  </si>
  <si>
    <t>RLV69705</t>
  </si>
  <si>
    <t>RLV72890</t>
  </si>
  <si>
    <t>RLV72944</t>
  </si>
  <si>
    <t>RLV72929</t>
  </si>
  <si>
    <t>RLV72824</t>
  </si>
  <si>
    <t>SAV42899</t>
  </si>
  <si>
    <t>SAV04826</t>
  </si>
  <si>
    <t>SAV04912</t>
  </si>
  <si>
    <t>SAV04992</t>
  </si>
  <si>
    <t>23175675-002</t>
    <phoneticPr fontId="7"/>
  </si>
  <si>
    <t>P営業1部・3課</t>
    <rPh sb="1" eb="2">
      <t>エイ</t>
    </rPh>
    <phoneticPr fontId="7"/>
  </si>
  <si>
    <t>パナソニックESネットワークス株式会社</t>
    <phoneticPr fontId="7"/>
  </si>
  <si>
    <t>WV-X4171</t>
    <phoneticPr fontId="7"/>
  </si>
  <si>
    <t>WV-S2111L</t>
    <phoneticPr fontId="7"/>
  </si>
  <si>
    <t>WJ-NX400K</t>
    <phoneticPr fontId="7"/>
  </si>
  <si>
    <t>WJ-HDU41S</t>
    <phoneticPr fontId="7"/>
  </si>
  <si>
    <t>IP091584</t>
    <phoneticPr fontId="7"/>
  </si>
  <si>
    <t>IP091584</t>
    <phoneticPr fontId="43"/>
  </si>
  <si>
    <t>中部・ＳＯＬ営業静岡</t>
    <phoneticPr fontId="43"/>
  </si>
  <si>
    <t>勝山</t>
    <rPh sb="0" eb="2">
      <t>カツヤマ</t>
    </rPh>
    <phoneticPr fontId="43"/>
  </si>
  <si>
    <t>静岡市静岡医師会健診センター　メディオ</t>
  </si>
  <si>
    <t>静岡市静岡医師会健診センター　メディオ</t>
    <phoneticPr fontId="43"/>
  </si>
  <si>
    <t>420-0031</t>
  </si>
  <si>
    <t>420-0031</t>
    <phoneticPr fontId="43"/>
  </si>
  <si>
    <t>静岡市葵区呉服町1-20</t>
    <phoneticPr fontId="43"/>
  </si>
  <si>
    <t>静岡県</t>
    <rPh sb="0" eb="3">
      <t>シズオカケン</t>
    </rPh>
    <phoneticPr fontId="43"/>
  </si>
  <si>
    <t>054-273-1921</t>
  </si>
  <si>
    <t>054-273-1921</t>
    <phoneticPr fontId="43"/>
  </si>
  <si>
    <t>綜合警備保障株式会社</t>
    <phoneticPr fontId="43"/>
  </si>
  <si>
    <t>静岡支社</t>
    <phoneticPr fontId="43"/>
  </si>
  <si>
    <t>420-0817</t>
    <phoneticPr fontId="43"/>
  </si>
  <si>
    <t>静岡県静岡市葵区東静岡1-3-29</t>
    <phoneticPr fontId="43"/>
  </si>
  <si>
    <t>054-265-6000</t>
    <phoneticPr fontId="43"/>
  </si>
  <si>
    <t>静岡県静岡市葵区呉服町1-20</t>
    <rPh sb="0" eb="3">
      <t>シズオカケン</t>
    </rPh>
    <phoneticPr fontId="43"/>
  </si>
  <si>
    <t>RLV67540</t>
  </si>
  <si>
    <t>SCV07137</t>
  </si>
  <si>
    <t>SCV07062</t>
  </si>
  <si>
    <t>SCV07040</t>
  </si>
  <si>
    <t>SCV07109</t>
  </si>
  <si>
    <t>SCV07107</t>
  </si>
  <si>
    <t>SCV07075</t>
  </si>
  <si>
    <t>SCV07089</t>
  </si>
  <si>
    <t>RLV45100</t>
  </si>
  <si>
    <t>8BC1C200128</t>
  </si>
  <si>
    <t>23191343-002</t>
    <phoneticPr fontId="43"/>
  </si>
  <si>
    <t>WV-S1110V</t>
    <phoneticPr fontId="43"/>
  </si>
  <si>
    <t>WV-S2110J</t>
    <phoneticPr fontId="43"/>
  </si>
  <si>
    <t>PN25249</t>
    <phoneticPr fontId="43"/>
  </si>
  <si>
    <t>WJ-NX200V1</t>
    <phoneticPr fontId="43"/>
  </si>
  <si>
    <t>IP091585</t>
  </si>
  <si>
    <t>静岡市静岡医師会健診センター　メディオ</t>
    <phoneticPr fontId="7"/>
  </si>
  <si>
    <t>東大和市立第一小学校</t>
  </si>
  <si>
    <t>東大和市立第二小学校</t>
  </si>
  <si>
    <t>東大和市立第三小学校</t>
  </si>
  <si>
    <t>東大和市立第四小学校</t>
  </si>
  <si>
    <t>東大和市立第五小学校</t>
  </si>
  <si>
    <t>東大和市立第六小学校</t>
  </si>
  <si>
    <t>東大和市立第七小学校</t>
  </si>
  <si>
    <t>東大和市立第八小学校</t>
  </si>
  <si>
    <t>東大和市立第九小学校</t>
  </si>
  <si>
    <t>東大和市立第十小学校</t>
  </si>
  <si>
    <t>207-0031</t>
  </si>
  <si>
    <t>207-0014</t>
  </si>
  <si>
    <t>207-0011</t>
  </si>
  <si>
    <t>207-0003</t>
  </si>
  <si>
    <t>207-0013</t>
  </si>
  <si>
    <t>207-0016</t>
  </si>
  <si>
    <t>207-0033</t>
  </si>
  <si>
    <t>207-0021</t>
  </si>
  <si>
    <t>207-0032</t>
  </si>
  <si>
    <t>207-0023</t>
  </si>
  <si>
    <t>校長　菅野仁一</t>
  </si>
  <si>
    <t>校長　伊藤誠治</t>
  </si>
  <si>
    <t>校長　雨宮敏彦</t>
  </si>
  <si>
    <t>校長　宇賀神礼子</t>
  </si>
  <si>
    <t>校長　加藤進</t>
  </si>
  <si>
    <t>校長　大桃昌博</t>
  </si>
  <si>
    <t>校長　吉行一敏</t>
  </si>
  <si>
    <t>校長　大中勲</t>
  </si>
  <si>
    <t>校長　澤崎彰一</t>
  </si>
  <si>
    <t>042-561-2321</t>
  </si>
  <si>
    <t>042-590-7018</t>
  </si>
  <si>
    <t>042-561-2322</t>
  </si>
  <si>
    <t>042-590-7019</t>
  </si>
  <si>
    <t>042-561-2323</t>
  </si>
  <si>
    <t>042-590-7020</t>
  </si>
  <si>
    <t>042-562-1982</t>
  </si>
  <si>
    <t>042-590-7021</t>
  </si>
  <si>
    <t>042-562-1981</t>
  </si>
  <si>
    <t>042-590-7022</t>
  </si>
  <si>
    <t>042-562-1158</t>
  </si>
  <si>
    <t>042-590-7023</t>
  </si>
  <si>
    <t>042-563-3831</t>
  </si>
  <si>
    <t>042-590-7024</t>
  </si>
  <si>
    <t>042-564-1280</t>
  </si>
  <si>
    <t>042-590-7025</t>
  </si>
  <si>
    <t>042-564-3251</t>
  </si>
  <si>
    <t>042-590-7026</t>
  </si>
  <si>
    <t>042-565-7617</t>
  </si>
  <si>
    <t>042-590-7027</t>
  </si>
  <si>
    <t>株式会社日本防犯システム</t>
    <phoneticPr fontId="43"/>
  </si>
  <si>
    <t>812-0011</t>
    <phoneticPr fontId="43"/>
  </si>
  <si>
    <t>福岡県福岡市博多区博多駅前3-2-8住友生命博多ビル7階</t>
    <phoneticPr fontId="43"/>
  </si>
  <si>
    <t>購買</t>
    <phoneticPr fontId="43"/>
  </si>
  <si>
    <t>092-481-2125</t>
    <phoneticPr fontId="43"/>
  </si>
  <si>
    <t>092-481-2204</t>
    <phoneticPr fontId="43"/>
  </si>
  <si>
    <t>192-0031</t>
    <phoneticPr fontId="43"/>
  </si>
  <si>
    <t>東京都八王子市小宮町161-2</t>
    <phoneticPr fontId="43"/>
  </si>
  <si>
    <t>042-649-8631</t>
    <phoneticPr fontId="43"/>
  </si>
  <si>
    <t>042-649-8632</t>
    <phoneticPr fontId="43"/>
  </si>
  <si>
    <t>SAV10850</t>
  </si>
  <si>
    <t>SAV10849</t>
  </si>
  <si>
    <t>SAV10779</t>
  </si>
  <si>
    <t>SAV10843</t>
  </si>
  <si>
    <t>SAV10848</t>
  </si>
  <si>
    <t>SAV14464</t>
  </si>
  <si>
    <t>SAV14457</t>
  </si>
  <si>
    <t>SAV14476</t>
  </si>
  <si>
    <t>SAV14469</t>
  </si>
  <si>
    <t>SAV10818</t>
  </si>
  <si>
    <t>SAV10819</t>
  </si>
  <si>
    <t>SAV10812</t>
  </si>
  <si>
    <t>SAV10811</t>
  </si>
  <si>
    <t>SAV10873</t>
  </si>
  <si>
    <t>SAV10822</t>
  </si>
  <si>
    <t>SAV10815</t>
  </si>
  <si>
    <t>SAV10872</t>
  </si>
  <si>
    <t>SAV17285</t>
  </si>
  <si>
    <t>SAV17237</t>
  </si>
  <si>
    <t>SAV17240</t>
  </si>
  <si>
    <t>SAV17284</t>
  </si>
  <si>
    <t>SAV17243</t>
  </si>
  <si>
    <t>SAV17287</t>
  </si>
  <si>
    <t>SAV17286</t>
  </si>
  <si>
    <t>SAV17251</t>
  </si>
  <si>
    <t>SAV21076</t>
  </si>
  <si>
    <t>SAV17242</t>
  </si>
  <si>
    <t>SAV17250</t>
  </si>
  <si>
    <t>SAV17278</t>
  </si>
  <si>
    <t>SAV21081</t>
  </si>
  <si>
    <t>SAV17301</t>
  </si>
  <si>
    <t>RJV35001</t>
  </si>
  <si>
    <t>RJV48476</t>
  </si>
  <si>
    <t>RJV35012</t>
  </si>
  <si>
    <t>RJV35018</t>
  </si>
  <si>
    <t>RJV35023</t>
  </si>
  <si>
    <t>RJV48478</t>
  </si>
  <si>
    <t>SAV54054</t>
  </si>
  <si>
    <t>SAV54034</t>
  </si>
  <si>
    <t>SAV54038</t>
  </si>
  <si>
    <t>SAV54035</t>
  </si>
  <si>
    <t>RKV46935</t>
  </si>
  <si>
    <t>RKV46948</t>
  </si>
  <si>
    <t>RKV46937</t>
  </si>
  <si>
    <t>RKV46943</t>
  </si>
  <si>
    <t>RKV46924</t>
  </si>
  <si>
    <t>RKV46942</t>
  </si>
  <si>
    <t>RKV46923</t>
  </si>
  <si>
    <t>RKV46939</t>
  </si>
  <si>
    <t>RKV46938</t>
  </si>
  <si>
    <t>RKV46913</t>
  </si>
  <si>
    <t>東大和市奈良橋4-573</t>
    <phoneticPr fontId="43"/>
  </si>
  <si>
    <t>東京都</t>
    <phoneticPr fontId="43"/>
  </si>
  <si>
    <t>東大和市南街3丁目61番の2</t>
    <phoneticPr fontId="43"/>
  </si>
  <si>
    <t>東大和市清原4-1312-2</t>
    <phoneticPr fontId="43"/>
  </si>
  <si>
    <t>東大和市狭山5丁目1038番地</t>
    <phoneticPr fontId="43"/>
  </si>
  <si>
    <t>東大和市向原1丁目11</t>
    <phoneticPr fontId="43"/>
  </si>
  <si>
    <t>東大和市仲原1-5-1</t>
    <phoneticPr fontId="43"/>
  </si>
  <si>
    <t>東大和市芋窪5-1171</t>
    <phoneticPr fontId="43"/>
  </si>
  <si>
    <t>東大和市立野3丁目1255番地</t>
    <phoneticPr fontId="43"/>
  </si>
  <si>
    <t>東大和市蔵敷2-546</t>
    <phoneticPr fontId="43"/>
  </si>
  <si>
    <t>東大和市北台3丁目399番地</t>
    <phoneticPr fontId="43"/>
  </si>
  <si>
    <t>東大和市立第九小学校</t>
    <phoneticPr fontId="43"/>
  </si>
  <si>
    <t>株式会社武蔵野通信</t>
    <phoneticPr fontId="43"/>
  </si>
  <si>
    <t>IP091585</t>
    <phoneticPr fontId="7"/>
  </si>
  <si>
    <t>IP091586</t>
    <phoneticPr fontId="7"/>
  </si>
  <si>
    <t>日本コープ共済生活協同組合連合会</t>
    <phoneticPr fontId="7"/>
  </si>
  <si>
    <t>Ｐ営業１部・３課</t>
    <phoneticPr fontId="7"/>
  </si>
  <si>
    <t>谷口</t>
    <rPh sb="0" eb="2">
      <t>タニグチ</t>
    </rPh>
    <phoneticPr fontId="7"/>
  </si>
  <si>
    <t>658-0081</t>
    <phoneticPr fontId="7"/>
  </si>
  <si>
    <t>神戸市東灘区田中町5-3-20</t>
    <phoneticPr fontId="7"/>
  </si>
  <si>
    <t>兵庫県</t>
    <phoneticPr fontId="7"/>
  </si>
  <si>
    <t>03-6836-1300</t>
    <phoneticPr fontId="7"/>
  </si>
  <si>
    <t>パナソニックESネットワークス株式会社</t>
    <phoneticPr fontId="7"/>
  </si>
  <si>
    <t>105-0021</t>
    <phoneticPr fontId="7"/>
  </si>
  <si>
    <t>東京都港区東新橋2-12-7</t>
    <phoneticPr fontId="7"/>
  </si>
  <si>
    <t>ソリューション営業本部</t>
    <phoneticPr fontId="7"/>
  </si>
  <si>
    <t>03-6402-5301</t>
    <phoneticPr fontId="7"/>
  </si>
  <si>
    <t>株式会社日立システムズネットワークス</t>
    <phoneticPr fontId="7"/>
  </si>
  <si>
    <t>141-0032</t>
    <phoneticPr fontId="7"/>
  </si>
  <si>
    <t>東京都品川区大崎1-2-2　ｱｰﾄｳﾞｨﾚｯｼﾞ大崎ｱｰﾄｳﾞｨﾚｯｼﾞ大崎ｾﾝﾄﾗﾙﾀﾜｰ4階</t>
    <phoneticPr fontId="7"/>
  </si>
  <si>
    <t>営業本部</t>
    <phoneticPr fontId="7"/>
  </si>
  <si>
    <t>03-5740-2322</t>
    <phoneticPr fontId="7"/>
  </si>
  <si>
    <t>RLV39169</t>
  </si>
  <si>
    <t>RLV33481</t>
  </si>
  <si>
    <t>RLV33508</t>
  </si>
  <si>
    <t>RLV33532</t>
  </si>
  <si>
    <t>RLV33506</t>
  </si>
  <si>
    <t>RLV26363</t>
  </si>
  <si>
    <t>RLV33545</t>
  </si>
  <si>
    <t>RLV41975</t>
  </si>
  <si>
    <t>RLV26205</t>
  </si>
  <si>
    <t>RLV33501</t>
  </si>
  <si>
    <t>RLV33528</t>
  </si>
  <si>
    <t>SAV12270</t>
  </si>
  <si>
    <t>23195902-001</t>
    <phoneticPr fontId="7"/>
  </si>
  <si>
    <t>ショップイン　天満橋京阪シティモール店</t>
    <phoneticPr fontId="7"/>
  </si>
  <si>
    <t>IP091587</t>
    <phoneticPr fontId="7"/>
  </si>
  <si>
    <t>IP091587</t>
    <phoneticPr fontId="43"/>
  </si>
  <si>
    <t>関西・Ｐ営業部４課</t>
    <phoneticPr fontId="43"/>
  </si>
  <si>
    <t>中島</t>
    <rPh sb="0" eb="2">
      <t>ナカジマ</t>
    </rPh>
    <phoneticPr fontId="43"/>
  </si>
  <si>
    <t>ショップイン　天満橋京阪シティモール店</t>
    <phoneticPr fontId="43"/>
  </si>
  <si>
    <t>540-0032</t>
    <phoneticPr fontId="43"/>
  </si>
  <si>
    <t>大阪府</t>
    <phoneticPr fontId="43"/>
  </si>
  <si>
    <t>大阪市中央区天満橋京町1－1　KEIHAN CITY MALL 1F</t>
    <phoneticPr fontId="43"/>
  </si>
  <si>
    <t>06-4790-6201</t>
    <phoneticPr fontId="43"/>
  </si>
  <si>
    <t>綜合警備保障株式会社　城西支社　</t>
    <phoneticPr fontId="43"/>
  </si>
  <si>
    <t>164-0011</t>
    <phoneticPr fontId="43"/>
  </si>
  <si>
    <t>東京都中野区中央１－３８－１</t>
    <phoneticPr fontId="43"/>
  </si>
  <si>
    <t>営業部　第１営業グループ</t>
    <phoneticPr fontId="43"/>
  </si>
  <si>
    <t>03-5332-7612</t>
    <phoneticPr fontId="43"/>
  </si>
  <si>
    <t>大阪府大阪市中央区天満橋京町1－1</t>
    <rPh sb="0" eb="3">
      <t>オオサカフ</t>
    </rPh>
    <phoneticPr fontId="43"/>
  </si>
  <si>
    <t>RKV51622</t>
  </si>
  <si>
    <t>RKV51668</t>
  </si>
  <si>
    <t>RKV49023</t>
  </si>
  <si>
    <t>RKV51624</t>
  </si>
  <si>
    <t>RKV49108</t>
  </si>
  <si>
    <t>RKV49054</t>
  </si>
  <si>
    <t>RKV49013</t>
  </si>
  <si>
    <t>RKV51614</t>
  </si>
  <si>
    <t>RKV49070</t>
  </si>
  <si>
    <t>RKV51672</t>
  </si>
  <si>
    <t>RKV49072</t>
  </si>
  <si>
    <t>SAV19371</t>
  </si>
  <si>
    <t>GG70048084A1</t>
  </si>
  <si>
    <t>PN25249</t>
  </si>
  <si>
    <t>8BC1C200125</t>
  </si>
  <si>
    <t>23178136-002</t>
    <phoneticPr fontId="43"/>
  </si>
  <si>
    <t>IP091588</t>
  </si>
  <si>
    <t>IP091588</t>
    <phoneticPr fontId="7"/>
  </si>
  <si>
    <t>金融Ｓ部・２課</t>
  </si>
  <si>
    <t>金融Ｓ部・２課</t>
    <phoneticPr fontId="7"/>
  </si>
  <si>
    <t>高橋</t>
  </si>
  <si>
    <t>高橋</t>
    <rPh sb="0" eb="2">
      <t>タカハシ</t>
    </rPh>
    <phoneticPr fontId="7"/>
  </si>
  <si>
    <t>首都圏２部１課</t>
  </si>
  <si>
    <t>首都圏２部１課</t>
    <phoneticPr fontId="7"/>
  </si>
  <si>
    <t>FSC</t>
    <phoneticPr fontId="7"/>
  </si>
  <si>
    <t>株式会社大和総研</t>
  </si>
  <si>
    <t>株式会社大和総研</t>
    <phoneticPr fontId="7"/>
  </si>
  <si>
    <t>35-8460</t>
  </si>
  <si>
    <t>35-8460</t>
    <phoneticPr fontId="7"/>
  </si>
  <si>
    <t>江東区冬木15-6</t>
  </si>
  <si>
    <t>江東区冬木15-6</t>
    <phoneticPr fontId="7"/>
  </si>
  <si>
    <t>東京都</t>
    <rPh sb="0" eb="3">
      <t>トウキョウト</t>
    </rPh>
    <phoneticPr fontId="7"/>
  </si>
  <si>
    <t>業務管理本部　業務部</t>
  </si>
  <si>
    <t>業務管理本部　業務部</t>
    <phoneticPr fontId="7"/>
  </si>
  <si>
    <t>03-6365-6833</t>
  </si>
  <si>
    <t>03-6365-6833</t>
    <phoneticPr fontId="7"/>
  </si>
  <si>
    <t>135-8461</t>
  </si>
  <si>
    <t>東京都江東区永代1-14-6</t>
  </si>
  <si>
    <t>23127248-001</t>
  </si>
  <si>
    <t>23127248-001</t>
    <phoneticPr fontId="7"/>
  </si>
  <si>
    <t>IP091588</t>
    <phoneticPr fontId="7"/>
  </si>
  <si>
    <t>IP091589</t>
    <phoneticPr fontId="7"/>
  </si>
  <si>
    <t>IP091589</t>
    <phoneticPr fontId="7"/>
  </si>
  <si>
    <t>IP091590</t>
    <phoneticPr fontId="7"/>
  </si>
  <si>
    <t>WV-S1111</t>
  </si>
  <si>
    <t>SAV05206</t>
  </si>
  <si>
    <t>RLV52890</t>
  </si>
  <si>
    <t>SAV05205</t>
  </si>
  <si>
    <t>RLV66078</t>
  </si>
  <si>
    <t>RLV52887</t>
  </si>
  <si>
    <t>RLV52889</t>
  </si>
  <si>
    <t>RLV52892</t>
  </si>
  <si>
    <t>SAV22840</t>
  </si>
  <si>
    <t>SAV19367</t>
  </si>
  <si>
    <t>RLZ00277</t>
  </si>
  <si>
    <t>RLZ00278</t>
  </si>
  <si>
    <t>株式会社大和総研</t>
    <phoneticPr fontId="7"/>
  </si>
  <si>
    <t>IP091591</t>
    <phoneticPr fontId="7"/>
  </si>
  <si>
    <t>ＰＴ営・ＰＴ営・営業６部２課</t>
    <phoneticPr fontId="7"/>
  </si>
  <si>
    <t>遠藤</t>
    <rPh sb="0" eb="2">
      <t>エンドウ</t>
    </rPh>
    <phoneticPr fontId="7"/>
  </si>
  <si>
    <t>FSC</t>
    <phoneticPr fontId="7"/>
  </si>
  <si>
    <t>首都圏２部１課</t>
    <phoneticPr fontId="7"/>
  </si>
  <si>
    <t>神奈川県庁</t>
    <phoneticPr fontId="7"/>
  </si>
  <si>
    <t>231-8588</t>
    <phoneticPr fontId="7"/>
  </si>
  <si>
    <t>横浜市中区日本大通1</t>
    <phoneticPr fontId="7"/>
  </si>
  <si>
    <t>神奈川県</t>
    <rPh sb="0" eb="4">
      <t>カナガワケン</t>
    </rPh>
    <phoneticPr fontId="7"/>
  </si>
  <si>
    <t>庁舎管理課</t>
    <phoneticPr fontId="7"/>
  </si>
  <si>
    <t>045-210-2610</t>
    <phoneticPr fontId="7"/>
  </si>
  <si>
    <t>パナソニックLSネットワークス株式会社</t>
    <phoneticPr fontId="7"/>
  </si>
  <si>
    <t>105-0021</t>
    <phoneticPr fontId="7"/>
  </si>
  <si>
    <t>東京都港区東新橋２－１２－７　住友東新橋ビル2号館</t>
    <phoneticPr fontId="7"/>
  </si>
  <si>
    <t>ネットワークインテグレーション営業1部</t>
    <phoneticPr fontId="7"/>
  </si>
  <si>
    <t>03-6402-5301</t>
    <phoneticPr fontId="7"/>
  </si>
  <si>
    <t>株式会社富士通マーケティング</t>
    <phoneticPr fontId="7"/>
  </si>
  <si>
    <t>東京都港区港南2-15-3　品川インターシティＣ棟</t>
    <phoneticPr fontId="7"/>
  </si>
  <si>
    <t>108-6207</t>
    <phoneticPr fontId="7"/>
  </si>
  <si>
    <t>コンストラクション事業本部　営業統括部</t>
    <phoneticPr fontId="7"/>
  </si>
  <si>
    <t>03-6712-3371</t>
    <phoneticPr fontId="7"/>
  </si>
  <si>
    <t>23208911-001</t>
    <phoneticPr fontId="7"/>
  </si>
  <si>
    <t>IP091592</t>
    <phoneticPr fontId="7"/>
  </si>
  <si>
    <t>RLV54585</t>
  </si>
  <si>
    <t>RLV58607</t>
  </si>
  <si>
    <t>RLV54584</t>
  </si>
  <si>
    <t>SBV24149</t>
  </si>
  <si>
    <t>神奈川県庁</t>
    <phoneticPr fontId="7"/>
  </si>
  <si>
    <t>WV-S1110V</t>
    <phoneticPr fontId="7"/>
  </si>
  <si>
    <t>IP091593</t>
  </si>
  <si>
    <t>IP091593</t>
    <phoneticPr fontId="7"/>
  </si>
  <si>
    <t>IP091594</t>
  </si>
  <si>
    <t>IP091594</t>
    <phoneticPr fontId="7"/>
  </si>
  <si>
    <t>伊藤　良臣　邸</t>
    <phoneticPr fontId="7"/>
  </si>
  <si>
    <t>ＰＴ営・営業６部四国課</t>
    <phoneticPr fontId="43"/>
  </si>
  <si>
    <t>内藤</t>
    <rPh sb="0" eb="2">
      <t>ナイトウ</t>
    </rPh>
    <phoneticPr fontId="43"/>
  </si>
  <si>
    <t>伊藤　良臣　邸</t>
    <phoneticPr fontId="43"/>
  </si>
  <si>
    <t>794-0034</t>
    <phoneticPr fontId="43"/>
  </si>
  <si>
    <t>今治市美須賀町２－５－７</t>
    <phoneticPr fontId="43"/>
  </si>
  <si>
    <t>愛媛県</t>
    <rPh sb="0" eb="3">
      <t>エヒメケン</t>
    </rPh>
    <phoneticPr fontId="43"/>
  </si>
  <si>
    <t>0898-32-8788</t>
    <phoneticPr fontId="43"/>
  </si>
  <si>
    <t>伊藤　良臣</t>
    <phoneticPr fontId="43"/>
  </si>
  <si>
    <t>伊藤鋼材株式会社</t>
    <phoneticPr fontId="43"/>
  </si>
  <si>
    <t>愛媛県今治市南高下町２－２－２７</t>
    <phoneticPr fontId="43"/>
  </si>
  <si>
    <t>794-0811</t>
    <phoneticPr fontId="43"/>
  </si>
  <si>
    <t>0898-32-3800</t>
    <phoneticPr fontId="43"/>
  </si>
  <si>
    <t>愛媛綜合警備保障株式会社</t>
    <phoneticPr fontId="43"/>
  </si>
  <si>
    <t>790-0054</t>
    <phoneticPr fontId="43"/>
  </si>
  <si>
    <t>愛媛県松山市空港通二丁目６番２７号</t>
    <phoneticPr fontId="43"/>
  </si>
  <si>
    <t>0898-32-2254</t>
    <phoneticPr fontId="43"/>
  </si>
  <si>
    <t>年間</t>
    <phoneticPr fontId="7"/>
  </si>
  <si>
    <t>WV-S1511LNJ</t>
    <phoneticPr fontId="43"/>
  </si>
  <si>
    <t>23217260-001</t>
    <phoneticPr fontId="43"/>
  </si>
  <si>
    <t>WJ-NX100/05</t>
    <phoneticPr fontId="43"/>
  </si>
  <si>
    <t>SAV31673</t>
    <phoneticPr fontId="43"/>
  </si>
  <si>
    <t>伊藤　良臣　邸</t>
    <phoneticPr fontId="43"/>
  </si>
  <si>
    <t>SBV08067</t>
    <phoneticPr fontId="43"/>
  </si>
  <si>
    <t>IP091595</t>
    <phoneticPr fontId="7"/>
  </si>
  <si>
    <t>ＰＴ営・ＳＯＬ営・営業２部関西課</t>
    <phoneticPr fontId="7"/>
  </si>
  <si>
    <t>藤井</t>
    <rPh sb="0" eb="2">
      <t>フジイ</t>
    </rPh>
    <phoneticPr fontId="7"/>
  </si>
  <si>
    <t>FSC</t>
    <phoneticPr fontId="7"/>
  </si>
  <si>
    <t>関西１部２課</t>
    <rPh sb="0" eb="2">
      <t>カンサイ</t>
    </rPh>
    <rPh sb="3" eb="4">
      <t>ブ</t>
    </rPh>
    <rPh sb="5" eb="6">
      <t>カ</t>
    </rPh>
    <phoneticPr fontId="7"/>
  </si>
  <si>
    <t>ＹＢＳ株式会社</t>
    <phoneticPr fontId="7"/>
  </si>
  <si>
    <t>671-1116</t>
    <phoneticPr fontId="7"/>
  </si>
  <si>
    <t>兵庫県</t>
    <phoneticPr fontId="7"/>
  </si>
  <si>
    <t>姫路市広畑区正門通3-6-2</t>
    <phoneticPr fontId="7"/>
  </si>
  <si>
    <t>079-236-1203</t>
  </si>
  <si>
    <t>079-236-1203</t>
    <phoneticPr fontId="7"/>
  </si>
  <si>
    <t>サポート本部　情報システムＧ</t>
  </si>
  <si>
    <t>サポート本部　情報システムＧ</t>
    <phoneticPr fontId="7"/>
  </si>
  <si>
    <t>ダイワボウ情報システム株式会社</t>
    <phoneticPr fontId="7"/>
  </si>
  <si>
    <t>姫路市白銀町２４（みなと銀行第一生命共同ビル２Ｆ）</t>
    <phoneticPr fontId="7"/>
  </si>
  <si>
    <t>670-0902</t>
    <phoneticPr fontId="7"/>
  </si>
  <si>
    <t>079-288-6881</t>
    <phoneticPr fontId="7"/>
  </si>
  <si>
    <t>079-288-6880</t>
    <phoneticPr fontId="7"/>
  </si>
  <si>
    <t>ＹＢＳ株式会社　</t>
    <phoneticPr fontId="7"/>
  </si>
  <si>
    <t>兵庫県姫路市広畑区正門通3-6-2</t>
    <rPh sb="0" eb="3">
      <t>ヒョウゴケン</t>
    </rPh>
    <phoneticPr fontId="7"/>
  </si>
  <si>
    <t>WV-S3130</t>
    <phoneticPr fontId="7"/>
  </si>
  <si>
    <t>23232683-01</t>
    <phoneticPr fontId="7"/>
  </si>
  <si>
    <t>WV-S3130</t>
    <phoneticPr fontId="7"/>
  </si>
  <si>
    <t>SCV41061</t>
    <phoneticPr fontId="7"/>
  </si>
  <si>
    <t>SCV41083</t>
    <phoneticPr fontId="7"/>
  </si>
  <si>
    <t>SCV41055</t>
    <phoneticPr fontId="7"/>
  </si>
  <si>
    <t>IP091596</t>
  </si>
  <si>
    <t>IP091596</t>
    <phoneticPr fontId="7"/>
  </si>
  <si>
    <t>IP091597</t>
  </si>
  <si>
    <t>IP091598</t>
  </si>
  <si>
    <t>ボートレースチケットショップ安芸高田</t>
    <phoneticPr fontId="7"/>
  </si>
  <si>
    <t>IP091597</t>
    <phoneticPr fontId="43"/>
  </si>
  <si>
    <t>IP091598</t>
    <phoneticPr fontId="43"/>
  </si>
  <si>
    <t>ＰＴ営・営業４部中国課</t>
    <phoneticPr fontId="43"/>
  </si>
  <si>
    <t>古川</t>
    <rPh sb="0" eb="2">
      <t>フルカワ</t>
    </rPh>
    <phoneticPr fontId="43"/>
  </si>
  <si>
    <t>ボートレースチケットショップ安芸高田</t>
    <phoneticPr fontId="43"/>
  </si>
  <si>
    <t>731-0305</t>
    <phoneticPr fontId="43"/>
  </si>
  <si>
    <t>安芸高田市八千代町上根字薮崎3番2</t>
    <phoneticPr fontId="43"/>
  </si>
  <si>
    <t>広島県</t>
    <rPh sb="0" eb="3">
      <t>ヒロシマケン</t>
    </rPh>
    <phoneticPr fontId="43"/>
  </si>
  <si>
    <t>総務</t>
    <phoneticPr fontId="43"/>
  </si>
  <si>
    <t>0826-52-7757</t>
    <phoneticPr fontId="43"/>
  </si>
  <si>
    <t>株式会社セネス</t>
    <phoneticPr fontId="43"/>
  </si>
  <si>
    <t>732-0052</t>
    <phoneticPr fontId="43"/>
  </si>
  <si>
    <t>広島県広島市東区光町2-6-41</t>
    <rPh sb="0" eb="3">
      <t>ヒロシマケン</t>
    </rPh>
    <phoneticPr fontId="43"/>
  </si>
  <si>
    <t>営業部 サポート課</t>
    <phoneticPr fontId="43"/>
  </si>
  <si>
    <t>082-568-0080</t>
    <phoneticPr fontId="43"/>
  </si>
  <si>
    <t>082-568-0087</t>
    <phoneticPr fontId="43"/>
  </si>
  <si>
    <t>リライアンス・セキュリティ―株式会社</t>
    <phoneticPr fontId="43"/>
  </si>
  <si>
    <t>広島県広島市中区舟入川口町14-22</t>
    <rPh sb="0" eb="3">
      <t>ヒロシマケン</t>
    </rPh>
    <phoneticPr fontId="43"/>
  </si>
  <si>
    <t>730-0845</t>
    <phoneticPr fontId="43"/>
  </si>
  <si>
    <t>082-297-9588</t>
    <phoneticPr fontId="43"/>
  </si>
  <si>
    <t>23223930-001</t>
    <phoneticPr fontId="43"/>
  </si>
  <si>
    <t>RLV01751</t>
  </si>
  <si>
    <t>RLV01798</t>
  </si>
  <si>
    <t>RLV01754</t>
  </si>
  <si>
    <t>RLV01716</t>
  </si>
  <si>
    <t>RLV01770</t>
  </si>
  <si>
    <t>WV-S6111</t>
  </si>
  <si>
    <t>SBV00422</t>
  </si>
  <si>
    <t>SBV00444</t>
  </si>
  <si>
    <t>RLV47817</t>
  </si>
  <si>
    <t>SBV00450</t>
  </si>
  <si>
    <t>RLV47808</t>
  </si>
  <si>
    <t>SBV00459</t>
  </si>
  <si>
    <t>SBV00440</t>
  </si>
  <si>
    <t>SBV00477</t>
  </si>
  <si>
    <t>SBV04523</t>
  </si>
  <si>
    <t>RLV47828</t>
  </si>
  <si>
    <t>RLV47798</t>
  </si>
  <si>
    <t>SBV00447</t>
  </si>
  <si>
    <t>SBV04503</t>
  </si>
  <si>
    <t>SBV04517</t>
  </si>
  <si>
    <t>SBV00407</t>
  </si>
  <si>
    <t>SAV25923</t>
  </si>
  <si>
    <t>WV-X68511NJ</t>
    <phoneticPr fontId="43"/>
  </si>
  <si>
    <t>IP091599</t>
    <phoneticPr fontId="7"/>
  </si>
  <si>
    <t>IP091600</t>
    <phoneticPr fontId="7"/>
  </si>
  <si>
    <t>株式会社日立製作所 エネルギービジネスユニット</t>
    <phoneticPr fontId="7"/>
  </si>
  <si>
    <t>IP091599</t>
    <phoneticPr fontId="43"/>
  </si>
  <si>
    <t>IP091599</t>
    <phoneticPr fontId="43"/>
  </si>
  <si>
    <t>IP091600</t>
    <phoneticPr fontId="43"/>
  </si>
  <si>
    <t>ＰＴ営・営業６部関越１課</t>
    <phoneticPr fontId="43"/>
  </si>
  <si>
    <t>神長</t>
    <rPh sb="0" eb="2">
      <t>カミナガ</t>
    </rPh>
    <phoneticPr fontId="43"/>
  </si>
  <si>
    <t>株式会社日立製作所　エネルギービジネスユニット　エネルギー生産統括本部</t>
    <phoneticPr fontId="43"/>
  </si>
  <si>
    <t>319-1222</t>
    <phoneticPr fontId="43"/>
  </si>
  <si>
    <t>茨城県</t>
    <rPh sb="0" eb="3">
      <t>イバラキケン</t>
    </rPh>
    <phoneticPr fontId="43"/>
  </si>
  <si>
    <t>日立市久慈町四丁目5862番1号</t>
    <phoneticPr fontId="43"/>
  </si>
  <si>
    <t>製造本部　生産技術部　生産企画グループ</t>
    <phoneticPr fontId="43"/>
  </si>
  <si>
    <t>三好了</t>
    <phoneticPr fontId="43"/>
  </si>
  <si>
    <t>0294-55-1225</t>
    <phoneticPr fontId="43"/>
  </si>
  <si>
    <t>0294-36-8357</t>
    <phoneticPr fontId="43"/>
  </si>
  <si>
    <t>松陽電工株式会社</t>
    <phoneticPr fontId="43"/>
  </si>
  <si>
    <t>316-0003</t>
    <phoneticPr fontId="43"/>
  </si>
  <si>
    <t>茨城県日立市多賀町2-17-6</t>
    <phoneticPr fontId="43"/>
  </si>
  <si>
    <t>日立営業部　日立営業所</t>
    <phoneticPr fontId="43"/>
  </si>
  <si>
    <t>0294-34-1101</t>
    <phoneticPr fontId="43"/>
  </si>
  <si>
    <t>0294-35-6085</t>
    <phoneticPr fontId="43"/>
  </si>
  <si>
    <t>株式会社日立ハイテクソリューションズ</t>
    <phoneticPr fontId="43"/>
  </si>
  <si>
    <t>312-0034</t>
    <phoneticPr fontId="43"/>
  </si>
  <si>
    <t>茨城県ひたちなか市堀口832-2</t>
    <phoneticPr fontId="43"/>
  </si>
  <si>
    <t>茨城営業所</t>
    <phoneticPr fontId="43"/>
  </si>
  <si>
    <t>050-3154-7449</t>
    <phoneticPr fontId="43"/>
  </si>
  <si>
    <t>029-276-6348</t>
    <phoneticPr fontId="43"/>
  </si>
  <si>
    <t>23233276-001</t>
    <phoneticPr fontId="43"/>
  </si>
  <si>
    <t>SAV31541</t>
  </si>
  <si>
    <t>SAV31542</t>
  </si>
  <si>
    <t>SAV31547</t>
  </si>
  <si>
    <t>SAV31571</t>
  </si>
  <si>
    <t>SAV31577</t>
  </si>
  <si>
    <t>SAV29281</t>
    <phoneticPr fontId="43"/>
  </si>
  <si>
    <t>SCV04620</t>
    <phoneticPr fontId="43"/>
  </si>
  <si>
    <t>WV-S4550L</t>
    <phoneticPr fontId="43"/>
  </si>
  <si>
    <t>株式会社日立製作所　エネルギービジネスユニット　エネルギー生産統括本部</t>
    <phoneticPr fontId="43"/>
  </si>
  <si>
    <t>WJ-NX200/4</t>
    <phoneticPr fontId="43"/>
  </si>
  <si>
    <t>IP091601</t>
    <phoneticPr fontId="7"/>
  </si>
  <si>
    <t>IP091602</t>
    <phoneticPr fontId="7"/>
  </si>
  <si>
    <t>ＰＴ営・営業３部関西課</t>
    <phoneticPr fontId="7"/>
  </si>
  <si>
    <t>関川</t>
    <phoneticPr fontId="7"/>
  </si>
  <si>
    <t>FSC</t>
    <phoneticPr fontId="7"/>
  </si>
  <si>
    <t>中日本部２課</t>
    <phoneticPr fontId="7"/>
  </si>
  <si>
    <t>日本製鉄株式会社</t>
  </si>
  <si>
    <t>日本製鉄株式会社</t>
    <phoneticPr fontId="7"/>
  </si>
  <si>
    <t>東海市東海町５－３</t>
    <phoneticPr fontId="7"/>
  </si>
  <si>
    <t>愛知県</t>
    <phoneticPr fontId="7"/>
  </si>
  <si>
    <t>476-8686</t>
    <phoneticPr fontId="7"/>
  </si>
  <si>
    <t>設備部</t>
    <phoneticPr fontId="7"/>
  </si>
  <si>
    <t>052-603-7456</t>
    <phoneticPr fontId="7"/>
  </si>
  <si>
    <t>パナソニックLSネットワークス株式会社</t>
    <phoneticPr fontId="7"/>
  </si>
  <si>
    <t>愛知県名古屋市中村区名駅南2-7-55</t>
    <phoneticPr fontId="7"/>
  </si>
  <si>
    <t>450-8611</t>
    <phoneticPr fontId="7"/>
  </si>
  <si>
    <t>中部営業部</t>
    <phoneticPr fontId="7"/>
  </si>
  <si>
    <t>052-586-4141</t>
    <phoneticPr fontId="7"/>
  </si>
  <si>
    <t>052-586-1068</t>
    <phoneticPr fontId="7"/>
  </si>
  <si>
    <t>愛知県東海市東海町５－３</t>
    <phoneticPr fontId="7"/>
  </si>
  <si>
    <t>23218978-001</t>
    <phoneticPr fontId="7"/>
  </si>
  <si>
    <t>SBV32517</t>
  </si>
  <si>
    <t>SBV32528</t>
  </si>
  <si>
    <t>SAV19376</t>
  </si>
  <si>
    <t>日本製鉄株式会社</t>
    <phoneticPr fontId="7"/>
  </si>
  <si>
    <t>日本製鉄株式会社</t>
    <phoneticPr fontId="7"/>
  </si>
  <si>
    <t>パナソニックLSネットワークス株式会社</t>
    <phoneticPr fontId="7"/>
  </si>
  <si>
    <t>WV-S1531LNJ</t>
    <phoneticPr fontId="7"/>
  </si>
  <si>
    <t>WJ-NX200/2</t>
    <phoneticPr fontId="7"/>
  </si>
  <si>
    <t>IP091603</t>
    <phoneticPr fontId="7"/>
  </si>
  <si>
    <t>ＰＴ営・営業６部東北課</t>
    <phoneticPr fontId="7"/>
  </si>
  <si>
    <t>津島</t>
    <rPh sb="0" eb="2">
      <t>ツシマ</t>
    </rPh>
    <phoneticPr fontId="7"/>
  </si>
  <si>
    <t>ＦＳＣ</t>
    <phoneticPr fontId="7"/>
  </si>
  <si>
    <t>東日本部３課</t>
    <rPh sb="0" eb="1">
      <t>ヒガシ</t>
    </rPh>
    <rPh sb="1" eb="3">
      <t>ニホン</t>
    </rPh>
    <rPh sb="3" eb="4">
      <t>ブ</t>
    </rPh>
    <rPh sb="5" eb="6">
      <t>カ</t>
    </rPh>
    <phoneticPr fontId="7"/>
  </si>
  <si>
    <t>青葉建設株式会社</t>
    <rPh sb="4" eb="6">
      <t>カブシキ</t>
    </rPh>
    <rPh sb="6" eb="8">
      <t>カイシャ</t>
    </rPh>
    <phoneticPr fontId="7"/>
  </si>
  <si>
    <t>989-2433</t>
    <phoneticPr fontId="7"/>
  </si>
  <si>
    <t>岩沼市桜５丁目７－１７</t>
    <phoneticPr fontId="7"/>
  </si>
  <si>
    <t>宮城県</t>
    <rPh sb="0" eb="3">
      <t>ミヤギケン</t>
    </rPh>
    <phoneticPr fontId="7"/>
  </si>
  <si>
    <t>総務</t>
    <phoneticPr fontId="7"/>
  </si>
  <si>
    <t>0223-22-3910</t>
    <phoneticPr fontId="7"/>
  </si>
  <si>
    <t>0223-29-3646</t>
    <phoneticPr fontId="7"/>
  </si>
  <si>
    <t>リコージャパン株式会社</t>
    <rPh sb="7" eb="9">
      <t>カブシキ</t>
    </rPh>
    <rPh sb="9" eb="11">
      <t>ガイシャ</t>
    </rPh>
    <phoneticPr fontId="7"/>
  </si>
  <si>
    <t>981-1226</t>
    <phoneticPr fontId="7"/>
  </si>
  <si>
    <t>南第二営業所</t>
    <phoneticPr fontId="7"/>
  </si>
  <si>
    <t>050-3534-0569</t>
    <phoneticPr fontId="7"/>
  </si>
  <si>
    <t>022-382-5238</t>
    <phoneticPr fontId="7"/>
  </si>
  <si>
    <t>宮城県名取市植松字宮島41－1　FJビル2F</t>
    <rPh sb="0" eb="3">
      <t>ミヤギケン</t>
    </rPh>
    <phoneticPr fontId="7"/>
  </si>
  <si>
    <t>青葉建設株式会社</t>
    <rPh sb="4" eb="8">
      <t>カブシキガイシャ</t>
    </rPh>
    <phoneticPr fontId="7"/>
  </si>
  <si>
    <t>宮城県岩沼市桜５丁目７－１７</t>
    <phoneticPr fontId="7"/>
  </si>
  <si>
    <t>本社</t>
    <phoneticPr fontId="7"/>
  </si>
  <si>
    <t>WV-S1531LNJ</t>
    <phoneticPr fontId="7"/>
  </si>
  <si>
    <t>23242281-001</t>
    <phoneticPr fontId="7"/>
  </si>
  <si>
    <t>SCV44027</t>
    <phoneticPr fontId="7"/>
  </si>
  <si>
    <t>IP091604</t>
    <phoneticPr fontId="7"/>
  </si>
  <si>
    <t>山形パナソニック</t>
    <rPh sb="0" eb="2">
      <t>ヤマガタ</t>
    </rPh>
    <phoneticPr fontId="7"/>
  </si>
  <si>
    <t>小野</t>
    <rPh sb="0" eb="2">
      <t>オノ</t>
    </rPh>
    <phoneticPr fontId="7"/>
  </si>
  <si>
    <t>ＦＳＣ</t>
    <phoneticPr fontId="7"/>
  </si>
  <si>
    <t>サミット酒田パワー株式会社</t>
    <phoneticPr fontId="7"/>
  </si>
  <si>
    <t>Y1085</t>
    <phoneticPr fontId="7"/>
  </si>
  <si>
    <t>SCV03628</t>
    <phoneticPr fontId="7"/>
  </si>
  <si>
    <t>IP091605</t>
  </si>
  <si>
    <t>IP091605</t>
    <phoneticPr fontId="7"/>
  </si>
  <si>
    <t>IP091606</t>
  </si>
  <si>
    <t>IP091606</t>
    <phoneticPr fontId="7"/>
  </si>
  <si>
    <t>ショッパーズ　大洲店</t>
    <phoneticPr fontId="7"/>
  </si>
  <si>
    <t>ＰＴ営・営業６部四国課</t>
    <phoneticPr fontId="43"/>
  </si>
  <si>
    <t>内藤</t>
    <rPh sb="0" eb="2">
      <t>ナイトウ</t>
    </rPh>
    <phoneticPr fontId="43"/>
  </si>
  <si>
    <t>ショッパーズ　大洲店</t>
    <phoneticPr fontId="43"/>
  </si>
  <si>
    <t>795-0001</t>
    <phoneticPr fontId="43"/>
  </si>
  <si>
    <t>大洲市北只１７０－１</t>
    <phoneticPr fontId="43"/>
  </si>
  <si>
    <t>愛媛県</t>
    <rPh sb="0" eb="3">
      <t>エヒメケン</t>
    </rPh>
    <phoneticPr fontId="43"/>
  </si>
  <si>
    <t>0893-59-1700</t>
    <phoneticPr fontId="43"/>
  </si>
  <si>
    <t>0893-59-1711</t>
    <phoneticPr fontId="43"/>
  </si>
  <si>
    <t>荻山　良寛</t>
    <phoneticPr fontId="43"/>
  </si>
  <si>
    <t>愛媛綜合警備保障株式会社</t>
    <phoneticPr fontId="43"/>
  </si>
  <si>
    <t>790-0054</t>
    <phoneticPr fontId="43"/>
  </si>
  <si>
    <t>愛媛県松山市空港通二丁目６番２７号</t>
    <phoneticPr fontId="43"/>
  </si>
  <si>
    <t>今治支社</t>
    <phoneticPr fontId="43"/>
  </si>
  <si>
    <t>0898-23-2254</t>
    <phoneticPr fontId="43"/>
  </si>
  <si>
    <t>0898-23-0729</t>
    <phoneticPr fontId="43"/>
  </si>
  <si>
    <t>株式会社今治デパート</t>
    <phoneticPr fontId="43"/>
  </si>
  <si>
    <t>愛媛県今治市南高下町１－４－３</t>
    <phoneticPr fontId="43"/>
  </si>
  <si>
    <t>794-0811</t>
    <phoneticPr fontId="43"/>
  </si>
  <si>
    <t>商品開発・商品選択部</t>
    <phoneticPr fontId="43"/>
  </si>
  <si>
    <t>0898-25-7578</t>
    <phoneticPr fontId="43"/>
  </si>
  <si>
    <t>0898-25-7571</t>
    <phoneticPr fontId="43"/>
  </si>
  <si>
    <t>23253789-001</t>
    <phoneticPr fontId="43"/>
  </si>
  <si>
    <t>ショッパーズ　大洲店</t>
    <phoneticPr fontId="43"/>
  </si>
  <si>
    <t>WV-S1110VRJ</t>
    <phoneticPr fontId="43"/>
  </si>
  <si>
    <t>WJ-NX100/05</t>
    <phoneticPr fontId="43"/>
  </si>
  <si>
    <t>RKV25112</t>
    <phoneticPr fontId="43"/>
  </si>
  <si>
    <t>SBV06437</t>
    <phoneticPr fontId="43"/>
  </si>
  <si>
    <t>IP091607</t>
  </si>
  <si>
    <t>IP091607</t>
    <phoneticPr fontId="7"/>
  </si>
  <si>
    <t>第１営・九州営業部２課</t>
  </si>
  <si>
    <t>第１営・九州営業部２課</t>
    <phoneticPr fontId="7"/>
  </si>
  <si>
    <t>山本</t>
  </si>
  <si>
    <t>山本</t>
    <rPh sb="0" eb="2">
      <t>ヤマモト</t>
    </rPh>
    <phoneticPr fontId="7"/>
  </si>
  <si>
    <t>ＦＳＣ</t>
  </si>
  <si>
    <t>ＦＳＣ</t>
    <phoneticPr fontId="7"/>
  </si>
  <si>
    <t>九州部２課</t>
  </si>
  <si>
    <t>九州部２課</t>
    <phoneticPr fontId="7"/>
  </si>
  <si>
    <t>株式会社九電工　武雄営業所</t>
  </si>
  <si>
    <t>株式会社九電工　武雄営業所</t>
    <phoneticPr fontId="7"/>
  </si>
  <si>
    <t>843-0021</t>
  </si>
  <si>
    <t>843-0021</t>
    <phoneticPr fontId="7"/>
  </si>
  <si>
    <t>武雄市武雄町大字永島15436</t>
  </si>
  <si>
    <t>武雄市武雄町大字永島15436</t>
    <phoneticPr fontId="7"/>
  </si>
  <si>
    <t>佐賀県</t>
  </si>
  <si>
    <t>佐賀県</t>
    <phoneticPr fontId="7"/>
  </si>
  <si>
    <t>電気技術部</t>
    <phoneticPr fontId="7"/>
  </si>
  <si>
    <t>0954-23-6188</t>
  </si>
  <si>
    <t>0954-23-6188</t>
    <phoneticPr fontId="7"/>
  </si>
  <si>
    <t>0954-23-6191</t>
  </si>
  <si>
    <t>0954-23-6191</t>
    <phoneticPr fontId="7"/>
  </si>
  <si>
    <t>株式会社オートメイション・テクノロジー</t>
  </si>
  <si>
    <t>株式会社オートメイション・テクノロジー</t>
    <phoneticPr fontId="7"/>
  </si>
  <si>
    <t>福岡県福岡市南区那の川1丁目24-1九電工福岡支店ビル5階</t>
  </si>
  <si>
    <t>福岡県福岡市南区那の川1丁目24-1九電工福岡支店ビル5階</t>
    <rPh sb="0" eb="3">
      <t>フクオカケン</t>
    </rPh>
    <phoneticPr fontId="7"/>
  </si>
  <si>
    <t>815-0081</t>
    <phoneticPr fontId="7"/>
  </si>
  <si>
    <t>インフラソリューション部</t>
  </si>
  <si>
    <t>インフラソリューション部</t>
    <phoneticPr fontId="7"/>
  </si>
  <si>
    <t>092-525-6352</t>
    <phoneticPr fontId="7"/>
  </si>
  <si>
    <t>092-525-6353</t>
    <phoneticPr fontId="7"/>
  </si>
  <si>
    <t>佐賀県武雄市武雄町大字永島15436</t>
  </si>
  <si>
    <t>佐賀県武雄市武雄町大字永島15436</t>
    <rPh sb="0" eb="3">
      <t>サガケン</t>
    </rPh>
    <phoneticPr fontId="7"/>
  </si>
  <si>
    <t>WV-S1511LNJ</t>
    <phoneticPr fontId="7"/>
  </si>
  <si>
    <t>2325506-001</t>
  </si>
  <si>
    <t>2325506-001</t>
    <phoneticPr fontId="7"/>
  </si>
  <si>
    <t>RKV52671</t>
  </si>
  <si>
    <t>RKV52662</t>
  </si>
  <si>
    <t>RKV50093</t>
  </si>
  <si>
    <t>RKV52587</t>
  </si>
  <si>
    <t>RKV50087</t>
  </si>
  <si>
    <t>RKV52578</t>
  </si>
  <si>
    <t>WV-S1511LNJ</t>
    <phoneticPr fontId="7"/>
  </si>
  <si>
    <t>株式会社オートメイション・テクノロジー</t>
    <phoneticPr fontId="7"/>
  </si>
  <si>
    <t>株式会社九電工　武雄営業所</t>
    <phoneticPr fontId="7"/>
  </si>
  <si>
    <t>株式会社協和エクシオ東北支店</t>
    <rPh sb="0" eb="4">
      <t>カブシキガイシャ</t>
    </rPh>
    <rPh sb="4" eb="6">
      <t>キョウワ</t>
    </rPh>
    <rPh sb="10" eb="12">
      <t>トウホク</t>
    </rPh>
    <rPh sb="12" eb="14">
      <t>シテン</t>
    </rPh>
    <phoneticPr fontId="7"/>
  </si>
  <si>
    <t>IP091608</t>
    <phoneticPr fontId="7"/>
  </si>
  <si>
    <t>IP091608</t>
    <phoneticPr fontId="43"/>
  </si>
  <si>
    <t>ＰＴ営・営業４部１課</t>
    <rPh sb="2" eb="3">
      <t>エイ</t>
    </rPh>
    <rPh sb="4" eb="6">
      <t>エイギョウ</t>
    </rPh>
    <rPh sb="7" eb="8">
      <t>ブ</t>
    </rPh>
    <rPh sb="9" eb="10">
      <t>カ</t>
    </rPh>
    <phoneticPr fontId="43"/>
  </si>
  <si>
    <t>朝岡</t>
    <rPh sb="0" eb="2">
      <t>アサオカ</t>
    </rPh>
    <phoneticPr fontId="43"/>
  </si>
  <si>
    <t>株式会社協和エクシオ東北支店</t>
    <phoneticPr fontId="43"/>
  </si>
  <si>
    <t>仙台市若林区卸町東５－１－７</t>
    <phoneticPr fontId="43"/>
  </si>
  <si>
    <t>宮城県</t>
    <rPh sb="0" eb="3">
      <t>ミヤギケン</t>
    </rPh>
    <phoneticPr fontId="43"/>
  </si>
  <si>
    <t>984-0002</t>
    <phoneticPr fontId="43"/>
  </si>
  <si>
    <t>022-290-5871</t>
    <phoneticPr fontId="43"/>
  </si>
  <si>
    <t>早川　信一</t>
    <phoneticPr fontId="43"/>
  </si>
  <si>
    <t>パナソニックソリューションテクノロジー株式会社</t>
    <phoneticPr fontId="43"/>
  </si>
  <si>
    <t>東京都港区東新橋2-12-7 住友東新橋ビル2号館</t>
    <phoneticPr fontId="43"/>
  </si>
  <si>
    <t>105-0021</t>
    <phoneticPr fontId="43"/>
  </si>
  <si>
    <t>ICT営業二部</t>
    <phoneticPr fontId="43"/>
  </si>
  <si>
    <t>050-3758-1352</t>
    <phoneticPr fontId="43"/>
  </si>
  <si>
    <t>東京都台東区東上野3-35-9 本池田ビル3F</t>
    <phoneticPr fontId="43"/>
  </si>
  <si>
    <t>110-0015</t>
    <phoneticPr fontId="43"/>
  </si>
  <si>
    <t>03-6803-0173</t>
    <phoneticPr fontId="43"/>
  </si>
  <si>
    <t>03-6240-1739</t>
    <phoneticPr fontId="43"/>
  </si>
  <si>
    <t>WV-S6530NJ</t>
    <phoneticPr fontId="43"/>
  </si>
  <si>
    <t>23213111-001</t>
    <phoneticPr fontId="43"/>
  </si>
  <si>
    <t>SCV03052</t>
  </si>
  <si>
    <t>SBV00119</t>
  </si>
  <si>
    <t>SCV03048</t>
  </si>
  <si>
    <t>SBV02114</t>
  </si>
  <si>
    <t>WV-S6530NJ</t>
    <phoneticPr fontId="43"/>
  </si>
  <si>
    <t>株式会社稲沢商会</t>
    <phoneticPr fontId="43"/>
  </si>
  <si>
    <t>東京営業所</t>
    <rPh sb="0" eb="2">
      <t>トウキョウ</t>
    </rPh>
    <phoneticPr fontId="43"/>
  </si>
  <si>
    <t>株式会社稲沢商会</t>
    <phoneticPr fontId="43"/>
  </si>
  <si>
    <t>IP091609</t>
    <phoneticPr fontId="7"/>
  </si>
  <si>
    <t>第１営・北海道東北営業部２課</t>
    <phoneticPr fontId="7"/>
  </si>
  <si>
    <t>新</t>
    <rPh sb="0" eb="1">
      <t>アラタ</t>
    </rPh>
    <phoneticPr fontId="7"/>
  </si>
  <si>
    <t>FSC</t>
    <phoneticPr fontId="7"/>
  </si>
  <si>
    <t>東日本部３課</t>
    <phoneticPr fontId="7"/>
  </si>
  <si>
    <t>名取岩沼農業協同組合</t>
  </si>
  <si>
    <t>NTT東日本</t>
    <phoneticPr fontId="7"/>
  </si>
  <si>
    <t>宮城県仙台市若林区五橋３－２－１</t>
    <phoneticPr fontId="7"/>
  </si>
  <si>
    <t>984-8519</t>
    <phoneticPr fontId="7"/>
  </si>
  <si>
    <t>宮城支店　第一ビジネスイノベーション部　テクニカルソリューション担当</t>
    <phoneticPr fontId="7"/>
  </si>
  <si>
    <t>022-269-2226</t>
    <phoneticPr fontId="7"/>
  </si>
  <si>
    <t>名取岩沼農業協同組合</t>
    <phoneticPr fontId="7"/>
  </si>
  <si>
    <t>981-1224</t>
    <phoneticPr fontId="7"/>
  </si>
  <si>
    <t>宮城県名取市増田一丁目１２番３６号</t>
    <phoneticPr fontId="7"/>
  </si>
  <si>
    <t>23253618-003</t>
    <phoneticPr fontId="7"/>
  </si>
  <si>
    <t>IP091610</t>
    <phoneticPr fontId="7"/>
  </si>
  <si>
    <t>IP091611</t>
    <phoneticPr fontId="7"/>
  </si>
  <si>
    <t>館腰支店</t>
    <phoneticPr fontId="7"/>
  </si>
  <si>
    <t>名取市植松３丁目４－５</t>
    <phoneticPr fontId="7"/>
  </si>
  <si>
    <t>宮城県</t>
    <phoneticPr fontId="7"/>
  </si>
  <si>
    <t>美田園支店</t>
    <phoneticPr fontId="7"/>
  </si>
  <si>
    <t>名取市下増田字大橋本２２６</t>
    <phoneticPr fontId="7"/>
  </si>
  <si>
    <t>名取西支店</t>
    <phoneticPr fontId="7"/>
  </si>
  <si>
    <t>名取市愛島郷２丁目１－１</t>
    <phoneticPr fontId="7"/>
  </si>
  <si>
    <t>名取西購買センター</t>
    <phoneticPr fontId="7"/>
  </si>
  <si>
    <t>名取市高舘川上字東北畑６５－１</t>
    <phoneticPr fontId="7"/>
  </si>
  <si>
    <t>玉浦支店</t>
    <phoneticPr fontId="7"/>
  </si>
  <si>
    <t>岩沼市早股字松原２８５－２</t>
    <phoneticPr fontId="7"/>
  </si>
  <si>
    <t>増田支店</t>
  </si>
  <si>
    <t>増田支店</t>
    <phoneticPr fontId="7"/>
  </si>
  <si>
    <t>名取市増田２丁目６－３４</t>
    <phoneticPr fontId="7"/>
  </si>
  <si>
    <t>千貫支店</t>
    <phoneticPr fontId="7"/>
  </si>
  <si>
    <t>岩沼市平等１丁目７</t>
    <phoneticPr fontId="7"/>
  </si>
  <si>
    <t>営農センター</t>
    <phoneticPr fontId="7"/>
  </si>
  <si>
    <t>名取市植松字入生３５４－３</t>
    <phoneticPr fontId="7"/>
  </si>
  <si>
    <t>本店</t>
    <phoneticPr fontId="7"/>
  </si>
  <si>
    <t>名取市増田一丁目１２番３６号</t>
    <phoneticPr fontId="7"/>
  </si>
  <si>
    <t>SDV13903</t>
  </si>
  <si>
    <t>SDV13904</t>
  </si>
  <si>
    <t>SDV13916</t>
  </si>
  <si>
    <t>SDV13917</t>
  </si>
  <si>
    <t>SCV20801</t>
  </si>
  <si>
    <t>SCV20803</t>
  </si>
  <si>
    <t>SCV20804</t>
  </si>
  <si>
    <t>SCV20805</t>
  </si>
  <si>
    <t>SCV20819</t>
  </si>
  <si>
    <t>SCV20820</t>
  </si>
  <si>
    <t>SCV20821</t>
  </si>
  <si>
    <t>SCV20839</t>
  </si>
  <si>
    <t>SCV20858</t>
  </si>
  <si>
    <t>SCV20859</t>
  </si>
  <si>
    <t>SCV20862</t>
  </si>
  <si>
    <t>SCV20863</t>
  </si>
  <si>
    <t>SCV20868</t>
  </si>
  <si>
    <t>SCV20870</t>
  </si>
  <si>
    <t>SCV20871</t>
  </si>
  <si>
    <t>SCV20873</t>
  </si>
  <si>
    <t>SCV20875</t>
  </si>
  <si>
    <t>SCV20876</t>
  </si>
  <si>
    <t>SCV20878</t>
  </si>
  <si>
    <t>SCV20886</t>
  </si>
  <si>
    <t>SCV20889</t>
  </si>
  <si>
    <t>SCV20890</t>
  </si>
  <si>
    <t>SCV20894</t>
  </si>
  <si>
    <t>SCV20903</t>
  </si>
  <si>
    <t>SCV20904</t>
  </si>
  <si>
    <t>SCV20906</t>
  </si>
  <si>
    <t>SCV20907</t>
  </si>
  <si>
    <t>SCV20908</t>
  </si>
  <si>
    <t>SCV20917</t>
  </si>
  <si>
    <t>SCV20970</t>
  </si>
  <si>
    <t>SCV20972</t>
  </si>
  <si>
    <t>SCV20975</t>
  </si>
  <si>
    <t>SCV20979</t>
  </si>
  <si>
    <t>SCV20987</t>
  </si>
  <si>
    <t>SCV20989</t>
  </si>
  <si>
    <t>SCV20991</t>
  </si>
  <si>
    <t>SCV21023</t>
  </si>
  <si>
    <t>SCV21024</t>
  </si>
  <si>
    <t>SCV21040</t>
  </si>
  <si>
    <t>SCV21041</t>
  </si>
  <si>
    <t>WV-S3530J</t>
  </si>
  <si>
    <t>SBV34114</t>
  </si>
  <si>
    <t>SBV34124</t>
  </si>
  <si>
    <t>SBV34131</t>
  </si>
  <si>
    <t>SBV34142</t>
  </si>
  <si>
    <t>SBV34148</t>
  </si>
  <si>
    <t>SBV34151</t>
  </si>
  <si>
    <t>SBV34160</t>
  </si>
  <si>
    <t>SBV34165</t>
  </si>
  <si>
    <t>SBV34170</t>
  </si>
  <si>
    <t>SBV11915</t>
  </si>
  <si>
    <t>SBV11918</t>
  </si>
  <si>
    <t>SBV11938</t>
  </si>
  <si>
    <t>SBV11940</t>
  </si>
  <si>
    <t>SBV14293</t>
  </si>
  <si>
    <t>SBV14295</t>
  </si>
  <si>
    <t>SBV14297</t>
  </si>
  <si>
    <t>SBV14300</t>
  </si>
  <si>
    <t>SBV14302</t>
  </si>
  <si>
    <t>名取岩沼農業協同組合</t>
    <phoneticPr fontId="7"/>
  </si>
  <si>
    <t>名取岩沼農業協同組合</t>
    <phoneticPr fontId="7"/>
  </si>
  <si>
    <t>NTT東日本</t>
    <phoneticPr fontId="7"/>
  </si>
  <si>
    <t>IP091612</t>
    <phoneticPr fontId="7"/>
  </si>
  <si>
    <t>法人営・法人３部ＳＯＬ２課</t>
    <phoneticPr fontId="7"/>
  </si>
  <si>
    <t>野上</t>
    <rPh sb="0" eb="2">
      <t>ノガミ</t>
    </rPh>
    <phoneticPr fontId="7"/>
  </si>
  <si>
    <t>FSC</t>
    <phoneticPr fontId="7"/>
  </si>
  <si>
    <t>関西１部２課</t>
    <phoneticPr fontId="7"/>
  </si>
  <si>
    <t>パナソニックホームズ株式会社</t>
    <phoneticPr fontId="7"/>
  </si>
  <si>
    <t>527-0123</t>
    <phoneticPr fontId="7"/>
  </si>
  <si>
    <t>滋賀県</t>
    <phoneticPr fontId="7"/>
  </si>
  <si>
    <t>東近江市中岸本町２０８</t>
    <phoneticPr fontId="7"/>
  </si>
  <si>
    <t>オーナーサポート部</t>
    <rPh sb="8" eb="9">
      <t>ブ</t>
    </rPh>
    <phoneticPr fontId="7"/>
  </si>
  <si>
    <t>0749-45-1721</t>
    <phoneticPr fontId="7"/>
  </si>
  <si>
    <t>パナソニックシステムソリューションズジャパン株式会社</t>
    <phoneticPr fontId="7"/>
  </si>
  <si>
    <t>532-0003</t>
    <phoneticPr fontId="7"/>
  </si>
  <si>
    <t>大阪府大阪市淀川区宮原１－２－３３</t>
    <rPh sb="0" eb="3">
      <t>オオサカフ</t>
    </rPh>
    <phoneticPr fontId="7"/>
  </si>
  <si>
    <t>署法人システム営業３部</t>
    <rPh sb="10" eb="11">
      <t>ブ</t>
    </rPh>
    <phoneticPr fontId="7"/>
  </si>
  <si>
    <t>06-6150-9300</t>
    <phoneticPr fontId="7"/>
  </si>
  <si>
    <t>滋賀県東近江市中岸本町２０８</t>
    <phoneticPr fontId="7"/>
  </si>
  <si>
    <t>23118751-002</t>
    <phoneticPr fontId="7"/>
  </si>
  <si>
    <t>WV-S1110V</t>
    <phoneticPr fontId="7"/>
  </si>
  <si>
    <t>WJ-NX400K</t>
    <phoneticPr fontId="7"/>
  </si>
  <si>
    <t>WJ-HDU41M</t>
    <phoneticPr fontId="7"/>
  </si>
  <si>
    <t>SAV43943</t>
    <phoneticPr fontId="7"/>
  </si>
  <si>
    <t>SCV41525</t>
    <phoneticPr fontId="7"/>
  </si>
  <si>
    <t>SDV06421</t>
    <phoneticPr fontId="7"/>
  </si>
  <si>
    <t>SBV03104</t>
    <phoneticPr fontId="7"/>
  </si>
  <si>
    <t>SBV03103</t>
    <phoneticPr fontId="7"/>
  </si>
  <si>
    <t>IP091613</t>
    <phoneticPr fontId="7"/>
  </si>
  <si>
    <t>IP091614</t>
    <phoneticPr fontId="7"/>
  </si>
  <si>
    <t>ショップイン シャポー市川店</t>
  </si>
  <si>
    <t>ショップイン シャポー市川店</t>
    <phoneticPr fontId="7"/>
  </si>
  <si>
    <t>IP091615</t>
    <phoneticPr fontId="7"/>
  </si>
  <si>
    <t>IP091615</t>
    <phoneticPr fontId="43"/>
  </si>
  <si>
    <t>法人営・郵防部SS課</t>
    <rPh sb="0" eb="2">
      <t>ホウジン</t>
    </rPh>
    <rPh sb="2" eb="3">
      <t>エイ</t>
    </rPh>
    <rPh sb="4" eb="5">
      <t>ユウ</t>
    </rPh>
    <rPh sb="5" eb="6">
      <t>ボウ</t>
    </rPh>
    <rPh sb="6" eb="7">
      <t>ブ</t>
    </rPh>
    <rPh sb="9" eb="10">
      <t>カ</t>
    </rPh>
    <phoneticPr fontId="43"/>
  </si>
  <si>
    <t>有賀</t>
    <rPh sb="0" eb="2">
      <t>アルガ</t>
    </rPh>
    <phoneticPr fontId="43"/>
  </si>
  <si>
    <t>ショップイン シャポー市川店</t>
    <phoneticPr fontId="43"/>
  </si>
  <si>
    <t>272-0034</t>
  </si>
  <si>
    <t>272-0034</t>
    <phoneticPr fontId="43"/>
  </si>
  <si>
    <t>市川市市川1-1-1 シャポー市川　1F</t>
    <phoneticPr fontId="43"/>
  </si>
  <si>
    <t>千葉県</t>
    <phoneticPr fontId="7"/>
  </si>
  <si>
    <t>03-3817-6111</t>
  </si>
  <si>
    <t>03-3817-6111</t>
    <phoneticPr fontId="43"/>
  </si>
  <si>
    <t>164-0011</t>
    <phoneticPr fontId="43"/>
  </si>
  <si>
    <t>綜合警備保障株式会社　城西支社</t>
    <phoneticPr fontId="43"/>
  </si>
  <si>
    <t>東京都中野区中央１－３８－１</t>
    <phoneticPr fontId="43"/>
  </si>
  <si>
    <t>営業部　第１営業グループ</t>
    <phoneticPr fontId="43"/>
  </si>
  <si>
    <t>03-5332-7612</t>
    <phoneticPr fontId="43"/>
  </si>
  <si>
    <t>千葉県市川市市川1-1-1 シャポー市川　1F</t>
    <phoneticPr fontId="7"/>
  </si>
  <si>
    <t>Nパケ</t>
    <phoneticPr fontId="7"/>
  </si>
  <si>
    <t>SBV06590</t>
  </si>
  <si>
    <t>SBV05958</t>
  </si>
  <si>
    <t>SBV05953</t>
  </si>
  <si>
    <t>SBV05957</t>
  </si>
  <si>
    <t>SBV08522</t>
  </si>
  <si>
    <t>SBV06001</t>
  </si>
  <si>
    <t>SBV08505</t>
  </si>
  <si>
    <t>SBV05971</t>
  </si>
  <si>
    <t>SBV33151</t>
  </si>
  <si>
    <t>GG70044662IM</t>
  </si>
  <si>
    <t>SCZ00155</t>
  </si>
  <si>
    <t>23213671-002</t>
    <phoneticPr fontId="43"/>
  </si>
  <si>
    <t>WV-S2110J</t>
    <phoneticPr fontId="43"/>
  </si>
  <si>
    <t>WJ-NX200/2</t>
    <phoneticPr fontId="43"/>
  </si>
  <si>
    <t>LCD-MF211ESB</t>
    <phoneticPr fontId="43"/>
  </si>
  <si>
    <t>WJ－PU108</t>
    <phoneticPr fontId="43"/>
  </si>
  <si>
    <t>23213671-002</t>
    <phoneticPr fontId="43"/>
  </si>
  <si>
    <t>IP091616</t>
    <phoneticPr fontId="7"/>
  </si>
  <si>
    <t>ＰＴ営・営業２部中部課</t>
    <phoneticPr fontId="7"/>
  </si>
  <si>
    <t>村上</t>
    <rPh sb="0" eb="2">
      <t>ムラカミ</t>
    </rPh>
    <phoneticPr fontId="7"/>
  </si>
  <si>
    <t>FSC</t>
    <phoneticPr fontId="7"/>
  </si>
  <si>
    <t>中日本部２課</t>
    <phoneticPr fontId="7"/>
  </si>
  <si>
    <t>三菱重工株式会社大江工場</t>
    <phoneticPr fontId="7"/>
  </si>
  <si>
    <t>455-8515</t>
    <phoneticPr fontId="7"/>
  </si>
  <si>
    <t>愛知県</t>
    <phoneticPr fontId="7"/>
  </si>
  <si>
    <t>名古屋市港区大江町１０番地</t>
    <phoneticPr fontId="7"/>
  </si>
  <si>
    <t>ＡＬＳＯＫ 警備室</t>
  </si>
  <si>
    <t>ＡＬＳＯＫ 警備室</t>
    <phoneticPr fontId="7"/>
  </si>
  <si>
    <t>052-611-2121</t>
    <phoneticPr fontId="7"/>
  </si>
  <si>
    <t>綜合警備保障株式会社</t>
    <rPh sb="6" eb="10">
      <t>カブシキガイシャ</t>
    </rPh>
    <phoneticPr fontId="7"/>
  </si>
  <si>
    <t>460-0022</t>
    <phoneticPr fontId="7"/>
  </si>
  <si>
    <t>愛知県名古屋市中区金山４－５－２０水谷ビル３Ｆ</t>
    <phoneticPr fontId="7"/>
  </si>
  <si>
    <t>名古屋支社 金山営業所</t>
    <phoneticPr fontId="7"/>
  </si>
  <si>
    <t>052-323-2081</t>
    <phoneticPr fontId="7"/>
  </si>
  <si>
    <t>052-323-2061</t>
    <phoneticPr fontId="7"/>
  </si>
  <si>
    <t>愛知県名古屋市港区大江町１０番地</t>
    <rPh sb="0" eb="3">
      <t>アイチケン</t>
    </rPh>
    <phoneticPr fontId="7"/>
  </si>
  <si>
    <t>23273527-002</t>
    <phoneticPr fontId="7"/>
  </si>
  <si>
    <t>WV-S1510</t>
    <phoneticPr fontId="7"/>
  </si>
  <si>
    <t>SCV52733</t>
    <phoneticPr fontId="7"/>
  </si>
  <si>
    <t>IP091617</t>
    <phoneticPr fontId="7"/>
  </si>
  <si>
    <t>IP091618</t>
    <phoneticPr fontId="7"/>
  </si>
  <si>
    <t>IP091619</t>
    <phoneticPr fontId="7"/>
  </si>
  <si>
    <t>WV-S1510</t>
    <phoneticPr fontId="7"/>
  </si>
  <si>
    <t>WJ-NX200/2</t>
    <phoneticPr fontId="7"/>
  </si>
  <si>
    <t>WJ-PU108</t>
    <phoneticPr fontId="7"/>
  </si>
  <si>
    <t>SCZ00191</t>
    <phoneticPr fontId="7"/>
  </si>
  <si>
    <t>SEV33011</t>
    <phoneticPr fontId="7"/>
  </si>
  <si>
    <t>SEV33001</t>
    <phoneticPr fontId="7"/>
  </si>
  <si>
    <t>SEV33025</t>
    <phoneticPr fontId="7"/>
  </si>
  <si>
    <t>739-0261</t>
    <phoneticPr fontId="43"/>
  </si>
  <si>
    <t>東広島市志和町内字巌谷2974-1</t>
    <phoneticPr fontId="43"/>
  </si>
  <si>
    <t>広島県</t>
    <rPh sb="0" eb="3">
      <t>ヒロシマケン</t>
    </rPh>
    <phoneticPr fontId="43"/>
  </si>
  <si>
    <t>03-3470-8423</t>
  </si>
  <si>
    <t>03-3470-8423</t>
    <phoneticPr fontId="43"/>
  </si>
  <si>
    <t>815-0081</t>
    <phoneticPr fontId="43"/>
  </si>
  <si>
    <t>福岡県福岡市那の川1丁目24番地1号　九電工福岡支店ビル5F</t>
    <phoneticPr fontId="43"/>
  </si>
  <si>
    <t>システムソリューション部</t>
    <phoneticPr fontId="43"/>
  </si>
  <si>
    <t>092-523-8145</t>
    <phoneticPr fontId="43"/>
  </si>
  <si>
    <t>092-523-8401</t>
    <phoneticPr fontId="43"/>
  </si>
  <si>
    <t>株式会社 プロスペクト・エネジー・マネジメント</t>
    <rPh sb="0" eb="4">
      <t>カブシキガイシャ</t>
    </rPh>
    <phoneticPr fontId="7"/>
  </si>
  <si>
    <t>東京都渋谷区千駄ヶ谷1丁目30番8号</t>
    <phoneticPr fontId="43"/>
  </si>
  <si>
    <t>03-3470-8444</t>
    <phoneticPr fontId="43"/>
  </si>
  <si>
    <t>03-3470-8444</t>
    <phoneticPr fontId="43"/>
  </si>
  <si>
    <t>QJV20092</t>
    <phoneticPr fontId="43"/>
  </si>
  <si>
    <t>株式会社 プロスペクト・エネジー・マネジメント　依田 康</t>
    <phoneticPr fontId="43"/>
  </si>
  <si>
    <t>WV-SPW611LJ</t>
    <phoneticPr fontId="7"/>
  </si>
  <si>
    <t>IP091342</t>
    <phoneticPr fontId="43"/>
  </si>
  <si>
    <t>クイック・ガーデニング４０２号室</t>
    <phoneticPr fontId="7"/>
  </si>
  <si>
    <t>IP091620</t>
    <phoneticPr fontId="7"/>
  </si>
  <si>
    <t>IP091620</t>
    <phoneticPr fontId="43"/>
  </si>
  <si>
    <t>クイック・ガーデニング４０２号室</t>
    <phoneticPr fontId="43"/>
  </si>
  <si>
    <t>府中市八幡町３－１９－２０</t>
    <phoneticPr fontId="43"/>
  </si>
  <si>
    <t>東京都</t>
    <phoneticPr fontId="43"/>
  </si>
  <si>
    <t>042-330-5919</t>
  </si>
  <si>
    <t>042-330-5919</t>
    <phoneticPr fontId="43"/>
  </si>
  <si>
    <t>183-0016</t>
  </si>
  <si>
    <t>183-0016</t>
    <phoneticPr fontId="43"/>
  </si>
  <si>
    <t>綜合警備保障株式会社　多摩支社</t>
    <phoneticPr fontId="43"/>
  </si>
  <si>
    <t>府中営業所</t>
    <phoneticPr fontId="43"/>
  </si>
  <si>
    <t>183-0023</t>
    <phoneticPr fontId="43"/>
  </si>
  <si>
    <t>東京都府中市宮町2-15-13　第15三ツ木ビル２F</t>
    <phoneticPr fontId="43"/>
  </si>
  <si>
    <t>042-364-00301</t>
    <phoneticPr fontId="43"/>
  </si>
  <si>
    <t>東京都府中市八幡町３－１９－２０</t>
    <rPh sb="0" eb="3">
      <t>トウキョウト</t>
    </rPh>
    <phoneticPr fontId="43"/>
  </si>
  <si>
    <t>年間</t>
    <phoneticPr fontId="7"/>
  </si>
  <si>
    <t>年間</t>
    <phoneticPr fontId="43"/>
  </si>
  <si>
    <t>SFV05414</t>
    <phoneticPr fontId="43"/>
  </si>
  <si>
    <t>23286427-001</t>
    <phoneticPr fontId="43"/>
  </si>
  <si>
    <t>WV-S2110J</t>
    <phoneticPr fontId="43"/>
  </si>
  <si>
    <t>IP091621</t>
  </si>
  <si>
    <t>IP091621</t>
    <phoneticPr fontId="7"/>
  </si>
  <si>
    <t>ソーラーファーム南さつま発電所</t>
    <phoneticPr fontId="7"/>
  </si>
  <si>
    <t>ソーラーファーム南さつま発電所</t>
    <phoneticPr fontId="43"/>
  </si>
  <si>
    <t>第１営・九州営業部２課</t>
    <phoneticPr fontId="43"/>
  </si>
  <si>
    <t>山本</t>
    <rPh sb="0" eb="2">
      <t>ヤマモト</t>
    </rPh>
    <phoneticPr fontId="43"/>
  </si>
  <si>
    <t>899-3405</t>
    <phoneticPr fontId="43"/>
  </si>
  <si>
    <t>南さつま市金峰町池辺1－20　ソーラーファーム南さつま発電所</t>
    <phoneticPr fontId="43"/>
  </si>
  <si>
    <t>鹿児島県</t>
    <rPh sb="0" eb="4">
      <t>カゴシマケン</t>
    </rPh>
    <phoneticPr fontId="43"/>
  </si>
  <si>
    <t>鹿児島支店　電気技術部</t>
    <phoneticPr fontId="43"/>
  </si>
  <si>
    <t>宮田</t>
    <phoneticPr fontId="43"/>
  </si>
  <si>
    <t>099-204-0080</t>
    <phoneticPr fontId="43"/>
  </si>
  <si>
    <t>099-262-6288</t>
    <phoneticPr fontId="43"/>
  </si>
  <si>
    <t>株式会社オートメイション・テクノロジー</t>
    <phoneticPr fontId="43"/>
  </si>
  <si>
    <t>815-0081</t>
    <phoneticPr fontId="43"/>
  </si>
  <si>
    <t>福岡県福岡市那の川1丁目24番地1号　九電工福岡支店ビル5F</t>
    <phoneticPr fontId="43"/>
  </si>
  <si>
    <t>システムソリューション部</t>
    <phoneticPr fontId="43"/>
  </si>
  <si>
    <t>092-523-8145</t>
    <phoneticPr fontId="43"/>
  </si>
  <si>
    <t>092-523-8401</t>
    <phoneticPr fontId="43"/>
  </si>
  <si>
    <t>株式会社九電工</t>
    <phoneticPr fontId="43"/>
  </si>
  <si>
    <t>891-0132</t>
    <phoneticPr fontId="43"/>
  </si>
  <si>
    <t>鹿児島県鹿児島市七ツ島2丁目１番8号　鹿児島七ツ島メガソーラー発電所内</t>
    <phoneticPr fontId="43"/>
  </si>
  <si>
    <t>WV-S1511LNJ</t>
    <phoneticPr fontId="43"/>
  </si>
  <si>
    <t>23268712-001</t>
    <phoneticPr fontId="43"/>
  </si>
  <si>
    <t>RJV47599</t>
  </si>
  <si>
    <t>RJV41849</t>
  </si>
  <si>
    <t>RJV47598</t>
  </si>
  <si>
    <t>RJV41867</t>
  </si>
  <si>
    <t>RJV41854</t>
  </si>
  <si>
    <t>WV-S1511LNJ</t>
    <phoneticPr fontId="43"/>
  </si>
  <si>
    <t>IP091622</t>
    <phoneticPr fontId="7"/>
  </si>
  <si>
    <t>ＰＴ営・営業６部２課</t>
    <phoneticPr fontId="7"/>
  </si>
  <si>
    <t>畠</t>
    <rPh sb="0" eb="1">
      <t>ハタ</t>
    </rPh>
    <phoneticPr fontId="7"/>
  </si>
  <si>
    <t>ＦＳＣ</t>
    <phoneticPr fontId="7"/>
  </si>
  <si>
    <t>首都圏２部１課</t>
    <phoneticPr fontId="7"/>
  </si>
  <si>
    <t>レック株式会社</t>
    <phoneticPr fontId="7"/>
  </si>
  <si>
    <t>104-0031</t>
    <phoneticPr fontId="7"/>
  </si>
  <si>
    <t>中央区京橋２－１－３</t>
    <phoneticPr fontId="7"/>
  </si>
  <si>
    <t>東京都</t>
    <rPh sb="0" eb="3">
      <t>トウキョウト</t>
    </rPh>
    <phoneticPr fontId="7"/>
  </si>
  <si>
    <t>小松</t>
  </si>
  <si>
    <t>03-3527-2150</t>
  </si>
  <si>
    <t>03-3527-2190</t>
  </si>
  <si>
    <t>株式会社たけでん</t>
    <phoneticPr fontId="7"/>
  </si>
  <si>
    <t>東京都中央区八丁堀４－１０－４</t>
    <phoneticPr fontId="7"/>
  </si>
  <si>
    <t>104-0032</t>
    <phoneticPr fontId="7"/>
  </si>
  <si>
    <t>東京環境ｿﾘｭｰｼｮﾝ第3営業所</t>
    <phoneticPr fontId="7"/>
  </si>
  <si>
    <t>03-6222-5573</t>
    <phoneticPr fontId="7"/>
  </si>
  <si>
    <t>03-6222-3778</t>
    <phoneticPr fontId="7"/>
  </si>
  <si>
    <t>東京都中央区京橋２－１－３</t>
    <rPh sb="0" eb="3">
      <t>トウキョウト</t>
    </rPh>
    <phoneticPr fontId="7"/>
  </si>
  <si>
    <t>情報システム部</t>
    <phoneticPr fontId="7"/>
  </si>
  <si>
    <t>23292173-001</t>
    <phoneticPr fontId="7"/>
  </si>
  <si>
    <t>IP091622</t>
    <phoneticPr fontId="7"/>
  </si>
  <si>
    <t>IP091623</t>
    <phoneticPr fontId="7"/>
  </si>
  <si>
    <t>IP091624</t>
    <phoneticPr fontId="7"/>
  </si>
  <si>
    <t>WV-S3110J</t>
  </si>
  <si>
    <t>SFV22172</t>
  </si>
  <si>
    <t>SFV22162</t>
  </si>
  <si>
    <t>SFV22134</t>
  </si>
  <si>
    <t>SFV22113</t>
  </si>
  <si>
    <t>SEV31800</t>
  </si>
  <si>
    <t>SDV12239</t>
  </si>
  <si>
    <t>株式会社たけでん</t>
    <phoneticPr fontId="7"/>
  </si>
  <si>
    <t>WV-S3110J</t>
    <phoneticPr fontId="7"/>
  </si>
  <si>
    <t>WV-S6110</t>
    <phoneticPr fontId="7"/>
  </si>
  <si>
    <t>WJ-NX200/05</t>
    <phoneticPr fontId="7"/>
  </si>
  <si>
    <t>IP091625</t>
    <phoneticPr fontId="7"/>
  </si>
  <si>
    <t>ＰＴ営・営業６部２課</t>
    <phoneticPr fontId="7"/>
  </si>
  <si>
    <t>遠藤</t>
    <rPh sb="0" eb="2">
      <t>エンドウ</t>
    </rPh>
    <phoneticPr fontId="7"/>
  </si>
  <si>
    <t>ＦＳＣ</t>
    <phoneticPr fontId="7"/>
  </si>
  <si>
    <t>九州部２課</t>
    <phoneticPr fontId="7"/>
  </si>
  <si>
    <t>株式会社ディーカレット</t>
    <phoneticPr fontId="7"/>
  </si>
  <si>
    <t>102-0071</t>
    <phoneticPr fontId="7"/>
  </si>
  <si>
    <t>千代田区富士見2-10-2　飯田橋グラン・ブルーム7F東</t>
    <phoneticPr fontId="7"/>
  </si>
  <si>
    <t>東京都</t>
    <rPh sb="0" eb="3">
      <t>トウキョウト</t>
    </rPh>
    <phoneticPr fontId="7"/>
  </si>
  <si>
    <t>人事・総務グループ</t>
    <phoneticPr fontId="7"/>
  </si>
  <si>
    <t>山田　雅宏</t>
    <phoneticPr fontId="7"/>
  </si>
  <si>
    <t>03-5205-6539</t>
  </si>
  <si>
    <t>03-5205-6539</t>
    <phoneticPr fontId="7"/>
  </si>
  <si>
    <t>パナソニックLSネットワークス株式会社</t>
    <phoneticPr fontId="7"/>
  </si>
  <si>
    <t>105-0021</t>
    <phoneticPr fontId="7"/>
  </si>
  <si>
    <t>東京都港区東新橋2-12-7</t>
    <phoneticPr fontId="7"/>
  </si>
  <si>
    <t>ネットワークインテグレーション営業一部 第二営業所</t>
    <phoneticPr fontId="7"/>
  </si>
  <si>
    <t>03-6402-5301</t>
    <phoneticPr fontId="7"/>
  </si>
  <si>
    <t>03-6402-5304</t>
    <phoneticPr fontId="7"/>
  </si>
  <si>
    <t>東京都千代田区富士見2-10-2　飯田橋グラン・ブルーム7F東</t>
    <phoneticPr fontId="7"/>
  </si>
  <si>
    <t>SBV34903</t>
  </si>
  <si>
    <t>SAV04973</t>
  </si>
  <si>
    <t>IP091626</t>
    <phoneticPr fontId="7"/>
  </si>
  <si>
    <t>23292673-003</t>
    <phoneticPr fontId="7"/>
  </si>
  <si>
    <t>株式会社ディーカレット</t>
    <phoneticPr fontId="7"/>
  </si>
  <si>
    <t>WV-X4171</t>
    <phoneticPr fontId="7"/>
  </si>
  <si>
    <t>IP091627</t>
    <phoneticPr fontId="7"/>
  </si>
  <si>
    <t>FSC</t>
    <phoneticPr fontId="7"/>
  </si>
  <si>
    <t>日本製鉄株式会社　八幡製鉄所</t>
    <phoneticPr fontId="7"/>
  </si>
  <si>
    <t>804-8501</t>
    <phoneticPr fontId="7"/>
  </si>
  <si>
    <t>北九州市戸畑区飛幡町１－１</t>
    <phoneticPr fontId="7"/>
  </si>
  <si>
    <t>福岡県</t>
    <rPh sb="0" eb="3">
      <t>フクオカケン</t>
    </rPh>
    <phoneticPr fontId="7"/>
  </si>
  <si>
    <t>設備部　電計中央整備室</t>
    <phoneticPr fontId="7"/>
  </si>
  <si>
    <t>樋口　猛</t>
    <phoneticPr fontId="7"/>
  </si>
  <si>
    <t>093-872-6784</t>
  </si>
  <si>
    <t>093-872-6784</t>
    <phoneticPr fontId="7"/>
  </si>
  <si>
    <t>パナソニックLSネットワークス株式会社</t>
    <phoneticPr fontId="7"/>
  </si>
  <si>
    <t>810-8530</t>
    <phoneticPr fontId="7"/>
  </si>
  <si>
    <t>福岡県福岡市中央区薬院3丁目1番24号　パナソニック福岡薬院ビル6F</t>
    <phoneticPr fontId="7"/>
  </si>
  <si>
    <t>西部営業部　九州営業所</t>
    <phoneticPr fontId="7"/>
  </si>
  <si>
    <t>092-522-3778</t>
    <phoneticPr fontId="7"/>
  </si>
  <si>
    <t>092-533-7008</t>
    <phoneticPr fontId="7"/>
  </si>
  <si>
    <t>福岡県北九州市戸畑区飛幡町１－１</t>
    <phoneticPr fontId="7"/>
  </si>
  <si>
    <t>IP091628</t>
    <phoneticPr fontId="7"/>
  </si>
  <si>
    <t>WV-S1531LNJ</t>
    <phoneticPr fontId="7"/>
  </si>
  <si>
    <t>WJ-NX200/2</t>
    <phoneticPr fontId="7"/>
  </si>
  <si>
    <t>SCV16532</t>
    <phoneticPr fontId="7"/>
  </si>
  <si>
    <t>SCV16553</t>
    <phoneticPr fontId="7"/>
  </si>
  <si>
    <t>SBV24161</t>
    <phoneticPr fontId="7"/>
  </si>
  <si>
    <t>23252686-002</t>
    <phoneticPr fontId="7"/>
  </si>
  <si>
    <t>パナソニックLSネットワークス株式会社</t>
    <phoneticPr fontId="7"/>
  </si>
  <si>
    <t>IP091629</t>
    <phoneticPr fontId="7"/>
  </si>
  <si>
    <t>ＰＴ営・営業３部関西課</t>
    <phoneticPr fontId="7"/>
  </si>
  <si>
    <t>関川</t>
    <phoneticPr fontId="7"/>
  </si>
  <si>
    <t>FSC</t>
    <phoneticPr fontId="7"/>
  </si>
  <si>
    <t>中日本部２課</t>
    <phoneticPr fontId="7"/>
  </si>
  <si>
    <t>日本製鐵株式会社</t>
    <phoneticPr fontId="7"/>
  </si>
  <si>
    <t>476-8686</t>
    <phoneticPr fontId="7"/>
  </si>
  <si>
    <t>東海市東海町5－3</t>
    <phoneticPr fontId="7"/>
  </si>
  <si>
    <t>愛知県</t>
    <rPh sb="0" eb="3">
      <t>アイチケン</t>
    </rPh>
    <phoneticPr fontId="7"/>
  </si>
  <si>
    <t>設備部</t>
    <phoneticPr fontId="7"/>
  </si>
  <si>
    <t>園田　貴之</t>
    <phoneticPr fontId="7"/>
  </si>
  <si>
    <t>052-603-7456</t>
    <phoneticPr fontId="7"/>
  </si>
  <si>
    <t>パナソニックLSネットワークス株式会社</t>
    <phoneticPr fontId="7"/>
  </si>
  <si>
    <t>450-8611</t>
    <phoneticPr fontId="7"/>
  </si>
  <si>
    <t>愛知県名古屋市中村区名駅南2－7－55</t>
    <phoneticPr fontId="7"/>
  </si>
  <si>
    <t>中部営業部</t>
    <phoneticPr fontId="7"/>
  </si>
  <si>
    <t>052-586-4141</t>
    <phoneticPr fontId="7"/>
  </si>
  <si>
    <t>052-586-1068</t>
    <phoneticPr fontId="7"/>
  </si>
  <si>
    <t>愛知県東海市東海町5－3</t>
    <phoneticPr fontId="7"/>
  </si>
  <si>
    <t>設備部</t>
    <phoneticPr fontId="7"/>
  </si>
  <si>
    <t>23284861-001</t>
    <phoneticPr fontId="7"/>
  </si>
  <si>
    <t>IP091630</t>
    <phoneticPr fontId="7"/>
  </si>
  <si>
    <t>SFV40165</t>
  </si>
  <si>
    <t>SFV38149</t>
  </si>
  <si>
    <t>SFV38159</t>
  </si>
  <si>
    <t>SFV38204</t>
  </si>
  <si>
    <t>SFV38153</t>
  </si>
  <si>
    <t>SFV38140</t>
  </si>
  <si>
    <t>SFV38146</t>
  </si>
  <si>
    <t>SCV52671</t>
  </si>
  <si>
    <t>SCV52684</t>
  </si>
  <si>
    <t>日本製鐵株式会社</t>
    <phoneticPr fontId="7"/>
  </si>
  <si>
    <t>WV-S1531LNJ</t>
    <phoneticPr fontId="7"/>
  </si>
  <si>
    <t>IP091631</t>
    <phoneticPr fontId="7"/>
  </si>
  <si>
    <t>IP091632</t>
    <phoneticPr fontId="7"/>
  </si>
  <si>
    <t>ＰＴ営・営業６部２課</t>
    <phoneticPr fontId="7"/>
  </si>
  <si>
    <t>新玉</t>
    <rPh sb="0" eb="1">
      <t>シン</t>
    </rPh>
    <rPh sb="1" eb="2">
      <t>タマ</t>
    </rPh>
    <phoneticPr fontId="7"/>
  </si>
  <si>
    <t>104-0045</t>
    <phoneticPr fontId="7"/>
  </si>
  <si>
    <t>中央区築地５－６－４</t>
    <phoneticPr fontId="7"/>
  </si>
  <si>
    <t>東京都</t>
    <phoneticPr fontId="7"/>
  </si>
  <si>
    <t>コーポレートスタッフ人事総務部</t>
    <phoneticPr fontId="7"/>
  </si>
  <si>
    <t>細川</t>
    <phoneticPr fontId="7"/>
  </si>
  <si>
    <t>03-6746-5580</t>
    <phoneticPr fontId="7"/>
  </si>
  <si>
    <t>03-6260-6025</t>
    <phoneticPr fontId="7"/>
  </si>
  <si>
    <t>福西電機株式会社　東日本第一支店</t>
    <phoneticPr fontId="7"/>
  </si>
  <si>
    <t>東京都品川区東品川４－１２－１</t>
    <rPh sb="0" eb="3">
      <t>トウキョウト</t>
    </rPh>
    <phoneticPr fontId="7"/>
  </si>
  <si>
    <t>140-0002</t>
    <phoneticPr fontId="7"/>
  </si>
  <si>
    <t>ソリューション第二営業部</t>
    <phoneticPr fontId="7"/>
  </si>
  <si>
    <t>03-6631-2304</t>
    <phoneticPr fontId="7"/>
  </si>
  <si>
    <t>03-6628-5426</t>
    <phoneticPr fontId="7"/>
  </si>
  <si>
    <t>東京都中央区築地５－６－４</t>
    <rPh sb="0" eb="2">
      <t>トウキョウ</t>
    </rPh>
    <rPh sb="2" eb="3">
      <t>ト</t>
    </rPh>
    <phoneticPr fontId="7"/>
  </si>
  <si>
    <t>WV-S2130</t>
  </si>
  <si>
    <t>SEV24705</t>
  </si>
  <si>
    <t>SDV37130</t>
  </si>
  <si>
    <t>SDV37129</t>
  </si>
  <si>
    <t>23298613-001</t>
    <phoneticPr fontId="7"/>
  </si>
  <si>
    <t>株式会社ＮＴＴデータグローバルソリューションズ</t>
    <rPh sb="0" eb="4">
      <t>カブシキガイシャ</t>
    </rPh>
    <phoneticPr fontId="7"/>
  </si>
  <si>
    <t>WV-S2130</t>
    <phoneticPr fontId="7"/>
  </si>
  <si>
    <t>WJ-NX200/V1</t>
    <phoneticPr fontId="7"/>
  </si>
  <si>
    <t>ココファン・ナーサリー 八王子南館</t>
    <phoneticPr fontId="7"/>
  </si>
  <si>
    <t>IP091633</t>
    <phoneticPr fontId="7"/>
  </si>
  <si>
    <t>IP091633</t>
    <phoneticPr fontId="43"/>
  </si>
  <si>
    <t>ココファン・ナーサリー 八王子南館</t>
    <phoneticPr fontId="43"/>
  </si>
  <si>
    <t>336-0021</t>
    <phoneticPr fontId="43"/>
  </si>
  <si>
    <t>八王子市旭町1番17号　セレオ八王子南館1、2F</t>
    <phoneticPr fontId="43"/>
  </si>
  <si>
    <t>東京都</t>
    <rPh sb="0" eb="3">
      <t>トウキョウト</t>
    </rPh>
    <phoneticPr fontId="43"/>
  </si>
  <si>
    <t>042-631-5531</t>
    <phoneticPr fontId="43"/>
  </si>
  <si>
    <t>綜合警備保障株式会社</t>
    <phoneticPr fontId="43"/>
  </si>
  <si>
    <t>107-8511</t>
    <phoneticPr fontId="43"/>
  </si>
  <si>
    <t>東京都港区元赤坂1-6-6</t>
    <phoneticPr fontId="43"/>
  </si>
  <si>
    <t>法人営業第二部　第三営業室</t>
    <phoneticPr fontId="43"/>
  </si>
  <si>
    <t>03-3470-6825</t>
    <phoneticPr fontId="43"/>
  </si>
  <si>
    <t>東京都八王子市旭町1番17号　セレオ八王子南館1、2F</t>
    <phoneticPr fontId="43"/>
  </si>
  <si>
    <t>Nパケ</t>
    <phoneticPr fontId="7"/>
  </si>
  <si>
    <t>WV-S2110RJ</t>
  </si>
  <si>
    <t>SBV07890</t>
  </si>
  <si>
    <t>SBV07858</t>
  </si>
  <si>
    <t>SBV07842</t>
  </si>
  <si>
    <t>GG70053832ZK</t>
  </si>
  <si>
    <t>WJ－PU104</t>
  </si>
  <si>
    <t>SGZ00527</t>
  </si>
  <si>
    <t>WJ-NX200/5</t>
  </si>
  <si>
    <t>SCV44952</t>
  </si>
  <si>
    <t>23201578-002</t>
    <phoneticPr fontId="43"/>
  </si>
  <si>
    <t>IP091634</t>
    <phoneticPr fontId="7"/>
  </si>
  <si>
    <t>IP091635</t>
  </si>
  <si>
    <t>IP091635</t>
    <phoneticPr fontId="7"/>
  </si>
  <si>
    <t>IP091636</t>
  </si>
  <si>
    <t>IP091636</t>
    <phoneticPr fontId="7"/>
  </si>
  <si>
    <t>株式会社　生駒市衛生社</t>
    <phoneticPr fontId="7"/>
  </si>
  <si>
    <t>IP091634</t>
    <phoneticPr fontId="43"/>
  </si>
  <si>
    <t>ＰＴ営・営業５部関西課</t>
    <phoneticPr fontId="43"/>
  </si>
  <si>
    <t>宇高</t>
    <rPh sb="0" eb="2">
      <t>ウダカ</t>
    </rPh>
    <phoneticPr fontId="43"/>
  </si>
  <si>
    <t>630-0142</t>
  </si>
  <si>
    <t>630-0142</t>
    <phoneticPr fontId="43"/>
  </si>
  <si>
    <t>生駒市北田原町１５４８－１</t>
    <phoneticPr fontId="43"/>
  </si>
  <si>
    <t>奈良県</t>
    <phoneticPr fontId="43"/>
  </si>
  <si>
    <t>玉置</t>
    <rPh sb="0" eb="2">
      <t>タマオキ</t>
    </rPh>
    <phoneticPr fontId="43"/>
  </si>
  <si>
    <t>0743-79-9031</t>
  </si>
  <si>
    <t>大阪府大阪市都島区都島中通3丁目１７－３</t>
    <phoneticPr fontId="43"/>
  </si>
  <si>
    <t>奈良県生駒市北田原町１５４８－１</t>
  </si>
  <si>
    <t>0743-79-9030</t>
  </si>
  <si>
    <t>株式会社procc</t>
    <phoneticPr fontId="43"/>
  </si>
  <si>
    <t>534-0022</t>
    <phoneticPr fontId="43"/>
  </si>
  <si>
    <t>06-6926-2699</t>
    <phoneticPr fontId="43"/>
  </si>
  <si>
    <t>06-6926-2690</t>
    <phoneticPr fontId="43"/>
  </si>
  <si>
    <t>年間</t>
    <phoneticPr fontId="7"/>
  </si>
  <si>
    <t>23288495-001</t>
    <phoneticPr fontId="43"/>
  </si>
  <si>
    <t>SFV01063</t>
  </si>
  <si>
    <t>SFV01070</t>
  </si>
  <si>
    <t>SFV01076</t>
  </si>
  <si>
    <t>SFV01055</t>
  </si>
  <si>
    <t>SFV01067</t>
  </si>
  <si>
    <t>SFV01062</t>
  </si>
  <si>
    <t>SFV01066</t>
  </si>
  <si>
    <t>SFV01073</t>
  </si>
  <si>
    <t>SFV03823</t>
  </si>
  <si>
    <t>SFV03829</t>
  </si>
  <si>
    <t>SFV03827</t>
  </si>
  <si>
    <t>SFV03833</t>
  </si>
  <si>
    <t>SFV30691</t>
  </si>
  <si>
    <t>SFV50419</t>
  </si>
  <si>
    <t>SFV50386</t>
  </si>
  <si>
    <t>SFV50370</t>
  </si>
  <si>
    <t>SFV51080</t>
  </si>
  <si>
    <t>SFV26409</t>
  </si>
  <si>
    <t>SFV22857</t>
  </si>
  <si>
    <t>WV-S3130J</t>
  </si>
  <si>
    <t>株式会社生駒市衛生社</t>
    <phoneticPr fontId="43"/>
  </si>
  <si>
    <t>株式会社生駒市衛生社</t>
    <phoneticPr fontId="43"/>
  </si>
  <si>
    <t>WV-S1510</t>
    <phoneticPr fontId="43"/>
  </si>
  <si>
    <t>WV-S3130J</t>
    <phoneticPr fontId="43"/>
  </si>
  <si>
    <t>WJ-NX200/4</t>
    <phoneticPr fontId="43"/>
  </si>
  <si>
    <t>株式会社procc</t>
    <phoneticPr fontId="43"/>
  </si>
  <si>
    <t>IP091637</t>
    <phoneticPr fontId="7"/>
  </si>
  <si>
    <t>ＰＴ営・営業６部２課</t>
    <phoneticPr fontId="7"/>
  </si>
  <si>
    <t>遠藤</t>
    <rPh sb="0" eb="2">
      <t>エンドウ</t>
    </rPh>
    <phoneticPr fontId="7"/>
  </si>
  <si>
    <t>日本製鉄株式会社　八幡製鉄所</t>
  </si>
  <si>
    <t>804-8501</t>
  </si>
  <si>
    <t>北九州市戸畑区飛幡町１－１</t>
  </si>
  <si>
    <t>設備部　電計中央整備室</t>
  </si>
  <si>
    <t>樋口　猛</t>
  </si>
  <si>
    <t>パナソニックLSネットワークス株式会社</t>
  </si>
  <si>
    <t>810-8530</t>
  </si>
  <si>
    <t>福岡県福岡市中央区薬院3丁目1番24号　パナソニック福岡薬院ビル6F</t>
  </si>
  <si>
    <t>西部営業部　九州営業所</t>
  </si>
  <si>
    <t>092-522-3778</t>
  </si>
  <si>
    <t>092-533-7008</t>
  </si>
  <si>
    <t>福岡県北九州市戸畑区飛幡町１－１</t>
  </si>
  <si>
    <t>WV-S1531LNJ</t>
    <phoneticPr fontId="7"/>
  </si>
  <si>
    <t>23309846-001</t>
    <phoneticPr fontId="7"/>
  </si>
  <si>
    <t>SBV22665</t>
    <phoneticPr fontId="7"/>
  </si>
  <si>
    <t>IP091638</t>
    <phoneticPr fontId="7"/>
  </si>
  <si>
    <t>ＰＴ営・営業６部２課</t>
  </si>
  <si>
    <t>畠</t>
  </si>
  <si>
    <t>レック株式会社</t>
  </si>
  <si>
    <t>中央区京橋２－１－３</t>
  </si>
  <si>
    <t>情報システム部</t>
  </si>
  <si>
    <t>株式会社たけでん</t>
  </si>
  <si>
    <t>104-0032</t>
  </si>
  <si>
    <t>東京都中央区八丁堀４－１０－４</t>
  </si>
  <si>
    <t>東京環境ｿﾘｭｰｼｮﾝ第3営業所</t>
  </si>
  <si>
    <t>03-6222-5573</t>
  </si>
  <si>
    <t>03-6222-3778</t>
  </si>
  <si>
    <t>東京都中央区京橋２－１－３</t>
  </si>
  <si>
    <t>IP091639</t>
  </si>
  <si>
    <t>SGV13081</t>
  </si>
  <si>
    <t>SGV05832</t>
  </si>
  <si>
    <t>SGV05973</t>
  </si>
  <si>
    <t>SGV05940</t>
  </si>
  <si>
    <t>SGV05875</t>
  </si>
  <si>
    <t>SGV05929</t>
  </si>
  <si>
    <t>SGV05960</t>
  </si>
  <si>
    <t>SGV05919</t>
  </si>
  <si>
    <t>23306675-001</t>
    <phoneticPr fontId="7"/>
  </si>
  <si>
    <t>IP091640</t>
  </si>
  <si>
    <t>IP091640</t>
    <phoneticPr fontId="7"/>
  </si>
  <si>
    <t>欧風イタリア食堂グラッチャーノ</t>
    <phoneticPr fontId="7"/>
  </si>
  <si>
    <t>IP091641</t>
  </si>
  <si>
    <t>IP091641</t>
    <phoneticPr fontId="7"/>
  </si>
  <si>
    <t>ＰＴ営・営業６部四国課</t>
    <phoneticPr fontId="43"/>
  </si>
  <si>
    <t>内藤</t>
    <rPh sb="0" eb="2">
      <t>ナイトウ</t>
    </rPh>
    <phoneticPr fontId="43"/>
  </si>
  <si>
    <t>欧風イタリア食堂グラッチャーノ</t>
    <phoneticPr fontId="43"/>
  </si>
  <si>
    <t>794-0062</t>
    <phoneticPr fontId="43"/>
  </si>
  <si>
    <t>愛媛県</t>
    <phoneticPr fontId="43"/>
  </si>
  <si>
    <t>今治市馬越町３－３－３６</t>
    <phoneticPr fontId="43"/>
  </si>
  <si>
    <t>代表取締役</t>
    <phoneticPr fontId="43"/>
  </si>
  <si>
    <t>関　英輔</t>
    <phoneticPr fontId="43"/>
  </si>
  <si>
    <t>0898-35-3931</t>
    <phoneticPr fontId="43"/>
  </si>
  <si>
    <t>愛媛綜合警備保障株式会社</t>
    <phoneticPr fontId="43"/>
  </si>
  <si>
    <t>790-0054</t>
    <phoneticPr fontId="43"/>
  </si>
  <si>
    <t>愛媛県松山市空港通二丁目6番27号</t>
    <phoneticPr fontId="43"/>
  </si>
  <si>
    <t>0898-23-2254</t>
    <phoneticPr fontId="43"/>
  </si>
  <si>
    <t>今治支社</t>
    <phoneticPr fontId="43"/>
  </si>
  <si>
    <t>有限会社白楽天エンタープライズ</t>
    <phoneticPr fontId="43"/>
  </si>
  <si>
    <t>794-0072</t>
    <phoneticPr fontId="43"/>
  </si>
  <si>
    <t>愛媛県今治市山路８２６－１３</t>
    <phoneticPr fontId="43"/>
  </si>
  <si>
    <t>030-3461-1165</t>
    <phoneticPr fontId="43"/>
  </si>
  <si>
    <t>WV-S1511LNJ</t>
    <phoneticPr fontId="43"/>
  </si>
  <si>
    <t>SGV10589</t>
    <phoneticPr fontId="43"/>
  </si>
  <si>
    <t>WJ-NX100/05</t>
    <phoneticPr fontId="43"/>
  </si>
  <si>
    <t>SFV44486</t>
    <phoneticPr fontId="43"/>
  </si>
  <si>
    <t>23308035-001</t>
    <phoneticPr fontId="43"/>
  </si>
  <si>
    <t>IP091642</t>
    <phoneticPr fontId="7"/>
  </si>
  <si>
    <t>IP091643</t>
    <phoneticPr fontId="7"/>
  </si>
  <si>
    <t>IP091644</t>
    <phoneticPr fontId="7"/>
  </si>
  <si>
    <t>IP091645</t>
    <phoneticPr fontId="7"/>
  </si>
  <si>
    <t>IP091646</t>
    <phoneticPr fontId="7"/>
  </si>
  <si>
    <t>IP091647</t>
    <phoneticPr fontId="7"/>
  </si>
  <si>
    <t>IP091648</t>
    <phoneticPr fontId="7"/>
  </si>
  <si>
    <t>IP091649</t>
    <phoneticPr fontId="7"/>
  </si>
  <si>
    <t>IP091650</t>
    <phoneticPr fontId="7"/>
  </si>
  <si>
    <t>104-0061</t>
    <phoneticPr fontId="7"/>
  </si>
  <si>
    <t>中央区銀座2-3-1 Ray　Ginza4F</t>
    <phoneticPr fontId="7"/>
  </si>
  <si>
    <t>東京都</t>
    <rPh sb="0" eb="3">
      <t>トウキョウト</t>
    </rPh>
    <phoneticPr fontId="7"/>
  </si>
  <si>
    <t>03-6264-4558</t>
    <phoneticPr fontId="7"/>
  </si>
  <si>
    <t>秋山</t>
    <phoneticPr fontId="7"/>
  </si>
  <si>
    <t>Ray GINZA</t>
    <phoneticPr fontId="7"/>
  </si>
  <si>
    <t>株式会社リップス</t>
    <phoneticPr fontId="7"/>
  </si>
  <si>
    <t>パナソニック株式会社ライフソリューションズ社</t>
    <phoneticPr fontId="7"/>
  </si>
  <si>
    <t>105-8301</t>
    <phoneticPr fontId="7"/>
  </si>
  <si>
    <t>東京都港区東新橋1-5-1　パナソニック汐留ビル</t>
    <phoneticPr fontId="7"/>
  </si>
  <si>
    <t>東京特需営業所</t>
    <phoneticPr fontId="7"/>
  </si>
  <si>
    <t>03-6218-1590</t>
    <phoneticPr fontId="7"/>
  </si>
  <si>
    <t>03-6218-1589</t>
    <phoneticPr fontId="7"/>
  </si>
  <si>
    <t>03-5468-0189</t>
    <phoneticPr fontId="7"/>
  </si>
  <si>
    <t>03-5468-5589</t>
    <phoneticPr fontId="7"/>
  </si>
  <si>
    <t>SFV51071</t>
  </si>
  <si>
    <t>SGV05850</t>
  </si>
  <si>
    <t>WJ-NX100/05</t>
  </si>
  <si>
    <t>SFV25685</t>
  </si>
  <si>
    <t>23314698-001</t>
    <phoneticPr fontId="7"/>
  </si>
  <si>
    <t>SFV51074</t>
  </si>
  <si>
    <t>SGV05978</t>
  </si>
  <si>
    <t>SDV13520</t>
  </si>
  <si>
    <t>23314709-001</t>
    <phoneticPr fontId="7"/>
  </si>
  <si>
    <t>蓑田</t>
    <phoneticPr fontId="7"/>
  </si>
  <si>
    <t>03-6264-5057</t>
    <phoneticPr fontId="7"/>
  </si>
  <si>
    <t>SFV51035</t>
  </si>
  <si>
    <t>SGV05905</t>
  </si>
  <si>
    <t>SDV13510</t>
  </si>
  <si>
    <t>銀座並木通り</t>
    <phoneticPr fontId="7"/>
  </si>
  <si>
    <t>中央区銀座3-2-11GINZA SALONE 4F</t>
    <phoneticPr fontId="7"/>
  </si>
  <si>
    <t>植木</t>
    <phoneticPr fontId="7"/>
  </si>
  <si>
    <t>03-6263-0113</t>
    <phoneticPr fontId="7"/>
  </si>
  <si>
    <t>株式会社リップス</t>
    <phoneticPr fontId="7"/>
  </si>
  <si>
    <t>23314712-001</t>
    <phoneticPr fontId="7"/>
  </si>
  <si>
    <t>IP091651</t>
    <phoneticPr fontId="7"/>
  </si>
  <si>
    <t>IP091652</t>
    <phoneticPr fontId="7"/>
  </si>
  <si>
    <t>IP091656</t>
    <phoneticPr fontId="7"/>
  </si>
  <si>
    <t>IP091657</t>
    <phoneticPr fontId="7"/>
  </si>
  <si>
    <t>ＰＴ営・営業４部１課</t>
    <phoneticPr fontId="7"/>
  </si>
  <si>
    <t>朝岡</t>
    <rPh sb="0" eb="2">
      <t>アサオカ</t>
    </rPh>
    <phoneticPr fontId="7"/>
  </si>
  <si>
    <t>ＦＳＣ</t>
    <phoneticPr fontId="7"/>
  </si>
  <si>
    <t>東日本部１課</t>
    <phoneticPr fontId="7"/>
  </si>
  <si>
    <t>那須グリコ乳業株式会社</t>
    <phoneticPr fontId="7"/>
  </si>
  <si>
    <t>325-0025</t>
    <phoneticPr fontId="7"/>
  </si>
  <si>
    <t>那須塩原市下厚崎247</t>
    <phoneticPr fontId="7"/>
  </si>
  <si>
    <t>栃木県</t>
    <phoneticPr fontId="7"/>
  </si>
  <si>
    <t>製造課</t>
    <phoneticPr fontId="7"/>
  </si>
  <si>
    <t>木下　学</t>
    <phoneticPr fontId="7"/>
  </si>
  <si>
    <t>0287-62-0876</t>
    <phoneticPr fontId="7"/>
  </si>
  <si>
    <t>0287-62-7586</t>
    <phoneticPr fontId="7"/>
  </si>
  <si>
    <t>110-0015</t>
    <phoneticPr fontId="7"/>
  </si>
  <si>
    <t>東京都台東区東上野3丁目35番９号　本池田ビル３F</t>
    <phoneticPr fontId="7"/>
  </si>
  <si>
    <t>営業</t>
    <phoneticPr fontId="7"/>
  </si>
  <si>
    <t>03-6803-0173</t>
    <phoneticPr fontId="7"/>
  </si>
  <si>
    <t>03-6240-1739</t>
    <phoneticPr fontId="7"/>
  </si>
  <si>
    <t>株式会社ドッドウエル ビー・エム・エス　</t>
    <phoneticPr fontId="7"/>
  </si>
  <si>
    <t>320-0811</t>
    <phoneticPr fontId="7"/>
  </si>
  <si>
    <t>栃木県宇都宮市大通り4-1-18　宇都宮大同生命ビル3F</t>
    <phoneticPr fontId="7"/>
  </si>
  <si>
    <t>宇都宮営業所</t>
    <phoneticPr fontId="7"/>
  </si>
  <si>
    <t>028-621-6541</t>
    <phoneticPr fontId="7"/>
  </si>
  <si>
    <t>028-621-6543</t>
    <phoneticPr fontId="7"/>
  </si>
  <si>
    <t>23254317-001</t>
    <phoneticPr fontId="7"/>
  </si>
  <si>
    <t>SAV65682</t>
  </si>
  <si>
    <t>SAV65696</t>
  </si>
  <si>
    <t>SAV65711</t>
  </si>
  <si>
    <t>SAV65712</t>
  </si>
  <si>
    <t>SBV22610</t>
  </si>
  <si>
    <t>SBV22635</t>
  </si>
  <si>
    <t>WV-S2531LN</t>
  </si>
  <si>
    <t>SAV49947</t>
  </si>
  <si>
    <t>SAV49948</t>
  </si>
  <si>
    <t>SAV49970</t>
  </si>
  <si>
    <t>SAV49971</t>
  </si>
  <si>
    <t>SAV49974</t>
  </si>
  <si>
    <t>SAV49975</t>
  </si>
  <si>
    <t>SAV50022</t>
  </si>
  <si>
    <t>SAV50023</t>
  </si>
  <si>
    <t>SAV50028</t>
  </si>
  <si>
    <t>SAV50034</t>
  </si>
  <si>
    <t>SAV50037</t>
  </si>
  <si>
    <t>SAV50038</t>
  </si>
  <si>
    <t>SCV12461</t>
  </si>
  <si>
    <t>SCV12467</t>
  </si>
  <si>
    <t>SCV12475</t>
  </si>
  <si>
    <t>SCV12476</t>
  </si>
  <si>
    <t>SCV12496</t>
  </si>
  <si>
    <t>SCV12497</t>
  </si>
  <si>
    <t>SCV12500</t>
  </si>
  <si>
    <t>SCV12501</t>
  </si>
  <si>
    <t>SCV12512</t>
  </si>
  <si>
    <t>SCV12513</t>
  </si>
  <si>
    <t>SCV12520</t>
  </si>
  <si>
    <t>SCV12521</t>
  </si>
  <si>
    <t>SCV12524</t>
  </si>
  <si>
    <t>SCV12525</t>
  </si>
  <si>
    <t>RHV00532</t>
  </si>
  <si>
    <t>SBV03781</t>
  </si>
  <si>
    <t>SBV03373</t>
  </si>
  <si>
    <t>SBV03383</t>
  </si>
  <si>
    <t>SBV03796</t>
  </si>
  <si>
    <t>SBV03705</t>
  </si>
  <si>
    <t>SBV03714</t>
  </si>
  <si>
    <t>那須グリコ乳業株式会社</t>
    <phoneticPr fontId="7"/>
  </si>
  <si>
    <t>那須グリコ乳業株式会社</t>
    <phoneticPr fontId="7"/>
  </si>
  <si>
    <t>WV-S1531LNJ</t>
    <phoneticPr fontId="7"/>
  </si>
  <si>
    <t>WV-S2531LN</t>
    <phoneticPr fontId="7"/>
  </si>
  <si>
    <t>WJ-NX400K</t>
    <phoneticPr fontId="7"/>
  </si>
  <si>
    <t>WJ-HDU41S</t>
    <phoneticPr fontId="7"/>
  </si>
  <si>
    <t>株式会社稲沢商会</t>
    <phoneticPr fontId="7"/>
  </si>
  <si>
    <t>IP091658</t>
    <phoneticPr fontId="7"/>
  </si>
  <si>
    <t>ＰＴ営・営業６部関越１課</t>
    <rPh sb="8" eb="10">
      <t>カンエツ</t>
    </rPh>
    <rPh sb="11" eb="12">
      <t>カ</t>
    </rPh>
    <phoneticPr fontId="7"/>
  </si>
  <si>
    <t>足立</t>
    <rPh sb="0" eb="2">
      <t>アダチ</t>
    </rPh>
    <phoneticPr fontId="7"/>
  </si>
  <si>
    <t>マエダ綜建株式会社</t>
    <phoneticPr fontId="7"/>
  </si>
  <si>
    <t>160-0022</t>
    <phoneticPr fontId="7"/>
  </si>
  <si>
    <t>新宿区新宿7-27-9　リブレ東新宿1705号</t>
    <phoneticPr fontId="7"/>
  </si>
  <si>
    <t>東京都</t>
    <rPh sb="0" eb="3">
      <t>トウキョウト</t>
    </rPh>
    <phoneticPr fontId="7"/>
  </si>
  <si>
    <t>前田恵子</t>
    <phoneticPr fontId="7"/>
  </si>
  <si>
    <t>03-5272-3011</t>
  </si>
  <si>
    <t>03-5272-3273</t>
  </si>
  <si>
    <t>株式会社ヨコモリ電池屋コーポレーション</t>
    <phoneticPr fontId="7"/>
  </si>
  <si>
    <t>151-0073</t>
    <phoneticPr fontId="7"/>
  </si>
  <si>
    <t>東京都渋谷区笹塚3-33-4</t>
    <phoneticPr fontId="7"/>
  </si>
  <si>
    <t>営業部</t>
    <phoneticPr fontId="7"/>
  </si>
  <si>
    <t>03-3378-0156</t>
    <phoneticPr fontId="7"/>
  </si>
  <si>
    <t>03-3320-6680</t>
    <phoneticPr fontId="7"/>
  </si>
  <si>
    <t>東京都新宿区新宿7-27-9　リブレ東新宿1705号</t>
    <phoneticPr fontId="7"/>
  </si>
  <si>
    <t>03-5272-3011</t>
    <phoneticPr fontId="7"/>
  </si>
  <si>
    <t>03-5272-3273</t>
    <phoneticPr fontId="7"/>
  </si>
  <si>
    <t>SGV07580</t>
  </si>
  <si>
    <t>SGV07578</t>
  </si>
  <si>
    <t>SGV05560</t>
  </si>
  <si>
    <t>SGV07582</t>
  </si>
  <si>
    <t>SGV07586</t>
  </si>
  <si>
    <t>SGV07563</t>
  </si>
  <si>
    <t>SGV07584</t>
  </si>
  <si>
    <t>SGV07561</t>
  </si>
  <si>
    <t>SGV07554</t>
  </si>
  <si>
    <t>SEV19994</t>
  </si>
  <si>
    <t>SEV21179</t>
  </si>
  <si>
    <t>SEV21193</t>
  </si>
  <si>
    <t>SGV08438</t>
  </si>
  <si>
    <t>SGV08441</t>
  </si>
  <si>
    <t>SCV55597</t>
  </si>
  <si>
    <t>SEV21184</t>
  </si>
  <si>
    <t>SEV21181</t>
  </si>
  <si>
    <t>SEV19947</t>
  </si>
  <si>
    <t>SEV21180</t>
  </si>
  <si>
    <t>SEV19948</t>
  </si>
  <si>
    <t>SEV19983</t>
  </si>
  <si>
    <t>SEV20002</t>
  </si>
  <si>
    <t>SEV19982</t>
  </si>
  <si>
    <t>SEV21202</t>
  </si>
  <si>
    <t>SEV19999</t>
  </si>
  <si>
    <t>SEV20006</t>
  </si>
  <si>
    <t>SEV21198</t>
  </si>
  <si>
    <t>SEV21187</t>
  </si>
  <si>
    <t>SEV21182</t>
  </si>
  <si>
    <t>SEV19940</t>
  </si>
  <si>
    <t>SEV19945</t>
  </si>
  <si>
    <t>SCV55596</t>
  </si>
  <si>
    <t>23276362-002</t>
    <phoneticPr fontId="7"/>
  </si>
  <si>
    <t>マエダ綜建株式会社</t>
    <phoneticPr fontId="7"/>
  </si>
  <si>
    <t>株式会社ヨコモリ電池屋コーポレーション</t>
    <phoneticPr fontId="7"/>
  </si>
  <si>
    <t>マエダ綜建株式会社</t>
    <phoneticPr fontId="7"/>
  </si>
  <si>
    <t>IP091653</t>
    <phoneticPr fontId="7"/>
  </si>
  <si>
    <t>IP091654</t>
    <phoneticPr fontId="7"/>
  </si>
  <si>
    <t>IP091655</t>
    <phoneticPr fontId="7"/>
  </si>
  <si>
    <t>IP091659</t>
    <phoneticPr fontId="7"/>
  </si>
  <si>
    <t>IP091660</t>
    <phoneticPr fontId="7"/>
  </si>
  <si>
    <t>SFV21101</t>
    <phoneticPr fontId="7"/>
  </si>
  <si>
    <t>SGV17134</t>
    <phoneticPr fontId="7"/>
  </si>
  <si>
    <t>IP091661</t>
    <phoneticPr fontId="7"/>
  </si>
  <si>
    <t>ＰＴ営・営業２部中部課</t>
    <phoneticPr fontId="7"/>
  </si>
  <si>
    <t>大場</t>
    <rPh sb="0" eb="2">
      <t>オオバ</t>
    </rPh>
    <phoneticPr fontId="7"/>
  </si>
  <si>
    <t>ＦＳＣ</t>
    <phoneticPr fontId="7"/>
  </si>
  <si>
    <t>中日本部２課</t>
    <phoneticPr fontId="7"/>
  </si>
  <si>
    <t>DMG森精機株式会社伊賀事業所</t>
    <rPh sb="14" eb="15">
      <t>ショ</t>
    </rPh>
    <phoneticPr fontId="7"/>
  </si>
  <si>
    <t>519-1414</t>
    <phoneticPr fontId="7"/>
  </si>
  <si>
    <t>伊賀市御代201番</t>
    <phoneticPr fontId="7"/>
  </si>
  <si>
    <t>三重県</t>
    <rPh sb="0" eb="3">
      <t>ミエケン</t>
    </rPh>
    <phoneticPr fontId="7"/>
  </si>
  <si>
    <t>情報システム部</t>
    <rPh sb="6" eb="7">
      <t>ブ</t>
    </rPh>
    <phoneticPr fontId="7"/>
  </si>
  <si>
    <t>宮浦修</t>
    <rPh sb="2" eb="3">
      <t>オサム</t>
    </rPh>
    <phoneticPr fontId="7"/>
  </si>
  <si>
    <t>0595-45-6474</t>
    <phoneticPr fontId="7"/>
  </si>
  <si>
    <t>0595-45-6069</t>
    <phoneticPr fontId="7"/>
  </si>
  <si>
    <t>株式会社クマヒラ</t>
    <phoneticPr fontId="7"/>
  </si>
  <si>
    <t>461-0003</t>
    <phoneticPr fontId="7"/>
  </si>
  <si>
    <t>愛知県名古屋市東区筒井2-12-30</t>
    <phoneticPr fontId="7"/>
  </si>
  <si>
    <t>営業部</t>
    <rPh sb="2" eb="3">
      <t>ブ</t>
    </rPh>
    <phoneticPr fontId="7"/>
  </si>
  <si>
    <t>052-934-2530</t>
    <phoneticPr fontId="7"/>
  </si>
  <si>
    <t>052-934-2531</t>
    <phoneticPr fontId="7"/>
  </si>
  <si>
    <t>DMG森精機株式会社</t>
    <phoneticPr fontId="7"/>
  </si>
  <si>
    <t>三重県伊賀市御代201番地</t>
    <phoneticPr fontId="7"/>
  </si>
  <si>
    <t>0595-45-6474</t>
    <phoneticPr fontId="7"/>
  </si>
  <si>
    <t>23319756-001</t>
    <phoneticPr fontId="7"/>
  </si>
  <si>
    <t>IP091662</t>
    <phoneticPr fontId="7"/>
  </si>
  <si>
    <t>WV-S1130V</t>
    <phoneticPr fontId="7"/>
  </si>
  <si>
    <t>SDV27818</t>
    <phoneticPr fontId="7"/>
  </si>
  <si>
    <t>SDV27767</t>
    <phoneticPr fontId="7"/>
  </si>
  <si>
    <t>SDV27764</t>
    <phoneticPr fontId="7"/>
  </si>
  <si>
    <t>SDV27765</t>
    <phoneticPr fontId="7"/>
  </si>
  <si>
    <t>SAV23011</t>
    <phoneticPr fontId="7"/>
  </si>
  <si>
    <t>株式会社クマヒラ</t>
    <phoneticPr fontId="7"/>
  </si>
  <si>
    <t>IP091663</t>
    <phoneticPr fontId="7"/>
  </si>
  <si>
    <t>IP091664</t>
  </si>
  <si>
    <t>ＰＴ営・営業６部２課</t>
    <phoneticPr fontId="7"/>
  </si>
  <si>
    <t>遠藤</t>
    <rPh sb="0" eb="2">
      <t>エンドウ</t>
    </rPh>
    <phoneticPr fontId="7"/>
  </si>
  <si>
    <t>九州部２課</t>
    <phoneticPr fontId="7"/>
  </si>
  <si>
    <t>日本製鉄株式会社　大分製鉄所</t>
    <phoneticPr fontId="7"/>
  </si>
  <si>
    <t>設備部　制御技術室</t>
    <phoneticPr fontId="7"/>
  </si>
  <si>
    <t>870-0992</t>
    <phoneticPr fontId="7"/>
  </si>
  <si>
    <t>大分市西ノ洲１</t>
    <phoneticPr fontId="7"/>
  </si>
  <si>
    <t>大分県</t>
    <phoneticPr fontId="7"/>
  </si>
  <si>
    <t>田邊良</t>
    <phoneticPr fontId="7"/>
  </si>
  <si>
    <t>097-553-2207</t>
  </si>
  <si>
    <t>097-553-2433</t>
  </si>
  <si>
    <t>パナソニックLSネットワークス株式会社</t>
    <phoneticPr fontId="7"/>
  </si>
  <si>
    <t>810-8530</t>
    <phoneticPr fontId="7"/>
  </si>
  <si>
    <t>福岡県福岡市中央区薬院3丁目1番24号　パナソニック福岡薬院ビル6F</t>
    <phoneticPr fontId="7"/>
  </si>
  <si>
    <t>西部営業部　九州営業所</t>
    <phoneticPr fontId="7"/>
  </si>
  <si>
    <t>092-522-3778</t>
    <phoneticPr fontId="7"/>
  </si>
  <si>
    <t>092-533-7008</t>
    <phoneticPr fontId="7"/>
  </si>
  <si>
    <t>870-0992</t>
    <phoneticPr fontId="7"/>
  </si>
  <si>
    <t>大分県大分市西ノ洲１</t>
    <phoneticPr fontId="7"/>
  </si>
  <si>
    <t>097-553-2207</t>
    <phoneticPr fontId="7"/>
  </si>
  <si>
    <t>097-553-2433</t>
    <phoneticPr fontId="7"/>
  </si>
  <si>
    <t>23327912-001</t>
    <phoneticPr fontId="7"/>
  </si>
  <si>
    <t>SFV47296</t>
  </si>
  <si>
    <t>SFV47295</t>
  </si>
  <si>
    <t>SFV47303</t>
  </si>
  <si>
    <t>SFV47302</t>
  </si>
  <si>
    <t>SEV16414</t>
  </si>
  <si>
    <t>日本製鉄株式会社　大分製鉄所</t>
    <phoneticPr fontId="7"/>
  </si>
  <si>
    <t>IP091665</t>
    <phoneticPr fontId="7"/>
  </si>
  <si>
    <t>IP091666</t>
  </si>
  <si>
    <t>ＰＴ営・営業３部九州課</t>
    <phoneticPr fontId="7"/>
  </si>
  <si>
    <t>有松</t>
    <rPh sb="0" eb="2">
      <t>アリマツ</t>
    </rPh>
    <phoneticPr fontId="7"/>
  </si>
  <si>
    <t>ＦＳＣ</t>
    <phoneticPr fontId="7"/>
  </si>
  <si>
    <t>首都圏２部１課</t>
    <phoneticPr fontId="7"/>
  </si>
  <si>
    <t>日本インターネットエクスチェンジ株式会社</t>
    <phoneticPr fontId="7"/>
  </si>
  <si>
    <t>100-0004</t>
    <phoneticPr fontId="7"/>
  </si>
  <si>
    <t>東京都</t>
    <rPh sb="0" eb="3">
      <t>トウキョウト</t>
    </rPh>
    <phoneticPr fontId="7"/>
  </si>
  <si>
    <t>千代田区大手町一丁目８番１号KDDI大手町ビル19階</t>
    <phoneticPr fontId="7"/>
  </si>
  <si>
    <t>総務部</t>
    <phoneticPr fontId="7"/>
  </si>
  <si>
    <t>渡邊　正喜</t>
    <phoneticPr fontId="7"/>
  </si>
  <si>
    <t>03-3243-9579</t>
  </si>
  <si>
    <t>03-3243-9597</t>
  </si>
  <si>
    <t>株式会社日本防犯システム</t>
    <phoneticPr fontId="7"/>
  </si>
  <si>
    <t>812-0011</t>
    <phoneticPr fontId="7"/>
  </si>
  <si>
    <t>福岡県福岡市博多区博多駅前3-2-8住友生命博多ビル7階</t>
    <phoneticPr fontId="7"/>
  </si>
  <si>
    <t>092-481-2125</t>
    <phoneticPr fontId="7"/>
  </si>
  <si>
    <t>092-481-2204</t>
    <phoneticPr fontId="7"/>
  </si>
  <si>
    <t>ジャストエンジニアリング株式会社</t>
    <phoneticPr fontId="7"/>
  </si>
  <si>
    <t>103-0012</t>
    <phoneticPr fontId="7"/>
  </si>
  <si>
    <t>中央区日本橋堀留町１－３－１７日本橋三洋ビル６Ｆ</t>
    <phoneticPr fontId="7"/>
  </si>
  <si>
    <t>システムソリューション事業部</t>
    <phoneticPr fontId="7"/>
  </si>
  <si>
    <t>03-6264-9582</t>
    <phoneticPr fontId="7"/>
  </si>
  <si>
    <t>03-6264-9581</t>
    <phoneticPr fontId="7"/>
  </si>
  <si>
    <t>23312998-002</t>
    <phoneticPr fontId="7"/>
  </si>
  <si>
    <t>SEV27820</t>
  </si>
  <si>
    <t>SBV24155</t>
  </si>
  <si>
    <t>WV-S3130J</t>
    <phoneticPr fontId="7"/>
  </si>
  <si>
    <t>WJ-NX200/2</t>
    <phoneticPr fontId="7"/>
  </si>
  <si>
    <t>ココファン・ナーサリー おゆみ野</t>
    <phoneticPr fontId="7"/>
  </si>
  <si>
    <t>IP091669</t>
  </si>
  <si>
    <t>IP091671</t>
  </si>
  <si>
    <t>ココファン・ナーサリー 稲毛</t>
    <phoneticPr fontId="7"/>
  </si>
  <si>
    <t>ココファン・ナーサリー 花小金井</t>
  </si>
  <si>
    <t>ココファン・ナーサリー 花小金井</t>
    <phoneticPr fontId="7"/>
  </si>
  <si>
    <t>ココファン・ナーサリー 登戸</t>
    <phoneticPr fontId="7"/>
  </si>
  <si>
    <t>IP091667</t>
    <phoneticPr fontId="7"/>
  </si>
  <si>
    <t>IP091667</t>
    <phoneticPr fontId="43"/>
  </si>
  <si>
    <t>法人営・郵防部ＳＳ課</t>
    <phoneticPr fontId="43"/>
  </si>
  <si>
    <t>有賀</t>
    <rPh sb="0" eb="2">
      <t>アルガ</t>
    </rPh>
    <phoneticPr fontId="43"/>
  </si>
  <si>
    <t>ココファン・ナーサリー おゆみ野</t>
    <phoneticPr fontId="43"/>
  </si>
  <si>
    <t>266-0031</t>
    <phoneticPr fontId="43"/>
  </si>
  <si>
    <t>千葉市緑区おゆみ野 4-3-5</t>
    <phoneticPr fontId="43"/>
  </si>
  <si>
    <t>千葉県</t>
    <phoneticPr fontId="7"/>
  </si>
  <si>
    <t>043-292-8720</t>
  </si>
  <si>
    <t>043-292-8720</t>
    <phoneticPr fontId="43"/>
  </si>
  <si>
    <t>綜合警備保障株式会社</t>
    <phoneticPr fontId="43"/>
  </si>
  <si>
    <t>107-8511</t>
    <phoneticPr fontId="43"/>
  </si>
  <si>
    <t>東京都港区元赤坂1-6-6</t>
    <phoneticPr fontId="43"/>
  </si>
  <si>
    <t>法人営業第二部　第三営業室</t>
    <phoneticPr fontId="43"/>
  </si>
  <si>
    <t>03-3470-6825</t>
    <phoneticPr fontId="43"/>
  </si>
  <si>
    <t>千葉県千葉市緑区おゆみ野 4-3-5</t>
    <rPh sb="0" eb="2">
      <t>チバ</t>
    </rPh>
    <rPh sb="2" eb="3">
      <t>ケン</t>
    </rPh>
    <phoneticPr fontId="43"/>
  </si>
  <si>
    <t>年間</t>
    <phoneticPr fontId="7"/>
  </si>
  <si>
    <t>SCV36166</t>
  </si>
  <si>
    <t>SAV53709</t>
  </si>
  <si>
    <t>GG700450089R</t>
  </si>
  <si>
    <t>SCZ00093</t>
  </si>
  <si>
    <t>SAV25719</t>
  </si>
  <si>
    <t>23201657-002</t>
    <phoneticPr fontId="43"/>
  </si>
  <si>
    <t>23201631-002</t>
    <phoneticPr fontId="43"/>
  </si>
  <si>
    <t>WV-S1510</t>
    <phoneticPr fontId="43"/>
  </si>
  <si>
    <t>WV-S2110RJ</t>
    <phoneticPr fontId="43"/>
  </si>
  <si>
    <t>LCD-MF211ESB</t>
    <phoneticPr fontId="43"/>
  </si>
  <si>
    <t>WJ－PU104</t>
    <phoneticPr fontId="43"/>
  </si>
  <si>
    <t>WJ-NX200/5</t>
    <phoneticPr fontId="43"/>
  </si>
  <si>
    <t>ココファン・ナーサリー おゆみ野</t>
    <phoneticPr fontId="43"/>
  </si>
  <si>
    <t>IP091668</t>
    <phoneticPr fontId="7"/>
  </si>
  <si>
    <t>IP091668</t>
    <phoneticPr fontId="43"/>
  </si>
  <si>
    <t>ココファン・ナーサリー 稲毛</t>
    <phoneticPr fontId="43"/>
  </si>
  <si>
    <t>263-0031</t>
    <phoneticPr fontId="43"/>
  </si>
  <si>
    <t>千葉市稲毛区稲毛東3丁目12-2</t>
    <phoneticPr fontId="43"/>
  </si>
  <si>
    <t>043-243-9151</t>
    <phoneticPr fontId="43"/>
  </si>
  <si>
    <t>千葉県千葉市稲毛区稲毛東3丁目12-2</t>
    <rPh sb="0" eb="2">
      <t>チバ</t>
    </rPh>
    <rPh sb="2" eb="3">
      <t>ケン</t>
    </rPh>
    <phoneticPr fontId="43"/>
  </si>
  <si>
    <t>SCV36204</t>
  </si>
  <si>
    <t>SCV36165</t>
  </si>
  <si>
    <t>SAV49576</t>
  </si>
  <si>
    <t>GG70044653U8</t>
  </si>
  <si>
    <t>SCZ00089</t>
  </si>
  <si>
    <t>SAV25731</t>
  </si>
  <si>
    <t>IP091669</t>
    <phoneticPr fontId="43"/>
  </si>
  <si>
    <t>ココファン・ナーサリー 稲毛</t>
    <phoneticPr fontId="43"/>
  </si>
  <si>
    <t>187-0002</t>
  </si>
  <si>
    <t>187-0002</t>
    <phoneticPr fontId="43"/>
  </si>
  <si>
    <t>小平市花小金井3丁目1-21-1</t>
    <phoneticPr fontId="43"/>
  </si>
  <si>
    <t>東京都</t>
    <rPh sb="0" eb="3">
      <t>トウキョウト</t>
    </rPh>
    <phoneticPr fontId="43"/>
  </si>
  <si>
    <t>042-451-7020</t>
  </si>
  <si>
    <t>042-451-7020</t>
    <phoneticPr fontId="43"/>
  </si>
  <si>
    <t>東京都小平市花小金井3丁目1-21-1</t>
    <rPh sb="0" eb="3">
      <t>トウキョウト</t>
    </rPh>
    <phoneticPr fontId="43"/>
  </si>
  <si>
    <t>Nパケ</t>
    <phoneticPr fontId="43"/>
  </si>
  <si>
    <t>Nパケ</t>
    <phoneticPr fontId="43"/>
  </si>
  <si>
    <t>SCV36227</t>
  </si>
  <si>
    <t>SDV33473</t>
  </si>
  <si>
    <t>GG700446950H</t>
  </si>
  <si>
    <t>SDZ00116</t>
  </si>
  <si>
    <t>SAV29142</t>
  </si>
  <si>
    <t>23201705-002</t>
    <phoneticPr fontId="43"/>
  </si>
  <si>
    <t>IP091670</t>
    <phoneticPr fontId="7"/>
  </si>
  <si>
    <t>IP091670</t>
    <phoneticPr fontId="43"/>
  </si>
  <si>
    <t>ココファン・ナーサリー 大崎</t>
  </si>
  <si>
    <t>ココファン・ナーサリー 大崎</t>
    <phoneticPr fontId="7"/>
  </si>
  <si>
    <t>ココファン・ナーサリー 大崎</t>
    <phoneticPr fontId="43"/>
  </si>
  <si>
    <t>ココファン・ナーサリー 花小金井</t>
    <phoneticPr fontId="43"/>
  </si>
  <si>
    <t>WV-S1510</t>
    <phoneticPr fontId="43"/>
  </si>
  <si>
    <t>WV-S4150</t>
    <phoneticPr fontId="43"/>
  </si>
  <si>
    <t>LCD-MF211ESB</t>
    <phoneticPr fontId="43"/>
  </si>
  <si>
    <t>WJ－PU104</t>
    <phoneticPr fontId="43"/>
  </si>
  <si>
    <t>WJ-NX200/5</t>
    <phoneticPr fontId="43"/>
  </si>
  <si>
    <t>141-0032</t>
  </si>
  <si>
    <t>141-0032</t>
    <phoneticPr fontId="43"/>
  </si>
  <si>
    <t>品川区大崎3-6-32</t>
    <phoneticPr fontId="43"/>
  </si>
  <si>
    <t>東京都</t>
    <rPh sb="0" eb="3">
      <t>トウキョウト</t>
    </rPh>
    <phoneticPr fontId="43"/>
  </si>
  <si>
    <t>03-5436-8231</t>
  </si>
  <si>
    <t>03-5436-8231</t>
    <phoneticPr fontId="43"/>
  </si>
  <si>
    <t>東京都品川区大崎3-6-32</t>
    <rPh sb="0" eb="3">
      <t>トウキョウト</t>
    </rPh>
    <phoneticPr fontId="43"/>
  </si>
  <si>
    <t>年間</t>
    <phoneticPr fontId="7"/>
  </si>
  <si>
    <t>年間</t>
    <phoneticPr fontId="43"/>
  </si>
  <si>
    <t>SCV36213</t>
  </si>
  <si>
    <t>SAV16636</t>
  </si>
  <si>
    <t>GG70044644W5</t>
  </si>
  <si>
    <t>SDZ00115</t>
  </si>
  <si>
    <t>SAV25735</t>
  </si>
  <si>
    <t>23201676-002</t>
    <phoneticPr fontId="43"/>
  </si>
  <si>
    <t>ココファン・ナーサリー 大崎</t>
    <phoneticPr fontId="43"/>
  </si>
  <si>
    <t>WV-S1510</t>
    <phoneticPr fontId="43"/>
  </si>
  <si>
    <t>WV-S2110RJ</t>
    <phoneticPr fontId="43"/>
  </si>
  <si>
    <t>ココファン・ナーサリー 登戸</t>
  </si>
  <si>
    <t>214-0014</t>
    <phoneticPr fontId="43"/>
  </si>
  <si>
    <t>神奈川県</t>
    <rPh sb="0" eb="4">
      <t>カナガワケン</t>
    </rPh>
    <phoneticPr fontId="43"/>
  </si>
  <si>
    <t>川崎市多摩区登戸１６１２－１</t>
    <phoneticPr fontId="43"/>
  </si>
  <si>
    <t>044-930-1251</t>
  </si>
  <si>
    <t>044-930-1251</t>
    <phoneticPr fontId="43"/>
  </si>
  <si>
    <t>神奈川県川崎市多摩区登戸１６１２－１</t>
    <rPh sb="0" eb="4">
      <t>カナガワケン</t>
    </rPh>
    <phoneticPr fontId="43"/>
  </si>
  <si>
    <t>SCV46725</t>
  </si>
  <si>
    <t>SAV22095</t>
  </si>
  <si>
    <t>GG70046892F2</t>
  </si>
  <si>
    <t>SCZ00031</t>
  </si>
  <si>
    <t>SAV31417</t>
  </si>
  <si>
    <t>23201733-002</t>
    <phoneticPr fontId="43"/>
  </si>
  <si>
    <t>ココファン・ナーサリー 登戸</t>
    <phoneticPr fontId="43"/>
  </si>
  <si>
    <t>IP091672</t>
    <phoneticPr fontId="7"/>
  </si>
  <si>
    <t>IP091672</t>
    <phoneticPr fontId="43"/>
  </si>
  <si>
    <t>ココファン・ナーサリー 二ツ橋</t>
    <phoneticPr fontId="7"/>
  </si>
  <si>
    <t>ココファン・ナーサリー 二ツ橋</t>
    <phoneticPr fontId="43"/>
  </si>
  <si>
    <t>246-0021</t>
    <phoneticPr fontId="43"/>
  </si>
  <si>
    <t xml:space="preserve">横浜市瀬谷区二ツ橋町351-3 </t>
    <phoneticPr fontId="43"/>
  </si>
  <si>
    <t>045-360-1070</t>
    <phoneticPr fontId="43"/>
  </si>
  <si>
    <t xml:space="preserve">神奈川県横浜市瀬谷区二ツ橋町351-3 </t>
    <rPh sb="0" eb="4">
      <t>カナガワケン</t>
    </rPh>
    <phoneticPr fontId="43"/>
  </si>
  <si>
    <t>SCV46736</t>
  </si>
  <si>
    <t>SDV15915</t>
  </si>
  <si>
    <t>GG70044262IX</t>
  </si>
  <si>
    <t>SCZ00028</t>
  </si>
  <si>
    <t>SCV34451</t>
  </si>
  <si>
    <t>23201699-002</t>
    <phoneticPr fontId="43"/>
  </si>
  <si>
    <t>ココファン・ナーサリー 二ツ橋</t>
    <phoneticPr fontId="43"/>
  </si>
  <si>
    <t>IP091673</t>
    <phoneticPr fontId="7"/>
  </si>
  <si>
    <t>IP091673</t>
    <phoneticPr fontId="43"/>
  </si>
  <si>
    <t>ココファン・ナーサリー 日吉本町</t>
    <phoneticPr fontId="7"/>
  </si>
  <si>
    <t>ココファン・ナーサリー 日吉本町</t>
    <phoneticPr fontId="43"/>
  </si>
  <si>
    <t>223-0062</t>
    <phoneticPr fontId="43"/>
  </si>
  <si>
    <t>横浜市港北区日吉本町3丁目23番15号</t>
    <phoneticPr fontId="43"/>
  </si>
  <si>
    <t>045-560-2331</t>
  </si>
  <si>
    <t>045-560-2331</t>
    <phoneticPr fontId="43"/>
  </si>
  <si>
    <t>神奈川県横浜市港北区日吉本町3丁目23番15号</t>
    <phoneticPr fontId="7"/>
  </si>
  <si>
    <t>SCV36234</t>
  </si>
  <si>
    <t>SAV16798</t>
  </si>
  <si>
    <t>SAV16832</t>
  </si>
  <si>
    <t>GG70044688A8</t>
  </si>
  <si>
    <t>SCZ00030</t>
  </si>
  <si>
    <t>SAV31479</t>
  </si>
  <si>
    <t>23201617-002</t>
    <phoneticPr fontId="43"/>
  </si>
  <si>
    <t>IP091674</t>
    <phoneticPr fontId="7"/>
  </si>
  <si>
    <t>IP091674</t>
    <phoneticPr fontId="43"/>
  </si>
  <si>
    <t>ココファン・ナーサリー 馬込</t>
  </si>
  <si>
    <t>ココファン・ナーサリー 馬込</t>
    <phoneticPr fontId="7"/>
  </si>
  <si>
    <t>ココファン・ナーサリー 馬込</t>
    <phoneticPr fontId="43"/>
  </si>
  <si>
    <t>143-0027</t>
  </si>
  <si>
    <t>143-0027</t>
    <phoneticPr fontId="43"/>
  </si>
  <si>
    <t>大田区中馬込2丁目8番1号</t>
    <phoneticPr fontId="43"/>
  </si>
  <si>
    <t>03-5709-7165</t>
  </si>
  <si>
    <t>03-5709-7165</t>
    <phoneticPr fontId="43"/>
  </si>
  <si>
    <t>東京都大田区中馬込2丁目8番1号</t>
    <rPh sb="0" eb="3">
      <t>トウキョウト</t>
    </rPh>
    <phoneticPr fontId="43"/>
  </si>
  <si>
    <t>SCV36214</t>
  </si>
  <si>
    <t>SCV26831</t>
  </si>
  <si>
    <t>GG70045056YX</t>
  </si>
  <si>
    <t>SCZ00096</t>
  </si>
  <si>
    <t>SAV31459</t>
  </si>
  <si>
    <t>23201649-002</t>
    <phoneticPr fontId="43"/>
  </si>
  <si>
    <t>IP091675</t>
    <phoneticPr fontId="7"/>
  </si>
  <si>
    <t>IP091675</t>
    <phoneticPr fontId="43"/>
  </si>
  <si>
    <t>ココファン・ナーサリー 武蔵浦和</t>
  </si>
  <si>
    <t>ココファン・ナーサリー 武蔵浦和</t>
    <phoneticPr fontId="7"/>
  </si>
  <si>
    <t>ココファン・ナーサリー 武蔵浦和</t>
    <phoneticPr fontId="43"/>
  </si>
  <si>
    <t>336-0021</t>
  </si>
  <si>
    <t>336-0021</t>
    <phoneticPr fontId="43"/>
  </si>
  <si>
    <t>さいたま市南区別所6-19-8</t>
    <phoneticPr fontId="43"/>
  </si>
  <si>
    <t>埼玉県</t>
    <phoneticPr fontId="7"/>
  </si>
  <si>
    <t>048-872-3201</t>
  </si>
  <si>
    <t>048-872-3201</t>
    <phoneticPr fontId="43"/>
  </si>
  <si>
    <t>埼玉県さいたま市南区別所6-19-8</t>
    <rPh sb="0" eb="3">
      <t>サイタマケン</t>
    </rPh>
    <phoneticPr fontId="43"/>
  </si>
  <si>
    <t>SCV36205</t>
  </si>
  <si>
    <t>SAV49602</t>
  </si>
  <si>
    <t>GG70044643HU</t>
  </si>
  <si>
    <t>SCZ00095</t>
  </si>
  <si>
    <t>SAV31481</t>
  </si>
  <si>
    <t>23201623-002</t>
    <phoneticPr fontId="43"/>
  </si>
  <si>
    <t>WV-S2110RJ</t>
    <phoneticPr fontId="43"/>
  </si>
  <si>
    <t>ココファン・ナーサリー 武蔵浦和</t>
    <phoneticPr fontId="43"/>
  </si>
  <si>
    <t>IP091676</t>
    <phoneticPr fontId="7"/>
  </si>
  <si>
    <t>IP091676</t>
    <phoneticPr fontId="43"/>
  </si>
  <si>
    <t>ココファン・ナーサリー 片倉</t>
  </si>
  <si>
    <t>ココファン・ナーサリー 片倉</t>
    <phoneticPr fontId="7"/>
  </si>
  <si>
    <t>ココファン・ナーサリー 片倉</t>
    <phoneticPr fontId="43"/>
  </si>
  <si>
    <t>221-0865</t>
  </si>
  <si>
    <t>221-0865</t>
    <phoneticPr fontId="43"/>
  </si>
  <si>
    <t>横浜市神奈川区片倉１－２３－２６</t>
    <phoneticPr fontId="43"/>
  </si>
  <si>
    <t>神奈川県</t>
    <rPh sb="0" eb="4">
      <t>カナガワケン</t>
    </rPh>
    <phoneticPr fontId="43"/>
  </si>
  <si>
    <t>045-488-5118</t>
    <phoneticPr fontId="43"/>
  </si>
  <si>
    <t>神奈川県横浜市神奈川区片倉１－２３－２６</t>
    <rPh sb="0" eb="4">
      <t>カナガワケン</t>
    </rPh>
    <phoneticPr fontId="43"/>
  </si>
  <si>
    <t>SCV36186</t>
  </si>
  <si>
    <t>SDV15914</t>
  </si>
  <si>
    <t>GG700468224E</t>
  </si>
  <si>
    <t>SCZ00066</t>
  </si>
  <si>
    <t>SCV34487</t>
  </si>
  <si>
    <t>23201746-002</t>
    <phoneticPr fontId="43"/>
  </si>
  <si>
    <t>WV-S4150</t>
    <phoneticPr fontId="43"/>
  </si>
  <si>
    <t>IP091677</t>
    <phoneticPr fontId="7"/>
  </si>
  <si>
    <t>IP091677</t>
    <phoneticPr fontId="43"/>
  </si>
  <si>
    <t>ココファン・ナーサリー 北上尾</t>
  </si>
  <si>
    <t>ココファン・ナーサリー 北上尾</t>
    <phoneticPr fontId="7"/>
  </si>
  <si>
    <t>ココファン・ナーサリー 北上尾</t>
    <phoneticPr fontId="43"/>
  </si>
  <si>
    <t>362-0016</t>
  </si>
  <si>
    <t>362-0016</t>
    <phoneticPr fontId="43"/>
  </si>
  <si>
    <t>上尾市原新町４－２</t>
    <phoneticPr fontId="43"/>
  </si>
  <si>
    <t>048-778-1885</t>
  </si>
  <si>
    <t>048-778-1885</t>
    <phoneticPr fontId="43"/>
  </si>
  <si>
    <t>埼玉県上尾市原新町４－２</t>
    <rPh sb="0" eb="3">
      <t>サイタマケン</t>
    </rPh>
    <phoneticPr fontId="43"/>
  </si>
  <si>
    <t>SCV46724</t>
  </si>
  <si>
    <t>SDV33472</t>
  </si>
  <si>
    <t>GG70044634NP</t>
  </si>
  <si>
    <t>SCZ00027</t>
  </si>
  <si>
    <t>SAV31458</t>
  </si>
  <si>
    <t>23201722-002</t>
    <phoneticPr fontId="43"/>
  </si>
  <si>
    <t>IP091678</t>
  </si>
  <si>
    <t>IP091678</t>
    <phoneticPr fontId="7"/>
  </si>
  <si>
    <t>IP091679</t>
  </si>
  <si>
    <t>ココファン・ナーサリー 柏の葉</t>
  </si>
  <si>
    <t>ココファン・ナーサリー 柏の葉</t>
    <phoneticPr fontId="7"/>
  </si>
  <si>
    <t>ココファン・ナーサリー 柏の葉分園ニーノ</t>
  </si>
  <si>
    <t>ココファン・ナーサリー 柏の葉分園ニーノ</t>
    <phoneticPr fontId="7"/>
  </si>
  <si>
    <t>ココファン・ナーサリー 柏の葉</t>
    <phoneticPr fontId="43"/>
  </si>
  <si>
    <t>277-0871</t>
  </si>
  <si>
    <t>277-0871</t>
    <phoneticPr fontId="43"/>
  </si>
  <si>
    <t>柏市若柴227番地6　柏の葉キャンパス147街区コモンD棟</t>
    <phoneticPr fontId="43"/>
  </si>
  <si>
    <t>千葉県</t>
    <phoneticPr fontId="7"/>
  </si>
  <si>
    <t>04-7137-0860</t>
  </si>
  <si>
    <t>04-7137-0860</t>
    <phoneticPr fontId="43"/>
  </si>
  <si>
    <t>SVG02589</t>
  </si>
  <si>
    <t>SBV01091</t>
  </si>
  <si>
    <t>GG70055824KI</t>
  </si>
  <si>
    <t>SFZ00731</t>
  </si>
  <si>
    <t>SDV08350</t>
  </si>
  <si>
    <t>23201588-002</t>
    <phoneticPr fontId="43"/>
  </si>
  <si>
    <t>千葉県柏市若柴227番地6　柏の葉キャンパス147街区コモンD棟</t>
    <rPh sb="0" eb="2">
      <t>チバ</t>
    </rPh>
    <rPh sb="2" eb="3">
      <t>ケン</t>
    </rPh>
    <phoneticPr fontId="43"/>
  </si>
  <si>
    <t>WV-S2110RJ</t>
    <phoneticPr fontId="43"/>
  </si>
  <si>
    <t>ココファン・ナーサリー 柏の葉分園ニーノ</t>
    <phoneticPr fontId="43"/>
  </si>
  <si>
    <t>柏市若柴227番地6柏の葉キャンパス147街区ガーデンコートE棟</t>
    <phoneticPr fontId="43"/>
  </si>
  <si>
    <t>04-7135-7005</t>
  </si>
  <si>
    <t>04-7135-7005</t>
    <phoneticPr fontId="43"/>
  </si>
  <si>
    <t>千葉県柏市若柴227番地6柏の葉キャンパス147街区ガーデンコートE棟</t>
    <rPh sb="0" eb="2">
      <t>チバ</t>
    </rPh>
    <rPh sb="2" eb="3">
      <t>ケン</t>
    </rPh>
    <phoneticPr fontId="43"/>
  </si>
  <si>
    <t>SBV07848</t>
  </si>
  <si>
    <t>SBV07831</t>
  </si>
  <si>
    <t>GG70055834TB</t>
  </si>
  <si>
    <t>SFZ00732</t>
  </si>
  <si>
    <t>SDV08344</t>
  </si>
  <si>
    <t>23201713-002</t>
    <phoneticPr fontId="43"/>
  </si>
  <si>
    <t>IP091680</t>
    <phoneticPr fontId="7"/>
  </si>
  <si>
    <t>ＰＴ営・営業２部関西課</t>
    <phoneticPr fontId="7"/>
  </si>
  <si>
    <t>藤井</t>
    <rPh sb="0" eb="2">
      <t>フジイ</t>
    </rPh>
    <phoneticPr fontId="7"/>
  </si>
  <si>
    <t>ＦＳＣ</t>
    <phoneticPr fontId="7"/>
  </si>
  <si>
    <t>関西１部２課</t>
    <phoneticPr fontId="7"/>
  </si>
  <si>
    <t>産業振興株式会社　広畑事業所</t>
    <phoneticPr fontId="7"/>
  </si>
  <si>
    <t>671-1188</t>
    <phoneticPr fontId="7"/>
  </si>
  <si>
    <t>姫路市広畑区富士町一番地　広畑製鉄所内</t>
    <phoneticPr fontId="7"/>
  </si>
  <si>
    <t>兵庫県</t>
    <phoneticPr fontId="7"/>
  </si>
  <si>
    <t>生産部生産業務課</t>
    <phoneticPr fontId="7"/>
  </si>
  <si>
    <t>079-236-1368</t>
  </si>
  <si>
    <t>079-236-1368</t>
    <phoneticPr fontId="7"/>
  </si>
  <si>
    <t>079-237-8085</t>
  </si>
  <si>
    <t>079-237-8085</t>
    <phoneticPr fontId="7"/>
  </si>
  <si>
    <t>株式会社ニチワ</t>
    <phoneticPr fontId="7"/>
  </si>
  <si>
    <t>670-0012</t>
    <phoneticPr fontId="7"/>
  </si>
  <si>
    <t>兵庫県姫路市本町１２７</t>
    <phoneticPr fontId="7"/>
  </si>
  <si>
    <t>姫路支店</t>
    <phoneticPr fontId="7"/>
  </si>
  <si>
    <t>079-281-1551</t>
    <phoneticPr fontId="7"/>
  </si>
  <si>
    <t>079-281-5011</t>
    <phoneticPr fontId="7"/>
  </si>
  <si>
    <t>兵庫県姫路市広畑区富士町一番地　広畑製鉄所内</t>
    <phoneticPr fontId="7"/>
  </si>
  <si>
    <t>SFV04954</t>
  </si>
  <si>
    <t>SFV50616</t>
  </si>
  <si>
    <t>IP091681</t>
    <phoneticPr fontId="7"/>
  </si>
  <si>
    <t>23307027-001</t>
    <phoneticPr fontId="7"/>
  </si>
  <si>
    <t>WV-X6531NS</t>
    <phoneticPr fontId="7"/>
  </si>
  <si>
    <t>WJ-NX200/V1</t>
    <phoneticPr fontId="7"/>
  </si>
  <si>
    <t>IP091682</t>
  </si>
  <si>
    <t>IP091682</t>
    <phoneticPr fontId="7"/>
  </si>
  <si>
    <t>ＰＴ営・営業２部中部課</t>
  </si>
  <si>
    <t>ＰＴ営・営業２部中部課</t>
    <phoneticPr fontId="7"/>
  </si>
  <si>
    <t>大場</t>
  </si>
  <si>
    <t>大場</t>
    <rPh sb="0" eb="2">
      <t>オオバ</t>
    </rPh>
    <phoneticPr fontId="7"/>
  </si>
  <si>
    <t>中日本部２課</t>
  </si>
  <si>
    <t>中日本部２課</t>
    <phoneticPr fontId="7"/>
  </si>
  <si>
    <t>ＦＳＣ</t>
    <phoneticPr fontId="7"/>
  </si>
  <si>
    <t>ＤＭＧ森精機株式会社　名古屋本社</t>
  </si>
  <si>
    <t>ＤＭＧ森精機株式会社　名古屋本社</t>
    <rPh sb="15" eb="16">
      <t>シャ</t>
    </rPh>
    <phoneticPr fontId="7"/>
  </si>
  <si>
    <t>450-0002</t>
    <phoneticPr fontId="7"/>
  </si>
  <si>
    <t>名古屋市中村区名駅2-35-16</t>
  </si>
  <si>
    <t>名古屋市中村区名駅2-35-16</t>
    <phoneticPr fontId="7"/>
  </si>
  <si>
    <t>愛知県</t>
    <rPh sb="0" eb="3">
      <t>アイチケン</t>
    </rPh>
    <phoneticPr fontId="7"/>
  </si>
  <si>
    <t>総務部</t>
    <rPh sb="2" eb="3">
      <t>ブ</t>
    </rPh>
    <phoneticPr fontId="7"/>
  </si>
  <si>
    <t>鈴木俊也</t>
  </si>
  <si>
    <t>鈴木俊也</t>
    <rPh sb="2" eb="4">
      <t>シュンヤ</t>
    </rPh>
    <phoneticPr fontId="7"/>
  </si>
  <si>
    <t>052-587-1825</t>
  </si>
  <si>
    <t>052-587-1825</t>
    <phoneticPr fontId="7"/>
  </si>
  <si>
    <t>052-587-1844</t>
  </si>
  <si>
    <t>052-587-1844</t>
    <phoneticPr fontId="7"/>
  </si>
  <si>
    <t>461-0003</t>
  </si>
  <si>
    <t>461-0003</t>
    <phoneticPr fontId="7"/>
  </si>
  <si>
    <t>愛知県名古屋市東区筒井2-12-30</t>
  </si>
  <si>
    <t>愛知県名古屋市東区筒井2-12-30</t>
    <phoneticPr fontId="7"/>
  </si>
  <si>
    <t>営業部</t>
    <rPh sb="2" eb="3">
      <t>ブ</t>
    </rPh>
    <phoneticPr fontId="7"/>
  </si>
  <si>
    <t>052-934-2530</t>
  </si>
  <si>
    <t>052-934-2530</t>
    <phoneticPr fontId="7"/>
  </si>
  <si>
    <t>052-934-2531</t>
  </si>
  <si>
    <t>052-934-2531</t>
    <phoneticPr fontId="7"/>
  </si>
  <si>
    <t>DMG森精機株式会社　名古屋本社</t>
  </si>
  <si>
    <t>DMG森精機株式会社　名古屋本社</t>
    <phoneticPr fontId="7"/>
  </si>
  <si>
    <t>愛知県名古屋市中村区名駅2-35-16</t>
  </si>
  <si>
    <t>愛知県名古屋市中村区名駅2-35-16</t>
    <phoneticPr fontId="7"/>
  </si>
  <si>
    <t>IP091683</t>
    <phoneticPr fontId="7"/>
  </si>
  <si>
    <t>WV-S1130V</t>
  </si>
  <si>
    <t>WV-S1130V</t>
    <phoneticPr fontId="7"/>
  </si>
  <si>
    <t>23318452-001</t>
  </si>
  <si>
    <t>23318452-001</t>
    <phoneticPr fontId="7"/>
  </si>
  <si>
    <t>ＤＭＧ森精機株式会社　名古屋本社</t>
    <phoneticPr fontId="7"/>
  </si>
  <si>
    <t>WV-S1130V</t>
    <phoneticPr fontId="7"/>
  </si>
  <si>
    <t>WJ-NX300/16</t>
    <phoneticPr fontId="7"/>
  </si>
  <si>
    <t>IP091684</t>
    <phoneticPr fontId="7"/>
  </si>
  <si>
    <t>IP091685</t>
    <phoneticPr fontId="7"/>
  </si>
  <si>
    <t>DMG森精機株式会社　グローバルヘッドクォータ</t>
  </si>
  <si>
    <t>DMG森精機株式会社　グローバルヘッドクォータ</t>
    <phoneticPr fontId="7"/>
  </si>
  <si>
    <t>135-0052</t>
  </si>
  <si>
    <t>135-0052</t>
    <phoneticPr fontId="7"/>
  </si>
  <si>
    <t>江東区潮見2-3-23</t>
  </si>
  <si>
    <t>江東区潮見2-3-23</t>
    <phoneticPr fontId="7"/>
  </si>
  <si>
    <t>東京都</t>
    <rPh sb="0" eb="3">
      <t>トウキョウト</t>
    </rPh>
    <phoneticPr fontId="7"/>
  </si>
  <si>
    <t>井上和代</t>
  </si>
  <si>
    <t>井上和代</t>
    <rPh sb="2" eb="4">
      <t>カズヨ</t>
    </rPh>
    <phoneticPr fontId="7"/>
  </si>
  <si>
    <t>03-6758-5900</t>
  </si>
  <si>
    <t>03-6758-5900</t>
    <phoneticPr fontId="7"/>
  </si>
  <si>
    <t>03-6758-5919</t>
  </si>
  <si>
    <t>03-6758-5919</t>
    <phoneticPr fontId="7"/>
  </si>
  <si>
    <t>株式会社クマヒラ　東海支社</t>
  </si>
  <si>
    <t>株式会社クマヒラ　東海支社</t>
    <phoneticPr fontId="7"/>
  </si>
  <si>
    <t>東京都江東区潮見2-3-23</t>
  </si>
  <si>
    <t>東京都江東区潮見2-3-23</t>
    <rPh sb="0" eb="3">
      <t>トウキョウト</t>
    </rPh>
    <phoneticPr fontId="7"/>
  </si>
  <si>
    <t>SFV38026</t>
    <phoneticPr fontId="7"/>
  </si>
  <si>
    <t>SFV38030</t>
    <phoneticPr fontId="7"/>
  </si>
  <si>
    <t>23318474-001</t>
  </si>
  <si>
    <t>IP091686</t>
    <phoneticPr fontId="7"/>
  </si>
  <si>
    <t>法人営・法人３部２課</t>
    <phoneticPr fontId="7"/>
  </si>
  <si>
    <t>藤本</t>
  </si>
  <si>
    <t>藤本</t>
    <rPh sb="0" eb="2">
      <t>フジモト</t>
    </rPh>
    <phoneticPr fontId="7"/>
  </si>
  <si>
    <t>関西１部２課</t>
  </si>
  <si>
    <t>株式会社ＪＲ西日本ＩＴソリューションズ</t>
    <phoneticPr fontId="7"/>
  </si>
  <si>
    <t>532-0003</t>
    <phoneticPr fontId="7"/>
  </si>
  <si>
    <t>大阪市淀川区宮原４－５－３６　セントラル新大阪3階</t>
  </si>
  <si>
    <t>大阪市淀川区宮原４－５－３６　セントラル新大阪3階</t>
    <phoneticPr fontId="7"/>
  </si>
  <si>
    <t>大阪府</t>
    <rPh sb="0" eb="3">
      <t>オオサカフ</t>
    </rPh>
    <phoneticPr fontId="7"/>
  </si>
  <si>
    <t>品質管理部　品質管理グループ</t>
  </si>
  <si>
    <t>品質管理部　品質管理グループ</t>
    <phoneticPr fontId="7"/>
  </si>
  <si>
    <t>奥瀬　信彦</t>
  </si>
  <si>
    <t>奥瀬　信彦</t>
    <phoneticPr fontId="7"/>
  </si>
  <si>
    <t>06-6151-3070</t>
    <phoneticPr fontId="7"/>
  </si>
  <si>
    <t>06-6151-3436</t>
    <phoneticPr fontId="7"/>
  </si>
  <si>
    <t>日本電気株式会社</t>
    <phoneticPr fontId="7"/>
  </si>
  <si>
    <t>大阪府大阪市中央区城見１－４－２４　ＮＥＣ関西ビル</t>
  </si>
  <si>
    <t>大阪府大阪市中央区城見１－４－２４　ＮＥＣ関西ビル</t>
    <rPh sb="0" eb="3">
      <t>オオサカフ</t>
    </rPh>
    <phoneticPr fontId="7"/>
  </si>
  <si>
    <t>540-8551</t>
  </si>
  <si>
    <t>540-8551</t>
    <phoneticPr fontId="7"/>
  </si>
  <si>
    <t>交通・物流ソリューション事業部４ＩＧ</t>
  </si>
  <si>
    <t>交通・物流ソリューション事業部４ＩＧ</t>
    <phoneticPr fontId="7"/>
  </si>
  <si>
    <t>06-6945-3156</t>
  </si>
  <si>
    <t>06-6945-3156</t>
    <phoneticPr fontId="7"/>
  </si>
  <si>
    <t>06-6945-3056</t>
  </si>
  <si>
    <t>06-6945-3056</t>
    <phoneticPr fontId="7"/>
  </si>
  <si>
    <t>大阪市淀川区宮原４－１－６　アクロス新大阪５階</t>
  </si>
  <si>
    <t>大阪市淀川区宮原４－１－６　アクロス新大阪５階</t>
    <phoneticPr fontId="7"/>
  </si>
  <si>
    <t>IP091687</t>
    <phoneticPr fontId="7"/>
  </si>
  <si>
    <t>SAV26989</t>
  </si>
  <si>
    <t>23345264-001</t>
    <phoneticPr fontId="7"/>
  </si>
  <si>
    <t>日本電気株式会社</t>
    <phoneticPr fontId="7"/>
  </si>
  <si>
    <t>株式会社ＪＲ西日本ＩＴソリューションズ</t>
    <phoneticPr fontId="7"/>
  </si>
  <si>
    <t>SFV30479</t>
    <phoneticPr fontId="7"/>
  </si>
  <si>
    <t>SDV01614</t>
    <phoneticPr fontId="7"/>
  </si>
  <si>
    <t>SFV30473</t>
    <phoneticPr fontId="7"/>
  </si>
  <si>
    <t>IP091688</t>
  </si>
  <si>
    <t>JA富士市吉永北まちづくりセンターATMコーナー</t>
    <phoneticPr fontId="7"/>
  </si>
  <si>
    <t>IP091688</t>
    <phoneticPr fontId="7"/>
  </si>
  <si>
    <t>IP091688</t>
    <phoneticPr fontId="43"/>
  </si>
  <si>
    <t>ＰＴ営・営業６部中部３課</t>
  </si>
  <si>
    <t>ＰＴ営・営業６部中部３課</t>
    <phoneticPr fontId="43"/>
  </si>
  <si>
    <t>勝山</t>
    <rPh sb="0" eb="2">
      <t>カツヤマ</t>
    </rPh>
    <phoneticPr fontId="43"/>
  </si>
  <si>
    <t>417-0805</t>
  </si>
  <si>
    <t>417-0805</t>
    <phoneticPr fontId="43"/>
  </si>
  <si>
    <t>富士市鵜無ケ淵162-1</t>
  </si>
  <si>
    <t>富士市鵜無ケ淵162-1</t>
    <phoneticPr fontId="43"/>
  </si>
  <si>
    <t>静岡県</t>
    <rPh sb="0" eb="3">
      <t>シズオカケン</t>
    </rPh>
    <phoneticPr fontId="43"/>
  </si>
  <si>
    <t>0545-21-3559</t>
  </si>
  <si>
    <t>0545-21-3559</t>
    <phoneticPr fontId="43"/>
  </si>
  <si>
    <t>綜合警備保障株式会社</t>
    <phoneticPr fontId="43"/>
  </si>
  <si>
    <t>静岡県富士市錦町1-2-1</t>
  </si>
  <si>
    <t>静岡県富士市錦町1-2-1</t>
    <phoneticPr fontId="43"/>
  </si>
  <si>
    <t>417-0045</t>
  </si>
  <si>
    <t>417-0045</t>
    <phoneticPr fontId="43"/>
  </si>
  <si>
    <t>沼津支社　富士支店</t>
  </si>
  <si>
    <t>沼津支社　富士支店</t>
    <phoneticPr fontId="43"/>
  </si>
  <si>
    <t>0545-51-8805</t>
  </si>
  <si>
    <t>0545-51-8805</t>
    <phoneticPr fontId="43"/>
  </si>
  <si>
    <t>静岡県富士市鵜無ケ淵162-1</t>
  </si>
  <si>
    <t>静岡県富士市鵜無ケ淵162-1</t>
    <rPh sb="0" eb="3">
      <t>シズオカケン</t>
    </rPh>
    <phoneticPr fontId="43"/>
  </si>
  <si>
    <t>JA富士市吉永北まちづくりセンター</t>
  </si>
  <si>
    <t>JA富士市吉永北まちづくりセンター</t>
    <phoneticPr fontId="43"/>
  </si>
  <si>
    <t>ATMコーナー</t>
  </si>
  <si>
    <t>ATMコーナー</t>
    <phoneticPr fontId="43"/>
  </si>
  <si>
    <t>SHV05808</t>
  </si>
  <si>
    <t>SFZ00893</t>
  </si>
  <si>
    <t>GG70058815PD</t>
  </si>
  <si>
    <t>23325054-002</t>
  </si>
  <si>
    <t>23325054-002</t>
    <phoneticPr fontId="43"/>
  </si>
  <si>
    <t>WV-S1110V</t>
    <phoneticPr fontId="43"/>
  </si>
  <si>
    <t>WJ-NX200/05</t>
    <phoneticPr fontId="43"/>
  </si>
  <si>
    <t>WJ-PU104</t>
    <phoneticPr fontId="43"/>
  </si>
  <si>
    <t>LCD-MF211ESB</t>
    <phoneticPr fontId="43"/>
  </si>
  <si>
    <t>23318474-001</t>
    <phoneticPr fontId="7"/>
  </si>
  <si>
    <t>IP091689</t>
    <phoneticPr fontId="7"/>
  </si>
  <si>
    <t>ショップイン　グランデュオ蒲田店</t>
  </si>
  <si>
    <t>ショップイン　グランデュオ蒲田店</t>
    <phoneticPr fontId="7"/>
  </si>
  <si>
    <t>IP091689</t>
  </si>
  <si>
    <t>IP091689</t>
    <phoneticPr fontId="43"/>
  </si>
  <si>
    <t>法人営・郵防部ＳＳ課</t>
  </si>
  <si>
    <t>有賀</t>
  </si>
  <si>
    <t>ショップイン　グランデュオ蒲田店</t>
    <phoneticPr fontId="43"/>
  </si>
  <si>
    <t>144-0051</t>
  </si>
  <si>
    <t>144-0051</t>
    <phoneticPr fontId="43"/>
  </si>
  <si>
    <t>東京都</t>
    <rPh sb="0" eb="3">
      <t>トウキョウト</t>
    </rPh>
    <phoneticPr fontId="43"/>
  </si>
  <si>
    <t>大田区西蒲田7-68-1　グランデュオ蒲田西館 3F</t>
  </si>
  <si>
    <t>大田区西蒲田7-68-1　グランデュオ蒲田西館 3F</t>
    <phoneticPr fontId="43"/>
  </si>
  <si>
    <t>03-5713-6230</t>
  </si>
  <si>
    <t>03-5713-6230</t>
    <phoneticPr fontId="43"/>
  </si>
  <si>
    <t>綜合警備保障株式会社</t>
    <phoneticPr fontId="43"/>
  </si>
  <si>
    <t>東京都中野区中央１－３８－１</t>
    <phoneticPr fontId="43"/>
  </si>
  <si>
    <t>営業部　第１営業グループ</t>
    <phoneticPr fontId="43"/>
  </si>
  <si>
    <t>164-0011</t>
    <phoneticPr fontId="43"/>
  </si>
  <si>
    <t>03-5332-7612</t>
    <phoneticPr fontId="43"/>
  </si>
  <si>
    <t>東京都大田区西蒲田7-68-1　グランデュオ蒲田西館 3F</t>
  </si>
  <si>
    <t>東京都大田区西蒲田7-68-1　グランデュオ蒲田西館 3F</t>
    <rPh sb="0" eb="3">
      <t>トウキョウト</t>
    </rPh>
    <phoneticPr fontId="43"/>
  </si>
  <si>
    <t>WV-S2110AP</t>
  </si>
  <si>
    <t>SGV24284</t>
  </si>
  <si>
    <t>SGV24316</t>
  </si>
  <si>
    <t>SGV24319</t>
  </si>
  <si>
    <t>SGV24367</t>
  </si>
  <si>
    <t>SGV25883</t>
  </si>
  <si>
    <t>SGV25909</t>
  </si>
  <si>
    <t>SGV27582</t>
  </si>
  <si>
    <t>SGV27591</t>
  </si>
  <si>
    <t>GG70058873X7</t>
  </si>
  <si>
    <t>SHZ00420</t>
  </si>
  <si>
    <t>SGV31307</t>
  </si>
  <si>
    <t>23324581-002</t>
  </si>
  <si>
    <t>23324581-002</t>
    <phoneticPr fontId="43"/>
  </si>
  <si>
    <t>ショップイン　グランデュオ蒲田店</t>
    <phoneticPr fontId="43"/>
  </si>
  <si>
    <t>WV-S2110AP</t>
    <phoneticPr fontId="43"/>
  </si>
  <si>
    <t>LCD-MF211EB</t>
    <phoneticPr fontId="43"/>
  </si>
  <si>
    <t>WJ－PU108</t>
    <phoneticPr fontId="43"/>
  </si>
  <si>
    <t>WJ-NX200V2</t>
    <phoneticPr fontId="43"/>
  </si>
  <si>
    <t>23324581-002</t>
    <phoneticPr fontId="43"/>
  </si>
  <si>
    <t>SCV34537</t>
    <phoneticPr fontId="7"/>
  </si>
  <si>
    <t>SDV01621</t>
    <phoneticPr fontId="7"/>
  </si>
  <si>
    <t>IP091690</t>
    <phoneticPr fontId="7"/>
  </si>
  <si>
    <t>ＰＴ営・営業６部２課</t>
    <phoneticPr fontId="7"/>
  </si>
  <si>
    <t>遠藤</t>
  </si>
  <si>
    <t>遠藤</t>
    <rPh sb="0" eb="2">
      <t>エンドウ</t>
    </rPh>
    <phoneticPr fontId="7"/>
  </si>
  <si>
    <t>FSC</t>
    <phoneticPr fontId="7"/>
  </si>
  <si>
    <t>株式会社リップス　吉祥寺nakamichi side</t>
  </si>
  <si>
    <t>株式会社リップス　吉祥寺nakamichi side</t>
    <phoneticPr fontId="7"/>
  </si>
  <si>
    <t>武蔵野市吉祥寺本町２丁目１０－１０Ｆａｒｏ２階</t>
  </si>
  <si>
    <t>武蔵野市吉祥寺本町２丁目１０－１０Ｆａｒｏ２階</t>
    <phoneticPr fontId="7"/>
  </si>
  <si>
    <t>東京都</t>
    <phoneticPr fontId="7"/>
  </si>
  <si>
    <t>180-0004</t>
    <phoneticPr fontId="7"/>
  </si>
  <si>
    <t>川島</t>
  </si>
  <si>
    <t>川島</t>
    <phoneticPr fontId="7"/>
  </si>
  <si>
    <t>0422-27-1235</t>
  </si>
  <si>
    <t>0422-27-1235</t>
    <phoneticPr fontId="7"/>
  </si>
  <si>
    <t>パナソニック株式会社　ＬＳ社　東京特需営業所</t>
  </si>
  <si>
    <t>パナソニック株式会社　ＬＳ社　東京特需営業所</t>
    <phoneticPr fontId="7"/>
  </si>
  <si>
    <t>東京都港区東新橋1丁目5番1号</t>
  </si>
  <si>
    <t>東京都港区東新橋1丁目5番1号</t>
    <phoneticPr fontId="7"/>
  </si>
  <si>
    <t>105-8301</t>
    <phoneticPr fontId="7"/>
  </si>
  <si>
    <t>03-6218-1590</t>
  </si>
  <si>
    <t>03-6218-1590</t>
    <phoneticPr fontId="7"/>
  </si>
  <si>
    <t>03-6218-1589</t>
  </si>
  <si>
    <t>03-6218-1589</t>
    <phoneticPr fontId="7"/>
  </si>
  <si>
    <t>150-0001</t>
  </si>
  <si>
    <t>150-0001</t>
    <phoneticPr fontId="7"/>
  </si>
  <si>
    <t>03-5468-0189</t>
  </si>
  <si>
    <t>03-5468-0189</t>
    <phoneticPr fontId="7"/>
  </si>
  <si>
    <t>03-5468-5589</t>
  </si>
  <si>
    <t>03-5468-5589</t>
    <phoneticPr fontId="7"/>
  </si>
  <si>
    <t>SGV11003</t>
  </si>
  <si>
    <t>SGV21547</t>
  </si>
  <si>
    <t>SGV09474</t>
  </si>
  <si>
    <t>23341501-001</t>
  </si>
  <si>
    <t>23341501-001</t>
    <phoneticPr fontId="7"/>
  </si>
  <si>
    <t>IP091691</t>
    <phoneticPr fontId="7"/>
  </si>
  <si>
    <t>IP091692</t>
    <phoneticPr fontId="7"/>
  </si>
  <si>
    <t>IP091693</t>
  </si>
  <si>
    <t>IP091694</t>
  </si>
  <si>
    <t>IP091695</t>
  </si>
  <si>
    <t>株式会社リップス　吉祥寺annex</t>
  </si>
  <si>
    <t>武蔵野市吉祥寺本町２丁目１３－１４　武蔵フォーラムⅢ　２Ｆ</t>
  </si>
  <si>
    <t>武蔵野市吉祥寺本町２丁目１３－１４　武蔵フォーラムⅢ　２Ｆ</t>
    <phoneticPr fontId="7"/>
  </si>
  <si>
    <t>高嶋</t>
  </si>
  <si>
    <t>高嶋</t>
    <phoneticPr fontId="7"/>
  </si>
  <si>
    <t>0422-20-5535</t>
  </si>
  <si>
    <t>0422-20-5535</t>
    <phoneticPr fontId="7"/>
  </si>
  <si>
    <t>SGV12754</t>
  </si>
  <si>
    <t>SGV21451</t>
  </si>
  <si>
    <t>SGV09469</t>
  </si>
  <si>
    <t>23341496-001</t>
  </si>
  <si>
    <t>23341496-001</t>
    <phoneticPr fontId="7"/>
  </si>
  <si>
    <t>株式会社リップス　吉祥寺annex</t>
    <phoneticPr fontId="7"/>
  </si>
  <si>
    <t>IP091696</t>
  </si>
  <si>
    <t>IP091697</t>
  </si>
  <si>
    <t>IP091698</t>
  </si>
  <si>
    <t>株式会社リップス　吉祥寺</t>
  </si>
  <si>
    <t>株式会社リップス　吉祥寺</t>
    <phoneticPr fontId="7"/>
  </si>
  <si>
    <t>180-0003</t>
  </si>
  <si>
    <t>180-0003</t>
    <phoneticPr fontId="7"/>
  </si>
  <si>
    <t>武蔵野市吉祥寺南町１丁目１８－１Ｄ－ＡＳＳＥＴ吉祥寺２Ｆ</t>
  </si>
  <si>
    <t>武蔵野市吉祥寺南町１丁目１８－１Ｄ－ＡＳＳＥＴ吉祥寺２Ｆ</t>
    <phoneticPr fontId="7"/>
  </si>
  <si>
    <t>上村</t>
  </si>
  <si>
    <t>上村</t>
    <phoneticPr fontId="7"/>
  </si>
  <si>
    <t>0422-43-1436</t>
  </si>
  <si>
    <t>0422-43-1436</t>
    <phoneticPr fontId="7"/>
  </si>
  <si>
    <t>SGV12705</t>
  </si>
  <si>
    <t>SGV18303</t>
  </si>
  <si>
    <t>SDV13536</t>
  </si>
  <si>
    <t>株式会社リップス　吉祥寺</t>
    <phoneticPr fontId="7"/>
  </si>
  <si>
    <t>IP091699</t>
  </si>
  <si>
    <t>IP091700</t>
  </si>
  <si>
    <t>IP091701</t>
  </si>
  <si>
    <t>株式会社リップス　原宿</t>
  </si>
  <si>
    <t>株式会社リップス　原宿</t>
    <phoneticPr fontId="7"/>
  </si>
  <si>
    <t>渋谷区神宮前１丁目１９－１１はらじゅくアッシュ４Ａ</t>
  </si>
  <si>
    <t>渋谷区神宮前１丁目１９－１１はらじゅくアッシュ４Ａ</t>
    <phoneticPr fontId="7"/>
  </si>
  <si>
    <t>村上</t>
    <phoneticPr fontId="7"/>
  </si>
  <si>
    <t>03-5474-1274</t>
  </si>
  <si>
    <t>03-5474-1274</t>
    <phoneticPr fontId="7"/>
  </si>
  <si>
    <t>SGV12695</t>
  </si>
  <si>
    <t>SGV18360</t>
  </si>
  <si>
    <t>SGV05918</t>
  </si>
  <si>
    <t>SGV09450</t>
  </si>
  <si>
    <t>23341505-001</t>
  </si>
  <si>
    <t>23341505-001</t>
    <phoneticPr fontId="7"/>
  </si>
  <si>
    <t>株式会社リップス　原宿</t>
    <phoneticPr fontId="7"/>
  </si>
  <si>
    <t>IP091702</t>
  </si>
  <si>
    <t>IP091702</t>
    <phoneticPr fontId="7"/>
  </si>
  <si>
    <t>IP091703</t>
  </si>
  <si>
    <t>IP091704</t>
  </si>
  <si>
    <t>株式会社リップス 渋谷</t>
  </si>
  <si>
    <t>株式会社リップス 渋谷</t>
    <phoneticPr fontId="7"/>
  </si>
  <si>
    <t>150-0042</t>
  </si>
  <si>
    <t>150-0042</t>
    <phoneticPr fontId="7"/>
  </si>
  <si>
    <t>渋谷区宇田川町３６－１９名畑ビル２Ｆ・３Ｆ</t>
  </si>
  <si>
    <t>渋谷区宇田川町３６－１９名畑ビル２Ｆ・３Ｆ</t>
    <phoneticPr fontId="7"/>
  </si>
  <si>
    <t>東京都</t>
    <rPh sb="0" eb="3">
      <t>トウキョウト</t>
    </rPh>
    <phoneticPr fontId="7"/>
  </si>
  <si>
    <t>赤塚</t>
  </si>
  <si>
    <t>赤塚</t>
    <phoneticPr fontId="7"/>
  </si>
  <si>
    <t>03-6416-0135</t>
  </si>
  <si>
    <t>03-6416-0135</t>
    <phoneticPr fontId="7"/>
  </si>
  <si>
    <t>SGV11052</t>
  </si>
  <si>
    <t>SGV11086</t>
  </si>
  <si>
    <t>SGV05948</t>
  </si>
  <si>
    <t>SGV05933</t>
  </si>
  <si>
    <t>SGV09463</t>
  </si>
  <si>
    <t>23341507-002</t>
  </si>
  <si>
    <t>23341507-002</t>
    <phoneticPr fontId="7"/>
  </si>
  <si>
    <t>IP091705</t>
  </si>
  <si>
    <t>IP091706</t>
  </si>
  <si>
    <t>IP091707</t>
  </si>
  <si>
    <t>株式会社リップス　二子玉川</t>
  </si>
  <si>
    <t>株式会社リップス　二子玉川</t>
    <phoneticPr fontId="7"/>
  </si>
  <si>
    <t>158-0094</t>
  </si>
  <si>
    <t>158-0094</t>
    <phoneticPr fontId="7"/>
  </si>
  <si>
    <t>世田谷区玉川３丁目１－５カメリア・コート二子玉川</t>
  </si>
  <si>
    <t>世田谷区玉川３丁目１－５カメリア・コート二子玉川</t>
    <phoneticPr fontId="7"/>
  </si>
  <si>
    <t>佐々木</t>
  </si>
  <si>
    <t>佐々木</t>
    <phoneticPr fontId="7"/>
  </si>
  <si>
    <t>03-6411-7417</t>
  </si>
  <si>
    <t>03-6411-7417</t>
    <phoneticPr fontId="7"/>
  </si>
  <si>
    <t>SGV23638</t>
  </si>
  <si>
    <t>SGV23618</t>
  </si>
  <si>
    <t>SGV09455</t>
  </si>
  <si>
    <t>23341509-001</t>
  </si>
  <si>
    <t>23341509-001</t>
    <phoneticPr fontId="7"/>
  </si>
  <si>
    <t>IP091708</t>
  </si>
  <si>
    <t>IP091709</t>
  </si>
  <si>
    <t>IP091710</t>
  </si>
  <si>
    <t>株式会社リップス 梅田ロフト</t>
  </si>
  <si>
    <t>株式会社リップス 梅田ロフト</t>
    <phoneticPr fontId="7"/>
  </si>
  <si>
    <t>530-0013</t>
  </si>
  <si>
    <t>530-0013</t>
    <phoneticPr fontId="7"/>
  </si>
  <si>
    <t>大阪市北区茶屋町１６－７梅田ロフト２階</t>
  </si>
  <si>
    <t>大阪市北区茶屋町１６－７梅田ロフト２階</t>
    <phoneticPr fontId="7"/>
  </si>
  <si>
    <t>大阪府</t>
    <rPh sb="0" eb="3">
      <t>オオサカフ</t>
    </rPh>
    <phoneticPr fontId="7"/>
  </si>
  <si>
    <t>森下</t>
  </si>
  <si>
    <t>森下</t>
    <phoneticPr fontId="7"/>
  </si>
  <si>
    <t>06-6147-2488</t>
  </si>
  <si>
    <t>06-6147-2488</t>
    <phoneticPr fontId="7"/>
  </si>
  <si>
    <t>SGV11085</t>
  </si>
  <si>
    <t>SGV05920</t>
  </si>
  <si>
    <t>SGV09473</t>
  </si>
  <si>
    <t>23341518-001</t>
  </si>
  <si>
    <t>23341518-001</t>
    <phoneticPr fontId="7"/>
  </si>
  <si>
    <t>IP091711</t>
  </si>
  <si>
    <t>IP091712</t>
  </si>
  <si>
    <t>IP091713</t>
  </si>
  <si>
    <t>東日本部１課</t>
  </si>
  <si>
    <t>株式会社リップス 大宮2nd floor</t>
  </si>
  <si>
    <t>株式会社リップス 大宮2nd floor</t>
    <phoneticPr fontId="7"/>
  </si>
  <si>
    <t>330-0846</t>
  </si>
  <si>
    <t>330-0846</t>
    <phoneticPr fontId="7"/>
  </si>
  <si>
    <t>さいたま市大宮区大門町２丁目９４－１福呂屋ビル２Ｆ</t>
  </si>
  <si>
    <t>さいたま市大宮区大門町２丁目９４－１福呂屋ビル２Ｆ</t>
    <phoneticPr fontId="7"/>
  </si>
  <si>
    <t>埼玉県</t>
    <rPh sb="0" eb="3">
      <t>サイタマケン</t>
    </rPh>
    <phoneticPr fontId="7"/>
  </si>
  <si>
    <t>古沢</t>
  </si>
  <si>
    <t>古沢</t>
    <phoneticPr fontId="7"/>
  </si>
  <si>
    <t>048-783-3444</t>
  </si>
  <si>
    <t>048-783-3444</t>
    <phoneticPr fontId="7"/>
  </si>
  <si>
    <t>SGV11031</t>
  </si>
  <si>
    <t>SFV49335</t>
  </si>
  <si>
    <t>SFV42034</t>
  </si>
  <si>
    <t>23341515-001</t>
  </si>
  <si>
    <t>23341515-001</t>
    <phoneticPr fontId="7"/>
  </si>
  <si>
    <t>IP091714</t>
    <phoneticPr fontId="7"/>
  </si>
  <si>
    <t>ＰＴ営・営業３部関西課</t>
    <phoneticPr fontId="7"/>
  </si>
  <si>
    <t>内田</t>
    <rPh sb="0" eb="2">
      <t>ウチダ</t>
    </rPh>
    <phoneticPr fontId="7"/>
  </si>
  <si>
    <t>FSC</t>
    <phoneticPr fontId="7"/>
  </si>
  <si>
    <t>レクサス高槻</t>
    <phoneticPr fontId="7"/>
  </si>
  <si>
    <t>569-0036</t>
    <phoneticPr fontId="7"/>
  </si>
  <si>
    <t>高槻市辻子2丁目2番12号</t>
    <phoneticPr fontId="7"/>
  </si>
  <si>
    <t>大阪府</t>
    <rPh sb="0" eb="3">
      <t>オオサカフ</t>
    </rPh>
    <phoneticPr fontId="7"/>
  </si>
  <si>
    <t>総務部　システムサポートグループ</t>
    <phoneticPr fontId="7"/>
  </si>
  <si>
    <t>北村</t>
    <phoneticPr fontId="7"/>
  </si>
  <si>
    <t>072-674-3350</t>
    <phoneticPr fontId="7"/>
  </si>
  <si>
    <t>ゼネラルマネージャー</t>
    <phoneticPr fontId="7"/>
  </si>
  <si>
    <t>パナソニックカーエレクトロニクス株式会社　関西支社</t>
    <phoneticPr fontId="7"/>
  </si>
  <si>
    <t>大阪府大阪市淀川区宮原4丁目6番18号　新大阪和幸ビル10階</t>
    <rPh sb="0" eb="3">
      <t>オオサカフ</t>
    </rPh>
    <phoneticPr fontId="7"/>
  </si>
  <si>
    <t>532-0003</t>
    <phoneticPr fontId="7"/>
  </si>
  <si>
    <t>法人営業課</t>
    <phoneticPr fontId="7"/>
  </si>
  <si>
    <t>050-3734-2010</t>
    <phoneticPr fontId="7"/>
  </si>
  <si>
    <t>06-6350-2664</t>
    <phoneticPr fontId="7"/>
  </si>
  <si>
    <t>大阪トヨペットグループホールディングス株式会社</t>
    <phoneticPr fontId="7"/>
  </si>
  <si>
    <t>大阪府大阪市西区立売堀三丁目1番1号</t>
    <rPh sb="0" eb="3">
      <t>オオサカフ</t>
    </rPh>
    <phoneticPr fontId="7"/>
  </si>
  <si>
    <t>537-0001</t>
    <phoneticPr fontId="7"/>
  </si>
  <si>
    <t>06-6543-5245</t>
    <phoneticPr fontId="7"/>
  </si>
  <si>
    <t>06-6543-5218</t>
    <phoneticPr fontId="7"/>
  </si>
  <si>
    <t>IP091715</t>
    <phoneticPr fontId="7"/>
  </si>
  <si>
    <t>IP091716</t>
    <phoneticPr fontId="7"/>
  </si>
  <si>
    <t>SGV50246</t>
  </si>
  <si>
    <t>SGV48991</t>
  </si>
  <si>
    <t>SGV47195</t>
  </si>
  <si>
    <t>SGV47105</t>
  </si>
  <si>
    <t>SGV47198</t>
  </si>
  <si>
    <t>SGV50310</t>
  </si>
  <si>
    <t>SGV50225</t>
  </si>
  <si>
    <t>SGV49911</t>
  </si>
  <si>
    <t>SGV49904</t>
  </si>
  <si>
    <t>SGV41345</t>
  </si>
  <si>
    <t>23329365-001</t>
    <phoneticPr fontId="7"/>
  </si>
  <si>
    <t>WV-S1531LNJ</t>
    <phoneticPr fontId="7"/>
  </si>
  <si>
    <t>WV-S3130J</t>
    <phoneticPr fontId="7"/>
  </si>
  <si>
    <t>WJ-NX200/V1</t>
    <phoneticPr fontId="7"/>
  </si>
  <si>
    <t>IP091717</t>
    <phoneticPr fontId="7"/>
  </si>
  <si>
    <t>IP091718</t>
  </si>
  <si>
    <t>ＰＴ営・営業２部３課</t>
    <phoneticPr fontId="7"/>
  </si>
  <si>
    <t>須永</t>
    <rPh sb="0" eb="2">
      <t>スナガ</t>
    </rPh>
    <phoneticPr fontId="7"/>
  </si>
  <si>
    <t>FSC</t>
    <phoneticPr fontId="7"/>
  </si>
  <si>
    <t>東日本部１課</t>
    <phoneticPr fontId="7"/>
  </si>
  <si>
    <t>貴賓館（マンション）</t>
    <phoneticPr fontId="7"/>
  </si>
  <si>
    <t>342-0038</t>
  </si>
  <si>
    <t>342-0038</t>
    <phoneticPr fontId="7"/>
  </si>
  <si>
    <t>吉川市美南５－３１－１</t>
    <phoneticPr fontId="7"/>
  </si>
  <si>
    <t>　埼玉県</t>
    <phoneticPr fontId="7"/>
  </si>
  <si>
    <t>オーナー</t>
    <phoneticPr fontId="7"/>
  </si>
  <si>
    <t>藤木　文雄</t>
    <phoneticPr fontId="7"/>
  </si>
  <si>
    <t>048-981-8735</t>
  </si>
  <si>
    <t>048-981-8735</t>
    <phoneticPr fontId="7"/>
  </si>
  <si>
    <t>株式会社大塚商会</t>
    <phoneticPr fontId="7"/>
  </si>
  <si>
    <t>338-8515</t>
    <phoneticPr fontId="7"/>
  </si>
  <si>
    <t>埼玉県さいたま市中央区上落合8-1-19　大宮ﾋﾞﾙ8F</t>
    <phoneticPr fontId="7"/>
  </si>
  <si>
    <t>北関東通信ネットワークグループ　ＩＣＴ大手課</t>
    <phoneticPr fontId="7"/>
  </si>
  <si>
    <t>048-858-1221</t>
    <phoneticPr fontId="7"/>
  </si>
  <si>
    <t>048-858-1222</t>
    <phoneticPr fontId="7"/>
  </si>
  <si>
    <t>貴賓館（マンション）</t>
    <phoneticPr fontId="7"/>
  </si>
  <si>
    <t>埼玉県吉川市美南５－３１－１</t>
    <rPh sb="0" eb="3">
      <t>サイタマケン</t>
    </rPh>
    <phoneticPr fontId="7"/>
  </si>
  <si>
    <t>SHV06524</t>
  </si>
  <si>
    <t>SHV02485</t>
  </si>
  <si>
    <t>SHV06527</t>
  </si>
  <si>
    <t>SHV06514</t>
  </si>
  <si>
    <t>SHV06521</t>
  </si>
  <si>
    <t>SHV09690</t>
  </si>
  <si>
    <t>23338789-001</t>
    <phoneticPr fontId="7"/>
  </si>
  <si>
    <t>WV-S1510</t>
    <phoneticPr fontId="7"/>
  </si>
  <si>
    <t>株式会社大塚商会</t>
    <phoneticPr fontId="7"/>
  </si>
  <si>
    <t>WV-S1510</t>
    <phoneticPr fontId="7"/>
  </si>
  <si>
    <t>WJ-NX200/4</t>
    <phoneticPr fontId="7"/>
  </si>
  <si>
    <t>ＪＡ富士市松野ＡＴＭ</t>
    <phoneticPr fontId="7"/>
  </si>
  <si>
    <t>IP091719</t>
    <phoneticPr fontId="7"/>
  </si>
  <si>
    <t>IP091719</t>
    <phoneticPr fontId="43"/>
  </si>
  <si>
    <t>ＰＴ営・営業６部中部３課</t>
    <phoneticPr fontId="43"/>
  </si>
  <si>
    <t>勝山</t>
    <rPh sb="0" eb="2">
      <t>カツヤマ</t>
    </rPh>
    <phoneticPr fontId="43"/>
  </si>
  <si>
    <t>JA富士市松野ATMコーナー</t>
    <phoneticPr fontId="43"/>
  </si>
  <si>
    <t>421-3303</t>
    <phoneticPr fontId="43"/>
  </si>
  <si>
    <t>富士市南松野2671-1</t>
    <phoneticPr fontId="43"/>
  </si>
  <si>
    <t>静岡県</t>
    <rPh sb="0" eb="3">
      <t>シズオカケン</t>
    </rPh>
    <phoneticPr fontId="43"/>
  </si>
  <si>
    <t>0545-85-2919</t>
    <phoneticPr fontId="43"/>
  </si>
  <si>
    <t>綜合警備保障株式会社</t>
    <phoneticPr fontId="43"/>
  </si>
  <si>
    <t>静岡県富士市錦町1-2-1</t>
    <phoneticPr fontId="43"/>
  </si>
  <si>
    <t>417-0045</t>
    <phoneticPr fontId="43"/>
  </si>
  <si>
    <t>沼津支社　富士支店</t>
    <phoneticPr fontId="43"/>
  </si>
  <si>
    <t>0545-51-8805</t>
    <phoneticPr fontId="43"/>
  </si>
  <si>
    <t>JA富士市松野</t>
    <phoneticPr fontId="43"/>
  </si>
  <si>
    <t>静岡県富士市南松野2671-1</t>
    <rPh sb="0" eb="3">
      <t>シズオカケン</t>
    </rPh>
    <phoneticPr fontId="43"/>
  </si>
  <si>
    <t>ATMコーナー</t>
    <phoneticPr fontId="43"/>
  </si>
  <si>
    <t>年間</t>
    <phoneticPr fontId="43"/>
  </si>
  <si>
    <t>年間</t>
    <phoneticPr fontId="43"/>
  </si>
  <si>
    <t>Nパケ</t>
    <phoneticPr fontId="43"/>
  </si>
  <si>
    <t>Nパケ</t>
    <phoneticPr fontId="43"/>
  </si>
  <si>
    <t>SHV74984</t>
  </si>
  <si>
    <t>SDV08373</t>
  </si>
  <si>
    <t>SFZ00499</t>
  </si>
  <si>
    <t>GG70050280HE</t>
  </si>
  <si>
    <t>23352569-002</t>
    <phoneticPr fontId="43"/>
  </si>
  <si>
    <t>WV-S1110V</t>
    <phoneticPr fontId="43"/>
  </si>
  <si>
    <t>WJ-NX200/05</t>
    <phoneticPr fontId="43"/>
  </si>
  <si>
    <t>JA富士市松野ATMコーナー</t>
    <phoneticPr fontId="43"/>
  </si>
  <si>
    <t>IP091720</t>
    <phoneticPr fontId="7"/>
  </si>
  <si>
    <t>IP091721</t>
  </si>
  <si>
    <t>藤田</t>
    <rPh sb="0" eb="2">
      <t>フジタ</t>
    </rPh>
    <phoneticPr fontId="7"/>
  </si>
  <si>
    <t>FSC</t>
    <phoneticPr fontId="7"/>
  </si>
  <si>
    <t>村井裕子様邸</t>
    <rPh sb="4" eb="5">
      <t>サマ</t>
    </rPh>
    <rPh sb="5" eb="6">
      <t>テイ</t>
    </rPh>
    <phoneticPr fontId="7"/>
  </si>
  <si>
    <t>東京都</t>
    <rPh sb="0" eb="3">
      <t>トウキョウト</t>
    </rPh>
    <phoneticPr fontId="7"/>
  </si>
  <si>
    <t>154-0023</t>
    <phoneticPr fontId="7"/>
  </si>
  <si>
    <t>村井　裕子</t>
    <phoneticPr fontId="7"/>
  </si>
  <si>
    <t>03-3487-2260</t>
    <phoneticPr fontId="7"/>
  </si>
  <si>
    <t>綜合警備保障株式会社</t>
    <phoneticPr fontId="7"/>
  </si>
  <si>
    <t>東京都世田谷区宮坂3-10-9　経堂フコク生命ビル2F</t>
    <phoneticPr fontId="7"/>
  </si>
  <si>
    <t>156-0051</t>
    <phoneticPr fontId="7"/>
  </si>
  <si>
    <t>経堂営業所</t>
    <phoneticPr fontId="7"/>
  </si>
  <si>
    <t>03-5426-3831</t>
    <phoneticPr fontId="7"/>
  </si>
  <si>
    <t>世田谷区若林４－２２－２８</t>
    <phoneticPr fontId="7"/>
  </si>
  <si>
    <t>東京都世田谷区若林４－２２－２８</t>
    <rPh sb="0" eb="3">
      <t>トウキョウト</t>
    </rPh>
    <phoneticPr fontId="7"/>
  </si>
  <si>
    <t>SHV52521</t>
  </si>
  <si>
    <t>SHV39639</t>
  </si>
  <si>
    <t>23376372-002</t>
    <phoneticPr fontId="7"/>
  </si>
  <si>
    <t>法人営・郵防部ＳＳ課</t>
    <phoneticPr fontId="7"/>
  </si>
  <si>
    <t>綜合警備保障株式会社</t>
    <phoneticPr fontId="7"/>
  </si>
  <si>
    <t>WV-S1531LNJ</t>
    <phoneticPr fontId="7"/>
  </si>
  <si>
    <t>WJ-NX100/05</t>
    <phoneticPr fontId="7"/>
  </si>
  <si>
    <t>IP091722</t>
    <phoneticPr fontId="7"/>
  </si>
  <si>
    <t>IP091723</t>
  </si>
  <si>
    <t>IP091724</t>
  </si>
  <si>
    <t>ＰＴ営・営業７部中部課</t>
    <phoneticPr fontId="7"/>
  </si>
  <si>
    <t>林</t>
    <rPh sb="0" eb="1">
      <t>ハヤシ</t>
    </rPh>
    <phoneticPr fontId="7"/>
  </si>
  <si>
    <t>NECネクサソリューションズ株式会社</t>
    <phoneticPr fontId="7"/>
  </si>
  <si>
    <t xml:space="preserve">460-0003 </t>
    <phoneticPr fontId="7"/>
  </si>
  <si>
    <t>名古屋市中区錦１丁目１７−１</t>
    <phoneticPr fontId="7"/>
  </si>
  <si>
    <t>愛知県</t>
    <rPh sb="0" eb="3">
      <t>アイチケン</t>
    </rPh>
    <phoneticPr fontId="7"/>
  </si>
  <si>
    <t>第二システム事業部</t>
    <phoneticPr fontId="7"/>
  </si>
  <si>
    <t>徳田　功</t>
    <phoneticPr fontId="7"/>
  </si>
  <si>
    <t>052-222-2250</t>
  </si>
  <si>
    <t>052-222-2250</t>
    <phoneticPr fontId="7"/>
  </si>
  <si>
    <t>052-222-2259</t>
  </si>
  <si>
    <t>052-222-2259</t>
    <phoneticPr fontId="7"/>
  </si>
  <si>
    <t>共信コミュニケーションズ株式会社</t>
    <phoneticPr fontId="7"/>
  </si>
  <si>
    <t>460-0008</t>
    <phoneticPr fontId="7"/>
  </si>
  <si>
    <t>愛知県名古屋市中区栄1-13-2　愛織第2ビル2F</t>
    <rPh sb="0" eb="3">
      <t>アイチケン</t>
    </rPh>
    <phoneticPr fontId="7"/>
  </si>
  <si>
    <t>エリア営業二部　東海営業所</t>
    <phoneticPr fontId="7"/>
  </si>
  <si>
    <t>052-203-3401</t>
    <phoneticPr fontId="7"/>
  </si>
  <si>
    <t>052-203-3400</t>
    <phoneticPr fontId="7"/>
  </si>
  <si>
    <t>愛知県名古屋市中区錦１丁目１７−１</t>
    <phoneticPr fontId="7"/>
  </si>
  <si>
    <t>SHV34736</t>
  </si>
  <si>
    <t>SGV18564</t>
  </si>
  <si>
    <t>SDV05688</t>
  </si>
  <si>
    <t>SDV05692</t>
  </si>
  <si>
    <t>SDV05771</t>
  </si>
  <si>
    <t>SDV05806</t>
  </si>
  <si>
    <t>SDV05809</t>
  </si>
  <si>
    <t>SDV05772</t>
  </si>
  <si>
    <t>23386800-001</t>
    <phoneticPr fontId="7"/>
  </si>
  <si>
    <t>WJ-HDU41S</t>
    <phoneticPr fontId="7"/>
  </si>
  <si>
    <t>WV-S4550L</t>
    <phoneticPr fontId="7"/>
  </si>
  <si>
    <t>WJ-NX400K</t>
    <phoneticPr fontId="7"/>
  </si>
  <si>
    <t>共信コミュニケーションズ株式会社</t>
    <phoneticPr fontId="7"/>
  </si>
  <si>
    <t>IP091725</t>
  </si>
  <si>
    <t>IP091725</t>
    <phoneticPr fontId="7"/>
  </si>
  <si>
    <t>IP091726</t>
  </si>
  <si>
    <t>医療法人補天会　光生病院</t>
    <phoneticPr fontId="7"/>
  </si>
  <si>
    <t>医療法人補天会　光生病院</t>
    <phoneticPr fontId="43"/>
  </si>
  <si>
    <t>ＰＴ営・営業６部四国課</t>
    <phoneticPr fontId="43"/>
  </si>
  <si>
    <t>内藤</t>
    <rPh sb="0" eb="2">
      <t>ナイトウ</t>
    </rPh>
    <phoneticPr fontId="43"/>
  </si>
  <si>
    <t>794-0022</t>
  </si>
  <si>
    <t>今治市米屋町３－１－１５</t>
    <phoneticPr fontId="43"/>
  </si>
  <si>
    <t>愛媛県</t>
    <phoneticPr fontId="43"/>
  </si>
  <si>
    <t>0898-22-0468</t>
    <phoneticPr fontId="43"/>
  </si>
  <si>
    <t>愛媛綜合警備保障株式会社</t>
    <phoneticPr fontId="43"/>
  </si>
  <si>
    <t>790-0054</t>
    <phoneticPr fontId="43"/>
  </si>
  <si>
    <t>愛媛県松山市空港通二丁目６番２７号</t>
    <phoneticPr fontId="43"/>
  </si>
  <si>
    <t>今治支社</t>
    <phoneticPr fontId="43"/>
  </si>
  <si>
    <t>0898-23-2254</t>
    <phoneticPr fontId="43"/>
  </si>
  <si>
    <t>0898-23-0729</t>
    <phoneticPr fontId="43"/>
  </si>
  <si>
    <t>医療法人補天会</t>
    <phoneticPr fontId="43"/>
  </si>
  <si>
    <t>794-0022</t>
    <phoneticPr fontId="43"/>
  </si>
  <si>
    <t>愛媛県今治市米屋町３－１－１５</t>
    <phoneticPr fontId="43"/>
  </si>
  <si>
    <t>0898-23-9610</t>
    <phoneticPr fontId="43"/>
  </si>
  <si>
    <t>年間</t>
    <phoneticPr fontId="43"/>
  </si>
  <si>
    <t>SHV60559</t>
  </si>
  <si>
    <t>WJ-NX100/1</t>
  </si>
  <si>
    <t>SHV68083</t>
  </si>
  <si>
    <t>23373061-001</t>
    <phoneticPr fontId="43"/>
  </si>
  <si>
    <t>IP091727</t>
    <phoneticPr fontId="7"/>
  </si>
  <si>
    <t>三浦</t>
    <rPh sb="0" eb="2">
      <t>ミウラ</t>
    </rPh>
    <phoneticPr fontId="7"/>
  </si>
  <si>
    <t>法人営・金融部４課</t>
    <phoneticPr fontId="7"/>
  </si>
  <si>
    <t>FSC</t>
    <phoneticPr fontId="7"/>
  </si>
  <si>
    <t>中四国部２課</t>
    <rPh sb="0" eb="1">
      <t>チュウ</t>
    </rPh>
    <rPh sb="1" eb="3">
      <t>シコク</t>
    </rPh>
    <rPh sb="3" eb="4">
      <t>ブ</t>
    </rPh>
    <rPh sb="5" eb="6">
      <t>カ</t>
    </rPh>
    <phoneticPr fontId="7"/>
  </si>
  <si>
    <t>700-0024</t>
    <phoneticPr fontId="7"/>
  </si>
  <si>
    <t>岡山県</t>
    <rPh sb="0" eb="3">
      <t>オカヤマケン</t>
    </rPh>
    <phoneticPr fontId="7"/>
  </si>
  <si>
    <t>岡山市北区駅元町１−６</t>
    <phoneticPr fontId="7"/>
  </si>
  <si>
    <t>086-225-3105</t>
    <phoneticPr fontId="7"/>
  </si>
  <si>
    <t>パナソニックＥＳネットワークス株式会社</t>
    <phoneticPr fontId="7"/>
  </si>
  <si>
    <t xml:space="preserve">105-0021 </t>
    <phoneticPr fontId="7"/>
  </si>
  <si>
    <t>東京都港区東新橋２－１２－７</t>
    <phoneticPr fontId="7"/>
  </si>
  <si>
    <t>ソリューション営業部　ソリューション第一営業所</t>
    <phoneticPr fontId="7"/>
  </si>
  <si>
    <t>03-6402-5301</t>
    <phoneticPr fontId="7"/>
  </si>
  <si>
    <t>03-6402-5304</t>
    <phoneticPr fontId="7"/>
  </si>
  <si>
    <t>NECネッツエスアイ株式会社</t>
    <phoneticPr fontId="7"/>
  </si>
  <si>
    <t>108-0022</t>
    <phoneticPr fontId="7"/>
  </si>
  <si>
    <t>東京都港区海岸３－２２－２３　MSCセンタービル６F北</t>
    <phoneticPr fontId="7"/>
  </si>
  <si>
    <t>テクニカルサービス事業本部エンタープライズサービス事業部第四サービス部</t>
    <phoneticPr fontId="7"/>
  </si>
  <si>
    <t>03-5466-9216</t>
    <phoneticPr fontId="7"/>
  </si>
  <si>
    <t>23387158-001</t>
    <phoneticPr fontId="7"/>
  </si>
  <si>
    <t>RJV06530</t>
    <phoneticPr fontId="7"/>
  </si>
  <si>
    <t>岡山住宅ローンセンター</t>
    <phoneticPr fontId="7"/>
  </si>
  <si>
    <t>ＩＰ091728</t>
    <phoneticPr fontId="7"/>
  </si>
  <si>
    <t>ＩＰ091729</t>
  </si>
  <si>
    <t>東日本部３課</t>
    <phoneticPr fontId="7"/>
  </si>
  <si>
    <t>三井住友信託銀行</t>
    <phoneticPr fontId="7"/>
  </si>
  <si>
    <t>三井住友信託銀行</t>
    <phoneticPr fontId="7"/>
  </si>
  <si>
    <t>仙台支店</t>
    <phoneticPr fontId="7"/>
  </si>
  <si>
    <t>980-0021</t>
    <phoneticPr fontId="7"/>
  </si>
  <si>
    <t>仙台市青葉区中央２丁目１−７</t>
    <phoneticPr fontId="7"/>
  </si>
  <si>
    <t>宮城県</t>
    <rPh sb="0" eb="3">
      <t>ミヤギケン</t>
    </rPh>
    <phoneticPr fontId="7"/>
  </si>
  <si>
    <t>022-224-1144</t>
    <phoneticPr fontId="7"/>
  </si>
  <si>
    <t>SFV46461</t>
  </si>
  <si>
    <t>SFV07681</t>
  </si>
  <si>
    <t>SFV07912</t>
  </si>
  <si>
    <t>SFV07680</t>
  </si>
  <si>
    <t>SFV07199</t>
  </si>
  <si>
    <t>SFV07920</t>
  </si>
  <si>
    <t>SFV07957</t>
  </si>
  <si>
    <t>SFV07975</t>
  </si>
  <si>
    <t>SFV07914</t>
  </si>
  <si>
    <t>SFV07218</t>
  </si>
  <si>
    <t>23387149-001</t>
    <phoneticPr fontId="7"/>
  </si>
  <si>
    <t>IP091730</t>
    <phoneticPr fontId="7"/>
  </si>
  <si>
    <t>112-8001</t>
    <phoneticPr fontId="7"/>
  </si>
  <si>
    <t>文京区音羽２丁目１２－２１</t>
    <phoneticPr fontId="7"/>
  </si>
  <si>
    <t>東京都</t>
    <phoneticPr fontId="7"/>
  </si>
  <si>
    <t>池袋東口支店出張所 講談社ビルATM</t>
    <phoneticPr fontId="7"/>
  </si>
  <si>
    <t>03-3984-6611</t>
    <phoneticPr fontId="7"/>
  </si>
  <si>
    <t>23387155-001</t>
    <phoneticPr fontId="7"/>
  </si>
  <si>
    <t>三井住友信託銀行</t>
    <phoneticPr fontId="7"/>
  </si>
  <si>
    <t>WJ-NX300/4</t>
    <phoneticPr fontId="7"/>
  </si>
  <si>
    <t>SAV25883</t>
    <phoneticPr fontId="7"/>
  </si>
  <si>
    <t>IP091731</t>
    <phoneticPr fontId="7"/>
  </si>
  <si>
    <t>IP091732</t>
    <phoneticPr fontId="7"/>
  </si>
  <si>
    <t>エヌ・ティ・ティ・コミュニケーションズ株式会社</t>
    <phoneticPr fontId="7"/>
  </si>
  <si>
    <t>100-0003</t>
    <phoneticPr fontId="7"/>
  </si>
  <si>
    <t>千代田区一ツ橋１丁目２−１ NTT一ツ橋ビル</t>
    <phoneticPr fontId="7"/>
  </si>
  <si>
    <t>東京都</t>
    <rPh sb="0" eb="3">
      <t>トウキョウト</t>
    </rPh>
    <phoneticPr fontId="7"/>
  </si>
  <si>
    <t>マネジメントサービス部 開発運用部門 第二グループ</t>
    <phoneticPr fontId="7"/>
  </si>
  <si>
    <t>佐藤 哲也</t>
    <phoneticPr fontId="7"/>
  </si>
  <si>
    <t>03-6739-8102</t>
    <phoneticPr fontId="7"/>
  </si>
  <si>
    <t>パナソニックLSネットワークス株式会社</t>
    <phoneticPr fontId="7"/>
  </si>
  <si>
    <t>東京都港区東新橋2丁目12番7号</t>
    <phoneticPr fontId="7"/>
  </si>
  <si>
    <t>首都圏第二営業所</t>
    <phoneticPr fontId="7"/>
  </si>
  <si>
    <t>105-0021</t>
    <phoneticPr fontId="7"/>
  </si>
  <si>
    <t>03-6402-5301</t>
    <phoneticPr fontId="7"/>
  </si>
  <si>
    <t>03-6402-5304</t>
    <phoneticPr fontId="7"/>
  </si>
  <si>
    <t>東京都千代田区一ツ橋１丁目２−１ NTT一ツ橋ビル</t>
    <phoneticPr fontId="7"/>
  </si>
  <si>
    <t>SEV28342</t>
  </si>
  <si>
    <t>SEV29779</t>
  </si>
  <si>
    <t>SEV25344</t>
  </si>
  <si>
    <t>WJ-NX100/2</t>
  </si>
  <si>
    <t>SHV68113</t>
  </si>
  <si>
    <t>23370703-001</t>
    <phoneticPr fontId="7"/>
  </si>
  <si>
    <t>WJ-NX100/05</t>
    <phoneticPr fontId="7"/>
  </si>
  <si>
    <t>WJ-NX100/2</t>
    <phoneticPr fontId="7"/>
  </si>
  <si>
    <t>ＰＴ営・営業６部２課</t>
    <phoneticPr fontId="7"/>
  </si>
  <si>
    <t>WV-S2110J</t>
    <phoneticPr fontId="7"/>
  </si>
  <si>
    <t>IP091731</t>
    <phoneticPr fontId="7"/>
  </si>
  <si>
    <t>JA富士市吉原東支店ATMコーナー</t>
    <phoneticPr fontId="7"/>
  </si>
  <si>
    <t>ＰＴ営・営業６部中部３課</t>
    <phoneticPr fontId="43"/>
  </si>
  <si>
    <t>勝山</t>
    <rPh sb="0" eb="2">
      <t>カツヤマ</t>
    </rPh>
    <phoneticPr fontId="43"/>
  </si>
  <si>
    <t>JA富士市吉原東支店ATMコーナー</t>
    <phoneticPr fontId="43"/>
  </si>
  <si>
    <t>417-0813</t>
    <phoneticPr fontId="43"/>
  </si>
  <si>
    <t>静岡県</t>
    <rPh sb="0" eb="3">
      <t>シズオカケン</t>
    </rPh>
    <phoneticPr fontId="43"/>
  </si>
  <si>
    <t>富士市船津48-1</t>
    <phoneticPr fontId="43"/>
  </si>
  <si>
    <t>0545-34-0449</t>
    <phoneticPr fontId="43"/>
  </si>
  <si>
    <t>綜合警備保障株式会社</t>
    <phoneticPr fontId="43"/>
  </si>
  <si>
    <t>沼津支社　富士支店</t>
    <phoneticPr fontId="43"/>
  </si>
  <si>
    <t>静岡県富士市錦町1-2-1</t>
    <phoneticPr fontId="43"/>
  </si>
  <si>
    <t>417-0045</t>
    <phoneticPr fontId="43"/>
  </si>
  <si>
    <t>0545-51-8805</t>
    <phoneticPr fontId="43"/>
  </si>
  <si>
    <t>ATMコーナー</t>
    <phoneticPr fontId="43"/>
  </si>
  <si>
    <t>JA富士市吉原東支店</t>
    <phoneticPr fontId="43"/>
  </si>
  <si>
    <t>静岡県富士市船津48-1</t>
    <rPh sb="0" eb="3">
      <t>シズオカケン</t>
    </rPh>
    <phoneticPr fontId="43"/>
  </si>
  <si>
    <t>SIV50684</t>
  </si>
  <si>
    <t>SDV12231</t>
  </si>
  <si>
    <t>SG200397</t>
  </si>
  <si>
    <t>GG70059476HR</t>
  </si>
  <si>
    <t>23396918-002</t>
    <phoneticPr fontId="43"/>
  </si>
  <si>
    <t>IP091733</t>
    <phoneticPr fontId="7"/>
  </si>
  <si>
    <t>IP091733</t>
    <phoneticPr fontId="43"/>
  </si>
  <si>
    <t>IP091733</t>
    <phoneticPr fontId="43"/>
  </si>
  <si>
    <t>IP091734</t>
  </si>
  <si>
    <t>IP091734</t>
    <phoneticPr fontId="7"/>
  </si>
  <si>
    <t>IP091735</t>
  </si>
  <si>
    <t>富山事業所 記念ホール展示室</t>
    <phoneticPr fontId="7"/>
  </si>
  <si>
    <t>三菱ケミカル株式会社</t>
    <rPh sb="6" eb="8">
      <t>カブシキ</t>
    </rPh>
    <phoneticPr fontId="7"/>
  </si>
  <si>
    <t>ＰＴ営・営業６部北陸課</t>
    <phoneticPr fontId="43"/>
  </si>
  <si>
    <t>平井</t>
    <phoneticPr fontId="43"/>
  </si>
  <si>
    <t>三菱ケミカル株式会社</t>
    <rPh sb="6" eb="10">
      <t>カブシキガイシャ</t>
    </rPh>
    <phoneticPr fontId="43"/>
  </si>
  <si>
    <t>931-8405</t>
    <phoneticPr fontId="43"/>
  </si>
  <si>
    <t>富山市海岸通３</t>
    <phoneticPr fontId="43"/>
  </si>
  <si>
    <t>富山県</t>
    <rPh sb="0" eb="3">
      <t>トヤマケン</t>
    </rPh>
    <phoneticPr fontId="43"/>
  </si>
  <si>
    <t>富山事業所 記念ホール展示室</t>
    <phoneticPr fontId="43"/>
  </si>
  <si>
    <t>076-437-1500</t>
    <phoneticPr fontId="43"/>
  </si>
  <si>
    <t>ディーズセキュリティ株式会社</t>
    <phoneticPr fontId="43"/>
  </si>
  <si>
    <t>石川県金沢市入江２丁目１８０</t>
    <phoneticPr fontId="43"/>
  </si>
  <si>
    <t xml:space="preserve">921-8011 </t>
    <phoneticPr fontId="43"/>
  </si>
  <si>
    <t>北陸支店</t>
    <phoneticPr fontId="43"/>
  </si>
  <si>
    <t>076-292-4000</t>
    <phoneticPr fontId="43"/>
  </si>
  <si>
    <t>富山県綜合警備保障株式会社</t>
    <phoneticPr fontId="43"/>
  </si>
  <si>
    <t>930-0873</t>
    <phoneticPr fontId="43"/>
  </si>
  <si>
    <t>富山県富山市金屋２７１５−１０</t>
    <phoneticPr fontId="43"/>
  </si>
  <si>
    <t>076-443-5888</t>
    <phoneticPr fontId="43"/>
  </si>
  <si>
    <t>年間</t>
    <phoneticPr fontId="43"/>
  </si>
  <si>
    <t>23365704-001</t>
    <phoneticPr fontId="43"/>
  </si>
  <si>
    <t>SHV05015</t>
  </si>
  <si>
    <t>SHV05041</t>
  </si>
  <si>
    <t>SIV11532</t>
  </si>
  <si>
    <t>WV-S2131L</t>
    <phoneticPr fontId="43"/>
  </si>
  <si>
    <t>WJ-NX100/2</t>
    <phoneticPr fontId="43"/>
  </si>
  <si>
    <t>富山事業所 記念ホール展示室</t>
    <phoneticPr fontId="43"/>
  </si>
  <si>
    <t>JA富士市吉原東支店ATMコーナー</t>
    <phoneticPr fontId="43"/>
  </si>
  <si>
    <t>電源開発株式会社　御母衣ダム</t>
    <phoneticPr fontId="7"/>
  </si>
  <si>
    <t>電源開発株式会社　大白川・白水ダム</t>
    <phoneticPr fontId="7"/>
  </si>
  <si>
    <t>IP091736</t>
    <phoneticPr fontId="7"/>
  </si>
  <si>
    <t>IP091736</t>
    <phoneticPr fontId="43"/>
  </si>
  <si>
    <t>IP091737</t>
    <phoneticPr fontId="7"/>
  </si>
  <si>
    <t>IP091737</t>
    <phoneticPr fontId="43"/>
  </si>
  <si>
    <t>IP091738</t>
    <phoneticPr fontId="7"/>
  </si>
  <si>
    <t>IP091738</t>
    <phoneticPr fontId="43"/>
  </si>
  <si>
    <t>IP091739</t>
    <phoneticPr fontId="7"/>
  </si>
  <si>
    <t>IP091739</t>
    <phoneticPr fontId="43"/>
  </si>
  <si>
    <t>IP091741</t>
    <phoneticPr fontId="7"/>
  </si>
  <si>
    <t>IP091740</t>
    <phoneticPr fontId="7"/>
  </si>
  <si>
    <t>IP091740</t>
    <phoneticPr fontId="43"/>
  </si>
  <si>
    <t>IP091741</t>
    <phoneticPr fontId="43"/>
  </si>
  <si>
    <t>第２営・エネルギー部１課</t>
    <phoneticPr fontId="43"/>
  </si>
  <si>
    <t>青木</t>
    <rPh sb="0" eb="2">
      <t>アオキ</t>
    </rPh>
    <phoneticPr fontId="43"/>
  </si>
  <si>
    <t>電源開発株式会社　御母衣ダム</t>
    <phoneticPr fontId="43"/>
  </si>
  <si>
    <t>501-5505</t>
    <phoneticPr fontId="43"/>
  </si>
  <si>
    <t>岐阜県</t>
    <rPh sb="0" eb="3">
      <t>ギフケン</t>
    </rPh>
    <phoneticPr fontId="43"/>
  </si>
  <si>
    <t>大野郡白川村牧クルミ沢164-1</t>
    <phoneticPr fontId="43"/>
  </si>
  <si>
    <t>開発電子技術(株)九頭竜事業所</t>
    <phoneticPr fontId="43"/>
  </si>
  <si>
    <t>高畑</t>
    <phoneticPr fontId="43"/>
  </si>
  <si>
    <t>0779-78-2321</t>
    <phoneticPr fontId="43"/>
  </si>
  <si>
    <t>開発電子技術株式会社</t>
    <phoneticPr fontId="43"/>
  </si>
  <si>
    <t>情報通信事業統括部　事業推進室　ﾌﾟﾗﾝﾄｼｽﾃﾑG</t>
    <phoneticPr fontId="43"/>
  </si>
  <si>
    <t>113-8606</t>
    <phoneticPr fontId="43"/>
  </si>
  <si>
    <t>東京都文京区白山1-37-6　４階</t>
    <phoneticPr fontId="43"/>
  </si>
  <si>
    <t>03-3816-8260</t>
    <phoneticPr fontId="43"/>
  </si>
  <si>
    <t>03-3816-8257</t>
    <phoneticPr fontId="43"/>
  </si>
  <si>
    <t>23110782-002</t>
    <phoneticPr fontId="43"/>
  </si>
  <si>
    <t>WV-SUD638</t>
  </si>
  <si>
    <t xml:space="preserve">SIV06940 </t>
  </si>
  <si>
    <t>SIV06956</t>
  </si>
  <si>
    <t>SGV34822</t>
  </si>
  <si>
    <t>DG-CU950</t>
  </si>
  <si>
    <t>SEV00043</t>
  </si>
  <si>
    <t>SEV00110</t>
  </si>
  <si>
    <t>WV-SUD638</t>
    <phoneticPr fontId="43"/>
  </si>
  <si>
    <t>WJ-NX200/2</t>
    <phoneticPr fontId="43"/>
  </si>
  <si>
    <t>DG-CU950</t>
    <phoneticPr fontId="43"/>
  </si>
  <si>
    <t>電源開発株式会社　大白川・白水ダム</t>
    <phoneticPr fontId="43"/>
  </si>
  <si>
    <t>SHV71299</t>
  </si>
  <si>
    <t>SHV71302</t>
  </si>
  <si>
    <t>SEV33178</t>
  </si>
  <si>
    <t>SHV71300</t>
  </si>
  <si>
    <t xml:space="preserve">SGV34825 </t>
  </si>
  <si>
    <t>SEV00032</t>
  </si>
  <si>
    <t>23110792-002</t>
    <phoneticPr fontId="43"/>
  </si>
  <si>
    <t>IP091742</t>
    <phoneticPr fontId="7"/>
  </si>
  <si>
    <t>IP091743</t>
  </si>
  <si>
    <t>IP091744</t>
  </si>
  <si>
    <t>IP091745</t>
  </si>
  <si>
    <t>ＰＴ営・営業４部中国課</t>
    <phoneticPr fontId="7"/>
  </si>
  <si>
    <t>水津(安井)</t>
    <rPh sb="0" eb="2">
      <t>スイズ</t>
    </rPh>
    <rPh sb="3" eb="5">
      <t>ヤスイ</t>
    </rPh>
    <phoneticPr fontId="7"/>
  </si>
  <si>
    <t>FSC</t>
    <phoneticPr fontId="7"/>
  </si>
  <si>
    <t>九州部２課</t>
    <phoneticPr fontId="7"/>
  </si>
  <si>
    <t>THE HOTELS HAKATA Kasane Bayside</t>
    <phoneticPr fontId="7"/>
  </si>
  <si>
    <t>812-0021</t>
    <phoneticPr fontId="7"/>
  </si>
  <si>
    <t>福岡市博多区築港本町4-16</t>
    <phoneticPr fontId="7"/>
  </si>
  <si>
    <t>福岡県</t>
    <rPh sb="0" eb="3">
      <t>フクオカケン</t>
    </rPh>
    <phoneticPr fontId="7"/>
  </si>
  <si>
    <t xml:space="preserve"> ホテル事業部</t>
    <phoneticPr fontId="7"/>
  </si>
  <si>
    <t>内尾　洋二</t>
  </si>
  <si>
    <t>092-271-1171</t>
  </si>
  <si>
    <t>092-271-3723</t>
  </si>
  <si>
    <t>ダイワボウ情報システム株式会社</t>
    <phoneticPr fontId="7"/>
  </si>
  <si>
    <t>754-0014</t>
    <phoneticPr fontId="7"/>
  </si>
  <si>
    <t>山口県山口市小郡高砂町2番８号　AZURE新山口３F</t>
    <phoneticPr fontId="7"/>
  </si>
  <si>
    <t>山口支店</t>
    <phoneticPr fontId="7"/>
  </si>
  <si>
    <t>083-974-5060</t>
    <phoneticPr fontId="7"/>
  </si>
  <si>
    <t>083-974-5061</t>
    <phoneticPr fontId="7"/>
  </si>
  <si>
    <t>株式会社九州不動産管理センター</t>
    <phoneticPr fontId="7"/>
  </si>
  <si>
    <t>810-0001</t>
    <phoneticPr fontId="7"/>
  </si>
  <si>
    <t>福岡県福岡市中央区天神4丁目9番10号　第二正友ビル1階</t>
    <phoneticPr fontId="7"/>
  </si>
  <si>
    <t>092-736-1008</t>
    <phoneticPr fontId="7"/>
  </si>
  <si>
    <t>092-736-1009</t>
    <phoneticPr fontId="7"/>
  </si>
  <si>
    <t>23298975-003</t>
    <phoneticPr fontId="7"/>
  </si>
  <si>
    <t>WV-X4171</t>
  </si>
  <si>
    <t>SFV13590</t>
  </si>
  <si>
    <t>SFV13556</t>
  </si>
  <si>
    <t>SFV13548</t>
  </si>
  <si>
    <t>SFV13592</t>
  </si>
  <si>
    <t>WV-S2550LNJ</t>
  </si>
  <si>
    <t>SAV60938</t>
  </si>
  <si>
    <t>SAV60932</t>
  </si>
  <si>
    <t>SFV21181</t>
  </si>
  <si>
    <t>SFV21092</t>
  </si>
  <si>
    <t>RJV02267</t>
  </si>
  <si>
    <t>ＰＴ営・営業４部中国課</t>
    <phoneticPr fontId="7"/>
  </si>
  <si>
    <t>ダイワボウ情報システム株式会社</t>
    <phoneticPr fontId="7"/>
  </si>
  <si>
    <t>THE HOTELS HAKATA Kasane Bayside</t>
    <phoneticPr fontId="7"/>
  </si>
  <si>
    <t>IP091746</t>
    <phoneticPr fontId="7"/>
  </si>
  <si>
    <t>ＰＴ営・営業３部１課</t>
    <phoneticPr fontId="7"/>
  </si>
  <si>
    <t>濱中</t>
    <rPh sb="0" eb="2">
      <t>ハマナカ</t>
    </rPh>
    <phoneticPr fontId="7"/>
  </si>
  <si>
    <t>中四国部２課</t>
    <phoneticPr fontId="7"/>
  </si>
  <si>
    <t>IP091747</t>
  </si>
  <si>
    <t>IP091748</t>
  </si>
  <si>
    <t>勝田郡奈義町柿502-40</t>
    <phoneticPr fontId="7"/>
  </si>
  <si>
    <t>岡山県</t>
    <phoneticPr fontId="7"/>
  </si>
  <si>
    <t>708-1312</t>
    <phoneticPr fontId="7"/>
  </si>
  <si>
    <t>JFEプラントエンジ株式会社</t>
    <phoneticPr fontId="7"/>
  </si>
  <si>
    <t>宇野　勝</t>
  </si>
  <si>
    <t>0868-72-5577</t>
  </si>
  <si>
    <t>株式会社イートラスト</t>
    <phoneticPr fontId="7"/>
  </si>
  <si>
    <t>110-0016</t>
    <phoneticPr fontId="7"/>
  </si>
  <si>
    <t>東京都台東区台東１－３－５　反町商事ビルディング６F</t>
    <phoneticPr fontId="7"/>
  </si>
  <si>
    <t>03-5246-4531</t>
    <phoneticPr fontId="7"/>
  </si>
  <si>
    <t>ソリューション開発事業本部</t>
    <phoneticPr fontId="7"/>
  </si>
  <si>
    <t>1110-051</t>
    <phoneticPr fontId="7"/>
  </si>
  <si>
    <t>東京都台東区蔵前２－１７－４　JFE蔵前ビル８F</t>
    <phoneticPr fontId="7"/>
  </si>
  <si>
    <t>太陽光発電所事業部</t>
    <phoneticPr fontId="7"/>
  </si>
  <si>
    <t>03-5246-4532</t>
    <phoneticPr fontId="7"/>
  </si>
  <si>
    <t>03-3864-3879</t>
    <phoneticPr fontId="7"/>
  </si>
  <si>
    <t>03-3864-3406</t>
    <phoneticPr fontId="7"/>
  </si>
  <si>
    <t>23264000-002</t>
    <phoneticPr fontId="7"/>
  </si>
  <si>
    <t>WV-S6530NJ</t>
  </si>
  <si>
    <t>SFV03947</t>
  </si>
  <si>
    <t>SFV04792</t>
  </si>
  <si>
    <t>SFV04793</t>
  </si>
  <si>
    <t>SFV04797</t>
  </si>
  <si>
    <t>SFV04799</t>
  </si>
  <si>
    <t>SFV04801</t>
  </si>
  <si>
    <t>SFV04802</t>
  </si>
  <si>
    <t>SFV04803</t>
  </si>
  <si>
    <t>SFV04806</t>
  </si>
  <si>
    <t>SFV04807</t>
  </si>
  <si>
    <t>SFV04808</t>
  </si>
  <si>
    <t>SFV04837</t>
  </si>
  <si>
    <t>SFV04839</t>
  </si>
  <si>
    <t>SFV04841</t>
  </si>
  <si>
    <t>SFV04842</t>
  </si>
  <si>
    <t>SFV04843</t>
  </si>
  <si>
    <t>SFV04844</t>
  </si>
  <si>
    <t>SFV04845</t>
  </si>
  <si>
    <t>SFV04868</t>
  </si>
  <si>
    <t>SFV04901</t>
  </si>
  <si>
    <t>SFV04902</t>
  </si>
  <si>
    <t>SFV04903</t>
  </si>
  <si>
    <t>SFV04908</t>
  </si>
  <si>
    <t>SFV04911</t>
  </si>
  <si>
    <t>SFV04914</t>
  </si>
  <si>
    <t>SFV04916</t>
  </si>
  <si>
    <t>SFV04964</t>
  </si>
  <si>
    <t>SFV04965</t>
  </si>
  <si>
    <t>SFV04967</t>
  </si>
  <si>
    <t>SFV04968</t>
  </si>
  <si>
    <t>SFV04969</t>
  </si>
  <si>
    <t>SFV04971</t>
  </si>
  <si>
    <t>SFV04972</t>
  </si>
  <si>
    <t>SFV47204</t>
  </si>
  <si>
    <t>SDV18230</t>
  </si>
  <si>
    <t>SDV18232</t>
  </si>
  <si>
    <t>SDV47745</t>
  </si>
  <si>
    <t>ＰＴ営・営業３部１課</t>
    <phoneticPr fontId="7"/>
  </si>
  <si>
    <t>JFEプラントエンジ株式会社</t>
    <phoneticPr fontId="7"/>
  </si>
  <si>
    <t>WV-S6530NJ</t>
    <phoneticPr fontId="7"/>
  </si>
  <si>
    <t>WV-S1511LNJ</t>
    <phoneticPr fontId="7"/>
  </si>
  <si>
    <t>WJ-NX300/4</t>
    <phoneticPr fontId="7"/>
  </si>
  <si>
    <t>株式会社イートラスト</t>
    <phoneticPr fontId="7"/>
  </si>
  <si>
    <t>IP091749</t>
    <phoneticPr fontId="7"/>
  </si>
  <si>
    <t>IP091750</t>
    <phoneticPr fontId="7"/>
  </si>
  <si>
    <t>ＰＴ営・営業４部１課</t>
    <phoneticPr fontId="7"/>
  </si>
  <si>
    <t>小田部(朝岡)</t>
    <rPh sb="0" eb="3">
      <t>オタベ</t>
    </rPh>
    <rPh sb="4" eb="6">
      <t>アサオカ</t>
    </rPh>
    <phoneticPr fontId="7"/>
  </si>
  <si>
    <t>中日本部４課</t>
    <phoneticPr fontId="7"/>
  </si>
  <si>
    <t>金沢市役所</t>
    <phoneticPr fontId="7"/>
  </si>
  <si>
    <t>920-8577</t>
    <phoneticPr fontId="7"/>
  </si>
  <si>
    <t>金沢市広坂1丁目1番1号</t>
    <phoneticPr fontId="7"/>
  </si>
  <si>
    <t>石川県</t>
    <rPh sb="0" eb="3">
      <t>イシカワケン</t>
    </rPh>
    <phoneticPr fontId="7"/>
  </si>
  <si>
    <t>機器管理課</t>
    <rPh sb="4" eb="5">
      <t>カ</t>
    </rPh>
    <phoneticPr fontId="7"/>
  </si>
  <si>
    <t>坂本</t>
    <rPh sb="0" eb="2">
      <t>サカモト</t>
    </rPh>
    <phoneticPr fontId="7"/>
  </si>
  <si>
    <t>076-230-2366</t>
    <phoneticPr fontId="7"/>
  </si>
  <si>
    <t>076-233-9999</t>
    <phoneticPr fontId="7"/>
  </si>
  <si>
    <t>株式会社稲沢商会</t>
    <phoneticPr fontId="7"/>
  </si>
  <si>
    <t>492-8142</t>
    <phoneticPr fontId="7"/>
  </si>
  <si>
    <t>愛知県稲沢市長野2丁目1番15号</t>
    <phoneticPr fontId="7"/>
  </si>
  <si>
    <t>営業部　AVSシステムソリューションズチーム</t>
    <phoneticPr fontId="7"/>
  </si>
  <si>
    <t>0587-32-6440</t>
    <phoneticPr fontId="7"/>
  </si>
  <si>
    <t>0587-32-6741</t>
    <phoneticPr fontId="7"/>
  </si>
  <si>
    <t>ダイコー通産株式会社　金沢営業所</t>
    <phoneticPr fontId="7"/>
  </si>
  <si>
    <t>920-0364</t>
    <phoneticPr fontId="7"/>
  </si>
  <si>
    <t>石川県金沢市松島2丁目206</t>
    <phoneticPr fontId="7"/>
  </si>
  <si>
    <t>076-240-0202</t>
    <phoneticPr fontId="7"/>
  </si>
  <si>
    <t>076-240-0203</t>
    <phoneticPr fontId="7"/>
  </si>
  <si>
    <t>2316556-001</t>
    <phoneticPr fontId="7"/>
  </si>
  <si>
    <t>WV-S6130</t>
    <phoneticPr fontId="7"/>
  </si>
  <si>
    <t>WJ-NX300/4</t>
    <phoneticPr fontId="7"/>
  </si>
  <si>
    <t>RJV17728</t>
    <phoneticPr fontId="7"/>
  </si>
  <si>
    <t>SJV29348</t>
    <phoneticPr fontId="7"/>
  </si>
  <si>
    <t>RJV09716</t>
    <phoneticPr fontId="7"/>
  </si>
  <si>
    <t>株式会社稲沢商会</t>
    <phoneticPr fontId="7"/>
  </si>
  <si>
    <t>IP091752</t>
  </si>
  <si>
    <t>IP091753</t>
  </si>
  <si>
    <t>ショップイン　京橋京阪モール店</t>
    <phoneticPr fontId="7"/>
  </si>
  <si>
    <t>ショップイン　梅田エスト店</t>
    <phoneticPr fontId="7"/>
  </si>
  <si>
    <t>ショップイン　心斎橋オーパ店</t>
    <phoneticPr fontId="7"/>
  </si>
  <si>
    <t>IP091751</t>
    <phoneticPr fontId="7"/>
  </si>
  <si>
    <t>IP091751</t>
    <phoneticPr fontId="43"/>
  </si>
  <si>
    <t>ＰＴ営・営業６部関西課</t>
    <phoneticPr fontId="43"/>
  </si>
  <si>
    <t>野村(渡辺)</t>
    <rPh sb="0" eb="2">
      <t>ノムラ</t>
    </rPh>
    <rPh sb="3" eb="5">
      <t>ワタナベ</t>
    </rPh>
    <phoneticPr fontId="43"/>
  </si>
  <si>
    <t>ショップイン　京橋京阪モール店</t>
    <phoneticPr fontId="43"/>
  </si>
  <si>
    <t xml:space="preserve"> 534-0024</t>
    <phoneticPr fontId="43"/>
  </si>
  <si>
    <t>大阪市都島区東野田町2-1-38 京阪モール3F　</t>
    <phoneticPr fontId="43"/>
  </si>
  <si>
    <t>大阪府</t>
    <phoneticPr fontId="43"/>
  </si>
  <si>
    <t>06-6356-3408</t>
    <phoneticPr fontId="43"/>
  </si>
  <si>
    <t>綜合警備保障株式会社</t>
    <phoneticPr fontId="43"/>
  </si>
  <si>
    <t>164-0011</t>
    <phoneticPr fontId="43"/>
  </si>
  <si>
    <t>東京都中野区中央1-38-1　住友中野坂上ビル１６階</t>
    <phoneticPr fontId="43"/>
  </si>
  <si>
    <t>営業部　営業第三課</t>
    <phoneticPr fontId="43"/>
  </si>
  <si>
    <t>03-5332-7612</t>
    <phoneticPr fontId="43"/>
  </si>
  <si>
    <t xml:space="preserve"> 534-0024</t>
    <phoneticPr fontId="43"/>
  </si>
  <si>
    <t>大阪府大阪市都島区東野田町2-1-38 京阪モール3F　</t>
    <phoneticPr fontId="43"/>
  </si>
  <si>
    <t>SIV36940</t>
  </si>
  <si>
    <t>SIV37153</t>
  </si>
  <si>
    <t>SIV36938</t>
  </si>
  <si>
    <t>SIV37137</t>
  </si>
  <si>
    <t>SJV37611</t>
  </si>
  <si>
    <t>SJV37673</t>
  </si>
  <si>
    <t>SJV37556</t>
  </si>
  <si>
    <t>SIV36931</t>
  </si>
  <si>
    <t>SIV37150</t>
  </si>
  <si>
    <t>SIV37122</t>
  </si>
  <si>
    <t>SIV37142</t>
  </si>
  <si>
    <t>SJV46617</t>
  </si>
  <si>
    <t>GG70065383NU</t>
  </si>
  <si>
    <t>93CIC200300</t>
  </si>
  <si>
    <t>23437269-001</t>
    <phoneticPr fontId="43"/>
  </si>
  <si>
    <t>WV-S2110J</t>
    <phoneticPr fontId="43"/>
  </si>
  <si>
    <t>WJ-NX200/2</t>
    <phoneticPr fontId="43"/>
  </si>
  <si>
    <t>LCD-MF211ESB</t>
    <phoneticPr fontId="43"/>
  </si>
  <si>
    <t>PN25249</t>
    <phoneticPr fontId="43"/>
  </si>
  <si>
    <t>ショップイン　梅田エスト店</t>
    <phoneticPr fontId="43"/>
  </si>
  <si>
    <t>06-6292-5715</t>
    <phoneticPr fontId="43"/>
  </si>
  <si>
    <t xml:space="preserve"> 530-0017</t>
    <phoneticPr fontId="43"/>
  </si>
  <si>
    <t>大阪市北区角田町3-25</t>
    <phoneticPr fontId="43"/>
  </si>
  <si>
    <t>大阪府</t>
    <phoneticPr fontId="43"/>
  </si>
  <si>
    <t>　164-0011</t>
    <phoneticPr fontId="43"/>
  </si>
  <si>
    <t>大阪府大阪市北区角田町3-25</t>
    <phoneticPr fontId="43"/>
  </si>
  <si>
    <t>SJV37740</t>
  </si>
  <si>
    <t>SIV37038</t>
  </si>
  <si>
    <t>SIV37149</t>
  </si>
  <si>
    <t>SJV45250</t>
  </si>
  <si>
    <t>SIV37118</t>
  </si>
  <si>
    <t>SJV45230</t>
  </si>
  <si>
    <t>SJV37546</t>
  </si>
  <si>
    <t>SIV37131</t>
  </si>
  <si>
    <t>SJV31002</t>
  </si>
  <si>
    <t>SJV34092</t>
  </si>
  <si>
    <t>23437260-001</t>
    <phoneticPr fontId="43"/>
  </si>
  <si>
    <t>WJ-NX200/2</t>
    <phoneticPr fontId="43"/>
  </si>
  <si>
    <t>WJ-PU108</t>
    <phoneticPr fontId="43"/>
  </si>
  <si>
    <t>ショップイン　心斎橋オーパ店</t>
    <phoneticPr fontId="43"/>
  </si>
  <si>
    <t xml:space="preserve"> 542-0086</t>
    <phoneticPr fontId="43"/>
  </si>
  <si>
    <t>大阪市中央区西心斎橋　1-4-3　OPA B2F</t>
    <phoneticPr fontId="43"/>
  </si>
  <si>
    <t>06-6258-3907</t>
    <phoneticPr fontId="43"/>
  </si>
  <si>
    <t>大阪府大阪市中央区西心斎橋　1-4-3　OPA B2F</t>
    <phoneticPr fontId="43"/>
  </si>
  <si>
    <t>SIV37203</t>
  </si>
  <si>
    <t>SIV37220</t>
  </si>
  <si>
    <t>SIV37045</t>
  </si>
  <si>
    <t>SJV45264</t>
  </si>
  <si>
    <t>SIV37217</t>
  </si>
  <si>
    <t>SJV34446</t>
  </si>
  <si>
    <t>SJV34429</t>
  </si>
  <si>
    <t>SJV34431</t>
  </si>
  <si>
    <t>SJV45249</t>
  </si>
  <si>
    <t>SJV45286</t>
  </si>
  <si>
    <t>SJV45253</t>
  </si>
  <si>
    <t>SIV36939</t>
  </si>
  <si>
    <t>SJV46603</t>
  </si>
  <si>
    <t>GG700633806T</t>
  </si>
  <si>
    <t>93CIC200297</t>
  </si>
  <si>
    <t>23431503-001</t>
    <phoneticPr fontId="43"/>
  </si>
  <si>
    <t>ショップイン　京都ザ・キューブ店</t>
  </si>
  <si>
    <t>ショップイン　京都ザ・キューブ店</t>
    <phoneticPr fontId="7"/>
  </si>
  <si>
    <t>IP091754</t>
    <phoneticPr fontId="7"/>
  </si>
  <si>
    <t>IP091754</t>
    <phoneticPr fontId="43"/>
  </si>
  <si>
    <t>ショップイン　京都ザ・キューブ店</t>
    <phoneticPr fontId="43"/>
  </si>
  <si>
    <t xml:space="preserve"> 600-8216</t>
  </si>
  <si>
    <t xml:space="preserve"> 600-8216</t>
    <phoneticPr fontId="43"/>
  </si>
  <si>
    <t xml:space="preserve">京都市下京区烏丸通塩小路下る東塩小路町901　京都駅ビル </t>
    <phoneticPr fontId="43"/>
  </si>
  <si>
    <t>京都府</t>
    <rPh sb="0" eb="2">
      <t>キョウト</t>
    </rPh>
    <rPh sb="2" eb="3">
      <t>フ</t>
    </rPh>
    <phoneticPr fontId="43"/>
  </si>
  <si>
    <t>075-365-8628</t>
  </si>
  <si>
    <t>075-365-8628</t>
    <phoneticPr fontId="43"/>
  </si>
  <si>
    <t xml:space="preserve">京都府京都市下京区烏丸通塩小路下る東塩小路町901　京都駅ビル </t>
    <rPh sb="0" eb="2">
      <t>キョウト</t>
    </rPh>
    <rPh sb="2" eb="3">
      <t>フ</t>
    </rPh>
    <phoneticPr fontId="43"/>
  </si>
  <si>
    <t>SKV01946</t>
  </si>
  <si>
    <t>SKV01784</t>
  </si>
  <si>
    <t>SKV01817</t>
  </si>
  <si>
    <t>SKV01794</t>
  </si>
  <si>
    <t>SKV01948</t>
  </si>
  <si>
    <t>SJV37765</t>
  </si>
  <si>
    <t>SJV45274</t>
  </si>
  <si>
    <t>SJV37589</t>
  </si>
  <si>
    <t>SJV45298</t>
  </si>
  <si>
    <t>SKV01809</t>
  </si>
  <si>
    <t>SKV02098</t>
  </si>
  <si>
    <t>SKV02010</t>
  </si>
  <si>
    <t>SJV46605</t>
  </si>
  <si>
    <t>GG70065411FJ</t>
  </si>
  <si>
    <t>93C1C200299</t>
  </si>
  <si>
    <t>23435799-001</t>
    <phoneticPr fontId="43"/>
  </si>
  <si>
    <t>IP091755</t>
    <phoneticPr fontId="7"/>
  </si>
  <si>
    <t>ＰＴ営・営業６部２課</t>
    <phoneticPr fontId="7"/>
  </si>
  <si>
    <t>遠藤</t>
    <rPh sb="0" eb="2">
      <t>エンドウ</t>
    </rPh>
    <phoneticPr fontId="7"/>
  </si>
  <si>
    <t>FSC</t>
    <phoneticPr fontId="7"/>
  </si>
  <si>
    <t>221-0835</t>
  </si>
  <si>
    <t>神奈川県</t>
    <rPh sb="0" eb="4">
      <t>カナガワケン</t>
    </rPh>
    <phoneticPr fontId="7"/>
  </si>
  <si>
    <t>横浜市神奈川区鶴屋町１－８－１　ＡＬＰＳ横浜ビル８Ｆ</t>
    <phoneticPr fontId="7"/>
  </si>
  <si>
    <t>045-565-9696</t>
  </si>
  <si>
    <t>パナソニック株式会社　ライフソリューションズ社</t>
    <phoneticPr fontId="7"/>
  </si>
  <si>
    <t>105-8301</t>
    <phoneticPr fontId="7"/>
  </si>
  <si>
    <t>東京都港区東新橋1-5-1　パナソニック汐留ビル</t>
    <phoneticPr fontId="7"/>
  </si>
  <si>
    <t>東京特需営業所</t>
    <phoneticPr fontId="7"/>
  </si>
  <si>
    <t>03-6218-1590</t>
    <phoneticPr fontId="7"/>
  </si>
  <si>
    <t>03-6218-1589</t>
    <phoneticPr fontId="7"/>
  </si>
  <si>
    <t>23440411-001</t>
    <phoneticPr fontId="7"/>
  </si>
  <si>
    <t>SHV74028</t>
  </si>
  <si>
    <t>SHV74037</t>
  </si>
  <si>
    <t>SIV07091</t>
  </si>
  <si>
    <t>SJV00906</t>
  </si>
  <si>
    <t>IP091756</t>
    <phoneticPr fontId="7"/>
  </si>
  <si>
    <t>IP091757</t>
    <phoneticPr fontId="7"/>
  </si>
  <si>
    <t>23440418-001</t>
    <phoneticPr fontId="7"/>
  </si>
  <si>
    <t>IP091758</t>
  </si>
  <si>
    <t>IP091761</t>
  </si>
  <si>
    <t>IP091758</t>
    <phoneticPr fontId="7"/>
  </si>
  <si>
    <t>IP091759</t>
    <phoneticPr fontId="7"/>
  </si>
  <si>
    <t>IP091760</t>
    <phoneticPr fontId="7"/>
  </si>
  <si>
    <t>株式会社リップス 表参道店</t>
    <phoneticPr fontId="7"/>
  </si>
  <si>
    <t>渋谷区神宮前５－９－２　テラッツア表参道１Ｆ</t>
    <phoneticPr fontId="7"/>
  </si>
  <si>
    <t>島田　淳</t>
    <phoneticPr fontId="7"/>
  </si>
  <si>
    <t>03-5468-0158</t>
    <phoneticPr fontId="7"/>
  </si>
  <si>
    <t>SHV73923</t>
  </si>
  <si>
    <t>SHV73946</t>
  </si>
  <si>
    <t>SIV10363</t>
  </si>
  <si>
    <t>SJV00884</t>
  </si>
  <si>
    <t>東京都</t>
    <rPh sb="0" eb="3">
      <t>トウキョウト</t>
    </rPh>
    <phoneticPr fontId="7"/>
  </si>
  <si>
    <t>IP091762</t>
  </si>
  <si>
    <t>IP091763</t>
  </si>
  <si>
    <t>株式会社リップス 仙台LOFT店</t>
    <phoneticPr fontId="7"/>
  </si>
  <si>
    <t>980-0021</t>
    <phoneticPr fontId="7"/>
  </si>
  <si>
    <t>仙台市青葉区中央１－１０－１０</t>
    <phoneticPr fontId="7"/>
  </si>
  <si>
    <t>宮城県</t>
    <rPh sb="0" eb="3">
      <t>ミヤギケン</t>
    </rPh>
    <phoneticPr fontId="7"/>
  </si>
  <si>
    <t>022-796-1108</t>
  </si>
  <si>
    <t>23440432-001</t>
    <phoneticPr fontId="7"/>
  </si>
  <si>
    <t>SIV07025</t>
  </si>
  <si>
    <t>SIV10401</t>
  </si>
  <si>
    <t>SJV21400</t>
  </si>
  <si>
    <t>IP091764</t>
    <phoneticPr fontId="7"/>
  </si>
  <si>
    <t>IP091765</t>
  </si>
  <si>
    <t>エヒメ酸素株式会社　今治営業所</t>
    <phoneticPr fontId="7"/>
  </si>
  <si>
    <t>ＰＴ営・営業６部四国課</t>
    <phoneticPr fontId="43"/>
  </si>
  <si>
    <t>内藤</t>
    <rPh sb="0" eb="2">
      <t>ナイトウ</t>
    </rPh>
    <phoneticPr fontId="43"/>
  </si>
  <si>
    <t>エヒメ酸素株式会社　今治営業所</t>
    <phoneticPr fontId="43"/>
  </si>
  <si>
    <t>794-0041</t>
    <phoneticPr fontId="43"/>
  </si>
  <si>
    <t>今治市松本町５－２－１７</t>
    <phoneticPr fontId="43"/>
  </si>
  <si>
    <t>愛媛県</t>
    <phoneticPr fontId="43"/>
  </si>
  <si>
    <t>斎藤　公司</t>
    <phoneticPr fontId="43"/>
  </si>
  <si>
    <t>0898-34-4500</t>
    <phoneticPr fontId="43"/>
  </si>
  <si>
    <t>愛媛綜合警備保障株式会社</t>
    <phoneticPr fontId="43"/>
  </si>
  <si>
    <t>790-0054</t>
    <phoneticPr fontId="43"/>
  </si>
  <si>
    <t>愛媛県松山市空港通二丁目６番２７号</t>
    <phoneticPr fontId="43"/>
  </si>
  <si>
    <t>今治支社</t>
    <phoneticPr fontId="43"/>
  </si>
  <si>
    <t>0898-23-2254</t>
    <phoneticPr fontId="43"/>
  </si>
  <si>
    <t>0898-23-0729</t>
    <phoneticPr fontId="43"/>
  </si>
  <si>
    <t>愛媛県今治市松本町５－２－１７</t>
    <phoneticPr fontId="43"/>
  </si>
  <si>
    <t>年間</t>
    <phoneticPr fontId="43"/>
  </si>
  <si>
    <t>SIV48496</t>
  </si>
  <si>
    <t>SJV42151</t>
  </si>
  <si>
    <t>23441023-001</t>
    <phoneticPr fontId="43"/>
  </si>
  <si>
    <t>IP091765</t>
    <phoneticPr fontId="43"/>
  </si>
  <si>
    <t>IP091764</t>
    <phoneticPr fontId="43"/>
  </si>
  <si>
    <t>エヒメ酸素株式会社　今治営業所</t>
    <phoneticPr fontId="43"/>
  </si>
  <si>
    <t>WV-S1511LNJ</t>
    <phoneticPr fontId="43"/>
  </si>
  <si>
    <t>WJ-NX100/05</t>
    <phoneticPr fontId="43"/>
  </si>
  <si>
    <t>IP091766</t>
    <phoneticPr fontId="7"/>
  </si>
  <si>
    <t>株式会社ディーカレット</t>
    <phoneticPr fontId="7"/>
  </si>
  <si>
    <t>102-0071</t>
    <phoneticPr fontId="7"/>
  </si>
  <si>
    <t>千代田区富士見2-10-2　飯田橋グラン・ブルーム7F東</t>
    <phoneticPr fontId="7"/>
  </si>
  <si>
    <t>東京都</t>
    <rPh sb="0" eb="3">
      <t>トウキョウト</t>
    </rPh>
    <phoneticPr fontId="7"/>
  </si>
  <si>
    <t>人事総務グループ</t>
    <phoneticPr fontId="7"/>
  </si>
  <si>
    <t>山田　雅宏</t>
    <phoneticPr fontId="7"/>
  </si>
  <si>
    <t>03-5205-6539</t>
    <phoneticPr fontId="7"/>
  </si>
  <si>
    <t>105-0021</t>
    <phoneticPr fontId="7"/>
  </si>
  <si>
    <t>東京都港区東新橋2-12-7</t>
    <phoneticPr fontId="7"/>
  </si>
  <si>
    <t>スイッチ営業部　首都圏第一営業所</t>
    <phoneticPr fontId="7"/>
  </si>
  <si>
    <t>03-6402-5301</t>
    <phoneticPr fontId="7"/>
  </si>
  <si>
    <t>03-6402-5304</t>
    <phoneticPr fontId="7"/>
  </si>
  <si>
    <t>東京都千代田区富士見2-10-2　飯田橋グラン・ブルーム7F東</t>
    <phoneticPr fontId="7"/>
  </si>
  <si>
    <t>23445882-001</t>
    <phoneticPr fontId="7"/>
  </si>
  <si>
    <t>パナソニックLSネットワークス株式会社</t>
    <phoneticPr fontId="7"/>
  </si>
  <si>
    <t>株式会社ディーカレット</t>
    <phoneticPr fontId="7"/>
  </si>
  <si>
    <t>WV-X4171</t>
    <phoneticPr fontId="7"/>
  </si>
  <si>
    <t>RKV61126</t>
    <phoneticPr fontId="7"/>
  </si>
  <si>
    <t>エヒメ酸素株式会社　今治営業所</t>
    <phoneticPr fontId="43"/>
  </si>
  <si>
    <t>ショップイン　セレオ国分寺店</t>
    <rPh sb="10" eb="13">
      <t>コクブンジ</t>
    </rPh>
    <phoneticPr fontId="7"/>
  </si>
  <si>
    <t>IP091767</t>
    <phoneticPr fontId="7"/>
  </si>
  <si>
    <t>IP091767</t>
    <phoneticPr fontId="43"/>
  </si>
  <si>
    <t>藤田</t>
    <rPh sb="0" eb="2">
      <t>フジタ</t>
    </rPh>
    <phoneticPr fontId="43"/>
  </si>
  <si>
    <t>ショップイン　セレオ国分寺店</t>
    <phoneticPr fontId="43"/>
  </si>
  <si>
    <t xml:space="preserve"> 185-0021</t>
    <phoneticPr fontId="43"/>
  </si>
  <si>
    <t>国分寺市南町3-20-3　セレオ国分寺3F</t>
    <phoneticPr fontId="43"/>
  </si>
  <si>
    <t>東京都</t>
    <rPh sb="0" eb="3">
      <t>トウキョウト</t>
    </rPh>
    <phoneticPr fontId="43"/>
  </si>
  <si>
    <t>042-327-1066</t>
    <phoneticPr fontId="43"/>
  </si>
  <si>
    <t>綜合警備保障株式会社</t>
    <phoneticPr fontId="43"/>
  </si>
  <si>
    <t>164-0011</t>
    <phoneticPr fontId="43"/>
  </si>
  <si>
    <t>東京都中野区中央1-38-1　住友中野坂上ビル１６階</t>
    <phoneticPr fontId="43"/>
  </si>
  <si>
    <t>営業部　営業第三課</t>
    <phoneticPr fontId="43"/>
  </si>
  <si>
    <t>03-5332-7612</t>
    <phoneticPr fontId="43"/>
  </si>
  <si>
    <t>東京都国分寺市南町3-20-3　セレオ国分寺3F</t>
    <phoneticPr fontId="43"/>
  </si>
  <si>
    <t>SJV34291</t>
  </si>
  <si>
    <t>SJV34506</t>
  </si>
  <si>
    <t>SJV34289</t>
  </si>
  <si>
    <t>SJV37531</t>
  </si>
  <si>
    <t>SJV32245</t>
  </si>
  <si>
    <t>SJV37724</t>
  </si>
  <si>
    <t>SJV32236</t>
  </si>
  <si>
    <t>SJV37418</t>
  </si>
  <si>
    <t>SJV48005</t>
  </si>
  <si>
    <t>GG70065428H7</t>
  </si>
  <si>
    <t>SKZ00717</t>
  </si>
  <si>
    <t>23428694-002</t>
    <phoneticPr fontId="43"/>
  </si>
  <si>
    <t>法人営・郵防部ＳＳ課</t>
    <phoneticPr fontId="43"/>
  </si>
  <si>
    <t>WJ-PU108</t>
    <phoneticPr fontId="43"/>
  </si>
  <si>
    <t>23428694-002</t>
    <phoneticPr fontId="43"/>
  </si>
  <si>
    <t>IP091768</t>
    <phoneticPr fontId="7"/>
  </si>
  <si>
    <t>ＰＴ営・営業５部九州課</t>
    <phoneticPr fontId="7"/>
  </si>
  <si>
    <t>松延</t>
    <rPh sb="0" eb="2">
      <t>マツノブ</t>
    </rPh>
    <phoneticPr fontId="7"/>
  </si>
  <si>
    <t>FSC</t>
    <phoneticPr fontId="7"/>
  </si>
  <si>
    <t>九州部２課</t>
    <phoneticPr fontId="7"/>
  </si>
  <si>
    <t>日本製鉄株式会社　八幡製鉄所</t>
    <phoneticPr fontId="7"/>
  </si>
  <si>
    <t>804-8501</t>
    <phoneticPr fontId="7"/>
  </si>
  <si>
    <t>北九州市戸畑区飛幡町１－１</t>
    <phoneticPr fontId="7"/>
  </si>
  <si>
    <t>福岡県</t>
    <rPh sb="0" eb="3">
      <t>フクオカケン</t>
    </rPh>
    <phoneticPr fontId="7"/>
  </si>
  <si>
    <t>設備部　電計中央整備室</t>
    <phoneticPr fontId="7"/>
  </si>
  <si>
    <t>樋口　猛</t>
    <phoneticPr fontId="7"/>
  </si>
  <si>
    <t>093－872-6784</t>
  </si>
  <si>
    <t>093－872-6784</t>
    <phoneticPr fontId="7"/>
  </si>
  <si>
    <t>ダイワボウ情報システム株式会社</t>
    <phoneticPr fontId="7"/>
  </si>
  <si>
    <t>802-0004</t>
    <phoneticPr fontId="7"/>
  </si>
  <si>
    <t>北九州市小倉北区鍛冶町1-10-10　大同生命北九州ビル6F</t>
    <phoneticPr fontId="7"/>
  </si>
  <si>
    <t>北九州支店</t>
    <phoneticPr fontId="7"/>
  </si>
  <si>
    <t>093-512-6760</t>
    <phoneticPr fontId="7"/>
  </si>
  <si>
    <t>093-512-6765</t>
    <phoneticPr fontId="7"/>
  </si>
  <si>
    <t>WV-S1531LNJ</t>
    <phoneticPr fontId="7"/>
  </si>
  <si>
    <t>23443191-001</t>
    <phoneticPr fontId="7"/>
  </si>
  <si>
    <t>SHV67082</t>
  </si>
  <si>
    <t>SHV60756</t>
  </si>
  <si>
    <t>SHV75390</t>
  </si>
  <si>
    <t>日本製鉄株式会社　八幡製鉄所</t>
    <phoneticPr fontId="7"/>
  </si>
  <si>
    <t>ＰＴ営・営業５部九州課</t>
    <phoneticPr fontId="7"/>
  </si>
  <si>
    <t>WV-S1531LNJ</t>
    <phoneticPr fontId="7"/>
  </si>
  <si>
    <t>IP091769</t>
    <phoneticPr fontId="7"/>
  </si>
  <si>
    <t>ＰＴ営・営業７部関西課</t>
    <phoneticPr fontId="7"/>
  </si>
  <si>
    <t>綾</t>
    <rPh sb="0" eb="1">
      <t>アヤ</t>
    </rPh>
    <phoneticPr fontId="7"/>
  </si>
  <si>
    <t>FSC</t>
    <phoneticPr fontId="7"/>
  </si>
  <si>
    <t>関西１部２課</t>
    <phoneticPr fontId="7"/>
  </si>
  <si>
    <t>上牧駅前自動図書貸出返却コーナー</t>
    <phoneticPr fontId="7"/>
  </si>
  <si>
    <t>高槻市立図書館</t>
    <phoneticPr fontId="7"/>
  </si>
  <si>
    <t>569-0007</t>
    <phoneticPr fontId="7"/>
  </si>
  <si>
    <t>高槻市神内2-1-12　上牧駅自転車駐車場内</t>
    <phoneticPr fontId="7"/>
  </si>
  <si>
    <t>大阪府</t>
    <rPh sb="0" eb="3">
      <t>オオサカフ</t>
    </rPh>
    <phoneticPr fontId="7"/>
  </si>
  <si>
    <t>原田　克則</t>
    <phoneticPr fontId="7"/>
  </si>
  <si>
    <t>072-674-7800</t>
    <phoneticPr fontId="7"/>
  </si>
  <si>
    <t>京セラコミュニケーションシステム株式会社</t>
    <phoneticPr fontId="7"/>
  </si>
  <si>
    <t>532-0003</t>
    <phoneticPr fontId="7"/>
  </si>
  <si>
    <t>大阪府大阪市淀川区宮原4-1-6　アクロス新大阪9F</t>
    <rPh sb="0" eb="3">
      <t>オオサカフ</t>
    </rPh>
    <phoneticPr fontId="7"/>
  </si>
  <si>
    <t>西日本ソリューションサポート課</t>
    <phoneticPr fontId="7"/>
  </si>
  <si>
    <t>06-6398-6200</t>
    <phoneticPr fontId="7"/>
  </si>
  <si>
    <t>569-0067</t>
    <phoneticPr fontId="7"/>
  </si>
  <si>
    <t>大阪府高槻市桃園町2－1　総合センター3階</t>
    <rPh sb="0" eb="3">
      <t>オオサカフ</t>
    </rPh>
    <phoneticPr fontId="7"/>
  </si>
  <si>
    <t>教育管理部　中央図書館</t>
    <phoneticPr fontId="7"/>
  </si>
  <si>
    <t>高槻市教育委員会</t>
    <phoneticPr fontId="7"/>
  </si>
  <si>
    <t>IP091770</t>
    <phoneticPr fontId="7"/>
  </si>
  <si>
    <t>SJV04311</t>
    <phoneticPr fontId="7"/>
  </si>
  <si>
    <t>SJV34084</t>
    <phoneticPr fontId="7"/>
  </si>
  <si>
    <t>23422018-001</t>
    <phoneticPr fontId="7"/>
  </si>
  <si>
    <t>高槻市立図書館</t>
    <phoneticPr fontId="7"/>
  </si>
  <si>
    <t>上牧駅前自動図書貸出返却コーナー</t>
    <phoneticPr fontId="7"/>
  </si>
  <si>
    <t>WV-S1110V</t>
    <phoneticPr fontId="7"/>
  </si>
  <si>
    <t>WJ-NX200/2</t>
    <phoneticPr fontId="7"/>
  </si>
  <si>
    <t>IP091772</t>
  </si>
  <si>
    <t>IP091773</t>
  </si>
  <si>
    <t>IP091774</t>
  </si>
  <si>
    <t>中国電力株式会社</t>
    <phoneticPr fontId="7"/>
  </si>
  <si>
    <t>IP091771</t>
    <phoneticPr fontId="7"/>
  </si>
  <si>
    <t>IP091771</t>
    <phoneticPr fontId="43"/>
  </si>
  <si>
    <t>ＰＴ営・営業３部１課</t>
    <phoneticPr fontId="43"/>
  </si>
  <si>
    <t>濱中(為我井)</t>
    <rPh sb="0" eb="2">
      <t>ハマナカ</t>
    </rPh>
    <phoneticPr fontId="43"/>
  </si>
  <si>
    <t>中国電力株式会社</t>
    <phoneticPr fontId="43"/>
  </si>
  <si>
    <t>730-0041</t>
    <phoneticPr fontId="43"/>
  </si>
  <si>
    <t>広島市中区小町４番３３号</t>
    <phoneticPr fontId="43"/>
  </si>
  <si>
    <t>広島県</t>
    <rPh sb="0" eb="3">
      <t>ヒロシマケン</t>
    </rPh>
    <phoneticPr fontId="43"/>
  </si>
  <si>
    <t>情報通信部門　グループ通信グループ</t>
    <phoneticPr fontId="43"/>
  </si>
  <si>
    <t>大田</t>
    <phoneticPr fontId="43"/>
  </si>
  <si>
    <t>050-8202-3638</t>
  </si>
  <si>
    <t xml:space="preserve">セキュリティサイン株式会社 </t>
    <phoneticPr fontId="43"/>
  </si>
  <si>
    <t>福岡県福岡市博多区新和町2丁目５－５</t>
    <phoneticPr fontId="43"/>
  </si>
  <si>
    <t>812-0875</t>
    <phoneticPr fontId="43"/>
  </si>
  <si>
    <t>092-586-5502</t>
    <phoneticPr fontId="43"/>
  </si>
  <si>
    <t>092-586-5587</t>
    <phoneticPr fontId="43"/>
  </si>
  <si>
    <t>広島県広島市中区小町4番33号</t>
    <phoneticPr fontId="43"/>
  </si>
  <si>
    <t>050-8202-3638</t>
    <phoneticPr fontId="43"/>
  </si>
  <si>
    <t>年間</t>
    <phoneticPr fontId="43"/>
  </si>
  <si>
    <t>WV-S6532LNJ</t>
  </si>
  <si>
    <t>SHV67849</t>
  </si>
  <si>
    <t>SHV67844</t>
  </si>
  <si>
    <t>SHV76267</t>
  </si>
  <si>
    <t>SHV76265</t>
  </si>
  <si>
    <t>SKV01158</t>
  </si>
  <si>
    <t>SKV01171</t>
  </si>
  <si>
    <t>SKV01169</t>
  </si>
  <si>
    <t xml:space="preserve">SKV01155 </t>
  </si>
  <si>
    <t>SIV46766</t>
  </si>
  <si>
    <t>SIV51571</t>
  </si>
  <si>
    <t>SJV09689</t>
  </si>
  <si>
    <t>SKV01138</t>
  </si>
  <si>
    <t>23443381-001</t>
    <phoneticPr fontId="43"/>
  </si>
  <si>
    <t>WV-S6532LNJ</t>
    <phoneticPr fontId="43"/>
  </si>
  <si>
    <t>WV-S4550L</t>
    <phoneticPr fontId="43"/>
  </si>
  <si>
    <t>WV-S6131</t>
    <phoneticPr fontId="43"/>
  </si>
  <si>
    <t>WV-S6530NJ</t>
    <phoneticPr fontId="43"/>
  </si>
  <si>
    <t>IP091775</t>
    <phoneticPr fontId="7"/>
  </si>
  <si>
    <t>ＰＴ営・営業６部北陸課</t>
    <phoneticPr fontId="7"/>
  </si>
  <si>
    <t>平井</t>
    <rPh sb="0" eb="2">
      <t>ヒライ</t>
    </rPh>
    <phoneticPr fontId="7"/>
  </si>
  <si>
    <t>関西１部２課</t>
    <phoneticPr fontId="7"/>
  </si>
  <si>
    <t>FSC</t>
    <phoneticPr fontId="7"/>
  </si>
  <si>
    <t>森本板金工作所</t>
    <phoneticPr fontId="7"/>
  </si>
  <si>
    <t>643-0531</t>
    <phoneticPr fontId="7"/>
  </si>
  <si>
    <t>有田郡有田川町楠本1433</t>
    <phoneticPr fontId="7"/>
  </si>
  <si>
    <t>和歌山県</t>
    <phoneticPr fontId="7"/>
  </si>
  <si>
    <t>0737-23-0051</t>
    <phoneticPr fontId="7"/>
  </si>
  <si>
    <t>ディーズセキュリティ株式会社</t>
    <phoneticPr fontId="7"/>
  </si>
  <si>
    <t>和歌山県有田郡湯浅町湯浅2154-5</t>
    <phoneticPr fontId="7"/>
  </si>
  <si>
    <t>0737-63-1248</t>
    <phoneticPr fontId="7"/>
  </si>
  <si>
    <t>司事務機</t>
    <phoneticPr fontId="7"/>
  </si>
  <si>
    <t>076-292-4000</t>
    <phoneticPr fontId="7"/>
  </si>
  <si>
    <t>SHV66886</t>
  </si>
  <si>
    <t>SHV66887</t>
  </si>
  <si>
    <t>23427544-001</t>
    <phoneticPr fontId="7"/>
  </si>
  <si>
    <t>WV-S1511LNJ</t>
    <phoneticPr fontId="7"/>
  </si>
  <si>
    <t>森本板金工作所</t>
    <phoneticPr fontId="7"/>
  </si>
  <si>
    <t>ディーズセキュリティ株式会社</t>
    <phoneticPr fontId="7"/>
  </si>
  <si>
    <t>IP091776</t>
    <phoneticPr fontId="7"/>
  </si>
  <si>
    <t>IP091777</t>
  </si>
  <si>
    <t>IP091778</t>
  </si>
  <si>
    <t>IP091779</t>
  </si>
  <si>
    <t>ＰＴ営・営業６部四国課</t>
    <phoneticPr fontId="7"/>
  </si>
  <si>
    <t>内藤</t>
    <rPh sb="0" eb="2">
      <t>ナイトウ</t>
    </rPh>
    <phoneticPr fontId="7"/>
  </si>
  <si>
    <t>FSC</t>
    <phoneticPr fontId="7"/>
  </si>
  <si>
    <t>中四国部３課</t>
    <phoneticPr fontId="7"/>
  </si>
  <si>
    <t>愛媛綜合警備保障株式会社 宇和島支社</t>
    <phoneticPr fontId="7"/>
  </si>
  <si>
    <t>798-0007</t>
    <phoneticPr fontId="7"/>
  </si>
  <si>
    <t>宇和島市寿町2丁目293番地５</t>
    <phoneticPr fontId="7"/>
  </si>
  <si>
    <t>愛媛県</t>
    <rPh sb="0" eb="3">
      <t>エヒメケン</t>
    </rPh>
    <phoneticPr fontId="7"/>
  </si>
  <si>
    <t>0895-23-2299</t>
  </si>
  <si>
    <t>0895-23-2299</t>
    <phoneticPr fontId="7"/>
  </si>
  <si>
    <t>0895-23-5251</t>
  </si>
  <si>
    <t>0895-23-5251</t>
    <phoneticPr fontId="7"/>
  </si>
  <si>
    <t>愛媛綜合警備保障株式会社</t>
    <phoneticPr fontId="7"/>
  </si>
  <si>
    <t>愛媛県松山市空港通2丁目6番27号</t>
    <phoneticPr fontId="7"/>
  </si>
  <si>
    <t>790-0054</t>
    <phoneticPr fontId="7"/>
  </si>
  <si>
    <t>技術部</t>
    <phoneticPr fontId="7"/>
  </si>
  <si>
    <t>089-973-2120</t>
    <phoneticPr fontId="7"/>
  </si>
  <si>
    <t>089-973-3047</t>
    <phoneticPr fontId="7"/>
  </si>
  <si>
    <t>愛媛県宇和島市寿町2丁目293番地５</t>
    <phoneticPr fontId="7"/>
  </si>
  <si>
    <t>23388047-002</t>
    <phoneticPr fontId="7"/>
  </si>
  <si>
    <t>SIV51157</t>
  </si>
  <si>
    <t>RLV66031</t>
  </si>
  <si>
    <t>SIV00521</t>
  </si>
  <si>
    <t>SJV02784</t>
  </si>
  <si>
    <t>SJV02824</t>
  </si>
  <si>
    <t>SJV02912</t>
  </si>
  <si>
    <t>SJV02994</t>
  </si>
  <si>
    <t>SJV02933</t>
  </si>
  <si>
    <t>SJV03003</t>
  </si>
  <si>
    <t>WV-S1511LNJ</t>
    <phoneticPr fontId="7"/>
  </si>
  <si>
    <t>WJ-NX300/8</t>
    <phoneticPr fontId="7"/>
  </si>
  <si>
    <t>WJ-HXE400</t>
    <phoneticPr fontId="7"/>
  </si>
  <si>
    <t>WJ-HDU41S</t>
    <phoneticPr fontId="7"/>
  </si>
  <si>
    <t>IP091780</t>
  </si>
  <si>
    <t>IP091780</t>
    <phoneticPr fontId="7"/>
  </si>
  <si>
    <t>IP091781</t>
  </si>
  <si>
    <t>株式会社ナ・デックスプロダクツ</t>
    <rPh sb="0" eb="4">
      <t>カブシキガイシャ</t>
    </rPh>
    <phoneticPr fontId="7"/>
  </si>
  <si>
    <t>ＰＴ営・営業６部北陸課</t>
    <phoneticPr fontId="43"/>
  </si>
  <si>
    <t>平井</t>
    <phoneticPr fontId="43"/>
  </si>
  <si>
    <t>株式会社ナ・デックスプロダクツ</t>
    <rPh sb="0" eb="4">
      <t>カブシキガイシャ</t>
    </rPh>
    <phoneticPr fontId="43"/>
  </si>
  <si>
    <t>509-0249</t>
    <phoneticPr fontId="43"/>
  </si>
  <si>
    <t>可児市姫ケ丘2丁目21番地</t>
    <phoneticPr fontId="43"/>
  </si>
  <si>
    <t>岐阜県</t>
    <rPh sb="0" eb="3">
      <t>ギフケン</t>
    </rPh>
    <phoneticPr fontId="43"/>
  </si>
  <si>
    <t>コンポーネント事業部</t>
    <phoneticPr fontId="43"/>
  </si>
  <si>
    <t>伊藤</t>
    <phoneticPr fontId="43"/>
  </si>
  <si>
    <t>0574-62-4411</t>
    <phoneticPr fontId="43"/>
  </si>
  <si>
    <t>ディーズセキュリティ株式会社</t>
    <rPh sb="10" eb="14">
      <t>カブシキガイシャ</t>
    </rPh>
    <phoneticPr fontId="43"/>
  </si>
  <si>
    <t>愛知県名古屋市中区錦3-7-9　太陽生命名古屋第2ビル5F</t>
    <phoneticPr fontId="43"/>
  </si>
  <si>
    <t>052-212-9004</t>
    <phoneticPr fontId="43"/>
  </si>
  <si>
    <t>岐阜県可児市姫ケ丘2丁目21番地</t>
    <phoneticPr fontId="43"/>
  </si>
  <si>
    <t>23441131-001</t>
    <phoneticPr fontId="43"/>
  </si>
  <si>
    <t>SHV60758</t>
  </si>
  <si>
    <t>SHV69742</t>
  </si>
  <si>
    <t>SHV67134</t>
  </si>
  <si>
    <t>SHV60765</t>
  </si>
  <si>
    <t>SJV44603</t>
  </si>
  <si>
    <t>WV-S1531LNJ</t>
    <phoneticPr fontId="43"/>
  </si>
  <si>
    <t>WJ-NX100/05</t>
    <phoneticPr fontId="43"/>
  </si>
  <si>
    <t>IP091782</t>
    <phoneticPr fontId="7"/>
  </si>
  <si>
    <t>IP091783</t>
  </si>
  <si>
    <t>ＰＴ営・営業４部１課</t>
    <phoneticPr fontId="7"/>
  </si>
  <si>
    <t>小田部</t>
    <rPh sb="0" eb="3">
      <t>オタベ</t>
    </rPh>
    <phoneticPr fontId="7"/>
  </si>
  <si>
    <t>東日本部１課</t>
    <phoneticPr fontId="7"/>
  </si>
  <si>
    <t>FSC</t>
    <phoneticPr fontId="7"/>
  </si>
  <si>
    <t>那須グリコ乳業株式会社</t>
    <phoneticPr fontId="7"/>
  </si>
  <si>
    <t>325-0025</t>
    <phoneticPr fontId="7"/>
  </si>
  <si>
    <t>那須塩原市下厚崎247</t>
    <phoneticPr fontId="7"/>
  </si>
  <si>
    <t>栃木県</t>
    <rPh sb="0" eb="3">
      <t>トチギケン</t>
    </rPh>
    <phoneticPr fontId="7"/>
  </si>
  <si>
    <t>製造課</t>
    <phoneticPr fontId="7"/>
  </si>
  <si>
    <t>木下　学</t>
    <phoneticPr fontId="7"/>
  </si>
  <si>
    <t>0287-62-0876</t>
    <phoneticPr fontId="7"/>
  </si>
  <si>
    <t>0287-62-7586</t>
    <phoneticPr fontId="7"/>
  </si>
  <si>
    <t>株式会社　稲沢商会</t>
    <phoneticPr fontId="7"/>
  </si>
  <si>
    <t>110-0015</t>
    <phoneticPr fontId="7"/>
  </si>
  <si>
    <t>東京都台東区東上野3丁目35番９号　本池田ビル３F</t>
    <phoneticPr fontId="7"/>
  </si>
  <si>
    <t>営業</t>
    <phoneticPr fontId="7"/>
  </si>
  <si>
    <t>03-6803-0173</t>
    <phoneticPr fontId="7"/>
  </si>
  <si>
    <t>03-6240-1739</t>
    <phoneticPr fontId="7"/>
  </si>
  <si>
    <t>株式会社ドッドウエル　ビー・エム・エス　</t>
    <phoneticPr fontId="7"/>
  </si>
  <si>
    <t>320-0811</t>
    <phoneticPr fontId="7"/>
  </si>
  <si>
    <t>栃木県宇都宮市大通り4-1-18　宇都宮大同生命ビル3F</t>
    <phoneticPr fontId="7"/>
  </si>
  <si>
    <t>宇都宮営業所</t>
    <phoneticPr fontId="7"/>
  </si>
  <si>
    <t>028-621-6541</t>
    <phoneticPr fontId="7"/>
  </si>
  <si>
    <t>028-621-6543</t>
    <phoneticPr fontId="7"/>
  </si>
  <si>
    <t>23359774-001</t>
    <phoneticPr fontId="7"/>
  </si>
  <si>
    <t>SIV43314</t>
  </si>
  <si>
    <t>SIV43322</t>
  </si>
  <si>
    <t>SIV43327</t>
  </si>
  <si>
    <t>SIV43328</t>
  </si>
  <si>
    <t>SIV43330</t>
  </si>
  <si>
    <t>SIV43332</t>
  </si>
  <si>
    <t>SIV43338</t>
  </si>
  <si>
    <t>SIV47552</t>
  </si>
  <si>
    <t>SIV47567</t>
  </si>
  <si>
    <t>SIV47572</t>
  </si>
  <si>
    <t>SIV47630</t>
  </si>
  <si>
    <t>SIV47632</t>
  </si>
  <si>
    <t>SIV47708</t>
  </si>
  <si>
    <t>SIV47711</t>
  </si>
  <si>
    <t>RLV6779</t>
  </si>
  <si>
    <t>RLV67801</t>
  </si>
  <si>
    <t>WV-S2531LN</t>
    <phoneticPr fontId="7"/>
  </si>
  <si>
    <t>WV-S1531LNJ</t>
    <phoneticPr fontId="7"/>
  </si>
  <si>
    <t>練馬区　男女共同参画センター</t>
    <phoneticPr fontId="7"/>
  </si>
  <si>
    <t>IP091784</t>
    <phoneticPr fontId="7"/>
  </si>
  <si>
    <t>IP091784</t>
    <phoneticPr fontId="43"/>
  </si>
  <si>
    <t>法人営・郵防部ＳＳ課</t>
    <phoneticPr fontId="43"/>
  </si>
  <si>
    <t>藤田</t>
    <rPh sb="0" eb="2">
      <t>フジタ</t>
    </rPh>
    <phoneticPr fontId="43"/>
  </si>
  <si>
    <t>練馬区　男女共同参画センター</t>
    <phoneticPr fontId="43"/>
  </si>
  <si>
    <t xml:space="preserve"> 177-0041</t>
    <phoneticPr fontId="43"/>
  </si>
  <si>
    <t>練馬区石神井町8-1-10</t>
    <phoneticPr fontId="43"/>
  </si>
  <si>
    <t>東京都</t>
    <rPh sb="0" eb="3">
      <t>トウキョウト</t>
    </rPh>
    <phoneticPr fontId="43"/>
  </si>
  <si>
    <t>03-3996-9005</t>
    <phoneticPr fontId="43"/>
  </si>
  <si>
    <t>綜合警備保障株式会社</t>
    <phoneticPr fontId="43"/>
  </si>
  <si>
    <t>　176-0012</t>
    <phoneticPr fontId="43"/>
  </si>
  <si>
    <t>東京都練馬区豊玉北6-15-14　共栄ビル502</t>
    <phoneticPr fontId="43"/>
  </si>
  <si>
    <t>練馬営業所</t>
    <phoneticPr fontId="43"/>
  </si>
  <si>
    <t>03-3948-3341</t>
    <phoneticPr fontId="43"/>
  </si>
  <si>
    <t>東京都練馬区石神井町8-1-10</t>
    <phoneticPr fontId="43"/>
  </si>
  <si>
    <t>Nパケ</t>
    <phoneticPr fontId="43"/>
  </si>
  <si>
    <t>23447761-002</t>
    <phoneticPr fontId="43"/>
  </si>
  <si>
    <t>SJV27215</t>
  </si>
  <si>
    <t>SJV27214</t>
  </si>
  <si>
    <t>SJV24505</t>
  </si>
  <si>
    <t>SIV36987</t>
  </si>
  <si>
    <t>SJV24436</t>
  </si>
  <si>
    <t>SJV24316</t>
  </si>
  <si>
    <t>SJV27212</t>
  </si>
  <si>
    <t>SIV36978</t>
  </si>
  <si>
    <t>SJV24420</t>
  </si>
  <si>
    <t>SKV21497</t>
  </si>
  <si>
    <t>GG70064171J0</t>
  </si>
  <si>
    <t>93CIC200254</t>
  </si>
  <si>
    <t>LCD-MF211ESB</t>
    <phoneticPr fontId="43"/>
  </si>
  <si>
    <t>PN25249</t>
    <phoneticPr fontId="43"/>
  </si>
  <si>
    <t>IP091785</t>
    <phoneticPr fontId="7"/>
  </si>
  <si>
    <t>ＰＴ営・営業６部２課</t>
    <phoneticPr fontId="7"/>
  </si>
  <si>
    <t>遠藤</t>
    <rPh sb="0" eb="2">
      <t>エンドウ</t>
    </rPh>
    <phoneticPr fontId="7"/>
  </si>
  <si>
    <t>FSC</t>
    <phoneticPr fontId="7"/>
  </si>
  <si>
    <t>寒河江市役所</t>
    <phoneticPr fontId="7"/>
  </si>
  <si>
    <t>991-8601</t>
  </si>
  <si>
    <t>991-8601</t>
    <phoneticPr fontId="7"/>
  </si>
  <si>
    <t>寒河江市中央一丁目9番45号</t>
    <phoneticPr fontId="7"/>
  </si>
  <si>
    <t>山形県</t>
    <rPh sb="0" eb="2">
      <t>ヤマガタ</t>
    </rPh>
    <rPh sb="2" eb="3">
      <t>ケン</t>
    </rPh>
    <phoneticPr fontId="7"/>
  </si>
  <si>
    <t>企画創成課システム統計係</t>
    <phoneticPr fontId="7"/>
  </si>
  <si>
    <t>齋藤　智一</t>
    <phoneticPr fontId="7"/>
  </si>
  <si>
    <t>0237-86-2111</t>
  </si>
  <si>
    <t>0237-86-2111</t>
    <phoneticPr fontId="7"/>
  </si>
  <si>
    <t>0237-86-7220</t>
  </si>
  <si>
    <t>0237-86-7220</t>
    <phoneticPr fontId="7"/>
  </si>
  <si>
    <t>パナソニックＬＳネットワークス株式会社</t>
    <phoneticPr fontId="7"/>
  </si>
  <si>
    <t>東京都港区東新橋２－１７－７</t>
    <phoneticPr fontId="7"/>
  </si>
  <si>
    <t>105-0021</t>
    <phoneticPr fontId="7"/>
  </si>
  <si>
    <t>スイッチ営業部　首都圏第二営業所</t>
    <phoneticPr fontId="7"/>
  </si>
  <si>
    <t>03-6402-5301</t>
    <phoneticPr fontId="7"/>
  </si>
  <si>
    <t>03-6402-5304</t>
    <phoneticPr fontId="7"/>
  </si>
  <si>
    <t>寒河江市役所</t>
    <phoneticPr fontId="7"/>
  </si>
  <si>
    <t>山形県寒河江市中央一丁目9番45号</t>
    <phoneticPr fontId="7"/>
  </si>
  <si>
    <t>SIV46723</t>
  </si>
  <si>
    <t>SKV07049</t>
  </si>
  <si>
    <t>SKV07114</t>
  </si>
  <si>
    <t>SKV07151</t>
  </si>
  <si>
    <t xml:space="preserve">SLV38736 </t>
  </si>
  <si>
    <t>23436514-001</t>
    <phoneticPr fontId="7"/>
  </si>
  <si>
    <t>IP091786</t>
    <phoneticPr fontId="7"/>
  </si>
  <si>
    <t>IP091786</t>
    <phoneticPr fontId="7"/>
  </si>
  <si>
    <t>IP091787</t>
    <phoneticPr fontId="7"/>
  </si>
  <si>
    <t>寒河江市役所</t>
    <phoneticPr fontId="7"/>
  </si>
  <si>
    <t>IP091788</t>
    <phoneticPr fontId="7"/>
  </si>
  <si>
    <t>IP091789</t>
  </si>
  <si>
    <t>IP091789</t>
    <phoneticPr fontId="7"/>
  </si>
  <si>
    <t>IP091790</t>
  </si>
  <si>
    <t>IP091791</t>
  </si>
  <si>
    <t>IP091792</t>
  </si>
  <si>
    <t>第１営・営業４部２課</t>
    <phoneticPr fontId="7"/>
  </si>
  <si>
    <t>山口</t>
    <rPh sb="0" eb="2">
      <t>ヤマグチ</t>
    </rPh>
    <phoneticPr fontId="7"/>
  </si>
  <si>
    <t>FSC</t>
    <phoneticPr fontId="7"/>
  </si>
  <si>
    <t>中日本部２課</t>
    <phoneticPr fontId="7"/>
  </si>
  <si>
    <t>荏原環境プラント株式会社</t>
    <phoneticPr fontId="7"/>
  </si>
  <si>
    <t>399-0711</t>
    <phoneticPr fontId="7"/>
  </si>
  <si>
    <t>塩尻市大字片丘８５０１</t>
    <phoneticPr fontId="7"/>
  </si>
  <si>
    <t>長野県</t>
    <phoneticPr fontId="7"/>
  </si>
  <si>
    <t>清水 栄佑</t>
    <phoneticPr fontId="7"/>
  </si>
  <si>
    <t>050-3416-3758</t>
  </si>
  <si>
    <t>050-3416-3758</t>
    <phoneticPr fontId="7"/>
  </si>
  <si>
    <t>03-5736-3174</t>
  </si>
  <si>
    <t>03-5736-3174</t>
    <phoneticPr fontId="7"/>
  </si>
  <si>
    <t>140-0002</t>
    <phoneticPr fontId="7"/>
  </si>
  <si>
    <t>東京都品川区東品川1-39-9　カナルサイドビル8F</t>
    <phoneticPr fontId="7"/>
  </si>
  <si>
    <t>03-5782-7865</t>
    <phoneticPr fontId="7"/>
  </si>
  <si>
    <t>144-0042</t>
    <phoneticPr fontId="7"/>
  </si>
  <si>
    <t>東京都大田区羽田旭町11-1</t>
    <phoneticPr fontId="7"/>
  </si>
  <si>
    <t>23398059-001</t>
    <phoneticPr fontId="7"/>
  </si>
  <si>
    <t>東日本支社　情報システム保守課</t>
    <phoneticPr fontId="7"/>
  </si>
  <si>
    <t>パナソニック コンシューマーマーケティング株式会社 SE社</t>
    <phoneticPr fontId="7"/>
  </si>
  <si>
    <t>電気計装部 電気計装延命化･民需技術課</t>
    <phoneticPr fontId="7"/>
  </si>
  <si>
    <t>SHV75384</t>
  </si>
  <si>
    <t>WV-S1131</t>
  </si>
  <si>
    <t>SKV20796</t>
  </si>
  <si>
    <t>SJV23080</t>
  </si>
  <si>
    <t>SKV01142</t>
  </si>
  <si>
    <t>SHV75917</t>
  </si>
  <si>
    <t>WJ-NX200/V1</t>
    <phoneticPr fontId="7"/>
  </si>
  <si>
    <t>パナソニック コンシューマーマーケティング株式会社 SE社</t>
    <phoneticPr fontId="7"/>
  </si>
  <si>
    <t>荏原環境プラント株式会社</t>
    <phoneticPr fontId="7"/>
  </si>
  <si>
    <t>IP091793</t>
    <phoneticPr fontId="7"/>
  </si>
  <si>
    <t>IP091794</t>
    <phoneticPr fontId="7"/>
  </si>
  <si>
    <t>ＰＴ営・営業３部関西課</t>
    <phoneticPr fontId="7"/>
  </si>
  <si>
    <t>萩谷</t>
    <rPh sb="0" eb="2">
      <t>ハギタニ</t>
    </rPh>
    <phoneticPr fontId="7"/>
  </si>
  <si>
    <t>FSC</t>
    <phoneticPr fontId="7"/>
  </si>
  <si>
    <t>関西１部２課</t>
    <phoneticPr fontId="7"/>
  </si>
  <si>
    <t>パーソルAVCテクノロジー株式会社</t>
    <phoneticPr fontId="7"/>
  </si>
  <si>
    <t xml:space="preserve">569-1194 </t>
    <phoneticPr fontId="7"/>
  </si>
  <si>
    <t>高槻市幸町1番1号 （パナソニック ライティングデバイス社　テクノセンター内）</t>
    <phoneticPr fontId="7"/>
  </si>
  <si>
    <t>大阪府</t>
    <rPh sb="0" eb="3">
      <t>オオサカフ</t>
    </rPh>
    <phoneticPr fontId="7"/>
  </si>
  <si>
    <t>072-690-7535</t>
    <phoneticPr fontId="7"/>
  </si>
  <si>
    <t>総務</t>
    <phoneticPr fontId="7"/>
  </si>
  <si>
    <t>パナソニックソリューションテクノロジー株式会社</t>
    <phoneticPr fontId="7"/>
  </si>
  <si>
    <t>540-6229</t>
    <phoneticPr fontId="7"/>
  </si>
  <si>
    <t>大阪市中央区城見２－１－６１　OBPパナソニックタワー９階</t>
    <phoneticPr fontId="7"/>
  </si>
  <si>
    <t>働き方改革事業部門 オフィスソリューション二部 営業課 三係</t>
    <phoneticPr fontId="7"/>
  </si>
  <si>
    <t>06-6937-7399</t>
    <phoneticPr fontId="7"/>
  </si>
  <si>
    <t>06-6937-7612</t>
    <phoneticPr fontId="7"/>
  </si>
  <si>
    <t xml:space="preserve">パーソルAVCテクノロジー株式会社 </t>
    <phoneticPr fontId="7"/>
  </si>
  <si>
    <t>大阪府門真市松生町1番15号</t>
    <phoneticPr fontId="7"/>
  </si>
  <si>
    <t>571-8504　</t>
    <phoneticPr fontId="7"/>
  </si>
  <si>
    <t>06-6906-2981</t>
    <phoneticPr fontId="7"/>
  </si>
  <si>
    <t>23448593-001</t>
    <phoneticPr fontId="7"/>
  </si>
  <si>
    <t>SJV47922</t>
  </si>
  <si>
    <t>SJV09901</t>
  </si>
  <si>
    <t>SJV46373</t>
  </si>
  <si>
    <t>SJV14418</t>
  </si>
  <si>
    <t>SJV09908</t>
  </si>
  <si>
    <t>SJV14425</t>
  </si>
  <si>
    <t>SJV47832</t>
  </si>
  <si>
    <t>SKV41073</t>
  </si>
  <si>
    <t>パーソルAVCテクノロジー株式会社</t>
    <phoneticPr fontId="7"/>
  </si>
  <si>
    <t>ＰＴ営・営業３部関西課</t>
    <phoneticPr fontId="7"/>
  </si>
  <si>
    <t>WV-S3110J</t>
    <phoneticPr fontId="7"/>
  </si>
  <si>
    <t>パナソニックソリューションテクノロジー株式会社</t>
    <phoneticPr fontId="7"/>
  </si>
  <si>
    <t>WJ-NX300/8</t>
    <phoneticPr fontId="7"/>
  </si>
  <si>
    <t>IP091795</t>
    <phoneticPr fontId="7"/>
  </si>
  <si>
    <t>ＰＴ営・営業６部北陸課</t>
    <phoneticPr fontId="7"/>
  </si>
  <si>
    <t>稲井</t>
    <rPh sb="0" eb="2">
      <t>イナイ</t>
    </rPh>
    <phoneticPr fontId="7"/>
  </si>
  <si>
    <t>FSC</t>
    <phoneticPr fontId="7"/>
  </si>
  <si>
    <t>中日本部４課</t>
    <phoneticPr fontId="7"/>
  </si>
  <si>
    <t>アイエイチロジスティクスサービス株式会社</t>
  </si>
  <si>
    <t>アイエイチロジスティクスサービス株式会社</t>
    <phoneticPr fontId="7"/>
  </si>
  <si>
    <t>921-8842</t>
  </si>
  <si>
    <t>921-8842</t>
    <phoneticPr fontId="7"/>
  </si>
  <si>
    <t>石川県</t>
    <rPh sb="0" eb="3">
      <t>イシカワケン</t>
    </rPh>
    <phoneticPr fontId="7"/>
  </si>
  <si>
    <t>野々市市徳用町3-18</t>
    <phoneticPr fontId="7"/>
  </si>
  <si>
    <t>中部物流部　北陸DS課</t>
  </si>
  <si>
    <t>中部物流部　北陸DS課</t>
    <phoneticPr fontId="7"/>
  </si>
  <si>
    <t>山本直樹　課長</t>
    <phoneticPr fontId="7"/>
  </si>
  <si>
    <t>076-294-1086</t>
  </si>
  <si>
    <t>076-294-1086</t>
    <phoneticPr fontId="7"/>
  </si>
  <si>
    <t>076-294-1786</t>
  </si>
  <si>
    <t>076-294-1786</t>
    <phoneticPr fontId="7"/>
  </si>
  <si>
    <t>グローウェル株式会社</t>
    <phoneticPr fontId="7"/>
  </si>
  <si>
    <t>石川県金沢市泉が丘2丁目6番42号</t>
    <phoneticPr fontId="7"/>
  </si>
  <si>
    <t>921-8035</t>
    <phoneticPr fontId="7"/>
  </si>
  <si>
    <t>076-205-3850</t>
    <phoneticPr fontId="7"/>
  </si>
  <si>
    <t>076-244-3730</t>
    <phoneticPr fontId="7"/>
  </si>
  <si>
    <t>石川県野々市市徳用町3-18</t>
    <rPh sb="0" eb="3">
      <t>イシカワケン</t>
    </rPh>
    <phoneticPr fontId="7"/>
  </si>
  <si>
    <t>23469840-001</t>
    <phoneticPr fontId="7"/>
  </si>
  <si>
    <t>IP091796</t>
  </si>
  <si>
    <t>SGV51131</t>
    <phoneticPr fontId="7"/>
  </si>
  <si>
    <t>SKV40998</t>
    <phoneticPr fontId="7"/>
  </si>
  <si>
    <t>グローウェル株式会社</t>
    <phoneticPr fontId="7"/>
  </si>
  <si>
    <t>WV-S3530J</t>
    <phoneticPr fontId="7"/>
  </si>
  <si>
    <t>WJ-NX200/4</t>
    <phoneticPr fontId="7"/>
  </si>
  <si>
    <t>IP091797</t>
  </si>
  <si>
    <t>IP091797</t>
    <phoneticPr fontId="7"/>
  </si>
  <si>
    <t>IP091798</t>
  </si>
  <si>
    <t>ＰＴ営・営業３部関西課</t>
    <phoneticPr fontId="7"/>
  </si>
  <si>
    <t>井上(徹)</t>
    <rPh sb="0" eb="2">
      <t>イノウエ</t>
    </rPh>
    <rPh sb="3" eb="4">
      <t>トオル</t>
    </rPh>
    <phoneticPr fontId="7"/>
  </si>
  <si>
    <t>FSC</t>
    <phoneticPr fontId="7"/>
  </si>
  <si>
    <t>関西１部２課</t>
    <phoneticPr fontId="7"/>
  </si>
  <si>
    <t>上浦工務店</t>
  </si>
  <si>
    <t>上浦工務店</t>
    <phoneticPr fontId="7"/>
  </si>
  <si>
    <t>630-0142</t>
    <phoneticPr fontId="7"/>
  </si>
  <si>
    <t>奈良県</t>
    <phoneticPr fontId="7"/>
  </si>
  <si>
    <t>上浦　国男</t>
    <phoneticPr fontId="7"/>
  </si>
  <si>
    <t>0743-78-3515</t>
  </si>
  <si>
    <t>0743-78-3515</t>
    <phoneticPr fontId="7"/>
  </si>
  <si>
    <t>東芝テックソリューションサービス株式会社</t>
    <phoneticPr fontId="7"/>
  </si>
  <si>
    <t>630-8115</t>
    <phoneticPr fontId="7"/>
  </si>
  <si>
    <t>奈良サービスステーション</t>
    <phoneticPr fontId="7"/>
  </si>
  <si>
    <t>0742-33-8270</t>
    <phoneticPr fontId="7"/>
  </si>
  <si>
    <t>生駒市北田原町８２２</t>
    <phoneticPr fontId="7"/>
  </si>
  <si>
    <t>奈良県生駒市北田原町８２２</t>
    <rPh sb="0" eb="3">
      <t>ナラケン</t>
    </rPh>
    <phoneticPr fontId="7"/>
  </si>
  <si>
    <t>23462852-001</t>
    <phoneticPr fontId="7"/>
  </si>
  <si>
    <t>SJV11034</t>
    <phoneticPr fontId="7"/>
  </si>
  <si>
    <t>SJV11032</t>
    <phoneticPr fontId="7"/>
  </si>
  <si>
    <t>SLV51881</t>
    <phoneticPr fontId="7"/>
  </si>
  <si>
    <t>WV-S2131L</t>
    <phoneticPr fontId="7"/>
  </si>
  <si>
    <t>WJ-NX100/05</t>
    <phoneticPr fontId="7"/>
  </si>
  <si>
    <t>SJV22903</t>
    <phoneticPr fontId="7"/>
  </si>
  <si>
    <t>IP091799</t>
    <phoneticPr fontId="7"/>
  </si>
  <si>
    <t>IP091800</t>
  </si>
  <si>
    <t>IP091801</t>
  </si>
  <si>
    <t>ＰＴ営・営業２部関西課</t>
    <phoneticPr fontId="7"/>
  </si>
  <si>
    <t>村岡</t>
    <rPh sb="0" eb="2">
      <t>ムラオカ</t>
    </rPh>
    <phoneticPr fontId="7"/>
  </si>
  <si>
    <t>FSC</t>
    <phoneticPr fontId="7"/>
  </si>
  <si>
    <t>中宮マンション</t>
    <phoneticPr fontId="7"/>
  </si>
  <si>
    <t>大阪市旭区中宮4-15-11</t>
    <phoneticPr fontId="7"/>
  </si>
  <si>
    <t>大阪府</t>
    <rPh sb="0" eb="3">
      <t>オオサカフ</t>
    </rPh>
    <phoneticPr fontId="7"/>
  </si>
  <si>
    <t>535-0003</t>
    <phoneticPr fontId="7"/>
  </si>
  <si>
    <t>リコージャパン株式会社</t>
    <phoneticPr fontId="7"/>
  </si>
  <si>
    <t>大阪府大阪市中央区本町橋１－５</t>
    <rPh sb="0" eb="3">
      <t>オオサカフ</t>
    </rPh>
    <phoneticPr fontId="7"/>
  </si>
  <si>
    <t>540-0029</t>
    <phoneticPr fontId="7"/>
  </si>
  <si>
    <t>関西ＭＡ事業部　ＬＡ営業部　ＬＡ３Ｇ</t>
    <phoneticPr fontId="7"/>
  </si>
  <si>
    <t>06-6966-2037</t>
    <phoneticPr fontId="7"/>
  </si>
  <si>
    <t>06-6966-2046</t>
    <phoneticPr fontId="7"/>
  </si>
  <si>
    <t>有限会社樟葉商事</t>
    <phoneticPr fontId="7"/>
  </si>
  <si>
    <t>大阪府大阪市城東区野江３－９－１９</t>
    <rPh sb="0" eb="3">
      <t>オオサカフ</t>
    </rPh>
    <phoneticPr fontId="7"/>
  </si>
  <si>
    <t>536-0006</t>
    <phoneticPr fontId="7"/>
  </si>
  <si>
    <t>賃貸部</t>
    <phoneticPr fontId="7"/>
  </si>
  <si>
    <t>06-6934-2246</t>
    <phoneticPr fontId="7"/>
  </si>
  <si>
    <t>06-6939-4401</t>
    <phoneticPr fontId="7"/>
  </si>
  <si>
    <t>23469172-001</t>
    <phoneticPr fontId="7"/>
  </si>
  <si>
    <t>SLV44411</t>
  </si>
  <si>
    <t>SKV58014</t>
  </si>
  <si>
    <t>SLV51880</t>
  </si>
  <si>
    <t>有限会社樟葉商事</t>
    <phoneticPr fontId="7"/>
  </si>
  <si>
    <t>リコージャパン株式会社</t>
    <phoneticPr fontId="7"/>
  </si>
  <si>
    <t>WV-S3130J</t>
    <phoneticPr fontId="7"/>
  </si>
  <si>
    <t>WV-S1511LNJ</t>
    <phoneticPr fontId="7"/>
  </si>
  <si>
    <t>中宮マンション</t>
    <phoneticPr fontId="7"/>
  </si>
  <si>
    <t>中国電力株式会社</t>
    <phoneticPr fontId="7"/>
  </si>
  <si>
    <t>IP091802</t>
    <phoneticPr fontId="7"/>
  </si>
  <si>
    <t>IP091802</t>
    <phoneticPr fontId="43"/>
  </si>
  <si>
    <t>ＰＴ営・営業５部関西課</t>
    <phoneticPr fontId="43"/>
  </si>
  <si>
    <t>永野(諸冨)</t>
    <rPh sb="0" eb="2">
      <t>ナガノ</t>
    </rPh>
    <rPh sb="3" eb="5">
      <t>モロトミ</t>
    </rPh>
    <phoneticPr fontId="43"/>
  </si>
  <si>
    <t>730-8701</t>
  </si>
  <si>
    <t>730-8701</t>
    <phoneticPr fontId="43"/>
  </si>
  <si>
    <t>広島市中区小町４番３３号</t>
    <phoneticPr fontId="43"/>
  </si>
  <si>
    <t>情報通信部門　グループﾟ通信グループ</t>
  </si>
  <si>
    <t>情報通信部門　グループﾟ通信グループ</t>
    <phoneticPr fontId="43"/>
  </si>
  <si>
    <t>大田良彦</t>
    <phoneticPr fontId="43"/>
  </si>
  <si>
    <t>050-8202-3638</t>
    <phoneticPr fontId="43"/>
  </si>
  <si>
    <t>082-544-2867</t>
  </si>
  <si>
    <t>082-544-2867</t>
    <phoneticPr fontId="43"/>
  </si>
  <si>
    <t>広島県広島市中区袋町5-5　マキデザインビル4Ｆ</t>
    <rPh sb="0" eb="3">
      <t>ヒロシマケン</t>
    </rPh>
    <phoneticPr fontId="43"/>
  </si>
  <si>
    <t>730-0036</t>
    <phoneticPr fontId="43"/>
  </si>
  <si>
    <t>広島支社</t>
    <phoneticPr fontId="43"/>
  </si>
  <si>
    <t>082-241-8680</t>
    <phoneticPr fontId="43"/>
  </si>
  <si>
    <t>082-241-8283</t>
    <phoneticPr fontId="43"/>
  </si>
  <si>
    <t>中国電力株式会社</t>
    <phoneticPr fontId="43"/>
  </si>
  <si>
    <t>広島県広島市中区小町４番３３号</t>
    <rPh sb="0" eb="3">
      <t>ヒロシマケン</t>
    </rPh>
    <phoneticPr fontId="43"/>
  </si>
  <si>
    <t>年間</t>
    <phoneticPr fontId="43"/>
  </si>
  <si>
    <t>23464596-001</t>
    <phoneticPr fontId="43"/>
  </si>
  <si>
    <t>大井電気株式会社</t>
    <phoneticPr fontId="43"/>
  </si>
  <si>
    <t>BB-SW174WA</t>
    <phoneticPr fontId="43"/>
  </si>
  <si>
    <t>SJV39551</t>
    <phoneticPr fontId="43"/>
  </si>
  <si>
    <t>IP091803</t>
    <phoneticPr fontId="7"/>
  </si>
  <si>
    <t>神長(杉田)</t>
    <rPh sb="0" eb="2">
      <t>カミナガ</t>
    </rPh>
    <rPh sb="3" eb="5">
      <t>スギタ</t>
    </rPh>
    <phoneticPr fontId="7"/>
  </si>
  <si>
    <t>FSC</t>
    <phoneticPr fontId="7"/>
  </si>
  <si>
    <t>首都圏２部１課</t>
    <phoneticPr fontId="7"/>
  </si>
  <si>
    <t>東大和市立野207-0021</t>
    <phoneticPr fontId="7"/>
  </si>
  <si>
    <t>東京都</t>
    <rPh sb="0" eb="3">
      <t>トウキョウト</t>
    </rPh>
    <phoneticPr fontId="7"/>
  </si>
  <si>
    <t>207－0021</t>
    <phoneticPr fontId="7"/>
  </si>
  <si>
    <t>研究総務室</t>
    <phoneticPr fontId="7"/>
  </si>
  <si>
    <t>杉原　和之</t>
    <phoneticPr fontId="7"/>
  </si>
  <si>
    <t>042-563-5811</t>
    <phoneticPr fontId="7"/>
  </si>
  <si>
    <t>東京都北区浮間3-5-27</t>
    <phoneticPr fontId="7"/>
  </si>
  <si>
    <t>115-0051</t>
    <phoneticPr fontId="7"/>
  </si>
  <si>
    <t>日立営業部</t>
    <phoneticPr fontId="7"/>
  </si>
  <si>
    <t>03-5916-1121</t>
    <phoneticPr fontId="7"/>
  </si>
  <si>
    <t>03-5916-1123</t>
    <phoneticPr fontId="7"/>
  </si>
  <si>
    <t>株式会社日立産機システム</t>
    <phoneticPr fontId="7"/>
  </si>
  <si>
    <t>275-8611</t>
    <phoneticPr fontId="7"/>
  </si>
  <si>
    <t>千葉県習志野市東習志野7-1-1</t>
    <phoneticPr fontId="7"/>
  </si>
  <si>
    <t>IoT機器設計部</t>
    <phoneticPr fontId="7"/>
  </si>
  <si>
    <t>047-493-8732</t>
    <phoneticPr fontId="7"/>
  </si>
  <si>
    <t>047-477-2439</t>
    <phoneticPr fontId="7"/>
  </si>
  <si>
    <t>SLV25692</t>
    <phoneticPr fontId="7"/>
  </si>
  <si>
    <t>23480655-002</t>
    <phoneticPr fontId="7"/>
  </si>
  <si>
    <t>ＰＴ営・営業６部関越１課</t>
    <phoneticPr fontId="7"/>
  </si>
  <si>
    <t>生化学工業株式会社 中央研究所</t>
    <phoneticPr fontId="7"/>
  </si>
  <si>
    <t>松陽電工株式会社</t>
    <phoneticPr fontId="7"/>
  </si>
  <si>
    <t>ショップイン　神戸三宮さんちか店</t>
    <phoneticPr fontId="7"/>
  </si>
  <si>
    <t>IP091804</t>
    <phoneticPr fontId="7"/>
  </si>
  <si>
    <t>IP091804</t>
    <phoneticPr fontId="43"/>
  </si>
  <si>
    <t>ＰＴ営・営業６部関西課</t>
    <phoneticPr fontId="43"/>
  </si>
  <si>
    <t>野村</t>
    <rPh sb="0" eb="2">
      <t>ノムラ</t>
    </rPh>
    <phoneticPr fontId="43"/>
  </si>
  <si>
    <t>ショップイン　神戸三宮さんちか店</t>
    <phoneticPr fontId="43"/>
  </si>
  <si>
    <t>650-0021</t>
  </si>
  <si>
    <t>650-0021</t>
    <phoneticPr fontId="43"/>
  </si>
  <si>
    <t>兵庫県</t>
    <rPh sb="0" eb="3">
      <t>ヒョウゴケン</t>
    </rPh>
    <phoneticPr fontId="43"/>
  </si>
  <si>
    <t>綜合警備保障株式会社</t>
    <phoneticPr fontId="43"/>
  </si>
  <si>
    <t>164-0011</t>
    <phoneticPr fontId="43"/>
  </si>
  <si>
    <t>東京都中野区中央1-38-1　住友中野坂上ビル１６階</t>
    <phoneticPr fontId="43"/>
  </si>
  <si>
    <t>営業部　営業第三課</t>
    <phoneticPr fontId="43"/>
  </si>
  <si>
    <t>03-5332-7612</t>
    <phoneticPr fontId="43"/>
  </si>
  <si>
    <t>ショップイン　神戸三宮さんちか店</t>
    <phoneticPr fontId="43"/>
  </si>
  <si>
    <t>神戸市中央区三宮町１丁目１０−１</t>
    <phoneticPr fontId="43"/>
  </si>
  <si>
    <t>兵庫県神戸市中央区三宮町１丁目１０−１</t>
    <rPh sb="0" eb="3">
      <t>ヒョウゴケン</t>
    </rPh>
    <phoneticPr fontId="43"/>
  </si>
  <si>
    <t>Nパケ</t>
    <phoneticPr fontId="43"/>
  </si>
  <si>
    <t>Nパケ</t>
    <phoneticPr fontId="43"/>
  </si>
  <si>
    <t>23483303-002</t>
    <phoneticPr fontId="43"/>
  </si>
  <si>
    <t>SLV22936</t>
  </si>
  <si>
    <t>SLV23017</t>
  </si>
  <si>
    <t>SLV23012</t>
  </si>
  <si>
    <t>SLV22909</t>
  </si>
  <si>
    <t>SLV22933</t>
  </si>
  <si>
    <t>SLV22923</t>
  </si>
  <si>
    <t>SLV23139</t>
  </si>
  <si>
    <t>SLV23134</t>
  </si>
  <si>
    <t>SLV57532</t>
  </si>
  <si>
    <t>GG70066044MB</t>
  </si>
  <si>
    <t>SLZ00119</t>
  </si>
  <si>
    <t>LCD-MF211ESB</t>
    <phoneticPr fontId="43"/>
  </si>
  <si>
    <t>WJ-PU108</t>
    <phoneticPr fontId="43"/>
  </si>
  <si>
    <t>IP091805</t>
    <phoneticPr fontId="7"/>
  </si>
  <si>
    <t>IP091806</t>
  </si>
  <si>
    <t>IP091807</t>
  </si>
  <si>
    <t>IP091808</t>
  </si>
  <si>
    <t>IP091809</t>
  </si>
  <si>
    <t>IP091810</t>
  </si>
  <si>
    <t>ＰＴ営・営業４部九州課</t>
    <phoneticPr fontId="7"/>
  </si>
  <si>
    <t>田中</t>
    <rPh sb="0" eb="2">
      <t>タナカ</t>
    </rPh>
    <phoneticPr fontId="7"/>
  </si>
  <si>
    <t>九州部２課</t>
    <phoneticPr fontId="7"/>
  </si>
  <si>
    <t>第一薬科大学　看護学部</t>
    <phoneticPr fontId="7"/>
  </si>
  <si>
    <t>福岡市南区玉川町22-1</t>
    <phoneticPr fontId="7"/>
  </si>
  <si>
    <t>福岡県</t>
    <rPh sb="0" eb="3">
      <t>フクオカケン</t>
    </rPh>
    <phoneticPr fontId="7"/>
  </si>
  <si>
    <t>815-8511</t>
    <phoneticPr fontId="7"/>
  </si>
  <si>
    <t>総務</t>
    <phoneticPr fontId="7"/>
  </si>
  <si>
    <t>092-541-0161</t>
    <phoneticPr fontId="7"/>
  </si>
  <si>
    <t>092-553-5698</t>
    <phoneticPr fontId="7"/>
  </si>
  <si>
    <t>日本通信工業株式会社</t>
    <phoneticPr fontId="7"/>
  </si>
  <si>
    <t>福岡県福岡市博多区築港本町６－５</t>
    <rPh sb="0" eb="3">
      <t>フクオカケン</t>
    </rPh>
    <phoneticPr fontId="7"/>
  </si>
  <si>
    <t>812-0021</t>
    <phoneticPr fontId="7"/>
  </si>
  <si>
    <t>営業部　自治体・教育チーム</t>
    <phoneticPr fontId="7"/>
  </si>
  <si>
    <t>092-271-4221</t>
    <phoneticPr fontId="7"/>
  </si>
  <si>
    <t>092-271-3432</t>
    <phoneticPr fontId="7"/>
  </si>
  <si>
    <t>リコージャパン株式会社</t>
    <phoneticPr fontId="7"/>
  </si>
  <si>
    <t>福岡県福岡市中央区渡辺通２－１－８２</t>
    <rPh sb="0" eb="3">
      <t>フクオカケン</t>
    </rPh>
    <phoneticPr fontId="7"/>
  </si>
  <si>
    <t>810-0004</t>
    <phoneticPr fontId="7"/>
  </si>
  <si>
    <t>販売営業本部　福岡支店　MA営業部</t>
    <phoneticPr fontId="7"/>
  </si>
  <si>
    <t>092-791-4102</t>
    <phoneticPr fontId="7"/>
  </si>
  <si>
    <t>092-791-4103</t>
    <phoneticPr fontId="7"/>
  </si>
  <si>
    <t>SLV07445</t>
  </si>
  <si>
    <t>SLV07446</t>
  </si>
  <si>
    <t>SLV07455</t>
  </si>
  <si>
    <t>SLV07456</t>
  </si>
  <si>
    <t>SLV07547</t>
  </si>
  <si>
    <t>SLV07548</t>
  </si>
  <si>
    <t>SLV07557</t>
  </si>
  <si>
    <t>SLV07558</t>
  </si>
  <si>
    <t>SHV67854</t>
  </si>
  <si>
    <t>SLV02089</t>
  </si>
  <si>
    <t>SKV43927</t>
  </si>
  <si>
    <t>SKV26223</t>
  </si>
  <si>
    <t>SLV03300</t>
  </si>
  <si>
    <t>SLV03301</t>
  </si>
  <si>
    <t>SLV03783</t>
  </si>
  <si>
    <t>23505271-001</t>
    <phoneticPr fontId="7"/>
  </si>
  <si>
    <t>第一薬科大学　看護学部</t>
    <phoneticPr fontId="7"/>
  </si>
  <si>
    <t>WV-S4150</t>
    <phoneticPr fontId="7"/>
  </si>
  <si>
    <t>日本通信工業株式会社</t>
    <phoneticPr fontId="7"/>
  </si>
  <si>
    <t>WV-S4550L</t>
    <phoneticPr fontId="7"/>
  </si>
  <si>
    <t>WV-S1511LNJ</t>
    <phoneticPr fontId="7"/>
  </si>
  <si>
    <t>WV-S2110J</t>
    <phoneticPr fontId="7"/>
  </si>
  <si>
    <t>WJ-NX400K</t>
    <phoneticPr fontId="7"/>
  </si>
  <si>
    <t>WJ-HDU41S</t>
    <phoneticPr fontId="7"/>
  </si>
  <si>
    <t>IP091811</t>
  </si>
  <si>
    <t>IP091811</t>
    <phoneticPr fontId="7"/>
  </si>
  <si>
    <t>IP091812</t>
  </si>
  <si>
    <t>IP091813</t>
  </si>
  <si>
    <t>株式会社大竹陶器店</t>
    <phoneticPr fontId="7"/>
  </si>
  <si>
    <t>ＰＴ営・営業６部東北課</t>
    <phoneticPr fontId="43"/>
  </si>
  <si>
    <t>野呂</t>
    <rPh sb="0" eb="2">
      <t>ノロ</t>
    </rPh>
    <phoneticPr fontId="43"/>
  </si>
  <si>
    <t>株式会社大竹陶器店　ロイヤルコーポ　ルノン</t>
    <phoneticPr fontId="43"/>
  </si>
  <si>
    <t>036-8202</t>
    <phoneticPr fontId="43"/>
  </si>
  <si>
    <t>弘前市元大工町50-5</t>
    <phoneticPr fontId="43"/>
  </si>
  <si>
    <t>青森県</t>
    <rPh sb="0" eb="3">
      <t>アオモリケン</t>
    </rPh>
    <phoneticPr fontId="43"/>
  </si>
  <si>
    <t>代表取締役</t>
    <phoneticPr fontId="43"/>
  </si>
  <si>
    <t>青森綜合警備保障株式会社　弘前支社</t>
    <phoneticPr fontId="43"/>
  </si>
  <si>
    <t>036-8014</t>
    <phoneticPr fontId="43"/>
  </si>
  <si>
    <t>青森県弘前市扇町一丁目１番１２</t>
    <phoneticPr fontId="43"/>
  </si>
  <si>
    <t>営業課</t>
    <phoneticPr fontId="43"/>
  </si>
  <si>
    <t>0172-29-2110</t>
    <phoneticPr fontId="43"/>
  </si>
  <si>
    <t>0172-28-1180</t>
    <phoneticPr fontId="43"/>
  </si>
  <si>
    <t>株式会社大竹陶器店</t>
    <phoneticPr fontId="43"/>
  </si>
  <si>
    <t>036-8182</t>
    <phoneticPr fontId="43"/>
  </si>
  <si>
    <t>青森県弘前市大字土手町211-3</t>
    <phoneticPr fontId="43"/>
  </si>
  <si>
    <t>代表取締役</t>
    <phoneticPr fontId="43"/>
  </si>
  <si>
    <t>0172-35-0089</t>
    <phoneticPr fontId="43"/>
  </si>
  <si>
    <t>0172-36-9608</t>
    <phoneticPr fontId="43"/>
  </si>
  <si>
    <t>年間</t>
    <phoneticPr fontId="43"/>
  </si>
  <si>
    <t>年間</t>
    <phoneticPr fontId="43"/>
  </si>
  <si>
    <t>23469173-001</t>
    <phoneticPr fontId="43"/>
  </si>
  <si>
    <t>SJV21627</t>
  </si>
  <si>
    <t>SLV45874</t>
  </si>
  <si>
    <t>SLV45999</t>
  </si>
  <si>
    <t>TAV29155</t>
  </si>
  <si>
    <t>WV-S4550L</t>
    <phoneticPr fontId="43"/>
  </si>
  <si>
    <t>WV-S1511LNJ</t>
    <phoneticPr fontId="43"/>
  </si>
  <si>
    <t>WJ-NX100/1</t>
    <phoneticPr fontId="43"/>
  </si>
  <si>
    <t>IP091814</t>
    <phoneticPr fontId="7"/>
  </si>
  <si>
    <t>IP091815</t>
  </si>
  <si>
    <t>IP091816</t>
  </si>
  <si>
    <t>武田薬品工業株式会社</t>
  </si>
  <si>
    <t>武田薬品工業株式会社</t>
    <phoneticPr fontId="7"/>
  </si>
  <si>
    <t>武田薬品工業株式会社</t>
    <phoneticPr fontId="7"/>
  </si>
  <si>
    <t>武田薬品工業株式会社</t>
    <phoneticPr fontId="7"/>
  </si>
  <si>
    <t>IP091814</t>
    <phoneticPr fontId="43"/>
  </si>
  <si>
    <t>ＰＴ営・営業６部２課</t>
    <phoneticPr fontId="43"/>
  </si>
  <si>
    <t>遠藤</t>
    <rPh sb="0" eb="2">
      <t>エンドウ</t>
    </rPh>
    <phoneticPr fontId="43"/>
  </si>
  <si>
    <t>武田薬品工業株式会社</t>
    <phoneticPr fontId="43"/>
  </si>
  <si>
    <t>251-8555</t>
  </si>
  <si>
    <t>251-8555</t>
    <phoneticPr fontId="43"/>
  </si>
  <si>
    <t>神奈川県</t>
    <rPh sb="0" eb="4">
      <t>カナガワケン</t>
    </rPh>
    <phoneticPr fontId="43"/>
  </si>
  <si>
    <t>藤沢市村岡東二丁目26番地の１</t>
    <phoneticPr fontId="43"/>
  </si>
  <si>
    <t>サイトエンジニアリング＆オペレーションズ</t>
    <phoneticPr fontId="43"/>
  </si>
  <si>
    <t>小野　友譲</t>
    <phoneticPr fontId="43"/>
  </si>
  <si>
    <t>0466-32-2120</t>
    <phoneticPr fontId="43"/>
  </si>
  <si>
    <t>パナソニックLSネットワークス株式会社　</t>
    <phoneticPr fontId="43"/>
  </si>
  <si>
    <t>東京都港区東新橋2丁目12番7号　住友東新橋ビル2号館4F</t>
    <phoneticPr fontId="43"/>
  </si>
  <si>
    <t>105-0021</t>
    <phoneticPr fontId="43"/>
  </si>
  <si>
    <t>営業本部</t>
    <phoneticPr fontId="43"/>
  </si>
  <si>
    <t>03-6402-5301</t>
    <phoneticPr fontId="43"/>
  </si>
  <si>
    <t>神奈川県藤沢市村岡東二丁目26番地の１</t>
    <phoneticPr fontId="43"/>
  </si>
  <si>
    <t>サイトエンジニアリング＆オペレーションズ</t>
    <phoneticPr fontId="43"/>
  </si>
  <si>
    <t>23517407-002</t>
    <phoneticPr fontId="43"/>
  </si>
  <si>
    <t xml:space="preserve">SLV42250   </t>
  </si>
  <si>
    <t xml:space="preserve">SLV42271   </t>
  </si>
  <si>
    <t xml:space="preserve">SLV42277   </t>
  </si>
  <si>
    <t xml:space="preserve">SLV42292   </t>
  </si>
  <si>
    <t xml:space="preserve">SLV42297   </t>
  </si>
  <si>
    <t xml:space="preserve">SLV42298   </t>
  </si>
  <si>
    <t xml:space="preserve">SLV46869   </t>
  </si>
  <si>
    <t xml:space="preserve">SLV46876   </t>
  </si>
  <si>
    <t xml:space="preserve">SLV46878   </t>
  </si>
  <si>
    <t xml:space="preserve">SLV46879   </t>
  </si>
  <si>
    <t xml:space="preserve">SLV46884   </t>
  </si>
  <si>
    <t xml:space="preserve">SLV46888   </t>
  </si>
  <si>
    <t xml:space="preserve">SLV46892   </t>
  </si>
  <si>
    <t xml:space="preserve">SLV46894   </t>
  </si>
  <si>
    <t xml:space="preserve">SLV46895   </t>
  </si>
  <si>
    <t xml:space="preserve">SLV46896   </t>
  </si>
  <si>
    <t xml:space="preserve">SLV46906   </t>
  </si>
  <si>
    <t xml:space="preserve">SLV46909   </t>
  </si>
  <si>
    <t xml:space="preserve">SLV46920   </t>
  </si>
  <si>
    <t xml:space="preserve">SLV46932   </t>
  </si>
  <si>
    <t xml:space="preserve">SLV46935   </t>
  </si>
  <si>
    <t xml:space="preserve">SLV46940   </t>
  </si>
  <si>
    <t xml:space="preserve">SLV46942   </t>
  </si>
  <si>
    <t xml:space="preserve">SLV46943   </t>
  </si>
  <si>
    <t xml:space="preserve">SLV46944   </t>
  </si>
  <si>
    <t xml:space="preserve">SLV46945   </t>
  </si>
  <si>
    <t xml:space="preserve">SLV46946   </t>
  </si>
  <si>
    <t xml:space="preserve">SLV46947   </t>
  </si>
  <si>
    <t xml:space="preserve">SLV46949   </t>
  </si>
  <si>
    <t xml:space="preserve">SLV46952   </t>
  </si>
  <si>
    <t xml:space="preserve">SLV46953   </t>
  </si>
  <si>
    <t xml:space="preserve">SLV46954   </t>
  </si>
  <si>
    <t xml:space="preserve">SLV46956   </t>
  </si>
  <si>
    <t xml:space="preserve">SLV46959   </t>
  </si>
  <si>
    <t xml:space="preserve">SLV46960   </t>
  </si>
  <si>
    <t xml:space="preserve">SLV49297   </t>
  </si>
  <si>
    <t xml:space="preserve">SLV49304   </t>
  </si>
  <si>
    <t xml:space="preserve">SLV49486   </t>
  </si>
  <si>
    <t xml:space="preserve">SLV49495   </t>
  </si>
  <si>
    <t xml:space="preserve">SLV49497   </t>
  </si>
  <si>
    <t xml:space="preserve">SLV49504   </t>
  </si>
  <si>
    <t xml:space="preserve">SLV49505   </t>
  </si>
  <si>
    <t xml:space="preserve">SLV49521   </t>
  </si>
  <si>
    <t>WV-S6110</t>
    <phoneticPr fontId="43"/>
  </si>
  <si>
    <t>WJ-NX400K</t>
    <phoneticPr fontId="43"/>
  </si>
  <si>
    <t>WV-CU950</t>
    <phoneticPr fontId="43"/>
  </si>
  <si>
    <t>武田薬品工業株式会社</t>
    <phoneticPr fontId="43"/>
  </si>
  <si>
    <t xml:space="preserve">SLV10059   </t>
    <phoneticPr fontId="43"/>
  </si>
  <si>
    <t xml:space="preserve">SLV00005   </t>
    <phoneticPr fontId="43"/>
  </si>
  <si>
    <t>IP091817</t>
    <phoneticPr fontId="7"/>
  </si>
  <si>
    <t>IP091818</t>
  </si>
  <si>
    <t>株式会社オリジン　吉見工場</t>
  </si>
  <si>
    <t>株式会社オリジン　吉見工場</t>
    <rPh sb="0" eb="4">
      <t>カブシキガイシャ</t>
    </rPh>
    <rPh sb="9" eb="11">
      <t>ヨシミ</t>
    </rPh>
    <rPh sb="11" eb="13">
      <t>コウジョウ</t>
    </rPh>
    <phoneticPr fontId="7"/>
  </si>
  <si>
    <t>IP091817</t>
    <phoneticPr fontId="43"/>
  </si>
  <si>
    <t>ＰＴ営・営業４部１課</t>
    <phoneticPr fontId="43"/>
  </si>
  <si>
    <t>小田部(朝岡)</t>
    <rPh sb="0" eb="3">
      <t>オダベ</t>
    </rPh>
    <rPh sb="4" eb="6">
      <t>アサオカ</t>
    </rPh>
    <phoneticPr fontId="43"/>
  </si>
  <si>
    <t>株式会社オリジン　吉見工場</t>
    <rPh sb="0" eb="4">
      <t>カブシキガイシャ</t>
    </rPh>
    <rPh sb="9" eb="11">
      <t>ヨシミ</t>
    </rPh>
    <rPh sb="11" eb="13">
      <t>コウジョウ</t>
    </rPh>
    <phoneticPr fontId="43"/>
  </si>
  <si>
    <t>355-0156</t>
  </si>
  <si>
    <t>355-0156</t>
    <phoneticPr fontId="43"/>
  </si>
  <si>
    <t>埼玉県</t>
    <phoneticPr fontId="7"/>
  </si>
  <si>
    <t>IT企画部</t>
  </si>
  <si>
    <t>IT企画部</t>
    <rPh sb="2" eb="4">
      <t>キカク</t>
    </rPh>
    <rPh sb="4" eb="5">
      <t>ブ</t>
    </rPh>
    <phoneticPr fontId="43"/>
  </si>
  <si>
    <t>宮野智祐</t>
    <rPh sb="0" eb="2">
      <t>ミヤノ</t>
    </rPh>
    <rPh sb="2" eb="3">
      <t>サトシ</t>
    </rPh>
    <rPh sb="3" eb="4">
      <t>ユウ</t>
    </rPh>
    <phoneticPr fontId="43"/>
  </si>
  <si>
    <t>048-711-7020</t>
  </si>
  <si>
    <t>048-711-7020</t>
    <phoneticPr fontId="43"/>
  </si>
  <si>
    <t>048-755-9560</t>
  </si>
  <si>
    <t>048-755-9560</t>
    <phoneticPr fontId="43"/>
  </si>
  <si>
    <t>株式会社ミライト</t>
    <rPh sb="0" eb="4">
      <t>カブシキガイシャ</t>
    </rPh>
    <phoneticPr fontId="43"/>
  </si>
  <si>
    <t>135-8112</t>
    <phoneticPr fontId="43"/>
  </si>
  <si>
    <t>東京都江東区豊洲5-6-36　ヒューリック豊洲プライムスクエア10F</t>
    <phoneticPr fontId="7"/>
  </si>
  <si>
    <t>ソリューション事業本部エンジニアリング＆サービス本部</t>
    <phoneticPr fontId="7"/>
  </si>
  <si>
    <t>03-6807-3743</t>
    <phoneticPr fontId="43"/>
  </si>
  <si>
    <t>03-5548-1027</t>
    <phoneticPr fontId="43"/>
  </si>
  <si>
    <t>比企郡吉見町大字長谷字八幡１９１５</t>
    <phoneticPr fontId="7"/>
  </si>
  <si>
    <t>埼玉県比企郡吉見町大字長谷字八幡１９１５</t>
    <rPh sb="0" eb="3">
      <t>サイタマケン</t>
    </rPh>
    <phoneticPr fontId="43"/>
  </si>
  <si>
    <t>23479226-001</t>
    <phoneticPr fontId="43"/>
  </si>
  <si>
    <t>SKV523319</t>
    <phoneticPr fontId="43"/>
  </si>
  <si>
    <t>SKV32266</t>
    <phoneticPr fontId="43"/>
  </si>
  <si>
    <t>ＰＴ営・営業４部１課</t>
    <phoneticPr fontId="43"/>
  </si>
  <si>
    <t>IP091820</t>
  </si>
  <si>
    <t>IP091820</t>
    <phoneticPr fontId="7"/>
  </si>
  <si>
    <t>ショップイン　岡山一番街店</t>
  </si>
  <si>
    <t>ショップイン　岡山一番街店</t>
    <phoneticPr fontId="7"/>
  </si>
  <si>
    <t>ショップイン　横浜ビブレ店</t>
  </si>
  <si>
    <t>ショップイン　横浜ビブレ店</t>
    <phoneticPr fontId="7"/>
  </si>
  <si>
    <t>IP091819</t>
    <phoneticPr fontId="7"/>
  </si>
  <si>
    <t>IP091819</t>
    <phoneticPr fontId="43"/>
  </si>
  <si>
    <t>ＰＴ営・営業６部中国課</t>
    <phoneticPr fontId="43"/>
  </si>
  <si>
    <t>大原</t>
    <rPh sb="0" eb="2">
      <t>オオハラ</t>
    </rPh>
    <phoneticPr fontId="43"/>
  </si>
  <si>
    <t>ショップイン　岡山一番街店</t>
    <phoneticPr fontId="43"/>
  </si>
  <si>
    <t>700-0024</t>
  </si>
  <si>
    <t>700-0024</t>
    <phoneticPr fontId="43"/>
  </si>
  <si>
    <t>岡山県</t>
    <rPh sb="0" eb="3">
      <t>オカヤマケン</t>
    </rPh>
    <phoneticPr fontId="43"/>
  </si>
  <si>
    <t>086-232-1060</t>
  </si>
  <si>
    <t>086-232-1060</t>
    <phoneticPr fontId="43"/>
  </si>
  <si>
    <t>綜合警備保障株式会社</t>
    <phoneticPr fontId="43"/>
  </si>
  <si>
    <t>164-0011</t>
    <phoneticPr fontId="43"/>
  </si>
  <si>
    <t>東京都中野区中央1-38-1　住友中野坂上ビル１６階</t>
    <phoneticPr fontId="43"/>
  </si>
  <si>
    <t>営業部　営業第三課</t>
    <phoneticPr fontId="43"/>
  </si>
  <si>
    <t>03-5332-7612</t>
    <phoneticPr fontId="43"/>
  </si>
  <si>
    <t>岡山市北区駅元町１　地下５</t>
    <phoneticPr fontId="43"/>
  </si>
  <si>
    <t>岡山県岡山市北区駅元町１　地下５</t>
    <rPh sb="0" eb="3">
      <t>オカヤマケン</t>
    </rPh>
    <phoneticPr fontId="43"/>
  </si>
  <si>
    <t>年間</t>
    <phoneticPr fontId="43"/>
  </si>
  <si>
    <t>SLV36712</t>
  </si>
  <si>
    <t>SLV36737</t>
  </si>
  <si>
    <t>SLV36612</t>
  </si>
  <si>
    <t>SLV36604</t>
  </si>
  <si>
    <t>SLV23222</t>
  </si>
  <si>
    <t>SLV23080</t>
  </si>
  <si>
    <t>SLV23098</t>
  </si>
  <si>
    <t>SLV23090</t>
  </si>
  <si>
    <t>SLV57572</t>
  </si>
  <si>
    <t>GG700667467R</t>
  </si>
  <si>
    <t>SJZ00148</t>
  </si>
  <si>
    <t>23463119-002</t>
    <phoneticPr fontId="43"/>
  </si>
  <si>
    <t>法人営・郵防部ＳＳ課</t>
    <phoneticPr fontId="43"/>
  </si>
  <si>
    <t>藤田</t>
    <rPh sb="0" eb="2">
      <t>フジタ</t>
    </rPh>
    <phoneticPr fontId="43"/>
  </si>
  <si>
    <t>ショップイン　横浜ビブレ店</t>
    <phoneticPr fontId="43"/>
  </si>
  <si>
    <t xml:space="preserve"> 220-8577</t>
  </si>
  <si>
    <t xml:space="preserve"> 220-8577</t>
    <phoneticPr fontId="43"/>
  </si>
  <si>
    <t>神奈川県</t>
    <rPh sb="0" eb="4">
      <t>カナガワケン</t>
    </rPh>
    <phoneticPr fontId="43"/>
  </si>
  <si>
    <t>03-3817-6111</t>
    <phoneticPr fontId="43"/>
  </si>
  <si>
    <t>横浜市西区南幸２－１５－１３　横浜ビブレ3階</t>
    <phoneticPr fontId="43"/>
  </si>
  <si>
    <t>神奈川県横浜市西区南幸２－１５－１３　横浜ビブレ3階</t>
    <rPh sb="0" eb="4">
      <t>カナガワケン</t>
    </rPh>
    <phoneticPr fontId="43"/>
  </si>
  <si>
    <t>03-3817-6111</t>
    <phoneticPr fontId="43"/>
  </si>
  <si>
    <t>年間</t>
    <phoneticPr fontId="43"/>
  </si>
  <si>
    <t>年間</t>
    <phoneticPr fontId="43"/>
  </si>
  <si>
    <t>SLV45126</t>
  </si>
  <si>
    <t>SLV45116</t>
  </si>
  <si>
    <t>SLV44948</t>
  </si>
  <si>
    <t>SLV45140</t>
  </si>
  <si>
    <t>SLV39892</t>
  </si>
  <si>
    <t>SLV44968</t>
  </si>
  <si>
    <t>SLV44953</t>
  </si>
  <si>
    <t>SLV44998</t>
  </si>
  <si>
    <t>TAV26860</t>
  </si>
  <si>
    <t>GG70066727WY</t>
  </si>
  <si>
    <t>SJZ00169</t>
  </si>
  <si>
    <t>23500779-002</t>
    <phoneticPr fontId="43"/>
  </si>
  <si>
    <t>法人営・郵防部ＳＳ課</t>
    <phoneticPr fontId="43"/>
  </si>
  <si>
    <t>IP091821</t>
    <phoneticPr fontId="7"/>
  </si>
  <si>
    <t>IP091822</t>
  </si>
  <si>
    <t>法人営・法人２部４課</t>
    <phoneticPr fontId="7"/>
  </si>
  <si>
    <t>山本</t>
    <rPh sb="0" eb="2">
      <t>ヤマモト</t>
    </rPh>
    <phoneticPr fontId="7"/>
  </si>
  <si>
    <t>FSC</t>
    <phoneticPr fontId="7"/>
  </si>
  <si>
    <t>中日本部４課</t>
    <phoneticPr fontId="7"/>
  </si>
  <si>
    <t>高岡冷蔵株式会社</t>
    <phoneticPr fontId="7"/>
  </si>
  <si>
    <t>930-0177</t>
    <phoneticPr fontId="7"/>
  </si>
  <si>
    <t>富山市西二俣91-1</t>
    <phoneticPr fontId="7"/>
  </si>
  <si>
    <t>富山県</t>
    <rPh sb="0" eb="3">
      <t>トヤマケン</t>
    </rPh>
    <phoneticPr fontId="7"/>
  </si>
  <si>
    <t>富山工場　冷蔵・施設部</t>
    <phoneticPr fontId="7"/>
  </si>
  <si>
    <t>山外　康雄</t>
    <phoneticPr fontId="7"/>
  </si>
  <si>
    <t>076-434-2511</t>
    <phoneticPr fontId="7"/>
  </si>
  <si>
    <t>076-434-1508</t>
    <phoneticPr fontId="7"/>
  </si>
  <si>
    <t>北陸電話工事株式会社 富山支店</t>
    <phoneticPr fontId="7"/>
  </si>
  <si>
    <t>931-8313</t>
    <phoneticPr fontId="7"/>
  </si>
  <si>
    <t>富山市豊田町1丁目4番22号</t>
    <phoneticPr fontId="7"/>
  </si>
  <si>
    <t>営業部　施工管理課</t>
    <phoneticPr fontId="7"/>
  </si>
  <si>
    <t>076-441-7500</t>
    <phoneticPr fontId="7"/>
  </si>
  <si>
    <t>076-441-4722</t>
    <phoneticPr fontId="7"/>
  </si>
  <si>
    <t>高岡冷蔵株式会社</t>
    <phoneticPr fontId="7"/>
  </si>
  <si>
    <t>933-0852</t>
    <phoneticPr fontId="7"/>
  </si>
  <si>
    <t>富山県高岡市下黒田777</t>
    <phoneticPr fontId="7"/>
  </si>
  <si>
    <t>取締役社長</t>
    <phoneticPr fontId="7"/>
  </si>
  <si>
    <t>0766-21-2450</t>
    <phoneticPr fontId="7"/>
  </si>
  <si>
    <t>0766-21-2912</t>
    <phoneticPr fontId="7"/>
  </si>
  <si>
    <t>SKV49960</t>
  </si>
  <si>
    <t>TAV29254</t>
  </si>
  <si>
    <t>23471725-001</t>
    <phoneticPr fontId="7"/>
  </si>
  <si>
    <t>法人営・法人２部４課</t>
    <phoneticPr fontId="7"/>
  </si>
  <si>
    <t>WV-S4150</t>
    <phoneticPr fontId="7"/>
  </si>
  <si>
    <t>WJ-NX200/6</t>
    <phoneticPr fontId="7"/>
  </si>
  <si>
    <t>北陸電話工事株式会社 富山支店</t>
    <phoneticPr fontId="7"/>
  </si>
  <si>
    <t>高岡冷蔵株式会社</t>
    <phoneticPr fontId="7"/>
  </si>
  <si>
    <t>IP091823</t>
    <phoneticPr fontId="7"/>
  </si>
  <si>
    <t>センドバックで使用</t>
    <phoneticPr fontId="7"/>
  </si>
  <si>
    <t>ツルヤ茅野店</t>
    <phoneticPr fontId="7"/>
  </si>
  <si>
    <t>ツルヤ茅野店</t>
    <phoneticPr fontId="7"/>
  </si>
  <si>
    <t>IP091823</t>
    <phoneticPr fontId="43"/>
  </si>
  <si>
    <t>IP091824</t>
    <phoneticPr fontId="7"/>
  </si>
  <si>
    <t>IP091824</t>
    <phoneticPr fontId="43"/>
  </si>
  <si>
    <t>IP091825</t>
    <phoneticPr fontId="7"/>
  </si>
  <si>
    <t>IP091825</t>
    <phoneticPr fontId="43"/>
  </si>
  <si>
    <t>IP091826</t>
    <phoneticPr fontId="7"/>
  </si>
  <si>
    <t>IP091826</t>
    <phoneticPr fontId="43"/>
  </si>
  <si>
    <t>IP091827</t>
    <phoneticPr fontId="7"/>
  </si>
  <si>
    <t>IP091827</t>
    <phoneticPr fontId="43"/>
  </si>
  <si>
    <t>IP091828</t>
    <phoneticPr fontId="7"/>
  </si>
  <si>
    <t>IP091828</t>
    <phoneticPr fontId="43"/>
  </si>
  <si>
    <t>IP091829</t>
    <phoneticPr fontId="7"/>
  </si>
  <si>
    <t>IP091829</t>
    <phoneticPr fontId="43"/>
  </si>
  <si>
    <t>IP091830</t>
    <phoneticPr fontId="7"/>
  </si>
  <si>
    <t>IP091830</t>
    <phoneticPr fontId="43"/>
  </si>
  <si>
    <t>ＰＴ営・営業６部中部４課</t>
    <phoneticPr fontId="43"/>
  </si>
  <si>
    <t>花岡</t>
    <rPh sb="0" eb="2">
      <t>ハナオカ</t>
    </rPh>
    <phoneticPr fontId="43"/>
  </si>
  <si>
    <t>ツルヤ茅野店</t>
    <phoneticPr fontId="43"/>
  </si>
  <si>
    <t>391-0003</t>
    <phoneticPr fontId="43"/>
  </si>
  <si>
    <t>茅野市本町東１０－５８</t>
    <phoneticPr fontId="43"/>
  </si>
  <si>
    <t>長野県</t>
    <rPh sb="0" eb="3">
      <t>ナガノケン</t>
    </rPh>
    <phoneticPr fontId="43"/>
  </si>
  <si>
    <t>0266-75-0611</t>
    <phoneticPr fontId="43"/>
  </si>
  <si>
    <t>店長</t>
    <rPh sb="0" eb="2">
      <t>テンチョウ</t>
    </rPh>
    <phoneticPr fontId="43"/>
  </si>
  <si>
    <t>0266-75-0622</t>
    <phoneticPr fontId="43"/>
  </si>
  <si>
    <t xml:space="preserve">東御電気株式会社  </t>
    <phoneticPr fontId="43"/>
  </si>
  <si>
    <t>389-0515</t>
    <phoneticPr fontId="43"/>
  </si>
  <si>
    <t>長野県東御市常田８１－９</t>
    <phoneticPr fontId="43"/>
  </si>
  <si>
    <t>施工管理部</t>
    <phoneticPr fontId="43"/>
  </si>
  <si>
    <t>0268-63-7440</t>
    <phoneticPr fontId="43"/>
  </si>
  <si>
    <t>0268-63-2050</t>
    <phoneticPr fontId="43"/>
  </si>
  <si>
    <t>年間</t>
    <phoneticPr fontId="43"/>
  </si>
  <si>
    <t>SLV33900</t>
  </si>
  <si>
    <t>SLV23203</t>
  </si>
  <si>
    <t>SLV23100</t>
  </si>
  <si>
    <t>SLV33889</t>
  </si>
  <si>
    <t>SLV33883</t>
  </si>
  <si>
    <t>SLV34195</t>
  </si>
  <si>
    <t>SLV23213</t>
  </si>
  <si>
    <t>QCV36910</t>
  </si>
  <si>
    <t>SLV11381</t>
  </si>
  <si>
    <t>SLV11351</t>
  </si>
  <si>
    <t>SLV11481</t>
  </si>
  <si>
    <t>SLV11385</t>
  </si>
  <si>
    <t>SKV50097</t>
  </si>
  <si>
    <t>SKV47820</t>
  </si>
  <si>
    <t>SLV42041</t>
  </si>
  <si>
    <t>SLV07585</t>
  </si>
  <si>
    <t>SKV47821</t>
  </si>
  <si>
    <t>SLV07586</t>
  </si>
  <si>
    <t>SKV50096</t>
  </si>
  <si>
    <t>SKV47753</t>
  </si>
  <si>
    <t>SLV07592</t>
  </si>
  <si>
    <t>SLV07590</t>
  </si>
  <si>
    <t>SKV47754</t>
  </si>
  <si>
    <t>SKV47759</t>
  </si>
  <si>
    <t>SKV47758</t>
  </si>
  <si>
    <t>TAV21561</t>
  </si>
  <si>
    <t>TAV21562</t>
  </si>
  <si>
    <t>TAV21566</t>
  </si>
  <si>
    <t>TAV21567</t>
  </si>
  <si>
    <t>TAV24227</t>
  </si>
  <si>
    <t>TAV24228</t>
  </si>
  <si>
    <t>TAV24232</t>
  </si>
  <si>
    <t>TAV24233</t>
  </si>
  <si>
    <t>WV-X4571L</t>
  </si>
  <si>
    <t>SKV51152</t>
  </si>
  <si>
    <t>SKV51448</t>
  </si>
  <si>
    <t>SLV06364</t>
  </si>
  <si>
    <t>SLV06435</t>
  </si>
  <si>
    <t>SLV02101</t>
  </si>
  <si>
    <t>SJV46706</t>
  </si>
  <si>
    <t>SJV29336</t>
  </si>
  <si>
    <t>23514633-001</t>
    <phoneticPr fontId="43"/>
  </si>
  <si>
    <t>リコージャパン株式会社　関東営業本部長野支社</t>
    <phoneticPr fontId="43"/>
  </si>
  <si>
    <t>386-0151</t>
    <phoneticPr fontId="43"/>
  </si>
  <si>
    <t>長野県上田市芳田５１６－２</t>
    <phoneticPr fontId="43"/>
  </si>
  <si>
    <t>東信営業部　東信販売グループ</t>
    <phoneticPr fontId="43"/>
  </si>
  <si>
    <t>0268-35-3939</t>
    <phoneticPr fontId="43"/>
  </si>
  <si>
    <t>0268-36-3333</t>
    <phoneticPr fontId="43"/>
  </si>
  <si>
    <t>ＰＴ営・営業６部中部４課</t>
    <phoneticPr fontId="43"/>
  </si>
  <si>
    <t>WV-S2110J</t>
    <phoneticPr fontId="43"/>
  </si>
  <si>
    <t>WV-X4171</t>
    <phoneticPr fontId="43"/>
  </si>
  <si>
    <t>WV-S1511LNJ</t>
    <phoneticPr fontId="43"/>
  </si>
  <si>
    <t>WJ-NX300/16</t>
    <phoneticPr fontId="43"/>
  </si>
  <si>
    <t>リコージャパン株式会社　関東営業本部長野支社</t>
    <phoneticPr fontId="43"/>
  </si>
  <si>
    <t>WV-SP102</t>
    <phoneticPr fontId="43"/>
  </si>
  <si>
    <t>WV-S1110V</t>
    <phoneticPr fontId="43"/>
  </si>
  <si>
    <t>WV-S4150</t>
    <phoneticPr fontId="43"/>
  </si>
  <si>
    <t>WV-X4571L</t>
    <phoneticPr fontId="43"/>
  </si>
  <si>
    <t>単価：PSC武田課長了承済み特別価格</t>
    <rPh sb="0" eb="2">
      <t>タンカ</t>
    </rPh>
    <rPh sb="6" eb="8">
      <t>タケダ</t>
    </rPh>
    <rPh sb="8" eb="10">
      <t>カチョウ</t>
    </rPh>
    <rPh sb="10" eb="12">
      <t>リョウショウ</t>
    </rPh>
    <rPh sb="12" eb="13">
      <t>ズ</t>
    </rPh>
    <rPh sb="14" eb="16">
      <t>トクベツ</t>
    </rPh>
    <rPh sb="16" eb="18">
      <t>カカク</t>
    </rPh>
    <phoneticPr fontId="43"/>
  </si>
  <si>
    <t>IP091831</t>
    <phoneticPr fontId="7"/>
  </si>
  <si>
    <t>IP091832</t>
    <phoneticPr fontId="7"/>
  </si>
  <si>
    <t>第１営・九州営業部２課</t>
    <phoneticPr fontId="7"/>
  </si>
  <si>
    <t>山本</t>
    <rPh sb="0" eb="2">
      <t>ヤマモト</t>
    </rPh>
    <phoneticPr fontId="7"/>
  </si>
  <si>
    <t>九州部２課</t>
    <phoneticPr fontId="7"/>
  </si>
  <si>
    <t>FSC</t>
    <phoneticPr fontId="7"/>
  </si>
  <si>
    <t>熊本県菊池市原字郷屋太陽光発電所</t>
    <phoneticPr fontId="7"/>
  </si>
  <si>
    <t>861-1441</t>
    <phoneticPr fontId="7"/>
  </si>
  <si>
    <t>菊池市原字迫2883-1</t>
    <phoneticPr fontId="7"/>
  </si>
  <si>
    <t>熊本県</t>
    <phoneticPr fontId="7"/>
  </si>
  <si>
    <t>首藤 誠裕</t>
    <phoneticPr fontId="7"/>
  </si>
  <si>
    <t>0968-25-2430</t>
    <phoneticPr fontId="7"/>
  </si>
  <si>
    <t>0968-25-3921</t>
    <phoneticPr fontId="7"/>
  </si>
  <si>
    <t>株式会社オートメイション・テクノロジー</t>
    <phoneticPr fontId="7"/>
  </si>
  <si>
    <t>815-0081</t>
    <phoneticPr fontId="7"/>
  </si>
  <si>
    <t>福岡県福岡市南区那の川1丁目24-1九電工福岡支店ビル5F</t>
    <rPh sb="0" eb="3">
      <t>フクオカケン</t>
    </rPh>
    <phoneticPr fontId="7"/>
  </si>
  <si>
    <t>システムソリューション部</t>
    <phoneticPr fontId="7"/>
  </si>
  <si>
    <t>092-523-8145</t>
    <phoneticPr fontId="7"/>
  </si>
  <si>
    <t>092-523-8401</t>
    <phoneticPr fontId="7"/>
  </si>
  <si>
    <t>株式会社九電工　菊池営業所</t>
    <phoneticPr fontId="7"/>
  </si>
  <si>
    <t>861-1324</t>
    <phoneticPr fontId="7"/>
  </si>
  <si>
    <t>熊本県菊池市野間口675-1</t>
    <phoneticPr fontId="7"/>
  </si>
  <si>
    <t>0968-25-3921</t>
    <phoneticPr fontId="7"/>
  </si>
  <si>
    <t>SJV33432</t>
  </si>
  <si>
    <t>SJV33414</t>
  </si>
  <si>
    <t>SJV33408</t>
  </si>
  <si>
    <t>SJV33502</t>
  </si>
  <si>
    <t>SJV33506</t>
  </si>
  <si>
    <t>SIV00168</t>
  </si>
  <si>
    <t>23452873-002</t>
    <phoneticPr fontId="7"/>
  </si>
  <si>
    <t>第１営・九州営業部２課</t>
    <phoneticPr fontId="7"/>
  </si>
  <si>
    <t>熊本県菊池市原字郷屋太陽光発電所</t>
    <phoneticPr fontId="7"/>
  </si>
  <si>
    <t>WV-S1511LNJ</t>
    <phoneticPr fontId="7"/>
  </si>
  <si>
    <t>IP091833</t>
    <phoneticPr fontId="7"/>
  </si>
  <si>
    <t>遠藤</t>
    <rPh sb="0" eb="2">
      <t>エンドウ</t>
    </rPh>
    <phoneticPr fontId="7"/>
  </si>
  <si>
    <t>FSC</t>
    <phoneticPr fontId="7"/>
  </si>
  <si>
    <t>首都圏２部１課</t>
    <phoneticPr fontId="7"/>
  </si>
  <si>
    <t>川崎市管工事業協同組合宮内出張所</t>
    <phoneticPr fontId="7"/>
  </si>
  <si>
    <t>210-0006</t>
    <phoneticPr fontId="7"/>
  </si>
  <si>
    <t>川崎市中原区宮内２－７－６</t>
    <phoneticPr fontId="7"/>
  </si>
  <si>
    <t>神奈川県</t>
    <rPh sb="0" eb="4">
      <t>カナガワケン</t>
    </rPh>
    <phoneticPr fontId="7"/>
  </si>
  <si>
    <t>044-200-3183</t>
    <phoneticPr fontId="7"/>
  </si>
  <si>
    <t>105-0021</t>
    <phoneticPr fontId="7"/>
  </si>
  <si>
    <t>東京都港区東新橋２－１２－７</t>
    <phoneticPr fontId="7"/>
  </si>
  <si>
    <t>スイッチ営業部　首都圏第二営業所</t>
    <phoneticPr fontId="7"/>
  </si>
  <si>
    <t>03-6402-5301</t>
    <phoneticPr fontId="7"/>
  </si>
  <si>
    <t>03-6402-5304</t>
    <phoneticPr fontId="7"/>
  </si>
  <si>
    <t>川崎市上下水道局</t>
    <phoneticPr fontId="7"/>
  </si>
  <si>
    <t xml:space="preserve">210-0006 </t>
    <phoneticPr fontId="7"/>
  </si>
  <si>
    <t>神奈川県川崎市川崎区砂子1－９－３</t>
    <phoneticPr fontId="7"/>
  </si>
  <si>
    <t>総務部</t>
    <phoneticPr fontId="7"/>
  </si>
  <si>
    <t>WV-S2511LN</t>
    <phoneticPr fontId="7"/>
  </si>
  <si>
    <t>23533317-001</t>
    <phoneticPr fontId="7"/>
  </si>
  <si>
    <t>ＰＴ営・営業６部２課</t>
    <phoneticPr fontId="7"/>
  </si>
  <si>
    <t>パナソニックＬＳネットワークス株式会社</t>
    <phoneticPr fontId="7"/>
  </si>
  <si>
    <t>SLV30974</t>
    <phoneticPr fontId="7"/>
  </si>
  <si>
    <t>IP091834</t>
    <phoneticPr fontId="7"/>
  </si>
  <si>
    <t>IP091835</t>
  </si>
  <si>
    <t>ＰＴ営・営業２部中部課</t>
    <phoneticPr fontId="7"/>
  </si>
  <si>
    <t>村上</t>
    <rPh sb="0" eb="2">
      <t>ムラカミ</t>
    </rPh>
    <phoneticPr fontId="7"/>
  </si>
  <si>
    <t>中日本部２課</t>
    <rPh sb="0" eb="3">
      <t>ナカニホン</t>
    </rPh>
    <rPh sb="3" eb="4">
      <t>ブ</t>
    </rPh>
    <rPh sb="5" eb="6">
      <t>カ</t>
    </rPh>
    <phoneticPr fontId="7"/>
  </si>
  <si>
    <t>三菱重工株式会社 大江工場</t>
    <phoneticPr fontId="7"/>
  </si>
  <si>
    <t>455-0024</t>
    <phoneticPr fontId="7"/>
  </si>
  <si>
    <t>名古屋市港区大江町１０</t>
    <phoneticPr fontId="7"/>
  </si>
  <si>
    <t>愛知県</t>
    <rPh sb="0" eb="3">
      <t>アイチケン</t>
    </rPh>
    <phoneticPr fontId="7"/>
  </si>
  <si>
    <t>三重重工内 ＡＬＳＯＫ詰所</t>
    <phoneticPr fontId="7"/>
  </si>
  <si>
    <t>東 八周男</t>
    <phoneticPr fontId="7"/>
  </si>
  <si>
    <t>090-4444-5128</t>
    <phoneticPr fontId="7"/>
  </si>
  <si>
    <t>綜合警備保障株式会社</t>
    <phoneticPr fontId="7"/>
  </si>
  <si>
    <t>愛知県名古屋市中村区畑江町７－１－１</t>
    <phoneticPr fontId="7"/>
  </si>
  <si>
    <t>453-0851</t>
    <phoneticPr fontId="7"/>
  </si>
  <si>
    <t>名古屋支社</t>
    <phoneticPr fontId="7"/>
  </si>
  <si>
    <t>052-486-6100</t>
    <phoneticPr fontId="7"/>
  </si>
  <si>
    <t>052-486-6109</t>
    <phoneticPr fontId="7"/>
  </si>
  <si>
    <t>三菱重工株式会社 大江工場</t>
    <phoneticPr fontId="7"/>
  </si>
  <si>
    <t>愛知県名古屋市港区大江町１０</t>
    <phoneticPr fontId="7"/>
  </si>
  <si>
    <t>090-4444-5128</t>
    <phoneticPr fontId="7"/>
  </si>
  <si>
    <t>23500479-004</t>
    <phoneticPr fontId="7"/>
  </si>
  <si>
    <t>SLV58366</t>
  </si>
  <si>
    <t>SLV58361</t>
  </si>
  <si>
    <t>SLV58367</t>
  </si>
  <si>
    <t>SLV58360</t>
  </si>
  <si>
    <t>TAV03117</t>
  </si>
  <si>
    <t>TAV03126</t>
  </si>
  <si>
    <t>WV-S1531LNJ</t>
    <phoneticPr fontId="7"/>
  </si>
  <si>
    <t>WJ-NX200/4</t>
    <phoneticPr fontId="7"/>
  </si>
  <si>
    <t>WV-S1531LNJ</t>
    <phoneticPr fontId="7"/>
  </si>
  <si>
    <t>綜合警備保障株式会社</t>
    <phoneticPr fontId="7"/>
  </si>
  <si>
    <t>IP091837</t>
  </si>
  <si>
    <t>IP091838</t>
  </si>
  <si>
    <t>IP091839</t>
  </si>
  <si>
    <t>IP091840</t>
  </si>
  <si>
    <t>福岡刑務所飯塚拘置支所</t>
    <phoneticPr fontId="7"/>
  </si>
  <si>
    <t>福岡刑務所飯塚拘置支所</t>
    <phoneticPr fontId="7"/>
  </si>
  <si>
    <t>IP091836</t>
    <phoneticPr fontId="7"/>
  </si>
  <si>
    <t>IP091836</t>
    <phoneticPr fontId="43"/>
  </si>
  <si>
    <t>ＰＴ営・営業３部九州課</t>
    <phoneticPr fontId="43"/>
  </si>
  <si>
    <t>野口(柿原)</t>
    <rPh sb="0" eb="2">
      <t>ノグチ</t>
    </rPh>
    <rPh sb="3" eb="5">
      <t>カキハラ</t>
    </rPh>
    <phoneticPr fontId="43"/>
  </si>
  <si>
    <t>福岡刑務所飯塚拘置支所</t>
    <phoneticPr fontId="43"/>
  </si>
  <si>
    <t>820-0004</t>
    <phoneticPr fontId="43"/>
  </si>
  <si>
    <t>福岡県</t>
    <rPh sb="0" eb="3">
      <t>フクオカケン</t>
    </rPh>
    <phoneticPr fontId="43"/>
  </si>
  <si>
    <t>飯塚市新立岩6-7</t>
    <phoneticPr fontId="43"/>
  </si>
  <si>
    <t>用度課</t>
    <phoneticPr fontId="43"/>
  </si>
  <si>
    <t>竹下</t>
    <phoneticPr fontId="43"/>
  </si>
  <si>
    <t>0948-29-1938</t>
  </si>
  <si>
    <t>0948-29-1938</t>
    <phoneticPr fontId="43"/>
  </si>
  <si>
    <t>株式会社クマヒラ　九州支社</t>
    <phoneticPr fontId="43"/>
  </si>
  <si>
    <t>812-0035</t>
    <phoneticPr fontId="43"/>
  </si>
  <si>
    <t>福岡県福岡市博多区中呉服町１－３</t>
    <phoneticPr fontId="43"/>
  </si>
  <si>
    <t>営業2課</t>
    <phoneticPr fontId="43"/>
  </si>
  <si>
    <t>092-281-2168</t>
    <phoneticPr fontId="43"/>
  </si>
  <si>
    <t>092-281-1211</t>
    <phoneticPr fontId="43"/>
  </si>
  <si>
    <t>福岡刑務所飯塚拘置支所</t>
    <phoneticPr fontId="43"/>
  </si>
  <si>
    <t>福岡県飯塚市新立岩6-7</t>
    <phoneticPr fontId="43"/>
  </si>
  <si>
    <t>用度課</t>
    <phoneticPr fontId="43"/>
  </si>
  <si>
    <t>23357055-005</t>
    <phoneticPr fontId="43"/>
  </si>
  <si>
    <t>SLV14822</t>
  </si>
  <si>
    <t>SLV28423</t>
  </si>
  <si>
    <t>SLV15484</t>
  </si>
  <si>
    <t>SLV22351</t>
  </si>
  <si>
    <t>SLV15475</t>
  </si>
  <si>
    <t>SLV15476</t>
  </si>
  <si>
    <t>SLV22407</t>
  </si>
  <si>
    <t>SLV22405</t>
  </si>
  <si>
    <t>SLV22368</t>
  </si>
  <si>
    <t>SLV15469</t>
  </si>
  <si>
    <t>SLV28457</t>
  </si>
  <si>
    <t>SLV00897</t>
  </si>
  <si>
    <t>SLV00914</t>
  </si>
  <si>
    <t>SLV00926</t>
  </si>
  <si>
    <t>SLV03039</t>
  </si>
  <si>
    <t>SLV07462</t>
  </si>
  <si>
    <t>SLV07451</t>
  </si>
  <si>
    <t>SLV07461</t>
  </si>
  <si>
    <t>SLV07452</t>
  </si>
  <si>
    <t>SLV03040</t>
  </si>
  <si>
    <t>SLV32800</t>
  </si>
  <si>
    <t>SLV32807</t>
  </si>
  <si>
    <t>ＰＴ営・営業３部九州課</t>
    <phoneticPr fontId="43"/>
  </si>
  <si>
    <t>株式会社クマヒラ　九州支社</t>
    <phoneticPr fontId="43"/>
  </si>
  <si>
    <t>WV-S2130</t>
    <phoneticPr fontId="43"/>
  </si>
  <si>
    <t>WV-S6110</t>
    <phoneticPr fontId="43"/>
  </si>
  <si>
    <t>WV-S6530NJ</t>
    <phoneticPr fontId="43"/>
  </si>
  <si>
    <t>WV-S4150</t>
    <phoneticPr fontId="43"/>
  </si>
  <si>
    <t>WJ-NX300/8</t>
    <phoneticPr fontId="43"/>
  </si>
  <si>
    <t>SKV38089</t>
    <phoneticPr fontId="43"/>
  </si>
  <si>
    <t>福岡刑務所飯塚拘置支所</t>
    <phoneticPr fontId="7"/>
  </si>
  <si>
    <t>福岡刑務所飯塚拘置支所</t>
    <phoneticPr fontId="7"/>
  </si>
  <si>
    <t>IP091841</t>
    <phoneticPr fontId="7"/>
  </si>
  <si>
    <t>IP091841</t>
    <phoneticPr fontId="43"/>
  </si>
  <si>
    <t>23537118-001</t>
    <phoneticPr fontId="43"/>
  </si>
  <si>
    <t>SLV00737</t>
    <phoneticPr fontId="43"/>
  </si>
  <si>
    <t>WU-PU116A</t>
    <phoneticPr fontId="43"/>
  </si>
  <si>
    <t>TAZ00486</t>
    <phoneticPr fontId="43"/>
  </si>
  <si>
    <t>2020/7/16営業藤田さんより市場対策機器入れ替えの為登録変更依頼有WJｰPU116 QGZ00377</t>
    <rPh sb="9" eb="11">
      <t>エイギョウ</t>
    </rPh>
    <rPh sb="11" eb="13">
      <t>フジタ</t>
    </rPh>
    <rPh sb="17" eb="19">
      <t>シジョウ</t>
    </rPh>
    <rPh sb="19" eb="21">
      <t>タイサク</t>
    </rPh>
    <rPh sb="21" eb="23">
      <t>キキ</t>
    </rPh>
    <rPh sb="23" eb="24">
      <t>イ</t>
    </rPh>
    <rPh sb="25" eb="26">
      <t>カ</t>
    </rPh>
    <rPh sb="28" eb="29">
      <t>タメ</t>
    </rPh>
    <rPh sb="29" eb="31">
      <t>トウロク</t>
    </rPh>
    <rPh sb="31" eb="33">
      <t>ヘンコウ</t>
    </rPh>
    <rPh sb="33" eb="35">
      <t>イライ</t>
    </rPh>
    <rPh sb="35" eb="36">
      <t>アリ</t>
    </rPh>
    <phoneticPr fontId="43"/>
  </si>
  <si>
    <t>中央区銀座5-7-6 iliv(アイリブ)3F</t>
    <phoneticPr fontId="7"/>
  </si>
  <si>
    <t>LIPPS　HAIR　銀座</t>
    <phoneticPr fontId="7"/>
  </si>
  <si>
    <t>WJ-GXE100</t>
    <phoneticPr fontId="7"/>
  </si>
  <si>
    <t>消耗部品交換対象</t>
    <phoneticPr fontId="7"/>
  </si>
  <si>
    <t>WV-SW598AＳJ</t>
    <phoneticPr fontId="7"/>
  </si>
  <si>
    <t>DG-SC385</t>
    <phoneticPr fontId="7"/>
  </si>
  <si>
    <t>WV-S1531LNJ</t>
    <phoneticPr fontId="7"/>
  </si>
  <si>
    <t xml:space="preserve">WV-SW395ASJ </t>
    <phoneticPr fontId="7"/>
  </si>
  <si>
    <t>WV-S1110V</t>
    <phoneticPr fontId="7"/>
  </si>
  <si>
    <t>BB-ST165A</t>
    <phoneticPr fontId="7"/>
  </si>
  <si>
    <t>WV-S6110</t>
    <phoneticPr fontId="7"/>
  </si>
  <si>
    <t>WV-S1130V</t>
    <phoneticPr fontId="7"/>
  </si>
  <si>
    <t>WV-S6530NJ</t>
    <phoneticPr fontId="7"/>
  </si>
  <si>
    <t>BB-SC384B</t>
    <phoneticPr fontId="7"/>
  </si>
  <si>
    <t>WV-S2110J</t>
    <phoneticPr fontId="7"/>
  </si>
  <si>
    <t>WV-SPW631LSJ</t>
    <phoneticPr fontId="7"/>
  </si>
  <si>
    <t>BB-ST162A</t>
    <phoneticPr fontId="7"/>
  </si>
  <si>
    <t>WV-S1510</t>
    <phoneticPr fontId="7"/>
  </si>
  <si>
    <t>WV-S1510</t>
    <phoneticPr fontId="7"/>
  </si>
  <si>
    <t>WV-SUD638</t>
    <phoneticPr fontId="7"/>
  </si>
  <si>
    <t>WV-SFN110</t>
    <phoneticPr fontId="7"/>
  </si>
  <si>
    <t>WV-X6531NJ</t>
    <phoneticPr fontId="7"/>
  </si>
  <si>
    <t>WV-SF132</t>
    <phoneticPr fontId="7"/>
  </si>
  <si>
    <t>WV-S2110Ｊ</t>
    <phoneticPr fontId="7"/>
  </si>
  <si>
    <t>WV-S2130</t>
    <phoneticPr fontId="7"/>
  </si>
  <si>
    <t>WV-S4150</t>
    <phoneticPr fontId="7"/>
  </si>
  <si>
    <t>WV-S4550L</t>
    <phoneticPr fontId="7"/>
  </si>
  <si>
    <t>WX-S2110J</t>
    <phoneticPr fontId="7"/>
  </si>
  <si>
    <t>WV-S2131L</t>
    <phoneticPr fontId="7"/>
  </si>
  <si>
    <t>WV-S1511LDN</t>
    <phoneticPr fontId="7"/>
  </si>
  <si>
    <t>WV-SPV781LJ</t>
    <phoneticPr fontId="7"/>
  </si>
  <si>
    <t>WV-X6531NS</t>
    <phoneticPr fontId="7"/>
  </si>
  <si>
    <t>WV-S2111L</t>
    <phoneticPr fontId="7"/>
  </si>
  <si>
    <t>WV-X4171</t>
    <phoneticPr fontId="7"/>
  </si>
  <si>
    <t>WV-S1111</t>
    <phoneticPr fontId="7"/>
  </si>
  <si>
    <t>WV-S1111</t>
    <phoneticPr fontId="7"/>
  </si>
  <si>
    <t>WV-S3130</t>
    <phoneticPr fontId="7"/>
  </si>
  <si>
    <t>WV-S3530J</t>
    <phoneticPr fontId="7"/>
  </si>
  <si>
    <t>WV-S3530J</t>
    <phoneticPr fontId="7"/>
  </si>
  <si>
    <t>WV-S2130RJ</t>
    <phoneticPr fontId="7"/>
  </si>
  <si>
    <t>WV-S2531LN</t>
    <phoneticPr fontId="7"/>
  </si>
  <si>
    <t>WV-S3130J</t>
    <phoneticPr fontId="7"/>
  </si>
  <si>
    <t>WV-S2550LNJ</t>
    <phoneticPr fontId="7"/>
  </si>
  <si>
    <t>WV-S2550LNJ</t>
    <phoneticPr fontId="7"/>
  </si>
  <si>
    <t>WV-S3110J</t>
    <phoneticPr fontId="7"/>
  </si>
  <si>
    <t>WV-S3110J</t>
    <phoneticPr fontId="7"/>
  </si>
  <si>
    <t>WV-S6130</t>
    <phoneticPr fontId="7"/>
  </si>
  <si>
    <t>WV-S2511LN</t>
    <phoneticPr fontId="7"/>
  </si>
  <si>
    <t>株式会社レスプリ</t>
    <phoneticPr fontId="7"/>
  </si>
  <si>
    <t>東京都 港区 南青山 5丁目 9番 19号  MAR’S南青山 ５F</t>
    <phoneticPr fontId="7"/>
  </si>
  <si>
    <t>2021年5月お客様情報変更</t>
    <rPh sb="4" eb="5">
      <t>ネン</t>
    </rPh>
    <rPh sb="6" eb="7">
      <t>ガツ</t>
    </rPh>
    <rPh sb="8" eb="10">
      <t>キャクサマ</t>
    </rPh>
    <rPh sb="10" eb="12">
      <t>ジョウホウ</t>
    </rPh>
    <rPh sb="12" eb="14">
      <t>ヘンコウ</t>
    </rPh>
    <phoneticPr fontId="7"/>
  </si>
  <si>
    <t>本部</t>
    <phoneticPr fontId="7"/>
  </si>
  <si>
    <t>東京都港区南青山5丁目9番19号  MAR’S南青山 ５F</t>
    <phoneticPr fontId="7"/>
  </si>
  <si>
    <t>.</t>
    <phoneticPr fontId="7"/>
  </si>
  <si>
    <t>株式会社レスプリ</t>
    <phoneticPr fontId="7"/>
  </si>
  <si>
    <t>107-0062</t>
    <phoneticPr fontId="7"/>
  </si>
  <si>
    <t>東京都港区南青山5丁目9番19号  MAR’S南青山 ５F</t>
    <phoneticPr fontId="7"/>
  </si>
  <si>
    <t>本部</t>
    <phoneticPr fontId="7"/>
  </si>
  <si>
    <t>23341501-001</t>
    <phoneticPr fontId="7"/>
  </si>
  <si>
    <t>株式会社リップス 横浜店</t>
    <phoneticPr fontId="7"/>
  </si>
  <si>
    <t>島田　淳</t>
    <phoneticPr fontId="7"/>
  </si>
  <si>
    <t>名古屋市中区栄3-6-1名古屋ﾗｼｯｸ 2F</t>
    <phoneticPr fontId="7"/>
  </si>
  <si>
    <t>名古屋市中区栄3-6-1 ﾗｼｯｸ 4F</t>
    <phoneticPr fontId="7"/>
  </si>
  <si>
    <t>名古屋市中区錦3-23-18</t>
    <phoneticPr fontId="7"/>
  </si>
  <si>
    <t>名古屋市東区矢田南4-102-3 ｲｵﾝﾓｰﾙ1F</t>
    <phoneticPr fontId="7"/>
  </si>
  <si>
    <t>名古屋市中村区名駅1-1-4 4F</t>
    <phoneticPr fontId="7"/>
  </si>
  <si>
    <t>仙台市宮城野区中野出花123 三井ｱｳﾄﾚｯﾄﾊﾟｰｸ仙台港1-1560</t>
    <phoneticPr fontId="7"/>
  </si>
  <si>
    <t>京都市中京区河原町四条上る 河原町OPA 5F</t>
    <phoneticPr fontId="7"/>
  </si>
  <si>
    <t>京都市下京区烏丸通塩小路下る東塩小路町９０２番地　京都ポルタ２階　区画２０４</t>
    <phoneticPr fontId="7"/>
  </si>
  <si>
    <t>京都市中京区三条通柳馬場東入る中之町1-2</t>
    <phoneticPr fontId="7"/>
  </si>
  <si>
    <t>入間市宮寺3169 三井ｱｳﾄﾚｯﾄﾊﾟｰｸ入間 1F</t>
    <phoneticPr fontId="7"/>
  </si>
  <si>
    <t>三郷市新三郷ららシティ3丁目1-1 ららぽーと新三郷 1F</t>
    <phoneticPr fontId="7"/>
  </si>
  <si>
    <t>さいたま市大宮区錦町630　ﾙﾐﾈ１ 3F</t>
    <phoneticPr fontId="7"/>
  </si>
  <si>
    <t>桑名市長島町浦安368 ｼﾞｬｽﾞﾄﾞﾘｰﾑ長島 2F-5262</t>
    <phoneticPr fontId="7"/>
  </si>
  <si>
    <t>蒲生郡竜王町大字薬師字砂山1178-694 三井ｱｳﾄﾚｯﾄﾊﾟｰｸ竜王1F</t>
    <phoneticPr fontId="7"/>
  </si>
  <si>
    <t>新潟市中央区万代1-25707-1 新潟万代2F 2-1</t>
    <phoneticPr fontId="7"/>
  </si>
  <si>
    <t xml:space="preserve">川崎市幸区堀川町72-1 ﾗｿﾞｰﾅ川崎ﾌﾟﾗｻﾞ ﾌﾟﾗｻﾞｳｴｽﾄ 2F </t>
    <phoneticPr fontId="7"/>
  </si>
  <si>
    <t>藤沢市辻堂神台1-3-1 ﾃﾗｽﾓｰﾙ 1F</t>
    <phoneticPr fontId="7"/>
  </si>
  <si>
    <t>横浜市西区高島2-16-1 ﾙﾐﾈ横浜 4F</t>
    <phoneticPr fontId="7"/>
  </si>
  <si>
    <t>横浜市西区高島2-16-1 ﾙﾐﾈ横浜 2F</t>
    <phoneticPr fontId="7"/>
  </si>
  <si>
    <t>横浜市西区南幸1-5-1 新相鉄ｼﾞｮｲﾅｽ4F-10号</t>
    <phoneticPr fontId="7"/>
  </si>
  <si>
    <t>横浜市神奈川区金港町1-10 横浜ﾍﾞｲｸｫｰﾀｰANNEX 3F</t>
    <phoneticPr fontId="7"/>
  </si>
  <si>
    <t>横浜市西区みなといらい 2-3-2 ｸｲｰﾝｽﾞｲｰｽﾄ1F 102-B</t>
    <phoneticPr fontId="7"/>
  </si>
  <si>
    <t>横浜市西区みなとみらい3-5 MARKISみなとみらい2F-2170</t>
    <phoneticPr fontId="7"/>
  </si>
  <si>
    <t>柏市若柴175 ららぽーと柏の葉２Ｆ</t>
    <phoneticPr fontId="7"/>
  </si>
  <si>
    <t>船橋市山手1-1-8 ｲｵﾝﾓｰﾙ船橋 1F</t>
    <phoneticPr fontId="7"/>
  </si>
  <si>
    <t>美浜区ひび野2-6-1 三井ｱｳﾄﾚｯﾄﾊﾟｰｸ幕張ﾊﾟｰｸｻｲﾄﾞ 2F</t>
    <phoneticPr fontId="7"/>
  </si>
  <si>
    <t>印旛郡酒々井町飯積689</t>
    <phoneticPr fontId="7"/>
  </si>
  <si>
    <t>木更津市中島398 三井ｱｳﾄﾚｯﾄﾊﾟｰｸ木更津</t>
    <phoneticPr fontId="7"/>
  </si>
  <si>
    <t>大阪市北区茶屋町15-31</t>
    <phoneticPr fontId="7"/>
  </si>
  <si>
    <t>豊中市新千里東町1-1-1</t>
    <phoneticPr fontId="7"/>
  </si>
  <si>
    <t>門真市柳田町5-11</t>
    <phoneticPr fontId="7"/>
  </si>
  <si>
    <t>大阪市中央区博労町4-4-6</t>
    <phoneticPr fontId="7"/>
  </si>
  <si>
    <t>大阪市中央区南船場4-8-3</t>
    <phoneticPr fontId="7"/>
  </si>
  <si>
    <t>大阪市中央区心斎橋筋1-6-5</t>
    <phoneticPr fontId="7"/>
  </si>
  <si>
    <t>泉佐野市りんくう往来南3-28 ﾌﾟﾚﾐｱﾑｱｳﾄﾚｯﾄ 1F</t>
    <phoneticPr fontId="7"/>
  </si>
  <si>
    <t>大阪市鶴見区茨田大宮2-7-70 三井ｱｳﾄﾚｯﾄﾊﾟｰｸ 大阪鶴見 3F</t>
    <phoneticPr fontId="7"/>
  </si>
  <si>
    <t>北佐久郡軽井沢町軽井沢　軽井沢・プリンスショッピングプラザ内</t>
    <phoneticPr fontId="7"/>
  </si>
  <si>
    <t>八王子市大沢1-6000　三井アウトレットパーク 多摩南大沢ファクトリーアウトレットヴィラ１Ｆ</t>
    <phoneticPr fontId="7"/>
  </si>
  <si>
    <t>渋谷区代々木1-28-9 代々木ｳﾞｨﾚｯｼﾞ内</t>
    <phoneticPr fontId="7"/>
  </si>
  <si>
    <t>渋谷区宇田川町15-1</t>
    <phoneticPr fontId="7"/>
  </si>
  <si>
    <t>渋谷区渋谷2-21 渋谷ﾋｶﾘｴ4F</t>
    <phoneticPr fontId="7"/>
  </si>
  <si>
    <t>渋谷区神宮前5-46-4 ｲｲﾀﾞｱﾈｯｸｽ 表参道 1,2F</t>
    <phoneticPr fontId="7"/>
  </si>
  <si>
    <t>世田谷区玉川2-21-1 二子玉川ﾗｲｽﾞ・ｼｮｯﾋﾟﾝｸﾞｾﾝﾀｰ北3F</t>
    <phoneticPr fontId="7"/>
  </si>
  <si>
    <t>渋谷区恵比寿4-20-7 三越伊勢丹 恵比寿本館B1F</t>
    <phoneticPr fontId="7"/>
  </si>
  <si>
    <t>中央区銀座2-2-14 ﾏﾛﾆｴｹﾞｰﾄ 2F</t>
    <phoneticPr fontId="7"/>
  </si>
  <si>
    <t>千代田区有楽町2-5-1 LUMINE1 4F</t>
    <phoneticPr fontId="7"/>
  </si>
  <si>
    <t>千代田区有楽町2-5-1</t>
    <phoneticPr fontId="7"/>
  </si>
  <si>
    <t>千代田区丸の内1-5-1 新丸の内ﾋﾞﾙ 4F</t>
    <phoneticPr fontId="7"/>
  </si>
  <si>
    <t>千代田区丸の内2-5-1 丸の内2丁目ﾋﾞﾙ 1F</t>
    <phoneticPr fontId="7"/>
  </si>
  <si>
    <t>那須塩原市塩野崎184-7 那須ｶﾞｰﾃﾞﾝｱｳﾄﾚｯﾄM001</t>
    <phoneticPr fontId="7"/>
  </si>
  <si>
    <t>デジタル庁（NTTコミュケーションズ内）</t>
    <rPh sb="4" eb="5">
      <t>チョウ</t>
    </rPh>
    <phoneticPr fontId="7"/>
  </si>
  <si>
    <t>デジタル庁（富士通ネットワークソリューションズ内）</t>
    <rPh sb="4" eb="5">
      <t>チョウ</t>
    </rPh>
    <phoneticPr fontId="7"/>
  </si>
  <si>
    <t>2021/9/3　設置先名変更　旧：総務省</t>
    <rPh sb="9" eb="11">
      <t>セッチ</t>
    </rPh>
    <rPh sb="11" eb="12">
      <t>サキ</t>
    </rPh>
    <rPh sb="12" eb="13">
      <t>メイ</t>
    </rPh>
    <rPh sb="13" eb="15">
      <t>ヘンコウ</t>
    </rPh>
    <rPh sb="16" eb="17">
      <t>キュウ</t>
    </rPh>
    <rPh sb="18" eb="21">
      <t>ソウムショウ</t>
    </rPh>
    <phoneticPr fontId="7"/>
  </si>
  <si>
    <t>RCV05545</t>
    <phoneticPr fontId="7"/>
  </si>
  <si>
    <t>RBV21343</t>
    <phoneticPr fontId="7"/>
  </si>
  <si>
    <t>RCV03492</t>
    <phoneticPr fontId="7"/>
  </si>
  <si>
    <t>RCV01269</t>
    <phoneticPr fontId="7"/>
  </si>
  <si>
    <t>086-206-1928</t>
  </si>
  <si>
    <t>UR STORE イオンモール岡山</t>
  </si>
  <si>
    <t>岡山市北区下石井1-2 イオンモール岡山　1F</t>
    <phoneticPr fontId="7"/>
  </si>
  <si>
    <t>IP090647-40</t>
  </si>
  <si>
    <t>IP090647-39</t>
  </si>
  <si>
    <t>IP090647-38</t>
  </si>
  <si>
    <t>IP090647-37</t>
  </si>
  <si>
    <t>086-238-8136</t>
  </si>
  <si>
    <t>SENSE OF PLACE　イオンモール岡山</t>
  </si>
  <si>
    <t>IP090647-36</t>
  </si>
  <si>
    <t>IP090647-35</t>
  </si>
  <si>
    <t>IP090647-34</t>
  </si>
  <si>
    <t>IP090647-33</t>
  </si>
  <si>
    <t>045-594-9257</t>
  </si>
  <si>
    <t>SENSE OF PLACE　ジョイナス横浜</t>
  </si>
  <si>
    <t>横浜市西区南幸1-5-1 相鉄ジョイナス B1F</t>
    <phoneticPr fontId="7"/>
  </si>
  <si>
    <t>IP090647-32</t>
  </si>
  <si>
    <t>IP090647-31</t>
  </si>
  <si>
    <t>044-982-3131</t>
  </si>
  <si>
    <t>UR Sonny Label　グランツリー武蔵小杉</t>
  </si>
  <si>
    <t>川崎市中原区新丸子東 3-1135 グランツリー武蔵小杉 1F</t>
    <phoneticPr fontId="7"/>
  </si>
  <si>
    <t>IP090647-30</t>
  </si>
  <si>
    <t>IP090647-29</t>
  </si>
  <si>
    <t>IP090647-28</t>
  </si>
  <si>
    <t xml:space="preserve">044-982-3165 </t>
  </si>
  <si>
    <t>SENSE OF PLACE　グランツリー武蔵小杉</t>
  </si>
  <si>
    <t>IP090647-27</t>
  </si>
  <si>
    <t>IP090647-26</t>
  </si>
  <si>
    <t>IP090647-25</t>
  </si>
  <si>
    <t>044-982-3199</t>
  </si>
  <si>
    <t>ROSSO　グランツリー武蔵小杉</t>
  </si>
  <si>
    <t>IP090647-24</t>
  </si>
  <si>
    <t>IP090647-23</t>
  </si>
  <si>
    <t xml:space="preserve">053-443-8358 </t>
  </si>
  <si>
    <t>SENSE OF PLACE　浜松市野</t>
  </si>
  <si>
    <t>浜松市東区天王町1981-3 イオンモール浜松市野 1F</t>
    <phoneticPr fontId="7"/>
  </si>
  <si>
    <t>IP090647-22</t>
  </si>
  <si>
    <t>IP090647-21</t>
  </si>
  <si>
    <t>IP090647-20</t>
  </si>
  <si>
    <t>IP090647-19</t>
  </si>
  <si>
    <t>0572-26-8625</t>
  </si>
  <si>
    <t>WH 土岐プレミアムアウトレット</t>
  </si>
  <si>
    <t>土岐市土岐ヶ丘1-2 土岐プレミアムアウトレット 1F</t>
    <phoneticPr fontId="7"/>
  </si>
  <si>
    <t>IP090647-18</t>
  </si>
  <si>
    <t>IP090647-17</t>
  </si>
  <si>
    <t>IP090647-16</t>
  </si>
  <si>
    <t>06-6227-8191</t>
  </si>
  <si>
    <t>SENSE OF PLACE 心斎橋</t>
  </si>
  <si>
    <t>大阪市中央区心斎橋筋2-7-4</t>
    <phoneticPr fontId="7"/>
  </si>
  <si>
    <t>IP090647-15</t>
  </si>
  <si>
    <t>IP090647-14</t>
  </si>
  <si>
    <t>IP090647-13</t>
  </si>
  <si>
    <t>IP090647-12</t>
  </si>
  <si>
    <t>IP090647-11</t>
  </si>
  <si>
    <t>IP090647-10</t>
  </si>
  <si>
    <t>IP090647-9</t>
  </si>
  <si>
    <t>092-260-8261</t>
  </si>
  <si>
    <t>SENSE OF PLACE キャナルシティ博多</t>
  </si>
  <si>
    <t xml:space="preserve">福岡市博多区祇園町9-2 キャナルシティ博多 イーストビル1F </t>
    <phoneticPr fontId="7"/>
  </si>
  <si>
    <t>IP090647-8</t>
  </si>
  <si>
    <t>IP090647-7</t>
  </si>
  <si>
    <t>SENSE OF PLACE 新宿ルミネエスト</t>
  </si>
  <si>
    <t>新宿区新宿3-38-1 新宿ﾙﾐﾈｴｽﾄ B2F</t>
    <phoneticPr fontId="7"/>
  </si>
  <si>
    <t>IP090647-6</t>
  </si>
  <si>
    <t>SENSE OF PLACE 新宿ルミネエスト</t>
    <phoneticPr fontId="7"/>
  </si>
  <si>
    <t>IP090647-5</t>
  </si>
  <si>
    <t>045-534-8749</t>
  </si>
  <si>
    <t>かぐれ ジョイナス横浜</t>
  </si>
  <si>
    <t>横浜市西区南幸1-5-1 相鉄ジョイナス</t>
    <phoneticPr fontId="7"/>
  </si>
  <si>
    <t>IP090647-4</t>
  </si>
  <si>
    <t>IP090647-3</t>
  </si>
  <si>
    <t>0725-51-7480</t>
  </si>
  <si>
    <t>DOORS ららぽ～と和泉</t>
  </si>
  <si>
    <t>和泉市あゆみ野4-4-1他 ららぽーと和泉 3F</t>
    <phoneticPr fontId="7"/>
  </si>
  <si>
    <t>IP090647-2</t>
    <phoneticPr fontId="7"/>
  </si>
  <si>
    <t>IP090647-1</t>
    <phoneticPr fontId="7"/>
  </si>
  <si>
    <t>北広島市大曲幸町３丁目７－６　三井アウトレットパーク札幌北広島２階３１００</t>
    <phoneticPr fontId="7"/>
  </si>
  <si>
    <t>札幌市中央区北5条西2丁目 札幌ｽﾃﾗﾌﾟﾚｲｽ ｾﾝﾀｰ4F</t>
    <phoneticPr fontId="7"/>
  </si>
  <si>
    <t>横浜市中区桜木町1-1-7 2F 2-20、21</t>
    <phoneticPr fontId="7"/>
  </si>
  <si>
    <t>横浜市港北区日吉２－１－１　日吉東急アベニュー本館２階</t>
    <phoneticPr fontId="7"/>
  </si>
  <si>
    <t>札幌市中央区北5条西2丁目 札幌ｽﾃﾗﾌﾟﾚｲｽ ｲｰｽﾄ 3F</t>
    <phoneticPr fontId="7"/>
  </si>
  <si>
    <t>神戸市中央区東川崎町1-7-4</t>
    <phoneticPr fontId="7"/>
  </si>
  <si>
    <t>神戸市中央区海岸通3-1-5 海岸ﾋﾞﾙﾁﾝｸﾞ 1F</t>
    <phoneticPr fontId="7"/>
  </si>
  <si>
    <t>神戸市中央区雲井通8-1-2 三宮OPA B2F</t>
    <phoneticPr fontId="7"/>
  </si>
  <si>
    <t>神戸市中央区雲井通7-1-1　mint神戸 3F</t>
    <phoneticPr fontId="7"/>
  </si>
  <si>
    <t>西宮市甲子園八番町1-100 ららぽーと甲子園 1F</t>
    <phoneticPr fontId="7"/>
  </si>
  <si>
    <t>西宮市高松町14-2 阪急西宮ガーデンズ 2F</t>
    <phoneticPr fontId="7"/>
  </si>
  <si>
    <t>144-8588</t>
    <phoneticPr fontId="7"/>
  </si>
  <si>
    <t>大田区新蒲田1-17-25　富士通ソリューションスクエア</t>
    <rPh sb="3" eb="6">
      <t>シンカマタ</t>
    </rPh>
    <rPh sb="14" eb="17">
      <t>フジツウ</t>
    </rPh>
    <phoneticPr fontId="7"/>
  </si>
  <si>
    <t xml:space="preserve">2021/9/3　設置先名変更　旧：総務省　2021/10/11　設置場所変更 </t>
    <rPh sb="9" eb="11">
      <t>セッチ</t>
    </rPh>
    <rPh sb="11" eb="12">
      <t>サキ</t>
    </rPh>
    <rPh sb="12" eb="13">
      <t>メイ</t>
    </rPh>
    <rPh sb="13" eb="15">
      <t>ヘンコウ</t>
    </rPh>
    <rPh sb="16" eb="17">
      <t>キュウ</t>
    </rPh>
    <rPh sb="18" eb="21">
      <t>ソウムショウ</t>
    </rPh>
    <rPh sb="33" eb="37">
      <t>セッチバショ</t>
    </rPh>
    <rPh sb="37" eb="39">
      <t>ヘンコウ</t>
    </rPh>
    <phoneticPr fontId="7"/>
  </si>
  <si>
    <t>ＮＴＴデータフィナンシャルテクノロジ－</t>
    <phoneticPr fontId="7"/>
  </si>
  <si>
    <t>2022/10/28　設置先名変更：ＮＴＴデータ システム技術株式会社→ＮＴＴデータフィナンシャルテクノロジ－</t>
    <rPh sb="11" eb="14">
      <t>セッチサキ</t>
    </rPh>
    <rPh sb="14" eb="15">
      <t>メイ</t>
    </rPh>
    <rPh sb="15" eb="17">
      <t>ヘンコウ</t>
    </rPh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</si>
</sst>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6" formatCode="&quot;¥&quot;#,##0;[Red]&quot;¥&quot;\-#,##0"/>
    <numFmt numFmtId="176" formatCode="yyyy&quot;年&quot;m&quot;月&quot;;@"/>
    <numFmt numFmtId="177" formatCode="yyyy/m"/>
    <numFmt numFmtId="178" formatCode="yyyy/m/d;@"/>
    <numFmt numFmtId="179" formatCode="#"/>
    <numFmt numFmtId="180" formatCode="yyyy&quot;年&quot;m&quot;月&quot;d&quot;日&quot;;@"/>
    <numFmt numFmtId="181" formatCode="[$-411]g/&quot;様&quot;"/>
    <numFmt numFmtId="182" formatCode="0_);[Red]\(0\)"/>
    <numFmt numFmtId="183" formatCode="0;[Red]0"/>
    <numFmt numFmtId="184" formatCode="##&quot;年&quot;"/>
  </numFmts>
  <fonts count="45" x14ac:knownFonts="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name val="ＭＳ Ｐゴシック"/>
      <family val="3"/>
      <charset val="128"/>
    </font>
    <font>
      <b/>
      <sz val="16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11"/>
      <color indexed="8"/>
      <name val="メイリオ"/>
      <family val="3"/>
      <charset val="128"/>
    </font>
    <font>
      <sz val="11"/>
      <color indexed="48"/>
      <name val="ＭＳ Ｐゴシック"/>
      <family val="3"/>
      <charset val="128"/>
    </font>
    <font>
      <sz val="11"/>
      <name val="ＭＳ Ｐ明朝"/>
      <family val="1"/>
      <charset val="128"/>
    </font>
    <font>
      <sz val="8"/>
      <name val="ＭＳ Ｐゴシック"/>
      <family val="3"/>
      <charset val="128"/>
    </font>
    <font>
      <sz val="10"/>
      <name val="ＭＳ Ｐゴシック"/>
      <family val="3"/>
      <charset val="128"/>
    </font>
    <font>
      <sz val="12"/>
      <name val="ＭＳ Ｐゴシック"/>
      <family val="3"/>
      <charset val="128"/>
    </font>
    <font>
      <sz val="12"/>
      <color theme="1"/>
      <name val="ＭＳ Ｐゴシック"/>
      <family val="3"/>
      <charset val="128"/>
      <scheme val="minor"/>
    </font>
    <font>
      <sz val="10"/>
      <color indexed="8"/>
      <name val="HG丸ｺﾞｼｯｸM-PRO"/>
      <family val="3"/>
      <charset val="128"/>
    </font>
    <font>
      <sz val="8"/>
      <color indexed="8"/>
      <name val="HG丸ｺﾞｼｯｸM-PRO"/>
      <family val="3"/>
      <charset val="128"/>
    </font>
    <font>
      <strike/>
      <sz val="11"/>
      <name val="ＭＳ Ｐゴシック"/>
      <family val="3"/>
      <charset val="128"/>
    </font>
    <font>
      <b/>
      <sz val="11"/>
      <color rgb="FFFF0000"/>
      <name val="ＭＳ Ｐゴシック"/>
      <family val="3"/>
      <charset val="128"/>
    </font>
    <font>
      <sz val="9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b/>
      <sz val="9"/>
      <color indexed="81"/>
      <name val="ＭＳ Ｐゴシック"/>
      <family val="3"/>
      <charset val="128"/>
    </font>
    <font>
      <u/>
      <sz val="11"/>
      <color indexed="12"/>
      <name val="ＭＳ Ｐゴシック"/>
      <family val="3"/>
      <charset val="128"/>
    </font>
    <font>
      <sz val="11"/>
      <color theme="1"/>
      <name val="ＭＳ Ｐゴシック"/>
      <family val="3"/>
      <charset val="128"/>
    </font>
    <font>
      <sz val="10"/>
      <color theme="1"/>
      <name val="ＭＳ Ｐゴシック"/>
      <family val="3"/>
      <charset val="128"/>
      <scheme val="minor"/>
    </font>
    <font>
      <sz val="10"/>
      <color rgb="FFFF0000"/>
      <name val="ＭＳ Ｐゴシック"/>
      <family val="3"/>
      <charset val="128"/>
    </font>
    <font>
      <sz val="11"/>
      <color rgb="FFFF0000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12"/>
      <color indexed="81"/>
      <name val="ＭＳ Ｐゴシック"/>
      <family val="3"/>
      <charset val="128"/>
    </font>
    <font>
      <sz val="6"/>
      <color theme="0"/>
      <name val="ＭＳ Ｐゴシック"/>
      <family val="3"/>
      <charset val="128"/>
    </font>
    <font>
      <sz val="11"/>
      <color theme="0"/>
      <name val="ＭＳ Ｐゴシック"/>
      <family val="3"/>
      <charset val="128"/>
    </font>
    <font>
      <sz val="6"/>
      <name val="ＭＳ Ｐゴシック"/>
      <family val="2"/>
      <charset val="128"/>
    </font>
    <font>
      <sz val="9"/>
      <color theme="1"/>
      <name val="HGPｺﾞｼｯｸM"/>
      <family val="3"/>
      <charset val="128"/>
    </font>
    <font>
      <sz val="9"/>
      <color rgb="FFFF0000"/>
      <name val="HGPｺﾞｼｯｸM"/>
      <family val="3"/>
      <charset val="128"/>
    </font>
    <font>
      <sz val="72"/>
      <color theme="1"/>
      <name val="HGPｺﾞｼｯｸM"/>
      <family val="3"/>
      <charset val="128"/>
    </font>
    <font>
      <sz val="10.5"/>
      <color theme="0"/>
      <name val="ＭＳ Ｐゴシック"/>
      <family val="3"/>
      <charset val="128"/>
      <scheme val="major"/>
    </font>
    <font>
      <sz val="10.5"/>
      <color theme="0"/>
      <name val="ＭＳ ゴシック"/>
      <family val="3"/>
      <charset val="128"/>
    </font>
    <font>
      <sz val="10.5"/>
      <color theme="0"/>
      <name val="Arial"/>
      <family val="2"/>
    </font>
    <font>
      <sz val="10"/>
      <color theme="0"/>
      <name val="ＭＳ ゴシック"/>
      <family val="3"/>
      <charset val="128"/>
    </font>
    <font>
      <sz val="9"/>
      <color theme="1"/>
      <name val="ＭＳ Ｐゴシック"/>
      <family val="3"/>
      <charset val="128"/>
      <scheme val="minor"/>
    </font>
    <font>
      <sz val="9"/>
      <color rgb="FFFF0000"/>
      <name val="ＭＳ Ｐゴシック"/>
      <family val="3"/>
      <charset val="128"/>
      <scheme val="minor"/>
    </font>
    <font>
      <sz val="13"/>
      <name val="Tms Rmn"/>
      <family val="1"/>
    </font>
    <font>
      <sz val="6"/>
      <name val="ＭＳ Ｐゴシック"/>
      <family val="2"/>
      <charset val="128"/>
      <scheme val="minor"/>
    </font>
    <font>
      <sz val="11"/>
      <color rgb="FF000000"/>
      <name val="ＭＳ Ｐゴシック"/>
      <family val="3"/>
      <charset val="128"/>
      <scheme val="minor"/>
    </font>
  </fonts>
  <fills count="37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C5E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4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thin">
        <color indexed="64"/>
      </right>
      <top/>
      <bottom/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</borders>
  <cellStyleXfs count="14">
    <xf numFmtId="0" fontId="0" fillId="0" borderId="0">
      <alignment vertical="center"/>
    </xf>
    <xf numFmtId="38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/>
    <xf numFmtId="0" fontId="21" fillId="0" borderId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>
      <alignment vertical="center"/>
    </xf>
    <xf numFmtId="0" fontId="5" fillId="0" borderId="0"/>
    <xf numFmtId="0" fontId="21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38" fontId="5" fillId="0" borderId="0" applyFont="0" applyFill="0" applyBorder="0" applyAlignment="0" applyProtection="0">
      <alignment vertical="center"/>
    </xf>
    <xf numFmtId="6" fontId="5" fillId="0" borderId="0" applyFont="0" applyFill="0" applyBorder="0" applyAlignment="0" applyProtection="0">
      <alignment vertical="center"/>
    </xf>
    <xf numFmtId="0" fontId="3" fillId="0" borderId="0">
      <alignment vertical="center"/>
    </xf>
  </cellStyleXfs>
  <cellXfs count="667">
    <xf numFmtId="0" fontId="0" fillId="0" borderId="0" xfId="0">
      <alignment vertical="center"/>
    </xf>
    <xf numFmtId="0" fontId="6" fillId="0" borderId="0" xfId="0" applyFont="1">
      <alignment vertical="center"/>
    </xf>
    <xf numFmtId="0" fontId="6" fillId="0" borderId="0" xfId="0" applyFont="1" applyAlignment="1">
      <alignment vertical="center" shrinkToFit="1"/>
    </xf>
    <xf numFmtId="38" fontId="0" fillId="0" borderId="0" xfId="1" applyFont="1" applyAlignment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14" fontId="0" fillId="0" borderId="0" xfId="0" applyNumberFormat="1">
      <alignment vertical="center"/>
    </xf>
    <xf numFmtId="0" fontId="0" fillId="2" borderId="1" xfId="0" applyFill="1" applyBorder="1" applyAlignment="1">
      <alignment horizontal="center" vertical="center"/>
    </xf>
    <xf numFmtId="38" fontId="0" fillId="2" borderId="1" xfId="1" applyFon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" borderId="4" xfId="0" applyFill="1" applyBorder="1" applyAlignment="1">
      <alignment horizontal="center" vertical="center" shrinkToFit="1"/>
    </xf>
    <xf numFmtId="0" fontId="0" fillId="2" borderId="8" xfId="0" applyFill="1" applyBorder="1" applyAlignment="1">
      <alignment vertical="center"/>
    </xf>
    <xf numFmtId="38" fontId="0" fillId="2" borderId="8" xfId="1" applyFont="1" applyFill="1" applyBorder="1" applyAlignment="1">
      <alignment vertical="center"/>
    </xf>
    <xf numFmtId="0" fontId="0" fillId="2" borderId="9" xfId="0" applyFill="1" applyBorder="1" applyAlignment="1">
      <alignment vertical="center"/>
    </xf>
    <xf numFmtId="0" fontId="0" fillId="2" borderId="10" xfId="0" applyFill="1" applyBorder="1" applyAlignment="1">
      <alignment vertical="center"/>
    </xf>
    <xf numFmtId="0" fontId="0" fillId="2" borderId="11" xfId="0" applyFill="1" applyBorder="1" applyAlignment="1">
      <alignment vertical="center"/>
    </xf>
    <xf numFmtId="14" fontId="0" fillId="6" borderId="4" xfId="0" applyNumberFormat="1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 shrinkToFit="1"/>
    </xf>
    <xf numFmtId="0" fontId="0" fillId="0" borderId="4" xfId="0" applyFill="1" applyBorder="1">
      <alignment vertical="center"/>
    </xf>
    <xf numFmtId="38" fontId="0" fillId="0" borderId="4" xfId="1" applyFont="1" applyFill="1" applyBorder="1" applyAlignment="1">
      <alignment vertical="center"/>
    </xf>
    <xf numFmtId="176" fontId="0" fillId="0" borderId="4" xfId="0" applyNumberFormat="1" applyFill="1" applyBorder="1" applyAlignment="1">
      <alignment horizontal="center" vertical="center"/>
    </xf>
    <xf numFmtId="176" fontId="0" fillId="0" borderId="2" xfId="0" applyNumberFormat="1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4" fontId="0" fillId="0" borderId="4" xfId="0" applyNumberFormat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5" fillId="0" borderId="4" xfId="2" applyFont="1" applyFill="1" applyBorder="1" applyAlignment="1">
      <alignment vertical="center"/>
    </xf>
    <xf numFmtId="14" fontId="0" fillId="0" borderId="4" xfId="0" applyNumberFormat="1" applyFill="1" applyBorder="1" applyAlignment="1">
      <alignment horizontal="center" vertical="center"/>
    </xf>
    <xf numFmtId="49" fontId="5" fillId="0" borderId="4" xfId="0" applyNumberFormat="1" applyFont="1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5" fillId="0" borderId="4" xfId="2" applyFont="1" applyFill="1" applyBorder="1" applyAlignment="1">
      <alignment horizontal="center" vertical="center"/>
    </xf>
    <xf numFmtId="0" fontId="5" fillId="0" borderId="4" xfId="2" applyFont="1" applyFill="1" applyBorder="1" applyAlignment="1">
      <alignment horizontal="center" vertical="center" shrinkToFit="1"/>
    </xf>
    <xf numFmtId="0" fontId="0" fillId="0" borderId="13" xfId="0" applyBorder="1" applyAlignment="1">
      <alignment horizontal="center" vertical="center"/>
    </xf>
    <xf numFmtId="0" fontId="5" fillId="0" borderId="4" xfId="0" applyFont="1" applyBorder="1">
      <alignment vertical="center"/>
    </xf>
    <xf numFmtId="176" fontId="0" fillId="0" borderId="4" xfId="0" applyNumberFormat="1" applyBorder="1" applyAlignment="1">
      <alignment horizontal="center" vertical="center"/>
    </xf>
    <xf numFmtId="0" fontId="0" fillId="0" borderId="4" xfId="0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0" fillId="9" borderId="13" xfId="0" applyFill="1" applyBorder="1" applyAlignment="1">
      <alignment horizontal="center" vertical="center"/>
    </xf>
    <xf numFmtId="0" fontId="8" fillId="0" borderId="4" xfId="0" applyFont="1" applyFill="1" applyBorder="1">
      <alignment vertical="center"/>
    </xf>
    <xf numFmtId="0" fontId="8" fillId="0" borderId="1" xfId="0" applyFont="1" applyBorder="1">
      <alignment vertical="center"/>
    </xf>
    <xf numFmtId="0" fontId="5" fillId="0" borderId="1" xfId="0" applyFon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8" fillId="0" borderId="4" xfId="0" applyFont="1" applyBorder="1">
      <alignment vertical="center"/>
    </xf>
    <xf numFmtId="0" fontId="0" fillId="0" borderId="4" xfId="0" applyFill="1" applyBorder="1" applyAlignment="1">
      <alignment vertical="center" wrapText="1"/>
    </xf>
    <xf numFmtId="0" fontId="5" fillId="4" borderId="4" xfId="0" applyFont="1" applyFill="1" applyBorder="1" applyAlignment="1">
      <alignment horizontal="center" vertical="center"/>
    </xf>
    <xf numFmtId="0" fontId="0" fillId="0" borderId="4" xfId="0" applyBorder="1" applyAlignment="1">
      <alignment vertical="center" wrapText="1"/>
    </xf>
    <xf numFmtId="0" fontId="0" fillId="10" borderId="4" xfId="0" applyFill="1" applyBorder="1" applyAlignment="1">
      <alignment horizontal="center" vertical="center"/>
    </xf>
    <xf numFmtId="0" fontId="5" fillId="8" borderId="4" xfId="0" applyFont="1" applyFill="1" applyBorder="1" applyAlignment="1">
      <alignment horizontal="center" vertical="center"/>
    </xf>
    <xf numFmtId="177" fontId="0" fillId="0" borderId="4" xfId="0" applyNumberFormat="1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49" fontId="5" fillId="0" borderId="4" xfId="0" applyNumberFormat="1" applyFont="1" applyBorder="1" applyAlignment="1">
      <alignment horizontal="center" vertical="center" shrinkToFit="1"/>
    </xf>
    <xf numFmtId="55" fontId="0" fillId="0" borderId="4" xfId="0" applyNumberFormat="1" applyBorder="1" applyAlignment="1">
      <alignment horizontal="center" vertical="center"/>
    </xf>
    <xf numFmtId="49" fontId="5" fillId="0" borderId="4" xfId="0" applyNumberFormat="1" applyFont="1" applyFill="1" applyBorder="1" applyAlignment="1">
      <alignment horizontal="center" vertical="center" shrinkToFit="1"/>
    </xf>
    <xf numFmtId="49" fontId="5" fillId="0" borderId="1" xfId="0" applyNumberFormat="1" applyFont="1" applyBorder="1" applyAlignment="1">
      <alignment horizontal="center" vertical="center" shrinkToFit="1"/>
    </xf>
    <xf numFmtId="38" fontId="0" fillId="0" borderId="4" xfId="1" applyFont="1" applyBorder="1" applyAlignment="1">
      <alignment vertical="center"/>
    </xf>
    <xf numFmtId="0" fontId="0" fillId="0" borderId="4" xfId="0" applyBorder="1" applyAlignment="1">
      <alignment vertical="center" shrinkToFit="1"/>
    </xf>
    <xf numFmtId="0" fontId="5" fillId="0" borderId="4" xfId="3" applyFont="1" applyBorder="1" applyAlignment="1">
      <alignment horizontal="center" vertical="center"/>
    </xf>
    <xf numFmtId="0" fontId="5" fillId="0" borderId="4" xfId="0" applyNumberFormat="1" applyFont="1" applyFill="1" applyBorder="1" applyAlignment="1">
      <alignment vertical="center" shrinkToFit="1"/>
    </xf>
    <xf numFmtId="55" fontId="0" fillId="0" borderId="4" xfId="0" applyNumberFormat="1" applyFill="1" applyBorder="1" applyAlignment="1">
      <alignment horizontal="center" vertical="center"/>
    </xf>
    <xf numFmtId="0" fontId="0" fillId="0" borderId="0" xfId="0" applyFill="1">
      <alignment vertical="center"/>
    </xf>
    <xf numFmtId="0" fontId="0" fillId="0" borderId="4" xfId="0" applyFont="1" applyBorder="1" applyAlignment="1">
      <alignment horizontal="center" vertical="center"/>
    </xf>
    <xf numFmtId="0" fontId="0" fillId="0" borderId="2" xfId="0" applyBorder="1">
      <alignment vertical="center"/>
    </xf>
    <xf numFmtId="0" fontId="0" fillId="11" borderId="4" xfId="0" applyFill="1" applyBorder="1" applyAlignment="1">
      <alignment horizontal="center" vertical="center"/>
    </xf>
    <xf numFmtId="0" fontId="0" fillId="11" borderId="4" xfId="0" applyFill="1" applyBorder="1" applyAlignment="1">
      <alignment horizontal="center" vertical="center" shrinkToFit="1"/>
    </xf>
    <xf numFmtId="0" fontId="0" fillId="11" borderId="4" xfId="0" applyFill="1" applyBorder="1">
      <alignment vertical="center"/>
    </xf>
    <xf numFmtId="0" fontId="0" fillId="11" borderId="0" xfId="0" applyFill="1">
      <alignment vertical="center"/>
    </xf>
    <xf numFmtId="38" fontId="5" fillId="11" borderId="4" xfId="1" applyFont="1" applyFill="1" applyBorder="1" applyAlignment="1">
      <alignment vertical="center"/>
    </xf>
    <xf numFmtId="38" fontId="5" fillId="11" borderId="0" xfId="1" applyFont="1" applyFill="1" applyAlignment="1">
      <alignment vertical="center"/>
    </xf>
    <xf numFmtId="176" fontId="0" fillId="11" borderId="4" xfId="0" applyNumberFormat="1" applyFill="1" applyBorder="1" applyAlignment="1">
      <alignment horizontal="center" vertical="center"/>
    </xf>
    <xf numFmtId="176" fontId="0" fillId="11" borderId="2" xfId="0" applyNumberFormat="1" applyFill="1" applyBorder="1" applyAlignment="1">
      <alignment horizontal="center" vertical="center"/>
    </xf>
    <xf numFmtId="0" fontId="5" fillId="11" borderId="4" xfId="0" applyFont="1" applyFill="1" applyBorder="1" applyAlignment="1">
      <alignment horizontal="center" vertical="center"/>
    </xf>
    <xf numFmtId="49" fontId="5" fillId="11" borderId="4" xfId="0" applyNumberFormat="1" applyFont="1" applyFill="1" applyBorder="1" applyAlignment="1">
      <alignment horizontal="center" vertical="center" shrinkToFit="1"/>
    </xf>
    <xf numFmtId="55" fontId="0" fillId="11" borderId="4" xfId="0" applyNumberFormat="1" applyFill="1" applyBorder="1" applyAlignment="1">
      <alignment horizontal="center" vertical="center"/>
    </xf>
    <xf numFmtId="14" fontId="0" fillId="11" borderId="4" xfId="0" applyNumberFormat="1" applyFill="1" applyBorder="1" applyAlignment="1">
      <alignment horizontal="center" vertical="center"/>
    </xf>
    <xf numFmtId="49" fontId="0" fillId="0" borderId="4" xfId="0" applyNumberFormat="1" applyFont="1" applyFill="1" applyBorder="1" applyAlignment="1">
      <alignment horizontal="center" vertical="center" shrinkToFit="1"/>
    </xf>
    <xf numFmtId="178" fontId="0" fillId="0" borderId="2" xfId="0" applyNumberFormat="1" applyFill="1" applyBorder="1" applyAlignment="1">
      <alignment horizontal="center" vertical="center"/>
    </xf>
    <xf numFmtId="178" fontId="0" fillId="0" borderId="4" xfId="0" applyNumberFormat="1" applyBorder="1" applyAlignment="1">
      <alignment horizontal="center" vertical="center"/>
    </xf>
    <xf numFmtId="0" fontId="0" fillId="9" borderId="4" xfId="0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/>
    </xf>
    <xf numFmtId="38" fontId="5" fillId="0" borderId="4" xfId="1" applyFont="1" applyFill="1" applyBorder="1" applyAlignment="1">
      <alignment vertical="center"/>
    </xf>
    <xf numFmtId="0" fontId="0" fillId="0" borderId="4" xfId="0" applyFill="1" applyBorder="1" applyAlignment="1">
      <alignment horizontal="left" vertical="center"/>
    </xf>
    <xf numFmtId="0" fontId="9" fillId="0" borderId="0" xfId="0" applyFont="1">
      <alignment vertical="center"/>
    </xf>
    <xf numFmtId="38" fontId="10" fillId="0" borderId="4" xfId="1" applyFont="1" applyBorder="1" applyAlignment="1">
      <alignment vertical="center"/>
    </xf>
    <xf numFmtId="38" fontId="10" fillId="0" borderId="4" xfId="1" applyFont="1" applyFill="1" applyBorder="1" applyAlignment="1">
      <alignment vertical="center"/>
    </xf>
    <xf numFmtId="0" fontId="5" fillId="0" borderId="4" xfId="0" applyFont="1" applyFill="1" applyBorder="1">
      <alignment vertical="center"/>
    </xf>
    <xf numFmtId="38" fontId="0" fillId="10" borderId="4" xfId="1" applyFont="1" applyFill="1" applyBorder="1" applyAlignment="1">
      <alignment vertical="center"/>
    </xf>
    <xf numFmtId="56" fontId="0" fillId="0" borderId="4" xfId="0" applyNumberFormat="1" applyBorder="1" applyAlignment="1">
      <alignment horizontal="center" vertical="center"/>
    </xf>
    <xf numFmtId="176" fontId="0" fillId="0" borderId="4" xfId="0" applyNumberFormat="1" applyBorder="1">
      <alignment vertical="center"/>
    </xf>
    <xf numFmtId="0" fontId="0" fillId="0" borderId="4" xfId="0" applyFill="1" applyBorder="1" applyAlignment="1">
      <alignment vertical="center" shrinkToFit="1"/>
    </xf>
    <xf numFmtId="178" fontId="0" fillId="0" borderId="4" xfId="0" applyNumberFormat="1" applyFill="1" applyBorder="1" applyAlignment="1">
      <alignment horizontal="center" vertical="center"/>
    </xf>
    <xf numFmtId="0" fontId="0" fillId="8" borderId="0" xfId="0" applyFill="1">
      <alignment vertical="center"/>
    </xf>
    <xf numFmtId="49" fontId="5" fillId="8" borderId="4" xfId="0" applyNumberFormat="1" applyFont="1" applyFill="1" applyBorder="1" applyAlignment="1">
      <alignment horizontal="center" vertical="center" shrinkToFit="1"/>
    </xf>
    <xf numFmtId="178" fontId="0" fillId="0" borderId="2" xfId="0" applyNumberFormat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14" fontId="0" fillId="0" borderId="4" xfId="0" applyNumberFormat="1" applyBorder="1">
      <alignment vertical="center"/>
    </xf>
    <xf numFmtId="179" fontId="11" fillId="0" borderId="4" xfId="0" applyNumberFormat="1" applyFont="1" applyFill="1" applyBorder="1" applyAlignment="1" applyProtection="1">
      <alignment vertical="center"/>
      <protection locked="0"/>
    </xf>
    <xf numFmtId="38" fontId="11" fillId="0" borderId="4" xfId="0" applyNumberFormat="1" applyFont="1" applyFill="1" applyBorder="1" applyAlignment="1">
      <alignment vertical="center"/>
    </xf>
    <xf numFmtId="179" fontId="11" fillId="0" borderId="4" xfId="0" applyNumberFormat="1" applyFont="1" applyFill="1" applyBorder="1" applyAlignment="1" applyProtection="1">
      <alignment horizontal="center" vertical="center" shrinkToFit="1"/>
      <protection locked="0"/>
    </xf>
    <xf numFmtId="178" fontId="11" fillId="0" borderId="4" xfId="0" applyNumberFormat="1" applyFont="1" applyBorder="1" applyAlignment="1">
      <alignment horizontal="center" vertical="center"/>
    </xf>
    <xf numFmtId="178" fontId="5" fillId="0" borderId="4" xfId="0" applyNumberFormat="1" applyFont="1" applyFill="1" applyBorder="1" applyAlignment="1">
      <alignment horizontal="center" vertical="center"/>
    </xf>
    <xf numFmtId="178" fontId="11" fillId="0" borderId="4" xfId="0" applyNumberFormat="1" applyFont="1" applyFill="1" applyBorder="1" applyAlignment="1">
      <alignment horizontal="center" vertical="center"/>
    </xf>
    <xf numFmtId="178" fontId="11" fillId="0" borderId="3" xfId="0" applyNumberFormat="1" applyFont="1" applyFill="1" applyBorder="1" applyAlignment="1">
      <alignment horizontal="center" vertical="center"/>
    </xf>
    <xf numFmtId="38" fontId="11" fillId="0" borderId="1" xfId="0" applyNumberFormat="1" applyFont="1" applyFill="1" applyBorder="1" applyAlignment="1">
      <alignment vertical="center"/>
    </xf>
    <xf numFmtId="0" fontId="0" fillId="12" borderId="4" xfId="0" applyFill="1" applyBorder="1" applyAlignment="1">
      <alignment horizontal="center" vertical="center"/>
    </xf>
    <xf numFmtId="0" fontId="0" fillId="12" borderId="4" xfId="0" applyFill="1" applyBorder="1" applyAlignment="1">
      <alignment horizontal="center" vertical="center" shrinkToFit="1"/>
    </xf>
    <xf numFmtId="0" fontId="0" fillId="12" borderId="4" xfId="0" applyFill="1" applyBorder="1">
      <alignment vertical="center"/>
    </xf>
    <xf numFmtId="0" fontId="0" fillId="12" borderId="4" xfId="0" applyFill="1" applyBorder="1" applyAlignment="1">
      <alignment vertical="center" wrapText="1"/>
    </xf>
    <xf numFmtId="179" fontId="11" fillId="12" borderId="4" xfId="0" applyNumberFormat="1" applyFont="1" applyFill="1" applyBorder="1" applyAlignment="1" applyProtection="1">
      <alignment vertical="center"/>
      <protection locked="0"/>
    </xf>
    <xf numFmtId="38" fontId="11" fillId="12" borderId="4" xfId="0" applyNumberFormat="1" applyFont="1" applyFill="1" applyBorder="1" applyAlignment="1">
      <alignment vertical="center"/>
    </xf>
    <xf numFmtId="38" fontId="0" fillId="12" borderId="4" xfId="1" applyFont="1" applyFill="1" applyBorder="1" applyAlignment="1">
      <alignment vertical="center"/>
    </xf>
    <xf numFmtId="176" fontId="0" fillId="12" borderId="4" xfId="0" applyNumberFormat="1" applyFill="1" applyBorder="1" applyAlignment="1">
      <alignment horizontal="center" vertical="center"/>
    </xf>
    <xf numFmtId="178" fontId="5" fillId="12" borderId="4" xfId="0" applyNumberFormat="1" applyFont="1" applyFill="1" applyBorder="1" applyAlignment="1">
      <alignment horizontal="center" vertical="center"/>
    </xf>
    <xf numFmtId="0" fontId="5" fillId="12" borderId="4" xfId="0" applyFont="1" applyFill="1" applyBorder="1" applyAlignment="1">
      <alignment horizontal="center" vertical="center"/>
    </xf>
    <xf numFmtId="14" fontId="0" fillId="12" borderId="4" xfId="0" applyNumberFormat="1" applyFill="1" applyBorder="1" applyAlignment="1">
      <alignment horizontal="center" vertical="center"/>
    </xf>
    <xf numFmtId="0" fontId="0" fillId="12" borderId="0" xfId="0" applyFill="1">
      <alignment vertical="center"/>
    </xf>
    <xf numFmtId="49" fontId="5" fillId="0" borderId="4" xfId="0" applyNumberFormat="1" applyFont="1" applyFill="1" applyBorder="1" applyAlignment="1">
      <alignment horizontal="center" vertical="center"/>
    </xf>
    <xf numFmtId="0" fontId="0" fillId="13" borderId="4" xfId="0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14" fontId="0" fillId="0" borderId="4" xfId="0" applyNumberFormat="1" applyFill="1" applyBorder="1" applyAlignment="1">
      <alignment horizontal="center" vertical="center" wrapText="1"/>
    </xf>
    <xf numFmtId="0" fontId="0" fillId="0" borderId="4" xfId="0" applyFill="1" applyBorder="1" applyAlignment="1">
      <alignment vertical="center"/>
    </xf>
    <xf numFmtId="0" fontId="0" fillId="14" borderId="4" xfId="0" applyFont="1" applyFill="1" applyBorder="1" applyAlignment="1">
      <alignment horizontal="center" vertical="center"/>
    </xf>
    <xf numFmtId="0" fontId="5" fillId="0" borderId="4" xfId="0" applyFont="1" applyFill="1" applyBorder="1" applyAlignment="1">
      <alignment vertical="center" wrapText="1"/>
    </xf>
    <xf numFmtId="176" fontId="5" fillId="0" borderId="4" xfId="0" applyNumberFormat="1" applyFont="1" applyFill="1" applyBorder="1" applyAlignment="1">
      <alignment horizontal="center" vertical="center"/>
    </xf>
    <xf numFmtId="14" fontId="5" fillId="0" borderId="4" xfId="0" applyNumberFormat="1" applyFont="1" applyFill="1" applyBorder="1" applyAlignment="1">
      <alignment horizontal="center" vertical="center"/>
    </xf>
    <xf numFmtId="0" fontId="5" fillId="0" borderId="0" xfId="0" applyFont="1" applyFill="1">
      <alignment vertical="center"/>
    </xf>
    <xf numFmtId="0" fontId="13" fillId="0" borderId="4" xfId="0" applyFont="1" applyFill="1" applyBorder="1" applyAlignment="1">
      <alignment vertical="center" wrapText="1"/>
    </xf>
    <xf numFmtId="0" fontId="14" fillId="0" borderId="4" xfId="0" applyFont="1" applyFill="1" applyBorder="1" applyAlignment="1">
      <alignment horizontal="center" vertical="center"/>
    </xf>
    <xf numFmtId="0" fontId="15" fillId="0" borderId="4" xfId="0" applyFont="1" applyBorder="1">
      <alignment vertical="center"/>
    </xf>
    <xf numFmtId="0" fontId="16" fillId="0" borderId="4" xfId="0" applyFont="1" applyFill="1" applyBorder="1">
      <alignment vertical="center"/>
    </xf>
    <xf numFmtId="0" fontId="17" fillId="0" borderId="4" xfId="0" applyFont="1" applyFill="1" applyBorder="1">
      <alignment vertical="center"/>
    </xf>
    <xf numFmtId="0" fontId="0" fillId="0" borderId="4" xfId="0" applyFill="1" applyBorder="1" applyAlignment="1">
      <alignment horizontal="center" vertical="center" wrapText="1"/>
    </xf>
    <xf numFmtId="180" fontId="11" fillId="0" borderId="4" xfId="0" applyNumberFormat="1" applyFont="1" applyBorder="1" applyAlignment="1">
      <alignment horizontal="center" vertical="center"/>
    </xf>
    <xf numFmtId="14" fontId="11" fillId="0" borderId="4" xfId="0" applyNumberFormat="1" applyFon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0" xfId="0" applyFill="1" applyBorder="1">
      <alignment vertical="center"/>
    </xf>
    <xf numFmtId="0" fontId="18" fillId="15" borderId="4" xfId="0" applyFont="1" applyFill="1" applyBorder="1" applyAlignment="1">
      <alignment horizontal="center" vertical="center"/>
    </xf>
    <xf numFmtId="0" fontId="18" fillId="15" borderId="4" xfId="0" applyFont="1" applyFill="1" applyBorder="1" applyAlignment="1">
      <alignment horizontal="center" vertical="center" shrinkToFit="1"/>
    </xf>
    <xf numFmtId="0" fontId="19" fillId="15" borderId="4" xfId="0" applyFont="1" applyFill="1" applyBorder="1" applyAlignment="1">
      <alignment horizontal="center" vertical="center"/>
    </xf>
    <xf numFmtId="38" fontId="18" fillId="15" borderId="4" xfId="0" applyNumberFormat="1" applyFont="1" applyFill="1" applyBorder="1" applyAlignment="1">
      <alignment vertical="center"/>
    </xf>
    <xf numFmtId="38" fontId="18" fillId="15" borderId="4" xfId="1" applyFont="1" applyFill="1" applyBorder="1" applyAlignment="1">
      <alignment vertical="center"/>
    </xf>
    <xf numFmtId="176" fontId="18" fillId="15" borderId="4" xfId="0" applyNumberFormat="1" applyFont="1" applyFill="1" applyBorder="1" applyAlignment="1">
      <alignment horizontal="center" vertical="center"/>
    </xf>
    <xf numFmtId="14" fontId="18" fillId="15" borderId="4" xfId="0" applyNumberFormat="1" applyFont="1" applyFill="1" applyBorder="1" applyAlignment="1">
      <alignment horizontal="center" vertical="center"/>
    </xf>
    <xf numFmtId="0" fontId="18" fillId="15" borderId="4" xfId="0" applyFont="1" applyFill="1" applyBorder="1" applyAlignment="1">
      <alignment vertical="center"/>
    </xf>
    <xf numFmtId="0" fontId="0" fillId="0" borderId="4" xfId="0" applyFill="1" applyBorder="1" applyAlignment="1">
      <alignment horizontal="right" vertical="center"/>
    </xf>
    <xf numFmtId="0" fontId="21" fillId="0" borderId="4" xfId="4" applyFill="1" applyBorder="1" applyAlignment="1">
      <alignment horizontal="center" vertical="center"/>
    </xf>
    <xf numFmtId="0" fontId="0" fillId="0" borderId="0" xfId="0" applyAlignment="1">
      <alignment vertical="center" shrinkToFit="1"/>
    </xf>
    <xf numFmtId="38" fontId="5" fillId="0" borderId="0" xfId="1" applyAlignment="1">
      <alignment vertical="center"/>
    </xf>
    <xf numFmtId="38" fontId="5" fillId="2" borderId="1" xfId="1" applyFill="1" applyBorder="1" applyAlignment="1">
      <alignment horizontal="center" vertical="center"/>
    </xf>
    <xf numFmtId="178" fontId="0" fillId="2" borderId="1" xfId="0" applyNumberFormat="1" applyFill="1" applyBorder="1" applyAlignment="1">
      <alignment horizontal="center" vertical="center"/>
    </xf>
    <xf numFmtId="0" fontId="0" fillId="16" borderId="4" xfId="0" applyFill="1" applyBorder="1" applyAlignment="1">
      <alignment horizontal="center" vertical="center"/>
    </xf>
    <xf numFmtId="38" fontId="5" fillId="2" borderId="8" xfId="1" applyFill="1" applyBorder="1" applyAlignment="1">
      <alignment vertical="center"/>
    </xf>
    <xf numFmtId="38" fontId="5" fillId="0" borderId="4" xfId="1" applyFill="1" applyBorder="1" applyAlignment="1">
      <alignment vertical="center"/>
    </xf>
    <xf numFmtId="14" fontId="0" fillId="0" borderId="2" xfId="0" applyNumberFormat="1" applyFill="1" applyBorder="1" applyAlignment="1">
      <alignment horizontal="center" vertical="center"/>
    </xf>
    <xf numFmtId="14" fontId="0" fillId="0" borderId="12" xfId="0" applyNumberFormat="1" applyFill="1" applyBorder="1" applyAlignment="1">
      <alignment horizontal="center" vertical="center"/>
    </xf>
    <xf numFmtId="0" fontId="0" fillId="0" borderId="4" xfId="0" applyBorder="1" applyAlignment="1">
      <alignment vertical="center"/>
    </xf>
    <xf numFmtId="49" fontId="0" fillId="0" borderId="4" xfId="0" applyNumberFormat="1" applyBorder="1" applyAlignment="1">
      <alignment horizontal="center" vertical="center"/>
    </xf>
    <xf numFmtId="181" fontId="0" fillId="0" borderId="4" xfId="0" applyNumberFormat="1" applyFill="1" applyBorder="1" applyAlignment="1">
      <alignment horizontal="center" vertical="center"/>
    </xf>
    <xf numFmtId="49" fontId="0" fillId="0" borderId="4" xfId="0" applyNumberFormat="1" applyFill="1" applyBorder="1" applyAlignment="1">
      <alignment horizontal="center" vertical="center"/>
    </xf>
    <xf numFmtId="14" fontId="0" fillId="8" borderId="2" xfId="0" applyNumberFormat="1" applyFill="1" applyBorder="1" applyAlignment="1">
      <alignment horizontal="center" vertical="center"/>
    </xf>
    <xf numFmtId="178" fontId="0" fillId="0" borderId="1" xfId="0" applyNumberFormat="1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0" fillId="0" borderId="13" xfId="0" applyFill="1" applyBorder="1" applyAlignment="1">
      <alignment horizontal="center" vertical="center"/>
    </xf>
    <xf numFmtId="14" fontId="0" fillId="0" borderId="3" xfId="0" applyNumberFormat="1" applyFill="1" applyBorder="1" applyAlignment="1">
      <alignment horizontal="center" vertical="center"/>
    </xf>
    <xf numFmtId="38" fontId="5" fillId="0" borderId="15" xfId="1" applyFill="1" applyBorder="1" applyAlignment="1">
      <alignment vertical="center"/>
    </xf>
    <xf numFmtId="0" fontId="16" fillId="0" borderId="0" xfId="0" applyFont="1" applyFill="1" applyBorder="1" applyAlignment="1">
      <alignment vertical="center"/>
    </xf>
    <xf numFmtId="38" fontId="5" fillId="0" borderId="4" xfId="1" applyBorder="1" applyAlignment="1">
      <alignment vertical="center"/>
    </xf>
    <xf numFmtId="0" fontId="0" fillId="0" borderId="4" xfId="0" applyFont="1" applyFill="1" applyBorder="1">
      <alignment vertical="center"/>
    </xf>
    <xf numFmtId="0" fontId="12" fillId="9" borderId="4" xfId="0" applyFont="1" applyFill="1" applyBorder="1" applyAlignment="1">
      <alignment horizontal="center" vertical="center"/>
    </xf>
    <xf numFmtId="0" fontId="12" fillId="0" borderId="4" xfId="0" applyFont="1" applyFill="1" applyBorder="1" applyAlignment="1">
      <alignment horizontal="center" vertical="center"/>
    </xf>
    <xf numFmtId="0" fontId="0" fillId="0" borderId="4" xfId="0" quotePrefix="1" applyBorder="1" applyAlignment="1">
      <alignment vertical="center"/>
    </xf>
    <xf numFmtId="0" fontId="0" fillId="0" borderId="4" xfId="0" quotePrefix="1" applyFill="1" applyBorder="1" applyAlignment="1">
      <alignment vertical="center"/>
    </xf>
    <xf numFmtId="14" fontId="0" fillId="0" borderId="4" xfId="0" applyNumberFormat="1" applyFill="1" applyBorder="1" applyAlignment="1">
      <alignment vertical="center"/>
    </xf>
    <xf numFmtId="176" fontId="0" fillId="0" borderId="4" xfId="0" applyNumberFormat="1" applyFill="1" applyBorder="1" applyAlignment="1">
      <alignment vertical="center"/>
    </xf>
    <xf numFmtId="178" fontId="0" fillId="0" borderId="4" xfId="0" applyNumberFormat="1" applyFill="1" applyBorder="1" applyAlignment="1">
      <alignment vertical="center"/>
    </xf>
    <xf numFmtId="0" fontId="0" fillId="17" borderId="0" xfId="0" applyFill="1">
      <alignment vertical="center"/>
    </xf>
    <xf numFmtId="49" fontId="0" fillId="0" borderId="4" xfId="0" applyNumberFormat="1" applyFill="1" applyBorder="1">
      <alignment vertical="center"/>
    </xf>
    <xf numFmtId="176" fontId="0" fillId="9" borderId="4" xfId="0" applyNumberForma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6" borderId="4" xfId="0" applyFill="1" applyBorder="1" applyAlignment="1">
      <alignment vertical="center"/>
    </xf>
    <xf numFmtId="0" fontId="0" fillId="11" borderId="4" xfId="0" applyFill="1" applyBorder="1" applyAlignment="1">
      <alignment vertical="center"/>
    </xf>
    <xf numFmtId="0" fontId="0" fillId="12" borderId="4" xfId="0" applyFill="1" applyBorder="1" applyAlignment="1">
      <alignment vertical="center"/>
    </xf>
    <xf numFmtId="49" fontId="0" fillId="0" borderId="4" xfId="0" applyNumberFormat="1" applyFill="1" applyBorder="1" applyAlignment="1">
      <alignment vertical="center"/>
    </xf>
    <xf numFmtId="0" fontId="5" fillId="0" borderId="4" xfId="0" applyFont="1" applyFill="1" applyBorder="1" applyAlignment="1">
      <alignment vertical="center"/>
    </xf>
    <xf numFmtId="0" fontId="0" fillId="9" borderId="4" xfId="0" applyFill="1" applyBorder="1" applyAlignment="1">
      <alignment vertical="center"/>
    </xf>
    <xf numFmtId="0" fontId="6" fillId="0" borderId="0" xfId="0" applyFont="1" applyAlignment="1">
      <alignment vertical="center"/>
    </xf>
    <xf numFmtId="38" fontId="11" fillId="0" borderId="4" xfId="1" applyFont="1" applyFill="1" applyBorder="1" applyAlignment="1">
      <alignment vertical="center"/>
    </xf>
    <xf numFmtId="3" fontId="11" fillId="0" borderId="4" xfId="0" applyNumberFormat="1" applyFont="1" applyFill="1" applyBorder="1" applyAlignment="1">
      <alignment vertical="center"/>
    </xf>
    <xf numFmtId="3" fontId="0" fillId="0" borderId="4" xfId="0" applyNumberFormat="1" applyFill="1" applyBorder="1" applyAlignment="1">
      <alignment vertical="center"/>
    </xf>
    <xf numFmtId="0" fontId="0" fillId="0" borderId="4" xfId="0" applyBorder="1" applyAlignment="1">
      <alignment horizontal="center" vertical="center" shrinkToFit="1"/>
    </xf>
    <xf numFmtId="182" fontId="18" fillId="0" borderId="4" xfId="7" applyNumberFormat="1" applyFont="1" applyFill="1" applyBorder="1" applyAlignment="1">
      <alignment horizontal="center" vertical="center"/>
    </xf>
    <xf numFmtId="182" fontId="18" fillId="0" borderId="4" xfId="7" applyNumberFormat="1" applyFont="1" applyFill="1" applyBorder="1" applyAlignment="1">
      <alignment horizontal="right" vertical="center"/>
    </xf>
    <xf numFmtId="176" fontId="18" fillId="0" borderId="4" xfId="7" applyNumberFormat="1" applyFont="1" applyFill="1" applyBorder="1" applyAlignment="1">
      <alignment horizontal="center" vertical="center"/>
    </xf>
    <xf numFmtId="182" fontId="18" fillId="0" borderId="4" xfId="7" applyNumberFormat="1" applyFont="1" applyFill="1" applyBorder="1" applyAlignment="1">
      <alignment horizontal="left" vertical="center"/>
    </xf>
    <xf numFmtId="0" fontId="20" fillId="0" borderId="4" xfId="0" applyFont="1" applyFill="1" applyBorder="1" applyAlignment="1">
      <alignment vertical="center" wrapText="1"/>
    </xf>
    <xf numFmtId="0" fontId="13" fillId="2" borderId="1" xfId="0" applyFont="1" applyFill="1" applyBorder="1" applyAlignment="1">
      <alignment horizontal="center" vertical="center"/>
    </xf>
    <xf numFmtId="0" fontId="13" fillId="18" borderId="4" xfId="0" applyFont="1" applyFill="1" applyBorder="1" applyAlignment="1">
      <alignment horizontal="center" vertical="center"/>
    </xf>
    <xf numFmtId="0" fontId="13" fillId="6" borderId="4" xfId="0" applyFont="1" applyFill="1" applyBorder="1" applyAlignment="1">
      <alignment horizontal="center" vertical="center"/>
    </xf>
    <xf numFmtId="0" fontId="13" fillId="0" borderId="0" xfId="0" applyFont="1">
      <alignment vertical="center"/>
    </xf>
    <xf numFmtId="0" fontId="13" fillId="0" borderId="4" xfId="0" applyFont="1" applyFill="1" applyBorder="1" applyAlignment="1">
      <alignment horizontal="center" vertical="center"/>
    </xf>
    <xf numFmtId="178" fontId="13" fillId="0" borderId="4" xfId="0" applyNumberFormat="1" applyFont="1" applyFill="1" applyBorder="1" applyAlignment="1">
      <alignment horizontal="center" vertical="center"/>
    </xf>
    <xf numFmtId="0" fontId="13" fillId="0" borderId="4" xfId="0" applyFont="1" applyFill="1" applyBorder="1">
      <alignment vertical="center"/>
    </xf>
    <xf numFmtId="0" fontId="25" fillId="0" borderId="4" xfId="0" applyFont="1" applyBorder="1">
      <alignment vertical="center"/>
    </xf>
    <xf numFmtId="0" fontId="13" fillId="0" borderId="4" xfId="0" applyFont="1" applyFill="1" applyBorder="1" applyAlignment="1">
      <alignment vertical="center"/>
    </xf>
    <xf numFmtId="14" fontId="13" fillId="0" borderId="4" xfId="0" applyNumberFormat="1" applyFont="1" applyFill="1" applyBorder="1" applyAlignment="1">
      <alignment horizontal="center" vertical="center"/>
    </xf>
    <xf numFmtId="0" fontId="13" fillId="19" borderId="4" xfId="0" applyFont="1" applyFill="1" applyBorder="1" applyAlignment="1">
      <alignment horizontal="center" vertical="center"/>
    </xf>
    <xf numFmtId="0" fontId="13" fillId="0" borderId="0" xfId="0" applyFont="1" applyFill="1">
      <alignment vertical="center"/>
    </xf>
    <xf numFmtId="0" fontId="26" fillId="0" borderId="4" xfId="0" applyFont="1" applyFill="1" applyBorder="1" applyAlignment="1">
      <alignment horizontal="center" vertical="center"/>
    </xf>
    <xf numFmtId="0" fontId="13" fillId="20" borderId="4" xfId="0" applyFont="1" applyFill="1" applyBorder="1" applyAlignment="1">
      <alignment horizontal="center" vertical="center"/>
    </xf>
    <xf numFmtId="180" fontId="13" fillId="0" borderId="4" xfId="0" applyNumberFormat="1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 wrapText="1"/>
    </xf>
    <xf numFmtId="14" fontId="21" fillId="0" borderId="4" xfId="0" applyNumberFormat="1" applyFont="1" applyBorder="1" applyAlignment="1">
      <alignment horizontal="center" vertical="center"/>
    </xf>
    <xf numFmtId="0" fontId="27" fillId="0" borderId="4" xfId="0" applyFont="1" applyFill="1" applyBorder="1" applyAlignment="1">
      <alignment vertical="center" shrinkToFit="1"/>
    </xf>
    <xf numFmtId="49" fontId="0" fillId="0" borderId="4" xfId="0" quotePrefix="1" applyNumberFormat="1" applyFill="1" applyBorder="1" applyAlignment="1">
      <alignment vertical="center"/>
    </xf>
    <xf numFmtId="176" fontId="0" fillId="0" borderId="4" xfId="0" applyNumberFormat="1" applyFont="1" applyFill="1" applyBorder="1" applyAlignment="1">
      <alignment horizontal="center" vertical="center"/>
    </xf>
    <xf numFmtId="176" fontId="0" fillId="9" borderId="4" xfId="0" applyNumberFormat="1" applyFont="1" applyFill="1" applyBorder="1" applyAlignment="1">
      <alignment horizontal="center" vertical="center"/>
    </xf>
    <xf numFmtId="0" fontId="27" fillId="0" borderId="4" xfId="0" applyFont="1" applyFill="1" applyBorder="1" applyAlignment="1">
      <alignment vertical="center"/>
    </xf>
    <xf numFmtId="0" fontId="0" fillId="0" borderId="4" xfId="0" applyFont="1" applyFill="1" applyBorder="1" applyAlignment="1">
      <alignment vertical="center"/>
    </xf>
    <xf numFmtId="0" fontId="12" fillId="0" borderId="4" xfId="0" applyFont="1" applyBorder="1" applyAlignment="1">
      <alignment vertical="center" wrapText="1" shrinkToFit="1"/>
    </xf>
    <xf numFmtId="0" fontId="0" fillId="21" borderId="4" xfId="0" applyFill="1" applyBorder="1" applyAlignment="1">
      <alignment horizontal="center" vertical="center"/>
    </xf>
    <xf numFmtId="0" fontId="0" fillId="22" borderId="4" xfId="0" applyFont="1" applyFill="1" applyBorder="1" applyAlignment="1">
      <alignment horizontal="center" vertical="center"/>
    </xf>
    <xf numFmtId="0" fontId="0" fillId="22" borderId="4" xfId="0" applyFill="1" applyBorder="1" applyAlignment="1">
      <alignment horizontal="center" vertical="center" shrinkToFit="1"/>
    </xf>
    <xf numFmtId="0" fontId="0" fillId="22" borderId="4" xfId="0" applyFill="1" applyBorder="1" applyAlignment="1">
      <alignment horizontal="center" vertical="center"/>
    </xf>
    <xf numFmtId="0" fontId="0" fillId="22" borderId="4" xfId="0" applyFill="1" applyBorder="1">
      <alignment vertical="center"/>
    </xf>
    <xf numFmtId="0" fontId="0" fillId="22" borderId="4" xfId="0" applyFill="1" applyBorder="1" applyAlignment="1">
      <alignment vertical="center" wrapText="1"/>
    </xf>
    <xf numFmtId="0" fontId="0" fillId="22" borderId="4" xfId="0" applyFill="1" applyBorder="1" applyAlignment="1">
      <alignment vertical="center"/>
    </xf>
    <xf numFmtId="38" fontId="0" fillId="22" borderId="4" xfId="1" applyFont="1" applyFill="1" applyBorder="1" applyAlignment="1">
      <alignment vertical="center"/>
    </xf>
    <xf numFmtId="176" fontId="0" fillId="22" borderId="4" xfId="0" applyNumberFormat="1" applyFill="1" applyBorder="1" applyAlignment="1">
      <alignment horizontal="center" vertical="center"/>
    </xf>
    <xf numFmtId="14" fontId="0" fillId="22" borderId="4" xfId="0" applyNumberFormat="1" applyFill="1" applyBorder="1" applyAlignment="1">
      <alignment horizontal="center" vertical="center"/>
    </xf>
    <xf numFmtId="0" fontId="0" fillId="22" borderId="0" xfId="0" applyFill="1">
      <alignment vertical="center"/>
    </xf>
    <xf numFmtId="0" fontId="27" fillId="0" borderId="4" xfId="0" applyFont="1" applyFill="1" applyBorder="1" applyAlignment="1">
      <alignment horizontal="center" vertical="center"/>
    </xf>
    <xf numFmtId="0" fontId="0" fillId="23" borderId="4" xfId="0" applyFill="1" applyBorder="1" applyAlignment="1">
      <alignment horizontal="center" vertical="center"/>
    </xf>
    <xf numFmtId="0" fontId="0" fillId="23" borderId="4" xfId="0" applyFill="1" applyBorder="1" applyAlignment="1">
      <alignment horizontal="center" vertical="center" shrinkToFit="1"/>
    </xf>
    <xf numFmtId="0" fontId="0" fillId="23" borderId="4" xfId="0" applyFill="1" applyBorder="1">
      <alignment vertical="center"/>
    </xf>
    <xf numFmtId="0" fontId="0" fillId="23" borderId="4" xfId="0" applyFill="1" applyBorder="1" applyAlignment="1">
      <alignment vertical="center" wrapText="1"/>
    </xf>
    <xf numFmtId="0" fontId="0" fillId="23" borderId="4" xfId="0" applyFill="1" applyBorder="1" applyAlignment="1">
      <alignment vertical="center"/>
    </xf>
    <xf numFmtId="38" fontId="0" fillId="23" borderId="4" xfId="1" applyFont="1" applyFill="1" applyBorder="1" applyAlignment="1">
      <alignment vertical="center"/>
    </xf>
    <xf numFmtId="176" fontId="0" fillId="23" borderId="4" xfId="0" applyNumberFormat="1" applyFill="1" applyBorder="1" applyAlignment="1">
      <alignment horizontal="center" vertical="center"/>
    </xf>
    <xf numFmtId="14" fontId="0" fillId="23" borderId="4" xfId="0" applyNumberFormat="1" applyFill="1" applyBorder="1" applyAlignment="1">
      <alignment horizontal="center" vertical="center"/>
    </xf>
    <xf numFmtId="176" fontId="27" fillId="0" borderId="4" xfId="0" applyNumberFormat="1" applyFont="1" applyFill="1" applyBorder="1" applyAlignment="1">
      <alignment horizontal="center" vertical="center"/>
    </xf>
    <xf numFmtId="0" fontId="0" fillId="22" borderId="4" xfId="0" applyFill="1" applyBorder="1" applyAlignment="1">
      <alignment vertical="center" shrinkToFit="1"/>
    </xf>
    <xf numFmtId="0" fontId="27" fillId="22" borderId="0" xfId="0" applyFont="1" applyFill="1">
      <alignment vertical="center"/>
    </xf>
    <xf numFmtId="0" fontId="13" fillId="22" borderId="4" xfId="0" applyFont="1" applyFill="1" applyBorder="1" applyAlignment="1">
      <alignment vertical="center" wrapText="1" shrinkToFit="1"/>
    </xf>
    <xf numFmtId="0" fontId="27" fillId="0" borderId="0" xfId="0" applyFont="1">
      <alignment vertical="center"/>
    </xf>
    <xf numFmtId="0" fontId="0" fillId="0" borderId="14" xfId="0" applyFill="1" applyBorder="1">
      <alignment vertical="center"/>
    </xf>
    <xf numFmtId="176" fontId="0" fillId="0" borderId="0" xfId="0" applyNumberFormat="1" applyAlignment="1">
      <alignment vertical="center"/>
    </xf>
    <xf numFmtId="0" fontId="27" fillId="22" borderId="16" xfId="0" applyFont="1" applyFill="1" applyBorder="1" applyAlignment="1">
      <alignment vertical="center"/>
    </xf>
    <xf numFmtId="14" fontId="27" fillId="0" borderId="16" xfId="0" applyNumberFormat="1" applyFont="1" applyFill="1" applyBorder="1" applyAlignment="1">
      <alignment vertical="center"/>
    </xf>
    <xf numFmtId="176" fontId="0" fillId="6" borderId="4" xfId="0" applyNumberFormat="1" applyFill="1" applyBorder="1" applyAlignment="1">
      <alignment horizontal="center" vertical="center"/>
    </xf>
    <xf numFmtId="176" fontId="0" fillId="0" borderId="4" xfId="0" applyNumberFormat="1" applyBorder="1" applyAlignment="1">
      <alignment vertical="center"/>
    </xf>
    <xf numFmtId="176" fontId="27" fillId="0" borderId="4" xfId="0" applyNumberFormat="1" applyFont="1" applyFill="1" applyBorder="1" applyAlignment="1">
      <alignment vertical="center"/>
    </xf>
    <xf numFmtId="0" fontId="30" fillId="0" borderId="0" xfId="0" applyFont="1" applyAlignment="1">
      <alignment horizontal="right" vertical="center"/>
    </xf>
    <xf numFmtId="0" fontId="5" fillId="0" borderId="2" xfId="0" applyFont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14" fontId="0" fillId="0" borderId="8" xfId="0" applyNumberFormat="1" applyBorder="1" applyAlignment="1">
      <alignment horizontal="center" vertical="center"/>
    </xf>
    <xf numFmtId="0" fontId="0" fillId="24" borderId="4" xfId="0" applyFill="1" applyBorder="1" applyAlignment="1">
      <alignment horizontal="center" vertical="center" shrinkToFit="1"/>
    </xf>
    <xf numFmtId="0" fontId="18" fillId="0" borderId="4" xfId="0" applyFont="1" applyFill="1" applyBorder="1" applyAlignment="1">
      <alignment horizontal="center" vertical="center" shrinkToFit="1"/>
    </xf>
    <xf numFmtId="0" fontId="0" fillId="15" borderId="4" xfId="0" applyFill="1" applyBorder="1" applyAlignment="1">
      <alignment horizontal="center" vertical="center" shrinkToFit="1"/>
    </xf>
    <xf numFmtId="14" fontId="0" fillId="0" borderId="4" xfId="0" applyNumberFormat="1" applyFill="1" applyBorder="1">
      <alignment vertical="center"/>
    </xf>
    <xf numFmtId="180" fontId="11" fillId="0" borderId="3" xfId="0" applyNumberFormat="1" applyFont="1" applyFill="1" applyBorder="1" applyAlignment="1">
      <alignment horizontal="center" vertical="center"/>
    </xf>
    <xf numFmtId="180" fontId="11" fillId="0" borderId="4" xfId="0" applyNumberFormat="1" applyFont="1" applyFill="1" applyBorder="1" applyAlignment="1">
      <alignment horizontal="center" vertical="center"/>
    </xf>
    <xf numFmtId="0" fontId="20" fillId="0" borderId="4" xfId="0" applyFont="1" applyFill="1" applyBorder="1" applyAlignment="1">
      <alignment horizontal="center" vertical="center"/>
    </xf>
    <xf numFmtId="0" fontId="0" fillId="2" borderId="17" xfId="0" applyFill="1" applyBorder="1" applyAlignment="1">
      <alignment vertical="center"/>
    </xf>
    <xf numFmtId="0" fontId="0" fillId="11" borderId="2" xfId="0" applyFill="1" applyBorder="1" applyAlignment="1">
      <alignment horizontal="center" vertical="center"/>
    </xf>
    <xf numFmtId="0" fontId="0" fillId="0" borderId="2" xfId="0" applyFill="1" applyBorder="1">
      <alignment vertical="center"/>
    </xf>
    <xf numFmtId="0" fontId="0" fillId="12" borderId="2" xfId="0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18" fillId="15" borderId="2" xfId="0" applyFont="1" applyFill="1" applyBorder="1" applyAlignment="1">
      <alignment horizontal="center" vertical="center"/>
    </xf>
    <xf numFmtId="0" fontId="0" fillId="22" borderId="2" xfId="0" applyFill="1" applyBorder="1" applyAlignment="1">
      <alignment horizontal="center" vertical="center"/>
    </xf>
    <xf numFmtId="182" fontId="18" fillId="0" borderId="2" xfId="7" applyNumberFormat="1" applyFont="1" applyFill="1" applyBorder="1" applyAlignment="1">
      <alignment horizontal="center" vertical="center"/>
    </xf>
    <xf numFmtId="0" fontId="0" fillId="23" borderId="2" xfId="0" applyFill="1" applyBorder="1" applyAlignment="1">
      <alignment horizontal="center" vertical="center"/>
    </xf>
    <xf numFmtId="0" fontId="0" fillId="11" borderId="3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3" xfId="0" applyFill="1" applyBorder="1">
      <alignment vertical="center"/>
    </xf>
    <xf numFmtId="0" fontId="0" fillId="12" borderId="3" xfId="0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/>
    </xf>
    <xf numFmtId="0" fontId="18" fillId="15" borderId="3" xfId="0" applyFont="1" applyFill="1" applyBorder="1" applyAlignment="1">
      <alignment horizontal="center" vertical="center"/>
    </xf>
    <xf numFmtId="0" fontId="0" fillId="22" borderId="3" xfId="0" applyFill="1" applyBorder="1" applyAlignment="1">
      <alignment horizontal="center" vertical="center"/>
    </xf>
    <xf numFmtId="182" fontId="18" fillId="0" borderId="3" xfId="7" applyNumberFormat="1" applyFont="1" applyFill="1" applyBorder="1" applyAlignment="1">
      <alignment horizontal="center" vertical="center"/>
    </xf>
    <xf numFmtId="0" fontId="0" fillId="23" borderId="3" xfId="0" applyFill="1" applyBorder="1" applyAlignment="1">
      <alignment horizontal="center" vertical="center"/>
    </xf>
    <xf numFmtId="0" fontId="0" fillId="0" borderId="18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25" borderId="4" xfId="0" applyFill="1" applyBorder="1" applyAlignment="1">
      <alignment horizontal="center" vertical="center"/>
    </xf>
    <xf numFmtId="0" fontId="0" fillId="25" borderId="4" xfId="0" applyFill="1" applyBorder="1" applyAlignment="1">
      <alignment horizontal="center" vertical="center" shrinkToFit="1"/>
    </xf>
    <xf numFmtId="0" fontId="0" fillId="0" borderId="4" xfId="0" applyFont="1" applyFill="1" applyBorder="1" applyAlignment="1">
      <alignment horizontal="center" vertical="center" shrinkToFit="1"/>
    </xf>
    <xf numFmtId="178" fontId="5" fillId="0" borderId="2" xfId="0" applyNumberFormat="1" applyFont="1" applyBorder="1" applyAlignment="1">
      <alignment horizontal="center" vertical="center"/>
    </xf>
    <xf numFmtId="178" fontId="5" fillId="0" borderId="2" xfId="0" applyNumberFormat="1" applyFont="1" applyFill="1" applyBorder="1" applyAlignment="1">
      <alignment horizontal="center" vertical="center"/>
    </xf>
    <xf numFmtId="178" fontId="5" fillId="0" borderId="12" xfId="0" applyNumberFormat="1" applyFont="1" applyFill="1" applyBorder="1" applyAlignment="1">
      <alignment horizontal="center" vertical="center"/>
    </xf>
    <xf numFmtId="180" fontId="5" fillId="0" borderId="12" xfId="0" applyNumberFormat="1" applyFont="1" applyFill="1" applyBorder="1" applyAlignment="1">
      <alignment horizontal="center" vertical="center"/>
    </xf>
    <xf numFmtId="180" fontId="5" fillId="0" borderId="2" xfId="0" applyNumberFormat="1" applyFont="1" applyFill="1" applyBorder="1" applyAlignment="1">
      <alignment horizontal="center" vertical="center"/>
    </xf>
    <xf numFmtId="178" fontId="5" fillId="12" borderId="2" xfId="0" applyNumberFormat="1" applyFont="1" applyFill="1" applyBorder="1" applyAlignment="1">
      <alignment horizontal="center" vertical="center"/>
    </xf>
    <xf numFmtId="178" fontId="11" fillId="0" borderId="2" xfId="0" applyNumberFormat="1" applyFont="1" applyFill="1" applyBorder="1" applyAlignment="1">
      <alignment horizontal="center" vertical="center"/>
    </xf>
    <xf numFmtId="180" fontId="5" fillId="0" borderId="2" xfId="0" applyNumberFormat="1" applyFont="1" applyBorder="1" applyAlignment="1">
      <alignment horizontal="center" vertical="center"/>
    </xf>
    <xf numFmtId="14" fontId="18" fillId="15" borderId="2" xfId="0" applyNumberFormat="1" applyFont="1" applyFill="1" applyBorder="1" applyAlignment="1">
      <alignment horizontal="center" vertical="center"/>
    </xf>
    <xf numFmtId="14" fontId="0" fillId="22" borderId="2" xfId="0" applyNumberFormat="1" applyFill="1" applyBorder="1" applyAlignment="1">
      <alignment horizontal="center" vertical="center"/>
    </xf>
    <xf numFmtId="14" fontId="0" fillId="23" borderId="2" xfId="0" applyNumberForma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2" borderId="11" xfId="0" applyFill="1" applyBorder="1" applyAlignment="1">
      <alignment vertical="center" wrapText="1"/>
    </xf>
    <xf numFmtId="0" fontId="31" fillId="0" borderId="0" xfId="0" applyFont="1" applyFill="1">
      <alignment vertical="center"/>
    </xf>
    <xf numFmtId="0" fontId="0" fillId="2" borderId="8" xfId="0" applyFill="1" applyBorder="1" applyAlignment="1">
      <alignment horizontal="center" vertical="center"/>
    </xf>
    <xf numFmtId="0" fontId="0" fillId="26" borderId="4" xfId="0" applyFill="1" applyBorder="1" applyAlignment="1">
      <alignment horizontal="center" vertical="center"/>
    </xf>
    <xf numFmtId="0" fontId="0" fillId="20" borderId="4" xfId="0" applyFill="1" applyBorder="1" applyAlignment="1">
      <alignment horizontal="center" vertical="center"/>
    </xf>
    <xf numFmtId="0" fontId="0" fillId="26" borderId="4" xfId="0" applyFill="1" applyBorder="1">
      <alignment vertical="center"/>
    </xf>
    <xf numFmtId="0" fontId="0" fillId="27" borderId="4" xfId="0" applyFill="1" applyBorder="1" applyAlignment="1">
      <alignment horizontal="center" vertical="center"/>
    </xf>
    <xf numFmtId="176" fontId="0" fillId="0" borderId="4" xfId="0" applyNumberFormat="1" applyFill="1" applyBorder="1" applyAlignment="1">
      <alignment horizontal="center" vertical="center" wrapText="1"/>
    </xf>
    <xf numFmtId="0" fontId="0" fillId="0" borderId="19" xfId="0" applyFill="1" applyBorder="1" applyAlignment="1">
      <alignment vertical="center"/>
    </xf>
    <xf numFmtId="0" fontId="0" fillId="22" borderId="18" xfId="0" applyFill="1" applyBorder="1" applyAlignment="1">
      <alignment horizontal="center" vertical="center"/>
    </xf>
    <xf numFmtId="0" fontId="0" fillId="22" borderId="12" xfId="0" applyFill="1" applyBorder="1" applyAlignment="1">
      <alignment horizontal="center" vertical="center"/>
    </xf>
    <xf numFmtId="14" fontId="0" fillId="22" borderId="3" xfId="0" applyNumberFormat="1" applyFill="1" applyBorder="1" applyAlignment="1">
      <alignment horizontal="center" vertical="center"/>
    </xf>
    <xf numFmtId="0" fontId="18" fillId="9" borderId="4" xfId="0" applyFont="1" applyFill="1" applyBorder="1" applyAlignment="1">
      <alignment horizontal="center" vertical="center"/>
    </xf>
    <xf numFmtId="0" fontId="18" fillId="0" borderId="4" xfId="0" applyFont="1" applyFill="1" applyBorder="1">
      <alignment vertical="center"/>
    </xf>
    <xf numFmtId="0" fontId="18" fillId="0" borderId="4" xfId="0" applyFont="1" applyFill="1" applyBorder="1" applyAlignment="1">
      <alignment horizontal="center" vertical="center"/>
    </xf>
    <xf numFmtId="0" fontId="18" fillId="0" borderId="4" xfId="0" applyFont="1" applyFill="1" applyBorder="1" applyAlignment="1">
      <alignment vertical="center"/>
    </xf>
    <xf numFmtId="0" fontId="18" fillId="0" borderId="2" xfId="0" applyFont="1" applyFill="1" applyBorder="1" applyAlignment="1">
      <alignment horizontal="center" vertical="center"/>
    </xf>
    <xf numFmtId="0" fontId="18" fillId="0" borderId="18" xfId="0" applyFont="1" applyFill="1" applyBorder="1" applyAlignment="1">
      <alignment horizontal="center" vertical="center"/>
    </xf>
    <xf numFmtId="0" fontId="18" fillId="0" borderId="3" xfId="0" applyFont="1" applyFill="1" applyBorder="1" applyAlignment="1">
      <alignment horizontal="center" vertical="center"/>
    </xf>
    <xf numFmtId="38" fontId="18" fillId="0" borderId="4" xfId="1" applyFont="1" applyFill="1" applyBorder="1" applyAlignment="1">
      <alignment vertical="center"/>
    </xf>
    <xf numFmtId="176" fontId="18" fillId="0" borderId="4" xfId="0" applyNumberFormat="1" applyFont="1" applyFill="1" applyBorder="1" applyAlignment="1">
      <alignment horizontal="center" vertical="center"/>
    </xf>
    <xf numFmtId="14" fontId="18" fillId="0" borderId="2" xfId="0" applyNumberFormat="1" applyFont="1" applyFill="1" applyBorder="1" applyAlignment="1">
      <alignment horizontal="center" vertical="center"/>
    </xf>
    <xf numFmtId="0" fontId="18" fillId="0" borderId="12" xfId="0" applyFont="1" applyFill="1" applyBorder="1" applyAlignment="1">
      <alignment horizontal="center" vertical="center"/>
    </xf>
    <xf numFmtId="14" fontId="18" fillId="0" borderId="12" xfId="0" applyNumberFormat="1" applyFont="1" applyFill="1" applyBorder="1" applyAlignment="1">
      <alignment horizontal="center" vertical="center"/>
    </xf>
    <xf numFmtId="14" fontId="18" fillId="0" borderId="4" xfId="0" applyNumberFormat="1" applyFont="1" applyFill="1" applyBorder="1" applyAlignment="1">
      <alignment horizontal="center" vertical="center"/>
    </xf>
    <xf numFmtId="178" fontId="18" fillId="0" borderId="4" xfId="0" applyNumberFormat="1" applyFont="1" applyFill="1" applyBorder="1" applyAlignment="1">
      <alignment horizontal="center" vertical="center"/>
    </xf>
    <xf numFmtId="0" fontId="27" fillId="0" borderId="0" xfId="0" applyFont="1" applyFill="1">
      <alignment vertical="center"/>
    </xf>
    <xf numFmtId="14" fontId="27" fillId="0" borderId="19" xfId="0" applyNumberFormat="1" applyFont="1" applyFill="1" applyBorder="1" applyAlignment="1">
      <alignment vertical="center"/>
    </xf>
    <xf numFmtId="176" fontId="0" fillId="0" borderId="4" xfId="0" applyNumberFormat="1" applyFill="1" applyBorder="1" applyAlignment="1">
      <alignment horizontal="center" vertical="center" shrinkToFit="1"/>
    </xf>
    <xf numFmtId="0" fontId="0" fillId="0" borderId="14" xfId="0" applyFill="1" applyBorder="1" applyAlignment="1">
      <alignment horizontal="center" vertical="center"/>
    </xf>
    <xf numFmtId="178" fontId="0" fillId="0" borderId="4" xfId="0" applyNumberFormat="1" applyBorder="1">
      <alignment vertical="center"/>
    </xf>
    <xf numFmtId="178" fontId="0" fillId="14" borderId="4" xfId="0" applyNumberFormat="1" applyFill="1" applyBorder="1" applyAlignment="1">
      <alignment horizontal="center" vertical="center"/>
    </xf>
    <xf numFmtId="176" fontId="0" fillId="0" borderId="4" xfId="0" applyNumberFormat="1" applyFill="1" applyBorder="1" applyAlignment="1">
      <alignment horizontal="left" vertical="center"/>
    </xf>
    <xf numFmtId="14" fontId="0" fillId="0" borderId="7" xfId="0" applyNumberFormat="1" applyFill="1" applyBorder="1" applyAlignment="1">
      <alignment horizontal="center" vertical="center"/>
    </xf>
    <xf numFmtId="0" fontId="33" fillId="0" borderId="0" xfId="6" applyFont="1">
      <alignment vertical="center"/>
    </xf>
    <xf numFmtId="0" fontId="33" fillId="0" borderId="21" xfId="6" applyFont="1" applyFill="1" applyBorder="1" applyAlignment="1">
      <alignment horizontal="center" vertical="center"/>
    </xf>
    <xf numFmtId="0" fontId="33" fillId="0" borderId="23" xfId="6" applyFont="1" applyFill="1" applyBorder="1" applyAlignment="1">
      <alignment horizontal="center" vertical="center"/>
    </xf>
    <xf numFmtId="0" fontId="33" fillId="0" borderId="20" xfId="6" applyFont="1" applyFill="1" applyBorder="1" applyAlignment="1">
      <alignment horizontal="center" vertical="center"/>
    </xf>
    <xf numFmtId="0" fontId="33" fillId="0" borderId="20" xfId="6" applyFont="1" applyFill="1" applyBorder="1" applyAlignment="1">
      <alignment horizontal="left" vertical="center"/>
    </xf>
    <xf numFmtId="0" fontId="33" fillId="0" borderId="21" xfId="6" applyFont="1" applyFill="1" applyBorder="1" applyAlignment="1">
      <alignment horizontal="left" vertical="center"/>
    </xf>
    <xf numFmtId="0" fontId="33" fillId="0" borderId="23" xfId="6" applyFont="1" applyFill="1" applyBorder="1" applyAlignment="1">
      <alignment horizontal="left" vertical="center"/>
    </xf>
    <xf numFmtId="0" fontId="33" fillId="0" borderId="4" xfId="6" applyFont="1" applyFill="1" applyBorder="1" applyAlignment="1">
      <alignment horizontal="center" vertical="center"/>
    </xf>
    <xf numFmtId="0" fontId="33" fillId="0" borderId="4" xfId="6" applyFont="1" applyFill="1" applyBorder="1" applyAlignment="1">
      <alignment horizontal="left" vertical="center"/>
    </xf>
    <xf numFmtId="0" fontId="34" fillId="0" borderId="4" xfId="6" applyFont="1" applyFill="1" applyBorder="1" applyAlignment="1">
      <alignment horizontal="center" vertical="center"/>
    </xf>
    <xf numFmtId="0" fontId="33" fillId="0" borderId="0" xfId="0" applyFont="1">
      <alignment vertical="center"/>
    </xf>
    <xf numFmtId="0" fontId="33" fillId="0" borderId="0" xfId="0" applyFont="1" applyBorder="1" applyAlignment="1">
      <alignment horizontal="center" vertical="center"/>
    </xf>
    <xf numFmtId="0" fontId="33" fillId="0" borderId="4" xfId="0" applyFont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3" fillId="0" borderId="23" xfId="0" applyFont="1" applyBorder="1" applyAlignment="1">
      <alignment horizontal="center" vertical="center"/>
    </xf>
    <xf numFmtId="0" fontId="34" fillId="0" borderId="23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0" fontId="33" fillId="0" borderId="22" xfId="0" applyFont="1" applyBorder="1" applyAlignment="1">
      <alignment horizontal="left" vertical="center"/>
    </xf>
    <xf numFmtId="0" fontId="33" fillId="0" borderId="25" xfId="0" applyFont="1" applyBorder="1" applyAlignment="1">
      <alignment horizontal="left" vertical="center"/>
    </xf>
    <xf numFmtId="0" fontId="33" fillId="0" borderId="26" xfId="0" applyFont="1" applyBorder="1" applyAlignment="1">
      <alignment horizontal="left" vertical="center"/>
    </xf>
    <xf numFmtId="0" fontId="33" fillId="0" borderId="4" xfId="6" applyFont="1" applyBorder="1">
      <alignment vertical="center"/>
    </xf>
    <xf numFmtId="0" fontId="33" fillId="15" borderId="4" xfId="6" applyFont="1" applyFill="1" applyBorder="1" applyAlignment="1">
      <alignment horizontal="center" vertical="center"/>
    </xf>
    <xf numFmtId="183" fontId="33" fillId="0" borderId="4" xfId="6" applyNumberFormat="1" applyFont="1" applyBorder="1">
      <alignment vertical="center"/>
    </xf>
    <xf numFmtId="0" fontId="33" fillId="0" borderId="20" xfId="6" applyFont="1" applyBorder="1">
      <alignment vertical="center"/>
    </xf>
    <xf numFmtId="183" fontId="33" fillId="0" borderId="20" xfId="6" applyNumberFormat="1" applyFont="1" applyBorder="1">
      <alignment vertical="center"/>
    </xf>
    <xf numFmtId="183" fontId="33" fillId="0" borderId="21" xfId="6" applyNumberFormat="1" applyFont="1" applyBorder="1">
      <alignment vertical="center"/>
    </xf>
    <xf numFmtId="0" fontId="33" fillId="0" borderId="23" xfId="6" applyFont="1" applyBorder="1">
      <alignment vertical="center"/>
    </xf>
    <xf numFmtId="183" fontId="33" fillId="0" borderId="23" xfId="6" applyNumberFormat="1" applyFont="1" applyBorder="1">
      <alignment vertical="center"/>
    </xf>
    <xf numFmtId="183" fontId="33" fillId="0" borderId="29" xfId="6" applyNumberFormat="1" applyFont="1" applyBorder="1">
      <alignment vertical="center"/>
    </xf>
    <xf numFmtId="183" fontId="33" fillId="0" borderId="26" xfId="6" applyNumberFormat="1" applyFont="1" applyBorder="1">
      <alignment vertical="center"/>
    </xf>
    <xf numFmtId="0" fontId="33" fillId="0" borderId="4" xfId="6" applyFont="1" applyBorder="1" applyAlignment="1">
      <alignment horizontal="center" vertical="center"/>
    </xf>
    <xf numFmtId="0" fontId="34" fillId="0" borderId="20" xfId="6" applyFont="1" applyFill="1" applyBorder="1" applyAlignment="1">
      <alignment horizontal="center" vertical="center"/>
    </xf>
    <xf numFmtId="0" fontId="34" fillId="0" borderId="21" xfId="6" applyFont="1" applyFill="1" applyBorder="1" applyAlignment="1">
      <alignment horizontal="center" vertical="center"/>
    </xf>
    <xf numFmtId="183" fontId="33" fillId="0" borderId="27" xfId="6" applyNumberFormat="1" applyFont="1" applyBorder="1">
      <alignment vertical="center"/>
    </xf>
    <xf numFmtId="0" fontId="34" fillId="0" borderId="23" xfId="6" applyFont="1" applyFill="1" applyBorder="1" applyAlignment="1">
      <alignment horizontal="center" vertical="center"/>
    </xf>
    <xf numFmtId="184" fontId="33" fillId="0" borderId="0" xfId="6" applyNumberFormat="1" applyFont="1">
      <alignment vertical="center"/>
    </xf>
    <xf numFmtId="0" fontId="33" fillId="0" borderId="24" xfId="0" applyFont="1" applyBorder="1" applyAlignment="1">
      <alignment horizontal="center" vertical="center"/>
    </xf>
    <xf numFmtId="0" fontId="33" fillId="0" borderId="20" xfId="0" applyFont="1" applyBorder="1" applyAlignment="1">
      <alignment horizontal="center" vertical="center"/>
    </xf>
    <xf numFmtId="0" fontId="33" fillId="0" borderId="29" xfId="6" applyFont="1" applyBorder="1">
      <alignment vertical="center"/>
    </xf>
    <xf numFmtId="0" fontId="33" fillId="0" borderId="26" xfId="6" applyFont="1" applyBorder="1">
      <alignment vertical="center"/>
    </xf>
    <xf numFmtId="0" fontId="33" fillId="0" borderId="0" xfId="6" applyFont="1" applyAlignment="1">
      <alignment horizontal="left" vertical="center"/>
    </xf>
    <xf numFmtId="0" fontId="33" fillId="15" borderId="4" xfId="6" applyFont="1" applyFill="1" applyBorder="1" applyAlignment="1">
      <alignment horizontal="left" vertical="center"/>
    </xf>
    <xf numFmtId="0" fontId="34" fillId="0" borderId="4" xfId="6" applyFont="1" applyFill="1" applyBorder="1" applyAlignment="1">
      <alignment horizontal="left" vertical="center"/>
    </xf>
    <xf numFmtId="0" fontId="34" fillId="0" borderId="20" xfId="6" applyFont="1" applyFill="1" applyBorder="1" applyAlignment="1">
      <alignment horizontal="left" vertical="center"/>
    </xf>
    <xf numFmtId="0" fontId="34" fillId="0" borderId="21" xfId="6" applyFont="1" applyFill="1" applyBorder="1" applyAlignment="1">
      <alignment horizontal="left" vertical="center"/>
    </xf>
    <xf numFmtId="0" fontId="34" fillId="0" borderId="23" xfId="6" applyFont="1" applyFill="1" applyBorder="1" applyAlignment="1">
      <alignment horizontal="left" vertical="center"/>
    </xf>
    <xf numFmtId="0" fontId="33" fillId="0" borderId="4" xfId="0" applyFont="1" applyBorder="1" applyAlignment="1">
      <alignment horizontal="left" vertical="center"/>
    </xf>
    <xf numFmtId="0" fontId="33" fillId="0" borderId="29" xfId="0" applyFont="1" applyBorder="1" applyAlignment="1">
      <alignment horizontal="left" vertical="center"/>
    </xf>
    <xf numFmtId="0" fontId="33" fillId="0" borderId="28" xfId="6" applyFont="1" applyBorder="1" applyAlignment="1">
      <alignment horizontal="left" vertical="center"/>
    </xf>
    <xf numFmtId="0" fontId="33" fillId="0" borderId="23" xfId="0" applyFont="1" applyBorder="1" applyAlignment="1">
      <alignment horizontal="left" vertical="center"/>
    </xf>
    <xf numFmtId="0" fontId="34" fillId="0" borderId="23" xfId="0" applyFont="1" applyBorder="1" applyAlignment="1">
      <alignment horizontal="left" vertical="center"/>
    </xf>
    <xf numFmtId="0" fontId="33" fillId="0" borderId="3" xfId="0" applyFont="1" applyBorder="1" applyAlignment="1">
      <alignment horizontal="left" vertical="center"/>
    </xf>
    <xf numFmtId="0" fontId="33" fillId="0" borderId="4" xfId="6" applyFont="1" applyBorder="1" applyAlignment="1">
      <alignment horizontal="left" vertical="center"/>
    </xf>
    <xf numFmtId="0" fontId="33" fillId="0" borderId="20" xfId="6" applyFont="1" applyFill="1" applyBorder="1" applyAlignment="1">
      <alignment horizontal="left" vertical="center" wrapText="1"/>
    </xf>
    <xf numFmtId="0" fontId="33" fillId="0" borderId="20" xfId="0" applyFont="1" applyBorder="1" applyAlignment="1">
      <alignment horizontal="left" vertical="center"/>
    </xf>
    <xf numFmtId="0" fontId="33" fillId="0" borderId="28" xfId="0" applyFont="1" applyBorder="1" applyAlignment="1">
      <alignment horizontal="left" vertical="center"/>
    </xf>
    <xf numFmtId="0" fontId="33" fillId="0" borderId="12" xfId="0" applyFont="1" applyBorder="1" applyAlignment="1">
      <alignment horizontal="left" vertical="center"/>
    </xf>
    <xf numFmtId="0" fontId="34" fillId="0" borderId="20" xfId="0" applyFont="1" applyBorder="1" applyAlignment="1">
      <alignment horizontal="center" vertical="center"/>
    </xf>
    <xf numFmtId="0" fontId="34" fillId="0" borderId="20" xfId="0" applyFont="1" applyBorder="1" applyAlignment="1">
      <alignment vertical="center"/>
    </xf>
    <xf numFmtId="0" fontId="34" fillId="0" borderId="23" xfId="0" applyFont="1" applyBorder="1" applyAlignment="1">
      <alignment vertical="center"/>
    </xf>
    <xf numFmtId="0" fontId="34" fillId="0" borderId="20" xfId="0" applyFont="1" applyBorder="1" applyAlignment="1">
      <alignment horizontal="left" vertical="center"/>
    </xf>
    <xf numFmtId="0" fontId="0" fillId="0" borderId="4" xfId="0" applyNumberFormat="1" applyBorder="1" applyAlignment="1">
      <alignment horizontal="center" vertical="center"/>
    </xf>
    <xf numFmtId="0" fontId="0" fillId="0" borderId="0" xfId="0" applyNumberFormat="1">
      <alignment vertical="center"/>
    </xf>
    <xf numFmtId="0" fontId="0" fillId="2" borderId="1" xfId="0" applyNumberFormat="1" applyFill="1" applyBorder="1" applyAlignment="1">
      <alignment horizontal="center" vertical="center"/>
    </xf>
    <xf numFmtId="0" fontId="0" fillId="6" borderId="4" xfId="0" applyNumberFormat="1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5" fillId="8" borderId="3" xfId="0" applyFont="1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0" borderId="3" xfId="0" applyFont="1" applyFill="1" applyBorder="1" applyAlignment="1">
      <alignment horizontal="center" vertical="center"/>
    </xf>
    <xf numFmtId="0" fontId="0" fillId="9" borderId="3" xfId="0" applyFont="1" applyFill="1" applyBorder="1" applyAlignment="1">
      <alignment horizontal="center" vertical="center"/>
    </xf>
    <xf numFmtId="0" fontId="0" fillId="27" borderId="3" xfId="0" applyFont="1" applyFill="1" applyBorder="1" applyAlignment="1">
      <alignment horizontal="center" vertical="center"/>
    </xf>
    <xf numFmtId="0" fontId="0" fillId="21" borderId="3" xfId="0" applyFill="1" applyBorder="1" applyAlignment="1">
      <alignment horizontal="center" vertical="center"/>
    </xf>
    <xf numFmtId="0" fontId="0" fillId="21" borderId="3" xfId="0" applyFont="1" applyFill="1" applyBorder="1" applyAlignment="1">
      <alignment horizontal="center" vertical="center"/>
    </xf>
    <xf numFmtId="0" fontId="0" fillId="26" borderId="3" xfId="0" applyFill="1" applyBorder="1" applyAlignment="1">
      <alignment horizontal="center" vertical="center"/>
    </xf>
    <xf numFmtId="0" fontId="18" fillId="9" borderId="3" xfId="0" applyFont="1" applyFill="1" applyBorder="1" applyAlignment="1">
      <alignment horizontal="center" vertical="center"/>
    </xf>
    <xf numFmtId="0" fontId="0" fillId="0" borderId="16" xfId="0" applyFill="1" applyBorder="1">
      <alignment vertical="center"/>
    </xf>
    <xf numFmtId="178" fontId="0" fillId="0" borderId="4" xfId="0" applyNumberFormat="1" applyFill="1" applyBorder="1">
      <alignment vertical="center"/>
    </xf>
    <xf numFmtId="0" fontId="0" fillId="0" borderId="4" xfId="0" quotePrefix="1" applyFill="1" applyBorder="1" applyAlignment="1">
      <alignment horizontal="center" vertical="center"/>
    </xf>
    <xf numFmtId="0" fontId="0" fillId="28" borderId="4" xfId="0" applyFill="1" applyBorder="1">
      <alignment vertical="center"/>
    </xf>
    <xf numFmtId="0" fontId="0" fillId="21" borderId="4" xfId="0" applyFill="1" applyBorder="1" applyAlignment="1">
      <alignment vertical="center"/>
    </xf>
    <xf numFmtId="0" fontId="31" fillId="29" borderId="4" xfId="0" applyFont="1" applyFill="1" applyBorder="1" applyAlignment="1">
      <alignment horizontal="center" vertical="center"/>
    </xf>
    <xf numFmtId="0" fontId="31" fillId="29" borderId="4" xfId="0" applyFont="1" applyFill="1" applyBorder="1" applyAlignment="1">
      <alignment horizontal="center" vertical="center" shrinkToFit="1"/>
    </xf>
    <xf numFmtId="0" fontId="31" fillId="29" borderId="4" xfId="0" applyFont="1" applyFill="1" applyBorder="1">
      <alignment vertical="center"/>
    </xf>
    <xf numFmtId="0" fontId="31" fillId="29" borderId="4" xfId="0" applyFont="1" applyFill="1" applyBorder="1" applyAlignment="1">
      <alignment vertical="center" wrapText="1"/>
    </xf>
    <xf numFmtId="0" fontId="31" fillId="29" borderId="2" xfId="0" applyFont="1" applyFill="1" applyBorder="1" applyAlignment="1">
      <alignment horizontal="center" vertical="center"/>
    </xf>
    <xf numFmtId="0" fontId="31" fillId="29" borderId="18" xfId="0" applyFont="1" applyFill="1" applyBorder="1" applyAlignment="1">
      <alignment horizontal="center" vertical="center"/>
    </xf>
    <xf numFmtId="0" fontId="31" fillId="29" borderId="3" xfId="0" applyFont="1" applyFill="1" applyBorder="1" applyAlignment="1">
      <alignment horizontal="center" vertical="center"/>
    </xf>
    <xf numFmtId="0" fontId="31" fillId="29" borderId="4" xfId="0" applyFont="1" applyFill="1" applyBorder="1" applyAlignment="1">
      <alignment vertical="center"/>
    </xf>
    <xf numFmtId="38" fontId="31" fillId="29" borderId="4" xfId="1" applyFont="1" applyFill="1" applyBorder="1" applyAlignment="1">
      <alignment vertical="center"/>
    </xf>
    <xf numFmtId="176" fontId="31" fillId="29" borderId="4" xfId="0" applyNumberFormat="1" applyFont="1" applyFill="1" applyBorder="1" applyAlignment="1">
      <alignment horizontal="center" vertical="center"/>
    </xf>
    <xf numFmtId="14" fontId="31" fillId="29" borderId="2" xfId="0" applyNumberFormat="1" applyFont="1" applyFill="1" applyBorder="1" applyAlignment="1">
      <alignment horizontal="center" vertical="center"/>
    </xf>
    <xf numFmtId="0" fontId="31" fillId="29" borderId="12" xfId="0" applyFont="1" applyFill="1" applyBorder="1" applyAlignment="1">
      <alignment horizontal="center" vertical="center"/>
    </xf>
    <xf numFmtId="14" fontId="31" fillId="29" borderId="3" xfId="0" applyNumberFormat="1" applyFont="1" applyFill="1" applyBorder="1" applyAlignment="1">
      <alignment horizontal="center" vertical="center"/>
    </xf>
    <xf numFmtId="14" fontId="31" fillId="29" borderId="4" xfId="0" applyNumberFormat="1" applyFont="1" applyFill="1" applyBorder="1" applyAlignment="1">
      <alignment horizontal="center" vertical="center"/>
    </xf>
    <xf numFmtId="176" fontId="31" fillId="29" borderId="4" xfId="0" applyNumberFormat="1" applyFont="1" applyFill="1" applyBorder="1" applyAlignment="1">
      <alignment vertical="center"/>
    </xf>
    <xf numFmtId="0" fontId="31" fillId="29" borderId="12" xfId="0" applyFont="1" applyFill="1" applyBorder="1">
      <alignment vertical="center"/>
    </xf>
    <xf numFmtId="14" fontId="31" fillId="29" borderId="7" xfId="0" applyNumberFormat="1" applyFont="1" applyFill="1" applyBorder="1" applyAlignment="1">
      <alignment horizontal="center" vertical="center"/>
    </xf>
    <xf numFmtId="56" fontId="31" fillId="29" borderId="4" xfId="0" applyNumberFormat="1" applyFont="1" applyFill="1" applyBorder="1">
      <alignment vertical="center"/>
    </xf>
    <xf numFmtId="178" fontId="31" fillId="29" borderId="4" xfId="0" applyNumberFormat="1" applyFont="1" applyFill="1" applyBorder="1" applyAlignment="1">
      <alignment horizontal="center" vertical="center"/>
    </xf>
    <xf numFmtId="0" fontId="31" fillId="29" borderId="1" xfId="0" applyFont="1" applyFill="1" applyBorder="1">
      <alignment vertical="center"/>
    </xf>
    <xf numFmtId="0" fontId="31" fillId="29" borderId="1" xfId="0" applyFont="1" applyFill="1" applyBorder="1" applyAlignment="1">
      <alignment horizontal="center" vertical="center"/>
    </xf>
    <xf numFmtId="0" fontId="31" fillId="29" borderId="1" xfId="0" applyFont="1" applyFill="1" applyBorder="1" applyAlignment="1">
      <alignment vertical="center"/>
    </xf>
    <xf numFmtId="14" fontId="31" fillId="29" borderId="12" xfId="0" applyNumberFormat="1" applyFont="1" applyFill="1" applyBorder="1" applyAlignment="1">
      <alignment horizontal="center" vertical="center"/>
    </xf>
    <xf numFmtId="176" fontId="31" fillId="29" borderId="2" xfId="0" applyNumberFormat="1" applyFont="1" applyFill="1" applyBorder="1" applyAlignment="1">
      <alignment horizontal="center" vertical="center"/>
    </xf>
    <xf numFmtId="49" fontId="31" fillId="29" borderId="4" xfId="0" applyNumberFormat="1" applyFont="1" applyFill="1" applyBorder="1" applyAlignment="1">
      <alignment horizontal="center" vertical="center"/>
    </xf>
    <xf numFmtId="3" fontId="31" fillId="29" borderId="4" xfId="0" applyNumberFormat="1" applyFont="1" applyFill="1" applyBorder="1" applyAlignment="1">
      <alignment vertical="center"/>
    </xf>
    <xf numFmtId="0" fontId="36" fillId="29" borderId="0" xfId="0" applyFont="1" applyFill="1" applyAlignment="1">
      <alignment horizontal="center" vertical="center"/>
    </xf>
    <xf numFmtId="0" fontId="36" fillId="29" borderId="4" xfId="0" applyFont="1" applyFill="1" applyBorder="1" applyAlignment="1">
      <alignment horizontal="center" vertical="center"/>
    </xf>
    <xf numFmtId="0" fontId="37" fillId="29" borderId="0" xfId="0" applyFont="1" applyFill="1">
      <alignment vertical="center"/>
    </xf>
    <xf numFmtId="0" fontId="38" fillId="29" borderId="4" xfId="0" applyFont="1" applyFill="1" applyBorder="1">
      <alignment vertical="center"/>
    </xf>
    <xf numFmtId="0" fontId="39" fillId="29" borderId="0" xfId="0" applyFont="1" applyFill="1">
      <alignment vertical="center"/>
    </xf>
    <xf numFmtId="176" fontId="31" fillId="29" borderId="4" xfId="0" applyNumberFormat="1" applyFont="1" applyFill="1" applyBorder="1" applyAlignment="1">
      <alignment horizontal="center" vertical="center" shrinkToFit="1"/>
    </xf>
    <xf numFmtId="0" fontId="31" fillId="29" borderId="4" xfId="0" applyNumberFormat="1" applyFont="1" applyFill="1" applyBorder="1">
      <alignment vertical="center"/>
    </xf>
    <xf numFmtId="0" fontId="0" fillId="2" borderId="3" xfId="0" applyFill="1" applyBorder="1" applyAlignment="1">
      <alignment horizontal="center" vertical="center"/>
    </xf>
    <xf numFmtId="0" fontId="31" fillId="30" borderId="4" xfId="0" applyFont="1" applyFill="1" applyBorder="1" applyAlignment="1">
      <alignment horizontal="center" vertical="center"/>
    </xf>
    <xf numFmtId="0" fontId="31" fillId="30" borderId="4" xfId="0" applyFont="1" applyFill="1" applyBorder="1" applyAlignment="1">
      <alignment horizontal="center" vertical="center" shrinkToFit="1"/>
    </xf>
    <xf numFmtId="0" fontId="31" fillId="30" borderId="4" xfId="0" applyFont="1" applyFill="1" applyBorder="1">
      <alignment vertical="center"/>
    </xf>
    <xf numFmtId="0" fontId="31" fillId="30" borderId="4" xfId="0" applyFont="1" applyFill="1" applyBorder="1" applyAlignment="1">
      <alignment vertical="center" wrapText="1"/>
    </xf>
    <xf numFmtId="0" fontId="31" fillId="30" borderId="2" xfId="0" applyFont="1" applyFill="1" applyBorder="1" applyAlignment="1">
      <alignment horizontal="center" vertical="center"/>
    </xf>
    <xf numFmtId="0" fontId="31" fillId="30" borderId="18" xfId="0" applyFont="1" applyFill="1" applyBorder="1" applyAlignment="1">
      <alignment horizontal="center" vertical="center"/>
    </xf>
    <xf numFmtId="0" fontId="31" fillId="30" borderId="3" xfId="0" applyFont="1" applyFill="1" applyBorder="1" applyAlignment="1">
      <alignment horizontal="center" vertical="center"/>
    </xf>
    <xf numFmtId="0" fontId="31" fillId="30" borderId="4" xfId="0" applyFont="1" applyFill="1" applyBorder="1" applyAlignment="1">
      <alignment vertical="center"/>
    </xf>
    <xf numFmtId="38" fontId="31" fillId="30" borderId="4" xfId="1" applyFont="1" applyFill="1" applyBorder="1" applyAlignment="1">
      <alignment vertical="center"/>
    </xf>
    <xf numFmtId="176" fontId="31" fillId="30" borderId="4" xfId="0" applyNumberFormat="1" applyFont="1" applyFill="1" applyBorder="1" applyAlignment="1">
      <alignment horizontal="center" vertical="center"/>
    </xf>
    <xf numFmtId="14" fontId="31" fillId="30" borderId="2" xfId="0" applyNumberFormat="1" applyFont="1" applyFill="1" applyBorder="1" applyAlignment="1">
      <alignment horizontal="center" vertical="center"/>
    </xf>
    <xf numFmtId="0" fontId="31" fillId="30" borderId="12" xfId="0" applyFont="1" applyFill="1" applyBorder="1" applyAlignment="1">
      <alignment horizontal="center" vertical="center"/>
    </xf>
    <xf numFmtId="14" fontId="31" fillId="30" borderId="3" xfId="0" applyNumberFormat="1" applyFont="1" applyFill="1" applyBorder="1" applyAlignment="1">
      <alignment horizontal="center" vertical="center"/>
    </xf>
    <xf numFmtId="14" fontId="31" fillId="30" borderId="4" xfId="0" applyNumberFormat="1" applyFont="1" applyFill="1" applyBorder="1" applyAlignment="1">
      <alignment horizontal="center" vertical="center"/>
    </xf>
    <xf numFmtId="176" fontId="31" fillId="30" borderId="4" xfId="0" applyNumberFormat="1" applyFont="1" applyFill="1" applyBorder="1" applyAlignment="1">
      <alignment vertical="center"/>
    </xf>
    <xf numFmtId="176" fontId="0" fillId="0" borderId="0" xfId="0" applyNumberFormat="1">
      <alignment vertical="center"/>
    </xf>
    <xf numFmtId="176" fontId="0" fillId="2" borderId="1" xfId="0" applyNumberFormat="1" applyFill="1" applyBorder="1" applyAlignment="1">
      <alignment horizontal="center" vertical="center"/>
    </xf>
    <xf numFmtId="176" fontId="0" fillId="2" borderId="8" xfId="0" applyNumberFormat="1" applyFill="1" applyBorder="1" applyAlignment="1">
      <alignment vertical="center"/>
    </xf>
    <xf numFmtId="176" fontId="31" fillId="29" borderId="4" xfId="0" applyNumberFormat="1" applyFont="1" applyFill="1" applyBorder="1">
      <alignment vertical="center"/>
    </xf>
    <xf numFmtId="0" fontId="31" fillId="29" borderId="0" xfId="0" applyFont="1" applyFill="1" applyBorder="1" applyAlignment="1">
      <alignment vertical="center" wrapText="1"/>
    </xf>
    <xf numFmtId="0" fontId="0" fillId="2" borderId="9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176" fontId="0" fillId="14" borderId="4" xfId="0" applyNumberFormat="1" applyFill="1" applyBorder="1" applyAlignment="1">
      <alignment horizontal="left" vertical="center"/>
    </xf>
    <xf numFmtId="0" fontId="0" fillId="0" borderId="0" xfId="7" applyFont="1" applyAlignment="1">
      <alignment vertical="center"/>
    </xf>
    <xf numFmtId="180" fontId="5" fillId="0" borderId="0" xfId="7" applyNumberFormat="1" applyFont="1" applyFill="1" applyAlignment="1">
      <alignment horizontal="left" vertical="center"/>
    </xf>
    <xf numFmtId="0" fontId="40" fillId="0" borderId="1" xfId="6" applyFont="1" applyBorder="1" applyAlignment="1">
      <alignment vertical="center"/>
    </xf>
    <xf numFmtId="0" fontId="40" fillId="0" borderId="4" xfId="6" applyFont="1" applyBorder="1" applyAlignment="1">
      <alignment horizontal="left" vertical="center"/>
    </xf>
    <xf numFmtId="0" fontId="40" fillId="0" borderId="20" xfId="6" applyFont="1" applyBorder="1" applyAlignment="1">
      <alignment horizontal="left" vertical="center"/>
    </xf>
    <xf numFmtId="0" fontId="41" fillId="15" borderId="1" xfId="0" applyFont="1" applyFill="1" applyBorder="1" applyAlignment="1">
      <alignment vertical="center"/>
    </xf>
    <xf numFmtId="0" fontId="41" fillId="0" borderId="20" xfId="6" applyFont="1" applyBorder="1" applyAlignment="1">
      <alignment horizontal="left" vertical="center"/>
    </xf>
    <xf numFmtId="0" fontId="40" fillId="0" borderId="0" xfId="6" applyFont="1" applyAlignment="1">
      <alignment horizontal="left" vertical="center"/>
    </xf>
    <xf numFmtId="0" fontId="0" fillId="0" borderId="0" xfId="0" applyBorder="1" applyAlignment="1"/>
    <xf numFmtId="0" fontId="0" fillId="0" borderId="0" xfId="0" applyFill="1" applyBorder="1" applyAlignment="1"/>
    <xf numFmtId="0" fontId="27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30" xfId="0" applyBorder="1" applyAlignment="1"/>
    <xf numFmtId="0" fontId="0" fillId="0" borderId="31" xfId="0" applyFont="1" applyBorder="1" applyAlignment="1">
      <alignment vertical="center"/>
    </xf>
    <xf numFmtId="0" fontId="5" fillId="0" borderId="31" xfId="0" applyFont="1" applyBorder="1" applyAlignment="1">
      <alignment horizontal="center" vertical="center"/>
    </xf>
    <xf numFmtId="0" fontId="0" fillId="0" borderId="32" xfId="0" applyBorder="1" applyAlignment="1"/>
    <xf numFmtId="0" fontId="0" fillId="0" borderId="36" xfId="0" applyBorder="1" applyAlignment="1"/>
    <xf numFmtId="0" fontId="0" fillId="0" borderId="36" xfId="0" applyFill="1" applyBorder="1" applyAlignment="1"/>
    <xf numFmtId="0" fontId="33" fillId="0" borderId="34" xfId="6" applyFont="1" applyBorder="1">
      <alignment vertical="center"/>
    </xf>
    <xf numFmtId="0" fontId="0" fillId="0" borderId="34" xfId="0" applyFont="1" applyFill="1" applyBorder="1" applyAlignment="1">
      <alignment vertical="center"/>
    </xf>
    <xf numFmtId="0" fontId="0" fillId="0" borderId="34" xfId="0" applyFont="1" applyFill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0" fillId="0" borderId="35" xfId="0" applyBorder="1" applyAlignment="1"/>
    <xf numFmtId="0" fontId="0" fillId="28" borderId="4" xfId="0" applyFill="1" applyBorder="1" applyAlignment="1">
      <alignment horizontal="center" vertical="center"/>
    </xf>
    <xf numFmtId="0" fontId="0" fillId="28" borderId="4" xfId="0" applyFill="1" applyBorder="1" applyAlignment="1">
      <alignment vertical="center" wrapText="1"/>
    </xf>
    <xf numFmtId="0" fontId="0" fillId="31" borderId="4" xfId="0" applyFill="1" applyBorder="1" applyAlignment="1">
      <alignment horizontal="center" vertical="center"/>
    </xf>
    <xf numFmtId="0" fontId="0" fillId="21" borderId="4" xfId="0" applyFill="1" applyBorder="1">
      <alignment vertical="center"/>
    </xf>
    <xf numFmtId="38" fontId="5" fillId="21" borderId="4" xfId="1" applyFill="1" applyBorder="1" applyAlignment="1">
      <alignment vertical="center"/>
    </xf>
    <xf numFmtId="176" fontId="0" fillId="21" borderId="4" xfId="0" applyNumberFormat="1" applyFill="1" applyBorder="1" applyAlignment="1">
      <alignment horizontal="center" vertical="center"/>
    </xf>
    <xf numFmtId="0" fontId="0" fillId="21" borderId="2" xfId="0" applyFill="1" applyBorder="1" applyAlignment="1">
      <alignment horizontal="center" vertical="center"/>
    </xf>
    <xf numFmtId="0" fontId="0" fillId="21" borderId="12" xfId="0" applyFill="1" applyBorder="1" applyAlignment="1">
      <alignment horizontal="center" vertical="center"/>
    </xf>
    <xf numFmtId="14" fontId="0" fillId="21" borderId="3" xfId="0" applyNumberFormat="1" applyFill="1" applyBorder="1" applyAlignment="1">
      <alignment horizontal="center" vertical="center"/>
    </xf>
    <xf numFmtId="0" fontId="0" fillId="21" borderId="4" xfId="0" applyFill="1" applyBorder="1" applyAlignment="1">
      <alignment vertical="center" wrapText="1"/>
    </xf>
    <xf numFmtId="0" fontId="27" fillId="14" borderId="4" xfId="0" applyFont="1" applyFill="1" applyBorder="1" applyAlignment="1">
      <alignment horizontal="center" vertical="center"/>
    </xf>
    <xf numFmtId="0" fontId="0" fillId="14" borderId="4" xfId="0" applyFill="1" applyBorder="1" applyAlignment="1">
      <alignment horizontal="center" vertical="center"/>
    </xf>
    <xf numFmtId="0" fontId="27" fillId="0" borderId="4" xfId="0" applyFont="1" applyFill="1" applyBorder="1">
      <alignment vertical="center"/>
    </xf>
    <xf numFmtId="14" fontId="0" fillId="21" borderId="12" xfId="0" applyNumberFormat="1" applyFill="1" applyBorder="1" applyAlignment="1">
      <alignment horizontal="center" vertical="center"/>
    </xf>
    <xf numFmtId="178" fontId="0" fillId="21" borderId="4" xfId="0" applyNumberFormat="1" applyFill="1" applyBorder="1">
      <alignment vertical="center"/>
    </xf>
    <xf numFmtId="0" fontId="33" fillId="0" borderId="8" xfId="0" applyFont="1" applyBorder="1" applyAlignment="1">
      <alignment horizontal="center" vertical="center"/>
    </xf>
    <xf numFmtId="0" fontId="33" fillId="0" borderId="8" xfId="0" applyFont="1" applyBorder="1" applyAlignment="1">
      <alignment horizontal="left" vertical="center"/>
    </xf>
    <xf numFmtId="0" fontId="33" fillId="0" borderId="8" xfId="6" applyFont="1" applyBorder="1">
      <alignment vertical="center"/>
    </xf>
    <xf numFmtId="0" fontId="35" fillId="0" borderId="0" xfId="0" applyFont="1" applyFill="1" applyBorder="1" applyAlignment="1">
      <alignment vertical="center"/>
    </xf>
    <xf numFmtId="0" fontId="35" fillId="0" borderId="4" xfId="0" applyFont="1" applyFill="1" applyBorder="1" applyAlignment="1">
      <alignment vertical="center"/>
    </xf>
    <xf numFmtId="0" fontId="0" fillId="9" borderId="4" xfId="0" applyFont="1" applyFill="1" applyBorder="1" applyAlignment="1">
      <alignment horizontal="center" vertical="center"/>
    </xf>
    <xf numFmtId="0" fontId="33" fillId="0" borderId="0" xfId="6" applyFont="1" applyAlignment="1">
      <alignment vertical="center" wrapText="1"/>
    </xf>
    <xf numFmtId="0" fontId="21" fillId="0" borderId="4" xfId="0" applyFont="1" applyFill="1" applyBorder="1" applyAlignment="1" applyProtection="1">
      <alignment horizontal="center" vertical="center"/>
      <protection locked="0"/>
    </xf>
    <xf numFmtId="0" fontId="21" fillId="0" borderId="4" xfId="0" applyFont="1" applyBorder="1" applyAlignment="1" applyProtection="1">
      <alignment horizontal="center" vertical="center"/>
      <protection locked="0"/>
    </xf>
    <xf numFmtId="0" fontId="21" fillId="0" borderId="37" xfId="0" applyFont="1" applyBorder="1" applyAlignment="1" applyProtection="1">
      <alignment horizontal="center" vertical="center"/>
      <protection locked="0"/>
    </xf>
    <xf numFmtId="0" fontId="21" fillId="0" borderId="36" xfId="0" applyFont="1" applyBorder="1" applyAlignment="1" applyProtection="1">
      <alignment horizontal="center" vertical="center"/>
      <protection locked="0"/>
    </xf>
    <xf numFmtId="0" fontId="0" fillId="0" borderId="38" xfId="0" applyFill="1" applyBorder="1" applyAlignment="1">
      <alignment horizontal="center" vertical="center"/>
    </xf>
    <xf numFmtId="0" fontId="21" fillId="0" borderId="8" xfId="0" applyFont="1" applyBorder="1" applyAlignment="1" applyProtection="1">
      <alignment horizontal="center" vertical="center"/>
      <protection locked="0"/>
    </xf>
    <xf numFmtId="0" fontId="0" fillId="21" borderId="4" xfId="0" applyFill="1" applyBorder="1" applyAlignment="1">
      <alignment horizontal="left" vertical="center"/>
    </xf>
    <xf numFmtId="0" fontId="0" fillId="21" borderId="4" xfId="0" applyFont="1" applyFill="1" applyBorder="1" applyAlignment="1">
      <alignment horizontal="center" vertical="center"/>
    </xf>
    <xf numFmtId="0" fontId="0" fillId="9" borderId="4" xfId="0" applyFill="1" applyBorder="1">
      <alignment vertical="center"/>
    </xf>
    <xf numFmtId="0" fontId="33" fillId="0" borderId="0" xfId="0" applyFont="1" applyFill="1" applyBorder="1" applyAlignment="1">
      <alignment vertical="center"/>
    </xf>
    <xf numFmtId="0" fontId="33" fillId="0" borderId="4" xfId="6" applyFont="1" applyBorder="1" applyAlignment="1">
      <alignment vertical="center"/>
    </xf>
    <xf numFmtId="0" fontId="33" fillId="0" borderId="1" xfId="6" applyFont="1" applyBorder="1" applyAlignment="1">
      <alignment vertical="center"/>
    </xf>
    <xf numFmtId="0" fontId="33" fillId="0" borderId="14" xfId="6" applyFont="1" applyBorder="1" applyAlignment="1">
      <alignment vertical="center"/>
    </xf>
    <xf numFmtId="0" fontId="33" fillId="0" borderId="8" xfId="6" applyFont="1" applyBorder="1" applyAlignment="1">
      <alignment vertical="center"/>
    </xf>
    <xf numFmtId="0" fontId="33" fillId="0" borderId="20" xfId="6" applyFont="1" applyBorder="1" applyAlignment="1">
      <alignment vertical="center"/>
    </xf>
    <xf numFmtId="0" fontId="33" fillId="0" borderId="23" xfId="6" applyFont="1" applyBorder="1" applyAlignment="1">
      <alignment vertical="center"/>
    </xf>
    <xf numFmtId="0" fontId="33" fillId="0" borderId="21" xfId="6" applyFont="1" applyBorder="1" applyAlignment="1">
      <alignment vertical="center"/>
    </xf>
    <xf numFmtId="0" fontId="33" fillId="0" borderId="24" xfId="6" applyFont="1" applyBorder="1" applyAlignment="1">
      <alignment vertical="center"/>
    </xf>
    <xf numFmtId="0" fontId="33" fillId="0" borderId="22" xfId="6" applyFont="1" applyBorder="1" applyAlignment="1">
      <alignment vertical="center"/>
    </xf>
    <xf numFmtId="0" fontId="34" fillId="15" borderId="20" xfId="0" applyFont="1" applyFill="1" applyBorder="1" applyAlignment="1">
      <alignment vertical="center"/>
    </xf>
    <xf numFmtId="0" fontId="34" fillId="15" borderId="23" xfId="0" applyFont="1" applyFill="1" applyBorder="1" applyAlignment="1">
      <alignment vertical="center"/>
    </xf>
    <xf numFmtId="0" fontId="34" fillId="0" borderId="20" xfId="6" applyFont="1" applyBorder="1" applyAlignment="1">
      <alignment vertical="center"/>
    </xf>
    <xf numFmtId="0" fontId="33" fillId="0" borderId="0" xfId="6" applyFont="1" applyAlignment="1">
      <alignment vertical="center"/>
    </xf>
    <xf numFmtId="0" fontId="33" fillId="0" borderId="13" xfId="6" applyFont="1" applyBorder="1" applyAlignment="1">
      <alignment vertical="center"/>
    </xf>
    <xf numFmtId="0" fontId="33" fillId="0" borderId="33" xfId="6" applyFont="1" applyBorder="1" applyAlignment="1">
      <alignment vertical="center"/>
    </xf>
    <xf numFmtId="0" fontId="35" fillId="0" borderId="6" xfId="0" applyFont="1" applyFill="1" applyBorder="1" applyAlignment="1">
      <alignment vertical="center"/>
    </xf>
    <xf numFmtId="0" fontId="0" fillId="0" borderId="4" xfId="0" applyNumberFormat="1" applyFill="1" applyBorder="1" applyAlignment="1">
      <alignment horizontal="center" vertical="center"/>
    </xf>
    <xf numFmtId="14" fontId="0" fillId="14" borderId="4" xfId="0" applyNumberFormat="1" applyFill="1" applyBorder="1" applyAlignment="1">
      <alignment horizontal="center" vertical="center"/>
    </xf>
    <xf numFmtId="0" fontId="0" fillId="32" borderId="4" xfId="0" applyFill="1" applyBorder="1" applyAlignment="1">
      <alignment horizontal="center" vertical="center"/>
    </xf>
    <xf numFmtId="0" fontId="0" fillId="32" borderId="4" xfId="0" applyFill="1" applyBorder="1" applyAlignment="1">
      <alignment horizontal="center" vertical="center" shrinkToFit="1"/>
    </xf>
    <xf numFmtId="0" fontId="0" fillId="28" borderId="4" xfId="0" applyFill="1" applyBorder="1" applyAlignment="1">
      <alignment horizontal="center" vertical="center" shrinkToFit="1"/>
    </xf>
    <xf numFmtId="0" fontId="0" fillId="33" borderId="4" xfId="0" applyFill="1" applyBorder="1" applyAlignment="1">
      <alignment horizontal="center" vertical="center"/>
    </xf>
    <xf numFmtId="0" fontId="0" fillId="33" borderId="4" xfId="0" applyFill="1" applyBorder="1" applyAlignment="1">
      <alignment horizontal="center" vertical="center" shrinkToFit="1"/>
    </xf>
    <xf numFmtId="0" fontId="0" fillId="34" borderId="4" xfId="0" applyFill="1" applyBorder="1" applyAlignment="1">
      <alignment horizontal="center" vertical="center"/>
    </xf>
    <xf numFmtId="0" fontId="0" fillId="34" borderId="4" xfId="0" applyFill="1" applyBorder="1" applyAlignment="1">
      <alignment horizontal="center" vertical="center" shrinkToFit="1"/>
    </xf>
    <xf numFmtId="0" fontId="0" fillId="20" borderId="4" xfId="0" applyFill="1" applyBorder="1">
      <alignment vertical="center"/>
    </xf>
    <xf numFmtId="0" fontId="0" fillId="20" borderId="4" xfId="0" applyFill="1" applyBorder="1" applyAlignment="1">
      <alignment vertical="center" wrapText="1"/>
    </xf>
    <xf numFmtId="0" fontId="5" fillId="0" borderId="0" xfId="0" applyFont="1" applyFill="1" applyAlignment="1">
      <alignment horizontal="center" vertical="center"/>
    </xf>
    <xf numFmtId="0" fontId="0" fillId="0" borderId="0" xfId="0" applyNumberFormat="1" applyFill="1">
      <alignment vertical="center"/>
    </xf>
    <xf numFmtId="14" fontId="0" fillId="20" borderId="4" xfId="0" applyNumberFormat="1" applyFill="1" applyBorder="1" applyAlignment="1">
      <alignment horizontal="center" vertical="center"/>
    </xf>
    <xf numFmtId="0" fontId="21" fillId="0" borderId="8" xfId="0" applyFont="1" applyFill="1" applyBorder="1" applyAlignment="1" applyProtection="1">
      <alignment horizontal="center" vertical="center"/>
      <protection locked="0"/>
    </xf>
    <xf numFmtId="178" fontId="0" fillId="0" borderId="0" xfId="0" applyNumberFormat="1" applyAlignment="1">
      <alignment horizontal="center" vertical="center"/>
    </xf>
    <xf numFmtId="178" fontId="0" fillId="2" borderId="8" xfId="0" applyNumberFormat="1" applyFill="1" applyBorder="1" applyAlignment="1">
      <alignment horizontal="center" vertical="center"/>
    </xf>
    <xf numFmtId="0" fontId="0" fillId="20" borderId="4" xfId="0" applyFill="1" applyBorder="1" applyAlignment="1">
      <alignment horizontal="center" vertical="center" shrinkToFit="1"/>
    </xf>
    <xf numFmtId="0" fontId="0" fillId="0" borderId="4" xfId="0" applyFont="1" applyBorder="1" applyAlignment="1">
      <alignment vertical="center" wrapText="1"/>
    </xf>
    <xf numFmtId="178" fontId="0" fillId="20" borderId="4" xfId="0" applyNumberFormat="1" applyFill="1" applyBorder="1">
      <alignment vertical="center"/>
    </xf>
    <xf numFmtId="0" fontId="44" fillId="0" borderId="4" xfId="0" applyFont="1" applyFill="1" applyBorder="1">
      <alignment vertical="center"/>
    </xf>
    <xf numFmtId="0" fontId="5" fillId="0" borderId="4" xfId="10" applyFill="1" applyBorder="1">
      <alignment vertical="center"/>
    </xf>
    <xf numFmtId="0" fontId="0" fillId="32" borderId="4" xfId="0" applyFill="1" applyBorder="1">
      <alignment vertical="center"/>
    </xf>
    <xf numFmtId="0" fontId="0" fillId="32" borderId="4" xfId="0" applyFill="1" applyBorder="1" applyAlignment="1">
      <alignment vertical="center" wrapText="1"/>
    </xf>
    <xf numFmtId="3" fontId="27" fillId="0" borderId="4" xfId="0" applyNumberFormat="1" applyFont="1" applyFill="1" applyBorder="1" applyAlignment="1">
      <alignment vertical="center"/>
    </xf>
    <xf numFmtId="38" fontId="27" fillId="0" borderId="4" xfId="1" applyFont="1" applyFill="1" applyBorder="1" applyAlignment="1">
      <alignment vertical="center"/>
    </xf>
    <xf numFmtId="0" fontId="0" fillId="0" borderId="4" xfId="0" applyFill="1" applyBorder="1" applyAlignment="1">
      <alignment vertical="center" wrapText="1" shrinkToFit="1"/>
    </xf>
    <xf numFmtId="14" fontId="0" fillId="28" borderId="4" xfId="0" applyNumberFormat="1" applyFill="1" applyBorder="1" applyAlignment="1">
      <alignment horizontal="center" vertical="center"/>
    </xf>
    <xf numFmtId="178" fontId="0" fillId="28" borderId="4" xfId="0" applyNumberFormat="1" applyFill="1" applyBorder="1">
      <alignment vertical="center"/>
    </xf>
    <xf numFmtId="0" fontId="0" fillId="0" borderId="4" xfId="0" applyNumberFormat="1" applyFont="1" applyFill="1" applyBorder="1" applyAlignment="1">
      <alignment horizontal="center" vertical="center"/>
    </xf>
    <xf numFmtId="176" fontId="0" fillId="0" borderId="4" xfId="0" applyNumberFormat="1" applyFont="1" applyFill="1" applyBorder="1" applyAlignment="1">
      <alignment vertical="center"/>
    </xf>
    <xf numFmtId="176" fontId="0" fillId="0" borderId="0" xfId="0" applyNumberFormat="1" applyFill="1" applyAlignment="1">
      <alignment vertical="center"/>
    </xf>
    <xf numFmtId="0" fontId="0" fillId="0" borderId="4" xfId="0" quotePrefix="1" applyFill="1" applyBorder="1">
      <alignment vertical="center"/>
    </xf>
    <xf numFmtId="14" fontId="0" fillId="28" borderId="2" xfId="0" applyNumberFormat="1" applyFill="1" applyBorder="1" applyAlignment="1">
      <alignment horizontal="center" vertical="center"/>
    </xf>
    <xf numFmtId="14" fontId="0" fillId="14" borderId="2" xfId="0" applyNumberFormat="1" applyFill="1" applyBorder="1" applyAlignment="1">
      <alignment horizontal="center" vertical="center"/>
    </xf>
    <xf numFmtId="0" fontId="0" fillId="28" borderId="4" xfId="0" applyFill="1" applyBorder="1" applyAlignment="1">
      <alignment vertical="center"/>
    </xf>
    <xf numFmtId="0" fontId="0" fillId="35" borderId="4" xfId="0" applyFill="1" applyBorder="1" applyAlignment="1">
      <alignment horizontal="center" vertical="center"/>
    </xf>
    <xf numFmtId="0" fontId="0" fillId="13" borderId="4" xfId="0" applyFont="1" applyFill="1" applyBorder="1" applyAlignment="1">
      <alignment horizontal="center" vertical="center"/>
    </xf>
    <xf numFmtId="0" fontId="0" fillId="0" borderId="0" xfId="0" applyFill="1" applyAlignment="1">
      <alignment horizontal="right" vertical="center"/>
    </xf>
    <xf numFmtId="0" fontId="0" fillId="20" borderId="3" xfId="0" applyFill="1" applyBorder="1" applyAlignment="1">
      <alignment horizontal="center" vertical="center"/>
    </xf>
    <xf numFmtId="0" fontId="0" fillId="28" borderId="3" xfId="0" applyFill="1" applyBorder="1" applyAlignment="1">
      <alignment horizontal="center" vertical="center"/>
    </xf>
    <xf numFmtId="0" fontId="0" fillId="32" borderId="3" xfId="0" applyFill="1" applyBorder="1" applyAlignment="1">
      <alignment horizontal="center" vertical="center"/>
    </xf>
    <xf numFmtId="0" fontId="0" fillId="36" borderId="4" xfId="0" applyFill="1" applyBorder="1" applyAlignment="1">
      <alignment horizontal="center" vertical="center"/>
    </xf>
    <xf numFmtId="0" fontId="0" fillId="36" borderId="3" xfId="0" applyFill="1" applyBorder="1" applyAlignment="1">
      <alignment horizontal="center" vertical="center"/>
    </xf>
    <xf numFmtId="38" fontId="0" fillId="28" borderId="4" xfId="1" applyFont="1" applyFill="1" applyBorder="1" applyAlignment="1">
      <alignment vertical="center"/>
    </xf>
    <xf numFmtId="176" fontId="0" fillId="33" borderId="4" xfId="0" applyNumberFormat="1" applyFill="1" applyBorder="1" applyAlignment="1">
      <alignment horizontal="center" vertical="center"/>
    </xf>
    <xf numFmtId="14" fontId="0" fillId="33" borderId="4" xfId="0" applyNumberFormat="1" applyFill="1" applyBorder="1" applyAlignment="1">
      <alignment horizontal="center" vertical="center"/>
    </xf>
    <xf numFmtId="0" fontId="0" fillId="33" borderId="4" xfId="0" applyFill="1" applyBorder="1" applyAlignment="1">
      <alignment vertical="center"/>
    </xf>
    <xf numFmtId="176" fontId="24" fillId="0" borderId="4" xfId="0" applyNumberFormat="1" applyFont="1" applyFill="1" applyBorder="1" applyAlignment="1">
      <alignment horizontal="center" vertical="center"/>
    </xf>
    <xf numFmtId="56" fontId="0" fillId="0" borderId="2" xfId="0" applyNumberFormat="1" applyFill="1" applyBorder="1" applyAlignment="1">
      <alignment horizontal="center" vertical="center"/>
    </xf>
    <xf numFmtId="56" fontId="0" fillId="0" borderId="4" xfId="0" applyNumberFormat="1" applyFill="1" applyBorder="1" applyAlignment="1">
      <alignment horizontal="center" vertical="center"/>
    </xf>
    <xf numFmtId="0" fontId="0" fillId="0" borderId="16" xfId="0" applyFont="1" applyFill="1" applyBorder="1">
      <alignment vertical="center"/>
    </xf>
    <xf numFmtId="0" fontId="0" fillId="0" borderId="0" xfId="0" applyFont="1" applyFill="1">
      <alignment vertical="center"/>
    </xf>
    <xf numFmtId="0" fontId="0" fillId="0" borderId="18" xfId="0" applyFont="1" applyFill="1" applyBorder="1" applyAlignment="1">
      <alignment horizontal="center" vertical="center"/>
    </xf>
    <xf numFmtId="14" fontId="0" fillId="0" borderId="2" xfId="0" applyNumberFormat="1" applyFont="1" applyFill="1" applyBorder="1" applyAlignment="1">
      <alignment horizontal="center" vertical="center"/>
    </xf>
    <xf numFmtId="0" fontId="0" fillId="0" borderId="12" xfId="0" applyFont="1" applyFill="1" applyBorder="1" applyAlignment="1">
      <alignment horizontal="center" vertical="center"/>
    </xf>
    <xf numFmtId="14" fontId="0" fillId="0" borderId="12" xfId="0" applyNumberFormat="1" applyFont="1" applyFill="1" applyBorder="1" applyAlignment="1">
      <alignment horizontal="center" vertical="center"/>
    </xf>
    <xf numFmtId="14" fontId="0" fillId="0" borderId="4" xfId="0" applyNumberFormat="1" applyFont="1" applyFill="1" applyBorder="1" applyAlignment="1">
      <alignment horizontal="center" vertical="center"/>
    </xf>
    <xf numFmtId="176" fontId="0" fillId="0" borderId="4" xfId="0" applyNumberFormat="1" applyFont="1" applyFill="1" applyBorder="1" applyAlignment="1">
      <alignment horizontal="center" vertical="center" shrinkToFit="1"/>
    </xf>
    <xf numFmtId="178" fontId="0" fillId="0" borderId="4" xfId="0" applyNumberFormat="1" applyFont="1" applyFill="1" applyBorder="1" applyAlignment="1">
      <alignment horizontal="center" vertical="center"/>
    </xf>
    <xf numFmtId="0" fontId="27" fillId="29" borderId="4" xfId="0" applyFont="1" applyFill="1" applyBorder="1">
      <alignment vertical="center"/>
    </xf>
    <xf numFmtId="0" fontId="3" fillId="0" borderId="4" xfId="13" applyBorder="1" applyAlignment="1">
      <alignment horizontal="center" vertical="center"/>
    </xf>
    <xf numFmtId="178" fontId="0" fillId="0" borderId="4" xfId="0" applyNumberFormat="1" applyFont="1" applyFill="1" applyBorder="1" applyAlignment="1">
      <alignment horizontal="center" vertical="center" wrapText="1"/>
    </xf>
    <xf numFmtId="0" fontId="2" fillId="0" borderId="4" xfId="13" applyFont="1" applyBorder="1" applyAlignment="1">
      <alignment horizontal="center" vertical="center"/>
    </xf>
    <xf numFmtId="0" fontId="1" fillId="0" borderId="4" xfId="13" applyFont="1" applyBorder="1" applyAlignment="1">
      <alignment horizontal="center" vertical="center"/>
    </xf>
    <xf numFmtId="0" fontId="5" fillId="0" borderId="4" xfId="1" applyNumberFormat="1" applyFill="1" applyBorder="1" applyAlignment="1">
      <alignment vertical="center"/>
    </xf>
    <xf numFmtId="178" fontId="27" fillId="0" borderId="4" xfId="0" applyNumberFormat="1" applyFont="1" applyBorder="1" applyAlignment="1">
      <alignment horizontal="center" vertical="center" wrapText="1"/>
    </xf>
    <xf numFmtId="14" fontId="27" fillId="0" borderId="2" xfId="0" applyNumberFormat="1" applyFont="1" applyFill="1" applyBorder="1" applyAlignment="1">
      <alignment horizontal="center" vertical="center"/>
    </xf>
    <xf numFmtId="14" fontId="27" fillId="0" borderId="7" xfId="0" applyNumberFormat="1" applyFont="1" applyFill="1" applyBorder="1" applyAlignment="1">
      <alignment horizontal="center" vertical="center"/>
    </xf>
    <xf numFmtId="176" fontId="27" fillId="28" borderId="4" xfId="0" applyNumberFormat="1" applyFont="1" applyFill="1" applyBorder="1" applyAlignment="1">
      <alignment horizontal="center" vertical="center"/>
    </xf>
    <xf numFmtId="176" fontId="27" fillId="0" borderId="4" xfId="0" applyNumberFormat="1" applyFont="1" applyFill="1" applyBorder="1" applyAlignment="1">
      <alignment horizontal="left" vertical="center"/>
    </xf>
    <xf numFmtId="0" fontId="0" fillId="28" borderId="4" xfId="0" applyFill="1" applyBorder="1" applyAlignment="1">
      <alignment horizontal="center" vertical="center" wrapText="1"/>
    </xf>
    <xf numFmtId="0" fontId="27" fillId="28" borderId="4" xfId="0" applyFont="1" applyFill="1" applyBorder="1" applyAlignment="1">
      <alignment horizontal="center" vertical="center"/>
    </xf>
    <xf numFmtId="0" fontId="27" fillId="28" borderId="4" xfId="0" applyFont="1" applyFill="1" applyBorder="1">
      <alignment vertical="center"/>
    </xf>
    <xf numFmtId="0" fontId="27" fillId="28" borderId="4" xfId="0" applyFont="1" applyFill="1" applyBorder="1" applyAlignment="1">
      <alignment vertical="center" wrapText="1"/>
    </xf>
    <xf numFmtId="0" fontId="0" fillId="28" borderId="2" xfId="0" applyFill="1" applyBorder="1" applyAlignment="1">
      <alignment horizontal="center" vertical="center"/>
    </xf>
    <xf numFmtId="0" fontId="0" fillId="28" borderId="18" xfId="0" applyFill="1" applyBorder="1" applyAlignment="1">
      <alignment horizontal="center" vertical="center"/>
    </xf>
    <xf numFmtId="0" fontId="0" fillId="28" borderId="39" xfId="0" applyFill="1" applyBorder="1" applyAlignment="1">
      <alignment horizontal="center" vertical="center"/>
    </xf>
    <xf numFmtId="38" fontId="0" fillId="28" borderId="4" xfId="0" applyNumberFormat="1" applyFill="1" applyBorder="1" applyAlignment="1">
      <alignment horizontal="center" vertical="center"/>
    </xf>
    <xf numFmtId="38" fontId="0" fillId="28" borderId="4" xfId="0" applyNumberFormat="1" applyFill="1" applyBorder="1" applyAlignment="1">
      <alignment horizontal="right" vertical="center"/>
    </xf>
    <xf numFmtId="176" fontId="0" fillId="28" borderId="4" xfId="0" applyNumberFormat="1" applyFill="1" applyBorder="1" applyAlignment="1">
      <alignment vertical="center"/>
    </xf>
    <xf numFmtId="14" fontId="0" fillId="28" borderId="2" xfId="1" applyNumberFormat="1" applyFont="1" applyFill="1" applyBorder="1" applyAlignment="1">
      <alignment horizontal="center" vertical="center"/>
    </xf>
    <xf numFmtId="0" fontId="0" fillId="28" borderId="12" xfId="0" applyFill="1" applyBorder="1" applyAlignment="1">
      <alignment horizontal="center" vertical="center"/>
    </xf>
    <xf numFmtId="14" fontId="0" fillId="28" borderId="3" xfId="0" applyNumberFormat="1" applyFill="1" applyBorder="1" applyAlignment="1">
      <alignment horizontal="center" vertical="center"/>
    </xf>
    <xf numFmtId="0" fontId="0" fillId="28" borderId="4" xfId="0" applyNumberFormat="1" applyFill="1" applyBorder="1" applyAlignment="1">
      <alignment horizontal="center" vertical="center"/>
    </xf>
    <xf numFmtId="178" fontId="0" fillId="28" borderId="4" xfId="0" applyNumberFormat="1" applyFill="1" applyBorder="1" applyAlignment="1">
      <alignment horizontal="center" vertical="center"/>
    </xf>
    <xf numFmtId="0" fontId="0" fillId="28" borderId="4" xfId="0" applyFill="1" applyBorder="1" applyAlignment="1">
      <alignment horizontal="left" vertical="center"/>
    </xf>
    <xf numFmtId="38" fontId="5" fillId="0" borderId="40" xfId="1" applyFill="1" applyBorder="1" applyAlignment="1">
      <alignment vertical="center"/>
    </xf>
    <xf numFmtId="0" fontId="33" fillId="0" borderId="0" xfId="6" applyFont="1" applyBorder="1" applyAlignment="1">
      <alignment vertical="center"/>
    </xf>
    <xf numFmtId="181" fontId="0" fillId="0" borderId="4" xfId="0" applyNumberFormat="1" applyFill="1" applyBorder="1" applyAlignment="1">
      <alignment horizontal="center" vertical="center" shrinkToFit="1"/>
    </xf>
    <xf numFmtId="0" fontId="5" fillId="0" borderId="4" xfId="0" applyFont="1" applyFill="1" applyBorder="1" applyAlignment="1">
      <alignment horizontal="center" vertical="center" shrinkToFit="1"/>
    </xf>
    <xf numFmtId="0" fontId="0" fillId="8" borderId="4" xfId="0" applyFill="1" applyBorder="1" applyAlignment="1">
      <alignment horizontal="center" vertical="center" shrinkToFit="1"/>
    </xf>
    <xf numFmtId="0" fontId="0" fillId="27" borderId="4" xfId="0" applyFill="1" applyBorder="1" applyAlignment="1">
      <alignment horizontal="center" vertical="center" shrinkToFit="1"/>
    </xf>
    <xf numFmtId="0" fontId="0" fillId="21" borderId="4" xfId="0" applyFill="1" applyBorder="1" applyAlignment="1">
      <alignment horizontal="center" vertical="center" shrinkToFit="1"/>
    </xf>
    <xf numFmtId="0" fontId="0" fillId="26" borderId="4" xfId="0" applyFill="1" applyBorder="1" applyAlignment="1">
      <alignment horizontal="center" vertical="center" shrinkToFit="1"/>
    </xf>
    <xf numFmtId="0" fontId="18" fillId="9" borderId="4" xfId="0" applyFont="1" applyFill="1" applyBorder="1" applyAlignment="1">
      <alignment horizontal="center" vertical="center" shrinkToFit="1"/>
    </xf>
    <xf numFmtId="0" fontId="0" fillId="36" borderId="4" xfId="0" applyFill="1" applyBorder="1" applyAlignment="1">
      <alignment horizontal="center" vertical="center" shrinkToFit="1"/>
    </xf>
    <xf numFmtId="0" fontId="0" fillId="35" borderId="4" xfId="0" applyFill="1" applyBorder="1">
      <alignment vertical="center"/>
    </xf>
    <xf numFmtId="0" fontId="0" fillId="35" borderId="4" xfId="0" applyFill="1" applyBorder="1" applyAlignment="1">
      <alignment vertical="center" wrapText="1"/>
    </xf>
    <xf numFmtId="0" fontId="13" fillId="0" borderId="0" xfId="0" applyFont="1" applyAlignment="1">
      <alignment vertical="center"/>
    </xf>
    <xf numFmtId="0" fontId="25" fillId="0" borderId="4" xfId="0" applyFont="1" applyBorder="1" applyAlignment="1">
      <alignment vertical="center"/>
    </xf>
    <xf numFmtId="0" fontId="13" fillId="6" borderId="4" xfId="0" applyFont="1" applyFill="1" applyBorder="1" applyAlignment="1">
      <alignment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7" borderId="4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</cellXfs>
  <cellStyles count="14">
    <cellStyle name="0,0_x000d__x000a_NA_x000d__x000a_" xfId="7" xr:uid="{00000000-0005-0000-0000-000000000000}"/>
    <cellStyle name="ハイパーリンク 2" xfId="5" xr:uid="{00000000-0005-0000-0000-000001000000}"/>
    <cellStyle name="桁区切り" xfId="1" builtinId="6"/>
    <cellStyle name="桁区切り 2" xfId="11" xr:uid="{00000000-0005-0000-0000-000003000000}"/>
    <cellStyle name="通貨 2" xfId="12" xr:uid="{00000000-0005-0000-0000-000004000000}"/>
    <cellStyle name="標準" xfId="0" builtinId="0"/>
    <cellStyle name="標準 2" xfId="6" xr:uid="{00000000-0005-0000-0000-000006000000}"/>
    <cellStyle name="標準 2 2" xfId="8" xr:uid="{00000000-0005-0000-0000-000007000000}"/>
    <cellStyle name="標準 3" xfId="4" xr:uid="{00000000-0005-0000-0000-000008000000}"/>
    <cellStyle name="標準 4" xfId="10" xr:uid="{00000000-0005-0000-0000-000009000000}"/>
    <cellStyle name="標準 5" xfId="9" xr:uid="{00000000-0005-0000-0000-00000A000000}"/>
    <cellStyle name="標準 6" xfId="13" xr:uid="{00000000-0005-0000-0000-00000B000000}"/>
    <cellStyle name="標準_【八王子新サーバルーム】監視カメラ_NDR・カメラ機器設定シート090117" xfId="3" xr:uid="{00000000-0005-0000-0000-00000C000000}"/>
    <cellStyle name="標準_ＨＴケアパック管理表" xfId="2" xr:uid="{00000000-0005-0000-0000-00000D000000}"/>
  </cellStyles>
  <dxfs count="3377"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FF99CC"/>
        </patternFill>
      </fill>
    </dxf>
    <dxf>
      <fill>
        <patternFill>
          <bgColor rgb="FFFFFF99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  <dxf>
      <fill>
        <patternFill>
          <bgColor rgb="FFFF99CC"/>
        </patternFill>
      </fill>
    </dxf>
    <dxf>
      <fill>
        <patternFill>
          <bgColor rgb="FF99CCFF"/>
        </patternFill>
      </fill>
    </dxf>
  </dxfs>
  <tableStyles count="0" defaultTableStyle="TableStyleMedium2" defaultPivotStyle="PivotStyleLight16"/>
  <colors>
    <mruColors>
      <color rgb="FFFFCCFF"/>
      <color rgb="FF99CCFF"/>
      <color rgb="FFFF0000"/>
      <color rgb="FFFF99FF"/>
      <color rgb="FFFFFF99"/>
      <color rgb="FFFF99CC"/>
      <color rgb="FFFF66CC"/>
      <color rgb="FFCCCCFF"/>
      <color rgb="FFFFC5E2"/>
      <color rgb="FFFF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78"/>
  <sheetViews>
    <sheetView showZeros="0" topLeftCell="A190" workbookViewId="0">
      <selection activeCell="C222" sqref="C222"/>
    </sheetView>
  </sheetViews>
  <sheetFormatPr defaultColWidth="9" defaultRowHeight="11.25" x14ac:dyDescent="0.15"/>
  <cols>
    <col min="1" max="1" width="12.875" style="551" bestFit="1" customWidth="1"/>
    <col min="2" max="2" width="21" style="347" customWidth="1"/>
    <col min="3" max="3" width="30.375" style="347" customWidth="1"/>
    <col min="4" max="4" width="14.125" style="387" bestFit="1" customWidth="1"/>
    <col min="5" max="5" width="40.75" style="387" customWidth="1"/>
    <col min="6" max="6" width="11.5" style="347" bestFit="1" customWidth="1"/>
    <col min="7" max="7" width="3.875" style="347" bestFit="1" customWidth="1"/>
    <col min="8" max="8" width="13.875" style="347" bestFit="1" customWidth="1"/>
    <col min="9" max="11" width="9" style="347"/>
    <col min="12" max="12" width="11.25" style="387" bestFit="1" customWidth="1"/>
    <col min="13" max="13" width="9" style="347"/>
    <col min="14" max="14" width="3.875" style="347" bestFit="1" customWidth="1"/>
    <col min="15" max="15" width="13.875" style="347" bestFit="1" customWidth="1"/>
    <col min="16" max="16384" width="9" style="347"/>
  </cols>
  <sheetData>
    <row r="1" spans="1:17" ht="20.100000000000001" customHeight="1" x14ac:dyDescent="0.15">
      <c r="A1" s="539" t="s">
        <v>17535</v>
      </c>
      <c r="B1" s="368" t="s">
        <v>17442</v>
      </c>
      <c r="C1" s="368" t="s">
        <v>17443</v>
      </c>
      <c r="D1" s="388" t="s">
        <v>17444</v>
      </c>
      <c r="E1" s="388" t="s">
        <v>17445</v>
      </c>
      <c r="F1" s="377" t="s">
        <v>17536</v>
      </c>
      <c r="G1" s="382">
        <v>3</v>
      </c>
      <c r="H1" s="382" t="s">
        <v>17568</v>
      </c>
      <c r="L1" s="399" t="s">
        <v>17535</v>
      </c>
      <c r="M1" s="377" t="s">
        <v>17536</v>
      </c>
      <c r="N1" s="382">
        <v>3</v>
      </c>
      <c r="O1" s="382" t="s">
        <v>17568</v>
      </c>
    </row>
    <row r="2" spans="1:17" ht="33.75" x14ac:dyDescent="0.15">
      <c r="A2" s="540" t="s">
        <v>17534</v>
      </c>
      <c r="B2" s="350" t="s">
        <v>17446</v>
      </c>
      <c r="C2" s="350" t="s">
        <v>17447</v>
      </c>
      <c r="D2" s="351">
        <v>1</v>
      </c>
      <c r="E2" s="400" t="s">
        <v>17448</v>
      </c>
      <c r="F2" s="371">
        <f t="shared" ref="F2:F11" si="0">ROUNDUP(20000/(24*365),0)</f>
        <v>3</v>
      </c>
      <c r="G2" s="347" t="str">
        <f t="shared" ref="G2:G33" si="1">IF(($F2-G$1)=0,"×","○")</f>
        <v>×</v>
      </c>
      <c r="H2" s="347" t="s">
        <v>46</v>
      </c>
      <c r="L2" s="486" t="s">
        <v>17534</v>
      </c>
      <c r="M2" s="371">
        <v>3</v>
      </c>
      <c r="N2" s="347" t="s">
        <v>17730</v>
      </c>
      <c r="O2" s="528" t="s">
        <v>18668</v>
      </c>
      <c r="P2" s="347" t="s">
        <v>17732</v>
      </c>
      <c r="Q2" s="347" t="s">
        <v>17733</v>
      </c>
    </row>
    <row r="3" spans="1:17" ht="45" x14ac:dyDescent="0.15">
      <c r="A3" s="541"/>
      <c r="B3" s="348" t="s">
        <v>17449</v>
      </c>
      <c r="C3" s="348" t="s">
        <v>17450</v>
      </c>
      <c r="D3" s="352">
        <v>1</v>
      </c>
      <c r="E3" s="352" t="s">
        <v>17451</v>
      </c>
      <c r="F3" s="372">
        <f t="shared" si="0"/>
        <v>3</v>
      </c>
      <c r="G3" s="347" t="str">
        <f t="shared" si="1"/>
        <v>×</v>
      </c>
      <c r="H3" s="347" t="s">
        <v>46</v>
      </c>
      <c r="J3" s="347" t="s">
        <v>17715</v>
      </c>
      <c r="L3" s="486" t="s">
        <v>207</v>
      </c>
      <c r="M3" s="371">
        <v>3</v>
      </c>
      <c r="N3" s="347" t="s">
        <v>17730</v>
      </c>
      <c r="O3" s="528" t="s">
        <v>18669</v>
      </c>
      <c r="P3" s="347" t="s">
        <v>17734</v>
      </c>
      <c r="Q3" s="347" t="s">
        <v>17735</v>
      </c>
    </row>
    <row r="4" spans="1:17" ht="15" customHeight="1" x14ac:dyDescent="0.15">
      <c r="A4" s="541"/>
      <c r="B4" s="348" t="s">
        <v>17452</v>
      </c>
      <c r="C4" s="348" t="s">
        <v>17453</v>
      </c>
      <c r="D4" s="352">
        <v>1</v>
      </c>
      <c r="E4" s="352" t="s">
        <v>17451</v>
      </c>
      <c r="F4" s="372">
        <f t="shared" si="0"/>
        <v>3</v>
      </c>
      <c r="G4" s="347" t="str">
        <f t="shared" si="1"/>
        <v>×</v>
      </c>
      <c r="H4" s="347" t="s">
        <v>46</v>
      </c>
      <c r="J4" s="347" t="s">
        <v>17713</v>
      </c>
      <c r="L4" s="486" t="s">
        <v>4212</v>
      </c>
      <c r="M4" s="371">
        <v>3</v>
      </c>
      <c r="N4" s="347" t="s">
        <v>17730</v>
      </c>
      <c r="O4" s="347" t="s">
        <v>18670</v>
      </c>
      <c r="P4" s="347" t="s">
        <v>17734</v>
      </c>
      <c r="Q4" s="347" t="s">
        <v>17736</v>
      </c>
    </row>
    <row r="5" spans="1:17" ht="15" customHeight="1" x14ac:dyDescent="0.15">
      <c r="A5" s="541"/>
      <c r="B5" s="348" t="s">
        <v>17454</v>
      </c>
      <c r="C5" s="348" t="s">
        <v>17455</v>
      </c>
      <c r="D5" s="352">
        <v>1</v>
      </c>
      <c r="E5" s="352" t="s">
        <v>17451</v>
      </c>
      <c r="F5" s="372">
        <f t="shared" si="0"/>
        <v>3</v>
      </c>
      <c r="G5" s="347" t="str">
        <f t="shared" si="1"/>
        <v>×</v>
      </c>
      <c r="H5" s="347" t="s">
        <v>46</v>
      </c>
      <c r="J5" s="347" t="s">
        <v>17714</v>
      </c>
      <c r="L5" s="486" t="s">
        <v>10605</v>
      </c>
      <c r="M5" s="371">
        <v>3</v>
      </c>
      <c r="N5" s="347" t="s">
        <v>17730</v>
      </c>
      <c r="O5" s="528" t="s">
        <v>18671</v>
      </c>
      <c r="P5" s="347" t="s">
        <v>17734</v>
      </c>
      <c r="Q5" s="347" t="s">
        <v>17737</v>
      </c>
    </row>
    <row r="6" spans="1:17" ht="15" customHeight="1" x14ac:dyDescent="0.15">
      <c r="A6" s="542"/>
      <c r="B6" s="349" t="s">
        <v>17456</v>
      </c>
      <c r="C6" s="349" t="s">
        <v>17457</v>
      </c>
      <c r="D6" s="353">
        <v>1</v>
      </c>
      <c r="E6" s="353" t="s">
        <v>17451</v>
      </c>
      <c r="F6" s="374">
        <f t="shared" si="0"/>
        <v>3</v>
      </c>
      <c r="G6" s="347" t="str">
        <f t="shared" si="1"/>
        <v>×</v>
      </c>
      <c r="H6" s="347" t="s">
        <v>46</v>
      </c>
      <c r="L6" s="486" t="s">
        <v>17537</v>
      </c>
      <c r="M6" s="371">
        <v>3</v>
      </c>
      <c r="N6" s="347" t="s">
        <v>17730</v>
      </c>
      <c r="O6" s="347" t="s">
        <v>18672</v>
      </c>
      <c r="P6" s="347" t="s">
        <v>17734</v>
      </c>
      <c r="Q6" s="347" t="s">
        <v>17738</v>
      </c>
    </row>
    <row r="7" spans="1:17" ht="15" customHeight="1" x14ac:dyDescent="0.15">
      <c r="A7" s="540" t="s">
        <v>207</v>
      </c>
      <c r="B7" s="350" t="s">
        <v>17446</v>
      </c>
      <c r="C7" s="350" t="s">
        <v>17447</v>
      </c>
      <c r="D7" s="351">
        <v>1</v>
      </c>
      <c r="E7" s="400" t="s">
        <v>17448</v>
      </c>
      <c r="F7" s="371">
        <f t="shared" si="0"/>
        <v>3</v>
      </c>
      <c r="G7" s="347" t="str">
        <f t="shared" si="1"/>
        <v>×</v>
      </c>
      <c r="H7" s="347" t="s">
        <v>46</v>
      </c>
      <c r="J7" s="484" t="s">
        <v>17729</v>
      </c>
      <c r="L7" s="486" t="s">
        <v>16966</v>
      </c>
      <c r="M7" s="371">
        <v>3</v>
      </c>
      <c r="N7" s="347" t="s">
        <v>17730</v>
      </c>
      <c r="O7" s="347" t="s">
        <v>18673</v>
      </c>
      <c r="P7" s="347" t="s">
        <v>17734</v>
      </c>
      <c r="Q7" s="347" t="s">
        <v>17739</v>
      </c>
    </row>
    <row r="8" spans="1:17" ht="15" customHeight="1" x14ac:dyDescent="0.15">
      <c r="A8" s="541"/>
      <c r="B8" s="348" t="s">
        <v>17449</v>
      </c>
      <c r="C8" s="348" t="s">
        <v>17450</v>
      </c>
      <c r="D8" s="352">
        <v>1</v>
      </c>
      <c r="E8" s="352" t="s">
        <v>17451</v>
      </c>
      <c r="F8" s="372">
        <f t="shared" si="0"/>
        <v>3</v>
      </c>
      <c r="G8" s="347" t="str">
        <f t="shared" si="1"/>
        <v>×</v>
      </c>
      <c r="H8" s="347" t="s">
        <v>46</v>
      </c>
      <c r="J8" s="485">
        <f ca="1">IF(AND(3&lt;INDIRECT(#REF!&amp;A:S,0),0&lt;INDIRECT(#REF!&amp;A:S,0)),VLOOKUP($I$20,L2:O134,4,FALSE),"　")</f>
        <v>0</v>
      </c>
      <c r="L8" s="486" t="s">
        <v>17538</v>
      </c>
      <c r="M8" s="375">
        <v>3</v>
      </c>
      <c r="N8" s="347" t="s">
        <v>17730</v>
      </c>
      <c r="O8" s="347" t="s">
        <v>17731</v>
      </c>
      <c r="P8" s="347" t="s">
        <v>17734</v>
      </c>
      <c r="Q8" s="347" t="s">
        <v>17740</v>
      </c>
    </row>
    <row r="9" spans="1:17" ht="15" customHeight="1" x14ac:dyDescent="0.15">
      <c r="A9" s="541"/>
      <c r="B9" s="348" t="s">
        <v>17452</v>
      </c>
      <c r="C9" s="348" t="s">
        <v>17453</v>
      </c>
      <c r="D9" s="352">
        <v>1</v>
      </c>
      <c r="E9" s="352" t="s">
        <v>17451</v>
      </c>
      <c r="F9" s="372">
        <f t="shared" si="0"/>
        <v>3</v>
      </c>
      <c r="G9" s="347" t="str">
        <f t="shared" si="1"/>
        <v>×</v>
      </c>
      <c r="H9" s="347" t="s">
        <v>46</v>
      </c>
      <c r="J9" s="485">
        <f ca="1">IF(AND(3&lt;INDIRECT(#REF!&amp;A:S,0),0&lt;INDIRECT(#REF!&amp;A:S,0)),VLOOKUP($I$20,$L$1:$O$134,5,FALSE),"　")</f>
        <v>0</v>
      </c>
      <c r="L9" s="486" t="s">
        <v>17539</v>
      </c>
      <c r="M9" s="375">
        <v>3</v>
      </c>
      <c r="N9" s="347" t="s">
        <v>17730</v>
      </c>
      <c r="O9" s="347" t="s">
        <v>17731</v>
      </c>
      <c r="P9" s="347" t="s">
        <v>17734</v>
      </c>
      <c r="Q9" s="347" t="s">
        <v>17741</v>
      </c>
    </row>
    <row r="10" spans="1:17" ht="15" customHeight="1" x14ac:dyDescent="0.15">
      <c r="A10" s="541"/>
      <c r="B10" s="348" t="s">
        <v>17454</v>
      </c>
      <c r="C10" s="348" t="s">
        <v>17455</v>
      </c>
      <c r="D10" s="352">
        <v>1</v>
      </c>
      <c r="E10" s="352" t="s">
        <v>17451</v>
      </c>
      <c r="F10" s="372">
        <f t="shared" si="0"/>
        <v>3</v>
      </c>
      <c r="G10" s="347" t="str">
        <f t="shared" si="1"/>
        <v>×</v>
      </c>
      <c r="H10" s="347" t="s">
        <v>46</v>
      </c>
      <c r="J10" s="485">
        <f ca="1">IF(AND(3&lt;INDIRECT(#REF!&amp;A:S,0),0&lt;INDIRECT(#REF!&amp;A:S,0)),VLOOKUP($I20,$L$1:$O$134,6,FALSE),"　")</f>
        <v>0</v>
      </c>
      <c r="L10" s="486" t="s">
        <v>17540</v>
      </c>
      <c r="M10" s="375">
        <v>3</v>
      </c>
      <c r="N10" s="347" t="s">
        <v>17730</v>
      </c>
      <c r="O10" s="347" t="s">
        <v>17731</v>
      </c>
      <c r="P10" s="347" t="s">
        <v>17734</v>
      </c>
      <c r="Q10" s="347" t="s">
        <v>17742</v>
      </c>
    </row>
    <row r="11" spans="1:17" ht="15" customHeight="1" x14ac:dyDescent="0.15">
      <c r="A11" s="542"/>
      <c r="B11" s="349" t="s">
        <v>17456</v>
      </c>
      <c r="C11" s="349" t="s">
        <v>17457</v>
      </c>
      <c r="D11" s="353">
        <v>1</v>
      </c>
      <c r="E11" s="353" t="s">
        <v>17451</v>
      </c>
      <c r="F11" s="374">
        <f t="shared" si="0"/>
        <v>3</v>
      </c>
      <c r="G11" s="347" t="str">
        <f t="shared" si="1"/>
        <v>×</v>
      </c>
      <c r="H11" s="347" t="s">
        <v>46</v>
      </c>
      <c r="J11" s="485">
        <f ca="1">IF(AND(3&lt;INDIRECT(#REF!&amp;A:S,0),0&lt;INDIRECT(#REF!&amp;A:S,0)),VLOOKUP($I21,$L$1:$O$134,6,FALSE),"　")</f>
        <v>0</v>
      </c>
      <c r="L11" s="486" t="s">
        <v>13618</v>
      </c>
      <c r="M11" s="375">
        <v>3</v>
      </c>
      <c r="N11" s="347" t="s">
        <v>17730</v>
      </c>
      <c r="O11" s="347" t="s">
        <v>17731</v>
      </c>
      <c r="P11" s="347" t="s">
        <v>17734</v>
      </c>
      <c r="Q11" s="347" t="s">
        <v>17743</v>
      </c>
    </row>
    <row r="12" spans="1:17" ht="15" customHeight="1" x14ac:dyDescent="0.15">
      <c r="A12" s="540" t="s">
        <v>26835</v>
      </c>
      <c r="B12" s="350" t="s">
        <v>17458</v>
      </c>
      <c r="C12" s="350" t="s">
        <v>17459</v>
      </c>
      <c r="D12" s="351">
        <v>1</v>
      </c>
      <c r="E12" s="351" t="s">
        <v>17460</v>
      </c>
      <c r="F12" s="371">
        <f>ROUNDUP(20000/(24*365),0)</f>
        <v>3</v>
      </c>
      <c r="G12" s="347" t="str">
        <f t="shared" si="1"/>
        <v>×</v>
      </c>
      <c r="H12" s="347" t="s">
        <v>46</v>
      </c>
      <c r="J12" s="485">
        <f ca="1">IF(AND(3&lt;INDIRECT(#REF!&amp;A:S,0),0&lt;INDIRECT(#REF!&amp;A:S,0)),VLOOKUP($I22,$L$1:$O$134,6,FALSE),"　")</f>
        <v>0</v>
      </c>
      <c r="L12" s="487" t="s">
        <v>17541</v>
      </c>
      <c r="M12" s="369">
        <v>5.9360730593607309</v>
      </c>
      <c r="N12" s="347" t="s">
        <v>17744</v>
      </c>
      <c r="O12" s="347" t="s">
        <v>17731</v>
      </c>
      <c r="P12" s="347" t="s">
        <v>17734</v>
      </c>
      <c r="Q12" s="347" t="s">
        <v>17745</v>
      </c>
    </row>
    <row r="13" spans="1:17" ht="15" customHeight="1" x14ac:dyDescent="0.15">
      <c r="A13" s="541"/>
      <c r="B13" s="348" t="s">
        <v>17461</v>
      </c>
      <c r="C13" s="348" t="s">
        <v>17462</v>
      </c>
      <c r="D13" s="352">
        <v>1</v>
      </c>
      <c r="E13" s="352" t="s">
        <v>17460</v>
      </c>
      <c r="F13" s="372">
        <f t="shared" ref="F13:F28" si="2">ROUNDUP(20000/(24*365),0)</f>
        <v>3</v>
      </c>
      <c r="G13" s="347" t="str">
        <f t="shared" si="1"/>
        <v>×</v>
      </c>
      <c r="H13" s="347" t="s">
        <v>46</v>
      </c>
      <c r="J13" s="485">
        <f ca="1">IF(AND(3&lt;INDIRECT(#REF!&amp;A:S,0),0&lt;INDIRECT(#REF!&amp;A:S,0)),VLOOKUP($I23,$L$1:$O$134,6,FALSE),"　")</f>
        <v>0</v>
      </c>
      <c r="L13" s="487" t="s">
        <v>17542</v>
      </c>
      <c r="M13" s="369">
        <v>5.9360730593607309</v>
      </c>
      <c r="N13" s="347" t="s">
        <v>17744</v>
      </c>
      <c r="O13" s="347" t="s">
        <v>17731</v>
      </c>
      <c r="P13" s="347" t="s">
        <v>17734</v>
      </c>
      <c r="Q13" s="347" t="s">
        <v>17746</v>
      </c>
    </row>
    <row r="14" spans="1:17" ht="12.95" customHeight="1" x14ac:dyDescent="0.15">
      <c r="A14" s="542"/>
      <c r="B14" s="349" t="s">
        <v>17463</v>
      </c>
      <c r="C14" s="349" t="s">
        <v>17464</v>
      </c>
      <c r="D14" s="353">
        <v>1</v>
      </c>
      <c r="E14" s="353" t="s">
        <v>17465</v>
      </c>
      <c r="F14" s="374">
        <f t="shared" si="2"/>
        <v>3</v>
      </c>
      <c r="G14" s="347" t="str">
        <f t="shared" si="1"/>
        <v>×</v>
      </c>
      <c r="H14" s="347" t="s">
        <v>46</v>
      </c>
      <c r="J14" s="485">
        <f ca="1">IF(AND(3&lt;INDIRECT(#REF!&amp;A:S,0),0&lt;INDIRECT(#REF!&amp;A:S,0)),VLOOKUP($I24,$L$1:$O$134,6,FALSE),"　")</f>
        <v>0</v>
      </c>
      <c r="L14" s="487" t="s">
        <v>17543</v>
      </c>
      <c r="M14" s="369">
        <v>5.9360730593607309</v>
      </c>
      <c r="N14" s="347" t="s">
        <v>17744</v>
      </c>
      <c r="O14" s="347" t="s">
        <v>17731</v>
      </c>
      <c r="P14" s="347" t="s">
        <v>17734</v>
      </c>
      <c r="Q14" s="347" t="s">
        <v>17747</v>
      </c>
    </row>
    <row r="15" spans="1:17" ht="15" customHeight="1" x14ac:dyDescent="0.15">
      <c r="A15" s="540" t="s">
        <v>10605</v>
      </c>
      <c r="B15" s="350" t="s">
        <v>17458</v>
      </c>
      <c r="C15" s="350" t="s">
        <v>17459</v>
      </c>
      <c r="D15" s="351">
        <v>1</v>
      </c>
      <c r="E15" s="351" t="s">
        <v>17460</v>
      </c>
      <c r="F15" s="371">
        <f t="shared" si="2"/>
        <v>3</v>
      </c>
      <c r="G15" s="347" t="str">
        <f t="shared" si="1"/>
        <v>×</v>
      </c>
      <c r="H15" s="347" t="s">
        <v>46</v>
      </c>
      <c r="J15" s="485" t="e">
        <f>IF(AND(3&lt;#REF!,0&lt;#REF!),VLOOKUP($I25,$L$1:$O$134,6,FALSE),"　")</f>
        <v>#REF!</v>
      </c>
      <c r="L15" s="487" t="s">
        <v>17544</v>
      </c>
      <c r="M15" s="369">
        <v>5.9360730593607309</v>
      </c>
      <c r="N15" s="347" t="s">
        <v>17744</v>
      </c>
      <c r="O15" s="347" t="s">
        <v>17731</v>
      </c>
      <c r="P15" s="347" t="s">
        <v>17734</v>
      </c>
      <c r="Q15" s="347" t="s">
        <v>17748</v>
      </c>
    </row>
    <row r="16" spans="1:17" ht="15" customHeight="1" x14ac:dyDescent="0.15">
      <c r="A16" s="541"/>
      <c r="B16" s="348" t="s">
        <v>17461</v>
      </c>
      <c r="C16" s="348" t="s">
        <v>17462</v>
      </c>
      <c r="D16" s="352">
        <v>1</v>
      </c>
      <c r="E16" s="352" t="s">
        <v>17460</v>
      </c>
      <c r="F16" s="372">
        <f t="shared" si="2"/>
        <v>3</v>
      </c>
      <c r="G16" s="347" t="str">
        <f t="shared" si="1"/>
        <v>×</v>
      </c>
      <c r="H16" s="347" t="s">
        <v>46</v>
      </c>
      <c r="L16" s="487" t="s">
        <v>17545</v>
      </c>
      <c r="M16" s="369">
        <v>5.9360730593607309</v>
      </c>
      <c r="N16" s="347" t="s">
        <v>17744</v>
      </c>
      <c r="O16" s="347" t="s">
        <v>17731</v>
      </c>
      <c r="P16" s="347" t="s">
        <v>17734</v>
      </c>
      <c r="Q16" s="347" t="s">
        <v>17749</v>
      </c>
    </row>
    <row r="17" spans="1:17" ht="15" customHeight="1" x14ac:dyDescent="0.15">
      <c r="A17" s="542"/>
      <c r="B17" s="349" t="s">
        <v>17463</v>
      </c>
      <c r="C17" s="349" t="s">
        <v>17464</v>
      </c>
      <c r="D17" s="353">
        <v>1</v>
      </c>
      <c r="E17" s="353" t="s">
        <v>17465</v>
      </c>
      <c r="F17" s="374">
        <f t="shared" si="2"/>
        <v>3</v>
      </c>
      <c r="G17" s="347" t="str">
        <f t="shared" si="1"/>
        <v>×</v>
      </c>
      <c r="H17" s="347" t="s">
        <v>46</v>
      </c>
      <c r="L17" s="487" t="s">
        <v>17546</v>
      </c>
      <c r="M17" s="369">
        <v>5.7077625570776256</v>
      </c>
      <c r="N17" s="347" t="s">
        <v>17744</v>
      </c>
      <c r="O17" s="347" t="s">
        <v>17731</v>
      </c>
      <c r="P17" s="347" t="s">
        <v>17734</v>
      </c>
      <c r="Q17" s="347" t="s">
        <v>17750</v>
      </c>
    </row>
    <row r="18" spans="1:17" ht="15" customHeight="1" x14ac:dyDescent="0.15">
      <c r="A18" s="540" t="s">
        <v>17537</v>
      </c>
      <c r="B18" s="350" t="s">
        <v>17466</v>
      </c>
      <c r="C18" s="350" t="s">
        <v>17467</v>
      </c>
      <c r="D18" s="351">
        <v>1</v>
      </c>
      <c r="E18" s="351" t="s">
        <v>17468</v>
      </c>
      <c r="F18" s="371">
        <f t="shared" si="2"/>
        <v>3</v>
      </c>
      <c r="G18" s="347" t="str">
        <f t="shared" si="1"/>
        <v>×</v>
      </c>
      <c r="H18" s="347" t="s">
        <v>46</v>
      </c>
      <c r="L18" s="487" t="s">
        <v>17547</v>
      </c>
      <c r="M18" s="369">
        <v>3</v>
      </c>
      <c r="N18" s="347" t="s">
        <v>17730</v>
      </c>
      <c r="O18" s="347" t="s">
        <v>17731</v>
      </c>
      <c r="P18" s="347" t="s">
        <v>17734</v>
      </c>
      <c r="Q18" s="347" t="s">
        <v>17751</v>
      </c>
    </row>
    <row r="19" spans="1:17" ht="15" customHeight="1" x14ac:dyDescent="0.15">
      <c r="A19" s="541"/>
      <c r="B19" s="348" t="s">
        <v>17466</v>
      </c>
      <c r="C19" s="348" t="s">
        <v>17469</v>
      </c>
      <c r="D19" s="352">
        <v>1</v>
      </c>
      <c r="E19" s="352" t="s">
        <v>17468</v>
      </c>
      <c r="F19" s="372">
        <f t="shared" si="2"/>
        <v>3</v>
      </c>
      <c r="G19" s="347" t="str">
        <f t="shared" si="1"/>
        <v>×</v>
      </c>
      <c r="H19" s="347" t="s">
        <v>46</v>
      </c>
      <c r="L19" s="487" t="s">
        <v>17548</v>
      </c>
      <c r="M19" s="369">
        <v>3</v>
      </c>
      <c r="N19" s="347" t="s">
        <v>17730</v>
      </c>
      <c r="O19" s="347" t="s">
        <v>17731</v>
      </c>
      <c r="P19" s="347" t="s">
        <v>17734</v>
      </c>
      <c r="Q19" s="347" t="s">
        <v>17752</v>
      </c>
    </row>
    <row r="20" spans="1:17" ht="13.5" customHeight="1" x14ac:dyDescent="0.15">
      <c r="A20" s="541"/>
      <c r="B20" s="348" t="s">
        <v>17470</v>
      </c>
      <c r="C20" s="348" t="s">
        <v>17471</v>
      </c>
      <c r="D20" s="352">
        <v>1</v>
      </c>
      <c r="E20" s="352" t="s">
        <v>17465</v>
      </c>
      <c r="F20" s="372">
        <f t="shared" si="2"/>
        <v>3</v>
      </c>
      <c r="G20" s="347" t="str">
        <f t="shared" si="1"/>
        <v>×</v>
      </c>
      <c r="H20" s="347" t="s">
        <v>46</v>
      </c>
      <c r="L20" s="486" t="s">
        <v>17549</v>
      </c>
      <c r="M20" s="375">
        <v>6</v>
      </c>
      <c r="N20" s="347" t="s">
        <v>17744</v>
      </c>
      <c r="O20" s="347" t="s">
        <v>17731</v>
      </c>
      <c r="P20" s="347" t="s">
        <v>17734</v>
      </c>
      <c r="Q20" s="347" t="s">
        <v>17753</v>
      </c>
    </row>
    <row r="21" spans="1:17" ht="15" customHeight="1" x14ac:dyDescent="0.15">
      <c r="A21" s="541"/>
      <c r="B21" s="348" t="s">
        <v>17472</v>
      </c>
      <c r="C21" s="348" t="s">
        <v>17473</v>
      </c>
      <c r="D21" s="352">
        <v>1</v>
      </c>
      <c r="E21" s="352" t="s">
        <v>17465</v>
      </c>
      <c r="F21" s="372">
        <f t="shared" si="2"/>
        <v>3</v>
      </c>
      <c r="G21" s="347" t="str">
        <f t="shared" si="1"/>
        <v>×</v>
      </c>
      <c r="H21" s="347" t="s">
        <v>46</v>
      </c>
      <c r="L21" s="487" t="s">
        <v>17550</v>
      </c>
      <c r="M21" s="369">
        <v>3</v>
      </c>
      <c r="N21" s="347" t="s">
        <v>17730</v>
      </c>
      <c r="O21" s="347" t="s">
        <v>17731</v>
      </c>
      <c r="P21" s="347" t="s">
        <v>17734</v>
      </c>
      <c r="Q21" s="347" t="s">
        <v>17754</v>
      </c>
    </row>
    <row r="22" spans="1:17" ht="15" customHeight="1" x14ac:dyDescent="0.15">
      <c r="A22" s="542"/>
      <c r="B22" s="349" t="s">
        <v>17474</v>
      </c>
      <c r="C22" s="349" t="s">
        <v>17475</v>
      </c>
      <c r="D22" s="353">
        <v>1</v>
      </c>
      <c r="E22" s="353" t="s">
        <v>17476</v>
      </c>
      <c r="F22" s="374">
        <f t="shared" si="2"/>
        <v>3</v>
      </c>
      <c r="G22" s="347" t="str">
        <f t="shared" si="1"/>
        <v>×</v>
      </c>
      <c r="H22" s="347" t="s">
        <v>46</v>
      </c>
      <c r="L22" s="487" t="s">
        <v>1505</v>
      </c>
      <c r="M22" s="367">
        <v>3</v>
      </c>
      <c r="N22" s="347" t="s">
        <v>17730</v>
      </c>
      <c r="O22" s="347" t="s">
        <v>17731</v>
      </c>
      <c r="P22" s="347" t="s">
        <v>17734</v>
      </c>
      <c r="Q22" s="347" t="s">
        <v>17755</v>
      </c>
    </row>
    <row r="23" spans="1:17" ht="15" customHeight="1" x14ac:dyDescent="0.15">
      <c r="A23" s="540" t="s">
        <v>16966</v>
      </c>
      <c r="B23" s="350" t="s">
        <v>17466</v>
      </c>
      <c r="C23" s="350" t="s">
        <v>17467</v>
      </c>
      <c r="D23" s="351">
        <v>1</v>
      </c>
      <c r="E23" s="351" t="s">
        <v>17468</v>
      </c>
      <c r="F23" s="371">
        <f t="shared" si="2"/>
        <v>3</v>
      </c>
      <c r="G23" s="347" t="str">
        <f t="shared" si="1"/>
        <v>×</v>
      </c>
      <c r="H23" s="347" t="s">
        <v>46</v>
      </c>
      <c r="L23" s="486" t="s">
        <v>17552</v>
      </c>
      <c r="M23" s="385">
        <v>3</v>
      </c>
      <c r="N23" s="347" t="s">
        <v>17730</v>
      </c>
      <c r="O23" s="347" t="s">
        <v>17731</v>
      </c>
      <c r="P23" s="347" t="s">
        <v>17734</v>
      </c>
      <c r="Q23" s="347" t="s">
        <v>17756</v>
      </c>
    </row>
    <row r="24" spans="1:17" ht="15" customHeight="1" x14ac:dyDescent="0.15">
      <c r="A24" s="541"/>
      <c r="B24" s="348" t="s">
        <v>17466</v>
      </c>
      <c r="C24" s="348" t="s">
        <v>17469</v>
      </c>
      <c r="D24" s="352">
        <v>1</v>
      </c>
      <c r="E24" s="352" t="s">
        <v>17468</v>
      </c>
      <c r="F24" s="372">
        <f t="shared" si="2"/>
        <v>3</v>
      </c>
      <c r="G24" s="347" t="str">
        <f t="shared" si="1"/>
        <v>×</v>
      </c>
      <c r="H24" s="347" t="s">
        <v>46</v>
      </c>
      <c r="L24" s="486" t="s">
        <v>17553</v>
      </c>
      <c r="M24" s="385">
        <v>3</v>
      </c>
      <c r="N24" s="347" t="s">
        <v>17730</v>
      </c>
      <c r="O24" s="347" t="s">
        <v>17731</v>
      </c>
      <c r="P24" s="347" t="s">
        <v>17734</v>
      </c>
      <c r="Q24" s="347" t="s">
        <v>17757</v>
      </c>
    </row>
    <row r="25" spans="1:17" ht="15" customHeight="1" x14ac:dyDescent="0.15">
      <c r="A25" s="541"/>
      <c r="B25" s="348" t="s">
        <v>17470</v>
      </c>
      <c r="C25" s="348" t="s">
        <v>17471</v>
      </c>
      <c r="D25" s="352">
        <v>1</v>
      </c>
      <c r="E25" s="352" t="s">
        <v>17465</v>
      </c>
      <c r="F25" s="372">
        <f t="shared" si="2"/>
        <v>3</v>
      </c>
      <c r="G25" s="347" t="str">
        <f t="shared" si="1"/>
        <v>×</v>
      </c>
      <c r="H25" s="347" t="s">
        <v>46</v>
      </c>
      <c r="L25" s="486" t="s">
        <v>17758</v>
      </c>
      <c r="M25" s="385">
        <v>3</v>
      </c>
      <c r="N25" s="347" t="s">
        <v>17730</v>
      </c>
      <c r="O25" s="347" t="s">
        <v>17731</v>
      </c>
      <c r="P25" s="347" t="s">
        <v>17734</v>
      </c>
      <c r="Q25" s="347" t="s">
        <v>17759</v>
      </c>
    </row>
    <row r="26" spans="1:17" ht="15" customHeight="1" x14ac:dyDescent="0.15">
      <c r="A26" s="541"/>
      <c r="B26" s="348" t="s">
        <v>17472</v>
      </c>
      <c r="C26" s="348" t="s">
        <v>17473</v>
      </c>
      <c r="D26" s="352">
        <v>1</v>
      </c>
      <c r="E26" s="352" t="s">
        <v>17465</v>
      </c>
      <c r="F26" s="372">
        <f t="shared" si="2"/>
        <v>3</v>
      </c>
      <c r="G26" s="347" t="str">
        <f t="shared" si="1"/>
        <v>×</v>
      </c>
      <c r="H26" s="347" t="s">
        <v>46</v>
      </c>
      <c r="L26" s="486" t="s">
        <v>17760</v>
      </c>
      <c r="M26" s="370">
        <v>3</v>
      </c>
      <c r="N26" s="347" t="s">
        <v>17730</v>
      </c>
      <c r="O26" s="347" t="s">
        <v>17731</v>
      </c>
      <c r="P26" s="347" t="s">
        <v>17734</v>
      </c>
      <c r="Q26" s="347" t="s">
        <v>17761</v>
      </c>
    </row>
    <row r="27" spans="1:17" ht="15" customHeight="1" x14ac:dyDescent="0.15">
      <c r="A27" s="542"/>
      <c r="B27" s="349" t="s">
        <v>17474</v>
      </c>
      <c r="C27" s="349" t="s">
        <v>17475</v>
      </c>
      <c r="D27" s="353">
        <v>1</v>
      </c>
      <c r="E27" s="353" t="s">
        <v>17476</v>
      </c>
      <c r="F27" s="374">
        <f t="shared" si="2"/>
        <v>3</v>
      </c>
      <c r="G27" s="347" t="str">
        <f t="shared" si="1"/>
        <v>×</v>
      </c>
      <c r="H27" s="347" t="s">
        <v>46</v>
      </c>
      <c r="L27" s="486" t="s">
        <v>17762</v>
      </c>
      <c r="M27" s="370">
        <v>3</v>
      </c>
      <c r="N27" s="347" t="s">
        <v>17730</v>
      </c>
      <c r="O27" s="347" t="s">
        <v>17731</v>
      </c>
      <c r="P27" s="347" t="s">
        <v>17734</v>
      </c>
      <c r="Q27" s="347" t="s">
        <v>17763</v>
      </c>
    </row>
    <row r="28" spans="1:17" ht="15" customHeight="1" x14ac:dyDescent="0.15">
      <c r="A28" s="543" t="s">
        <v>17538</v>
      </c>
      <c r="B28" s="350" t="s">
        <v>17477</v>
      </c>
      <c r="C28" s="350" t="s">
        <v>17464</v>
      </c>
      <c r="D28" s="351">
        <v>1</v>
      </c>
      <c r="E28" s="351" t="s">
        <v>17465</v>
      </c>
      <c r="F28" s="375">
        <f t="shared" si="2"/>
        <v>3</v>
      </c>
      <c r="G28" s="347" t="str">
        <f t="shared" si="1"/>
        <v>×</v>
      </c>
      <c r="H28" s="347" t="s">
        <v>46</v>
      </c>
      <c r="L28" s="486" t="s">
        <v>17764</v>
      </c>
      <c r="M28" s="370">
        <v>3</v>
      </c>
      <c r="N28" s="347" t="s">
        <v>17730</v>
      </c>
      <c r="O28" s="347" t="s">
        <v>17731</v>
      </c>
      <c r="P28" s="347" t="s">
        <v>17734</v>
      </c>
      <c r="Q28" s="347" t="s">
        <v>17765</v>
      </c>
    </row>
    <row r="29" spans="1:17" ht="15" customHeight="1" x14ac:dyDescent="0.15">
      <c r="A29" s="544"/>
      <c r="B29" s="349" t="s">
        <v>17478</v>
      </c>
      <c r="C29" s="349" t="s">
        <v>17479</v>
      </c>
      <c r="D29" s="353">
        <v>1</v>
      </c>
      <c r="E29" s="353" t="s">
        <v>17480</v>
      </c>
      <c r="F29" s="376">
        <f>52000/(24*365)</f>
        <v>5.9360730593607309</v>
      </c>
      <c r="G29" s="347" t="str">
        <f t="shared" si="1"/>
        <v>○</v>
      </c>
      <c r="H29" s="347" t="s">
        <v>46</v>
      </c>
      <c r="L29" s="486" t="s">
        <v>17766</v>
      </c>
      <c r="M29" s="370">
        <v>3</v>
      </c>
      <c r="N29" s="347" t="s">
        <v>17730</v>
      </c>
      <c r="O29" s="347" t="s">
        <v>17731</v>
      </c>
      <c r="P29" s="347" t="s">
        <v>17734</v>
      </c>
      <c r="Q29" s="347" t="s">
        <v>17767</v>
      </c>
    </row>
    <row r="30" spans="1:17" ht="13.5" customHeight="1" x14ac:dyDescent="0.15">
      <c r="A30" s="543" t="s">
        <v>17539</v>
      </c>
      <c r="B30" s="350" t="s">
        <v>17477</v>
      </c>
      <c r="C30" s="350" t="s">
        <v>17464</v>
      </c>
      <c r="D30" s="351">
        <v>1</v>
      </c>
      <c r="E30" s="351" t="s">
        <v>17465</v>
      </c>
      <c r="F30" s="375">
        <f>ROUNDUP(20000/(24*365),0)</f>
        <v>3</v>
      </c>
      <c r="G30" s="347" t="str">
        <f t="shared" si="1"/>
        <v>×</v>
      </c>
      <c r="H30" s="347" t="s">
        <v>46</v>
      </c>
      <c r="L30" s="486" t="s">
        <v>18329</v>
      </c>
      <c r="M30" s="370">
        <v>3</v>
      </c>
      <c r="N30" s="347" t="s">
        <v>17730</v>
      </c>
      <c r="O30" s="347" t="s">
        <v>17731</v>
      </c>
      <c r="P30" s="347" t="s">
        <v>17734</v>
      </c>
      <c r="Q30" s="347" t="s">
        <v>17768</v>
      </c>
    </row>
    <row r="31" spans="1:17" ht="15" customHeight="1" x14ac:dyDescent="0.15">
      <c r="A31" s="544"/>
      <c r="B31" s="349" t="s">
        <v>17478</v>
      </c>
      <c r="C31" s="349" t="s">
        <v>17479</v>
      </c>
      <c r="D31" s="353">
        <v>1</v>
      </c>
      <c r="E31" s="353" t="s">
        <v>17480</v>
      </c>
      <c r="F31" s="376">
        <f>52000/(24*365)</f>
        <v>5.9360730593607309</v>
      </c>
      <c r="G31" s="347" t="str">
        <f t="shared" si="1"/>
        <v>○</v>
      </c>
      <c r="H31" s="347" t="s">
        <v>46</v>
      </c>
      <c r="L31" s="486" t="s">
        <v>18667</v>
      </c>
      <c r="M31" s="370">
        <v>3</v>
      </c>
      <c r="N31" s="347" t="s">
        <v>17730</v>
      </c>
      <c r="O31" s="347" t="s">
        <v>17731</v>
      </c>
      <c r="P31" s="347" t="s">
        <v>17734</v>
      </c>
      <c r="Q31" s="347" t="s">
        <v>17769</v>
      </c>
    </row>
    <row r="32" spans="1:17" ht="15" customHeight="1" x14ac:dyDescent="0.15">
      <c r="A32" s="543" t="s">
        <v>17540</v>
      </c>
      <c r="B32" s="350" t="s">
        <v>17477</v>
      </c>
      <c r="C32" s="350" t="s">
        <v>17464</v>
      </c>
      <c r="D32" s="351">
        <v>1</v>
      </c>
      <c r="E32" s="351" t="s">
        <v>17465</v>
      </c>
      <c r="F32" s="375">
        <f>ROUNDUP(20000/(24*365),0)</f>
        <v>3</v>
      </c>
      <c r="G32" s="347" t="str">
        <f t="shared" si="1"/>
        <v>×</v>
      </c>
      <c r="H32" s="347" t="s">
        <v>46</v>
      </c>
      <c r="L32" s="486" t="s">
        <v>17770</v>
      </c>
      <c r="M32" s="370">
        <v>3</v>
      </c>
      <c r="N32" s="347" t="s">
        <v>17730</v>
      </c>
      <c r="O32" s="347" t="s">
        <v>17731</v>
      </c>
      <c r="P32" s="347" t="s">
        <v>17734</v>
      </c>
      <c r="Q32" s="347" t="s">
        <v>17771</v>
      </c>
    </row>
    <row r="33" spans="1:17" ht="15" customHeight="1" x14ac:dyDescent="0.15">
      <c r="A33" s="544"/>
      <c r="B33" s="349" t="s">
        <v>17478</v>
      </c>
      <c r="C33" s="349" t="s">
        <v>17479</v>
      </c>
      <c r="D33" s="353">
        <v>1</v>
      </c>
      <c r="E33" s="353" t="s">
        <v>17481</v>
      </c>
      <c r="F33" s="376">
        <f>52000/(24*365)</f>
        <v>5.9360730593607309</v>
      </c>
      <c r="G33" s="347" t="str">
        <f t="shared" si="1"/>
        <v>○</v>
      </c>
      <c r="H33" s="347" t="s">
        <v>46</v>
      </c>
      <c r="L33" s="487" t="s">
        <v>17772</v>
      </c>
      <c r="M33" s="367">
        <v>3</v>
      </c>
      <c r="N33" s="347" t="s">
        <v>17730</v>
      </c>
      <c r="O33" s="347" t="s">
        <v>17731</v>
      </c>
      <c r="P33" s="347" t="s">
        <v>17734</v>
      </c>
      <c r="Q33" s="347" t="s">
        <v>17773</v>
      </c>
    </row>
    <row r="34" spans="1:17" x14ac:dyDescent="0.15">
      <c r="A34" s="543" t="s">
        <v>13618</v>
      </c>
      <c r="B34" s="350" t="s">
        <v>17477</v>
      </c>
      <c r="C34" s="350" t="s">
        <v>17464</v>
      </c>
      <c r="D34" s="351">
        <v>1</v>
      </c>
      <c r="E34" s="351" t="s">
        <v>17465</v>
      </c>
      <c r="F34" s="375">
        <f>ROUNDUP(20000/(24*365),0)</f>
        <v>3</v>
      </c>
      <c r="G34" s="347" t="str">
        <f t="shared" ref="G34:G65" si="3">IF(($F34-G$1)=0,"×","○")</f>
        <v>×</v>
      </c>
      <c r="H34" s="347" t="s">
        <v>46</v>
      </c>
      <c r="L34" s="486" t="s">
        <v>17774</v>
      </c>
      <c r="M34" s="370">
        <v>3</v>
      </c>
      <c r="N34" s="347" t="s">
        <v>17730</v>
      </c>
      <c r="O34" s="347" t="s">
        <v>17731</v>
      </c>
      <c r="P34" s="347" t="s">
        <v>17734</v>
      </c>
      <c r="Q34" s="347" t="s">
        <v>17775</v>
      </c>
    </row>
    <row r="35" spans="1:17" ht="15" customHeight="1" x14ac:dyDescent="0.15">
      <c r="A35" s="544"/>
      <c r="B35" s="349" t="s">
        <v>17478</v>
      </c>
      <c r="C35" s="349" t="s">
        <v>17479</v>
      </c>
      <c r="D35" s="353">
        <v>1</v>
      </c>
      <c r="E35" s="353" t="s">
        <v>17481</v>
      </c>
      <c r="F35" s="376">
        <f t="shared" ref="F35:F40" si="4">52000/(24*365)</f>
        <v>5.9360730593607309</v>
      </c>
      <c r="G35" s="347" t="str">
        <f t="shared" si="3"/>
        <v>○</v>
      </c>
      <c r="H35" s="347" t="s">
        <v>46</v>
      </c>
      <c r="L35" s="486" t="s">
        <v>17776</v>
      </c>
      <c r="M35" s="370">
        <v>3</v>
      </c>
      <c r="N35" s="347" t="s">
        <v>17730</v>
      </c>
      <c r="O35" s="347" t="s">
        <v>17731</v>
      </c>
      <c r="P35" s="347" t="s">
        <v>17734</v>
      </c>
      <c r="Q35" s="347" t="s">
        <v>17777</v>
      </c>
    </row>
    <row r="36" spans="1:17" ht="15" customHeight="1" x14ac:dyDescent="0.15">
      <c r="A36" s="539" t="s">
        <v>17541</v>
      </c>
      <c r="B36" s="354" t="s">
        <v>17478</v>
      </c>
      <c r="C36" s="354" t="s">
        <v>17479</v>
      </c>
      <c r="D36" s="355">
        <v>1</v>
      </c>
      <c r="E36" s="355" t="s">
        <v>17480</v>
      </c>
      <c r="F36" s="369">
        <f t="shared" si="4"/>
        <v>5.9360730593607309</v>
      </c>
      <c r="G36" s="347" t="str">
        <f t="shared" si="3"/>
        <v>○</v>
      </c>
      <c r="H36" s="347" t="s">
        <v>46</v>
      </c>
      <c r="L36" s="486" t="s">
        <v>17778</v>
      </c>
      <c r="M36" s="370">
        <v>3</v>
      </c>
      <c r="N36" s="347" t="s">
        <v>17730</v>
      </c>
      <c r="O36" s="347" t="s">
        <v>17731</v>
      </c>
      <c r="P36" s="347" t="s">
        <v>17734</v>
      </c>
      <c r="Q36" s="347" t="s">
        <v>17779</v>
      </c>
    </row>
    <row r="37" spans="1:17" ht="15" customHeight="1" x14ac:dyDescent="0.15">
      <c r="A37" s="539" t="s">
        <v>17542</v>
      </c>
      <c r="B37" s="354" t="s">
        <v>17478</v>
      </c>
      <c r="C37" s="354" t="s">
        <v>17479</v>
      </c>
      <c r="D37" s="355">
        <v>1</v>
      </c>
      <c r="E37" s="355" t="s">
        <v>17480</v>
      </c>
      <c r="F37" s="369">
        <f t="shared" si="4"/>
        <v>5.9360730593607309</v>
      </c>
      <c r="G37" s="347" t="str">
        <f t="shared" si="3"/>
        <v>○</v>
      </c>
      <c r="H37" s="347" t="s">
        <v>46</v>
      </c>
      <c r="L37" s="486" t="s">
        <v>17780</v>
      </c>
      <c r="M37" s="370">
        <v>3</v>
      </c>
      <c r="N37" s="347" t="s">
        <v>17730</v>
      </c>
      <c r="O37" s="347" t="s">
        <v>17731</v>
      </c>
      <c r="P37" s="347" t="s">
        <v>17734</v>
      </c>
      <c r="Q37" s="347" t="s">
        <v>17781</v>
      </c>
    </row>
    <row r="38" spans="1:17" x14ac:dyDescent="0.15">
      <c r="A38" s="539" t="s">
        <v>17543</v>
      </c>
      <c r="B38" s="354" t="s">
        <v>17482</v>
      </c>
      <c r="C38" s="354" t="s">
        <v>17483</v>
      </c>
      <c r="D38" s="355">
        <v>1</v>
      </c>
      <c r="E38" s="355" t="s">
        <v>17480</v>
      </c>
      <c r="F38" s="369">
        <f t="shared" si="4"/>
        <v>5.9360730593607309</v>
      </c>
      <c r="G38" s="347" t="str">
        <f t="shared" si="3"/>
        <v>○</v>
      </c>
      <c r="H38" s="347" t="s">
        <v>46</v>
      </c>
      <c r="L38" s="486" t="s">
        <v>17782</v>
      </c>
      <c r="M38" s="370">
        <v>3</v>
      </c>
      <c r="N38" s="347" t="s">
        <v>17730</v>
      </c>
      <c r="O38" s="347" t="s">
        <v>17731</v>
      </c>
      <c r="P38" s="347" t="s">
        <v>17734</v>
      </c>
      <c r="Q38" s="347" t="s">
        <v>17783</v>
      </c>
    </row>
    <row r="39" spans="1:17" ht="15" customHeight="1" x14ac:dyDescent="0.15">
      <c r="A39" s="539" t="s">
        <v>17544</v>
      </c>
      <c r="B39" s="354" t="s">
        <v>17482</v>
      </c>
      <c r="C39" s="354" t="s">
        <v>17483</v>
      </c>
      <c r="D39" s="355">
        <v>1</v>
      </c>
      <c r="E39" s="355" t="s">
        <v>17480</v>
      </c>
      <c r="F39" s="369">
        <f t="shared" si="4"/>
        <v>5.9360730593607309</v>
      </c>
      <c r="G39" s="347" t="str">
        <f t="shared" si="3"/>
        <v>○</v>
      </c>
      <c r="H39" s="347" t="s">
        <v>46</v>
      </c>
      <c r="L39" s="486" t="s">
        <v>17563</v>
      </c>
      <c r="M39" s="370">
        <v>3</v>
      </c>
      <c r="N39" s="347" t="s">
        <v>17730</v>
      </c>
      <c r="O39" s="347" t="s">
        <v>17731</v>
      </c>
      <c r="P39" s="347" t="s">
        <v>17734</v>
      </c>
      <c r="Q39" s="347" t="s">
        <v>17784</v>
      </c>
    </row>
    <row r="40" spans="1:17" ht="15" customHeight="1" x14ac:dyDescent="0.15">
      <c r="A40" s="539" t="s">
        <v>17545</v>
      </c>
      <c r="B40" s="354" t="s">
        <v>17482</v>
      </c>
      <c r="C40" s="354" t="s">
        <v>17484</v>
      </c>
      <c r="D40" s="355"/>
      <c r="E40" s="355" t="s">
        <v>17485</v>
      </c>
      <c r="F40" s="369">
        <f t="shared" si="4"/>
        <v>5.9360730593607309</v>
      </c>
      <c r="G40" s="347" t="str">
        <f t="shared" si="3"/>
        <v>○</v>
      </c>
      <c r="H40" s="347" t="s">
        <v>46</v>
      </c>
      <c r="L40" s="486" t="s">
        <v>17785</v>
      </c>
      <c r="M40" s="370">
        <v>3</v>
      </c>
      <c r="N40" s="347" t="s">
        <v>17730</v>
      </c>
      <c r="O40" s="347" t="s">
        <v>17731</v>
      </c>
      <c r="P40" s="347" t="s">
        <v>17734</v>
      </c>
      <c r="Q40" s="347" t="s">
        <v>17786</v>
      </c>
    </row>
    <row r="41" spans="1:17" ht="15" customHeight="1" x14ac:dyDescent="0.15">
      <c r="A41" s="539" t="s">
        <v>17546</v>
      </c>
      <c r="B41" s="354" t="s">
        <v>17486</v>
      </c>
      <c r="C41" s="354" t="s">
        <v>17487</v>
      </c>
      <c r="D41" s="355">
        <v>1</v>
      </c>
      <c r="E41" s="355" t="s">
        <v>17488</v>
      </c>
      <c r="F41" s="369">
        <f>50000/(24*365)</f>
        <v>5.7077625570776256</v>
      </c>
      <c r="G41" s="347" t="str">
        <f t="shared" si="3"/>
        <v>○</v>
      </c>
      <c r="H41" s="347" t="s">
        <v>46</v>
      </c>
      <c r="L41" s="488" t="s">
        <v>188</v>
      </c>
      <c r="M41" s="370">
        <v>3</v>
      </c>
      <c r="N41" s="347" t="s">
        <v>17730</v>
      </c>
      <c r="O41" s="347" t="s">
        <v>17731</v>
      </c>
      <c r="P41" s="347" t="s">
        <v>17734</v>
      </c>
      <c r="Q41" s="347" t="s">
        <v>17787</v>
      </c>
    </row>
    <row r="42" spans="1:17" x14ac:dyDescent="0.15">
      <c r="A42" s="539" t="s">
        <v>17547</v>
      </c>
      <c r="B42" s="356" t="s">
        <v>17489</v>
      </c>
      <c r="C42" s="356" t="s">
        <v>17490</v>
      </c>
      <c r="D42" s="389">
        <v>1</v>
      </c>
      <c r="E42" s="389" t="s">
        <v>17491</v>
      </c>
      <c r="F42" s="369">
        <f t="shared" ref="F42:F105" si="5">ROUNDUP(20000/(24*365),0)</f>
        <v>3</v>
      </c>
      <c r="G42" s="347" t="str">
        <f t="shared" si="3"/>
        <v>×</v>
      </c>
      <c r="H42" s="347" t="s">
        <v>46</v>
      </c>
      <c r="L42" s="487" t="s">
        <v>17788</v>
      </c>
      <c r="M42" s="367">
        <v>3</v>
      </c>
      <c r="N42" s="347" t="s">
        <v>17730</v>
      </c>
      <c r="O42" s="347" t="s">
        <v>17731</v>
      </c>
      <c r="P42" s="347" t="s">
        <v>17734</v>
      </c>
      <c r="Q42" s="347" t="s">
        <v>17789</v>
      </c>
    </row>
    <row r="43" spans="1:17" ht="15" customHeight="1" x14ac:dyDescent="0.15">
      <c r="A43" s="539" t="s">
        <v>17548</v>
      </c>
      <c r="B43" s="356" t="s">
        <v>17492</v>
      </c>
      <c r="C43" s="356" t="s">
        <v>17490</v>
      </c>
      <c r="D43" s="389">
        <v>1</v>
      </c>
      <c r="E43" s="389" t="s">
        <v>17491</v>
      </c>
      <c r="F43" s="369">
        <f t="shared" si="5"/>
        <v>3</v>
      </c>
      <c r="G43" s="347" t="str">
        <f t="shared" si="3"/>
        <v>×</v>
      </c>
      <c r="H43" s="347" t="s">
        <v>46</v>
      </c>
      <c r="L43" s="487" t="s">
        <v>17790</v>
      </c>
      <c r="M43" s="367">
        <v>3</v>
      </c>
      <c r="N43" s="347" t="s">
        <v>17730</v>
      </c>
      <c r="O43" s="347" t="s">
        <v>17731</v>
      </c>
      <c r="P43" s="347" t="s">
        <v>17734</v>
      </c>
      <c r="Q43" s="347" t="s">
        <v>17791</v>
      </c>
    </row>
    <row r="44" spans="1:17" ht="15" customHeight="1" x14ac:dyDescent="0.15">
      <c r="A44" s="543" t="s">
        <v>26834</v>
      </c>
      <c r="B44" s="378" t="s">
        <v>17482</v>
      </c>
      <c r="C44" s="378" t="s">
        <v>17484</v>
      </c>
      <c r="D44" s="390"/>
      <c r="E44" s="390" t="s">
        <v>17485</v>
      </c>
      <c r="F44" s="375">
        <f>ROUNDUP(52000/(24*365),0)</f>
        <v>6</v>
      </c>
      <c r="G44" s="347" t="str">
        <f t="shared" si="3"/>
        <v>○</v>
      </c>
      <c r="H44" s="347" t="s">
        <v>46</v>
      </c>
      <c r="L44" s="487" t="s">
        <v>17564</v>
      </c>
      <c r="M44" s="367">
        <v>3</v>
      </c>
      <c r="N44" s="347" t="s">
        <v>17730</v>
      </c>
      <c r="O44" s="347" t="s">
        <v>17731</v>
      </c>
      <c r="P44" s="347" t="s">
        <v>17734</v>
      </c>
      <c r="Q44" s="347" t="s">
        <v>17792</v>
      </c>
    </row>
    <row r="45" spans="1:17" ht="15" customHeight="1" x14ac:dyDescent="0.15">
      <c r="A45" s="545"/>
      <c r="B45" s="379" t="s">
        <v>17492</v>
      </c>
      <c r="C45" s="379" t="s">
        <v>17490</v>
      </c>
      <c r="D45" s="391">
        <v>1</v>
      </c>
      <c r="E45" s="391" t="s">
        <v>17491</v>
      </c>
      <c r="F45" s="380">
        <f t="shared" si="5"/>
        <v>3</v>
      </c>
      <c r="G45" s="347" t="str">
        <f t="shared" si="3"/>
        <v>×</v>
      </c>
      <c r="H45" s="347" t="s">
        <v>46</v>
      </c>
      <c r="L45" s="487" t="s">
        <v>17793</v>
      </c>
      <c r="M45" s="367">
        <v>3</v>
      </c>
      <c r="N45" s="347" t="s">
        <v>17730</v>
      </c>
      <c r="O45" s="347" t="s">
        <v>17731</v>
      </c>
      <c r="P45" s="347" t="s">
        <v>17734</v>
      </c>
      <c r="Q45" s="347" t="s">
        <v>17794</v>
      </c>
    </row>
    <row r="46" spans="1:17" ht="15" customHeight="1" x14ac:dyDescent="0.15">
      <c r="A46" s="545"/>
      <c r="B46" s="379" t="s">
        <v>17493</v>
      </c>
      <c r="C46" s="379" t="s">
        <v>17494</v>
      </c>
      <c r="D46" s="391">
        <v>1</v>
      </c>
      <c r="E46" s="391" t="s">
        <v>17491</v>
      </c>
      <c r="F46" s="380">
        <f t="shared" si="5"/>
        <v>3</v>
      </c>
      <c r="G46" s="347" t="str">
        <f t="shared" si="3"/>
        <v>×</v>
      </c>
      <c r="H46" s="347" t="s">
        <v>46</v>
      </c>
      <c r="L46" s="487" t="s">
        <v>17565</v>
      </c>
      <c r="M46" s="367">
        <v>3</v>
      </c>
      <c r="N46" s="347" t="s">
        <v>17730</v>
      </c>
      <c r="O46" s="347" t="s">
        <v>17731</v>
      </c>
      <c r="P46" s="347" t="s">
        <v>17734</v>
      </c>
      <c r="Q46" s="347" t="s">
        <v>17795</v>
      </c>
    </row>
    <row r="47" spans="1:17" ht="15" customHeight="1" x14ac:dyDescent="0.15">
      <c r="A47" s="544"/>
      <c r="B47" s="381" t="s">
        <v>17495</v>
      </c>
      <c r="C47" s="381" t="s">
        <v>17496</v>
      </c>
      <c r="D47" s="392">
        <v>1</v>
      </c>
      <c r="E47" s="392" t="s">
        <v>17491</v>
      </c>
      <c r="F47" s="376">
        <f t="shared" si="5"/>
        <v>3</v>
      </c>
      <c r="G47" s="347" t="str">
        <f t="shared" si="3"/>
        <v>×</v>
      </c>
      <c r="H47" s="347" t="s">
        <v>46</v>
      </c>
      <c r="L47" s="487" t="s">
        <v>17796</v>
      </c>
      <c r="M47" s="367">
        <v>3</v>
      </c>
      <c r="N47" s="347" t="s">
        <v>17730</v>
      </c>
      <c r="O47" s="347" t="s">
        <v>17731</v>
      </c>
      <c r="P47" s="347" t="s">
        <v>17734</v>
      </c>
      <c r="Q47" s="347" t="s">
        <v>17797</v>
      </c>
    </row>
    <row r="48" spans="1:17" ht="15" customHeight="1" x14ac:dyDescent="0.15">
      <c r="A48" s="539" t="s">
        <v>17550</v>
      </c>
      <c r="B48" s="356" t="s">
        <v>17497</v>
      </c>
      <c r="C48" s="356" t="s">
        <v>17490</v>
      </c>
      <c r="D48" s="389">
        <v>1</v>
      </c>
      <c r="E48" s="389" t="s">
        <v>17491</v>
      </c>
      <c r="F48" s="369">
        <f t="shared" si="5"/>
        <v>3</v>
      </c>
      <c r="G48" s="347" t="str">
        <f t="shared" si="3"/>
        <v>×</v>
      </c>
      <c r="H48" s="347" t="s">
        <v>46</v>
      </c>
      <c r="L48" s="487" t="s">
        <v>17798</v>
      </c>
      <c r="M48" s="367">
        <v>3</v>
      </c>
      <c r="N48" s="347" t="s">
        <v>17730</v>
      </c>
      <c r="O48" s="347" t="s">
        <v>17731</v>
      </c>
      <c r="P48" s="347" t="s">
        <v>17734</v>
      </c>
      <c r="Q48" s="347" t="s">
        <v>17799</v>
      </c>
    </row>
    <row r="49" spans="1:17" ht="15" customHeight="1" x14ac:dyDescent="0.15">
      <c r="A49" s="539" t="s">
        <v>1505</v>
      </c>
      <c r="B49" s="359" t="s">
        <v>17529</v>
      </c>
      <c r="C49" s="359" t="s">
        <v>17502</v>
      </c>
      <c r="D49" s="393" t="s">
        <v>17551</v>
      </c>
      <c r="E49" s="393"/>
      <c r="F49" s="367">
        <f t="shared" si="5"/>
        <v>3</v>
      </c>
      <c r="G49" s="347" t="str">
        <f t="shared" si="3"/>
        <v>×</v>
      </c>
      <c r="H49" s="347" t="s">
        <v>46</v>
      </c>
      <c r="L49" s="489" t="s">
        <v>17800</v>
      </c>
      <c r="M49" s="370">
        <v>3</v>
      </c>
      <c r="N49" s="347" t="s">
        <v>17730</v>
      </c>
      <c r="O49" s="347" t="s">
        <v>17731</v>
      </c>
      <c r="P49" s="347" t="s">
        <v>17734</v>
      </c>
      <c r="Q49" s="347" t="s">
        <v>17801</v>
      </c>
    </row>
    <row r="50" spans="1:17" ht="15" customHeight="1" x14ac:dyDescent="0.15">
      <c r="A50" s="543" t="s">
        <v>17552</v>
      </c>
      <c r="B50" s="383" t="s">
        <v>17530</v>
      </c>
      <c r="C50" s="384" t="s">
        <v>17502</v>
      </c>
      <c r="D50" s="394" t="s">
        <v>17499</v>
      </c>
      <c r="E50" s="401"/>
      <c r="F50" s="385">
        <f t="shared" si="5"/>
        <v>3</v>
      </c>
      <c r="G50" s="347" t="str">
        <f t="shared" si="3"/>
        <v>×</v>
      </c>
      <c r="H50" s="347" t="s">
        <v>46</v>
      </c>
      <c r="L50" s="490" t="s">
        <v>17567</v>
      </c>
      <c r="M50" s="373">
        <v>3</v>
      </c>
      <c r="N50" s="347" t="s">
        <v>17730</v>
      </c>
      <c r="O50" s="347" t="s">
        <v>17731</v>
      </c>
      <c r="P50" s="347" t="s">
        <v>17734</v>
      </c>
      <c r="Q50" s="347" t="s">
        <v>17802</v>
      </c>
    </row>
    <row r="51" spans="1:17" ht="15" customHeight="1" x14ac:dyDescent="0.15">
      <c r="A51" s="544"/>
      <c r="B51" s="360" t="s">
        <v>17519</v>
      </c>
      <c r="C51" s="361" t="s">
        <v>17520</v>
      </c>
      <c r="D51" s="366" t="s">
        <v>17531</v>
      </c>
      <c r="E51" s="396"/>
      <c r="F51" s="386">
        <f t="shared" si="5"/>
        <v>3</v>
      </c>
      <c r="G51" s="347" t="str">
        <f t="shared" si="3"/>
        <v>×</v>
      </c>
      <c r="H51" s="347" t="s">
        <v>46</v>
      </c>
      <c r="L51" s="387" t="s">
        <v>19189</v>
      </c>
      <c r="M51" s="373">
        <v>3</v>
      </c>
      <c r="N51" s="347" t="s">
        <v>17730</v>
      </c>
      <c r="O51" s="347" t="s">
        <v>17731</v>
      </c>
      <c r="P51" s="347" t="s">
        <v>17734</v>
      </c>
      <c r="Q51" s="347" t="str">
        <f>"「"&amp;L51&amp;"」"</f>
        <v>「WJ-NX300/4」</v>
      </c>
    </row>
    <row r="52" spans="1:17" x14ac:dyDescent="0.15">
      <c r="A52" s="543" t="s">
        <v>17553</v>
      </c>
      <c r="B52" s="383" t="s">
        <v>17501</v>
      </c>
      <c r="C52" s="384" t="s">
        <v>17502</v>
      </c>
      <c r="D52" s="394" t="s">
        <v>17498</v>
      </c>
      <c r="E52" s="401"/>
      <c r="F52" s="385">
        <f t="shared" si="5"/>
        <v>3</v>
      </c>
      <c r="G52" s="347" t="str">
        <f t="shared" si="3"/>
        <v>×</v>
      </c>
      <c r="H52" s="347" t="s">
        <v>46</v>
      </c>
      <c r="I52" s="358"/>
      <c r="J52" s="358"/>
      <c r="L52" s="387" t="s">
        <v>19190</v>
      </c>
      <c r="M52" s="373">
        <v>3</v>
      </c>
      <c r="N52" s="347" t="s">
        <v>17730</v>
      </c>
      <c r="O52" s="347" t="s">
        <v>17731</v>
      </c>
      <c r="P52" s="347" t="s">
        <v>17734</v>
      </c>
      <c r="Q52" s="347" t="str">
        <f t="shared" ref="Q52:Q60" si="6">"「"&amp;L52&amp;"」"</f>
        <v>「WJ-NX300/8」</v>
      </c>
    </row>
    <row r="53" spans="1:17" x14ac:dyDescent="0.15">
      <c r="A53" s="544"/>
      <c r="B53" s="360" t="s">
        <v>17519</v>
      </c>
      <c r="C53" s="361" t="s">
        <v>17520</v>
      </c>
      <c r="D53" s="366" t="s">
        <v>17558</v>
      </c>
      <c r="E53" s="396"/>
      <c r="F53" s="386">
        <f t="shared" si="5"/>
        <v>3</v>
      </c>
      <c r="G53" s="347" t="str">
        <f t="shared" si="3"/>
        <v>×</v>
      </c>
      <c r="H53" s="347" t="s">
        <v>46</v>
      </c>
      <c r="I53" s="357"/>
      <c r="J53" s="357"/>
      <c r="K53" s="357"/>
      <c r="L53" s="387" t="s">
        <v>19174</v>
      </c>
      <c r="M53" s="373">
        <v>3</v>
      </c>
      <c r="N53" s="347" t="s">
        <v>17730</v>
      </c>
      <c r="O53" s="347" t="s">
        <v>17731</v>
      </c>
      <c r="P53" s="347" t="s">
        <v>17734</v>
      </c>
      <c r="Q53" s="347" t="str">
        <f t="shared" si="6"/>
        <v>「WJ-NX300/12」</v>
      </c>
    </row>
    <row r="54" spans="1:17" ht="11.25" customHeight="1" x14ac:dyDescent="0.15">
      <c r="A54" s="546" t="s">
        <v>819</v>
      </c>
      <c r="B54" s="383" t="s">
        <v>17530</v>
      </c>
      <c r="C54" s="384" t="s">
        <v>17502</v>
      </c>
      <c r="D54" s="395" t="s">
        <v>17498</v>
      </c>
      <c r="E54" s="401"/>
      <c r="F54" s="385">
        <f t="shared" si="5"/>
        <v>3</v>
      </c>
      <c r="G54" s="347" t="str">
        <f t="shared" si="3"/>
        <v>×</v>
      </c>
      <c r="H54" s="347" t="s">
        <v>46</v>
      </c>
      <c r="I54" s="357"/>
      <c r="J54" s="357"/>
      <c r="K54" s="357"/>
      <c r="L54" s="387" t="s">
        <v>19172</v>
      </c>
      <c r="M54" s="373">
        <v>3</v>
      </c>
      <c r="N54" s="347" t="s">
        <v>17730</v>
      </c>
      <c r="O54" s="347" t="s">
        <v>17731</v>
      </c>
      <c r="P54" s="347" t="s">
        <v>17734</v>
      </c>
      <c r="Q54" s="347" t="str">
        <f t="shared" si="6"/>
        <v>「WJ-NX300/16」</v>
      </c>
    </row>
    <row r="55" spans="1:17" ht="11.25" customHeight="1" x14ac:dyDescent="0.15">
      <c r="A55" s="547"/>
      <c r="B55" s="360" t="s">
        <v>17554</v>
      </c>
      <c r="C55" s="361" t="s">
        <v>17555</v>
      </c>
      <c r="D55" s="365" t="s">
        <v>17556</v>
      </c>
      <c r="E55" s="396" t="s">
        <v>17500</v>
      </c>
      <c r="F55" s="386">
        <f t="shared" si="5"/>
        <v>3</v>
      </c>
      <c r="G55" s="347" t="str">
        <f t="shared" si="3"/>
        <v>×</v>
      </c>
      <c r="H55" s="347" t="s">
        <v>46</v>
      </c>
      <c r="I55" s="357"/>
      <c r="J55" s="357"/>
      <c r="K55" s="357"/>
      <c r="L55" s="387" t="s">
        <v>19177</v>
      </c>
      <c r="M55" s="373">
        <v>3</v>
      </c>
      <c r="N55" s="347" t="s">
        <v>17730</v>
      </c>
      <c r="O55" s="347" t="s">
        <v>17731</v>
      </c>
      <c r="P55" s="347" t="s">
        <v>17734</v>
      </c>
      <c r="Q55" s="347" t="str">
        <f t="shared" si="6"/>
        <v>「WJ-NX200/05」</v>
      </c>
    </row>
    <row r="56" spans="1:17" ht="11.25" customHeight="1" x14ac:dyDescent="0.15">
      <c r="A56" s="543" t="s">
        <v>5340</v>
      </c>
      <c r="B56" s="383" t="s">
        <v>17530</v>
      </c>
      <c r="C56" s="384" t="s">
        <v>17502</v>
      </c>
      <c r="D56" s="395" t="s">
        <v>17498</v>
      </c>
      <c r="E56" s="402"/>
      <c r="F56" s="370">
        <f t="shared" si="5"/>
        <v>3</v>
      </c>
      <c r="G56" s="347" t="str">
        <f t="shared" si="3"/>
        <v>×</v>
      </c>
      <c r="H56" s="347" t="s">
        <v>46</v>
      </c>
      <c r="I56" s="357"/>
      <c r="J56" s="357"/>
      <c r="K56" s="357"/>
      <c r="L56" s="387" t="s">
        <v>19179</v>
      </c>
      <c r="M56" s="373">
        <v>3</v>
      </c>
      <c r="N56" s="347" t="s">
        <v>17730</v>
      </c>
      <c r="O56" s="347" t="s">
        <v>17731</v>
      </c>
      <c r="P56" s="347" t="s">
        <v>17734</v>
      </c>
      <c r="Q56" s="347" t="str">
        <f t="shared" si="6"/>
        <v>「WJ-NX200/2」</v>
      </c>
    </row>
    <row r="57" spans="1:17" ht="11.25" customHeight="1" x14ac:dyDescent="0.15">
      <c r="A57" s="544"/>
      <c r="B57" s="360" t="s">
        <v>17503</v>
      </c>
      <c r="C57" s="361" t="s">
        <v>17504</v>
      </c>
      <c r="D57" s="366" t="s">
        <v>17505</v>
      </c>
      <c r="E57" s="364" t="s">
        <v>17500</v>
      </c>
      <c r="F57" s="373">
        <f t="shared" si="5"/>
        <v>3</v>
      </c>
      <c r="G57" s="347" t="str">
        <f t="shared" si="3"/>
        <v>×</v>
      </c>
      <c r="H57" s="347" t="s">
        <v>46</v>
      </c>
      <c r="I57" s="357"/>
      <c r="J57" s="357"/>
      <c r="K57" s="357"/>
      <c r="L57" s="387" t="s">
        <v>19181</v>
      </c>
      <c r="M57" s="373">
        <v>3</v>
      </c>
      <c r="N57" s="347" t="s">
        <v>17730</v>
      </c>
      <c r="O57" s="347" t="s">
        <v>17731</v>
      </c>
      <c r="P57" s="347" t="s">
        <v>17734</v>
      </c>
      <c r="Q57" s="347" t="str">
        <f t="shared" si="6"/>
        <v>「WJ-NX200/4」</v>
      </c>
    </row>
    <row r="58" spans="1:17" ht="11.25" customHeight="1" x14ac:dyDescent="0.15">
      <c r="A58" s="543" t="s">
        <v>2042</v>
      </c>
      <c r="B58" s="383" t="s">
        <v>17501</v>
      </c>
      <c r="C58" s="384" t="s">
        <v>17502</v>
      </c>
      <c r="D58" s="394" t="s">
        <v>17498</v>
      </c>
      <c r="E58" s="402"/>
      <c r="F58" s="370">
        <f t="shared" si="5"/>
        <v>3</v>
      </c>
      <c r="G58" s="347" t="str">
        <f t="shared" si="3"/>
        <v>×</v>
      </c>
      <c r="H58" s="347" t="s">
        <v>46</v>
      </c>
      <c r="I58" s="357"/>
      <c r="J58" s="357"/>
      <c r="K58" s="357"/>
      <c r="L58" s="387" t="s">
        <v>19183</v>
      </c>
      <c r="M58" s="373">
        <v>3</v>
      </c>
      <c r="N58" s="347" t="s">
        <v>17730</v>
      </c>
      <c r="O58" s="347" t="s">
        <v>17731</v>
      </c>
      <c r="P58" s="347" t="s">
        <v>17734</v>
      </c>
      <c r="Q58" s="347" t="str">
        <f t="shared" si="6"/>
        <v>「WJ-NX200/6」</v>
      </c>
    </row>
    <row r="59" spans="1:17" ht="11.25" customHeight="1" x14ac:dyDescent="0.15">
      <c r="A59" s="544"/>
      <c r="B59" s="360" t="s">
        <v>17532</v>
      </c>
      <c r="C59" s="361" t="s">
        <v>17522</v>
      </c>
      <c r="D59" s="366" t="s">
        <v>17533</v>
      </c>
      <c r="E59" s="364" t="s">
        <v>17500</v>
      </c>
      <c r="F59" s="373">
        <f t="shared" si="5"/>
        <v>3</v>
      </c>
      <c r="G59" s="347" t="str">
        <f t="shared" si="3"/>
        <v>×</v>
      </c>
      <c r="H59" s="347" t="s">
        <v>46</v>
      </c>
      <c r="I59" s="357"/>
      <c r="J59" s="357"/>
      <c r="K59" s="357"/>
      <c r="L59" s="387" t="s">
        <v>19185</v>
      </c>
      <c r="M59" s="373">
        <v>3</v>
      </c>
      <c r="O59" s="347" t="s">
        <v>17731</v>
      </c>
      <c r="P59" s="347" t="s">
        <v>17734</v>
      </c>
      <c r="Q59" s="347" t="str">
        <f t="shared" si="6"/>
        <v>「WJ-NX200/V1」</v>
      </c>
    </row>
    <row r="60" spans="1:17" ht="11.25" customHeight="1" x14ac:dyDescent="0.15">
      <c r="A60" s="546" t="s">
        <v>3075</v>
      </c>
      <c r="B60" s="383" t="s">
        <v>17501</v>
      </c>
      <c r="C60" s="384" t="s">
        <v>17502</v>
      </c>
      <c r="D60" s="394" t="s">
        <v>17498</v>
      </c>
      <c r="E60" s="402"/>
      <c r="F60" s="370">
        <f t="shared" si="5"/>
        <v>3</v>
      </c>
      <c r="G60" s="347" t="str">
        <f t="shared" si="3"/>
        <v>×</v>
      </c>
      <c r="H60" s="347" t="s">
        <v>46</v>
      </c>
      <c r="I60" s="357"/>
      <c r="J60" s="357"/>
      <c r="K60" s="357"/>
      <c r="L60" s="387" t="s">
        <v>19187</v>
      </c>
      <c r="M60" s="373">
        <v>3</v>
      </c>
      <c r="O60" s="347" t="s">
        <v>17731</v>
      </c>
      <c r="P60" s="347" t="s">
        <v>17734</v>
      </c>
      <c r="Q60" s="347" t="str">
        <f t="shared" si="6"/>
        <v>「WJ-NX200/V2」</v>
      </c>
    </row>
    <row r="61" spans="1:17" ht="11.25" customHeight="1" x14ac:dyDescent="0.15">
      <c r="A61" s="547"/>
      <c r="B61" s="360" t="s">
        <v>17503</v>
      </c>
      <c r="C61" s="361" t="s">
        <v>17504</v>
      </c>
      <c r="D61" s="366" t="s">
        <v>17557</v>
      </c>
      <c r="E61" s="364" t="s">
        <v>17500</v>
      </c>
      <c r="F61" s="373">
        <f t="shared" si="5"/>
        <v>3</v>
      </c>
      <c r="G61" s="347" t="str">
        <f t="shared" si="3"/>
        <v>×</v>
      </c>
      <c r="H61" s="347" t="s">
        <v>46</v>
      </c>
      <c r="I61" s="357"/>
      <c r="J61" s="357"/>
      <c r="K61" s="357"/>
    </row>
    <row r="62" spans="1:17" ht="11.25" customHeight="1" x14ac:dyDescent="0.15">
      <c r="A62" s="546" t="s">
        <v>3156</v>
      </c>
      <c r="B62" s="383" t="s">
        <v>17501</v>
      </c>
      <c r="C62" s="384" t="s">
        <v>17502</v>
      </c>
      <c r="D62" s="394" t="s">
        <v>17498</v>
      </c>
      <c r="E62" s="402"/>
      <c r="F62" s="370">
        <f t="shared" si="5"/>
        <v>3</v>
      </c>
      <c r="G62" s="347" t="str">
        <f t="shared" si="3"/>
        <v>×</v>
      </c>
      <c r="H62" s="347" t="s">
        <v>46</v>
      </c>
      <c r="I62" s="357"/>
      <c r="J62" s="357"/>
      <c r="K62" s="357"/>
    </row>
    <row r="63" spans="1:17" ht="11.25" customHeight="1" x14ac:dyDescent="0.15">
      <c r="A63" s="547"/>
      <c r="B63" s="360" t="s">
        <v>17506</v>
      </c>
      <c r="C63" s="361" t="s">
        <v>17507</v>
      </c>
      <c r="D63" s="366" t="s">
        <v>17559</v>
      </c>
      <c r="E63" s="364" t="s">
        <v>17500</v>
      </c>
      <c r="F63" s="373">
        <f t="shared" si="5"/>
        <v>3</v>
      </c>
      <c r="G63" s="347" t="str">
        <f t="shared" si="3"/>
        <v>×</v>
      </c>
      <c r="H63" s="347" t="s">
        <v>46</v>
      </c>
      <c r="I63" s="357"/>
      <c r="J63" s="357"/>
      <c r="K63" s="357"/>
    </row>
    <row r="64" spans="1:17" ht="11.25" customHeight="1" x14ac:dyDescent="0.15">
      <c r="A64" s="543" t="s">
        <v>10683</v>
      </c>
      <c r="B64" s="383" t="s">
        <v>17501</v>
      </c>
      <c r="C64" s="384" t="s">
        <v>17502</v>
      </c>
      <c r="D64" s="394" t="s">
        <v>17498</v>
      </c>
      <c r="E64" s="402"/>
      <c r="F64" s="370">
        <f t="shared" si="5"/>
        <v>3</v>
      </c>
      <c r="G64" s="347" t="str">
        <f t="shared" si="3"/>
        <v>×</v>
      </c>
      <c r="H64" s="347" t="s">
        <v>46</v>
      </c>
      <c r="I64" s="357"/>
      <c r="J64" s="357"/>
      <c r="K64" s="357"/>
      <c r="L64" s="491" t="s">
        <v>17581</v>
      </c>
      <c r="M64" s="554"/>
    </row>
    <row r="65" spans="1:13" ht="11.25" customHeight="1" x14ac:dyDescent="0.15">
      <c r="A65" s="544"/>
      <c r="B65" s="360" t="s">
        <v>17503</v>
      </c>
      <c r="C65" s="361" t="s">
        <v>17504</v>
      </c>
      <c r="D65" s="366" t="s">
        <v>17505</v>
      </c>
      <c r="E65" s="364" t="s">
        <v>17500</v>
      </c>
      <c r="F65" s="373">
        <f t="shared" si="5"/>
        <v>3</v>
      </c>
      <c r="G65" s="347" t="str">
        <f t="shared" si="3"/>
        <v>×</v>
      </c>
      <c r="H65" s="347" t="s">
        <v>46</v>
      </c>
      <c r="I65" s="357"/>
      <c r="J65" s="357"/>
      <c r="K65" s="357"/>
      <c r="L65" s="491" t="s">
        <v>17582</v>
      </c>
      <c r="M65" s="525"/>
    </row>
    <row r="66" spans="1:13" ht="11.25" customHeight="1" x14ac:dyDescent="0.15">
      <c r="A66" s="546" t="s">
        <v>10794</v>
      </c>
      <c r="B66" s="383" t="s">
        <v>17501</v>
      </c>
      <c r="C66" s="384" t="s">
        <v>17502</v>
      </c>
      <c r="D66" s="394" t="s">
        <v>17498</v>
      </c>
      <c r="E66" s="402"/>
      <c r="F66" s="370">
        <f t="shared" si="5"/>
        <v>3</v>
      </c>
      <c r="G66" s="347" t="str">
        <f t="shared" ref="G66:G86" si="7">IF(($F66-G$1)=0,"×","○")</f>
        <v>×</v>
      </c>
      <c r="H66" s="347" t="s">
        <v>46</v>
      </c>
      <c r="I66" s="357"/>
      <c r="J66" s="357"/>
      <c r="K66" s="357"/>
      <c r="L66" s="491" t="s">
        <v>17583</v>
      </c>
      <c r="M66" s="525"/>
    </row>
    <row r="67" spans="1:13" ht="11.25" customHeight="1" x14ac:dyDescent="0.15">
      <c r="A67" s="547"/>
      <c r="B67" s="360" t="s">
        <v>17506</v>
      </c>
      <c r="C67" s="361" t="s">
        <v>17507</v>
      </c>
      <c r="D67" s="366" t="s">
        <v>17508</v>
      </c>
      <c r="E67" s="364" t="s">
        <v>17500</v>
      </c>
      <c r="F67" s="373">
        <f t="shared" si="5"/>
        <v>3</v>
      </c>
      <c r="G67" s="347" t="str">
        <f t="shared" si="7"/>
        <v>×</v>
      </c>
      <c r="H67" s="347" t="s">
        <v>46</v>
      </c>
      <c r="I67" s="357"/>
      <c r="J67" s="357"/>
      <c r="K67" s="357"/>
      <c r="L67" s="491" t="s">
        <v>17584</v>
      </c>
      <c r="M67" s="525"/>
    </row>
    <row r="68" spans="1:13" ht="11.25" customHeight="1" x14ac:dyDescent="0.15">
      <c r="A68" s="546" t="s">
        <v>5445</v>
      </c>
      <c r="B68" s="383" t="s">
        <v>17501</v>
      </c>
      <c r="C68" s="384" t="s">
        <v>17502</v>
      </c>
      <c r="D68" s="394" t="s">
        <v>17498</v>
      </c>
      <c r="E68" s="402"/>
      <c r="F68" s="370">
        <f t="shared" si="5"/>
        <v>3</v>
      </c>
      <c r="G68" s="347" t="str">
        <f t="shared" si="7"/>
        <v>×</v>
      </c>
      <c r="H68" s="347" t="s">
        <v>46</v>
      </c>
      <c r="I68" s="357"/>
      <c r="J68" s="357"/>
      <c r="K68" s="357"/>
      <c r="L68" s="491" t="s">
        <v>17585</v>
      </c>
      <c r="M68" s="525"/>
    </row>
    <row r="69" spans="1:13" ht="11.25" customHeight="1" x14ac:dyDescent="0.15">
      <c r="A69" s="547"/>
      <c r="B69" s="360" t="s">
        <v>17509</v>
      </c>
      <c r="C69" s="361" t="s">
        <v>17510</v>
      </c>
      <c r="D69" s="366" t="s">
        <v>17511</v>
      </c>
      <c r="E69" s="364" t="s">
        <v>17500</v>
      </c>
      <c r="F69" s="373">
        <f t="shared" si="5"/>
        <v>3</v>
      </c>
      <c r="G69" s="347" t="str">
        <f t="shared" si="7"/>
        <v>×</v>
      </c>
      <c r="H69" s="347" t="s">
        <v>46</v>
      </c>
      <c r="I69" s="357"/>
      <c r="J69" s="357"/>
      <c r="K69" s="357"/>
      <c r="L69" s="491" t="s">
        <v>11074</v>
      </c>
      <c r="M69" s="525"/>
    </row>
    <row r="70" spans="1:13" ht="11.25" customHeight="1" x14ac:dyDescent="0.15">
      <c r="A70" s="539" t="s">
        <v>5383</v>
      </c>
      <c r="B70" s="363" t="s">
        <v>17501</v>
      </c>
      <c r="C70" s="359" t="s">
        <v>17502</v>
      </c>
      <c r="D70" s="398" t="s">
        <v>17498</v>
      </c>
      <c r="E70" s="403"/>
      <c r="F70" s="367">
        <f t="shared" si="5"/>
        <v>3</v>
      </c>
      <c r="G70" s="347" t="str">
        <f t="shared" si="7"/>
        <v>×</v>
      </c>
      <c r="H70" s="347" t="s">
        <v>46</v>
      </c>
      <c r="I70" s="357"/>
      <c r="J70" s="357"/>
      <c r="K70" s="357"/>
      <c r="L70" s="491" t="s">
        <v>17586</v>
      </c>
      <c r="M70" s="525"/>
    </row>
    <row r="71" spans="1:13" ht="11.25" customHeight="1" x14ac:dyDescent="0.15">
      <c r="A71" s="543" t="s">
        <v>7082</v>
      </c>
      <c r="B71" s="384" t="s">
        <v>17530</v>
      </c>
      <c r="C71" s="384" t="s">
        <v>17502</v>
      </c>
      <c r="D71" s="401" t="s">
        <v>17499</v>
      </c>
      <c r="E71" s="401"/>
      <c r="F71" s="370">
        <f t="shared" si="5"/>
        <v>3</v>
      </c>
      <c r="G71" s="347" t="str">
        <f t="shared" si="7"/>
        <v>×</v>
      </c>
      <c r="H71" s="347" t="s">
        <v>46</v>
      </c>
      <c r="I71" s="358"/>
      <c r="J71" s="358"/>
      <c r="K71" s="358"/>
      <c r="L71" s="491" t="s">
        <v>17587</v>
      </c>
      <c r="M71" s="525"/>
    </row>
    <row r="72" spans="1:13" ht="11.25" customHeight="1" x14ac:dyDescent="0.15">
      <c r="A72" s="544"/>
      <c r="B72" s="361" t="s">
        <v>17519</v>
      </c>
      <c r="C72" s="361" t="s">
        <v>17520</v>
      </c>
      <c r="D72" s="396" t="s">
        <v>17531</v>
      </c>
      <c r="E72" s="396"/>
      <c r="F72" s="373">
        <f t="shared" si="5"/>
        <v>3</v>
      </c>
      <c r="G72" s="347" t="str">
        <f t="shared" si="7"/>
        <v>×</v>
      </c>
      <c r="H72" s="347" t="s">
        <v>46</v>
      </c>
      <c r="I72" s="358"/>
      <c r="J72" s="358"/>
      <c r="K72" s="358"/>
      <c r="L72" s="491" t="s">
        <v>17588</v>
      </c>
      <c r="M72" s="525"/>
    </row>
    <row r="73" spans="1:13" ht="11.25" customHeight="1" x14ac:dyDescent="0.15">
      <c r="A73" s="540" t="s">
        <v>5457</v>
      </c>
      <c r="B73" s="384" t="s">
        <v>17501</v>
      </c>
      <c r="C73" s="384" t="s">
        <v>17502</v>
      </c>
      <c r="D73" s="401" t="s">
        <v>17498</v>
      </c>
      <c r="E73" s="401"/>
      <c r="F73" s="370">
        <f t="shared" si="5"/>
        <v>3</v>
      </c>
      <c r="G73" s="347" t="str">
        <f t="shared" si="7"/>
        <v>×</v>
      </c>
      <c r="H73" s="347" t="s">
        <v>46</v>
      </c>
      <c r="L73" s="491" t="s">
        <v>17589</v>
      </c>
      <c r="M73" s="525"/>
    </row>
    <row r="74" spans="1:13" ht="11.25" customHeight="1" x14ac:dyDescent="0.15">
      <c r="A74" s="542"/>
      <c r="B74" s="361" t="s">
        <v>17532</v>
      </c>
      <c r="C74" s="361" t="s">
        <v>17522</v>
      </c>
      <c r="D74" s="396" t="s">
        <v>17561</v>
      </c>
      <c r="E74" s="396" t="s">
        <v>17500</v>
      </c>
      <c r="F74" s="373">
        <f t="shared" si="5"/>
        <v>3</v>
      </c>
      <c r="G74" s="347" t="str">
        <f t="shared" si="7"/>
        <v>×</v>
      </c>
      <c r="H74" s="347" t="s">
        <v>46</v>
      </c>
      <c r="L74" s="491" t="s">
        <v>185</v>
      </c>
      <c r="M74" s="525"/>
    </row>
    <row r="75" spans="1:13" ht="11.25" customHeight="1" x14ac:dyDescent="0.15">
      <c r="A75" s="540" t="s">
        <v>7408</v>
      </c>
      <c r="B75" s="384" t="s">
        <v>17501</v>
      </c>
      <c r="C75" s="384" t="s">
        <v>17502</v>
      </c>
      <c r="D75" s="401" t="s">
        <v>17498</v>
      </c>
      <c r="E75" s="401"/>
      <c r="F75" s="370">
        <f t="shared" si="5"/>
        <v>3</v>
      </c>
      <c r="G75" s="347" t="str">
        <f t="shared" si="7"/>
        <v>×</v>
      </c>
      <c r="H75" s="347" t="s">
        <v>46</v>
      </c>
      <c r="L75" s="491" t="s">
        <v>6722</v>
      </c>
      <c r="M75" s="525"/>
    </row>
    <row r="76" spans="1:13" ht="11.25" customHeight="1" x14ac:dyDescent="0.15">
      <c r="A76" s="542"/>
      <c r="B76" s="361" t="s">
        <v>17503</v>
      </c>
      <c r="C76" s="361" t="s">
        <v>17504</v>
      </c>
      <c r="D76" s="396" t="s">
        <v>17562</v>
      </c>
      <c r="E76" s="396" t="s">
        <v>17500</v>
      </c>
      <c r="F76" s="373">
        <f t="shared" si="5"/>
        <v>3</v>
      </c>
      <c r="G76" s="347" t="str">
        <f t="shared" si="7"/>
        <v>×</v>
      </c>
      <c r="H76" s="347" t="s">
        <v>46</v>
      </c>
      <c r="L76" s="491" t="s">
        <v>17590</v>
      </c>
      <c r="M76" s="525"/>
    </row>
    <row r="77" spans="1:13" ht="13.5" customHeight="1" x14ac:dyDescent="0.15">
      <c r="A77" s="540" t="s">
        <v>5175</v>
      </c>
      <c r="B77" s="384" t="s">
        <v>17530</v>
      </c>
      <c r="C77" s="384" t="s">
        <v>17502</v>
      </c>
      <c r="D77" s="401" t="s">
        <v>17499</v>
      </c>
      <c r="E77" s="401"/>
      <c r="F77" s="370">
        <f t="shared" si="5"/>
        <v>3</v>
      </c>
      <c r="G77" s="347" t="str">
        <f t="shared" si="7"/>
        <v>×</v>
      </c>
      <c r="H77" s="347" t="s">
        <v>46</v>
      </c>
      <c r="L77" s="491" t="s">
        <v>192</v>
      </c>
      <c r="M77" s="525"/>
    </row>
    <row r="78" spans="1:13" ht="11.25" customHeight="1" x14ac:dyDescent="0.15">
      <c r="A78" s="542"/>
      <c r="B78" s="361" t="s">
        <v>17532</v>
      </c>
      <c r="C78" s="361" t="s">
        <v>17522</v>
      </c>
      <c r="D78" s="396" t="s">
        <v>17533</v>
      </c>
      <c r="E78" s="396" t="s">
        <v>17500</v>
      </c>
      <c r="F78" s="373">
        <f t="shared" si="5"/>
        <v>3</v>
      </c>
      <c r="G78" s="347" t="str">
        <f t="shared" si="7"/>
        <v>×</v>
      </c>
      <c r="H78" s="347" t="s">
        <v>46</v>
      </c>
      <c r="L78" s="491" t="s">
        <v>17591</v>
      </c>
      <c r="M78" s="525"/>
    </row>
    <row r="79" spans="1:13" ht="13.5" customHeight="1" x14ac:dyDescent="0.15">
      <c r="A79" s="540" t="s">
        <v>17560</v>
      </c>
      <c r="B79" s="384" t="s">
        <v>17530</v>
      </c>
      <c r="C79" s="384" t="s">
        <v>17502</v>
      </c>
      <c r="D79" s="401" t="s">
        <v>17499</v>
      </c>
      <c r="E79" s="401"/>
      <c r="F79" s="370">
        <f t="shared" si="5"/>
        <v>3</v>
      </c>
      <c r="G79" s="347" t="str">
        <f t="shared" si="7"/>
        <v>×</v>
      </c>
      <c r="H79" s="347" t="s">
        <v>46</v>
      </c>
      <c r="L79" s="491" t="s">
        <v>17592</v>
      </c>
      <c r="M79" s="525"/>
    </row>
    <row r="80" spans="1:13" ht="11.25" customHeight="1" x14ac:dyDescent="0.15">
      <c r="A80" s="542"/>
      <c r="B80" s="361" t="s">
        <v>17503</v>
      </c>
      <c r="C80" s="361" t="s">
        <v>17504</v>
      </c>
      <c r="D80" s="396" t="s">
        <v>17505</v>
      </c>
      <c r="E80" s="396" t="s">
        <v>17500</v>
      </c>
      <c r="F80" s="373">
        <f t="shared" si="5"/>
        <v>3</v>
      </c>
      <c r="G80" s="347" t="str">
        <f t="shared" si="7"/>
        <v>×</v>
      </c>
      <c r="H80" s="347" t="s">
        <v>46</v>
      </c>
      <c r="L80" s="491" t="s">
        <v>17593</v>
      </c>
      <c r="M80" s="525"/>
    </row>
    <row r="81" spans="1:13" ht="13.5" customHeight="1" x14ac:dyDescent="0.15">
      <c r="A81" s="540" t="s">
        <v>17563</v>
      </c>
      <c r="B81" s="384" t="s">
        <v>17512</v>
      </c>
      <c r="C81" s="384" t="s">
        <v>17502</v>
      </c>
      <c r="D81" s="401" t="s">
        <v>17513</v>
      </c>
      <c r="E81" s="401"/>
      <c r="F81" s="370">
        <f t="shared" si="5"/>
        <v>3</v>
      </c>
      <c r="G81" s="347" t="str">
        <f t="shared" si="7"/>
        <v>×</v>
      </c>
      <c r="H81" s="347" t="s">
        <v>46</v>
      </c>
      <c r="L81" s="491" t="s">
        <v>17594</v>
      </c>
      <c r="M81" s="525"/>
    </row>
    <row r="82" spans="1:13" ht="11.25" customHeight="1" x14ac:dyDescent="0.15">
      <c r="A82" s="542"/>
      <c r="B82" s="361" t="s">
        <v>17514</v>
      </c>
      <c r="C82" s="361" t="s">
        <v>17515</v>
      </c>
      <c r="D82" s="396">
        <v>4</v>
      </c>
      <c r="E82" s="396"/>
      <c r="F82" s="373">
        <f t="shared" si="5"/>
        <v>3</v>
      </c>
      <c r="G82" s="347" t="str">
        <f t="shared" si="7"/>
        <v>×</v>
      </c>
      <c r="H82" s="347" t="s">
        <v>46</v>
      </c>
      <c r="L82" s="491" t="s">
        <v>17595</v>
      </c>
      <c r="M82" s="525"/>
    </row>
    <row r="83" spans="1:13" ht="13.5" customHeight="1" x14ac:dyDescent="0.15">
      <c r="A83" s="540" t="s">
        <v>7900</v>
      </c>
      <c r="B83" s="384" t="s">
        <v>17512</v>
      </c>
      <c r="C83" s="384" t="s">
        <v>17502</v>
      </c>
      <c r="D83" s="401" t="s">
        <v>17513</v>
      </c>
      <c r="E83" s="401"/>
      <c r="F83" s="370">
        <f t="shared" si="5"/>
        <v>3</v>
      </c>
      <c r="G83" s="347" t="str">
        <f t="shared" si="7"/>
        <v>×</v>
      </c>
      <c r="H83" s="347" t="s">
        <v>46</v>
      </c>
      <c r="L83" s="491" t="s">
        <v>2324</v>
      </c>
      <c r="M83" s="525"/>
    </row>
    <row r="84" spans="1:13" ht="11.25" customHeight="1" x14ac:dyDescent="0.15">
      <c r="A84" s="542"/>
      <c r="B84" s="361" t="s">
        <v>17514</v>
      </c>
      <c r="C84" s="361" t="s">
        <v>17515</v>
      </c>
      <c r="D84" s="396">
        <v>4</v>
      </c>
      <c r="E84" s="396"/>
      <c r="F84" s="373">
        <f t="shared" si="5"/>
        <v>3</v>
      </c>
      <c r="G84" s="347" t="str">
        <f t="shared" si="7"/>
        <v>×</v>
      </c>
      <c r="H84" s="347" t="s">
        <v>46</v>
      </c>
      <c r="L84" s="491" t="s">
        <v>4205</v>
      </c>
      <c r="M84" s="525"/>
    </row>
    <row r="85" spans="1:13" ht="13.5" customHeight="1" x14ac:dyDescent="0.15">
      <c r="A85" s="543" t="s">
        <v>188</v>
      </c>
      <c r="B85" s="384" t="s">
        <v>17516</v>
      </c>
      <c r="C85" s="384" t="s">
        <v>17517</v>
      </c>
      <c r="D85" s="401" t="s">
        <v>17518</v>
      </c>
      <c r="E85" s="401"/>
      <c r="F85" s="370">
        <f t="shared" si="5"/>
        <v>3</v>
      </c>
      <c r="G85" s="347" t="str">
        <f t="shared" si="7"/>
        <v>×</v>
      </c>
      <c r="H85" s="347" t="s">
        <v>46</v>
      </c>
      <c r="L85" s="491" t="s">
        <v>17596</v>
      </c>
      <c r="M85" s="525"/>
    </row>
    <row r="86" spans="1:13" ht="11.25" customHeight="1" x14ac:dyDescent="0.15">
      <c r="A86" s="544"/>
      <c r="B86" s="361" t="s">
        <v>17514</v>
      </c>
      <c r="C86" s="361" t="s">
        <v>17515</v>
      </c>
      <c r="D86" s="396">
        <v>4</v>
      </c>
      <c r="E86" s="396"/>
      <c r="F86" s="373">
        <f t="shared" si="5"/>
        <v>3</v>
      </c>
      <c r="G86" s="347" t="str">
        <f t="shared" si="7"/>
        <v>×</v>
      </c>
      <c r="H86" s="347" t="s">
        <v>46</v>
      </c>
      <c r="L86" s="491" t="s">
        <v>17597</v>
      </c>
      <c r="M86" s="525"/>
    </row>
    <row r="87" spans="1:13" ht="13.5" customHeight="1" x14ac:dyDescent="0.15">
      <c r="A87" s="542"/>
      <c r="B87" s="522"/>
      <c r="C87" s="522"/>
      <c r="D87" s="523"/>
      <c r="E87" s="523"/>
      <c r="F87" s="524"/>
      <c r="L87" s="491" t="s">
        <v>17598</v>
      </c>
      <c r="M87" s="525"/>
    </row>
    <row r="88" spans="1:13" ht="11.25" customHeight="1" x14ac:dyDescent="0.15">
      <c r="A88" s="539" t="s">
        <v>116</v>
      </c>
      <c r="B88" s="359" t="s">
        <v>17519</v>
      </c>
      <c r="C88" s="359" t="s">
        <v>17520</v>
      </c>
      <c r="D88" s="393">
        <v>1</v>
      </c>
      <c r="E88" s="393" t="s">
        <v>17500</v>
      </c>
      <c r="F88" s="367">
        <f t="shared" si="5"/>
        <v>3</v>
      </c>
      <c r="G88" s="347" t="str">
        <f t="shared" ref="G88:G101" si="8">IF(($F88-G$1)=0,"×","○")</f>
        <v>×</v>
      </c>
      <c r="H88" s="347" t="s">
        <v>46</v>
      </c>
      <c r="L88" s="491" t="s">
        <v>17599</v>
      </c>
      <c r="M88" s="525"/>
    </row>
    <row r="89" spans="1:13" ht="11.25" customHeight="1" x14ac:dyDescent="0.15">
      <c r="A89" s="539" t="s">
        <v>632</v>
      </c>
      <c r="B89" s="359" t="s">
        <v>17521</v>
      </c>
      <c r="C89" s="359" t="s">
        <v>17522</v>
      </c>
      <c r="D89" s="393">
        <v>1</v>
      </c>
      <c r="E89" s="393" t="s">
        <v>17500</v>
      </c>
      <c r="F89" s="367">
        <f t="shared" si="5"/>
        <v>3</v>
      </c>
      <c r="G89" s="347" t="str">
        <f t="shared" si="8"/>
        <v>×</v>
      </c>
      <c r="H89" s="347" t="s">
        <v>46</v>
      </c>
      <c r="L89" s="491" t="s">
        <v>17600</v>
      </c>
      <c r="M89" s="525"/>
    </row>
    <row r="90" spans="1:13" ht="11.25" customHeight="1" x14ac:dyDescent="0.15">
      <c r="A90" s="539" t="s">
        <v>17564</v>
      </c>
      <c r="B90" s="359" t="s">
        <v>17521</v>
      </c>
      <c r="C90" s="359" t="s">
        <v>17522</v>
      </c>
      <c r="D90" s="393">
        <v>1</v>
      </c>
      <c r="E90" s="393" t="s">
        <v>17500</v>
      </c>
      <c r="F90" s="367">
        <f t="shared" si="5"/>
        <v>3</v>
      </c>
      <c r="G90" s="347" t="str">
        <f t="shared" si="8"/>
        <v>×</v>
      </c>
      <c r="H90" s="347" t="s">
        <v>46</v>
      </c>
      <c r="L90" s="491" t="s">
        <v>1338</v>
      </c>
      <c r="M90" s="525"/>
    </row>
    <row r="91" spans="1:13" ht="11.25" customHeight="1" x14ac:dyDescent="0.15">
      <c r="A91" s="539" t="s">
        <v>2942</v>
      </c>
      <c r="B91" s="359" t="s">
        <v>17523</v>
      </c>
      <c r="C91" s="359" t="s">
        <v>17504</v>
      </c>
      <c r="D91" s="393">
        <v>1</v>
      </c>
      <c r="E91" s="393" t="s">
        <v>17500</v>
      </c>
      <c r="F91" s="367">
        <f t="shared" si="5"/>
        <v>3</v>
      </c>
      <c r="G91" s="347" t="str">
        <f t="shared" si="8"/>
        <v>×</v>
      </c>
      <c r="H91" s="347" t="s">
        <v>46</v>
      </c>
      <c r="L91" s="491" t="s">
        <v>17601</v>
      </c>
      <c r="M91" s="525"/>
    </row>
    <row r="92" spans="1:13" ht="11.25" customHeight="1" x14ac:dyDescent="0.15">
      <c r="A92" s="539" t="s">
        <v>17565</v>
      </c>
      <c r="B92" s="359" t="s">
        <v>17523</v>
      </c>
      <c r="C92" s="359" t="s">
        <v>17504</v>
      </c>
      <c r="D92" s="393">
        <v>1</v>
      </c>
      <c r="E92" s="393" t="s">
        <v>17500</v>
      </c>
      <c r="F92" s="367">
        <f t="shared" si="5"/>
        <v>3</v>
      </c>
      <c r="G92" s="347" t="str">
        <f t="shared" si="8"/>
        <v>×</v>
      </c>
      <c r="H92" s="347" t="s">
        <v>46</v>
      </c>
      <c r="L92" s="491" t="s">
        <v>17602</v>
      </c>
      <c r="M92" s="525"/>
    </row>
    <row r="93" spans="1:13" ht="11.25" customHeight="1" x14ac:dyDescent="0.15">
      <c r="A93" s="539" t="s">
        <v>17566</v>
      </c>
      <c r="B93" s="359" t="s">
        <v>17524</v>
      </c>
      <c r="C93" s="359" t="s">
        <v>17507</v>
      </c>
      <c r="D93" s="393">
        <v>1</v>
      </c>
      <c r="E93" s="393" t="s">
        <v>17500</v>
      </c>
      <c r="F93" s="367">
        <f t="shared" si="5"/>
        <v>3</v>
      </c>
      <c r="G93" s="347" t="str">
        <f t="shared" si="8"/>
        <v>×</v>
      </c>
      <c r="H93" s="347" t="s">
        <v>46</v>
      </c>
      <c r="L93" s="491" t="s">
        <v>17603</v>
      </c>
      <c r="M93" s="525"/>
    </row>
    <row r="94" spans="1:13" ht="11.25" customHeight="1" x14ac:dyDescent="0.15">
      <c r="A94" s="539" t="s">
        <v>7849</v>
      </c>
      <c r="B94" s="359" t="s">
        <v>17525</v>
      </c>
      <c r="C94" s="359" t="s">
        <v>17510</v>
      </c>
      <c r="D94" s="393">
        <v>1</v>
      </c>
      <c r="E94" s="393" t="s">
        <v>17500</v>
      </c>
      <c r="F94" s="367">
        <f t="shared" si="5"/>
        <v>3</v>
      </c>
      <c r="G94" s="347" t="str">
        <f t="shared" si="8"/>
        <v>×</v>
      </c>
      <c r="H94" s="347" t="s">
        <v>46</v>
      </c>
      <c r="L94" s="491" t="s">
        <v>17604</v>
      </c>
      <c r="M94" s="525"/>
    </row>
    <row r="95" spans="1:13" ht="11.25" customHeight="1" x14ac:dyDescent="0.15">
      <c r="A95" s="548" t="s">
        <v>18058</v>
      </c>
      <c r="B95" s="404" t="s">
        <v>17526</v>
      </c>
      <c r="C95" s="404" t="s">
        <v>17527</v>
      </c>
      <c r="D95" s="407">
        <v>1</v>
      </c>
      <c r="E95" s="405"/>
      <c r="F95" s="370">
        <f t="shared" si="5"/>
        <v>3</v>
      </c>
      <c r="G95" s="347" t="str">
        <f t="shared" si="8"/>
        <v>×</v>
      </c>
      <c r="H95" s="347" t="s">
        <v>46</v>
      </c>
      <c r="L95" s="491" t="s">
        <v>6884</v>
      </c>
      <c r="M95" s="525"/>
    </row>
    <row r="96" spans="1:13" ht="11.25" customHeight="1" x14ac:dyDescent="0.15">
      <c r="A96" s="549"/>
      <c r="B96" s="362" t="s">
        <v>17528</v>
      </c>
      <c r="C96" s="362" t="s">
        <v>17527</v>
      </c>
      <c r="D96" s="397">
        <v>2</v>
      </c>
      <c r="E96" s="406"/>
      <c r="F96" s="373">
        <f t="shared" si="5"/>
        <v>3</v>
      </c>
      <c r="G96" s="347" t="str">
        <f t="shared" si="8"/>
        <v>×</v>
      </c>
      <c r="H96" s="347" t="s">
        <v>46</v>
      </c>
      <c r="L96" s="491" t="s">
        <v>6742</v>
      </c>
      <c r="M96" s="525"/>
    </row>
    <row r="97" spans="1:13" ht="11.25" customHeight="1" x14ac:dyDescent="0.15">
      <c r="A97" s="550" t="s">
        <v>17567</v>
      </c>
      <c r="B97" s="404" t="s">
        <v>17526</v>
      </c>
      <c r="C97" s="404" t="s">
        <v>17527</v>
      </c>
      <c r="D97" s="407">
        <v>1</v>
      </c>
      <c r="E97" s="407"/>
      <c r="F97" s="373">
        <f t="shared" si="5"/>
        <v>3</v>
      </c>
      <c r="G97" s="347" t="str">
        <f t="shared" si="8"/>
        <v>×</v>
      </c>
      <c r="H97" s="347" t="s">
        <v>46</v>
      </c>
      <c r="L97" s="491" t="s">
        <v>6885</v>
      </c>
      <c r="M97" s="525"/>
    </row>
    <row r="98" spans="1:13" ht="11.25" customHeight="1" x14ac:dyDescent="0.15">
      <c r="A98" s="544"/>
      <c r="B98" s="362" t="s">
        <v>17528</v>
      </c>
      <c r="C98" s="362" t="s">
        <v>17527</v>
      </c>
      <c r="D98" s="397">
        <v>2</v>
      </c>
      <c r="E98" s="397"/>
      <c r="F98" s="373">
        <f t="shared" si="5"/>
        <v>3</v>
      </c>
      <c r="G98" s="347" t="str">
        <f t="shared" si="8"/>
        <v>×</v>
      </c>
      <c r="H98" s="347" t="s">
        <v>46</v>
      </c>
      <c r="L98" s="491" t="s">
        <v>17605</v>
      </c>
      <c r="M98" s="525"/>
    </row>
    <row r="99" spans="1:13" ht="11.25" customHeight="1" x14ac:dyDescent="0.15">
      <c r="A99" s="539" t="s">
        <v>19170</v>
      </c>
      <c r="B99" s="367"/>
      <c r="C99" s="526"/>
      <c r="D99" s="526"/>
      <c r="E99" s="526"/>
      <c r="F99" s="373">
        <f t="shared" si="5"/>
        <v>3</v>
      </c>
      <c r="G99" s="347" t="str">
        <f t="shared" si="8"/>
        <v>×</v>
      </c>
      <c r="H99" s="347" t="s">
        <v>46</v>
      </c>
      <c r="I99" s="358"/>
      <c r="J99" s="358"/>
      <c r="K99" s="358"/>
      <c r="L99" s="491" t="s">
        <v>17606</v>
      </c>
      <c r="M99" s="525"/>
    </row>
    <row r="100" spans="1:13" ht="11.25" customHeight="1" x14ac:dyDescent="0.15">
      <c r="A100" s="539" t="s">
        <v>19171</v>
      </c>
      <c r="B100" s="367"/>
      <c r="C100" s="526"/>
      <c r="D100" s="526"/>
      <c r="E100" s="526"/>
      <c r="F100" s="373">
        <f t="shared" si="5"/>
        <v>3</v>
      </c>
      <c r="G100" s="347" t="str">
        <f t="shared" si="8"/>
        <v>×</v>
      </c>
      <c r="H100" s="347" t="s">
        <v>46</v>
      </c>
      <c r="I100" s="358"/>
      <c r="J100" s="358"/>
      <c r="K100" s="358"/>
      <c r="L100" s="491" t="s">
        <v>18665</v>
      </c>
      <c r="M100" s="525"/>
    </row>
    <row r="101" spans="1:13" ht="11.25" customHeight="1" x14ac:dyDescent="0.15">
      <c r="A101" s="539" t="s">
        <v>19175</v>
      </c>
      <c r="F101" s="347">
        <f t="shared" si="5"/>
        <v>3</v>
      </c>
      <c r="G101" s="347" t="str">
        <f t="shared" si="8"/>
        <v>×</v>
      </c>
      <c r="H101" s="347" t="s">
        <v>19176</v>
      </c>
      <c r="I101" s="358"/>
      <c r="J101" s="358"/>
      <c r="L101" s="491" t="s">
        <v>17607</v>
      </c>
      <c r="M101" s="525"/>
    </row>
    <row r="102" spans="1:13" ht="11.25" customHeight="1" x14ac:dyDescent="0.15">
      <c r="A102" s="539" t="s">
        <v>19173</v>
      </c>
      <c r="F102" s="347">
        <f t="shared" si="5"/>
        <v>3</v>
      </c>
      <c r="G102" s="347" t="str">
        <f t="shared" ref="G102:G110" si="9">IF(($F102-G$1)=0,"×","○")</f>
        <v>×</v>
      </c>
      <c r="H102" s="347" t="s">
        <v>19176</v>
      </c>
      <c r="I102" s="358"/>
      <c r="J102" s="358"/>
      <c r="L102" s="491" t="s">
        <v>17608</v>
      </c>
      <c r="M102" s="525"/>
    </row>
    <row r="103" spans="1:13" ht="11.25" customHeight="1" x14ac:dyDescent="0.15">
      <c r="A103" s="539" t="s">
        <v>19178</v>
      </c>
      <c r="F103" s="347">
        <f t="shared" si="5"/>
        <v>3</v>
      </c>
      <c r="G103" s="347" t="str">
        <f t="shared" si="9"/>
        <v>×</v>
      </c>
      <c r="H103" s="347" t="s">
        <v>19176</v>
      </c>
      <c r="L103" s="491" t="s">
        <v>15333</v>
      </c>
      <c r="M103" s="525"/>
    </row>
    <row r="104" spans="1:13" ht="11.25" customHeight="1" x14ac:dyDescent="0.15">
      <c r="A104" s="539" t="s">
        <v>19180</v>
      </c>
      <c r="F104" s="538">
        <f>ROUNDUP(20000/(24*365),0)</f>
        <v>3</v>
      </c>
      <c r="G104" s="347" t="str">
        <f t="shared" si="9"/>
        <v>×</v>
      </c>
      <c r="H104" s="347" t="s">
        <v>19176</v>
      </c>
      <c r="L104" s="491" t="s">
        <v>17609</v>
      </c>
      <c r="M104" s="525"/>
    </row>
    <row r="105" spans="1:13" ht="11.25" customHeight="1" x14ac:dyDescent="0.15">
      <c r="A105" s="539" t="s">
        <v>19182</v>
      </c>
      <c r="F105" s="538">
        <f t="shared" si="5"/>
        <v>3</v>
      </c>
      <c r="G105" s="347" t="str">
        <f t="shared" si="9"/>
        <v>×</v>
      </c>
      <c r="H105" s="347" t="s">
        <v>19176</v>
      </c>
      <c r="L105" s="491" t="s">
        <v>17610</v>
      </c>
      <c r="M105" s="525"/>
    </row>
    <row r="106" spans="1:13" ht="11.25" customHeight="1" x14ac:dyDescent="0.15">
      <c r="A106" s="539" t="s">
        <v>19184</v>
      </c>
      <c r="F106" s="538">
        <f>ROUNDUP(20000/(24*365),0)</f>
        <v>3</v>
      </c>
      <c r="G106" s="347" t="str">
        <f t="shared" si="9"/>
        <v>×</v>
      </c>
      <c r="H106" s="347" t="s">
        <v>19176</v>
      </c>
      <c r="L106" s="491" t="s">
        <v>17611</v>
      </c>
      <c r="M106" s="525"/>
    </row>
    <row r="107" spans="1:13" ht="11.25" customHeight="1" x14ac:dyDescent="0.15">
      <c r="A107" s="539" t="s">
        <v>19186</v>
      </c>
      <c r="F107" s="538">
        <f>ROUNDUP(20000/(24*365),0)</f>
        <v>3</v>
      </c>
      <c r="G107" s="347" t="str">
        <f t="shared" si="9"/>
        <v>×</v>
      </c>
      <c r="H107" s="347" t="s">
        <v>19176</v>
      </c>
      <c r="L107" s="491" t="s">
        <v>4694</v>
      </c>
      <c r="M107" s="525"/>
    </row>
    <row r="108" spans="1:13" ht="11.25" customHeight="1" x14ac:dyDescent="0.15">
      <c r="A108" s="539" t="s">
        <v>19188</v>
      </c>
      <c r="C108" s="525"/>
      <c r="D108" s="525"/>
      <c r="E108" s="525"/>
      <c r="F108" s="538">
        <f>ROUNDUP(20000/(24*365),0)</f>
        <v>3</v>
      </c>
      <c r="G108" s="347" t="str">
        <f t="shared" si="9"/>
        <v>×</v>
      </c>
      <c r="H108" s="347" t="s">
        <v>19176</v>
      </c>
      <c r="L108" s="491" t="s">
        <v>8555</v>
      </c>
      <c r="M108" s="525"/>
    </row>
    <row r="109" spans="1:13" ht="11.25" customHeight="1" x14ac:dyDescent="0.15">
      <c r="A109" s="643" t="s">
        <v>25276</v>
      </c>
      <c r="C109" s="525"/>
      <c r="D109" s="525"/>
      <c r="E109" s="525"/>
      <c r="F109" s="538">
        <f>ROUNDUP(20000/(24*365),0)</f>
        <v>3</v>
      </c>
      <c r="G109" s="347" t="str">
        <f t="shared" si="9"/>
        <v>×</v>
      </c>
      <c r="H109" s="347" t="s">
        <v>19176</v>
      </c>
      <c r="L109" s="491"/>
      <c r="M109" s="525"/>
    </row>
    <row r="110" spans="1:13" ht="11.25" customHeight="1" x14ac:dyDescent="0.15">
      <c r="A110" s="643" t="s">
        <v>25277</v>
      </c>
      <c r="C110" s="525"/>
      <c r="D110" s="525"/>
      <c r="E110" s="525"/>
      <c r="F110" s="538">
        <f>ROUNDUP(20000/(24*365),0)</f>
        <v>3</v>
      </c>
      <c r="G110" s="347" t="str">
        <f t="shared" si="9"/>
        <v>×</v>
      </c>
      <c r="H110" s="347" t="s">
        <v>26833</v>
      </c>
      <c r="L110" s="491"/>
      <c r="M110" s="525"/>
    </row>
    <row r="111" spans="1:13" ht="11.25" customHeight="1" x14ac:dyDescent="0.15">
      <c r="A111" s="551" t="s">
        <v>17581</v>
      </c>
      <c r="B111" s="538" t="s">
        <v>17627</v>
      </c>
      <c r="C111" s="525"/>
      <c r="D111" s="525"/>
      <c r="E111" s="525"/>
      <c r="F111" s="525"/>
      <c r="L111" s="491" t="s">
        <v>17612</v>
      </c>
      <c r="M111" s="525"/>
    </row>
    <row r="112" spans="1:13" ht="11.25" customHeight="1" x14ac:dyDescent="0.15">
      <c r="A112" s="551" t="s">
        <v>17582</v>
      </c>
      <c r="B112" s="538" t="s">
        <v>17627</v>
      </c>
      <c r="C112" s="525"/>
      <c r="D112" s="525"/>
      <c r="E112" s="525"/>
      <c r="F112" s="525"/>
      <c r="L112" s="491" t="s">
        <v>4699</v>
      </c>
      <c r="M112" s="525"/>
    </row>
    <row r="113" spans="1:13" ht="11.25" customHeight="1" x14ac:dyDescent="0.15">
      <c r="A113" s="551" t="s">
        <v>17583</v>
      </c>
      <c r="B113" s="538" t="s">
        <v>17627</v>
      </c>
      <c r="C113" s="525"/>
      <c r="D113" s="525"/>
      <c r="E113" s="525"/>
      <c r="F113" s="525"/>
      <c r="L113" s="491" t="s">
        <v>17613</v>
      </c>
      <c r="M113" s="525"/>
    </row>
    <row r="114" spans="1:13" ht="11.25" customHeight="1" x14ac:dyDescent="0.15">
      <c r="A114" s="551" t="s">
        <v>17584</v>
      </c>
      <c r="B114" s="538" t="s">
        <v>17627</v>
      </c>
      <c r="C114" s="525"/>
      <c r="D114" s="525"/>
      <c r="E114" s="525"/>
      <c r="F114" s="525"/>
      <c r="L114" s="491" t="s">
        <v>17614</v>
      </c>
      <c r="M114" s="525"/>
    </row>
    <row r="115" spans="1:13" ht="11.25" customHeight="1" x14ac:dyDescent="0.15">
      <c r="A115" s="551" t="s">
        <v>17585</v>
      </c>
      <c r="B115" s="538" t="s">
        <v>17627</v>
      </c>
      <c r="C115" s="525"/>
      <c r="D115" s="525"/>
      <c r="E115" s="525"/>
      <c r="F115" s="525"/>
      <c r="L115" s="491" t="s">
        <v>13498</v>
      </c>
      <c r="M115" s="525"/>
    </row>
    <row r="116" spans="1:13" ht="11.25" customHeight="1" x14ac:dyDescent="0.15">
      <c r="A116" s="551" t="s">
        <v>11074</v>
      </c>
      <c r="B116" s="538" t="s">
        <v>17627</v>
      </c>
      <c r="C116" s="525"/>
      <c r="D116" s="525"/>
      <c r="E116" s="525"/>
      <c r="F116" s="525"/>
      <c r="L116" s="491" t="s">
        <v>7333</v>
      </c>
      <c r="M116" s="525"/>
    </row>
    <row r="117" spans="1:13" ht="11.25" customHeight="1" x14ac:dyDescent="0.15">
      <c r="A117" s="551" t="s">
        <v>17586</v>
      </c>
      <c r="B117" s="538" t="s">
        <v>17627</v>
      </c>
      <c r="C117" s="525"/>
      <c r="D117" s="525"/>
      <c r="E117" s="525"/>
      <c r="F117" s="525"/>
      <c r="L117" s="491" t="s">
        <v>17615</v>
      </c>
      <c r="M117" s="525"/>
    </row>
    <row r="118" spans="1:13" ht="11.25" customHeight="1" x14ac:dyDescent="0.15">
      <c r="A118" s="551" t="s">
        <v>17587</v>
      </c>
      <c r="B118" s="538" t="s">
        <v>17627</v>
      </c>
      <c r="C118" s="525"/>
      <c r="D118" s="525"/>
      <c r="E118" s="525"/>
      <c r="F118" s="525"/>
      <c r="L118" s="491" t="s">
        <v>17570</v>
      </c>
      <c r="M118" s="525"/>
    </row>
    <row r="119" spans="1:13" ht="11.25" customHeight="1" x14ac:dyDescent="0.15">
      <c r="A119" s="551" t="s">
        <v>17588</v>
      </c>
      <c r="B119" s="538" t="s">
        <v>17627</v>
      </c>
      <c r="C119" s="525"/>
      <c r="D119" s="525"/>
      <c r="E119" s="525"/>
      <c r="F119" s="525"/>
      <c r="L119" s="491" t="s">
        <v>12038</v>
      </c>
      <c r="M119" s="525"/>
    </row>
    <row r="120" spans="1:13" ht="11.25" customHeight="1" x14ac:dyDescent="0.15">
      <c r="A120" s="551" t="s">
        <v>17589</v>
      </c>
      <c r="B120" s="538" t="s">
        <v>17627</v>
      </c>
      <c r="C120" s="525"/>
      <c r="D120" s="525"/>
      <c r="E120" s="525"/>
      <c r="F120" s="525"/>
      <c r="L120" s="491" t="s">
        <v>17575</v>
      </c>
      <c r="M120" s="525"/>
    </row>
    <row r="121" spans="1:13" ht="11.25" customHeight="1" x14ac:dyDescent="0.15">
      <c r="A121" s="551" t="s">
        <v>185</v>
      </c>
      <c r="B121" s="538" t="s">
        <v>17627</v>
      </c>
      <c r="C121" s="525"/>
      <c r="D121" s="525"/>
      <c r="E121" s="525"/>
      <c r="F121" s="525"/>
      <c r="L121" s="491" t="s">
        <v>10235</v>
      </c>
      <c r="M121" s="525"/>
    </row>
    <row r="122" spans="1:13" ht="11.25" customHeight="1" x14ac:dyDescent="0.15">
      <c r="A122" s="551" t="s">
        <v>6722</v>
      </c>
      <c r="B122" s="538" t="s">
        <v>17627</v>
      </c>
      <c r="C122" s="525"/>
      <c r="D122" s="525"/>
      <c r="E122" s="525"/>
      <c r="F122" s="525"/>
      <c r="L122" s="491" t="s">
        <v>17616</v>
      </c>
      <c r="M122" s="525"/>
    </row>
    <row r="123" spans="1:13" ht="11.25" customHeight="1" x14ac:dyDescent="0.15">
      <c r="A123" s="551" t="s">
        <v>17590</v>
      </c>
      <c r="B123" s="538" t="s">
        <v>17627</v>
      </c>
      <c r="C123" s="525"/>
      <c r="D123" s="525"/>
      <c r="E123" s="525"/>
      <c r="F123" s="525"/>
      <c r="L123" s="491" t="s">
        <v>11314</v>
      </c>
      <c r="M123" s="525"/>
    </row>
    <row r="124" spans="1:13" ht="11.25" customHeight="1" x14ac:dyDescent="0.15">
      <c r="A124" s="551" t="s">
        <v>192</v>
      </c>
      <c r="B124" s="538" t="s">
        <v>17627</v>
      </c>
      <c r="C124" s="525"/>
      <c r="D124" s="525"/>
      <c r="E124" s="525"/>
      <c r="F124" s="525"/>
      <c r="L124" s="491" t="s">
        <v>17572</v>
      </c>
      <c r="M124" s="525"/>
    </row>
    <row r="125" spans="1:13" ht="11.25" customHeight="1" x14ac:dyDescent="0.15">
      <c r="A125" s="551" t="s">
        <v>17591</v>
      </c>
      <c r="B125" s="538" t="s">
        <v>17627</v>
      </c>
      <c r="C125" s="525"/>
      <c r="D125" s="525"/>
      <c r="E125" s="525"/>
      <c r="F125" s="525"/>
      <c r="L125" s="491" t="s">
        <v>17574</v>
      </c>
      <c r="M125" s="525"/>
    </row>
    <row r="126" spans="1:13" ht="11.25" customHeight="1" x14ac:dyDescent="0.15">
      <c r="A126" s="551" t="s">
        <v>17592</v>
      </c>
      <c r="B126" s="538" t="s">
        <v>17627</v>
      </c>
      <c r="C126" s="525"/>
      <c r="D126" s="525"/>
      <c r="E126" s="525"/>
      <c r="F126" s="525"/>
      <c r="L126" s="491" t="s">
        <v>17573</v>
      </c>
      <c r="M126" s="525"/>
    </row>
    <row r="127" spans="1:13" ht="11.25" customHeight="1" x14ac:dyDescent="0.15">
      <c r="A127" s="551" t="s">
        <v>17593</v>
      </c>
      <c r="B127" s="538" t="s">
        <v>17627</v>
      </c>
      <c r="C127" s="525"/>
      <c r="D127" s="525"/>
      <c r="E127" s="525"/>
      <c r="F127" s="525"/>
      <c r="L127" s="491" t="s">
        <v>17617</v>
      </c>
      <c r="M127" s="525"/>
    </row>
    <row r="128" spans="1:13" ht="11.25" customHeight="1" x14ac:dyDescent="0.15">
      <c r="A128" s="551" t="s">
        <v>17594</v>
      </c>
      <c r="B128" s="538" t="s">
        <v>17627</v>
      </c>
      <c r="C128" s="525"/>
      <c r="D128" s="525"/>
      <c r="E128" s="525"/>
      <c r="F128" s="525"/>
      <c r="L128" s="491" t="s">
        <v>13193</v>
      </c>
      <c r="M128" s="525"/>
    </row>
    <row r="129" spans="1:13" ht="11.25" customHeight="1" x14ac:dyDescent="0.15">
      <c r="A129" s="551" t="s">
        <v>17595</v>
      </c>
      <c r="B129" s="538" t="s">
        <v>17627</v>
      </c>
      <c r="C129" s="525"/>
      <c r="D129" s="525"/>
      <c r="E129" s="525"/>
      <c r="F129" s="525"/>
      <c r="L129" s="491" t="s">
        <v>8013</v>
      </c>
      <c r="M129" s="525"/>
    </row>
    <row r="130" spans="1:13" ht="11.25" customHeight="1" x14ac:dyDescent="0.15">
      <c r="A130" s="551" t="s">
        <v>2324</v>
      </c>
      <c r="B130" s="538" t="s">
        <v>17627</v>
      </c>
      <c r="C130" s="525"/>
      <c r="D130" s="525"/>
      <c r="E130" s="525"/>
      <c r="F130" s="525"/>
      <c r="L130" s="491" t="s">
        <v>17618</v>
      </c>
      <c r="M130" s="525"/>
    </row>
    <row r="131" spans="1:13" ht="11.25" customHeight="1" x14ac:dyDescent="0.15">
      <c r="A131" s="551" t="s">
        <v>4205</v>
      </c>
      <c r="B131" s="538" t="s">
        <v>17627</v>
      </c>
      <c r="C131" s="525"/>
      <c r="D131" s="525"/>
      <c r="E131" s="525"/>
      <c r="F131" s="525"/>
      <c r="L131" s="491" t="s">
        <v>17569</v>
      </c>
      <c r="M131" s="525"/>
    </row>
    <row r="132" spans="1:13" ht="11.25" customHeight="1" x14ac:dyDescent="0.15">
      <c r="A132" s="551" t="s">
        <v>17596</v>
      </c>
      <c r="B132" s="538" t="s">
        <v>17627</v>
      </c>
      <c r="C132" s="525"/>
      <c r="D132" s="525"/>
      <c r="E132" s="525"/>
      <c r="F132" s="525"/>
      <c r="L132" s="491" t="s">
        <v>17619</v>
      </c>
      <c r="M132" s="525"/>
    </row>
    <row r="133" spans="1:13" ht="11.25" customHeight="1" x14ac:dyDescent="0.15">
      <c r="A133" s="551" t="s">
        <v>17597</v>
      </c>
      <c r="B133" s="538" t="s">
        <v>17627</v>
      </c>
      <c r="C133" s="525"/>
      <c r="D133" s="525"/>
      <c r="E133" s="525"/>
      <c r="F133" s="525"/>
      <c r="L133" s="491" t="s">
        <v>17803</v>
      </c>
      <c r="M133" s="525"/>
    </row>
    <row r="134" spans="1:13" ht="11.25" customHeight="1" x14ac:dyDescent="0.15">
      <c r="A134" s="551" t="s">
        <v>17598</v>
      </c>
      <c r="B134" s="538" t="s">
        <v>17627</v>
      </c>
      <c r="C134" s="525"/>
      <c r="D134" s="525"/>
      <c r="E134" s="525"/>
      <c r="F134" s="525"/>
      <c r="L134" s="491" t="s">
        <v>10529</v>
      </c>
      <c r="M134" s="525"/>
    </row>
    <row r="135" spans="1:13" ht="11.25" customHeight="1" x14ac:dyDescent="0.15">
      <c r="A135" s="551" t="s">
        <v>17599</v>
      </c>
      <c r="B135" s="538" t="s">
        <v>17627</v>
      </c>
      <c r="C135" s="525"/>
      <c r="D135" s="525"/>
      <c r="E135" s="525"/>
      <c r="F135" s="525"/>
      <c r="L135" s="491" t="s">
        <v>10876</v>
      </c>
      <c r="M135" s="525"/>
    </row>
    <row r="136" spans="1:13" ht="11.25" customHeight="1" x14ac:dyDescent="0.15">
      <c r="A136" s="551" t="s">
        <v>17600</v>
      </c>
      <c r="B136" s="538" t="s">
        <v>17627</v>
      </c>
      <c r="C136" s="525"/>
      <c r="D136" s="525"/>
      <c r="E136" s="525"/>
      <c r="F136" s="525"/>
      <c r="L136" s="491" t="s">
        <v>17620</v>
      </c>
      <c r="M136" s="525"/>
    </row>
    <row r="137" spans="1:13" ht="11.25" customHeight="1" x14ac:dyDescent="0.15">
      <c r="A137" s="551" t="s">
        <v>1338</v>
      </c>
      <c r="B137" s="538" t="s">
        <v>17627</v>
      </c>
      <c r="C137" s="525"/>
      <c r="D137" s="525"/>
      <c r="E137" s="525"/>
      <c r="F137" s="525"/>
      <c r="L137" s="491" t="s">
        <v>17621</v>
      </c>
      <c r="M137" s="525"/>
    </row>
    <row r="138" spans="1:13" ht="11.25" customHeight="1" x14ac:dyDescent="0.15">
      <c r="A138" s="551" t="s">
        <v>17601</v>
      </c>
      <c r="B138" s="538" t="s">
        <v>17627</v>
      </c>
      <c r="C138" s="525"/>
      <c r="D138" s="525"/>
      <c r="E138" s="525"/>
      <c r="F138" s="525"/>
      <c r="L138" s="491" t="s">
        <v>17622</v>
      </c>
      <c r="M138" s="525"/>
    </row>
    <row r="139" spans="1:13" ht="11.25" customHeight="1" x14ac:dyDescent="0.15">
      <c r="A139" s="551" t="s">
        <v>17602</v>
      </c>
      <c r="B139" s="538" t="s">
        <v>17627</v>
      </c>
      <c r="C139" s="525"/>
      <c r="D139" s="525"/>
      <c r="E139" s="525"/>
      <c r="F139" s="525"/>
      <c r="L139" s="491" t="s">
        <v>17623</v>
      </c>
      <c r="M139" s="525"/>
    </row>
    <row r="140" spans="1:13" ht="11.25" customHeight="1" x14ac:dyDescent="0.15">
      <c r="A140" s="551" t="s">
        <v>17603</v>
      </c>
      <c r="B140" s="538" t="s">
        <v>17627</v>
      </c>
      <c r="C140" s="525"/>
      <c r="D140" s="525"/>
      <c r="E140" s="525"/>
      <c r="F140" s="525"/>
      <c r="L140" s="491" t="s">
        <v>17624</v>
      </c>
      <c r="M140" s="525"/>
    </row>
    <row r="141" spans="1:13" ht="11.25" customHeight="1" x14ac:dyDescent="0.15">
      <c r="A141" s="551" t="s">
        <v>17604</v>
      </c>
      <c r="B141" s="538" t="s">
        <v>17627</v>
      </c>
      <c r="C141" s="525"/>
      <c r="D141" s="525"/>
      <c r="E141" s="525"/>
      <c r="F141" s="525"/>
      <c r="L141" s="491" t="s">
        <v>17625</v>
      </c>
      <c r="M141" s="525"/>
    </row>
    <row r="142" spans="1:13" ht="11.25" customHeight="1" x14ac:dyDescent="0.15">
      <c r="A142" s="551" t="s">
        <v>6884</v>
      </c>
      <c r="B142" s="538" t="s">
        <v>17627</v>
      </c>
      <c r="C142" s="525"/>
      <c r="D142" s="525"/>
      <c r="E142" s="525"/>
      <c r="F142" s="525"/>
      <c r="L142" s="491" t="s">
        <v>7281</v>
      </c>
      <c r="M142" s="525"/>
    </row>
    <row r="143" spans="1:13" ht="11.25" customHeight="1" x14ac:dyDescent="0.15">
      <c r="A143" s="551" t="s">
        <v>6742</v>
      </c>
      <c r="B143" s="538" t="s">
        <v>17627</v>
      </c>
      <c r="C143" s="525"/>
      <c r="D143" s="525"/>
      <c r="E143" s="525"/>
      <c r="F143" s="525"/>
      <c r="L143" s="491" t="s">
        <v>17626</v>
      </c>
      <c r="M143" s="525"/>
    </row>
    <row r="144" spans="1:13" ht="11.25" customHeight="1" x14ac:dyDescent="0.15">
      <c r="A144" s="551" t="s">
        <v>6885</v>
      </c>
      <c r="B144" s="538" t="s">
        <v>17627</v>
      </c>
      <c r="C144" s="525"/>
      <c r="D144" s="525"/>
      <c r="E144" s="525"/>
      <c r="F144" s="525"/>
      <c r="L144" s="491" t="s">
        <v>17571</v>
      </c>
      <c r="M144" s="525"/>
    </row>
    <row r="145" spans="1:6" ht="11.25" customHeight="1" x14ac:dyDescent="0.15">
      <c r="A145" s="551" t="s">
        <v>17605</v>
      </c>
      <c r="B145" s="538" t="s">
        <v>17627</v>
      </c>
      <c r="C145" s="525"/>
      <c r="D145" s="525"/>
      <c r="E145" s="525"/>
      <c r="F145" s="525"/>
    </row>
    <row r="146" spans="1:6" ht="11.25" customHeight="1" x14ac:dyDescent="0.15">
      <c r="A146" s="551" t="s">
        <v>17606</v>
      </c>
      <c r="B146" s="538" t="s">
        <v>17627</v>
      </c>
      <c r="C146" s="525"/>
      <c r="D146" s="525"/>
      <c r="E146" s="525"/>
      <c r="F146" s="525"/>
    </row>
    <row r="147" spans="1:6" ht="11.25" customHeight="1" x14ac:dyDescent="0.15">
      <c r="A147" s="551" t="s">
        <v>18026</v>
      </c>
      <c r="B147" s="538" t="s">
        <v>17627</v>
      </c>
      <c r="C147" s="525"/>
      <c r="D147" s="525"/>
      <c r="E147" s="525"/>
      <c r="F147" s="525"/>
    </row>
    <row r="148" spans="1:6" ht="11.25" customHeight="1" x14ac:dyDescent="0.15">
      <c r="A148" s="551" t="s">
        <v>17608</v>
      </c>
      <c r="B148" s="538" t="s">
        <v>17627</v>
      </c>
      <c r="C148" s="525"/>
      <c r="D148" s="525"/>
      <c r="E148" s="525"/>
      <c r="F148" s="525"/>
    </row>
    <row r="149" spans="1:6" ht="11.25" customHeight="1" x14ac:dyDescent="0.15">
      <c r="A149" s="551" t="s">
        <v>15333</v>
      </c>
      <c r="B149" s="538" t="s">
        <v>17627</v>
      </c>
      <c r="C149" s="525"/>
      <c r="D149" s="525"/>
      <c r="E149" s="525"/>
      <c r="F149" s="525"/>
    </row>
    <row r="150" spans="1:6" ht="11.25" customHeight="1" x14ac:dyDescent="0.15">
      <c r="A150" s="551" t="s">
        <v>17609</v>
      </c>
      <c r="B150" s="538" t="s">
        <v>17627</v>
      </c>
      <c r="C150" s="525"/>
      <c r="D150" s="525"/>
      <c r="E150" s="525"/>
      <c r="F150" s="525"/>
    </row>
    <row r="151" spans="1:6" ht="11.25" customHeight="1" x14ac:dyDescent="0.15">
      <c r="A151" s="551" t="s">
        <v>17610</v>
      </c>
      <c r="B151" s="538" t="s">
        <v>17627</v>
      </c>
      <c r="C151" s="525"/>
      <c r="D151" s="525"/>
      <c r="E151" s="525"/>
      <c r="F151" s="525"/>
    </row>
    <row r="152" spans="1:6" ht="11.25" customHeight="1" x14ac:dyDescent="0.15">
      <c r="A152" s="551" t="s">
        <v>17611</v>
      </c>
      <c r="B152" s="538" t="s">
        <v>17627</v>
      </c>
      <c r="C152" s="525"/>
      <c r="D152" s="525"/>
      <c r="E152" s="525"/>
      <c r="F152" s="525"/>
    </row>
    <row r="153" spans="1:6" ht="11.25" customHeight="1" x14ac:dyDescent="0.15">
      <c r="A153" s="551" t="s">
        <v>4694</v>
      </c>
      <c r="B153" s="538" t="s">
        <v>17627</v>
      </c>
      <c r="C153" s="525"/>
      <c r="D153" s="525"/>
      <c r="E153" s="525"/>
      <c r="F153" s="525"/>
    </row>
    <row r="154" spans="1:6" ht="11.25" customHeight="1" x14ac:dyDescent="0.15">
      <c r="A154" s="551" t="s">
        <v>8555</v>
      </c>
      <c r="B154" s="538" t="s">
        <v>17627</v>
      </c>
      <c r="C154" s="525"/>
      <c r="D154" s="525"/>
      <c r="E154" s="525"/>
      <c r="F154" s="525"/>
    </row>
    <row r="155" spans="1:6" ht="11.25" customHeight="1" x14ac:dyDescent="0.15">
      <c r="A155" s="551" t="s">
        <v>17612</v>
      </c>
      <c r="B155" s="538" t="s">
        <v>17627</v>
      </c>
      <c r="C155" s="525"/>
      <c r="D155" s="525"/>
      <c r="E155" s="525"/>
      <c r="F155" s="525"/>
    </row>
    <row r="156" spans="1:6" ht="11.25" customHeight="1" x14ac:dyDescent="0.15">
      <c r="A156" s="551" t="s">
        <v>4699</v>
      </c>
      <c r="B156" s="538" t="s">
        <v>17627</v>
      </c>
      <c r="C156" s="525"/>
      <c r="D156" s="525"/>
      <c r="E156" s="525"/>
      <c r="F156" s="525"/>
    </row>
    <row r="157" spans="1:6" ht="11.25" customHeight="1" x14ac:dyDescent="0.15">
      <c r="A157" s="551" t="s">
        <v>17613</v>
      </c>
      <c r="B157" s="538" t="s">
        <v>17627</v>
      </c>
      <c r="C157" s="525"/>
      <c r="D157" s="525"/>
      <c r="E157" s="525"/>
      <c r="F157" s="525"/>
    </row>
    <row r="158" spans="1:6" ht="11.25" customHeight="1" x14ac:dyDescent="0.15">
      <c r="A158" s="551" t="s">
        <v>17614</v>
      </c>
      <c r="B158" s="538" t="s">
        <v>17627</v>
      </c>
      <c r="C158" s="525"/>
      <c r="D158" s="525"/>
      <c r="E158" s="525"/>
      <c r="F158" s="525"/>
    </row>
    <row r="159" spans="1:6" ht="11.25" customHeight="1" x14ac:dyDescent="0.15">
      <c r="A159" s="551" t="s">
        <v>13498</v>
      </c>
      <c r="B159" s="538" t="s">
        <v>17627</v>
      </c>
      <c r="C159" s="525"/>
      <c r="D159" s="525"/>
      <c r="E159" s="525"/>
      <c r="F159" s="525"/>
    </row>
    <row r="160" spans="1:6" ht="11.25" customHeight="1" x14ac:dyDescent="0.15">
      <c r="A160" s="551" t="s">
        <v>7333</v>
      </c>
      <c r="B160" s="538" t="s">
        <v>17627</v>
      </c>
      <c r="C160" s="525"/>
      <c r="D160" s="525"/>
      <c r="E160" s="525"/>
      <c r="F160" s="525"/>
    </row>
    <row r="161" spans="1:6" ht="11.25" customHeight="1" x14ac:dyDescent="0.15">
      <c r="A161" s="551" t="s">
        <v>17615</v>
      </c>
      <c r="B161" s="538" t="s">
        <v>17627</v>
      </c>
      <c r="C161" s="525"/>
      <c r="D161" s="525"/>
      <c r="E161" s="525"/>
      <c r="F161" s="525"/>
    </row>
    <row r="162" spans="1:6" ht="11.25" customHeight="1" x14ac:dyDescent="0.15">
      <c r="A162" s="551" t="s">
        <v>17570</v>
      </c>
      <c r="B162" s="538" t="s">
        <v>17627</v>
      </c>
      <c r="C162" s="525"/>
      <c r="D162" s="525"/>
      <c r="E162" s="525"/>
      <c r="F162" s="525"/>
    </row>
    <row r="163" spans="1:6" ht="11.25" customHeight="1" x14ac:dyDescent="0.15">
      <c r="A163" s="551" t="s">
        <v>12038</v>
      </c>
      <c r="B163" s="538" t="s">
        <v>17627</v>
      </c>
      <c r="C163" s="525"/>
      <c r="D163" s="525"/>
      <c r="E163" s="525"/>
      <c r="F163" s="525"/>
    </row>
    <row r="164" spans="1:6" ht="11.25" customHeight="1" x14ac:dyDescent="0.15">
      <c r="A164" s="551" t="s">
        <v>17575</v>
      </c>
      <c r="B164" s="538" t="s">
        <v>17627</v>
      </c>
      <c r="C164" s="525"/>
      <c r="D164" s="525"/>
      <c r="E164" s="525"/>
      <c r="F164" s="525"/>
    </row>
    <row r="165" spans="1:6" ht="11.25" customHeight="1" x14ac:dyDescent="0.15">
      <c r="A165" s="551" t="s">
        <v>10235</v>
      </c>
      <c r="B165" s="538" t="s">
        <v>17627</v>
      </c>
      <c r="C165" s="525"/>
      <c r="D165" s="525"/>
      <c r="E165" s="525"/>
      <c r="F165" s="525"/>
    </row>
    <row r="166" spans="1:6" ht="11.25" customHeight="1" x14ac:dyDescent="0.15">
      <c r="A166" s="551" t="s">
        <v>17616</v>
      </c>
      <c r="B166" s="538" t="s">
        <v>17627</v>
      </c>
      <c r="C166" s="525"/>
      <c r="D166" s="525"/>
      <c r="E166" s="525"/>
      <c r="F166" s="525"/>
    </row>
    <row r="167" spans="1:6" ht="11.25" customHeight="1" x14ac:dyDescent="0.15">
      <c r="A167" s="551" t="s">
        <v>11314</v>
      </c>
      <c r="B167" s="538" t="s">
        <v>17627</v>
      </c>
      <c r="C167" s="525"/>
      <c r="D167" s="525"/>
      <c r="E167" s="525"/>
      <c r="F167" s="525"/>
    </row>
    <row r="168" spans="1:6" ht="11.25" customHeight="1" x14ac:dyDescent="0.15">
      <c r="A168" s="551" t="s">
        <v>17572</v>
      </c>
      <c r="B168" s="538" t="s">
        <v>17627</v>
      </c>
      <c r="C168" s="525"/>
      <c r="D168" s="525"/>
      <c r="E168" s="525"/>
      <c r="F168" s="525"/>
    </row>
    <row r="169" spans="1:6" ht="11.25" customHeight="1" x14ac:dyDescent="0.15">
      <c r="A169" s="551" t="s">
        <v>17574</v>
      </c>
      <c r="B169" s="538" t="s">
        <v>17627</v>
      </c>
      <c r="C169" s="525"/>
      <c r="D169" s="525"/>
      <c r="E169" s="525"/>
      <c r="F169" s="525"/>
    </row>
    <row r="170" spans="1:6" ht="11.25" customHeight="1" x14ac:dyDescent="0.15">
      <c r="A170" s="551" t="s">
        <v>17573</v>
      </c>
      <c r="B170" s="538" t="s">
        <v>17627</v>
      </c>
      <c r="C170" s="525"/>
      <c r="D170" s="525"/>
      <c r="E170" s="525"/>
      <c r="F170" s="525"/>
    </row>
    <row r="171" spans="1:6" ht="11.25" customHeight="1" x14ac:dyDescent="0.15">
      <c r="A171" s="551" t="s">
        <v>17617</v>
      </c>
      <c r="B171" s="538" t="s">
        <v>17627</v>
      </c>
      <c r="C171" s="525"/>
      <c r="D171" s="525"/>
      <c r="E171" s="525"/>
      <c r="F171" s="525"/>
    </row>
    <row r="172" spans="1:6" ht="11.25" customHeight="1" x14ac:dyDescent="0.15">
      <c r="A172" s="551" t="s">
        <v>13193</v>
      </c>
      <c r="B172" s="538" t="s">
        <v>17627</v>
      </c>
      <c r="C172" s="525"/>
      <c r="D172" s="525"/>
      <c r="E172" s="525"/>
      <c r="F172" s="525"/>
    </row>
    <row r="173" spans="1:6" ht="11.25" customHeight="1" x14ac:dyDescent="0.15">
      <c r="A173" s="551" t="s">
        <v>8013</v>
      </c>
      <c r="B173" s="538" t="s">
        <v>17627</v>
      </c>
      <c r="C173" s="525"/>
      <c r="D173" s="525"/>
      <c r="E173" s="525"/>
      <c r="F173" s="525"/>
    </row>
    <row r="174" spans="1:6" ht="11.25" customHeight="1" x14ac:dyDescent="0.15">
      <c r="A174" s="551" t="s">
        <v>17618</v>
      </c>
      <c r="B174" s="538" t="s">
        <v>17627</v>
      </c>
      <c r="C174" s="525"/>
      <c r="D174" s="525"/>
      <c r="E174" s="525"/>
      <c r="F174" s="525"/>
    </row>
    <row r="175" spans="1:6" ht="11.25" customHeight="1" x14ac:dyDescent="0.15">
      <c r="A175" s="551" t="s">
        <v>17569</v>
      </c>
      <c r="B175" s="538" t="s">
        <v>17627</v>
      </c>
      <c r="C175" s="525"/>
      <c r="D175" s="525"/>
      <c r="E175" s="525"/>
      <c r="F175" s="525"/>
    </row>
    <row r="176" spans="1:6" ht="11.25" customHeight="1" x14ac:dyDescent="0.15">
      <c r="A176" s="551" t="s">
        <v>17619</v>
      </c>
      <c r="B176" s="538" t="s">
        <v>17627</v>
      </c>
      <c r="C176" s="525"/>
      <c r="D176" s="525"/>
      <c r="E176" s="525"/>
      <c r="F176" s="525"/>
    </row>
    <row r="177" spans="1:6" ht="11.25" customHeight="1" x14ac:dyDescent="0.15">
      <c r="A177" s="551" t="s">
        <v>16820</v>
      </c>
      <c r="B177" s="538" t="s">
        <v>17627</v>
      </c>
      <c r="C177" s="525"/>
      <c r="D177" s="525"/>
      <c r="E177" s="525"/>
      <c r="F177" s="525"/>
    </row>
    <row r="178" spans="1:6" ht="11.25" customHeight="1" x14ac:dyDescent="0.15">
      <c r="A178" s="551" t="s">
        <v>10529</v>
      </c>
      <c r="B178" s="538" t="s">
        <v>17627</v>
      </c>
      <c r="C178" s="525"/>
      <c r="D178" s="525"/>
      <c r="E178" s="525"/>
      <c r="F178" s="525"/>
    </row>
    <row r="179" spans="1:6" ht="11.25" customHeight="1" x14ac:dyDescent="0.15">
      <c r="A179" s="551" t="s">
        <v>10876</v>
      </c>
      <c r="B179" s="538" t="s">
        <v>17627</v>
      </c>
      <c r="C179" s="525"/>
      <c r="D179" s="525"/>
      <c r="E179" s="525"/>
      <c r="F179" s="525"/>
    </row>
    <row r="180" spans="1:6" ht="11.25" customHeight="1" x14ac:dyDescent="0.15">
      <c r="A180" s="551" t="s">
        <v>17620</v>
      </c>
      <c r="B180" s="538" t="s">
        <v>17627</v>
      </c>
      <c r="C180" s="525"/>
      <c r="D180" s="525"/>
      <c r="E180" s="525"/>
      <c r="F180" s="525"/>
    </row>
    <row r="181" spans="1:6" ht="11.25" customHeight="1" x14ac:dyDescent="0.15">
      <c r="A181" s="551" t="s">
        <v>17621</v>
      </c>
      <c r="B181" s="538" t="s">
        <v>17627</v>
      </c>
      <c r="C181" s="525"/>
      <c r="D181" s="525"/>
      <c r="E181" s="525"/>
      <c r="F181" s="525"/>
    </row>
    <row r="182" spans="1:6" ht="11.25" customHeight="1" x14ac:dyDescent="0.15">
      <c r="A182" s="551" t="s">
        <v>17622</v>
      </c>
      <c r="B182" s="538" t="s">
        <v>17627</v>
      </c>
      <c r="C182" s="525"/>
      <c r="D182" s="525"/>
      <c r="E182" s="525"/>
    </row>
    <row r="183" spans="1:6" ht="11.25" customHeight="1" x14ac:dyDescent="0.15">
      <c r="A183" s="551" t="s">
        <v>17623</v>
      </c>
      <c r="B183" s="538" t="s">
        <v>17627</v>
      </c>
      <c r="C183" s="525"/>
      <c r="D183" s="525"/>
      <c r="E183" s="525"/>
    </row>
    <row r="184" spans="1:6" ht="11.25" customHeight="1" x14ac:dyDescent="0.15">
      <c r="A184" s="551" t="s">
        <v>17624</v>
      </c>
      <c r="B184" s="538" t="s">
        <v>17627</v>
      </c>
      <c r="C184" s="525"/>
      <c r="D184" s="525"/>
      <c r="E184" s="525"/>
    </row>
    <row r="185" spans="1:6" ht="11.25" customHeight="1" x14ac:dyDescent="0.15">
      <c r="A185" s="551" t="s">
        <v>17625</v>
      </c>
      <c r="B185" s="538" t="s">
        <v>17627</v>
      </c>
      <c r="C185" s="525"/>
      <c r="D185" s="525"/>
      <c r="E185" s="525"/>
    </row>
    <row r="186" spans="1:6" ht="11.25" customHeight="1" x14ac:dyDescent="0.15">
      <c r="A186" s="551" t="s">
        <v>7281</v>
      </c>
      <c r="B186" s="538" t="s">
        <v>17627</v>
      </c>
      <c r="C186" s="525"/>
      <c r="D186" s="525"/>
      <c r="E186" s="525"/>
    </row>
    <row r="187" spans="1:6" ht="11.25" customHeight="1" x14ac:dyDescent="0.15">
      <c r="A187" s="551" t="s">
        <v>17626</v>
      </c>
      <c r="B187" s="538" t="s">
        <v>17627</v>
      </c>
      <c r="C187" s="525"/>
      <c r="D187" s="525"/>
      <c r="E187" s="525"/>
    </row>
    <row r="188" spans="1:6" ht="11.25" customHeight="1" x14ac:dyDescent="0.15">
      <c r="A188" s="551" t="s">
        <v>17571</v>
      </c>
      <c r="B188" s="538" t="s">
        <v>17627</v>
      </c>
      <c r="C188" s="525"/>
      <c r="D188" s="525"/>
      <c r="E188" s="525"/>
    </row>
    <row r="189" spans="1:6" ht="11.25" customHeight="1" x14ac:dyDescent="0.15">
      <c r="A189" s="551" t="s">
        <v>18535</v>
      </c>
      <c r="B189" s="538" t="s">
        <v>17627</v>
      </c>
    </row>
    <row r="190" spans="1:6" ht="11.25" customHeight="1" x14ac:dyDescent="0.15">
      <c r="A190" s="551" t="s">
        <v>26836</v>
      </c>
      <c r="B190" s="538" t="s">
        <v>17627</v>
      </c>
    </row>
    <row r="191" spans="1:6" ht="11.25" customHeight="1" x14ac:dyDescent="0.15">
      <c r="A191" s="551" t="s">
        <v>26837</v>
      </c>
      <c r="B191" s="538" t="s">
        <v>17627</v>
      </c>
    </row>
    <row r="192" spans="1:6" ht="11.25" customHeight="1" x14ac:dyDescent="0.15">
      <c r="A192" s="551" t="s">
        <v>26839</v>
      </c>
      <c r="B192" s="538" t="s">
        <v>17627</v>
      </c>
    </row>
    <row r="193" spans="1:2" ht="11.25" customHeight="1" x14ac:dyDescent="0.15">
      <c r="A193" s="551" t="s">
        <v>26840</v>
      </c>
      <c r="B193" s="538" t="s">
        <v>17627</v>
      </c>
    </row>
    <row r="194" spans="1:2" ht="11.25" customHeight="1" x14ac:dyDescent="0.15">
      <c r="A194" s="551" t="s">
        <v>26838</v>
      </c>
      <c r="B194" s="538" t="s">
        <v>17627</v>
      </c>
    </row>
    <row r="195" spans="1:2" ht="11.25" customHeight="1" x14ac:dyDescent="0.15">
      <c r="A195" s="551" t="s">
        <v>26842</v>
      </c>
      <c r="B195" s="538" t="s">
        <v>17627</v>
      </c>
    </row>
    <row r="196" spans="1:2" ht="11.25" customHeight="1" x14ac:dyDescent="0.15">
      <c r="A196" s="551" t="s">
        <v>26843</v>
      </c>
      <c r="B196" s="538" t="s">
        <v>17627</v>
      </c>
    </row>
    <row r="197" spans="1:2" ht="11.25" customHeight="1" x14ac:dyDescent="0.15">
      <c r="A197" s="551" t="s">
        <v>19809</v>
      </c>
      <c r="B197" s="538" t="s">
        <v>17627</v>
      </c>
    </row>
    <row r="198" spans="1:2" ht="11.25" customHeight="1" x14ac:dyDescent="0.15">
      <c r="A198" s="551" t="s">
        <v>26845</v>
      </c>
      <c r="B198" s="538" t="s">
        <v>17627</v>
      </c>
    </row>
    <row r="199" spans="1:2" ht="11.25" customHeight="1" x14ac:dyDescent="0.15">
      <c r="A199" s="551" t="s">
        <v>26844</v>
      </c>
      <c r="B199" s="538" t="s">
        <v>17627</v>
      </c>
    </row>
    <row r="200" spans="1:2" ht="11.25" customHeight="1" x14ac:dyDescent="0.15">
      <c r="A200" s="551" t="s">
        <v>26841</v>
      </c>
      <c r="B200" s="538" t="s">
        <v>17627</v>
      </c>
    </row>
    <row r="201" spans="1:2" ht="11.25" customHeight="1" x14ac:dyDescent="0.15">
      <c r="A201" s="551" t="s">
        <v>26846</v>
      </c>
      <c r="B201" s="538" t="s">
        <v>17627</v>
      </c>
    </row>
    <row r="202" spans="1:2" ht="11.25" customHeight="1" x14ac:dyDescent="0.15">
      <c r="A202" s="551" t="s">
        <v>26848</v>
      </c>
      <c r="B202" s="538" t="s">
        <v>17627</v>
      </c>
    </row>
    <row r="203" spans="1:2" ht="11.25" customHeight="1" x14ac:dyDescent="0.15">
      <c r="A203" s="551" t="s">
        <v>26850</v>
      </c>
      <c r="B203" s="538" t="s">
        <v>17627</v>
      </c>
    </row>
    <row r="204" spans="1:2" ht="11.25" customHeight="1" x14ac:dyDescent="0.15">
      <c r="A204" s="551" t="s">
        <v>26851</v>
      </c>
      <c r="B204" s="538" t="s">
        <v>17627</v>
      </c>
    </row>
    <row r="205" spans="1:2" ht="11.25" customHeight="1" x14ac:dyDescent="0.15">
      <c r="A205" s="551" t="s">
        <v>26852</v>
      </c>
      <c r="B205" s="538" t="s">
        <v>17627</v>
      </c>
    </row>
    <row r="206" spans="1:2" ht="11.25" customHeight="1" x14ac:dyDescent="0.15">
      <c r="A206" s="551" t="s">
        <v>26853</v>
      </c>
      <c r="B206" s="538" t="s">
        <v>17627</v>
      </c>
    </row>
    <row r="207" spans="1:2" ht="11.25" customHeight="1" x14ac:dyDescent="0.15">
      <c r="A207" s="551" t="s">
        <v>26854</v>
      </c>
      <c r="B207" s="538" t="s">
        <v>17627</v>
      </c>
    </row>
    <row r="208" spans="1:2" ht="11.25" customHeight="1" x14ac:dyDescent="0.15">
      <c r="A208" s="551" t="s">
        <v>26855</v>
      </c>
      <c r="B208" s="538" t="s">
        <v>17627</v>
      </c>
    </row>
    <row r="209" spans="1:2" ht="11.25" customHeight="1" x14ac:dyDescent="0.15">
      <c r="A209" s="551" t="s">
        <v>26856</v>
      </c>
      <c r="B209" s="538" t="s">
        <v>17627</v>
      </c>
    </row>
    <row r="210" spans="1:2" ht="11.25" customHeight="1" x14ac:dyDescent="0.15">
      <c r="A210" s="551" t="s">
        <v>26857</v>
      </c>
      <c r="B210" s="538" t="s">
        <v>17627</v>
      </c>
    </row>
    <row r="211" spans="1:2" ht="11.25" customHeight="1" x14ac:dyDescent="0.15">
      <c r="A211" s="551" t="s">
        <v>26858</v>
      </c>
      <c r="B211" s="538" t="s">
        <v>17627</v>
      </c>
    </row>
    <row r="212" spans="1:2" ht="11.25" customHeight="1" x14ac:dyDescent="0.15">
      <c r="A212" s="551" t="s">
        <v>26859</v>
      </c>
      <c r="B212" s="538" t="s">
        <v>17627</v>
      </c>
    </row>
    <row r="213" spans="1:2" ht="11.25" customHeight="1" x14ac:dyDescent="0.15">
      <c r="A213" s="551" t="s">
        <v>26860</v>
      </c>
      <c r="B213" s="538" t="s">
        <v>17627</v>
      </c>
    </row>
    <row r="214" spans="1:2" ht="11.25" customHeight="1" x14ac:dyDescent="0.15">
      <c r="A214" s="551" t="s">
        <v>26861</v>
      </c>
      <c r="B214" s="538" t="s">
        <v>17627</v>
      </c>
    </row>
    <row r="215" spans="1:2" ht="11.25" customHeight="1" x14ac:dyDescent="0.15">
      <c r="A215" s="551" t="s">
        <v>26862</v>
      </c>
      <c r="B215" s="538" t="s">
        <v>17627</v>
      </c>
    </row>
    <row r="216" spans="1:2" ht="11.25" customHeight="1" x14ac:dyDescent="0.15">
      <c r="A216" s="551" t="s">
        <v>26863</v>
      </c>
      <c r="B216" s="538" t="s">
        <v>17627</v>
      </c>
    </row>
    <row r="217" spans="1:2" ht="11.25" customHeight="1" x14ac:dyDescent="0.15">
      <c r="A217" s="551" t="s">
        <v>26865</v>
      </c>
      <c r="B217" s="538" t="s">
        <v>17627</v>
      </c>
    </row>
    <row r="218" spans="1:2" ht="11.25" customHeight="1" x14ac:dyDescent="0.15">
      <c r="A218" s="551" t="s">
        <v>26866</v>
      </c>
      <c r="B218" s="538" t="s">
        <v>17627</v>
      </c>
    </row>
    <row r="219" spans="1:2" ht="11.25" customHeight="1" x14ac:dyDescent="0.15">
      <c r="A219" s="551" t="s">
        <v>26869</v>
      </c>
      <c r="B219" s="538" t="s">
        <v>17627</v>
      </c>
    </row>
    <row r="220" spans="1:2" ht="11.25" customHeight="1" x14ac:dyDescent="0.15">
      <c r="A220" s="551" t="s">
        <v>26868</v>
      </c>
      <c r="B220" s="538" t="s">
        <v>17627</v>
      </c>
    </row>
    <row r="221" spans="1:2" ht="11.25" customHeight="1" x14ac:dyDescent="0.15">
      <c r="A221" s="551" t="s">
        <v>26870</v>
      </c>
      <c r="B221" s="538" t="s">
        <v>17627</v>
      </c>
    </row>
    <row r="222" spans="1:2" ht="11.25" customHeight="1" x14ac:dyDescent="0.15">
      <c r="A222" s="551" t="s">
        <v>26871</v>
      </c>
      <c r="B222" s="538" t="s">
        <v>17627</v>
      </c>
    </row>
    <row r="223" spans="1:2" ht="11.25" customHeight="1" x14ac:dyDescent="0.15">
      <c r="A223" s="551" t="s">
        <v>26873</v>
      </c>
      <c r="B223" s="538" t="s">
        <v>17627</v>
      </c>
    </row>
    <row r="224" spans="1:2" ht="11.25" customHeight="1" x14ac:dyDescent="0.15">
      <c r="A224" s="551" t="s">
        <v>26875</v>
      </c>
      <c r="B224" s="538" t="s">
        <v>17627</v>
      </c>
    </row>
    <row r="225" spans="1:7" ht="11.25" customHeight="1" x14ac:dyDescent="0.15">
      <c r="A225" s="551" t="s">
        <v>26876</v>
      </c>
      <c r="B225" s="538" t="s">
        <v>17627</v>
      </c>
    </row>
    <row r="226" spans="1:7" ht="11.25" customHeight="1" x14ac:dyDescent="0.15">
      <c r="A226" s="551" t="s">
        <v>26877</v>
      </c>
      <c r="B226" s="538" t="s">
        <v>17627</v>
      </c>
    </row>
    <row r="227" spans="1:7" ht="11.25" customHeight="1" x14ac:dyDescent="0.15">
      <c r="A227" s="551" t="s">
        <v>26849</v>
      </c>
      <c r="B227" s="538" t="s">
        <v>17627</v>
      </c>
    </row>
    <row r="228" spans="1:7" ht="12" thickBot="1" x14ac:dyDescent="0.2">
      <c r="A228" s="551" t="s">
        <v>18666</v>
      </c>
      <c r="B228" s="538" t="s">
        <v>17627</v>
      </c>
    </row>
    <row r="229" spans="1:7" ht="13.5" x14ac:dyDescent="0.15">
      <c r="A229" s="496" t="s">
        <v>11094</v>
      </c>
      <c r="B229" s="497" t="s">
        <v>17942</v>
      </c>
      <c r="C229" s="498" t="s">
        <v>17822</v>
      </c>
      <c r="D229" s="498" t="s">
        <v>17823</v>
      </c>
      <c r="E229" s="498" t="s">
        <v>17824</v>
      </c>
      <c r="F229" s="499" t="s">
        <v>17825</v>
      </c>
      <c r="G229" s="492"/>
    </row>
    <row r="230" spans="1:7" ht="13.5" x14ac:dyDescent="0.15">
      <c r="A230" s="552" t="s">
        <v>17864</v>
      </c>
      <c r="B230" s="232" t="s">
        <v>11539</v>
      </c>
      <c r="C230" s="198" t="s">
        <v>17901</v>
      </c>
      <c r="D230" s="132" t="s">
        <v>17902</v>
      </c>
      <c r="E230" s="31" t="s">
        <v>17826</v>
      </c>
      <c r="F230" s="500" t="s">
        <v>17903</v>
      </c>
      <c r="G230" s="492"/>
    </row>
    <row r="231" spans="1:7" ht="13.5" x14ac:dyDescent="0.15">
      <c r="A231" s="552" t="s">
        <v>17854</v>
      </c>
      <c r="B231" s="232" t="s">
        <v>17827</v>
      </c>
      <c r="C231" s="198" t="s">
        <v>17904</v>
      </c>
      <c r="D231" s="132" t="s">
        <v>17905</v>
      </c>
      <c r="E231" s="31" t="s">
        <v>17828</v>
      </c>
      <c r="F231" s="500" t="s">
        <v>17906</v>
      </c>
      <c r="G231" s="492"/>
    </row>
    <row r="232" spans="1:7" ht="13.5" x14ac:dyDescent="0.15">
      <c r="A232" s="552" t="s">
        <v>17855</v>
      </c>
      <c r="B232" s="232" t="s">
        <v>17827</v>
      </c>
      <c r="C232" s="198" t="s">
        <v>17904</v>
      </c>
      <c r="D232" s="132" t="s">
        <v>17905</v>
      </c>
      <c r="E232" s="31" t="s">
        <v>17828</v>
      </c>
      <c r="F232" s="500" t="s">
        <v>17906</v>
      </c>
      <c r="G232" s="492"/>
    </row>
    <row r="233" spans="1:7" ht="13.5" x14ac:dyDescent="0.15">
      <c r="A233" s="552" t="s">
        <v>17856</v>
      </c>
      <c r="B233" s="232" t="s">
        <v>17827</v>
      </c>
      <c r="C233" s="198" t="s">
        <v>17904</v>
      </c>
      <c r="D233" s="132" t="s">
        <v>17905</v>
      </c>
      <c r="E233" s="31" t="s">
        <v>17828</v>
      </c>
      <c r="F233" s="500" t="s">
        <v>17906</v>
      </c>
      <c r="G233" s="492"/>
    </row>
    <row r="234" spans="1:7" ht="13.5" x14ac:dyDescent="0.15">
      <c r="A234" s="552" t="s">
        <v>17857</v>
      </c>
      <c r="B234" s="232" t="s">
        <v>17827</v>
      </c>
      <c r="C234" s="198" t="s">
        <v>17904</v>
      </c>
      <c r="D234" s="132" t="s">
        <v>17905</v>
      </c>
      <c r="E234" s="31" t="s">
        <v>17828</v>
      </c>
      <c r="F234" s="500" t="s">
        <v>17906</v>
      </c>
      <c r="G234" s="492"/>
    </row>
    <row r="235" spans="1:7" ht="13.5" x14ac:dyDescent="0.15">
      <c r="A235" s="552" t="s">
        <v>17858</v>
      </c>
      <c r="B235" s="232" t="s">
        <v>17827</v>
      </c>
      <c r="C235" s="198" t="s">
        <v>17904</v>
      </c>
      <c r="D235" s="132" t="s">
        <v>17905</v>
      </c>
      <c r="E235" s="31" t="s">
        <v>17828</v>
      </c>
      <c r="F235" s="500" t="s">
        <v>17906</v>
      </c>
      <c r="G235" s="492"/>
    </row>
    <row r="236" spans="1:7" ht="13.5" x14ac:dyDescent="0.15">
      <c r="A236" s="552" t="s">
        <v>17859</v>
      </c>
      <c r="B236" s="232" t="s">
        <v>17827</v>
      </c>
      <c r="C236" s="198" t="s">
        <v>17904</v>
      </c>
      <c r="D236" s="132" t="s">
        <v>17905</v>
      </c>
      <c r="E236" s="31" t="s">
        <v>17828</v>
      </c>
      <c r="F236" s="500" t="s">
        <v>17906</v>
      </c>
      <c r="G236" s="492"/>
    </row>
    <row r="237" spans="1:7" ht="13.5" x14ac:dyDescent="0.15">
      <c r="A237" s="552" t="s">
        <v>17860</v>
      </c>
      <c r="B237" s="232" t="s">
        <v>17829</v>
      </c>
      <c r="C237" s="232" t="s">
        <v>17907</v>
      </c>
      <c r="D237" s="132" t="s">
        <v>17908</v>
      </c>
      <c r="E237" s="31" t="s">
        <v>17830</v>
      </c>
      <c r="F237" s="500" t="s">
        <v>17831</v>
      </c>
      <c r="G237" s="492"/>
    </row>
    <row r="238" spans="1:7" ht="13.5" x14ac:dyDescent="0.15">
      <c r="A238" s="552" t="s">
        <v>17861</v>
      </c>
      <c r="B238" s="232" t="s">
        <v>17829</v>
      </c>
      <c r="C238" s="232" t="s">
        <v>17907</v>
      </c>
      <c r="D238" s="132" t="s">
        <v>17908</v>
      </c>
      <c r="E238" s="31" t="s">
        <v>17830</v>
      </c>
      <c r="F238" s="500" t="s">
        <v>17831</v>
      </c>
      <c r="G238" s="492"/>
    </row>
    <row r="239" spans="1:7" ht="13.5" x14ac:dyDescent="0.15">
      <c r="A239" s="552" t="s">
        <v>17862</v>
      </c>
      <c r="B239" s="232" t="s">
        <v>17829</v>
      </c>
      <c r="C239" s="232" t="s">
        <v>17907</v>
      </c>
      <c r="D239" s="132" t="s">
        <v>17908</v>
      </c>
      <c r="E239" s="31" t="s">
        <v>17830</v>
      </c>
      <c r="F239" s="500" t="s">
        <v>17831</v>
      </c>
      <c r="G239" s="492"/>
    </row>
    <row r="240" spans="1:7" ht="13.5" x14ac:dyDescent="0.15">
      <c r="A240" s="552" t="s">
        <v>17863</v>
      </c>
      <c r="B240" s="232" t="s">
        <v>17829</v>
      </c>
      <c r="C240" s="232" t="s">
        <v>17907</v>
      </c>
      <c r="D240" s="132" t="s">
        <v>17908</v>
      </c>
      <c r="E240" s="31" t="s">
        <v>17830</v>
      </c>
      <c r="F240" s="500" t="s">
        <v>17831</v>
      </c>
      <c r="G240" s="492"/>
    </row>
    <row r="241" spans="1:7" ht="13.5" x14ac:dyDescent="0.15">
      <c r="A241" s="552" t="s">
        <v>17865</v>
      </c>
      <c r="B241" s="232" t="s">
        <v>17832</v>
      </c>
      <c r="C241" s="232" t="s">
        <v>17909</v>
      </c>
      <c r="D241" s="132" t="s">
        <v>17910</v>
      </c>
      <c r="E241" s="31" t="s">
        <v>17833</v>
      </c>
      <c r="F241" s="500" t="s">
        <v>17834</v>
      </c>
      <c r="G241" s="492"/>
    </row>
    <row r="242" spans="1:7" ht="13.5" x14ac:dyDescent="0.15">
      <c r="A242" s="552" t="s">
        <v>17866</v>
      </c>
      <c r="B242" s="232" t="s">
        <v>17832</v>
      </c>
      <c r="C242" s="232" t="s">
        <v>17909</v>
      </c>
      <c r="D242" s="132" t="s">
        <v>17910</v>
      </c>
      <c r="E242" s="31" t="s">
        <v>17833</v>
      </c>
      <c r="F242" s="500" t="s">
        <v>17834</v>
      </c>
      <c r="G242" s="492"/>
    </row>
    <row r="243" spans="1:7" ht="13.5" x14ac:dyDescent="0.15">
      <c r="A243" s="552" t="s">
        <v>17867</v>
      </c>
      <c r="B243" s="198" t="s">
        <v>17835</v>
      </c>
      <c r="C243" s="232" t="s">
        <v>17909</v>
      </c>
      <c r="D243" s="132" t="s">
        <v>17911</v>
      </c>
      <c r="E243" s="31" t="s">
        <v>17836</v>
      </c>
      <c r="F243" s="500" t="s">
        <v>17837</v>
      </c>
      <c r="G243" s="492"/>
    </row>
    <row r="244" spans="1:7" ht="13.5" x14ac:dyDescent="0.15">
      <c r="A244" s="552" t="s">
        <v>17868</v>
      </c>
      <c r="B244" s="198" t="s">
        <v>17835</v>
      </c>
      <c r="C244" s="232" t="s">
        <v>17909</v>
      </c>
      <c r="D244" s="132" t="s">
        <v>17911</v>
      </c>
      <c r="E244" s="31" t="s">
        <v>17836</v>
      </c>
      <c r="F244" s="500" t="s">
        <v>17837</v>
      </c>
      <c r="G244" s="492"/>
    </row>
    <row r="245" spans="1:7" ht="13.5" x14ac:dyDescent="0.15">
      <c r="A245" s="552" t="s">
        <v>17869</v>
      </c>
      <c r="B245" s="198" t="s">
        <v>17838</v>
      </c>
      <c r="C245" s="232" t="s">
        <v>17909</v>
      </c>
      <c r="D245" s="132" t="s">
        <v>17912</v>
      </c>
      <c r="E245" s="31" t="s">
        <v>17941</v>
      </c>
      <c r="F245" s="500" t="s">
        <v>17913</v>
      </c>
      <c r="G245" s="492"/>
    </row>
    <row r="246" spans="1:7" ht="13.5" x14ac:dyDescent="0.15">
      <c r="A246" s="552" t="s">
        <v>17870</v>
      </c>
      <c r="B246" s="198" t="s">
        <v>17839</v>
      </c>
      <c r="C246" s="198" t="s">
        <v>17914</v>
      </c>
      <c r="D246" s="132" t="s">
        <v>17915</v>
      </c>
      <c r="E246" s="75" t="s">
        <v>17940</v>
      </c>
      <c r="F246" s="500" t="s">
        <v>17916</v>
      </c>
      <c r="G246" s="492"/>
    </row>
    <row r="247" spans="1:7" ht="13.5" x14ac:dyDescent="0.15">
      <c r="A247" s="552" t="s">
        <v>17871</v>
      </c>
      <c r="B247" s="198" t="s">
        <v>17839</v>
      </c>
      <c r="C247" s="198" t="s">
        <v>17914</v>
      </c>
      <c r="D247" s="132" t="s">
        <v>17915</v>
      </c>
      <c r="E247" s="75" t="s">
        <v>17940</v>
      </c>
      <c r="F247" s="500" t="s">
        <v>17916</v>
      </c>
      <c r="G247" s="492"/>
    </row>
    <row r="248" spans="1:7" ht="13.5" x14ac:dyDescent="0.15">
      <c r="A248" s="552" t="s">
        <v>17872</v>
      </c>
      <c r="B248" s="198" t="s">
        <v>17839</v>
      </c>
      <c r="C248" s="198" t="s">
        <v>17914</v>
      </c>
      <c r="D248" s="132" t="s">
        <v>17915</v>
      </c>
      <c r="E248" s="75" t="s">
        <v>17940</v>
      </c>
      <c r="F248" s="500" t="s">
        <v>17916</v>
      </c>
      <c r="G248" s="492"/>
    </row>
    <row r="249" spans="1:7" ht="13.5" x14ac:dyDescent="0.15">
      <c r="A249" s="552" t="s">
        <v>17873</v>
      </c>
      <c r="B249" s="198" t="s">
        <v>17839</v>
      </c>
      <c r="C249" s="198" t="s">
        <v>17914</v>
      </c>
      <c r="D249" s="132" t="s">
        <v>17915</v>
      </c>
      <c r="E249" s="75" t="s">
        <v>17940</v>
      </c>
      <c r="F249" s="500" t="s">
        <v>17916</v>
      </c>
      <c r="G249" s="492"/>
    </row>
    <row r="250" spans="1:7" ht="13.5" x14ac:dyDescent="0.15">
      <c r="A250" s="552" t="s">
        <v>17874</v>
      </c>
      <c r="B250" s="198" t="s">
        <v>17840</v>
      </c>
      <c r="C250" s="198" t="s">
        <v>17917</v>
      </c>
      <c r="D250" s="132" t="s">
        <v>17918</v>
      </c>
      <c r="E250" s="31" t="s">
        <v>17939</v>
      </c>
      <c r="F250" s="500" t="s">
        <v>17841</v>
      </c>
      <c r="G250" s="492"/>
    </row>
    <row r="251" spans="1:7" ht="13.5" x14ac:dyDescent="0.15">
      <c r="A251" s="552" t="s">
        <v>17875</v>
      </c>
      <c r="B251" s="198" t="s">
        <v>17840</v>
      </c>
      <c r="C251" s="198" t="s">
        <v>17917</v>
      </c>
      <c r="D251" s="132" t="s">
        <v>17918</v>
      </c>
      <c r="E251" s="31" t="s">
        <v>17939</v>
      </c>
      <c r="F251" s="500" t="s">
        <v>17841</v>
      </c>
      <c r="G251" s="492"/>
    </row>
    <row r="252" spans="1:7" ht="13.5" x14ac:dyDescent="0.15">
      <c r="A252" s="552" t="s">
        <v>17876</v>
      </c>
      <c r="B252" s="198" t="s">
        <v>17840</v>
      </c>
      <c r="C252" s="198" t="s">
        <v>17917</v>
      </c>
      <c r="D252" s="132" t="s">
        <v>17918</v>
      </c>
      <c r="E252" s="31" t="s">
        <v>17939</v>
      </c>
      <c r="F252" s="500" t="s">
        <v>17841</v>
      </c>
      <c r="G252" s="492"/>
    </row>
    <row r="253" spans="1:7" ht="13.5" x14ac:dyDescent="0.15">
      <c r="A253" s="552" t="s">
        <v>17877</v>
      </c>
      <c r="B253" s="198" t="s">
        <v>17842</v>
      </c>
      <c r="C253" s="232" t="s">
        <v>17919</v>
      </c>
      <c r="D253" s="300" t="s">
        <v>11180</v>
      </c>
      <c r="E253" s="494" t="s">
        <v>17938</v>
      </c>
      <c r="F253" s="500" t="s">
        <v>17920</v>
      </c>
      <c r="G253" s="492"/>
    </row>
    <row r="254" spans="1:7" ht="13.5" x14ac:dyDescent="0.15">
      <c r="A254" s="552" t="s">
        <v>17878</v>
      </c>
      <c r="B254" s="198" t="s">
        <v>17842</v>
      </c>
      <c r="C254" s="232" t="s">
        <v>17919</v>
      </c>
      <c r="D254" s="300" t="s">
        <v>11180</v>
      </c>
      <c r="E254" s="494" t="s">
        <v>17938</v>
      </c>
      <c r="F254" s="500" t="s">
        <v>17920</v>
      </c>
      <c r="G254" s="492"/>
    </row>
    <row r="255" spans="1:7" ht="13.5" x14ac:dyDescent="0.15">
      <c r="A255" s="552" t="s">
        <v>17879</v>
      </c>
      <c r="B255" s="198" t="s">
        <v>17842</v>
      </c>
      <c r="C255" s="232" t="s">
        <v>17919</v>
      </c>
      <c r="D255" s="300" t="s">
        <v>11180</v>
      </c>
      <c r="E255" s="494" t="s">
        <v>17938</v>
      </c>
      <c r="F255" s="500" t="s">
        <v>17920</v>
      </c>
      <c r="G255" s="492"/>
    </row>
    <row r="256" spans="1:7" ht="13.5" x14ac:dyDescent="0.15">
      <c r="A256" s="552" t="s">
        <v>17880</v>
      </c>
      <c r="B256" s="198" t="s">
        <v>17842</v>
      </c>
      <c r="C256" s="232" t="s">
        <v>17919</v>
      </c>
      <c r="D256" s="300" t="s">
        <v>11180</v>
      </c>
      <c r="E256" s="494" t="s">
        <v>17938</v>
      </c>
      <c r="F256" s="500" t="s">
        <v>17920</v>
      </c>
      <c r="G256" s="492"/>
    </row>
    <row r="257" spans="1:7" ht="13.5" x14ac:dyDescent="0.15">
      <c r="A257" s="552" t="s">
        <v>17881</v>
      </c>
      <c r="B257" s="198" t="s">
        <v>17842</v>
      </c>
      <c r="C257" s="232" t="s">
        <v>17919</v>
      </c>
      <c r="D257" s="300" t="s">
        <v>11180</v>
      </c>
      <c r="E257" s="494" t="s">
        <v>17938</v>
      </c>
      <c r="F257" s="500" t="s">
        <v>17920</v>
      </c>
      <c r="G257" s="492"/>
    </row>
    <row r="258" spans="1:7" ht="13.5" x14ac:dyDescent="0.15">
      <c r="A258" s="552" t="s">
        <v>17882</v>
      </c>
      <c r="B258" s="198" t="s">
        <v>17842</v>
      </c>
      <c r="C258" s="232" t="s">
        <v>17919</v>
      </c>
      <c r="D258" s="300" t="s">
        <v>11180</v>
      </c>
      <c r="E258" s="494" t="s">
        <v>17937</v>
      </c>
      <c r="F258" s="500" t="s">
        <v>17920</v>
      </c>
      <c r="G258" s="492"/>
    </row>
    <row r="259" spans="1:7" ht="13.5" x14ac:dyDescent="0.15">
      <c r="A259" s="552" t="s">
        <v>17883</v>
      </c>
      <c r="B259" s="198" t="s">
        <v>17843</v>
      </c>
      <c r="C259" s="232" t="s">
        <v>17921</v>
      </c>
      <c r="D259" s="300" t="s">
        <v>17922</v>
      </c>
      <c r="E259" s="31" t="s">
        <v>17923</v>
      </c>
      <c r="F259" s="500" t="s">
        <v>17844</v>
      </c>
      <c r="G259" s="492"/>
    </row>
    <row r="260" spans="1:7" ht="13.5" x14ac:dyDescent="0.15">
      <c r="A260" s="552" t="s">
        <v>17884</v>
      </c>
      <c r="B260" s="198" t="s">
        <v>17843</v>
      </c>
      <c r="C260" s="232" t="s">
        <v>17921</v>
      </c>
      <c r="D260" s="300" t="s">
        <v>17922</v>
      </c>
      <c r="E260" s="31" t="s">
        <v>17923</v>
      </c>
      <c r="F260" s="500" t="s">
        <v>17844</v>
      </c>
      <c r="G260" s="492"/>
    </row>
    <row r="261" spans="1:7" ht="13.5" x14ac:dyDescent="0.15">
      <c r="A261" s="552" t="s">
        <v>17885</v>
      </c>
      <c r="B261" s="198" t="s">
        <v>17845</v>
      </c>
      <c r="C261" s="232" t="s">
        <v>17921</v>
      </c>
      <c r="D261" s="300" t="s">
        <v>17924</v>
      </c>
      <c r="E261" s="31" t="s">
        <v>17925</v>
      </c>
      <c r="F261" s="500" t="s">
        <v>17936</v>
      </c>
      <c r="G261" s="492"/>
    </row>
    <row r="262" spans="1:7" ht="13.5" x14ac:dyDescent="0.15">
      <c r="A262" s="552" t="s">
        <v>17886</v>
      </c>
      <c r="B262" s="198" t="s">
        <v>17845</v>
      </c>
      <c r="C262" s="232" t="s">
        <v>17921</v>
      </c>
      <c r="D262" s="300" t="s">
        <v>17924</v>
      </c>
      <c r="E262" s="31" t="s">
        <v>17925</v>
      </c>
      <c r="F262" s="500" t="s">
        <v>17936</v>
      </c>
      <c r="G262" s="492"/>
    </row>
    <row r="263" spans="1:7" ht="13.5" x14ac:dyDescent="0.15">
      <c r="A263" s="552" t="s">
        <v>17887</v>
      </c>
      <c r="B263" s="198" t="s">
        <v>17845</v>
      </c>
      <c r="C263" s="232" t="s">
        <v>17921</v>
      </c>
      <c r="D263" s="300" t="s">
        <v>17924</v>
      </c>
      <c r="E263" s="31" t="s">
        <v>17925</v>
      </c>
      <c r="F263" s="500" t="s">
        <v>17936</v>
      </c>
      <c r="G263" s="492"/>
    </row>
    <row r="264" spans="1:7" ht="13.5" x14ac:dyDescent="0.15">
      <c r="A264" s="552" t="s">
        <v>17888</v>
      </c>
      <c r="B264" s="198" t="s">
        <v>5707</v>
      </c>
      <c r="C264" s="198" t="s">
        <v>17926</v>
      </c>
      <c r="D264" s="132" t="s">
        <v>17927</v>
      </c>
      <c r="E264" s="31" t="s">
        <v>17846</v>
      </c>
      <c r="F264" s="500" t="s">
        <v>17847</v>
      </c>
      <c r="G264" s="492"/>
    </row>
    <row r="265" spans="1:7" ht="13.5" x14ac:dyDescent="0.15">
      <c r="A265" s="552" t="s">
        <v>17889</v>
      </c>
      <c r="B265" s="198" t="s">
        <v>5707</v>
      </c>
      <c r="C265" s="198" t="s">
        <v>17926</v>
      </c>
      <c r="D265" s="132" t="s">
        <v>17927</v>
      </c>
      <c r="E265" s="31" t="s">
        <v>17846</v>
      </c>
      <c r="F265" s="500" t="s">
        <v>17847</v>
      </c>
      <c r="G265" s="492"/>
    </row>
    <row r="266" spans="1:7" ht="13.5" x14ac:dyDescent="0.15">
      <c r="A266" s="552" t="s">
        <v>17890</v>
      </c>
      <c r="B266" s="198" t="s">
        <v>5707</v>
      </c>
      <c r="C266" s="198" t="s">
        <v>17926</v>
      </c>
      <c r="D266" s="132" t="s">
        <v>17927</v>
      </c>
      <c r="E266" s="31" t="s">
        <v>17846</v>
      </c>
      <c r="F266" s="500" t="s">
        <v>17847</v>
      </c>
      <c r="G266" s="492"/>
    </row>
    <row r="267" spans="1:7" ht="13.5" x14ac:dyDescent="0.15">
      <c r="A267" s="552" t="s">
        <v>17891</v>
      </c>
      <c r="B267" s="198" t="s">
        <v>5707</v>
      </c>
      <c r="C267" s="198" t="s">
        <v>17926</v>
      </c>
      <c r="D267" s="132" t="s">
        <v>17927</v>
      </c>
      <c r="E267" s="31" t="s">
        <v>17846</v>
      </c>
      <c r="F267" s="500" t="s">
        <v>17847</v>
      </c>
      <c r="G267" s="492"/>
    </row>
    <row r="268" spans="1:7" ht="13.5" x14ac:dyDescent="0.15">
      <c r="A268" s="552" t="s">
        <v>17892</v>
      </c>
      <c r="B268" s="198" t="s">
        <v>17848</v>
      </c>
      <c r="C268" s="232" t="s">
        <v>17928</v>
      </c>
      <c r="D268" s="132" t="s">
        <v>17929</v>
      </c>
      <c r="E268" s="494" t="s">
        <v>17930</v>
      </c>
      <c r="F268" s="500" t="s">
        <v>17931</v>
      </c>
      <c r="G268" s="492"/>
    </row>
    <row r="269" spans="1:7" ht="13.5" x14ac:dyDescent="0.15">
      <c r="A269" s="552" t="s">
        <v>17893</v>
      </c>
      <c r="B269" s="198" t="s">
        <v>17848</v>
      </c>
      <c r="C269" s="232" t="s">
        <v>17928</v>
      </c>
      <c r="D269" s="132" t="s">
        <v>17929</v>
      </c>
      <c r="E269" s="494" t="s">
        <v>17930</v>
      </c>
      <c r="F269" s="500" t="s">
        <v>17931</v>
      </c>
      <c r="G269" s="492"/>
    </row>
    <row r="270" spans="1:7" ht="13.5" x14ac:dyDescent="0.15">
      <c r="A270" s="552" t="s">
        <v>17894</v>
      </c>
      <c r="B270" s="198" t="s">
        <v>17848</v>
      </c>
      <c r="C270" s="232" t="s">
        <v>17928</v>
      </c>
      <c r="D270" s="132" t="s">
        <v>17929</v>
      </c>
      <c r="E270" s="494" t="s">
        <v>17930</v>
      </c>
      <c r="F270" s="500" t="s">
        <v>17931</v>
      </c>
      <c r="G270" s="492"/>
    </row>
    <row r="271" spans="1:7" ht="13.5" x14ac:dyDescent="0.15">
      <c r="A271" s="552" t="s">
        <v>17895</v>
      </c>
      <c r="B271" s="198" t="s">
        <v>17848</v>
      </c>
      <c r="C271" s="232" t="s">
        <v>17928</v>
      </c>
      <c r="D271" s="132" t="s">
        <v>17929</v>
      </c>
      <c r="E271" s="494" t="s">
        <v>17930</v>
      </c>
      <c r="F271" s="500" t="s">
        <v>17931</v>
      </c>
      <c r="G271" s="492"/>
    </row>
    <row r="272" spans="1:7" ht="13.5" x14ac:dyDescent="0.15">
      <c r="A272" s="552" t="s">
        <v>17896</v>
      </c>
      <c r="B272" s="198" t="s">
        <v>17848</v>
      </c>
      <c r="C272" s="232" t="s">
        <v>17928</v>
      </c>
      <c r="D272" s="132" t="s">
        <v>17929</v>
      </c>
      <c r="E272" s="494" t="s">
        <v>17930</v>
      </c>
      <c r="F272" s="500" t="s">
        <v>17931</v>
      </c>
      <c r="G272" s="492"/>
    </row>
    <row r="273" spans="1:7" ht="13.5" x14ac:dyDescent="0.15">
      <c r="A273" s="552" t="s">
        <v>17897</v>
      </c>
      <c r="B273" s="198" t="s">
        <v>17848</v>
      </c>
      <c r="C273" s="232" t="s">
        <v>17928</v>
      </c>
      <c r="D273" s="132" t="s">
        <v>17929</v>
      </c>
      <c r="E273" s="494" t="s">
        <v>17930</v>
      </c>
      <c r="F273" s="500" t="s">
        <v>17931</v>
      </c>
      <c r="G273" s="492"/>
    </row>
    <row r="274" spans="1:7" ht="13.5" x14ac:dyDescent="0.15">
      <c r="A274" s="552" t="s">
        <v>17898</v>
      </c>
      <c r="B274" s="198" t="s">
        <v>17848</v>
      </c>
      <c r="C274" s="232" t="s">
        <v>17928</v>
      </c>
      <c r="D274" s="132" t="s">
        <v>17929</v>
      </c>
      <c r="E274" s="494" t="s">
        <v>17930</v>
      </c>
      <c r="F274" s="500" t="s">
        <v>17931</v>
      </c>
      <c r="G274" s="492"/>
    </row>
    <row r="275" spans="1:7" ht="13.5" x14ac:dyDescent="0.15">
      <c r="A275" s="552" t="s">
        <v>17899</v>
      </c>
      <c r="B275" s="198" t="s">
        <v>17848</v>
      </c>
      <c r="C275" s="232" t="s">
        <v>17928</v>
      </c>
      <c r="D275" s="132" t="s">
        <v>17929</v>
      </c>
      <c r="E275" s="494" t="s">
        <v>17930</v>
      </c>
      <c r="F275" s="500" t="s">
        <v>17931</v>
      </c>
    </row>
    <row r="276" spans="1:7" ht="13.5" x14ac:dyDescent="0.15">
      <c r="A276" s="552" t="s">
        <v>17900</v>
      </c>
      <c r="B276" s="232" t="s">
        <v>17849</v>
      </c>
      <c r="C276" s="232" t="s">
        <v>17850</v>
      </c>
      <c r="D276" s="300" t="s">
        <v>17851</v>
      </c>
      <c r="E276" s="495" t="s">
        <v>17852</v>
      </c>
      <c r="F276" s="501" t="s">
        <v>17853</v>
      </c>
      <c r="G276" s="493"/>
    </row>
    <row r="277" spans="1:7" ht="14.25" thickBot="1" x14ac:dyDescent="0.2">
      <c r="A277" s="553" t="s">
        <v>17935</v>
      </c>
      <c r="B277" s="502"/>
      <c r="C277" s="503" t="s">
        <v>17932</v>
      </c>
      <c r="D277" s="504" t="s">
        <v>17933</v>
      </c>
      <c r="E277" s="505"/>
      <c r="F277" s="506" t="s">
        <v>17934</v>
      </c>
    </row>
    <row r="278" spans="1:7" x14ac:dyDescent="0.15">
      <c r="D278" s="347"/>
      <c r="E278" s="347"/>
    </row>
  </sheetData>
  <phoneticPr fontId="7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indexed="45"/>
    <pageSetUpPr fitToPage="1"/>
  </sheetPr>
  <dimension ref="A1:DK5112"/>
  <sheetViews>
    <sheetView showZeros="0" tabSelected="1" zoomScale="90" zoomScaleNormal="90" zoomScaleSheetLayoutView="70" workbookViewId="0">
      <pane xSplit="6" ySplit="3" topLeftCell="G4516" activePane="bottomRight" state="frozen"/>
      <selection pane="topRight" activeCell="G1" sqref="G1"/>
      <selection pane="bottomLeft" activeCell="A4" sqref="A4"/>
      <selection pane="bottomRight" activeCell="G4527" sqref="G4527"/>
    </sheetView>
  </sheetViews>
  <sheetFormatPr defaultRowHeight="24.75" customHeight="1" x14ac:dyDescent="0.15"/>
  <cols>
    <col min="1" max="1" width="5.625" style="297" bestFit="1" customWidth="1"/>
    <col min="2" max="2" width="10.25" customWidth="1"/>
    <col min="3" max="3" width="14.625" customWidth="1"/>
    <col min="4" max="4" width="5.5" customWidth="1"/>
    <col min="5" max="5" width="7.75" customWidth="1"/>
    <col min="6" max="6" width="10" style="161" customWidth="1"/>
    <col min="7" max="7" width="41.5" customWidth="1"/>
    <col min="8" max="8" width="9.125" customWidth="1"/>
    <col min="9" max="9" width="8.5" style="14" customWidth="1"/>
    <col min="10" max="10" width="19.625" customWidth="1"/>
    <col min="11" max="11" width="20.625" customWidth="1"/>
    <col min="12" max="12" width="11" customWidth="1"/>
    <col min="13" max="13" width="16.875" customWidth="1"/>
    <col min="14" max="14" width="5.875" customWidth="1"/>
    <col min="15" max="15" width="32.125" customWidth="1"/>
    <col min="16" max="16" width="10.5" customWidth="1"/>
    <col min="17" max="17" width="21.875" customWidth="1"/>
    <col min="18" max="18" width="29.25" customWidth="1"/>
    <col min="19" max="19" width="16.625" bestFit="1" customWidth="1"/>
    <col min="20" max="20" width="4.125" customWidth="1"/>
    <col min="21" max="21" width="22.625" customWidth="1"/>
    <col min="22" max="22" width="8.125" customWidth="1"/>
    <col min="23" max="23" width="41.625" customWidth="1"/>
    <col min="24" max="24" width="23.25" customWidth="1"/>
    <col min="25" max="25" width="14" customWidth="1"/>
    <col min="26" max="26" width="4.125" customWidth="1"/>
    <col min="27" max="27" width="5.125" customWidth="1"/>
    <col min="28" max="29" width="6.125" customWidth="1"/>
    <col min="30" max="30" width="6.125" style="3" customWidth="1"/>
    <col min="31" max="31" width="9.125" style="3" customWidth="1"/>
    <col min="32" max="32" width="9.75" style="3" customWidth="1"/>
    <col min="33" max="33" width="12.625" customWidth="1"/>
    <col min="34" max="34" width="11.875" customWidth="1"/>
    <col min="35" max="35" width="4.25" customWidth="1"/>
    <col min="36" max="36" width="11.875" customWidth="1"/>
    <col min="37" max="37" width="17.375" style="4" customWidth="1"/>
    <col min="38" max="38" width="17.125" style="5" customWidth="1"/>
    <col min="39" max="39" width="14.75" customWidth="1"/>
    <col min="40" max="40" width="17.25" style="409" bestFit="1" customWidth="1"/>
    <col min="41" max="41" width="16.125" style="6" customWidth="1"/>
    <col min="42" max="42" width="15.375" style="193" customWidth="1"/>
    <col min="43" max="43" width="15.75" style="260" customWidth="1"/>
    <col min="44" max="44" width="96.25" customWidth="1"/>
    <col min="55" max="55" width="9" customWidth="1"/>
  </cols>
  <sheetData>
    <row r="1" spans="1:55" ht="24.75" customHeight="1" x14ac:dyDescent="0.15">
      <c r="B1" s="1" t="s">
        <v>0</v>
      </c>
      <c r="C1" s="1"/>
      <c r="D1" s="1"/>
      <c r="E1" s="1"/>
      <c r="F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00"/>
    </row>
    <row r="2" spans="1:55" s="14" customFormat="1" ht="24.75" customHeight="1" x14ac:dyDescent="0.15">
      <c r="A2" s="297"/>
      <c r="B2" s="7" t="s">
        <v>1</v>
      </c>
      <c r="C2" s="662" t="s">
        <v>2</v>
      </c>
      <c r="D2" s="663"/>
      <c r="E2" s="661" t="s">
        <v>3</v>
      </c>
      <c r="F2" s="664"/>
      <c r="G2" s="660" t="s">
        <v>17</v>
      </c>
      <c r="H2" s="660"/>
      <c r="I2" s="660"/>
      <c r="J2" s="660"/>
      <c r="K2" s="660"/>
      <c r="L2" s="660"/>
      <c r="M2" s="660"/>
      <c r="N2" s="661"/>
      <c r="O2" s="665" t="s">
        <v>4</v>
      </c>
      <c r="P2" s="665"/>
      <c r="Q2" s="665"/>
      <c r="R2" s="665"/>
      <c r="S2" s="665"/>
      <c r="T2" s="665"/>
      <c r="U2" s="666" t="s">
        <v>5</v>
      </c>
      <c r="V2" s="666"/>
      <c r="W2" s="666"/>
      <c r="X2" s="666"/>
      <c r="Y2" s="666"/>
      <c r="Z2" s="666"/>
      <c r="AA2" s="657" t="s">
        <v>14387</v>
      </c>
      <c r="AB2" s="658"/>
      <c r="AC2" s="659"/>
      <c r="AD2" s="8" t="s">
        <v>6</v>
      </c>
      <c r="AE2" s="8" t="s">
        <v>7</v>
      </c>
      <c r="AF2" s="8" t="s">
        <v>8</v>
      </c>
      <c r="AG2" s="7" t="s">
        <v>9</v>
      </c>
      <c r="AH2" s="9" t="s">
        <v>10</v>
      </c>
      <c r="AI2" s="296"/>
      <c r="AJ2" s="10"/>
      <c r="AK2" s="11" t="s">
        <v>11</v>
      </c>
      <c r="AL2" s="11" t="s">
        <v>12</v>
      </c>
      <c r="AM2" s="7" t="s">
        <v>13</v>
      </c>
      <c r="AN2" s="410" t="s">
        <v>17628</v>
      </c>
      <c r="AO2" s="12" t="s">
        <v>15</v>
      </c>
      <c r="AP2" s="13" t="s">
        <v>16</v>
      </c>
      <c r="AQ2" s="263" t="s">
        <v>14093</v>
      </c>
      <c r="BC2" s="266" t="s">
        <v>2344</v>
      </c>
    </row>
    <row r="3" spans="1:55" ht="24.75" customHeight="1" x14ac:dyDescent="0.15">
      <c r="B3" s="13" t="s">
        <v>1</v>
      </c>
      <c r="C3" s="13" t="s">
        <v>18</v>
      </c>
      <c r="D3" s="13" t="s">
        <v>19</v>
      </c>
      <c r="E3" s="13" t="s">
        <v>20</v>
      </c>
      <c r="F3" s="15" t="s">
        <v>21</v>
      </c>
      <c r="G3" s="13" t="s">
        <v>22</v>
      </c>
      <c r="H3" s="13" t="s">
        <v>23</v>
      </c>
      <c r="I3" s="13" t="s">
        <v>11094</v>
      </c>
      <c r="J3" s="13" t="s">
        <v>24</v>
      </c>
      <c r="K3" s="13" t="s">
        <v>25</v>
      </c>
      <c r="L3" s="13"/>
      <c r="M3" s="13" t="s">
        <v>26</v>
      </c>
      <c r="N3" s="22" t="s">
        <v>27</v>
      </c>
      <c r="O3" s="13" t="s">
        <v>22</v>
      </c>
      <c r="P3" s="13" t="s">
        <v>23</v>
      </c>
      <c r="Q3" s="13" t="s">
        <v>24</v>
      </c>
      <c r="R3" s="13" t="s">
        <v>25</v>
      </c>
      <c r="S3" s="13" t="s">
        <v>26</v>
      </c>
      <c r="T3" s="13" t="s">
        <v>27</v>
      </c>
      <c r="U3" s="13" t="s">
        <v>22</v>
      </c>
      <c r="V3" s="13" t="s">
        <v>23</v>
      </c>
      <c r="W3" s="13" t="s">
        <v>24</v>
      </c>
      <c r="X3" s="13" t="s">
        <v>25</v>
      </c>
      <c r="Y3" s="13" t="s">
        <v>26</v>
      </c>
      <c r="Z3" s="13" t="s">
        <v>27</v>
      </c>
      <c r="AA3" s="18" t="s">
        <v>17579</v>
      </c>
      <c r="AB3" s="277" t="s">
        <v>17580</v>
      </c>
      <c r="AC3" s="20" t="s">
        <v>14388</v>
      </c>
      <c r="AD3" s="17" t="s">
        <v>6</v>
      </c>
      <c r="AE3" s="17" t="s">
        <v>7</v>
      </c>
      <c r="AF3" s="17" t="s">
        <v>8</v>
      </c>
      <c r="AG3" s="16" t="s">
        <v>9</v>
      </c>
      <c r="AH3" s="18" t="s">
        <v>17576</v>
      </c>
      <c r="AI3" s="19" t="s">
        <v>17578</v>
      </c>
      <c r="AJ3" s="20" t="s">
        <v>17577</v>
      </c>
      <c r="AK3" s="13"/>
      <c r="AL3" s="13"/>
      <c r="AM3" s="13"/>
      <c r="AN3" s="411"/>
      <c r="AO3" s="21"/>
      <c r="AP3" s="194" t="s">
        <v>16</v>
      </c>
      <c r="AQ3" s="263" t="s">
        <v>14094</v>
      </c>
    </row>
    <row r="4" spans="1:55" ht="24.75" customHeight="1" x14ac:dyDescent="0.15">
      <c r="A4" s="297">
        <v>1</v>
      </c>
      <c r="B4" s="23" t="s">
        <v>28</v>
      </c>
      <c r="C4" s="24" t="s">
        <v>14348</v>
      </c>
      <c r="D4" s="23" t="s">
        <v>29</v>
      </c>
      <c r="E4" s="23" t="s">
        <v>30</v>
      </c>
      <c r="F4" s="24" t="s">
        <v>13631</v>
      </c>
      <c r="G4" s="25" t="s">
        <v>48</v>
      </c>
      <c r="H4" s="23" t="s">
        <v>49</v>
      </c>
      <c r="I4" s="23" t="s">
        <v>8994</v>
      </c>
      <c r="J4" s="25" t="s">
        <v>50</v>
      </c>
      <c r="K4" s="25" t="s">
        <v>51</v>
      </c>
      <c r="L4" s="25"/>
      <c r="M4" s="23" t="s">
        <v>52</v>
      </c>
      <c r="N4" s="33"/>
      <c r="O4" s="25" t="s">
        <v>31</v>
      </c>
      <c r="P4" s="23" t="s">
        <v>32</v>
      </c>
      <c r="Q4" s="25" t="s">
        <v>33</v>
      </c>
      <c r="R4" s="25" t="s">
        <v>34</v>
      </c>
      <c r="S4" s="23" t="s">
        <v>35</v>
      </c>
      <c r="T4" s="23" t="s">
        <v>36</v>
      </c>
      <c r="U4" s="25" t="s">
        <v>37</v>
      </c>
      <c r="V4" s="23" t="s">
        <v>38</v>
      </c>
      <c r="W4" s="25" t="s">
        <v>39</v>
      </c>
      <c r="X4" s="25" t="s">
        <v>40</v>
      </c>
      <c r="Y4" s="23" t="s">
        <v>41</v>
      </c>
      <c r="Z4" s="23" t="s">
        <v>42</v>
      </c>
      <c r="AA4" s="33">
        <v>5</v>
      </c>
      <c r="AB4" s="295" t="str">
        <f>IF(ISBLANK($AA4),"","年間")</f>
        <v>年間</v>
      </c>
      <c r="AC4" s="268" t="s">
        <v>14389</v>
      </c>
      <c r="AD4" s="26">
        <v>1</v>
      </c>
      <c r="AE4" s="26">
        <v>73200</v>
      </c>
      <c r="AF4" s="26">
        <f>IF(ISBLANK($AE4),"",$AE4*$AD4)</f>
        <v>73200</v>
      </c>
      <c r="AG4" s="27">
        <v>40210</v>
      </c>
      <c r="AH4" s="28">
        <v>40238</v>
      </c>
      <c r="AI4" s="29" t="str">
        <f t="shared" ref="AI4:AI67" si="0">IF(ISBLANK($AH4),"","～")</f>
        <v>～</v>
      </c>
      <c r="AJ4" s="178">
        <f t="shared" ref="AJ4:AJ67" si="1">IF(ISBLANK($AH4),"",DATE(YEAR($AH4)+$AA4,MONTH($AH4),DAY($AH4)-1))</f>
        <v>42063</v>
      </c>
      <c r="AK4" s="30" t="s">
        <v>44</v>
      </c>
      <c r="AL4" s="31" t="s">
        <v>45</v>
      </c>
      <c r="AM4" s="32">
        <v>40231</v>
      </c>
      <c r="AN4" s="408" t="str">
        <f>IF($AA4-data!$G$1=0,"　",IF(AK4=0,"　",VLOOKUP($AK4,data!$A$1:$H$264,8,FALSE)))</f>
        <v>消耗部品交換対象</v>
      </c>
      <c r="AO4" s="32">
        <v>40451</v>
      </c>
      <c r="AP4" s="170" t="s">
        <v>47</v>
      </c>
      <c r="AQ4" s="264">
        <f>IF(COUNTIF($AN4,"*消耗部品交換対象*"),IF(ISBLANK($AH4),"契約期間 未入力",EDATE($AH4,35)),"")</f>
        <v>41306</v>
      </c>
    </row>
    <row r="5" spans="1:55" ht="24.75" customHeight="1" x14ac:dyDescent="0.15">
      <c r="A5" s="297">
        <v>2</v>
      </c>
      <c r="B5" s="23" t="s">
        <v>53</v>
      </c>
      <c r="C5" s="24" t="s">
        <v>14348</v>
      </c>
      <c r="D5" s="23" t="s">
        <v>29</v>
      </c>
      <c r="E5" s="23" t="s">
        <v>30</v>
      </c>
      <c r="F5" s="24" t="s">
        <v>13631</v>
      </c>
      <c r="G5" s="25" t="s">
        <v>48</v>
      </c>
      <c r="H5" s="23" t="s">
        <v>57</v>
      </c>
      <c r="I5" s="23" t="s">
        <v>8994</v>
      </c>
      <c r="J5" s="25" t="s">
        <v>50</v>
      </c>
      <c r="K5" s="25" t="s">
        <v>51</v>
      </c>
      <c r="L5" s="25"/>
      <c r="M5" s="23" t="s">
        <v>58</v>
      </c>
      <c r="N5" s="33"/>
      <c r="O5" s="25" t="s">
        <v>31</v>
      </c>
      <c r="P5" s="23" t="s">
        <v>32</v>
      </c>
      <c r="Q5" s="25" t="s">
        <v>33</v>
      </c>
      <c r="R5" s="25" t="s">
        <v>34</v>
      </c>
      <c r="S5" s="23" t="s">
        <v>35</v>
      </c>
      <c r="T5" s="23" t="s">
        <v>36</v>
      </c>
      <c r="U5" s="25" t="s">
        <v>37</v>
      </c>
      <c r="V5" s="23" t="s">
        <v>38</v>
      </c>
      <c r="W5" s="25" t="s">
        <v>39</v>
      </c>
      <c r="X5" s="25" t="s">
        <v>40</v>
      </c>
      <c r="Y5" s="23" t="s">
        <v>41</v>
      </c>
      <c r="Z5" s="23" t="s">
        <v>42</v>
      </c>
      <c r="AA5" s="33">
        <v>5</v>
      </c>
      <c r="AB5" s="295" t="str">
        <f t="shared" ref="AB5:AB68" si="2">IF(ISBLANK($AA5),"","年間")</f>
        <v>年間</v>
      </c>
      <c r="AC5" s="268" t="s">
        <v>14389</v>
      </c>
      <c r="AD5" s="26">
        <v>1</v>
      </c>
      <c r="AE5" s="26">
        <v>27600</v>
      </c>
      <c r="AF5" s="26">
        <f t="shared" ref="AF5:AF68" si="3">IF(ISBLANK($AE5),"",$AE5*$AD5)</f>
        <v>27600</v>
      </c>
      <c r="AG5" s="27">
        <v>40210</v>
      </c>
      <c r="AH5" s="28">
        <v>40238</v>
      </c>
      <c r="AI5" s="29" t="str">
        <f t="shared" si="0"/>
        <v>～</v>
      </c>
      <c r="AJ5" s="178">
        <f t="shared" si="1"/>
        <v>42063</v>
      </c>
      <c r="AK5" s="30" t="s">
        <v>54</v>
      </c>
      <c r="AL5" s="31" t="s">
        <v>55</v>
      </c>
      <c r="AM5" s="32">
        <v>40231</v>
      </c>
      <c r="AN5" s="408">
        <f>IF($AA5-data!$G$1=0,"　",IF(AK5=0,"　",VLOOKUP($AK5,data!$A$1:$H$264,8,FALSE)))</f>
        <v>0</v>
      </c>
      <c r="AO5" s="32">
        <v>40235</v>
      </c>
      <c r="AP5" s="170" t="s">
        <v>56</v>
      </c>
      <c r="AQ5" s="264" t="str">
        <f t="shared" ref="AQ5:AQ68" si="4">IF(COUNTIF($AN5,"*消耗部品交換対象*"),IF(ISBLANK($AH5),"契約期間 未入力",EDATE($AH5,35)),"")</f>
        <v/>
      </c>
    </row>
    <row r="6" spans="1:55" ht="24.75" customHeight="1" x14ac:dyDescent="0.15">
      <c r="A6" s="297">
        <v>3</v>
      </c>
      <c r="B6" s="23" t="s">
        <v>59</v>
      </c>
      <c r="C6" s="24" t="s">
        <v>14348</v>
      </c>
      <c r="D6" s="23" t="s">
        <v>29</v>
      </c>
      <c r="E6" s="23" t="s">
        <v>30</v>
      </c>
      <c r="F6" s="24" t="s">
        <v>13631</v>
      </c>
      <c r="G6" s="25" t="s">
        <v>48</v>
      </c>
      <c r="H6" s="23" t="s">
        <v>57</v>
      </c>
      <c r="I6" s="23" t="s">
        <v>8994</v>
      </c>
      <c r="J6" s="25" t="s">
        <v>50</v>
      </c>
      <c r="K6" s="25" t="s">
        <v>51</v>
      </c>
      <c r="L6" s="25"/>
      <c r="M6" s="23" t="s">
        <v>58</v>
      </c>
      <c r="N6" s="33"/>
      <c r="O6" s="25" t="s">
        <v>31</v>
      </c>
      <c r="P6" s="23" t="s">
        <v>32</v>
      </c>
      <c r="Q6" s="25" t="s">
        <v>33</v>
      </c>
      <c r="R6" s="25" t="s">
        <v>34</v>
      </c>
      <c r="S6" s="23" t="s">
        <v>35</v>
      </c>
      <c r="T6" s="23" t="s">
        <v>36</v>
      </c>
      <c r="U6" s="25" t="s">
        <v>37</v>
      </c>
      <c r="V6" s="23" t="s">
        <v>38</v>
      </c>
      <c r="W6" s="25" t="s">
        <v>39</v>
      </c>
      <c r="X6" s="25" t="s">
        <v>40</v>
      </c>
      <c r="Y6" s="23" t="s">
        <v>41</v>
      </c>
      <c r="Z6" s="23" t="s">
        <v>42</v>
      </c>
      <c r="AA6" s="33">
        <v>5</v>
      </c>
      <c r="AB6" s="295" t="str">
        <f t="shared" si="2"/>
        <v>年間</v>
      </c>
      <c r="AC6" s="268" t="s">
        <v>14389</v>
      </c>
      <c r="AD6" s="26">
        <v>1</v>
      </c>
      <c r="AE6" s="26">
        <v>27600</v>
      </c>
      <c r="AF6" s="26">
        <f t="shared" si="3"/>
        <v>27600</v>
      </c>
      <c r="AG6" s="27">
        <v>40210</v>
      </c>
      <c r="AH6" s="28">
        <v>40238</v>
      </c>
      <c r="AI6" s="29" t="str">
        <f t="shared" si="0"/>
        <v>～</v>
      </c>
      <c r="AJ6" s="178">
        <f t="shared" si="1"/>
        <v>42063</v>
      </c>
      <c r="AK6" s="30" t="s">
        <v>54</v>
      </c>
      <c r="AL6" s="31" t="s">
        <v>60</v>
      </c>
      <c r="AM6" s="32">
        <v>40231</v>
      </c>
      <c r="AN6" s="408">
        <f>IF($AA6-data!$G$1=0,"　",IF(AK6=0,"　",VLOOKUP($AK6,data!$A$1:$H$264,8,FALSE)))</f>
        <v>0</v>
      </c>
      <c r="AO6" s="32">
        <v>40235</v>
      </c>
      <c r="AP6" s="170" t="s">
        <v>56</v>
      </c>
      <c r="AQ6" s="264" t="str">
        <f t="shared" si="4"/>
        <v/>
      </c>
    </row>
    <row r="7" spans="1:55" ht="24.75" customHeight="1" x14ac:dyDescent="0.15">
      <c r="A7" s="297">
        <v>4</v>
      </c>
      <c r="B7" s="23" t="s">
        <v>61</v>
      </c>
      <c r="C7" s="24" t="s">
        <v>14348</v>
      </c>
      <c r="D7" s="23" t="s">
        <v>29</v>
      </c>
      <c r="E7" s="23" t="s">
        <v>30</v>
      </c>
      <c r="F7" s="24" t="s">
        <v>13631</v>
      </c>
      <c r="G7" s="25" t="s">
        <v>48</v>
      </c>
      <c r="H7" s="23" t="s">
        <v>57</v>
      </c>
      <c r="I7" s="23" t="s">
        <v>8994</v>
      </c>
      <c r="J7" s="25" t="s">
        <v>50</v>
      </c>
      <c r="K7" s="25" t="s">
        <v>51</v>
      </c>
      <c r="L7" s="25"/>
      <c r="M7" s="23" t="s">
        <v>58</v>
      </c>
      <c r="N7" s="33"/>
      <c r="O7" s="25" t="s">
        <v>31</v>
      </c>
      <c r="P7" s="23" t="s">
        <v>32</v>
      </c>
      <c r="Q7" s="25" t="s">
        <v>33</v>
      </c>
      <c r="R7" s="25" t="s">
        <v>34</v>
      </c>
      <c r="S7" s="23" t="s">
        <v>35</v>
      </c>
      <c r="T7" s="23" t="s">
        <v>36</v>
      </c>
      <c r="U7" s="25" t="s">
        <v>37</v>
      </c>
      <c r="V7" s="23" t="s">
        <v>38</v>
      </c>
      <c r="W7" s="25" t="s">
        <v>39</v>
      </c>
      <c r="X7" s="25" t="s">
        <v>40</v>
      </c>
      <c r="Y7" s="23" t="s">
        <v>41</v>
      </c>
      <c r="Z7" s="23" t="s">
        <v>42</v>
      </c>
      <c r="AA7" s="33">
        <v>5</v>
      </c>
      <c r="AB7" s="295" t="str">
        <f t="shared" si="2"/>
        <v>年間</v>
      </c>
      <c r="AC7" s="268" t="s">
        <v>14389</v>
      </c>
      <c r="AD7" s="26">
        <v>1</v>
      </c>
      <c r="AE7" s="26">
        <v>27600</v>
      </c>
      <c r="AF7" s="26">
        <f t="shared" si="3"/>
        <v>27600</v>
      </c>
      <c r="AG7" s="27">
        <v>40210</v>
      </c>
      <c r="AH7" s="28">
        <v>40238</v>
      </c>
      <c r="AI7" s="29" t="str">
        <f t="shared" si="0"/>
        <v>～</v>
      </c>
      <c r="AJ7" s="178">
        <f t="shared" si="1"/>
        <v>42063</v>
      </c>
      <c r="AK7" s="30" t="s">
        <v>54</v>
      </c>
      <c r="AL7" s="31" t="s">
        <v>62</v>
      </c>
      <c r="AM7" s="32">
        <v>40231</v>
      </c>
      <c r="AN7" s="408">
        <f>IF($AA7-data!$G$1=0,"　",IF(AK7=0,"　",VLOOKUP($AK7,data!$A$1:$H$264,8,FALSE)))</f>
        <v>0</v>
      </c>
      <c r="AO7" s="32">
        <v>40235</v>
      </c>
      <c r="AP7" s="170" t="s">
        <v>56</v>
      </c>
      <c r="AQ7" s="264" t="str">
        <f t="shared" si="4"/>
        <v/>
      </c>
    </row>
    <row r="8" spans="1:55" ht="24.75" customHeight="1" x14ac:dyDescent="0.15">
      <c r="A8" s="297">
        <v>5</v>
      </c>
      <c r="B8" s="23" t="s">
        <v>63</v>
      </c>
      <c r="C8" s="24"/>
      <c r="D8" s="23"/>
      <c r="E8" s="23" t="s">
        <v>64</v>
      </c>
      <c r="F8" s="24" t="s">
        <v>11152</v>
      </c>
      <c r="G8" s="25" t="s">
        <v>77</v>
      </c>
      <c r="H8" s="23" t="s">
        <v>71</v>
      </c>
      <c r="I8" s="23" t="s">
        <v>11150</v>
      </c>
      <c r="J8" s="25" t="s">
        <v>72</v>
      </c>
      <c r="K8" s="25" t="s">
        <v>78</v>
      </c>
      <c r="L8" s="25"/>
      <c r="M8" s="23" t="s">
        <v>73</v>
      </c>
      <c r="N8" s="33"/>
      <c r="O8" s="34" t="s">
        <v>65</v>
      </c>
      <c r="P8" s="23" t="s">
        <v>66</v>
      </c>
      <c r="Q8" s="25" t="s">
        <v>67</v>
      </c>
      <c r="R8" s="25"/>
      <c r="S8" s="23" t="s">
        <v>68</v>
      </c>
      <c r="T8" s="23" t="s">
        <v>69</v>
      </c>
      <c r="U8" s="25" t="s">
        <v>70</v>
      </c>
      <c r="V8" s="23" t="s">
        <v>71</v>
      </c>
      <c r="W8" s="25" t="s">
        <v>72</v>
      </c>
      <c r="X8" s="25"/>
      <c r="Y8" s="23" t="s">
        <v>73</v>
      </c>
      <c r="Z8" s="23"/>
      <c r="AA8" s="33">
        <v>5</v>
      </c>
      <c r="AB8" s="295" t="str">
        <f t="shared" si="2"/>
        <v>年間</v>
      </c>
      <c r="AC8" s="268"/>
      <c r="AD8" s="26">
        <v>1</v>
      </c>
      <c r="AE8" s="26">
        <v>28200</v>
      </c>
      <c r="AF8" s="26">
        <f t="shared" si="3"/>
        <v>28200</v>
      </c>
      <c r="AG8" s="27">
        <v>40210</v>
      </c>
      <c r="AH8" s="28">
        <v>40238</v>
      </c>
      <c r="AI8" s="29" t="str">
        <f t="shared" si="0"/>
        <v>～</v>
      </c>
      <c r="AJ8" s="178">
        <f t="shared" si="1"/>
        <v>42063</v>
      </c>
      <c r="AK8" s="30" t="s">
        <v>74</v>
      </c>
      <c r="AL8" s="31" t="s">
        <v>75</v>
      </c>
      <c r="AM8" s="32">
        <v>40232</v>
      </c>
      <c r="AN8" s="408">
        <f>IF($AA8-data!$G$1=0,"　",IF(AK8=0,"　",VLOOKUP($AK8,data!$A$1:$H$264,8,FALSE)))</f>
        <v>0</v>
      </c>
      <c r="AO8" s="32">
        <v>40235</v>
      </c>
      <c r="AP8" s="170" t="s">
        <v>76</v>
      </c>
      <c r="AQ8" s="264" t="str">
        <f t="shared" si="4"/>
        <v/>
      </c>
    </row>
    <row r="9" spans="1:55" ht="24.75" customHeight="1" x14ac:dyDescent="0.15">
      <c r="A9" s="297">
        <v>6</v>
      </c>
      <c r="B9" s="23" t="s">
        <v>79</v>
      </c>
      <c r="C9" s="24"/>
      <c r="D9" s="23"/>
      <c r="E9" s="23" t="s">
        <v>64</v>
      </c>
      <c r="F9" s="24" t="s">
        <v>11152</v>
      </c>
      <c r="G9" s="25" t="s">
        <v>77</v>
      </c>
      <c r="H9" s="23" t="s">
        <v>71</v>
      </c>
      <c r="I9" s="23" t="s">
        <v>11150</v>
      </c>
      <c r="J9" s="25" t="s">
        <v>72</v>
      </c>
      <c r="K9" s="25" t="s">
        <v>78</v>
      </c>
      <c r="L9" s="25"/>
      <c r="M9" s="23" t="s">
        <v>73</v>
      </c>
      <c r="N9" s="33"/>
      <c r="O9" s="34" t="s">
        <v>65</v>
      </c>
      <c r="P9" s="23" t="s">
        <v>66</v>
      </c>
      <c r="Q9" s="25" t="s">
        <v>67</v>
      </c>
      <c r="R9" s="25"/>
      <c r="S9" s="23" t="s">
        <v>68</v>
      </c>
      <c r="T9" s="23" t="s">
        <v>69</v>
      </c>
      <c r="U9" s="25" t="s">
        <v>70</v>
      </c>
      <c r="V9" s="23" t="s">
        <v>71</v>
      </c>
      <c r="W9" s="25" t="s">
        <v>72</v>
      </c>
      <c r="X9" s="25"/>
      <c r="Y9" s="23" t="s">
        <v>73</v>
      </c>
      <c r="Z9" s="23"/>
      <c r="AA9" s="33">
        <v>5</v>
      </c>
      <c r="AB9" s="295" t="str">
        <f t="shared" si="2"/>
        <v>年間</v>
      </c>
      <c r="AC9" s="268"/>
      <c r="AD9" s="26">
        <v>1</v>
      </c>
      <c r="AE9" s="26">
        <v>28200</v>
      </c>
      <c r="AF9" s="26">
        <f t="shared" si="3"/>
        <v>28200</v>
      </c>
      <c r="AG9" s="27">
        <v>40210</v>
      </c>
      <c r="AH9" s="28">
        <v>40238</v>
      </c>
      <c r="AI9" s="29" t="str">
        <f t="shared" si="0"/>
        <v>～</v>
      </c>
      <c r="AJ9" s="178">
        <f t="shared" si="1"/>
        <v>42063</v>
      </c>
      <c r="AK9" s="30" t="s">
        <v>74</v>
      </c>
      <c r="AL9" s="31" t="s">
        <v>80</v>
      </c>
      <c r="AM9" s="32">
        <v>40232</v>
      </c>
      <c r="AN9" s="408">
        <f>IF($AA9-data!$G$1=0,"　",IF(AK9=0,"　",VLOOKUP($AK9,data!$A$1:$H$264,8,FALSE)))</f>
        <v>0</v>
      </c>
      <c r="AO9" s="32">
        <v>40235</v>
      </c>
      <c r="AP9" s="170" t="s">
        <v>76</v>
      </c>
      <c r="AQ9" s="264" t="str">
        <f t="shared" si="4"/>
        <v/>
      </c>
    </row>
    <row r="10" spans="1:55" ht="24.75" customHeight="1" x14ac:dyDescent="0.15">
      <c r="A10" s="297">
        <v>7</v>
      </c>
      <c r="B10" s="23" t="s">
        <v>81</v>
      </c>
      <c r="C10" s="24"/>
      <c r="D10" s="23"/>
      <c r="E10" s="23" t="s">
        <v>64</v>
      </c>
      <c r="F10" s="24" t="s">
        <v>11152</v>
      </c>
      <c r="G10" s="25" t="s">
        <v>77</v>
      </c>
      <c r="H10" s="23" t="s">
        <v>71</v>
      </c>
      <c r="I10" s="23" t="s">
        <v>11150</v>
      </c>
      <c r="J10" s="25" t="s">
        <v>72</v>
      </c>
      <c r="K10" s="25" t="s">
        <v>78</v>
      </c>
      <c r="L10" s="25"/>
      <c r="M10" s="23" t="s">
        <v>73</v>
      </c>
      <c r="N10" s="33"/>
      <c r="O10" s="34" t="s">
        <v>65</v>
      </c>
      <c r="P10" s="23" t="s">
        <v>66</v>
      </c>
      <c r="Q10" s="25" t="s">
        <v>67</v>
      </c>
      <c r="R10" s="25"/>
      <c r="S10" s="23" t="s">
        <v>68</v>
      </c>
      <c r="T10" s="23" t="s">
        <v>69</v>
      </c>
      <c r="U10" s="25" t="s">
        <v>70</v>
      </c>
      <c r="V10" s="23" t="s">
        <v>71</v>
      </c>
      <c r="W10" s="25" t="s">
        <v>72</v>
      </c>
      <c r="X10" s="25"/>
      <c r="Y10" s="23" t="s">
        <v>73</v>
      </c>
      <c r="Z10" s="23"/>
      <c r="AA10" s="33">
        <v>5</v>
      </c>
      <c r="AB10" s="295" t="str">
        <f t="shared" si="2"/>
        <v>年間</v>
      </c>
      <c r="AC10" s="268"/>
      <c r="AD10" s="26">
        <v>1</v>
      </c>
      <c r="AE10" s="26">
        <v>28200</v>
      </c>
      <c r="AF10" s="26">
        <f t="shared" si="3"/>
        <v>28200</v>
      </c>
      <c r="AG10" s="27">
        <v>40210</v>
      </c>
      <c r="AH10" s="28">
        <v>40238</v>
      </c>
      <c r="AI10" s="29" t="str">
        <f t="shared" si="0"/>
        <v>～</v>
      </c>
      <c r="AJ10" s="178">
        <f t="shared" si="1"/>
        <v>42063</v>
      </c>
      <c r="AK10" s="30" t="s">
        <v>74</v>
      </c>
      <c r="AL10" s="31" t="s">
        <v>82</v>
      </c>
      <c r="AM10" s="32">
        <v>40232</v>
      </c>
      <c r="AN10" s="408">
        <f>IF($AA10-data!$G$1=0,"　",IF(AK10=0,"　",VLOOKUP($AK10,data!$A$1:$H$264,8,FALSE)))</f>
        <v>0</v>
      </c>
      <c r="AO10" s="32">
        <v>40235</v>
      </c>
      <c r="AP10" s="170" t="s">
        <v>76</v>
      </c>
      <c r="AQ10" s="264" t="str">
        <f t="shared" si="4"/>
        <v/>
      </c>
    </row>
    <row r="11" spans="1:55" ht="24.75" customHeight="1" x14ac:dyDescent="0.15">
      <c r="A11" s="297">
        <v>8</v>
      </c>
      <c r="B11" s="23" t="s">
        <v>83</v>
      </c>
      <c r="C11" s="24"/>
      <c r="D11" s="23"/>
      <c r="E11" s="23" t="s">
        <v>64</v>
      </c>
      <c r="F11" s="24" t="s">
        <v>11152</v>
      </c>
      <c r="G11" s="25" t="s">
        <v>77</v>
      </c>
      <c r="H11" s="23" t="s">
        <v>85</v>
      </c>
      <c r="I11" s="23" t="s">
        <v>11150</v>
      </c>
      <c r="J11" s="25" t="s">
        <v>86</v>
      </c>
      <c r="K11" s="25" t="s">
        <v>87</v>
      </c>
      <c r="L11" s="25"/>
      <c r="M11" s="23" t="s">
        <v>88</v>
      </c>
      <c r="N11" s="33" t="s">
        <v>88</v>
      </c>
      <c r="O11" s="34" t="s">
        <v>65</v>
      </c>
      <c r="P11" s="23" t="s">
        <v>66</v>
      </c>
      <c r="Q11" s="25" t="s">
        <v>67</v>
      </c>
      <c r="R11" s="25"/>
      <c r="S11" s="23" t="s">
        <v>68</v>
      </c>
      <c r="T11" s="23" t="s">
        <v>69</v>
      </c>
      <c r="U11" s="25" t="s">
        <v>70</v>
      </c>
      <c r="V11" s="23" t="s">
        <v>71</v>
      </c>
      <c r="W11" s="25" t="s">
        <v>72</v>
      </c>
      <c r="X11" s="25"/>
      <c r="Y11" s="23" t="s">
        <v>73</v>
      </c>
      <c r="Z11" s="23"/>
      <c r="AA11" s="33">
        <v>5</v>
      </c>
      <c r="AB11" s="295" t="str">
        <f t="shared" si="2"/>
        <v>年間</v>
      </c>
      <c r="AC11" s="268"/>
      <c r="AD11" s="26">
        <v>1</v>
      </c>
      <c r="AE11" s="26">
        <v>28200</v>
      </c>
      <c r="AF11" s="26">
        <f t="shared" si="3"/>
        <v>28200</v>
      </c>
      <c r="AG11" s="27">
        <v>40210</v>
      </c>
      <c r="AH11" s="28">
        <v>40238</v>
      </c>
      <c r="AI11" s="29" t="str">
        <f t="shared" si="0"/>
        <v>～</v>
      </c>
      <c r="AJ11" s="178">
        <f t="shared" si="1"/>
        <v>42063</v>
      </c>
      <c r="AK11" s="30" t="s">
        <v>74</v>
      </c>
      <c r="AL11" s="31" t="s">
        <v>84</v>
      </c>
      <c r="AM11" s="32">
        <v>40232</v>
      </c>
      <c r="AN11" s="408">
        <f>IF($AA11-data!$G$1=0,"　",IF(AK11=0,"　",VLOOKUP($AK11,data!$A$1:$H$264,8,FALSE)))</f>
        <v>0</v>
      </c>
      <c r="AO11" s="32">
        <v>40235</v>
      </c>
      <c r="AP11" s="170" t="s">
        <v>76</v>
      </c>
      <c r="AQ11" s="264" t="str">
        <f t="shared" si="4"/>
        <v/>
      </c>
    </row>
    <row r="12" spans="1:55" ht="24.75" customHeight="1" x14ac:dyDescent="0.15">
      <c r="A12" s="297">
        <v>9</v>
      </c>
      <c r="B12" s="23" t="s">
        <v>89</v>
      </c>
      <c r="C12" s="24"/>
      <c r="D12" s="23"/>
      <c r="E12" s="23" t="s">
        <v>64</v>
      </c>
      <c r="F12" s="24" t="s">
        <v>11152</v>
      </c>
      <c r="G12" s="25" t="s">
        <v>77</v>
      </c>
      <c r="H12" s="23" t="s">
        <v>85</v>
      </c>
      <c r="I12" s="23" t="s">
        <v>11150</v>
      </c>
      <c r="J12" s="25" t="s">
        <v>86</v>
      </c>
      <c r="K12" s="25" t="s">
        <v>87</v>
      </c>
      <c r="L12" s="25"/>
      <c r="M12" s="23" t="s">
        <v>88</v>
      </c>
      <c r="N12" s="33" t="s">
        <v>88</v>
      </c>
      <c r="O12" s="34" t="s">
        <v>65</v>
      </c>
      <c r="P12" s="23" t="s">
        <v>66</v>
      </c>
      <c r="Q12" s="25" t="s">
        <v>67</v>
      </c>
      <c r="R12" s="25"/>
      <c r="S12" s="23" t="s">
        <v>68</v>
      </c>
      <c r="T12" s="23" t="s">
        <v>69</v>
      </c>
      <c r="U12" s="25" t="s">
        <v>70</v>
      </c>
      <c r="V12" s="23" t="s">
        <v>71</v>
      </c>
      <c r="W12" s="25" t="s">
        <v>72</v>
      </c>
      <c r="X12" s="25"/>
      <c r="Y12" s="23" t="s">
        <v>73</v>
      </c>
      <c r="Z12" s="23"/>
      <c r="AA12" s="33">
        <v>5</v>
      </c>
      <c r="AB12" s="295" t="str">
        <f t="shared" si="2"/>
        <v>年間</v>
      </c>
      <c r="AC12" s="268"/>
      <c r="AD12" s="26">
        <v>1</v>
      </c>
      <c r="AE12" s="26">
        <v>47400</v>
      </c>
      <c r="AF12" s="26">
        <f t="shared" si="3"/>
        <v>47400</v>
      </c>
      <c r="AG12" s="27">
        <v>40210</v>
      </c>
      <c r="AH12" s="28">
        <v>40238</v>
      </c>
      <c r="AI12" s="29" t="str">
        <f t="shared" si="0"/>
        <v>～</v>
      </c>
      <c r="AJ12" s="178">
        <f t="shared" si="1"/>
        <v>42063</v>
      </c>
      <c r="AK12" s="30" t="s">
        <v>90</v>
      </c>
      <c r="AL12" s="31" t="s">
        <v>91</v>
      </c>
      <c r="AM12" s="32">
        <v>40232</v>
      </c>
      <c r="AN12" s="408">
        <f>IF($AA12-data!$G$1=0,"　",IF(AK12=0,"　",VLOOKUP($AK12,data!$A$1:$H$264,8,FALSE)))</f>
        <v>0</v>
      </c>
      <c r="AO12" s="32">
        <v>40451</v>
      </c>
      <c r="AP12" s="170" t="s">
        <v>76</v>
      </c>
      <c r="AQ12" s="264" t="str">
        <f t="shared" si="4"/>
        <v/>
      </c>
    </row>
    <row r="13" spans="1:55" ht="24.75" customHeight="1" x14ac:dyDescent="0.15">
      <c r="A13" s="297">
        <v>10</v>
      </c>
      <c r="B13" s="23" t="s">
        <v>92</v>
      </c>
      <c r="C13" s="24"/>
      <c r="D13" s="23"/>
      <c r="E13" s="23" t="s">
        <v>64</v>
      </c>
      <c r="F13" s="24" t="s">
        <v>11152</v>
      </c>
      <c r="G13" s="25" t="s">
        <v>77</v>
      </c>
      <c r="H13" s="23" t="s">
        <v>85</v>
      </c>
      <c r="I13" s="23" t="s">
        <v>11150</v>
      </c>
      <c r="J13" s="25" t="s">
        <v>86</v>
      </c>
      <c r="K13" s="25" t="s">
        <v>87</v>
      </c>
      <c r="L13" s="25"/>
      <c r="M13" s="23" t="s">
        <v>88</v>
      </c>
      <c r="N13" s="33" t="s">
        <v>88</v>
      </c>
      <c r="O13" s="34" t="s">
        <v>65</v>
      </c>
      <c r="P13" s="23" t="s">
        <v>66</v>
      </c>
      <c r="Q13" s="25" t="s">
        <v>67</v>
      </c>
      <c r="R13" s="25"/>
      <c r="S13" s="23" t="s">
        <v>68</v>
      </c>
      <c r="T13" s="23" t="s">
        <v>69</v>
      </c>
      <c r="U13" s="25" t="s">
        <v>70</v>
      </c>
      <c r="V13" s="23" t="s">
        <v>71</v>
      </c>
      <c r="W13" s="25" t="s">
        <v>72</v>
      </c>
      <c r="X13" s="25"/>
      <c r="Y13" s="23" t="s">
        <v>73</v>
      </c>
      <c r="Z13" s="23"/>
      <c r="AA13" s="33">
        <v>5</v>
      </c>
      <c r="AB13" s="295" t="str">
        <f t="shared" si="2"/>
        <v>年間</v>
      </c>
      <c r="AC13" s="268"/>
      <c r="AD13" s="26">
        <v>1</v>
      </c>
      <c r="AE13" s="26">
        <v>112800</v>
      </c>
      <c r="AF13" s="26">
        <f t="shared" si="3"/>
        <v>112800</v>
      </c>
      <c r="AG13" s="27">
        <v>40210</v>
      </c>
      <c r="AH13" s="28">
        <v>40238</v>
      </c>
      <c r="AI13" s="29" t="str">
        <f t="shared" si="0"/>
        <v>～</v>
      </c>
      <c r="AJ13" s="178">
        <f t="shared" si="1"/>
        <v>42063</v>
      </c>
      <c r="AK13" s="30" t="s">
        <v>93</v>
      </c>
      <c r="AL13" s="31" t="s">
        <v>94</v>
      </c>
      <c r="AM13" s="32">
        <v>40232</v>
      </c>
      <c r="AN13" s="408" t="str">
        <f>IF($AA13-data!$G$1=0,"　",IF(AK13=0,"　",VLOOKUP($AK13,data!$A$1:$H$264,8,FALSE)))</f>
        <v>消耗部品交換対象</v>
      </c>
      <c r="AO13" s="32">
        <v>40451</v>
      </c>
      <c r="AP13" s="170" t="s">
        <v>76</v>
      </c>
      <c r="AQ13" s="264">
        <f t="shared" si="4"/>
        <v>41306</v>
      </c>
    </row>
    <row r="14" spans="1:55" ht="24.75" customHeight="1" x14ac:dyDescent="0.15">
      <c r="A14" s="297">
        <v>11</v>
      </c>
      <c r="B14" s="23" t="s">
        <v>95</v>
      </c>
      <c r="C14" s="24"/>
      <c r="D14" s="23"/>
      <c r="E14" s="23" t="s">
        <v>64</v>
      </c>
      <c r="F14" s="24" t="s">
        <v>11152</v>
      </c>
      <c r="G14" s="25" t="s">
        <v>77</v>
      </c>
      <c r="H14" s="23" t="s">
        <v>85</v>
      </c>
      <c r="I14" s="23" t="s">
        <v>11150</v>
      </c>
      <c r="J14" s="25" t="s">
        <v>86</v>
      </c>
      <c r="K14" s="25" t="s">
        <v>87</v>
      </c>
      <c r="L14" s="25"/>
      <c r="M14" s="23" t="s">
        <v>88</v>
      </c>
      <c r="N14" s="33" t="s">
        <v>88</v>
      </c>
      <c r="O14" s="34" t="s">
        <v>65</v>
      </c>
      <c r="P14" s="23" t="s">
        <v>66</v>
      </c>
      <c r="Q14" s="25" t="s">
        <v>67</v>
      </c>
      <c r="R14" s="25"/>
      <c r="S14" s="23" t="s">
        <v>68</v>
      </c>
      <c r="T14" s="23" t="s">
        <v>69</v>
      </c>
      <c r="U14" s="25" t="s">
        <v>70</v>
      </c>
      <c r="V14" s="23" t="s">
        <v>71</v>
      </c>
      <c r="W14" s="25" t="s">
        <v>72</v>
      </c>
      <c r="X14" s="25"/>
      <c r="Y14" s="23" t="s">
        <v>73</v>
      </c>
      <c r="Z14" s="23"/>
      <c r="AA14" s="33">
        <v>5</v>
      </c>
      <c r="AB14" s="295" t="str">
        <f t="shared" si="2"/>
        <v>年間</v>
      </c>
      <c r="AC14" s="268"/>
      <c r="AD14" s="26">
        <v>1</v>
      </c>
      <c r="AE14" s="26">
        <v>73800</v>
      </c>
      <c r="AF14" s="26">
        <f t="shared" si="3"/>
        <v>73800</v>
      </c>
      <c r="AG14" s="27">
        <v>40210</v>
      </c>
      <c r="AH14" s="28">
        <v>40238</v>
      </c>
      <c r="AI14" s="29" t="str">
        <f t="shared" si="0"/>
        <v>～</v>
      </c>
      <c r="AJ14" s="178">
        <f t="shared" si="1"/>
        <v>42063</v>
      </c>
      <c r="AK14" s="30" t="s">
        <v>96</v>
      </c>
      <c r="AL14" s="31" t="s">
        <v>97</v>
      </c>
      <c r="AM14" s="32">
        <v>40232</v>
      </c>
      <c r="AN14" s="408" t="str">
        <f>IF($AA14-data!$G$1=0,"　",IF(AK14=0,"　",VLOOKUP($AK14,data!$A$1:$H$264,8,FALSE)))</f>
        <v>消耗部品交換対象</v>
      </c>
      <c r="AO14" s="32">
        <v>40451</v>
      </c>
      <c r="AP14" s="170" t="s">
        <v>76</v>
      </c>
      <c r="AQ14" s="264">
        <f t="shared" si="4"/>
        <v>41306</v>
      </c>
    </row>
    <row r="15" spans="1:55" ht="24.75" customHeight="1" x14ac:dyDescent="0.15">
      <c r="A15" s="297">
        <v>12</v>
      </c>
      <c r="B15" s="23" t="s">
        <v>98</v>
      </c>
      <c r="C15" s="24" t="s">
        <v>14348</v>
      </c>
      <c r="D15" s="23" t="s">
        <v>29</v>
      </c>
      <c r="E15" s="23" t="s">
        <v>30</v>
      </c>
      <c r="F15" s="24" t="s">
        <v>13631</v>
      </c>
      <c r="G15" s="25" t="s">
        <v>101</v>
      </c>
      <c r="H15" s="23" t="s">
        <v>102</v>
      </c>
      <c r="I15" s="23" t="s">
        <v>11157</v>
      </c>
      <c r="J15" s="25" t="s">
        <v>103</v>
      </c>
      <c r="K15" s="25" t="s">
        <v>104</v>
      </c>
      <c r="L15" s="25"/>
      <c r="M15" s="23" t="s">
        <v>105</v>
      </c>
      <c r="N15" s="33" t="s">
        <v>106</v>
      </c>
      <c r="O15" s="25" t="s">
        <v>31</v>
      </c>
      <c r="P15" s="23" t="s">
        <v>32</v>
      </c>
      <c r="Q15" s="25" t="s">
        <v>33</v>
      </c>
      <c r="R15" s="25" t="s">
        <v>99</v>
      </c>
      <c r="S15" s="23" t="s">
        <v>35</v>
      </c>
      <c r="T15" s="23" t="s">
        <v>100</v>
      </c>
      <c r="U15" s="25" t="s">
        <v>101</v>
      </c>
      <c r="V15" s="23" t="s">
        <v>102</v>
      </c>
      <c r="W15" s="25" t="s">
        <v>103</v>
      </c>
      <c r="X15" s="25" t="s">
        <v>104</v>
      </c>
      <c r="Y15" s="23" t="s">
        <v>105</v>
      </c>
      <c r="Z15" s="23" t="s">
        <v>106</v>
      </c>
      <c r="AA15" s="33">
        <v>5</v>
      </c>
      <c r="AB15" s="295" t="str">
        <f t="shared" si="2"/>
        <v>年間</v>
      </c>
      <c r="AC15" s="268" t="s">
        <v>14389</v>
      </c>
      <c r="AD15" s="26">
        <v>1</v>
      </c>
      <c r="AE15" s="26">
        <v>226000</v>
      </c>
      <c r="AF15" s="26">
        <f t="shared" si="3"/>
        <v>226000</v>
      </c>
      <c r="AG15" s="27">
        <v>40238</v>
      </c>
      <c r="AH15" s="28">
        <v>40269</v>
      </c>
      <c r="AI15" s="29" t="str">
        <f t="shared" si="0"/>
        <v>～</v>
      </c>
      <c r="AJ15" s="178">
        <f t="shared" si="1"/>
        <v>42094</v>
      </c>
      <c r="AK15" s="30" t="s">
        <v>107</v>
      </c>
      <c r="AL15" s="30" t="s">
        <v>108</v>
      </c>
      <c r="AM15" s="35">
        <v>40269</v>
      </c>
      <c r="AN15" s="408">
        <f>IF($AA15-data!$G$1=0,"　",IF(AK15=0,"　",VLOOKUP($AK15,data!$A$1:$H$264,8,FALSE)))</f>
        <v>0</v>
      </c>
      <c r="AO15" s="35">
        <v>40371</v>
      </c>
      <c r="AP15" s="170" t="s">
        <v>109</v>
      </c>
      <c r="AQ15" s="264" t="str">
        <f t="shared" si="4"/>
        <v/>
      </c>
    </row>
    <row r="16" spans="1:55" ht="24.75" customHeight="1" x14ac:dyDescent="0.15">
      <c r="A16" s="297">
        <v>13</v>
      </c>
      <c r="B16" s="23" t="s">
        <v>110</v>
      </c>
      <c r="C16" s="24" t="s">
        <v>14348</v>
      </c>
      <c r="D16" s="23" t="s">
        <v>29</v>
      </c>
      <c r="E16" s="23" t="s">
        <v>30</v>
      </c>
      <c r="F16" s="24" t="s">
        <v>13631</v>
      </c>
      <c r="G16" s="25" t="s">
        <v>101</v>
      </c>
      <c r="H16" s="23" t="s">
        <v>102</v>
      </c>
      <c r="I16" s="23" t="s">
        <v>11157</v>
      </c>
      <c r="J16" s="25" t="s">
        <v>103</v>
      </c>
      <c r="K16" s="25" t="s">
        <v>104</v>
      </c>
      <c r="L16" s="25"/>
      <c r="M16" s="23" t="s">
        <v>105</v>
      </c>
      <c r="N16" s="33" t="s">
        <v>106</v>
      </c>
      <c r="O16" s="25" t="s">
        <v>31</v>
      </c>
      <c r="P16" s="23" t="s">
        <v>32</v>
      </c>
      <c r="Q16" s="25" t="s">
        <v>33</v>
      </c>
      <c r="R16" s="25" t="s">
        <v>99</v>
      </c>
      <c r="S16" s="23" t="s">
        <v>35</v>
      </c>
      <c r="T16" s="23" t="s">
        <v>100</v>
      </c>
      <c r="U16" s="25" t="s">
        <v>101</v>
      </c>
      <c r="V16" s="23" t="s">
        <v>102</v>
      </c>
      <c r="W16" s="25" t="s">
        <v>103</v>
      </c>
      <c r="X16" s="25" t="s">
        <v>104</v>
      </c>
      <c r="Y16" s="23" t="s">
        <v>105</v>
      </c>
      <c r="Z16" s="23" t="s">
        <v>106</v>
      </c>
      <c r="AA16" s="33">
        <v>5</v>
      </c>
      <c r="AB16" s="295" t="str">
        <f t="shared" si="2"/>
        <v>年間</v>
      </c>
      <c r="AC16" s="268" t="s">
        <v>14389</v>
      </c>
      <c r="AD16" s="26">
        <v>1</v>
      </c>
      <c r="AE16" s="26">
        <v>75000</v>
      </c>
      <c r="AF16" s="26">
        <f t="shared" si="3"/>
        <v>75000</v>
      </c>
      <c r="AG16" s="27">
        <v>40238</v>
      </c>
      <c r="AH16" s="28">
        <v>40269</v>
      </c>
      <c r="AI16" s="29" t="str">
        <f t="shared" si="0"/>
        <v>～</v>
      </c>
      <c r="AJ16" s="178">
        <f t="shared" si="1"/>
        <v>42094</v>
      </c>
      <c r="AK16" s="30" t="s">
        <v>111</v>
      </c>
      <c r="AL16" s="30" t="s">
        <v>112</v>
      </c>
      <c r="AM16" s="35">
        <v>40269</v>
      </c>
      <c r="AN16" s="408" t="str">
        <f>IF($AA16-data!$G$1=0,"　",IF(AK16=0,"　",VLOOKUP($AK16,data!$A$1:$H$264,8,FALSE)))</f>
        <v>消耗部品交換対象</v>
      </c>
      <c r="AO16" s="35">
        <v>40372</v>
      </c>
      <c r="AP16" s="170" t="s">
        <v>109</v>
      </c>
      <c r="AQ16" s="264">
        <f t="shared" si="4"/>
        <v>41334</v>
      </c>
    </row>
    <row r="17" spans="1:43" ht="24.75" customHeight="1" x14ac:dyDescent="0.15">
      <c r="A17" s="297">
        <v>14</v>
      </c>
      <c r="B17" s="23" t="s">
        <v>113</v>
      </c>
      <c r="C17" s="24" t="s">
        <v>14348</v>
      </c>
      <c r="D17" s="23" t="s">
        <v>29</v>
      </c>
      <c r="E17" s="23" t="s">
        <v>30</v>
      </c>
      <c r="F17" s="24" t="s">
        <v>13631</v>
      </c>
      <c r="G17" s="25" t="s">
        <v>101</v>
      </c>
      <c r="H17" s="23" t="s">
        <v>102</v>
      </c>
      <c r="I17" s="23" t="s">
        <v>11157</v>
      </c>
      <c r="J17" s="25" t="s">
        <v>103</v>
      </c>
      <c r="K17" s="25" t="s">
        <v>104</v>
      </c>
      <c r="L17" s="25"/>
      <c r="M17" s="23" t="s">
        <v>105</v>
      </c>
      <c r="N17" s="33" t="s">
        <v>106</v>
      </c>
      <c r="O17" s="25" t="s">
        <v>31</v>
      </c>
      <c r="P17" s="23" t="s">
        <v>32</v>
      </c>
      <c r="Q17" s="25" t="s">
        <v>33</v>
      </c>
      <c r="R17" s="25" t="s">
        <v>99</v>
      </c>
      <c r="S17" s="23" t="s">
        <v>35</v>
      </c>
      <c r="T17" s="23" t="s">
        <v>100</v>
      </c>
      <c r="U17" s="25" t="s">
        <v>101</v>
      </c>
      <c r="V17" s="23" t="s">
        <v>102</v>
      </c>
      <c r="W17" s="25" t="s">
        <v>103</v>
      </c>
      <c r="X17" s="25" t="s">
        <v>104</v>
      </c>
      <c r="Y17" s="23" t="s">
        <v>105</v>
      </c>
      <c r="Z17" s="23" t="s">
        <v>106</v>
      </c>
      <c r="AA17" s="33">
        <v>5</v>
      </c>
      <c r="AB17" s="295" t="str">
        <f t="shared" si="2"/>
        <v>年間</v>
      </c>
      <c r="AC17" s="268" t="s">
        <v>14389</v>
      </c>
      <c r="AD17" s="26">
        <v>1</v>
      </c>
      <c r="AE17" s="26">
        <v>75000</v>
      </c>
      <c r="AF17" s="26">
        <f t="shared" si="3"/>
        <v>75000</v>
      </c>
      <c r="AG17" s="27">
        <v>40238</v>
      </c>
      <c r="AH17" s="28">
        <v>40269</v>
      </c>
      <c r="AI17" s="29" t="str">
        <f t="shared" si="0"/>
        <v>～</v>
      </c>
      <c r="AJ17" s="178">
        <f t="shared" si="1"/>
        <v>42094</v>
      </c>
      <c r="AK17" s="30" t="s">
        <v>111</v>
      </c>
      <c r="AL17" s="30" t="s">
        <v>114</v>
      </c>
      <c r="AM17" s="35">
        <v>40269</v>
      </c>
      <c r="AN17" s="408" t="str">
        <f>IF($AA17-data!$G$1=0,"　",IF(AK17=0,"　",VLOOKUP($AK17,data!$A$1:$H$264,8,FALSE)))</f>
        <v>消耗部品交換対象</v>
      </c>
      <c r="AO17" s="35">
        <v>40372</v>
      </c>
      <c r="AP17" s="170" t="s">
        <v>109</v>
      </c>
      <c r="AQ17" s="264">
        <f t="shared" si="4"/>
        <v>41334</v>
      </c>
    </row>
    <row r="18" spans="1:43" ht="24.75" customHeight="1" x14ac:dyDescent="0.15">
      <c r="A18" s="297">
        <v>15</v>
      </c>
      <c r="B18" s="23" t="s">
        <v>115</v>
      </c>
      <c r="C18" s="24" t="s">
        <v>14348</v>
      </c>
      <c r="D18" s="23" t="s">
        <v>29</v>
      </c>
      <c r="E18" s="23" t="s">
        <v>30</v>
      </c>
      <c r="F18" s="24" t="s">
        <v>13631</v>
      </c>
      <c r="G18" s="25" t="s">
        <v>101</v>
      </c>
      <c r="H18" s="23" t="s">
        <v>102</v>
      </c>
      <c r="I18" s="23" t="s">
        <v>11157</v>
      </c>
      <c r="J18" s="25" t="s">
        <v>103</v>
      </c>
      <c r="K18" s="25" t="s">
        <v>104</v>
      </c>
      <c r="L18" s="25"/>
      <c r="M18" s="23" t="s">
        <v>105</v>
      </c>
      <c r="N18" s="33" t="s">
        <v>106</v>
      </c>
      <c r="O18" s="25" t="s">
        <v>31</v>
      </c>
      <c r="P18" s="23" t="s">
        <v>32</v>
      </c>
      <c r="Q18" s="25" t="s">
        <v>33</v>
      </c>
      <c r="R18" s="25" t="s">
        <v>99</v>
      </c>
      <c r="S18" s="23" t="s">
        <v>35</v>
      </c>
      <c r="T18" s="23" t="s">
        <v>100</v>
      </c>
      <c r="U18" s="25" t="s">
        <v>101</v>
      </c>
      <c r="V18" s="23" t="s">
        <v>102</v>
      </c>
      <c r="W18" s="25" t="s">
        <v>103</v>
      </c>
      <c r="X18" s="25" t="s">
        <v>104</v>
      </c>
      <c r="Y18" s="23" t="s">
        <v>105</v>
      </c>
      <c r="Z18" s="23" t="s">
        <v>106</v>
      </c>
      <c r="AA18" s="33">
        <v>5</v>
      </c>
      <c r="AB18" s="295" t="str">
        <f t="shared" si="2"/>
        <v>年間</v>
      </c>
      <c r="AC18" s="268" t="s">
        <v>14389</v>
      </c>
      <c r="AD18" s="26">
        <v>1</v>
      </c>
      <c r="AE18" s="26">
        <v>43000</v>
      </c>
      <c r="AF18" s="26">
        <f t="shared" si="3"/>
        <v>43000</v>
      </c>
      <c r="AG18" s="27">
        <v>40238</v>
      </c>
      <c r="AH18" s="28">
        <v>40269</v>
      </c>
      <c r="AI18" s="29" t="str">
        <f t="shared" si="0"/>
        <v>～</v>
      </c>
      <c r="AJ18" s="178">
        <f t="shared" si="1"/>
        <v>42094</v>
      </c>
      <c r="AK18" s="30" t="s">
        <v>116</v>
      </c>
      <c r="AL18" s="36" t="s">
        <v>117</v>
      </c>
      <c r="AM18" s="35">
        <v>40269</v>
      </c>
      <c r="AN18" s="408" t="str">
        <f>IF($AA18-data!$G$1=0,"　",IF(AK18=0,"　",VLOOKUP($AK18,data!$A$1:$H$264,8,FALSE)))</f>
        <v>消耗部品交換対象</v>
      </c>
      <c r="AO18" s="35">
        <v>40371</v>
      </c>
      <c r="AP18" s="170" t="s">
        <v>109</v>
      </c>
      <c r="AQ18" s="264">
        <f t="shared" si="4"/>
        <v>41334</v>
      </c>
    </row>
    <row r="19" spans="1:43" ht="24.75" customHeight="1" x14ac:dyDescent="0.15">
      <c r="A19" s="297">
        <v>16</v>
      </c>
      <c r="B19" s="23" t="s">
        <v>118</v>
      </c>
      <c r="C19" s="24" t="s">
        <v>14348</v>
      </c>
      <c r="D19" s="23" t="s">
        <v>29</v>
      </c>
      <c r="E19" s="23" t="s">
        <v>30</v>
      </c>
      <c r="F19" s="24" t="s">
        <v>13631</v>
      </c>
      <c r="G19" s="25" t="s">
        <v>101</v>
      </c>
      <c r="H19" s="23" t="s">
        <v>102</v>
      </c>
      <c r="I19" s="23" t="s">
        <v>11157</v>
      </c>
      <c r="J19" s="25" t="s">
        <v>103</v>
      </c>
      <c r="K19" s="25" t="s">
        <v>104</v>
      </c>
      <c r="L19" s="25"/>
      <c r="M19" s="23" t="s">
        <v>105</v>
      </c>
      <c r="N19" s="33" t="s">
        <v>106</v>
      </c>
      <c r="O19" s="25" t="s">
        <v>31</v>
      </c>
      <c r="P19" s="23" t="s">
        <v>32</v>
      </c>
      <c r="Q19" s="25" t="s">
        <v>33</v>
      </c>
      <c r="R19" s="25" t="s">
        <v>99</v>
      </c>
      <c r="S19" s="23" t="s">
        <v>35</v>
      </c>
      <c r="T19" s="23" t="s">
        <v>100</v>
      </c>
      <c r="U19" s="25" t="s">
        <v>101</v>
      </c>
      <c r="V19" s="23" t="s">
        <v>102</v>
      </c>
      <c r="W19" s="25" t="s">
        <v>103</v>
      </c>
      <c r="X19" s="25" t="s">
        <v>104</v>
      </c>
      <c r="Y19" s="23" t="s">
        <v>105</v>
      </c>
      <c r="Z19" s="23" t="s">
        <v>106</v>
      </c>
      <c r="AA19" s="33">
        <v>5</v>
      </c>
      <c r="AB19" s="295" t="str">
        <f t="shared" si="2"/>
        <v>年間</v>
      </c>
      <c r="AC19" s="268" t="s">
        <v>14389</v>
      </c>
      <c r="AD19" s="26">
        <v>1</v>
      </c>
      <c r="AE19" s="26">
        <v>43000</v>
      </c>
      <c r="AF19" s="26">
        <f t="shared" si="3"/>
        <v>43000</v>
      </c>
      <c r="AG19" s="27">
        <v>40238</v>
      </c>
      <c r="AH19" s="28">
        <v>40269</v>
      </c>
      <c r="AI19" s="29" t="str">
        <f t="shared" si="0"/>
        <v>～</v>
      </c>
      <c r="AJ19" s="178">
        <f t="shared" si="1"/>
        <v>42094</v>
      </c>
      <c r="AK19" s="30" t="s">
        <v>116</v>
      </c>
      <c r="AL19" s="36" t="s">
        <v>119</v>
      </c>
      <c r="AM19" s="35">
        <v>40269</v>
      </c>
      <c r="AN19" s="408" t="str">
        <f>IF($AA19-data!$G$1=0,"　",IF(AK19=0,"　",VLOOKUP($AK19,data!$A$1:$H$264,8,FALSE)))</f>
        <v>消耗部品交換対象</v>
      </c>
      <c r="AO19" s="35">
        <v>40371</v>
      </c>
      <c r="AP19" s="170" t="s">
        <v>109</v>
      </c>
      <c r="AQ19" s="264">
        <f t="shared" si="4"/>
        <v>41334</v>
      </c>
    </row>
    <row r="20" spans="1:43" ht="24.75" customHeight="1" x14ac:dyDescent="0.15">
      <c r="A20" s="297">
        <v>17</v>
      </c>
      <c r="B20" s="23" t="s">
        <v>120</v>
      </c>
      <c r="C20" s="24" t="s">
        <v>14348</v>
      </c>
      <c r="D20" s="23" t="s">
        <v>29</v>
      </c>
      <c r="E20" s="23" t="s">
        <v>30</v>
      </c>
      <c r="F20" s="24" t="s">
        <v>13631</v>
      </c>
      <c r="G20" s="25" t="s">
        <v>101</v>
      </c>
      <c r="H20" s="23" t="s">
        <v>102</v>
      </c>
      <c r="I20" s="23" t="s">
        <v>11157</v>
      </c>
      <c r="J20" s="25" t="s">
        <v>103</v>
      </c>
      <c r="K20" s="25" t="s">
        <v>104</v>
      </c>
      <c r="L20" s="25"/>
      <c r="M20" s="23" t="s">
        <v>105</v>
      </c>
      <c r="N20" s="33" t="s">
        <v>106</v>
      </c>
      <c r="O20" s="25" t="s">
        <v>31</v>
      </c>
      <c r="P20" s="23" t="s">
        <v>32</v>
      </c>
      <c r="Q20" s="25" t="s">
        <v>33</v>
      </c>
      <c r="R20" s="25" t="s">
        <v>99</v>
      </c>
      <c r="S20" s="23" t="s">
        <v>35</v>
      </c>
      <c r="T20" s="23" t="s">
        <v>100</v>
      </c>
      <c r="U20" s="25" t="s">
        <v>101</v>
      </c>
      <c r="V20" s="23" t="s">
        <v>102</v>
      </c>
      <c r="W20" s="25" t="s">
        <v>103</v>
      </c>
      <c r="X20" s="25" t="s">
        <v>104</v>
      </c>
      <c r="Y20" s="23" t="s">
        <v>105</v>
      </c>
      <c r="Z20" s="23" t="s">
        <v>106</v>
      </c>
      <c r="AA20" s="33">
        <v>5</v>
      </c>
      <c r="AB20" s="295" t="str">
        <f t="shared" si="2"/>
        <v>年間</v>
      </c>
      <c r="AC20" s="268" t="s">
        <v>14389</v>
      </c>
      <c r="AD20" s="26">
        <v>1</v>
      </c>
      <c r="AE20" s="26">
        <v>43000</v>
      </c>
      <c r="AF20" s="26">
        <f t="shared" si="3"/>
        <v>43000</v>
      </c>
      <c r="AG20" s="27">
        <v>40238</v>
      </c>
      <c r="AH20" s="28">
        <v>40269</v>
      </c>
      <c r="AI20" s="29" t="str">
        <f t="shared" si="0"/>
        <v>～</v>
      </c>
      <c r="AJ20" s="178">
        <f t="shared" si="1"/>
        <v>42094</v>
      </c>
      <c r="AK20" s="30" t="s">
        <v>116</v>
      </c>
      <c r="AL20" s="36" t="s">
        <v>121</v>
      </c>
      <c r="AM20" s="35">
        <v>40269</v>
      </c>
      <c r="AN20" s="408" t="str">
        <f>IF($AA20-data!$G$1=0,"　",IF(AK20=0,"　",VLOOKUP($AK20,data!$A$1:$H$264,8,FALSE)))</f>
        <v>消耗部品交換対象</v>
      </c>
      <c r="AO20" s="35">
        <v>40371</v>
      </c>
      <c r="AP20" s="170" t="s">
        <v>109</v>
      </c>
      <c r="AQ20" s="264">
        <f t="shared" si="4"/>
        <v>41334</v>
      </c>
    </row>
    <row r="21" spans="1:43" ht="24.75" customHeight="1" x14ac:dyDescent="0.15">
      <c r="A21" s="297">
        <v>18</v>
      </c>
      <c r="B21" s="23" t="s">
        <v>122</v>
      </c>
      <c r="C21" s="24" t="s">
        <v>14348</v>
      </c>
      <c r="D21" s="23" t="s">
        <v>29</v>
      </c>
      <c r="E21" s="23" t="s">
        <v>30</v>
      </c>
      <c r="F21" s="24" t="s">
        <v>13631</v>
      </c>
      <c r="G21" s="25" t="s">
        <v>101</v>
      </c>
      <c r="H21" s="23" t="s">
        <v>102</v>
      </c>
      <c r="I21" s="23" t="s">
        <v>11157</v>
      </c>
      <c r="J21" s="25" t="s">
        <v>103</v>
      </c>
      <c r="K21" s="25" t="s">
        <v>104</v>
      </c>
      <c r="L21" s="25"/>
      <c r="M21" s="23" t="s">
        <v>105</v>
      </c>
      <c r="N21" s="33" t="s">
        <v>106</v>
      </c>
      <c r="O21" s="25" t="s">
        <v>31</v>
      </c>
      <c r="P21" s="23" t="s">
        <v>32</v>
      </c>
      <c r="Q21" s="25" t="s">
        <v>33</v>
      </c>
      <c r="R21" s="25" t="s">
        <v>99</v>
      </c>
      <c r="S21" s="23" t="s">
        <v>35</v>
      </c>
      <c r="T21" s="23" t="s">
        <v>100</v>
      </c>
      <c r="U21" s="25" t="s">
        <v>101</v>
      </c>
      <c r="V21" s="23" t="s">
        <v>102</v>
      </c>
      <c r="W21" s="25" t="s">
        <v>103</v>
      </c>
      <c r="X21" s="25" t="s">
        <v>104</v>
      </c>
      <c r="Y21" s="23" t="s">
        <v>105</v>
      </c>
      <c r="Z21" s="23" t="s">
        <v>106</v>
      </c>
      <c r="AA21" s="33">
        <v>5</v>
      </c>
      <c r="AB21" s="295" t="str">
        <f t="shared" si="2"/>
        <v>年間</v>
      </c>
      <c r="AC21" s="268" t="s">
        <v>14389</v>
      </c>
      <c r="AD21" s="26">
        <v>1</v>
      </c>
      <c r="AE21" s="26">
        <v>43000</v>
      </c>
      <c r="AF21" s="26">
        <f t="shared" si="3"/>
        <v>43000</v>
      </c>
      <c r="AG21" s="27">
        <v>40238</v>
      </c>
      <c r="AH21" s="28">
        <v>40269</v>
      </c>
      <c r="AI21" s="29" t="str">
        <f t="shared" si="0"/>
        <v>～</v>
      </c>
      <c r="AJ21" s="178">
        <f t="shared" si="1"/>
        <v>42094</v>
      </c>
      <c r="AK21" s="30" t="s">
        <v>116</v>
      </c>
      <c r="AL21" s="36" t="s">
        <v>123</v>
      </c>
      <c r="AM21" s="35">
        <v>40269</v>
      </c>
      <c r="AN21" s="408" t="str">
        <f>IF($AA21-data!$G$1=0,"　",IF(AK21=0,"　",VLOOKUP($AK21,data!$A$1:$H$264,8,FALSE)))</f>
        <v>消耗部品交換対象</v>
      </c>
      <c r="AO21" s="35">
        <v>40371</v>
      </c>
      <c r="AP21" s="170" t="s">
        <v>109</v>
      </c>
      <c r="AQ21" s="264">
        <f t="shared" si="4"/>
        <v>41334</v>
      </c>
    </row>
    <row r="22" spans="1:43" ht="24.75" customHeight="1" x14ac:dyDescent="0.15">
      <c r="A22" s="297">
        <v>19</v>
      </c>
      <c r="B22" s="23" t="s">
        <v>124</v>
      </c>
      <c r="C22" s="24" t="s">
        <v>14348</v>
      </c>
      <c r="D22" s="23" t="s">
        <v>29</v>
      </c>
      <c r="E22" s="23" t="s">
        <v>30</v>
      </c>
      <c r="F22" s="24" t="s">
        <v>13631</v>
      </c>
      <c r="G22" s="25" t="s">
        <v>101</v>
      </c>
      <c r="H22" s="23" t="s">
        <v>102</v>
      </c>
      <c r="I22" s="23" t="s">
        <v>11157</v>
      </c>
      <c r="J22" s="25" t="s">
        <v>103</v>
      </c>
      <c r="K22" s="25" t="s">
        <v>104</v>
      </c>
      <c r="L22" s="25"/>
      <c r="M22" s="23" t="s">
        <v>105</v>
      </c>
      <c r="N22" s="33" t="s">
        <v>106</v>
      </c>
      <c r="O22" s="25" t="s">
        <v>31</v>
      </c>
      <c r="P22" s="23" t="s">
        <v>32</v>
      </c>
      <c r="Q22" s="25" t="s">
        <v>33</v>
      </c>
      <c r="R22" s="25" t="s">
        <v>99</v>
      </c>
      <c r="S22" s="23" t="s">
        <v>35</v>
      </c>
      <c r="T22" s="23" t="s">
        <v>100</v>
      </c>
      <c r="U22" s="25" t="s">
        <v>101</v>
      </c>
      <c r="V22" s="23" t="s">
        <v>102</v>
      </c>
      <c r="W22" s="25" t="s">
        <v>103</v>
      </c>
      <c r="X22" s="25" t="s">
        <v>104</v>
      </c>
      <c r="Y22" s="23" t="s">
        <v>105</v>
      </c>
      <c r="Z22" s="23" t="s">
        <v>106</v>
      </c>
      <c r="AA22" s="33">
        <v>5</v>
      </c>
      <c r="AB22" s="295" t="str">
        <f t="shared" si="2"/>
        <v>年間</v>
      </c>
      <c r="AC22" s="268" t="s">
        <v>14389</v>
      </c>
      <c r="AD22" s="26">
        <v>1</v>
      </c>
      <c r="AE22" s="26">
        <v>43000</v>
      </c>
      <c r="AF22" s="26">
        <f t="shared" si="3"/>
        <v>43000</v>
      </c>
      <c r="AG22" s="27">
        <v>40238</v>
      </c>
      <c r="AH22" s="28">
        <v>40269</v>
      </c>
      <c r="AI22" s="29" t="str">
        <f t="shared" si="0"/>
        <v>～</v>
      </c>
      <c r="AJ22" s="178">
        <f t="shared" si="1"/>
        <v>42094</v>
      </c>
      <c r="AK22" s="30" t="s">
        <v>116</v>
      </c>
      <c r="AL22" s="36" t="s">
        <v>125</v>
      </c>
      <c r="AM22" s="35">
        <v>40269</v>
      </c>
      <c r="AN22" s="408" t="str">
        <f>IF($AA22-data!$G$1=0,"　",IF(AK22=0,"　",VLOOKUP($AK22,data!$A$1:$H$264,8,FALSE)))</f>
        <v>消耗部品交換対象</v>
      </c>
      <c r="AO22" s="35">
        <v>40371</v>
      </c>
      <c r="AP22" s="170" t="s">
        <v>109</v>
      </c>
      <c r="AQ22" s="264">
        <f t="shared" si="4"/>
        <v>41334</v>
      </c>
    </row>
    <row r="23" spans="1:43" ht="24.75" customHeight="1" x14ac:dyDescent="0.15">
      <c r="A23" s="297">
        <v>20</v>
      </c>
      <c r="B23" s="23" t="s">
        <v>126</v>
      </c>
      <c r="C23" s="24" t="s">
        <v>14348</v>
      </c>
      <c r="D23" s="23" t="s">
        <v>29</v>
      </c>
      <c r="E23" s="23" t="s">
        <v>30</v>
      </c>
      <c r="F23" s="24" t="s">
        <v>13631</v>
      </c>
      <c r="G23" s="25" t="s">
        <v>101</v>
      </c>
      <c r="H23" s="23" t="s">
        <v>102</v>
      </c>
      <c r="I23" s="23" t="s">
        <v>11157</v>
      </c>
      <c r="J23" s="25" t="s">
        <v>103</v>
      </c>
      <c r="K23" s="25" t="s">
        <v>104</v>
      </c>
      <c r="L23" s="25"/>
      <c r="M23" s="23" t="s">
        <v>105</v>
      </c>
      <c r="N23" s="33" t="s">
        <v>106</v>
      </c>
      <c r="O23" s="25" t="s">
        <v>31</v>
      </c>
      <c r="P23" s="23" t="s">
        <v>32</v>
      </c>
      <c r="Q23" s="25" t="s">
        <v>33</v>
      </c>
      <c r="R23" s="25" t="s">
        <v>99</v>
      </c>
      <c r="S23" s="23" t="s">
        <v>35</v>
      </c>
      <c r="T23" s="23" t="s">
        <v>100</v>
      </c>
      <c r="U23" s="25" t="s">
        <v>101</v>
      </c>
      <c r="V23" s="23" t="s">
        <v>102</v>
      </c>
      <c r="W23" s="25" t="s">
        <v>103</v>
      </c>
      <c r="X23" s="25" t="s">
        <v>104</v>
      </c>
      <c r="Y23" s="23" t="s">
        <v>105</v>
      </c>
      <c r="Z23" s="23" t="s">
        <v>106</v>
      </c>
      <c r="AA23" s="33">
        <v>5</v>
      </c>
      <c r="AB23" s="295" t="str">
        <f t="shared" si="2"/>
        <v>年間</v>
      </c>
      <c r="AC23" s="268" t="s">
        <v>14389</v>
      </c>
      <c r="AD23" s="26">
        <v>1</v>
      </c>
      <c r="AE23" s="26">
        <v>43000</v>
      </c>
      <c r="AF23" s="26">
        <f t="shared" si="3"/>
        <v>43000</v>
      </c>
      <c r="AG23" s="27">
        <v>40238</v>
      </c>
      <c r="AH23" s="28">
        <v>40269</v>
      </c>
      <c r="AI23" s="29" t="str">
        <f t="shared" si="0"/>
        <v>～</v>
      </c>
      <c r="AJ23" s="178">
        <f t="shared" si="1"/>
        <v>42094</v>
      </c>
      <c r="AK23" s="30" t="s">
        <v>116</v>
      </c>
      <c r="AL23" s="36" t="s">
        <v>127</v>
      </c>
      <c r="AM23" s="35">
        <v>40269</v>
      </c>
      <c r="AN23" s="408" t="str">
        <f>IF($AA23-data!$G$1=0,"　",IF(AK23=0,"　",VLOOKUP($AK23,data!$A$1:$H$264,8,FALSE)))</f>
        <v>消耗部品交換対象</v>
      </c>
      <c r="AO23" s="35">
        <v>40371</v>
      </c>
      <c r="AP23" s="170" t="s">
        <v>109</v>
      </c>
      <c r="AQ23" s="264">
        <f t="shared" si="4"/>
        <v>41334</v>
      </c>
    </row>
    <row r="24" spans="1:43" ht="24.75" customHeight="1" x14ac:dyDescent="0.15">
      <c r="A24" s="297">
        <v>21</v>
      </c>
      <c r="B24" s="23" t="s">
        <v>128</v>
      </c>
      <c r="C24" s="24" t="s">
        <v>14348</v>
      </c>
      <c r="D24" s="23" t="s">
        <v>29</v>
      </c>
      <c r="E24" s="23" t="s">
        <v>30</v>
      </c>
      <c r="F24" s="24" t="s">
        <v>13631</v>
      </c>
      <c r="G24" s="25" t="s">
        <v>101</v>
      </c>
      <c r="H24" s="23" t="s">
        <v>102</v>
      </c>
      <c r="I24" s="23" t="s">
        <v>11157</v>
      </c>
      <c r="J24" s="25" t="s">
        <v>103</v>
      </c>
      <c r="K24" s="25" t="s">
        <v>104</v>
      </c>
      <c r="L24" s="25"/>
      <c r="M24" s="23" t="s">
        <v>105</v>
      </c>
      <c r="N24" s="33" t="s">
        <v>106</v>
      </c>
      <c r="O24" s="25" t="s">
        <v>31</v>
      </c>
      <c r="P24" s="23" t="s">
        <v>32</v>
      </c>
      <c r="Q24" s="25" t="s">
        <v>33</v>
      </c>
      <c r="R24" s="25" t="s">
        <v>99</v>
      </c>
      <c r="S24" s="23" t="s">
        <v>35</v>
      </c>
      <c r="T24" s="23" t="s">
        <v>100</v>
      </c>
      <c r="U24" s="25" t="s">
        <v>101</v>
      </c>
      <c r="V24" s="23" t="s">
        <v>102</v>
      </c>
      <c r="W24" s="25" t="s">
        <v>103</v>
      </c>
      <c r="X24" s="25" t="s">
        <v>104</v>
      </c>
      <c r="Y24" s="23" t="s">
        <v>105</v>
      </c>
      <c r="Z24" s="23" t="s">
        <v>106</v>
      </c>
      <c r="AA24" s="33">
        <v>5</v>
      </c>
      <c r="AB24" s="295" t="str">
        <f t="shared" si="2"/>
        <v>年間</v>
      </c>
      <c r="AC24" s="268" t="s">
        <v>14389</v>
      </c>
      <c r="AD24" s="26">
        <v>1</v>
      </c>
      <c r="AE24" s="26">
        <v>43000</v>
      </c>
      <c r="AF24" s="26">
        <f t="shared" si="3"/>
        <v>43000</v>
      </c>
      <c r="AG24" s="27">
        <v>40238</v>
      </c>
      <c r="AH24" s="28">
        <v>40269</v>
      </c>
      <c r="AI24" s="29" t="str">
        <f t="shared" si="0"/>
        <v>～</v>
      </c>
      <c r="AJ24" s="178">
        <f t="shared" si="1"/>
        <v>42094</v>
      </c>
      <c r="AK24" s="30" t="s">
        <v>116</v>
      </c>
      <c r="AL24" s="36" t="s">
        <v>129</v>
      </c>
      <c r="AM24" s="35">
        <v>40269</v>
      </c>
      <c r="AN24" s="408" t="str">
        <f>IF($AA24-data!$G$1=0,"　",IF(AK24=0,"　",VLOOKUP($AK24,data!$A$1:$H$264,8,FALSE)))</f>
        <v>消耗部品交換対象</v>
      </c>
      <c r="AO24" s="35">
        <v>40371</v>
      </c>
      <c r="AP24" s="170" t="s">
        <v>109</v>
      </c>
      <c r="AQ24" s="264">
        <f t="shared" si="4"/>
        <v>41334</v>
      </c>
    </row>
    <row r="25" spans="1:43" ht="24.75" customHeight="1" x14ac:dyDescent="0.15">
      <c r="A25" s="297">
        <v>22</v>
      </c>
      <c r="B25" s="23" t="s">
        <v>130</v>
      </c>
      <c r="C25" s="24" t="s">
        <v>14348</v>
      </c>
      <c r="D25" s="23" t="s">
        <v>29</v>
      </c>
      <c r="E25" s="23" t="s">
        <v>30</v>
      </c>
      <c r="F25" s="24" t="s">
        <v>13631</v>
      </c>
      <c r="G25" s="25" t="s">
        <v>101</v>
      </c>
      <c r="H25" s="23" t="s">
        <v>102</v>
      </c>
      <c r="I25" s="23" t="s">
        <v>11157</v>
      </c>
      <c r="J25" s="25" t="s">
        <v>103</v>
      </c>
      <c r="K25" s="25" t="s">
        <v>104</v>
      </c>
      <c r="L25" s="25"/>
      <c r="M25" s="23" t="s">
        <v>105</v>
      </c>
      <c r="N25" s="33" t="s">
        <v>106</v>
      </c>
      <c r="O25" s="25" t="s">
        <v>31</v>
      </c>
      <c r="P25" s="23" t="s">
        <v>32</v>
      </c>
      <c r="Q25" s="25" t="s">
        <v>33</v>
      </c>
      <c r="R25" s="25" t="s">
        <v>99</v>
      </c>
      <c r="S25" s="23" t="s">
        <v>35</v>
      </c>
      <c r="T25" s="23" t="s">
        <v>100</v>
      </c>
      <c r="U25" s="25" t="s">
        <v>101</v>
      </c>
      <c r="V25" s="23" t="s">
        <v>102</v>
      </c>
      <c r="W25" s="25" t="s">
        <v>103</v>
      </c>
      <c r="X25" s="25" t="s">
        <v>104</v>
      </c>
      <c r="Y25" s="23" t="s">
        <v>105</v>
      </c>
      <c r="Z25" s="23" t="s">
        <v>106</v>
      </c>
      <c r="AA25" s="33">
        <v>5</v>
      </c>
      <c r="AB25" s="295" t="str">
        <f t="shared" si="2"/>
        <v>年間</v>
      </c>
      <c r="AC25" s="268" t="s">
        <v>14389</v>
      </c>
      <c r="AD25" s="26">
        <v>1</v>
      </c>
      <c r="AE25" s="26">
        <v>43000</v>
      </c>
      <c r="AF25" s="26">
        <f t="shared" si="3"/>
        <v>43000</v>
      </c>
      <c r="AG25" s="27">
        <v>40238</v>
      </c>
      <c r="AH25" s="28">
        <v>40269</v>
      </c>
      <c r="AI25" s="29" t="str">
        <f t="shared" si="0"/>
        <v>～</v>
      </c>
      <c r="AJ25" s="178">
        <f t="shared" si="1"/>
        <v>42094</v>
      </c>
      <c r="AK25" s="30" t="s">
        <v>116</v>
      </c>
      <c r="AL25" s="36" t="s">
        <v>131</v>
      </c>
      <c r="AM25" s="35">
        <v>40269</v>
      </c>
      <c r="AN25" s="408" t="str">
        <f>IF($AA25-data!$G$1=0,"　",IF(AK25=0,"　",VLOOKUP($AK25,data!$A$1:$H$264,8,FALSE)))</f>
        <v>消耗部品交換対象</v>
      </c>
      <c r="AO25" s="35">
        <v>40371</v>
      </c>
      <c r="AP25" s="170" t="s">
        <v>109</v>
      </c>
      <c r="AQ25" s="264">
        <f t="shared" si="4"/>
        <v>41334</v>
      </c>
    </row>
    <row r="26" spans="1:43" ht="24.75" customHeight="1" x14ac:dyDescent="0.15">
      <c r="A26" s="297">
        <v>23</v>
      </c>
      <c r="B26" s="23" t="s">
        <v>132</v>
      </c>
      <c r="C26" s="24" t="s">
        <v>14348</v>
      </c>
      <c r="D26" s="23" t="s">
        <v>29</v>
      </c>
      <c r="E26" s="23" t="s">
        <v>30</v>
      </c>
      <c r="F26" s="24" t="s">
        <v>13631</v>
      </c>
      <c r="G26" s="25" t="s">
        <v>101</v>
      </c>
      <c r="H26" s="23" t="s">
        <v>102</v>
      </c>
      <c r="I26" s="23" t="s">
        <v>11157</v>
      </c>
      <c r="J26" s="25" t="s">
        <v>103</v>
      </c>
      <c r="K26" s="25" t="s">
        <v>104</v>
      </c>
      <c r="L26" s="25"/>
      <c r="M26" s="23" t="s">
        <v>105</v>
      </c>
      <c r="N26" s="33" t="s">
        <v>106</v>
      </c>
      <c r="O26" s="25" t="s">
        <v>31</v>
      </c>
      <c r="P26" s="23" t="s">
        <v>32</v>
      </c>
      <c r="Q26" s="25" t="s">
        <v>33</v>
      </c>
      <c r="R26" s="25" t="s">
        <v>99</v>
      </c>
      <c r="S26" s="23" t="s">
        <v>35</v>
      </c>
      <c r="T26" s="23" t="s">
        <v>100</v>
      </c>
      <c r="U26" s="25" t="s">
        <v>101</v>
      </c>
      <c r="V26" s="23" t="s">
        <v>102</v>
      </c>
      <c r="W26" s="25" t="s">
        <v>103</v>
      </c>
      <c r="X26" s="25" t="s">
        <v>104</v>
      </c>
      <c r="Y26" s="23" t="s">
        <v>105</v>
      </c>
      <c r="Z26" s="23" t="s">
        <v>106</v>
      </c>
      <c r="AA26" s="33">
        <v>5</v>
      </c>
      <c r="AB26" s="295" t="str">
        <f t="shared" si="2"/>
        <v>年間</v>
      </c>
      <c r="AC26" s="268" t="s">
        <v>14389</v>
      </c>
      <c r="AD26" s="26">
        <v>1</v>
      </c>
      <c r="AE26" s="26">
        <v>43000</v>
      </c>
      <c r="AF26" s="26">
        <f t="shared" si="3"/>
        <v>43000</v>
      </c>
      <c r="AG26" s="27">
        <v>40238</v>
      </c>
      <c r="AH26" s="28">
        <v>40269</v>
      </c>
      <c r="AI26" s="29" t="str">
        <f t="shared" si="0"/>
        <v>～</v>
      </c>
      <c r="AJ26" s="178">
        <f t="shared" si="1"/>
        <v>42094</v>
      </c>
      <c r="AK26" s="30" t="s">
        <v>116</v>
      </c>
      <c r="AL26" s="36" t="s">
        <v>133</v>
      </c>
      <c r="AM26" s="35">
        <v>40269</v>
      </c>
      <c r="AN26" s="408" t="str">
        <f>IF($AA26-data!$G$1=0,"　",IF(AK26=0,"　",VLOOKUP($AK26,data!$A$1:$H$264,8,FALSE)))</f>
        <v>消耗部品交換対象</v>
      </c>
      <c r="AO26" s="35">
        <v>40371</v>
      </c>
      <c r="AP26" s="170" t="s">
        <v>109</v>
      </c>
      <c r="AQ26" s="264">
        <f t="shared" si="4"/>
        <v>41334</v>
      </c>
    </row>
    <row r="27" spans="1:43" ht="24.75" customHeight="1" x14ac:dyDescent="0.15">
      <c r="A27" s="297">
        <v>24</v>
      </c>
      <c r="B27" s="23" t="s">
        <v>134</v>
      </c>
      <c r="C27" s="24" t="s">
        <v>14348</v>
      </c>
      <c r="D27" s="23" t="s">
        <v>29</v>
      </c>
      <c r="E27" s="23" t="s">
        <v>30</v>
      </c>
      <c r="F27" s="24" t="s">
        <v>13631</v>
      </c>
      <c r="G27" s="25" t="s">
        <v>101</v>
      </c>
      <c r="H27" s="23" t="s">
        <v>102</v>
      </c>
      <c r="I27" s="23" t="s">
        <v>11157</v>
      </c>
      <c r="J27" s="25" t="s">
        <v>103</v>
      </c>
      <c r="K27" s="25" t="s">
        <v>104</v>
      </c>
      <c r="L27" s="25"/>
      <c r="M27" s="23" t="s">
        <v>105</v>
      </c>
      <c r="N27" s="33" t="s">
        <v>106</v>
      </c>
      <c r="O27" s="25" t="s">
        <v>31</v>
      </c>
      <c r="P27" s="23" t="s">
        <v>32</v>
      </c>
      <c r="Q27" s="25" t="s">
        <v>33</v>
      </c>
      <c r="R27" s="25" t="s">
        <v>99</v>
      </c>
      <c r="S27" s="23" t="s">
        <v>35</v>
      </c>
      <c r="T27" s="23" t="s">
        <v>100</v>
      </c>
      <c r="U27" s="25" t="s">
        <v>101</v>
      </c>
      <c r="V27" s="23" t="s">
        <v>102</v>
      </c>
      <c r="W27" s="25" t="s">
        <v>103</v>
      </c>
      <c r="X27" s="25" t="s">
        <v>104</v>
      </c>
      <c r="Y27" s="23" t="s">
        <v>105</v>
      </c>
      <c r="Z27" s="23" t="s">
        <v>106</v>
      </c>
      <c r="AA27" s="33">
        <v>5</v>
      </c>
      <c r="AB27" s="295" t="str">
        <f t="shared" si="2"/>
        <v>年間</v>
      </c>
      <c r="AC27" s="268" t="s">
        <v>14389</v>
      </c>
      <c r="AD27" s="26">
        <v>1</v>
      </c>
      <c r="AE27" s="26">
        <v>43000</v>
      </c>
      <c r="AF27" s="26">
        <f t="shared" si="3"/>
        <v>43000</v>
      </c>
      <c r="AG27" s="27">
        <v>40238</v>
      </c>
      <c r="AH27" s="28">
        <v>40269</v>
      </c>
      <c r="AI27" s="29" t="str">
        <f t="shared" si="0"/>
        <v>～</v>
      </c>
      <c r="AJ27" s="178">
        <f t="shared" si="1"/>
        <v>42094</v>
      </c>
      <c r="AK27" s="30" t="s">
        <v>116</v>
      </c>
      <c r="AL27" s="36" t="s">
        <v>135</v>
      </c>
      <c r="AM27" s="35">
        <v>40269</v>
      </c>
      <c r="AN27" s="408" t="str">
        <f>IF($AA27-data!$G$1=0,"　",IF(AK27=0,"　",VLOOKUP($AK27,data!$A$1:$H$264,8,FALSE)))</f>
        <v>消耗部品交換対象</v>
      </c>
      <c r="AO27" s="35">
        <v>40371</v>
      </c>
      <c r="AP27" s="170" t="s">
        <v>109</v>
      </c>
      <c r="AQ27" s="264">
        <f t="shared" si="4"/>
        <v>41334</v>
      </c>
    </row>
    <row r="28" spans="1:43" ht="24.75" customHeight="1" x14ac:dyDescent="0.15">
      <c r="A28" s="297">
        <v>25</v>
      </c>
      <c r="B28" s="23" t="s">
        <v>136</v>
      </c>
      <c r="C28" s="24" t="s">
        <v>14348</v>
      </c>
      <c r="D28" s="23" t="s">
        <v>29</v>
      </c>
      <c r="E28" s="23" t="s">
        <v>30</v>
      </c>
      <c r="F28" s="24" t="s">
        <v>13631</v>
      </c>
      <c r="G28" s="25" t="s">
        <v>101</v>
      </c>
      <c r="H28" s="23" t="s">
        <v>102</v>
      </c>
      <c r="I28" s="23" t="s">
        <v>11157</v>
      </c>
      <c r="J28" s="25" t="s">
        <v>103</v>
      </c>
      <c r="K28" s="25" t="s">
        <v>104</v>
      </c>
      <c r="L28" s="25"/>
      <c r="M28" s="23" t="s">
        <v>105</v>
      </c>
      <c r="N28" s="33" t="s">
        <v>106</v>
      </c>
      <c r="O28" s="25" t="s">
        <v>31</v>
      </c>
      <c r="P28" s="23" t="s">
        <v>32</v>
      </c>
      <c r="Q28" s="25" t="s">
        <v>33</v>
      </c>
      <c r="R28" s="25" t="s">
        <v>99</v>
      </c>
      <c r="S28" s="23" t="s">
        <v>35</v>
      </c>
      <c r="T28" s="23" t="s">
        <v>100</v>
      </c>
      <c r="U28" s="25" t="s">
        <v>101</v>
      </c>
      <c r="V28" s="23" t="s">
        <v>102</v>
      </c>
      <c r="W28" s="25" t="s">
        <v>103</v>
      </c>
      <c r="X28" s="25" t="s">
        <v>104</v>
      </c>
      <c r="Y28" s="23" t="s">
        <v>105</v>
      </c>
      <c r="Z28" s="23" t="s">
        <v>106</v>
      </c>
      <c r="AA28" s="33">
        <v>5</v>
      </c>
      <c r="AB28" s="295" t="str">
        <f t="shared" si="2"/>
        <v>年間</v>
      </c>
      <c r="AC28" s="268" t="s">
        <v>14389</v>
      </c>
      <c r="AD28" s="26">
        <v>1</v>
      </c>
      <c r="AE28" s="26">
        <v>43000</v>
      </c>
      <c r="AF28" s="26">
        <f t="shared" si="3"/>
        <v>43000</v>
      </c>
      <c r="AG28" s="27">
        <v>40238</v>
      </c>
      <c r="AH28" s="28">
        <v>40269</v>
      </c>
      <c r="AI28" s="29" t="str">
        <f t="shared" si="0"/>
        <v>～</v>
      </c>
      <c r="AJ28" s="178">
        <f t="shared" si="1"/>
        <v>42094</v>
      </c>
      <c r="AK28" s="30" t="s">
        <v>116</v>
      </c>
      <c r="AL28" s="36" t="s">
        <v>137</v>
      </c>
      <c r="AM28" s="35">
        <v>40269</v>
      </c>
      <c r="AN28" s="408" t="str">
        <f>IF($AA28-data!$G$1=0,"　",IF(AK28=0,"　",VLOOKUP($AK28,data!$A$1:$H$264,8,FALSE)))</f>
        <v>消耗部品交換対象</v>
      </c>
      <c r="AO28" s="35">
        <v>40371</v>
      </c>
      <c r="AP28" s="170" t="s">
        <v>109</v>
      </c>
      <c r="AQ28" s="264">
        <f t="shared" si="4"/>
        <v>41334</v>
      </c>
    </row>
    <row r="29" spans="1:43" ht="24.75" customHeight="1" x14ac:dyDescent="0.15">
      <c r="A29" s="297">
        <v>26</v>
      </c>
      <c r="B29" s="23" t="s">
        <v>138</v>
      </c>
      <c r="C29" s="24" t="s">
        <v>14348</v>
      </c>
      <c r="D29" s="23" t="s">
        <v>29</v>
      </c>
      <c r="E29" s="23" t="s">
        <v>30</v>
      </c>
      <c r="F29" s="24" t="s">
        <v>13631</v>
      </c>
      <c r="G29" s="25" t="s">
        <v>101</v>
      </c>
      <c r="H29" s="23" t="s">
        <v>102</v>
      </c>
      <c r="I29" s="23" t="s">
        <v>11157</v>
      </c>
      <c r="J29" s="25" t="s">
        <v>103</v>
      </c>
      <c r="K29" s="25" t="s">
        <v>104</v>
      </c>
      <c r="L29" s="25"/>
      <c r="M29" s="23" t="s">
        <v>105</v>
      </c>
      <c r="N29" s="33" t="s">
        <v>106</v>
      </c>
      <c r="O29" s="25" t="s">
        <v>31</v>
      </c>
      <c r="P29" s="23" t="s">
        <v>32</v>
      </c>
      <c r="Q29" s="25" t="s">
        <v>33</v>
      </c>
      <c r="R29" s="25" t="s">
        <v>99</v>
      </c>
      <c r="S29" s="23" t="s">
        <v>35</v>
      </c>
      <c r="T29" s="23" t="s">
        <v>100</v>
      </c>
      <c r="U29" s="25" t="s">
        <v>101</v>
      </c>
      <c r="V29" s="23" t="s">
        <v>102</v>
      </c>
      <c r="W29" s="25" t="s">
        <v>103</v>
      </c>
      <c r="X29" s="25" t="s">
        <v>104</v>
      </c>
      <c r="Y29" s="23" t="s">
        <v>105</v>
      </c>
      <c r="Z29" s="23" t="s">
        <v>106</v>
      </c>
      <c r="AA29" s="33">
        <v>5</v>
      </c>
      <c r="AB29" s="295" t="str">
        <f t="shared" si="2"/>
        <v>年間</v>
      </c>
      <c r="AC29" s="268" t="s">
        <v>14389</v>
      </c>
      <c r="AD29" s="26">
        <v>1</v>
      </c>
      <c r="AE29" s="26">
        <v>43000</v>
      </c>
      <c r="AF29" s="26">
        <f t="shared" si="3"/>
        <v>43000</v>
      </c>
      <c r="AG29" s="27">
        <v>40238</v>
      </c>
      <c r="AH29" s="28">
        <v>40269</v>
      </c>
      <c r="AI29" s="29" t="str">
        <f t="shared" si="0"/>
        <v>～</v>
      </c>
      <c r="AJ29" s="178">
        <f t="shared" si="1"/>
        <v>42094</v>
      </c>
      <c r="AK29" s="30" t="s">
        <v>116</v>
      </c>
      <c r="AL29" s="36" t="s">
        <v>139</v>
      </c>
      <c r="AM29" s="35">
        <v>40269</v>
      </c>
      <c r="AN29" s="408" t="str">
        <f>IF($AA29-data!$G$1=0,"　",IF(AK29=0,"　",VLOOKUP($AK29,data!$A$1:$H$264,8,FALSE)))</f>
        <v>消耗部品交換対象</v>
      </c>
      <c r="AO29" s="35">
        <v>40371</v>
      </c>
      <c r="AP29" s="170" t="s">
        <v>109</v>
      </c>
      <c r="AQ29" s="264">
        <f t="shared" si="4"/>
        <v>41334</v>
      </c>
    </row>
    <row r="30" spans="1:43" ht="24.75" customHeight="1" x14ac:dyDescent="0.15">
      <c r="A30" s="297">
        <v>27</v>
      </c>
      <c r="B30" s="23" t="s">
        <v>140</v>
      </c>
      <c r="C30" s="24" t="s">
        <v>14348</v>
      </c>
      <c r="D30" s="23" t="s">
        <v>29</v>
      </c>
      <c r="E30" s="23" t="s">
        <v>30</v>
      </c>
      <c r="F30" s="24" t="s">
        <v>13631</v>
      </c>
      <c r="G30" s="25" t="s">
        <v>101</v>
      </c>
      <c r="H30" s="23" t="s">
        <v>102</v>
      </c>
      <c r="I30" s="23" t="s">
        <v>11157</v>
      </c>
      <c r="J30" s="25" t="s">
        <v>103</v>
      </c>
      <c r="K30" s="25" t="s">
        <v>104</v>
      </c>
      <c r="L30" s="25"/>
      <c r="M30" s="23" t="s">
        <v>105</v>
      </c>
      <c r="N30" s="33" t="s">
        <v>106</v>
      </c>
      <c r="O30" s="25" t="s">
        <v>31</v>
      </c>
      <c r="P30" s="23" t="s">
        <v>32</v>
      </c>
      <c r="Q30" s="25" t="s">
        <v>33</v>
      </c>
      <c r="R30" s="25" t="s">
        <v>99</v>
      </c>
      <c r="S30" s="23" t="s">
        <v>35</v>
      </c>
      <c r="T30" s="23" t="s">
        <v>100</v>
      </c>
      <c r="U30" s="25" t="s">
        <v>101</v>
      </c>
      <c r="V30" s="23" t="s">
        <v>102</v>
      </c>
      <c r="W30" s="25" t="s">
        <v>103</v>
      </c>
      <c r="X30" s="25" t="s">
        <v>104</v>
      </c>
      <c r="Y30" s="23" t="s">
        <v>105</v>
      </c>
      <c r="Z30" s="23" t="s">
        <v>106</v>
      </c>
      <c r="AA30" s="33">
        <v>5</v>
      </c>
      <c r="AB30" s="295" t="str">
        <f t="shared" si="2"/>
        <v>年間</v>
      </c>
      <c r="AC30" s="268" t="s">
        <v>14389</v>
      </c>
      <c r="AD30" s="26">
        <v>1</v>
      </c>
      <c r="AE30" s="26">
        <v>43000</v>
      </c>
      <c r="AF30" s="26">
        <f t="shared" si="3"/>
        <v>43000</v>
      </c>
      <c r="AG30" s="27">
        <v>40238</v>
      </c>
      <c r="AH30" s="28">
        <v>40269</v>
      </c>
      <c r="AI30" s="29" t="str">
        <f t="shared" si="0"/>
        <v>～</v>
      </c>
      <c r="AJ30" s="178">
        <f t="shared" si="1"/>
        <v>42094</v>
      </c>
      <c r="AK30" s="30" t="s">
        <v>116</v>
      </c>
      <c r="AL30" s="36" t="s">
        <v>141</v>
      </c>
      <c r="AM30" s="35">
        <v>40269</v>
      </c>
      <c r="AN30" s="408" t="str">
        <f>IF($AA30-data!$G$1=0,"　",IF(AK30=0,"　",VLOOKUP($AK30,data!$A$1:$H$264,8,FALSE)))</f>
        <v>消耗部品交換対象</v>
      </c>
      <c r="AO30" s="35">
        <v>40371</v>
      </c>
      <c r="AP30" s="170" t="s">
        <v>109</v>
      </c>
      <c r="AQ30" s="264">
        <f t="shared" si="4"/>
        <v>41334</v>
      </c>
    </row>
    <row r="31" spans="1:43" ht="24.75" customHeight="1" x14ac:dyDescent="0.15">
      <c r="A31" s="297">
        <v>28</v>
      </c>
      <c r="B31" s="23" t="s">
        <v>142</v>
      </c>
      <c r="C31" s="24" t="s">
        <v>14348</v>
      </c>
      <c r="D31" s="23" t="s">
        <v>29</v>
      </c>
      <c r="E31" s="23" t="s">
        <v>30</v>
      </c>
      <c r="F31" s="24" t="s">
        <v>13631</v>
      </c>
      <c r="G31" s="25" t="s">
        <v>101</v>
      </c>
      <c r="H31" s="23" t="s">
        <v>102</v>
      </c>
      <c r="I31" s="23" t="s">
        <v>11157</v>
      </c>
      <c r="J31" s="25" t="s">
        <v>103</v>
      </c>
      <c r="K31" s="25" t="s">
        <v>104</v>
      </c>
      <c r="L31" s="25"/>
      <c r="M31" s="23" t="s">
        <v>105</v>
      </c>
      <c r="N31" s="33" t="s">
        <v>106</v>
      </c>
      <c r="O31" s="25" t="s">
        <v>31</v>
      </c>
      <c r="P31" s="23" t="s">
        <v>32</v>
      </c>
      <c r="Q31" s="25" t="s">
        <v>33</v>
      </c>
      <c r="R31" s="25" t="s">
        <v>99</v>
      </c>
      <c r="S31" s="23" t="s">
        <v>35</v>
      </c>
      <c r="T31" s="23" t="s">
        <v>100</v>
      </c>
      <c r="U31" s="25" t="s">
        <v>101</v>
      </c>
      <c r="V31" s="23" t="s">
        <v>102</v>
      </c>
      <c r="W31" s="25" t="s">
        <v>103</v>
      </c>
      <c r="X31" s="25" t="s">
        <v>104</v>
      </c>
      <c r="Y31" s="23" t="s">
        <v>105</v>
      </c>
      <c r="Z31" s="23" t="s">
        <v>106</v>
      </c>
      <c r="AA31" s="33">
        <v>5</v>
      </c>
      <c r="AB31" s="295" t="str">
        <f t="shared" si="2"/>
        <v>年間</v>
      </c>
      <c r="AC31" s="268" t="s">
        <v>14389</v>
      </c>
      <c r="AD31" s="26">
        <v>1</v>
      </c>
      <c r="AE31" s="26">
        <v>43000</v>
      </c>
      <c r="AF31" s="26">
        <f t="shared" si="3"/>
        <v>43000</v>
      </c>
      <c r="AG31" s="27">
        <v>40238</v>
      </c>
      <c r="AH31" s="28">
        <v>40269</v>
      </c>
      <c r="AI31" s="29" t="str">
        <f t="shared" si="0"/>
        <v>～</v>
      </c>
      <c r="AJ31" s="178">
        <f t="shared" si="1"/>
        <v>42094</v>
      </c>
      <c r="AK31" s="30" t="s">
        <v>116</v>
      </c>
      <c r="AL31" s="36" t="s">
        <v>143</v>
      </c>
      <c r="AM31" s="35">
        <v>40269</v>
      </c>
      <c r="AN31" s="408" t="str">
        <f>IF($AA31-data!$G$1=0,"　",IF(AK31=0,"　",VLOOKUP($AK31,data!$A$1:$H$264,8,FALSE)))</f>
        <v>消耗部品交換対象</v>
      </c>
      <c r="AO31" s="35">
        <v>40371</v>
      </c>
      <c r="AP31" s="170" t="s">
        <v>109</v>
      </c>
      <c r="AQ31" s="264">
        <f t="shared" si="4"/>
        <v>41334</v>
      </c>
    </row>
    <row r="32" spans="1:43" ht="24.75" customHeight="1" x14ac:dyDescent="0.15">
      <c r="A32" s="297">
        <v>29</v>
      </c>
      <c r="B32" s="23" t="s">
        <v>144</v>
      </c>
      <c r="C32" s="24" t="s">
        <v>14348</v>
      </c>
      <c r="D32" s="23" t="s">
        <v>29</v>
      </c>
      <c r="E32" s="23" t="s">
        <v>30</v>
      </c>
      <c r="F32" s="24" t="s">
        <v>13631</v>
      </c>
      <c r="G32" s="25" t="s">
        <v>101</v>
      </c>
      <c r="H32" s="23" t="s">
        <v>102</v>
      </c>
      <c r="I32" s="23" t="s">
        <v>11157</v>
      </c>
      <c r="J32" s="25" t="s">
        <v>103</v>
      </c>
      <c r="K32" s="25" t="s">
        <v>104</v>
      </c>
      <c r="L32" s="25"/>
      <c r="M32" s="23" t="s">
        <v>105</v>
      </c>
      <c r="N32" s="33" t="s">
        <v>106</v>
      </c>
      <c r="O32" s="25" t="s">
        <v>31</v>
      </c>
      <c r="P32" s="23" t="s">
        <v>32</v>
      </c>
      <c r="Q32" s="25" t="s">
        <v>33</v>
      </c>
      <c r="R32" s="25" t="s">
        <v>99</v>
      </c>
      <c r="S32" s="23" t="s">
        <v>35</v>
      </c>
      <c r="T32" s="23" t="s">
        <v>100</v>
      </c>
      <c r="U32" s="25" t="s">
        <v>101</v>
      </c>
      <c r="V32" s="23" t="s">
        <v>102</v>
      </c>
      <c r="W32" s="25" t="s">
        <v>103</v>
      </c>
      <c r="X32" s="25" t="s">
        <v>104</v>
      </c>
      <c r="Y32" s="23" t="s">
        <v>105</v>
      </c>
      <c r="Z32" s="23" t="s">
        <v>106</v>
      </c>
      <c r="AA32" s="33">
        <v>5</v>
      </c>
      <c r="AB32" s="295" t="str">
        <f t="shared" si="2"/>
        <v>年間</v>
      </c>
      <c r="AC32" s="268" t="s">
        <v>14389</v>
      </c>
      <c r="AD32" s="26">
        <v>1</v>
      </c>
      <c r="AE32" s="26">
        <v>43000</v>
      </c>
      <c r="AF32" s="26">
        <f t="shared" si="3"/>
        <v>43000</v>
      </c>
      <c r="AG32" s="27">
        <v>40238</v>
      </c>
      <c r="AH32" s="28">
        <v>40269</v>
      </c>
      <c r="AI32" s="29" t="str">
        <f t="shared" si="0"/>
        <v>～</v>
      </c>
      <c r="AJ32" s="178">
        <f t="shared" si="1"/>
        <v>42094</v>
      </c>
      <c r="AK32" s="30" t="s">
        <v>116</v>
      </c>
      <c r="AL32" s="36" t="s">
        <v>145</v>
      </c>
      <c r="AM32" s="35">
        <v>40269</v>
      </c>
      <c r="AN32" s="408" t="str">
        <f>IF($AA32-data!$G$1=0,"　",IF(AK32=0,"　",VLOOKUP($AK32,data!$A$1:$H$264,8,FALSE)))</f>
        <v>消耗部品交換対象</v>
      </c>
      <c r="AO32" s="35">
        <v>40371</v>
      </c>
      <c r="AP32" s="170" t="s">
        <v>109</v>
      </c>
      <c r="AQ32" s="264">
        <f t="shared" si="4"/>
        <v>41334</v>
      </c>
    </row>
    <row r="33" spans="1:43" ht="24.75" customHeight="1" x14ac:dyDescent="0.15">
      <c r="A33" s="297">
        <v>30</v>
      </c>
      <c r="B33" s="23" t="s">
        <v>146</v>
      </c>
      <c r="C33" s="24" t="s">
        <v>14348</v>
      </c>
      <c r="D33" s="23" t="s">
        <v>29</v>
      </c>
      <c r="E33" s="23" t="s">
        <v>30</v>
      </c>
      <c r="F33" s="24" t="s">
        <v>13631</v>
      </c>
      <c r="G33" s="25" t="s">
        <v>101</v>
      </c>
      <c r="H33" s="23" t="s">
        <v>102</v>
      </c>
      <c r="I33" s="23" t="s">
        <v>11157</v>
      </c>
      <c r="J33" s="25" t="s">
        <v>103</v>
      </c>
      <c r="K33" s="25" t="s">
        <v>104</v>
      </c>
      <c r="L33" s="25"/>
      <c r="M33" s="23" t="s">
        <v>105</v>
      </c>
      <c r="N33" s="33" t="s">
        <v>106</v>
      </c>
      <c r="O33" s="25" t="s">
        <v>31</v>
      </c>
      <c r="P33" s="23" t="s">
        <v>32</v>
      </c>
      <c r="Q33" s="25" t="s">
        <v>33</v>
      </c>
      <c r="R33" s="25" t="s">
        <v>99</v>
      </c>
      <c r="S33" s="23" t="s">
        <v>35</v>
      </c>
      <c r="T33" s="23" t="s">
        <v>100</v>
      </c>
      <c r="U33" s="25" t="s">
        <v>101</v>
      </c>
      <c r="V33" s="23" t="s">
        <v>102</v>
      </c>
      <c r="W33" s="25" t="s">
        <v>103</v>
      </c>
      <c r="X33" s="25" t="s">
        <v>104</v>
      </c>
      <c r="Y33" s="23" t="s">
        <v>105</v>
      </c>
      <c r="Z33" s="23" t="s">
        <v>106</v>
      </c>
      <c r="AA33" s="33">
        <v>5</v>
      </c>
      <c r="AB33" s="295" t="str">
        <f t="shared" si="2"/>
        <v>年間</v>
      </c>
      <c r="AC33" s="268" t="s">
        <v>14389</v>
      </c>
      <c r="AD33" s="26">
        <v>1</v>
      </c>
      <c r="AE33" s="26">
        <v>43000</v>
      </c>
      <c r="AF33" s="26">
        <f t="shared" si="3"/>
        <v>43000</v>
      </c>
      <c r="AG33" s="27">
        <v>40238</v>
      </c>
      <c r="AH33" s="28">
        <v>40269</v>
      </c>
      <c r="AI33" s="29" t="str">
        <f t="shared" si="0"/>
        <v>～</v>
      </c>
      <c r="AJ33" s="178">
        <f t="shared" si="1"/>
        <v>42094</v>
      </c>
      <c r="AK33" s="30" t="s">
        <v>116</v>
      </c>
      <c r="AL33" s="36" t="s">
        <v>147</v>
      </c>
      <c r="AM33" s="35">
        <v>40269</v>
      </c>
      <c r="AN33" s="408" t="str">
        <f>IF($AA33-data!$G$1=0,"　",IF(AK33=0,"　",VLOOKUP($AK33,data!$A$1:$H$264,8,FALSE)))</f>
        <v>消耗部品交換対象</v>
      </c>
      <c r="AO33" s="35">
        <v>40371</v>
      </c>
      <c r="AP33" s="170" t="s">
        <v>109</v>
      </c>
      <c r="AQ33" s="264">
        <f t="shared" si="4"/>
        <v>41334</v>
      </c>
    </row>
    <row r="34" spans="1:43" ht="24.75" customHeight="1" x14ac:dyDescent="0.15">
      <c r="A34" s="297">
        <v>31</v>
      </c>
      <c r="B34" s="23" t="s">
        <v>148</v>
      </c>
      <c r="C34" s="24" t="s">
        <v>14348</v>
      </c>
      <c r="D34" s="23" t="s">
        <v>29</v>
      </c>
      <c r="E34" s="23" t="s">
        <v>30</v>
      </c>
      <c r="F34" s="24" t="s">
        <v>13631</v>
      </c>
      <c r="G34" s="25" t="s">
        <v>101</v>
      </c>
      <c r="H34" s="23" t="s">
        <v>102</v>
      </c>
      <c r="I34" s="23" t="s">
        <v>11157</v>
      </c>
      <c r="J34" s="25" t="s">
        <v>103</v>
      </c>
      <c r="K34" s="25" t="s">
        <v>104</v>
      </c>
      <c r="L34" s="25"/>
      <c r="M34" s="23" t="s">
        <v>105</v>
      </c>
      <c r="N34" s="33" t="s">
        <v>106</v>
      </c>
      <c r="O34" s="25" t="s">
        <v>31</v>
      </c>
      <c r="P34" s="23" t="s">
        <v>32</v>
      </c>
      <c r="Q34" s="25" t="s">
        <v>33</v>
      </c>
      <c r="R34" s="25" t="s">
        <v>99</v>
      </c>
      <c r="S34" s="23" t="s">
        <v>35</v>
      </c>
      <c r="T34" s="23" t="s">
        <v>100</v>
      </c>
      <c r="U34" s="25" t="s">
        <v>101</v>
      </c>
      <c r="V34" s="23" t="s">
        <v>102</v>
      </c>
      <c r="W34" s="25" t="s">
        <v>103</v>
      </c>
      <c r="X34" s="25" t="s">
        <v>104</v>
      </c>
      <c r="Y34" s="23" t="s">
        <v>105</v>
      </c>
      <c r="Z34" s="23" t="s">
        <v>106</v>
      </c>
      <c r="AA34" s="33">
        <v>5</v>
      </c>
      <c r="AB34" s="295" t="str">
        <f t="shared" si="2"/>
        <v>年間</v>
      </c>
      <c r="AC34" s="268" t="s">
        <v>14389</v>
      </c>
      <c r="AD34" s="26">
        <v>1</v>
      </c>
      <c r="AE34" s="26">
        <v>43000</v>
      </c>
      <c r="AF34" s="26">
        <f t="shared" si="3"/>
        <v>43000</v>
      </c>
      <c r="AG34" s="27">
        <v>40238</v>
      </c>
      <c r="AH34" s="28">
        <v>40269</v>
      </c>
      <c r="AI34" s="29" t="str">
        <f t="shared" si="0"/>
        <v>～</v>
      </c>
      <c r="AJ34" s="178">
        <f t="shared" si="1"/>
        <v>42094</v>
      </c>
      <c r="AK34" s="30" t="s">
        <v>116</v>
      </c>
      <c r="AL34" s="36" t="s">
        <v>149</v>
      </c>
      <c r="AM34" s="35">
        <v>40269</v>
      </c>
      <c r="AN34" s="408" t="str">
        <f>IF($AA34-data!$G$1=0,"　",IF(AK34=0,"　",VLOOKUP($AK34,data!$A$1:$H$264,8,FALSE)))</f>
        <v>消耗部品交換対象</v>
      </c>
      <c r="AO34" s="35">
        <v>40371</v>
      </c>
      <c r="AP34" s="170" t="s">
        <v>109</v>
      </c>
      <c r="AQ34" s="264">
        <f t="shared" si="4"/>
        <v>41334</v>
      </c>
    </row>
    <row r="35" spans="1:43" ht="24.75" customHeight="1" x14ac:dyDescent="0.15">
      <c r="A35" s="297">
        <v>32</v>
      </c>
      <c r="B35" s="23" t="s">
        <v>150</v>
      </c>
      <c r="C35" s="24" t="s">
        <v>14348</v>
      </c>
      <c r="D35" s="23" t="s">
        <v>29</v>
      </c>
      <c r="E35" s="23" t="s">
        <v>30</v>
      </c>
      <c r="F35" s="24" t="s">
        <v>13631</v>
      </c>
      <c r="G35" s="25" t="s">
        <v>101</v>
      </c>
      <c r="H35" s="23" t="s">
        <v>102</v>
      </c>
      <c r="I35" s="23" t="s">
        <v>11157</v>
      </c>
      <c r="J35" s="25" t="s">
        <v>103</v>
      </c>
      <c r="K35" s="25" t="s">
        <v>104</v>
      </c>
      <c r="L35" s="25"/>
      <c r="M35" s="23" t="s">
        <v>105</v>
      </c>
      <c r="N35" s="33" t="s">
        <v>106</v>
      </c>
      <c r="O35" s="25" t="s">
        <v>31</v>
      </c>
      <c r="P35" s="23" t="s">
        <v>32</v>
      </c>
      <c r="Q35" s="25" t="s">
        <v>33</v>
      </c>
      <c r="R35" s="25" t="s">
        <v>99</v>
      </c>
      <c r="S35" s="23" t="s">
        <v>35</v>
      </c>
      <c r="T35" s="23" t="s">
        <v>100</v>
      </c>
      <c r="U35" s="25" t="s">
        <v>101</v>
      </c>
      <c r="V35" s="23" t="s">
        <v>102</v>
      </c>
      <c r="W35" s="25" t="s">
        <v>103</v>
      </c>
      <c r="X35" s="25" t="s">
        <v>104</v>
      </c>
      <c r="Y35" s="23" t="s">
        <v>105</v>
      </c>
      <c r="Z35" s="23" t="s">
        <v>106</v>
      </c>
      <c r="AA35" s="33">
        <v>5</v>
      </c>
      <c r="AB35" s="295" t="str">
        <f t="shared" si="2"/>
        <v>年間</v>
      </c>
      <c r="AC35" s="268" t="s">
        <v>14389</v>
      </c>
      <c r="AD35" s="26">
        <v>1</v>
      </c>
      <c r="AE35" s="26">
        <v>43000</v>
      </c>
      <c r="AF35" s="26">
        <f t="shared" si="3"/>
        <v>43000</v>
      </c>
      <c r="AG35" s="27">
        <v>40238</v>
      </c>
      <c r="AH35" s="28">
        <v>40269</v>
      </c>
      <c r="AI35" s="29" t="str">
        <f t="shared" si="0"/>
        <v>～</v>
      </c>
      <c r="AJ35" s="178">
        <f t="shared" si="1"/>
        <v>42094</v>
      </c>
      <c r="AK35" s="30" t="s">
        <v>116</v>
      </c>
      <c r="AL35" s="36" t="s">
        <v>133</v>
      </c>
      <c r="AM35" s="35">
        <v>40269</v>
      </c>
      <c r="AN35" s="408" t="str">
        <f>IF($AA35-data!$G$1=0,"　",IF(AK35=0,"　",VLOOKUP($AK35,data!$A$1:$H$264,8,FALSE)))</f>
        <v>消耗部品交換対象</v>
      </c>
      <c r="AO35" s="35">
        <v>40371</v>
      </c>
      <c r="AP35" s="170" t="s">
        <v>109</v>
      </c>
      <c r="AQ35" s="264">
        <f t="shared" si="4"/>
        <v>41334</v>
      </c>
    </row>
    <row r="36" spans="1:43" ht="24.75" customHeight="1" x14ac:dyDescent="0.15">
      <c r="A36" s="297">
        <v>33</v>
      </c>
      <c r="B36" s="23" t="s">
        <v>151</v>
      </c>
      <c r="C36" s="24" t="s">
        <v>14348</v>
      </c>
      <c r="D36" s="23" t="s">
        <v>29</v>
      </c>
      <c r="E36" s="23" t="s">
        <v>30</v>
      </c>
      <c r="F36" s="24" t="s">
        <v>13631</v>
      </c>
      <c r="G36" s="25" t="s">
        <v>101</v>
      </c>
      <c r="H36" s="23" t="s">
        <v>102</v>
      </c>
      <c r="I36" s="23" t="s">
        <v>11157</v>
      </c>
      <c r="J36" s="25" t="s">
        <v>103</v>
      </c>
      <c r="K36" s="25" t="s">
        <v>104</v>
      </c>
      <c r="L36" s="25"/>
      <c r="M36" s="23" t="s">
        <v>105</v>
      </c>
      <c r="N36" s="33" t="s">
        <v>106</v>
      </c>
      <c r="O36" s="25" t="s">
        <v>31</v>
      </c>
      <c r="P36" s="23" t="s">
        <v>32</v>
      </c>
      <c r="Q36" s="25" t="s">
        <v>33</v>
      </c>
      <c r="R36" s="25" t="s">
        <v>99</v>
      </c>
      <c r="S36" s="23" t="s">
        <v>35</v>
      </c>
      <c r="T36" s="23" t="s">
        <v>100</v>
      </c>
      <c r="U36" s="25" t="s">
        <v>101</v>
      </c>
      <c r="V36" s="23" t="s">
        <v>102</v>
      </c>
      <c r="W36" s="25" t="s">
        <v>103</v>
      </c>
      <c r="X36" s="25" t="s">
        <v>104</v>
      </c>
      <c r="Y36" s="23" t="s">
        <v>105</v>
      </c>
      <c r="Z36" s="23" t="s">
        <v>106</v>
      </c>
      <c r="AA36" s="33">
        <v>5</v>
      </c>
      <c r="AB36" s="295" t="str">
        <f t="shared" si="2"/>
        <v>年間</v>
      </c>
      <c r="AC36" s="268" t="s">
        <v>14389</v>
      </c>
      <c r="AD36" s="26">
        <v>1</v>
      </c>
      <c r="AE36" s="26">
        <v>43000</v>
      </c>
      <c r="AF36" s="26">
        <f t="shared" si="3"/>
        <v>43000</v>
      </c>
      <c r="AG36" s="27">
        <v>40238</v>
      </c>
      <c r="AH36" s="28">
        <v>40269</v>
      </c>
      <c r="AI36" s="29" t="str">
        <f t="shared" si="0"/>
        <v>～</v>
      </c>
      <c r="AJ36" s="178">
        <f t="shared" si="1"/>
        <v>42094</v>
      </c>
      <c r="AK36" s="30" t="s">
        <v>116</v>
      </c>
      <c r="AL36" s="36" t="s">
        <v>135</v>
      </c>
      <c r="AM36" s="35">
        <v>40269</v>
      </c>
      <c r="AN36" s="408" t="str">
        <f>IF($AA36-data!$G$1=0,"　",IF(AK36=0,"　",VLOOKUP($AK36,data!$A$1:$H$264,8,FALSE)))</f>
        <v>消耗部品交換対象</v>
      </c>
      <c r="AO36" s="35">
        <v>40371</v>
      </c>
      <c r="AP36" s="170" t="s">
        <v>109</v>
      </c>
      <c r="AQ36" s="264">
        <f t="shared" si="4"/>
        <v>41334</v>
      </c>
    </row>
    <row r="37" spans="1:43" ht="24.75" customHeight="1" x14ac:dyDescent="0.15">
      <c r="A37" s="297">
        <v>34</v>
      </c>
      <c r="B37" s="23" t="s">
        <v>152</v>
      </c>
      <c r="C37" s="24" t="s">
        <v>14348</v>
      </c>
      <c r="D37" s="23" t="s">
        <v>29</v>
      </c>
      <c r="E37" s="23" t="s">
        <v>30</v>
      </c>
      <c r="F37" s="24" t="s">
        <v>13631</v>
      </c>
      <c r="G37" s="25" t="s">
        <v>101</v>
      </c>
      <c r="H37" s="23" t="s">
        <v>102</v>
      </c>
      <c r="I37" s="23" t="s">
        <v>11157</v>
      </c>
      <c r="J37" s="25" t="s">
        <v>103</v>
      </c>
      <c r="K37" s="25" t="s">
        <v>104</v>
      </c>
      <c r="L37" s="25"/>
      <c r="M37" s="23" t="s">
        <v>105</v>
      </c>
      <c r="N37" s="33" t="s">
        <v>106</v>
      </c>
      <c r="O37" s="25" t="s">
        <v>31</v>
      </c>
      <c r="P37" s="23" t="s">
        <v>32</v>
      </c>
      <c r="Q37" s="25" t="s">
        <v>33</v>
      </c>
      <c r="R37" s="25" t="s">
        <v>99</v>
      </c>
      <c r="S37" s="23" t="s">
        <v>35</v>
      </c>
      <c r="T37" s="23" t="s">
        <v>100</v>
      </c>
      <c r="U37" s="25" t="s">
        <v>101</v>
      </c>
      <c r="V37" s="23" t="s">
        <v>102</v>
      </c>
      <c r="W37" s="25" t="s">
        <v>103</v>
      </c>
      <c r="X37" s="25" t="s">
        <v>104</v>
      </c>
      <c r="Y37" s="23" t="s">
        <v>105</v>
      </c>
      <c r="Z37" s="23" t="s">
        <v>106</v>
      </c>
      <c r="AA37" s="33">
        <v>5</v>
      </c>
      <c r="AB37" s="295" t="str">
        <f t="shared" si="2"/>
        <v>年間</v>
      </c>
      <c r="AC37" s="268" t="s">
        <v>14389</v>
      </c>
      <c r="AD37" s="26">
        <v>1</v>
      </c>
      <c r="AE37" s="26">
        <v>43000</v>
      </c>
      <c r="AF37" s="26">
        <f t="shared" si="3"/>
        <v>43000</v>
      </c>
      <c r="AG37" s="27">
        <v>40238</v>
      </c>
      <c r="AH37" s="28">
        <v>40269</v>
      </c>
      <c r="AI37" s="29" t="str">
        <f t="shared" si="0"/>
        <v>～</v>
      </c>
      <c r="AJ37" s="178">
        <f t="shared" si="1"/>
        <v>42094</v>
      </c>
      <c r="AK37" s="30" t="s">
        <v>116</v>
      </c>
      <c r="AL37" s="36" t="s">
        <v>137</v>
      </c>
      <c r="AM37" s="35">
        <v>40269</v>
      </c>
      <c r="AN37" s="408" t="str">
        <f>IF($AA37-data!$G$1=0,"　",IF(AK37=0,"　",VLOOKUP($AK37,data!$A$1:$H$264,8,FALSE)))</f>
        <v>消耗部品交換対象</v>
      </c>
      <c r="AO37" s="35">
        <v>40371</v>
      </c>
      <c r="AP37" s="170" t="s">
        <v>109</v>
      </c>
      <c r="AQ37" s="264">
        <f t="shared" si="4"/>
        <v>41334</v>
      </c>
    </row>
    <row r="38" spans="1:43" ht="24.75" customHeight="1" x14ac:dyDescent="0.15">
      <c r="A38" s="297">
        <v>35</v>
      </c>
      <c r="B38" s="23" t="s">
        <v>153</v>
      </c>
      <c r="C38" s="24" t="s">
        <v>14348</v>
      </c>
      <c r="D38" s="23" t="s">
        <v>29</v>
      </c>
      <c r="E38" s="23" t="s">
        <v>30</v>
      </c>
      <c r="F38" s="24" t="s">
        <v>13631</v>
      </c>
      <c r="G38" s="25" t="s">
        <v>101</v>
      </c>
      <c r="H38" s="23" t="s">
        <v>102</v>
      </c>
      <c r="I38" s="23" t="s">
        <v>11157</v>
      </c>
      <c r="J38" s="25" t="s">
        <v>103</v>
      </c>
      <c r="K38" s="25" t="s">
        <v>104</v>
      </c>
      <c r="L38" s="25"/>
      <c r="M38" s="23" t="s">
        <v>105</v>
      </c>
      <c r="N38" s="33" t="s">
        <v>106</v>
      </c>
      <c r="O38" s="25" t="s">
        <v>31</v>
      </c>
      <c r="P38" s="23" t="s">
        <v>32</v>
      </c>
      <c r="Q38" s="25" t="s">
        <v>33</v>
      </c>
      <c r="R38" s="25" t="s">
        <v>99</v>
      </c>
      <c r="S38" s="23" t="s">
        <v>35</v>
      </c>
      <c r="T38" s="23" t="s">
        <v>100</v>
      </c>
      <c r="U38" s="25" t="s">
        <v>101</v>
      </c>
      <c r="V38" s="23" t="s">
        <v>102</v>
      </c>
      <c r="W38" s="25" t="s">
        <v>103</v>
      </c>
      <c r="X38" s="25" t="s">
        <v>104</v>
      </c>
      <c r="Y38" s="23" t="s">
        <v>105</v>
      </c>
      <c r="Z38" s="23" t="s">
        <v>106</v>
      </c>
      <c r="AA38" s="33">
        <v>5</v>
      </c>
      <c r="AB38" s="295" t="str">
        <f t="shared" si="2"/>
        <v>年間</v>
      </c>
      <c r="AC38" s="268" t="s">
        <v>14389</v>
      </c>
      <c r="AD38" s="26">
        <v>1</v>
      </c>
      <c r="AE38" s="26">
        <v>43000</v>
      </c>
      <c r="AF38" s="26">
        <f t="shared" si="3"/>
        <v>43000</v>
      </c>
      <c r="AG38" s="27">
        <v>40238</v>
      </c>
      <c r="AH38" s="28">
        <v>40269</v>
      </c>
      <c r="AI38" s="29" t="str">
        <f t="shared" si="0"/>
        <v>～</v>
      </c>
      <c r="AJ38" s="178">
        <f t="shared" si="1"/>
        <v>42094</v>
      </c>
      <c r="AK38" s="30" t="s">
        <v>116</v>
      </c>
      <c r="AL38" s="36" t="s">
        <v>139</v>
      </c>
      <c r="AM38" s="35">
        <v>40269</v>
      </c>
      <c r="AN38" s="408" t="str">
        <f>IF($AA38-data!$G$1=0,"　",IF(AK38=0,"　",VLOOKUP($AK38,data!$A$1:$H$264,8,FALSE)))</f>
        <v>消耗部品交換対象</v>
      </c>
      <c r="AO38" s="35">
        <v>40371</v>
      </c>
      <c r="AP38" s="170" t="s">
        <v>109</v>
      </c>
      <c r="AQ38" s="264">
        <f t="shared" si="4"/>
        <v>41334</v>
      </c>
    </row>
    <row r="39" spans="1:43" ht="24.75" customHeight="1" x14ac:dyDescent="0.15">
      <c r="A39" s="297">
        <v>36</v>
      </c>
      <c r="B39" s="23" t="s">
        <v>154</v>
      </c>
      <c r="C39" s="24" t="s">
        <v>14348</v>
      </c>
      <c r="D39" s="23" t="s">
        <v>29</v>
      </c>
      <c r="E39" s="23" t="s">
        <v>30</v>
      </c>
      <c r="F39" s="24" t="s">
        <v>13631</v>
      </c>
      <c r="G39" s="25" t="s">
        <v>101</v>
      </c>
      <c r="H39" s="23" t="s">
        <v>102</v>
      </c>
      <c r="I39" s="23" t="s">
        <v>11157</v>
      </c>
      <c r="J39" s="25" t="s">
        <v>103</v>
      </c>
      <c r="K39" s="25" t="s">
        <v>104</v>
      </c>
      <c r="L39" s="25"/>
      <c r="M39" s="23" t="s">
        <v>105</v>
      </c>
      <c r="N39" s="33" t="s">
        <v>106</v>
      </c>
      <c r="O39" s="25" t="s">
        <v>31</v>
      </c>
      <c r="P39" s="23" t="s">
        <v>32</v>
      </c>
      <c r="Q39" s="25" t="s">
        <v>33</v>
      </c>
      <c r="R39" s="25" t="s">
        <v>99</v>
      </c>
      <c r="S39" s="23" t="s">
        <v>35</v>
      </c>
      <c r="T39" s="23" t="s">
        <v>100</v>
      </c>
      <c r="U39" s="25" t="s">
        <v>101</v>
      </c>
      <c r="V39" s="23" t="s">
        <v>102</v>
      </c>
      <c r="W39" s="25" t="s">
        <v>103</v>
      </c>
      <c r="X39" s="25" t="s">
        <v>104</v>
      </c>
      <c r="Y39" s="23" t="s">
        <v>105</v>
      </c>
      <c r="Z39" s="23" t="s">
        <v>106</v>
      </c>
      <c r="AA39" s="33">
        <v>5</v>
      </c>
      <c r="AB39" s="295" t="str">
        <f t="shared" si="2"/>
        <v>年間</v>
      </c>
      <c r="AC39" s="268" t="s">
        <v>14389</v>
      </c>
      <c r="AD39" s="26">
        <v>1</v>
      </c>
      <c r="AE39" s="26">
        <v>43000</v>
      </c>
      <c r="AF39" s="26">
        <f t="shared" si="3"/>
        <v>43000</v>
      </c>
      <c r="AG39" s="27">
        <v>40238</v>
      </c>
      <c r="AH39" s="28">
        <v>40269</v>
      </c>
      <c r="AI39" s="29" t="str">
        <f t="shared" si="0"/>
        <v>～</v>
      </c>
      <c r="AJ39" s="178">
        <f t="shared" si="1"/>
        <v>42094</v>
      </c>
      <c r="AK39" s="30" t="s">
        <v>116</v>
      </c>
      <c r="AL39" s="36" t="s">
        <v>141</v>
      </c>
      <c r="AM39" s="35">
        <v>40269</v>
      </c>
      <c r="AN39" s="408" t="str">
        <f>IF($AA39-data!$G$1=0,"　",IF(AK39=0,"　",VLOOKUP($AK39,data!$A$1:$H$264,8,FALSE)))</f>
        <v>消耗部品交換対象</v>
      </c>
      <c r="AO39" s="35">
        <v>40371</v>
      </c>
      <c r="AP39" s="170" t="s">
        <v>109</v>
      </c>
      <c r="AQ39" s="264">
        <f t="shared" si="4"/>
        <v>41334</v>
      </c>
    </row>
    <row r="40" spans="1:43" ht="24.75" customHeight="1" x14ac:dyDescent="0.15">
      <c r="A40" s="297">
        <v>37</v>
      </c>
      <c r="B40" s="23" t="s">
        <v>155</v>
      </c>
      <c r="C40" s="24" t="s">
        <v>14348</v>
      </c>
      <c r="D40" s="23" t="s">
        <v>29</v>
      </c>
      <c r="E40" s="23" t="s">
        <v>30</v>
      </c>
      <c r="F40" s="24" t="s">
        <v>13631</v>
      </c>
      <c r="G40" s="25" t="s">
        <v>101</v>
      </c>
      <c r="H40" s="23" t="s">
        <v>102</v>
      </c>
      <c r="I40" s="23" t="s">
        <v>11157</v>
      </c>
      <c r="J40" s="25" t="s">
        <v>103</v>
      </c>
      <c r="K40" s="25" t="s">
        <v>104</v>
      </c>
      <c r="L40" s="25"/>
      <c r="M40" s="23" t="s">
        <v>105</v>
      </c>
      <c r="N40" s="33" t="s">
        <v>106</v>
      </c>
      <c r="O40" s="25" t="s">
        <v>31</v>
      </c>
      <c r="P40" s="23" t="s">
        <v>32</v>
      </c>
      <c r="Q40" s="25" t="s">
        <v>33</v>
      </c>
      <c r="R40" s="25" t="s">
        <v>99</v>
      </c>
      <c r="S40" s="23" t="s">
        <v>35</v>
      </c>
      <c r="T40" s="23" t="s">
        <v>100</v>
      </c>
      <c r="U40" s="25" t="s">
        <v>101</v>
      </c>
      <c r="V40" s="23" t="s">
        <v>102</v>
      </c>
      <c r="W40" s="25" t="s">
        <v>103</v>
      </c>
      <c r="X40" s="25" t="s">
        <v>104</v>
      </c>
      <c r="Y40" s="23" t="s">
        <v>105</v>
      </c>
      <c r="Z40" s="23" t="s">
        <v>106</v>
      </c>
      <c r="AA40" s="33">
        <v>5</v>
      </c>
      <c r="AB40" s="295" t="str">
        <f t="shared" si="2"/>
        <v>年間</v>
      </c>
      <c r="AC40" s="268" t="s">
        <v>14389</v>
      </c>
      <c r="AD40" s="26">
        <v>1</v>
      </c>
      <c r="AE40" s="26">
        <v>43000</v>
      </c>
      <c r="AF40" s="26">
        <f t="shared" si="3"/>
        <v>43000</v>
      </c>
      <c r="AG40" s="27">
        <v>40238</v>
      </c>
      <c r="AH40" s="28">
        <v>40269</v>
      </c>
      <c r="AI40" s="29" t="str">
        <f t="shared" si="0"/>
        <v>～</v>
      </c>
      <c r="AJ40" s="178">
        <f t="shared" si="1"/>
        <v>42094</v>
      </c>
      <c r="AK40" s="30" t="s">
        <v>116</v>
      </c>
      <c r="AL40" s="36" t="s">
        <v>143</v>
      </c>
      <c r="AM40" s="35">
        <v>40269</v>
      </c>
      <c r="AN40" s="408" t="str">
        <f>IF($AA40-data!$G$1=0,"　",IF(AK40=0,"　",VLOOKUP($AK40,data!$A$1:$H$264,8,FALSE)))</f>
        <v>消耗部品交換対象</v>
      </c>
      <c r="AO40" s="35">
        <v>40371</v>
      </c>
      <c r="AP40" s="170" t="s">
        <v>109</v>
      </c>
      <c r="AQ40" s="264">
        <f t="shared" si="4"/>
        <v>41334</v>
      </c>
    </row>
    <row r="41" spans="1:43" ht="24.75" customHeight="1" x14ac:dyDescent="0.15">
      <c r="A41" s="297">
        <v>38</v>
      </c>
      <c r="B41" s="23" t="s">
        <v>156</v>
      </c>
      <c r="C41" s="24" t="s">
        <v>14348</v>
      </c>
      <c r="D41" s="23" t="s">
        <v>29</v>
      </c>
      <c r="E41" s="23" t="s">
        <v>30</v>
      </c>
      <c r="F41" s="24" t="s">
        <v>13631</v>
      </c>
      <c r="G41" s="25" t="s">
        <v>101</v>
      </c>
      <c r="H41" s="23" t="s">
        <v>102</v>
      </c>
      <c r="I41" s="23" t="s">
        <v>11157</v>
      </c>
      <c r="J41" s="25" t="s">
        <v>103</v>
      </c>
      <c r="K41" s="25" t="s">
        <v>104</v>
      </c>
      <c r="L41" s="25"/>
      <c r="M41" s="23" t="s">
        <v>105</v>
      </c>
      <c r="N41" s="33" t="s">
        <v>106</v>
      </c>
      <c r="O41" s="25" t="s">
        <v>31</v>
      </c>
      <c r="P41" s="23" t="s">
        <v>32</v>
      </c>
      <c r="Q41" s="25" t="s">
        <v>33</v>
      </c>
      <c r="R41" s="25" t="s">
        <v>99</v>
      </c>
      <c r="S41" s="23" t="s">
        <v>35</v>
      </c>
      <c r="T41" s="23" t="s">
        <v>100</v>
      </c>
      <c r="U41" s="25" t="s">
        <v>101</v>
      </c>
      <c r="V41" s="23" t="s">
        <v>102</v>
      </c>
      <c r="W41" s="25" t="s">
        <v>103</v>
      </c>
      <c r="X41" s="25" t="s">
        <v>104</v>
      </c>
      <c r="Y41" s="23" t="s">
        <v>105</v>
      </c>
      <c r="Z41" s="23" t="s">
        <v>106</v>
      </c>
      <c r="AA41" s="33">
        <v>5</v>
      </c>
      <c r="AB41" s="295" t="str">
        <f t="shared" si="2"/>
        <v>年間</v>
      </c>
      <c r="AC41" s="268" t="s">
        <v>14389</v>
      </c>
      <c r="AD41" s="26">
        <v>1</v>
      </c>
      <c r="AE41" s="26">
        <v>43000</v>
      </c>
      <c r="AF41" s="26">
        <f t="shared" si="3"/>
        <v>43000</v>
      </c>
      <c r="AG41" s="27">
        <v>40238</v>
      </c>
      <c r="AH41" s="28">
        <v>40269</v>
      </c>
      <c r="AI41" s="29" t="str">
        <f t="shared" si="0"/>
        <v>～</v>
      </c>
      <c r="AJ41" s="178">
        <f t="shared" si="1"/>
        <v>42094</v>
      </c>
      <c r="AK41" s="30" t="s">
        <v>116</v>
      </c>
      <c r="AL41" s="36" t="s">
        <v>145</v>
      </c>
      <c r="AM41" s="35">
        <v>40269</v>
      </c>
      <c r="AN41" s="408" t="str">
        <f>IF($AA41-data!$G$1=0,"　",IF(AK41=0,"　",VLOOKUP($AK41,data!$A$1:$H$264,8,FALSE)))</f>
        <v>消耗部品交換対象</v>
      </c>
      <c r="AO41" s="35">
        <v>40371</v>
      </c>
      <c r="AP41" s="170" t="s">
        <v>109</v>
      </c>
      <c r="AQ41" s="264">
        <f t="shared" si="4"/>
        <v>41334</v>
      </c>
    </row>
    <row r="42" spans="1:43" ht="24.75" customHeight="1" x14ac:dyDescent="0.15">
      <c r="A42" s="297">
        <v>39</v>
      </c>
      <c r="B42" s="23" t="s">
        <v>157</v>
      </c>
      <c r="C42" s="24" t="s">
        <v>14348</v>
      </c>
      <c r="D42" s="23" t="s">
        <v>29</v>
      </c>
      <c r="E42" s="23" t="s">
        <v>30</v>
      </c>
      <c r="F42" s="24" t="s">
        <v>13631</v>
      </c>
      <c r="G42" s="25" t="s">
        <v>101</v>
      </c>
      <c r="H42" s="23" t="s">
        <v>102</v>
      </c>
      <c r="I42" s="23" t="s">
        <v>11157</v>
      </c>
      <c r="J42" s="25" t="s">
        <v>103</v>
      </c>
      <c r="K42" s="25" t="s">
        <v>104</v>
      </c>
      <c r="L42" s="25"/>
      <c r="M42" s="23" t="s">
        <v>105</v>
      </c>
      <c r="N42" s="33" t="s">
        <v>106</v>
      </c>
      <c r="O42" s="25" t="s">
        <v>31</v>
      </c>
      <c r="P42" s="23" t="s">
        <v>32</v>
      </c>
      <c r="Q42" s="25" t="s">
        <v>33</v>
      </c>
      <c r="R42" s="25" t="s">
        <v>99</v>
      </c>
      <c r="S42" s="23" t="s">
        <v>35</v>
      </c>
      <c r="T42" s="23" t="s">
        <v>100</v>
      </c>
      <c r="U42" s="25" t="s">
        <v>101</v>
      </c>
      <c r="V42" s="23" t="s">
        <v>102</v>
      </c>
      <c r="W42" s="25" t="s">
        <v>103</v>
      </c>
      <c r="X42" s="25" t="s">
        <v>104</v>
      </c>
      <c r="Y42" s="23" t="s">
        <v>105</v>
      </c>
      <c r="Z42" s="23" t="s">
        <v>106</v>
      </c>
      <c r="AA42" s="33">
        <v>5</v>
      </c>
      <c r="AB42" s="295" t="str">
        <f t="shared" si="2"/>
        <v>年間</v>
      </c>
      <c r="AC42" s="268" t="s">
        <v>14389</v>
      </c>
      <c r="AD42" s="26">
        <v>1</v>
      </c>
      <c r="AE42" s="26">
        <v>43000</v>
      </c>
      <c r="AF42" s="26">
        <f t="shared" si="3"/>
        <v>43000</v>
      </c>
      <c r="AG42" s="27">
        <v>40238</v>
      </c>
      <c r="AH42" s="28">
        <v>40269</v>
      </c>
      <c r="AI42" s="29" t="str">
        <f t="shared" si="0"/>
        <v>～</v>
      </c>
      <c r="AJ42" s="178">
        <f t="shared" si="1"/>
        <v>42094</v>
      </c>
      <c r="AK42" s="30" t="s">
        <v>116</v>
      </c>
      <c r="AL42" s="36" t="s">
        <v>147</v>
      </c>
      <c r="AM42" s="35">
        <v>40269</v>
      </c>
      <c r="AN42" s="408" t="str">
        <f>IF($AA42-data!$G$1=0,"　",IF(AK42=0,"　",VLOOKUP($AK42,data!$A$1:$H$264,8,FALSE)))</f>
        <v>消耗部品交換対象</v>
      </c>
      <c r="AO42" s="35">
        <v>40371</v>
      </c>
      <c r="AP42" s="170" t="s">
        <v>109</v>
      </c>
      <c r="AQ42" s="264">
        <f t="shared" si="4"/>
        <v>41334</v>
      </c>
    </row>
    <row r="43" spans="1:43" ht="24.75" customHeight="1" x14ac:dyDescent="0.15">
      <c r="A43" s="297">
        <v>40</v>
      </c>
      <c r="B43" s="23" t="s">
        <v>158</v>
      </c>
      <c r="C43" s="24" t="s">
        <v>14348</v>
      </c>
      <c r="D43" s="23" t="s">
        <v>29</v>
      </c>
      <c r="E43" s="23" t="s">
        <v>30</v>
      </c>
      <c r="F43" s="24" t="s">
        <v>13631</v>
      </c>
      <c r="G43" s="25" t="s">
        <v>101</v>
      </c>
      <c r="H43" s="23" t="s">
        <v>102</v>
      </c>
      <c r="I43" s="23" t="s">
        <v>11157</v>
      </c>
      <c r="J43" s="25" t="s">
        <v>103</v>
      </c>
      <c r="K43" s="25" t="s">
        <v>104</v>
      </c>
      <c r="L43" s="25"/>
      <c r="M43" s="23" t="s">
        <v>105</v>
      </c>
      <c r="N43" s="33" t="s">
        <v>106</v>
      </c>
      <c r="O43" s="25" t="s">
        <v>31</v>
      </c>
      <c r="P43" s="23" t="s">
        <v>32</v>
      </c>
      <c r="Q43" s="25" t="s">
        <v>33</v>
      </c>
      <c r="R43" s="25" t="s">
        <v>99</v>
      </c>
      <c r="S43" s="23" t="s">
        <v>35</v>
      </c>
      <c r="T43" s="23" t="s">
        <v>100</v>
      </c>
      <c r="U43" s="25" t="s">
        <v>101</v>
      </c>
      <c r="V43" s="23" t="s">
        <v>102</v>
      </c>
      <c r="W43" s="25" t="s">
        <v>103</v>
      </c>
      <c r="X43" s="25" t="s">
        <v>104</v>
      </c>
      <c r="Y43" s="23" t="s">
        <v>105</v>
      </c>
      <c r="Z43" s="23" t="s">
        <v>106</v>
      </c>
      <c r="AA43" s="33">
        <v>5</v>
      </c>
      <c r="AB43" s="295" t="str">
        <f t="shared" si="2"/>
        <v>年間</v>
      </c>
      <c r="AC43" s="268" t="s">
        <v>14389</v>
      </c>
      <c r="AD43" s="26">
        <v>1</v>
      </c>
      <c r="AE43" s="26">
        <v>43000</v>
      </c>
      <c r="AF43" s="26">
        <f t="shared" si="3"/>
        <v>43000</v>
      </c>
      <c r="AG43" s="27">
        <v>40238</v>
      </c>
      <c r="AH43" s="28">
        <v>40269</v>
      </c>
      <c r="AI43" s="29" t="str">
        <f t="shared" si="0"/>
        <v>～</v>
      </c>
      <c r="AJ43" s="178">
        <f t="shared" si="1"/>
        <v>42094</v>
      </c>
      <c r="AK43" s="30" t="s">
        <v>116</v>
      </c>
      <c r="AL43" s="36" t="s">
        <v>149</v>
      </c>
      <c r="AM43" s="35">
        <v>40269</v>
      </c>
      <c r="AN43" s="408" t="str">
        <f>IF($AA43-data!$G$1=0,"　",IF(AK43=0,"　",VLOOKUP($AK43,data!$A$1:$H$264,8,FALSE)))</f>
        <v>消耗部品交換対象</v>
      </c>
      <c r="AO43" s="35">
        <v>40371</v>
      </c>
      <c r="AP43" s="170" t="s">
        <v>109</v>
      </c>
      <c r="AQ43" s="264">
        <f t="shared" si="4"/>
        <v>41334</v>
      </c>
    </row>
    <row r="44" spans="1:43" ht="24.75" customHeight="1" x14ac:dyDescent="0.15">
      <c r="A44" s="297">
        <v>41</v>
      </c>
      <c r="B44" s="23" t="s">
        <v>159</v>
      </c>
      <c r="C44" s="24" t="s">
        <v>14348</v>
      </c>
      <c r="D44" s="23" t="s">
        <v>29</v>
      </c>
      <c r="E44" s="23" t="s">
        <v>30</v>
      </c>
      <c r="F44" s="24" t="s">
        <v>13631</v>
      </c>
      <c r="G44" s="25" t="s">
        <v>101</v>
      </c>
      <c r="H44" s="23" t="s">
        <v>102</v>
      </c>
      <c r="I44" s="23" t="s">
        <v>11157</v>
      </c>
      <c r="J44" s="25" t="s">
        <v>103</v>
      </c>
      <c r="K44" s="25" t="s">
        <v>104</v>
      </c>
      <c r="L44" s="25"/>
      <c r="M44" s="23" t="s">
        <v>105</v>
      </c>
      <c r="N44" s="33" t="s">
        <v>106</v>
      </c>
      <c r="O44" s="25" t="s">
        <v>31</v>
      </c>
      <c r="P44" s="23" t="s">
        <v>32</v>
      </c>
      <c r="Q44" s="25" t="s">
        <v>33</v>
      </c>
      <c r="R44" s="25" t="s">
        <v>99</v>
      </c>
      <c r="S44" s="23" t="s">
        <v>35</v>
      </c>
      <c r="T44" s="23" t="s">
        <v>100</v>
      </c>
      <c r="U44" s="25" t="s">
        <v>101</v>
      </c>
      <c r="V44" s="23" t="s">
        <v>102</v>
      </c>
      <c r="W44" s="25" t="s">
        <v>103</v>
      </c>
      <c r="X44" s="25" t="s">
        <v>104</v>
      </c>
      <c r="Y44" s="23" t="s">
        <v>105</v>
      </c>
      <c r="Z44" s="23" t="s">
        <v>106</v>
      </c>
      <c r="AA44" s="33">
        <v>5</v>
      </c>
      <c r="AB44" s="295" t="str">
        <f t="shared" si="2"/>
        <v>年間</v>
      </c>
      <c r="AC44" s="268" t="s">
        <v>14389</v>
      </c>
      <c r="AD44" s="26">
        <v>1</v>
      </c>
      <c r="AE44" s="26">
        <v>36000</v>
      </c>
      <c r="AF44" s="26">
        <f t="shared" si="3"/>
        <v>36000</v>
      </c>
      <c r="AG44" s="27">
        <v>40238</v>
      </c>
      <c r="AH44" s="28">
        <v>40269</v>
      </c>
      <c r="AI44" s="29" t="str">
        <f t="shared" si="0"/>
        <v>～</v>
      </c>
      <c r="AJ44" s="178">
        <f t="shared" si="1"/>
        <v>42094</v>
      </c>
      <c r="AK44" s="31" t="s">
        <v>160</v>
      </c>
      <c r="AL44" s="36" t="s">
        <v>161</v>
      </c>
      <c r="AM44" s="35">
        <v>40269</v>
      </c>
      <c r="AN44" s="408">
        <f>IF($AA44-data!$G$1=0,"　",IF(AK44=0,"　",VLOOKUP($AK44,data!$A$1:$H$264,8,FALSE)))</f>
        <v>0</v>
      </c>
      <c r="AO44" s="35">
        <v>40371</v>
      </c>
      <c r="AP44" s="170" t="s">
        <v>109</v>
      </c>
      <c r="AQ44" s="264" t="str">
        <f t="shared" si="4"/>
        <v/>
      </c>
    </row>
    <row r="45" spans="1:43" ht="24.75" customHeight="1" x14ac:dyDescent="0.15">
      <c r="A45" s="297">
        <v>42</v>
      </c>
      <c r="B45" s="23" t="s">
        <v>162</v>
      </c>
      <c r="C45" s="24" t="s">
        <v>14348</v>
      </c>
      <c r="D45" s="23" t="s">
        <v>29</v>
      </c>
      <c r="E45" s="23" t="s">
        <v>30</v>
      </c>
      <c r="F45" s="24" t="s">
        <v>13631</v>
      </c>
      <c r="G45" s="25" t="s">
        <v>101</v>
      </c>
      <c r="H45" s="23" t="s">
        <v>102</v>
      </c>
      <c r="I45" s="23" t="s">
        <v>11157</v>
      </c>
      <c r="J45" s="25" t="s">
        <v>103</v>
      </c>
      <c r="K45" s="25" t="s">
        <v>104</v>
      </c>
      <c r="L45" s="25"/>
      <c r="M45" s="23" t="s">
        <v>105</v>
      </c>
      <c r="N45" s="33" t="s">
        <v>106</v>
      </c>
      <c r="O45" s="25" t="s">
        <v>31</v>
      </c>
      <c r="P45" s="23" t="s">
        <v>32</v>
      </c>
      <c r="Q45" s="25" t="s">
        <v>33</v>
      </c>
      <c r="R45" s="25" t="s">
        <v>99</v>
      </c>
      <c r="S45" s="23" t="s">
        <v>35</v>
      </c>
      <c r="T45" s="23" t="s">
        <v>100</v>
      </c>
      <c r="U45" s="25" t="s">
        <v>101</v>
      </c>
      <c r="V45" s="23" t="s">
        <v>102</v>
      </c>
      <c r="W45" s="25" t="s">
        <v>103</v>
      </c>
      <c r="X45" s="25" t="s">
        <v>104</v>
      </c>
      <c r="Y45" s="23" t="s">
        <v>105</v>
      </c>
      <c r="Z45" s="23" t="s">
        <v>106</v>
      </c>
      <c r="AA45" s="33">
        <v>5</v>
      </c>
      <c r="AB45" s="295" t="str">
        <f t="shared" si="2"/>
        <v>年間</v>
      </c>
      <c r="AC45" s="268" t="s">
        <v>14389</v>
      </c>
      <c r="AD45" s="26">
        <v>1</v>
      </c>
      <c r="AE45" s="26">
        <v>36000</v>
      </c>
      <c r="AF45" s="26">
        <f t="shared" si="3"/>
        <v>36000</v>
      </c>
      <c r="AG45" s="27">
        <v>40238</v>
      </c>
      <c r="AH45" s="28">
        <v>40269</v>
      </c>
      <c r="AI45" s="29" t="str">
        <f t="shared" si="0"/>
        <v>～</v>
      </c>
      <c r="AJ45" s="178">
        <f t="shared" si="1"/>
        <v>42094</v>
      </c>
      <c r="AK45" s="31" t="s">
        <v>160</v>
      </c>
      <c r="AL45" s="36" t="s">
        <v>163</v>
      </c>
      <c r="AM45" s="35">
        <v>40269</v>
      </c>
      <c r="AN45" s="408">
        <f>IF($AA45-data!$G$1=0,"　",IF(AK45=0,"　",VLOOKUP($AK45,data!$A$1:$H$264,8,FALSE)))</f>
        <v>0</v>
      </c>
      <c r="AO45" s="35">
        <v>40371</v>
      </c>
      <c r="AP45" s="170" t="s">
        <v>109</v>
      </c>
      <c r="AQ45" s="264" t="str">
        <f t="shared" si="4"/>
        <v/>
      </c>
    </row>
    <row r="46" spans="1:43" ht="24.75" customHeight="1" x14ac:dyDescent="0.15">
      <c r="A46" s="297">
        <v>43</v>
      </c>
      <c r="B46" s="23" t="s">
        <v>164</v>
      </c>
      <c r="C46" s="24" t="s">
        <v>14348</v>
      </c>
      <c r="D46" s="23" t="s">
        <v>29</v>
      </c>
      <c r="E46" s="23" t="s">
        <v>30</v>
      </c>
      <c r="F46" s="24" t="s">
        <v>13631</v>
      </c>
      <c r="G46" s="25" t="s">
        <v>101</v>
      </c>
      <c r="H46" s="23" t="s">
        <v>102</v>
      </c>
      <c r="I46" s="23" t="s">
        <v>11157</v>
      </c>
      <c r="J46" s="25" t="s">
        <v>103</v>
      </c>
      <c r="K46" s="25" t="s">
        <v>104</v>
      </c>
      <c r="L46" s="25"/>
      <c r="M46" s="23" t="s">
        <v>105</v>
      </c>
      <c r="N46" s="33" t="s">
        <v>106</v>
      </c>
      <c r="O46" s="25" t="s">
        <v>31</v>
      </c>
      <c r="P46" s="23" t="s">
        <v>32</v>
      </c>
      <c r="Q46" s="25" t="s">
        <v>33</v>
      </c>
      <c r="R46" s="25" t="s">
        <v>99</v>
      </c>
      <c r="S46" s="23" t="s">
        <v>35</v>
      </c>
      <c r="T46" s="23" t="s">
        <v>100</v>
      </c>
      <c r="U46" s="25" t="s">
        <v>101</v>
      </c>
      <c r="V46" s="23" t="s">
        <v>102</v>
      </c>
      <c r="W46" s="25" t="s">
        <v>103</v>
      </c>
      <c r="X46" s="25" t="s">
        <v>104</v>
      </c>
      <c r="Y46" s="23" t="s">
        <v>105</v>
      </c>
      <c r="Z46" s="23" t="s">
        <v>106</v>
      </c>
      <c r="AA46" s="33">
        <v>5</v>
      </c>
      <c r="AB46" s="295" t="str">
        <f t="shared" si="2"/>
        <v>年間</v>
      </c>
      <c r="AC46" s="268" t="s">
        <v>14389</v>
      </c>
      <c r="AD46" s="26">
        <v>1</v>
      </c>
      <c r="AE46" s="26">
        <v>36000</v>
      </c>
      <c r="AF46" s="26">
        <f t="shared" si="3"/>
        <v>36000</v>
      </c>
      <c r="AG46" s="27">
        <v>40238</v>
      </c>
      <c r="AH46" s="28">
        <v>40269</v>
      </c>
      <c r="AI46" s="29" t="str">
        <f t="shared" si="0"/>
        <v>～</v>
      </c>
      <c r="AJ46" s="178">
        <f t="shared" si="1"/>
        <v>42094</v>
      </c>
      <c r="AK46" s="31" t="s">
        <v>160</v>
      </c>
      <c r="AL46" s="36" t="s">
        <v>165</v>
      </c>
      <c r="AM46" s="35">
        <v>40269</v>
      </c>
      <c r="AN46" s="408">
        <f>IF($AA46-data!$G$1=0,"　",IF(AK46=0,"　",VLOOKUP($AK46,data!$A$1:$H$264,8,FALSE)))</f>
        <v>0</v>
      </c>
      <c r="AO46" s="35">
        <v>40371</v>
      </c>
      <c r="AP46" s="170" t="s">
        <v>109</v>
      </c>
      <c r="AQ46" s="264" t="str">
        <f t="shared" si="4"/>
        <v/>
      </c>
    </row>
    <row r="47" spans="1:43" ht="24.75" customHeight="1" x14ac:dyDescent="0.15">
      <c r="A47" s="297">
        <v>44</v>
      </c>
      <c r="B47" s="23" t="s">
        <v>166</v>
      </c>
      <c r="C47" s="24" t="s">
        <v>14348</v>
      </c>
      <c r="D47" s="23" t="s">
        <v>29</v>
      </c>
      <c r="E47" s="23" t="s">
        <v>30</v>
      </c>
      <c r="F47" s="24" t="s">
        <v>13631</v>
      </c>
      <c r="G47" s="25" t="s">
        <v>101</v>
      </c>
      <c r="H47" s="23" t="s">
        <v>102</v>
      </c>
      <c r="I47" s="23" t="s">
        <v>11157</v>
      </c>
      <c r="J47" s="25" t="s">
        <v>103</v>
      </c>
      <c r="K47" s="25" t="s">
        <v>104</v>
      </c>
      <c r="L47" s="25"/>
      <c r="M47" s="23" t="s">
        <v>105</v>
      </c>
      <c r="N47" s="33" t="s">
        <v>106</v>
      </c>
      <c r="O47" s="25" t="s">
        <v>31</v>
      </c>
      <c r="P47" s="23" t="s">
        <v>32</v>
      </c>
      <c r="Q47" s="25" t="s">
        <v>33</v>
      </c>
      <c r="R47" s="25" t="s">
        <v>99</v>
      </c>
      <c r="S47" s="23" t="s">
        <v>35</v>
      </c>
      <c r="T47" s="23" t="s">
        <v>100</v>
      </c>
      <c r="U47" s="25" t="s">
        <v>101</v>
      </c>
      <c r="V47" s="23" t="s">
        <v>102</v>
      </c>
      <c r="W47" s="25" t="s">
        <v>103</v>
      </c>
      <c r="X47" s="25" t="s">
        <v>104</v>
      </c>
      <c r="Y47" s="23" t="s">
        <v>105</v>
      </c>
      <c r="Z47" s="23" t="s">
        <v>106</v>
      </c>
      <c r="AA47" s="33">
        <v>5</v>
      </c>
      <c r="AB47" s="295" t="str">
        <f t="shared" si="2"/>
        <v>年間</v>
      </c>
      <c r="AC47" s="268" t="s">
        <v>14389</v>
      </c>
      <c r="AD47" s="26">
        <v>1</v>
      </c>
      <c r="AE47" s="26">
        <v>36000</v>
      </c>
      <c r="AF47" s="26">
        <f t="shared" si="3"/>
        <v>36000</v>
      </c>
      <c r="AG47" s="27">
        <v>40238</v>
      </c>
      <c r="AH47" s="28">
        <v>40269</v>
      </c>
      <c r="AI47" s="29" t="str">
        <f t="shared" si="0"/>
        <v>～</v>
      </c>
      <c r="AJ47" s="178">
        <f t="shared" si="1"/>
        <v>42094</v>
      </c>
      <c r="AK47" s="31" t="s">
        <v>160</v>
      </c>
      <c r="AL47" s="36" t="s">
        <v>167</v>
      </c>
      <c r="AM47" s="35">
        <v>40269</v>
      </c>
      <c r="AN47" s="408">
        <f>IF($AA47-data!$G$1=0,"　",IF(AK47=0,"　",VLOOKUP($AK47,data!$A$1:$H$264,8,FALSE)))</f>
        <v>0</v>
      </c>
      <c r="AO47" s="35">
        <v>40371</v>
      </c>
      <c r="AP47" s="170" t="s">
        <v>109</v>
      </c>
      <c r="AQ47" s="264" t="str">
        <f t="shared" si="4"/>
        <v/>
      </c>
    </row>
    <row r="48" spans="1:43" ht="24.75" customHeight="1" x14ac:dyDescent="0.15">
      <c r="A48" s="297">
        <v>45</v>
      </c>
      <c r="B48" s="23" t="s">
        <v>168</v>
      </c>
      <c r="C48" s="24" t="s">
        <v>14348</v>
      </c>
      <c r="D48" s="23" t="s">
        <v>29</v>
      </c>
      <c r="E48" s="23" t="s">
        <v>30</v>
      </c>
      <c r="F48" s="24" t="s">
        <v>13631</v>
      </c>
      <c r="G48" s="25" t="s">
        <v>101</v>
      </c>
      <c r="H48" s="23" t="s">
        <v>102</v>
      </c>
      <c r="I48" s="23" t="s">
        <v>11157</v>
      </c>
      <c r="J48" s="25" t="s">
        <v>103</v>
      </c>
      <c r="K48" s="25" t="s">
        <v>104</v>
      </c>
      <c r="L48" s="25"/>
      <c r="M48" s="23" t="s">
        <v>105</v>
      </c>
      <c r="N48" s="33" t="s">
        <v>106</v>
      </c>
      <c r="O48" s="25" t="s">
        <v>31</v>
      </c>
      <c r="P48" s="23" t="s">
        <v>32</v>
      </c>
      <c r="Q48" s="25" t="s">
        <v>33</v>
      </c>
      <c r="R48" s="25" t="s">
        <v>99</v>
      </c>
      <c r="S48" s="23" t="s">
        <v>35</v>
      </c>
      <c r="T48" s="23" t="s">
        <v>100</v>
      </c>
      <c r="U48" s="25" t="s">
        <v>101</v>
      </c>
      <c r="V48" s="23" t="s">
        <v>102</v>
      </c>
      <c r="W48" s="25" t="s">
        <v>103</v>
      </c>
      <c r="X48" s="25" t="s">
        <v>104</v>
      </c>
      <c r="Y48" s="23" t="s">
        <v>105</v>
      </c>
      <c r="Z48" s="23" t="s">
        <v>106</v>
      </c>
      <c r="AA48" s="33">
        <v>5</v>
      </c>
      <c r="AB48" s="295" t="str">
        <f t="shared" si="2"/>
        <v>年間</v>
      </c>
      <c r="AC48" s="268" t="s">
        <v>14389</v>
      </c>
      <c r="AD48" s="26">
        <v>1</v>
      </c>
      <c r="AE48" s="26">
        <v>36000</v>
      </c>
      <c r="AF48" s="26">
        <f t="shared" si="3"/>
        <v>36000</v>
      </c>
      <c r="AG48" s="27">
        <v>40238</v>
      </c>
      <c r="AH48" s="28">
        <v>40269</v>
      </c>
      <c r="AI48" s="29" t="str">
        <f t="shared" si="0"/>
        <v>～</v>
      </c>
      <c r="AJ48" s="178">
        <f t="shared" si="1"/>
        <v>42094</v>
      </c>
      <c r="AK48" s="31" t="s">
        <v>160</v>
      </c>
      <c r="AL48" s="36" t="s">
        <v>169</v>
      </c>
      <c r="AM48" s="35">
        <v>40269</v>
      </c>
      <c r="AN48" s="408">
        <f>IF($AA48-data!$G$1=0,"　",IF(AK48=0,"　",VLOOKUP($AK48,data!$A$1:$H$264,8,FALSE)))</f>
        <v>0</v>
      </c>
      <c r="AO48" s="35">
        <v>40371</v>
      </c>
      <c r="AP48" s="170" t="s">
        <v>109</v>
      </c>
      <c r="AQ48" s="264" t="str">
        <f t="shared" si="4"/>
        <v/>
      </c>
    </row>
    <row r="49" spans="1:43" ht="24.75" customHeight="1" x14ac:dyDescent="0.15">
      <c r="A49" s="297">
        <v>46</v>
      </c>
      <c r="B49" s="23" t="s">
        <v>170</v>
      </c>
      <c r="C49" s="24" t="s">
        <v>14348</v>
      </c>
      <c r="D49" s="23" t="s">
        <v>29</v>
      </c>
      <c r="E49" s="23" t="s">
        <v>30</v>
      </c>
      <c r="F49" s="24" t="s">
        <v>13631</v>
      </c>
      <c r="G49" s="25" t="s">
        <v>101</v>
      </c>
      <c r="H49" s="23" t="s">
        <v>102</v>
      </c>
      <c r="I49" s="23" t="s">
        <v>11157</v>
      </c>
      <c r="J49" s="25" t="s">
        <v>103</v>
      </c>
      <c r="K49" s="25" t="s">
        <v>104</v>
      </c>
      <c r="L49" s="25"/>
      <c r="M49" s="23" t="s">
        <v>105</v>
      </c>
      <c r="N49" s="33" t="s">
        <v>106</v>
      </c>
      <c r="O49" s="25" t="s">
        <v>31</v>
      </c>
      <c r="P49" s="23" t="s">
        <v>32</v>
      </c>
      <c r="Q49" s="25" t="s">
        <v>33</v>
      </c>
      <c r="R49" s="25" t="s">
        <v>99</v>
      </c>
      <c r="S49" s="23" t="s">
        <v>35</v>
      </c>
      <c r="T49" s="23" t="s">
        <v>100</v>
      </c>
      <c r="U49" s="25" t="s">
        <v>101</v>
      </c>
      <c r="V49" s="23" t="s">
        <v>102</v>
      </c>
      <c r="W49" s="25" t="s">
        <v>103</v>
      </c>
      <c r="X49" s="25" t="s">
        <v>104</v>
      </c>
      <c r="Y49" s="23" t="s">
        <v>105</v>
      </c>
      <c r="Z49" s="23" t="s">
        <v>106</v>
      </c>
      <c r="AA49" s="33">
        <v>5</v>
      </c>
      <c r="AB49" s="295" t="str">
        <f t="shared" si="2"/>
        <v>年間</v>
      </c>
      <c r="AC49" s="268" t="s">
        <v>14389</v>
      </c>
      <c r="AD49" s="26">
        <v>1</v>
      </c>
      <c r="AE49" s="26">
        <v>36000</v>
      </c>
      <c r="AF49" s="26">
        <f t="shared" si="3"/>
        <v>36000</v>
      </c>
      <c r="AG49" s="27">
        <v>40238</v>
      </c>
      <c r="AH49" s="28">
        <v>40269</v>
      </c>
      <c r="AI49" s="29" t="str">
        <f t="shared" si="0"/>
        <v>～</v>
      </c>
      <c r="AJ49" s="178">
        <f t="shared" si="1"/>
        <v>42094</v>
      </c>
      <c r="AK49" s="31" t="s">
        <v>160</v>
      </c>
      <c r="AL49" s="36" t="s">
        <v>171</v>
      </c>
      <c r="AM49" s="35">
        <v>40269</v>
      </c>
      <c r="AN49" s="408">
        <f>IF($AA49-data!$G$1=0,"　",IF(AK49=0,"　",VLOOKUP($AK49,data!$A$1:$H$264,8,FALSE)))</f>
        <v>0</v>
      </c>
      <c r="AO49" s="35">
        <v>40371</v>
      </c>
      <c r="AP49" s="170" t="s">
        <v>109</v>
      </c>
      <c r="AQ49" s="264" t="str">
        <f t="shared" si="4"/>
        <v/>
      </c>
    </row>
    <row r="50" spans="1:43" ht="24.75" customHeight="1" x14ac:dyDescent="0.15">
      <c r="A50" s="297">
        <v>47</v>
      </c>
      <c r="B50" s="23" t="s">
        <v>172</v>
      </c>
      <c r="C50" s="24" t="s">
        <v>14348</v>
      </c>
      <c r="D50" s="23" t="s">
        <v>29</v>
      </c>
      <c r="E50" s="23" t="s">
        <v>30</v>
      </c>
      <c r="F50" s="24" t="s">
        <v>13631</v>
      </c>
      <c r="G50" s="25" t="s">
        <v>101</v>
      </c>
      <c r="H50" s="23" t="s">
        <v>102</v>
      </c>
      <c r="I50" s="23" t="s">
        <v>11157</v>
      </c>
      <c r="J50" s="25" t="s">
        <v>103</v>
      </c>
      <c r="K50" s="25" t="s">
        <v>104</v>
      </c>
      <c r="L50" s="25"/>
      <c r="M50" s="23" t="s">
        <v>105</v>
      </c>
      <c r="N50" s="33" t="s">
        <v>106</v>
      </c>
      <c r="O50" s="25" t="s">
        <v>31</v>
      </c>
      <c r="P50" s="23" t="s">
        <v>32</v>
      </c>
      <c r="Q50" s="25" t="s">
        <v>33</v>
      </c>
      <c r="R50" s="25" t="s">
        <v>99</v>
      </c>
      <c r="S50" s="23" t="s">
        <v>35</v>
      </c>
      <c r="T50" s="23" t="s">
        <v>100</v>
      </c>
      <c r="U50" s="25" t="s">
        <v>101</v>
      </c>
      <c r="V50" s="23" t="s">
        <v>102</v>
      </c>
      <c r="W50" s="25" t="s">
        <v>103</v>
      </c>
      <c r="X50" s="25" t="s">
        <v>104</v>
      </c>
      <c r="Y50" s="23" t="s">
        <v>105</v>
      </c>
      <c r="Z50" s="23" t="s">
        <v>106</v>
      </c>
      <c r="AA50" s="33">
        <v>5</v>
      </c>
      <c r="AB50" s="295" t="str">
        <f t="shared" si="2"/>
        <v>年間</v>
      </c>
      <c r="AC50" s="268" t="s">
        <v>14389</v>
      </c>
      <c r="AD50" s="26">
        <v>1</v>
      </c>
      <c r="AE50" s="26">
        <v>14000</v>
      </c>
      <c r="AF50" s="26">
        <f t="shared" si="3"/>
        <v>14000</v>
      </c>
      <c r="AG50" s="27">
        <v>40238</v>
      </c>
      <c r="AH50" s="28">
        <v>40269</v>
      </c>
      <c r="AI50" s="29" t="str">
        <f t="shared" si="0"/>
        <v>～</v>
      </c>
      <c r="AJ50" s="178">
        <f t="shared" si="1"/>
        <v>42094</v>
      </c>
      <c r="AK50" s="31" t="s">
        <v>74</v>
      </c>
      <c r="AL50" s="36" t="s">
        <v>173</v>
      </c>
      <c r="AM50" s="35">
        <v>40269</v>
      </c>
      <c r="AN50" s="408">
        <f>IF($AA50-data!$G$1=0,"　",IF(AK50=0,"　",VLOOKUP($AK50,data!$A$1:$H$264,8,FALSE)))</f>
        <v>0</v>
      </c>
      <c r="AO50" s="35">
        <v>40371</v>
      </c>
      <c r="AP50" s="170" t="s">
        <v>109</v>
      </c>
      <c r="AQ50" s="264" t="str">
        <f t="shared" si="4"/>
        <v/>
      </c>
    </row>
    <row r="51" spans="1:43" ht="24.75" customHeight="1" x14ac:dyDescent="0.15">
      <c r="A51" s="297">
        <v>48</v>
      </c>
      <c r="B51" s="23" t="s">
        <v>174</v>
      </c>
      <c r="C51" s="24" t="s">
        <v>14348</v>
      </c>
      <c r="D51" s="23" t="s">
        <v>29</v>
      </c>
      <c r="E51" s="23" t="s">
        <v>30</v>
      </c>
      <c r="F51" s="24" t="s">
        <v>13631</v>
      </c>
      <c r="G51" s="25" t="s">
        <v>101</v>
      </c>
      <c r="H51" s="23" t="s">
        <v>102</v>
      </c>
      <c r="I51" s="23" t="s">
        <v>11157</v>
      </c>
      <c r="J51" s="25" t="s">
        <v>103</v>
      </c>
      <c r="K51" s="25" t="s">
        <v>104</v>
      </c>
      <c r="L51" s="25"/>
      <c r="M51" s="23" t="s">
        <v>105</v>
      </c>
      <c r="N51" s="33" t="s">
        <v>106</v>
      </c>
      <c r="O51" s="25" t="s">
        <v>31</v>
      </c>
      <c r="P51" s="23" t="s">
        <v>32</v>
      </c>
      <c r="Q51" s="25" t="s">
        <v>33</v>
      </c>
      <c r="R51" s="25" t="s">
        <v>99</v>
      </c>
      <c r="S51" s="23" t="s">
        <v>35</v>
      </c>
      <c r="T51" s="23" t="s">
        <v>100</v>
      </c>
      <c r="U51" s="25" t="s">
        <v>101</v>
      </c>
      <c r="V51" s="23" t="s">
        <v>102</v>
      </c>
      <c r="W51" s="25" t="s">
        <v>103</v>
      </c>
      <c r="X51" s="25" t="s">
        <v>104</v>
      </c>
      <c r="Y51" s="23" t="s">
        <v>105</v>
      </c>
      <c r="Z51" s="23" t="s">
        <v>106</v>
      </c>
      <c r="AA51" s="33">
        <v>5</v>
      </c>
      <c r="AB51" s="295" t="str">
        <f t="shared" si="2"/>
        <v>年間</v>
      </c>
      <c r="AC51" s="268" t="s">
        <v>14389</v>
      </c>
      <c r="AD51" s="26">
        <v>1</v>
      </c>
      <c r="AE51" s="26">
        <v>14000</v>
      </c>
      <c r="AF51" s="26">
        <f t="shared" si="3"/>
        <v>14000</v>
      </c>
      <c r="AG51" s="27">
        <v>40238</v>
      </c>
      <c r="AH51" s="28">
        <v>40269</v>
      </c>
      <c r="AI51" s="29" t="str">
        <f t="shared" si="0"/>
        <v>～</v>
      </c>
      <c r="AJ51" s="178">
        <f t="shared" si="1"/>
        <v>42094</v>
      </c>
      <c r="AK51" s="31" t="s">
        <v>74</v>
      </c>
      <c r="AL51" s="36" t="s">
        <v>175</v>
      </c>
      <c r="AM51" s="35">
        <v>40269</v>
      </c>
      <c r="AN51" s="408">
        <f>IF($AA51-data!$G$1=0,"　",IF(AK51=0,"　",VLOOKUP($AK51,data!$A$1:$H$264,8,FALSE)))</f>
        <v>0</v>
      </c>
      <c r="AO51" s="35">
        <v>40371</v>
      </c>
      <c r="AP51" s="170" t="s">
        <v>109</v>
      </c>
      <c r="AQ51" s="264" t="str">
        <f t="shared" si="4"/>
        <v/>
      </c>
    </row>
    <row r="52" spans="1:43" ht="24.75" customHeight="1" x14ac:dyDescent="0.15">
      <c r="A52" s="297">
        <v>49</v>
      </c>
      <c r="B52" s="23" t="s">
        <v>176</v>
      </c>
      <c r="C52" s="24" t="s">
        <v>14348</v>
      </c>
      <c r="D52" s="23" t="s">
        <v>29</v>
      </c>
      <c r="E52" s="23" t="s">
        <v>30</v>
      </c>
      <c r="F52" s="24" t="s">
        <v>13631</v>
      </c>
      <c r="G52" s="25" t="s">
        <v>101</v>
      </c>
      <c r="H52" s="23" t="s">
        <v>102</v>
      </c>
      <c r="I52" s="23" t="s">
        <v>11157</v>
      </c>
      <c r="J52" s="25" t="s">
        <v>103</v>
      </c>
      <c r="K52" s="25" t="s">
        <v>104</v>
      </c>
      <c r="L52" s="25"/>
      <c r="M52" s="23" t="s">
        <v>105</v>
      </c>
      <c r="N52" s="33" t="s">
        <v>106</v>
      </c>
      <c r="O52" s="25" t="s">
        <v>31</v>
      </c>
      <c r="P52" s="23" t="s">
        <v>32</v>
      </c>
      <c r="Q52" s="25" t="s">
        <v>33</v>
      </c>
      <c r="R52" s="25" t="s">
        <v>99</v>
      </c>
      <c r="S52" s="23" t="s">
        <v>35</v>
      </c>
      <c r="T52" s="23" t="s">
        <v>100</v>
      </c>
      <c r="U52" s="25" t="s">
        <v>101</v>
      </c>
      <c r="V52" s="23" t="s">
        <v>102</v>
      </c>
      <c r="W52" s="25" t="s">
        <v>103</v>
      </c>
      <c r="X52" s="25" t="s">
        <v>104</v>
      </c>
      <c r="Y52" s="23" t="s">
        <v>105</v>
      </c>
      <c r="Z52" s="23" t="s">
        <v>106</v>
      </c>
      <c r="AA52" s="33">
        <v>5</v>
      </c>
      <c r="AB52" s="295" t="str">
        <f t="shared" si="2"/>
        <v>年間</v>
      </c>
      <c r="AC52" s="268" t="s">
        <v>14389</v>
      </c>
      <c r="AD52" s="26">
        <v>1</v>
      </c>
      <c r="AE52" s="26">
        <v>14000</v>
      </c>
      <c r="AF52" s="26">
        <f t="shared" si="3"/>
        <v>14000</v>
      </c>
      <c r="AG52" s="27">
        <v>40238</v>
      </c>
      <c r="AH52" s="28">
        <v>40269</v>
      </c>
      <c r="AI52" s="29" t="str">
        <f t="shared" si="0"/>
        <v>～</v>
      </c>
      <c r="AJ52" s="178">
        <f t="shared" si="1"/>
        <v>42094</v>
      </c>
      <c r="AK52" s="31" t="s">
        <v>74</v>
      </c>
      <c r="AL52" s="36" t="s">
        <v>177</v>
      </c>
      <c r="AM52" s="35">
        <v>40269</v>
      </c>
      <c r="AN52" s="408">
        <f>IF($AA52-data!$G$1=0,"　",IF(AK52=0,"　",VLOOKUP($AK52,data!$A$1:$H$264,8,FALSE)))</f>
        <v>0</v>
      </c>
      <c r="AO52" s="35">
        <v>40371</v>
      </c>
      <c r="AP52" s="170" t="s">
        <v>109</v>
      </c>
      <c r="AQ52" s="264" t="str">
        <f t="shared" si="4"/>
        <v/>
      </c>
    </row>
    <row r="53" spans="1:43" ht="24.75" customHeight="1" x14ac:dyDescent="0.15">
      <c r="A53" s="297">
        <v>50</v>
      </c>
      <c r="B53" s="23" t="s">
        <v>178</v>
      </c>
      <c r="C53" s="24" t="s">
        <v>14348</v>
      </c>
      <c r="D53" s="23" t="s">
        <v>29</v>
      </c>
      <c r="E53" s="23" t="s">
        <v>30</v>
      </c>
      <c r="F53" s="24" t="s">
        <v>13631</v>
      </c>
      <c r="G53" s="25" t="s">
        <v>101</v>
      </c>
      <c r="H53" s="23" t="s">
        <v>102</v>
      </c>
      <c r="I53" s="23" t="s">
        <v>11157</v>
      </c>
      <c r="J53" s="25" t="s">
        <v>103</v>
      </c>
      <c r="K53" s="25" t="s">
        <v>104</v>
      </c>
      <c r="L53" s="25"/>
      <c r="M53" s="23" t="s">
        <v>105</v>
      </c>
      <c r="N53" s="33" t="s">
        <v>106</v>
      </c>
      <c r="O53" s="25" t="s">
        <v>31</v>
      </c>
      <c r="P53" s="23" t="s">
        <v>32</v>
      </c>
      <c r="Q53" s="25" t="s">
        <v>33</v>
      </c>
      <c r="R53" s="25" t="s">
        <v>99</v>
      </c>
      <c r="S53" s="23" t="s">
        <v>35</v>
      </c>
      <c r="T53" s="23" t="s">
        <v>100</v>
      </c>
      <c r="U53" s="25" t="s">
        <v>101</v>
      </c>
      <c r="V53" s="23" t="s">
        <v>102</v>
      </c>
      <c r="W53" s="25" t="s">
        <v>103</v>
      </c>
      <c r="X53" s="25" t="s">
        <v>104</v>
      </c>
      <c r="Y53" s="23" t="s">
        <v>105</v>
      </c>
      <c r="Z53" s="23" t="s">
        <v>106</v>
      </c>
      <c r="AA53" s="33">
        <v>5</v>
      </c>
      <c r="AB53" s="295" t="str">
        <f t="shared" si="2"/>
        <v>年間</v>
      </c>
      <c r="AC53" s="268" t="s">
        <v>14389</v>
      </c>
      <c r="AD53" s="26">
        <v>1</v>
      </c>
      <c r="AE53" s="26">
        <v>14000</v>
      </c>
      <c r="AF53" s="26">
        <f t="shared" si="3"/>
        <v>14000</v>
      </c>
      <c r="AG53" s="27">
        <v>40238</v>
      </c>
      <c r="AH53" s="28">
        <v>40269</v>
      </c>
      <c r="AI53" s="29" t="str">
        <f t="shared" si="0"/>
        <v>～</v>
      </c>
      <c r="AJ53" s="178">
        <f t="shared" si="1"/>
        <v>42094</v>
      </c>
      <c r="AK53" s="31" t="s">
        <v>74</v>
      </c>
      <c r="AL53" s="36" t="s">
        <v>179</v>
      </c>
      <c r="AM53" s="35">
        <v>40269</v>
      </c>
      <c r="AN53" s="408">
        <f>IF($AA53-data!$G$1=0,"　",IF(AK53=0,"　",VLOOKUP($AK53,data!$A$1:$H$264,8,FALSE)))</f>
        <v>0</v>
      </c>
      <c r="AO53" s="35">
        <v>40371</v>
      </c>
      <c r="AP53" s="170" t="s">
        <v>109</v>
      </c>
      <c r="AQ53" s="264" t="str">
        <f t="shared" si="4"/>
        <v/>
      </c>
    </row>
    <row r="54" spans="1:43" ht="24.75" customHeight="1" x14ac:dyDescent="0.15">
      <c r="A54" s="297">
        <v>51</v>
      </c>
      <c r="B54" s="23" t="s">
        <v>180</v>
      </c>
      <c r="C54" s="24" t="s">
        <v>14348</v>
      </c>
      <c r="D54" s="23" t="s">
        <v>29</v>
      </c>
      <c r="E54" s="23" t="s">
        <v>30</v>
      </c>
      <c r="F54" s="24" t="s">
        <v>13631</v>
      </c>
      <c r="G54" s="25" t="s">
        <v>101</v>
      </c>
      <c r="H54" s="23" t="s">
        <v>102</v>
      </c>
      <c r="I54" s="23" t="s">
        <v>11157</v>
      </c>
      <c r="J54" s="25" t="s">
        <v>103</v>
      </c>
      <c r="K54" s="25" t="s">
        <v>104</v>
      </c>
      <c r="L54" s="25"/>
      <c r="M54" s="23" t="s">
        <v>105</v>
      </c>
      <c r="N54" s="33" t="s">
        <v>106</v>
      </c>
      <c r="O54" s="25" t="s">
        <v>31</v>
      </c>
      <c r="P54" s="23" t="s">
        <v>32</v>
      </c>
      <c r="Q54" s="25" t="s">
        <v>33</v>
      </c>
      <c r="R54" s="25" t="s">
        <v>99</v>
      </c>
      <c r="S54" s="23" t="s">
        <v>35</v>
      </c>
      <c r="T54" s="23" t="s">
        <v>100</v>
      </c>
      <c r="U54" s="25" t="s">
        <v>101</v>
      </c>
      <c r="V54" s="23" t="s">
        <v>102</v>
      </c>
      <c r="W54" s="25" t="s">
        <v>103</v>
      </c>
      <c r="X54" s="25" t="s">
        <v>104</v>
      </c>
      <c r="Y54" s="23" t="s">
        <v>105</v>
      </c>
      <c r="Z54" s="23" t="s">
        <v>106</v>
      </c>
      <c r="AA54" s="33">
        <v>5</v>
      </c>
      <c r="AB54" s="295" t="str">
        <f t="shared" si="2"/>
        <v>年間</v>
      </c>
      <c r="AC54" s="268" t="s">
        <v>14389</v>
      </c>
      <c r="AD54" s="26">
        <v>1</v>
      </c>
      <c r="AE54" s="26">
        <v>14000</v>
      </c>
      <c r="AF54" s="26">
        <f t="shared" si="3"/>
        <v>14000</v>
      </c>
      <c r="AG54" s="27">
        <v>40238</v>
      </c>
      <c r="AH54" s="28">
        <v>40269</v>
      </c>
      <c r="AI54" s="29" t="str">
        <f t="shared" si="0"/>
        <v>～</v>
      </c>
      <c r="AJ54" s="178">
        <f t="shared" si="1"/>
        <v>42094</v>
      </c>
      <c r="AK54" s="31" t="s">
        <v>74</v>
      </c>
      <c r="AL54" s="36" t="s">
        <v>181</v>
      </c>
      <c r="AM54" s="35">
        <v>40269</v>
      </c>
      <c r="AN54" s="408">
        <f>IF($AA54-data!$G$1=0,"　",IF(AK54=0,"　",VLOOKUP($AK54,data!$A$1:$H$264,8,FALSE)))</f>
        <v>0</v>
      </c>
      <c r="AO54" s="35">
        <v>40371</v>
      </c>
      <c r="AP54" s="170" t="s">
        <v>109</v>
      </c>
      <c r="AQ54" s="264" t="str">
        <f t="shared" si="4"/>
        <v/>
      </c>
    </row>
    <row r="55" spans="1:43" ht="24.75" customHeight="1" x14ac:dyDescent="0.15">
      <c r="A55" s="297">
        <v>52</v>
      </c>
      <c r="B55" s="37" t="s">
        <v>182</v>
      </c>
      <c r="C55" s="24" t="s">
        <v>14331</v>
      </c>
      <c r="D55" s="38" t="s">
        <v>183</v>
      </c>
      <c r="E55" s="38"/>
      <c r="F55" s="39"/>
      <c r="G55" s="25"/>
      <c r="H55" s="23"/>
      <c r="I55" s="23"/>
      <c r="J55" s="25"/>
      <c r="K55" s="25"/>
      <c r="L55" s="25"/>
      <c r="M55" s="23"/>
      <c r="N55" s="33"/>
      <c r="O55" s="34" t="s">
        <v>184</v>
      </c>
      <c r="P55" s="23"/>
      <c r="Q55" s="25"/>
      <c r="R55" s="25"/>
      <c r="S55" s="23"/>
      <c r="T55" s="23"/>
      <c r="U55" s="25"/>
      <c r="V55" s="23"/>
      <c r="W55" s="25"/>
      <c r="X55" s="25"/>
      <c r="Y55" s="23"/>
      <c r="Z55" s="23"/>
      <c r="AA55" s="33">
        <v>5</v>
      </c>
      <c r="AB55" s="295" t="str">
        <f t="shared" si="2"/>
        <v>年間</v>
      </c>
      <c r="AC55" s="268"/>
      <c r="AD55" s="26">
        <v>1</v>
      </c>
      <c r="AE55" s="26">
        <v>352800</v>
      </c>
      <c r="AF55" s="26">
        <f t="shared" si="3"/>
        <v>352800</v>
      </c>
      <c r="AG55" s="27">
        <v>40238</v>
      </c>
      <c r="AH55" s="28">
        <v>40269</v>
      </c>
      <c r="AI55" s="29" t="str">
        <f t="shared" si="0"/>
        <v>～</v>
      </c>
      <c r="AJ55" s="178">
        <f t="shared" si="1"/>
        <v>42094</v>
      </c>
      <c r="AK55" s="30" t="s">
        <v>185</v>
      </c>
      <c r="AL55" s="30"/>
      <c r="AM55" s="35"/>
      <c r="AN55" s="408">
        <f>IF($AA55-data!$G$1=0,"　",IF(AK55=0,"　",VLOOKUP($AK55,data!$A$1:$H$264,8,FALSE)))</f>
        <v>0</v>
      </c>
      <c r="AO55" s="32"/>
      <c r="AP55" s="170" t="s">
        <v>186</v>
      </c>
      <c r="AQ55" s="264" t="str">
        <f t="shared" si="4"/>
        <v/>
      </c>
    </row>
    <row r="56" spans="1:43" ht="24.75" customHeight="1" x14ac:dyDescent="0.15">
      <c r="A56" s="297">
        <v>53</v>
      </c>
      <c r="B56" s="37" t="s">
        <v>187</v>
      </c>
      <c r="C56" s="24" t="s">
        <v>14331</v>
      </c>
      <c r="D56" s="38" t="s">
        <v>183</v>
      </c>
      <c r="E56" s="38"/>
      <c r="F56" s="39"/>
      <c r="G56" s="25"/>
      <c r="H56" s="23"/>
      <c r="I56" s="23"/>
      <c r="J56" s="25"/>
      <c r="K56" s="25"/>
      <c r="L56" s="25"/>
      <c r="M56" s="23"/>
      <c r="N56" s="33"/>
      <c r="O56" s="34" t="s">
        <v>184</v>
      </c>
      <c r="P56" s="23"/>
      <c r="Q56" s="25"/>
      <c r="R56" s="25"/>
      <c r="S56" s="23"/>
      <c r="T56" s="23"/>
      <c r="U56" s="25"/>
      <c r="V56" s="23"/>
      <c r="W56" s="25"/>
      <c r="X56" s="25"/>
      <c r="Y56" s="23"/>
      <c r="Z56" s="23"/>
      <c r="AA56" s="33">
        <v>5</v>
      </c>
      <c r="AB56" s="295" t="str">
        <f t="shared" si="2"/>
        <v>年間</v>
      </c>
      <c r="AC56" s="268"/>
      <c r="AD56" s="26">
        <v>2</v>
      </c>
      <c r="AE56" s="26">
        <v>120600</v>
      </c>
      <c r="AF56" s="26">
        <f t="shared" si="3"/>
        <v>241200</v>
      </c>
      <c r="AG56" s="27">
        <v>40238</v>
      </c>
      <c r="AH56" s="28">
        <v>40269</v>
      </c>
      <c r="AI56" s="29" t="str">
        <f t="shared" si="0"/>
        <v>～</v>
      </c>
      <c r="AJ56" s="178">
        <f t="shared" si="1"/>
        <v>42094</v>
      </c>
      <c r="AK56" s="30" t="s">
        <v>188</v>
      </c>
      <c r="AL56" s="30"/>
      <c r="AM56" s="35"/>
      <c r="AN56" s="408" t="str">
        <f>IF($AA56-data!$G$1=0,"　",IF(AK56=0,"　",VLOOKUP($AK56,data!$A$1:$H$264,8,FALSE)))</f>
        <v>消耗部品交換対象</v>
      </c>
      <c r="AO56" s="32"/>
      <c r="AP56" s="170" t="s">
        <v>186</v>
      </c>
      <c r="AQ56" s="264">
        <f t="shared" si="4"/>
        <v>41334</v>
      </c>
    </row>
    <row r="57" spans="1:43" ht="24.75" customHeight="1" x14ac:dyDescent="0.15">
      <c r="A57" s="297">
        <v>54</v>
      </c>
      <c r="B57" s="37" t="s">
        <v>189</v>
      </c>
      <c r="C57" s="24" t="s">
        <v>14331</v>
      </c>
      <c r="D57" s="38" t="s">
        <v>183</v>
      </c>
      <c r="E57" s="38"/>
      <c r="F57" s="39"/>
      <c r="G57" s="25"/>
      <c r="H57" s="23"/>
      <c r="I57" s="23"/>
      <c r="J57" s="25"/>
      <c r="K57" s="25"/>
      <c r="L57" s="25"/>
      <c r="M57" s="23"/>
      <c r="N57" s="33"/>
      <c r="O57" s="34" t="s">
        <v>184</v>
      </c>
      <c r="P57" s="23"/>
      <c r="Q57" s="25"/>
      <c r="R57" s="25"/>
      <c r="S57" s="23"/>
      <c r="T57" s="23"/>
      <c r="U57" s="25"/>
      <c r="V57" s="23"/>
      <c r="W57" s="25"/>
      <c r="X57" s="25"/>
      <c r="Y57" s="23"/>
      <c r="Z57" s="23"/>
      <c r="AA57" s="33">
        <v>5</v>
      </c>
      <c r="AB57" s="295" t="str">
        <f t="shared" si="2"/>
        <v>年間</v>
      </c>
      <c r="AC57" s="268"/>
      <c r="AD57" s="26">
        <v>26</v>
      </c>
      <c r="AE57" s="26">
        <v>71000</v>
      </c>
      <c r="AF57" s="26">
        <f t="shared" si="3"/>
        <v>1846000</v>
      </c>
      <c r="AG57" s="27">
        <v>40238</v>
      </c>
      <c r="AH57" s="28">
        <v>40269</v>
      </c>
      <c r="AI57" s="29" t="str">
        <f t="shared" si="0"/>
        <v>～</v>
      </c>
      <c r="AJ57" s="178">
        <f t="shared" si="1"/>
        <v>42094</v>
      </c>
      <c r="AK57" s="30" t="s">
        <v>190</v>
      </c>
      <c r="AL57" s="30"/>
      <c r="AM57" s="35"/>
      <c r="AN57" s="408" t="str">
        <f>IF($AA57-data!$G$1=0,"　",IF(AK57=0,"　",VLOOKUP($AK57,data!$A$1:$H$264,8,FALSE)))</f>
        <v>消耗部品交換対象</v>
      </c>
      <c r="AO57" s="32"/>
      <c r="AP57" s="170" t="s">
        <v>186</v>
      </c>
      <c r="AQ57" s="264">
        <f t="shared" si="4"/>
        <v>41334</v>
      </c>
    </row>
    <row r="58" spans="1:43" ht="24.75" customHeight="1" x14ac:dyDescent="0.15">
      <c r="A58" s="297">
        <v>55</v>
      </c>
      <c r="B58" s="37" t="s">
        <v>191</v>
      </c>
      <c r="C58" s="24" t="s">
        <v>14331</v>
      </c>
      <c r="D58" s="38" t="s">
        <v>183</v>
      </c>
      <c r="E58" s="38"/>
      <c r="F58" s="39"/>
      <c r="G58" s="25"/>
      <c r="H58" s="23"/>
      <c r="I58" s="23"/>
      <c r="J58" s="25"/>
      <c r="K58" s="25"/>
      <c r="L58" s="25"/>
      <c r="M58" s="23"/>
      <c r="N58" s="33"/>
      <c r="O58" s="34" t="s">
        <v>184</v>
      </c>
      <c r="P58" s="23"/>
      <c r="Q58" s="25"/>
      <c r="R58" s="25"/>
      <c r="S58" s="23"/>
      <c r="T58" s="23"/>
      <c r="U58" s="25"/>
      <c r="V58" s="23"/>
      <c r="W58" s="25"/>
      <c r="X58" s="25"/>
      <c r="Y58" s="23"/>
      <c r="Z58" s="23"/>
      <c r="AA58" s="33">
        <v>5</v>
      </c>
      <c r="AB58" s="295" t="str">
        <f t="shared" si="2"/>
        <v>年間</v>
      </c>
      <c r="AC58" s="268"/>
      <c r="AD58" s="26">
        <v>15</v>
      </c>
      <c r="AE58" s="26">
        <v>31800</v>
      </c>
      <c r="AF58" s="26">
        <f t="shared" si="3"/>
        <v>477000</v>
      </c>
      <c r="AG58" s="27">
        <v>40238</v>
      </c>
      <c r="AH58" s="28">
        <v>40269</v>
      </c>
      <c r="AI58" s="29" t="str">
        <f t="shared" si="0"/>
        <v>～</v>
      </c>
      <c r="AJ58" s="178">
        <f t="shared" si="1"/>
        <v>42094</v>
      </c>
      <c r="AK58" s="30" t="s">
        <v>192</v>
      </c>
      <c r="AL58" s="30"/>
      <c r="AM58" s="35"/>
      <c r="AN58" s="408">
        <f>IF($AA58-data!$G$1=0,"　",IF(AK58=0,"　",VLOOKUP($AK58,data!$A$1:$H$264,8,FALSE)))</f>
        <v>0</v>
      </c>
      <c r="AO58" s="35"/>
      <c r="AP58" s="170" t="s">
        <v>186</v>
      </c>
      <c r="AQ58" s="264" t="str">
        <f t="shared" si="4"/>
        <v/>
      </c>
    </row>
    <row r="59" spans="1:43" ht="24.75" customHeight="1" x14ac:dyDescent="0.15">
      <c r="A59" s="297">
        <v>56</v>
      </c>
      <c r="B59" s="40" t="s">
        <v>193</v>
      </c>
      <c r="C59" s="24" t="s">
        <v>14330</v>
      </c>
      <c r="D59" s="23" t="s">
        <v>194</v>
      </c>
      <c r="E59" s="23" t="s">
        <v>30</v>
      </c>
      <c r="F59" s="24" t="s">
        <v>13631</v>
      </c>
      <c r="G59" s="43" t="s">
        <v>210</v>
      </c>
      <c r="H59" s="44" t="s">
        <v>211</v>
      </c>
      <c r="I59" s="23" t="s">
        <v>11157</v>
      </c>
      <c r="J59" s="43" t="s">
        <v>212</v>
      </c>
      <c r="K59" s="43" t="s">
        <v>213</v>
      </c>
      <c r="L59" s="43"/>
      <c r="M59" s="44" t="s">
        <v>214</v>
      </c>
      <c r="N59" s="45" t="s">
        <v>214</v>
      </c>
      <c r="O59" s="25" t="s">
        <v>195</v>
      </c>
      <c r="P59" s="23" t="s">
        <v>196</v>
      </c>
      <c r="Q59" s="25" t="s">
        <v>197</v>
      </c>
      <c r="R59" s="25" t="s">
        <v>198</v>
      </c>
      <c r="S59" s="23" t="s">
        <v>199</v>
      </c>
      <c r="T59" s="23" t="s">
        <v>200</v>
      </c>
      <c r="U59" s="25" t="s">
        <v>201</v>
      </c>
      <c r="V59" s="23" t="s">
        <v>202</v>
      </c>
      <c r="W59" s="25" t="s">
        <v>203</v>
      </c>
      <c r="X59" s="25" t="s">
        <v>204</v>
      </c>
      <c r="Y59" s="23" t="s">
        <v>205</v>
      </c>
      <c r="Z59" s="23" t="s">
        <v>206</v>
      </c>
      <c r="AA59" s="33">
        <v>5</v>
      </c>
      <c r="AB59" s="295" t="str">
        <f t="shared" si="2"/>
        <v>年間</v>
      </c>
      <c r="AC59" s="268"/>
      <c r="AD59" s="26">
        <v>1</v>
      </c>
      <c r="AE59" s="26">
        <v>47400</v>
      </c>
      <c r="AF59" s="26">
        <f t="shared" si="3"/>
        <v>47400</v>
      </c>
      <c r="AG59" s="27">
        <v>40269</v>
      </c>
      <c r="AH59" s="28">
        <v>40269</v>
      </c>
      <c r="AI59" s="29" t="str">
        <f t="shared" si="0"/>
        <v>～</v>
      </c>
      <c r="AJ59" s="178">
        <f t="shared" si="1"/>
        <v>42094</v>
      </c>
      <c r="AK59" s="41" t="s">
        <v>207</v>
      </c>
      <c r="AL59" s="31" t="s">
        <v>208</v>
      </c>
      <c r="AM59" s="42">
        <v>40238</v>
      </c>
      <c r="AN59" s="408" t="str">
        <f>IF($AA59-data!$G$1=0,"　",IF(AK59=0,"　",VLOOKUP($AK59,data!$A$1:$H$264,8,FALSE)))</f>
        <v>消耗部品交換対象</v>
      </c>
      <c r="AO59" s="32">
        <v>40298</v>
      </c>
      <c r="AP59" s="170" t="s">
        <v>209</v>
      </c>
      <c r="AQ59" s="264">
        <f t="shared" si="4"/>
        <v>41334</v>
      </c>
    </row>
    <row r="60" spans="1:43" ht="24.75" customHeight="1" x14ac:dyDescent="0.15">
      <c r="A60" s="297">
        <v>57</v>
      </c>
      <c r="B60" s="40" t="s">
        <v>215</v>
      </c>
      <c r="C60" s="24" t="s">
        <v>14330</v>
      </c>
      <c r="D60" s="23" t="s">
        <v>194</v>
      </c>
      <c r="E60" s="23" t="s">
        <v>30</v>
      </c>
      <c r="F60" s="24" t="s">
        <v>13631</v>
      </c>
      <c r="G60" s="43" t="s">
        <v>210</v>
      </c>
      <c r="H60" s="44" t="s">
        <v>211</v>
      </c>
      <c r="I60" s="23" t="s">
        <v>11157</v>
      </c>
      <c r="J60" s="43" t="s">
        <v>212</v>
      </c>
      <c r="K60" s="43" t="s">
        <v>213</v>
      </c>
      <c r="L60" s="43"/>
      <c r="M60" s="44" t="s">
        <v>214</v>
      </c>
      <c r="N60" s="45" t="s">
        <v>214</v>
      </c>
      <c r="O60" s="25" t="s">
        <v>195</v>
      </c>
      <c r="P60" s="23" t="s">
        <v>196</v>
      </c>
      <c r="Q60" s="25" t="s">
        <v>197</v>
      </c>
      <c r="R60" s="25" t="s">
        <v>198</v>
      </c>
      <c r="S60" s="23" t="s">
        <v>199</v>
      </c>
      <c r="T60" s="23" t="s">
        <v>200</v>
      </c>
      <c r="U60" s="25" t="s">
        <v>201</v>
      </c>
      <c r="V60" s="23" t="s">
        <v>202</v>
      </c>
      <c r="W60" s="25" t="s">
        <v>203</v>
      </c>
      <c r="X60" s="25" t="s">
        <v>204</v>
      </c>
      <c r="Y60" s="23" t="s">
        <v>205</v>
      </c>
      <c r="Z60" s="23" t="s">
        <v>206</v>
      </c>
      <c r="AA60" s="33">
        <v>5</v>
      </c>
      <c r="AB60" s="295" t="str">
        <f t="shared" si="2"/>
        <v>年間</v>
      </c>
      <c r="AC60" s="268"/>
      <c r="AD60" s="26">
        <v>1</v>
      </c>
      <c r="AE60" s="26">
        <v>47400</v>
      </c>
      <c r="AF60" s="26">
        <f t="shared" si="3"/>
        <v>47400</v>
      </c>
      <c r="AG60" s="27">
        <v>40269</v>
      </c>
      <c r="AH60" s="28">
        <v>40269</v>
      </c>
      <c r="AI60" s="29" t="str">
        <f t="shared" si="0"/>
        <v>～</v>
      </c>
      <c r="AJ60" s="178">
        <f t="shared" si="1"/>
        <v>42094</v>
      </c>
      <c r="AK60" s="41" t="s">
        <v>207</v>
      </c>
      <c r="AL60" s="31" t="s">
        <v>216</v>
      </c>
      <c r="AM60" s="42">
        <v>40238</v>
      </c>
      <c r="AN60" s="408" t="str">
        <f>IF($AA60-data!$G$1=0,"　",IF(AK60=0,"　",VLOOKUP($AK60,data!$A$1:$H$264,8,FALSE)))</f>
        <v>消耗部品交換対象</v>
      </c>
      <c r="AO60" s="32">
        <v>40298</v>
      </c>
      <c r="AP60" s="170" t="s">
        <v>209</v>
      </c>
      <c r="AQ60" s="264">
        <f t="shared" si="4"/>
        <v>41334</v>
      </c>
    </row>
    <row r="61" spans="1:43" ht="24.75" customHeight="1" x14ac:dyDescent="0.15">
      <c r="A61" s="297">
        <v>58</v>
      </c>
      <c r="B61" s="40" t="s">
        <v>215</v>
      </c>
      <c r="C61" s="24" t="s">
        <v>14330</v>
      </c>
      <c r="D61" s="23" t="s">
        <v>194</v>
      </c>
      <c r="E61" s="23" t="s">
        <v>30</v>
      </c>
      <c r="F61" s="24" t="s">
        <v>13631</v>
      </c>
      <c r="G61" s="43" t="s">
        <v>210</v>
      </c>
      <c r="H61" s="44" t="s">
        <v>211</v>
      </c>
      <c r="I61" s="23" t="s">
        <v>11157</v>
      </c>
      <c r="J61" s="43" t="s">
        <v>212</v>
      </c>
      <c r="K61" s="43" t="s">
        <v>213</v>
      </c>
      <c r="L61" s="43"/>
      <c r="M61" s="44" t="s">
        <v>214</v>
      </c>
      <c r="N61" s="45" t="s">
        <v>214</v>
      </c>
      <c r="O61" s="25" t="s">
        <v>195</v>
      </c>
      <c r="P61" s="23" t="s">
        <v>196</v>
      </c>
      <c r="Q61" s="25" t="s">
        <v>197</v>
      </c>
      <c r="R61" s="25" t="s">
        <v>198</v>
      </c>
      <c r="S61" s="23" t="s">
        <v>199</v>
      </c>
      <c r="T61" s="23" t="s">
        <v>200</v>
      </c>
      <c r="U61" s="25" t="s">
        <v>201</v>
      </c>
      <c r="V61" s="23" t="s">
        <v>202</v>
      </c>
      <c r="W61" s="25" t="s">
        <v>203</v>
      </c>
      <c r="X61" s="25" t="s">
        <v>204</v>
      </c>
      <c r="Y61" s="23" t="s">
        <v>205</v>
      </c>
      <c r="Z61" s="23" t="s">
        <v>206</v>
      </c>
      <c r="AA61" s="33">
        <v>5</v>
      </c>
      <c r="AB61" s="295" t="str">
        <f t="shared" si="2"/>
        <v>年間</v>
      </c>
      <c r="AC61" s="268"/>
      <c r="AD61" s="26">
        <v>1</v>
      </c>
      <c r="AE61" s="26">
        <v>47400</v>
      </c>
      <c r="AF61" s="26">
        <f t="shared" si="3"/>
        <v>47400</v>
      </c>
      <c r="AG61" s="27">
        <v>40269</v>
      </c>
      <c r="AH61" s="28">
        <v>40269</v>
      </c>
      <c r="AI61" s="29" t="str">
        <f t="shared" si="0"/>
        <v>～</v>
      </c>
      <c r="AJ61" s="178">
        <f t="shared" si="1"/>
        <v>42094</v>
      </c>
      <c r="AK61" s="41" t="s">
        <v>207</v>
      </c>
      <c r="AL61" s="31" t="s">
        <v>217</v>
      </c>
      <c r="AM61" s="42">
        <v>40238</v>
      </c>
      <c r="AN61" s="408" t="str">
        <f>IF($AA61-data!$G$1=0,"　",IF(AK61=0,"　",VLOOKUP($AK61,data!$A$1:$H$264,8,FALSE)))</f>
        <v>消耗部品交換対象</v>
      </c>
      <c r="AO61" s="32">
        <v>40298</v>
      </c>
      <c r="AP61" s="170" t="s">
        <v>209</v>
      </c>
      <c r="AQ61" s="264">
        <f t="shared" si="4"/>
        <v>41334</v>
      </c>
    </row>
    <row r="62" spans="1:43" ht="24.75" customHeight="1" x14ac:dyDescent="0.15">
      <c r="A62" s="297">
        <v>59</v>
      </c>
      <c r="B62" s="40" t="s">
        <v>215</v>
      </c>
      <c r="C62" s="24" t="s">
        <v>14330</v>
      </c>
      <c r="D62" s="23" t="s">
        <v>194</v>
      </c>
      <c r="E62" s="23" t="s">
        <v>30</v>
      </c>
      <c r="F62" s="24" t="s">
        <v>13631</v>
      </c>
      <c r="G62" s="43" t="s">
        <v>210</v>
      </c>
      <c r="H62" s="44" t="s">
        <v>211</v>
      </c>
      <c r="I62" s="23" t="s">
        <v>11157</v>
      </c>
      <c r="J62" s="43" t="s">
        <v>212</v>
      </c>
      <c r="K62" s="43" t="s">
        <v>213</v>
      </c>
      <c r="L62" s="43"/>
      <c r="M62" s="44" t="s">
        <v>214</v>
      </c>
      <c r="N62" s="45" t="s">
        <v>214</v>
      </c>
      <c r="O62" s="25" t="s">
        <v>195</v>
      </c>
      <c r="P62" s="23" t="s">
        <v>196</v>
      </c>
      <c r="Q62" s="25" t="s">
        <v>197</v>
      </c>
      <c r="R62" s="25" t="s">
        <v>198</v>
      </c>
      <c r="S62" s="23" t="s">
        <v>199</v>
      </c>
      <c r="T62" s="23" t="s">
        <v>200</v>
      </c>
      <c r="U62" s="25" t="s">
        <v>201</v>
      </c>
      <c r="V62" s="23" t="s">
        <v>202</v>
      </c>
      <c r="W62" s="25" t="s">
        <v>203</v>
      </c>
      <c r="X62" s="25" t="s">
        <v>204</v>
      </c>
      <c r="Y62" s="23" t="s">
        <v>205</v>
      </c>
      <c r="Z62" s="23" t="s">
        <v>206</v>
      </c>
      <c r="AA62" s="33">
        <v>5</v>
      </c>
      <c r="AB62" s="295" t="str">
        <f t="shared" si="2"/>
        <v>年間</v>
      </c>
      <c r="AC62" s="268"/>
      <c r="AD62" s="26">
        <v>1</v>
      </c>
      <c r="AE62" s="26">
        <v>47400</v>
      </c>
      <c r="AF62" s="26">
        <f t="shared" si="3"/>
        <v>47400</v>
      </c>
      <c r="AG62" s="27">
        <v>40269</v>
      </c>
      <c r="AH62" s="28">
        <v>40269</v>
      </c>
      <c r="AI62" s="29" t="str">
        <f t="shared" si="0"/>
        <v>～</v>
      </c>
      <c r="AJ62" s="178">
        <f t="shared" si="1"/>
        <v>42094</v>
      </c>
      <c r="AK62" s="41" t="s">
        <v>207</v>
      </c>
      <c r="AL62" s="31" t="s">
        <v>218</v>
      </c>
      <c r="AM62" s="42">
        <v>40238</v>
      </c>
      <c r="AN62" s="408" t="str">
        <f>IF($AA62-data!$G$1=0,"　",IF(AK62=0,"　",VLOOKUP($AK62,data!$A$1:$H$264,8,FALSE)))</f>
        <v>消耗部品交換対象</v>
      </c>
      <c r="AO62" s="32">
        <v>40298</v>
      </c>
      <c r="AP62" s="170" t="s">
        <v>209</v>
      </c>
      <c r="AQ62" s="264">
        <f t="shared" si="4"/>
        <v>41334</v>
      </c>
    </row>
    <row r="63" spans="1:43" ht="24.75" customHeight="1" x14ac:dyDescent="0.15">
      <c r="A63" s="297">
        <v>60</v>
      </c>
      <c r="B63" s="40" t="s">
        <v>215</v>
      </c>
      <c r="C63" s="24" t="s">
        <v>14330</v>
      </c>
      <c r="D63" s="23" t="s">
        <v>194</v>
      </c>
      <c r="E63" s="23" t="s">
        <v>30</v>
      </c>
      <c r="F63" s="24" t="s">
        <v>13631</v>
      </c>
      <c r="G63" s="43" t="s">
        <v>210</v>
      </c>
      <c r="H63" s="44" t="s">
        <v>211</v>
      </c>
      <c r="I63" s="23" t="s">
        <v>11157</v>
      </c>
      <c r="J63" s="43" t="s">
        <v>212</v>
      </c>
      <c r="K63" s="43" t="s">
        <v>213</v>
      </c>
      <c r="L63" s="43"/>
      <c r="M63" s="44" t="s">
        <v>214</v>
      </c>
      <c r="N63" s="45" t="s">
        <v>214</v>
      </c>
      <c r="O63" s="25" t="s">
        <v>195</v>
      </c>
      <c r="P63" s="23" t="s">
        <v>196</v>
      </c>
      <c r="Q63" s="25" t="s">
        <v>197</v>
      </c>
      <c r="R63" s="25" t="s">
        <v>198</v>
      </c>
      <c r="S63" s="23" t="s">
        <v>199</v>
      </c>
      <c r="T63" s="23" t="s">
        <v>200</v>
      </c>
      <c r="U63" s="25" t="s">
        <v>201</v>
      </c>
      <c r="V63" s="23" t="s">
        <v>202</v>
      </c>
      <c r="W63" s="25" t="s">
        <v>203</v>
      </c>
      <c r="X63" s="25" t="s">
        <v>204</v>
      </c>
      <c r="Y63" s="23" t="s">
        <v>205</v>
      </c>
      <c r="Z63" s="23" t="s">
        <v>206</v>
      </c>
      <c r="AA63" s="33">
        <v>5</v>
      </c>
      <c r="AB63" s="295" t="str">
        <f t="shared" si="2"/>
        <v>年間</v>
      </c>
      <c r="AC63" s="268"/>
      <c r="AD63" s="26">
        <v>1</v>
      </c>
      <c r="AE63" s="26">
        <v>47400</v>
      </c>
      <c r="AF63" s="26">
        <f t="shared" si="3"/>
        <v>47400</v>
      </c>
      <c r="AG63" s="27">
        <v>40269</v>
      </c>
      <c r="AH63" s="28">
        <v>40269</v>
      </c>
      <c r="AI63" s="29" t="str">
        <f t="shared" si="0"/>
        <v>～</v>
      </c>
      <c r="AJ63" s="178">
        <f t="shared" si="1"/>
        <v>42094</v>
      </c>
      <c r="AK63" s="41" t="s">
        <v>207</v>
      </c>
      <c r="AL63" s="31" t="s">
        <v>219</v>
      </c>
      <c r="AM63" s="42">
        <v>40238</v>
      </c>
      <c r="AN63" s="408" t="str">
        <f>IF($AA63-data!$G$1=0,"　",IF(AK63=0,"　",VLOOKUP($AK63,data!$A$1:$H$264,8,FALSE)))</f>
        <v>消耗部品交換対象</v>
      </c>
      <c r="AO63" s="32">
        <v>40298</v>
      </c>
      <c r="AP63" s="170" t="s">
        <v>209</v>
      </c>
      <c r="AQ63" s="264">
        <f t="shared" si="4"/>
        <v>41334</v>
      </c>
    </row>
    <row r="64" spans="1:43" ht="24.75" customHeight="1" x14ac:dyDescent="0.15">
      <c r="A64" s="297">
        <v>61</v>
      </c>
      <c r="B64" s="40" t="s">
        <v>215</v>
      </c>
      <c r="C64" s="24" t="s">
        <v>14330</v>
      </c>
      <c r="D64" s="23" t="s">
        <v>194</v>
      </c>
      <c r="E64" s="23" t="s">
        <v>30</v>
      </c>
      <c r="F64" s="24" t="s">
        <v>13631</v>
      </c>
      <c r="G64" s="43" t="s">
        <v>210</v>
      </c>
      <c r="H64" s="44" t="s">
        <v>211</v>
      </c>
      <c r="I64" s="23" t="s">
        <v>11157</v>
      </c>
      <c r="J64" s="43" t="s">
        <v>212</v>
      </c>
      <c r="K64" s="43" t="s">
        <v>213</v>
      </c>
      <c r="L64" s="43"/>
      <c r="M64" s="44" t="s">
        <v>214</v>
      </c>
      <c r="N64" s="45" t="s">
        <v>214</v>
      </c>
      <c r="O64" s="25" t="s">
        <v>195</v>
      </c>
      <c r="P64" s="23" t="s">
        <v>196</v>
      </c>
      <c r="Q64" s="25" t="s">
        <v>197</v>
      </c>
      <c r="R64" s="25" t="s">
        <v>198</v>
      </c>
      <c r="S64" s="23" t="s">
        <v>199</v>
      </c>
      <c r="T64" s="23" t="s">
        <v>200</v>
      </c>
      <c r="U64" s="25" t="s">
        <v>201</v>
      </c>
      <c r="V64" s="23" t="s">
        <v>202</v>
      </c>
      <c r="W64" s="25" t="s">
        <v>203</v>
      </c>
      <c r="X64" s="25" t="s">
        <v>204</v>
      </c>
      <c r="Y64" s="23" t="s">
        <v>205</v>
      </c>
      <c r="Z64" s="23" t="s">
        <v>206</v>
      </c>
      <c r="AA64" s="33">
        <v>5</v>
      </c>
      <c r="AB64" s="295" t="str">
        <f t="shared" si="2"/>
        <v>年間</v>
      </c>
      <c r="AC64" s="268"/>
      <c r="AD64" s="26">
        <v>1</v>
      </c>
      <c r="AE64" s="26">
        <v>47400</v>
      </c>
      <c r="AF64" s="26">
        <f t="shared" si="3"/>
        <v>47400</v>
      </c>
      <c r="AG64" s="27">
        <v>40269</v>
      </c>
      <c r="AH64" s="28">
        <v>40269</v>
      </c>
      <c r="AI64" s="29" t="str">
        <f t="shared" si="0"/>
        <v>～</v>
      </c>
      <c r="AJ64" s="178">
        <f t="shared" si="1"/>
        <v>42094</v>
      </c>
      <c r="AK64" s="41" t="s">
        <v>207</v>
      </c>
      <c r="AL64" s="31" t="s">
        <v>220</v>
      </c>
      <c r="AM64" s="42">
        <v>40238</v>
      </c>
      <c r="AN64" s="408" t="str">
        <f>IF($AA64-data!$G$1=0,"　",IF(AK64=0,"　",VLOOKUP($AK64,data!$A$1:$H$264,8,FALSE)))</f>
        <v>消耗部品交換対象</v>
      </c>
      <c r="AO64" s="32">
        <v>40298</v>
      </c>
      <c r="AP64" s="170" t="s">
        <v>209</v>
      </c>
      <c r="AQ64" s="264">
        <f t="shared" si="4"/>
        <v>41334</v>
      </c>
    </row>
    <row r="65" spans="1:43" ht="24.75" customHeight="1" x14ac:dyDescent="0.15">
      <c r="A65" s="297">
        <v>62</v>
      </c>
      <c r="B65" s="40" t="s">
        <v>215</v>
      </c>
      <c r="C65" s="24" t="s">
        <v>14330</v>
      </c>
      <c r="D65" s="23" t="s">
        <v>194</v>
      </c>
      <c r="E65" s="23" t="s">
        <v>30</v>
      </c>
      <c r="F65" s="24" t="s">
        <v>13631</v>
      </c>
      <c r="G65" s="43" t="s">
        <v>210</v>
      </c>
      <c r="H65" s="44" t="s">
        <v>211</v>
      </c>
      <c r="I65" s="23" t="s">
        <v>11157</v>
      </c>
      <c r="J65" s="43" t="s">
        <v>212</v>
      </c>
      <c r="K65" s="43" t="s">
        <v>213</v>
      </c>
      <c r="L65" s="43"/>
      <c r="M65" s="44" t="s">
        <v>214</v>
      </c>
      <c r="N65" s="45" t="s">
        <v>214</v>
      </c>
      <c r="O65" s="25" t="s">
        <v>195</v>
      </c>
      <c r="P65" s="23" t="s">
        <v>196</v>
      </c>
      <c r="Q65" s="25" t="s">
        <v>197</v>
      </c>
      <c r="R65" s="25" t="s">
        <v>198</v>
      </c>
      <c r="S65" s="23" t="s">
        <v>199</v>
      </c>
      <c r="T65" s="23" t="s">
        <v>200</v>
      </c>
      <c r="U65" s="25" t="s">
        <v>201</v>
      </c>
      <c r="V65" s="23" t="s">
        <v>202</v>
      </c>
      <c r="W65" s="25" t="s">
        <v>203</v>
      </c>
      <c r="X65" s="25" t="s">
        <v>204</v>
      </c>
      <c r="Y65" s="23" t="s">
        <v>205</v>
      </c>
      <c r="Z65" s="23" t="s">
        <v>206</v>
      </c>
      <c r="AA65" s="33">
        <v>5</v>
      </c>
      <c r="AB65" s="295" t="str">
        <f t="shared" si="2"/>
        <v>年間</v>
      </c>
      <c r="AC65" s="268"/>
      <c r="AD65" s="26">
        <v>1</v>
      </c>
      <c r="AE65" s="26">
        <v>47400</v>
      </c>
      <c r="AF65" s="26">
        <f t="shared" si="3"/>
        <v>47400</v>
      </c>
      <c r="AG65" s="27">
        <v>40269</v>
      </c>
      <c r="AH65" s="28">
        <v>40269</v>
      </c>
      <c r="AI65" s="29" t="str">
        <f t="shared" si="0"/>
        <v>～</v>
      </c>
      <c r="AJ65" s="178">
        <f t="shared" si="1"/>
        <v>42094</v>
      </c>
      <c r="AK65" s="41" t="s">
        <v>207</v>
      </c>
      <c r="AL65" s="31" t="s">
        <v>221</v>
      </c>
      <c r="AM65" s="42">
        <v>40238</v>
      </c>
      <c r="AN65" s="408" t="str">
        <f>IF($AA65-data!$G$1=0,"　",IF(AK65=0,"　",VLOOKUP($AK65,data!$A$1:$H$264,8,FALSE)))</f>
        <v>消耗部品交換対象</v>
      </c>
      <c r="AO65" s="32">
        <v>40298</v>
      </c>
      <c r="AP65" s="170" t="s">
        <v>209</v>
      </c>
      <c r="AQ65" s="264">
        <f t="shared" si="4"/>
        <v>41334</v>
      </c>
    </row>
    <row r="66" spans="1:43" ht="24.75" customHeight="1" x14ac:dyDescent="0.15">
      <c r="A66" s="297">
        <v>63</v>
      </c>
      <c r="B66" s="40" t="s">
        <v>215</v>
      </c>
      <c r="C66" s="24" t="s">
        <v>14330</v>
      </c>
      <c r="D66" s="23" t="s">
        <v>194</v>
      </c>
      <c r="E66" s="23" t="s">
        <v>30</v>
      </c>
      <c r="F66" s="24" t="s">
        <v>13631</v>
      </c>
      <c r="G66" s="43" t="s">
        <v>210</v>
      </c>
      <c r="H66" s="44" t="s">
        <v>211</v>
      </c>
      <c r="I66" s="23" t="s">
        <v>11157</v>
      </c>
      <c r="J66" s="43" t="s">
        <v>212</v>
      </c>
      <c r="K66" s="43" t="s">
        <v>213</v>
      </c>
      <c r="L66" s="43"/>
      <c r="M66" s="44" t="s">
        <v>214</v>
      </c>
      <c r="N66" s="45" t="s">
        <v>214</v>
      </c>
      <c r="O66" s="25" t="s">
        <v>195</v>
      </c>
      <c r="P66" s="23" t="s">
        <v>196</v>
      </c>
      <c r="Q66" s="25" t="s">
        <v>197</v>
      </c>
      <c r="R66" s="25" t="s">
        <v>198</v>
      </c>
      <c r="S66" s="23" t="s">
        <v>199</v>
      </c>
      <c r="T66" s="23" t="s">
        <v>200</v>
      </c>
      <c r="U66" s="25" t="s">
        <v>201</v>
      </c>
      <c r="V66" s="23" t="s">
        <v>202</v>
      </c>
      <c r="W66" s="25" t="s">
        <v>203</v>
      </c>
      <c r="X66" s="25" t="s">
        <v>204</v>
      </c>
      <c r="Y66" s="23" t="s">
        <v>205</v>
      </c>
      <c r="Z66" s="23" t="s">
        <v>206</v>
      </c>
      <c r="AA66" s="33">
        <v>5</v>
      </c>
      <c r="AB66" s="295" t="str">
        <f t="shared" si="2"/>
        <v>年間</v>
      </c>
      <c r="AC66" s="268"/>
      <c r="AD66" s="26">
        <v>1</v>
      </c>
      <c r="AE66" s="26">
        <v>47400</v>
      </c>
      <c r="AF66" s="26">
        <f t="shared" si="3"/>
        <v>47400</v>
      </c>
      <c r="AG66" s="27">
        <v>40269</v>
      </c>
      <c r="AH66" s="28">
        <v>40269</v>
      </c>
      <c r="AI66" s="29" t="str">
        <f t="shared" si="0"/>
        <v>～</v>
      </c>
      <c r="AJ66" s="178">
        <f t="shared" si="1"/>
        <v>42094</v>
      </c>
      <c r="AK66" s="41" t="s">
        <v>207</v>
      </c>
      <c r="AL66" s="31" t="s">
        <v>222</v>
      </c>
      <c r="AM66" s="42">
        <v>40238</v>
      </c>
      <c r="AN66" s="408" t="str">
        <f>IF($AA66-data!$G$1=0,"　",IF(AK66=0,"　",VLOOKUP($AK66,data!$A$1:$H$264,8,FALSE)))</f>
        <v>消耗部品交換対象</v>
      </c>
      <c r="AO66" s="32">
        <v>40298</v>
      </c>
      <c r="AP66" s="170" t="s">
        <v>209</v>
      </c>
      <c r="AQ66" s="264">
        <f t="shared" si="4"/>
        <v>41334</v>
      </c>
    </row>
    <row r="67" spans="1:43" ht="24.75" customHeight="1" x14ac:dyDescent="0.15">
      <c r="A67" s="297">
        <v>64</v>
      </c>
      <c r="B67" s="40" t="s">
        <v>215</v>
      </c>
      <c r="C67" s="24" t="s">
        <v>14330</v>
      </c>
      <c r="D67" s="23" t="s">
        <v>194</v>
      </c>
      <c r="E67" s="23" t="s">
        <v>30</v>
      </c>
      <c r="F67" s="24" t="s">
        <v>13631</v>
      </c>
      <c r="G67" s="43" t="s">
        <v>210</v>
      </c>
      <c r="H67" s="44" t="s">
        <v>211</v>
      </c>
      <c r="I67" s="23" t="s">
        <v>11157</v>
      </c>
      <c r="J67" s="43" t="s">
        <v>212</v>
      </c>
      <c r="K67" s="43" t="s">
        <v>213</v>
      </c>
      <c r="L67" s="43"/>
      <c r="M67" s="44" t="s">
        <v>214</v>
      </c>
      <c r="N67" s="45" t="s">
        <v>214</v>
      </c>
      <c r="O67" s="25" t="s">
        <v>195</v>
      </c>
      <c r="P67" s="23" t="s">
        <v>196</v>
      </c>
      <c r="Q67" s="25" t="s">
        <v>197</v>
      </c>
      <c r="R67" s="25" t="s">
        <v>198</v>
      </c>
      <c r="S67" s="23" t="s">
        <v>199</v>
      </c>
      <c r="T67" s="23" t="s">
        <v>200</v>
      </c>
      <c r="U67" s="25" t="s">
        <v>201</v>
      </c>
      <c r="V67" s="23" t="s">
        <v>202</v>
      </c>
      <c r="W67" s="25" t="s">
        <v>203</v>
      </c>
      <c r="X67" s="25" t="s">
        <v>204</v>
      </c>
      <c r="Y67" s="23" t="s">
        <v>205</v>
      </c>
      <c r="Z67" s="23" t="s">
        <v>206</v>
      </c>
      <c r="AA67" s="33">
        <v>5</v>
      </c>
      <c r="AB67" s="295" t="str">
        <f t="shared" si="2"/>
        <v>年間</v>
      </c>
      <c r="AC67" s="268"/>
      <c r="AD67" s="26">
        <v>1</v>
      </c>
      <c r="AE67" s="26">
        <v>47400</v>
      </c>
      <c r="AF67" s="26">
        <f t="shared" si="3"/>
        <v>47400</v>
      </c>
      <c r="AG67" s="27">
        <v>40269</v>
      </c>
      <c r="AH67" s="28">
        <v>40269</v>
      </c>
      <c r="AI67" s="29" t="str">
        <f t="shared" si="0"/>
        <v>～</v>
      </c>
      <c r="AJ67" s="178">
        <f t="shared" si="1"/>
        <v>42094</v>
      </c>
      <c r="AK67" s="41" t="s">
        <v>207</v>
      </c>
      <c r="AL67" s="31" t="s">
        <v>223</v>
      </c>
      <c r="AM67" s="42">
        <v>40238</v>
      </c>
      <c r="AN67" s="408" t="str">
        <f>IF($AA67-data!$G$1=0,"　",IF(AK67=0,"　",VLOOKUP($AK67,data!$A$1:$H$264,8,FALSE)))</f>
        <v>消耗部品交換対象</v>
      </c>
      <c r="AO67" s="32">
        <v>40298</v>
      </c>
      <c r="AP67" s="170" t="s">
        <v>209</v>
      </c>
      <c r="AQ67" s="264">
        <f t="shared" si="4"/>
        <v>41334</v>
      </c>
    </row>
    <row r="68" spans="1:43" ht="24.75" customHeight="1" x14ac:dyDescent="0.15">
      <c r="A68" s="297">
        <v>65</v>
      </c>
      <c r="B68" s="40" t="s">
        <v>215</v>
      </c>
      <c r="C68" s="24" t="s">
        <v>14330</v>
      </c>
      <c r="D68" s="23" t="s">
        <v>194</v>
      </c>
      <c r="E68" s="23" t="s">
        <v>30</v>
      </c>
      <c r="F68" s="24" t="s">
        <v>13631</v>
      </c>
      <c r="G68" s="43" t="s">
        <v>210</v>
      </c>
      <c r="H68" s="44" t="s">
        <v>211</v>
      </c>
      <c r="I68" s="23" t="s">
        <v>11157</v>
      </c>
      <c r="J68" s="43" t="s">
        <v>212</v>
      </c>
      <c r="K68" s="43" t="s">
        <v>213</v>
      </c>
      <c r="L68" s="43"/>
      <c r="M68" s="44" t="s">
        <v>214</v>
      </c>
      <c r="N68" s="45" t="s">
        <v>214</v>
      </c>
      <c r="O68" s="25" t="s">
        <v>195</v>
      </c>
      <c r="P68" s="23" t="s">
        <v>196</v>
      </c>
      <c r="Q68" s="25" t="s">
        <v>197</v>
      </c>
      <c r="R68" s="25" t="s">
        <v>198</v>
      </c>
      <c r="S68" s="23" t="s">
        <v>199</v>
      </c>
      <c r="T68" s="23" t="s">
        <v>200</v>
      </c>
      <c r="U68" s="25" t="s">
        <v>201</v>
      </c>
      <c r="V68" s="23" t="s">
        <v>202</v>
      </c>
      <c r="W68" s="25" t="s">
        <v>203</v>
      </c>
      <c r="X68" s="25" t="s">
        <v>204</v>
      </c>
      <c r="Y68" s="23" t="s">
        <v>205</v>
      </c>
      <c r="Z68" s="23" t="s">
        <v>206</v>
      </c>
      <c r="AA68" s="33">
        <v>5</v>
      </c>
      <c r="AB68" s="295" t="str">
        <f t="shared" si="2"/>
        <v>年間</v>
      </c>
      <c r="AC68" s="268"/>
      <c r="AD68" s="26">
        <v>1</v>
      </c>
      <c r="AE68" s="26">
        <v>47400</v>
      </c>
      <c r="AF68" s="26">
        <f t="shared" si="3"/>
        <v>47400</v>
      </c>
      <c r="AG68" s="27">
        <v>40269</v>
      </c>
      <c r="AH68" s="28">
        <v>40269</v>
      </c>
      <c r="AI68" s="29" t="str">
        <f t="shared" ref="AI68:AI131" si="5">IF(ISBLANK($AH68),"","～")</f>
        <v>～</v>
      </c>
      <c r="AJ68" s="178">
        <f t="shared" ref="AJ68:AJ131" si="6">IF(ISBLANK($AH68),"",DATE(YEAR($AH68)+$AA68,MONTH($AH68),DAY($AH68)-1))</f>
        <v>42094</v>
      </c>
      <c r="AK68" s="41" t="s">
        <v>207</v>
      </c>
      <c r="AL68" s="31" t="s">
        <v>224</v>
      </c>
      <c r="AM68" s="42">
        <v>40238</v>
      </c>
      <c r="AN68" s="408" t="str">
        <f>IF($AA68-data!$G$1=0,"　",IF(AK68=0,"　",VLOOKUP($AK68,data!$A$1:$H$264,8,FALSE)))</f>
        <v>消耗部品交換対象</v>
      </c>
      <c r="AO68" s="32">
        <v>40298</v>
      </c>
      <c r="AP68" s="170" t="s">
        <v>209</v>
      </c>
      <c r="AQ68" s="264">
        <f t="shared" si="4"/>
        <v>41334</v>
      </c>
    </row>
    <row r="69" spans="1:43" ht="24.75" customHeight="1" x14ac:dyDescent="0.15">
      <c r="A69" s="297">
        <v>66</v>
      </c>
      <c r="B69" s="40" t="s">
        <v>215</v>
      </c>
      <c r="C69" s="24" t="s">
        <v>14330</v>
      </c>
      <c r="D69" s="23" t="s">
        <v>194</v>
      </c>
      <c r="E69" s="23" t="s">
        <v>30</v>
      </c>
      <c r="F69" s="24" t="s">
        <v>13631</v>
      </c>
      <c r="G69" s="43" t="s">
        <v>210</v>
      </c>
      <c r="H69" s="44" t="s">
        <v>211</v>
      </c>
      <c r="I69" s="23" t="s">
        <v>11157</v>
      </c>
      <c r="J69" s="43" t="s">
        <v>212</v>
      </c>
      <c r="K69" s="43" t="s">
        <v>213</v>
      </c>
      <c r="L69" s="43"/>
      <c r="M69" s="44" t="s">
        <v>214</v>
      </c>
      <c r="N69" s="45" t="s">
        <v>214</v>
      </c>
      <c r="O69" s="25" t="s">
        <v>195</v>
      </c>
      <c r="P69" s="23" t="s">
        <v>196</v>
      </c>
      <c r="Q69" s="25" t="s">
        <v>197</v>
      </c>
      <c r="R69" s="25" t="s">
        <v>198</v>
      </c>
      <c r="S69" s="23" t="s">
        <v>199</v>
      </c>
      <c r="T69" s="23" t="s">
        <v>200</v>
      </c>
      <c r="U69" s="25" t="s">
        <v>201</v>
      </c>
      <c r="V69" s="23" t="s">
        <v>202</v>
      </c>
      <c r="W69" s="25" t="s">
        <v>203</v>
      </c>
      <c r="X69" s="25" t="s">
        <v>204</v>
      </c>
      <c r="Y69" s="23" t="s">
        <v>205</v>
      </c>
      <c r="Z69" s="23" t="s">
        <v>206</v>
      </c>
      <c r="AA69" s="33">
        <v>5</v>
      </c>
      <c r="AB69" s="295" t="str">
        <f t="shared" ref="AB69:AB132" si="7">IF(ISBLANK($AA69),"","年間")</f>
        <v>年間</v>
      </c>
      <c r="AC69" s="268"/>
      <c r="AD69" s="26">
        <v>1</v>
      </c>
      <c r="AE69" s="26">
        <v>47400</v>
      </c>
      <c r="AF69" s="26">
        <f t="shared" ref="AF69:AF132" si="8">IF(ISBLANK($AE69),"",$AE69*$AD69)</f>
        <v>47400</v>
      </c>
      <c r="AG69" s="27">
        <v>40269</v>
      </c>
      <c r="AH69" s="28">
        <v>40269</v>
      </c>
      <c r="AI69" s="29" t="str">
        <f t="shared" si="5"/>
        <v>～</v>
      </c>
      <c r="AJ69" s="178">
        <f t="shared" si="6"/>
        <v>42094</v>
      </c>
      <c r="AK69" s="41" t="s">
        <v>207</v>
      </c>
      <c r="AL69" s="31" t="s">
        <v>225</v>
      </c>
      <c r="AM69" s="42">
        <v>40238</v>
      </c>
      <c r="AN69" s="408" t="str">
        <f>IF($AA69-data!$G$1=0,"　",IF(AK69=0,"　",VLOOKUP($AK69,data!$A$1:$H$264,8,FALSE)))</f>
        <v>消耗部品交換対象</v>
      </c>
      <c r="AO69" s="32">
        <v>40298</v>
      </c>
      <c r="AP69" s="170" t="s">
        <v>209</v>
      </c>
      <c r="AQ69" s="264">
        <f t="shared" ref="AQ69:AQ132" si="9">IF(COUNTIF($AN69,"*消耗部品交換対象*"),IF(ISBLANK($AH69),"契約期間 未入力",EDATE($AH69,35)),"")</f>
        <v>41334</v>
      </c>
    </row>
    <row r="70" spans="1:43" ht="24.75" customHeight="1" x14ac:dyDescent="0.15">
      <c r="A70" s="297">
        <v>67</v>
      </c>
      <c r="B70" s="40" t="s">
        <v>215</v>
      </c>
      <c r="C70" s="24" t="s">
        <v>14330</v>
      </c>
      <c r="D70" s="23" t="s">
        <v>194</v>
      </c>
      <c r="E70" s="23" t="s">
        <v>30</v>
      </c>
      <c r="F70" s="24" t="s">
        <v>13631</v>
      </c>
      <c r="G70" s="43" t="s">
        <v>210</v>
      </c>
      <c r="H70" s="44" t="s">
        <v>211</v>
      </c>
      <c r="I70" s="23" t="s">
        <v>11157</v>
      </c>
      <c r="J70" s="43" t="s">
        <v>212</v>
      </c>
      <c r="K70" s="43" t="s">
        <v>213</v>
      </c>
      <c r="L70" s="43"/>
      <c r="M70" s="44" t="s">
        <v>214</v>
      </c>
      <c r="N70" s="45" t="s">
        <v>214</v>
      </c>
      <c r="O70" s="25" t="s">
        <v>195</v>
      </c>
      <c r="P70" s="23" t="s">
        <v>196</v>
      </c>
      <c r="Q70" s="25" t="s">
        <v>197</v>
      </c>
      <c r="R70" s="25" t="s">
        <v>198</v>
      </c>
      <c r="S70" s="23" t="s">
        <v>199</v>
      </c>
      <c r="T70" s="23" t="s">
        <v>200</v>
      </c>
      <c r="U70" s="25" t="s">
        <v>201</v>
      </c>
      <c r="V70" s="23" t="s">
        <v>202</v>
      </c>
      <c r="W70" s="25" t="s">
        <v>203</v>
      </c>
      <c r="X70" s="25" t="s">
        <v>204</v>
      </c>
      <c r="Y70" s="23" t="s">
        <v>205</v>
      </c>
      <c r="Z70" s="23" t="s">
        <v>206</v>
      </c>
      <c r="AA70" s="33">
        <v>5</v>
      </c>
      <c r="AB70" s="295" t="str">
        <f t="shared" si="7"/>
        <v>年間</v>
      </c>
      <c r="AC70" s="268"/>
      <c r="AD70" s="26">
        <v>1</v>
      </c>
      <c r="AE70" s="26">
        <v>47400</v>
      </c>
      <c r="AF70" s="26">
        <f t="shared" si="8"/>
        <v>47400</v>
      </c>
      <c r="AG70" s="27">
        <v>40269</v>
      </c>
      <c r="AH70" s="28">
        <v>40269</v>
      </c>
      <c r="AI70" s="29" t="str">
        <f t="shared" si="5"/>
        <v>～</v>
      </c>
      <c r="AJ70" s="178">
        <f t="shared" si="6"/>
        <v>42094</v>
      </c>
      <c r="AK70" s="41" t="s">
        <v>207</v>
      </c>
      <c r="AL70" s="31" t="s">
        <v>226</v>
      </c>
      <c r="AM70" s="42">
        <v>40238</v>
      </c>
      <c r="AN70" s="408" t="str">
        <f>IF($AA70-data!$G$1=0,"　",IF(AK70=0,"　",VLOOKUP($AK70,data!$A$1:$H$264,8,FALSE)))</f>
        <v>消耗部品交換対象</v>
      </c>
      <c r="AO70" s="32">
        <v>40298</v>
      </c>
      <c r="AP70" s="170" t="s">
        <v>209</v>
      </c>
      <c r="AQ70" s="264">
        <f t="shared" si="9"/>
        <v>41334</v>
      </c>
    </row>
    <row r="71" spans="1:43" ht="24.75" customHeight="1" x14ac:dyDescent="0.15">
      <c r="A71" s="297">
        <v>68</v>
      </c>
      <c r="B71" s="40" t="s">
        <v>215</v>
      </c>
      <c r="C71" s="24" t="s">
        <v>14330</v>
      </c>
      <c r="D71" s="23" t="s">
        <v>194</v>
      </c>
      <c r="E71" s="23" t="s">
        <v>30</v>
      </c>
      <c r="F71" s="24" t="s">
        <v>13631</v>
      </c>
      <c r="G71" s="43" t="s">
        <v>210</v>
      </c>
      <c r="H71" s="44" t="s">
        <v>211</v>
      </c>
      <c r="I71" s="23" t="s">
        <v>11157</v>
      </c>
      <c r="J71" s="43" t="s">
        <v>212</v>
      </c>
      <c r="K71" s="43" t="s">
        <v>213</v>
      </c>
      <c r="L71" s="43"/>
      <c r="M71" s="44" t="s">
        <v>214</v>
      </c>
      <c r="N71" s="45" t="s">
        <v>214</v>
      </c>
      <c r="O71" s="25" t="s">
        <v>195</v>
      </c>
      <c r="P71" s="23" t="s">
        <v>196</v>
      </c>
      <c r="Q71" s="25" t="s">
        <v>197</v>
      </c>
      <c r="R71" s="25" t="s">
        <v>198</v>
      </c>
      <c r="S71" s="23" t="s">
        <v>199</v>
      </c>
      <c r="T71" s="23" t="s">
        <v>200</v>
      </c>
      <c r="U71" s="25" t="s">
        <v>201</v>
      </c>
      <c r="V71" s="23" t="s">
        <v>202</v>
      </c>
      <c r="W71" s="25" t="s">
        <v>203</v>
      </c>
      <c r="X71" s="25" t="s">
        <v>204</v>
      </c>
      <c r="Y71" s="23" t="s">
        <v>205</v>
      </c>
      <c r="Z71" s="23" t="s">
        <v>206</v>
      </c>
      <c r="AA71" s="33">
        <v>5</v>
      </c>
      <c r="AB71" s="295" t="str">
        <f t="shared" si="7"/>
        <v>年間</v>
      </c>
      <c r="AC71" s="268"/>
      <c r="AD71" s="26">
        <v>1</v>
      </c>
      <c r="AE71" s="26">
        <v>47400</v>
      </c>
      <c r="AF71" s="26">
        <f t="shared" si="8"/>
        <v>47400</v>
      </c>
      <c r="AG71" s="27">
        <v>40269</v>
      </c>
      <c r="AH71" s="28">
        <v>40269</v>
      </c>
      <c r="AI71" s="29" t="str">
        <f t="shared" si="5"/>
        <v>～</v>
      </c>
      <c r="AJ71" s="178">
        <f t="shared" si="6"/>
        <v>42094</v>
      </c>
      <c r="AK71" s="41" t="s">
        <v>207</v>
      </c>
      <c r="AL71" s="31" t="s">
        <v>227</v>
      </c>
      <c r="AM71" s="42">
        <v>40238</v>
      </c>
      <c r="AN71" s="408" t="str">
        <f>IF($AA71-data!$G$1=0,"　",IF(AK71=0,"　",VLOOKUP($AK71,data!$A$1:$H$264,8,FALSE)))</f>
        <v>消耗部品交換対象</v>
      </c>
      <c r="AO71" s="32">
        <v>40298</v>
      </c>
      <c r="AP71" s="170" t="s">
        <v>209</v>
      </c>
      <c r="AQ71" s="264">
        <f t="shared" si="9"/>
        <v>41334</v>
      </c>
    </row>
    <row r="72" spans="1:43" ht="24.75" customHeight="1" x14ac:dyDescent="0.15">
      <c r="A72" s="297">
        <v>69</v>
      </c>
      <c r="B72" s="40" t="s">
        <v>215</v>
      </c>
      <c r="C72" s="24" t="s">
        <v>14330</v>
      </c>
      <c r="D72" s="23" t="s">
        <v>194</v>
      </c>
      <c r="E72" s="23" t="s">
        <v>30</v>
      </c>
      <c r="F72" s="24" t="s">
        <v>13631</v>
      </c>
      <c r="G72" s="43" t="s">
        <v>210</v>
      </c>
      <c r="H72" s="44" t="s">
        <v>211</v>
      </c>
      <c r="I72" s="23" t="s">
        <v>11157</v>
      </c>
      <c r="J72" s="43" t="s">
        <v>212</v>
      </c>
      <c r="K72" s="43" t="s">
        <v>213</v>
      </c>
      <c r="L72" s="43"/>
      <c r="M72" s="44" t="s">
        <v>214</v>
      </c>
      <c r="N72" s="45" t="s">
        <v>214</v>
      </c>
      <c r="O72" s="25" t="s">
        <v>195</v>
      </c>
      <c r="P72" s="23" t="s">
        <v>196</v>
      </c>
      <c r="Q72" s="25" t="s">
        <v>197</v>
      </c>
      <c r="R72" s="25" t="s">
        <v>198</v>
      </c>
      <c r="S72" s="23" t="s">
        <v>199</v>
      </c>
      <c r="T72" s="23" t="s">
        <v>200</v>
      </c>
      <c r="U72" s="25" t="s">
        <v>201</v>
      </c>
      <c r="V72" s="23" t="s">
        <v>202</v>
      </c>
      <c r="W72" s="25" t="s">
        <v>203</v>
      </c>
      <c r="X72" s="25" t="s">
        <v>204</v>
      </c>
      <c r="Y72" s="23" t="s">
        <v>205</v>
      </c>
      <c r="Z72" s="23" t="s">
        <v>206</v>
      </c>
      <c r="AA72" s="33">
        <v>5</v>
      </c>
      <c r="AB72" s="295" t="str">
        <f t="shared" si="7"/>
        <v>年間</v>
      </c>
      <c r="AC72" s="268"/>
      <c r="AD72" s="26">
        <v>1</v>
      </c>
      <c r="AE72" s="26">
        <v>47400</v>
      </c>
      <c r="AF72" s="26">
        <f t="shared" si="8"/>
        <v>47400</v>
      </c>
      <c r="AG72" s="27">
        <v>40269</v>
      </c>
      <c r="AH72" s="28">
        <v>40269</v>
      </c>
      <c r="AI72" s="29" t="str">
        <f t="shared" si="5"/>
        <v>～</v>
      </c>
      <c r="AJ72" s="178">
        <f t="shared" si="6"/>
        <v>42094</v>
      </c>
      <c r="AK72" s="41" t="s">
        <v>207</v>
      </c>
      <c r="AL72" s="31" t="s">
        <v>228</v>
      </c>
      <c r="AM72" s="42">
        <v>40238</v>
      </c>
      <c r="AN72" s="408" t="str">
        <f>IF($AA72-data!$G$1=0,"　",IF(AK72=0,"　",VLOOKUP($AK72,data!$A$1:$H$264,8,FALSE)))</f>
        <v>消耗部品交換対象</v>
      </c>
      <c r="AO72" s="32">
        <v>40298</v>
      </c>
      <c r="AP72" s="170" t="s">
        <v>209</v>
      </c>
      <c r="AQ72" s="264">
        <f t="shared" si="9"/>
        <v>41334</v>
      </c>
    </row>
    <row r="73" spans="1:43" ht="24.75" customHeight="1" x14ac:dyDescent="0.15">
      <c r="A73" s="297">
        <v>70</v>
      </c>
      <c r="B73" s="40" t="s">
        <v>215</v>
      </c>
      <c r="C73" s="24" t="s">
        <v>14330</v>
      </c>
      <c r="D73" s="23" t="s">
        <v>194</v>
      </c>
      <c r="E73" s="23" t="s">
        <v>30</v>
      </c>
      <c r="F73" s="24" t="s">
        <v>13631</v>
      </c>
      <c r="G73" s="43" t="s">
        <v>210</v>
      </c>
      <c r="H73" s="44" t="s">
        <v>211</v>
      </c>
      <c r="I73" s="23" t="s">
        <v>11157</v>
      </c>
      <c r="J73" s="43" t="s">
        <v>212</v>
      </c>
      <c r="K73" s="43" t="s">
        <v>213</v>
      </c>
      <c r="L73" s="43"/>
      <c r="M73" s="44" t="s">
        <v>214</v>
      </c>
      <c r="N73" s="45" t="s">
        <v>214</v>
      </c>
      <c r="O73" s="25" t="s">
        <v>195</v>
      </c>
      <c r="P73" s="23" t="s">
        <v>196</v>
      </c>
      <c r="Q73" s="25" t="s">
        <v>197</v>
      </c>
      <c r="R73" s="25" t="s">
        <v>198</v>
      </c>
      <c r="S73" s="23" t="s">
        <v>199</v>
      </c>
      <c r="T73" s="23" t="s">
        <v>200</v>
      </c>
      <c r="U73" s="25" t="s">
        <v>201</v>
      </c>
      <c r="V73" s="23" t="s">
        <v>202</v>
      </c>
      <c r="W73" s="25" t="s">
        <v>203</v>
      </c>
      <c r="X73" s="25" t="s">
        <v>204</v>
      </c>
      <c r="Y73" s="23" t="s">
        <v>205</v>
      </c>
      <c r="Z73" s="23" t="s">
        <v>206</v>
      </c>
      <c r="AA73" s="33">
        <v>5</v>
      </c>
      <c r="AB73" s="295" t="str">
        <f t="shared" si="7"/>
        <v>年間</v>
      </c>
      <c r="AC73" s="268"/>
      <c r="AD73" s="26">
        <v>1</v>
      </c>
      <c r="AE73" s="26">
        <v>47400</v>
      </c>
      <c r="AF73" s="26">
        <f t="shared" si="8"/>
        <v>47400</v>
      </c>
      <c r="AG73" s="27">
        <v>40269</v>
      </c>
      <c r="AH73" s="28">
        <v>40269</v>
      </c>
      <c r="AI73" s="29" t="str">
        <f t="shared" si="5"/>
        <v>～</v>
      </c>
      <c r="AJ73" s="178">
        <f t="shared" si="6"/>
        <v>42094</v>
      </c>
      <c r="AK73" s="41" t="s">
        <v>207</v>
      </c>
      <c r="AL73" s="31" t="s">
        <v>229</v>
      </c>
      <c r="AM73" s="42">
        <v>40238</v>
      </c>
      <c r="AN73" s="408" t="str">
        <f>IF($AA73-data!$G$1=0,"　",IF(AK73=0,"　",VLOOKUP($AK73,data!$A$1:$H$264,8,FALSE)))</f>
        <v>消耗部品交換対象</v>
      </c>
      <c r="AO73" s="32">
        <v>40298</v>
      </c>
      <c r="AP73" s="170" t="s">
        <v>209</v>
      </c>
      <c r="AQ73" s="264">
        <f t="shared" si="9"/>
        <v>41334</v>
      </c>
    </row>
    <row r="74" spans="1:43" ht="24.75" customHeight="1" x14ac:dyDescent="0.15">
      <c r="A74" s="297">
        <v>71</v>
      </c>
      <c r="B74" s="40" t="s">
        <v>215</v>
      </c>
      <c r="C74" s="24" t="s">
        <v>14330</v>
      </c>
      <c r="D74" s="23" t="s">
        <v>194</v>
      </c>
      <c r="E74" s="23" t="s">
        <v>30</v>
      </c>
      <c r="F74" s="24" t="s">
        <v>13631</v>
      </c>
      <c r="G74" s="43" t="s">
        <v>210</v>
      </c>
      <c r="H74" s="44" t="s">
        <v>211</v>
      </c>
      <c r="I74" s="23" t="s">
        <v>11157</v>
      </c>
      <c r="J74" s="43" t="s">
        <v>212</v>
      </c>
      <c r="K74" s="43" t="s">
        <v>213</v>
      </c>
      <c r="L74" s="43"/>
      <c r="M74" s="44" t="s">
        <v>214</v>
      </c>
      <c r="N74" s="45" t="s">
        <v>214</v>
      </c>
      <c r="O74" s="25" t="s">
        <v>195</v>
      </c>
      <c r="P74" s="23" t="s">
        <v>196</v>
      </c>
      <c r="Q74" s="25" t="s">
        <v>197</v>
      </c>
      <c r="R74" s="25" t="s">
        <v>198</v>
      </c>
      <c r="S74" s="23" t="s">
        <v>199</v>
      </c>
      <c r="T74" s="23" t="s">
        <v>200</v>
      </c>
      <c r="U74" s="25" t="s">
        <v>201</v>
      </c>
      <c r="V74" s="23" t="s">
        <v>202</v>
      </c>
      <c r="W74" s="25" t="s">
        <v>203</v>
      </c>
      <c r="X74" s="25" t="s">
        <v>204</v>
      </c>
      <c r="Y74" s="23" t="s">
        <v>205</v>
      </c>
      <c r="Z74" s="23" t="s">
        <v>206</v>
      </c>
      <c r="AA74" s="33">
        <v>5</v>
      </c>
      <c r="AB74" s="295" t="str">
        <f t="shared" si="7"/>
        <v>年間</v>
      </c>
      <c r="AC74" s="268"/>
      <c r="AD74" s="26">
        <v>1</v>
      </c>
      <c r="AE74" s="26">
        <v>47400</v>
      </c>
      <c r="AF74" s="26">
        <f t="shared" si="8"/>
        <v>47400</v>
      </c>
      <c r="AG74" s="27">
        <v>40269</v>
      </c>
      <c r="AH74" s="28">
        <v>40269</v>
      </c>
      <c r="AI74" s="29" t="str">
        <f t="shared" si="5"/>
        <v>～</v>
      </c>
      <c r="AJ74" s="178">
        <f t="shared" si="6"/>
        <v>42094</v>
      </c>
      <c r="AK74" s="41" t="s">
        <v>207</v>
      </c>
      <c r="AL74" s="31" t="s">
        <v>230</v>
      </c>
      <c r="AM74" s="42">
        <v>40238</v>
      </c>
      <c r="AN74" s="408" t="str">
        <f>IF($AA74-data!$G$1=0,"　",IF(AK74=0,"　",VLOOKUP($AK74,data!$A$1:$H$264,8,FALSE)))</f>
        <v>消耗部品交換対象</v>
      </c>
      <c r="AO74" s="32">
        <v>40298</v>
      </c>
      <c r="AP74" s="170" t="s">
        <v>209</v>
      </c>
      <c r="AQ74" s="264">
        <f t="shared" si="9"/>
        <v>41334</v>
      </c>
    </row>
    <row r="75" spans="1:43" ht="24.75" customHeight="1" x14ac:dyDescent="0.15">
      <c r="A75" s="297">
        <v>72</v>
      </c>
      <c r="B75" s="40" t="s">
        <v>215</v>
      </c>
      <c r="C75" s="24" t="s">
        <v>14330</v>
      </c>
      <c r="D75" s="23" t="s">
        <v>194</v>
      </c>
      <c r="E75" s="23" t="s">
        <v>30</v>
      </c>
      <c r="F75" s="24" t="s">
        <v>13631</v>
      </c>
      <c r="G75" s="43" t="s">
        <v>210</v>
      </c>
      <c r="H75" s="44" t="s">
        <v>211</v>
      </c>
      <c r="I75" s="23" t="s">
        <v>11157</v>
      </c>
      <c r="J75" s="43" t="s">
        <v>212</v>
      </c>
      <c r="K75" s="43" t="s">
        <v>213</v>
      </c>
      <c r="L75" s="43"/>
      <c r="M75" s="44" t="s">
        <v>214</v>
      </c>
      <c r="N75" s="45" t="s">
        <v>214</v>
      </c>
      <c r="O75" s="25" t="s">
        <v>195</v>
      </c>
      <c r="P75" s="23" t="s">
        <v>196</v>
      </c>
      <c r="Q75" s="25" t="s">
        <v>197</v>
      </c>
      <c r="R75" s="25" t="s">
        <v>198</v>
      </c>
      <c r="S75" s="23" t="s">
        <v>199</v>
      </c>
      <c r="T75" s="23" t="s">
        <v>200</v>
      </c>
      <c r="U75" s="25" t="s">
        <v>201</v>
      </c>
      <c r="V75" s="23" t="s">
        <v>202</v>
      </c>
      <c r="W75" s="25" t="s">
        <v>203</v>
      </c>
      <c r="X75" s="25" t="s">
        <v>204</v>
      </c>
      <c r="Y75" s="23" t="s">
        <v>205</v>
      </c>
      <c r="Z75" s="23" t="s">
        <v>206</v>
      </c>
      <c r="AA75" s="33">
        <v>5</v>
      </c>
      <c r="AB75" s="295" t="str">
        <f t="shared" si="7"/>
        <v>年間</v>
      </c>
      <c r="AC75" s="268"/>
      <c r="AD75" s="26">
        <v>1</v>
      </c>
      <c r="AE75" s="26">
        <v>47400</v>
      </c>
      <c r="AF75" s="26">
        <f t="shared" si="8"/>
        <v>47400</v>
      </c>
      <c r="AG75" s="27">
        <v>40269</v>
      </c>
      <c r="AH75" s="28">
        <v>40269</v>
      </c>
      <c r="AI75" s="29" t="str">
        <f t="shared" si="5"/>
        <v>～</v>
      </c>
      <c r="AJ75" s="178">
        <f t="shared" si="6"/>
        <v>42094</v>
      </c>
      <c r="AK75" s="41" t="s">
        <v>207</v>
      </c>
      <c r="AL75" s="31" t="s">
        <v>231</v>
      </c>
      <c r="AM75" s="42">
        <v>40238</v>
      </c>
      <c r="AN75" s="408" t="str">
        <f>IF($AA75-data!$G$1=0,"　",IF(AK75=0,"　",VLOOKUP($AK75,data!$A$1:$H$264,8,FALSE)))</f>
        <v>消耗部品交換対象</v>
      </c>
      <c r="AO75" s="32">
        <v>40298</v>
      </c>
      <c r="AP75" s="170" t="s">
        <v>209</v>
      </c>
      <c r="AQ75" s="264">
        <f t="shared" si="9"/>
        <v>41334</v>
      </c>
    </row>
    <row r="76" spans="1:43" ht="24.75" customHeight="1" x14ac:dyDescent="0.15">
      <c r="A76" s="297">
        <v>73</v>
      </c>
      <c r="B76" s="40" t="s">
        <v>215</v>
      </c>
      <c r="C76" s="24" t="s">
        <v>14330</v>
      </c>
      <c r="D76" s="23" t="s">
        <v>194</v>
      </c>
      <c r="E76" s="23" t="s">
        <v>30</v>
      </c>
      <c r="F76" s="24" t="s">
        <v>13631</v>
      </c>
      <c r="G76" s="43" t="s">
        <v>210</v>
      </c>
      <c r="H76" s="44" t="s">
        <v>211</v>
      </c>
      <c r="I76" s="23" t="s">
        <v>11157</v>
      </c>
      <c r="J76" s="43" t="s">
        <v>212</v>
      </c>
      <c r="K76" s="43" t="s">
        <v>213</v>
      </c>
      <c r="L76" s="43"/>
      <c r="M76" s="44" t="s">
        <v>214</v>
      </c>
      <c r="N76" s="45" t="s">
        <v>214</v>
      </c>
      <c r="O76" s="25" t="s">
        <v>195</v>
      </c>
      <c r="P76" s="23" t="s">
        <v>196</v>
      </c>
      <c r="Q76" s="25" t="s">
        <v>197</v>
      </c>
      <c r="R76" s="25" t="s">
        <v>198</v>
      </c>
      <c r="S76" s="23" t="s">
        <v>199</v>
      </c>
      <c r="T76" s="23" t="s">
        <v>200</v>
      </c>
      <c r="U76" s="25" t="s">
        <v>201</v>
      </c>
      <c r="V76" s="23" t="s">
        <v>202</v>
      </c>
      <c r="W76" s="25" t="s">
        <v>203</v>
      </c>
      <c r="X76" s="25" t="s">
        <v>204</v>
      </c>
      <c r="Y76" s="23" t="s">
        <v>205</v>
      </c>
      <c r="Z76" s="23" t="s">
        <v>206</v>
      </c>
      <c r="AA76" s="33">
        <v>5</v>
      </c>
      <c r="AB76" s="295" t="str">
        <f t="shared" si="7"/>
        <v>年間</v>
      </c>
      <c r="AC76" s="268"/>
      <c r="AD76" s="26">
        <v>1</v>
      </c>
      <c r="AE76" s="26">
        <v>47400</v>
      </c>
      <c r="AF76" s="26">
        <f t="shared" si="8"/>
        <v>47400</v>
      </c>
      <c r="AG76" s="27">
        <v>40269</v>
      </c>
      <c r="AH76" s="28">
        <v>40269</v>
      </c>
      <c r="AI76" s="29" t="str">
        <f t="shared" si="5"/>
        <v>～</v>
      </c>
      <c r="AJ76" s="178">
        <f t="shared" si="6"/>
        <v>42094</v>
      </c>
      <c r="AK76" s="41" t="s">
        <v>207</v>
      </c>
      <c r="AL76" s="31" t="s">
        <v>232</v>
      </c>
      <c r="AM76" s="42">
        <v>40238</v>
      </c>
      <c r="AN76" s="408" t="str">
        <f>IF($AA76-data!$G$1=0,"　",IF(AK76=0,"　",VLOOKUP($AK76,data!$A$1:$H$264,8,FALSE)))</f>
        <v>消耗部品交換対象</v>
      </c>
      <c r="AO76" s="32">
        <v>40298</v>
      </c>
      <c r="AP76" s="170" t="s">
        <v>209</v>
      </c>
      <c r="AQ76" s="264">
        <f t="shared" si="9"/>
        <v>41334</v>
      </c>
    </row>
    <row r="77" spans="1:43" ht="24.75" customHeight="1" x14ac:dyDescent="0.15">
      <c r="A77" s="297">
        <v>74</v>
      </c>
      <c r="B77" s="40" t="s">
        <v>215</v>
      </c>
      <c r="C77" s="24" t="s">
        <v>14330</v>
      </c>
      <c r="D77" s="23" t="s">
        <v>194</v>
      </c>
      <c r="E77" s="23" t="s">
        <v>30</v>
      </c>
      <c r="F77" s="24" t="s">
        <v>13631</v>
      </c>
      <c r="G77" s="43" t="s">
        <v>210</v>
      </c>
      <c r="H77" s="23" t="s">
        <v>234</v>
      </c>
      <c r="I77" s="23" t="s">
        <v>11157</v>
      </c>
      <c r="J77" s="25" t="s">
        <v>235</v>
      </c>
      <c r="K77" s="43" t="s">
        <v>213</v>
      </c>
      <c r="L77" s="43"/>
      <c r="M77" s="44" t="s">
        <v>214</v>
      </c>
      <c r="N77" s="45" t="s">
        <v>214</v>
      </c>
      <c r="O77" s="25" t="s">
        <v>195</v>
      </c>
      <c r="P77" s="23" t="s">
        <v>196</v>
      </c>
      <c r="Q77" s="25" t="s">
        <v>197</v>
      </c>
      <c r="R77" s="25" t="s">
        <v>198</v>
      </c>
      <c r="S77" s="23" t="s">
        <v>199</v>
      </c>
      <c r="T77" s="23" t="s">
        <v>200</v>
      </c>
      <c r="U77" s="25" t="s">
        <v>201</v>
      </c>
      <c r="V77" s="23" t="s">
        <v>202</v>
      </c>
      <c r="W77" s="25" t="s">
        <v>203</v>
      </c>
      <c r="X77" s="25" t="s">
        <v>204</v>
      </c>
      <c r="Y77" s="23" t="s">
        <v>205</v>
      </c>
      <c r="Z77" s="23" t="s">
        <v>206</v>
      </c>
      <c r="AA77" s="33">
        <v>5</v>
      </c>
      <c r="AB77" s="295" t="str">
        <f t="shared" si="7"/>
        <v>年間</v>
      </c>
      <c r="AC77" s="268"/>
      <c r="AD77" s="26">
        <v>1</v>
      </c>
      <c r="AE77" s="26">
        <v>47400</v>
      </c>
      <c r="AF77" s="26">
        <f t="shared" si="8"/>
        <v>47400</v>
      </c>
      <c r="AG77" s="27">
        <v>40269</v>
      </c>
      <c r="AH77" s="28">
        <v>40269</v>
      </c>
      <c r="AI77" s="29" t="str">
        <f t="shared" si="5"/>
        <v>～</v>
      </c>
      <c r="AJ77" s="178">
        <f t="shared" si="6"/>
        <v>42094</v>
      </c>
      <c r="AK77" s="41" t="s">
        <v>207</v>
      </c>
      <c r="AL77" s="31" t="s">
        <v>233</v>
      </c>
      <c r="AM77" s="42">
        <v>40238</v>
      </c>
      <c r="AN77" s="408" t="str">
        <f>IF($AA77-data!$G$1=0,"　",IF(AK77=0,"　",VLOOKUP($AK77,data!$A$1:$H$264,8,FALSE)))</f>
        <v>消耗部品交換対象</v>
      </c>
      <c r="AO77" s="32">
        <v>40298</v>
      </c>
      <c r="AP77" s="170" t="s">
        <v>209</v>
      </c>
      <c r="AQ77" s="264">
        <f t="shared" si="9"/>
        <v>41334</v>
      </c>
    </row>
    <row r="78" spans="1:43" ht="24.75" customHeight="1" x14ac:dyDescent="0.15">
      <c r="A78" s="297">
        <v>75</v>
      </c>
      <c r="B78" s="40" t="s">
        <v>215</v>
      </c>
      <c r="C78" s="24" t="s">
        <v>14330</v>
      </c>
      <c r="D78" s="23" t="s">
        <v>194</v>
      </c>
      <c r="E78" s="23" t="s">
        <v>30</v>
      </c>
      <c r="F78" s="24" t="s">
        <v>13631</v>
      </c>
      <c r="G78" s="43" t="s">
        <v>210</v>
      </c>
      <c r="H78" s="23" t="s">
        <v>234</v>
      </c>
      <c r="I78" s="23" t="s">
        <v>11157</v>
      </c>
      <c r="J78" s="25" t="s">
        <v>235</v>
      </c>
      <c r="K78" s="43" t="s">
        <v>213</v>
      </c>
      <c r="L78" s="43"/>
      <c r="M78" s="44" t="s">
        <v>214</v>
      </c>
      <c r="N78" s="45" t="s">
        <v>214</v>
      </c>
      <c r="O78" s="25" t="s">
        <v>195</v>
      </c>
      <c r="P78" s="23" t="s">
        <v>196</v>
      </c>
      <c r="Q78" s="25" t="s">
        <v>197</v>
      </c>
      <c r="R78" s="25" t="s">
        <v>198</v>
      </c>
      <c r="S78" s="23" t="s">
        <v>199</v>
      </c>
      <c r="T78" s="23" t="s">
        <v>200</v>
      </c>
      <c r="U78" s="25" t="s">
        <v>201</v>
      </c>
      <c r="V78" s="23" t="s">
        <v>202</v>
      </c>
      <c r="W78" s="25" t="s">
        <v>203</v>
      </c>
      <c r="X78" s="25" t="s">
        <v>204</v>
      </c>
      <c r="Y78" s="23" t="s">
        <v>205</v>
      </c>
      <c r="Z78" s="23" t="s">
        <v>206</v>
      </c>
      <c r="AA78" s="33">
        <v>5</v>
      </c>
      <c r="AB78" s="295" t="str">
        <f t="shared" si="7"/>
        <v>年間</v>
      </c>
      <c r="AC78" s="268"/>
      <c r="AD78" s="26">
        <v>1</v>
      </c>
      <c r="AE78" s="26">
        <v>47400</v>
      </c>
      <c r="AF78" s="26">
        <f t="shared" si="8"/>
        <v>47400</v>
      </c>
      <c r="AG78" s="27">
        <v>40269</v>
      </c>
      <c r="AH78" s="28">
        <v>40269</v>
      </c>
      <c r="AI78" s="29" t="str">
        <f t="shared" si="5"/>
        <v>～</v>
      </c>
      <c r="AJ78" s="178">
        <f t="shared" si="6"/>
        <v>42094</v>
      </c>
      <c r="AK78" s="41" t="s">
        <v>207</v>
      </c>
      <c r="AL78" s="31" t="s">
        <v>236</v>
      </c>
      <c r="AM78" s="42">
        <v>40238</v>
      </c>
      <c r="AN78" s="408" t="str">
        <f>IF($AA78-data!$G$1=0,"　",IF(AK78=0,"　",VLOOKUP($AK78,data!$A$1:$H$264,8,FALSE)))</f>
        <v>消耗部品交換対象</v>
      </c>
      <c r="AO78" s="32">
        <v>40298</v>
      </c>
      <c r="AP78" s="170" t="s">
        <v>209</v>
      </c>
      <c r="AQ78" s="264">
        <f t="shared" si="9"/>
        <v>41334</v>
      </c>
    </row>
    <row r="79" spans="1:43" ht="24.75" customHeight="1" x14ac:dyDescent="0.15">
      <c r="A79" s="297">
        <v>76</v>
      </c>
      <c r="B79" s="40" t="s">
        <v>215</v>
      </c>
      <c r="C79" s="24" t="s">
        <v>14330</v>
      </c>
      <c r="D79" s="23" t="s">
        <v>194</v>
      </c>
      <c r="E79" s="23" t="s">
        <v>30</v>
      </c>
      <c r="F79" s="24" t="s">
        <v>13631</v>
      </c>
      <c r="G79" s="43" t="s">
        <v>210</v>
      </c>
      <c r="H79" s="23" t="s">
        <v>234</v>
      </c>
      <c r="I79" s="23" t="s">
        <v>11157</v>
      </c>
      <c r="J79" s="25" t="s">
        <v>235</v>
      </c>
      <c r="K79" s="43" t="s">
        <v>213</v>
      </c>
      <c r="L79" s="43"/>
      <c r="M79" s="44" t="s">
        <v>214</v>
      </c>
      <c r="N79" s="45" t="s">
        <v>214</v>
      </c>
      <c r="O79" s="25" t="s">
        <v>195</v>
      </c>
      <c r="P79" s="23" t="s">
        <v>196</v>
      </c>
      <c r="Q79" s="25" t="s">
        <v>197</v>
      </c>
      <c r="R79" s="25" t="s">
        <v>198</v>
      </c>
      <c r="S79" s="23" t="s">
        <v>199</v>
      </c>
      <c r="T79" s="23" t="s">
        <v>200</v>
      </c>
      <c r="U79" s="25" t="s">
        <v>201</v>
      </c>
      <c r="V79" s="23" t="s">
        <v>202</v>
      </c>
      <c r="W79" s="25" t="s">
        <v>203</v>
      </c>
      <c r="X79" s="25" t="s">
        <v>204</v>
      </c>
      <c r="Y79" s="23" t="s">
        <v>205</v>
      </c>
      <c r="Z79" s="23" t="s">
        <v>206</v>
      </c>
      <c r="AA79" s="33">
        <v>5</v>
      </c>
      <c r="AB79" s="295" t="str">
        <f t="shared" si="7"/>
        <v>年間</v>
      </c>
      <c r="AC79" s="268"/>
      <c r="AD79" s="26">
        <v>1</v>
      </c>
      <c r="AE79" s="26">
        <v>47400</v>
      </c>
      <c r="AF79" s="26">
        <f t="shared" si="8"/>
        <v>47400</v>
      </c>
      <c r="AG79" s="27">
        <v>40269</v>
      </c>
      <c r="AH79" s="28">
        <v>40269</v>
      </c>
      <c r="AI79" s="29" t="str">
        <f t="shared" si="5"/>
        <v>～</v>
      </c>
      <c r="AJ79" s="178">
        <f t="shared" si="6"/>
        <v>42094</v>
      </c>
      <c r="AK79" s="41" t="s">
        <v>207</v>
      </c>
      <c r="AL79" s="31" t="s">
        <v>237</v>
      </c>
      <c r="AM79" s="42">
        <v>40238</v>
      </c>
      <c r="AN79" s="408" t="str">
        <f>IF($AA79-data!$G$1=0,"　",IF(AK79=0,"　",VLOOKUP($AK79,data!$A$1:$H$264,8,FALSE)))</f>
        <v>消耗部品交換対象</v>
      </c>
      <c r="AO79" s="32">
        <v>40298</v>
      </c>
      <c r="AP79" s="170" t="s">
        <v>209</v>
      </c>
      <c r="AQ79" s="264">
        <f t="shared" si="9"/>
        <v>41334</v>
      </c>
    </row>
    <row r="80" spans="1:43" ht="24.75" customHeight="1" x14ac:dyDescent="0.15">
      <c r="A80" s="297">
        <v>77</v>
      </c>
      <c r="B80" s="40" t="s">
        <v>215</v>
      </c>
      <c r="C80" s="24" t="s">
        <v>14330</v>
      </c>
      <c r="D80" s="23" t="s">
        <v>194</v>
      </c>
      <c r="E80" s="23" t="s">
        <v>30</v>
      </c>
      <c r="F80" s="24" t="s">
        <v>13631</v>
      </c>
      <c r="G80" s="43" t="s">
        <v>210</v>
      </c>
      <c r="H80" s="23" t="s">
        <v>234</v>
      </c>
      <c r="I80" s="23" t="s">
        <v>11157</v>
      </c>
      <c r="J80" s="25" t="s">
        <v>235</v>
      </c>
      <c r="K80" s="43" t="s">
        <v>213</v>
      </c>
      <c r="L80" s="43"/>
      <c r="M80" s="44" t="s">
        <v>214</v>
      </c>
      <c r="N80" s="45" t="s">
        <v>214</v>
      </c>
      <c r="O80" s="25" t="s">
        <v>195</v>
      </c>
      <c r="P80" s="23" t="s">
        <v>196</v>
      </c>
      <c r="Q80" s="25" t="s">
        <v>197</v>
      </c>
      <c r="R80" s="25" t="s">
        <v>198</v>
      </c>
      <c r="S80" s="23" t="s">
        <v>199</v>
      </c>
      <c r="T80" s="23" t="s">
        <v>200</v>
      </c>
      <c r="U80" s="25" t="s">
        <v>201</v>
      </c>
      <c r="V80" s="23" t="s">
        <v>202</v>
      </c>
      <c r="W80" s="25" t="s">
        <v>203</v>
      </c>
      <c r="X80" s="25" t="s">
        <v>204</v>
      </c>
      <c r="Y80" s="23" t="s">
        <v>205</v>
      </c>
      <c r="Z80" s="23" t="s">
        <v>206</v>
      </c>
      <c r="AA80" s="33">
        <v>5</v>
      </c>
      <c r="AB80" s="295" t="str">
        <f t="shared" si="7"/>
        <v>年間</v>
      </c>
      <c r="AC80" s="268"/>
      <c r="AD80" s="26">
        <v>1</v>
      </c>
      <c r="AE80" s="26">
        <v>47400</v>
      </c>
      <c r="AF80" s="26">
        <f t="shared" si="8"/>
        <v>47400</v>
      </c>
      <c r="AG80" s="27">
        <v>40269</v>
      </c>
      <c r="AH80" s="28">
        <v>40269</v>
      </c>
      <c r="AI80" s="29" t="str">
        <f t="shared" si="5"/>
        <v>～</v>
      </c>
      <c r="AJ80" s="178">
        <f t="shared" si="6"/>
        <v>42094</v>
      </c>
      <c r="AK80" s="41" t="s">
        <v>207</v>
      </c>
      <c r="AL80" s="31" t="s">
        <v>238</v>
      </c>
      <c r="AM80" s="42">
        <v>40238</v>
      </c>
      <c r="AN80" s="408" t="str">
        <f>IF($AA80-data!$G$1=0,"　",IF(AK80=0,"　",VLOOKUP($AK80,data!$A$1:$H$264,8,FALSE)))</f>
        <v>消耗部品交換対象</v>
      </c>
      <c r="AO80" s="32">
        <v>40298</v>
      </c>
      <c r="AP80" s="170" t="s">
        <v>209</v>
      </c>
      <c r="AQ80" s="264">
        <f t="shared" si="9"/>
        <v>41334</v>
      </c>
    </row>
    <row r="81" spans="1:43" ht="24.75" customHeight="1" x14ac:dyDescent="0.15">
      <c r="A81" s="297">
        <v>78</v>
      </c>
      <c r="B81" s="40" t="s">
        <v>215</v>
      </c>
      <c r="C81" s="24" t="s">
        <v>14330</v>
      </c>
      <c r="D81" s="23" t="s">
        <v>194</v>
      </c>
      <c r="E81" s="23" t="s">
        <v>30</v>
      </c>
      <c r="F81" s="24" t="s">
        <v>13631</v>
      </c>
      <c r="G81" s="43" t="s">
        <v>210</v>
      </c>
      <c r="H81" s="23" t="s">
        <v>234</v>
      </c>
      <c r="I81" s="23" t="s">
        <v>11157</v>
      </c>
      <c r="J81" s="25" t="s">
        <v>235</v>
      </c>
      <c r="K81" s="43" t="s">
        <v>213</v>
      </c>
      <c r="L81" s="43"/>
      <c r="M81" s="44" t="s">
        <v>214</v>
      </c>
      <c r="N81" s="45" t="s">
        <v>214</v>
      </c>
      <c r="O81" s="25" t="s">
        <v>195</v>
      </c>
      <c r="P81" s="23" t="s">
        <v>196</v>
      </c>
      <c r="Q81" s="25" t="s">
        <v>197</v>
      </c>
      <c r="R81" s="25" t="s">
        <v>198</v>
      </c>
      <c r="S81" s="23" t="s">
        <v>199</v>
      </c>
      <c r="T81" s="23" t="s">
        <v>200</v>
      </c>
      <c r="U81" s="25" t="s">
        <v>201</v>
      </c>
      <c r="V81" s="23" t="s">
        <v>202</v>
      </c>
      <c r="W81" s="25" t="s">
        <v>203</v>
      </c>
      <c r="X81" s="25" t="s">
        <v>204</v>
      </c>
      <c r="Y81" s="23" t="s">
        <v>205</v>
      </c>
      <c r="Z81" s="23" t="s">
        <v>206</v>
      </c>
      <c r="AA81" s="33">
        <v>5</v>
      </c>
      <c r="AB81" s="295" t="str">
        <f t="shared" si="7"/>
        <v>年間</v>
      </c>
      <c r="AC81" s="268"/>
      <c r="AD81" s="26">
        <v>1</v>
      </c>
      <c r="AE81" s="26">
        <v>47400</v>
      </c>
      <c r="AF81" s="26">
        <f t="shared" si="8"/>
        <v>47400</v>
      </c>
      <c r="AG81" s="27">
        <v>40269</v>
      </c>
      <c r="AH81" s="28">
        <v>40269</v>
      </c>
      <c r="AI81" s="29" t="str">
        <f t="shared" si="5"/>
        <v>～</v>
      </c>
      <c r="AJ81" s="178">
        <f t="shared" si="6"/>
        <v>42094</v>
      </c>
      <c r="AK81" s="41" t="s">
        <v>207</v>
      </c>
      <c r="AL81" s="31" t="s">
        <v>239</v>
      </c>
      <c r="AM81" s="42">
        <v>40238</v>
      </c>
      <c r="AN81" s="408" t="str">
        <f>IF($AA81-data!$G$1=0,"　",IF(AK81=0,"　",VLOOKUP($AK81,data!$A$1:$H$264,8,FALSE)))</f>
        <v>消耗部品交換対象</v>
      </c>
      <c r="AO81" s="32">
        <v>40298</v>
      </c>
      <c r="AP81" s="170" t="s">
        <v>209</v>
      </c>
      <c r="AQ81" s="264">
        <f t="shared" si="9"/>
        <v>41334</v>
      </c>
    </row>
    <row r="82" spans="1:43" ht="24.75" customHeight="1" x14ac:dyDescent="0.15">
      <c r="A82" s="297">
        <v>79</v>
      </c>
      <c r="B82" s="40" t="s">
        <v>215</v>
      </c>
      <c r="C82" s="24" t="s">
        <v>14330</v>
      </c>
      <c r="D82" s="23" t="s">
        <v>194</v>
      </c>
      <c r="E82" s="23" t="s">
        <v>30</v>
      </c>
      <c r="F82" s="24" t="s">
        <v>13631</v>
      </c>
      <c r="G82" s="43" t="s">
        <v>210</v>
      </c>
      <c r="H82" s="23" t="s">
        <v>234</v>
      </c>
      <c r="I82" s="23" t="s">
        <v>11157</v>
      </c>
      <c r="J82" s="25" t="s">
        <v>235</v>
      </c>
      <c r="K82" s="43" t="s">
        <v>213</v>
      </c>
      <c r="L82" s="43"/>
      <c r="M82" s="44" t="s">
        <v>214</v>
      </c>
      <c r="N82" s="45" t="s">
        <v>214</v>
      </c>
      <c r="O82" s="25" t="s">
        <v>195</v>
      </c>
      <c r="P82" s="23" t="s">
        <v>196</v>
      </c>
      <c r="Q82" s="25" t="s">
        <v>197</v>
      </c>
      <c r="R82" s="25" t="s">
        <v>198</v>
      </c>
      <c r="S82" s="23" t="s">
        <v>199</v>
      </c>
      <c r="T82" s="23" t="s">
        <v>200</v>
      </c>
      <c r="U82" s="25" t="s">
        <v>201</v>
      </c>
      <c r="V82" s="23" t="s">
        <v>202</v>
      </c>
      <c r="W82" s="25" t="s">
        <v>203</v>
      </c>
      <c r="X82" s="25" t="s">
        <v>204</v>
      </c>
      <c r="Y82" s="23" t="s">
        <v>205</v>
      </c>
      <c r="Z82" s="23" t="s">
        <v>206</v>
      </c>
      <c r="AA82" s="33">
        <v>5</v>
      </c>
      <c r="AB82" s="295" t="str">
        <f t="shared" si="7"/>
        <v>年間</v>
      </c>
      <c r="AC82" s="268"/>
      <c r="AD82" s="26">
        <v>1</v>
      </c>
      <c r="AE82" s="26">
        <v>47400</v>
      </c>
      <c r="AF82" s="26">
        <f t="shared" si="8"/>
        <v>47400</v>
      </c>
      <c r="AG82" s="27">
        <v>40269</v>
      </c>
      <c r="AH82" s="28">
        <v>40269</v>
      </c>
      <c r="AI82" s="29" t="str">
        <f t="shared" si="5"/>
        <v>～</v>
      </c>
      <c r="AJ82" s="178">
        <f t="shared" si="6"/>
        <v>42094</v>
      </c>
      <c r="AK82" s="41" t="s">
        <v>207</v>
      </c>
      <c r="AL82" s="31" t="s">
        <v>240</v>
      </c>
      <c r="AM82" s="42">
        <v>40238</v>
      </c>
      <c r="AN82" s="408" t="str">
        <f>IF($AA82-data!$G$1=0,"　",IF(AK82=0,"　",VLOOKUP($AK82,data!$A$1:$H$264,8,FALSE)))</f>
        <v>消耗部品交換対象</v>
      </c>
      <c r="AO82" s="32">
        <v>40298</v>
      </c>
      <c r="AP82" s="170" t="s">
        <v>209</v>
      </c>
      <c r="AQ82" s="264">
        <f t="shared" si="9"/>
        <v>41334</v>
      </c>
    </row>
    <row r="83" spans="1:43" ht="24.75" customHeight="1" x14ac:dyDescent="0.15">
      <c r="A83" s="297">
        <v>80</v>
      </c>
      <c r="B83" s="40" t="s">
        <v>215</v>
      </c>
      <c r="C83" s="24" t="s">
        <v>14330</v>
      </c>
      <c r="D83" s="23" t="s">
        <v>194</v>
      </c>
      <c r="E83" s="23" t="s">
        <v>30</v>
      </c>
      <c r="F83" s="24" t="s">
        <v>13631</v>
      </c>
      <c r="G83" s="43" t="s">
        <v>210</v>
      </c>
      <c r="H83" s="23" t="s">
        <v>234</v>
      </c>
      <c r="I83" s="23" t="s">
        <v>11157</v>
      </c>
      <c r="J83" s="25" t="s">
        <v>235</v>
      </c>
      <c r="K83" s="43" t="s">
        <v>213</v>
      </c>
      <c r="L83" s="43"/>
      <c r="M83" s="44" t="s">
        <v>214</v>
      </c>
      <c r="N83" s="45" t="s">
        <v>214</v>
      </c>
      <c r="O83" s="25" t="s">
        <v>195</v>
      </c>
      <c r="P83" s="23" t="s">
        <v>196</v>
      </c>
      <c r="Q83" s="25" t="s">
        <v>197</v>
      </c>
      <c r="R83" s="25" t="s">
        <v>198</v>
      </c>
      <c r="S83" s="23" t="s">
        <v>199</v>
      </c>
      <c r="T83" s="23" t="s">
        <v>200</v>
      </c>
      <c r="U83" s="25" t="s">
        <v>201</v>
      </c>
      <c r="V83" s="23" t="s">
        <v>202</v>
      </c>
      <c r="W83" s="25" t="s">
        <v>203</v>
      </c>
      <c r="X83" s="25" t="s">
        <v>204</v>
      </c>
      <c r="Y83" s="23" t="s">
        <v>205</v>
      </c>
      <c r="Z83" s="23" t="s">
        <v>206</v>
      </c>
      <c r="AA83" s="33">
        <v>5</v>
      </c>
      <c r="AB83" s="295" t="str">
        <f t="shared" si="7"/>
        <v>年間</v>
      </c>
      <c r="AC83" s="268"/>
      <c r="AD83" s="26">
        <v>1</v>
      </c>
      <c r="AE83" s="26">
        <v>47400</v>
      </c>
      <c r="AF83" s="26">
        <f t="shared" si="8"/>
        <v>47400</v>
      </c>
      <c r="AG83" s="27">
        <v>40269</v>
      </c>
      <c r="AH83" s="28">
        <v>40269</v>
      </c>
      <c r="AI83" s="29" t="str">
        <f t="shared" si="5"/>
        <v>～</v>
      </c>
      <c r="AJ83" s="178">
        <f t="shared" si="6"/>
        <v>42094</v>
      </c>
      <c r="AK83" s="41" t="s">
        <v>207</v>
      </c>
      <c r="AL83" s="31" t="s">
        <v>241</v>
      </c>
      <c r="AM83" s="42">
        <v>40238</v>
      </c>
      <c r="AN83" s="408" t="str">
        <f>IF($AA83-data!$G$1=0,"　",IF(AK83=0,"　",VLOOKUP($AK83,data!$A$1:$H$264,8,FALSE)))</f>
        <v>消耗部品交換対象</v>
      </c>
      <c r="AO83" s="32">
        <v>40298</v>
      </c>
      <c r="AP83" s="170" t="s">
        <v>209</v>
      </c>
      <c r="AQ83" s="264">
        <f t="shared" si="9"/>
        <v>41334</v>
      </c>
    </row>
    <row r="84" spans="1:43" ht="24.75" customHeight="1" x14ac:dyDescent="0.15">
      <c r="A84" s="297">
        <v>81</v>
      </c>
      <c r="B84" s="40" t="s">
        <v>215</v>
      </c>
      <c r="C84" s="24" t="s">
        <v>14330</v>
      </c>
      <c r="D84" s="23" t="s">
        <v>194</v>
      </c>
      <c r="E84" s="23" t="s">
        <v>30</v>
      </c>
      <c r="F84" s="24" t="s">
        <v>13631</v>
      </c>
      <c r="G84" s="43" t="s">
        <v>210</v>
      </c>
      <c r="H84" s="23" t="s">
        <v>234</v>
      </c>
      <c r="I84" s="23" t="s">
        <v>11157</v>
      </c>
      <c r="J84" s="25" t="s">
        <v>235</v>
      </c>
      <c r="K84" s="43" t="s">
        <v>213</v>
      </c>
      <c r="L84" s="43"/>
      <c r="M84" s="44" t="s">
        <v>214</v>
      </c>
      <c r="N84" s="45" t="s">
        <v>214</v>
      </c>
      <c r="O84" s="25" t="s">
        <v>195</v>
      </c>
      <c r="P84" s="23" t="s">
        <v>196</v>
      </c>
      <c r="Q84" s="25" t="s">
        <v>197</v>
      </c>
      <c r="R84" s="25" t="s">
        <v>198</v>
      </c>
      <c r="S84" s="23" t="s">
        <v>199</v>
      </c>
      <c r="T84" s="23" t="s">
        <v>200</v>
      </c>
      <c r="U84" s="25" t="s">
        <v>201</v>
      </c>
      <c r="V84" s="23" t="s">
        <v>202</v>
      </c>
      <c r="W84" s="25" t="s">
        <v>203</v>
      </c>
      <c r="X84" s="25" t="s">
        <v>204</v>
      </c>
      <c r="Y84" s="23" t="s">
        <v>205</v>
      </c>
      <c r="Z84" s="23" t="s">
        <v>206</v>
      </c>
      <c r="AA84" s="33">
        <v>5</v>
      </c>
      <c r="AB84" s="295" t="str">
        <f t="shared" si="7"/>
        <v>年間</v>
      </c>
      <c r="AC84" s="268"/>
      <c r="AD84" s="26">
        <v>1</v>
      </c>
      <c r="AE84" s="26">
        <v>47400</v>
      </c>
      <c r="AF84" s="26">
        <f t="shared" si="8"/>
        <v>47400</v>
      </c>
      <c r="AG84" s="27">
        <v>40269</v>
      </c>
      <c r="AH84" s="28">
        <v>40269</v>
      </c>
      <c r="AI84" s="29" t="str">
        <f t="shared" si="5"/>
        <v>～</v>
      </c>
      <c r="AJ84" s="178">
        <f t="shared" si="6"/>
        <v>42094</v>
      </c>
      <c r="AK84" s="41" t="s">
        <v>207</v>
      </c>
      <c r="AL84" s="31" t="s">
        <v>242</v>
      </c>
      <c r="AM84" s="42">
        <v>40238</v>
      </c>
      <c r="AN84" s="408" t="str">
        <f>IF($AA84-data!$G$1=0,"　",IF(AK84=0,"　",VLOOKUP($AK84,data!$A$1:$H$264,8,FALSE)))</f>
        <v>消耗部品交換対象</v>
      </c>
      <c r="AO84" s="32">
        <v>40298</v>
      </c>
      <c r="AP84" s="170" t="s">
        <v>209</v>
      </c>
      <c r="AQ84" s="264">
        <f t="shared" si="9"/>
        <v>41334</v>
      </c>
    </row>
    <row r="85" spans="1:43" ht="24.75" customHeight="1" x14ac:dyDescent="0.15">
      <c r="A85" s="297">
        <v>82</v>
      </c>
      <c r="B85" s="40" t="s">
        <v>215</v>
      </c>
      <c r="C85" s="24" t="s">
        <v>14330</v>
      </c>
      <c r="D85" s="23" t="s">
        <v>194</v>
      </c>
      <c r="E85" s="23" t="s">
        <v>30</v>
      </c>
      <c r="F85" s="24" t="s">
        <v>13631</v>
      </c>
      <c r="G85" s="43" t="s">
        <v>210</v>
      </c>
      <c r="H85" s="23" t="s">
        <v>234</v>
      </c>
      <c r="I85" s="23" t="s">
        <v>11157</v>
      </c>
      <c r="J85" s="25" t="s">
        <v>235</v>
      </c>
      <c r="K85" s="43" t="s">
        <v>213</v>
      </c>
      <c r="L85" s="43"/>
      <c r="M85" s="44" t="s">
        <v>214</v>
      </c>
      <c r="N85" s="45" t="s">
        <v>214</v>
      </c>
      <c r="O85" s="25" t="s">
        <v>195</v>
      </c>
      <c r="P85" s="23" t="s">
        <v>196</v>
      </c>
      <c r="Q85" s="25" t="s">
        <v>197</v>
      </c>
      <c r="R85" s="25" t="s">
        <v>198</v>
      </c>
      <c r="S85" s="23" t="s">
        <v>199</v>
      </c>
      <c r="T85" s="23" t="s">
        <v>200</v>
      </c>
      <c r="U85" s="25" t="s">
        <v>201</v>
      </c>
      <c r="V85" s="23" t="s">
        <v>202</v>
      </c>
      <c r="W85" s="25" t="s">
        <v>203</v>
      </c>
      <c r="X85" s="25" t="s">
        <v>204</v>
      </c>
      <c r="Y85" s="23" t="s">
        <v>205</v>
      </c>
      <c r="Z85" s="23" t="s">
        <v>206</v>
      </c>
      <c r="AA85" s="33">
        <v>5</v>
      </c>
      <c r="AB85" s="295" t="str">
        <f t="shared" si="7"/>
        <v>年間</v>
      </c>
      <c r="AC85" s="268"/>
      <c r="AD85" s="26">
        <v>1</v>
      </c>
      <c r="AE85" s="26">
        <v>47400</v>
      </c>
      <c r="AF85" s="26">
        <f t="shared" si="8"/>
        <v>47400</v>
      </c>
      <c r="AG85" s="27">
        <v>40269</v>
      </c>
      <c r="AH85" s="28">
        <v>40269</v>
      </c>
      <c r="AI85" s="29" t="str">
        <f t="shared" si="5"/>
        <v>～</v>
      </c>
      <c r="AJ85" s="178">
        <f t="shared" si="6"/>
        <v>42094</v>
      </c>
      <c r="AK85" s="41" t="s">
        <v>207</v>
      </c>
      <c r="AL85" s="31" t="s">
        <v>243</v>
      </c>
      <c r="AM85" s="42">
        <v>40238</v>
      </c>
      <c r="AN85" s="408" t="str">
        <f>IF($AA85-data!$G$1=0,"　",IF(AK85=0,"　",VLOOKUP($AK85,data!$A$1:$H$264,8,FALSE)))</f>
        <v>消耗部品交換対象</v>
      </c>
      <c r="AO85" s="32">
        <v>40298</v>
      </c>
      <c r="AP85" s="170" t="s">
        <v>209</v>
      </c>
      <c r="AQ85" s="264">
        <f t="shared" si="9"/>
        <v>41334</v>
      </c>
    </row>
    <row r="86" spans="1:43" ht="24.75" customHeight="1" x14ac:dyDescent="0.15">
      <c r="A86" s="297">
        <v>83</v>
      </c>
      <c r="B86" s="40" t="s">
        <v>215</v>
      </c>
      <c r="C86" s="24" t="s">
        <v>14330</v>
      </c>
      <c r="D86" s="23" t="s">
        <v>194</v>
      </c>
      <c r="E86" s="23" t="s">
        <v>30</v>
      </c>
      <c r="F86" s="24" t="s">
        <v>13631</v>
      </c>
      <c r="G86" s="43" t="s">
        <v>210</v>
      </c>
      <c r="H86" s="44" t="s">
        <v>211</v>
      </c>
      <c r="I86" s="23" t="s">
        <v>11157</v>
      </c>
      <c r="J86" s="43" t="s">
        <v>212</v>
      </c>
      <c r="K86" s="43" t="s">
        <v>213</v>
      </c>
      <c r="L86" s="43"/>
      <c r="M86" s="44" t="s">
        <v>214</v>
      </c>
      <c r="N86" s="45" t="s">
        <v>214</v>
      </c>
      <c r="O86" s="25" t="s">
        <v>195</v>
      </c>
      <c r="P86" s="23" t="s">
        <v>196</v>
      </c>
      <c r="Q86" s="25" t="s">
        <v>197</v>
      </c>
      <c r="R86" s="25" t="s">
        <v>198</v>
      </c>
      <c r="S86" s="23" t="s">
        <v>199</v>
      </c>
      <c r="T86" s="23" t="s">
        <v>200</v>
      </c>
      <c r="U86" s="25" t="s">
        <v>201</v>
      </c>
      <c r="V86" s="23" t="s">
        <v>202</v>
      </c>
      <c r="W86" s="25" t="s">
        <v>203</v>
      </c>
      <c r="X86" s="25" t="s">
        <v>204</v>
      </c>
      <c r="Y86" s="23" t="s">
        <v>205</v>
      </c>
      <c r="Z86" s="23" t="s">
        <v>206</v>
      </c>
      <c r="AA86" s="33">
        <v>5</v>
      </c>
      <c r="AB86" s="295" t="str">
        <f t="shared" si="7"/>
        <v>年間</v>
      </c>
      <c r="AC86" s="268"/>
      <c r="AD86" s="26">
        <v>1</v>
      </c>
      <c r="AE86" s="26">
        <v>47400</v>
      </c>
      <c r="AF86" s="26">
        <f t="shared" si="8"/>
        <v>47400</v>
      </c>
      <c r="AG86" s="27">
        <v>40269</v>
      </c>
      <c r="AH86" s="28">
        <v>40269</v>
      </c>
      <c r="AI86" s="29" t="str">
        <f t="shared" si="5"/>
        <v>～</v>
      </c>
      <c r="AJ86" s="178">
        <f t="shared" si="6"/>
        <v>42094</v>
      </c>
      <c r="AK86" s="41" t="s">
        <v>207</v>
      </c>
      <c r="AL86" s="31" t="s">
        <v>244</v>
      </c>
      <c r="AM86" s="42">
        <v>40238</v>
      </c>
      <c r="AN86" s="408" t="str">
        <f>IF($AA86-data!$G$1=0,"　",IF(AK86=0,"　",VLOOKUP($AK86,data!$A$1:$H$264,8,FALSE)))</f>
        <v>消耗部品交換対象</v>
      </c>
      <c r="AO86" s="32">
        <v>40298</v>
      </c>
      <c r="AP86" s="170" t="s">
        <v>209</v>
      </c>
      <c r="AQ86" s="264">
        <f t="shared" si="9"/>
        <v>41334</v>
      </c>
    </row>
    <row r="87" spans="1:43" ht="24.75" customHeight="1" x14ac:dyDescent="0.15">
      <c r="A87" s="297">
        <v>84</v>
      </c>
      <c r="B87" s="40" t="s">
        <v>215</v>
      </c>
      <c r="C87" s="24" t="s">
        <v>14330</v>
      </c>
      <c r="D87" s="23" t="s">
        <v>194</v>
      </c>
      <c r="E87" s="23" t="s">
        <v>30</v>
      </c>
      <c r="F87" s="24" t="s">
        <v>13631</v>
      </c>
      <c r="G87" s="43" t="s">
        <v>210</v>
      </c>
      <c r="H87" s="44" t="s">
        <v>211</v>
      </c>
      <c r="I87" s="23" t="s">
        <v>11157</v>
      </c>
      <c r="J87" s="43" t="s">
        <v>212</v>
      </c>
      <c r="K87" s="43" t="s">
        <v>213</v>
      </c>
      <c r="L87" s="43"/>
      <c r="M87" s="44" t="s">
        <v>214</v>
      </c>
      <c r="N87" s="45" t="s">
        <v>214</v>
      </c>
      <c r="O87" s="25" t="s">
        <v>195</v>
      </c>
      <c r="P87" s="23" t="s">
        <v>196</v>
      </c>
      <c r="Q87" s="25" t="s">
        <v>197</v>
      </c>
      <c r="R87" s="25" t="s">
        <v>198</v>
      </c>
      <c r="S87" s="23" t="s">
        <v>199</v>
      </c>
      <c r="T87" s="23" t="s">
        <v>200</v>
      </c>
      <c r="U87" s="25" t="s">
        <v>201</v>
      </c>
      <c r="V87" s="23" t="s">
        <v>202</v>
      </c>
      <c r="W87" s="25" t="s">
        <v>203</v>
      </c>
      <c r="X87" s="25" t="s">
        <v>204</v>
      </c>
      <c r="Y87" s="23" t="s">
        <v>205</v>
      </c>
      <c r="Z87" s="23" t="s">
        <v>206</v>
      </c>
      <c r="AA87" s="33">
        <v>5</v>
      </c>
      <c r="AB87" s="295" t="str">
        <f t="shared" si="7"/>
        <v>年間</v>
      </c>
      <c r="AC87" s="268"/>
      <c r="AD87" s="26">
        <v>1</v>
      </c>
      <c r="AE87" s="26">
        <v>47400</v>
      </c>
      <c r="AF87" s="26">
        <f t="shared" si="8"/>
        <v>47400</v>
      </c>
      <c r="AG87" s="27">
        <v>40269</v>
      </c>
      <c r="AH87" s="28">
        <v>40269</v>
      </c>
      <c r="AI87" s="29" t="str">
        <f t="shared" si="5"/>
        <v>～</v>
      </c>
      <c r="AJ87" s="178">
        <f t="shared" si="6"/>
        <v>42094</v>
      </c>
      <c r="AK87" s="41" t="s">
        <v>207</v>
      </c>
      <c r="AL87" s="31" t="s">
        <v>245</v>
      </c>
      <c r="AM87" s="42">
        <v>40238</v>
      </c>
      <c r="AN87" s="408" t="str">
        <f>IF($AA87-data!$G$1=0,"　",IF(AK87=0,"　",VLOOKUP($AK87,data!$A$1:$H$264,8,FALSE)))</f>
        <v>消耗部品交換対象</v>
      </c>
      <c r="AO87" s="32">
        <v>40298</v>
      </c>
      <c r="AP87" s="170" t="s">
        <v>209</v>
      </c>
      <c r="AQ87" s="264">
        <f t="shared" si="9"/>
        <v>41334</v>
      </c>
    </row>
    <row r="88" spans="1:43" ht="24.75" customHeight="1" x14ac:dyDescent="0.15">
      <c r="A88" s="297">
        <v>85</v>
      </c>
      <c r="B88" s="40" t="s">
        <v>215</v>
      </c>
      <c r="C88" s="24" t="s">
        <v>14330</v>
      </c>
      <c r="D88" s="23" t="s">
        <v>194</v>
      </c>
      <c r="E88" s="23" t="s">
        <v>30</v>
      </c>
      <c r="F88" s="24" t="s">
        <v>13631</v>
      </c>
      <c r="G88" s="43" t="s">
        <v>210</v>
      </c>
      <c r="H88" s="44" t="s">
        <v>211</v>
      </c>
      <c r="I88" s="23" t="s">
        <v>11157</v>
      </c>
      <c r="J88" s="43" t="s">
        <v>212</v>
      </c>
      <c r="K88" s="43" t="s">
        <v>213</v>
      </c>
      <c r="L88" s="43"/>
      <c r="M88" s="44" t="s">
        <v>214</v>
      </c>
      <c r="N88" s="45" t="s">
        <v>214</v>
      </c>
      <c r="O88" s="25" t="s">
        <v>195</v>
      </c>
      <c r="P88" s="23" t="s">
        <v>196</v>
      </c>
      <c r="Q88" s="25" t="s">
        <v>197</v>
      </c>
      <c r="R88" s="25" t="s">
        <v>198</v>
      </c>
      <c r="S88" s="23" t="s">
        <v>199</v>
      </c>
      <c r="T88" s="23" t="s">
        <v>200</v>
      </c>
      <c r="U88" s="25" t="s">
        <v>201</v>
      </c>
      <c r="V88" s="23" t="s">
        <v>202</v>
      </c>
      <c r="W88" s="25" t="s">
        <v>203</v>
      </c>
      <c r="X88" s="25" t="s">
        <v>204</v>
      </c>
      <c r="Y88" s="23" t="s">
        <v>205</v>
      </c>
      <c r="Z88" s="23" t="s">
        <v>206</v>
      </c>
      <c r="AA88" s="33">
        <v>5</v>
      </c>
      <c r="AB88" s="295" t="str">
        <f t="shared" si="7"/>
        <v>年間</v>
      </c>
      <c r="AC88" s="268"/>
      <c r="AD88" s="26">
        <v>1</v>
      </c>
      <c r="AE88" s="26">
        <v>47400</v>
      </c>
      <c r="AF88" s="26">
        <f t="shared" si="8"/>
        <v>47400</v>
      </c>
      <c r="AG88" s="27">
        <v>40269</v>
      </c>
      <c r="AH88" s="28">
        <v>40269</v>
      </c>
      <c r="AI88" s="29" t="str">
        <f t="shared" si="5"/>
        <v>～</v>
      </c>
      <c r="AJ88" s="178">
        <f t="shared" si="6"/>
        <v>42094</v>
      </c>
      <c r="AK88" s="41" t="s">
        <v>207</v>
      </c>
      <c r="AL88" s="31" t="s">
        <v>246</v>
      </c>
      <c r="AM88" s="42">
        <v>40238</v>
      </c>
      <c r="AN88" s="408" t="str">
        <f>IF($AA88-data!$G$1=0,"　",IF(AK88=0,"　",VLOOKUP($AK88,data!$A$1:$H$264,8,FALSE)))</f>
        <v>消耗部品交換対象</v>
      </c>
      <c r="AO88" s="32">
        <v>40298</v>
      </c>
      <c r="AP88" s="170" t="s">
        <v>209</v>
      </c>
      <c r="AQ88" s="264">
        <f t="shared" si="9"/>
        <v>41334</v>
      </c>
    </row>
    <row r="89" spans="1:43" ht="24.75" customHeight="1" x14ac:dyDescent="0.15">
      <c r="A89" s="297">
        <v>86</v>
      </c>
      <c r="B89" s="40" t="s">
        <v>215</v>
      </c>
      <c r="C89" s="24" t="s">
        <v>14330</v>
      </c>
      <c r="D89" s="23" t="s">
        <v>194</v>
      </c>
      <c r="E89" s="23" t="s">
        <v>30</v>
      </c>
      <c r="F89" s="24" t="s">
        <v>13631</v>
      </c>
      <c r="G89" s="43" t="s">
        <v>210</v>
      </c>
      <c r="H89" s="44" t="s">
        <v>211</v>
      </c>
      <c r="I89" s="23" t="s">
        <v>11157</v>
      </c>
      <c r="J89" s="43" t="s">
        <v>212</v>
      </c>
      <c r="K89" s="43" t="s">
        <v>213</v>
      </c>
      <c r="L89" s="43"/>
      <c r="M89" s="44" t="s">
        <v>214</v>
      </c>
      <c r="N89" s="45" t="s">
        <v>214</v>
      </c>
      <c r="O89" s="25" t="s">
        <v>195</v>
      </c>
      <c r="P89" s="23" t="s">
        <v>196</v>
      </c>
      <c r="Q89" s="25" t="s">
        <v>197</v>
      </c>
      <c r="R89" s="25" t="s">
        <v>198</v>
      </c>
      <c r="S89" s="23" t="s">
        <v>199</v>
      </c>
      <c r="T89" s="23" t="s">
        <v>200</v>
      </c>
      <c r="U89" s="25" t="s">
        <v>201</v>
      </c>
      <c r="V89" s="23" t="s">
        <v>202</v>
      </c>
      <c r="W89" s="25" t="s">
        <v>203</v>
      </c>
      <c r="X89" s="25" t="s">
        <v>204</v>
      </c>
      <c r="Y89" s="23" t="s">
        <v>205</v>
      </c>
      <c r="Z89" s="23" t="s">
        <v>206</v>
      </c>
      <c r="AA89" s="33">
        <v>5</v>
      </c>
      <c r="AB89" s="295" t="str">
        <f t="shared" si="7"/>
        <v>年間</v>
      </c>
      <c r="AC89" s="268"/>
      <c r="AD89" s="26">
        <v>1</v>
      </c>
      <c r="AE89" s="26">
        <v>47400</v>
      </c>
      <c r="AF89" s="26">
        <f t="shared" si="8"/>
        <v>47400</v>
      </c>
      <c r="AG89" s="27">
        <v>40269</v>
      </c>
      <c r="AH89" s="28">
        <v>40269</v>
      </c>
      <c r="AI89" s="29" t="str">
        <f t="shared" si="5"/>
        <v>～</v>
      </c>
      <c r="AJ89" s="178">
        <f t="shared" si="6"/>
        <v>42094</v>
      </c>
      <c r="AK89" s="41" t="s">
        <v>207</v>
      </c>
      <c r="AL89" s="31" t="s">
        <v>247</v>
      </c>
      <c r="AM89" s="42">
        <v>40238</v>
      </c>
      <c r="AN89" s="408" t="str">
        <f>IF($AA89-data!$G$1=0,"　",IF(AK89=0,"　",VLOOKUP($AK89,data!$A$1:$H$264,8,FALSE)))</f>
        <v>消耗部品交換対象</v>
      </c>
      <c r="AO89" s="32">
        <v>40298</v>
      </c>
      <c r="AP89" s="170" t="s">
        <v>209</v>
      </c>
      <c r="AQ89" s="264">
        <f t="shared" si="9"/>
        <v>41334</v>
      </c>
    </row>
    <row r="90" spans="1:43" ht="24.75" customHeight="1" x14ac:dyDescent="0.15">
      <c r="A90" s="297">
        <v>87</v>
      </c>
      <c r="B90" s="40" t="s">
        <v>215</v>
      </c>
      <c r="C90" s="24" t="s">
        <v>14330</v>
      </c>
      <c r="D90" s="23" t="s">
        <v>194</v>
      </c>
      <c r="E90" s="23" t="s">
        <v>30</v>
      </c>
      <c r="F90" s="24" t="s">
        <v>13631</v>
      </c>
      <c r="G90" s="43" t="s">
        <v>210</v>
      </c>
      <c r="H90" s="44" t="s">
        <v>211</v>
      </c>
      <c r="I90" s="23" t="s">
        <v>11157</v>
      </c>
      <c r="J90" s="43" t="s">
        <v>212</v>
      </c>
      <c r="K90" s="43" t="s">
        <v>213</v>
      </c>
      <c r="L90" s="43"/>
      <c r="M90" s="44" t="s">
        <v>214</v>
      </c>
      <c r="N90" s="45" t="s">
        <v>214</v>
      </c>
      <c r="O90" s="25" t="s">
        <v>195</v>
      </c>
      <c r="P90" s="23" t="s">
        <v>196</v>
      </c>
      <c r="Q90" s="25" t="s">
        <v>197</v>
      </c>
      <c r="R90" s="25" t="s">
        <v>198</v>
      </c>
      <c r="S90" s="23" t="s">
        <v>199</v>
      </c>
      <c r="T90" s="23" t="s">
        <v>200</v>
      </c>
      <c r="U90" s="25" t="s">
        <v>201</v>
      </c>
      <c r="V90" s="23" t="s">
        <v>202</v>
      </c>
      <c r="W90" s="25" t="s">
        <v>203</v>
      </c>
      <c r="X90" s="25" t="s">
        <v>204</v>
      </c>
      <c r="Y90" s="23" t="s">
        <v>205</v>
      </c>
      <c r="Z90" s="23" t="s">
        <v>206</v>
      </c>
      <c r="AA90" s="33">
        <v>5</v>
      </c>
      <c r="AB90" s="295" t="str">
        <f t="shared" si="7"/>
        <v>年間</v>
      </c>
      <c r="AC90" s="268"/>
      <c r="AD90" s="26">
        <v>1</v>
      </c>
      <c r="AE90" s="26">
        <v>47400</v>
      </c>
      <c r="AF90" s="26">
        <f t="shared" si="8"/>
        <v>47400</v>
      </c>
      <c r="AG90" s="27">
        <v>40269</v>
      </c>
      <c r="AH90" s="28">
        <v>40269</v>
      </c>
      <c r="AI90" s="29" t="str">
        <f t="shared" si="5"/>
        <v>～</v>
      </c>
      <c r="AJ90" s="178">
        <f t="shared" si="6"/>
        <v>42094</v>
      </c>
      <c r="AK90" s="41" t="s">
        <v>207</v>
      </c>
      <c r="AL90" s="31" t="s">
        <v>248</v>
      </c>
      <c r="AM90" s="42">
        <v>40238</v>
      </c>
      <c r="AN90" s="408" t="str">
        <f>IF($AA90-data!$G$1=0,"　",IF(AK90=0,"　",VLOOKUP($AK90,data!$A$1:$H$264,8,FALSE)))</f>
        <v>消耗部品交換対象</v>
      </c>
      <c r="AO90" s="32">
        <v>40298</v>
      </c>
      <c r="AP90" s="170" t="s">
        <v>209</v>
      </c>
      <c r="AQ90" s="264">
        <f t="shared" si="9"/>
        <v>41334</v>
      </c>
    </row>
    <row r="91" spans="1:43" ht="24.75" customHeight="1" x14ac:dyDescent="0.15">
      <c r="A91" s="297">
        <v>88</v>
      </c>
      <c r="B91" s="40" t="s">
        <v>215</v>
      </c>
      <c r="C91" s="24" t="s">
        <v>14330</v>
      </c>
      <c r="D91" s="23" t="s">
        <v>194</v>
      </c>
      <c r="E91" s="23" t="s">
        <v>30</v>
      </c>
      <c r="F91" s="24" t="s">
        <v>13631</v>
      </c>
      <c r="G91" s="43" t="s">
        <v>210</v>
      </c>
      <c r="H91" s="44" t="s">
        <v>211</v>
      </c>
      <c r="I91" s="23" t="s">
        <v>11157</v>
      </c>
      <c r="J91" s="43" t="s">
        <v>212</v>
      </c>
      <c r="K91" s="43" t="s">
        <v>213</v>
      </c>
      <c r="L91" s="43"/>
      <c r="M91" s="44" t="s">
        <v>214</v>
      </c>
      <c r="N91" s="45" t="s">
        <v>214</v>
      </c>
      <c r="O91" s="25" t="s">
        <v>195</v>
      </c>
      <c r="P91" s="23" t="s">
        <v>196</v>
      </c>
      <c r="Q91" s="25" t="s">
        <v>197</v>
      </c>
      <c r="R91" s="25" t="s">
        <v>198</v>
      </c>
      <c r="S91" s="23" t="s">
        <v>199</v>
      </c>
      <c r="T91" s="23" t="s">
        <v>200</v>
      </c>
      <c r="U91" s="25" t="s">
        <v>201</v>
      </c>
      <c r="V91" s="23" t="s">
        <v>202</v>
      </c>
      <c r="W91" s="25" t="s">
        <v>203</v>
      </c>
      <c r="X91" s="25" t="s">
        <v>204</v>
      </c>
      <c r="Y91" s="23" t="s">
        <v>205</v>
      </c>
      <c r="Z91" s="23" t="s">
        <v>206</v>
      </c>
      <c r="AA91" s="33">
        <v>5</v>
      </c>
      <c r="AB91" s="295" t="str">
        <f t="shared" si="7"/>
        <v>年間</v>
      </c>
      <c r="AC91" s="268"/>
      <c r="AD91" s="26">
        <v>1</v>
      </c>
      <c r="AE91" s="26">
        <v>47400</v>
      </c>
      <c r="AF91" s="26">
        <f t="shared" si="8"/>
        <v>47400</v>
      </c>
      <c r="AG91" s="27">
        <v>40269</v>
      </c>
      <c r="AH91" s="28">
        <v>40269</v>
      </c>
      <c r="AI91" s="29" t="str">
        <f t="shared" si="5"/>
        <v>～</v>
      </c>
      <c r="AJ91" s="178">
        <f t="shared" si="6"/>
        <v>42094</v>
      </c>
      <c r="AK91" s="41" t="s">
        <v>207</v>
      </c>
      <c r="AL91" s="31" t="s">
        <v>249</v>
      </c>
      <c r="AM91" s="42">
        <v>40238</v>
      </c>
      <c r="AN91" s="408" t="str">
        <f>IF($AA91-data!$G$1=0,"　",IF(AK91=0,"　",VLOOKUP($AK91,data!$A$1:$H$264,8,FALSE)))</f>
        <v>消耗部品交換対象</v>
      </c>
      <c r="AO91" s="32">
        <v>40298</v>
      </c>
      <c r="AP91" s="170" t="s">
        <v>209</v>
      </c>
      <c r="AQ91" s="264">
        <f t="shared" si="9"/>
        <v>41334</v>
      </c>
    </row>
    <row r="92" spans="1:43" ht="24.75" customHeight="1" x14ac:dyDescent="0.15">
      <c r="A92" s="297">
        <v>89</v>
      </c>
      <c r="B92" s="40" t="s">
        <v>215</v>
      </c>
      <c r="C92" s="24" t="s">
        <v>14330</v>
      </c>
      <c r="D92" s="23" t="s">
        <v>194</v>
      </c>
      <c r="E92" s="23" t="s">
        <v>30</v>
      </c>
      <c r="F92" s="24" t="s">
        <v>13631</v>
      </c>
      <c r="G92" s="43" t="s">
        <v>210</v>
      </c>
      <c r="H92" s="44" t="s">
        <v>211</v>
      </c>
      <c r="I92" s="23" t="s">
        <v>11157</v>
      </c>
      <c r="J92" s="43" t="s">
        <v>212</v>
      </c>
      <c r="K92" s="43" t="s">
        <v>213</v>
      </c>
      <c r="L92" s="43"/>
      <c r="M92" s="44" t="s">
        <v>214</v>
      </c>
      <c r="N92" s="45" t="s">
        <v>214</v>
      </c>
      <c r="O92" s="25" t="s">
        <v>195</v>
      </c>
      <c r="P92" s="23" t="s">
        <v>196</v>
      </c>
      <c r="Q92" s="25" t="s">
        <v>197</v>
      </c>
      <c r="R92" s="25" t="s">
        <v>198</v>
      </c>
      <c r="S92" s="23" t="s">
        <v>199</v>
      </c>
      <c r="T92" s="23" t="s">
        <v>200</v>
      </c>
      <c r="U92" s="25" t="s">
        <v>201</v>
      </c>
      <c r="V92" s="23" t="s">
        <v>202</v>
      </c>
      <c r="W92" s="25" t="s">
        <v>203</v>
      </c>
      <c r="X92" s="25" t="s">
        <v>204</v>
      </c>
      <c r="Y92" s="23" t="s">
        <v>205</v>
      </c>
      <c r="Z92" s="23" t="s">
        <v>206</v>
      </c>
      <c r="AA92" s="33">
        <v>5</v>
      </c>
      <c r="AB92" s="295" t="str">
        <f t="shared" si="7"/>
        <v>年間</v>
      </c>
      <c r="AC92" s="268"/>
      <c r="AD92" s="26">
        <v>1</v>
      </c>
      <c r="AE92" s="26">
        <v>47400</v>
      </c>
      <c r="AF92" s="26">
        <f t="shared" si="8"/>
        <v>47400</v>
      </c>
      <c r="AG92" s="27">
        <v>40269</v>
      </c>
      <c r="AH92" s="28">
        <v>40269</v>
      </c>
      <c r="AI92" s="29" t="str">
        <f t="shared" si="5"/>
        <v>～</v>
      </c>
      <c r="AJ92" s="178">
        <f t="shared" si="6"/>
        <v>42094</v>
      </c>
      <c r="AK92" s="41" t="s">
        <v>207</v>
      </c>
      <c r="AL92" s="31" t="s">
        <v>250</v>
      </c>
      <c r="AM92" s="42">
        <v>40238</v>
      </c>
      <c r="AN92" s="408" t="str">
        <f>IF($AA92-data!$G$1=0,"　",IF(AK92=0,"　",VLOOKUP($AK92,data!$A$1:$H$264,8,FALSE)))</f>
        <v>消耗部品交換対象</v>
      </c>
      <c r="AO92" s="32">
        <v>40298</v>
      </c>
      <c r="AP92" s="170" t="s">
        <v>209</v>
      </c>
      <c r="AQ92" s="264">
        <f t="shared" si="9"/>
        <v>41334</v>
      </c>
    </row>
    <row r="93" spans="1:43" ht="24.75" customHeight="1" x14ac:dyDescent="0.15">
      <c r="A93" s="297">
        <v>90</v>
      </c>
      <c r="B93" s="40" t="s">
        <v>215</v>
      </c>
      <c r="C93" s="24" t="s">
        <v>14330</v>
      </c>
      <c r="D93" s="23" t="s">
        <v>194</v>
      </c>
      <c r="E93" s="23" t="s">
        <v>30</v>
      </c>
      <c r="F93" s="24" t="s">
        <v>13631</v>
      </c>
      <c r="G93" s="43" t="s">
        <v>210</v>
      </c>
      <c r="H93" s="23" t="s">
        <v>252</v>
      </c>
      <c r="I93" s="23" t="s">
        <v>11159</v>
      </c>
      <c r="J93" s="43" t="s">
        <v>11158</v>
      </c>
      <c r="K93" s="43" t="s">
        <v>213</v>
      </c>
      <c r="L93" s="43"/>
      <c r="M93" s="44" t="s">
        <v>214</v>
      </c>
      <c r="N93" s="45" t="s">
        <v>214</v>
      </c>
      <c r="O93" s="25" t="s">
        <v>195</v>
      </c>
      <c r="P93" s="23" t="s">
        <v>196</v>
      </c>
      <c r="Q93" s="25" t="s">
        <v>197</v>
      </c>
      <c r="R93" s="25" t="s">
        <v>198</v>
      </c>
      <c r="S93" s="23" t="s">
        <v>199</v>
      </c>
      <c r="T93" s="23" t="s">
        <v>200</v>
      </c>
      <c r="U93" s="25" t="s">
        <v>201</v>
      </c>
      <c r="V93" s="23" t="s">
        <v>202</v>
      </c>
      <c r="W93" s="25" t="s">
        <v>203</v>
      </c>
      <c r="X93" s="25" t="s">
        <v>204</v>
      </c>
      <c r="Y93" s="23" t="s">
        <v>205</v>
      </c>
      <c r="Z93" s="23" t="s">
        <v>206</v>
      </c>
      <c r="AA93" s="33">
        <v>5</v>
      </c>
      <c r="AB93" s="295" t="str">
        <f t="shared" si="7"/>
        <v>年間</v>
      </c>
      <c r="AC93" s="268"/>
      <c r="AD93" s="26">
        <v>1</v>
      </c>
      <c r="AE93" s="26">
        <v>47400</v>
      </c>
      <c r="AF93" s="26">
        <f t="shared" si="8"/>
        <v>47400</v>
      </c>
      <c r="AG93" s="27">
        <v>40269</v>
      </c>
      <c r="AH93" s="28">
        <v>40269</v>
      </c>
      <c r="AI93" s="29" t="str">
        <f t="shared" si="5"/>
        <v>～</v>
      </c>
      <c r="AJ93" s="178">
        <f t="shared" si="6"/>
        <v>42094</v>
      </c>
      <c r="AK93" s="41" t="s">
        <v>207</v>
      </c>
      <c r="AL93" s="31" t="s">
        <v>251</v>
      </c>
      <c r="AM93" s="42">
        <v>40238</v>
      </c>
      <c r="AN93" s="408" t="str">
        <f>IF($AA93-data!$G$1=0,"　",IF(AK93=0,"　",VLOOKUP($AK93,data!$A$1:$H$264,8,FALSE)))</f>
        <v>消耗部品交換対象</v>
      </c>
      <c r="AO93" s="32">
        <v>40298</v>
      </c>
      <c r="AP93" s="170" t="s">
        <v>209</v>
      </c>
      <c r="AQ93" s="264">
        <f t="shared" si="9"/>
        <v>41334</v>
      </c>
    </row>
    <row r="94" spans="1:43" ht="24.75" customHeight="1" x14ac:dyDescent="0.15">
      <c r="A94" s="297">
        <v>91</v>
      </c>
      <c r="B94" s="40" t="s">
        <v>254</v>
      </c>
      <c r="C94" s="24" t="s">
        <v>14330</v>
      </c>
      <c r="D94" s="23" t="s">
        <v>194</v>
      </c>
      <c r="E94" s="23" t="s">
        <v>30</v>
      </c>
      <c r="F94" s="24" t="s">
        <v>13631</v>
      </c>
      <c r="G94" s="43" t="s">
        <v>210</v>
      </c>
      <c r="H94" s="44" t="s">
        <v>211</v>
      </c>
      <c r="I94" s="23" t="s">
        <v>11157</v>
      </c>
      <c r="J94" s="43" t="s">
        <v>212</v>
      </c>
      <c r="K94" s="43" t="s">
        <v>213</v>
      </c>
      <c r="L94" s="43"/>
      <c r="M94" s="44" t="s">
        <v>214</v>
      </c>
      <c r="N94" s="45" t="s">
        <v>214</v>
      </c>
      <c r="O94" s="25" t="s">
        <v>195</v>
      </c>
      <c r="P94" s="23" t="s">
        <v>196</v>
      </c>
      <c r="Q94" s="25" t="s">
        <v>197</v>
      </c>
      <c r="R94" s="25" t="s">
        <v>198</v>
      </c>
      <c r="S94" s="23" t="s">
        <v>199</v>
      </c>
      <c r="T94" s="23" t="s">
        <v>200</v>
      </c>
      <c r="U94" s="25" t="s">
        <v>201</v>
      </c>
      <c r="V94" s="23" t="s">
        <v>202</v>
      </c>
      <c r="W94" s="25" t="s">
        <v>203</v>
      </c>
      <c r="X94" s="25" t="s">
        <v>204</v>
      </c>
      <c r="Y94" s="23" t="s">
        <v>205</v>
      </c>
      <c r="Z94" s="23" t="s">
        <v>206</v>
      </c>
      <c r="AA94" s="33">
        <v>5</v>
      </c>
      <c r="AB94" s="295" t="str">
        <f t="shared" si="7"/>
        <v>年間</v>
      </c>
      <c r="AC94" s="268"/>
      <c r="AD94" s="26">
        <v>1</v>
      </c>
      <c r="AE94" s="26">
        <v>310800</v>
      </c>
      <c r="AF94" s="26">
        <f t="shared" si="8"/>
        <v>310800</v>
      </c>
      <c r="AG94" s="27">
        <v>40269</v>
      </c>
      <c r="AH94" s="28">
        <v>40269</v>
      </c>
      <c r="AI94" s="29" t="str">
        <f t="shared" si="5"/>
        <v>～</v>
      </c>
      <c r="AJ94" s="178">
        <f t="shared" si="6"/>
        <v>42094</v>
      </c>
      <c r="AK94" s="46" t="s">
        <v>185</v>
      </c>
      <c r="AL94" s="31" t="s">
        <v>255</v>
      </c>
      <c r="AM94" s="42">
        <v>40238</v>
      </c>
      <c r="AN94" s="408">
        <f>IF($AA94-data!$G$1=0,"　",IF(AK94=0,"　",VLOOKUP($AK94,data!$A$1:$H$264,8,FALSE)))</f>
        <v>0</v>
      </c>
      <c r="AO94" s="32">
        <v>40298</v>
      </c>
      <c r="AP94" s="170" t="s">
        <v>209</v>
      </c>
      <c r="AQ94" s="264" t="str">
        <f t="shared" si="9"/>
        <v/>
      </c>
    </row>
    <row r="95" spans="1:43" ht="24.75" customHeight="1" x14ac:dyDescent="0.15">
      <c r="A95" s="297">
        <v>92</v>
      </c>
      <c r="B95" s="47" t="s">
        <v>256</v>
      </c>
      <c r="C95" s="24" t="s">
        <v>14330</v>
      </c>
      <c r="D95" s="23" t="s">
        <v>194</v>
      </c>
      <c r="E95" s="23" t="s">
        <v>30</v>
      </c>
      <c r="F95" s="24" t="s">
        <v>13631</v>
      </c>
      <c r="G95" s="43" t="s">
        <v>210</v>
      </c>
      <c r="H95" s="23" t="s">
        <v>252</v>
      </c>
      <c r="I95" s="23" t="s">
        <v>11157</v>
      </c>
      <c r="J95" s="43" t="s">
        <v>212</v>
      </c>
      <c r="K95" s="43" t="s">
        <v>213</v>
      </c>
      <c r="L95" s="43"/>
      <c r="M95" s="44" t="s">
        <v>214</v>
      </c>
      <c r="N95" s="45" t="s">
        <v>214</v>
      </c>
      <c r="O95" s="25" t="s">
        <v>195</v>
      </c>
      <c r="P95" s="23" t="s">
        <v>196</v>
      </c>
      <c r="Q95" s="25" t="s">
        <v>197</v>
      </c>
      <c r="R95" s="25" t="s">
        <v>198</v>
      </c>
      <c r="S95" s="23" t="s">
        <v>199</v>
      </c>
      <c r="T95" s="23" t="s">
        <v>200</v>
      </c>
      <c r="U95" s="25" t="s">
        <v>201</v>
      </c>
      <c r="V95" s="23" t="s">
        <v>202</v>
      </c>
      <c r="W95" s="25" t="s">
        <v>203</v>
      </c>
      <c r="X95" s="25" t="s">
        <v>204</v>
      </c>
      <c r="Y95" s="23" t="s">
        <v>205</v>
      </c>
      <c r="Z95" s="23" t="s">
        <v>206</v>
      </c>
      <c r="AA95" s="33">
        <v>5</v>
      </c>
      <c r="AB95" s="295" t="str">
        <f t="shared" si="7"/>
        <v>年間</v>
      </c>
      <c r="AC95" s="268"/>
      <c r="AD95" s="26">
        <v>1</v>
      </c>
      <c r="AE95" s="26">
        <v>56400</v>
      </c>
      <c r="AF95" s="26">
        <f t="shared" si="8"/>
        <v>56400</v>
      </c>
      <c r="AG95" s="27">
        <v>40269</v>
      </c>
      <c r="AH95" s="28">
        <v>40269</v>
      </c>
      <c r="AI95" s="29" t="str">
        <f t="shared" si="5"/>
        <v>～</v>
      </c>
      <c r="AJ95" s="178">
        <f t="shared" si="6"/>
        <v>42094</v>
      </c>
      <c r="AK95" s="48" t="s">
        <v>257</v>
      </c>
      <c r="AL95" s="31"/>
      <c r="AM95" s="42">
        <v>40238</v>
      </c>
      <c r="AN95" s="408" t="str">
        <f>IF($AA95-data!$G$1=0,"　",IF(AK95=0,"　",VLOOKUP($AK95,data!$A$1:$H$264,8,FALSE)))</f>
        <v>消耗部品交換対象</v>
      </c>
      <c r="AO95" s="35"/>
      <c r="AP95" s="170" t="s">
        <v>209</v>
      </c>
      <c r="AQ95" s="264">
        <f t="shared" si="9"/>
        <v>41334</v>
      </c>
    </row>
    <row r="96" spans="1:43" ht="24.75" customHeight="1" x14ac:dyDescent="0.15">
      <c r="A96" s="297">
        <v>93</v>
      </c>
      <c r="B96" s="47" t="s">
        <v>258</v>
      </c>
      <c r="C96" s="24" t="s">
        <v>14330</v>
      </c>
      <c r="D96" s="23" t="s">
        <v>194</v>
      </c>
      <c r="E96" s="23" t="s">
        <v>30</v>
      </c>
      <c r="F96" s="24" t="s">
        <v>13631</v>
      </c>
      <c r="G96" s="43" t="s">
        <v>210</v>
      </c>
      <c r="H96" s="23" t="s">
        <v>252</v>
      </c>
      <c r="I96" s="23" t="s">
        <v>11157</v>
      </c>
      <c r="J96" s="43" t="s">
        <v>212</v>
      </c>
      <c r="K96" s="43" t="s">
        <v>213</v>
      </c>
      <c r="L96" s="43"/>
      <c r="M96" s="44" t="s">
        <v>214</v>
      </c>
      <c r="N96" s="45" t="s">
        <v>214</v>
      </c>
      <c r="O96" s="25" t="s">
        <v>195</v>
      </c>
      <c r="P96" s="23" t="s">
        <v>196</v>
      </c>
      <c r="Q96" s="25" t="s">
        <v>197</v>
      </c>
      <c r="R96" s="25" t="s">
        <v>198</v>
      </c>
      <c r="S96" s="23" t="s">
        <v>199</v>
      </c>
      <c r="T96" s="23" t="s">
        <v>200</v>
      </c>
      <c r="U96" s="25" t="s">
        <v>201</v>
      </c>
      <c r="V96" s="23" t="s">
        <v>202</v>
      </c>
      <c r="W96" s="25" t="s">
        <v>203</v>
      </c>
      <c r="X96" s="25" t="s">
        <v>204</v>
      </c>
      <c r="Y96" s="23" t="s">
        <v>205</v>
      </c>
      <c r="Z96" s="23" t="s">
        <v>206</v>
      </c>
      <c r="AA96" s="33">
        <v>5</v>
      </c>
      <c r="AB96" s="295" t="str">
        <f t="shared" si="7"/>
        <v>年間</v>
      </c>
      <c r="AC96" s="268"/>
      <c r="AD96" s="26">
        <v>1</v>
      </c>
      <c r="AE96" s="26">
        <v>56400</v>
      </c>
      <c r="AF96" s="26">
        <f t="shared" si="8"/>
        <v>56400</v>
      </c>
      <c r="AG96" s="27">
        <v>40269</v>
      </c>
      <c r="AH96" s="28">
        <v>40269</v>
      </c>
      <c r="AI96" s="29" t="str">
        <f t="shared" si="5"/>
        <v>～</v>
      </c>
      <c r="AJ96" s="178">
        <f t="shared" si="6"/>
        <v>42094</v>
      </c>
      <c r="AK96" s="48" t="s">
        <v>257</v>
      </c>
      <c r="AL96" s="31"/>
      <c r="AM96" s="42">
        <v>40238</v>
      </c>
      <c r="AN96" s="408" t="str">
        <f>IF($AA96-data!$G$1=0,"　",IF(AK96=0,"　",VLOOKUP($AK96,data!$A$1:$H$264,8,FALSE)))</f>
        <v>消耗部品交換対象</v>
      </c>
      <c r="AO96" s="35"/>
      <c r="AP96" s="170" t="s">
        <v>209</v>
      </c>
      <c r="AQ96" s="264">
        <f t="shared" si="9"/>
        <v>41334</v>
      </c>
    </row>
    <row r="97" spans="1:43" ht="24.75" customHeight="1" x14ac:dyDescent="0.15">
      <c r="A97" s="297">
        <v>94</v>
      </c>
      <c r="B97" s="47" t="s">
        <v>258</v>
      </c>
      <c r="C97" s="24" t="s">
        <v>14330</v>
      </c>
      <c r="D97" s="23" t="s">
        <v>194</v>
      </c>
      <c r="E97" s="23" t="s">
        <v>30</v>
      </c>
      <c r="F97" s="24" t="s">
        <v>13631</v>
      </c>
      <c r="G97" s="43" t="s">
        <v>210</v>
      </c>
      <c r="H97" s="23" t="s">
        <v>252</v>
      </c>
      <c r="I97" s="23" t="s">
        <v>11157</v>
      </c>
      <c r="J97" s="43" t="s">
        <v>212</v>
      </c>
      <c r="K97" s="43" t="s">
        <v>213</v>
      </c>
      <c r="L97" s="43"/>
      <c r="M97" s="44" t="s">
        <v>214</v>
      </c>
      <c r="N97" s="45" t="s">
        <v>214</v>
      </c>
      <c r="O97" s="25" t="s">
        <v>195</v>
      </c>
      <c r="P97" s="23" t="s">
        <v>196</v>
      </c>
      <c r="Q97" s="25" t="s">
        <v>197</v>
      </c>
      <c r="R97" s="25" t="s">
        <v>198</v>
      </c>
      <c r="S97" s="23" t="s">
        <v>199</v>
      </c>
      <c r="T97" s="23" t="s">
        <v>200</v>
      </c>
      <c r="U97" s="25" t="s">
        <v>201</v>
      </c>
      <c r="V97" s="23" t="s">
        <v>202</v>
      </c>
      <c r="W97" s="25" t="s">
        <v>203</v>
      </c>
      <c r="X97" s="25" t="s">
        <v>204</v>
      </c>
      <c r="Y97" s="23" t="s">
        <v>205</v>
      </c>
      <c r="Z97" s="23" t="s">
        <v>206</v>
      </c>
      <c r="AA97" s="33">
        <v>5</v>
      </c>
      <c r="AB97" s="295" t="str">
        <f t="shared" si="7"/>
        <v>年間</v>
      </c>
      <c r="AC97" s="268"/>
      <c r="AD97" s="26">
        <v>1</v>
      </c>
      <c r="AE97" s="26">
        <v>56400</v>
      </c>
      <c r="AF97" s="26">
        <f t="shared" si="8"/>
        <v>56400</v>
      </c>
      <c r="AG97" s="27">
        <v>40269</v>
      </c>
      <c r="AH97" s="28">
        <v>40269</v>
      </c>
      <c r="AI97" s="29" t="str">
        <f t="shared" si="5"/>
        <v>～</v>
      </c>
      <c r="AJ97" s="178">
        <f t="shared" si="6"/>
        <v>42094</v>
      </c>
      <c r="AK97" s="48" t="s">
        <v>257</v>
      </c>
      <c r="AL97" s="31"/>
      <c r="AM97" s="42">
        <v>40238</v>
      </c>
      <c r="AN97" s="408" t="str">
        <f>IF($AA97-data!$G$1=0,"　",IF(AK97=0,"　",VLOOKUP($AK97,data!$A$1:$H$264,8,FALSE)))</f>
        <v>消耗部品交換対象</v>
      </c>
      <c r="AO97" s="35"/>
      <c r="AP97" s="170" t="s">
        <v>209</v>
      </c>
      <c r="AQ97" s="264">
        <f t="shared" si="9"/>
        <v>41334</v>
      </c>
    </row>
    <row r="98" spans="1:43" ht="24.75" customHeight="1" x14ac:dyDescent="0.15">
      <c r="A98" s="297">
        <v>95</v>
      </c>
      <c r="B98" s="47" t="s">
        <v>258</v>
      </c>
      <c r="C98" s="24" t="s">
        <v>14330</v>
      </c>
      <c r="D98" s="23" t="s">
        <v>194</v>
      </c>
      <c r="E98" s="23" t="s">
        <v>30</v>
      </c>
      <c r="F98" s="24" t="s">
        <v>13631</v>
      </c>
      <c r="G98" s="43" t="s">
        <v>210</v>
      </c>
      <c r="H98" s="23" t="s">
        <v>252</v>
      </c>
      <c r="I98" s="23" t="s">
        <v>11157</v>
      </c>
      <c r="J98" s="43" t="s">
        <v>212</v>
      </c>
      <c r="K98" s="43" t="s">
        <v>213</v>
      </c>
      <c r="L98" s="43"/>
      <c r="M98" s="44" t="s">
        <v>214</v>
      </c>
      <c r="N98" s="45" t="s">
        <v>214</v>
      </c>
      <c r="O98" s="25" t="s">
        <v>195</v>
      </c>
      <c r="P98" s="23" t="s">
        <v>196</v>
      </c>
      <c r="Q98" s="25" t="s">
        <v>197</v>
      </c>
      <c r="R98" s="25" t="s">
        <v>198</v>
      </c>
      <c r="S98" s="23" t="s">
        <v>199</v>
      </c>
      <c r="T98" s="23" t="s">
        <v>200</v>
      </c>
      <c r="U98" s="25" t="s">
        <v>201</v>
      </c>
      <c r="V98" s="23" t="s">
        <v>202</v>
      </c>
      <c r="W98" s="25" t="s">
        <v>203</v>
      </c>
      <c r="X98" s="25" t="s">
        <v>204</v>
      </c>
      <c r="Y98" s="23" t="s">
        <v>205</v>
      </c>
      <c r="Z98" s="23" t="s">
        <v>206</v>
      </c>
      <c r="AA98" s="33">
        <v>5</v>
      </c>
      <c r="AB98" s="295" t="str">
        <f t="shared" si="7"/>
        <v>年間</v>
      </c>
      <c r="AC98" s="268"/>
      <c r="AD98" s="26">
        <v>1</v>
      </c>
      <c r="AE98" s="26">
        <v>56400</v>
      </c>
      <c r="AF98" s="26">
        <f t="shared" si="8"/>
        <v>56400</v>
      </c>
      <c r="AG98" s="27">
        <v>40269</v>
      </c>
      <c r="AH98" s="28">
        <v>40269</v>
      </c>
      <c r="AI98" s="29" t="str">
        <f t="shared" si="5"/>
        <v>～</v>
      </c>
      <c r="AJ98" s="178">
        <f t="shared" si="6"/>
        <v>42094</v>
      </c>
      <c r="AK98" s="48" t="s">
        <v>257</v>
      </c>
      <c r="AL98" s="31"/>
      <c r="AM98" s="42">
        <v>40238</v>
      </c>
      <c r="AN98" s="408" t="str">
        <f>IF($AA98-data!$G$1=0,"　",IF(AK98=0,"　",VLOOKUP($AK98,data!$A$1:$H$264,8,FALSE)))</f>
        <v>消耗部品交換対象</v>
      </c>
      <c r="AO98" s="35"/>
      <c r="AP98" s="170" t="s">
        <v>209</v>
      </c>
      <c r="AQ98" s="264">
        <f t="shared" si="9"/>
        <v>41334</v>
      </c>
    </row>
    <row r="99" spans="1:43" ht="24.75" customHeight="1" x14ac:dyDescent="0.15">
      <c r="A99" s="297">
        <v>96</v>
      </c>
      <c r="B99" s="47" t="s">
        <v>258</v>
      </c>
      <c r="C99" s="24" t="s">
        <v>14330</v>
      </c>
      <c r="D99" s="23" t="s">
        <v>194</v>
      </c>
      <c r="E99" s="23" t="s">
        <v>30</v>
      </c>
      <c r="F99" s="24" t="s">
        <v>13631</v>
      </c>
      <c r="G99" s="43" t="s">
        <v>210</v>
      </c>
      <c r="H99" s="23" t="s">
        <v>252</v>
      </c>
      <c r="I99" s="23" t="s">
        <v>11157</v>
      </c>
      <c r="J99" s="43" t="s">
        <v>212</v>
      </c>
      <c r="K99" s="43" t="s">
        <v>213</v>
      </c>
      <c r="L99" s="43"/>
      <c r="M99" s="44" t="s">
        <v>214</v>
      </c>
      <c r="N99" s="45" t="s">
        <v>214</v>
      </c>
      <c r="O99" s="25" t="s">
        <v>195</v>
      </c>
      <c r="P99" s="23" t="s">
        <v>196</v>
      </c>
      <c r="Q99" s="25" t="s">
        <v>197</v>
      </c>
      <c r="R99" s="25" t="s">
        <v>198</v>
      </c>
      <c r="S99" s="23" t="s">
        <v>199</v>
      </c>
      <c r="T99" s="23" t="s">
        <v>200</v>
      </c>
      <c r="U99" s="25" t="s">
        <v>201</v>
      </c>
      <c r="V99" s="23" t="s">
        <v>202</v>
      </c>
      <c r="W99" s="25" t="s">
        <v>203</v>
      </c>
      <c r="X99" s="25" t="s">
        <v>204</v>
      </c>
      <c r="Y99" s="23" t="s">
        <v>205</v>
      </c>
      <c r="Z99" s="23" t="s">
        <v>206</v>
      </c>
      <c r="AA99" s="33">
        <v>5</v>
      </c>
      <c r="AB99" s="295" t="str">
        <f t="shared" si="7"/>
        <v>年間</v>
      </c>
      <c r="AC99" s="268"/>
      <c r="AD99" s="26">
        <v>1</v>
      </c>
      <c r="AE99" s="26">
        <v>56400</v>
      </c>
      <c r="AF99" s="26">
        <f t="shared" si="8"/>
        <v>56400</v>
      </c>
      <c r="AG99" s="27">
        <v>40269</v>
      </c>
      <c r="AH99" s="28">
        <v>40269</v>
      </c>
      <c r="AI99" s="29" t="str">
        <f t="shared" si="5"/>
        <v>～</v>
      </c>
      <c r="AJ99" s="178">
        <f t="shared" si="6"/>
        <v>42094</v>
      </c>
      <c r="AK99" s="48" t="s">
        <v>257</v>
      </c>
      <c r="AL99" s="31"/>
      <c r="AM99" s="42">
        <v>40238</v>
      </c>
      <c r="AN99" s="408" t="str">
        <f>IF($AA99-data!$G$1=0,"　",IF(AK99=0,"　",VLOOKUP($AK99,data!$A$1:$H$264,8,FALSE)))</f>
        <v>消耗部品交換対象</v>
      </c>
      <c r="AO99" s="35"/>
      <c r="AP99" s="170" t="s">
        <v>209</v>
      </c>
      <c r="AQ99" s="264">
        <f t="shared" si="9"/>
        <v>41334</v>
      </c>
    </row>
    <row r="100" spans="1:43" ht="24.75" customHeight="1" x14ac:dyDescent="0.15">
      <c r="A100" s="297">
        <v>97</v>
      </c>
      <c r="B100" s="40" t="s">
        <v>259</v>
      </c>
      <c r="C100" s="24" t="s">
        <v>14330</v>
      </c>
      <c r="D100" s="23" t="s">
        <v>194</v>
      </c>
      <c r="E100" s="23" t="s">
        <v>30</v>
      </c>
      <c r="F100" s="24" t="s">
        <v>13631</v>
      </c>
      <c r="G100" s="53" t="s">
        <v>210</v>
      </c>
      <c r="H100" s="54" t="s">
        <v>252</v>
      </c>
      <c r="I100" s="23" t="s">
        <v>11159</v>
      </c>
      <c r="J100" s="53" t="s">
        <v>253</v>
      </c>
      <c r="K100" s="53" t="s">
        <v>213</v>
      </c>
      <c r="L100" s="53"/>
      <c r="M100" s="55" t="s">
        <v>214</v>
      </c>
      <c r="N100" s="56" t="s">
        <v>214</v>
      </c>
      <c r="O100" s="25" t="s">
        <v>195</v>
      </c>
      <c r="P100" s="23" t="s">
        <v>196</v>
      </c>
      <c r="Q100" s="25" t="s">
        <v>197</v>
      </c>
      <c r="R100" s="25" t="s">
        <v>198</v>
      </c>
      <c r="S100" s="23" t="s">
        <v>199</v>
      </c>
      <c r="T100" s="23" t="s">
        <v>200</v>
      </c>
      <c r="U100" s="25" t="s">
        <v>201</v>
      </c>
      <c r="V100" s="23" t="s">
        <v>202</v>
      </c>
      <c r="W100" s="25" t="s">
        <v>203</v>
      </c>
      <c r="X100" s="25" t="s">
        <v>204</v>
      </c>
      <c r="Y100" s="23" t="s">
        <v>205</v>
      </c>
      <c r="Z100" s="23" t="s">
        <v>206</v>
      </c>
      <c r="AA100" s="33">
        <v>5</v>
      </c>
      <c r="AB100" s="295" t="str">
        <f t="shared" si="7"/>
        <v>年間</v>
      </c>
      <c r="AC100" s="268"/>
      <c r="AD100" s="26">
        <v>1</v>
      </c>
      <c r="AE100" s="26">
        <v>73200</v>
      </c>
      <c r="AF100" s="26">
        <f t="shared" si="8"/>
        <v>73200</v>
      </c>
      <c r="AG100" s="27">
        <v>40269</v>
      </c>
      <c r="AH100" s="28">
        <v>40269</v>
      </c>
      <c r="AI100" s="29" t="str">
        <f t="shared" si="5"/>
        <v>～</v>
      </c>
      <c r="AJ100" s="178">
        <f t="shared" si="6"/>
        <v>42094</v>
      </c>
      <c r="AK100" s="49" t="s">
        <v>260</v>
      </c>
      <c r="AL100" s="50" t="s">
        <v>261</v>
      </c>
      <c r="AM100" s="51">
        <v>40238</v>
      </c>
      <c r="AN100" s="408" t="str">
        <f>IF($AA100-data!$G$1=0,"　",IF(AK100=0,"　",VLOOKUP($AK100,data!$A$1:$H$264,8,FALSE)))</f>
        <v>消耗部品交換対象</v>
      </c>
      <c r="AO100" s="52">
        <v>40298</v>
      </c>
      <c r="AP100" s="170" t="s">
        <v>209</v>
      </c>
      <c r="AQ100" s="264">
        <f t="shared" si="9"/>
        <v>41334</v>
      </c>
    </row>
    <row r="101" spans="1:43" ht="24.75" customHeight="1" x14ac:dyDescent="0.15">
      <c r="A101" s="297">
        <v>98</v>
      </c>
      <c r="B101" s="40" t="s">
        <v>262</v>
      </c>
      <c r="C101" s="24" t="s">
        <v>14330</v>
      </c>
      <c r="D101" s="23" t="s">
        <v>194</v>
      </c>
      <c r="E101" s="23" t="s">
        <v>30</v>
      </c>
      <c r="F101" s="24" t="s">
        <v>13631</v>
      </c>
      <c r="G101" s="43" t="s">
        <v>210</v>
      </c>
      <c r="H101" s="44" t="s">
        <v>211</v>
      </c>
      <c r="I101" s="23" t="s">
        <v>11157</v>
      </c>
      <c r="J101" s="43" t="s">
        <v>212</v>
      </c>
      <c r="K101" s="43" t="s">
        <v>213</v>
      </c>
      <c r="L101" s="43"/>
      <c r="M101" s="44" t="s">
        <v>214</v>
      </c>
      <c r="N101" s="45" t="s">
        <v>214</v>
      </c>
      <c r="O101" s="25" t="s">
        <v>195</v>
      </c>
      <c r="P101" s="23" t="s">
        <v>196</v>
      </c>
      <c r="Q101" s="25" t="s">
        <v>197</v>
      </c>
      <c r="R101" s="25" t="s">
        <v>198</v>
      </c>
      <c r="S101" s="23" t="s">
        <v>199</v>
      </c>
      <c r="T101" s="23" t="s">
        <v>200</v>
      </c>
      <c r="U101" s="25" t="s">
        <v>201</v>
      </c>
      <c r="V101" s="23" t="s">
        <v>202</v>
      </c>
      <c r="W101" s="25" t="s">
        <v>203</v>
      </c>
      <c r="X101" s="25" t="s">
        <v>204</v>
      </c>
      <c r="Y101" s="23" t="s">
        <v>205</v>
      </c>
      <c r="Z101" s="23" t="s">
        <v>206</v>
      </c>
      <c r="AA101" s="33">
        <v>5</v>
      </c>
      <c r="AB101" s="295" t="str">
        <f t="shared" si="7"/>
        <v>年間</v>
      </c>
      <c r="AC101" s="268"/>
      <c r="AD101" s="26">
        <v>1</v>
      </c>
      <c r="AE101" s="26">
        <v>319800</v>
      </c>
      <c r="AF101" s="26">
        <f t="shared" si="8"/>
        <v>319800</v>
      </c>
      <c r="AG101" s="27">
        <v>40269</v>
      </c>
      <c r="AH101" s="28">
        <v>40269</v>
      </c>
      <c r="AI101" s="29" t="str">
        <f t="shared" si="5"/>
        <v>～</v>
      </c>
      <c r="AJ101" s="178">
        <f t="shared" si="6"/>
        <v>42094</v>
      </c>
      <c r="AK101" s="57" t="s">
        <v>263</v>
      </c>
      <c r="AL101" s="31" t="s">
        <v>264</v>
      </c>
      <c r="AM101" s="42">
        <v>40238</v>
      </c>
      <c r="AN101" s="408">
        <f>IF($AA101-data!$G$1=0,"　",IF(AK101=0,"　",VLOOKUP($AK101,data!$A$1:$H$264,8,FALSE)))</f>
        <v>0</v>
      </c>
      <c r="AO101" s="52">
        <v>40298</v>
      </c>
      <c r="AP101" s="170" t="s">
        <v>209</v>
      </c>
      <c r="AQ101" s="264" t="str">
        <f t="shared" si="9"/>
        <v/>
      </c>
    </row>
    <row r="102" spans="1:43" ht="24.75" customHeight="1" x14ac:dyDescent="0.15">
      <c r="A102" s="297">
        <v>99</v>
      </c>
      <c r="B102" s="40" t="s">
        <v>265</v>
      </c>
      <c r="C102" s="24" t="s">
        <v>14330</v>
      </c>
      <c r="D102" s="23" t="s">
        <v>266</v>
      </c>
      <c r="E102" s="23" t="s">
        <v>30</v>
      </c>
      <c r="F102" s="24" t="s">
        <v>13631</v>
      </c>
      <c r="G102" s="25" t="s">
        <v>280</v>
      </c>
      <c r="H102" s="23" t="s">
        <v>281</v>
      </c>
      <c r="I102" s="23" t="s">
        <v>11161</v>
      </c>
      <c r="J102" s="25" t="s">
        <v>11160</v>
      </c>
      <c r="K102" s="58" t="s">
        <v>283</v>
      </c>
      <c r="L102" s="58"/>
      <c r="M102" s="23" t="s">
        <v>284</v>
      </c>
      <c r="N102" s="33" t="s">
        <v>285</v>
      </c>
      <c r="O102" s="25" t="s">
        <v>31</v>
      </c>
      <c r="P102" s="23" t="s">
        <v>267</v>
      </c>
      <c r="Q102" s="25" t="s">
        <v>33</v>
      </c>
      <c r="R102" s="25" t="s">
        <v>268</v>
      </c>
      <c r="S102" s="23" t="s">
        <v>269</v>
      </c>
      <c r="T102" s="23" t="s">
        <v>270</v>
      </c>
      <c r="U102" s="25" t="s">
        <v>271</v>
      </c>
      <c r="V102" s="23" t="s">
        <v>272</v>
      </c>
      <c r="W102" s="25" t="s">
        <v>273</v>
      </c>
      <c r="X102" s="25" t="s">
        <v>274</v>
      </c>
      <c r="Y102" s="23" t="s">
        <v>275</v>
      </c>
      <c r="Z102" s="23" t="s">
        <v>276</v>
      </c>
      <c r="AA102" s="33">
        <v>5</v>
      </c>
      <c r="AB102" s="295" t="str">
        <f t="shared" si="7"/>
        <v>年間</v>
      </c>
      <c r="AC102" s="268"/>
      <c r="AD102" s="26">
        <v>1</v>
      </c>
      <c r="AE102" s="26">
        <v>310800</v>
      </c>
      <c r="AF102" s="26">
        <f t="shared" si="8"/>
        <v>310800</v>
      </c>
      <c r="AG102" s="27">
        <v>40299</v>
      </c>
      <c r="AH102" s="28">
        <v>40299</v>
      </c>
      <c r="AI102" s="29" t="str">
        <f t="shared" si="5"/>
        <v>～</v>
      </c>
      <c r="AJ102" s="178">
        <f t="shared" si="6"/>
        <v>42124</v>
      </c>
      <c r="AK102" s="30" t="s">
        <v>277</v>
      </c>
      <c r="AL102" s="30" t="s">
        <v>278</v>
      </c>
      <c r="AM102" s="35">
        <v>40309</v>
      </c>
      <c r="AN102" s="408">
        <f>IF($AA102-data!$G$1=0,"　",IF(AK102=0,"　",VLOOKUP($AK102,data!$A$1:$H$264,8,FALSE)))</f>
        <v>0</v>
      </c>
      <c r="AO102" s="35">
        <v>40322</v>
      </c>
      <c r="AP102" s="170" t="s">
        <v>279</v>
      </c>
      <c r="AQ102" s="264" t="str">
        <f t="shared" si="9"/>
        <v/>
      </c>
    </row>
    <row r="103" spans="1:43" ht="24.75" customHeight="1" x14ac:dyDescent="0.15">
      <c r="A103" s="297">
        <v>100</v>
      </c>
      <c r="B103" s="40" t="s">
        <v>286</v>
      </c>
      <c r="C103" s="24" t="s">
        <v>14330</v>
      </c>
      <c r="D103" s="23" t="s">
        <v>266</v>
      </c>
      <c r="E103" s="23" t="s">
        <v>30</v>
      </c>
      <c r="F103" s="24" t="s">
        <v>13631</v>
      </c>
      <c r="G103" s="25" t="s">
        <v>280</v>
      </c>
      <c r="H103" s="23" t="s">
        <v>281</v>
      </c>
      <c r="I103" s="23" t="s">
        <v>11161</v>
      </c>
      <c r="J103" s="25" t="s">
        <v>282</v>
      </c>
      <c r="K103" s="58" t="s">
        <v>283</v>
      </c>
      <c r="L103" s="58"/>
      <c r="M103" s="23" t="s">
        <v>284</v>
      </c>
      <c r="N103" s="33" t="s">
        <v>285</v>
      </c>
      <c r="O103" s="25" t="s">
        <v>31</v>
      </c>
      <c r="P103" s="23" t="s">
        <v>267</v>
      </c>
      <c r="Q103" s="25" t="s">
        <v>33</v>
      </c>
      <c r="R103" s="25" t="s">
        <v>268</v>
      </c>
      <c r="S103" s="23" t="s">
        <v>269</v>
      </c>
      <c r="T103" s="23" t="s">
        <v>270</v>
      </c>
      <c r="U103" s="25" t="s">
        <v>271</v>
      </c>
      <c r="V103" s="23" t="s">
        <v>272</v>
      </c>
      <c r="W103" s="25" t="s">
        <v>273</v>
      </c>
      <c r="X103" s="25" t="s">
        <v>274</v>
      </c>
      <c r="Y103" s="23" t="s">
        <v>275</v>
      </c>
      <c r="Z103" s="23" t="s">
        <v>276</v>
      </c>
      <c r="AA103" s="33">
        <v>5</v>
      </c>
      <c r="AB103" s="295" t="str">
        <f t="shared" si="7"/>
        <v>年間</v>
      </c>
      <c r="AC103" s="268"/>
      <c r="AD103" s="26">
        <v>1</v>
      </c>
      <c r="AE103" s="26">
        <v>56400</v>
      </c>
      <c r="AF103" s="26">
        <f t="shared" si="8"/>
        <v>56400</v>
      </c>
      <c r="AG103" s="27">
        <v>40299</v>
      </c>
      <c r="AH103" s="28">
        <v>40299</v>
      </c>
      <c r="AI103" s="29" t="str">
        <f t="shared" si="5"/>
        <v>～</v>
      </c>
      <c r="AJ103" s="178">
        <f t="shared" si="6"/>
        <v>42124</v>
      </c>
      <c r="AK103" s="30" t="s">
        <v>287</v>
      </c>
      <c r="AL103" s="30" t="s">
        <v>288</v>
      </c>
      <c r="AM103" s="35">
        <v>40309</v>
      </c>
      <c r="AN103" s="408" t="str">
        <f>IF($AA103-data!$G$1=0,"　",IF(AK103=0,"　",VLOOKUP($AK103,data!$A$1:$H$264,8,FALSE)))</f>
        <v>消耗部品交換対象</v>
      </c>
      <c r="AO103" s="35">
        <v>40322</v>
      </c>
      <c r="AP103" s="170" t="s">
        <v>279</v>
      </c>
      <c r="AQ103" s="264">
        <f t="shared" si="9"/>
        <v>41365</v>
      </c>
    </row>
    <row r="104" spans="1:43" ht="24.75" customHeight="1" x14ac:dyDescent="0.15">
      <c r="A104" s="297">
        <v>101</v>
      </c>
      <c r="B104" s="40" t="s">
        <v>289</v>
      </c>
      <c r="C104" s="24" t="s">
        <v>14330</v>
      </c>
      <c r="D104" s="23" t="s">
        <v>266</v>
      </c>
      <c r="E104" s="23" t="s">
        <v>30</v>
      </c>
      <c r="F104" s="24" t="s">
        <v>13631</v>
      </c>
      <c r="G104" s="25" t="s">
        <v>280</v>
      </c>
      <c r="H104" s="23" t="s">
        <v>281</v>
      </c>
      <c r="I104" s="23" t="s">
        <v>11161</v>
      </c>
      <c r="J104" s="25" t="s">
        <v>282</v>
      </c>
      <c r="K104" s="58" t="s">
        <v>283</v>
      </c>
      <c r="L104" s="58"/>
      <c r="M104" s="23" t="s">
        <v>284</v>
      </c>
      <c r="N104" s="33" t="s">
        <v>285</v>
      </c>
      <c r="O104" s="25" t="s">
        <v>31</v>
      </c>
      <c r="P104" s="23" t="s">
        <v>267</v>
      </c>
      <c r="Q104" s="25" t="s">
        <v>33</v>
      </c>
      <c r="R104" s="25" t="s">
        <v>268</v>
      </c>
      <c r="S104" s="23" t="s">
        <v>269</v>
      </c>
      <c r="T104" s="23" t="s">
        <v>270</v>
      </c>
      <c r="U104" s="25" t="s">
        <v>271</v>
      </c>
      <c r="V104" s="23" t="s">
        <v>272</v>
      </c>
      <c r="W104" s="25" t="s">
        <v>273</v>
      </c>
      <c r="X104" s="25" t="s">
        <v>274</v>
      </c>
      <c r="Y104" s="23" t="s">
        <v>275</v>
      </c>
      <c r="Z104" s="23" t="s">
        <v>276</v>
      </c>
      <c r="AA104" s="33">
        <v>5</v>
      </c>
      <c r="AB104" s="295" t="str">
        <f t="shared" si="7"/>
        <v>年間</v>
      </c>
      <c r="AC104" s="268"/>
      <c r="AD104" s="26">
        <v>1</v>
      </c>
      <c r="AE104" s="26">
        <v>18600</v>
      </c>
      <c r="AF104" s="26">
        <f t="shared" si="8"/>
        <v>18600</v>
      </c>
      <c r="AG104" s="27">
        <v>40299</v>
      </c>
      <c r="AH104" s="28">
        <v>40299</v>
      </c>
      <c r="AI104" s="29" t="str">
        <f t="shared" si="5"/>
        <v>～</v>
      </c>
      <c r="AJ104" s="178">
        <f t="shared" si="6"/>
        <v>42124</v>
      </c>
      <c r="AK104" s="31" t="s">
        <v>290</v>
      </c>
      <c r="AL104" s="31" t="s">
        <v>291</v>
      </c>
      <c r="AM104" s="32">
        <v>40309</v>
      </c>
      <c r="AN104" s="408">
        <f>IF($AA104-data!$G$1=0,"　",IF(AK104=0,"　",VLOOKUP($AK104,data!$A$1:$H$264,8,FALSE)))</f>
        <v>0</v>
      </c>
      <c r="AO104" s="35">
        <v>40322</v>
      </c>
      <c r="AP104" s="170" t="s">
        <v>279</v>
      </c>
      <c r="AQ104" s="264" t="str">
        <f t="shared" si="9"/>
        <v/>
      </c>
    </row>
    <row r="105" spans="1:43" ht="24.75" customHeight="1" x14ac:dyDescent="0.15">
      <c r="A105" s="297">
        <v>102</v>
      </c>
      <c r="B105" s="40" t="s">
        <v>292</v>
      </c>
      <c r="C105" s="24" t="s">
        <v>14330</v>
      </c>
      <c r="D105" s="23" t="s">
        <v>266</v>
      </c>
      <c r="E105" s="23" t="s">
        <v>30</v>
      </c>
      <c r="F105" s="24" t="s">
        <v>13631</v>
      </c>
      <c r="G105" s="25" t="s">
        <v>280</v>
      </c>
      <c r="H105" s="23" t="s">
        <v>281</v>
      </c>
      <c r="I105" s="23" t="s">
        <v>11161</v>
      </c>
      <c r="J105" s="25" t="s">
        <v>282</v>
      </c>
      <c r="K105" s="58" t="s">
        <v>283</v>
      </c>
      <c r="L105" s="58"/>
      <c r="M105" s="23" t="s">
        <v>284</v>
      </c>
      <c r="N105" s="33" t="s">
        <v>285</v>
      </c>
      <c r="O105" s="25" t="s">
        <v>31</v>
      </c>
      <c r="P105" s="23" t="s">
        <v>267</v>
      </c>
      <c r="Q105" s="25" t="s">
        <v>33</v>
      </c>
      <c r="R105" s="25" t="s">
        <v>268</v>
      </c>
      <c r="S105" s="23" t="s">
        <v>269</v>
      </c>
      <c r="T105" s="23" t="s">
        <v>270</v>
      </c>
      <c r="U105" s="25" t="s">
        <v>271</v>
      </c>
      <c r="V105" s="23" t="s">
        <v>272</v>
      </c>
      <c r="W105" s="25" t="s">
        <v>273</v>
      </c>
      <c r="X105" s="25" t="s">
        <v>274</v>
      </c>
      <c r="Y105" s="23" t="s">
        <v>275</v>
      </c>
      <c r="Z105" s="23" t="s">
        <v>276</v>
      </c>
      <c r="AA105" s="33">
        <v>5</v>
      </c>
      <c r="AB105" s="295" t="str">
        <f t="shared" si="7"/>
        <v>年間</v>
      </c>
      <c r="AC105" s="268"/>
      <c r="AD105" s="26">
        <v>1</v>
      </c>
      <c r="AE105" s="26">
        <v>18600</v>
      </c>
      <c r="AF105" s="26">
        <f t="shared" si="8"/>
        <v>18600</v>
      </c>
      <c r="AG105" s="27">
        <v>40299</v>
      </c>
      <c r="AH105" s="28">
        <v>40299</v>
      </c>
      <c r="AI105" s="29" t="str">
        <f t="shared" si="5"/>
        <v>～</v>
      </c>
      <c r="AJ105" s="178">
        <f t="shared" si="6"/>
        <v>42124</v>
      </c>
      <c r="AK105" s="31" t="s">
        <v>290</v>
      </c>
      <c r="AL105" s="31" t="s">
        <v>293</v>
      </c>
      <c r="AM105" s="32">
        <v>40309</v>
      </c>
      <c r="AN105" s="408">
        <f>IF($AA105-data!$G$1=0,"　",IF(AK105=0,"　",VLOOKUP($AK105,data!$A$1:$H$264,8,FALSE)))</f>
        <v>0</v>
      </c>
      <c r="AO105" s="35">
        <v>40322</v>
      </c>
      <c r="AP105" s="170" t="s">
        <v>279</v>
      </c>
      <c r="AQ105" s="264" t="str">
        <f t="shared" si="9"/>
        <v/>
      </c>
    </row>
    <row r="106" spans="1:43" ht="24.75" customHeight="1" x14ac:dyDescent="0.15">
      <c r="A106" s="297">
        <v>103</v>
      </c>
      <c r="B106" s="40" t="s">
        <v>294</v>
      </c>
      <c r="C106" s="24" t="s">
        <v>14330</v>
      </c>
      <c r="D106" s="23" t="s">
        <v>266</v>
      </c>
      <c r="E106" s="23" t="s">
        <v>30</v>
      </c>
      <c r="F106" s="24" t="s">
        <v>13631</v>
      </c>
      <c r="G106" s="25" t="s">
        <v>280</v>
      </c>
      <c r="H106" s="23" t="s">
        <v>281</v>
      </c>
      <c r="I106" s="23" t="s">
        <v>11161</v>
      </c>
      <c r="J106" s="25" t="s">
        <v>282</v>
      </c>
      <c r="K106" s="58" t="s">
        <v>283</v>
      </c>
      <c r="L106" s="58"/>
      <c r="M106" s="23" t="s">
        <v>284</v>
      </c>
      <c r="N106" s="33" t="s">
        <v>285</v>
      </c>
      <c r="O106" s="25" t="s">
        <v>31</v>
      </c>
      <c r="P106" s="23" t="s">
        <v>267</v>
      </c>
      <c r="Q106" s="25" t="s">
        <v>33</v>
      </c>
      <c r="R106" s="25" t="s">
        <v>268</v>
      </c>
      <c r="S106" s="23" t="s">
        <v>269</v>
      </c>
      <c r="T106" s="23" t="s">
        <v>270</v>
      </c>
      <c r="U106" s="25" t="s">
        <v>271</v>
      </c>
      <c r="V106" s="23" t="s">
        <v>272</v>
      </c>
      <c r="W106" s="25" t="s">
        <v>273</v>
      </c>
      <c r="X106" s="25" t="s">
        <v>274</v>
      </c>
      <c r="Y106" s="23" t="s">
        <v>275</v>
      </c>
      <c r="Z106" s="23" t="s">
        <v>276</v>
      </c>
      <c r="AA106" s="33">
        <v>5</v>
      </c>
      <c r="AB106" s="295" t="str">
        <f t="shared" si="7"/>
        <v>年間</v>
      </c>
      <c r="AC106" s="268"/>
      <c r="AD106" s="26">
        <v>1</v>
      </c>
      <c r="AE106" s="26">
        <v>18600</v>
      </c>
      <c r="AF106" s="26">
        <f t="shared" si="8"/>
        <v>18600</v>
      </c>
      <c r="AG106" s="27">
        <v>40299</v>
      </c>
      <c r="AH106" s="28">
        <v>40299</v>
      </c>
      <c r="AI106" s="29" t="str">
        <f t="shared" si="5"/>
        <v>～</v>
      </c>
      <c r="AJ106" s="178">
        <f t="shared" si="6"/>
        <v>42124</v>
      </c>
      <c r="AK106" s="31" t="s">
        <v>290</v>
      </c>
      <c r="AL106" s="31" t="s">
        <v>295</v>
      </c>
      <c r="AM106" s="32">
        <v>40309</v>
      </c>
      <c r="AN106" s="408">
        <f>IF($AA106-data!$G$1=0,"　",IF(AK106=0,"　",VLOOKUP($AK106,data!$A$1:$H$264,8,FALSE)))</f>
        <v>0</v>
      </c>
      <c r="AO106" s="35">
        <v>40322</v>
      </c>
      <c r="AP106" s="170" t="s">
        <v>279</v>
      </c>
      <c r="AQ106" s="264" t="str">
        <f t="shared" si="9"/>
        <v/>
      </c>
    </row>
    <row r="107" spans="1:43" ht="24.75" customHeight="1" x14ac:dyDescent="0.15">
      <c r="A107" s="297">
        <v>104</v>
      </c>
      <c r="B107" s="40" t="s">
        <v>296</v>
      </c>
      <c r="C107" s="24" t="s">
        <v>14330</v>
      </c>
      <c r="D107" s="23" t="s">
        <v>266</v>
      </c>
      <c r="E107" s="23" t="s">
        <v>30</v>
      </c>
      <c r="F107" s="24" t="s">
        <v>13631</v>
      </c>
      <c r="G107" s="25" t="s">
        <v>280</v>
      </c>
      <c r="H107" s="23" t="s">
        <v>281</v>
      </c>
      <c r="I107" s="23" t="s">
        <v>11161</v>
      </c>
      <c r="J107" s="25" t="s">
        <v>282</v>
      </c>
      <c r="K107" s="58" t="s">
        <v>283</v>
      </c>
      <c r="L107" s="58"/>
      <c r="M107" s="23" t="s">
        <v>284</v>
      </c>
      <c r="N107" s="33" t="s">
        <v>285</v>
      </c>
      <c r="O107" s="25" t="s">
        <v>31</v>
      </c>
      <c r="P107" s="23" t="s">
        <v>267</v>
      </c>
      <c r="Q107" s="25" t="s">
        <v>33</v>
      </c>
      <c r="R107" s="25" t="s">
        <v>268</v>
      </c>
      <c r="S107" s="23" t="s">
        <v>269</v>
      </c>
      <c r="T107" s="23" t="s">
        <v>270</v>
      </c>
      <c r="U107" s="25" t="s">
        <v>271</v>
      </c>
      <c r="V107" s="23" t="s">
        <v>272</v>
      </c>
      <c r="W107" s="25" t="s">
        <v>273</v>
      </c>
      <c r="X107" s="25" t="s">
        <v>274</v>
      </c>
      <c r="Y107" s="23" t="s">
        <v>275</v>
      </c>
      <c r="Z107" s="23" t="s">
        <v>276</v>
      </c>
      <c r="AA107" s="33">
        <v>5</v>
      </c>
      <c r="AB107" s="295" t="str">
        <f t="shared" si="7"/>
        <v>年間</v>
      </c>
      <c r="AC107" s="268"/>
      <c r="AD107" s="26">
        <v>1</v>
      </c>
      <c r="AE107" s="26">
        <v>18600</v>
      </c>
      <c r="AF107" s="26">
        <f t="shared" si="8"/>
        <v>18600</v>
      </c>
      <c r="AG107" s="27">
        <v>40299</v>
      </c>
      <c r="AH107" s="28">
        <v>40299</v>
      </c>
      <c r="AI107" s="29" t="str">
        <f t="shared" si="5"/>
        <v>～</v>
      </c>
      <c r="AJ107" s="178">
        <f t="shared" si="6"/>
        <v>42124</v>
      </c>
      <c r="AK107" s="31" t="s">
        <v>290</v>
      </c>
      <c r="AL107" s="31" t="s">
        <v>297</v>
      </c>
      <c r="AM107" s="32">
        <v>40309</v>
      </c>
      <c r="AN107" s="408">
        <f>IF($AA107-data!$G$1=0,"　",IF(AK107=0,"　",VLOOKUP($AK107,data!$A$1:$H$264,8,FALSE)))</f>
        <v>0</v>
      </c>
      <c r="AO107" s="35">
        <v>40322</v>
      </c>
      <c r="AP107" s="170" t="s">
        <v>279</v>
      </c>
      <c r="AQ107" s="264" t="str">
        <f t="shared" si="9"/>
        <v/>
      </c>
    </row>
    <row r="108" spans="1:43" ht="24.75" customHeight="1" x14ac:dyDescent="0.15">
      <c r="A108" s="297">
        <v>105</v>
      </c>
      <c r="B108" s="40" t="s">
        <v>298</v>
      </c>
      <c r="C108" s="24" t="s">
        <v>14330</v>
      </c>
      <c r="D108" s="23" t="s">
        <v>266</v>
      </c>
      <c r="E108" s="23" t="s">
        <v>30</v>
      </c>
      <c r="F108" s="24" t="s">
        <v>13631</v>
      </c>
      <c r="G108" s="25" t="s">
        <v>280</v>
      </c>
      <c r="H108" s="23" t="s">
        <v>281</v>
      </c>
      <c r="I108" s="23" t="s">
        <v>11161</v>
      </c>
      <c r="J108" s="25" t="s">
        <v>282</v>
      </c>
      <c r="K108" s="58" t="s">
        <v>283</v>
      </c>
      <c r="L108" s="58"/>
      <c r="M108" s="23" t="s">
        <v>284</v>
      </c>
      <c r="N108" s="33" t="s">
        <v>285</v>
      </c>
      <c r="O108" s="25" t="s">
        <v>31</v>
      </c>
      <c r="P108" s="23" t="s">
        <v>267</v>
      </c>
      <c r="Q108" s="25" t="s">
        <v>33</v>
      </c>
      <c r="R108" s="25" t="s">
        <v>268</v>
      </c>
      <c r="S108" s="23" t="s">
        <v>269</v>
      </c>
      <c r="T108" s="23" t="s">
        <v>270</v>
      </c>
      <c r="U108" s="25" t="s">
        <v>271</v>
      </c>
      <c r="V108" s="23" t="s">
        <v>272</v>
      </c>
      <c r="W108" s="25" t="s">
        <v>273</v>
      </c>
      <c r="X108" s="25" t="s">
        <v>274</v>
      </c>
      <c r="Y108" s="23" t="s">
        <v>275</v>
      </c>
      <c r="Z108" s="23" t="s">
        <v>276</v>
      </c>
      <c r="AA108" s="33">
        <v>5</v>
      </c>
      <c r="AB108" s="295" t="str">
        <f t="shared" si="7"/>
        <v>年間</v>
      </c>
      <c r="AC108" s="268"/>
      <c r="AD108" s="26">
        <v>1</v>
      </c>
      <c r="AE108" s="26">
        <v>18600</v>
      </c>
      <c r="AF108" s="26">
        <f t="shared" si="8"/>
        <v>18600</v>
      </c>
      <c r="AG108" s="27">
        <v>40299</v>
      </c>
      <c r="AH108" s="28">
        <v>40299</v>
      </c>
      <c r="AI108" s="29" t="str">
        <f t="shared" si="5"/>
        <v>～</v>
      </c>
      <c r="AJ108" s="178">
        <f t="shared" si="6"/>
        <v>42124</v>
      </c>
      <c r="AK108" s="31" t="s">
        <v>290</v>
      </c>
      <c r="AL108" s="31" t="s">
        <v>299</v>
      </c>
      <c r="AM108" s="32">
        <v>40309</v>
      </c>
      <c r="AN108" s="408">
        <f>IF($AA108-data!$G$1=0,"　",IF(AK108=0,"　",VLOOKUP($AK108,data!$A$1:$H$264,8,FALSE)))</f>
        <v>0</v>
      </c>
      <c r="AO108" s="35">
        <v>40322</v>
      </c>
      <c r="AP108" s="170" t="s">
        <v>279</v>
      </c>
      <c r="AQ108" s="264" t="str">
        <f t="shared" si="9"/>
        <v/>
      </c>
    </row>
    <row r="109" spans="1:43" ht="24.75" customHeight="1" x14ac:dyDescent="0.15">
      <c r="A109" s="297">
        <v>106</v>
      </c>
      <c r="B109" s="40" t="s">
        <v>300</v>
      </c>
      <c r="C109" s="24" t="s">
        <v>14330</v>
      </c>
      <c r="D109" s="23" t="s">
        <v>266</v>
      </c>
      <c r="E109" s="23" t="s">
        <v>30</v>
      </c>
      <c r="F109" s="24" t="s">
        <v>13631</v>
      </c>
      <c r="G109" s="25" t="s">
        <v>280</v>
      </c>
      <c r="H109" s="23" t="s">
        <v>281</v>
      </c>
      <c r="I109" s="23" t="s">
        <v>11161</v>
      </c>
      <c r="J109" s="25" t="s">
        <v>282</v>
      </c>
      <c r="K109" s="58" t="s">
        <v>283</v>
      </c>
      <c r="L109" s="58"/>
      <c r="M109" s="23" t="s">
        <v>284</v>
      </c>
      <c r="N109" s="33" t="s">
        <v>285</v>
      </c>
      <c r="O109" s="25" t="s">
        <v>31</v>
      </c>
      <c r="P109" s="23" t="s">
        <v>267</v>
      </c>
      <c r="Q109" s="25" t="s">
        <v>33</v>
      </c>
      <c r="R109" s="25" t="s">
        <v>268</v>
      </c>
      <c r="S109" s="23" t="s">
        <v>269</v>
      </c>
      <c r="T109" s="23" t="s">
        <v>270</v>
      </c>
      <c r="U109" s="25" t="s">
        <v>271</v>
      </c>
      <c r="V109" s="23" t="s">
        <v>272</v>
      </c>
      <c r="W109" s="25" t="s">
        <v>273</v>
      </c>
      <c r="X109" s="25" t="s">
        <v>274</v>
      </c>
      <c r="Y109" s="23" t="s">
        <v>275</v>
      </c>
      <c r="Z109" s="23" t="s">
        <v>276</v>
      </c>
      <c r="AA109" s="33">
        <v>5</v>
      </c>
      <c r="AB109" s="295" t="str">
        <f t="shared" si="7"/>
        <v>年間</v>
      </c>
      <c r="AC109" s="268"/>
      <c r="AD109" s="26">
        <v>1</v>
      </c>
      <c r="AE109" s="26">
        <v>18600</v>
      </c>
      <c r="AF109" s="26">
        <f t="shared" si="8"/>
        <v>18600</v>
      </c>
      <c r="AG109" s="27">
        <v>40299</v>
      </c>
      <c r="AH109" s="28">
        <v>40299</v>
      </c>
      <c r="AI109" s="29" t="str">
        <f t="shared" si="5"/>
        <v>～</v>
      </c>
      <c r="AJ109" s="178">
        <f t="shared" si="6"/>
        <v>42124</v>
      </c>
      <c r="AK109" s="31" t="s">
        <v>290</v>
      </c>
      <c r="AL109" s="31" t="s">
        <v>301</v>
      </c>
      <c r="AM109" s="32">
        <v>40309</v>
      </c>
      <c r="AN109" s="408">
        <f>IF($AA109-data!$G$1=0,"　",IF(AK109=0,"　",VLOOKUP($AK109,data!$A$1:$H$264,8,FALSE)))</f>
        <v>0</v>
      </c>
      <c r="AO109" s="35">
        <v>40322</v>
      </c>
      <c r="AP109" s="170" t="s">
        <v>279</v>
      </c>
      <c r="AQ109" s="264" t="str">
        <f t="shared" si="9"/>
        <v/>
      </c>
    </row>
    <row r="110" spans="1:43" ht="24.75" customHeight="1" x14ac:dyDescent="0.15">
      <c r="A110" s="297">
        <v>107</v>
      </c>
      <c r="B110" s="40" t="s">
        <v>302</v>
      </c>
      <c r="C110" s="24" t="s">
        <v>14330</v>
      </c>
      <c r="D110" s="23" t="s">
        <v>266</v>
      </c>
      <c r="E110" s="23" t="s">
        <v>30</v>
      </c>
      <c r="F110" s="24" t="s">
        <v>13631</v>
      </c>
      <c r="G110" s="25" t="s">
        <v>280</v>
      </c>
      <c r="H110" s="23" t="s">
        <v>281</v>
      </c>
      <c r="I110" s="23" t="s">
        <v>11161</v>
      </c>
      <c r="J110" s="25" t="s">
        <v>282</v>
      </c>
      <c r="K110" s="58" t="s">
        <v>283</v>
      </c>
      <c r="L110" s="58"/>
      <c r="M110" s="23" t="s">
        <v>284</v>
      </c>
      <c r="N110" s="33" t="s">
        <v>285</v>
      </c>
      <c r="O110" s="25" t="s">
        <v>31</v>
      </c>
      <c r="P110" s="23" t="s">
        <v>267</v>
      </c>
      <c r="Q110" s="25" t="s">
        <v>33</v>
      </c>
      <c r="R110" s="25" t="s">
        <v>268</v>
      </c>
      <c r="S110" s="23" t="s">
        <v>269</v>
      </c>
      <c r="T110" s="23" t="s">
        <v>270</v>
      </c>
      <c r="U110" s="25" t="s">
        <v>271</v>
      </c>
      <c r="V110" s="23" t="s">
        <v>272</v>
      </c>
      <c r="W110" s="25" t="s">
        <v>273</v>
      </c>
      <c r="X110" s="25" t="s">
        <v>274</v>
      </c>
      <c r="Y110" s="23" t="s">
        <v>275</v>
      </c>
      <c r="Z110" s="23" t="s">
        <v>276</v>
      </c>
      <c r="AA110" s="33">
        <v>5</v>
      </c>
      <c r="AB110" s="295" t="str">
        <f t="shared" si="7"/>
        <v>年間</v>
      </c>
      <c r="AC110" s="268"/>
      <c r="AD110" s="26">
        <v>1</v>
      </c>
      <c r="AE110" s="26">
        <v>18600</v>
      </c>
      <c r="AF110" s="26">
        <f t="shared" si="8"/>
        <v>18600</v>
      </c>
      <c r="AG110" s="27">
        <v>40299</v>
      </c>
      <c r="AH110" s="28">
        <v>40299</v>
      </c>
      <c r="AI110" s="29" t="str">
        <f t="shared" si="5"/>
        <v>～</v>
      </c>
      <c r="AJ110" s="178">
        <f t="shared" si="6"/>
        <v>42124</v>
      </c>
      <c r="AK110" s="31" t="s">
        <v>290</v>
      </c>
      <c r="AL110" s="31" t="s">
        <v>303</v>
      </c>
      <c r="AM110" s="32">
        <v>40309</v>
      </c>
      <c r="AN110" s="408">
        <f>IF($AA110-data!$G$1=0,"　",IF(AK110=0,"　",VLOOKUP($AK110,data!$A$1:$H$264,8,FALSE)))</f>
        <v>0</v>
      </c>
      <c r="AO110" s="35">
        <v>40322</v>
      </c>
      <c r="AP110" s="170" t="s">
        <v>279</v>
      </c>
      <c r="AQ110" s="264" t="str">
        <f t="shared" si="9"/>
        <v/>
      </c>
    </row>
    <row r="111" spans="1:43" ht="24.75" customHeight="1" x14ac:dyDescent="0.15">
      <c r="A111" s="297">
        <v>108</v>
      </c>
      <c r="B111" s="40" t="s">
        <v>304</v>
      </c>
      <c r="C111" s="24" t="s">
        <v>14330</v>
      </c>
      <c r="D111" s="23" t="s">
        <v>266</v>
      </c>
      <c r="E111" s="23" t="s">
        <v>30</v>
      </c>
      <c r="F111" s="24" t="s">
        <v>13631</v>
      </c>
      <c r="G111" s="25" t="s">
        <v>280</v>
      </c>
      <c r="H111" s="23" t="s">
        <v>281</v>
      </c>
      <c r="I111" s="23" t="s">
        <v>11161</v>
      </c>
      <c r="J111" s="25" t="s">
        <v>282</v>
      </c>
      <c r="K111" s="58" t="s">
        <v>283</v>
      </c>
      <c r="L111" s="58"/>
      <c r="M111" s="23" t="s">
        <v>284</v>
      </c>
      <c r="N111" s="33" t="s">
        <v>285</v>
      </c>
      <c r="O111" s="25" t="s">
        <v>31</v>
      </c>
      <c r="P111" s="23" t="s">
        <v>267</v>
      </c>
      <c r="Q111" s="25" t="s">
        <v>33</v>
      </c>
      <c r="R111" s="25" t="s">
        <v>268</v>
      </c>
      <c r="S111" s="23" t="s">
        <v>269</v>
      </c>
      <c r="T111" s="23" t="s">
        <v>270</v>
      </c>
      <c r="U111" s="25" t="s">
        <v>271</v>
      </c>
      <c r="V111" s="23" t="s">
        <v>272</v>
      </c>
      <c r="W111" s="25" t="s">
        <v>273</v>
      </c>
      <c r="X111" s="25" t="s">
        <v>274</v>
      </c>
      <c r="Y111" s="23" t="s">
        <v>275</v>
      </c>
      <c r="Z111" s="23" t="s">
        <v>276</v>
      </c>
      <c r="AA111" s="33">
        <v>5</v>
      </c>
      <c r="AB111" s="295" t="str">
        <f t="shared" si="7"/>
        <v>年間</v>
      </c>
      <c r="AC111" s="268"/>
      <c r="AD111" s="26">
        <v>1</v>
      </c>
      <c r="AE111" s="26">
        <v>18600</v>
      </c>
      <c r="AF111" s="26">
        <f t="shared" si="8"/>
        <v>18600</v>
      </c>
      <c r="AG111" s="27">
        <v>40299</v>
      </c>
      <c r="AH111" s="28">
        <v>40299</v>
      </c>
      <c r="AI111" s="29" t="str">
        <f t="shared" si="5"/>
        <v>～</v>
      </c>
      <c r="AJ111" s="178">
        <f t="shared" si="6"/>
        <v>42124</v>
      </c>
      <c r="AK111" s="31" t="s">
        <v>290</v>
      </c>
      <c r="AL111" s="31" t="s">
        <v>305</v>
      </c>
      <c r="AM111" s="32">
        <v>40309</v>
      </c>
      <c r="AN111" s="408">
        <f>IF($AA111-data!$G$1=0,"　",IF(AK111=0,"　",VLOOKUP($AK111,data!$A$1:$H$264,8,FALSE)))</f>
        <v>0</v>
      </c>
      <c r="AO111" s="35">
        <v>40322</v>
      </c>
      <c r="AP111" s="170" t="s">
        <v>279</v>
      </c>
      <c r="AQ111" s="264" t="str">
        <f t="shared" si="9"/>
        <v/>
      </c>
    </row>
    <row r="112" spans="1:43" ht="24.75" customHeight="1" x14ac:dyDescent="0.15">
      <c r="A112" s="297">
        <v>109</v>
      </c>
      <c r="B112" s="40" t="s">
        <v>306</v>
      </c>
      <c r="C112" s="24" t="s">
        <v>14330</v>
      </c>
      <c r="D112" s="23" t="s">
        <v>266</v>
      </c>
      <c r="E112" s="23" t="s">
        <v>30</v>
      </c>
      <c r="F112" s="24" t="s">
        <v>13631</v>
      </c>
      <c r="G112" s="43" t="s">
        <v>315</v>
      </c>
      <c r="H112" s="44" t="s">
        <v>316</v>
      </c>
      <c r="I112" s="23" t="s">
        <v>11161</v>
      </c>
      <c r="J112" s="43" t="s">
        <v>317</v>
      </c>
      <c r="K112" s="43" t="s">
        <v>318</v>
      </c>
      <c r="L112" s="43"/>
      <c r="M112" s="44" t="s">
        <v>319</v>
      </c>
      <c r="N112" s="45" t="s">
        <v>320</v>
      </c>
      <c r="O112" s="25" t="s">
        <v>31</v>
      </c>
      <c r="P112" s="23" t="s">
        <v>267</v>
      </c>
      <c r="Q112" s="25" t="s">
        <v>33</v>
      </c>
      <c r="R112" s="25" t="s">
        <v>268</v>
      </c>
      <c r="S112" s="23" t="s">
        <v>269</v>
      </c>
      <c r="T112" s="23" t="s">
        <v>270</v>
      </c>
      <c r="U112" s="25" t="s">
        <v>307</v>
      </c>
      <c r="V112" s="23" t="s">
        <v>308</v>
      </c>
      <c r="W112" s="25" t="s">
        <v>309</v>
      </c>
      <c r="X112" s="25" t="s">
        <v>310</v>
      </c>
      <c r="Y112" s="23" t="s">
        <v>311</v>
      </c>
      <c r="Z112" s="23" t="s">
        <v>312</v>
      </c>
      <c r="AA112" s="33">
        <v>5</v>
      </c>
      <c r="AB112" s="295" t="str">
        <f t="shared" si="7"/>
        <v>年間</v>
      </c>
      <c r="AC112" s="268" t="s">
        <v>14389</v>
      </c>
      <c r="AD112" s="26">
        <v>1</v>
      </c>
      <c r="AE112" s="26">
        <v>310800</v>
      </c>
      <c r="AF112" s="26">
        <f t="shared" si="8"/>
        <v>310800</v>
      </c>
      <c r="AG112" s="27">
        <v>40269</v>
      </c>
      <c r="AH112" s="28">
        <v>40210</v>
      </c>
      <c r="AI112" s="29" t="str">
        <f t="shared" si="5"/>
        <v>～</v>
      </c>
      <c r="AJ112" s="178">
        <f t="shared" si="6"/>
        <v>42035</v>
      </c>
      <c r="AK112" s="31" t="s">
        <v>277</v>
      </c>
      <c r="AL112" s="59" t="s">
        <v>313</v>
      </c>
      <c r="AM112" s="32">
        <v>40209</v>
      </c>
      <c r="AN112" s="408">
        <f>IF($AA112-data!$G$1=0,"　",IF(AK112=0,"　",VLOOKUP($AK112,data!$A$1:$H$264,8,FALSE)))</f>
        <v>0</v>
      </c>
      <c r="AO112" s="35">
        <v>40298</v>
      </c>
      <c r="AP112" s="170" t="s">
        <v>314</v>
      </c>
      <c r="AQ112" s="264" t="str">
        <f t="shared" si="9"/>
        <v/>
      </c>
    </row>
    <row r="113" spans="1:43" ht="24.75" customHeight="1" x14ac:dyDescent="0.15">
      <c r="A113" s="297">
        <v>110</v>
      </c>
      <c r="B113" s="40" t="s">
        <v>321</v>
      </c>
      <c r="C113" s="24" t="s">
        <v>14330</v>
      </c>
      <c r="D113" s="23" t="s">
        <v>266</v>
      </c>
      <c r="E113" s="23" t="s">
        <v>30</v>
      </c>
      <c r="F113" s="24" t="s">
        <v>13631</v>
      </c>
      <c r="G113" s="43" t="s">
        <v>315</v>
      </c>
      <c r="H113" s="44" t="s">
        <v>316</v>
      </c>
      <c r="I113" s="23" t="s">
        <v>11161</v>
      </c>
      <c r="J113" s="43" t="s">
        <v>317</v>
      </c>
      <c r="K113" s="43" t="s">
        <v>318</v>
      </c>
      <c r="L113" s="43"/>
      <c r="M113" s="44" t="s">
        <v>319</v>
      </c>
      <c r="N113" s="45" t="s">
        <v>320</v>
      </c>
      <c r="O113" s="25" t="s">
        <v>31</v>
      </c>
      <c r="P113" s="23" t="s">
        <v>267</v>
      </c>
      <c r="Q113" s="25" t="s">
        <v>33</v>
      </c>
      <c r="R113" s="25" t="s">
        <v>268</v>
      </c>
      <c r="S113" s="23" t="s">
        <v>269</v>
      </c>
      <c r="T113" s="23" t="s">
        <v>270</v>
      </c>
      <c r="U113" s="25" t="s">
        <v>307</v>
      </c>
      <c r="V113" s="23" t="s">
        <v>308</v>
      </c>
      <c r="W113" s="25" t="s">
        <v>309</v>
      </c>
      <c r="X113" s="25" t="s">
        <v>310</v>
      </c>
      <c r="Y113" s="23" t="s">
        <v>311</v>
      </c>
      <c r="Z113" s="23" t="s">
        <v>312</v>
      </c>
      <c r="AA113" s="33">
        <v>5</v>
      </c>
      <c r="AB113" s="295" t="str">
        <f t="shared" si="7"/>
        <v>年間</v>
      </c>
      <c r="AC113" s="268" t="s">
        <v>14389</v>
      </c>
      <c r="AD113" s="26">
        <v>1</v>
      </c>
      <c r="AE113" s="26">
        <v>310800</v>
      </c>
      <c r="AF113" s="26">
        <f t="shared" si="8"/>
        <v>310800</v>
      </c>
      <c r="AG113" s="27">
        <v>40269</v>
      </c>
      <c r="AH113" s="28">
        <v>40210</v>
      </c>
      <c r="AI113" s="29" t="str">
        <f t="shared" si="5"/>
        <v>～</v>
      </c>
      <c r="AJ113" s="178">
        <f t="shared" si="6"/>
        <v>42035</v>
      </c>
      <c r="AK113" s="31" t="s">
        <v>277</v>
      </c>
      <c r="AL113" s="59" t="s">
        <v>322</v>
      </c>
      <c r="AM113" s="32">
        <v>40209</v>
      </c>
      <c r="AN113" s="408">
        <f>IF($AA113-data!$G$1=0,"　",IF(AK113=0,"　",VLOOKUP($AK113,data!$A$1:$H$264,8,FALSE)))</f>
        <v>0</v>
      </c>
      <c r="AO113" s="35">
        <v>40298</v>
      </c>
      <c r="AP113" s="170" t="s">
        <v>314</v>
      </c>
      <c r="AQ113" s="264" t="str">
        <f t="shared" si="9"/>
        <v/>
      </c>
    </row>
    <row r="114" spans="1:43" ht="24.75" customHeight="1" x14ac:dyDescent="0.15">
      <c r="A114" s="297">
        <v>111</v>
      </c>
      <c r="B114" s="40" t="s">
        <v>323</v>
      </c>
      <c r="C114" s="24" t="s">
        <v>14330</v>
      </c>
      <c r="D114" s="23" t="s">
        <v>266</v>
      </c>
      <c r="E114" s="23" t="s">
        <v>30</v>
      </c>
      <c r="F114" s="24" t="s">
        <v>13631</v>
      </c>
      <c r="G114" s="43" t="s">
        <v>315</v>
      </c>
      <c r="H114" s="44" t="s">
        <v>316</v>
      </c>
      <c r="I114" s="23" t="s">
        <v>11161</v>
      </c>
      <c r="J114" s="43" t="s">
        <v>317</v>
      </c>
      <c r="K114" s="43" t="s">
        <v>318</v>
      </c>
      <c r="L114" s="43"/>
      <c r="M114" s="44" t="s">
        <v>319</v>
      </c>
      <c r="N114" s="45" t="s">
        <v>320</v>
      </c>
      <c r="O114" s="25" t="s">
        <v>31</v>
      </c>
      <c r="P114" s="23" t="s">
        <v>267</v>
      </c>
      <c r="Q114" s="25" t="s">
        <v>33</v>
      </c>
      <c r="R114" s="25" t="s">
        <v>268</v>
      </c>
      <c r="S114" s="23" t="s">
        <v>269</v>
      </c>
      <c r="T114" s="23" t="s">
        <v>270</v>
      </c>
      <c r="U114" s="25" t="s">
        <v>307</v>
      </c>
      <c r="V114" s="23" t="s">
        <v>308</v>
      </c>
      <c r="W114" s="25" t="s">
        <v>309</v>
      </c>
      <c r="X114" s="25" t="s">
        <v>310</v>
      </c>
      <c r="Y114" s="23" t="s">
        <v>311</v>
      </c>
      <c r="Z114" s="23" t="s">
        <v>312</v>
      </c>
      <c r="AA114" s="33">
        <v>5</v>
      </c>
      <c r="AB114" s="295" t="str">
        <f t="shared" si="7"/>
        <v>年間</v>
      </c>
      <c r="AC114" s="268" t="s">
        <v>14389</v>
      </c>
      <c r="AD114" s="26">
        <v>1</v>
      </c>
      <c r="AE114" s="26">
        <v>310800</v>
      </c>
      <c r="AF114" s="26">
        <f t="shared" si="8"/>
        <v>310800</v>
      </c>
      <c r="AG114" s="27">
        <v>40269</v>
      </c>
      <c r="AH114" s="28">
        <v>40210</v>
      </c>
      <c r="AI114" s="29" t="str">
        <f t="shared" si="5"/>
        <v>～</v>
      </c>
      <c r="AJ114" s="178">
        <f t="shared" si="6"/>
        <v>42035</v>
      </c>
      <c r="AK114" s="31" t="s">
        <v>277</v>
      </c>
      <c r="AL114" s="59" t="s">
        <v>324</v>
      </c>
      <c r="AM114" s="32">
        <v>40209</v>
      </c>
      <c r="AN114" s="408">
        <f>IF($AA114-data!$G$1=0,"　",IF(AK114=0,"　",VLOOKUP($AK114,data!$A$1:$H$264,8,FALSE)))</f>
        <v>0</v>
      </c>
      <c r="AO114" s="35">
        <v>40298</v>
      </c>
      <c r="AP114" s="170" t="s">
        <v>314</v>
      </c>
      <c r="AQ114" s="264" t="str">
        <f t="shared" si="9"/>
        <v/>
      </c>
    </row>
    <row r="115" spans="1:43" ht="24.75" customHeight="1" x14ac:dyDescent="0.15">
      <c r="A115" s="297">
        <v>112</v>
      </c>
      <c r="B115" s="40" t="s">
        <v>325</v>
      </c>
      <c r="C115" s="24" t="s">
        <v>14330</v>
      </c>
      <c r="D115" s="23" t="s">
        <v>266</v>
      </c>
      <c r="E115" s="23" t="s">
        <v>30</v>
      </c>
      <c r="F115" s="24" t="s">
        <v>13631</v>
      </c>
      <c r="G115" s="43" t="s">
        <v>307</v>
      </c>
      <c r="H115" s="44" t="s">
        <v>308</v>
      </c>
      <c r="I115" s="23" t="s">
        <v>11161</v>
      </c>
      <c r="J115" s="41" t="s">
        <v>327</v>
      </c>
      <c r="K115" s="43" t="s">
        <v>310</v>
      </c>
      <c r="L115" s="43"/>
      <c r="M115" s="44" t="s">
        <v>311</v>
      </c>
      <c r="N115" s="45" t="s">
        <v>312</v>
      </c>
      <c r="O115" s="25" t="s">
        <v>31</v>
      </c>
      <c r="P115" s="23" t="s">
        <v>267</v>
      </c>
      <c r="Q115" s="25" t="s">
        <v>33</v>
      </c>
      <c r="R115" s="25" t="s">
        <v>268</v>
      </c>
      <c r="S115" s="23" t="s">
        <v>269</v>
      </c>
      <c r="T115" s="23" t="s">
        <v>270</v>
      </c>
      <c r="U115" s="25" t="s">
        <v>307</v>
      </c>
      <c r="V115" s="23" t="s">
        <v>308</v>
      </c>
      <c r="W115" s="25" t="s">
        <v>309</v>
      </c>
      <c r="X115" s="25" t="s">
        <v>310</v>
      </c>
      <c r="Y115" s="23" t="s">
        <v>311</v>
      </c>
      <c r="Z115" s="23" t="s">
        <v>312</v>
      </c>
      <c r="AA115" s="33">
        <v>5</v>
      </c>
      <c r="AB115" s="295" t="str">
        <f t="shared" si="7"/>
        <v>年間</v>
      </c>
      <c r="AC115" s="268" t="s">
        <v>14389</v>
      </c>
      <c r="AD115" s="26">
        <v>1</v>
      </c>
      <c r="AE115" s="26">
        <v>56400</v>
      </c>
      <c r="AF115" s="26">
        <f t="shared" si="8"/>
        <v>56400</v>
      </c>
      <c r="AG115" s="27">
        <v>40269</v>
      </c>
      <c r="AH115" s="28">
        <v>40210</v>
      </c>
      <c r="AI115" s="29" t="str">
        <f t="shared" si="5"/>
        <v>～</v>
      </c>
      <c r="AJ115" s="178">
        <f t="shared" si="6"/>
        <v>42035</v>
      </c>
      <c r="AK115" s="31" t="s">
        <v>287</v>
      </c>
      <c r="AL115" s="31" t="s">
        <v>326</v>
      </c>
      <c r="AM115" s="32">
        <v>40209</v>
      </c>
      <c r="AN115" s="408" t="str">
        <f>IF($AA115-data!$G$1=0,"　",IF(AK115=0,"　",VLOOKUP($AK115,data!$A$1:$H$264,8,FALSE)))</f>
        <v>消耗部品交換対象</v>
      </c>
      <c r="AO115" s="35">
        <v>40298</v>
      </c>
      <c r="AP115" s="170" t="s">
        <v>314</v>
      </c>
      <c r="AQ115" s="264">
        <f t="shared" si="9"/>
        <v>41275</v>
      </c>
    </row>
    <row r="116" spans="1:43" ht="24.75" customHeight="1" x14ac:dyDescent="0.15">
      <c r="A116" s="297">
        <v>113</v>
      </c>
      <c r="B116" s="40" t="s">
        <v>328</v>
      </c>
      <c r="C116" s="24" t="s">
        <v>14330</v>
      </c>
      <c r="D116" s="23" t="s">
        <v>266</v>
      </c>
      <c r="E116" s="23" t="s">
        <v>30</v>
      </c>
      <c r="F116" s="24" t="s">
        <v>13631</v>
      </c>
      <c r="G116" s="43" t="s">
        <v>307</v>
      </c>
      <c r="H116" s="44" t="s">
        <v>308</v>
      </c>
      <c r="I116" s="23" t="s">
        <v>11161</v>
      </c>
      <c r="J116" s="41" t="s">
        <v>327</v>
      </c>
      <c r="K116" s="43" t="s">
        <v>310</v>
      </c>
      <c r="L116" s="43"/>
      <c r="M116" s="44" t="s">
        <v>311</v>
      </c>
      <c r="N116" s="45" t="s">
        <v>312</v>
      </c>
      <c r="O116" s="25" t="s">
        <v>31</v>
      </c>
      <c r="P116" s="23" t="s">
        <v>267</v>
      </c>
      <c r="Q116" s="25" t="s">
        <v>33</v>
      </c>
      <c r="R116" s="25" t="s">
        <v>268</v>
      </c>
      <c r="S116" s="23" t="s">
        <v>269</v>
      </c>
      <c r="T116" s="23" t="s">
        <v>270</v>
      </c>
      <c r="U116" s="25" t="s">
        <v>307</v>
      </c>
      <c r="V116" s="23" t="s">
        <v>308</v>
      </c>
      <c r="W116" s="25" t="s">
        <v>309</v>
      </c>
      <c r="X116" s="25" t="s">
        <v>310</v>
      </c>
      <c r="Y116" s="23" t="s">
        <v>311</v>
      </c>
      <c r="Z116" s="23" t="s">
        <v>312</v>
      </c>
      <c r="AA116" s="33">
        <v>5</v>
      </c>
      <c r="AB116" s="295" t="str">
        <f t="shared" si="7"/>
        <v>年間</v>
      </c>
      <c r="AC116" s="268" t="s">
        <v>14389</v>
      </c>
      <c r="AD116" s="26">
        <v>1</v>
      </c>
      <c r="AE116" s="26">
        <v>56400</v>
      </c>
      <c r="AF116" s="26">
        <f t="shared" si="8"/>
        <v>56400</v>
      </c>
      <c r="AG116" s="27">
        <v>40269</v>
      </c>
      <c r="AH116" s="28">
        <v>40210</v>
      </c>
      <c r="AI116" s="29" t="str">
        <f t="shared" si="5"/>
        <v>～</v>
      </c>
      <c r="AJ116" s="178">
        <f t="shared" si="6"/>
        <v>42035</v>
      </c>
      <c r="AK116" s="31" t="s">
        <v>287</v>
      </c>
      <c r="AL116" s="31" t="s">
        <v>329</v>
      </c>
      <c r="AM116" s="32">
        <v>40209</v>
      </c>
      <c r="AN116" s="408" t="str">
        <f>IF($AA116-data!$G$1=0,"　",IF(AK116=0,"　",VLOOKUP($AK116,data!$A$1:$H$264,8,FALSE)))</f>
        <v>消耗部品交換対象</v>
      </c>
      <c r="AO116" s="35">
        <v>40298</v>
      </c>
      <c r="AP116" s="170" t="s">
        <v>314</v>
      </c>
      <c r="AQ116" s="264">
        <f t="shared" si="9"/>
        <v>41275</v>
      </c>
    </row>
    <row r="117" spans="1:43" ht="24.75" customHeight="1" x14ac:dyDescent="0.15">
      <c r="A117" s="297">
        <v>114</v>
      </c>
      <c r="B117" s="40" t="s">
        <v>330</v>
      </c>
      <c r="C117" s="24" t="s">
        <v>14330</v>
      </c>
      <c r="D117" s="23" t="s">
        <v>266</v>
      </c>
      <c r="E117" s="23" t="s">
        <v>30</v>
      </c>
      <c r="F117" s="24" t="s">
        <v>13631</v>
      </c>
      <c r="G117" s="43" t="s">
        <v>307</v>
      </c>
      <c r="H117" s="44" t="s">
        <v>308</v>
      </c>
      <c r="I117" s="23" t="s">
        <v>11161</v>
      </c>
      <c r="J117" s="41" t="s">
        <v>327</v>
      </c>
      <c r="K117" s="43" t="s">
        <v>310</v>
      </c>
      <c r="L117" s="43"/>
      <c r="M117" s="44" t="s">
        <v>311</v>
      </c>
      <c r="N117" s="45" t="s">
        <v>312</v>
      </c>
      <c r="O117" s="25" t="s">
        <v>31</v>
      </c>
      <c r="P117" s="23" t="s">
        <v>267</v>
      </c>
      <c r="Q117" s="25" t="s">
        <v>33</v>
      </c>
      <c r="R117" s="25" t="s">
        <v>268</v>
      </c>
      <c r="S117" s="23" t="s">
        <v>269</v>
      </c>
      <c r="T117" s="23" t="s">
        <v>270</v>
      </c>
      <c r="U117" s="25" t="s">
        <v>307</v>
      </c>
      <c r="V117" s="23" t="s">
        <v>308</v>
      </c>
      <c r="W117" s="25" t="s">
        <v>309</v>
      </c>
      <c r="X117" s="25" t="s">
        <v>310</v>
      </c>
      <c r="Y117" s="23" t="s">
        <v>311</v>
      </c>
      <c r="Z117" s="23" t="s">
        <v>312</v>
      </c>
      <c r="AA117" s="33">
        <v>5</v>
      </c>
      <c r="AB117" s="295" t="str">
        <f t="shared" si="7"/>
        <v>年間</v>
      </c>
      <c r="AC117" s="268" t="s">
        <v>14389</v>
      </c>
      <c r="AD117" s="26">
        <v>1</v>
      </c>
      <c r="AE117" s="26">
        <v>56400</v>
      </c>
      <c r="AF117" s="26">
        <f t="shared" si="8"/>
        <v>56400</v>
      </c>
      <c r="AG117" s="27">
        <v>40269</v>
      </c>
      <c r="AH117" s="28">
        <v>40210</v>
      </c>
      <c r="AI117" s="29" t="str">
        <f t="shared" si="5"/>
        <v>～</v>
      </c>
      <c r="AJ117" s="178">
        <f t="shared" si="6"/>
        <v>42035</v>
      </c>
      <c r="AK117" s="31" t="s">
        <v>287</v>
      </c>
      <c r="AL117" s="31" t="s">
        <v>331</v>
      </c>
      <c r="AM117" s="32">
        <v>40209</v>
      </c>
      <c r="AN117" s="408" t="str">
        <f>IF($AA117-data!$G$1=0,"　",IF(AK117=0,"　",VLOOKUP($AK117,data!$A$1:$H$264,8,FALSE)))</f>
        <v>消耗部品交換対象</v>
      </c>
      <c r="AO117" s="35">
        <v>40298</v>
      </c>
      <c r="AP117" s="170" t="s">
        <v>314</v>
      </c>
      <c r="AQ117" s="264">
        <f t="shared" si="9"/>
        <v>41275</v>
      </c>
    </row>
    <row r="118" spans="1:43" ht="24.75" customHeight="1" x14ac:dyDescent="0.15">
      <c r="A118" s="297">
        <v>115</v>
      </c>
      <c r="B118" s="40" t="s">
        <v>332</v>
      </c>
      <c r="C118" s="24" t="s">
        <v>14330</v>
      </c>
      <c r="D118" s="23" t="s">
        <v>266</v>
      </c>
      <c r="E118" s="23" t="s">
        <v>30</v>
      </c>
      <c r="F118" s="24" t="s">
        <v>13631</v>
      </c>
      <c r="G118" s="43" t="s">
        <v>307</v>
      </c>
      <c r="H118" s="44" t="s">
        <v>308</v>
      </c>
      <c r="I118" s="23" t="s">
        <v>11161</v>
      </c>
      <c r="J118" s="41" t="s">
        <v>327</v>
      </c>
      <c r="K118" s="43" t="s">
        <v>310</v>
      </c>
      <c r="L118" s="43"/>
      <c r="M118" s="44" t="s">
        <v>311</v>
      </c>
      <c r="N118" s="45" t="s">
        <v>312</v>
      </c>
      <c r="O118" s="25" t="s">
        <v>31</v>
      </c>
      <c r="P118" s="23" t="s">
        <v>267</v>
      </c>
      <c r="Q118" s="25" t="s">
        <v>33</v>
      </c>
      <c r="R118" s="25" t="s">
        <v>268</v>
      </c>
      <c r="S118" s="23" t="s">
        <v>269</v>
      </c>
      <c r="T118" s="23" t="s">
        <v>270</v>
      </c>
      <c r="U118" s="25" t="s">
        <v>307</v>
      </c>
      <c r="V118" s="23" t="s">
        <v>308</v>
      </c>
      <c r="W118" s="25" t="s">
        <v>309</v>
      </c>
      <c r="X118" s="25" t="s">
        <v>310</v>
      </c>
      <c r="Y118" s="23" t="s">
        <v>311</v>
      </c>
      <c r="Z118" s="23" t="s">
        <v>312</v>
      </c>
      <c r="AA118" s="33">
        <v>5</v>
      </c>
      <c r="AB118" s="295" t="str">
        <f t="shared" si="7"/>
        <v>年間</v>
      </c>
      <c r="AC118" s="268" t="s">
        <v>14389</v>
      </c>
      <c r="AD118" s="26">
        <v>1</v>
      </c>
      <c r="AE118" s="26">
        <v>56400</v>
      </c>
      <c r="AF118" s="26">
        <f t="shared" si="8"/>
        <v>56400</v>
      </c>
      <c r="AG118" s="27">
        <v>40269</v>
      </c>
      <c r="AH118" s="28">
        <v>40210</v>
      </c>
      <c r="AI118" s="29" t="str">
        <f t="shared" si="5"/>
        <v>～</v>
      </c>
      <c r="AJ118" s="178">
        <f t="shared" si="6"/>
        <v>42035</v>
      </c>
      <c r="AK118" s="31" t="s">
        <v>287</v>
      </c>
      <c r="AL118" s="31" t="s">
        <v>333</v>
      </c>
      <c r="AM118" s="32">
        <v>40209</v>
      </c>
      <c r="AN118" s="408" t="str">
        <f>IF($AA118-data!$G$1=0,"　",IF(AK118=0,"　",VLOOKUP($AK118,data!$A$1:$H$264,8,FALSE)))</f>
        <v>消耗部品交換対象</v>
      </c>
      <c r="AO118" s="35">
        <v>40298</v>
      </c>
      <c r="AP118" s="170" t="s">
        <v>314</v>
      </c>
      <c r="AQ118" s="264">
        <f t="shared" si="9"/>
        <v>41275</v>
      </c>
    </row>
    <row r="119" spans="1:43" ht="24.75" customHeight="1" x14ac:dyDescent="0.15">
      <c r="A119" s="297">
        <v>116</v>
      </c>
      <c r="B119" s="40" t="s">
        <v>334</v>
      </c>
      <c r="C119" s="24" t="s">
        <v>14330</v>
      </c>
      <c r="D119" s="23" t="s">
        <v>266</v>
      </c>
      <c r="E119" s="23" t="s">
        <v>30</v>
      </c>
      <c r="F119" s="24" t="s">
        <v>13631</v>
      </c>
      <c r="G119" s="43" t="s">
        <v>307</v>
      </c>
      <c r="H119" s="44" t="s">
        <v>308</v>
      </c>
      <c r="I119" s="23" t="s">
        <v>11161</v>
      </c>
      <c r="J119" s="41" t="s">
        <v>327</v>
      </c>
      <c r="K119" s="43" t="s">
        <v>310</v>
      </c>
      <c r="L119" s="43"/>
      <c r="M119" s="44" t="s">
        <v>311</v>
      </c>
      <c r="N119" s="45" t="s">
        <v>312</v>
      </c>
      <c r="O119" s="25" t="s">
        <v>31</v>
      </c>
      <c r="P119" s="23" t="s">
        <v>267</v>
      </c>
      <c r="Q119" s="25" t="s">
        <v>33</v>
      </c>
      <c r="R119" s="25" t="s">
        <v>268</v>
      </c>
      <c r="S119" s="23" t="s">
        <v>269</v>
      </c>
      <c r="T119" s="23" t="s">
        <v>270</v>
      </c>
      <c r="U119" s="25" t="s">
        <v>307</v>
      </c>
      <c r="V119" s="23" t="s">
        <v>308</v>
      </c>
      <c r="W119" s="25" t="s">
        <v>309</v>
      </c>
      <c r="X119" s="25" t="s">
        <v>310</v>
      </c>
      <c r="Y119" s="23" t="s">
        <v>311</v>
      </c>
      <c r="Z119" s="23" t="s">
        <v>312</v>
      </c>
      <c r="AA119" s="33">
        <v>5</v>
      </c>
      <c r="AB119" s="295" t="str">
        <f t="shared" si="7"/>
        <v>年間</v>
      </c>
      <c r="AC119" s="268" t="s">
        <v>14389</v>
      </c>
      <c r="AD119" s="26">
        <v>1</v>
      </c>
      <c r="AE119" s="26">
        <v>56400</v>
      </c>
      <c r="AF119" s="26">
        <f t="shared" si="8"/>
        <v>56400</v>
      </c>
      <c r="AG119" s="27">
        <v>40269</v>
      </c>
      <c r="AH119" s="28">
        <v>40210</v>
      </c>
      <c r="AI119" s="29" t="str">
        <f t="shared" si="5"/>
        <v>～</v>
      </c>
      <c r="AJ119" s="178">
        <f t="shared" si="6"/>
        <v>42035</v>
      </c>
      <c r="AK119" s="31" t="s">
        <v>287</v>
      </c>
      <c r="AL119" s="31" t="s">
        <v>335</v>
      </c>
      <c r="AM119" s="32">
        <v>40209</v>
      </c>
      <c r="AN119" s="408" t="str">
        <f>IF($AA119-data!$G$1=0,"　",IF(AK119=0,"　",VLOOKUP($AK119,data!$A$1:$H$264,8,FALSE)))</f>
        <v>消耗部品交換対象</v>
      </c>
      <c r="AO119" s="35">
        <v>40298</v>
      </c>
      <c r="AP119" s="170" t="s">
        <v>314</v>
      </c>
      <c r="AQ119" s="264">
        <f t="shared" si="9"/>
        <v>41275</v>
      </c>
    </row>
    <row r="120" spans="1:43" ht="24.75" customHeight="1" x14ac:dyDescent="0.15">
      <c r="A120" s="297">
        <v>117</v>
      </c>
      <c r="B120" s="40" t="s">
        <v>336</v>
      </c>
      <c r="C120" s="24" t="s">
        <v>14330</v>
      </c>
      <c r="D120" s="23" t="s">
        <v>266</v>
      </c>
      <c r="E120" s="23" t="s">
        <v>30</v>
      </c>
      <c r="F120" s="24" t="s">
        <v>13631</v>
      </c>
      <c r="G120" s="43" t="s">
        <v>307</v>
      </c>
      <c r="H120" s="44" t="s">
        <v>308</v>
      </c>
      <c r="I120" s="23" t="s">
        <v>11161</v>
      </c>
      <c r="J120" s="41" t="s">
        <v>327</v>
      </c>
      <c r="K120" s="43" t="s">
        <v>310</v>
      </c>
      <c r="L120" s="43"/>
      <c r="M120" s="44" t="s">
        <v>311</v>
      </c>
      <c r="N120" s="45" t="s">
        <v>312</v>
      </c>
      <c r="O120" s="25" t="s">
        <v>31</v>
      </c>
      <c r="P120" s="23" t="s">
        <v>267</v>
      </c>
      <c r="Q120" s="25" t="s">
        <v>33</v>
      </c>
      <c r="R120" s="25" t="s">
        <v>268</v>
      </c>
      <c r="S120" s="23" t="s">
        <v>269</v>
      </c>
      <c r="T120" s="23" t="s">
        <v>270</v>
      </c>
      <c r="U120" s="25" t="s">
        <v>307</v>
      </c>
      <c r="V120" s="23" t="s">
        <v>308</v>
      </c>
      <c r="W120" s="25" t="s">
        <v>309</v>
      </c>
      <c r="X120" s="25" t="s">
        <v>310</v>
      </c>
      <c r="Y120" s="23" t="s">
        <v>311</v>
      </c>
      <c r="Z120" s="23" t="s">
        <v>312</v>
      </c>
      <c r="AA120" s="33">
        <v>5</v>
      </c>
      <c r="AB120" s="295" t="str">
        <f t="shared" si="7"/>
        <v>年間</v>
      </c>
      <c r="AC120" s="268" t="s">
        <v>14389</v>
      </c>
      <c r="AD120" s="26">
        <v>1</v>
      </c>
      <c r="AE120" s="26">
        <v>56400</v>
      </c>
      <c r="AF120" s="26">
        <f t="shared" si="8"/>
        <v>56400</v>
      </c>
      <c r="AG120" s="27">
        <v>40269</v>
      </c>
      <c r="AH120" s="28">
        <v>40210</v>
      </c>
      <c r="AI120" s="29" t="str">
        <f t="shared" si="5"/>
        <v>～</v>
      </c>
      <c r="AJ120" s="178">
        <f t="shared" si="6"/>
        <v>42035</v>
      </c>
      <c r="AK120" s="31" t="s">
        <v>287</v>
      </c>
      <c r="AL120" s="31" t="s">
        <v>337</v>
      </c>
      <c r="AM120" s="32">
        <v>40209</v>
      </c>
      <c r="AN120" s="408" t="str">
        <f>IF($AA120-data!$G$1=0,"　",IF(AK120=0,"　",VLOOKUP($AK120,data!$A$1:$H$264,8,FALSE)))</f>
        <v>消耗部品交換対象</v>
      </c>
      <c r="AO120" s="35">
        <v>40298</v>
      </c>
      <c r="AP120" s="170" t="s">
        <v>314</v>
      </c>
      <c r="AQ120" s="264">
        <f t="shared" si="9"/>
        <v>41275</v>
      </c>
    </row>
    <row r="121" spans="1:43" ht="24.75" customHeight="1" x14ac:dyDescent="0.15">
      <c r="A121" s="297">
        <v>118</v>
      </c>
      <c r="B121" s="40" t="s">
        <v>338</v>
      </c>
      <c r="C121" s="24" t="s">
        <v>14330</v>
      </c>
      <c r="D121" s="23" t="s">
        <v>266</v>
      </c>
      <c r="E121" s="23" t="s">
        <v>30</v>
      </c>
      <c r="F121" s="24" t="s">
        <v>13631</v>
      </c>
      <c r="G121" s="43" t="s">
        <v>307</v>
      </c>
      <c r="H121" s="44" t="s">
        <v>308</v>
      </c>
      <c r="I121" s="23" t="s">
        <v>11161</v>
      </c>
      <c r="J121" s="41" t="s">
        <v>327</v>
      </c>
      <c r="K121" s="43" t="s">
        <v>310</v>
      </c>
      <c r="L121" s="43"/>
      <c r="M121" s="44" t="s">
        <v>311</v>
      </c>
      <c r="N121" s="45" t="s">
        <v>312</v>
      </c>
      <c r="O121" s="25" t="s">
        <v>31</v>
      </c>
      <c r="P121" s="23" t="s">
        <v>267</v>
      </c>
      <c r="Q121" s="25" t="s">
        <v>33</v>
      </c>
      <c r="R121" s="25" t="s">
        <v>268</v>
      </c>
      <c r="S121" s="23" t="s">
        <v>269</v>
      </c>
      <c r="T121" s="23" t="s">
        <v>270</v>
      </c>
      <c r="U121" s="25" t="s">
        <v>307</v>
      </c>
      <c r="V121" s="23" t="s">
        <v>308</v>
      </c>
      <c r="W121" s="25" t="s">
        <v>309</v>
      </c>
      <c r="X121" s="25" t="s">
        <v>310</v>
      </c>
      <c r="Y121" s="23" t="s">
        <v>311</v>
      </c>
      <c r="Z121" s="23" t="s">
        <v>312</v>
      </c>
      <c r="AA121" s="33">
        <v>5</v>
      </c>
      <c r="AB121" s="295" t="str">
        <f t="shared" si="7"/>
        <v>年間</v>
      </c>
      <c r="AC121" s="268" t="s">
        <v>14389</v>
      </c>
      <c r="AD121" s="26">
        <v>1</v>
      </c>
      <c r="AE121" s="26">
        <v>56400</v>
      </c>
      <c r="AF121" s="26">
        <f t="shared" si="8"/>
        <v>56400</v>
      </c>
      <c r="AG121" s="27">
        <v>40269</v>
      </c>
      <c r="AH121" s="28">
        <v>40210</v>
      </c>
      <c r="AI121" s="29" t="str">
        <f t="shared" si="5"/>
        <v>～</v>
      </c>
      <c r="AJ121" s="178">
        <f t="shared" si="6"/>
        <v>42035</v>
      </c>
      <c r="AK121" s="31" t="s">
        <v>287</v>
      </c>
      <c r="AL121" s="31" t="s">
        <v>339</v>
      </c>
      <c r="AM121" s="32">
        <v>40209</v>
      </c>
      <c r="AN121" s="408" t="str">
        <f>IF($AA121-data!$G$1=0,"　",IF(AK121=0,"　",VLOOKUP($AK121,data!$A$1:$H$264,8,FALSE)))</f>
        <v>消耗部品交換対象</v>
      </c>
      <c r="AO121" s="35">
        <v>40298</v>
      </c>
      <c r="AP121" s="170" t="s">
        <v>314</v>
      </c>
      <c r="AQ121" s="264">
        <f t="shared" si="9"/>
        <v>41275</v>
      </c>
    </row>
    <row r="122" spans="1:43" ht="24.75" customHeight="1" x14ac:dyDescent="0.15">
      <c r="A122" s="297">
        <v>119</v>
      </c>
      <c r="B122" s="40" t="s">
        <v>340</v>
      </c>
      <c r="C122" s="24" t="s">
        <v>14330</v>
      </c>
      <c r="D122" s="23" t="s">
        <v>266</v>
      </c>
      <c r="E122" s="23" t="s">
        <v>30</v>
      </c>
      <c r="F122" s="24" t="s">
        <v>13631</v>
      </c>
      <c r="G122" s="43" t="s">
        <v>307</v>
      </c>
      <c r="H122" s="44" t="s">
        <v>308</v>
      </c>
      <c r="I122" s="23" t="s">
        <v>11161</v>
      </c>
      <c r="J122" s="41" t="s">
        <v>327</v>
      </c>
      <c r="K122" s="43" t="s">
        <v>310</v>
      </c>
      <c r="L122" s="43"/>
      <c r="M122" s="44" t="s">
        <v>311</v>
      </c>
      <c r="N122" s="45" t="s">
        <v>312</v>
      </c>
      <c r="O122" s="25" t="s">
        <v>31</v>
      </c>
      <c r="P122" s="23" t="s">
        <v>267</v>
      </c>
      <c r="Q122" s="25" t="s">
        <v>33</v>
      </c>
      <c r="R122" s="25" t="s">
        <v>268</v>
      </c>
      <c r="S122" s="23" t="s">
        <v>269</v>
      </c>
      <c r="T122" s="23" t="s">
        <v>270</v>
      </c>
      <c r="U122" s="25" t="s">
        <v>307</v>
      </c>
      <c r="V122" s="23" t="s">
        <v>308</v>
      </c>
      <c r="W122" s="25" t="s">
        <v>309</v>
      </c>
      <c r="X122" s="25" t="s">
        <v>310</v>
      </c>
      <c r="Y122" s="23" t="s">
        <v>311</v>
      </c>
      <c r="Z122" s="23" t="s">
        <v>312</v>
      </c>
      <c r="AA122" s="33">
        <v>5</v>
      </c>
      <c r="AB122" s="295" t="str">
        <f t="shared" si="7"/>
        <v>年間</v>
      </c>
      <c r="AC122" s="268" t="s">
        <v>14389</v>
      </c>
      <c r="AD122" s="26">
        <v>1</v>
      </c>
      <c r="AE122" s="26">
        <v>56400</v>
      </c>
      <c r="AF122" s="26">
        <f t="shared" si="8"/>
        <v>56400</v>
      </c>
      <c r="AG122" s="27">
        <v>40269</v>
      </c>
      <c r="AH122" s="28">
        <v>40210</v>
      </c>
      <c r="AI122" s="29" t="str">
        <f t="shared" si="5"/>
        <v>～</v>
      </c>
      <c r="AJ122" s="178">
        <f t="shared" si="6"/>
        <v>42035</v>
      </c>
      <c r="AK122" s="31" t="s">
        <v>287</v>
      </c>
      <c r="AL122" s="31" t="s">
        <v>341</v>
      </c>
      <c r="AM122" s="32">
        <v>40209</v>
      </c>
      <c r="AN122" s="408" t="str">
        <f>IF($AA122-data!$G$1=0,"　",IF(AK122=0,"　",VLOOKUP($AK122,data!$A$1:$H$264,8,FALSE)))</f>
        <v>消耗部品交換対象</v>
      </c>
      <c r="AO122" s="35">
        <v>40298</v>
      </c>
      <c r="AP122" s="170" t="s">
        <v>314</v>
      </c>
      <c r="AQ122" s="264">
        <f t="shared" si="9"/>
        <v>41275</v>
      </c>
    </row>
    <row r="123" spans="1:43" ht="24.75" customHeight="1" x14ac:dyDescent="0.15">
      <c r="A123" s="297">
        <v>120</v>
      </c>
      <c r="B123" s="40" t="s">
        <v>342</v>
      </c>
      <c r="C123" s="24" t="s">
        <v>14330</v>
      </c>
      <c r="D123" s="23" t="s">
        <v>266</v>
      </c>
      <c r="E123" s="23" t="s">
        <v>30</v>
      </c>
      <c r="F123" s="24" t="s">
        <v>13631</v>
      </c>
      <c r="G123" s="43" t="s">
        <v>307</v>
      </c>
      <c r="H123" s="44" t="s">
        <v>308</v>
      </c>
      <c r="I123" s="23" t="s">
        <v>11161</v>
      </c>
      <c r="J123" s="41" t="s">
        <v>327</v>
      </c>
      <c r="K123" s="43" t="s">
        <v>310</v>
      </c>
      <c r="L123" s="43"/>
      <c r="M123" s="44" t="s">
        <v>311</v>
      </c>
      <c r="N123" s="45" t="s">
        <v>312</v>
      </c>
      <c r="O123" s="25" t="s">
        <v>31</v>
      </c>
      <c r="P123" s="23" t="s">
        <v>267</v>
      </c>
      <c r="Q123" s="25" t="s">
        <v>33</v>
      </c>
      <c r="R123" s="25" t="s">
        <v>268</v>
      </c>
      <c r="S123" s="23" t="s">
        <v>269</v>
      </c>
      <c r="T123" s="23" t="s">
        <v>270</v>
      </c>
      <c r="U123" s="25" t="s">
        <v>307</v>
      </c>
      <c r="V123" s="23" t="s">
        <v>308</v>
      </c>
      <c r="W123" s="25" t="s">
        <v>309</v>
      </c>
      <c r="X123" s="25" t="s">
        <v>310</v>
      </c>
      <c r="Y123" s="23" t="s">
        <v>311</v>
      </c>
      <c r="Z123" s="23" t="s">
        <v>312</v>
      </c>
      <c r="AA123" s="33">
        <v>5</v>
      </c>
      <c r="AB123" s="295" t="str">
        <f t="shared" si="7"/>
        <v>年間</v>
      </c>
      <c r="AC123" s="268" t="s">
        <v>14389</v>
      </c>
      <c r="AD123" s="26">
        <v>1</v>
      </c>
      <c r="AE123" s="26">
        <v>56400</v>
      </c>
      <c r="AF123" s="26">
        <f t="shared" si="8"/>
        <v>56400</v>
      </c>
      <c r="AG123" s="27">
        <v>40269</v>
      </c>
      <c r="AH123" s="28">
        <v>40210</v>
      </c>
      <c r="AI123" s="29" t="str">
        <f t="shared" si="5"/>
        <v>～</v>
      </c>
      <c r="AJ123" s="178">
        <f t="shared" si="6"/>
        <v>42035</v>
      </c>
      <c r="AK123" s="31" t="s">
        <v>287</v>
      </c>
      <c r="AL123" s="31" t="s">
        <v>343</v>
      </c>
      <c r="AM123" s="32">
        <v>40209</v>
      </c>
      <c r="AN123" s="408" t="str">
        <f>IF($AA123-data!$G$1=0,"　",IF(AK123=0,"　",VLOOKUP($AK123,data!$A$1:$H$264,8,FALSE)))</f>
        <v>消耗部品交換対象</v>
      </c>
      <c r="AO123" s="35">
        <v>40298</v>
      </c>
      <c r="AP123" s="170" t="s">
        <v>314</v>
      </c>
      <c r="AQ123" s="264">
        <f t="shared" si="9"/>
        <v>41275</v>
      </c>
    </row>
    <row r="124" spans="1:43" ht="24.75" customHeight="1" x14ac:dyDescent="0.15">
      <c r="A124" s="297">
        <v>121</v>
      </c>
      <c r="B124" s="40" t="s">
        <v>344</v>
      </c>
      <c r="C124" s="24" t="s">
        <v>14330</v>
      </c>
      <c r="D124" s="23" t="s">
        <v>266</v>
      </c>
      <c r="E124" s="23" t="s">
        <v>30</v>
      </c>
      <c r="F124" s="24" t="s">
        <v>13631</v>
      </c>
      <c r="G124" s="43" t="s">
        <v>307</v>
      </c>
      <c r="H124" s="44" t="s">
        <v>308</v>
      </c>
      <c r="I124" s="23" t="s">
        <v>11161</v>
      </c>
      <c r="J124" s="41" t="s">
        <v>327</v>
      </c>
      <c r="K124" s="43" t="s">
        <v>310</v>
      </c>
      <c r="L124" s="43"/>
      <c r="M124" s="44" t="s">
        <v>311</v>
      </c>
      <c r="N124" s="45" t="s">
        <v>312</v>
      </c>
      <c r="O124" s="25" t="s">
        <v>31</v>
      </c>
      <c r="P124" s="23" t="s">
        <v>267</v>
      </c>
      <c r="Q124" s="25" t="s">
        <v>33</v>
      </c>
      <c r="R124" s="25" t="s">
        <v>268</v>
      </c>
      <c r="S124" s="23" t="s">
        <v>269</v>
      </c>
      <c r="T124" s="23" t="s">
        <v>270</v>
      </c>
      <c r="U124" s="25" t="s">
        <v>307</v>
      </c>
      <c r="V124" s="23" t="s">
        <v>308</v>
      </c>
      <c r="W124" s="25" t="s">
        <v>309</v>
      </c>
      <c r="X124" s="25" t="s">
        <v>310</v>
      </c>
      <c r="Y124" s="23" t="s">
        <v>311</v>
      </c>
      <c r="Z124" s="23" t="s">
        <v>312</v>
      </c>
      <c r="AA124" s="33">
        <v>5</v>
      </c>
      <c r="AB124" s="295" t="str">
        <f t="shared" si="7"/>
        <v>年間</v>
      </c>
      <c r="AC124" s="268" t="s">
        <v>14389</v>
      </c>
      <c r="AD124" s="26">
        <v>1</v>
      </c>
      <c r="AE124" s="26">
        <v>56400</v>
      </c>
      <c r="AF124" s="26">
        <f t="shared" si="8"/>
        <v>56400</v>
      </c>
      <c r="AG124" s="27">
        <v>40269</v>
      </c>
      <c r="AH124" s="28">
        <v>40210</v>
      </c>
      <c r="AI124" s="29" t="str">
        <f t="shared" si="5"/>
        <v>～</v>
      </c>
      <c r="AJ124" s="178">
        <f t="shared" si="6"/>
        <v>42035</v>
      </c>
      <c r="AK124" s="31" t="s">
        <v>287</v>
      </c>
      <c r="AL124" s="31" t="s">
        <v>345</v>
      </c>
      <c r="AM124" s="32">
        <v>40209</v>
      </c>
      <c r="AN124" s="408" t="str">
        <f>IF($AA124-data!$G$1=0,"　",IF(AK124=0,"　",VLOOKUP($AK124,data!$A$1:$H$264,8,FALSE)))</f>
        <v>消耗部品交換対象</v>
      </c>
      <c r="AO124" s="35">
        <v>40298</v>
      </c>
      <c r="AP124" s="170" t="s">
        <v>314</v>
      </c>
      <c r="AQ124" s="264">
        <f t="shared" si="9"/>
        <v>41275</v>
      </c>
    </row>
    <row r="125" spans="1:43" ht="24.75" customHeight="1" x14ac:dyDescent="0.15">
      <c r="A125" s="297">
        <v>122</v>
      </c>
      <c r="B125" s="40" t="s">
        <v>346</v>
      </c>
      <c r="C125" s="24" t="s">
        <v>14330</v>
      </c>
      <c r="D125" s="23" t="s">
        <v>266</v>
      </c>
      <c r="E125" s="23" t="s">
        <v>30</v>
      </c>
      <c r="F125" s="24" t="s">
        <v>13631</v>
      </c>
      <c r="G125" s="43" t="s">
        <v>307</v>
      </c>
      <c r="H125" s="44" t="s">
        <v>308</v>
      </c>
      <c r="I125" s="23" t="s">
        <v>11161</v>
      </c>
      <c r="J125" s="41" t="s">
        <v>327</v>
      </c>
      <c r="K125" s="43" t="s">
        <v>310</v>
      </c>
      <c r="L125" s="43"/>
      <c r="M125" s="44" t="s">
        <v>311</v>
      </c>
      <c r="N125" s="45" t="s">
        <v>312</v>
      </c>
      <c r="O125" s="25" t="s">
        <v>31</v>
      </c>
      <c r="P125" s="23" t="s">
        <v>267</v>
      </c>
      <c r="Q125" s="25" t="s">
        <v>33</v>
      </c>
      <c r="R125" s="25" t="s">
        <v>268</v>
      </c>
      <c r="S125" s="23" t="s">
        <v>269</v>
      </c>
      <c r="T125" s="23" t="s">
        <v>270</v>
      </c>
      <c r="U125" s="25" t="s">
        <v>307</v>
      </c>
      <c r="V125" s="23" t="s">
        <v>308</v>
      </c>
      <c r="W125" s="25" t="s">
        <v>309</v>
      </c>
      <c r="X125" s="25" t="s">
        <v>310</v>
      </c>
      <c r="Y125" s="23" t="s">
        <v>311</v>
      </c>
      <c r="Z125" s="23" t="s">
        <v>312</v>
      </c>
      <c r="AA125" s="33">
        <v>5</v>
      </c>
      <c r="AB125" s="295" t="str">
        <f t="shared" si="7"/>
        <v>年間</v>
      </c>
      <c r="AC125" s="268" t="s">
        <v>14389</v>
      </c>
      <c r="AD125" s="26">
        <v>1</v>
      </c>
      <c r="AE125" s="26">
        <v>56400</v>
      </c>
      <c r="AF125" s="26">
        <f t="shared" si="8"/>
        <v>56400</v>
      </c>
      <c r="AG125" s="27">
        <v>40269</v>
      </c>
      <c r="AH125" s="28">
        <v>40210</v>
      </c>
      <c r="AI125" s="29" t="str">
        <f t="shared" si="5"/>
        <v>～</v>
      </c>
      <c r="AJ125" s="178">
        <f t="shared" si="6"/>
        <v>42035</v>
      </c>
      <c r="AK125" s="31" t="s">
        <v>287</v>
      </c>
      <c r="AL125" s="31" t="s">
        <v>347</v>
      </c>
      <c r="AM125" s="32">
        <v>40209</v>
      </c>
      <c r="AN125" s="408" t="str">
        <f>IF($AA125-data!$G$1=0,"　",IF(AK125=0,"　",VLOOKUP($AK125,data!$A$1:$H$264,8,FALSE)))</f>
        <v>消耗部品交換対象</v>
      </c>
      <c r="AO125" s="35">
        <v>40298</v>
      </c>
      <c r="AP125" s="170" t="s">
        <v>314</v>
      </c>
      <c r="AQ125" s="264">
        <f t="shared" si="9"/>
        <v>41275</v>
      </c>
    </row>
    <row r="126" spans="1:43" ht="24.75" customHeight="1" x14ac:dyDescent="0.15">
      <c r="A126" s="297">
        <v>123</v>
      </c>
      <c r="B126" s="40" t="s">
        <v>348</v>
      </c>
      <c r="C126" s="24" t="s">
        <v>14330</v>
      </c>
      <c r="D126" s="23" t="s">
        <v>266</v>
      </c>
      <c r="E126" s="23" t="s">
        <v>30</v>
      </c>
      <c r="F126" s="24" t="s">
        <v>13631</v>
      </c>
      <c r="G126" s="43" t="s">
        <v>307</v>
      </c>
      <c r="H126" s="44" t="s">
        <v>308</v>
      </c>
      <c r="I126" s="23" t="s">
        <v>11161</v>
      </c>
      <c r="J126" s="41" t="s">
        <v>327</v>
      </c>
      <c r="K126" s="43" t="s">
        <v>310</v>
      </c>
      <c r="L126" s="43"/>
      <c r="M126" s="44" t="s">
        <v>311</v>
      </c>
      <c r="N126" s="45" t="s">
        <v>312</v>
      </c>
      <c r="O126" s="25" t="s">
        <v>31</v>
      </c>
      <c r="P126" s="23" t="s">
        <v>267</v>
      </c>
      <c r="Q126" s="25" t="s">
        <v>33</v>
      </c>
      <c r="R126" s="25" t="s">
        <v>268</v>
      </c>
      <c r="S126" s="23" t="s">
        <v>269</v>
      </c>
      <c r="T126" s="23" t="s">
        <v>270</v>
      </c>
      <c r="U126" s="25" t="s">
        <v>307</v>
      </c>
      <c r="V126" s="23" t="s">
        <v>308</v>
      </c>
      <c r="W126" s="25" t="s">
        <v>309</v>
      </c>
      <c r="X126" s="25" t="s">
        <v>310</v>
      </c>
      <c r="Y126" s="23" t="s">
        <v>311</v>
      </c>
      <c r="Z126" s="23" t="s">
        <v>312</v>
      </c>
      <c r="AA126" s="33">
        <v>5</v>
      </c>
      <c r="AB126" s="295" t="str">
        <f t="shared" si="7"/>
        <v>年間</v>
      </c>
      <c r="AC126" s="268" t="s">
        <v>14389</v>
      </c>
      <c r="AD126" s="26">
        <v>1</v>
      </c>
      <c r="AE126" s="26">
        <v>56400</v>
      </c>
      <c r="AF126" s="26">
        <f t="shared" si="8"/>
        <v>56400</v>
      </c>
      <c r="AG126" s="27">
        <v>40269</v>
      </c>
      <c r="AH126" s="28">
        <v>40210</v>
      </c>
      <c r="AI126" s="29" t="str">
        <f t="shared" si="5"/>
        <v>～</v>
      </c>
      <c r="AJ126" s="178">
        <f t="shared" si="6"/>
        <v>42035</v>
      </c>
      <c r="AK126" s="31" t="s">
        <v>287</v>
      </c>
      <c r="AL126" s="31" t="s">
        <v>349</v>
      </c>
      <c r="AM126" s="32">
        <v>40209</v>
      </c>
      <c r="AN126" s="408" t="str">
        <f>IF($AA126-data!$G$1=0,"　",IF(AK126=0,"　",VLOOKUP($AK126,data!$A$1:$H$264,8,FALSE)))</f>
        <v>消耗部品交換対象</v>
      </c>
      <c r="AO126" s="35">
        <v>40298</v>
      </c>
      <c r="AP126" s="170" t="s">
        <v>314</v>
      </c>
      <c r="AQ126" s="264">
        <f t="shared" si="9"/>
        <v>41275</v>
      </c>
    </row>
    <row r="127" spans="1:43" ht="24.75" customHeight="1" x14ac:dyDescent="0.15">
      <c r="A127" s="297">
        <v>124</v>
      </c>
      <c r="B127" s="40" t="s">
        <v>350</v>
      </c>
      <c r="C127" s="24" t="s">
        <v>14330</v>
      </c>
      <c r="D127" s="23" t="s">
        <v>266</v>
      </c>
      <c r="E127" s="23" t="s">
        <v>30</v>
      </c>
      <c r="F127" s="24" t="s">
        <v>13631</v>
      </c>
      <c r="G127" s="43" t="s">
        <v>307</v>
      </c>
      <c r="H127" s="44" t="s">
        <v>308</v>
      </c>
      <c r="I127" s="23" t="s">
        <v>11161</v>
      </c>
      <c r="J127" s="41" t="s">
        <v>327</v>
      </c>
      <c r="K127" s="43" t="s">
        <v>310</v>
      </c>
      <c r="L127" s="43"/>
      <c r="M127" s="44" t="s">
        <v>311</v>
      </c>
      <c r="N127" s="45" t="s">
        <v>312</v>
      </c>
      <c r="O127" s="25" t="s">
        <v>31</v>
      </c>
      <c r="P127" s="23" t="s">
        <v>267</v>
      </c>
      <c r="Q127" s="25" t="s">
        <v>33</v>
      </c>
      <c r="R127" s="25" t="s">
        <v>268</v>
      </c>
      <c r="S127" s="23" t="s">
        <v>269</v>
      </c>
      <c r="T127" s="23" t="s">
        <v>270</v>
      </c>
      <c r="U127" s="25" t="s">
        <v>307</v>
      </c>
      <c r="V127" s="23" t="s">
        <v>308</v>
      </c>
      <c r="W127" s="25" t="s">
        <v>309</v>
      </c>
      <c r="X127" s="25" t="s">
        <v>310</v>
      </c>
      <c r="Y127" s="23" t="s">
        <v>311</v>
      </c>
      <c r="Z127" s="23" t="s">
        <v>312</v>
      </c>
      <c r="AA127" s="33">
        <v>5</v>
      </c>
      <c r="AB127" s="295" t="str">
        <f t="shared" si="7"/>
        <v>年間</v>
      </c>
      <c r="AC127" s="268" t="s">
        <v>14389</v>
      </c>
      <c r="AD127" s="26">
        <v>1</v>
      </c>
      <c r="AE127" s="26">
        <v>56400</v>
      </c>
      <c r="AF127" s="26">
        <f t="shared" si="8"/>
        <v>56400</v>
      </c>
      <c r="AG127" s="27">
        <v>40269</v>
      </c>
      <c r="AH127" s="28">
        <v>40210</v>
      </c>
      <c r="AI127" s="29" t="str">
        <f t="shared" si="5"/>
        <v>～</v>
      </c>
      <c r="AJ127" s="178">
        <f t="shared" si="6"/>
        <v>42035</v>
      </c>
      <c r="AK127" s="31" t="s">
        <v>287</v>
      </c>
      <c r="AL127" s="31" t="s">
        <v>351</v>
      </c>
      <c r="AM127" s="32">
        <v>40209</v>
      </c>
      <c r="AN127" s="408" t="str">
        <f>IF($AA127-data!$G$1=0,"　",IF(AK127=0,"　",VLOOKUP($AK127,data!$A$1:$H$264,8,FALSE)))</f>
        <v>消耗部品交換対象</v>
      </c>
      <c r="AO127" s="35">
        <v>40298</v>
      </c>
      <c r="AP127" s="170" t="s">
        <v>314</v>
      </c>
      <c r="AQ127" s="264">
        <f t="shared" si="9"/>
        <v>41275</v>
      </c>
    </row>
    <row r="128" spans="1:43" ht="24.75" customHeight="1" x14ac:dyDescent="0.15">
      <c r="A128" s="297">
        <v>125</v>
      </c>
      <c r="B128" s="40" t="s">
        <v>352</v>
      </c>
      <c r="C128" s="24" t="s">
        <v>14330</v>
      </c>
      <c r="D128" s="23" t="s">
        <v>266</v>
      </c>
      <c r="E128" s="23" t="s">
        <v>30</v>
      </c>
      <c r="F128" s="24" t="s">
        <v>13631</v>
      </c>
      <c r="G128" s="43" t="s">
        <v>307</v>
      </c>
      <c r="H128" s="44" t="s">
        <v>308</v>
      </c>
      <c r="I128" s="23" t="s">
        <v>11161</v>
      </c>
      <c r="J128" s="41" t="s">
        <v>327</v>
      </c>
      <c r="K128" s="43" t="s">
        <v>310</v>
      </c>
      <c r="L128" s="43"/>
      <c r="M128" s="44" t="s">
        <v>311</v>
      </c>
      <c r="N128" s="45" t="s">
        <v>312</v>
      </c>
      <c r="O128" s="25" t="s">
        <v>31</v>
      </c>
      <c r="P128" s="23" t="s">
        <v>267</v>
      </c>
      <c r="Q128" s="25" t="s">
        <v>33</v>
      </c>
      <c r="R128" s="25" t="s">
        <v>268</v>
      </c>
      <c r="S128" s="23" t="s">
        <v>269</v>
      </c>
      <c r="T128" s="23" t="s">
        <v>270</v>
      </c>
      <c r="U128" s="25" t="s">
        <v>307</v>
      </c>
      <c r="V128" s="23" t="s">
        <v>308</v>
      </c>
      <c r="W128" s="25" t="s">
        <v>309</v>
      </c>
      <c r="X128" s="25" t="s">
        <v>310</v>
      </c>
      <c r="Y128" s="23" t="s">
        <v>311</v>
      </c>
      <c r="Z128" s="23" t="s">
        <v>312</v>
      </c>
      <c r="AA128" s="33">
        <v>5</v>
      </c>
      <c r="AB128" s="295" t="str">
        <f t="shared" si="7"/>
        <v>年間</v>
      </c>
      <c r="AC128" s="268" t="s">
        <v>14389</v>
      </c>
      <c r="AD128" s="26">
        <v>1</v>
      </c>
      <c r="AE128" s="26">
        <v>56400</v>
      </c>
      <c r="AF128" s="26">
        <f t="shared" si="8"/>
        <v>56400</v>
      </c>
      <c r="AG128" s="27">
        <v>40269</v>
      </c>
      <c r="AH128" s="28">
        <v>40210</v>
      </c>
      <c r="AI128" s="29" t="str">
        <f t="shared" si="5"/>
        <v>～</v>
      </c>
      <c r="AJ128" s="178">
        <f t="shared" si="6"/>
        <v>42035</v>
      </c>
      <c r="AK128" s="31" t="s">
        <v>287</v>
      </c>
      <c r="AL128" s="31" t="s">
        <v>353</v>
      </c>
      <c r="AM128" s="32">
        <v>40209</v>
      </c>
      <c r="AN128" s="408" t="str">
        <f>IF($AA128-data!$G$1=0,"　",IF(AK128=0,"　",VLOOKUP($AK128,data!$A$1:$H$264,8,FALSE)))</f>
        <v>消耗部品交換対象</v>
      </c>
      <c r="AO128" s="35">
        <v>40298</v>
      </c>
      <c r="AP128" s="170" t="s">
        <v>314</v>
      </c>
      <c r="AQ128" s="264">
        <f t="shared" si="9"/>
        <v>41275</v>
      </c>
    </row>
    <row r="129" spans="1:43" ht="24.75" customHeight="1" x14ac:dyDescent="0.15">
      <c r="A129" s="297">
        <v>126</v>
      </c>
      <c r="B129" s="40" t="s">
        <v>354</v>
      </c>
      <c r="C129" s="24" t="s">
        <v>14330</v>
      </c>
      <c r="D129" s="23" t="s">
        <v>266</v>
      </c>
      <c r="E129" s="23" t="s">
        <v>30</v>
      </c>
      <c r="F129" s="24" t="s">
        <v>13631</v>
      </c>
      <c r="G129" s="43" t="s">
        <v>307</v>
      </c>
      <c r="H129" s="44" t="s">
        <v>308</v>
      </c>
      <c r="I129" s="23" t="s">
        <v>11161</v>
      </c>
      <c r="J129" s="41" t="s">
        <v>327</v>
      </c>
      <c r="K129" s="43" t="s">
        <v>310</v>
      </c>
      <c r="L129" s="43"/>
      <c r="M129" s="44" t="s">
        <v>311</v>
      </c>
      <c r="N129" s="45" t="s">
        <v>312</v>
      </c>
      <c r="O129" s="25" t="s">
        <v>31</v>
      </c>
      <c r="P129" s="23" t="s">
        <v>267</v>
      </c>
      <c r="Q129" s="25" t="s">
        <v>33</v>
      </c>
      <c r="R129" s="25" t="s">
        <v>268</v>
      </c>
      <c r="S129" s="23" t="s">
        <v>269</v>
      </c>
      <c r="T129" s="23" t="s">
        <v>270</v>
      </c>
      <c r="U129" s="25" t="s">
        <v>307</v>
      </c>
      <c r="V129" s="23" t="s">
        <v>308</v>
      </c>
      <c r="W129" s="25" t="s">
        <v>309</v>
      </c>
      <c r="X129" s="25" t="s">
        <v>310</v>
      </c>
      <c r="Y129" s="23" t="s">
        <v>311</v>
      </c>
      <c r="Z129" s="23" t="s">
        <v>312</v>
      </c>
      <c r="AA129" s="33">
        <v>5</v>
      </c>
      <c r="AB129" s="295" t="str">
        <f t="shared" si="7"/>
        <v>年間</v>
      </c>
      <c r="AC129" s="268" t="s">
        <v>14389</v>
      </c>
      <c r="AD129" s="26">
        <v>1</v>
      </c>
      <c r="AE129" s="26">
        <v>56400</v>
      </c>
      <c r="AF129" s="26">
        <f t="shared" si="8"/>
        <v>56400</v>
      </c>
      <c r="AG129" s="27">
        <v>40269</v>
      </c>
      <c r="AH129" s="28">
        <v>40210</v>
      </c>
      <c r="AI129" s="29" t="str">
        <f t="shared" si="5"/>
        <v>～</v>
      </c>
      <c r="AJ129" s="178">
        <f t="shared" si="6"/>
        <v>42035</v>
      </c>
      <c r="AK129" s="31" t="s">
        <v>287</v>
      </c>
      <c r="AL129" s="31" t="s">
        <v>355</v>
      </c>
      <c r="AM129" s="32">
        <v>40209</v>
      </c>
      <c r="AN129" s="408" t="str">
        <f>IF($AA129-data!$G$1=0,"　",IF(AK129=0,"　",VLOOKUP($AK129,data!$A$1:$H$264,8,FALSE)))</f>
        <v>消耗部品交換対象</v>
      </c>
      <c r="AO129" s="35">
        <v>40298</v>
      </c>
      <c r="AP129" s="170" t="s">
        <v>314</v>
      </c>
      <c r="AQ129" s="264">
        <f t="shared" si="9"/>
        <v>41275</v>
      </c>
    </row>
    <row r="130" spans="1:43" ht="24.75" customHeight="1" x14ac:dyDescent="0.15">
      <c r="A130" s="297">
        <v>127</v>
      </c>
      <c r="B130" s="40" t="s">
        <v>356</v>
      </c>
      <c r="C130" s="24" t="s">
        <v>14330</v>
      </c>
      <c r="D130" s="23" t="s">
        <v>266</v>
      </c>
      <c r="E130" s="23" t="s">
        <v>30</v>
      </c>
      <c r="F130" s="24" t="s">
        <v>13631</v>
      </c>
      <c r="G130" s="43" t="s">
        <v>307</v>
      </c>
      <c r="H130" s="44" t="s">
        <v>308</v>
      </c>
      <c r="I130" s="23" t="s">
        <v>11161</v>
      </c>
      <c r="J130" s="41" t="s">
        <v>327</v>
      </c>
      <c r="K130" s="43" t="s">
        <v>310</v>
      </c>
      <c r="L130" s="43"/>
      <c r="M130" s="44" t="s">
        <v>311</v>
      </c>
      <c r="N130" s="45" t="s">
        <v>312</v>
      </c>
      <c r="O130" s="25" t="s">
        <v>31</v>
      </c>
      <c r="P130" s="23" t="s">
        <v>267</v>
      </c>
      <c r="Q130" s="25" t="s">
        <v>33</v>
      </c>
      <c r="R130" s="25" t="s">
        <v>268</v>
      </c>
      <c r="S130" s="23" t="s">
        <v>269</v>
      </c>
      <c r="T130" s="23" t="s">
        <v>270</v>
      </c>
      <c r="U130" s="25" t="s">
        <v>307</v>
      </c>
      <c r="V130" s="23" t="s">
        <v>308</v>
      </c>
      <c r="W130" s="25" t="s">
        <v>309</v>
      </c>
      <c r="X130" s="25" t="s">
        <v>310</v>
      </c>
      <c r="Y130" s="23" t="s">
        <v>311</v>
      </c>
      <c r="Z130" s="23" t="s">
        <v>312</v>
      </c>
      <c r="AA130" s="33">
        <v>5</v>
      </c>
      <c r="AB130" s="295" t="str">
        <f t="shared" si="7"/>
        <v>年間</v>
      </c>
      <c r="AC130" s="268" t="s">
        <v>14389</v>
      </c>
      <c r="AD130" s="26">
        <v>1</v>
      </c>
      <c r="AE130" s="26">
        <v>56400</v>
      </c>
      <c r="AF130" s="26">
        <f t="shared" si="8"/>
        <v>56400</v>
      </c>
      <c r="AG130" s="27">
        <v>40269</v>
      </c>
      <c r="AH130" s="28">
        <v>40210</v>
      </c>
      <c r="AI130" s="29" t="str">
        <f t="shared" si="5"/>
        <v>～</v>
      </c>
      <c r="AJ130" s="178">
        <f t="shared" si="6"/>
        <v>42035</v>
      </c>
      <c r="AK130" s="31" t="s">
        <v>287</v>
      </c>
      <c r="AL130" s="31" t="s">
        <v>357</v>
      </c>
      <c r="AM130" s="32">
        <v>40209</v>
      </c>
      <c r="AN130" s="408" t="str">
        <f>IF($AA130-data!$G$1=0,"　",IF(AK130=0,"　",VLOOKUP($AK130,data!$A$1:$H$264,8,FALSE)))</f>
        <v>消耗部品交換対象</v>
      </c>
      <c r="AO130" s="35">
        <v>40298</v>
      </c>
      <c r="AP130" s="170" t="s">
        <v>314</v>
      </c>
      <c r="AQ130" s="264">
        <f t="shared" si="9"/>
        <v>41275</v>
      </c>
    </row>
    <row r="131" spans="1:43" ht="24.75" customHeight="1" x14ac:dyDescent="0.15">
      <c r="A131" s="297">
        <v>128</v>
      </c>
      <c r="B131" s="40" t="s">
        <v>358</v>
      </c>
      <c r="C131" s="24" t="s">
        <v>14330</v>
      </c>
      <c r="D131" s="23" t="s">
        <v>266</v>
      </c>
      <c r="E131" s="23" t="s">
        <v>30</v>
      </c>
      <c r="F131" s="24" t="s">
        <v>13631</v>
      </c>
      <c r="G131" s="43" t="s">
        <v>307</v>
      </c>
      <c r="H131" s="44" t="s">
        <v>308</v>
      </c>
      <c r="I131" s="23" t="s">
        <v>11161</v>
      </c>
      <c r="J131" s="41" t="s">
        <v>327</v>
      </c>
      <c r="K131" s="43" t="s">
        <v>310</v>
      </c>
      <c r="L131" s="43"/>
      <c r="M131" s="44" t="s">
        <v>311</v>
      </c>
      <c r="N131" s="45" t="s">
        <v>312</v>
      </c>
      <c r="O131" s="25" t="s">
        <v>31</v>
      </c>
      <c r="P131" s="23" t="s">
        <v>267</v>
      </c>
      <c r="Q131" s="25" t="s">
        <v>33</v>
      </c>
      <c r="R131" s="25" t="s">
        <v>268</v>
      </c>
      <c r="S131" s="23" t="s">
        <v>269</v>
      </c>
      <c r="T131" s="23" t="s">
        <v>270</v>
      </c>
      <c r="U131" s="25" t="s">
        <v>307</v>
      </c>
      <c r="V131" s="23" t="s">
        <v>308</v>
      </c>
      <c r="W131" s="25" t="s">
        <v>309</v>
      </c>
      <c r="X131" s="25" t="s">
        <v>310</v>
      </c>
      <c r="Y131" s="23" t="s">
        <v>311</v>
      </c>
      <c r="Z131" s="23" t="s">
        <v>312</v>
      </c>
      <c r="AA131" s="33">
        <v>5</v>
      </c>
      <c r="AB131" s="295" t="str">
        <f t="shared" si="7"/>
        <v>年間</v>
      </c>
      <c r="AC131" s="268" t="s">
        <v>14389</v>
      </c>
      <c r="AD131" s="26">
        <v>1</v>
      </c>
      <c r="AE131" s="26">
        <v>56400</v>
      </c>
      <c r="AF131" s="26">
        <f t="shared" si="8"/>
        <v>56400</v>
      </c>
      <c r="AG131" s="27">
        <v>40269</v>
      </c>
      <c r="AH131" s="28">
        <v>40210</v>
      </c>
      <c r="AI131" s="29" t="str">
        <f t="shared" si="5"/>
        <v>～</v>
      </c>
      <c r="AJ131" s="178">
        <f t="shared" si="6"/>
        <v>42035</v>
      </c>
      <c r="AK131" s="31" t="s">
        <v>287</v>
      </c>
      <c r="AL131" s="31" t="s">
        <v>359</v>
      </c>
      <c r="AM131" s="32">
        <v>40209</v>
      </c>
      <c r="AN131" s="408" t="str">
        <f>IF($AA131-data!$G$1=0,"　",IF(AK131=0,"　",VLOOKUP($AK131,data!$A$1:$H$264,8,FALSE)))</f>
        <v>消耗部品交換対象</v>
      </c>
      <c r="AO131" s="35">
        <v>40298</v>
      </c>
      <c r="AP131" s="170" t="s">
        <v>314</v>
      </c>
      <c r="AQ131" s="264">
        <f t="shared" si="9"/>
        <v>41275</v>
      </c>
    </row>
    <row r="132" spans="1:43" ht="24.75" customHeight="1" x14ac:dyDescent="0.15">
      <c r="A132" s="297">
        <v>129</v>
      </c>
      <c r="B132" s="40" t="s">
        <v>360</v>
      </c>
      <c r="C132" s="24" t="s">
        <v>14330</v>
      </c>
      <c r="D132" s="23" t="s">
        <v>266</v>
      </c>
      <c r="E132" s="23" t="s">
        <v>30</v>
      </c>
      <c r="F132" s="24" t="s">
        <v>13631</v>
      </c>
      <c r="G132" s="43" t="s">
        <v>307</v>
      </c>
      <c r="H132" s="44" t="s">
        <v>308</v>
      </c>
      <c r="I132" s="23" t="s">
        <v>11161</v>
      </c>
      <c r="J132" s="41" t="s">
        <v>327</v>
      </c>
      <c r="K132" s="43" t="s">
        <v>310</v>
      </c>
      <c r="L132" s="43"/>
      <c r="M132" s="44" t="s">
        <v>311</v>
      </c>
      <c r="N132" s="45" t="s">
        <v>312</v>
      </c>
      <c r="O132" s="25" t="s">
        <v>31</v>
      </c>
      <c r="P132" s="23" t="s">
        <v>267</v>
      </c>
      <c r="Q132" s="25" t="s">
        <v>33</v>
      </c>
      <c r="R132" s="25" t="s">
        <v>268</v>
      </c>
      <c r="S132" s="23" t="s">
        <v>269</v>
      </c>
      <c r="T132" s="23" t="s">
        <v>270</v>
      </c>
      <c r="U132" s="25" t="s">
        <v>307</v>
      </c>
      <c r="V132" s="23" t="s">
        <v>308</v>
      </c>
      <c r="W132" s="25" t="s">
        <v>309</v>
      </c>
      <c r="X132" s="25" t="s">
        <v>310</v>
      </c>
      <c r="Y132" s="23" t="s">
        <v>311</v>
      </c>
      <c r="Z132" s="23" t="s">
        <v>312</v>
      </c>
      <c r="AA132" s="33">
        <v>5</v>
      </c>
      <c r="AB132" s="295" t="str">
        <f t="shared" si="7"/>
        <v>年間</v>
      </c>
      <c r="AC132" s="268" t="s">
        <v>14389</v>
      </c>
      <c r="AD132" s="26">
        <v>1</v>
      </c>
      <c r="AE132" s="26">
        <v>56400</v>
      </c>
      <c r="AF132" s="26">
        <f t="shared" si="8"/>
        <v>56400</v>
      </c>
      <c r="AG132" s="27">
        <v>40269</v>
      </c>
      <c r="AH132" s="28">
        <v>40210</v>
      </c>
      <c r="AI132" s="29" t="str">
        <f t="shared" ref="AI132:AI195" si="10">IF(ISBLANK($AH132),"","～")</f>
        <v>～</v>
      </c>
      <c r="AJ132" s="178">
        <f t="shared" ref="AJ132:AJ195" si="11">IF(ISBLANK($AH132),"",DATE(YEAR($AH132)+$AA132,MONTH($AH132),DAY($AH132)-1))</f>
        <v>42035</v>
      </c>
      <c r="AK132" s="31" t="s">
        <v>287</v>
      </c>
      <c r="AL132" s="31" t="s">
        <v>361</v>
      </c>
      <c r="AM132" s="32">
        <v>40209</v>
      </c>
      <c r="AN132" s="408" t="str">
        <f>IF($AA132-data!$G$1=0,"　",IF(AK132=0,"　",VLOOKUP($AK132,data!$A$1:$H$264,8,FALSE)))</f>
        <v>消耗部品交換対象</v>
      </c>
      <c r="AO132" s="35">
        <v>40298</v>
      </c>
      <c r="AP132" s="170" t="s">
        <v>314</v>
      </c>
      <c r="AQ132" s="264">
        <f t="shared" si="9"/>
        <v>41275</v>
      </c>
    </row>
    <row r="133" spans="1:43" ht="24.75" customHeight="1" x14ac:dyDescent="0.15">
      <c r="A133" s="297">
        <v>130</v>
      </c>
      <c r="B133" s="40" t="s">
        <v>362</v>
      </c>
      <c r="C133" s="24" t="s">
        <v>14330</v>
      </c>
      <c r="D133" s="23" t="s">
        <v>266</v>
      </c>
      <c r="E133" s="23" t="s">
        <v>30</v>
      </c>
      <c r="F133" s="24" t="s">
        <v>13631</v>
      </c>
      <c r="G133" s="43" t="s">
        <v>307</v>
      </c>
      <c r="H133" s="44" t="s">
        <v>308</v>
      </c>
      <c r="I133" s="23" t="s">
        <v>11161</v>
      </c>
      <c r="J133" s="41" t="s">
        <v>327</v>
      </c>
      <c r="K133" s="43" t="s">
        <v>310</v>
      </c>
      <c r="L133" s="43"/>
      <c r="M133" s="44" t="s">
        <v>311</v>
      </c>
      <c r="N133" s="45" t="s">
        <v>312</v>
      </c>
      <c r="O133" s="25" t="s">
        <v>31</v>
      </c>
      <c r="P133" s="23" t="s">
        <v>267</v>
      </c>
      <c r="Q133" s="25" t="s">
        <v>33</v>
      </c>
      <c r="R133" s="25" t="s">
        <v>268</v>
      </c>
      <c r="S133" s="23" t="s">
        <v>269</v>
      </c>
      <c r="T133" s="23" t="s">
        <v>270</v>
      </c>
      <c r="U133" s="25" t="s">
        <v>307</v>
      </c>
      <c r="V133" s="23" t="s">
        <v>308</v>
      </c>
      <c r="W133" s="25" t="s">
        <v>309</v>
      </c>
      <c r="X133" s="25" t="s">
        <v>310</v>
      </c>
      <c r="Y133" s="23" t="s">
        <v>311</v>
      </c>
      <c r="Z133" s="23" t="s">
        <v>312</v>
      </c>
      <c r="AA133" s="33">
        <v>5</v>
      </c>
      <c r="AB133" s="295" t="str">
        <f t="shared" ref="AB133:AB196" si="12">IF(ISBLANK($AA133),"","年間")</f>
        <v>年間</v>
      </c>
      <c r="AC133" s="268" t="s">
        <v>14389</v>
      </c>
      <c r="AD133" s="26">
        <v>1</v>
      </c>
      <c r="AE133" s="26">
        <v>56400</v>
      </c>
      <c r="AF133" s="26">
        <f t="shared" ref="AF133:AF196" si="13">IF(ISBLANK($AE133),"",$AE133*$AD133)</f>
        <v>56400</v>
      </c>
      <c r="AG133" s="27">
        <v>40269</v>
      </c>
      <c r="AH133" s="28">
        <v>40210</v>
      </c>
      <c r="AI133" s="29" t="str">
        <f t="shared" si="10"/>
        <v>～</v>
      </c>
      <c r="AJ133" s="178">
        <f t="shared" si="11"/>
        <v>42035</v>
      </c>
      <c r="AK133" s="31" t="s">
        <v>287</v>
      </c>
      <c r="AL133" s="31" t="s">
        <v>363</v>
      </c>
      <c r="AM133" s="32">
        <v>40209</v>
      </c>
      <c r="AN133" s="408" t="str">
        <f>IF($AA133-data!$G$1=0,"　",IF(AK133=0,"　",VLOOKUP($AK133,data!$A$1:$H$264,8,FALSE)))</f>
        <v>消耗部品交換対象</v>
      </c>
      <c r="AO133" s="35">
        <v>40298</v>
      </c>
      <c r="AP133" s="170" t="s">
        <v>314</v>
      </c>
      <c r="AQ133" s="264">
        <f t="shared" ref="AQ133:AQ196" si="14">IF(COUNTIF($AN133,"*消耗部品交換対象*"),IF(ISBLANK($AH133),"契約期間 未入力",EDATE($AH133,35)),"")</f>
        <v>41275</v>
      </c>
    </row>
    <row r="134" spans="1:43" ht="24.75" customHeight="1" x14ac:dyDescent="0.15">
      <c r="A134" s="297">
        <v>131</v>
      </c>
      <c r="B134" s="40" t="s">
        <v>364</v>
      </c>
      <c r="C134" s="24" t="s">
        <v>14330</v>
      </c>
      <c r="D134" s="23" t="s">
        <v>266</v>
      </c>
      <c r="E134" s="23" t="s">
        <v>30</v>
      </c>
      <c r="F134" s="24" t="s">
        <v>13631</v>
      </c>
      <c r="G134" s="43" t="s">
        <v>307</v>
      </c>
      <c r="H134" s="44" t="s">
        <v>308</v>
      </c>
      <c r="I134" s="23" t="s">
        <v>11161</v>
      </c>
      <c r="J134" s="41" t="s">
        <v>327</v>
      </c>
      <c r="K134" s="43" t="s">
        <v>310</v>
      </c>
      <c r="L134" s="43"/>
      <c r="M134" s="44" t="s">
        <v>311</v>
      </c>
      <c r="N134" s="45" t="s">
        <v>312</v>
      </c>
      <c r="O134" s="25" t="s">
        <v>31</v>
      </c>
      <c r="P134" s="23" t="s">
        <v>267</v>
      </c>
      <c r="Q134" s="25" t="s">
        <v>33</v>
      </c>
      <c r="R134" s="25" t="s">
        <v>268</v>
      </c>
      <c r="S134" s="23" t="s">
        <v>269</v>
      </c>
      <c r="T134" s="23" t="s">
        <v>270</v>
      </c>
      <c r="U134" s="25" t="s">
        <v>307</v>
      </c>
      <c r="V134" s="23" t="s">
        <v>308</v>
      </c>
      <c r="W134" s="25" t="s">
        <v>309</v>
      </c>
      <c r="X134" s="25" t="s">
        <v>310</v>
      </c>
      <c r="Y134" s="23" t="s">
        <v>311</v>
      </c>
      <c r="Z134" s="23" t="s">
        <v>312</v>
      </c>
      <c r="AA134" s="33">
        <v>5</v>
      </c>
      <c r="AB134" s="295" t="str">
        <f t="shared" si="12"/>
        <v>年間</v>
      </c>
      <c r="AC134" s="268" t="s">
        <v>14389</v>
      </c>
      <c r="AD134" s="26">
        <v>1</v>
      </c>
      <c r="AE134" s="26">
        <v>56400</v>
      </c>
      <c r="AF134" s="26">
        <f t="shared" si="13"/>
        <v>56400</v>
      </c>
      <c r="AG134" s="27">
        <v>40269</v>
      </c>
      <c r="AH134" s="28">
        <v>40210</v>
      </c>
      <c r="AI134" s="29" t="str">
        <f t="shared" si="10"/>
        <v>～</v>
      </c>
      <c r="AJ134" s="178">
        <f t="shared" si="11"/>
        <v>42035</v>
      </c>
      <c r="AK134" s="31" t="s">
        <v>287</v>
      </c>
      <c r="AL134" s="31" t="s">
        <v>365</v>
      </c>
      <c r="AM134" s="32">
        <v>40209</v>
      </c>
      <c r="AN134" s="408" t="str">
        <f>IF($AA134-data!$G$1=0,"　",IF(AK134=0,"　",VLOOKUP($AK134,data!$A$1:$H$264,8,FALSE)))</f>
        <v>消耗部品交換対象</v>
      </c>
      <c r="AO134" s="35">
        <v>40298</v>
      </c>
      <c r="AP134" s="170" t="s">
        <v>314</v>
      </c>
      <c r="AQ134" s="264">
        <f t="shared" si="14"/>
        <v>41275</v>
      </c>
    </row>
    <row r="135" spans="1:43" ht="24.75" customHeight="1" x14ac:dyDescent="0.15">
      <c r="A135" s="297">
        <v>132</v>
      </c>
      <c r="B135" s="40" t="s">
        <v>366</v>
      </c>
      <c r="C135" s="24" t="s">
        <v>14330</v>
      </c>
      <c r="D135" s="23" t="s">
        <v>266</v>
      </c>
      <c r="E135" s="23" t="s">
        <v>30</v>
      </c>
      <c r="F135" s="24" t="s">
        <v>13631</v>
      </c>
      <c r="G135" s="43" t="s">
        <v>307</v>
      </c>
      <c r="H135" s="44" t="s">
        <v>308</v>
      </c>
      <c r="I135" s="23" t="s">
        <v>11161</v>
      </c>
      <c r="J135" s="41" t="s">
        <v>327</v>
      </c>
      <c r="K135" s="43" t="s">
        <v>310</v>
      </c>
      <c r="L135" s="43"/>
      <c r="M135" s="44" t="s">
        <v>311</v>
      </c>
      <c r="N135" s="45" t="s">
        <v>312</v>
      </c>
      <c r="O135" s="25" t="s">
        <v>31</v>
      </c>
      <c r="P135" s="23" t="s">
        <v>267</v>
      </c>
      <c r="Q135" s="25" t="s">
        <v>33</v>
      </c>
      <c r="R135" s="25" t="s">
        <v>268</v>
      </c>
      <c r="S135" s="23" t="s">
        <v>269</v>
      </c>
      <c r="T135" s="23" t="s">
        <v>270</v>
      </c>
      <c r="U135" s="25" t="s">
        <v>307</v>
      </c>
      <c r="V135" s="23" t="s">
        <v>308</v>
      </c>
      <c r="W135" s="25" t="s">
        <v>309</v>
      </c>
      <c r="X135" s="25" t="s">
        <v>310</v>
      </c>
      <c r="Y135" s="23" t="s">
        <v>311</v>
      </c>
      <c r="Z135" s="23" t="s">
        <v>312</v>
      </c>
      <c r="AA135" s="33">
        <v>5</v>
      </c>
      <c r="AB135" s="295" t="str">
        <f t="shared" si="12"/>
        <v>年間</v>
      </c>
      <c r="AC135" s="268" t="s">
        <v>14389</v>
      </c>
      <c r="AD135" s="26">
        <v>1</v>
      </c>
      <c r="AE135" s="26">
        <v>56400</v>
      </c>
      <c r="AF135" s="26">
        <f t="shared" si="13"/>
        <v>56400</v>
      </c>
      <c r="AG135" s="27">
        <v>40269</v>
      </c>
      <c r="AH135" s="28">
        <v>40210</v>
      </c>
      <c r="AI135" s="29" t="str">
        <f t="shared" si="10"/>
        <v>～</v>
      </c>
      <c r="AJ135" s="178">
        <f t="shared" si="11"/>
        <v>42035</v>
      </c>
      <c r="AK135" s="31" t="s">
        <v>287</v>
      </c>
      <c r="AL135" s="31" t="s">
        <v>367</v>
      </c>
      <c r="AM135" s="32">
        <v>40209</v>
      </c>
      <c r="AN135" s="408" t="str">
        <f>IF($AA135-data!$G$1=0,"　",IF(AK135=0,"　",VLOOKUP($AK135,data!$A$1:$H$264,8,FALSE)))</f>
        <v>消耗部品交換対象</v>
      </c>
      <c r="AO135" s="35">
        <v>40298</v>
      </c>
      <c r="AP135" s="170" t="s">
        <v>314</v>
      </c>
      <c r="AQ135" s="264">
        <f t="shared" si="14"/>
        <v>41275</v>
      </c>
    </row>
    <row r="136" spans="1:43" ht="24.75" customHeight="1" x14ac:dyDescent="0.15">
      <c r="A136" s="297">
        <v>133</v>
      </c>
      <c r="B136" s="40" t="s">
        <v>368</v>
      </c>
      <c r="C136" s="24" t="s">
        <v>14330</v>
      </c>
      <c r="D136" s="23" t="s">
        <v>266</v>
      </c>
      <c r="E136" s="23" t="s">
        <v>30</v>
      </c>
      <c r="F136" s="24" t="s">
        <v>13631</v>
      </c>
      <c r="G136" s="43" t="s">
        <v>307</v>
      </c>
      <c r="H136" s="44" t="s">
        <v>308</v>
      </c>
      <c r="I136" s="23" t="s">
        <v>11161</v>
      </c>
      <c r="J136" s="41" t="s">
        <v>327</v>
      </c>
      <c r="K136" s="43" t="s">
        <v>310</v>
      </c>
      <c r="L136" s="43"/>
      <c r="M136" s="44" t="s">
        <v>311</v>
      </c>
      <c r="N136" s="45" t="s">
        <v>312</v>
      </c>
      <c r="O136" s="25" t="s">
        <v>31</v>
      </c>
      <c r="P136" s="23" t="s">
        <v>267</v>
      </c>
      <c r="Q136" s="25" t="s">
        <v>33</v>
      </c>
      <c r="R136" s="25" t="s">
        <v>268</v>
      </c>
      <c r="S136" s="23" t="s">
        <v>269</v>
      </c>
      <c r="T136" s="23" t="s">
        <v>270</v>
      </c>
      <c r="U136" s="25" t="s">
        <v>307</v>
      </c>
      <c r="V136" s="23" t="s">
        <v>308</v>
      </c>
      <c r="W136" s="25" t="s">
        <v>309</v>
      </c>
      <c r="X136" s="25" t="s">
        <v>310</v>
      </c>
      <c r="Y136" s="23" t="s">
        <v>311</v>
      </c>
      <c r="Z136" s="23" t="s">
        <v>312</v>
      </c>
      <c r="AA136" s="33">
        <v>5</v>
      </c>
      <c r="AB136" s="295" t="str">
        <f t="shared" si="12"/>
        <v>年間</v>
      </c>
      <c r="AC136" s="268" t="s">
        <v>14389</v>
      </c>
      <c r="AD136" s="26">
        <v>1</v>
      </c>
      <c r="AE136" s="26">
        <v>56400</v>
      </c>
      <c r="AF136" s="26">
        <f t="shared" si="13"/>
        <v>56400</v>
      </c>
      <c r="AG136" s="27">
        <v>40269</v>
      </c>
      <c r="AH136" s="28">
        <v>40210</v>
      </c>
      <c r="AI136" s="29" t="str">
        <f t="shared" si="10"/>
        <v>～</v>
      </c>
      <c r="AJ136" s="178">
        <f t="shared" si="11"/>
        <v>42035</v>
      </c>
      <c r="AK136" s="31" t="s">
        <v>287</v>
      </c>
      <c r="AL136" s="31" t="s">
        <v>369</v>
      </c>
      <c r="AM136" s="32">
        <v>40209</v>
      </c>
      <c r="AN136" s="408" t="str">
        <f>IF($AA136-data!$G$1=0,"　",IF(AK136=0,"　",VLOOKUP($AK136,data!$A$1:$H$264,8,FALSE)))</f>
        <v>消耗部品交換対象</v>
      </c>
      <c r="AO136" s="35">
        <v>40298</v>
      </c>
      <c r="AP136" s="170" t="s">
        <v>314</v>
      </c>
      <c r="AQ136" s="264">
        <f t="shared" si="14"/>
        <v>41275</v>
      </c>
    </row>
    <row r="137" spans="1:43" ht="24.75" customHeight="1" x14ac:dyDescent="0.15">
      <c r="A137" s="297">
        <v>134</v>
      </c>
      <c r="B137" s="40" t="s">
        <v>370</v>
      </c>
      <c r="C137" s="24" t="s">
        <v>14330</v>
      </c>
      <c r="D137" s="23" t="s">
        <v>266</v>
      </c>
      <c r="E137" s="23" t="s">
        <v>30</v>
      </c>
      <c r="F137" s="24" t="s">
        <v>13631</v>
      </c>
      <c r="G137" s="43" t="s">
        <v>307</v>
      </c>
      <c r="H137" s="44" t="s">
        <v>308</v>
      </c>
      <c r="I137" s="23" t="s">
        <v>11161</v>
      </c>
      <c r="J137" s="41" t="s">
        <v>327</v>
      </c>
      <c r="K137" s="43" t="s">
        <v>310</v>
      </c>
      <c r="L137" s="43"/>
      <c r="M137" s="44" t="s">
        <v>311</v>
      </c>
      <c r="N137" s="45" t="s">
        <v>312</v>
      </c>
      <c r="O137" s="25" t="s">
        <v>31</v>
      </c>
      <c r="P137" s="23" t="s">
        <v>267</v>
      </c>
      <c r="Q137" s="25" t="s">
        <v>33</v>
      </c>
      <c r="R137" s="25" t="s">
        <v>268</v>
      </c>
      <c r="S137" s="23" t="s">
        <v>269</v>
      </c>
      <c r="T137" s="23" t="s">
        <v>270</v>
      </c>
      <c r="U137" s="25" t="s">
        <v>307</v>
      </c>
      <c r="V137" s="23" t="s">
        <v>308</v>
      </c>
      <c r="W137" s="25" t="s">
        <v>309</v>
      </c>
      <c r="X137" s="25" t="s">
        <v>310</v>
      </c>
      <c r="Y137" s="23" t="s">
        <v>311</v>
      </c>
      <c r="Z137" s="23" t="s">
        <v>312</v>
      </c>
      <c r="AA137" s="33">
        <v>5</v>
      </c>
      <c r="AB137" s="295" t="str">
        <f t="shared" si="12"/>
        <v>年間</v>
      </c>
      <c r="AC137" s="268" t="s">
        <v>14389</v>
      </c>
      <c r="AD137" s="26">
        <v>1</v>
      </c>
      <c r="AE137" s="26">
        <v>56400</v>
      </c>
      <c r="AF137" s="26">
        <f t="shared" si="13"/>
        <v>56400</v>
      </c>
      <c r="AG137" s="27">
        <v>40269</v>
      </c>
      <c r="AH137" s="28">
        <v>40210</v>
      </c>
      <c r="AI137" s="29" t="str">
        <f t="shared" si="10"/>
        <v>～</v>
      </c>
      <c r="AJ137" s="178">
        <f t="shared" si="11"/>
        <v>42035</v>
      </c>
      <c r="AK137" s="31" t="s">
        <v>287</v>
      </c>
      <c r="AL137" s="31" t="s">
        <v>371</v>
      </c>
      <c r="AM137" s="32">
        <v>40209</v>
      </c>
      <c r="AN137" s="408" t="str">
        <f>IF($AA137-data!$G$1=0,"　",IF(AK137=0,"　",VLOOKUP($AK137,data!$A$1:$H$264,8,FALSE)))</f>
        <v>消耗部品交換対象</v>
      </c>
      <c r="AO137" s="35">
        <v>40298</v>
      </c>
      <c r="AP137" s="170" t="s">
        <v>314</v>
      </c>
      <c r="AQ137" s="264">
        <f t="shared" si="14"/>
        <v>41275</v>
      </c>
    </row>
    <row r="138" spans="1:43" ht="24.75" customHeight="1" x14ac:dyDescent="0.15">
      <c r="A138" s="297">
        <v>135</v>
      </c>
      <c r="B138" s="40" t="s">
        <v>372</v>
      </c>
      <c r="C138" s="24" t="s">
        <v>14330</v>
      </c>
      <c r="D138" s="23" t="s">
        <v>266</v>
      </c>
      <c r="E138" s="23" t="s">
        <v>30</v>
      </c>
      <c r="F138" s="24" t="s">
        <v>13631</v>
      </c>
      <c r="G138" s="43" t="s">
        <v>307</v>
      </c>
      <c r="H138" s="44" t="s">
        <v>308</v>
      </c>
      <c r="I138" s="23" t="s">
        <v>11161</v>
      </c>
      <c r="J138" s="41" t="s">
        <v>327</v>
      </c>
      <c r="K138" s="43" t="s">
        <v>310</v>
      </c>
      <c r="L138" s="43"/>
      <c r="M138" s="44" t="s">
        <v>311</v>
      </c>
      <c r="N138" s="45" t="s">
        <v>312</v>
      </c>
      <c r="O138" s="25" t="s">
        <v>31</v>
      </c>
      <c r="P138" s="23" t="s">
        <v>267</v>
      </c>
      <c r="Q138" s="25" t="s">
        <v>33</v>
      </c>
      <c r="R138" s="25" t="s">
        <v>268</v>
      </c>
      <c r="S138" s="23" t="s">
        <v>269</v>
      </c>
      <c r="T138" s="23" t="s">
        <v>270</v>
      </c>
      <c r="U138" s="25" t="s">
        <v>307</v>
      </c>
      <c r="V138" s="23" t="s">
        <v>308</v>
      </c>
      <c r="W138" s="25" t="s">
        <v>309</v>
      </c>
      <c r="X138" s="25" t="s">
        <v>310</v>
      </c>
      <c r="Y138" s="23" t="s">
        <v>311</v>
      </c>
      <c r="Z138" s="23" t="s">
        <v>312</v>
      </c>
      <c r="AA138" s="33">
        <v>5</v>
      </c>
      <c r="AB138" s="295" t="str">
        <f t="shared" si="12"/>
        <v>年間</v>
      </c>
      <c r="AC138" s="268" t="s">
        <v>14389</v>
      </c>
      <c r="AD138" s="26">
        <v>1</v>
      </c>
      <c r="AE138" s="26">
        <v>56400</v>
      </c>
      <c r="AF138" s="26">
        <f t="shared" si="13"/>
        <v>56400</v>
      </c>
      <c r="AG138" s="27">
        <v>40269</v>
      </c>
      <c r="AH138" s="28">
        <v>40210</v>
      </c>
      <c r="AI138" s="29" t="str">
        <f t="shared" si="10"/>
        <v>～</v>
      </c>
      <c r="AJ138" s="178">
        <f t="shared" si="11"/>
        <v>42035</v>
      </c>
      <c r="AK138" s="31" t="s">
        <v>287</v>
      </c>
      <c r="AL138" s="31" t="s">
        <v>373</v>
      </c>
      <c r="AM138" s="32">
        <v>40209</v>
      </c>
      <c r="AN138" s="408" t="str">
        <f>IF($AA138-data!$G$1=0,"　",IF(AK138=0,"　",VLOOKUP($AK138,data!$A$1:$H$264,8,FALSE)))</f>
        <v>消耗部品交換対象</v>
      </c>
      <c r="AO138" s="35">
        <v>40298</v>
      </c>
      <c r="AP138" s="170" t="s">
        <v>314</v>
      </c>
      <c r="AQ138" s="264">
        <f t="shared" si="14"/>
        <v>41275</v>
      </c>
    </row>
    <row r="139" spans="1:43" ht="24.75" customHeight="1" x14ac:dyDescent="0.15">
      <c r="A139" s="297">
        <v>136</v>
      </c>
      <c r="B139" s="40" t="s">
        <v>374</v>
      </c>
      <c r="C139" s="24" t="s">
        <v>14339</v>
      </c>
      <c r="D139" s="23" t="s">
        <v>375</v>
      </c>
      <c r="E139" s="23" t="s">
        <v>64</v>
      </c>
      <c r="F139" s="24" t="s">
        <v>11152</v>
      </c>
      <c r="G139" s="25" t="s">
        <v>77</v>
      </c>
      <c r="H139" s="23" t="s">
        <v>379</v>
      </c>
      <c r="I139" s="23" t="s">
        <v>11151</v>
      </c>
      <c r="J139" s="25" t="s">
        <v>72</v>
      </c>
      <c r="K139" s="25" t="s">
        <v>78</v>
      </c>
      <c r="L139" s="25"/>
      <c r="M139" s="23" t="s">
        <v>380</v>
      </c>
      <c r="N139" s="33"/>
      <c r="O139" s="25" t="s">
        <v>65</v>
      </c>
      <c r="P139" s="23" t="s">
        <v>376</v>
      </c>
      <c r="Q139" s="25" t="s">
        <v>67</v>
      </c>
      <c r="R139" s="25"/>
      <c r="S139" s="23" t="s">
        <v>377</v>
      </c>
      <c r="T139" s="23" t="s">
        <v>378</v>
      </c>
      <c r="U139" s="25" t="s">
        <v>70</v>
      </c>
      <c r="V139" s="23" t="s">
        <v>379</v>
      </c>
      <c r="W139" s="25" t="s">
        <v>72</v>
      </c>
      <c r="X139" s="25"/>
      <c r="Y139" s="23" t="s">
        <v>380</v>
      </c>
      <c r="Z139" s="23"/>
      <c r="AA139" s="33">
        <v>5</v>
      </c>
      <c r="AB139" s="295" t="str">
        <f t="shared" si="12"/>
        <v>年間</v>
      </c>
      <c r="AC139" s="268"/>
      <c r="AD139" s="26">
        <v>1</v>
      </c>
      <c r="AE139" s="26">
        <v>18600</v>
      </c>
      <c r="AF139" s="26">
        <f t="shared" si="13"/>
        <v>18600</v>
      </c>
      <c r="AG139" s="27">
        <v>40330</v>
      </c>
      <c r="AH139" s="28">
        <v>40360</v>
      </c>
      <c r="AI139" s="29" t="str">
        <f t="shared" si="10"/>
        <v>～</v>
      </c>
      <c r="AJ139" s="178">
        <f t="shared" si="11"/>
        <v>42185</v>
      </c>
      <c r="AK139" s="30" t="s">
        <v>381</v>
      </c>
      <c r="AL139" s="31" t="s">
        <v>382</v>
      </c>
      <c r="AM139" s="32">
        <v>40364</v>
      </c>
      <c r="AN139" s="408">
        <f>IF($AA139-data!$G$1=0,"　",IF(AK139=0,"　",VLOOKUP($AK139,data!$A$1:$H$264,8,FALSE)))</f>
        <v>0</v>
      </c>
      <c r="AO139" s="32">
        <v>40373</v>
      </c>
      <c r="AP139" s="170" t="s">
        <v>383</v>
      </c>
      <c r="AQ139" s="264" t="str">
        <f t="shared" si="14"/>
        <v/>
      </c>
    </row>
    <row r="140" spans="1:43" ht="24.75" customHeight="1" x14ac:dyDescent="0.15">
      <c r="A140" s="297">
        <v>137</v>
      </c>
      <c r="B140" s="44" t="s">
        <v>384</v>
      </c>
      <c r="C140" s="24" t="s">
        <v>14349</v>
      </c>
      <c r="D140" s="23" t="s">
        <v>385</v>
      </c>
      <c r="E140" s="23" t="s">
        <v>30</v>
      </c>
      <c r="F140" s="24" t="s">
        <v>13631</v>
      </c>
      <c r="G140" s="43" t="s">
        <v>401</v>
      </c>
      <c r="H140" s="44" t="s">
        <v>393</v>
      </c>
      <c r="I140" s="44" t="s">
        <v>11157</v>
      </c>
      <c r="J140" s="60" t="s">
        <v>402</v>
      </c>
      <c r="K140" s="43" t="s">
        <v>403</v>
      </c>
      <c r="L140" s="43"/>
      <c r="M140" s="44" t="s">
        <v>396</v>
      </c>
      <c r="N140" s="45" t="s">
        <v>397</v>
      </c>
      <c r="O140" s="25" t="s">
        <v>386</v>
      </c>
      <c r="P140" s="23" t="s">
        <v>387</v>
      </c>
      <c r="Q140" s="25" t="s">
        <v>388</v>
      </c>
      <c r="R140" s="25" t="s">
        <v>389</v>
      </c>
      <c r="S140" s="23" t="s">
        <v>390</v>
      </c>
      <c r="T140" s="23" t="s">
        <v>391</v>
      </c>
      <c r="U140" s="25" t="s">
        <v>392</v>
      </c>
      <c r="V140" s="23" t="s">
        <v>393</v>
      </c>
      <c r="W140" s="25" t="s">
        <v>394</v>
      </c>
      <c r="X140" s="25" t="s">
        <v>395</v>
      </c>
      <c r="Y140" s="23" t="s">
        <v>396</v>
      </c>
      <c r="Z140" s="23" t="s">
        <v>397</v>
      </c>
      <c r="AA140" s="33">
        <v>5</v>
      </c>
      <c r="AB140" s="295" t="str">
        <f t="shared" si="12"/>
        <v>年間</v>
      </c>
      <c r="AC140" s="268"/>
      <c r="AD140" s="26">
        <v>1</v>
      </c>
      <c r="AE140" s="26">
        <v>47400</v>
      </c>
      <c r="AF140" s="26">
        <f t="shared" si="13"/>
        <v>47400</v>
      </c>
      <c r="AG140" s="27">
        <v>40330</v>
      </c>
      <c r="AH140" s="28">
        <v>40360</v>
      </c>
      <c r="AI140" s="29" t="str">
        <f t="shared" si="10"/>
        <v>～</v>
      </c>
      <c r="AJ140" s="178">
        <f t="shared" si="11"/>
        <v>42185</v>
      </c>
      <c r="AK140" s="31" t="s">
        <v>398</v>
      </c>
      <c r="AL140" s="31" t="s">
        <v>399</v>
      </c>
      <c r="AM140" s="35">
        <v>40330</v>
      </c>
      <c r="AN140" s="408" t="str">
        <f>IF($AA140-data!$G$1=0,"　",IF(AK140=0,"　",VLOOKUP($AK140,data!$A$1:$H$264,8,FALSE)))</f>
        <v>消耗部品交換対象</v>
      </c>
      <c r="AO140" s="32">
        <v>40372</v>
      </c>
      <c r="AP140" s="170" t="s">
        <v>400</v>
      </c>
      <c r="AQ140" s="264">
        <f t="shared" si="14"/>
        <v>41426</v>
      </c>
    </row>
    <row r="141" spans="1:43" ht="24.75" customHeight="1" x14ac:dyDescent="0.15">
      <c r="A141" s="297">
        <v>138</v>
      </c>
      <c r="B141" s="44" t="s">
        <v>404</v>
      </c>
      <c r="C141" s="24" t="s">
        <v>14349</v>
      </c>
      <c r="D141" s="23" t="s">
        <v>385</v>
      </c>
      <c r="E141" s="23" t="s">
        <v>30</v>
      </c>
      <c r="F141" s="24" t="s">
        <v>13631</v>
      </c>
      <c r="G141" s="43" t="s">
        <v>401</v>
      </c>
      <c r="H141" s="44" t="s">
        <v>393</v>
      </c>
      <c r="I141" s="44" t="s">
        <v>11157</v>
      </c>
      <c r="J141" s="43" t="s">
        <v>406</v>
      </c>
      <c r="K141" s="43" t="s">
        <v>403</v>
      </c>
      <c r="L141" s="43"/>
      <c r="M141" s="44" t="s">
        <v>396</v>
      </c>
      <c r="N141" s="45" t="s">
        <v>397</v>
      </c>
      <c r="O141" s="25" t="s">
        <v>386</v>
      </c>
      <c r="P141" s="23" t="s">
        <v>387</v>
      </c>
      <c r="Q141" s="25" t="s">
        <v>388</v>
      </c>
      <c r="R141" s="25" t="s">
        <v>389</v>
      </c>
      <c r="S141" s="23" t="s">
        <v>390</v>
      </c>
      <c r="T141" s="23" t="s">
        <v>391</v>
      </c>
      <c r="U141" s="25" t="s">
        <v>392</v>
      </c>
      <c r="V141" s="23" t="s">
        <v>393</v>
      </c>
      <c r="W141" s="25" t="s">
        <v>394</v>
      </c>
      <c r="X141" s="25" t="s">
        <v>395</v>
      </c>
      <c r="Y141" s="23" t="s">
        <v>396</v>
      </c>
      <c r="Z141" s="23" t="s">
        <v>397</v>
      </c>
      <c r="AA141" s="33">
        <v>5</v>
      </c>
      <c r="AB141" s="295" t="str">
        <f t="shared" si="12"/>
        <v>年間</v>
      </c>
      <c r="AC141" s="268"/>
      <c r="AD141" s="26">
        <v>1</v>
      </c>
      <c r="AE141" s="26">
        <v>47400</v>
      </c>
      <c r="AF141" s="26">
        <f t="shared" si="13"/>
        <v>47400</v>
      </c>
      <c r="AG141" s="27">
        <v>40330</v>
      </c>
      <c r="AH141" s="28">
        <v>40360</v>
      </c>
      <c r="AI141" s="29" t="str">
        <f t="shared" si="10"/>
        <v>～</v>
      </c>
      <c r="AJ141" s="178">
        <f t="shared" si="11"/>
        <v>42185</v>
      </c>
      <c r="AK141" s="31" t="s">
        <v>398</v>
      </c>
      <c r="AL141" s="31" t="s">
        <v>405</v>
      </c>
      <c r="AM141" s="35">
        <v>40330</v>
      </c>
      <c r="AN141" s="408" t="str">
        <f>IF($AA141-data!$G$1=0,"　",IF(AK141=0,"　",VLOOKUP($AK141,data!$A$1:$H$264,8,FALSE)))</f>
        <v>消耗部品交換対象</v>
      </c>
      <c r="AO141" s="32">
        <v>40372</v>
      </c>
      <c r="AP141" s="170" t="s">
        <v>400</v>
      </c>
      <c r="AQ141" s="264">
        <f t="shared" si="14"/>
        <v>41426</v>
      </c>
    </row>
    <row r="142" spans="1:43" ht="24.75" customHeight="1" x14ac:dyDescent="0.15">
      <c r="A142" s="297">
        <v>139</v>
      </c>
      <c r="B142" s="44" t="s">
        <v>407</v>
      </c>
      <c r="C142" s="24" t="s">
        <v>14349</v>
      </c>
      <c r="D142" s="23" t="s">
        <v>385</v>
      </c>
      <c r="E142" s="23" t="s">
        <v>30</v>
      </c>
      <c r="F142" s="24" t="s">
        <v>13631</v>
      </c>
      <c r="G142" s="43" t="s">
        <v>401</v>
      </c>
      <c r="H142" s="44" t="s">
        <v>393</v>
      </c>
      <c r="I142" s="44" t="s">
        <v>11157</v>
      </c>
      <c r="J142" s="43" t="s">
        <v>409</v>
      </c>
      <c r="K142" s="43" t="s">
        <v>410</v>
      </c>
      <c r="L142" s="43"/>
      <c r="M142" s="44" t="s">
        <v>411</v>
      </c>
      <c r="N142" s="45" t="s">
        <v>412</v>
      </c>
      <c r="O142" s="25" t="s">
        <v>386</v>
      </c>
      <c r="P142" s="23" t="s">
        <v>387</v>
      </c>
      <c r="Q142" s="25" t="s">
        <v>388</v>
      </c>
      <c r="R142" s="25" t="s">
        <v>389</v>
      </c>
      <c r="S142" s="23" t="s">
        <v>390</v>
      </c>
      <c r="T142" s="23" t="s">
        <v>391</v>
      </c>
      <c r="U142" s="25" t="s">
        <v>392</v>
      </c>
      <c r="V142" s="23" t="s">
        <v>393</v>
      </c>
      <c r="W142" s="25" t="s">
        <v>394</v>
      </c>
      <c r="X142" s="25" t="s">
        <v>395</v>
      </c>
      <c r="Y142" s="23" t="s">
        <v>396</v>
      </c>
      <c r="Z142" s="23" t="s">
        <v>397</v>
      </c>
      <c r="AA142" s="33">
        <v>5</v>
      </c>
      <c r="AB142" s="295" t="str">
        <f t="shared" si="12"/>
        <v>年間</v>
      </c>
      <c r="AC142" s="268"/>
      <c r="AD142" s="26">
        <v>1</v>
      </c>
      <c r="AE142" s="26">
        <v>47400</v>
      </c>
      <c r="AF142" s="26">
        <f t="shared" si="13"/>
        <v>47400</v>
      </c>
      <c r="AG142" s="27">
        <v>40330</v>
      </c>
      <c r="AH142" s="28">
        <v>40360</v>
      </c>
      <c r="AI142" s="29" t="str">
        <f t="shared" si="10"/>
        <v>～</v>
      </c>
      <c r="AJ142" s="178">
        <f t="shared" si="11"/>
        <v>42185</v>
      </c>
      <c r="AK142" s="31" t="s">
        <v>398</v>
      </c>
      <c r="AL142" s="31" t="s">
        <v>408</v>
      </c>
      <c r="AM142" s="35">
        <v>40330</v>
      </c>
      <c r="AN142" s="408" t="str">
        <f>IF($AA142-data!$G$1=0,"　",IF(AK142=0,"　",VLOOKUP($AK142,data!$A$1:$H$264,8,FALSE)))</f>
        <v>消耗部品交換対象</v>
      </c>
      <c r="AO142" s="32">
        <v>40372</v>
      </c>
      <c r="AP142" s="170" t="s">
        <v>400</v>
      </c>
      <c r="AQ142" s="264">
        <f t="shared" si="14"/>
        <v>41426</v>
      </c>
    </row>
    <row r="143" spans="1:43" ht="24.75" customHeight="1" x14ac:dyDescent="0.15">
      <c r="A143" s="297">
        <v>140</v>
      </c>
      <c r="B143" s="44" t="s">
        <v>413</v>
      </c>
      <c r="C143" s="24" t="s">
        <v>14349</v>
      </c>
      <c r="D143" s="23" t="s">
        <v>385</v>
      </c>
      <c r="E143" s="23" t="s">
        <v>30</v>
      </c>
      <c r="F143" s="24" t="s">
        <v>13631</v>
      </c>
      <c r="G143" s="43" t="s">
        <v>401</v>
      </c>
      <c r="H143" s="44" t="s">
        <v>417</v>
      </c>
      <c r="I143" s="44" t="s">
        <v>11157</v>
      </c>
      <c r="J143" s="43" t="s">
        <v>421</v>
      </c>
      <c r="K143" s="43" t="s">
        <v>410</v>
      </c>
      <c r="L143" s="43"/>
      <c r="M143" s="44" t="s">
        <v>411</v>
      </c>
      <c r="N143" s="45" t="s">
        <v>412</v>
      </c>
      <c r="O143" s="25" t="s">
        <v>386</v>
      </c>
      <c r="P143" s="23" t="s">
        <v>414</v>
      </c>
      <c r="Q143" s="25" t="s">
        <v>388</v>
      </c>
      <c r="R143" s="25" t="s">
        <v>389</v>
      </c>
      <c r="S143" s="23" t="s">
        <v>415</v>
      </c>
      <c r="T143" s="23" t="s">
        <v>416</v>
      </c>
      <c r="U143" s="25" t="s">
        <v>392</v>
      </c>
      <c r="V143" s="23" t="s">
        <v>417</v>
      </c>
      <c r="W143" s="25" t="s">
        <v>394</v>
      </c>
      <c r="X143" s="25" t="s">
        <v>395</v>
      </c>
      <c r="Y143" s="23" t="s">
        <v>411</v>
      </c>
      <c r="Z143" s="23" t="s">
        <v>412</v>
      </c>
      <c r="AA143" s="33">
        <v>5</v>
      </c>
      <c r="AB143" s="295" t="str">
        <f t="shared" si="12"/>
        <v>年間</v>
      </c>
      <c r="AC143" s="268"/>
      <c r="AD143" s="26">
        <v>1</v>
      </c>
      <c r="AE143" s="26">
        <v>47400</v>
      </c>
      <c r="AF143" s="26">
        <f t="shared" si="13"/>
        <v>47400</v>
      </c>
      <c r="AG143" s="27">
        <v>40330</v>
      </c>
      <c r="AH143" s="28">
        <v>40360</v>
      </c>
      <c r="AI143" s="29" t="str">
        <f t="shared" si="10"/>
        <v>～</v>
      </c>
      <c r="AJ143" s="178">
        <f t="shared" si="11"/>
        <v>42185</v>
      </c>
      <c r="AK143" s="31" t="s">
        <v>418</v>
      </c>
      <c r="AL143" s="31" t="s">
        <v>419</v>
      </c>
      <c r="AM143" s="35">
        <v>40330</v>
      </c>
      <c r="AN143" s="408" t="str">
        <f>IF($AA143-data!$G$1=0,"　",IF(AK143=0,"　",VLOOKUP($AK143,data!$A$1:$H$264,8,FALSE)))</f>
        <v>消耗部品交換対象</v>
      </c>
      <c r="AO143" s="32">
        <v>40372</v>
      </c>
      <c r="AP143" s="170" t="s">
        <v>420</v>
      </c>
      <c r="AQ143" s="264">
        <f t="shared" si="14"/>
        <v>41426</v>
      </c>
    </row>
    <row r="144" spans="1:43" ht="24.75" customHeight="1" x14ac:dyDescent="0.15">
      <c r="A144" s="297">
        <v>141</v>
      </c>
      <c r="B144" s="44" t="s">
        <v>422</v>
      </c>
      <c r="C144" s="24" t="s">
        <v>14349</v>
      </c>
      <c r="D144" s="23" t="s">
        <v>385</v>
      </c>
      <c r="E144" s="23" t="s">
        <v>30</v>
      </c>
      <c r="F144" s="24" t="s">
        <v>13631</v>
      </c>
      <c r="G144" s="43" t="s">
        <v>401</v>
      </c>
      <c r="H144" s="44" t="s">
        <v>417</v>
      </c>
      <c r="I144" s="44" t="s">
        <v>11157</v>
      </c>
      <c r="J144" s="43" t="s">
        <v>424</v>
      </c>
      <c r="K144" s="43" t="s">
        <v>410</v>
      </c>
      <c r="L144" s="43"/>
      <c r="M144" s="44" t="s">
        <v>411</v>
      </c>
      <c r="N144" s="45" t="s">
        <v>412</v>
      </c>
      <c r="O144" s="25" t="s">
        <v>386</v>
      </c>
      <c r="P144" s="23" t="s">
        <v>414</v>
      </c>
      <c r="Q144" s="25" t="s">
        <v>388</v>
      </c>
      <c r="R144" s="25" t="s">
        <v>389</v>
      </c>
      <c r="S144" s="23" t="s">
        <v>415</v>
      </c>
      <c r="T144" s="23" t="s">
        <v>416</v>
      </c>
      <c r="U144" s="25" t="s">
        <v>392</v>
      </c>
      <c r="V144" s="23" t="s">
        <v>417</v>
      </c>
      <c r="W144" s="25" t="s">
        <v>394</v>
      </c>
      <c r="X144" s="25" t="s">
        <v>395</v>
      </c>
      <c r="Y144" s="23" t="s">
        <v>411</v>
      </c>
      <c r="Z144" s="23" t="s">
        <v>412</v>
      </c>
      <c r="AA144" s="33">
        <v>5</v>
      </c>
      <c r="AB144" s="295" t="str">
        <f t="shared" si="12"/>
        <v>年間</v>
      </c>
      <c r="AC144" s="268"/>
      <c r="AD144" s="26">
        <v>1</v>
      </c>
      <c r="AE144" s="26">
        <v>47400</v>
      </c>
      <c r="AF144" s="26">
        <f t="shared" si="13"/>
        <v>47400</v>
      </c>
      <c r="AG144" s="27">
        <v>40330</v>
      </c>
      <c r="AH144" s="28">
        <v>40360</v>
      </c>
      <c r="AI144" s="29" t="str">
        <f t="shared" si="10"/>
        <v>～</v>
      </c>
      <c r="AJ144" s="178">
        <f t="shared" si="11"/>
        <v>42185</v>
      </c>
      <c r="AK144" s="31" t="s">
        <v>418</v>
      </c>
      <c r="AL144" s="31" t="s">
        <v>423</v>
      </c>
      <c r="AM144" s="35">
        <v>40330</v>
      </c>
      <c r="AN144" s="408" t="str">
        <f>IF($AA144-data!$G$1=0,"　",IF(AK144=0,"　",VLOOKUP($AK144,data!$A$1:$H$264,8,FALSE)))</f>
        <v>消耗部品交換対象</v>
      </c>
      <c r="AO144" s="32">
        <v>40372</v>
      </c>
      <c r="AP144" s="170" t="s">
        <v>420</v>
      </c>
      <c r="AQ144" s="264">
        <f t="shared" si="14"/>
        <v>41426</v>
      </c>
    </row>
    <row r="145" spans="1:43" ht="24.75" customHeight="1" x14ac:dyDescent="0.15">
      <c r="A145" s="297">
        <v>142</v>
      </c>
      <c r="B145" s="44" t="s">
        <v>425</v>
      </c>
      <c r="C145" s="24" t="s">
        <v>14349</v>
      </c>
      <c r="D145" s="23" t="s">
        <v>385</v>
      </c>
      <c r="E145" s="23" t="s">
        <v>30</v>
      </c>
      <c r="F145" s="24" t="s">
        <v>13631</v>
      </c>
      <c r="G145" s="43" t="s">
        <v>401</v>
      </c>
      <c r="H145" s="44" t="s">
        <v>417</v>
      </c>
      <c r="I145" s="44" t="s">
        <v>11157</v>
      </c>
      <c r="J145" s="43" t="s">
        <v>427</v>
      </c>
      <c r="K145" s="43" t="s">
        <v>410</v>
      </c>
      <c r="L145" s="43"/>
      <c r="M145" s="44" t="s">
        <v>411</v>
      </c>
      <c r="N145" s="45" t="s">
        <v>412</v>
      </c>
      <c r="O145" s="25" t="s">
        <v>386</v>
      </c>
      <c r="P145" s="23" t="s">
        <v>414</v>
      </c>
      <c r="Q145" s="25" t="s">
        <v>388</v>
      </c>
      <c r="R145" s="25" t="s">
        <v>389</v>
      </c>
      <c r="S145" s="23" t="s">
        <v>415</v>
      </c>
      <c r="T145" s="23" t="s">
        <v>416</v>
      </c>
      <c r="U145" s="25" t="s">
        <v>392</v>
      </c>
      <c r="V145" s="23" t="s">
        <v>417</v>
      </c>
      <c r="W145" s="25" t="s">
        <v>394</v>
      </c>
      <c r="X145" s="25" t="s">
        <v>395</v>
      </c>
      <c r="Y145" s="23" t="s">
        <v>411</v>
      </c>
      <c r="Z145" s="23" t="s">
        <v>412</v>
      </c>
      <c r="AA145" s="33">
        <v>5</v>
      </c>
      <c r="AB145" s="295" t="str">
        <f t="shared" si="12"/>
        <v>年間</v>
      </c>
      <c r="AC145" s="268"/>
      <c r="AD145" s="26">
        <v>1</v>
      </c>
      <c r="AE145" s="26">
        <v>47400</v>
      </c>
      <c r="AF145" s="26">
        <f t="shared" si="13"/>
        <v>47400</v>
      </c>
      <c r="AG145" s="27">
        <v>40330</v>
      </c>
      <c r="AH145" s="28">
        <v>40360</v>
      </c>
      <c r="AI145" s="29" t="str">
        <f t="shared" si="10"/>
        <v>～</v>
      </c>
      <c r="AJ145" s="178">
        <f t="shared" si="11"/>
        <v>42185</v>
      </c>
      <c r="AK145" s="31" t="s">
        <v>418</v>
      </c>
      <c r="AL145" s="31" t="s">
        <v>426</v>
      </c>
      <c r="AM145" s="35">
        <v>40330</v>
      </c>
      <c r="AN145" s="408" t="str">
        <f>IF($AA145-data!$G$1=0,"　",IF(AK145=0,"　",VLOOKUP($AK145,data!$A$1:$H$264,8,FALSE)))</f>
        <v>消耗部品交換対象</v>
      </c>
      <c r="AO145" s="32">
        <v>40372</v>
      </c>
      <c r="AP145" s="170" t="s">
        <v>420</v>
      </c>
      <c r="AQ145" s="264">
        <f t="shared" si="14"/>
        <v>41426</v>
      </c>
    </row>
    <row r="146" spans="1:43" ht="24.75" customHeight="1" x14ac:dyDescent="0.15">
      <c r="A146" s="297">
        <v>143</v>
      </c>
      <c r="B146" s="44" t="s">
        <v>428</v>
      </c>
      <c r="C146" s="24" t="s">
        <v>14349</v>
      </c>
      <c r="D146" s="23" t="s">
        <v>385</v>
      </c>
      <c r="E146" s="23" t="s">
        <v>30</v>
      </c>
      <c r="F146" s="24" t="s">
        <v>13631</v>
      </c>
      <c r="G146" s="43" t="s">
        <v>401</v>
      </c>
      <c r="H146" s="44" t="s">
        <v>417</v>
      </c>
      <c r="I146" s="44" t="s">
        <v>11157</v>
      </c>
      <c r="J146" s="43" t="s">
        <v>430</v>
      </c>
      <c r="K146" s="43" t="s">
        <v>410</v>
      </c>
      <c r="L146" s="43"/>
      <c r="M146" s="44" t="s">
        <v>411</v>
      </c>
      <c r="N146" s="45" t="s">
        <v>412</v>
      </c>
      <c r="O146" s="25" t="s">
        <v>386</v>
      </c>
      <c r="P146" s="23" t="s">
        <v>414</v>
      </c>
      <c r="Q146" s="25" t="s">
        <v>388</v>
      </c>
      <c r="R146" s="25" t="s">
        <v>389</v>
      </c>
      <c r="S146" s="23" t="s">
        <v>415</v>
      </c>
      <c r="T146" s="23" t="s">
        <v>416</v>
      </c>
      <c r="U146" s="25" t="s">
        <v>392</v>
      </c>
      <c r="V146" s="23" t="s">
        <v>417</v>
      </c>
      <c r="W146" s="25" t="s">
        <v>394</v>
      </c>
      <c r="X146" s="25" t="s">
        <v>395</v>
      </c>
      <c r="Y146" s="23" t="s">
        <v>411</v>
      </c>
      <c r="Z146" s="23" t="s">
        <v>412</v>
      </c>
      <c r="AA146" s="33">
        <v>5</v>
      </c>
      <c r="AB146" s="295" t="str">
        <f t="shared" si="12"/>
        <v>年間</v>
      </c>
      <c r="AC146" s="268"/>
      <c r="AD146" s="26">
        <v>1</v>
      </c>
      <c r="AE146" s="26">
        <v>47400</v>
      </c>
      <c r="AF146" s="26">
        <f t="shared" si="13"/>
        <v>47400</v>
      </c>
      <c r="AG146" s="27">
        <v>40330</v>
      </c>
      <c r="AH146" s="28">
        <v>40360</v>
      </c>
      <c r="AI146" s="29" t="str">
        <f t="shared" si="10"/>
        <v>～</v>
      </c>
      <c r="AJ146" s="178">
        <f t="shared" si="11"/>
        <v>42185</v>
      </c>
      <c r="AK146" s="31" t="s">
        <v>418</v>
      </c>
      <c r="AL146" s="31" t="s">
        <v>429</v>
      </c>
      <c r="AM146" s="35">
        <v>40330</v>
      </c>
      <c r="AN146" s="408" t="str">
        <f>IF($AA146-data!$G$1=0,"　",IF(AK146=0,"　",VLOOKUP($AK146,data!$A$1:$H$264,8,FALSE)))</f>
        <v>消耗部品交換対象</v>
      </c>
      <c r="AO146" s="32">
        <v>40372</v>
      </c>
      <c r="AP146" s="170" t="s">
        <v>420</v>
      </c>
      <c r="AQ146" s="264">
        <f t="shared" si="14"/>
        <v>41426</v>
      </c>
    </row>
    <row r="147" spans="1:43" ht="24.75" customHeight="1" x14ac:dyDescent="0.15">
      <c r="A147" s="297">
        <v>144</v>
      </c>
      <c r="B147" s="44" t="s">
        <v>431</v>
      </c>
      <c r="C147" s="24" t="s">
        <v>14349</v>
      </c>
      <c r="D147" s="23" t="s">
        <v>385</v>
      </c>
      <c r="E147" s="23" t="s">
        <v>30</v>
      </c>
      <c r="F147" s="24" t="s">
        <v>13631</v>
      </c>
      <c r="G147" s="43" t="s">
        <v>433</v>
      </c>
      <c r="H147" s="44" t="s">
        <v>434</v>
      </c>
      <c r="I147" s="44" t="s">
        <v>11159</v>
      </c>
      <c r="J147" s="43" t="s">
        <v>435</v>
      </c>
      <c r="K147" s="43" t="s">
        <v>410</v>
      </c>
      <c r="L147" s="43"/>
      <c r="M147" s="44" t="s">
        <v>436</v>
      </c>
      <c r="N147" s="45" t="s">
        <v>437</v>
      </c>
      <c r="O147" s="25" t="s">
        <v>386</v>
      </c>
      <c r="P147" s="23" t="s">
        <v>414</v>
      </c>
      <c r="Q147" s="25" t="s">
        <v>388</v>
      </c>
      <c r="R147" s="25" t="s">
        <v>389</v>
      </c>
      <c r="S147" s="23" t="s">
        <v>415</v>
      </c>
      <c r="T147" s="23" t="s">
        <v>416</v>
      </c>
      <c r="U147" s="25" t="s">
        <v>392</v>
      </c>
      <c r="V147" s="23" t="s">
        <v>417</v>
      </c>
      <c r="W147" s="25" t="s">
        <v>394</v>
      </c>
      <c r="X147" s="25" t="s">
        <v>395</v>
      </c>
      <c r="Y147" s="23" t="s">
        <v>411</v>
      </c>
      <c r="Z147" s="23" t="s">
        <v>412</v>
      </c>
      <c r="AA147" s="33">
        <v>5</v>
      </c>
      <c r="AB147" s="295" t="str">
        <f t="shared" si="12"/>
        <v>年間</v>
      </c>
      <c r="AC147" s="268"/>
      <c r="AD147" s="26">
        <v>1</v>
      </c>
      <c r="AE147" s="26">
        <v>47400</v>
      </c>
      <c r="AF147" s="26">
        <f t="shared" si="13"/>
        <v>47400</v>
      </c>
      <c r="AG147" s="27">
        <v>40330</v>
      </c>
      <c r="AH147" s="28">
        <v>40360</v>
      </c>
      <c r="AI147" s="29" t="str">
        <f t="shared" si="10"/>
        <v>～</v>
      </c>
      <c r="AJ147" s="178">
        <f t="shared" si="11"/>
        <v>42185</v>
      </c>
      <c r="AK147" s="31" t="s">
        <v>418</v>
      </c>
      <c r="AL147" s="31" t="s">
        <v>432</v>
      </c>
      <c r="AM147" s="35">
        <v>40330</v>
      </c>
      <c r="AN147" s="408" t="str">
        <f>IF($AA147-data!$G$1=0,"　",IF(AK147=0,"　",VLOOKUP($AK147,data!$A$1:$H$264,8,FALSE)))</f>
        <v>消耗部品交換対象</v>
      </c>
      <c r="AO147" s="32">
        <v>40372</v>
      </c>
      <c r="AP147" s="170" t="s">
        <v>420</v>
      </c>
      <c r="AQ147" s="264">
        <f t="shared" si="14"/>
        <v>41426</v>
      </c>
    </row>
    <row r="148" spans="1:43" ht="24.75" customHeight="1" x14ac:dyDescent="0.15">
      <c r="A148" s="297">
        <v>145</v>
      </c>
      <c r="B148" s="44" t="s">
        <v>438</v>
      </c>
      <c r="C148" s="24" t="s">
        <v>14349</v>
      </c>
      <c r="D148" s="23" t="s">
        <v>385</v>
      </c>
      <c r="E148" s="23" t="s">
        <v>30</v>
      </c>
      <c r="F148" s="24" t="s">
        <v>13631</v>
      </c>
      <c r="G148" s="43" t="s">
        <v>433</v>
      </c>
      <c r="H148" s="44" t="s">
        <v>434</v>
      </c>
      <c r="I148" s="44" t="s">
        <v>11159</v>
      </c>
      <c r="J148" s="43" t="s">
        <v>440</v>
      </c>
      <c r="K148" s="43" t="s">
        <v>410</v>
      </c>
      <c r="L148" s="43"/>
      <c r="M148" s="44" t="s">
        <v>436</v>
      </c>
      <c r="N148" s="45" t="s">
        <v>437</v>
      </c>
      <c r="O148" s="25" t="s">
        <v>386</v>
      </c>
      <c r="P148" s="23" t="s">
        <v>414</v>
      </c>
      <c r="Q148" s="25" t="s">
        <v>388</v>
      </c>
      <c r="R148" s="25" t="s">
        <v>389</v>
      </c>
      <c r="S148" s="23" t="s">
        <v>415</v>
      </c>
      <c r="T148" s="23" t="s">
        <v>416</v>
      </c>
      <c r="U148" s="25" t="s">
        <v>392</v>
      </c>
      <c r="V148" s="23" t="s">
        <v>417</v>
      </c>
      <c r="W148" s="25" t="s">
        <v>394</v>
      </c>
      <c r="X148" s="25" t="s">
        <v>395</v>
      </c>
      <c r="Y148" s="23" t="s">
        <v>411</v>
      </c>
      <c r="Z148" s="23" t="s">
        <v>412</v>
      </c>
      <c r="AA148" s="33">
        <v>5</v>
      </c>
      <c r="AB148" s="295" t="str">
        <f t="shared" si="12"/>
        <v>年間</v>
      </c>
      <c r="AC148" s="268"/>
      <c r="AD148" s="26">
        <v>1</v>
      </c>
      <c r="AE148" s="26">
        <v>47400</v>
      </c>
      <c r="AF148" s="26">
        <f t="shared" si="13"/>
        <v>47400</v>
      </c>
      <c r="AG148" s="27">
        <v>40330</v>
      </c>
      <c r="AH148" s="28">
        <v>40360</v>
      </c>
      <c r="AI148" s="29" t="str">
        <f t="shared" si="10"/>
        <v>～</v>
      </c>
      <c r="AJ148" s="178">
        <f t="shared" si="11"/>
        <v>42185</v>
      </c>
      <c r="AK148" s="31" t="s">
        <v>418</v>
      </c>
      <c r="AL148" s="31" t="s">
        <v>439</v>
      </c>
      <c r="AM148" s="35">
        <v>40330</v>
      </c>
      <c r="AN148" s="408" t="str">
        <f>IF($AA148-data!$G$1=0,"　",IF(AK148=0,"　",VLOOKUP($AK148,data!$A$1:$H$264,8,FALSE)))</f>
        <v>消耗部品交換対象</v>
      </c>
      <c r="AO148" s="32">
        <v>40372</v>
      </c>
      <c r="AP148" s="170" t="s">
        <v>420</v>
      </c>
      <c r="AQ148" s="264">
        <f t="shared" si="14"/>
        <v>41426</v>
      </c>
    </row>
    <row r="149" spans="1:43" ht="24.75" customHeight="1" x14ac:dyDescent="0.15">
      <c r="A149" s="297">
        <v>146</v>
      </c>
      <c r="B149" s="44" t="s">
        <v>441</v>
      </c>
      <c r="C149" s="24" t="s">
        <v>14349</v>
      </c>
      <c r="D149" s="23" t="s">
        <v>385</v>
      </c>
      <c r="E149" s="23" t="s">
        <v>30</v>
      </c>
      <c r="F149" s="24" t="s">
        <v>13631</v>
      </c>
      <c r="G149" s="43" t="s">
        <v>401</v>
      </c>
      <c r="H149" s="44" t="s">
        <v>417</v>
      </c>
      <c r="I149" s="44" t="s">
        <v>11157</v>
      </c>
      <c r="J149" s="43" t="s">
        <v>395</v>
      </c>
      <c r="K149" s="43" t="s">
        <v>410</v>
      </c>
      <c r="L149" s="43"/>
      <c r="M149" s="44" t="s">
        <v>411</v>
      </c>
      <c r="N149" s="45" t="s">
        <v>412</v>
      </c>
      <c r="O149" s="25" t="s">
        <v>386</v>
      </c>
      <c r="P149" s="23" t="s">
        <v>414</v>
      </c>
      <c r="Q149" s="25" t="s">
        <v>388</v>
      </c>
      <c r="R149" s="25" t="s">
        <v>389</v>
      </c>
      <c r="S149" s="23" t="s">
        <v>415</v>
      </c>
      <c r="T149" s="23" t="s">
        <v>416</v>
      </c>
      <c r="U149" s="25" t="s">
        <v>392</v>
      </c>
      <c r="V149" s="23" t="s">
        <v>417</v>
      </c>
      <c r="W149" s="25" t="s">
        <v>394</v>
      </c>
      <c r="X149" s="25" t="s">
        <v>395</v>
      </c>
      <c r="Y149" s="23" t="s">
        <v>411</v>
      </c>
      <c r="Z149" s="23" t="s">
        <v>412</v>
      </c>
      <c r="AA149" s="33">
        <v>5</v>
      </c>
      <c r="AB149" s="295" t="str">
        <f t="shared" si="12"/>
        <v>年間</v>
      </c>
      <c r="AC149" s="268"/>
      <c r="AD149" s="26">
        <v>1</v>
      </c>
      <c r="AE149" s="26">
        <v>319800</v>
      </c>
      <c r="AF149" s="26">
        <f t="shared" si="13"/>
        <v>319800</v>
      </c>
      <c r="AG149" s="27">
        <v>40330</v>
      </c>
      <c r="AH149" s="28">
        <v>40360</v>
      </c>
      <c r="AI149" s="29" t="str">
        <f t="shared" si="10"/>
        <v>～</v>
      </c>
      <c r="AJ149" s="178">
        <f t="shared" si="11"/>
        <v>42185</v>
      </c>
      <c r="AK149" s="30" t="s">
        <v>442</v>
      </c>
      <c r="AL149" s="30" t="s">
        <v>443</v>
      </c>
      <c r="AM149" s="35">
        <v>40330</v>
      </c>
      <c r="AN149" s="408">
        <f>IF($AA149-data!$G$1=0,"　",IF(AK149=0,"　",VLOOKUP($AK149,data!$A$1:$H$264,8,FALSE)))</f>
        <v>0</v>
      </c>
      <c r="AO149" s="32">
        <v>40372</v>
      </c>
      <c r="AP149" s="170" t="s">
        <v>420</v>
      </c>
      <c r="AQ149" s="264" t="str">
        <f t="shared" si="14"/>
        <v/>
      </c>
    </row>
    <row r="150" spans="1:43" ht="24.75" customHeight="1" x14ac:dyDescent="0.15">
      <c r="A150" s="297">
        <v>147</v>
      </c>
      <c r="B150" s="61" t="s">
        <v>444</v>
      </c>
      <c r="C150" s="24" t="s">
        <v>14349</v>
      </c>
      <c r="D150" s="23" t="s">
        <v>385</v>
      </c>
      <c r="E150" s="23" t="s">
        <v>30</v>
      </c>
      <c r="F150" s="24" t="s">
        <v>13631</v>
      </c>
      <c r="G150" s="43" t="s">
        <v>433</v>
      </c>
      <c r="H150" s="23" t="s">
        <v>447</v>
      </c>
      <c r="I150" s="44" t="s">
        <v>11157</v>
      </c>
      <c r="J150" s="43" t="s">
        <v>395</v>
      </c>
      <c r="K150" s="43" t="s">
        <v>403</v>
      </c>
      <c r="L150" s="43"/>
      <c r="M150" s="44" t="s">
        <v>396</v>
      </c>
      <c r="N150" s="45" t="s">
        <v>397</v>
      </c>
      <c r="O150" s="25" t="s">
        <v>386</v>
      </c>
      <c r="P150" s="23" t="s">
        <v>387</v>
      </c>
      <c r="Q150" s="25" t="s">
        <v>388</v>
      </c>
      <c r="R150" s="25" t="s">
        <v>389</v>
      </c>
      <c r="S150" s="23" t="s">
        <v>390</v>
      </c>
      <c r="T150" s="23" t="s">
        <v>391</v>
      </c>
      <c r="U150" s="25" t="s">
        <v>392</v>
      </c>
      <c r="V150" s="23" t="s">
        <v>393</v>
      </c>
      <c r="W150" s="25" t="s">
        <v>394</v>
      </c>
      <c r="X150" s="25" t="s">
        <v>395</v>
      </c>
      <c r="Y150" s="23" t="s">
        <v>396</v>
      </c>
      <c r="Z150" s="23" t="s">
        <v>397</v>
      </c>
      <c r="AA150" s="33">
        <v>5</v>
      </c>
      <c r="AB150" s="295" t="str">
        <f t="shared" si="12"/>
        <v>年間</v>
      </c>
      <c r="AC150" s="268"/>
      <c r="AD150" s="26">
        <v>1</v>
      </c>
      <c r="AE150" s="26">
        <v>73200</v>
      </c>
      <c r="AF150" s="26">
        <f t="shared" si="13"/>
        <v>73200</v>
      </c>
      <c r="AG150" s="27">
        <v>40330</v>
      </c>
      <c r="AH150" s="28">
        <v>40360</v>
      </c>
      <c r="AI150" s="29" t="str">
        <f t="shared" si="10"/>
        <v>～</v>
      </c>
      <c r="AJ150" s="178">
        <f t="shared" si="11"/>
        <v>42185</v>
      </c>
      <c r="AK150" s="30" t="s">
        <v>445</v>
      </c>
      <c r="AL150" s="30" t="s">
        <v>446</v>
      </c>
      <c r="AM150" s="35">
        <v>40330</v>
      </c>
      <c r="AN150" s="408" t="str">
        <f>IF($AA150-data!$G$1=0,"　",IF(AK150=0,"　",VLOOKUP($AK150,data!$A$1:$H$264,8,FALSE)))</f>
        <v>消耗部品交換対象</v>
      </c>
      <c r="AO150" s="32">
        <v>40372</v>
      </c>
      <c r="AP150" s="170" t="s">
        <v>400</v>
      </c>
      <c r="AQ150" s="264">
        <f t="shared" si="14"/>
        <v>41426</v>
      </c>
    </row>
    <row r="151" spans="1:43" ht="24.75" customHeight="1" x14ac:dyDescent="0.15">
      <c r="A151" s="297">
        <v>148</v>
      </c>
      <c r="B151" s="23" t="s">
        <v>448</v>
      </c>
      <c r="C151" s="24" t="s">
        <v>14339</v>
      </c>
      <c r="D151" s="23" t="s">
        <v>375</v>
      </c>
      <c r="E151" s="23"/>
      <c r="F151" s="24"/>
      <c r="G151" s="25"/>
      <c r="H151" s="23"/>
      <c r="I151" s="23"/>
      <c r="J151" s="25"/>
      <c r="K151" s="25"/>
      <c r="L151" s="25"/>
      <c r="M151" s="23"/>
      <c r="N151" s="33"/>
      <c r="O151" s="25" t="s">
        <v>449</v>
      </c>
      <c r="P151" s="23"/>
      <c r="Q151" s="25"/>
      <c r="R151" s="25"/>
      <c r="S151" s="23"/>
      <c r="T151" s="23"/>
      <c r="U151" s="25"/>
      <c r="V151" s="23"/>
      <c r="W151" s="25"/>
      <c r="X151" s="25"/>
      <c r="Y151" s="23"/>
      <c r="Z151" s="23"/>
      <c r="AA151" s="33"/>
      <c r="AB151" s="295" t="str">
        <f t="shared" si="12"/>
        <v/>
      </c>
      <c r="AC151" s="268"/>
      <c r="AD151" s="26"/>
      <c r="AE151" s="26"/>
      <c r="AF151" s="26" t="str">
        <f t="shared" si="13"/>
        <v/>
      </c>
      <c r="AG151" s="27"/>
      <c r="AH151" s="28"/>
      <c r="AI151" s="29" t="str">
        <f t="shared" si="10"/>
        <v/>
      </c>
      <c r="AJ151" s="178" t="str">
        <f t="shared" si="11"/>
        <v/>
      </c>
      <c r="AK151" s="30"/>
      <c r="AL151" s="30"/>
      <c r="AM151" s="35"/>
      <c r="AN151" s="408" t="str">
        <f>IF($AA151-data!$G$1=0,"　",IF(AK151=0,"　",VLOOKUP($AK151,data!$A$1:$H$264,8,FALSE)))</f>
        <v>　</v>
      </c>
      <c r="AO151" s="35"/>
      <c r="AP151" s="170" t="s">
        <v>450</v>
      </c>
      <c r="AQ151" s="264" t="str">
        <f t="shared" si="14"/>
        <v/>
      </c>
    </row>
    <row r="152" spans="1:43" ht="24.75" customHeight="1" x14ac:dyDescent="0.15">
      <c r="A152" s="297">
        <v>149</v>
      </c>
      <c r="B152" s="23" t="s">
        <v>451</v>
      </c>
      <c r="C152" s="24" t="s">
        <v>14349</v>
      </c>
      <c r="D152" s="23" t="s">
        <v>452</v>
      </c>
      <c r="E152" s="23" t="s">
        <v>30</v>
      </c>
      <c r="F152" s="24" t="s">
        <v>13631</v>
      </c>
      <c r="G152" s="25" t="s">
        <v>459</v>
      </c>
      <c r="H152" s="23"/>
      <c r="I152" s="23" t="s">
        <v>11161</v>
      </c>
      <c r="J152" s="25" t="s">
        <v>468</v>
      </c>
      <c r="K152" s="25" t="s">
        <v>462</v>
      </c>
      <c r="L152" s="25"/>
      <c r="M152" s="23"/>
      <c r="N152" s="33"/>
      <c r="O152" s="25" t="s">
        <v>453</v>
      </c>
      <c r="P152" s="23" t="s">
        <v>454</v>
      </c>
      <c r="Q152" s="25" t="s">
        <v>455</v>
      </c>
      <c r="R152" s="25" t="s">
        <v>456</v>
      </c>
      <c r="S152" s="23" t="s">
        <v>457</v>
      </c>
      <c r="T152" s="23" t="s">
        <v>458</v>
      </c>
      <c r="U152" s="25" t="s">
        <v>459</v>
      </c>
      <c r="V152" s="23" t="s">
        <v>460</v>
      </c>
      <c r="W152" s="25" t="s">
        <v>461</v>
      </c>
      <c r="X152" s="25" t="s">
        <v>462</v>
      </c>
      <c r="Y152" s="23" t="s">
        <v>463</v>
      </c>
      <c r="Z152" s="23" t="s">
        <v>464</v>
      </c>
      <c r="AA152" s="33">
        <v>3</v>
      </c>
      <c r="AB152" s="295" t="str">
        <f t="shared" si="12"/>
        <v>年間</v>
      </c>
      <c r="AC152" s="268"/>
      <c r="AD152" s="26">
        <v>1</v>
      </c>
      <c r="AE152" s="26">
        <v>32760</v>
      </c>
      <c r="AF152" s="26">
        <f t="shared" si="13"/>
        <v>32760</v>
      </c>
      <c r="AG152" s="27">
        <v>40360</v>
      </c>
      <c r="AH152" s="28">
        <v>40452</v>
      </c>
      <c r="AI152" s="29" t="str">
        <f t="shared" si="10"/>
        <v>～</v>
      </c>
      <c r="AJ152" s="178">
        <f t="shared" si="11"/>
        <v>41547</v>
      </c>
      <c r="AK152" s="30" t="s">
        <v>465</v>
      </c>
      <c r="AL152" s="30" t="s">
        <v>466</v>
      </c>
      <c r="AM152" s="35">
        <v>40391</v>
      </c>
      <c r="AN152" s="408" t="str">
        <f>IF($AA152-data!$G$1=0,"　",IF(AK152=0,"　",VLOOKUP($AK152,data!$A$1:$H$264,8,FALSE)))</f>
        <v>　</v>
      </c>
      <c r="AO152" s="35">
        <v>40457</v>
      </c>
      <c r="AP152" s="170" t="s">
        <v>467</v>
      </c>
      <c r="AQ152" s="264" t="str">
        <f t="shared" si="14"/>
        <v/>
      </c>
    </row>
    <row r="153" spans="1:43" ht="24.75" customHeight="1" x14ac:dyDescent="0.15">
      <c r="A153" s="297">
        <v>150</v>
      </c>
      <c r="B153" s="23" t="s">
        <v>469</v>
      </c>
      <c r="C153" s="24" t="s">
        <v>14349</v>
      </c>
      <c r="D153" s="23" t="s">
        <v>452</v>
      </c>
      <c r="E153" s="23" t="s">
        <v>30</v>
      </c>
      <c r="F153" s="24" t="s">
        <v>13631</v>
      </c>
      <c r="G153" s="25" t="s">
        <v>459</v>
      </c>
      <c r="H153" s="23"/>
      <c r="I153" s="23" t="s">
        <v>11161</v>
      </c>
      <c r="J153" s="25" t="s">
        <v>468</v>
      </c>
      <c r="K153" s="25" t="s">
        <v>462</v>
      </c>
      <c r="L153" s="25"/>
      <c r="M153" s="23"/>
      <c r="N153" s="33"/>
      <c r="O153" s="25" t="s">
        <v>453</v>
      </c>
      <c r="P153" s="23" t="s">
        <v>454</v>
      </c>
      <c r="Q153" s="25" t="s">
        <v>455</v>
      </c>
      <c r="R153" s="25" t="s">
        <v>456</v>
      </c>
      <c r="S153" s="23" t="s">
        <v>457</v>
      </c>
      <c r="T153" s="23" t="s">
        <v>458</v>
      </c>
      <c r="U153" s="25" t="s">
        <v>459</v>
      </c>
      <c r="V153" s="23" t="s">
        <v>460</v>
      </c>
      <c r="W153" s="25" t="s">
        <v>461</v>
      </c>
      <c r="X153" s="25" t="s">
        <v>462</v>
      </c>
      <c r="Y153" s="23" t="s">
        <v>463</v>
      </c>
      <c r="Z153" s="23" t="s">
        <v>464</v>
      </c>
      <c r="AA153" s="33">
        <v>3</v>
      </c>
      <c r="AB153" s="295" t="str">
        <f t="shared" si="12"/>
        <v>年間</v>
      </c>
      <c r="AC153" s="268"/>
      <c r="AD153" s="26">
        <v>1</v>
      </c>
      <c r="AE153" s="26">
        <v>9360</v>
      </c>
      <c r="AF153" s="26">
        <f t="shared" si="13"/>
        <v>9360</v>
      </c>
      <c r="AG153" s="27">
        <v>40360</v>
      </c>
      <c r="AH153" s="28">
        <v>40452</v>
      </c>
      <c r="AI153" s="29" t="str">
        <f t="shared" si="10"/>
        <v>～</v>
      </c>
      <c r="AJ153" s="178">
        <f t="shared" si="11"/>
        <v>41547</v>
      </c>
      <c r="AK153" s="62" t="s">
        <v>470</v>
      </c>
      <c r="AL153" s="62" t="s">
        <v>471</v>
      </c>
      <c r="AM153" s="35">
        <v>40391</v>
      </c>
      <c r="AN153" s="408" t="str">
        <f>IF($AA153-data!$G$1=0,"　",IF(AK153=0,"　",VLOOKUP($AK153,data!$A$1:$H$264,8,FALSE)))</f>
        <v>　</v>
      </c>
      <c r="AO153" s="35">
        <v>40457</v>
      </c>
      <c r="AP153" s="170" t="s">
        <v>472</v>
      </c>
      <c r="AQ153" s="264" t="str">
        <f t="shared" si="14"/>
        <v/>
      </c>
    </row>
    <row r="154" spans="1:43" ht="24.75" customHeight="1" x14ac:dyDescent="0.15">
      <c r="A154" s="297">
        <v>151</v>
      </c>
      <c r="B154" s="23" t="s">
        <v>473</v>
      </c>
      <c r="C154" s="24" t="s">
        <v>14339</v>
      </c>
      <c r="D154" s="23" t="s">
        <v>375</v>
      </c>
      <c r="E154" s="23"/>
      <c r="F154" s="24"/>
      <c r="G154" s="25"/>
      <c r="H154" s="23"/>
      <c r="I154" s="23"/>
      <c r="J154" s="25"/>
      <c r="K154" s="25"/>
      <c r="L154" s="25"/>
      <c r="M154" s="23"/>
      <c r="N154" s="33"/>
      <c r="O154" s="25" t="s">
        <v>449</v>
      </c>
      <c r="P154" s="23"/>
      <c r="Q154" s="25"/>
      <c r="R154" s="25"/>
      <c r="S154" s="23"/>
      <c r="T154" s="23"/>
      <c r="U154" s="25"/>
      <c r="V154" s="23"/>
      <c r="W154" s="25"/>
      <c r="X154" s="25"/>
      <c r="Y154" s="23"/>
      <c r="Z154" s="23"/>
      <c r="AA154" s="33"/>
      <c r="AB154" s="295" t="str">
        <f t="shared" si="12"/>
        <v/>
      </c>
      <c r="AC154" s="268"/>
      <c r="AD154" s="26">
        <v>3</v>
      </c>
      <c r="AE154" s="26">
        <v>18600</v>
      </c>
      <c r="AF154" s="26">
        <f t="shared" si="13"/>
        <v>55800</v>
      </c>
      <c r="AG154" s="27">
        <v>40422</v>
      </c>
      <c r="AH154" s="28"/>
      <c r="AI154" s="29" t="str">
        <f t="shared" si="10"/>
        <v/>
      </c>
      <c r="AJ154" s="178" t="str">
        <f t="shared" si="11"/>
        <v/>
      </c>
      <c r="AK154" s="30"/>
      <c r="AL154" s="30"/>
      <c r="AM154" s="35"/>
      <c r="AN154" s="408" t="str">
        <f>IF($AA154-data!$G$1=0,"　",IF(AK154=0,"　",VLOOKUP($AK154,data!$A$1:$H$264,8,FALSE)))</f>
        <v>　</v>
      </c>
      <c r="AO154" s="35"/>
      <c r="AP154" s="170" t="s">
        <v>474</v>
      </c>
      <c r="AQ154" s="264" t="str">
        <f t="shared" si="14"/>
        <v/>
      </c>
    </row>
    <row r="155" spans="1:43" ht="24.75" customHeight="1" x14ac:dyDescent="0.15">
      <c r="A155" s="297">
        <v>152</v>
      </c>
      <c r="B155" s="23" t="s">
        <v>475</v>
      </c>
      <c r="C155" s="24" t="s">
        <v>14339</v>
      </c>
      <c r="D155" s="23" t="s">
        <v>375</v>
      </c>
      <c r="E155" s="23"/>
      <c r="F155" s="24"/>
      <c r="G155" s="25"/>
      <c r="H155" s="23"/>
      <c r="I155" s="23"/>
      <c r="J155" s="25"/>
      <c r="K155" s="25"/>
      <c r="L155" s="25"/>
      <c r="M155" s="23"/>
      <c r="N155" s="33"/>
      <c r="O155" s="25" t="s">
        <v>449</v>
      </c>
      <c r="P155" s="23"/>
      <c r="Q155" s="25"/>
      <c r="R155" s="25"/>
      <c r="S155" s="23"/>
      <c r="T155" s="23"/>
      <c r="U155" s="25"/>
      <c r="V155" s="23"/>
      <c r="W155" s="25"/>
      <c r="X155" s="25"/>
      <c r="Y155" s="23"/>
      <c r="Z155" s="23"/>
      <c r="AA155" s="33"/>
      <c r="AB155" s="295" t="str">
        <f t="shared" si="12"/>
        <v/>
      </c>
      <c r="AC155" s="268"/>
      <c r="AD155" s="26">
        <v>1</v>
      </c>
      <c r="AE155" s="26">
        <v>73200</v>
      </c>
      <c r="AF155" s="26">
        <f t="shared" si="13"/>
        <v>73200</v>
      </c>
      <c r="AG155" s="27">
        <v>40422</v>
      </c>
      <c r="AH155" s="28"/>
      <c r="AI155" s="29" t="str">
        <f t="shared" si="10"/>
        <v/>
      </c>
      <c r="AJ155" s="178" t="str">
        <f t="shared" si="11"/>
        <v/>
      </c>
      <c r="AK155" s="30"/>
      <c r="AL155" s="30"/>
      <c r="AM155" s="35"/>
      <c r="AN155" s="408" t="str">
        <f>IF($AA155-data!$G$1=0,"　",IF(AK155=0,"　",VLOOKUP($AK155,data!$A$1:$H$264,8,FALSE)))</f>
        <v>　</v>
      </c>
      <c r="AO155" s="35"/>
      <c r="AP155" s="170" t="s">
        <v>474</v>
      </c>
      <c r="AQ155" s="264" t="str">
        <f t="shared" si="14"/>
        <v/>
      </c>
    </row>
    <row r="156" spans="1:43" ht="24.75" customHeight="1" x14ac:dyDescent="0.15">
      <c r="A156" s="297">
        <v>153</v>
      </c>
      <c r="B156" s="23" t="s">
        <v>476</v>
      </c>
      <c r="C156" s="24" t="s">
        <v>14349</v>
      </c>
      <c r="D156" s="23" t="s">
        <v>266</v>
      </c>
      <c r="E156" s="23" t="s">
        <v>477</v>
      </c>
      <c r="F156" s="24" t="s">
        <v>8178</v>
      </c>
      <c r="G156" s="25" t="s">
        <v>478</v>
      </c>
      <c r="H156" s="23" t="s">
        <v>479</v>
      </c>
      <c r="I156" s="23" t="s">
        <v>11109</v>
      </c>
      <c r="J156" s="25" t="s">
        <v>480</v>
      </c>
      <c r="K156" s="25" t="s">
        <v>481</v>
      </c>
      <c r="L156" s="25"/>
      <c r="M156" s="23" t="s">
        <v>482</v>
      </c>
      <c r="N156" s="33" t="s">
        <v>483</v>
      </c>
      <c r="O156" s="25" t="s">
        <v>478</v>
      </c>
      <c r="P156" s="23" t="s">
        <v>479</v>
      </c>
      <c r="Q156" s="25" t="s">
        <v>480</v>
      </c>
      <c r="R156" s="25" t="s">
        <v>481</v>
      </c>
      <c r="S156" s="23" t="s">
        <v>482</v>
      </c>
      <c r="T156" s="23" t="s">
        <v>483</v>
      </c>
      <c r="U156" s="25" t="s">
        <v>478</v>
      </c>
      <c r="V156" s="23" t="s">
        <v>479</v>
      </c>
      <c r="W156" s="25" t="s">
        <v>480</v>
      </c>
      <c r="X156" s="25" t="s">
        <v>481</v>
      </c>
      <c r="Y156" s="23" t="s">
        <v>482</v>
      </c>
      <c r="Z156" s="23" t="s">
        <v>483</v>
      </c>
      <c r="AA156" s="33">
        <v>4</v>
      </c>
      <c r="AB156" s="295" t="str">
        <f t="shared" si="12"/>
        <v>年間</v>
      </c>
      <c r="AC156" s="268"/>
      <c r="AD156" s="26">
        <v>1</v>
      </c>
      <c r="AE156" s="26">
        <v>245280</v>
      </c>
      <c r="AF156" s="26">
        <f t="shared" si="13"/>
        <v>245280</v>
      </c>
      <c r="AG156" s="27">
        <v>40513</v>
      </c>
      <c r="AH156" s="28">
        <v>40575</v>
      </c>
      <c r="AI156" s="29" t="str">
        <f t="shared" si="10"/>
        <v>～</v>
      </c>
      <c r="AJ156" s="178">
        <f t="shared" si="11"/>
        <v>42035</v>
      </c>
      <c r="AK156" s="30" t="s">
        <v>484</v>
      </c>
      <c r="AL156" s="30" t="s">
        <v>485</v>
      </c>
      <c r="AM156" s="63">
        <v>40513</v>
      </c>
      <c r="AN156" s="408">
        <f>IF($AA156-data!$G$1=0,"　",IF(AK156=0,"　",VLOOKUP($AK156,data!$A$1:$H$264,8,FALSE)))</f>
        <v>0</v>
      </c>
      <c r="AO156" s="35">
        <v>40795</v>
      </c>
      <c r="AP156" s="170" t="s">
        <v>486</v>
      </c>
      <c r="AQ156" s="264" t="str">
        <f t="shared" si="14"/>
        <v/>
      </c>
    </row>
    <row r="157" spans="1:43" ht="24.75" customHeight="1" x14ac:dyDescent="0.15">
      <c r="A157" s="297">
        <v>154</v>
      </c>
      <c r="B157" s="64" t="s">
        <v>487</v>
      </c>
      <c r="C157" s="24" t="s">
        <v>14349</v>
      </c>
      <c r="D157" s="23" t="s">
        <v>266</v>
      </c>
      <c r="E157" s="23" t="s">
        <v>477</v>
      </c>
      <c r="F157" s="24" t="s">
        <v>8178</v>
      </c>
      <c r="G157" s="25" t="s">
        <v>478</v>
      </c>
      <c r="H157" s="23" t="s">
        <v>479</v>
      </c>
      <c r="I157" s="23" t="s">
        <v>11109</v>
      </c>
      <c r="J157" s="25" t="s">
        <v>480</v>
      </c>
      <c r="K157" s="25" t="s">
        <v>481</v>
      </c>
      <c r="L157" s="25"/>
      <c r="M157" s="23" t="s">
        <v>482</v>
      </c>
      <c r="N157" s="33" t="s">
        <v>483</v>
      </c>
      <c r="O157" s="25" t="s">
        <v>478</v>
      </c>
      <c r="P157" s="23" t="s">
        <v>479</v>
      </c>
      <c r="Q157" s="25" t="s">
        <v>480</v>
      </c>
      <c r="R157" s="25" t="s">
        <v>481</v>
      </c>
      <c r="S157" s="23" t="s">
        <v>482</v>
      </c>
      <c r="T157" s="23" t="s">
        <v>483</v>
      </c>
      <c r="U157" s="25" t="s">
        <v>478</v>
      </c>
      <c r="V157" s="23" t="s">
        <v>479</v>
      </c>
      <c r="W157" s="25" t="s">
        <v>480</v>
      </c>
      <c r="X157" s="25" t="s">
        <v>481</v>
      </c>
      <c r="Y157" s="23" t="s">
        <v>482</v>
      </c>
      <c r="Z157" s="23" t="s">
        <v>483</v>
      </c>
      <c r="AA157" s="33">
        <v>4</v>
      </c>
      <c r="AB157" s="295" t="str">
        <f t="shared" si="12"/>
        <v>年間</v>
      </c>
      <c r="AC157" s="268"/>
      <c r="AD157" s="26">
        <v>1</v>
      </c>
      <c r="AE157" s="26">
        <v>52320</v>
      </c>
      <c r="AF157" s="26">
        <f t="shared" si="13"/>
        <v>52320</v>
      </c>
      <c r="AG157" s="27">
        <v>40513</v>
      </c>
      <c r="AH157" s="28">
        <v>40575</v>
      </c>
      <c r="AI157" s="29" t="str">
        <f t="shared" si="10"/>
        <v>～</v>
      </c>
      <c r="AJ157" s="178">
        <f t="shared" si="11"/>
        <v>42035</v>
      </c>
      <c r="AK157" s="30" t="s">
        <v>488</v>
      </c>
      <c r="AL157" s="30"/>
      <c r="AM157" s="63">
        <v>40513</v>
      </c>
      <c r="AN157" s="408" t="str">
        <f>IF($AA157-data!$G$1=0,"　",IF(AK157=0,"　",VLOOKUP($AK157,data!$A$1:$H$264,8,FALSE)))</f>
        <v>消耗部品交換対象</v>
      </c>
      <c r="AO157" s="35"/>
      <c r="AP157" s="170" t="s">
        <v>486</v>
      </c>
      <c r="AQ157" s="264">
        <f t="shared" si="14"/>
        <v>41640</v>
      </c>
    </row>
    <row r="158" spans="1:43" ht="24.75" customHeight="1" x14ac:dyDescent="0.15">
      <c r="A158" s="297">
        <v>155</v>
      </c>
      <c r="B158" s="64" t="s">
        <v>489</v>
      </c>
      <c r="C158" s="24" t="s">
        <v>14349</v>
      </c>
      <c r="D158" s="23" t="s">
        <v>266</v>
      </c>
      <c r="E158" s="23" t="s">
        <v>477</v>
      </c>
      <c r="F158" s="24" t="s">
        <v>8178</v>
      </c>
      <c r="G158" s="25" t="s">
        <v>478</v>
      </c>
      <c r="H158" s="23" t="s">
        <v>479</v>
      </c>
      <c r="I158" s="23" t="s">
        <v>11109</v>
      </c>
      <c r="J158" s="25" t="s">
        <v>480</v>
      </c>
      <c r="K158" s="25" t="s">
        <v>481</v>
      </c>
      <c r="L158" s="25"/>
      <c r="M158" s="23" t="s">
        <v>482</v>
      </c>
      <c r="N158" s="33" t="s">
        <v>483</v>
      </c>
      <c r="O158" s="25" t="s">
        <v>478</v>
      </c>
      <c r="P158" s="23" t="s">
        <v>479</v>
      </c>
      <c r="Q158" s="25" t="s">
        <v>480</v>
      </c>
      <c r="R158" s="25" t="s">
        <v>481</v>
      </c>
      <c r="S158" s="23" t="s">
        <v>482</v>
      </c>
      <c r="T158" s="23" t="s">
        <v>483</v>
      </c>
      <c r="U158" s="25" t="s">
        <v>478</v>
      </c>
      <c r="V158" s="23" t="s">
        <v>479</v>
      </c>
      <c r="W158" s="25" t="s">
        <v>480</v>
      </c>
      <c r="X158" s="25" t="s">
        <v>481</v>
      </c>
      <c r="Y158" s="23" t="s">
        <v>482</v>
      </c>
      <c r="Z158" s="23" t="s">
        <v>483</v>
      </c>
      <c r="AA158" s="33">
        <v>4</v>
      </c>
      <c r="AB158" s="295" t="str">
        <f t="shared" si="12"/>
        <v>年間</v>
      </c>
      <c r="AC158" s="268"/>
      <c r="AD158" s="26">
        <v>1</v>
      </c>
      <c r="AE158" s="26">
        <v>52320</v>
      </c>
      <c r="AF158" s="26">
        <f t="shared" si="13"/>
        <v>52320</v>
      </c>
      <c r="AG158" s="27">
        <v>40513</v>
      </c>
      <c r="AH158" s="28">
        <v>40575</v>
      </c>
      <c r="AI158" s="29" t="str">
        <f t="shared" si="10"/>
        <v>～</v>
      </c>
      <c r="AJ158" s="178">
        <f t="shared" si="11"/>
        <v>42035</v>
      </c>
      <c r="AK158" s="30" t="s">
        <v>488</v>
      </c>
      <c r="AL158" s="30"/>
      <c r="AM158" s="63">
        <v>40513</v>
      </c>
      <c r="AN158" s="408" t="str">
        <f>IF($AA158-data!$G$1=0,"　",IF(AK158=0,"　",VLOOKUP($AK158,data!$A$1:$H$264,8,FALSE)))</f>
        <v>消耗部品交換対象</v>
      </c>
      <c r="AO158" s="35"/>
      <c r="AP158" s="170" t="s">
        <v>486</v>
      </c>
      <c r="AQ158" s="264">
        <f t="shared" si="14"/>
        <v>41640</v>
      </c>
    </row>
    <row r="159" spans="1:43" ht="24.75" customHeight="1" x14ac:dyDescent="0.15">
      <c r="A159" s="297">
        <v>156</v>
      </c>
      <c r="B159" s="64" t="s">
        <v>489</v>
      </c>
      <c r="C159" s="24" t="s">
        <v>14349</v>
      </c>
      <c r="D159" s="23" t="s">
        <v>266</v>
      </c>
      <c r="E159" s="23" t="s">
        <v>477</v>
      </c>
      <c r="F159" s="24" t="s">
        <v>8178</v>
      </c>
      <c r="G159" s="25" t="s">
        <v>478</v>
      </c>
      <c r="H159" s="23" t="s">
        <v>479</v>
      </c>
      <c r="I159" s="23" t="s">
        <v>11109</v>
      </c>
      <c r="J159" s="25" t="s">
        <v>480</v>
      </c>
      <c r="K159" s="25" t="s">
        <v>481</v>
      </c>
      <c r="L159" s="25"/>
      <c r="M159" s="23" t="s">
        <v>482</v>
      </c>
      <c r="N159" s="33" t="s">
        <v>483</v>
      </c>
      <c r="O159" s="25" t="s">
        <v>478</v>
      </c>
      <c r="P159" s="23" t="s">
        <v>479</v>
      </c>
      <c r="Q159" s="25" t="s">
        <v>480</v>
      </c>
      <c r="R159" s="25" t="s">
        <v>481</v>
      </c>
      <c r="S159" s="23" t="s">
        <v>482</v>
      </c>
      <c r="T159" s="23" t="s">
        <v>483</v>
      </c>
      <c r="U159" s="25" t="s">
        <v>478</v>
      </c>
      <c r="V159" s="23" t="s">
        <v>479</v>
      </c>
      <c r="W159" s="25" t="s">
        <v>480</v>
      </c>
      <c r="X159" s="25" t="s">
        <v>481</v>
      </c>
      <c r="Y159" s="23" t="s">
        <v>482</v>
      </c>
      <c r="Z159" s="23" t="s">
        <v>483</v>
      </c>
      <c r="AA159" s="33">
        <v>4</v>
      </c>
      <c r="AB159" s="295" t="str">
        <f t="shared" si="12"/>
        <v>年間</v>
      </c>
      <c r="AC159" s="268"/>
      <c r="AD159" s="26">
        <v>1</v>
      </c>
      <c r="AE159" s="26">
        <v>52320</v>
      </c>
      <c r="AF159" s="26">
        <f t="shared" si="13"/>
        <v>52320</v>
      </c>
      <c r="AG159" s="27">
        <v>40513</v>
      </c>
      <c r="AH159" s="28">
        <v>40575</v>
      </c>
      <c r="AI159" s="29" t="str">
        <f t="shared" si="10"/>
        <v>～</v>
      </c>
      <c r="AJ159" s="178">
        <f t="shared" si="11"/>
        <v>42035</v>
      </c>
      <c r="AK159" s="30" t="s">
        <v>488</v>
      </c>
      <c r="AL159" s="30"/>
      <c r="AM159" s="63">
        <v>40513</v>
      </c>
      <c r="AN159" s="408" t="str">
        <f>IF($AA159-data!$G$1=0,"　",IF(AK159=0,"　",VLOOKUP($AK159,data!$A$1:$H$264,8,FALSE)))</f>
        <v>消耗部品交換対象</v>
      </c>
      <c r="AO159" s="35"/>
      <c r="AP159" s="170" t="s">
        <v>486</v>
      </c>
      <c r="AQ159" s="264">
        <f t="shared" si="14"/>
        <v>41640</v>
      </c>
    </row>
    <row r="160" spans="1:43" ht="24.75" customHeight="1" x14ac:dyDescent="0.15">
      <c r="A160" s="297">
        <v>157</v>
      </c>
      <c r="B160" s="64" t="s">
        <v>489</v>
      </c>
      <c r="C160" s="24" t="s">
        <v>14349</v>
      </c>
      <c r="D160" s="23" t="s">
        <v>266</v>
      </c>
      <c r="E160" s="23" t="s">
        <v>477</v>
      </c>
      <c r="F160" s="24" t="s">
        <v>8178</v>
      </c>
      <c r="G160" s="25" t="s">
        <v>478</v>
      </c>
      <c r="H160" s="23" t="s">
        <v>479</v>
      </c>
      <c r="I160" s="23" t="s">
        <v>11109</v>
      </c>
      <c r="J160" s="25" t="s">
        <v>480</v>
      </c>
      <c r="K160" s="25" t="s">
        <v>481</v>
      </c>
      <c r="L160" s="25"/>
      <c r="M160" s="23" t="s">
        <v>482</v>
      </c>
      <c r="N160" s="33" t="s">
        <v>483</v>
      </c>
      <c r="O160" s="25" t="s">
        <v>478</v>
      </c>
      <c r="P160" s="23" t="s">
        <v>479</v>
      </c>
      <c r="Q160" s="25" t="s">
        <v>480</v>
      </c>
      <c r="R160" s="25" t="s">
        <v>481</v>
      </c>
      <c r="S160" s="23" t="s">
        <v>482</v>
      </c>
      <c r="T160" s="23" t="s">
        <v>483</v>
      </c>
      <c r="U160" s="25" t="s">
        <v>478</v>
      </c>
      <c r="V160" s="23" t="s">
        <v>479</v>
      </c>
      <c r="W160" s="25" t="s">
        <v>480</v>
      </c>
      <c r="X160" s="25" t="s">
        <v>481</v>
      </c>
      <c r="Y160" s="23" t="s">
        <v>482</v>
      </c>
      <c r="Z160" s="23" t="s">
        <v>483</v>
      </c>
      <c r="AA160" s="33">
        <v>4</v>
      </c>
      <c r="AB160" s="295" t="str">
        <f t="shared" si="12"/>
        <v>年間</v>
      </c>
      <c r="AC160" s="268"/>
      <c r="AD160" s="26">
        <v>1</v>
      </c>
      <c r="AE160" s="26">
        <v>52320</v>
      </c>
      <c r="AF160" s="26">
        <f t="shared" si="13"/>
        <v>52320</v>
      </c>
      <c r="AG160" s="27">
        <v>40513</v>
      </c>
      <c r="AH160" s="28">
        <v>40575</v>
      </c>
      <c r="AI160" s="29" t="str">
        <f t="shared" si="10"/>
        <v>～</v>
      </c>
      <c r="AJ160" s="178">
        <f t="shared" si="11"/>
        <v>42035</v>
      </c>
      <c r="AK160" s="30" t="s">
        <v>488</v>
      </c>
      <c r="AL160" s="30"/>
      <c r="AM160" s="63">
        <v>40513</v>
      </c>
      <c r="AN160" s="408" t="str">
        <f>IF($AA160-data!$G$1=0,"　",IF(AK160=0,"　",VLOOKUP($AK160,data!$A$1:$H$264,8,FALSE)))</f>
        <v>消耗部品交換対象</v>
      </c>
      <c r="AO160" s="35"/>
      <c r="AP160" s="170" t="s">
        <v>486</v>
      </c>
      <c r="AQ160" s="264">
        <f t="shared" si="14"/>
        <v>41640</v>
      </c>
    </row>
    <row r="161" spans="1:43" ht="24.75" customHeight="1" x14ac:dyDescent="0.15">
      <c r="A161" s="297">
        <v>158</v>
      </c>
      <c r="B161" s="64" t="s">
        <v>489</v>
      </c>
      <c r="C161" s="24" t="s">
        <v>14349</v>
      </c>
      <c r="D161" s="23" t="s">
        <v>266</v>
      </c>
      <c r="E161" s="23" t="s">
        <v>477</v>
      </c>
      <c r="F161" s="24" t="s">
        <v>8178</v>
      </c>
      <c r="G161" s="25" t="s">
        <v>478</v>
      </c>
      <c r="H161" s="23" t="s">
        <v>479</v>
      </c>
      <c r="I161" s="23" t="s">
        <v>11109</v>
      </c>
      <c r="J161" s="25" t="s">
        <v>480</v>
      </c>
      <c r="K161" s="25" t="s">
        <v>481</v>
      </c>
      <c r="L161" s="25"/>
      <c r="M161" s="23" t="s">
        <v>482</v>
      </c>
      <c r="N161" s="33" t="s">
        <v>483</v>
      </c>
      <c r="O161" s="25" t="s">
        <v>478</v>
      </c>
      <c r="P161" s="23" t="s">
        <v>479</v>
      </c>
      <c r="Q161" s="25" t="s">
        <v>480</v>
      </c>
      <c r="R161" s="25" t="s">
        <v>481</v>
      </c>
      <c r="S161" s="23" t="s">
        <v>482</v>
      </c>
      <c r="T161" s="23" t="s">
        <v>483</v>
      </c>
      <c r="U161" s="25" t="s">
        <v>478</v>
      </c>
      <c r="V161" s="23" t="s">
        <v>479</v>
      </c>
      <c r="W161" s="25" t="s">
        <v>480</v>
      </c>
      <c r="X161" s="25" t="s">
        <v>481</v>
      </c>
      <c r="Y161" s="23" t="s">
        <v>482</v>
      </c>
      <c r="Z161" s="23" t="s">
        <v>483</v>
      </c>
      <c r="AA161" s="33">
        <v>4</v>
      </c>
      <c r="AB161" s="295" t="str">
        <f t="shared" si="12"/>
        <v>年間</v>
      </c>
      <c r="AC161" s="268"/>
      <c r="AD161" s="26">
        <v>1</v>
      </c>
      <c r="AE161" s="26">
        <v>52320</v>
      </c>
      <c r="AF161" s="26">
        <f t="shared" si="13"/>
        <v>52320</v>
      </c>
      <c r="AG161" s="27">
        <v>40513</v>
      </c>
      <c r="AH161" s="28">
        <v>40575</v>
      </c>
      <c r="AI161" s="29" t="str">
        <f t="shared" si="10"/>
        <v>～</v>
      </c>
      <c r="AJ161" s="178">
        <f t="shared" si="11"/>
        <v>42035</v>
      </c>
      <c r="AK161" s="30" t="s">
        <v>488</v>
      </c>
      <c r="AL161" s="30"/>
      <c r="AM161" s="63">
        <v>40513</v>
      </c>
      <c r="AN161" s="408" t="str">
        <f>IF($AA161-data!$G$1=0,"　",IF(AK161=0,"　",VLOOKUP($AK161,data!$A$1:$H$264,8,FALSE)))</f>
        <v>消耗部品交換対象</v>
      </c>
      <c r="AO161" s="35"/>
      <c r="AP161" s="170" t="s">
        <v>486</v>
      </c>
      <c r="AQ161" s="264">
        <f t="shared" si="14"/>
        <v>41640</v>
      </c>
    </row>
    <row r="162" spans="1:43" ht="24.75" customHeight="1" x14ac:dyDescent="0.15">
      <c r="A162" s="297">
        <v>159</v>
      </c>
      <c r="B162" s="64" t="s">
        <v>489</v>
      </c>
      <c r="C162" s="24" t="s">
        <v>14349</v>
      </c>
      <c r="D162" s="23" t="s">
        <v>266</v>
      </c>
      <c r="E162" s="23" t="s">
        <v>477</v>
      </c>
      <c r="F162" s="24" t="s">
        <v>8178</v>
      </c>
      <c r="G162" s="25" t="s">
        <v>478</v>
      </c>
      <c r="H162" s="23" t="s">
        <v>479</v>
      </c>
      <c r="I162" s="23" t="s">
        <v>11109</v>
      </c>
      <c r="J162" s="25" t="s">
        <v>480</v>
      </c>
      <c r="K162" s="25" t="s">
        <v>481</v>
      </c>
      <c r="L162" s="25"/>
      <c r="M162" s="23" t="s">
        <v>482</v>
      </c>
      <c r="N162" s="33" t="s">
        <v>483</v>
      </c>
      <c r="O162" s="25" t="s">
        <v>478</v>
      </c>
      <c r="P162" s="23" t="s">
        <v>479</v>
      </c>
      <c r="Q162" s="25" t="s">
        <v>480</v>
      </c>
      <c r="R162" s="25" t="s">
        <v>481</v>
      </c>
      <c r="S162" s="23" t="s">
        <v>482</v>
      </c>
      <c r="T162" s="23" t="s">
        <v>483</v>
      </c>
      <c r="U162" s="25" t="s">
        <v>478</v>
      </c>
      <c r="V162" s="23" t="s">
        <v>479</v>
      </c>
      <c r="W162" s="25" t="s">
        <v>480</v>
      </c>
      <c r="X162" s="25" t="s">
        <v>481</v>
      </c>
      <c r="Y162" s="23" t="s">
        <v>482</v>
      </c>
      <c r="Z162" s="23" t="s">
        <v>483</v>
      </c>
      <c r="AA162" s="33">
        <v>4</v>
      </c>
      <c r="AB162" s="295" t="str">
        <f t="shared" si="12"/>
        <v>年間</v>
      </c>
      <c r="AC162" s="268"/>
      <c r="AD162" s="26">
        <v>1</v>
      </c>
      <c r="AE162" s="26">
        <v>52320</v>
      </c>
      <c r="AF162" s="26">
        <f t="shared" si="13"/>
        <v>52320</v>
      </c>
      <c r="AG162" s="27">
        <v>40513</v>
      </c>
      <c r="AH162" s="28">
        <v>40575</v>
      </c>
      <c r="AI162" s="29" t="str">
        <f t="shared" si="10"/>
        <v>～</v>
      </c>
      <c r="AJ162" s="178">
        <f t="shared" si="11"/>
        <v>42035</v>
      </c>
      <c r="AK162" s="30" t="s">
        <v>488</v>
      </c>
      <c r="AL162" s="30"/>
      <c r="AM162" s="63">
        <v>40513</v>
      </c>
      <c r="AN162" s="408" t="str">
        <f>IF($AA162-data!$G$1=0,"　",IF(AK162=0,"　",VLOOKUP($AK162,data!$A$1:$H$264,8,FALSE)))</f>
        <v>消耗部品交換対象</v>
      </c>
      <c r="AO162" s="35"/>
      <c r="AP162" s="170" t="s">
        <v>486</v>
      </c>
      <c r="AQ162" s="264">
        <f t="shared" si="14"/>
        <v>41640</v>
      </c>
    </row>
    <row r="163" spans="1:43" ht="24.75" customHeight="1" x14ac:dyDescent="0.15">
      <c r="A163" s="297">
        <v>160</v>
      </c>
      <c r="B163" s="64" t="s">
        <v>489</v>
      </c>
      <c r="C163" s="24" t="s">
        <v>14349</v>
      </c>
      <c r="D163" s="23" t="s">
        <v>266</v>
      </c>
      <c r="E163" s="23" t="s">
        <v>477</v>
      </c>
      <c r="F163" s="24" t="s">
        <v>8178</v>
      </c>
      <c r="G163" s="25" t="s">
        <v>478</v>
      </c>
      <c r="H163" s="23" t="s">
        <v>479</v>
      </c>
      <c r="I163" s="23" t="s">
        <v>11109</v>
      </c>
      <c r="J163" s="25" t="s">
        <v>480</v>
      </c>
      <c r="K163" s="25" t="s">
        <v>481</v>
      </c>
      <c r="L163" s="25"/>
      <c r="M163" s="23" t="s">
        <v>482</v>
      </c>
      <c r="N163" s="33" t="s">
        <v>483</v>
      </c>
      <c r="O163" s="25" t="s">
        <v>478</v>
      </c>
      <c r="P163" s="23" t="s">
        <v>479</v>
      </c>
      <c r="Q163" s="25" t="s">
        <v>480</v>
      </c>
      <c r="R163" s="25" t="s">
        <v>481</v>
      </c>
      <c r="S163" s="23" t="s">
        <v>482</v>
      </c>
      <c r="T163" s="23" t="s">
        <v>483</v>
      </c>
      <c r="U163" s="25" t="s">
        <v>478</v>
      </c>
      <c r="V163" s="23" t="s">
        <v>479</v>
      </c>
      <c r="W163" s="25" t="s">
        <v>480</v>
      </c>
      <c r="X163" s="25" t="s">
        <v>481</v>
      </c>
      <c r="Y163" s="23" t="s">
        <v>482</v>
      </c>
      <c r="Z163" s="23" t="s">
        <v>483</v>
      </c>
      <c r="AA163" s="33">
        <v>4</v>
      </c>
      <c r="AB163" s="295" t="str">
        <f t="shared" si="12"/>
        <v>年間</v>
      </c>
      <c r="AC163" s="268"/>
      <c r="AD163" s="26">
        <v>1</v>
      </c>
      <c r="AE163" s="26">
        <v>52320</v>
      </c>
      <c r="AF163" s="26">
        <f t="shared" si="13"/>
        <v>52320</v>
      </c>
      <c r="AG163" s="27">
        <v>40513</v>
      </c>
      <c r="AH163" s="28">
        <v>40575</v>
      </c>
      <c r="AI163" s="29" t="str">
        <f t="shared" si="10"/>
        <v>～</v>
      </c>
      <c r="AJ163" s="178">
        <f t="shared" si="11"/>
        <v>42035</v>
      </c>
      <c r="AK163" s="30" t="s">
        <v>488</v>
      </c>
      <c r="AL163" s="30"/>
      <c r="AM163" s="63">
        <v>40513</v>
      </c>
      <c r="AN163" s="408" t="str">
        <f>IF($AA163-data!$G$1=0,"　",IF(AK163=0,"　",VLOOKUP($AK163,data!$A$1:$H$264,8,FALSE)))</f>
        <v>消耗部品交換対象</v>
      </c>
      <c r="AO163" s="35"/>
      <c r="AP163" s="170" t="s">
        <v>486</v>
      </c>
      <c r="AQ163" s="264">
        <f t="shared" si="14"/>
        <v>41640</v>
      </c>
    </row>
    <row r="164" spans="1:43" ht="24.75" customHeight="1" x14ac:dyDescent="0.15">
      <c r="A164" s="297">
        <v>161</v>
      </c>
      <c r="B164" s="64" t="s">
        <v>489</v>
      </c>
      <c r="C164" s="24" t="s">
        <v>14349</v>
      </c>
      <c r="D164" s="23" t="s">
        <v>266</v>
      </c>
      <c r="E164" s="23" t="s">
        <v>477</v>
      </c>
      <c r="F164" s="24" t="s">
        <v>8178</v>
      </c>
      <c r="G164" s="25" t="s">
        <v>478</v>
      </c>
      <c r="H164" s="23" t="s">
        <v>479</v>
      </c>
      <c r="I164" s="23" t="s">
        <v>11109</v>
      </c>
      <c r="J164" s="25" t="s">
        <v>480</v>
      </c>
      <c r="K164" s="25" t="s">
        <v>481</v>
      </c>
      <c r="L164" s="25"/>
      <c r="M164" s="23" t="s">
        <v>482</v>
      </c>
      <c r="N164" s="33" t="s">
        <v>483</v>
      </c>
      <c r="O164" s="25" t="s">
        <v>478</v>
      </c>
      <c r="P164" s="23" t="s">
        <v>479</v>
      </c>
      <c r="Q164" s="25" t="s">
        <v>480</v>
      </c>
      <c r="R164" s="25" t="s">
        <v>481</v>
      </c>
      <c r="S164" s="23" t="s">
        <v>482</v>
      </c>
      <c r="T164" s="23" t="s">
        <v>483</v>
      </c>
      <c r="U164" s="25" t="s">
        <v>478</v>
      </c>
      <c r="V164" s="23" t="s">
        <v>479</v>
      </c>
      <c r="W164" s="25" t="s">
        <v>480</v>
      </c>
      <c r="X164" s="25" t="s">
        <v>481</v>
      </c>
      <c r="Y164" s="23" t="s">
        <v>482</v>
      </c>
      <c r="Z164" s="23" t="s">
        <v>483</v>
      </c>
      <c r="AA164" s="33">
        <v>4</v>
      </c>
      <c r="AB164" s="295" t="str">
        <f t="shared" si="12"/>
        <v>年間</v>
      </c>
      <c r="AC164" s="268"/>
      <c r="AD164" s="26">
        <v>1</v>
      </c>
      <c r="AE164" s="26">
        <v>52320</v>
      </c>
      <c r="AF164" s="26">
        <f t="shared" si="13"/>
        <v>52320</v>
      </c>
      <c r="AG164" s="27">
        <v>40513</v>
      </c>
      <c r="AH164" s="28">
        <v>40575</v>
      </c>
      <c r="AI164" s="29" t="str">
        <f t="shared" si="10"/>
        <v>～</v>
      </c>
      <c r="AJ164" s="178">
        <f t="shared" si="11"/>
        <v>42035</v>
      </c>
      <c r="AK164" s="30" t="s">
        <v>488</v>
      </c>
      <c r="AL164" s="30"/>
      <c r="AM164" s="63">
        <v>40513</v>
      </c>
      <c r="AN164" s="408" t="str">
        <f>IF($AA164-data!$G$1=0,"　",IF(AK164=0,"　",VLOOKUP($AK164,data!$A$1:$H$264,8,FALSE)))</f>
        <v>消耗部品交換対象</v>
      </c>
      <c r="AO164" s="35"/>
      <c r="AP164" s="170" t="s">
        <v>486</v>
      </c>
      <c r="AQ164" s="264">
        <f t="shared" si="14"/>
        <v>41640</v>
      </c>
    </row>
    <row r="165" spans="1:43" ht="24.75" customHeight="1" x14ac:dyDescent="0.15">
      <c r="A165" s="297">
        <v>162</v>
      </c>
      <c r="B165" s="23" t="s">
        <v>490</v>
      </c>
      <c r="C165" s="24" t="s">
        <v>14349</v>
      </c>
      <c r="D165" s="23" t="s">
        <v>266</v>
      </c>
      <c r="E165" s="23" t="s">
        <v>477</v>
      </c>
      <c r="F165" s="24" t="s">
        <v>8178</v>
      </c>
      <c r="G165" s="25" t="s">
        <v>478</v>
      </c>
      <c r="H165" s="23" t="s">
        <v>479</v>
      </c>
      <c r="I165" s="23" t="s">
        <v>11109</v>
      </c>
      <c r="J165" s="25" t="s">
        <v>480</v>
      </c>
      <c r="K165" s="25" t="s">
        <v>481</v>
      </c>
      <c r="L165" s="25"/>
      <c r="M165" s="23" t="s">
        <v>482</v>
      </c>
      <c r="N165" s="33" t="s">
        <v>483</v>
      </c>
      <c r="O165" s="25" t="s">
        <v>478</v>
      </c>
      <c r="P165" s="23" t="s">
        <v>479</v>
      </c>
      <c r="Q165" s="25" t="s">
        <v>480</v>
      </c>
      <c r="R165" s="25" t="s">
        <v>481</v>
      </c>
      <c r="S165" s="23" t="s">
        <v>482</v>
      </c>
      <c r="T165" s="23" t="s">
        <v>483</v>
      </c>
      <c r="U165" s="25" t="s">
        <v>478</v>
      </c>
      <c r="V165" s="23" t="s">
        <v>479</v>
      </c>
      <c r="W165" s="25" t="s">
        <v>480</v>
      </c>
      <c r="X165" s="25" t="s">
        <v>481</v>
      </c>
      <c r="Y165" s="23" t="s">
        <v>482</v>
      </c>
      <c r="Z165" s="23" t="s">
        <v>483</v>
      </c>
      <c r="AA165" s="33">
        <v>4</v>
      </c>
      <c r="AB165" s="295" t="str">
        <f t="shared" si="12"/>
        <v>年間</v>
      </c>
      <c r="AC165" s="268"/>
      <c r="AD165" s="26">
        <v>1</v>
      </c>
      <c r="AE165" s="26">
        <v>46560</v>
      </c>
      <c r="AF165" s="26">
        <f t="shared" si="13"/>
        <v>46560</v>
      </c>
      <c r="AG165" s="27">
        <v>40513</v>
      </c>
      <c r="AH165" s="28">
        <v>40575</v>
      </c>
      <c r="AI165" s="29" t="str">
        <f t="shared" si="10"/>
        <v>～</v>
      </c>
      <c r="AJ165" s="178">
        <f t="shared" si="11"/>
        <v>42035</v>
      </c>
      <c r="AK165" s="30" t="s">
        <v>491</v>
      </c>
      <c r="AL165" s="31" t="s">
        <v>492</v>
      </c>
      <c r="AM165" s="63">
        <v>40513</v>
      </c>
      <c r="AN165" s="408" t="str">
        <f>IF($AA165-data!$G$1=0,"　",IF(AK165=0,"　",VLOOKUP($AK165,data!$A$1:$H$264,8,FALSE)))</f>
        <v>消耗部品交換対象</v>
      </c>
      <c r="AO165" s="35">
        <v>41702</v>
      </c>
      <c r="AP165" s="170" t="s">
        <v>486</v>
      </c>
      <c r="AQ165" s="264">
        <f t="shared" si="14"/>
        <v>41640</v>
      </c>
    </row>
    <row r="166" spans="1:43" ht="24.75" customHeight="1" x14ac:dyDescent="0.15">
      <c r="A166" s="297">
        <v>163</v>
      </c>
      <c r="B166" s="23" t="s">
        <v>493</v>
      </c>
      <c r="C166" s="24" t="s">
        <v>14349</v>
      </c>
      <c r="D166" s="23" t="s">
        <v>266</v>
      </c>
      <c r="E166" s="23" t="s">
        <v>477</v>
      </c>
      <c r="F166" s="24" t="s">
        <v>8178</v>
      </c>
      <c r="G166" s="25" t="s">
        <v>478</v>
      </c>
      <c r="H166" s="23" t="s">
        <v>479</v>
      </c>
      <c r="I166" s="23" t="s">
        <v>11109</v>
      </c>
      <c r="J166" s="25" t="s">
        <v>480</v>
      </c>
      <c r="K166" s="25" t="s">
        <v>481</v>
      </c>
      <c r="L166" s="25"/>
      <c r="M166" s="23" t="s">
        <v>482</v>
      </c>
      <c r="N166" s="33" t="s">
        <v>483</v>
      </c>
      <c r="O166" s="25" t="s">
        <v>478</v>
      </c>
      <c r="P166" s="23" t="s">
        <v>479</v>
      </c>
      <c r="Q166" s="25" t="s">
        <v>480</v>
      </c>
      <c r="R166" s="25" t="s">
        <v>481</v>
      </c>
      <c r="S166" s="23" t="s">
        <v>482</v>
      </c>
      <c r="T166" s="23" t="s">
        <v>483</v>
      </c>
      <c r="U166" s="25" t="s">
        <v>478</v>
      </c>
      <c r="V166" s="23" t="s">
        <v>479</v>
      </c>
      <c r="W166" s="25" t="s">
        <v>480</v>
      </c>
      <c r="X166" s="25" t="s">
        <v>481</v>
      </c>
      <c r="Y166" s="23" t="s">
        <v>482</v>
      </c>
      <c r="Z166" s="23" t="s">
        <v>483</v>
      </c>
      <c r="AA166" s="33">
        <v>4</v>
      </c>
      <c r="AB166" s="295" t="str">
        <f t="shared" si="12"/>
        <v>年間</v>
      </c>
      <c r="AC166" s="268"/>
      <c r="AD166" s="26">
        <v>1</v>
      </c>
      <c r="AE166" s="26">
        <v>46560</v>
      </c>
      <c r="AF166" s="26">
        <f t="shared" si="13"/>
        <v>46560</v>
      </c>
      <c r="AG166" s="27">
        <v>40513</v>
      </c>
      <c r="AH166" s="28">
        <v>40575</v>
      </c>
      <c r="AI166" s="29" t="str">
        <f t="shared" si="10"/>
        <v>～</v>
      </c>
      <c r="AJ166" s="178">
        <f t="shared" si="11"/>
        <v>42035</v>
      </c>
      <c r="AK166" s="30" t="s">
        <v>491</v>
      </c>
      <c r="AL166" s="31" t="s">
        <v>494</v>
      </c>
      <c r="AM166" s="63">
        <v>40513</v>
      </c>
      <c r="AN166" s="408" t="str">
        <f>IF($AA166-data!$G$1=0,"　",IF(AK166=0,"　",VLOOKUP($AK166,data!$A$1:$H$264,8,FALSE)))</f>
        <v>消耗部品交換対象</v>
      </c>
      <c r="AO166" s="35">
        <v>41702</v>
      </c>
      <c r="AP166" s="170" t="s">
        <v>486</v>
      </c>
      <c r="AQ166" s="264">
        <f t="shared" si="14"/>
        <v>41640</v>
      </c>
    </row>
    <row r="167" spans="1:43" ht="24.75" customHeight="1" x14ac:dyDescent="0.15">
      <c r="A167" s="297">
        <v>164</v>
      </c>
      <c r="B167" s="23" t="s">
        <v>493</v>
      </c>
      <c r="C167" s="24" t="s">
        <v>14349</v>
      </c>
      <c r="D167" s="23" t="s">
        <v>266</v>
      </c>
      <c r="E167" s="23" t="s">
        <v>477</v>
      </c>
      <c r="F167" s="24" t="s">
        <v>8178</v>
      </c>
      <c r="G167" s="25" t="s">
        <v>478</v>
      </c>
      <c r="H167" s="23" t="s">
        <v>479</v>
      </c>
      <c r="I167" s="23" t="s">
        <v>11109</v>
      </c>
      <c r="J167" s="25" t="s">
        <v>480</v>
      </c>
      <c r="K167" s="25" t="s">
        <v>481</v>
      </c>
      <c r="L167" s="25"/>
      <c r="M167" s="23" t="s">
        <v>482</v>
      </c>
      <c r="N167" s="33" t="s">
        <v>483</v>
      </c>
      <c r="O167" s="25" t="s">
        <v>478</v>
      </c>
      <c r="P167" s="23" t="s">
        <v>479</v>
      </c>
      <c r="Q167" s="25" t="s">
        <v>480</v>
      </c>
      <c r="R167" s="25" t="s">
        <v>481</v>
      </c>
      <c r="S167" s="23" t="s">
        <v>482</v>
      </c>
      <c r="T167" s="23" t="s">
        <v>483</v>
      </c>
      <c r="U167" s="25" t="s">
        <v>478</v>
      </c>
      <c r="V167" s="23" t="s">
        <v>479</v>
      </c>
      <c r="W167" s="25" t="s">
        <v>480</v>
      </c>
      <c r="X167" s="25" t="s">
        <v>481</v>
      </c>
      <c r="Y167" s="23" t="s">
        <v>482</v>
      </c>
      <c r="Z167" s="23" t="s">
        <v>483</v>
      </c>
      <c r="AA167" s="33">
        <v>4</v>
      </c>
      <c r="AB167" s="295" t="str">
        <f t="shared" si="12"/>
        <v>年間</v>
      </c>
      <c r="AC167" s="268"/>
      <c r="AD167" s="26">
        <v>1</v>
      </c>
      <c r="AE167" s="26">
        <v>46560</v>
      </c>
      <c r="AF167" s="26">
        <f t="shared" si="13"/>
        <v>46560</v>
      </c>
      <c r="AG167" s="27">
        <v>40513</v>
      </c>
      <c r="AH167" s="28">
        <v>40575</v>
      </c>
      <c r="AI167" s="29" t="str">
        <f t="shared" si="10"/>
        <v>～</v>
      </c>
      <c r="AJ167" s="178">
        <f t="shared" si="11"/>
        <v>42035</v>
      </c>
      <c r="AK167" s="30" t="s">
        <v>491</v>
      </c>
      <c r="AL167" s="31" t="s">
        <v>495</v>
      </c>
      <c r="AM167" s="63">
        <v>40513</v>
      </c>
      <c r="AN167" s="408" t="str">
        <f>IF($AA167-data!$G$1=0,"　",IF(AK167=0,"　",VLOOKUP($AK167,data!$A$1:$H$264,8,FALSE)))</f>
        <v>消耗部品交換対象</v>
      </c>
      <c r="AO167" s="35">
        <v>41702</v>
      </c>
      <c r="AP167" s="170" t="s">
        <v>486</v>
      </c>
      <c r="AQ167" s="264">
        <f t="shared" si="14"/>
        <v>41640</v>
      </c>
    </row>
    <row r="168" spans="1:43" ht="24.75" customHeight="1" x14ac:dyDescent="0.15">
      <c r="A168" s="297">
        <v>165</v>
      </c>
      <c r="B168" s="23" t="s">
        <v>493</v>
      </c>
      <c r="C168" s="24" t="s">
        <v>14349</v>
      </c>
      <c r="D168" s="23" t="s">
        <v>266</v>
      </c>
      <c r="E168" s="23" t="s">
        <v>477</v>
      </c>
      <c r="F168" s="24" t="s">
        <v>8178</v>
      </c>
      <c r="G168" s="25" t="s">
        <v>478</v>
      </c>
      <c r="H168" s="23" t="s">
        <v>479</v>
      </c>
      <c r="I168" s="23" t="s">
        <v>11109</v>
      </c>
      <c r="J168" s="25" t="s">
        <v>480</v>
      </c>
      <c r="K168" s="25" t="s">
        <v>481</v>
      </c>
      <c r="L168" s="25"/>
      <c r="M168" s="23" t="s">
        <v>482</v>
      </c>
      <c r="N168" s="33" t="s">
        <v>483</v>
      </c>
      <c r="O168" s="25" t="s">
        <v>478</v>
      </c>
      <c r="P168" s="23" t="s">
        <v>479</v>
      </c>
      <c r="Q168" s="25" t="s">
        <v>480</v>
      </c>
      <c r="R168" s="25" t="s">
        <v>481</v>
      </c>
      <c r="S168" s="23" t="s">
        <v>482</v>
      </c>
      <c r="T168" s="23" t="s">
        <v>483</v>
      </c>
      <c r="U168" s="25" t="s">
        <v>478</v>
      </c>
      <c r="V168" s="23" t="s">
        <v>479</v>
      </c>
      <c r="W168" s="25" t="s">
        <v>480</v>
      </c>
      <c r="X168" s="25" t="s">
        <v>481</v>
      </c>
      <c r="Y168" s="23" t="s">
        <v>482</v>
      </c>
      <c r="Z168" s="23" t="s">
        <v>483</v>
      </c>
      <c r="AA168" s="33">
        <v>4</v>
      </c>
      <c r="AB168" s="295" t="str">
        <f t="shared" si="12"/>
        <v>年間</v>
      </c>
      <c r="AC168" s="268"/>
      <c r="AD168" s="26">
        <v>1</v>
      </c>
      <c r="AE168" s="26">
        <v>46560</v>
      </c>
      <c r="AF168" s="26">
        <f t="shared" si="13"/>
        <v>46560</v>
      </c>
      <c r="AG168" s="27">
        <v>40513</v>
      </c>
      <c r="AH168" s="28">
        <v>40575</v>
      </c>
      <c r="AI168" s="29" t="str">
        <f t="shared" si="10"/>
        <v>～</v>
      </c>
      <c r="AJ168" s="178">
        <f t="shared" si="11"/>
        <v>42035</v>
      </c>
      <c r="AK168" s="30" t="s">
        <v>491</v>
      </c>
      <c r="AL168" s="31" t="s">
        <v>496</v>
      </c>
      <c r="AM168" s="63">
        <v>40513</v>
      </c>
      <c r="AN168" s="408" t="str">
        <f>IF($AA168-data!$G$1=0,"　",IF(AK168=0,"　",VLOOKUP($AK168,data!$A$1:$H$264,8,FALSE)))</f>
        <v>消耗部品交換対象</v>
      </c>
      <c r="AO168" s="35">
        <v>41702</v>
      </c>
      <c r="AP168" s="170" t="s">
        <v>486</v>
      </c>
      <c r="AQ168" s="264">
        <f t="shared" si="14"/>
        <v>41640</v>
      </c>
    </row>
    <row r="169" spans="1:43" ht="24.75" customHeight="1" x14ac:dyDescent="0.15">
      <c r="A169" s="297">
        <v>166</v>
      </c>
      <c r="B169" s="23" t="s">
        <v>497</v>
      </c>
      <c r="C169" s="24" t="s">
        <v>14349</v>
      </c>
      <c r="D169" s="23" t="s">
        <v>266</v>
      </c>
      <c r="E169" s="23" t="s">
        <v>477</v>
      </c>
      <c r="F169" s="24" t="s">
        <v>8178</v>
      </c>
      <c r="G169" s="25" t="s">
        <v>478</v>
      </c>
      <c r="H169" s="23" t="s">
        <v>479</v>
      </c>
      <c r="I169" s="23" t="s">
        <v>11109</v>
      </c>
      <c r="J169" s="25" t="s">
        <v>480</v>
      </c>
      <c r="K169" s="25" t="s">
        <v>481</v>
      </c>
      <c r="L169" s="25"/>
      <c r="M169" s="23" t="s">
        <v>482</v>
      </c>
      <c r="N169" s="33" t="s">
        <v>483</v>
      </c>
      <c r="O169" s="25" t="s">
        <v>478</v>
      </c>
      <c r="P169" s="23" t="s">
        <v>479</v>
      </c>
      <c r="Q169" s="25" t="s">
        <v>480</v>
      </c>
      <c r="R169" s="25" t="s">
        <v>481</v>
      </c>
      <c r="S169" s="23" t="s">
        <v>482</v>
      </c>
      <c r="T169" s="23" t="s">
        <v>483</v>
      </c>
      <c r="U169" s="25" t="s">
        <v>478</v>
      </c>
      <c r="V169" s="23" t="s">
        <v>479</v>
      </c>
      <c r="W169" s="25" t="s">
        <v>480</v>
      </c>
      <c r="X169" s="25" t="s">
        <v>481</v>
      </c>
      <c r="Y169" s="23" t="s">
        <v>482</v>
      </c>
      <c r="Z169" s="23" t="s">
        <v>483</v>
      </c>
      <c r="AA169" s="33">
        <v>4</v>
      </c>
      <c r="AB169" s="295" t="str">
        <f t="shared" si="12"/>
        <v>年間</v>
      </c>
      <c r="AC169" s="268"/>
      <c r="AD169" s="26">
        <v>1</v>
      </c>
      <c r="AE169" s="26">
        <v>13920</v>
      </c>
      <c r="AF169" s="26">
        <f t="shared" si="13"/>
        <v>13920</v>
      </c>
      <c r="AG169" s="27">
        <v>40513</v>
      </c>
      <c r="AH169" s="28">
        <v>40575</v>
      </c>
      <c r="AI169" s="29" t="str">
        <f t="shared" si="10"/>
        <v>～</v>
      </c>
      <c r="AJ169" s="178">
        <f t="shared" si="11"/>
        <v>42035</v>
      </c>
      <c r="AK169" s="30" t="s">
        <v>498</v>
      </c>
      <c r="AL169" s="31" t="s">
        <v>499</v>
      </c>
      <c r="AM169" s="63">
        <v>40513</v>
      </c>
      <c r="AN169" s="408">
        <f>IF($AA169-data!$G$1=0,"　",IF(AK169=0,"　",VLOOKUP($AK169,data!$A$1:$H$264,8,FALSE)))</f>
        <v>0</v>
      </c>
      <c r="AO169" s="35">
        <v>40795</v>
      </c>
      <c r="AP169" s="170" t="s">
        <v>486</v>
      </c>
      <c r="AQ169" s="264" t="str">
        <f t="shared" si="14"/>
        <v/>
      </c>
    </row>
    <row r="170" spans="1:43" ht="24.75" customHeight="1" x14ac:dyDescent="0.15">
      <c r="A170" s="297">
        <v>167</v>
      </c>
      <c r="B170" s="23" t="s">
        <v>497</v>
      </c>
      <c r="C170" s="24" t="s">
        <v>14349</v>
      </c>
      <c r="D170" s="23" t="s">
        <v>266</v>
      </c>
      <c r="E170" s="23" t="s">
        <v>477</v>
      </c>
      <c r="F170" s="24" t="s">
        <v>8178</v>
      </c>
      <c r="G170" s="25" t="s">
        <v>478</v>
      </c>
      <c r="H170" s="23" t="s">
        <v>479</v>
      </c>
      <c r="I170" s="23" t="s">
        <v>11109</v>
      </c>
      <c r="J170" s="25" t="s">
        <v>480</v>
      </c>
      <c r="K170" s="25" t="s">
        <v>481</v>
      </c>
      <c r="L170" s="25"/>
      <c r="M170" s="23" t="s">
        <v>482</v>
      </c>
      <c r="N170" s="33" t="s">
        <v>483</v>
      </c>
      <c r="O170" s="25" t="s">
        <v>478</v>
      </c>
      <c r="P170" s="23" t="s">
        <v>479</v>
      </c>
      <c r="Q170" s="25" t="s">
        <v>480</v>
      </c>
      <c r="R170" s="25" t="s">
        <v>481</v>
      </c>
      <c r="S170" s="23" t="s">
        <v>482</v>
      </c>
      <c r="T170" s="23" t="s">
        <v>483</v>
      </c>
      <c r="U170" s="25" t="s">
        <v>478</v>
      </c>
      <c r="V170" s="23" t="s">
        <v>479</v>
      </c>
      <c r="W170" s="25" t="s">
        <v>480</v>
      </c>
      <c r="X170" s="25" t="s">
        <v>481</v>
      </c>
      <c r="Y170" s="23" t="s">
        <v>482</v>
      </c>
      <c r="Z170" s="23" t="s">
        <v>483</v>
      </c>
      <c r="AA170" s="33">
        <v>4</v>
      </c>
      <c r="AB170" s="295" t="str">
        <f t="shared" si="12"/>
        <v>年間</v>
      </c>
      <c r="AC170" s="268"/>
      <c r="AD170" s="26">
        <v>1</v>
      </c>
      <c r="AE170" s="26">
        <v>13920</v>
      </c>
      <c r="AF170" s="26">
        <f t="shared" si="13"/>
        <v>13920</v>
      </c>
      <c r="AG170" s="27">
        <v>40513</v>
      </c>
      <c r="AH170" s="28">
        <v>40575</v>
      </c>
      <c r="AI170" s="29" t="str">
        <f t="shared" si="10"/>
        <v>～</v>
      </c>
      <c r="AJ170" s="178">
        <f t="shared" si="11"/>
        <v>42035</v>
      </c>
      <c r="AK170" s="30" t="s">
        <v>498</v>
      </c>
      <c r="AL170" s="31" t="s">
        <v>500</v>
      </c>
      <c r="AM170" s="63">
        <v>40513</v>
      </c>
      <c r="AN170" s="408">
        <f>IF($AA170-data!$G$1=0,"　",IF(AK170=0,"　",VLOOKUP($AK170,data!$A$1:$H$264,8,FALSE)))</f>
        <v>0</v>
      </c>
      <c r="AO170" s="35">
        <v>40795</v>
      </c>
      <c r="AP170" s="170" t="s">
        <v>486</v>
      </c>
      <c r="AQ170" s="264" t="str">
        <f t="shared" si="14"/>
        <v/>
      </c>
    </row>
    <row r="171" spans="1:43" ht="24.75" customHeight="1" x14ac:dyDescent="0.15">
      <c r="A171" s="297">
        <v>168</v>
      </c>
      <c r="B171" s="23" t="s">
        <v>497</v>
      </c>
      <c r="C171" s="24" t="s">
        <v>14349</v>
      </c>
      <c r="D171" s="23" t="s">
        <v>266</v>
      </c>
      <c r="E171" s="23" t="s">
        <v>477</v>
      </c>
      <c r="F171" s="24" t="s">
        <v>8178</v>
      </c>
      <c r="G171" s="25" t="s">
        <v>478</v>
      </c>
      <c r="H171" s="23" t="s">
        <v>479</v>
      </c>
      <c r="I171" s="23" t="s">
        <v>11109</v>
      </c>
      <c r="J171" s="25" t="s">
        <v>480</v>
      </c>
      <c r="K171" s="25" t="s">
        <v>481</v>
      </c>
      <c r="L171" s="25"/>
      <c r="M171" s="23" t="s">
        <v>482</v>
      </c>
      <c r="N171" s="33" t="s">
        <v>483</v>
      </c>
      <c r="O171" s="25" t="s">
        <v>478</v>
      </c>
      <c r="P171" s="23" t="s">
        <v>479</v>
      </c>
      <c r="Q171" s="25" t="s">
        <v>480</v>
      </c>
      <c r="R171" s="25" t="s">
        <v>481</v>
      </c>
      <c r="S171" s="23" t="s">
        <v>482</v>
      </c>
      <c r="T171" s="23" t="s">
        <v>483</v>
      </c>
      <c r="U171" s="25" t="s">
        <v>478</v>
      </c>
      <c r="V171" s="23" t="s">
        <v>479</v>
      </c>
      <c r="W171" s="25" t="s">
        <v>480</v>
      </c>
      <c r="X171" s="25" t="s">
        <v>481</v>
      </c>
      <c r="Y171" s="23" t="s">
        <v>482</v>
      </c>
      <c r="Z171" s="23" t="s">
        <v>483</v>
      </c>
      <c r="AA171" s="33">
        <v>4</v>
      </c>
      <c r="AB171" s="295" t="str">
        <f t="shared" si="12"/>
        <v>年間</v>
      </c>
      <c r="AC171" s="268"/>
      <c r="AD171" s="26">
        <v>1</v>
      </c>
      <c r="AE171" s="26">
        <v>13920</v>
      </c>
      <c r="AF171" s="26">
        <f t="shared" si="13"/>
        <v>13920</v>
      </c>
      <c r="AG171" s="27">
        <v>40513</v>
      </c>
      <c r="AH171" s="28">
        <v>40575</v>
      </c>
      <c r="AI171" s="29" t="str">
        <f t="shared" si="10"/>
        <v>～</v>
      </c>
      <c r="AJ171" s="178">
        <f t="shared" si="11"/>
        <v>42035</v>
      </c>
      <c r="AK171" s="30" t="s">
        <v>498</v>
      </c>
      <c r="AL171" s="31" t="s">
        <v>501</v>
      </c>
      <c r="AM171" s="63">
        <v>40513</v>
      </c>
      <c r="AN171" s="408">
        <f>IF($AA171-data!$G$1=0,"　",IF(AK171=0,"　",VLOOKUP($AK171,data!$A$1:$H$264,8,FALSE)))</f>
        <v>0</v>
      </c>
      <c r="AO171" s="35">
        <v>40795</v>
      </c>
      <c r="AP171" s="170" t="s">
        <v>486</v>
      </c>
      <c r="AQ171" s="264" t="str">
        <f t="shared" si="14"/>
        <v/>
      </c>
    </row>
    <row r="172" spans="1:43" ht="24.75" customHeight="1" x14ac:dyDescent="0.15">
      <c r="A172" s="297">
        <v>169</v>
      </c>
      <c r="B172" s="23" t="s">
        <v>502</v>
      </c>
      <c r="C172" s="24" t="s">
        <v>14349</v>
      </c>
      <c r="D172" s="23" t="s">
        <v>266</v>
      </c>
      <c r="E172" s="23" t="s">
        <v>477</v>
      </c>
      <c r="F172" s="24" t="s">
        <v>8178</v>
      </c>
      <c r="G172" s="25" t="s">
        <v>478</v>
      </c>
      <c r="H172" s="23" t="s">
        <v>479</v>
      </c>
      <c r="I172" s="23" t="s">
        <v>11109</v>
      </c>
      <c r="J172" s="25" t="s">
        <v>480</v>
      </c>
      <c r="K172" s="25" t="s">
        <v>481</v>
      </c>
      <c r="L172" s="25"/>
      <c r="M172" s="23" t="s">
        <v>482</v>
      </c>
      <c r="N172" s="33" t="s">
        <v>483</v>
      </c>
      <c r="O172" s="25" t="s">
        <v>478</v>
      </c>
      <c r="P172" s="23" t="s">
        <v>479</v>
      </c>
      <c r="Q172" s="25" t="s">
        <v>480</v>
      </c>
      <c r="R172" s="25" t="s">
        <v>481</v>
      </c>
      <c r="S172" s="23" t="s">
        <v>482</v>
      </c>
      <c r="T172" s="23" t="s">
        <v>483</v>
      </c>
      <c r="U172" s="25" t="s">
        <v>478</v>
      </c>
      <c r="V172" s="23" t="s">
        <v>479</v>
      </c>
      <c r="W172" s="25" t="s">
        <v>480</v>
      </c>
      <c r="X172" s="25" t="s">
        <v>481</v>
      </c>
      <c r="Y172" s="23" t="s">
        <v>482</v>
      </c>
      <c r="Z172" s="23" t="s">
        <v>483</v>
      </c>
      <c r="AA172" s="33">
        <v>4</v>
      </c>
      <c r="AB172" s="295" t="str">
        <f t="shared" si="12"/>
        <v>年間</v>
      </c>
      <c r="AC172" s="268"/>
      <c r="AD172" s="26">
        <v>1</v>
      </c>
      <c r="AE172" s="26">
        <v>7680</v>
      </c>
      <c r="AF172" s="26">
        <f t="shared" si="13"/>
        <v>7680</v>
      </c>
      <c r="AG172" s="27">
        <v>40513</v>
      </c>
      <c r="AH172" s="28">
        <v>40575</v>
      </c>
      <c r="AI172" s="29" t="str">
        <f t="shared" si="10"/>
        <v>～</v>
      </c>
      <c r="AJ172" s="178">
        <f t="shared" si="11"/>
        <v>42035</v>
      </c>
      <c r="AK172" s="30" t="s">
        <v>503</v>
      </c>
      <c r="AL172" s="31" t="s">
        <v>504</v>
      </c>
      <c r="AM172" s="63">
        <v>40513</v>
      </c>
      <c r="AN172" s="408">
        <f>IF($AA172-data!$G$1=0,"　",IF(AK172=0,"　",VLOOKUP($AK172,data!$A$1:$H$264,8,FALSE)))</f>
        <v>0</v>
      </c>
      <c r="AO172" s="35">
        <v>40795</v>
      </c>
      <c r="AP172" s="170" t="s">
        <v>486</v>
      </c>
      <c r="AQ172" s="264" t="str">
        <f t="shared" si="14"/>
        <v/>
      </c>
    </row>
    <row r="173" spans="1:43" ht="24.75" customHeight="1" x14ac:dyDescent="0.15">
      <c r="A173" s="297">
        <v>170</v>
      </c>
      <c r="B173" s="23" t="s">
        <v>502</v>
      </c>
      <c r="C173" s="24" t="s">
        <v>14349</v>
      </c>
      <c r="D173" s="23" t="s">
        <v>266</v>
      </c>
      <c r="E173" s="23" t="s">
        <v>477</v>
      </c>
      <c r="F173" s="24" t="s">
        <v>8178</v>
      </c>
      <c r="G173" s="25" t="s">
        <v>478</v>
      </c>
      <c r="H173" s="23" t="s">
        <v>479</v>
      </c>
      <c r="I173" s="23" t="s">
        <v>11109</v>
      </c>
      <c r="J173" s="25" t="s">
        <v>480</v>
      </c>
      <c r="K173" s="25" t="s">
        <v>481</v>
      </c>
      <c r="L173" s="25"/>
      <c r="M173" s="23" t="s">
        <v>482</v>
      </c>
      <c r="N173" s="33" t="s">
        <v>483</v>
      </c>
      <c r="O173" s="25" t="s">
        <v>478</v>
      </c>
      <c r="P173" s="23" t="s">
        <v>479</v>
      </c>
      <c r="Q173" s="25" t="s">
        <v>480</v>
      </c>
      <c r="R173" s="25" t="s">
        <v>481</v>
      </c>
      <c r="S173" s="23" t="s">
        <v>482</v>
      </c>
      <c r="T173" s="23" t="s">
        <v>483</v>
      </c>
      <c r="U173" s="25" t="s">
        <v>478</v>
      </c>
      <c r="V173" s="23" t="s">
        <v>479</v>
      </c>
      <c r="W173" s="25" t="s">
        <v>480</v>
      </c>
      <c r="X173" s="25" t="s">
        <v>481</v>
      </c>
      <c r="Y173" s="23" t="s">
        <v>482</v>
      </c>
      <c r="Z173" s="23" t="s">
        <v>483</v>
      </c>
      <c r="AA173" s="33">
        <v>4</v>
      </c>
      <c r="AB173" s="295" t="str">
        <f t="shared" si="12"/>
        <v>年間</v>
      </c>
      <c r="AC173" s="268"/>
      <c r="AD173" s="26">
        <v>1</v>
      </c>
      <c r="AE173" s="26">
        <v>7680</v>
      </c>
      <c r="AF173" s="26">
        <f t="shared" si="13"/>
        <v>7680</v>
      </c>
      <c r="AG173" s="27">
        <v>40513</v>
      </c>
      <c r="AH173" s="28">
        <v>40575</v>
      </c>
      <c r="AI173" s="29" t="str">
        <f t="shared" si="10"/>
        <v>～</v>
      </c>
      <c r="AJ173" s="178">
        <f t="shared" si="11"/>
        <v>42035</v>
      </c>
      <c r="AK173" s="30" t="s">
        <v>503</v>
      </c>
      <c r="AL173" s="31" t="s">
        <v>505</v>
      </c>
      <c r="AM173" s="63">
        <v>40513</v>
      </c>
      <c r="AN173" s="408">
        <f>IF($AA173-data!$G$1=0,"　",IF(AK173=0,"　",VLOOKUP($AK173,data!$A$1:$H$264,8,FALSE)))</f>
        <v>0</v>
      </c>
      <c r="AO173" s="35">
        <v>40795</v>
      </c>
      <c r="AP173" s="170" t="s">
        <v>486</v>
      </c>
      <c r="AQ173" s="264" t="str">
        <f t="shared" si="14"/>
        <v/>
      </c>
    </row>
    <row r="174" spans="1:43" ht="24.75" customHeight="1" x14ac:dyDescent="0.15">
      <c r="A174" s="297">
        <v>171</v>
      </c>
      <c r="B174" s="23" t="s">
        <v>502</v>
      </c>
      <c r="C174" s="24" t="s">
        <v>14349</v>
      </c>
      <c r="D174" s="23" t="s">
        <v>266</v>
      </c>
      <c r="E174" s="23" t="s">
        <v>477</v>
      </c>
      <c r="F174" s="24" t="s">
        <v>8178</v>
      </c>
      <c r="G174" s="25" t="s">
        <v>478</v>
      </c>
      <c r="H174" s="23" t="s">
        <v>479</v>
      </c>
      <c r="I174" s="23" t="s">
        <v>11109</v>
      </c>
      <c r="J174" s="25" t="s">
        <v>480</v>
      </c>
      <c r="K174" s="25" t="s">
        <v>481</v>
      </c>
      <c r="L174" s="25"/>
      <c r="M174" s="23" t="s">
        <v>482</v>
      </c>
      <c r="N174" s="33" t="s">
        <v>483</v>
      </c>
      <c r="O174" s="25" t="s">
        <v>478</v>
      </c>
      <c r="P174" s="23" t="s">
        <v>479</v>
      </c>
      <c r="Q174" s="25" t="s">
        <v>480</v>
      </c>
      <c r="R174" s="25" t="s">
        <v>481</v>
      </c>
      <c r="S174" s="23" t="s">
        <v>482</v>
      </c>
      <c r="T174" s="23" t="s">
        <v>483</v>
      </c>
      <c r="U174" s="25" t="s">
        <v>478</v>
      </c>
      <c r="V174" s="23" t="s">
        <v>479</v>
      </c>
      <c r="W174" s="25" t="s">
        <v>480</v>
      </c>
      <c r="X174" s="25" t="s">
        <v>481</v>
      </c>
      <c r="Y174" s="23" t="s">
        <v>482</v>
      </c>
      <c r="Z174" s="23" t="s">
        <v>483</v>
      </c>
      <c r="AA174" s="33">
        <v>4</v>
      </c>
      <c r="AB174" s="295" t="str">
        <f t="shared" si="12"/>
        <v>年間</v>
      </c>
      <c r="AC174" s="268"/>
      <c r="AD174" s="26">
        <v>1</v>
      </c>
      <c r="AE174" s="26">
        <v>7680</v>
      </c>
      <c r="AF174" s="26">
        <f t="shared" si="13"/>
        <v>7680</v>
      </c>
      <c r="AG174" s="27">
        <v>40513</v>
      </c>
      <c r="AH174" s="28">
        <v>40575</v>
      </c>
      <c r="AI174" s="29" t="str">
        <f t="shared" si="10"/>
        <v>～</v>
      </c>
      <c r="AJ174" s="178">
        <f t="shared" si="11"/>
        <v>42035</v>
      </c>
      <c r="AK174" s="30" t="s">
        <v>503</v>
      </c>
      <c r="AL174" s="31" t="s">
        <v>506</v>
      </c>
      <c r="AM174" s="63">
        <v>40513</v>
      </c>
      <c r="AN174" s="408">
        <f>IF($AA174-data!$G$1=0,"　",IF(AK174=0,"　",VLOOKUP($AK174,data!$A$1:$H$264,8,FALSE)))</f>
        <v>0</v>
      </c>
      <c r="AO174" s="35">
        <v>40795</v>
      </c>
      <c r="AP174" s="170" t="s">
        <v>486</v>
      </c>
      <c r="AQ174" s="264" t="str">
        <f t="shared" si="14"/>
        <v/>
      </c>
    </row>
    <row r="175" spans="1:43" ht="24.75" customHeight="1" x14ac:dyDescent="0.15">
      <c r="A175" s="297">
        <v>172</v>
      </c>
      <c r="B175" s="23" t="s">
        <v>502</v>
      </c>
      <c r="C175" s="24" t="s">
        <v>14349</v>
      </c>
      <c r="D175" s="23" t="s">
        <v>266</v>
      </c>
      <c r="E175" s="23" t="s">
        <v>477</v>
      </c>
      <c r="F175" s="24" t="s">
        <v>8178</v>
      </c>
      <c r="G175" s="25" t="s">
        <v>478</v>
      </c>
      <c r="H175" s="23" t="s">
        <v>479</v>
      </c>
      <c r="I175" s="23" t="s">
        <v>11109</v>
      </c>
      <c r="J175" s="25" t="s">
        <v>480</v>
      </c>
      <c r="K175" s="25" t="s">
        <v>481</v>
      </c>
      <c r="L175" s="25"/>
      <c r="M175" s="23" t="s">
        <v>482</v>
      </c>
      <c r="N175" s="33" t="s">
        <v>483</v>
      </c>
      <c r="O175" s="25" t="s">
        <v>478</v>
      </c>
      <c r="P175" s="23" t="s">
        <v>479</v>
      </c>
      <c r="Q175" s="25" t="s">
        <v>480</v>
      </c>
      <c r="R175" s="25" t="s">
        <v>481</v>
      </c>
      <c r="S175" s="23" t="s">
        <v>482</v>
      </c>
      <c r="T175" s="23" t="s">
        <v>483</v>
      </c>
      <c r="U175" s="25" t="s">
        <v>478</v>
      </c>
      <c r="V175" s="23" t="s">
        <v>479</v>
      </c>
      <c r="W175" s="25" t="s">
        <v>480</v>
      </c>
      <c r="X175" s="25" t="s">
        <v>481</v>
      </c>
      <c r="Y175" s="23" t="s">
        <v>482</v>
      </c>
      <c r="Z175" s="23" t="s">
        <v>483</v>
      </c>
      <c r="AA175" s="33">
        <v>4</v>
      </c>
      <c r="AB175" s="295" t="str">
        <f t="shared" si="12"/>
        <v>年間</v>
      </c>
      <c r="AC175" s="268"/>
      <c r="AD175" s="26">
        <v>1</v>
      </c>
      <c r="AE175" s="26">
        <v>7680</v>
      </c>
      <c r="AF175" s="26">
        <f t="shared" si="13"/>
        <v>7680</v>
      </c>
      <c r="AG175" s="27">
        <v>40513</v>
      </c>
      <c r="AH175" s="28">
        <v>40575</v>
      </c>
      <c r="AI175" s="29" t="str">
        <f t="shared" si="10"/>
        <v>～</v>
      </c>
      <c r="AJ175" s="178">
        <f t="shared" si="11"/>
        <v>42035</v>
      </c>
      <c r="AK175" s="30" t="s">
        <v>503</v>
      </c>
      <c r="AL175" s="31" t="s">
        <v>507</v>
      </c>
      <c r="AM175" s="63">
        <v>40513</v>
      </c>
      <c r="AN175" s="408">
        <f>IF($AA175-data!$G$1=0,"　",IF(AK175=0,"　",VLOOKUP($AK175,data!$A$1:$H$264,8,FALSE)))</f>
        <v>0</v>
      </c>
      <c r="AO175" s="35">
        <v>40795</v>
      </c>
      <c r="AP175" s="170" t="s">
        <v>486</v>
      </c>
      <c r="AQ175" s="264" t="str">
        <f t="shared" si="14"/>
        <v/>
      </c>
    </row>
    <row r="176" spans="1:43" ht="24.75" customHeight="1" x14ac:dyDescent="0.15">
      <c r="A176" s="297">
        <v>173</v>
      </c>
      <c r="B176" s="23" t="s">
        <v>502</v>
      </c>
      <c r="C176" s="24" t="s">
        <v>14349</v>
      </c>
      <c r="D176" s="23" t="s">
        <v>266</v>
      </c>
      <c r="E176" s="23" t="s">
        <v>477</v>
      </c>
      <c r="F176" s="24" t="s">
        <v>8178</v>
      </c>
      <c r="G176" s="25" t="s">
        <v>478</v>
      </c>
      <c r="H176" s="23" t="s">
        <v>479</v>
      </c>
      <c r="I176" s="23" t="s">
        <v>11109</v>
      </c>
      <c r="J176" s="25" t="s">
        <v>480</v>
      </c>
      <c r="K176" s="25" t="s">
        <v>481</v>
      </c>
      <c r="L176" s="25"/>
      <c r="M176" s="23" t="s">
        <v>482</v>
      </c>
      <c r="N176" s="33" t="s">
        <v>483</v>
      </c>
      <c r="O176" s="25" t="s">
        <v>478</v>
      </c>
      <c r="P176" s="23" t="s">
        <v>479</v>
      </c>
      <c r="Q176" s="25" t="s">
        <v>480</v>
      </c>
      <c r="R176" s="25" t="s">
        <v>481</v>
      </c>
      <c r="S176" s="23" t="s">
        <v>482</v>
      </c>
      <c r="T176" s="23" t="s">
        <v>483</v>
      </c>
      <c r="U176" s="25" t="s">
        <v>478</v>
      </c>
      <c r="V176" s="23" t="s">
        <v>479</v>
      </c>
      <c r="W176" s="25" t="s">
        <v>480</v>
      </c>
      <c r="X176" s="25" t="s">
        <v>481</v>
      </c>
      <c r="Y176" s="23" t="s">
        <v>482</v>
      </c>
      <c r="Z176" s="23" t="s">
        <v>483</v>
      </c>
      <c r="AA176" s="33">
        <v>4</v>
      </c>
      <c r="AB176" s="295" t="str">
        <f t="shared" si="12"/>
        <v>年間</v>
      </c>
      <c r="AC176" s="268"/>
      <c r="AD176" s="26">
        <v>1</v>
      </c>
      <c r="AE176" s="26">
        <v>7680</v>
      </c>
      <c r="AF176" s="26">
        <f t="shared" si="13"/>
        <v>7680</v>
      </c>
      <c r="AG176" s="27">
        <v>40513</v>
      </c>
      <c r="AH176" s="28">
        <v>40575</v>
      </c>
      <c r="AI176" s="29" t="str">
        <f t="shared" si="10"/>
        <v>～</v>
      </c>
      <c r="AJ176" s="178">
        <f t="shared" si="11"/>
        <v>42035</v>
      </c>
      <c r="AK176" s="30" t="s">
        <v>503</v>
      </c>
      <c r="AL176" s="31" t="s">
        <v>508</v>
      </c>
      <c r="AM176" s="63">
        <v>40513</v>
      </c>
      <c r="AN176" s="408">
        <f>IF($AA176-data!$G$1=0,"　",IF(AK176=0,"　",VLOOKUP($AK176,data!$A$1:$H$264,8,FALSE)))</f>
        <v>0</v>
      </c>
      <c r="AO176" s="35">
        <v>40795</v>
      </c>
      <c r="AP176" s="170" t="s">
        <v>486</v>
      </c>
      <c r="AQ176" s="264" t="str">
        <f t="shared" si="14"/>
        <v/>
      </c>
    </row>
    <row r="177" spans="1:43" ht="24.75" customHeight="1" x14ac:dyDescent="0.15">
      <c r="A177" s="297">
        <v>174</v>
      </c>
      <c r="B177" s="23" t="s">
        <v>502</v>
      </c>
      <c r="C177" s="24" t="s">
        <v>14349</v>
      </c>
      <c r="D177" s="23" t="s">
        <v>266</v>
      </c>
      <c r="E177" s="23" t="s">
        <v>477</v>
      </c>
      <c r="F177" s="24" t="s">
        <v>8178</v>
      </c>
      <c r="G177" s="25" t="s">
        <v>478</v>
      </c>
      <c r="H177" s="23" t="s">
        <v>479</v>
      </c>
      <c r="I177" s="23" t="s">
        <v>11109</v>
      </c>
      <c r="J177" s="25" t="s">
        <v>480</v>
      </c>
      <c r="K177" s="25" t="s">
        <v>481</v>
      </c>
      <c r="L177" s="25"/>
      <c r="M177" s="23" t="s">
        <v>482</v>
      </c>
      <c r="N177" s="33" t="s">
        <v>483</v>
      </c>
      <c r="O177" s="25" t="s">
        <v>478</v>
      </c>
      <c r="P177" s="23" t="s">
        <v>479</v>
      </c>
      <c r="Q177" s="25" t="s">
        <v>480</v>
      </c>
      <c r="R177" s="25" t="s">
        <v>481</v>
      </c>
      <c r="S177" s="23" t="s">
        <v>482</v>
      </c>
      <c r="T177" s="23" t="s">
        <v>483</v>
      </c>
      <c r="U177" s="25" t="s">
        <v>478</v>
      </c>
      <c r="V177" s="23" t="s">
        <v>479</v>
      </c>
      <c r="W177" s="25" t="s">
        <v>480</v>
      </c>
      <c r="X177" s="25" t="s">
        <v>481</v>
      </c>
      <c r="Y177" s="23" t="s">
        <v>482</v>
      </c>
      <c r="Z177" s="23" t="s">
        <v>483</v>
      </c>
      <c r="AA177" s="33">
        <v>4</v>
      </c>
      <c r="AB177" s="295" t="str">
        <f t="shared" si="12"/>
        <v>年間</v>
      </c>
      <c r="AC177" s="268"/>
      <c r="AD177" s="26">
        <v>1</v>
      </c>
      <c r="AE177" s="26">
        <v>7680</v>
      </c>
      <c r="AF177" s="26">
        <f t="shared" si="13"/>
        <v>7680</v>
      </c>
      <c r="AG177" s="27">
        <v>40513</v>
      </c>
      <c r="AH177" s="28">
        <v>40575</v>
      </c>
      <c r="AI177" s="29" t="str">
        <f t="shared" si="10"/>
        <v>～</v>
      </c>
      <c r="AJ177" s="178">
        <f t="shared" si="11"/>
        <v>42035</v>
      </c>
      <c r="AK177" s="30" t="s">
        <v>503</v>
      </c>
      <c r="AL177" s="31" t="s">
        <v>509</v>
      </c>
      <c r="AM177" s="63">
        <v>40513</v>
      </c>
      <c r="AN177" s="408">
        <f>IF($AA177-data!$G$1=0,"　",IF(AK177=0,"　",VLOOKUP($AK177,data!$A$1:$H$264,8,FALSE)))</f>
        <v>0</v>
      </c>
      <c r="AO177" s="35">
        <v>40795</v>
      </c>
      <c r="AP177" s="170" t="s">
        <v>486</v>
      </c>
      <c r="AQ177" s="264" t="str">
        <f t="shared" si="14"/>
        <v/>
      </c>
    </row>
    <row r="178" spans="1:43" ht="24.75" customHeight="1" x14ac:dyDescent="0.15">
      <c r="A178" s="297">
        <v>175</v>
      </c>
      <c r="B178" s="23" t="s">
        <v>502</v>
      </c>
      <c r="C178" s="24" t="s">
        <v>14349</v>
      </c>
      <c r="D178" s="23" t="s">
        <v>266</v>
      </c>
      <c r="E178" s="23" t="s">
        <v>477</v>
      </c>
      <c r="F178" s="24" t="s">
        <v>8178</v>
      </c>
      <c r="G178" s="25" t="s">
        <v>478</v>
      </c>
      <c r="H178" s="23" t="s">
        <v>479</v>
      </c>
      <c r="I178" s="23" t="s">
        <v>11109</v>
      </c>
      <c r="J178" s="25" t="s">
        <v>480</v>
      </c>
      <c r="K178" s="25" t="s">
        <v>481</v>
      </c>
      <c r="L178" s="25"/>
      <c r="M178" s="23" t="s">
        <v>482</v>
      </c>
      <c r="N178" s="33" t="s">
        <v>483</v>
      </c>
      <c r="O178" s="25" t="s">
        <v>478</v>
      </c>
      <c r="P178" s="23" t="s">
        <v>479</v>
      </c>
      <c r="Q178" s="25" t="s">
        <v>480</v>
      </c>
      <c r="R178" s="25" t="s">
        <v>481</v>
      </c>
      <c r="S178" s="23" t="s">
        <v>482</v>
      </c>
      <c r="T178" s="23" t="s">
        <v>483</v>
      </c>
      <c r="U178" s="25" t="s">
        <v>478</v>
      </c>
      <c r="V178" s="23" t="s">
        <v>479</v>
      </c>
      <c r="W178" s="25" t="s">
        <v>480</v>
      </c>
      <c r="X178" s="25" t="s">
        <v>481</v>
      </c>
      <c r="Y178" s="23" t="s">
        <v>482</v>
      </c>
      <c r="Z178" s="23" t="s">
        <v>483</v>
      </c>
      <c r="AA178" s="33">
        <v>4</v>
      </c>
      <c r="AB178" s="295" t="str">
        <f t="shared" si="12"/>
        <v>年間</v>
      </c>
      <c r="AC178" s="268"/>
      <c r="AD178" s="26">
        <v>1</v>
      </c>
      <c r="AE178" s="26">
        <v>7680</v>
      </c>
      <c r="AF178" s="26">
        <f t="shared" si="13"/>
        <v>7680</v>
      </c>
      <c r="AG178" s="27">
        <v>40513</v>
      </c>
      <c r="AH178" s="28">
        <v>40575</v>
      </c>
      <c r="AI178" s="29" t="str">
        <f t="shared" si="10"/>
        <v>～</v>
      </c>
      <c r="AJ178" s="178">
        <f t="shared" si="11"/>
        <v>42035</v>
      </c>
      <c r="AK178" s="30" t="s">
        <v>503</v>
      </c>
      <c r="AL178" s="31" t="s">
        <v>510</v>
      </c>
      <c r="AM178" s="63">
        <v>40513</v>
      </c>
      <c r="AN178" s="408">
        <f>IF($AA178-data!$G$1=0,"　",IF(AK178=0,"　",VLOOKUP($AK178,data!$A$1:$H$264,8,FALSE)))</f>
        <v>0</v>
      </c>
      <c r="AO178" s="35">
        <v>40795</v>
      </c>
      <c r="AP178" s="170" t="s">
        <v>486</v>
      </c>
      <c r="AQ178" s="264" t="str">
        <f t="shared" si="14"/>
        <v/>
      </c>
    </row>
    <row r="179" spans="1:43" ht="24.75" customHeight="1" x14ac:dyDescent="0.15">
      <c r="A179" s="297">
        <v>176</v>
      </c>
      <c r="B179" s="23" t="s">
        <v>502</v>
      </c>
      <c r="C179" s="24" t="s">
        <v>14349</v>
      </c>
      <c r="D179" s="23" t="s">
        <v>266</v>
      </c>
      <c r="E179" s="23" t="s">
        <v>477</v>
      </c>
      <c r="F179" s="24" t="s">
        <v>8178</v>
      </c>
      <c r="G179" s="25" t="s">
        <v>478</v>
      </c>
      <c r="H179" s="23" t="s">
        <v>479</v>
      </c>
      <c r="I179" s="23" t="s">
        <v>11109</v>
      </c>
      <c r="J179" s="25" t="s">
        <v>480</v>
      </c>
      <c r="K179" s="25" t="s">
        <v>481</v>
      </c>
      <c r="L179" s="25"/>
      <c r="M179" s="23" t="s">
        <v>482</v>
      </c>
      <c r="N179" s="33" t="s">
        <v>483</v>
      </c>
      <c r="O179" s="25" t="s">
        <v>478</v>
      </c>
      <c r="P179" s="23" t="s">
        <v>479</v>
      </c>
      <c r="Q179" s="25" t="s">
        <v>480</v>
      </c>
      <c r="R179" s="25" t="s">
        <v>481</v>
      </c>
      <c r="S179" s="23" t="s">
        <v>482</v>
      </c>
      <c r="T179" s="23" t="s">
        <v>483</v>
      </c>
      <c r="U179" s="25" t="s">
        <v>478</v>
      </c>
      <c r="V179" s="23" t="s">
        <v>479</v>
      </c>
      <c r="W179" s="25" t="s">
        <v>480</v>
      </c>
      <c r="X179" s="25" t="s">
        <v>481</v>
      </c>
      <c r="Y179" s="23" t="s">
        <v>482</v>
      </c>
      <c r="Z179" s="23" t="s">
        <v>483</v>
      </c>
      <c r="AA179" s="33">
        <v>4</v>
      </c>
      <c r="AB179" s="295" t="str">
        <f t="shared" si="12"/>
        <v>年間</v>
      </c>
      <c r="AC179" s="268"/>
      <c r="AD179" s="26">
        <v>1</v>
      </c>
      <c r="AE179" s="26">
        <v>7680</v>
      </c>
      <c r="AF179" s="26">
        <f t="shared" si="13"/>
        <v>7680</v>
      </c>
      <c r="AG179" s="27">
        <v>40513</v>
      </c>
      <c r="AH179" s="28">
        <v>40575</v>
      </c>
      <c r="AI179" s="29" t="str">
        <f t="shared" si="10"/>
        <v>～</v>
      </c>
      <c r="AJ179" s="178">
        <f t="shared" si="11"/>
        <v>42035</v>
      </c>
      <c r="AK179" s="30" t="s">
        <v>503</v>
      </c>
      <c r="AL179" s="31" t="s">
        <v>511</v>
      </c>
      <c r="AM179" s="63">
        <v>40513</v>
      </c>
      <c r="AN179" s="408">
        <f>IF($AA179-data!$G$1=0,"　",IF(AK179=0,"　",VLOOKUP($AK179,data!$A$1:$H$264,8,FALSE)))</f>
        <v>0</v>
      </c>
      <c r="AO179" s="35">
        <v>40795</v>
      </c>
      <c r="AP179" s="170" t="s">
        <v>486</v>
      </c>
      <c r="AQ179" s="264" t="str">
        <f t="shared" si="14"/>
        <v/>
      </c>
    </row>
    <row r="180" spans="1:43" ht="24.75" customHeight="1" x14ac:dyDescent="0.15">
      <c r="A180" s="297">
        <v>177</v>
      </c>
      <c r="B180" s="23" t="s">
        <v>502</v>
      </c>
      <c r="C180" s="24" t="s">
        <v>14349</v>
      </c>
      <c r="D180" s="23" t="s">
        <v>266</v>
      </c>
      <c r="E180" s="23" t="s">
        <v>477</v>
      </c>
      <c r="F180" s="24" t="s">
        <v>8178</v>
      </c>
      <c r="G180" s="25" t="s">
        <v>478</v>
      </c>
      <c r="H180" s="23" t="s">
        <v>479</v>
      </c>
      <c r="I180" s="23" t="s">
        <v>11109</v>
      </c>
      <c r="J180" s="25" t="s">
        <v>480</v>
      </c>
      <c r="K180" s="25" t="s">
        <v>481</v>
      </c>
      <c r="L180" s="25"/>
      <c r="M180" s="23" t="s">
        <v>482</v>
      </c>
      <c r="N180" s="33" t="s">
        <v>483</v>
      </c>
      <c r="O180" s="25" t="s">
        <v>478</v>
      </c>
      <c r="P180" s="23" t="s">
        <v>479</v>
      </c>
      <c r="Q180" s="25" t="s">
        <v>480</v>
      </c>
      <c r="R180" s="25" t="s">
        <v>481</v>
      </c>
      <c r="S180" s="23" t="s">
        <v>482</v>
      </c>
      <c r="T180" s="23" t="s">
        <v>483</v>
      </c>
      <c r="U180" s="25" t="s">
        <v>478</v>
      </c>
      <c r="V180" s="23" t="s">
        <v>479</v>
      </c>
      <c r="W180" s="25" t="s">
        <v>480</v>
      </c>
      <c r="X180" s="25" t="s">
        <v>481</v>
      </c>
      <c r="Y180" s="23" t="s">
        <v>482</v>
      </c>
      <c r="Z180" s="23" t="s">
        <v>483</v>
      </c>
      <c r="AA180" s="33">
        <v>4</v>
      </c>
      <c r="AB180" s="295" t="str">
        <f t="shared" si="12"/>
        <v>年間</v>
      </c>
      <c r="AC180" s="268"/>
      <c r="AD180" s="26">
        <v>1</v>
      </c>
      <c r="AE180" s="26">
        <v>7680</v>
      </c>
      <c r="AF180" s="26">
        <f t="shared" si="13"/>
        <v>7680</v>
      </c>
      <c r="AG180" s="27">
        <v>40513</v>
      </c>
      <c r="AH180" s="28">
        <v>40575</v>
      </c>
      <c r="AI180" s="29" t="str">
        <f t="shared" si="10"/>
        <v>～</v>
      </c>
      <c r="AJ180" s="178">
        <f t="shared" si="11"/>
        <v>42035</v>
      </c>
      <c r="AK180" s="30" t="s">
        <v>503</v>
      </c>
      <c r="AL180" s="31" t="s">
        <v>512</v>
      </c>
      <c r="AM180" s="63">
        <v>40513</v>
      </c>
      <c r="AN180" s="408">
        <f>IF($AA180-data!$G$1=0,"　",IF(AK180=0,"　",VLOOKUP($AK180,data!$A$1:$H$264,8,FALSE)))</f>
        <v>0</v>
      </c>
      <c r="AO180" s="35">
        <v>40795</v>
      </c>
      <c r="AP180" s="170" t="s">
        <v>486</v>
      </c>
      <c r="AQ180" s="264" t="str">
        <f t="shared" si="14"/>
        <v/>
      </c>
    </row>
    <row r="181" spans="1:43" ht="24.75" customHeight="1" x14ac:dyDescent="0.15">
      <c r="A181" s="297">
        <v>178</v>
      </c>
      <c r="B181" s="23" t="s">
        <v>502</v>
      </c>
      <c r="C181" s="24" t="s">
        <v>14349</v>
      </c>
      <c r="D181" s="23" t="s">
        <v>266</v>
      </c>
      <c r="E181" s="23" t="s">
        <v>477</v>
      </c>
      <c r="F181" s="24" t="s">
        <v>8178</v>
      </c>
      <c r="G181" s="25" t="s">
        <v>478</v>
      </c>
      <c r="H181" s="23" t="s">
        <v>479</v>
      </c>
      <c r="I181" s="23" t="s">
        <v>11109</v>
      </c>
      <c r="J181" s="25" t="s">
        <v>480</v>
      </c>
      <c r="K181" s="25" t="s">
        <v>481</v>
      </c>
      <c r="L181" s="25"/>
      <c r="M181" s="23" t="s">
        <v>482</v>
      </c>
      <c r="N181" s="33" t="s">
        <v>483</v>
      </c>
      <c r="O181" s="25" t="s">
        <v>478</v>
      </c>
      <c r="P181" s="23" t="s">
        <v>479</v>
      </c>
      <c r="Q181" s="25" t="s">
        <v>480</v>
      </c>
      <c r="R181" s="25" t="s">
        <v>481</v>
      </c>
      <c r="S181" s="23" t="s">
        <v>482</v>
      </c>
      <c r="T181" s="23" t="s">
        <v>483</v>
      </c>
      <c r="U181" s="25" t="s">
        <v>478</v>
      </c>
      <c r="V181" s="23" t="s">
        <v>479</v>
      </c>
      <c r="W181" s="25" t="s">
        <v>480</v>
      </c>
      <c r="X181" s="25" t="s">
        <v>481</v>
      </c>
      <c r="Y181" s="23" t="s">
        <v>482</v>
      </c>
      <c r="Z181" s="23" t="s">
        <v>483</v>
      </c>
      <c r="AA181" s="33">
        <v>4</v>
      </c>
      <c r="AB181" s="295" t="str">
        <f t="shared" si="12"/>
        <v>年間</v>
      </c>
      <c r="AC181" s="268"/>
      <c r="AD181" s="26">
        <v>1</v>
      </c>
      <c r="AE181" s="26">
        <v>7680</v>
      </c>
      <c r="AF181" s="26">
        <f t="shared" si="13"/>
        <v>7680</v>
      </c>
      <c r="AG181" s="27">
        <v>40513</v>
      </c>
      <c r="AH181" s="28">
        <v>40575</v>
      </c>
      <c r="AI181" s="29" t="str">
        <f t="shared" si="10"/>
        <v>～</v>
      </c>
      <c r="AJ181" s="178">
        <f t="shared" si="11"/>
        <v>42035</v>
      </c>
      <c r="AK181" s="30" t="s">
        <v>503</v>
      </c>
      <c r="AL181" s="31" t="s">
        <v>513</v>
      </c>
      <c r="AM181" s="63">
        <v>40513</v>
      </c>
      <c r="AN181" s="408">
        <f>IF($AA181-data!$G$1=0,"　",IF(AK181=0,"　",VLOOKUP($AK181,data!$A$1:$H$264,8,FALSE)))</f>
        <v>0</v>
      </c>
      <c r="AO181" s="35">
        <v>40795</v>
      </c>
      <c r="AP181" s="170" t="s">
        <v>486</v>
      </c>
      <c r="AQ181" s="264" t="str">
        <f t="shared" si="14"/>
        <v/>
      </c>
    </row>
    <row r="182" spans="1:43" ht="24.75" customHeight="1" x14ac:dyDescent="0.15">
      <c r="A182" s="297">
        <v>179</v>
      </c>
      <c r="B182" s="23" t="s">
        <v>502</v>
      </c>
      <c r="C182" s="24" t="s">
        <v>14349</v>
      </c>
      <c r="D182" s="23" t="s">
        <v>266</v>
      </c>
      <c r="E182" s="23" t="s">
        <v>477</v>
      </c>
      <c r="F182" s="24" t="s">
        <v>8178</v>
      </c>
      <c r="G182" s="25" t="s">
        <v>478</v>
      </c>
      <c r="H182" s="23" t="s">
        <v>479</v>
      </c>
      <c r="I182" s="23" t="s">
        <v>11109</v>
      </c>
      <c r="J182" s="25" t="s">
        <v>480</v>
      </c>
      <c r="K182" s="25" t="s">
        <v>481</v>
      </c>
      <c r="L182" s="25"/>
      <c r="M182" s="23" t="s">
        <v>482</v>
      </c>
      <c r="N182" s="33" t="s">
        <v>483</v>
      </c>
      <c r="O182" s="25" t="s">
        <v>478</v>
      </c>
      <c r="P182" s="23" t="s">
        <v>479</v>
      </c>
      <c r="Q182" s="25" t="s">
        <v>480</v>
      </c>
      <c r="R182" s="25" t="s">
        <v>481</v>
      </c>
      <c r="S182" s="23" t="s">
        <v>482</v>
      </c>
      <c r="T182" s="23" t="s">
        <v>483</v>
      </c>
      <c r="U182" s="25" t="s">
        <v>478</v>
      </c>
      <c r="V182" s="23" t="s">
        <v>479</v>
      </c>
      <c r="W182" s="25" t="s">
        <v>480</v>
      </c>
      <c r="X182" s="25" t="s">
        <v>481</v>
      </c>
      <c r="Y182" s="23" t="s">
        <v>482</v>
      </c>
      <c r="Z182" s="23" t="s">
        <v>483</v>
      </c>
      <c r="AA182" s="33">
        <v>4</v>
      </c>
      <c r="AB182" s="295" t="str">
        <f t="shared" si="12"/>
        <v>年間</v>
      </c>
      <c r="AC182" s="268"/>
      <c r="AD182" s="26">
        <v>1</v>
      </c>
      <c r="AE182" s="26">
        <v>7680</v>
      </c>
      <c r="AF182" s="26">
        <f t="shared" si="13"/>
        <v>7680</v>
      </c>
      <c r="AG182" s="27">
        <v>40513</v>
      </c>
      <c r="AH182" s="28">
        <v>40575</v>
      </c>
      <c r="AI182" s="29" t="str">
        <f t="shared" si="10"/>
        <v>～</v>
      </c>
      <c r="AJ182" s="178">
        <f t="shared" si="11"/>
        <v>42035</v>
      </c>
      <c r="AK182" s="30" t="s">
        <v>503</v>
      </c>
      <c r="AL182" s="31" t="s">
        <v>514</v>
      </c>
      <c r="AM182" s="63">
        <v>40513</v>
      </c>
      <c r="AN182" s="408">
        <f>IF($AA182-data!$G$1=0,"　",IF(AK182=0,"　",VLOOKUP($AK182,data!$A$1:$H$264,8,FALSE)))</f>
        <v>0</v>
      </c>
      <c r="AO182" s="35">
        <v>40795</v>
      </c>
      <c r="AP182" s="170" t="s">
        <v>486</v>
      </c>
      <c r="AQ182" s="264" t="str">
        <f t="shared" si="14"/>
        <v/>
      </c>
    </row>
    <row r="183" spans="1:43" ht="24.75" customHeight="1" x14ac:dyDescent="0.15">
      <c r="A183" s="297">
        <v>180</v>
      </c>
      <c r="B183" s="23" t="s">
        <v>502</v>
      </c>
      <c r="C183" s="24" t="s">
        <v>14349</v>
      </c>
      <c r="D183" s="23" t="s">
        <v>266</v>
      </c>
      <c r="E183" s="23" t="s">
        <v>477</v>
      </c>
      <c r="F183" s="24" t="s">
        <v>8178</v>
      </c>
      <c r="G183" s="25" t="s">
        <v>478</v>
      </c>
      <c r="H183" s="23" t="s">
        <v>479</v>
      </c>
      <c r="I183" s="23" t="s">
        <v>11109</v>
      </c>
      <c r="J183" s="25" t="s">
        <v>480</v>
      </c>
      <c r="K183" s="25" t="s">
        <v>481</v>
      </c>
      <c r="L183" s="25"/>
      <c r="M183" s="23" t="s">
        <v>482</v>
      </c>
      <c r="N183" s="33" t="s">
        <v>483</v>
      </c>
      <c r="O183" s="25" t="s">
        <v>478</v>
      </c>
      <c r="P183" s="23" t="s">
        <v>479</v>
      </c>
      <c r="Q183" s="25" t="s">
        <v>480</v>
      </c>
      <c r="R183" s="25" t="s">
        <v>481</v>
      </c>
      <c r="S183" s="23" t="s">
        <v>482</v>
      </c>
      <c r="T183" s="23" t="s">
        <v>483</v>
      </c>
      <c r="U183" s="25" t="s">
        <v>478</v>
      </c>
      <c r="V183" s="23" t="s">
        <v>479</v>
      </c>
      <c r="W183" s="25" t="s">
        <v>480</v>
      </c>
      <c r="X183" s="25" t="s">
        <v>481</v>
      </c>
      <c r="Y183" s="23" t="s">
        <v>482</v>
      </c>
      <c r="Z183" s="23" t="s">
        <v>483</v>
      </c>
      <c r="AA183" s="33">
        <v>4</v>
      </c>
      <c r="AB183" s="295" t="str">
        <f t="shared" si="12"/>
        <v>年間</v>
      </c>
      <c r="AC183" s="268"/>
      <c r="AD183" s="26">
        <v>1</v>
      </c>
      <c r="AE183" s="26">
        <v>7680</v>
      </c>
      <c r="AF183" s="26">
        <f t="shared" si="13"/>
        <v>7680</v>
      </c>
      <c r="AG183" s="27">
        <v>40513</v>
      </c>
      <c r="AH183" s="28">
        <v>40575</v>
      </c>
      <c r="AI183" s="29" t="str">
        <f t="shared" si="10"/>
        <v>～</v>
      </c>
      <c r="AJ183" s="178">
        <f t="shared" si="11"/>
        <v>42035</v>
      </c>
      <c r="AK183" s="30" t="s">
        <v>503</v>
      </c>
      <c r="AL183" s="31" t="s">
        <v>515</v>
      </c>
      <c r="AM183" s="63">
        <v>40513</v>
      </c>
      <c r="AN183" s="408">
        <f>IF($AA183-data!$G$1=0,"　",IF(AK183=0,"　",VLOOKUP($AK183,data!$A$1:$H$264,8,FALSE)))</f>
        <v>0</v>
      </c>
      <c r="AO183" s="35">
        <v>40795</v>
      </c>
      <c r="AP183" s="170" t="s">
        <v>486</v>
      </c>
      <c r="AQ183" s="264" t="str">
        <f t="shared" si="14"/>
        <v/>
      </c>
    </row>
    <row r="184" spans="1:43" ht="24.75" customHeight="1" x14ac:dyDescent="0.15">
      <c r="A184" s="297">
        <v>181</v>
      </c>
      <c r="B184" s="23" t="s">
        <v>502</v>
      </c>
      <c r="C184" s="24" t="s">
        <v>14349</v>
      </c>
      <c r="D184" s="23" t="s">
        <v>266</v>
      </c>
      <c r="E184" s="23" t="s">
        <v>477</v>
      </c>
      <c r="F184" s="24" t="s">
        <v>8178</v>
      </c>
      <c r="G184" s="25" t="s">
        <v>478</v>
      </c>
      <c r="H184" s="23" t="s">
        <v>479</v>
      </c>
      <c r="I184" s="23" t="s">
        <v>11109</v>
      </c>
      <c r="J184" s="25" t="s">
        <v>480</v>
      </c>
      <c r="K184" s="25" t="s">
        <v>481</v>
      </c>
      <c r="L184" s="25"/>
      <c r="M184" s="23" t="s">
        <v>482</v>
      </c>
      <c r="N184" s="33" t="s">
        <v>483</v>
      </c>
      <c r="O184" s="25" t="s">
        <v>478</v>
      </c>
      <c r="P184" s="23" t="s">
        <v>479</v>
      </c>
      <c r="Q184" s="25" t="s">
        <v>480</v>
      </c>
      <c r="R184" s="25" t="s">
        <v>481</v>
      </c>
      <c r="S184" s="23" t="s">
        <v>482</v>
      </c>
      <c r="T184" s="23" t="s">
        <v>483</v>
      </c>
      <c r="U184" s="25" t="s">
        <v>478</v>
      </c>
      <c r="V184" s="23" t="s">
        <v>479</v>
      </c>
      <c r="W184" s="25" t="s">
        <v>480</v>
      </c>
      <c r="X184" s="25" t="s">
        <v>481</v>
      </c>
      <c r="Y184" s="23" t="s">
        <v>482</v>
      </c>
      <c r="Z184" s="23" t="s">
        <v>483</v>
      </c>
      <c r="AA184" s="33">
        <v>4</v>
      </c>
      <c r="AB184" s="295" t="str">
        <f t="shared" si="12"/>
        <v>年間</v>
      </c>
      <c r="AC184" s="268"/>
      <c r="AD184" s="26">
        <v>1</v>
      </c>
      <c r="AE184" s="26">
        <v>7680</v>
      </c>
      <c r="AF184" s="26">
        <f t="shared" si="13"/>
        <v>7680</v>
      </c>
      <c r="AG184" s="27">
        <v>40513</v>
      </c>
      <c r="AH184" s="28">
        <v>40575</v>
      </c>
      <c r="AI184" s="29" t="str">
        <f t="shared" si="10"/>
        <v>～</v>
      </c>
      <c r="AJ184" s="178">
        <f t="shared" si="11"/>
        <v>42035</v>
      </c>
      <c r="AK184" s="30" t="s">
        <v>503</v>
      </c>
      <c r="AL184" s="31" t="s">
        <v>516</v>
      </c>
      <c r="AM184" s="63">
        <v>40513</v>
      </c>
      <c r="AN184" s="408">
        <f>IF($AA184-data!$G$1=0,"　",IF(AK184=0,"　",VLOOKUP($AK184,data!$A$1:$H$264,8,FALSE)))</f>
        <v>0</v>
      </c>
      <c r="AO184" s="35">
        <v>40795</v>
      </c>
      <c r="AP184" s="170" t="s">
        <v>486</v>
      </c>
      <c r="AQ184" s="264" t="str">
        <f t="shared" si="14"/>
        <v/>
      </c>
    </row>
    <row r="185" spans="1:43" ht="24.75" customHeight="1" x14ac:dyDescent="0.15">
      <c r="A185" s="297">
        <v>182</v>
      </c>
      <c r="B185" s="23" t="s">
        <v>502</v>
      </c>
      <c r="C185" s="24" t="s">
        <v>14349</v>
      </c>
      <c r="D185" s="23" t="s">
        <v>266</v>
      </c>
      <c r="E185" s="23" t="s">
        <v>477</v>
      </c>
      <c r="F185" s="24" t="s">
        <v>8178</v>
      </c>
      <c r="G185" s="25" t="s">
        <v>478</v>
      </c>
      <c r="H185" s="23" t="s">
        <v>479</v>
      </c>
      <c r="I185" s="23" t="s">
        <v>11109</v>
      </c>
      <c r="J185" s="25" t="s">
        <v>480</v>
      </c>
      <c r="K185" s="25" t="s">
        <v>481</v>
      </c>
      <c r="L185" s="25"/>
      <c r="M185" s="23" t="s">
        <v>482</v>
      </c>
      <c r="N185" s="33" t="s">
        <v>483</v>
      </c>
      <c r="O185" s="25" t="s">
        <v>478</v>
      </c>
      <c r="P185" s="23" t="s">
        <v>479</v>
      </c>
      <c r="Q185" s="25" t="s">
        <v>480</v>
      </c>
      <c r="R185" s="25" t="s">
        <v>481</v>
      </c>
      <c r="S185" s="23" t="s">
        <v>482</v>
      </c>
      <c r="T185" s="23" t="s">
        <v>483</v>
      </c>
      <c r="U185" s="25" t="s">
        <v>478</v>
      </c>
      <c r="V185" s="23" t="s">
        <v>479</v>
      </c>
      <c r="W185" s="25" t="s">
        <v>480</v>
      </c>
      <c r="X185" s="25" t="s">
        <v>481</v>
      </c>
      <c r="Y185" s="23" t="s">
        <v>482</v>
      </c>
      <c r="Z185" s="23" t="s">
        <v>483</v>
      </c>
      <c r="AA185" s="33">
        <v>4</v>
      </c>
      <c r="AB185" s="295" t="str">
        <f t="shared" si="12"/>
        <v>年間</v>
      </c>
      <c r="AC185" s="268"/>
      <c r="AD185" s="26">
        <v>1</v>
      </c>
      <c r="AE185" s="26">
        <v>7680</v>
      </c>
      <c r="AF185" s="26">
        <f t="shared" si="13"/>
        <v>7680</v>
      </c>
      <c r="AG185" s="27">
        <v>40513</v>
      </c>
      <c r="AH185" s="28">
        <v>40575</v>
      </c>
      <c r="AI185" s="29" t="str">
        <f t="shared" si="10"/>
        <v>～</v>
      </c>
      <c r="AJ185" s="178">
        <f t="shared" si="11"/>
        <v>42035</v>
      </c>
      <c r="AK185" s="30" t="s">
        <v>503</v>
      </c>
      <c r="AL185" s="31" t="s">
        <v>517</v>
      </c>
      <c r="AM185" s="63">
        <v>40513</v>
      </c>
      <c r="AN185" s="408">
        <f>IF($AA185-data!$G$1=0,"　",IF(AK185=0,"　",VLOOKUP($AK185,data!$A$1:$H$264,8,FALSE)))</f>
        <v>0</v>
      </c>
      <c r="AO185" s="35">
        <v>40795</v>
      </c>
      <c r="AP185" s="170" t="s">
        <v>486</v>
      </c>
      <c r="AQ185" s="264" t="str">
        <f t="shared" si="14"/>
        <v/>
      </c>
    </row>
    <row r="186" spans="1:43" ht="24.75" customHeight="1" x14ac:dyDescent="0.15">
      <c r="A186" s="297">
        <v>183</v>
      </c>
      <c r="B186" s="23" t="s">
        <v>502</v>
      </c>
      <c r="C186" s="24" t="s">
        <v>14349</v>
      </c>
      <c r="D186" s="23" t="s">
        <v>266</v>
      </c>
      <c r="E186" s="23" t="s">
        <v>477</v>
      </c>
      <c r="F186" s="24" t="s">
        <v>8178</v>
      </c>
      <c r="G186" s="25" t="s">
        <v>478</v>
      </c>
      <c r="H186" s="23" t="s">
        <v>479</v>
      </c>
      <c r="I186" s="23" t="s">
        <v>11109</v>
      </c>
      <c r="J186" s="25" t="s">
        <v>480</v>
      </c>
      <c r="K186" s="25" t="s">
        <v>481</v>
      </c>
      <c r="L186" s="25"/>
      <c r="M186" s="23" t="s">
        <v>482</v>
      </c>
      <c r="N186" s="33" t="s">
        <v>483</v>
      </c>
      <c r="O186" s="25" t="s">
        <v>478</v>
      </c>
      <c r="P186" s="23" t="s">
        <v>479</v>
      </c>
      <c r="Q186" s="25" t="s">
        <v>480</v>
      </c>
      <c r="R186" s="25" t="s">
        <v>481</v>
      </c>
      <c r="S186" s="23" t="s">
        <v>482</v>
      </c>
      <c r="T186" s="23" t="s">
        <v>483</v>
      </c>
      <c r="U186" s="25" t="s">
        <v>478</v>
      </c>
      <c r="V186" s="23" t="s">
        <v>479</v>
      </c>
      <c r="W186" s="25" t="s">
        <v>480</v>
      </c>
      <c r="X186" s="25" t="s">
        <v>481</v>
      </c>
      <c r="Y186" s="23" t="s">
        <v>482</v>
      </c>
      <c r="Z186" s="23" t="s">
        <v>483</v>
      </c>
      <c r="AA186" s="33">
        <v>4</v>
      </c>
      <c r="AB186" s="295" t="str">
        <f t="shared" si="12"/>
        <v>年間</v>
      </c>
      <c r="AC186" s="268"/>
      <c r="AD186" s="26">
        <v>1</v>
      </c>
      <c r="AE186" s="26">
        <v>7680</v>
      </c>
      <c r="AF186" s="26">
        <f t="shared" si="13"/>
        <v>7680</v>
      </c>
      <c r="AG186" s="27">
        <v>40513</v>
      </c>
      <c r="AH186" s="28">
        <v>40575</v>
      </c>
      <c r="AI186" s="29" t="str">
        <f t="shared" si="10"/>
        <v>～</v>
      </c>
      <c r="AJ186" s="178">
        <f t="shared" si="11"/>
        <v>42035</v>
      </c>
      <c r="AK186" s="30" t="s">
        <v>503</v>
      </c>
      <c r="AL186" s="31" t="s">
        <v>518</v>
      </c>
      <c r="AM186" s="63">
        <v>40513</v>
      </c>
      <c r="AN186" s="408">
        <f>IF($AA186-data!$G$1=0,"　",IF(AK186=0,"　",VLOOKUP($AK186,data!$A$1:$H$264,8,FALSE)))</f>
        <v>0</v>
      </c>
      <c r="AO186" s="35">
        <v>40795</v>
      </c>
      <c r="AP186" s="170" t="s">
        <v>486</v>
      </c>
      <c r="AQ186" s="264" t="str">
        <f t="shared" si="14"/>
        <v/>
      </c>
    </row>
    <row r="187" spans="1:43" ht="24.75" customHeight="1" x14ac:dyDescent="0.15">
      <c r="A187" s="297">
        <v>184</v>
      </c>
      <c r="B187" s="23" t="s">
        <v>502</v>
      </c>
      <c r="C187" s="24" t="s">
        <v>14349</v>
      </c>
      <c r="D187" s="23" t="s">
        <v>266</v>
      </c>
      <c r="E187" s="23" t="s">
        <v>477</v>
      </c>
      <c r="F187" s="24" t="s">
        <v>8178</v>
      </c>
      <c r="G187" s="25" t="s">
        <v>478</v>
      </c>
      <c r="H187" s="23" t="s">
        <v>479</v>
      </c>
      <c r="I187" s="23" t="s">
        <v>11109</v>
      </c>
      <c r="J187" s="25" t="s">
        <v>480</v>
      </c>
      <c r="K187" s="25" t="s">
        <v>481</v>
      </c>
      <c r="L187" s="25"/>
      <c r="M187" s="23" t="s">
        <v>482</v>
      </c>
      <c r="N187" s="33" t="s">
        <v>483</v>
      </c>
      <c r="O187" s="25" t="s">
        <v>478</v>
      </c>
      <c r="P187" s="23" t="s">
        <v>479</v>
      </c>
      <c r="Q187" s="25" t="s">
        <v>480</v>
      </c>
      <c r="R187" s="25" t="s">
        <v>481</v>
      </c>
      <c r="S187" s="23" t="s">
        <v>482</v>
      </c>
      <c r="T187" s="23" t="s">
        <v>483</v>
      </c>
      <c r="U187" s="25" t="s">
        <v>478</v>
      </c>
      <c r="V187" s="23" t="s">
        <v>479</v>
      </c>
      <c r="W187" s="25" t="s">
        <v>480</v>
      </c>
      <c r="X187" s="25" t="s">
        <v>481</v>
      </c>
      <c r="Y187" s="23" t="s">
        <v>482</v>
      </c>
      <c r="Z187" s="23" t="s">
        <v>483</v>
      </c>
      <c r="AA187" s="33">
        <v>4</v>
      </c>
      <c r="AB187" s="295" t="str">
        <f t="shared" si="12"/>
        <v>年間</v>
      </c>
      <c r="AC187" s="268"/>
      <c r="AD187" s="26">
        <v>1</v>
      </c>
      <c r="AE187" s="26">
        <v>7680</v>
      </c>
      <c r="AF187" s="26">
        <f t="shared" si="13"/>
        <v>7680</v>
      </c>
      <c r="AG187" s="27">
        <v>40513</v>
      </c>
      <c r="AH187" s="28">
        <v>40575</v>
      </c>
      <c r="AI187" s="29" t="str">
        <f t="shared" si="10"/>
        <v>～</v>
      </c>
      <c r="AJ187" s="178">
        <f t="shared" si="11"/>
        <v>42035</v>
      </c>
      <c r="AK187" s="30" t="s">
        <v>503</v>
      </c>
      <c r="AL187" s="31" t="s">
        <v>519</v>
      </c>
      <c r="AM187" s="63">
        <v>40513</v>
      </c>
      <c r="AN187" s="408">
        <f>IF($AA187-data!$G$1=0,"　",IF(AK187=0,"　",VLOOKUP($AK187,data!$A$1:$H$264,8,FALSE)))</f>
        <v>0</v>
      </c>
      <c r="AO187" s="35">
        <v>40795</v>
      </c>
      <c r="AP187" s="170" t="s">
        <v>486</v>
      </c>
      <c r="AQ187" s="264" t="str">
        <f t="shared" si="14"/>
        <v/>
      </c>
    </row>
    <row r="188" spans="1:43" ht="24.75" customHeight="1" x14ac:dyDescent="0.15">
      <c r="A188" s="297">
        <v>185</v>
      </c>
      <c r="B188" s="23" t="s">
        <v>502</v>
      </c>
      <c r="C188" s="24" t="s">
        <v>14349</v>
      </c>
      <c r="D188" s="23" t="s">
        <v>266</v>
      </c>
      <c r="E188" s="23" t="s">
        <v>477</v>
      </c>
      <c r="F188" s="24" t="s">
        <v>8178</v>
      </c>
      <c r="G188" s="25" t="s">
        <v>478</v>
      </c>
      <c r="H188" s="23" t="s">
        <v>479</v>
      </c>
      <c r="I188" s="23" t="s">
        <v>11109</v>
      </c>
      <c r="J188" s="25" t="s">
        <v>480</v>
      </c>
      <c r="K188" s="25" t="s">
        <v>481</v>
      </c>
      <c r="L188" s="25"/>
      <c r="M188" s="23" t="s">
        <v>482</v>
      </c>
      <c r="N188" s="33" t="s">
        <v>483</v>
      </c>
      <c r="O188" s="25" t="s">
        <v>478</v>
      </c>
      <c r="P188" s="23" t="s">
        <v>479</v>
      </c>
      <c r="Q188" s="25" t="s">
        <v>480</v>
      </c>
      <c r="R188" s="25" t="s">
        <v>481</v>
      </c>
      <c r="S188" s="23" t="s">
        <v>482</v>
      </c>
      <c r="T188" s="23" t="s">
        <v>483</v>
      </c>
      <c r="U188" s="25" t="s">
        <v>478</v>
      </c>
      <c r="V188" s="23" t="s">
        <v>479</v>
      </c>
      <c r="W188" s="25" t="s">
        <v>480</v>
      </c>
      <c r="X188" s="25" t="s">
        <v>481</v>
      </c>
      <c r="Y188" s="23" t="s">
        <v>482</v>
      </c>
      <c r="Z188" s="23" t="s">
        <v>483</v>
      </c>
      <c r="AA188" s="33">
        <v>4</v>
      </c>
      <c r="AB188" s="295" t="str">
        <f t="shared" si="12"/>
        <v>年間</v>
      </c>
      <c r="AC188" s="268"/>
      <c r="AD188" s="26">
        <v>1</v>
      </c>
      <c r="AE188" s="26">
        <v>7680</v>
      </c>
      <c r="AF188" s="26">
        <f t="shared" si="13"/>
        <v>7680</v>
      </c>
      <c r="AG188" s="27">
        <v>40513</v>
      </c>
      <c r="AH188" s="28">
        <v>40575</v>
      </c>
      <c r="AI188" s="29" t="str">
        <f t="shared" si="10"/>
        <v>～</v>
      </c>
      <c r="AJ188" s="178">
        <f t="shared" si="11"/>
        <v>42035</v>
      </c>
      <c r="AK188" s="30" t="s">
        <v>503</v>
      </c>
      <c r="AL188" s="31" t="s">
        <v>520</v>
      </c>
      <c r="AM188" s="63">
        <v>40513</v>
      </c>
      <c r="AN188" s="408">
        <f>IF($AA188-data!$G$1=0,"　",IF(AK188=0,"　",VLOOKUP($AK188,data!$A$1:$H$264,8,FALSE)))</f>
        <v>0</v>
      </c>
      <c r="AO188" s="35">
        <v>40795</v>
      </c>
      <c r="AP188" s="170" t="s">
        <v>486</v>
      </c>
      <c r="AQ188" s="264" t="str">
        <f t="shared" si="14"/>
        <v/>
      </c>
    </row>
    <row r="189" spans="1:43" ht="24.75" customHeight="1" x14ac:dyDescent="0.15">
      <c r="A189" s="297">
        <v>186</v>
      </c>
      <c r="B189" s="23" t="s">
        <v>502</v>
      </c>
      <c r="C189" s="24" t="s">
        <v>14349</v>
      </c>
      <c r="D189" s="23" t="s">
        <v>266</v>
      </c>
      <c r="E189" s="23" t="s">
        <v>477</v>
      </c>
      <c r="F189" s="24" t="s">
        <v>8178</v>
      </c>
      <c r="G189" s="25" t="s">
        <v>478</v>
      </c>
      <c r="H189" s="23" t="s">
        <v>479</v>
      </c>
      <c r="I189" s="23" t="s">
        <v>11109</v>
      </c>
      <c r="J189" s="25" t="s">
        <v>480</v>
      </c>
      <c r="K189" s="25" t="s">
        <v>481</v>
      </c>
      <c r="L189" s="25"/>
      <c r="M189" s="23" t="s">
        <v>482</v>
      </c>
      <c r="N189" s="33" t="s">
        <v>483</v>
      </c>
      <c r="O189" s="25" t="s">
        <v>478</v>
      </c>
      <c r="P189" s="23" t="s">
        <v>479</v>
      </c>
      <c r="Q189" s="25" t="s">
        <v>480</v>
      </c>
      <c r="R189" s="25" t="s">
        <v>481</v>
      </c>
      <c r="S189" s="23" t="s">
        <v>482</v>
      </c>
      <c r="T189" s="23" t="s">
        <v>483</v>
      </c>
      <c r="U189" s="25" t="s">
        <v>478</v>
      </c>
      <c r="V189" s="23" t="s">
        <v>479</v>
      </c>
      <c r="W189" s="25" t="s">
        <v>480</v>
      </c>
      <c r="X189" s="25" t="s">
        <v>481</v>
      </c>
      <c r="Y189" s="23" t="s">
        <v>482</v>
      </c>
      <c r="Z189" s="23" t="s">
        <v>483</v>
      </c>
      <c r="AA189" s="33">
        <v>4</v>
      </c>
      <c r="AB189" s="295" t="str">
        <f t="shared" si="12"/>
        <v>年間</v>
      </c>
      <c r="AC189" s="268"/>
      <c r="AD189" s="26">
        <v>1</v>
      </c>
      <c r="AE189" s="26">
        <v>7680</v>
      </c>
      <c r="AF189" s="26">
        <f t="shared" si="13"/>
        <v>7680</v>
      </c>
      <c r="AG189" s="27">
        <v>40513</v>
      </c>
      <c r="AH189" s="28">
        <v>40575</v>
      </c>
      <c r="AI189" s="29" t="str">
        <f t="shared" si="10"/>
        <v>～</v>
      </c>
      <c r="AJ189" s="178">
        <f t="shared" si="11"/>
        <v>42035</v>
      </c>
      <c r="AK189" s="30" t="s">
        <v>503</v>
      </c>
      <c r="AL189" s="31" t="s">
        <v>521</v>
      </c>
      <c r="AM189" s="63">
        <v>40513</v>
      </c>
      <c r="AN189" s="408">
        <f>IF($AA189-data!$G$1=0,"　",IF(AK189=0,"　",VLOOKUP($AK189,data!$A$1:$H$264,8,FALSE)))</f>
        <v>0</v>
      </c>
      <c r="AO189" s="35">
        <v>40795</v>
      </c>
      <c r="AP189" s="170" t="s">
        <v>486</v>
      </c>
      <c r="AQ189" s="264" t="str">
        <f t="shared" si="14"/>
        <v/>
      </c>
    </row>
    <row r="190" spans="1:43" ht="24.75" customHeight="1" x14ac:dyDescent="0.15">
      <c r="A190" s="297">
        <v>187</v>
      </c>
      <c r="B190" s="44" t="s">
        <v>522</v>
      </c>
      <c r="C190" s="24" t="s">
        <v>14350</v>
      </c>
      <c r="D190" s="23" t="s">
        <v>523</v>
      </c>
      <c r="E190" s="23" t="s">
        <v>30</v>
      </c>
      <c r="F190" s="24" t="s">
        <v>13631</v>
      </c>
      <c r="G190" s="43" t="s">
        <v>532</v>
      </c>
      <c r="H190" s="44" t="s">
        <v>533</v>
      </c>
      <c r="I190" s="44" t="s">
        <v>11157</v>
      </c>
      <c r="J190" s="43" t="s">
        <v>534</v>
      </c>
      <c r="K190" s="43" t="s">
        <v>535</v>
      </c>
      <c r="L190" s="43"/>
      <c r="M190" s="44" t="s">
        <v>526</v>
      </c>
      <c r="N190" s="45" t="s">
        <v>527</v>
      </c>
      <c r="O190" s="25" t="s">
        <v>524</v>
      </c>
      <c r="P190" s="23" t="s">
        <v>479</v>
      </c>
      <c r="Q190" s="25" t="s">
        <v>480</v>
      </c>
      <c r="R190" s="58" t="s">
        <v>525</v>
      </c>
      <c r="S190" s="23" t="s">
        <v>526</v>
      </c>
      <c r="T190" s="23" t="s">
        <v>527</v>
      </c>
      <c r="U190" s="25" t="s">
        <v>524</v>
      </c>
      <c r="V190" s="23" t="s">
        <v>528</v>
      </c>
      <c r="W190" s="25" t="s">
        <v>529</v>
      </c>
      <c r="X190" s="58" t="s">
        <v>525</v>
      </c>
      <c r="Y190" s="23" t="s">
        <v>526</v>
      </c>
      <c r="Z190" s="23" t="s">
        <v>527</v>
      </c>
      <c r="AA190" s="33">
        <v>5</v>
      </c>
      <c r="AB190" s="295" t="str">
        <f t="shared" si="12"/>
        <v>年間</v>
      </c>
      <c r="AC190" s="268"/>
      <c r="AD190" s="26">
        <v>1</v>
      </c>
      <c r="AE190" s="26">
        <v>12000</v>
      </c>
      <c r="AF190" s="26">
        <f t="shared" si="13"/>
        <v>12000</v>
      </c>
      <c r="AG190" s="27">
        <v>40634</v>
      </c>
      <c r="AH190" s="28">
        <v>40634</v>
      </c>
      <c r="AI190" s="29" t="str">
        <f t="shared" si="10"/>
        <v>～</v>
      </c>
      <c r="AJ190" s="178">
        <f t="shared" si="11"/>
        <v>42460</v>
      </c>
      <c r="AK190" s="31" t="s">
        <v>503</v>
      </c>
      <c r="AL190" s="65" t="s">
        <v>530</v>
      </c>
      <c r="AM190" s="66">
        <v>40575</v>
      </c>
      <c r="AN190" s="408">
        <f>IF($AA190-data!$G$1=0,"　",IF(AK190=0,"　",VLOOKUP($AK190,data!$A$1:$H$264,8,FALSE)))</f>
        <v>0</v>
      </c>
      <c r="AO190" s="32">
        <v>40672</v>
      </c>
      <c r="AP190" s="170" t="s">
        <v>531</v>
      </c>
      <c r="AQ190" s="264" t="str">
        <f t="shared" si="14"/>
        <v/>
      </c>
    </row>
    <row r="191" spans="1:43" ht="24.75" customHeight="1" x14ac:dyDescent="0.15">
      <c r="A191" s="297">
        <v>188</v>
      </c>
      <c r="B191" s="44" t="s">
        <v>536</v>
      </c>
      <c r="C191" s="24" t="s">
        <v>14350</v>
      </c>
      <c r="D191" s="23" t="s">
        <v>523</v>
      </c>
      <c r="E191" s="23" t="s">
        <v>30</v>
      </c>
      <c r="F191" s="24" t="s">
        <v>13631</v>
      </c>
      <c r="G191" s="43" t="s">
        <v>532</v>
      </c>
      <c r="H191" s="44" t="s">
        <v>533</v>
      </c>
      <c r="I191" s="44" t="s">
        <v>11157</v>
      </c>
      <c r="J191" s="43" t="s">
        <v>534</v>
      </c>
      <c r="K191" s="43" t="s">
        <v>535</v>
      </c>
      <c r="L191" s="43"/>
      <c r="M191" s="44" t="s">
        <v>526</v>
      </c>
      <c r="N191" s="45" t="s">
        <v>527</v>
      </c>
      <c r="O191" s="25" t="s">
        <v>524</v>
      </c>
      <c r="P191" s="23" t="s">
        <v>479</v>
      </c>
      <c r="Q191" s="25" t="s">
        <v>480</v>
      </c>
      <c r="R191" s="58" t="s">
        <v>525</v>
      </c>
      <c r="S191" s="23" t="s">
        <v>526</v>
      </c>
      <c r="T191" s="23" t="s">
        <v>527</v>
      </c>
      <c r="U191" s="25" t="s">
        <v>524</v>
      </c>
      <c r="V191" s="23" t="s">
        <v>528</v>
      </c>
      <c r="W191" s="25" t="s">
        <v>529</v>
      </c>
      <c r="X191" s="58" t="s">
        <v>525</v>
      </c>
      <c r="Y191" s="23" t="s">
        <v>526</v>
      </c>
      <c r="Z191" s="23" t="s">
        <v>527</v>
      </c>
      <c r="AA191" s="33">
        <v>5</v>
      </c>
      <c r="AB191" s="295" t="str">
        <f t="shared" si="12"/>
        <v>年間</v>
      </c>
      <c r="AC191" s="268"/>
      <c r="AD191" s="26">
        <v>1</v>
      </c>
      <c r="AE191" s="26">
        <v>12000</v>
      </c>
      <c r="AF191" s="26">
        <f t="shared" si="13"/>
        <v>12000</v>
      </c>
      <c r="AG191" s="27">
        <v>40634</v>
      </c>
      <c r="AH191" s="28">
        <v>40634</v>
      </c>
      <c r="AI191" s="29" t="str">
        <f t="shared" si="10"/>
        <v>～</v>
      </c>
      <c r="AJ191" s="178">
        <f t="shared" si="11"/>
        <v>42460</v>
      </c>
      <c r="AK191" s="31" t="s">
        <v>503</v>
      </c>
      <c r="AL191" s="65" t="s">
        <v>537</v>
      </c>
      <c r="AM191" s="66">
        <v>40575</v>
      </c>
      <c r="AN191" s="408">
        <f>IF($AA191-data!$G$1=0,"　",IF(AK191=0,"　",VLOOKUP($AK191,data!$A$1:$H$264,8,FALSE)))</f>
        <v>0</v>
      </c>
      <c r="AO191" s="32">
        <v>40672</v>
      </c>
      <c r="AP191" s="170" t="s">
        <v>531</v>
      </c>
      <c r="AQ191" s="264" t="str">
        <f t="shared" si="14"/>
        <v/>
      </c>
    </row>
    <row r="192" spans="1:43" ht="24.75" customHeight="1" x14ac:dyDescent="0.15">
      <c r="A192" s="297">
        <v>189</v>
      </c>
      <c r="B192" s="44" t="s">
        <v>538</v>
      </c>
      <c r="C192" s="24" t="s">
        <v>14350</v>
      </c>
      <c r="D192" s="23" t="s">
        <v>523</v>
      </c>
      <c r="E192" s="23" t="s">
        <v>30</v>
      </c>
      <c r="F192" s="24" t="s">
        <v>13631</v>
      </c>
      <c r="G192" s="43" t="s">
        <v>532</v>
      </c>
      <c r="H192" s="44" t="s">
        <v>533</v>
      </c>
      <c r="I192" s="44" t="s">
        <v>11157</v>
      </c>
      <c r="J192" s="43" t="s">
        <v>534</v>
      </c>
      <c r="K192" s="43" t="s">
        <v>535</v>
      </c>
      <c r="L192" s="43"/>
      <c r="M192" s="44" t="s">
        <v>526</v>
      </c>
      <c r="N192" s="45" t="s">
        <v>527</v>
      </c>
      <c r="O192" s="25" t="s">
        <v>524</v>
      </c>
      <c r="P192" s="23" t="s">
        <v>479</v>
      </c>
      <c r="Q192" s="25" t="s">
        <v>480</v>
      </c>
      <c r="R192" s="58" t="s">
        <v>525</v>
      </c>
      <c r="S192" s="23" t="s">
        <v>526</v>
      </c>
      <c r="T192" s="23" t="s">
        <v>527</v>
      </c>
      <c r="U192" s="25" t="s">
        <v>524</v>
      </c>
      <c r="V192" s="23" t="s">
        <v>528</v>
      </c>
      <c r="W192" s="25" t="s">
        <v>529</v>
      </c>
      <c r="X192" s="58" t="s">
        <v>525</v>
      </c>
      <c r="Y192" s="23" t="s">
        <v>526</v>
      </c>
      <c r="Z192" s="23" t="s">
        <v>527</v>
      </c>
      <c r="AA192" s="33">
        <v>5</v>
      </c>
      <c r="AB192" s="295" t="str">
        <f t="shared" si="12"/>
        <v>年間</v>
      </c>
      <c r="AC192" s="268"/>
      <c r="AD192" s="26">
        <v>1</v>
      </c>
      <c r="AE192" s="26">
        <v>12000</v>
      </c>
      <c r="AF192" s="26">
        <f t="shared" si="13"/>
        <v>12000</v>
      </c>
      <c r="AG192" s="27">
        <v>40634</v>
      </c>
      <c r="AH192" s="28">
        <v>40634</v>
      </c>
      <c r="AI192" s="29" t="str">
        <f t="shared" si="10"/>
        <v>～</v>
      </c>
      <c r="AJ192" s="178">
        <f t="shared" si="11"/>
        <v>42460</v>
      </c>
      <c r="AK192" s="31" t="s">
        <v>503</v>
      </c>
      <c r="AL192" s="65" t="s">
        <v>539</v>
      </c>
      <c r="AM192" s="66">
        <v>40575</v>
      </c>
      <c r="AN192" s="408">
        <f>IF($AA192-data!$G$1=0,"　",IF(AK192=0,"　",VLOOKUP($AK192,data!$A$1:$H$264,8,FALSE)))</f>
        <v>0</v>
      </c>
      <c r="AO192" s="32">
        <v>40673</v>
      </c>
      <c r="AP192" s="170" t="s">
        <v>531</v>
      </c>
      <c r="AQ192" s="264" t="str">
        <f t="shared" si="14"/>
        <v/>
      </c>
    </row>
    <row r="193" spans="1:43" ht="24.75" customHeight="1" x14ac:dyDescent="0.15">
      <c r="A193" s="297">
        <v>190</v>
      </c>
      <c r="B193" s="44" t="s">
        <v>540</v>
      </c>
      <c r="C193" s="24" t="s">
        <v>14350</v>
      </c>
      <c r="D193" s="23" t="s">
        <v>523</v>
      </c>
      <c r="E193" s="23" t="s">
        <v>30</v>
      </c>
      <c r="F193" s="24" t="s">
        <v>13631</v>
      </c>
      <c r="G193" s="43" t="s">
        <v>532</v>
      </c>
      <c r="H193" s="44" t="s">
        <v>533</v>
      </c>
      <c r="I193" s="44" t="s">
        <v>11157</v>
      </c>
      <c r="J193" s="43" t="s">
        <v>534</v>
      </c>
      <c r="K193" s="43" t="s">
        <v>535</v>
      </c>
      <c r="L193" s="43"/>
      <c r="M193" s="44" t="s">
        <v>526</v>
      </c>
      <c r="N193" s="45" t="s">
        <v>527</v>
      </c>
      <c r="O193" s="25" t="s">
        <v>524</v>
      </c>
      <c r="P193" s="23" t="s">
        <v>479</v>
      </c>
      <c r="Q193" s="25" t="s">
        <v>480</v>
      </c>
      <c r="R193" s="58" t="s">
        <v>525</v>
      </c>
      <c r="S193" s="23" t="s">
        <v>526</v>
      </c>
      <c r="T193" s="23" t="s">
        <v>527</v>
      </c>
      <c r="U193" s="25" t="s">
        <v>524</v>
      </c>
      <c r="V193" s="23" t="s">
        <v>528</v>
      </c>
      <c r="W193" s="25" t="s">
        <v>529</v>
      </c>
      <c r="X193" s="58" t="s">
        <v>525</v>
      </c>
      <c r="Y193" s="23" t="s">
        <v>526</v>
      </c>
      <c r="Z193" s="23" t="s">
        <v>527</v>
      </c>
      <c r="AA193" s="33">
        <v>5</v>
      </c>
      <c r="AB193" s="295" t="str">
        <f t="shared" si="12"/>
        <v>年間</v>
      </c>
      <c r="AC193" s="268"/>
      <c r="AD193" s="26">
        <v>1</v>
      </c>
      <c r="AE193" s="26">
        <v>12000</v>
      </c>
      <c r="AF193" s="26">
        <f t="shared" si="13"/>
        <v>12000</v>
      </c>
      <c r="AG193" s="27">
        <v>40634</v>
      </c>
      <c r="AH193" s="28">
        <v>40634</v>
      </c>
      <c r="AI193" s="29" t="str">
        <f t="shared" si="10"/>
        <v>～</v>
      </c>
      <c r="AJ193" s="178">
        <f t="shared" si="11"/>
        <v>42460</v>
      </c>
      <c r="AK193" s="31" t="s">
        <v>503</v>
      </c>
      <c r="AL193" s="65" t="s">
        <v>541</v>
      </c>
      <c r="AM193" s="66">
        <v>40575</v>
      </c>
      <c r="AN193" s="408">
        <f>IF($AA193-data!$G$1=0,"　",IF(AK193=0,"　",VLOOKUP($AK193,data!$A$1:$H$264,8,FALSE)))</f>
        <v>0</v>
      </c>
      <c r="AO193" s="32">
        <v>40673</v>
      </c>
      <c r="AP193" s="170" t="s">
        <v>531</v>
      </c>
      <c r="AQ193" s="264" t="str">
        <f t="shared" si="14"/>
        <v/>
      </c>
    </row>
    <row r="194" spans="1:43" ht="24.75" customHeight="1" x14ac:dyDescent="0.15">
      <c r="A194" s="297">
        <v>191</v>
      </c>
      <c r="B194" s="44" t="s">
        <v>542</v>
      </c>
      <c r="C194" s="24" t="s">
        <v>14350</v>
      </c>
      <c r="D194" s="23" t="s">
        <v>523</v>
      </c>
      <c r="E194" s="23" t="s">
        <v>30</v>
      </c>
      <c r="F194" s="24" t="s">
        <v>13631</v>
      </c>
      <c r="G194" s="43" t="s">
        <v>532</v>
      </c>
      <c r="H194" s="44" t="s">
        <v>533</v>
      </c>
      <c r="I194" s="44" t="s">
        <v>11157</v>
      </c>
      <c r="J194" s="43" t="s">
        <v>534</v>
      </c>
      <c r="K194" s="43" t="s">
        <v>535</v>
      </c>
      <c r="L194" s="43"/>
      <c r="M194" s="44" t="s">
        <v>526</v>
      </c>
      <c r="N194" s="45" t="s">
        <v>527</v>
      </c>
      <c r="O194" s="25" t="s">
        <v>524</v>
      </c>
      <c r="P194" s="23" t="s">
        <v>528</v>
      </c>
      <c r="Q194" s="25" t="s">
        <v>529</v>
      </c>
      <c r="R194" s="58" t="s">
        <v>525</v>
      </c>
      <c r="S194" s="23" t="s">
        <v>526</v>
      </c>
      <c r="T194" s="23" t="s">
        <v>527</v>
      </c>
      <c r="U194" s="25" t="s">
        <v>524</v>
      </c>
      <c r="V194" s="23" t="s">
        <v>528</v>
      </c>
      <c r="W194" s="25" t="s">
        <v>529</v>
      </c>
      <c r="X194" s="58" t="s">
        <v>525</v>
      </c>
      <c r="Y194" s="23" t="s">
        <v>526</v>
      </c>
      <c r="Z194" s="23" t="s">
        <v>527</v>
      </c>
      <c r="AA194" s="33">
        <v>5</v>
      </c>
      <c r="AB194" s="295" t="str">
        <f t="shared" si="12"/>
        <v>年間</v>
      </c>
      <c r="AC194" s="268"/>
      <c r="AD194" s="26">
        <v>1</v>
      </c>
      <c r="AE194" s="26">
        <v>12000</v>
      </c>
      <c r="AF194" s="26">
        <f t="shared" si="13"/>
        <v>12000</v>
      </c>
      <c r="AG194" s="27">
        <v>40634</v>
      </c>
      <c r="AH194" s="28">
        <v>40634</v>
      </c>
      <c r="AI194" s="29" t="str">
        <f t="shared" si="10"/>
        <v>～</v>
      </c>
      <c r="AJ194" s="178">
        <f t="shared" si="11"/>
        <v>42460</v>
      </c>
      <c r="AK194" s="31" t="s">
        <v>503</v>
      </c>
      <c r="AL194" s="65" t="s">
        <v>543</v>
      </c>
      <c r="AM194" s="66">
        <v>40575</v>
      </c>
      <c r="AN194" s="408">
        <f>IF($AA194-data!$G$1=0,"　",IF(AK194=0,"　",VLOOKUP($AK194,data!$A$1:$H$264,8,FALSE)))</f>
        <v>0</v>
      </c>
      <c r="AO194" s="32">
        <v>40673</v>
      </c>
      <c r="AP194" s="170" t="s">
        <v>531</v>
      </c>
      <c r="AQ194" s="264" t="str">
        <f t="shared" si="14"/>
        <v/>
      </c>
    </row>
    <row r="195" spans="1:43" ht="24.75" customHeight="1" x14ac:dyDescent="0.15">
      <c r="A195" s="297">
        <v>192</v>
      </c>
      <c r="B195" s="44" t="s">
        <v>11358</v>
      </c>
      <c r="C195" s="24" t="s">
        <v>14350</v>
      </c>
      <c r="D195" s="23" t="s">
        <v>523</v>
      </c>
      <c r="E195" s="23" t="s">
        <v>30</v>
      </c>
      <c r="F195" s="24" t="s">
        <v>13631</v>
      </c>
      <c r="G195" s="43" t="s">
        <v>532</v>
      </c>
      <c r="H195" s="44" t="s">
        <v>533</v>
      </c>
      <c r="I195" s="44" t="s">
        <v>11157</v>
      </c>
      <c r="J195" s="43" t="s">
        <v>534</v>
      </c>
      <c r="K195" s="43" t="s">
        <v>535</v>
      </c>
      <c r="L195" s="43"/>
      <c r="M195" s="44" t="s">
        <v>526</v>
      </c>
      <c r="N195" s="45" t="s">
        <v>527</v>
      </c>
      <c r="O195" s="25" t="s">
        <v>524</v>
      </c>
      <c r="P195" s="23" t="s">
        <v>528</v>
      </c>
      <c r="Q195" s="25" t="s">
        <v>529</v>
      </c>
      <c r="R195" s="58" t="s">
        <v>525</v>
      </c>
      <c r="S195" s="23" t="s">
        <v>526</v>
      </c>
      <c r="T195" s="23" t="s">
        <v>527</v>
      </c>
      <c r="U195" s="25" t="s">
        <v>524</v>
      </c>
      <c r="V195" s="23" t="s">
        <v>528</v>
      </c>
      <c r="W195" s="25" t="s">
        <v>529</v>
      </c>
      <c r="X195" s="58" t="s">
        <v>525</v>
      </c>
      <c r="Y195" s="23" t="s">
        <v>526</v>
      </c>
      <c r="Z195" s="23" t="s">
        <v>527</v>
      </c>
      <c r="AA195" s="33">
        <v>5</v>
      </c>
      <c r="AB195" s="295" t="str">
        <f t="shared" si="12"/>
        <v>年間</v>
      </c>
      <c r="AC195" s="268"/>
      <c r="AD195" s="26">
        <v>1</v>
      </c>
      <c r="AE195" s="26">
        <v>12000</v>
      </c>
      <c r="AF195" s="26">
        <f t="shared" si="13"/>
        <v>12000</v>
      </c>
      <c r="AG195" s="27">
        <v>40634</v>
      </c>
      <c r="AH195" s="28">
        <v>40634</v>
      </c>
      <c r="AI195" s="29" t="str">
        <f t="shared" si="10"/>
        <v>～</v>
      </c>
      <c r="AJ195" s="178">
        <f t="shared" si="11"/>
        <v>42460</v>
      </c>
      <c r="AK195" s="31" t="s">
        <v>503</v>
      </c>
      <c r="AL195" s="67" t="s">
        <v>544</v>
      </c>
      <c r="AM195" s="66">
        <v>40575</v>
      </c>
      <c r="AN195" s="408">
        <f>IF($AA195-data!$G$1=0,"　",IF(AK195=0,"　",VLOOKUP($AK195,data!$A$1:$H$264,8,FALSE)))</f>
        <v>0</v>
      </c>
      <c r="AO195" s="32"/>
      <c r="AP195" s="170" t="s">
        <v>531</v>
      </c>
      <c r="AQ195" s="264" t="str">
        <f t="shared" si="14"/>
        <v/>
      </c>
    </row>
    <row r="196" spans="1:43" ht="24.75" customHeight="1" x14ac:dyDescent="0.15">
      <c r="A196" s="297">
        <v>193</v>
      </c>
      <c r="B196" s="44" t="s">
        <v>545</v>
      </c>
      <c r="C196" s="24" t="s">
        <v>14350</v>
      </c>
      <c r="D196" s="23" t="s">
        <v>523</v>
      </c>
      <c r="E196" s="23" t="s">
        <v>30</v>
      </c>
      <c r="F196" s="24" t="s">
        <v>13631</v>
      </c>
      <c r="G196" s="43" t="s">
        <v>532</v>
      </c>
      <c r="H196" s="44" t="s">
        <v>533</v>
      </c>
      <c r="I196" s="44" t="s">
        <v>11157</v>
      </c>
      <c r="J196" s="43" t="s">
        <v>534</v>
      </c>
      <c r="K196" s="43" t="s">
        <v>535</v>
      </c>
      <c r="L196" s="43"/>
      <c r="M196" s="44" t="s">
        <v>526</v>
      </c>
      <c r="N196" s="45" t="s">
        <v>527</v>
      </c>
      <c r="O196" s="25" t="s">
        <v>524</v>
      </c>
      <c r="P196" s="23" t="s">
        <v>528</v>
      </c>
      <c r="Q196" s="25" t="s">
        <v>529</v>
      </c>
      <c r="R196" s="58" t="s">
        <v>525</v>
      </c>
      <c r="S196" s="23" t="s">
        <v>526</v>
      </c>
      <c r="T196" s="23" t="s">
        <v>527</v>
      </c>
      <c r="U196" s="25" t="s">
        <v>524</v>
      </c>
      <c r="V196" s="23" t="s">
        <v>528</v>
      </c>
      <c r="W196" s="25" t="s">
        <v>529</v>
      </c>
      <c r="X196" s="58" t="s">
        <v>525</v>
      </c>
      <c r="Y196" s="23" t="s">
        <v>526</v>
      </c>
      <c r="Z196" s="23" t="s">
        <v>527</v>
      </c>
      <c r="AA196" s="33">
        <v>5</v>
      </c>
      <c r="AB196" s="295" t="str">
        <f t="shared" si="12"/>
        <v>年間</v>
      </c>
      <c r="AC196" s="268"/>
      <c r="AD196" s="26">
        <v>1</v>
      </c>
      <c r="AE196" s="26">
        <v>12000</v>
      </c>
      <c r="AF196" s="26">
        <f t="shared" si="13"/>
        <v>12000</v>
      </c>
      <c r="AG196" s="27">
        <v>40634</v>
      </c>
      <c r="AH196" s="28">
        <v>40634</v>
      </c>
      <c r="AI196" s="29" t="str">
        <f t="shared" ref="AI196:AI259" si="15">IF(ISBLANK($AH196),"","～")</f>
        <v>～</v>
      </c>
      <c r="AJ196" s="178">
        <f t="shared" ref="AJ196:AJ259" si="16">IF(ISBLANK($AH196),"",DATE(YEAR($AH196)+$AA196,MONTH($AH196),DAY($AH196)-1))</f>
        <v>42460</v>
      </c>
      <c r="AK196" s="31" t="s">
        <v>503</v>
      </c>
      <c r="AL196" s="67" t="s">
        <v>544</v>
      </c>
      <c r="AM196" s="66">
        <v>40575</v>
      </c>
      <c r="AN196" s="408">
        <f>IF($AA196-data!$G$1=0,"　",IF(AK196=0,"　",VLOOKUP($AK196,data!$A$1:$H$264,8,FALSE)))</f>
        <v>0</v>
      </c>
      <c r="AO196" s="32"/>
      <c r="AP196" s="170" t="s">
        <v>531</v>
      </c>
      <c r="AQ196" s="264" t="str">
        <f t="shared" si="14"/>
        <v/>
      </c>
    </row>
    <row r="197" spans="1:43" ht="24.75" customHeight="1" x14ac:dyDescent="0.15">
      <c r="A197" s="297">
        <v>194</v>
      </c>
      <c r="B197" s="44" t="s">
        <v>546</v>
      </c>
      <c r="C197" s="24" t="s">
        <v>14350</v>
      </c>
      <c r="D197" s="23" t="s">
        <v>523</v>
      </c>
      <c r="E197" s="23" t="s">
        <v>30</v>
      </c>
      <c r="F197" s="24" t="s">
        <v>13631</v>
      </c>
      <c r="G197" s="43" t="s">
        <v>532</v>
      </c>
      <c r="H197" s="44" t="s">
        <v>533</v>
      </c>
      <c r="I197" s="44" t="s">
        <v>11157</v>
      </c>
      <c r="J197" s="43" t="s">
        <v>534</v>
      </c>
      <c r="K197" s="43" t="s">
        <v>535</v>
      </c>
      <c r="L197" s="43"/>
      <c r="M197" s="44" t="s">
        <v>526</v>
      </c>
      <c r="N197" s="45" t="s">
        <v>527</v>
      </c>
      <c r="O197" s="25" t="s">
        <v>524</v>
      </c>
      <c r="P197" s="23" t="s">
        <v>528</v>
      </c>
      <c r="Q197" s="25" t="s">
        <v>529</v>
      </c>
      <c r="R197" s="58" t="s">
        <v>525</v>
      </c>
      <c r="S197" s="23" t="s">
        <v>526</v>
      </c>
      <c r="T197" s="23" t="s">
        <v>527</v>
      </c>
      <c r="U197" s="25" t="s">
        <v>524</v>
      </c>
      <c r="V197" s="23" t="s">
        <v>528</v>
      </c>
      <c r="W197" s="25" t="s">
        <v>529</v>
      </c>
      <c r="X197" s="58" t="s">
        <v>525</v>
      </c>
      <c r="Y197" s="23" t="s">
        <v>526</v>
      </c>
      <c r="Z197" s="23" t="s">
        <v>527</v>
      </c>
      <c r="AA197" s="33">
        <v>5</v>
      </c>
      <c r="AB197" s="295" t="str">
        <f t="shared" ref="AB197:AB260" si="17">IF(ISBLANK($AA197),"","年間")</f>
        <v>年間</v>
      </c>
      <c r="AC197" s="268"/>
      <c r="AD197" s="26">
        <v>1</v>
      </c>
      <c r="AE197" s="26">
        <v>12000</v>
      </c>
      <c r="AF197" s="26">
        <f t="shared" ref="AF197:AF260" si="18">IF(ISBLANK($AE197),"",$AE197*$AD197)</f>
        <v>12000</v>
      </c>
      <c r="AG197" s="27">
        <v>40634</v>
      </c>
      <c r="AH197" s="28">
        <v>40634</v>
      </c>
      <c r="AI197" s="29" t="str">
        <f t="shared" si="15"/>
        <v>～</v>
      </c>
      <c r="AJ197" s="178">
        <f t="shared" si="16"/>
        <v>42460</v>
      </c>
      <c r="AK197" s="31" t="s">
        <v>503</v>
      </c>
      <c r="AL197" s="65" t="s">
        <v>547</v>
      </c>
      <c r="AM197" s="66">
        <v>40575</v>
      </c>
      <c r="AN197" s="408">
        <f>IF($AA197-data!$G$1=0,"　",IF(AK197=0,"　",VLOOKUP($AK197,data!$A$1:$H$264,8,FALSE)))</f>
        <v>0</v>
      </c>
      <c r="AO197" s="32">
        <v>40673</v>
      </c>
      <c r="AP197" s="170" t="s">
        <v>531</v>
      </c>
      <c r="AQ197" s="264" t="str">
        <f t="shared" ref="AQ197:AQ260" si="19">IF(COUNTIF($AN197,"*消耗部品交換対象*"),IF(ISBLANK($AH197),"契約期間 未入力",EDATE($AH197,35)),"")</f>
        <v/>
      </c>
    </row>
    <row r="198" spans="1:43" ht="24.75" customHeight="1" x14ac:dyDescent="0.15">
      <c r="A198" s="297">
        <v>195</v>
      </c>
      <c r="B198" s="44" t="s">
        <v>548</v>
      </c>
      <c r="C198" s="24" t="s">
        <v>14350</v>
      </c>
      <c r="D198" s="23" t="s">
        <v>523</v>
      </c>
      <c r="E198" s="23" t="s">
        <v>30</v>
      </c>
      <c r="F198" s="24" t="s">
        <v>13631</v>
      </c>
      <c r="G198" s="43" t="s">
        <v>532</v>
      </c>
      <c r="H198" s="44" t="s">
        <v>533</v>
      </c>
      <c r="I198" s="44" t="s">
        <v>11157</v>
      </c>
      <c r="J198" s="43" t="s">
        <v>534</v>
      </c>
      <c r="K198" s="43" t="s">
        <v>535</v>
      </c>
      <c r="L198" s="43"/>
      <c r="M198" s="44" t="s">
        <v>526</v>
      </c>
      <c r="N198" s="45" t="s">
        <v>527</v>
      </c>
      <c r="O198" s="25" t="s">
        <v>524</v>
      </c>
      <c r="P198" s="23" t="s">
        <v>528</v>
      </c>
      <c r="Q198" s="25" t="s">
        <v>529</v>
      </c>
      <c r="R198" s="58" t="s">
        <v>525</v>
      </c>
      <c r="S198" s="23" t="s">
        <v>526</v>
      </c>
      <c r="T198" s="23" t="s">
        <v>527</v>
      </c>
      <c r="U198" s="25" t="s">
        <v>524</v>
      </c>
      <c r="V198" s="23" t="s">
        <v>528</v>
      </c>
      <c r="W198" s="25" t="s">
        <v>529</v>
      </c>
      <c r="X198" s="58" t="s">
        <v>525</v>
      </c>
      <c r="Y198" s="23" t="s">
        <v>526</v>
      </c>
      <c r="Z198" s="23" t="s">
        <v>527</v>
      </c>
      <c r="AA198" s="33">
        <v>5</v>
      </c>
      <c r="AB198" s="295" t="str">
        <f t="shared" si="17"/>
        <v>年間</v>
      </c>
      <c r="AC198" s="268"/>
      <c r="AD198" s="26">
        <v>1</v>
      </c>
      <c r="AE198" s="26">
        <v>12000</v>
      </c>
      <c r="AF198" s="26">
        <f t="shared" si="18"/>
        <v>12000</v>
      </c>
      <c r="AG198" s="27">
        <v>40634</v>
      </c>
      <c r="AH198" s="28">
        <v>40634</v>
      </c>
      <c r="AI198" s="29" t="str">
        <f t="shared" si="15"/>
        <v>～</v>
      </c>
      <c r="AJ198" s="178">
        <f t="shared" si="16"/>
        <v>42460</v>
      </c>
      <c r="AK198" s="31" t="s">
        <v>503</v>
      </c>
      <c r="AL198" s="65" t="s">
        <v>549</v>
      </c>
      <c r="AM198" s="66">
        <v>40575</v>
      </c>
      <c r="AN198" s="408">
        <f>IF($AA198-data!$G$1=0,"　",IF(AK198=0,"　",VLOOKUP($AK198,data!$A$1:$H$264,8,FALSE)))</f>
        <v>0</v>
      </c>
      <c r="AO198" s="32">
        <v>40673</v>
      </c>
      <c r="AP198" s="170" t="s">
        <v>531</v>
      </c>
      <c r="AQ198" s="264" t="str">
        <f t="shared" si="19"/>
        <v/>
      </c>
    </row>
    <row r="199" spans="1:43" ht="24.75" customHeight="1" x14ac:dyDescent="0.15">
      <c r="A199" s="297">
        <v>196</v>
      </c>
      <c r="B199" s="44" t="s">
        <v>550</v>
      </c>
      <c r="C199" s="24" t="s">
        <v>14350</v>
      </c>
      <c r="D199" s="23" t="s">
        <v>523</v>
      </c>
      <c r="E199" s="23" t="s">
        <v>30</v>
      </c>
      <c r="F199" s="24" t="s">
        <v>13631</v>
      </c>
      <c r="G199" s="43" t="s">
        <v>532</v>
      </c>
      <c r="H199" s="44" t="s">
        <v>533</v>
      </c>
      <c r="I199" s="44" t="s">
        <v>11157</v>
      </c>
      <c r="J199" s="43" t="s">
        <v>534</v>
      </c>
      <c r="K199" s="43" t="s">
        <v>535</v>
      </c>
      <c r="L199" s="43"/>
      <c r="M199" s="44" t="s">
        <v>526</v>
      </c>
      <c r="N199" s="45" t="s">
        <v>527</v>
      </c>
      <c r="O199" s="25" t="s">
        <v>524</v>
      </c>
      <c r="P199" s="23" t="s">
        <v>528</v>
      </c>
      <c r="Q199" s="25" t="s">
        <v>529</v>
      </c>
      <c r="R199" s="58" t="s">
        <v>525</v>
      </c>
      <c r="S199" s="23" t="s">
        <v>526</v>
      </c>
      <c r="T199" s="23" t="s">
        <v>527</v>
      </c>
      <c r="U199" s="25" t="s">
        <v>524</v>
      </c>
      <c r="V199" s="23" t="s">
        <v>528</v>
      </c>
      <c r="W199" s="25" t="s">
        <v>529</v>
      </c>
      <c r="X199" s="58" t="s">
        <v>525</v>
      </c>
      <c r="Y199" s="23" t="s">
        <v>526</v>
      </c>
      <c r="Z199" s="23" t="s">
        <v>527</v>
      </c>
      <c r="AA199" s="33">
        <v>5</v>
      </c>
      <c r="AB199" s="295" t="str">
        <f t="shared" si="17"/>
        <v>年間</v>
      </c>
      <c r="AC199" s="268"/>
      <c r="AD199" s="26">
        <v>1</v>
      </c>
      <c r="AE199" s="26">
        <v>12000</v>
      </c>
      <c r="AF199" s="26">
        <f t="shared" si="18"/>
        <v>12000</v>
      </c>
      <c r="AG199" s="27">
        <v>40634</v>
      </c>
      <c r="AH199" s="28">
        <v>40634</v>
      </c>
      <c r="AI199" s="29" t="str">
        <f t="shared" si="15"/>
        <v>～</v>
      </c>
      <c r="AJ199" s="178">
        <f t="shared" si="16"/>
        <v>42460</v>
      </c>
      <c r="AK199" s="31" t="s">
        <v>503</v>
      </c>
      <c r="AL199" s="65" t="s">
        <v>551</v>
      </c>
      <c r="AM199" s="66">
        <v>40575</v>
      </c>
      <c r="AN199" s="408">
        <f>IF($AA199-data!$G$1=0,"　",IF(AK199=0,"　",VLOOKUP($AK199,data!$A$1:$H$264,8,FALSE)))</f>
        <v>0</v>
      </c>
      <c r="AO199" s="32">
        <v>40673</v>
      </c>
      <c r="AP199" s="170" t="s">
        <v>531</v>
      </c>
      <c r="AQ199" s="264" t="str">
        <f t="shared" si="19"/>
        <v/>
      </c>
    </row>
    <row r="200" spans="1:43" ht="24.75" customHeight="1" x14ac:dyDescent="0.15">
      <c r="A200" s="297">
        <v>197</v>
      </c>
      <c r="B200" s="44" t="s">
        <v>552</v>
      </c>
      <c r="C200" s="24" t="s">
        <v>14350</v>
      </c>
      <c r="D200" s="23" t="s">
        <v>523</v>
      </c>
      <c r="E200" s="23" t="s">
        <v>30</v>
      </c>
      <c r="F200" s="24" t="s">
        <v>13631</v>
      </c>
      <c r="G200" s="43" t="s">
        <v>532</v>
      </c>
      <c r="H200" s="44" t="s">
        <v>533</v>
      </c>
      <c r="I200" s="44" t="s">
        <v>11157</v>
      </c>
      <c r="J200" s="43" t="s">
        <v>534</v>
      </c>
      <c r="K200" s="43" t="s">
        <v>535</v>
      </c>
      <c r="L200" s="43"/>
      <c r="M200" s="44" t="s">
        <v>526</v>
      </c>
      <c r="N200" s="45" t="s">
        <v>527</v>
      </c>
      <c r="O200" s="25" t="s">
        <v>524</v>
      </c>
      <c r="P200" s="23" t="s">
        <v>528</v>
      </c>
      <c r="Q200" s="25" t="s">
        <v>529</v>
      </c>
      <c r="R200" s="58" t="s">
        <v>525</v>
      </c>
      <c r="S200" s="23" t="s">
        <v>526</v>
      </c>
      <c r="T200" s="23" t="s">
        <v>527</v>
      </c>
      <c r="U200" s="25" t="s">
        <v>524</v>
      </c>
      <c r="V200" s="23" t="s">
        <v>528</v>
      </c>
      <c r="W200" s="25" t="s">
        <v>529</v>
      </c>
      <c r="X200" s="58" t="s">
        <v>525</v>
      </c>
      <c r="Y200" s="23" t="s">
        <v>526</v>
      </c>
      <c r="Z200" s="23" t="s">
        <v>527</v>
      </c>
      <c r="AA200" s="33">
        <v>5</v>
      </c>
      <c r="AB200" s="295" t="str">
        <f t="shared" si="17"/>
        <v>年間</v>
      </c>
      <c r="AC200" s="268"/>
      <c r="AD200" s="26">
        <v>1</v>
      </c>
      <c r="AE200" s="26">
        <v>12000</v>
      </c>
      <c r="AF200" s="26">
        <f t="shared" si="18"/>
        <v>12000</v>
      </c>
      <c r="AG200" s="27">
        <v>40634</v>
      </c>
      <c r="AH200" s="28">
        <v>40634</v>
      </c>
      <c r="AI200" s="29" t="str">
        <f t="shared" si="15"/>
        <v>～</v>
      </c>
      <c r="AJ200" s="178">
        <f t="shared" si="16"/>
        <v>42460</v>
      </c>
      <c r="AK200" s="31" t="s">
        <v>503</v>
      </c>
      <c r="AL200" s="65" t="s">
        <v>553</v>
      </c>
      <c r="AM200" s="66">
        <v>40575</v>
      </c>
      <c r="AN200" s="408">
        <f>IF($AA200-data!$G$1=0,"　",IF(AK200=0,"　",VLOOKUP($AK200,data!$A$1:$H$264,8,FALSE)))</f>
        <v>0</v>
      </c>
      <c r="AO200" s="32">
        <v>40673</v>
      </c>
      <c r="AP200" s="170" t="s">
        <v>531</v>
      </c>
      <c r="AQ200" s="264" t="str">
        <f t="shared" si="19"/>
        <v/>
      </c>
    </row>
    <row r="201" spans="1:43" ht="24.75" customHeight="1" x14ac:dyDescent="0.15">
      <c r="A201" s="297">
        <v>198</v>
      </c>
      <c r="B201" s="44" t="s">
        <v>554</v>
      </c>
      <c r="C201" s="24" t="s">
        <v>14350</v>
      </c>
      <c r="D201" s="23" t="s">
        <v>523</v>
      </c>
      <c r="E201" s="23" t="s">
        <v>30</v>
      </c>
      <c r="F201" s="24" t="s">
        <v>13631</v>
      </c>
      <c r="G201" s="43" t="s">
        <v>532</v>
      </c>
      <c r="H201" s="44" t="s">
        <v>533</v>
      </c>
      <c r="I201" s="44" t="s">
        <v>11157</v>
      </c>
      <c r="J201" s="43" t="s">
        <v>534</v>
      </c>
      <c r="K201" s="43" t="s">
        <v>535</v>
      </c>
      <c r="L201" s="43"/>
      <c r="M201" s="44" t="s">
        <v>526</v>
      </c>
      <c r="N201" s="45" t="s">
        <v>527</v>
      </c>
      <c r="O201" s="25" t="s">
        <v>524</v>
      </c>
      <c r="P201" s="23" t="s">
        <v>528</v>
      </c>
      <c r="Q201" s="25" t="s">
        <v>529</v>
      </c>
      <c r="R201" s="58" t="s">
        <v>525</v>
      </c>
      <c r="S201" s="23" t="s">
        <v>526</v>
      </c>
      <c r="T201" s="23" t="s">
        <v>527</v>
      </c>
      <c r="U201" s="25" t="s">
        <v>524</v>
      </c>
      <c r="V201" s="23" t="s">
        <v>528</v>
      </c>
      <c r="W201" s="25" t="s">
        <v>529</v>
      </c>
      <c r="X201" s="58" t="s">
        <v>525</v>
      </c>
      <c r="Y201" s="23" t="s">
        <v>526</v>
      </c>
      <c r="Z201" s="23" t="s">
        <v>527</v>
      </c>
      <c r="AA201" s="33">
        <v>5</v>
      </c>
      <c r="AB201" s="295" t="str">
        <f t="shared" si="17"/>
        <v>年間</v>
      </c>
      <c r="AC201" s="268"/>
      <c r="AD201" s="26">
        <v>1</v>
      </c>
      <c r="AE201" s="26">
        <v>12000</v>
      </c>
      <c r="AF201" s="26">
        <f t="shared" si="18"/>
        <v>12000</v>
      </c>
      <c r="AG201" s="27">
        <v>40634</v>
      </c>
      <c r="AH201" s="28">
        <v>40634</v>
      </c>
      <c r="AI201" s="29" t="str">
        <f t="shared" si="15"/>
        <v>～</v>
      </c>
      <c r="AJ201" s="178">
        <f t="shared" si="16"/>
        <v>42460</v>
      </c>
      <c r="AK201" s="31" t="s">
        <v>503</v>
      </c>
      <c r="AL201" s="65" t="s">
        <v>555</v>
      </c>
      <c r="AM201" s="66">
        <v>40575</v>
      </c>
      <c r="AN201" s="408">
        <f>IF($AA201-data!$G$1=0,"　",IF(AK201=0,"　",VLOOKUP($AK201,data!$A$1:$H$264,8,FALSE)))</f>
        <v>0</v>
      </c>
      <c r="AO201" s="32">
        <v>40673</v>
      </c>
      <c r="AP201" s="170" t="s">
        <v>531</v>
      </c>
      <c r="AQ201" s="264" t="str">
        <f t="shared" si="19"/>
        <v/>
      </c>
    </row>
    <row r="202" spans="1:43" ht="24.75" customHeight="1" x14ac:dyDescent="0.15">
      <c r="A202" s="297">
        <v>199</v>
      </c>
      <c r="B202" s="44" t="s">
        <v>556</v>
      </c>
      <c r="C202" s="24" t="s">
        <v>14350</v>
      </c>
      <c r="D202" s="23" t="s">
        <v>523</v>
      </c>
      <c r="E202" s="23" t="s">
        <v>30</v>
      </c>
      <c r="F202" s="24" t="s">
        <v>13631</v>
      </c>
      <c r="G202" s="43" t="s">
        <v>532</v>
      </c>
      <c r="H202" s="44" t="s">
        <v>533</v>
      </c>
      <c r="I202" s="44" t="s">
        <v>11157</v>
      </c>
      <c r="J202" s="43" t="s">
        <v>534</v>
      </c>
      <c r="K202" s="43" t="s">
        <v>535</v>
      </c>
      <c r="L202" s="43"/>
      <c r="M202" s="44" t="s">
        <v>526</v>
      </c>
      <c r="N202" s="45" t="s">
        <v>527</v>
      </c>
      <c r="O202" s="25" t="s">
        <v>524</v>
      </c>
      <c r="P202" s="23" t="s">
        <v>528</v>
      </c>
      <c r="Q202" s="25" t="s">
        <v>529</v>
      </c>
      <c r="R202" s="58" t="s">
        <v>525</v>
      </c>
      <c r="S202" s="23" t="s">
        <v>526</v>
      </c>
      <c r="T202" s="23" t="s">
        <v>527</v>
      </c>
      <c r="U202" s="25" t="s">
        <v>524</v>
      </c>
      <c r="V202" s="23" t="s">
        <v>528</v>
      </c>
      <c r="W202" s="25" t="s">
        <v>529</v>
      </c>
      <c r="X202" s="58" t="s">
        <v>525</v>
      </c>
      <c r="Y202" s="23" t="s">
        <v>526</v>
      </c>
      <c r="Z202" s="23" t="s">
        <v>527</v>
      </c>
      <c r="AA202" s="33">
        <v>5</v>
      </c>
      <c r="AB202" s="295" t="str">
        <f t="shared" si="17"/>
        <v>年間</v>
      </c>
      <c r="AC202" s="268"/>
      <c r="AD202" s="26">
        <v>1</v>
      </c>
      <c r="AE202" s="26">
        <v>12000</v>
      </c>
      <c r="AF202" s="26">
        <f t="shared" si="18"/>
        <v>12000</v>
      </c>
      <c r="AG202" s="27">
        <v>40634</v>
      </c>
      <c r="AH202" s="28">
        <v>40634</v>
      </c>
      <c r="AI202" s="29" t="str">
        <f t="shared" si="15"/>
        <v>～</v>
      </c>
      <c r="AJ202" s="178">
        <f t="shared" si="16"/>
        <v>42460</v>
      </c>
      <c r="AK202" s="31" t="s">
        <v>503</v>
      </c>
      <c r="AL202" s="65" t="s">
        <v>557</v>
      </c>
      <c r="AM202" s="66">
        <v>40575</v>
      </c>
      <c r="AN202" s="408">
        <f>IF($AA202-data!$G$1=0,"　",IF(AK202=0,"　",VLOOKUP($AK202,data!$A$1:$H$264,8,FALSE)))</f>
        <v>0</v>
      </c>
      <c r="AO202" s="32">
        <v>40673</v>
      </c>
      <c r="AP202" s="170" t="s">
        <v>531</v>
      </c>
      <c r="AQ202" s="264" t="str">
        <f t="shared" si="19"/>
        <v/>
      </c>
    </row>
    <row r="203" spans="1:43" ht="24.75" customHeight="1" x14ac:dyDescent="0.15">
      <c r="A203" s="297">
        <v>200</v>
      </c>
      <c r="B203" s="44" t="s">
        <v>558</v>
      </c>
      <c r="C203" s="24" t="s">
        <v>14350</v>
      </c>
      <c r="D203" s="23" t="s">
        <v>523</v>
      </c>
      <c r="E203" s="23" t="s">
        <v>30</v>
      </c>
      <c r="F203" s="24" t="s">
        <v>13631</v>
      </c>
      <c r="G203" s="43" t="s">
        <v>532</v>
      </c>
      <c r="H203" s="44" t="s">
        <v>533</v>
      </c>
      <c r="I203" s="44" t="s">
        <v>11157</v>
      </c>
      <c r="J203" s="43" t="s">
        <v>534</v>
      </c>
      <c r="K203" s="43" t="s">
        <v>535</v>
      </c>
      <c r="L203" s="43"/>
      <c r="M203" s="44" t="s">
        <v>526</v>
      </c>
      <c r="N203" s="45" t="s">
        <v>527</v>
      </c>
      <c r="O203" s="25" t="s">
        <v>524</v>
      </c>
      <c r="P203" s="23" t="s">
        <v>528</v>
      </c>
      <c r="Q203" s="25" t="s">
        <v>529</v>
      </c>
      <c r="R203" s="58" t="s">
        <v>525</v>
      </c>
      <c r="S203" s="23" t="s">
        <v>526</v>
      </c>
      <c r="T203" s="23" t="s">
        <v>527</v>
      </c>
      <c r="U203" s="25" t="s">
        <v>524</v>
      </c>
      <c r="V203" s="23" t="s">
        <v>528</v>
      </c>
      <c r="W203" s="25" t="s">
        <v>529</v>
      </c>
      <c r="X203" s="58" t="s">
        <v>525</v>
      </c>
      <c r="Y203" s="23" t="s">
        <v>526</v>
      </c>
      <c r="Z203" s="23" t="s">
        <v>527</v>
      </c>
      <c r="AA203" s="33">
        <v>5</v>
      </c>
      <c r="AB203" s="295" t="str">
        <f t="shared" si="17"/>
        <v>年間</v>
      </c>
      <c r="AC203" s="268"/>
      <c r="AD203" s="26">
        <v>1</v>
      </c>
      <c r="AE203" s="26">
        <v>12000</v>
      </c>
      <c r="AF203" s="26">
        <f t="shared" si="18"/>
        <v>12000</v>
      </c>
      <c r="AG203" s="27">
        <v>40634</v>
      </c>
      <c r="AH203" s="28">
        <v>40634</v>
      </c>
      <c r="AI203" s="29" t="str">
        <f t="shared" si="15"/>
        <v>～</v>
      </c>
      <c r="AJ203" s="178">
        <f t="shared" si="16"/>
        <v>42460</v>
      </c>
      <c r="AK203" s="31" t="s">
        <v>503</v>
      </c>
      <c r="AL203" s="65" t="s">
        <v>559</v>
      </c>
      <c r="AM203" s="66">
        <v>40575</v>
      </c>
      <c r="AN203" s="408">
        <f>IF($AA203-data!$G$1=0,"　",IF(AK203=0,"　",VLOOKUP($AK203,data!$A$1:$H$264,8,FALSE)))</f>
        <v>0</v>
      </c>
      <c r="AO203" s="32">
        <v>40673</v>
      </c>
      <c r="AP203" s="170" t="s">
        <v>531</v>
      </c>
      <c r="AQ203" s="264" t="str">
        <f t="shared" si="19"/>
        <v/>
      </c>
    </row>
    <row r="204" spans="1:43" ht="24.75" customHeight="1" x14ac:dyDescent="0.15">
      <c r="A204" s="297">
        <v>201</v>
      </c>
      <c r="B204" s="44" t="s">
        <v>560</v>
      </c>
      <c r="C204" s="24" t="s">
        <v>14350</v>
      </c>
      <c r="D204" s="23" t="s">
        <v>523</v>
      </c>
      <c r="E204" s="23" t="s">
        <v>30</v>
      </c>
      <c r="F204" s="24" t="s">
        <v>13631</v>
      </c>
      <c r="G204" s="43" t="s">
        <v>532</v>
      </c>
      <c r="H204" s="44" t="s">
        <v>533</v>
      </c>
      <c r="I204" s="44" t="s">
        <v>11157</v>
      </c>
      <c r="J204" s="43" t="s">
        <v>534</v>
      </c>
      <c r="K204" s="43" t="s">
        <v>535</v>
      </c>
      <c r="L204" s="43"/>
      <c r="M204" s="44" t="s">
        <v>526</v>
      </c>
      <c r="N204" s="45" t="s">
        <v>527</v>
      </c>
      <c r="O204" s="25" t="s">
        <v>524</v>
      </c>
      <c r="P204" s="23" t="s">
        <v>528</v>
      </c>
      <c r="Q204" s="25" t="s">
        <v>529</v>
      </c>
      <c r="R204" s="58" t="s">
        <v>525</v>
      </c>
      <c r="S204" s="23" t="s">
        <v>526</v>
      </c>
      <c r="T204" s="23" t="s">
        <v>527</v>
      </c>
      <c r="U204" s="25" t="s">
        <v>524</v>
      </c>
      <c r="V204" s="23" t="s">
        <v>528</v>
      </c>
      <c r="W204" s="25" t="s">
        <v>529</v>
      </c>
      <c r="X204" s="58" t="s">
        <v>525</v>
      </c>
      <c r="Y204" s="23" t="s">
        <v>526</v>
      </c>
      <c r="Z204" s="23" t="s">
        <v>527</v>
      </c>
      <c r="AA204" s="33">
        <v>5</v>
      </c>
      <c r="AB204" s="295" t="str">
        <f t="shared" si="17"/>
        <v>年間</v>
      </c>
      <c r="AC204" s="268"/>
      <c r="AD204" s="26">
        <v>1</v>
      </c>
      <c r="AE204" s="26">
        <v>12000</v>
      </c>
      <c r="AF204" s="26">
        <f t="shared" si="18"/>
        <v>12000</v>
      </c>
      <c r="AG204" s="27">
        <v>40634</v>
      </c>
      <c r="AH204" s="28">
        <v>40634</v>
      </c>
      <c r="AI204" s="29" t="str">
        <f t="shared" si="15"/>
        <v>～</v>
      </c>
      <c r="AJ204" s="178">
        <f t="shared" si="16"/>
        <v>42460</v>
      </c>
      <c r="AK204" s="31" t="s">
        <v>503</v>
      </c>
      <c r="AL204" s="65" t="s">
        <v>561</v>
      </c>
      <c r="AM204" s="66">
        <v>40575</v>
      </c>
      <c r="AN204" s="408">
        <f>IF($AA204-data!$G$1=0,"　",IF(AK204=0,"　",VLOOKUP($AK204,data!$A$1:$H$264,8,FALSE)))</f>
        <v>0</v>
      </c>
      <c r="AO204" s="32">
        <v>40673</v>
      </c>
      <c r="AP204" s="170" t="s">
        <v>531</v>
      </c>
      <c r="AQ204" s="264" t="str">
        <f t="shared" si="19"/>
        <v/>
      </c>
    </row>
    <row r="205" spans="1:43" ht="24.75" customHeight="1" x14ac:dyDescent="0.15">
      <c r="A205" s="297">
        <v>202</v>
      </c>
      <c r="B205" s="44" t="s">
        <v>562</v>
      </c>
      <c r="C205" s="24" t="s">
        <v>14350</v>
      </c>
      <c r="D205" s="23" t="s">
        <v>523</v>
      </c>
      <c r="E205" s="23" t="s">
        <v>30</v>
      </c>
      <c r="F205" s="24" t="s">
        <v>13631</v>
      </c>
      <c r="G205" s="43" t="s">
        <v>532</v>
      </c>
      <c r="H205" s="44" t="s">
        <v>533</v>
      </c>
      <c r="I205" s="44" t="s">
        <v>11157</v>
      </c>
      <c r="J205" s="43" t="s">
        <v>534</v>
      </c>
      <c r="K205" s="43" t="s">
        <v>535</v>
      </c>
      <c r="L205" s="43"/>
      <c r="M205" s="44" t="s">
        <v>526</v>
      </c>
      <c r="N205" s="45" t="s">
        <v>527</v>
      </c>
      <c r="O205" s="25" t="s">
        <v>524</v>
      </c>
      <c r="P205" s="23" t="s">
        <v>528</v>
      </c>
      <c r="Q205" s="25" t="s">
        <v>529</v>
      </c>
      <c r="R205" s="58" t="s">
        <v>525</v>
      </c>
      <c r="S205" s="23" t="s">
        <v>526</v>
      </c>
      <c r="T205" s="23" t="s">
        <v>527</v>
      </c>
      <c r="U205" s="25" t="s">
        <v>524</v>
      </c>
      <c r="V205" s="23" t="s">
        <v>528</v>
      </c>
      <c r="W205" s="25" t="s">
        <v>529</v>
      </c>
      <c r="X205" s="58" t="s">
        <v>525</v>
      </c>
      <c r="Y205" s="23" t="s">
        <v>526</v>
      </c>
      <c r="Z205" s="23" t="s">
        <v>527</v>
      </c>
      <c r="AA205" s="33">
        <v>5</v>
      </c>
      <c r="AB205" s="295" t="str">
        <f t="shared" si="17"/>
        <v>年間</v>
      </c>
      <c r="AC205" s="268"/>
      <c r="AD205" s="26">
        <v>1</v>
      </c>
      <c r="AE205" s="26">
        <v>12000</v>
      </c>
      <c r="AF205" s="26">
        <f t="shared" si="18"/>
        <v>12000</v>
      </c>
      <c r="AG205" s="27">
        <v>40634</v>
      </c>
      <c r="AH205" s="28">
        <v>40634</v>
      </c>
      <c r="AI205" s="29" t="str">
        <f t="shared" si="15"/>
        <v>～</v>
      </c>
      <c r="AJ205" s="178">
        <f t="shared" si="16"/>
        <v>42460</v>
      </c>
      <c r="AK205" s="31" t="s">
        <v>503</v>
      </c>
      <c r="AL205" s="65" t="s">
        <v>563</v>
      </c>
      <c r="AM205" s="66">
        <v>40575</v>
      </c>
      <c r="AN205" s="408">
        <f>IF($AA205-data!$G$1=0,"　",IF(AK205=0,"　",VLOOKUP($AK205,data!$A$1:$H$264,8,FALSE)))</f>
        <v>0</v>
      </c>
      <c r="AO205" s="32">
        <v>40673</v>
      </c>
      <c r="AP205" s="170" t="s">
        <v>531</v>
      </c>
      <c r="AQ205" s="264" t="str">
        <f t="shared" si="19"/>
        <v/>
      </c>
    </row>
    <row r="206" spans="1:43" ht="24.75" customHeight="1" x14ac:dyDescent="0.15">
      <c r="A206" s="297">
        <v>203</v>
      </c>
      <c r="B206" s="44" t="s">
        <v>564</v>
      </c>
      <c r="C206" s="24" t="s">
        <v>14350</v>
      </c>
      <c r="D206" s="23" t="s">
        <v>523</v>
      </c>
      <c r="E206" s="23" t="s">
        <v>30</v>
      </c>
      <c r="F206" s="24" t="s">
        <v>13631</v>
      </c>
      <c r="G206" s="43" t="s">
        <v>532</v>
      </c>
      <c r="H206" s="44" t="s">
        <v>533</v>
      </c>
      <c r="I206" s="44" t="s">
        <v>11157</v>
      </c>
      <c r="J206" s="43" t="s">
        <v>534</v>
      </c>
      <c r="K206" s="43" t="s">
        <v>535</v>
      </c>
      <c r="L206" s="43"/>
      <c r="M206" s="44" t="s">
        <v>526</v>
      </c>
      <c r="N206" s="45" t="s">
        <v>527</v>
      </c>
      <c r="O206" s="25" t="s">
        <v>524</v>
      </c>
      <c r="P206" s="23" t="s">
        <v>528</v>
      </c>
      <c r="Q206" s="25" t="s">
        <v>529</v>
      </c>
      <c r="R206" s="58" t="s">
        <v>525</v>
      </c>
      <c r="S206" s="23" t="s">
        <v>526</v>
      </c>
      <c r="T206" s="23" t="s">
        <v>527</v>
      </c>
      <c r="U206" s="25" t="s">
        <v>524</v>
      </c>
      <c r="V206" s="23" t="s">
        <v>528</v>
      </c>
      <c r="W206" s="25" t="s">
        <v>529</v>
      </c>
      <c r="X206" s="58" t="s">
        <v>525</v>
      </c>
      <c r="Y206" s="23" t="s">
        <v>526</v>
      </c>
      <c r="Z206" s="23" t="s">
        <v>527</v>
      </c>
      <c r="AA206" s="33">
        <v>5</v>
      </c>
      <c r="AB206" s="295" t="str">
        <f t="shared" si="17"/>
        <v>年間</v>
      </c>
      <c r="AC206" s="268"/>
      <c r="AD206" s="26">
        <v>1</v>
      </c>
      <c r="AE206" s="26">
        <v>12000</v>
      </c>
      <c r="AF206" s="26">
        <f t="shared" si="18"/>
        <v>12000</v>
      </c>
      <c r="AG206" s="27">
        <v>40634</v>
      </c>
      <c r="AH206" s="28">
        <v>40634</v>
      </c>
      <c r="AI206" s="29" t="str">
        <f t="shared" si="15"/>
        <v>～</v>
      </c>
      <c r="AJ206" s="178">
        <f t="shared" si="16"/>
        <v>42460</v>
      </c>
      <c r="AK206" s="31" t="s">
        <v>503</v>
      </c>
      <c r="AL206" s="65" t="s">
        <v>565</v>
      </c>
      <c r="AM206" s="66">
        <v>40575</v>
      </c>
      <c r="AN206" s="408">
        <f>IF($AA206-data!$G$1=0,"　",IF(AK206=0,"　",VLOOKUP($AK206,data!$A$1:$H$264,8,FALSE)))</f>
        <v>0</v>
      </c>
      <c r="AO206" s="32">
        <v>40673</v>
      </c>
      <c r="AP206" s="170" t="s">
        <v>531</v>
      </c>
      <c r="AQ206" s="264" t="str">
        <f t="shared" si="19"/>
        <v/>
      </c>
    </row>
    <row r="207" spans="1:43" ht="24.75" customHeight="1" x14ac:dyDescent="0.15">
      <c r="A207" s="297">
        <v>204</v>
      </c>
      <c r="B207" s="44" t="s">
        <v>566</v>
      </c>
      <c r="C207" s="24" t="s">
        <v>14350</v>
      </c>
      <c r="D207" s="23" t="s">
        <v>523</v>
      </c>
      <c r="E207" s="23" t="s">
        <v>30</v>
      </c>
      <c r="F207" s="24" t="s">
        <v>13631</v>
      </c>
      <c r="G207" s="43" t="s">
        <v>532</v>
      </c>
      <c r="H207" s="44" t="s">
        <v>533</v>
      </c>
      <c r="I207" s="44" t="s">
        <v>11157</v>
      </c>
      <c r="J207" s="43" t="s">
        <v>534</v>
      </c>
      <c r="K207" s="43" t="s">
        <v>535</v>
      </c>
      <c r="L207" s="43"/>
      <c r="M207" s="44" t="s">
        <v>526</v>
      </c>
      <c r="N207" s="45" t="s">
        <v>527</v>
      </c>
      <c r="O207" s="25" t="s">
        <v>524</v>
      </c>
      <c r="P207" s="23" t="s">
        <v>528</v>
      </c>
      <c r="Q207" s="25" t="s">
        <v>529</v>
      </c>
      <c r="R207" s="58" t="s">
        <v>525</v>
      </c>
      <c r="S207" s="23" t="s">
        <v>526</v>
      </c>
      <c r="T207" s="23" t="s">
        <v>527</v>
      </c>
      <c r="U207" s="25" t="s">
        <v>524</v>
      </c>
      <c r="V207" s="23" t="s">
        <v>528</v>
      </c>
      <c r="W207" s="25" t="s">
        <v>529</v>
      </c>
      <c r="X207" s="58" t="s">
        <v>525</v>
      </c>
      <c r="Y207" s="23" t="s">
        <v>526</v>
      </c>
      <c r="Z207" s="23" t="s">
        <v>527</v>
      </c>
      <c r="AA207" s="33">
        <v>5</v>
      </c>
      <c r="AB207" s="295" t="str">
        <f t="shared" si="17"/>
        <v>年間</v>
      </c>
      <c r="AC207" s="268"/>
      <c r="AD207" s="26">
        <v>1</v>
      </c>
      <c r="AE207" s="26">
        <v>12000</v>
      </c>
      <c r="AF207" s="26">
        <f t="shared" si="18"/>
        <v>12000</v>
      </c>
      <c r="AG207" s="27">
        <v>40634</v>
      </c>
      <c r="AH207" s="28">
        <v>40634</v>
      </c>
      <c r="AI207" s="29" t="str">
        <f t="shared" si="15"/>
        <v>～</v>
      </c>
      <c r="AJ207" s="178">
        <f t="shared" si="16"/>
        <v>42460</v>
      </c>
      <c r="AK207" s="31" t="s">
        <v>503</v>
      </c>
      <c r="AL207" s="65" t="s">
        <v>567</v>
      </c>
      <c r="AM207" s="66">
        <v>40575</v>
      </c>
      <c r="AN207" s="408">
        <f>IF($AA207-data!$G$1=0,"　",IF(AK207=0,"　",VLOOKUP($AK207,data!$A$1:$H$264,8,FALSE)))</f>
        <v>0</v>
      </c>
      <c r="AO207" s="32">
        <v>40673</v>
      </c>
      <c r="AP207" s="170" t="s">
        <v>531</v>
      </c>
      <c r="AQ207" s="264" t="str">
        <f t="shared" si="19"/>
        <v/>
      </c>
    </row>
    <row r="208" spans="1:43" ht="24.75" customHeight="1" x14ac:dyDescent="0.15">
      <c r="A208" s="297">
        <v>205</v>
      </c>
      <c r="B208" s="44" t="s">
        <v>568</v>
      </c>
      <c r="C208" s="24" t="s">
        <v>14350</v>
      </c>
      <c r="D208" s="23" t="s">
        <v>523</v>
      </c>
      <c r="E208" s="23" t="s">
        <v>30</v>
      </c>
      <c r="F208" s="24" t="s">
        <v>13631</v>
      </c>
      <c r="G208" s="43" t="s">
        <v>532</v>
      </c>
      <c r="H208" s="44" t="s">
        <v>533</v>
      </c>
      <c r="I208" s="44" t="s">
        <v>11157</v>
      </c>
      <c r="J208" s="43" t="s">
        <v>534</v>
      </c>
      <c r="K208" s="43" t="s">
        <v>535</v>
      </c>
      <c r="L208" s="43"/>
      <c r="M208" s="44" t="s">
        <v>526</v>
      </c>
      <c r="N208" s="45" t="s">
        <v>527</v>
      </c>
      <c r="O208" s="25" t="s">
        <v>524</v>
      </c>
      <c r="P208" s="23" t="s">
        <v>528</v>
      </c>
      <c r="Q208" s="25" t="s">
        <v>529</v>
      </c>
      <c r="R208" s="58" t="s">
        <v>525</v>
      </c>
      <c r="S208" s="23" t="s">
        <v>526</v>
      </c>
      <c r="T208" s="23" t="s">
        <v>527</v>
      </c>
      <c r="U208" s="25" t="s">
        <v>524</v>
      </c>
      <c r="V208" s="23" t="s">
        <v>528</v>
      </c>
      <c r="W208" s="25" t="s">
        <v>529</v>
      </c>
      <c r="X208" s="58" t="s">
        <v>525</v>
      </c>
      <c r="Y208" s="23" t="s">
        <v>526</v>
      </c>
      <c r="Z208" s="23" t="s">
        <v>527</v>
      </c>
      <c r="AA208" s="33">
        <v>5</v>
      </c>
      <c r="AB208" s="295" t="str">
        <f t="shared" si="17"/>
        <v>年間</v>
      </c>
      <c r="AC208" s="268"/>
      <c r="AD208" s="26">
        <v>1</v>
      </c>
      <c r="AE208" s="26">
        <v>12000</v>
      </c>
      <c r="AF208" s="26">
        <f t="shared" si="18"/>
        <v>12000</v>
      </c>
      <c r="AG208" s="27">
        <v>40634</v>
      </c>
      <c r="AH208" s="28">
        <v>40634</v>
      </c>
      <c r="AI208" s="29" t="str">
        <f t="shared" si="15"/>
        <v>～</v>
      </c>
      <c r="AJ208" s="178">
        <f t="shared" si="16"/>
        <v>42460</v>
      </c>
      <c r="AK208" s="31" t="s">
        <v>503</v>
      </c>
      <c r="AL208" s="65" t="s">
        <v>569</v>
      </c>
      <c r="AM208" s="66">
        <v>40575</v>
      </c>
      <c r="AN208" s="408">
        <f>IF($AA208-data!$G$1=0,"　",IF(AK208=0,"　",VLOOKUP($AK208,data!$A$1:$H$264,8,FALSE)))</f>
        <v>0</v>
      </c>
      <c r="AO208" s="32">
        <v>40673</v>
      </c>
      <c r="AP208" s="170" t="s">
        <v>531</v>
      </c>
      <c r="AQ208" s="264" t="str">
        <f t="shared" si="19"/>
        <v/>
      </c>
    </row>
    <row r="209" spans="1:43" ht="24.75" customHeight="1" x14ac:dyDescent="0.15">
      <c r="A209" s="297">
        <v>206</v>
      </c>
      <c r="B209" s="44" t="s">
        <v>570</v>
      </c>
      <c r="C209" s="24" t="s">
        <v>14350</v>
      </c>
      <c r="D209" s="23" t="s">
        <v>523</v>
      </c>
      <c r="E209" s="23" t="s">
        <v>30</v>
      </c>
      <c r="F209" s="24" t="s">
        <v>13631</v>
      </c>
      <c r="G209" s="43" t="s">
        <v>532</v>
      </c>
      <c r="H209" s="44" t="s">
        <v>533</v>
      </c>
      <c r="I209" s="44" t="s">
        <v>11157</v>
      </c>
      <c r="J209" s="43" t="s">
        <v>534</v>
      </c>
      <c r="K209" s="43" t="s">
        <v>535</v>
      </c>
      <c r="L209" s="43"/>
      <c r="M209" s="44" t="s">
        <v>526</v>
      </c>
      <c r="N209" s="45" t="s">
        <v>527</v>
      </c>
      <c r="O209" s="25" t="s">
        <v>524</v>
      </c>
      <c r="P209" s="23" t="s">
        <v>528</v>
      </c>
      <c r="Q209" s="25" t="s">
        <v>529</v>
      </c>
      <c r="R209" s="58" t="s">
        <v>525</v>
      </c>
      <c r="S209" s="23" t="s">
        <v>526</v>
      </c>
      <c r="T209" s="23" t="s">
        <v>527</v>
      </c>
      <c r="U209" s="25" t="s">
        <v>524</v>
      </c>
      <c r="V209" s="23" t="s">
        <v>528</v>
      </c>
      <c r="W209" s="25" t="s">
        <v>529</v>
      </c>
      <c r="X209" s="58" t="s">
        <v>525</v>
      </c>
      <c r="Y209" s="23" t="s">
        <v>526</v>
      </c>
      <c r="Z209" s="23" t="s">
        <v>527</v>
      </c>
      <c r="AA209" s="33">
        <v>5</v>
      </c>
      <c r="AB209" s="295" t="str">
        <f t="shared" si="17"/>
        <v>年間</v>
      </c>
      <c r="AC209" s="268"/>
      <c r="AD209" s="26">
        <v>1</v>
      </c>
      <c r="AE209" s="26">
        <v>12000</v>
      </c>
      <c r="AF209" s="26">
        <f t="shared" si="18"/>
        <v>12000</v>
      </c>
      <c r="AG209" s="27">
        <v>40634</v>
      </c>
      <c r="AH209" s="28">
        <v>40634</v>
      </c>
      <c r="AI209" s="29" t="str">
        <f t="shared" si="15"/>
        <v>～</v>
      </c>
      <c r="AJ209" s="178">
        <f t="shared" si="16"/>
        <v>42460</v>
      </c>
      <c r="AK209" s="31" t="s">
        <v>503</v>
      </c>
      <c r="AL209" s="65" t="s">
        <v>557</v>
      </c>
      <c r="AM209" s="66">
        <v>40575</v>
      </c>
      <c r="AN209" s="408">
        <f>IF($AA209-data!$G$1=0,"　",IF(AK209=0,"　",VLOOKUP($AK209,data!$A$1:$H$264,8,FALSE)))</f>
        <v>0</v>
      </c>
      <c r="AO209" s="32">
        <v>40673</v>
      </c>
      <c r="AP209" s="170" t="s">
        <v>531</v>
      </c>
      <c r="AQ209" s="264" t="str">
        <f t="shared" si="19"/>
        <v/>
      </c>
    </row>
    <row r="210" spans="1:43" ht="24.75" customHeight="1" x14ac:dyDescent="0.15">
      <c r="A210" s="297">
        <v>207</v>
      </c>
      <c r="B210" s="44" t="s">
        <v>571</v>
      </c>
      <c r="C210" s="24" t="s">
        <v>14350</v>
      </c>
      <c r="D210" s="23" t="s">
        <v>523</v>
      </c>
      <c r="E210" s="23" t="s">
        <v>30</v>
      </c>
      <c r="F210" s="24" t="s">
        <v>13631</v>
      </c>
      <c r="G210" s="43" t="s">
        <v>532</v>
      </c>
      <c r="H210" s="44" t="s">
        <v>533</v>
      </c>
      <c r="I210" s="44" t="s">
        <v>11157</v>
      </c>
      <c r="J210" s="43" t="s">
        <v>534</v>
      </c>
      <c r="K210" s="43" t="s">
        <v>535</v>
      </c>
      <c r="L210" s="43"/>
      <c r="M210" s="44" t="s">
        <v>526</v>
      </c>
      <c r="N210" s="45" t="s">
        <v>527</v>
      </c>
      <c r="O210" s="25" t="s">
        <v>524</v>
      </c>
      <c r="P210" s="23" t="s">
        <v>528</v>
      </c>
      <c r="Q210" s="25" t="s">
        <v>529</v>
      </c>
      <c r="R210" s="58" t="s">
        <v>525</v>
      </c>
      <c r="S210" s="23" t="s">
        <v>526</v>
      </c>
      <c r="T210" s="23" t="s">
        <v>527</v>
      </c>
      <c r="U210" s="25" t="s">
        <v>524</v>
      </c>
      <c r="V210" s="23" t="s">
        <v>528</v>
      </c>
      <c r="W210" s="25" t="s">
        <v>529</v>
      </c>
      <c r="X210" s="58" t="s">
        <v>525</v>
      </c>
      <c r="Y210" s="23" t="s">
        <v>526</v>
      </c>
      <c r="Z210" s="23" t="s">
        <v>527</v>
      </c>
      <c r="AA210" s="33">
        <v>5</v>
      </c>
      <c r="AB210" s="295" t="str">
        <f t="shared" si="17"/>
        <v>年間</v>
      </c>
      <c r="AC210" s="268"/>
      <c r="AD210" s="26">
        <v>1</v>
      </c>
      <c r="AE210" s="26">
        <v>12000</v>
      </c>
      <c r="AF210" s="26">
        <f t="shared" si="18"/>
        <v>12000</v>
      </c>
      <c r="AG210" s="27">
        <v>40634</v>
      </c>
      <c r="AH210" s="28">
        <v>40634</v>
      </c>
      <c r="AI210" s="29" t="str">
        <f t="shared" si="15"/>
        <v>～</v>
      </c>
      <c r="AJ210" s="178">
        <f t="shared" si="16"/>
        <v>42460</v>
      </c>
      <c r="AK210" s="31" t="s">
        <v>503</v>
      </c>
      <c r="AL210" s="65" t="s">
        <v>572</v>
      </c>
      <c r="AM210" s="66">
        <v>40575</v>
      </c>
      <c r="AN210" s="408">
        <f>IF($AA210-data!$G$1=0,"　",IF(AK210=0,"　",VLOOKUP($AK210,data!$A$1:$H$264,8,FALSE)))</f>
        <v>0</v>
      </c>
      <c r="AO210" s="32">
        <v>40673</v>
      </c>
      <c r="AP210" s="170" t="s">
        <v>531</v>
      </c>
      <c r="AQ210" s="264" t="str">
        <f t="shared" si="19"/>
        <v/>
      </c>
    </row>
    <row r="211" spans="1:43" ht="24.75" customHeight="1" x14ac:dyDescent="0.15">
      <c r="A211" s="297">
        <v>208</v>
      </c>
      <c r="B211" s="44" t="s">
        <v>573</v>
      </c>
      <c r="C211" s="24" t="s">
        <v>14350</v>
      </c>
      <c r="D211" s="23" t="s">
        <v>523</v>
      </c>
      <c r="E211" s="23" t="s">
        <v>30</v>
      </c>
      <c r="F211" s="24" t="s">
        <v>13631</v>
      </c>
      <c r="G211" s="43" t="s">
        <v>532</v>
      </c>
      <c r="H211" s="44" t="s">
        <v>533</v>
      </c>
      <c r="I211" s="44" t="s">
        <v>11157</v>
      </c>
      <c r="J211" s="43" t="s">
        <v>534</v>
      </c>
      <c r="K211" s="43" t="s">
        <v>535</v>
      </c>
      <c r="L211" s="43"/>
      <c r="M211" s="44" t="s">
        <v>526</v>
      </c>
      <c r="N211" s="45" t="s">
        <v>527</v>
      </c>
      <c r="O211" s="25" t="s">
        <v>524</v>
      </c>
      <c r="P211" s="23" t="s">
        <v>528</v>
      </c>
      <c r="Q211" s="25" t="s">
        <v>529</v>
      </c>
      <c r="R211" s="58" t="s">
        <v>525</v>
      </c>
      <c r="S211" s="23" t="s">
        <v>526</v>
      </c>
      <c r="T211" s="23" t="s">
        <v>527</v>
      </c>
      <c r="U211" s="25" t="s">
        <v>524</v>
      </c>
      <c r="V211" s="23" t="s">
        <v>528</v>
      </c>
      <c r="W211" s="25" t="s">
        <v>529</v>
      </c>
      <c r="X211" s="58" t="s">
        <v>525</v>
      </c>
      <c r="Y211" s="23" t="s">
        <v>526</v>
      </c>
      <c r="Z211" s="23" t="s">
        <v>527</v>
      </c>
      <c r="AA211" s="33">
        <v>5</v>
      </c>
      <c r="AB211" s="295" t="str">
        <f t="shared" si="17"/>
        <v>年間</v>
      </c>
      <c r="AC211" s="268"/>
      <c r="AD211" s="26">
        <v>1</v>
      </c>
      <c r="AE211" s="26">
        <v>12000</v>
      </c>
      <c r="AF211" s="26">
        <f t="shared" si="18"/>
        <v>12000</v>
      </c>
      <c r="AG211" s="27">
        <v>40634</v>
      </c>
      <c r="AH211" s="28">
        <v>40634</v>
      </c>
      <c r="AI211" s="29" t="str">
        <f t="shared" si="15"/>
        <v>～</v>
      </c>
      <c r="AJ211" s="178">
        <f t="shared" si="16"/>
        <v>42460</v>
      </c>
      <c r="AK211" s="31" t="s">
        <v>503</v>
      </c>
      <c r="AL211" s="65" t="s">
        <v>574</v>
      </c>
      <c r="AM211" s="66">
        <v>40575</v>
      </c>
      <c r="AN211" s="408">
        <f>IF($AA211-data!$G$1=0,"　",IF(AK211=0,"　",VLOOKUP($AK211,data!$A$1:$H$264,8,FALSE)))</f>
        <v>0</v>
      </c>
      <c r="AO211" s="32">
        <v>40673</v>
      </c>
      <c r="AP211" s="170" t="s">
        <v>531</v>
      </c>
      <c r="AQ211" s="264" t="str">
        <f t="shared" si="19"/>
        <v/>
      </c>
    </row>
    <row r="212" spans="1:43" ht="24.75" customHeight="1" x14ac:dyDescent="0.15">
      <c r="A212" s="297">
        <v>209</v>
      </c>
      <c r="B212" s="44" t="s">
        <v>575</v>
      </c>
      <c r="C212" s="24" t="s">
        <v>14350</v>
      </c>
      <c r="D212" s="23" t="s">
        <v>523</v>
      </c>
      <c r="E212" s="23" t="s">
        <v>30</v>
      </c>
      <c r="F212" s="24" t="s">
        <v>13631</v>
      </c>
      <c r="G212" s="43" t="s">
        <v>532</v>
      </c>
      <c r="H212" s="44" t="s">
        <v>533</v>
      </c>
      <c r="I212" s="44" t="s">
        <v>11157</v>
      </c>
      <c r="J212" s="43" t="s">
        <v>534</v>
      </c>
      <c r="K212" s="43" t="s">
        <v>535</v>
      </c>
      <c r="L212" s="43"/>
      <c r="M212" s="44" t="s">
        <v>526</v>
      </c>
      <c r="N212" s="45" t="s">
        <v>527</v>
      </c>
      <c r="O212" s="25" t="s">
        <v>524</v>
      </c>
      <c r="P212" s="23" t="s">
        <v>528</v>
      </c>
      <c r="Q212" s="25" t="s">
        <v>529</v>
      </c>
      <c r="R212" s="58" t="s">
        <v>525</v>
      </c>
      <c r="S212" s="23" t="s">
        <v>526</v>
      </c>
      <c r="T212" s="23" t="s">
        <v>527</v>
      </c>
      <c r="U212" s="25" t="s">
        <v>524</v>
      </c>
      <c r="V212" s="23" t="s">
        <v>528</v>
      </c>
      <c r="W212" s="25" t="s">
        <v>529</v>
      </c>
      <c r="X212" s="58" t="s">
        <v>525</v>
      </c>
      <c r="Y212" s="23" t="s">
        <v>526</v>
      </c>
      <c r="Z212" s="23" t="s">
        <v>527</v>
      </c>
      <c r="AA212" s="33">
        <v>5</v>
      </c>
      <c r="AB212" s="295" t="str">
        <f t="shared" si="17"/>
        <v>年間</v>
      </c>
      <c r="AC212" s="268"/>
      <c r="AD212" s="26">
        <v>1</v>
      </c>
      <c r="AE212" s="26">
        <v>12000</v>
      </c>
      <c r="AF212" s="26">
        <f t="shared" si="18"/>
        <v>12000</v>
      </c>
      <c r="AG212" s="27">
        <v>40634</v>
      </c>
      <c r="AH212" s="28">
        <v>40634</v>
      </c>
      <c r="AI212" s="29" t="str">
        <f t="shared" si="15"/>
        <v>～</v>
      </c>
      <c r="AJ212" s="178">
        <f t="shared" si="16"/>
        <v>42460</v>
      </c>
      <c r="AK212" s="31" t="s">
        <v>503</v>
      </c>
      <c r="AL212" s="65" t="s">
        <v>576</v>
      </c>
      <c r="AM212" s="66">
        <v>40575</v>
      </c>
      <c r="AN212" s="408">
        <f>IF($AA212-data!$G$1=0,"　",IF(AK212=0,"　",VLOOKUP($AK212,data!$A$1:$H$264,8,FALSE)))</f>
        <v>0</v>
      </c>
      <c r="AO212" s="32">
        <v>40673</v>
      </c>
      <c r="AP212" s="170" t="s">
        <v>531</v>
      </c>
      <c r="AQ212" s="264" t="str">
        <f t="shared" si="19"/>
        <v/>
      </c>
    </row>
    <row r="213" spans="1:43" ht="24.75" customHeight="1" x14ac:dyDescent="0.15">
      <c r="A213" s="297">
        <v>210</v>
      </c>
      <c r="B213" s="44" t="s">
        <v>577</v>
      </c>
      <c r="C213" s="24" t="s">
        <v>14350</v>
      </c>
      <c r="D213" s="23" t="s">
        <v>523</v>
      </c>
      <c r="E213" s="23" t="s">
        <v>30</v>
      </c>
      <c r="F213" s="24" t="s">
        <v>13631</v>
      </c>
      <c r="G213" s="43" t="s">
        <v>532</v>
      </c>
      <c r="H213" s="44" t="s">
        <v>533</v>
      </c>
      <c r="I213" s="44" t="s">
        <v>11157</v>
      </c>
      <c r="J213" s="43" t="s">
        <v>534</v>
      </c>
      <c r="K213" s="43" t="s">
        <v>535</v>
      </c>
      <c r="L213" s="43"/>
      <c r="M213" s="44" t="s">
        <v>526</v>
      </c>
      <c r="N213" s="45" t="s">
        <v>527</v>
      </c>
      <c r="O213" s="25" t="s">
        <v>524</v>
      </c>
      <c r="P213" s="23" t="s">
        <v>528</v>
      </c>
      <c r="Q213" s="25" t="s">
        <v>529</v>
      </c>
      <c r="R213" s="58" t="s">
        <v>525</v>
      </c>
      <c r="S213" s="23" t="s">
        <v>526</v>
      </c>
      <c r="T213" s="23" t="s">
        <v>527</v>
      </c>
      <c r="U213" s="25" t="s">
        <v>524</v>
      </c>
      <c r="V213" s="23" t="s">
        <v>528</v>
      </c>
      <c r="W213" s="25" t="s">
        <v>529</v>
      </c>
      <c r="X213" s="58" t="s">
        <v>525</v>
      </c>
      <c r="Y213" s="23" t="s">
        <v>526</v>
      </c>
      <c r="Z213" s="23" t="s">
        <v>527</v>
      </c>
      <c r="AA213" s="33">
        <v>5</v>
      </c>
      <c r="AB213" s="295" t="str">
        <f t="shared" si="17"/>
        <v>年間</v>
      </c>
      <c r="AC213" s="268"/>
      <c r="AD213" s="26">
        <v>1</v>
      </c>
      <c r="AE213" s="26">
        <v>12000</v>
      </c>
      <c r="AF213" s="26">
        <f t="shared" si="18"/>
        <v>12000</v>
      </c>
      <c r="AG213" s="27">
        <v>40634</v>
      </c>
      <c r="AH213" s="28">
        <v>40634</v>
      </c>
      <c r="AI213" s="29" t="str">
        <f t="shared" si="15"/>
        <v>～</v>
      </c>
      <c r="AJ213" s="178">
        <f t="shared" si="16"/>
        <v>42460</v>
      </c>
      <c r="AK213" s="31" t="s">
        <v>503</v>
      </c>
      <c r="AL213" s="65" t="s">
        <v>578</v>
      </c>
      <c r="AM213" s="66">
        <v>40575</v>
      </c>
      <c r="AN213" s="408">
        <f>IF($AA213-data!$G$1=0,"　",IF(AK213=0,"　",VLOOKUP($AK213,data!$A$1:$H$264,8,FALSE)))</f>
        <v>0</v>
      </c>
      <c r="AO213" s="32">
        <v>40673</v>
      </c>
      <c r="AP213" s="170" t="s">
        <v>531</v>
      </c>
      <c r="AQ213" s="264" t="str">
        <f t="shared" si="19"/>
        <v/>
      </c>
    </row>
    <row r="214" spans="1:43" ht="24.75" customHeight="1" x14ac:dyDescent="0.15">
      <c r="A214" s="297">
        <v>211</v>
      </c>
      <c r="B214" s="44" t="s">
        <v>579</v>
      </c>
      <c r="C214" s="24" t="s">
        <v>14350</v>
      </c>
      <c r="D214" s="23" t="s">
        <v>523</v>
      </c>
      <c r="E214" s="23" t="s">
        <v>30</v>
      </c>
      <c r="F214" s="24" t="s">
        <v>13631</v>
      </c>
      <c r="G214" s="43" t="s">
        <v>532</v>
      </c>
      <c r="H214" s="44" t="s">
        <v>533</v>
      </c>
      <c r="I214" s="44" t="s">
        <v>11157</v>
      </c>
      <c r="J214" s="43" t="s">
        <v>534</v>
      </c>
      <c r="K214" s="43" t="s">
        <v>535</v>
      </c>
      <c r="L214" s="43"/>
      <c r="M214" s="44" t="s">
        <v>526</v>
      </c>
      <c r="N214" s="45" t="s">
        <v>527</v>
      </c>
      <c r="O214" s="25" t="s">
        <v>524</v>
      </c>
      <c r="P214" s="23" t="s">
        <v>528</v>
      </c>
      <c r="Q214" s="25" t="s">
        <v>529</v>
      </c>
      <c r="R214" s="58" t="s">
        <v>525</v>
      </c>
      <c r="S214" s="23" t="s">
        <v>526</v>
      </c>
      <c r="T214" s="23" t="s">
        <v>527</v>
      </c>
      <c r="U214" s="25" t="s">
        <v>524</v>
      </c>
      <c r="V214" s="23" t="s">
        <v>528</v>
      </c>
      <c r="W214" s="25" t="s">
        <v>529</v>
      </c>
      <c r="X214" s="58" t="s">
        <v>525</v>
      </c>
      <c r="Y214" s="23" t="s">
        <v>526</v>
      </c>
      <c r="Z214" s="23" t="s">
        <v>527</v>
      </c>
      <c r="AA214" s="33">
        <v>5</v>
      </c>
      <c r="AB214" s="295" t="str">
        <f t="shared" si="17"/>
        <v>年間</v>
      </c>
      <c r="AC214" s="268"/>
      <c r="AD214" s="26">
        <v>1</v>
      </c>
      <c r="AE214" s="26">
        <v>12000</v>
      </c>
      <c r="AF214" s="26">
        <f t="shared" si="18"/>
        <v>12000</v>
      </c>
      <c r="AG214" s="27">
        <v>40634</v>
      </c>
      <c r="AH214" s="28">
        <v>40634</v>
      </c>
      <c r="AI214" s="29" t="str">
        <f t="shared" si="15"/>
        <v>～</v>
      </c>
      <c r="AJ214" s="178">
        <f t="shared" si="16"/>
        <v>42460</v>
      </c>
      <c r="AK214" s="31" t="s">
        <v>503</v>
      </c>
      <c r="AL214" s="68" t="s">
        <v>580</v>
      </c>
      <c r="AM214" s="66">
        <v>40575</v>
      </c>
      <c r="AN214" s="408">
        <f>IF($AA214-data!$G$1=0,"　",IF(AK214=0,"　",VLOOKUP($AK214,data!$A$1:$H$264,8,FALSE)))</f>
        <v>0</v>
      </c>
      <c r="AO214" s="32">
        <v>40673</v>
      </c>
      <c r="AP214" s="170" t="s">
        <v>531</v>
      </c>
      <c r="AQ214" s="264" t="str">
        <f t="shared" si="19"/>
        <v/>
      </c>
    </row>
    <row r="215" spans="1:43" ht="24.75" customHeight="1" x14ac:dyDescent="0.15">
      <c r="A215" s="297">
        <v>212</v>
      </c>
      <c r="B215" s="44" t="s">
        <v>581</v>
      </c>
      <c r="C215" s="24" t="s">
        <v>14350</v>
      </c>
      <c r="D215" s="23" t="s">
        <v>523</v>
      </c>
      <c r="E215" s="23" t="s">
        <v>582</v>
      </c>
      <c r="F215" s="24" t="s">
        <v>11168</v>
      </c>
      <c r="G215" s="43" t="s">
        <v>532</v>
      </c>
      <c r="H215" s="44" t="s">
        <v>584</v>
      </c>
      <c r="I215" s="44" t="s">
        <v>11136</v>
      </c>
      <c r="J215" s="43" t="s">
        <v>585</v>
      </c>
      <c r="K215" s="43" t="s">
        <v>535</v>
      </c>
      <c r="L215" s="43"/>
      <c r="M215" s="44" t="s">
        <v>526</v>
      </c>
      <c r="N215" s="45" t="s">
        <v>527</v>
      </c>
      <c r="O215" s="25" t="s">
        <v>524</v>
      </c>
      <c r="P215" s="23" t="s">
        <v>528</v>
      </c>
      <c r="Q215" s="25" t="s">
        <v>529</v>
      </c>
      <c r="R215" s="58" t="s">
        <v>525</v>
      </c>
      <c r="S215" s="23" t="s">
        <v>526</v>
      </c>
      <c r="T215" s="23" t="s">
        <v>527</v>
      </c>
      <c r="U215" s="25" t="s">
        <v>524</v>
      </c>
      <c r="V215" s="23" t="s">
        <v>528</v>
      </c>
      <c r="W215" s="25" t="s">
        <v>529</v>
      </c>
      <c r="X215" s="58" t="s">
        <v>525</v>
      </c>
      <c r="Y215" s="23" t="s">
        <v>526</v>
      </c>
      <c r="Z215" s="23" t="s">
        <v>527</v>
      </c>
      <c r="AA215" s="33">
        <v>5</v>
      </c>
      <c r="AB215" s="295" t="str">
        <f t="shared" si="17"/>
        <v>年間</v>
      </c>
      <c r="AC215" s="268"/>
      <c r="AD215" s="26">
        <v>1</v>
      </c>
      <c r="AE215" s="26">
        <v>12000</v>
      </c>
      <c r="AF215" s="26">
        <f t="shared" si="18"/>
        <v>12000</v>
      </c>
      <c r="AG215" s="27">
        <v>40634</v>
      </c>
      <c r="AH215" s="28">
        <v>40634</v>
      </c>
      <c r="AI215" s="29" t="str">
        <f t="shared" si="15"/>
        <v>～</v>
      </c>
      <c r="AJ215" s="178">
        <f t="shared" si="16"/>
        <v>42460</v>
      </c>
      <c r="AK215" s="31" t="s">
        <v>503</v>
      </c>
      <c r="AL215" s="67" t="s">
        <v>583</v>
      </c>
      <c r="AM215" s="66">
        <v>40575</v>
      </c>
      <c r="AN215" s="408">
        <f>IF($AA215-data!$G$1=0,"　",IF(AK215=0,"　",VLOOKUP($AK215,data!$A$1:$H$264,8,FALSE)))</f>
        <v>0</v>
      </c>
      <c r="AO215" s="32">
        <v>40673</v>
      </c>
      <c r="AP215" s="170" t="s">
        <v>531</v>
      </c>
      <c r="AQ215" s="264" t="str">
        <f t="shared" si="19"/>
        <v/>
      </c>
    </row>
    <row r="216" spans="1:43" ht="24.75" customHeight="1" x14ac:dyDescent="0.15">
      <c r="A216" s="297">
        <v>213</v>
      </c>
      <c r="B216" s="44" t="s">
        <v>586</v>
      </c>
      <c r="C216" s="24" t="s">
        <v>14350</v>
      </c>
      <c r="D216" s="23" t="s">
        <v>523</v>
      </c>
      <c r="E216" s="23" t="s">
        <v>582</v>
      </c>
      <c r="F216" s="24" t="s">
        <v>11168</v>
      </c>
      <c r="G216" s="43" t="s">
        <v>532</v>
      </c>
      <c r="H216" s="44" t="s">
        <v>584</v>
      </c>
      <c r="I216" s="44" t="s">
        <v>11136</v>
      </c>
      <c r="J216" s="43" t="s">
        <v>585</v>
      </c>
      <c r="K216" s="43" t="s">
        <v>535</v>
      </c>
      <c r="L216" s="43"/>
      <c r="M216" s="44" t="s">
        <v>526</v>
      </c>
      <c r="N216" s="45" t="s">
        <v>527</v>
      </c>
      <c r="O216" s="25" t="s">
        <v>524</v>
      </c>
      <c r="P216" s="23" t="s">
        <v>528</v>
      </c>
      <c r="Q216" s="25" t="s">
        <v>529</v>
      </c>
      <c r="R216" s="58" t="s">
        <v>525</v>
      </c>
      <c r="S216" s="23" t="s">
        <v>526</v>
      </c>
      <c r="T216" s="23" t="s">
        <v>527</v>
      </c>
      <c r="U216" s="25" t="s">
        <v>524</v>
      </c>
      <c r="V216" s="23" t="s">
        <v>528</v>
      </c>
      <c r="W216" s="25" t="s">
        <v>529</v>
      </c>
      <c r="X216" s="58" t="s">
        <v>525</v>
      </c>
      <c r="Y216" s="23" t="s">
        <v>526</v>
      </c>
      <c r="Z216" s="23" t="s">
        <v>527</v>
      </c>
      <c r="AA216" s="33">
        <v>5</v>
      </c>
      <c r="AB216" s="295" t="str">
        <f t="shared" si="17"/>
        <v>年間</v>
      </c>
      <c r="AC216" s="268"/>
      <c r="AD216" s="26">
        <v>1</v>
      </c>
      <c r="AE216" s="26">
        <v>12000</v>
      </c>
      <c r="AF216" s="26">
        <f t="shared" si="18"/>
        <v>12000</v>
      </c>
      <c r="AG216" s="27">
        <v>40634</v>
      </c>
      <c r="AH216" s="28">
        <v>40634</v>
      </c>
      <c r="AI216" s="29" t="str">
        <f t="shared" si="15"/>
        <v>～</v>
      </c>
      <c r="AJ216" s="178">
        <f t="shared" si="16"/>
        <v>42460</v>
      </c>
      <c r="AK216" s="31" t="s">
        <v>503</v>
      </c>
      <c r="AL216" s="67" t="s">
        <v>587</v>
      </c>
      <c r="AM216" s="66">
        <v>40575</v>
      </c>
      <c r="AN216" s="408">
        <f>IF($AA216-data!$G$1=0,"　",IF(AK216=0,"　",VLOOKUP($AK216,data!$A$1:$H$264,8,FALSE)))</f>
        <v>0</v>
      </c>
      <c r="AO216" s="32">
        <v>40673</v>
      </c>
      <c r="AP216" s="170" t="s">
        <v>531</v>
      </c>
      <c r="AQ216" s="264" t="str">
        <f t="shared" si="19"/>
        <v/>
      </c>
    </row>
    <row r="217" spans="1:43" ht="24.75" customHeight="1" x14ac:dyDescent="0.15">
      <c r="A217" s="297">
        <v>214</v>
      </c>
      <c r="B217" s="44" t="s">
        <v>588</v>
      </c>
      <c r="C217" s="24" t="s">
        <v>14350</v>
      </c>
      <c r="D217" s="23" t="s">
        <v>523</v>
      </c>
      <c r="E217" s="23" t="s">
        <v>582</v>
      </c>
      <c r="F217" s="24" t="s">
        <v>11168</v>
      </c>
      <c r="G217" s="43" t="s">
        <v>532</v>
      </c>
      <c r="H217" s="44" t="s">
        <v>584</v>
      </c>
      <c r="I217" s="44" t="s">
        <v>11136</v>
      </c>
      <c r="J217" s="43" t="s">
        <v>585</v>
      </c>
      <c r="K217" s="43" t="s">
        <v>535</v>
      </c>
      <c r="L217" s="43"/>
      <c r="M217" s="44" t="s">
        <v>526</v>
      </c>
      <c r="N217" s="45" t="s">
        <v>527</v>
      </c>
      <c r="O217" s="25" t="s">
        <v>524</v>
      </c>
      <c r="P217" s="23" t="s">
        <v>528</v>
      </c>
      <c r="Q217" s="25" t="s">
        <v>529</v>
      </c>
      <c r="R217" s="58" t="s">
        <v>525</v>
      </c>
      <c r="S217" s="23" t="s">
        <v>526</v>
      </c>
      <c r="T217" s="23" t="s">
        <v>527</v>
      </c>
      <c r="U217" s="25" t="s">
        <v>524</v>
      </c>
      <c r="V217" s="23" t="s">
        <v>528</v>
      </c>
      <c r="W217" s="25" t="s">
        <v>529</v>
      </c>
      <c r="X217" s="58" t="s">
        <v>525</v>
      </c>
      <c r="Y217" s="23" t="s">
        <v>526</v>
      </c>
      <c r="Z217" s="23" t="s">
        <v>527</v>
      </c>
      <c r="AA217" s="33">
        <v>5</v>
      </c>
      <c r="AB217" s="295" t="str">
        <f t="shared" si="17"/>
        <v>年間</v>
      </c>
      <c r="AC217" s="268"/>
      <c r="AD217" s="26">
        <v>1</v>
      </c>
      <c r="AE217" s="26">
        <v>12000</v>
      </c>
      <c r="AF217" s="26">
        <f t="shared" si="18"/>
        <v>12000</v>
      </c>
      <c r="AG217" s="27">
        <v>40634</v>
      </c>
      <c r="AH217" s="28">
        <v>40634</v>
      </c>
      <c r="AI217" s="29" t="str">
        <f t="shared" si="15"/>
        <v>～</v>
      </c>
      <c r="AJ217" s="178">
        <f t="shared" si="16"/>
        <v>42460</v>
      </c>
      <c r="AK217" s="31" t="s">
        <v>503</v>
      </c>
      <c r="AL217" s="67" t="s">
        <v>589</v>
      </c>
      <c r="AM217" s="66">
        <v>40575</v>
      </c>
      <c r="AN217" s="408">
        <f>IF($AA217-data!$G$1=0,"　",IF(AK217=0,"　",VLOOKUP($AK217,data!$A$1:$H$264,8,FALSE)))</f>
        <v>0</v>
      </c>
      <c r="AO217" s="32">
        <v>40673</v>
      </c>
      <c r="AP217" s="170" t="s">
        <v>531</v>
      </c>
      <c r="AQ217" s="264" t="str">
        <f t="shared" si="19"/>
        <v/>
      </c>
    </row>
    <row r="218" spans="1:43" ht="24.75" customHeight="1" x14ac:dyDescent="0.15">
      <c r="A218" s="297">
        <v>215</v>
      </c>
      <c r="B218" s="44" t="s">
        <v>590</v>
      </c>
      <c r="C218" s="24" t="s">
        <v>14350</v>
      </c>
      <c r="D218" s="23" t="s">
        <v>523</v>
      </c>
      <c r="E218" s="23" t="s">
        <v>582</v>
      </c>
      <c r="F218" s="24" t="s">
        <v>11168</v>
      </c>
      <c r="G218" s="43" t="s">
        <v>532</v>
      </c>
      <c r="H218" s="44" t="s">
        <v>584</v>
      </c>
      <c r="I218" s="44" t="s">
        <v>11136</v>
      </c>
      <c r="J218" s="43" t="s">
        <v>585</v>
      </c>
      <c r="K218" s="43" t="s">
        <v>535</v>
      </c>
      <c r="L218" s="43"/>
      <c r="M218" s="44" t="s">
        <v>526</v>
      </c>
      <c r="N218" s="45" t="s">
        <v>527</v>
      </c>
      <c r="O218" s="25" t="s">
        <v>524</v>
      </c>
      <c r="P218" s="23" t="s">
        <v>528</v>
      </c>
      <c r="Q218" s="25" t="s">
        <v>529</v>
      </c>
      <c r="R218" s="58" t="s">
        <v>525</v>
      </c>
      <c r="S218" s="23" t="s">
        <v>526</v>
      </c>
      <c r="T218" s="23" t="s">
        <v>527</v>
      </c>
      <c r="U218" s="25" t="s">
        <v>524</v>
      </c>
      <c r="V218" s="23" t="s">
        <v>528</v>
      </c>
      <c r="W218" s="25" t="s">
        <v>529</v>
      </c>
      <c r="X218" s="58" t="s">
        <v>525</v>
      </c>
      <c r="Y218" s="23" t="s">
        <v>526</v>
      </c>
      <c r="Z218" s="23" t="s">
        <v>527</v>
      </c>
      <c r="AA218" s="33">
        <v>5</v>
      </c>
      <c r="AB218" s="295" t="str">
        <f t="shared" si="17"/>
        <v>年間</v>
      </c>
      <c r="AC218" s="268"/>
      <c r="AD218" s="26">
        <v>1</v>
      </c>
      <c r="AE218" s="26">
        <v>12000</v>
      </c>
      <c r="AF218" s="26">
        <f t="shared" si="18"/>
        <v>12000</v>
      </c>
      <c r="AG218" s="27">
        <v>40634</v>
      </c>
      <c r="AH218" s="28">
        <v>40634</v>
      </c>
      <c r="AI218" s="29" t="str">
        <f t="shared" si="15"/>
        <v>～</v>
      </c>
      <c r="AJ218" s="178">
        <f t="shared" si="16"/>
        <v>42460</v>
      </c>
      <c r="AK218" s="31" t="s">
        <v>503</v>
      </c>
      <c r="AL218" s="67" t="s">
        <v>591</v>
      </c>
      <c r="AM218" s="66">
        <v>40575</v>
      </c>
      <c r="AN218" s="408">
        <f>IF($AA218-data!$G$1=0,"　",IF(AK218=0,"　",VLOOKUP($AK218,data!$A$1:$H$264,8,FALSE)))</f>
        <v>0</v>
      </c>
      <c r="AO218" s="32">
        <v>40673</v>
      </c>
      <c r="AP218" s="170" t="s">
        <v>531</v>
      </c>
      <c r="AQ218" s="264" t="str">
        <f t="shared" si="19"/>
        <v/>
      </c>
    </row>
    <row r="219" spans="1:43" ht="24.75" customHeight="1" x14ac:dyDescent="0.15">
      <c r="A219" s="297">
        <v>216</v>
      </c>
      <c r="B219" s="44" t="s">
        <v>592</v>
      </c>
      <c r="C219" s="24" t="s">
        <v>14350</v>
      </c>
      <c r="D219" s="23" t="s">
        <v>523</v>
      </c>
      <c r="E219" s="23" t="s">
        <v>582</v>
      </c>
      <c r="F219" s="24" t="s">
        <v>11168</v>
      </c>
      <c r="G219" s="43" t="s">
        <v>532</v>
      </c>
      <c r="H219" s="44" t="s">
        <v>584</v>
      </c>
      <c r="I219" s="44" t="s">
        <v>11136</v>
      </c>
      <c r="J219" s="43" t="s">
        <v>585</v>
      </c>
      <c r="K219" s="43" t="s">
        <v>535</v>
      </c>
      <c r="L219" s="43"/>
      <c r="M219" s="44" t="s">
        <v>526</v>
      </c>
      <c r="N219" s="45" t="s">
        <v>527</v>
      </c>
      <c r="O219" s="25" t="s">
        <v>524</v>
      </c>
      <c r="P219" s="23" t="s">
        <v>528</v>
      </c>
      <c r="Q219" s="25" t="s">
        <v>529</v>
      </c>
      <c r="R219" s="58" t="s">
        <v>525</v>
      </c>
      <c r="S219" s="23" t="s">
        <v>526</v>
      </c>
      <c r="T219" s="23" t="s">
        <v>527</v>
      </c>
      <c r="U219" s="25" t="s">
        <v>524</v>
      </c>
      <c r="V219" s="23" t="s">
        <v>528</v>
      </c>
      <c r="W219" s="25" t="s">
        <v>529</v>
      </c>
      <c r="X219" s="58" t="s">
        <v>525</v>
      </c>
      <c r="Y219" s="23" t="s">
        <v>526</v>
      </c>
      <c r="Z219" s="23" t="s">
        <v>527</v>
      </c>
      <c r="AA219" s="33">
        <v>5</v>
      </c>
      <c r="AB219" s="295" t="str">
        <f t="shared" si="17"/>
        <v>年間</v>
      </c>
      <c r="AC219" s="268"/>
      <c r="AD219" s="26">
        <v>1</v>
      </c>
      <c r="AE219" s="26">
        <v>12000</v>
      </c>
      <c r="AF219" s="26">
        <f t="shared" si="18"/>
        <v>12000</v>
      </c>
      <c r="AG219" s="27">
        <v>40634</v>
      </c>
      <c r="AH219" s="28">
        <v>40634</v>
      </c>
      <c r="AI219" s="29" t="str">
        <f t="shared" si="15"/>
        <v>～</v>
      </c>
      <c r="AJ219" s="178">
        <f t="shared" si="16"/>
        <v>42460</v>
      </c>
      <c r="AK219" s="31" t="s">
        <v>503</v>
      </c>
      <c r="AL219" s="67" t="s">
        <v>593</v>
      </c>
      <c r="AM219" s="66">
        <v>40575</v>
      </c>
      <c r="AN219" s="408">
        <f>IF($AA219-data!$G$1=0,"　",IF(AK219=0,"　",VLOOKUP($AK219,data!$A$1:$H$264,8,FALSE)))</f>
        <v>0</v>
      </c>
      <c r="AO219" s="32">
        <v>40673</v>
      </c>
      <c r="AP219" s="170" t="s">
        <v>531</v>
      </c>
      <c r="AQ219" s="264" t="str">
        <f t="shared" si="19"/>
        <v/>
      </c>
    </row>
    <row r="220" spans="1:43" ht="24.75" customHeight="1" x14ac:dyDescent="0.15">
      <c r="A220" s="297">
        <v>217</v>
      </c>
      <c r="B220" s="44" t="s">
        <v>594</v>
      </c>
      <c r="C220" s="24" t="s">
        <v>14350</v>
      </c>
      <c r="D220" s="23" t="s">
        <v>523</v>
      </c>
      <c r="E220" s="23" t="s">
        <v>582</v>
      </c>
      <c r="F220" s="24" t="s">
        <v>11168</v>
      </c>
      <c r="G220" s="43" t="s">
        <v>532</v>
      </c>
      <c r="H220" s="44" t="s">
        <v>584</v>
      </c>
      <c r="I220" s="44" t="s">
        <v>11136</v>
      </c>
      <c r="J220" s="43" t="s">
        <v>585</v>
      </c>
      <c r="K220" s="43" t="s">
        <v>535</v>
      </c>
      <c r="L220" s="43"/>
      <c r="M220" s="44" t="s">
        <v>526</v>
      </c>
      <c r="N220" s="45" t="s">
        <v>527</v>
      </c>
      <c r="O220" s="25" t="s">
        <v>524</v>
      </c>
      <c r="P220" s="23" t="s">
        <v>528</v>
      </c>
      <c r="Q220" s="25" t="s">
        <v>529</v>
      </c>
      <c r="R220" s="58" t="s">
        <v>525</v>
      </c>
      <c r="S220" s="23" t="s">
        <v>526</v>
      </c>
      <c r="T220" s="23" t="s">
        <v>527</v>
      </c>
      <c r="U220" s="25" t="s">
        <v>524</v>
      </c>
      <c r="V220" s="23" t="s">
        <v>528</v>
      </c>
      <c r="W220" s="25" t="s">
        <v>529</v>
      </c>
      <c r="X220" s="58" t="s">
        <v>525</v>
      </c>
      <c r="Y220" s="23" t="s">
        <v>526</v>
      </c>
      <c r="Z220" s="23" t="s">
        <v>527</v>
      </c>
      <c r="AA220" s="33">
        <v>5</v>
      </c>
      <c r="AB220" s="295" t="str">
        <f t="shared" si="17"/>
        <v>年間</v>
      </c>
      <c r="AC220" s="268"/>
      <c r="AD220" s="26">
        <v>1</v>
      </c>
      <c r="AE220" s="26">
        <v>12000</v>
      </c>
      <c r="AF220" s="26">
        <f t="shared" si="18"/>
        <v>12000</v>
      </c>
      <c r="AG220" s="27">
        <v>40634</v>
      </c>
      <c r="AH220" s="28">
        <v>40634</v>
      </c>
      <c r="AI220" s="29" t="str">
        <f t="shared" si="15"/>
        <v>～</v>
      </c>
      <c r="AJ220" s="178">
        <f t="shared" si="16"/>
        <v>42460</v>
      </c>
      <c r="AK220" s="31" t="s">
        <v>503</v>
      </c>
      <c r="AL220" s="67" t="s">
        <v>595</v>
      </c>
      <c r="AM220" s="66">
        <v>40575</v>
      </c>
      <c r="AN220" s="408">
        <f>IF($AA220-data!$G$1=0,"　",IF(AK220=0,"　",VLOOKUP($AK220,data!$A$1:$H$264,8,FALSE)))</f>
        <v>0</v>
      </c>
      <c r="AO220" s="32">
        <v>40673</v>
      </c>
      <c r="AP220" s="170" t="s">
        <v>531</v>
      </c>
      <c r="AQ220" s="264" t="str">
        <f t="shared" si="19"/>
        <v/>
      </c>
    </row>
    <row r="221" spans="1:43" ht="24.75" customHeight="1" x14ac:dyDescent="0.15">
      <c r="A221" s="297">
        <v>218</v>
      </c>
      <c r="B221" s="44" t="s">
        <v>596</v>
      </c>
      <c r="C221" s="24" t="s">
        <v>14350</v>
      </c>
      <c r="D221" s="23" t="s">
        <v>523</v>
      </c>
      <c r="E221" s="23" t="s">
        <v>582</v>
      </c>
      <c r="F221" s="24" t="s">
        <v>11168</v>
      </c>
      <c r="G221" s="43" t="s">
        <v>532</v>
      </c>
      <c r="H221" s="44" t="s">
        <v>584</v>
      </c>
      <c r="I221" s="44" t="s">
        <v>11136</v>
      </c>
      <c r="J221" s="43" t="s">
        <v>585</v>
      </c>
      <c r="K221" s="43" t="s">
        <v>535</v>
      </c>
      <c r="L221" s="43"/>
      <c r="M221" s="44" t="s">
        <v>526</v>
      </c>
      <c r="N221" s="45" t="s">
        <v>527</v>
      </c>
      <c r="O221" s="25" t="s">
        <v>524</v>
      </c>
      <c r="P221" s="23" t="s">
        <v>528</v>
      </c>
      <c r="Q221" s="25" t="s">
        <v>529</v>
      </c>
      <c r="R221" s="58" t="s">
        <v>525</v>
      </c>
      <c r="S221" s="23" t="s">
        <v>526</v>
      </c>
      <c r="T221" s="23" t="s">
        <v>527</v>
      </c>
      <c r="U221" s="25" t="s">
        <v>524</v>
      </c>
      <c r="V221" s="23" t="s">
        <v>528</v>
      </c>
      <c r="W221" s="25" t="s">
        <v>529</v>
      </c>
      <c r="X221" s="58" t="s">
        <v>525</v>
      </c>
      <c r="Y221" s="23" t="s">
        <v>526</v>
      </c>
      <c r="Z221" s="23" t="s">
        <v>527</v>
      </c>
      <c r="AA221" s="33">
        <v>5</v>
      </c>
      <c r="AB221" s="295" t="str">
        <f t="shared" si="17"/>
        <v>年間</v>
      </c>
      <c r="AC221" s="268"/>
      <c r="AD221" s="26">
        <v>1</v>
      </c>
      <c r="AE221" s="26">
        <v>12000</v>
      </c>
      <c r="AF221" s="26">
        <f t="shared" si="18"/>
        <v>12000</v>
      </c>
      <c r="AG221" s="27">
        <v>40634</v>
      </c>
      <c r="AH221" s="28">
        <v>40634</v>
      </c>
      <c r="AI221" s="29" t="str">
        <f t="shared" si="15"/>
        <v>～</v>
      </c>
      <c r="AJ221" s="178">
        <f t="shared" si="16"/>
        <v>42460</v>
      </c>
      <c r="AK221" s="31" t="s">
        <v>503</v>
      </c>
      <c r="AL221" s="67" t="s">
        <v>597</v>
      </c>
      <c r="AM221" s="66">
        <v>40575</v>
      </c>
      <c r="AN221" s="408">
        <f>IF($AA221-data!$G$1=0,"　",IF(AK221=0,"　",VLOOKUP($AK221,data!$A$1:$H$264,8,FALSE)))</f>
        <v>0</v>
      </c>
      <c r="AO221" s="32">
        <v>40673</v>
      </c>
      <c r="AP221" s="170" t="s">
        <v>531</v>
      </c>
      <c r="AQ221" s="264" t="str">
        <f t="shared" si="19"/>
        <v/>
      </c>
    </row>
    <row r="222" spans="1:43" ht="24.75" customHeight="1" x14ac:dyDescent="0.15">
      <c r="A222" s="297">
        <v>219</v>
      </c>
      <c r="B222" s="44" t="s">
        <v>598</v>
      </c>
      <c r="C222" s="24" t="s">
        <v>14350</v>
      </c>
      <c r="D222" s="23" t="s">
        <v>523</v>
      </c>
      <c r="E222" s="23" t="s">
        <v>582</v>
      </c>
      <c r="F222" s="24" t="s">
        <v>11168</v>
      </c>
      <c r="G222" s="43" t="s">
        <v>532</v>
      </c>
      <c r="H222" s="44" t="s">
        <v>584</v>
      </c>
      <c r="I222" s="44" t="s">
        <v>11136</v>
      </c>
      <c r="J222" s="43" t="s">
        <v>585</v>
      </c>
      <c r="K222" s="43" t="s">
        <v>535</v>
      </c>
      <c r="L222" s="43"/>
      <c r="M222" s="44" t="s">
        <v>526</v>
      </c>
      <c r="N222" s="45" t="s">
        <v>527</v>
      </c>
      <c r="O222" s="25" t="s">
        <v>524</v>
      </c>
      <c r="P222" s="23" t="s">
        <v>528</v>
      </c>
      <c r="Q222" s="25" t="s">
        <v>529</v>
      </c>
      <c r="R222" s="58" t="s">
        <v>525</v>
      </c>
      <c r="S222" s="23" t="s">
        <v>526</v>
      </c>
      <c r="T222" s="23" t="s">
        <v>527</v>
      </c>
      <c r="U222" s="25" t="s">
        <v>524</v>
      </c>
      <c r="V222" s="23" t="s">
        <v>528</v>
      </c>
      <c r="W222" s="25" t="s">
        <v>529</v>
      </c>
      <c r="X222" s="58" t="s">
        <v>525</v>
      </c>
      <c r="Y222" s="23" t="s">
        <v>526</v>
      </c>
      <c r="Z222" s="23" t="s">
        <v>527</v>
      </c>
      <c r="AA222" s="33">
        <v>5</v>
      </c>
      <c r="AB222" s="295" t="str">
        <f t="shared" si="17"/>
        <v>年間</v>
      </c>
      <c r="AC222" s="268"/>
      <c r="AD222" s="26">
        <v>1</v>
      </c>
      <c r="AE222" s="26">
        <v>12000</v>
      </c>
      <c r="AF222" s="26">
        <f t="shared" si="18"/>
        <v>12000</v>
      </c>
      <c r="AG222" s="27">
        <v>40634</v>
      </c>
      <c r="AH222" s="28">
        <v>40634</v>
      </c>
      <c r="AI222" s="29" t="str">
        <f t="shared" si="15"/>
        <v>～</v>
      </c>
      <c r="AJ222" s="178">
        <f t="shared" si="16"/>
        <v>42460</v>
      </c>
      <c r="AK222" s="31" t="s">
        <v>503</v>
      </c>
      <c r="AL222" s="67" t="s">
        <v>599</v>
      </c>
      <c r="AM222" s="66">
        <v>40575</v>
      </c>
      <c r="AN222" s="408">
        <f>IF($AA222-data!$G$1=0,"　",IF(AK222=0,"　",VLOOKUP($AK222,data!$A$1:$H$264,8,FALSE)))</f>
        <v>0</v>
      </c>
      <c r="AO222" s="32">
        <v>40673</v>
      </c>
      <c r="AP222" s="170" t="s">
        <v>531</v>
      </c>
      <c r="AQ222" s="264" t="str">
        <f t="shared" si="19"/>
        <v/>
      </c>
    </row>
    <row r="223" spans="1:43" ht="24.75" customHeight="1" x14ac:dyDescent="0.15">
      <c r="A223" s="297">
        <v>220</v>
      </c>
      <c r="B223" s="44" t="s">
        <v>600</v>
      </c>
      <c r="C223" s="24" t="s">
        <v>14350</v>
      </c>
      <c r="D223" s="23" t="s">
        <v>523</v>
      </c>
      <c r="E223" s="23" t="s">
        <v>582</v>
      </c>
      <c r="F223" s="24" t="s">
        <v>11168</v>
      </c>
      <c r="G223" s="43" t="s">
        <v>532</v>
      </c>
      <c r="H223" s="44" t="s">
        <v>584</v>
      </c>
      <c r="I223" s="44" t="s">
        <v>11136</v>
      </c>
      <c r="J223" s="43" t="s">
        <v>585</v>
      </c>
      <c r="K223" s="43" t="s">
        <v>535</v>
      </c>
      <c r="L223" s="43"/>
      <c r="M223" s="44" t="s">
        <v>526</v>
      </c>
      <c r="N223" s="45" t="s">
        <v>527</v>
      </c>
      <c r="O223" s="25" t="s">
        <v>524</v>
      </c>
      <c r="P223" s="23" t="s">
        <v>528</v>
      </c>
      <c r="Q223" s="25" t="s">
        <v>529</v>
      </c>
      <c r="R223" s="58" t="s">
        <v>525</v>
      </c>
      <c r="S223" s="23" t="s">
        <v>526</v>
      </c>
      <c r="T223" s="23" t="s">
        <v>527</v>
      </c>
      <c r="U223" s="25" t="s">
        <v>524</v>
      </c>
      <c r="V223" s="23" t="s">
        <v>528</v>
      </c>
      <c r="W223" s="25" t="s">
        <v>529</v>
      </c>
      <c r="X223" s="58" t="s">
        <v>525</v>
      </c>
      <c r="Y223" s="23" t="s">
        <v>526</v>
      </c>
      <c r="Z223" s="23" t="s">
        <v>527</v>
      </c>
      <c r="AA223" s="33">
        <v>5</v>
      </c>
      <c r="AB223" s="295" t="str">
        <f t="shared" si="17"/>
        <v>年間</v>
      </c>
      <c r="AC223" s="268"/>
      <c r="AD223" s="26">
        <v>1</v>
      </c>
      <c r="AE223" s="26">
        <v>12000</v>
      </c>
      <c r="AF223" s="26">
        <f t="shared" si="18"/>
        <v>12000</v>
      </c>
      <c r="AG223" s="27">
        <v>40634</v>
      </c>
      <c r="AH223" s="28">
        <v>40634</v>
      </c>
      <c r="AI223" s="29" t="str">
        <f t="shared" si="15"/>
        <v>～</v>
      </c>
      <c r="AJ223" s="178">
        <f t="shared" si="16"/>
        <v>42460</v>
      </c>
      <c r="AK223" s="31" t="s">
        <v>503</v>
      </c>
      <c r="AL223" s="67" t="s">
        <v>601</v>
      </c>
      <c r="AM223" s="66">
        <v>40575</v>
      </c>
      <c r="AN223" s="408">
        <f>IF($AA223-data!$G$1=0,"　",IF(AK223=0,"　",VLOOKUP($AK223,data!$A$1:$H$264,8,FALSE)))</f>
        <v>0</v>
      </c>
      <c r="AO223" s="32">
        <v>40673</v>
      </c>
      <c r="AP223" s="170" t="s">
        <v>531</v>
      </c>
      <c r="AQ223" s="264" t="str">
        <f t="shared" si="19"/>
        <v/>
      </c>
    </row>
    <row r="224" spans="1:43" ht="24.75" customHeight="1" x14ac:dyDescent="0.15">
      <c r="A224" s="297">
        <v>221</v>
      </c>
      <c r="B224" s="44" t="s">
        <v>602</v>
      </c>
      <c r="C224" s="24" t="s">
        <v>14350</v>
      </c>
      <c r="D224" s="23" t="s">
        <v>523</v>
      </c>
      <c r="E224" s="23" t="s">
        <v>582</v>
      </c>
      <c r="F224" s="24" t="s">
        <v>11168</v>
      </c>
      <c r="G224" s="43" t="s">
        <v>532</v>
      </c>
      <c r="H224" s="44" t="s">
        <v>584</v>
      </c>
      <c r="I224" s="44" t="s">
        <v>11136</v>
      </c>
      <c r="J224" s="43" t="s">
        <v>585</v>
      </c>
      <c r="K224" s="43" t="s">
        <v>535</v>
      </c>
      <c r="L224" s="43"/>
      <c r="M224" s="44" t="s">
        <v>526</v>
      </c>
      <c r="N224" s="45" t="s">
        <v>527</v>
      </c>
      <c r="O224" s="25" t="s">
        <v>524</v>
      </c>
      <c r="P224" s="23" t="s">
        <v>528</v>
      </c>
      <c r="Q224" s="25" t="s">
        <v>529</v>
      </c>
      <c r="R224" s="58" t="s">
        <v>525</v>
      </c>
      <c r="S224" s="23" t="s">
        <v>526</v>
      </c>
      <c r="T224" s="23" t="s">
        <v>527</v>
      </c>
      <c r="U224" s="25" t="s">
        <v>524</v>
      </c>
      <c r="V224" s="23" t="s">
        <v>528</v>
      </c>
      <c r="W224" s="25" t="s">
        <v>529</v>
      </c>
      <c r="X224" s="58" t="s">
        <v>525</v>
      </c>
      <c r="Y224" s="23" t="s">
        <v>526</v>
      </c>
      <c r="Z224" s="23" t="s">
        <v>527</v>
      </c>
      <c r="AA224" s="33">
        <v>5</v>
      </c>
      <c r="AB224" s="295" t="str">
        <f t="shared" si="17"/>
        <v>年間</v>
      </c>
      <c r="AC224" s="268"/>
      <c r="AD224" s="26">
        <v>1</v>
      </c>
      <c r="AE224" s="26">
        <v>12000</v>
      </c>
      <c r="AF224" s="26">
        <f t="shared" si="18"/>
        <v>12000</v>
      </c>
      <c r="AG224" s="27">
        <v>40634</v>
      </c>
      <c r="AH224" s="28">
        <v>40634</v>
      </c>
      <c r="AI224" s="29" t="str">
        <f t="shared" si="15"/>
        <v>～</v>
      </c>
      <c r="AJ224" s="178">
        <f t="shared" si="16"/>
        <v>42460</v>
      </c>
      <c r="AK224" s="31" t="s">
        <v>503</v>
      </c>
      <c r="AL224" s="67" t="s">
        <v>603</v>
      </c>
      <c r="AM224" s="66">
        <v>40575</v>
      </c>
      <c r="AN224" s="408">
        <f>IF($AA224-data!$G$1=0,"　",IF(AK224=0,"　",VLOOKUP($AK224,data!$A$1:$H$264,8,FALSE)))</f>
        <v>0</v>
      </c>
      <c r="AO224" s="32">
        <v>40673</v>
      </c>
      <c r="AP224" s="170" t="s">
        <v>531</v>
      </c>
      <c r="AQ224" s="264" t="str">
        <f t="shared" si="19"/>
        <v/>
      </c>
    </row>
    <row r="225" spans="1:43" ht="24.75" customHeight="1" x14ac:dyDescent="0.15">
      <c r="A225" s="297">
        <v>222</v>
      </c>
      <c r="B225" s="44" t="s">
        <v>604</v>
      </c>
      <c r="C225" s="24" t="s">
        <v>14350</v>
      </c>
      <c r="D225" s="23" t="s">
        <v>523</v>
      </c>
      <c r="E225" s="23" t="s">
        <v>582</v>
      </c>
      <c r="F225" s="24" t="s">
        <v>11168</v>
      </c>
      <c r="G225" s="43" t="s">
        <v>532</v>
      </c>
      <c r="H225" s="44" t="s">
        <v>584</v>
      </c>
      <c r="I225" s="44" t="s">
        <v>11136</v>
      </c>
      <c r="J225" s="43" t="s">
        <v>585</v>
      </c>
      <c r="K225" s="43" t="s">
        <v>535</v>
      </c>
      <c r="L225" s="43"/>
      <c r="M225" s="44" t="s">
        <v>526</v>
      </c>
      <c r="N225" s="45" t="s">
        <v>527</v>
      </c>
      <c r="O225" s="25" t="s">
        <v>524</v>
      </c>
      <c r="P225" s="23" t="s">
        <v>528</v>
      </c>
      <c r="Q225" s="25" t="s">
        <v>529</v>
      </c>
      <c r="R225" s="58" t="s">
        <v>525</v>
      </c>
      <c r="S225" s="23" t="s">
        <v>526</v>
      </c>
      <c r="T225" s="23" t="s">
        <v>527</v>
      </c>
      <c r="U225" s="25" t="s">
        <v>524</v>
      </c>
      <c r="V225" s="23" t="s">
        <v>528</v>
      </c>
      <c r="W225" s="25" t="s">
        <v>529</v>
      </c>
      <c r="X225" s="58" t="s">
        <v>525</v>
      </c>
      <c r="Y225" s="23" t="s">
        <v>526</v>
      </c>
      <c r="Z225" s="23" t="s">
        <v>527</v>
      </c>
      <c r="AA225" s="33">
        <v>5</v>
      </c>
      <c r="AB225" s="295" t="str">
        <f t="shared" si="17"/>
        <v>年間</v>
      </c>
      <c r="AC225" s="268"/>
      <c r="AD225" s="26">
        <v>1</v>
      </c>
      <c r="AE225" s="26">
        <v>12000</v>
      </c>
      <c r="AF225" s="26">
        <f t="shared" si="18"/>
        <v>12000</v>
      </c>
      <c r="AG225" s="27">
        <v>40634</v>
      </c>
      <c r="AH225" s="28">
        <v>40634</v>
      </c>
      <c r="AI225" s="29" t="str">
        <f t="shared" si="15"/>
        <v>～</v>
      </c>
      <c r="AJ225" s="178">
        <f t="shared" si="16"/>
        <v>42460</v>
      </c>
      <c r="AK225" s="31" t="s">
        <v>503</v>
      </c>
      <c r="AL225" s="67" t="s">
        <v>544</v>
      </c>
      <c r="AM225" s="66">
        <v>40575</v>
      </c>
      <c r="AN225" s="408">
        <f>IF($AA225-data!$G$1=0,"　",IF(AK225=0,"　",VLOOKUP($AK225,data!$A$1:$H$264,8,FALSE)))</f>
        <v>0</v>
      </c>
      <c r="AO225" s="32"/>
      <c r="AP225" s="170" t="s">
        <v>531</v>
      </c>
      <c r="AQ225" s="264" t="str">
        <f t="shared" si="19"/>
        <v/>
      </c>
    </row>
    <row r="226" spans="1:43" ht="24.75" customHeight="1" x14ac:dyDescent="0.15">
      <c r="A226" s="297">
        <v>223</v>
      </c>
      <c r="B226" s="44" t="s">
        <v>605</v>
      </c>
      <c r="C226" s="24" t="s">
        <v>14350</v>
      </c>
      <c r="D226" s="23" t="s">
        <v>523</v>
      </c>
      <c r="E226" s="23" t="s">
        <v>582</v>
      </c>
      <c r="F226" s="24" t="s">
        <v>11168</v>
      </c>
      <c r="G226" s="43" t="s">
        <v>532</v>
      </c>
      <c r="H226" s="44" t="s">
        <v>584</v>
      </c>
      <c r="I226" s="44" t="s">
        <v>11136</v>
      </c>
      <c r="J226" s="43" t="s">
        <v>585</v>
      </c>
      <c r="K226" s="43" t="s">
        <v>535</v>
      </c>
      <c r="L226" s="43"/>
      <c r="M226" s="44" t="s">
        <v>526</v>
      </c>
      <c r="N226" s="45" t="s">
        <v>527</v>
      </c>
      <c r="O226" s="25" t="s">
        <v>524</v>
      </c>
      <c r="P226" s="23" t="s">
        <v>528</v>
      </c>
      <c r="Q226" s="25" t="s">
        <v>529</v>
      </c>
      <c r="R226" s="58" t="s">
        <v>525</v>
      </c>
      <c r="S226" s="23" t="s">
        <v>526</v>
      </c>
      <c r="T226" s="23" t="s">
        <v>527</v>
      </c>
      <c r="U226" s="25" t="s">
        <v>524</v>
      </c>
      <c r="V226" s="23" t="s">
        <v>528</v>
      </c>
      <c r="W226" s="25" t="s">
        <v>529</v>
      </c>
      <c r="X226" s="58" t="s">
        <v>525</v>
      </c>
      <c r="Y226" s="23" t="s">
        <v>526</v>
      </c>
      <c r="Z226" s="23" t="s">
        <v>527</v>
      </c>
      <c r="AA226" s="33">
        <v>5</v>
      </c>
      <c r="AB226" s="295" t="str">
        <f t="shared" si="17"/>
        <v>年間</v>
      </c>
      <c r="AC226" s="268"/>
      <c r="AD226" s="26">
        <v>1</v>
      </c>
      <c r="AE226" s="26">
        <v>12000</v>
      </c>
      <c r="AF226" s="26">
        <f t="shared" si="18"/>
        <v>12000</v>
      </c>
      <c r="AG226" s="27">
        <v>40634</v>
      </c>
      <c r="AH226" s="28">
        <v>40634</v>
      </c>
      <c r="AI226" s="29" t="str">
        <f t="shared" si="15"/>
        <v>～</v>
      </c>
      <c r="AJ226" s="178">
        <f t="shared" si="16"/>
        <v>42460</v>
      </c>
      <c r="AK226" s="31" t="s">
        <v>503</v>
      </c>
      <c r="AL226" s="67" t="s">
        <v>544</v>
      </c>
      <c r="AM226" s="66">
        <v>40575</v>
      </c>
      <c r="AN226" s="408">
        <f>IF($AA226-data!$G$1=0,"　",IF(AK226=0,"　",VLOOKUP($AK226,data!$A$1:$H$264,8,FALSE)))</f>
        <v>0</v>
      </c>
      <c r="AO226" s="32"/>
      <c r="AP226" s="170" t="s">
        <v>531</v>
      </c>
      <c r="AQ226" s="264" t="str">
        <f t="shared" si="19"/>
        <v/>
      </c>
    </row>
    <row r="227" spans="1:43" ht="24.75" customHeight="1" x14ac:dyDescent="0.15">
      <c r="A227" s="297">
        <v>224</v>
      </c>
      <c r="B227" s="44" t="s">
        <v>606</v>
      </c>
      <c r="C227" s="24" t="s">
        <v>14350</v>
      </c>
      <c r="D227" s="23" t="s">
        <v>523</v>
      </c>
      <c r="E227" s="23" t="s">
        <v>582</v>
      </c>
      <c r="F227" s="24" t="s">
        <v>11168</v>
      </c>
      <c r="G227" s="43" t="s">
        <v>532</v>
      </c>
      <c r="H227" s="44" t="s">
        <v>584</v>
      </c>
      <c r="I227" s="44" t="s">
        <v>11136</v>
      </c>
      <c r="J227" s="43" t="s">
        <v>585</v>
      </c>
      <c r="K227" s="43" t="s">
        <v>535</v>
      </c>
      <c r="L227" s="43"/>
      <c r="M227" s="44" t="s">
        <v>526</v>
      </c>
      <c r="N227" s="45" t="s">
        <v>527</v>
      </c>
      <c r="O227" s="25" t="s">
        <v>524</v>
      </c>
      <c r="P227" s="23" t="s">
        <v>528</v>
      </c>
      <c r="Q227" s="25" t="s">
        <v>529</v>
      </c>
      <c r="R227" s="58" t="s">
        <v>525</v>
      </c>
      <c r="S227" s="23" t="s">
        <v>526</v>
      </c>
      <c r="T227" s="23" t="s">
        <v>527</v>
      </c>
      <c r="U227" s="25" t="s">
        <v>524</v>
      </c>
      <c r="V227" s="23" t="s">
        <v>528</v>
      </c>
      <c r="W227" s="25" t="s">
        <v>529</v>
      </c>
      <c r="X227" s="58" t="s">
        <v>525</v>
      </c>
      <c r="Y227" s="23" t="s">
        <v>526</v>
      </c>
      <c r="Z227" s="23" t="s">
        <v>527</v>
      </c>
      <c r="AA227" s="33">
        <v>5</v>
      </c>
      <c r="AB227" s="295" t="str">
        <f t="shared" si="17"/>
        <v>年間</v>
      </c>
      <c r="AC227" s="268"/>
      <c r="AD227" s="26">
        <v>1</v>
      </c>
      <c r="AE227" s="26">
        <v>12000</v>
      </c>
      <c r="AF227" s="26">
        <f t="shared" si="18"/>
        <v>12000</v>
      </c>
      <c r="AG227" s="27">
        <v>40634</v>
      </c>
      <c r="AH227" s="28">
        <v>40634</v>
      </c>
      <c r="AI227" s="29" t="str">
        <f t="shared" si="15"/>
        <v>～</v>
      </c>
      <c r="AJ227" s="178">
        <f t="shared" si="16"/>
        <v>42460</v>
      </c>
      <c r="AK227" s="31" t="s">
        <v>503</v>
      </c>
      <c r="AL227" s="67" t="s">
        <v>544</v>
      </c>
      <c r="AM227" s="66">
        <v>40575</v>
      </c>
      <c r="AN227" s="408">
        <f>IF($AA227-data!$G$1=0,"　",IF(AK227=0,"　",VLOOKUP($AK227,data!$A$1:$H$264,8,FALSE)))</f>
        <v>0</v>
      </c>
      <c r="AO227" s="32"/>
      <c r="AP227" s="170" t="s">
        <v>531</v>
      </c>
      <c r="AQ227" s="264" t="str">
        <f t="shared" si="19"/>
        <v/>
      </c>
    </row>
    <row r="228" spans="1:43" ht="24.75" customHeight="1" x14ac:dyDescent="0.15">
      <c r="A228" s="297">
        <v>225</v>
      </c>
      <c r="B228" s="44" t="s">
        <v>607</v>
      </c>
      <c r="C228" s="24" t="s">
        <v>14350</v>
      </c>
      <c r="D228" s="23" t="s">
        <v>523</v>
      </c>
      <c r="E228" s="23" t="s">
        <v>582</v>
      </c>
      <c r="F228" s="24" t="s">
        <v>11168</v>
      </c>
      <c r="G228" s="43" t="s">
        <v>532</v>
      </c>
      <c r="H228" s="44" t="s">
        <v>584</v>
      </c>
      <c r="I228" s="44" t="s">
        <v>11136</v>
      </c>
      <c r="J228" s="43" t="s">
        <v>585</v>
      </c>
      <c r="K228" s="43" t="s">
        <v>535</v>
      </c>
      <c r="L228" s="43"/>
      <c r="M228" s="44" t="s">
        <v>526</v>
      </c>
      <c r="N228" s="45" t="s">
        <v>527</v>
      </c>
      <c r="O228" s="25" t="s">
        <v>524</v>
      </c>
      <c r="P228" s="23" t="s">
        <v>528</v>
      </c>
      <c r="Q228" s="25" t="s">
        <v>529</v>
      </c>
      <c r="R228" s="58" t="s">
        <v>525</v>
      </c>
      <c r="S228" s="23" t="s">
        <v>526</v>
      </c>
      <c r="T228" s="23" t="s">
        <v>527</v>
      </c>
      <c r="U228" s="25" t="s">
        <v>524</v>
      </c>
      <c r="V228" s="23" t="s">
        <v>528</v>
      </c>
      <c r="W228" s="25" t="s">
        <v>529</v>
      </c>
      <c r="X228" s="58" t="s">
        <v>525</v>
      </c>
      <c r="Y228" s="23" t="s">
        <v>526</v>
      </c>
      <c r="Z228" s="23" t="s">
        <v>527</v>
      </c>
      <c r="AA228" s="33">
        <v>5</v>
      </c>
      <c r="AB228" s="295" t="str">
        <f t="shared" si="17"/>
        <v>年間</v>
      </c>
      <c r="AC228" s="268"/>
      <c r="AD228" s="26">
        <v>1</v>
      </c>
      <c r="AE228" s="26">
        <v>12000</v>
      </c>
      <c r="AF228" s="26">
        <f t="shared" si="18"/>
        <v>12000</v>
      </c>
      <c r="AG228" s="27">
        <v>40634</v>
      </c>
      <c r="AH228" s="28">
        <v>40634</v>
      </c>
      <c r="AI228" s="29" t="str">
        <f t="shared" si="15"/>
        <v>～</v>
      </c>
      <c r="AJ228" s="178">
        <f t="shared" si="16"/>
        <v>42460</v>
      </c>
      <c r="AK228" s="31" t="s">
        <v>503</v>
      </c>
      <c r="AL228" s="67" t="s">
        <v>544</v>
      </c>
      <c r="AM228" s="66">
        <v>40575</v>
      </c>
      <c r="AN228" s="408">
        <f>IF($AA228-data!$G$1=0,"　",IF(AK228=0,"　",VLOOKUP($AK228,data!$A$1:$H$264,8,FALSE)))</f>
        <v>0</v>
      </c>
      <c r="AO228" s="32"/>
      <c r="AP228" s="170" t="s">
        <v>531</v>
      </c>
      <c r="AQ228" s="264" t="str">
        <f t="shared" si="19"/>
        <v/>
      </c>
    </row>
    <row r="229" spans="1:43" ht="24.75" customHeight="1" x14ac:dyDescent="0.15">
      <c r="A229" s="297">
        <v>226</v>
      </c>
      <c r="B229" s="44" t="s">
        <v>608</v>
      </c>
      <c r="C229" s="24" t="s">
        <v>14350</v>
      </c>
      <c r="D229" s="23" t="s">
        <v>523</v>
      </c>
      <c r="E229" s="23" t="s">
        <v>582</v>
      </c>
      <c r="F229" s="24" t="s">
        <v>11168</v>
      </c>
      <c r="G229" s="43" t="s">
        <v>532</v>
      </c>
      <c r="H229" s="44" t="s">
        <v>584</v>
      </c>
      <c r="I229" s="44" t="s">
        <v>11136</v>
      </c>
      <c r="J229" s="43" t="s">
        <v>585</v>
      </c>
      <c r="K229" s="43" t="s">
        <v>535</v>
      </c>
      <c r="L229" s="43"/>
      <c r="M229" s="44" t="s">
        <v>526</v>
      </c>
      <c r="N229" s="45" t="s">
        <v>527</v>
      </c>
      <c r="O229" s="25" t="s">
        <v>524</v>
      </c>
      <c r="P229" s="23" t="s">
        <v>528</v>
      </c>
      <c r="Q229" s="25" t="s">
        <v>529</v>
      </c>
      <c r="R229" s="58" t="s">
        <v>525</v>
      </c>
      <c r="S229" s="23" t="s">
        <v>526</v>
      </c>
      <c r="T229" s="23" t="s">
        <v>527</v>
      </c>
      <c r="U229" s="25" t="s">
        <v>524</v>
      </c>
      <c r="V229" s="23" t="s">
        <v>528</v>
      </c>
      <c r="W229" s="25" t="s">
        <v>529</v>
      </c>
      <c r="X229" s="58" t="s">
        <v>525</v>
      </c>
      <c r="Y229" s="23" t="s">
        <v>526</v>
      </c>
      <c r="Z229" s="23" t="s">
        <v>527</v>
      </c>
      <c r="AA229" s="33">
        <v>5</v>
      </c>
      <c r="AB229" s="295" t="str">
        <f t="shared" si="17"/>
        <v>年間</v>
      </c>
      <c r="AC229" s="268"/>
      <c r="AD229" s="26">
        <v>1</v>
      </c>
      <c r="AE229" s="26">
        <v>12000</v>
      </c>
      <c r="AF229" s="26">
        <f t="shared" si="18"/>
        <v>12000</v>
      </c>
      <c r="AG229" s="27">
        <v>40634</v>
      </c>
      <c r="AH229" s="28">
        <v>40634</v>
      </c>
      <c r="AI229" s="29" t="str">
        <f t="shared" si="15"/>
        <v>～</v>
      </c>
      <c r="AJ229" s="178">
        <f t="shared" si="16"/>
        <v>42460</v>
      </c>
      <c r="AK229" s="31" t="s">
        <v>503</v>
      </c>
      <c r="AL229" s="67" t="s">
        <v>544</v>
      </c>
      <c r="AM229" s="66">
        <v>40575</v>
      </c>
      <c r="AN229" s="408">
        <f>IF($AA229-data!$G$1=0,"　",IF(AK229=0,"　",VLOOKUP($AK229,data!$A$1:$H$264,8,FALSE)))</f>
        <v>0</v>
      </c>
      <c r="AO229" s="32"/>
      <c r="AP229" s="170" t="s">
        <v>531</v>
      </c>
      <c r="AQ229" s="264" t="str">
        <f t="shared" si="19"/>
        <v/>
      </c>
    </row>
    <row r="230" spans="1:43" ht="24.75" customHeight="1" x14ac:dyDescent="0.15">
      <c r="A230" s="297">
        <v>227</v>
      </c>
      <c r="B230" s="44" t="s">
        <v>609</v>
      </c>
      <c r="C230" s="24" t="s">
        <v>14350</v>
      </c>
      <c r="D230" s="23" t="s">
        <v>523</v>
      </c>
      <c r="E230" s="23" t="s">
        <v>582</v>
      </c>
      <c r="F230" s="24" t="s">
        <v>11168</v>
      </c>
      <c r="G230" s="43" t="s">
        <v>532</v>
      </c>
      <c r="H230" s="44" t="s">
        <v>584</v>
      </c>
      <c r="I230" s="44" t="s">
        <v>11136</v>
      </c>
      <c r="J230" s="43" t="s">
        <v>585</v>
      </c>
      <c r="K230" s="43" t="s">
        <v>535</v>
      </c>
      <c r="L230" s="43"/>
      <c r="M230" s="44" t="s">
        <v>526</v>
      </c>
      <c r="N230" s="45" t="s">
        <v>527</v>
      </c>
      <c r="O230" s="25" t="s">
        <v>524</v>
      </c>
      <c r="P230" s="23" t="s">
        <v>528</v>
      </c>
      <c r="Q230" s="25" t="s">
        <v>529</v>
      </c>
      <c r="R230" s="58" t="s">
        <v>525</v>
      </c>
      <c r="S230" s="23" t="s">
        <v>526</v>
      </c>
      <c r="T230" s="23" t="s">
        <v>527</v>
      </c>
      <c r="U230" s="25" t="s">
        <v>524</v>
      </c>
      <c r="V230" s="23" t="s">
        <v>528</v>
      </c>
      <c r="W230" s="25" t="s">
        <v>529</v>
      </c>
      <c r="X230" s="58" t="s">
        <v>525</v>
      </c>
      <c r="Y230" s="23" t="s">
        <v>526</v>
      </c>
      <c r="Z230" s="23" t="s">
        <v>527</v>
      </c>
      <c r="AA230" s="33">
        <v>5</v>
      </c>
      <c r="AB230" s="295" t="str">
        <f t="shared" si="17"/>
        <v>年間</v>
      </c>
      <c r="AC230" s="268"/>
      <c r="AD230" s="26">
        <v>1</v>
      </c>
      <c r="AE230" s="26">
        <v>12000</v>
      </c>
      <c r="AF230" s="26">
        <f t="shared" si="18"/>
        <v>12000</v>
      </c>
      <c r="AG230" s="27">
        <v>40634</v>
      </c>
      <c r="AH230" s="28">
        <v>40634</v>
      </c>
      <c r="AI230" s="29" t="str">
        <f t="shared" si="15"/>
        <v>～</v>
      </c>
      <c r="AJ230" s="178">
        <f t="shared" si="16"/>
        <v>42460</v>
      </c>
      <c r="AK230" s="31" t="s">
        <v>503</v>
      </c>
      <c r="AL230" s="67" t="s">
        <v>544</v>
      </c>
      <c r="AM230" s="66">
        <v>40575</v>
      </c>
      <c r="AN230" s="408">
        <f>IF($AA230-data!$G$1=0,"　",IF(AK230=0,"　",VLOOKUP($AK230,data!$A$1:$H$264,8,FALSE)))</f>
        <v>0</v>
      </c>
      <c r="AO230" s="32"/>
      <c r="AP230" s="170" t="s">
        <v>531</v>
      </c>
      <c r="AQ230" s="264" t="str">
        <f t="shared" si="19"/>
        <v/>
      </c>
    </row>
    <row r="231" spans="1:43" ht="24.75" customHeight="1" x14ac:dyDescent="0.15">
      <c r="A231" s="297">
        <v>228</v>
      </c>
      <c r="B231" s="44" t="s">
        <v>610</v>
      </c>
      <c r="C231" s="24" t="s">
        <v>14350</v>
      </c>
      <c r="D231" s="23" t="s">
        <v>523</v>
      </c>
      <c r="E231" s="23" t="s">
        <v>30</v>
      </c>
      <c r="F231" s="24" t="s">
        <v>13631</v>
      </c>
      <c r="G231" s="43" t="s">
        <v>532</v>
      </c>
      <c r="H231" s="44" t="s">
        <v>533</v>
      </c>
      <c r="I231" s="44" t="s">
        <v>11157</v>
      </c>
      <c r="J231" s="43" t="s">
        <v>534</v>
      </c>
      <c r="K231" s="43" t="s">
        <v>535</v>
      </c>
      <c r="L231" s="43"/>
      <c r="M231" s="44" t="s">
        <v>526</v>
      </c>
      <c r="N231" s="45" t="s">
        <v>527</v>
      </c>
      <c r="O231" s="25" t="s">
        <v>524</v>
      </c>
      <c r="P231" s="23" t="s">
        <v>528</v>
      </c>
      <c r="Q231" s="25" t="s">
        <v>529</v>
      </c>
      <c r="R231" s="58" t="s">
        <v>525</v>
      </c>
      <c r="S231" s="23" t="s">
        <v>526</v>
      </c>
      <c r="T231" s="23" t="s">
        <v>527</v>
      </c>
      <c r="U231" s="25" t="s">
        <v>524</v>
      </c>
      <c r="V231" s="23" t="s">
        <v>528</v>
      </c>
      <c r="W231" s="25" t="s">
        <v>529</v>
      </c>
      <c r="X231" s="58" t="s">
        <v>525</v>
      </c>
      <c r="Y231" s="23" t="s">
        <v>526</v>
      </c>
      <c r="Z231" s="23" t="s">
        <v>527</v>
      </c>
      <c r="AA231" s="33">
        <v>5</v>
      </c>
      <c r="AB231" s="295" t="str">
        <f t="shared" si="17"/>
        <v>年間</v>
      </c>
      <c r="AC231" s="268"/>
      <c r="AD231" s="26">
        <v>1</v>
      </c>
      <c r="AE231" s="69">
        <v>310800</v>
      </c>
      <c r="AF231" s="26">
        <f t="shared" si="18"/>
        <v>310800</v>
      </c>
      <c r="AG231" s="27">
        <v>40634</v>
      </c>
      <c r="AH231" s="28">
        <v>40634</v>
      </c>
      <c r="AI231" s="29" t="str">
        <f t="shared" si="15"/>
        <v>～</v>
      </c>
      <c r="AJ231" s="178">
        <f t="shared" si="16"/>
        <v>42460</v>
      </c>
      <c r="AK231" s="31" t="s">
        <v>484</v>
      </c>
      <c r="AL231" s="31" t="s">
        <v>611</v>
      </c>
      <c r="AM231" s="66">
        <v>40575</v>
      </c>
      <c r="AN231" s="408">
        <f>IF($AA231-data!$G$1=0,"　",IF(AK231=0,"　",VLOOKUP($AK231,data!$A$1:$H$264,8,FALSE)))</f>
        <v>0</v>
      </c>
      <c r="AO231" s="35">
        <v>40673</v>
      </c>
      <c r="AP231" s="170" t="s">
        <v>531</v>
      </c>
      <c r="AQ231" s="264" t="str">
        <f t="shared" si="19"/>
        <v/>
      </c>
    </row>
    <row r="232" spans="1:43" ht="24.75" customHeight="1" x14ac:dyDescent="0.15">
      <c r="A232" s="297">
        <v>229</v>
      </c>
      <c r="B232" s="44" t="s">
        <v>612</v>
      </c>
      <c r="C232" s="24" t="s">
        <v>14350</v>
      </c>
      <c r="D232" s="23" t="s">
        <v>523</v>
      </c>
      <c r="E232" s="23" t="s">
        <v>582</v>
      </c>
      <c r="F232" s="24" t="s">
        <v>11168</v>
      </c>
      <c r="G232" s="43" t="s">
        <v>532</v>
      </c>
      <c r="H232" s="44" t="s">
        <v>584</v>
      </c>
      <c r="I232" s="44" t="s">
        <v>11136</v>
      </c>
      <c r="J232" s="43" t="s">
        <v>585</v>
      </c>
      <c r="K232" s="43" t="s">
        <v>535</v>
      </c>
      <c r="L232" s="43"/>
      <c r="M232" s="44" t="s">
        <v>526</v>
      </c>
      <c r="N232" s="45" t="s">
        <v>527</v>
      </c>
      <c r="O232" s="25" t="s">
        <v>524</v>
      </c>
      <c r="P232" s="23" t="s">
        <v>528</v>
      </c>
      <c r="Q232" s="25" t="s">
        <v>529</v>
      </c>
      <c r="R232" s="58" t="s">
        <v>525</v>
      </c>
      <c r="S232" s="23" t="s">
        <v>526</v>
      </c>
      <c r="T232" s="23" t="s">
        <v>527</v>
      </c>
      <c r="U232" s="25" t="s">
        <v>524</v>
      </c>
      <c r="V232" s="23" t="s">
        <v>528</v>
      </c>
      <c r="W232" s="25" t="s">
        <v>529</v>
      </c>
      <c r="X232" s="58" t="s">
        <v>525</v>
      </c>
      <c r="Y232" s="23" t="s">
        <v>526</v>
      </c>
      <c r="Z232" s="23" t="s">
        <v>527</v>
      </c>
      <c r="AA232" s="33">
        <v>5</v>
      </c>
      <c r="AB232" s="295" t="str">
        <f t="shared" si="17"/>
        <v>年間</v>
      </c>
      <c r="AC232" s="268"/>
      <c r="AD232" s="26">
        <v>1</v>
      </c>
      <c r="AE232" s="69">
        <v>310800</v>
      </c>
      <c r="AF232" s="26">
        <f t="shared" si="18"/>
        <v>310800</v>
      </c>
      <c r="AG232" s="27">
        <v>40634</v>
      </c>
      <c r="AH232" s="28">
        <v>40634</v>
      </c>
      <c r="AI232" s="29" t="str">
        <f t="shared" si="15"/>
        <v>～</v>
      </c>
      <c r="AJ232" s="178">
        <f t="shared" si="16"/>
        <v>42460</v>
      </c>
      <c r="AK232" s="31" t="s">
        <v>484</v>
      </c>
      <c r="AL232" s="31" t="s">
        <v>613</v>
      </c>
      <c r="AM232" s="66">
        <v>40575</v>
      </c>
      <c r="AN232" s="408">
        <f>IF($AA232-data!$G$1=0,"　",IF(AK232=0,"　",VLOOKUP($AK232,data!$A$1:$H$264,8,FALSE)))</f>
        <v>0</v>
      </c>
      <c r="AO232" s="35">
        <v>40673</v>
      </c>
      <c r="AP232" s="170" t="s">
        <v>531</v>
      </c>
      <c r="AQ232" s="264" t="str">
        <f t="shared" si="19"/>
        <v/>
      </c>
    </row>
    <row r="233" spans="1:43" ht="24.75" customHeight="1" x14ac:dyDescent="0.15">
      <c r="A233" s="297">
        <v>230</v>
      </c>
      <c r="B233" s="31" t="s">
        <v>614</v>
      </c>
      <c r="C233" s="24" t="s">
        <v>14350</v>
      </c>
      <c r="D233" s="23" t="s">
        <v>523</v>
      </c>
      <c r="E233" s="23" t="s">
        <v>30</v>
      </c>
      <c r="F233" s="24" t="s">
        <v>13631</v>
      </c>
      <c r="G233" s="43" t="s">
        <v>532</v>
      </c>
      <c r="H233" s="44" t="s">
        <v>533</v>
      </c>
      <c r="I233" s="44" t="s">
        <v>11157</v>
      </c>
      <c r="J233" s="43" t="s">
        <v>534</v>
      </c>
      <c r="K233" s="43" t="s">
        <v>535</v>
      </c>
      <c r="L233" s="43"/>
      <c r="M233" s="44" t="s">
        <v>526</v>
      </c>
      <c r="N233" s="45" t="s">
        <v>527</v>
      </c>
      <c r="O233" s="25" t="s">
        <v>524</v>
      </c>
      <c r="P233" s="23" t="s">
        <v>528</v>
      </c>
      <c r="Q233" s="25" t="s">
        <v>529</v>
      </c>
      <c r="R233" s="58" t="s">
        <v>525</v>
      </c>
      <c r="S233" s="23" t="s">
        <v>526</v>
      </c>
      <c r="T233" s="23" t="s">
        <v>527</v>
      </c>
      <c r="U233" s="25" t="s">
        <v>524</v>
      </c>
      <c r="V233" s="23" t="s">
        <v>528</v>
      </c>
      <c r="W233" s="25" t="s">
        <v>529</v>
      </c>
      <c r="X233" s="58" t="s">
        <v>525</v>
      </c>
      <c r="Y233" s="23" t="s">
        <v>526</v>
      </c>
      <c r="Z233" s="23" t="s">
        <v>527</v>
      </c>
      <c r="AA233" s="33">
        <v>5</v>
      </c>
      <c r="AB233" s="295" t="str">
        <f t="shared" si="17"/>
        <v>年間</v>
      </c>
      <c r="AC233" s="268"/>
      <c r="AD233" s="26">
        <v>1</v>
      </c>
      <c r="AE233" s="69">
        <v>104400</v>
      </c>
      <c r="AF233" s="26">
        <f t="shared" si="18"/>
        <v>104400</v>
      </c>
      <c r="AG233" s="27">
        <v>40634</v>
      </c>
      <c r="AH233" s="28">
        <v>40634</v>
      </c>
      <c r="AI233" s="29" t="str">
        <f t="shared" si="15"/>
        <v>～</v>
      </c>
      <c r="AJ233" s="178">
        <f t="shared" si="16"/>
        <v>42460</v>
      </c>
      <c r="AK233" s="31" t="s">
        <v>615</v>
      </c>
      <c r="AL233" s="65" t="s">
        <v>616</v>
      </c>
      <c r="AM233" s="66">
        <v>40575</v>
      </c>
      <c r="AN233" s="408" t="str">
        <f>IF($AA233-data!$G$1=0,"　",IF(AK233=0,"　",VLOOKUP($AK233,data!$A$1:$H$264,8,FALSE)))</f>
        <v>消耗部品交換対象</v>
      </c>
      <c r="AO233" s="35">
        <v>40673</v>
      </c>
      <c r="AP233" s="170" t="s">
        <v>531</v>
      </c>
      <c r="AQ233" s="264">
        <f t="shared" si="19"/>
        <v>41699</v>
      </c>
    </row>
    <row r="234" spans="1:43" ht="24.75" customHeight="1" x14ac:dyDescent="0.15">
      <c r="A234" s="297">
        <v>231</v>
      </c>
      <c r="B234" s="31" t="s">
        <v>617</v>
      </c>
      <c r="C234" s="24" t="s">
        <v>14350</v>
      </c>
      <c r="D234" s="23" t="s">
        <v>523</v>
      </c>
      <c r="E234" s="23" t="s">
        <v>30</v>
      </c>
      <c r="F234" s="24" t="s">
        <v>13631</v>
      </c>
      <c r="G234" s="43" t="s">
        <v>532</v>
      </c>
      <c r="H234" s="44" t="s">
        <v>533</v>
      </c>
      <c r="I234" s="44" t="s">
        <v>11157</v>
      </c>
      <c r="J234" s="43" t="s">
        <v>534</v>
      </c>
      <c r="K234" s="43" t="s">
        <v>535</v>
      </c>
      <c r="L234" s="43"/>
      <c r="M234" s="44" t="s">
        <v>526</v>
      </c>
      <c r="N234" s="45" t="s">
        <v>527</v>
      </c>
      <c r="O234" s="25" t="s">
        <v>524</v>
      </c>
      <c r="P234" s="23" t="s">
        <v>528</v>
      </c>
      <c r="Q234" s="25" t="s">
        <v>529</v>
      </c>
      <c r="R234" s="58" t="s">
        <v>525</v>
      </c>
      <c r="S234" s="23" t="s">
        <v>526</v>
      </c>
      <c r="T234" s="23" t="s">
        <v>527</v>
      </c>
      <c r="U234" s="25" t="s">
        <v>524</v>
      </c>
      <c r="V234" s="23" t="s">
        <v>528</v>
      </c>
      <c r="W234" s="25" t="s">
        <v>529</v>
      </c>
      <c r="X234" s="58" t="s">
        <v>525</v>
      </c>
      <c r="Y234" s="23" t="s">
        <v>526</v>
      </c>
      <c r="Z234" s="23" t="s">
        <v>527</v>
      </c>
      <c r="AA234" s="33">
        <v>5</v>
      </c>
      <c r="AB234" s="295" t="str">
        <f t="shared" si="17"/>
        <v>年間</v>
      </c>
      <c r="AC234" s="268"/>
      <c r="AD234" s="26">
        <v>1</v>
      </c>
      <c r="AE234" s="69">
        <v>104400</v>
      </c>
      <c r="AF234" s="26">
        <f t="shared" si="18"/>
        <v>104400</v>
      </c>
      <c r="AG234" s="27">
        <v>40634</v>
      </c>
      <c r="AH234" s="28">
        <v>40634</v>
      </c>
      <c r="AI234" s="29" t="str">
        <f t="shared" si="15"/>
        <v>～</v>
      </c>
      <c r="AJ234" s="178">
        <f t="shared" si="16"/>
        <v>42460</v>
      </c>
      <c r="AK234" s="31" t="s">
        <v>615</v>
      </c>
      <c r="AL234" s="65" t="s">
        <v>618</v>
      </c>
      <c r="AM234" s="66">
        <v>40575</v>
      </c>
      <c r="AN234" s="408" t="str">
        <f>IF($AA234-data!$G$1=0,"　",IF(AK234=0,"　",VLOOKUP($AK234,data!$A$1:$H$264,8,FALSE)))</f>
        <v>消耗部品交換対象</v>
      </c>
      <c r="AO234" s="35">
        <v>40673</v>
      </c>
      <c r="AP234" s="170" t="s">
        <v>531</v>
      </c>
      <c r="AQ234" s="264">
        <f t="shared" si="19"/>
        <v>41699</v>
      </c>
    </row>
    <row r="235" spans="1:43" ht="24.75" customHeight="1" x14ac:dyDescent="0.15">
      <c r="A235" s="297">
        <v>232</v>
      </c>
      <c r="B235" s="31" t="s">
        <v>619</v>
      </c>
      <c r="C235" s="24" t="s">
        <v>14350</v>
      </c>
      <c r="D235" s="23" t="s">
        <v>523</v>
      </c>
      <c r="E235" s="23" t="s">
        <v>30</v>
      </c>
      <c r="F235" s="24" t="s">
        <v>13631</v>
      </c>
      <c r="G235" s="43" t="s">
        <v>532</v>
      </c>
      <c r="H235" s="44" t="s">
        <v>533</v>
      </c>
      <c r="I235" s="44" t="s">
        <v>11157</v>
      </c>
      <c r="J235" s="43" t="s">
        <v>534</v>
      </c>
      <c r="K235" s="43" t="s">
        <v>535</v>
      </c>
      <c r="L235" s="43"/>
      <c r="M235" s="44" t="s">
        <v>526</v>
      </c>
      <c r="N235" s="45" t="s">
        <v>527</v>
      </c>
      <c r="O235" s="25" t="s">
        <v>524</v>
      </c>
      <c r="P235" s="23" t="s">
        <v>528</v>
      </c>
      <c r="Q235" s="25" t="s">
        <v>529</v>
      </c>
      <c r="R235" s="58" t="s">
        <v>525</v>
      </c>
      <c r="S235" s="23" t="s">
        <v>526</v>
      </c>
      <c r="T235" s="23" t="s">
        <v>527</v>
      </c>
      <c r="U235" s="25" t="s">
        <v>524</v>
      </c>
      <c r="V235" s="23" t="s">
        <v>528</v>
      </c>
      <c r="W235" s="25" t="s">
        <v>529</v>
      </c>
      <c r="X235" s="58" t="s">
        <v>525</v>
      </c>
      <c r="Y235" s="23" t="s">
        <v>526</v>
      </c>
      <c r="Z235" s="23" t="s">
        <v>527</v>
      </c>
      <c r="AA235" s="33">
        <v>5</v>
      </c>
      <c r="AB235" s="295" t="str">
        <f t="shared" si="17"/>
        <v>年間</v>
      </c>
      <c r="AC235" s="268"/>
      <c r="AD235" s="26">
        <v>1</v>
      </c>
      <c r="AE235" s="69">
        <v>104400</v>
      </c>
      <c r="AF235" s="26">
        <f t="shared" si="18"/>
        <v>104400</v>
      </c>
      <c r="AG235" s="27">
        <v>40634</v>
      </c>
      <c r="AH235" s="28">
        <v>40634</v>
      </c>
      <c r="AI235" s="29" t="str">
        <f t="shared" si="15"/>
        <v>～</v>
      </c>
      <c r="AJ235" s="178">
        <f t="shared" si="16"/>
        <v>42460</v>
      </c>
      <c r="AK235" s="31" t="s">
        <v>615</v>
      </c>
      <c r="AL235" s="65" t="s">
        <v>620</v>
      </c>
      <c r="AM235" s="66">
        <v>40575</v>
      </c>
      <c r="AN235" s="408" t="str">
        <f>IF($AA235-data!$G$1=0,"　",IF(AK235=0,"　",VLOOKUP($AK235,data!$A$1:$H$264,8,FALSE)))</f>
        <v>消耗部品交換対象</v>
      </c>
      <c r="AO235" s="35">
        <v>40673</v>
      </c>
      <c r="AP235" s="170" t="s">
        <v>531</v>
      </c>
      <c r="AQ235" s="264">
        <f t="shared" si="19"/>
        <v>41699</v>
      </c>
    </row>
    <row r="236" spans="1:43" ht="24.75" customHeight="1" x14ac:dyDescent="0.15">
      <c r="A236" s="297">
        <v>233</v>
      </c>
      <c r="B236" s="31" t="s">
        <v>621</v>
      </c>
      <c r="C236" s="24" t="s">
        <v>14350</v>
      </c>
      <c r="D236" s="23" t="s">
        <v>523</v>
      </c>
      <c r="E236" s="23" t="s">
        <v>30</v>
      </c>
      <c r="F236" s="24" t="s">
        <v>13631</v>
      </c>
      <c r="G236" s="43" t="s">
        <v>532</v>
      </c>
      <c r="H236" s="44" t="s">
        <v>533</v>
      </c>
      <c r="I236" s="44" t="s">
        <v>11157</v>
      </c>
      <c r="J236" s="43" t="s">
        <v>534</v>
      </c>
      <c r="K236" s="43" t="s">
        <v>535</v>
      </c>
      <c r="L236" s="43"/>
      <c r="M236" s="44" t="s">
        <v>526</v>
      </c>
      <c r="N236" s="45" t="s">
        <v>527</v>
      </c>
      <c r="O236" s="25" t="s">
        <v>524</v>
      </c>
      <c r="P236" s="23" t="s">
        <v>528</v>
      </c>
      <c r="Q236" s="25" t="s">
        <v>529</v>
      </c>
      <c r="R236" s="58" t="s">
        <v>525</v>
      </c>
      <c r="S236" s="23" t="s">
        <v>526</v>
      </c>
      <c r="T236" s="23" t="s">
        <v>527</v>
      </c>
      <c r="U236" s="25" t="s">
        <v>524</v>
      </c>
      <c r="V236" s="23" t="s">
        <v>528</v>
      </c>
      <c r="W236" s="25" t="s">
        <v>529</v>
      </c>
      <c r="X236" s="58" t="s">
        <v>525</v>
      </c>
      <c r="Y236" s="23" t="s">
        <v>526</v>
      </c>
      <c r="Z236" s="23" t="s">
        <v>527</v>
      </c>
      <c r="AA236" s="33">
        <v>5</v>
      </c>
      <c r="AB236" s="295" t="str">
        <f t="shared" si="17"/>
        <v>年間</v>
      </c>
      <c r="AC236" s="268"/>
      <c r="AD236" s="26">
        <v>1</v>
      </c>
      <c r="AE236" s="69">
        <v>104400</v>
      </c>
      <c r="AF236" s="26">
        <f t="shared" si="18"/>
        <v>104400</v>
      </c>
      <c r="AG236" s="27">
        <v>40634</v>
      </c>
      <c r="AH236" s="28">
        <v>40634</v>
      </c>
      <c r="AI236" s="29" t="str">
        <f t="shared" si="15"/>
        <v>～</v>
      </c>
      <c r="AJ236" s="178">
        <f t="shared" si="16"/>
        <v>42460</v>
      </c>
      <c r="AK236" s="31" t="s">
        <v>615</v>
      </c>
      <c r="AL236" s="65" t="s">
        <v>622</v>
      </c>
      <c r="AM236" s="66">
        <v>40575</v>
      </c>
      <c r="AN236" s="408" t="str">
        <f>IF($AA236-data!$G$1=0,"　",IF(AK236=0,"　",VLOOKUP($AK236,data!$A$1:$H$264,8,FALSE)))</f>
        <v>消耗部品交換対象</v>
      </c>
      <c r="AO236" s="35">
        <v>40673</v>
      </c>
      <c r="AP236" s="170" t="s">
        <v>531</v>
      </c>
      <c r="AQ236" s="264">
        <f t="shared" si="19"/>
        <v>41699</v>
      </c>
    </row>
    <row r="237" spans="1:43" ht="24.75" customHeight="1" x14ac:dyDescent="0.15">
      <c r="A237" s="297">
        <v>234</v>
      </c>
      <c r="B237" s="31" t="s">
        <v>623</v>
      </c>
      <c r="C237" s="24" t="s">
        <v>14350</v>
      </c>
      <c r="D237" s="23" t="s">
        <v>523</v>
      </c>
      <c r="E237" s="23" t="s">
        <v>30</v>
      </c>
      <c r="F237" s="24" t="s">
        <v>13631</v>
      </c>
      <c r="G237" s="43" t="s">
        <v>532</v>
      </c>
      <c r="H237" s="44" t="s">
        <v>533</v>
      </c>
      <c r="I237" s="44" t="s">
        <v>11157</v>
      </c>
      <c r="J237" s="43" t="s">
        <v>534</v>
      </c>
      <c r="K237" s="43" t="s">
        <v>535</v>
      </c>
      <c r="L237" s="43"/>
      <c r="M237" s="44" t="s">
        <v>526</v>
      </c>
      <c r="N237" s="45" t="s">
        <v>527</v>
      </c>
      <c r="O237" s="25" t="s">
        <v>524</v>
      </c>
      <c r="P237" s="23" t="s">
        <v>528</v>
      </c>
      <c r="Q237" s="25" t="s">
        <v>529</v>
      </c>
      <c r="R237" s="58" t="s">
        <v>525</v>
      </c>
      <c r="S237" s="23" t="s">
        <v>526</v>
      </c>
      <c r="T237" s="23" t="s">
        <v>527</v>
      </c>
      <c r="U237" s="25" t="s">
        <v>524</v>
      </c>
      <c r="V237" s="23" t="s">
        <v>528</v>
      </c>
      <c r="W237" s="25" t="s">
        <v>529</v>
      </c>
      <c r="X237" s="58" t="s">
        <v>525</v>
      </c>
      <c r="Y237" s="23" t="s">
        <v>526</v>
      </c>
      <c r="Z237" s="23" t="s">
        <v>527</v>
      </c>
      <c r="AA237" s="33">
        <v>5</v>
      </c>
      <c r="AB237" s="295" t="str">
        <f t="shared" si="17"/>
        <v>年間</v>
      </c>
      <c r="AC237" s="268"/>
      <c r="AD237" s="26">
        <v>1</v>
      </c>
      <c r="AE237" s="69">
        <v>104400</v>
      </c>
      <c r="AF237" s="26">
        <f t="shared" si="18"/>
        <v>104400</v>
      </c>
      <c r="AG237" s="27">
        <v>40634</v>
      </c>
      <c r="AH237" s="28">
        <v>40634</v>
      </c>
      <c r="AI237" s="29" t="str">
        <f t="shared" si="15"/>
        <v>～</v>
      </c>
      <c r="AJ237" s="178">
        <f t="shared" si="16"/>
        <v>42460</v>
      </c>
      <c r="AK237" s="31" t="s">
        <v>615</v>
      </c>
      <c r="AL237" s="65" t="s">
        <v>624</v>
      </c>
      <c r="AM237" s="66">
        <v>40575</v>
      </c>
      <c r="AN237" s="408" t="str">
        <f>IF($AA237-data!$G$1=0,"　",IF(AK237=0,"　",VLOOKUP($AK237,data!$A$1:$H$264,8,FALSE)))</f>
        <v>消耗部品交換対象</v>
      </c>
      <c r="AO237" s="35">
        <v>40673</v>
      </c>
      <c r="AP237" s="170" t="s">
        <v>531</v>
      </c>
      <c r="AQ237" s="264">
        <f t="shared" si="19"/>
        <v>41699</v>
      </c>
    </row>
    <row r="238" spans="1:43" ht="24.75" customHeight="1" x14ac:dyDescent="0.15">
      <c r="A238" s="297">
        <v>235</v>
      </c>
      <c r="B238" s="31" t="s">
        <v>625</v>
      </c>
      <c r="C238" s="24" t="s">
        <v>14350</v>
      </c>
      <c r="D238" s="23" t="s">
        <v>523</v>
      </c>
      <c r="E238" s="23" t="s">
        <v>582</v>
      </c>
      <c r="F238" s="24" t="s">
        <v>11168</v>
      </c>
      <c r="G238" s="43" t="s">
        <v>532</v>
      </c>
      <c r="H238" s="44" t="s">
        <v>584</v>
      </c>
      <c r="I238" s="44" t="s">
        <v>11136</v>
      </c>
      <c r="J238" s="43" t="s">
        <v>585</v>
      </c>
      <c r="K238" s="43" t="s">
        <v>535</v>
      </c>
      <c r="L238" s="43"/>
      <c r="M238" s="44" t="s">
        <v>526</v>
      </c>
      <c r="N238" s="45" t="s">
        <v>527</v>
      </c>
      <c r="O238" s="25" t="s">
        <v>524</v>
      </c>
      <c r="P238" s="23" t="s">
        <v>528</v>
      </c>
      <c r="Q238" s="25" t="s">
        <v>529</v>
      </c>
      <c r="R238" s="58" t="s">
        <v>525</v>
      </c>
      <c r="S238" s="23" t="s">
        <v>526</v>
      </c>
      <c r="T238" s="23" t="s">
        <v>527</v>
      </c>
      <c r="U238" s="25" t="s">
        <v>524</v>
      </c>
      <c r="V238" s="23" t="s">
        <v>528</v>
      </c>
      <c r="W238" s="25" t="s">
        <v>529</v>
      </c>
      <c r="X238" s="58" t="s">
        <v>525</v>
      </c>
      <c r="Y238" s="23" t="s">
        <v>526</v>
      </c>
      <c r="Z238" s="23" t="s">
        <v>527</v>
      </c>
      <c r="AA238" s="33">
        <v>5</v>
      </c>
      <c r="AB238" s="295" t="str">
        <f t="shared" si="17"/>
        <v>年間</v>
      </c>
      <c r="AC238" s="268"/>
      <c r="AD238" s="26">
        <v>1</v>
      </c>
      <c r="AE238" s="69">
        <v>104400</v>
      </c>
      <c r="AF238" s="26">
        <f t="shared" si="18"/>
        <v>104400</v>
      </c>
      <c r="AG238" s="27">
        <v>40634</v>
      </c>
      <c r="AH238" s="28">
        <v>40634</v>
      </c>
      <c r="AI238" s="29" t="str">
        <f t="shared" si="15"/>
        <v>～</v>
      </c>
      <c r="AJ238" s="178">
        <f t="shared" si="16"/>
        <v>42460</v>
      </c>
      <c r="AK238" s="31" t="s">
        <v>615</v>
      </c>
      <c r="AL238" s="67" t="s">
        <v>626</v>
      </c>
      <c r="AM238" s="66">
        <v>40575</v>
      </c>
      <c r="AN238" s="408" t="str">
        <f>IF($AA238-data!$G$1=0,"　",IF(AK238=0,"　",VLOOKUP($AK238,data!$A$1:$H$264,8,FALSE)))</f>
        <v>消耗部品交換対象</v>
      </c>
      <c r="AO238" s="35">
        <v>40673</v>
      </c>
      <c r="AP238" s="170" t="s">
        <v>531</v>
      </c>
      <c r="AQ238" s="264">
        <f t="shared" si="19"/>
        <v>41699</v>
      </c>
    </row>
    <row r="239" spans="1:43" ht="24.75" customHeight="1" x14ac:dyDescent="0.15">
      <c r="A239" s="297">
        <v>236</v>
      </c>
      <c r="B239" s="31" t="s">
        <v>627</v>
      </c>
      <c r="C239" s="24" t="s">
        <v>14350</v>
      </c>
      <c r="D239" s="23" t="s">
        <v>523</v>
      </c>
      <c r="E239" s="23" t="s">
        <v>582</v>
      </c>
      <c r="F239" s="24" t="s">
        <v>11168</v>
      </c>
      <c r="G239" s="43" t="s">
        <v>532</v>
      </c>
      <c r="H239" s="44" t="s">
        <v>584</v>
      </c>
      <c r="I239" s="44" t="s">
        <v>11136</v>
      </c>
      <c r="J239" s="43" t="s">
        <v>585</v>
      </c>
      <c r="K239" s="43" t="s">
        <v>535</v>
      </c>
      <c r="L239" s="43"/>
      <c r="M239" s="44" t="s">
        <v>526</v>
      </c>
      <c r="N239" s="45" t="s">
        <v>527</v>
      </c>
      <c r="O239" s="25" t="s">
        <v>524</v>
      </c>
      <c r="P239" s="23" t="s">
        <v>528</v>
      </c>
      <c r="Q239" s="25" t="s">
        <v>529</v>
      </c>
      <c r="R239" s="58" t="s">
        <v>525</v>
      </c>
      <c r="S239" s="23" t="s">
        <v>526</v>
      </c>
      <c r="T239" s="23" t="s">
        <v>527</v>
      </c>
      <c r="U239" s="25" t="s">
        <v>524</v>
      </c>
      <c r="V239" s="23" t="s">
        <v>528</v>
      </c>
      <c r="W239" s="25" t="s">
        <v>529</v>
      </c>
      <c r="X239" s="58" t="s">
        <v>525</v>
      </c>
      <c r="Y239" s="23" t="s">
        <v>526</v>
      </c>
      <c r="Z239" s="23" t="s">
        <v>527</v>
      </c>
      <c r="AA239" s="33">
        <v>5</v>
      </c>
      <c r="AB239" s="295" t="str">
        <f t="shared" si="17"/>
        <v>年間</v>
      </c>
      <c r="AC239" s="268"/>
      <c r="AD239" s="26">
        <v>1</v>
      </c>
      <c r="AE239" s="69">
        <v>104400</v>
      </c>
      <c r="AF239" s="26">
        <f t="shared" si="18"/>
        <v>104400</v>
      </c>
      <c r="AG239" s="27">
        <v>40634</v>
      </c>
      <c r="AH239" s="28">
        <v>40634</v>
      </c>
      <c r="AI239" s="29" t="str">
        <f t="shared" si="15"/>
        <v>～</v>
      </c>
      <c r="AJ239" s="178">
        <f t="shared" si="16"/>
        <v>42460</v>
      </c>
      <c r="AK239" s="31" t="s">
        <v>615</v>
      </c>
      <c r="AL239" s="67" t="s">
        <v>628</v>
      </c>
      <c r="AM239" s="66">
        <v>40575</v>
      </c>
      <c r="AN239" s="408" t="str">
        <f>IF($AA239-data!$G$1=0,"　",IF(AK239=0,"　",VLOOKUP($AK239,data!$A$1:$H$264,8,FALSE)))</f>
        <v>消耗部品交換対象</v>
      </c>
      <c r="AO239" s="35">
        <v>40673</v>
      </c>
      <c r="AP239" s="170" t="s">
        <v>531</v>
      </c>
      <c r="AQ239" s="264">
        <f t="shared" si="19"/>
        <v>41699</v>
      </c>
    </row>
    <row r="240" spans="1:43" ht="24.75" customHeight="1" x14ac:dyDescent="0.15">
      <c r="A240" s="297">
        <v>237</v>
      </c>
      <c r="B240" s="31" t="s">
        <v>629</v>
      </c>
      <c r="C240" s="24" t="s">
        <v>14350</v>
      </c>
      <c r="D240" s="23" t="s">
        <v>523</v>
      </c>
      <c r="E240" s="23" t="s">
        <v>582</v>
      </c>
      <c r="F240" s="24" t="s">
        <v>11168</v>
      </c>
      <c r="G240" s="43" t="s">
        <v>532</v>
      </c>
      <c r="H240" s="44" t="s">
        <v>584</v>
      </c>
      <c r="I240" s="44" t="s">
        <v>11136</v>
      </c>
      <c r="J240" s="43" t="s">
        <v>585</v>
      </c>
      <c r="K240" s="43" t="s">
        <v>535</v>
      </c>
      <c r="L240" s="43"/>
      <c r="M240" s="44" t="s">
        <v>526</v>
      </c>
      <c r="N240" s="45" t="s">
        <v>527</v>
      </c>
      <c r="O240" s="25" t="s">
        <v>524</v>
      </c>
      <c r="P240" s="23" t="s">
        <v>528</v>
      </c>
      <c r="Q240" s="25" t="s">
        <v>529</v>
      </c>
      <c r="R240" s="58" t="s">
        <v>525</v>
      </c>
      <c r="S240" s="23" t="s">
        <v>526</v>
      </c>
      <c r="T240" s="23" t="s">
        <v>527</v>
      </c>
      <c r="U240" s="25" t="s">
        <v>524</v>
      </c>
      <c r="V240" s="23" t="s">
        <v>528</v>
      </c>
      <c r="W240" s="25" t="s">
        <v>529</v>
      </c>
      <c r="X240" s="58" t="s">
        <v>525</v>
      </c>
      <c r="Y240" s="23" t="s">
        <v>526</v>
      </c>
      <c r="Z240" s="23" t="s">
        <v>527</v>
      </c>
      <c r="AA240" s="33">
        <v>5</v>
      </c>
      <c r="AB240" s="295" t="str">
        <f t="shared" si="17"/>
        <v>年間</v>
      </c>
      <c r="AC240" s="268"/>
      <c r="AD240" s="26">
        <v>1</v>
      </c>
      <c r="AE240" s="69">
        <v>104400</v>
      </c>
      <c r="AF240" s="26">
        <f t="shared" si="18"/>
        <v>104400</v>
      </c>
      <c r="AG240" s="27">
        <v>40634</v>
      </c>
      <c r="AH240" s="28">
        <v>40634</v>
      </c>
      <c r="AI240" s="29" t="str">
        <f t="shared" si="15"/>
        <v>～</v>
      </c>
      <c r="AJ240" s="178">
        <f t="shared" si="16"/>
        <v>42460</v>
      </c>
      <c r="AK240" s="31" t="s">
        <v>615</v>
      </c>
      <c r="AL240" s="67" t="s">
        <v>630</v>
      </c>
      <c r="AM240" s="66">
        <v>40575</v>
      </c>
      <c r="AN240" s="408" t="str">
        <f>IF($AA240-data!$G$1=0,"　",IF(AK240=0,"　",VLOOKUP($AK240,data!$A$1:$H$264,8,FALSE)))</f>
        <v>消耗部品交換対象</v>
      </c>
      <c r="AO240" s="35">
        <v>40673</v>
      </c>
      <c r="AP240" s="170" t="s">
        <v>531</v>
      </c>
      <c r="AQ240" s="264">
        <f t="shared" si="19"/>
        <v>41699</v>
      </c>
    </row>
    <row r="241" spans="1:43" ht="24.75" customHeight="1" x14ac:dyDescent="0.15">
      <c r="A241" s="297">
        <v>238</v>
      </c>
      <c r="B241" s="44" t="s">
        <v>631</v>
      </c>
      <c r="C241" s="24" t="s">
        <v>14350</v>
      </c>
      <c r="D241" s="23" t="s">
        <v>523</v>
      </c>
      <c r="E241" s="23" t="s">
        <v>30</v>
      </c>
      <c r="F241" s="24" t="s">
        <v>13631</v>
      </c>
      <c r="G241" s="43" t="s">
        <v>532</v>
      </c>
      <c r="H241" s="44" t="s">
        <v>533</v>
      </c>
      <c r="I241" s="44" t="s">
        <v>11157</v>
      </c>
      <c r="J241" s="43" t="s">
        <v>534</v>
      </c>
      <c r="K241" s="43" t="s">
        <v>535</v>
      </c>
      <c r="L241" s="43"/>
      <c r="M241" s="44" t="s">
        <v>526</v>
      </c>
      <c r="N241" s="45" t="s">
        <v>527</v>
      </c>
      <c r="O241" s="25" t="s">
        <v>524</v>
      </c>
      <c r="P241" s="23" t="s">
        <v>528</v>
      </c>
      <c r="Q241" s="25" t="s">
        <v>529</v>
      </c>
      <c r="R241" s="58" t="s">
        <v>525</v>
      </c>
      <c r="S241" s="23" t="s">
        <v>526</v>
      </c>
      <c r="T241" s="23" t="s">
        <v>527</v>
      </c>
      <c r="U241" s="25" t="s">
        <v>524</v>
      </c>
      <c r="V241" s="23" t="s">
        <v>528</v>
      </c>
      <c r="W241" s="25" t="s">
        <v>529</v>
      </c>
      <c r="X241" s="58" t="s">
        <v>525</v>
      </c>
      <c r="Y241" s="23" t="s">
        <v>526</v>
      </c>
      <c r="Z241" s="23" t="s">
        <v>527</v>
      </c>
      <c r="AA241" s="33">
        <v>5</v>
      </c>
      <c r="AB241" s="295" t="str">
        <f t="shared" si="17"/>
        <v>年間</v>
      </c>
      <c r="AC241" s="268"/>
      <c r="AD241" s="26">
        <v>1</v>
      </c>
      <c r="AE241" s="69">
        <v>72600</v>
      </c>
      <c r="AF241" s="26">
        <f t="shared" si="18"/>
        <v>72600</v>
      </c>
      <c r="AG241" s="27">
        <v>40634</v>
      </c>
      <c r="AH241" s="28">
        <v>40634</v>
      </c>
      <c r="AI241" s="29" t="str">
        <f t="shared" si="15"/>
        <v>～</v>
      </c>
      <c r="AJ241" s="178">
        <f t="shared" si="16"/>
        <v>42460</v>
      </c>
      <c r="AK241" s="31" t="s">
        <v>632</v>
      </c>
      <c r="AL241" s="65" t="s">
        <v>633</v>
      </c>
      <c r="AM241" s="66">
        <v>40575</v>
      </c>
      <c r="AN241" s="408" t="str">
        <f>IF($AA241-data!$G$1=0,"　",IF(AK241=0,"　",VLOOKUP($AK241,data!$A$1:$H$264,8,FALSE)))</f>
        <v>消耗部品交換対象</v>
      </c>
      <c r="AO241" s="35">
        <v>40673</v>
      </c>
      <c r="AP241" s="170" t="s">
        <v>531</v>
      </c>
      <c r="AQ241" s="264">
        <f t="shared" si="19"/>
        <v>41699</v>
      </c>
    </row>
    <row r="242" spans="1:43" ht="24.75" customHeight="1" x14ac:dyDescent="0.15">
      <c r="A242" s="297">
        <v>239</v>
      </c>
      <c r="B242" s="44" t="s">
        <v>634</v>
      </c>
      <c r="C242" s="24" t="s">
        <v>14350</v>
      </c>
      <c r="D242" s="23" t="s">
        <v>523</v>
      </c>
      <c r="E242" s="23" t="s">
        <v>30</v>
      </c>
      <c r="F242" s="24" t="s">
        <v>13631</v>
      </c>
      <c r="G242" s="43" t="s">
        <v>532</v>
      </c>
      <c r="H242" s="44" t="s">
        <v>533</v>
      </c>
      <c r="I242" s="44" t="s">
        <v>11157</v>
      </c>
      <c r="J242" s="43" t="s">
        <v>534</v>
      </c>
      <c r="K242" s="43" t="s">
        <v>535</v>
      </c>
      <c r="L242" s="43"/>
      <c r="M242" s="44" t="s">
        <v>526</v>
      </c>
      <c r="N242" s="45" t="s">
        <v>527</v>
      </c>
      <c r="O242" s="25" t="s">
        <v>524</v>
      </c>
      <c r="P242" s="23" t="s">
        <v>528</v>
      </c>
      <c r="Q242" s="25" t="s">
        <v>529</v>
      </c>
      <c r="R242" s="58" t="s">
        <v>525</v>
      </c>
      <c r="S242" s="23" t="s">
        <v>526</v>
      </c>
      <c r="T242" s="23" t="s">
        <v>527</v>
      </c>
      <c r="U242" s="25" t="s">
        <v>524</v>
      </c>
      <c r="V242" s="23" t="s">
        <v>528</v>
      </c>
      <c r="W242" s="25" t="s">
        <v>529</v>
      </c>
      <c r="X242" s="58" t="s">
        <v>525</v>
      </c>
      <c r="Y242" s="23" t="s">
        <v>526</v>
      </c>
      <c r="Z242" s="23" t="s">
        <v>527</v>
      </c>
      <c r="AA242" s="33">
        <v>5</v>
      </c>
      <c r="AB242" s="295" t="str">
        <f t="shared" si="17"/>
        <v>年間</v>
      </c>
      <c r="AC242" s="268"/>
      <c r="AD242" s="26">
        <v>1</v>
      </c>
      <c r="AE242" s="69">
        <v>72600</v>
      </c>
      <c r="AF242" s="26">
        <f t="shared" si="18"/>
        <v>72600</v>
      </c>
      <c r="AG242" s="27">
        <v>40634</v>
      </c>
      <c r="AH242" s="28">
        <v>40634</v>
      </c>
      <c r="AI242" s="29" t="str">
        <f t="shared" si="15"/>
        <v>～</v>
      </c>
      <c r="AJ242" s="178">
        <f t="shared" si="16"/>
        <v>42460</v>
      </c>
      <c r="AK242" s="31" t="s">
        <v>632</v>
      </c>
      <c r="AL242" s="65" t="s">
        <v>635</v>
      </c>
      <c r="AM242" s="66">
        <v>40575</v>
      </c>
      <c r="AN242" s="408" t="str">
        <f>IF($AA242-data!$G$1=0,"　",IF(AK242=0,"　",VLOOKUP($AK242,data!$A$1:$H$264,8,FALSE)))</f>
        <v>消耗部品交換対象</v>
      </c>
      <c r="AO242" s="35">
        <v>40673</v>
      </c>
      <c r="AP242" s="170" t="s">
        <v>531</v>
      </c>
      <c r="AQ242" s="264">
        <f t="shared" si="19"/>
        <v>41699</v>
      </c>
    </row>
    <row r="243" spans="1:43" ht="24.75" customHeight="1" x14ac:dyDescent="0.15">
      <c r="A243" s="297">
        <v>240</v>
      </c>
      <c r="B243" s="44" t="s">
        <v>636</v>
      </c>
      <c r="C243" s="24" t="s">
        <v>14350</v>
      </c>
      <c r="D243" s="23" t="s">
        <v>523</v>
      </c>
      <c r="E243" s="23" t="s">
        <v>30</v>
      </c>
      <c r="F243" s="24" t="s">
        <v>13631</v>
      </c>
      <c r="G243" s="43" t="s">
        <v>532</v>
      </c>
      <c r="H243" s="44" t="s">
        <v>533</v>
      </c>
      <c r="I243" s="44" t="s">
        <v>11157</v>
      </c>
      <c r="J243" s="43" t="s">
        <v>534</v>
      </c>
      <c r="K243" s="43" t="s">
        <v>535</v>
      </c>
      <c r="L243" s="43"/>
      <c r="M243" s="44" t="s">
        <v>526</v>
      </c>
      <c r="N243" s="45" t="s">
        <v>527</v>
      </c>
      <c r="O243" s="25" t="s">
        <v>524</v>
      </c>
      <c r="P243" s="23" t="s">
        <v>528</v>
      </c>
      <c r="Q243" s="25" t="s">
        <v>529</v>
      </c>
      <c r="R243" s="58" t="s">
        <v>525</v>
      </c>
      <c r="S243" s="23" t="s">
        <v>526</v>
      </c>
      <c r="T243" s="23" t="s">
        <v>527</v>
      </c>
      <c r="U243" s="25" t="s">
        <v>524</v>
      </c>
      <c r="V243" s="23" t="s">
        <v>528</v>
      </c>
      <c r="W243" s="25" t="s">
        <v>529</v>
      </c>
      <c r="X243" s="58" t="s">
        <v>525</v>
      </c>
      <c r="Y243" s="23" t="s">
        <v>526</v>
      </c>
      <c r="Z243" s="23" t="s">
        <v>527</v>
      </c>
      <c r="AA243" s="33">
        <v>5</v>
      </c>
      <c r="AB243" s="295" t="str">
        <f t="shared" si="17"/>
        <v>年間</v>
      </c>
      <c r="AC243" s="268"/>
      <c r="AD243" s="26">
        <v>1</v>
      </c>
      <c r="AE243" s="69">
        <v>72600</v>
      </c>
      <c r="AF243" s="26">
        <f t="shared" si="18"/>
        <v>72600</v>
      </c>
      <c r="AG243" s="27">
        <v>40634</v>
      </c>
      <c r="AH243" s="28">
        <v>40634</v>
      </c>
      <c r="AI243" s="29" t="str">
        <f t="shared" si="15"/>
        <v>～</v>
      </c>
      <c r="AJ243" s="178">
        <f t="shared" si="16"/>
        <v>42460</v>
      </c>
      <c r="AK243" s="31" t="s">
        <v>632</v>
      </c>
      <c r="AL243" s="65" t="s">
        <v>637</v>
      </c>
      <c r="AM243" s="66">
        <v>40575</v>
      </c>
      <c r="AN243" s="408" t="str">
        <f>IF($AA243-data!$G$1=0,"　",IF(AK243=0,"　",VLOOKUP($AK243,data!$A$1:$H$264,8,FALSE)))</f>
        <v>消耗部品交換対象</v>
      </c>
      <c r="AO243" s="35">
        <v>40673</v>
      </c>
      <c r="AP243" s="170" t="s">
        <v>531</v>
      </c>
      <c r="AQ243" s="264">
        <f t="shared" si="19"/>
        <v>41699</v>
      </c>
    </row>
    <row r="244" spans="1:43" ht="24.75" customHeight="1" x14ac:dyDescent="0.15">
      <c r="A244" s="297">
        <v>241</v>
      </c>
      <c r="B244" s="44" t="s">
        <v>638</v>
      </c>
      <c r="C244" s="24" t="s">
        <v>14350</v>
      </c>
      <c r="D244" s="23" t="s">
        <v>523</v>
      </c>
      <c r="E244" s="23" t="s">
        <v>30</v>
      </c>
      <c r="F244" s="24" t="s">
        <v>13631</v>
      </c>
      <c r="G244" s="43" t="s">
        <v>532</v>
      </c>
      <c r="H244" s="44" t="s">
        <v>533</v>
      </c>
      <c r="I244" s="44" t="s">
        <v>11157</v>
      </c>
      <c r="J244" s="43" t="s">
        <v>534</v>
      </c>
      <c r="K244" s="43" t="s">
        <v>535</v>
      </c>
      <c r="L244" s="43"/>
      <c r="M244" s="44" t="s">
        <v>526</v>
      </c>
      <c r="N244" s="45" t="s">
        <v>527</v>
      </c>
      <c r="O244" s="25" t="s">
        <v>524</v>
      </c>
      <c r="P244" s="23" t="s">
        <v>528</v>
      </c>
      <c r="Q244" s="25" t="s">
        <v>529</v>
      </c>
      <c r="R244" s="58" t="s">
        <v>525</v>
      </c>
      <c r="S244" s="23" t="s">
        <v>526</v>
      </c>
      <c r="T244" s="23" t="s">
        <v>527</v>
      </c>
      <c r="U244" s="25" t="s">
        <v>524</v>
      </c>
      <c r="V244" s="23" t="s">
        <v>528</v>
      </c>
      <c r="W244" s="25" t="s">
        <v>529</v>
      </c>
      <c r="X244" s="58" t="s">
        <v>525</v>
      </c>
      <c r="Y244" s="23" t="s">
        <v>526</v>
      </c>
      <c r="Z244" s="23" t="s">
        <v>527</v>
      </c>
      <c r="AA244" s="33">
        <v>5</v>
      </c>
      <c r="AB244" s="295" t="str">
        <f t="shared" si="17"/>
        <v>年間</v>
      </c>
      <c r="AC244" s="268"/>
      <c r="AD244" s="26">
        <v>1</v>
      </c>
      <c r="AE244" s="69">
        <v>72600</v>
      </c>
      <c r="AF244" s="26">
        <f t="shared" si="18"/>
        <v>72600</v>
      </c>
      <c r="AG244" s="27">
        <v>40634</v>
      </c>
      <c r="AH244" s="28">
        <v>40634</v>
      </c>
      <c r="AI244" s="29" t="str">
        <f t="shared" si="15"/>
        <v>～</v>
      </c>
      <c r="AJ244" s="178">
        <f t="shared" si="16"/>
        <v>42460</v>
      </c>
      <c r="AK244" s="31" t="s">
        <v>632</v>
      </c>
      <c r="AL244" s="65" t="s">
        <v>639</v>
      </c>
      <c r="AM244" s="66">
        <v>40575</v>
      </c>
      <c r="AN244" s="408" t="str">
        <f>IF($AA244-data!$G$1=0,"　",IF(AK244=0,"　",VLOOKUP($AK244,data!$A$1:$H$264,8,FALSE)))</f>
        <v>消耗部品交換対象</v>
      </c>
      <c r="AO244" s="35">
        <v>40673</v>
      </c>
      <c r="AP244" s="170" t="s">
        <v>531</v>
      </c>
      <c r="AQ244" s="264">
        <f t="shared" si="19"/>
        <v>41699</v>
      </c>
    </row>
    <row r="245" spans="1:43" ht="24.75" customHeight="1" x14ac:dyDescent="0.15">
      <c r="A245" s="297">
        <v>242</v>
      </c>
      <c r="B245" s="44" t="s">
        <v>640</v>
      </c>
      <c r="C245" s="24" t="s">
        <v>14350</v>
      </c>
      <c r="D245" s="23" t="s">
        <v>523</v>
      </c>
      <c r="E245" s="23" t="s">
        <v>30</v>
      </c>
      <c r="F245" s="24" t="s">
        <v>13631</v>
      </c>
      <c r="G245" s="43" t="s">
        <v>532</v>
      </c>
      <c r="H245" s="44" t="s">
        <v>533</v>
      </c>
      <c r="I245" s="44" t="s">
        <v>11157</v>
      </c>
      <c r="J245" s="43" t="s">
        <v>534</v>
      </c>
      <c r="K245" s="43" t="s">
        <v>535</v>
      </c>
      <c r="L245" s="43"/>
      <c r="M245" s="44" t="s">
        <v>526</v>
      </c>
      <c r="N245" s="45" t="s">
        <v>527</v>
      </c>
      <c r="O245" s="25" t="s">
        <v>524</v>
      </c>
      <c r="P245" s="23" t="s">
        <v>528</v>
      </c>
      <c r="Q245" s="25" t="s">
        <v>529</v>
      </c>
      <c r="R245" s="58" t="s">
        <v>525</v>
      </c>
      <c r="S245" s="23" t="s">
        <v>526</v>
      </c>
      <c r="T245" s="23" t="s">
        <v>527</v>
      </c>
      <c r="U245" s="25" t="s">
        <v>524</v>
      </c>
      <c r="V245" s="23" t="s">
        <v>528</v>
      </c>
      <c r="W245" s="25" t="s">
        <v>529</v>
      </c>
      <c r="X245" s="58" t="s">
        <v>525</v>
      </c>
      <c r="Y245" s="23" t="s">
        <v>526</v>
      </c>
      <c r="Z245" s="23" t="s">
        <v>527</v>
      </c>
      <c r="AA245" s="33">
        <v>5</v>
      </c>
      <c r="AB245" s="295" t="str">
        <f t="shared" si="17"/>
        <v>年間</v>
      </c>
      <c r="AC245" s="268"/>
      <c r="AD245" s="26">
        <v>1</v>
      </c>
      <c r="AE245" s="69">
        <v>72600</v>
      </c>
      <c r="AF245" s="26">
        <f t="shared" si="18"/>
        <v>72600</v>
      </c>
      <c r="AG245" s="27">
        <v>40634</v>
      </c>
      <c r="AH245" s="28">
        <v>40634</v>
      </c>
      <c r="AI245" s="29" t="str">
        <f t="shared" si="15"/>
        <v>～</v>
      </c>
      <c r="AJ245" s="178">
        <f t="shared" si="16"/>
        <v>42460</v>
      </c>
      <c r="AK245" s="31" t="s">
        <v>632</v>
      </c>
      <c r="AL245" s="65" t="s">
        <v>641</v>
      </c>
      <c r="AM245" s="66">
        <v>40575</v>
      </c>
      <c r="AN245" s="408" t="str">
        <f>IF($AA245-data!$G$1=0,"　",IF(AK245=0,"　",VLOOKUP($AK245,data!$A$1:$H$264,8,FALSE)))</f>
        <v>消耗部品交換対象</v>
      </c>
      <c r="AO245" s="35">
        <v>40673</v>
      </c>
      <c r="AP245" s="170" t="s">
        <v>531</v>
      </c>
      <c r="AQ245" s="264">
        <f t="shared" si="19"/>
        <v>41699</v>
      </c>
    </row>
    <row r="246" spans="1:43" ht="24.75" customHeight="1" x14ac:dyDescent="0.15">
      <c r="A246" s="297">
        <v>243</v>
      </c>
      <c r="B246" s="44" t="s">
        <v>642</v>
      </c>
      <c r="C246" s="24" t="s">
        <v>14350</v>
      </c>
      <c r="D246" s="23" t="s">
        <v>523</v>
      </c>
      <c r="E246" s="23" t="s">
        <v>30</v>
      </c>
      <c r="F246" s="24" t="s">
        <v>13631</v>
      </c>
      <c r="G246" s="43" t="s">
        <v>532</v>
      </c>
      <c r="H246" s="44" t="s">
        <v>533</v>
      </c>
      <c r="I246" s="44" t="s">
        <v>11157</v>
      </c>
      <c r="J246" s="43" t="s">
        <v>534</v>
      </c>
      <c r="K246" s="43" t="s">
        <v>535</v>
      </c>
      <c r="L246" s="43"/>
      <c r="M246" s="44" t="s">
        <v>526</v>
      </c>
      <c r="N246" s="45" t="s">
        <v>527</v>
      </c>
      <c r="O246" s="25" t="s">
        <v>524</v>
      </c>
      <c r="P246" s="23" t="s">
        <v>528</v>
      </c>
      <c r="Q246" s="25" t="s">
        <v>529</v>
      </c>
      <c r="R246" s="58" t="s">
        <v>525</v>
      </c>
      <c r="S246" s="23" t="s">
        <v>526</v>
      </c>
      <c r="T246" s="23" t="s">
        <v>527</v>
      </c>
      <c r="U246" s="25" t="s">
        <v>524</v>
      </c>
      <c r="V246" s="23" t="s">
        <v>528</v>
      </c>
      <c r="W246" s="25" t="s">
        <v>529</v>
      </c>
      <c r="X246" s="58" t="s">
        <v>525</v>
      </c>
      <c r="Y246" s="23" t="s">
        <v>526</v>
      </c>
      <c r="Z246" s="23" t="s">
        <v>527</v>
      </c>
      <c r="AA246" s="33">
        <v>5</v>
      </c>
      <c r="AB246" s="295" t="str">
        <f t="shared" si="17"/>
        <v>年間</v>
      </c>
      <c r="AC246" s="268"/>
      <c r="AD246" s="26">
        <v>1</v>
      </c>
      <c r="AE246" s="69">
        <v>72600</v>
      </c>
      <c r="AF246" s="26">
        <f t="shared" si="18"/>
        <v>72600</v>
      </c>
      <c r="AG246" s="27">
        <v>40634</v>
      </c>
      <c r="AH246" s="28">
        <v>40634</v>
      </c>
      <c r="AI246" s="29" t="str">
        <f t="shared" si="15"/>
        <v>～</v>
      </c>
      <c r="AJ246" s="178">
        <f t="shared" si="16"/>
        <v>42460</v>
      </c>
      <c r="AK246" s="31" t="s">
        <v>632</v>
      </c>
      <c r="AL246" s="65" t="s">
        <v>643</v>
      </c>
      <c r="AM246" s="66">
        <v>40575</v>
      </c>
      <c r="AN246" s="408" t="str">
        <f>IF($AA246-data!$G$1=0,"　",IF(AK246=0,"　",VLOOKUP($AK246,data!$A$1:$H$264,8,FALSE)))</f>
        <v>消耗部品交換対象</v>
      </c>
      <c r="AO246" s="35">
        <v>40673</v>
      </c>
      <c r="AP246" s="170" t="s">
        <v>531</v>
      </c>
      <c r="AQ246" s="264">
        <f t="shared" si="19"/>
        <v>41699</v>
      </c>
    </row>
    <row r="247" spans="1:43" ht="24.75" customHeight="1" x14ac:dyDescent="0.15">
      <c r="A247" s="297">
        <v>244</v>
      </c>
      <c r="B247" s="44" t="s">
        <v>644</v>
      </c>
      <c r="C247" s="24" t="s">
        <v>14350</v>
      </c>
      <c r="D247" s="23" t="s">
        <v>523</v>
      </c>
      <c r="E247" s="23" t="s">
        <v>30</v>
      </c>
      <c r="F247" s="24" t="s">
        <v>13631</v>
      </c>
      <c r="G247" s="43" t="s">
        <v>532</v>
      </c>
      <c r="H247" s="44" t="s">
        <v>533</v>
      </c>
      <c r="I247" s="44" t="s">
        <v>11157</v>
      </c>
      <c r="J247" s="43" t="s">
        <v>534</v>
      </c>
      <c r="K247" s="43" t="s">
        <v>535</v>
      </c>
      <c r="L247" s="43"/>
      <c r="M247" s="44" t="s">
        <v>526</v>
      </c>
      <c r="N247" s="45" t="s">
        <v>527</v>
      </c>
      <c r="O247" s="25" t="s">
        <v>524</v>
      </c>
      <c r="P247" s="23" t="s">
        <v>528</v>
      </c>
      <c r="Q247" s="25" t="s">
        <v>529</v>
      </c>
      <c r="R247" s="58" t="s">
        <v>525</v>
      </c>
      <c r="S247" s="23" t="s">
        <v>526</v>
      </c>
      <c r="T247" s="23" t="s">
        <v>527</v>
      </c>
      <c r="U247" s="25" t="s">
        <v>524</v>
      </c>
      <c r="V247" s="23" t="s">
        <v>528</v>
      </c>
      <c r="W247" s="25" t="s">
        <v>529</v>
      </c>
      <c r="X247" s="58" t="s">
        <v>525</v>
      </c>
      <c r="Y247" s="23" t="s">
        <v>526</v>
      </c>
      <c r="Z247" s="23" t="s">
        <v>527</v>
      </c>
      <c r="AA247" s="33">
        <v>5</v>
      </c>
      <c r="AB247" s="295" t="str">
        <f t="shared" si="17"/>
        <v>年間</v>
      </c>
      <c r="AC247" s="268"/>
      <c r="AD247" s="26">
        <v>1</v>
      </c>
      <c r="AE247" s="69">
        <v>72600</v>
      </c>
      <c r="AF247" s="26">
        <f t="shared" si="18"/>
        <v>72600</v>
      </c>
      <c r="AG247" s="27">
        <v>40634</v>
      </c>
      <c r="AH247" s="28">
        <v>40634</v>
      </c>
      <c r="AI247" s="29" t="str">
        <f t="shared" si="15"/>
        <v>～</v>
      </c>
      <c r="AJ247" s="178">
        <f t="shared" si="16"/>
        <v>42460</v>
      </c>
      <c r="AK247" s="31" t="s">
        <v>632</v>
      </c>
      <c r="AL247" s="65" t="s">
        <v>645</v>
      </c>
      <c r="AM247" s="66">
        <v>40575</v>
      </c>
      <c r="AN247" s="408" t="str">
        <f>IF($AA247-data!$G$1=0,"　",IF(AK247=0,"　",VLOOKUP($AK247,data!$A$1:$H$264,8,FALSE)))</f>
        <v>消耗部品交換対象</v>
      </c>
      <c r="AO247" s="35">
        <v>40673</v>
      </c>
      <c r="AP247" s="170" t="s">
        <v>531</v>
      </c>
      <c r="AQ247" s="264">
        <f t="shared" si="19"/>
        <v>41699</v>
      </c>
    </row>
    <row r="248" spans="1:43" ht="24.75" customHeight="1" x14ac:dyDescent="0.15">
      <c r="A248" s="297">
        <v>245</v>
      </c>
      <c r="B248" s="44" t="s">
        <v>646</v>
      </c>
      <c r="C248" s="24" t="s">
        <v>14350</v>
      </c>
      <c r="D248" s="23" t="s">
        <v>523</v>
      </c>
      <c r="E248" s="23" t="s">
        <v>30</v>
      </c>
      <c r="F248" s="24" t="s">
        <v>13631</v>
      </c>
      <c r="G248" s="43" t="s">
        <v>532</v>
      </c>
      <c r="H248" s="44" t="s">
        <v>533</v>
      </c>
      <c r="I248" s="44" t="s">
        <v>11157</v>
      </c>
      <c r="J248" s="43" t="s">
        <v>534</v>
      </c>
      <c r="K248" s="43" t="s">
        <v>535</v>
      </c>
      <c r="L248" s="43"/>
      <c r="M248" s="44" t="s">
        <v>526</v>
      </c>
      <c r="N248" s="45" t="s">
        <v>527</v>
      </c>
      <c r="O248" s="25" t="s">
        <v>524</v>
      </c>
      <c r="P248" s="23" t="s">
        <v>528</v>
      </c>
      <c r="Q248" s="25" t="s">
        <v>529</v>
      </c>
      <c r="R248" s="58" t="s">
        <v>525</v>
      </c>
      <c r="S248" s="23" t="s">
        <v>526</v>
      </c>
      <c r="T248" s="23" t="s">
        <v>527</v>
      </c>
      <c r="U248" s="25" t="s">
        <v>524</v>
      </c>
      <c r="V248" s="23" t="s">
        <v>528</v>
      </c>
      <c r="W248" s="25" t="s">
        <v>529</v>
      </c>
      <c r="X248" s="58" t="s">
        <v>525</v>
      </c>
      <c r="Y248" s="23" t="s">
        <v>526</v>
      </c>
      <c r="Z248" s="23" t="s">
        <v>527</v>
      </c>
      <c r="AA248" s="33">
        <v>5</v>
      </c>
      <c r="AB248" s="295" t="str">
        <f t="shared" si="17"/>
        <v>年間</v>
      </c>
      <c r="AC248" s="268"/>
      <c r="AD248" s="26">
        <v>1</v>
      </c>
      <c r="AE248" s="69">
        <v>72600</v>
      </c>
      <c r="AF248" s="26">
        <f t="shared" si="18"/>
        <v>72600</v>
      </c>
      <c r="AG248" s="27">
        <v>40634</v>
      </c>
      <c r="AH248" s="28">
        <v>40634</v>
      </c>
      <c r="AI248" s="29" t="str">
        <f t="shared" si="15"/>
        <v>～</v>
      </c>
      <c r="AJ248" s="178">
        <f t="shared" si="16"/>
        <v>42460</v>
      </c>
      <c r="AK248" s="31" t="s">
        <v>632</v>
      </c>
      <c r="AL248" s="65" t="s">
        <v>647</v>
      </c>
      <c r="AM248" s="66">
        <v>40575</v>
      </c>
      <c r="AN248" s="408" t="str">
        <f>IF($AA248-data!$G$1=0,"　",IF(AK248=0,"　",VLOOKUP($AK248,data!$A$1:$H$264,8,FALSE)))</f>
        <v>消耗部品交換対象</v>
      </c>
      <c r="AO248" s="35">
        <v>40673</v>
      </c>
      <c r="AP248" s="170" t="s">
        <v>531</v>
      </c>
      <c r="AQ248" s="264">
        <f t="shared" si="19"/>
        <v>41699</v>
      </c>
    </row>
    <row r="249" spans="1:43" ht="24.75" customHeight="1" x14ac:dyDescent="0.15">
      <c r="A249" s="297">
        <v>246</v>
      </c>
      <c r="B249" s="44" t="s">
        <v>648</v>
      </c>
      <c r="C249" s="24" t="s">
        <v>14350</v>
      </c>
      <c r="D249" s="23" t="s">
        <v>523</v>
      </c>
      <c r="E249" s="23" t="s">
        <v>30</v>
      </c>
      <c r="F249" s="24" t="s">
        <v>13631</v>
      </c>
      <c r="G249" s="43" t="s">
        <v>532</v>
      </c>
      <c r="H249" s="44" t="s">
        <v>533</v>
      </c>
      <c r="I249" s="44" t="s">
        <v>11157</v>
      </c>
      <c r="J249" s="43" t="s">
        <v>534</v>
      </c>
      <c r="K249" s="43" t="s">
        <v>535</v>
      </c>
      <c r="L249" s="43"/>
      <c r="M249" s="44" t="s">
        <v>526</v>
      </c>
      <c r="N249" s="45" t="s">
        <v>527</v>
      </c>
      <c r="O249" s="25" t="s">
        <v>524</v>
      </c>
      <c r="P249" s="23" t="s">
        <v>528</v>
      </c>
      <c r="Q249" s="25" t="s">
        <v>529</v>
      </c>
      <c r="R249" s="58" t="s">
        <v>525</v>
      </c>
      <c r="S249" s="23" t="s">
        <v>526</v>
      </c>
      <c r="T249" s="23" t="s">
        <v>527</v>
      </c>
      <c r="U249" s="25" t="s">
        <v>524</v>
      </c>
      <c r="V249" s="23" t="s">
        <v>528</v>
      </c>
      <c r="W249" s="25" t="s">
        <v>529</v>
      </c>
      <c r="X249" s="58" t="s">
        <v>525</v>
      </c>
      <c r="Y249" s="23" t="s">
        <v>526</v>
      </c>
      <c r="Z249" s="23" t="s">
        <v>527</v>
      </c>
      <c r="AA249" s="33">
        <v>5</v>
      </c>
      <c r="AB249" s="295" t="str">
        <f t="shared" si="17"/>
        <v>年間</v>
      </c>
      <c r="AC249" s="268"/>
      <c r="AD249" s="26">
        <v>1</v>
      </c>
      <c r="AE249" s="69">
        <v>72600</v>
      </c>
      <c r="AF249" s="26">
        <f t="shared" si="18"/>
        <v>72600</v>
      </c>
      <c r="AG249" s="27">
        <v>40634</v>
      </c>
      <c r="AH249" s="28">
        <v>40634</v>
      </c>
      <c r="AI249" s="29" t="str">
        <f t="shared" si="15"/>
        <v>～</v>
      </c>
      <c r="AJ249" s="178">
        <f t="shared" si="16"/>
        <v>42460</v>
      </c>
      <c r="AK249" s="31" t="s">
        <v>632</v>
      </c>
      <c r="AL249" s="65" t="s">
        <v>649</v>
      </c>
      <c r="AM249" s="66">
        <v>40575</v>
      </c>
      <c r="AN249" s="408" t="str">
        <f>IF($AA249-data!$G$1=0,"　",IF(AK249=0,"　",VLOOKUP($AK249,data!$A$1:$H$264,8,FALSE)))</f>
        <v>消耗部品交換対象</v>
      </c>
      <c r="AO249" s="35">
        <v>40673</v>
      </c>
      <c r="AP249" s="170" t="s">
        <v>531</v>
      </c>
      <c r="AQ249" s="264">
        <f t="shared" si="19"/>
        <v>41699</v>
      </c>
    </row>
    <row r="250" spans="1:43" ht="24.75" customHeight="1" x14ac:dyDescent="0.15">
      <c r="A250" s="297">
        <v>247</v>
      </c>
      <c r="B250" s="44" t="s">
        <v>650</v>
      </c>
      <c r="C250" s="24" t="s">
        <v>14350</v>
      </c>
      <c r="D250" s="23" t="s">
        <v>523</v>
      </c>
      <c r="E250" s="23" t="s">
        <v>30</v>
      </c>
      <c r="F250" s="24" t="s">
        <v>13631</v>
      </c>
      <c r="G250" s="43" t="s">
        <v>532</v>
      </c>
      <c r="H250" s="44" t="s">
        <v>533</v>
      </c>
      <c r="I250" s="44" t="s">
        <v>11157</v>
      </c>
      <c r="J250" s="43" t="s">
        <v>534</v>
      </c>
      <c r="K250" s="43" t="s">
        <v>535</v>
      </c>
      <c r="L250" s="43"/>
      <c r="M250" s="44" t="s">
        <v>526</v>
      </c>
      <c r="N250" s="45" t="s">
        <v>527</v>
      </c>
      <c r="O250" s="25" t="s">
        <v>524</v>
      </c>
      <c r="P250" s="23" t="s">
        <v>528</v>
      </c>
      <c r="Q250" s="25" t="s">
        <v>529</v>
      </c>
      <c r="R250" s="58" t="s">
        <v>525</v>
      </c>
      <c r="S250" s="23" t="s">
        <v>526</v>
      </c>
      <c r="T250" s="23" t="s">
        <v>527</v>
      </c>
      <c r="U250" s="25" t="s">
        <v>524</v>
      </c>
      <c r="V250" s="23" t="s">
        <v>528</v>
      </c>
      <c r="W250" s="25" t="s">
        <v>529</v>
      </c>
      <c r="X250" s="58" t="s">
        <v>525</v>
      </c>
      <c r="Y250" s="23" t="s">
        <v>526</v>
      </c>
      <c r="Z250" s="23" t="s">
        <v>527</v>
      </c>
      <c r="AA250" s="33">
        <v>5</v>
      </c>
      <c r="AB250" s="295" t="str">
        <f t="shared" si="17"/>
        <v>年間</v>
      </c>
      <c r="AC250" s="268"/>
      <c r="AD250" s="26">
        <v>1</v>
      </c>
      <c r="AE250" s="69">
        <v>72600</v>
      </c>
      <c r="AF250" s="26">
        <f t="shared" si="18"/>
        <v>72600</v>
      </c>
      <c r="AG250" s="27">
        <v>40634</v>
      </c>
      <c r="AH250" s="28">
        <v>40634</v>
      </c>
      <c r="AI250" s="29" t="str">
        <f t="shared" si="15"/>
        <v>～</v>
      </c>
      <c r="AJ250" s="178">
        <f t="shared" si="16"/>
        <v>42460</v>
      </c>
      <c r="AK250" s="31" t="s">
        <v>632</v>
      </c>
      <c r="AL250" s="65" t="s">
        <v>651</v>
      </c>
      <c r="AM250" s="66">
        <v>40575</v>
      </c>
      <c r="AN250" s="408" t="str">
        <f>IF($AA250-data!$G$1=0,"　",IF(AK250=0,"　",VLOOKUP($AK250,data!$A$1:$H$264,8,FALSE)))</f>
        <v>消耗部品交換対象</v>
      </c>
      <c r="AO250" s="35">
        <v>40673</v>
      </c>
      <c r="AP250" s="170" t="s">
        <v>531</v>
      </c>
      <c r="AQ250" s="264">
        <f t="shared" si="19"/>
        <v>41699</v>
      </c>
    </row>
    <row r="251" spans="1:43" ht="24.75" customHeight="1" x14ac:dyDescent="0.15">
      <c r="A251" s="297">
        <v>248</v>
      </c>
      <c r="B251" s="44" t="s">
        <v>652</v>
      </c>
      <c r="C251" s="24" t="s">
        <v>14350</v>
      </c>
      <c r="D251" s="23" t="s">
        <v>523</v>
      </c>
      <c r="E251" s="23" t="s">
        <v>30</v>
      </c>
      <c r="F251" s="24" t="s">
        <v>13631</v>
      </c>
      <c r="G251" s="43" t="s">
        <v>532</v>
      </c>
      <c r="H251" s="44" t="s">
        <v>533</v>
      </c>
      <c r="I251" s="44" t="s">
        <v>11157</v>
      </c>
      <c r="J251" s="43" t="s">
        <v>534</v>
      </c>
      <c r="K251" s="43" t="s">
        <v>535</v>
      </c>
      <c r="L251" s="43"/>
      <c r="M251" s="44" t="s">
        <v>526</v>
      </c>
      <c r="N251" s="45" t="s">
        <v>527</v>
      </c>
      <c r="O251" s="25" t="s">
        <v>524</v>
      </c>
      <c r="P251" s="23" t="s">
        <v>528</v>
      </c>
      <c r="Q251" s="25" t="s">
        <v>529</v>
      </c>
      <c r="R251" s="58" t="s">
        <v>525</v>
      </c>
      <c r="S251" s="23" t="s">
        <v>526</v>
      </c>
      <c r="T251" s="23" t="s">
        <v>527</v>
      </c>
      <c r="U251" s="25" t="s">
        <v>524</v>
      </c>
      <c r="V251" s="23" t="s">
        <v>528</v>
      </c>
      <c r="W251" s="25" t="s">
        <v>529</v>
      </c>
      <c r="X251" s="58" t="s">
        <v>525</v>
      </c>
      <c r="Y251" s="23" t="s">
        <v>526</v>
      </c>
      <c r="Z251" s="23" t="s">
        <v>527</v>
      </c>
      <c r="AA251" s="33">
        <v>5</v>
      </c>
      <c r="AB251" s="295" t="str">
        <f t="shared" si="17"/>
        <v>年間</v>
      </c>
      <c r="AC251" s="268"/>
      <c r="AD251" s="26">
        <v>1</v>
      </c>
      <c r="AE251" s="69">
        <v>72600</v>
      </c>
      <c r="AF251" s="26">
        <f t="shared" si="18"/>
        <v>72600</v>
      </c>
      <c r="AG251" s="27">
        <v>40634</v>
      </c>
      <c r="AH251" s="28">
        <v>40634</v>
      </c>
      <c r="AI251" s="29" t="str">
        <f t="shared" si="15"/>
        <v>～</v>
      </c>
      <c r="AJ251" s="178">
        <f t="shared" si="16"/>
        <v>42460</v>
      </c>
      <c r="AK251" s="31" t="s">
        <v>632</v>
      </c>
      <c r="AL251" s="65" t="s">
        <v>653</v>
      </c>
      <c r="AM251" s="66">
        <v>40575</v>
      </c>
      <c r="AN251" s="408" t="str">
        <f>IF($AA251-data!$G$1=0,"　",IF(AK251=0,"　",VLOOKUP($AK251,data!$A$1:$H$264,8,FALSE)))</f>
        <v>消耗部品交換対象</v>
      </c>
      <c r="AO251" s="35">
        <v>40673</v>
      </c>
      <c r="AP251" s="170" t="s">
        <v>531</v>
      </c>
      <c r="AQ251" s="264">
        <f t="shared" si="19"/>
        <v>41699</v>
      </c>
    </row>
    <row r="252" spans="1:43" ht="24.75" customHeight="1" x14ac:dyDescent="0.15">
      <c r="A252" s="297">
        <v>249</v>
      </c>
      <c r="B252" s="44" t="s">
        <v>654</v>
      </c>
      <c r="C252" s="24" t="s">
        <v>14350</v>
      </c>
      <c r="D252" s="23" t="s">
        <v>523</v>
      </c>
      <c r="E252" s="23" t="s">
        <v>30</v>
      </c>
      <c r="F252" s="24" t="s">
        <v>13631</v>
      </c>
      <c r="G252" s="43" t="s">
        <v>532</v>
      </c>
      <c r="H252" s="44" t="s">
        <v>533</v>
      </c>
      <c r="I252" s="44" t="s">
        <v>11157</v>
      </c>
      <c r="J252" s="43" t="s">
        <v>534</v>
      </c>
      <c r="K252" s="43" t="s">
        <v>535</v>
      </c>
      <c r="L252" s="43"/>
      <c r="M252" s="44" t="s">
        <v>526</v>
      </c>
      <c r="N252" s="45" t="s">
        <v>527</v>
      </c>
      <c r="O252" s="25" t="s">
        <v>524</v>
      </c>
      <c r="P252" s="23" t="s">
        <v>528</v>
      </c>
      <c r="Q252" s="25" t="s">
        <v>529</v>
      </c>
      <c r="R252" s="58" t="s">
        <v>525</v>
      </c>
      <c r="S252" s="23" t="s">
        <v>526</v>
      </c>
      <c r="T252" s="23" t="s">
        <v>527</v>
      </c>
      <c r="U252" s="25" t="s">
        <v>524</v>
      </c>
      <c r="V252" s="23" t="s">
        <v>528</v>
      </c>
      <c r="W252" s="25" t="s">
        <v>529</v>
      </c>
      <c r="X252" s="58" t="s">
        <v>525</v>
      </c>
      <c r="Y252" s="23" t="s">
        <v>526</v>
      </c>
      <c r="Z252" s="23" t="s">
        <v>527</v>
      </c>
      <c r="AA252" s="33">
        <v>5</v>
      </c>
      <c r="AB252" s="295" t="str">
        <f t="shared" si="17"/>
        <v>年間</v>
      </c>
      <c r="AC252" s="268"/>
      <c r="AD252" s="26">
        <v>1</v>
      </c>
      <c r="AE252" s="69">
        <v>72600</v>
      </c>
      <c r="AF252" s="26">
        <f t="shared" si="18"/>
        <v>72600</v>
      </c>
      <c r="AG252" s="27">
        <v>40634</v>
      </c>
      <c r="AH252" s="28">
        <v>40634</v>
      </c>
      <c r="AI252" s="29" t="str">
        <f t="shared" si="15"/>
        <v>～</v>
      </c>
      <c r="AJ252" s="178">
        <f t="shared" si="16"/>
        <v>42460</v>
      </c>
      <c r="AK252" s="31" t="s">
        <v>632</v>
      </c>
      <c r="AL252" s="65" t="s">
        <v>655</v>
      </c>
      <c r="AM252" s="66">
        <v>40575</v>
      </c>
      <c r="AN252" s="408" t="str">
        <f>IF($AA252-data!$G$1=0,"　",IF(AK252=0,"　",VLOOKUP($AK252,data!$A$1:$H$264,8,FALSE)))</f>
        <v>消耗部品交換対象</v>
      </c>
      <c r="AO252" s="35">
        <v>40673</v>
      </c>
      <c r="AP252" s="170" t="s">
        <v>531</v>
      </c>
      <c r="AQ252" s="264">
        <f t="shared" si="19"/>
        <v>41699</v>
      </c>
    </row>
    <row r="253" spans="1:43" ht="24.75" customHeight="1" x14ac:dyDescent="0.15">
      <c r="A253" s="297">
        <v>250</v>
      </c>
      <c r="B253" s="44" t="s">
        <v>656</v>
      </c>
      <c r="C253" s="24" t="s">
        <v>14350</v>
      </c>
      <c r="D253" s="23" t="s">
        <v>523</v>
      </c>
      <c r="E253" s="23" t="s">
        <v>30</v>
      </c>
      <c r="F253" s="24" t="s">
        <v>13631</v>
      </c>
      <c r="G253" s="43" t="s">
        <v>532</v>
      </c>
      <c r="H253" s="44" t="s">
        <v>533</v>
      </c>
      <c r="I253" s="44" t="s">
        <v>11157</v>
      </c>
      <c r="J253" s="43" t="s">
        <v>534</v>
      </c>
      <c r="K253" s="43" t="s">
        <v>535</v>
      </c>
      <c r="L253" s="43"/>
      <c r="M253" s="44" t="s">
        <v>526</v>
      </c>
      <c r="N253" s="45" t="s">
        <v>527</v>
      </c>
      <c r="O253" s="25" t="s">
        <v>524</v>
      </c>
      <c r="P253" s="23" t="s">
        <v>528</v>
      </c>
      <c r="Q253" s="25" t="s">
        <v>529</v>
      </c>
      <c r="R253" s="58" t="s">
        <v>525</v>
      </c>
      <c r="S253" s="23" t="s">
        <v>526</v>
      </c>
      <c r="T253" s="23" t="s">
        <v>527</v>
      </c>
      <c r="U253" s="25" t="s">
        <v>524</v>
      </c>
      <c r="V253" s="23" t="s">
        <v>528</v>
      </c>
      <c r="W253" s="25" t="s">
        <v>529</v>
      </c>
      <c r="X253" s="58" t="s">
        <v>525</v>
      </c>
      <c r="Y253" s="23" t="s">
        <v>526</v>
      </c>
      <c r="Z253" s="23" t="s">
        <v>527</v>
      </c>
      <c r="AA253" s="33">
        <v>5</v>
      </c>
      <c r="AB253" s="295" t="str">
        <f t="shared" si="17"/>
        <v>年間</v>
      </c>
      <c r="AC253" s="268"/>
      <c r="AD253" s="26">
        <v>1</v>
      </c>
      <c r="AE253" s="69">
        <v>72600</v>
      </c>
      <c r="AF253" s="26">
        <f t="shared" si="18"/>
        <v>72600</v>
      </c>
      <c r="AG253" s="27">
        <v>40634</v>
      </c>
      <c r="AH253" s="28">
        <v>40634</v>
      </c>
      <c r="AI253" s="29" t="str">
        <f t="shared" si="15"/>
        <v>～</v>
      </c>
      <c r="AJ253" s="178">
        <f t="shared" si="16"/>
        <v>42460</v>
      </c>
      <c r="AK253" s="31" t="s">
        <v>632</v>
      </c>
      <c r="AL253" s="65" t="s">
        <v>657</v>
      </c>
      <c r="AM253" s="66">
        <v>40575</v>
      </c>
      <c r="AN253" s="408" t="str">
        <f>IF($AA253-data!$G$1=0,"　",IF(AK253=0,"　",VLOOKUP($AK253,data!$A$1:$H$264,8,FALSE)))</f>
        <v>消耗部品交換対象</v>
      </c>
      <c r="AO253" s="35">
        <v>40673</v>
      </c>
      <c r="AP253" s="170" t="s">
        <v>531</v>
      </c>
      <c r="AQ253" s="264">
        <f t="shared" si="19"/>
        <v>41699</v>
      </c>
    </row>
    <row r="254" spans="1:43" ht="24.75" customHeight="1" x14ac:dyDescent="0.15">
      <c r="A254" s="297">
        <v>251</v>
      </c>
      <c r="B254" s="44" t="s">
        <v>658</v>
      </c>
      <c r="C254" s="24" t="s">
        <v>14350</v>
      </c>
      <c r="D254" s="23" t="s">
        <v>523</v>
      </c>
      <c r="E254" s="23" t="s">
        <v>30</v>
      </c>
      <c r="F254" s="24" t="s">
        <v>13631</v>
      </c>
      <c r="G254" s="43" t="s">
        <v>532</v>
      </c>
      <c r="H254" s="44" t="s">
        <v>533</v>
      </c>
      <c r="I254" s="44" t="s">
        <v>11157</v>
      </c>
      <c r="J254" s="43" t="s">
        <v>534</v>
      </c>
      <c r="K254" s="43" t="s">
        <v>535</v>
      </c>
      <c r="L254" s="43"/>
      <c r="M254" s="44" t="s">
        <v>526</v>
      </c>
      <c r="N254" s="45" t="s">
        <v>527</v>
      </c>
      <c r="O254" s="25" t="s">
        <v>524</v>
      </c>
      <c r="P254" s="23" t="s">
        <v>528</v>
      </c>
      <c r="Q254" s="25" t="s">
        <v>529</v>
      </c>
      <c r="R254" s="58" t="s">
        <v>525</v>
      </c>
      <c r="S254" s="23" t="s">
        <v>526</v>
      </c>
      <c r="T254" s="23" t="s">
        <v>527</v>
      </c>
      <c r="U254" s="25" t="s">
        <v>524</v>
      </c>
      <c r="V254" s="23" t="s">
        <v>528</v>
      </c>
      <c r="W254" s="25" t="s">
        <v>529</v>
      </c>
      <c r="X254" s="58" t="s">
        <v>525</v>
      </c>
      <c r="Y254" s="23" t="s">
        <v>526</v>
      </c>
      <c r="Z254" s="23" t="s">
        <v>527</v>
      </c>
      <c r="AA254" s="33">
        <v>5</v>
      </c>
      <c r="AB254" s="295" t="str">
        <f t="shared" si="17"/>
        <v>年間</v>
      </c>
      <c r="AC254" s="268"/>
      <c r="AD254" s="26">
        <v>1</v>
      </c>
      <c r="AE254" s="69">
        <v>72600</v>
      </c>
      <c r="AF254" s="26">
        <f t="shared" si="18"/>
        <v>72600</v>
      </c>
      <c r="AG254" s="27">
        <v>40634</v>
      </c>
      <c r="AH254" s="28">
        <v>40634</v>
      </c>
      <c r="AI254" s="29" t="str">
        <f t="shared" si="15"/>
        <v>～</v>
      </c>
      <c r="AJ254" s="178">
        <f t="shared" si="16"/>
        <v>42460</v>
      </c>
      <c r="AK254" s="31" t="s">
        <v>632</v>
      </c>
      <c r="AL254" s="65" t="s">
        <v>659</v>
      </c>
      <c r="AM254" s="66">
        <v>40575</v>
      </c>
      <c r="AN254" s="408" t="str">
        <f>IF($AA254-data!$G$1=0,"　",IF(AK254=0,"　",VLOOKUP($AK254,data!$A$1:$H$264,8,FALSE)))</f>
        <v>消耗部品交換対象</v>
      </c>
      <c r="AO254" s="35">
        <v>40673</v>
      </c>
      <c r="AP254" s="170" t="s">
        <v>531</v>
      </c>
      <c r="AQ254" s="264">
        <f t="shared" si="19"/>
        <v>41699</v>
      </c>
    </row>
    <row r="255" spans="1:43" ht="24.75" customHeight="1" x14ac:dyDescent="0.15">
      <c r="A255" s="297">
        <v>252</v>
      </c>
      <c r="B255" s="44" t="s">
        <v>660</v>
      </c>
      <c r="C255" s="24" t="s">
        <v>14350</v>
      </c>
      <c r="D255" s="23" t="s">
        <v>523</v>
      </c>
      <c r="E255" s="23" t="s">
        <v>30</v>
      </c>
      <c r="F255" s="24" t="s">
        <v>13631</v>
      </c>
      <c r="G255" s="43" t="s">
        <v>532</v>
      </c>
      <c r="H255" s="44" t="s">
        <v>533</v>
      </c>
      <c r="I255" s="44" t="s">
        <v>11157</v>
      </c>
      <c r="J255" s="43" t="s">
        <v>534</v>
      </c>
      <c r="K255" s="43" t="s">
        <v>535</v>
      </c>
      <c r="L255" s="43"/>
      <c r="M255" s="44" t="s">
        <v>526</v>
      </c>
      <c r="N255" s="45" t="s">
        <v>527</v>
      </c>
      <c r="O255" s="25" t="s">
        <v>524</v>
      </c>
      <c r="P255" s="23" t="s">
        <v>528</v>
      </c>
      <c r="Q255" s="25" t="s">
        <v>529</v>
      </c>
      <c r="R255" s="58" t="s">
        <v>525</v>
      </c>
      <c r="S255" s="23" t="s">
        <v>526</v>
      </c>
      <c r="T255" s="23" t="s">
        <v>527</v>
      </c>
      <c r="U255" s="25" t="s">
        <v>524</v>
      </c>
      <c r="V255" s="23" t="s">
        <v>528</v>
      </c>
      <c r="W255" s="25" t="s">
        <v>529</v>
      </c>
      <c r="X255" s="58" t="s">
        <v>525</v>
      </c>
      <c r="Y255" s="23" t="s">
        <v>526</v>
      </c>
      <c r="Z255" s="23" t="s">
        <v>527</v>
      </c>
      <c r="AA255" s="33">
        <v>5</v>
      </c>
      <c r="AB255" s="295" t="str">
        <f t="shared" si="17"/>
        <v>年間</v>
      </c>
      <c r="AC255" s="268"/>
      <c r="AD255" s="26">
        <v>1</v>
      </c>
      <c r="AE255" s="69">
        <v>72600</v>
      </c>
      <c r="AF255" s="26">
        <f t="shared" si="18"/>
        <v>72600</v>
      </c>
      <c r="AG255" s="27">
        <v>40634</v>
      </c>
      <c r="AH255" s="28">
        <v>40634</v>
      </c>
      <c r="AI255" s="29" t="str">
        <f t="shared" si="15"/>
        <v>～</v>
      </c>
      <c r="AJ255" s="178">
        <f t="shared" si="16"/>
        <v>42460</v>
      </c>
      <c r="AK255" s="31" t="s">
        <v>632</v>
      </c>
      <c r="AL255" s="65" t="s">
        <v>661</v>
      </c>
      <c r="AM255" s="66">
        <v>40575</v>
      </c>
      <c r="AN255" s="408" t="str">
        <f>IF($AA255-data!$G$1=0,"　",IF(AK255=0,"　",VLOOKUP($AK255,data!$A$1:$H$264,8,FALSE)))</f>
        <v>消耗部品交換対象</v>
      </c>
      <c r="AO255" s="35">
        <v>40673</v>
      </c>
      <c r="AP255" s="170" t="s">
        <v>531</v>
      </c>
      <c r="AQ255" s="264">
        <f t="shared" si="19"/>
        <v>41699</v>
      </c>
    </row>
    <row r="256" spans="1:43" ht="24.75" customHeight="1" x14ac:dyDescent="0.15">
      <c r="A256" s="297">
        <v>253</v>
      </c>
      <c r="B256" s="44" t="s">
        <v>662</v>
      </c>
      <c r="C256" s="24" t="s">
        <v>14350</v>
      </c>
      <c r="D256" s="23" t="s">
        <v>523</v>
      </c>
      <c r="E256" s="23" t="s">
        <v>30</v>
      </c>
      <c r="F256" s="24" t="s">
        <v>13631</v>
      </c>
      <c r="G256" s="43" t="s">
        <v>532</v>
      </c>
      <c r="H256" s="44" t="s">
        <v>533</v>
      </c>
      <c r="I256" s="44" t="s">
        <v>11157</v>
      </c>
      <c r="J256" s="43" t="s">
        <v>534</v>
      </c>
      <c r="K256" s="43" t="s">
        <v>535</v>
      </c>
      <c r="L256" s="43"/>
      <c r="M256" s="44" t="s">
        <v>526</v>
      </c>
      <c r="N256" s="45" t="s">
        <v>527</v>
      </c>
      <c r="O256" s="25" t="s">
        <v>524</v>
      </c>
      <c r="P256" s="23" t="s">
        <v>528</v>
      </c>
      <c r="Q256" s="25" t="s">
        <v>529</v>
      </c>
      <c r="R256" s="58" t="s">
        <v>525</v>
      </c>
      <c r="S256" s="23" t="s">
        <v>526</v>
      </c>
      <c r="T256" s="23" t="s">
        <v>527</v>
      </c>
      <c r="U256" s="25" t="s">
        <v>524</v>
      </c>
      <c r="V256" s="23" t="s">
        <v>528</v>
      </c>
      <c r="W256" s="25" t="s">
        <v>529</v>
      </c>
      <c r="X256" s="58" t="s">
        <v>525</v>
      </c>
      <c r="Y256" s="23" t="s">
        <v>526</v>
      </c>
      <c r="Z256" s="23" t="s">
        <v>527</v>
      </c>
      <c r="AA256" s="33">
        <v>5</v>
      </c>
      <c r="AB256" s="295" t="str">
        <f t="shared" si="17"/>
        <v>年間</v>
      </c>
      <c r="AC256" s="268"/>
      <c r="AD256" s="26">
        <v>1</v>
      </c>
      <c r="AE256" s="69">
        <v>72600</v>
      </c>
      <c r="AF256" s="26">
        <f t="shared" si="18"/>
        <v>72600</v>
      </c>
      <c r="AG256" s="27">
        <v>40634</v>
      </c>
      <c r="AH256" s="28">
        <v>40634</v>
      </c>
      <c r="AI256" s="29" t="str">
        <f t="shared" si="15"/>
        <v>～</v>
      </c>
      <c r="AJ256" s="178">
        <f t="shared" si="16"/>
        <v>42460</v>
      </c>
      <c r="AK256" s="31" t="s">
        <v>632</v>
      </c>
      <c r="AL256" s="65" t="s">
        <v>663</v>
      </c>
      <c r="AM256" s="66">
        <v>40575</v>
      </c>
      <c r="AN256" s="408" t="str">
        <f>IF($AA256-data!$G$1=0,"　",IF(AK256=0,"　",VLOOKUP($AK256,data!$A$1:$H$264,8,FALSE)))</f>
        <v>消耗部品交換対象</v>
      </c>
      <c r="AO256" s="35">
        <v>40673</v>
      </c>
      <c r="AP256" s="170" t="s">
        <v>531</v>
      </c>
      <c r="AQ256" s="264">
        <f t="shared" si="19"/>
        <v>41699</v>
      </c>
    </row>
    <row r="257" spans="1:43" ht="24.75" customHeight="1" x14ac:dyDescent="0.15">
      <c r="A257" s="297">
        <v>254</v>
      </c>
      <c r="B257" s="44" t="s">
        <v>664</v>
      </c>
      <c r="C257" s="24" t="s">
        <v>14350</v>
      </c>
      <c r="D257" s="23" t="s">
        <v>523</v>
      </c>
      <c r="E257" s="23" t="s">
        <v>30</v>
      </c>
      <c r="F257" s="24" t="s">
        <v>13631</v>
      </c>
      <c r="G257" s="43" t="s">
        <v>532</v>
      </c>
      <c r="H257" s="44" t="s">
        <v>533</v>
      </c>
      <c r="I257" s="44" t="s">
        <v>11157</v>
      </c>
      <c r="J257" s="43" t="s">
        <v>534</v>
      </c>
      <c r="K257" s="43" t="s">
        <v>535</v>
      </c>
      <c r="L257" s="43"/>
      <c r="M257" s="44" t="s">
        <v>526</v>
      </c>
      <c r="N257" s="45" t="s">
        <v>527</v>
      </c>
      <c r="O257" s="25" t="s">
        <v>524</v>
      </c>
      <c r="P257" s="23" t="s">
        <v>528</v>
      </c>
      <c r="Q257" s="25" t="s">
        <v>529</v>
      </c>
      <c r="R257" s="58" t="s">
        <v>525</v>
      </c>
      <c r="S257" s="23" t="s">
        <v>526</v>
      </c>
      <c r="T257" s="23" t="s">
        <v>527</v>
      </c>
      <c r="U257" s="25" t="s">
        <v>524</v>
      </c>
      <c r="V257" s="23" t="s">
        <v>528</v>
      </c>
      <c r="W257" s="25" t="s">
        <v>529</v>
      </c>
      <c r="X257" s="58" t="s">
        <v>525</v>
      </c>
      <c r="Y257" s="23" t="s">
        <v>526</v>
      </c>
      <c r="Z257" s="23" t="s">
        <v>527</v>
      </c>
      <c r="AA257" s="33">
        <v>5</v>
      </c>
      <c r="AB257" s="295" t="str">
        <f t="shared" si="17"/>
        <v>年間</v>
      </c>
      <c r="AC257" s="268"/>
      <c r="AD257" s="26">
        <v>1</v>
      </c>
      <c r="AE257" s="69">
        <v>72600</v>
      </c>
      <c r="AF257" s="26">
        <f t="shared" si="18"/>
        <v>72600</v>
      </c>
      <c r="AG257" s="27">
        <v>40634</v>
      </c>
      <c r="AH257" s="28">
        <v>40634</v>
      </c>
      <c r="AI257" s="29" t="str">
        <f t="shared" si="15"/>
        <v>～</v>
      </c>
      <c r="AJ257" s="178">
        <f t="shared" si="16"/>
        <v>42460</v>
      </c>
      <c r="AK257" s="31" t="s">
        <v>632</v>
      </c>
      <c r="AL257" s="65" t="s">
        <v>665</v>
      </c>
      <c r="AM257" s="66">
        <v>40575</v>
      </c>
      <c r="AN257" s="408" t="str">
        <f>IF($AA257-data!$G$1=0,"　",IF(AK257=0,"　",VLOOKUP($AK257,data!$A$1:$H$264,8,FALSE)))</f>
        <v>消耗部品交換対象</v>
      </c>
      <c r="AO257" s="35">
        <v>40673</v>
      </c>
      <c r="AP257" s="170" t="s">
        <v>531</v>
      </c>
      <c r="AQ257" s="264">
        <f t="shared" si="19"/>
        <v>41699</v>
      </c>
    </row>
    <row r="258" spans="1:43" ht="24.75" customHeight="1" x14ac:dyDescent="0.15">
      <c r="A258" s="297">
        <v>255</v>
      </c>
      <c r="B258" s="44" t="s">
        <v>666</v>
      </c>
      <c r="C258" s="24" t="s">
        <v>14350</v>
      </c>
      <c r="D258" s="23" t="s">
        <v>523</v>
      </c>
      <c r="E258" s="23" t="s">
        <v>30</v>
      </c>
      <c r="F258" s="24" t="s">
        <v>13631</v>
      </c>
      <c r="G258" s="43" t="s">
        <v>532</v>
      </c>
      <c r="H258" s="44" t="s">
        <v>533</v>
      </c>
      <c r="I258" s="44" t="s">
        <v>11157</v>
      </c>
      <c r="J258" s="43" t="s">
        <v>534</v>
      </c>
      <c r="K258" s="43" t="s">
        <v>535</v>
      </c>
      <c r="L258" s="43"/>
      <c r="M258" s="44" t="s">
        <v>526</v>
      </c>
      <c r="N258" s="45" t="s">
        <v>527</v>
      </c>
      <c r="O258" s="25" t="s">
        <v>524</v>
      </c>
      <c r="P258" s="23" t="s">
        <v>528</v>
      </c>
      <c r="Q258" s="25" t="s">
        <v>529</v>
      </c>
      <c r="R258" s="58" t="s">
        <v>525</v>
      </c>
      <c r="S258" s="23" t="s">
        <v>526</v>
      </c>
      <c r="T258" s="23" t="s">
        <v>527</v>
      </c>
      <c r="U258" s="25" t="s">
        <v>524</v>
      </c>
      <c r="V258" s="23" t="s">
        <v>528</v>
      </c>
      <c r="W258" s="25" t="s">
        <v>529</v>
      </c>
      <c r="X258" s="58" t="s">
        <v>525</v>
      </c>
      <c r="Y258" s="23" t="s">
        <v>526</v>
      </c>
      <c r="Z258" s="23" t="s">
        <v>527</v>
      </c>
      <c r="AA258" s="33">
        <v>5</v>
      </c>
      <c r="AB258" s="295" t="str">
        <f t="shared" si="17"/>
        <v>年間</v>
      </c>
      <c r="AC258" s="268"/>
      <c r="AD258" s="26">
        <v>1</v>
      </c>
      <c r="AE258" s="69">
        <v>72600</v>
      </c>
      <c r="AF258" s="26">
        <f t="shared" si="18"/>
        <v>72600</v>
      </c>
      <c r="AG258" s="27">
        <v>40634</v>
      </c>
      <c r="AH258" s="28">
        <v>40634</v>
      </c>
      <c r="AI258" s="29" t="str">
        <f t="shared" si="15"/>
        <v>～</v>
      </c>
      <c r="AJ258" s="178">
        <f t="shared" si="16"/>
        <v>42460</v>
      </c>
      <c r="AK258" s="31" t="s">
        <v>632</v>
      </c>
      <c r="AL258" s="65" t="s">
        <v>667</v>
      </c>
      <c r="AM258" s="66">
        <v>40575</v>
      </c>
      <c r="AN258" s="408" t="str">
        <f>IF($AA258-data!$G$1=0,"　",IF(AK258=0,"　",VLOOKUP($AK258,data!$A$1:$H$264,8,FALSE)))</f>
        <v>消耗部品交換対象</v>
      </c>
      <c r="AO258" s="35">
        <v>40673</v>
      </c>
      <c r="AP258" s="170" t="s">
        <v>531</v>
      </c>
      <c r="AQ258" s="264">
        <f t="shared" si="19"/>
        <v>41699</v>
      </c>
    </row>
    <row r="259" spans="1:43" ht="24.75" customHeight="1" x14ac:dyDescent="0.15">
      <c r="A259" s="297">
        <v>256</v>
      </c>
      <c r="B259" s="44" t="s">
        <v>668</v>
      </c>
      <c r="C259" s="24" t="s">
        <v>14350</v>
      </c>
      <c r="D259" s="23" t="s">
        <v>523</v>
      </c>
      <c r="E259" s="23" t="s">
        <v>30</v>
      </c>
      <c r="F259" s="24" t="s">
        <v>13631</v>
      </c>
      <c r="G259" s="43" t="s">
        <v>532</v>
      </c>
      <c r="H259" s="44" t="s">
        <v>533</v>
      </c>
      <c r="I259" s="44" t="s">
        <v>11157</v>
      </c>
      <c r="J259" s="43" t="s">
        <v>534</v>
      </c>
      <c r="K259" s="43" t="s">
        <v>535</v>
      </c>
      <c r="L259" s="43"/>
      <c r="M259" s="44" t="s">
        <v>526</v>
      </c>
      <c r="N259" s="45" t="s">
        <v>527</v>
      </c>
      <c r="O259" s="25" t="s">
        <v>524</v>
      </c>
      <c r="P259" s="23" t="s">
        <v>528</v>
      </c>
      <c r="Q259" s="25" t="s">
        <v>529</v>
      </c>
      <c r="R259" s="58" t="s">
        <v>525</v>
      </c>
      <c r="S259" s="23" t="s">
        <v>526</v>
      </c>
      <c r="T259" s="23" t="s">
        <v>527</v>
      </c>
      <c r="U259" s="25" t="s">
        <v>524</v>
      </c>
      <c r="V259" s="23" t="s">
        <v>528</v>
      </c>
      <c r="W259" s="25" t="s">
        <v>529</v>
      </c>
      <c r="X259" s="58" t="s">
        <v>525</v>
      </c>
      <c r="Y259" s="23" t="s">
        <v>526</v>
      </c>
      <c r="Z259" s="23" t="s">
        <v>527</v>
      </c>
      <c r="AA259" s="33">
        <v>5</v>
      </c>
      <c r="AB259" s="295" t="str">
        <f t="shared" si="17"/>
        <v>年間</v>
      </c>
      <c r="AC259" s="268"/>
      <c r="AD259" s="26">
        <v>1</v>
      </c>
      <c r="AE259" s="69">
        <v>72600</v>
      </c>
      <c r="AF259" s="26">
        <f t="shared" si="18"/>
        <v>72600</v>
      </c>
      <c r="AG259" s="27">
        <v>40634</v>
      </c>
      <c r="AH259" s="28">
        <v>40634</v>
      </c>
      <c r="AI259" s="29" t="str">
        <f t="shared" si="15"/>
        <v>～</v>
      </c>
      <c r="AJ259" s="178">
        <f t="shared" si="16"/>
        <v>42460</v>
      </c>
      <c r="AK259" s="31" t="s">
        <v>632</v>
      </c>
      <c r="AL259" s="65" t="s">
        <v>669</v>
      </c>
      <c r="AM259" s="66">
        <v>40575</v>
      </c>
      <c r="AN259" s="408" t="str">
        <f>IF($AA259-data!$G$1=0,"　",IF(AK259=0,"　",VLOOKUP($AK259,data!$A$1:$H$264,8,FALSE)))</f>
        <v>消耗部品交換対象</v>
      </c>
      <c r="AO259" s="35">
        <v>40673</v>
      </c>
      <c r="AP259" s="170" t="s">
        <v>531</v>
      </c>
      <c r="AQ259" s="264">
        <f t="shared" si="19"/>
        <v>41699</v>
      </c>
    </row>
    <row r="260" spans="1:43" ht="24.75" customHeight="1" x14ac:dyDescent="0.15">
      <c r="A260" s="297">
        <v>257</v>
      </c>
      <c r="B260" s="44" t="s">
        <v>670</v>
      </c>
      <c r="C260" s="24" t="s">
        <v>14350</v>
      </c>
      <c r="D260" s="23" t="s">
        <v>523</v>
      </c>
      <c r="E260" s="23" t="s">
        <v>30</v>
      </c>
      <c r="F260" s="24" t="s">
        <v>13631</v>
      </c>
      <c r="G260" s="43" t="s">
        <v>532</v>
      </c>
      <c r="H260" s="44" t="s">
        <v>533</v>
      </c>
      <c r="I260" s="44" t="s">
        <v>11157</v>
      </c>
      <c r="J260" s="43" t="s">
        <v>534</v>
      </c>
      <c r="K260" s="43" t="s">
        <v>535</v>
      </c>
      <c r="L260" s="43"/>
      <c r="M260" s="44" t="s">
        <v>526</v>
      </c>
      <c r="N260" s="45" t="s">
        <v>527</v>
      </c>
      <c r="O260" s="25" t="s">
        <v>524</v>
      </c>
      <c r="P260" s="23" t="s">
        <v>528</v>
      </c>
      <c r="Q260" s="25" t="s">
        <v>529</v>
      </c>
      <c r="R260" s="58" t="s">
        <v>525</v>
      </c>
      <c r="S260" s="23" t="s">
        <v>526</v>
      </c>
      <c r="T260" s="23" t="s">
        <v>527</v>
      </c>
      <c r="U260" s="25" t="s">
        <v>524</v>
      </c>
      <c r="V260" s="23" t="s">
        <v>528</v>
      </c>
      <c r="W260" s="25" t="s">
        <v>529</v>
      </c>
      <c r="X260" s="58" t="s">
        <v>525</v>
      </c>
      <c r="Y260" s="23" t="s">
        <v>526</v>
      </c>
      <c r="Z260" s="23" t="s">
        <v>527</v>
      </c>
      <c r="AA260" s="33">
        <v>5</v>
      </c>
      <c r="AB260" s="295" t="str">
        <f t="shared" si="17"/>
        <v>年間</v>
      </c>
      <c r="AC260" s="268"/>
      <c r="AD260" s="26">
        <v>1</v>
      </c>
      <c r="AE260" s="69">
        <v>72600</v>
      </c>
      <c r="AF260" s="26">
        <f t="shared" si="18"/>
        <v>72600</v>
      </c>
      <c r="AG260" s="27">
        <v>40634</v>
      </c>
      <c r="AH260" s="28">
        <v>40634</v>
      </c>
      <c r="AI260" s="29" t="str">
        <f t="shared" ref="AI260:AI323" si="20">IF(ISBLANK($AH260),"","～")</f>
        <v>～</v>
      </c>
      <c r="AJ260" s="178">
        <f t="shared" ref="AJ260:AJ323" si="21">IF(ISBLANK($AH260),"",DATE(YEAR($AH260)+$AA260,MONTH($AH260),DAY($AH260)-1))</f>
        <v>42460</v>
      </c>
      <c r="AK260" s="31" t="s">
        <v>632</v>
      </c>
      <c r="AL260" s="65" t="s">
        <v>671</v>
      </c>
      <c r="AM260" s="66">
        <v>40575</v>
      </c>
      <c r="AN260" s="408" t="str">
        <f>IF($AA260-data!$G$1=0,"　",IF(AK260=0,"　",VLOOKUP($AK260,data!$A$1:$H$264,8,FALSE)))</f>
        <v>消耗部品交換対象</v>
      </c>
      <c r="AO260" s="35">
        <v>40673</v>
      </c>
      <c r="AP260" s="170" t="s">
        <v>531</v>
      </c>
      <c r="AQ260" s="264">
        <f t="shared" si="19"/>
        <v>41699</v>
      </c>
    </row>
    <row r="261" spans="1:43" ht="24.75" customHeight="1" x14ac:dyDescent="0.15">
      <c r="A261" s="297">
        <v>258</v>
      </c>
      <c r="B261" s="44" t="s">
        <v>672</v>
      </c>
      <c r="C261" s="24" t="s">
        <v>14350</v>
      </c>
      <c r="D261" s="23" t="s">
        <v>523</v>
      </c>
      <c r="E261" s="23" t="s">
        <v>30</v>
      </c>
      <c r="F261" s="24" t="s">
        <v>13631</v>
      </c>
      <c r="G261" s="43" t="s">
        <v>532</v>
      </c>
      <c r="H261" s="44" t="s">
        <v>533</v>
      </c>
      <c r="I261" s="44" t="s">
        <v>11157</v>
      </c>
      <c r="J261" s="43" t="s">
        <v>534</v>
      </c>
      <c r="K261" s="43" t="s">
        <v>535</v>
      </c>
      <c r="L261" s="43"/>
      <c r="M261" s="44" t="s">
        <v>526</v>
      </c>
      <c r="N261" s="45" t="s">
        <v>527</v>
      </c>
      <c r="O261" s="25" t="s">
        <v>524</v>
      </c>
      <c r="P261" s="23" t="s">
        <v>528</v>
      </c>
      <c r="Q261" s="25" t="s">
        <v>529</v>
      </c>
      <c r="R261" s="58" t="s">
        <v>525</v>
      </c>
      <c r="S261" s="23" t="s">
        <v>526</v>
      </c>
      <c r="T261" s="23" t="s">
        <v>527</v>
      </c>
      <c r="U261" s="25" t="s">
        <v>524</v>
      </c>
      <c r="V261" s="23" t="s">
        <v>528</v>
      </c>
      <c r="W261" s="25" t="s">
        <v>529</v>
      </c>
      <c r="X261" s="58" t="s">
        <v>525</v>
      </c>
      <c r="Y261" s="23" t="s">
        <v>526</v>
      </c>
      <c r="Z261" s="23" t="s">
        <v>527</v>
      </c>
      <c r="AA261" s="33">
        <v>5</v>
      </c>
      <c r="AB261" s="295" t="str">
        <f t="shared" ref="AB261:AB324" si="22">IF(ISBLANK($AA261),"","年間")</f>
        <v>年間</v>
      </c>
      <c r="AC261" s="268"/>
      <c r="AD261" s="26">
        <v>1</v>
      </c>
      <c r="AE261" s="69">
        <v>72600</v>
      </c>
      <c r="AF261" s="26">
        <f t="shared" ref="AF261:AF324" si="23">IF(ISBLANK($AE261),"",$AE261*$AD261)</f>
        <v>72600</v>
      </c>
      <c r="AG261" s="27">
        <v>40634</v>
      </c>
      <c r="AH261" s="28">
        <v>40634</v>
      </c>
      <c r="AI261" s="29" t="str">
        <f t="shared" si="20"/>
        <v>～</v>
      </c>
      <c r="AJ261" s="178">
        <f t="shared" si="21"/>
        <v>42460</v>
      </c>
      <c r="AK261" s="31" t="s">
        <v>632</v>
      </c>
      <c r="AL261" s="65" t="s">
        <v>673</v>
      </c>
      <c r="AM261" s="66">
        <v>40575</v>
      </c>
      <c r="AN261" s="408" t="str">
        <f>IF($AA261-data!$G$1=0,"　",IF(AK261=0,"　",VLOOKUP($AK261,data!$A$1:$H$264,8,FALSE)))</f>
        <v>消耗部品交換対象</v>
      </c>
      <c r="AO261" s="35">
        <v>40673</v>
      </c>
      <c r="AP261" s="170" t="s">
        <v>531</v>
      </c>
      <c r="AQ261" s="264">
        <f t="shared" ref="AQ261:AQ324" si="24">IF(COUNTIF($AN261,"*消耗部品交換対象*"),IF(ISBLANK($AH261),"契約期間 未入力",EDATE($AH261,35)),"")</f>
        <v>41699</v>
      </c>
    </row>
    <row r="262" spans="1:43" ht="24.75" customHeight="1" x14ac:dyDescent="0.15">
      <c r="A262" s="297">
        <v>259</v>
      </c>
      <c r="B262" s="44" t="s">
        <v>674</v>
      </c>
      <c r="C262" s="24" t="s">
        <v>14350</v>
      </c>
      <c r="D262" s="23" t="s">
        <v>523</v>
      </c>
      <c r="E262" s="23" t="s">
        <v>30</v>
      </c>
      <c r="F262" s="24" t="s">
        <v>13631</v>
      </c>
      <c r="G262" s="43" t="s">
        <v>532</v>
      </c>
      <c r="H262" s="44" t="s">
        <v>533</v>
      </c>
      <c r="I262" s="44" t="s">
        <v>11157</v>
      </c>
      <c r="J262" s="43" t="s">
        <v>534</v>
      </c>
      <c r="K262" s="43" t="s">
        <v>535</v>
      </c>
      <c r="L262" s="43"/>
      <c r="M262" s="44" t="s">
        <v>526</v>
      </c>
      <c r="N262" s="45" t="s">
        <v>527</v>
      </c>
      <c r="O262" s="25" t="s">
        <v>524</v>
      </c>
      <c r="P262" s="23" t="s">
        <v>528</v>
      </c>
      <c r="Q262" s="25" t="s">
        <v>529</v>
      </c>
      <c r="R262" s="58" t="s">
        <v>525</v>
      </c>
      <c r="S262" s="23" t="s">
        <v>526</v>
      </c>
      <c r="T262" s="23" t="s">
        <v>527</v>
      </c>
      <c r="U262" s="25" t="s">
        <v>524</v>
      </c>
      <c r="V262" s="23" t="s">
        <v>528</v>
      </c>
      <c r="W262" s="25" t="s">
        <v>529</v>
      </c>
      <c r="X262" s="58" t="s">
        <v>525</v>
      </c>
      <c r="Y262" s="23" t="s">
        <v>526</v>
      </c>
      <c r="Z262" s="23" t="s">
        <v>527</v>
      </c>
      <c r="AA262" s="33">
        <v>5</v>
      </c>
      <c r="AB262" s="295" t="str">
        <f t="shared" si="22"/>
        <v>年間</v>
      </c>
      <c r="AC262" s="268"/>
      <c r="AD262" s="26">
        <v>1</v>
      </c>
      <c r="AE262" s="69">
        <v>72600</v>
      </c>
      <c r="AF262" s="26">
        <f t="shared" si="23"/>
        <v>72600</v>
      </c>
      <c r="AG262" s="27">
        <v>40634</v>
      </c>
      <c r="AH262" s="28">
        <v>40634</v>
      </c>
      <c r="AI262" s="29" t="str">
        <f t="shared" si="20"/>
        <v>～</v>
      </c>
      <c r="AJ262" s="178">
        <f t="shared" si="21"/>
        <v>42460</v>
      </c>
      <c r="AK262" s="31" t="s">
        <v>632</v>
      </c>
      <c r="AL262" s="65" t="s">
        <v>675</v>
      </c>
      <c r="AM262" s="66">
        <v>40575</v>
      </c>
      <c r="AN262" s="408" t="str">
        <f>IF($AA262-data!$G$1=0,"　",IF(AK262=0,"　",VLOOKUP($AK262,data!$A$1:$H$264,8,FALSE)))</f>
        <v>消耗部品交換対象</v>
      </c>
      <c r="AO262" s="35">
        <v>40673</v>
      </c>
      <c r="AP262" s="170" t="s">
        <v>531</v>
      </c>
      <c r="AQ262" s="264">
        <f t="shared" si="24"/>
        <v>41699</v>
      </c>
    </row>
    <row r="263" spans="1:43" ht="24.75" customHeight="1" x14ac:dyDescent="0.15">
      <c r="A263" s="297">
        <v>260</v>
      </c>
      <c r="B263" s="44" t="s">
        <v>676</v>
      </c>
      <c r="C263" s="24" t="s">
        <v>14350</v>
      </c>
      <c r="D263" s="23" t="s">
        <v>523</v>
      </c>
      <c r="E263" s="23" t="s">
        <v>30</v>
      </c>
      <c r="F263" s="24" t="s">
        <v>13631</v>
      </c>
      <c r="G263" s="43" t="s">
        <v>532</v>
      </c>
      <c r="H263" s="44" t="s">
        <v>533</v>
      </c>
      <c r="I263" s="44" t="s">
        <v>11157</v>
      </c>
      <c r="J263" s="43" t="s">
        <v>534</v>
      </c>
      <c r="K263" s="43" t="s">
        <v>535</v>
      </c>
      <c r="L263" s="43"/>
      <c r="M263" s="44" t="s">
        <v>526</v>
      </c>
      <c r="N263" s="45" t="s">
        <v>527</v>
      </c>
      <c r="O263" s="25" t="s">
        <v>524</v>
      </c>
      <c r="P263" s="23" t="s">
        <v>528</v>
      </c>
      <c r="Q263" s="25" t="s">
        <v>529</v>
      </c>
      <c r="R263" s="58" t="s">
        <v>525</v>
      </c>
      <c r="S263" s="23" t="s">
        <v>526</v>
      </c>
      <c r="T263" s="23" t="s">
        <v>527</v>
      </c>
      <c r="U263" s="25" t="s">
        <v>524</v>
      </c>
      <c r="V263" s="23" t="s">
        <v>528</v>
      </c>
      <c r="W263" s="25" t="s">
        <v>529</v>
      </c>
      <c r="X263" s="58" t="s">
        <v>525</v>
      </c>
      <c r="Y263" s="23" t="s">
        <v>526</v>
      </c>
      <c r="Z263" s="23" t="s">
        <v>527</v>
      </c>
      <c r="AA263" s="33">
        <v>5</v>
      </c>
      <c r="AB263" s="295" t="str">
        <f t="shared" si="22"/>
        <v>年間</v>
      </c>
      <c r="AC263" s="268"/>
      <c r="AD263" s="26">
        <v>1</v>
      </c>
      <c r="AE263" s="69">
        <v>72600</v>
      </c>
      <c r="AF263" s="26">
        <f t="shared" si="23"/>
        <v>72600</v>
      </c>
      <c r="AG263" s="27">
        <v>40634</v>
      </c>
      <c r="AH263" s="28">
        <v>40634</v>
      </c>
      <c r="AI263" s="29" t="str">
        <f t="shared" si="20"/>
        <v>～</v>
      </c>
      <c r="AJ263" s="178">
        <f t="shared" si="21"/>
        <v>42460</v>
      </c>
      <c r="AK263" s="31" t="s">
        <v>632</v>
      </c>
      <c r="AL263" s="65" t="s">
        <v>677</v>
      </c>
      <c r="AM263" s="66">
        <v>40575</v>
      </c>
      <c r="AN263" s="408" t="str">
        <f>IF($AA263-data!$G$1=0,"　",IF(AK263=0,"　",VLOOKUP($AK263,data!$A$1:$H$264,8,FALSE)))</f>
        <v>消耗部品交換対象</v>
      </c>
      <c r="AO263" s="35">
        <v>40673</v>
      </c>
      <c r="AP263" s="170" t="s">
        <v>531</v>
      </c>
      <c r="AQ263" s="264">
        <f t="shared" si="24"/>
        <v>41699</v>
      </c>
    </row>
    <row r="264" spans="1:43" ht="24.75" customHeight="1" x14ac:dyDescent="0.15">
      <c r="A264" s="297">
        <v>261</v>
      </c>
      <c r="B264" s="44" t="s">
        <v>678</v>
      </c>
      <c r="C264" s="24" t="s">
        <v>14350</v>
      </c>
      <c r="D264" s="23" t="s">
        <v>523</v>
      </c>
      <c r="E264" s="23" t="s">
        <v>30</v>
      </c>
      <c r="F264" s="24" t="s">
        <v>13631</v>
      </c>
      <c r="G264" s="43" t="s">
        <v>532</v>
      </c>
      <c r="H264" s="44" t="s">
        <v>533</v>
      </c>
      <c r="I264" s="44" t="s">
        <v>11157</v>
      </c>
      <c r="J264" s="43" t="s">
        <v>534</v>
      </c>
      <c r="K264" s="43" t="s">
        <v>535</v>
      </c>
      <c r="L264" s="43"/>
      <c r="M264" s="44" t="s">
        <v>526</v>
      </c>
      <c r="N264" s="45" t="s">
        <v>527</v>
      </c>
      <c r="O264" s="25" t="s">
        <v>524</v>
      </c>
      <c r="P264" s="23" t="s">
        <v>528</v>
      </c>
      <c r="Q264" s="25" t="s">
        <v>529</v>
      </c>
      <c r="R264" s="58" t="s">
        <v>525</v>
      </c>
      <c r="S264" s="23" t="s">
        <v>526</v>
      </c>
      <c r="T264" s="23" t="s">
        <v>527</v>
      </c>
      <c r="U264" s="25" t="s">
        <v>524</v>
      </c>
      <c r="V264" s="23" t="s">
        <v>528</v>
      </c>
      <c r="W264" s="25" t="s">
        <v>529</v>
      </c>
      <c r="X264" s="58" t="s">
        <v>525</v>
      </c>
      <c r="Y264" s="23" t="s">
        <v>526</v>
      </c>
      <c r="Z264" s="23" t="s">
        <v>527</v>
      </c>
      <c r="AA264" s="33">
        <v>5</v>
      </c>
      <c r="AB264" s="295" t="str">
        <f t="shared" si="22"/>
        <v>年間</v>
      </c>
      <c r="AC264" s="268"/>
      <c r="AD264" s="26">
        <v>1</v>
      </c>
      <c r="AE264" s="69">
        <v>72600</v>
      </c>
      <c r="AF264" s="26">
        <f t="shared" si="23"/>
        <v>72600</v>
      </c>
      <c r="AG264" s="27">
        <v>40634</v>
      </c>
      <c r="AH264" s="28">
        <v>40634</v>
      </c>
      <c r="AI264" s="29" t="str">
        <f t="shared" si="20"/>
        <v>～</v>
      </c>
      <c r="AJ264" s="178">
        <f t="shared" si="21"/>
        <v>42460</v>
      </c>
      <c r="AK264" s="31" t="s">
        <v>632</v>
      </c>
      <c r="AL264" s="65" t="s">
        <v>679</v>
      </c>
      <c r="AM264" s="66">
        <v>40575</v>
      </c>
      <c r="AN264" s="408" t="str">
        <f>IF($AA264-data!$G$1=0,"　",IF(AK264=0,"　",VLOOKUP($AK264,data!$A$1:$H$264,8,FALSE)))</f>
        <v>消耗部品交換対象</v>
      </c>
      <c r="AO264" s="35">
        <v>40673</v>
      </c>
      <c r="AP264" s="170" t="s">
        <v>531</v>
      </c>
      <c r="AQ264" s="264">
        <f t="shared" si="24"/>
        <v>41699</v>
      </c>
    </row>
    <row r="265" spans="1:43" ht="24.75" customHeight="1" x14ac:dyDescent="0.15">
      <c r="A265" s="297">
        <v>262</v>
      </c>
      <c r="B265" s="44" t="s">
        <v>680</v>
      </c>
      <c r="C265" s="24" t="s">
        <v>14350</v>
      </c>
      <c r="D265" s="23" t="s">
        <v>523</v>
      </c>
      <c r="E265" s="23" t="s">
        <v>30</v>
      </c>
      <c r="F265" s="24" t="s">
        <v>13631</v>
      </c>
      <c r="G265" s="43" t="s">
        <v>532</v>
      </c>
      <c r="H265" s="44" t="s">
        <v>533</v>
      </c>
      <c r="I265" s="44" t="s">
        <v>11157</v>
      </c>
      <c r="J265" s="43" t="s">
        <v>534</v>
      </c>
      <c r="K265" s="43" t="s">
        <v>535</v>
      </c>
      <c r="L265" s="43"/>
      <c r="M265" s="44" t="s">
        <v>526</v>
      </c>
      <c r="N265" s="45" t="s">
        <v>527</v>
      </c>
      <c r="O265" s="25" t="s">
        <v>524</v>
      </c>
      <c r="P265" s="23" t="s">
        <v>528</v>
      </c>
      <c r="Q265" s="25" t="s">
        <v>529</v>
      </c>
      <c r="R265" s="58" t="s">
        <v>525</v>
      </c>
      <c r="S265" s="23" t="s">
        <v>526</v>
      </c>
      <c r="T265" s="23" t="s">
        <v>527</v>
      </c>
      <c r="U265" s="25" t="s">
        <v>524</v>
      </c>
      <c r="V265" s="23" t="s">
        <v>528</v>
      </c>
      <c r="W265" s="25" t="s">
        <v>529</v>
      </c>
      <c r="X265" s="58" t="s">
        <v>525</v>
      </c>
      <c r="Y265" s="23" t="s">
        <v>526</v>
      </c>
      <c r="Z265" s="23" t="s">
        <v>527</v>
      </c>
      <c r="AA265" s="33">
        <v>5</v>
      </c>
      <c r="AB265" s="295" t="str">
        <f t="shared" si="22"/>
        <v>年間</v>
      </c>
      <c r="AC265" s="268"/>
      <c r="AD265" s="26">
        <v>1</v>
      </c>
      <c r="AE265" s="69">
        <v>72600</v>
      </c>
      <c r="AF265" s="26">
        <f t="shared" si="23"/>
        <v>72600</v>
      </c>
      <c r="AG265" s="27">
        <v>40634</v>
      </c>
      <c r="AH265" s="28">
        <v>40634</v>
      </c>
      <c r="AI265" s="29" t="str">
        <f t="shared" si="20"/>
        <v>～</v>
      </c>
      <c r="AJ265" s="178">
        <f t="shared" si="21"/>
        <v>42460</v>
      </c>
      <c r="AK265" s="31" t="s">
        <v>632</v>
      </c>
      <c r="AL265" s="65" t="s">
        <v>681</v>
      </c>
      <c r="AM265" s="66">
        <v>40575</v>
      </c>
      <c r="AN265" s="408" t="str">
        <f>IF($AA265-data!$G$1=0,"　",IF(AK265=0,"　",VLOOKUP($AK265,data!$A$1:$H$264,8,FALSE)))</f>
        <v>消耗部品交換対象</v>
      </c>
      <c r="AO265" s="35">
        <v>40673</v>
      </c>
      <c r="AP265" s="170" t="s">
        <v>531</v>
      </c>
      <c r="AQ265" s="264">
        <f t="shared" si="24"/>
        <v>41699</v>
      </c>
    </row>
    <row r="266" spans="1:43" ht="24.75" customHeight="1" x14ac:dyDescent="0.15">
      <c r="A266" s="297">
        <v>263</v>
      </c>
      <c r="B266" s="44" t="s">
        <v>682</v>
      </c>
      <c r="C266" s="24" t="s">
        <v>14350</v>
      </c>
      <c r="D266" s="23" t="s">
        <v>523</v>
      </c>
      <c r="E266" s="23" t="s">
        <v>30</v>
      </c>
      <c r="F266" s="24" t="s">
        <v>13631</v>
      </c>
      <c r="G266" s="43" t="s">
        <v>532</v>
      </c>
      <c r="H266" s="44" t="s">
        <v>533</v>
      </c>
      <c r="I266" s="44" t="s">
        <v>11157</v>
      </c>
      <c r="J266" s="43" t="s">
        <v>534</v>
      </c>
      <c r="K266" s="43" t="s">
        <v>535</v>
      </c>
      <c r="L266" s="43"/>
      <c r="M266" s="44" t="s">
        <v>526</v>
      </c>
      <c r="N266" s="45" t="s">
        <v>527</v>
      </c>
      <c r="O266" s="25" t="s">
        <v>524</v>
      </c>
      <c r="P266" s="23" t="s">
        <v>528</v>
      </c>
      <c r="Q266" s="25" t="s">
        <v>529</v>
      </c>
      <c r="R266" s="58" t="s">
        <v>525</v>
      </c>
      <c r="S266" s="23" t="s">
        <v>526</v>
      </c>
      <c r="T266" s="23" t="s">
        <v>527</v>
      </c>
      <c r="U266" s="25" t="s">
        <v>524</v>
      </c>
      <c r="V266" s="23" t="s">
        <v>528</v>
      </c>
      <c r="W266" s="25" t="s">
        <v>529</v>
      </c>
      <c r="X266" s="58" t="s">
        <v>525</v>
      </c>
      <c r="Y266" s="23" t="s">
        <v>526</v>
      </c>
      <c r="Z266" s="23" t="s">
        <v>527</v>
      </c>
      <c r="AA266" s="33">
        <v>5</v>
      </c>
      <c r="AB266" s="295" t="str">
        <f t="shared" si="22"/>
        <v>年間</v>
      </c>
      <c r="AC266" s="268"/>
      <c r="AD266" s="26">
        <v>1</v>
      </c>
      <c r="AE266" s="69">
        <v>72600</v>
      </c>
      <c r="AF266" s="26">
        <f t="shared" si="23"/>
        <v>72600</v>
      </c>
      <c r="AG266" s="27">
        <v>40634</v>
      </c>
      <c r="AH266" s="28">
        <v>40634</v>
      </c>
      <c r="AI266" s="29" t="str">
        <f t="shared" si="20"/>
        <v>～</v>
      </c>
      <c r="AJ266" s="178">
        <f t="shared" si="21"/>
        <v>42460</v>
      </c>
      <c r="AK266" s="31" t="s">
        <v>632</v>
      </c>
      <c r="AL266" s="65" t="s">
        <v>683</v>
      </c>
      <c r="AM266" s="66">
        <v>40575</v>
      </c>
      <c r="AN266" s="408" t="str">
        <f>IF($AA266-data!$G$1=0,"　",IF(AK266=0,"　",VLOOKUP($AK266,data!$A$1:$H$264,8,FALSE)))</f>
        <v>消耗部品交換対象</v>
      </c>
      <c r="AO266" s="35">
        <v>40673</v>
      </c>
      <c r="AP266" s="170" t="s">
        <v>531</v>
      </c>
      <c r="AQ266" s="264">
        <f t="shared" si="24"/>
        <v>41699</v>
      </c>
    </row>
    <row r="267" spans="1:43" ht="24.75" customHeight="1" x14ac:dyDescent="0.15">
      <c r="A267" s="297">
        <v>264</v>
      </c>
      <c r="B267" s="44" t="s">
        <v>684</v>
      </c>
      <c r="C267" s="24" t="s">
        <v>14350</v>
      </c>
      <c r="D267" s="23" t="s">
        <v>523</v>
      </c>
      <c r="E267" s="23" t="s">
        <v>30</v>
      </c>
      <c r="F267" s="24" t="s">
        <v>13631</v>
      </c>
      <c r="G267" s="43" t="s">
        <v>532</v>
      </c>
      <c r="H267" s="44" t="s">
        <v>533</v>
      </c>
      <c r="I267" s="44" t="s">
        <v>11157</v>
      </c>
      <c r="J267" s="43" t="s">
        <v>534</v>
      </c>
      <c r="K267" s="43" t="s">
        <v>535</v>
      </c>
      <c r="L267" s="43"/>
      <c r="M267" s="44" t="s">
        <v>526</v>
      </c>
      <c r="N267" s="45" t="s">
        <v>527</v>
      </c>
      <c r="O267" s="25" t="s">
        <v>524</v>
      </c>
      <c r="P267" s="23" t="s">
        <v>528</v>
      </c>
      <c r="Q267" s="25" t="s">
        <v>529</v>
      </c>
      <c r="R267" s="58" t="s">
        <v>525</v>
      </c>
      <c r="S267" s="23" t="s">
        <v>526</v>
      </c>
      <c r="T267" s="23" t="s">
        <v>527</v>
      </c>
      <c r="U267" s="25" t="s">
        <v>524</v>
      </c>
      <c r="V267" s="23" t="s">
        <v>528</v>
      </c>
      <c r="W267" s="25" t="s">
        <v>529</v>
      </c>
      <c r="X267" s="58" t="s">
        <v>525</v>
      </c>
      <c r="Y267" s="23" t="s">
        <v>526</v>
      </c>
      <c r="Z267" s="23" t="s">
        <v>527</v>
      </c>
      <c r="AA267" s="33">
        <v>5</v>
      </c>
      <c r="AB267" s="295" t="str">
        <f t="shared" si="22"/>
        <v>年間</v>
      </c>
      <c r="AC267" s="268"/>
      <c r="AD267" s="26">
        <v>1</v>
      </c>
      <c r="AE267" s="69">
        <v>72600</v>
      </c>
      <c r="AF267" s="26">
        <f t="shared" si="23"/>
        <v>72600</v>
      </c>
      <c r="AG267" s="27">
        <v>40634</v>
      </c>
      <c r="AH267" s="28">
        <v>40634</v>
      </c>
      <c r="AI267" s="29" t="str">
        <f t="shared" si="20"/>
        <v>～</v>
      </c>
      <c r="AJ267" s="178">
        <f t="shared" si="21"/>
        <v>42460</v>
      </c>
      <c r="AK267" s="31" t="s">
        <v>632</v>
      </c>
      <c r="AL267" s="65" t="s">
        <v>685</v>
      </c>
      <c r="AM267" s="66">
        <v>40575</v>
      </c>
      <c r="AN267" s="408" t="str">
        <f>IF($AA267-data!$G$1=0,"　",IF(AK267=0,"　",VLOOKUP($AK267,data!$A$1:$H$264,8,FALSE)))</f>
        <v>消耗部品交換対象</v>
      </c>
      <c r="AO267" s="35">
        <v>40673</v>
      </c>
      <c r="AP267" s="170" t="s">
        <v>531</v>
      </c>
      <c r="AQ267" s="264">
        <f t="shared" si="24"/>
        <v>41699</v>
      </c>
    </row>
    <row r="268" spans="1:43" ht="24.75" customHeight="1" x14ac:dyDescent="0.15">
      <c r="A268" s="297">
        <v>265</v>
      </c>
      <c r="B268" s="44" t="s">
        <v>686</v>
      </c>
      <c r="C268" s="24" t="s">
        <v>14350</v>
      </c>
      <c r="D268" s="23" t="s">
        <v>523</v>
      </c>
      <c r="E268" s="23" t="s">
        <v>30</v>
      </c>
      <c r="F268" s="24" t="s">
        <v>13631</v>
      </c>
      <c r="G268" s="43" t="s">
        <v>532</v>
      </c>
      <c r="H268" s="44" t="s">
        <v>533</v>
      </c>
      <c r="I268" s="44" t="s">
        <v>11157</v>
      </c>
      <c r="J268" s="43" t="s">
        <v>534</v>
      </c>
      <c r="K268" s="43" t="s">
        <v>535</v>
      </c>
      <c r="L268" s="43"/>
      <c r="M268" s="44" t="s">
        <v>526</v>
      </c>
      <c r="N268" s="45" t="s">
        <v>527</v>
      </c>
      <c r="O268" s="25" t="s">
        <v>524</v>
      </c>
      <c r="P268" s="23" t="s">
        <v>528</v>
      </c>
      <c r="Q268" s="25" t="s">
        <v>529</v>
      </c>
      <c r="R268" s="58" t="s">
        <v>525</v>
      </c>
      <c r="S268" s="23" t="s">
        <v>526</v>
      </c>
      <c r="T268" s="23" t="s">
        <v>527</v>
      </c>
      <c r="U268" s="25" t="s">
        <v>524</v>
      </c>
      <c r="V268" s="23" t="s">
        <v>528</v>
      </c>
      <c r="W268" s="25" t="s">
        <v>529</v>
      </c>
      <c r="X268" s="58" t="s">
        <v>525</v>
      </c>
      <c r="Y268" s="23" t="s">
        <v>526</v>
      </c>
      <c r="Z268" s="23" t="s">
        <v>527</v>
      </c>
      <c r="AA268" s="33">
        <v>5</v>
      </c>
      <c r="AB268" s="295" t="str">
        <f t="shared" si="22"/>
        <v>年間</v>
      </c>
      <c r="AC268" s="268"/>
      <c r="AD268" s="26">
        <v>1</v>
      </c>
      <c r="AE268" s="69">
        <v>72600</v>
      </c>
      <c r="AF268" s="26">
        <f t="shared" si="23"/>
        <v>72600</v>
      </c>
      <c r="AG268" s="27">
        <v>40634</v>
      </c>
      <c r="AH268" s="28">
        <v>40634</v>
      </c>
      <c r="AI268" s="29" t="str">
        <f t="shared" si="20"/>
        <v>～</v>
      </c>
      <c r="AJ268" s="178">
        <f t="shared" si="21"/>
        <v>42460</v>
      </c>
      <c r="AK268" s="31" t="s">
        <v>632</v>
      </c>
      <c r="AL268" s="65" t="s">
        <v>687</v>
      </c>
      <c r="AM268" s="66">
        <v>40575</v>
      </c>
      <c r="AN268" s="408" t="str">
        <f>IF($AA268-data!$G$1=0,"　",IF(AK268=0,"　",VLOOKUP($AK268,data!$A$1:$H$264,8,FALSE)))</f>
        <v>消耗部品交換対象</v>
      </c>
      <c r="AO268" s="35">
        <v>40673</v>
      </c>
      <c r="AP268" s="170" t="s">
        <v>531</v>
      </c>
      <c r="AQ268" s="264">
        <f t="shared" si="24"/>
        <v>41699</v>
      </c>
    </row>
    <row r="269" spans="1:43" ht="24.75" customHeight="1" x14ac:dyDescent="0.15">
      <c r="A269" s="297">
        <v>266</v>
      </c>
      <c r="B269" s="44" t="s">
        <v>688</v>
      </c>
      <c r="C269" s="24" t="s">
        <v>14350</v>
      </c>
      <c r="D269" s="23" t="s">
        <v>523</v>
      </c>
      <c r="E269" s="23" t="s">
        <v>30</v>
      </c>
      <c r="F269" s="24" t="s">
        <v>13631</v>
      </c>
      <c r="G269" s="43" t="s">
        <v>532</v>
      </c>
      <c r="H269" s="44" t="s">
        <v>533</v>
      </c>
      <c r="I269" s="44" t="s">
        <v>11157</v>
      </c>
      <c r="J269" s="43" t="s">
        <v>534</v>
      </c>
      <c r="K269" s="43" t="s">
        <v>535</v>
      </c>
      <c r="L269" s="43"/>
      <c r="M269" s="44" t="s">
        <v>526</v>
      </c>
      <c r="N269" s="45" t="s">
        <v>527</v>
      </c>
      <c r="O269" s="25" t="s">
        <v>524</v>
      </c>
      <c r="P269" s="23" t="s">
        <v>528</v>
      </c>
      <c r="Q269" s="25" t="s">
        <v>529</v>
      </c>
      <c r="R269" s="58" t="s">
        <v>525</v>
      </c>
      <c r="S269" s="23" t="s">
        <v>526</v>
      </c>
      <c r="T269" s="23" t="s">
        <v>527</v>
      </c>
      <c r="U269" s="25" t="s">
        <v>524</v>
      </c>
      <c r="V269" s="23" t="s">
        <v>528</v>
      </c>
      <c r="W269" s="25" t="s">
        <v>529</v>
      </c>
      <c r="X269" s="58" t="s">
        <v>525</v>
      </c>
      <c r="Y269" s="23" t="s">
        <v>526</v>
      </c>
      <c r="Z269" s="23" t="s">
        <v>527</v>
      </c>
      <c r="AA269" s="33">
        <v>5</v>
      </c>
      <c r="AB269" s="295" t="str">
        <f t="shared" si="22"/>
        <v>年間</v>
      </c>
      <c r="AC269" s="268"/>
      <c r="AD269" s="26">
        <v>1</v>
      </c>
      <c r="AE269" s="69">
        <v>72600</v>
      </c>
      <c r="AF269" s="26">
        <f t="shared" si="23"/>
        <v>72600</v>
      </c>
      <c r="AG269" s="27">
        <v>40634</v>
      </c>
      <c r="AH269" s="28">
        <v>40634</v>
      </c>
      <c r="AI269" s="29" t="str">
        <f t="shared" si="20"/>
        <v>～</v>
      </c>
      <c r="AJ269" s="178">
        <f t="shared" si="21"/>
        <v>42460</v>
      </c>
      <c r="AK269" s="31" t="s">
        <v>632</v>
      </c>
      <c r="AL269" s="65" t="s">
        <v>689</v>
      </c>
      <c r="AM269" s="66">
        <v>40575</v>
      </c>
      <c r="AN269" s="408" t="str">
        <f>IF($AA269-data!$G$1=0,"　",IF(AK269=0,"　",VLOOKUP($AK269,data!$A$1:$H$264,8,FALSE)))</f>
        <v>消耗部品交換対象</v>
      </c>
      <c r="AO269" s="35">
        <v>40673</v>
      </c>
      <c r="AP269" s="170" t="s">
        <v>531</v>
      </c>
      <c r="AQ269" s="264">
        <f t="shared" si="24"/>
        <v>41699</v>
      </c>
    </row>
    <row r="270" spans="1:43" ht="24.75" customHeight="1" x14ac:dyDescent="0.15">
      <c r="A270" s="297">
        <v>267</v>
      </c>
      <c r="B270" s="44" t="s">
        <v>690</v>
      </c>
      <c r="C270" s="24" t="s">
        <v>14350</v>
      </c>
      <c r="D270" s="23" t="s">
        <v>523</v>
      </c>
      <c r="E270" s="23" t="s">
        <v>30</v>
      </c>
      <c r="F270" s="24" t="s">
        <v>13631</v>
      </c>
      <c r="G270" s="43" t="s">
        <v>532</v>
      </c>
      <c r="H270" s="44" t="s">
        <v>533</v>
      </c>
      <c r="I270" s="44" t="s">
        <v>11157</v>
      </c>
      <c r="J270" s="43" t="s">
        <v>534</v>
      </c>
      <c r="K270" s="43" t="s">
        <v>535</v>
      </c>
      <c r="L270" s="43"/>
      <c r="M270" s="44" t="s">
        <v>526</v>
      </c>
      <c r="N270" s="45" t="s">
        <v>527</v>
      </c>
      <c r="O270" s="25" t="s">
        <v>524</v>
      </c>
      <c r="P270" s="23" t="s">
        <v>528</v>
      </c>
      <c r="Q270" s="25" t="s">
        <v>529</v>
      </c>
      <c r="R270" s="58" t="s">
        <v>525</v>
      </c>
      <c r="S270" s="23" t="s">
        <v>526</v>
      </c>
      <c r="T270" s="23" t="s">
        <v>527</v>
      </c>
      <c r="U270" s="25" t="s">
        <v>524</v>
      </c>
      <c r="V270" s="23" t="s">
        <v>528</v>
      </c>
      <c r="W270" s="25" t="s">
        <v>529</v>
      </c>
      <c r="X270" s="58" t="s">
        <v>525</v>
      </c>
      <c r="Y270" s="23" t="s">
        <v>526</v>
      </c>
      <c r="Z270" s="23" t="s">
        <v>527</v>
      </c>
      <c r="AA270" s="33">
        <v>5</v>
      </c>
      <c r="AB270" s="295" t="str">
        <f t="shared" si="22"/>
        <v>年間</v>
      </c>
      <c r="AC270" s="268"/>
      <c r="AD270" s="26">
        <v>1</v>
      </c>
      <c r="AE270" s="69">
        <v>72600</v>
      </c>
      <c r="AF270" s="26">
        <f t="shared" si="23"/>
        <v>72600</v>
      </c>
      <c r="AG270" s="27">
        <v>40634</v>
      </c>
      <c r="AH270" s="28">
        <v>40634</v>
      </c>
      <c r="AI270" s="29" t="str">
        <f t="shared" si="20"/>
        <v>～</v>
      </c>
      <c r="AJ270" s="178">
        <f t="shared" si="21"/>
        <v>42460</v>
      </c>
      <c r="AK270" s="31" t="s">
        <v>632</v>
      </c>
      <c r="AL270" s="65" t="s">
        <v>691</v>
      </c>
      <c r="AM270" s="66">
        <v>40575</v>
      </c>
      <c r="AN270" s="408" t="str">
        <f>IF($AA270-data!$G$1=0,"　",IF(AK270=0,"　",VLOOKUP($AK270,data!$A$1:$H$264,8,FALSE)))</f>
        <v>消耗部品交換対象</v>
      </c>
      <c r="AO270" s="35">
        <v>40673</v>
      </c>
      <c r="AP270" s="170" t="s">
        <v>531</v>
      </c>
      <c r="AQ270" s="264">
        <f t="shared" si="24"/>
        <v>41699</v>
      </c>
    </row>
    <row r="271" spans="1:43" ht="24.75" customHeight="1" x14ac:dyDescent="0.15">
      <c r="A271" s="297">
        <v>268</v>
      </c>
      <c r="B271" s="44" t="s">
        <v>692</v>
      </c>
      <c r="C271" s="24" t="s">
        <v>14350</v>
      </c>
      <c r="D271" s="23" t="s">
        <v>523</v>
      </c>
      <c r="E271" s="23" t="s">
        <v>30</v>
      </c>
      <c r="F271" s="24" t="s">
        <v>13631</v>
      </c>
      <c r="G271" s="43" t="s">
        <v>532</v>
      </c>
      <c r="H271" s="44" t="s">
        <v>533</v>
      </c>
      <c r="I271" s="44" t="s">
        <v>11157</v>
      </c>
      <c r="J271" s="43" t="s">
        <v>534</v>
      </c>
      <c r="K271" s="43" t="s">
        <v>535</v>
      </c>
      <c r="L271" s="43"/>
      <c r="M271" s="44" t="s">
        <v>526</v>
      </c>
      <c r="N271" s="45" t="s">
        <v>527</v>
      </c>
      <c r="O271" s="25" t="s">
        <v>524</v>
      </c>
      <c r="P271" s="23" t="s">
        <v>528</v>
      </c>
      <c r="Q271" s="25" t="s">
        <v>529</v>
      </c>
      <c r="R271" s="58" t="s">
        <v>525</v>
      </c>
      <c r="S271" s="23" t="s">
        <v>526</v>
      </c>
      <c r="T271" s="23" t="s">
        <v>527</v>
      </c>
      <c r="U271" s="25" t="s">
        <v>524</v>
      </c>
      <c r="V271" s="23" t="s">
        <v>528</v>
      </c>
      <c r="W271" s="25" t="s">
        <v>529</v>
      </c>
      <c r="X271" s="58" t="s">
        <v>525</v>
      </c>
      <c r="Y271" s="23" t="s">
        <v>526</v>
      </c>
      <c r="Z271" s="23" t="s">
        <v>527</v>
      </c>
      <c r="AA271" s="33">
        <v>5</v>
      </c>
      <c r="AB271" s="295" t="str">
        <f t="shared" si="22"/>
        <v>年間</v>
      </c>
      <c r="AC271" s="268"/>
      <c r="AD271" s="26">
        <v>1</v>
      </c>
      <c r="AE271" s="69">
        <v>72600</v>
      </c>
      <c r="AF271" s="26">
        <f t="shared" si="23"/>
        <v>72600</v>
      </c>
      <c r="AG271" s="27">
        <v>40634</v>
      </c>
      <c r="AH271" s="28">
        <v>40634</v>
      </c>
      <c r="AI271" s="29" t="str">
        <f t="shared" si="20"/>
        <v>～</v>
      </c>
      <c r="AJ271" s="178">
        <f t="shared" si="21"/>
        <v>42460</v>
      </c>
      <c r="AK271" s="31" t="s">
        <v>632</v>
      </c>
      <c r="AL271" s="65" t="s">
        <v>693</v>
      </c>
      <c r="AM271" s="66">
        <v>40575</v>
      </c>
      <c r="AN271" s="408" t="str">
        <f>IF($AA271-data!$G$1=0,"　",IF(AK271=0,"　",VLOOKUP($AK271,data!$A$1:$H$264,8,FALSE)))</f>
        <v>消耗部品交換対象</v>
      </c>
      <c r="AO271" s="35">
        <v>40673</v>
      </c>
      <c r="AP271" s="170" t="s">
        <v>531</v>
      </c>
      <c r="AQ271" s="264">
        <f t="shared" si="24"/>
        <v>41699</v>
      </c>
    </row>
    <row r="272" spans="1:43" ht="24.75" customHeight="1" x14ac:dyDescent="0.15">
      <c r="A272" s="297">
        <v>269</v>
      </c>
      <c r="B272" s="44" t="s">
        <v>694</v>
      </c>
      <c r="C272" s="24" t="s">
        <v>14350</v>
      </c>
      <c r="D272" s="23" t="s">
        <v>523</v>
      </c>
      <c r="E272" s="23" t="s">
        <v>30</v>
      </c>
      <c r="F272" s="24" t="s">
        <v>13631</v>
      </c>
      <c r="G272" s="43" t="s">
        <v>532</v>
      </c>
      <c r="H272" s="44" t="s">
        <v>533</v>
      </c>
      <c r="I272" s="44" t="s">
        <v>11157</v>
      </c>
      <c r="J272" s="43" t="s">
        <v>534</v>
      </c>
      <c r="K272" s="43" t="s">
        <v>535</v>
      </c>
      <c r="L272" s="43"/>
      <c r="M272" s="44" t="s">
        <v>526</v>
      </c>
      <c r="N272" s="45" t="s">
        <v>527</v>
      </c>
      <c r="O272" s="25" t="s">
        <v>524</v>
      </c>
      <c r="P272" s="23" t="s">
        <v>528</v>
      </c>
      <c r="Q272" s="25" t="s">
        <v>529</v>
      </c>
      <c r="R272" s="58" t="s">
        <v>525</v>
      </c>
      <c r="S272" s="23" t="s">
        <v>526</v>
      </c>
      <c r="T272" s="23" t="s">
        <v>527</v>
      </c>
      <c r="U272" s="25" t="s">
        <v>524</v>
      </c>
      <c r="V272" s="23" t="s">
        <v>528</v>
      </c>
      <c r="W272" s="25" t="s">
        <v>529</v>
      </c>
      <c r="X272" s="58" t="s">
        <v>525</v>
      </c>
      <c r="Y272" s="23" t="s">
        <v>526</v>
      </c>
      <c r="Z272" s="23" t="s">
        <v>527</v>
      </c>
      <c r="AA272" s="33">
        <v>5</v>
      </c>
      <c r="AB272" s="295" t="str">
        <f t="shared" si="22"/>
        <v>年間</v>
      </c>
      <c r="AC272" s="268"/>
      <c r="AD272" s="26">
        <v>1</v>
      </c>
      <c r="AE272" s="69">
        <v>72600</v>
      </c>
      <c r="AF272" s="26">
        <f t="shared" si="23"/>
        <v>72600</v>
      </c>
      <c r="AG272" s="27">
        <v>40634</v>
      </c>
      <c r="AH272" s="28">
        <v>40634</v>
      </c>
      <c r="AI272" s="29" t="str">
        <f t="shared" si="20"/>
        <v>～</v>
      </c>
      <c r="AJ272" s="178">
        <f t="shared" si="21"/>
        <v>42460</v>
      </c>
      <c r="AK272" s="31" t="s">
        <v>632</v>
      </c>
      <c r="AL272" s="65" t="s">
        <v>695</v>
      </c>
      <c r="AM272" s="66">
        <v>40575</v>
      </c>
      <c r="AN272" s="408" t="str">
        <f>IF($AA272-data!$G$1=0,"　",IF(AK272=0,"　",VLOOKUP($AK272,data!$A$1:$H$264,8,FALSE)))</f>
        <v>消耗部品交換対象</v>
      </c>
      <c r="AO272" s="35">
        <v>40673</v>
      </c>
      <c r="AP272" s="170" t="s">
        <v>531</v>
      </c>
      <c r="AQ272" s="264">
        <f t="shared" si="24"/>
        <v>41699</v>
      </c>
    </row>
    <row r="273" spans="1:43" ht="24.75" customHeight="1" x14ac:dyDescent="0.15">
      <c r="A273" s="297">
        <v>270</v>
      </c>
      <c r="B273" s="44" t="s">
        <v>696</v>
      </c>
      <c r="C273" s="24" t="s">
        <v>14350</v>
      </c>
      <c r="D273" s="23" t="s">
        <v>523</v>
      </c>
      <c r="E273" s="23" t="s">
        <v>30</v>
      </c>
      <c r="F273" s="24" t="s">
        <v>13631</v>
      </c>
      <c r="G273" s="43" t="s">
        <v>532</v>
      </c>
      <c r="H273" s="44" t="s">
        <v>533</v>
      </c>
      <c r="I273" s="44" t="s">
        <v>11157</v>
      </c>
      <c r="J273" s="43" t="s">
        <v>534</v>
      </c>
      <c r="K273" s="43" t="s">
        <v>535</v>
      </c>
      <c r="L273" s="43"/>
      <c r="M273" s="44" t="s">
        <v>526</v>
      </c>
      <c r="N273" s="45" t="s">
        <v>527</v>
      </c>
      <c r="O273" s="25" t="s">
        <v>524</v>
      </c>
      <c r="P273" s="23" t="s">
        <v>528</v>
      </c>
      <c r="Q273" s="25" t="s">
        <v>529</v>
      </c>
      <c r="R273" s="58" t="s">
        <v>525</v>
      </c>
      <c r="S273" s="23" t="s">
        <v>526</v>
      </c>
      <c r="T273" s="23" t="s">
        <v>527</v>
      </c>
      <c r="U273" s="25" t="s">
        <v>524</v>
      </c>
      <c r="V273" s="23" t="s">
        <v>528</v>
      </c>
      <c r="W273" s="25" t="s">
        <v>529</v>
      </c>
      <c r="X273" s="58" t="s">
        <v>525</v>
      </c>
      <c r="Y273" s="23" t="s">
        <v>526</v>
      </c>
      <c r="Z273" s="23" t="s">
        <v>527</v>
      </c>
      <c r="AA273" s="33">
        <v>5</v>
      </c>
      <c r="AB273" s="295" t="str">
        <f t="shared" si="22"/>
        <v>年間</v>
      </c>
      <c r="AC273" s="268"/>
      <c r="AD273" s="26">
        <v>1</v>
      </c>
      <c r="AE273" s="69">
        <v>72600</v>
      </c>
      <c r="AF273" s="26">
        <f t="shared" si="23"/>
        <v>72600</v>
      </c>
      <c r="AG273" s="27">
        <v>40634</v>
      </c>
      <c r="AH273" s="28">
        <v>40634</v>
      </c>
      <c r="AI273" s="29" t="str">
        <f t="shared" si="20"/>
        <v>～</v>
      </c>
      <c r="AJ273" s="178">
        <f t="shared" si="21"/>
        <v>42460</v>
      </c>
      <c r="AK273" s="31" t="s">
        <v>632</v>
      </c>
      <c r="AL273" s="65" t="s">
        <v>697</v>
      </c>
      <c r="AM273" s="66">
        <v>40575</v>
      </c>
      <c r="AN273" s="408" t="str">
        <f>IF($AA273-data!$G$1=0,"　",IF(AK273=0,"　",VLOOKUP($AK273,data!$A$1:$H$264,8,FALSE)))</f>
        <v>消耗部品交換対象</v>
      </c>
      <c r="AO273" s="35">
        <v>40673</v>
      </c>
      <c r="AP273" s="170" t="s">
        <v>531</v>
      </c>
      <c r="AQ273" s="264">
        <f t="shared" si="24"/>
        <v>41699</v>
      </c>
    </row>
    <row r="274" spans="1:43" ht="24.75" customHeight="1" x14ac:dyDescent="0.15">
      <c r="A274" s="297">
        <v>271</v>
      </c>
      <c r="B274" s="44" t="s">
        <v>698</v>
      </c>
      <c r="C274" s="24" t="s">
        <v>14350</v>
      </c>
      <c r="D274" s="23" t="s">
        <v>523</v>
      </c>
      <c r="E274" s="23" t="s">
        <v>30</v>
      </c>
      <c r="F274" s="24" t="s">
        <v>13631</v>
      </c>
      <c r="G274" s="43" t="s">
        <v>532</v>
      </c>
      <c r="H274" s="44" t="s">
        <v>533</v>
      </c>
      <c r="I274" s="44" t="s">
        <v>11157</v>
      </c>
      <c r="J274" s="43" t="s">
        <v>534</v>
      </c>
      <c r="K274" s="43" t="s">
        <v>535</v>
      </c>
      <c r="L274" s="43"/>
      <c r="M274" s="44" t="s">
        <v>526</v>
      </c>
      <c r="N274" s="45" t="s">
        <v>527</v>
      </c>
      <c r="O274" s="25" t="s">
        <v>524</v>
      </c>
      <c r="P274" s="23" t="s">
        <v>528</v>
      </c>
      <c r="Q274" s="25" t="s">
        <v>529</v>
      </c>
      <c r="R274" s="58" t="s">
        <v>525</v>
      </c>
      <c r="S274" s="23" t="s">
        <v>526</v>
      </c>
      <c r="T274" s="23" t="s">
        <v>527</v>
      </c>
      <c r="U274" s="25" t="s">
        <v>524</v>
      </c>
      <c r="V274" s="23" t="s">
        <v>528</v>
      </c>
      <c r="W274" s="25" t="s">
        <v>529</v>
      </c>
      <c r="X274" s="58" t="s">
        <v>525</v>
      </c>
      <c r="Y274" s="23" t="s">
        <v>526</v>
      </c>
      <c r="Z274" s="23" t="s">
        <v>527</v>
      </c>
      <c r="AA274" s="33">
        <v>5</v>
      </c>
      <c r="AB274" s="295" t="str">
        <f t="shared" si="22"/>
        <v>年間</v>
      </c>
      <c r="AC274" s="268"/>
      <c r="AD274" s="26">
        <v>1</v>
      </c>
      <c r="AE274" s="69">
        <v>72600</v>
      </c>
      <c r="AF274" s="26">
        <f t="shared" si="23"/>
        <v>72600</v>
      </c>
      <c r="AG274" s="27">
        <v>40634</v>
      </c>
      <c r="AH274" s="28">
        <v>40634</v>
      </c>
      <c r="AI274" s="29" t="str">
        <f t="shared" si="20"/>
        <v>～</v>
      </c>
      <c r="AJ274" s="178">
        <f t="shared" si="21"/>
        <v>42460</v>
      </c>
      <c r="AK274" s="31" t="s">
        <v>632</v>
      </c>
      <c r="AL274" s="65" t="s">
        <v>699</v>
      </c>
      <c r="AM274" s="66">
        <v>40575</v>
      </c>
      <c r="AN274" s="408" t="str">
        <f>IF($AA274-data!$G$1=0,"　",IF(AK274=0,"　",VLOOKUP($AK274,data!$A$1:$H$264,8,FALSE)))</f>
        <v>消耗部品交換対象</v>
      </c>
      <c r="AO274" s="35">
        <v>40673</v>
      </c>
      <c r="AP274" s="170" t="s">
        <v>531</v>
      </c>
      <c r="AQ274" s="264">
        <f t="shared" si="24"/>
        <v>41699</v>
      </c>
    </row>
    <row r="275" spans="1:43" ht="24.75" customHeight="1" x14ac:dyDescent="0.15">
      <c r="A275" s="297">
        <v>272</v>
      </c>
      <c r="B275" s="44" t="s">
        <v>700</v>
      </c>
      <c r="C275" s="24" t="s">
        <v>14350</v>
      </c>
      <c r="D275" s="23" t="s">
        <v>523</v>
      </c>
      <c r="E275" s="23" t="s">
        <v>30</v>
      </c>
      <c r="F275" s="24" t="s">
        <v>13631</v>
      </c>
      <c r="G275" s="43" t="s">
        <v>532</v>
      </c>
      <c r="H275" s="44" t="s">
        <v>533</v>
      </c>
      <c r="I275" s="44" t="s">
        <v>11157</v>
      </c>
      <c r="J275" s="43" t="s">
        <v>534</v>
      </c>
      <c r="K275" s="43" t="s">
        <v>535</v>
      </c>
      <c r="L275" s="43"/>
      <c r="M275" s="44" t="s">
        <v>526</v>
      </c>
      <c r="N275" s="45" t="s">
        <v>527</v>
      </c>
      <c r="O275" s="25" t="s">
        <v>524</v>
      </c>
      <c r="P275" s="23" t="s">
        <v>528</v>
      </c>
      <c r="Q275" s="25" t="s">
        <v>529</v>
      </c>
      <c r="R275" s="58" t="s">
        <v>525</v>
      </c>
      <c r="S275" s="23" t="s">
        <v>526</v>
      </c>
      <c r="T275" s="23" t="s">
        <v>527</v>
      </c>
      <c r="U275" s="25" t="s">
        <v>524</v>
      </c>
      <c r="V275" s="23" t="s">
        <v>528</v>
      </c>
      <c r="W275" s="25" t="s">
        <v>529</v>
      </c>
      <c r="X275" s="58" t="s">
        <v>525</v>
      </c>
      <c r="Y275" s="23" t="s">
        <v>526</v>
      </c>
      <c r="Z275" s="23" t="s">
        <v>527</v>
      </c>
      <c r="AA275" s="33">
        <v>5</v>
      </c>
      <c r="AB275" s="295" t="str">
        <f t="shared" si="22"/>
        <v>年間</v>
      </c>
      <c r="AC275" s="268"/>
      <c r="AD275" s="26">
        <v>1</v>
      </c>
      <c r="AE275" s="69">
        <v>72600</v>
      </c>
      <c r="AF275" s="26">
        <f t="shared" si="23"/>
        <v>72600</v>
      </c>
      <c r="AG275" s="27">
        <v>40634</v>
      </c>
      <c r="AH275" s="28">
        <v>40634</v>
      </c>
      <c r="AI275" s="29" t="str">
        <f t="shared" si="20"/>
        <v>～</v>
      </c>
      <c r="AJ275" s="178">
        <f t="shared" si="21"/>
        <v>42460</v>
      </c>
      <c r="AK275" s="31" t="s">
        <v>632</v>
      </c>
      <c r="AL275" s="65" t="s">
        <v>701</v>
      </c>
      <c r="AM275" s="66">
        <v>40575</v>
      </c>
      <c r="AN275" s="408" t="str">
        <f>IF($AA275-data!$G$1=0,"　",IF(AK275=0,"　",VLOOKUP($AK275,data!$A$1:$H$264,8,FALSE)))</f>
        <v>消耗部品交換対象</v>
      </c>
      <c r="AO275" s="35">
        <v>40673</v>
      </c>
      <c r="AP275" s="170" t="s">
        <v>531</v>
      </c>
      <c r="AQ275" s="264">
        <f t="shared" si="24"/>
        <v>41699</v>
      </c>
    </row>
    <row r="276" spans="1:43" ht="24.75" customHeight="1" x14ac:dyDescent="0.15">
      <c r="A276" s="297">
        <v>273</v>
      </c>
      <c r="B276" s="44" t="s">
        <v>702</v>
      </c>
      <c r="C276" s="24" t="s">
        <v>14350</v>
      </c>
      <c r="D276" s="23" t="s">
        <v>523</v>
      </c>
      <c r="E276" s="23" t="s">
        <v>30</v>
      </c>
      <c r="F276" s="24" t="s">
        <v>13631</v>
      </c>
      <c r="G276" s="43" t="s">
        <v>532</v>
      </c>
      <c r="H276" s="44" t="s">
        <v>533</v>
      </c>
      <c r="I276" s="44" t="s">
        <v>11157</v>
      </c>
      <c r="J276" s="43" t="s">
        <v>534</v>
      </c>
      <c r="K276" s="43" t="s">
        <v>535</v>
      </c>
      <c r="L276" s="43"/>
      <c r="M276" s="44" t="s">
        <v>526</v>
      </c>
      <c r="N276" s="45" t="s">
        <v>527</v>
      </c>
      <c r="O276" s="25" t="s">
        <v>524</v>
      </c>
      <c r="P276" s="23" t="s">
        <v>528</v>
      </c>
      <c r="Q276" s="25" t="s">
        <v>529</v>
      </c>
      <c r="R276" s="58" t="s">
        <v>525</v>
      </c>
      <c r="S276" s="23" t="s">
        <v>526</v>
      </c>
      <c r="T276" s="23" t="s">
        <v>527</v>
      </c>
      <c r="U276" s="25" t="s">
        <v>524</v>
      </c>
      <c r="V276" s="23" t="s">
        <v>528</v>
      </c>
      <c r="W276" s="25" t="s">
        <v>529</v>
      </c>
      <c r="X276" s="58" t="s">
        <v>525</v>
      </c>
      <c r="Y276" s="23" t="s">
        <v>526</v>
      </c>
      <c r="Z276" s="23" t="s">
        <v>527</v>
      </c>
      <c r="AA276" s="33">
        <v>5</v>
      </c>
      <c r="AB276" s="295" t="str">
        <f t="shared" si="22"/>
        <v>年間</v>
      </c>
      <c r="AC276" s="268"/>
      <c r="AD276" s="26">
        <v>1</v>
      </c>
      <c r="AE276" s="69">
        <v>72600</v>
      </c>
      <c r="AF276" s="26">
        <f t="shared" si="23"/>
        <v>72600</v>
      </c>
      <c r="AG276" s="27">
        <v>40634</v>
      </c>
      <c r="AH276" s="28">
        <v>40634</v>
      </c>
      <c r="AI276" s="29" t="str">
        <f t="shared" si="20"/>
        <v>～</v>
      </c>
      <c r="AJ276" s="178">
        <f t="shared" si="21"/>
        <v>42460</v>
      </c>
      <c r="AK276" s="31" t="s">
        <v>632</v>
      </c>
      <c r="AL276" s="65" t="s">
        <v>703</v>
      </c>
      <c r="AM276" s="66">
        <v>40575</v>
      </c>
      <c r="AN276" s="408" t="str">
        <f>IF($AA276-data!$G$1=0,"　",IF(AK276=0,"　",VLOOKUP($AK276,data!$A$1:$H$264,8,FALSE)))</f>
        <v>消耗部品交換対象</v>
      </c>
      <c r="AO276" s="35">
        <v>40673</v>
      </c>
      <c r="AP276" s="170" t="s">
        <v>531</v>
      </c>
      <c r="AQ276" s="264">
        <f t="shared" si="24"/>
        <v>41699</v>
      </c>
    </row>
    <row r="277" spans="1:43" ht="24.75" customHeight="1" x14ac:dyDescent="0.15">
      <c r="A277" s="297">
        <v>274</v>
      </c>
      <c r="B277" s="44" t="s">
        <v>704</v>
      </c>
      <c r="C277" s="24" t="s">
        <v>14350</v>
      </c>
      <c r="D277" s="23" t="s">
        <v>523</v>
      </c>
      <c r="E277" s="23" t="s">
        <v>30</v>
      </c>
      <c r="F277" s="24" t="s">
        <v>13631</v>
      </c>
      <c r="G277" s="43" t="s">
        <v>532</v>
      </c>
      <c r="H277" s="44" t="s">
        <v>533</v>
      </c>
      <c r="I277" s="44" t="s">
        <v>11157</v>
      </c>
      <c r="J277" s="43" t="s">
        <v>534</v>
      </c>
      <c r="K277" s="43" t="s">
        <v>535</v>
      </c>
      <c r="L277" s="43"/>
      <c r="M277" s="44" t="s">
        <v>526</v>
      </c>
      <c r="N277" s="45" t="s">
        <v>527</v>
      </c>
      <c r="O277" s="25" t="s">
        <v>524</v>
      </c>
      <c r="P277" s="23" t="s">
        <v>528</v>
      </c>
      <c r="Q277" s="25" t="s">
        <v>529</v>
      </c>
      <c r="R277" s="58" t="s">
        <v>525</v>
      </c>
      <c r="S277" s="23" t="s">
        <v>526</v>
      </c>
      <c r="T277" s="23" t="s">
        <v>527</v>
      </c>
      <c r="U277" s="25" t="s">
        <v>524</v>
      </c>
      <c r="V277" s="23" t="s">
        <v>528</v>
      </c>
      <c r="W277" s="25" t="s">
        <v>529</v>
      </c>
      <c r="X277" s="58" t="s">
        <v>525</v>
      </c>
      <c r="Y277" s="23" t="s">
        <v>526</v>
      </c>
      <c r="Z277" s="23" t="s">
        <v>527</v>
      </c>
      <c r="AA277" s="33">
        <v>5</v>
      </c>
      <c r="AB277" s="295" t="str">
        <f t="shared" si="22"/>
        <v>年間</v>
      </c>
      <c r="AC277" s="268"/>
      <c r="AD277" s="26">
        <v>1</v>
      </c>
      <c r="AE277" s="69">
        <v>72600</v>
      </c>
      <c r="AF277" s="26">
        <f t="shared" si="23"/>
        <v>72600</v>
      </c>
      <c r="AG277" s="27">
        <v>40634</v>
      </c>
      <c r="AH277" s="28">
        <v>40634</v>
      </c>
      <c r="AI277" s="29" t="str">
        <f t="shared" si="20"/>
        <v>～</v>
      </c>
      <c r="AJ277" s="178">
        <f t="shared" si="21"/>
        <v>42460</v>
      </c>
      <c r="AK277" s="31" t="s">
        <v>632</v>
      </c>
      <c r="AL277" s="65" t="s">
        <v>705</v>
      </c>
      <c r="AM277" s="66">
        <v>40575</v>
      </c>
      <c r="AN277" s="408" t="str">
        <f>IF($AA277-data!$G$1=0,"　",IF(AK277=0,"　",VLOOKUP($AK277,data!$A$1:$H$264,8,FALSE)))</f>
        <v>消耗部品交換対象</v>
      </c>
      <c r="AO277" s="35">
        <v>40673</v>
      </c>
      <c r="AP277" s="170" t="s">
        <v>531</v>
      </c>
      <c r="AQ277" s="264">
        <f t="shared" si="24"/>
        <v>41699</v>
      </c>
    </row>
    <row r="278" spans="1:43" ht="24.75" customHeight="1" x14ac:dyDescent="0.15">
      <c r="A278" s="297">
        <v>275</v>
      </c>
      <c r="B278" s="44" t="s">
        <v>706</v>
      </c>
      <c r="C278" s="24" t="s">
        <v>14350</v>
      </c>
      <c r="D278" s="23" t="s">
        <v>523</v>
      </c>
      <c r="E278" s="23" t="s">
        <v>30</v>
      </c>
      <c r="F278" s="24" t="s">
        <v>13631</v>
      </c>
      <c r="G278" s="43" t="s">
        <v>532</v>
      </c>
      <c r="H278" s="44" t="s">
        <v>533</v>
      </c>
      <c r="I278" s="44" t="s">
        <v>11157</v>
      </c>
      <c r="J278" s="43" t="s">
        <v>534</v>
      </c>
      <c r="K278" s="43" t="s">
        <v>535</v>
      </c>
      <c r="L278" s="43"/>
      <c r="M278" s="44" t="s">
        <v>526</v>
      </c>
      <c r="N278" s="45" t="s">
        <v>527</v>
      </c>
      <c r="O278" s="25" t="s">
        <v>524</v>
      </c>
      <c r="P278" s="23" t="s">
        <v>528</v>
      </c>
      <c r="Q278" s="25" t="s">
        <v>529</v>
      </c>
      <c r="R278" s="58" t="s">
        <v>525</v>
      </c>
      <c r="S278" s="23" t="s">
        <v>526</v>
      </c>
      <c r="T278" s="23" t="s">
        <v>527</v>
      </c>
      <c r="U278" s="25" t="s">
        <v>524</v>
      </c>
      <c r="V278" s="23" t="s">
        <v>528</v>
      </c>
      <c r="W278" s="25" t="s">
        <v>529</v>
      </c>
      <c r="X278" s="58" t="s">
        <v>525</v>
      </c>
      <c r="Y278" s="23" t="s">
        <v>526</v>
      </c>
      <c r="Z278" s="23" t="s">
        <v>527</v>
      </c>
      <c r="AA278" s="33">
        <v>5</v>
      </c>
      <c r="AB278" s="295" t="str">
        <f t="shared" si="22"/>
        <v>年間</v>
      </c>
      <c r="AC278" s="268"/>
      <c r="AD278" s="26">
        <v>1</v>
      </c>
      <c r="AE278" s="69">
        <v>72600</v>
      </c>
      <c r="AF278" s="26">
        <f t="shared" si="23"/>
        <v>72600</v>
      </c>
      <c r="AG278" s="27">
        <v>40634</v>
      </c>
      <c r="AH278" s="28">
        <v>40634</v>
      </c>
      <c r="AI278" s="29" t="str">
        <f t="shared" si="20"/>
        <v>～</v>
      </c>
      <c r="AJ278" s="178">
        <f t="shared" si="21"/>
        <v>42460</v>
      </c>
      <c r="AK278" s="31" t="s">
        <v>632</v>
      </c>
      <c r="AL278" s="65" t="s">
        <v>707</v>
      </c>
      <c r="AM278" s="66">
        <v>40575</v>
      </c>
      <c r="AN278" s="408" t="str">
        <f>IF($AA278-data!$G$1=0,"　",IF(AK278=0,"　",VLOOKUP($AK278,data!$A$1:$H$264,8,FALSE)))</f>
        <v>消耗部品交換対象</v>
      </c>
      <c r="AO278" s="35">
        <v>40673</v>
      </c>
      <c r="AP278" s="170" t="s">
        <v>531</v>
      </c>
      <c r="AQ278" s="264">
        <f t="shared" si="24"/>
        <v>41699</v>
      </c>
    </row>
    <row r="279" spans="1:43" ht="24.75" customHeight="1" x14ac:dyDescent="0.15">
      <c r="A279" s="297">
        <v>276</v>
      </c>
      <c r="B279" s="44" t="s">
        <v>708</v>
      </c>
      <c r="C279" s="24" t="s">
        <v>14350</v>
      </c>
      <c r="D279" s="23" t="s">
        <v>523</v>
      </c>
      <c r="E279" s="23" t="s">
        <v>30</v>
      </c>
      <c r="F279" s="24" t="s">
        <v>13631</v>
      </c>
      <c r="G279" s="43" t="s">
        <v>532</v>
      </c>
      <c r="H279" s="44" t="s">
        <v>533</v>
      </c>
      <c r="I279" s="44" t="s">
        <v>11157</v>
      </c>
      <c r="J279" s="43" t="s">
        <v>534</v>
      </c>
      <c r="K279" s="43" t="s">
        <v>535</v>
      </c>
      <c r="L279" s="43"/>
      <c r="M279" s="44" t="s">
        <v>526</v>
      </c>
      <c r="N279" s="45" t="s">
        <v>527</v>
      </c>
      <c r="O279" s="25" t="s">
        <v>524</v>
      </c>
      <c r="P279" s="23" t="s">
        <v>528</v>
      </c>
      <c r="Q279" s="25" t="s">
        <v>529</v>
      </c>
      <c r="R279" s="58" t="s">
        <v>525</v>
      </c>
      <c r="S279" s="23" t="s">
        <v>526</v>
      </c>
      <c r="T279" s="23" t="s">
        <v>527</v>
      </c>
      <c r="U279" s="25" t="s">
        <v>524</v>
      </c>
      <c r="V279" s="23" t="s">
        <v>528</v>
      </c>
      <c r="W279" s="25" t="s">
        <v>529</v>
      </c>
      <c r="X279" s="58" t="s">
        <v>525</v>
      </c>
      <c r="Y279" s="23" t="s">
        <v>526</v>
      </c>
      <c r="Z279" s="23" t="s">
        <v>527</v>
      </c>
      <c r="AA279" s="33">
        <v>5</v>
      </c>
      <c r="AB279" s="295" t="str">
        <f t="shared" si="22"/>
        <v>年間</v>
      </c>
      <c r="AC279" s="268"/>
      <c r="AD279" s="26">
        <v>1</v>
      </c>
      <c r="AE279" s="69">
        <v>72600</v>
      </c>
      <c r="AF279" s="26">
        <f t="shared" si="23"/>
        <v>72600</v>
      </c>
      <c r="AG279" s="27">
        <v>40634</v>
      </c>
      <c r="AH279" s="28">
        <v>40634</v>
      </c>
      <c r="AI279" s="29" t="str">
        <f t="shared" si="20"/>
        <v>～</v>
      </c>
      <c r="AJ279" s="178">
        <f t="shared" si="21"/>
        <v>42460</v>
      </c>
      <c r="AK279" s="31" t="s">
        <v>632</v>
      </c>
      <c r="AL279" s="65" t="s">
        <v>709</v>
      </c>
      <c r="AM279" s="66">
        <v>40575</v>
      </c>
      <c r="AN279" s="408" t="str">
        <f>IF($AA279-data!$G$1=0,"　",IF(AK279=0,"　",VLOOKUP($AK279,data!$A$1:$H$264,8,FALSE)))</f>
        <v>消耗部品交換対象</v>
      </c>
      <c r="AO279" s="35">
        <v>40673</v>
      </c>
      <c r="AP279" s="170" t="s">
        <v>531</v>
      </c>
      <c r="AQ279" s="264">
        <f t="shared" si="24"/>
        <v>41699</v>
      </c>
    </row>
    <row r="280" spans="1:43" ht="24.75" customHeight="1" x14ac:dyDescent="0.15">
      <c r="A280" s="297">
        <v>277</v>
      </c>
      <c r="B280" s="44" t="s">
        <v>710</v>
      </c>
      <c r="C280" s="24" t="s">
        <v>14350</v>
      </c>
      <c r="D280" s="23" t="s">
        <v>523</v>
      </c>
      <c r="E280" s="23" t="s">
        <v>30</v>
      </c>
      <c r="F280" s="24" t="s">
        <v>13631</v>
      </c>
      <c r="G280" s="43" t="s">
        <v>532</v>
      </c>
      <c r="H280" s="44" t="s">
        <v>533</v>
      </c>
      <c r="I280" s="44" t="s">
        <v>11157</v>
      </c>
      <c r="J280" s="43" t="s">
        <v>534</v>
      </c>
      <c r="K280" s="43" t="s">
        <v>535</v>
      </c>
      <c r="L280" s="43"/>
      <c r="M280" s="44" t="s">
        <v>526</v>
      </c>
      <c r="N280" s="45" t="s">
        <v>527</v>
      </c>
      <c r="O280" s="25" t="s">
        <v>524</v>
      </c>
      <c r="P280" s="23" t="s">
        <v>528</v>
      </c>
      <c r="Q280" s="25" t="s">
        <v>529</v>
      </c>
      <c r="R280" s="58" t="s">
        <v>525</v>
      </c>
      <c r="S280" s="23" t="s">
        <v>526</v>
      </c>
      <c r="T280" s="23" t="s">
        <v>527</v>
      </c>
      <c r="U280" s="25" t="s">
        <v>524</v>
      </c>
      <c r="V280" s="23" t="s">
        <v>528</v>
      </c>
      <c r="W280" s="25" t="s">
        <v>529</v>
      </c>
      <c r="X280" s="58" t="s">
        <v>525</v>
      </c>
      <c r="Y280" s="23" t="s">
        <v>526</v>
      </c>
      <c r="Z280" s="23" t="s">
        <v>527</v>
      </c>
      <c r="AA280" s="33">
        <v>5</v>
      </c>
      <c r="AB280" s="295" t="str">
        <f t="shared" si="22"/>
        <v>年間</v>
      </c>
      <c r="AC280" s="268"/>
      <c r="AD280" s="26">
        <v>1</v>
      </c>
      <c r="AE280" s="69">
        <v>72600</v>
      </c>
      <c r="AF280" s="26">
        <f t="shared" si="23"/>
        <v>72600</v>
      </c>
      <c r="AG280" s="27">
        <v>40634</v>
      </c>
      <c r="AH280" s="28">
        <v>40634</v>
      </c>
      <c r="AI280" s="29" t="str">
        <f t="shared" si="20"/>
        <v>～</v>
      </c>
      <c r="AJ280" s="178">
        <f t="shared" si="21"/>
        <v>42460</v>
      </c>
      <c r="AK280" s="31" t="s">
        <v>632</v>
      </c>
      <c r="AL280" s="65" t="s">
        <v>711</v>
      </c>
      <c r="AM280" s="66">
        <v>40575</v>
      </c>
      <c r="AN280" s="408" t="str">
        <f>IF($AA280-data!$G$1=0,"　",IF(AK280=0,"　",VLOOKUP($AK280,data!$A$1:$H$264,8,FALSE)))</f>
        <v>消耗部品交換対象</v>
      </c>
      <c r="AO280" s="35">
        <v>40673</v>
      </c>
      <c r="AP280" s="170" t="s">
        <v>531</v>
      </c>
      <c r="AQ280" s="264">
        <f t="shared" si="24"/>
        <v>41699</v>
      </c>
    </row>
    <row r="281" spans="1:43" ht="24.75" customHeight="1" x14ac:dyDescent="0.15">
      <c r="A281" s="297">
        <v>278</v>
      </c>
      <c r="B281" s="44" t="s">
        <v>712</v>
      </c>
      <c r="C281" s="24" t="s">
        <v>14350</v>
      </c>
      <c r="D281" s="23" t="s">
        <v>523</v>
      </c>
      <c r="E281" s="23" t="s">
        <v>30</v>
      </c>
      <c r="F281" s="24" t="s">
        <v>13631</v>
      </c>
      <c r="G281" s="43" t="s">
        <v>532</v>
      </c>
      <c r="H281" s="44" t="s">
        <v>533</v>
      </c>
      <c r="I281" s="44" t="s">
        <v>11157</v>
      </c>
      <c r="J281" s="43" t="s">
        <v>534</v>
      </c>
      <c r="K281" s="43" t="s">
        <v>535</v>
      </c>
      <c r="L281" s="43"/>
      <c r="M281" s="44" t="s">
        <v>526</v>
      </c>
      <c r="N281" s="45" t="s">
        <v>527</v>
      </c>
      <c r="O281" s="25" t="s">
        <v>524</v>
      </c>
      <c r="P281" s="23" t="s">
        <v>528</v>
      </c>
      <c r="Q281" s="25" t="s">
        <v>529</v>
      </c>
      <c r="R281" s="58" t="s">
        <v>525</v>
      </c>
      <c r="S281" s="23" t="s">
        <v>526</v>
      </c>
      <c r="T281" s="23" t="s">
        <v>527</v>
      </c>
      <c r="U281" s="25" t="s">
        <v>524</v>
      </c>
      <c r="V281" s="23" t="s">
        <v>528</v>
      </c>
      <c r="W281" s="25" t="s">
        <v>529</v>
      </c>
      <c r="X281" s="58" t="s">
        <v>525</v>
      </c>
      <c r="Y281" s="23" t="s">
        <v>526</v>
      </c>
      <c r="Z281" s="23" t="s">
        <v>527</v>
      </c>
      <c r="AA281" s="33">
        <v>5</v>
      </c>
      <c r="AB281" s="295" t="str">
        <f t="shared" si="22"/>
        <v>年間</v>
      </c>
      <c r="AC281" s="268"/>
      <c r="AD281" s="26">
        <v>1</v>
      </c>
      <c r="AE281" s="69">
        <v>72600</v>
      </c>
      <c r="AF281" s="26">
        <f t="shared" si="23"/>
        <v>72600</v>
      </c>
      <c r="AG281" s="27">
        <v>40634</v>
      </c>
      <c r="AH281" s="28">
        <v>40634</v>
      </c>
      <c r="AI281" s="29" t="str">
        <f t="shared" si="20"/>
        <v>～</v>
      </c>
      <c r="AJ281" s="178">
        <f t="shared" si="21"/>
        <v>42460</v>
      </c>
      <c r="AK281" s="31" t="s">
        <v>632</v>
      </c>
      <c r="AL281" s="65" t="s">
        <v>713</v>
      </c>
      <c r="AM281" s="66">
        <v>40575</v>
      </c>
      <c r="AN281" s="408" t="str">
        <f>IF($AA281-data!$G$1=0,"　",IF(AK281=0,"　",VLOOKUP($AK281,data!$A$1:$H$264,8,FALSE)))</f>
        <v>消耗部品交換対象</v>
      </c>
      <c r="AO281" s="35">
        <v>40673</v>
      </c>
      <c r="AP281" s="170" t="s">
        <v>531</v>
      </c>
      <c r="AQ281" s="264">
        <f t="shared" si="24"/>
        <v>41699</v>
      </c>
    </row>
    <row r="282" spans="1:43" ht="24.75" customHeight="1" x14ac:dyDescent="0.15">
      <c r="A282" s="297">
        <v>279</v>
      </c>
      <c r="B282" s="44" t="s">
        <v>714</v>
      </c>
      <c r="C282" s="24" t="s">
        <v>14350</v>
      </c>
      <c r="D282" s="23" t="s">
        <v>523</v>
      </c>
      <c r="E282" s="23" t="s">
        <v>30</v>
      </c>
      <c r="F282" s="24" t="s">
        <v>13631</v>
      </c>
      <c r="G282" s="43" t="s">
        <v>532</v>
      </c>
      <c r="H282" s="44" t="s">
        <v>533</v>
      </c>
      <c r="I282" s="44" t="s">
        <v>11157</v>
      </c>
      <c r="J282" s="43" t="s">
        <v>534</v>
      </c>
      <c r="K282" s="43" t="s">
        <v>535</v>
      </c>
      <c r="L282" s="43"/>
      <c r="M282" s="44" t="s">
        <v>526</v>
      </c>
      <c r="N282" s="45" t="s">
        <v>527</v>
      </c>
      <c r="O282" s="25" t="s">
        <v>524</v>
      </c>
      <c r="P282" s="23" t="s">
        <v>528</v>
      </c>
      <c r="Q282" s="25" t="s">
        <v>529</v>
      </c>
      <c r="R282" s="58" t="s">
        <v>525</v>
      </c>
      <c r="S282" s="23" t="s">
        <v>526</v>
      </c>
      <c r="T282" s="23" t="s">
        <v>527</v>
      </c>
      <c r="U282" s="25" t="s">
        <v>524</v>
      </c>
      <c r="V282" s="23" t="s">
        <v>528</v>
      </c>
      <c r="W282" s="25" t="s">
        <v>529</v>
      </c>
      <c r="X282" s="58" t="s">
        <v>525</v>
      </c>
      <c r="Y282" s="23" t="s">
        <v>526</v>
      </c>
      <c r="Z282" s="23" t="s">
        <v>527</v>
      </c>
      <c r="AA282" s="33">
        <v>5</v>
      </c>
      <c r="AB282" s="295" t="str">
        <f t="shared" si="22"/>
        <v>年間</v>
      </c>
      <c r="AC282" s="268"/>
      <c r="AD282" s="26">
        <v>1</v>
      </c>
      <c r="AE282" s="69">
        <v>72600</v>
      </c>
      <c r="AF282" s="26">
        <f t="shared" si="23"/>
        <v>72600</v>
      </c>
      <c r="AG282" s="27">
        <v>40634</v>
      </c>
      <c r="AH282" s="28">
        <v>40634</v>
      </c>
      <c r="AI282" s="29" t="str">
        <f t="shared" si="20"/>
        <v>～</v>
      </c>
      <c r="AJ282" s="178">
        <f t="shared" si="21"/>
        <v>42460</v>
      </c>
      <c r="AK282" s="31" t="s">
        <v>632</v>
      </c>
      <c r="AL282" s="65" t="s">
        <v>715</v>
      </c>
      <c r="AM282" s="66">
        <v>40575</v>
      </c>
      <c r="AN282" s="408" t="str">
        <f>IF($AA282-data!$G$1=0,"　",IF(AK282=0,"　",VLOOKUP($AK282,data!$A$1:$H$264,8,FALSE)))</f>
        <v>消耗部品交換対象</v>
      </c>
      <c r="AO282" s="35">
        <v>40673</v>
      </c>
      <c r="AP282" s="170" t="s">
        <v>531</v>
      </c>
      <c r="AQ282" s="264">
        <f t="shared" si="24"/>
        <v>41699</v>
      </c>
    </row>
    <row r="283" spans="1:43" ht="24.75" customHeight="1" x14ac:dyDescent="0.15">
      <c r="A283" s="297">
        <v>280</v>
      </c>
      <c r="B283" s="44" t="s">
        <v>716</v>
      </c>
      <c r="C283" s="24" t="s">
        <v>14350</v>
      </c>
      <c r="D283" s="23" t="s">
        <v>523</v>
      </c>
      <c r="E283" s="23" t="s">
        <v>30</v>
      </c>
      <c r="F283" s="24" t="s">
        <v>13631</v>
      </c>
      <c r="G283" s="43" t="s">
        <v>532</v>
      </c>
      <c r="H283" s="44" t="s">
        <v>533</v>
      </c>
      <c r="I283" s="44" t="s">
        <v>11157</v>
      </c>
      <c r="J283" s="43" t="s">
        <v>534</v>
      </c>
      <c r="K283" s="43" t="s">
        <v>535</v>
      </c>
      <c r="L283" s="43"/>
      <c r="M283" s="44" t="s">
        <v>526</v>
      </c>
      <c r="N283" s="45" t="s">
        <v>527</v>
      </c>
      <c r="O283" s="25" t="s">
        <v>524</v>
      </c>
      <c r="P283" s="23" t="s">
        <v>528</v>
      </c>
      <c r="Q283" s="25" t="s">
        <v>529</v>
      </c>
      <c r="R283" s="58" t="s">
        <v>525</v>
      </c>
      <c r="S283" s="23" t="s">
        <v>526</v>
      </c>
      <c r="T283" s="23" t="s">
        <v>527</v>
      </c>
      <c r="U283" s="25" t="s">
        <v>524</v>
      </c>
      <c r="V283" s="23" t="s">
        <v>528</v>
      </c>
      <c r="W283" s="25" t="s">
        <v>529</v>
      </c>
      <c r="X283" s="58" t="s">
        <v>525</v>
      </c>
      <c r="Y283" s="23" t="s">
        <v>526</v>
      </c>
      <c r="Z283" s="23" t="s">
        <v>527</v>
      </c>
      <c r="AA283" s="33">
        <v>5</v>
      </c>
      <c r="AB283" s="295" t="str">
        <f t="shared" si="22"/>
        <v>年間</v>
      </c>
      <c r="AC283" s="268"/>
      <c r="AD283" s="26">
        <v>1</v>
      </c>
      <c r="AE283" s="69">
        <v>72600</v>
      </c>
      <c r="AF283" s="26">
        <f t="shared" si="23"/>
        <v>72600</v>
      </c>
      <c r="AG283" s="27">
        <v>40634</v>
      </c>
      <c r="AH283" s="28">
        <v>40634</v>
      </c>
      <c r="AI283" s="29" t="str">
        <f t="shared" si="20"/>
        <v>～</v>
      </c>
      <c r="AJ283" s="178">
        <f t="shared" si="21"/>
        <v>42460</v>
      </c>
      <c r="AK283" s="31" t="s">
        <v>632</v>
      </c>
      <c r="AL283" s="65" t="s">
        <v>717</v>
      </c>
      <c r="AM283" s="66">
        <v>40575</v>
      </c>
      <c r="AN283" s="408" t="str">
        <f>IF($AA283-data!$G$1=0,"　",IF(AK283=0,"　",VLOOKUP($AK283,data!$A$1:$H$264,8,FALSE)))</f>
        <v>消耗部品交換対象</v>
      </c>
      <c r="AO283" s="35">
        <v>40673</v>
      </c>
      <c r="AP283" s="170" t="s">
        <v>531</v>
      </c>
      <c r="AQ283" s="264">
        <f t="shared" si="24"/>
        <v>41699</v>
      </c>
    </row>
    <row r="284" spans="1:43" ht="24.75" customHeight="1" x14ac:dyDescent="0.15">
      <c r="A284" s="297">
        <v>281</v>
      </c>
      <c r="B284" s="44" t="s">
        <v>718</v>
      </c>
      <c r="C284" s="24" t="s">
        <v>14350</v>
      </c>
      <c r="D284" s="23" t="s">
        <v>523</v>
      </c>
      <c r="E284" s="23" t="s">
        <v>30</v>
      </c>
      <c r="F284" s="24" t="s">
        <v>13631</v>
      </c>
      <c r="G284" s="43" t="s">
        <v>532</v>
      </c>
      <c r="H284" s="44" t="s">
        <v>533</v>
      </c>
      <c r="I284" s="44" t="s">
        <v>11157</v>
      </c>
      <c r="J284" s="43" t="s">
        <v>534</v>
      </c>
      <c r="K284" s="43" t="s">
        <v>535</v>
      </c>
      <c r="L284" s="43"/>
      <c r="M284" s="44" t="s">
        <v>526</v>
      </c>
      <c r="N284" s="45" t="s">
        <v>527</v>
      </c>
      <c r="O284" s="25" t="s">
        <v>524</v>
      </c>
      <c r="P284" s="23" t="s">
        <v>528</v>
      </c>
      <c r="Q284" s="25" t="s">
        <v>529</v>
      </c>
      <c r="R284" s="58" t="s">
        <v>525</v>
      </c>
      <c r="S284" s="23" t="s">
        <v>526</v>
      </c>
      <c r="T284" s="23" t="s">
        <v>527</v>
      </c>
      <c r="U284" s="25" t="s">
        <v>524</v>
      </c>
      <c r="V284" s="23" t="s">
        <v>528</v>
      </c>
      <c r="W284" s="25" t="s">
        <v>529</v>
      </c>
      <c r="X284" s="58" t="s">
        <v>525</v>
      </c>
      <c r="Y284" s="23" t="s">
        <v>526</v>
      </c>
      <c r="Z284" s="23" t="s">
        <v>527</v>
      </c>
      <c r="AA284" s="33">
        <v>5</v>
      </c>
      <c r="AB284" s="295" t="str">
        <f t="shared" si="22"/>
        <v>年間</v>
      </c>
      <c r="AC284" s="268"/>
      <c r="AD284" s="26">
        <v>1</v>
      </c>
      <c r="AE284" s="69">
        <v>72600</v>
      </c>
      <c r="AF284" s="26">
        <f t="shared" si="23"/>
        <v>72600</v>
      </c>
      <c r="AG284" s="27">
        <v>40634</v>
      </c>
      <c r="AH284" s="28">
        <v>40634</v>
      </c>
      <c r="AI284" s="29" t="str">
        <f t="shared" si="20"/>
        <v>～</v>
      </c>
      <c r="AJ284" s="178">
        <f t="shared" si="21"/>
        <v>42460</v>
      </c>
      <c r="AK284" s="31" t="s">
        <v>632</v>
      </c>
      <c r="AL284" s="65" t="s">
        <v>719</v>
      </c>
      <c r="AM284" s="66">
        <v>40575</v>
      </c>
      <c r="AN284" s="408" t="str">
        <f>IF($AA284-data!$G$1=0,"　",IF(AK284=0,"　",VLOOKUP($AK284,data!$A$1:$H$264,8,FALSE)))</f>
        <v>消耗部品交換対象</v>
      </c>
      <c r="AO284" s="35">
        <v>40673</v>
      </c>
      <c r="AP284" s="170" t="s">
        <v>531</v>
      </c>
      <c r="AQ284" s="264">
        <f t="shared" si="24"/>
        <v>41699</v>
      </c>
    </row>
    <row r="285" spans="1:43" ht="24.75" customHeight="1" x14ac:dyDescent="0.15">
      <c r="A285" s="297">
        <v>282</v>
      </c>
      <c r="B285" s="44" t="s">
        <v>720</v>
      </c>
      <c r="C285" s="24" t="s">
        <v>14350</v>
      </c>
      <c r="D285" s="23" t="s">
        <v>523</v>
      </c>
      <c r="E285" s="23" t="s">
        <v>30</v>
      </c>
      <c r="F285" s="24" t="s">
        <v>13631</v>
      </c>
      <c r="G285" s="43" t="s">
        <v>532</v>
      </c>
      <c r="H285" s="44" t="s">
        <v>533</v>
      </c>
      <c r="I285" s="44" t="s">
        <v>11157</v>
      </c>
      <c r="J285" s="43" t="s">
        <v>534</v>
      </c>
      <c r="K285" s="43" t="s">
        <v>535</v>
      </c>
      <c r="L285" s="43"/>
      <c r="M285" s="44" t="s">
        <v>526</v>
      </c>
      <c r="N285" s="45" t="s">
        <v>527</v>
      </c>
      <c r="O285" s="25" t="s">
        <v>524</v>
      </c>
      <c r="P285" s="23" t="s">
        <v>528</v>
      </c>
      <c r="Q285" s="25" t="s">
        <v>529</v>
      </c>
      <c r="R285" s="58" t="s">
        <v>525</v>
      </c>
      <c r="S285" s="23" t="s">
        <v>526</v>
      </c>
      <c r="T285" s="23" t="s">
        <v>527</v>
      </c>
      <c r="U285" s="25" t="s">
        <v>524</v>
      </c>
      <c r="V285" s="23" t="s">
        <v>528</v>
      </c>
      <c r="W285" s="25" t="s">
        <v>529</v>
      </c>
      <c r="X285" s="58" t="s">
        <v>525</v>
      </c>
      <c r="Y285" s="23" t="s">
        <v>526</v>
      </c>
      <c r="Z285" s="23" t="s">
        <v>527</v>
      </c>
      <c r="AA285" s="33">
        <v>5</v>
      </c>
      <c r="AB285" s="295" t="str">
        <f t="shared" si="22"/>
        <v>年間</v>
      </c>
      <c r="AC285" s="268"/>
      <c r="AD285" s="26">
        <v>1</v>
      </c>
      <c r="AE285" s="69">
        <v>72600</v>
      </c>
      <c r="AF285" s="26">
        <f t="shared" si="23"/>
        <v>72600</v>
      </c>
      <c r="AG285" s="27">
        <v>40634</v>
      </c>
      <c r="AH285" s="28">
        <v>40634</v>
      </c>
      <c r="AI285" s="29" t="str">
        <f t="shared" si="20"/>
        <v>～</v>
      </c>
      <c r="AJ285" s="178">
        <f t="shared" si="21"/>
        <v>42460</v>
      </c>
      <c r="AK285" s="31" t="s">
        <v>632</v>
      </c>
      <c r="AL285" s="65" t="s">
        <v>721</v>
      </c>
      <c r="AM285" s="66">
        <v>40575</v>
      </c>
      <c r="AN285" s="408" t="str">
        <f>IF($AA285-data!$G$1=0,"　",IF(AK285=0,"　",VLOOKUP($AK285,data!$A$1:$H$264,8,FALSE)))</f>
        <v>消耗部品交換対象</v>
      </c>
      <c r="AO285" s="35">
        <v>40673</v>
      </c>
      <c r="AP285" s="170" t="s">
        <v>531</v>
      </c>
      <c r="AQ285" s="264">
        <f t="shared" si="24"/>
        <v>41699</v>
      </c>
    </row>
    <row r="286" spans="1:43" ht="24.75" customHeight="1" x14ac:dyDescent="0.15">
      <c r="A286" s="297">
        <v>283</v>
      </c>
      <c r="B286" s="44" t="s">
        <v>722</v>
      </c>
      <c r="C286" s="24" t="s">
        <v>14350</v>
      </c>
      <c r="D286" s="23" t="s">
        <v>523</v>
      </c>
      <c r="E286" s="23" t="s">
        <v>30</v>
      </c>
      <c r="F286" s="24" t="s">
        <v>13631</v>
      </c>
      <c r="G286" s="43" t="s">
        <v>532</v>
      </c>
      <c r="H286" s="44" t="s">
        <v>533</v>
      </c>
      <c r="I286" s="44" t="s">
        <v>11157</v>
      </c>
      <c r="J286" s="43" t="s">
        <v>534</v>
      </c>
      <c r="K286" s="43" t="s">
        <v>535</v>
      </c>
      <c r="L286" s="43"/>
      <c r="M286" s="44" t="s">
        <v>526</v>
      </c>
      <c r="N286" s="45" t="s">
        <v>527</v>
      </c>
      <c r="O286" s="25" t="s">
        <v>524</v>
      </c>
      <c r="P286" s="23" t="s">
        <v>528</v>
      </c>
      <c r="Q286" s="25" t="s">
        <v>529</v>
      </c>
      <c r="R286" s="58" t="s">
        <v>525</v>
      </c>
      <c r="S286" s="23" t="s">
        <v>526</v>
      </c>
      <c r="T286" s="23" t="s">
        <v>527</v>
      </c>
      <c r="U286" s="25" t="s">
        <v>524</v>
      </c>
      <c r="V286" s="23" t="s">
        <v>528</v>
      </c>
      <c r="W286" s="25" t="s">
        <v>529</v>
      </c>
      <c r="X286" s="58" t="s">
        <v>525</v>
      </c>
      <c r="Y286" s="23" t="s">
        <v>526</v>
      </c>
      <c r="Z286" s="23" t="s">
        <v>527</v>
      </c>
      <c r="AA286" s="33">
        <v>5</v>
      </c>
      <c r="AB286" s="295" t="str">
        <f t="shared" si="22"/>
        <v>年間</v>
      </c>
      <c r="AC286" s="268"/>
      <c r="AD286" s="26">
        <v>1</v>
      </c>
      <c r="AE286" s="69">
        <v>72600</v>
      </c>
      <c r="AF286" s="26">
        <f t="shared" si="23"/>
        <v>72600</v>
      </c>
      <c r="AG286" s="27">
        <v>40634</v>
      </c>
      <c r="AH286" s="28">
        <v>40634</v>
      </c>
      <c r="AI286" s="29" t="str">
        <f t="shared" si="20"/>
        <v>～</v>
      </c>
      <c r="AJ286" s="178">
        <f t="shared" si="21"/>
        <v>42460</v>
      </c>
      <c r="AK286" s="31" t="s">
        <v>632</v>
      </c>
      <c r="AL286" s="65" t="s">
        <v>723</v>
      </c>
      <c r="AM286" s="66">
        <v>40575</v>
      </c>
      <c r="AN286" s="408" t="str">
        <f>IF($AA286-data!$G$1=0,"　",IF(AK286=0,"　",VLOOKUP($AK286,data!$A$1:$H$264,8,FALSE)))</f>
        <v>消耗部品交換対象</v>
      </c>
      <c r="AO286" s="35">
        <v>40673</v>
      </c>
      <c r="AP286" s="170" t="s">
        <v>531</v>
      </c>
      <c r="AQ286" s="264">
        <f t="shared" si="24"/>
        <v>41699</v>
      </c>
    </row>
    <row r="287" spans="1:43" ht="24.75" customHeight="1" x14ac:dyDescent="0.15">
      <c r="A287" s="297">
        <v>284</v>
      </c>
      <c r="B287" s="44" t="s">
        <v>724</v>
      </c>
      <c r="C287" s="24" t="s">
        <v>14350</v>
      </c>
      <c r="D287" s="23" t="s">
        <v>523</v>
      </c>
      <c r="E287" s="23" t="s">
        <v>30</v>
      </c>
      <c r="F287" s="24" t="s">
        <v>13631</v>
      </c>
      <c r="G287" s="43" t="s">
        <v>532</v>
      </c>
      <c r="H287" s="44" t="s">
        <v>533</v>
      </c>
      <c r="I287" s="44" t="s">
        <v>11157</v>
      </c>
      <c r="J287" s="43" t="s">
        <v>534</v>
      </c>
      <c r="K287" s="43" t="s">
        <v>535</v>
      </c>
      <c r="L287" s="43"/>
      <c r="M287" s="44" t="s">
        <v>526</v>
      </c>
      <c r="N287" s="45" t="s">
        <v>527</v>
      </c>
      <c r="O287" s="25" t="s">
        <v>524</v>
      </c>
      <c r="P287" s="23" t="s">
        <v>528</v>
      </c>
      <c r="Q287" s="25" t="s">
        <v>529</v>
      </c>
      <c r="R287" s="58" t="s">
        <v>525</v>
      </c>
      <c r="S287" s="23" t="s">
        <v>526</v>
      </c>
      <c r="T287" s="23" t="s">
        <v>527</v>
      </c>
      <c r="U287" s="25" t="s">
        <v>524</v>
      </c>
      <c r="V287" s="23" t="s">
        <v>528</v>
      </c>
      <c r="W287" s="25" t="s">
        <v>529</v>
      </c>
      <c r="X287" s="58" t="s">
        <v>525</v>
      </c>
      <c r="Y287" s="23" t="s">
        <v>526</v>
      </c>
      <c r="Z287" s="23" t="s">
        <v>527</v>
      </c>
      <c r="AA287" s="33">
        <v>5</v>
      </c>
      <c r="AB287" s="295" t="str">
        <f t="shared" si="22"/>
        <v>年間</v>
      </c>
      <c r="AC287" s="268"/>
      <c r="AD287" s="26">
        <v>1</v>
      </c>
      <c r="AE287" s="69">
        <v>72600</v>
      </c>
      <c r="AF287" s="26">
        <f t="shared" si="23"/>
        <v>72600</v>
      </c>
      <c r="AG287" s="27">
        <v>40634</v>
      </c>
      <c r="AH287" s="28">
        <v>40634</v>
      </c>
      <c r="AI287" s="29" t="str">
        <f t="shared" si="20"/>
        <v>～</v>
      </c>
      <c r="AJ287" s="178">
        <f t="shared" si="21"/>
        <v>42460</v>
      </c>
      <c r="AK287" s="31" t="s">
        <v>632</v>
      </c>
      <c r="AL287" s="65" t="s">
        <v>725</v>
      </c>
      <c r="AM287" s="66">
        <v>40575</v>
      </c>
      <c r="AN287" s="408" t="str">
        <f>IF($AA287-data!$G$1=0,"　",IF(AK287=0,"　",VLOOKUP($AK287,data!$A$1:$H$264,8,FALSE)))</f>
        <v>消耗部品交換対象</v>
      </c>
      <c r="AO287" s="35">
        <v>40673</v>
      </c>
      <c r="AP287" s="170" t="s">
        <v>531</v>
      </c>
      <c r="AQ287" s="264">
        <f t="shared" si="24"/>
        <v>41699</v>
      </c>
    </row>
    <row r="288" spans="1:43" ht="24.75" customHeight="1" x14ac:dyDescent="0.15">
      <c r="A288" s="297">
        <v>285</v>
      </c>
      <c r="B288" s="44" t="s">
        <v>726</v>
      </c>
      <c r="C288" s="24" t="s">
        <v>14350</v>
      </c>
      <c r="D288" s="23" t="s">
        <v>523</v>
      </c>
      <c r="E288" s="23" t="s">
        <v>582</v>
      </c>
      <c r="F288" s="24" t="s">
        <v>11168</v>
      </c>
      <c r="G288" s="43" t="s">
        <v>532</v>
      </c>
      <c r="H288" s="44" t="s">
        <v>584</v>
      </c>
      <c r="I288" s="44" t="s">
        <v>11136</v>
      </c>
      <c r="J288" s="43" t="s">
        <v>585</v>
      </c>
      <c r="K288" s="43" t="s">
        <v>535</v>
      </c>
      <c r="L288" s="43"/>
      <c r="M288" s="44" t="s">
        <v>526</v>
      </c>
      <c r="N288" s="45" t="s">
        <v>527</v>
      </c>
      <c r="O288" s="25" t="s">
        <v>524</v>
      </c>
      <c r="P288" s="23" t="s">
        <v>528</v>
      </c>
      <c r="Q288" s="25" t="s">
        <v>529</v>
      </c>
      <c r="R288" s="58" t="s">
        <v>525</v>
      </c>
      <c r="S288" s="23" t="s">
        <v>526</v>
      </c>
      <c r="T288" s="23" t="s">
        <v>527</v>
      </c>
      <c r="U288" s="25" t="s">
        <v>524</v>
      </c>
      <c r="V288" s="23" t="s">
        <v>528</v>
      </c>
      <c r="W288" s="25" t="s">
        <v>529</v>
      </c>
      <c r="X288" s="58" t="s">
        <v>525</v>
      </c>
      <c r="Y288" s="23" t="s">
        <v>526</v>
      </c>
      <c r="Z288" s="23" t="s">
        <v>527</v>
      </c>
      <c r="AA288" s="33">
        <v>5</v>
      </c>
      <c r="AB288" s="295" t="str">
        <f t="shared" si="22"/>
        <v>年間</v>
      </c>
      <c r="AC288" s="268"/>
      <c r="AD288" s="26">
        <v>1</v>
      </c>
      <c r="AE288" s="69">
        <v>72600</v>
      </c>
      <c r="AF288" s="26">
        <f t="shared" si="23"/>
        <v>72600</v>
      </c>
      <c r="AG288" s="27">
        <v>40634</v>
      </c>
      <c r="AH288" s="28">
        <v>40634</v>
      </c>
      <c r="AI288" s="29" t="str">
        <f t="shared" si="20"/>
        <v>～</v>
      </c>
      <c r="AJ288" s="178">
        <f t="shared" si="21"/>
        <v>42460</v>
      </c>
      <c r="AK288" s="31" t="s">
        <v>632</v>
      </c>
      <c r="AL288" s="67" t="s">
        <v>727</v>
      </c>
      <c r="AM288" s="66">
        <v>40575</v>
      </c>
      <c r="AN288" s="408" t="str">
        <f>IF($AA288-data!$G$1=0,"　",IF(AK288=0,"　",VLOOKUP($AK288,data!$A$1:$H$264,8,FALSE)))</f>
        <v>消耗部品交換対象</v>
      </c>
      <c r="AO288" s="35">
        <v>40673</v>
      </c>
      <c r="AP288" s="170" t="s">
        <v>531</v>
      </c>
      <c r="AQ288" s="264">
        <f t="shared" si="24"/>
        <v>41699</v>
      </c>
    </row>
    <row r="289" spans="1:43" ht="24.75" customHeight="1" x14ac:dyDescent="0.15">
      <c r="A289" s="297">
        <v>286</v>
      </c>
      <c r="B289" s="44" t="s">
        <v>728</v>
      </c>
      <c r="C289" s="24" t="s">
        <v>14350</v>
      </c>
      <c r="D289" s="23" t="s">
        <v>523</v>
      </c>
      <c r="E289" s="23" t="s">
        <v>582</v>
      </c>
      <c r="F289" s="24" t="s">
        <v>11168</v>
      </c>
      <c r="G289" s="43" t="s">
        <v>532</v>
      </c>
      <c r="H289" s="44" t="s">
        <v>584</v>
      </c>
      <c r="I289" s="44" t="s">
        <v>11136</v>
      </c>
      <c r="J289" s="43" t="s">
        <v>585</v>
      </c>
      <c r="K289" s="43" t="s">
        <v>535</v>
      </c>
      <c r="L289" s="43"/>
      <c r="M289" s="44" t="s">
        <v>526</v>
      </c>
      <c r="N289" s="45" t="s">
        <v>527</v>
      </c>
      <c r="O289" s="25" t="s">
        <v>524</v>
      </c>
      <c r="P289" s="23" t="s">
        <v>528</v>
      </c>
      <c r="Q289" s="25" t="s">
        <v>529</v>
      </c>
      <c r="R289" s="58" t="s">
        <v>525</v>
      </c>
      <c r="S289" s="23" t="s">
        <v>526</v>
      </c>
      <c r="T289" s="23" t="s">
        <v>527</v>
      </c>
      <c r="U289" s="25" t="s">
        <v>524</v>
      </c>
      <c r="V289" s="23" t="s">
        <v>528</v>
      </c>
      <c r="W289" s="25" t="s">
        <v>529</v>
      </c>
      <c r="X289" s="58" t="s">
        <v>525</v>
      </c>
      <c r="Y289" s="23" t="s">
        <v>526</v>
      </c>
      <c r="Z289" s="23" t="s">
        <v>527</v>
      </c>
      <c r="AA289" s="33">
        <v>5</v>
      </c>
      <c r="AB289" s="295" t="str">
        <f t="shared" si="22"/>
        <v>年間</v>
      </c>
      <c r="AC289" s="268"/>
      <c r="AD289" s="26">
        <v>1</v>
      </c>
      <c r="AE289" s="69">
        <v>72600</v>
      </c>
      <c r="AF289" s="26">
        <f t="shared" si="23"/>
        <v>72600</v>
      </c>
      <c r="AG289" s="27">
        <v>40634</v>
      </c>
      <c r="AH289" s="28">
        <v>40634</v>
      </c>
      <c r="AI289" s="29" t="str">
        <f t="shared" si="20"/>
        <v>～</v>
      </c>
      <c r="AJ289" s="178">
        <f t="shared" si="21"/>
        <v>42460</v>
      </c>
      <c r="AK289" s="31" t="s">
        <v>632</v>
      </c>
      <c r="AL289" s="67" t="s">
        <v>729</v>
      </c>
      <c r="AM289" s="66">
        <v>40575</v>
      </c>
      <c r="AN289" s="408" t="str">
        <f>IF($AA289-data!$G$1=0,"　",IF(AK289=0,"　",VLOOKUP($AK289,data!$A$1:$H$264,8,FALSE)))</f>
        <v>消耗部品交換対象</v>
      </c>
      <c r="AO289" s="35">
        <v>40673</v>
      </c>
      <c r="AP289" s="170" t="s">
        <v>531</v>
      </c>
      <c r="AQ289" s="264">
        <f t="shared" si="24"/>
        <v>41699</v>
      </c>
    </row>
    <row r="290" spans="1:43" ht="24.75" customHeight="1" x14ac:dyDescent="0.15">
      <c r="A290" s="297">
        <v>287</v>
      </c>
      <c r="B290" s="44" t="s">
        <v>730</v>
      </c>
      <c r="C290" s="24" t="s">
        <v>14350</v>
      </c>
      <c r="D290" s="23" t="s">
        <v>523</v>
      </c>
      <c r="E290" s="23" t="s">
        <v>582</v>
      </c>
      <c r="F290" s="24" t="s">
        <v>11168</v>
      </c>
      <c r="G290" s="43" t="s">
        <v>532</v>
      </c>
      <c r="H290" s="44" t="s">
        <v>584</v>
      </c>
      <c r="I290" s="44" t="s">
        <v>11136</v>
      </c>
      <c r="J290" s="43" t="s">
        <v>585</v>
      </c>
      <c r="K290" s="43" t="s">
        <v>535</v>
      </c>
      <c r="L290" s="43"/>
      <c r="M290" s="44" t="s">
        <v>526</v>
      </c>
      <c r="N290" s="45" t="s">
        <v>527</v>
      </c>
      <c r="O290" s="25" t="s">
        <v>524</v>
      </c>
      <c r="P290" s="23" t="s">
        <v>528</v>
      </c>
      <c r="Q290" s="25" t="s">
        <v>529</v>
      </c>
      <c r="R290" s="58" t="s">
        <v>525</v>
      </c>
      <c r="S290" s="23" t="s">
        <v>526</v>
      </c>
      <c r="T290" s="23" t="s">
        <v>527</v>
      </c>
      <c r="U290" s="25" t="s">
        <v>524</v>
      </c>
      <c r="V290" s="23" t="s">
        <v>528</v>
      </c>
      <c r="W290" s="25" t="s">
        <v>529</v>
      </c>
      <c r="X290" s="58" t="s">
        <v>525</v>
      </c>
      <c r="Y290" s="23" t="s">
        <v>526</v>
      </c>
      <c r="Z290" s="23" t="s">
        <v>527</v>
      </c>
      <c r="AA290" s="33">
        <v>5</v>
      </c>
      <c r="AB290" s="295" t="str">
        <f t="shared" si="22"/>
        <v>年間</v>
      </c>
      <c r="AC290" s="268"/>
      <c r="AD290" s="26">
        <v>1</v>
      </c>
      <c r="AE290" s="69">
        <v>72600</v>
      </c>
      <c r="AF290" s="26">
        <f t="shared" si="23"/>
        <v>72600</v>
      </c>
      <c r="AG290" s="27">
        <v>40634</v>
      </c>
      <c r="AH290" s="28">
        <v>40634</v>
      </c>
      <c r="AI290" s="29" t="str">
        <f t="shared" si="20"/>
        <v>～</v>
      </c>
      <c r="AJ290" s="178">
        <f t="shared" si="21"/>
        <v>42460</v>
      </c>
      <c r="AK290" s="31" t="s">
        <v>632</v>
      </c>
      <c r="AL290" s="67" t="s">
        <v>731</v>
      </c>
      <c r="AM290" s="66">
        <v>40575</v>
      </c>
      <c r="AN290" s="408" t="str">
        <f>IF($AA290-data!$G$1=0,"　",IF(AK290=0,"　",VLOOKUP($AK290,data!$A$1:$H$264,8,FALSE)))</f>
        <v>消耗部品交換対象</v>
      </c>
      <c r="AO290" s="35">
        <v>40673</v>
      </c>
      <c r="AP290" s="170" t="s">
        <v>531</v>
      </c>
      <c r="AQ290" s="264">
        <f t="shared" si="24"/>
        <v>41699</v>
      </c>
    </row>
    <row r="291" spans="1:43" ht="24.75" customHeight="1" x14ac:dyDescent="0.15">
      <c r="A291" s="297">
        <v>288</v>
      </c>
      <c r="B291" s="44" t="s">
        <v>732</v>
      </c>
      <c r="C291" s="24" t="s">
        <v>14350</v>
      </c>
      <c r="D291" s="23" t="s">
        <v>523</v>
      </c>
      <c r="E291" s="23" t="s">
        <v>582</v>
      </c>
      <c r="F291" s="24" t="s">
        <v>11168</v>
      </c>
      <c r="G291" s="43" t="s">
        <v>532</v>
      </c>
      <c r="H291" s="44" t="s">
        <v>584</v>
      </c>
      <c r="I291" s="44" t="s">
        <v>11136</v>
      </c>
      <c r="J291" s="43" t="s">
        <v>585</v>
      </c>
      <c r="K291" s="43" t="s">
        <v>535</v>
      </c>
      <c r="L291" s="43"/>
      <c r="M291" s="44" t="s">
        <v>526</v>
      </c>
      <c r="N291" s="45" t="s">
        <v>527</v>
      </c>
      <c r="O291" s="25" t="s">
        <v>524</v>
      </c>
      <c r="P291" s="23" t="s">
        <v>528</v>
      </c>
      <c r="Q291" s="25" t="s">
        <v>529</v>
      </c>
      <c r="R291" s="58" t="s">
        <v>525</v>
      </c>
      <c r="S291" s="23" t="s">
        <v>526</v>
      </c>
      <c r="T291" s="23" t="s">
        <v>527</v>
      </c>
      <c r="U291" s="25" t="s">
        <v>524</v>
      </c>
      <c r="V291" s="23" t="s">
        <v>528</v>
      </c>
      <c r="W291" s="25" t="s">
        <v>529</v>
      </c>
      <c r="X291" s="58" t="s">
        <v>525</v>
      </c>
      <c r="Y291" s="23" t="s">
        <v>526</v>
      </c>
      <c r="Z291" s="23" t="s">
        <v>527</v>
      </c>
      <c r="AA291" s="33">
        <v>5</v>
      </c>
      <c r="AB291" s="295" t="str">
        <f t="shared" si="22"/>
        <v>年間</v>
      </c>
      <c r="AC291" s="268"/>
      <c r="AD291" s="26">
        <v>1</v>
      </c>
      <c r="AE291" s="69">
        <v>72600</v>
      </c>
      <c r="AF291" s="26">
        <f t="shared" si="23"/>
        <v>72600</v>
      </c>
      <c r="AG291" s="27">
        <v>40634</v>
      </c>
      <c r="AH291" s="28">
        <v>40634</v>
      </c>
      <c r="AI291" s="29" t="str">
        <f t="shared" si="20"/>
        <v>～</v>
      </c>
      <c r="AJ291" s="178">
        <f t="shared" si="21"/>
        <v>42460</v>
      </c>
      <c r="AK291" s="31" t="s">
        <v>632</v>
      </c>
      <c r="AL291" s="67" t="s">
        <v>733</v>
      </c>
      <c r="AM291" s="66">
        <v>40575</v>
      </c>
      <c r="AN291" s="408" t="str">
        <f>IF($AA291-data!$G$1=0,"　",IF(AK291=0,"　",VLOOKUP($AK291,data!$A$1:$H$264,8,FALSE)))</f>
        <v>消耗部品交換対象</v>
      </c>
      <c r="AO291" s="35">
        <v>40673</v>
      </c>
      <c r="AP291" s="170" t="s">
        <v>531</v>
      </c>
      <c r="AQ291" s="264">
        <f t="shared" si="24"/>
        <v>41699</v>
      </c>
    </row>
    <row r="292" spans="1:43" ht="24.75" customHeight="1" x14ac:dyDescent="0.15">
      <c r="A292" s="297">
        <v>289</v>
      </c>
      <c r="B292" s="44" t="s">
        <v>734</v>
      </c>
      <c r="C292" s="24" t="s">
        <v>14350</v>
      </c>
      <c r="D292" s="23" t="s">
        <v>523</v>
      </c>
      <c r="E292" s="23" t="s">
        <v>582</v>
      </c>
      <c r="F292" s="24" t="s">
        <v>11168</v>
      </c>
      <c r="G292" s="43" t="s">
        <v>532</v>
      </c>
      <c r="H292" s="44" t="s">
        <v>584</v>
      </c>
      <c r="I292" s="44" t="s">
        <v>11136</v>
      </c>
      <c r="J292" s="43" t="s">
        <v>585</v>
      </c>
      <c r="K292" s="43" t="s">
        <v>535</v>
      </c>
      <c r="L292" s="43"/>
      <c r="M292" s="44" t="s">
        <v>526</v>
      </c>
      <c r="N292" s="45" t="s">
        <v>527</v>
      </c>
      <c r="O292" s="25" t="s">
        <v>524</v>
      </c>
      <c r="P292" s="23" t="s">
        <v>528</v>
      </c>
      <c r="Q292" s="25" t="s">
        <v>529</v>
      </c>
      <c r="R292" s="58" t="s">
        <v>525</v>
      </c>
      <c r="S292" s="23" t="s">
        <v>526</v>
      </c>
      <c r="T292" s="23" t="s">
        <v>527</v>
      </c>
      <c r="U292" s="25" t="s">
        <v>524</v>
      </c>
      <c r="V292" s="23" t="s">
        <v>528</v>
      </c>
      <c r="W292" s="25" t="s">
        <v>529</v>
      </c>
      <c r="X292" s="58" t="s">
        <v>525</v>
      </c>
      <c r="Y292" s="23" t="s">
        <v>526</v>
      </c>
      <c r="Z292" s="23" t="s">
        <v>527</v>
      </c>
      <c r="AA292" s="33">
        <v>5</v>
      </c>
      <c r="AB292" s="295" t="str">
        <f t="shared" si="22"/>
        <v>年間</v>
      </c>
      <c r="AC292" s="268"/>
      <c r="AD292" s="26">
        <v>1</v>
      </c>
      <c r="AE292" s="69">
        <v>72600</v>
      </c>
      <c r="AF292" s="26">
        <f t="shared" si="23"/>
        <v>72600</v>
      </c>
      <c r="AG292" s="27">
        <v>40634</v>
      </c>
      <c r="AH292" s="28">
        <v>40634</v>
      </c>
      <c r="AI292" s="29" t="str">
        <f t="shared" si="20"/>
        <v>～</v>
      </c>
      <c r="AJ292" s="178">
        <f t="shared" si="21"/>
        <v>42460</v>
      </c>
      <c r="AK292" s="31" t="s">
        <v>632</v>
      </c>
      <c r="AL292" s="67" t="s">
        <v>735</v>
      </c>
      <c r="AM292" s="66">
        <v>40575</v>
      </c>
      <c r="AN292" s="408" t="str">
        <f>IF($AA292-data!$G$1=0,"　",IF(AK292=0,"　",VLOOKUP($AK292,data!$A$1:$H$264,8,FALSE)))</f>
        <v>消耗部品交換対象</v>
      </c>
      <c r="AO292" s="35">
        <v>40673</v>
      </c>
      <c r="AP292" s="170" t="s">
        <v>531</v>
      </c>
      <c r="AQ292" s="264">
        <f t="shared" si="24"/>
        <v>41699</v>
      </c>
    </row>
    <row r="293" spans="1:43" ht="24.75" customHeight="1" x14ac:dyDescent="0.15">
      <c r="A293" s="297">
        <v>290</v>
      </c>
      <c r="B293" s="44" t="s">
        <v>736</v>
      </c>
      <c r="C293" s="24" t="s">
        <v>14350</v>
      </c>
      <c r="D293" s="23" t="s">
        <v>523</v>
      </c>
      <c r="E293" s="23" t="s">
        <v>582</v>
      </c>
      <c r="F293" s="24" t="s">
        <v>11168</v>
      </c>
      <c r="G293" s="43" t="s">
        <v>532</v>
      </c>
      <c r="H293" s="44" t="s">
        <v>584</v>
      </c>
      <c r="I293" s="44" t="s">
        <v>11136</v>
      </c>
      <c r="J293" s="43" t="s">
        <v>585</v>
      </c>
      <c r="K293" s="43" t="s">
        <v>535</v>
      </c>
      <c r="L293" s="43"/>
      <c r="M293" s="44" t="s">
        <v>526</v>
      </c>
      <c r="N293" s="45" t="s">
        <v>527</v>
      </c>
      <c r="O293" s="25" t="s">
        <v>524</v>
      </c>
      <c r="P293" s="23" t="s">
        <v>528</v>
      </c>
      <c r="Q293" s="25" t="s">
        <v>529</v>
      </c>
      <c r="R293" s="58" t="s">
        <v>525</v>
      </c>
      <c r="S293" s="23" t="s">
        <v>526</v>
      </c>
      <c r="T293" s="23" t="s">
        <v>527</v>
      </c>
      <c r="U293" s="25" t="s">
        <v>524</v>
      </c>
      <c r="V293" s="23" t="s">
        <v>528</v>
      </c>
      <c r="W293" s="25" t="s">
        <v>529</v>
      </c>
      <c r="X293" s="58" t="s">
        <v>525</v>
      </c>
      <c r="Y293" s="23" t="s">
        <v>526</v>
      </c>
      <c r="Z293" s="23" t="s">
        <v>527</v>
      </c>
      <c r="AA293" s="33">
        <v>5</v>
      </c>
      <c r="AB293" s="295" t="str">
        <f t="shared" si="22"/>
        <v>年間</v>
      </c>
      <c r="AC293" s="268"/>
      <c r="AD293" s="26">
        <v>1</v>
      </c>
      <c r="AE293" s="69">
        <v>72600</v>
      </c>
      <c r="AF293" s="26">
        <f t="shared" si="23"/>
        <v>72600</v>
      </c>
      <c r="AG293" s="27">
        <v>40634</v>
      </c>
      <c r="AH293" s="28">
        <v>40634</v>
      </c>
      <c r="AI293" s="29" t="str">
        <f t="shared" si="20"/>
        <v>～</v>
      </c>
      <c r="AJ293" s="178">
        <f t="shared" si="21"/>
        <v>42460</v>
      </c>
      <c r="AK293" s="31" t="s">
        <v>632</v>
      </c>
      <c r="AL293" s="67" t="s">
        <v>737</v>
      </c>
      <c r="AM293" s="66">
        <v>40575</v>
      </c>
      <c r="AN293" s="408" t="str">
        <f>IF($AA293-data!$G$1=0,"　",IF(AK293=0,"　",VLOOKUP($AK293,data!$A$1:$H$264,8,FALSE)))</f>
        <v>消耗部品交換対象</v>
      </c>
      <c r="AO293" s="35">
        <v>40673</v>
      </c>
      <c r="AP293" s="170" t="s">
        <v>531</v>
      </c>
      <c r="AQ293" s="264">
        <f t="shared" si="24"/>
        <v>41699</v>
      </c>
    </row>
    <row r="294" spans="1:43" ht="24.75" customHeight="1" x14ac:dyDescent="0.15">
      <c r="A294" s="297">
        <v>291</v>
      </c>
      <c r="B294" s="44" t="s">
        <v>738</v>
      </c>
      <c r="C294" s="24" t="s">
        <v>14350</v>
      </c>
      <c r="D294" s="23" t="s">
        <v>523</v>
      </c>
      <c r="E294" s="23" t="s">
        <v>582</v>
      </c>
      <c r="F294" s="24" t="s">
        <v>11168</v>
      </c>
      <c r="G294" s="43" t="s">
        <v>532</v>
      </c>
      <c r="H294" s="44" t="s">
        <v>584</v>
      </c>
      <c r="I294" s="44" t="s">
        <v>11136</v>
      </c>
      <c r="J294" s="43" t="s">
        <v>585</v>
      </c>
      <c r="K294" s="43" t="s">
        <v>535</v>
      </c>
      <c r="L294" s="43"/>
      <c r="M294" s="44" t="s">
        <v>526</v>
      </c>
      <c r="N294" s="45" t="s">
        <v>527</v>
      </c>
      <c r="O294" s="25" t="s">
        <v>524</v>
      </c>
      <c r="P294" s="23" t="s">
        <v>528</v>
      </c>
      <c r="Q294" s="25" t="s">
        <v>529</v>
      </c>
      <c r="R294" s="58" t="s">
        <v>525</v>
      </c>
      <c r="S294" s="23" t="s">
        <v>526</v>
      </c>
      <c r="T294" s="23" t="s">
        <v>527</v>
      </c>
      <c r="U294" s="25" t="s">
        <v>524</v>
      </c>
      <c r="V294" s="23" t="s">
        <v>528</v>
      </c>
      <c r="W294" s="25" t="s">
        <v>529</v>
      </c>
      <c r="X294" s="58" t="s">
        <v>525</v>
      </c>
      <c r="Y294" s="23" t="s">
        <v>526</v>
      </c>
      <c r="Z294" s="23" t="s">
        <v>527</v>
      </c>
      <c r="AA294" s="33">
        <v>5</v>
      </c>
      <c r="AB294" s="295" t="str">
        <f t="shared" si="22"/>
        <v>年間</v>
      </c>
      <c r="AC294" s="268"/>
      <c r="AD294" s="26">
        <v>1</v>
      </c>
      <c r="AE294" s="69">
        <v>72600</v>
      </c>
      <c r="AF294" s="26">
        <f t="shared" si="23"/>
        <v>72600</v>
      </c>
      <c r="AG294" s="27">
        <v>40634</v>
      </c>
      <c r="AH294" s="28">
        <v>40634</v>
      </c>
      <c r="AI294" s="29" t="str">
        <f t="shared" si="20"/>
        <v>～</v>
      </c>
      <c r="AJ294" s="178">
        <f t="shared" si="21"/>
        <v>42460</v>
      </c>
      <c r="AK294" s="31" t="s">
        <v>632</v>
      </c>
      <c r="AL294" s="67" t="s">
        <v>739</v>
      </c>
      <c r="AM294" s="66">
        <v>40575</v>
      </c>
      <c r="AN294" s="408" t="str">
        <f>IF($AA294-data!$G$1=0,"　",IF(AK294=0,"　",VLOOKUP($AK294,data!$A$1:$H$264,8,FALSE)))</f>
        <v>消耗部品交換対象</v>
      </c>
      <c r="AO294" s="35">
        <v>40673</v>
      </c>
      <c r="AP294" s="170" t="s">
        <v>531</v>
      </c>
      <c r="AQ294" s="264">
        <f t="shared" si="24"/>
        <v>41699</v>
      </c>
    </row>
    <row r="295" spans="1:43" ht="24.75" customHeight="1" x14ac:dyDescent="0.15">
      <c r="A295" s="297">
        <v>292</v>
      </c>
      <c r="B295" s="44" t="s">
        <v>740</v>
      </c>
      <c r="C295" s="24" t="s">
        <v>14350</v>
      </c>
      <c r="D295" s="23" t="s">
        <v>523</v>
      </c>
      <c r="E295" s="23" t="s">
        <v>582</v>
      </c>
      <c r="F295" s="24" t="s">
        <v>11168</v>
      </c>
      <c r="G295" s="43" t="s">
        <v>532</v>
      </c>
      <c r="H295" s="44" t="s">
        <v>584</v>
      </c>
      <c r="I295" s="44" t="s">
        <v>11136</v>
      </c>
      <c r="J295" s="43" t="s">
        <v>585</v>
      </c>
      <c r="K295" s="43" t="s">
        <v>535</v>
      </c>
      <c r="L295" s="43"/>
      <c r="M295" s="44" t="s">
        <v>526</v>
      </c>
      <c r="N295" s="45" t="s">
        <v>527</v>
      </c>
      <c r="O295" s="25" t="s">
        <v>524</v>
      </c>
      <c r="P295" s="23" t="s">
        <v>528</v>
      </c>
      <c r="Q295" s="25" t="s">
        <v>529</v>
      </c>
      <c r="R295" s="58" t="s">
        <v>525</v>
      </c>
      <c r="S295" s="23" t="s">
        <v>526</v>
      </c>
      <c r="T295" s="23" t="s">
        <v>527</v>
      </c>
      <c r="U295" s="25" t="s">
        <v>524</v>
      </c>
      <c r="V295" s="23" t="s">
        <v>528</v>
      </c>
      <c r="W295" s="25" t="s">
        <v>529</v>
      </c>
      <c r="X295" s="58" t="s">
        <v>525</v>
      </c>
      <c r="Y295" s="23" t="s">
        <v>526</v>
      </c>
      <c r="Z295" s="23" t="s">
        <v>527</v>
      </c>
      <c r="AA295" s="33">
        <v>5</v>
      </c>
      <c r="AB295" s="295" t="str">
        <f t="shared" si="22"/>
        <v>年間</v>
      </c>
      <c r="AC295" s="268"/>
      <c r="AD295" s="26">
        <v>1</v>
      </c>
      <c r="AE295" s="69">
        <v>72600</v>
      </c>
      <c r="AF295" s="26">
        <f t="shared" si="23"/>
        <v>72600</v>
      </c>
      <c r="AG295" s="27">
        <v>40634</v>
      </c>
      <c r="AH295" s="28">
        <v>40634</v>
      </c>
      <c r="AI295" s="29" t="str">
        <f t="shared" si="20"/>
        <v>～</v>
      </c>
      <c r="AJ295" s="178">
        <f t="shared" si="21"/>
        <v>42460</v>
      </c>
      <c r="AK295" s="31" t="s">
        <v>632</v>
      </c>
      <c r="AL295" s="67" t="s">
        <v>741</v>
      </c>
      <c r="AM295" s="66">
        <v>40575</v>
      </c>
      <c r="AN295" s="408" t="str">
        <f>IF($AA295-data!$G$1=0,"　",IF(AK295=0,"　",VLOOKUP($AK295,data!$A$1:$H$264,8,FALSE)))</f>
        <v>消耗部品交換対象</v>
      </c>
      <c r="AO295" s="35">
        <v>40673</v>
      </c>
      <c r="AP295" s="170" t="s">
        <v>531</v>
      </c>
      <c r="AQ295" s="264">
        <f t="shared" si="24"/>
        <v>41699</v>
      </c>
    </row>
    <row r="296" spans="1:43" ht="24.75" customHeight="1" x14ac:dyDescent="0.15">
      <c r="A296" s="297">
        <v>293</v>
      </c>
      <c r="B296" s="44" t="s">
        <v>742</v>
      </c>
      <c r="C296" s="24" t="s">
        <v>14350</v>
      </c>
      <c r="D296" s="23" t="s">
        <v>523</v>
      </c>
      <c r="E296" s="23" t="s">
        <v>582</v>
      </c>
      <c r="F296" s="24" t="s">
        <v>11168</v>
      </c>
      <c r="G296" s="43" t="s">
        <v>532</v>
      </c>
      <c r="H296" s="44" t="s">
        <v>584</v>
      </c>
      <c r="I296" s="44" t="s">
        <v>11136</v>
      </c>
      <c r="J296" s="43" t="s">
        <v>585</v>
      </c>
      <c r="K296" s="43" t="s">
        <v>535</v>
      </c>
      <c r="L296" s="43"/>
      <c r="M296" s="44" t="s">
        <v>526</v>
      </c>
      <c r="N296" s="45" t="s">
        <v>527</v>
      </c>
      <c r="O296" s="25" t="s">
        <v>524</v>
      </c>
      <c r="P296" s="23" t="s">
        <v>528</v>
      </c>
      <c r="Q296" s="25" t="s">
        <v>529</v>
      </c>
      <c r="R296" s="58" t="s">
        <v>525</v>
      </c>
      <c r="S296" s="23" t="s">
        <v>526</v>
      </c>
      <c r="T296" s="23" t="s">
        <v>527</v>
      </c>
      <c r="U296" s="25" t="s">
        <v>524</v>
      </c>
      <c r="V296" s="23" t="s">
        <v>528</v>
      </c>
      <c r="W296" s="25" t="s">
        <v>529</v>
      </c>
      <c r="X296" s="58" t="s">
        <v>525</v>
      </c>
      <c r="Y296" s="23" t="s">
        <v>526</v>
      </c>
      <c r="Z296" s="23" t="s">
        <v>527</v>
      </c>
      <c r="AA296" s="33">
        <v>5</v>
      </c>
      <c r="AB296" s="295" t="str">
        <f t="shared" si="22"/>
        <v>年間</v>
      </c>
      <c r="AC296" s="268"/>
      <c r="AD296" s="26">
        <v>1</v>
      </c>
      <c r="AE296" s="69">
        <v>72600</v>
      </c>
      <c r="AF296" s="26">
        <f t="shared" si="23"/>
        <v>72600</v>
      </c>
      <c r="AG296" s="27">
        <v>40634</v>
      </c>
      <c r="AH296" s="28">
        <v>40634</v>
      </c>
      <c r="AI296" s="29" t="str">
        <f t="shared" si="20"/>
        <v>～</v>
      </c>
      <c r="AJ296" s="178">
        <f t="shared" si="21"/>
        <v>42460</v>
      </c>
      <c r="AK296" s="31" t="s">
        <v>632</v>
      </c>
      <c r="AL296" s="67" t="s">
        <v>743</v>
      </c>
      <c r="AM296" s="66">
        <v>40575</v>
      </c>
      <c r="AN296" s="408" t="str">
        <f>IF($AA296-data!$G$1=0,"　",IF(AK296=0,"　",VLOOKUP($AK296,data!$A$1:$H$264,8,FALSE)))</f>
        <v>消耗部品交換対象</v>
      </c>
      <c r="AO296" s="35">
        <v>40673</v>
      </c>
      <c r="AP296" s="170" t="s">
        <v>531</v>
      </c>
      <c r="AQ296" s="264">
        <f t="shared" si="24"/>
        <v>41699</v>
      </c>
    </row>
    <row r="297" spans="1:43" ht="24.75" customHeight="1" x14ac:dyDescent="0.15">
      <c r="A297" s="297">
        <v>294</v>
      </c>
      <c r="B297" s="44" t="s">
        <v>744</v>
      </c>
      <c r="C297" s="24" t="s">
        <v>14350</v>
      </c>
      <c r="D297" s="23" t="s">
        <v>523</v>
      </c>
      <c r="E297" s="23" t="s">
        <v>582</v>
      </c>
      <c r="F297" s="24" t="s">
        <v>11168</v>
      </c>
      <c r="G297" s="43" t="s">
        <v>532</v>
      </c>
      <c r="H297" s="44" t="s">
        <v>584</v>
      </c>
      <c r="I297" s="44" t="s">
        <v>11136</v>
      </c>
      <c r="J297" s="43" t="s">
        <v>585</v>
      </c>
      <c r="K297" s="43" t="s">
        <v>535</v>
      </c>
      <c r="L297" s="43"/>
      <c r="M297" s="44" t="s">
        <v>526</v>
      </c>
      <c r="N297" s="45" t="s">
        <v>527</v>
      </c>
      <c r="O297" s="25" t="s">
        <v>524</v>
      </c>
      <c r="P297" s="23" t="s">
        <v>528</v>
      </c>
      <c r="Q297" s="25" t="s">
        <v>529</v>
      </c>
      <c r="R297" s="58" t="s">
        <v>525</v>
      </c>
      <c r="S297" s="23" t="s">
        <v>526</v>
      </c>
      <c r="T297" s="23" t="s">
        <v>527</v>
      </c>
      <c r="U297" s="25" t="s">
        <v>524</v>
      </c>
      <c r="V297" s="23" t="s">
        <v>528</v>
      </c>
      <c r="W297" s="25" t="s">
        <v>529</v>
      </c>
      <c r="X297" s="58" t="s">
        <v>525</v>
      </c>
      <c r="Y297" s="23" t="s">
        <v>526</v>
      </c>
      <c r="Z297" s="23" t="s">
        <v>527</v>
      </c>
      <c r="AA297" s="33">
        <v>5</v>
      </c>
      <c r="AB297" s="295" t="str">
        <f t="shared" si="22"/>
        <v>年間</v>
      </c>
      <c r="AC297" s="268"/>
      <c r="AD297" s="26">
        <v>1</v>
      </c>
      <c r="AE297" s="69">
        <v>72600</v>
      </c>
      <c r="AF297" s="26">
        <f t="shared" si="23"/>
        <v>72600</v>
      </c>
      <c r="AG297" s="27">
        <v>40634</v>
      </c>
      <c r="AH297" s="28">
        <v>40634</v>
      </c>
      <c r="AI297" s="29" t="str">
        <f t="shared" si="20"/>
        <v>～</v>
      </c>
      <c r="AJ297" s="178">
        <f t="shared" si="21"/>
        <v>42460</v>
      </c>
      <c r="AK297" s="31" t="s">
        <v>632</v>
      </c>
      <c r="AL297" s="67" t="s">
        <v>745</v>
      </c>
      <c r="AM297" s="66">
        <v>40575</v>
      </c>
      <c r="AN297" s="408" t="str">
        <f>IF($AA297-data!$G$1=0,"　",IF(AK297=0,"　",VLOOKUP($AK297,data!$A$1:$H$264,8,FALSE)))</f>
        <v>消耗部品交換対象</v>
      </c>
      <c r="AO297" s="35">
        <v>40673</v>
      </c>
      <c r="AP297" s="170" t="s">
        <v>531</v>
      </c>
      <c r="AQ297" s="264">
        <f t="shared" si="24"/>
        <v>41699</v>
      </c>
    </row>
    <row r="298" spans="1:43" ht="24.75" customHeight="1" x14ac:dyDescent="0.15">
      <c r="A298" s="297">
        <v>295</v>
      </c>
      <c r="B298" s="44" t="s">
        <v>746</v>
      </c>
      <c r="C298" s="24" t="s">
        <v>14350</v>
      </c>
      <c r="D298" s="23" t="s">
        <v>523</v>
      </c>
      <c r="E298" s="23" t="s">
        <v>582</v>
      </c>
      <c r="F298" s="24" t="s">
        <v>11168</v>
      </c>
      <c r="G298" s="43" t="s">
        <v>532</v>
      </c>
      <c r="H298" s="44" t="s">
        <v>584</v>
      </c>
      <c r="I298" s="44" t="s">
        <v>11136</v>
      </c>
      <c r="J298" s="43" t="s">
        <v>585</v>
      </c>
      <c r="K298" s="43" t="s">
        <v>535</v>
      </c>
      <c r="L298" s="43"/>
      <c r="M298" s="44" t="s">
        <v>526</v>
      </c>
      <c r="N298" s="45" t="s">
        <v>527</v>
      </c>
      <c r="O298" s="25" t="s">
        <v>524</v>
      </c>
      <c r="P298" s="23" t="s">
        <v>528</v>
      </c>
      <c r="Q298" s="25" t="s">
        <v>529</v>
      </c>
      <c r="R298" s="58" t="s">
        <v>525</v>
      </c>
      <c r="S298" s="23" t="s">
        <v>526</v>
      </c>
      <c r="T298" s="23" t="s">
        <v>527</v>
      </c>
      <c r="U298" s="25" t="s">
        <v>524</v>
      </c>
      <c r="V298" s="23" t="s">
        <v>528</v>
      </c>
      <c r="W298" s="25" t="s">
        <v>529</v>
      </c>
      <c r="X298" s="58" t="s">
        <v>525</v>
      </c>
      <c r="Y298" s="23" t="s">
        <v>526</v>
      </c>
      <c r="Z298" s="23" t="s">
        <v>527</v>
      </c>
      <c r="AA298" s="33">
        <v>5</v>
      </c>
      <c r="AB298" s="295" t="str">
        <f t="shared" si="22"/>
        <v>年間</v>
      </c>
      <c r="AC298" s="268"/>
      <c r="AD298" s="26">
        <v>1</v>
      </c>
      <c r="AE298" s="69">
        <v>72600</v>
      </c>
      <c r="AF298" s="26">
        <f t="shared" si="23"/>
        <v>72600</v>
      </c>
      <c r="AG298" s="27">
        <v>40634</v>
      </c>
      <c r="AH298" s="28">
        <v>40634</v>
      </c>
      <c r="AI298" s="29" t="str">
        <f t="shared" si="20"/>
        <v>～</v>
      </c>
      <c r="AJ298" s="178">
        <f t="shared" si="21"/>
        <v>42460</v>
      </c>
      <c r="AK298" s="31" t="s">
        <v>632</v>
      </c>
      <c r="AL298" s="67" t="s">
        <v>747</v>
      </c>
      <c r="AM298" s="66">
        <v>40575</v>
      </c>
      <c r="AN298" s="408" t="str">
        <f>IF($AA298-data!$G$1=0,"　",IF(AK298=0,"　",VLOOKUP($AK298,data!$A$1:$H$264,8,FALSE)))</f>
        <v>消耗部品交換対象</v>
      </c>
      <c r="AO298" s="35">
        <v>40673</v>
      </c>
      <c r="AP298" s="170" t="s">
        <v>531</v>
      </c>
      <c r="AQ298" s="264">
        <f t="shared" si="24"/>
        <v>41699</v>
      </c>
    </row>
    <row r="299" spans="1:43" ht="24.75" customHeight="1" x14ac:dyDescent="0.15">
      <c r="A299" s="297">
        <v>296</v>
      </c>
      <c r="B299" s="44" t="s">
        <v>748</v>
      </c>
      <c r="C299" s="24" t="s">
        <v>14350</v>
      </c>
      <c r="D299" s="23" t="s">
        <v>523</v>
      </c>
      <c r="E299" s="23" t="s">
        <v>582</v>
      </c>
      <c r="F299" s="24" t="s">
        <v>11168</v>
      </c>
      <c r="G299" s="43" t="s">
        <v>532</v>
      </c>
      <c r="H299" s="44" t="s">
        <v>584</v>
      </c>
      <c r="I299" s="44" t="s">
        <v>11136</v>
      </c>
      <c r="J299" s="43" t="s">
        <v>585</v>
      </c>
      <c r="K299" s="43" t="s">
        <v>535</v>
      </c>
      <c r="L299" s="43"/>
      <c r="M299" s="44" t="s">
        <v>526</v>
      </c>
      <c r="N299" s="45" t="s">
        <v>527</v>
      </c>
      <c r="O299" s="25" t="s">
        <v>524</v>
      </c>
      <c r="P299" s="23" t="s">
        <v>528</v>
      </c>
      <c r="Q299" s="25" t="s">
        <v>529</v>
      </c>
      <c r="R299" s="58" t="s">
        <v>525</v>
      </c>
      <c r="S299" s="23" t="s">
        <v>526</v>
      </c>
      <c r="T299" s="23" t="s">
        <v>527</v>
      </c>
      <c r="U299" s="25" t="s">
        <v>524</v>
      </c>
      <c r="V299" s="23" t="s">
        <v>528</v>
      </c>
      <c r="W299" s="25" t="s">
        <v>529</v>
      </c>
      <c r="X299" s="58" t="s">
        <v>525</v>
      </c>
      <c r="Y299" s="23" t="s">
        <v>526</v>
      </c>
      <c r="Z299" s="23" t="s">
        <v>527</v>
      </c>
      <c r="AA299" s="33">
        <v>5</v>
      </c>
      <c r="AB299" s="295" t="str">
        <f t="shared" si="22"/>
        <v>年間</v>
      </c>
      <c r="AC299" s="268"/>
      <c r="AD299" s="26">
        <v>1</v>
      </c>
      <c r="AE299" s="69">
        <v>72600</v>
      </c>
      <c r="AF299" s="26">
        <f t="shared" si="23"/>
        <v>72600</v>
      </c>
      <c r="AG299" s="27">
        <v>40634</v>
      </c>
      <c r="AH299" s="28">
        <v>40634</v>
      </c>
      <c r="AI299" s="29" t="str">
        <f t="shared" si="20"/>
        <v>～</v>
      </c>
      <c r="AJ299" s="178">
        <f t="shared" si="21"/>
        <v>42460</v>
      </c>
      <c r="AK299" s="31" t="s">
        <v>632</v>
      </c>
      <c r="AL299" s="67" t="s">
        <v>749</v>
      </c>
      <c r="AM299" s="66">
        <v>40575</v>
      </c>
      <c r="AN299" s="408" t="str">
        <f>IF($AA299-data!$G$1=0,"　",IF(AK299=0,"　",VLOOKUP($AK299,data!$A$1:$H$264,8,FALSE)))</f>
        <v>消耗部品交換対象</v>
      </c>
      <c r="AO299" s="35">
        <v>40673</v>
      </c>
      <c r="AP299" s="170" t="s">
        <v>531</v>
      </c>
      <c r="AQ299" s="264">
        <f t="shared" si="24"/>
        <v>41699</v>
      </c>
    </row>
    <row r="300" spans="1:43" ht="24.75" customHeight="1" x14ac:dyDescent="0.15">
      <c r="A300" s="297">
        <v>297</v>
      </c>
      <c r="B300" s="44" t="s">
        <v>750</v>
      </c>
      <c r="C300" s="24" t="s">
        <v>14350</v>
      </c>
      <c r="D300" s="23" t="s">
        <v>523</v>
      </c>
      <c r="E300" s="23" t="s">
        <v>582</v>
      </c>
      <c r="F300" s="24" t="s">
        <v>11168</v>
      </c>
      <c r="G300" s="43" t="s">
        <v>532</v>
      </c>
      <c r="H300" s="44" t="s">
        <v>584</v>
      </c>
      <c r="I300" s="44" t="s">
        <v>11136</v>
      </c>
      <c r="J300" s="43" t="s">
        <v>585</v>
      </c>
      <c r="K300" s="43" t="s">
        <v>535</v>
      </c>
      <c r="L300" s="43"/>
      <c r="M300" s="44" t="s">
        <v>526</v>
      </c>
      <c r="N300" s="45" t="s">
        <v>527</v>
      </c>
      <c r="O300" s="25" t="s">
        <v>524</v>
      </c>
      <c r="P300" s="23" t="s">
        <v>528</v>
      </c>
      <c r="Q300" s="25" t="s">
        <v>529</v>
      </c>
      <c r="R300" s="58" t="s">
        <v>525</v>
      </c>
      <c r="S300" s="23" t="s">
        <v>526</v>
      </c>
      <c r="T300" s="23" t="s">
        <v>527</v>
      </c>
      <c r="U300" s="25" t="s">
        <v>524</v>
      </c>
      <c r="V300" s="23" t="s">
        <v>528</v>
      </c>
      <c r="W300" s="25" t="s">
        <v>529</v>
      </c>
      <c r="X300" s="58" t="s">
        <v>525</v>
      </c>
      <c r="Y300" s="23" t="s">
        <v>526</v>
      </c>
      <c r="Z300" s="23" t="s">
        <v>527</v>
      </c>
      <c r="AA300" s="33">
        <v>5</v>
      </c>
      <c r="AB300" s="295" t="str">
        <f t="shared" si="22"/>
        <v>年間</v>
      </c>
      <c r="AC300" s="268"/>
      <c r="AD300" s="26">
        <v>1</v>
      </c>
      <c r="AE300" s="69">
        <v>72600</v>
      </c>
      <c r="AF300" s="26">
        <f t="shared" si="23"/>
        <v>72600</v>
      </c>
      <c r="AG300" s="27">
        <v>40634</v>
      </c>
      <c r="AH300" s="28">
        <v>40634</v>
      </c>
      <c r="AI300" s="29" t="str">
        <f t="shared" si="20"/>
        <v>～</v>
      </c>
      <c r="AJ300" s="178">
        <f t="shared" si="21"/>
        <v>42460</v>
      </c>
      <c r="AK300" s="31" t="s">
        <v>632</v>
      </c>
      <c r="AL300" s="67" t="s">
        <v>751</v>
      </c>
      <c r="AM300" s="66">
        <v>40575</v>
      </c>
      <c r="AN300" s="408" t="str">
        <f>IF($AA300-data!$G$1=0,"　",IF(AK300=0,"　",VLOOKUP($AK300,data!$A$1:$H$264,8,FALSE)))</f>
        <v>消耗部品交換対象</v>
      </c>
      <c r="AO300" s="35">
        <v>40673</v>
      </c>
      <c r="AP300" s="170" t="s">
        <v>531</v>
      </c>
      <c r="AQ300" s="264">
        <f t="shared" si="24"/>
        <v>41699</v>
      </c>
    </row>
    <row r="301" spans="1:43" ht="24.75" customHeight="1" x14ac:dyDescent="0.15">
      <c r="A301" s="297">
        <v>298</v>
      </c>
      <c r="B301" s="44" t="s">
        <v>752</v>
      </c>
      <c r="C301" s="24" t="s">
        <v>14350</v>
      </c>
      <c r="D301" s="23" t="s">
        <v>523</v>
      </c>
      <c r="E301" s="23" t="s">
        <v>582</v>
      </c>
      <c r="F301" s="24" t="s">
        <v>11168</v>
      </c>
      <c r="G301" s="43" t="s">
        <v>532</v>
      </c>
      <c r="H301" s="44" t="s">
        <v>584</v>
      </c>
      <c r="I301" s="44" t="s">
        <v>11136</v>
      </c>
      <c r="J301" s="43" t="s">
        <v>585</v>
      </c>
      <c r="K301" s="43" t="s">
        <v>535</v>
      </c>
      <c r="L301" s="43"/>
      <c r="M301" s="44" t="s">
        <v>526</v>
      </c>
      <c r="N301" s="45" t="s">
        <v>527</v>
      </c>
      <c r="O301" s="25" t="s">
        <v>524</v>
      </c>
      <c r="P301" s="23" t="s">
        <v>528</v>
      </c>
      <c r="Q301" s="25" t="s">
        <v>529</v>
      </c>
      <c r="R301" s="58" t="s">
        <v>525</v>
      </c>
      <c r="S301" s="23" t="s">
        <v>526</v>
      </c>
      <c r="T301" s="23" t="s">
        <v>527</v>
      </c>
      <c r="U301" s="25" t="s">
        <v>524</v>
      </c>
      <c r="V301" s="23" t="s">
        <v>528</v>
      </c>
      <c r="W301" s="25" t="s">
        <v>529</v>
      </c>
      <c r="X301" s="58" t="s">
        <v>525</v>
      </c>
      <c r="Y301" s="23" t="s">
        <v>526</v>
      </c>
      <c r="Z301" s="23" t="s">
        <v>527</v>
      </c>
      <c r="AA301" s="33">
        <v>5</v>
      </c>
      <c r="AB301" s="295" t="str">
        <f t="shared" si="22"/>
        <v>年間</v>
      </c>
      <c r="AC301" s="268"/>
      <c r="AD301" s="26">
        <v>1</v>
      </c>
      <c r="AE301" s="69">
        <v>72600</v>
      </c>
      <c r="AF301" s="26">
        <f t="shared" si="23"/>
        <v>72600</v>
      </c>
      <c r="AG301" s="27">
        <v>40634</v>
      </c>
      <c r="AH301" s="28">
        <v>40634</v>
      </c>
      <c r="AI301" s="29" t="str">
        <f t="shared" si="20"/>
        <v>～</v>
      </c>
      <c r="AJ301" s="178">
        <f t="shared" si="21"/>
        <v>42460</v>
      </c>
      <c r="AK301" s="31" t="s">
        <v>632</v>
      </c>
      <c r="AL301" s="67" t="s">
        <v>753</v>
      </c>
      <c r="AM301" s="66">
        <v>40575</v>
      </c>
      <c r="AN301" s="408" t="str">
        <f>IF($AA301-data!$G$1=0,"　",IF(AK301=0,"　",VLOOKUP($AK301,data!$A$1:$H$264,8,FALSE)))</f>
        <v>消耗部品交換対象</v>
      </c>
      <c r="AO301" s="35">
        <v>40673</v>
      </c>
      <c r="AP301" s="170" t="s">
        <v>531</v>
      </c>
      <c r="AQ301" s="264">
        <f t="shared" si="24"/>
        <v>41699</v>
      </c>
    </row>
    <row r="302" spans="1:43" ht="24.75" customHeight="1" x14ac:dyDescent="0.15">
      <c r="A302" s="297">
        <v>299</v>
      </c>
      <c r="B302" s="44" t="s">
        <v>754</v>
      </c>
      <c r="C302" s="24" t="s">
        <v>14350</v>
      </c>
      <c r="D302" s="23" t="s">
        <v>523</v>
      </c>
      <c r="E302" s="23" t="s">
        <v>582</v>
      </c>
      <c r="F302" s="24" t="s">
        <v>11168</v>
      </c>
      <c r="G302" s="43" t="s">
        <v>532</v>
      </c>
      <c r="H302" s="44" t="s">
        <v>584</v>
      </c>
      <c r="I302" s="44" t="s">
        <v>11136</v>
      </c>
      <c r="J302" s="43" t="s">
        <v>585</v>
      </c>
      <c r="K302" s="43" t="s">
        <v>535</v>
      </c>
      <c r="L302" s="43"/>
      <c r="M302" s="44" t="s">
        <v>526</v>
      </c>
      <c r="N302" s="45" t="s">
        <v>527</v>
      </c>
      <c r="O302" s="25" t="s">
        <v>524</v>
      </c>
      <c r="P302" s="23" t="s">
        <v>528</v>
      </c>
      <c r="Q302" s="25" t="s">
        <v>529</v>
      </c>
      <c r="R302" s="58" t="s">
        <v>525</v>
      </c>
      <c r="S302" s="23" t="s">
        <v>526</v>
      </c>
      <c r="T302" s="23" t="s">
        <v>527</v>
      </c>
      <c r="U302" s="25" t="s">
        <v>524</v>
      </c>
      <c r="V302" s="23" t="s">
        <v>528</v>
      </c>
      <c r="W302" s="25" t="s">
        <v>529</v>
      </c>
      <c r="X302" s="58" t="s">
        <v>525</v>
      </c>
      <c r="Y302" s="23" t="s">
        <v>526</v>
      </c>
      <c r="Z302" s="23" t="s">
        <v>527</v>
      </c>
      <c r="AA302" s="33">
        <v>5</v>
      </c>
      <c r="AB302" s="295" t="str">
        <f t="shared" si="22"/>
        <v>年間</v>
      </c>
      <c r="AC302" s="268"/>
      <c r="AD302" s="26">
        <v>1</v>
      </c>
      <c r="AE302" s="69">
        <v>72600</v>
      </c>
      <c r="AF302" s="26">
        <f t="shared" si="23"/>
        <v>72600</v>
      </c>
      <c r="AG302" s="27">
        <v>40634</v>
      </c>
      <c r="AH302" s="28">
        <v>40634</v>
      </c>
      <c r="AI302" s="29" t="str">
        <f t="shared" si="20"/>
        <v>～</v>
      </c>
      <c r="AJ302" s="178">
        <f t="shared" si="21"/>
        <v>42460</v>
      </c>
      <c r="AK302" s="31" t="s">
        <v>632</v>
      </c>
      <c r="AL302" s="67" t="s">
        <v>755</v>
      </c>
      <c r="AM302" s="66">
        <v>40575</v>
      </c>
      <c r="AN302" s="408" t="str">
        <f>IF($AA302-data!$G$1=0,"　",IF(AK302=0,"　",VLOOKUP($AK302,data!$A$1:$H$264,8,FALSE)))</f>
        <v>消耗部品交換対象</v>
      </c>
      <c r="AO302" s="35">
        <v>40673</v>
      </c>
      <c r="AP302" s="170" t="s">
        <v>531</v>
      </c>
      <c r="AQ302" s="264">
        <f t="shared" si="24"/>
        <v>41699</v>
      </c>
    </row>
    <row r="303" spans="1:43" ht="24.75" customHeight="1" x14ac:dyDescent="0.15">
      <c r="A303" s="297">
        <v>300</v>
      </c>
      <c r="B303" s="44" t="s">
        <v>756</v>
      </c>
      <c r="C303" s="24" t="s">
        <v>14350</v>
      </c>
      <c r="D303" s="23" t="s">
        <v>523</v>
      </c>
      <c r="E303" s="23" t="s">
        <v>582</v>
      </c>
      <c r="F303" s="24" t="s">
        <v>11168</v>
      </c>
      <c r="G303" s="43" t="s">
        <v>532</v>
      </c>
      <c r="H303" s="44" t="s">
        <v>584</v>
      </c>
      <c r="I303" s="44" t="s">
        <v>11136</v>
      </c>
      <c r="J303" s="43" t="s">
        <v>585</v>
      </c>
      <c r="K303" s="43" t="s">
        <v>535</v>
      </c>
      <c r="L303" s="43"/>
      <c r="M303" s="44" t="s">
        <v>526</v>
      </c>
      <c r="N303" s="45" t="s">
        <v>527</v>
      </c>
      <c r="O303" s="25" t="s">
        <v>524</v>
      </c>
      <c r="P303" s="23" t="s">
        <v>528</v>
      </c>
      <c r="Q303" s="25" t="s">
        <v>529</v>
      </c>
      <c r="R303" s="58" t="s">
        <v>525</v>
      </c>
      <c r="S303" s="23" t="s">
        <v>526</v>
      </c>
      <c r="T303" s="23" t="s">
        <v>527</v>
      </c>
      <c r="U303" s="25" t="s">
        <v>524</v>
      </c>
      <c r="V303" s="23" t="s">
        <v>528</v>
      </c>
      <c r="W303" s="25" t="s">
        <v>529</v>
      </c>
      <c r="X303" s="58" t="s">
        <v>525</v>
      </c>
      <c r="Y303" s="23" t="s">
        <v>526</v>
      </c>
      <c r="Z303" s="23" t="s">
        <v>527</v>
      </c>
      <c r="AA303" s="33">
        <v>5</v>
      </c>
      <c r="AB303" s="295" t="str">
        <f t="shared" si="22"/>
        <v>年間</v>
      </c>
      <c r="AC303" s="268"/>
      <c r="AD303" s="26">
        <v>1</v>
      </c>
      <c r="AE303" s="69">
        <v>72600</v>
      </c>
      <c r="AF303" s="26">
        <f t="shared" si="23"/>
        <v>72600</v>
      </c>
      <c r="AG303" s="27">
        <v>40634</v>
      </c>
      <c r="AH303" s="28">
        <v>40634</v>
      </c>
      <c r="AI303" s="29" t="str">
        <f t="shared" si="20"/>
        <v>～</v>
      </c>
      <c r="AJ303" s="178">
        <f t="shared" si="21"/>
        <v>42460</v>
      </c>
      <c r="AK303" s="31" t="s">
        <v>632</v>
      </c>
      <c r="AL303" s="67" t="s">
        <v>757</v>
      </c>
      <c r="AM303" s="66">
        <v>40575</v>
      </c>
      <c r="AN303" s="408" t="str">
        <f>IF($AA303-data!$G$1=0,"　",IF(AK303=0,"　",VLOOKUP($AK303,data!$A$1:$H$264,8,FALSE)))</f>
        <v>消耗部品交換対象</v>
      </c>
      <c r="AO303" s="35">
        <v>40673</v>
      </c>
      <c r="AP303" s="170" t="s">
        <v>531</v>
      </c>
      <c r="AQ303" s="264">
        <f t="shared" si="24"/>
        <v>41699</v>
      </c>
    </row>
    <row r="304" spans="1:43" ht="24.75" customHeight="1" x14ac:dyDescent="0.15">
      <c r="A304" s="297">
        <v>301</v>
      </c>
      <c r="B304" s="44" t="s">
        <v>758</v>
      </c>
      <c r="C304" s="24" t="s">
        <v>14350</v>
      </c>
      <c r="D304" s="23" t="s">
        <v>523</v>
      </c>
      <c r="E304" s="23" t="s">
        <v>582</v>
      </c>
      <c r="F304" s="24" t="s">
        <v>11168</v>
      </c>
      <c r="G304" s="43" t="s">
        <v>532</v>
      </c>
      <c r="H304" s="44" t="s">
        <v>584</v>
      </c>
      <c r="I304" s="44" t="s">
        <v>11136</v>
      </c>
      <c r="J304" s="43" t="s">
        <v>585</v>
      </c>
      <c r="K304" s="43" t="s">
        <v>535</v>
      </c>
      <c r="L304" s="43"/>
      <c r="M304" s="44" t="s">
        <v>526</v>
      </c>
      <c r="N304" s="45" t="s">
        <v>527</v>
      </c>
      <c r="O304" s="25" t="s">
        <v>524</v>
      </c>
      <c r="P304" s="23" t="s">
        <v>528</v>
      </c>
      <c r="Q304" s="25" t="s">
        <v>529</v>
      </c>
      <c r="R304" s="58" t="s">
        <v>525</v>
      </c>
      <c r="S304" s="23" t="s">
        <v>526</v>
      </c>
      <c r="T304" s="23" t="s">
        <v>527</v>
      </c>
      <c r="U304" s="25" t="s">
        <v>524</v>
      </c>
      <c r="V304" s="23" t="s">
        <v>528</v>
      </c>
      <c r="W304" s="25" t="s">
        <v>529</v>
      </c>
      <c r="X304" s="58" t="s">
        <v>525</v>
      </c>
      <c r="Y304" s="23" t="s">
        <v>526</v>
      </c>
      <c r="Z304" s="23" t="s">
        <v>527</v>
      </c>
      <c r="AA304" s="33">
        <v>5</v>
      </c>
      <c r="AB304" s="295" t="str">
        <f t="shared" si="22"/>
        <v>年間</v>
      </c>
      <c r="AC304" s="268"/>
      <c r="AD304" s="26">
        <v>1</v>
      </c>
      <c r="AE304" s="69">
        <v>72600</v>
      </c>
      <c r="AF304" s="26">
        <f t="shared" si="23"/>
        <v>72600</v>
      </c>
      <c r="AG304" s="27">
        <v>40634</v>
      </c>
      <c r="AH304" s="28">
        <v>40634</v>
      </c>
      <c r="AI304" s="29" t="str">
        <f t="shared" si="20"/>
        <v>～</v>
      </c>
      <c r="AJ304" s="178">
        <f t="shared" si="21"/>
        <v>42460</v>
      </c>
      <c r="AK304" s="31" t="s">
        <v>632</v>
      </c>
      <c r="AL304" s="67" t="s">
        <v>759</v>
      </c>
      <c r="AM304" s="66">
        <v>40575</v>
      </c>
      <c r="AN304" s="408" t="str">
        <f>IF($AA304-data!$G$1=0,"　",IF(AK304=0,"　",VLOOKUP($AK304,data!$A$1:$H$264,8,FALSE)))</f>
        <v>消耗部品交換対象</v>
      </c>
      <c r="AO304" s="35">
        <v>40673</v>
      </c>
      <c r="AP304" s="170" t="s">
        <v>531</v>
      </c>
      <c r="AQ304" s="264">
        <f t="shared" si="24"/>
        <v>41699</v>
      </c>
    </row>
    <row r="305" spans="1:43" ht="24.75" customHeight="1" x14ac:dyDescent="0.15">
      <c r="A305" s="297">
        <v>302</v>
      </c>
      <c r="B305" s="44" t="s">
        <v>760</v>
      </c>
      <c r="C305" s="24" t="s">
        <v>14350</v>
      </c>
      <c r="D305" s="23" t="s">
        <v>523</v>
      </c>
      <c r="E305" s="23" t="s">
        <v>582</v>
      </c>
      <c r="F305" s="24" t="s">
        <v>11168</v>
      </c>
      <c r="G305" s="43" t="s">
        <v>532</v>
      </c>
      <c r="H305" s="44" t="s">
        <v>584</v>
      </c>
      <c r="I305" s="44" t="s">
        <v>11136</v>
      </c>
      <c r="J305" s="43" t="s">
        <v>585</v>
      </c>
      <c r="K305" s="43" t="s">
        <v>535</v>
      </c>
      <c r="L305" s="43"/>
      <c r="M305" s="44" t="s">
        <v>526</v>
      </c>
      <c r="N305" s="45" t="s">
        <v>527</v>
      </c>
      <c r="O305" s="25" t="s">
        <v>524</v>
      </c>
      <c r="P305" s="23" t="s">
        <v>528</v>
      </c>
      <c r="Q305" s="25" t="s">
        <v>529</v>
      </c>
      <c r="R305" s="58" t="s">
        <v>525</v>
      </c>
      <c r="S305" s="23" t="s">
        <v>526</v>
      </c>
      <c r="T305" s="23" t="s">
        <v>527</v>
      </c>
      <c r="U305" s="25" t="s">
        <v>524</v>
      </c>
      <c r="V305" s="23" t="s">
        <v>528</v>
      </c>
      <c r="W305" s="25" t="s">
        <v>529</v>
      </c>
      <c r="X305" s="58" t="s">
        <v>525</v>
      </c>
      <c r="Y305" s="23" t="s">
        <v>526</v>
      </c>
      <c r="Z305" s="23" t="s">
        <v>527</v>
      </c>
      <c r="AA305" s="33">
        <v>5</v>
      </c>
      <c r="AB305" s="295" t="str">
        <f t="shared" si="22"/>
        <v>年間</v>
      </c>
      <c r="AC305" s="268"/>
      <c r="AD305" s="26">
        <v>1</v>
      </c>
      <c r="AE305" s="69">
        <v>72600</v>
      </c>
      <c r="AF305" s="26">
        <f t="shared" si="23"/>
        <v>72600</v>
      </c>
      <c r="AG305" s="27">
        <v>40634</v>
      </c>
      <c r="AH305" s="28">
        <v>40634</v>
      </c>
      <c r="AI305" s="29" t="str">
        <f t="shared" si="20"/>
        <v>～</v>
      </c>
      <c r="AJ305" s="178">
        <f t="shared" si="21"/>
        <v>42460</v>
      </c>
      <c r="AK305" s="31" t="s">
        <v>632</v>
      </c>
      <c r="AL305" s="67" t="s">
        <v>761</v>
      </c>
      <c r="AM305" s="66">
        <v>40575</v>
      </c>
      <c r="AN305" s="408" t="str">
        <f>IF($AA305-data!$G$1=0,"　",IF(AK305=0,"　",VLOOKUP($AK305,data!$A$1:$H$264,8,FALSE)))</f>
        <v>消耗部品交換対象</v>
      </c>
      <c r="AO305" s="35">
        <v>40673</v>
      </c>
      <c r="AP305" s="170" t="s">
        <v>531</v>
      </c>
      <c r="AQ305" s="264">
        <f t="shared" si="24"/>
        <v>41699</v>
      </c>
    </row>
    <row r="306" spans="1:43" ht="24.75" customHeight="1" x14ac:dyDescent="0.15">
      <c r="A306" s="297">
        <v>303</v>
      </c>
      <c r="B306" s="44" t="s">
        <v>762</v>
      </c>
      <c r="C306" s="24" t="s">
        <v>14350</v>
      </c>
      <c r="D306" s="23" t="s">
        <v>523</v>
      </c>
      <c r="E306" s="23" t="s">
        <v>582</v>
      </c>
      <c r="F306" s="24" t="s">
        <v>11168</v>
      </c>
      <c r="G306" s="43" t="s">
        <v>532</v>
      </c>
      <c r="H306" s="44" t="s">
        <v>584</v>
      </c>
      <c r="I306" s="44" t="s">
        <v>11136</v>
      </c>
      <c r="J306" s="43" t="s">
        <v>585</v>
      </c>
      <c r="K306" s="43" t="s">
        <v>535</v>
      </c>
      <c r="L306" s="43"/>
      <c r="M306" s="44" t="s">
        <v>526</v>
      </c>
      <c r="N306" s="45" t="s">
        <v>527</v>
      </c>
      <c r="O306" s="25" t="s">
        <v>524</v>
      </c>
      <c r="P306" s="23" t="s">
        <v>528</v>
      </c>
      <c r="Q306" s="25" t="s">
        <v>529</v>
      </c>
      <c r="R306" s="58" t="s">
        <v>525</v>
      </c>
      <c r="S306" s="23" t="s">
        <v>526</v>
      </c>
      <c r="T306" s="23" t="s">
        <v>527</v>
      </c>
      <c r="U306" s="25" t="s">
        <v>524</v>
      </c>
      <c r="V306" s="23" t="s">
        <v>528</v>
      </c>
      <c r="W306" s="25" t="s">
        <v>529</v>
      </c>
      <c r="X306" s="58" t="s">
        <v>525</v>
      </c>
      <c r="Y306" s="23" t="s">
        <v>526</v>
      </c>
      <c r="Z306" s="23" t="s">
        <v>527</v>
      </c>
      <c r="AA306" s="33">
        <v>5</v>
      </c>
      <c r="AB306" s="295" t="str">
        <f t="shared" si="22"/>
        <v>年間</v>
      </c>
      <c r="AC306" s="268"/>
      <c r="AD306" s="26">
        <v>1</v>
      </c>
      <c r="AE306" s="69">
        <v>72600</v>
      </c>
      <c r="AF306" s="26">
        <f t="shared" si="23"/>
        <v>72600</v>
      </c>
      <c r="AG306" s="27">
        <v>40634</v>
      </c>
      <c r="AH306" s="28">
        <v>40634</v>
      </c>
      <c r="AI306" s="29" t="str">
        <f t="shared" si="20"/>
        <v>～</v>
      </c>
      <c r="AJ306" s="178">
        <f t="shared" si="21"/>
        <v>42460</v>
      </c>
      <c r="AK306" s="31" t="s">
        <v>632</v>
      </c>
      <c r="AL306" s="67" t="s">
        <v>763</v>
      </c>
      <c r="AM306" s="66">
        <v>40575</v>
      </c>
      <c r="AN306" s="408" t="str">
        <f>IF($AA306-data!$G$1=0,"　",IF(AK306=0,"　",VLOOKUP($AK306,data!$A$1:$H$264,8,FALSE)))</f>
        <v>消耗部品交換対象</v>
      </c>
      <c r="AO306" s="35">
        <v>40673</v>
      </c>
      <c r="AP306" s="170" t="s">
        <v>531</v>
      </c>
      <c r="AQ306" s="264">
        <f t="shared" si="24"/>
        <v>41699</v>
      </c>
    </row>
    <row r="307" spans="1:43" ht="24.75" customHeight="1" x14ac:dyDescent="0.15">
      <c r="A307" s="297">
        <v>304</v>
      </c>
      <c r="B307" s="44" t="s">
        <v>764</v>
      </c>
      <c r="C307" s="24" t="s">
        <v>14350</v>
      </c>
      <c r="D307" s="23" t="s">
        <v>523</v>
      </c>
      <c r="E307" s="23" t="s">
        <v>582</v>
      </c>
      <c r="F307" s="24" t="s">
        <v>11168</v>
      </c>
      <c r="G307" s="43" t="s">
        <v>532</v>
      </c>
      <c r="H307" s="44" t="s">
        <v>584</v>
      </c>
      <c r="I307" s="44" t="s">
        <v>11136</v>
      </c>
      <c r="J307" s="43" t="s">
        <v>585</v>
      </c>
      <c r="K307" s="43" t="s">
        <v>535</v>
      </c>
      <c r="L307" s="43"/>
      <c r="M307" s="44" t="s">
        <v>526</v>
      </c>
      <c r="N307" s="45" t="s">
        <v>527</v>
      </c>
      <c r="O307" s="25" t="s">
        <v>524</v>
      </c>
      <c r="P307" s="23" t="s">
        <v>528</v>
      </c>
      <c r="Q307" s="25" t="s">
        <v>529</v>
      </c>
      <c r="R307" s="58" t="s">
        <v>525</v>
      </c>
      <c r="S307" s="23" t="s">
        <v>526</v>
      </c>
      <c r="T307" s="23" t="s">
        <v>527</v>
      </c>
      <c r="U307" s="25" t="s">
        <v>524</v>
      </c>
      <c r="V307" s="23" t="s">
        <v>528</v>
      </c>
      <c r="W307" s="25" t="s">
        <v>529</v>
      </c>
      <c r="X307" s="58" t="s">
        <v>525</v>
      </c>
      <c r="Y307" s="23" t="s">
        <v>526</v>
      </c>
      <c r="Z307" s="23" t="s">
        <v>527</v>
      </c>
      <c r="AA307" s="33">
        <v>5</v>
      </c>
      <c r="AB307" s="295" t="str">
        <f t="shared" si="22"/>
        <v>年間</v>
      </c>
      <c r="AC307" s="268"/>
      <c r="AD307" s="26">
        <v>1</v>
      </c>
      <c r="AE307" s="69">
        <v>72600</v>
      </c>
      <c r="AF307" s="26">
        <f t="shared" si="23"/>
        <v>72600</v>
      </c>
      <c r="AG307" s="27">
        <v>40634</v>
      </c>
      <c r="AH307" s="28">
        <v>40634</v>
      </c>
      <c r="AI307" s="29" t="str">
        <f t="shared" si="20"/>
        <v>～</v>
      </c>
      <c r="AJ307" s="178">
        <f t="shared" si="21"/>
        <v>42460</v>
      </c>
      <c r="AK307" s="31" t="s">
        <v>632</v>
      </c>
      <c r="AL307" s="67" t="s">
        <v>765</v>
      </c>
      <c r="AM307" s="66">
        <v>40575</v>
      </c>
      <c r="AN307" s="408" t="str">
        <f>IF($AA307-data!$G$1=0,"　",IF(AK307=0,"　",VLOOKUP($AK307,data!$A$1:$H$264,8,FALSE)))</f>
        <v>消耗部品交換対象</v>
      </c>
      <c r="AO307" s="35">
        <v>40673</v>
      </c>
      <c r="AP307" s="170" t="s">
        <v>531</v>
      </c>
      <c r="AQ307" s="264">
        <f t="shared" si="24"/>
        <v>41699</v>
      </c>
    </row>
    <row r="308" spans="1:43" ht="24.75" customHeight="1" x14ac:dyDescent="0.15">
      <c r="A308" s="297">
        <v>305</v>
      </c>
      <c r="B308" s="44" t="s">
        <v>766</v>
      </c>
      <c r="C308" s="24" t="s">
        <v>14350</v>
      </c>
      <c r="D308" s="23" t="s">
        <v>523</v>
      </c>
      <c r="E308" s="23" t="s">
        <v>582</v>
      </c>
      <c r="F308" s="24" t="s">
        <v>11168</v>
      </c>
      <c r="G308" s="43" t="s">
        <v>532</v>
      </c>
      <c r="H308" s="44" t="s">
        <v>584</v>
      </c>
      <c r="I308" s="44" t="s">
        <v>11136</v>
      </c>
      <c r="J308" s="43" t="s">
        <v>585</v>
      </c>
      <c r="K308" s="43" t="s">
        <v>535</v>
      </c>
      <c r="L308" s="43"/>
      <c r="M308" s="44" t="s">
        <v>526</v>
      </c>
      <c r="N308" s="45" t="s">
        <v>527</v>
      </c>
      <c r="O308" s="25" t="s">
        <v>524</v>
      </c>
      <c r="P308" s="23" t="s">
        <v>528</v>
      </c>
      <c r="Q308" s="25" t="s">
        <v>529</v>
      </c>
      <c r="R308" s="58" t="s">
        <v>525</v>
      </c>
      <c r="S308" s="23" t="s">
        <v>526</v>
      </c>
      <c r="T308" s="23" t="s">
        <v>527</v>
      </c>
      <c r="U308" s="25" t="s">
        <v>524</v>
      </c>
      <c r="V308" s="23" t="s">
        <v>528</v>
      </c>
      <c r="W308" s="25" t="s">
        <v>529</v>
      </c>
      <c r="X308" s="58" t="s">
        <v>525</v>
      </c>
      <c r="Y308" s="23" t="s">
        <v>526</v>
      </c>
      <c r="Z308" s="23" t="s">
        <v>527</v>
      </c>
      <c r="AA308" s="33">
        <v>5</v>
      </c>
      <c r="AB308" s="295" t="str">
        <f t="shared" si="22"/>
        <v>年間</v>
      </c>
      <c r="AC308" s="268"/>
      <c r="AD308" s="26">
        <v>1</v>
      </c>
      <c r="AE308" s="69">
        <v>72600</v>
      </c>
      <c r="AF308" s="26">
        <f t="shared" si="23"/>
        <v>72600</v>
      </c>
      <c r="AG308" s="27">
        <v>40634</v>
      </c>
      <c r="AH308" s="28">
        <v>40634</v>
      </c>
      <c r="AI308" s="29" t="str">
        <f t="shared" si="20"/>
        <v>～</v>
      </c>
      <c r="AJ308" s="178">
        <f t="shared" si="21"/>
        <v>42460</v>
      </c>
      <c r="AK308" s="31" t="s">
        <v>632</v>
      </c>
      <c r="AL308" s="67" t="s">
        <v>767</v>
      </c>
      <c r="AM308" s="66">
        <v>40575</v>
      </c>
      <c r="AN308" s="408" t="str">
        <f>IF($AA308-data!$G$1=0,"　",IF(AK308=0,"　",VLOOKUP($AK308,data!$A$1:$H$264,8,FALSE)))</f>
        <v>消耗部品交換対象</v>
      </c>
      <c r="AO308" s="35">
        <v>40673</v>
      </c>
      <c r="AP308" s="170" t="s">
        <v>531</v>
      </c>
      <c r="AQ308" s="264">
        <f t="shared" si="24"/>
        <v>41699</v>
      </c>
    </row>
    <row r="309" spans="1:43" ht="24.75" customHeight="1" x14ac:dyDescent="0.15">
      <c r="A309" s="297">
        <v>306</v>
      </c>
      <c r="B309" s="44" t="s">
        <v>768</v>
      </c>
      <c r="C309" s="24" t="s">
        <v>14350</v>
      </c>
      <c r="D309" s="23" t="s">
        <v>523</v>
      </c>
      <c r="E309" s="23" t="s">
        <v>582</v>
      </c>
      <c r="F309" s="24" t="s">
        <v>11168</v>
      </c>
      <c r="G309" s="43" t="s">
        <v>532</v>
      </c>
      <c r="H309" s="44" t="s">
        <v>584</v>
      </c>
      <c r="I309" s="44" t="s">
        <v>11136</v>
      </c>
      <c r="J309" s="43" t="s">
        <v>585</v>
      </c>
      <c r="K309" s="43" t="s">
        <v>535</v>
      </c>
      <c r="L309" s="43"/>
      <c r="M309" s="44" t="s">
        <v>526</v>
      </c>
      <c r="N309" s="45" t="s">
        <v>527</v>
      </c>
      <c r="O309" s="25" t="s">
        <v>524</v>
      </c>
      <c r="P309" s="23" t="s">
        <v>528</v>
      </c>
      <c r="Q309" s="25" t="s">
        <v>529</v>
      </c>
      <c r="R309" s="58" t="s">
        <v>525</v>
      </c>
      <c r="S309" s="23" t="s">
        <v>526</v>
      </c>
      <c r="T309" s="23" t="s">
        <v>527</v>
      </c>
      <c r="U309" s="25" t="s">
        <v>524</v>
      </c>
      <c r="V309" s="23" t="s">
        <v>528</v>
      </c>
      <c r="W309" s="25" t="s">
        <v>529</v>
      </c>
      <c r="X309" s="58" t="s">
        <v>525</v>
      </c>
      <c r="Y309" s="23" t="s">
        <v>526</v>
      </c>
      <c r="Z309" s="23" t="s">
        <v>527</v>
      </c>
      <c r="AA309" s="33">
        <v>5</v>
      </c>
      <c r="AB309" s="295" t="str">
        <f t="shared" si="22"/>
        <v>年間</v>
      </c>
      <c r="AC309" s="268"/>
      <c r="AD309" s="26">
        <v>1</v>
      </c>
      <c r="AE309" s="69">
        <v>72600</v>
      </c>
      <c r="AF309" s="26">
        <f t="shared" si="23"/>
        <v>72600</v>
      </c>
      <c r="AG309" s="27">
        <v>40634</v>
      </c>
      <c r="AH309" s="28">
        <v>40634</v>
      </c>
      <c r="AI309" s="29" t="str">
        <f t="shared" si="20"/>
        <v>～</v>
      </c>
      <c r="AJ309" s="178">
        <f t="shared" si="21"/>
        <v>42460</v>
      </c>
      <c r="AK309" s="31" t="s">
        <v>632</v>
      </c>
      <c r="AL309" s="67" t="s">
        <v>769</v>
      </c>
      <c r="AM309" s="66">
        <v>40575</v>
      </c>
      <c r="AN309" s="408" t="str">
        <f>IF($AA309-data!$G$1=0,"　",IF(AK309=0,"　",VLOOKUP($AK309,data!$A$1:$H$264,8,FALSE)))</f>
        <v>消耗部品交換対象</v>
      </c>
      <c r="AO309" s="35">
        <v>40673</v>
      </c>
      <c r="AP309" s="170" t="s">
        <v>531</v>
      </c>
      <c r="AQ309" s="264">
        <f t="shared" si="24"/>
        <v>41699</v>
      </c>
    </row>
    <row r="310" spans="1:43" ht="24.75" customHeight="1" x14ac:dyDescent="0.15">
      <c r="A310" s="297">
        <v>307</v>
      </c>
      <c r="B310" s="44" t="s">
        <v>770</v>
      </c>
      <c r="C310" s="24" t="s">
        <v>14350</v>
      </c>
      <c r="D310" s="23" t="s">
        <v>523</v>
      </c>
      <c r="E310" s="23" t="s">
        <v>582</v>
      </c>
      <c r="F310" s="24" t="s">
        <v>11168</v>
      </c>
      <c r="G310" s="43" t="s">
        <v>532</v>
      </c>
      <c r="H310" s="44" t="s">
        <v>584</v>
      </c>
      <c r="I310" s="44" t="s">
        <v>11136</v>
      </c>
      <c r="J310" s="43" t="s">
        <v>585</v>
      </c>
      <c r="K310" s="43" t="s">
        <v>535</v>
      </c>
      <c r="L310" s="43"/>
      <c r="M310" s="44" t="s">
        <v>526</v>
      </c>
      <c r="N310" s="45" t="s">
        <v>527</v>
      </c>
      <c r="O310" s="25" t="s">
        <v>524</v>
      </c>
      <c r="P310" s="23" t="s">
        <v>528</v>
      </c>
      <c r="Q310" s="25" t="s">
        <v>529</v>
      </c>
      <c r="R310" s="58" t="s">
        <v>525</v>
      </c>
      <c r="S310" s="23" t="s">
        <v>526</v>
      </c>
      <c r="T310" s="23" t="s">
        <v>527</v>
      </c>
      <c r="U310" s="25" t="s">
        <v>524</v>
      </c>
      <c r="V310" s="23" t="s">
        <v>528</v>
      </c>
      <c r="W310" s="25" t="s">
        <v>529</v>
      </c>
      <c r="X310" s="58" t="s">
        <v>525</v>
      </c>
      <c r="Y310" s="23" t="s">
        <v>526</v>
      </c>
      <c r="Z310" s="23" t="s">
        <v>527</v>
      </c>
      <c r="AA310" s="33">
        <v>5</v>
      </c>
      <c r="AB310" s="295" t="str">
        <f t="shared" si="22"/>
        <v>年間</v>
      </c>
      <c r="AC310" s="268"/>
      <c r="AD310" s="26">
        <v>1</v>
      </c>
      <c r="AE310" s="69">
        <v>72600</v>
      </c>
      <c r="AF310" s="26">
        <f t="shared" si="23"/>
        <v>72600</v>
      </c>
      <c r="AG310" s="27">
        <v>40634</v>
      </c>
      <c r="AH310" s="28">
        <v>40634</v>
      </c>
      <c r="AI310" s="29" t="str">
        <f t="shared" si="20"/>
        <v>～</v>
      </c>
      <c r="AJ310" s="178">
        <f t="shared" si="21"/>
        <v>42460</v>
      </c>
      <c r="AK310" s="31" t="s">
        <v>632</v>
      </c>
      <c r="AL310" s="67" t="s">
        <v>771</v>
      </c>
      <c r="AM310" s="66">
        <v>40575</v>
      </c>
      <c r="AN310" s="408" t="str">
        <f>IF($AA310-data!$G$1=0,"　",IF(AK310=0,"　",VLOOKUP($AK310,data!$A$1:$H$264,8,FALSE)))</f>
        <v>消耗部品交換対象</v>
      </c>
      <c r="AO310" s="35">
        <v>40673</v>
      </c>
      <c r="AP310" s="170" t="s">
        <v>531</v>
      </c>
      <c r="AQ310" s="264">
        <f t="shared" si="24"/>
        <v>41699</v>
      </c>
    </row>
    <row r="311" spans="1:43" ht="24.75" customHeight="1" x14ac:dyDescent="0.15">
      <c r="A311" s="297">
        <v>308</v>
      </c>
      <c r="B311" s="44" t="s">
        <v>772</v>
      </c>
      <c r="C311" s="24" t="s">
        <v>14350</v>
      </c>
      <c r="D311" s="23" t="s">
        <v>523</v>
      </c>
      <c r="E311" s="23" t="s">
        <v>582</v>
      </c>
      <c r="F311" s="24" t="s">
        <v>11168</v>
      </c>
      <c r="G311" s="43" t="s">
        <v>532</v>
      </c>
      <c r="H311" s="44" t="s">
        <v>584</v>
      </c>
      <c r="I311" s="44" t="s">
        <v>11136</v>
      </c>
      <c r="J311" s="43" t="s">
        <v>585</v>
      </c>
      <c r="K311" s="43" t="s">
        <v>535</v>
      </c>
      <c r="L311" s="43"/>
      <c r="M311" s="44" t="s">
        <v>526</v>
      </c>
      <c r="N311" s="45" t="s">
        <v>527</v>
      </c>
      <c r="O311" s="25" t="s">
        <v>524</v>
      </c>
      <c r="P311" s="23" t="s">
        <v>528</v>
      </c>
      <c r="Q311" s="25" t="s">
        <v>529</v>
      </c>
      <c r="R311" s="58" t="s">
        <v>525</v>
      </c>
      <c r="S311" s="23" t="s">
        <v>526</v>
      </c>
      <c r="T311" s="23" t="s">
        <v>527</v>
      </c>
      <c r="U311" s="25" t="s">
        <v>524</v>
      </c>
      <c r="V311" s="23" t="s">
        <v>528</v>
      </c>
      <c r="W311" s="25" t="s">
        <v>529</v>
      </c>
      <c r="X311" s="58" t="s">
        <v>525</v>
      </c>
      <c r="Y311" s="23" t="s">
        <v>526</v>
      </c>
      <c r="Z311" s="23" t="s">
        <v>527</v>
      </c>
      <c r="AA311" s="33">
        <v>5</v>
      </c>
      <c r="AB311" s="295" t="str">
        <f t="shared" si="22"/>
        <v>年間</v>
      </c>
      <c r="AC311" s="268"/>
      <c r="AD311" s="26">
        <v>1</v>
      </c>
      <c r="AE311" s="69">
        <v>72600</v>
      </c>
      <c r="AF311" s="26">
        <f t="shared" si="23"/>
        <v>72600</v>
      </c>
      <c r="AG311" s="27">
        <v>40634</v>
      </c>
      <c r="AH311" s="28">
        <v>40634</v>
      </c>
      <c r="AI311" s="29" t="str">
        <f t="shared" si="20"/>
        <v>～</v>
      </c>
      <c r="AJ311" s="178">
        <f t="shared" si="21"/>
        <v>42460</v>
      </c>
      <c r="AK311" s="31" t="s">
        <v>632</v>
      </c>
      <c r="AL311" s="67" t="s">
        <v>773</v>
      </c>
      <c r="AM311" s="66">
        <v>40575</v>
      </c>
      <c r="AN311" s="408" t="str">
        <f>IF($AA311-data!$G$1=0,"　",IF(AK311=0,"　",VLOOKUP($AK311,data!$A$1:$H$264,8,FALSE)))</f>
        <v>消耗部品交換対象</v>
      </c>
      <c r="AO311" s="35">
        <v>40673</v>
      </c>
      <c r="AP311" s="170" t="s">
        <v>531</v>
      </c>
      <c r="AQ311" s="264">
        <f t="shared" si="24"/>
        <v>41699</v>
      </c>
    </row>
    <row r="312" spans="1:43" ht="24.75" customHeight="1" x14ac:dyDescent="0.15">
      <c r="A312" s="297">
        <v>309</v>
      </c>
      <c r="B312" s="44" t="s">
        <v>774</v>
      </c>
      <c r="C312" s="24" t="s">
        <v>14350</v>
      </c>
      <c r="D312" s="23" t="s">
        <v>523</v>
      </c>
      <c r="E312" s="23" t="s">
        <v>582</v>
      </c>
      <c r="F312" s="24" t="s">
        <v>11168</v>
      </c>
      <c r="G312" s="43" t="s">
        <v>532</v>
      </c>
      <c r="H312" s="44" t="s">
        <v>584</v>
      </c>
      <c r="I312" s="44" t="s">
        <v>11136</v>
      </c>
      <c r="J312" s="43" t="s">
        <v>585</v>
      </c>
      <c r="K312" s="43" t="s">
        <v>535</v>
      </c>
      <c r="L312" s="43"/>
      <c r="M312" s="44" t="s">
        <v>526</v>
      </c>
      <c r="N312" s="45" t="s">
        <v>527</v>
      </c>
      <c r="O312" s="25" t="s">
        <v>524</v>
      </c>
      <c r="P312" s="23" t="s">
        <v>528</v>
      </c>
      <c r="Q312" s="25" t="s">
        <v>529</v>
      </c>
      <c r="R312" s="58" t="s">
        <v>525</v>
      </c>
      <c r="S312" s="23" t="s">
        <v>526</v>
      </c>
      <c r="T312" s="23" t="s">
        <v>527</v>
      </c>
      <c r="U312" s="25" t="s">
        <v>524</v>
      </c>
      <c r="V312" s="23" t="s">
        <v>528</v>
      </c>
      <c r="W312" s="25" t="s">
        <v>529</v>
      </c>
      <c r="X312" s="58" t="s">
        <v>525</v>
      </c>
      <c r="Y312" s="23" t="s">
        <v>526</v>
      </c>
      <c r="Z312" s="23" t="s">
        <v>527</v>
      </c>
      <c r="AA312" s="33">
        <v>5</v>
      </c>
      <c r="AB312" s="295" t="str">
        <f t="shared" si="22"/>
        <v>年間</v>
      </c>
      <c r="AC312" s="268"/>
      <c r="AD312" s="26">
        <v>1</v>
      </c>
      <c r="AE312" s="69">
        <v>72600</v>
      </c>
      <c r="AF312" s="26">
        <f t="shared" si="23"/>
        <v>72600</v>
      </c>
      <c r="AG312" s="27">
        <v>40634</v>
      </c>
      <c r="AH312" s="28">
        <v>40634</v>
      </c>
      <c r="AI312" s="29" t="str">
        <f t="shared" si="20"/>
        <v>～</v>
      </c>
      <c r="AJ312" s="178">
        <f t="shared" si="21"/>
        <v>42460</v>
      </c>
      <c r="AK312" s="31" t="s">
        <v>632</v>
      </c>
      <c r="AL312" s="67" t="s">
        <v>775</v>
      </c>
      <c r="AM312" s="66">
        <v>40575</v>
      </c>
      <c r="AN312" s="408" t="str">
        <f>IF($AA312-data!$G$1=0,"　",IF(AK312=0,"　",VLOOKUP($AK312,data!$A$1:$H$264,8,FALSE)))</f>
        <v>消耗部品交換対象</v>
      </c>
      <c r="AO312" s="35">
        <v>40673</v>
      </c>
      <c r="AP312" s="170" t="s">
        <v>531</v>
      </c>
      <c r="AQ312" s="264">
        <f t="shared" si="24"/>
        <v>41699</v>
      </c>
    </row>
    <row r="313" spans="1:43" ht="24.75" customHeight="1" x14ac:dyDescent="0.15">
      <c r="A313" s="297">
        <v>310</v>
      </c>
      <c r="B313" s="44" t="s">
        <v>776</v>
      </c>
      <c r="C313" s="24" t="s">
        <v>14350</v>
      </c>
      <c r="D313" s="23" t="s">
        <v>523</v>
      </c>
      <c r="E313" s="23" t="s">
        <v>582</v>
      </c>
      <c r="F313" s="24" t="s">
        <v>11168</v>
      </c>
      <c r="G313" s="43" t="s">
        <v>532</v>
      </c>
      <c r="H313" s="44" t="s">
        <v>584</v>
      </c>
      <c r="I313" s="44" t="s">
        <v>11136</v>
      </c>
      <c r="J313" s="43" t="s">
        <v>585</v>
      </c>
      <c r="K313" s="43" t="s">
        <v>535</v>
      </c>
      <c r="L313" s="43"/>
      <c r="M313" s="44" t="s">
        <v>526</v>
      </c>
      <c r="N313" s="45" t="s">
        <v>527</v>
      </c>
      <c r="O313" s="25" t="s">
        <v>524</v>
      </c>
      <c r="P313" s="23" t="s">
        <v>528</v>
      </c>
      <c r="Q313" s="25" t="s">
        <v>529</v>
      </c>
      <c r="R313" s="58" t="s">
        <v>525</v>
      </c>
      <c r="S313" s="23" t="s">
        <v>526</v>
      </c>
      <c r="T313" s="23" t="s">
        <v>527</v>
      </c>
      <c r="U313" s="25" t="s">
        <v>524</v>
      </c>
      <c r="V313" s="23" t="s">
        <v>528</v>
      </c>
      <c r="W313" s="25" t="s">
        <v>529</v>
      </c>
      <c r="X313" s="58" t="s">
        <v>525</v>
      </c>
      <c r="Y313" s="23" t="s">
        <v>526</v>
      </c>
      <c r="Z313" s="23" t="s">
        <v>527</v>
      </c>
      <c r="AA313" s="33">
        <v>5</v>
      </c>
      <c r="AB313" s="295" t="str">
        <f t="shared" si="22"/>
        <v>年間</v>
      </c>
      <c r="AC313" s="268"/>
      <c r="AD313" s="26">
        <v>1</v>
      </c>
      <c r="AE313" s="69">
        <v>72600</v>
      </c>
      <c r="AF313" s="26">
        <f t="shared" si="23"/>
        <v>72600</v>
      </c>
      <c r="AG313" s="27">
        <v>40634</v>
      </c>
      <c r="AH313" s="28">
        <v>40634</v>
      </c>
      <c r="AI313" s="29" t="str">
        <f t="shared" si="20"/>
        <v>～</v>
      </c>
      <c r="AJ313" s="178">
        <f t="shared" si="21"/>
        <v>42460</v>
      </c>
      <c r="AK313" s="31" t="s">
        <v>632</v>
      </c>
      <c r="AL313" s="67" t="s">
        <v>777</v>
      </c>
      <c r="AM313" s="66">
        <v>40575</v>
      </c>
      <c r="AN313" s="408" t="str">
        <f>IF($AA313-data!$G$1=0,"　",IF(AK313=0,"　",VLOOKUP($AK313,data!$A$1:$H$264,8,FALSE)))</f>
        <v>消耗部品交換対象</v>
      </c>
      <c r="AO313" s="35">
        <v>40673</v>
      </c>
      <c r="AP313" s="170" t="s">
        <v>531</v>
      </c>
      <c r="AQ313" s="264">
        <f t="shared" si="24"/>
        <v>41699</v>
      </c>
    </row>
    <row r="314" spans="1:43" ht="24.75" customHeight="1" x14ac:dyDescent="0.15">
      <c r="A314" s="297">
        <v>311</v>
      </c>
      <c r="B314" s="44" t="s">
        <v>778</v>
      </c>
      <c r="C314" s="24" t="s">
        <v>14350</v>
      </c>
      <c r="D314" s="23" t="s">
        <v>523</v>
      </c>
      <c r="E314" s="23" t="s">
        <v>582</v>
      </c>
      <c r="F314" s="24" t="s">
        <v>11168</v>
      </c>
      <c r="G314" s="43" t="s">
        <v>532</v>
      </c>
      <c r="H314" s="44" t="s">
        <v>584</v>
      </c>
      <c r="I314" s="44" t="s">
        <v>11136</v>
      </c>
      <c r="J314" s="43" t="s">
        <v>585</v>
      </c>
      <c r="K314" s="43" t="s">
        <v>535</v>
      </c>
      <c r="L314" s="43"/>
      <c r="M314" s="44" t="s">
        <v>526</v>
      </c>
      <c r="N314" s="45" t="s">
        <v>527</v>
      </c>
      <c r="O314" s="25" t="s">
        <v>524</v>
      </c>
      <c r="P314" s="23" t="s">
        <v>528</v>
      </c>
      <c r="Q314" s="25" t="s">
        <v>529</v>
      </c>
      <c r="R314" s="58" t="s">
        <v>525</v>
      </c>
      <c r="S314" s="23" t="s">
        <v>526</v>
      </c>
      <c r="T314" s="23" t="s">
        <v>527</v>
      </c>
      <c r="U314" s="25" t="s">
        <v>524</v>
      </c>
      <c r="V314" s="23" t="s">
        <v>528</v>
      </c>
      <c r="W314" s="25" t="s">
        <v>529</v>
      </c>
      <c r="X314" s="58" t="s">
        <v>525</v>
      </c>
      <c r="Y314" s="23" t="s">
        <v>526</v>
      </c>
      <c r="Z314" s="23" t="s">
        <v>527</v>
      </c>
      <c r="AA314" s="33">
        <v>5</v>
      </c>
      <c r="AB314" s="295" t="str">
        <f t="shared" si="22"/>
        <v>年間</v>
      </c>
      <c r="AC314" s="268"/>
      <c r="AD314" s="26">
        <v>1</v>
      </c>
      <c r="AE314" s="69">
        <v>72600</v>
      </c>
      <c r="AF314" s="26">
        <f t="shared" si="23"/>
        <v>72600</v>
      </c>
      <c r="AG314" s="27">
        <v>40634</v>
      </c>
      <c r="AH314" s="28">
        <v>40634</v>
      </c>
      <c r="AI314" s="29" t="str">
        <f t="shared" si="20"/>
        <v>～</v>
      </c>
      <c r="AJ314" s="178">
        <f t="shared" si="21"/>
        <v>42460</v>
      </c>
      <c r="AK314" s="31" t="s">
        <v>632</v>
      </c>
      <c r="AL314" s="67" t="s">
        <v>779</v>
      </c>
      <c r="AM314" s="66">
        <v>40575</v>
      </c>
      <c r="AN314" s="408" t="str">
        <f>IF($AA314-data!$G$1=0,"　",IF(AK314=0,"　",VLOOKUP($AK314,data!$A$1:$H$264,8,FALSE)))</f>
        <v>消耗部品交換対象</v>
      </c>
      <c r="AO314" s="35">
        <v>40673</v>
      </c>
      <c r="AP314" s="170" t="s">
        <v>531</v>
      </c>
      <c r="AQ314" s="264">
        <f t="shared" si="24"/>
        <v>41699</v>
      </c>
    </row>
    <row r="315" spans="1:43" ht="24.75" customHeight="1" x14ac:dyDescent="0.15">
      <c r="A315" s="297">
        <v>312</v>
      </c>
      <c r="B315" s="44" t="s">
        <v>780</v>
      </c>
      <c r="C315" s="24" t="s">
        <v>14350</v>
      </c>
      <c r="D315" s="23" t="s">
        <v>523</v>
      </c>
      <c r="E315" s="23" t="s">
        <v>582</v>
      </c>
      <c r="F315" s="24" t="s">
        <v>11168</v>
      </c>
      <c r="G315" s="43" t="s">
        <v>532</v>
      </c>
      <c r="H315" s="44" t="s">
        <v>584</v>
      </c>
      <c r="I315" s="44" t="s">
        <v>11136</v>
      </c>
      <c r="J315" s="43" t="s">
        <v>585</v>
      </c>
      <c r="K315" s="43" t="s">
        <v>535</v>
      </c>
      <c r="L315" s="43"/>
      <c r="M315" s="44" t="s">
        <v>526</v>
      </c>
      <c r="N315" s="45" t="s">
        <v>527</v>
      </c>
      <c r="O315" s="25" t="s">
        <v>524</v>
      </c>
      <c r="P315" s="23" t="s">
        <v>528</v>
      </c>
      <c r="Q315" s="25" t="s">
        <v>529</v>
      </c>
      <c r="R315" s="58" t="s">
        <v>525</v>
      </c>
      <c r="S315" s="23" t="s">
        <v>526</v>
      </c>
      <c r="T315" s="23" t="s">
        <v>527</v>
      </c>
      <c r="U315" s="25" t="s">
        <v>524</v>
      </c>
      <c r="V315" s="23" t="s">
        <v>528</v>
      </c>
      <c r="W315" s="25" t="s">
        <v>529</v>
      </c>
      <c r="X315" s="58" t="s">
        <v>525</v>
      </c>
      <c r="Y315" s="23" t="s">
        <v>526</v>
      </c>
      <c r="Z315" s="23" t="s">
        <v>527</v>
      </c>
      <c r="AA315" s="33">
        <v>5</v>
      </c>
      <c r="AB315" s="295" t="str">
        <f t="shared" si="22"/>
        <v>年間</v>
      </c>
      <c r="AC315" s="268"/>
      <c r="AD315" s="26">
        <v>1</v>
      </c>
      <c r="AE315" s="69">
        <v>72600</v>
      </c>
      <c r="AF315" s="26">
        <f t="shared" si="23"/>
        <v>72600</v>
      </c>
      <c r="AG315" s="27">
        <v>40634</v>
      </c>
      <c r="AH315" s="28">
        <v>40634</v>
      </c>
      <c r="AI315" s="29" t="str">
        <f t="shared" si="20"/>
        <v>～</v>
      </c>
      <c r="AJ315" s="178">
        <f t="shared" si="21"/>
        <v>42460</v>
      </c>
      <c r="AK315" s="31" t="s">
        <v>632</v>
      </c>
      <c r="AL315" s="67" t="s">
        <v>781</v>
      </c>
      <c r="AM315" s="66">
        <v>40575</v>
      </c>
      <c r="AN315" s="408" t="str">
        <f>IF($AA315-data!$G$1=0,"　",IF(AK315=0,"　",VLOOKUP($AK315,data!$A$1:$H$264,8,FALSE)))</f>
        <v>消耗部品交換対象</v>
      </c>
      <c r="AO315" s="35">
        <v>40673</v>
      </c>
      <c r="AP315" s="170" t="s">
        <v>531</v>
      </c>
      <c r="AQ315" s="264">
        <f t="shared" si="24"/>
        <v>41699</v>
      </c>
    </row>
    <row r="316" spans="1:43" ht="24.75" customHeight="1" x14ac:dyDescent="0.15">
      <c r="A316" s="297">
        <v>313</v>
      </c>
      <c r="B316" s="44" t="s">
        <v>782</v>
      </c>
      <c r="C316" s="24" t="s">
        <v>14350</v>
      </c>
      <c r="D316" s="23" t="s">
        <v>523</v>
      </c>
      <c r="E316" s="23" t="s">
        <v>582</v>
      </c>
      <c r="F316" s="24" t="s">
        <v>11168</v>
      </c>
      <c r="G316" s="43" t="s">
        <v>532</v>
      </c>
      <c r="H316" s="44" t="s">
        <v>584</v>
      </c>
      <c r="I316" s="44" t="s">
        <v>11136</v>
      </c>
      <c r="J316" s="43" t="s">
        <v>585</v>
      </c>
      <c r="K316" s="43" t="s">
        <v>535</v>
      </c>
      <c r="L316" s="43"/>
      <c r="M316" s="44" t="s">
        <v>526</v>
      </c>
      <c r="N316" s="45" t="s">
        <v>527</v>
      </c>
      <c r="O316" s="25" t="s">
        <v>524</v>
      </c>
      <c r="P316" s="23" t="s">
        <v>528</v>
      </c>
      <c r="Q316" s="25" t="s">
        <v>529</v>
      </c>
      <c r="R316" s="58" t="s">
        <v>525</v>
      </c>
      <c r="S316" s="23" t="s">
        <v>526</v>
      </c>
      <c r="T316" s="23" t="s">
        <v>527</v>
      </c>
      <c r="U316" s="25" t="s">
        <v>524</v>
      </c>
      <c r="V316" s="23" t="s">
        <v>528</v>
      </c>
      <c r="W316" s="25" t="s">
        <v>529</v>
      </c>
      <c r="X316" s="58" t="s">
        <v>525</v>
      </c>
      <c r="Y316" s="23" t="s">
        <v>526</v>
      </c>
      <c r="Z316" s="23" t="s">
        <v>527</v>
      </c>
      <c r="AA316" s="33">
        <v>5</v>
      </c>
      <c r="AB316" s="295" t="str">
        <f t="shared" si="22"/>
        <v>年間</v>
      </c>
      <c r="AC316" s="268"/>
      <c r="AD316" s="26">
        <v>1</v>
      </c>
      <c r="AE316" s="69">
        <v>72600</v>
      </c>
      <c r="AF316" s="26">
        <f t="shared" si="23"/>
        <v>72600</v>
      </c>
      <c r="AG316" s="27">
        <v>40634</v>
      </c>
      <c r="AH316" s="28">
        <v>40634</v>
      </c>
      <c r="AI316" s="29" t="str">
        <f t="shared" si="20"/>
        <v>～</v>
      </c>
      <c r="AJ316" s="178">
        <f t="shared" si="21"/>
        <v>42460</v>
      </c>
      <c r="AK316" s="31" t="s">
        <v>632</v>
      </c>
      <c r="AL316" s="67" t="s">
        <v>783</v>
      </c>
      <c r="AM316" s="66">
        <v>40575</v>
      </c>
      <c r="AN316" s="408" t="str">
        <f>IF($AA316-data!$G$1=0,"　",IF(AK316=0,"　",VLOOKUP($AK316,data!$A$1:$H$264,8,FALSE)))</f>
        <v>消耗部品交換対象</v>
      </c>
      <c r="AO316" s="35">
        <v>40673</v>
      </c>
      <c r="AP316" s="170" t="s">
        <v>531</v>
      </c>
      <c r="AQ316" s="264">
        <f t="shared" si="24"/>
        <v>41699</v>
      </c>
    </row>
    <row r="317" spans="1:43" ht="24.75" customHeight="1" x14ac:dyDescent="0.15">
      <c r="A317" s="297">
        <v>314</v>
      </c>
      <c r="B317" s="44" t="s">
        <v>784</v>
      </c>
      <c r="C317" s="24" t="s">
        <v>14350</v>
      </c>
      <c r="D317" s="23" t="s">
        <v>523</v>
      </c>
      <c r="E317" s="23" t="s">
        <v>582</v>
      </c>
      <c r="F317" s="24" t="s">
        <v>11168</v>
      </c>
      <c r="G317" s="43" t="s">
        <v>532</v>
      </c>
      <c r="H317" s="44" t="s">
        <v>584</v>
      </c>
      <c r="I317" s="44" t="s">
        <v>11136</v>
      </c>
      <c r="J317" s="43" t="s">
        <v>585</v>
      </c>
      <c r="K317" s="43" t="s">
        <v>535</v>
      </c>
      <c r="L317" s="43"/>
      <c r="M317" s="44" t="s">
        <v>526</v>
      </c>
      <c r="N317" s="45" t="s">
        <v>527</v>
      </c>
      <c r="O317" s="25" t="s">
        <v>524</v>
      </c>
      <c r="P317" s="23" t="s">
        <v>528</v>
      </c>
      <c r="Q317" s="25" t="s">
        <v>529</v>
      </c>
      <c r="R317" s="58" t="s">
        <v>525</v>
      </c>
      <c r="S317" s="23" t="s">
        <v>526</v>
      </c>
      <c r="T317" s="23" t="s">
        <v>527</v>
      </c>
      <c r="U317" s="25" t="s">
        <v>524</v>
      </c>
      <c r="V317" s="23" t="s">
        <v>528</v>
      </c>
      <c r="W317" s="25" t="s">
        <v>529</v>
      </c>
      <c r="X317" s="58" t="s">
        <v>525</v>
      </c>
      <c r="Y317" s="23" t="s">
        <v>526</v>
      </c>
      <c r="Z317" s="23" t="s">
        <v>527</v>
      </c>
      <c r="AA317" s="33">
        <v>5</v>
      </c>
      <c r="AB317" s="295" t="str">
        <f t="shared" si="22"/>
        <v>年間</v>
      </c>
      <c r="AC317" s="268"/>
      <c r="AD317" s="26">
        <v>1</v>
      </c>
      <c r="AE317" s="69">
        <v>72600</v>
      </c>
      <c r="AF317" s="26">
        <f t="shared" si="23"/>
        <v>72600</v>
      </c>
      <c r="AG317" s="27">
        <v>40634</v>
      </c>
      <c r="AH317" s="28">
        <v>40634</v>
      </c>
      <c r="AI317" s="29" t="str">
        <f t="shared" si="20"/>
        <v>～</v>
      </c>
      <c r="AJ317" s="178">
        <f t="shared" si="21"/>
        <v>42460</v>
      </c>
      <c r="AK317" s="31" t="s">
        <v>632</v>
      </c>
      <c r="AL317" s="67" t="s">
        <v>785</v>
      </c>
      <c r="AM317" s="66">
        <v>40575</v>
      </c>
      <c r="AN317" s="408" t="str">
        <f>IF($AA317-data!$G$1=0,"　",IF(AK317=0,"　",VLOOKUP($AK317,data!$A$1:$H$264,8,FALSE)))</f>
        <v>消耗部品交換対象</v>
      </c>
      <c r="AO317" s="35">
        <v>40673</v>
      </c>
      <c r="AP317" s="170" t="s">
        <v>531</v>
      </c>
      <c r="AQ317" s="264">
        <f t="shared" si="24"/>
        <v>41699</v>
      </c>
    </row>
    <row r="318" spans="1:43" ht="24.75" customHeight="1" x14ac:dyDescent="0.15">
      <c r="A318" s="297">
        <v>315</v>
      </c>
      <c r="B318" s="23" t="s">
        <v>786</v>
      </c>
      <c r="C318" s="24" t="s">
        <v>14329</v>
      </c>
      <c r="D318" s="23" t="s">
        <v>787</v>
      </c>
      <c r="E318" s="23" t="s">
        <v>582</v>
      </c>
      <c r="F318" s="24" t="s">
        <v>11168</v>
      </c>
      <c r="G318" s="25" t="s">
        <v>793</v>
      </c>
      <c r="H318" s="23" t="s">
        <v>794</v>
      </c>
      <c r="I318" s="44" t="s">
        <v>11136</v>
      </c>
      <c r="J318" s="25" t="s">
        <v>795</v>
      </c>
      <c r="K318" s="58"/>
      <c r="L318" s="58"/>
      <c r="M318" s="23" t="s">
        <v>796</v>
      </c>
      <c r="N318" s="33"/>
      <c r="O318" s="25" t="s">
        <v>788</v>
      </c>
      <c r="P318" s="23"/>
      <c r="Q318" s="25" t="s">
        <v>789</v>
      </c>
      <c r="R318" s="58" t="s">
        <v>790</v>
      </c>
      <c r="S318" s="23" t="s">
        <v>791</v>
      </c>
      <c r="T318" s="23" t="s">
        <v>792</v>
      </c>
      <c r="U318" s="25" t="s">
        <v>793</v>
      </c>
      <c r="V318" s="23" t="s">
        <v>794</v>
      </c>
      <c r="W318" s="25" t="s">
        <v>795</v>
      </c>
      <c r="X318" s="58"/>
      <c r="Y318" s="23" t="s">
        <v>796</v>
      </c>
      <c r="Z318" s="23"/>
      <c r="AA318" s="33">
        <v>5</v>
      </c>
      <c r="AB318" s="295" t="str">
        <f t="shared" si="22"/>
        <v>年間</v>
      </c>
      <c r="AC318" s="268"/>
      <c r="AD318" s="26">
        <v>1</v>
      </c>
      <c r="AE318" s="69">
        <v>12000</v>
      </c>
      <c r="AF318" s="26">
        <f t="shared" si="23"/>
        <v>12000</v>
      </c>
      <c r="AG318" s="42">
        <v>40634</v>
      </c>
      <c r="AH318" s="28">
        <v>40664</v>
      </c>
      <c r="AI318" s="29" t="str">
        <f t="shared" si="20"/>
        <v>～</v>
      </c>
      <c r="AJ318" s="178">
        <f t="shared" si="21"/>
        <v>42490</v>
      </c>
      <c r="AK318" s="31" t="s">
        <v>503</v>
      </c>
      <c r="AL318" s="67" t="s">
        <v>797</v>
      </c>
      <c r="AM318" s="66">
        <v>40674</v>
      </c>
      <c r="AN318" s="408">
        <f>IF($AA318-data!$G$1=0,"　",IF(AK318=0,"　",VLOOKUP($AK318,data!$A$1:$H$264,8,FALSE)))</f>
        <v>0</v>
      </c>
      <c r="AO318" s="32">
        <v>40700</v>
      </c>
      <c r="AP318" s="185" t="s">
        <v>798</v>
      </c>
      <c r="AQ318" s="264" t="str">
        <f t="shared" si="24"/>
        <v/>
      </c>
    </row>
    <row r="319" spans="1:43" ht="24.75" customHeight="1" x14ac:dyDescent="0.15">
      <c r="A319" s="297">
        <v>316</v>
      </c>
      <c r="B319" s="23" t="s">
        <v>799</v>
      </c>
      <c r="C319" s="24" t="s">
        <v>14329</v>
      </c>
      <c r="D319" s="23" t="s">
        <v>787</v>
      </c>
      <c r="E319" s="23" t="s">
        <v>582</v>
      </c>
      <c r="F319" s="24" t="s">
        <v>11168</v>
      </c>
      <c r="G319" s="25" t="s">
        <v>793</v>
      </c>
      <c r="H319" s="23" t="s">
        <v>794</v>
      </c>
      <c r="I319" s="44" t="s">
        <v>11136</v>
      </c>
      <c r="J319" s="25" t="s">
        <v>795</v>
      </c>
      <c r="K319" s="58"/>
      <c r="L319" s="58"/>
      <c r="M319" s="23" t="s">
        <v>796</v>
      </c>
      <c r="N319" s="33"/>
      <c r="O319" s="25" t="s">
        <v>788</v>
      </c>
      <c r="P319" s="23"/>
      <c r="Q319" s="25" t="s">
        <v>789</v>
      </c>
      <c r="R319" s="58" t="s">
        <v>790</v>
      </c>
      <c r="S319" s="23" t="s">
        <v>791</v>
      </c>
      <c r="T319" s="23" t="s">
        <v>792</v>
      </c>
      <c r="U319" s="25" t="s">
        <v>793</v>
      </c>
      <c r="V319" s="23" t="s">
        <v>794</v>
      </c>
      <c r="W319" s="25" t="s">
        <v>795</v>
      </c>
      <c r="X319" s="58"/>
      <c r="Y319" s="23" t="s">
        <v>796</v>
      </c>
      <c r="Z319" s="23"/>
      <c r="AA319" s="33">
        <v>5</v>
      </c>
      <c r="AB319" s="295" t="str">
        <f t="shared" si="22"/>
        <v>年間</v>
      </c>
      <c r="AC319" s="268"/>
      <c r="AD319" s="26">
        <v>1</v>
      </c>
      <c r="AE319" s="69">
        <v>12000</v>
      </c>
      <c r="AF319" s="26">
        <f t="shared" si="23"/>
        <v>12000</v>
      </c>
      <c r="AG319" s="42">
        <v>40634</v>
      </c>
      <c r="AH319" s="28">
        <v>40664</v>
      </c>
      <c r="AI319" s="29" t="str">
        <f t="shared" si="20"/>
        <v>～</v>
      </c>
      <c r="AJ319" s="178">
        <f t="shared" si="21"/>
        <v>42490</v>
      </c>
      <c r="AK319" s="31" t="s">
        <v>503</v>
      </c>
      <c r="AL319" s="67" t="s">
        <v>800</v>
      </c>
      <c r="AM319" s="66">
        <v>40674</v>
      </c>
      <c r="AN319" s="408">
        <f>IF($AA319-data!$G$1=0,"　",IF(AK319=0,"　",VLOOKUP($AK319,data!$A$1:$H$264,8,FALSE)))</f>
        <v>0</v>
      </c>
      <c r="AO319" s="32">
        <v>40700</v>
      </c>
      <c r="AP319" s="185" t="s">
        <v>798</v>
      </c>
      <c r="AQ319" s="264" t="str">
        <f t="shared" si="24"/>
        <v/>
      </c>
    </row>
    <row r="320" spans="1:43" ht="24.75" customHeight="1" x14ac:dyDescent="0.15">
      <c r="A320" s="297">
        <v>317</v>
      </c>
      <c r="B320" s="23" t="s">
        <v>801</v>
      </c>
      <c r="C320" s="24" t="s">
        <v>14329</v>
      </c>
      <c r="D320" s="23" t="s">
        <v>787</v>
      </c>
      <c r="E320" s="23" t="s">
        <v>582</v>
      </c>
      <c r="F320" s="24" t="s">
        <v>11168</v>
      </c>
      <c r="G320" s="25" t="s">
        <v>793</v>
      </c>
      <c r="H320" s="23" t="s">
        <v>794</v>
      </c>
      <c r="I320" s="44" t="s">
        <v>11136</v>
      </c>
      <c r="J320" s="25" t="s">
        <v>795</v>
      </c>
      <c r="K320" s="58"/>
      <c r="L320" s="58"/>
      <c r="M320" s="23" t="s">
        <v>796</v>
      </c>
      <c r="N320" s="33"/>
      <c r="O320" s="25" t="s">
        <v>788</v>
      </c>
      <c r="P320" s="23"/>
      <c r="Q320" s="25" t="s">
        <v>789</v>
      </c>
      <c r="R320" s="58" t="s">
        <v>790</v>
      </c>
      <c r="S320" s="23" t="s">
        <v>791</v>
      </c>
      <c r="T320" s="23" t="s">
        <v>792</v>
      </c>
      <c r="U320" s="25" t="s">
        <v>793</v>
      </c>
      <c r="V320" s="23" t="s">
        <v>794</v>
      </c>
      <c r="W320" s="25" t="s">
        <v>795</v>
      </c>
      <c r="X320" s="58"/>
      <c r="Y320" s="23" t="s">
        <v>796</v>
      </c>
      <c r="Z320" s="23"/>
      <c r="AA320" s="33">
        <v>5</v>
      </c>
      <c r="AB320" s="295" t="str">
        <f t="shared" si="22"/>
        <v>年間</v>
      </c>
      <c r="AC320" s="268"/>
      <c r="AD320" s="26">
        <v>1</v>
      </c>
      <c r="AE320" s="69">
        <v>12000</v>
      </c>
      <c r="AF320" s="26">
        <f t="shared" si="23"/>
        <v>12000</v>
      </c>
      <c r="AG320" s="42">
        <v>40634</v>
      </c>
      <c r="AH320" s="28">
        <v>40664</v>
      </c>
      <c r="AI320" s="29" t="str">
        <f t="shared" si="20"/>
        <v>～</v>
      </c>
      <c r="AJ320" s="178">
        <f t="shared" si="21"/>
        <v>42490</v>
      </c>
      <c r="AK320" s="31" t="s">
        <v>503</v>
      </c>
      <c r="AL320" s="67" t="s">
        <v>802</v>
      </c>
      <c r="AM320" s="66">
        <v>40674</v>
      </c>
      <c r="AN320" s="408">
        <f>IF($AA320-data!$G$1=0,"　",IF(AK320=0,"　",VLOOKUP($AK320,data!$A$1:$H$264,8,FALSE)))</f>
        <v>0</v>
      </c>
      <c r="AO320" s="32">
        <v>40700</v>
      </c>
      <c r="AP320" s="185" t="s">
        <v>798</v>
      </c>
      <c r="AQ320" s="264" t="str">
        <f t="shared" si="24"/>
        <v/>
      </c>
    </row>
    <row r="321" spans="1:43" ht="24.75" customHeight="1" x14ac:dyDescent="0.15">
      <c r="A321" s="297">
        <v>318</v>
      </c>
      <c r="B321" s="23" t="s">
        <v>803</v>
      </c>
      <c r="C321" s="24" t="s">
        <v>14329</v>
      </c>
      <c r="D321" s="23" t="s">
        <v>787</v>
      </c>
      <c r="E321" s="23" t="s">
        <v>582</v>
      </c>
      <c r="F321" s="24" t="s">
        <v>11168</v>
      </c>
      <c r="G321" s="25" t="s">
        <v>793</v>
      </c>
      <c r="H321" s="23" t="s">
        <v>794</v>
      </c>
      <c r="I321" s="44" t="s">
        <v>11136</v>
      </c>
      <c r="J321" s="25" t="s">
        <v>795</v>
      </c>
      <c r="K321" s="58"/>
      <c r="L321" s="58"/>
      <c r="M321" s="23" t="s">
        <v>796</v>
      </c>
      <c r="N321" s="33"/>
      <c r="O321" s="25" t="s">
        <v>788</v>
      </c>
      <c r="P321" s="23"/>
      <c r="Q321" s="25" t="s">
        <v>789</v>
      </c>
      <c r="R321" s="58" t="s">
        <v>790</v>
      </c>
      <c r="S321" s="23" t="s">
        <v>791</v>
      </c>
      <c r="T321" s="23" t="s">
        <v>792</v>
      </c>
      <c r="U321" s="25" t="s">
        <v>793</v>
      </c>
      <c r="V321" s="23" t="s">
        <v>794</v>
      </c>
      <c r="W321" s="25" t="s">
        <v>795</v>
      </c>
      <c r="X321" s="58"/>
      <c r="Y321" s="23" t="s">
        <v>796</v>
      </c>
      <c r="Z321" s="23"/>
      <c r="AA321" s="33">
        <v>5</v>
      </c>
      <c r="AB321" s="295" t="str">
        <f t="shared" si="22"/>
        <v>年間</v>
      </c>
      <c r="AC321" s="268"/>
      <c r="AD321" s="26">
        <v>1</v>
      </c>
      <c r="AE321" s="69">
        <v>12000</v>
      </c>
      <c r="AF321" s="26">
        <f t="shared" si="23"/>
        <v>12000</v>
      </c>
      <c r="AG321" s="42">
        <v>40634</v>
      </c>
      <c r="AH321" s="28">
        <v>40664</v>
      </c>
      <c r="AI321" s="29" t="str">
        <f t="shared" si="20"/>
        <v>～</v>
      </c>
      <c r="AJ321" s="178">
        <f t="shared" si="21"/>
        <v>42490</v>
      </c>
      <c r="AK321" s="31" t="s">
        <v>503</v>
      </c>
      <c r="AL321" s="67" t="s">
        <v>804</v>
      </c>
      <c r="AM321" s="66">
        <v>40674</v>
      </c>
      <c r="AN321" s="408">
        <f>IF($AA321-data!$G$1=0,"　",IF(AK321=0,"　",VLOOKUP($AK321,data!$A$1:$H$264,8,FALSE)))</f>
        <v>0</v>
      </c>
      <c r="AO321" s="32">
        <v>40700</v>
      </c>
      <c r="AP321" s="185" t="s">
        <v>798</v>
      </c>
      <c r="AQ321" s="264" t="str">
        <f t="shared" si="24"/>
        <v/>
      </c>
    </row>
    <row r="322" spans="1:43" ht="24.75" customHeight="1" x14ac:dyDescent="0.15">
      <c r="A322" s="297">
        <v>319</v>
      </c>
      <c r="B322" s="23" t="s">
        <v>805</v>
      </c>
      <c r="C322" s="24" t="s">
        <v>14329</v>
      </c>
      <c r="D322" s="23" t="s">
        <v>787</v>
      </c>
      <c r="E322" s="23" t="s">
        <v>582</v>
      </c>
      <c r="F322" s="24" t="s">
        <v>11168</v>
      </c>
      <c r="G322" s="25" t="s">
        <v>793</v>
      </c>
      <c r="H322" s="23" t="s">
        <v>794</v>
      </c>
      <c r="I322" s="44" t="s">
        <v>11136</v>
      </c>
      <c r="J322" s="25" t="s">
        <v>795</v>
      </c>
      <c r="K322" s="58"/>
      <c r="L322" s="58"/>
      <c r="M322" s="23" t="s">
        <v>796</v>
      </c>
      <c r="N322" s="33"/>
      <c r="O322" s="25" t="s">
        <v>788</v>
      </c>
      <c r="P322" s="23"/>
      <c r="Q322" s="25" t="s">
        <v>789</v>
      </c>
      <c r="R322" s="58" t="s">
        <v>790</v>
      </c>
      <c r="S322" s="23" t="s">
        <v>791</v>
      </c>
      <c r="T322" s="23" t="s">
        <v>792</v>
      </c>
      <c r="U322" s="25" t="s">
        <v>793</v>
      </c>
      <c r="V322" s="23" t="s">
        <v>794</v>
      </c>
      <c r="W322" s="25" t="s">
        <v>795</v>
      </c>
      <c r="X322" s="58"/>
      <c r="Y322" s="23" t="s">
        <v>796</v>
      </c>
      <c r="Z322" s="23"/>
      <c r="AA322" s="33">
        <v>5</v>
      </c>
      <c r="AB322" s="295" t="str">
        <f t="shared" si="22"/>
        <v>年間</v>
      </c>
      <c r="AC322" s="268"/>
      <c r="AD322" s="26">
        <v>1</v>
      </c>
      <c r="AE322" s="69">
        <v>12000</v>
      </c>
      <c r="AF322" s="26">
        <f t="shared" si="23"/>
        <v>12000</v>
      </c>
      <c r="AG322" s="42">
        <v>40634</v>
      </c>
      <c r="AH322" s="28">
        <v>40664</v>
      </c>
      <c r="AI322" s="29" t="str">
        <f t="shared" si="20"/>
        <v>～</v>
      </c>
      <c r="AJ322" s="178">
        <f t="shared" si="21"/>
        <v>42490</v>
      </c>
      <c r="AK322" s="31" t="s">
        <v>503</v>
      </c>
      <c r="AL322" s="67" t="s">
        <v>806</v>
      </c>
      <c r="AM322" s="66">
        <v>40674</v>
      </c>
      <c r="AN322" s="408">
        <f>IF($AA322-data!$G$1=0,"　",IF(AK322=0,"　",VLOOKUP($AK322,data!$A$1:$H$264,8,FALSE)))</f>
        <v>0</v>
      </c>
      <c r="AO322" s="32">
        <v>40700</v>
      </c>
      <c r="AP322" s="185" t="s">
        <v>798</v>
      </c>
      <c r="AQ322" s="264" t="str">
        <f t="shared" si="24"/>
        <v/>
      </c>
    </row>
    <row r="323" spans="1:43" ht="24.75" customHeight="1" x14ac:dyDescent="0.15">
      <c r="A323" s="297">
        <v>320</v>
      </c>
      <c r="B323" s="23" t="s">
        <v>807</v>
      </c>
      <c r="C323" s="24" t="s">
        <v>14329</v>
      </c>
      <c r="D323" s="23" t="s">
        <v>787</v>
      </c>
      <c r="E323" s="23" t="s">
        <v>582</v>
      </c>
      <c r="F323" s="24" t="s">
        <v>11168</v>
      </c>
      <c r="G323" s="25" t="s">
        <v>793</v>
      </c>
      <c r="H323" s="23" t="s">
        <v>794</v>
      </c>
      <c r="I323" s="44" t="s">
        <v>11136</v>
      </c>
      <c r="J323" s="25" t="s">
        <v>795</v>
      </c>
      <c r="K323" s="58"/>
      <c r="L323" s="58"/>
      <c r="M323" s="23" t="s">
        <v>796</v>
      </c>
      <c r="N323" s="33"/>
      <c r="O323" s="25" t="s">
        <v>788</v>
      </c>
      <c r="P323" s="23"/>
      <c r="Q323" s="25" t="s">
        <v>789</v>
      </c>
      <c r="R323" s="58" t="s">
        <v>790</v>
      </c>
      <c r="S323" s="23" t="s">
        <v>791</v>
      </c>
      <c r="T323" s="23" t="s">
        <v>792</v>
      </c>
      <c r="U323" s="25" t="s">
        <v>793</v>
      </c>
      <c r="V323" s="23" t="s">
        <v>794</v>
      </c>
      <c r="W323" s="25" t="s">
        <v>795</v>
      </c>
      <c r="X323" s="58"/>
      <c r="Y323" s="23" t="s">
        <v>796</v>
      </c>
      <c r="Z323" s="23"/>
      <c r="AA323" s="33">
        <v>5</v>
      </c>
      <c r="AB323" s="295" t="str">
        <f t="shared" si="22"/>
        <v>年間</v>
      </c>
      <c r="AC323" s="268"/>
      <c r="AD323" s="26">
        <v>1</v>
      </c>
      <c r="AE323" s="69">
        <v>12000</v>
      </c>
      <c r="AF323" s="26">
        <f t="shared" si="23"/>
        <v>12000</v>
      </c>
      <c r="AG323" s="42">
        <v>40634</v>
      </c>
      <c r="AH323" s="28">
        <v>40664</v>
      </c>
      <c r="AI323" s="29" t="str">
        <f t="shared" si="20"/>
        <v>～</v>
      </c>
      <c r="AJ323" s="178">
        <f t="shared" si="21"/>
        <v>42490</v>
      </c>
      <c r="AK323" s="31" t="s">
        <v>503</v>
      </c>
      <c r="AL323" s="67" t="s">
        <v>808</v>
      </c>
      <c r="AM323" s="66">
        <v>40674</v>
      </c>
      <c r="AN323" s="408">
        <f>IF($AA323-data!$G$1=0,"　",IF(AK323=0,"　",VLOOKUP($AK323,data!$A$1:$H$264,8,FALSE)))</f>
        <v>0</v>
      </c>
      <c r="AO323" s="32">
        <v>40700</v>
      </c>
      <c r="AP323" s="185" t="s">
        <v>798</v>
      </c>
      <c r="AQ323" s="264" t="str">
        <f t="shared" si="24"/>
        <v/>
      </c>
    </row>
    <row r="324" spans="1:43" ht="24.75" customHeight="1" x14ac:dyDescent="0.15">
      <c r="A324" s="297">
        <v>321</v>
      </c>
      <c r="B324" s="23" t="s">
        <v>809</v>
      </c>
      <c r="C324" s="24" t="s">
        <v>14329</v>
      </c>
      <c r="D324" s="23" t="s">
        <v>787</v>
      </c>
      <c r="E324" s="23" t="s">
        <v>582</v>
      </c>
      <c r="F324" s="24" t="s">
        <v>11168</v>
      </c>
      <c r="G324" s="25" t="s">
        <v>793</v>
      </c>
      <c r="H324" s="23" t="s">
        <v>794</v>
      </c>
      <c r="I324" s="44" t="s">
        <v>11136</v>
      </c>
      <c r="J324" s="25" t="s">
        <v>795</v>
      </c>
      <c r="K324" s="58"/>
      <c r="L324" s="58"/>
      <c r="M324" s="23" t="s">
        <v>796</v>
      </c>
      <c r="N324" s="33"/>
      <c r="O324" s="25" t="s">
        <v>788</v>
      </c>
      <c r="P324" s="23"/>
      <c r="Q324" s="25" t="s">
        <v>789</v>
      </c>
      <c r="R324" s="58" t="s">
        <v>790</v>
      </c>
      <c r="S324" s="23" t="s">
        <v>791</v>
      </c>
      <c r="T324" s="23" t="s">
        <v>792</v>
      </c>
      <c r="U324" s="25" t="s">
        <v>793</v>
      </c>
      <c r="V324" s="23" t="s">
        <v>794</v>
      </c>
      <c r="W324" s="25" t="s">
        <v>795</v>
      </c>
      <c r="X324" s="58"/>
      <c r="Y324" s="23" t="s">
        <v>796</v>
      </c>
      <c r="Z324" s="23"/>
      <c r="AA324" s="33">
        <v>5</v>
      </c>
      <c r="AB324" s="295" t="str">
        <f t="shared" si="22"/>
        <v>年間</v>
      </c>
      <c r="AC324" s="268"/>
      <c r="AD324" s="26">
        <v>1</v>
      </c>
      <c r="AE324" s="69">
        <v>12000</v>
      </c>
      <c r="AF324" s="26">
        <f t="shared" si="23"/>
        <v>12000</v>
      </c>
      <c r="AG324" s="42">
        <v>40634</v>
      </c>
      <c r="AH324" s="28">
        <v>40664</v>
      </c>
      <c r="AI324" s="29" t="str">
        <f t="shared" ref="AI324:AI387" si="25">IF(ISBLANK($AH324),"","～")</f>
        <v>～</v>
      </c>
      <c r="AJ324" s="178">
        <f t="shared" ref="AJ324:AJ387" si="26">IF(ISBLANK($AH324),"",DATE(YEAR($AH324)+$AA324,MONTH($AH324),DAY($AH324)-1))</f>
        <v>42490</v>
      </c>
      <c r="AK324" s="31" t="s">
        <v>503</v>
      </c>
      <c r="AL324" s="67" t="s">
        <v>810</v>
      </c>
      <c r="AM324" s="66">
        <v>40674</v>
      </c>
      <c r="AN324" s="408">
        <f>IF($AA324-data!$G$1=0,"　",IF(AK324=0,"　",VLOOKUP($AK324,data!$A$1:$H$264,8,FALSE)))</f>
        <v>0</v>
      </c>
      <c r="AO324" s="32">
        <v>40700</v>
      </c>
      <c r="AP324" s="185" t="s">
        <v>798</v>
      </c>
      <c r="AQ324" s="264" t="str">
        <f t="shared" si="24"/>
        <v/>
      </c>
    </row>
    <row r="325" spans="1:43" ht="24.75" customHeight="1" x14ac:dyDescent="0.15">
      <c r="A325" s="297">
        <v>322</v>
      </c>
      <c r="B325" s="23" t="s">
        <v>811</v>
      </c>
      <c r="C325" s="24" t="s">
        <v>14329</v>
      </c>
      <c r="D325" s="23" t="s">
        <v>787</v>
      </c>
      <c r="E325" s="23" t="s">
        <v>582</v>
      </c>
      <c r="F325" s="24" t="s">
        <v>11168</v>
      </c>
      <c r="G325" s="25" t="s">
        <v>793</v>
      </c>
      <c r="H325" s="23" t="s">
        <v>794</v>
      </c>
      <c r="I325" s="44" t="s">
        <v>11136</v>
      </c>
      <c r="J325" s="25" t="s">
        <v>795</v>
      </c>
      <c r="K325" s="58"/>
      <c r="L325" s="58"/>
      <c r="M325" s="23" t="s">
        <v>796</v>
      </c>
      <c r="N325" s="33"/>
      <c r="O325" s="25" t="s">
        <v>788</v>
      </c>
      <c r="P325" s="23"/>
      <c r="Q325" s="25" t="s">
        <v>789</v>
      </c>
      <c r="R325" s="58" t="s">
        <v>790</v>
      </c>
      <c r="S325" s="23" t="s">
        <v>791</v>
      </c>
      <c r="T325" s="23" t="s">
        <v>792</v>
      </c>
      <c r="U325" s="25" t="s">
        <v>793</v>
      </c>
      <c r="V325" s="23" t="s">
        <v>794</v>
      </c>
      <c r="W325" s="25" t="s">
        <v>795</v>
      </c>
      <c r="X325" s="58"/>
      <c r="Y325" s="23" t="s">
        <v>796</v>
      </c>
      <c r="Z325" s="23"/>
      <c r="AA325" s="33">
        <v>5</v>
      </c>
      <c r="AB325" s="295" t="str">
        <f t="shared" ref="AB325:AB388" si="27">IF(ISBLANK($AA325),"","年間")</f>
        <v>年間</v>
      </c>
      <c r="AC325" s="268"/>
      <c r="AD325" s="26">
        <v>1</v>
      </c>
      <c r="AE325" s="69">
        <v>12000</v>
      </c>
      <c r="AF325" s="26">
        <f t="shared" ref="AF325:AF388" si="28">IF(ISBLANK($AE325),"",$AE325*$AD325)</f>
        <v>12000</v>
      </c>
      <c r="AG325" s="42">
        <v>40634</v>
      </c>
      <c r="AH325" s="28">
        <v>40664</v>
      </c>
      <c r="AI325" s="29" t="str">
        <f t="shared" si="25"/>
        <v>～</v>
      </c>
      <c r="AJ325" s="178">
        <f t="shared" si="26"/>
        <v>42490</v>
      </c>
      <c r="AK325" s="31" t="s">
        <v>503</v>
      </c>
      <c r="AL325" s="67" t="s">
        <v>812</v>
      </c>
      <c r="AM325" s="66">
        <v>40674</v>
      </c>
      <c r="AN325" s="408">
        <f>IF($AA325-data!$G$1=0,"　",IF(AK325=0,"　",VLOOKUP($AK325,data!$A$1:$H$264,8,FALSE)))</f>
        <v>0</v>
      </c>
      <c r="AO325" s="32">
        <v>40700</v>
      </c>
      <c r="AP325" s="185" t="s">
        <v>798</v>
      </c>
      <c r="AQ325" s="264" t="str">
        <f t="shared" ref="AQ325:AQ388" si="29">IF(COUNTIF($AN325,"*消耗部品交換対象*"),IF(ISBLANK($AH325),"契約期間 未入力",EDATE($AH325,35)),"")</f>
        <v/>
      </c>
    </row>
    <row r="326" spans="1:43" ht="24.75" customHeight="1" x14ac:dyDescent="0.15">
      <c r="A326" s="297">
        <v>323</v>
      </c>
      <c r="B326" s="23" t="s">
        <v>813</v>
      </c>
      <c r="C326" s="24" t="s">
        <v>14329</v>
      </c>
      <c r="D326" s="23" t="s">
        <v>787</v>
      </c>
      <c r="E326" s="23" t="s">
        <v>582</v>
      </c>
      <c r="F326" s="24" t="s">
        <v>11168</v>
      </c>
      <c r="G326" s="25" t="s">
        <v>793</v>
      </c>
      <c r="H326" s="23" t="s">
        <v>794</v>
      </c>
      <c r="I326" s="44" t="s">
        <v>11136</v>
      </c>
      <c r="J326" s="25" t="s">
        <v>795</v>
      </c>
      <c r="K326" s="58"/>
      <c r="L326" s="58"/>
      <c r="M326" s="23" t="s">
        <v>796</v>
      </c>
      <c r="N326" s="33"/>
      <c r="O326" s="25" t="s">
        <v>788</v>
      </c>
      <c r="P326" s="23"/>
      <c r="Q326" s="25" t="s">
        <v>789</v>
      </c>
      <c r="R326" s="58" t="s">
        <v>790</v>
      </c>
      <c r="S326" s="23" t="s">
        <v>791</v>
      </c>
      <c r="T326" s="23" t="s">
        <v>792</v>
      </c>
      <c r="U326" s="25" t="s">
        <v>793</v>
      </c>
      <c r="V326" s="23" t="s">
        <v>794</v>
      </c>
      <c r="W326" s="25" t="s">
        <v>795</v>
      </c>
      <c r="X326" s="58"/>
      <c r="Y326" s="23" t="s">
        <v>796</v>
      </c>
      <c r="Z326" s="23"/>
      <c r="AA326" s="33">
        <v>5</v>
      </c>
      <c r="AB326" s="295" t="str">
        <f t="shared" si="27"/>
        <v>年間</v>
      </c>
      <c r="AC326" s="268"/>
      <c r="AD326" s="26">
        <v>1</v>
      </c>
      <c r="AE326" s="69">
        <v>12000</v>
      </c>
      <c r="AF326" s="26">
        <f t="shared" si="28"/>
        <v>12000</v>
      </c>
      <c r="AG326" s="42">
        <v>40634</v>
      </c>
      <c r="AH326" s="28">
        <v>40664</v>
      </c>
      <c r="AI326" s="29" t="str">
        <f t="shared" si="25"/>
        <v>～</v>
      </c>
      <c r="AJ326" s="178">
        <f t="shared" si="26"/>
        <v>42490</v>
      </c>
      <c r="AK326" s="31" t="s">
        <v>503</v>
      </c>
      <c r="AL326" s="67" t="s">
        <v>814</v>
      </c>
      <c r="AM326" s="66">
        <v>40674</v>
      </c>
      <c r="AN326" s="408">
        <f>IF($AA326-data!$G$1=0,"　",IF(AK326=0,"　",VLOOKUP($AK326,data!$A$1:$H$264,8,FALSE)))</f>
        <v>0</v>
      </c>
      <c r="AO326" s="32">
        <v>40700</v>
      </c>
      <c r="AP326" s="185" t="s">
        <v>798</v>
      </c>
      <c r="AQ326" s="264" t="str">
        <f t="shared" si="29"/>
        <v/>
      </c>
    </row>
    <row r="327" spans="1:43" ht="24.75" customHeight="1" x14ac:dyDescent="0.15">
      <c r="A327" s="297">
        <v>324</v>
      </c>
      <c r="B327" s="23" t="s">
        <v>815</v>
      </c>
      <c r="C327" s="24" t="s">
        <v>14329</v>
      </c>
      <c r="D327" s="23" t="s">
        <v>787</v>
      </c>
      <c r="E327" s="23" t="s">
        <v>582</v>
      </c>
      <c r="F327" s="24" t="s">
        <v>11168</v>
      </c>
      <c r="G327" s="25" t="s">
        <v>793</v>
      </c>
      <c r="H327" s="23" t="s">
        <v>794</v>
      </c>
      <c r="I327" s="44" t="s">
        <v>11136</v>
      </c>
      <c r="J327" s="25" t="s">
        <v>795</v>
      </c>
      <c r="K327" s="58"/>
      <c r="L327" s="58"/>
      <c r="M327" s="23" t="s">
        <v>796</v>
      </c>
      <c r="N327" s="33"/>
      <c r="O327" s="25" t="s">
        <v>788</v>
      </c>
      <c r="P327" s="23"/>
      <c r="Q327" s="25" t="s">
        <v>789</v>
      </c>
      <c r="R327" s="58" t="s">
        <v>790</v>
      </c>
      <c r="S327" s="23" t="s">
        <v>791</v>
      </c>
      <c r="T327" s="23" t="s">
        <v>792</v>
      </c>
      <c r="U327" s="25" t="s">
        <v>793</v>
      </c>
      <c r="V327" s="23" t="s">
        <v>794</v>
      </c>
      <c r="W327" s="25" t="s">
        <v>795</v>
      </c>
      <c r="X327" s="58"/>
      <c r="Y327" s="23" t="s">
        <v>796</v>
      </c>
      <c r="Z327" s="23"/>
      <c r="AA327" s="33">
        <v>5</v>
      </c>
      <c r="AB327" s="295" t="str">
        <f t="shared" si="27"/>
        <v>年間</v>
      </c>
      <c r="AC327" s="268"/>
      <c r="AD327" s="26">
        <v>1</v>
      </c>
      <c r="AE327" s="69">
        <v>12000</v>
      </c>
      <c r="AF327" s="26">
        <f t="shared" si="28"/>
        <v>12000</v>
      </c>
      <c r="AG327" s="42">
        <v>40634</v>
      </c>
      <c r="AH327" s="28">
        <v>40664</v>
      </c>
      <c r="AI327" s="29" t="str">
        <f t="shared" si="25"/>
        <v>～</v>
      </c>
      <c r="AJ327" s="178">
        <f t="shared" si="26"/>
        <v>42490</v>
      </c>
      <c r="AK327" s="31" t="s">
        <v>503</v>
      </c>
      <c r="AL327" s="67" t="s">
        <v>816</v>
      </c>
      <c r="AM327" s="66">
        <v>40674</v>
      </c>
      <c r="AN327" s="408">
        <f>IF($AA327-data!$G$1=0,"　",IF(AK327=0,"　",VLOOKUP($AK327,data!$A$1:$H$264,8,FALSE)))</f>
        <v>0</v>
      </c>
      <c r="AO327" s="32">
        <v>40700</v>
      </c>
      <c r="AP327" s="185" t="s">
        <v>798</v>
      </c>
      <c r="AQ327" s="264" t="str">
        <f t="shared" si="29"/>
        <v/>
      </c>
    </row>
    <row r="328" spans="1:43" ht="24.75" customHeight="1" x14ac:dyDescent="0.15">
      <c r="A328" s="297">
        <v>325</v>
      </c>
      <c r="B328" s="23" t="s">
        <v>817</v>
      </c>
      <c r="C328" s="24" t="s">
        <v>14329</v>
      </c>
      <c r="D328" s="23" t="s">
        <v>787</v>
      </c>
      <c r="E328" s="23" t="s">
        <v>582</v>
      </c>
      <c r="F328" s="24" t="s">
        <v>11168</v>
      </c>
      <c r="G328" s="25" t="s">
        <v>793</v>
      </c>
      <c r="H328" s="23" t="s">
        <v>794</v>
      </c>
      <c r="I328" s="44" t="s">
        <v>11136</v>
      </c>
      <c r="J328" s="25" t="s">
        <v>795</v>
      </c>
      <c r="K328" s="58"/>
      <c r="L328" s="58"/>
      <c r="M328" s="23" t="s">
        <v>796</v>
      </c>
      <c r="N328" s="33"/>
      <c r="O328" s="25" t="s">
        <v>788</v>
      </c>
      <c r="P328" s="23"/>
      <c r="Q328" s="25" t="s">
        <v>789</v>
      </c>
      <c r="R328" s="58" t="s">
        <v>790</v>
      </c>
      <c r="S328" s="23" t="s">
        <v>791</v>
      </c>
      <c r="T328" s="23" t="s">
        <v>792</v>
      </c>
      <c r="U328" s="25" t="s">
        <v>818</v>
      </c>
      <c r="V328" s="23" t="s">
        <v>794</v>
      </c>
      <c r="W328" s="25" t="s">
        <v>795</v>
      </c>
      <c r="X328" s="58"/>
      <c r="Y328" s="23" t="s">
        <v>796</v>
      </c>
      <c r="Z328" s="23"/>
      <c r="AA328" s="33">
        <v>5</v>
      </c>
      <c r="AB328" s="295" t="str">
        <f t="shared" si="27"/>
        <v>年間</v>
      </c>
      <c r="AC328" s="268"/>
      <c r="AD328" s="26">
        <v>1</v>
      </c>
      <c r="AE328" s="69">
        <v>119400</v>
      </c>
      <c r="AF328" s="26">
        <f t="shared" si="28"/>
        <v>119400</v>
      </c>
      <c r="AG328" s="42">
        <v>40634</v>
      </c>
      <c r="AH328" s="28">
        <v>40664</v>
      </c>
      <c r="AI328" s="29" t="str">
        <f t="shared" si="25"/>
        <v>～</v>
      </c>
      <c r="AJ328" s="178">
        <f t="shared" si="26"/>
        <v>42490</v>
      </c>
      <c r="AK328" s="31" t="s">
        <v>819</v>
      </c>
      <c r="AL328" s="67" t="s">
        <v>820</v>
      </c>
      <c r="AM328" s="66">
        <v>40674</v>
      </c>
      <c r="AN328" s="408" t="str">
        <f>IF($AA328-data!$G$1=0,"　",IF(AK328=0,"　",VLOOKUP($AK328,data!$A$1:$H$264,8,FALSE)))</f>
        <v>消耗部品交換対象</v>
      </c>
      <c r="AO328" s="32">
        <v>40700</v>
      </c>
      <c r="AP328" s="185" t="s">
        <v>798</v>
      </c>
      <c r="AQ328" s="264">
        <f t="shared" si="29"/>
        <v>41730</v>
      </c>
    </row>
    <row r="329" spans="1:43" ht="24.75" customHeight="1" x14ac:dyDescent="0.15">
      <c r="A329" s="297">
        <v>326</v>
      </c>
      <c r="B329" s="23" t="s">
        <v>821</v>
      </c>
      <c r="C329" s="24" t="s">
        <v>14329</v>
      </c>
      <c r="D329" s="23" t="s">
        <v>787</v>
      </c>
      <c r="E329" s="23" t="s">
        <v>582</v>
      </c>
      <c r="F329" s="24" t="s">
        <v>11168</v>
      </c>
      <c r="G329" s="43" t="s">
        <v>827</v>
      </c>
      <c r="H329" s="44" t="s">
        <v>828</v>
      </c>
      <c r="I329" s="44" t="s">
        <v>11136</v>
      </c>
      <c r="J329" s="43" t="s">
        <v>829</v>
      </c>
      <c r="K329" s="43"/>
      <c r="L329" s="43"/>
      <c r="M329" s="44" t="s">
        <v>830</v>
      </c>
      <c r="N329" s="45"/>
      <c r="O329" s="25" t="s">
        <v>788</v>
      </c>
      <c r="P329" s="23"/>
      <c r="Q329" s="25" t="s">
        <v>789</v>
      </c>
      <c r="R329" s="58" t="s">
        <v>790</v>
      </c>
      <c r="S329" s="23" t="s">
        <v>791</v>
      </c>
      <c r="T329" s="23" t="s">
        <v>792</v>
      </c>
      <c r="U329" s="25" t="s">
        <v>822</v>
      </c>
      <c r="V329" s="23"/>
      <c r="W329" s="25" t="s">
        <v>823</v>
      </c>
      <c r="X329" s="58"/>
      <c r="Y329" s="23" t="s">
        <v>824</v>
      </c>
      <c r="Z329" s="23"/>
      <c r="AA329" s="33">
        <v>5</v>
      </c>
      <c r="AB329" s="295" t="str">
        <f t="shared" si="27"/>
        <v>年間</v>
      </c>
      <c r="AC329" s="268"/>
      <c r="AD329" s="26">
        <v>1</v>
      </c>
      <c r="AE329" s="69">
        <v>12000</v>
      </c>
      <c r="AF329" s="26">
        <f t="shared" si="28"/>
        <v>12000</v>
      </c>
      <c r="AG329" s="42">
        <v>40634</v>
      </c>
      <c r="AH329" s="28">
        <v>40664</v>
      </c>
      <c r="AI329" s="29" t="str">
        <f t="shared" si="25"/>
        <v>～</v>
      </c>
      <c r="AJ329" s="178">
        <f t="shared" si="26"/>
        <v>42490</v>
      </c>
      <c r="AK329" s="31" t="s">
        <v>503</v>
      </c>
      <c r="AL329" s="67" t="s">
        <v>825</v>
      </c>
      <c r="AM329" s="66">
        <v>40672</v>
      </c>
      <c r="AN329" s="408">
        <f>IF($AA329-data!$G$1=0,"　",IF(AK329=0,"　",VLOOKUP($AK329,data!$A$1:$H$264,8,FALSE)))</f>
        <v>0</v>
      </c>
      <c r="AO329" s="32">
        <v>40700</v>
      </c>
      <c r="AP329" s="185" t="s">
        <v>826</v>
      </c>
      <c r="AQ329" s="264" t="str">
        <f t="shared" si="29"/>
        <v/>
      </c>
    </row>
    <row r="330" spans="1:43" ht="24.75" customHeight="1" x14ac:dyDescent="0.15">
      <c r="A330" s="297">
        <v>327</v>
      </c>
      <c r="B330" s="23" t="s">
        <v>831</v>
      </c>
      <c r="C330" s="24" t="s">
        <v>14329</v>
      </c>
      <c r="D330" s="23" t="s">
        <v>787</v>
      </c>
      <c r="E330" s="23" t="s">
        <v>582</v>
      </c>
      <c r="F330" s="24" t="s">
        <v>11168</v>
      </c>
      <c r="G330" s="43" t="s">
        <v>827</v>
      </c>
      <c r="H330" s="44" t="s">
        <v>828</v>
      </c>
      <c r="I330" s="44" t="s">
        <v>11136</v>
      </c>
      <c r="J330" s="43" t="s">
        <v>829</v>
      </c>
      <c r="K330" s="43"/>
      <c r="L330" s="43"/>
      <c r="M330" s="44" t="s">
        <v>830</v>
      </c>
      <c r="N330" s="45"/>
      <c r="O330" s="25" t="s">
        <v>788</v>
      </c>
      <c r="P330" s="23"/>
      <c r="Q330" s="25" t="s">
        <v>789</v>
      </c>
      <c r="R330" s="58" t="s">
        <v>790</v>
      </c>
      <c r="S330" s="23" t="s">
        <v>791</v>
      </c>
      <c r="T330" s="23" t="s">
        <v>792</v>
      </c>
      <c r="U330" s="25" t="s">
        <v>822</v>
      </c>
      <c r="V330" s="23"/>
      <c r="W330" s="25" t="s">
        <v>823</v>
      </c>
      <c r="X330" s="58"/>
      <c r="Y330" s="23" t="s">
        <v>824</v>
      </c>
      <c r="Z330" s="23"/>
      <c r="AA330" s="33">
        <v>5</v>
      </c>
      <c r="AB330" s="295" t="str">
        <f t="shared" si="27"/>
        <v>年間</v>
      </c>
      <c r="AC330" s="268"/>
      <c r="AD330" s="26">
        <v>1</v>
      </c>
      <c r="AE330" s="69">
        <v>12000</v>
      </c>
      <c r="AF330" s="26">
        <f t="shared" si="28"/>
        <v>12000</v>
      </c>
      <c r="AG330" s="42">
        <v>40634</v>
      </c>
      <c r="AH330" s="28">
        <v>40664</v>
      </c>
      <c r="AI330" s="29" t="str">
        <f t="shared" si="25"/>
        <v>～</v>
      </c>
      <c r="AJ330" s="178">
        <f t="shared" si="26"/>
        <v>42490</v>
      </c>
      <c r="AK330" s="31" t="s">
        <v>503</v>
      </c>
      <c r="AL330" s="67" t="s">
        <v>832</v>
      </c>
      <c r="AM330" s="66">
        <v>40672</v>
      </c>
      <c r="AN330" s="408">
        <f>IF($AA330-data!$G$1=0,"　",IF(AK330=0,"　",VLOOKUP($AK330,data!$A$1:$H$264,8,FALSE)))</f>
        <v>0</v>
      </c>
      <c r="AO330" s="32">
        <v>40700</v>
      </c>
      <c r="AP330" s="185" t="s">
        <v>826</v>
      </c>
      <c r="AQ330" s="264" t="str">
        <f t="shared" si="29"/>
        <v/>
      </c>
    </row>
    <row r="331" spans="1:43" ht="24.75" customHeight="1" x14ac:dyDescent="0.15">
      <c r="A331" s="297">
        <v>328</v>
      </c>
      <c r="B331" s="23" t="s">
        <v>833</v>
      </c>
      <c r="C331" s="24" t="s">
        <v>14329</v>
      </c>
      <c r="D331" s="23" t="s">
        <v>787</v>
      </c>
      <c r="E331" s="23" t="s">
        <v>582</v>
      </c>
      <c r="F331" s="24" t="s">
        <v>11168</v>
      </c>
      <c r="G331" s="43" t="s">
        <v>827</v>
      </c>
      <c r="H331" s="44" t="s">
        <v>828</v>
      </c>
      <c r="I331" s="44" t="s">
        <v>11136</v>
      </c>
      <c r="J331" s="43" t="s">
        <v>829</v>
      </c>
      <c r="K331" s="43"/>
      <c r="L331" s="43"/>
      <c r="M331" s="44" t="s">
        <v>830</v>
      </c>
      <c r="N331" s="45"/>
      <c r="O331" s="25" t="s">
        <v>788</v>
      </c>
      <c r="P331" s="23"/>
      <c r="Q331" s="25" t="s">
        <v>789</v>
      </c>
      <c r="R331" s="58" t="s">
        <v>790</v>
      </c>
      <c r="S331" s="23" t="s">
        <v>791</v>
      </c>
      <c r="T331" s="23" t="s">
        <v>792</v>
      </c>
      <c r="U331" s="25" t="s">
        <v>822</v>
      </c>
      <c r="V331" s="23"/>
      <c r="W331" s="25" t="s">
        <v>823</v>
      </c>
      <c r="X331" s="58"/>
      <c r="Y331" s="23" t="s">
        <v>824</v>
      </c>
      <c r="Z331" s="23"/>
      <c r="AA331" s="33">
        <v>5</v>
      </c>
      <c r="AB331" s="295" t="str">
        <f t="shared" si="27"/>
        <v>年間</v>
      </c>
      <c r="AC331" s="268"/>
      <c r="AD331" s="26">
        <v>1</v>
      </c>
      <c r="AE331" s="69">
        <v>12000</v>
      </c>
      <c r="AF331" s="26">
        <f t="shared" si="28"/>
        <v>12000</v>
      </c>
      <c r="AG331" s="42">
        <v>40634</v>
      </c>
      <c r="AH331" s="28">
        <v>40664</v>
      </c>
      <c r="AI331" s="29" t="str">
        <f t="shared" si="25"/>
        <v>～</v>
      </c>
      <c r="AJ331" s="178">
        <f t="shared" si="26"/>
        <v>42490</v>
      </c>
      <c r="AK331" s="31" t="s">
        <v>503</v>
      </c>
      <c r="AL331" s="67" t="s">
        <v>834</v>
      </c>
      <c r="AM331" s="66">
        <v>40672</v>
      </c>
      <c r="AN331" s="408">
        <f>IF($AA331-data!$G$1=0,"　",IF(AK331=0,"　",VLOOKUP($AK331,data!$A$1:$H$264,8,FALSE)))</f>
        <v>0</v>
      </c>
      <c r="AO331" s="32">
        <v>40700</v>
      </c>
      <c r="AP331" s="185" t="s">
        <v>826</v>
      </c>
      <c r="AQ331" s="264" t="str">
        <f t="shared" si="29"/>
        <v/>
      </c>
    </row>
    <row r="332" spans="1:43" ht="24.75" customHeight="1" x14ac:dyDescent="0.15">
      <c r="A332" s="297">
        <v>329</v>
      </c>
      <c r="B332" s="23" t="s">
        <v>835</v>
      </c>
      <c r="C332" s="24" t="s">
        <v>14329</v>
      </c>
      <c r="D332" s="23" t="s">
        <v>787</v>
      </c>
      <c r="E332" s="23" t="s">
        <v>582</v>
      </c>
      <c r="F332" s="24" t="s">
        <v>11168</v>
      </c>
      <c r="G332" s="43" t="s">
        <v>827</v>
      </c>
      <c r="H332" s="44" t="s">
        <v>828</v>
      </c>
      <c r="I332" s="44" t="s">
        <v>11136</v>
      </c>
      <c r="J332" s="43" t="s">
        <v>829</v>
      </c>
      <c r="K332" s="43"/>
      <c r="L332" s="43"/>
      <c r="M332" s="44" t="s">
        <v>830</v>
      </c>
      <c r="N332" s="45"/>
      <c r="O332" s="25" t="s">
        <v>788</v>
      </c>
      <c r="P332" s="23"/>
      <c r="Q332" s="25" t="s">
        <v>789</v>
      </c>
      <c r="R332" s="58" t="s">
        <v>790</v>
      </c>
      <c r="S332" s="23" t="s">
        <v>791</v>
      </c>
      <c r="T332" s="23" t="s">
        <v>792</v>
      </c>
      <c r="U332" s="25" t="s">
        <v>822</v>
      </c>
      <c r="V332" s="23"/>
      <c r="W332" s="25" t="s">
        <v>823</v>
      </c>
      <c r="X332" s="58"/>
      <c r="Y332" s="23" t="s">
        <v>824</v>
      </c>
      <c r="Z332" s="23"/>
      <c r="AA332" s="33">
        <v>5</v>
      </c>
      <c r="AB332" s="295" t="str">
        <f t="shared" si="27"/>
        <v>年間</v>
      </c>
      <c r="AC332" s="268"/>
      <c r="AD332" s="26">
        <v>1</v>
      </c>
      <c r="AE332" s="69">
        <v>12000</v>
      </c>
      <c r="AF332" s="26">
        <f t="shared" si="28"/>
        <v>12000</v>
      </c>
      <c r="AG332" s="42">
        <v>40634</v>
      </c>
      <c r="AH332" s="28">
        <v>40664</v>
      </c>
      <c r="AI332" s="29" t="str">
        <f t="shared" si="25"/>
        <v>～</v>
      </c>
      <c r="AJ332" s="178">
        <f t="shared" si="26"/>
        <v>42490</v>
      </c>
      <c r="AK332" s="31" t="s">
        <v>503</v>
      </c>
      <c r="AL332" s="67" t="s">
        <v>836</v>
      </c>
      <c r="AM332" s="66">
        <v>40672</v>
      </c>
      <c r="AN332" s="408">
        <f>IF($AA332-data!$G$1=0,"　",IF(AK332=0,"　",VLOOKUP($AK332,data!$A$1:$H$264,8,FALSE)))</f>
        <v>0</v>
      </c>
      <c r="AO332" s="32">
        <v>40700</v>
      </c>
      <c r="AP332" s="185" t="s">
        <v>826</v>
      </c>
      <c r="AQ332" s="264" t="str">
        <f t="shared" si="29"/>
        <v/>
      </c>
    </row>
    <row r="333" spans="1:43" ht="24.75" customHeight="1" x14ac:dyDescent="0.15">
      <c r="A333" s="297">
        <v>330</v>
      </c>
      <c r="B333" s="23" t="s">
        <v>837</v>
      </c>
      <c r="C333" s="24" t="s">
        <v>14329</v>
      </c>
      <c r="D333" s="23" t="s">
        <v>787</v>
      </c>
      <c r="E333" s="23" t="s">
        <v>582</v>
      </c>
      <c r="F333" s="24" t="s">
        <v>11168</v>
      </c>
      <c r="G333" s="43" t="s">
        <v>827</v>
      </c>
      <c r="H333" s="44" t="s">
        <v>828</v>
      </c>
      <c r="I333" s="44" t="s">
        <v>11136</v>
      </c>
      <c r="J333" s="43" t="s">
        <v>829</v>
      </c>
      <c r="K333" s="43"/>
      <c r="L333" s="43"/>
      <c r="M333" s="44" t="s">
        <v>830</v>
      </c>
      <c r="N333" s="45"/>
      <c r="O333" s="25" t="s">
        <v>788</v>
      </c>
      <c r="P333" s="23"/>
      <c r="Q333" s="25" t="s">
        <v>789</v>
      </c>
      <c r="R333" s="58" t="s">
        <v>790</v>
      </c>
      <c r="S333" s="23" t="s">
        <v>791</v>
      </c>
      <c r="T333" s="23" t="s">
        <v>792</v>
      </c>
      <c r="U333" s="25" t="s">
        <v>822</v>
      </c>
      <c r="V333" s="23"/>
      <c r="W333" s="25" t="s">
        <v>823</v>
      </c>
      <c r="X333" s="58"/>
      <c r="Y333" s="23" t="s">
        <v>824</v>
      </c>
      <c r="Z333" s="23"/>
      <c r="AA333" s="33">
        <v>5</v>
      </c>
      <c r="AB333" s="295" t="str">
        <f t="shared" si="27"/>
        <v>年間</v>
      </c>
      <c r="AC333" s="268"/>
      <c r="AD333" s="26">
        <v>1</v>
      </c>
      <c r="AE333" s="69">
        <v>12000</v>
      </c>
      <c r="AF333" s="26">
        <f t="shared" si="28"/>
        <v>12000</v>
      </c>
      <c r="AG333" s="42">
        <v>40634</v>
      </c>
      <c r="AH333" s="28">
        <v>40664</v>
      </c>
      <c r="AI333" s="29" t="str">
        <f t="shared" si="25"/>
        <v>～</v>
      </c>
      <c r="AJ333" s="178">
        <f t="shared" si="26"/>
        <v>42490</v>
      </c>
      <c r="AK333" s="31" t="s">
        <v>503</v>
      </c>
      <c r="AL333" s="67" t="s">
        <v>838</v>
      </c>
      <c r="AM333" s="66">
        <v>40672</v>
      </c>
      <c r="AN333" s="408">
        <f>IF($AA333-data!$G$1=0,"　",IF(AK333=0,"　",VLOOKUP($AK333,data!$A$1:$H$264,8,FALSE)))</f>
        <v>0</v>
      </c>
      <c r="AO333" s="32">
        <v>40700</v>
      </c>
      <c r="AP333" s="185" t="s">
        <v>826</v>
      </c>
      <c r="AQ333" s="264" t="str">
        <f t="shared" si="29"/>
        <v/>
      </c>
    </row>
    <row r="334" spans="1:43" ht="24.75" customHeight="1" x14ac:dyDescent="0.15">
      <c r="A334" s="297">
        <v>331</v>
      </c>
      <c r="B334" s="23" t="s">
        <v>839</v>
      </c>
      <c r="C334" s="24" t="s">
        <v>14329</v>
      </c>
      <c r="D334" s="23" t="s">
        <v>787</v>
      </c>
      <c r="E334" s="23" t="s">
        <v>582</v>
      </c>
      <c r="F334" s="24" t="s">
        <v>11168</v>
      </c>
      <c r="G334" s="43" t="s">
        <v>827</v>
      </c>
      <c r="H334" s="44" t="s">
        <v>828</v>
      </c>
      <c r="I334" s="44" t="s">
        <v>11136</v>
      </c>
      <c r="J334" s="43" t="s">
        <v>829</v>
      </c>
      <c r="K334" s="43"/>
      <c r="L334" s="43"/>
      <c r="M334" s="44" t="s">
        <v>830</v>
      </c>
      <c r="N334" s="45"/>
      <c r="O334" s="25" t="s">
        <v>788</v>
      </c>
      <c r="P334" s="23"/>
      <c r="Q334" s="25" t="s">
        <v>789</v>
      </c>
      <c r="R334" s="58" t="s">
        <v>790</v>
      </c>
      <c r="S334" s="23" t="s">
        <v>791</v>
      </c>
      <c r="T334" s="23" t="s">
        <v>792</v>
      </c>
      <c r="U334" s="25" t="s">
        <v>822</v>
      </c>
      <c r="V334" s="23"/>
      <c r="W334" s="25" t="s">
        <v>823</v>
      </c>
      <c r="X334" s="58"/>
      <c r="Y334" s="23" t="s">
        <v>824</v>
      </c>
      <c r="Z334" s="23"/>
      <c r="AA334" s="33">
        <v>5</v>
      </c>
      <c r="AB334" s="295" t="str">
        <f t="shared" si="27"/>
        <v>年間</v>
      </c>
      <c r="AC334" s="268"/>
      <c r="AD334" s="26">
        <v>1</v>
      </c>
      <c r="AE334" s="69">
        <v>12000</v>
      </c>
      <c r="AF334" s="26">
        <f t="shared" si="28"/>
        <v>12000</v>
      </c>
      <c r="AG334" s="42">
        <v>40634</v>
      </c>
      <c r="AH334" s="28">
        <v>40664</v>
      </c>
      <c r="AI334" s="29" t="str">
        <f t="shared" si="25"/>
        <v>～</v>
      </c>
      <c r="AJ334" s="178">
        <f t="shared" si="26"/>
        <v>42490</v>
      </c>
      <c r="AK334" s="31" t="s">
        <v>503</v>
      </c>
      <c r="AL334" s="67" t="s">
        <v>840</v>
      </c>
      <c r="AM334" s="66">
        <v>40672</v>
      </c>
      <c r="AN334" s="408">
        <f>IF($AA334-data!$G$1=0,"　",IF(AK334=0,"　",VLOOKUP($AK334,data!$A$1:$H$264,8,FALSE)))</f>
        <v>0</v>
      </c>
      <c r="AO334" s="32">
        <v>40700</v>
      </c>
      <c r="AP334" s="185" t="s">
        <v>826</v>
      </c>
      <c r="AQ334" s="264" t="str">
        <f t="shared" si="29"/>
        <v/>
      </c>
    </row>
    <row r="335" spans="1:43" ht="24.75" customHeight="1" x14ac:dyDescent="0.15">
      <c r="A335" s="297">
        <v>332</v>
      </c>
      <c r="B335" s="23" t="s">
        <v>841</v>
      </c>
      <c r="C335" s="24" t="s">
        <v>14329</v>
      </c>
      <c r="D335" s="23" t="s">
        <v>787</v>
      </c>
      <c r="E335" s="23" t="s">
        <v>582</v>
      </c>
      <c r="F335" s="24" t="s">
        <v>11168</v>
      </c>
      <c r="G335" s="43" t="s">
        <v>827</v>
      </c>
      <c r="H335" s="44" t="s">
        <v>828</v>
      </c>
      <c r="I335" s="44" t="s">
        <v>11136</v>
      </c>
      <c r="J335" s="43" t="s">
        <v>829</v>
      </c>
      <c r="K335" s="43"/>
      <c r="L335" s="43"/>
      <c r="M335" s="44" t="s">
        <v>830</v>
      </c>
      <c r="N335" s="45"/>
      <c r="O335" s="25" t="s">
        <v>788</v>
      </c>
      <c r="P335" s="23"/>
      <c r="Q335" s="25" t="s">
        <v>789</v>
      </c>
      <c r="R335" s="58" t="s">
        <v>790</v>
      </c>
      <c r="S335" s="23" t="s">
        <v>791</v>
      </c>
      <c r="T335" s="23" t="s">
        <v>792</v>
      </c>
      <c r="U335" s="25" t="s">
        <v>822</v>
      </c>
      <c r="V335" s="23"/>
      <c r="W335" s="25" t="s">
        <v>823</v>
      </c>
      <c r="X335" s="58"/>
      <c r="Y335" s="23" t="s">
        <v>824</v>
      </c>
      <c r="Z335" s="23"/>
      <c r="AA335" s="33">
        <v>5</v>
      </c>
      <c r="AB335" s="295" t="str">
        <f t="shared" si="27"/>
        <v>年間</v>
      </c>
      <c r="AC335" s="268"/>
      <c r="AD335" s="26">
        <v>1</v>
      </c>
      <c r="AE335" s="69">
        <v>12000</v>
      </c>
      <c r="AF335" s="26">
        <f t="shared" si="28"/>
        <v>12000</v>
      </c>
      <c r="AG335" s="42">
        <v>40634</v>
      </c>
      <c r="AH335" s="28">
        <v>40664</v>
      </c>
      <c r="AI335" s="29" t="str">
        <f t="shared" si="25"/>
        <v>～</v>
      </c>
      <c r="AJ335" s="178">
        <f t="shared" si="26"/>
        <v>42490</v>
      </c>
      <c r="AK335" s="31" t="s">
        <v>503</v>
      </c>
      <c r="AL335" s="67" t="s">
        <v>842</v>
      </c>
      <c r="AM335" s="66">
        <v>40672</v>
      </c>
      <c r="AN335" s="408">
        <f>IF($AA335-data!$G$1=0,"　",IF(AK335=0,"　",VLOOKUP($AK335,data!$A$1:$H$264,8,FALSE)))</f>
        <v>0</v>
      </c>
      <c r="AO335" s="32">
        <v>40700</v>
      </c>
      <c r="AP335" s="185" t="s">
        <v>826</v>
      </c>
      <c r="AQ335" s="264" t="str">
        <f t="shared" si="29"/>
        <v/>
      </c>
    </row>
    <row r="336" spans="1:43" ht="24.75" customHeight="1" x14ac:dyDescent="0.15">
      <c r="A336" s="297">
        <v>333</v>
      </c>
      <c r="B336" s="23" t="s">
        <v>843</v>
      </c>
      <c r="C336" s="24" t="s">
        <v>14329</v>
      </c>
      <c r="D336" s="23" t="s">
        <v>787</v>
      </c>
      <c r="E336" s="23" t="s">
        <v>582</v>
      </c>
      <c r="F336" s="24" t="s">
        <v>11168</v>
      </c>
      <c r="G336" s="43" t="s">
        <v>827</v>
      </c>
      <c r="H336" s="44" t="s">
        <v>828</v>
      </c>
      <c r="I336" s="44" t="s">
        <v>11136</v>
      </c>
      <c r="J336" s="43" t="s">
        <v>829</v>
      </c>
      <c r="K336" s="43"/>
      <c r="L336" s="43"/>
      <c r="M336" s="44" t="s">
        <v>830</v>
      </c>
      <c r="N336" s="45"/>
      <c r="O336" s="25" t="s">
        <v>788</v>
      </c>
      <c r="P336" s="23"/>
      <c r="Q336" s="25" t="s">
        <v>789</v>
      </c>
      <c r="R336" s="58" t="s">
        <v>790</v>
      </c>
      <c r="S336" s="23" t="s">
        <v>791</v>
      </c>
      <c r="T336" s="23" t="s">
        <v>792</v>
      </c>
      <c r="U336" s="25" t="s">
        <v>822</v>
      </c>
      <c r="V336" s="23"/>
      <c r="W336" s="25" t="s">
        <v>823</v>
      </c>
      <c r="X336" s="58"/>
      <c r="Y336" s="23" t="s">
        <v>824</v>
      </c>
      <c r="Z336" s="23"/>
      <c r="AA336" s="33">
        <v>5</v>
      </c>
      <c r="AB336" s="295" t="str">
        <f t="shared" si="27"/>
        <v>年間</v>
      </c>
      <c r="AC336" s="268"/>
      <c r="AD336" s="26">
        <v>1</v>
      </c>
      <c r="AE336" s="69">
        <v>12000</v>
      </c>
      <c r="AF336" s="26">
        <f t="shared" si="28"/>
        <v>12000</v>
      </c>
      <c r="AG336" s="42">
        <v>40634</v>
      </c>
      <c r="AH336" s="28">
        <v>40664</v>
      </c>
      <c r="AI336" s="29" t="str">
        <f t="shared" si="25"/>
        <v>～</v>
      </c>
      <c r="AJ336" s="178">
        <f t="shared" si="26"/>
        <v>42490</v>
      </c>
      <c r="AK336" s="31" t="s">
        <v>503</v>
      </c>
      <c r="AL336" s="67" t="s">
        <v>844</v>
      </c>
      <c r="AM336" s="66">
        <v>40672</v>
      </c>
      <c r="AN336" s="408">
        <f>IF($AA336-data!$G$1=0,"　",IF(AK336=0,"　",VLOOKUP($AK336,data!$A$1:$H$264,8,FALSE)))</f>
        <v>0</v>
      </c>
      <c r="AO336" s="32">
        <v>40700</v>
      </c>
      <c r="AP336" s="185" t="s">
        <v>826</v>
      </c>
      <c r="AQ336" s="264" t="str">
        <f t="shared" si="29"/>
        <v/>
      </c>
    </row>
    <row r="337" spans="1:43" ht="24.75" customHeight="1" x14ac:dyDescent="0.15">
      <c r="A337" s="297">
        <v>334</v>
      </c>
      <c r="B337" s="23" t="s">
        <v>845</v>
      </c>
      <c r="C337" s="24" t="s">
        <v>14329</v>
      </c>
      <c r="D337" s="23" t="s">
        <v>787</v>
      </c>
      <c r="E337" s="23" t="s">
        <v>582</v>
      </c>
      <c r="F337" s="24" t="s">
        <v>11168</v>
      </c>
      <c r="G337" s="43" t="s">
        <v>827</v>
      </c>
      <c r="H337" s="44" t="s">
        <v>828</v>
      </c>
      <c r="I337" s="44" t="s">
        <v>11136</v>
      </c>
      <c r="J337" s="43" t="s">
        <v>829</v>
      </c>
      <c r="K337" s="43"/>
      <c r="L337" s="43"/>
      <c r="M337" s="44" t="s">
        <v>830</v>
      </c>
      <c r="N337" s="45"/>
      <c r="O337" s="25" t="s">
        <v>788</v>
      </c>
      <c r="P337" s="23"/>
      <c r="Q337" s="25" t="s">
        <v>789</v>
      </c>
      <c r="R337" s="58" t="s">
        <v>790</v>
      </c>
      <c r="S337" s="23" t="s">
        <v>791</v>
      </c>
      <c r="T337" s="23" t="s">
        <v>792</v>
      </c>
      <c r="U337" s="25" t="s">
        <v>822</v>
      </c>
      <c r="V337" s="23"/>
      <c r="W337" s="25" t="s">
        <v>823</v>
      </c>
      <c r="X337" s="58"/>
      <c r="Y337" s="23" t="s">
        <v>824</v>
      </c>
      <c r="Z337" s="23"/>
      <c r="AA337" s="33">
        <v>5</v>
      </c>
      <c r="AB337" s="295" t="str">
        <f t="shared" si="27"/>
        <v>年間</v>
      </c>
      <c r="AC337" s="268"/>
      <c r="AD337" s="26">
        <v>1</v>
      </c>
      <c r="AE337" s="69">
        <v>12000</v>
      </c>
      <c r="AF337" s="26">
        <f t="shared" si="28"/>
        <v>12000</v>
      </c>
      <c r="AG337" s="42">
        <v>40634</v>
      </c>
      <c r="AH337" s="28">
        <v>40664</v>
      </c>
      <c r="AI337" s="29" t="str">
        <f t="shared" si="25"/>
        <v>～</v>
      </c>
      <c r="AJ337" s="178">
        <f t="shared" si="26"/>
        <v>42490</v>
      </c>
      <c r="AK337" s="31" t="s">
        <v>503</v>
      </c>
      <c r="AL337" s="67" t="s">
        <v>846</v>
      </c>
      <c r="AM337" s="66">
        <v>40672</v>
      </c>
      <c r="AN337" s="408">
        <f>IF($AA337-data!$G$1=0,"　",IF(AK337=0,"　",VLOOKUP($AK337,data!$A$1:$H$264,8,FALSE)))</f>
        <v>0</v>
      </c>
      <c r="AO337" s="32">
        <v>40700</v>
      </c>
      <c r="AP337" s="185" t="s">
        <v>826</v>
      </c>
      <c r="AQ337" s="264" t="str">
        <f t="shared" si="29"/>
        <v/>
      </c>
    </row>
    <row r="338" spans="1:43" ht="24.75" customHeight="1" x14ac:dyDescent="0.15">
      <c r="A338" s="297">
        <v>335</v>
      </c>
      <c r="B338" s="23" t="s">
        <v>847</v>
      </c>
      <c r="C338" s="24" t="s">
        <v>14329</v>
      </c>
      <c r="D338" s="23" t="s">
        <v>787</v>
      </c>
      <c r="E338" s="23" t="s">
        <v>582</v>
      </c>
      <c r="F338" s="24" t="s">
        <v>11168</v>
      </c>
      <c r="G338" s="43" t="s">
        <v>827</v>
      </c>
      <c r="H338" s="44" t="s">
        <v>828</v>
      </c>
      <c r="I338" s="44" t="s">
        <v>11136</v>
      </c>
      <c r="J338" s="43" t="s">
        <v>829</v>
      </c>
      <c r="K338" s="43"/>
      <c r="L338" s="43"/>
      <c r="M338" s="44" t="s">
        <v>830</v>
      </c>
      <c r="N338" s="45"/>
      <c r="O338" s="25" t="s">
        <v>788</v>
      </c>
      <c r="P338" s="23"/>
      <c r="Q338" s="25" t="s">
        <v>789</v>
      </c>
      <c r="R338" s="58" t="s">
        <v>790</v>
      </c>
      <c r="S338" s="23" t="s">
        <v>791</v>
      </c>
      <c r="T338" s="23" t="s">
        <v>792</v>
      </c>
      <c r="U338" s="25" t="s">
        <v>822</v>
      </c>
      <c r="V338" s="23"/>
      <c r="W338" s="25" t="s">
        <v>823</v>
      </c>
      <c r="X338" s="58"/>
      <c r="Y338" s="23" t="s">
        <v>824</v>
      </c>
      <c r="Z338" s="23"/>
      <c r="AA338" s="33">
        <v>5</v>
      </c>
      <c r="AB338" s="295" t="str">
        <f t="shared" si="27"/>
        <v>年間</v>
      </c>
      <c r="AC338" s="268"/>
      <c r="AD338" s="26">
        <v>1</v>
      </c>
      <c r="AE338" s="69">
        <v>12000</v>
      </c>
      <c r="AF338" s="26">
        <f t="shared" si="28"/>
        <v>12000</v>
      </c>
      <c r="AG338" s="42">
        <v>40634</v>
      </c>
      <c r="AH338" s="28">
        <v>40664</v>
      </c>
      <c r="AI338" s="29" t="str">
        <f t="shared" si="25"/>
        <v>～</v>
      </c>
      <c r="AJ338" s="178">
        <f t="shared" si="26"/>
        <v>42490</v>
      </c>
      <c r="AK338" s="31" t="s">
        <v>503</v>
      </c>
      <c r="AL338" s="67" t="s">
        <v>848</v>
      </c>
      <c r="AM338" s="66">
        <v>40672</v>
      </c>
      <c r="AN338" s="408">
        <f>IF($AA338-data!$G$1=0,"　",IF(AK338=0,"　",VLOOKUP($AK338,data!$A$1:$H$264,8,FALSE)))</f>
        <v>0</v>
      </c>
      <c r="AO338" s="32">
        <v>40700</v>
      </c>
      <c r="AP338" s="185" t="s">
        <v>826</v>
      </c>
      <c r="AQ338" s="264" t="str">
        <f t="shared" si="29"/>
        <v/>
      </c>
    </row>
    <row r="339" spans="1:43" ht="24.75" customHeight="1" x14ac:dyDescent="0.15">
      <c r="A339" s="297">
        <v>336</v>
      </c>
      <c r="B339" s="23" t="s">
        <v>849</v>
      </c>
      <c r="C339" s="24" t="s">
        <v>14329</v>
      </c>
      <c r="D339" s="23" t="s">
        <v>787</v>
      </c>
      <c r="E339" s="23" t="s">
        <v>582</v>
      </c>
      <c r="F339" s="24" t="s">
        <v>11168</v>
      </c>
      <c r="G339" s="43" t="s">
        <v>827</v>
      </c>
      <c r="H339" s="44" t="s">
        <v>828</v>
      </c>
      <c r="I339" s="44" t="s">
        <v>11136</v>
      </c>
      <c r="J339" s="43" t="s">
        <v>829</v>
      </c>
      <c r="K339" s="43"/>
      <c r="L339" s="43"/>
      <c r="M339" s="44" t="s">
        <v>830</v>
      </c>
      <c r="N339" s="45"/>
      <c r="O339" s="25" t="s">
        <v>788</v>
      </c>
      <c r="P339" s="23"/>
      <c r="Q339" s="25" t="s">
        <v>789</v>
      </c>
      <c r="R339" s="58" t="s">
        <v>790</v>
      </c>
      <c r="S339" s="23" t="s">
        <v>791</v>
      </c>
      <c r="T339" s="23" t="s">
        <v>792</v>
      </c>
      <c r="U339" s="25" t="s">
        <v>822</v>
      </c>
      <c r="V339" s="23"/>
      <c r="W339" s="25" t="s">
        <v>823</v>
      </c>
      <c r="X339" s="58"/>
      <c r="Y339" s="23" t="s">
        <v>824</v>
      </c>
      <c r="Z339" s="23"/>
      <c r="AA339" s="33">
        <v>5</v>
      </c>
      <c r="AB339" s="295" t="str">
        <f t="shared" si="27"/>
        <v>年間</v>
      </c>
      <c r="AC339" s="268"/>
      <c r="AD339" s="26">
        <v>1</v>
      </c>
      <c r="AE339" s="69">
        <v>12000</v>
      </c>
      <c r="AF339" s="26">
        <f t="shared" si="28"/>
        <v>12000</v>
      </c>
      <c r="AG339" s="42">
        <v>40634</v>
      </c>
      <c r="AH339" s="28">
        <v>40664</v>
      </c>
      <c r="AI339" s="29" t="str">
        <f t="shared" si="25"/>
        <v>～</v>
      </c>
      <c r="AJ339" s="178">
        <f t="shared" si="26"/>
        <v>42490</v>
      </c>
      <c r="AK339" s="31" t="s">
        <v>503</v>
      </c>
      <c r="AL339" s="67" t="s">
        <v>850</v>
      </c>
      <c r="AM339" s="66">
        <v>40672</v>
      </c>
      <c r="AN339" s="408">
        <f>IF($AA339-data!$G$1=0,"　",IF(AK339=0,"　",VLOOKUP($AK339,data!$A$1:$H$264,8,FALSE)))</f>
        <v>0</v>
      </c>
      <c r="AO339" s="32">
        <v>40700</v>
      </c>
      <c r="AP339" s="185" t="s">
        <v>826</v>
      </c>
      <c r="AQ339" s="264" t="str">
        <f t="shared" si="29"/>
        <v/>
      </c>
    </row>
    <row r="340" spans="1:43" ht="24.75" customHeight="1" x14ac:dyDescent="0.15">
      <c r="A340" s="297">
        <v>337</v>
      </c>
      <c r="B340" s="23" t="s">
        <v>851</v>
      </c>
      <c r="C340" s="24" t="s">
        <v>14329</v>
      </c>
      <c r="D340" s="23" t="s">
        <v>787</v>
      </c>
      <c r="E340" s="23" t="s">
        <v>582</v>
      </c>
      <c r="F340" s="24" t="s">
        <v>11168</v>
      </c>
      <c r="G340" s="43" t="s">
        <v>827</v>
      </c>
      <c r="H340" s="44" t="s">
        <v>828</v>
      </c>
      <c r="I340" s="44" t="s">
        <v>11136</v>
      </c>
      <c r="J340" s="43" t="s">
        <v>829</v>
      </c>
      <c r="K340" s="43"/>
      <c r="L340" s="43"/>
      <c r="M340" s="44" t="s">
        <v>830</v>
      </c>
      <c r="N340" s="45"/>
      <c r="O340" s="25" t="s">
        <v>788</v>
      </c>
      <c r="P340" s="23"/>
      <c r="Q340" s="25" t="s">
        <v>789</v>
      </c>
      <c r="R340" s="58" t="s">
        <v>790</v>
      </c>
      <c r="S340" s="23" t="s">
        <v>791</v>
      </c>
      <c r="T340" s="23" t="s">
        <v>792</v>
      </c>
      <c r="U340" s="25" t="s">
        <v>822</v>
      </c>
      <c r="V340" s="23"/>
      <c r="W340" s="25" t="s">
        <v>823</v>
      </c>
      <c r="X340" s="58"/>
      <c r="Y340" s="23" t="s">
        <v>824</v>
      </c>
      <c r="Z340" s="23"/>
      <c r="AA340" s="33">
        <v>5</v>
      </c>
      <c r="AB340" s="295" t="str">
        <f t="shared" si="27"/>
        <v>年間</v>
      </c>
      <c r="AC340" s="268"/>
      <c r="AD340" s="26">
        <v>1</v>
      </c>
      <c r="AE340" s="69">
        <v>119400</v>
      </c>
      <c r="AF340" s="26">
        <f t="shared" si="28"/>
        <v>119400</v>
      </c>
      <c r="AG340" s="42">
        <v>40634</v>
      </c>
      <c r="AH340" s="28">
        <v>40664</v>
      </c>
      <c r="AI340" s="29" t="str">
        <f t="shared" si="25"/>
        <v>～</v>
      </c>
      <c r="AJ340" s="178">
        <f t="shared" si="26"/>
        <v>42490</v>
      </c>
      <c r="AK340" s="31" t="s">
        <v>819</v>
      </c>
      <c r="AL340" s="67" t="s">
        <v>852</v>
      </c>
      <c r="AM340" s="66">
        <v>40672</v>
      </c>
      <c r="AN340" s="408" t="str">
        <f>IF($AA340-data!$G$1=0,"　",IF(AK340=0,"　",VLOOKUP($AK340,data!$A$1:$H$264,8,FALSE)))</f>
        <v>消耗部品交換対象</v>
      </c>
      <c r="AO340" s="32">
        <v>40700</v>
      </c>
      <c r="AP340" s="185" t="s">
        <v>826</v>
      </c>
      <c r="AQ340" s="264">
        <f t="shared" si="29"/>
        <v>41730</v>
      </c>
    </row>
    <row r="341" spans="1:43" ht="24.75" customHeight="1" x14ac:dyDescent="0.15">
      <c r="A341" s="297">
        <v>338</v>
      </c>
      <c r="B341" s="23" t="s">
        <v>853</v>
      </c>
      <c r="C341" s="24" t="s">
        <v>14329</v>
      </c>
      <c r="D341" s="23" t="s">
        <v>787</v>
      </c>
      <c r="E341" s="23" t="s">
        <v>582</v>
      </c>
      <c r="F341" s="24" t="s">
        <v>11168</v>
      </c>
      <c r="G341" s="43" t="s">
        <v>866</v>
      </c>
      <c r="H341" s="44" t="s">
        <v>867</v>
      </c>
      <c r="I341" s="44" t="s">
        <v>11136</v>
      </c>
      <c r="J341" s="43" t="s">
        <v>868</v>
      </c>
      <c r="K341" s="43"/>
      <c r="L341" s="43"/>
      <c r="M341" s="44" t="s">
        <v>869</v>
      </c>
      <c r="N341" s="45"/>
      <c r="O341" s="25" t="s">
        <v>854</v>
      </c>
      <c r="P341" s="23" t="s">
        <v>855</v>
      </c>
      <c r="Q341" s="25" t="s">
        <v>856</v>
      </c>
      <c r="R341" s="58" t="s">
        <v>857</v>
      </c>
      <c r="S341" s="23" t="s">
        <v>858</v>
      </c>
      <c r="T341" s="23" t="s">
        <v>859</v>
      </c>
      <c r="U341" s="25" t="s">
        <v>860</v>
      </c>
      <c r="V341" s="23" t="s">
        <v>861</v>
      </c>
      <c r="W341" s="25" t="s">
        <v>862</v>
      </c>
      <c r="X341" s="58"/>
      <c r="Y341" s="23" t="s">
        <v>863</v>
      </c>
      <c r="Z341" s="23"/>
      <c r="AA341" s="33">
        <v>5</v>
      </c>
      <c r="AB341" s="295" t="str">
        <f t="shared" si="27"/>
        <v>年間</v>
      </c>
      <c r="AC341" s="268"/>
      <c r="AD341" s="26">
        <v>1</v>
      </c>
      <c r="AE341" s="69">
        <v>119400</v>
      </c>
      <c r="AF341" s="26">
        <f t="shared" si="28"/>
        <v>119400</v>
      </c>
      <c r="AG341" s="42">
        <v>40664</v>
      </c>
      <c r="AH341" s="28">
        <v>40695</v>
      </c>
      <c r="AI341" s="29" t="str">
        <f t="shared" si="25"/>
        <v>～</v>
      </c>
      <c r="AJ341" s="178">
        <f t="shared" si="26"/>
        <v>42521</v>
      </c>
      <c r="AK341" s="31" t="s">
        <v>819</v>
      </c>
      <c r="AL341" s="67" t="s">
        <v>864</v>
      </c>
      <c r="AM341" s="66">
        <v>40683</v>
      </c>
      <c r="AN341" s="408" t="str">
        <f>IF($AA341-data!$G$1=0,"　",IF(AK341=0,"　",VLOOKUP($AK341,data!$A$1:$H$264,8,FALSE)))</f>
        <v>消耗部品交換対象</v>
      </c>
      <c r="AO341" s="35">
        <v>40701</v>
      </c>
      <c r="AP341" s="185" t="s">
        <v>865</v>
      </c>
      <c r="AQ341" s="264">
        <f t="shared" si="29"/>
        <v>41760</v>
      </c>
    </row>
    <row r="342" spans="1:43" ht="24.75" customHeight="1" x14ac:dyDescent="0.15">
      <c r="A342" s="297">
        <v>339</v>
      </c>
      <c r="B342" s="23" t="s">
        <v>870</v>
      </c>
      <c r="C342" s="24" t="s">
        <v>14329</v>
      </c>
      <c r="D342" s="23" t="s">
        <v>787</v>
      </c>
      <c r="E342" s="23" t="s">
        <v>582</v>
      </c>
      <c r="F342" s="24" t="s">
        <v>11168</v>
      </c>
      <c r="G342" s="43" t="s">
        <v>866</v>
      </c>
      <c r="H342" s="44" t="s">
        <v>867</v>
      </c>
      <c r="I342" s="44" t="s">
        <v>11136</v>
      </c>
      <c r="J342" s="43" t="s">
        <v>868</v>
      </c>
      <c r="K342" s="43"/>
      <c r="L342" s="43"/>
      <c r="M342" s="44" t="s">
        <v>869</v>
      </c>
      <c r="N342" s="45"/>
      <c r="O342" s="25" t="s">
        <v>854</v>
      </c>
      <c r="P342" s="23" t="s">
        <v>855</v>
      </c>
      <c r="Q342" s="25" t="s">
        <v>856</v>
      </c>
      <c r="R342" s="58" t="s">
        <v>857</v>
      </c>
      <c r="S342" s="23" t="s">
        <v>858</v>
      </c>
      <c r="T342" s="23" t="s">
        <v>859</v>
      </c>
      <c r="U342" s="25" t="s">
        <v>860</v>
      </c>
      <c r="V342" s="23" t="s">
        <v>861</v>
      </c>
      <c r="W342" s="25" t="s">
        <v>862</v>
      </c>
      <c r="X342" s="58"/>
      <c r="Y342" s="23" t="s">
        <v>863</v>
      </c>
      <c r="Z342" s="23"/>
      <c r="AA342" s="33">
        <v>5</v>
      </c>
      <c r="AB342" s="295" t="str">
        <f t="shared" si="27"/>
        <v>年間</v>
      </c>
      <c r="AC342" s="268"/>
      <c r="AD342" s="26">
        <v>1</v>
      </c>
      <c r="AE342" s="69">
        <v>15600</v>
      </c>
      <c r="AF342" s="26">
        <f t="shared" si="28"/>
        <v>15600</v>
      </c>
      <c r="AG342" s="42">
        <v>40664</v>
      </c>
      <c r="AH342" s="28">
        <v>40695</v>
      </c>
      <c r="AI342" s="29" t="str">
        <f t="shared" si="25"/>
        <v>～</v>
      </c>
      <c r="AJ342" s="178">
        <f t="shared" si="26"/>
        <v>42521</v>
      </c>
      <c r="AK342" s="31" t="s">
        <v>470</v>
      </c>
      <c r="AL342" s="67" t="s">
        <v>871</v>
      </c>
      <c r="AM342" s="66">
        <v>40683</v>
      </c>
      <c r="AN342" s="408">
        <f>IF($AA342-data!$G$1=0,"　",IF(AK342=0,"　",VLOOKUP($AK342,data!$A$1:$H$264,8,FALSE)))</f>
        <v>0</v>
      </c>
      <c r="AO342" s="35">
        <v>40701</v>
      </c>
      <c r="AP342" s="185" t="s">
        <v>865</v>
      </c>
      <c r="AQ342" s="264" t="str">
        <f t="shared" si="29"/>
        <v/>
      </c>
    </row>
    <row r="343" spans="1:43" ht="24.75" customHeight="1" x14ac:dyDescent="0.15">
      <c r="A343" s="297">
        <v>340</v>
      </c>
      <c r="B343" s="23" t="s">
        <v>872</v>
      </c>
      <c r="C343" s="24" t="s">
        <v>14329</v>
      </c>
      <c r="D343" s="23" t="s">
        <v>787</v>
      </c>
      <c r="E343" s="23" t="s">
        <v>582</v>
      </c>
      <c r="F343" s="24" t="s">
        <v>11168</v>
      </c>
      <c r="G343" s="43" t="s">
        <v>866</v>
      </c>
      <c r="H343" s="44" t="s">
        <v>867</v>
      </c>
      <c r="I343" s="44" t="s">
        <v>11136</v>
      </c>
      <c r="J343" s="43" t="s">
        <v>868</v>
      </c>
      <c r="K343" s="43"/>
      <c r="L343" s="43"/>
      <c r="M343" s="44" t="s">
        <v>869</v>
      </c>
      <c r="N343" s="45"/>
      <c r="O343" s="25" t="s">
        <v>854</v>
      </c>
      <c r="P343" s="23" t="s">
        <v>855</v>
      </c>
      <c r="Q343" s="25" t="s">
        <v>856</v>
      </c>
      <c r="R343" s="58" t="s">
        <v>857</v>
      </c>
      <c r="S343" s="23" t="s">
        <v>858</v>
      </c>
      <c r="T343" s="23" t="s">
        <v>859</v>
      </c>
      <c r="U343" s="25" t="s">
        <v>860</v>
      </c>
      <c r="V343" s="23" t="s">
        <v>861</v>
      </c>
      <c r="W343" s="25" t="s">
        <v>862</v>
      </c>
      <c r="X343" s="58"/>
      <c r="Y343" s="23" t="s">
        <v>863</v>
      </c>
      <c r="Z343" s="23"/>
      <c r="AA343" s="33">
        <v>5</v>
      </c>
      <c r="AB343" s="295" t="str">
        <f t="shared" si="27"/>
        <v>年間</v>
      </c>
      <c r="AC343" s="268"/>
      <c r="AD343" s="26">
        <v>1</v>
      </c>
      <c r="AE343" s="69">
        <v>15600</v>
      </c>
      <c r="AF343" s="26">
        <f t="shared" si="28"/>
        <v>15600</v>
      </c>
      <c r="AG343" s="42">
        <v>40664</v>
      </c>
      <c r="AH343" s="28">
        <v>40695</v>
      </c>
      <c r="AI343" s="29" t="str">
        <f t="shared" si="25"/>
        <v>～</v>
      </c>
      <c r="AJ343" s="178">
        <f t="shared" si="26"/>
        <v>42521</v>
      </c>
      <c r="AK343" s="31" t="s">
        <v>470</v>
      </c>
      <c r="AL343" s="67" t="s">
        <v>873</v>
      </c>
      <c r="AM343" s="66">
        <v>40683</v>
      </c>
      <c r="AN343" s="408">
        <f>IF($AA343-data!$G$1=0,"　",IF(AK343=0,"　",VLOOKUP($AK343,data!$A$1:$H$264,8,FALSE)))</f>
        <v>0</v>
      </c>
      <c r="AO343" s="35">
        <v>40701</v>
      </c>
      <c r="AP343" s="185" t="s">
        <v>865</v>
      </c>
      <c r="AQ343" s="264" t="str">
        <f t="shared" si="29"/>
        <v/>
      </c>
    </row>
    <row r="344" spans="1:43" ht="24.75" customHeight="1" x14ac:dyDescent="0.15">
      <c r="A344" s="297">
        <v>341</v>
      </c>
      <c r="B344" s="23" t="s">
        <v>874</v>
      </c>
      <c r="C344" s="24" t="s">
        <v>14329</v>
      </c>
      <c r="D344" s="23" t="s">
        <v>787</v>
      </c>
      <c r="E344" s="23" t="s">
        <v>582</v>
      </c>
      <c r="F344" s="24" t="s">
        <v>11168</v>
      </c>
      <c r="G344" s="43" t="s">
        <v>866</v>
      </c>
      <c r="H344" s="44" t="s">
        <v>867</v>
      </c>
      <c r="I344" s="44" t="s">
        <v>11136</v>
      </c>
      <c r="J344" s="43" t="s">
        <v>868</v>
      </c>
      <c r="K344" s="43"/>
      <c r="L344" s="43"/>
      <c r="M344" s="44" t="s">
        <v>869</v>
      </c>
      <c r="N344" s="45"/>
      <c r="O344" s="25" t="s">
        <v>854</v>
      </c>
      <c r="P344" s="23" t="s">
        <v>855</v>
      </c>
      <c r="Q344" s="25" t="s">
        <v>856</v>
      </c>
      <c r="R344" s="58" t="s">
        <v>857</v>
      </c>
      <c r="S344" s="23" t="s">
        <v>858</v>
      </c>
      <c r="T344" s="23" t="s">
        <v>859</v>
      </c>
      <c r="U344" s="25" t="s">
        <v>860</v>
      </c>
      <c r="V344" s="23" t="s">
        <v>861</v>
      </c>
      <c r="W344" s="25" t="s">
        <v>862</v>
      </c>
      <c r="X344" s="58"/>
      <c r="Y344" s="23" t="s">
        <v>863</v>
      </c>
      <c r="Z344" s="23"/>
      <c r="AA344" s="33">
        <v>5</v>
      </c>
      <c r="AB344" s="295" t="str">
        <f t="shared" si="27"/>
        <v>年間</v>
      </c>
      <c r="AC344" s="268"/>
      <c r="AD344" s="26">
        <v>1</v>
      </c>
      <c r="AE344" s="69">
        <v>15600</v>
      </c>
      <c r="AF344" s="26">
        <f t="shared" si="28"/>
        <v>15600</v>
      </c>
      <c r="AG344" s="42">
        <v>40664</v>
      </c>
      <c r="AH344" s="28">
        <v>40695</v>
      </c>
      <c r="AI344" s="29" t="str">
        <f t="shared" si="25"/>
        <v>～</v>
      </c>
      <c r="AJ344" s="178">
        <f t="shared" si="26"/>
        <v>42521</v>
      </c>
      <c r="AK344" s="31" t="s">
        <v>470</v>
      </c>
      <c r="AL344" s="67" t="s">
        <v>875</v>
      </c>
      <c r="AM344" s="66">
        <v>40683</v>
      </c>
      <c r="AN344" s="408">
        <f>IF($AA344-data!$G$1=0,"　",IF(AK344=0,"　",VLOOKUP($AK344,data!$A$1:$H$264,8,FALSE)))</f>
        <v>0</v>
      </c>
      <c r="AO344" s="35">
        <v>40701</v>
      </c>
      <c r="AP344" s="185" t="s">
        <v>865</v>
      </c>
      <c r="AQ344" s="264" t="str">
        <f t="shared" si="29"/>
        <v/>
      </c>
    </row>
    <row r="345" spans="1:43" ht="24.75" customHeight="1" x14ac:dyDescent="0.15">
      <c r="A345" s="297">
        <v>342</v>
      </c>
      <c r="B345" s="23" t="s">
        <v>876</v>
      </c>
      <c r="C345" s="24" t="s">
        <v>14329</v>
      </c>
      <c r="D345" s="23" t="s">
        <v>787</v>
      </c>
      <c r="E345" s="23" t="s">
        <v>582</v>
      </c>
      <c r="F345" s="24" t="s">
        <v>11168</v>
      </c>
      <c r="G345" s="43" t="s">
        <v>866</v>
      </c>
      <c r="H345" s="44" t="s">
        <v>867</v>
      </c>
      <c r="I345" s="44" t="s">
        <v>11136</v>
      </c>
      <c r="J345" s="43" t="s">
        <v>868</v>
      </c>
      <c r="K345" s="43"/>
      <c r="L345" s="43"/>
      <c r="M345" s="44" t="s">
        <v>869</v>
      </c>
      <c r="N345" s="45"/>
      <c r="O345" s="25" t="s">
        <v>854</v>
      </c>
      <c r="P345" s="23" t="s">
        <v>855</v>
      </c>
      <c r="Q345" s="25" t="s">
        <v>856</v>
      </c>
      <c r="R345" s="58" t="s">
        <v>857</v>
      </c>
      <c r="S345" s="23" t="s">
        <v>858</v>
      </c>
      <c r="T345" s="23" t="s">
        <v>859</v>
      </c>
      <c r="U345" s="25" t="s">
        <v>860</v>
      </c>
      <c r="V345" s="23" t="s">
        <v>861</v>
      </c>
      <c r="W345" s="25" t="s">
        <v>862</v>
      </c>
      <c r="X345" s="58"/>
      <c r="Y345" s="23" t="s">
        <v>863</v>
      </c>
      <c r="Z345" s="23"/>
      <c r="AA345" s="33">
        <v>5</v>
      </c>
      <c r="AB345" s="295" t="str">
        <f t="shared" si="27"/>
        <v>年間</v>
      </c>
      <c r="AC345" s="268"/>
      <c r="AD345" s="26">
        <v>1</v>
      </c>
      <c r="AE345" s="69">
        <v>15600</v>
      </c>
      <c r="AF345" s="26">
        <f t="shared" si="28"/>
        <v>15600</v>
      </c>
      <c r="AG345" s="42">
        <v>40664</v>
      </c>
      <c r="AH345" s="28">
        <v>40695</v>
      </c>
      <c r="AI345" s="29" t="str">
        <f t="shared" si="25"/>
        <v>～</v>
      </c>
      <c r="AJ345" s="178">
        <f t="shared" si="26"/>
        <v>42521</v>
      </c>
      <c r="AK345" s="31" t="s">
        <v>470</v>
      </c>
      <c r="AL345" s="67" t="s">
        <v>877</v>
      </c>
      <c r="AM345" s="66">
        <v>40683</v>
      </c>
      <c r="AN345" s="408">
        <f>IF($AA345-data!$G$1=0,"　",IF(AK345=0,"　",VLOOKUP($AK345,data!$A$1:$H$264,8,FALSE)))</f>
        <v>0</v>
      </c>
      <c r="AO345" s="35">
        <v>40701</v>
      </c>
      <c r="AP345" s="185" t="s">
        <v>865</v>
      </c>
      <c r="AQ345" s="264" t="str">
        <f t="shared" si="29"/>
        <v/>
      </c>
    </row>
    <row r="346" spans="1:43" ht="24.75" customHeight="1" x14ac:dyDescent="0.15">
      <c r="A346" s="297">
        <v>343</v>
      </c>
      <c r="B346" s="23" t="s">
        <v>878</v>
      </c>
      <c r="C346" s="24" t="s">
        <v>14329</v>
      </c>
      <c r="D346" s="23" t="s">
        <v>787</v>
      </c>
      <c r="E346" s="23" t="s">
        <v>582</v>
      </c>
      <c r="F346" s="24" t="s">
        <v>11168</v>
      </c>
      <c r="G346" s="43" t="s">
        <v>866</v>
      </c>
      <c r="H346" s="44" t="s">
        <v>867</v>
      </c>
      <c r="I346" s="44" t="s">
        <v>11136</v>
      </c>
      <c r="J346" s="43" t="s">
        <v>868</v>
      </c>
      <c r="K346" s="43"/>
      <c r="L346" s="43"/>
      <c r="M346" s="44" t="s">
        <v>869</v>
      </c>
      <c r="N346" s="45"/>
      <c r="O346" s="25" t="s">
        <v>854</v>
      </c>
      <c r="P346" s="23" t="s">
        <v>855</v>
      </c>
      <c r="Q346" s="25" t="s">
        <v>856</v>
      </c>
      <c r="R346" s="58" t="s">
        <v>857</v>
      </c>
      <c r="S346" s="23" t="s">
        <v>858</v>
      </c>
      <c r="T346" s="23" t="s">
        <v>859</v>
      </c>
      <c r="U346" s="25" t="s">
        <v>860</v>
      </c>
      <c r="V346" s="23" t="s">
        <v>861</v>
      </c>
      <c r="W346" s="25" t="s">
        <v>862</v>
      </c>
      <c r="X346" s="58"/>
      <c r="Y346" s="23" t="s">
        <v>863</v>
      </c>
      <c r="Z346" s="23"/>
      <c r="AA346" s="33">
        <v>5</v>
      </c>
      <c r="AB346" s="295" t="str">
        <f t="shared" si="27"/>
        <v>年間</v>
      </c>
      <c r="AC346" s="268"/>
      <c r="AD346" s="26">
        <v>1</v>
      </c>
      <c r="AE346" s="69">
        <v>15600</v>
      </c>
      <c r="AF346" s="26">
        <f t="shared" si="28"/>
        <v>15600</v>
      </c>
      <c r="AG346" s="42">
        <v>40664</v>
      </c>
      <c r="AH346" s="28">
        <v>40695</v>
      </c>
      <c r="AI346" s="29" t="str">
        <f t="shared" si="25"/>
        <v>～</v>
      </c>
      <c r="AJ346" s="178">
        <f t="shared" si="26"/>
        <v>42521</v>
      </c>
      <c r="AK346" s="31" t="s">
        <v>470</v>
      </c>
      <c r="AL346" s="67" t="s">
        <v>879</v>
      </c>
      <c r="AM346" s="66">
        <v>40683</v>
      </c>
      <c r="AN346" s="408">
        <f>IF($AA346-data!$G$1=0,"　",IF(AK346=0,"　",VLOOKUP($AK346,data!$A$1:$H$264,8,FALSE)))</f>
        <v>0</v>
      </c>
      <c r="AO346" s="35">
        <v>40701</v>
      </c>
      <c r="AP346" s="185" t="s">
        <v>865</v>
      </c>
      <c r="AQ346" s="264" t="str">
        <f t="shared" si="29"/>
        <v/>
      </c>
    </row>
    <row r="347" spans="1:43" ht="24.75" customHeight="1" x14ac:dyDescent="0.15">
      <c r="A347" s="297">
        <v>344</v>
      </c>
      <c r="B347" s="23" t="s">
        <v>880</v>
      </c>
      <c r="C347" s="24" t="s">
        <v>14329</v>
      </c>
      <c r="D347" s="23" t="s">
        <v>787</v>
      </c>
      <c r="E347" s="23" t="s">
        <v>582</v>
      </c>
      <c r="F347" s="24" t="s">
        <v>11168</v>
      </c>
      <c r="G347" s="43" t="s">
        <v>866</v>
      </c>
      <c r="H347" s="44" t="s">
        <v>867</v>
      </c>
      <c r="I347" s="44" t="s">
        <v>11136</v>
      </c>
      <c r="J347" s="43" t="s">
        <v>868</v>
      </c>
      <c r="K347" s="43"/>
      <c r="L347" s="43"/>
      <c r="M347" s="44" t="s">
        <v>869</v>
      </c>
      <c r="N347" s="45"/>
      <c r="O347" s="25" t="s">
        <v>854</v>
      </c>
      <c r="P347" s="23" t="s">
        <v>855</v>
      </c>
      <c r="Q347" s="25" t="s">
        <v>856</v>
      </c>
      <c r="R347" s="58" t="s">
        <v>857</v>
      </c>
      <c r="S347" s="23" t="s">
        <v>858</v>
      </c>
      <c r="T347" s="23" t="s">
        <v>859</v>
      </c>
      <c r="U347" s="25" t="s">
        <v>860</v>
      </c>
      <c r="V347" s="23" t="s">
        <v>861</v>
      </c>
      <c r="W347" s="25" t="s">
        <v>862</v>
      </c>
      <c r="X347" s="58"/>
      <c r="Y347" s="23" t="s">
        <v>863</v>
      </c>
      <c r="Z347" s="23"/>
      <c r="AA347" s="33">
        <v>5</v>
      </c>
      <c r="AB347" s="295" t="str">
        <f t="shared" si="27"/>
        <v>年間</v>
      </c>
      <c r="AC347" s="268"/>
      <c r="AD347" s="26">
        <v>1</v>
      </c>
      <c r="AE347" s="69">
        <v>15600</v>
      </c>
      <c r="AF347" s="26">
        <f t="shared" si="28"/>
        <v>15600</v>
      </c>
      <c r="AG347" s="42">
        <v>40664</v>
      </c>
      <c r="AH347" s="28">
        <v>40695</v>
      </c>
      <c r="AI347" s="29" t="str">
        <f t="shared" si="25"/>
        <v>～</v>
      </c>
      <c r="AJ347" s="178">
        <f t="shared" si="26"/>
        <v>42521</v>
      </c>
      <c r="AK347" s="31" t="s">
        <v>470</v>
      </c>
      <c r="AL347" s="67" t="s">
        <v>881</v>
      </c>
      <c r="AM347" s="66">
        <v>40683</v>
      </c>
      <c r="AN347" s="408">
        <f>IF($AA347-data!$G$1=0,"　",IF(AK347=0,"　",VLOOKUP($AK347,data!$A$1:$H$264,8,FALSE)))</f>
        <v>0</v>
      </c>
      <c r="AO347" s="35">
        <v>40701</v>
      </c>
      <c r="AP347" s="185" t="s">
        <v>865</v>
      </c>
      <c r="AQ347" s="264" t="str">
        <f t="shared" si="29"/>
        <v/>
      </c>
    </row>
    <row r="348" spans="1:43" ht="24.75" customHeight="1" x14ac:dyDescent="0.15">
      <c r="A348" s="297">
        <v>345</v>
      </c>
      <c r="B348" s="23" t="s">
        <v>882</v>
      </c>
      <c r="C348" s="24" t="s">
        <v>14329</v>
      </c>
      <c r="D348" s="23" t="s">
        <v>787</v>
      </c>
      <c r="E348" s="23" t="s">
        <v>582</v>
      </c>
      <c r="F348" s="24" t="s">
        <v>11168</v>
      </c>
      <c r="G348" s="43" t="s">
        <v>866</v>
      </c>
      <c r="H348" s="44" t="s">
        <v>867</v>
      </c>
      <c r="I348" s="44" t="s">
        <v>11136</v>
      </c>
      <c r="J348" s="43" t="s">
        <v>868</v>
      </c>
      <c r="K348" s="43"/>
      <c r="L348" s="43"/>
      <c r="M348" s="44" t="s">
        <v>869</v>
      </c>
      <c r="N348" s="45"/>
      <c r="O348" s="25" t="s">
        <v>854</v>
      </c>
      <c r="P348" s="23" t="s">
        <v>855</v>
      </c>
      <c r="Q348" s="25" t="s">
        <v>856</v>
      </c>
      <c r="R348" s="58" t="s">
        <v>857</v>
      </c>
      <c r="S348" s="23" t="s">
        <v>858</v>
      </c>
      <c r="T348" s="23" t="s">
        <v>859</v>
      </c>
      <c r="U348" s="25" t="s">
        <v>860</v>
      </c>
      <c r="V348" s="23" t="s">
        <v>861</v>
      </c>
      <c r="W348" s="25" t="s">
        <v>862</v>
      </c>
      <c r="X348" s="58"/>
      <c r="Y348" s="23" t="s">
        <v>863</v>
      </c>
      <c r="Z348" s="23"/>
      <c r="AA348" s="33">
        <v>5</v>
      </c>
      <c r="AB348" s="295" t="str">
        <f t="shared" si="27"/>
        <v>年間</v>
      </c>
      <c r="AC348" s="268"/>
      <c r="AD348" s="26">
        <v>1</v>
      </c>
      <c r="AE348" s="69">
        <v>15600</v>
      </c>
      <c r="AF348" s="26">
        <f t="shared" si="28"/>
        <v>15600</v>
      </c>
      <c r="AG348" s="42">
        <v>40664</v>
      </c>
      <c r="AH348" s="28">
        <v>40695</v>
      </c>
      <c r="AI348" s="29" t="str">
        <f t="shared" si="25"/>
        <v>～</v>
      </c>
      <c r="AJ348" s="178">
        <f t="shared" si="26"/>
        <v>42521</v>
      </c>
      <c r="AK348" s="31" t="s">
        <v>470</v>
      </c>
      <c r="AL348" s="67" t="s">
        <v>883</v>
      </c>
      <c r="AM348" s="66">
        <v>40683</v>
      </c>
      <c r="AN348" s="408">
        <f>IF($AA348-data!$G$1=0,"　",IF(AK348=0,"　",VLOOKUP($AK348,data!$A$1:$H$264,8,FALSE)))</f>
        <v>0</v>
      </c>
      <c r="AO348" s="35">
        <v>40701</v>
      </c>
      <c r="AP348" s="185" t="s">
        <v>865</v>
      </c>
      <c r="AQ348" s="264" t="str">
        <f t="shared" si="29"/>
        <v/>
      </c>
    </row>
    <row r="349" spans="1:43" ht="24.75" customHeight="1" x14ac:dyDescent="0.15">
      <c r="A349" s="297">
        <v>346</v>
      </c>
      <c r="B349" s="23" t="s">
        <v>884</v>
      </c>
      <c r="C349" s="24" t="s">
        <v>14329</v>
      </c>
      <c r="D349" s="23" t="s">
        <v>787</v>
      </c>
      <c r="E349" s="23" t="s">
        <v>582</v>
      </c>
      <c r="F349" s="24" t="s">
        <v>11168</v>
      </c>
      <c r="G349" s="43" t="s">
        <v>866</v>
      </c>
      <c r="H349" s="44" t="s">
        <v>867</v>
      </c>
      <c r="I349" s="44" t="s">
        <v>11136</v>
      </c>
      <c r="J349" s="43" t="s">
        <v>868</v>
      </c>
      <c r="K349" s="43"/>
      <c r="L349" s="43"/>
      <c r="M349" s="44" t="s">
        <v>869</v>
      </c>
      <c r="N349" s="45"/>
      <c r="O349" s="25" t="s">
        <v>854</v>
      </c>
      <c r="P349" s="23" t="s">
        <v>855</v>
      </c>
      <c r="Q349" s="25" t="s">
        <v>856</v>
      </c>
      <c r="R349" s="58" t="s">
        <v>857</v>
      </c>
      <c r="S349" s="23" t="s">
        <v>858</v>
      </c>
      <c r="T349" s="23" t="s">
        <v>859</v>
      </c>
      <c r="U349" s="25" t="s">
        <v>860</v>
      </c>
      <c r="V349" s="23" t="s">
        <v>861</v>
      </c>
      <c r="W349" s="25" t="s">
        <v>862</v>
      </c>
      <c r="X349" s="58"/>
      <c r="Y349" s="23" t="s">
        <v>863</v>
      </c>
      <c r="Z349" s="23"/>
      <c r="AA349" s="33">
        <v>5</v>
      </c>
      <c r="AB349" s="295" t="str">
        <f t="shared" si="27"/>
        <v>年間</v>
      </c>
      <c r="AC349" s="268"/>
      <c r="AD349" s="26">
        <v>1</v>
      </c>
      <c r="AE349" s="69">
        <v>15600</v>
      </c>
      <c r="AF349" s="26">
        <f t="shared" si="28"/>
        <v>15600</v>
      </c>
      <c r="AG349" s="42">
        <v>40664</v>
      </c>
      <c r="AH349" s="28">
        <v>40695</v>
      </c>
      <c r="AI349" s="29" t="str">
        <f t="shared" si="25"/>
        <v>～</v>
      </c>
      <c r="AJ349" s="178">
        <f t="shared" si="26"/>
        <v>42521</v>
      </c>
      <c r="AK349" s="31" t="s">
        <v>470</v>
      </c>
      <c r="AL349" s="67" t="s">
        <v>885</v>
      </c>
      <c r="AM349" s="66">
        <v>40683</v>
      </c>
      <c r="AN349" s="408">
        <f>IF($AA349-data!$G$1=0,"　",IF(AK349=0,"　",VLOOKUP($AK349,data!$A$1:$H$264,8,FALSE)))</f>
        <v>0</v>
      </c>
      <c r="AO349" s="35">
        <v>40701</v>
      </c>
      <c r="AP349" s="185" t="s">
        <v>865</v>
      </c>
      <c r="AQ349" s="264" t="str">
        <f t="shared" si="29"/>
        <v/>
      </c>
    </row>
    <row r="350" spans="1:43" ht="24.75" customHeight="1" x14ac:dyDescent="0.15">
      <c r="A350" s="297">
        <v>347</v>
      </c>
      <c r="B350" s="23" t="s">
        <v>886</v>
      </c>
      <c r="C350" s="24" t="s">
        <v>14329</v>
      </c>
      <c r="D350" s="23" t="s">
        <v>787</v>
      </c>
      <c r="E350" s="23" t="s">
        <v>582</v>
      </c>
      <c r="F350" s="24" t="s">
        <v>11168</v>
      </c>
      <c r="G350" s="43" t="s">
        <v>866</v>
      </c>
      <c r="H350" s="44" t="s">
        <v>867</v>
      </c>
      <c r="I350" s="44" t="s">
        <v>11136</v>
      </c>
      <c r="J350" s="43" t="s">
        <v>868</v>
      </c>
      <c r="K350" s="43"/>
      <c r="L350" s="43"/>
      <c r="M350" s="44" t="s">
        <v>869</v>
      </c>
      <c r="N350" s="45"/>
      <c r="O350" s="25" t="s">
        <v>854</v>
      </c>
      <c r="P350" s="23" t="s">
        <v>855</v>
      </c>
      <c r="Q350" s="25" t="s">
        <v>856</v>
      </c>
      <c r="R350" s="58" t="s">
        <v>857</v>
      </c>
      <c r="S350" s="23" t="s">
        <v>858</v>
      </c>
      <c r="T350" s="23" t="s">
        <v>859</v>
      </c>
      <c r="U350" s="25" t="s">
        <v>860</v>
      </c>
      <c r="V350" s="23" t="s">
        <v>861</v>
      </c>
      <c r="W350" s="25" t="s">
        <v>862</v>
      </c>
      <c r="X350" s="58"/>
      <c r="Y350" s="23" t="s">
        <v>863</v>
      </c>
      <c r="Z350" s="23"/>
      <c r="AA350" s="33">
        <v>5</v>
      </c>
      <c r="AB350" s="295" t="str">
        <f t="shared" si="27"/>
        <v>年間</v>
      </c>
      <c r="AC350" s="268"/>
      <c r="AD350" s="26">
        <v>1</v>
      </c>
      <c r="AE350" s="69">
        <v>12000</v>
      </c>
      <c r="AF350" s="26">
        <f t="shared" si="28"/>
        <v>12000</v>
      </c>
      <c r="AG350" s="42">
        <v>40664</v>
      </c>
      <c r="AH350" s="28">
        <v>40695</v>
      </c>
      <c r="AI350" s="29" t="str">
        <f t="shared" si="25"/>
        <v>～</v>
      </c>
      <c r="AJ350" s="178">
        <f t="shared" si="26"/>
        <v>42521</v>
      </c>
      <c r="AK350" s="31" t="s">
        <v>503</v>
      </c>
      <c r="AL350" s="67" t="s">
        <v>887</v>
      </c>
      <c r="AM350" s="66">
        <v>40683</v>
      </c>
      <c r="AN350" s="408">
        <f>IF($AA350-data!$G$1=0,"　",IF(AK350=0,"　",VLOOKUP($AK350,data!$A$1:$H$264,8,FALSE)))</f>
        <v>0</v>
      </c>
      <c r="AO350" s="35">
        <v>40701</v>
      </c>
      <c r="AP350" s="185" t="s">
        <v>865</v>
      </c>
      <c r="AQ350" s="264" t="str">
        <f t="shared" si="29"/>
        <v/>
      </c>
    </row>
    <row r="351" spans="1:43" ht="24.75" customHeight="1" x14ac:dyDescent="0.15">
      <c r="A351" s="297">
        <v>348</v>
      </c>
      <c r="B351" s="23" t="s">
        <v>888</v>
      </c>
      <c r="C351" s="24" t="s">
        <v>14329</v>
      </c>
      <c r="D351" s="23" t="s">
        <v>889</v>
      </c>
      <c r="E351" s="23" t="s">
        <v>582</v>
      </c>
      <c r="F351" s="24" t="s">
        <v>11168</v>
      </c>
      <c r="G351" s="25" t="s">
        <v>895</v>
      </c>
      <c r="H351" s="23" t="s">
        <v>896</v>
      </c>
      <c r="I351" s="23" t="s">
        <v>11137</v>
      </c>
      <c r="J351" s="25" t="s">
        <v>897</v>
      </c>
      <c r="K351" s="58" t="s">
        <v>902</v>
      </c>
      <c r="L351" s="58"/>
      <c r="M351" s="23" t="s">
        <v>898</v>
      </c>
      <c r="N351" s="45" t="s">
        <v>898</v>
      </c>
      <c r="O351" s="25" t="s">
        <v>854</v>
      </c>
      <c r="P351" s="23" t="s">
        <v>890</v>
      </c>
      <c r="Q351" s="25" t="s">
        <v>891</v>
      </c>
      <c r="R351" s="58" t="s">
        <v>892</v>
      </c>
      <c r="S351" s="23" t="s">
        <v>893</v>
      </c>
      <c r="T351" s="23" t="s">
        <v>894</v>
      </c>
      <c r="U351" s="25" t="s">
        <v>895</v>
      </c>
      <c r="V351" s="23" t="s">
        <v>896</v>
      </c>
      <c r="W351" s="25" t="s">
        <v>897</v>
      </c>
      <c r="X351" s="58"/>
      <c r="Y351" s="23" t="s">
        <v>898</v>
      </c>
      <c r="Z351" s="23"/>
      <c r="AA351" s="33">
        <v>5</v>
      </c>
      <c r="AB351" s="295" t="str">
        <f t="shared" si="27"/>
        <v>年間</v>
      </c>
      <c r="AC351" s="268"/>
      <c r="AD351" s="26">
        <v>1</v>
      </c>
      <c r="AE351" s="69">
        <v>90600</v>
      </c>
      <c r="AF351" s="26">
        <f t="shared" si="28"/>
        <v>90600</v>
      </c>
      <c r="AG351" s="42">
        <v>40665</v>
      </c>
      <c r="AH351" s="28">
        <v>40695</v>
      </c>
      <c r="AI351" s="29" t="str">
        <f t="shared" si="25"/>
        <v>～</v>
      </c>
      <c r="AJ351" s="178">
        <f t="shared" si="26"/>
        <v>42521</v>
      </c>
      <c r="AK351" s="31" t="s">
        <v>899</v>
      </c>
      <c r="AL351" s="67" t="s">
        <v>900</v>
      </c>
      <c r="AM351" s="66">
        <v>40632</v>
      </c>
      <c r="AN351" s="408" t="str">
        <f>IF($AA351-data!$G$1=0,"　",IF(AK351=0,"　",VLOOKUP($AK351,data!$A$1:$H$264,8,FALSE)))</f>
        <v>消耗部品交換対象</v>
      </c>
      <c r="AO351" s="35">
        <v>40700</v>
      </c>
      <c r="AP351" s="170" t="s">
        <v>901</v>
      </c>
      <c r="AQ351" s="264">
        <f t="shared" si="29"/>
        <v>41760</v>
      </c>
    </row>
    <row r="352" spans="1:43" ht="24.75" customHeight="1" x14ac:dyDescent="0.15">
      <c r="A352" s="297">
        <v>349</v>
      </c>
      <c r="B352" s="23" t="s">
        <v>903</v>
      </c>
      <c r="C352" s="24" t="s">
        <v>14329</v>
      </c>
      <c r="D352" s="23" t="s">
        <v>889</v>
      </c>
      <c r="E352" s="23" t="s">
        <v>582</v>
      </c>
      <c r="F352" s="24" t="s">
        <v>11168</v>
      </c>
      <c r="G352" s="25" t="s">
        <v>895</v>
      </c>
      <c r="H352" s="23" t="s">
        <v>896</v>
      </c>
      <c r="I352" s="23" t="s">
        <v>11137</v>
      </c>
      <c r="J352" s="25" t="s">
        <v>897</v>
      </c>
      <c r="K352" s="58" t="s">
        <v>902</v>
      </c>
      <c r="L352" s="58"/>
      <c r="M352" s="23" t="s">
        <v>898</v>
      </c>
      <c r="N352" s="45" t="s">
        <v>898</v>
      </c>
      <c r="O352" s="25" t="s">
        <v>854</v>
      </c>
      <c r="P352" s="23" t="s">
        <v>890</v>
      </c>
      <c r="Q352" s="25" t="s">
        <v>891</v>
      </c>
      <c r="R352" s="58" t="s">
        <v>892</v>
      </c>
      <c r="S352" s="23" t="s">
        <v>893</v>
      </c>
      <c r="T352" s="23" t="s">
        <v>894</v>
      </c>
      <c r="U352" s="25" t="s">
        <v>895</v>
      </c>
      <c r="V352" s="23" t="s">
        <v>896</v>
      </c>
      <c r="W352" s="25" t="s">
        <v>897</v>
      </c>
      <c r="X352" s="58"/>
      <c r="Y352" s="23" t="s">
        <v>898</v>
      </c>
      <c r="Z352" s="23"/>
      <c r="AA352" s="33">
        <v>5</v>
      </c>
      <c r="AB352" s="295" t="str">
        <f t="shared" si="27"/>
        <v>年間</v>
      </c>
      <c r="AC352" s="268"/>
      <c r="AD352" s="26">
        <v>1</v>
      </c>
      <c r="AE352" s="69">
        <v>12000</v>
      </c>
      <c r="AF352" s="26">
        <f t="shared" si="28"/>
        <v>12000</v>
      </c>
      <c r="AG352" s="42">
        <v>40666</v>
      </c>
      <c r="AH352" s="28">
        <v>40695</v>
      </c>
      <c r="AI352" s="29" t="str">
        <f t="shared" si="25"/>
        <v>～</v>
      </c>
      <c r="AJ352" s="178">
        <f t="shared" si="26"/>
        <v>42521</v>
      </c>
      <c r="AK352" s="31" t="s">
        <v>503</v>
      </c>
      <c r="AL352" s="67" t="s">
        <v>904</v>
      </c>
      <c r="AM352" s="66">
        <v>40632</v>
      </c>
      <c r="AN352" s="408">
        <f>IF($AA352-data!$G$1=0,"　",IF(AK352=0,"　",VLOOKUP($AK352,data!$A$1:$H$264,8,FALSE)))</f>
        <v>0</v>
      </c>
      <c r="AO352" s="35">
        <v>40700</v>
      </c>
      <c r="AP352" s="170" t="s">
        <v>901</v>
      </c>
      <c r="AQ352" s="264" t="str">
        <f t="shared" si="29"/>
        <v/>
      </c>
    </row>
    <row r="353" spans="1:43" ht="24.75" customHeight="1" x14ac:dyDescent="0.15">
      <c r="A353" s="297">
        <v>350</v>
      </c>
      <c r="B353" s="23" t="s">
        <v>905</v>
      </c>
      <c r="C353" s="24" t="s">
        <v>14329</v>
      </c>
      <c r="D353" s="23" t="s">
        <v>889</v>
      </c>
      <c r="E353" s="23" t="s">
        <v>582</v>
      </c>
      <c r="F353" s="24" t="s">
        <v>11168</v>
      </c>
      <c r="G353" s="25" t="s">
        <v>895</v>
      </c>
      <c r="H353" s="23" t="s">
        <v>896</v>
      </c>
      <c r="I353" s="23" t="s">
        <v>11137</v>
      </c>
      <c r="J353" s="25" t="s">
        <v>897</v>
      </c>
      <c r="K353" s="58" t="s">
        <v>902</v>
      </c>
      <c r="L353" s="58"/>
      <c r="M353" s="23" t="s">
        <v>898</v>
      </c>
      <c r="N353" s="45" t="s">
        <v>898</v>
      </c>
      <c r="O353" s="25" t="s">
        <v>854</v>
      </c>
      <c r="P353" s="23" t="s">
        <v>890</v>
      </c>
      <c r="Q353" s="25" t="s">
        <v>891</v>
      </c>
      <c r="R353" s="58" t="s">
        <v>892</v>
      </c>
      <c r="S353" s="23" t="s">
        <v>893</v>
      </c>
      <c r="T353" s="23" t="s">
        <v>894</v>
      </c>
      <c r="U353" s="25" t="s">
        <v>895</v>
      </c>
      <c r="V353" s="23" t="s">
        <v>896</v>
      </c>
      <c r="W353" s="25" t="s">
        <v>897</v>
      </c>
      <c r="X353" s="58"/>
      <c r="Y353" s="23" t="s">
        <v>898</v>
      </c>
      <c r="Z353" s="23"/>
      <c r="AA353" s="33">
        <v>5</v>
      </c>
      <c r="AB353" s="295" t="str">
        <f t="shared" si="27"/>
        <v>年間</v>
      </c>
      <c r="AC353" s="268"/>
      <c r="AD353" s="26">
        <v>1</v>
      </c>
      <c r="AE353" s="69">
        <v>12000</v>
      </c>
      <c r="AF353" s="26">
        <f t="shared" si="28"/>
        <v>12000</v>
      </c>
      <c r="AG353" s="42">
        <v>40667</v>
      </c>
      <c r="AH353" s="28">
        <v>40695</v>
      </c>
      <c r="AI353" s="29" t="str">
        <f t="shared" si="25"/>
        <v>～</v>
      </c>
      <c r="AJ353" s="178">
        <f t="shared" si="26"/>
        <v>42521</v>
      </c>
      <c r="AK353" s="31" t="s">
        <v>503</v>
      </c>
      <c r="AL353" s="67" t="s">
        <v>906</v>
      </c>
      <c r="AM353" s="66">
        <v>40632</v>
      </c>
      <c r="AN353" s="408">
        <f>IF($AA353-data!$G$1=0,"　",IF(AK353=0,"　",VLOOKUP($AK353,data!$A$1:$H$264,8,FALSE)))</f>
        <v>0</v>
      </c>
      <c r="AO353" s="35">
        <v>40700</v>
      </c>
      <c r="AP353" s="170" t="s">
        <v>901</v>
      </c>
      <c r="AQ353" s="264" t="str">
        <f t="shared" si="29"/>
        <v/>
      </c>
    </row>
    <row r="354" spans="1:43" ht="24.75" customHeight="1" x14ac:dyDescent="0.15">
      <c r="A354" s="297">
        <v>351</v>
      </c>
      <c r="B354" s="23" t="s">
        <v>907</v>
      </c>
      <c r="C354" s="24" t="s">
        <v>14329</v>
      </c>
      <c r="D354" s="23" t="s">
        <v>889</v>
      </c>
      <c r="E354" s="23" t="s">
        <v>582</v>
      </c>
      <c r="F354" s="24" t="s">
        <v>11168</v>
      </c>
      <c r="G354" s="25" t="s">
        <v>895</v>
      </c>
      <c r="H354" s="23" t="s">
        <v>896</v>
      </c>
      <c r="I354" s="23" t="s">
        <v>11137</v>
      </c>
      <c r="J354" s="25" t="s">
        <v>897</v>
      </c>
      <c r="K354" s="58" t="s">
        <v>902</v>
      </c>
      <c r="L354" s="58"/>
      <c r="M354" s="23" t="s">
        <v>898</v>
      </c>
      <c r="N354" s="45" t="s">
        <v>898</v>
      </c>
      <c r="O354" s="25" t="s">
        <v>854</v>
      </c>
      <c r="P354" s="23" t="s">
        <v>890</v>
      </c>
      <c r="Q354" s="25" t="s">
        <v>891</v>
      </c>
      <c r="R354" s="58" t="s">
        <v>892</v>
      </c>
      <c r="S354" s="23" t="s">
        <v>893</v>
      </c>
      <c r="T354" s="23" t="s">
        <v>894</v>
      </c>
      <c r="U354" s="25" t="s">
        <v>895</v>
      </c>
      <c r="V354" s="23" t="s">
        <v>896</v>
      </c>
      <c r="W354" s="25" t="s">
        <v>897</v>
      </c>
      <c r="X354" s="58"/>
      <c r="Y354" s="23" t="s">
        <v>898</v>
      </c>
      <c r="Z354" s="23"/>
      <c r="AA354" s="33">
        <v>5</v>
      </c>
      <c r="AB354" s="295" t="str">
        <f t="shared" si="27"/>
        <v>年間</v>
      </c>
      <c r="AC354" s="268"/>
      <c r="AD354" s="26">
        <v>1</v>
      </c>
      <c r="AE354" s="69">
        <v>12000</v>
      </c>
      <c r="AF354" s="26">
        <f t="shared" si="28"/>
        <v>12000</v>
      </c>
      <c r="AG354" s="42">
        <v>40668</v>
      </c>
      <c r="AH354" s="28">
        <v>40695</v>
      </c>
      <c r="AI354" s="29" t="str">
        <f t="shared" si="25"/>
        <v>～</v>
      </c>
      <c r="AJ354" s="178">
        <f t="shared" si="26"/>
        <v>42521</v>
      </c>
      <c r="AK354" s="31" t="s">
        <v>503</v>
      </c>
      <c r="AL354" s="67" t="s">
        <v>908</v>
      </c>
      <c r="AM354" s="66">
        <v>40632</v>
      </c>
      <c r="AN354" s="408">
        <f>IF($AA354-data!$G$1=0,"　",IF(AK354=0,"　",VLOOKUP($AK354,data!$A$1:$H$264,8,FALSE)))</f>
        <v>0</v>
      </c>
      <c r="AO354" s="35">
        <v>40700</v>
      </c>
      <c r="AP354" s="170" t="s">
        <v>901</v>
      </c>
      <c r="AQ354" s="264" t="str">
        <f t="shared" si="29"/>
        <v/>
      </c>
    </row>
    <row r="355" spans="1:43" ht="24.75" customHeight="1" x14ac:dyDescent="0.15">
      <c r="A355" s="297">
        <v>352</v>
      </c>
      <c r="B355" s="23" t="s">
        <v>909</v>
      </c>
      <c r="C355" s="24" t="s">
        <v>14329</v>
      </c>
      <c r="D355" s="23" t="s">
        <v>889</v>
      </c>
      <c r="E355" s="23" t="s">
        <v>582</v>
      </c>
      <c r="F355" s="24" t="s">
        <v>11168</v>
      </c>
      <c r="G355" s="25" t="s">
        <v>895</v>
      </c>
      <c r="H355" s="23" t="s">
        <v>896</v>
      </c>
      <c r="I355" s="23" t="s">
        <v>11137</v>
      </c>
      <c r="J355" s="25" t="s">
        <v>897</v>
      </c>
      <c r="K355" s="58" t="s">
        <v>902</v>
      </c>
      <c r="L355" s="58"/>
      <c r="M355" s="23" t="s">
        <v>898</v>
      </c>
      <c r="N355" s="45" t="s">
        <v>898</v>
      </c>
      <c r="O355" s="25" t="s">
        <v>854</v>
      </c>
      <c r="P355" s="23" t="s">
        <v>890</v>
      </c>
      <c r="Q355" s="25" t="s">
        <v>891</v>
      </c>
      <c r="R355" s="58" t="s">
        <v>892</v>
      </c>
      <c r="S355" s="23" t="s">
        <v>893</v>
      </c>
      <c r="T355" s="23" t="s">
        <v>894</v>
      </c>
      <c r="U355" s="25" t="s">
        <v>895</v>
      </c>
      <c r="V355" s="23" t="s">
        <v>896</v>
      </c>
      <c r="W355" s="25" t="s">
        <v>897</v>
      </c>
      <c r="X355" s="58"/>
      <c r="Y355" s="23" t="s">
        <v>898</v>
      </c>
      <c r="Z355" s="23"/>
      <c r="AA355" s="33">
        <v>5</v>
      </c>
      <c r="AB355" s="295" t="str">
        <f t="shared" si="27"/>
        <v>年間</v>
      </c>
      <c r="AC355" s="268"/>
      <c r="AD355" s="26">
        <v>1</v>
      </c>
      <c r="AE355" s="69">
        <v>12000</v>
      </c>
      <c r="AF355" s="26">
        <f t="shared" si="28"/>
        <v>12000</v>
      </c>
      <c r="AG355" s="42">
        <v>40669</v>
      </c>
      <c r="AH355" s="28">
        <v>40695</v>
      </c>
      <c r="AI355" s="29" t="str">
        <f t="shared" si="25"/>
        <v>～</v>
      </c>
      <c r="AJ355" s="178">
        <f t="shared" si="26"/>
        <v>42521</v>
      </c>
      <c r="AK355" s="31" t="s">
        <v>503</v>
      </c>
      <c r="AL355" s="67" t="s">
        <v>910</v>
      </c>
      <c r="AM355" s="66">
        <v>40632</v>
      </c>
      <c r="AN355" s="408">
        <f>IF($AA355-data!$G$1=0,"　",IF(AK355=0,"　",VLOOKUP($AK355,data!$A$1:$H$264,8,FALSE)))</f>
        <v>0</v>
      </c>
      <c r="AO355" s="35">
        <v>40700</v>
      </c>
      <c r="AP355" s="170" t="s">
        <v>901</v>
      </c>
      <c r="AQ355" s="264" t="str">
        <f t="shared" si="29"/>
        <v/>
      </c>
    </row>
    <row r="356" spans="1:43" ht="24.75" customHeight="1" x14ac:dyDescent="0.15">
      <c r="A356" s="297">
        <v>353</v>
      </c>
      <c r="B356" s="37" t="s">
        <v>911</v>
      </c>
      <c r="C356" s="24" t="s">
        <v>14330</v>
      </c>
      <c r="D356" s="23" t="s">
        <v>29</v>
      </c>
      <c r="E356" s="23"/>
      <c r="F356" s="24"/>
      <c r="G356" s="43"/>
      <c r="H356" s="44"/>
      <c r="I356" s="44"/>
      <c r="J356" s="43"/>
      <c r="K356" s="43"/>
      <c r="L356" s="43"/>
      <c r="M356" s="44"/>
      <c r="N356" s="45"/>
      <c r="O356" s="25" t="s">
        <v>31</v>
      </c>
      <c r="P356" s="23"/>
      <c r="Q356" s="25"/>
      <c r="R356" s="58"/>
      <c r="S356" s="23"/>
      <c r="T356" s="23"/>
      <c r="U356" s="25" t="s">
        <v>912</v>
      </c>
      <c r="V356" s="23"/>
      <c r="W356" s="25"/>
      <c r="X356" s="58"/>
      <c r="Y356" s="23"/>
      <c r="Z356" s="23"/>
      <c r="AA356" s="33">
        <v>5</v>
      </c>
      <c r="AB356" s="295" t="str">
        <f t="shared" si="27"/>
        <v>年間</v>
      </c>
      <c r="AC356" s="268"/>
      <c r="AD356" s="69">
        <v>1</v>
      </c>
      <c r="AE356" s="69">
        <v>23400</v>
      </c>
      <c r="AF356" s="26">
        <f t="shared" si="28"/>
        <v>23400</v>
      </c>
      <c r="AG356" s="42">
        <v>40695</v>
      </c>
      <c r="AH356" s="28">
        <v>40634</v>
      </c>
      <c r="AI356" s="29" t="str">
        <f t="shared" si="25"/>
        <v>～</v>
      </c>
      <c r="AJ356" s="178">
        <f t="shared" si="26"/>
        <v>42460</v>
      </c>
      <c r="AK356" s="31" t="s">
        <v>913</v>
      </c>
      <c r="AL356" s="67"/>
      <c r="AM356" s="66"/>
      <c r="AN356" s="408">
        <f>IF($AA356-data!$G$1=0,"　",IF(AK356=0,"　",VLOOKUP($AK356,data!$A$1:$H$264,8,FALSE)))</f>
        <v>0</v>
      </c>
      <c r="AO356" s="32"/>
      <c r="AP356" s="170" t="s">
        <v>914</v>
      </c>
      <c r="AQ356" s="264" t="str">
        <f t="shared" si="29"/>
        <v/>
      </c>
    </row>
    <row r="357" spans="1:43" ht="24.75" customHeight="1" x14ac:dyDescent="0.15">
      <c r="A357" s="297">
        <v>354</v>
      </c>
      <c r="B357" s="23" t="s">
        <v>915</v>
      </c>
      <c r="C357" s="24" t="s">
        <v>14330</v>
      </c>
      <c r="D357" s="23" t="s">
        <v>29</v>
      </c>
      <c r="E357" s="23" t="s">
        <v>30</v>
      </c>
      <c r="F357" s="24" t="s">
        <v>13631</v>
      </c>
      <c r="G357" s="43" t="s">
        <v>921</v>
      </c>
      <c r="H357" s="44" t="s">
        <v>102</v>
      </c>
      <c r="I357" s="44" t="s">
        <v>11157</v>
      </c>
      <c r="J357" s="70" t="s">
        <v>922</v>
      </c>
      <c r="K357" s="43" t="s">
        <v>104</v>
      </c>
      <c r="L357" s="43"/>
      <c r="M357" s="44" t="s">
        <v>923</v>
      </c>
      <c r="N357" s="45" t="s">
        <v>924</v>
      </c>
      <c r="O357" s="25" t="s">
        <v>31</v>
      </c>
      <c r="P357" s="23" t="s">
        <v>32</v>
      </c>
      <c r="Q357" s="25" t="s">
        <v>916</v>
      </c>
      <c r="R357" s="58" t="s">
        <v>917</v>
      </c>
      <c r="S357" s="23" t="s">
        <v>35</v>
      </c>
      <c r="T357" s="23" t="s">
        <v>36</v>
      </c>
      <c r="U357" s="25" t="s">
        <v>912</v>
      </c>
      <c r="V357" s="23" t="s">
        <v>102</v>
      </c>
      <c r="W357" s="25" t="s">
        <v>918</v>
      </c>
      <c r="X357" s="58" t="s">
        <v>104</v>
      </c>
      <c r="Y357" s="23" t="s">
        <v>105</v>
      </c>
      <c r="Z357" s="23" t="s">
        <v>106</v>
      </c>
      <c r="AA357" s="33">
        <v>5</v>
      </c>
      <c r="AB357" s="295" t="str">
        <f t="shared" si="27"/>
        <v>年間</v>
      </c>
      <c r="AC357" s="268"/>
      <c r="AD357" s="69">
        <v>1</v>
      </c>
      <c r="AE357" s="69">
        <v>15600</v>
      </c>
      <c r="AF357" s="26">
        <f t="shared" si="28"/>
        <v>15600</v>
      </c>
      <c r="AG357" s="42">
        <v>40695</v>
      </c>
      <c r="AH357" s="28">
        <v>40634</v>
      </c>
      <c r="AI357" s="29" t="str">
        <f t="shared" si="25"/>
        <v>～</v>
      </c>
      <c r="AJ357" s="178">
        <f t="shared" si="26"/>
        <v>42460</v>
      </c>
      <c r="AK357" s="31" t="s">
        <v>919</v>
      </c>
      <c r="AL357" s="36" t="s">
        <v>920</v>
      </c>
      <c r="AM357" s="66"/>
      <c r="AN357" s="408">
        <f>IF($AA357-data!$G$1=0,"　",IF(AK357=0,"　",VLOOKUP($AK357,data!$A$1:$H$264,8,FALSE)))</f>
        <v>0</v>
      </c>
      <c r="AO357" s="32">
        <v>40732</v>
      </c>
      <c r="AP357" s="170" t="s">
        <v>914</v>
      </c>
      <c r="AQ357" s="264" t="str">
        <f t="shared" si="29"/>
        <v/>
      </c>
    </row>
    <row r="358" spans="1:43" ht="24.75" customHeight="1" x14ac:dyDescent="0.15">
      <c r="A358" s="297">
        <v>355</v>
      </c>
      <c r="B358" s="23" t="s">
        <v>925</v>
      </c>
      <c r="C358" s="24" t="s">
        <v>14330</v>
      </c>
      <c r="D358" s="23" t="s">
        <v>29</v>
      </c>
      <c r="E358" s="23" t="s">
        <v>30</v>
      </c>
      <c r="F358" s="24" t="s">
        <v>13631</v>
      </c>
      <c r="G358" s="43" t="s">
        <v>921</v>
      </c>
      <c r="H358" s="44" t="s">
        <v>102</v>
      </c>
      <c r="I358" s="44" t="s">
        <v>11157</v>
      </c>
      <c r="J358" s="70" t="s">
        <v>927</v>
      </c>
      <c r="K358" s="43" t="s">
        <v>104</v>
      </c>
      <c r="L358" s="43"/>
      <c r="M358" s="44" t="s">
        <v>923</v>
      </c>
      <c r="N358" s="45" t="s">
        <v>924</v>
      </c>
      <c r="O358" s="25" t="s">
        <v>31</v>
      </c>
      <c r="P358" s="23" t="s">
        <v>32</v>
      </c>
      <c r="Q358" s="25" t="s">
        <v>916</v>
      </c>
      <c r="R358" s="58" t="s">
        <v>917</v>
      </c>
      <c r="S358" s="23" t="s">
        <v>35</v>
      </c>
      <c r="T358" s="23" t="s">
        <v>36</v>
      </c>
      <c r="U358" s="25" t="s">
        <v>912</v>
      </c>
      <c r="V358" s="23" t="s">
        <v>102</v>
      </c>
      <c r="W358" s="25" t="s">
        <v>918</v>
      </c>
      <c r="X358" s="58" t="s">
        <v>104</v>
      </c>
      <c r="Y358" s="23" t="s">
        <v>105</v>
      </c>
      <c r="Z358" s="23" t="s">
        <v>106</v>
      </c>
      <c r="AA358" s="33">
        <v>5</v>
      </c>
      <c r="AB358" s="295" t="str">
        <f t="shared" si="27"/>
        <v>年間</v>
      </c>
      <c r="AC358" s="268"/>
      <c r="AD358" s="69">
        <v>1</v>
      </c>
      <c r="AE358" s="69">
        <v>15600</v>
      </c>
      <c r="AF358" s="26">
        <f t="shared" si="28"/>
        <v>15600</v>
      </c>
      <c r="AG358" s="42">
        <v>40695</v>
      </c>
      <c r="AH358" s="28">
        <v>40634</v>
      </c>
      <c r="AI358" s="29" t="str">
        <f t="shared" si="25"/>
        <v>～</v>
      </c>
      <c r="AJ358" s="178">
        <f t="shared" si="26"/>
        <v>42460</v>
      </c>
      <c r="AK358" s="31" t="s">
        <v>919</v>
      </c>
      <c r="AL358" s="36" t="s">
        <v>926</v>
      </c>
      <c r="AM358" s="66"/>
      <c r="AN358" s="408">
        <f>IF($AA358-data!$G$1=0,"　",IF(AK358=0,"　",VLOOKUP($AK358,data!$A$1:$H$264,8,FALSE)))</f>
        <v>0</v>
      </c>
      <c r="AO358" s="32">
        <v>40732</v>
      </c>
      <c r="AP358" s="170" t="s">
        <v>914</v>
      </c>
      <c r="AQ358" s="264" t="str">
        <f t="shared" si="29"/>
        <v/>
      </c>
    </row>
    <row r="359" spans="1:43" ht="24.75" customHeight="1" x14ac:dyDescent="0.15">
      <c r="A359" s="297">
        <v>356</v>
      </c>
      <c r="B359" s="23" t="s">
        <v>928</v>
      </c>
      <c r="C359" s="24" t="s">
        <v>14330</v>
      </c>
      <c r="D359" s="23" t="s">
        <v>29</v>
      </c>
      <c r="E359" s="23" t="s">
        <v>30</v>
      </c>
      <c r="F359" s="24" t="s">
        <v>13631</v>
      </c>
      <c r="G359" s="43" t="s">
        <v>921</v>
      </c>
      <c r="H359" s="44" t="s">
        <v>102</v>
      </c>
      <c r="I359" s="44" t="s">
        <v>11157</v>
      </c>
      <c r="J359" s="70" t="s">
        <v>931</v>
      </c>
      <c r="K359" s="43" t="s">
        <v>104</v>
      </c>
      <c r="L359" s="43"/>
      <c r="M359" s="44" t="s">
        <v>923</v>
      </c>
      <c r="N359" s="45" t="s">
        <v>924</v>
      </c>
      <c r="O359" s="25" t="s">
        <v>31</v>
      </c>
      <c r="P359" s="23" t="s">
        <v>32</v>
      </c>
      <c r="Q359" s="25" t="s">
        <v>916</v>
      </c>
      <c r="R359" s="58" t="s">
        <v>917</v>
      </c>
      <c r="S359" s="23" t="s">
        <v>35</v>
      </c>
      <c r="T359" s="23" t="s">
        <v>36</v>
      </c>
      <c r="U359" s="25" t="s">
        <v>912</v>
      </c>
      <c r="V359" s="23" t="s">
        <v>102</v>
      </c>
      <c r="W359" s="25" t="s">
        <v>918</v>
      </c>
      <c r="X359" s="58" t="s">
        <v>104</v>
      </c>
      <c r="Y359" s="23" t="s">
        <v>105</v>
      </c>
      <c r="Z359" s="23" t="s">
        <v>106</v>
      </c>
      <c r="AA359" s="33">
        <v>5</v>
      </c>
      <c r="AB359" s="295" t="str">
        <f t="shared" si="27"/>
        <v>年間</v>
      </c>
      <c r="AC359" s="268"/>
      <c r="AD359" s="69">
        <v>1</v>
      </c>
      <c r="AE359" s="69">
        <v>12000</v>
      </c>
      <c r="AF359" s="26">
        <f t="shared" si="28"/>
        <v>12000</v>
      </c>
      <c r="AG359" s="42">
        <v>40695</v>
      </c>
      <c r="AH359" s="28">
        <v>40634</v>
      </c>
      <c r="AI359" s="29" t="str">
        <f t="shared" si="25"/>
        <v>～</v>
      </c>
      <c r="AJ359" s="178">
        <f t="shared" si="26"/>
        <v>42460</v>
      </c>
      <c r="AK359" s="31" t="s">
        <v>929</v>
      </c>
      <c r="AL359" s="36" t="s">
        <v>930</v>
      </c>
      <c r="AM359" s="66"/>
      <c r="AN359" s="408">
        <f>IF($AA359-data!$G$1=0,"　",IF(AK359=0,"　",VLOOKUP($AK359,data!$A$1:$H$264,8,FALSE)))</f>
        <v>0</v>
      </c>
      <c r="AO359" s="32">
        <v>40732</v>
      </c>
      <c r="AP359" s="170" t="s">
        <v>914</v>
      </c>
      <c r="AQ359" s="264" t="str">
        <f t="shared" si="29"/>
        <v/>
      </c>
    </row>
    <row r="360" spans="1:43" ht="24.75" customHeight="1" x14ac:dyDescent="0.15">
      <c r="A360" s="297">
        <v>357</v>
      </c>
      <c r="B360" s="23" t="s">
        <v>932</v>
      </c>
      <c r="C360" s="24" t="s">
        <v>14330</v>
      </c>
      <c r="D360" s="23" t="s">
        <v>29</v>
      </c>
      <c r="E360" s="23" t="s">
        <v>30</v>
      </c>
      <c r="F360" s="24" t="s">
        <v>13631</v>
      </c>
      <c r="G360" s="43" t="s">
        <v>921</v>
      </c>
      <c r="H360" s="44" t="s">
        <v>102</v>
      </c>
      <c r="I360" s="44" t="s">
        <v>11157</v>
      </c>
      <c r="J360" s="70" t="s">
        <v>934</v>
      </c>
      <c r="K360" s="43" t="s">
        <v>104</v>
      </c>
      <c r="L360" s="43"/>
      <c r="M360" s="44" t="s">
        <v>923</v>
      </c>
      <c r="N360" s="45" t="s">
        <v>924</v>
      </c>
      <c r="O360" s="25" t="s">
        <v>31</v>
      </c>
      <c r="P360" s="23" t="s">
        <v>32</v>
      </c>
      <c r="Q360" s="25" t="s">
        <v>916</v>
      </c>
      <c r="R360" s="58" t="s">
        <v>917</v>
      </c>
      <c r="S360" s="23" t="s">
        <v>35</v>
      </c>
      <c r="T360" s="23" t="s">
        <v>36</v>
      </c>
      <c r="U360" s="25" t="s">
        <v>912</v>
      </c>
      <c r="V360" s="23" t="s">
        <v>102</v>
      </c>
      <c r="W360" s="25" t="s">
        <v>918</v>
      </c>
      <c r="X360" s="58" t="s">
        <v>104</v>
      </c>
      <c r="Y360" s="23" t="s">
        <v>105</v>
      </c>
      <c r="Z360" s="23" t="s">
        <v>106</v>
      </c>
      <c r="AA360" s="33">
        <v>5</v>
      </c>
      <c r="AB360" s="295" t="str">
        <f t="shared" si="27"/>
        <v>年間</v>
      </c>
      <c r="AC360" s="268"/>
      <c r="AD360" s="69">
        <v>1</v>
      </c>
      <c r="AE360" s="69">
        <v>12000</v>
      </c>
      <c r="AF360" s="26">
        <f t="shared" si="28"/>
        <v>12000</v>
      </c>
      <c r="AG360" s="42">
        <v>40695</v>
      </c>
      <c r="AH360" s="28">
        <v>40634</v>
      </c>
      <c r="AI360" s="29" t="str">
        <f t="shared" si="25"/>
        <v>～</v>
      </c>
      <c r="AJ360" s="178">
        <f t="shared" si="26"/>
        <v>42460</v>
      </c>
      <c r="AK360" s="31" t="s">
        <v>929</v>
      </c>
      <c r="AL360" s="71" t="s">
        <v>933</v>
      </c>
      <c r="AM360" s="66"/>
      <c r="AN360" s="408">
        <f>IF($AA360-data!$G$1=0,"　",IF(AK360=0,"　",VLOOKUP($AK360,data!$A$1:$H$264,8,FALSE)))</f>
        <v>0</v>
      </c>
      <c r="AO360" s="32">
        <v>40732</v>
      </c>
      <c r="AP360" s="170" t="s">
        <v>914</v>
      </c>
      <c r="AQ360" s="264" t="str">
        <f t="shared" si="29"/>
        <v/>
      </c>
    </row>
    <row r="361" spans="1:43" ht="24.75" customHeight="1" x14ac:dyDescent="0.15">
      <c r="A361" s="297">
        <v>358</v>
      </c>
      <c r="B361" s="23" t="s">
        <v>935</v>
      </c>
      <c r="C361" s="24" t="s">
        <v>14330</v>
      </c>
      <c r="D361" s="23" t="s">
        <v>29</v>
      </c>
      <c r="E361" s="23" t="s">
        <v>30</v>
      </c>
      <c r="F361" s="24" t="s">
        <v>13631</v>
      </c>
      <c r="G361" s="43" t="s">
        <v>921</v>
      </c>
      <c r="H361" s="44" t="s">
        <v>102</v>
      </c>
      <c r="I361" s="44" t="s">
        <v>11157</v>
      </c>
      <c r="J361" s="70" t="s">
        <v>937</v>
      </c>
      <c r="K361" s="43" t="s">
        <v>104</v>
      </c>
      <c r="L361" s="43"/>
      <c r="M361" s="44" t="s">
        <v>923</v>
      </c>
      <c r="N361" s="45" t="s">
        <v>924</v>
      </c>
      <c r="O361" s="25" t="s">
        <v>31</v>
      </c>
      <c r="P361" s="23" t="s">
        <v>32</v>
      </c>
      <c r="Q361" s="25" t="s">
        <v>916</v>
      </c>
      <c r="R361" s="58" t="s">
        <v>917</v>
      </c>
      <c r="S361" s="23" t="s">
        <v>35</v>
      </c>
      <c r="T361" s="23" t="s">
        <v>36</v>
      </c>
      <c r="U361" s="25" t="s">
        <v>912</v>
      </c>
      <c r="V361" s="23" t="s">
        <v>102</v>
      </c>
      <c r="W361" s="25" t="s">
        <v>918</v>
      </c>
      <c r="X361" s="58" t="s">
        <v>104</v>
      </c>
      <c r="Y361" s="23" t="s">
        <v>105</v>
      </c>
      <c r="Z361" s="23" t="s">
        <v>106</v>
      </c>
      <c r="AA361" s="33">
        <v>5</v>
      </c>
      <c r="AB361" s="295" t="str">
        <f t="shared" si="27"/>
        <v>年間</v>
      </c>
      <c r="AC361" s="268"/>
      <c r="AD361" s="69">
        <v>1</v>
      </c>
      <c r="AE361" s="69">
        <v>12000</v>
      </c>
      <c r="AF361" s="26">
        <f t="shared" si="28"/>
        <v>12000</v>
      </c>
      <c r="AG361" s="42">
        <v>40695</v>
      </c>
      <c r="AH361" s="28">
        <v>40634</v>
      </c>
      <c r="AI361" s="29" t="str">
        <f t="shared" si="25"/>
        <v>～</v>
      </c>
      <c r="AJ361" s="178">
        <f t="shared" si="26"/>
        <v>42460</v>
      </c>
      <c r="AK361" s="31" t="s">
        <v>929</v>
      </c>
      <c r="AL361" s="71" t="s">
        <v>936</v>
      </c>
      <c r="AM361" s="66"/>
      <c r="AN361" s="408">
        <f>IF($AA361-data!$G$1=0,"　",IF(AK361=0,"　",VLOOKUP($AK361,data!$A$1:$H$264,8,FALSE)))</f>
        <v>0</v>
      </c>
      <c r="AO361" s="32">
        <v>40732</v>
      </c>
      <c r="AP361" s="170" t="s">
        <v>914</v>
      </c>
      <c r="AQ361" s="264" t="str">
        <f t="shared" si="29"/>
        <v/>
      </c>
    </row>
    <row r="362" spans="1:43" ht="24.75" customHeight="1" x14ac:dyDescent="0.15">
      <c r="A362" s="297">
        <v>359</v>
      </c>
      <c r="B362" s="23" t="s">
        <v>938</v>
      </c>
      <c r="C362" s="24" t="s">
        <v>14330</v>
      </c>
      <c r="D362" s="23" t="s">
        <v>29</v>
      </c>
      <c r="E362" s="23" t="s">
        <v>30</v>
      </c>
      <c r="F362" s="24" t="s">
        <v>13631</v>
      </c>
      <c r="G362" s="43" t="s">
        <v>921</v>
      </c>
      <c r="H362" s="44" t="s">
        <v>102</v>
      </c>
      <c r="I362" s="44" t="s">
        <v>11157</v>
      </c>
      <c r="J362" s="70" t="s">
        <v>940</v>
      </c>
      <c r="K362" s="43" t="s">
        <v>104</v>
      </c>
      <c r="L362" s="43"/>
      <c r="M362" s="44" t="s">
        <v>923</v>
      </c>
      <c r="N362" s="45" t="s">
        <v>924</v>
      </c>
      <c r="O362" s="25" t="s">
        <v>31</v>
      </c>
      <c r="P362" s="23" t="s">
        <v>32</v>
      </c>
      <c r="Q362" s="25" t="s">
        <v>916</v>
      </c>
      <c r="R362" s="58" t="s">
        <v>917</v>
      </c>
      <c r="S362" s="23" t="s">
        <v>35</v>
      </c>
      <c r="T362" s="23" t="s">
        <v>36</v>
      </c>
      <c r="U362" s="25" t="s">
        <v>912</v>
      </c>
      <c r="V362" s="23" t="s">
        <v>102</v>
      </c>
      <c r="W362" s="25" t="s">
        <v>918</v>
      </c>
      <c r="X362" s="58" t="s">
        <v>104</v>
      </c>
      <c r="Y362" s="23" t="s">
        <v>105</v>
      </c>
      <c r="Z362" s="23" t="s">
        <v>106</v>
      </c>
      <c r="AA362" s="33">
        <v>5</v>
      </c>
      <c r="AB362" s="295" t="str">
        <f t="shared" si="27"/>
        <v>年間</v>
      </c>
      <c r="AC362" s="268"/>
      <c r="AD362" s="69">
        <v>1</v>
      </c>
      <c r="AE362" s="69">
        <v>12000</v>
      </c>
      <c r="AF362" s="26">
        <f t="shared" si="28"/>
        <v>12000</v>
      </c>
      <c r="AG362" s="42">
        <v>40695</v>
      </c>
      <c r="AH362" s="28">
        <v>40634</v>
      </c>
      <c r="AI362" s="29" t="str">
        <f t="shared" si="25"/>
        <v>～</v>
      </c>
      <c r="AJ362" s="178">
        <f t="shared" si="26"/>
        <v>42460</v>
      </c>
      <c r="AK362" s="31" t="s">
        <v>929</v>
      </c>
      <c r="AL362" s="71" t="s">
        <v>939</v>
      </c>
      <c r="AM362" s="66"/>
      <c r="AN362" s="408">
        <f>IF($AA362-data!$G$1=0,"　",IF(AK362=0,"　",VLOOKUP($AK362,data!$A$1:$H$264,8,FALSE)))</f>
        <v>0</v>
      </c>
      <c r="AO362" s="32">
        <v>40732</v>
      </c>
      <c r="AP362" s="170" t="s">
        <v>914</v>
      </c>
      <c r="AQ362" s="264" t="str">
        <f t="shared" si="29"/>
        <v/>
      </c>
    </row>
    <row r="363" spans="1:43" ht="24.75" customHeight="1" x14ac:dyDescent="0.15">
      <c r="A363" s="297">
        <v>360</v>
      </c>
      <c r="B363" s="23" t="s">
        <v>941</v>
      </c>
      <c r="C363" s="24" t="s">
        <v>14330</v>
      </c>
      <c r="D363" s="23" t="s">
        <v>29</v>
      </c>
      <c r="E363" s="23" t="s">
        <v>30</v>
      </c>
      <c r="F363" s="24" t="s">
        <v>13631</v>
      </c>
      <c r="G363" s="43" t="s">
        <v>921</v>
      </c>
      <c r="H363" s="44" t="s">
        <v>102</v>
      </c>
      <c r="I363" s="44" t="s">
        <v>11157</v>
      </c>
      <c r="J363" s="70" t="s">
        <v>943</v>
      </c>
      <c r="K363" s="43" t="s">
        <v>104</v>
      </c>
      <c r="L363" s="43"/>
      <c r="M363" s="44" t="s">
        <v>923</v>
      </c>
      <c r="N363" s="45" t="s">
        <v>924</v>
      </c>
      <c r="O363" s="25" t="s">
        <v>31</v>
      </c>
      <c r="P363" s="23" t="s">
        <v>32</v>
      </c>
      <c r="Q363" s="25" t="s">
        <v>916</v>
      </c>
      <c r="R363" s="58" t="s">
        <v>917</v>
      </c>
      <c r="S363" s="23" t="s">
        <v>35</v>
      </c>
      <c r="T363" s="23" t="s">
        <v>36</v>
      </c>
      <c r="U363" s="25" t="s">
        <v>912</v>
      </c>
      <c r="V363" s="23" t="s">
        <v>102</v>
      </c>
      <c r="W363" s="25" t="s">
        <v>918</v>
      </c>
      <c r="X363" s="58" t="s">
        <v>104</v>
      </c>
      <c r="Y363" s="23" t="s">
        <v>105</v>
      </c>
      <c r="Z363" s="23" t="s">
        <v>106</v>
      </c>
      <c r="AA363" s="33">
        <v>5</v>
      </c>
      <c r="AB363" s="295" t="str">
        <f t="shared" si="27"/>
        <v>年間</v>
      </c>
      <c r="AC363" s="268"/>
      <c r="AD363" s="69">
        <v>1</v>
      </c>
      <c r="AE363" s="69">
        <v>12000</v>
      </c>
      <c r="AF363" s="26">
        <f t="shared" si="28"/>
        <v>12000</v>
      </c>
      <c r="AG363" s="42">
        <v>40695</v>
      </c>
      <c r="AH363" s="28">
        <v>40634</v>
      </c>
      <c r="AI363" s="29" t="str">
        <f t="shared" si="25"/>
        <v>～</v>
      </c>
      <c r="AJ363" s="178">
        <f t="shared" si="26"/>
        <v>42460</v>
      </c>
      <c r="AK363" s="31" t="s">
        <v>929</v>
      </c>
      <c r="AL363" s="71" t="s">
        <v>942</v>
      </c>
      <c r="AM363" s="66"/>
      <c r="AN363" s="408">
        <f>IF($AA363-data!$G$1=0,"　",IF(AK363=0,"　",VLOOKUP($AK363,data!$A$1:$H$264,8,FALSE)))</f>
        <v>0</v>
      </c>
      <c r="AO363" s="32">
        <v>40732</v>
      </c>
      <c r="AP363" s="170" t="s">
        <v>914</v>
      </c>
      <c r="AQ363" s="264" t="str">
        <f t="shared" si="29"/>
        <v/>
      </c>
    </row>
    <row r="364" spans="1:43" ht="24.75" customHeight="1" x14ac:dyDescent="0.15">
      <c r="A364" s="297">
        <v>361</v>
      </c>
      <c r="B364" s="23" t="s">
        <v>944</v>
      </c>
      <c r="C364" s="24" t="s">
        <v>14330</v>
      </c>
      <c r="D364" s="23" t="s">
        <v>29</v>
      </c>
      <c r="E364" s="23" t="s">
        <v>30</v>
      </c>
      <c r="F364" s="24" t="s">
        <v>13631</v>
      </c>
      <c r="G364" s="43" t="s">
        <v>921</v>
      </c>
      <c r="H364" s="44" t="s">
        <v>102</v>
      </c>
      <c r="I364" s="44" t="s">
        <v>11157</v>
      </c>
      <c r="J364" s="70" t="s">
        <v>946</v>
      </c>
      <c r="K364" s="43" t="s">
        <v>104</v>
      </c>
      <c r="L364" s="43"/>
      <c r="M364" s="44" t="s">
        <v>923</v>
      </c>
      <c r="N364" s="45" t="s">
        <v>924</v>
      </c>
      <c r="O364" s="25" t="s">
        <v>31</v>
      </c>
      <c r="P364" s="23" t="s">
        <v>32</v>
      </c>
      <c r="Q364" s="25" t="s">
        <v>916</v>
      </c>
      <c r="R364" s="58" t="s">
        <v>917</v>
      </c>
      <c r="S364" s="23" t="s">
        <v>35</v>
      </c>
      <c r="T364" s="23" t="s">
        <v>36</v>
      </c>
      <c r="U364" s="25" t="s">
        <v>912</v>
      </c>
      <c r="V364" s="23" t="s">
        <v>102</v>
      </c>
      <c r="W364" s="25" t="s">
        <v>918</v>
      </c>
      <c r="X364" s="58" t="s">
        <v>104</v>
      </c>
      <c r="Y364" s="23" t="s">
        <v>105</v>
      </c>
      <c r="Z364" s="23" t="s">
        <v>106</v>
      </c>
      <c r="AA364" s="33">
        <v>5</v>
      </c>
      <c r="AB364" s="295" t="str">
        <f t="shared" si="27"/>
        <v>年間</v>
      </c>
      <c r="AC364" s="268"/>
      <c r="AD364" s="69">
        <v>1</v>
      </c>
      <c r="AE364" s="69">
        <v>12000</v>
      </c>
      <c r="AF364" s="26">
        <f t="shared" si="28"/>
        <v>12000</v>
      </c>
      <c r="AG364" s="42">
        <v>40695</v>
      </c>
      <c r="AH364" s="28">
        <v>40634</v>
      </c>
      <c r="AI364" s="29" t="str">
        <f t="shared" si="25"/>
        <v>～</v>
      </c>
      <c r="AJ364" s="178">
        <f t="shared" si="26"/>
        <v>42460</v>
      </c>
      <c r="AK364" s="31" t="s">
        <v>929</v>
      </c>
      <c r="AL364" s="71" t="s">
        <v>945</v>
      </c>
      <c r="AM364" s="66"/>
      <c r="AN364" s="408">
        <f>IF($AA364-data!$G$1=0,"　",IF(AK364=0,"　",VLOOKUP($AK364,data!$A$1:$H$264,8,FALSE)))</f>
        <v>0</v>
      </c>
      <c r="AO364" s="32">
        <v>40732</v>
      </c>
      <c r="AP364" s="170" t="s">
        <v>914</v>
      </c>
      <c r="AQ364" s="264" t="str">
        <f t="shared" si="29"/>
        <v/>
      </c>
    </row>
    <row r="365" spans="1:43" ht="24.75" customHeight="1" x14ac:dyDescent="0.15">
      <c r="A365" s="297">
        <v>362</v>
      </c>
      <c r="B365" s="23" t="s">
        <v>947</v>
      </c>
      <c r="C365" s="24" t="s">
        <v>14330</v>
      </c>
      <c r="D365" s="23" t="s">
        <v>29</v>
      </c>
      <c r="E365" s="23" t="s">
        <v>30</v>
      </c>
      <c r="F365" s="24" t="s">
        <v>13631</v>
      </c>
      <c r="G365" s="43" t="s">
        <v>921</v>
      </c>
      <c r="H365" s="44" t="s">
        <v>102</v>
      </c>
      <c r="I365" s="44" t="s">
        <v>11157</v>
      </c>
      <c r="J365" s="70" t="s">
        <v>949</v>
      </c>
      <c r="K365" s="43" t="s">
        <v>104</v>
      </c>
      <c r="L365" s="43"/>
      <c r="M365" s="44" t="s">
        <v>923</v>
      </c>
      <c r="N365" s="45" t="s">
        <v>924</v>
      </c>
      <c r="O365" s="25" t="s">
        <v>31</v>
      </c>
      <c r="P365" s="23" t="s">
        <v>32</v>
      </c>
      <c r="Q365" s="25" t="s">
        <v>916</v>
      </c>
      <c r="R365" s="58" t="s">
        <v>917</v>
      </c>
      <c r="S365" s="23" t="s">
        <v>35</v>
      </c>
      <c r="T365" s="23" t="s">
        <v>36</v>
      </c>
      <c r="U365" s="25" t="s">
        <v>912</v>
      </c>
      <c r="V365" s="23" t="s">
        <v>102</v>
      </c>
      <c r="W365" s="25" t="s">
        <v>918</v>
      </c>
      <c r="X365" s="58" t="s">
        <v>104</v>
      </c>
      <c r="Y365" s="23" t="s">
        <v>105</v>
      </c>
      <c r="Z365" s="23" t="s">
        <v>106</v>
      </c>
      <c r="AA365" s="33">
        <v>5</v>
      </c>
      <c r="AB365" s="295" t="str">
        <f t="shared" si="27"/>
        <v>年間</v>
      </c>
      <c r="AC365" s="268"/>
      <c r="AD365" s="69">
        <v>1</v>
      </c>
      <c r="AE365" s="69">
        <v>12000</v>
      </c>
      <c r="AF365" s="26">
        <f t="shared" si="28"/>
        <v>12000</v>
      </c>
      <c r="AG365" s="42">
        <v>40695</v>
      </c>
      <c r="AH365" s="28">
        <v>40634</v>
      </c>
      <c r="AI365" s="29" t="str">
        <f t="shared" si="25"/>
        <v>～</v>
      </c>
      <c r="AJ365" s="178">
        <f t="shared" si="26"/>
        <v>42460</v>
      </c>
      <c r="AK365" s="31" t="s">
        <v>929</v>
      </c>
      <c r="AL365" s="71" t="s">
        <v>948</v>
      </c>
      <c r="AM365" s="66"/>
      <c r="AN365" s="408">
        <f>IF($AA365-data!$G$1=0,"　",IF(AK365=0,"　",VLOOKUP($AK365,data!$A$1:$H$264,8,FALSE)))</f>
        <v>0</v>
      </c>
      <c r="AO365" s="32">
        <v>40732</v>
      </c>
      <c r="AP365" s="170" t="s">
        <v>914</v>
      </c>
      <c r="AQ365" s="264" t="str">
        <f t="shared" si="29"/>
        <v/>
      </c>
    </row>
    <row r="366" spans="1:43" ht="24.75" customHeight="1" x14ac:dyDescent="0.15">
      <c r="A366" s="297">
        <v>363</v>
      </c>
      <c r="B366" s="23" t="s">
        <v>950</v>
      </c>
      <c r="C366" s="24" t="s">
        <v>14330</v>
      </c>
      <c r="D366" s="23" t="s">
        <v>29</v>
      </c>
      <c r="E366" s="23" t="s">
        <v>30</v>
      </c>
      <c r="F366" s="24" t="s">
        <v>13631</v>
      </c>
      <c r="G366" s="43" t="s">
        <v>921</v>
      </c>
      <c r="H366" s="44" t="s">
        <v>102</v>
      </c>
      <c r="I366" s="44" t="s">
        <v>11157</v>
      </c>
      <c r="J366" s="70" t="s">
        <v>952</v>
      </c>
      <c r="K366" s="43" t="s">
        <v>104</v>
      </c>
      <c r="L366" s="43"/>
      <c r="M366" s="44" t="s">
        <v>923</v>
      </c>
      <c r="N366" s="45" t="s">
        <v>924</v>
      </c>
      <c r="O366" s="25" t="s">
        <v>31</v>
      </c>
      <c r="P366" s="23" t="s">
        <v>32</v>
      </c>
      <c r="Q366" s="25" t="s">
        <v>916</v>
      </c>
      <c r="R366" s="58" t="s">
        <v>917</v>
      </c>
      <c r="S366" s="23" t="s">
        <v>35</v>
      </c>
      <c r="T366" s="23" t="s">
        <v>36</v>
      </c>
      <c r="U366" s="25" t="s">
        <v>912</v>
      </c>
      <c r="V366" s="23" t="s">
        <v>102</v>
      </c>
      <c r="W366" s="25" t="s">
        <v>918</v>
      </c>
      <c r="X366" s="58" t="s">
        <v>104</v>
      </c>
      <c r="Y366" s="23" t="s">
        <v>105</v>
      </c>
      <c r="Z366" s="23" t="s">
        <v>106</v>
      </c>
      <c r="AA366" s="33">
        <v>5</v>
      </c>
      <c r="AB366" s="295" t="str">
        <f t="shared" si="27"/>
        <v>年間</v>
      </c>
      <c r="AC366" s="268"/>
      <c r="AD366" s="69">
        <v>1</v>
      </c>
      <c r="AE366" s="69">
        <v>12000</v>
      </c>
      <c r="AF366" s="26">
        <f t="shared" si="28"/>
        <v>12000</v>
      </c>
      <c r="AG366" s="42">
        <v>40695</v>
      </c>
      <c r="AH366" s="28">
        <v>40634</v>
      </c>
      <c r="AI366" s="29" t="str">
        <f t="shared" si="25"/>
        <v>～</v>
      </c>
      <c r="AJ366" s="178">
        <f t="shared" si="26"/>
        <v>42460</v>
      </c>
      <c r="AK366" s="31" t="s">
        <v>929</v>
      </c>
      <c r="AL366" s="71" t="s">
        <v>951</v>
      </c>
      <c r="AM366" s="66"/>
      <c r="AN366" s="408">
        <f>IF($AA366-data!$G$1=0,"　",IF(AK366=0,"　",VLOOKUP($AK366,data!$A$1:$H$264,8,FALSE)))</f>
        <v>0</v>
      </c>
      <c r="AO366" s="32">
        <v>40732</v>
      </c>
      <c r="AP366" s="170" t="s">
        <v>914</v>
      </c>
      <c r="AQ366" s="264" t="str">
        <f t="shared" si="29"/>
        <v/>
      </c>
    </row>
    <row r="367" spans="1:43" ht="24.75" customHeight="1" x14ac:dyDescent="0.15">
      <c r="A367" s="297">
        <v>364</v>
      </c>
      <c r="B367" s="23" t="s">
        <v>953</v>
      </c>
      <c r="C367" s="24" t="s">
        <v>14330</v>
      </c>
      <c r="D367" s="23" t="s">
        <v>29</v>
      </c>
      <c r="E367" s="23" t="s">
        <v>30</v>
      </c>
      <c r="F367" s="24" t="s">
        <v>13631</v>
      </c>
      <c r="G367" s="43" t="s">
        <v>921</v>
      </c>
      <c r="H367" s="44" t="s">
        <v>102</v>
      </c>
      <c r="I367" s="44" t="s">
        <v>11157</v>
      </c>
      <c r="J367" s="70" t="s">
        <v>955</v>
      </c>
      <c r="K367" s="43" t="s">
        <v>104</v>
      </c>
      <c r="L367" s="43"/>
      <c r="M367" s="44" t="s">
        <v>923</v>
      </c>
      <c r="N367" s="45" t="s">
        <v>924</v>
      </c>
      <c r="O367" s="25" t="s">
        <v>31</v>
      </c>
      <c r="P367" s="23" t="s">
        <v>32</v>
      </c>
      <c r="Q367" s="25" t="s">
        <v>916</v>
      </c>
      <c r="R367" s="58" t="s">
        <v>917</v>
      </c>
      <c r="S367" s="23" t="s">
        <v>35</v>
      </c>
      <c r="T367" s="23" t="s">
        <v>36</v>
      </c>
      <c r="U367" s="25" t="s">
        <v>912</v>
      </c>
      <c r="V367" s="23" t="s">
        <v>102</v>
      </c>
      <c r="W367" s="25" t="s">
        <v>918</v>
      </c>
      <c r="X367" s="58" t="s">
        <v>104</v>
      </c>
      <c r="Y367" s="23" t="s">
        <v>105</v>
      </c>
      <c r="Z367" s="23" t="s">
        <v>106</v>
      </c>
      <c r="AA367" s="33">
        <v>5</v>
      </c>
      <c r="AB367" s="295" t="str">
        <f t="shared" si="27"/>
        <v>年間</v>
      </c>
      <c r="AC367" s="268"/>
      <c r="AD367" s="69">
        <v>1</v>
      </c>
      <c r="AE367" s="69">
        <v>12000</v>
      </c>
      <c r="AF367" s="26">
        <f t="shared" si="28"/>
        <v>12000</v>
      </c>
      <c r="AG367" s="42">
        <v>40695</v>
      </c>
      <c r="AH367" s="28">
        <v>40634</v>
      </c>
      <c r="AI367" s="29" t="str">
        <f t="shared" si="25"/>
        <v>～</v>
      </c>
      <c r="AJ367" s="178">
        <f t="shared" si="26"/>
        <v>42460</v>
      </c>
      <c r="AK367" s="31" t="s">
        <v>929</v>
      </c>
      <c r="AL367" s="71" t="s">
        <v>954</v>
      </c>
      <c r="AM367" s="66"/>
      <c r="AN367" s="408">
        <f>IF($AA367-data!$G$1=0,"　",IF(AK367=0,"　",VLOOKUP($AK367,data!$A$1:$H$264,8,FALSE)))</f>
        <v>0</v>
      </c>
      <c r="AO367" s="32">
        <v>40732</v>
      </c>
      <c r="AP367" s="170" t="s">
        <v>914</v>
      </c>
      <c r="AQ367" s="264" t="str">
        <f t="shared" si="29"/>
        <v/>
      </c>
    </row>
    <row r="368" spans="1:43" ht="24.75" customHeight="1" x14ac:dyDescent="0.15">
      <c r="A368" s="297">
        <v>365</v>
      </c>
      <c r="B368" s="23" t="s">
        <v>956</v>
      </c>
      <c r="C368" s="24" t="s">
        <v>14330</v>
      </c>
      <c r="D368" s="23" t="s">
        <v>29</v>
      </c>
      <c r="E368" s="23" t="s">
        <v>30</v>
      </c>
      <c r="F368" s="24" t="s">
        <v>13631</v>
      </c>
      <c r="G368" s="43" t="s">
        <v>921</v>
      </c>
      <c r="H368" s="44" t="s">
        <v>102</v>
      </c>
      <c r="I368" s="44" t="s">
        <v>11157</v>
      </c>
      <c r="J368" s="70" t="s">
        <v>958</v>
      </c>
      <c r="K368" s="43" t="s">
        <v>104</v>
      </c>
      <c r="L368" s="43"/>
      <c r="M368" s="44" t="s">
        <v>923</v>
      </c>
      <c r="N368" s="45" t="s">
        <v>924</v>
      </c>
      <c r="O368" s="25" t="s">
        <v>31</v>
      </c>
      <c r="P368" s="23" t="s">
        <v>32</v>
      </c>
      <c r="Q368" s="25" t="s">
        <v>916</v>
      </c>
      <c r="R368" s="58" t="s">
        <v>917</v>
      </c>
      <c r="S368" s="23" t="s">
        <v>35</v>
      </c>
      <c r="T368" s="23" t="s">
        <v>36</v>
      </c>
      <c r="U368" s="25" t="s">
        <v>912</v>
      </c>
      <c r="V368" s="23" t="s">
        <v>102</v>
      </c>
      <c r="W368" s="25" t="s">
        <v>918</v>
      </c>
      <c r="X368" s="58" t="s">
        <v>104</v>
      </c>
      <c r="Y368" s="23" t="s">
        <v>105</v>
      </c>
      <c r="Z368" s="23" t="s">
        <v>106</v>
      </c>
      <c r="AA368" s="33">
        <v>5</v>
      </c>
      <c r="AB368" s="295" t="str">
        <f t="shared" si="27"/>
        <v>年間</v>
      </c>
      <c r="AC368" s="268"/>
      <c r="AD368" s="69">
        <v>1</v>
      </c>
      <c r="AE368" s="69">
        <v>12000</v>
      </c>
      <c r="AF368" s="26">
        <f t="shared" si="28"/>
        <v>12000</v>
      </c>
      <c r="AG368" s="42">
        <v>40695</v>
      </c>
      <c r="AH368" s="28">
        <v>40634</v>
      </c>
      <c r="AI368" s="29" t="str">
        <f t="shared" si="25"/>
        <v>～</v>
      </c>
      <c r="AJ368" s="178">
        <f t="shared" si="26"/>
        <v>42460</v>
      </c>
      <c r="AK368" s="31" t="s">
        <v>929</v>
      </c>
      <c r="AL368" s="71" t="s">
        <v>957</v>
      </c>
      <c r="AM368" s="66"/>
      <c r="AN368" s="408">
        <f>IF($AA368-data!$G$1=0,"　",IF(AK368=0,"　",VLOOKUP($AK368,data!$A$1:$H$264,8,FALSE)))</f>
        <v>0</v>
      </c>
      <c r="AO368" s="32">
        <v>40732</v>
      </c>
      <c r="AP368" s="170" t="s">
        <v>914</v>
      </c>
      <c r="AQ368" s="264" t="str">
        <f t="shared" si="29"/>
        <v/>
      </c>
    </row>
    <row r="369" spans="1:43" ht="24.75" customHeight="1" x14ac:dyDescent="0.15">
      <c r="A369" s="297">
        <v>366</v>
      </c>
      <c r="B369" s="23" t="s">
        <v>959</v>
      </c>
      <c r="C369" s="24" t="s">
        <v>14330</v>
      </c>
      <c r="D369" s="23" t="s">
        <v>29</v>
      </c>
      <c r="E369" s="23" t="s">
        <v>30</v>
      </c>
      <c r="F369" s="24" t="s">
        <v>13631</v>
      </c>
      <c r="G369" s="43" t="s">
        <v>921</v>
      </c>
      <c r="H369" s="44" t="s">
        <v>102</v>
      </c>
      <c r="I369" s="44" t="s">
        <v>11157</v>
      </c>
      <c r="J369" s="70" t="s">
        <v>961</v>
      </c>
      <c r="K369" s="43" t="s">
        <v>104</v>
      </c>
      <c r="L369" s="43"/>
      <c r="M369" s="44" t="s">
        <v>923</v>
      </c>
      <c r="N369" s="45" t="s">
        <v>924</v>
      </c>
      <c r="O369" s="25" t="s">
        <v>31</v>
      </c>
      <c r="P369" s="23" t="s">
        <v>32</v>
      </c>
      <c r="Q369" s="25" t="s">
        <v>916</v>
      </c>
      <c r="R369" s="58" t="s">
        <v>917</v>
      </c>
      <c r="S369" s="23" t="s">
        <v>35</v>
      </c>
      <c r="T369" s="23" t="s">
        <v>36</v>
      </c>
      <c r="U369" s="25" t="s">
        <v>912</v>
      </c>
      <c r="V369" s="23" t="s">
        <v>102</v>
      </c>
      <c r="W369" s="25" t="s">
        <v>918</v>
      </c>
      <c r="X369" s="58" t="s">
        <v>104</v>
      </c>
      <c r="Y369" s="23" t="s">
        <v>105</v>
      </c>
      <c r="Z369" s="23" t="s">
        <v>106</v>
      </c>
      <c r="AA369" s="33">
        <v>5</v>
      </c>
      <c r="AB369" s="295" t="str">
        <f t="shared" si="27"/>
        <v>年間</v>
      </c>
      <c r="AC369" s="268"/>
      <c r="AD369" s="69">
        <v>1</v>
      </c>
      <c r="AE369" s="69">
        <v>12000</v>
      </c>
      <c r="AF369" s="26">
        <f t="shared" si="28"/>
        <v>12000</v>
      </c>
      <c r="AG369" s="42">
        <v>40695</v>
      </c>
      <c r="AH369" s="28">
        <v>40634</v>
      </c>
      <c r="AI369" s="29" t="str">
        <f t="shared" si="25"/>
        <v>～</v>
      </c>
      <c r="AJ369" s="178">
        <f t="shared" si="26"/>
        <v>42460</v>
      </c>
      <c r="AK369" s="31" t="s">
        <v>929</v>
      </c>
      <c r="AL369" s="71" t="s">
        <v>960</v>
      </c>
      <c r="AM369" s="66"/>
      <c r="AN369" s="408">
        <f>IF($AA369-data!$G$1=0,"　",IF(AK369=0,"　",VLOOKUP($AK369,data!$A$1:$H$264,8,FALSE)))</f>
        <v>0</v>
      </c>
      <c r="AO369" s="32">
        <v>40732</v>
      </c>
      <c r="AP369" s="170" t="s">
        <v>914</v>
      </c>
      <c r="AQ369" s="264" t="str">
        <f t="shared" si="29"/>
        <v/>
      </c>
    </row>
    <row r="370" spans="1:43" ht="24.75" customHeight="1" x14ac:dyDescent="0.15">
      <c r="A370" s="297">
        <v>367</v>
      </c>
      <c r="B370" s="23" t="s">
        <v>962</v>
      </c>
      <c r="C370" s="24" t="s">
        <v>14330</v>
      </c>
      <c r="D370" s="23" t="s">
        <v>29</v>
      </c>
      <c r="E370" s="23" t="s">
        <v>30</v>
      </c>
      <c r="F370" s="24" t="s">
        <v>13631</v>
      </c>
      <c r="G370" s="43" t="s">
        <v>921</v>
      </c>
      <c r="H370" s="44" t="s">
        <v>102</v>
      </c>
      <c r="I370" s="44" t="s">
        <v>11157</v>
      </c>
      <c r="J370" s="70" t="s">
        <v>964</v>
      </c>
      <c r="K370" s="43" t="s">
        <v>104</v>
      </c>
      <c r="L370" s="43"/>
      <c r="M370" s="44" t="s">
        <v>923</v>
      </c>
      <c r="N370" s="45" t="s">
        <v>924</v>
      </c>
      <c r="O370" s="25" t="s">
        <v>31</v>
      </c>
      <c r="P370" s="23" t="s">
        <v>32</v>
      </c>
      <c r="Q370" s="25" t="s">
        <v>916</v>
      </c>
      <c r="R370" s="58" t="s">
        <v>917</v>
      </c>
      <c r="S370" s="23" t="s">
        <v>35</v>
      </c>
      <c r="T370" s="23" t="s">
        <v>36</v>
      </c>
      <c r="U370" s="25" t="s">
        <v>912</v>
      </c>
      <c r="V370" s="23" t="s">
        <v>102</v>
      </c>
      <c r="W370" s="25" t="s">
        <v>918</v>
      </c>
      <c r="X370" s="58" t="s">
        <v>104</v>
      </c>
      <c r="Y370" s="23" t="s">
        <v>105</v>
      </c>
      <c r="Z370" s="23" t="s">
        <v>106</v>
      </c>
      <c r="AA370" s="33">
        <v>5</v>
      </c>
      <c r="AB370" s="295" t="str">
        <f t="shared" si="27"/>
        <v>年間</v>
      </c>
      <c r="AC370" s="268"/>
      <c r="AD370" s="69">
        <v>1</v>
      </c>
      <c r="AE370" s="69">
        <v>12000</v>
      </c>
      <c r="AF370" s="26">
        <f t="shared" si="28"/>
        <v>12000</v>
      </c>
      <c r="AG370" s="42">
        <v>40695</v>
      </c>
      <c r="AH370" s="28">
        <v>40634</v>
      </c>
      <c r="AI370" s="29" t="str">
        <f t="shared" si="25"/>
        <v>～</v>
      </c>
      <c r="AJ370" s="178">
        <f t="shared" si="26"/>
        <v>42460</v>
      </c>
      <c r="AK370" s="31" t="s">
        <v>929</v>
      </c>
      <c r="AL370" s="71" t="s">
        <v>963</v>
      </c>
      <c r="AM370" s="66"/>
      <c r="AN370" s="408">
        <f>IF($AA370-data!$G$1=0,"　",IF(AK370=0,"　",VLOOKUP($AK370,data!$A$1:$H$264,8,FALSE)))</f>
        <v>0</v>
      </c>
      <c r="AO370" s="32">
        <v>40732</v>
      </c>
      <c r="AP370" s="170" t="s">
        <v>914</v>
      </c>
      <c r="AQ370" s="264" t="str">
        <f t="shared" si="29"/>
        <v/>
      </c>
    </row>
    <row r="371" spans="1:43" ht="24.75" customHeight="1" x14ac:dyDescent="0.15">
      <c r="A371" s="297">
        <v>368</v>
      </c>
      <c r="B371" s="23" t="s">
        <v>965</v>
      </c>
      <c r="C371" s="24" t="s">
        <v>14330</v>
      </c>
      <c r="D371" s="23" t="s">
        <v>29</v>
      </c>
      <c r="E371" s="23" t="s">
        <v>30</v>
      </c>
      <c r="F371" s="24" t="s">
        <v>13631</v>
      </c>
      <c r="G371" s="43" t="s">
        <v>921</v>
      </c>
      <c r="H371" s="44" t="s">
        <v>102</v>
      </c>
      <c r="I371" s="44" t="s">
        <v>11157</v>
      </c>
      <c r="J371" s="70" t="s">
        <v>967</v>
      </c>
      <c r="K371" s="43" t="s">
        <v>104</v>
      </c>
      <c r="L371" s="43"/>
      <c r="M371" s="44" t="s">
        <v>923</v>
      </c>
      <c r="N371" s="45" t="s">
        <v>924</v>
      </c>
      <c r="O371" s="25" t="s">
        <v>31</v>
      </c>
      <c r="P371" s="23" t="s">
        <v>32</v>
      </c>
      <c r="Q371" s="25" t="s">
        <v>916</v>
      </c>
      <c r="R371" s="58" t="s">
        <v>917</v>
      </c>
      <c r="S371" s="23" t="s">
        <v>35</v>
      </c>
      <c r="T371" s="23" t="s">
        <v>36</v>
      </c>
      <c r="U371" s="25" t="s">
        <v>912</v>
      </c>
      <c r="V371" s="23" t="s">
        <v>102</v>
      </c>
      <c r="W371" s="25" t="s">
        <v>918</v>
      </c>
      <c r="X371" s="58" t="s">
        <v>104</v>
      </c>
      <c r="Y371" s="23" t="s">
        <v>105</v>
      </c>
      <c r="Z371" s="23" t="s">
        <v>106</v>
      </c>
      <c r="AA371" s="33">
        <v>5</v>
      </c>
      <c r="AB371" s="295" t="str">
        <f t="shared" si="27"/>
        <v>年間</v>
      </c>
      <c r="AC371" s="268"/>
      <c r="AD371" s="69">
        <v>1</v>
      </c>
      <c r="AE371" s="69">
        <v>12000</v>
      </c>
      <c r="AF371" s="26">
        <f t="shared" si="28"/>
        <v>12000</v>
      </c>
      <c r="AG371" s="42">
        <v>40695</v>
      </c>
      <c r="AH371" s="28">
        <v>40634</v>
      </c>
      <c r="AI371" s="29" t="str">
        <f t="shared" si="25"/>
        <v>～</v>
      </c>
      <c r="AJ371" s="178">
        <f t="shared" si="26"/>
        <v>42460</v>
      </c>
      <c r="AK371" s="31" t="s">
        <v>929</v>
      </c>
      <c r="AL371" s="71" t="s">
        <v>966</v>
      </c>
      <c r="AM371" s="66"/>
      <c r="AN371" s="408">
        <f>IF($AA371-data!$G$1=0,"　",IF(AK371=0,"　",VLOOKUP($AK371,data!$A$1:$H$264,8,FALSE)))</f>
        <v>0</v>
      </c>
      <c r="AO371" s="32">
        <v>40732</v>
      </c>
      <c r="AP371" s="170" t="s">
        <v>914</v>
      </c>
      <c r="AQ371" s="264" t="str">
        <f t="shared" si="29"/>
        <v/>
      </c>
    </row>
    <row r="372" spans="1:43" ht="24.75" customHeight="1" x14ac:dyDescent="0.15">
      <c r="A372" s="297">
        <v>369</v>
      </c>
      <c r="B372" s="23" t="s">
        <v>968</v>
      </c>
      <c r="C372" s="24" t="s">
        <v>14330</v>
      </c>
      <c r="D372" s="23" t="s">
        <v>29</v>
      </c>
      <c r="E372" s="23" t="s">
        <v>30</v>
      </c>
      <c r="F372" s="24" t="s">
        <v>13631</v>
      </c>
      <c r="G372" s="43" t="s">
        <v>921</v>
      </c>
      <c r="H372" s="44" t="s">
        <v>102</v>
      </c>
      <c r="I372" s="44" t="s">
        <v>11157</v>
      </c>
      <c r="J372" s="70" t="s">
        <v>970</v>
      </c>
      <c r="K372" s="43" t="s">
        <v>104</v>
      </c>
      <c r="L372" s="43"/>
      <c r="M372" s="44" t="s">
        <v>923</v>
      </c>
      <c r="N372" s="45" t="s">
        <v>924</v>
      </c>
      <c r="O372" s="25" t="s">
        <v>31</v>
      </c>
      <c r="P372" s="23" t="s">
        <v>32</v>
      </c>
      <c r="Q372" s="25" t="s">
        <v>916</v>
      </c>
      <c r="R372" s="58" t="s">
        <v>917</v>
      </c>
      <c r="S372" s="23" t="s">
        <v>35</v>
      </c>
      <c r="T372" s="23" t="s">
        <v>36</v>
      </c>
      <c r="U372" s="25" t="s">
        <v>912</v>
      </c>
      <c r="V372" s="23" t="s">
        <v>102</v>
      </c>
      <c r="W372" s="25" t="s">
        <v>918</v>
      </c>
      <c r="X372" s="58" t="s">
        <v>104</v>
      </c>
      <c r="Y372" s="23" t="s">
        <v>105</v>
      </c>
      <c r="Z372" s="23" t="s">
        <v>106</v>
      </c>
      <c r="AA372" s="33">
        <v>5</v>
      </c>
      <c r="AB372" s="295" t="str">
        <f t="shared" si="27"/>
        <v>年間</v>
      </c>
      <c r="AC372" s="268"/>
      <c r="AD372" s="69">
        <v>1</v>
      </c>
      <c r="AE372" s="69">
        <v>12000</v>
      </c>
      <c r="AF372" s="26">
        <f t="shared" si="28"/>
        <v>12000</v>
      </c>
      <c r="AG372" s="42">
        <v>40695</v>
      </c>
      <c r="AH372" s="28">
        <v>40634</v>
      </c>
      <c r="AI372" s="29" t="str">
        <f t="shared" si="25"/>
        <v>～</v>
      </c>
      <c r="AJ372" s="178">
        <f t="shared" si="26"/>
        <v>42460</v>
      </c>
      <c r="AK372" s="31" t="s">
        <v>929</v>
      </c>
      <c r="AL372" s="71" t="s">
        <v>969</v>
      </c>
      <c r="AM372" s="66"/>
      <c r="AN372" s="408">
        <f>IF($AA372-data!$G$1=0,"　",IF(AK372=0,"　",VLOOKUP($AK372,data!$A$1:$H$264,8,FALSE)))</f>
        <v>0</v>
      </c>
      <c r="AO372" s="32">
        <v>40732</v>
      </c>
      <c r="AP372" s="170" t="s">
        <v>914</v>
      </c>
      <c r="AQ372" s="264" t="str">
        <f t="shared" si="29"/>
        <v/>
      </c>
    </row>
    <row r="373" spans="1:43" ht="24.75" customHeight="1" x14ac:dyDescent="0.15">
      <c r="A373" s="297">
        <v>370</v>
      </c>
      <c r="B373" s="23" t="s">
        <v>971</v>
      </c>
      <c r="C373" s="24" t="s">
        <v>14330</v>
      </c>
      <c r="D373" s="23" t="s">
        <v>29</v>
      </c>
      <c r="E373" s="23" t="s">
        <v>30</v>
      </c>
      <c r="F373" s="24" t="s">
        <v>13631</v>
      </c>
      <c r="G373" s="43" t="s">
        <v>921</v>
      </c>
      <c r="H373" s="44" t="s">
        <v>102</v>
      </c>
      <c r="I373" s="44" t="s">
        <v>11157</v>
      </c>
      <c r="J373" s="70" t="s">
        <v>973</v>
      </c>
      <c r="K373" s="43" t="s">
        <v>104</v>
      </c>
      <c r="L373" s="43"/>
      <c r="M373" s="44" t="s">
        <v>923</v>
      </c>
      <c r="N373" s="45" t="s">
        <v>924</v>
      </c>
      <c r="O373" s="25" t="s">
        <v>31</v>
      </c>
      <c r="P373" s="23" t="s">
        <v>32</v>
      </c>
      <c r="Q373" s="25" t="s">
        <v>916</v>
      </c>
      <c r="R373" s="58" t="s">
        <v>917</v>
      </c>
      <c r="S373" s="23" t="s">
        <v>35</v>
      </c>
      <c r="T373" s="23" t="s">
        <v>36</v>
      </c>
      <c r="U373" s="25" t="s">
        <v>912</v>
      </c>
      <c r="V373" s="23" t="s">
        <v>102</v>
      </c>
      <c r="W373" s="25" t="s">
        <v>918</v>
      </c>
      <c r="X373" s="58" t="s">
        <v>104</v>
      </c>
      <c r="Y373" s="23" t="s">
        <v>105</v>
      </c>
      <c r="Z373" s="23" t="s">
        <v>106</v>
      </c>
      <c r="AA373" s="33">
        <v>5</v>
      </c>
      <c r="AB373" s="295" t="str">
        <f t="shared" si="27"/>
        <v>年間</v>
      </c>
      <c r="AC373" s="268"/>
      <c r="AD373" s="69">
        <v>1</v>
      </c>
      <c r="AE373" s="69">
        <v>12000</v>
      </c>
      <c r="AF373" s="26">
        <f t="shared" si="28"/>
        <v>12000</v>
      </c>
      <c r="AG373" s="42">
        <v>40695</v>
      </c>
      <c r="AH373" s="28">
        <v>40634</v>
      </c>
      <c r="AI373" s="29" t="str">
        <f t="shared" si="25"/>
        <v>～</v>
      </c>
      <c r="AJ373" s="178">
        <f t="shared" si="26"/>
        <v>42460</v>
      </c>
      <c r="AK373" s="31" t="s">
        <v>929</v>
      </c>
      <c r="AL373" s="71" t="s">
        <v>972</v>
      </c>
      <c r="AM373" s="66"/>
      <c r="AN373" s="408">
        <f>IF($AA373-data!$G$1=0,"　",IF(AK373=0,"　",VLOOKUP($AK373,data!$A$1:$H$264,8,FALSE)))</f>
        <v>0</v>
      </c>
      <c r="AO373" s="32">
        <v>40732</v>
      </c>
      <c r="AP373" s="170" t="s">
        <v>914</v>
      </c>
      <c r="AQ373" s="264" t="str">
        <f t="shared" si="29"/>
        <v/>
      </c>
    </row>
    <row r="374" spans="1:43" ht="24.75" customHeight="1" x14ac:dyDescent="0.15">
      <c r="A374" s="297">
        <v>371</v>
      </c>
      <c r="B374" s="23" t="s">
        <v>974</v>
      </c>
      <c r="C374" s="24" t="s">
        <v>14330</v>
      </c>
      <c r="D374" s="23" t="s">
        <v>29</v>
      </c>
      <c r="E374" s="23" t="s">
        <v>30</v>
      </c>
      <c r="F374" s="24" t="s">
        <v>13631</v>
      </c>
      <c r="G374" s="43" t="s">
        <v>921</v>
      </c>
      <c r="H374" s="44" t="s">
        <v>102</v>
      </c>
      <c r="I374" s="44" t="s">
        <v>11157</v>
      </c>
      <c r="J374" s="70" t="s">
        <v>976</v>
      </c>
      <c r="K374" s="43" t="s">
        <v>104</v>
      </c>
      <c r="L374" s="43"/>
      <c r="M374" s="44" t="s">
        <v>923</v>
      </c>
      <c r="N374" s="45" t="s">
        <v>924</v>
      </c>
      <c r="O374" s="25" t="s">
        <v>31</v>
      </c>
      <c r="P374" s="23" t="s">
        <v>32</v>
      </c>
      <c r="Q374" s="25" t="s">
        <v>916</v>
      </c>
      <c r="R374" s="58" t="s">
        <v>917</v>
      </c>
      <c r="S374" s="23" t="s">
        <v>35</v>
      </c>
      <c r="T374" s="23" t="s">
        <v>36</v>
      </c>
      <c r="U374" s="25" t="s">
        <v>912</v>
      </c>
      <c r="V374" s="23" t="s">
        <v>102</v>
      </c>
      <c r="W374" s="25" t="s">
        <v>918</v>
      </c>
      <c r="X374" s="58" t="s">
        <v>104</v>
      </c>
      <c r="Y374" s="23" t="s">
        <v>105</v>
      </c>
      <c r="Z374" s="23" t="s">
        <v>106</v>
      </c>
      <c r="AA374" s="33">
        <v>5</v>
      </c>
      <c r="AB374" s="295" t="str">
        <f t="shared" si="27"/>
        <v>年間</v>
      </c>
      <c r="AC374" s="268"/>
      <c r="AD374" s="69">
        <v>1</v>
      </c>
      <c r="AE374" s="69">
        <v>12000</v>
      </c>
      <c r="AF374" s="26">
        <f t="shared" si="28"/>
        <v>12000</v>
      </c>
      <c r="AG374" s="42">
        <v>40695</v>
      </c>
      <c r="AH374" s="28">
        <v>40634</v>
      </c>
      <c r="AI374" s="29" t="str">
        <f t="shared" si="25"/>
        <v>～</v>
      </c>
      <c r="AJ374" s="178">
        <f t="shared" si="26"/>
        <v>42460</v>
      </c>
      <c r="AK374" s="31" t="s">
        <v>929</v>
      </c>
      <c r="AL374" s="71" t="s">
        <v>975</v>
      </c>
      <c r="AM374" s="66"/>
      <c r="AN374" s="408">
        <f>IF($AA374-data!$G$1=0,"　",IF(AK374=0,"　",VLOOKUP($AK374,data!$A$1:$H$264,8,FALSE)))</f>
        <v>0</v>
      </c>
      <c r="AO374" s="32">
        <v>40732</v>
      </c>
      <c r="AP374" s="170" t="s">
        <v>914</v>
      </c>
      <c r="AQ374" s="264" t="str">
        <f t="shared" si="29"/>
        <v/>
      </c>
    </row>
    <row r="375" spans="1:43" ht="24.75" customHeight="1" x14ac:dyDescent="0.15">
      <c r="A375" s="297">
        <v>372</v>
      </c>
      <c r="B375" s="23" t="s">
        <v>977</v>
      </c>
      <c r="C375" s="24" t="s">
        <v>14329</v>
      </c>
      <c r="D375" s="23" t="s">
        <v>787</v>
      </c>
      <c r="E375" s="23" t="s">
        <v>582</v>
      </c>
      <c r="F375" s="24" t="s">
        <v>11168</v>
      </c>
      <c r="G375" s="43" t="s">
        <v>988</v>
      </c>
      <c r="H375" s="44" t="s">
        <v>989</v>
      </c>
      <c r="I375" s="44" t="s">
        <v>11138</v>
      </c>
      <c r="J375" s="43" t="s">
        <v>990</v>
      </c>
      <c r="K375" s="43"/>
      <c r="L375" s="43"/>
      <c r="M375" s="44" t="s">
        <v>991</v>
      </c>
      <c r="N375" s="45"/>
      <c r="O375" s="25" t="s">
        <v>854</v>
      </c>
      <c r="P375" s="23" t="s">
        <v>978</v>
      </c>
      <c r="Q375" s="25" t="s">
        <v>856</v>
      </c>
      <c r="R375" s="58" t="s">
        <v>857</v>
      </c>
      <c r="S375" s="23" t="s">
        <v>979</v>
      </c>
      <c r="T375" s="23" t="s">
        <v>980</v>
      </c>
      <c r="U375" s="25" t="s">
        <v>981</v>
      </c>
      <c r="V375" s="23" t="s">
        <v>982</v>
      </c>
      <c r="W375" s="25" t="s">
        <v>983</v>
      </c>
      <c r="X375" s="58"/>
      <c r="Y375" s="23" t="s">
        <v>984</v>
      </c>
      <c r="Z375" s="23"/>
      <c r="AA375" s="33">
        <v>5</v>
      </c>
      <c r="AB375" s="295" t="str">
        <f t="shared" si="27"/>
        <v>年間</v>
      </c>
      <c r="AC375" s="268"/>
      <c r="AD375" s="26">
        <v>1</v>
      </c>
      <c r="AE375" s="69">
        <v>119400</v>
      </c>
      <c r="AF375" s="26">
        <f t="shared" si="28"/>
        <v>119400</v>
      </c>
      <c r="AG375" s="42">
        <v>40695</v>
      </c>
      <c r="AH375" s="28">
        <v>40695</v>
      </c>
      <c r="AI375" s="29" t="str">
        <f t="shared" si="25"/>
        <v>～</v>
      </c>
      <c r="AJ375" s="178">
        <f t="shared" si="26"/>
        <v>42521</v>
      </c>
      <c r="AK375" s="31" t="s">
        <v>985</v>
      </c>
      <c r="AL375" s="67" t="s">
        <v>986</v>
      </c>
      <c r="AM375" s="66">
        <v>40664</v>
      </c>
      <c r="AN375" s="408" t="str">
        <f>IF($AA375-data!$G$1=0,"　",IF(AK375=0,"　",VLOOKUP($AK375,data!$A$1:$H$264,8,FALSE)))</f>
        <v>消耗部品交換対象</v>
      </c>
      <c r="AO375" s="35">
        <v>40717</v>
      </c>
      <c r="AP375" s="185" t="s">
        <v>987</v>
      </c>
      <c r="AQ375" s="264">
        <f t="shared" si="29"/>
        <v>41760</v>
      </c>
    </row>
    <row r="376" spans="1:43" ht="24.75" customHeight="1" x14ac:dyDescent="0.15">
      <c r="A376" s="297">
        <v>373</v>
      </c>
      <c r="B376" s="23" t="s">
        <v>992</v>
      </c>
      <c r="C376" s="24" t="s">
        <v>14329</v>
      </c>
      <c r="D376" s="23" t="s">
        <v>787</v>
      </c>
      <c r="E376" s="23" t="s">
        <v>582</v>
      </c>
      <c r="F376" s="24" t="s">
        <v>11168</v>
      </c>
      <c r="G376" s="43" t="s">
        <v>988</v>
      </c>
      <c r="H376" s="44" t="s">
        <v>989</v>
      </c>
      <c r="I376" s="44" t="s">
        <v>11138</v>
      </c>
      <c r="J376" s="43" t="s">
        <v>990</v>
      </c>
      <c r="K376" s="43"/>
      <c r="L376" s="43"/>
      <c r="M376" s="44" t="s">
        <v>991</v>
      </c>
      <c r="N376" s="45"/>
      <c r="O376" s="25" t="s">
        <v>854</v>
      </c>
      <c r="P376" s="23" t="s">
        <v>978</v>
      </c>
      <c r="Q376" s="25" t="s">
        <v>856</v>
      </c>
      <c r="R376" s="58" t="s">
        <v>857</v>
      </c>
      <c r="S376" s="23" t="s">
        <v>979</v>
      </c>
      <c r="T376" s="23" t="s">
        <v>980</v>
      </c>
      <c r="U376" s="25" t="s">
        <v>981</v>
      </c>
      <c r="V376" s="23" t="s">
        <v>982</v>
      </c>
      <c r="W376" s="25" t="s">
        <v>983</v>
      </c>
      <c r="X376" s="58"/>
      <c r="Y376" s="23" t="s">
        <v>984</v>
      </c>
      <c r="Z376" s="23"/>
      <c r="AA376" s="33">
        <v>5</v>
      </c>
      <c r="AB376" s="295" t="str">
        <f t="shared" si="27"/>
        <v>年間</v>
      </c>
      <c r="AC376" s="268"/>
      <c r="AD376" s="26">
        <v>1</v>
      </c>
      <c r="AE376" s="69">
        <v>12000</v>
      </c>
      <c r="AF376" s="26">
        <f t="shared" si="28"/>
        <v>12000</v>
      </c>
      <c r="AG376" s="42">
        <v>40695</v>
      </c>
      <c r="AH376" s="28">
        <v>40695</v>
      </c>
      <c r="AI376" s="29" t="str">
        <f t="shared" si="25"/>
        <v>～</v>
      </c>
      <c r="AJ376" s="178">
        <f t="shared" si="26"/>
        <v>42521</v>
      </c>
      <c r="AK376" s="31" t="s">
        <v>929</v>
      </c>
      <c r="AL376" s="67" t="s">
        <v>993</v>
      </c>
      <c r="AM376" s="66">
        <v>40664</v>
      </c>
      <c r="AN376" s="408">
        <f>IF($AA376-data!$G$1=0,"　",IF(AK376=0,"　",VLOOKUP($AK376,data!$A$1:$H$264,8,FALSE)))</f>
        <v>0</v>
      </c>
      <c r="AO376" s="35">
        <v>40717</v>
      </c>
      <c r="AP376" s="185" t="s">
        <v>987</v>
      </c>
      <c r="AQ376" s="264" t="str">
        <f t="shared" si="29"/>
        <v/>
      </c>
    </row>
    <row r="377" spans="1:43" ht="24.75" customHeight="1" x14ac:dyDescent="0.15">
      <c r="A377" s="297">
        <v>374</v>
      </c>
      <c r="B377" s="23" t="s">
        <v>994</v>
      </c>
      <c r="C377" s="24" t="s">
        <v>14329</v>
      </c>
      <c r="D377" s="23" t="s">
        <v>787</v>
      </c>
      <c r="E377" s="23" t="s">
        <v>582</v>
      </c>
      <c r="F377" s="24" t="s">
        <v>11168</v>
      </c>
      <c r="G377" s="43" t="s">
        <v>988</v>
      </c>
      <c r="H377" s="44" t="s">
        <v>989</v>
      </c>
      <c r="I377" s="44" t="s">
        <v>11138</v>
      </c>
      <c r="J377" s="43" t="s">
        <v>990</v>
      </c>
      <c r="K377" s="43"/>
      <c r="L377" s="43"/>
      <c r="M377" s="44" t="s">
        <v>991</v>
      </c>
      <c r="N377" s="45"/>
      <c r="O377" s="25" t="s">
        <v>854</v>
      </c>
      <c r="P377" s="23" t="s">
        <v>978</v>
      </c>
      <c r="Q377" s="25" t="s">
        <v>856</v>
      </c>
      <c r="R377" s="58" t="s">
        <v>857</v>
      </c>
      <c r="S377" s="23" t="s">
        <v>979</v>
      </c>
      <c r="T377" s="23" t="s">
        <v>980</v>
      </c>
      <c r="U377" s="25" t="s">
        <v>981</v>
      </c>
      <c r="V377" s="23" t="s">
        <v>982</v>
      </c>
      <c r="W377" s="25" t="s">
        <v>983</v>
      </c>
      <c r="X377" s="58"/>
      <c r="Y377" s="23" t="s">
        <v>984</v>
      </c>
      <c r="Z377" s="23"/>
      <c r="AA377" s="33">
        <v>5</v>
      </c>
      <c r="AB377" s="295" t="str">
        <f t="shared" si="27"/>
        <v>年間</v>
      </c>
      <c r="AC377" s="268"/>
      <c r="AD377" s="26">
        <v>1</v>
      </c>
      <c r="AE377" s="69">
        <v>12000</v>
      </c>
      <c r="AF377" s="26">
        <f t="shared" si="28"/>
        <v>12000</v>
      </c>
      <c r="AG377" s="42">
        <v>40695</v>
      </c>
      <c r="AH377" s="28">
        <v>40695</v>
      </c>
      <c r="AI377" s="29" t="str">
        <f t="shared" si="25"/>
        <v>～</v>
      </c>
      <c r="AJ377" s="178">
        <f t="shared" si="26"/>
        <v>42521</v>
      </c>
      <c r="AK377" s="31" t="s">
        <v>929</v>
      </c>
      <c r="AL377" s="67" t="s">
        <v>995</v>
      </c>
      <c r="AM377" s="66">
        <v>40664</v>
      </c>
      <c r="AN377" s="408">
        <f>IF($AA377-data!$G$1=0,"　",IF(AK377=0,"　",VLOOKUP($AK377,data!$A$1:$H$264,8,FALSE)))</f>
        <v>0</v>
      </c>
      <c r="AO377" s="35">
        <v>40717</v>
      </c>
      <c r="AP377" s="185" t="s">
        <v>987</v>
      </c>
      <c r="AQ377" s="264" t="str">
        <f t="shared" si="29"/>
        <v/>
      </c>
    </row>
    <row r="378" spans="1:43" ht="24.75" customHeight="1" x14ac:dyDescent="0.15">
      <c r="A378" s="297">
        <v>375</v>
      </c>
      <c r="B378" s="23" t="s">
        <v>996</v>
      </c>
      <c r="C378" s="24" t="s">
        <v>14329</v>
      </c>
      <c r="D378" s="23" t="s">
        <v>787</v>
      </c>
      <c r="E378" s="23" t="s">
        <v>582</v>
      </c>
      <c r="F378" s="24" t="s">
        <v>11168</v>
      </c>
      <c r="G378" s="43" t="s">
        <v>988</v>
      </c>
      <c r="H378" s="44" t="s">
        <v>989</v>
      </c>
      <c r="I378" s="44" t="s">
        <v>11138</v>
      </c>
      <c r="J378" s="43" t="s">
        <v>990</v>
      </c>
      <c r="K378" s="43"/>
      <c r="L378" s="43"/>
      <c r="M378" s="44" t="s">
        <v>991</v>
      </c>
      <c r="N378" s="45"/>
      <c r="O378" s="25" t="s">
        <v>854</v>
      </c>
      <c r="P378" s="23" t="s">
        <v>978</v>
      </c>
      <c r="Q378" s="25" t="s">
        <v>856</v>
      </c>
      <c r="R378" s="58" t="s">
        <v>857</v>
      </c>
      <c r="S378" s="23" t="s">
        <v>979</v>
      </c>
      <c r="T378" s="23" t="s">
        <v>980</v>
      </c>
      <c r="U378" s="25" t="s">
        <v>981</v>
      </c>
      <c r="V378" s="23" t="s">
        <v>982</v>
      </c>
      <c r="W378" s="25" t="s">
        <v>983</v>
      </c>
      <c r="X378" s="58"/>
      <c r="Y378" s="23" t="s">
        <v>984</v>
      </c>
      <c r="Z378" s="23"/>
      <c r="AA378" s="33">
        <v>5</v>
      </c>
      <c r="AB378" s="295" t="str">
        <f t="shared" si="27"/>
        <v>年間</v>
      </c>
      <c r="AC378" s="268"/>
      <c r="AD378" s="26">
        <v>1</v>
      </c>
      <c r="AE378" s="69">
        <v>12000</v>
      </c>
      <c r="AF378" s="26">
        <f t="shared" si="28"/>
        <v>12000</v>
      </c>
      <c r="AG378" s="42">
        <v>40695</v>
      </c>
      <c r="AH378" s="28">
        <v>40695</v>
      </c>
      <c r="AI378" s="29" t="str">
        <f t="shared" si="25"/>
        <v>～</v>
      </c>
      <c r="AJ378" s="178">
        <f t="shared" si="26"/>
        <v>42521</v>
      </c>
      <c r="AK378" s="31" t="s">
        <v>929</v>
      </c>
      <c r="AL378" s="67" t="s">
        <v>997</v>
      </c>
      <c r="AM378" s="66">
        <v>40664</v>
      </c>
      <c r="AN378" s="408">
        <f>IF($AA378-data!$G$1=0,"　",IF(AK378=0,"　",VLOOKUP($AK378,data!$A$1:$H$264,8,FALSE)))</f>
        <v>0</v>
      </c>
      <c r="AO378" s="35">
        <v>40717</v>
      </c>
      <c r="AP378" s="185" t="s">
        <v>987</v>
      </c>
      <c r="AQ378" s="264" t="str">
        <f t="shared" si="29"/>
        <v/>
      </c>
    </row>
    <row r="379" spans="1:43" ht="24.75" customHeight="1" x14ac:dyDescent="0.15">
      <c r="A379" s="297">
        <v>376</v>
      </c>
      <c r="B379" s="23" t="s">
        <v>998</v>
      </c>
      <c r="C379" s="24" t="s">
        <v>14329</v>
      </c>
      <c r="D379" s="23" t="s">
        <v>787</v>
      </c>
      <c r="E379" s="23" t="s">
        <v>582</v>
      </c>
      <c r="F379" s="24" t="s">
        <v>11168</v>
      </c>
      <c r="G379" s="43" t="s">
        <v>988</v>
      </c>
      <c r="H379" s="44" t="s">
        <v>989</v>
      </c>
      <c r="I379" s="44" t="s">
        <v>11138</v>
      </c>
      <c r="J379" s="43" t="s">
        <v>990</v>
      </c>
      <c r="K379" s="43"/>
      <c r="L379" s="43"/>
      <c r="M379" s="44" t="s">
        <v>991</v>
      </c>
      <c r="N379" s="45"/>
      <c r="O379" s="25" t="s">
        <v>854</v>
      </c>
      <c r="P379" s="23" t="s">
        <v>978</v>
      </c>
      <c r="Q379" s="25" t="s">
        <v>856</v>
      </c>
      <c r="R379" s="58" t="s">
        <v>857</v>
      </c>
      <c r="S379" s="23" t="s">
        <v>979</v>
      </c>
      <c r="T379" s="23" t="s">
        <v>980</v>
      </c>
      <c r="U379" s="25" t="s">
        <v>981</v>
      </c>
      <c r="V379" s="23" t="s">
        <v>982</v>
      </c>
      <c r="W379" s="25" t="s">
        <v>983</v>
      </c>
      <c r="X379" s="58"/>
      <c r="Y379" s="23" t="s">
        <v>984</v>
      </c>
      <c r="Z379" s="23"/>
      <c r="AA379" s="33">
        <v>5</v>
      </c>
      <c r="AB379" s="295" t="str">
        <f t="shared" si="27"/>
        <v>年間</v>
      </c>
      <c r="AC379" s="268"/>
      <c r="AD379" s="26">
        <v>1</v>
      </c>
      <c r="AE379" s="69">
        <v>12000</v>
      </c>
      <c r="AF379" s="26">
        <f t="shared" si="28"/>
        <v>12000</v>
      </c>
      <c r="AG379" s="42">
        <v>40695</v>
      </c>
      <c r="AH379" s="28">
        <v>40695</v>
      </c>
      <c r="AI379" s="29" t="str">
        <f t="shared" si="25"/>
        <v>～</v>
      </c>
      <c r="AJ379" s="178">
        <f t="shared" si="26"/>
        <v>42521</v>
      </c>
      <c r="AK379" s="31" t="s">
        <v>929</v>
      </c>
      <c r="AL379" s="67" t="s">
        <v>999</v>
      </c>
      <c r="AM379" s="66">
        <v>40664</v>
      </c>
      <c r="AN379" s="408">
        <f>IF($AA379-data!$G$1=0,"　",IF(AK379=0,"　",VLOOKUP($AK379,data!$A$1:$H$264,8,FALSE)))</f>
        <v>0</v>
      </c>
      <c r="AO379" s="35">
        <v>40717</v>
      </c>
      <c r="AP379" s="185" t="s">
        <v>987</v>
      </c>
      <c r="AQ379" s="264" t="str">
        <f t="shared" si="29"/>
        <v/>
      </c>
    </row>
    <row r="380" spans="1:43" ht="24.75" customHeight="1" x14ac:dyDescent="0.15">
      <c r="A380" s="297">
        <v>377</v>
      </c>
      <c r="B380" s="23" t="s">
        <v>1000</v>
      </c>
      <c r="C380" s="24" t="s">
        <v>14329</v>
      </c>
      <c r="D380" s="23" t="s">
        <v>787</v>
      </c>
      <c r="E380" s="23" t="s">
        <v>582</v>
      </c>
      <c r="F380" s="24" t="s">
        <v>11168</v>
      </c>
      <c r="G380" s="43" t="s">
        <v>988</v>
      </c>
      <c r="H380" s="44" t="s">
        <v>989</v>
      </c>
      <c r="I380" s="44" t="s">
        <v>11138</v>
      </c>
      <c r="J380" s="43" t="s">
        <v>990</v>
      </c>
      <c r="K380" s="43"/>
      <c r="L380" s="43"/>
      <c r="M380" s="44" t="s">
        <v>991</v>
      </c>
      <c r="N380" s="45"/>
      <c r="O380" s="25" t="s">
        <v>854</v>
      </c>
      <c r="P380" s="23" t="s">
        <v>978</v>
      </c>
      <c r="Q380" s="25" t="s">
        <v>856</v>
      </c>
      <c r="R380" s="58" t="s">
        <v>857</v>
      </c>
      <c r="S380" s="23" t="s">
        <v>979</v>
      </c>
      <c r="T380" s="23" t="s">
        <v>980</v>
      </c>
      <c r="U380" s="25" t="s">
        <v>981</v>
      </c>
      <c r="V380" s="23" t="s">
        <v>982</v>
      </c>
      <c r="W380" s="25" t="s">
        <v>983</v>
      </c>
      <c r="X380" s="58"/>
      <c r="Y380" s="23" t="s">
        <v>984</v>
      </c>
      <c r="Z380" s="23"/>
      <c r="AA380" s="33">
        <v>5</v>
      </c>
      <c r="AB380" s="295" t="str">
        <f t="shared" si="27"/>
        <v>年間</v>
      </c>
      <c r="AC380" s="268"/>
      <c r="AD380" s="26">
        <v>1</v>
      </c>
      <c r="AE380" s="69">
        <v>12000</v>
      </c>
      <c r="AF380" s="26">
        <f t="shared" si="28"/>
        <v>12000</v>
      </c>
      <c r="AG380" s="42">
        <v>40695</v>
      </c>
      <c r="AH380" s="28">
        <v>40695</v>
      </c>
      <c r="AI380" s="29" t="str">
        <f t="shared" si="25"/>
        <v>～</v>
      </c>
      <c r="AJ380" s="178">
        <f t="shared" si="26"/>
        <v>42521</v>
      </c>
      <c r="AK380" s="31" t="s">
        <v>929</v>
      </c>
      <c r="AL380" s="67" t="s">
        <v>1001</v>
      </c>
      <c r="AM380" s="66">
        <v>40664</v>
      </c>
      <c r="AN380" s="408">
        <f>IF($AA380-data!$G$1=0,"　",IF(AK380=0,"　",VLOOKUP($AK380,data!$A$1:$H$264,8,FALSE)))</f>
        <v>0</v>
      </c>
      <c r="AO380" s="35">
        <v>40717</v>
      </c>
      <c r="AP380" s="185" t="s">
        <v>987</v>
      </c>
      <c r="AQ380" s="264" t="str">
        <f t="shared" si="29"/>
        <v/>
      </c>
    </row>
    <row r="381" spans="1:43" ht="24.75" customHeight="1" x14ac:dyDescent="0.15">
      <c r="A381" s="297">
        <v>378</v>
      </c>
      <c r="B381" s="23" t="s">
        <v>1002</v>
      </c>
      <c r="C381" s="24" t="s">
        <v>14329</v>
      </c>
      <c r="D381" s="23" t="s">
        <v>787</v>
      </c>
      <c r="E381" s="23" t="s">
        <v>582</v>
      </c>
      <c r="F381" s="24" t="s">
        <v>11168</v>
      </c>
      <c r="G381" s="43" t="s">
        <v>988</v>
      </c>
      <c r="H381" s="44" t="s">
        <v>989</v>
      </c>
      <c r="I381" s="44" t="s">
        <v>11138</v>
      </c>
      <c r="J381" s="43" t="s">
        <v>990</v>
      </c>
      <c r="K381" s="43"/>
      <c r="L381" s="43"/>
      <c r="M381" s="44" t="s">
        <v>991</v>
      </c>
      <c r="N381" s="45"/>
      <c r="O381" s="25" t="s">
        <v>854</v>
      </c>
      <c r="P381" s="23" t="s">
        <v>978</v>
      </c>
      <c r="Q381" s="25" t="s">
        <v>856</v>
      </c>
      <c r="R381" s="58" t="s">
        <v>857</v>
      </c>
      <c r="S381" s="23" t="s">
        <v>979</v>
      </c>
      <c r="T381" s="23" t="s">
        <v>980</v>
      </c>
      <c r="U381" s="25" t="s">
        <v>981</v>
      </c>
      <c r="V381" s="23" t="s">
        <v>982</v>
      </c>
      <c r="W381" s="25" t="s">
        <v>983</v>
      </c>
      <c r="X381" s="58"/>
      <c r="Y381" s="23" t="s">
        <v>984</v>
      </c>
      <c r="Z381" s="23"/>
      <c r="AA381" s="33">
        <v>5</v>
      </c>
      <c r="AB381" s="295" t="str">
        <f t="shared" si="27"/>
        <v>年間</v>
      </c>
      <c r="AC381" s="268"/>
      <c r="AD381" s="26">
        <v>1</v>
      </c>
      <c r="AE381" s="69">
        <v>12000</v>
      </c>
      <c r="AF381" s="26">
        <f t="shared" si="28"/>
        <v>12000</v>
      </c>
      <c r="AG381" s="42">
        <v>40695</v>
      </c>
      <c r="AH381" s="28">
        <v>40695</v>
      </c>
      <c r="AI381" s="29" t="str">
        <f t="shared" si="25"/>
        <v>～</v>
      </c>
      <c r="AJ381" s="178">
        <f t="shared" si="26"/>
        <v>42521</v>
      </c>
      <c r="AK381" s="31" t="s">
        <v>929</v>
      </c>
      <c r="AL381" s="67" t="s">
        <v>1003</v>
      </c>
      <c r="AM381" s="66">
        <v>40664</v>
      </c>
      <c r="AN381" s="408">
        <f>IF($AA381-data!$G$1=0,"　",IF(AK381=0,"　",VLOOKUP($AK381,data!$A$1:$H$264,8,FALSE)))</f>
        <v>0</v>
      </c>
      <c r="AO381" s="35">
        <v>40717</v>
      </c>
      <c r="AP381" s="185" t="s">
        <v>987</v>
      </c>
      <c r="AQ381" s="264" t="str">
        <f t="shared" si="29"/>
        <v/>
      </c>
    </row>
    <row r="382" spans="1:43" ht="24.75" customHeight="1" x14ac:dyDescent="0.15">
      <c r="A382" s="297">
        <v>379</v>
      </c>
      <c r="B382" s="23" t="s">
        <v>1004</v>
      </c>
      <c r="C382" s="24" t="s">
        <v>14329</v>
      </c>
      <c r="D382" s="23" t="s">
        <v>787</v>
      </c>
      <c r="E382" s="23" t="s">
        <v>582</v>
      </c>
      <c r="F382" s="24" t="s">
        <v>11168</v>
      </c>
      <c r="G382" s="43" t="s">
        <v>988</v>
      </c>
      <c r="H382" s="44" t="s">
        <v>989</v>
      </c>
      <c r="I382" s="44" t="s">
        <v>11138</v>
      </c>
      <c r="J382" s="43" t="s">
        <v>990</v>
      </c>
      <c r="K382" s="43"/>
      <c r="L382" s="43"/>
      <c r="M382" s="44" t="s">
        <v>991</v>
      </c>
      <c r="N382" s="45"/>
      <c r="O382" s="25" t="s">
        <v>854</v>
      </c>
      <c r="P382" s="23" t="s">
        <v>978</v>
      </c>
      <c r="Q382" s="25" t="s">
        <v>856</v>
      </c>
      <c r="R382" s="58" t="s">
        <v>857</v>
      </c>
      <c r="S382" s="23" t="s">
        <v>979</v>
      </c>
      <c r="T382" s="23" t="s">
        <v>980</v>
      </c>
      <c r="U382" s="25" t="s">
        <v>981</v>
      </c>
      <c r="V382" s="23" t="s">
        <v>982</v>
      </c>
      <c r="W382" s="25" t="s">
        <v>983</v>
      </c>
      <c r="X382" s="58"/>
      <c r="Y382" s="23" t="s">
        <v>984</v>
      </c>
      <c r="Z382" s="23"/>
      <c r="AA382" s="33">
        <v>5</v>
      </c>
      <c r="AB382" s="295" t="str">
        <f t="shared" si="27"/>
        <v>年間</v>
      </c>
      <c r="AC382" s="268"/>
      <c r="AD382" s="26">
        <v>1</v>
      </c>
      <c r="AE382" s="69">
        <v>12000</v>
      </c>
      <c r="AF382" s="26">
        <f t="shared" si="28"/>
        <v>12000</v>
      </c>
      <c r="AG382" s="42">
        <v>40695</v>
      </c>
      <c r="AH382" s="28">
        <v>40695</v>
      </c>
      <c r="AI382" s="29" t="str">
        <f t="shared" si="25"/>
        <v>～</v>
      </c>
      <c r="AJ382" s="178">
        <f t="shared" si="26"/>
        <v>42521</v>
      </c>
      <c r="AK382" s="31" t="s">
        <v>929</v>
      </c>
      <c r="AL382" s="67" t="s">
        <v>1005</v>
      </c>
      <c r="AM382" s="66">
        <v>40664</v>
      </c>
      <c r="AN382" s="408">
        <f>IF($AA382-data!$G$1=0,"　",IF(AK382=0,"　",VLOOKUP($AK382,data!$A$1:$H$264,8,FALSE)))</f>
        <v>0</v>
      </c>
      <c r="AO382" s="35">
        <v>40717</v>
      </c>
      <c r="AP382" s="185" t="s">
        <v>987</v>
      </c>
      <c r="AQ382" s="264" t="str">
        <f t="shared" si="29"/>
        <v/>
      </c>
    </row>
    <row r="383" spans="1:43" ht="24.75" customHeight="1" x14ac:dyDescent="0.15">
      <c r="A383" s="297">
        <v>380</v>
      </c>
      <c r="B383" s="23" t="s">
        <v>1006</v>
      </c>
      <c r="C383" s="24" t="s">
        <v>14329</v>
      </c>
      <c r="D383" s="23" t="s">
        <v>787</v>
      </c>
      <c r="E383" s="23" t="s">
        <v>582</v>
      </c>
      <c r="F383" s="24" t="s">
        <v>11168</v>
      </c>
      <c r="G383" s="43" t="s">
        <v>988</v>
      </c>
      <c r="H383" s="44" t="s">
        <v>989</v>
      </c>
      <c r="I383" s="44" t="s">
        <v>11138</v>
      </c>
      <c r="J383" s="43" t="s">
        <v>990</v>
      </c>
      <c r="K383" s="43"/>
      <c r="L383" s="43"/>
      <c r="M383" s="44" t="s">
        <v>991</v>
      </c>
      <c r="N383" s="45"/>
      <c r="O383" s="25" t="s">
        <v>854</v>
      </c>
      <c r="P383" s="23" t="s">
        <v>978</v>
      </c>
      <c r="Q383" s="25" t="s">
        <v>856</v>
      </c>
      <c r="R383" s="58" t="s">
        <v>857</v>
      </c>
      <c r="S383" s="23" t="s">
        <v>979</v>
      </c>
      <c r="T383" s="23" t="s">
        <v>980</v>
      </c>
      <c r="U383" s="25" t="s">
        <v>981</v>
      </c>
      <c r="V383" s="23" t="s">
        <v>982</v>
      </c>
      <c r="W383" s="25" t="s">
        <v>983</v>
      </c>
      <c r="X383" s="58"/>
      <c r="Y383" s="23" t="s">
        <v>984</v>
      </c>
      <c r="Z383" s="23"/>
      <c r="AA383" s="33">
        <v>5</v>
      </c>
      <c r="AB383" s="295" t="str">
        <f t="shared" si="27"/>
        <v>年間</v>
      </c>
      <c r="AC383" s="268"/>
      <c r="AD383" s="26">
        <v>1</v>
      </c>
      <c r="AE383" s="69">
        <v>12000</v>
      </c>
      <c r="AF383" s="26">
        <f t="shared" si="28"/>
        <v>12000</v>
      </c>
      <c r="AG383" s="42">
        <v>40695</v>
      </c>
      <c r="AH383" s="28">
        <v>40695</v>
      </c>
      <c r="AI383" s="29" t="str">
        <f t="shared" si="25"/>
        <v>～</v>
      </c>
      <c r="AJ383" s="178">
        <f t="shared" si="26"/>
        <v>42521</v>
      </c>
      <c r="AK383" s="31" t="s">
        <v>929</v>
      </c>
      <c r="AL383" s="67" t="s">
        <v>1007</v>
      </c>
      <c r="AM383" s="66">
        <v>40664</v>
      </c>
      <c r="AN383" s="408">
        <f>IF($AA383-data!$G$1=0,"　",IF(AK383=0,"　",VLOOKUP($AK383,data!$A$1:$H$264,8,FALSE)))</f>
        <v>0</v>
      </c>
      <c r="AO383" s="35">
        <v>40717</v>
      </c>
      <c r="AP383" s="185" t="s">
        <v>987</v>
      </c>
      <c r="AQ383" s="264" t="str">
        <f t="shared" si="29"/>
        <v/>
      </c>
    </row>
    <row r="384" spans="1:43" ht="24.75" customHeight="1" x14ac:dyDescent="0.15">
      <c r="A384" s="297">
        <v>381</v>
      </c>
      <c r="B384" s="23" t="s">
        <v>1008</v>
      </c>
      <c r="C384" s="24" t="s">
        <v>14329</v>
      </c>
      <c r="D384" s="23" t="s">
        <v>787</v>
      </c>
      <c r="E384" s="23" t="s">
        <v>582</v>
      </c>
      <c r="F384" s="24" t="s">
        <v>11168</v>
      </c>
      <c r="G384" s="43" t="s">
        <v>988</v>
      </c>
      <c r="H384" s="44" t="s">
        <v>989</v>
      </c>
      <c r="I384" s="44" t="s">
        <v>11138</v>
      </c>
      <c r="J384" s="43" t="s">
        <v>990</v>
      </c>
      <c r="K384" s="43"/>
      <c r="L384" s="43"/>
      <c r="M384" s="44" t="s">
        <v>991</v>
      </c>
      <c r="N384" s="45"/>
      <c r="O384" s="25" t="s">
        <v>854</v>
      </c>
      <c r="P384" s="23" t="s">
        <v>978</v>
      </c>
      <c r="Q384" s="25" t="s">
        <v>856</v>
      </c>
      <c r="R384" s="58" t="s">
        <v>857</v>
      </c>
      <c r="S384" s="23" t="s">
        <v>979</v>
      </c>
      <c r="T384" s="23" t="s">
        <v>980</v>
      </c>
      <c r="U384" s="25" t="s">
        <v>981</v>
      </c>
      <c r="V384" s="23" t="s">
        <v>982</v>
      </c>
      <c r="W384" s="25" t="s">
        <v>983</v>
      </c>
      <c r="X384" s="58"/>
      <c r="Y384" s="23" t="s">
        <v>984</v>
      </c>
      <c r="Z384" s="23"/>
      <c r="AA384" s="33">
        <v>5</v>
      </c>
      <c r="AB384" s="295" t="str">
        <f t="shared" si="27"/>
        <v>年間</v>
      </c>
      <c r="AC384" s="268"/>
      <c r="AD384" s="26">
        <v>1</v>
      </c>
      <c r="AE384" s="69">
        <v>12000</v>
      </c>
      <c r="AF384" s="26">
        <f t="shared" si="28"/>
        <v>12000</v>
      </c>
      <c r="AG384" s="42">
        <v>40695</v>
      </c>
      <c r="AH384" s="28">
        <v>40695</v>
      </c>
      <c r="AI384" s="29" t="str">
        <f t="shared" si="25"/>
        <v>～</v>
      </c>
      <c r="AJ384" s="178">
        <f t="shared" si="26"/>
        <v>42521</v>
      </c>
      <c r="AK384" s="31" t="s">
        <v>929</v>
      </c>
      <c r="AL384" s="67" t="s">
        <v>1009</v>
      </c>
      <c r="AM384" s="66">
        <v>40664</v>
      </c>
      <c r="AN384" s="408">
        <f>IF($AA384-data!$G$1=0,"　",IF(AK384=0,"　",VLOOKUP($AK384,data!$A$1:$H$264,8,FALSE)))</f>
        <v>0</v>
      </c>
      <c r="AO384" s="35">
        <v>40717</v>
      </c>
      <c r="AP384" s="185" t="s">
        <v>987</v>
      </c>
      <c r="AQ384" s="264" t="str">
        <f t="shared" si="29"/>
        <v/>
      </c>
    </row>
    <row r="385" spans="1:43" ht="24.75" customHeight="1" x14ac:dyDescent="0.15">
      <c r="A385" s="297">
        <v>382</v>
      </c>
      <c r="B385" s="23" t="s">
        <v>1010</v>
      </c>
      <c r="C385" s="24" t="s">
        <v>14329</v>
      </c>
      <c r="D385" s="23" t="s">
        <v>787</v>
      </c>
      <c r="E385" s="23" t="s">
        <v>582</v>
      </c>
      <c r="F385" s="24" t="s">
        <v>11168</v>
      </c>
      <c r="G385" s="43" t="s">
        <v>988</v>
      </c>
      <c r="H385" s="44" t="s">
        <v>989</v>
      </c>
      <c r="I385" s="44" t="s">
        <v>11138</v>
      </c>
      <c r="J385" s="43" t="s">
        <v>990</v>
      </c>
      <c r="K385" s="43"/>
      <c r="L385" s="43"/>
      <c r="M385" s="44" t="s">
        <v>991</v>
      </c>
      <c r="N385" s="45"/>
      <c r="O385" s="25" t="s">
        <v>854</v>
      </c>
      <c r="P385" s="23" t="s">
        <v>978</v>
      </c>
      <c r="Q385" s="25" t="s">
        <v>856</v>
      </c>
      <c r="R385" s="58" t="s">
        <v>857</v>
      </c>
      <c r="S385" s="23" t="s">
        <v>979</v>
      </c>
      <c r="T385" s="23" t="s">
        <v>980</v>
      </c>
      <c r="U385" s="25" t="s">
        <v>981</v>
      </c>
      <c r="V385" s="23" t="s">
        <v>982</v>
      </c>
      <c r="W385" s="25" t="s">
        <v>983</v>
      </c>
      <c r="X385" s="58"/>
      <c r="Y385" s="23" t="s">
        <v>984</v>
      </c>
      <c r="Z385" s="23"/>
      <c r="AA385" s="33">
        <v>5</v>
      </c>
      <c r="AB385" s="295" t="str">
        <f t="shared" si="27"/>
        <v>年間</v>
      </c>
      <c r="AC385" s="268"/>
      <c r="AD385" s="26">
        <v>1</v>
      </c>
      <c r="AE385" s="69">
        <v>12000</v>
      </c>
      <c r="AF385" s="26">
        <f t="shared" si="28"/>
        <v>12000</v>
      </c>
      <c r="AG385" s="42">
        <v>40695</v>
      </c>
      <c r="AH385" s="28">
        <v>40695</v>
      </c>
      <c r="AI385" s="29" t="str">
        <f t="shared" si="25"/>
        <v>～</v>
      </c>
      <c r="AJ385" s="178">
        <f t="shared" si="26"/>
        <v>42521</v>
      </c>
      <c r="AK385" s="31" t="s">
        <v>929</v>
      </c>
      <c r="AL385" s="67" t="s">
        <v>1011</v>
      </c>
      <c r="AM385" s="66">
        <v>40664</v>
      </c>
      <c r="AN385" s="408">
        <f>IF($AA385-data!$G$1=0,"　",IF(AK385=0,"　",VLOOKUP($AK385,data!$A$1:$H$264,8,FALSE)))</f>
        <v>0</v>
      </c>
      <c r="AO385" s="35">
        <v>40717</v>
      </c>
      <c r="AP385" s="185" t="s">
        <v>987</v>
      </c>
      <c r="AQ385" s="264" t="str">
        <f t="shared" si="29"/>
        <v/>
      </c>
    </row>
    <row r="386" spans="1:43" ht="24.75" customHeight="1" x14ac:dyDescent="0.15">
      <c r="A386" s="297">
        <v>383</v>
      </c>
      <c r="B386" s="23" t="s">
        <v>1012</v>
      </c>
      <c r="C386" s="24" t="s">
        <v>14329</v>
      </c>
      <c r="D386" s="23" t="s">
        <v>787</v>
      </c>
      <c r="E386" s="23" t="s">
        <v>582</v>
      </c>
      <c r="F386" s="24" t="s">
        <v>11168</v>
      </c>
      <c r="G386" s="43" t="s">
        <v>1019</v>
      </c>
      <c r="H386" s="44" t="s">
        <v>1020</v>
      </c>
      <c r="I386" s="44" t="s">
        <v>11136</v>
      </c>
      <c r="J386" s="43" t="s">
        <v>1021</v>
      </c>
      <c r="K386" s="43"/>
      <c r="L386" s="43"/>
      <c r="M386" s="44" t="s">
        <v>1022</v>
      </c>
      <c r="N386" s="45"/>
      <c r="O386" s="25" t="s">
        <v>854</v>
      </c>
      <c r="P386" s="23" t="s">
        <v>978</v>
      </c>
      <c r="Q386" s="25" t="s">
        <v>856</v>
      </c>
      <c r="R386" s="58" t="s">
        <v>857</v>
      </c>
      <c r="S386" s="23" t="s">
        <v>979</v>
      </c>
      <c r="T386" s="23" t="s">
        <v>980</v>
      </c>
      <c r="U386" s="25" t="s">
        <v>1013</v>
      </c>
      <c r="V386" s="23" t="s">
        <v>1014</v>
      </c>
      <c r="W386" s="25" t="s">
        <v>1015</v>
      </c>
      <c r="X386" s="58"/>
      <c r="Y386" s="23" t="s">
        <v>1016</v>
      </c>
      <c r="Z386" s="23"/>
      <c r="AA386" s="33">
        <v>5</v>
      </c>
      <c r="AB386" s="295" t="str">
        <f t="shared" si="27"/>
        <v>年間</v>
      </c>
      <c r="AC386" s="268"/>
      <c r="AD386" s="26">
        <v>1</v>
      </c>
      <c r="AE386" s="69">
        <v>119400</v>
      </c>
      <c r="AF386" s="26">
        <f t="shared" si="28"/>
        <v>119400</v>
      </c>
      <c r="AG386" s="42">
        <v>40695</v>
      </c>
      <c r="AH386" s="28">
        <v>40725</v>
      </c>
      <c r="AI386" s="29" t="str">
        <f t="shared" si="25"/>
        <v>～</v>
      </c>
      <c r="AJ386" s="178">
        <f t="shared" si="26"/>
        <v>42551</v>
      </c>
      <c r="AK386" s="31" t="s">
        <v>985</v>
      </c>
      <c r="AL386" s="67" t="s">
        <v>1017</v>
      </c>
      <c r="AM386" s="66">
        <v>40715</v>
      </c>
      <c r="AN386" s="408" t="str">
        <f>IF($AA386-data!$G$1=0,"　",IF(AK386=0,"　",VLOOKUP($AK386,data!$A$1:$H$264,8,FALSE)))</f>
        <v>消耗部品交換対象</v>
      </c>
      <c r="AO386" s="35">
        <v>40723</v>
      </c>
      <c r="AP386" s="185" t="s">
        <v>1018</v>
      </c>
      <c r="AQ386" s="264">
        <f t="shared" si="29"/>
        <v>41791</v>
      </c>
    </row>
    <row r="387" spans="1:43" ht="24.75" customHeight="1" x14ac:dyDescent="0.15">
      <c r="A387" s="297">
        <v>384</v>
      </c>
      <c r="B387" s="23" t="s">
        <v>1023</v>
      </c>
      <c r="C387" s="24" t="s">
        <v>14329</v>
      </c>
      <c r="D387" s="23" t="s">
        <v>787</v>
      </c>
      <c r="E387" s="23" t="s">
        <v>582</v>
      </c>
      <c r="F387" s="24" t="s">
        <v>11168</v>
      </c>
      <c r="G387" s="43" t="s">
        <v>1019</v>
      </c>
      <c r="H387" s="44" t="s">
        <v>1020</v>
      </c>
      <c r="I387" s="44" t="s">
        <v>11136</v>
      </c>
      <c r="J387" s="43" t="s">
        <v>1021</v>
      </c>
      <c r="K387" s="43"/>
      <c r="L387" s="43"/>
      <c r="M387" s="44" t="s">
        <v>1022</v>
      </c>
      <c r="N387" s="45"/>
      <c r="O387" s="25" t="s">
        <v>854</v>
      </c>
      <c r="P387" s="23" t="s">
        <v>978</v>
      </c>
      <c r="Q387" s="25" t="s">
        <v>856</v>
      </c>
      <c r="R387" s="58" t="s">
        <v>857</v>
      </c>
      <c r="S387" s="23" t="s">
        <v>979</v>
      </c>
      <c r="T387" s="23" t="s">
        <v>980</v>
      </c>
      <c r="U387" s="25" t="s">
        <v>1013</v>
      </c>
      <c r="V387" s="23" t="s">
        <v>1014</v>
      </c>
      <c r="W387" s="25" t="s">
        <v>1015</v>
      </c>
      <c r="X387" s="58"/>
      <c r="Y387" s="23" t="s">
        <v>1016</v>
      </c>
      <c r="Z387" s="23"/>
      <c r="AA387" s="33">
        <v>5</v>
      </c>
      <c r="AB387" s="295" t="str">
        <f t="shared" si="27"/>
        <v>年間</v>
      </c>
      <c r="AC387" s="268"/>
      <c r="AD387" s="26">
        <v>1</v>
      </c>
      <c r="AE387" s="69">
        <v>12000</v>
      </c>
      <c r="AF387" s="26">
        <f t="shared" si="28"/>
        <v>12000</v>
      </c>
      <c r="AG387" s="42">
        <v>40695</v>
      </c>
      <c r="AH387" s="28">
        <v>40725</v>
      </c>
      <c r="AI387" s="29" t="str">
        <f t="shared" si="25"/>
        <v>～</v>
      </c>
      <c r="AJ387" s="178">
        <f t="shared" si="26"/>
        <v>42551</v>
      </c>
      <c r="AK387" s="31" t="s">
        <v>929</v>
      </c>
      <c r="AL387" s="67" t="s">
        <v>1024</v>
      </c>
      <c r="AM387" s="66">
        <v>40715</v>
      </c>
      <c r="AN387" s="408">
        <f>IF($AA387-data!$G$1=0,"　",IF(AK387=0,"　",VLOOKUP($AK387,data!$A$1:$H$264,8,FALSE)))</f>
        <v>0</v>
      </c>
      <c r="AO387" s="35">
        <v>40723</v>
      </c>
      <c r="AP387" s="185" t="s">
        <v>1018</v>
      </c>
      <c r="AQ387" s="264" t="str">
        <f t="shared" si="29"/>
        <v/>
      </c>
    </row>
    <row r="388" spans="1:43" ht="24.75" customHeight="1" x14ac:dyDescent="0.15">
      <c r="A388" s="297">
        <v>385</v>
      </c>
      <c r="B388" s="23" t="s">
        <v>1025</v>
      </c>
      <c r="C388" s="24" t="s">
        <v>14329</v>
      </c>
      <c r="D388" s="23" t="s">
        <v>787</v>
      </c>
      <c r="E388" s="23" t="s">
        <v>582</v>
      </c>
      <c r="F388" s="24" t="s">
        <v>11168</v>
      </c>
      <c r="G388" s="43" t="s">
        <v>1019</v>
      </c>
      <c r="H388" s="44" t="s">
        <v>1020</v>
      </c>
      <c r="I388" s="44" t="s">
        <v>11136</v>
      </c>
      <c r="J388" s="43" t="s">
        <v>1021</v>
      </c>
      <c r="K388" s="43"/>
      <c r="L388" s="43"/>
      <c r="M388" s="44" t="s">
        <v>1022</v>
      </c>
      <c r="N388" s="45"/>
      <c r="O388" s="25" t="s">
        <v>854</v>
      </c>
      <c r="P388" s="23" t="s">
        <v>978</v>
      </c>
      <c r="Q388" s="25" t="s">
        <v>856</v>
      </c>
      <c r="R388" s="58" t="s">
        <v>857</v>
      </c>
      <c r="S388" s="23" t="s">
        <v>979</v>
      </c>
      <c r="T388" s="23" t="s">
        <v>980</v>
      </c>
      <c r="U388" s="25" t="s">
        <v>1013</v>
      </c>
      <c r="V388" s="23" t="s">
        <v>1014</v>
      </c>
      <c r="W388" s="25" t="s">
        <v>1015</v>
      </c>
      <c r="X388" s="58"/>
      <c r="Y388" s="23" t="s">
        <v>1016</v>
      </c>
      <c r="Z388" s="23"/>
      <c r="AA388" s="33">
        <v>5</v>
      </c>
      <c r="AB388" s="295" t="str">
        <f t="shared" si="27"/>
        <v>年間</v>
      </c>
      <c r="AC388" s="268"/>
      <c r="AD388" s="26">
        <v>1</v>
      </c>
      <c r="AE388" s="69">
        <v>12000</v>
      </c>
      <c r="AF388" s="26">
        <f t="shared" si="28"/>
        <v>12000</v>
      </c>
      <c r="AG388" s="42">
        <v>40695</v>
      </c>
      <c r="AH388" s="28">
        <v>40725</v>
      </c>
      <c r="AI388" s="29" t="str">
        <f t="shared" ref="AI388:AI451" si="30">IF(ISBLANK($AH388),"","～")</f>
        <v>～</v>
      </c>
      <c r="AJ388" s="178">
        <f t="shared" ref="AJ388:AJ451" si="31">IF(ISBLANK($AH388),"",DATE(YEAR($AH388)+$AA388,MONTH($AH388),DAY($AH388)-1))</f>
        <v>42551</v>
      </c>
      <c r="AK388" s="31" t="s">
        <v>929</v>
      </c>
      <c r="AL388" s="67" t="s">
        <v>1026</v>
      </c>
      <c r="AM388" s="66">
        <v>40715</v>
      </c>
      <c r="AN388" s="408">
        <f>IF($AA388-data!$G$1=0,"　",IF(AK388=0,"　",VLOOKUP($AK388,data!$A$1:$H$264,8,FALSE)))</f>
        <v>0</v>
      </c>
      <c r="AO388" s="35">
        <v>40723</v>
      </c>
      <c r="AP388" s="185" t="s">
        <v>1018</v>
      </c>
      <c r="AQ388" s="264" t="str">
        <f t="shared" si="29"/>
        <v/>
      </c>
    </row>
    <row r="389" spans="1:43" ht="24.75" customHeight="1" x14ac:dyDescent="0.15">
      <c r="A389" s="297">
        <v>386</v>
      </c>
      <c r="B389" s="23" t="s">
        <v>1027</v>
      </c>
      <c r="C389" s="24" t="s">
        <v>14329</v>
      </c>
      <c r="D389" s="23" t="s">
        <v>787</v>
      </c>
      <c r="E389" s="23" t="s">
        <v>582</v>
      </c>
      <c r="F389" s="24" t="s">
        <v>11168</v>
      </c>
      <c r="G389" s="43" t="s">
        <v>1019</v>
      </c>
      <c r="H389" s="44" t="s">
        <v>1020</v>
      </c>
      <c r="I389" s="44" t="s">
        <v>11136</v>
      </c>
      <c r="J389" s="43" t="s">
        <v>1021</v>
      </c>
      <c r="K389" s="43"/>
      <c r="L389" s="43"/>
      <c r="M389" s="44" t="s">
        <v>1022</v>
      </c>
      <c r="N389" s="45"/>
      <c r="O389" s="25" t="s">
        <v>854</v>
      </c>
      <c r="P389" s="23" t="s">
        <v>978</v>
      </c>
      <c r="Q389" s="25" t="s">
        <v>856</v>
      </c>
      <c r="R389" s="58" t="s">
        <v>857</v>
      </c>
      <c r="S389" s="23" t="s">
        <v>979</v>
      </c>
      <c r="T389" s="23" t="s">
        <v>980</v>
      </c>
      <c r="U389" s="25" t="s">
        <v>1013</v>
      </c>
      <c r="V389" s="23" t="s">
        <v>1014</v>
      </c>
      <c r="W389" s="25" t="s">
        <v>1015</v>
      </c>
      <c r="X389" s="58"/>
      <c r="Y389" s="23" t="s">
        <v>1016</v>
      </c>
      <c r="Z389" s="23"/>
      <c r="AA389" s="33">
        <v>5</v>
      </c>
      <c r="AB389" s="295" t="str">
        <f t="shared" ref="AB389:AB452" si="32">IF(ISBLANK($AA389),"","年間")</f>
        <v>年間</v>
      </c>
      <c r="AC389" s="268"/>
      <c r="AD389" s="26">
        <v>1</v>
      </c>
      <c r="AE389" s="69">
        <v>12000</v>
      </c>
      <c r="AF389" s="26">
        <f t="shared" ref="AF389:AF452" si="33">IF(ISBLANK($AE389),"",$AE389*$AD389)</f>
        <v>12000</v>
      </c>
      <c r="AG389" s="42">
        <v>40695</v>
      </c>
      <c r="AH389" s="28">
        <v>40725</v>
      </c>
      <c r="AI389" s="29" t="str">
        <f t="shared" si="30"/>
        <v>～</v>
      </c>
      <c r="AJ389" s="178">
        <f t="shared" si="31"/>
        <v>42551</v>
      </c>
      <c r="AK389" s="31" t="s">
        <v>929</v>
      </c>
      <c r="AL389" s="67" t="s">
        <v>1028</v>
      </c>
      <c r="AM389" s="66">
        <v>40715</v>
      </c>
      <c r="AN389" s="408">
        <f>IF($AA389-data!$G$1=0,"　",IF(AK389=0,"　",VLOOKUP($AK389,data!$A$1:$H$264,8,FALSE)))</f>
        <v>0</v>
      </c>
      <c r="AO389" s="35">
        <v>40723</v>
      </c>
      <c r="AP389" s="185" t="s">
        <v>1018</v>
      </c>
      <c r="AQ389" s="264" t="str">
        <f t="shared" ref="AQ389:AQ452" si="34">IF(COUNTIF($AN389,"*消耗部品交換対象*"),IF(ISBLANK($AH389),"契約期間 未入力",EDATE($AH389,35)),"")</f>
        <v/>
      </c>
    </row>
    <row r="390" spans="1:43" ht="24.75" customHeight="1" x14ac:dyDescent="0.15">
      <c r="A390" s="297">
        <v>387</v>
      </c>
      <c r="B390" s="23" t="s">
        <v>1029</v>
      </c>
      <c r="C390" s="24" t="s">
        <v>14329</v>
      </c>
      <c r="D390" s="23" t="s">
        <v>787</v>
      </c>
      <c r="E390" s="23" t="s">
        <v>582</v>
      </c>
      <c r="F390" s="24" t="s">
        <v>11168</v>
      </c>
      <c r="G390" s="43" t="s">
        <v>1019</v>
      </c>
      <c r="H390" s="44" t="s">
        <v>1020</v>
      </c>
      <c r="I390" s="44" t="s">
        <v>11136</v>
      </c>
      <c r="J390" s="43" t="s">
        <v>1021</v>
      </c>
      <c r="K390" s="43"/>
      <c r="L390" s="43"/>
      <c r="M390" s="44" t="s">
        <v>1022</v>
      </c>
      <c r="N390" s="45"/>
      <c r="O390" s="25" t="s">
        <v>854</v>
      </c>
      <c r="P390" s="23" t="s">
        <v>978</v>
      </c>
      <c r="Q390" s="25" t="s">
        <v>856</v>
      </c>
      <c r="R390" s="58" t="s">
        <v>857</v>
      </c>
      <c r="S390" s="23" t="s">
        <v>979</v>
      </c>
      <c r="T390" s="23" t="s">
        <v>980</v>
      </c>
      <c r="U390" s="25" t="s">
        <v>1013</v>
      </c>
      <c r="V390" s="23" t="s">
        <v>1014</v>
      </c>
      <c r="W390" s="25" t="s">
        <v>1015</v>
      </c>
      <c r="X390" s="58"/>
      <c r="Y390" s="23" t="s">
        <v>1016</v>
      </c>
      <c r="Z390" s="23"/>
      <c r="AA390" s="33">
        <v>5</v>
      </c>
      <c r="AB390" s="295" t="str">
        <f t="shared" si="32"/>
        <v>年間</v>
      </c>
      <c r="AC390" s="268"/>
      <c r="AD390" s="26">
        <v>1</v>
      </c>
      <c r="AE390" s="69">
        <v>12000</v>
      </c>
      <c r="AF390" s="26">
        <f t="shared" si="33"/>
        <v>12000</v>
      </c>
      <c r="AG390" s="42">
        <v>40695</v>
      </c>
      <c r="AH390" s="28">
        <v>40725</v>
      </c>
      <c r="AI390" s="29" t="str">
        <f t="shared" si="30"/>
        <v>～</v>
      </c>
      <c r="AJ390" s="178">
        <f t="shared" si="31"/>
        <v>42551</v>
      </c>
      <c r="AK390" s="31" t="s">
        <v>929</v>
      </c>
      <c r="AL390" s="67" t="s">
        <v>1030</v>
      </c>
      <c r="AM390" s="66">
        <v>40715</v>
      </c>
      <c r="AN390" s="408">
        <f>IF($AA390-data!$G$1=0,"　",IF(AK390=0,"　",VLOOKUP($AK390,data!$A$1:$H$264,8,FALSE)))</f>
        <v>0</v>
      </c>
      <c r="AO390" s="35">
        <v>40723</v>
      </c>
      <c r="AP390" s="185" t="s">
        <v>1018</v>
      </c>
      <c r="AQ390" s="264" t="str">
        <f t="shared" si="34"/>
        <v/>
      </c>
    </row>
    <row r="391" spans="1:43" ht="24.75" customHeight="1" x14ac:dyDescent="0.15">
      <c r="A391" s="297">
        <v>388</v>
      </c>
      <c r="B391" s="23" t="s">
        <v>1031</v>
      </c>
      <c r="C391" s="24" t="s">
        <v>14329</v>
      </c>
      <c r="D391" s="23" t="s">
        <v>787</v>
      </c>
      <c r="E391" s="23" t="s">
        <v>582</v>
      </c>
      <c r="F391" s="24" t="s">
        <v>11168</v>
      </c>
      <c r="G391" s="43" t="s">
        <v>1019</v>
      </c>
      <c r="H391" s="44" t="s">
        <v>1020</v>
      </c>
      <c r="I391" s="44" t="s">
        <v>11136</v>
      </c>
      <c r="J391" s="43" t="s">
        <v>1021</v>
      </c>
      <c r="K391" s="43"/>
      <c r="L391" s="43"/>
      <c r="M391" s="44" t="s">
        <v>1022</v>
      </c>
      <c r="N391" s="45"/>
      <c r="O391" s="25" t="s">
        <v>854</v>
      </c>
      <c r="P391" s="23" t="s">
        <v>978</v>
      </c>
      <c r="Q391" s="25" t="s">
        <v>856</v>
      </c>
      <c r="R391" s="58" t="s">
        <v>857</v>
      </c>
      <c r="S391" s="23" t="s">
        <v>979</v>
      </c>
      <c r="T391" s="23" t="s">
        <v>980</v>
      </c>
      <c r="U391" s="25" t="s">
        <v>1013</v>
      </c>
      <c r="V391" s="23" t="s">
        <v>1014</v>
      </c>
      <c r="W391" s="25" t="s">
        <v>1015</v>
      </c>
      <c r="X391" s="58"/>
      <c r="Y391" s="23" t="s">
        <v>1016</v>
      </c>
      <c r="Z391" s="23"/>
      <c r="AA391" s="33">
        <v>5</v>
      </c>
      <c r="AB391" s="295" t="str">
        <f t="shared" si="32"/>
        <v>年間</v>
      </c>
      <c r="AC391" s="268"/>
      <c r="AD391" s="26">
        <v>1</v>
      </c>
      <c r="AE391" s="69">
        <v>12000</v>
      </c>
      <c r="AF391" s="26">
        <f t="shared" si="33"/>
        <v>12000</v>
      </c>
      <c r="AG391" s="42">
        <v>40695</v>
      </c>
      <c r="AH391" s="28">
        <v>40725</v>
      </c>
      <c r="AI391" s="29" t="str">
        <f t="shared" si="30"/>
        <v>～</v>
      </c>
      <c r="AJ391" s="178">
        <f t="shared" si="31"/>
        <v>42551</v>
      </c>
      <c r="AK391" s="31" t="s">
        <v>929</v>
      </c>
      <c r="AL391" s="67" t="s">
        <v>1032</v>
      </c>
      <c r="AM391" s="66">
        <v>40715</v>
      </c>
      <c r="AN391" s="408">
        <f>IF($AA391-data!$G$1=0,"　",IF(AK391=0,"　",VLOOKUP($AK391,data!$A$1:$H$264,8,FALSE)))</f>
        <v>0</v>
      </c>
      <c r="AO391" s="35">
        <v>40723</v>
      </c>
      <c r="AP391" s="185" t="s">
        <v>1018</v>
      </c>
      <c r="AQ391" s="264" t="str">
        <f t="shared" si="34"/>
        <v/>
      </c>
    </row>
    <row r="392" spans="1:43" ht="24.75" customHeight="1" x14ac:dyDescent="0.15">
      <c r="A392" s="297">
        <v>389</v>
      </c>
      <c r="B392" s="23" t="s">
        <v>1033</v>
      </c>
      <c r="C392" s="24" t="s">
        <v>14329</v>
      </c>
      <c r="D392" s="23" t="s">
        <v>787</v>
      </c>
      <c r="E392" s="23" t="s">
        <v>582</v>
      </c>
      <c r="F392" s="24" t="s">
        <v>11168</v>
      </c>
      <c r="G392" s="43" t="s">
        <v>1019</v>
      </c>
      <c r="H392" s="44" t="s">
        <v>1020</v>
      </c>
      <c r="I392" s="44" t="s">
        <v>11136</v>
      </c>
      <c r="J392" s="43" t="s">
        <v>1021</v>
      </c>
      <c r="K392" s="43"/>
      <c r="L392" s="43"/>
      <c r="M392" s="44" t="s">
        <v>1022</v>
      </c>
      <c r="N392" s="45"/>
      <c r="O392" s="25" t="s">
        <v>854</v>
      </c>
      <c r="P392" s="23" t="s">
        <v>978</v>
      </c>
      <c r="Q392" s="25" t="s">
        <v>856</v>
      </c>
      <c r="R392" s="58" t="s">
        <v>857</v>
      </c>
      <c r="S392" s="23" t="s">
        <v>979</v>
      </c>
      <c r="T392" s="23" t="s">
        <v>980</v>
      </c>
      <c r="U392" s="25" t="s">
        <v>1013</v>
      </c>
      <c r="V392" s="23" t="s">
        <v>1014</v>
      </c>
      <c r="W392" s="25" t="s">
        <v>1015</v>
      </c>
      <c r="X392" s="58"/>
      <c r="Y392" s="23" t="s">
        <v>1016</v>
      </c>
      <c r="Z392" s="23"/>
      <c r="AA392" s="33">
        <v>5</v>
      </c>
      <c r="AB392" s="295" t="str">
        <f t="shared" si="32"/>
        <v>年間</v>
      </c>
      <c r="AC392" s="268"/>
      <c r="AD392" s="26">
        <v>1</v>
      </c>
      <c r="AE392" s="69">
        <v>12000</v>
      </c>
      <c r="AF392" s="26">
        <f t="shared" si="33"/>
        <v>12000</v>
      </c>
      <c r="AG392" s="42">
        <v>40695</v>
      </c>
      <c r="AH392" s="28">
        <v>40725</v>
      </c>
      <c r="AI392" s="29" t="str">
        <f t="shared" si="30"/>
        <v>～</v>
      </c>
      <c r="AJ392" s="178">
        <f t="shared" si="31"/>
        <v>42551</v>
      </c>
      <c r="AK392" s="31" t="s">
        <v>929</v>
      </c>
      <c r="AL392" s="67" t="s">
        <v>1034</v>
      </c>
      <c r="AM392" s="66">
        <v>40715</v>
      </c>
      <c r="AN392" s="408">
        <f>IF($AA392-data!$G$1=0,"　",IF(AK392=0,"　",VLOOKUP($AK392,data!$A$1:$H$264,8,FALSE)))</f>
        <v>0</v>
      </c>
      <c r="AO392" s="35">
        <v>40723</v>
      </c>
      <c r="AP392" s="185" t="s">
        <v>1018</v>
      </c>
      <c r="AQ392" s="264" t="str">
        <f t="shared" si="34"/>
        <v/>
      </c>
    </row>
    <row r="393" spans="1:43" ht="24.75" customHeight="1" x14ac:dyDescent="0.15">
      <c r="A393" s="297">
        <v>390</v>
      </c>
      <c r="B393" s="23" t="s">
        <v>1035</v>
      </c>
      <c r="C393" s="24" t="s">
        <v>14329</v>
      </c>
      <c r="D393" s="23" t="s">
        <v>787</v>
      </c>
      <c r="E393" s="23" t="s">
        <v>582</v>
      </c>
      <c r="F393" s="24" t="s">
        <v>11168</v>
      </c>
      <c r="G393" s="43" t="s">
        <v>1019</v>
      </c>
      <c r="H393" s="44" t="s">
        <v>1020</v>
      </c>
      <c r="I393" s="44" t="s">
        <v>11136</v>
      </c>
      <c r="J393" s="43" t="s">
        <v>1021</v>
      </c>
      <c r="K393" s="43"/>
      <c r="L393" s="43"/>
      <c r="M393" s="44" t="s">
        <v>1022</v>
      </c>
      <c r="N393" s="45"/>
      <c r="O393" s="25" t="s">
        <v>854</v>
      </c>
      <c r="P393" s="23" t="s">
        <v>978</v>
      </c>
      <c r="Q393" s="25" t="s">
        <v>856</v>
      </c>
      <c r="R393" s="58" t="s">
        <v>857</v>
      </c>
      <c r="S393" s="23" t="s">
        <v>979</v>
      </c>
      <c r="T393" s="23" t="s">
        <v>980</v>
      </c>
      <c r="U393" s="25" t="s">
        <v>1013</v>
      </c>
      <c r="V393" s="23" t="s">
        <v>1014</v>
      </c>
      <c r="W393" s="25" t="s">
        <v>1015</v>
      </c>
      <c r="X393" s="58"/>
      <c r="Y393" s="23" t="s">
        <v>1016</v>
      </c>
      <c r="Z393" s="23"/>
      <c r="AA393" s="33">
        <v>5</v>
      </c>
      <c r="AB393" s="295" t="str">
        <f t="shared" si="32"/>
        <v>年間</v>
      </c>
      <c r="AC393" s="268"/>
      <c r="AD393" s="26">
        <v>1</v>
      </c>
      <c r="AE393" s="69">
        <v>12000</v>
      </c>
      <c r="AF393" s="26">
        <f t="shared" si="33"/>
        <v>12000</v>
      </c>
      <c r="AG393" s="42">
        <v>40695</v>
      </c>
      <c r="AH393" s="28">
        <v>40725</v>
      </c>
      <c r="AI393" s="29" t="str">
        <f t="shared" si="30"/>
        <v>～</v>
      </c>
      <c r="AJ393" s="178">
        <f t="shared" si="31"/>
        <v>42551</v>
      </c>
      <c r="AK393" s="31" t="s">
        <v>929</v>
      </c>
      <c r="AL393" s="67" t="s">
        <v>1036</v>
      </c>
      <c r="AM393" s="66">
        <v>40715</v>
      </c>
      <c r="AN393" s="408">
        <f>IF($AA393-data!$G$1=0,"　",IF(AK393=0,"　",VLOOKUP($AK393,data!$A$1:$H$264,8,FALSE)))</f>
        <v>0</v>
      </c>
      <c r="AO393" s="35">
        <v>40723</v>
      </c>
      <c r="AP393" s="185" t="s">
        <v>1018</v>
      </c>
      <c r="AQ393" s="264" t="str">
        <f t="shared" si="34"/>
        <v/>
      </c>
    </row>
    <row r="394" spans="1:43" ht="24.75" customHeight="1" x14ac:dyDescent="0.15">
      <c r="A394" s="297">
        <v>391</v>
      </c>
      <c r="B394" s="23" t="s">
        <v>1037</v>
      </c>
      <c r="C394" s="24" t="s">
        <v>14329</v>
      </c>
      <c r="D394" s="23" t="s">
        <v>787</v>
      </c>
      <c r="E394" s="23" t="s">
        <v>582</v>
      </c>
      <c r="F394" s="24" t="s">
        <v>11168</v>
      </c>
      <c r="G394" s="43" t="s">
        <v>1019</v>
      </c>
      <c r="H394" s="44" t="s">
        <v>1020</v>
      </c>
      <c r="I394" s="44" t="s">
        <v>11136</v>
      </c>
      <c r="J394" s="43" t="s">
        <v>1021</v>
      </c>
      <c r="K394" s="43"/>
      <c r="L394" s="43"/>
      <c r="M394" s="44" t="s">
        <v>1022</v>
      </c>
      <c r="N394" s="45"/>
      <c r="O394" s="25" t="s">
        <v>854</v>
      </c>
      <c r="P394" s="23" t="s">
        <v>978</v>
      </c>
      <c r="Q394" s="25" t="s">
        <v>856</v>
      </c>
      <c r="R394" s="58" t="s">
        <v>857</v>
      </c>
      <c r="S394" s="23" t="s">
        <v>979</v>
      </c>
      <c r="T394" s="23" t="s">
        <v>980</v>
      </c>
      <c r="U394" s="25" t="s">
        <v>1013</v>
      </c>
      <c r="V394" s="23" t="s">
        <v>1014</v>
      </c>
      <c r="W394" s="25" t="s">
        <v>1015</v>
      </c>
      <c r="X394" s="58"/>
      <c r="Y394" s="23" t="s">
        <v>1016</v>
      </c>
      <c r="Z394" s="23"/>
      <c r="AA394" s="33">
        <v>5</v>
      </c>
      <c r="AB394" s="295" t="str">
        <f t="shared" si="32"/>
        <v>年間</v>
      </c>
      <c r="AC394" s="268"/>
      <c r="AD394" s="26">
        <v>1</v>
      </c>
      <c r="AE394" s="69">
        <v>12000</v>
      </c>
      <c r="AF394" s="26">
        <f t="shared" si="33"/>
        <v>12000</v>
      </c>
      <c r="AG394" s="42">
        <v>40695</v>
      </c>
      <c r="AH394" s="28">
        <v>40725</v>
      </c>
      <c r="AI394" s="29" t="str">
        <f t="shared" si="30"/>
        <v>～</v>
      </c>
      <c r="AJ394" s="178">
        <f t="shared" si="31"/>
        <v>42551</v>
      </c>
      <c r="AK394" s="31" t="s">
        <v>929</v>
      </c>
      <c r="AL394" s="67" t="s">
        <v>1038</v>
      </c>
      <c r="AM394" s="66">
        <v>40715</v>
      </c>
      <c r="AN394" s="408">
        <f>IF($AA394-data!$G$1=0,"　",IF(AK394=0,"　",VLOOKUP($AK394,data!$A$1:$H$264,8,FALSE)))</f>
        <v>0</v>
      </c>
      <c r="AO394" s="35">
        <v>40723</v>
      </c>
      <c r="AP394" s="185" t="s">
        <v>1018</v>
      </c>
      <c r="AQ394" s="264" t="str">
        <f t="shared" si="34"/>
        <v/>
      </c>
    </row>
    <row r="395" spans="1:43" ht="24.75" customHeight="1" x14ac:dyDescent="0.15">
      <c r="A395" s="297">
        <v>392</v>
      </c>
      <c r="B395" s="23" t="s">
        <v>1039</v>
      </c>
      <c r="C395" s="24" t="s">
        <v>14329</v>
      </c>
      <c r="D395" s="23" t="s">
        <v>787</v>
      </c>
      <c r="E395" s="23" t="s">
        <v>582</v>
      </c>
      <c r="F395" s="24" t="s">
        <v>11168</v>
      </c>
      <c r="G395" s="43" t="s">
        <v>1019</v>
      </c>
      <c r="H395" s="44" t="s">
        <v>1020</v>
      </c>
      <c r="I395" s="44" t="s">
        <v>11136</v>
      </c>
      <c r="J395" s="43" t="s">
        <v>1021</v>
      </c>
      <c r="K395" s="43"/>
      <c r="L395" s="43"/>
      <c r="M395" s="44" t="s">
        <v>1022</v>
      </c>
      <c r="N395" s="45"/>
      <c r="O395" s="25" t="s">
        <v>854</v>
      </c>
      <c r="P395" s="23" t="s">
        <v>978</v>
      </c>
      <c r="Q395" s="25" t="s">
        <v>856</v>
      </c>
      <c r="R395" s="58" t="s">
        <v>857</v>
      </c>
      <c r="S395" s="23" t="s">
        <v>979</v>
      </c>
      <c r="T395" s="23" t="s">
        <v>980</v>
      </c>
      <c r="U395" s="25" t="s">
        <v>1013</v>
      </c>
      <c r="V395" s="23" t="s">
        <v>1014</v>
      </c>
      <c r="W395" s="25" t="s">
        <v>1015</v>
      </c>
      <c r="X395" s="58"/>
      <c r="Y395" s="23" t="s">
        <v>1016</v>
      </c>
      <c r="Z395" s="23"/>
      <c r="AA395" s="33">
        <v>5</v>
      </c>
      <c r="AB395" s="295" t="str">
        <f t="shared" si="32"/>
        <v>年間</v>
      </c>
      <c r="AC395" s="268"/>
      <c r="AD395" s="26">
        <v>1</v>
      </c>
      <c r="AE395" s="69">
        <v>12000</v>
      </c>
      <c r="AF395" s="26">
        <f t="shared" si="33"/>
        <v>12000</v>
      </c>
      <c r="AG395" s="42">
        <v>40695</v>
      </c>
      <c r="AH395" s="28">
        <v>40725</v>
      </c>
      <c r="AI395" s="29" t="str">
        <f t="shared" si="30"/>
        <v>～</v>
      </c>
      <c r="AJ395" s="178">
        <f t="shared" si="31"/>
        <v>42551</v>
      </c>
      <c r="AK395" s="31" t="s">
        <v>929</v>
      </c>
      <c r="AL395" s="67" t="s">
        <v>1040</v>
      </c>
      <c r="AM395" s="66">
        <v>40715</v>
      </c>
      <c r="AN395" s="408">
        <f>IF($AA395-data!$G$1=0,"　",IF(AK395=0,"　",VLOOKUP($AK395,data!$A$1:$H$264,8,FALSE)))</f>
        <v>0</v>
      </c>
      <c r="AO395" s="35">
        <v>40723</v>
      </c>
      <c r="AP395" s="185" t="s">
        <v>1018</v>
      </c>
      <c r="AQ395" s="264" t="str">
        <f t="shared" si="34"/>
        <v/>
      </c>
    </row>
    <row r="396" spans="1:43" ht="24.75" customHeight="1" x14ac:dyDescent="0.15">
      <c r="A396" s="297">
        <v>393</v>
      </c>
      <c r="B396" s="23" t="s">
        <v>1041</v>
      </c>
      <c r="C396" s="24" t="s">
        <v>14329</v>
      </c>
      <c r="D396" s="23" t="s">
        <v>787</v>
      </c>
      <c r="E396" s="23" t="s">
        <v>582</v>
      </c>
      <c r="F396" s="24" t="s">
        <v>11168</v>
      </c>
      <c r="G396" s="43" t="s">
        <v>1019</v>
      </c>
      <c r="H396" s="44" t="s">
        <v>1020</v>
      </c>
      <c r="I396" s="44" t="s">
        <v>11136</v>
      </c>
      <c r="J396" s="43" t="s">
        <v>1021</v>
      </c>
      <c r="K396" s="43"/>
      <c r="L396" s="43"/>
      <c r="M396" s="44" t="s">
        <v>1022</v>
      </c>
      <c r="N396" s="45"/>
      <c r="O396" s="25" t="s">
        <v>854</v>
      </c>
      <c r="P396" s="23" t="s">
        <v>978</v>
      </c>
      <c r="Q396" s="25" t="s">
        <v>856</v>
      </c>
      <c r="R396" s="58" t="s">
        <v>857</v>
      </c>
      <c r="S396" s="23" t="s">
        <v>979</v>
      </c>
      <c r="T396" s="23" t="s">
        <v>980</v>
      </c>
      <c r="U396" s="25" t="s">
        <v>1013</v>
      </c>
      <c r="V396" s="23" t="s">
        <v>1014</v>
      </c>
      <c r="W396" s="25" t="s">
        <v>1015</v>
      </c>
      <c r="X396" s="58"/>
      <c r="Y396" s="23" t="s">
        <v>1016</v>
      </c>
      <c r="Z396" s="23"/>
      <c r="AA396" s="33">
        <v>5</v>
      </c>
      <c r="AB396" s="295" t="str">
        <f t="shared" si="32"/>
        <v>年間</v>
      </c>
      <c r="AC396" s="268"/>
      <c r="AD396" s="26">
        <v>1</v>
      </c>
      <c r="AE396" s="69">
        <v>12000</v>
      </c>
      <c r="AF396" s="26">
        <f t="shared" si="33"/>
        <v>12000</v>
      </c>
      <c r="AG396" s="42">
        <v>40695</v>
      </c>
      <c r="AH396" s="28">
        <v>40725</v>
      </c>
      <c r="AI396" s="29" t="str">
        <f t="shared" si="30"/>
        <v>～</v>
      </c>
      <c r="AJ396" s="178">
        <f t="shared" si="31"/>
        <v>42551</v>
      </c>
      <c r="AK396" s="31" t="s">
        <v>929</v>
      </c>
      <c r="AL396" s="67" t="s">
        <v>1042</v>
      </c>
      <c r="AM396" s="66">
        <v>40715</v>
      </c>
      <c r="AN396" s="408">
        <f>IF($AA396-data!$G$1=0,"　",IF(AK396=0,"　",VLOOKUP($AK396,data!$A$1:$H$264,8,FALSE)))</f>
        <v>0</v>
      </c>
      <c r="AO396" s="35">
        <v>40723</v>
      </c>
      <c r="AP396" s="185" t="s">
        <v>1018</v>
      </c>
      <c r="AQ396" s="264" t="str">
        <f t="shared" si="34"/>
        <v/>
      </c>
    </row>
    <row r="397" spans="1:43" ht="24.75" customHeight="1" x14ac:dyDescent="0.15">
      <c r="A397" s="297">
        <v>394</v>
      </c>
      <c r="B397" s="23" t="s">
        <v>1043</v>
      </c>
      <c r="C397" s="24" t="s">
        <v>14329</v>
      </c>
      <c r="D397" s="23" t="s">
        <v>787</v>
      </c>
      <c r="E397" s="23" t="s">
        <v>582</v>
      </c>
      <c r="F397" s="24" t="s">
        <v>11168</v>
      </c>
      <c r="G397" s="43" t="s">
        <v>1019</v>
      </c>
      <c r="H397" s="44" t="s">
        <v>1020</v>
      </c>
      <c r="I397" s="44" t="s">
        <v>11136</v>
      </c>
      <c r="J397" s="43" t="s">
        <v>1021</v>
      </c>
      <c r="K397" s="43"/>
      <c r="L397" s="43"/>
      <c r="M397" s="44" t="s">
        <v>1022</v>
      </c>
      <c r="N397" s="45"/>
      <c r="O397" s="25" t="s">
        <v>854</v>
      </c>
      <c r="P397" s="23" t="s">
        <v>978</v>
      </c>
      <c r="Q397" s="25" t="s">
        <v>856</v>
      </c>
      <c r="R397" s="58" t="s">
        <v>857</v>
      </c>
      <c r="S397" s="23" t="s">
        <v>979</v>
      </c>
      <c r="T397" s="23" t="s">
        <v>980</v>
      </c>
      <c r="U397" s="25" t="s">
        <v>1013</v>
      </c>
      <c r="V397" s="23" t="s">
        <v>1014</v>
      </c>
      <c r="W397" s="25" t="s">
        <v>1015</v>
      </c>
      <c r="X397" s="58"/>
      <c r="Y397" s="23" t="s">
        <v>1016</v>
      </c>
      <c r="Z397" s="23"/>
      <c r="AA397" s="33">
        <v>5</v>
      </c>
      <c r="AB397" s="295" t="str">
        <f t="shared" si="32"/>
        <v>年間</v>
      </c>
      <c r="AC397" s="268"/>
      <c r="AD397" s="26">
        <v>1</v>
      </c>
      <c r="AE397" s="69">
        <v>12000</v>
      </c>
      <c r="AF397" s="26">
        <f t="shared" si="33"/>
        <v>12000</v>
      </c>
      <c r="AG397" s="42">
        <v>40695</v>
      </c>
      <c r="AH397" s="28">
        <v>40725</v>
      </c>
      <c r="AI397" s="29" t="str">
        <f t="shared" si="30"/>
        <v>～</v>
      </c>
      <c r="AJ397" s="178">
        <f t="shared" si="31"/>
        <v>42551</v>
      </c>
      <c r="AK397" s="31" t="s">
        <v>929</v>
      </c>
      <c r="AL397" s="67" t="s">
        <v>1044</v>
      </c>
      <c r="AM397" s="66">
        <v>40715</v>
      </c>
      <c r="AN397" s="408">
        <f>IF($AA397-data!$G$1=0,"　",IF(AK397=0,"　",VLOOKUP($AK397,data!$A$1:$H$264,8,FALSE)))</f>
        <v>0</v>
      </c>
      <c r="AO397" s="35">
        <v>40723</v>
      </c>
      <c r="AP397" s="185" t="s">
        <v>1018</v>
      </c>
      <c r="AQ397" s="264" t="str">
        <f t="shared" si="34"/>
        <v/>
      </c>
    </row>
    <row r="398" spans="1:43" ht="24.75" customHeight="1" x14ac:dyDescent="0.15">
      <c r="A398" s="297">
        <v>395</v>
      </c>
      <c r="B398" s="23" t="s">
        <v>1045</v>
      </c>
      <c r="C398" s="24" t="s">
        <v>14329</v>
      </c>
      <c r="D398" s="23" t="s">
        <v>787</v>
      </c>
      <c r="E398" s="23" t="s">
        <v>582</v>
      </c>
      <c r="F398" s="24" t="s">
        <v>11168</v>
      </c>
      <c r="G398" s="25" t="s">
        <v>1046</v>
      </c>
      <c r="H398" s="23" t="s">
        <v>1047</v>
      </c>
      <c r="I398" s="44" t="s">
        <v>11138</v>
      </c>
      <c r="J398" s="25" t="s">
        <v>1048</v>
      </c>
      <c r="K398" s="58"/>
      <c r="L398" s="58"/>
      <c r="M398" s="23" t="s">
        <v>1049</v>
      </c>
      <c r="N398" s="45"/>
      <c r="O398" s="25" t="s">
        <v>854</v>
      </c>
      <c r="P398" s="23" t="s">
        <v>978</v>
      </c>
      <c r="Q398" s="25" t="s">
        <v>856</v>
      </c>
      <c r="R398" s="58" t="s">
        <v>857</v>
      </c>
      <c r="S398" s="23" t="s">
        <v>979</v>
      </c>
      <c r="T398" s="23" t="s">
        <v>980</v>
      </c>
      <c r="U398" s="25" t="s">
        <v>1046</v>
      </c>
      <c r="V398" s="23" t="s">
        <v>1047</v>
      </c>
      <c r="W398" s="25" t="s">
        <v>1048</v>
      </c>
      <c r="X398" s="58"/>
      <c r="Y398" s="23" t="s">
        <v>1049</v>
      </c>
      <c r="Z398" s="23"/>
      <c r="AA398" s="33">
        <v>5</v>
      </c>
      <c r="AB398" s="295" t="str">
        <f t="shared" si="32"/>
        <v>年間</v>
      </c>
      <c r="AC398" s="268"/>
      <c r="AD398" s="69">
        <v>1</v>
      </c>
      <c r="AE398" s="69">
        <v>12000</v>
      </c>
      <c r="AF398" s="26">
        <f t="shared" si="33"/>
        <v>12000</v>
      </c>
      <c r="AG398" s="42">
        <v>40695</v>
      </c>
      <c r="AH398" s="28">
        <v>40725</v>
      </c>
      <c r="AI398" s="29" t="str">
        <f t="shared" si="30"/>
        <v>～</v>
      </c>
      <c r="AJ398" s="178">
        <f t="shared" si="31"/>
        <v>42551</v>
      </c>
      <c r="AK398" s="31" t="s">
        <v>1050</v>
      </c>
      <c r="AL398" s="67" t="s">
        <v>1051</v>
      </c>
      <c r="AM398" s="66">
        <v>40718</v>
      </c>
      <c r="AN398" s="408">
        <f>IF($AA398-data!$G$1=0,"　",IF(AK398=0,"　",VLOOKUP($AK398,data!$A$1:$H$264,8,FALSE)))</f>
        <v>0</v>
      </c>
      <c r="AO398" s="32">
        <v>40724</v>
      </c>
      <c r="AP398" s="185" t="s">
        <v>1052</v>
      </c>
      <c r="AQ398" s="264" t="str">
        <f t="shared" si="34"/>
        <v/>
      </c>
    </row>
    <row r="399" spans="1:43" ht="24.75" customHeight="1" x14ac:dyDescent="0.15">
      <c r="A399" s="297">
        <v>396</v>
      </c>
      <c r="B399" s="23" t="s">
        <v>1053</v>
      </c>
      <c r="C399" s="24" t="s">
        <v>14329</v>
      </c>
      <c r="D399" s="23" t="s">
        <v>787</v>
      </c>
      <c r="E399" s="23" t="s">
        <v>582</v>
      </c>
      <c r="F399" s="24" t="s">
        <v>11168</v>
      </c>
      <c r="G399" s="25" t="s">
        <v>1046</v>
      </c>
      <c r="H399" s="23" t="s">
        <v>1047</v>
      </c>
      <c r="I399" s="44" t="s">
        <v>11138</v>
      </c>
      <c r="J399" s="25" t="s">
        <v>1048</v>
      </c>
      <c r="K399" s="58"/>
      <c r="L399" s="58"/>
      <c r="M399" s="23" t="s">
        <v>1049</v>
      </c>
      <c r="N399" s="45"/>
      <c r="O399" s="25" t="s">
        <v>854</v>
      </c>
      <c r="P399" s="23" t="s">
        <v>978</v>
      </c>
      <c r="Q399" s="25" t="s">
        <v>856</v>
      </c>
      <c r="R399" s="58" t="s">
        <v>857</v>
      </c>
      <c r="S399" s="23" t="s">
        <v>979</v>
      </c>
      <c r="T399" s="23" t="s">
        <v>980</v>
      </c>
      <c r="U399" s="25" t="s">
        <v>1046</v>
      </c>
      <c r="V399" s="23" t="s">
        <v>1047</v>
      </c>
      <c r="W399" s="25" t="s">
        <v>1048</v>
      </c>
      <c r="X399" s="58"/>
      <c r="Y399" s="23" t="s">
        <v>1049</v>
      </c>
      <c r="Z399" s="23"/>
      <c r="AA399" s="33">
        <v>5</v>
      </c>
      <c r="AB399" s="295" t="str">
        <f t="shared" si="32"/>
        <v>年間</v>
      </c>
      <c r="AC399" s="268"/>
      <c r="AD399" s="69">
        <v>1</v>
      </c>
      <c r="AE399" s="69">
        <v>12000</v>
      </c>
      <c r="AF399" s="26">
        <f t="shared" si="33"/>
        <v>12000</v>
      </c>
      <c r="AG399" s="42">
        <v>40695</v>
      </c>
      <c r="AH399" s="28">
        <v>40725</v>
      </c>
      <c r="AI399" s="29" t="str">
        <f t="shared" si="30"/>
        <v>～</v>
      </c>
      <c r="AJ399" s="178">
        <f t="shared" si="31"/>
        <v>42551</v>
      </c>
      <c r="AK399" s="31" t="s">
        <v>1050</v>
      </c>
      <c r="AL399" s="67" t="s">
        <v>1054</v>
      </c>
      <c r="AM399" s="66">
        <v>40718</v>
      </c>
      <c r="AN399" s="408">
        <f>IF($AA399-data!$G$1=0,"　",IF(AK399=0,"　",VLOOKUP($AK399,data!$A$1:$H$264,8,FALSE)))</f>
        <v>0</v>
      </c>
      <c r="AO399" s="32">
        <v>40724</v>
      </c>
      <c r="AP399" s="185" t="s">
        <v>1052</v>
      </c>
      <c r="AQ399" s="264" t="str">
        <f t="shared" si="34"/>
        <v/>
      </c>
    </row>
    <row r="400" spans="1:43" ht="24.75" customHeight="1" x14ac:dyDescent="0.15">
      <c r="A400" s="297">
        <v>397</v>
      </c>
      <c r="B400" s="23" t="s">
        <v>1055</v>
      </c>
      <c r="C400" s="24" t="s">
        <v>14329</v>
      </c>
      <c r="D400" s="23" t="s">
        <v>787</v>
      </c>
      <c r="E400" s="23" t="s">
        <v>582</v>
      </c>
      <c r="F400" s="24" t="s">
        <v>11168</v>
      </c>
      <c r="G400" s="25" t="s">
        <v>1046</v>
      </c>
      <c r="H400" s="23" t="s">
        <v>1047</v>
      </c>
      <c r="I400" s="44" t="s">
        <v>11138</v>
      </c>
      <c r="J400" s="25" t="s">
        <v>1048</v>
      </c>
      <c r="K400" s="58"/>
      <c r="L400" s="58"/>
      <c r="M400" s="23" t="s">
        <v>1049</v>
      </c>
      <c r="N400" s="45"/>
      <c r="O400" s="25" t="s">
        <v>854</v>
      </c>
      <c r="P400" s="23" t="s">
        <v>978</v>
      </c>
      <c r="Q400" s="25" t="s">
        <v>856</v>
      </c>
      <c r="R400" s="58" t="s">
        <v>857</v>
      </c>
      <c r="S400" s="23" t="s">
        <v>979</v>
      </c>
      <c r="T400" s="23" t="s">
        <v>980</v>
      </c>
      <c r="U400" s="25" t="s">
        <v>1046</v>
      </c>
      <c r="V400" s="23" t="s">
        <v>1047</v>
      </c>
      <c r="W400" s="25" t="s">
        <v>1048</v>
      </c>
      <c r="X400" s="58"/>
      <c r="Y400" s="23" t="s">
        <v>1049</v>
      </c>
      <c r="Z400" s="23"/>
      <c r="AA400" s="33">
        <v>5</v>
      </c>
      <c r="AB400" s="295" t="str">
        <f t="shared" si="32"/>
        <v>年間</v>
      </c>
      <c r="AC400" s="268"/>
      <c r="AD400" s="69">
        <v>1</v>
      </c>
      <c r="AE400" s="69">
        <v>12000</v>
      </c>
      <c r="AF400" s="26">
        <f t="shared" si="33"/>
        <v>12000</v>
      </c>
      <c r="AG400" s="42">
        <v>40695</v>
      </c>
      <c r="AH400" s="28">
        <v>40725</v>
      </c>
      <c r="AI400" s="29" t="str">
        <f t="shared" si="30"/>
        <v>～</v>
      </c>
      <c r="AJ400" s="178">
        <f t="shared" si="31"/>
        <v>42551</v>
      </c>
      <c r="AK400" s="31" t="s">
        <v>1050</v>
      </c>
      <c r="AL400" s="67" t="s">
        <v>1056</v>
      </c>
      <c r="AM400" s="66">
        <v>40718</v>
      </c>
      <c r="AN400" s="408">
        <f>IF($AA400-data!$G$1=0,"　",IF(AK400=0,"　",VLOOKUP($AK400,data!$A$1:$H$264,8,FALSE)))</f>
        <v>0</v>
      </c>
      <c r="AO400" s="32">
        <v>40724</v>
      </c>
      <c r="AP400" s="185" t="s">
        <v>1052</v>
      </c>
      <c r="AQ400" s="264" t="str">
        <f t="shared" si="34"/>
        <v/>
      </c>
    </row>
    <row r="401" spans="1:43" ht="24.75" customHeight="1" x14ac:dyDescent="0.15">
      <c r="A401" s="297">
        <v>398</v>
      </c>
      <c r="B401" s="23" t="s">
        <v>1057</v>
      </c>
      <c r="C401" s="24" t="s">
        <v>14329</v>
      </c>
      <c r="D401" s="23" t="s">
        <v>787</v>
      </c>
      <c r="E401" s="23" t="s">
        <v>582</v>
      </c>
      <c r="F401" s="24" t="s">
        <v>11168</v>
      </c>
      <c r="G401" s="25" t="s">
        <v>1046</v>
      </c>
      <c r="H401" s="23" t="s">
        <v>1047</v>
      </c>
      <c r="I401" s="44" t="s">
        <v>11138</v>
      </c>
      <c r="J401" s="25" t="s">
        <v>1048</v>
      </c>
      <c r="K401" s="58"/>
      <c r="L401" s="58"/>
      <c r="M401" s="23" t="s">
        <v>1049</v>
      </c>
      <c r="N401" s="45"/>
      <c r="O401" s="25" t="s">
        <v>854</v>
      </c>
      <c r="P401" s="23" t="s">
        <v>978</v>
      </c>
      <c r="Q401" s="25" t="s">
        <v>856</v>
      </c>
      <c r="R401" s="58" t="s">
        <v>857</v>
      </c>
      <c r="S401" s="23" t="s">
        <v>979</v>
      </c>
      <c r="T401" s="23" t="s">
        <v>980</v>
      </c>
      <c r="U401" s="25" t="s">
        <v>1046</v>
      </c>
      <c r="V401" s="23" t="s">
        <v>1047</v>
      </c>
      <c r="W401" s="25" t="s">
        <v>1048</v>
      </c>
      <c r="X401" s="58"/>
      <c r="Y401" s="23" t="s">
        <v>1049</v>
      </c>
      <c r="Z401" s="23"/>
      <c r="AA401" s="33">
        <v>5</v>
      </c>
      <c r="AB401" s="295" t="str">
        <f t="shared" si="32"/>
        <v>年間</v>
      </c>
      <c r="AC401" s="268"/>
      <c r="AD401" s="69">
        <v>1</v>
      </c>
      <c r="AE401" s="69">
        <v>12000</v>
      </c>
      <c r="AF401" s="26">
        <f t="shared" si="33"/>
        <v>12000</v>
      </c>
      <c r="AG401" s="42">
        <v>40695</v>
      </c>
      <c r="AH401" s="28">
        <v>40725</v>
      </c>
      <c r="AI401" s="29" t="str">
        <f t="shared" si="30"/>
        <v>～</v>
      </c>
      <c r="AJ401" s="178">
        <f t="shared" si="31"/>
        <v>42551</v>
      </c>
      <c r="AK401" s="31" t="s">
        <v>1050</v>
      </c>
      <c r="AL401" s="67" t="s">
        <v>1058</v>
      </c>
      <c r="AM401" s="66">
        <v>40718</v>
      </c>
      <c r="AN401" s="408">
        <f>IF($AA401-data!$G$1=0,"　",IF(AK401=0,"　",VLOOKUP($AK401,data!$A$1:$H$264,8,FALSE)))</f>
        <v>0</v>
      </c>
      <c r="AO401" s="32">
        <v>40724</v>
      </c>
      <c r="AP401" s="185" t="s">
        <v>1052</v>
      </c>
      <c r="AQ401" s="264" t="str">
        <f t="shared" si="34"/>
        <v/>
      </c>
    </row>
    <row r="402" spans="1:43" ht="24.75" customHeight="1" x14ac:dyDescent="0.15">
      <c r="A402" s="297">
        <v>399</v>
      </c>
      <c r="B402" s="23" t="s">
        <v>1059</v>
      </c>
      <c r="C402" s="24" t="s">
        <v>14329</v>
      </c>
      <c r="D402" s="23" t="s">
        <v>787</v>
      </c>
      <c r="E402" s="23" t="s">
        <v>582</v>
      </c>
      <c r="F402" s="24" t="s">
        <v>11168</v>
      </c>
      <c r="G402" s="25" t="s">
        <v>1046</v>
      </c>
      <c r="H402" s="23" t="s">
        <v>1047</v>
      </c>
      <c r="I402" s="44" t="s">
        <v>11138</v>
      </c>
      <c r="J402" s="25" t="s">
        <v>1048</v>
      </c>
      <c r="K402" s="58"/>
      <c r="L402" s="58"/>
      <c r="M402" s="23" t="s">
        <v>1049</v>
      </c>
      <c r="N402" s="45"/>
      <c r="O402" s="25" t="s">
        <v>854</v>
      </c>
      <c r="P402" s="23" t="s">
        <v>978</v>
      </c>
      <c r="Q402" s="25" t="s">
        <v>856</v>
      </c>
      <c r="R402" s="58" t="s">
        <v>857</v>
      </c>
      <c r="S402" s="23" t="s">
        <v>979</v>
      </c>
      <c r="T402" s="23" t="s">
        <v>980</v>
      </c>
      <c r="U402" s="25" t="s">
        <v>1046</v>
      </c>
      <c r="V402" s="23" t="s">
        <v>1047</v>
      </c>
      <c r="W402" s="25" t="s">
        <v>1048</v>
      </c>
      <c r="X402" s="58"/>
      <c r="Y402" s="23" t="s">
        <v>1049</v>
      </c>
      <c r="Z402" s="23"/>
      <c r="AA402" s="33">
        <v>5</v>
      </c>
      <c r="AB402" s="295" t="str">
        <f t="shared" si="32"/>
        <v>年間</v>
      </c>
      <c r="AC402" s="268"/>
      <c r="AD402" s="69">
        <v>1</v>
      </c>
      <c r="AE402" s="69">
        <v>12000</v>
      </c>
      <c r="AF402" s="26">
        <f t="shared" si="33"/>
        <v>12000</v>
      </c>
      <c r="AG402" s="42">
        <v>40695</v>
      </c>
      <c r="AH402" s="28">
        <v>40725</v>
      </c>
      <c r="AI402" s="29" t="str">
        <f t="shared" si="30"/>
        <v>～</v>
      </c>
      <c r="AJ402" s="178">
        <f t="shared" si="31"/>
        <v>42551</v>
      </c>
      <c r="AK402" s="31" t="s">
        <v>1050</v>
      </c>
      <c r="AL402" s="67" t="s">
        <v>1060</v>
      </c>
      <c r="AM402" s="66">
        <v>40718</v>
      </c>
      <c r="AN402" s="408">
        <f>IF($AA402-data!$G$1=0,"　",IF(AK402=0,"　",VLOOKUP($AK402,data!$A$1:$H$264,8,FALSE)))</f>
        <v>0</v>
      </c>
      <c r="AO402" s="32">
        <v>40724</v>
      </c>
      <c r="AP402" s="185" t="s">
        <v>1052</v>
      </c>
      <c r="AQ402" s="264" t="str">
        <f t="shared" si="34"/>
        <v/>
      </c>
    </row>
    <row r="403" spans="1:43" ht="24.75" customHeight="1" x14ac:dyDescent="0.15">
      <c r="A403" s="297">
        <v>400</v>
      </c>
      <c r="B403" s="23" t="s">
        <v>1061</v>
      </c>
      <c r="C403" s="24" t="s">
        <v>14329</v>
      </c>
      <c r="D403" s="23" t="s">
        <v>787</v>
      </c>
      <c r="E403" s="23" t="s">
        <v>582</v>
      </c>
      <c r="F403" s="24" t="s">
        <v>11168</v>
      </c>
      <c r="G403" s="25" t="s">
        <v>1046</v>
      </c>
      <c r="H403" s="23" t="s">
        <v>1047</v>
      </c>
      <c r="I403" s="44" t="s">
        <v>11138</v>
      </c>
      <c r="J403" s="25" t="s">
        <v>1048</v>
      </c>
      <c r="K403" s="58"/>
      <c r="L403" s="58"/>
      <c r="M403" s="23" t="s">
        <v>1049</v>
      </c>
      <c r="N403" s="45"/>
      <c r="O403" s="25" t="s">
        <v>854</v>
      </c>
      <c r="P403" s="23" t="s">
        <v>978</v>
      </c>
      <c r="Q403" s="25" t="s">
        <v>856</v>
      </c>
      <c r="R403" s="58" t="s">
        <v>857</v>
      </c>
      <c r="S403" s="23" t="s">
        <v>979</v>
      </c>
      <c r="T403" s="23" t="s">
        <v>980</v>
      </c>
      <c r="U403" s="25" t="s">
        <v>1046</v>
      </c>
      <c r="V403" s="23" t="s">
        <v>1047</v>
      </c>
      <c r="W403" s="25" t="s">
        <v>1048</v>
      </c>
      <c r="X403" s="58"/>
      <c r="Y403" s="23" t="s">
        <v>1049</v>
      </c>
      <c r="Z403" s="23"/>
      <c r="AA403" s="33">
        <v>5</v>
      </c>
      <c r="AB403" s="295" t="str">
        <f t="shared" si="32"/>
        <v>年間</v>
      </c>
      <c r="AC403" s="268"/>
      <c r="AD403" s="69">
        <v>1</v>
      </c>
      <c r="AE403" s="69">
        <v>12000</v>
      </c>
      <c r="AF403" s="26">
        <f t="shared" si="33"/>
        <v>12000</v>
      </c>
      <c r="AG403" s="42">
        <v>40695</v>
      </c>
      <c r="AH403" s="28">
        <v>40725</v>
      </c>
      <c r="AI403" s="29" t="str">
        <f t="shared" si="30"/>
        <v>～</v>
      </c>
      <c r="AJ403" s="178">
        <f t="shared" si="31"/>
        <v>42551</v>
      </c>
      <c r="AK403" s="31" t="s">
        <v>1050</v>
      </c>
      <c r="AL403" s="67" t="s">
        <v>1062</v>
      </c>
      <c r="AM403" s="66">
        <v>40718</v>
      </c>
      <c r="AN403" s="408">
        <f>IF($AA403-data!$G$1=0,"　",IF(AK403=0,"　",VLOOKUP($AK403,data!$A$1:$H$264,8,FALSE)))</f>
        <v>0</v>
      </c>
      <c r="AO403" s="32">
        <v>40724</v>
      </c>
      <c r="AP403" s="185" t="s">
        <v>1052</v>
      </c>
      <c r="AQ403" s="264" t="str">
        <f t="shared" si="34"/>
        <v/>
      </c>
    </row>
    <row r="404" spans="1:43" ht="24.75" customHeight="1" x14ac:dyDescent="0.15">
      <c r="A404" s="297">
        <v>401</v>
      </c>
      <c r="B404" s="23" t="s">
        <v>1063</v>
      </c>
      <c r="C404" s="24" t="s">
        <v>14329</v>
      </c>
      <c r="D404" s="23" t="s">
        <v>787</v>
      </c>
      <c r="E404" s="23" t="s">
        <v>582</v>
      </c>
      <c r="F404" s="24" t="s">
        <v>11168</v>
      </c>
      <c r="G404" s="25" t="s">
        <v>1046</v>
      </c>
      <c r="H404" s="23" t="s">
        <v>1047</v>
      </c>
      <c r="I404" s="44" t="s">
        <v>11138</v>
      </c>
      <c r="J404" s="25" t="s">
        <v>1048</v>
      </c>
      <c r="K404" s="58"/>
      <c r="L404" s="58"/>
      <c r="M404" s="23" t="s">
        <v>1049</v>
      </c>
      <c r="N404" s="45"/>
      <c r="O404" s="25" t="s">
        <v>854</v>
      </c>
      <c r="P404" s="23" t="s">
        <v>978</v>
      </c>
      <c r="Q404" s="25" t="s">
        <v>856</v>
      </c>
      <c r="R404" s="58" t="s">
        <v>857</v>
      </c>
      <c r="S404" s="23" t="s">
        <v>979</v>
      </c>
      <c r="T404" s="23" t="s">
        <v>980</v>
      </c>
      <c r="U404" s="25" t="s">
        <v>1046</v>
      </c>
      <c r="V404" s="23" t="s">
        <v>1047</v>
      </c>
      <c r="W404" s="25" t="s">
        <v>1048</v>
      </c>
      <c r="X404" s="58"/>
      <c r="Y404" s="23" t="s">
        <v>1049</v>
      </c>
      <c r="Z404" s="23"/>
      <c r="AA404" s="33">
        <v>5</v>
      </c>
      <c r="AB404" s="295" t="str">
        <f t="shared" si="32"/>
        <v>年間</v>
      </c>
      <c r="AC404" s="268"/>
      <c r="AD404" s="69">
        <v>1</v>
      </c>
      <c r="AE404" s="69">
        <v>12000</v>
      </c>
      <c r="AF404" s="26">
        <f t="shared" si="33"/>
        <v>12000</v>
      </c>
      <c r="AG404" s="42">
        <v>40695</v>
      </c>
      <c r="AH404" s="28">
        <v>40725</v>
      </c>
      <c r="AI404" s="29" t="str">
        <f t="shared" si="30"/>
        <v>～</v>
      </c>
      <c r="AJ404" s="178">
        <f t="shared" si="31"/>
        <v>42551</v>
      </c>
      <c r="AK404" s="31" t="s">
        <v>1050</v>
      </c>
      <c r="AL404" s="67" t="s">
        <v>1064</v>
      </c>
      <c r="AM404" s="66">
        <v>40718</v>
      </c>
      <c r="AN404" s="408">
        <f>IF($AA404-data!$G$1=0,"　",IF(AK404=0,"　",VLOOKUP($AK404,data!$A$1:$H$264,8,FALSE)))</f>
        <v>0</v>
      </c>
      <c r="AO404" s="32">
        <v>40724</v>
      </c>
      <c r="AP404" s="185" t="s">
        <v>1052</v>
      </c>
      <c r="AQ404" s="264" t="str">
        <f t="shared" si="34"/>
        <v/>
      </c>
    </row>
    <row r="405" spans="1:43" ht="24.75" customHeight="1" x14ac:dyDescent="0.15">
      <c r="A405" s="297">
        <v>402</v>
      </c>
      <c r="B405" s="23" t="s">
        <v>1065</v>
      </c>
      <c r="C405" s="24" t="s">
        <v>14329</v>
      </c>
      <c r="D405" s="23" t="s">
        <v>787</v>
      </c>
      <c r="E405" s="23" t="s">
        <v>582</v>
      </c>
      <c r="F405" s="24" t="s">
        <v>11168</v>
      </c>
      <c r="G405" s="25" t="s">
        <v>1046</v>
      </c>
      <c r="H405" s="23" t="s">
        <v>1047</v>
      </c>
      <c r="I405" s="44" t="s">
        <v>11138</v>
      </c>
      <c r="J405" s="25" t="s">
        <v>1048</v>
      </c>
      <c r="K405" s="58"/>
      <c r="L405" s="58"/>
      <c r="M405" s="23" t="s">
        <v>1049</v>
      </c>
      <c r="N405" s="45"/>
      <c r="O405" s="25" t="s">
        <v>854</v>
      </c>
      <c r="P405" s="23" t="s">
        <v>978</v>
      </c>
      <c r="Q405" s="25" t="s">
        <v>856</v>
      </c>
      <c r="R405" s="58" t="s">
        <v>857</v>
      </c>
      <c r="S405" s="23" t="s">
        <v>979</v>
      </c>
      <c r="T405" s="23" t="s">
        <v>980</v>
      </c>
      <c r="U405" s="25" t="s">
        <v>1046</v>
      </c>
      <c r="V405" s="23" t="s">
        <v>1047</v>
      </c>
      <c r="W405" s="25" t="s">
        <v>1048</v>
      </c>
      <c r="X405" s="58"/>
      <c r="Y405" s="23" t="s">
        <v>1049</v>
      </c>
      <c r="Z405" s="23"/>
      <c r="AA405" s="33">
        <v>5</v>
      </c>
      <c r="AB405" s="295" t="str">
        <f t="shared" si="32"/>
        <v>年間</v>
      </c>
      <c r="AC405" s="268"/>
      <c r="AD405" s="69">
        <v>1</v>
      </c>
      <c r="AE405" s="69">
        <v>12000</v>
      </c>
      <c r="AF405" s="26">
        <f t="shared" si="33"/>
        <v>12000</v>
      </c>
      <c r="AG405" s="42">
        <v>40695</v>
      </c>
      <c r="AH405" s="28">
        <v>40725</v>
      </c>
      <c r="AI405" s="29" t="str">
        <f t="shared" si="30"/>
        <v>～</v>
      </c>
      <c r="AJ405" s="178">
        <f t="shared" si="31"/>
        <v>42551</v>
      </c>
      <c r="AK405" s="31" t="s">
        <v>1050</v>
      </c>
      <c r="AL405" s="67" t="s">
        <v>1066</v>
      </c>
      <c r="AM405" s="66">
        <v>40718</v>
      </c>
      <c r="AN405" s="408">
        <f>IF($AA405-data!$G$1=0,"　",IF(AK405=0,"　",VLOOKUP($AK405,data!$A$1:$H$264,8,FALSE)))</f>
        <v>0</v>
      </c>
      <c r="AO405" s="32">
        <v>40724</v>
      </c>
      <c r="AP405" s="185" t="s">
        <v>1052</v>
      </c>
      <c r="AQ405" s="264" t="str">
        <f t="shared" si="34"/>
        <v/>
      </c>
    </row>
    <row r="406" spans="1:43" ht="24.75" customHeight="1" x14ac:dyDescent="0.15">
      <c r="A406" s="297">
        <v>403</v>
      </c>
      <c r="B406" s="23" t="s">
        <v>1067</v>
      </c>
      <c r="C406" s="24" t="s">
        <v>14329</v>
      </c>
      <c r="D406" s="23" t="s">
        <v>787</v>
      </c>
      <c r="E406" s="23" t="s">
        <v>582</v>
      </c>
      <c r="F406" s="24" t="s">
        <v>11168</v>
      </c>
      <c r="G406" s="25" t="s">
        <v>1046</v>
      </c>
      <c r="H406" s="23" t="s">
        <v>1047</v>
      </c>
      <c r="I406" s="44" t="s">
        <v>11138</v>
      </c>
      <c r="J406" s="25" t="s">
        <v>1048</v>
      </c>
      <c r="K406" s="58"/>
      <c r="L406" s="58"/>
      <c r="M406" s="23" t="s">
        <v>1049</v>
      </c>
      <c r="N406" s="45"/>
      <c r="O406" s="25" t="s">
        <v>854</v>
      </c>
      <c r="P406" s="23" t="s">
        <v>978</v>
      </c>
      <c r="Q406" s="25" t="s">
        <v>856</v>
      </c>
      <c r="R406" s="58" t="s">
        <v>857</v>
      </c>
      <c r="S406" s="23" t="s">
        <v>979</v>
      </c>
      <c r="T406" s="23" t="s">
        <v>980</v>
      </c>
      <c r="U406" s="25" t="s">
        <v>1046</v>
      </c>
      <c r="V406" s="23" t="s">
        <v>1047</v>
      </c>
      <c r="W406" s="25" t="s">
        <v>1048</v>
      </c>
      <c r="X406" s="58"/>
      <c r="Y406" s="23" t="s">
        <v>1049</v>
      </c>
      <c r="Z406" s="23"/>
      <c r="AA406" s="33">
        <v>5</v>
      </c>
      <c r="AB406" s="295" t="str">
        <f t="shared" si="32"/>
        <v>年間</v>
      </c>
      <c r="AC406" s="268"/>
      <c r="AD406" s="69">
        <v>1</v>
      </c>
      <c r="AE406" s="69">
        <v>12000</v>
      </c>
      <c r="AF406" s="26">
        <f t="shared" si="33"/>
        <v>12000</v>
      </c>
      <c r="AG406" s="42">
        <v>40695</v>
      </c>
      <c r="AH406" s="28">
        <v>40725</v>
      </c>
      <c r="AI406" s="29" t="str">
        <f t="shared" si="30"/>
        <v>～</v>
      </c>
      <c r="AJ406" s="178">
        <f t="shared" si="31"/>
        <v>42551</v>
      </c>
      <c r="AK406" s="31" t="s">
        <v>1050</v>
      </c>
      <c r="AL406" s="67" t="s">
        <v>1068</v>
      </c>
      <c r="AM406" s="66">
        <v>40718</v>
      </c>
      <c r="AN406" s="408">
        <f>IF($AA406-data!$G$1=0,"　",IF(AK406=0,"　",VLOOKUP($AK406,data!$A$1:$H$264,8,FALSE)))</f>
        <v>0</v>
      </c>
      <c r="AO406" s="32">
        <v>40724</v>
      </c>
      <c r="AP406" s="185" t="s">
        <v>1052</v>
      </c>
      <c r="AQ406" s="264" t="str">
        <f t="shared" si="34"/>
        <v/>
      </c>
    </row>
    <row r="407" spans="1:43" ht="24.75" customHeight="1" x14ac:dyDescent="0.15">
      <c r="A407" s="297">
        <v>404</v>
      </c>
      <c r="B407" s="23" t="s">
        <v>1069</v>
      </c>
      <c r="C407" s="24" t="s">
        <v>14329</v>
      </c>
      <c r="D407" s="23" t="s">
        <v>787</v>
      </c>
      <c r="E407" s="23" t="s">
        <v>582</v>
      </c>
      <c r="F407" s="24" t="s">
        <v>11168</v>
      </c>
      <c r="G407" s="25" t="s">
        <v>1046</v>
      </c>
      <c r="H407" s="23" t="s">
        <v>1047</v>
      </c>
      <c r="I407" s="44" t="s">
        <v>11138</v>
      </c>
      <c r="J407" s="25" t="s">
        <v>1048</v>
      </c>
      <c r="K407" s="58"/>
      <c r="L407" s="58"/>
      <c r="M407" s="23" t="s">
        <v>1049</v>
      </c>
      <c r="N407" s="45"/>
      <c r="O407" s="25" t="s">
        <v>854</v>
      </c>
      <c r="P407" s="23" t="s">
        <v>978</v>
      </c>
      <c r="Q407" s="25" t="s">
        <v>856</v>
      </c>
      <c r="R407" s="58" t="s">
        <v>857</v>
      </c>
      <c r="S407" s="23" t="s">
        <v>979</v>
      </c>
      <c r="T407" s="23" t="s">
        <v>980</v>
      </c>
      <c r="U407" s="25" t="s">
        <v>1046</v>
      </c>
      <c r="V407" s="23" t="s">
        <v>1047</v>
      </c>
      <c r="W407" s="25" t="s">
        <v>1048</v>
      </c>
      <c r="X407" s="58"/>
      <c r="Y407" s="23" t="s">
        <v>1049</v>
      </c>
      <c r="Z407" s="23"/>
      <c r="AA407" s="33">
        <v>5</v>
      </c>
      <c r="AB407" s="295" t="str">
        <f t="shared" si="32"/>
        <v>年間</v>
      </c>
      <c r="AC407" s="268"/>
      <c r="AD407" s="69">
        <v>1</v>
      </c>
      <c r="AE407" s="69">
        <v>172800</v>
      </c>
      <c r="AF407" s="26">
        <f t="shared" si="33"/>
        <v>172800</v>
      </c>
      <c r="AG407" s="42">
        <v>40695</v>
      </c>
      <c r="AH407" s="28">
        <v>40725</v>
      </c>
      <c r="AI407" s="29" t="str">
        <f t="shared" si="30"/>
        <v>～</v>
      </c>
      <c r="AJ407" s="178">
        <f t="shared" si="31"/>
        <v>42551</v>
      </c>
      <c r="AK407" s="31" t="s">
        <v>985</v>
      </c>
      <c r="AL407" s="67" t="s">
        <v>1070</v>
      </c>
      <c r="AM407" s="66">
        <v>40718</v>
      </c>
      <c r="AN407" s="408" t="str">
        <f>IF($AA407-data!$G$1=0,"　",IF(AK407=0,"　",VLOOKUP($AK407,data!$A$1:$H$264,8,FALSE)))</f>
        <v>消耗部品交換対象</v>
      </c>
      <c r="AO407" s="35">
        <v>40724</v>
      </c>
      <c r="AP407" s="185" t="s">
        <v>1052</v>
      </c>
      <c r="AQ407" s="264">
        <f t="shared" si="34"/>
        <v>41791</v>
      </c>
    </row>
    <row r="408" spans="1:43" ht="24.75" customHeight="1" x14ac:dyDescent="0.15">
      <c r="A408" s="297">
        <v>405</v>
      </c>
      <c r="B408" s="23" t="s">
        <v>1071</v>
      </c>
      <c r="C408" s="24" t="s">
        <v>14329</v>
      </c>
      <c r="D408" s="23" t="s">
        <v>787</v>
      </c>
      <c r="E408" s="23" t="s">
        <v>582</v>
      </c>
      <c r="F408" s="24" t="s">
        <v>11168</v>
      </c>
      <c r="G408" s="25" t="s">
        <v>1072</v>
      </c>
      <c r="H408" s="23" t="s">
        <v>1073</v>
      </c>
      <c r="I408" s="44" t="s">
        <v>11136</v>
      </c>
      <c r="J408" s="25" t="s">
        <v>1074</v>
      </c>
      <c r="K408" s="58"/>
      <c r="L408" s="58"/>
      <c r="M408" s="23" t="s">
        <v>1075</v>
      </c>
      <c r="N408" s="45"/>
      <c r="O408" s="25" t="s">
        <v>854</v>
      </c>
      <c r="P408" s="23" t="s">
        <v>978</v>
      </c>
      <c r="Q408" s="25" t="s">
        <v>856</v>
      </c>
      <c r="R408" s="58" t="s">
        <v>857</v>
      </c>
      <c r="S408" s="23" t="s">
        <v>979</v>
      </c>
      <c r="T408" s="23" t="s">
        <v>980</v>
      </c>
      <c r="U408" s="25" t="s">
        <v>1072</v>
      </c>
      <c r="V408" s="23" t="s">
        <v>1073</v>
      </c>
      <c r="W408" s="25" t="s">
        <v>1074</v>
      </c>
      <c r="X408" s="58"/>
      <c r="Y408" s="23" t="s">
        <v>1075</v>
      </c>
      <c r="Z408" s="23"/>
      <c r="AA408" s="33">
        <v>5</v>
      </c>
      <c r="AB408" s="295" t="str">
        <f t="shared" si="32"/>
        <v>年間</v>
      </c>
      <c r="AC408" s="268"/>
      <c r="AD408" s="69">
        <v>1</v>
      </c>
      <c r="AE408" s="26">
        <v>12000</v>
      </c>
      <c r="AF408" s="26">
        <f t="shared" si="33"/>
        <v>12000</v>
      </c>
      <c r="AG408" s="42">
        <v>40725</v>
      </c>
      <c r="AH408" s="28">
        <v>40756</v>
      </c>
      <c r="AI408" s="29" t="str">
        <f t="shared" si="30"/>
        <v>～</v>
      </c>
      <c r="AJ408" s="178">
        <f t="shared" si="31"/>
        <v>42582</v>
      </c>
      <c r="AK408" s="31" t="s">
        <v>1050</v>
      </c>
      <c r="AL408" s="67" t="s">
        <v>1076</v>
      </c>
      <c r="AM408" s="66">
        <v>40725</v>
      </c>
      <c r="AN408" s="408">
        <f>IF($AA408-data!$G$1=0,"　",IF(AK408=0,"　",VLOOKUP($AK408,data!$A$1:$H$264,8,FALSE)))</f>
        <v>0</v>
      </c>
      <c r="AO408" s="32">
        <v>40750</v>
      </c>
      <c r="AP408" s="185" t="s">
        <v>1077</v>
      </c>
      <c r="AQ408" s="264" t="str">
        <f t="shared" si="34"/>
        <v/>
      </c>
    </row>
    <row r="409" spans="1:43" ht="24.75" customHeight="1" x14ac:dyDescent="0.15">
      <c r="A409" s="297">
        <v>406</v>
      </c>
      <c r="B409" s="23" t="s">
        <v>1078</v>
      </c>
      <c r="C409" s="24" t="s">
        <v>14329</v>
      </c>
      <c r="D409" s="23" t="s">
        <v>787</v>
      </c>
      <c r="E409" s="23" t="s">
        <v>582</v>
      </c>
      <c r="F409" s="24" t="s">
        <v>11168</v>
      </c>
      <c r="G409" s="25" t="s">
        <v>1072</v>
      </c>
      <c r="H409" s="23" t="s">
        <v>1073</v>
      </c>
      <c r="I409" s="44" t="s">
        <v>11136</v>
      </c>
      <c r="J409" s="25" t="s">
        <v>1074</v>
      </c>
      <c r="K409" s="58"/>
      <c r="L409" s="58"/>
      <c r="M409" s="23" t="s">
        <v>1075</v>
      </c>
      <c r="N409" s="45"/>
      <c r="O409" s="25" t="s">
        <v>854</v>
      </c>
      <c r="P409" s="23" t="s">
        <v>978</v>
      </c>
      <c r="Q409" s="25" t="s">
        <v>856</v>
      </c>
      <c r="R409" s="58" t="s">
        <v>857</v>
      </c>
      <c r="S409" s="23" t="s">
        <v>979</v>
      </c>
      <c r="T409" s="23" t="s">
        <v>980</v>
      </c>
      <c r="U409" s="25" t="s">
        <v>1072</v>
      </c>
      <c r="V409" s="23" t="s">
        <v>1073</v>
      </c>
      <c r="W409" s="25" t="s">
        <v>1074</v>
      </c>
      <c r="X409" s="58"/>
      <c r="Y409" s="23" t="s">
        <v>1075</v>
      </c>
      <c r="Z409" s="23"/>
      <c r="AA409" s="33">
        <v>5</v>
      </c>
      <c r="AB409" s="295" t="str">
        <f t="shared" si="32"/>
        <v>年間</v>
      </c>
      <c r="AC409" s="268"/>
      <c r="AD409" s="69">
        <v>1</v>
      </c>
      <c r="AE409" s="26">
        <v>12000</v>
      </c>
      <c r="AF409" s="26">
        <f t="shared" si="33"/>
        <v>12000</v>
      </c>
      <c r="AG409" s="42">
        <v>40725</v>
      </c>
      <c r="AH409" s="28">
        <v>40756</v>
      </c>
      <c r="AI409" s="29" t="str">
        <f t="shared" si="30"/>
        <v>～</v>
      </c>
      <c r="AJ409" s="178">
        <f t="shared" si="31"/>
        <v>42582</v>
      </c>
      <c r="AK409" s="31" t="s">
        <v>1050</v>
      </c>
      <c r="AL409" s="67" t="s">
        <v>1079</v>
      </c>
      <c r="AM409" s="66">
        <v>40725</v>
      </c>
      <c r="AN409" s="408">
        <f>IF($AA409-data!$G$1=0,"　",IF(AK409=0,"　",VLOOKUP($AK409,data!$A$1:$H$264,8,FALSE)))</f>
        <v>0</v>
      </c>
      <c r="AO409" s="32">
        <v>40750</v>
      </c>
      <c r="AP409" s="185" t="s">
        <v>1077</v>
      </c>
      <c r="AQ409" s="264" t="str">
        <f t="shared" si="34"/>
        <v/>
      </c>
    </row>
    <row r="410" spans="1:43" ht="24.75" customHeight="1" x14ac:dyDescent="0.15">
      <c r="A410" s="297">
        <v>407</v>
      </c>
      <c r="B410" s="23" t="s">
        <v>1080</v>
      </c>
      <c r="C410" s="24" t="s">
        <v>14329</v>
      </c>
      <c r="D410" s="23" t="s">
        <v>787</v>
      </c>
      <c r="E410" s="23" t="s">
        <v>582</v>
      </c>
      <c r="F410" s="24" t="s">
        <v>11168</v>
      </c>
      <c r="G410" s="25" t="s">
        <v>1072</v>
      </c>
      <c r="H410" s="23" t="s">
        <v>1073</v>
      </c>
      <c r="I410" s="44" t="s">
        <v>11136</v>
      </c>
      <c r="J410" s="25" t="s">
        <v>1074</v>
      </c>
      <c r="K410" s="58"/>
      <c r="L410" s="58"/>
      <c r="M410" s="23" t="s">
        <v>1075</v>
      </c>
      <c r="N410" s="45"/>
      <c r="O410" s="25" t="s">
        <v>854</v>
      </c>
      <c r="P410" s="23" t="s">
        <v>978</v>
      </c>
      <c r="Q410" s="25" t="s">
        <v>856</v>
      </c>
      <c r="R410" s="58" t="s">
        <v>857</v>
      </c>
      <c r="S410" s="23" t="s">
        <v>979</v>
      </c>
      <c r="T410" s="23" t="s">
        <v>980</v>
      </c>
      <c r="U410" s="25" t="s">
        <v>1072</v>
      </c>
      <c r="V410" s="23" t="s">
        <v>1073</v>
      </c>
      <c r="W410" s="25" t="s">
        <v>1074</v>
      </c>
      <c r="X410" s="58"/>
      <c r="Y410" s="23" t="s">
        <v>1075</v>
      </c>
      <c r="Z410" s="23"/>
      <c r="AA410" s="33">
        <v>5</v>
      </c>
      <c r="AB410" s="295" t="str">
        <f t="shared" si="32"/>
        <v>年間</v>
      </c>
      <c r="AC410" s="268"/>
      <c r="AD410" s="69">
        <v>1</v>
      </c>
      <c r="AE410" s="26">
        <v>12000</v>
      </c>
      <c r="AF410" s="26">
        <f t="shared" si="33"/>
        <v>12000</v>
      </c>
      <c r="AG410" s="42">
        <v>40725</v>
      </c>
      <c r="AH410" s="28">
        <v>40756</v>
      </c>
      <c r="AI410" s="29" t="str">
        <f t="shared" si="30"/>
        <v>～</v>
      </c>
      <c r="AJ410" s="178">
        <f t="shared" si="31"/>
        <v>42582</v>
      </c>
      <c r="AK410" s="31" t="s">
        <v>1050</v>
      </c>
      <c r="AL410" s="67" t="s">
        <v>1081</v>
      </c>
      <c r="AM410" s="66">
        <v>40725</v>
      </c>
      <c r="AN410" s="408">
        <f>IF($AA410-data!$G$1=0,"　",IF(AK410=0,"　",VLOOKUP($AK410,data!$A$1:$H$264,8,FALSE)))</f>
        <v>0</v>
      </c>
      <c r="AO410" s="32">
        <v>40750</v>
      </c>
      <c r="AP410" s="185" t="s">
        <v>1077</v>
      </c>
      <c r="AQ410" s="264" t="str">
        <f t="shared" si="34"/>
        <v/>
      </c>
    </row>
    <row r="411" spans="1:43" ht="24.75" customHeight="1" x14ac:dyDescent="0.15">
      <c r="A411" s="297">
        <v>408</v>
      </c>
      <c r="B411" s="23" t="s">
        <v>1082</v>
      </c>
      <c r="C411" s="24" t="s">
        <v>14329</v>
      </c>
      <c r="D411" s="23" t="s">
        <v>787</v>
      </c>
      <c r="E411" s="23" t="s">
        <v>582</v>
      </c>
      <c r="F411" s="24" t="s">
        <v>11168</v>
      </c>
      <c r="G411" s="25" t="s">
        <v>1072</v>
      </c>
      <c r="H411" s="23" t="s">
        <v>1073</v>
      </c>
      <c r="I411" s="44" t="s">
        <v>11136</v>
      </c>
      <c r="J411" s="25" t="s">
        <v>1074</v>
      </c>
      <c r="K411" s="58"/>
      <c r="L411" s="58"/>
      <c r="M411" s="23" t="s">
        <v>1075</v>
      </c>
      <c r="N411" s="45"/>
      <c r="O411" s="25" t="s">
        <v>854</v>
      </c>
      <c r="P411" s="23" t="s">
        <v>978</v>
      </c>
      <c r="Q411" s="25" t="s">
        <v>856</v>
      </c>
      <c r="R411" s="58" t="s">
        <v>857</v>
      </c>
      <c r="S411" s="23" t="s">
        <v>979</v>
      </c>
      <c r="T411" s="23" t="s">
        <v>980</v>
      </c>
      <c r="U411" s="25" t="s">
        <v>1072</v>
      </c>
      <c r="V411" s="23" t="s">
        <v>1073</v>
      </c>
      <c r="W411" s="25" t="s">
        <v>1074</v>
      </c>
      <c r="X411" s="58"/>
      <c r="Y411" s="23" t="s">
        <v>1075</v>
      </c>
      <c r="Z411" s="23"/>
      <c r="AA411" s="33">
        <v>5</v>
      </c>
      <c r="AB411" s="295" t="str">
        <f t="shared" si="32"/>
        <v>年間</v>
      </c>
      <c r="AC411" s="268"/>
      <c r="AD411" s="69">
        <v>1</v>
      </c>
      <c r="AE411" s="26">
        <v>12000</v>
      </c>
      <c r="AF411" s="26">
        <f t="shared" si="33"/>
        <v>12000</v>
      </c>
      <c r="AG411" s="42">
        <v>40725</v>
      </c>
      <c r="AH411" s="28">
        <v>40756</v>
      </c>
      <c r="AI411" s="29" t="str">
        <f t="shared" si="30"/>
        <v>～</v>
      </c>
      <c r="AJ411" s="178">
        <f t="shared" si="31"/>
        <v>42582</v>
      </c>
      <c r="AK411" s="31" t="s">
        <v>1050</v>
      </c>
      <c r="AL411" s="67" t="s">
        <v>1083</v>
      </c>
      <c r="AM411" s="66">
        <v>40725</v>
      </c>
      <c r="AN411" s="408">
        <f>IF($AA411-data!$G$1=0,"　",IF(AK411=0,"　",VLOOKUP($AK411,data!$A$1:$H$264,8,FALSE)))</f>
        <v>0</v>
      </c>
      <c r="AO411" s="32">
        <v>40750</v>
      </c>
      <c r="AP411" s="185" t="s">
        <v>1077</v>
      </c>
      <c r="AQ411" s="264" t="str">
        <f t="shared" si="34"/>
        <v/>
      </c>
    </row>
    <row r="412" spans="1:43" ht="24.75" customHeight="1" x14ac:dyDescent="0.15">
      <c r="A412" s="297">
        <v>409</v>
      </c>
      <c r="B412" s="23" t="s">
        <v>1084</v>
      </c>
      <c r="C412" s="24" t="s">
        <v>14329</v>
      </c>
      <c r="D412" s="23" t="s">
        <v>787</v>
      </c>
      <c r="E412" s="23" t="s">
        <v>582</v>
      </c>
      <c r="F412" s="24" t="s">
        <v>11168</v>
      </c>
      <c r="G412" s="25" t="s">
        <v>1072</v>
      </c>
      <c r="H412" s="23" t="s">
        <v>1073</v>
      </c>
      <c r="I412" s="44" t="s">
        <v>11136</v>
      </c>
      <c r="J412" s="25" t="s">
        <v>1074</v>
      </c>
      <c r="K412" s="58"/>
      <c r="L412" s="58"/>
      <c r="M412" s="23" t="s">
        <v>1075</v>
      </c>
      <c r="N412" s="45"/>
      <c r="O412" s="25" t="s">
        <v>854</v>
      </c>
      <c r="P412" s="23" t="s">
        <v>978</v>
      </c>
      <c r="Q412" s="25" t="s">
        <v>856</v>
      </c>
      <c r="R412" s="58" t="s">
        <v>857</v>
      </c>
      <c r="S412" s="23" t="s">
        <v>979</v>
      </c>
      <c r="T412" s="23" t="s">
        <v>980</v>
      </c>
      <c r="U412" s="25" t="s">
        <v>1072</v>
      </c>
      <c r="V412" s="23" t="s">
        <v>1073</v>
      </c>
      <c r="W412" s="25" t="s">
        <v>1074</v>
      </c>
      <c r="X412" s="58"/>
      <c r="Y412" s="23" t="s">
        <v>1075</v>
      </c>
      <c r="Z412" s="23"/>
      <c r="AA412" s="33">
        <v>5</v>
      </c>
      <c r="AB412" s="295" t="str">
        <f t="shared" si="32"/>
        <v>年間</v>
      </c>
      <c r="AC412" s="268"/>
      <c r="AD412" s="69">
        <v>1</v>
      </c>
      <c r="AE412" s="26">
        <v>12000</v>
      </c>
      <c r="AF412" s="26">
        <f t="shared" si="33"/>
        <v>12000</v>
      </c>
      <c r="AG412" s="42">
        <v>40725</v>
      </c>
      <c r="AH412" s="28">
        <v>40756</v>
      </c>
      <c r="AI412" s="29" t="str">
        <f t="shared" si="30"/>
        <v>～</v>
      </c>
      <c r="AJ412" s="178">
        <f t="shared" si="31"/>
        <v>42582</v>
      </c>
      <c r="AK412" s="31" t="s">
        <v>1050</v>
      </c>
      <c r="AL412" s="67" t="s">
        <v>1085</v>
      </c>
      <c r="AM412" s="66">
        <v>40725</v>
      </c>
      <c r="AN412" s="408">
        <f>IF($AA412-data!$G$1=0,"　",IF(AK412=0,"　",VLOOKUP($AK412,data!$A$1:$H$264,8,FALSE)))</f>
        <v>0</v>
      </c>
      <c r="AO412" s="32">
        <v>40750</v>
      </c>
      <c r="AP412" s="185" t="s">
        <v>1077</v>
      </c>
      <c r="AQ412" s="264" t="str">
        <f t="shared" si="34"/>
        <v/>
      </c>
    </row>
    <row r="413" spans="1:43" ht="24.75" customHeight="1" x14ac:dyDescent="0.15">
      <c r="A413" s="297">
        <v>410</v>
      </c>
      <c r="B413" s="23" t="s">
        <v>1086</v>
      </c>
      <c r="C413" s="24" t="s">
        <v>14329</v>
      </c>
      <c r="D413" s="23" t="s">
        <v>787</v>
      </c>
      <c r="E413" s="23" t="s">
        <v>582</v>
      </c>
      <c r="F413" s="24" t="s">
        <v>11168</v>
      </c>
      <c r="G413" s="25" t="s">
        <v>1072</v>
      </c>
      <c r="H413" s="23" t="s">
        <v>1073</v>
      </c>
      <c r="I413" s="44" t="s">
        <v>11136</v>
      </c>
      <c r="J413" s="25" t="s">
        <v>1074</v>
      </c>
      <c r="K413" s="58"/>
      <c r="L413" s="58"/>
      <c r="M413" s="23" t="s">
        <v>1075</v>
      </c>
      <c r="N413" s="45"/>
      <c r="O413" s="25" t="s">
        <v>854</v>
      </c>
      <c r="P413" s="23" t="s">
        <v>978</v>
      </c>
      <c r="Q413" s="25" t="s">
        <v>856</v>
      </c>
      <c r="R413" s="58" t="s">
        <v>857</v>
      </c>
      <c r="S413" s="23" t="s">
        <v>979</v>
      </c>
      <c r="T413" s="23" t="s">
        <v>980</v>
      </c>
      <c r="U413" s="25" t="s">
        <v>1072</v>
      </c>
      <c r="V413" s="23" t="s">
        <v>1073</v>
      </c>
      <c r="W413" s="25" t="s">
        <v>1074</v>
      </c>
      <c r="X413" s="58"/>
      <c r="Y413" s="23" t="s">
        <v>1075</v>
      </c>
      <c r="Z413" s="23"/>
      <c r="AA413" s="33">
        <v>5</v>
      </c>
      <c r="AB413" s="295" t="str">
        <f t="shared" si="32"/>
        <v>年間</v>
      </c>
      <c r="AC413" s="268"/>
      <c r="AD413" s="69">
        <v>1</v>
      </c>
      <c r="AE413" s="26">
        <v>12000</v>
      </c>
      <c r="AF413" s="26">
        <f t="shared" si="33"/>
        <v>12000</v>
      </c>
      <c r="AG413" s="42">
        <v>40725</v>
      </c>
      <c r="AH413" s="28">
        <v>40756</v>
      </c>
      <c r="AI413" s="29" t="str">
        <f t="shared" si="30"/>
        <v>～</v>
      </c>
      <c r="AJ413" s="178">
        <f t="shared" si="31"/>
        <v>42582</v>
      </c>
      <c r="AK413" s="31" t="s">
        <v>1050</v>
      </c>
      <c r="AL413" s="67" t="s">
        <v>1087</v>
      </c>
      <c r="AM413" s="66">
        <v>40725</v>
      </c>
      <c r="AN413" s="408">
        <f>IF($AA413-data!$G$1=0,"　",IF(AK413=0,"　",VLOOKUP($AK413,data!$A$1:$H$264,8,FALSE)))</f>
        <v>0</v>
      </c>
      <c r="AO413" s="32">
        <v>40750</v>
      </c>
      <c r="AP413" s="185" t="s">
        <v>1077</v>
      </c>
      <c r="AQ413" s="264" t="str">
        <f t="shared" si="34"/>
        <v/>
      </c>
    </row>
    <row r="414" spans="1:43" ht="24.75" customHeight="1" x14ac:dyDescent="0.15">
      <c r="A414" s="297">
        <v>411</v>
      </c>
      <c r="B414" s="23" t="s">
        <v>1088</v>
      </c>
      <c r="C414" s="24" t="s">
        <v>14329</v>
      </c>
      <c r="D414" s="23" t="s">
        <v>787</v>
      </c>
      <c r="E414" s="23" t="s">
        <v>582</v>
      </c>
      <c r="F414" s="24" t="s">
        <v>11168</v>
      </c>
      <c r="G414" s="25" t="s">
        <v>1072</v>
      </c>
      <c r="H414" s="23" t="s">
        <v>1073</v>
      </c>
      <c r="I414" s="44" t="s">
        <v>11136</v>
      </c>
      <c r="J414" s="25" t="s">
        <v>1074</v>
      </c>
      <c r="K414" s="58"/>
      <c r="L414" s="58"/>
      <c r="M414" s="23" t="s">
        <v>1075</v>
      </c>
      <c r="N414" s="45"/>
      <c r="O414" s="25" t="s">
        <v>854</v>
      </c>
      <c r="P414" s="23" t="s">
        <v>978</v>
      </c>
      <c r="Q414" s="25" t="s">
        <v>856</v>
      </c>
      <c r="R414" s="58" t="s">
        <v>857</v>
      </c>
      <c r="S414" s="23" t="s">
        <v>979</v>
      </c>
      <c r="T414" s="23" t="s">
        <v>980</v>
      </c>
      <c r="U414" s="25" t="s">
        <v>1072</v>
      </c>
      <c r="V414" s="23" t="s">
        <v>1073</v>
      </c>
      <c r="W414" s="25" t="s">
        <v>1074</v>
      </c>
      <c r="X414" s="58"/>
      <c r="Y414" s="23" t="s">
        <v>1075</v>
      </c>
      <c r="Z414" s="23"/>
      <c r="AA414" s="33">
        <v>5</v>
      </c>
      <c r="AB414" s="295" t="str">
        <f t="shared" si="32"/>
        <v>年間</v>
      </c>
      <c r="AC414" s="268"/>
      <c r="AD414" s="69">
        <v>1</v>
      </c>
      <c r="AE414" s="26">
        <v>12000</v>
      </c>
      <c r="AF414" s="26">
        <f t="shared" si="33"/>
        <v>12000</v>
      </c>
      <c r="AG414" s="42">
        <v>40725</v>
      </c>
      <c r="AH414" s="28">
        <v>40756</v>
      </c>
      <c r="AI414" s="29" t="str">
        <f t="shared" si="30"/>
        <v>～</v>
      </c>
      <c r="AJ414" s="178">
        <f t="shared" si="31"/>
        <v>42582</v>
      </c>
      <c r="AK414" s="31" t="s">
        <v>1050</v>
      </c>
      <c r="AL414" s="67" t="s">
        <v>1089</v>
      </c>
      <c r="AM414" s="66">
        <v>40725</v>
      </c>
      <c r="AN414" s="408">
        <f>IF($AA414-data!$G$1=0,"　",IF(AK414=0,"　",VLOOKUP($AK414,data!$A$1:$H$264,8,FALSE)))</f>
        <v>0</v>
      </c>
      <c r="AO414" s="32">
        <v>40750</v>
      </c>
      <c r="AP414" s="185" t="s">
        <v>1077</v>
      </c>
      <c r="AQ414" s="264" t="str">
        <f t="shared" si="34"/>
        <v/>
      </c>
    </row>
    <row r="415" spans="1:43" ht="24.75" customHeight="1" x14ac:dyDescent="0.15">
      <c r="A415" s="297">
        <v>412</v>
      </c>
      <c r="B415" s="23" t="s">
        <v>1090</v>
      </c>
      <c r="C415" s="24" t="s">
        <v>14329</v>
      </c>
      <c r="D415" s="23" t="s">
        <v>787</v>
      </c>
      <c r="E415" s="23" t="s">
        <v>582</v>
      </c>
      <c r="F415" s="24" t="s">
        <v>11168</v>
      </c>
      <c r="G415" s="25" t="s">
        <v>1072</v>
      </c>
      <c r="H415" s="23" t="s">
        <v>1073</v>
      </c>
      <c r="I415" s="44" t="s">
        <v>11136</v>
      </c>
      <c r="J415" s="25" t="s">
        <v>1074</v>
      </c>
      <c r="K415" s="58"/>
      <c r="L415" s="58"/>
      <c r="M415" s="23" t="s">
        <v>1075</v>
      </c>
      <c r="N415" s="45"/>
      <c r="O415" s="25" t="s">
        <v>854</v>
      </c>
      <c r="P415" s="23" t="s">
        <v>978</v>
      </c>
      <c r="Q415" s="25" t="s">
        <v>856</v>
      </c>
      <c r="R415" s="58" t="s">
        <v>857</v>
      </c>
      <c r="S415" s="23" t="s">
        <v>979</v>
      </c>
      <c r="T415" s="23" t="s">
        <v>980</v>
      </c>
      <c r="U415" s="25" t="s">
        <v>1072</v>
      </c>
      <c r="V415" s="23" t="s">
        <v>1073</v>
      </c>
      <c r="W415" s="25" t="s">
        <v>1074</v>
      </c>
      <c r="X415" s="58"/>
      <c r="Y415" s="23" t="s">
        <v>1075</v>
      </c>
      <c r="Z415" s="23"/>
      <c r="AA415" s="33">
        <v>5</v>
      </c>
      <c r="AB415" s="295" t="str">
        <f t="shared" si="32"/>
        <v>年間</v>
      </c>
      <c r="AC415" s="268"/>
      <c r="AD415" s="69">
        <v>1</v>
      </c>
      <c r="AE415" s="26">
        <v>12000</v>
      </c>
      <c r="AF415" s="26">
        <f t="shared" si="33"/>
        <v>12000</v>
      </c>
      <c r="AG415" s="42">
        <v>40725</v>
      </c>
      <c r="AH415" s="28">
        <v>40756</v>
      </c>
      <c r="AI415" s="29" t="str">
        <f t="shared" si="30"/>
        <v>～</v>
      </c>
      <c r="AJ415" s="178">
        <f t="shared" si="31"/>
        <v>42582</v>
      </c>
      <c r="AK415" s="31" t="s">
        <v>1050</v>
      </c>
      <c r="AL415" s="67" t="s">
        <v>1091</v>
      </c>
      <c r="AM415" s="66">
        <v>40725</v>
      </c>
      <c r="AN415" s="408">
        <f>IF($AA415-data!$G$1=0,"　",IF(AK415=0,"　",VLOOKUP($AK415,data!$A$1:$H$264,8,FALSE)))</f>
        <v>0</v>
      </c>
      <c r="AO415" s="32">
        <v>40750</v>
      </c>
      <c r="AP415" s="185" t="s">
        <v>1077</v>
      </c>
      <c r="AQ415" s="264" t="str">
        <f t="shared" si="34"/>
        <v/>
      </c>
    </row>
    <row r="416" spans="1:43" ht="24.75" customHeight="1" x14ac:dyDescent="0.15">
      <c r="A416" s="297">
        <v>413</v>
      </c>
      <c r="B416" s="23" t="s">
        <v>1092</v>
      </c>
      <c r="C416" s="24" t="s">
        <v>14329</v>
      </c>
      <c r="D416" s="23" t="s">
        <v>787</v>
      </c>
      <c r="E416" s="23" t="s">
        <v>582</v>
      </c>
      <c r="F416" s="24" t="s">
        <v>11168</v>
      </c>
      <c r="G416" s="25" t="s">
        <v>1072</v>
      </c>
      <c r="H416" s="23" t="s">
        <v>1073</v>
      </c>
      <c r="I416" s="44" t="s">
        <v>11136</v>
      </c>
      <c r="J416" s="25" t="s">
        <v>1074</v>
      </c>
      <c r="K416" s="58"/>
      <c r="L416" s="58"/>
      <c r="M416" s="23" t="s">
        <v>1075</v>
      </c>
      <c r="N416" s="45"/>
      <c r="O416" s="25" t="s">
        <v>854</v>
      </c>
      <c r="P416" s="23" t="s">
        <v>978</v>
      </c>
      <c r="Q416" s="25" t="s">
        <v>856</v>
      </c>
      <c r="R416" s="58" t="s">
        <v>857</v>
      </c>
      <c r="S416" s="23" t="s">
        <v>979</v>
      </c>
      <c r="T416" s="23" t="s">
        <v>980</v>
      </c>
      <c r="U416" s="25" t="s">
        <v>1072</v>
      </c>
      <c r="V416" s="23" t="s">
        <v>1073</v>
      </c>
      <c r="W416" s="25" t="s">
        <v>1074</v>
      </c>
      <c r="X416" s="58"/>
      <c r="Y416" s="23" t="s">
        <v>1075</v>
      </c>
      <c r="Z416" s="23"/>
      <c r="AA416" s="33">
        <v>5</v>
      </c>
      <c r="AB416" s="295" t="str">
        <f t="shared" si="32"/>
        <v>年間</v>
      </c>
      <c r="AC416" s="268"/>
      <c r="AD416" s="69">
        <v>1</v>
      </c>
      <c r="AE416" s="26">
        <v>12000</v>
      </c>
      <c r="AF416" s="26">
        <f t="shared" si="33"/>
        <v>12000</v>
      </c>
      <c r="AG416" s="42">
        <v>40725</v>
      </c>
      <c r="AH416" s="28">
        <v>40756</v>
      </c>
      <c r="AI416" s="29" t="str">
        <f t="shared" si="30"/>
        <v>～</v>
      </c>
      <c r="AJ416" s="178">
        <f t="shared" si="31"/>
        <v>42582</v>
      </c>
      <c r="AK416" s="31" t="s">
        <v>1050</v>
      </c>
      <c r="AL416" s="67" t="s">
        <v>1093</v>
      </c>
      <c r="AM416" s="66">
        <v>40725</v>
      </c>
      <c r="AN416" s="408">
        <f>IF($AA416-data!$G$1=0,"　",IF(AK416=0,"　",VLOOKUP($AK416,data!$A$1:$H$264,8,FALSE)))</f>
        <v>0</v>
      </c>
      <c r="AO416" s="32">
        <v>40750</v>
      </c>
      <c r="AP416" s="185" t="s">
        <v>1077</v>
      </c>
      <c r="AQ416" s="264" t="str">
        <f t="shared" si="34"/>
        <v/>
      </c>
    </row>
    <row r="417" spans="1:50" ht="24.75" customHeight="1" x14ac:dyDescent="0.15">
      <c r="A417" s="297">
        <v>414</v>
      </c>
      <c r="B417" s="23" t="s">
        <v>1094</v>
      </c>
      <c r="C417" s="24" t="s">
        <v>14329</v>
      </c>
      <c r="D417" s="23" t="s">
        <v>787</v>
      </c>
      <c r="E417" s="23" t="s">
        <v>582</v>
      </c>
      <c r="F417" s="24" t="s">
        <v>11168</v>
      </c>
      <c r="G417" s="25" t="s">
        <v>1072</v>
      </c>
      <c r="H417" s="23" t="s">
        <v>1073</v>
      </c>
      <c r="I417" s="44" t="s">
        <v>11136</v>
      </c>
      <c r="J417" s="25" t="s">
        <v>1074</v>
      </c>
      <c r="K417" s="58"/>
      <c r="L417" s="58"/>
      <c r="M417" s="23" t="s">
        <v>1075</v>
      </c>
      <c r="N417" s="45"/>
      <c r="O417" s="25" t="s">
        <v>854</v>
      </c>
      <c r="P417" s="23" t="s">
        <v>978</v>
      </c>
      <c r="Q417" s="25" t="s">
        <v>856</v>
      </c>
      <c r="R417" s="58" t="s">
        <v>857</v>
      </c>
      <c r="S417" s="23" t="s">
        <v>979</v>
      </c>
      <c r="T417" s="23" t="s">
        <v>980</v>
      </c>
      <c r="U417" s="25" t="s">
        <v>1072</v>
      </c>
      <c r="V417" s="23" t="s">
        <v>1073</v>
      </c>
      <c r="W417" s="25" t="s">
        <v>1074</v>
      </c>
      <c r="X417" s="58"/>
      <c r="Y417" s="23" t="s">
        <v>1075</v>
      </c>
      <c r="Z417" s="23"/>
      <c r="AA417" s="33">
        <v>5</v>
      </c>
      <c r="AB417" s="295" t="str">
        <f t="shared" si="32"/>
        <v>年間</v>
      </c>
      <c r="AC417" s="268"/>
      <c r="AD417" s="72">
        <v>1</v>
      </c>
      <c r="AE417" s="26">
        <v>119400</v>
      </c>
      <c r="AF417" s="26">
        <f t="shared" si="33"/>
        <v>119400</v>
      </c>
      <c r="AG417" s="42">
        <v>40725</v>
      </c>
      <c r="AH417" s="28">
        <v>40756</v>
      </c>
      <c r="AI417" s="29" t="str">
        <f t="shared" si="30"/>
        <v>～</v>
      </c>
      <c r="AJ417" s="178">
        <f t="shared" si="31"/>
        <v>42582</v>
      </c>
      <c r="AK417" s="31" t="s">
        <v>1095</v>
      </c>
      <c r="AL417" s="67" t="s">
        <v>1096</v>
      </c>
      <c r="AM417" s="66">
        <v>40725</v>
      </c>
      <c r="AN417" s="408" t="str">
        <f>IF($AA417-data!$G$1=0,"　",IF(AK417=0,"　",VLOOKUP($AK417,data!$A$1:$H$264,8,FALSE)))</f>
        <v>消耗部品交換対象</v>
      </c>
      <c r="AO417" s="32">
        <v>40750</v>
      </c>
      <c r="AP417" s="185" t="s">
        <v>1077</v>
      </c>
      <c r="AQ417" s="264">
        <f t="shared" si="34"/>
        <v>41821</v>
      </c>
    </row>
    <row r="418" spans="1:50" ht="24.75" customHeight="1" x14ac:dyDescent="0.15">
      <c r="A418" s="297">
        <v>415</v>
      </c>
      <c r="B418" s="23" t="s">
        <v>1097</v>
      </c>
      <c r="C418" s="24" t="s">
        <v>14339</v>
      </c>
      <c r="D418" s="23" t="s">
        <v>375</v>
      </c>
      <c r="E418" s="23" t="s">
        <v>64</v>
      </c>
      <c r="F418" s="24" t="s">
        <v>11153</v>
      </c>
      <c r="G418" s="43" t="s">
        <v>70</v>
      </c>
      <c r="H418" s="44"/>
      <c r="I418" s="44" t="s">
        <v>11150</v>
      </c>
      <c r="J418" s="25" t="s">
        <v>1099</v>
      </c>
      <c r="K418" s="43"/>
      <c r="L418" s="43"/>
      <c r="M418" s="44"/>
      <c r="N418" s="45"/>
      <c r="O418" s="25" t="s">
        <v>1098</v>
      </c>
      <c r="P418" s="23"/>
      <c r="Q418" s="25" t="s">
        <v>1099</v>
      </c>
      <c r="R418" s="58"/>
      <c r="S418" s="23"/>
      <c r="T418" s="23"/>
      <c r="U418" s="25"/>
      <c r="V418" s="23"/>
      <c r="W418" s="25"/>
      <c r="X418" s="58"/>
      <c r="Y418" s="23"/>
      <c r="Z418" s="23"/>
      <c r="AA418" s="33">
        <v>5</v>
      </c>
      <c r="AB418" s="295" t="str">
        <f t="shared" si="32"/>
        <v>年間</v>
      </c>
      <c r="AC418" s="268"/>
      <c r="AD418" s="69">
        <v>2</v>
      </c>
      <c r="AE418" s="26">
        <v>18600</v>
      </c>
      <c r="AF418" s="26">
        <f t="shared" si="33"/>
        <v>37200</v>
      </c>
      <c r="AG418" s="42">
        <v>40725</v>
      </c>
      <c r="AH418" s="28"/>
      <c r="AI418" s="29" t="str">
        <f t="shared" si="30"/>
        <v/>
      </c>
      <c r="AJ418" s="178" t="str">
        <f t="shared" si="31"/>
        <v/>
      </c>
      <c r="AK418" s="31" t="s">
        <v>1100</v>
      </c>
      <c r="AL418" s="67"/>
      <c r="AM418" s="66"/>
      <c r="AN418" s="408">
        <f>IF($AA418-data!$G$1=0,"　",IF(AK418=0,"　",VLOOKUP($AK418,data!$A$1:$H$264,8,FALSE)))</f>
        <v>0</v>
      </c>
      <c r="AO418" s="32"/>
      <c r="AP418" s="170" t="s">
        <v>1101</v>
      </c>
      <c r="AQ418" s="264" t="str">
        <f t="shared" si="34"/>
        <v/>
      </c>
    </row>
    <row r="419" spans="1:50" ht="24.75" customHeight="1" x14ac:dyDescent="0.15">
      <c r="A419" s="297">
        <v>416</v>
      </c>
      <c r="B419" s="23" t="s">
        <v>1102</v>
      </c>
      <c r="C419" s="24" t="s">
        <v>14329</v>
      </c>
      <c r="D419" s="23" t="s">
        <v>787</v>
      </c>
      <c r="E419" s="23" t="s">
        <v>582</v>
      </c>
      <c r="F419" s="24" t="s">
        <v>11168</v>
      </c>
      <c r="G419" s="25" t="s">
        <v>1109</v>
      </c>
      <c r="H419" s="23" t="s">
        <v>1110</v>
      </c>
      <c r="I419" s="23" t="s">
        <v>11139</v>
      </c>
      <c r="J419" s="25" t="s">
        <v>1111</v>
      </c>
      <c r="K419" s="58"/>
      <c r="L419" s="58"/>
      <c r="M419" s="23" t="s">
        <v>1112</v>
      </c>
      <c r="N419" s="33"/>
      <c r="O419" s="25" t="s">
        <v>854</v>
      </c>
      <c r="P419" s="23" t="s">
        <v>978</v>
      </c>
      <c r="Q419" s="25" t="s">
        <v>856</v>
      </c>
      <c r="R419" s="58" t="s">
        <v>857</v>
      </c>
      <c r="S419" s="23" t="s">
        <v>979</v>
      </c>
      <c r="T419" s="23" t="s">
        <v>980</v>
      </c>
      <c r="U419" s="25" t="s">
        <v>1103</v>
      </c>
      <c r="V419" s="23" t="s">
        <v>1104</v>
      </c>
      <c r="W419" s="25" t="s">
        <v>1105</v>
      </c>
      <c r="X419" s="58"/>
      <c r="Y419" s="23" t="s">
        <v>1106</v>
      </c>
      <c r="Z419" s="23"/>
      <c r="AA419" s="33">
        <v>5</v>
      </c>
      <c r="AB419" s="295" t="str">
        <f t="shared" si="32"/>
        <v>年間</v>
      </c>
      <c r="AC419" s="268"/>
      <c r="AD419" s="72">
        <v>1</v>
      </c>
      <c r="AE419" s="26">
        <v>12000</v>
      </c>
      <c r="AF419" s="26">
        <f t="shared" si="33"/>
        <v>12000</v>
      </c>
      <c r="AG419" s="42">
        <v>40725</v>
      </c>
      <c r="AH419" s="28">
        <v>40756</v>
      </c>
      <c r="AI419" s="29" t="str">
        <f t="shared" si="30"/>
        <v>～</v>
      </c>
      <c r="AJ419" s="178">
        <f t="shared" si="31"/>
        <v>42582</v>
      </c>
      <c r="AK419" s="31" t="s">
        <v>1050</v>
      </c>
      <c r="AL419" s="67" t="s">
        <v>1107</v>
      </c>
      <c r="AM419" s="73">
        <v>40756</v>
      </c>
      <c r="AN419" s="408">
        <f>IF($AA419-data!$G$1=0,"　",IF(AK419=0,"　",VLOOKUP($AK419,data!$A$1:$H$264,8,FALSE)))</f>
        <v>0</v>
      </c>
      <c r="AO419" s="35">
        <v>40795</v>
      </c>
      <c r="AP419" s="186" t="s">
        <v>1108</v>
      </c>
      <c r="AQ419" s="264" t="str">
        <f t="shared" si="34"/>
        <v/>
      </c>
      <c r="AR419" s="74"/>
      <c r="AS419" s="74"/>
      <c r="AT419" s="74"/>
      <c r="AU419" s="74"/>
      <c r="AV419" s="74"/>
      <c r="AW419" s="74"/>
      <c r="AX419" s="74"/>
    </row>
    <row r="420" spans="1:50" ht="24.75" customHeight="1" x14ac:dyDescent="0.15">
      <c r="A420" s="297">
        <v>417</v>
      </c>
      <c r="B420" s="23" t="s">
        <v>1113</v>
      </c>
      <c r="C420" s="24" t="s">
        <v>14329</v>
      </c>
      <c r="D420" s="23" t="s">
        <v>787</v>
      </c>
      <c r="E420" s="23" t="s">
        <v>582</v>
      </c>
      <c r="F420" s="24" t="s">
        <v>11168</v>
      </c>
      <c r="G420" s="25" t="s">
        <v>1109</v>
      </c>
      <c r="H420" s="23" t="s">
        <v>1110</v>
      </c>
      <c r="I420" s="23" t="s">
        <v>11139</v>
      </c>
      <c r="J420" s="25" t="s">
        <v>1111</v>
      </c>
      <c r="K420" s="58"/>
      <c r="L420" s="58"/>
      <c r="M420" s="23" t="s">
        <v>1112</v>
      </c>
      <c r="N420" s="33"/>
      <c r="O420" s="25" t="s">
        <v>854</v>
      </c>
      <c r="P420" s="23" t="s">
        <v>978</v>
      </c>
      <c r="Q420" s="25" t="s">
        <v>856</v>
      </c>
      <c r="R420" s="58" t="s">
        <v>857</v>
      </c>
      <c r="S420" s="23" t="s">
        <v>979</v>
      </c>
      <c r="T420" s="23" t="s">
        <v>980</v>
      </c>
      <c r="U420" s="25" t="s">
        <v>1103</v>
      </c>
      <c r="V420" s="23" t="s">
        <v>1104</v>
      </c>
      <c r="W420" s="25" t="s">
        <v>1105</v>
      </c>
      <c r="X420" s="58"/>
      <c r="Y420" s="23" t="s">
        <v>1106</v>
      </c>
      <c r="Z420" s="23"/>
      <c r="AA420" s="33">
        <v>5</v>
      </c>
      <c r="AB420" s="295" t="str">
        <f t="shared" si="32"/>
        <v>年間</v>
      </c>
      <c r="AC420" s="268"/>
      <c r="AD420" s="72">
        <v>1</v>
      </c>
      <c r="AE420" s="26">
        <v>12000</v>
      </c>
      <c r="AF420" s="26">
        <f t="shared" si="33"/>
        <v>12000</v>
      </c>
      <c r="AG420" s="42">
        <v>40725</v>
      </c>
      <c r="AH420" s="28">
        <v>40756</v>
      </c>
      <c r="AI420" s="29" t="str">
        <f t="shared" si="30"/>
        <v>～</v>
      </c>
      <c r="AJ420" s="178">
        <f t="shared" si="31"/>
        <v>42582</v>
      </c>
      <c r="AK420" s="31" t="s">
        <v>1050</v>
      </c>
      <c r="AL420" s="67" t="s">
        <v>1114</v>
      </c>
      <c r="AM420" s="73">
        <v>40756</v>
      </c>
      <c r="AN420" s="408">
        <f>IF($AA420-data!$G$1=0,"　",IF(AK420=0,"　",VLOOKUP($AK420,data!$A$1:$H$264,8,FALSE)))</f>
        <v>0</v>
      </c>
      <c r="AO420" s="35">
        <v>40795</v>
      </c>
      <c r="AP420" s="186" t="s">
        <v>1108</v>
      </c>
      <c r="AQ420" s="264" t="str">
        <f t="shared" si="34"/>
        <v/>
      </c>
      <c r="AR420" s="74"/>
      <c r="AS420" s="74"/>
      <c r="AT420" s="74"/>
      <c r="AU420" s="74"/>
      <c r="AV420" s="74"/>
      <c r="AW420" s="74"/>
      <c r="AX420" s="74"/>
    </row>
    <row r="421" spans="1:50" ht="24.75" customHeight="1" x14ac:dyDescent="0.15">
      <c r="A421" s="297">
        <v>418</v>
      </c>
      <c r="B421" s="23" t="s">
        <v>1115</v>
      </c>
      <c r="C421" s="24" t="s">
        <v>14329</v>
      </c>
      <c r="D421" s="23" t="s">
        <v>787</v>
      </c>
      <c r="E421" s="23" t="s">
        <v>582</v>
      </c>
      <c r="F421" s="24" t="s">
        <v>11168</v>
      </c>
      <c r="G421" s="25" t="s">
        <v>1109</v>
      </c>
      <c r="H421" s="23" t="s">
        <v>1110</v>
      </c>
      <c r="I421" s="23" t="s">
        <v>11139</v>
      </c>
      <c r="J421" s="25" t="s">
        <v>1111</v>
      </c>
      <c r="K421" s="58"/>
      <c r="L421" s="58"/>
      <c r="M421" s="23" t="s">
        <v>1112</v>
      </c>
      <c r="N421" s="33"/>
      <c r="O421" s="25" t="s">
        <v>854</v>
      </c>
      <c r="P421" s="23" t="s">
        <v>978</v>
      </c>
      <c r="Q421" s="25" t="s">
        <v>856</v>
      </c>
      <c r="R421" s="58" t="s">
        <v>857</v>
      </c>
      <c r="S421" s="23" t="s">
        <v>979</v>
      </c>
      <c r="T421" s="23" t="s">
        <v>980</v>
      </c>
      <c r="U421" s="25" t="s">
        <v>1103</v>
      </c>
      <c r="V421" s="23" t="s">
        <v>1104</v>
      </c>
      <c r="W421" s="25" t="s">
        <v>1105</v>
      </c>
      <c r="X421" s="58"/>
      <c r="Y421" s="23" t="s">
        <v>1106</v>
      </c>
      <c r="Z421" s="23"/>
      <c r="AA421" s="33">
        <v>5</v>
      </c>
      <c r="AB421" s="295" t="str">
        <f t="shared" si="32"/>
        <v>年間</v>
      </c>
      <c r="AC421" s="268"/>
      <c r="AD421" s="72">
        <v>1</v>
      </c>
      <c r="AE421" s="26">
        <v>12000</v>
      </c>
      <c r="AF421" s="26">
        <f t="shared" si="33"/>
        <v>12000</v>
      </c>
      <c r="AG421" s="42">
        <v>40725</v>
      </c>
      <c r="AH421" s="28">
        <v>40756</v>
      </c>
      <c r="AI421" s="29" t="str">
        <f t="shared" si="30"/>
        <v>～</v>
      </c>
      <c r="AJ421" s="178">
        <f t="shared" si="31"/>
        <v>42582</v>
      </c>
      <c r="AK421" s="31" t="s">
        <v>1050</v>
      </c>
      <c r="AL421" s="67" t="s">
        <v>1116</v>
      </c>
      <c r="AM421" s="73">
        <v>40756</v>
      </c>
      <c r="AN421" s="408">
        <f>IF($AA421-data!$G$1=0,"　",IF(AK421=0,"　",VLOOKUP($AK421,data!$A$1:$H$264,8,FALSE)))</f>
        <v>0</v>
      </c>
      <c r="AO421" s="35">
        <v>40795</v>
      </c>
      <c r="AP421" s="186" t="s">
        <v>1108</v>
      </c>
      <c r="AQ421" s="264" t="str">
        <f t="shared" si="34"/>
        <v/>
      </c>
      <c r="AR421" s="74"/>
      <c r="AS421" s="74"/>
      <c r="AT421" s="74"/>
      <c r="AU421" s="74"/>
      <c r="AV421" s="74"/>
      <c r="AW421" s="74"/>
      <c r="AX421" s="74"/>
    </row>
    <row r="422" spans="1:50" ht="24.75" customHeight="1" x14ac:dyDescent="0.15">
      <c r="A422" s="297">
        <v>419</v>
      </c>
      <c r="B422" s="23" t="s">
        <v>1117</v>
      </c>
      <c r="C422" s="24" t="s">
        <v>14329</v>
      </c>
      <c r="D422" s="23" t="s">
        <v>787</v>
      </c>
      <c r="E422" s="23" t="s">
        <v>582</v>
      </c>
      <c r="F422" s="24" t="s">
        <v>11168</v>
      </c>
      <c r="G422" s="25" t="s">
        <v>1109</v>
      </c>
      <c r="H422" s="23" t="s">
        <v>1110</v>
      </c>
      <c r="I422" s="23" t="s">
        <v>11139</v>
      </c>
      <c r="J422" s="25" t="s">
        <v>1111</v>
      </c>
      <c r="K422" s="58"/>
      <c r="L422" s="58"/>
      <c r="M422" s="23" t="s">
        <v>1112</v>
      </c>
      <c r="N422" s="33"/>
      <c r="O422" s="25" t="s">
        <v>854</v>
      </c>
      <c r="P422" s="23" t="s">
        <v>978</v>
      </c>
      <c r="Q422" s="25" t="s">
        <v>856</v>
      </c>
      <c r="R422" s="58" t="s">
        <v>857</v>
      </c>
      <c r="S422" s="23" t="s">
        <v>979</v>
      </c>
      <c r="T422" s="23" t="s">
        <v>980</v>
      </c>
      <c r="U422" s="25" t="s">
        <v>1103</v>
      </c>
      <c r="V422" s="23" t="s">
        <v>1104</v>
      </c>
      <c r="W422" s="25" t="s">
        <v>1105</v>
      </c>
      <c r="X422" s="58"/>
      <c r="Y422" s="23" t="s">
        <v>1106</v>
      </c>
      <c r="Z422" s="23"/>
      <c r="AA422" s="33">
        <v>5</v>
      </c>
      <c r="AB422" s="295" t="str">
        <f t="shared" si="32"/>
        <v>年間</v>
      </c>
      <c r="AC422" s="268"/>
      <c r="AD422" s="72">
        <v>1</v>
      </c>
      <c r="AE422" s="26">
        <v>12000</v>
      </c>
      <c r="AF422" s="26">
        <f t="shared" si="33"/>
        <v>12000</v>
      </c>
      <c r="AG422" s="42">
        <v>40725</v>
      </c>
      <c r="AH422" s="28">
        <v>40756</v>
      </c>
      <c r="AI422" s="29" t="str">
        <f t="shared" si="30"/>
        <v>～</v>
      </c>
      <c r="AJ422" s="178">
        <f t="shared" si="31"/>
        <v>42582</v>
      </c>
      <c r="AK422" s="31" t="s">
        <v>1050</v>
      </c>
      <c r="AL422" s="67" t="s">
        <v>1118</v>
      </c>
      <c r="AM422" s="73">
        <v>40756</v>
      </c>
      <c r="AN422" s="408">
        <f>IF($AA422-data!$G$1=0,"　",IF(AK422=0,"　",VLOOKUP($AK422,data!$A$1:$H$264,8,FALSE)))</f>
        <v>0</v>
      </c>
      <c r="AO422" s="35">
        <v>40795</v>
      </c>
      <c r="AP422" s="186" t="s">
        <v>1108</v>
      </c>
      <c r="AQ422" s="264" t="str">
        <f t="shared" si="34"/>
        <v/>
      </c>
      <c r="AR422" s="74"/>
      <c r="AS422" s="74"/>
      <c r="AT422" s="74"/>
      <c r="AU422" s="74"/>
      <c r="AV422" s="74"/>
      <c r="AW422" s="74"/>
      <c r="AX422" s="74"/>
    </row>
    <row r="423" spans="1:50" ht="24.75" customHeight="1" x14ac:dyDescent="0.15">
      <c r="A423" s="297">
        <v>420</v>
      </c>
      <c r="B423" s="23" t="s">
        <v>1119</v>
      </c>
      <c r="C423" s="24" t="s">
        <v>14329</v>
      </c>
      <c r="D423" s="23" t="s">
        <v>787</v>
      </c>
      <c r="E423" s="23" t="s">
        <v>582</v>
      </c>
      <c r="F423" s="24" t="s">
        <v>11168</v>
      </c>
      <c r="G423" s="25" t="s">
        <v>1109</v>
      </c>
      <c r="H423" s="23" t="s">
        <v>1110</v>
      </c>
      <c r="I423" s="23" t="s">
        <v>11139</v>
      </c>
      <c r="J423" s="25" t="s">
        <v>1111</v>
      </c>
      <c r="K423" s="58"/>
      <c r="L423" s="58"/>
      <c r="M423" s="23" t="s">
        <v>1112</v>
      </c>
      <c r="N423" s="33"/>
      <c r="O423" s="25" t="s">
        <v>854</v>
      </c>
      <c r="P423" s="23" t="s">
        <v>978</v>
      </c>
      <c r="Q423" s="25" t="s">
        <v>856</v>
      </c>
      <c r="R423" s="58" t="s">
        <v>857</v>
      </c>
      <c r="S423" s="23" t="s">
        <v>979</v>
      </c>
      <c r="T423" s="23" t="s">
        <v>980</v>
      </c>
      <c r="U423" s="25" t="s">
        <v>1103</v>
      </c>
      <c r="V423" s="23" t="s">
        <v>1104</v>
      </c>
      <c r="W423" s="25" t="s">
        <v>1105</v>
      </c>
      <c r="X423" s="58"/>
      <c r="Y423" s="23" t="s">
        <v>1106</v>
      </c>
      <c r="Z423" s="23"/>
      <c r="AA423" s="33">
        <v>5</v>
      </c>
      <c r="AB423" s="295" t="str">
        <f t="shared" si="32"/>
        <v>年間</v>
      </c>
      <c r="AC423" s="268"/>
      <c r="AD423" s="72">
        <v>1</v>
      </c>
      <c r="AE423" s="26">
        <v>12000</v>
      </c>
      <c r="AF423" s="26">
        <f t="shared" si="33"/>
        <v>12000</v>
      </c>
      <c r="AG423" s="42">
        <v>40725</v>
      </c>
      <c r="AH423" s="28">
        <v>40756</v>
      </c>
      <c r="AI423" s="29" t="str">
        <f t="shared" si="30"/>
        <v>～</v>
      </c>
      <c r="AJ423" s="178">
        <f t="shared" si="31"/>
        <v>42582</v>
      </c>
      <c r="AK423" s="31" t="s">
        <v>1050</v>
      </c>
      <c r="AL423" s="67" t="s">
        <v>1120</v>
      </c>
      <c r="AM423" s="73">
        <v>40756</v>
      </c>
      <c r="AN423" s="408">
        <f>IF($AA423-data!$G$1=0,"　",IF(AK423=0,"　",VLOOKUP($AK423,data!$A$1:$H$264,8,FALSE)))</f>
        <v>0</v>
      </c>
      <c r="AO423" s="35">
        <v>40795</v>
      </c>
      <c r="AP423" s="186" t="s">
        <v>1108</v>
      </c>
      <c r="AQ423" s="264" t="str">
        <f t="shared" si="34"/>
        <v/>
      </c>
      <c r="AR423" s="74"/>
      <c r="AS423" s="74"/>
      <c r="AT423" s="74"/>
      <c r="AU423" s="74"/>
      <c r="AV423" s="74"/>
      <c r="AW423" s="74"/>
      <c r="AX423" s="74"/>
    </row>
    <row r="424" spans="1:50" ht="24.75" customHeight="1" x14ac:dyDescent="0.15">
      <c r="A424" s="297">
        <v>421</v>
      </c>
      <c r="B424" s="23" t="s">
        <v>1121</v>
      </c>
      <c r="C424" s="24" t="s">
        <v>14329</v>
      </c>
      <c r="D424" s="23" t="s">
        <v>787</v>
      </c>
      <c r="E424" s="23" t="s">
        <v>582</v>
      </c>
      <c r="F424" s="24" t="s">
        <v>11168</v>
      </c>
      <c r="G424" s="25" t="s">
        <v>1109</v>
      </c>
      <c r="H424" s="23" t="s">
        <v>1110</v>
      </c>
      <c r="I424" s="23" t="s">
        <v>11139</v>
      </c>
      <c r="J424" s="25" t="s">
        <v>1111</v>
      </c>
      <c r="K424" s="58"/>
      <c r="L424" s="58"/>
      <c r="M424" s="23" t="s">
        <v>1112</v>
      </c>
      <c r="N424" s="33"/>
      <c r="O424" s="25" t="s">
        <v>854</v>
      </c>
      <c r="P424" s="23" t="s">
        <v>978</v>
      </c>
      <c r="Q424" s="25" t="s">
        <v>856</v>
      </c>
      <c r="R424" s="58" t="s">
        <v>857</v>
      </c>
      <c r="S424" s="23" t="s">
        <v>979</v>
      </c>
      <c r="T424" s="23" t="s">
        <v>980</v>
      </c>
      <c r="U424" s="25" t="s">
        <v>1103</v>
      </c>
      <c r="V424" s="23" t="s">
        <v>1104</v>
      </c>
      <c r="W424" s="25" t="s">
        <v>1105</v>
      </c>
      <c r="X424" s="58"/>
      <c r="Y424" s="23" t="s">
        <v>1106</v>
      </c>
      <c r="Z424" s="23"/>
      <c r="AA424" s="33">
        <v>5</v>
      </c>
      <c r="AB424" s="295" t="str">
        <f t="shared" si="32"/>
        <v>年間</v>
      </c>
      <c r="AC424" s="268"/>
      <c r="AD424" s="72">
        <v>1</v>
      </c>
      <c r="AE424" s="26">
        <v>12000</v>
      </c>
      <c r="AF424" s="26">
        <f t="shared" si="33"/>
        <v>12000</v>
      </c>
      <c r="AG424" s="42">
        <v>40725</v>
      </c>
      <c r="AH424" s="28">
        <v>40756</v>
      </c>
      <c r="AI424" s="29" t="str">
        <f t="shared" si="30"/>
        <v>～</v>
      </c>
      <c r="AJ424" s="178">
        <f t="shared" si="31"/>
        <v>42582</v>
      </c>
      <c r="AK424" s="31" t="s">
        <v>1050</v>
      </c>
      <c r="AL424" s="67" t="s">
        <v>1122</v>
      </c>
      <c r="AM424" s="73">
        <v>40756</v>
      </c>
      <c r="AN424" s="408">
        <f>IF($AA424-data!$G$1=0,"　",IF(AK424=0,"　",VLOOKUP($AK424,data!$A$1:$H$264,8,FALSE)))</f>
        <v>0</v>
      </c>
      <c r="AO424" s="35">
        <v>40795</v>
      </c>
      <c r="AP424" s="186" t="s">
        <v>1108</v>
      </c>
      <c r="AQ424" s="264" t="str">
        <f t="shared" si="34"/>
        <v/>
      </c>
      <c r="AR424" s="74"/>
      <c r="AS424" s="74"/>
      <c r="AT424" s="74"/>
      <c r="AU424" s="74"/>
      <c r="AV424" s="74"/>
      <c r="AW424" s="74"/>
      <c r="AX424" s="74"/>
    </row>
    <row r="425" spans="1:50" ht="24.75" customHeight="1" x14ac:dyDescent="0.15">
      <c r="A425" s="297">
        <v>422</v>
      </c>
      <c r="B425" s="23" t="s">
        <v>1123</v>
      </c>
      <c r="C425" s="24" t="s">
        <v>14329</v>
      </c>
      <c r="D425" s="23" t="s">
        <v>787</v>
      </c>
      <c r="E425" s="23" t="s">
        <v>582</v>
      </c>
      <c r="F425" s="24" t="s">
        <v>11168</v>
      </c>
      <c r="G425" s="25" t="s">
        <v>1109</v>
      </c>
      <c r="H425" s="23" t="s">
        <v>1110</v>
      </c>
      <c r="I425" s="23" t="s">
        <v>11139</v>
      </c>
      <c r="J425" s="25" t="s">
        <v>1111</v>
      </c>
      <c r="K425" s="58"/>
      <c r="L425" s="58"/>
      <c r="M425" s="23" t="s">
        <v>1112</v>
      </c>
      <c r="N425" s="33"/>
      <c r="O425" s="25" t="s">
        <v>854</v>
      </c>
      <c r="P425" s="23" t="s">
        <v>978</v>
      </c>
      <c r="Q425" s="25" t="s">
        <v>856</v>
      </c>
      <c r="R425" s="58" t="s">
        <v>857</v>
      </c>
      <c r="S425" s="23" t="s">
        <v>979</v>
      </c>
      <c r="T425" s="23" t="s">
        <v>980</v>
      </c>
      <c r="U425" s="25" t="s">
        <v>1103</v>
      </c>
      <c r="V425" s="23" t="s">
        <v>1104</v>
      </c>
      <c r="W425" s="25" t="s">
        <v>1105</v>
      </c>
      <c r="X425" s="58"/>
      <c r="Y425" s="23" t="s">
        <v>1106</v>
      </c>
      <c r="Z425" s="23"/>
      <c r="AA425" s="33">
        <v>5</v>
      </c>
      <c r="AB425" s="295" t="str">
        <f t="shared" si="32"/>
        <v>年間</v>
      </c>
      <c r="AC425" s="268"/>
      <c r="AD425" s="72">
        <v>1</v>
      </c>
      <c r="AE425" s="26">
        <v>12000</v>
      </c>
      <c r="AF425" s="26">
        <f t="shared" si="33"/>
        <v>12000</v>
      </c>
      <c r="AG425" s="42">
        <v>40725</v>
      </c>
      <c r="AH425" s="28">
        <v>40756</v>
      </c>
      <c r="AI425" s="29" t="str">
        <f t="shared" si="30"/>
        <v>～</v>
      </c>
      <c r="AJ425" s="178">
        <f t="shared" si="31"/>
        <v>42582</v>
      </c>
      <c r="AK425" s="31" t="s">
        <v>1050</v>
      </c>
      <c r="AL425" s="67" t="s">
        <v>1124</v>
      </c>
      <c r="AM425" s="73">
        <v>40756</v>
      </c>
      <c r="AN425" s="408">
        <f>IF($AA425-data!$G$1=0,"　",IF(AK425=0,"　",VLOOKUP($AK425,data!$A$1:$H$264,8,FALSE)))</f>
        <v>0</v>
      </c>
      <c r="AO425" s="35">
        <v>40795</v>
      </c>
      <c r="AP425" s="186" t="s">
        <v>1108</v>
      </c>
      <c r="AQ425" s="264" t="str">
        <f t="shared" si="34"/>
        <v/>
      </c>
      <c r="AR425" s="74"/>
      <c r="AS425" s="74"/>
      <c r="AT425" s="74"/>
      <c r="AU425" s="74"/>
      <c r="AV425" s="74"/>
      <c r="AW425" s="74"/>
      <c r="AX425" s="74"/>
    </row>
    <row r="426" spans="1:50" ht="24.75" customHeight="1" x14ac:dyDescent="0.15">
      <c r="A426" s="297">
        <v>423</v>
      </c>
      <c r="B426" s="23" t="s">
        <v>1125</v>
      </c>
      <c r="C426" s="24" t="s">
        <v>14329</v>
      </c>
      <c r="D426" s="23" t="s">
        <v>787</v>
      </c>
      <c r="E426" s="23" t="s">
        <v>582</v>
      </c>
      <c r="F426" s="24" t="s">
        <v>11168</v>
      </c>
      <c r="G426" s="25" t="s">
        <v>1109</v>
      </c>
      <c r="H426" s="23" t="s">
        <v>1110</v>
      </c>
      <c r="I426" s="23" t="s">
        <v>11139</v>
      </c>
      <c r="J426" s="25" t="s">
        <v>1111</v>
      </c>
      <c r="K426" s="58"/>
      <c r="L426" s="58"/>
      <c r="M426" s="23" t="s">
        <v>1112</v>
      </c>
      <c r="N426" s="33"/>
      <c r="O426" s="25" t="s">
        <v>854</v>
      </c>
      <c r="P426" s="23" t="s">
        <v>978</v>
      </c>
      <c r="Q426" s="25" t="s">
        <v>856</v>
      </c>
      <c r="R426" s="58" t="s">
        <v>857</v>
      </c>
      <c r="S426" s="23" t="s">
        <v>979</v>
      </c>
      <c r="T426" s="23" t="s">
        <v>980</v>
      </c>
      <c r="U426" s="25" t="s">
        <v>1103</v>
      </c>
      <c r="V426" s="23" t="s">
        <v>1104</v>
      </c>
      <c r="W426" s="25" t="s">
        <v>1105</v>
      </c>
      <c r="X426" s="58"/>
      <c r="Y426" s="23" t="s">
        <v>1106</v>
      </c>
      <c r="Z426" s="23"/>
      <c r="AA426" s="33">
        <v>5</v>
      </c>
      <c r="AB426" s="295" t="str">
        <f t="shared" si="32"/>
        <v>年間</v>
      </c>
      <c r="AC426" s="268"/>
      <c r="AD426" s="72">
        <v>1</v>
      </c>
      <c r="AE426" s="26">
        <v>12000</v>
      </c>
      <c r="AF426" s="26">
        <f t="shared" si="33"/>
        <v>12000</v>
      </c>
      <c r="AG426" s="42">
        <v>40725</v>
      </c>
      <c r="AH426" s="28">
        <v>40756</v>
      </c>
      <c r="AI426" s="29" t="str">
        <f t="shared" si="30"/>
        <v>～</v>
      </c>
      <c r="AJ426" s="178">
        <f t="shared" si="31"/>
        <v>42582</v>
      </c>
      <c r="AK426" s="31" t="s">
        <v>1050</v>
      </c>
      <c r="AL426" s="67" t="s">
        <v>1126</v>
      </c>
      <c r="AM426" s="73">
        <v>40756</v>
      </c>
      <c r="AN426" s="408">
        <f>IF($AA426-data!$G$1=0,"　",IF(AK426=0,"　",VLOOKUP($AK426,data!$A$1:$H$264,8,FALSE)))</f>
        <v>0</v>
      </c>
      <c r="AO426" s="35">
        <v>40795</v>
      </c>
      <c r="AP426" s="186" t="s">
        <v>1108</v>
      </c>
      <c r="AQ426" s="264" t="str">
        <f t="shared" si="34"/>
        <v/>
      </c>
      <c r="AR426" s="74"/>
      <c r="AS426" s="74"/>
      <c r="AT426" s="74"/>
      <c r="AU426" s="74"/>
      <c r="AV426" s="74"/>
      <c r="AW426" s="74"/>
      <c r="AX426" s="74"/>
    </row>
    <row r="427" spans="1:50" ht="24.75" customHeight="1" x14ac:dyDescent="0.15">
      <c r="A427" s="297">
        <v>424</v>
      </c>
      <c r="B427" s="23" t="s">
        <v>1127</v>
      </c>
      <c r="C427" s="24" t="s">
        <v>14329</v>
      </c>
      <c r="D427" s="23" t="s">
        <v>787</v>
      </c>
      <c r="E427" s="23" t="s">
        <v>582</v>
      </c>
      <c r="F427" s="24" t="s">
        <v>11168</v>
      </c>
      <c r="G427" s="25" t="s">
        <v>1109</v>
      </c>
      <c r="H427" s="23" t="s">
        <v>1110</v>
      </c>
      <c r="I427" s="23" t="s">
        <v>11139</v>
      </c>
      <c r="J427" s="25" t="s">
        <v>1111</v>
      </c>
      <c r="K427" s="58"/>
      <c r="L427" s="58"/>
      <c r="M427" s="23" t="s">
        <v>1112</v>
      </c>
      <c r="N427" s="33"/>
      <c r="O427" s="25" t="s">
        <v>854</v>
      </c>
      <c r="P427" s="23" t="s">
        <v>978</v>
      </c>
      <c r="Q427" s="25" t="s">
        <v>856</v>
      </c>
      <c r="R427" s="58" t="s">
        <v>857</v>
      </c>
      <c r="S427" s="23" t="s">
        <v>979</v>
      </c>
      <c r="T427" s="23" t="s">
        <v>980</v>
      </c>
      <c r="U427" s="25" t="s">
        <v>1103</v>
      </c>
      <c r="V427" s="23" t="s">
        <v>1104</v>
      </c>
      <c r="W427" s="25" t="s">
        <v>1105</v>
      </c>
      <c r="X427" s="58"/>
      <c r="Y427" s="23" t="s">
        <v>1106</v>
      </c>
      <c r="Z427" s="23"/>
      <c r="AA427" s="33">
        <v>5</v>
      </c>
      <c r="AB427" s="295" t="str">
        <f t="shared" si="32"/>
        <v>年間</v>
      </c>
      <c r="AC427" s="268"/>
      <c r="AD427" s="72">
        <v>1</v>
      </c>
      <c r="AE427" s="26">
        <v>12000</v>
      </c>
      <c r="AF427" s="26">
        <f t="shared" si="33"/>
        <v>12000</v>
      </c>
      <c r="AG427" s="42">
        <v>40725</v>
      </c>
      <c r="AH427" s="28">
        <v>40756</v>
      </c>
      <c r="AI427" s="29" t="str">
        <f t="shared" si="30"/>
        <v>～</v>
      </c>
      <c r="AJ427" s="178">
        <f t="shared" si="31"/>
        <v>42582</v>
      </c>
      <c r="AK427" s="31" t="s">
        <v>1050</v>
      </c>
      <c r="AL427" s="67" t="s">
        <v>1128</v>
      </c>
      <c r="AM427" s="73">
        <v>40756</v>
      </c>
      <c r="AN427" s="408">
        <f>IF($AA427-data!$G$1=0,"　",IF(AK427=0,"　",VLOOKUP($AK427,data!$A$1:$H$264,8,FALSE)))</f>
        <v>0</v>
      </c>
      <c r="AO427" s="35">
        <v>40795</v>
      </c>
      <c r="AP427" s="186" t="s">
        <v>1108</v>
      </c>
      <c r="AQ427" s="264" t="str">
        <f t="shared" si="34"/>
        <v/>
      </c>
      <c r="AR427" s="74"/>
      <c r="AS427" s="74"/>
      <c r="AT427" s="74"/>
      <c r="AU427" s="74"/>
      <c r="AV427" s="74"/>
      <c r="AW427" s="74"/>
      <c r="AX427" s="74"/>
    </row>
    <row r="428" spans="1:50" ht="24.75" customHeight="1" x14ac:dyDescent="0.15">
      <c r="A428" s="297">
        <v>425</v>
      </c>
      <c r="B428" s="23" t="s">
        <v>1129</v>
      </c>
      <c r="C428" s="24" t="s">
        <v>14329</v>
      </c>
      <c r="D428" s="23" t="s">
        <v>787</v>
      </c>
      <c r="E428" s="23" t="s">
        <v>582</v>
      </c>
      <c r="F428" s="24" t="s">
        <v>11168</v>
      </c>
      <c r="G428" s="25" t="s">
        <v>1109</v>
      </c>
      <c r="H428" s="23" t="s">
        <v>1110</v>
      </c>
      <c r="I428" s="23" t="s">
        <v>11139</v>
      </c>
      <c r="J428" s="25" t="s">
        <v>1111</v>
      </c>
      <c r="K428" s="58"/>
      <c r="L428" s="58"/>
      <c r="M428" s="23" t="s">
        <v>1112</v>
      </c>
      <c r="N428" s="33"/>
      <c r="O428" s="25" t="s">
        <v>854</v>
      </c>
      <c r="P428" s="23" t="s">
        <v>978</v>
      </c>
      <c r="Q428" s="25" t="s">
        <v>856</v>
      </c>
      <c r="R428" s="58" t="s">
        <v>857</v>
      </c>
      <c r="S428" s="23" t="s">
        <v>979</v>
      </c>
      <c r="T428" s="23" t="s">
        <v>980</v>
      </c>
      <c r="U428" s="25" t="s">
        <v>1103</v>
      </c>
      <c r="V428" s="23" t="s">
        <v>1104</v>
      </c>
      <c r="W428" s="25" t="s">
        <v>1105</v>
      </c>
      <c r="X428" s="58"/>
      <c r="Y428" s="23" t="s">
        <v>1106</v>
      </c>
      <c r="Z428" s="23"/>
      <c r="AA428" s="33">
        <v>5</v>
      </c>
      <c r="AB428" s="295" t="str">
        <f t="shared" si="32"/>
        <v>年間</v>
      </c>
      <c r="AC428" s="268"/>
      <c r="AD428" s="72">
        <v>1</v>
      </c>
      <c r="AE428" s="26">
        <v>12000</v>
      </c>
      <c r="AF428" s="26">
        <f t="shared" si="33"/>
        <v>12000</v>
      </c>
      <c r="AG428" s="42">
        <v>40725</v>
      </c>
      <c r="AH428" s="28">
        <v>40756</v>
      </c>
      <c r="AI428" s="29" t="str">
        <f t="shared" si="30"/>
        <v>～</v>
      </c>
      <c r="AJ428" s="178">
        <f t="shared" si="31"/>
        <v>42582</v>
      </c>
      <c r="AK428" s="31" t="s">
        <v>1050</v>
      </c>
      <c r="AL428" s="67" t="s">
        <v>1130</v>
      </c>
      <c r="AM428" s="73">
        <v>40756</v>
      </c>
      <c r="AN428" s="408">
        <f>IF($AA428-data!$G$1=0,"　",IF(AK428=0,"　",VLOOKUP($AK428,data!$A$1:$H$264,8,FALSE)))</f>
        <v>0</v>
      </c>
      <c r="AO428" s="35">
        <v>40795</v>
      </c>
      <c r="AP428" s="186" t="s">
        <v>1108</v>
      </c>
      <c r="AQ428" s="264" t="str">
        <f t="shared" si="34"/>
        <v/>
      </c>
      <c r="AR428" s="74"/>
      <c r="AS428" s="74"/>
      <c r="AT428" s="74"/>
      <c r="AU428" s="74"/>
      <c r="AV428" s="74"/>
      <c r="AW428" s="74"/>
      <c r="AX428" s="74"/>
    </row>
    <row r="429" spans="1:50" ht="24.75" customHeight="1" x14ac:dyDescent="0.15">
      <c r="A429" s="297">
        <v>426</v>
      </c>
      <c r="B429" s="23" t="s">
        <v>1131</v>
      </c>
      <c r="C429" s="24" t="s">
        <v>14329</v>
      </c>
      <c r="D429" s="23" t="s">
        <v>787</v>
      </c>
      <c r="E429" s="23" t="s">
        <v>582</v>
      </c>
      <c r="F429" s="24" t="s">
        <v>11168</v>
      </c>
      <c r="G429" s="25" t="s">
        <v>1109</v>
      </c>
      <c r="H429" s="23" t="s">
        <v>1110</v>
      </c>
      <c r="I429" s="23" t="s">
        <v>11139</v>
      </c>
      <c r="J429" s="25" t="s">
        <v>1111</v>
      </c>
      <c r="K429" s="43"/>
      <c r="L429" s="43"/>
      <c r="M429" s="23" t="s">
        <v>1112</v>
      </c>
      <c r="N429" s="76"/>
      <c r="O429" s="25" t="s">
        <v>854</v>
      </c>
      <c r="P429" s="23" t="s">
        <v>978</v>
      </c>
      <c r="Q429" s="25" t="s">
        <v>856</v>
      </c>
      <c r="R429" s="58" t="s">
        <v>857</v>
      </c>
      <c r="S429" s="23" t="s">
        <v>979</v>
      </c>
      <c r="T429" s="23" t="s">
        <v>980</v>
      </c>
      <c r="U429" s="25" t="s">
        <v>1103</v>
      </c>
      <c r="V429" s="23" t="s">
        <v>1104</v>
      </c>
      <c r="W429" s="25" t="s">
        <v>1105</v>
      </c>
      <c r="X429" s="43"/>
      <c r="Y429" s="23" t="s">
        <v>1106</v>
      </c>
      <c r="Z429" s="43"/>
      <c r="AA429" s="33">
        <v>5</v>
      </c>
      <c r="AB429" s="295" t="str">
        <f t="shared" si="32"/>
        <v>年間</v>
      </c>
      <c r="AC429" s="268"/>
      <c r="AD429" s="72">
        <v>1</v>
      </c>
      <c r="AE429" s="69">
        <v>119400</v>
      </c>
      <c r="AF429" s="26">
        <f t="shared" si="33"/>
        <v>119400</v>
      </c>
      <c r="AG429" s="42">
        <v>40725</v>
      </c>
      <c r="AH429" s="28">
        <v>40756</v>
      </c>
      <c r="AI429" s="29" t="str">
        <f t="shared" si="30"/>
        <v>～</v>
      </c>
      <c r="AJ429" s="178">
        <f t="shared" si="31"/>
        <v>42582</v>
      </c>
      <c r="AK429" s="75" t="s">
        <v>985</v>
      </c>
      <c r="AL429" s="75" t="s">
        <v>1132</v>
      </c>
      <c r="AM429" s="73">
        <v>40756</v>
      </c>
      <c r="AN429" s="408" t="str">
        <f>IF($AA429-data!$G$1=0,"　",IF(AK429=0,"　",VLOOKUP($AK429,data!$A$1:$H$264,8,FALSE)))</f>
        <v>消耗部品交換対象</v>
      </c>
      <c r="AO429" s="35">
        <v>41702</v>
      </c>
      <c r="AP429" s="186" t="s">
        <v>1108</v>
      </c>
      <c r="AQ429" s="264">
        <f t="shared" si="34"/>
        <v>41821</v>
      </c>
    </row>
    <row r="430" spans="1:50" ht="24.75" customHeight="1" x14ac:dyDescent="0.15">
      <c r="A430" s="297">
        <v>427</v>
      </c>
      <c r="B430" s="23" t="s">
        <v>1133</v>
      </c>
      <c r="C430" s="24" t="s">
        <v>14329</v>
      </c>
      <c r="D430" s="23" t="s">
        <v>787</v>
      </c>
      <c r="E430" s="23" t="s">
        <v>582</v>
      </c>
      <c r="F430" s="24" t="s">
        <v>11168</v>
      </c>
      <c r="G430" s="43" t="s">
        <v>1140</v>
      </c>
      <c r="H430" s="44" t="s">
        <v>1141</v>
      </c>
      <c r="I430" s="44" t="s">
        <v>11137</v>
      </c>
      <c r="J430" s="25" t="s">
        <v>1136</v>
      </c>
      <c r="K430" s="58"/>
      <c r="L430" s="58"/>
      <c r="M430" s="23" t="s">
        <v>1137</v>
      </c>
      <c r="N430" s="45"/>
      <c r="O430" s="25" t="s">
        <v>854</v>
      </c>
      <c r="P430" s="23" t="s">
        <v>978</v>
      </c>
      <c r="Q430" s="25" t="s">
        <v>856</v>
      </c>
      <c r="R430" s="58" t="s">
        <v>857</v>
      </c>
      <c r="S430" s="23" t="s">
        <v>979</v>
      </c>
      <c r="T430" s="23" t="s">
        <v>980</v>
      </c>
      <c r="U430" s="25" t="s">
        <v>1134</v>
      </c>
      <c r="V430" s="23" t="s">
        <v>1135</v>
      </c>
      <c r="W430" s="25" t="s">
        <v>1136</v>
      </c>
      <c r="X430" s="58"/>
      <c r="Y430" s="23" t="s">
        <v>1137</v>
      </c>
      <c r="Z430" s="23"/>
      <c r="AA430" s="33">
        <v>5</v>
      </c>
      <c r="AB430" s="295" t="str">
        <f t="shared" si="32"/>
        <v>年間</v>
      </c>
      <c r="AC430" s="268"/>
      <c r="AD430" s="72">
        <v>1</v>
      </c>
      <c r="AE430" s="26">
        <v>12000</v>
      </c>
      <c r="AF430" s="26">
        <f t="shared" si="33"/>
        <v>12000</v>
      </c>
      <c r="AG430" s="42">
        <v>40725</v>
      </c>
      <c r="AH430" s="28">
        <v>40756</v>
      </c>
      <c r="AI430" s="29" t="str">
        <f t="shared" si="30"/>
        <v>～</v>
      </c>
      <c r="AJ430" s="178">
        <f t="shared" si="31"/>
        <v>42582</v>
      </c>
      <c r="AK430" s="31" t="s">
        <v>1050</v>
      </c>
      <c r="AL430" s="67" t="s">
        <v>1138</v>
      </c>
      <c r="AM430" s="66">
        <v>40739</v>
      </c>
      <c r="AN430" s="408">
        <f>IF($AA430-data!$G$1=0,"　",IF(AK430=0,"　",VLOOKUP($AK430,data!$A$1:$H$264,8,FALSE)))</f>
        <v>0</v>
      </c>
      <c r="AO430" s="32">
        <v>40750</v>
      </c>
      <c r="AP430" s="185" t="s">
        <v>1139</v>
      </c>
      <c r="AQ430" s="264" t="str">
        <f t="shared" si="34"/>
        <v/>
      </c>
    </row>
    <row r="431" spans="1:50" ht="24.75" customHeight="1" x14ac:dyDescent="0.15">
      <c r="A431" s="297">
        <v>428</v>
      </c>
      <c r="B431" s="23" t="s">
        <v>1142</v>
      </c>
      <c r="C431" s="24" t="s">
        <v>14329</v>
      </c>
      <c r="D431" s="23" t="s">
        <v>787</v>
      </c>
      <c r="E431" s="23" t="s">
        <v>582</v>
      </c>
      <c r="F431" s="24" t="s">
        <v>11168</v>
      </c>
      <c r="G431" s="43" t="s">
        <v>1140</v>
      </c>
      <c r="H431" s="44" t="s">
        <v>1141</v>
      </c>
      <c r="I431" s="44" t="s">
        <v>11137</v>
      </c>
      <c r="J431" s="25" t="s">
        <v>1136</v>
      </c>
      <c r="K431" s="58"/>
      <c r="L431" s="58"/>
      <c r="M431" s="23" t="s">
        <v>1137</v>
      </c>
      <c r="N431" s="45"/>
      <c r="O431" s="25" t="s">
        <v>854</v>
      </c>
      <c r="P431" s="23" t="s">
        <v>978</v>
      </c>
      <c r="Q431" s="25" t="s">
        <v>856</v>
      </c>
      <c r="R431" s="58" t="s">
        <v>857</v>
      </c>
      <c r="S431" s="23" t="s">
        <v>979</v>
      </c>
      <c r="T431" s="23" t="s">
        <v>980</v>
      </c>
      <c r="U431" s="25" t="s">
        <v>1134</v>
      </c>
      <c r="V431" s="23" t="s">
        <v>1135</v>
      </c>
      <c r="W431" s="25" t="s">
        <v>1136</v>
      </c>
      <c r="X431" s="58"/>
      <c r="Y431" s="23" t="s">
        <v>1137</v>
      </c>
      <c r="Z431" s="23"/>
      <c r="AA431" s="33">
        <v>5</v>
      </c>
      <c r="AB431" s="295" t="str">
        <f t="shared" si="32"/>
        <v>年間</v>
      </c>
      <c r="AC431" s="268"/>
      <c r="AD431" s="72">
        <v>1</v>
      </c>
      <c r="AE431" s="26">
        <v>12000</v>
      </c>
      <c r="AF431" s="26">
        <f t="shared" si="33"/>
        <v>12000</v>
      </c>
      <c r="AG431" s="42">
        <v>40725</v>
      </c>
      <c r="AH431" s="28">
        <v>40756</v>
      </c>
      <c r="AI431" s="29" t="str">
        <f t="shared" si="30"/>
        <v>～</v>
      </c>
      <c r="AJ431" s="178">
        <f t="shared" si="31"/>
        <v>42582</v>
      </c>
      <c r="AK431" s="31" t="s">
        <v>1050</v>
      </c>
      <c r="AL431" s="67" t="s">
        <v>1143</v>
      </c>
      <c r="AM431" s="66">
        <v>40739</v>
      </c>
      <c r="AN431" s="408">
        <f>IF($AA431-data!$G$1=0,"　",IF(AK431=0,"　",VLOOKUP($AK431,data!$A$1:$H$264,8,FALSE)))</f>
        <v>0</v>
      </c>
      <c r="AO431" s="32">
        <v>40750</v>
      </c>
      <c r="AP431" s="185" t="s">
        <v>1139</v>
      </c>
      <c r="AQ431" s="264" t="str">
        <f t="shared" si="34"/>
        <v/>
      </c>
    </row>
    <row r="432" spans="1:50" ht="24.75" customHeight="1" x14ac:dyDescent="0.15">
      <c r="A432" s="297">
        <v>429</v>
      </c>
      <c r="B432" s="23" t="s">
        <v>1144</v>
      </c>
      <c r="C432" s="24" t="s">
        <v>14329</v>
      </c>
      <c r="D432" s="23" t="s">
        <v>787</v>
      </c>
      <c r="E432" s="23" t="s">
        <v>582</v>
      </c>
      <c r="F432" s="24" t="s">
        <v>11168</v>
      </c>
      <c r="G432" s="43" t="s">
        <v>1140</v>
      </c>
      <c r="H432" s="44" t="s">
        <v>1141</v>
      </c>
      <c r="I432" s="44" t="s">
        <v>11137</v>
      </c>
      <c r="J432" s="25" t="s">
        <v>1136</v>
      </c>
      <c r="K432" s="58"/>
      <c r="L432" s="58"/>
      <c r="M432" s="23" t="s">
        <v>1137</v>
      </c>
      <c r="N432" s="45"/>
      <c r="O432" s="25" t="s">
        <v>854</v>
      </c>
      <c r="P432" s="23" t="s">
        <v>978</v>
      </c>
      <c r="Q432" s="25" t="s">
        <v>856</v>
      </c>
      <c r="R432" s="58" t="s">
        <v>857</v>
      </c>
      <c r="S432" s="23" t="s">
        <v>979</v>
      </c>
      <c r="T432" s="23" t="s">
        <v>980</v>
      </c>
      <c r="U432" s="25" t="s">
        <v>1134</v>
      </c>
      <c r="V432" s="23" t="s">
        <v>1135</v>
      </c>
      <c r="W432" s="25" t="s">
        <v>1136</v>
      </c>
      <c r="X432" s="58"/>
      <c r="Y432" s="23" t="s">
        <v>1137</v>
      </c>
      <c r="Z432" s="23"/>
      <c r="AA432" s="33">
        <v>5</v>
      </c>
      <c r="AB432" s="295" t="str">
        <f t="shared" si="32"/>
        <v>年間</v>
      </c>
      <c r="AC432" s="268"/>
      <c r="AD432" s="72">
        <v>1</v>
      </c>
      <c r="AE432" s="26">
        <v>12000</v>
      </c>
      <c r="AF432" s="26">
        <f t="shared" si="33"/>
        <v>12000</v>
      </c>
      <c r="AG432" s="42">
        <v>40725</v>
      </c>
      <c r="AH432" s="28">
        <v>40756</v>
      </c>
      <c r="AI432" s="29" t="str">
        <f t="shared" si="30"/>
        <v>～</v>
      </c>
      <c r="AJ432" s="178">
        <f t="shared" si="31"/>
        <v>42582</v>
      </c>
      <c r="AK432" s="31" t="s">
        <v>1050</v>
      </c>
      <c r="AL432" s="67" t="s">
        <v>1145</v>
      </c>
      <c r="AM432" s="66">
        <v>40739</v>
      </c>
      <c r="AN432" s="408">
        <f>IF($AA432-data!$G$1=0,"　",IF(AK432=0,"　",VLOOKUP($AK432,data!$A$1:$H$264,8,FALSE)))</f>
        <v>0</v>
      </c>
      <c r="AO432" s="32">
        <v>40750</v>
      </c>
      <c r="AP432" s="185" t="s">
        <v>1139</v>
      </c>
      <c r="AQ432" s="264" t="str">
        <f t="shared" si="34"/>
        <v/>
      </c>
    </row>
    <row r="433" spans="1:43" ht="24.75" customHeight="1" x14ac:dyDescent="0.15">
      <c r="A433" s="297">
        <v>430</v>
      </c>
      <c r="B433" s="23" t="s">
        <v>1146</v>
      </c>
      <c r="C433" s="24" t="s">
        <v>14329</v>
      </c>
      <c r="D433" s="23" t="s">
        <v>787</v>
      </c>
      <c r="E433" s="23" t="s">
        <v>582</v>
      </c>
      <c r="F433" s="24" t="s">
        <v>11168</v>
      </c>
      <c r="G433" s="43" t="s">
        <v>1140</v>
      </c>
      <c r="H433" s="44" t="s">
        <v>1141</v>
      </c>
      <c r="I433" s="44" t="s">
        <v>11137</v>
      </c>
      <c r="J433" s="25" t="s">
        <v>1136</v>
      </c>
      <c r="K433" s="58"/>
      <c r="L433" s="58"/>
      <c r="M433" s="23" t="s">
        <v>1137</v>
      </c>
      <c r="N433" s="45"/>
      <c r="O433" s="25" t="s">
        <v>854</v>
      </c>
      <c r="P433" s="23" t="s">
        <v>978</v>
      </c>
      <c r="Q433" s="25" t="s">
        <v>856</v>
      </c>
      <c r="R433" s="58" t="s">
        <v>857</v>
      </c>
      <c r="S433" s="23" t="s">
        <v>979</v>
      </c>
      <c r="T433" s="23" t="s">
        <v>980</v>
      </c>
      <c r="U433" s="25" t="s">
        <v>1134</v>
      </c>
      <c r="V433" s="23" t="s">
        <v>1135</v>
      </c>
      <c r="W433" s="25" t="s">
        <v>1136</v>
      </c>
      <c r="X433" s="58"/>
      <c r="Y433" s="23" t="s">
        <v>1137</v>
      </c>
      <c r="Z433" s="23"/>
      <c r="AA433" s="33">
        <v>5</v>
      </c>
      <c r="AB433" s="295" t="str">
        <f t="shared" si="32"/>
        <v>年間</v>
      </c>
      <c r="AC433" s="268"/>
      <c r="AD433" s="72">
        <v>1</v>
      </c>
      <c r="AE433" s="26">
        <v>12000</v>
      </c>
      <c r="AF433" s="26">
        <f t="shared" si="33"/>
        <v>12000</v>
      </c>
      <c r="AG433" s="42">
        <v>40725</v>
      </c>
      <c r="AH433" s="28">
        <v>40756</v>
      </c>
      <c r="AI433" s="29" t="str">
        <f t="shared" si="30"/>
        <v>～</v>
      </c>
      <c r="AJ433" s="178">
        <f t="shared" si="31"/>
        <v>42582</v>
      </c>
      <c r="AK433" s="31" t="s">
        <v>1050</v>
      </c>
      <c r="AL433" s="67" t="s">
        <v>1147</v>
      </c>
      <c r="AM433" s="66">
        <v>40739</v>
      </c>
      <c r="AN433" s="408">
        <f>IF($AA433-data!$G$1=0,"　",IF(AK433=0,"　",VLOOKUP($AK433,data!$A$1:$H$264,8,FALSE)))</f>
        <v>0</v>
      </c>
      <c r="AO433" s="32">
        <v>40750</v>
      </c>
      <c r="AP433" s="185" t="s">
        <v>1139</v>
      </c>
      <c r="AQ433" s="264" t="str">
        <f t="shared" si="34"/>
        <v/>
      </c>
    </row>
    <row r="434" spans="1:43" ht="24.75" customHeight="1" x14ac:dyDescent="0.15">
      <c r="A434" s="297">
        <v>431</v>
      </c>
      <c r="B434" s="23" t="s">
        <v>1148</v>
      </c>
      <c r="C434" s="24" t="s">
        <v>14329</v>
      </c>
      <c r="D434" s="23" t="s">
        <v>787</v>
      </c>
      <c r="E434" s="23" t="s">
        <v>582</v>
      </c>
      <c r="F434" s="24" t="s">
        <v>11168</v>
      </c>
      <c r="G434" s="43" t="s">
        <v>1140</v>
      </c>
      <c r="H434" s="44" t="s">
        <v>1141</v>
      </c>
      <c r="I434" s="44" t="s">
        <v>11137</v>
      </c>
      <c r="J434" s="25" t="s">
        <v>1136</v>
      </c>
      <c r="K434" s="58"/>
      <c r="L434" s="58"/>
      <c r="M434" s="23" t="s">
        <v>1137</v>
      </c>
      <c r="N434" s="45"/>
      <c r="O434" s="25" t="s">
        <v>854</v>
      </c>
      <c r="P434" s="23" t="s">
        <v>978</v>
      </c>
      <c r="Q434" s="25" t="s">
        <v>856</v>
      </c>
      <c r="R434" s="58" t="s">
        <v>857</v>
      </c>
      <c r="S434" s="23" t="s">
        <v>979</v>
      </c>
      <c r="T434" s="23" t="s">
        <v>980</v>
      </c>
      <c r="U434" s="25" t="s">
        <v>1134</v>
      </c>
      <c r="V434" s="23" t="s">
        <v>1135</v>
      </c>
      <c r="W434" s="25" t="s">
        <v>1136</v>
      </c>
      <c r="X434" s="58"/>
      <c r="Y434" s="23" t="s">
        <v>1137</v>
      </c>
      <c r="Z434" s="23"/>
      <c r="AA434" s="33">
        <v>5</v>
      </c>
      <c r="AB434" s="295" t="str">
        <f t="shared" si="32"/>
        <v>年間</v>
      </c>
      <c r="AC434" s="268"/>
      <c r="AD434" s="72">
        <v>1</v>
      </c>
      <c r="AE434" s="26">
        <v>12000</v>
      </c>
      <c r="AF434" s="26">
        <f t="shared" si="33"/>
        <v>12000</v>
      </c>
      <c r="AG434" s="42">
        <v>40725</v>
      </c>
      <c r="AH434" s="28">
        <v>40756</v>
      </c>
      <c r="AI434" s="29" t="str">
        <f t="shared" si="30"/>
        <v>～</v>
      </c>
      <c r="AJ434" s="178">
        <f t="shared" si="31"/>
        <v>42582</v>
      </c>
      <c r="AK434" s="31" t="s">
        <v>1050</v>
      </c>
      <c r="AL434" s="67" t="s">
        <v>1149</v>
      </c>
      <c r="AM434" s="66">
        <v>40739</v>
      </c>
      <c r="AN434" s="408">
        <f>IF($AA434-data!$G$1=0,"　",IF(AK434=0,"　",VLOOKUP($AK434,data!$A$1:$H$264,8,FALSE)))</f>
        <v>0</v>
      </c>
      <c r="AO434" s="32">
        <v>40750</v>
      </c>
      <c r="AP434" s="185" t="s">
        <v>1139</v>
      </c>
      <c r="AQ434" s="264" t="str">
        <f t="shared" si="34"/>
        <v/>
      </c>
    </row>
    <row r="435" spans="1:43" ht="24.75" customHeight="1" x14ac:dyDescent="0.15">
      <c r="A435" s="297">
        <v>432</v>
      </c>
      <c r="B435" s="23" t="s">
        <v>1150</v>
      </c>
      <c r="C435" s="24" t="s">
        <v>14329</v>
      </c>
      <c r="D435" s="23" t="s">
        <v>787</v>
      </c>
      <c r="E435" s="23" t="s">
        <v>582</v>
      </c>
      <c r="F435" s="24" t="s">
        <v>11168</v>
      </c>
      <c r="G435" s="43" t="s">
        <v>1140</v>
      </c>
      <c r="H435" s="44" t="s">
        <v>1141</v>
      </c>
      <c r="I435" s="44" t="s">
        <v>11137</v>
      </c>
      <c r="J435" s="25" t="s">
        <v>1136</v>
      </c>
      <c r="K435" s="58"/>
      <c r="L435" s="58"/>
      <c r="M435" s="23" t="s">
        <v>1137</v>
      </c>
      <c r="N435" s="45"/>
      <c r="O435" s="25" t="s">
        <v>854</v>
      </c>
      <c r="P435" s="23" t="s">
        <v>978</v>
      </c>
      <c r="Q435" s="25" t="s">
        <v>856</v>
      </c>
      <c r="R435" s="58" t="s">
        <v>857</v>
      </c>
      <c r="S435" s="23" t="s">
        <v>979</v>
      </c>
      <c r="T435" s="23" t="s">
        <v>980</v>
      </c>
      <c r="U435" s="25" t="s">
        <v>1134</v>
      </c>
      <c r="V435" s="23" t="s">
        <v>1135</v>
      </c>
      <c r="W435" s="25" t="s">
        <v>1136</v>
      </c>
      <c r="X435" s="58"/>
      <c r="Y435" s="23" t="s">
        <v>1137</v>
      </c>
      <c r="Z435" s="23"/>
      <c r="AA435" s="33">
        <v>5</v>
      </c>
      <c r="AB435" s="295" t="str">
        <f t="shared" si="32"/>
        <v>年間</v>
      </c>
      <c r="AC435" s="268"/>
      <c r="AD435" s="72">
        <v>1</v>
      </c>
      <c r="AE435" s="26">
        <v>12000</v>
      </c>
      <c r="AF435" s="26">
        <f t="shared" si="33"/>
        <v>12000</v>
      </c>
      <c r="AG435" s="42">
        <v>40725</v>
      </c>
      <c r="AH435" s="28">
        <v>40756</v>
      </c>
      <c r="AI435" s="29" t="str">
        <f t="shared" si="30"/>
        <v>～</v>
      </c>
      <c r="AJ435" s="178">
        <f t="shared" si="31"/>
        <v>42582</v>
      </c>
      <c r="AK435" s="31" t="s">
        <v>1050</v>
      </c>
      <c r="AL435" s="67" t="s">
        <v>1151</v>
      </c>
      <c r="AM435" s="66">
        <v>40739</v>
      </c>
      <c r="AN435" s="408">
        <f>IF($AA435-data!$G$1=0,"　",IF(AK435=0,"　",VLOOKUP($AK435,data!$A$1:$H$264,8,FALSE)))</f>
        <v>0</v>
      </c>
      <c r="AO435" s="32">
        <v>40750</v>
      </c>
      <c r="AP435" s="185" t="s">
        <v>1139</v>
      </c>
      <c r="AQ435" s="264" t="str">
        <f t="shared" si="34"/>
        <v/>
      </c>
    </row>
    <row r="436" spans="1:43" ht="24.75" customHeight="1" x14ac:dyDescent="0.15">
      <c r="A436" s="297">
        <v>433</v>
      </c>
      <c r="B436" s="23" t="s">
        <v>1152</v>
      </c>
      <c r="C436" s="24" t="s">
        <v>14329</v>
      </c>
      <c r="D436" s="23" t="s">
        <v>787</v>
      </c>
      <c r="E436" s="23" t="s">
        <v>582</v>
      </c>
      <c r="F436" s="24" t="s">
        <v>11168</v>
      </c>
      <c r="G436" s="43" t="s">
        <v>1140</v>
      </c>
      <c r="H436" s="44" t="s">
        <v>1141</v>
      </c>
      <c r="I436" s="44" t="s">
        <v>11137</v>
      </c>
      <c r="J436" s="25" t="s">
        <v>1136</v>
      </c>
      <c r="K436" s="58"/>
      <c r="L436" s="58"/>
      <c r="M436" s="23" t="s">
        <v>1137</v>
      </c>
      <c r="N436" s="45"/>
      <c r="O436" s="25" t="s">
        <v>854</v>
      </c>
      <c r="P436" s="23" t="s">
        <v>978</v>
      </c>
      <c r="Q436" s="25" t="s">
        <v>856</v>
      </c>
      <c r="R436" s="58" t="s">
        <v>857</v>
      </c>
      <c r="S436" s="23" t="s">
        <v>979</v>
      </c>
      <c r="T436" s="23" t="s">
        <v>980</v>
      </c>
      <c r="U436" s="25" t="s">
        <v>1134</v>
      </c>
      <c r="V436" s="23" t="s">
        <v>1135</v>
      </c>
      <c r="W436" s="25" t="s">
        <v>1136</v>
      </c>
      <c r="X436" s="58"/>
      <c r="Y436" s="23" t="s">
        <v>1137</v>
      </c>
      <c r="Z436" s="23"/>
      <c r="AA436" s="33">
        <v>5</v>
      </c>
      <c r="AB436" s="295" t="str">
        <f t="shared" si="32"/>
        <v>年間</v>
      </c>
      <c r="AC436" s="268"/>
      <c r="AD436" s="72">
        <v>1</v>
      </c>
      <c r="AE436" s="26">
        <v>12000</v>
      </c>
      <c r="AF436" s="26">
        <f t="shared" si="33"/>
        <v>12000</v>
      </c>
      <c r="AG436" s="42">
        <v>40725</v>
      </c>
      <c r="AH436" s="28">
        <v>40756</v>
      </c>
      <c r="AI436" s="29" t="str">
        <f t="shared" si="30"/>
        <v>～</v>
      </c>
      <c r="AJ436" s="178">
        <f t="shared" si="31"/>
        <v>42582</v>
      </c>
      <c r="AK436" s="31" t="s">
        <v>1050</v>
      </c>
      <c r="AL436" s="67" t="s">
        <v>1153</v>
      </c>
      <c r="AM436" s="66">
        <v>40739</v>
      </c>
      <c r="AN436" s="408">
        <f>IF($AA436-data!$G$1=0,"　",IF(AK436=0,"　",VLOOKUP($AK436,data!$A$1:$H$264,8,FALSE)))</f>
        <v>0</v>
      </c>
      <c r="AO436" s="32">
        <v>40750</v>
      </c>
      <c r="AP436" s="185" t="s">
        <v>1139</v>
      </c>
      <c r="AQ436" s="264" t="str">
        <f t="shared" si="34"/>
        <v/>
      </c>
    </row>
    <row r="437" spans="1:43" ht="24.75" customHeight="1" x14ac:dyDescent="0.15">
      <c r="A437" s="297">
        <v>434</v>
      </c>
      <c r="B437" s="23" t="s">
        <v>1154</v>
      </c>
      <c r="C437" s="24" t="s">
        <v>14329</v>
      </c>
      <c r="D437" s="23" t="s">
        <v>787</v>
      </c>
      <c r="E437" s="23" t="s">
        <v>582</v>
      </c>
      <c r="F437" s="24" t="s">
        <v>11168</v>
      </c>
      <c r="G437" s="43" t="s">
        <v>1140</v>
      </c>
      <c r="H437" s="44" t="s">
        <v>1141</v>
      </c>
      <c r="I437" s="44" t="s">
        <v>11137</v>
      </c>
      <c r="J437" s="25" t="s">
        <v>1136</v>
      </c>
      <c r="K437" s="58"/>
      <c r="L437" s="58"/>
      <c r="M437" s="23" t="s">
        <v>1137</v>
      </c>
      <c r="N437" s="45"/>
      <c r="O437" s="25" t="s">
        <v>854</v>
      </c>
      <c r="P437" s="23" t="s">
        <v>978</v>
      </c>
      <c r="Q437" s="25" t="s">
        <v>856</v>
      </c>
      <c r="R437" s="58" t="s">
        <v>857</v>
      </c>
      <c r="S437" s="23" t="s">
        <v>979</v>
      </c>
      <c r="T437" s="23" t="s">
        <v>980</v>
      </c>
      <c r="U437" s="25" t="s">
        <v>1134</v>
      </c>
      <c r="V437" s="23" t="s">
        <v>1135</v>
      </c>
      <c r="W437" s="25" t="s">
        <v>1136</v>
      </c>
      <c r="X437" s="58"/>
      <c r="Y437" s="23" t="s">
        <v>1137</v>
      </c>
      <c r="Z437" s="23"/>
      <c r="AA437" s="33">
        <v>5</v>
      </c>
      <c r="AB437" s="295" t="str">
        <f t="shared" si="32"/>
        <v>年間</v>
      </c>
      <c r="AC437" s="268"/>
      <c r="AD437" s="72">
        <v>1</v>
      </c>
      <c r="AE437" s="26">
        <v>12000</v>
      </c>
      <c r="AF437" s="26">
        <f t="shared" si="33"/>
        <v>12000</v>
      </c>
      <c r="AG437" s="42">
        <v>40725</v>
      </c>
      <c r="AH437" s="28">
        <v>40756</v>
      </c>
      <c r="AI437" s="29" t="str">
        <f t="shared" si="30"/>
        <v>～</v>
      </c>
      <c r="AJ437" s="178">
        <f t="shared" si="31"/>
        <v>42582</v>
      </c>
      <c r="AK437" s="31" t="s">
        <v>1050</v>
      </c>
      <c r="AL437" s="67" t="s">
        <v>1155</v>
      </c>
      <c r="AM437" s="66">
        <v>40739</v>
      </c>
      <c r="AN437" s="408">
        <f>IF($AA437-data!$G$1=0,"　",IF(AK437=0,"　",VLOOKUP($AK437,data!$A$1:$H$264,8,FALSE)))</f>
        <v>0</v>
      </c>
      <c r="AO437" s="32">
        <v>40750</v>
      </c>
      <c r="AP437" s="185" t="s">
        <v>1139</v>
      </c>
      <c r="AQ437" s="264" t="str">
        <f t="shared" si="34"/>
        <v/>
      </c>
    </row>
    <row r="438" spans="1:43" ht="24.75" customHeight="1" x14ac:dyDescent="0.15">
      <c r="A438" s="297">
        <v>435</v>
      </c>
      <c r="B438" s="23" t="s">
        <v>1156</v>
      </c>
      <c r="C438" s="24" t="s">
        <v>14329</v>
      </c>
      <c r="D438" s="23" t="s">
        <v>787</v>
      </c>
      <c r="E438" s="23" t="s">
        <v>582</v>
      </c>
      <c r="F438" s="24" t="s">
        <v>11168</v>
      </c>
      <c r="G438" s="43" t="s">
        <v>1140</v>
      </c>
      <c r="H438" s="44" t="s">
        <v>1141</v>
      </c>
      <c r="I438" s="44" t="s">
        <v>11137</v>
      </c>
      <c r="J438" s="25" t="s">
        <v>1136</v>
      </c>
      <c r="K438" s="58"/>
      <c r="L438" s="58"/>
      <c r="M438" s="23" t="s">
        <v>1137</v>
      </c>
      <c r="N438" s="45"/>
      <c r="O438" s="25" t="s">
        <v>854</v>
      </c>
      <c r="P438" s="23" t="s">
        <v>978</v>
      </c>
      <c r="Q438" s="25" t="s">
        <v>856</v>
      </c>
      <c r="R438" s="58" t="s">
        <v>857</v>
      </c>
      <c r="S438" s="23" t="s">
        <v>979</v>
      </c>
      <c r="T438" s="23" t="s">
        <v>980</v>
      </c>
      <c r="U438" s="25" t="s">
        <v>1134</v>
      </c>
      <c r="V438" s="23" t="s">
        <v>1135</v>
      </c>
      <c r="W438" s="25" t="s">
        <v>1136</v>
      </c>
      <c r="X438" s="58"/>
      <c r="Y438" s="23" t="s">
        <v>1137</v>
      </c>
      <c r="Z438" s="23"/>
      <c r="AA438" s="33">
        <v>5</v>
      </c>
      <c r="AB438" s="295" t="str">
        <f t="shared" si="32"/>
        <v>年間</v>
      </c>
      <c r="AC438" s="268"/>
      <c r="AD438" s="72">
        <v>1</v>
      </c>
      <c r="AE438" s="26">
        <v>119400</v>
      </c>
      <c r="AF438" s="26">
        <f t="shared" si="33"/>
        <v>119400</v>
      </c>
      <c r="AG438" s="42">
        <v>40725</v>
      </c>
      <c r="AH438" s="28">
        <v>40756</v>
      </c>
      <c r="AI438" s="29" t="str">
        <f t="shared" si="30"/>
        <v>～</v>
      </c>
      <c r="AJ438" s="178">
        <f t="shared" si="31"/>
        <v>42582</v>
      </c>
      <c r="AK438" s="31" t="s">
        <v>985</v>
      </c>
      <c r="AL438" s="67" t="s">
        <v>1157</v>
      </c>
      <c r="AM438" s="66">
        <v>40739</v>
      </c>
      <c r="AN438" s="408" t="str">
        <f>IF($AA438-data!$G$1=0,"　",IF(AK438=0,"　",VLOOKUP($AK438,data!$A$1:$H$264,8,FALSE)))</f>
        <v>消耗部品交換対象</v>
      </c>
      <c r="AO438" s="32">
        <v>40750</v>
      </c>
      <c r="AP438" s="185" t="s">
        <v>1139</v>
      </c>
      <c r="AQ438" s="264">
        <f t="shared" si="34"/>
        <v>41821</v>
      </c>
    </row>
    <row r="439" spans="1:43" ht="24.75" customHeight="1" x14ac:dyDescent="0.15">
      <c r="A439" s="297">
        <v>436</v>
      </c>
      <c r="B439" s="23" t="s">
        <v>1158</v>
      </c>
      <c r="C439" s="24" t="s">
        <v>14329</v>
      </c>
      <c r="D439" s="23" t="s">
        <v>787</v>
      </c>
      <c r="E439" s="23" t="s">
        <v>582</v>
      </c>
      <c r="F439" s="24" t="s">
        <v>11168</v>
      </c>
      <c r="G439" s="43" t="s">
        <v>1165</v>
      </c>
      <c r="H439" s="44" t="s">
        <v>1166</v>
      </c>
      <c r="I439" s="44" t="s">
        <v>11140</v>
      </c>
      <c r="J439" s="43" t="s">
        <v>1167</v>
      </c>
      <c r="K439" s="43"/>
      <c r="L439" s="43"/>
      <c r="M439" s="44" t="s">
        <v>1168</v>
      </c>
      <c r="N439" s="45"/>
      <c r="O439" s="25" t="s">
        <v>854</v>
      </c>
      <c r="P439" s="23" t="s">
        <v>978</v>
      </c>
      <c r="Q439" s="25" t="s">
        <v>856</v>
      </c>
      <c r="R439" s="58" t="s">
        <v>857</v>
      </c>
      <c r="S439" s="23" t="s">
        <v>979</v>
      </c>
      <c r="T439" s="23" t="s">
        <v>980</v>
      </c>
      <c r="U439" s="25" t="s">
        <v>1159</v>
      </c>
      <c r="V439" s="23" t="s">
        <v>1160</v>
      </c>
      <c r="W439" s="25" t="s">
        <v>1161</v>
      </c>
      <c r="X439" s="58"/>
      <c r="Y439" s="23" t="s">
        <v>1162</v>
      </c>
      <c r="Z439" s="23"/>
      <c r="AA439" s="33">
        <v>5</v>
      </c>
      <c r="AB439" s="295" t="str">
        <f t="shared" si="32"/>
        <v>年間</v>
      </c>
      <c r="AC439" s="268"/>
      <c r="AD439" s="72">
        <v>1</v>
      </c>
      <c r="AE439" s="26">
        <v>12000</v>
      </c>
      <c r="AF439" s="26">
        <f t="shared" si="33"/>
        <v>12000</v>
      </c>
      <c r="AG439" s="42">
        <v>40725</v>
      </c>
      <c r="AH439" s="28">
        <v>40756</v>
      </c>
      <c r="AI439" s="29" t="str">
        <f t="shared" si="30"/>
        <v>～</v>
      </c>
      <c r="AJ439" s="178">
        <f t="shared" si="31"/>
        <v>42582</v>
      </c>
      <c r="AK439" s="31" t="s">
        <v>1050</v>
      </c>
      <c r="AL439" s="67" t="s">
        <v>1163</v>
      </c>
      <c r="AM439" s="66">
        <v>40749</v>
      </c>
      <c r="AN439" s="408">
        <f>IF($AA439-data!$G$1=0,"　",IF(AK439=0,"　",VLOOKUP($AK439,data!$A$1:$H$264,8,FALSE)))</f>
        <v>0</v>
      </c>
      <c r="AO439" s="32">
        <v>40808</v>
      </c>
      <c r="AP439" s="185" t="s">
        <v>1164</v>
      </c>
      <c r="AQ439" s="264" t="str">
        <f t="shared" si="34"/>
        <v/>
      </c>
    </row>
    <row r="440" spans="1:43" ht="24.75" customHeight="1" x14ac:dyDescent="0.15">
      <c r="A440" s="297">
        <v>437</v>
      </c>
      <c r="B440" s="23" t="s">
        <v>1169</v>
      </c>
      <c r="C440" s="24" t="s">
        <v>14329</v>
      </c>
      <c r="D440" s="23" t="s">
        <v>787</v>
      </c>
      <c r="E440" s="23" t="s">
        <v>582</v>
      </c>
      <c r="F440" s="24" t="s">
        <v>11168</v>
      </c>
      <c r="G440" s="43" t="s">
        <v>1165</v>
      </c>
      <c r="H440" s="44" t="s">
        <v>1166</v>
      </c>
      <c r="I440" s="44" t="s">
        <v>11140</v>
      </c>
      <c r="J440" s="43" t="s">
        <v>1167</v>
      </c>
      <c r="K440" s="43"/>
      <c r="L440" s="43"/>
      <c r="M440" s="44" t="s">
        <v>1168</v>
      </c>
      <c r="N440" s="45"/>
      <c r="O440" s="25" t="s">
        <v>854</v>
      </c>
      <c r="P440" s="23" t="s">
        <v>978</v>
      </c>
      <c r="Q440" s="25" t="s">
        <v>856</v>
      </c>
      <c r="R440" s="58" t="s">
        <v>857</v>
      </c>
      <c r="S440" s="23" t="s">
        <v>979</v>
      </c>
      <c r="T440" s="23" t="s">
        <v>980</v>
      </c>
      <c r="U440" s="25" t="s">
        <v>1159</v>
      </c>
      <c r="V440" s="23" t="s">
        <v>1160</v>
      </c>
      <c r="W440" s="25" t="s">
        <v>1161</v>
      </c>
      <c r="X440" s="58"/>
      <c r="Y440" s="23" t="s">
        <v>1162</v>
      </c>
      <c r="Z440" s="23"/>
      <c r="AA440" s="33">
        <v>5</v>
      </c>
      <c r="AB440" s="295" t="str">
        <f t="shared" si="32"/>
        <v>年間</v>
      </c>
      <c r="AC440" s="268"/>
      <c r="AD440" s="72">
        <v>1</v>
      </c>
      <c r="AE440" s="26">
        <v>12000</v>
      </c>
      <c r="AF440" s="26">
        <f t="shared" si="33"/>
        <v>12000</v>
      </c>
      <c r="AG440" s="42">
        <v>40725</v>
      </c>
      <c r="AH440" s="28">
        <v>40756</v>
      </c>
      <c r="AI440" s="29" t="str">
        <f t="shared" si="30"/>
        <v>～</v>
      </c>
      <c r="AJ440" s="178">
        <f t="shared" si="31"/>
        <v>42582</v>
      </c>
      <c r="AK440" s="31" t="s">
        <v>1050</v>
      </c>
      <c r="AL440" s="67" t="s">
        <v>1170</v>
      </c>
      <c r="AM440" s="66">
        <v>40749</v>
      </c>
      <c r="AN440" s="408">
        <f>IF($AA440-data!$G$1=0,"　",IF(AK440=0,"　",VLOOKUP($AK440,data!$A$1:$H$264,8,FALSE)))</f>
        <v>0</v>
      </c>
      <c r="AO440" s="32">
        <v>40808</v>
      </c>
      <c r="AP440" s="185" t="s">
        <v>1164</v>
      </c>
      <c r="AQ440" s="264" t="str">
        <f t="shared" si="34"/>
        <v/>
      </c>
    </row>
    <row r="441" spans="1:43" ht="24.75" customHeight="1" x14ac:dyDescent="0.15">
      <c r="A441" s="297">
        <v>438</v>
      </c>
      <c r="B441" s="23" t="s">
        <v>1171</v>
      </c>
      <c r="C441" s="24" t="s">
        <v>14329</v>
      </c>
      <c r="D441" s="23" t="s">
        <v>787</v>
      </c>
      <c r="E441" s="23" t="s">
        <v>582</v>
      </c>
      <c r="F441" s="24" t="s">
        <v>11168</v>
      </c>
      <c r="G441" s="43" t="s">
        <v>1165</v>
      </c>
      <c r="H441" s="44" t="s">
        <v>1166</v>
      </c>
      <c r="I441" s="44" t="s">
        <v>11140</v>
      </c>
      <c r="J441" s="43" t="s">
        <v>1167</v>
      </c>
      <c r="K441" s="43"/>
      <c r="L441" s="43"/>
      <c r="M441" s="44" t="s">
        <v>1168</v>
      </c>
      <c r="N441" s="45"/>
      <c r="O441" s="25" t="s">
        <v>854</v>
      </c>
      <c r="P441" s="23" t="s">
        <v>978</v>
      </c>
      <c r="Q441" s="25" t="s">
        <v>856</v>
      </c>
      <c r="R441" s="58" t="s">
        <v>857</v>
      </c>
      <c r="S441" s="23" t="s">
        <v>979</v>
      </c>
      <c r="T441" s="23" t="s">
        <v>980</v>
      </c>
      <c r="U441" s="25" t="s">
        <v>1159</v>
      </c>
      <c r="V441" s="23" t="s">
        <v>1160</v>
      </c>
      <c r="W441" s="25" t="s">
        <v>1161</v>
      </c>
      <c r="X441" s="58"/>
      <c r="Y441" s="23" t="s">
        <v>1162</v>
      </c>
      <c r="Z441" s="23"/>
      <c r="AA441" s="33">
        <v>5</v>
      </c>
      <c r="AB441" s="295" t="str">
        <f t="shared" si="32"/>
        <v>年間</v>
      </c>
      <c r="AC441" s="268"/>
      <c r="AD441" s="72">
        <v>1</v>
      </c>
      <c r="AE441" s="26">
        <v>12000</v>
      </c>
      <c r="AF441" s="26">
        <f t="shared" si="33"/>
        <v>12000</v>
      </c>
      <c r="AG441" s="42">
        <v>40725</v>
      </c>
      <c r="AH441" s="28">
        <v>40756</v>
      </c>
      <c r="AI441" s="29" t="str">
        <f t="shared" si="30"/>
        <v>～</v>
      </c>
      <c r="AJ441" s="178">
        <f t="shared" si="31"/>
        <v>42582</v>
      </c>
      <c r="AK441" s="31" t="s">
        <v>1050</v>
      </c>
      <c r="AL441" s="67" t="s">
        <v>1172</v>
      </c>
      <c r="AM441" s="66">
        <v>40749</v>
      </c>
      <c r="AN441" s="408">
        <f>IF($AA441-data!$G$1=0,"　",IF(AK441=0,"　",VLOOKUP($AK441,data!$A$1:$H$264,8,FALSE)))</f>
        <v>0</v>
      </c>
      <c r="AO441" s="32">
        <v>40808</v>
      </c>
      <c r="AP441" s="185" t="s">
        <v>1164</v>
      </c>
      <c r="AQ441" s="264" t="str">
        <f t="shared" si="34"/>
        <v/>
      </c>
    </row>
    <row r="442" spans="1:43" ht="24.75" customHeight="1" x14ac:dyDescent="0.15">
      <c r="A442" s="297">
        <v>439</v>
      </c>
      <c r="B442" s="23" t="s">
        <v>1173</v>
      </c>
      <c r="C442" s="24" t="s">
        <v>14329</v>
      </c>
      <c r="D442" s="23" t="s">
        <v>787</v>
      </c>
      <c r="E442" s="23" t="s">
        <v>582</v>
      </c>
      <c r="F442" s="24" t="s">
        <v>11168</v>
      </c>
      <c r="G442" s="43" t="s">
        <v>1165</v>
      </c>
      <c r="H442" s="44" t="s">
        <v>1166</v>
      </c>
      <c r="I442" s="44" t="s">
        <v>11140</v>
      </c>
      <c r="J442" s="43" t="s">
        <v>1167</v>
      </c>
      <c r="K442" s="43"/>
      <c r="L442" s="43"/>
      <c r="M442" s="44" t="s">
        <v>1168</v>
      </c>
      <c r="N442" s="45"/>
      <c r="O442" s="25" t="s">
        <v>854</v>
      </c>
      <c r="P442" s="23" t="s">
        <v>978</v>
      </c>
      <c r="Q442" s="25" t="s">
        <v>856</v>
      </c>
      <c r="R442" s="58" t="s">
        <v>857</v>
      </c>
      <c r="S442" s="23" t="s">
        <v>979</v>
      </c>
      <c r="T442" s="23" t="s">
        <v>980</v>
      </c>
      <c r="U442" s="25" t="s">
        <v>1159</v>
      </c>
      <c r="V442" s="23" t="s">
        <v>1160</v>
      </c>
      <c r="W442" s="25" t="s">
        <v>1161</v>
      </c>
      <c r="X442" s="58"/>
      <c r="Y442" s="23" t="s">
        <v>1162</v>
      </c>
      <c r="Z442" s="23"/>
      <c r="AA442" s="33">
        <v>5</v>
      </c>
      <c r="AB442" s="295" t="str">
        <f t="shared" si="32"/>
        <v>年間</v>
      </c>
      <c r="AC442" s="268"/>
      <c r="AD442" s="72">
        <v>1</v>
      </c>
      <c r="AE442" s="26">
        <v>12000</v>
      </c>
      <c r="AF442" s="26">
        <f t="shared" si="33"/>
        <v>12000</v>
      </c>
      <c r="AG442" s="42">
        <v>40725</v>
      </c>
      <c r="AH442" s="28">
        <v>40756</v>
      </c>
      <c r="AI442" s="29" t="str">
        <f t="shared" si="30"/>
        <v>～</v>
      </c>
      <c r="AJ442" s="178">
        <f t="shared" si="31"/>
        <v>42582</v>
      </c>
      <c r="AK442" s="31" t="s">
        <v>1050</v>
      </c>
      <c r="AL442" s="67" t="s">
        <v>1174</v>
      </c>
      <c r="AM442" s="66">
        <v>40749</v>
      </c>
      <c r="AN442" s="408">
        <f>IF($AA442-data!$G$1=0,"　",IF(AK442=0,"　",VLOOKUP($AK442,data!$A$1:$H$264,8,FALSE)))</f>
        <v>0</v>
      </c>
      <c r="AO442" s="32">
        <v>40808</v>
      </c>
      <c r="AP442" s="185" t="s">
        <v>1164</v>
      </c>
      <c r="AQ442" s="264" t="str">
        <f t="shared" si="34"/>
        <v/>
      </c>
    </row>
    <row r="443" spans="1:43" ht="24.75" customHeight="1" x14ac:dyDescent="0.15">
      <c r="A443" s="297">
        <v>440</v>
      </c>
      <c r="B443" s="23" t="s">
        <v>1175</v>
      </c>
      <c r="C443" s="24" t="s">
        <v>14329</v>
      </c>
      <c r="D443" s="23" t="s">
        <v>787</v>
      </c>
      <c r="E443" s="23" t="s">
        <v>582</v>
      </c>
      <c r="F443" s="24" t="s">
        <v>11168</v>
      </c>
      <c r="G443" s="43" t="s">
        <v>1165</v>
      </c>
      <c r="H443" s="44" t="s">
        <v>1166</v>
      </c>
      <c r="I443" s="44" t="s">
        <v>11140</v>
      </c>
      <c r="J443" s="43" t="s">
        <v>1167</v>
      </c>
      <c r="K443" s="43"/>
      <c r="L443" s="43"/>
      <c r="M443" s="44" t="s">
        <v>1168</v>
      </c>
      <c r="N443" s="45"/>
      <c r="O443" s="25" t="s">
        <v>854</v>
      </c>
      <c r="P443" s="23" t="s">
        <v>978</v>
      </c>
      <c r="Q443" s="25" t="s">
        <v>856</v>
      </c>
      <c r="R443" s="58" t="s">
        <v>857</v>
      </c>
      <c r="S443" s="23" t="s">
        <v>979</v>
      </c>
      <c r="T443" s="23" t="s">
        <v>980</v>
      </c>
      <c r="U443" s="25" t="s">
        <v>1159</v>
      </c>
      <c r="V443" s="23" t="s">
        <v>1160</v>
      </c>
      <c r="W443" s="25" t="s">
        <v>1161</v>
      </c>
      <c r="X443" s="58"/>
      <c r="Y443" s="23" t="s">
        <v>1162</v>
      </c>
      <c r="Z443" s="23"/>
      <c r="AA443" s="33">
        <v>5</v>
      </c>
      <c r="AB443" s="295" t="str">
        <f t="shared" si="32"/>
        <v>年間</v>
      </c>
      <c r="AC443" s="268"/>
      <c r="AD443" s="72">
        <v>1</v>
      </c>
      <c r="AE443" s="26">
        <v>12000</v>
      </c>
      <c r="AF443" s="26">
        <f t="shared" si="33"/>
        <v>12000</v>
      </c>
      <c r="AG443" s="42">
        <v>40725</v>
      </c>
      <c r="AH443" s="28">
        <v>40756</v>
      </c>
      <c r="AI443" s="29" t="str">
        <f t="shared" si="30"/>
        <v>～</v>
      </c>
      <c r="AJ443" s="178">
        <f t="shared" si="31"/>
        <v>42582</v>
      </c>
      <c r="AK443" s="31" t="s">
        <v>1050</v>
      </c>
      <c r="AL443" s="67" t="s">
        <v>1176</v>
      </c>
      <c r="AM443" s="66">
        <v>40749</v>
      </c>
      <c r="AN443" s="408">
        <f>IF($AA443-data!$G$1=0,"　",IF(AK443=0,"　",VLOOKUP($AK443,data!$A$1:$H$264,8,FALSE)))</f>
        <v>0</v>
      </c>
      <c r="AO443" s="32">
        <v>40808</v>
      </c>
      <c r="AP443" s="185" t="s">
        <v>1164</v>
      </c>
      <c r="AQ443" s="264" t="str">
        <f t="shared" si="34"/>
        <v/>
      </c>
    </row>
    <row r="444" spans="1:43" ht="24.75" customHeight="1" x14ac:dyDescent="0.15">
      <c r="A444" s="297">
        <v>441</v>
      </c>
      <c r="B444" s="23" t="s">
        <v>1177</v>
      </c>
      <c r="C444" s="24" t="s">
        <v>14329</v>
      </c>
      <c r="D444" s="23" t="s">
        <v>787</v>
      </c>
      <c r="E444" s="23" t="s">
        <v>582</v>
      </c>
      <c r="F444" s="24" t="s">
        <v>11168</v>
      </c>
      <c r="G444" s="43" t="s">
        <v>1165</v>
      </c>
      <c r="H444" s="44" t="s">
        <v>1166</v>
      </c>
      <c r="I444" s="44" t="s">
        <v>11140</v>
      </c>
      <c r="J444" s="43" t="s">
        <v>1167</v>
      </c>
      <c r="K444" s="43"/>
      <c r="L444" s="43"/>
      <c r="M444" s="44" t="s">
        <v>1168</v>
      </c>
      <c r="N444" s="45"/>
      <c r="O444" s="25" t="s">
        <v>854</v>
      </c>
      <c r="P444" s="23" t="s">
        <v>978</v>
      </c>
      <c r="Q444" s="25" t="s">
        <v>856</v>
      </c>
      <c r="R444" s="58" t="s">
        <v>857</v>
      </c>
      <c r="S444" s="23" t="s">
        <v>979</v>
      </c>
      <c r="T444" s="23" t="s">
        <v>980</v>
      </c>
      <c r="U444" s="25" t="s">
        <v>1159</v>
      </c>
      <c r="V444" s="23" t="s">
        <v>1160</v>
      </c>
      <c r="W444" s="25" t="s">
        <v>1161</v>
      </c>
      <c r="X444" s="58"/>
      <c r="Y444" s="23" t="s">
        <v>1162</v>
      </c>
      <c r="Z444" s="23"/>
      <c r="AA444" s="33">
        <v>5</v>
      </c>
      <c r="AB444" s="295" t="str">
        <f t="shared" si="32"/>
        <v>年間</v>
      </c>
      <c r="AC444" s="268"/>
      <c r="AD444" s="72">
        <v>1</v>
      </c>
      <c r="AE444" s="26">
        <v>12000</v>
      </c>
      <c r="AF444" s="26">
        <f t="shared" si="33"/>
        <v>12000</v>
      </c>
      <c r="AG444" s="42">
        <v>40725</v>
      </c>
      <c r="AH444" s="28">
        <v>40756</v>
      </c>
      <c r="AI444" s="29" t="str">
        <f t="shared" si="30"/>
        <v>～</v>
      </c>
      <c r="AJ444" s="178">
        <f t="shared" si="31"/>
        <v>42582</v>
      </c>
      <c r="AK444" s="31" t="s">
        <v>1050</v>
      </c>
      <c r="AL444" s="67" t="s">
        <v>1178</v>
      </c>
      <c r="AM444" s="66">
        <v>40749</v>
      </c>
      <c r="AN444" s="408">
        <f>IF($AA444-data!$G$1=0,"　",IF(AK444=0,"　",VLOOKUP($AK444,data!$A$1:$H$264,8,FALSE)))</f>
        <v>0</v>
      </c>
      <c r="AO444" s="32">
        <v>40808</v>
      </c>
      <c r="AP444" s="185" t="s">
        <v>1164</v>
      </c>
      <c r="AQ444" s="264" t="str">
        <f t="shared" si="34"/>
        <v/>
      </c>
    </row>
    <row r="445" spans="1:43" ht="24.75" customHeight="1" x14ac:dyDescent="0.15">
      <c r="A445" s="297">
        <v>442</v>
      </c>
      <c r="B445" s="23" t="s">
        <v>1179</v>
      </c>
      <c r="C445" s="24" t="s">
        <v>14329</v>
      </c>
      <c r="D445" s="23" t="s">
        <v>787</v>
      </c>
      <c r="E445" s="23" t="s">
        <v>582</v>
      </c>
      <c r="F445" s="24" t="s">
        <v>11168</v>
      </c>
      <c r="G445" s="43" t="s">
        <v>1165</v>
      </c>
      <c r="H445" s="44" t="s">
        <v>1166</v>
      </c>
      <c r="I445" s="44" t="s">
        <v>11140</v>
      </c>
      <c r="J445" s="43" t="s">
        <v>1167</v>
      </c>
      <c r="K445" s="43"/>
      <c r="L445" s="43"/>
      <c r="M445" s="44" t="s">
        <v>1168</v>
      </c>
      <c r="N445" s="45"/>
      <c r="O445" s="25" t="s">
        <v>854</v>
      </c>
      <c r="P445" s="23" t="s">
        <v>978</v>
      </c>
      <c r="Q445" s="25" t="s">
        <v>856</v>
      </c>
      <c r="R445" s="58" t="s">
        <v>857</v>
      </c>
      <c r="S445" s="23" t="s">
        <v>979</v>
      </c>
      <c r="T445" s="23" t="s">
        <v>980</v>
      </c>
      <c r="U445" s="25" t="s">
        <v>1159</v>
      </c>
      <c r="V445" s="23" t="s">
        <v>1160</v>
      </c>
      <c r="W445" s="25" t="s">
        <v>1161</v>
      </c>
      <c r="X445" s="58"/>
      <c r="Y445" s="23" t="s">
        <v>1162</v>
      </c>
      <c r="Z445" s="23"/>
      <c r="AA445" s="33">
        <v>5</v>
      </c>
      <c r="AB445" s="295" t="str">
        <f t="shared" si="32"/>
        <v>年間</v>
      </c>
      <c r="AC445" s="268"/>
      <c r="AD445" s="72">
        <v>1</v>
      </c>
      <c r="AE445" s="26">
        <v>12000</v>
      </c>
      <c r="AF445" s="26">
        <f t="shared" si="33"/>
        <v>12000</v>
      </c>
      <c r="AG445" s="42">
        <v>40725</v>
      </c>
      <c r="AH445" s="28">
        <v>40756</v>
      </c>
      <c r="AI445" s="29" t="str">
        <f t="shared" si="30"/>
        <v>～</v>
      </c>
      <c r="AJ445" s="178">
        <f t="shared" si="31"/>
        <v>42582</v>
      </c>
      <c r="AK445" s="31" t="s">
        <v>1050</v>
      </c>
      <c r="AL445" s="67" t="s">
        <v>1180</v>
      </c>
      <c r="AM445" s="66">
        <v>40749</v>
      </c>
      <c r="AN445" s="408">
        <f>IF($AA445-data!$G$1=0,"　",IF(AK445=0,"　",VLOOKUP($AK445,data!$A$1:$H$264,8,FALSE)))</f>
        <v>0</v>
      </c>
      <c r="AO445" s="32">
        <v>40808</v>
      </c>
      <c r="AP445" s="185" t="s">
        <v>1164</v>
      </c>
      <c r="AQ445" s="264" t="str">
        <f t="shared" si="34"/>
        <v/>
      </c>
    </row>
    <row r="446" spans="1:43" ht="24.75" customHeight="1" x14ac:dyDescent="0.15">
      <c r="A446" s="297">
        <v>443</v>
      </c>
      <c r="B446" s="23" t="s">
        <v>1181</v>
      </c>
      <c r="C446" s="24" t="s">
        <v>14329</v>
      </c>
      <c r="D446" s="23" t="s">
        <v>787</v>
      </c>
      <c r="E446" s="23" t="s">
        <v>582</v>
      </c>
      <c r="F446" s="24" t="s">
        <v>11168</v>
      </c>
      <c r="G446" s="43" t="s">
        <v>1165</v>
      </c>
      <c r="H446" s="44" t="s">
        <v>1166</v>
      </c>
      <c r="I446" s="44" t="s">
        <v>11140</v>
      </c>
      <c r="J446" s="43" t="s">
        <v>1167</v>
      </c>
      <c r="K446" s="43"/>
      <c r="L446" s="43"/>
      <c r="M446" s="44" t="s">
        <v>1168</v>
      </c>
      <c r="N446" s="45"/>
      <c r="O446" s="25" t="s">
        <v>854</v>
      </c>
      <c r="P446" s="23" t="s">
        <v>978</v>
      </c>
      <c r="Q446" s="25" t="s">
        <v>856</v>
      </c>
      <c r="R446" s="58" t="s">
        <v>857</v>
      </c>
      <c r="S446" s="23" t="s">
        <v>979</v>
      </c>
      <c r="T446" s="23" t="s">
        <v>980</v>
      </c>
      <c r="U446" s="25" t="s">
        <v>1159</v>
      </c>
      <c r="V446" s="23" t="s">
        <v>1160</v>
      </c>
      <c r="W446" s="25" t="s">
        <v>1161</v>
      </c>
      <c r="X446" s="58"/>
      <c r="Y446" s="23" t="s">
        <v>1162</v>
      </c>
      <c r="Z446" s="23"/>
      <c r="AA446" s="33">
        <v>5</v>
      </c>
      <c r="AB446" s="295" t="str">
        <f t="shared" si="32"/>
        <v>年間</v>
      </c>
      <c r="AC446" s="268"/>
      <c r="AD446" s="72">
        <v>1</v>
      </c>
      <c r="AE446" s="26">
        <v>12000</v>
      </c>
      <c r="AF446" s="26">
        <f t="shared" si="33"/>
        <v>12000</v>
      </c>
      <c r="AG446" s="42">
        <v>40725</v>
      </c>
      <c r="AH446" s="28">
        <v>40756</v>
      </c>
      <c r="AI446" s="29" t="str">
        <f t="shared" si="30"/>
        <v>～</v>
      </c>
      <c r="AJ446" s="178">
        <f t="shared" si="31"/>
        <v>42582</v>
      </c>
      <c r="AK446" s="31" t="s">
        <v>1050</v>
      </c>
      <c r="AL446" s="67" t="s">
        <v>1182</v>
      </c>
      <c r="AM446" s="66">
        <v>40749</v>
      </c>
      <c r="AN446" s="408">
        <f>IF($AA446-data!$G$1=0,"　",IF(AK446=0,"　",VLOOKUP($AK446,data!$A$1:$H$264,8,FALSE)))</f>
        <v>0</v>
      </c>
      <c r="AO446" s="32">
        <v>40808</v>
      </c>
      <c r="AP446" s="185" t="s">
        <v>1164</v>
      </c>
      <c r="AQ446" s="264" t="str">
        <f t="shared" si="34"/>
        <v/>
      </c>
    </row>
    <row r="447" spans="1:43" ht="24.75" customHeight="1" x14ac:dyDescent="0.15">
      <c r="A447" s="297">
        <v>444</v>
      </c>
      <c r="B447" s="23" t="s">
        <v>1183</v>
      </c>
      <c r="C447" s="24" t="s">
        <v>14329</v>
      </c>
      <c r="D447" s="23" t="s">
        <v>787</v>
      </c>
      <c r="E447" s="23" t="s">
        <v>582</v>
      </c>
      <c r="F447" s="24" t="s">
        <v>11168</v>
      </c>
      <c r="G447" s="43" t="s">
        <v>1165</v>
      </c>
      <c r="H447" s="44" t="s">
        <v>1166</v>
      </c>
      <c r="I447" s="44" t="s">
        <v>11140</v>
      </c>
      <c r="J447" s="43" t="s">
        <v>1167</v>
      </c>
      <c r="K447" s="43"/>
      <c r="L447" s="43"/>
      <c r="M447" s="44" t="s">
        <v>1168</v>
      </c>
      <c r="N447" s="45"/>
      <c r="O447" s="25" t="s">
        <v>854</v>
      </c>
      <c r="P447" s="23" t="s">
        <v>978</v>
      </c>
      <c r="Q447" s="25" t="s">
        <v>856</v>
      </c>
      <c r="R447" s="58" t="s">
        <v>857</v>
      </c>
      <c r="S447" s="23" t="s">
        <v>979</v>
      </c>
      <c r="T447" s="23" t="s">
        <v>980</v>
      </c>
      <c r="U447" s="25" t="s">
        <v>1159</v>
      </c>
      <c r="V447" s="23" t="s">
        <v>1160</v>
      </c>
      <c r="W447" s="25" t="s">
        <v>1161</v>
      </c>
      <c r="X447" s="58"/>
      <c r="Y447" s="23" t="s">
        <v>1162</v>
      </c>
      <c r="Z447" s="23"/>
      <c r="AA447" s="33">
        <v>5</v>
      </c>
      <c r="AB447" s="295" t="str">
        <f t="shared" si="32"/>
        <v>年間</v>
      </c>
      <c r="AC447" s="268"/>
      <c r="AD447" s="72">
        <v>1</v>
      </c>
      <c r="AE447" s="26">
        <v>12000</v>
      </c>
      <c r="AF447" s="26">
        <f t="shared" si="33"/>
        <v>12000</v>
      </c>
      <c r="AG447" s="42">
        <v>40725</v>
      </c>
      <c r="AH447" s="28">
        <v>40756</v>
      </c>
      <c r="AI447" s="29" t="str">
        <f t="shared" si="30"/>
        <v>～</v>
      </c>
      <c r="AJ447" s="178">
        <f t="shared" si="31"/>
        <v>42582</v>
      </c>
      <c r="AK447" s="31" t="s">
        <v>1050</v>
      </c>
      <c r="AL447" s="67" t="s">
        <v>1184</v>
      </c>
      <c r="AM447" s="66">
        <v>40749</v>
      </c>
      <c r="AN447" s="408">
        <f>IF($AA447-data!$G$1=0,"　",IF(AK447=0,"　",VLOOKUP($AK447,data!$A$1:$H$264,8,FALSE)))</f>
        <v>0</v>
      </c>
      <c r="AO447" s="32">
        <v>40808</v>
      </c>
      <c r="AP447" s="185" t="s">
        <v>1164</v>
      </c>
      <c r="AQ447" s="264" t="str">
        <f t="shared" si="34"/>
        <v/>
      </c>
    </row>
    <row r="448" spans="1:43" ht="24.75" customHeight="1" x14ac:dyDescent="0.15">
      <c r="A448" s="297">
        <v>445</v>
      </c>
      <c r="B448" s="23" t="s">
        <v>1185</v>
      </c>
      <c r="C448" s="24" t="s">
        <v>14329</v>
      </c>
      <c r="D448" s="23" t="s">
        <v>787</v>
      </c>
      <c r="E448" s="23" t="s">
        <v>582</v>
      </c>
      <c r="F448" s="24" t="s">
        <v>11168</v>
      </c>
      <c r="G448" s="43" t="s">
        <v>1165</v>
      </c>
      <c r="H448" s="44" t="s">
        <v>1166</v>
      </c>
      <c r="I448" s="44" t="s">
        <v>11140</v>
      </c>
      <c r="J448" s="43" t="s">
        <v>1167</v>
      </c>
      <c r="K448" s="43"/>
      <c r="L448" s="43"/>
      <c r="M448" s="44" t="s">
        <v>1168</v>
      </c>
      <c r="N448" s="45"/>
      <c r="O448" s="25" t="s">
        <v>854</v>
      </c>
      <c r="P448" s="23" t="s">
        <v>978</v>
      </c>
      <c r="Q448" s="25" t="s">
        <v>856</v>
      </c>
      <c r="R448" s="58" t="s">
        <v>857</v>
      </c>
      <c r="S448" s="23" t="s">
        <v>979</v>
      </c>
      <c r="T448" s="23" t="s">
        <v>980</v>
      </c>
      <c r="U448" s="25" t="s">
        <v>1159</v>
      </c>
      <c r="V448" s="23" t="s">
        <v>1160</v>
      </c>
      <c r="W448" s="25" t="s">
        <v>1161</v>
      </c>
      <c r="X448" s="58"/>
      <c r="Y448" s="23" t="s">
        <v>1162</v>
      </c>
      <c r="Z448" s="23"/>
      <c r="AA448" s="33">
        <v>5</v>
      </c>
      <c r="AB448" s="295" t="str">
        <f t="shared" si="32"/>
        <v>年間</v>
      </c>
      <c r="AC448" s="268"/>
      <c r="AD448" s="72">
        <v>1</v>
      </c>
      <c r="AE448" s="26">
        <v>12000</v>
      </c>
      <c r="AF448" s="26">
        <f t="shared" si="33"/>
        <v>12000</v>
      </c>
      <c r="AG448" s="42">
        <v>40725</v>
      </c>
      <c r="AH448" s="28">
        <v>40756</v>
      </c>
      <c r="AI448" s="29" t="str">
        <f t="shared" si="30"/>
        <v>～</v>
      </c>
      <c r="AJ448" s="178">
        <f t="shared" si="31"/>
        <v>42582</v>
      </c>
      <c r="AK448" s="31" t="s">
        <v>1050</v>
      </c>
      <c r="AL448" s="67" t="s">
        <v>1186</v>
      </c>
      <c r="AM448" s="66">
        <v>40749</v>
      </c>
      <c r="AN448" s="408">
        <f>IF($AA448-data!$G$1=0,"　",IF(AK448=0,"　",VLOOKUP($AK448,data!$A$1:$H$264,8,FALSE)))</f>
        <v>0</v>
      </c>
      <c r="AO448" s="32">
        <v>40808</v>
      </c>
      <c r="AP448" s="185" t="s">
        <v>1164</v>
      </c>
      <c r="AQ448" s="264" t="str">
        <f t="shared" si="34"/>
        <v/>
      </c>
    </row>
    <row r="449" spans="1:43" ht="24.75" customHeight="1" x14ac:dyDescent="0.15">
      <c r="A449" s="297">
        <v>446</v>
      </c>
      <c r="B449" s="23" t="s">
        <v>1187</v>
      </c>
      <c r="C449" s="24" t="s">
        <v>14329</v>
      </c>
      <c r="D449" s="23" t="s">
        <v>787</v>
      </c>
      <c r="E449" s="23" t="s">
        <v>582</v>
      </c>
      <c r="F449" s="24" t="s">
        <v>11168</v>
      </c>
      <c r="G449" s="43" t="s">
        <v>1165</v>
      </c>
      <c r="H449" s="44" t="s">
        <v>1166</v>
      </c>
      <c r="I449" s="44" t="s">
        <v>11140</v>
      </c>
      <c r="J449" s="43" t="s">
        <v>1167</v>
      </c>
      <c r="K449" s="43"/>
      <c r="L449" s="43"/>
      <c r="M449" s="44" t="s">
        <v>1168</v>
      </c>
      <c r="N449" s="45"/>
      <c r="O449" s="25" t="s">
        <v>854</v>
      </c>
      <c r="P449" s="23" t="s">
        <v>978</v>
      </c>
      <c r="Q449" s="25" t="s">
        <v>856</v>
      </c>
      <c r="R449" s="58" t="s">
        <v>857</v>
      </c>
      <c r="S449" s="23" t="s">
        <v>979</v>
      </c>
      <c r="T449" s="23" t="s">
        <v>980</v>
      </c>
      <c r="U449" s="25" t="s">
        <v>1159</v>
      </c>
      <c r="V449" s="23" t="s">
        <v>1160</v>
      </c>
      <c r="W449" s="25" t="s">
        <v>1161</v>
      </c>
      <c r="X449" s="58"/>
      <c r="Y449" s="23" t="s">
        <v>1162</v>
      </c>
      <c r="Z449" s="23"/>
      <c r="AA449" s="33">
        <v>5</v>
      </c>
      <c r="AB449" s="295" t="str">
        <f t="shared" si="32"/>
        <v>年間</v>
      </c>
      <c r="AC449" s="268"/>
      <c r="AD449" s="72">
        <v>1</v>
      </c>
      <c r="AE449" s="26">
        <v>12000</v>
      </c>
      <c r="AF449" s="26">
        <f t="shared" si="33"/>
        <v>12000</v>
      </c>
      <c r="AG449" s="42">
        <v>40725</v>
      </c>
      <c r="AH449" s="28">
        <v>40756</v>
      </c>
      <c r="AI449" s="29" t="str">
        <f t="shared" si="30"/>
        <v>～</v>
      </c>
      <c r="AJ449" s="178">
        <f t="shared" si="31"/>
        <v>42582</v>
      </c>
      <c r="AK449" s="31" t="s">
        <v>1050</v>
      </c>
      <c r="AL449" s="67" t="s">
        <v>1188</v>
      </c>
      <c r="AM449" s="66">
        <v>40749</v>
      </c>
      <c r="AN449" s="408">
        <f>IF($AA449-data!$G$1=0,"　",IF(AK449=0,"　",VLOOKUP($AK449,data!$A$1:$H$264,8,FALSE)))</f>
        <v>0</v>
      </c>
      <c r="AO449" s="32">
        <v>40808</v>
      </c>
      <c r="AP449" s="185" t="s">
        <v>1164</v>
      </c>
      <c r="AQ449" s="264" t="str">
        <f t="shared" si="34"/>
        <v/>
      </c>
    </row>
    <row r="450" spans="1:43" ht="24.75" customHeight="1" x14ac:dyDescent="0.15">
      <c r="A450" s="297">
        <v>447</v>
      </c>
      <c r="B450" s="23" t="s">
        <v>1189</v>
      </c>
      <c r="C450" s="24" t="s">
        <v>14329</v>
      </c>
      <c r="D450" s="23" t="s">
        <v>787</v>
      </c>
      <c r="E450" s="23" t="s">
        <v>582</v>
      </c>
      <c r="F450" s="24" t="s">
        <v>11168</v>
      </c>
      <c r="G450" s="43" t="s">
        <v>1165</v>
      </c>
      <c r="H450" s="44" t="s">
        <v>1166</v>
      </c>
      <c r="I450" s="44" t="s">
        <v>11140</v>
      </c>
      <c r="J450" s="43" t="s">
        <v>1167</v>
      </c>
      <c r="K450" s="43"/>
      <c r="L450" s="43"/>
      <c r="M450" s="44" t="s">
        <v>1168</v>
      </c>
      <c r="N450" s="45"/>
      <c r="O450" s="25" t="s">
        <v>854</v>
      </c>
      <c r="P450" s="23" t="s">
        <v>978</v>
      </c>
      <c r="Q450" s="25" t="s">
        <v>856</v>
      </c>
      <c r="R450" s="58" t="s">
        <v>857</v>
      </c>
      <c r="S450" s="23" t="s">
        <v>979</v>
      </c>
      <c r="T450" s="23" t="s">
        <v>980</v>
      </c>
      <c r="U450" s="25" t="s">
        <v>1159</v>
      </c>
      <c r="V450" s="23" t="s">
        <v>1160</v>
      </c>
      <c r="W450" s="25" t="s">
        <v>1161</v>
      </c>
      <c r="X450" s="58"/>
      <c r="Y450" s="23" t="s">
        <v>1162</v>
      </c>
      <c r="Z450" s="23"/>
      <c r="AA450" s="33">
        <v>5</v>
      </c>
      <c r="AB450" s="295" t="str">
        <f t="shared" si="32"/>
        <v>年間</v>
      </c>
      <c r="AC450" s="268"/>
      <c r="AD450" s="72">
        <v>1</v>
      </c>
      <c r="AE450" s="26">
        <v>12000</v>
      </c>
      <c r="AF450" s="26">
        <f t="shared" si="33"/>
        <v>12000</v>
      </c>
      <c r="AG450" s="42">
        <v>40725</v>
      </c>
      <c r="AH450" s="28">
        <v>40756</v>
      </c>
      <c r="AI450" s="29" t="str">
        <f t="shared" si="30"/>
        <v>～</v>
      </c>
      <c r="AJ450" s="178">
        <f t="shared" si="31"/>
        <v>42582</v>
      </c>
      <c r="AK450" s="31" t="s">
        <v>1050</v>
      </c>
      <c r="AL450" s="67" t="s">
        <v>1190</v>
      </c>
      <c r="AM450" s="66">
        <v>40749</v>
      </c>
      <c r="AN450" s="408">
        <f>IF($AA450-data!$G$1=0,"　",IF(AK450=0,"　",VLOOKUP($AK450,data!$A$1:$H$264,8,FALSE)))</f>
        <v>0</v>
      </c>
      <c r="AO450" s="32">
        <v>40808</v>
      </c>
      <c r="AP450" s="185" t="s">
        <v>1164</v>
      </c>
      <c r="AQ450" s="264" t="str">
        <f t="shared" si="34"/>
        <v/>
      </c>
    </row>
    <row r="451" spans="1:43" ht="24.75" customHeight="1" x14ac:dyDescent="0.15">
      <c r="A451" s="297">
        <v>448</v>
      </c>
      <c r="B451" s="23" t="s">
        <v>1191</v>
      </c>
      <c r="C451" s="24" t="s">
        <v>14329</v>
      </c>
      <c r="D451" s="23" t="s">
        <v>787</v>
      </c>
      <c r="E451" s="23" t="s">
        <v>582</v>
      </c>
      <c r="F451" s="24" t="s">
        <v>11168</v>
      </c>
      <c r="G451" s="43" t="s">
        <v>1165</v>
      </c>
      <c r="H451" s="44" t="s">
        <v>1166</v>
      </c>
      <c r="I451" s="44" t="s">
        <v>11140</v>
      </c>
      <c r="J451" s="43" t="s">
        <v>1167</v>
      </c>
      <c r="K451" s="43"/>
      <c r="L451" s="43"/>
      <c r="M451" s="44" t="s">
        <v>1168</v>
      </c>
      <c r="N451" s="45"/>
      <c r="O451" s="25" t="s">
        <v>854</v>
      </c>
      <c r="P451" s="23" t="s">
        <v>978</v>
      </c>
      <c r="Q451" s="25" t="s">
        <v>856</v>
      </c>
      <c r="R451" s="58" t="s">
        <v>857</v>
      </c>
      <c r="S451" s="23" t="s">
        <v>979</v>
      </c>
      <c r="T451" s="23" t="s">
        <v>980</v>
      </c>
      <c r="U451" s="25" t="s">
        <v>1159</v>
      </c>
      <c r="V451" s="23" t="s">
        <v>1160</v>
      </c>
      <c r="W451" s="25" t="s">
        <v>1161</v>
      </c>
      <c r="X451" s="58"/>
      <c r="Y451" s="23" t="s">
        <v>1162</v>
      </c>
      <c r="Z451" s="23"/>
      <c r="AA451" s="33">
        <v>5</v>
      </c>
      <c r="AB451" s="295" t="str">
        <f t="shared" si="32"/>
        <v>年間</v>
      </c>
      <c r="AC451" s="268"/>
      <c r="AD451" s="72">
        <v>1</v>
      </c>
      <c r="AE451" s="26">
        <v>119400</v>
      </c>
      <c r="AF451" s="26">
        <f t="shared" si="33"/>
        <v>119400</v>
      </c>
      <c r="AG451" s="42">
        <v>40725</v>
      </c>
      <c r="AH451" s="28">
        <v>40756</v>
      </c>
      <c r="AI451" s="29" t="str">
        <f t="shared" si="30"/>
        <v>～</v>
      </c>
      <c r="AJ451" s="178">
        <f t="shared" si="31"/>
        <v>42582</v>
      </c>
      <c r="AK451" s="31" t="s">
        <v>985</v>
      </c>
      <c r="AL451" s="67" t="s">
        <v>1192</v>
      </c>
      <c r="AM451" s="66">
        <v>40749</v>
      </c>
      <c r="AN451" s="408" t="str">
        <f>IF($AA451-data!$G$1=0,"　",IF(AK451=0,"　",VLOOKUP($AK451,data!$A$1:$H$264,8,FALSE)))</f>
        <v>消耗部品交換対象</v>
      </c>
      <c r="AO451" s="32">
        <v>40808</v>
      </c>
      <c r="AP451" s="185" t="s">
        <v>1164</v>
      </c>
      <c r="AQ451" s="264">
        <f t="shared" si="34"/>
        <v>41821</v>
      </c>
    </row>
    <row r="452" spans="1:43" ht="24.75" customHeight="1" x14ac:dyDescent="0.15">
      <c r="A452" s="297">
        <v>449</v>
      </c>
      <c r="B452" s="23" t="s">
        <v>1193</v>
      </c>
      <c r="C452" s="24" t="s">
        <v>14329</v>
      </c>
      <c r="D452" s="23" t="s">
        <v>787</v>
      </c>
      <c r="E452" s="23" t="s">
        <v>582</v>
      </c>
      <c r="F452" s="24" t="s">
        <v>11168</v>
      </c>
      <c r="G452" s="25" t="s">
        <v>1194</v>
      </c>
      <c r="H452" s="23" t="s">
        <v>1195</v>
      </c>
      <c r="I452" s="44" t="s">
        <v>11137</v>
      </c>
      <c r="J452" s="25" t="s">
        <v>1196</v>
      </c>
      <c r="K452" s="43"/>
      <c r="L452" s="43"/>
      <c r="M452" s="23" t="s">
        <v>1197</v>
      </c>
      <c r="N452" s="45"/>
      <c r="O452" s="25" t="s">
        <v>854</v>
      </c>
      <c r="P452" s="23" t="s">
        <v>978</v>
      </c>
      <c r="Q452" s="25" t="s">
        <v>856</v>
      </c>
      <c r="R452" s="58" t="s">
        <v>857</v>
      </c>
      <c r="S452" s="23" t="s">
        <v>979</v>
      </c>
      <c r="T452" s="23" t="s">
        <v>980</v>
      </c>
      <c r="U452" s="25" t="s">
        <v>1194</v>
      </c>
      <c r="V452" s="23" t="s">
        <v>1195</v>
      </c>
      <c r="W452" s="25" t="s">
        <v>1196</v>
      </c>
      <c r="X452" s="58"/>
      <c r="Y452" s="23" t="s">
        <v>1197</v>
      </c>
      <c r="Z452" s="23"/>
      <c r="AA452" s="33">
        <v>5</v>
      </c>
      <c r="AB452" s="295" t="str">
        <f t="shared" si="32"/>
        <v>年間</v>
      </c>
      <c r="AC452" s="268"/>
      <c r="AD452" s="72">
        <v>1</v>
      </c>
      <c r="AE452" s="26">
        <v>12000</v>
      </c>
      <c r="AF452" s="26">
        <f t="shared" si="33"/>
        <v>12000</v>
      </c>
      <c r="AG452" s="42">
        <v>40725</v>
      </c>
      <c r="AH452" s="28">
        <v>40756</v>
      </c>
      <c r="AI452" s="29" t="str">
        <f t="shared" ref="AI452:AI515" si="35">IF(ISBLANK($AH452),"","～")</f>
        <v>～</v>
      </c>
      <c r="AJ452" s="178">
        <f t="shared" ref="AJ452:AJ515" si="36">IF(ISBLANK($AH452),"",DATE(YEAR($AH452)+$AA452,MONTH($AH452),DAY($AH452)-1))</f>
        <v>42582</v>
      </c>
      <c r="AK452" s="31" t="s">
        <v>1198</v>
      </c>
      <c r="AL452" s="67" t="s">
        <v>1199</v>
      </c>
      <c r="AM452" s="66">
        <v>40739</v>
      </c>
      <c r="AN452" s="408">
        <f>IF($AA452-data!$G$1=0,"　",IF(AK452=0,"　",VLOOKUP($AK452,data!$A$1:$H$264,8,FALSE)))</f>
        <v>0</v>
      </c>
      <c r="AO452" s="32">
        <v>40795</v>
      </c>
      <c r="AP452" s="185" t="s">
        <v>1200</v>
      </c>
      <c r="AQ452" s="264" t="str">
        <f t="shared" si="34"/>
        <v/>
      </c>
    </row>
    <row r="453" spans="1:43" ht="24.75" customHeight="1" x14ac:dyDescent="0.15">
      <c r="A453" s="297">
        <v>450</v>
      </c>
      <c r="B453" s="23" t="s">
        <v>1201</v>
      </c>
      <c r="C453" s="24" t="s">
        <v>14329</v>
      </c>
      <c r="D453" s="23" t="s">
        <v>787</v>
      </c>
      <c r="E453" s="23" t="s">
        <v>582</v>
      </c>
      <c r="F453" s="24" t="s">
        <v>11168</v>
      </c>
      <c r="G453" s="25" t="s">
        <v>1194</v>
      </c>
      <c r="H453" s="23" t="s">
        <v>1195</v>
      </c>
      <c r="I453" s="44" t="s">
        <v>11137</v>
      </c>
      <c r="J453" s="25" t="s">
        <v>1196</v>
      </c>
      <c r="K453" s="43"/>
      <c r="L453" s="43"/>
      <c r="M453" s="23" t="s">
        <v>1197</v>
      </c>
      <c r="N453" s="45"/>
      <c r="O453" s="25" t="s">
        <v>854</v>
      </c>
      <c r="P453" s="23" t="s">
        <v>978</v>
      </c>
      <c r="Q453" s="25" t="s">
        <v>856</v>
      </c>
      <c r="R453" s="58" t="s">
        <v>857</v>
      </c>
      <c r="S453" s="23" t="s">
        <v>979</v>
      </c>
      <c r="T453" s="23" t="s">
        <v>980</v>
      </c>
      <c r="U453" s="25" t="s">
        <v>1194</v>
      </c>
      <c r="V453" s="23" t="s">
        <v>1195</v>
      </c>
      <c r="W453" s="25" t="s">
        <v>1196</v>
      </c>
      <c r="X453" s="58"/>
      <c r="Y453" s="23" t="s">
        <v>1197</v>
      </c>
      <c r="Z453" s="23"/>
      <c r="AA453" s="33">
        <v>5</v>
      </c>
      <c r="AB453" s="295" t="str">
        <f t="shared" ref="AB453:AB516" si="37">IF(ISBLANK($AA453),"","年間")</f>
        <v>年間</v>
      </c>
      <c r="AC453" s="268"/>
      <c r="AD453" s="72">
        <v>1</v>
      </c>
      <c r="AE453" s="26">
        <v>12000</v>
      </c>
      <c r="AF453" s="26">
        <f t="shared" ref="AF453:AF516" si="38">IF(ISBLANK($AE453),"",$AE453*$AD453)</f>
        <v>12000</v>
      </c>
      <c r="AG453" s="42">
        <v>40725</v>
      </c>
      <c r="AH453" s="28">
        <v>40756</v>
      </c>
      <c r="AI453" s="29" t="str">
        <f t="shared" si="35"/>
        <v>～</v>
      </c>
      <c r="AJ453" s="178">
        <f t="shared" si="36"/>
        <v>42582</v>
      </c>
      <c r="AK453" s="31" t="s">
        <v>1198</v>
      </c>
      <c r="AL453" s="67" t="s">
        <v>1202</v>
      </c>
      <c r="AM453" s="66">
        <v>40739</v>
      </c>
      <c r="AN453" s="408">
        <f>IF($AA453-data!$G$1=0,"　",IF(AK453=0,"　",VLOOKUP($AK453,data!$A$1:$H$264,8,FALSE)))</f>
        <v>0</v>
      </c>
      <c r="AO453" s="32">
        <v>40795</v>
      </c>
      <c r="AP453" s="185" t="s">
        <v>1200</v>
      </c>
      <c r="AQ453" s="264" t="str">
        <f t="shared" ref="AQ453:AQ516" si="39">IF(COUNTIF($AN453,"*消耗部品交換対象*"),IF(ISBLANK($AH453),"契約期間 未入力",EDATE($AH453,35)),"")</f>
        <v/>
      </c>
    </row>
    <row r="454" spans="1:43" ht="24.75" customHeight="1" x14ac:dyDescent="0.15">
      <c r="A454" s="297">
        <v>451</v>
      </c>
      <c r="B454" s="23" t="s">
        <v>1203</v>
      </c>
      <c r="C454" s="24" t="s">
        <v>14329</v>
      </c>
      <c r="D454" s="23" t="s">
        <v>787</v>
      </c>
      <c r="E454" s="23" t="s">
        <v>582</v>
      </c>
      <c r="F454" s="24" t="s">
        <v>11168</v>
      </c>
      <c r="G454" s="25" t="s">
        <v>1194</v>
      </c>
      <c r="H454" s="23" t="s">
        <v>1195</v>
      </c>
      <c r="I454" s="44" t="s">
        <v>11137</v>
      </c>
      <c r="J454" s="25" t="s">
        <v>1196</v>
      </c>
      <c r="K454" s="43"/>
      <c r="L454" s="43"/>
      <c r="M454" s="23" t="s">
        <v>1197</v>
      </c>
      <c r="N454" s="45"/>
      <c r="O454" s="25" t="s">
        <v>854</v>
      </c>
      <c r="P454" s="23" t="s">
        <v>978</v>
      </c>
      <c r="Q454" s="25" t="s">
        <v>856</v>
      </c>
      <c r="R454" s="58" t="s">
        <v>857</v>
      </c>
      <c r="S454" s="23" t="s">
        <v>979</v>
      </c>
      <c r="T454" s="23" t="s">
        <v>980</v>
      </c>
      <c r="U454" s="25" t="s">
        <v>1194</v>
      </c>
      <c r="V454" s="23" t="s">
        <v>1195</v>
      </c>
      <c r="W454" s="25" t="s">
        <v>1196</v>
      </c>
      <c r="X454" s="58"/>
      <c r="Y454" s="23" t="s">
        <v>1197</v>
      </c>
      <c r="Z454" s="23"/>
      <c r="AA454" s="33">
        <v>5</v>
      </c>
      <c r="AB454" s="295" t="str">
        <f t="shared" si="37"/>
        <v>年間</v>
      </c>
      <c r="AC454" s="268"/>
      <c r="AD454" s="72">
        <v>1</v>
      </c>
      <c r="AE454" s="26">
        <v>12000</v>
      </c>
      <c r="AF454" s="26">
        <f t="shared" si="38"/>
        <v>12000</v>
      </c>
      <c r="AG454" s="42">
        <v>40725</v>
      </c>
      <c r="AH454" s="28">
        <v>40756</v>
      </c>
      <c r="AI454" s="29" t="str">
        <f t="shared" si="35"/>
        <v>～</v>
      </c>
      <c r="AJ454" s="178">
        <f t="shared" si="36"/>
        <v>42582</v>
      </c>
      <c r="AK454" s="31" t="s">
        <v>1198</v>
      </c>
      <c r="AL454" s="67" t="s">
        <v>1204</v>
      </c>
      <c r="AM454" s="66">
        <v>40739</v>
      </c>
      <c r="AN454" s="408">
        <f>IF($AA454-data!$G$1=0,"　",IF(AK454=0,"　",VLOOKUP($AK454,data!$A$1:$H$264,8,FALSE)))</f>
        <v>0</v>
      </c>
      <c r="AO454" s="32">
        <v>40795</v>
      </c>
      <c r="AP454" s="185" t="s">
        <v>1200</v>
      </c>
      <c r="AQ454" s="264" t="str">
        <f t="shared" si="39"/>
        <v/>
      </c>
    </row>
    <row r="455" spans="1:43" ht="24.75" customHeight="1" x14ac:dyDescent="0.15">
      <c r="A455" s="297">
        <v>452</v>
      </c>
      <c r="B455" s="23" t="s">
        <v>1205</v>
      </c>
      <c r="C455" s="24" t="s">
        <v>14329</v>
      </c>
      <c r="D455" s="23" t="s">
        <v>787</v>
      </c>
      <c r="E455" s="23" t="s">
        <v>582</v>
      </c>
      <c r="F455" s="24" t="s">
        <v>11168</v>
      </c>
      <c r="G455" s="25" t="s">
        <v>1194</v>
      </c>
      <c r="H455" s="23" t="s">
        <v>1195</v>
      </c>
      <c r="I455" s="44" t="s">
        <v>11137</v>
      </c>
      <c r="J455" s="25" t="s">
        <v>1196</v>
      </c>
      <c r="K455" s="43"/>
      <c r="L455" s="43"/>
      <c r="M455" s="23" t="s">
        <v>1197</v>
      </c>
      <c r="N455" s="45"/>
      <c r="O455" s="25" t="s">
        <v>854</v>
      </c>
      <c r="P455" s="23" t="s">
        <v>978</v>
      </c>
      <c r="Q455" s="25" t="s">
        <v>856</v>
      </c>
      <c r="R455" s="58" t="s">
        <v>857</v>
      </c>
      <c r="S455" s="23" t="s">
        <v>979</v>
      </c>
      <c r="T455" s="23" t="s">
        <v>980</v>
      </c>
      <c r="U455" s="25" t="s">
        <v>1194</v>
      </c>
      <c r="V455" s="23" t="s">
        <v>1195</v>
      </c>
      <c r="W455" s="25" t="s">
        <v>1196</v>
      </c>
      <c r="X455" s="58"/>
      <c r="Y455" s="23" t="s">
        <v>1197</v>
      </c>
      <c r="Z455" s="23"/>
      <c r="AA455" s="33">
        <v>5</v>
      </c>
      <c r="AB455" s="295" t="str">
        <f t="shared" si="37"/>
        <v>年間</v>
      </c>
      <c r="AC455" s="268"/>
      <c r="AD455" s="72">
        <v>1</v>
      </c>
      <c r="AE455" s="26">
        <v>12000</v>
      </c>
      <c r="AF455" s="26">
        <f t="shared" si="38"/>
        <v>12000</v>
      </c>
      <c r="AG455" s="42">
        <v>40725</v>
      </c>
      <c r="AH455" s="28">
        <v>40756</v>
      </c>
      <c r="AI455" s="29" t="str">
        <f t="shared" si="35"/>
        <v>～</v>
      </c>
      <c r="AJ455" s="178">
        <f t="shared" si="36"/>
        <v>42582</v>
      </c>
      <c r="AK455" s="31" t="s">
        <v>1198</v>
      </c>
      <c r="AL455" s="67" t="s">
        <v>1206</v>
      </c>
      <c r="AM455" s="66">
        <v>40739</v>
      </c>
      <c r="AN455" s="408">
        <f>IF($AA455-data!$G$1=0,"　",IF(AK455=0,"　",VLOOKUP($AK455,data!$A$1:$H$264,8,FALSE)))</f>
        <v>0</v>
      </c>
      <c r="AO455" s="32">
        <v>40795</v>
      </c>
      <c r="AP455" s="185" t="s">
        <v>1200</v>
      </c>
      <c r="AQ455" s="264" t="str">
        <f t="shared" si="39"/>
        <v/>
      </c>
    </row>
    <row r="456" spans="1:43" ht="24.75" customHeight="1" x14ac:dyDescent="0.15">
      <c r="A456" s="297">
        <v>453</v>
      </c>
      <c r="B456" s="23" t="s">
        <v>1207</v>
      </c>
      <c r="C456" s="24" t="s">
        <v>14329</v>
      </c>
      <c r="D456" s="23" t="s">
        <v>787</v>
      </c>
      <c r="E456" s="23" t="s">
        <v>582</v>
      </c>
      <c r="F456" s="24" t="s">
        <v>11168</v>
      </c>
      <c r="G456" s="25" t="s">
        <v>1194</v>
      </c>
      <c r="H456" s="23" t="s">
        <v>1195</v>
      </c>
      <c r="I456" s="44" t="s">
        <v>11137</v>
      </c>
      <c r="J456" s="25" t="s">
        <v>1196</v>
      </c>
      <c r="K456" s="43"/>
      <c r="L456" s="43"/>
      <c r="M456" s="23" t="s">
        <v>1197</v>
      </c>
      <c r="N456" s="45"/>
      <c r="O456" s="25" t="s">
        <v>854</v>
      </c>
      <c r="P456" s="23" t="s">
        <v>978</v>
      </c>
      <c r="Q456" s="25" t="s">
        <v>856</v>
      </c>
      <c r="R456" s="58" t="s">
        <v>857</v>
      </c>
      <c r="S456" s="23" t="s">
        <v>979</v>
      </c>
      <c r="T456" s="23" t="s">
        <v>980</v>
      </c>
      <c r="U456" s="25" t="s">
        <v>1194</v>
      </c>
      <c r="V456" s="23" t="s">
        <v>1195</v>
      </c>
      <c r="W456" s="25" t="s">
        <v>1196</v>
      </c>
      <c r="X456" s="58"/>
      <c r="Y456" s="23" t="s">
        <v>1197</v>
      </c>
      <c r="Z456" s="23"/>
      <c r="AA456" s="33">
        <v>5</v>
      </c>
      <c r="AB456" s="295" t="str">
        <f t="shared" si="37"/>
        <v>年間</v>
      </c>
      <c r="AC456" s="268"/>
      <c r="AD456" s="72">
        <v>1</v>
      </c>
      <c r="AE456" s="26">
        <v>12000</v>
      </c>
      <c r="AF456" s="26">
        <f t="shared" si="38"/>
        <v>12000</v>
      </c>
      <c r="AG456" s="42">
        <v>40725</v>
      </c>
      <c r="AH456" s="28">
        <v>40756</v>
      </c>
      <c r="AI456" s="29" t="str">
        <f t="shared" si="35"/>
        <v>～</v>
      </c>
      <c r="AJ456" s="178">
        <f t="shared" si="36"/>
        <v>42582</v>
      </c>
      <c r="AK456" s="31" t="s">
        <v>1198</v>
      </c>
      <c r="AL456" s="67" t="s">
        <v>1208</v>
      </c>
      <c r="AM456" s="66">
        <v>40739</v>
      </c>
      <c r="AN456" s="408">
        <f>IF($AA456-data!$G$1=0,"　",IF(AK456=0,"　",VLOOKUP($AK456,data!$A$1:$H$264,8,FALSE)))</f>
        <v>0</v>
      </c>
      <c r="AO456" s="32">
        <v>40795</v>
      </c>
      <c r="AP456" s="185" t="s">
        <v>1200</v>
      </c>
      <c r="AQ456" s="264" t="str">
        <f t="shared" si="39"/>
        <v/>
      </c>
    </row>
    <row r="457" spans="1:43" ht="24.75" customHeight="1" x14ac:dyDescent="0.15">
      <c r="A457" s="297">
        <v>454</v>
      </c>
      <c r="B457" s="23" t="s">
        <v>1209</v>
      </c>
      <c r="C457" s="24" t="s">
        <v>14329</v>
      </c>
      <c r="D457" s="23" t="s">
        <v>787</v>
      </c>
      <c r="E457" s="23" t="s">
        <v>582</v>
      </c>
      <c r="F457" s="24" t="s">
        <v>11168</v>
      </c>
      <c r="G457" s="25" t="s">
        <v>1194</v>
      </c>
      <c r="H457" s="23" t="s">
        <v>1195</v>
      </c>
      <c r="I457" s="44" t="s">
        <v>11137</v>
      </c>
      <c r="J457" s="25" t="s">
        <v>1196</v>
      </c>
      <c r="K457" s="43"/>
      <c r="L457" s="43"/>
      <c r="M457" s="23" t="s">
        <v>1197</v>
      </c>
      <c r="N457" s="45"/>
      <c r="O457" s="25" t="s">
        <v>854</v>
      </c>
      <c r="P457" s="23" t="s">
        <v>978</v>
      </c>
      <c r="Q457" s="25" t="s">
        <v>856</v>
      </c>
      <c r="R457" s="58" t="s">
        <v>857</v>
      </c>
      <c r="S457" s="23" t="s">
        <v>979</v>
      </c>
      <c r="T457" s="23" t="s">
        <v>980</v>
      </c>
      <c r="U457" s="25" t="s">
        <v>1194</v>
      </c>
      <c r="V457" s="23" t="s">
        <v>1195</v>
      </c>
      <c r="W457" s="25" t="s">
        <v>1196</v>
      </c>
      <c r="X457" s="58"/>
      <c r="Y457" s="23" t="s">
        <v>1197</v>
      </c>
      <c r="Z457" s="23"/>
      <c r="AA457" s="33">
        <v>5</v>
      </c>
      <c r="AB457" s="295" t="str">
        <f t="shared" si="37"/>
        <v>年間</v>
      </c>
      <c r="AC457" s="268"/>
      <c r="AD457" s="72">
        <v>1</v>
      </c>
      <c r="AE457" s="26">
        <v>12000</v>
      </c>
      <c r="AF457" s="26">
        <f t="shared" si="38"/>
        <v>12000</v>
      </c>
      <c r="AG457" s="42">
        <v>40725</v>
      </c>
      <c r="AH457" s="28">
        <v>40756</v>
      </c>
      <c r="AI457" s="29" t="str">
        <f t="shared" si="35"/>
        <v>～</v>
      </c>
      <c r="AJ457" s="178">
        <f t="shared" si="36"/>
        <v>42582</v>
      </c>
      <c r="AK457" s="31" t="s">
        <v>1198</v>
      </c>
      <c r="AL457" s="67" t="s">
        <v>1210</v>
      </c>
      <c r="AM457" s="66">
        <v>40739</v>
      </c>
      <c r="AN457" s="408">
        <f>IF($AA457-data!$G$1=0,"　",IF(AK457=0,"　",VLOOKUP($AK457,data!$A$1:$H$264,8,FALSE)))</f>
        <v>0</v>
      </c>
      <c r="AO457" s="32">
        <v>40795</v>
      </c>
      <c r="AP457" s="185" t="s">
        <v>1200</v>
      </c>
      <c r="AQ457" s="264" t="str">
        <f t="shared" si="39"/>
        <v/>
      </c>
    </row>
    <row r="458" spans="1:43" ht="24.75" customHeight="1" x14ac:dyDescent="0.15">
      <c r="A458" s="297">
        <v>455</v>
      </c>
      <c r="B458" s="23" t="s">
        <v>1211</v>
      </c>
      <c r="C458" s="24" t="s">
        <v>14329</v>
      </c>
      <c r="D458" s="23" t="s">
        <v>787</v>
      </c>
      <c r="E458" s="23" t="s">
        <v>582</v>
      </c>
      <c r="F458" s="24" t="s">
        <v>11168</v>
      </c>
      <c r="G458" s="25" t="s">
        <v>1194</v>
      </c>
      <c r="H458" s="23" t="s">
        <v>1195</v>
      </c>
      <c r="I458" s="44" t="s">
        <v>11137</v>
      </c>
      <c r="J458" s="25" t="s">
        <v>1196</v>
      </c>
      <c r="K458" s="43"/>
      <c r="L458" s="43"/>
      <c r="M458" s="23" t="s">
        <v>1197</v>
      </c>
      <c r="N458" s="45"/>
      <c r="O458" s="25" t="s">
        <v>854</v>
      </c>
      <c r="P458" s="23" t="s">
        <v>978</v>
      </c>
      <c r="Q458" s="25" t="s">
        <v>856</v>
      </c>
      <c r="R458" s="58" t="s">
        <v>857</v>
      </c>
      <c r="S458" s="23" t="s">
        <v>979</v>
      </c>
      <c r="T458" s="23" t="s">
        <v>980</v>
      </c>
      <c r="U458" s="25" t="s">
        <v>1194</v>
      </c>
      <c r="V458" s="23" t="s">
        <v>1195</v>
      </c>
      <c r="W458" s="25" t="s">
        <v>1196</v>
      </c>
      <c r="X458" s="58"/>
      <c r="Y458" s="23" t="s">
        <v>1197</v>
      </c>
      <c r="Z458" s="23"/>
      <c r="AA458" s="33">
        <v>5</v>
      </c>
      <c r="AB458" s="295" t="str">
        <f t="shared" si="37"/>
        <v>年間</v>
      </c>
      <c r="AC458" s="268"/>
      <c r="AD458" s="72">
        <v>1</v>
      </c>
      <c r="AE458" s="26">
        <v>12000</v>
      </c>
      <c r="AF458" s="26">
        <f t="shared" si="38"/>
        <v>12000</v>
      </c>
      <c r="AG458" s="42">
        <v>40725</v>
      </c>
      <c r="AH458" s="28">
        <v>40756</v>
      </c>
      <c r="AI458" s="29" t="str">
        <f t="shared" si="35"/>
        <v>～</v>
      </c>
      <c r="AJ458" s="178">
        <f t="shared" si="36"/>
        <v>42582</v>
      </c>
      <c r="AK458" s="31" t="s">
        <v>1198</v>
      </c>
      <c r="AL458" s="67" t="s">
        <v>1212</v>
      </c>
      <c r="AM458" s="66">
        <v>40739</v>
      </c>
      <c r="AN458" s="408">
        <f>IF($AA458-data!$G$1=0,"　",IF(AK458=0,"　",VLOOKUP($AK458,data!$A$1:$H$264,8,FALSE)))</f>
        <v>0</v>
      </c>
      <c r="AO458" s="32">
        <v>40795</v>
      </c>
      <c r="AP458" s="185" t="s">
        <v>1200</v>
      </c>
      <c r="AQ458" s="264" t="str">
        <f t="shared" si="39"/>
        <v/>
      </c>
    </row>
    <row r="459" spans="1:43" ht="24.75" customHeight="1" x14ac:dyDescent="0.15">
      <c r="A459" s="297">
        <v>456</v>
      </c>
      <c r="B459" s="23" t="s">
        <v>1213</v>
      </c>
      <c r="C459" s="24" t="s">
        <v>14329</v>
      </c>
      <c r="D459" s="23" t="s">
        <v>787</v>
      </c>
      <c r="E459" s="23" t="s">
        <v>582</v>
      </c>
      <c r="F459" s="24" t="s">
        <v>11168</v>
      </c>
      <c r="G459" s="25" t="s">
        <v>1194</v>
      </c>
      <c r="H459" s="23" t="s">
        <v>1195</v>
      </c>
      <c r="I459" s="44" t="s">
        <v>11137</v>
      </c>
      <c r="J459" s="25" t="s">
        <v>1196</v>
      </c>
      <c r="K459" s="43"/>
      <c r="L459" s="43"/>
      <c r="M459" s="23" t="s">
        <v>1197</v>
      </c>
      <c r="N459" s="45"/>
      <c r="O459" s="25" t="s">
        <v>854</v>
      </c>
      <c r="P459" s="23" t="s">
        <v>978</v>
      </c>
      <c r="Q459" s="25" t="s">
        <v>856</v>
      </c>
      <c r="R459" s="58" t="s">
        <v>857</v>
      </c>
      <c r="S459" s="23" t="s">
        <v>979</v>
      </c>
      <c r="T459" s="23" t="s">
        <v>980</v>
      </c>
      <c r="U459" s="25" t="s">
        <v>1194</v>
      </c>
      <c r="V459" s="23" t="s">
        <v>1195</v>
      </c>
      <c r="W459" s="25" t="s">
        <v>1196</v>
      </c>
      <c r="X459" s="58"/>
      <c r="Y459" s="23" t="s">
        <v>1197</v>
      </c>
      <c r="Z459" s="23"/>
      <c r="AA459" s="33">
        <v>5</v>
      </c>
      <c r="AB459" s="295" t="str">
        <f t="shared" si="37"/>
        <v>年間</v>
      </c>
      <c r="AC459" s="268"/>
      <c r="AD459" s="72">
        <v>1</v>
      </c>
      <c r="AE459" s="26">
        <v>12000</v>
      </c>
      <c r="AF459" s="26">
        <f t="shared" si="38"/>
        <v>12000</v>
      </c>
      <c r="AG459" s="42">
        <v>40725</v>
      </c>
      <c r="AH459" s="28">
        <v>40756</v>
      </c>
      <c r="AI459" s="29" t="str">
        <f t="shared" si="35"/>
        <v>～</v>
      </c>
      <c r="AJ459" s="178">
        <f t="shared" si="36"/>
        <v>42582</v>
      </c>
      <c r="AK459" s="31" t="s">
        <v>1198</v>
      </c>
      <c r="AL459" s="67" t="s">
        <v>1214</v>
      </c>
      <c r="AM459" s="66">
        <v>40739</v>
      </c>
      <c r="AN459" s="408">
        <f>IF($AA459-data!$G$1=0,"　",IF(AK459=0,"　",VLOOKUP($AK459,data!$A$1:$H$264,8,FALSE)))</f>
        <v>0</v>
      </c>
      <c r="AO459" s="32">
        <v>40795</v>
      </c>
      <c r="AP459" s="185" t="s">
        <v>1200</v>
      </c>
      <c r="AQ459" s="264" t="str">
        <f t="shared" si="39"/>
        <v/>
      </c>
    </row>
    <row r="460" spans="1:43" ht="24.75" customHeight="1" x14ac:dyDescent="0.15">
      <c r="A460" s="297">
        <v>457</v>
      </c>
      <c r="B460" s="23" t="s">
        <v>1215</v>
      </c>
      <c r="C460" s="24" t="s">
        <v>14329</v>
      </c>
      <c r="D460" s="23" t="s">
        <v>787</v>
      </c>
      <c r="E460" s="23" t="s">
        <v>582</v>
      </c>
      <c r="F460" s="24" t="s">
        <v>11168</v>
      </c>
      <c r="G460" s="25" t="s">
        <v>1194</v>
      </c>
      <c r="H460" s="23" t="s">
        <v>1195</v>
      </c>
      <c r="I460" s="44" t="s">
        <v>11137</v>
      </c>
      <c r="J460" s="25" t="s">
        <v>1196</v>
      </c>
      <c r="K460" s="43"/>
      <c r="L460" s="43"/>
      <c r="M460" s="23" t="s">
        <v>1197</v>
      </c>
      <c r="N460" s="45"/>
      <c r="O460" s="25" t="s">
        <v>854</v>
      </c>
      <c r="P460" s="23" t="s">
        <v>978</v>
      </c>
      <c r="Q460" s="25" t="s">
        <v>856</v>
      </c>
      <c r="R460" s="58" t="s">
        <v>857</v>
      </c>
      <c r="S460" s="23" t="s">
        <v>979</v>
      </c>
      <c r="T460" s="23" t="s">
        <v>980</v>
      </c>
      <c r="U460" s="25" t="s">
        <v>1194</v>
      </c>
      <c r="V460" s="23" t="s">
        <v>1195</v>
      </c>
      <c r="W460" s="25" t="s">
        <v>1196</v>
      </c>
      <c r="X460" s="58"/>
      <c r="Y460" s="23" t="s">
        <v>1197</v>
      </c>
      <c r="Z460" s="23"/>
      <c r="AA460" s="33">
        <v>5</v>
      </c>
      <c r="AB460" s="295" t="str">
        <f t="shared" si="37"/>
        <v>年間</v>
      </c>
      <c r="AC460" s="268"/>
      <c r="AD460" s="72">
        <v>1</v>
      </c>
      <c r="AE460" s="26">
        <v>119400</v>
      </c>
      <c r="AF460" s="26">
        <f t="shared" si="38"/>
        <v>119400</v>
      </c>
      <c r="AG460" s="42">
        <v>40725</v>
      </c>
      <c r="AH460" s="28">
        <v>40756</v>
      </c>
      <c r="AI460" s="29" t="str">
        <f t="shared" si="35"/>
        <v>～</v>
      </c>
      <c r="AJ460" s="178">
        <f t="shared" si="36"/>
        <v>42582</v>
      </c>
      <c r="AK460" s="31" t="s">
        <v>985</v>
      </c>
      <c r="AL460" s="67" t="s">
        <v>1216</v>
      </c>
      <c r="AM460" s="66">
        <v>40739</v>
      </c>
      <c r="AN460" s="408" t="str">
        <f>IF($AA460-data!$G$1=0,"　",IF(AK460=0,"　",VLOOKUP($AK460,data!$A$1:$H$264,8,FALSE)))</f>
        <v>消耗部品交換対象</v>
      </c>
      <c r="AO460" s="32">
        <v>40795</v>
      </c>
      <c r="AP460" s="185" t="s">
        <v>1200</v>
      </c>
      <c r="AQ460" s="264">
        <f t="shared" si="39"/>
        <v>41821</v>
      </c>
    </row>
    <row r="461" spans="1:43" ht="24.75" customHeight="1" x14ac:dyDescent="0.15">
      <c r="A461" s="297">
        <v>458</v>
      </c>
      <c r="B461" s="23" t="s">
        <v>1217</v>
      </c>
      <c r="C461" s="24" t="s">
        <v>14329</v>
      </c>
      <c r="D461" s="23" t="s">
        <v>787</v>
      </c>
      <c r="E461" s="23" t="s">
        <v>582</v>
      </c>
      <c r="F461" s="24" t="s">
        <v>11168</v>
      </c>
      <c r="G461" s="43" t="s">
        <v>1224</v>
      </c>
      <c r="H461" s="44" t="s">
        <v>1225</v>
      </c>
      <c r="I461" s="44" t="s">
        <v>11138</v>
      </c>
      <c r="J461" s="43" t="s">
        <v>1226</v>
      </c>
      <c r="K461" s="43"/>
      <c r="L461" s="43"/>
      <c r="M461" s="44" t="s">
        <v>1227</v>
      </c>
      <c r="N461" s="45"/>
      <c r="O461" s="25" t="s">
        <v>854</v>
      </c>
      <c r="P461" s="23" t="s">
        <v>978</v>
      </c>
      <c r="Q461" s="25" t="s">
        <v>856</v>
      </c>
      <c r="R461" s="58" t="s">
        <v>857</v>
      </c>
      <c r="S461" s="23" t="s">
        <v>979</v>
      </c>
      <c r="T461" s="23" t="s">
        <v>980</v>
      </c>
      <c r="U461" s="25" t="s">
        <v>1218</v>
      </c>
      <c r="V461" s="23" t="s">
        <v>1219</v>
      </c>
      <c r="W461" s="25" t="s">
        <v>1220</v>
      </c>
      <c r="X461" s="58"/>
      <c r="Y461" s="23" t="s">
        <v>1221</v>
      </c>
      <c r="Z461" s="23"/>
      <c r="AA461" s="33">
        <v>5</v>
      </c>
      <c r="AB461" s="295" t="str">
        <f t="shared" si="37"/>
        <v>年間</v>
      </c>
      <c r="AC461" s="268"/>
      <c r="AD461" s="72">
        <v>1</v>
      </c>
      <c r="AE461" s="69">
        <v>12000</v>
      </c>
      <c r="AF461" s="26">
        <f t="shared" si="38"/>
        <v>12000</v>
      </c>
      <c r="AG461" s="42">
        <v>40756</v>
      </c>
      <c r="AH461" s="28">
        <v>40787</v>
      </c>
      <c r="AI461" s="29" t="str">
        <f t="shared" si="35"/>
        <v>～</v>
      </c>
      <c r="AJ461" s="178">
        <f t="shared" si="36"/>
        <v>42613</v>
      </c>
      <c r="AK461" s="31" t="s">
        <v>1050</v>
      </c>
      <c r="AL461" s="67" t="s">
        <v>1222</v>
      </c>
      <c r="AM461" s="66">
        <v>40756</v>
      </c>
      <c r="AN461" s="408">
        <f>IF($AA461-data!$G$1=0,"　",IF(AK461=0,"　",VLOOKUP($AK461,data!$A$1:$H$264,8,FALSE)))</f>
        <v>0</v>
      </c>
      <c r="AO461" s="32">
        <v>40806</v>
      </c>
      <c r="AP461" s="185" t="s">
        <v>1223</v>
      </c>
      <c r="AQ461" s="264" t="str">
        <f t="shared" si="39"/>
        <v/>
      </c>
    </row>
    <row r="462" spans="1:43" ht="24.75" customHeight="1" x14ac:dyDescent="0.15">
      <c r="A462" s="297">
        <v>459</v>
      </c>
      <c r="B462" s="23" t="s">
        <v>1228</v>
      </c>
      <c r="C462" s="24" t="s">
        <v>14329</v>
      </c>
      <c r="D462" s="23" t="s">
        <v>787</v>
      </c>
      <c r="E462" s="23" t="s">
        <v>582</v>
      </c>
      <c r="F462" s="24" t="s">
        <v>11168</v>
      </c>
      <c r="G462" s="43" t="s">
        <v>1224</v>
      </c>
      <c r="H462" s="44" t="s">
        <v>1225</v>
      </c>
      <c r="I462" s="44" t="s">
        <v>11138</v>
      </c>
      <c r="J462" s="43" t="s">
        <v>1226</v>
      </c>
      <c r="K462" s="43"/>
      <c r="L462" s="43"/>
      <c r="M462" s="44" t="s">
        <v>1227</v>
      </c>
      <c r="N462" s="45"/>
      <c r="O462" s="25" t="s">
        <v>854</v>
      </c>
      <c r="P462" s="23" t="s">
        <v>978</v>
      </c>
      <c r="Q462" s="25" t="s">
        <v>856</v>
      </c>
      <c r="R462" s="58" t="s">
        <v>857</v>
      </c>
      <c r="S462" s="23" t="s">
        <v>979</v>
      </c>
      <c r="T462" s="23" t="s">
        <v>980</v>
      </c>
      <c r="U462" s="25" t="s">
        <v>1218</v>
      </c>
      <c r="V462" s="23" t="s">
        <v>1219</v>
      </c>
      <c r="W462" s="25" t="s">
        <v>1220</v>
      </c>
      <c r="X462" s="58"/>
      <c r="Y462" s="23" t="s">
        <v>1221</v>
      </c>
      <c r="Z462" s="23"/>
      <c r="AA462" s="33">
        <v>5</v>
      </c>
      <c r="AB462" s="295" t="str">
        <f t="shared" si="37"/>
        <v>年間</v>
      </c>
      <c r="AC462" s="268"/>
      <c r="AD462" s="72">
        <v>1</v>
      </c>
      <c r="AE462" s="69">
        <v>12000</v>
      </c>
      <c r="AF462" s="26">
        <f t="shared" si="38"/>
        <v>12000</v>
      </c>
      <c r="AG462" s="42">
        <v>40756</v>
      </c>
      <c r="AH462" s="28">
        <v>40787</v>
      </c>
      <c r="AI462" s="29" t="str">
        <f t="shared" si="35"/>
        <v>～</v>
      </c>
      <c r="AJ462" s="178">
        <f t="shared" si="36"/>
        <v>42613</v>
      </c>
      <c r="AK462" s="31" t="s">
        <v>1050</v>
      </c>
      <c r="AL462" s="67" t="s">
        <v>1229</v>
      </c>
      <c r="AM462" s="66">
        <v>40756</v>
      </c>
      <c r="AN462" s="408">
        <f>IF($AA462-data!$G$1=0,"　",IF(AK462=0,"　",VLOOKUP($AK462,data!$A$1:$H$264,8,FALSE)))</f>
        <v>0</v>
      </c>
      <c r="AO462" s="32">
        <v>40806</v>
      </c>
      <c r="AP462" s="185" t="s">
        <v>1223</v>
      </c>
      <c r="AQ462" s="264" t="str">
        <f t="shared" si="39"/>
        <v/>
      </c>
    </row>
    <row r="463" spans="1:43" ht="24.75" customHeight="1" x14ac:dyDescent="0.15">
      <c r="A463" s="297">
        <v>460</v>
      </c>
      <c r="B463" s="23" t="s">
        <v>1230</v>
      </c>
      <c r="C463" s="24" t="s">
        <v>14329</v>
      </c>
      <c r="D463" s="23" t="s">
        <v>787</v>
      </c>
      <c r="E463" s="23" t="s">
        <v>582</v>
      </c>
      <c r="F463" s="24" t="s">
        <v>11168</v>
      </c>
      <c r="G463" s="43" t="s">
        <v>1224</v>
      </c>
      <c r="H463" s="44" t="s">
        <v>1225</v>
      </c>
      <c r="I463" s="44" t="s">
        <v>11138</v>
      </c>
      <c r="J463" s="43" t="s">
        <v>1226</v>
      </c>
      <c r="K463" s="43"/>
      <c r="L463" s="43"/>
      <c r="M463" s="44" t="s">
        <v>1227</v>
      </c>
      <c r="N463" s="45"/>
      <c r="O463" s="25" t="s">
        <v>854</v>
      </c>
      <c r="P463" s="23" t="s">
        <v>978</v>
      </c>
      <c r="Q463" s="25" t="s">
        <v>856</v>
      </c>
      <c r="R463" s="58" t="s">
        <v>857</v>
      </c>
      <c r="S463" s="23" t="s">
        <v>979</v>
      </c>
      <c r="T463" s="23" t="s">
        <v>980</v>
      </c>
      <c r="U463" s="25" t="s">
        <v>1218</v>
      </c>
      <c r="V463" s="23" t="s">
        <v>1219</v>
      </c>
      <c r="W463" s="25" t="s">
        <v>1220</v>
      </c>
      <c r="X463" s="58"/>
      <c r="Y463" s="23" t="s">
        <v>1221</v>
      </c>
      <c r="Z463" s="23"/>
      <c r="AA463" s="33">
        <v>5</v>
      </c>
      <c r="AB463" s="295" t="str">
        <f t="shared" si="37"/>
        <v>年間</v>
      </c>
      <c r="AC463" s="268"/>
      <c r="AD463" s="72">
        <v>1</v>
      </c>
      <c r="AE463" s="69">
        <v>12000</v>
      </c>
      <c r="AF463" s="26">
        <f t="shared" si="38"/>
        <v>12000</v>
      </c>
      <c r="AG463" s="42">
        <v>40756</v>
      </c>
      <c r="AH463" s="28">
        <v>40787</v>
      </c>
      <c r="AI463" s="29" t="str">
        <f t="shared" si="35"/>
        <v>～</v>
      </c>
      <c r="AJ463" s="178">
        <f t="shared" si="36"/>
        <v>42613</v>
      </c>
      <c r="AK463" s="31" t="s">
        <v>1050</v>
      </c>
      <c r="AL463" s="67" t="s">
        <v>1231</v>
      </c>
      <c r="AM463" s="66">
        <v>40756</v>
      </c>
      <c r="AN463" s="408">
        <f>IF($AA463-data!$G$1=0,"　",IF(AK463=0,"　",VLOOKUP($AK463,data!$A$1:$H$264,8,FALSE)))</f>
        <v>0</v>
      </c>
      <c r="AO463" s="32">
        <v>40806</v>
      </c>
      <c r="AP463" s="185" t="s">
        <v>1223</v>
      </c>
      <c r="AQ463" s="264" t="str">
        <f t="shared" si="39"/>
        <v/>
      </c>
    </row>
    <row r="464" spans="1:43" ht="24.75" customHeight="1" x14ac:dyDescent="0.15">
      <c r="A464" s="297">
        <v>461</v>
      </c>
      <c r="B464" s="23" t="s">
        <v>1232</v>
      </c>
      <c r="C464" s="24" t="s">
        <v>14329</v>
      </c>
      <c r="D464" s="23" t="s">
        <v>787</v>
      </c>
      <c r="E464" s="23" t="s">
        <v>582</v>
      </c>
      <c r="F464" s="24" t="s">
        <v>11168</v>
      </c>
      <c r="G464" s="43" t="s">
        <v>1224</v>
      </c>
      <c r="H464" s="44" t="s">
        <v>1225</v>
      </c>
      <c r="I464" s="44" t="s">
        <v>11138</v>
      </c>
      <c r="J464" s="43" t="s">
        <v>1226</v>
      </c>
      <c r="K464" s="43"/>
      <c r="L464" s="43"/>
      <c r="M464" s="44" t="s">
        <v>1227</v>
      </c>
      <c r="N464" s="45"/>
      <c r="O464" s="25" t="s">
        <v>854</v>
      </c>
      <c r="P464" s="23" t="s">
        <v>978</v>
      </c>
      <c r="Q464" s="25" t="s">
        <v>856</v>
      </c>
      <c r="R464" s="58" t="s">
        <v>857</v>
      </c>
      <c r="S464" s="23" t="s">
        <v>979</v>
      </c>
      <c r="T464" s="23" t="s">
        <v>980</v>
      </c>
      <c r="U464" s="25" t="s">
        <v>1218</v>
      </c>
      <c r="V464" s="23" t="s">
        <v>1219</v>
      </c>
      <c r="W464" s="25" t="s">
        <v>1220</v>
      </c>
      <c r="X464" s="58"/>
      <c r="Y464" s="23" t="s">
        <v>1221</v>
      </c>
      <c r="Z464" s="23"/>
      <c r="AA464" s="33">
        <v>5</v>
      </c>
      <c r="AB464" s="295" t="str">
        <f t="shared" si="37"/>
        <v>年間</v>
      </c>
      <c r="AC464" s="268"/>
      <c r="AD464" s="72">
        <v>1</v>
      </c>
      <c r="AE464" s="69">
        <v>12000</v>
      </c>
      <c r="AF464" s="26">
        <f t="shared" si="38"/>
        <v>12000</v>
      </c>
      <c r="AG464" s="42">
        <v>40756</v>
      </c>
      <c r="AH464" s="28">
        <v>40787</v>
      </c>
      <c r="AI464" s="29" t="str">
        <f t="shared" si="35"/>
        <v>～</v>
      </c>
      <c r="AJ464" s="178">
        <f t="shared" si="36"/>
        <v>42613</v>
      </c>
      <c r="AK464" s="31" t="s">
        <v>1050</v>
      </c>
      <c r="AL464" s="67" t="s">
        <v>1233</v>
      </c>
      <c r="AM464" s="66">
        <v>40756</v>
      </c>
      <c r="AN464" s="408">
        <f>IF($AA464-data!$G$1=0,"　",IF(AK464=0,"　",VLOOKUP($AK464,data!$A$1:$H$264,8,FALSE)))</f>
        <v>0</v>
      </c>
      <c r="AO464" s="32">
        <v>40806</v>
      </c>
      <c r="AP464" s="185" t="s">
        <v>1223</v>
      </c>
      <c r="AQ464" s="264" t="str">
        <f t="shared" si="39"/>
        <v/>
      </c>
    </row>
    <row r="465" spans="1:43" ht="24.75" customHeight="1" x14ac:dyDescent="0.15">
      <c r="A465" s="297">
        <v>462</v>
      </c>
      <c r="B465" s="23" t="s">
        <v>1234</v>
      </c>
      <c r="C465" s="24" t="s">
        <v>14329</v>
      </c>
      <c r="D465" s="23" t="s">
        <v>787</v>
      </c>
      <c r="E465" s="23" t="s">
        <v>582</v>
      </c>
      <c r="F465" s="24" t="s">
        <v>11168</v>
      </c>
      <c r="G465" s="43" t="s">
        <v>1224</v>
      </c>
      <c r="H465" s="44" t="s">
        <v>1225</v>
      </c>
      <c r="I465" s="44" t="s">
        <v>11138</v>
      </c>
      <c r="J465" s="43" t="s">
        <v>1226</v>
      </c>
      <c r="K465" s="43"/>
      <c r="L465" s="43"/>
      <c r="M465" s="44" t="s">
        <v>1227</v>
      </c>
      <c r="N465" s="45"/>
      <c r="O465" s="25" t="s">
        <v>854</v>
      </c>
      <c r="P465" s="23" t="s">
        <v>978</v>
      </c>
      <c r="Q465" s="25" t="s">
        <v>856</v>
      </c>
      <c r="R465" s="58" t="s">
        <v>857</v>
      </c>
      <c r="S465" s="23" t="s">
        <v>979</v>
      </c>
      <c r="T465" s="23" t="s">
        <v>980</v>
      </c>
      <c r="U465" s="25" t="s">
        <v>1218</v>
      </c>
      <c r="V465" s="23" t="s">
        <v>1219</v>
      </c>
      <c r="W465" s="25" t="s">
        <v>1220</v>
      </c>
      <c r="X465" s="58"/>
      <c r="Y465" s="23" t="s">
        <v>1221</v>
      </c>
      <c r="Z465" s="23"/>
      <c r="AA465" s="33">
        <v>5</v>
      </c>
      <c r="AB465" s="295" t="str">
        <f t="shared" si="37"/>
        <v>年間</v>
      </c>
      <c r="AC465" s="268"/>
      <c r="AD465" s="72">
        <v>1</v>
      </c>
      <c r="AE465" s="69">
        <v>12000</v>
      </c>
      <c r="AF465" s="26">
        <f t="shared" si="38"/>
        <v>12000</v>
      </c>
      <c r="AG465" s="42">
        <v>40756</v>
      </c>
      <c r="AH465" s="28">
        <v>40787</v>
      </c>
      <c r="AI465" s="29" t="str">
        <f t="shared" si="35"/>
        <v>～</v>
      </c>
      <c r="AJ465" s="178">
        <f t="shared" si="36"/>
        <v>42613</v>
      </c>
      <c r="AK465" s="31" t="s">
        <v>1050</v>
      </c>
      <c r="AL465" s="67" t="s">
        <v>1235</v>
      </c>
      <c r="AM465" s="66">
        <v>40756</v>
      </c>
      <c r="AN465" s="408">
        <f>IF($AA465-data!$G$1=0,"　",IF(AK465=0,"　",VLOOKUP($AK465,data!$A$1:$H$264,8,FALSE)))</f>
        <v>0</v>
      </c>
      <c r="AO465" s="32">
        <v>40806</v>
      </c>
      <c r="AP465" s="185" t="s">
        <v>1223</v>
      </c>
      <c r="AQ465" s="264" t="str">
        <f t="shared" si="39"/>
        <v/>
      </c>
    </row>
    <row r="466" spans="1:43" ht="24.75" customHeight="1" x14ac:dyDescent="0.15">
      <c r="A466" s="297">
        <v>463</v>
      </c>
      <c r="B466" s="23" t="s">
        <v>1236</v>
      </c>
      <c r="C466" s="24" t="s">
        <v>14329</v>
      </c>
      <c r="D466" s="23" t="s">
        <v>787</v>
      </c>
      <c r="E466" s="23" t="s">
        <v>582</v>
      </c>
      <c r="F466" s="24" t="s">
        <v>11168</v>
      </c>
      <c r="G466" s="43" t="s">
        <v>1224</v>
      </c>
      <c r="H466" s="44" t="s">
        <v>1225</v>
      </c>
      <c r="I466" s="44" t="s">
        <v>11138</v>
      </c>
      <c r="J466" s="43" t="s">
        <v>1226</v>
      </c>
      <c r="K466" s="43"/>
      <c r="L466" s="43"/>
      <c r="M466" s="44" t="s">
        <v>1227</v>
      </c>
      <c r="N466" s="45"/>
      <c r="O466" s="25" t="s">
        <v>854</v>
      </c>
      <c r="P466" s="23" t="s">
        <v>978</v>
      </c>
      <c r="Q466" s="25" t="s">
        <v>856</v>
      </c>
      <c r="R466" s="58" t="s">
        <v>857</v>
      </c>
      <c r="S466" s="23" t="s">
        <v>979</v>
      </c>
      <c r="T466" s="23" t="s">
        <v>980</v>
      </c>
      <c r="U466" s="25" t="s">
        <v>1218</v>
      </c>
      <c r="V466" s="23" t="s">
        <v>1219</v>
      </c>
      <c r="W466" s="25" t="s">
        <v>1220</v>
      </c>
      <c r="X466" s="58"/>
      <c r="Y466" s="23" t="s">
        <v>1221</v>
      </c>
      <c r="Z466" s="23"/>
      <c r="AA466" s="33">
        <v>5</v>
      </c>
      <c r="AB466" s="295" t="str">
        <f t="shared" si="37"/>
        <v>年間</v>
      </c>
      <c r="AC466" s="268"/>
      <c r="AD466" s="72">
        <v>1</v>
      </c>
      <c r="AE466" s="69">
        <v>12000</v>
      </c>
      <c r="AF466" s="26">
        <f t="shared" si="38"/>
        <v>12000</v>
      </c>
      <c r="AG466" s="42">
        <v>40756</v>
      </c>
      <c r="AH466" s="28">
        <v>40787</v>
      </c>
      <c r="AI466" s="29" t="str">
        <f t="shared" si="35"/>
        <v>～</v>
      </c>
      <c r="AJ466" s="178">
        <f t="shared" si="36"/>
        <v>42613</v>
      </c>
      <c r="AK466" s="31" t="s">
        <v>1050</v>
      </c>
      <c r="AL466" s="67" t="s">
        <v>1237</v>
      </c>
      <c r="AM466" s="66">
        <v>40756</v>
      </c>
      <c r="AN466" s="408">
        <f>IF($AA466-data!$G$1=0,"　",IF(AK466=0,"　",VLOOKUP($AK466,data!$A$1:$H$264,8,FALSE)))</f>
        <v>0</v>
      </c>
      <c r="AO466" s="32">
        <v>40806</v>
      </c>
      <c r="AP466" s="185" t="s">
        <v>1223</v>
      </c>
      <c r="AQ466" s="264" t="str">
        <f t="shared" si="39"/>
        <v/>
      </c>
    </row>
    <row r="467" spans="1:43" ht="24.75" customHeight="1" x14ac:dyDescent="0.15">
      <c r="A467" s="297">
        <v>464</v>
      </c>
      <c r="B467" s="23" t="s">
        <v>1238</v>
      </c>
      <c r="C467" s="24" t="s">
        <v>14329</v>
      </c>
      <c r="D467" s="23" t="s">
        <v>787</v>
      </c>
      <c r="E467" s="23" t="s">
        <v>582</v>
      </c>
      <c r="F467" s="24" t="s">
        <v>11168</v>
      </c>
      <c r="G467" s="43" t="s">
        <v>1224</v>
      </c>
      <c r="H467" s="44" t="s">
        <v>1225</v>
      </c>
      <c r="I467" s="44" t="s">
        <v>11138</v>
      </c>
      <c r="J467" s="43" t="s">
        <v>1226</v>
      </c>
      <c r="K467" s="43"/>
      <c r="L467" s="43"/>
      <c r="M467" s="44" t="s">
        <v>1227</v>
      </c>
      <c r="N467" s="45"/>
      <c r="O467" s="25" t="s">
        <v>854</v>
      </c>
      <c r="P467" s="23" t="s">
        <v>978</v>
      </c>
      <c r="Q467" s="25" t="s">
        <v>856</v>
      </c>
      <c r="R467" s="58" t="s">
        <v>857</v>
      </c>
      <c r="S467" s="23" t="s">
        <v>979</v>
      </c>
      <c r="T467" s="23" t="s">
        <v>980</v>
      </c>
      <c r="U467" s="25" t="s">
        <v>1218</v>
      </c>
      <c r="V467" s="23" t="s">
        <v>1219</v>
      </c>
      <c r="W467" s="25" t="s">
        <v>1220</v>
      </c>
      <c r="X467" s="58"/>
      <c r="Y467" s="23" t="s">
        <v>1221</v>
      </c>
      <c r="Z467" s="23"/>
      <c r="AA467" s="33">
        <v>5</v>
      </c>
      <c r="AB467" s="295" t="str">
        <f t="shared" si="37"/>
        <v>年間</v>
      </c>
      <c r="AC467" s="268"/>
      <c r="AD467" s="72">
        <v>1</v>
      </c>
      <c r="AE467" s="69">
        <v>12000</v>
      </c>
      <c r="AF467" s="26">
        <f t="shared" si="38"/>
        <v>12000</v>
      </c>
      <c r="AG467" s="42">
        <v>40756</v>
      </c>
      <c r="AH467" s="28">
        <v>40787</v>
      </c>
      <c r="AI467" s="29" t="str">
        <f t="shared" si="35"/>
        <v>～</v>
      </c>
      <c r="AJ467" s="178">
        <f t="shared" si="36"/>
        <v>42613</v>
      </c>
      <c r="AK467" s="31" t="s">
        <v>1050</v>
      </c>
      <c r="AL467" s="67" t="s">
        <v>1239</v>
      </c>
      <c r="AM467" s="66">
        <v>40756</v>
      </c>
      <c r="AN467" s="408">
        <f>IF($AA467-data!$G$1=0,"　",IF(AK467=0,"　",VLOOKUP($AK467,data!$A$1:$H$264,8,FALSE)))</f>
        <v>0</v>
      </c>
      <c r="AO467" s="32">
        <v>40806</v>
      </c>
      <c r="AP467" s="185" t="s">
        <v>1223</v>
      </c>
      <c r="AQ467" s="264" t="str">
        <f t="shared" si="39"/>
        <v/>
      </c>
    </row>
    <row r="468" spans="1:43" ht="24.75" customHeight="1" x14ac:dyDescent="0.15">
      <c r="A468" s="297">
        <v>465</v>
      </c>
      <c r="B468" s="23" t="s">
        <v>1240</v>
      </c>
      <c r="C468" s="24" t="s">
        <v>14329</v>
      </c>
      <c r="D468" s="23" t="s">
        <v>787</v>
      </c>
      <c r="E468" s="23" t="s">
        <v>582</v>
      </c>
      <c r="F468" s="24" t="s">
        <v>11168</v>
      </c>
      <c r="G468" s="43" t="s">
        <v>1224</v>
      </c>
      <c r="H468" s="44" t="s">
        <v>1225</v>
      </c>
      <c r="I468" s="44" t="s">
        <v>11138</v>
      </c>
      <c r="J468" s="43" t="s">
        <v>1226</v>
      </c>
      <c r="K468" s="43"/>
      <c r="L468" s="43"/>
      <c r="M468" s="44" t="s">
        <v>1227</v>
      </c>
      <c r="N468" s="45"/>
      <c r="O468" s="25" t="s">
        <v>854</v>
      </c>
      <c r="P468" s="23" t="s">
        <v>978</v>
      </c>
      <c r="Q468" s="25" t="s">
        <v>856</v>
      </c>
      <c r="R468" s="58" t="s">
        <v>857</v>
      </c>
      <c r="S468" s="23" t="s">
        <v>979</v>
      </c>
      <c r="T468" s="23" t="s">
        <v>980</v>
      </c>
      <c r="U468" s="25" t="s">
        <v>1218</v>
      </c>
      <c r="V468" s="23" t="s">
        <v>1219</v>
      </c>
      <c r="W468" s="25" t="s">
        <v>1220</v>
      </c>
      <c r="X468" s="58"/>
      <c r="Y468" s="23" t="s">
        <v>1221</v>
      </c>
      <c r="Z468" s="23"/>
      <c r="AA468" s="33">
        <v>5</v>
      </c>
      <c r="AB468" s="295" t="str">
        <f t="shared" si="37"/>
        <v>年間</v>
      </c>
      <c r="AC468" s="268"/>
      <c r="AD468" s="72">
        <v>1</v>
      </c>
      <c r="AE468" s="69">
        <v>12000</v>
      </c>
      <c r="AF468" s="26">
        <f t="shared" si="38"/>
        <v>12000</v>
      </c>
      <c r="AG468" s="42">
        <v>40756</v>
      </c>
      <c r="AH468" s="28">
        <v>40787</v>
      </c>
      <c r="AI468" s="29" t="str">
        <f t="shared" si="35"/>
        <v>～</v>
      </c>
      <c r="AJ468" s="178">
        <f t="shared" si="36"/>
        <v>42613</v>
      </c>
      <c r="AK468" s="31" t="s">
        <v>1050</v>
      </c>
      <c r="AL468" s="67" t="s">
        <v>1241</v>
      </c>
      <c r="AM468" s="66">
        <v>40756</v>
      </c>
      <c r="AN468" s="408">
        <f>IF($AA468-data!$G$1=0,"　",IF(AK468=0,"　",VLOOKUP($AK468,data!$A$1:$H$264,8,FALSE)))</f>
        <v>0</v>
      </c>
      <c r="AO468" s="32">
        <v>40806</v>
      </c>
      <c r="AP468" s="185" t="s">
        <v>1223</v>
      </c>
      <c r="AQ468" s="264" t="str">
        <f t="shared" si="39"/>
        <v/>
      </c>
    </row>
    <row r="469" spans="1:43" ht="24.75" customHeight="1" x14ac:dyDescent="0.15">
      <c r="A469" s="297">
        <v>466</v>
      </c>
      <c r="B469" s="23" t="s">
        <v>1242</v>
      </c>
      <c r="C469" s="24" t="s">
        <v>14329</v>
      </c>
      <c r="D469" s="23" t="s">
        <v>787</v>
      </c>
      <c r="E469" s="23" t="s">
        <v>582</v>
      </c>
      <c r="F469" s="24" t="s">
        <v>11168</v>
      </c>
      <c r="G469" s="43" t="s">
        <v>1224</v>
      </c>
      <c r="H469" s="44" t="s">
        <v>1225</v>
      </c>
      <c r="I469" s="44" t="s">
        <v>11138</v>
      </c>
      <c r="J469" s="43" t="s">
        <v>1226</v>
      </c>
      <c r="K469" s="43"/>
      <c r="L469" s="43"/>
      <c r="M469" s="44" t="s">
        <v>1227</v>
      </c>
      <c r="N469" s="45"/>
      <c r="O469" s="25" t="s">
        <v>854</v>
      </c>
      <c r="P469" s="23" t="s">
        <v>978</v>
      </c>
      <c r="Q469" s="25" t="s">
        <v>856</v>
      </c>
      <c r="R469" s="58" t="s">
        <v>857</v>
      </c>
      <c r="S469" s="23" t="s">
        <v>979</v>
      </c>
      <c r="T469" s="23" t="s">
        <v>980</v>
      </c>
      <c r="U469" s="25" t="s">
        <v>1218</v>
      </c>
      <c r="V469" s="23" t="s">
        <v>1219</v>
      </c>
      <c r="W469" s="25" t="s">
        <v>1220</v>
      </c>
      <c r="X469" s="58"/>
      <c r="Y469" s="23" t="s">
        <v>1221</v>
      </c>
      <c r="Z469" s="23"/>
      <c r="AA469" s="33">
        <v>5</v>
      </c>
      <c r="AB469" s="295" t="str">
        <f t="shared" si="37"/>
        <v>年間</v>
      </c>
      <c r="AC469" s="268"/>
      <c r="AD469" s="72">
        <v>1</v>
      </c>
      <c r="AE469" s="69">
        <v>12000</v>
      </c>
      <c r="AF469" s="26">
        <f t="shared" si="38"/>
        <v>12000</v>
      </c>
      <c r="AG469" s="42">
        <v>40756</v>
      </c>
      <c r="AH469" s="28">
        <v>40787</v>
      </c>
      <c r="AI469" s="29" t="str">
        <f t="shared" si="35"/>
        <v>～</v>
      </c>
      <c r="AJ469" s="178">
        <f t="shared" si="36"/>
        <v>42613</v>
      </c>
      <c r="AK469" s="31" t="s">
        <v>1050</v>
      </c>
      <c r="AL469" s="67" t="s">
        <v>1243</v>
      </c>
      <c r="AM469" s="66">
        <v>40756</v>
      </c>
      <c r="AN469" s="408">
        <f>IF($AA469-data!$G$1=0,"　",IF(AK469=0,"　",VLOOKUP($AK469,data!$A$1:$H$264,8,FALSE)))</f>
        <v>0</v>
      </c>
      <c r="AO469" s="32">
        <v>40806</v>
      </c>
      <c r="AP469" s="185" t="s">
        <v>1223</v>
      </c>
      <c r="AQ469" s="264" t="str">
        <f t="shared" si="39"/>
        <v/>
      </c>
    </row>
    <row r="470" spans="1:43" ht="24.75" customHeight="1" x14ac:dyDescent="0.15">
      <c r="A470" s="297">
        <v>467</v>
      </c>
      <c r="B470" s="23" t="s">
        <v>1244</v>
      </c>
      <c r="C470" s="24" t="s">
        <v>14329</v>
      </c>
      <c r="D470" s="23" t="s">
        <v>787</v>
      </c>
      <c r="E470" s="23" t="s">
        <v>582</v>
      </c>
      <c r="F470" s="24" t="s">
        <v>11168</v>
      </c>
      <c r="G470" s="43" t="s">
        <v>1224</v>
      </c>
      <c r="H470" s="44" t="s">
        <v>1225</v>
      </c>
      <c r="I470" s="44" t="s">
        <v>11138</v>
      </c>
      <c r="J470" s="43" t="s">
        <v>1226</v>
      </c>
      <c r="K470" s="43"/>
      <c r="L470" s="43"/>
      <c r="M470" s="44" t="s">
        <v>1227</v>
      </c>
      <c r="N470" s="45"/>
      <c r="O470" s="25" t="s">
        <v>854</v>
      </c>
      <c r="P470" s="23" t="s">
        <v>978</v>
      </c>
      <c r="Q470" s="25" t="s">
        <v>856</v>
      </c>
      <c r="R470" s="58" t="s">
        <v>857</v>
      </c>
      <c r="S470" s="23" t="s">
        <v>979</v>
      </c>
      <c r="T470" s="23" t="s">
        <v>980</v>
      </c>
      <c r="U470" s="25" t="s">
        <v>1218</v>
      </c>
      <c r="V470" s="23" t="s">
        <v>1219</v>
      </c>
      <c r="W470" s="25" t="s">
        <v>1220</v>
      </c>
      <c r="X470" s="58"/>
      <c r="Y470" s="23" t="s">
        <v>1221</v>
      </c>
      <c r="Z470" s="23"/>
      <c r="AA470" s="33">
        <v>5</v>
      </c>
      <c r="AB470" s="295" t="str">
        <f t="shared" si="37"/>
        <v>年間</v>
      </c>
      <c r="AC470" s="268"/>
      <c r="AD470" s="72">
        <v>1</v>
      </c>
      <c r="AE470" s="69">
        <v>12000</v>
      </c>
      <c r="AF470" s="26">
        <f t="shared" si="38"/>
        <v>12000</v>
      </c>
      <c r="AG470" s="42">
        <v>40756</v>
      </c>
      <c r="AH470" s="28">
        <v>40787</v>
      </c>
      <c r="AI470" s="29" t="str">
        <f t="shared" si="35"/>
        <v>～</v>
      </c>
      <c r="AJ470" s="178">
        <f t="shared" si="36"/>
        <v>42613</v>
      </c>
      <c r="AK470" s="31" t="s">
        <v>1050</v>
      </c>
      <c r="AL470" s="67" t="s">
        <v>1245</v>
      </c>
      <c r="AM470" s="66">
        <v>40756</v>
      </c>
      <c r="AN470" s="408">
        <f>IF($AA470-data!$G$1=0,"　",IF(AK470=0,"　",VLOOKUP($AK470,data!$A$1:$H$264,8,FALSE)))</f>
        <v>0</v>
      </c>
      <c r="AO470" s="32">
        <v>40806</v>
      </c>
      <c r="AP470" s="185" t="s">
        <v>1223</v>
      </c>
      <c r="AQ470" s="264" t="str">
        <f t="shared" si="39"/>
        <v/>
      </c>
    </row>
    <row r="471" spans="1:43" ht="24.75" customHeight="1" x14ac:dyDescent="0.15">
      <c r="A471" s="297">
        <v>468</v>
      </c>
      <c r="B471" s="23" t="s">
        <v>1246</v>
      </c>
      <c r="C471" s="24" t="s">
        <v>14329</v>
      </c>
      <c r="D471" s="23" t="s">
        <v>787</v>
      </c>
      <c r="E471" s="23" t="s">
        <v>582</v>
      </c>
      <c r="F471" s="24" t="s">
        <v>11168</v>
      </c>
      <c r="G471" s="43" t="s">
        <v>1224</v>
      </c>
      <c r="H471" s="44" t="s">
        <v>1225</v>
      </c>
      <c r="I471" s="44" t="s">
        <v>11138</v>
      </c>
      <c r="J471" s="43" t="s">
        <v>1226</v>
      </c>
      <c r="K471" s="43"/>
      <c r="L471" s="43"/>
      <c r="M471" s="44" t="s">
        <v>1227</v>
      </c>
      <c r="N471" s="45"/>
      <c r="O471" s="25" t="s">
        <v>854</v>
      </c>
      <c r="P471" s="23" t="s">
        <v>978</v>
      </c>
      <c r="Q471" s="25" t="s">
        <v>856</v>
      </c>
      <c r="R471" s="58" t="s">
        <v>857</v>
      </c>
      <c r="S471" s="23" t="s">
        <v>979</v>
      </c>
      <c r="T471" s="23" t="s">
        <v>980</v>
      </c>
      <c r="U471" s="25" t="s">
        <v>1218</v>
      </c>
      <c r="V471" s="23" t="s">
        <v>1219</v>
      </c>
      <c r="W471" s="25" t="s">
        <v>1220</v>
      </c>
      <c r="X471" s="58"/>
      <c r="Y471" s="23" t="s">
        <v>1221</v>
      </c>
      <c r="Z471" s="23"/>
      <c r="AA471" s="33">
        <v>5</v>
      </c>
      <c r="AB471" s="295" t="str">
        <f t="shared" si="37"/>
        <v>年間</v>
      </c>
      <c r="AC471" s="268"/>
      <c r="AD471" s="69">
        <v>1</v>
      </c>
      <c r="AE471" s="69">
        <v>119400</v>
      </c>
      <c r="AF471" s="26">
        <f t="shared" si="38"/>
        <v>119400</v>
      </c>
      <c r="AG471" s="42">
        <v>40756</v>
      </c>
      <c r="AH471" s="28">
        <v>40787</v>
      </c>
      <c r="AI471" s="29" t="str">
        <f t="shared" si="35"/>
        <v>～</v>
      </c>
      <c r="AJ471" s="178">
        <f t="shared" si="36"/>
        <v>42613</v>
      </c>
      <c r="AK471" s="31" t="s">
        <v>985</v>
      </c>
      <c r="AL471" s="67" t="s">
        <v>1247</v>
      </c>
      <c r="AM471" s="66">
        <v>40756</v>
      </c>
      <c r="AN471" s="408" t="str">
        <f>IF($AA471-data!$G$1=0,"　",IF(AK471=0,"　",VLOOKUP($AK471,data!$A$1:$H$264,8,FALSE)))</f>
        <v>消耗部品交換対象</v>
      </c>
      <c r="AO471" s="32">
        <v>40806</v>
      </c>
      <c r="AP471" s="185" t="s">
        <v>1223</v>
      </c>
      <c r="AQ471" s="264">
        <f t="shared" si="39"/>
        <v>41852</v>
      </c>
    </row>
    <row r="472" spans="1:43" ht="24.75" customHeight="1" x14ac:dyDescent="0.15">
      <c r="A472" s="297">
        <v>469</v>
      </c>
      <c r="B472" s="23" t="s">
        <v>1248</v>
      </c>
      <c r="C472" s="24" t="s">
        <v>14353</v>
      </c>
      <c r="D472" s="23" t="s">
        <v>266</v>
      </c>
      <c r="E472" s="23" t="s">
        <v>30</v>
      </c>
      <c r="F472" s="24" t="s">
        <v>13631</v>
      </c>
      <c r="G472" s="25" t="s">
        <v>1255</v>
      </c>
      <c r="H472" s="23" t="s">
        <v>1256</v>
      </c>
      <c r="I472" s="44" t="s">
        <v>11157</v>
      </c>
      <c r="J472" s="25" t="s">
        <v>1257</v>
      </c>
      <c r="K472" s="58" t="s">
        <v>1258</v>
      </c>
      <c r="L472" s="58"/>
      <c r="M472" s="23" t="s">
        <v>1259</v>
      </c>
      <c r="N472" s="23" t="s">
        <v>1260</v>
      </c>
      <c r="O472" s="25" t="s">
        <v>1249</v>
      </c>
      <c r="P472" s="23" t="s">
        <v>1250</v>
      </c>
      <c r="Q472" s="25" t="s">
        <v>1251</v>
      </c>
      <c r="R472" s="58" t="s">
        <v>1252</v>
      </c>
      <c r="S472" s="23" t="s">
        <v>1253</v>
      </c>
      <c r="T472" s="23" t="s">
        <v>1254</v>
      </c>
      <c r="U472" s="25" t="s">
        <v>1255</v>
      </c>
      <c r="V472" s="23" t="s">
        <v>1256</v>
      </c>
      <c r="W472" s="25" t="s">
        <v>1257</v>
      </c>
      <c r="X472" s="58" t="s">
        <v>1258</v>
      </c>
      <c r="Y472" s="23" t="s">
        <v>1259</v>
      </c>
      <c r="Z472" s="23" t="s">
        <v>1260</v>
      </c>
      <c r="AA472" s="33">
        <v>5</v>
      </c>
      <c r="AB472" s="295" t="str">
        <f t="shared" si="37"/>
        <v>年間</v>
      </c>
      <c r="AC472" s="268"/>
      <c r="AD472" s="69">
        <v>1</v>
      </c>
      <c r="AE472" s="69">
        <v>12000</v>
      </c>
      <c r="AF472" s="26">
        <f t="shared" si="38"/>
        <v>12000</v>
      </c>
      <c r="AG472" s="42">
        <v>40756</v>
      </c>
      <c r="AH472" s="28">
        <v>40817</v>
      </c>
      <c r="AI472" s="29" t="str">
        <f t="shared" si="35"/>
        <v>～</v>
      </c>
      <c r="AJ472" s="178">
        <f t="shared" si="36"/>
        <v>42643</v>
      </c>
      <c r="AK472" s="31" t="s">
        <v>1050</v>
      </c>
      <c r="AL472" s="67" t="s">
        <v>1261</v>
      </c>
      <c r="AM472" s="66">
        <v>40817</v>
      </c>
      <c r="AN472" s="408">
        <f>IF($AA472-data!$G$1=0,"　",IF(AK472=0,"　",VLOOKUP($AK472,data!$A$1:$H$264,8,FALSE)))</f>
        <v>0</v>
      </c>
      <c r="AO472" s="32">
        <v>40975</v>
      </c>
      <c r="AP472" s="170" t="s">
        <v>1262</v>
      </c>
      <c r="AQ472" s="264" t="str">
        <f t="shared" si="39"/>
        <v/>
      </c>
    </row>
    <row r="473" spans="1:43" ht="24.75" customHeight="1" x14ac:dyDescent="0.15">
      <c r="A473" s="297">
        <v>470</v>
      </c>
      <c r="B473" s="23" t="s">
        <v>1248</v>
      </c>
      <c r="C473" s="24" t="s">
        <v>14353</v>
      </c>
      <c r="D473" s="23" t="s">
        <v>266</v>
      </c>
      <c r="E473" s="23" t="s">
        <v>30</v>
      </c>
      <c r="F473" s="24" t="s">
        <v>13631</v>
      </c>
      <c r="G473" s="25" t="s">
        <v>1255</v>
      </c>
      <c r="H473" s="23" t="s">
        <v>1256</v>
      </c>
      <c r="I473" s="44" t="s">
        <v>11157</v>
      </c>
      <c r="J473" s="25" t="s">
        <v>1257</v>
      </c>
      <c r="K473" s="58" t="s">
        <v>1258</v>
      </c>
      <c r="L473" s="58"/>
      <c r="M473" s="23" t="s">
        <v>1259</v>
      </c>
      <c r="N473" s="23" t="s">
        <v>1260</v>
      </c>
      <c r="O473" s="25" t="s">
        <v>1249</v>
      </c>
      <c r="P473" s="23" t="s">
        <v>1250</v>
      </c>
      <c r="Q473" s="25" t="s">
        <v>1251</v>
      </c>
      <c r="R473" s="58" t="s">
        <v>1252</v>
      </c>
      <c r="S473" s="23" t="s">
        <v>1253</v>
      </c>
      <c r="T473" s="23" t="s">
        <v>1254</v>
      </c>
      <c r="U473" s="25" t="s">
        <v>1255</v>
      </c>
      <c r="V473" s="23" t="s">
        <v>1256</v>
      </c>
      <c r="W473" s="25" t="s">
        <v>1257</v>
      </c>
      <c r="X473" s="58" t="s">
        <v>1258</v>
      </c>
      <c r="Y473" s="23" t="s">
        <v>1259</v>
      </c>
      <c r="Z473" s="23" t="s">
        <v>1260</v>
      </c>
      <c r="AA473" s="33">
        <v>5</v>
      </c>
      <c r="AB473" s="295" t="str">
        <f t="shared" si="37"/>
        <v>年間</v>
      </c>
      <c r="AC473" s="268"/>
      <c r="AD473" s="69">
        <v>1</v>
      </c>
      <c r="AE473" s="69">
        <v>12000</v>
      </c>
      <c r="AF473" s="26">
        <f t="shared" si="38"/>
        <v>12000</v>
      </c>
      <c r="AG473" s="42">
        <v>40756</v>
      </c>
      <c r="AH473" s="28">
        <v>40817</v>
      </c>
      <c r="AI473" s="29" t="str">
        <f t="shared" si="35"/>
        <v>～</v>
      </c>
      <c r="AJ473" s="178">
        <f t="shared" si="36"/>
        <v>42643</v>
      </c>
      <c r="AK473" s="31" t="s">
        <v>1050</v>
      </c>
      <c r="AL473" s="67" t="s">
        <v>1263</v>
      </c>
      <c r="AM473" s="66">
        <v>40817</v>
      </c>
      <c r="AN473" s="408">
        <f>IF($AA473-data!$G$1=0,"　",IF(AK473=0,"　",VLOOKUP($AK473,data!$A$1:$H$264,8,FALSE)))</f>
        <v>0</v>
      </c>
      <c r="AO473" s="32">
        <v>40975</v>
      </c>
      <c r="AP473" s="170" t="s">
        <v>1262</v>
      </c>
      <c r="AQ473" s="264" t="str">
        <f t="shared" si="39"/>
        <v/>
      </c>
    </row>
    <row r="474" spans="1:43" ht="24.75" customHeight="1" x14ac:dyDescent="0.15">
      <c r="A474" s="297">
        <v>471</v>
      </c>
      <c r="B474" s="23" t="s">
        <v>1264</v>
      </c>
      <c r="C474" s="24" t="s">
        <v>14353</v>
      </c>
      <c r="D474" s="23" t="s">
        <v>266</v>
      </c>
      <c r="E474" s="23" t="s">
        <v>30</v>
      </c>
      <c r="F474" s="24" t="s">
        <v>13631</v>
      </c>
      <c r="G474" s="25" t="s">
        <v>1255</v>
      </c>
      <c r="H474" s="23" t="s">
        <v>1256</v>
      </c>
      <c r="I474" s="44" t="s">
        <v>11157</v>
      </c>
      <c r="J474" s="25" t="s">
        <v>1257</v>
      </c>
      <c r="K474" s="58" t="s">
        <v>1258</v>
      </c>
      <c r="L474" s="58"/>
      <c r="M474" s="23" t="s">
        <v>1259</v>
      </c>
      <c r="N474" s="23" t="s">
        <v>1260</v>
      </c>
      <c r="O474" s="25" t="s">
        <v>1249</v>
      </c>
      <c r="P474" s="23" t="s">
        <v>1250</v>
      </c>
      <c r="Q474" s="25" t="s">
        <v>1251</v>
      </c>
      <c r="R474" s="58" t="s">
        <v>1252</v>
      </c>
      <c r="S474" s="23" t="s">
        <v>1253</v>
      </c>
      <c r="T474" s="23" t="s">
        <v>1254</v>
      </c>
      <c r="U474" s="25" t="s">
        <v>1255</v>
      </c>
      <c r="V474" s="23" t="s">
        <v>1256</v>
      </c>
      <c r="W474" s="25" t="s">
        <v>1257</v>
      </c>
      <c r="X474" s="58" t="s">
        <v>1258</v>
      </c>
      <c r="Y474" s="23" t="s">
        <v>1259</v>
      </c>
      <c r="Z474" s="23" t="s">
        <v>1260</v>
      </c>
      <c r="AA474" s="33">
        <v>5</v>
      </c>
      <c r="AB474" s="295" t="str">
        <f t="shared" si="37"/>
        <v>年間</v>
      </c>
      <c r="AC474" s="268"/>
      <c r="AD474" s="69">
        <v>1</v>
      </c>
      <c r="AE474" s="69">
        <v>90600</v>
      </c>
      <c r="AF474" s="26">
        <f t="shared" si="38"/>
        <v>90600</v>
      </c>
      <c r="AG474" s="42">
        <v>40756</v>
      </c>
      <c r="AH474" s="28">
        <v>40817</v>
      </c>
      <c r="AI474" s="29" t="str">
        <f t="shared" si="35"/>
        <v>～</v>
      </c>
      <c r="AJ474" s="178">
        <f t="shared" si="36"/>
        <v>42643</v>
      </c>
      <c r="AK474" s="31" t="s">
        <v>1265</v>
      </c>
      <c r="AL474" s="67" t="s">
        <v>1266</v>
      </c>
      <c r="AM474" s="66">
        <v>40817</v>
      </c>
      <c r="AN474" s="408" t="str">
        <f>IF($AA474-data!$G$1=0,"　",IF(AK474=0,"　",VLOOKUP($AK474,data!$A$1:$H$264,8,FALSE)))</f>
        <v>消耗部品交換対象</v>
      </c>
      <c r="AO474" s="32">
        <v>40975</v>
      </c>
      <c r="AP474" s="170" t="s">
        <v>1262</v>
      </c>
      <c r="AQ474" s="264">
        <f t="shared" si="39"/>
        <v>41883</v>
      </c>
    </row>
    <row r="475" spans="1:43" ht="24.75" customHeight="1" x14ac:dyDescent="0.15">
      <c r="A475" s="297">
        <v>472</v>
      </c>
      <c r="B475" s="23" t="s">
        <v>1267</v>
      </c>
      <c r="C475" s="24" t="s">
        <v>14329</v>
      </c>
      <c r="D475" s="23" t="s">
        <v>787</v>
      </c>
      <c r="E475" s="23" t="s">
        <v>582</v>
      </c>
      <c r="F475" s="24" t="s">
        <v>11168</v>
      </c>
      <c r="G475" s="25" t="s">
        <v>1268</v>
      </c>
      <c r="H475" s="23" t="s">
        <v>1269</v>
      </c>
      <c r="I475" s="23" t="s">
        <v>11137</v>
      </c>
      <c r="J475" s="25" t="s">
        <v>1270</v>
      </c>
      <c r="K475" s="58"/>
      <c r="L475" s="58"/>
      <c r="M475" s="23" t="s">
        <v>1271</v>
      </c>
      <c r="N475" s="45"/>
      <c r="O475" s="25" t="s">
        <v>854</v>
      </c>
      <c r="P475" s="23" t="s">
        <v>978</v>
      </c>
      <c r="Q475" s="25" t="s">
        <v>856</v>
      </c>
      <c r="R475" s="58" t="s">
        <v>857</v>
      </c>
      <c r="S475" s="23" t="s">
        <v>979</v>
      </c>
      <c r="T475" s="23" t="s">
        <v>980</v>
      </c>
      <c r="U475" s="25" t="s">
        <v>1268</v>
      </c>
      <c r="V475" s="23" t="s">
        <v>1269</v>
      </c>
      <c r="W475" s="25" t="s">
        <v>1270</v>
      </c>
      <c r="X475" s="58"/>
      <c r="Y475" s="23" t="s">
        <v>1271</v>
      </c>
      <c r="Z475" s="23"/>
      <c r="AA475" s="33">
        <v>5</v>
      </c>
      <c r="AB475" s="295" t="str">
        <f t="shared" si="37"/>
        <v>年間</v>
      </c>
      <c r="AC475" s="268"/>
      <c r="AD475" s="69">
        <v>1</v>
      </c>
      <c r="AE475" s="69">
        <v>12000</v>
      </c>
      <c r="AF475" s="26">
        <f t="shared" si="38"/>
        <v>12000</v>
      </c>
      <c r="AG475" s="42">
        <v>40756</v>
      </c>
      <c r="AH475" s="28">
        <v>40787</v>
      </c>
      <c r="AI475" s="29" t="str">
        <f t="shared" si="35"/>
        <v>～</v>
      </c>
      <c r="AJ475" s="178">
        <f t="shared" si="36"/>
        <v>42613</v>
      </c>
      <c r="AK475" s="31" t="s">
        <v>1050</v>
      </c>
      <c r="AL475" s="67" t="s">
        <v>1272</v>
      </c>
      <c r="AM475" s="66">
        <v>40772</v>
      </c>
      <c r="AN475" s="408">
        <f>IF($AA475-data!$G$1=0,"　",IF(AK475=0,"　",VLOOKUP($AK475,data!$A$1:$H$264,8,FALSE)))</f>
        <v>0</v>
      </c>
      <c r="AO475" s="32">
        <v>40808</v>
      </c>
      <c r="AP475" s="185" t="s">
        <v>1273</v>
      </c>
      <c r="AQ475" s="264" t="str">
        <f t="shared" si="39"/>
        <v/>
      </c>
    </row>
    <row r="476" spans="1:43" ht="24.75" customHeight="1" x14ac:dyDescent="0.15">
      <c r="A476" s="297">
        <v>473</v>
      </c>
      <c r="B476" s="23" t="s">
        <v>1274</v>
      </c>
      <c r="C476" s="24" t="s">
        <v>14329</v>
      </c>
      <c r="D476" s="23" t="s">
        <v>787</v>
      </c>
      <c r="E476" s="23" t="s">
        <v>582</v>
      </c>
      <c r="F476" s="24" t="s">
        <v>11168</v>
      </c>
      <c r="G476" s="25" t="s">
        <v>1268</v>
      </c>
      <c r="H476" s="23" t="s">
        <v>1269</v>
      </c>
      <c r="I476" s="23" t="s">
        <v>11137</v>
      </c>
      <c r="J476" s="25" t="s">
        <v>1270</v>
      </c>
      <c r="K476" s="58"/>
      <c r="L476" s="58"/>
      <c r="M476" s="23" t="s">
        <v>1271</v>
      </c>
      <c r="N476" s="45"/>
      <c r="O476" s="25" t="s">
        <v>854</v>
      </c>
      <c r="P476" s="23" t="s">
        <v>978</v>
      </c>
      <c r="Q476" s="25" t="s">
        <v>856</v>
      </c>
      <c r="R476" s="58" t="s">
        <v>857</v>
      </c>
      <c r="S476" s="23" t="s">
        <v>979</v>
      </c>
      <c r="T476" s="23" t="s">
        <v>980</v>
      </c>
      <c r="U476" s="25" t="s">
        <v>1268</v>
      </c>
      <c r="V476" s="23" t="s">
        <v>1269</v>
      </c>
      <c r="W476" s="25" t="s">
        <v>1270</v>
      </c>
      <c r="X476" s="58"/>
      <c r="Y476" s="23" t="s">
        <v>1271</v>
      </c>
      <c r="Z476" s="23"/>
      <c r="AA476" s="33">
        <v>5</v>
      </c>
      <c r="AB476" s="295" t="str">
        <f t="shared" si="37"/>
        <v>年間</v>
      </c>
      <c r="AC476" s="268"/>
      <c r="AD476" s="69">
        <v>1</v>
      </c>
      <c r="AE476" s="69">
        <v>12000</v>
      </c>
      <c r="AF476" s="26">
        <f t="shared" si="38"/>
        <v>12000</v>
      </c>
      <c r="AG476" s="42">
        <v>40756</v>
      </c>
      <c r="AH476" s="28">
        <v>40787</v>
      </c>
      <c r="AI476" s="29" t="str">
        <f t="shared" si="35"/>
        <v>～</v>
      </c>
      <c r="AJ476" s="178">
        <f t="shared" si="36"/>
        <v>42613</v>
      </c>
      <c r="AK476" s="31" t="s">
        <v>1050</v>
      </c>
      <c r="AL476" s="67" t="s">
        <v>1275</v>
      </c>
      <c r="AM476" s="66">
        <v>40772</v>
      </c>
      <c r="AN476" s="408">
        <f>IF($AA476-data!$G$1=0,"　",IF(AK476=0,"　",VLOOKUP($AK476,data!$A$1:$H$264,8,FALSE)))</f>
        <v>0</v>
      </c>
      <c r="AO476" s="32">
        <v>40808</v>
      </c>
      <c r="AP476" s="185" t="s">
        <v>1273</v>
      </c>
      <c r="AQ476" s="264" t="str">
        <f t="shared" si="39"/>
        <v/>
      </c>
    </row>
    <row r="477" spans="1:43" ht="24.75" customHeight="1" x14ac:dyDescent="0.15">
      <c r="A477" s="297">
        <v>474</v>
      </c>
      <c r="B477" s="23" t="s">
        <v>1276</v>
      </c>
      <c r="C477" s="24" t="s">
        <v>14329</v>
      </c>
      <c r="D477" s="23" t="s">
        <v>787</v>
      </c>
      <c r="E477" s="23" t="s">
        <v>582</v>
      </c>
      <c r="F477" s="24" t="s">
        <v>11168</v>
      </c>
      <c r="G477" s="25" t="s">
        <v>1268</v>
      </c>
      <c r="H477" s="23" t="s">
        <v>1269</v>
      </c>
      <c r="I477" s="23" t="s">
        <v>11137</v>
      </c>
      <c r="J477" s="25" t="s">
        <v>1270</v>
      </c>
      <c r="K477" s="58"/>
      <c r="L477" s="58"/>
      <c r="M477" s="23" t="s">
        <v>1271</v>
      </c>
      <c r="N477" s="45"/>
      <c r="O477" s="25" t="s">
        <v>854</v>
      </c>
      <c r="P477" s="23" t="s">
        <v>978</v>
      </c>
      <c r="Q477" s="25" t="s">
        <v>856</v>
      </c>
      <c r="R477" s="58" t="s">
        <v>857</v>
      </c>
      <c r="S477" s="23" t="s">
        <v>979</v>
      </c>
      <c r="T477" s="23" t="s">
        <v>980</v>
      </c>
      <c r="U477" s="25" t="s">
        <v>1268</v>
      </c>
      <c r="V477" s="23" t="s">
        <v>1269</v>
      </c>
      <c r="W477" s="25" t="s">
        <v>1270</v>
      </c>
      <c r="X477" s="58"/>
      <c r="Y477" s="23" t="s">
        <v>1271</v>
      </c>
      <c r="Z477" s="23"/>
      <c r="AA477" s="33">
        <v>5</v>
      </c>
      <c r="AB477" s="295" t="str">
        <f t="shared" si="37"/>
        <v>年間</v>
      </c>
      <c r="AC477" s="268"/>
      <c r="AD477" s="69">
        <v>1</v>
      </c>
      <c r="AE477" s="69">
        <v>12000</v>
      </c>
      <c r="AF477" s="26">
        <f t="shared" si="38"/>
        <v>12000</v>
      </c>
      <c r="AG477" s="42">
        <v>40756</v>
      </c>
      <c r="AH477" s="28">
        <v>40787</v>
      </c>
      <c r="AI477" s="29" t="str">
        <f t="shared" si="35"/>
        <v>～</v>
      </c>
      <c r="AJ477" s="178">
        <f t="shared" si="36"/>
        <v>42613</v>
      </c>
      <c r="AK477" s="31" t="s">
        <v>1050</v>
      </c>
      <c r="AL477" s="67" t="s">
        <v>1277</v>
      </c>
      <c r="AM477" s="66">
        <v>40772</v>
      </c>
      <c r="AN477" s="408">
        <f>IF($AA477-data!$G$1=0,"　",IF(AK477=0,"　",VLOOKUP($AK477,data!$A$1:$H$264,8,FALSE)))</f>
        <v>0</v>
      </c>
      <c r="AO477" s="32">
        <v>40808</v>
      </c>
      <c r="AP477" s="185" t="s">
        <v>1273</v>
      </c>
      <c r="AQ477" s="264" t="str">
        <f t="shared" si="39"/>
        <v/>
      </c>
    </row>
    <row r="478" spans="1:43" ht="24.75" customHeight="1" x14ac:dyDescent="0.15">
      <c r="A478" s="297">
        <v>475</v>
      </c>
      <c r="B478" s="23" t="s">
        <v>1278</v>
      </c>
      <c r="C478" s="24" t="s">
        <v>14329</v>
      </c>
      <c r="D478" s="23" t="s">
        <v>787</v>
      </c>
      <c r="E478" s="23" t="s">
        <v>582</v>
      </c>
      <c r="F478" s="24" t="s">
        <v>11168</v>
      </c>
      <c r="G478" s="25" t="s">
        <v>1268</v>
      </c>
      <c r="H478" s="23" t="s">
        <v>1269</v>
      </c>
      <c r="I478" s="23" t="s">
        <v>11137</v>
      </c>
      <c r="J478" s="25" t="s">
        <v>1270</v>
      </c>
      <c r="K478" s="58"/>
      <c r="L478" s="58"/>
      <c r="M478" s="23" t="s">
        <v>1271</v>
      </c>
      <c r="N478" s="45"/>
      <c r="O478" s="25" t="s">
        <v>854</v>
      </c>
      <c r="P478" s="23" t="s">
        <v>978</v>
      </c>
      <c r="Q478" s="25" t="s">
        <v>856</v>
      </c>
      <c r="R478" s="58" t="s">
        <v>857</v>
      </c>
      <c r="S478" s="23" t="s">
        <v>979</v>
      </c>
      <c r="T478" s="23" t="s">
        <v>980</v>
      </c>
      <c r="U478" s="25" t="s">
        <v>1268</v>
      </c>
      <c r="V478" s="23" t="s">
        <v>1269</v>
      </c>
      <c r="W478" s="25" t="s">
        <v>1270</v>
      </c>
      <c r="X478" s="58"/>
      <c r="Y478" s="23" t="s">
        <v>1271</v>
      </c>
      <c r="Z478" s="23"/>
      <c r="AA478" s="33">
        <v>5</v>
      </c>
      <c r="AB478" s="295" t="str">
        <f t="shared" si="37"/>
        <v>年間</v>
      </c>
      <c r="AC478" s="268"/>
      <c r="AD478" s="69">
        <v>1</v>
      </c>
      <c r="AE478" s="69">
        <v>12000</v>
      </c>
      <c r="AF478" s="26">
        <f t="shared" si="38"/>
        <v>12000</v>
      </c>
      <c r="AG478" s="42">
        <v>40756</v>
      </c>
      <c r="AH478" s="28">
        <v>40787</v>
      </c>
      <c r="AI478" s="29" t="str">
        <f t="shared" si="35"/>
        <v>～</v>
      </c>
      <c r="AJ478" s="178">
        <f t="shared" si="36"/>
        <v>42613</v>
      </c>
      <c r="AK478" s="31" t="s">
        <v>1050</v>
      </c>
      <c r="AL478" s="67" t="s">
        <v>1279</v>
      </c>
      <c r="AM478" s="66">
        <v>40772</v>
      </c>
      <c r="AN478" s="408">
        <f>IF($AA478-data!$G$1=0,"　",IF(AK478=0,"　",VLOOKUP($AK478,data!$A$1:$H$264,8,FALSE)))</f>
        <v>0</v>
      </c>
      <c r="AO478" s="32">
        <v>40808</v>
      </c>
      <c r="AP478" s="185" t="s">
        <v>1273</v>
      </c>
      <c r="AQ478" s="264" t="str">
        <f t="shared" si="39"/>
        <v/>
      </c>
    </row>
    <row r="479" spans="1:43" ht="24.75" customHeight="1" x14ac:dyDescent="0.15">
      <c r="A479" s="297">
        <v>476</v>
      </c>
      <c r="B479" s="23" t="s">
        <v>1280</v>
      </c>
      <c r="C479" s="24" t="s">
        <v>14329</v>
      </c>
      <c r="D479" s="23" t="s">
        <v>787</v>
      </c>
      <c r="E479" s="23" t="s">
        <v>582</v>
      </c>
      <c r="F479" s="24" t="s">
        <v>11168</v>
      </c>
      <c r="G479" s="25" t="s">
        <v>1268</v>
      </c>
      <c r="H479" s="23" t="s">
        <v>1269</v>
      </c>
      <c r="I479" s="23" t="s">
        <v>11137</v>
      </c>
      <c r="J479" s="25" t="s">
        <v>1270</v>
      </c>
      <c r="K479" s="58"/>
      <c r="L479" s="58"/>
      <c r="M479" s="23" t="s">
        <v>1271</v>
      </c>
      <c r="N479" s="45"/>
      <c r="O479" s="25" t="s">
        <v>854</v>
      </c>
      <c r="P479" s="23" t="s">
        <v>978</v>
      </c>
      <c r="Q479" s="25" t="s">
        <v>856</v>
      </c>
      <c r="R479" s="58" t="s">
        <v>857</v>
      </c>
      <c r="S479" s="23" t="s">
        <v>979</v>
      </c>
      <c r="T479" s="23" t="s">
        <v>980</v>
      </c>
      <c r="U479" s="25" t="s">
        <v>1268</v>
      </c>
      <c r="V479" s="23" t="s">
        <v>1269</v>
      </c>
      <c r="W479" s="25" t="s">
        <v>1270</v>
      </c>
      <c r="X479" s="58"/>
      <c r="Y479" s="23" t="s">
        <v>1271</v>
      </c>
      <c r="Z479" s="23"/>
      <c r="AA479" s="33">
        <v>5</v>
      </c>
      <c r="AB479" s="295" t="str">
        <f t="shared" si="37"/>
        <v>年間</v>
      </c>
      <c r="AC479" s="268"/>
      <c r="AD479" s="69">
        <v>1</v>
      </c>
      <c r="AE479" s="69">
        <v>12000</v>
      </c>
      <c r="AF479" s="26">
        <f t="shared" si="38"/>
        <v>12000</v>
      </c>
      <c r="AG479" s="42">
        <v>40756</v>
      </c>
      <c r="AH479" s="28">
        <v>40787</v>
      </c>
      <c r="AI479" s="29" t="str">
        <f t="shared" si="35"/>
        <v>～</v>
      </c>
      <c r="AJ479" s="178">
        <f t="shared" si="36"/>
        <v>42613</v>
      </c>
      <c r="AK479" s="31" t="s">
        <v>1050</v>
      </c>
      <c r="AL479" s="67" t="s">
        <v>1281</v>
      </c>
      <c r="AM479" s="66">
        <v>40772</v>
      </c>
      <c r="AN479" s="408">
        <f>IF($AA479-data!$G$1=0,"　",IF(AK479=0,"　",VLOOKUP($AK479,data!$A$1:$H$264,8,FALSE)))</f>
        <v>0</v>
      </c>
      <c r="AO479" s="32">
        <v>40808</v>
      </c>
      <c r="AP479" s="185" t="s">
        <v>1273</v>
      </c>
      <c r="AQ479" s="264" t="str">
        <f t="shared" si="39"/>
        <v/>
      </c>
    </row>
    <row r="480" spans="1:43" ht="24.75" customHeight="1" x14ac:dyDescent="0.15">
      <c r="A480" s="297">
        <v>477</v>
      </c>
      <c r="B480" s="23" t="s">
        <v>1282</v>
      </c>
      <c r="C480" s="24" t="s">
        <v>14329</v>
      </c>
      <c r="D480" s="23" t="s">
        <v>787</v>
      </c>
      <c r="E480" s="23" t="s">
        <v>582</v>
      </c>
      <c r="F480" s="24" t="s">
        <v>11168</v>
      </c>
      <c r="G480" s="25" t="s">
        <v>1268</v>
      </c>
      <c r="H480" s="23" t="s">
        <v>1269</v>
      </c>
      <c r="I480" s="23" t="s">
        <v>11137</v>
      </c>
      <c r="J480" s="25" t="s">
        <v>1270</v>
      </c>
      <c r="K480" s="58"/>
      <c r="L480" s="58"/>
      <c r="M480" s="23" t="s">
        <v>1271</v>
      </c>
      <c r="N480" s="45"/>
      <c r="O480" s="25" t="s">
        <v>854</v>
      </c>
      <c r="P480" s="23" t="s">
        <v>978</v>
      </c>
      <c r="Q480" s="25" t="s">
        <v>856</v>
      </c>
      <c r="R480" s="58" t="s">
        <v>857</v>
      </c>
      <c r="S480" s="23" t="s">
        <v>979</v>
      </c>
      <c r="T480" s="23" t="s">
        <v>980</v>
      </c>
      <c r="U480" s="25" t="s">
        <v>1268</v>
      </c>
      <c r="V480" s="23" t="s">
        <v>1269</v>
      </c>
      <c r="W480" s="25" t="s">
        <v>1270</v>
      </c>
      <c r="X480" s="58"/>
      <c r="Y480" s="23" t="s">
        <v>1271</v>
      </c>
      <c r="Z480" s="23"/>
      <c r="AA480" s="33">
        <v>5</v>
      </c>
      <c r="AB480" s="295" t="str">
        <f t="shared" si="37"/>
        <v>年間</v>
      </c>
      <c r="AC480" s="268"/>
      <c r="AD480" s="69">
        <v>1</v>
      </c>
      <c r="AE480" s="69">
        <v>12000</v>
      </c>
      <c r="AF480" s="26">
        <f t="shared" si="38"/>
        <v>12000</v>
      </c>
      <c r="AG480" s="42">
        <v>40756</v>
      </c>
      <c r="AH480" s="28">
        <v>40787</v>
      </c>
      <c r="AI480" s="29" t="str">
        <f t="shared" si="35"/>
        <v>～</v>
      </c>
      <c r="AJ480" s="178">
        <f t="shared" si="36"/>
        <v>42613</v>
      </c>
      <c r="AK480" s="31" t="s">
        <v>1050</v>
      </c>
      <c r="AL480" s="67" t="s">
        <v>1283</v>
      </c>
      <c r="AM480" s="66">
        <v>40772</v>
      </c>
      <c r="AN480" s="408">
        <f>IF($AA480-data!$G$1=0,"　",IF(AK480=0,"　",VLOOKUP($AK480,data!$A$1:$H$264,8,FALSE)))</f>
        <v>0</v>
      </c>
      <c r="AO480" s="32">
        <v>40808</v>
      </c>
      <c r="AP480" s="185" t="s">
        <v>1273</v>
      </c>
      <c r="AQ480" s="264" t="str">
        <f t="shared" si="39"/>
        <v/>
      </c>
    </row>
    <row r="481" spans="1:43" ht="24.75" customHeight="1" x14ac:dyDescent="0.15">
      <c r="A481" s="297">
        <v>478</v>
      </c>
      <c r="B481" s="23" t="s">
        <v>1284</v>
      </c>
      <c r="C481" s="24" t="s">
        <v>14329</v>
      </c>
      <c r="D481" s="23" t="s">
        <v>787</v>
      </c>
      <c r="E481" s="23" t="s">
        <v>582</v>
      </c>
      <c r="F481" s="24" t="s">
        <v>11168</v>
      </c>
      <c r="G481" s="25" t="s">
        <v>1268</v>
      </c>
      <c r="H481" s="23" t="s">
        <v>1269</v>
      </c>
      <c r="I481" s="23" t="s">
        <v>11137</v>
      </c>
      <c r="J481" s="25" t="s">
        <v>1270</v>
      </c>
      <c r="K481" s="58"/>
      <c r="L481" s="58"/>
      <c r="M481" s="23" t="s">
        <v>1271</v>
      </c>
      <c r="N481" s="45"/>
      <c r="O481" s="25" t="s">
        <v>854</v>
      </c>
      <c r="P481" s="23" t="s">
        <v>978</v>
      </c>
      <c r="Q481" s="25" t="s">
        <v>856</v>
      </c>
      <c r="R481" s="58" t="s">
        <v>857</v>
      </c>
      <c r="S481" s="23" t="s">
        <v>979</v>
      </c>
      <c r="T481" s="23" t="s">
        <v>980</v>
      </c>
      <c r="U481" s="25" t="s">
        <v>1268</v>
      </c>
      <c r="V481" s="23" t="s">
        <v>1269</v>
      </c>
      <c r="W481" s="25" t="s">
        <v>1270</v>
      </c>
      <c r="X481" s="58"/>
      <c r="Y481" s="23" t="s">
        <v>1271</v>
      </c>
      <c r="Z481" s="23"/>
      <c r="AA481" s="33">
        <v>5</v>
      </c>
      <c r="AB481" s="295" t="str">
        <f t="shared" si="37"/>
        <v>年間</v>
      </c>
      <c r="AC481" s="268"/>
      <c r="AD481" s="69">
        <v>1</v>
      </c>
      <c r="AE481" s="69">
        <v>12000</v>
      </c>
      <c r="AF481" s="26">
        <f t="shared" si="38"/>
        <v>12000</v>
      </c>
      <c r="AG481" s="42">
        <v>40756</v>
      </c>
      <c r="AH481" s="28">
        <v>40787</v>
      </c>
      <c r="AI481" s="29" t="str">
        <f t="shared" si="35"/>
        <v>～</v>
      </c>
      <c r="AJ481" s="178">
        <f t="shared" si="36"/>
        <v>42613</v>
      </c>
      <c r="AK481" s="31" t="s">
        <v>1050</v>
      </c>
      <c r="AL481" s="67" t="s">
        <v>1285</v>
      </c>
      <c r="AM481" s="66">
        <v>40772</v>
      </c>
      <c r="AN481" s="408">
        <f>IF($AA481-data!$G$1=0,"　",IF(AK481=0,"　",VLOOKUP($AK481,data!$A$1:$H$264,8,FALSE)))</f>
        <v>0</v>
      </c>
      <c r="AO481" s="32">
        <v>40808</v>
      </c>
      <c r="AP481" s="185" t="s">
        <v>1273</v>
      </c>
      <c r="AQ481" s="264" t="str">
        <f t="shared" si="39"/>
        <v/>
      </c>
    </row>
    <row r="482" spans="1:43" ht="24.75" customHeight="1" x14ac:dyDescent="0.15">
      <c r="A482" s="297">
        <v>479</v>
      </c>
      <c r="B482" s="23" t="s">
        <v>1286</v>
      </c>
      <c r="C482" s="24" t="s">
        <v>14329</v>
      </c>
      <c r="D482" s="23" t="s">
        <v>787</v>
      </c>
      <c r="E482" s="23" t="s">
        <v>582</v>
      </c>
      <c r="F482" s="24" t="s">
        <v>11168</v>
      </c>
      <c r="G482" s="25" t="s">
        <v>1268</v>
      </c>
      <c r="H482" s="23" t="s">
        <v>1269</v>
      </c>
      <c r="I482" s="23" t="s">
        <v>11137</v>
      </c>
      <c r="J482" s="25" t="s">
        <v>1270</v>
      </c>
      <c r="K482" s="58"/>
      <c r="L482" s="58"/>
      <c r="M482" s="23" t="s">
        <v>1271</v>
      </c>
      <c r="N482" s="45"/>
      <c r="O482" s="25" t="s">
        <v>854</v>
      </c>
      <c r="P482" s="23" t="s">
        <v>978</v>
      </c>
      <c r="Q482" s="25" t="s">
        <v>856</v>
      </c>
      <c r="R482" s="58" t="s">
        <v>857</v>
      </c>
      <c r="S482" s="23" t="s">
        <v>979</v>
      </c>
      <c r="T482" s="23" t="s">
        <v>980</v>
      </c>
      <c r="U482" s="25" t="s">
        <v>1268</v>
      </c>
      <c r="V482" s="23" t="s">
        <v>1269</v>
      </c>
      <c r="W482" s="25" t="s">
        <v>1270</v>
      </c>
      <c r="X482" s="58"/>
      <c r="Y482" s="23" t="s">
        <v>1271</v>
      </c>
      <c r="Z482" s="23"/>
      <c r="AA482" s="33">
        <v>5</v>
      </c>
      <c r="AB482" s="295" t="str">
        <f t="shared" si="37"/>
        <v>年間</v>
      </c>
      <c r="AC482" s="268"/>
      <c r="AD482" s="69">
        <v>1</v>
      </c>
      <c r="AE482" s="69">
        <v>12000</v>
      </c>
      <c r="AF482" s="26">
        <f t="shared" si="38"/>
        <v>12000</v>
      </c>
      <c r="AG482" s="42">
        <v>40756</v>
      </c>
      <c r="AH482" s="28">
        <v>40787</v>
      </c>
      <c r="AI482" s="29" t="str">
        <f t="shared" si="35"/>
        <v>～</v>
      </c>
      <c r="AJ482" s="178">
        <f t="shared" si="36"/>
        <v>42613</v>
      </c>
      <c r="AK482" s="31" t="s">
        <v>1050</v>
      </c>
      <c r="AL482" s="67" t="s">
        <v>1287</v>
      </c>
      <c r="AM482" s="66">
        <v>40772</v>
      </c>
      <c r="AN482" s="408">
        <f>IF($AA482-data!$G$1=0,"　",IF(AK482=0,"　",VLOOKUP($AK482,data!$A$1:$H$264,8,FALSE)))</f>
        <v>0</v>
      </c>
      <c r="AO482" s="32">
        <v>40808</v>
      </c>
      <c r="AP482" s="185" t="s">
        <v>1273</v>
      </c>
      <c r="AQ482" s="264" t="str">
        <f t="shared" si="39"/>
        <v/>
      </c>
    </row>
    <row r="483" spans="1:43" ht="24.75" customHeight="1" x14ac:dyDescent="0.15">
      <c r="A483" s="297">
        <v>480</v>
      </c>
      <c r="B483" s="23" t="s">
        <v>1288</v>
      </c>
      <c r="C483" s="24" t="s">
        <v>14329</v>
      </c>
      <c r="D483" s="23" t="s">
        <v>787</v>
      </c>
      <c r="E483" s="23" t="s">
        <v>582</v>
      </c>
      <c r="F483" s="24" t="s">
        <v>11168</v>
      </c>
      <c r="G483" s="25" t="s">
        <v>1268</v>
      </c>
      <c r="H483" s="23" t="s">
        <v>1269</v>
      </c>
      <c r="I483" s="23" t="s">
        <v>11137</v>
      </c>
      <c r="J483" s="25" t="s">
        <v>1270</v>
      </c>
      <c r="K483" s="58"/>
      <c r="L483" s="58"/>
      <c r="M483" s="23" t="s">
        <v>1271</v>
      </c>
      <c r="N483" s="45"/>
      <c r="O483" s="25" t="s">
        <v>854</v>
      </c>
      <c r="P483" s="23" t="s">
        <v>978</v>
      </c>
      <c r="Q483" s="25" t="s">
        <v>856</v>
      </c>
      <c r="R483" s="58" t="s">
        <v>857</v>
      </c>
      <c r="S483" s="23" t="s">
        <v>979</v>
      </c>
      <c r="T483" s="23" t="s">
        <v>980</v>
      </c>
      <c r="U483" s="25" t="s">
        <v>1268</v>
      </c>
      <c r="V483" s="23" t="s">
        <v>1269</v>
      </c>
      <c r="W483" s="25" t="s">
        <v>1270</v>
      </c>
      <c r="X483" s="58"/>
      <c r="Y483" s="23" t="s">
        <v>1271</v>
      </c>
      <c r="Z483" s="23"/>
      <c r="AA483" s="33">
        <v>5</v>
      </c>
      <c r="AB483" s="295" t="str">
        <f t="shared" si="37"/>
        <v>年間</v>
      </c>
      <c r="AC483" s="268"/>
      <c r="AD483" s="69">
        <v>1</v>
      </c>
      <c r="AE483" s="69">
        <v>12000</v>
      </c>
      <c r="AF483" s="26">
        <f t="shared" si="38"/>
        <v>12000</v>
      </c>
      <c r="AG483" s="42">
        <v>40756</v>
      </c>
      <c r="AH483" s="28">
        <v>40787</v>
      </c>
      <c r="AI483" s="29" t="str">
        <f t="shared" si="35"/>
        <v>～</v>
      </c>
      <c r="AJ483" s="178">
        <f t="shared" si="36"/>
        <v>42613</v>
      </c>
      <c r="AK483" s="31" t="s">
        <v>1050</v>
      </c>
      <c r="AL483" s="67" t="s">
        <v>1289</v>
      </c>
      <c r="AM483" s="66">
        <v>40772</v>
      </c>
      <c r="AN483" s="408">
        <f>IF($AA483-data!$G$1=0,"　",IF(AK483=0,"　",VLOOKUP($AK483,data!$A$1:$H$264,8,FALSE)))</f>
        <v>0</v>
      </c>
      <c r="AO483" s="32">
        <v>40808</v>
      </c>
      <c r="AP483" s="185" t="s">
        <v>1273</v>
      </c>
      <c r="AQ483" s="264" t="str">
        <f t="shared" si="39"/>
        <v/>
      </c>
    </row>
    <row r="484" spans="1:43" ht="24.75" customHeight="1" x14ac:dyDescent="0.15">
      <c r="A484" s="297">
        <v>481</v>
      </c>
      <c r="B484" s="23" t="s">
        <v>1290</v>
      </c>
      <c r="C484" s="24" t="s">
        <v>14329</v>
      </c>
      <c r="D484" s="23" t="s">
        <v>787</v>
      </c>
      <c r="E484" s="23" t="s">
        <v>582</v>
      </c>
      <c r="F484" s="24" t="s">
        <v>11168</v>
      </c>
      <c r="G484" s="25" t="s">
        <v>1268</v>
      </c>
      <c r="H484" s="23" t="s">
        <v>1269</v>
      </c>
      <c r="I484" s="23" t="s">
        <v>11137</v>
      </c>
      <c r="J484" s="25" t="s">
        <v>1270</v>
      </c>
      <c r="K484" s="58"/>
      <c r="L484" s="58"/>
      <c r="M484" s="23" t="s">
        <v>1271</v>
      </c>
      <c r="N484" s="45"/>
      <c r="O484" s="25" t="s">
        <v>854</v>
      </c>
      <c r="P484" s="23" t="s">
        <v>978</v>
      </c>
      <c r="Q484" s="25" t="s">
        <v>856</v>
      </c>
      <c r="R484" s="58" t="s">
        <v>857</v>
      </c>
      <c r="S484" s="23" t="s">
        <v>979</v>
      </c>
      <c r="T484" s="23" t="s">
        <v>980</v>
      </c>
      <c r="U484" s="25" t="s">
        <v>1268</v>
      </c>
      <c r="V484" s="23" t="s">
        <v>1269</v>
      </c>
      <c r="W484" s="25" t="s">
        <v>1270</v>
      </c>
      <c r="X484" s="58"/>
      <c r="Y484" s="23" t="s">
        <v>1271</v>
      </c>
      <c r="Z484" s="23"/>
      <c r="AA484" s="33">
        <v>5</v>
      </c>
      <c r="AB484" s="295" t="str">
        <f t="shared" si="37"/>
        <v>年間</v>
      </c>
      <c r="AC484" s="268"/>
      <c r="AD484" s="69">
        <v>1</v>
      </c>
      <c r="AE484" s="69">
        <v>119400</v>
      </c>
      <c r="AF484" s="26">
        <f t="shared" si="38"/>
        <v>119400</v>
      </c>
      <c r="AG484" s="42">
        <v>40756</v>
      </c>
      <c r="AH484" s="28">
        <v>40787</v>
      </c>
      <c r="AI484" s="29" t="str">
        <f t="shared" si="35"/>
        <v>～</v>
      </c>
      <c r="AJ484" s="178">
        <f t="shared" si="36"/>
        <v>42613</v>
      </c>
      <c r="AK484" s="31" t="s">
        <v>985</v>
      </c>
      <c r="AL484" s="67" t="s">
        <v>1291</v>
      </c>
      <c r="AM484" s="66">
        <v>40772</v>
      </c>
      <c r="AN484" s="408" t="str">
        <f>IF($AA484-data!$G$1=0,"　",IF(AK484=0,"　",VLOOKUP($AK484,data!$A$1:$H$264,8,FALSE)))</f>
        <v>消耗部品交換対象</v>
      </c>
      <c r="AO484" s="35">
        <v>40808</v>
      </c>
      <c r="AP484" s="185" t="s">
        <v>1273</v>
      </c>
      <c r="AQ484" s="264">
        <f t="shared" si="39"/>
        <v>41852</v>
      </c>
    </row>
    <row r="485" spans="1:43" s="74" customFormat="1" ht="24.75" customHeight="1" x14ac:dyDescent="0.15">
      <c r="A485" s="297">
        <v>482</v>
      </c>
      <c r="B485" s="23" t="s">
        <v>1292</v>
      </c>
      <c r="C485" s="24" t="s">
        <v>14329</v>
      </c>
      <c r="D485" s="23" t="s">
        <v>787</v>
      </c>
      <c r="E485" s="23" t="s">
        <v>582</v>
      </c>
      <c r="F485" s="24" t="s">
        <v>11168</v>
      </c>
      <c r="G485" s="25" t="s">
        <v>1293</v>
      </c>
      <c r="H485" s="23" t="s">
        <v>1294</v>
      </c>
      <c r="I485" s="23" t="s">
        <v>11139</v>
      </c>
      <c r="J485" s="25" t="s">
        <v>1295</v>
      </c>
      <c r="K485" s="58"/>
      <c r="L485" s="58"/>
      <c r="M485" s="23" t="s">
        <v>1296</v>
      </c>
      <c r="N485" s="33"/>
      <c r="O485" s="25" t="s">
        <v>854</v>
      </c>
      <c r="P485" s="23" t="s">
        <v>978</v>
      </c>
      <c r="Q485" s="25" t="s">
        <v>856</v>
      </c>
      <c r="R485" s="58" t="s">
        <v>857</v>
      </c>
      <c r="S485" s="23" t="s">
        <v>979</v>
      </c>
      <c r="T485" s="23" t="s">
        <v>980</v>
      </c>
      <c r="U485" s="25" t="s">
        <v>1293</v>
      </c>
      <c r="V485" s="23" t="s">
        <v>1294</v>
      </c>
      <c r="W485" s="25" t="s">
        <v>1295</v>
      </c>
      <c r="X485" s="58"/>
      <c r="Y485" s="23" t="s">
        <v>1296</v>
      </c>
      <c r="Z485" s="23"/>
      <c r="AA485" s="33">
        <v>5</v>
      </c>
      <c r="AB485" s="295" t="str">
        <f t="shared" si="37"/>
        <v>年間</v>
      </c>
      <c r="AC485" s="268"/>
      <c r="AD485" s="69">
        <v>1</v>
      </c>
      <c r="AE485" s="26">
        <v>12000</v>
      </c>
      <c r="AF485" s="26">
        <f t="shared" si="38"/>
        <v>12000</v>
      </c>
      <c r="AG485" s="27">
        <v>40756</v>
      </c>
      <c r="AH485" s="28">
        <v>40787</v>
      </c>
      <c r="AI485" s="29" t="str">
        <f t="shared" si="35"/>
        <v>～</v>
      </c>
      <c r="AJ485" s="178">
        <f t="shared" si="36"/>
        <v>42613</v>
      </c>
      <c r="AK485" s="30" t="s">
        <v>1050</v>
      </c>
      <c r="AL485" s="67" t="s">
        <v>1297</v>
      </c>
      <c r="AM485" s="73">
        <v>40773</v>
      </c>
      <c r="AN485" s="408">
        <f>IF($AA485-data!$G$1=0,"　",IF(AK485=0,"　",VLOOKUP($AK485,data!$A$1:$H$264,8,FALSE)))</f>
        <v>0</v>
      </c>
      <c r="AO485" s="35">
        <v>40808</v>
      </c>
      <c r="AP485" s="186" t="s">
        <v>1298</v>
      </c>
      <c r="AQ485" s="264" t="str">
        <f t="shared" si="39"/>
        <v/>
      </c>
    </row>
    <row r="486" spans="1:43" s="74" customFormat="1" ht="24.75" customHeight="1" x14ac:dyDescent="0.15">
      <c r="A486" s="297">
        <v>483</v>
      </c>
      <c r="B486" s="23" t="s">
        <v>1299</v>
      </c>
      <c r="C486" s="24" t="s">
        <v>14329</v>
      </c>
      <c r="D486" s="23" t="s">
        <v>787</v>
      </c>
      <c r="E486" s="23" t="s">
        <v>582</v>
      </c>
      <c r="F486" s="24" t="s">
        <v>11168</v>
      </c>
      <c r="G486" s="25" t="s">
        <v>1293</v>
      </c>
      <c r="H486" s="23" t="s">
        <v>1294</v>
      </c>
      <c r="I486" s="23" t="s">
        <v>11139</v>
      </c>
      <c r="J486" s="25" t="s">
        <v>1295</v>
      </c>
      <c r="K486" s="58"/>
      <c r="L486" s="58"/>
      <c r="M486" s="23" t="s">
        <v>1296</v>
      </c>
      <c r="N486" s="33"/>
      <c r="O486" s="25" t="s">
        <v>854</v>
      </c>
      <c r="P486" s="23" t="s">
        <v>978</v>
      </c>
      <c r="Q486" s="25" t="s">
        <v>856</v>
      </c>
      <c r="R486" s="58" t="s">
        <v>857</v>
      </c>
      <c r="S486" s="23" t="s">
        <v>979</v>
      </c>
      <c r="T486" s="23" t="s">
        <v>980</v>
      </c>
      <c r="U486" s="25" t="s">
        <v>1293</v>
      </c>
      <c r="V486" s="23" t="s">
        <v>1294</v>
      </c>
      <c r="W486" s="25" t="s">
        <v>1295</v>
      </c>
      <c r="X486" s="58"/>
      <c r="Y486" s="23" t="s">
        <v>1296</v>
      </c>
      <c r="Z486" s="23"/>
      <c r="AA486" s="33">
        <v>5</v>
      </c>
      <c r="AB486" s="295" t="str">
        <f t="shared" si="37"/>
        <v>年間</v>
      </c>
      <c r="AC486" s="268"/>
      <c r="AD486" s="69">
        <v>1</v>
      </c>
      <c r="AE486" s="26">
        <v>12000</v>
      </c>
      <c r="AF486" s="26">
        <f t="shared" si="38"/>
        <v>12000</v>
      </c>
      <c r="AG486" s="27">
        <v>40756</v>
      </c>
      <c r="AH486" s="28">
        <v>40787</v>
      </c>
      <c r="AI486" s="29" t="str">
        <f t="shared" si="35"/>
        <v>～</v>
      </c>
      <c r="AJ486" s="178">
        <f t="shared" si="36"/>
        <v>42613</v>
      </c>
      <c r="AK486" s="30" t="s">
        <v>1050</v>
      </c>
      <c r="AL486" s="67" t="s">
        <v>1300</v>
      </c>
      <c r="AM486" s="73">
        <v>40773</v>
      </c>
      <c r="AN486" s="408">
        <f>IF($AA486-data!$G$1=0,"　",IF(AK486=0,"　",VLOOKUP($AK486,data!$A$1:$H$264,8,FALSE)))</f>
        <v>0</v>
      </c>
      <c r="AO486" s="35">
        <v>40808</v>
      </c>
      <c r="AP486" s="186" t="s">
        <v>1298</v>
      </c>
      <c r="AQ486" s="264" t="str">
        <f t="shared" si="39"/>
        <v/>
      </c>
    </row>
    <row r="487" spans="1:43" s="74" customFormat="1" ht="24.75" customHeight="1" x14ac:dyDescent="0.15">
      <c r="A487" s="297">
        <v>484</v>
      </c>
      <c r="B487" s="23" t="s">
        <v>1301</v>
      </c>
      <c r="C487" s="24" t="s">
        <v>14329</v>
      </c>
      <c r="D487" s="23" t="s">
        <v>787</v>
      </c>
      <c r="E487" s="23" t="s">
        <v>582</v>
      </c>
      <c r="F487" s="24" t="s">
        <v>11168</v>
      </c>
      <c r="G487" s="25" t="s">
        <v>1293</v>
      </c>
      <c r="H487" s="23" t="s">
        <v>1294</v>
      </c>
      <c r="I487" s="23" t="s">
        <v>11139</v>
      </c>
      <c r="J487" s="25" t="s">
        <v>1295</v>
      </c>
      <c r="K487" s="58"/>
      <c r="L487" s="58"/>
      <c r="M487" s="23" t="s">
        <v>1296</v>
      </c>
      <c r="N487" s="33"/>
      <c r="O487" s="25" t="s">
        <v>854</v>
      </c>
      <c r="P487" s="23" t="s">
        <v>978</v>
      </c>
      <c r="Q487" s="25" t="s">
        <v>856</v>
      </c>
      <c r="R487" s="58" t="s">
        <v>857</v>
      </c>
      <c r="S487" s="23" t="s">
        <v>979</v>
      </c>
      <c r="T487" s="23" t="s">
        <v>980</v>
      </c>
      <c r="U487" s="25" t="s">
        <v>1293</v>
      </c>
      <c r="V487" s="23" t="s">
        <v>1294</v>
      </c>
      <c r="W487" s="25" t="s">
        <v>1295</v>
      </c>
      <c r="X487" s="58"/>
      <c r="Y487" s="23" t="s">
        <v>1296</v>
      </c>
      <c r="Z487" s="23"/>
      <c r="AA487" s="33">
        <v>5</v>
      </c>
      <c r="AB487" s="295" t="str">
        <f t="shared" si="37"/>
        <v>年間</v>
      </c>
      <c r="AC487" s="268"/>
      <c r="AD487" s="69">
        <v>1</v>
      </c>
      <c r="AE487" s="26">
        <v>12000</v>
      </c>
      <c r="AF487" s="26">
        <f t="shared" si="38"/>
        <v>12000</v>
      </c>
      <c r="AG487" s="27">
        <v>40756</v>
      </c>
      <c r="AH487" s="28">
        <v>40787</v>
      </c>
      <c r="AI487" s="29" t="str">
        <f t="shared" si="35"/>
        <v>～</v>
      </c>
      <c r="AJ487" s="178">
        <f t="shared" si="36"/>
        <v>42613</v>
      </c>
      <c r="AK487" s="30" t="s">
        <v>1050</v>
      </c>
      <c r="AL487" s="67" t="s">
        <v>1302</v>
      </c>
      <c r="AM487" s="73">
        <v>40773</v>
      </c>
      <c r="AN487" s="408">
        <f>IF($AA487-data!$G$1=0,"　",IF(AK487=0,"　",VLOOKUP($AK487,data!$A$1:$H$264,8,FALSE)))</f>
        <v>0</v>
      </c>
      <c r="AO487" s="35">
        <v>40808</v>
      </c>
      <c r="AP487" s="186" t="s">
        <v>1298</v>
      </c>
      <c r="AQ487" s="264" t="str">
        <f t="shared" si="39"/>
        <v/>
      </c>
    </row>
    <row r="488" spans="1:43" s="74" customFormat="1" ht="24.75" customHeight="1" x14ac:dyDescent="0.15">
      <c r="A488" s="297">
        <v>485</v>
      </c>
      <c r="B488" s="23" t="s">
        <v>1303</v>
      </c>
      <c r="C488" s="24" t="s">
        <v>14329</v>
      </c>
      <c r="D488" s="23" t="s">
        <v>787</v>
      </c>
      <c r="E488" s="23" t="s">
        <v>582</v>
      </c>
      <c r="F488" s="24" t="s">
        <v>11168</v>
      </c>
      <c r="G488" s="25" t="s">
        <v>1293</v>
      </c>
      <c r="H488" s="23" t="s">
        <v>1294</v>
      </c>
      <c r="I488" s="23" t="s">
        <v>11139</v>
      </c>
      <c r="J488" s="25" t="s">
        <v>1295</v>
      </c>
      <c r="K488" s="58"/>
      <c r="L488" s="58"/>
      <c r="M488" s="23" t="s">
        <v>1296</v>
      </c>
      <c r="N488" s="33"/>
      <c r="O488" s="25" t="s">
        <v>854</v>
      </c>
      <c r="P488" s="23" t="s">
        <v>978</v>
      </c>
      <c r="Q488" s="25" t="s">
        <v>856</v>
      </c>
      <c r="R488" s="58" t="s">
        <v>857</v>
      </c>
      <c r="S488" s="23" t="s">
        <v>979</v>
      </c>
      <c r="T488" s="23" t="s">
        <v>980</v>
      </c>
      <c r="U488" s="25" t="s">
        <v>1293</v>
      </c>
      <c r="V488" s="23" t="s">
        <v>1294</v>
      </c>
      <c r="W488" s="25" t="s">
        <v>1295</v>
      </c>
      <c r="X488" s="58"/>
      <c r="Y488" s="23" t="s">
        <v>1296</v>
      </c>
      <c r="Z488" s="23"/>
      <c r="AA488" s="33">
        <v>5</v>
      </c>
      <c r="AB488" s="295" t="str">
        <f t="shared" si="37"/>
        <v>年間</v>
      </c>
      <c r="AC488" s="268"/>
      <c r="AD488" s="69">
        <v>1</v>
      </c>
      <c r="AE488" s="26">
        <v>12000</v>
      </c>
      <c r="AF488" s="26">
        <f t="shared" si="38"/>
        <v>12000</v>
      </c>
      <c r="AG488" s="27">
        <v>40756</v>
      </c>
      <c r="AH488" s="28">
        <v>40787</v>
      </c>
      <c r="AI488" s="29" t="str">
        <f t="shared" si="35"/>
        <v>～</v>
      </c>
      <c r="AJ488" s="178">
        <f t="shared" si="36"/>
        <v>42613</v>
      </c>
      <c r="AK488" s="30" t="s">
        <v>1050</v>
      </c>
      <c r="AL488" s="67" t="s">
        <v>1304</v>
      </c>
      <c r="AM488" s="73">
        <v>40773</v>
      </c>
      <c r="AN488" s="408">
        <f>IF($AA488-data!$G$1=0,"　",IF(AK488=0,"　",VLOOKUP($AK488,data!$A$1:$H$264,8,FALSE)))</f>
        <v>0</v>
      </c>
      <c r="AO488" s="35">
        <v>40808</v>
      </c>
      <c r="AP488" s="186" t="s">
        <v>1298</v>
      </c>
      <c r="AQ488" s="264" t="str">
        <f t="shared" si="39"/>
        <v/>
      </c>
    </row>
    <row r="489" spans="1:43" s="74" customFormat="1" ht="24.75" customHeight="1" x14ac:dyDescent="0.15">
      <c r="A489" s="297">
        <v>486</v>
      </c>
      <c r="B489" s="23" t="s">
        <v>1305</v>
      </c>
      <c r="C489" s="24" t="s">
        <v>14329</v>
      </c>
      <c r="D489" s="23" t="s">
        <v>787</v>
      </c>
      <c r="E489" s="23" t="s">
        <v>582</v>
      </c>
      <c r="F489" s="24" t="s">
        <v>11168</v>
      </c>
      <c r="G489" s="25" t="s">
        <v>1293</v>
      </c>
      <c r="H489" s="23" t="s">
        <v>1294</v>
      </c>
      <c r="I489" s="23" t="s">
        <v>11139</v>
      </c>
      <c r="J489" s="25" t="s">
        <v>1295</v>
      </c>
      <c r="K489" s="58"/>
      <c r="L489" s="58"/>
      <c r="M489" s="23" t="s">
        <v>1296</v>
      </c>
      <c r="N489" s="33"/>
      <c r="O489" s="25" t="s">
        <v>854</v>
      </c>
      <c r="P489" s="23" t="s">
        <v>978</v>
      </c>
      <c r="Q489" s="25" t="s">
        <v>856</v>
      </c>
      <c r="R489" s="58" t="s">
        <v>857</v>
      </c>
      <c r="S489" s="23" t="s">
        <v>979</v>
      </c>
      <c r="T489" s="23" t="s">
        <v>980</v>
      </c>
      <c r="U489" s="25" t="s">
        <v>1293</v>
      </c>
      <c r="V489" s="23" t="s">
        <v>1294</v>
      </c>
      <c r="W489" s="25" t="s">
        <v>1295</v>
      </c>
      <c r="X489" s="58"/>
      <c r="Y489" s="23" t="s">
        <v>1296</v>
      </c>
      <c r="Z489" s="23"/>
      <c r="AA489" s="33">
        <v>5</v>
      </c>
      <c r="AB489" s="295" t="str">
        <f t="shared" si="37"/>
        <v>年間</v>
      </c>
      <c r="AC489" s="268"/>
      <c r="AD489" s="69">
        <v>1</v>
      </c>
      <c r="AE489" s="26">
        <v>12000</v>
      </c>
      <c r="AF489" s="26">
        <f t="shared" si="38"/>
        <v>12000</v>
      </c>
      <c r="AG489" s="27">
        <v>40756</v>
      </c>
      <c r="AH489" s="28">
        <v>40787</v>
      </c>
      <c r="AI489" s="29" t="str">
        <f t="shared" si="35"/>
        <v>～</v>
      </c>
      <c r="AJ489" s="178">
        <f t="shared" si="36"/>
        <v>42613</v>
      </c>
      <c r="AK489" s="30" t="s">
        <v>1050</v>
      </c>
      <c r="AL489" s="67" t="s">
        <v>1306</v>
      </c>
      <c r="AM489" s="73">
        <v>40773</v>
      </c>
      <c r="AN489" s="408">
        <f>IF($AA489-data!$G$1=0,"　",IF(AK489=0,"　",VLOOKUP($AK489,data!$A$1:$H$264,8,FALSE)))</f>
        <v>0</v>
      </c>
      <c r="AO489" s="35">
        <v>40808</v>
      </c>
      <c r="AP489" s="186" t="s">
        <v>1298</v>
      </c>
      <c r="AQ489" s="264" t="str">
        <f t="shared" si="39"/>
        <v/>
      </c>
    </row>
    <row r="490" spans="1:43" s="74" customFormat="1" ht="24.75" customHeight="1" x14ac:dyDescent="0.15">
      <c r="A490" s="297">
        <v>487</v>
      </c>
      <c r="B490" s="23" t="s">
        <v>1307</v>
      </c>
      <c r="C490" s="24" t="s">
        <v>14329</v>
      </c>
      <c r="D490" s="23" t="s">
        <v>787</v>
      </c>
      <c r="E490" s="23" t="s">
        <v>582</v>
      </c>
      <c r="F490" s="24" t="s">
        <v>11168</v>
      </c>
      <c r="G490" s="25" t="s">
        <v>1293</v>
      </c>
      <c r="H490" s="23" t="s">
        <v>1294</v>
      </c>
      <c r="I490" s="23" t="s">
        <v>11139</v>
      </c>
      <c r="J490" s="25" t="s">
        <v>1295</v>
      </c>
      <c r="K490" s="58"/>
      <c r="L490" s="58"/>
      <c r="M490" s="23" t="s">
        <v>1296</v>
      </c>
      <c r="N490" s="33"/>
      <c r="O490" s="25" t="s">
        <v>854</v>
      </c>
      <c r="P490" s="23" t="s">
        <v>978</v>
      </c>
      <c r="Q490" s="25" t="s">
        <v>856</v>
      </c>
      <c r="R490" s="58" t="s">
        <v>857</v>
      </c>
      <c r="S490" s="23" t="s">
        <v>979</v>
      </c>
      <c r="T490" s="23" t="s">
        <v>980</v>
      </c>
      <c r="U490" s="25" t="s">
        <v>1293</v>
      </c>
      <c r="V490" s="23" t="s">
        <v>1294</v>
      </c>
      <c r="W490" s="25" t="s">
        <v>1295</v>
      </c>
      <c r="X490" s="58"/>
      <c r="Y490" s="23" t="s">
        <v>1296</v>
      </c>
      <c r="Z490" s="23"/>
      <c r="AA490" s="33">
        <v>5</v>
      </c>
      <c r="AB490" s="295" t="str">
        <f t="shared" si="37"/>
        <v>年間</v>
      </c>
      <c r="AC490" s="268"/>
      <c r="AD490" s="69">
        <v>1</v>
      </c>
      <c r="AE490" s="26">
        <v>12000</v>
      </c>
      <c r="AF490" s="26">
        <f t="shared" si="38"/>
        <v>12000</v>
      </c>
      <c r="AG490" s="27">
        <v>40756</v>
      </c>
      <c r="AH490" s="28">
        <v>40787</v>
      </c>
      <c r="AI490" s="29" t="str">
        <f t="shared" si="35"/>
        <v>～</v>
      </c>
      <c r="AJ490" s="178">
        <f t="shared" si="36"/>
        <v>42613</v>
      </c>
      <c r="AK490" s="30" t="s">
        <v>1050</v>
      </c>
      <c r="AL490" s="67" t="s">
        <v>1308</v>
      </c>
      <c r="AM490" s="73">
        <v>40773</v>
      </c>
      <c r="AN490" s="408">
        <f>IF($AA490-data!$G$1=0,"　",IF(AK490=0,"　",VLOOKUP($AK490,data!$A$1:$H$264,8,FALSE)))</f>
        <v>0</v>
      </c>
      <c r="AO490" s="35">
        <v>40808</v>
      </c>
      <c r="AP490" s="186" t="s">
        <v>1298</v>
      </c>
      <c r="AQ490" s="264" t="str">
        <f t="shared" si="39"/>
        <v/>
      </c>
    </row>
    <row r="491" spans="1:43" s="74" customFormat="1" ht="24.75" customHeight="1" x14ac:dyDescent="0.15">
      <c r="A491" s="297">
        <v>488</v>
      </c>
      <c r="B491" s="23" t="s">
        <v>1309</v>
      </c>
      <c r="C491" s="24" t="s">
        <v>14329</v>
      </c>
      <c r="D491" s="23" t="s">
        <v>787</v>
      </c>
      <c r="E491" s="23" t="s">
        <v>582</v>
      </c>
      <c r="F491" s="24" t="s">
        <v>11168</v>
      </c>
      <c r="G491" s="25" t="s">
        <v>1293</v>
      </c>
      <c r="H491" s="23" t="s">
        <v>1294</v>
      </c>
      <c r="I491" s="23" t="s">
        <v>11139</v>
      </c>
      <c r="J491" s="25" t="s">
        <v>1295</v>
      </c>
      <c r="K491" s="58"/>
      <c r="L491" s="58"/>
      <c r="M491" s="23" t="s">
        <v>1296</v>
      </c>
      <c r="N491" s="33"/>
      <c r="O491" s="25" t="s">
        <v>854</v>
      </c>
      <c r="P491" s="23" t="s">
        <v>978</v>
      </c>
      <c r="Q491" s="25" t="s">
        <v>856</v>
      </c>
      <c r="R491" s="58" t="s">
        <v>857</v>
      </c>
      <c r="S491" s="23" t="s">
        <v>979</v>
      </c>
      <c r="T491" s="23" t="s">
        <v>980</v>
      </c>
      <c r="U491" s="25" t="s">
        <v>1293</v>
      </c>
      <c r="V491" s="23" t="s">
        <v>1294</v>
      </c>
      <c r="W491" s="25" t="s">
        <v>1295</v>
      </c>
      <c r="X491" s="58"/>
      <c r="Y491" s="23" t="s">
        <v>1296</v>
      </c>
      <c r="Z491" s="23"/>
      <c r="AA491" s="33">
        <v>5</v>
      </c>
      <c r="AB491" s="295" t="str">
        <f t="shared" si="37"/>
        <v>年間</v>
      </c>
      <c r="AC491" s="268"/>
      <c r="AD491" s="69">
        <v>1</v>
      </c>
      <c r="AE491" s="26">
        <v>12000</v>
      </c>
      <c r="AF491" s="26">
        <f t="shared" si="38"/>
        <v>12000</v>
      </c>
      <c r="AG491" s="27">
        <v>40756</v>
      </c>
      <c r="AH491" s="28">
        <v>40787</v>
      </c>
      <c r="AI491" s="29" t="str">
        <f t="shared" si="35"/>
        <v>～</v>
      </c>
      <c r="AJ491" s="178">
        <f t="shared" si="36"/>
        <v>42613</v>
      </c>
      <c r="AK491" s="30" t="s">
        <v>1050</v>
      </c>
      <c r="AL491" s="67" t="s">
        <v>1310</v>
      </c>
      <c r="AM491" s="73">
        <v>40773</v>
      </c>
      <c r="AN491" s="408">
        <f>IF($AA491-data!$G$1=0,"　",IF(AK491=0,"　",VLOOKUP($AK491,data!$A$1:$H$264,8,FALSE)))</f>
        <v>0</v>
      </c>
      <c r="AO491" s="35">
        <v>40808</v>
      </c>
      <c r="AP491" s="186" t="s">
        <v>1298</v>
      </c>
      <c r="AQ491" s="264" t="str">
        <f t="shared" si="39"/>
        <v/>
      </c>
    </row>
    <row r="492" spans="1:43" s="74" customFormat="1" ht="24.75" customHeight="1" x14ac:dyDescent="0.15">
      <c r="A492" s="297">
        <v>489</v>
      </c>
      <c r="B492" s="23" t="s">
        <v>1311</v>
      </c>
      <c r="C492" s="24" t="s">
        <v>14329</v>
      </c>
      <c r="D492" s="23" t="s">
        <v>787</v>
      </c>
      <c r="E492" s="23" t="s">
        <v>582</v>
      </c>
      <c r="F492" s="24" t="s">
        <v>11168</v>
      </c>
      <c r="G492" s="25" t="s">
        <v>1293</v>
      </c>
      <c r="H492" s="23" t="s">
        <v>1294</v>
      </c>
      <c r="I492" s="23" t="s">
        <v>11139</v>
      </c>
      <c r="J492" s="25" t="s">
        <v>1295</v>
      </c>
      <c r="K492" s="58"/>
      <c r="L492" s="58"/>
      <c r="M492" s="23" t="s">
        <v>1296</v>
      </c>
      <c r="N492" s="33"/>
      <c r="O492" s="25" t="s">
        <v>854</v>
      </c>
      <c r="P492" s="23" t="s">
        <v>978</v>
      </c>
      <c r="Q492" s="25" t="s">
        <v>856</v>
      </c>
      <c r="R492" s="58" t="s">
        <v>857</v>
      </c>
      <c r="S492" s="23" t="s">
        <v>979</v>
      </c>
      <c r="T492" s="23" t="s">
        <v>980</v>
      </c>
      <c r="U492" s="25" t="s">
        <v>1293</v>
      </c>
      <c r="V492" s="23" t="s">
        <v>1294</v>
      </c>
      <c r="W492" s="25" t="s">
        <v>1295</v>
      </c>
      <c r="X492" s="58"/>
      <c r="Y492" s="23" t="s">
        <v>1296</v>
      </c>
      <c r="Z492" s="23"/>
      <c r="AA492" s="33">
        <v>5</v>
      </c>
      <c r="AB492" s="295" t="str">
        <f t="shared" si="37"/>
        <v>年間</v>
      </c>
      <c r="AC492" s="268"/>
      <c r="AD492" s="69">
        <v>1</v>
      </c>
      <c r="AE492" s="26">
        <v>12000</v>
      </c>
      <c r="AF492" s="26">
        <f t="shared" si="38"/>
        <v>12000</v>
      </c>
      <c r="AG492" s="27">
        <v>40756</v>
      </c>
      <c r="AH492" s="28">
        <v>40787</v>
      </c>
      <c r="AI492" s="29" t="str">
        <f t="shared" si="35"/>
        <v>～</v>
      </c>
      <c r="AJ492" s="178">
        <f t="shared" si="36"/>
        <v>42613</v>
      </c>
      <c r="AK492" s="30" t="s">
        <v>1050</v>
      </c>
      <c r="AL492" s="67" t="s">
        <v>1312</v>
      </c>
      <c r="AM492" s="73">
        <v>40773</v>
      </c>
      <c r="AN492" s="408">
        <f>IF($AA492-data!$G$1=0,"　",IF(AK492=0,"　",VLOOKUP($AK492,data!$A$1:$H$264,8,FALSE)))</f>
        <v>0</v>
      </c>
      <c r="AO492" s="35">
        <v>40808</v>
      </c>
      <c r="AP492" s="186" t="s">
        <v>1298</v>
      </c>
      <c r="AQ492" s="264" t="str">
        <f t="shared" si="39"/>
        <v/>
      </c>
    </row>
    <row r="493" spans="1:43" s="74" customFormat="1" ht="24.75" customHeight="1" x14ac:dyDescent="0.15">
      <c r="A493" s="297">
        <v>490</v>
      </c>
      <c r="B493" s="23" t="s">
        <v>1313</v>
      </c>
      <c r="C493" s="24" t="s">
        <v>14329</v>
      </c>
      <c r="D493" s="23" t="s">
        <v>787</v>
      </c>
      <c r="E493" s="23" t="s">
        <v>582</v>
      </c>
      <c r="F493" s="24" t="s">
        <v>11168</v>
      </c>
      <c r="G493" s="25" t="s">
        <v>1293</v>
      </c>
      <c r="H493" s="23" t="s">
        <v>1294</v>
      </c>
      <c r="I493" s="23" t="s">
        <v>11139</v>
      </c>
      <c r="J493" s="25" t="s">
        <v>1295</v>
      </c>
      <c r="K493" s="58"/>
      <c r="L493" s="58"/>
      <c r="M493" s="23" t="s">
        <v>1296</v>
      </c>
      <c r="N493" s="33"/>
      <c r="O493" s="25" t="s">
        <v>854</v>
      </c>
      <c r="P493" s="23" t="s">
        <v>978</v>
      </c>
      <c r="Q493" s="25" t="s">
        <v>856</v>
      </c>
      <c r="R493" s="58" t="s">
        <v>857</v>
      </c>
      <c r="S493" s="23" t="s">
        <v>979</v>
      </c>
      <c r="T493" s="23" t="s">
        <v>980</v>
      </c>
      <c r="U493" s="25" t="s">
        <v>1293</v>
      </c>
      <c r="V493" s="23" t="s">
        <v>1294</v>
      </c>
      <c r="W493" s="25" t="s">
        <v>1295</v>
      </c>
      <c r="X493" s="58"/>
      <c r="Y493" s="23" t="s">
        <v>1296</v>
      </c>
      <c r="Z493" s="23"/>
      <c r="AA493" s="33">
        <v>5</v>
      </c>
      <c r="AB493" s="295" t="str">
        <f t="shared" si="37"/>
        <v>年間</v>
      </c>
      <c r="AC493" s="268"/>
      <c r="AD493" s="26">
        <v>1</v>
      </c>
      <c r="AE493" s="26">
        <v>119400</v>
      </c>
      <c r="AF493" s="26">
        <f t="shared" si="38"/>
        <v>119400</v>
      </c>
      <c r="AG493" s="27">
        <v>40756</v>
      </c>
      <c r="AH493" s="28">
        <v>40787</v>
      </c>
      <c r="AI493" s="29" t="str">
        <f t="shared" si="35"/>
        <v>～</v>
      </c>
      <c r="AJ493" s="178">
        <f t="shared" si="36"/>
        <v>42613</v>
      </c>
      <c r="AK493" s="30" t="s">
        <v>985</v>
      </c>
      <c r="AL493" s="67" t="s">
        <v>1314</v>
      </c>
      <c r="AM493" s="73">
        <v>40773</v>
      </c>
      <c r="AN493" s="408" t="str">
        <f>IF($AA493-data!$G$1=0,"　",IF(AK493=0,"　",VLOOKUP($AK493,data!$A$1:$H$264,8,FALSE)))</f>
        <v>消耗部品交換対象</v>
      </c>
      <c r="AO493" s="35">
        <v>40808</v>
      </c>
      <c r="AP493" s="186" t="s">
        <v>1298</v>
      </c>
      <c r="AQ493" s="264">
        <f t="shared" si="39"/>
        <v>41852</v>
      </c>
    </row>
    <row r="494" spans="1:43" s="80" customFormat="1" ht="24.75" customHeight="1" x14ac:dyDescent="0.15">
      <c r="A494" s="297">
        <v>491</v>
      </c>
      <c r="B494" s="77" t="s">
        <v>1315</v>
      </c>
      <c r="C494" s="78" t="s">
        <v>14339</v>
      </c>
      <c r="D494" s="77" t="s">
        <v>375</v>
      </c>
      <c r="E494" s="77" t="s">
        <v>64</v>
      </c>
      <c r="F494" s="78" t="s">
        <v>11153</v>
      </c>
      <c r="G494" s="79" t="s">
        <v>1319</v>
      </c>
      <c r="H494" s="77" t="s">
        <v>1320</v>
      </c>
      <c r="I494" s="77" t="s">
        <v>11150</v>
      </c>
      <c r="J494" s="79" t="s">
        <v>1321</v>
      </c>
      <c r="K494" s="79"/>
      <c r="L494" s="79"/>
      <c r="M494" s="79"/>
      <c r="O494" s="79" t="s">
        <v>1316</v>
      </c>
      <c r="P494" s="79" t="s">
        <v>1317</v>
      </c>
      <c r="Q494" s="79" t="s">
        <v>67</v>
      </c>
      <c r="R494" s="79"/>
      <c r="S494" s="79" t="s">
        <v>1318</v>
      </c>
      <c r="U494" s="79" t="s">
        <v>1319</v>
      </c>
      <c r="V494" s="77" t="s">
        <v>1320</v>
      </c>
      <c r="W494" s="79" t="s">
        <v>1321</v>
      </c>
      <c r="X494" s="79"/>
      <c r="Y494" s="79"/>
      <c r="Z494" s="79"/>
      <c r="AA494" s="278">
        <v>5</v>
      </c>
      <c r="AB494" s="295" t="str">
        <f t="shared" si="37"/>
        <v>年間</v>
      </c>
      <c r="AC494" s="286"/>
      <c r="AD494" s="81">
        <v>1</v>
      </c>
      <c r="AE494" s="82">
        <v>18600</v>
      </c>
      <c r="AF494" s="82">
        <f t="shared" si="38"/>
        <v>18600</v>
      </c>
      <c r="AG494" s="83">
        <v>40756</v>
      </c>
      <c r="AH494" s="84">
        <v>40787</v>
      </c>
      <c r="AI494" s="29" t="str">
        <f t="shared" si="35"/>
        <v>～</v>
      </c>
      <c r="AJ494" s="178">
        <f t="shared" si="36"/>
        <v>42613</v>
      </c>
      <c r="AK494" s="85" t="s">
        <v>1322</v>
      </c>
      <c r="AL494" s="86" t="s">
        <v>1323</v>
      </c>
      <c r="AM494" s="87">
        <v>40756</v>
      </c>
      <c r="AN494" s="408">
        <f>IF($AA494-data!$G$1=0,"　",IF(AK494=0,"　",VLOOKUP($AK494,data!$A$1:$H$264,8,FALSE)))</f>
        <v>0</v>
      </c>
      <c r="AO494" s="88"/>
      <c r="AP494" s="195" t="s">
        <v>1324</v>
      </c>
      <c r="AQ494" s="264" t="str">
        <f t="shared" si="39"/>
        <v/>
      </c>
    </row>
    <row r="495" spans="1:43" ht="24.75" customHeight="1" x14ac:dyDescent="0.15">
      <c r="A495" s="297">
        <v>492</v>
      </c>
      <c r="B495" s="37" t="s">
        <v>1325</v>
      </c>
      <c r="C495" s="24" t="s">
        <v>14329</v>
      </c>
      <c r="D495" s="23" t="s">
        <v>787</v>
      </c>
      <c r="E495" s="23"/>
      <c r="F495" s="24"/>
      <c r="G495" s="43"/>
      <c r="H495" s="44"/>
      <c r="I495" s="44"/>
      <c r="J495" s="43"/>
      <c r="K495" s="43"/>
      <c r="L495" s="43"/>
      <c r="M495" s="44"/>
      <c r="N495" s="45"/>
      <c r="O495" s="25"/>
      <c r="P495" s="23"/>
      <c r="Q495" s="25"/>
      <c r="R495" s="58"/>
      <c r="S495" s="23"/>
      <c r="T495" s="23"/>
      <c r="U495" s="25"/>
      <c r="V495" s="23"/>
      <c r="W495" s="25"/>
      <c r="X495" s="58"/>
      <c r="Y495" s="23"/>
      <c r="Z495" s="23"/>
      <c r="AA495" s="33">
        <v>5</v>
      </c>
      <c r="AB495" s="295" t="str">
        <f t="shared" si="37"/>
        <v>年間</v>
      </c>
      <c r="AC495" s="268"/>
      <c r="AD495" s="69">
        <v>13</v>
      </c>
      <c r="AE495" s="69">
        <v>12000</v>
      </c>
      <c r="AF495" s="26">
        <f t="shared" si="38"/>
        <v>156000</v>
      </c>
      <c r="AG495" s="42">
        <v>40756</v>
      </c>
      <c r="AH495" s="28">
        <v>40787</v>
      </c>
      <c r="AI495" s="29" t="str">
        <f t="shared" si="35"/>
        <v>～</v>
      </c>
      <c r="AJ495" s="178">
        <f t="shared" si="36"/>
        <v>42613</v>
      </c>
      <c r="AK495" s="31" t="s">
        <v>1326</v>
      </c>
      <c r="AL495" s="67"/>
      <c r="AM495" s="66"/>
      <c r="AN495" s="408">
        <f>IF($AA495-data!$G$1=0,"　",IF(AK495=0,"　",VLOOKUP($AK495,data!$A$1:$H$264,8,FALSE)))</f>
        <v>0</v>
      </c>
      <c r="AO495" s="32"/>
      <c r="AP495" s="185" t="s">
        <v>1327</v>
      </c>
      <c r="AQ495" s="264" t="str">
        <f t="shared" si="39"/>
        <v/>
      </c>
    </row>
    <row r="496" spans="1:43" ht="24.75" customHeight="1" x14ac:dyDescent="0.15">
      <c r="A496" s="297">
        <v>493</v>
      </c>
      <c r="B496" s="23" t="s">
        <v>1328</v>
      </c>
      <c r="C496" s="24" t="s">
        <v>14339</v>
      </c>
      <c r="D496" s="23" t="s">
        <v>375</v>
      </c>
      <c r="E496" s="23" t="s">
        <v>64</v>
      </c>
      <c r="F496" s="24" t="s">
        <v>8317</v>
      </c>
      <c r="G496" s="25" t="s">
        <v>77</v>
      </c>
      <c r="H496" s="23" t="s">
        <v>1320</v>
      </c>
      <c r="I496" s="23" t="s">
        <v>11151</v>
      </c>
      <c r="J496" s="25" t="s">
        <v>1332</v>
      </c>
      <c r="K496" s="43"/>
      <c r="L496" s="43"/>
      <c r="M496" s="44"/>
      <c r="N496" s="45"/>
      <c r="O496" s="25" t="s">
        <v>1329</v>
      </c>
      <c r="P496" s="23" t="s">
        <v>1317</v>
      </c>
      <c r="Q496" s="25" t="s">
        <v>1330</v>
      </c>
      <c r="R496" s="58" t="s">
        <v>1331</v>
      </c>
      <c r="S496" s="23" t="s">
        <v>1318</v>
      </c>
      <c r="T496" s="23"/>
      <c r="U496" s="25" t="s">
        <v>77</v>
      </c>
      <c r="V496" s="23" t="s">
        <v>1320</v>
      </c>
      <c r="W496" s="25" t="s">
        <v>1332</v>
      </c>
      <c r="X496" s="58"/>
      <c r="Y496" s="23"/>
      <c r="Z496" s="23"/>
      <c r="AA496" s="33">
        <v>5</v>
      </c>
      <c r="AB496" s="295" t="str">
        <f t="shared" si="37"/>
        <v>年間</v>
      </c>
      <c r="AC496" s="268"/>
      <c r="AD496" s="69">
        <v>1</v>
      </c>
      <c r="AE496" s="69">
        <v>18600</v>
      </c>
      <c r="AF496" s="26">
        <f t="shared" si="38"/>
        <v>18600</v>
      </c>
      <c r="AG496" s="42">
        <v>40756</v>
      </c>
      <c r="AH496" s="28">
        <v>40756</v>
      </c>
      <c r="AI496" s="29" t="str">
        <f t="shared" si="35"/>
        <v>～</v>
      </c>
      <c r="AJ496" s="178">
        <f t="shared" si="36"/>
        <v>42582</v>
      </c>
      <c r="AK496" s="75" t="s">
        <v>1333</v>
      </c>
      <c r="AL496" s="89" t="s">
        <v>1323</v>
      </c>
      <c r="AM496" s="66">
        <v>40756</v>
      </c>
      <c r="AN496" s="408">
        <f>IF($AA496-data!$G$1=0,"　",IF(AK496=0,"　",VLOOKUP($AK496,data!$A$1:$H$264,8,FALSE)))</f>
        <v>0</v>
      </c>
      <c r="AO496" s="32">
        <v>40795</v>
      </c>
      <c r="AP496" s="185" t="s">
        <v>1324</v>
      </c>
      <c r="AQ496" s="264" t="str">
        <f t="shared" si="39"/>
        <v/>
      </c>
    </row>
    <row r="497" spans="1:43" ht="24.75" customHeight="1" x14ac:dyDescent="0.15">
      <c r="A497" s="297">
        <v>494</v>
      </c>
      <c r="B497" s="37" t="s">
        <v>1334</v>
      </c>
      <c r="C497" s="24" t="s">
        <v>14329</v>
      </c>
      <c r="D497" s="23" t="s">
        <v>787</v>
      </c>
      <c r="E497" s="23" t="s">
        <v>30</v>
      </c>
      <c r="F497" s="24" t="s">
        <v>13631</v>
      </c>
      <c r="G497" s="43" t="s">
        <v>1339</v>
      </c>
      <c r="H497" s="44"/>
      <c r="I497" s="44" t="s">
        <v>11157</v>
      </c>
      <c r="J497" s="43" t="s">
        <v>1340</v>
      </c>
      <c r="K497" s="43"/>
      <c r="L497" s="43"/>
      <c r="M497" s="44" t="s">
        <v>1341</v>
      </c>
      <c r="N497" s="45"/>
      <c r="O497" s="25" t="s">
        <v>854</v>
      </c>
      <c r="P497" s="23" t="s">
        <v>855</v>
      </c>
      <c r="Q497" s="25" t="s">
        <v>856</v>
      </c>
      <c r="R497" s="58" t="s">
        <v>857</v>
      </c>
      <c r="S497" s="23" t="s">
        <v>858</v>
      </c>
      <c r="T497" s="23" t="s">
        <v>859</v>
      </c>
      <c r="U497" s="25" t="s">
        <v>1335</v>
      </c>
      <c r="V497" s="23"/>
      <c r="W497" s="25" t="s">
        <v>1336</v>
      </c>
      <c r="X497" s="58"/>
      <c r="Y497" s="23" t="s">
        <v>1337</v>
      </c>
      <c r="Z497" s="23"/>
      <c r="AA497" s="33">
        <v>5</v>
      </c>
      <c r="AB497" s="295" t="str">
        <f t="shared" si="37"/>
        <v>年間</v>
      </c>
      <c r="AC497" s="268"/>
      <c r="AD497" s="69">
        <v>13</v>
      </c>
      <c r="AE497" s="69">
        <v>12000</v>
      </c>
      <c r="AF497" s="26">
        <f t="shared" si="38"/>
        <v>156000</v>
      </c>
      <c r="AG497" s="42">
        <v>40756</v>
      </c>
      <c r="AH497" s="28">
        <v>40787</v>
      </c>
      <c r="AI497" s="29" t="str">
        <f t="shared" si="35"/>
        <v>～</v>
      </c>
      <c r="AJ497" s="178">
        <f t="shared" si="36"/>
        <v>42613</v>
      </c>
      <c r="AK497" s="31" t="s">
        <v>1338</v>
      </c>
      <c r="AL497" s="67"/>
      <c r="AM497" s="73">
        <v>40773</v>
      </c>
      <c r="AN497" s="408">
        <f>IF($AA497-data!$G$1=0,"　",IF(AK497=0,"　",VLOOKUP($AK497,data!$A$1:$H$264,8,FALSE)))</f>
        <v>0</v>
      </c>
      <c r="AO497" s="35"/>
      <c r="AP497" s="185" t="s">
        <v>1327</v>
      </c>
      <c r="AQ497" s="264" t="str">
        <f t="shared" si="39"/>
        <v/>
      </c>
    </row>
    <row r="498" spans="1:43" ht="24.75" customHeight="1" x14ac:dyDescent="0.15">
      <c r="A498" s="297">
        <v>495</v>
      </c>
      <c r="B498" s="37" t="s">
        <v>1342</v>
      </c>
      <c r="C498" s="24" t="s">
        <v>14329</v>
      </c>
      <c r="D498" s="23" t="s">
        <v>787</v>
      </c>
      <c r="E498" s="23" t="s">
        <v>30</v>
      </c>
      <c r="F498" s="24" t="s">
        <v>13631</v>
      </c>
      <c r="G498" s="43" t="s">
        <v>1339</v>
      </c>
      <c r="H498" s="44"/>
      <c r="I498" s="44" t="s">
        <v>11157</v>
      </c>
      <c r="J498" s="43" t="s">
        <v>1340</v>
      </c>
      <c r="K498" s="43"/>
      <c r="L498" s="43"/>
      <c r="M498" s="44" t="s">
        <v>1341</v>
      </c>
      <c r="N498" s="45"/>
      <c r="O498" s="25" t="s">
        <v>854</v>
      </c>
      <c r="P498" s="23" t="s">
        <v>855</v>
      </c>
      <c r="Q498" s="25" t="s">
        <v>856</v>
      </c>
      <c r="R498" s="58" t="s">
        <v>857</v>
      </c>
      <c r="S498" s="23" t="s">
        <v>858</v>
      </c>
      <c r="T498" s="23" t="s">
        <v>859</v>
      </c>
      <c r="U498" s="25" t="s">
        <v>1335</v>
      </c>
      <c r="V498" s="23"/>
      <c r="W498" s="25" t="s">
        <v>1336</v>
      </c>
      <c r="X498" s="58"/>
      <c r="Y498" s="23" t="s">
        <v>1337</v>
      </c>
      <c r="Z498" s="23"/>
      <c r="AA498" s="33">
        <v>5</v>
      </c>
      <c r="AB498" s="295" t="str">
        <f t="shared" si="37"/>
        <v>年間</v>
      </c>
      <c r="AC498" s="268"/>
      <c r="AD498" s="69">
        <v>1</v>
      </c>
      <c r="AE498" s="69">
        <v>119400</v>
      </c>
      <c r="AF498" s="26">
        <f t="shared" si="38"/>
        <v>119400</v>
      </c>
      <c r="AG498" s="42">
        <v>40756</v>
      </c>
      <c r="AH498" s="28">
        <v>40787</v>
      </c>
      <c r="AI498" s="29" t="str">
        <f t="shared" si="35"/>
        <v>～</v>
      </c>
      <c r="AJ498" s="178">
        <f t="shared" si="36"/>
        <v>42613</v>
      </c>
      <c r="AK498" s="31" t="s">
        <v>1343</v>
      </c>
      <c r="AL498" s="67"/>
      <c r="AM498" s="73">
        <v>40773</v>
      </c>
      <c r="AN498" s="408" t="str">
        <f>IF($AA498-data!$G$1=0,"　",IF(AK498=0,"　",VLOOKUP($AK498,data!$A$1:$H$264,8,FALSE)))</f>
        <v>消耗部品交換対象</v>
      </c>
      <c r="AO498" s="35"/>
      <c r="AP498" s="185" t="s">
        <v>1327</v>
      </c>
      <c r="AQ498" s="264">
        <f t="shared" si="39"/>
        <v>41852</v>
      </c>
    </row>
    <row r="499" spans="1:43" ht="24.75" customHeight="1" x14ac:dyDescent="0.15">
      <c r="A499" s="297">
        <v>496</v>
      </c>
      <c r="B499" s="23" t="s">
        <v>1344</v>
      </c>
      <c r="C499" s="24" t="s">
        <v>14329</v>
      </c>
      <c r="D499" s="23" t="s">
        <v>1345</v>
      </c>
      <c r="E499" s="23" t="s">
        <v>582</v>
      </c>
      <c r="F499" s="24" t="s">
        <v>11168</v>
      </c>
      <c r="G499" s="43" t="s">
        <v>1355</v>
      </c>
      <c r="H499" s="44"/>
      <c r="I499" s="23" t="s">
        <v>11139</v>
      </c>
      <c r="J499" s="43" t="s">
        <v>1356</v>
      </c>
      <c r="K499" s="43"/>
      <c r="L499" s="43"/>
      <c r="M499" s="44" t="s">
        <v>1357</v>
      </c>
      <c r="N499" s="45"/>
      <c r="O499" s="25" t="s">
        <v>854</v>
      </c>
      <c r="P499" s="23" t="s">
        <v>855</v>
      </c>
      <c r="Q499" s="25" t="s">
        <v>856</v>
      </c>
      <c r="R499" s="58" t="s">
        <v>1346</v>
      </c>
      <c r="S499" s="23" t="s">
        <v>858</v>
      </c>
      <c r="T499" s="23" t="s">
        <v>859</v>
      </c>
      <c r="U499" s="25" t="s">
        <v>1347</v>
      </c>
      <c r="V499" s="23" t="s">
        <v>1348</v>
      </c>
      <c r="W499" s="25" t="s">
        <v>1349</v>
      </c>
      <c r="X499" s="58"/>
      <c r="Y499" s="23" t="s">
        <v>1350</v>
      </c>
      <c r="Z499" s="23" t="s">
        <v>1351</v>
      </c>
      <c r="AA499" s="33">
        <v>5</v>
      </c>
      <c r="AB499" s="295" t="str">
        <f t="shared" si="37"/>
        <v>年間</v>
      </c>
      <c r="AC499" s="268"/>
      <c r="AD499" s="69">
        <v>1</v>
      </c>
      <c r="AE499" s="69">
        <v>6600</v>
      </c>
      <c r="AF499" s="26">
        <f t="shared" si="38"/>
        <v>6600</v>
      </c>
      <c r="AG499" s="42">
        <v>40787</v>
      </c>
      <c r="AH499" s="28">
        <v>40817</v>
      </c>
      <c r="AI499" s="29" t="str">
        <f t="shared" si="35"/>
        <v>～</v>
      </c>
      <c r="AJ499" s="178">
        <f t="shared" si="36"/>
        <v>42643</v>
      </c>
      <c r="AK499" s="31" t="s">
        <v>1352</v>
      </c>
      <c r="AL499" s="67" t="s">
        <v>1353</v>
      </c>
      <c r="AM499" s="66">
        <v>40813</v>
      </c>
      <c r="AN499" s="408">
        <f>IF($AA499-data!$G$1=0,"　",IF(AK499=0,"　",VLOOKUP($AK499,data!$A$1:$H$264,8,FALSE)))</f>
        <v>0</v>
      </c>
      <c r="AO499" s="32">
        <v>40815</v>
      </c>
      <c r="AP499" s="185" t="s">
        <v>1354</v>
      </c>
      <c r="AQ499" s="264" t="str">
        <f t="shared" si="39"/>
        <v/>
      </c>
    </row>
    <row r="500" spans="1:43" ht="24.75" customHeight="1" x14ac:dyDescent="0.15">
      <c r="A500" s="297">
        <v>497</v>
      </c>
      <c r="B500" s="23" t="s">
        <v>1344</v>
      </c>
      <c r="C500" s="24" t="s">
        <v>14329</v>
      </c>
      <c r="D500" s="23" t="s">
        <v>1345</v>
      </c>
      <c r="E500" s="23" t="s">
        <v>582</v>
      </c>
      <c r="F500" s="24" t="s">
        <v>11168</v>
      </c>
      <c r="G500" s="43" t="s">
        <v>1355</v>
      </c>
      <c r="H500" s="44"/>
      <c r="I500" s="23" t="s">
        <v>11139</v>
      </c>
      <c r="J500" s="43" t="s">
        <v>1356</v>
      </c>
      <c r="K500" s="43"/>
      <c r="L500" s="43"/>
      <c r="M500" s="44" t="s">
        <v>1357</v>
      </c>
      <c r="N500" s="45"/>
      <c r="O500" s="25" t="s">
        <v>854</v>
      </c>
      <c r="P500" s="23" t="s">
        <v>855</v>
      </c>
      <c r="Q500" s="25" t="s">
        <v>856</v>
      </c>
      <c r="R500" s="58" t="s">
        <v>1346</v>
      </c>
      <c r="S500" s="23" t="s">
        <v>858</v>
      </c>
      <c r="T500" s="23" t="s">
        <v>859</v>
      </c>
      <c r="U500" s="25" t="s">
        <v>1347</v>
      </c>
      <c r="V500" s="23" t="s">
        <v>1348</v>
      </c>
      <c r="W500" s="25" t="s">
        <v>1349</v>
      </c>
      <c r="X500" s="58"/>
      <c r="Y500" s="23" t="s">
        <v>1350</v>
      </c>
      <c r="Z500" s="23" t="s">
        <v>1351</v>
      </c>
      <c r="AA500" s="33">
        <v>5</v>
      </c>
      <c r="AB500" s="295" t="str">
        <f t="shared" si="37"/>
        <v>年間</v>
      </c>
      <c r="AC500" s="268"/>
      <c r="AD500" s="69">
        <v>1</v>
      </c>
      <c r="AE500" s="69">
        <v>6600</v>
      </c>
      <c r="AF500" s="26">
        <f t="shared" si="38"/>
        <v>6600</v>
      </c>
      <c r="AG500" s="42">
        <v>40787</v>
      </c>
      <c r="AH500" s="28">
        <v>40817</v>
      </c>
      <c r="AI500" s="29" t="str">
        <f t="shared" si="35"/>
        <v>～</v>
      </c>
      <c r="AJ500" s="178">
        <f t="shared" si="36"/>
        <v>42643</v>
      </c>
      <c r="AK500" s="31" t="s">
        <v>1352</v>
      </c>
      <c r="AL500" s="67" t="s">
        <v>1358</v>
      </c>
      <c r="AM500" s="66">
        <v>40813</v>
      </c>
      <c r="AN500" s="408">
        <f>IF($AA500-data!$G$1=0,"　",IF(AK500=0,"　",VLOOKUP($AK500,data!$A$1:$H$264,8,FALSE)))</f>
        <v>0</v>
      </c>
      <c r="AO500" s="32">
        <v>40815</v>
      </c>
      <c r="AP500" s="185" t="s">
        <v>1354</v>
      </c>
      <c r="AQ500" s="264" t="str">
        <f t="shared" si="39"/>
        <v/>
      </c>
    </row>
    <row r="501" spans="1:43" ht="24.75" customHeight="1" x14ac:dyDescent="0.15">
      <c r="A501" s="297">
        <v>498</v>
      </c>
      <c r="B501" s="23" t="s">
        <v>1359</v>
      </c>
      <c r="C501" s="24" t="s">
        <v>14329</v>
      </c>
      <c r="D501" s="23" t="s">
        <v>1345</v>
      </c>
      <c r="E501" s="23" t="s">
        <v>582</v>
      </c>
      <c r="F501" s="24" t="s">
        <v>11168</v>
      </c>
      <c r="G501" s="43" t="s">
        <v>1355</v>
      </c>
      <c r="H501" s="44"/>
      <c r="I501" s="23" t="s">
        <v>11139</v>
      </c>
      <c r="J501" s="43" t="s">
        <v>1356</v>
      </c>
      <c r="K501" s="43"/>
      <c r="L501" s="43"/>
      <c r="M501" s="44" t="s">
        <v>1357</v>
      </c>
      <c r="N501" s="45"/>
      <c r="O501" s="25" t="s">
        <v>854</v>
      </c>
      <c r="P501" s="23" t="s">
        <v>855</v>
      </c>
      <c r="Q501" s="25" t="s">
        <v>856</v>
      </c>
      <c r="R501" s="58" t="s">
        <v>1346</v>
      </c>
      <c r="S501" s="23" t="s">
        <v>858</v>
      </c>
      <c r="T501" s="23" t="s">
        <v>859</v>
      </c>
      <c r="U501" s="25" t="s">
        <v>1347</v>
      </c>
      <c r="V501" s="23" t="s">
        <v>1348</v>
      </c>
      <c r="W501" s="25" t="s">
        <v>1349</v>
      </c>
      <c r="X501" s="58"/>
      <c r="Y501" s="23" t="s">
        <v>1350</v>
      </c>
      <c r="Z501" s="23" t="s">
        <v>1351</v>
      </c>
      <c r="AA501" s="33">
        <v>5</v>
      </c>
      <c r="AB501" s="295" t="str">
        <f t="shared" si="37"/>
        <v>年間</v>
      </c>
      <c r="AC501" s="268"/>
      <c r="AD501" s="69">
        <v>1</v>
      </c>
      <c r="AE501" s="69">
        <v>119400</v>
      </c>
      <c r="AF501" s="26">
        <f t="shared" si="38"/>
        <v>119400</v>
      </c>
      <c r="AG501" s="42">
        <v>40787</v>
      </c>
      <c r="AH501" s="28">
        <v>40817</v>
      </c>
      <c r="AI501" s="29" t="str">
        <f t="shared" si="35"/>
        <v>～</v>
      </c>
      <c r="AJ501" s="178">
        <f t="shared" si="36"/>
        <v>42643</v>
      </c>
      <c r="AK501" s="30" t="s">
        <v>1343</v>
      </c>
      <c r="AL501" s="67" t="s">
        <v>1360</v>
      </c>
      <c r="AM501" s="66">
        <v>40813</v>
      </c>
      <c r="AN501" s="408" t="str">
        <f>IF($AA501-data!$G$1=0,"　",IF(AK501=0,"　",VLOOKUP($AK501,data!$A$1:$H$264,8,FALSE)))</f>
        <v>消耗部品交換対象</v>
      </c>
      <c r="AO501" s="32">
        <v>40815</v>
      </c>
      <c r="AP501" s="185" t="s">
        <v>1354</v>
      </c>
      <c r="AQ501" s="264">
        <f t="shared" si="39"/>
        <v>41883</v>
      </c>
    </row>
    <row r="502" spans="1:43" ht="24.75" customHeight="1" x14ac:dyDescent="0.15">
      <c r="A502" s="297">
        <v>499</v>
      </c>
      <c r="B502" s="23" t="s">
        <v>1361</v>
      </c>
      <c r="C502" s="24" t="s">
        <v>14329</v>
      </c>
      <c r="D502" s="23" t="s">
        <v>1362</v>
      </c>
      <c r="E502" s="23" t="s">
        <v>64</v>
      </c>
      <c r="F502" s="24" t="s">
        <v>11152</v>
      </c>
      <c r="G502" s="25" t="s">
        <v>1368</v>
      </c>
      <c r="H502" s="23" t="s">
        <v>1369</v>
      </c>
      <c r="I502" s="23" t="s">
        <v>11154</v>
      </c>
      <c r="J502" s="25" t="s">
        <v>1370</v>
      </c>
      <c r="K502" s="43"/>
      <c r="L502" s="43"/>
      <c r="M502" s="44" t="s">
        <v>1374</v>
      </c>
      <c r="N502" s="45"/>
      <c r="O502" s="25" t="s">
        <v>854</v>
      </c>
      <c r="P502" s="23" t="s">
        <v>1363</v>
      </c>
      <c r="Q502" s="25" t="s">
        <v>1364</v>
      </c>
      <c r="R502" s="58" t="s">
        <v>1365</v>
      </c>
      <c r="S502" s="23" t="s">
        <v>1366</v>
      </c>
      <c r="T502" s="23" t="s">
        <v>1367</v>
      </c>
      <c r="U502" s="25" t="s">
        <v>1368</v>
      </c>
      <c r="V502" s="23" t="s">
        <v>1369</v>
      </c>
      <c r="W502" s="25" t="s">
        <v>1370</v>
      </c>
      <c r="X502" s="58"/>
      <c r="Y502" s="23" t="s">
        <v>1371</v>
      </c>
      <c r="Z502" s="23"/>
      <c r="AA502" s="33">
        <v>5</v>
      </c>
      <c r="AB502" s="295" t="str">
        <f t="shared" si="37"/>
        <v>年間</v>
      </c>
      <c r="AC502" s="268"/>
      <c r="AD502" s="69">
        <v>1</v>
      </c>
      <c r="AE502" s="69">
        <v>12000</v>
      </c>
      <c r="AF502" s="26">
        <f t="shared" si="38"/>
        <v>12000</v>
      </c>
      <c r="AG502" s="42">
        <v>40787</v>
      </c>
      <c r="AH502" s="28">
        <v>40817</v>
      </c>
      <c r="AI502" s="29" t="str">
        <f t="shared" si="35"/>
        <v>～</v>
      </c>
      <c r="AJ502" s="178">
        <f t="shared" si="36"/>
        <v>42643</v>
      </c>
      <c r="AK502" s="31" t="s">
        <v>1326</v>
      </c>
      <c r="AL502" s="67" t="s">
        <v>1372</v>
      </c>
      <c r="AM502" s="66">
        <v>40814</v>
      </c>
      <c r="AN502" s="408">
        <f>IF($AA502-data!$G$1=0,"　",IF(AK502=0,"　",VLOOKUP($AK502,data!$A$1:$H$264,8,FALSE)))</f>
        <v>0</v>
      </c>
      <c r="AO502" s="32">
        <v>40815</v>
      </c>
      <c r="AP502" s="185" t="s">
        <v>1373</v>
      </c>
      <c r="AQ502" s="264" t="str">
        <f t="shared" si="39"/>
        <v/>
      </c>
    </row>
    <row r="503" spans="1:43" ht="24.75" customHeight="1" x14ac:dyDescent="0.15">
      <c r="A503" s="297">
        <v>500</v>
      </c>
      <c r="B503" s="23" t="s">
        <v>1361</v>
      </c>
      <c r="C503" s="24" t="s">
        <v>14329</v>
      </c>
      <c r="D503" s="23" t="s">
        <v>1362</v>
      </c>
      <c r="E503" s="23" t="s">
        <v>64</v>
      </c>
      <c r="F503" s="24" t="s">
        <v>11152</v>
      </c>
      <c r="G503" s="25" t="s">
        <v>1368</v>
      </c>
      <c r="H503" s="23" t="s">
        <v>1369</v>
      </c>
      <c r="I503" s="23" t="s">
        <v>11154</v>
      </c>
      <c r="J503" s="25" t="s">
        <v>1370</v>
      </c>
      <c r="K503" s="43"/>
      <c r="L503" s="43"/>
      <c r="M503" s="44" t="s">
        <v>1374</v>
      </c>
      <c r="N503" s="45"/>
      <c r="O503" s="25" t="s">
        <v>854</v>
      </c>
      <c r="P503" s="23" t="s">
        <v>1363</v>
      </c>
      <c r="Q503" s="25" t="s">
        <v>1364</v>
      </c>
      <c r="R503" s="58" t="s">
        <v>1365</v>
      </c>
      <c r="S503" s="23" t="s">
        <v>1366</v>
      </c>
      <c r="T503" s="23" t="s">
        <v>1367</v>
      </c>
      <c r="U503" s="25" t="s">
        <v>1368</v>
      </c>
      <c r="V503" s="23" t="s">
        <v>1369</v>
      </c>
      <c r="W503" s="25" t="s">
        <v>1370</v>
      </c>
      <c r="X503" s="58"/>
      <c r="Y503" s="23" t="s">
        <v>1371</v>
      </c>
      <c r="Z503" s="23"/>
      <c r="AA503" s="33">
        <v>5</v>
      </c>
      <c r="AB503" s="295" t="str">
        <f t="shared" si="37"/>
        <v>年間</v>
      </c>
      <c r="AC503" s="268"/>
      <c r="AD503" s="69">
        <v>1</v>
      </c>
      <c r="AE503" s="69">
        <v>12000</v>
      </c>
      <c r="AF503" s="26">
        <f t="shared" si="38"/>
        <v>12000</v>
      </c>
      <c r="AG503" s="42">
        <v>40787</v>
      </c>
      <c r="AH503" s="28">
        <v>40817</v>
      </c>
      <c r="AI503" s="29" t="str">
        <f t="shared" si="35"/>
        <v>～</v>
      </c>
      <c r="AJ503" s="178">
        <f t="shared" si="36"/>
        <v>42643</v>
      </c>
      <c r="AK503" s="31" t="s">
        <v>1326</v>
      </c>
      <c r="AL503" s="67" t="s">
        <v>1375</v>
      </c>
      <c r="AM503" s="66">
        <v>40814</v>
      </c>
      <c r="AN503" s="408">
        <f>IF($AA503-data!$G$1=0,"　",IF(AK503=0,"　",VLOOKUP($AK503,data!$A$1:$H$264,8,FALSE)))</f>
        <v>0</v>
      </c>
      <c r="AO503" s="32">
        <v>40815</v>
      </c>
      <c r="AP503" s="185" t="s">
        <v>1373</v>
      </c>
      <c r="AQ503" s="264" t="str">
        <f t="shared" si="39"/>
        <v/>
      </c>
    </row>
    <row r="504" spans="1:43" ht="24.75" customHeight="1" x14ac:dyDescent="0.15">
      <c r="A504" s="297">
        <v>501</v>
      </c>
      <c r="B504" s="23" t="s">
        <v>1361</v>
      </c>
      <c r="C504" s="24" t="s">
        <v>14329</v>
      </c>
      <c r="D504" s="23" t="s">
        <v>1362</v>
      </c>
      <c r="E504" s="23" t="s">
        <v>64</v>
      </c>
      <c r="F504" s="24" t="s">
        <v>11152</v>
      </c>
      <c r="G504" s="25" t="s">
        <v>1368</v>
      </c>
      <c r="H504" s="23" t="s">
        <v>1369</v>
      </c>
      <c r="I504" s="23" t="s">
        <v>11154</v>
      </c>
      <c r="J504" s="25" t="s">
        <v>1370</v>
      </c>
      <c r="K504" s="43"/>
      <c r="L504" s="43"/>
      <c r="M504" s="44" t="s">
        <v>1374</v>
      </c>
      <c r="N504" s="45"/>
      <c r="O504" s="25" t="s">
        <v>854</v>
      </c>
      <c r="P504" s="23" t="s">
        <v>1363</v>
      </c>
      <c r="Q504" s="25" t="s">
        <v>1364</v>
      </c>
      <c r="R504" s="58" t="s">
        <v>1365</v>
      </c>
      <c r="S504" s="23" t="s">
        <v>1366</v>
      </c>
      <c r="T504" s="23" t="s">
        <v>1367</v>
      </c>
      <c r="U504" s="25" t="s">
        <v>1368</v>
      </c>
      <c r="V504" s="23" t="s">
        <v>1369</v>
      </c>
      <c r="W504" s="25" t="s">
        <v>1370</v>
      </c>
      <c r="X504" s="58"/>
      <c r="Y504" s="23" t="s">
        <v>1371</v>
      </c>
      <c r="Z504" s="23"/>
      <c r="AA504" s="33">
        <v>5</v>
      </c>
      <c r="AB504" s="295" t="str">
        <f t="shared" si="37"/>
        <v>年間</v>
      </c>
      <c r="AC504" s="268"/>
      <c r="AD504" s="69">
        <v>1</v>
      </c>
      <c r="AE504" s="69">
        <v>12000</v>
      </c>
      <c r="AF504" s="26">
        <f t="shared" si="38"/>
        <v>12000</v>
      </c>
      <c r="AG504" s="42">
        <v>40787</v>
      </c>
      <c r="AH504" s="28">
        <v>40817</v>
      </c>
      <c r="AI504" s="29" t="str">
        <f t="shared" si="35"/>
        <v>～</v>
      </c>
      <c r="AJ504" s="178">
        <f t="shared" si="36"/>
        <v>42643</v>
      </c>
      <c r="AK504" s="31" t="s">
        <v>1326</v>
      </c>
      <c r="AL504" s="67" t="s">
        <v>1376</v>
      </c>
      <c r="AM504" s="66">
        <v>40814</v>
      </c>
      <c r="AN504" s="408">
        <f>IF($AA504-data!$G$1=0,"　",IF(AK504=0,"　",VLOOKUP($AK504,data!$A$1:$H$264,8,FALSE)))</f>
        <v>0</v>
      </c>
      <c r="AO504" s="32">
        <v>40815</v>
      </c>
      <c r="AP504" s="185" t="s">
        <v>1373</v>
      </c>
      <c r="AQ504" s="264" t="str">
        <f t="shared" si="39"/>
        <v/>
      </c>
    </row>
    <row r="505" spans="1:43" ht="24.75" customHeight="1" x14ac:dyDescent="0.15">
      <c r="A505" s="297">
        <v>502</v>
      </c>
      <c r="B505" s="23" t="s">
        <v>1361</v>
      </c>
      <c r="C505" s="24" t="s">
        <v>14329</v>
      </c>
      <c r="D505" s="23" t="s">
        <v>1362</v>
      </c>
      <c r="E505" s="23" t="s">
        <v>64</v>
      </c>
      <c r="F505" s="24" t="s">
        <v>11152</v>
      </c>
      <c r="G505" s="25" t="s">
        <v>1368</v>
      </c>
      <c r="H505" s="23" t="s">
        <v>1369</v>
      </c>
      <c r="I505" s="23" t="s">
        <v>11154</v>
      </c>
      <c r="J505" s="25" t="s">
        <v>1370</v>
      </c>
      <c r="K505" s="43"/>
      <c r="L505" s="43"/>
      <c r="M505" s="44" t="s">
        <v>1374</v>
      </c>
      <c r="N505" s="45"/>
      <c r="O505" s="25" t="s">
        <v>854</v>
      </c>
      <c r="P505" s="23" t="s">
        <v>1363</v>
      </c>
      <c r="Q505" s="25" t="s">
        <v>1364</v>
      </c>
      <c r="R505" s="58" t="s">
        <v>1365</v>
      </c>
      <c r="S505" s="23" t="s">
        <v>1366</v>
      </c>
      <c r="T505" s="23" t="s">
        <v>1367</v>
      </c>
      <c r="U505" s="25" t="s">
        <v>1368</v>
      </c>
      <c r="V505" s="23" t="s">
        <v>1369</v>
      </c>
      <c r="W505" s="25" t="s">
        <v>1370</v>
      </c>
      <c r="X505" s="58"/>
      <c r="Y505" s="23" t="s">
        <v>1371</v>
      </c>
      <c r="Z505" s="23"/>
      <c r="AA505" s="33">
        <v>5</v>
      </c>
      <c r="AB505" s="295" t="str">
        <f t="shared" si="37"/>
        <v>年間</v>
      </c>
      <c r="AC505" s="268"/>
      <c r="AD505" s="69">
        <v>1</v>
      </c>
      <c r="AE505" s="69">
        <v>12000</v>
      </c>
      <c r="AF505" s="26">
        <f t="shared" si="38"/>
        <v>12000</v>
      </c>
      <c r="AG505" s="42">
        <v>40787</v>
      </c>
      <c r="AH505" s="28">
        <v>40817</v>
      </c>
      <c r="AI505" s="29" t="str">
        <f t="shared" si="35"/>
        <v>～</v>
      </c>
      <c r="AJ505" s="178">
        <f t="shared" si="36"/>
        <v>42643</v>
      </c>
      <c r="AK505" s="31" t="s">
        <v>1326</v>
      </c>
      <c r="AL505" s="67" t="s">
        <v>1377</v>
      </c>
      <c r="AM505" s="66">
        <v>40814</v>
      </c>
      <c r="AN505" s="408">
        <f>IF($AA505-data!$G$1=0,"　",IF(AK505=0,"　",VLOOKUP($AK505,data!$A$1:$H$264,8,FALSE)))</f>
        <v>0</v>
      </c>
      <c r="AO505" s="32">
        <v>40815</v>
      </c>
      <c r="AP505" s="185" t="s">
        <v>1373</v>
      </c>
      <c r="AQ505" s="264" t="str">
        <f t="shared" si="39"/>
        <v/>
      </c>
    </row>
    <row r="506" spans="1:43" ht="24.75" customHeight="1" x14ac:dyDescent="0.15">
      <c r="A506" s="297">
        <v>503</v>
      </c>
      <c r="B506" s="23" t="s">
        <v>1361</v>
      </c>
      <c r="C506" s="24" t="s">
        <v>14329</v>
      </c>
      <c r="D506" s="23" t="s">
        <v>1362</v>
      </c>
      <c r="E506" s="23" t="s">
        <v>64</v>
      </c>
      <c r="F506" s="24" t="s">
        <v>11152</v>
      </c>
      <c r="G506" s="25" t="s">
        <v>1368</v>
      </c>
      <c r="H506" s="23" t="s">
        <v>1369</v>
      </c>
      <c r="I506" s="23" t="s">
        <v>11154</v>
      </c>
      <c r="J506" s="25" t="s">
        <v>1370</v>
      </c>
      <c r="K506" s="43"/>
      <c r="L506" s="43"/>
      <c r="M506" s="44" t="s">
        <v>1374</v>
      </c>
      <c r="N506" s="45"/>
      <c r="O506" s="25" t="s">
        <v>854</v>
      </c>
      <c r="P506" s="23" t="s">
        <v>1363</v>
      </c>
      <c r="Q506" s="25" t="s">
        <v>1364</v>
      </c>
      <c r="R506" s="58" t="s">
        <v>1365</v>
      </c>
      <c r="S506" s="23" t="s">
        <v>1366</v>
      </c>
      <c r="T506" s="23" t="s">
        <v>1367</v>
      </c>
      <c r="U506" s="25" t="s">
        <v>1368</v>
      </c>
      <c r="V506" s="23" t="s">
        <v>1369</v>
      </c>
      <c r="W506" s="25" t="s">
        <v>1370</v>
      </c>
      <c r="X506" s="58"/>
      <c r="Y506" s="23" t="s">
        <v>1371</v>
      </c>
      <c r="Z506" s="23"/>
      <c r="AA506" s="33">
        <v>5</v>
      </c>
      <c r="AB506" s="295" t="str">
        <f t="shared" si="37"/>
        <v>年間</v>
      </c>
      <c r="AC506" s="268"/>
      <c r="AD506" s="69">
        <v>1</v>
      </c>
      <c r="AE506" s="69">
        <v>12000</v>
      </c>
      <c r="AF506" s="26">
        <f t="shared" si="38"/>
        <v>12000</v>
      </c>
      <c r="AG506" s="42">
        <v>40787</v>
      </c>
      <c r="AH506" s="28">
        <v>40817</v>
      </c>
      <c r="AI506" s="29" t="str">
        <f t="shared" si="35"/>
        <v>～</v>
      </c>
      <c r="AJ506" s="178">
        <f t="shared" si="36"/>
        <v>42643</v>
      </c>
      <c r="AK506" s="31" t="s">
        <v>1326</v>
      </c>
      <c r="AL506" s="67" t="s">
        <v>1378</v>
      </c>
      <c r="AM506" s="66">
        <v>40814</v>
      </c>
      <c r="AN506" s="408">
        <f>IF($AA506-data!$G$1=0,"　",IF(AK506=0,"　",VLOOKUP($AK506,data!$A$1:$H$264,8,FALSE)))</f>
        <v>0</v>
      </c>
      <c r="AO506" s="32">
        <v>40815</v>
      </c>
      <c r="AP506" s="185" t="s">
        <v>1373</v>
      </c>
      <c r="AQ506" s="264" t="str">
        <f t="shared" si="39"/>
        <v/>
      </c>
    </row>
    <row r="507" spans="1:43" ht="24.75" customHeight="1" x14ac:dyDescent="0.15">
      <c r="A507" s="297">
        <v>504</v>
      </c>
      <c r="B507" s="23" t="s">
        <v>1379</v>
      </c>
      <c r="C507" s="24" t="s">
        <v>14329</v>
      </c>
      <c r="D507" s="23" t="s">
        <v>1362</v>
      </c>
      <c r="E507" s="23" t="s">
        <v>64</v>
      </c>
      <c r="F507" s="24" t="s">
        <v>11152</v>
      </c>
      <c r="G507" s="25" t="s">
        <v>1368</v>
      </c>
      <c r="H507" s="23" t="s">
        <v>1369</v>
      </c>
      <c r="I507" s="23" t="s">
        <v>11154</v>
      </c>
      <c r="J507" s="25" t="s">
        <v>1370</v>
      </c>
      <c r="K507" s="43"/>
      <c r="L507" s="43"/>
      <c r="M507" s="44" t="s">
        <v>1374</v>
      </c>
      <c r="N507" s="45"/>
      <c r="O507" s="25" t="s">
        <v>854</v>
      </c>
      <c r="P507" s="23" t="s">
        <v>1363</v>
      </c>
      <c r="Q507" s="25" t="s">
        <v>1364</v>
      </c>
      <c r="R507" s="58" t="s">
        <v>1365</v>
      </c>
      <c r="S507" s="23" t="s">
        <v>1366</v>
      </c>
      <c r="T507" s="23" t="s">
        <v>1367</v>
      </c>
      <c r="U507" s="25" t="s">
        <v>1368</v>
      </c>
      <c r="V507" s="23" t="s">
        <v>1369</v>
      </c>
      <c r="W507" s="25" t="s">
        <v>1370</v>
      </c>
      <c r="X507" s="58"/>
      <c r="Y507" s="23" t="s">
        <v>1371</v>
      </c>
      <c r="Z507" s="23"/>
      <c r="AA507" s="33">
        <v>5</v>
      </c>
      <c r="AB507" s="295" t="str">
        <f t="shared" si="37"/>
        <v>年間</v>
      </c>
      <c r="AC507" s="268"/>
      <c r="AD507" s="69">
        <v>1</v>
      </c>
      <c r="AE507" s="69">
        <v>119400</v>
      </c>
      <c r="AF507" s="26">
        <f t="shared" si="38"/>
        <v>119400</v>
      </c>
      <c r="AG507" s="42">
        <v>40787</v>
      </c>
      <c r="AH507" s="28">
        <v>40817</v>
      </c>
      <c r="AI507" s="29" t="str">
        <f t="shared" si="35"/>
        <v>～</v>
      </c>
      <c r="AJ507" s="178">
        <f t="shared" si="36"/>
        <v>42643</v>
      </c>
      <c r="AK507" s="30" t="s">
        <v>1343</v>
      </c>
      <c r="AL507" s="67" t="s">
        <v>1380</v>
      </c>
      <c r="AM507" s="66">
        <v>40814</v>
      </c>
      <c r="AN507" s="408" t="str">
        <f>IF($AA507-data!$G$1=0,"　",IF(AK507=0,"　",VLOOKUP($AK507,data!$A$1:$H$264,8,FALSE)))</f>
        <v>消耗部品交換対象</v>
      </c>
      <c r="AO507" s="32">
        <v>40815</v>
      </c>
      <c r="AP507" s="185" t="s">
        <v>1373</v>
      </c>
      <c r="AQ507" s="264">
        <f t="shared" si="39"/>
        <v>41883</v>
      </c>
    </row>
    <row r="508" spans="1:43" ht="24.75" customHeight="1" x14ac:dyDescent="0.15">
      <c r="A508" s="297">
        <v>505</v>
      </c>
      <c r="B508" s="23" t="s">
        <v>1381</v>
      </c>
      <c r="C508" s="24" t="s">
        <v>14329</v>
      </c>
      <c r="D508" s="23" t="s">
        <v>1362</v>
      </c>
      <c r="E508" s="23" t="s">
        <v>64</v>
      </c>
      <c r="F508" s="24" t="s">
        <v>11152</v>
      </c>
      <c r="G508" s="25" t="s">
        <v>1368</v>
      </c>
      <c r="H508" s="23" t="s">
        <v>1369</v>
      </c>
      <c r="I508" s="23" t="s">
        <v>11154</v>
      </c>
      <c r="J508" s="25" t="s">
        <v>1370</v>
      </c>
      <c r="K508" s="43"/>
      <c r="L508" s="43"/>
      <c r="M508" s="44" t="s">
        <v>1374</v>
      </c>
      <c r="N508" s="45"/>
      <c r="O508" s="25" t="s">
        <v>854</v>
      </c>
      <c r="P508" s="23" t="s">
        <v>1363</v>
      </c>
      <c r="Q508" s="25" t="s">
        <v>1364</v>
      </c>
      <c r="R508" s="58" t="s">
        <v>1365</v>
      </c>
      <c r="S508" s="23" t="s">
        <v>1366</v>
      </c>
      <c r="T508" s="23" t="s">
        <v>1367</v>
      </c>
      <c r="U508" s="25" t="s">
        <v>1368</v>
      </c>
      <c r="V508" s="23" t="s">
        <v>1369</v>
      </c>
      <c r="W508" s="25" t="s">
        <v>1370</v>
      </c>
      <c r="X508" s="58"/>
      <c r="Y508" s="23" t="s">
        <v>1371</v>
      </c>
      <c r="Z508" s="23"/>
      <c r="AA508" s="33">
        <v>5</v>
      </c>
      <c r="AB508" s="295" t="str">
        <f t="shared" si="37"/>
        <v>年間</v>
      </c>
      <c r="AC508" s="268"/>
      <c r="AD508" s="69">
        <v>1</v>
      </c>
      <c r="AE508" s="69">
        <v>15600</v>
      </c>
      <c r="AF508" s="26">
        <f t="shared" si="38"/>
        <v>15600</v>
      </c>
      <c r="AG508" s="42">
        <v>40787</v>
      </c>
      <c r="AH508" s="28">
        <v>40817</v>
      </c>
      <c r="AI508" s="29" t="str">
        <f t="shared" si="35"/>
        <v>～</v>
      </c>
      <c r="AJ508" s="178">
        <f t="shared" si="36"/>
        <v>42643</v>
      </c>
      <c r="AK508" s="31" t="s">
        <v>470</v>
      </c>
      <c r="AL508" s="67" t="s">
        <v>1382</v>
      </c>
      <c r="AM508" s="66">
        <v>40814</v>
      </c>
      <c r="AN508" s="408">
        <f>IF($AA508-data!$G$1=0,"　",IF(AK508=0,"　",VLOOKUP($AK508,data!$A$1:$H$264,8,FALSE)))</f>
        <v>0</v>
      </c>
      <c r="AO508" s="32">
        <v>40815</v>
      </c>
      <c r="AP508" s="185" t="s">
        <v>1373</v>
      </c>
      <c r="AQ508" s="264" t="str">
        <f t="shared" si="39"/>
        <v/>
      </c>
    </row>
    <row r="509" spans="1:43" ht="24.75" customHeight="1" x14ac:dyDescent="0.15">
      <c r="A509" s="297">
        <v>506</v>
      </c>
      <c r="B509" s="23" t="s">
        <v>1383</v>
      </c>
      <c r="C509" s="24" t="s">
        <v>14339</v>
      </c>
      <c r="D509" s="23" t="s">
        <v>1384</v>
      </c>
      <c r="E509" s="23" t="s">
        <v>64</v>
      </c>
      <c r="F509" s="24" t="s">
        <v>11152</v>
      </c>
      <c r="G509" s="43" t="s">
        <v>1398</v>
      </c>
      <c r="H509" s="44" t="s">
        <v>1392</v>
      </c>
      <c r="I509" s="23" t="s">
        <v>11154</v>
      </c>
      <c r="J509" s="43" t="s">
        <v>1393</v>
      </c>
      <c r="K509" s="43"/>
      <c r="L509" s="43"/>
      <c r="M509" s="44"/>
      <c r="N509" s="45"/>
      <c r="O509" s="25" t="s">
        <v>1385</v>
      </c>
      <c r="P509" s="23" t="s">
        <v>1386</v>
      </c>
      <c r="Q509" s="25" t="s">
        <v>1387</v>
      </c>
      <c r="R509" s="58" t="s">
        <v>1388</v>
      </c>
      <c r="S509" s="23" t="s">
        <v>1389</v>
      </c>
      <c r="T509" s="23" t="s">
        <v>1390</v>
      </c>
      <c r="U509" s="25" t="s">
        <v>1391</v>
      </c>
      <c r="V509" s="23" t="s">
        <v>1392</v>
      </c>
      <c r="W509" s="25" t="s">
        <v>1393</v>
      </c>
      <c r="X509" s="58"/>
      <c r="Y509" s="23" t="s">
        <v>1394</v>
      </c>
      <c r="Z509" s="23" t="s">
        <v>1395</v>
      </c>
      <c r="AA509" s="33">
        <v>5</v>
      </c>
      <c r="AB509" s="295" t="str">
        <f t="shared" si="37"/>
        <v>年間</v>
      </c>
      <c r="AC509" s="268"/>
      <c r="AD509" s="69">
        <v>1</v>
      </c>
      <c r="AE509" s="69">
        <v>15600</v>
      </c>
      <c r="AF509" s="26">
        <f t="shared" si="38"/>
        <v>15600</v>
      </c>
      <c r="AG509" s="42">
        <v>40817</v>
      </c>
      <c r="AH509" s="90">
        <v>40822</v>
      </c>
      <c r="AI509" s="29" t="str">
        <f t="shared" si="35"/>
        <v>～</v>
      </c>
      <c r="AJ509" s="178">
        <f t="shared" si="36"/>
        <v>42648</v>
      </c>
      <c r="AK509" s="31" t="s">
        <v>470</v>
      </c>
      <c r="AL509" s="67" t="s">
        <v>1396</v>
      </c>
      <c r="AM509" s="91">
        <v>40821</v>
      </c>
      <c r="AN509" s="408">
        <f>IF($AA509-data!$G$1=0,"　",IF(AK509=0,"　",VLOOKUP($AK509,data!$A$1:$H$264,8,FALSE)))</f>
        <v>0</v>
      </c>
      <c r="AO509" s="32">
        <v>40836</v>
      </c>
      <c r="AP509" s="170" t="s">
        <v>1397</v>
      </c>
      <c r="AQ509" s="264" t="str">
        <f t="shared" si="39"/>
        <v/>
      </c>
    </row>
    <row r="510" spans="1:43" ht="24.75" customHeight="1" x14ac:dyDescent="0.15">
      <c r="A510" s="297">
        <v>507</v>
      </c>
      <c r="B510" s="23" t="s">
        <v>1383</v>
      </c>
      <c r="C510" s="24" t="s">
        <v>14339</v>
      </c>
      <c r="D510" s="23" t="s">
        <v>1384</v>
      </c>
      <c r="E510" s="23" t="s">
        <v>64</v>
      </c>
      <c r="F510" s="24" t="s">
        <v>11152</v>
      </c>
      <c r="G510" s="43" t="s">
        <v>1398</v>
      </c>
      <c r="H510" s="44" t="s">
        <v>1392</v>
      </c>
      <c r="I510" s="23" t="s">
        <v>11154</v>
      </c>
      <c r="J510" s="43" t="s">
        <v>1393</v>
      </c>
      <c r="K510" s="43"/>
      <c r="L510" s="43"/>
      <c r="M510" s="44"/>
      <c r="N510" s="45"/>
      <c r="O510" s="25" t="s">
        <v>1385</v>
      </c>
      <c r="P510" s="23" t="s">
        <v>1386</v>
      </c>
      <c r="Q510" s="25" t="s">
        <v>1387</v>
      </c>
      <c r="R510" s="58" t="s">
        <v>1388</v>
      </c>
      <c r="S510" s="23" t="s">
        <v>1389</v>
      </c>
      <c r="T510" s="23" t="s">
        <v>1390</v>
      </c>
      <c r="U510" s="25" t="s">
        <v>1391</v>
      </c>
      <c r="V510" s="23" t="s">
        <v>1392</v>
      </c>
      <c r="W510" s="25" t="s">
        <v>1393</v>
      </c>
      <c r="X510" s="58"/>
      <c r="Y510" s="23" t="s">
        <v>1394</v>
      </c>
      <c r="Z510" s="23" t="s">
        <v>1395</v>
      </c>
      <c r="AA510" s="33">
        <v>5</v>
      </c>
      <c r="AB510" s="295" t="str">
        <f t="shared" si="37"/>
        <v>年間</v>
      </c>
      <c r="AC510" s="268"/>
      <c r="AD510" s="69">
        <v>1</v>
      </c>
      <c r="AE510" s="69">
        <v>15600</v>
      </c>
      <c r="AF510" s="26">
        <f t="shared" si="38"/>
        <v>15600</v>
      </c>
      <c r="AG510" s="42">
        <v>40817</v>
      </c>
      <c r="AH510" s="90">
        <v>40822</v>
      </c>
      <c r="AI510" s="29" t="str">
        <f t="shared" si="35"/>
        <v>～</v>
      </c>
      <c r="AJ510" s="178">
        <f t="shared" si="36"/>
        <v>42648</v>
      </c>
      <c r="AK510" s="31" t="s">
        <v>470</v>
      </c>
      <c r="AL510" s="67" t="s">
        <v>1399</v>
      </c>
      <c r="AM510" s="91">
        <v>40821</v>
      </c>
      <c r="AN510" s="408">
        <f>IF($AA510-data!$G$1=0,"　",IF(AK510=0,"　",VLOOKUP($AK510,data!$A$1:$H$264,8,FALSE)))</f>
        <v>0</v>
      </c>
      <c r="AO510" s="32">
        <v>40836</v>
      </c>
      <c r="AP510" s="170" t="s">
        <v>1397</v>
      </c>
      <c r="AQ510" s="264" t="str">
        <f t="shared" si="39"/>
        <v/>
      </c>
    </row>
    <row r="511" spans="1:43" ht="24.75" customHeight="1" x14ac:dyDescent="0.15">
      <c r="A511" s="297">
        <v>508</v>
      </c>
      <c r="B511" s="23" t="s">
        <v>1400</v>
      </c>
      <c r="C511" s="24" t="s">
        <v>14339</v>
      </c>
      <c r="D511" s="23" t="s">
        <v>1384</v>
      </c>
      <c r="E511" s="23" t="s">
        <v>64</v>
      </c>
      <c r="F511" s="24" t="s">
        <v>11152</v>
      </c>
      <c r="G511" s="43" t="s">
        <v>1398</v>
      </c>
      <c r="H511" s="44" t="s">
        <v>1392</v>
      </c>
      <c r="I511" s="23" t="s">
        <v>11154</v>
      </c>
      <c r="J511" s="43" t="s">
        <v>1393</v>
      </c>
      <c r="K511" s="43"/>
      <c r="L511" s="43"/>
      <c r="M511" s="44"/>
      <c r="N511" s="45"/>
      <c r="O511" s="25" t="s">
        <v>1385</v>
      </c>
      <c r="P511" s="23" t="s">
        <v>1386</v>
      </c>
      <c r="Q511" s="25" t="s">
        <v>1387</v>
      </c>
      <c r="R511" s="58" t="s">
        <v>1388</v>
      </c>
      <c r="S511" s="23" t="s">
        <v>1389</v>
      </c>
      <c r="T511" s="23" t="s">
        <v>1390</v>
      </c>
      <c r="U511" s="25" t="s">
        <v>1391</v>
      </c>
      <c r="V511" s="23" t="s">
        <v>1392</v>
      </c>
      <c r="W511" s="25" t="s">
        <v>1393</v>
      </c>
      <c r="X511" s="58"/>
      <c r="Y511" s="23" t="s">
        <v>1394</v>
      </c>
      <c r="Z511" s="23" t="s">
        <v>1395</v>
      </c>
      <c r="AA511" s="33">
        <v>5</v>
      </c>
      <c r="AB511" s="295" t="str">
        <f t="shared" si="37"/>
        <v>年間</v>
      </c>
      <c r="AC511" s="268"/>
      <c r="AD511" s="69">
        <v>1</v>
      </c>
      <c r="AE511" s="69">
        <v>90600</v>
      </c>
      <c r="AF511" s="26">
        <f t="shared" si="38"/>
        <v>90600</v>
      </c>
      <c r="AG511" s="42">
        <v>40817</v>
      </c>
      <c r="AH511" s="90">
        <v>40822</v>
      </c>
      <c r="AI511" s="29" t="str">
        <f t="shared" si="35"/>
        <v>～</v>
      </c>
      <c r="AJ511" s="178">
        <f t="shared" si="36"/>
        <v>42648</v>
      </c>
      <c r="AK511" s="31" t="s">
        <v>899</v>
      </c>
      <c r="AL511" s="67" t="s">
        <v>1401</v>
      </c>
      <c r="AM511" s="91">
        <v>40821</v>
      </c>
      <c r="AN511" s="408" t="str">
        <f>IF($AA511-data!$G$1=0,"　",IF(AK511=0,"　",VLOOKUP($AK511,data!$A$1:$H$264,8,FALSE)))</f>
        <v>消耗部品交換対象</v>
      </c>
      <c r="AO511" s="32">
        <v>40836</v>
      </c>
      <c r="AP511" s="170" t="s">
        <v>1397</v>
      </c>
      <c r="AQ511" s="264">
        <f t="shared" si="39"/>
        <v>41888</v>
      </c>
    </row>
    <row r="512" spans="1:43" ht="24.75" customHeight="1" x14ac:dyDescent="0.15">
      <c r="A512" s="297">
        <v>509</v>
      </c>
      <c r="B512" s="23" t="s">
        <v>1402</v>
      </c>
      <c r="C512" s="24" t="s">
        <v>14329</v>
      </c>
      <c r="D512" s="23" t="s">
        <v>1404</v>
      </c>
      <c r="E512" s="37" t="s">
        <v>11166</v>
      </c>
      <c r="F512" s="24" t="s">
        <v>13631</v>
      </c>
      <c r="G512" s="43" t="s">
        <v>1419</v>
      </c>
      <c r="H512" s="44" t="s">
        <v>1420</v>
      </c>
      <c r="I512" s="44" t="s">
        <v>11157</v>
      </c>
      <c r="J512" s="43" t="s">
        <v>1421</v>
      </c>
      <c r="K512" s="43" t="s">
        <v>1422</v>
      </c>
      <c r="L512" s="43"/>
      <c r="M512" s="44" t="s">
        <v>1423</v>
      </c>
      <c r="N512" s="45"/>
      <c r="O512" s="25" t="s">
        <v>854</v>
      </c>
      <c r="P512" s="23" t="s">
        <v>1405</v>
      </c>
      <c r="Q512" s="25" t="s">
        <v>1406</v>
      </c>
      <c r="R512" s="58" t="s">
        <v>1407</v>
      </c>
      <c r="S512" s="23" t="s">
        <v>1408</v>
      </c>
      <c r="T512" s="23" t="s">
        <v>1409</v>
      </c>
      <c r="U512" s="25" t="s">
        <v>1410</v>
      </c>
      <c r="V512" s="23" t="s">
        <v>1411</v>
      </c>
      <c r="W512" s="25" t="s">
        <v>1412</v>
      </c>
      <c r="X512" s="58" t="s">
        <v>1413</v>
      </c>
      <c r="Y512" s="23" t="s">
        <v>1414</v>
      </c>
      <c r="Z512" s="23" t="s">
        <v>1415</v>
      </c>
      <c r="AA512" s="33">
        <v>5</v>
      </c>
      <c r="AB512" s="295" t="str">
        <f t="shared" si="37"/>
        <v>年間</v>
      </c>
      <c r="AC512" s="268"/>
      <c r="AD512" s="23">
        <v>1</v>
      </c>
      <c r="AE512" s="69">
        <v>21600</v>
      </c>
      <c r="AF512" s="26">
        <f t="shared" si="38"/>
        <v>21600</v>
      </c>
      <c r="AG512" s="42">
        <v>40817</v>
      </c>
      <c r="AH512" s="28">
        <v>40787</v>
      </c>
      <c r="AI512" s="29" t="str">
        <f t="shared" si="35"/>
        <v>～</v>
      </c>
      <c r="AJ512" s="178">
        <f t="shared" si="36"/>
        <v>42613</v>
      </c>
      <c r="AK512" s="31" t="s">
        <v>1416</v>
      </c>
      <c r="AL512" s="89" t="s">
        <v>1417</v>
      </c>
      <c r="AM512" s="91">
        <v>40787</v>
      </c>
      <c r="AN512" s="408">
        <f>IF($AA512-data!$G$1=0,"　",IF(AK512=0,"　",VLOOKUP($AK512,data!$A$1:$H$264,8,FALSE)))</f>
        <v>0</v>
      </c>
      <c r="AO512" s="32">
        <v>40847</v>
      </c>
      <c r="AP512" s="185" t="s">
        <v>1418</v>
      </c>
      <c r="AQ512" s="264" t="str">
        <f t="shared" si="39"/>
        <v/>
      </c>
    </row>
    <row r="513" spans="1:43" ht="24.75" customHeight="1" x14ac:dyDescent="0.15">
      <c r="A513" s="297">
        <v>510</v>
      </c>
      <c r="B513" s="23" t="s">
        <v>1402</v>
      </c>
      <c r="C513" s="24" t="s">
        <v>14329</v>
      </c>
      <c r="D513" s="23" t="s">
        <v>1404</v>
      </c>
      <c r="E513" s="37" t="s">
        <v>11166</v>
      </c>
      <c r="F513" s="24" t="s">
        <v>13631</v>
      </c>
      <c r="G513" s="43" t="s">
        <v>1419</v>
      </c>
      <c r="H513" s="44" t="s">
        <v>1420</v>
      </c>
      <c r="I513" s="44" t="s">
        <v>11157</v>
      </c>
      <c r="J513" s="43" t="s">
        <v>1421</v>
      </c>
      <c r="K513" s="43" t="s">
        <v>1422</v>
      </c>
      <c r="L513" s="43"/>
      <c r="M513" s="44" t="s">
        <v>1423</v>
      </c>
      <c r="N513" s="45"/>
      <c r="O513" s="25" t="s">
        <v>854</v>
      </c>
      <c r="P513" s="23" t="s">
        <v>1405</v>
      </c>
      <c r="Q513" s="25" t="s">
        <v>1406</v>
      </c>
      <c r="R513" s="58" t="s">
        <v>1407</v>
      </c>
      <c r="S513" s="23" t="s">
        <v>1408</v>
      </c>
      <c r="T513" s="23" t="s">
        <v>1409</v>
      </c>
      <c r="U513" s="25" t="s">
        <v>1410</v>
      </c>
      <c r="V513" s="23" t="s">
        <v>1411</v>
      </c>
      <c r="W513" s="25" t="s">
        <v>1412</v>
      </c>
      <c r="X513" s="58" t="s">
        <v>1413</v>
      </c>
      <c r="Y513" s="23" t="s">
        <v>1414</v>
      </c>
      <c r="Z513" s="23" t="s">
        <v>1415</v>
      </c>
      <c r="AA513" s="33">
        <v>5</v>
      </c>
      <c r="AB513" s="295" t="str">
        <f t="shared" si="37"/>
        <v>年間</v>
      </c>
      <c r="AC513" s="268"/>
      <c r="AD513" s="23">
        <v>1</v>
      </c>
      <c r="AE513" s="69">
        <v>21600</v>
      </c>
      <c r="AF513" s="26">
        <f t="shared" si="38"/>
        <v>21600</v>
      </c>
      <c r="AG513" s="42">
        <v>40817</v>
      </c>
      <c r="AH513" s="28">
        <v>40787</v>
      </c>
      <c r="AI513" s="29" t="str">
        <f t="shared" si="35"/>
        <v>～</v>
      </c>
      <c r="AJ513" s="178">
        <f t="shared" si="36"/>
        <v>42613</v>
      </c>
      <c r="AK513" s="31" t="s">
        <v>1416</v>
      </c>
      <c r="AL513" s="89" t="s">
        <v>1424</v>
      </c>
      <c r="AM513" s="91">
        <v>40787</v>
      </c>
      <c r="AN513" s="408">
        <f>IF($AA513-data!$G$1=0,"　",IF(AK513=0,"　",VLOOKUP($AK513,data!$A$1:$H$264,8,FALSE)))</f>
        <v>0</v>
      </c>
      <c r="AO513" s="32">
        <v>40847</v>
      </c>
      <c r="AP513" s="185" t="s">
        <v>1418</v>
      </c>
      <c r="AQ513" s="264" t="str">
        <f t="shared" si="39"/>
        <v/>
      </c>
    </row>
    <row r="514" spans="1:43" ht="24.75" customHeight="1" x14ac:dyDescent="0.15">
      <c r="A514" s="297">
        <v>511</v>
      </c>
      <c r="B514" s="23" t="s">
        <v>1402</v>
      </c>
      <c r="C514" s="24" t="s">
        <v>14329</v>
      </c>
      <c r="D514" s="23" t="s">
        <v>1404</v>
      </c>
      <c r="E514" s="37" t="s">
        <v>11166</v>
      </c>
      <c r="F514" s="24" t="s">
        <v>13631</v>
      </c>
      <c r="G514" s="43" t="s">
        <v>1419</v>
      </c>
      <c r="H514" s="44" t="s">
        <v>1420</v>
      </c>
      <c r="I514" s="44" t="s">
        <v>11157</v>
      </c>
      <c r="J514" s="43" t="s">
        <v>1421</v>
      </c>
      <c r="K514" s="43" t="s">
        <v>1422</v>
      </c>
      <c r="L514" s="43"/>
      <c r="M514" s="44" t="s">
        <v>1423</v>
      </c>
      <c r="N514" s="45"/>
      <c r="O514" s="25" t="s">
        <v>854</v>
      </c>
      <c r="P514" s="23" t="s">
        <v>1405</v>
      </c>
      <c r="Q514" s="25" t="s">
        <v>1406</v>
      </c>
      <c r="R514" s="58" t="s">
        <v>1407</v>
      </c>
      <c r="S514" s="23" t="s">
        <v>1408</v>
      </c>
      <c r="T514" s="23" t="s">
        <v>1409</v>
      </c>
      <c r="U514" s="25" t="s">
        <v>1410</v>
      </c>
      <c r="V514" s="23" t="s">
        <v>1411</v>
      </c>
      <c r="W514" s="25" t="s">
        <v>1412</v>
      </c>
      <c r="X514" s="58" t="s">
        <v>1413</v>
      </c>
      <c r="Y514" s="23" t="s">
        <v>1414</v>
      </c>
      <c r="Z514" s="23" t="s">
        <v>1415</v>
      </c>
      <c r="AA514" s="33">
        <v>5</v>
      </c>
      <c r="AB514" s="295" t="str">
        <f t="shared" si="37"/>
        <v>年間</v>
      </c>
      <c r="AC514" s="268"/>
      <c r="AD514" s="23">
        <v>1</v>
      </c>
      <c r="AE514" s="69">
        <v>21600</v>
      </c>
      <c r="AF514" s="26">
        <f t="shared" si="38"/>
        <v>21600</v>
      </c>
      <c r="AG514" s="42">
        <v>40817</v>
      </c>
      <c r="AH514" s="28">
        <v>40787</v>
      </c>
      <c r="AI514" s="29" t="str">
        <f t="shared" si="35"/>
        <v>～</v>
      </c>
      <c r="AJ514" s="178">
        <f t="shared" si="36"/>
        <v>42613</v>
      </c>
      <c r="AK514" s="31" t="s">
        <v>1416</v>
      </c>
      <c r="AL514" s="89" t="s">
        <v>1425</v>
      </c>
      <c r="AM514" s="91">
        <v>40787</v>
      </c>
      <c r="AN514" s="408">
        <f>IF($AA514-data!$G$1=0,"　",IF(AK514=0,"　",VLOOKUP($AK514,data!$A$1:$H$264,8,FALSE)))</f>
        <v>0</v>
      </c>
      <c r="AO514" s="32">
        <v>40847</v>
      </c>
      <c r="AP514" s="185" t="s">
        <v>1418</v>
      </c>
      <c r="AQ514" s="264" t="str">
        <f t="shared" si="39"/>
        <v/>
      </c>
    </row>
    <row r="515" spans="1:43" ht="24.75" customHeight="1" x14ac:dyDescent="0.15">
      <c r="A515" s="297">
        <v>512</v>
      </c>
      <c r="B515" s="23" t="s">
        <v>1402</v>
      </c>
      <c r="C515" s="24" t="s">
        <v>14329</v>
      </c>
      <c r="D515" s="23" t="s">
        <v>1404</v>
      </c>
      <c r="E515" s="37" t="s">
        <v>11166</v>
      </c>
      <c r="F515" s="24" t="s">
        <v>13631</v>
      </c>
      <c r="G515" s="43" t="s">
        <v>1419</v>
      </c>
      <c r="H515" s="44" t="s">
        <v>1420</v>
      </c>
      <c r="I515" s="44" t="s">
        <v>11157</v>
      </c>
      <c r="J515" s="43" t="s">
        <v>1421</v>
      </c>
      <c r="K515" s="43" t="s">
        <v>1422</v>
      </c>
      <c r="L515" s="43"/>
      <c r="M515" s="44" t="s">
        <v>1423</v>
      </c>
      <c r="N515" s="45"/>
      <c r="O515" s="25" t="s">
        <v>854</v>
      </c>
      <c r="P515" s="23" t="s">
        <v>1405</v>
      </c>
      <c r="Q515" s="25" t="s">
        <v>1406</v>
      </c>
      <c r="R515" s="58" t="s">
        <v>1407</v>
      </c>
      <c r="S515" s="23" t="s">
        <v>1408</v>
      </c>
      <c r="T515" s="23" t="s">
        <v>1409</v>
      </c>
      <c r="U515" s="25" t="s">
        <v>1410</v>
      </c>
      <c r="V515" s="23" t="s">
        <v>1411</v>
      </c>
      <c r="W515" s="25" t="s">
        <v>1412</v>
      </c>
      <c r="X515" s="58" t="s">
        <v>1413</v>
      </c>
      <c r="Y515" s="23" t="s">
        <v>1414</v>
      </c>
      <c r="Z515" s="23" t="s">
        <v>1415</v>
      </c>
      <c r="AA515" s="33">
        <v>5</v>
      </c>
      <c r="AB515" s="295" t="str">
        <f t="shared" si="37"/>
        <v>年間</v>
      </c>
      <c r="AC515" s="268"/>
      <c r="AD515" s="23">
        <v>1</v>
      </c>
      <c r="AE515" s="69">
        <v>21600</v>
      </c>
      <c r="AF515" s="26">
        <f t="shared" si="38"/>
        <v>21600</v>
      </c>
      <c r="AG515" s="42">
        <v>40817</v>
      </c>
      <c r="AH515" s="28">
        <v>40787</v>
      </c>
      <c r="AI515" s="29" t="str">
        <f t="shared" si="35"/>
        <v>～</v>
      </c>
      <c r="AJ515" s="178">
        <f t="shared" si="36"/>
        <v>42613</v>
      </c>
      <c r="AK515" s="31" t="s">
        <v>1416</v>
      </c>
      <c r="AL515" s="89" t="s">
        <v>1426</v>
      </c>
      <c r="AM515" s="91">
        <v>40787</v>
      </c>
      <c r="AN515" s="408">
        <f>IF($AA515-data!$G$1=0,"　",IF(AK515=0,"　",VLOOKUP($AK515,data!$A$1:$H$264,8,FALSE)))</f>
        <v>0</v>
      </c>
      <c r="AO515" s="32">
        <v>40847</v>
      </c>
      <c r="AP515" s="185" t="s">
        <v>1418</v>
      </c>
      <c r="AQ515" s="264" t="str">
        <f t="shared" si="39"/>
        <v/>
      </c>
    </row>
    <row r="516" spans="1:43" ht="24.75" customHeight="1" x14ac:dyDescent="0.15">
      <c r="A516" s="297">
        <v>513</v>
      </c>
      <c r="B516" s="23" t="s">
        <v>1402</v>
      </c>
      <c r="C516" s="24" t="s">
        <v>14329</v>
      </c>
      <c r="D516" s="23" t="s">
        <v>1404</v>
      </c>
      <c r="E516" s="37" t="s">
        <v>11166</v>
      </c>
      <c r="F516" s="24" t="s">
        <v>13631</v>
      </c>
      <c r="G516" s="43" t="s">
        <v>1419</v>
      </c>
      <c r="H516" s="44" t="s">
        <v>1420</v>
      </c>
      <c r="I516" s="44" t="s">
        <v>11157</v>
      </c>
      <c r="J516" s="43" t="s">
        <v>1421</v>
      </c>
      <c r="K516" s="43" t="s">
        <v>1422</v>
      </c>
      <c r="L516" s="43"/>
      <c r="M516" s="44" t="s">
        <v>1423</v>
      </c>
      <c r="N516" s="45"/>
      <c r="O516" s="25" t="s">
        <v>854</v>
      </c>
      <c r="P516" s="23" t="s">
        <v>1405</v>
      </c>
      <c r="Q516" s="25" t="s">
        <v>1406</v>
      </c>
      <c r="R516" s="58" t="s">
        <v>1407</v>
      </c>
      <c r="S516" s="23" t="s">
        <v>1408</v>
      </c>
      <c r="T516" s="23" t="s">
        <v>1409</v>
      </c>
      <c r="U516" s="25" t="s">
        <v>1410</v>
      </c>
      <c r="V516" s="23" t="s">
        <v>1411</v>
      </c>
      <c r="W516" s="25" t="s">
        <v>1412</v>
      </c>
      <c r="X516" s="58" t="s">
        <v>1413</v>
      </c>
      <c r="Y516" s="23" t="s">
        <v>1414</v>
      </c>
      <c r="Z516" s="23" t="s">
        <v>1415</v>
      </c>
      <c r="AA516" s="33">
        <v>5</v>
      </c>
      <c r="AB516" s="295" t="str">
        <f t="shared" si="37"/>
        <v>年間</v>
      </c>
      <c r="AC516" s="268"/>
      <c r="AD516" s="23">
        <v>1</v>
      </c>
      <c r="AE516" s="69">
        <v>21600</v>
      </c>
      <c r="AF516" s="26">
        <f t="shared" si="38"/>
        <v>21600</v>
      </c>
      <c r="AG516" s="42">
        <v>40817</v>
      </c>
      <c r="AH516" s="28">
        <v>40787</v>
      </c>
      <c r="AI516" s="29" t="str">
        <f t="shared" ref="AI516:AI579" si="40">IF(ISBLANK($AH516),"","～")</f>
        <v>～</v>
      </c>
      <c r="AJ516" s="178">
        <f t="shared" ref="AJ516:AJ579" si="41">IF(ISBLANK($AH516),"",DATE(YEAR($AH516)+$AA516,MONTH($AH516),DAY($AH516)-1))</f>
        <v>42613</v>
      </c>
      <c r="AK516" s="31" t="s">
        <v>1416</v>
      </c>
      <c r="AL516" s="89" t="s">
        <v>1427</v>
      </c>
      <c r="AM516" s="91">
        <v>40787</v>
      </c>
      <c r="AN516" s="408">
        <f>IF($AA516-data!$G$1=0,"　",IF(AK516=0,"　",VLOOKUP($AK516,data!$A$1:$H$264,8,FALSE)))</f>
        <v>0</v>
      </c>
      <c r="AO516" s="32">
        <v>40847</v>
      </c>
      <c r="AP516" s="185" t="s">
        <v>1418</v>
      </c>
      <c r="AQ516" s="264" t="str">
        <f t="shared" si="39"/>
        <v/>
      </c>
    </row>
    <row r="517" spans="1:43" ht="24.75" customHeight="1" x14ac:dyDescent="0.15">
      <c r="A517" s="297">
        <v>514</v>
      </c>
      <c r="B517" s="23" t="s">
        <v>1402</v>
      </c>
      <c r="C517" s="24" t="s">
        <v>14329</v>
      </c>
      <c r="D517" s="23" t="s">
        <v>1404</v>
      </c>
      <c r="E517" s="37" t="s">
        <v>11166</v>
      </c>
      <c r="F517" s="24" t="s">
        <v>13631</v>
      </c>
      <c r="G517" s="43" t="s">
        <v>1419</v>
      </c>
      <c r="H517" s="44" t="s">
        <v>1420</v>
      </c>
      <c r="I517" s="44" t="s">
        <v>11157</v>
      </c>
      <c r="J517" s="43" t="s">
        <v>1421</v>
      </c>
      <c r="K517" s="43" t="s">
        <v>1422</v>
      </c>
      <c r="L517" s="43"/>
      <c r="M517" s="44" t="s">
        <v>1423</v>
      </c>
      <c r="N517" s="45"/>
      <c r="O517" s="25" t="s">
        <v>854</v>
      </c>
      <c r="P517" s="23" t="s">
        <v>1405</v>
      </c>
      <c r="Q517" s="25" t="s">
        <v>1406</v>
      </c>
      <c r="R517" s="58" t="s">
        <v>1407</v>
      </c>
      <c r="S517" s="23" t="s">
        <v>1408</v>
      </c>
      <c r="T517" s="23" t="s">
        <v>1409</v>
      </c>
      <c r="U517" s="25" t="s">
        <v>1410</v>
      </c>
      <c r="V517" s="23" t="s">
        <v>1411</v>
      </c>
      <c r="W517" s="25" t="s">
        <v>1412</v>
      </c>
      <c r="X517" s="58" t="s">
        <v>1413</v>
      </c>
      <c r="Y517" s="23" t="s">
        <v>1414</v>
      </c>
      <c r="Z517" s="23" t="s">
        <v>1415</v>
      </c>
      <c r="AA517" s="33">
        <v>5</v>
      </c>
      <c r="AB517" s="295" t="str">
        <f t="shared" ref="AB517:AB580" si="42">IF(ISBLANK($AA517),"","年間")</f>
        <v>年間</v>
      </c>
      <c r="AC517" s="268"/>
      <c r="AD517" s="23">
        <v>1</v>
      </c>
      <c r="AE517" s="69">
        <v>21600</v>
      </c>
      <c r="AF517" s="26">
        <f t="shared" ref="AF517:AF580" si="43">IF(ISBLANK($AE517),"",$AE517*$AD517)</f>
        <v>21600</v>
      </c>
      <c r="AG517" s="42">
        <v>40817</v>
      </c>
      <c r="AH517" s="28">
        <v>40787</v>
      </c>
      <c r="AI517" s="29" t="str">
        <f t="shared" si="40"/>
        <v>～</v>
      </c>
      <c r="AJ517" s="178">
        <f t="shared" si="41"/>
        <v>42613</v>
      </c>
      <c r="AK517" s="31" t="s">
        <v>1416</v>
      </c>
      <c r="AL517" s="89" t="s">
        <v>1428</v>
      </c>
      <c r="AM517" s="91">
        <v>40787</v>
      </c>
      <c r="AN517" s="408">
        <f>IF($AA517-data!$G$1=0,"　",IF(AK517=0,"　",VLOOKUP($AK517,data!$A$1:$H$264,8,FALSE)))</f>
        <v>0</v>
      </c>
      <c r="AO517" s="32">
        <v>40847</v>
      </c>
      <c r="AP517" s="185" t="s">
        <v>1418</v>
      </c>
      <c r="AQ517" s="264" t="str">
        <f t="shared" ref="AQ517:AQ580" si="44">IF(COUNTIF($AN517,"*消耗部品交換対象*"),IF(ISBLANK($AH517),"契約期間 未入力",EDATE($AH517,35)),"")</f>
        <v/>
      </c>
    </row>
    <row r="518" spans="1:43" ht="24.75" customHeight="1" x14ac:dyDescent="0.15">
      <c r="A518" s="297">
        <v>515</v>
      </c>
      <c r="B518" s="23" t="s">
        <v>1402</v>
      </c>
      <c r="C518" s="24" t="s">
        <v>14329</v>
      </c>
      <c r="D518" s="23" t="s">
        <v>1404</v>
      </c>
      <c r="E518" s="37" t="s">
        <v>11166</v>
      </c>
      <c r="F518" s="24" t="s">
        <v>13631</v>
      </c>
      <c r="G518" s="43" t="s">
        <v>1419</v>
      </c>
      <c r="H518" s="44" t="s">
        <v>1420</v>
      </c>
      <c r="I518" s="44" t="s">
        <v>11157</v>
      </c>
      <c r="J518" s="43" t="s">
        <v>1421</v>
      </c>
      <c r="K518" s="43" t="s">
        <v>1422</v>
      </c>
      <c r="L518" s="43"/>
      <c r="M518" s="44" t="s">
        <v>1423</v>
      </c>
      <c r="N518" s="45"/>
      <c r="O518" s="25" t="s">
        <v>854</v>
      </c>
      <c r="P518" s="23" t="s">
        <v>1405</v>
      </c>
      <c r="Q518" s="25" t="s">
        <v>1406</v>
      </c>
      <c r="R518" s="58" t="s">
        <v>1407</v>
      </c>
      <c r="S518" s="23" t="s">
        <v>1408</v>
      </c>
      <c r="T518" s="23" t="s">
        <v>1409</v>
      </c>
      <c r="U518" s="25" t="s">
        <v>1410</v>
      </c>
      <c r="V518" s="23" t="s">
        <v>1411</v>
      </c>
      <c r="W518" s="25" t="s">
        <v>1412</v>
      </c>
      <c r="X518" s="58" t="s">
        <v>1413</v>
      </c>
      <c r="Y518" s="23" t="s">
        <v>1414</v>
      </c>
      <c r="Z518" s="23" t="s">
        <v>1415</v>
      </c>
      <c r="AA518" s="33">
        <v>5</v>
      </c>
      <c r="AB518" s="295" t="str">
        <f t="shared" si="42"/>
        <v>年間</v>
      </c>
      <c r="AC518" s="268"/>
      <c r="AD518" s="23">
        <v>1</v>
      </c>
      <c r="AE518" s="69">
        <v>21600</v>
      </c>
      <c r="AF518" s="26">
        <f t="shared" si="43"/>
        <v>21600</v>
      </c>
      <c r="AG518" s="42">
        <v>40817</v>
      </c>
      <c r="AH518" s="28">
        <v>40787</v>
      </c>
      <c r="AI518" s="29" t="str">
        <f t="shared" si="40"/>
        <v>～</v>
      </c>
      <c r="AJ518" s="178">
        <f t="shared" si="41"/>
        <v>42613</v>
      </c>
      <c r="AK518" s="31" t="s">
        <v>1416</v>
      </c>
      <c r="AL518" s="89" t="s">
        <v>1429</v>
      </c>
      <c r="AM518" s="91">
        <v>40787</v>
      </c>
      <c r="AN518" s="408">
        <f>IF($AA518-data!$G$1=0,"　",IF(AK518=0,"　",VLOOKUP($AK518,data!$A$1:$H$264,8,FALSE)))</f>
        <v>0</v>
      </c>
      <c r="AO518" s="32">
        <v>40847</v>
      </c>
      <c r="AP518" s="185" t="s">
        <v>1418</v>
      </c>
      <c r="AQ518" s="264" t="str">
        <f t="shared" si="44"/>
        <v/>
      </c>
    </row>
    <row r="519" spans="1:43" ht="24.75" customHeight="1" x14ac:dyDescent="0.15">
      <c r="A519" s="297">
        <v>516</v>
      </c>
      <c r="B519" s="23" t="s">
        <v>1402</v>
      </c>
      <c r="C519" s="24" t="s">
        <v>14329</v>
      </c>
      <c r="D519" s="23" t="s">
        <v>1404</v>
      </c>
      <c r="E519" s="37" t="s">
        <v>11166</v>
      </c>
      <c r="F519" s="24" t="s">
        <v>13631</v>
      </c>
      <c r="G519" s="43" t="s">
        <v>1419</v>
      </c>
      <c r="H519" s="44" t="s">
        <v>1420</v>
      </c>
      <c r="I519" s="44" t="s">
        <v>11157</v>
      </c>
      <c r="J519" s="43" t="s">
        <v>1421</v>
      </c>
      <c r="K519" s="43" t="s">
        <v>1422</v>
      </c>
      <c r="L519" s="43"/>
      <c r="M519" s="44" t="s">
        <v>1423</v>
      </c>
      <c r="N519" s="45"/>
      <c r="O519" s="25" t="s">
        <v>854</v>
      </c>
      <c r="P519" s="23" t="s">
        <v>1405</v>
      </c>
      <c r="Q519" s="25" t="s">
        <v>1406</v>
      </c>
      <c r="R519" s="58" t="s">
        <v>1407</v>
      </c>
      <c r="S519" s="23" t="s">
        <v>1408</v>
      </c>
      <c r="T519" s="23" t="s">
        <v>1409</v>
      </c>
      <c r="U519" s="25" t="s">
        <v>1410</v>
      </c>
      <c r="V519" s="23" t="s">
        <v>1411</v>
      </c>
      <c r="W519" s="25" t="s">
        <v>1412</v>
      </c>
      <c r="X519" s="58" t="s">
        <v>1413</v>
      </c>
      <c r="Y519" s="23" t="s">
        <v>1414</v>
      </c>
      <c r="Z519" s="23" t="s">
        <v>1415</v>
      </c>
      <c r="AA519" s="33">
        <v>5</v>
      </c>
      <c r="AB519" s="295" t="str">
        <f t="shared" si="42"/>
        <v>年間</v>
      </c>
      <c r="AC519" s="268"/>
      <c r="AD519" s="23">
        <v>1</v>
      </c>
      <c r="AE519" s="69">
        <v>21600</v>
      </c>
      <c r="AF519" s="26">
        <f t="shared" si="43"/>
        <v>21600</v>
      </c>
      <c r="AG519" s="42">
        <v>40817</v>
      </c>
      <c r="AH519" s="28">
        <v>40787</v>
      </c>
      <c r="AI519" s="29" t="str">
        <f t="shared" si="40"/>
        <v>～</v>
      </c>
      <c r="AJ519" s="178">
        <f t="shared" si="41"/>
        <v>42613</v>
      </c>
      <c r="AK519" s="31" t="s">
        <v>1416</v>
      </c>
      <c r="AL519" s="89" t="s">
        <v>1430</v>
      </c>
      <c r="AM519" s="91">
        <v>40787</v>
      </c>
      <c r="AN519" s="408">
        <f>IF($AA519-data!$G$1=0,"　",IF(AK519=0,"　",VLOOKUP($AK519,data!$A$1:$H$264,8,FALSE)))</f>
        <v>0</v>
      </c>
      <c r="AO519" s="32">
        <v>40847</v>
      </c>
      <c r="AP519" s="185" t="s">
        <v>1418</v>
      </c>
      <c r="AQ519" s="264" t="str">
        <f t="shared" si="44"/>
        <v/>
      </c>
    </row>
    <row r="520" spans="1:43" ht="24.75" customHeight="1" x14ac:dyDescent="0.15">
      <c r="A520" s="297">
        <v>517</v>
      </c>
      <c r="B520" s="23" t="s">
        <v>1402</v>
      </c>
      <c r="C520" s="24" t="s">
        <v>14329</v>
      </c>
      <c r="D520" s="23" t="s">
        <v>1404</v>
      </c>
      <c r="E520" s="37" t="s">
        <v>11166</v>
      </c>
      <c r="F520" s="24" t="s">
        <v>13631</v>
      </c>
      <c r="G520" s="43" t="s">
        <v>1419</v>
      </c>
      <c r="H520" s="44" t="s">
        <v>1420</v>
      </c>
      <c r="I520" s="44" t="s">
        <v>11157</v>
      </c>
      <c r="J520" s="43" t="s">
        <v>1421</v>
      </c>
      <c r="K520" s="43" t="s">
        <v>1422</v>
      </c>
      <c r="L520" s="43"/>
      <c r="M520" s="44" t="s">
        <v>1423</v>
      </c>
      <c r="N520" s="45"/>
      <c r="O520" s="25" t="s">
        <v>854</v>
      </c>
      <c r="P520" s="23" t="s">
        <v>1405</v>
      </c>
      <c r="Q520" s="25" t="s">
        <v>1406</v>
      </c>
      <c r="R520" s="58" t="s">
        <v>1407</v>
      </c>
      <c r="S520" s="23" t="s">
        <v>1408</v>
      </c>
      <c r="T520" s="23" t="s">
        <v>1409</v>
      </c>
      <c r="U520" s="25" t="s">
        <v>1410</v>
      </c>
      <c r="V520" s="23" t="s">
        <v>1411</v>
      </c>
      <c r="W520" s="25" t="s">
        <v>1412</v>
      </c>
      <c r="X520" s="58" t="s">
        <v>1413</v>
      </c>
      <c r="Y520" s="23" t="s">
        <v>1414</v>
      </c>
      <c r="Z520" s="23" t="s">
        <v>1415</v>
      </c>
      <c r="AA520" s="33">
        <v>5</v>
      </c>
      <c r="AB520" s="295" t="str">
        <f t="shared" si="42"/>
        <v>年間</v>
      </c>
      <c r="AC520" s="268"/>
      <c r="AD520" s="23">
        <v>1</v>
      </c>
      <c r="AE520" s="69">
        <v>21600</v>
      </c>
      <c r="AF520" s="26">
        <f t="shared" si="43"/>
        <v>21600</v>
      </c>
      <c r="AG520" s="42">
        <v>40817</v>
      </c>
      <c r="AH520" s="28">
        <v>40787</v>
      </c>
      <c r="AI520" s="29" t="str">
        <f t="shared" si="40"/>
        <v>～</v>
      </c>
      <c r="AJ520" s="178">
        <f t="shared" si="41"/>
        <v>42613</v>
      </c>
      <c r="AK520" s="31" t="s">
        <v>1416</v>
      </c>
      <c r="AL520" s="89" t="s">
        <v>1431</v>
      </c>
      <c r="AM520" s="91">
        <v>40787</v>
      </c>
      <c r="AN520" s="408">
        <f>IF($AA520-data!$G$1=0,"　",IF(AK520=0,"　",VLOOKUP($AK520,data!$A$1:$H$264,8,FALSE)))</f>
        <v>0</v>
      </c>
      <c r="AO520" s="32">
        <v>40847</v>
      </c>
      <c r="AP520" s="185" t="s">
        <v>1418</v>
      </c>
      <c r="AQ520" s="264" t="str">
        <f t="shared" si="44"/>
        <v/>
      </c>
    </row>
    <row r="521" spans="1:43" ht="24.75" customHeight="1" x14ac:dyDescent="0.15">
      <c r="A521" s="297">
        <v>518</v>
      </c>
      <c r="B521" s="23" t="s">
        <v>1402</v>
      </c>
      <c r="C521" s="24" t="s">
        <v>14329</v>
      </c>
      <c r="D521" s="23" t="s">
        <v>1404</v>
      </c>
      <c r="E521" s="37" t="s">
        <v>11166</v>
      </c>
      <c r="F521" s="24" t="s">
        <v>13631</v>
      </c>
      <c r="G521" s="43" t="s">
        <v>1419</v>
      </c>
      <c r="H521" s="44" t="s">
        <v>1420</v>
      </c>
      <c r="I521" s="44" t="s">
        <v>11157</v>
      </c>
      <c r="J521" s="43" t="s">
        <v>1421</v>
      </c>
      <c r="K521" s="43" t="s">
        <v>1422</v>
      </c>
      <c r="L521" s="43"/>
      <c r="M521" s="44" t="s">
        <v>1423</v>
      </c>
      <c r="N521" s="45"/>
      <c r="O521" s="25" t="s">
        <v>854</v>
      </c>
      <c r="P521" s="23" t="s">
        <v>1405</v>
      </c>
      <c r="Q521" s="25" t="s">
        <v>1406</v>
      </c>
      <c r="R521" s="58" t="s">
        <v>1407</v>
      </c>
      <c r="S521" s="23" t="s">
        <v>1408</v>
      </c>
      <c r="T521" s="23" t="s">
        <v>1409</v>
      </c>
      <c r="U521" s="25" t="s">
        <v>1410</v>
      </c>
      <c r="V521" s="23" t="s">
        <v>1411</v>
      </c>
      <c r="W521" s="25" t="s">
        <v>1412</v>
      </c>
      <c r="X521" s="58" t="s">
        <v>1413</v>
      </c>
      <c r="Y521" s="23" t="s">
        <v>1414</v>
      </c>
      <c r="Z521" s="23" t="s">
        <v>1415</v>
      </c>
      <c r="AA521" s="33">
        <v>5</v>
      </c>
      <c r="AB521" s="295" t="str">
        <f t="shared" si="42"/>
        <v>年間</v>
      </c>
      <c r="AC521" s="268"/>
      <c r="AD521" s="23">
        <v>1</v>
      </c>
      <c r="AE521" s="69">
        <v>21600</v>
      </c>
      <c r="AF521" s="26">
        <f t="shared" si="43"/>
        <v>21600</v>
      </c>
      <c r="AG521" s="42">
        <v>40817</v>
      </c>
      <c r="AH521" s="28">
        <v>40787</v>
      </c>
      <c r="AI521" s="29" t="str">
        <f t="shared" si="40"/>
        <v>～</v>
      </c>
      <c r="AJ521" s="178">
        <f t="shared" si="41"/>
        <v>42613</v>
      </c>
      <c r="AK521" s="31" t="s">
        <v>1416</v>
      </c>
      <c r="AL521" s="89" t="s">
        <v>1432</v>
      </c>
      <c r="AM521" s="91">
        <v>40787</v>
      </c>
      <c r="AN521" s="408">
        <f>IF($AA521-data!$G$1=0,"　",IF(AK521=0,"　",VLOOKUP($AK521,data!$A$1:$H$264,8,FALSE)))</f>
        <v>0</v>
      </c>
      <c r="AO521" s="32">
        <v>40847</v>
      </c>
      <c r="AP521" s="185" t="s">
        <v>1418</v>
      </c>
      <c r="AQ521" s="264" t="str">
        <f t="shared" si="44"/>
        <v/>
      </c>
    </row>
    <row r="522" spans="1:43" ht="24.75" customHeight="1" x14ac:dyDescent="0.15">
      <c r="A522" s="297">
        <v>519</v>
      </c>
      <c r="B522" s="23" t="s">
        <v>1402</v>
      </c>
      <c r="C522" s="24" t="s">
        <v>14329</v>
      </c>
      <c r="D522" s="23" t="s">
        <v>1404</v>
      </c>
      <c r="E522" s="37" t="s">
        <v>11166</v>
      </c>
      <c r="F522" s="24" t="s">
        <v>13631</v>
      </c>
      <c r="G522" s="43" t="s">
        <v>1419</v>
      </c>
      <c r="H522" s="44" t="s">
        <v>1420</v>
      </c>
      <c r="I522" s="44" t="s">
        <v>11157</v>
      </c>
      <c r="J522" s="43" t="s">
        <v>1421</v>
      </c>
      <c r="K522" s="43" t="s">
        <v>1422</v>
      </c>
      <c r="L522" s="43"/>
      <c r="M522" s="44" t="s">
        <v>1423</v>
      </c>
      <c r="N522" s="45"/>
      <c r="O522" s="25" t="s">
        <v>854</v>
      </c>
      <c r="P522" s="23" t="s">
        <v>1405</v>
      </c>
      <c r="Q522" s="25" t="s">
        <v>1406</v>
      </c>
      <c r="R522" s="58" t="s">
        <v>1407</v>
      </c>
      <c r="S522" s="23" t="s">
        <v>1408</v>
      </c>
      <c r="T522" s="23" t="s">
        <v>1409</v>
      </c>
      <c r="U522" s="25" t="s">
        <v>1410</v>
      </c>
      <c r="V522" s="23" t="s">
        <v>1411</v>
      </c>
      <c r="W522" s="25" t="s">
        <v>1412</v>
      </c>
      <c r="X522" s="58" t="s">
        <v>1413</v>
      </c>
      <c r="Y522" s="23" t="s">
        <v>1414</v>
      </c>
      <c r="Z522" s="23" t="s">
        <v>1415</v>
      </c>
      <c r="AA522" s="33">
        <v>5</v>
      </c>
      <c r="AB522" s="295" t="str">
        <f t="shared" si="42"/>
        <v>年間</v>
      </c>
      <c r="AC522" s="268"/>
      <c r="AD522" s="23">
        <v>1</v>
      </c>
      <c r="AE522" s="69">
        <v>21600</v>
      </c>
      <c r="AF522" s="26">
        <f t="shared" si="43"/>
        <v>21600</v>
      </c>
      <c r="AG522" s="42">
        <v>40817</v>
      </c>
      <c r="AH522" s="28">
        <v>40787</v>
      </c>
      <c r="AI522" s="29" t="str">
        <f t="shared" si="40"/>
        <v>～</v>
      </c>
      <c r="AJ522" s="178">
        <f t="shared" si="41"/>
        <v>42613</v>
      </c>
      <c r="AK522" s="31" t="s">
        <v>1416</v>
      </c>
      <c r="AL522" s="89" t="s">
        <v>1433</v>
      </c>
      <c r="AM522" s="91">
        <v>40787</v>
      </c>
      <c r="AN522" s="408">
        <f>IF($AA522-data!$G$1=0,"　",IF(AK522=0,"　",VLOOKUP($AK522,data!$A$1:$H$264,8,FALSE)))</f>
        <v>0</v>
      </c>
      <c r="AO522" s="32">
        <v>40847</v>
      </c>
      <c r="AP522" s="185" t="s">
        <v>1418</v>
      </c>
      <c r="AQ522" s="264" t="str">
        <f t="shared" si="44"/>
        <v/>
      </c>
    </row>
    <row r="523" spans="1:43" ht="24.75" customHeight="1" x14ac:dyDescent="0.15">
      <c r="A523" s="297">
        <v>520</v>
      </c>
      <c r="B523" s="23" t="s">
        <v>1434</v>
      </c>
      <c r="C523" s="24" t="s">
        <v>14329</v>
      </c>
      <c r="D523" s="23" t="s">
        <v>1435</v>
      </c>
      <c r="E523" s="23" t="s">
        <v>64</v>
      </c>
      <c r="F523" s="24" t="s">
        <v>11155</v>
      </c>
      <c r="G523" s="43" t="s">
        <v>1448</v>
      </c>
      <c r="H523" s="44" t="s">
        <v>1449</v>
      </c>
      <c r="I523" s="44" t="s">
        <v>11156</v>
      </c>
      <c r="J523" s="43" t="s">
        <v>1450</v>
      </c>
      <c r="K523" s="43" t="s">
        <v>1451</v>
      </c>
      <c r="L523" s="43"/>
      <c r="M523" s="44" t="s">
        <v>1452</v>
      </c>
      <c r="N523" s="45" t="s">
        <v>1453</v>
      </c>
      <c r="O523" s="25" t="s">
        <v>854</v>
      </c>
      <c r="P523" s="23" t="s">
        <v>1436</v>
      </c>
      <c r="Q523" s="25" t="s">
        <v>1364</v>
      </c>
      <c r="R523" s="58" t="s">
        <v>1365</v>
      </c>
      <c r="S523" s="23" t="s">
        <v>1437</v>
      </c>
      <c r="T523" s="23" t="s">
        <v>1438</v>
      </c>
      <c r="U523" s="25" t="s">
        <v>1439</v>
      </c>
      <c r="V523" s="23" t="s">
        <v>1440</v>
      </c>
      <c r="W523" s="25" t="s">
        <v>1441</v>
      </c>
      <c r="X523" s="58" t="s">
        <v>1442</v>
      </c>
      <c r="Y523" s="23" t="s">
        <v>1443</v>
      </c>
      <c r="Z523" s="23" t="s">
        <v>1444</v>
      </c>
      <c r="AA523" s="33">
        <v>3</v>
      </c>
      <c r="AB523" s="295" t="str">
        <f t="shared" si="42"/>
        <v>年間</v>
      </c>
      <c r="AC523" s="268"/>
      <c r="AD523" s="69">
        <v>1</v>
      </c>
      <c r="AE523" s="69">
        <v>5400</v>
      </c>
      <c r="AF523" s="26">
        <f t="shared" si="43"/>
        <v>5400</v>
      </c>
      <c r="AG523" s="42">
        <v>40848</v>
      </c>
      <c r="AH523" s="28">
        <v>40634</v>
      </c>
      <c r="AI523" s="29" t="str">
        <f t="shared" si="40"/>
        <v>～</v>
      </c>
      <c r="AJ523" s="178">
        <f t="shared" si="41"/>
        <v>41729</v>
      </c>
      <c r="AK523" s="31" t="s">
        <v>1445</v>
      </c>
      <c r="AL523" s="67" t="s">
        <v>1446</v>
      </c>
      <c r="AM523" s="66">
        <v>40633</v>
      </c>
      <c r="AN523" s="408" t="str">
        <f>IF($AA523-data!$G$1=0,"　",IF(AK523=0,"　",VLOOKUP($AK523,data!$A$1:$H$264,8,FALSE)))</f>
        <v>　</v>
      </c>
      <c r="AO523" s="32">
        <v>40858</v>
      </c>
      <c r="AP523" s="185" t="s">
        <v>1447</v>
      </c>
      <c r="AQ523" s="264" t="str">
        <f t="shared" si="44"/>
        <v/>
      </c>
    </row>
    <row r="524" spans="1:43" ht="24.75" customHeight="1" x14ac:dyDescent="0.15">
      <c r="A524" s="297">
        <v>521</v>
      </c>
      <c r="B524" s="23" t="s">
        <v>1434</v>
      </c>
      <c r="C524" s="24" t="s">
        <v>14329</v>
      </c>
      <c r="D524" s="23" t="s">
        <v>1435</v>
      </c>
      <c r="E524" s="23" t="s">
        <v>64</v>
      </c>
      <c r="F524" s="24" t="s">
        <v>11155</v>
      </c>
      <c r="G524" s="43" t="s">
        <v>1448</v>
      </c>
      <c r="H524" s="44" t="s">
        <v>1449</v>
      </c>
      <c r="I524" s="44" t="s">
        <v>11156</v>
      </c>
      <c r="J524" s="43" t="s">
        <v>1450</v>
      </c>
      <c r="K524" s="43" t="s">
        <v>1451</v>
      </c>
      <c r="L524" s="43"/>
      <c r="M524" s="44" t="s">
        <v>1452</v>
      </c>
      <c r="N524" s="45" t="s">
        <v>1453</v>
      </c>
      <c r="O524" s="25" t="s">
        <v>854</v>
      </c>
      <c r="P524" s="23" t="s">
        <v>1436</v>
      </c>
      <c r="Q524" s="25" t="s">
        <v>1364</v>
      </c>
      <c r="R524" s="58" t="s">
        <v>1365</v>
      </c>
      <c r="S524" s="23" t="s">
        <v>1437</v>
      </c>
      <c r="T524" s="23" t="s">
        <v>1438</v>
      </c>
      <c r="U524" s="25" t="s">
        <v>1439</v>
      </c>
      <c r="V524" s="23" t="s">
        <v>1440</v>
      </c>
      <c r="W524" s="25" t="s">
        <v>1441</v>
      </c>
      <c r="X524" s="58" t="s">
        <v>1442</v>
      </c>
      <c r="Y524" s="23" t="s">
        <v>1443</v>
      </c>
      <c r="Z524" s="23" t="s">
        <v>1444</v>
      </c>
      <c r="AA524" s="33">
        <v>3</v>
      </c>
      <c r="AB524" s="295" t="str">
        <f t="shared" si="42"/>
        <v>年間</v>
      </c>
      <c r="AC524" s="268"/>
      <c r="AD524" s="69">
        <v>1</v>
      </c>
      <c r="AE524" s="69">
        <v>5400</v>
      </c>
      <c r="AF524" s="26">
        <f t="shared" si="43"/>
        <v>5400</v>
      </c>
      <c r="AG524" s="42">
        <v>40848</v>
      </c>
      <c r="AH524" s="28">
        <v>40634</v>
      </c>
      <c r="AI524" s="29" t="str">
        <f t="shared" si="40"/>
        <v>～</v>
      </c>
      <c r="AJ524" s="178">
        <f t="shared" si="41"/>
        <v>41729</v>
      </c>
      <c r="AK524" s="31" t="s">
        <v>1445</v>
      </c>
      <c r="AL524" s="67" t="s">
        <v>1454</v>
      </c>
      <c r="AM524" s="66">
        <v>40633</v>
      </c>
      <c r="AN524" s="408" t="str">
        <f>IF($AA524-data!$G$1=0,"　",IF(AK524=0,"　",VLOOKUP($AK524,data!$A$1:$H$264,8,FALSE)))</f>
        <v>　</v>
      </c>
      <c r="AO524" s="32">
        <v>40858</v>
      </c>
      <c r="AP524" s="185" t="s">
        <v>1447</v>
      </c>
      <c r="AQ524" s="264" t="str">
        <f t="shared" si="44"/>
        <v/>
      </c>
    </row>
    <row r="525" spans="1:43" ht="24.75" customHeight="1" x14ac:dyDescent="0.15">
      <c r="A525" s="297">
        <v>522</v>
      </c>
      <c r="B525" s="23" t="s">
        <v>1434</v>
      </c>
      <c r="C525" s="24" t="s">
        <v>14329</v>
      </c>
      <c r="D525" s="23" t="s">
        <v>1435</v>
      </c>
      <c r="E525" s="23" t="s">
        <v>64</v>
      </c>
      <c r="F525" s="24" t="s">
        <v>11155</v>
      </c>
      <c r="G525" s="43" t="s">
        <v>1448</v>
      </c>
      <c r="H525" s="44" t="s">
        <v>1449</v>
      </c>
      <c r="I525" s="44" t="s">
        <v>11156</v>
      </c>
      <c r="J525" s="43" t="s">
        <v>1450</v>
      </c>
      <c r="K525" s="43" t="s">
        <v>1451</v>
      </c>
      <c r="L525" s="43"/>
      <c r="M525" s="44" t="s">
        <v>1452</v>
      </c>
      <c r="N525" s="45" t="s">
        <v>1453</v>
      </c>
      <c r="O525" s="25" t="s">
        <v>854</v>
      </c>
      <c r="P525" s="23" t="s">
        <v>1436</v>
      </c>
      <c r="Q525" s="25" t="s">
        <v>1364</v>
      </c>
      <c r="R525" s="58" t="s">
        <v>1365</v>
      </c>
      <c r="S525" s="23" t="s">
        <v>1437</v>
      </c>
      <c r="T525" s="23" t="s">
        <v>1438</v>
      </c>
      <c r="U525" s="25" t="s">
        <v>1439</v>
      </c>
      <c r="V525" s="23" t="s">
        <v>1440</v>
      </c>
      <c r="W525" s="25" t="s">
        <v>1441</v>
      </c>
      <c r="X525" s="58" t="s">
        <v>1442</v>
      </c>
      <c r="Y525" s="23" t="s">
        <v>1443</v>
      </c>
      <c r="Z525" s="23" t="s">
        <v>1444</v>
      </c>
      <c r="AA525" s="33">
        <v>3</v>
      </c>
      <c r="AB525" s="295" t="str">
        <f t="shared" si="42"/>
        <v>年間</v>
      </c>
      <c r="AC525" s="268"/>
      <c r="AD525" s="69">
        <v>1</v>
      </c>
      <c r="AE525" s="69">
        <v>5400</v>
      </c>
      <c r="AF525" s="26">
        <f t="shared" si="43"/>
        <v>5400</v>
      </c>
      <c r="AG525" s="42">
        <v>40848</v>
      </c>
      <c r="AH525" s="28">
        <v>40634</v>
      </c>
      <c r="AI525" s="29" t="str">
        <f t="shared" si="40"/>
        <v>～</v>
      </c>
      <c r="AJ525" s="178">
        <f t="shared" si="41"/>
        <v>41729</v>
      </c>
      <c r="AK525" s="31" t="s">
        <v>1445</v>
      </c>
      <c r="AL525" s="67" t="s">
        <v>1455</v>
      </c>
      <c r="AM525" s="66">
        <v>40633</v>
      </c>
      <c r="AN525" s="408" t="str">
        <f>IF($AA525-data!$G$1=0,"　",IF(AK525=0,"　",VLOOKUP($AK525,data!$A$1:$H$264,8,FALSE)))</f>
        <v>　</v>
      </c>
      <c r="AO525" s="32">
        <v>40858</v>
      </c>
      <c r="AP525" s="185" t="s">
        <v>1447</v>
      </c>
      <c r="AQ525" s="264" t="str">
        <f t="shared" si="44"/>
        <v/>
      </c>
    </row>
    <row r="526" spans="1:43" ht="24.75" customHeight="1" x14ac:dyDescent="0.15">
      <c r="A526" s="297">
        <v>523</v>
      </c>
      <c r="B526" s="23" t="s">
        <v>1434</v>
      </c>
      <c r="C526" s="24" t="s">
        <v>14329</v>
      </c>
      <c r="D526" s="23" t="s">
        <v>1435</v>
      </c>
      <c r="E526" s="23" t="s">
        <v>64</v>
      </c>
      <c r="F526" s="24" t="s">
        <v>11155</v>
      </c>
      <c r="G526" s="43" t="s">
        <v>1448</v>
      </c>
      <c r="H526" s="44" t="s">
        <v>1449</v>
      </c>
      <c r="I526" s="44" t="s">
        <v>11156</v>
      </c>
      <c r="J526" s="43" t="s">
        <v>1450</v>
      </c>
      <c r="K526" s="43" t="s">
        <v>1451</v>
      </c>
      <c r="L526" s="43"/>
      <c r="M526" s="44" t="s">
        <v>1452</v>
      </c>
      <c r="N526" s="45" t="s">
        <v>1453</v>
      </c>
      <c r="O526" s="25" t="s">
        <v>854</v>
      </c>
      <c r="P526" s="23" t="s">
        <v>1436</v>
      </c>
      <c r="Q526" s="25" t="s">
        <v>1364</v>
      </c>
      <c r="R526" s="58" t="s">
        <v>1365</v>
      </c>
      <c r="S526" s="23" t="s">
        <v>1437</v>
      </c>
      <c r="T526" s="23" t="s">
        <v>1438</v>
      </c>
      <c r="U526" s="25" t="s">
        <v>1439</v>
      </c>
      <c r="V526" s="23" t="s">
        <v>1440</v>
      </c>
      <c r="W526" s="25" t="s">
        <v>1441</v>
      </c>
      <c r="X526" s="58" t="s">
        <v>1442</v>
      </c>
      <c r="Y526" s="23" t="s">
        <v>1443</v>
      </c>
      <c r="Z526" s="23" t="s">
        <v>1444</v>
      </c>
      <c r="AA526" s="33">
        <v>3</v>
      </c>
      <c r="AB526" s="295" t="str">
        <f t="shared" si="42"/>
        <v>年間</v>
      </c>
      <c r="AC526" s="268"/>
      <c r="AD526" s="69">
        <v>1</v>
      </c>
      <c r="AE526" s="69">
        <v>5400</v>
      </c>
      <c r="AF526" s="26">
        <f t="shared" si="43"/>
        <v>5400</v>
      </c>
      <c r="AG526" s="42">
        <v>40848</v>
      </c>
      <c r="AH526" s="28">
        <v>40634</v>
      </c>
      <c r="AI526" s="29" t="str">
        <f t="shared" si="40"/>
        <v>～</v>
      </c>
      <c r="AJ526" s="178">
        <f t="shared" si="41"/>
        <v>41729</v>
      </c>
      <c r="AK526" s="31" t="s">
        <v>1445</v>
      </c>
      <c r="AL526" s="67" t="s">
        <v>1456</v>
      </c>
      <c r="AM526" s="66">
        <v>40633</v>
      </c>
      <c r="AN526" s="408" t="str">
        <f>IF($AA526-data!$G$1=0,"　",IF(AK526=0,"　",VLOOKUP($AK526,data!$A$1:$H$264,8,FALSE)))</f>
        <v>　</v>
      </c>
      <c r="AO526" s="32">
        <v>40858</v>
      </c>
      <c r="AP526" s="185" t="s">
        <v>1447</v>
      </c>
      <c r="AQ526" s="264" t="str">
        <f t="shared" si="44"/>
        <v/>
      </c>
    </row>
    <row r="527" spans="1:43" ht="24.75" customHeight="1" x14ac:dyDescent="0.15">
      <c r="A527" s="297">
        <v>524</v>
      </c>
      <c r="B527" s="23" t="s">
        <v>1457</v>
      </c>
      <c r="C527" s="24" t="s">
        <v>14329</v>
      </c>
      <c r="D527" s="23" t="s">
        <v>1435</v>
      </c>
      <c r="E527" s="23" t="s">
        <v>64</v>
      </c>
      <c r="F527" s="24" t="s">
        <v>11155</v>
      </c>
      <c r="G527" s="43" t="s">
        <v>1448</v>
      </c>
      <c r="H527" s="44" t="s">
        <v>1449</v>
      </c>
      <c r="I527" s="44" t="s">
        <v>11156</v>
      </c>
      <c r="J527" s="43" t="s">
        <v>1450</v>
      </c>
      <c r="K527" s="43" t="s">
        <v>1451</v>
      </c>
      <c r="L527" s="43"/>
      <c r="M527" s="44" t="s">
        <v>1452</v>
      </c>
      <c r="N527" s="45" t="s">
        <v>1453</v>
      </c>
      <c r="O527" s="25" t="s">
        <v>854</v>
      </c>
      <c r="P527" s="23" t="s">
        <v>1436</v>
      </c>
      <c r="Q527" s="25" t="s">
        <v>1364</v>
      </c>
      <c r="R527" s="58" t="s">
        <v>1365</v>
      </c>
      <c r="S527" s="23" t="s">
        <v>1437</v>
      </c>
      <c r="T527" s="23" t="s">
        <v>1438</v>
      </c>
      <c r="U527" s="25" t="s">
        <v>1439</v>
      </c>
      <c r="V527" s="23" t="s">
        <v>1440</v>
      </c>
      <c r="W527" s="25" t="s">
        <v>1441</v>
      </c>
      <c r="X527" s="58" t="s">
        <v>1442</v>
      </c>
      <c r="Y527" s="23" t="s">
        <v>1443</v>
      </c>
      <c r="Z527" s="23" t="s">
        <v>1444</v>
      </c>
      <c r="AA527" s="33">
        <v>3</v>
      </c>
      <c r="AB527" s="295" t="str">
        <f t="shared" si="42"/>
        <v>年間</v>
      </c>
      <c r="AC527" s="268"/>
      <c r="AD527" s="69">
        <v>1</v>
      </c>
      <c r="AE527" s="69">
        <v>11160</v>
      </c>
      <c r="AF527" s="26">
        <f t="shared" si="43"/>
        <v>11160</v>
      </c>
      <c r="AG527" s="42">
        <v>40848</v>
      </c>
      <c r="AH527" s="28">
        <v>40634</v>
      </c>
      <c r="AI527" s="29" t="str">
        <f t="shared" si="40"/>
        <v>～</v>
      </c>
      <c r="AJ527" s="178">
        <f t="shared" si="41"/>
        <v>41729</v>
      </c>
      <c r="AK527" s="30" t="s">
        <v>1458</v>
      </c>
      <c r="AL527" s="67" t="s">
        <v>1459</v>
      </c>
      <c r="AM527" s="66">
        <v>40633</v>
      </c>
      <c r="AN527" s="408" t="str">
        <f>IF($AA527-data!$G$1=0,"　",IF(AK527=0,"　",VLOOKUP($AK527,data!$A$1:$H$264,8,FALSE)))</f>
        <v>　</v>
      </c>
      <c r="AO527" s="32">
        <v>40858</v>
      </c>
      <c r="AP527" s="185" t="s">
        <v>1447</v>
      </c>
      <c r="AQ527" s="264" t="str">
        <f t="shared" si="44"/>
        <v/>
      </c>
    </row>
    <row r="528" spans="1:43" ht="24.75" customHeight="1" x14ac:dyDescent="0.15">
      <c r="A528" s="297">
        <v>525</v>
      </c>
      <c r="B528" s="23" t="s">
        <v>1457</v>
      </c>
      <c r="C528" s="24" t="s">
        <v>14329</v>
      </c>
      <c r="D528" s="23" t="s">
        <v>1435</v>
      </c>
      <c r="E528" s="23" t="s">
        <v>64</v>
      </c>
      <c r="F528" s="24" t="s">
        <v>11155</v>
      </c>
      <c r="G528" s="43" t="s">
        <v>1448</v>
      </c>
      <c r="H528" s="44" t="s">
        <v>1449</v>
      </c>
      <c r="I528" s="44" t="s">
        <v>11156</v>
      </c>
      <c r="J528" s="43" t="s">
        <v>1450</v>
      </c>
      <c r="K528" s="43" t="s">
        <v>1451</v>
      </c>
      <c r="L528" s="43"/>
      <c r="M528" s="44" t="s">
        <v>1452</v>
      </c>
      <c r="N528" s="45" t="s">
        <v>1453</v>
      </c>
      <c r="O528" s="25" t="s">
        <v>854</v>
      </c>
      <c r="P528" s="23" t="s">
        <v>1436</v>
      </c>
      <c r="Q528" s="25" t="s">
        <v>1364</v>
      </c>
      <c r="R528" s="58" t="s">
        <v>1365</v>
      </c>
      <c r="S528" s="23" t="s">
        <v>1437</v>
      </c>
      <c r="T528" s="23" t="s">
        <v>1438</v>
      </c>
      <c r="U528" s="25" t="s">
        <v>1439</v>
      </c>
      <c r="V528" s="23" t="s">
        <v>1440</v>
      </c>
      <c r="W528" s="25" t="s">
        <v>1441</v>
      </c>
      <c r="X528" s="58" t="s">
        <v>1442</v>
      </c>
      <c r="Y528" s="23" t="s">
        <v>1443</v>
      </c>
      <c r="Z528" s="23" t="s">
        <v>1444</v>
      </c>
      <c r="AA528" s="33">
        <v>3</v>
      </c>
      <c r="AB528" s="295" t="str">
        <f t="shared" si="42"/>
        <v>年間</v>
      </c>
      <c r="AC528" s="268"/>
      <c r="AD528" s="69">
        <v>1</v>
      </c>
      <c r="AE528" s="69">
        <v>11160</v>
      </c>
      <c r="AF528" s="26">
        <f t="shared" si="43"/>
        <v>11160</v>
      </c>
      <c r="AG528" s="42">
        <v>40848</v>
      </c>
      <c r="AH528" s="28">
        <v>40634</v>
      </c>
      <c r="AI528" s="29" t="str">
        <f t="shared" si="40"/>
        <v>～</v>
      </c>
      <c r="AJ528" s="178">
        <f t="shared" si="41"/>
        <v>41729</v>
      </c>
      <c r="AK528" s="30" t="s">
        <v>1458</v>
      </c>
      <c r="AL528" s="67" t="s">
        <v>1460</v>
      </c>
      <c r="AM528" s="66">
        <v>40633</v>
      </c>
      <c r="AN528" s="408" t="str">
        <f>IF($AA528-data!$G$1=0,"　",IF(AK528=0,"　",VLOOKUP($AK528,data!$A$1:$H$264,8,FALSE)))</f>
        <v>　</v>
      </c>
      <c r="AO528" s="32">
        <v>40858</v>
      </c>
      <c r="AP528" s="185" t="s">
        <v>1447</v>
      </c>
      <c r="AQ528" s="264" t="str">
        <f t="shared" si="44"/>
        <v/>
      </c>
    </row>
    <row r="529" spans="1:43" ht="24.75" customHeight="1" x14ac:dyDescent="0.15">
      <c r="A529" s="297">
        <v>526</v>
      </c>
      <c r="B529" s="23" t="s">
        <v>1457</v>
      </c>
      <c r="C529" s="24" t="s">
        <v>14329</v>
      </c>
      <c r="D529" s="23" t="s">
        <v>1435</v>
      </c>
      <c r="E529" s="23" t="s">
        <v>64</v>
      </c>
      <c r="F529" s="24" t="s">
        <v>11155</v>
      </c>
      <c r="G529" s="43" t="s">
        <v>1448</v>
      </c>
      <c r="H529" s="44" t="s">
        <v>1449</v>
      </c>
      <c r="I529" s="44" t="s">
        <v>11156</v>
      </c>
      <c r="J529" s="43" t="s">
        <v>1450</v>
      </c>
      <c r="K529" s="43" t="s">
        <v>1451</v>
      </c>
      <c r="L529" s="43"/>
      <c r="M529" s="44" t="s">
        <v>1452</v>
      </c>
      <c r="N529" s="45" t="s">
        <v>1453</v>
      </c>
      <c r="O529" s="25" t="s">
        <v>854</v>
      </c>
      <c r="P529" s="23" t="s">
        <v>1436</v>
      </c>
      <c r="Q529" s="25" t="s">
        <v>1364</v>
      </c>
      <c r="R529" s="58" t="s">
        <v>1365</v>
      </c>
      <c r="S529" s="23" t="s">
        <v>1437</v>
      </c>
      <c r="T529" s="23" t="s">
        <v>1438</v>
      </c>
      <c r="U529" s="25" t="s">
        <v>1439</v>
      </c>
      <c r="V529" s="23" t="s">
        <v>1440</v>
      </c>
      <c r="W529" s="25" t="s">
        <v>1441</v>
      </c>
      <c r="X529" s="58" t="s">
        <v>1442</v>
      </c>
      <c r="Y529" s="23" t="s">
        <v>1443</v>
      </c>
      <c r="Z529" s="23" t="s">
        <v>1444</v>
      </c>
      <c r="AA529" s="33">
        <v>3</v>
      </c>
      <c r="AB529" s="295" t="str">
        <f t="shared" si="42"/>
        <v>年間</v>
      </c>
      <c r="AC529" s="268"/>
      <c r="AD529" s="69">
        <v>1</v>
      </c>
      <c r="AE529" s="69">
        <v>11160</v>
      </c>
      <c r="AF529" s="26">
        <f t="shared" si="43"/>
        <v>11160</v>
      </c>
      <c r="AG529" s="42">
        <v>40848</v>
      </c>
      <c r="AH529" s="28">
        <v>40634</v>
      </c>
      <c r="AI529" s="29" t="str">
        <f t="shared" si="40"/>
        <v>～</v>
      </c>
      <c r="AJ529" s="178">
        <f t="shared" si="41"/>
        <v>41729</v>
      </c>
      <c r="AK529" s="30" t="s">
        <v>1458</v>
      </c>
      <c r="AL529" s="67" t="s">
        <v>1461</v>
      </c>
      <c r="AM529" s="66">
        <v>40633</v>
      </c>
      <c r="AN529" s="408" t="str">
        <f>IF($AA529-data!$G$1=0,"　",IF(AK529=0,"　",VLOOKUP($AK529,data!$A$1:$H$264,8,FALSE)))</f>
        <v>　</v>
      </c>
      <c r="AO529" s="32">
        <v>40858</v>
      </c>
      <c r="AP529" s="185" t="s">
        <v>1447</v>
      </c>
      <c r="AQ529" s="264" t="str">
        <f t="shared" si="44"/>
        <v/>
      </c>
    </row>
    <row r="530" spans="1:43" ht="24.75" customHeight="1" x14ac:dyDescent="0.15">
      <c r="A530" s="297">
        <v>527</v>
      </c>
      <c r="B530" s="23" t="s">
        <v>1457</v>
      </c>
      <c r="C530" s="24" t="s">
        <v>14329</v>
      </c>
      <c r="D530" s="23" t="s">
        <v>1435</v>
      </c>
      <c r="E530" s="23" t="s">
        <v>64</v>
      </c>
      <c r="F530" s="24" t="s">
        <v>11155</v>
      </c>
      <c r="G530" s="43" t="s">
        <v>1448</v>
      </c>
      <c r="H530" s="44" t="s">
        <v>1449</v>
      </c>
      <c r="I530" s="44" t="s">
        <v>11156</v>
      </c>
      <c r="J530" s="43" t="s">
        <v>1450</v>
      </c>
      <c r="K530" s="43" t="s">
        <v>1451</v>
      </c>
      <c r="L530" s="43"/>
      <c r="M530" s="44" t="s">
        <v>1452</v>
      </c>
      <c r="N530" s="45" t="s">
        <v>1453</v>
      </c>
      <c r="O530" s="25" t="s">
        <v>854</v>
      </c>
      <c r="P530" s="23" t="s">
        <v>1436</v>
      </c>
      <c r="Q530" s="25" t="s">
        <v>1364</v>
      </c>
      <c r="R530" s="58" t="s">
        <v>1365</v>
      </c>
      <c r="S530" s="23" t="s">
        <v>1437</v>
      </c>
      <c r="T530" s="23" t="s">
        <v>1438</v>
      </c>
      <c r="U530" s="25" t="s">
        <v>1439</v>
      </c>
      <c r="V530" s="23" t="s">
        <v>1440</v>
      </c>
      <c r="W530" s="25" t="s">
        <v>1441</v>
      </c>
      <c r="X530" s="58" t="s">
        <v>1442</v>
      </c>
      <c r="Y530" s="23" t="s">
        <v>1443</v>
      </c>
      <c r="Z530" s="23" t="s">
        <v>1444</v>
      </c>
      <c r="AA530" s="33">
        <v>3</v>
      </c>
      <c r="AB530" s="295" t="str">
        <f t="shared" si="42"/>
        <v>年間</v>
      </c>
      <c r="AC530" s="268"/>
      <c r="AD530" s="69">
        <v>1</v>
      </c>
      <c r="AE530" s="69">
        <v>11160</v>
      </c>
      <c r="AF530" s="26">
        <f t="shared" si="43"/>
        <v>11160</v>
      </c>
      <c r="AG530" s="42">
        <v>40848</v>
      </c>
      <c r="AH530" s="28">
        <v>40634</v>
      </c>
      <c r="AI530" s="29" t="str">
        <f t="shared" si="40"/>
        <v>～</v>
      </c>
      <c r="AJ530" s="178">
        <f t="shared" si="41"/>
        <v>41729</v>
      </c>
      <c r="AK530" s="30" t="s">
        <v>1458</v>
      </c>
      <c r="AL530" s="67" t="s">
        <v>1462</v>
      </c>
      <c r="AM530" s="66">
        <v>40633</v>
      </c>
      <c r="AN530" s="408" t="str">
        <f>IF($AA530-data!$G$1=0,"　",IF(AK530=0,"　",VLOOKUP($AK530,data!$A$1:$H$264,8,FALSE)))</f>
        <v>　</v>
      </c>
      <c r="AO530" s="32">
        <v>40858</v>
      </c>
      <c r="AP530" s="185" t="s">
        <v>1447</v>
      </c>
      <c r="AQ530" s="264" t="str">
        <f t="shared" si="44"/>
        <v/>
      </c>
    </row>
    <row r="531" spans="1:43" ht="24.75" customHeight="1" x14ac:dyDescent="0.15">
      <c r="A531" s="297">
        <v>528</v>
      </c>
      <c r="B531" s="23" t="s">
        <v>1457</v>
      </c>
      <c r="C531" s="24" t="s">
        <v>14329</v>
      </c>
      <c r="D531" s="23" t="s">
        <v>1435</v>
      </c>
      <c r="E531" s="23" t="s">
        <v>64</v>
      </c>
      <c r="F531" s="24" t="s">
        <v>11155</v>
      </c>
      <c r="G531" s="43" t="s">
        <v>1448</v>
      </c>
      <c r="H531" s="44" t="s">
        <v>1449</v>
      </c>
      <c r="I531" s="44" t="s">
        <v>11156</v>
      </c>
      <c r="J531" s="43" t="s">
        <v>1450</v>
      </c>
      <c r="K531" s="43" t="s">
        <v>1451</v>
      </c>
      <c r="L531" s="43"/>
      <c r="M531" s="44" t="s">
        <v>1452</v>
      </c>
      <c r="N531" s="45" t="s">
        <v>1453</v>
      </c>
      <c r="O531" s="25" t="s">
        <v>854</v>
      </c>
      <c r="P531" s="23" t="s">
        <v>1436</v>
      </c>
      <c r="Q531" s="25" t="s">
        <v>1364</v>
      </c>
      <c r="R531" s="58" t="s">
        <v>1365</v>
      </c>
      <c r="S531" s="23" t="s">
        <v>1437</v>
      </c>
      <c r="T531" s="23" t="s">
        <v>1438</v>
      </c>
      <c r="U531" s="25" t="s">
        <v>1439</v>
      </c>
      <c r="V531" s="23" t="s">
        <v>1440</v>
      </c>
      <c r="W531" s="25" t="s">
        <v>1441</v>
      </c>
      <c r="X531" s="58" t="s">
        <v>1442</v>
      </c>
      <c r="Y531" s="23" t="s">
        <v>1443</v>
      </c>
      <c r="Z531" s="23" t="s">
        <v>1444</v>
      </c>
      <c r="AA531" s="33">
        <v>3</v>
      </c>
      <c r="AB531" s="295" t="str">
        <f t="shared" si="42"/>
        <v>年間</v>
      </c>
      <c r="AC531" s="268"/>
      <c r="AD531" s="69">
        <v>1</v>
      </c>
      <c r="AE531" s="69">
        <v>11160</v>
      </c>
      <c r="AF531" s="26">
        <f t="shared" si="43"/>
        <v>11160</v>
      </c>
      <c r="AG531" s="42">
        <v>40848</v>
      </c>
      <c r="AH531" s="28">
        <v>40634</v>
      </c>
      <c r="AI531" s="29" t="str">
        <f t="shared" si="40"/>
        <v>～</v>
      </c>
      <c r="AJ531" s="178">
        <f t="shared" si="41"/>
        <v>41729</v>
      </c>
      <c r="AK531" s="30" t="s">
        <v>1458</v>
      </c>
      <c r="AL531" s="67" t="s">
        <v>1463</v>
      </c>
      <c r="AM531" s="66">
        <v>40633</v>
      </c>
      <c r="AN531" s="408" t="str">
        <f>IF($AA531-data!$G$1=0,"　",IF(AK531=0,"　",VLOOKUP($AK531,data!$A$1:$H$264,8,FALSE)))</f>
        <v>　</v>
      </c>
      <c r="AO531" s="32">
        <v>40858</v>
      </c>
      <c r="AP531" s="185" t="s">
        <v>1447</v>
      </c>
      <c r="AQ531" s="264" t="str">
        <f t="shared" si="44"/>
        <v/>
      </c>
    </row>
    <row r="532" spans="1:43" ht="24.75" customHeight="1" x14ac:dyDescent="0.15">
      <c r="A532" s="297">
        <v>529</v>
      </c>
      <c r="B532" s="23" t="s">
        <v>1457</v>
      </c>
      <c r="C532" s="24" t="s">
        <v>14329</v>
      </c>
      <c r="D532" s="23" t="s">
        <v>1435</v>
      </c>
      <c r="E532" s="23" t="s">
        <v>64</v>
      </c>
      <c r="F532" s="24" t="s">
        <v>11155</v>
      </c>
      <c r="G532" s="43" t="s">
        <v>1448</v>
      </c>
      <c r="H532" s="44" t="s">
        <v>1449</v>
      </c>
      <c r="I532" s="44" t="s">
        <v>11156</v>
      </c>
      <c r="J532" s="43" t="s">
        <v>1450</v>
      </c>
      <c r="K532" s="43" t="s">
        <v>1451</v>
      </c>
      <c r="L532" s="43"/>
      <c r="M532" s="44" t="s">
        <v>1452</v>
      </c>
      <c r="N532" s="45" t="s">
        <v>1453</v>
      </c>
      <c r="O532" s="25" t="s">
        <v>854</v>
      </c>
      <c r="P532" s="23" t="s">
        <v>1436</v>
      </c>
      <c r="Q532" s="25" t="s">
        <v>1364</v>
      </c>
      <c r="R532" s="58" t="s">
        <v>1365</v>
      </c>
      <c r="S532" s="23" t="s">
        <v>1437</v>
      </c>
      <c r="T532" s="23" t="s">
        <v>1438</v>
      </c>
      <c r="U532" s="25" t="s">
        <v>1439</v>
      </c>
      <c r="V532" s="23" t="s">
        <v>1440</v>
      </c>
      <c r="W532" s="25" t="s">
        <v>1441</v>
      </c>
      <c r="X532" s="58" t="s">
        <v>1442</v>
      </c>
      <c r="Y532" s="23" t="s">
        <v>1443</v>
      </c>
      <c r="Z532" s="23" t="s">
        <v>1444</v>
      </c>
      <c r="AA532" s="33">
        <v>3</v>
      </c>
      <c r="AB532" s="295" t="str">
        <f t="shared" si="42"/>
        <v>年間</v>
      </c>
      <c r="AC532" s="268"/>
      <c r="AD532" s="69">
        <v>1</v>
      </c>
      <c r="AE532" s="69">
        <v>11160</v>
      </c>
      <c r="AF532" s="26">
        <f t="shared" si="43"/>
        <v>11160</v>
      </c>
      <c r="AG532" s="42">
        <v>40848</v>
      </c>
      <c r="AH532" s="28">
        <v>40634</v>
      </c>
      <c r="AI532" s="29" t="str">
        <f t="shared" si="40"/>
        <v>～</v>
      </c>
      <c r="AJ532" s="178">
        <f t="shared" si="41"/>
        <v>41729</v>
      </c>
      <c r="AK532" s="30" t="s">
        <v>1458</v>
      </c>
      <c r="AL532" s="67" t="s">
        <v>1464</v>
      </c>
      <c r="AM532" s="66">
        <v>40633</v>
      </c>
      <c r="AN532" s="408" t="str">
        <f>IF($AA532-data!$G$1=0,"　",IF(AK532=0,"　",VLOOKUP($AK532,data!$A$1:$H$264,8,FALSE)))</f>
        <v>　</v>
      </c>
      <c r="AO532" s="32">
        <v>40858</v>
      </c>
      <c r="AP532" s="185" t="s">
        <v>1447</v>
      </c>
      <c r="AQ532" s="264" t="str">
        <f t="shared" si="44"/>
        <v/>
      </c>
    </row>
    <row r="533" spans="1:43" ht="24.75" customHeight="1" x14ac:dyDescent="0.15">
      <c r="A533" s="297">
        <v>530</v>
      </c>
      <c r="B533" s="23" t="s">
        <v>1457</v>
      </c>
      <c r="C533" s="24" t="s">
        <v>14329</v>
      </c>
      <c r="D533" s="23" t="s">
        <v>1435</v>
      </c>
      <c r="E533" s="23" t="s">
        <v>64</v>
      </c>
      <c r="F533" s="24" t="s">
        <v>11155</v>
      </c>
      <c r="G533" s="43" t="s">
        <v>1448</v>
      </c>
      <c r="H533" s="44" t="s">
        <v>1449</v>
      </c>
      <c r="I533" s="44" t="s">
        <v>11156</v>
      </c>
      <c r="J533" s="43" t="s">
        <v>1450</v>
      </c>
      <c r="K533" s="43" t="s">
        <v>1451</v>
      </c>
      <c r="L533" s="43"/>
      <c r="M533" s="44" t="s">
        <v>1452</v>
      </c>
      <c r="N533" s="45" t="s">
        <v>1453</v>
      </c>
      <c r="O533" s="25" t="s">
        <v>854</v>
      </c>
      <c r="P533" s="23" t="s">
        <v>1436</v>
      </c>
      <c r="Q533" s="25" t="s">
        <v>1364</v>
      </c>
      <c r="R533" s="58" t="s">
        <v>1365</v>
      </c>
      <c r="S533" s="23" t="s">
        <v>1437</v>
      </c>
      <c r="T533" s="23" t="s">
        <v>1438</v>
      </c>
      <c r="U533" s="25" t="s">
        <v>1439</v>
      </c>
      <c r="V533" s="23" t="s">
        <v>1440</v>
      </c>
      <c r="W533" s="25" t="s">
        <v>1441</v>
      </c>
      <c r="X533" s="58" t="s">
        <v>1442</v>
      </c>
      <c r="Y533" s="23" t="s">
        <v>1443</v>
      </c>
      <c r="Z533" s="23" t="s">
        <v>1444</v>
      </c>
      <c r="AA533" s="33">
        <v>3</v>
      </c>
      <c r="AB533" s="295" t="str">
        <f t="shared" si="42"/>
        <v>年間</v>
      </c>
      <c r="AC533" s="268"/>
      <c r="AD533" s="69">
        <v>1</v>
      </c>
      <c r="AE533" s="69">
        <v>11160</v>
      </c>
      <c r="AF533" s="26">
        <f t="shared" si="43"/>
        <v>11160</v>
      </c>
      <c r="AG533" s="42">
        <v>40848</v>
      </c>
      <c r="AH533" s="28">
        <v>40634</v>
      </c>
      <c r="AI533" s="29" t="str">
        <f t="shared" si="40"/>
        <v>～</v>
      </c>
      <c r="AJ533" s="178">
        <f t="shared" si="41"/>
        <v>41729</v>
      </c>
      <c r="AK533" s="30" t="s">
        <v>1458</v>
      </c>
      <c r="AL533" s="67" t="s">
        <v>1465</v>
      </c>
      <c r="AM533" s="66">
        <v>40633</v>
      </c>
      <c r="AN533" s="408" t="str">
        <f>IF($AA533-data!$G$1=0,"　",IF(AK533=0,"　",VLOOKUP($AK533,data!$A$1:$H$264,8,FALSE)))</f>
        <v>　</v>
      </c>
      <c r="AO533" s="32">
        <v>40858</v>
      </c>
      <c r="AP533" s="185" t="s">
        <v>1447</v>
      </c>
      <c r="AQ533" s="264" t="str">
        <f t="shared" si="44"/>
        <v/>
      </c>
    </row>
    <row r="534" spans="1:43" ht="24.75" customHeight="1" x14ac:dyDescent="0.15">
      <c r="A534" s="297">
        <v>531</v>
      </c>
      <c r="B534" s="23" t="s">
        <v>1457</v>
      </c>
      <c r="C534" s="24" t="s">
        <v>14329</v>
      </c>
      <c r="D534" s="23" t="s">
        <v>1435</v>
      </c>
      <c r="E534" s="23" t="s">
        <v>64</v>
      </c>
      <c r="F534" s="24" t="s">
        <v>11155</v>
      </c>
      <c r="G534" s="43" t="s">
        <v>1448</v>
      </c>
      <c r="H534" s="44" t="s">
        <v>1449</v>
      </c>
      <c r="I534" s="44" t="s">
        <v>11156</v>
      </c>
      <c r="J534" s="43" t="s">
        <v>1450</v>
      </c>
      <c r="K534" s="43" t="s">
        <v>1451</v>
      </c>
      <c r="L534" s="43"/>
      <c r="M534" s="44" t="s">
        <v>1452</v>
      </c>
      <c r="N534" s="45" t="s">
        <v>1453</v>
      </c>
      <c r="O534" s="25" t="s">
        <v>854</v>
      </c>
      <c r="P534" s="23" t="s">
        <v>1436</v>
      </c>
      <c r="Q534" s="25" t="s">
        <v>1364</v>
      </c>
      <c r="R534" s="58" t="s">
        <v>1365</v>
      </c>
      <c r="S534" s="23" t="s">
        <v>1437</v>
      </c>
      <c r="T534" s="23" t="s">
        <v>1438</v>
      </c>
      <c r="U534" s="25" t="s">
        <v>1439</v>
      </c>
      <c r="V534" s="23" t="s">
        <v>1440</v>
      </c>
      <c r="W534" s="25" t="s">
        <v>1441</v>
      </c>
      <c r="X534" s="58" t="s">
        <v>1442</v>
      </c>
      <c r="Y534" s="23" t="s">
        <v>1443</v>
      </c>
      <c r="Z534" s="23" t="s">
        <v>1444</v>
      </c>
      <c r="AA534" s="33">
        <v>3</v>
      </c>
      <c r="AB534" s="295" t="str">
        <f t="shared" si="42"/>
        <v>年間</v>
      </c>
      <c r="AC534" s="268"/>
      <c r="AD534" s="69">
        <v>1</v>
      </c>
      <c r="AE534" s="69">
        <v>11160</v>
      </c>
      <c r="AF534" s="26">
        <f t="shared" si="43"/>
        <v>11160</v>
      </c>
      <c r="AG534" s="42">
        <v>40848</v>
      </c>
      <c r="AH534" s="28">
        <v>40634</v>
      </c>
      <c r="AI534" s="29" t="str">
        <f t="shared" si="40"/>
        <v>～</v>
      </c>
      <c r="AJ534" s="178">
        <f t="shared" si="41"/>
        <v>41729</v>
      </c>
      <c r="AK534" s="30" t="s">
        <v>1458</v>
      </c>
      <c r="AL534" s="67" t="s">
        <v>1466</v>
      </c>
      <c r="AM534" s="66">
        <v>40633</v>
      </c>
      <c r="AN534" s="408" t="str">
        <f>IF($AA534-data!$G$1=0,"　",IF(AK534=0,"　",VLOOKUP($AK534,data!$A$1:$H$264,8,FALSE)))</f>
        <v>　</v>
      </c>
      <c r="AO534" s="32">
        <v>40858</v>
      </c>
      <c r="AP534" s="185" t="s">
        <v>1447</v>
      </c>
      <c r="AQ534" s="264" t="str">
        <f t="shared" si="44"/>
        <v/>
      </c>
    </row>
    <row r="535" spans="1:43" ht="24.75" customHeight="1" x14ac:dyDescent="0.15">
      <c r="A535" s="297">
        <v>532</v>
      </c>
      <c r="B535" s="23" t="s">
        <v>1457</v>
      </c>
      <c r="C535" s="24" t="s">
        <v>14329</v>
      </c>
      <c r="D535" s="23" t="s">
        <v>1435</v>
      </c>
      <c r="E535" s="23" t="s">
        <v>64</v>
      </c>
      <c r="F535" s="24" t="s">
        <v>11155</v>
      </c>
      <c r="G535" s="43" t="s">
        <v>1448</v>
      </c>
      <c r="H535" s="44" t="s">
        <v>1449</v>
      </c>
      <c r="I535" s="44" t="s">
        <v>11156</v>
      </c>
      <c r="J535" s="43" t="s">
        <v>1450</v>
      </c>
      <c r="K535" s="43" t="s">
        <v>1451</v>
      </c>
      <c r="L535" s="43"/>
      <c r="M535" s="44" t="s">
        <v>1452</v>
      </c>
      <c r="N535" s="45" t="s">
        <v>1453</v>
      </c>
      <c r="O535" s="25" t="s">
        <v>854</v>
      </c>
      <c r="P535" s="23" t="s">
        <v>1436</v>
      </c>
      <c r="Q535" s="25" t="s">
        <v>1364</v>
      </c>
      <c r="R535" s="58" t="s">
        <v>1365</v>
      </c>
      <c r="S535" s="23" t="s">
        <v>1437</v>
      </c>
      <c r="T535" s="23" t="s">
        <v>1438</v>
      </c>
      <c r="U535" s="25" t="s">
        <v>1439</v>
      </c>
      <c r="V535" s="23" t="s">
        <v>1440</v>
      </c>
      <c r="W535" s="25" t="s">
        <v>1441</v>
      </c>
      <c r="X535" s="58" t="s">
        <v>1442</v>
      </c>
      <c r="Y535" s="23" t="s">
        <v>1443</v>
      </c>
      <c r="Z535" s="23" t="s">
        <v>1444</v>
      </c>
      <c r="AA535" s="33">
        <v>3</v>
      </c>
      <c r="AB535" s="295" t="str">
        <f t="shared" si="42"/>
        <v>年間</v>
      </c>
      <c r="AC535" s="268"/>
      <c r="AD535" s="69">
        <v>1</v>
      </c>
      <c r="AE535" s="69">
        <v>11160</v>
      </c>
      <c r="AF535" s="26">
        <f t="shared" si="43"/>
        <v>11160</v>
      </c>
      <c r="AG535" s="42">
        <v>40848</v>
      </c>
      <c r="AH535" s="28">
        <v>40634</v>
      </c>
      <c r="AI535" s="29" t="str">
        <f t="shared" si="40"/>
        <v>～</v>
      </c>
      <c r="AJ535" s="178">
        <f t="shared" si="41"/>
        <v>41729</v>
      </c>
      <c r="AK535" s="30" t="s">
        <v>1458</v>
      </c>
      <c r="AL535" s="67" t="s">
        <v>1467</v>
      </c>
      <c r="AM535" s="66">
        <v>40633</v>
      </c>
      <c r="AN535" s="408" t="str">
        <f>IF($AA535-data!$G$1=0,"　",IF(AK535=0,"　",VLOOKUP($AK535,data!$A$1:$H$264,8,FALSE)))</f>
        <v>　</v>
      </c>
      <c r="AO535" s="32">
        <v>40858</v>
      </c>
      <c r="AP535" s="185" t="s">
        <v>1447</v>
      </c>
      <c r="AQ535" s="264" t="str">
        <f t="shared" si="44"/>
        <v/>
      </c>
    </row>
    <row r="536" spans="1:43" ht="24.75" customHeight="1" x14ac:dyDescent="0.15">
      <c r="A536" s="297">
        <v>533</v>
      </c>
      <c r="B536" s="23" t="s">
        <v>1457</v>
      </c>
      <c r="C536" s="24" t="s">
        <v>14329</v>
      </c>
      <c r="D536" s="23" t="s">
        <v>1435</v>
      </c>
      <c r="E536" s="23" t="s">
        <v>64</v>
      </c>
      <c r="F536" s="24" t="s">
        <v>11155</v>
      </c>
      <c r="G536" s="43" t="s">
        <v>1448</v>
      </c>
      <c r="H536" s="44" t="s">
        <v>1449</v>
      </c>
      <c r="I536" s="44" t="s">
        <v>11156</v>
      </c>
      <c r="J536" s="43" t="s">
        <v>1450</v>
      </c>
      <c r="K536" s="43" t="s">
        <v>1451</v>
      </c>
      <c r="L536" s="43"/>
      <c r="M536" s="44" t="s">
        <v>1452</v>
      </c>
      <c r="N536" s="45" t="s">
        <v>1453</v>
      </c>
      <c r="O536" s="25" t="s">
        <v>854</v>
      </c>
      <c r="P536" s="23" t="s">
        <v>1436</v>
      </c>
      <c r="Q536" s="25" t="s">
        <v>1364</v>
      </c>
      <c r="R536" s="58" t="s">
        <v>1365</v>
      </c>
      <c r="S536" s="23" t="s">
        <v>1437</v>
      </c>
      <c r="T536" s="23" t="s">
        <v>1438</v>
      </c>
      <c r="U536" s="25" t="s">
        <v>1439</v>
      </c>
      <c r="V536" s="23" t="s">
        <v>1440</v>
      </c>
      <c r="W536" s="25" t="s">
        <v>1441</v>
      </c>
      <c r="X536" s="58" t="s">
        <v>1442</v>
      </c>
      <c r="Y536" s="23" t="s">
        <v>1443</v>
      </c>
      <c r="Z536" s="23" t="s">
        <v>1444</v>
      </c>
      <c r="AA536" s="33">
        <v>3</v>
      </c>
      <c r="AB536" s="295" t="str">
        <f t="shared" si="42"/>
        <v>年間</v>
      </c>
      <c r="AC536" s="268"/>
      <c r="AD536" s="69">
        <v>1</v>
      </c>
      <c r="AE536" s="69">
        <v>11160</v>
      </c>
      <c r="AF536" s="26">
        <f t="shared" si="43"/>
        <v>11160</v>
      </c>
      <c r="AG536" s="42">
        <v>40848</v>
      </c>
      <c r="AH536" s="28">
        <v>40634</v>
      </c>
      <c r="AI536" s="29" t="str">
        <f t="shared" si="40"/>
        <v>～</v>
      </c>
      <c r="AJ536" s="178">
        <f t="shared" si="41"/>
        <v>41729</v>
      </c>
      <c r="AK536" s="30" t="s">
        <v>1458</v>
      </c>
      <c r="AL536" s="67" t="s">
        <v>1468</v>
      </c>
      <c r="AM536" s="66">
        <v>40633</v>
      </c>
      <c r="AN536" s="408" t="str">
        <f>IF($AA536-data!$G$1=0,"　",IF(AK536=0,"　",VLOOKUP($AK536,data!$A$1:$H$264,8,FALSE)))</f>
        <v>　</v>
      </c>
      <c r="AO536" s="32">
        <v>40858</v>
      </c>
      <c r="AP536" s="185" t="s">
        <v>1447</v>
      </c>
      <c r="AQ536" s="264" t="str">
        <f t="shared" si="44"/>
        <v/>
      </c>
    </row>
    <row r="537" spans="1:43" ht="24.75" customHeight="1" x14ac:dyDescent="0.15">
      <c r="A537" s="297">
        <v>534</v>
      </c>
      <c r="B537" s="23" t="s">
        <v>1457</v>
      </c>
      <c r="C537" s="24" t="s">
        <v>14329</v>
      </c>
      <c r="D537" s="23" t="s">
        <v>1435</v>
      </c>
      <c r="E537" s="23" t="s">
        <v>64</v>
      </c>
      <c r="F537" s="24" t="s">
        <v>11155</v>
      </c>
      <c r="G537" s="43" t="s">
        <v>1448</v>
      </c>
      <c r="H537" s="44" t="s">
        <v>1449</v>
      </c>
      <c r="I537" s="44" t="s">
        <v>11156</v>
      </c>
      <c r="J537" s="43" t="s">
        <v>1450</v>
      </c>
      <c r="K537" s="43" t="s">
        <v>1451</v>
      </c>
      <c r="L537" s="43"/>
      <c r="M537" s="44" t="s">
        <v>1452</v>
      </c>
      <c r="N537" s="45" t="s">
        <v>1453</v>
      </c>
      <c r="O537" s="25" t="s">
        <v>854</v>
      </c>
      <c r="P537" s="23" t="s">
        <v>1436</v>
      </c>
      <c r="Q537" s="25" t="s">
        <v>1364</v>
      </c>
      <c r="R537" s="58" t="s">
        <v>1365</v>
      </c>
      <c r="S537" s="23" t="s">
        <v>1437</v>
      </c>
      <c r="T537" s="23" t="s">
        <v>1438</v>
      </c>
      <c r="U537" s="25" t="s">
        <v>1439</v>
      </c>
      <c r="V537" s="23" t="s">
        <v>1440</v>
      </c>
      <c r="W537" s="25" t="s">
        <v>1441</v>
      </c>
      <c r="X537" s="58" t="s">
        <v>1442</v>
      </c>
      <c r="Y537" s="23" t="s">
        <v>1443</v>
      </c>
      <c r="Z537" s="23" t="s">
        <v>1444</v>
      </c>
      <c r="AA537" s="33">
        <v>3</v>
      </c>
      <c r="AB537" s="295" t="str">
        <f t="shared" si="42"/>
        <v>年間</v>
      </c>
      <c r="AC537" s="268"/>
      <c r="AD537" s="69">
        <v>1</v>
      </c>
      <c r="AE537" s="69">
        <v>11160</v>
      </c>
      <c r="AF537" s="26">
        <f t="shared" si="43"/>
        <v>11160</v>
      </c>
      <c r="AG537" s="42">
        <v>40848</v>
      </c>
      <c r="AH537" s="28">
        <v>40634</v>
      </c>
      <c r="AI537" s="29" t="str">
        <f t="shared" si="40"/>
        <v>～</v>
      </c>
      <c r="AJ537" s="178">
        <f t="shared" si="41"/>
        <v>41729</v>
      </c>
      <c r="AK537" s="30" t="s">
        <v>1458</v>
      </c>
      <c r="AL537" s="67" t="s">
        <v>1469</v>
      </c>
      <c r="AM537" s="66">
        <v>40633</v>
      </c>
      <c r="AN537" s="408" t="str">
        <f>IF($AA537-data!$G$1=0,"　",IF(AK537=0,"　",VLOOKUP($AK537,data!$A$1:$H$264,8,FALSE)))</f>
        <v>　</v>
      </c>
      <c r="AO537" s="32">
        <v>40858</v>
      </c>
      <c r="AP537" s="185" t="s">
        <v>1447</v>
      </c>
      <c r="AQ537" s="264" t="str">
        <f t="shared" si="44"/>
        <v/>
      </c>
    </row>
    <row r="538" spans="1:43" ht="24.75" customHeight="1" x14ac:dyDescent="0.15">
      <c r="A538" s="297">
        <v>535</v>
      </c>
      <c r="B538" s="23" t="s">
        <v>1457</v>
      </c>
      <c r="C538" s="24" t="s">
        <v>14329</v>
      </c>
      <c r="D538" s="23" t="s">
        <v>1435</v>
      </c>
      <c r="E538" s="23" t="s">
        <v>64</v>
      </c>
      <c r="F538" s="24" t="s">
        <v>11155</v>
      </c>
      <c r="G538" s="43" t="s">
        <v>1448</v>
      </c>
      <c r="H538" s="44" t="s">
        <v>1449</v>
      </c>
      <c r="I538" s="44" t="s">
        <v>11156</v>
      </c>
      <c r="J538" s="43" t="s">
        <v>1450</v>
      </c>
      <c r="K538" s="43" t="s">
        <v>1451</v>
      </c>
      <c r="L538" s="43"/>
      <c r="M538" s="44" t="s">
        <v>1452</v>
      </c>
      <c r="N538" s="45" t="s">
        <v>1453</v>
      </c>
      <c r="O538" s="25" t="s">
        <v>854</v>
      </c>
      <c r="P538" s="23" t="s">
        <v>1436</v>
      </c>
      <c r="Q538" s="25" t="s">
        <v>1364</v>
      </c>
      <c r="R538" s="58" t="s">
        <v>1365</v>
      </c>
      <c r="S538" s="23" t="s">
        <v>1437</v>
      </c>
      <c r="T538" s="23" t="s">
        <v>1438</v>
      </c>
      <c r="U538" s="25" t="s">
        <v>1439</v>
      </c>
      <c r="V538" s="23" t="s">
        <v>1440</v>
      </c>
      <c r="W538" s="25" t="s">
        <v>1441</v>
      </c>
      <c r="X538" s="58" t="s">
        <v>1442</v>
      </c>
      <c r="Y538" s="23" t="s">
        <v>1443</v>
      </c>
      <c r="Z538" s="23" t="s">
        <v>1444</v>
      </c>
      <c r="AA538" s="33">
        <v>3</v>
      </c>
      <c r="AB538" s="295" t="str">
        <f t="shared" si="42"/>
        <v>年間</v>
      </c>
      <c r="AC538" s="268"/>
      <c r="AD538" s="69">
        <v>1</v>
      </c>
      <c r="AE538" s="69">
        <v>11160</v>
      </c>
      <c r="AF538" s="26">
        <f t="shared" si="43"/>
        <v>11160</v>
      </c>
      <c r="AG538" s="42">
        <v>40848</v>
      </c>
      <c r="AH538" s="28">
        <v>40634</v>
      </c>
      <c r="AI538" s="29" t="str">
        <f t="shared" si="40"/>
        <v>～</v>
      </c>
      <c r="AJ538" s="178">
        <f t="shared" si="41"/>
        <v>41729</v>
      </c>
      <c r="AK538" s="30" t="s">
        <v>1458</v>
      </c>
      <c r="AL538" s="67" t="s">
        <v>1470</v>
      </c>
      <c r="AM538" s="66">
        <v>40633</v>
      </c>
      <c r="AN538" s="408" t="str">
        <f>IF($AA538-data!$G$1=0,"　",IF(AK538=0,"　",VLOOKUP($AK538,data!$A$1:$H$264,8,FALSE)))</f>
        <v>　</v>
      </c>
      <c r="AO538" s="32">
        <v>40858</v>
      </c>
      <c r="AP538" s="185" t="s">
        <v>1447</v>
      </c>
      <c r="AQ538" s="264" t="str">
        <f t="shared" si="44"/>
        <v/>
      </c>
    </row>
    <row r="539" spans="1:43" ht="24.75" customHeight="1" x14ac:dyDescent="0.15">
      <c r="A539" s="297">
        <v>536</v>
      </c>
      <c r="B539" s="23" t="s">
        <v>1471</v>
      </c>
      <c r="C539" s="24" t="s">
        <v>14329</v>
      </c>
      <c r="D539" s="23" t="s">
        <v>1435</v>
      </c>
      <c r="E539" s="23" t="s">
        <v>64</v>
      </c>
      <c r="F539" s="24" t="s">
        <v>11155</v>
      </c>
      <c r="G539" s="43" t="s">
        <v>1448</v>
      </c>
      <c r="H539" s="44" t="s">
        <v>1449</v>
      </c>
      <c r="I539" s="44" t="s">
        <v>11156</v>
      </c>
      <c r="J539" s="43" t="s">
        <v>1450</v>
      </c>
      <c r="K539" s="43" t="s">
        <v>1451</v>
      </c>
      <c r="L539" s="43"/>
      <c r="M539" s="44" t="s">
        <v>1452</v>
      </c>
      <c r="N539" s="45" t="s">
        <v>1453</v>
      </c>
      <c r="O539" s="25" t="s">
        <v>854</v>
      </c>
      <c r="P539" s="23" t="s">
        <v>1436</v>
      </c>
      <c r="Q539" s="25" t="s">
        <v>1364</v>
      </c>
      <c r="R539" s="58" t="s">
        <v>1365</v>
      </c>
      <c r="S539" s="23" t="s">
        <v>1437</v>
      </c>
      <c r="T539" s="23" t="s">
        <v>1438</v>
      </c>
      <c r="U539" s="25" t="s">
        <v>1439</v>
      </c>
      <c r="V539" s="23" t="s">
        <v>1440</v>
      </c>
      <c r="W539" s="25" t="s">
        <v>1441</v>
      </c>
      <c r="X539" s="58" t="s">
        <v>1442</v>
      </c>
      <c r="Y539" s="23" t="s">
        <v>1443</v>
      </c>
      <c r="Z539" s="23" t="s">
        <v>1444</v>
      </c>
      <c r="AA539" s="33">
        <v>3</v>
      </c>
      <c r="AB539" s="295" t="str">
        <f t="shared" si="42"/>
        <v>年間</v>
      </c>
      <c r="AC539" s="268"/>
      <c r="AD539" s="69">
        <v>1</v>
      </c>
      <c r="AE539" s="69">
        <v>124200</v>
      </c>
      <c r="AF539" s="26">
        <f t="shared" si="43"/>
        <v>124200</v>
      </c>
      <c r="AG539" s="42">
        <v>40848</v>
      </c>
      <c r="AH539" s="28">
        <v>40634</v>
      </c>
      <c r="AI539" s="29" t="str">
        <f t="shared" si="40"/>
        <v>～</v>
      </c>
      <c r="AJ539" s="178">
        <f t="shared" si="41"/>
        <v>41729</v>
      </c>
      <c r="AK539" s="30" t="s">
        <v>1472</v>
      </c>
      <c r="AL539" s="67" t="s">
        <v>1473</v>
      </c>
      <c r="AM539" s="66">
        <v>40633</v>
      </c>
      <c r="AN539" s="408" t="str">
        <f>IF($AA539-data!$G$1=0,"　",IF(AK539=0,"　",VLOOKUP($AK539,data!$A$1:$H$264,8,FALSE)))</f>
        <v>　</v>
      </c>
      <c r="AO539" s="32">
        <v>40858</v>
      </c>
      <c r="AP539" s="185" t="s">
        <v>1447</v>
      </c>
      <c r="AQ539" s="264" t="str">
        <f t="shared" si="44"/>
        <v/>
      </c>
    </row>
    <row r="540" spans="1:43" ht="24.75" customHeight="1" x14ac:dyDescent="0.15">
      <c r="A540" s="297">
        <v>537</v>
      </c>
      <c r="B540" s="23" t="s">
        <v>1474</v>
      </c>
      <c r="C540" s="24" t="s">
        <v>14329</v>
      </c>
      <c r="D540" s="23" t="s">
        <v>1435</v>
      </c>
      <c r="E540" s="23" t="s">
        <v>64</v>
      </c>
      <c r="F540" s="24" t="s">
        <v>11155</v>
      </c>
      <c r="G540" s="43" t="s">
        <v>1448</v>
      </c>
      <c r="H540" s="44" t="s">
        <v>1449</v>
      </c>
      <c r="I540" s="44" t="s">
        <v>11156</v>
      </c>
      <c r="J540" s="43" t="s">
        <v>1450</v>
      </c>
      <c r="K540" s="43" t="s">
        <v>1451</v>
      </c>
      <c r="L540" s="43"/>
      <c r="M540" s="44" t="s">
        <v>1452</v>
      </c>
      <c r="N540" s="45" t="s">
        <v>1453</v>
      </c>
      <c r="O540" s="25" t="s">
        <v>854</v>
      </c>
      <c r="P540" s="23" t="s">
        <v>1436</v>
      </c>
      <c r="Q540" s="25" t="s">
        <v>1364</v>
      </c>
      <c r="R540" s="58" t="s">
        <v>1365</v>
      </c>
      <c r="S540" s="23" t="s">
        <v>1437</v>
      </c>
      <c r="T540" s="23" t="s">
        <v>1438</v>
      </c>
      <c r="U540" s="25" t="s">
        <v>1439</v>
      </c>
      <c r="V540" s="23" t="s">
        <v>1440</v>
      </c>
      <c r="W540" s="25" t="s">
        <v>1441</v>
      </c>
      <c r="X540" s="58" t="s">
        <v>1442</v>
      </c>
      <c r="Y540" s="23" t="s">
        <v>1443</v>
      </c>
      <c r="Z540" s="23" t="s">
        <v>1444</v>
      </c>
      <c r="AA540" s="33">
        <v>3</v>
      </c>
      <c r="AB540" s="295" t="str">
        <f t="shared" si="42"/>
        <v>年間</v>
      </c>
      <c r="AC540" s="268"/>
      <c r="AD540" s="69">
        <v>1</v>
      </c>
      <c r="AE540" s="69">
        <v>7560</v>
      </c>
      <c r="AF540" s="26">
        <f t="shared" si="43"/>
        <v>7560</v>
      </c>
      <c r="AG540" s="42">
        <v>40848</v>
      </c>
      <c r="AH540" s="28">
        <v>40634</v>
      </c>
      <c r="AI540" s="29" t="str">
        <f t="shared" si="40"/>
        <v>～</v>
      </c>
      <c r="AJ540" s="178">
        <f t="shared" si="41"/>
        <v>41729</v>
      </c>
      <c r="AK540" s="30" t="s">
        <v>1475</v>
      </c>
      <c r="AL540" s="67" t="s">
        <v>1476</v>
      </c>
      <c r="AM540" s="66">
        <v>40633</v>
      </c>
      <c r="AN540" s="408" t="str">
        <f>IF($AA540-data!$G$1=0,"　",IF(AK540=0,"　",VLOOKUP($AK540,data!$A$1:$H$264,8,FALSE)))</f>
        <v>　</v>
      </c>
      <c r="AO540" s="32">
        <v>40858</v>
      </c>
      <c r="AP540" s="185" t="s">
        <v>1447</v>
      </c>
      <c r="AQ540" s="264" t="str">
        <f t="shared" si="44"/>
        <v/>
      </c>
    </row>
    <row r="541" spans="1:43" ht="24.75" customHeight="1" x14ac:dyDescent="0.15">
      <c r="A541" s="297">
        <v>538</v>
      </c>
      <c r="B541" s="23" t="s">
        <v>1474</v>
      </c>
      <c r="C541" s="24" t="s">
        <v>14329</v>
      </c>
      <c r="D541" s="23" t="s">
        <v>1435</v>
      </c>
      <c r="E541" s="23" t="s">
        <v>64</v>
      </c>
      <c r="F541" s="24" t="s">
        <v>11155</v>
      </c>
      <c r="G541" s="43" t="s">
        <v>1448</v>
      </c>
      <c r="H541" s="44" t="s">
        <v>1449</v>
      </c>
      <c r="I541" s="44" t="s">
        <v>11156</v>
      </c>
      <c r="J541" s="43" t="s">
        <v>1450</v>
      </c>
      <c r="K541" s="43" t="s">
        <v>1451</v>
      </c>
      <c r="L541" s="43"/>
      <c r="M541" s="44" t="s">
        <v>1452</v>
      </c>
      <c r="N541" s="45" t="s">
        <v>1453</v>
      </c>
      <c r="O541" s="25" t="s">
        <v>854</v>
      </c>
      <c r="P541" s="23" t="s">
        <v>1436</v>
      </c>
      <c r="Q541" s="25" t="s">
        <v>1364</v>
      </c>
      <c r="R541" s="58" t="s">
        <v>1365</v>
      </c>
      <c r="S541" s="23" t="s">
        <v>1437</v>
      </c>
      <c r="T541" s="23" t="s">
        <v>1438</v>
      </c>
      <c r="U541" s="25" t="s">
        <v>1439</v>
      </c>
      <c r="V541" s="23" t="s">
        <v>1440</v>
      </c>
      <c r="W541" s="25" t="s">
        <v>1441</v>
      </c>
      <c r="X541" s="58" t="s">
        <v>1442</v>
      </c>
      <c r="Y541" s="23" t="s">
        <v>1443</v>
      </c>
      <c r="Z541" s="23" t="s">
        <v>1444</v>
      </c>
      <c r="AA541" s="33">
        <v>3</v>
      </c>
      <c r="AB541" s="295" t="str">
        <f t="shared" si="42"/>
        <v>年間</v>
      </c>
      <c r="AC541" s="268"/>
      <c r="AD541" s="69">
        <v>1</v>
      </c>
      <c r="AE541" s="69">
        <v>7560</v>
      </c>
      <c r="AF541" s="26">
        <f t="shared" si="43"/>
        <v>7560</v>
      </c>
      <c r="AG541" s="42">
        <v>40848</v>
      </c>
      <c r="AH541" s="28">
        <v>40634</v>
      </c>
      <c r="AI541" s="29" t="str">
        <f t="shared" si="40"/>
        <v>～</v>
      </c>
      <c r="AJ541" s="178">
        <f t="shared" si="41"/>
        <v>41729</v>
      </c>
      <c r="AK541" s="30" t="s">
        <v>1475</v>
      </c>
      <c r="AL541" s="67" t="s">
        <v>1477</v>
      </c>
      <c r="AM541" s="66">
        <v>40633</v>
      </c>
      <c r="AN541" s="408" t="str">
        <f>IF($AA541-data!$G$1=0,"　",IF(AK541=0,"　",VLOOKUP($AK541,data!$A$1:$H$264,8,FALSE)))</f>
        <v>　</v>
      </c>
      <c r="AO541" s="32">
        <v>40858</v>
      </c>
      <c r="AP541" s="185" t="s">
        <v>1447</v>
      </c>
      <c r="AQ541" s="264" t="str">
        <f t="shared" si="44"/>
        <v/>
      </c>
    </row>
    <row r="542" spans="1:43" ht="24.75" customHeight="1" x14ac:dyDescent="0.15">
      <c r="A542" s="297">
        <v>539</v>
      </c>
      <c r="B542" s="23" t="s">
        <v>1474</v>
      </c>
      <c r="C542" s="24" t="s">
        <v>14329</v>
      </c>
      <c r="D542" s="23" t="s">
        <v>1435</v>
      </c>
      <c r="E542" s="23" t="s">
        <v>64</v>
      </c>
      <c r="F542" s="24" t="s">
        <v>11155</v>
      </c>
      <c r="G542" s="43" t="s">
        <v>1448</v>
      </c>
      <c r="H542" s="44" t="s">
        <v>1449</v>
      </c>
      <c r="I542" s="44" t="s">
        <v>11156</v>
      </c>
      <c r="J542" s="43" t="s">
        <v>1450</v>
      </c>
      <c r="K542" s="43" t="s">
        <v>1451</v>
      </c>
      <c r="L542" s="43"/>
      <c r="M542" s="44" t="s">
        <v>1452</v>
      </c>
      <c r="N542" s="45" t="s">
        <v>1453</v>
      </c>
      <c r="O542" s="25" t="s">
        <v>854</v>
      </c>
      <c r="P542" s="23" t="s">
        <v>1436</v>
      </c>
      <c r="Q542" s="25" t="s">
        <v>1364</v>
      </c>
      <c r="R542" s="58" t="s">
        <v>1365</v>
      </c>
      <c r="S542" s="23" t="s">
        <v>1437</v>
      </c>
      <c r="T542" s="23" t="s">
        <v>1438</v>
      </c>
      <c r="U542" s="25" t="s">
        <v>1439</v>
      </c>
      <c r="V542" s="23" t="s">
        <v>1440</v>
      </c>
      <c r="W542" s="25" t="s">
        <v>1441</v>
      </c>
      <c r="X542" s="58" t="s">
        <v>1442</v>
      </c>
      <c r="Y542" s="23" t="s">
        <v>1443</v>
      </c>
      <c r="Z542" s="23" t="s">
        <v>1444</v>
      </c>
      <c r="AA542" s="33">
        <v>3</v>
      </c>
      <c r="AB542" s="295" t="str">
        <f t="shared" si="42"/>
        <v>年間</v>
      </c>
      <c r="AC542" s="268"/>
      <c r="AD542" s="69">
        <v>1</v>
      </c>
      <c r="AE542" s="69">
        <v>7560</v>
      </c>
      <c r="AF542" s="26">
        <f t="shared" si="43"/>
        <v>7560</v>
      </c>
      <c r="AG542" s="42">
        <v>40848</v>
      </c>
      <c r="AH542" s="28">
        <v>40634</v>
      </c>
      <c r="AI542" s="29" t="str">
        <f t="shared" si="40"/>
        <v>～</v>
      </c>
      <c r="AJ542" s="178">
        <f t="shared" si="41"/>
        <v>41729</v>
      </c>
      <c r="AK542" s="30" t="s">
        <v>1475</v>
      </c>
      <c r="AL542" s="67" t="s">
        <v>1478</v>
      </c>
      <c r="AM542" s="66">
        <v>40633</v>
      </c>
      <c r="AN542" s="408" t="str">
        <f>IF($AA542-data!$G$1=0,"　",IF(AK542=0,"　",VLOOKUP($AK542,data!$A$1:$H$264,8,FALSE)))</f>
        <v>　</v>
      </c>
      <c r="AO542" s="32">
        <v>40858</v>
      </c>
      <c r="AP542" s="185" t="s">
        <v>1447</v>
      </c>
      <c r="AQ542" s="264" t="str">
        <f t="shared" si="44"/>
        <v/>
      </c>
    </row>
    <row r="543" spans="1:43" ht="24.75" customHeight="1" x14ac:dyDescent="0.15">
      <c r="A543" s="297">
        <v>540</v>
      </c>
      <c r="B543" s="23" t="s">
        <v>1474</v>
      </c>
      <c r="C543" s="24" t="s">
        <v>14329</v>
      </c>
      <c r="D543" s="23" t="s">
        <v>1435</v>
      </c>
      <c r="E543" s="23" t="s">
        <v>64</v>
      </c>
      <c r="F543" s="24" t="s">
        <v>11155</v>
      </c>
      <c r="G543" s="43" t="s">
        <v>1448</v>
      </c>
      <c r="H543" s="44" t="s">
        <v>1449</v>
      </c>
      <c r="I543" s="44" t="s">
        <v>11156</v>
      </c>
      <c r="J543" s="43" t="s">
        <v>1450</v>
      </c>
      <c r="K543" s="43" t="s">
        <v>1451</v>
      </c>
      <c r="L543" s="43"/>
      <c r="M543" s="44" t="s">
        <v>1452</v>
      </c>
      <c r="N543" s="45" t="s">
        <v>1453</v>
      </c>
      <c r="O543" s="25" t="s">
        <v>854</v>
      </c>
      <c r="P543" s="23" t="s">
        <v>1436</v>
      </c>
      <c r="Q543" s="25" t="s">
        <v>1364</v>
      </c>
      <c r="R543" s="58" t="s">
        <v>1365</v>
      </c>
      <c r="S543" s="23" t="s">
        <v>1437</v>
      </c>
      <c r="T543" s="23" t="s">
        <v>1438</v>
      </c>
      <c r="U543" s="25" t="s">
        <v>1439</v>
      </c>
      <c r="V543" s="23" t="s">
        <v>1440</v>
      </c>
      <c r="W543" s="25" t="s">
        <v>1441</v>
      </c>
      <c r="X543" s="58" t="s">
        <v>1442</v>
      </c>
      <c r="Y543" s="23" t="s">
        <v>1443</v>
      </c>
      <c r="Z543" s="23" t="s">
        <v>1444</v>
      </c>
      <c r="AA543" s="33">
        <v>3</v>
      </c>
      <c r="AB543" s="295" t="str">
        <f t="shared" si="42"/>
        <v>年間</v>
      </c>
      <c r="AC543" s="268"/>
      <c r="AD543" s="69">
        <v>1</v>
      </c>
      <c r="AE543" s="69">
        <v>7560</v>
      </c>
      <c r="AF543" s="26">
        <f t="shared" si="43"/>
        <v>7560</v>
      </c>
      <c r="AG543" s="42">
        <v>40848</v>
      </c>
      <c r="AH543" s="28">
        <v>40634</v>
      </c>
      <c r="AI543" s="29" t="str">
        <f t="shared" si="40"/>
        <v>～</v>
      </c>
      <c r="AJ543" s="178">
        <f t="shared" si="41"/>
        <v>41729</v>
      </c>
      <c r="AK543" s="30" t="s">
        <v>1475</v>
      </c>
      <c r="AL543" s="67" t="s">
        <v>1479</v>
      </c>
      <c r="AM543" s="66">
        <v>40633</v>
      </c>
      <c r="AN543" s="408" t="str">
        <f>IF($AA543-data!$G$1=0,"　",IF(AK543=0,"　",VLOOKUP($AK543,data!$A$1:$H$264,8,FALSE)))</f>
        <v>　</v>
      </c>
      <c r="AO543" s="32">
        <v>40858</v>
      </c>
      <c r="AP543" s="185" t="s">
        <v>1447</v>
      </c>
      <c r="AQ543" s="264" t="str">
        <f t="shared" si="44"/>
        <v/>
      </c>
    </row>
    <row r="544" spans="1:43" ht="24.75" customHeight="1" x14ac:dyDescent="0.15">
      <c r="A544" s="297">
        <v>541</v>
      </c>
      <c r="B544" s="23" t="s">
        <v>1474</v>
      </c>
      <c r="C544" s="24" t="s">
        <v>14329</v>
      </c>
      <c r="D544" s="23" t="s">
        <v>1435</v>
      </c>
      <c r="E544" s="23" t="s">
        <v>64</v>
      </c>
      <c r="F544" s="24" t="s">
        <v>11155</v>
      </c>
      <c r="G544" s="43" t="s">
        <v>1448</v>
      </c>
      <c r="H544" s="44" t="s">
        <v>1449</v>
      </c>
      <c r="I544" s="44" t="s">
        <v>11156</v>
      </c>
      <c r="J544" s="43" t="s">
        <v>1450</v>
      </c>
      <c r="K544" s="43" t="s">
        <v>1451</v>
      </c>
      <c r="L544" s="43"/>
      <c r="M544" s="44" t="s">
        <v>1452</v>
      </c>
      <c r="N544" s="45" t="s">
        <v>1453</v>
      </c>
      <c r="O544" s="25" t="s">
        <v>854</v>
      </c>
      <c r="P544" s="23" t="s">
        <v>1436</v>
      </c>
      <c r="Q544" s="25" t="s">
        <v>1364</v>
      </c>
      <c r="R544" s="58" t="s">
        <v>1365</v>
      </c>
      <c r="S544" s="23" t="s">
        <v>1437</v>
      </c>
      <c r="T544" s="23" t="s">
        <v>1438</v>
      </c>
      <c r="U544" s="25" t="s">
        <v>1439</v>
      </c>
      <c r="V544" s="23" t="s">
        <v>1440</v>
      </c>
      <c r="W544" s="25" t="s">
        <v>1441</v>
      </c>
      <c r="X544" s="58" t="s">
        <v>1442</v>
      </c>
      <c r="Y544" s="23" t="s">
        <v>1443</v>
      </c>
      <c r="Z544" s="23" t="s">
        <v>1444</v>
      </c>
      <c r="AA544">
        <v>3</v>
      </c>
      <c r="AB544" s="295" t="str">
        <f t="shared" si="42"/>
        <v>年間</v>
      </c>
      <c r="AE544" s="69">
        <v>7560</v>
      </c>
      <c r="AF544" s="26">
        <f t="shared" si="43"/>
        <v>0</v>
      </c>
      <c r="AG544" s="42">
        <v>40848</v>
      </c>
      <c r="AH544" s="28">
        <v>40634</v>
      </c>
      <c r="AI544" s="29" t="str">
        <f t="shared" si="40"/>
        <v>～</v>
      </c>
      <c r="AJ544" s="178">
        <f t="shared" si="41"/>
        <v>41729</v>
      </c>
      <c r="AK544" s="30" t="s">
        <v>1475</v>
      </c>
      <c r="AL544" s="67" t="s">
        <v>1480</v>
      </c>
      <c r="AM544" s="66">
        <v>40633</v>
      </c>
      <c r="AN544" s="408" t="str">
        <f>IF($AA544-data!$G$1=0,"　",IF(AK544=0,"　",VLOOKUP($AK544,data!$A$1:$H$264,8,FALSE)))</f>
        <v>　</v>
      </c>
      <c r="AO544" s="32">
        <v>40858</v>
      </c>
      <c r="AP544" s="185" t="s">
        <v>1447</v>
      </c>
      <c r="AQ544" s="264" t="str">
        <f t="shared" si="44"/>
        <v/>
      </c>
    </row>
    <row r="545" spans="1:43" ht="24.75" customHeight="1" x14ac:dyDescent="0.15">
      <c r="A545" s="297">
        <v>542</v>
      </c>
      <c r="B545" s="23" t="s">
        <v>1474</v>
      </c>
      <c r="C545" s="24" t="s">
        <v>14329</v>
      </c>
      <c r="D545" s="23" t="s">
        <v>1435</v>
      </c>
      <c r="E545" s="23" t="s">
        <v>64</v>
      </c>
      <c r="F545" s="24" t="s">
        <v>11155</v>
      </c>
      <c r="G545" s="43" t="s">
        <v>1448</v>
      </c>
      <c r="H545" s="44" t="s">
        <v>1449</v>
      </c>
      <c r="I545" s="44" t="s">
        <v>11156</v>
      </c>
      <c r="J545" s="43" t="s">
        <v>1450</v>
      </c>
      <c r="K545" s="43" t="s">
        <v>1451</v>
      </c>
      <c r="L545" s="43"/>
      <c r="M545" s="44" t="s">
        <v>1452</v>
      </c>
      <c r="N545" s="45" t="s">
        <v>1453</v>
      </c>
      <c r="O545" s="25" t="s">
        <v>854</v>
      </c>
      <c r="P545" s="23" t="s">
        <v>1436</v>
      </c>
      <c r="Q545" s="25" t="s">
        <v>1364</v>
      </c>
      <c r="R545" s="58" t="s">
        <v>1365</v>
      </c>
      <c r="S545" s="23" t="s">
        <v>1437</v>
      </c>
      <c r="T545" s="23" t="s">
        <v>1438</v>
      </c>
      <c r="U545" s="25" t="s">
        <v>1439</v>
      </c>
      <c r="V545" s="23" t="s">
        <v>1440</v>
      </c>
      <c r="W545" s="25" t="s">
        <v>1441</v>
      </c>
      <c r="X545" s="58" t="s">
        <v>1442</v>
      </c>
      <c r="Y545" s="23" t="s">
        <v>1443</v>
      </c>
      <c r="Z545" s="23" t="s">
        <v>1444</v>
      </c>
      <c r="AA545">
        <v>3</v>
      </c>
      <c r="AB545" s="295" t="str">
        <f t="shared" si="42"/>
        <v>年間</v>
      </c>
      <c r="AE545" s="69">
        <v>7560</v>
      </c>
      <c r="AF545" s="26">
        <f t="shared" si="43"/>
        <v>0</v>
      </c>
      <c r="AG545" s="42">
        <v>40848</v>
      </c>
      <c r="AH545" s="28">
        <v>40634</v>
      </c>
      <c r="AI545" s="29" t="str">
        <f t="shared" si="40"/>
        <v>～</v>
      </c>
      <c r="AJ545" s="178">
        <f t="shared" si="41"/>
        <v>41729</v>
      </c>
      <c r="AK545" s="30" t="s">
        <v>1475</v>
      </c>
      <c r="AL545" s="67" t="s">
        <v>1481</v>
      </c>
      <c r="AM545" s="66">
        <v>40633</v>
      </c>
      <c r="AN545" s="408" t="str">
        <f>IF($AA545-data!$G$1=0,"　",IF(AK545=0,"　",VLOOKUP($AK545,data!$A$1:$H$264,8,FALSE)))</f>
        <v>　</v>
      </c>
      <c r="AO545" s="32">
        <v>40858</v>
      </c>
      <c r="AP545" s="185" t="s">
        <v>1447</v>
      </c>
      <c r="AQ545" s="264" t="str">
        <f t="shared" si="44"/>
        <v/>
      </c>
    </row>
    <row r="546" spans="1:43" ht="24.75" customHeight="1" x14ac:dyDescent="0.15">
      <c r="A546" s="297">
        <v>543</v>
      </c>
      <c r="B546" s="23" t="s">
        <v>1482</v>
      </c>
      <c r="C546" s="24" t="s">
        <v>14354</v>
      </c>
      <c r="D546" s="23" t="s">
        <v>1483</v>
      </c>
      <c r="E546" s="23" t="s">
        <v>582</v>
      </c>
      <c r="F546" s="24" t="s">
        <v>11168</v>
      </c>
      <c r="G546" s="25" t="s">
        <v>1490</v>
      </c>
      <c r="H546" s="23" t="s">
        <v>1491</v>
      </c>
      <c r="I546" s="23" t="s">
        <v>11140</v>
      </c>
      <c r="J546" s="25" t="s">
        <v>1492</v>
      </c>
      <c r="K546" s="58" t="s">
        <v>1493</v>
      </c>
      <c r="L546" s="58"/>
      <c r="M546" s="23" t="s">
        <v>1494</v>
      </c>
      <c r="N546" s="23" t="s">
        <v>1495</v>
      </c>
      <c r="O546" s="25" t="s">
        <v>1484</v>
      </c>
      <c r="P546" s="23" t="s">
        <v>1485</v>
      </c>
      <c r="Q546" s="25" t="s">
        <v>1486</v>
      </c>
      <c r="R546" s="58" t="s">
        <v>1487</v>
      </c>
      <c r="S546" s="23" t="s">
        <v>1488</v>
      </c>
      <c r="T546" s="23" t="s">
        <v>1489</v>
      </c>
      <c r="U546" s="25" t="s">
        <v>1490</v>
      </c>
      <c r="V546" s="23" t="s">
        <v>1491</v>
      </c>
      <c r="W546" s="25" t="s">
        <v>1492</v>
      </c>
      <c r="X546" s="58" t="s">
        <v>1493</v>
      </c>
      <c r="Y546" s="23" t="s">
        <v>1494</v>
      </c>
      <c r="Z546" s="23" t="s">
        <v>1495</v>
      </c>
      <c r="AA546" s="33">
        <v>3</v>
      </c>
      <c r="AB546" s="295" t="str">
        <f t="shared" si="42"/>
        <v>年間</v>
      </c>
      <c r="AC546" s="268"/>
      <c r="AD546" s="69">
        <v>1</v>
      </c>
      <c r="AE546" s="69">
        <v>5400</v>
      </c>
      <c r="AF546" s="26">
        <f t="shared" si="43"/>
        <v>5400</v>
      </c>
      <c r="AG546" s="42">
        <v>40878</v>
      </c>
      <c r="AH546" s="28">
        <v>40544</v>
      </c>
      <c r="AI546" s="29" t="str">
        <f t="shared" si="40"/>
        <v>～</v>
      </c>
      <c r="AJ546" s="178">
        <f t="shared" si="41"/>
        <v>41639</v>
      </c>
      <c r="AK546" s="31" t="s">
        <v>1496</v>
      </c>
      <c r="AL546" s="67" t="s">
        <v>1497</v>
      </c>
      <c r="AM546" s="66">
        <v>40513</v>
      </c>
      <c r="AN546" s="408" t="str">
        <f>IF($AA546-data!$G$1=0,"　",IF(AK546=0,"　",VLOOKUP($AK546,data!$A$1:$H$264,8,FALSE)))</f>
        <v>　</v>
      </c>
      <c r="AO546" s="32">
        <v>40892</v>
      </c>
      <c r="AP546" s="185" t="s">
        <v>1498</v>
      </c>
      <c r="AQ546" s="264" t="str">
        <f t="shared" si="44"/>
        <v/>
      </c>
    </row>
    <row r="547" spans="1:43" ht="24.75" customHeight="1" x14ac:dyDescent="0.15">
      <c r="A547" s="297">
        <v>544</v>
      </c>
      <c r="B547" s="23" t="s">
        <v>1482</v>
      </c>
      <c r="C547" s="24" t="s">
        <v>14354</v>
      </c>
      <c r="D547" s="23" t="s">
        <v>1483</v>
      </c>
      <c r="E547" s="23" t="s">
        <v>582</v>
      </c>
      <c r="F547" s="24" t="s">
        <v>11168</v>
      </c>
      <c r="G547" s="25" t="s">
        <v>1490</v>
      </c>
      <c r="H547" s="23" t="s">
        <v>1491</v>
      </c>
      <c r="I547" s="23" t="s">
        <v>11140</v>
      </c>
      <c r="J547" s="25" t="s">
        <v>1492</v>
      </c>
      <c r="K547" s="58" t="s">
        <v>1493</v>
      </c>
      <c r="L547" s="58"/>
      <c r="M547" s="23" t="s">
        <v>1494</v>
      </c>
      <c r="N547" s="23" t="s">
        <v>1495</v>
      </c>
      <c r="O547" s="25" t="s">
        <v>1484</v>
      </c>
      <c r="P547" s="23" t="s">
        <v>1485</v>
      </c>
      <c r="Q547" s="25" t="s">
        <v>1486</v>
      </c>
      <c r="R547" s="58" t="s">
        <v>1487</v>
      </c>
      <c r="S547" s="23" t="s">
        <v>1488</v>
      </c>
      <c r="T547" s="23" t="s">
        <v>1489</v>
      </c>
      <c r="U547" s="25" t="s">
        <v>1490</v>
      </c>
      <c r="V547" s="23" t="s">
        <v>1491</v>
      </c>
      <c r="W547" s="25" t="s">
        <v>1492</v>
      </c>
      <c r="X547" s="58" t="s">
        <v>1493</v>
      </c>
      <c r="Y547" s="23" t="s">
        <v>1494</v>
      </c>
      <c r="Z547" s="23" t="s">
        <v>1495</v>
      </c>
      <c r="AA547" s="33">
        <v>3</v>
      </c>
      <c r="AB547" s="295" t="str">
        <f t="shared" si="42"/>
        <v>年間</v>
      </c>
      <c r="AC547" s="268"/>
      <c r="AD547" s="69">
        <v>1</v>
      </c>
      <c r="AE547" s="69">
        <v>5400</v>
      </c>
      <c r="AF547" s="26">
        <f t="shared" si="43"/>
        <v>5400</v>
      </c>
      <c r="AG547" s="42">
        <v>40878</v>
      </c>
      <c r="AH547" s="28">
        <v>40544</v>
      </c>
      <c r="AI547" s="29" t="str">
        <f t="shared" si="40"/>
        <v>～</v>
      </c>
      <c r="AJ547" s="178">
        <f t="shared" si="41"/>
        <v>41639</v>
      </c>
      <c r="AK547" s="31" t="s">
        <v>1496</v>
      </c>
      <c r="AL547" s="67" t="s">
        <v>1499</v>
      </c>
      <c r="AM547" s="66">
        <v>40513</v>
      </c>
      <c r="AN547" s="408" t="str">
        <f>IF($AA547-data!$G$1=0,"　",IF(AK547=0,"　",VLOOKUP($AK547,data!$A$1:$H$264,8,FALSE)))</f>
        <v>　</v>
      </c>
      <c r="AO547" s="32">
        <v>40892</v>
      </c>
      <c r="AP547" s="185" t="s">
        <v>1498</v>
      </c>
      <c r="AQ547" s="264" t="str">
        <f t="shared" si="44"/>
        <v/>
      </c>
    </row>
    <row r="548" spans="1:43" ht="24.75" customHeight="1" x14ac:dyDescent="0.15">
      <c r="A548" s="297">
        <v>545</v>
      </c>
      <c r="B548" s="23" t="s">
        <v>1482</v>
      </c>
      <c r="C548" s="24" t="s">
        <v>14354</v>
      </c>
      <c r="D548" s="23" t="s">
        <v>1483</v>
      </c>
      <c r="E548" s="23" t="s">
        <v>582</v>
      </c>
      <c r="F548" s="24" t="s">
        <v>11168</v>
      </c>
      <c r="G548" s="25" t="s">
        <v>1490</v>
      </c>
      <c r="H548" s="23" t="s">
        <v>1491</v>
      </c>
      <c r="I548" s="23" t="s">
        <v>11140</v>
      </c>
      <c r="J548" s="25" t="s">
        <v>1492</v>
      </c>
      <c r="K548" s="58" t="s">
        <v>1493</v>
      </c>
      <c r="L548" s="58"/>
      <c r="M548" s="23" t="s">
        <v>1494</v>
      </c>
      <c r="N548" s="23" t="s">
        <v>1495</v>
      </c>
      <c r="O548" s="25" t="s">
        <v>1484</v>
      </c>
      <c r="P548" s="23" t="s">
        <v>1485</v>
      </c>
      <c r="Q548" s="25" t="s">
        <v>1486</v>
      </c>
      <c r="R548" s="58" t="s">
        <v>1487</v>
      </c>
      <c r="S548" s="23" t="s">
        <v>1488</v>
      </c>
      <c r="T548" s="23" t="s">
        <v>1489</v>
      </c>
      <c r="U548" s="25" t="s">
        <v>1490</v>
      </c>
      <c r="V548" s="23" t="s">
        <v>1491</v>
      </c>
      <c r="W548" s="25" t="s">
        <v>1492</v>
      </c>
      <c r="X548" s="58" t="s">
        <v>1493</v>
      </c>
      <c r="Y548" s="23" t="s">
        <v>1494</v>
      </c>
      <c r="Z548" s="23" t="s">
        <v>1495</v>
      </c>
      <c r="AA548" s="33">
        <v>3</v>
      </c>
      <c r="AB548" s="295" t="str">
        <f t="shared" si="42"/>
        <v>年間</v>
      </c>
      <c r="AC548" s="268"/>
      <c r="AD548" s="69">
        <v>1</v>
      </c>
      <c r="AE548" s="69">
        <v>5400</v>
      </c>
      <c r="AF548" s="26">
        <f t="shared" si="43"/>
        <v>5400</v>
      </c>
      <c r="AG548" s="42">
        <v>40878</v>
      </c>
      <c r="AH548" s="28">
        <v>40544</v>
      </c>
      <c r="AI548" s="29" t="str">
        <f t="shared" si="40"/>
        <v>～</v>
      </c>
      <c r="AJ548" s="178">
        <f t="shared" si="41"/>
        <v>41639</v>
      </c>
      <c r="AK548" s="31" t="s">
        <v>1496</v>
      </c>
      <c r="AL548" s="67" t="s">
        <v>1500</v>
      </c>
      <c r="AM548" s="66">
        <v>40513</v>
      </c>
      <c r="AN548" s="408" t="str">
        <f>IF($AA548-data!$G$1=0,"　",IF(AK548=0,"　",VLOOKUP($AK548,data!$A$1:$H$264,8,FALSE)))</f>
        <v>　</v>
      </c>
      <c r="AO548" s="32">
        <v>40892</v>
      </c>
      <c r="AP548" s="185" t="s">
        <v>1498</v>
      </c>
      <c r="AQ548" s="264" t="str">
        <f t="shared" si="44"/>
        <v/>
      </c>
    </row>
    <row r="549" spans="1:43" ht="24.75" customHeight="1" x14ac:dyDescent="0.15">
      <c r="A549" s="297">
        <v>546</v>
      </c>
      <c r="B549" s="23" t="s">
        <v>1482</v>
      </c>
      <c r="C549" s="24" t="s">
        <v>14354</v>
      </c>
      <c r="D549" s="23" t="s">
        <v>1483</v>
      </c>
      <c r="E549" s="23" t="s">
        <v>582</v>
      </c>
      <c r="F549" s="24" t="s">
        <v>11168</v>
      </c>
      <c r="G549" s="25" t="s">
        <v>1490</v>
      </c>
      <c r="H549" s="23" t="s">
        <v>1491</v>
      </c>
      <c r="I549" s="23" t="s">
        <v>11140</v>
      </c>
      <c r="J549" s="25" t="s">
        <v>1492</v>
      </c>
      <c r="K549" s="58" t="s">
        <v>1493</v>
      </c>
      <c r="L549" s="58"/>
      <c r="M549" s="23" t="s">
        <v>1494</v>
      </c>
      <c r="N549" s="23" t="s">
        <v>1495</v>
      </c>
      <c r="O549" s="25" t="s">
        <v>1484</v>
      </c>
      <c r="P549" s="23" t="s">
        <v>1485</v>
      </c>
      <c r="Q549" s="25" t="s">
        <v>1486</v>
      </c>
      <c r="R549" s="58" t="s">
        <v>1487</v>
      </c>
      <c r="S549" s="23" t="s">
        <v>1488</v>
      </c>
      <c r="T549" s="23" t="s">
        <v>1489</v>
      </c>
      <c r="U549" s="25" t="s">
        <v>1490</v>
      </c>
      <c r="V549" s="23" t="s">
        <v>1491</v>
      </c>
      <c r="W549" s="25" t="s">
        <v>1492</v>
      </c>
      <c r="X549" s="58" t="s">
        <v>1493</v>
      </c>
      <c r="Y549" s="23" t="s">
        <v>1494</v>
      </c>
      <c r="Z549" s="23" t="s">
        <v>1495</v>
      </c>
      <c r="AA549" s="33">
        <v>3</v>
      </c>
      <c r="AB549" s="295" t="str">
        <f t="shared" si="42"/>
        <v>年間</v>
      </c>
      <c r="AC549" s="268"/>
      <c r="AD549" s="69">
        <v>1</v>
      </c>
      <c r="AE549" s="69">
        <v>5400</v>
      </c>
      <c r="AF549" s="26">
        <f t="shared" si="43"/>
        <v>5400</v>
      </c>
      <c r="AG549" s="42">
        <v>40878</v>
      </c>
      <c r="AH549" s="28">
        <v>40544</v>
      </c>
      <c r="AI549" s="29" t="str">
        <f t="shared" si="40"/>
        <v>～</v>
      </c>
      <c r="AJ549" s="178">
        <f t="shared" si="41"/>
        <v>41639</v>
      </c>
      <c r="AK549" s="31" t="s">
        <v>1496</v>
      </c>
      <c r="AL549" s="67" t="s">
        <v>1501</v>
      </c>
      <c r="AM549" s="66">
        <v>40513</v>
      </c>
      <c r="AN549" s="408" t="str">
        <f>IF($AA549-data!$G$1=0,"　",IF(AK549=0,"　",VLOOKUP($AK549,data!$A$1:$H$264,8,FALSE)))</f>
        <v>　</v>
      </c>
      <c r="AO549" s="32">
        <v>40892</v>
      </c>
      <c r="AP549" s="185" t="s">
        <v>1498</v>
      </c>
      <c r="AQ549" s="264" t="str">
        <f t="shared" si="44"/>
        <v/>
      </c>
    </row>
    <row r="550" spans="1:43" ht="24.75" customHeight="1" x14ac:dyDescent="0.15">
      <c r="A550" s="297">
        <v>547</v>
      </c>
      <c r="B550" s="23" t="s">
        <v>1482</v>
      </c>
      <c r="C550" s="24" t="s">
        <v>14354</v>
      </c>
      <c r="D550" s="23" t="s">
        <v>1483</v>
      </c>
      <c r="E550" s="23" t="s">
        <v>582</v>
      </c>
      <c r="F550" s="24" t="s">
        <v>11168</v>
      </c>
      <c r="G550" s="25" t="s">
        <v>1490</v>
      </c>
      <c r="H550" s="23" t="s">
        <v>1491</v>
      </c>
      <c r="I550" s="23" t="s">
        <v>11140</v>
      </c>
      <c r="J550" s="25" t="s">
        <v>1492</v>
      </c>
      <c r="K550" s="58" t="s">
        <v>1493</v>
      </c>
      <c r="L550" s="58"/>
      <c r="M550" s="23" t="s">
        <v>1494</v>
      </c>
      <c r="N550" s="23" t="s">
        <v>1495</v>
      </c>
      <c r="O550" s="25" t="s">
        <v>1484</v>
      </c>
      <c r="P550" s="23" t="s">
        <v>1485</v>
      </c>
      <c r="Q550" s="25" t="s">
        <v>1486</v>
      </c>
      <c r="R550" s="58" t="s">
        <v>1487</v>
      </c>
      <c r="S550" s="23" t="s">
        <v>1488</v>
      </c>
      <c r="T550" s="23" t="s">
        <v>1489</v>
      </c>
      <c r="U550" s="25" t="s">
        <v>1490</v>
      </c>
      <c r="V550" s="23" t="s">
        <v>1491</v>
      </c>
      <c r="W550" s="25" t="s">
        <v>1492</v>
      </c>
      <c r="X550" s="58" t="s">
        <v>1493</v>
      </c>
      <c r="Y550" s="23" t="s">
        <v>1494</v>
      </c>
      <c r="Z550" s="23" t="s">
        <v>1495</v>
      </c>
      <c r="AA550" s="33">
        <v>3</v>
      </c>
      <c r="AB550" s="295" t="str">
        <f t="shared" si="42"/>
        <v>年間</v>
      </c>
      <c r="AC550" s="268"/>
      <c r="AD550" s="69">
        <v>1</v>
      </c>
      <c r="AE550" s="69">
        <v>5400</v>
      </c>
      <c r="AF550" s="26">
        <f t="shared" si="43"/>
        <v>5400</v>
      </c>
      <c r="AG550" s="42">
        <v>40878</v>
      </c>
      <c r="AH550" s="28">
        <v>40544</v>
      </c>
      <c r="AI550" s="29" t="str">
        <f t="shared" si="40"/>
        <v>～</v>
      </c>
      <c r="AJ550" s="178">
        <f t="shared" si="41"/>
        <v>41639</v>
      </c>
      <c r="AK550" s="31" t="s">
        <v>1496</v>
      </c>
      <c r="AL550" s="67" t="s">
        <v>1502</v>
      </c>
      <c r="AM550" s="66">
        <v>40513</v>
      </c>
      <c r="AN550" s="408" t="str">
        <f>IF($AA550-data!$G$1=0,"　",IF(AK550=0,"　",VLOOKUP($AK550,data!$A$1:$H$264,8,FALSE)))</f>
        <v>　</v>
      </c>
      <c r="AO550" s="32">
        <v>40892</v>
      </c>
      <c r="AP550" s="185" t="s">
        <v>1498</v>
      </c>
      <c r="AQ550" s="264" t="str">
        <f t="shared" si="44"/>
        <v/>
      </c>
    </row>
    <row r="551" spans="1:43" ht="24.75" customHeight="1" x14ac:dyDescent="0.15">
      <c r="A551" s="297">
        <v>548</v>
      </c>
      <c r="B551" s="23" t="s">
        <v>1482</v>
      </c>
      <c r="C551" s="24" t="s">
        <v>14354</v>
      </c>
      <c r="D551" s="23" t="s">
        <v>1483</v>
      </c>
      <c r="E551" s="23" t="s">
        <v>582</v>
      </c>
      <c r="F551" s="24" t="s">
        <v>11168</v>
      </c>
      <c r="G551" s="25" t="s">
        <v>1490</v>
      </c>
      <c r="H551" s="23" t="s">
        <v>1491</v>
      </c>
      <c r="I551" s="23" t="s">
        <v>11140</v>
      </c>
      <c r="J551" s="25" t="s">
        <v>1492</v>
      </c>
      <c r="K551" s="58" t="s">
        <v>1493</v>
      </c>
      <c r="L551" s="58"/>
      <c r="M551" s="23" t="s">
        <v>1494</v>
      </c>
      <c r="N551" s="23" t="s">
        <v>1495</v>
      </c>
      <c r="O551" s="25" t="s">
        <v>1484</v>
      </c>
      <c r="P551" s="23" t="s">
        <v>1485</v>
      </c>
      <c r="Q551" s="25" t="s">
        <v>1486</v>
      </c>
      <c r="R551" s="58" t="s">
        <v>1487</v>
      </c>
      <c r="S551" s="23" t="s">
        <v>1488</v>
      </c>
      <c r="T551" s="23" t="s">
        <v>1489</v>
      </c>
      <c r="U551" s="25" t="s">
        <v>1490</v>
      </c>
      <c r="V551" s="23" t="s">
        <v>1491</v>
      </c>
      <c r="W551" s="25" t="s">
        <v>1492</v>
      </c>
      <c r="X551" s="58" t="s">
        <v>1493</v>
      </c>
      <c r="Y551" s="23" t="s">
        <v>1494</v>
      </c>
      <c r="Z551" s="23" t="s">
        <v>1495</v>
      </c>
      <c r="AA551" s="33">
        <v>3</v>
      </c>
      <c r="AB551" s="295" t="str">
        <f t="shared" si="42"/>
        <v>年間</v>
      </c>
      <c r="AC551" s="268"/>
      <c r="AD551" s="69">
        <v>1</v>
      </c>
      <c r="AE551" s="69">
        <v>5400</v>
      </c>
      <c r="AF551" s="26">
        <f t="shared" si="43"/>
        <v>5400</v>
      </c>
      <c r="AG551" s="42">
        <v>40878</v>
      </c>
      <c r="AH551" s="28">
        <v>40544</v>
      </c>
      <c r="AI551" s="29" t="str">
        <f t="shared" si="40"/>
        <v>～</v>
      </c>
      <c r="AJ551" s="178">
        <f t="shared" si="41"/>
        <v>41639</v>
      </c>
      <c r="AK551" s="31" t="s">
        <v>1496</v>
      </c>
      <c r="AL551" s="67" t="s">
        <v>1503</v>
      </c>
      <c r="AM551" s="66">
        <v>40513</v>
      </c>
      <c r="AN551" s="408" t="str">
        <f>IF($AA551-data!$G$1=0,"　",IF(AK551=0,"　",VLOOKUP($AK551,data!$A$1:$H$264,8,FALSE)))</f>
        <v>　</v>
      </c>
      <c r="AO551" s="32">
        <v>40892</v>
      </c>
      <c r="AP551" s="185" t="s">
        <v>1498</v>
      </c>
      <c r="AQ551" s="264" t="str">
        <f t="shared" si="44"/>
        <v/>
      </c>
    </row>
    <row r="552" spans="1:43" ht="24.75" customHeight="1" x14ac:dyDescent="0.15">
      <c r="A552" s="297">
        <v>549</v>
      </c>
      <c r="B552" s="23" t="s">
        <v>1504</v>
      </c>
      <c r="C552" s="24" t="s">
        <v>14354</v>
      </c>
      <c r="D552" s="23" t="s">
        <v>1483</v>
      </c>
      <c r="E552" s="23" t="s">
        <v>582</v>
      </c>
      <c r="F552" s="24" t="s">
        <v>11168</v>
      </c>
      <c r="G552" s="25" t="s">
        <v>1490</v>
      </c>
      <c r="H552" s="23" t="s">
        <v>1491</v>
      </c>
      <c r="I552" s="23" t="s">
        <v>11140</v>
      </c>
      <c r="J552" s="25" t="s">
        <v>1492</v>
      </c>
      <c r="K552" s="58" t="s">
        <v>1493</v>
      </c>
      <c r="L552" s="58"/>
      <c r="M552" s="23" t="s">
        <v>1494</v>
      </c>
      <c r="N552" s="23" t="s">
        <v>1495</v>
      </c>
      <c r="O552" s="25" t="s">
        <v>1484</v>
      </c>
      <c r="P552" s="23" t="s">
        <v>1485</v>
      </c>
      <c r="Q552" s="25" t="s">
        <v>1486</v>
      </c>
      <c r="R552" s="58" t="s">
        <v>1487</v>
      </c>
      <c r="S552" s="23" t="s">
        <v>1488</v>
      </c>
      <c r="T552" s="23" t="s">
        <v>1489</v>
      </c>
      <c r="U552" s="25" t="s">
        <v>1490</v>
      </c>
      <c r="V552" s="23" t="s">
        <v>1491</v>
      </c>
      <c r="W552" s="25" t="s">
        <v>1492</v>
      </c>
      <c r="X552" s="58" t="s">
        <v>1493</v>
      </c>
      <c r="Y552" s="23" t="s">
        <v>1494</v>
      </c>
      <c r="Z552" s="23" t="s">
        <v>1495</v>
      </c>
      <c r="AA552" s="33">
        <v>3</v>
      </c>
      <c r="AB552" s="295" t="str">
        <f t="shared" si="42"/>
        <v>年間</v>
      </c>
      <c r="AC552" s="268"/>
      <c r="AD552" s="69">
        <v>1</v>
      </c>
      <c r="AE552" s="69">
        <v>37440</v>
      </c>
      <c r="AF552" s="26">
        <f t="shared" si="43"/>
        <v>37440</v>
      </c>
      <c r="AG552" s="42">
        <v>40878</v>
      </c>
      <c r="AH552" s="28">
        <v>40544</v>
      </c>
      <c r="AI552" s="29" t="str">
        <f t="shared" si="40"/>
        <v>～</v>
      </c>
      <c r="AJ552" s="178">
        <f t="shared" si="41"/>
        <v>41639</v>
      </c>
      <c r="AK552" s="31" t="s">
        <v>1505</v>
      </c>
      <c r="AL552" s="67" t="s">
        <v>1506</v>
      </c>
      <c r="AM552" s="66">
        <v>40513</v>
      </c>
      <c r="AN552" s="408" t="str">
        <f>IF($AA552-data!$G$1=0,"　",IF(AK552=0,"　",VLOOKUP($AK552,data!$A$1:$H$264,8,FALSE)))</f>
        <v>　</v>
      </c>
      <c r="AO552" s="32">
        <v>40892</v>
      </c>
      <c r="AP552" s="185" t="s">
        <v>1498</v>
      </c>
      <c r="AQ552" s="264" t="str">
        <f t="shared" si="44"/>
        <v/>
      </c>
    </row>
    <row r="553" spans="1:43" ht="24.75" customHeight="1" x14ac:dyDescent="0.15">
      <c r="A553" s="297">
        <v>550</v>
      </c>
      <c r="B553" s="23" t="s">
        <v>1507</v>
      </c>
      <c r="C553" s="24" t="s">
        <v>14330</v>
      </c>
      <c r="D553" s="23" t="s">
        <v>29</v>
      </c>
      <c r="E553" s="37"/>
      <c r="F553" s="92"/>
      <c r="G553" s="43"/>
      <c r="H553" s="44"/>
      <c r="I553" s="44"/>
      <c r="J553" s="43"/>
      <c r="K553" s="43"/>
      <c r="L553" s="43"/>
      <c r="M553" s="44"/>
      <c r="N553" s="45"/>
      <c r="O553" s="25"/>
      <c r="P553" s="23"/>
      <c r="Q553" s="25"/>
      <c r="R553" s="58"/>
      <c r="S553" s="23"/>
      <c r="T553" s="23"/>
      <c r="U553" s="25"/>
      <c r="V553" s="23"/>
      <c r="W553" s="25"/>
      <c r="X553" s="58"/>
      <c r="Y553" s="23"/>
      <c r="Z553" s="23"/>
      <c r="AA553" s="33">
        <v>5</v>
      </c>
      <c r="AB553" s="295" t="str">
        <f t="shared" si="42"/>
        <v>年間</v>
      </c>
      <c r="AC553" s="268"/>
      <c r="AD553" s="69">
        <v>1</v>
      </c>
      <c r="AE553" s="69">
        <v>81600</v>
      </c>
      <c r="AF553" s="26">
        <f t="shared" si="43"/>
        <v>81600</v>
      </c>
      <c r="AG553" s="42">
        <v>40909</v>
      </c>
      <c r="AH553" s="28">
        <v>40330</v>
      </c>
      <c r="AI553" s="29" t="str">
        <f t="shared" si="40"/>
        <v>～</v>
      </c>
      <c r="AJ553" s="178">
        <f t="shared" si="41"/>
        <v>42155</v>
      </c>
      <c r="AK553" s="31" t="s">
        <v>1508</v>
      </c>
      <c r="AL553" s="67"/>
      <c r="AM553" s="66">
        <v>40695</v>
      </c>
      <c r="AN553" s="408">
        <f>IF($AA553-data!$G$1=0,"　",IF(AK553=0,"　",VLOOKUP($AK553,data!$A$1:$H$264,8,FALSE)))</f>
        <v>0</v>
      </c>
      <c r="AO553" s="32"/>
      <c r="AP553" s="170" t="s">
        <v>1509</v>
      </c>
      <c r="AQ553" s="264" t="str">
        <f t="shared" si="44"/>
        <v/>
      </c>
    </row>
    <row r="554" spans="1:43" ht="24.75" customHeight="1" x14ac:dyDescent="0.15">
      <c r="A554" s="297">
        <v>551</v>
      </c>
      <c r="B554" s="23" t="s">
        <v>1510</v>
      </c>
      <c r="C554" s="24" t="s">
        <v>14329</v>
      </c>
      <c r="D554" s="23" t="s">
        <v>1362</v>
      </c>
      <c r="E554" s="23" t="s">
        <v>1511</v>
      </c>
      <c r="F554" s="24" t="s">
        <v>13631</v>
      </c>
      <c r="G554" s="25" t="s">
        <v>1517</v>
      </c>
      <c r="H554" s="23" t="s">
        <v>1518</v>
      </c>
      <c r="I554" s="23" t="s">
        <v>11161</v>
      </c>
      <c r="J554" s="25" t="s">
        <v>1519</v>
      </c>
      <c r="K554" s="58" t="s">
        <v>1520</v>
      </c>
      <c r="L554" s="58"/>
      <c r="M554" s="23" t="s">
        <v>1521</v>
      </c>
      <c r="N554" s="23" t="s">
        <v>1522</v>
      </c>
      <c r="O554" s="25" t="s">
        <v>1512</v>
      </c>
      <c r="P554" s="23" t="s">
        <v>1513</v>
      </c>
      <c r="Q554" s="25" t="s">
        <v>1364</v>
      </c>
      <c r="R554" s="58" t="s">
        <v>1514</v>
      </c>
      <c r="S554" s="23" t="s">
        <v>1515</v>
      </c>
      <c r="T554" s="23" t="s">
        <v>1516</v>
      </c>
      <c r="U554" s="25" t="s">
        <v>1517</v>
      </c>
      <c r="V554" s="23" t="s">
        <v>1518</v>
      </c>
      <c r="W554" s="25" t="s">
        <v>1519</v>
      </c>
      <c r="X554" s="58" t="s">
        <v>1520</v>
      </c>
      <c r="Y554" s="23" t="s">
        <v>1521</v>
      </c>
      <c r="Z554" s="23" t="s">
        <v>1522</v>
      </c>
      <c r="AA554" s="33">
        <v>5</v>
      </c>
      <c r="AB554" s="295" t="str">
        <f t="shared" si="42"/>
        <v>年間</v>
      </c>
      <c r="AC554" s="268"/>
      <c r="AD554" s="69">
        <v>1</v>
      </c>
      <c r="AE554" s="69">
        <v>15600</v>
      </c>
      <c r="AF554" s="26">
        <f t="shared" si="43"/>
        <v>15600</v>
      </c>
      <c r="AG554" s="42">
        <v>40940</v>
      </c>
      <c r="AH554" s="28">
        <v>40969</v>
      </c>
      <c r="AI554" s="29" t="str">
        <f t="shared" si="40"/>
        <v>～</v>
      </c>
      <c r="AJ554" s="178">
        <f t="shared" si="41"/>
        <v>42794</v>
      </c>
      <c r="AK554" s="31" t="s">
        <v>919</v>
      </c>
      <c r="AL554" s="67" t="s">
        <v>1523</v>
      </c>
      <c r="AM554" s="66">
        <v>40947</v>
      </c>
      <c r="AN554" s="408">
        <f>IF($AA554-data!$G$1=0,"　",IF(AK554=0,"　",VLOOKUP($AK554,data!$A$1:$H$264,8,FALSE)))</f>
        <v>0</v>
      </c>
      <c r="AO554" s="32">
        <v>40961</v>
      </c>
      <c r="AP554" s="185" t="s">
        <v>1524</v>
      </c>
      <c r="AQ554" s="264" t="str">
        <f t="shared" si="44"/>
        <v/>
      </c>
    </row>
    <row r="555" spans="1:43" ht="24.75" customHeight="1" x14ac:dyDescent="0.15">
      <c r="A555" s="297">
        <v>552</v>
      </c>
      <c r="B555" s="23" t="s">
        <v>1525</v>
      </c>
      <c r="C555" s="24" t="s">
        <v>14329</v>
      </c>
      <c r="D555" s="23" t="s">
        <v>1362</v>
      </c>
      <c r="E555" s="23" t="s">
        <v>1511</v>
      </c>
      <c r="F555" s="24" t="s">
        <v>13631</v>
      </c>
      <c r="G555" s="25" t="s">
        <v>1517</v>
      </c>
      <c r="H555" s="23" t="s">
        <v>1518</v>
      </c>
      <c r="I555" s="23" t="s">
        <v>11161</v>
      </c>
      <c r="J555" s="25" t="s">
        <v>1519</v>
      </c>
      <c r="K555" s="58" t="s">
        <v>1520</v>
      </c>
      <c r="L555" s="58"/>
      <c r="M555" s="23" t="s">
        <v>1521</v>
      </c>
      <c r="N555" s="23" t="s">
        <v>1522</v>
      </c>
      <c r="O555" s="25" t="s">
        <v>1512</v>
      </c>
      <c r="P555" s="23" t="s">
        <v>1513</v>
      </c>
      <c r="Q555" s="25" t="s">
        <v>1364</v>
      </c>
      <c r="R555" s="58" t="s">
        <v>1514</v>
      </c>
      <c r="S555" s="23" t="s">
        <v>1515</v>
      </c>
      <c r="T555" s="23" t="s">
        <v>1516</v>
      </c>
      <c r="U555" s="25" t="s">
        <v>1517</v>
      </c>
      <c r="V555" s="23" t="s">
        <v>1518</v>
      </c>
      <c r="W555" s="25" t="s">
        <v>1519</v>
      </c>
      <c r="X555" s="58" t="s">
        <v>1520</v>
      </c>
      <c r="Y555" s="23" t="s">
        <v>1521</v>
      </c>
      <c r="Z555" s="23" t="s">
        <v>1522</v>
      </c>
      <c r="AA555" s="33">
        <v>5</v>
      </c>
      <c r="AB555" s="295" t="str">
        <f t="shared" si="42"/>
        <v>年間</v>
      </c>
      <c r="AC555" s="268"/>
      <c r="AD555" s="69">
        <v>1</v>
      </c>
      <c r="AE555" s="69">
        <v>12000</v>
      </c>
      <c r="AF555" s="26">
        <f t="shared" si="43"/>
        <v>12000</v>
      </c>
      <c r="AG555" s="42">
        <v>40940</v>
      </c>
      <c r="AH555" s="28">
        <v>40969</v>
      </c>
      <c r="AI555" s="29" t="str">
        <f t="shared" si="40"/>
        <v>～</v>
      </c>
      <c r="AJ555" s="178">
        <f t="shared" si="41"/>
        <v>42794</v>
      </c>
      <c r="AK555" s="31" t="s">
        <v>1050</v>
      </c>
      <c r="AL555" s="67" t="s">
        <v>1526</v>
      </c>
      <c r="AM555" s="66">
        <v>40947</v>
      </c>
      <c r="AN555" s="408">
        <f>IF($AA555-data!$G$1=0,"　",IF(AK555=0,"　",VLOOKUP($AK555,data!$A$1:$H$264,8,FALSE)))</f>
        <v>0</v>
      </c>
      <c r="AO555" s="32">
        <v>40961</v>
      </c>
      <c r="AP555" s="185" t="s">
        <v>1524</v>
      </c>
      <c r="AQ555" s="264" t="str">
        <f t="shared" si="44"/>
        <v/>
      </c>
    </row>
    <row r="556" spans="1:43" ht="24.75" customHeight="1" x14ac:dyDescent="0.15">
      <c r="A556" s="297">
        <v>553</v>
      </c>
      <c r="B556" s="23" t="s">
        <v>1525</v>
      </c>
      <c r="C556" s="24" t="s">
        <v>14329</v>
      </c>
      <c r="D556" s="23" t="s">
        <v>1362</v>
      </c>
      <c r="E556" s="23" t="s">
        <v>1511</v>
      </c>
      <c r="F556" s="24" t="s">
        <v>13631</v>
      </c>
      <c r="G556" s="25" t="s">
        <v>1517</v>
      </c>
      <c r="H556" s="23" t="s">
        <v>1518</v>
      </c>
      <c r="I556" s="23" t="s">
        <v>11161</v>
      </c>
      <c r="J556" s="25" t="s">
        <v>1519</v>
      </c>
      <c r="K556" s="58" t="s">
        <v>1520</v>
      </c>
      <c r="L556" s="58"/>
      <c r="M556" s="23" t="s">
        <v>1521</v>
      </c>
      <c r="N556" s="23" t="s">
        <v>1522</v>
      </c>
      <c r="O556" s="25" t="s">
        <v>1512</v>
      </c>
      <c r="P556" s="23" t="s">
        <v>1513</v>
      </c>
      <c r="Q556" s="25" t="s">
        <v>1364</v>
      </c>
      <c r="R556" s="58" t="s">
        <v>1514</v>
      </c>
      <c r="S556" s="23" t="s">
        <v>1515</v>
      </c>
      <c r="T556" s="23" t="s">
        <v>1516</v>
      </c>
      <c r="U556" s="25" t="s">
        <v>1517</v>
      </c>
      <c r="V556" s="23" t="s">
        <v>1518</v>
      </c>
      <c r="W556" s="25" t="s">
        <v>1519</v>
      </c>
      <c r="X556" s="58" t="s">
        <v>1520</v>
      </c>
      <c r="Y556" s="23" t="s">
        <v>1521</v>
      </c>
      <c r="Z556" s="23" t="s">
        <v>1522</v>
      </c>
      <c r="AA556" s="33">
        <v>5</v>
      </c>
      <c r="AB556" s="295" t="str">
        <f t="shared" si="42"/>
        <v>年間</v>
      </c>
      <c r="AC556" s="268"/>
      <c r="AD556" s="69">
        <v>1</v>
      </c>
      <c r="AE556" s="69">
        <v>12000</v>
      </c>
      <c r="AF556" s="26">
        <f t="shared" si="43"/>
        <v>12000</v>
      </c>
      <c r="AG556" s="42">
        <v>40940</v>
      </c>
      <c r="AH556" s="28">
        <v>40969</v>
      </c>
      <c r="AI556" s="29" t="str">
        <f t="shared" si="40"/>
        <v>～</v>
      </c>
      <c r="AJ556" s="178">
        <f t="shared" si="41"/>
        <v>42794</v>
      </c>
      <c r="AK556" s="31" t="s">
        <v>1050</v>
      </c>
      <c r="AL556" s="67" t="s">
        <v>1527</v>
      </c>
      <c r="AM556" s="66">
        <v>40947</v>
      </c>
      <c r="AN556" s="408">
        <f>IF($AA556-data!$G$1=0,"　",IF(AK556=0,"　",VLOOKUP($AK556,data!$A$1:$H$264,8,FALSE)))</f>
        <v>0</v>
      </c>
      <c r="AO556" s="32">
        <v>40961</v>
      </c>
      <c r="AP556" s="185" t="s">
        <v>1524</v>
      </c>
      <c r="AQ556" s="264" t="str">
        <f t="shared" si="44"/>
        <v/>
      </c>
    </row>
    <row r="557" spans="1:43" ht="24.75" customHeight="1" x14ac:dyDescent="0.15">
      <c r="A557" s="297">
        <v>554</v>
      </c>
      <c r="B557" s="23" t="s">
        <v>1528</v>
      </c>
      <c r="C557" s="24" t="s">
        <v>14329</v>
      </c>
      <c r="D557" s="23" t="s">
        <v>1362</v>
      </c>
      <c r="E557" s="23" t="s">
        <v>1511</v>
      </c>
      <c r="F557" s="24" t="s">
        <v>13631</v>
      </c>
      <c r="G557" s="25" t="s">
        <v>1517</v>
      </c>
      <c r="H557" s="23" t="s">
        <v>1518</v>
      </c>
      <c r="I557" s="23" t="s">
        <v>11161</v>
      </c>
      <c r="J557" s="25" t="s">
        <v>1519</v>
      </c>
      <c r="K557" s="58" t="s">
        <v>1520</v>
      </c>
      <c r="L557" s="58"/>
      <c r="M557" s="23" t="s">
        <v>1521</v>
      </c>
      <c r="N557" s="23" t="s">
        <v>1522</v>
      </c>
      <c r="O557" s="25" t="s">
        <v>1512</v>
      </c>
      <c r="P557" s="23" t="s">
        <v>1513</v>
      </c>
      <c r="Q557" s="25" t="s">
        <v>1364</v>
      </c>
      <c r="R557" s="58" t="s">
        <v>1514</v>
      </c>
      <c r="S557" s="23" t="s">
        <v>1515</v>
      </c>
      <c r="T557" s="23" t="s">
        <v>1516</v>
      </c>
      <c r="U557" s="25" t="s">
        <v>1517</v>
      </c>
      <c r="V557" s="23" t="s">
        <v>1518</v>
      </c>
      <c r="W557" s="25" t="s">
        <v>1519</v>
      </c>
      <c r="X557" s="58" t="s">
        <v>1520</v>
      </c>
      <c r="Y557" s="23" t="s">
        <v>1521</v>
      </c>
      <c r="Z557" s="23" t="s">
        <v>1522</v>
      </c>
      <c r="AA557" s="33">
        <v>5</v>
      </c>
      <c r="AB557" s="295" t="str">
        <f t="shared" si="42"/>
        <v>年間</v>
      </c>
      <c r="AC557" s="268"/>
      <c r="AD557" s="69">
        <v>1</v>
      </c>
      <c r="AE557" s="69">
        <v>119400</v>
      </c>
      <c r="AF557" s="26">
        <f t="shared" si="43"/>
        <v>119400</v>
      </c>
      <c r="AG557" s="42">
        <v>40940</v>
      </c>
      <c r="AH557" s="28">
        <v>40969</v>
      </c>
      <c r="AI557" s="29" t="str">
        <f t="shared" si="40"/>
        <v>～</v>
      </c>
      <c r="AJ557" s="178">
        <f t="shared" si="41"/>
        <v>42794</v>
      </c>
      <c r="AK557" s="30" t="s">
        <v>985</v>
      </c>
      <c r="AL557" s="67" t="s">
        <v>1529</v>
      </c>
      <c r="AM557" s="66">
        <v>40947</v>
      </c>
      <c r="AN557" s="408" t="str">
        <f>IF($AA557-data!$G$1=0,"　",IF(AK557=0,"　",VLOOKUP($AK557,data!$A$1:$H$264,8,FALSE)))</f>
        <v>消耗部品交換対象</v>
      </c>
      <c r="AO557" s="32">
        <v>40961</v>
      </c>
      <c r="AP557" s="185" t="s">
        <v>1524</v>
      </c>
      <c r="AQ557" s="264">
        <f t="shared" si="44"/>
        <v>42036</v>
      </c>
    </row>
    <row r="558" spans="1:43" ht="24.75" customHeight="1" x14ac:dyDescent="0.15">
      <c r="A558" s="297">
        <v>555</v>
      </c>
      <c r="B558" s="23" t="s">
        <v>1530</v>
      </c>
      <c r="C558" s="24" t="s">
        <v>14330</v>
      </c>
      <c r="D558" s="23" t="s">
        <v>29</v>
      </c>
      <c r="E558" s="23" t="s">
        <v>1511</v>
      </c>
      <c r="F558" s="24" t="s">
        <v>13631</v>
      </c>
      <c r="G558" s="25" t="s">
        <v>1533</v>
      </c>
      <c r="H558" s="23" t="s">
        <v>1534</v>
      </c>
      <c r="I558" s="23" t="s">
        <v>11162</v>
      </c>
      <c r="J558" s="25" t="s">
        <v>1535</v>
      </c>
      <c r="K558" s="58" t="s">
        <v>1536</v>
      </c>
      <c r="L558" s="58"/>
      <c r="M558" s="23" t="s">
        <v>1537</v>
      </c>
      <c r="N558" s="23" t="s">
        <v>1538</v>
      </c>
      <c r="O558" s="25" t="s">
        <v>1531</v>
      </c>
      <c r="P558" s="23" t="s">
        <v>32</v>
      </c>
      <c r="Q558" s="25" t="s">
        <v>916</v>
      </c>
      <c r="R558" s="58" t="s">
        <v>1532</v>
      </c>
      <c r="S558" s="23" t="s">
        <v>35</v>
      </c>
      <c r="T558" s="23" t="s">
        <v>36</v>
      </c>
      <c r="U558" s="25" t="s">
        <v>1533</v>
      </c>
      <c r="V558" s="23" t="s">
        <v>1534</v>
      </c>
      <c r="W558" s="25" t="s">
        <v>1535</v>
      </c>
      <c r="X558" s="58" t="s">
        <v>1536</v>
      </c>
      <c r="Y558" s="23" t="s">
        <v>1537</v>
      </c>
      <c r="Z558" s="23" t="s">
        <v>1538</v>
      </c>
      <c r="AA558" s="33">
        <v>3</v>
      </c>
      <c r="AB558" s="295" t="str">
        <f t="shared" si="42"/>
        <v>年間</v>
      </c>
      <c r="AC558" s="268"/>
      <c r="AD558" s="69">
        <v>1</v>
      </c>
      <c r="AE558" s="69">
        <v>124200</v>
      </c>
      <c r="AF558" s="26">
        <f t="shared" si="43"/>
        <v>124200</v>
      </c>
      <c r="AG558" s="42">
        <v>40940</v>
      </c>
      <c r="AH558" s="28">
        <v>40725</v>
      </c>
      <c r="AI558" s="29" t="str">
        <f t="shared" si="40"/>
        <v>～</v>
      </c>
      <c r="AJ558" s="178">
        <f t="shared" si="41"/>
        <v>41820</v>
      </c>
      <c r="AK558" s="31" t="s">
        <v>1539</v>
      </c>
      <c r="AL558" s="67" t="s">
        <v>1540</v>
      </c>
      <c r="AM558" s="66">
        <v>40695</v>
      </c>
      <c r="AN558" s="408" t="str">
        <f>IF($AA558-data!$G$1=0,"　",IF(AK558=0,"　",VLOOKUP($AK558,data!$A$1:$H$264,8,FALSE)))</f>
        <v>　</v>
      </c>
      <c r="AO558" s="35">
        <v>40955</v>
      </c>
      <c r="AP558" s="170" t="s">
        <v>1541</v>
      </c>
      <c r="AQ558" s="264" t="str">
        <f t="shared" si="44"/>
        <v/>
      </c>
    </row>
    <row r="559" spans="1:43" ht="24.75" customHeight="1" x14ac:dyDescent="0.15">
      <c r="A559" s="297">
        <v>556</v>
      </c>
      <c r="B559" s="23" t="s">
        <v>1530</v>
      </c>
      <c r="C559" s="24" t="s">
        <v>14330</v>
      </c>
      <c r="D559" s="23" t="s">
        <v>29</v>
      </c>
      <c r="E559" s="23" t="s">
        <v>30</v>
      </c>
      <c r="F559" s="24" t="s">
        <v>13631</v>
      </c>
      <c r="G559" s="25" t="s">
        <v>1533</v>
      </c>
      <c r="H559" s="23" t="s">
        <v>1534</v>
      </c>
      <c r="I559" s="23" t="s">
        <v>11162</v>
      </c>
      <c r="J559" s="25" t="s">
        <v>1535</v>
      </c>
      <c r="K559" s="58" t="s">
        <v>1536</v>
      </c>
      <c r="L559" s="58"/>
      <c r="M559" s="23" t="s">
        <v>1537</v>
      </c>
      <c r="N559" s="23" t="s">
        <v>1538</v>
      </c>
      <c r="O559" s="25" t="s">
        <v>1531</v>
      </c>
      <c r="P559" s="23" t="s">
        <v>32</v>
      </c>
      <c r="Q559" s="25" t="s">
        <v>916</v>
      </c>
      <c r="R559" s="58" t="s">
        <v>1532</v>
      </c>
      <c r="S559" s="23" t="s">
        <v>35</v>
      </c>
      <c r="T559" s="23" t="s">
        <v>36</v>
      </c>
      <c r="U559" s="25" t="s">
        <v>1533</v>
      </c>
      <c r="V559" s="23" t="s">
        <v>1534</v>
      </c>
      <c r="W559" s="25" t="s">
        <v>1535</v>
      </c>
      <c r="X559" s="58" t="s">
        <v>1536</v>
      </c>
      <c r="Y559" s="23" t="s">
        <v>1537</v>
      </c>
      <c r="Z559" s="23" t="s">
        <v>1538</v>
      </c>
      <c r="AA559" s="33">
        <v>3</v>
      </c>
      <c r="AB559" s="295" t="str">
        <f t="shared" si="42"/>
        <v>年間</v>
      </c>
      <c r="AC559" s="268"/>
      <c r="AD559" s="69">
        <v>1</v>
      </c>
      <c r="AE559" s="69">
        <v>124200</v>
      </c>
      <c r="AF559" s="26">
        <f t="shared" si="43"/>
        <v>124200</v>
      </c>
      <c r="AG559" s="42">
        <v>40940</v>
      </c>
      <c r="AH559" s="28">
        <v>40725</v>
      </c>
      <c r="AI559" s="29" t="str">
        <f t="shared" si="40"/>
        <v>～</v>
      </c>
      <c r="AJ559" s="178">
        <f t="shared" si="41"/>
        <v>41820</v>
      </c>
      <c r="AK559" s="31" t="s">
        <v>1539</v>
      </c>
      <c r="AL559" s="67" t="s">
        <v>1542</v>
      </c>
      <c r="AM559" s="66">
        <v>40695</v>
      </c>
      <c r="AN559" s="408" t="str">
        <f>IF($AA559-data!$G$1=0,"　",IF(AK559=0,"　",VLOOKUP($AK559,data!$A$1:$H$264,8,FALSE)))</f>
        <v>　</v>
      </c>
      <c r="AO559" s="35">
        <v>40955</v>
      </c>
      <c r="AP559" s="170" t="s">
        <v>1541</v>
      </c>
      <c r="AQ559" s="264" t="str">
        <f t="shared" si="44"/>
        <v/>
      </c>
    </row>
    <row r="560" spans="1:43" ht="24.75" customHeight="1" x14ac:dyDescent="0.15">
      <c r="A560" s="297">
        <v>557</v>
      </c>
      <c r="B560" s="23" t="s">
        <v>1543</v>
      </c>
      <c r="C560" s="24" t="s">
        <v>14330</v>
      </c>
      <c r="D560" s="23" t="s">
        <v>29</v>
      </c>
      <c r="E560" s="23" t="s">
        <v>30</v>
      </c>
      <c r="F560" s="24" t="s">
        <v>13631</v>
      </c>
      <c r="G560" s="25" t="s">
        <v>1533</v>
      </c>
      <c r="H560" s="23" t="s">
        <v>1534</v>
      </c>
      <c r="I560" s="23" t="s">
        <v>11162</v>
      </c>
      <c r="J560" s="25" t="s">
        <v>1535</v>
      </c>
      <c r="K560" s="58" t="s">
        <v>1536</v>
      </c>
      <c r="L560" s="58"/>
      <c r="M560" s="23" t="s">
        <v>1537</v>
      </c>
      <c r="N560" s="23" t="s">
        <v>1538</v>
      </c>
      <c r="O560" s="25" t="s">
        <v>1531</v>
      </c>
      <c r="P560" s="23" t="s">
        <v>32</v>
      </c>
      <c r="Q560" s="25" t="s">
        <v>916</v>
      </c>
      <c r="R560" s="58" t="s">
        <v>1532</v>
      </c>
      <c r="S560" s="23" t="s">
        <v>35</v>
      </c>
      <c r="T560" s="23" t="s">
        <v>36</v>
      </c>
      <c r="U560" s="25" t="s">
        <v>1533</v>
      </c>
      <c r="V560" s="23" t="s">
        <v>1534</v>
      </c>
      <c r="W560" s="25" t="s">
        <v>1535</v>
      </c>
      <c r="X560" s="58" t="s">
        <v>1536</v>
      </c>
      <c r="Y560" s="23" t="s">
        <v>1537</v>
      </c>
      <c r="Z560" s="23" t="s">
        <v>1538</v>
      </c>
      <c r="AA560" s="33">
        <v>3</v>
      </c>
      <c r="AB560" s="295" t="str">
        <f t="shared" si="42"/>
        <v>年間</v>
      </c>
      <c r="AC560" s="268"/>
      <c r="AD560" s="69">
        <v>1</v>
      </c>
      <c r="AE560" s="69">
        <v>45000</v>
      </c>
      <c r="AF560" s="26">
        <f t="shared" si="43"/>
        <v>45000</v>
      </c>
      <c r="AG560" s="42">
        <v>40940</v>
      </c>
      <c r="AH560" s="28">
        <v>40725</v>
      </c>
      <c r="AI560" s="29" t="str">
        <f t="shared" si="40"/>
        <v>～</v>
      </c>
      <c r="AJ560" s="178">
        <f t="shared" si="41"/>
        <v>41820</v>
      </c>
      <c r="AK560" s="31" t="s">
        <v>111</v>
      </c>
      <c r="AL560" s="67" t="s">
        <v>1544</v>
      </c>
      <c r="AM560" s="66">
        <v>40695</v>
      </c>
      <c r="AN560" s="408" t="str">
        <f>IF($AA560-data!$G$1=0,"　",IF(AK560=0,"　",VLOOKUP($AK560,data!$A$1:$H$264,8,FALSE)))</f>
        <v>　</v>
      </c>
      <c r="AO560" s="35">
        <v>40955</v>
      </c>
      <c r="AP560" s="170" t="s">
        <v>1541</v>
      </c>
      <c r="AQ560" s="264" t="str">
        <f t="shared" si="44"/>
        <v/>
      </c>
    </row>
    <row r="561" spans="1:43" ht="24.75" customHeight="1" x14ac:dyDescent="0.15">
      <c r="A561" s="297">
        <v>558</v>
      </c>
      <c r="B561" s="23" t="s">
        <v>1543</v>
      </c>
      <c r="C561" s="24" t="s">
        <v>14330</v>
      </c>
      <c r="D561" s="23" t="s">
        <v>29</v>
      </c>
      <c r="E561" s="23" t="s">
        <v>30</v>
      </c>
      <c r="F561" s="24" t="s">
        <v>13631</v>
      </c>
      <c r="G561" s="25" t="s">
        <v>1533</v>
      </c>
      <c r="H561" s="23" t="s">
        <v>1534</v>
      </c>
      <c r="I561" s="23" t="s">
        <v>11162</v>
      </c>
      <c r="J561" s="25" t="s">
        <v>1535</v>
      </c>
      <c r="K561" s="58" t="s">
        <v>1536</v>
      </c>
      <c r="L561" s="58"/>
      <c r="M561" s="23" t="s">
        <v>1537</v>
      </c>
      <c r="N561" s="23" t="s">
        <v>1538</v>
      </c>
      <c r="O561" s="25" t="s">
        <v>1531</v>
      </c>
      <c r="P561" s="23" t="s">
        <v>32</v>
      </c>
      <c r="Q561" s="25" t="s">
        <v>916</v>
      </c>
      <c r="R561" s="58" t="s">
        <v>1532</v>
      </c>
      <c r="S561" s="23" t="s">
        <v>35</v>
      </c>
      <c r="T561" s="23" t="s">
        <v>36</v>
      </c>
      <c r="U561" s="25" t="s">
        <v>1533</v>
      </c>
      <c r="V561" s="23" t="s">
        <v>1534</v>
      </c>
      <c r="W561" s="25" t="s">
        <v>1535</v>
      </c>
      <c r="X561" s="58" t="s">
        <v>1536</v>
      </c>
      <c r="Y561" s="23" t="s">
        <v>1537</v>
      </c>
      <c r="Z561" s="23" t="s">
        <v>1538</v>
      </c>
      <c r="AA561" s="33">
        <v>3</v>
      </c>
      <c r="AB561" s="295" t="str">
        <f t="shared" si="42"/>
        <v>年間</v>
      </c>
      <c r="AC561" s="268"/>
      <c r="AD561" s="69">
        <v>1</v>
      </c>
      <c r="AE561" s="69">
        <v>45000</v>
      </c>
      <c r="AF561" s="26">
        <f t="shared" si="43"/>
        <v>45000</v>
      </c>
      <c r="AG561" s="42">
        <v>40940</v>
      </c>
      <c r="AH561" s="28">
        <v>40725</v>
      </c>
      <c r="AI561" s="29" t="str">
        <f t="shared" si="40"/>
        <v>～</v>
      </c>
      <c r="AJ561" s="178">
        <f t="shared" si="41"/>
        <v>41820</v>
      </c>
      <c r="AK561" s="31" t="s">
        <v>111</v>
      </c>
      <c r="AL561" s="67" t="s">
        <v>1545</v>
      </c>
      <c r="AM561" s="66">
        <v>40695</v>
      </c>
      <c r="AN561" s="408" t="str">
        <f>IF($AA561-data!$G$1=0,"　",IF(AK561=0,"　",VLOOKUP($AK561,data!$A$1:$H$264,8,FALSE)))</f>
        <v>　</v>
      </c>
      <c r="AO561" s="35">
        <v>40955</v>
      </c>
      <c r="AP561" s="170" t="s">
        <v>1541</v>
      </c>
      <c r="AQ561" s="264" t="str">
        <f t="shared" si="44"/>
        <v/>
      </c>
    </row>
    <row r="562" spans="1:43" ht="24.75" customHeight="1" x14ac:dyDescent="0.15">
      <c r="A562" s="297">
        <v>559</v>
      </c>
      <c r="B562" s="23" t="s">
        <v>1546</v>
      </c>
      <c r="C562" s="24" t="s">
        <v>14330</v>
      </c>
      <c r="D562" s="23" t="s">
        <v>29</v>
      </c>
      <c r="E562" s="23" t="s">
        <v>64</v>
      </c>
      <c r="F562" s="24" t="s">
        <v>11152</v>
      </c>
      <c r="G562" s="25" t="s">
        <v>1550</v>
      </c>
      <c r="H562" s="23" t="s">
        <v>1551</v>
      </c>
      <c r="I562" s="23" t="s">
        <v>11154</v>
      </c>
      <c r="J562" s="25" t="s">
        <v>1552</v>
      </c>
      <c r="K562" s="43" t="s">
        <v>1555</v>
      </c>
      <c r="L562" s="43"/>
      <c r="M562" s="44" t="s">
        <v>1556</v>
      </c>
      <c r="N562" s="45" t="s">
        <v>1557</v>
      </c>
      <c r="O562" s="25" t="s">
        <v>1547</v>
      </c>
      <c r="P562" s="23" t="s">
        <v>32</v>
      </c>
      <c r="Q562" s="25" t="s">
        <v>1548</v>
      </c>
      <c r="R562" s="58" t="s">
        <v>1549</v>
      </c>
      <c r="S562" s="23" t="s">
        <v>35</v>
      </c>
      <c r="T562" s="23" t="s">
        <v>36</v>
      </c>
      <c r="U562" s="25" t="s">
        <v>1550</v>
      </c>
      <c r="V562" s="23" t="s">
        <v>1551</v>
      </c>
      <c r="W562" s="25" t="s">
        <v>1552</v>
      </c>
      <c r="X562" s="58"/>
      <c r="Y562" s="23"/>
      <c r="Z562" s="23"/>
      <c r="AA562" s="33">
        <v>5</v>
      </c>
      <c r="AB562" s="295" t="str">
        <f t="shared" si="42"/>
        <v>年間</v>
      </c>
      <c r="AC562" s="268"/>
      <c r="AD562" s="69">
        <v>1</v>
      </c>
      <c r="AE562" s="69">
        <v>12000</v>
      </c>
      <c r="AF562" s="26">
        <f t="shared" si="43"/>
        <v>12000</v>
      </c>
      <c r="AG562" s="42">
        <v>40969</v>
      </c>
      <c r="AH562" s="28">
        <v>40969</v>
      </c>
      <c r="AI562" s="29" t="str">
        <f t="shared" si="40"/>
        <v>～</v>
      </c>
      <c r="AJ562" s="178">
        <f t="shared" si="41"/>
        <v>42794</v>
      </c>
      <c r="AK562" s="31" t="s">
        <v>1050</v>
      </c>
      <c r="AL562" s="67" t="s">
        <v>1553</v>
      </c>
      <c r="AM562" s="66">
        <v>40940</v>
      </c>
      <c r="AN562" s="408">
        <f>IF($AA562-data!$G$1=0,"　",IF(AK562=0,"　",VLOOKUP($AK562,data!$A$1:$H$264,8,FALSE)))</f>
        <v>0</v>
      </c>
      <c r="AO562" s="32">
        <v>41003</v>
      </c>
      <c r="AP562" s="170" t="s">
        <v>1554</v>
      </c>
      <c r="AQ562" s="264" t="str">
        <f t="shared" si="44"/>
        <v/>
      </c>
    </row>
    <row r="563" spans="1:43" ht="24.75" customHeight="1" x14ac:dyDescent="0.15">
      <c r="A563" s="297">
        <v>560</v>
      </c>
      <c r="B563" s="23" t="s">
        <v>1546</v>
      </c>
      <c r="C563" s="24" t="s">
        <v>14330</v>
      </c>
      <c r="D563" s="23" t="s">
        <v>29</v>
      </c>
      <c r="E563" s="23" t="s">
        <v>64</v>
      </c>
      <c r="F563" s="24" t="s">
        <v>11152</v>
      </c>
      <c r="G563" s="25" t="s">
        <v>1550</v>
      </c>
      <c r="H563" s="23" t="s">
        <v>1551</v>
      </c>
      <c r="I563" s="23" t="s">
        <v>11154</v>
      </c>
      <c r="J563" s="25" t="s">
        <v>1552</v>
      </c>
      <c r="K563" s="43" t="s">
        <v>1559</v>
      </c>
      <c r="L563" s="43"/>
      <c r="M563" s="44" t="s">
        <v>1556</v>
      </c>
      <c r="N563" s="45" t="s">
        <v>1557</v>
      </c>
      <c r="O563" s="25" t="s">
        <v>1547</v>
      </c>
      <c r="P563" s="23" t="s">
        <v>32</v>
      </c>
      <c r="Q563" s="25" t="s">
        <v>1548</v>
      </c>
      <c r="R563" s="58" t="s">
        <v>1549</v>
      </c>
      <c r="S563" s="23" t="s">
        <v>35</v>
      </c>
      <c r="T563" s="23" t="s">
        <v>36</v>
      </c>
      <c r="U563" s="25" t="s">
        <v>1550</v>
      </c>
      <c r="V563" s="23" t="s">
        <v>1551</v>
      </c>
      <c r="W563" s="25" t="s">
        <v>1552</v>
      </c>
      <c r="X563" s="58"/>
      <c r="Y563" s="23"/>
      <c r="Z563" s="23"/>
      <c r="AA563" s="33">
        <v>5</v>
      </c>
      <c r="AB563" s="295" t="str">
        <f t="shared" si="42"/>
        <v>年間</v>
      </c>
      <c r="AC563" s="268"/>
      <c r="AD563" s="69">
        <v>1</v>
      </c>
      <c r="AE563" s="69">
        <v>12000</v>
      </c>
      <c r="AF563" s="26">
        <f t="shared" si="43"/>
        <v>12000</v>
      </c>
      <c r="AG563" s="42">
        <v>40969</v>
      </c>
      <c r="AH563" s="28">
        <v>40969</v>
      </c>
      <c r="AI563" s="29" t="str">
        <f t="shared" si="40"/>
        <v>～</v>
      </c>
      <c r="AJ563" s="178">
        <f t="shared" si="41"/>
        <v>42794</v>
      </c>
      <c r="AK563" s="31" t="s">
        <v>1050</v>
      </c>
      <c r="AL563" s="67" t="s">
        <v>1558</v>
      </c>
      <c r="AM563" s="66">
        <v>40940</v>
      </c>
      <c r="AN563" s="408">
        <f>IF($AA563-data!$G$1=0,"　",IF(AK563=0,"　",VLOOKUP($AK563,data!$A$1:$H$264,8,FALSE)))</f>
        <v>0</v>
      </c>
      <c r="AO563" s="32">
        <v>41003</v>
      </c>
      <c r="AP563" s="170" t="s">
        <v>1554</v>
      </c>
      <c r="AQ563" s="264" t="str">
        <f t="shared" si="44"/>
        <v/>
      </c>
    </row>
    <row r="564" spans="1:43" ht="24.75" customHeight="1" x14ac:dyDescent="0.15">
      <c r="A564" s="297">
        <v>561</v>
      </c>
      <c r="B564" s="23" t="s">
        <v>1546</v>
      </c>
      <c r="C564" s="24" t="s">
        <v>14330</v>
      </c>
      <c r="D564" s="23" t="s">
        <v>29</v>
      </c>
      <c r="E564" s="23" t="s">
        <v>64</v>
      </c>
      <c r="F564" s="24" t="s">
        <v>11152</v>
      </c>
      <c r="G564" s="25" t="s">
        <v>1550</v>
      </c>
      <c r="H564" s="23" t="s">
        <v>1551</v>
      </c>
      <c r="I564" s="23" t="s">
        <v>11154</v>
      </c>
      <c r="J564" s="25" t="s">
        <v>1552</v>
      </c>
      <c r="K564" s="43" t="s">
        <v>1559</v>
      </c>
      <c r="L564" s="43"/>
      <c r="M564" s="44" t="s">
        <v>1556</v>
      </c>
      <c r="N564" s="45" t="s">
        <v>1557</v>
      </c>
      <c r="O564" s="25" t="s">
        <v>1547</v>
      </c>
      <c r="P564" s="23" t="s">
        <v>32</v>
      </c>
      <c r="Q564" s="25" t="s">
        <v>1548</v>
      </c>
      <c r="R564" s="58" t="s">
        <v>1549</v>
      </c>
      <c r="S564" s="23" t="s">
        <v>35</v>
      </c>
      <c r="T564" s="23" t="s">
        <v>36</v>
      </c>
      <c r="U564" s="25" t="s">
        <v>1550</v>
      </c>
      <c r="V564" s="23" t="s">
        <v>1551</v>
      </c>
      <c r="W564" s="25" t="s">
        <v>1552</v>
      </c>
      <c r="X564" s="58"/>
      <c r="Y564" s="23"/>
      <c r="Z564" s="23"/>
      <c r="AA564" s="33">
        <v>5</v>
      </c>
      <c r="AB564" s="295" t="str">
        <f t="shared" si="42"/>
        <v>年間</v>
      </c>
      <c r="AC564" s="268"/>
      <c r="AD564" s="69">
        <v>1</v>
      </c>
      <c r="AE564" s="69">
        <v>12000</v>
      </c>
      <c r="AF564" s="26">
        <f t="shared" si="43"/>
        <v>12000</v>
      </c>
      <c r="AG564" s="42">
        <v>40969</v>
      </c>
      <c r="AH564" s="28">
        <v>40969</v>
      </c>
      <c r="AI564" s="29" t="str">
        <f t="shared" si="40"/>
        <v>～</v>
      </c>
      <c r="AJ564" s="178">
        <f t="shared" si="41"/>
        <v>42794</v>
      </c>
      <c r="AK564" s="31" t="s">
        <v>1050</v>
      </c>
      <c r="AL564" s="67" t="s">
        <v>1560</v>
      </c>
      <c r="AM564" s="66">
        <v>40940</v>
      </c>
      <c r="AN564" s="408">
        <f>IF($AA564-data!$G$1=0,"　",IF(AK564=0,"　",VLOOKUP($AK564,data!$A$1:$H$264,8,FALSE)))</f>
        <v>0</v>
      </c>
      <c r="AO564" s="32">
        <v>41003</v>
      </c>
      <c r="AP564" s="170" t="s">
        <v>1554</v>
      </c>
      <c r="AQ564" s="264" t="str">
        <f t="shared" si="44"/>
        <v/>
      </c>
    </row>
    <row r="565" spans="1:43" ht="24.75" customHeight="1" x14ac:dyDescent="0.15">
      <c r="A565" s="297">
        <v>562</v>
      </c>
      <c r="B565" s="23" t="s">
        <v>1546</v>
      </c>
      <c r="C565" s="24" t="s">
        <v>14330</v>
      </c>
      <c r="D565" s="23" t="s">
        <v>29</v>
      </c>
      <c r="E565" s="23" t="s">
        <v>64</v>
      </c>
      <c r="F565" s="24" t="s">
        <v>11152</v>
      </c>
      <c r="G565" s="25" t="s">
        <v>1550</v>
      </c>
      <c r="H565" s="23" t="s">
        <v>1551</v>
      </c>
      <c r="I565" s="23" t="s">
        <v>11154</v>
      </c>
      <c r="J565" s="25" t="s">
        <v>1552</v>
      </c>
      <c r="K565" s="43" t="s">
        <v>1562</v>
      </c>
      <c r="L565" s="43"/>
      <c r="M565" s="44" t="s">
        <v>1556</v>
      </c>
      <c r="N565" s="45" t="s">
        <v>1557</v>
      </c>
      <c r="O565" s="25" t="s">
        <v>1547</v>
      </c>
      <c r="P565" s="23" t="s">
        <v>32</v>
      </c>
      <c r="Q565" s="25" t="s">
        <v>1548</v>
      </c>
      <c r="R565" s="58" t="s">
        <v>1549</v>
      </c>
      <c r="S565" s="23" t="s">
        <v>35</v>
      </c>
      <c r="T565" s="23" t="s">
        <v>36</v>
      </c>
      <c r="U565" s="25" t="s">
        <v>1550</v>
      </c>
      <c r="V565" s="23" t="s">
        <v>1551</v>
      </c>
      <c r="W565" s="25" t="s">
        <v>1552</v>
      </c>
      <c r="X565" s="58"/>
      <c r="Y565" s="23"/>
      <c r="Z565" s="23"/>
      <c r="AA565" s="33">
        <v>5</v>
      </c>
      <c r="AB565" s="295" t="str">
        <f t="shared" si="42"/>
        <v>年間</v>
      </c>
      <c r="AC565" s="268"/>
      <c r="AD565" s="69">
        <v>1</v>
      </c>
      <c r="AE565" s="69">
        <v>12000</v>
      </c>
      <c r="AF565" s="26">
        <f t="shared" si="43"/>
        <v>12000</v>
      </c>
      <c r="AG565" s="42">
        <v>40969</v>
      </c>
      <c r="AH565" s="28">
        <v>40969</v>
      </c>
      <c r="AI565" s="29" t="str">
        <f t="shared" si="40"/>
        <v>～</v>
      </c>
      <c r="AJ565" s="178">
        <f t="shared" si="41"/>
        <v>42794</v>
      </c>
      <c r="AK565" s="31" t="s">
        <v>1050</v>
      </c>
      <c r="AL565" s="67" t="s">
        <v>1561</v>
      </c>
      <c r="AM565" s="66">
        <v>40940</v>
      </c>
      <c r="AN565" s="408">
        <f>IF($AA565-data!$G$1=0,"　",IF(AK565=0,"　",VLOOKUP($AK565,data!$A$1:$H$264,8,FALSE)))</f>
        <v>0</v>
      </c>
      <c r="AO565" s="32">
        <v>41003</v>
      </c>
      <c r="AP565" s="170" t="s">
        <v>1554</v>
      </c>
      <c r="AQ565" s="264" t="str">
        <f t="shared" si="44"/>
        <v/>
      </c>
    </row>
    <row r="566" spans="1:43" ht="24.75" customHeight="1" x14ac:dyDescent="0.15">
      <c r="A566" s="297">
        <v>563</v>
      </c>
      <c r="B566" s="23" t="s">
        <v>1546</v>
      </c>
      <c r="C566" s="24" t="s">
        <v>14330</v>
      </c>
      <c r="D566" s="23" t="s">
        <v>29</v>
      </c>
      <c r="E566" s="23" t="s">
        <v>64</v>
      </c>
      <c r="F566" s="24" t="s">
        <v>11152</v>
      </c>
      <c r="G566" s="25" t="s">
        <v>1550</v>
      </c>
      <c r="H566" s="23" t="s">
        <v>1551</v>
      </c>
      <c r="I566" s="23" t="s">
        <v>11154</v>
      </c>
      <c r="J566" s="25" t="s">
        <v>1552</v>
      </c>
      <c r="K566" s="43" t="s">
        <v>1562</v>
      </c>
      <c r="L566" s="43"/>
      <c r="M566" s="44" t="s">
        <v>1556</v>
      </c>
      <c r="N566" s="45" t="s">
        <v>1557</v>
      </c>
      <c r="O566" s="25" t="s">
        <v>1547</v>
      </c>
      <c r="P566" s="23" t="s">
        <v>32</v>
      </c>
      <c r="Q566" s="25" t="s">
        <v>1548</v>
      </c>
      <c r="R566" s="58" t="s">
        <v>1549</v>
      </c>
      <c r="S566" s="23" t="s">
        <v>35</v>
      </c>
      <c r="T566" s="23" t="s">
        <v>36</v>
      </c>
      <c r="U566" s="25" t="s">
        <v>1550</v>
      </c>
      <c r="V566" s="23" t="s">
        <v>1551</v>
      </c>
      <c r="W566" s="25" t="s">
        <v>1552</v>
      </c>
      <c r="X566" s="58"/>
      <c r="Y566" s="23"/>
      <c r="Z566" s="23"/>
      <c r="AA566" s="33">
        <v>5</v>
      </c>
      <c r="AB566" s="295" t="str">
        <f t="shared" si="42"/>
        <v>年間</v>
      </c>
      <c r="AC566" s="268"/>
      <c r="AD566" s="69">
        <v>1</v>
      </c>
      <c r="AE566" s="69">
        <v>12000</v>
      </c>
      <c r="AF566" s="26">
        <f t="shared" si="43"/>
        <v>12000</v>
      </c>
      <c r="AG566" s="42">
        <v>40969</v>
      </c>
      <c r="AH566" s="28">
        <v>40969</v>
      </c>
      <c r="AI566" s="29" t="str">
        <f t="shared" si="40"/>
        <v>～</v>
      </c>
      <c r="AJ566" s="178">
        <f t="shared" si="41"/>
        <v>42794</v>
      </c>
      <c r="AK566" s="31" t="s">
        <v>1050</v>
      </c>
      <c r="AL566" s="67" t="s">
        <v>1563</v>
      </c>
      <c r="AM566" s="66">
        <v>40940</v>
      </c>
      <c r="AN566" s="408">
        <f>IF($AA566-data!$G$1=0,"　",IF(AK566=0,"　",VLOOKUP($AK566,data!$A$1:$H$264,8,FALSE)))</f>
        <v>0</v>
      </c>
      <c r="AO566" s="32">
        <v>41003</v>
      </c>
      <c r="AP566" s="170" t="s">
        <v>1554</v>
      </c>
      <c r="AQ566" s="264" t="str">
        <f t="shared" si="44"/>
        <v/>
      </c>
    </row>
    <row r="567" spans="1:43" ht="24.75" customHeight="1" x14ac:dyDescent="0.15">
      <c r="A567" s="297">
        <v>564</v>
      </c>
      <c r="B567" s="23" t="s">
        <v>1546</v>
      </c>
      <c r="C567" s="24" t="s">
        <v>14330</v>
      </c>
      <c r="D567" s="23" t="s">
        <v>29</v>
      </c>
      <c r="E567" s="23" t="s">
        <v>64</v>
      </c>
      <c r="F567" s="24" t="s">
        <v>11152</v>
      </c>
      <c r="G567" s="25" t="s">
        <v>1550</v>
      </c>
      <c r="H567" s="23" t="s">
        <v>1551</v>
      </c>
      <c r="I567" s="23" t="s">
        <v>11154</v>
      </c>
      <c r="J567" s="25" t="s">
        <v>1552</v>
      </c>
      <c r="K567" s="43" t="s">
        <v>1565</v>
      </c>
      <c r="L567" s="43"/>
      <c r="M567" s="44" t="s">
        <v>1556</v>
      </c>
      <c r="N567" s="45" t="s">
        <v>1557</v>
      </c>
      <c r="O567" s="25" t="s">
        <v>1547</v>
      </c>
      <c r="P567" s="23" t="s">
        <v>32</v>
      </c>
      <c r="Q567" s="25" t="s">
        <v>1548</v>
      </c>
      <c r="R567" s="58" t="s">
        <v>1549</v>
      </c>
      <c r="S567" s="23" t="s">
        <v>35</v>
      </c>
      <c r="T567" s="23" t="s">
        <v>36</v>
      </c>
      <c r="U567" s="25" t="s">
        <v>1550</v>
      </c>
      <c r="V567" s="23" t="s">
        <v>1551</v>
      </c>
      <c r="W567" s="25" t="s">
        <v>1552</v>
      </c>
      <c r="X567" s="58"/>
      <c r="Y567" s="23"/>
      <c r="Z567" s="23"/>
      <c r="AA567" s="33">
        <v>5</v>
      </c>
      <c r="AB567" s="295" t="str">
        <f t="shared" si="42"/>
        <v>年間</v>
      </c>
      <c r="AC567" s="268"/>
      <c r="AD567" s="69">
        <v>1</v>
      </c>
      <c r="AE567" s="69">
        <v>12000</v>
      </c>
      <c r="AF567" s="26">
        <f t="shared" si="43"/>
        <v>12000</v>
      </c>
      <c r="AG567" s="42">
        <v>40969</v>
      </c>
      <c r="AH567" s="28">
        <v>40969</v>
      </c>
      <c r="AI567" s="29" t="str">
        <f t="shared" si="40"/>
        <v>～</v>
      </c>
      <c r="AJ567" s="178">
        <f t="shared" si="41"/>
        <v>42794</v>
      </c>
      <c r="AK567" s="31" t="s">
        <v>1050</v>
      </c>
      <c r="AL567" s="67" t="s">
        <v>1564</v>
      </c>
      <c r="AM567" s="66">
        <v>40940</v>
      </c>
      <c r="AN567" s="408">
        <f>IF($AA567-data!$G$1=0,"　",IF(AK567=0,"　",VLOOKUP($AK567,data!$A$1:$H$264,8,FALSE)))</f>
        <v>0</v>
      </c>
      <c r="AO567" s="32">
        <v>41003</v>
      </c>
      <c r="AP567" s="170" t="s">
        <v>1554</v>
      </c>
      <c r="AQ567" s="264" t="str">
        <f t="shared" si="44"/>
        <v/>
      </c>
    </row>
    <row r="568" spans="1:43" ht="24.75" customHeight="1" x14ac:dyDescent="0.15">
      <c r="A568" s="297">
        <v>565</v>
      </c>
      <c r="B568" s="23" t="s">
        <v>1546</v>
      </c>
      <c r="C568" s="24" t="s">
        <v>14330</v>
      </c>
      <c r="D568" s="23" t="s">
        <v>29</v>
      </c>
      <c r="E568" s="23" t="s">
        <v>64</v>
      </c>
      <c r="F568" s="24" t="s">
        <v>11152</v>
      </c>
      <c r="G568" s="25" t="s">
        <v>1550</v>
      </c>
      <c r="H568" s="23" t="s">
        <v>1551</v>
      </c>
      <c r="I568" s="23" t="s">
        <v>11154</v>
      </c>
      <c r="J568" s="25" t="s">
        <v>1552</v>
      </c>
      <c r="K568" s="43" t="s">
        <v>1565</v>
      </c>
      <c r="L568" s="43"/>
      <c r="M568" s="44" t="s">
        <v>1556</v>
      </c>
      <c r="N568" s="45" t="s">
        <v>1557</v>
      </c>
      <c r="O568" s="25" t="s">
        <v>1547</v>
      </c>
      <c r="P568" s="23" t="s">
        <v>32</v>
      </c>
      <c r="Q568" s="25" t="s">
        <v>1548</v>
      </c>
      <c r="R568" s="58" t="s">
        <v>1549</v>
      </c>
      <c r="S568" s="23" t="s">
        <v>35</v>
      </c>
      <c r="T568" s="23" t="s">
        <v>36</v>
      </c>
      <c r="U568" s="25" t="s">
        <v>1550</v>
      </c>
      <c r="V568" s="23" t="s">
        <v>1551</v>
      </c>
      <c r="W568" s="25" t="s">
        <v>1552</v>
      </c>
      <c r="X568" s="58"/>
      <c r="Y568" s="23"/>
      <c r="Z568" s="23"/>
      <c r="AA568" s="33">
        <v>5</v>
      </c>
      <c r="AB568" s="295" t="str">
        <f t="shared" si="42"/>
        <v>年間</v>
      </c>
      <c r="AC568" s="268"/>
      <c r="AD568" s="69">
        <v>1</v>
      </c>
      <c r="AE568" s="69">
        <v>12000</v>
      </c>
      <c r="AF568" s="26">
        <f t="shared" si="43"/>
        <v>12000</v>
      </c>
      <c r="AG568" s="42">
        <v>40969</v>
      </c>
      <c r="AH568" s="28">
        <v>40969</v>
      </c>
      <c r="AI568" s="29" t="str">
        <f t="shared" si="40"/>
        <v>～</v>
      </c>
      <c r="AJ568" s="178">
        <f t="shared" si="41"/>
        <v>42794</v>
      </c>
      <c r="AK568" s="31" t="s">
        <v>1050</v>
      </c>
      <c r="AL568" s="67" t="s">
        <v>1566</v>
      </c>
      <c r="AM568" s="66">
        <v>40940</v>
      </c>
      <c r="AN568" s="408">
        <f>IF($AA568-data!$G$1=0,"　",IF(AK568=0,"　",VLOOKUP($AK568,data!$A$1:$H$264,8,FALSE)))</f>
        <v>0</v>
      </c>
      <c r="AO568" s="32">
        <v>41003</v>
      </c>
      <c r="AP568" s="170" t="s">
        <v>1554</v>
      </c>
      <c r="AQ568" s="264" t="str">
        <f t="shared" si="44"/>
        <v/>
      </c>
    </row>
    <row r="569" spans="1:43" ht="24.75" customHeight="1" x14ac:dyDescent="0.15">
      <c r="A569" s="297">
        <v>566</v>
      </c>
      <c r="B569" s="23" t="s">
        <v>1546</v>
      </c>
      <c r="C569" s="24" t="s">
        <v>14330</v>
      </c>
      <c r="D569" s="23" t="s">
        <v>29</v>
      </c>
      <c r="E569" s="23" t="s">
        <v>64</v>
      </c>
      <c r="F569" s="24" t="s">
        <v>11152</v>
      </c>
      <c r="G569" s="25" t="s">
        <v>1550</v>
      </c>
      <c r="H569" s="23" t="s">
        <v>1551</v>
      </c>
      <c r="I569" s="23" t="s">
        <v>11154</v>
      </c>
      <c r="J569" s="25" t="s">
        <v>1552</v>
      </c>
      <c r="K569" s="43" t="s">
        <v>1568</v>
      </c>
      <c r="L569" s="43"/>
      <c r="M569" s="44" t="s">
        <v>1556</v>
      </c>
      <c r="N569" s="45" t="s">
        <v>1557</v>
      </c>
      <c r="O569" s="25" t="s">
        <v>1547</v>
      </c>
      <c r="P569" s="23" t="s">
        <v>32</v>
      </c>
      <c r="Q569" s="25" t="s">
        <v>1548</v>
      </c>
      <c r="R569" s="58" t="s">
        <v>1549</v>
      </c>
      <c r="S569" s="23" t="s">
        <v>35</v>
      </c>
      <c r="T569" s="23" t="s">
        <v>36</v>
      </c>
      <c r="U569" s="25" t="s">
        <v>1550</v>
      </c>
      <c r="V569" s="23" t="s">
        <v>1551</v>
      </c>
      <c r="W569" s="25" t="s">
        <v>1552</v>
      </c>
      <c r="X569" s="58"/>
      <c r="Y569" s="23"/>
      <c r="Z569" s="23"/>
      <c r="AA569" s="33">
        <v>5</v>
      </c>
      <c r="AB569" s="295" t="str">
        <f t="shared" si="42"/>
        <v>年間</v>
      </c>
      <c r="AC569" s="268"/>
      <c r="AD569" s="69">
        <v>1</v>
      </c>
      <c r="AE569" s="69">
        <v>12000</v>
      </c>
      <c r="AF569" s="26">
        <f t="shared" si="43"/>
        <v>12000</v>
      </c>
      <c r="AG569" s="42">
        <v>40969</v>
      </c>
      <c r="AH569" s="28">
        <v>40969</v>
      </c>
      <c r="AI569" s="29" t="str">
        <f t="shared" si="40"/>
        <v>～</v>
      </c>
      <c r="AJ569" s="178">
        <f t="shared" si="41"/>
        <v>42794</v>
      </c>
      <c r="AK569" s="31" t="s">
        <v>1050</v>
      </c>
      <c r="AL569" s="67" t="s">
        <v>1567</v>
      </c>
      <c r="AM569" s="66">
        <v>40940</v>
      </c>
      <c r="AN569" s="408">
        <f>IF($AA569-data!$G$1=0,"　",IF(AK569=0,"　",VLOOKUP($AK569,data!$A$1:$H$264,8,FALSE)))</f>
        <v>0</v>
      </c>
      <c r="AO569" s="32">
        <v>41003</v>
      </c>
      <c r="AP569" s="170" t="s">
        <v>1554</v>
      </c>
      <c r="AQ569" s="264" t="str">
        <f t="shared" si="44"/>
        <v/>
      </c>
    </row>
    <row r="570" spans="1:43" ht="24.75" customHeight="1" x14ac:dyDescent="0.15">
      <c r="A570" s="297">
        <v>567</v>
      </c>
      <c r="B570" s="23" t="s">
        <v>1546</v>
      </c>
      <c r="C570" s="24" t="s">
        <v>14330</v>
      </c>
      <c r="D570" s="23" t="s">
        <v>29</v>
      </c>
      <c r="E570" s="23" t="s">
        <v>64</v>
      </c>
      <c r="F570" s="24" t="s">
        <v>11152</v>
      </c>
      <c r="G570" s="25" t="s">
        <v>1550</v>
      </c>
      <c r="H570" s="23" t="s">
        <v>1551</v>
      </c>
      <c r="I570" s="23" t="s">
        <v>11154</v>
      </c>
      <c r="J570" s="25" t="s">
        <v>1552</v>
      </c>
      <c r="K570" s="43" t="s">
        <v>1568</v>
      </c>
      <c r="L570" s="43"/>
      <c r="M570" s="44" t="s">
        <v>1556</v>
      </c>
      <c r="N570" s="45" t="s">
        <v>1557</v>
      </c>
      <c r="O570" s="25" t="s">
        <v>1547</v>
      </c>
      <c r="P570" s="23" t="s">
        <v>32</v>
      </c>
      <c r="Q570" s="25" t="s">
        <v>1548</v>
      </c>
      <c r="R570" s="58" t="s">
        <v>1549</v>
      </c>
      <c r="S570" s="23" t="s">
        <v>35</v>
      </c>
      <c r="T570" s="23" t="s">
        <v>36</v>
      </c>
      <c r="U570" s="25" t="s">
        <v>1550</v>
      </c>
      <c r="V570" s="23" t="s">
        <v>1551</v>
      </c>
      <c r="W570" s="25" t="s">
        <v>1552</v>
      </c>
      <c r="X570" s="58"/>
      <c r="Y570" s="23"/>
      <c r="Z570" s="23"/>
      <c r="AA570" s="33">
        <v>5</v>
      </c>
      <c r="AB570" s="295" t="str">
        <f t="shared" si="42"/>
        <v>年間</v>
      </c>
      <c r="AC570" s="268"/>
      <c r="AD570" s="69">
        <v>1</v>
      </c>
      <c r="AE570" s="69">
        <v>12000</v>
      </c>
      <c r="AF570" s="26">
        <f t="shared" si="43"/>
        <v>12000</v>
      </c>
      <c r="AG570" s="42">
        <v>40969</v>
      </c>
      <c r="AH570" s="28">
        <v>40969</v>
      </c>
      <c r="AI570" s="29" t="str">
        <f t="shared" si="40"/>
        <v>～</v>
      </c>
      <c r="AJ570" s="178">
        <f t="shared" si="41"/>
        <v>42794</v>
      </c>
      <c r="AK570" s="31" t="s">
        <v>1050</v>
      </c>
      <c r="AL570" s="67" t="s">
        <v>1569</v>
      </c>
      <c r="AM570" s="66">
        <v>40940</v>
      </c>
      <c r="AN570" s="408">
        <f>IF($AA570-data!$G$1=0,"　",IF(AK570=0,"　",VLOOKUP($AK570,data!$A$1:$H$264,8,FALSE)))</f>
        <v>0</v>
      </c>
      <c r="AO570" s="32">
        <v>41003</v>
      </c>
      <c r="AP570" s="170" t="s">
        <v>1554</v>
      </c>
      <c r="AQ570" s="264" t="str">
        <f t="shared" si="44"/>
        <v/>
      </c>
    </row>
    <row r="571" spans="1:43" ht="24.75" customHeight="1" x14ac:dyDescent="0.15">
      <c r="A571" s="297">
        <v>568</v>
      </c>
      <c r="B571" s="23" t="s">
        <v>1546</v>
      </c>
      <c r="C571" s="24" t="s">
        <v>14330</v>
      </c>
      <c r="D571" s="23" t="s">
        <v>29</v>
      </c>
      <c r="E571" s="23" t="s">
        <v>64</v>
      </c>
      <c r="F571" s="24" t="s">
        <v>11152</v>
      </c>
      <c r="G571" s="25" t="s">
        <v>1550</v>
      </c>
      <c r="H571" s="23" t="s">
        <v>1551</v>
      </c>
      <c r="I571" s="23" t="s">
        <v>11154</v>
      </c>
      <c r="J571" s="25" t="s">
        <v>1552</v>
      </c>
      <c r="K571" s="43" t="s">
        <v>1571</v>
      </c>
      <c r="L571" s="43"/>
      <c r="M571" s="44" t="s">
        <v>1556</v>
      </c>
      <c r="N571" s="45" t="s">
        <v>1557</v>
      </c>
      <c r="O571" s="25" t="s">
        <v>1547</v>
      </c>
      <c r="P571" s="23" t="s">
        <v>32</v>
      </c>
      <c r="Q571" s="25" t="s">
        <v>1548</v>
      </c>
      <c r="R571" s="58" t="s">
        <v>1549</v>
      </c>
      <c r="S571" s="23" t="s">
        <v>35</v>
      </c>
      <c r="T571" s="23" t="s">
        <v>36</v>
      </c>
      <c r="U571" s="25" t="s">
        <v>1550</v>
      </c>
      <c r="V571" s="23" t="s">
        <v>1551</v>
      </c>
      <c r="W571" s="25" t="s">
        <v>1552</v>
      </c>
      <c r="X571" s="58"/>
      <c r="Y571" s="23"/>
      <c r="Z571" s="23"/>
      <c r="AA571" s="33">
        <v>5</v>
      </c>
      <c r="AB571" s="295" t="str">
        <f t="shared" si="42"/>
        <v>年間</v>
      </c>
      <c r="AC571" s="268"/>
      <c r="AD571" s="69">
        <v>1</v>
      </c>
      <c r="AE571" s="69">
        <v>12000</v>
      </c>
      <c r="AF571" s="26">
        <f t="shared" si="43"/>
        <v>12000</v>
      </c>
      <c r="AG571" s="42">
        <v>40969</v>
      </c>
      <c r="AH571" s="28">
        <v>40969</v>
      </c>
      <c r="AI571" s="29" t="str">
        <f t="shared" si="40"/>
        <v>～</v>
      </c>
      <c r="AJ571" s="178">
        <f t="shared" si="41"/>
        <v>42794</v>
      </c>
      <c r="AK571" s="31" t="s">
        <v>1050</v>
      </c>
      <c r="AL571" s="67" t="s">
        <v>1570</v>
      </c>
      <c r="AM571" s="66">
        <v>40940</v>
      </c>
      <c r="AN571" s="408">
        <f>IF($AA571-data!$G$1=0,"　",IF(AK571=0,"　",VLOOKUP($AK571,data!$A$1:$H$264,8,FALSE)))</f>
        <v>0</v>
      </c>
      <c r="AO571" s="32">
        <v>41003</v>
      </c>
      <c r="AP571" s="170" t="s">
        <v>1554</v>
      </c>
      <c r="AQ571" s="264" t="str">
        <f t="shared" si="44"/>
        <v/>
      </c>
    </row>
    <row r="572" spans="1:43" ht="24.75" customHeight="1" x14ac:dyDescent="0.15">
      <c r="A572" s="297">
        <v>569</v>
      </c>
      <c r="B572" s="23" t="s">
        <v>1546</v>
      </c>
      <c r="C572" s="24" t="s">
        <v>14330</v>
      </c>
      <c r="D572" s="23" t="s">
        <v>29</v>
      </c>
      <c r="E572" s="23" t="s">
        <v>64</v>
      </c>
      <c r="F572" s="24" t="s">
        <v>11152</v>
      </c>
      <c r="G572" s="25" t="s">
        <v>1550</v>
      </c>
      <c r="H572" s="23" t="s">
        <v>1551</v>
      </c>
      <c r="I572" s="23" t="s">
        <v>11154</v>
      </c>
      <c r="J572" s="25" t="s">
        <v>1552</v>
      </c>
      <c r="K572" s="43" t="s">
        <v>1571</v>
      </c>
      <c r="L572" s="43"/>
      <c r="M572" s="44" t="s">
        <v>1556</v>
      </c>
      <c r="N572" s="45" t="s">
        <v>1557</v>
      </c>
      <c r="O572" s="25" t="s">
        <v>1547</v>
      </c>
      <c r="P572" s="23" t="s">
        <v>32</v>
      </c>
      <c r="Q572" s="25" t="s">
        <v>1548</v>
      </c>
      <c r="R572" s="58" t="s">
        <v>1549</v>
      </c>
      <c r="S572" s="23" t="s">
        <v>35</v>
      </c>
      <c r="T572" s="23" t="s">
        <v>36</v>
      </c>
      <c r="U572" s="25" t="s">
        <v>1550</v>
      </c>
      <c r="V572" s="23" t="s">
        <v>1551</v>
      </c>
      <c r="W572" s="25" t="s">
        <v>1552</v>
      </c>
      <c r="X572" s="58"/>
      <c r="Y572" s="23"/>
      <c r="Z572" s="23"/>
      <c r="AA572" s="33">
        <v>5</v>
      </c>
      <c r="AB572" s="295" t="str">
        <f t="shared" si="42"/>
        <v>年間</v>
      </c>
      <c r="AC572" s="268"/>
      <c r="AD572" s="69">
        <v>1</v>
      </c>
      <c r="AE572" s="69">
        <v>12000</v>
      </c>
      <c r="AF572" s="26">
        <f t="shared" si="43"/>
        <v>12000</v>
      </c>
      <c r="AG572" s="42">
        <v>40969</v>
      </c>
      <c r="AH572" s="28">
        <v>40969</v>
      </c>
      <c r="AI572" s="29" t="str">
        <f t="shared" si="40"/>
        <v>～</v>
      </c>
      <c r="AJ572" s="178">
        <f t="shared" si="41"/>
        <v>42794</v>
      </c>
      <c r="AK572" s="31" t="s">
        <v>1050</v>
      </c>
      <c r="AL572" s="67" t="s">
        <v>1572</v>
      </c>
      <c r="AM572" s="66">
        <v>40940</v>
      </c>
      <c r="AN572" s="408">
        <f>IF($AA572-data!$G$1=0,"　",IF(AK572=0,"　",VLOOKUP($AK572,data!$A$1:$H$264,8,FALSE)))</f>
        <v>0</v>
      </c>
      <c r="AO572" s="32">
        <v>41003</v>
      </c>
      <c r="AP572" s="170" t="s">
        <v>1554</v>
      </c>
      <c r="AQ572" s="264" t="str">
        <f t="shared" si="44"/>
        <v/>
      </c>
    </row>
    <row r="573" spans="1:43" ht="24.75" customHeight="1" x14ac:dyDescent="0.15">
      <c r="A573" s="297">
        <v>570</v>
      </c>
      <c r="B573" s="23" t="s">
        <v>1546</v>
      </c>
      <c r="C573" s="24" t="s">
        <v>14330</v>
      </c>
      <c r="D573" s="23" t="s">
        <v>29</v>
      </c>
      <c r="E573" s="23" t="s">
        <v>64</v>
      </c>
      <c r="F573" s="24" t="s">
        <v>11152</v>
      </c>
      <c r="G573" s="25" t="s">
        <v>1550</v>
      </c>
      <c r="H573" s="23" t="s">
        <v>1551</v>
      </c>
      <c r="I573" s="23" t="s">
        <v>11154</v>
      </c>
      <c r="J573" s="25" t="s">
        <v>1552</v>
      </c>
      <c r="K573" s="43" t="s">
        <v>1574</v>
      </c>
      <c r="L573" s="43"/>
      <c r="M573" s="44" t="s">
        <v>1556</v>
      </c>
      <c r="N573" s="45" t="s">
        <v>1557</v>
      </c>
      <c r="O573" s="25" t="s">
        <v>1547</v>
      </c>
      <c r="P573" s="23" t="s">
        <v>32</v>
      </c>
      <c r="Q573" s="25" t="s">
        <v>1548</v>
      </c>
      <c r="R573" s="58" t="s">
        <v>1549</v>
      </c>
      <c r="S573" s="23" t="s">
        <v>35</v>
      </c>
      <c r="T573" s="23" t="s">
        <v>36</v>
      </c>
      <c r="U573" s="25" t="s">
        <v>1550</v>
      </c>
      <c r="V573" s="23" t="s">
        <v>1551</v>
      </c>
      <c r="W573" s="25" t="s">
        <v>1552</v>
      </c>
      <c r="X573" s="58"/>
      <c r="Y573" s="23"/>
      <c r="Z573" s="23"/>
      <c r="AA573" s="33">
        <v>5</v>
      </c>
      <c r="AB573" s="295" t="str">
        <f t="shared" si="42"/>
        <v>年間</v>
      </c>
      <c r="AC573" s="268"/>
      <c r="AD573" s="69">
        <v>1</v>
      </c>
      <c r="AE573" s="69">
        <v>12000</v>
      </c>
      <c r="AF573" s="26">
        <f t="shared" si="43"/>
        <v>12000</v>
      </c>
      <c r="AG573" s="42">
        <v>40969</v>
      </c>
      <c r="AH573" s="28">
        <v>40969</v>
      </c>
      <c r="AI573" s="29" t="str">
        <f t="shared" si="40"/>
        <v>～</v>
      </c>
      <c r="AJ573" s="178">
        <f t="shared" si="41"/>
        <v>42794</v>
      </c>
      <c r="AK573" s="31" t="s">
        <v>1050</v>
      </c>
      <c r="AL573" s="67" t="s">
        <v>1573</v>
      </c>
      <c r="AM573" s="66">
        <v>40940</v>
      </c>
      <c r="AN573" s="408">
        <f>IF($AA573-data!$G$1=0,"　",IF(AK573=0,"　",VLOOKUP($AK573,data!$A$1:$H$264,8,FALSE)))</f>
        <v>0</v>
      </c>
      <c r="AO573" s="32">
        <v>41003</v>
      </c>
      <c r="AP573" s="170" t="s">
        <v>1554</v>
      </c>
      <c r="AQ573" s="264" t="str">
        <f t="shared" si="44"/>
        <v/>
      </c>
    </row>
    <row r="574" spans="1:43" ht="24.75" customHeight="1" x14ac:dyDescent="0.15">
      <c r="A574" s="297">
        <v>571</v>
      </c>
      <c r="B574" s="23" t="s">
        <v>1546</v>
      </c>
      <c r="C574" s="24" t="s">
        <v>14330</v>
      </c>
      <c r="D574" s="23" t="s">
        <v>29</v>
      </c>
      <c r="E574" s="23" t="s">
        <v>64</v>
      </c>
      <c r="F574" s="24" t="s">
        <v>11152</v>
      </c>
      <c r="G574" s="25" t="s">
        <v>1550</v>
      </c>
      <c r="H574" s="23" t="s">
        <v>1551</v>
      </c>
      <c r="I574" s="23" t="s">
        <v>11154</v>
      </c>
      <c r="J574" s="25" t="s">
        <v>1552</v>
      </c>
      <c r="K574" s="43" t="s">
        <v>1576</v>
      </c>
      <c r="L574" s="43"/>
      <c r="M574" s="44" t="s">
        <v>1556</v>
      </c>
      <c r="N574" s="45" t="s">
        <v>1557</v>
      </c>
      <c r="O574" s="25" t="s">
        <v>1547</v>
      </c>
      <c r="P574" s="23" t="s">
        <v>32</v>
      </c>
      <c r="Q574" s="25" t="s">
        <v>1548</v>
      </c>
      <c r="R574" s="58" t="s">
        <v>1549</v>
      </c>
      <c r="S574" s="23" t="s">
        <v>35</v>
      </c>
      <c r="T574" s="23" t="s">
        <v>36</v>
      </c>
      <c r="U574" s="25" t="s">
        <v>1550</v>
      </c>
      <c r="V574" s="23" t="s">
        <v>1551</v>
      </c>
      <c r="W574" s="25" t="s">
        <v>1552</v>
      </c>
      <c r="X574" s="58"/>
      <c r="Y574" s="23"/>
      <c r="Z574" s="23"/>
      <c r="AA574" s="33">
        <v>5</v>
      </c>
      <c r="AB574" s="295" t="str">
        <f t="shared" si="42"/>
        <v>年間</v>
      </c>
      <c r="AC574" s="268"/>
      <c r="AD574" s="69">
        <v>1</v>
      </c>
      <c r="AE574" s="69">
        <v>12000</v>
      </c>
      <c r="AF574" s="26">
        <f t="shared" si="43"/>
        <v>12000</v>
      </c>
      <c r="AG574" s="42">
        <v>40969</v>
      </c>
      <c r="AH574" s="28">
        <v>40969</v>
      </c>
      <c r="AI574" s="29" t="str">
        <f t="shared" si="40"/>
        <v>～</v>
      </c>
      <c r="AJ574" s="178">
        <f t="shared" si="41"/>
        <v>42794</v>
      </c>
      <c r="AK574" s="31" t="s">
        <v>1050</v>
      </c>
      <c r="AL574" s="67" t="s">
        <v>1575</v>
      </c>
      <c r="AM574" s="66">
        <v>40940</v>
      </c>
      <c r="AN574" s="408">
        <f>IF($AA574-data!$G$1=0,"　",IF(AK574=0,"　",VLOOKUP($AK574,data!$A$1:$H$264,8,FALSE)))</f>
        <v>0</v>
      </c>
      <c r="AO574" s="32">
        <v>41003</v>
      </c>
      <c r="AP574" s="170" t="s">
        <v>1554</v>
      </c>
      <c r="AQ574" s="264" t="str">
        <f t="shared" si="44"/>
        <v/>
      </c>
    </row>
    <row r="575" spans="1:43" ht="24.75" customHeight="1" x14ac:dyDescent="0.15">
      <c r="A575" s="297">
        <v>572</v>
      </c>
      <c r="B575" s="23" t="s">
        <v>1546</v>
      </c>
      <c r="C575" s="24" t="s">
        <v>14330</v>
      </c>
      <c r="D575" s="23" t="s">
        <v>29</v>
      </c>
      <c r="E575" s="23" t="s">
        <v>64</v>
      </c>
      <c r="F575" s="24" t="s">
        <v>11152</v>
      </c>
      <c r="G575" s="25" t="s">
        <v>1550</v>
      </c>
      <c r="H575" s="23" t="s">
        <v>1551</v>
      </c>
      <c r="I575" s="23" t="s">
        <v>11154</v>
      </c>
      <c r="J575" s="25" t="s">
        <v>1552</v>
      </c>
      <c r="K575" s="43" t="s">
        <v>1576</v>
      </c>
      <c r="L575" s="43"/>
      <c r="M575" s="44" t="s">
        <v>1556</v>
      </c>
      <c r="N575" s="45" t="s">
        <v>1557</v>
      </c>
      <c r="O575" s="25" t="s">
        <v>1547</v>
      </c>
      <c r="P575" s="23" t="s">
        <v>32</v>
      </c>
      <c r="Q575" s="25" t="s">
        <v>1548</v>
      </c>
      <c r="R575" s="58" t="s">
        <v>1549</v>
      </c>
      <c r="S575" s="23" t="s">
        <v>35</v>
      </c>
      <c r="T575" s="23" t="s">
        <v>36</v>
      </c>
      <c r="U575" s="25" t="s">
        <v>1550</v>
      </c>
      <c r="V575" s="23" t="s">
        <v>1551</v>
      </c>
      <c r="W575" s="25" t="s">
        <v>1552</v>
      </c>
      <c r="X575" s="58"/>
      <c r="Y575" s="23"/>
      <c r="Z575" s="23"/>
      <c r="AA575" s="33">
        <v>5</v>
      </c>
      <c r="AB575" s="295" t="str">
        <f t="shared" si="42"/>
        <v>年間</v>
      </c>
      <c r="AC575" s="268"/>
      <c r="AD575" s="69">
        <v>1</v>
      </c>
      <c r="AE575" s="69">
        <v>12000</v>
      </c>
      <c r="AF575" s="26">
        <f t="shared" si="43"/>
        <v>12000</v>
      </c>
      <c r="AG575" s="42">
        <v>40969</v>
      </c>
      <c r="AH575" s="28">
        <v>40969</v>
      </c>
      <c r="AI575" s="29" t="str">
        <f t="shared" si="40"/>
        <v>～</v>
      </c>
      <c r="AJ575" s="178">
        <f t="shared" si="41"/>
        <v>42794</v>
      </c>
      <c r="AK575" s="31" t="s">
        <v>1050</v>
      </c>
      <c r="AL575" s="67" t="s">
        <v>1577</v>
      </c>
      <c r="AM575" s="66">
        <v>40940</v>
      </c>
      <c r="AN575" s="408">
        <f>IF($AA575-data!$G$1=0,"　",IF(AK575=0,"　",VLOOKUP($AK575,data!$A$1:$H$264,8,FALSE)))</f>
        <v>0</v>
      </c>
      <c r="AO575" s="32">
        <v>41003</v>
      </c>
      <c r="AP575" s="170" t="s">
        <v>1554</v>
      </c>
      <c r="AQ575" s="264" t="str">
        <f t="shared" si="44"/>
        <v/>
      </c>
    </row>
    <row r="576" spans="1:43" ht="24.75" customHeight="1" x14ac:dyDescent="0.15">
      <c r="A576" s="297">
        <v>573</v>
      </c>
      <c r="B576" s="23" t="s">
        <v>1546</v>
      </c>
      <c r="C576" s="24" t="s">
        <v>14330</v>
      </c>
      <c r="D576" s="23" t="s">
        <v>29</v>
      </c>
      <c r="E576" s="23" t="s">
        <v>64</v>
      </c>
      <c r="F576" s="24" t="s">
        <v>11152</v>
      </c>
      <c r="G576" s="25" t="s">
        <v>1550</v>
      </c>
      <c r="H576" s="23" t="s">
        <v>1551</v>
      </c>
      <c r="I576" s="23" t="s">
        <v>11154</v>
      </c>
      <c r="J576" s="25" t="s">
        <v>1552</v>
      </c>
      <c r="K576" s="43" t="s">
        <v>1576</v>
      </c>
      <c r="L576" s="43"/>
      <c r="M576" s="44" t="s">
        <v>1556</v>
      </c>
      <c r="N576" s="45" t="s">
        <v>1557</v>
      </c>
      <c r="O576" s="25" t="s">
        <v>1547</v>
      </c>
      <c r="P576" s="23" t="s">
        <v>32</v>
      </c>
      <c r="Q576" s="25" t="s">
        <v>1548</v>
      </c>
      <c r="R576" s="58" t="s">
        <v>1549</v>
      </c>
      <c r="S576" s="23" t="s">
        <v>35</v>
      </c>
      <c r="T576" s="23" t="s">
        <v>36</v>
      </c>
      <c r="U576" s="25" t="s">
        <v>1550</v>
      </c>
      <c r="V576" s="23" t="s">
        <v>1551</v>
      </c>
      <c r="W576" s="25" t="s">
        <v>1552</v>
      </c>
      <c r="X576" s="58"/>
      <c r="Y576" s="23"/>
      <c r="Z576" s="23"/>
      <c r="AA576" s="33">
        <v>5</v>
      </c>
      <c r="AB576" s="295" t="str">
        <f t="shared" si="42"/>
        <v>年間</v>
      </c>
      <c r="AC576" s="268"/>
      <c r="AD576" s="69">
        <v>1</v>
      </c>
      <c r="AE576" s="69">
        <v>12000</v>
      </c>
      <c r="AF576" s="26">
        <f t="shared" si="43"/>
        <v>12000</v>
      </c>
      <c r="AG576" s="42">
        <v>40969</v>
      </c>
      <c r="AH576" s="28">
        <v>40969</v>
      </c>
      <c r="AI576" s="29" t="str">
        <f t="shared" si="40"/>
        <v>～</v>
      </c>
      <c r="AJ576" s="178">
        <f t="shared" si="41"/>
        <v>42794</v>
      </c>
      <c r="AK576" s="31" t="s">
        <v>1050</v>
      </c>
      <c r="AL576" s="67" t="s">
        <v>1578</v>
      </c>
      <c r="AM576" s="66">
        <v>40940</v>
      </c>
      <c r="AN576" s="408">
        <f>IF($AA576-data!$G$1=0,"　",IF(AK576=0,"　",VLOOKUP($AK576,data!$A$1:$H$264,8,FALSE)))</f>
        <v>0</v>
      </c>
      <c r="AO576" s="32">
        <v>41003</v>
      </c>
      <c r="AP576" s="170" t="s">
        <v>1554</v>
      </c>
      <c r="AQ576" s="264" t="str">
        <f t="shared" si="44"/>
        <v/>
      </c>
    </row>
    <row r="577" spans="1:43" ht="24.75" customHeight="1" x14ac:dyDescent="0.15">
      <c r="A577" s="297">
        <v>574</v>
      </c>
      <c r="B577" s="23" t="s">
        <v>1546</v>
      </c>
      <c r="C577" s="24" t="s">
        <v>14330</v>
      </c>
      <c r="D577" s="23" t="s">
        <v>29</v>
      </c>
      <c r="E577" s="23" t="s">
        <v>64</v>
      </c>
      <c r="F577" s="24" t="s">
        <v>11152</v>
      </c>
      <c r="G577" s="25" t="s">
        <v>1550</v>
      </c>
      <c r="H577" s="23" t="s">
        <v>1551</v>
      </c>
      <c r="I577" s="23" t="s">
        <v>11154</v>
      </c>
      <c r="J577" s="25" t="s">
        <v>1552</v>
      </c>
      <c r="K577" s="43" t="s">
        <v>1576</v>
      </c>
      <c r="L577" s="43"/>
      <c r="M577" s="44" t="s">
        <v>1556</v>
      </c>
      <c r="N577" s="45" t="s">
        <v>1557</v>
      </c>
      <c r="O577" s="25" t="s">
        <v>1547</v>
      </c>
      <c r="P577" s="23" t="s">
        <v>32</v>
      </c>
      <c r="Q577" s="25" t="s">
        <v>1548</v>
      </c>
      <c r="R577" s="58" t="s">
        <v>1549</v>
      </c>
      <c r="S577" s="23" t="s">
        <v>35</v>
      </c>
      <c r="T577" s="23" t="s">
        <v>36</v>
      </c>
      <c r="U577" s="25" t="s">
        <v>1550</v>
      </c>
      <c r="V577" s="23" t="s">
        <v>1551</v>
      </c>
      <c r="W577" s="25" t="s">
        <v>1552</v>
      </c>
      <c r="X577" s="58"/>
      <c r="Y577" s="23"/>
      <c r="Z577" s="23"/>
      <c r="AA577" s="33">
        <v>5</v>
      </c>
      <c r="AB577" s="295" t="str">
        <f t="shared" si="42"/>
        <v>年間</v>
      </c>
      <c r="AC577" s="268"/>
      <c r="AD577" s="69">
        <v>1</v>
      </c>
      <c r="AE577" s="69">
        <v>12000</v>
      </c>
      <c r="AF577" s="26">
        <f t="shared" si="43"/>
        <v>12000</v>
      </c>
      <c r="AG577" s="42">
        <v>40969</v>
      </c>
      <c r="AH577" s="28">
        <v>40969</v>
      </c>
      <c r="AI577" s="29" t="str">
        <f t="shared" si="40"/>
        <v>～</v>
      </c>
      <c r="AJ577" s="178">
        <f t="shared" si="41"/>
        <v>42794</v>
      </c>
      <c r="AK577" s="31" t="s">
        <v>1050</v>
      </c>
      <c r="AL577" s="67" t="s">
        <v>1579</v>
      </c>
      <c r="AM577" s="66">
        <v>40940</v>
      </c>
      <c r="AN577" s="408">
        <f>IF($AA577-data!$G$1=0,"　",IF(AK577=0,"　",VLOOKUP($AK577,data!$A$1:$H$264,8,FALSE)))</f>
        <v>0</v>
      </c>
      <c r="AO577" s="32">
        <v>41003</v>
      </c>
      <c r="AP577" s="170" t="s">
        <v>1554</v>
      </c>
      <c r="AQ577" s="264" t="str">
        <f t="shared" si="44"/>
        <v/>
      </c>
    </row>
    <row r="578" spans="1:43" ht="24.75" customHeight="1" x14ac:dyDescent="0.15">
      <c r="A578" s="297">
        <v>575</v>
      </c>
      <c r="B578" s="23" t="s">
        <v>1546</v>
      </c>
      <c r="C578" s="24" t="s">
        <v>14330</v>
      </c>
      <c r="D578" s="23" t="s">
        <v>29</v>
      </c>
      <c r="E578" s="23" t="s">
        <v>64</v>
      </c>
      <c r="F578" s="24" t="s">
        <v>11152</v>
      </c>
      <c r="G578" s="25" t="s">
        <v>1550</v>
      </c>
      <c r="H578" s="23" t="s">
        <v>1551</v>
      </c>
      <c r="I578" s="23" t="s">
        <v>11154</v>
      </c>
      <c r="J578" s="25" t="s">
        <v>1552</v>
      </c>
      <c r="K578" s="43" t="s">
        <v>1576</v>
      </c>
      <c r="L578" s="43"/>
      <c r="M578" s="44" t="s">
        <v>1556</v>
      </c>
      <c r="N578" s="45" t="s">
        <v>1557</v>
      </c>
      <c r="O578" s="25" t="s">
        <v>1547</v>
      </c>
      <c r="P578" s="23" t="s">
        <v>32</v>
      </c>
      <c r="Q578" s="25" t="s">
        <v>1548</v>
      </c>
      <c r="R578" s="58" t="s">
        <v>1549</v>
      </c>
      <c r="S578" s="23" t="s">
        <v>35</v>
      </c>
      <c r="T578" s="23" t="s">
        <v>36</v>
      </c>
      <c r="U578" s="25" t="s">
        <v>1550</v>
      </c>
      <c r="V578" s="23" t="s">
        <v>1551</v>
      </c>
      <c r="W578" s="25" t="s">
        <v>1552</v>
      </c>
      <c r="X578" s="58"/>
      <c r="Y578" s="23"/>
      <c r="Z578" s="23"/>
      <c r="AA578" s="33">
        <v>5</v>
      </c>
      <c r="AB578" s="295" t="str">
        <f t="shared" si="42"/>
        <v>年間</v>
      </c>
      <c r="AC578" s="268"/>
      <c r="AD578" s="69">
        <v>1</v>
      </c>
      <c r="AE578" s="69">
        <v>12000</v>
      </c>
      <c r="AF578" s="26">
        <f t="shared" si="43"/>
        <v>12000</v>
      </c>
      <c r="AG578" s="42">
        <v>40969</v>
      </c>
      <c r="AH578" s="28">
        <v>40969</v>
      </c>
      <c r="AI578" s="29" t="str">
        <f t="shared" si="40"/>
        <v>～</v>
      </c>
      <c r="AJ578" s="178">
        <f t="shared" si="41"/>
        <v>42794</v>
      </c>
      <c r="AK578" s="31" t="s">
        <v>1050</v>
      </c>
      <c r="AL578" s="67" t="s">
        <v>1580</v>
      </c>
      <c r="AM578" s="66">
        <v>40940</v>
      </c>
      <c r="AN578" s="408">
        <f>IF($AA578-data!$G$1=0,"　",IF(AK578=0,"　",VLOOKUP($AK578,data!$A$1:$H$264,8,FALSE)))</f>
        <v>0</v>
      </c>
      <c r="AO578" s="32">
        <v>41003</v>
      </c>
      <c r="AP578" s="170" t="s">
        <v>1554</v>
      </c>
      <c r="AQ578" s="264" t="str">
        <f t="shared" si="44"/>
        <v/>
      </c>
    </row>
    <row r="579" spans="1:43" ht="24.75" customHeight="1" x14ac:dyDescent="0.15">
      <c r="A579" s="297">
        <v>576</v>
      </c>
      <c r="B579" s="23" t="s">
        <v>1546</v>
      </c>
      <c r="C579" s="24" t="s">
        <v>14330</v>
      </c>
      <c r="D579" s="23" t="s">
        <v>29</v>
      </c>
      <c r="E579" s="23" t="s">
        <v>64</v>
      </c>
      <c r="F579" s="24" t="s">
        <v>11152</v>
      </c>
      <c r="G579" s="25" t="s">
        <v>1550</v>
      </c>
      <c r="H579" s="23" t="s">
        <v>1551</v>
      </c>
      <c r="I579" s="23" t="s">
        <v>11154</v>
      </c>
      <c r="J579" s="25" t="s">
        <v>1552</v>
      </c>
      <c r="K579" s="43" t="s">
        <v>1582</v>
      </c>
      <c r="L579" s="43"/>
      <c r="M579" s="44" t="s">
        <v>1583</v>
      </c>
      <c r="N579" s="45" t="s">
        <v>1584</v>
      </c>
      <c r="O579" s="25" t="s">
        <v>1547</v>
      </c>
      <c r="P579" s="23" t="s">
        <v>32</v>
      </c>
      <c r="Q579" s="25" t="s">
        <v>1548</v>
      </c>
      <c r="R579" s="58" t="s">
        <v>1549</v>
      </c>
      <c r="S579" s="23" t="s">
        <v>35</v>
      </c>
      <c r="T579" s="23" t="s">
        <v>36</v>
      </c>
      <c r="U579" s="25" t="s">
        <v>1550</v>
      </c>
      <c r="V579" s="23" t="s">
        <v>1551</v>
      </c>
      <c r="W579" s="25" t="s">
        <v>1552</v>
      </c>
      <c r="X579" s="58"/>
      <c r="Y579" s="23"/>
      <c r="Z579" s="23"/>
      <c r="AA579" s="33">
        <v>5</v>
      </c>
      <c r="AB579" s="295" t="str">
        <f t="shared" si="42"/>
        <v>年間</v>
      </c>
      <c r="AC579" s="268"/>
      <c r="AD579" s="69">
        <v>1</v>
      </c>
      <c r="AE579" s="69">
        <v>12000</v>
      </c>
      <c r="AF579" s="26">
        <f t="shared" si="43"/>
        <v>12000</v>
      </c>
      <c r="AG579" s="42">
        <v>40969</v>
      </c>
      <c r="AH579" s="28">
        <v>40969</v>
      </c>
      <c r="AI579" s="29" t="str">
        <f t="shared" si="40"/>
        <v>～</v>
      </c>
      <c r="AJ579" s="178">
        <f t="shared" si="41"/>
        <v>42794</v>
      </c>
      <c r="AK579" s="31" t="s">
        <v>1050</v>
      </c>
      <c r="AL579" s="67" t="s">
        <v>1581</v>
      </c>
      <c r="AM579" s="66">
        <v>40940</v>
      </c>
      <c r="AN579" s="408">
        <f>IF($AA579-data!$G$1=0,"　",IF(AK579=0,"　",VLOOKUP($AK579,data!$A$1:$H$264,8,FALSE)))</f>
        <v>0</v>
      </c>
      <c r="AO579" s="32">
        <v>41003</v>
      </c>
      <c r="AP579" s="170" t="s">
        <v>1554</v>
      </c>
      <c r="AQ579" s="264" t="str">
        <f t="shared" si="44"/>
        <v/>
      </c>
    </row>
    <row r="580" spans="1:43" ht="24.75" customHeight="1" x14ac:dyDescent="0.15">
      <c r="A580" s="297">
        <v>577</v>
      </c>
      <c r="B580" s="23" t="s">
        <v>1585</v>
      </c>
      <c r="C580" s="24" t="s">
        <v>14330</v>
      </c>
      <c r="D580" s="23" t="s">
        <v>29</v>
      </c>
      <c r="E580" s="23" t="s">
        <v>64</v>
      </c>
      <c r="F580" s="24" t="s">
        <v>11152</v>
      </c>
      <c r="G580" s="25" t="s">
        <v>1550</v>
      </c>
      <c r="H580" s="23" t="s">
        <v>1551</v>
      </c>
      <c r="I580" s="23" t="s">
        <v>11154</v>
      </c>
      <c r="J580" s="25" t="s">
        <v>1552</v>
      </c>
      <c r="K580" s="58" t="s">
        <v>1586</v>
      </c>
      <c r="L580" s="58"/>
      <c r="M580" s="23" t="s">
        <v>1587</v>
      </c>
      <c r="N580" s="23" t="s">
        <v>1587</v>
      </c>
      <c r="O580" s="25" t="s">
        <v>1547</v>
      </c>
      <c r="P580" s="23" t="s">
        <v>32</v>
      </c>
      <c r="Q580" s="25" t="s">
        <v>1548</v>
      </c>
      <c r="R580" s="58" t="s">
        <v>1549</v>
      </c>
      <c r="S580" s="23" t="s">
        <v>35</v>
      </c>
      <c r="T580" s="23" t="s">
        <v>36</v>
      </c>
      <c r="U580" s="25" t="s">
        <v>1550</v>
      </c>
      <c r="V580" s="23" t="s">
        <v>1551</v>
      </c>
      <c r="W580" s="25" t="s">
        <v>1552</v>
      </c>
      <c r="X580" s="58" t="s">
        <v>1586</v>
      </c>
      <c r="Y580" s="23" t="s">
        <v>1587</v>
      </c>
      <c r="Z580" s="23" t="s">
        <v>1587</v>
      </c>
      <c r="AA580" s="33">
        <v>5</v>
      </c>
      <c r="AB580" s="295" t="str">
        <f t="shared" si="42"/>
        <v>年間</v>
      </c>
      <c r="AC580" s="268"/>
      <c r="AD580" s="69">
        <v>1</v>
      </c>
      <c r="AE580" s="69">
        <v>119400</v>
      </c>
      <c r="AF580" s="26">
        <f t="shared" si="43"/>
        <v>119400</v>
      </c>
      <c r="AG580" s="42">
        <v>40969</v>
      </c>
      <c r="AH580" s="28">
        <v>40969</v>
      </c>
      <c r="AI580" s="29" t="str">
        <f t="shared" ref="AI580:AI643" si="45">IF(ISBLANK($AH580),"","～")</f>
        <v>～</v>
      </c>
      <c r="AJ580" s="178">
        <f t="shared" ref="AJ580:AJ643" si="46">IF(ISBLANK($AH580),"",DATE(YEAR($AH580)+$AA580,MONTH($AH580),DAY($AH580)-1))</f>
        <v>42794</v>
      </c>
      <c r="AK580" s="31" t="s">
        <v>1588</v>
      </c>
      <c r="AL580" s="67" t="s">
        <v>1589</v>
      </c>
      <c r="AM580" s="66">
        <v>40940</v>
      </c>
      <c r="AN580" s="408" t="str">
        <f>IF($AA580-data!$G$1=0,"　",IF(AK580=0,"　",VLOOKUP($AK580,data!$A$1:$H$264,8,FALSE)))</f>
        <v>消耗部品交換対象</v>
      </c>
      <c r="AO580" s="32">
        <v>41003</v>
      </c>
      <c r="AP580" s="170" t="s">
        <v>1554</v>
      </c>
      <c r="AQ580" s="264">
        <f t="shared" si="44"/>
        <v>42036</v>
      </c>
    </row>
    <row r="581" spans="1:43" ht="24.75" customHeight="1" x14ac:dyDescent="0.15">
      <c r="A581" s="297">
        <v>578</v>
      </c>
      <c r="B581" s="23" t="s">
        <v>1590</v>
      </c>
      <c r="C581" s="24" t="s">
        <v>14340</v>
      </c>
      <c r="D581" s="23" t="s">
        <v>1591</v>
      </c>
      <c r="E581" s="23" t="s">
        <v>582</v>
      </c>
      <c r="F581" s="24" t="s">
        <v>11168</v>
      </c>
      <c r="G581" s="43" t="s">
        <v>1606</v>
      </c>
      <c r="H581" s="44" t="s">
        <v>1607</v>
      </c>
      <c r="I581" s="23" t="s">
        <v>11140</v>
      </c>
      <c r="J581" s="43" t="s">
        <v>1608</v>
      </c>
      <c r="K581" s="43"/>
      <c r="L581" s="43"/>
      <c r="M581" s="44" t="s">
        <v>1609</v>
      </c>
      <c r="N581" s="45" t="s">
        <v>1610</v>
      </c>
      <c r="O581" s="25" t="s">
        <v>1592</v>
      </c>
      <c r="P581" s="23" t="s">
        <v>1593</v>
      </c>
      <c r="Q581" s="25" t="s">
        <v>1594</v>
      </c>
      <c r="R581" s="58" t="s">
        <v>1595</v>
      </c>
      <c r="S581" s="23" t="s">
        <v>1596</v>
      </c>
      <c r="T581" s="23" t="s">
        <v>1597</v>
      </c>
      <c r="U581" s="25" t="s">
        <v>1598</v>
      </c>
      <c r="V581" s="23" t="s">
        <v>1599</v>
      </c>
      <c r="W581" s="25" t="s">
        <v>1600</v>
      </c>
      <c r="X581" s="58" t="s">
        <v>1601</v>
      </c>
      <c r="Y581" s="23" t="s">
        <v>1602</v>
      </c>
      <c r="Z581" s="23" t="s">
        <v>1603</v>
      </c>
      <c r="AA581" s="33">
        <v>3</v>
      </c>
      <c r="AB581" s="295" t="str">
        <f t="shared" ref="AB581:AB644" si="47">IF(ISBLANK($AA581),"","年間")</f>
        <v>年間</v>
      </c>
      <c r="AC581" s="268"/>
      <c r="AD581" s="69">
        <v>1</v>
      </c>
      <c r="AE581" s="69">
        <v>19080</v>
      </c>
      <c r="AF581" s="26">
        <f t="shared" ref="AF581:AF644" si="48">IF(ISBLANK($AE581),"",$AE581*$AD581)</f>
        <v>19080</v>
      </c>
      <c r="AG581" s="42">
        <v>40940</v>
      </c>
      <c r="AH581" s="28">
        <v>40969</v>
      </c>
      <c r="AI581" s="29" t="str">
        <f t="shared" si="45"/>
        <v>～</v>
      </c>
      <c r="AJ581" s="178">
        <f t="shared" si="46"/>
        <v>42063</v>
      </c>
      <c r="AK581" s="31" t="s">
        <v>1508</v>
      </c>
      <c r="AL581" s="31" t="s">
        <v>1604</v>
      </c>
      <c r="AM581" s="66">
        <v>40966</v>
      </c>
      <c r="AN581" s="408" t="str">
        <f>IF($AA581-data!$G$1=0,"　",IF(AK581=0,"　",VLOOKUP($AK581,data!$A$1:$H$264,8,FALSE)))</f>
        <v>　</v>
      </c>
      <c r="AO581" s="32">
        <v>40969</v>
      </c>
      <c r="AP581" s="170" t="s">
        <v>1605</v>
      </c>
      <c r="AQ581" s="264" t="str">
        <f t="shared" ref="AQ581:AQ644" si="49">IF(COUNTIF($AN581,"*消耗部品交換対象*"),IF(ISBLANK($AH581),"契約期間 未入力",EDATE($AH581,35)),"")</f>
        <v/>
      </c>
    </row>
    <row r="582" spans="1:43" ht="24.75" customHeight="1" x14ac:dyDescent="0.15">
      <c r="A582" s="297">
        <v>579</v>
      </c>
      <c r="B582" s="23" t="s">
        <v>1590</v>
      </c>
      <c r="C582" s="24" t="s">
        <v>14340</v>
      </c>
      <c r="D582" s="23" t="s">
        <v>1591</v>
      </c>
      <c r="E582" s="23" t="s">
        <v>582</v>
      </c>
      <c r="F582" s="24" t="s">
        <v>11168</v>
      </c>
      <c r="G582" s="43" t="s">
        <v>1606</v>
      </c>
      <c r="H582" s="44" t="s">
        <v>1607</v>
      </c>
      <c r="I582" s="23" t="s">
        <v>11140</v>
      </c>
      <c r="J582" s="43" t="s">
        <v>1608</v>
      </c>
      <c r="K582" s="43"/>
      <c r="L582" s="43"/>
      <c r="M582" s="44" t="s">
        <v>1609</v>
      </c>
      <c r="N582" s="45" t="s">
        <v>1610</v>
      </c>
      <c r="O582" s="25" t="s">
        <v>1592</v>
      </c>
      <c r="P582" s="23" t="s">
        <v>1593</v>
      </c>
      <c r="Q582" s="25" t="s">
        <v>1594</v>
      </c>
      <c r="R582" s="58" t="s">
        <v>1595</v>
      </c>
      <c r="S582" s="23" t="s">
        <v>1596</v>
      </c>
      <c r="T582" s="23" t="s">
        <v>1597</v>
      </c>
      <c r="U582" s="25" t="s">
        <v>1598</v>
      </c>
      <c r="V582" s="23" t="s">
        <v>1599</v>
      </c>
      <c r="W582" s="25" t="s">
        <v>1600</v>
      </c>
      <c r="X582" s="58" t="s">
        <v>1601</v>
      </c>
      <c r="Y582" s="23" t="s">
        <v>1602</v>
      </c>
      <c r="Z582" s="23" t="s">
        <v>1603</v>
      </c>
      <c r="AA582" s="33">
        <v>3</v>
      </c>
      <c r="AB582" s="295" t="str">
        <f t="shared" si="47"/>
        <v>年間</v>
      </c>
      <c r="AC582" s="268"/>
      <c r="AD582" s="69">
        <v>1</v>
      </c>
      <c r="AE582" s="69">
        <v>19080</v>
      </c>
      <c r="AF582" s="26">
        <f t="shared" si="48"/>
        <v>19080</v>
      </c>
      <c r="AG582" s="42">
        <v>40940</v>
      </c>
      <c r="AH582" s="28">
        <v>40969</v>
      </c>
      <c r="AI582" s="29" t="str">
        <f t="shared" si="45"/>
        <v>～</v>
      </c>
      <c r="AJ582" s="178">
        <f t="shared" si="46"/>
        <v>42063</v>
      </c>
      <c r="AK582" s="31" t="s">
        <v>1508</v>
      </c>
      <c r="AL582" s="31" t="s">
        <v>1611</v>
      </c>
      <c r="AM582" s="66">
        <v>40966</v>
      </c>
      <c r="AN582" s="408" t="str">
        <f>IF($AA582-data!$G$1=0,"　",IF(AK582=0,"　",VLOOKUP($AK582,data!$A$1:$H$264,8,FALSE)))</f>
        <v>　</v>
      </c>
      <c r="AO582" s="32">
        <v>40969</v>
      </c>
      <c r="AP582" s="170" t="s">
        <v>1605</v>
      </c>
      <c r="AQ582" s="264" t="str">
        <f t="shared" si="49"/>
        <v/>
      </c>
    </row>
    <row r="583" spans="1:43" ht="24.75" customHeight="1" x14ac:dyDescent="0.15">
      <c r="A583" s="297">
        <v>580</v>
      </c>
      <c r="B583" s="23" t="s">
        <v>1590</v>
      </c>
      <c r="C583" s="24" t="s">
        <v>14340</v>
      </c>
      <c r="D583" s="23" t="s">
        <v>1591</v>
      </c>
      <c r="E583" s="23" t="s">
        <v>582</v>
      </c>
      <c r="F583" s="24" t="s">
        <v>11168</v>
      </c>
      <c r="G583" s="43" t="s">
        <v>1606</v>
      </c>
      <c r="H583" s="44" t="s">
        <v>1607</v>
      </c>
      <c r="I583" s="23" t="s">
        <v>11140</v>
      </c>
      <c r="J583" s="43" t="s">
        <v>1608</v>
      </c>
      <c r="K583" s="43"/>
      <c r="L583" s="43"/>
      <c r="M583" s="44" t="s">
        <v>1609</v>
      </c>
      <c r="N583" s="45" t="s">
        <v>1610</v>
      </c>
      <c r="O583" s="25" t="s">
        <v>1592</v>
      </c>
      <c r="P583" s="23" t="s">
        <v>1593</v>
      </c>
      <c r="Q583" s="25" t="s">
        <v>1594</v>
      </c>
      <c r="R583" s="58" t="s">
        <v>1595</v>
      </c>
      <c r="S583" s="23" t="s">
        <v>1596</v>
      </c>
      <c r="T583" s="23" t="s">
        <v>1597</v>
      </c>
      <c r="U583" s="25" t="s">
        <v>1598</v>
      </c>
      <c r="V583" s="23" t="s">
        <v>1599</v>
      </c>
      <c r="W583" s="25" t="s">
        <v>1600</v>
      </c>
      <c r="X583" s="58" t="s">
        <v>1601</v>
      </c>
      <c r="Y583" s="23" t="s">
        <v>1602</v>
      </c>
      <c r="Z583" s="23" t="s">
        <v>1603</v>
      </c>
      <c r="AA583" s="33">
        <v>3</v>
      </c>
      <c r="AB583" s="295" t="str">
        <f t="shared" si="47"/>
        <v>年間</v>
      </c>
      <c r="AC583" s="268"/>
      <c r="AD583" s="69">
        <v>1</v>
      </c>
      <c r="AE583" s="69">
        <v>19080</v>
      </c>
      <c r="AF583" s="26">
        <f t="shared" si="48"/>
        <v>19080</v>
      </c>
      <c r="AG583" s="42">
        <v>40940</v>
      </c>
      <c r="AH583" s="28">
        <v>40969</v>
      </c>
      <c r="AI583" s="29" t="str">
        <f t="shared" si="45"/>
        <v>～</v>
      </c>
      <c r="AJ583" s="178">
        <f t="shared" si="46"/>
        <v>42063</v>
      </c>
      <c r="AK583" s="31" t="s">
        <v>1508</v>
      </c>
      <c r="AL583" s="31" t="s">
        <v>1612</v>
      </c>
      <c r="AM583" s="66">
        <v>40966</v>
      </c>
      <c r="AN583" s="408" t="str">
        <f>IF($AA583-data!$G$1=0,"　",IF(AK583=0,"　",VLOOKUP($AK583,data!$A$1:$H$264,8,FALSE)))</f>
        <v>　</v>
      </c>
      <c r="AO583" s="32">
        <v>40969</v>
      </c>
      <c r="AP583" s="170" t="s">
        <v>1605</v>
      </c>
      <c r="AQ583" s="264" t="str">
        <f t="shared" si="49"/>
        <v/>
      </c>
    </row>
    <row r="584" spans="1:43" ht="24.75" customHeight="1" x14ac:dyDescent="0.15">
      <c r="A584" s="297">
        <v>581</v>
      </c>
      <c r="B584" s="23" t="s">
        <v>1590</v>
      </c>
      <c r="C584" s="24" t="s">
        <v>14340</v>
      </c>
      <c r="D584" s="23" t="s">
        <v>1591</v>
      </c>
      <c r="E584" s="23" t="s">
        <v>582</v>
      </c>
      <c r="F584" s="24" t="s">
        <v>11168</v>
      </c>
      <c r="G584" s="43" t="s">
        <v>1606</v>
      </c>
      <c r="H584" s="44" t="s">
        <v>1607</v>
      </c>
      <c r="I584" s="23" t="s">
        <v>11140</v>
      </c>
      <c r="J584" s="43" t="s">
        <v>1608</v>
      </c>
      <c r="K584" s="43"/>
      <c r="L584" s="43"/>
      <c r="M584" s="44" t="s">
        <v>1609</v>
      </c>
      <c r="N584" s="45" t="s">
        <v>1610</v>
      </c>
      <c r="O584" s="25" t="s">
        <v>1592</v>
      </c>
      <c r="P584" s="23" t="s">
        <v>1593</v>
      </c>
      <c r="Q584" s="25" t="s">
        <v>1594</v>
      </c>
      <c r="R584" s="58" t="s">
        <v>1595</v>
      </c>
      <c r="S584" s="23" t="s">
        <v>1596</v>
      </c>
      <c r="T584" s="23" t="s">
        <v>1597</v>
      </c>
      <c r="U584" s="25" t="s">
        <v>1598</v>
      </c>
      <c r="V584" s="23" t="s">
        <v>1599</v>
      </c>
      <c r="W584" s="25" t="s">
        <v>1600</v>
      </c>
      <c r="X584" s="58" t="s">
        <v>1601</v>
      </c>
      <c r="Y584" s="23" t="s">
        <v>1602</v>
      </c>
      <c r="Z584" s="23" t="s">
        <v>1603</v>
      </c>
      <c r="AA584" s="33">
        <v>3</v>
      </c>
      <c r="AB584" s="295" t="str">
        <f t="shared" si="47"/>
        <v>年間</v>
      </c>
      <c r="AC584" s="268"/>
      <c r="AD584" s="69">
        <v>1</v>
      </c>
      <c r="AE584" s="69">
        <v>19080</v>
      </c>
      <c r="AF584" s="26">
        <f t="shared" si="48"/>
        <v>19080</v>
      </c>
      <c r="AG584" s="42">
        <v>40940</v>
      </c>
      <c r="AH584" s="28">
        <v>40969</v>
      </c>
      <c r="AI584" s="29" t="str">
        <f t="shared" si="45"/>
        <v>～</v>
      </c>
      <c r="AJ584" s="178">
        <f t="shared" si="46"/>
        <v>42063</v>
      </c>
      <c r="AK584" s="31" t="s">
        <v>1508</v>
      </c>
      <c r="AL584" s="31" t="s">
        <v>1613</v>
      </c>
      <c r="AM584" s="66">
        <v>40966</v>
      </c>
      <c r="AN584" s="408" t="str">
        <f>IF($AA584-data!$G$1=0,"　",IF(AK584=0,"　",VLOOKUP($AK584,data!$A$1:$H$264,8,FALSE)))</f>
        <v>　</v>
      </c>
      <c r="AO584" s="32">
        <v>40969</v>
      </c>
      <c r="AP584" s="170" t="s">
        <v>1605</v>
      </c>
      <c r="AQ584" s="264" t="str">
        <f t="shared" si="49"/>
        <v/>
      </c>
    </row>
    <row r="585" spans="1:43" ht="24.75" customHeight="1" x14ac:dyDescent="0.15">
      <c r="A585" s="297">
        <v>582</v>
      </c>
      <c r="B585" s="23" t="s">
        <v>1590</v>
      </c>
      <c r="C585" s="24" t="s">
        <v>14340</v>
      </c>
      <c r="D585" s="23" t="s">
        <v>1591</v>
      </c>
      <c r="E585" s="23" t="s">
        <v>582</v>
      </c>
      <c r="F585" s="24" t="s">
        <v>11168</v>
      </c>
      <c r="G585" s="43" t="s">
        <v>1606</v>
      </c>
      <c r="H585" s="44" t="s">
        <v>1607</v>
      </c>
      <c r="I585" s="23" t="s">
        <v>11140</v>
      </c>
      <c r="J585" s="43" t="s">
        <v>1608</v>
      </c>
      <c r="K585" s="43"/>
      <c r="L585" s="43"/>
      <c r="M585" s="44" t="s">
        <v>1609</v>
      </c>
      <c r="N585" s="45" t="s">
        <v>1610</v>
      </c>
      <c r="O585" s="25" t="s">
        <v>1592</v>
      </c>
      <c r="P585" s="23" t="s">
        <v>1593</v>
      </c>
      <c r="Q585" s="25" t="s">
        <v>1594</v>
      </c>
      <c r="R585" s="58" t="s">
        <v>1595</v>
      </c>
      <c r="S585" s="23" t="s">
        <v>1596</v>
      </c>
      <c r="T585" s="23" t="s">
        <v>1597</v>
      </c>
      <c r="U585" s="25" t="s">
        <v>1598</v>
      </c>
      <c r="V585" s="23" t="s">
        <v>1599</v>
      </c>
      <c r="W585" s="25" t="s">
        <v>1600</v>
      </c>
      <c r="X585" s="58" t="s">
        <v>1601</v>
      </c>
      <c r="Y585" s="23" t="s">
        <v>1602</v>
      </c>
      <c r="Z585" s="23" t="s">
        <v>1603</v>
      </c>
      <c r="AA585" s="33">
        <v>3</v>
      </c>
      <c r="AB585" s="295" t="str">
        <f t="shared" si="47"/>
        <v>年間</v>
      </c>
      <c r="AC585" s="268"/>
      <c r="AD585" s="69">
        <v>1</v>
      </c>
      <c r="AE585" s="69">
        <v>19080</v>
      </c>
      <c r="AF585" s="26">
        <f t="shared" si="48"/>
        <v>19080</v>
      </c>
      <c r="AG585" s="42">
        <v>40940</v>
      </c>
      <c r="AH585" s="28">
        <v>40969</v>
      </c>
      <c r="AI585" s="29" t="str">
        <f t="shared" si="45"/>
        <v>～</v>
      </c>
      <c r="AJ585" s="178">
        <f t="shared" si="46"/>
        <v>42063</v>
      </c>
      <c r="AK585" s="31" t="s">
        <v>1508</v>
      </c>
      <c r="AL585" s="31" t="s">
        <v>1614</v>
      </c>
      <c r="AM585" s="66">
        <v>40966</v>
      </c>
      <c r="AN585" s="408" t="str">
        <f>IF($AA585-data!$G$1=0,"　",IF(AK585=0,"　",VLOOKUP($AK585,data!$A$1:$H$264,8,FALSE)))</f>
        <v>　</v>
      </c>
      <c r="AO585" s="32">
        <v>40969</v>
      </c>
      <c r="AP585" s="170" t="s">
        <v>1605</v>
      </c>
      <c r="AQ585" s="264" t="str">
        <f t="shared" si="49"/>
        <v/>
      </c>
    </row>
    <row r="586" spans="1:43" ht="24.75" customHeight="1" x14ac:dyDescent="0.15">
      <c r="A586" s="297">
        <v>583</v>
      </c>
      <c r="B586" s="23" t="s">
        <v>1590</v>
      </c>
      <c r="C586" s="24" t="s">
        <v>14340</v>
      </c>
      <c r="D586" s="23" t="s">
        <v>1591</v>
      </c>
      <c r="E586" s="23" t="s">
        <v>582</v>
      </c>
      <c r="F586" s="24" t="s">
        <v>11168</v>
      </c>
      <c r="G586" s="43" t="s">
        <v>1606</v>
      </c>
      <c r="H586" s="44" t="s">
        <v>1607</v>
      </c>
      <c r="I586" s="23" t="s">
        <v>11140</v>
      </c>
      <c r="J586" s="43" t="s">
        <v>1608</v>
      </c>
      <c r="K586" s="43"/>
      <c r="L586" s="43"/>
      <c r="M586" s="44" t="s">
        <v>1609</v>
      </c>
      <c r="N586" s="45" t="s">
        <v>1610</v>
      </c>
      <c r="O586" s="25" t="s">
        <v>1592</v>
      </c>
      <c r="P586" s="23" t="s">
        <v>1593</v>
      </c>
      <c r="Q586" s="25" t="s">
        <v>1594</v>
      </c>
      <c r="R586" s="58" t="s">
        <v>1595</v>
      </c>
      <c r="S586" s="23" t="s">
        <v>1596</v>
      </c>
      <c r="T586" s="23" t="s">
        <v>1597</v>
      </c>
      <c r="U586" s="25" t="s">
        <v>1598</v>
      </c>
      <c r="V586" s="23" t="s">
        <v>1599</v>
      </c>
      <c r="W586" s="25" t="s">
        <v>1600</v>
      </c>
      <c r="X586" s="58" t="s">
        <v>1601</v>
      </c>
      <c r="Y586" s="23" t="s">
        <v>1602</v>
      </c>
      <c r="Z586" s="23" t="s">
        <v>1603</v>
      </c>
      <c r="AA586" s="33">
        <v>3</v>
      </c>
      <c r="AB586" s="295" t="str">
        <f t="shared" si="47"/>
        <v>年間</v>
      </c>
      <c r="AC586" s="268"/>
      <c r="AD586" s="69">
        <v>1</v>
      </c>
      <c r="AE586" s="69">
        <v>19080</v>
      </c>
      <c r="AF586" s="26">
        <f t="shared" si="48"/>
        <v>19080</v>
      </c>
      <c r="AG586" s="42">
        <v>40940</v>
      </c>
      <c r="AH586" s="28">
        <v>40969</v>
      </c>
      <c r="AI586" s="29" t="str">
        <f t="shared" si="45"/>
        <v>～</v>
      </c>
      <c r="AJ586" s="178">
        <f t="shared" si="46"/>
        <v>42063</v>
      </c>
      <c r="AK586" s="31" t="s">
        <v>1508</v>
      </c>
      <c r="AL586" s="31" t="s">
        <v>1615</v>
      </c>
      <c r="AM586" s="66">
        <v>40966</v>
      </c>
      <c r="AN586" s="408" t="str">
        <f>IF($AA586-data!$G$1=0,"　",IF(AK586=0,"　",VLOOKUP($AK586,data!$A$1:$H$264,8,FALSE)))</f>
        <v>　</v>
      </c>
      <c r="AO586" s="32">
        <v>40969</v>
      </c>
      <c r="AP586" s="170" t="s">
        <v>1605</v>
      </c>
      <c r="AQ586" s="264" t="str">
        <f t="shared" si="49"/>
        <v/>
      </c>
    </row>
    <row r="587" spans="1:43" ht="24.75" customHeight="1" x14ac:dyDescent="0.15">
      <c r="A587" s="297">
        <v>584</v>
      </c>
      <c r="B587" s="23" t="s">
        <v>1590</v>
      </c>
      <c r="C587" s="24" t="s">
        <v>14340</v>
      </c>
      <c r="D587" s="23" t="s">
        <v>1591</v>
      </c>
      <c r="E587" s="23" t="s">
        <v>582</v>
      </c>
      <c r="F587" s="24" t="s">
        <v>11168</v>
      </c>
      <c r="G587" s="43" t="s">
        <v>1606</v>
      </c>
      <c r="H587" s="44" t="s">
        <v>1607</v>
      </c>
      <c r="I587" s="23" t="s">
        <v>11140</v>
      </c>
      <c r="J587" s="43" t="s">
        <v>1608</v>
      </c>
      <c r="K587" s="43"/>
      <c r="L587" s="43"/>
      <c r="M587" s="44" t="s">
        <v>1609</v>
      </c>
      <c r="N587" s="45" t="s">
        <v>1610</v>
      </c>
      <c r="O587" s="25" t="s">
        <v>1592</v>
      </c>
      <c r="P587" s="23" t="s">
        <v>1593</v>
      </c>
      <c r="Q587" s="25" t="s">
        <v>1594</v>
      </c>
      <c r="R587" s="58" t="s">
        <v>1595</v>
      </c>
      <c r="S587" s="23" t="s">
        <v>1596</v>
      </c>
      <c r="T587" s="23" t="s">
        <v>1597</v>
      </c>
      <c r="U587" s="25" t="s">
        <v>1598</v>
      </c>
      <c r="V587" s="23" t="s">
        <v>1599</v>
      </c>
      <c r="W587" s="25" t="s">
        <v>1600</v>
      </c>
      <c r="X587" s="58" t="s">
        <v>1601</v>
      </c>
      <c r="Y587" s="23" t="s">
        <v>1602</v>
      </c>
      <c r="Z587" s="23" t="s">
        <v>1603</v>
      </c>
      <c r="AA587" s="33">
        <v>3</v>
      </c>
      <c r="AB587" s="295" t="str">
        <f t="shared" si="47"/>
        <v>年間</v>
      </c>
      <c r="AC587" s="268"/>
      <c r="AD587" s="69">
        <v>1</v>
      </c>
      <c r="AE587" s="69">
        <v>19080</v>
      </c>
      <c r="AF587" s="26">
        <f t="shared" si="48"/>
        <v>19080</v>
      </c>
      <c r="AG587" s="42">
        <v>40940</v>
      </c>
      <c r="AH587" s="28">
        <v>40969</v>
      </c>
      <c r="AI587" s="29" t="str">
        <f t="shared" si="45"/>
        <v>～</v>
      </c>
      <c r="AJ587" s="178">
        <f t="shared" si="46"/>
        <v>42063</v>
      </c>
      <c r="AK587" s="31" t="s">
        <v>1508</v>
      </c>
      <c r="AL587" s="31" t="s">
        <v>1616</v>
      </c>
      <c r="AM587" s="66">
        <v>40966</v>
      </c>
      <c r="AN587" s="408" t="str">
        <f>IF($AA587-data!$G$1=0,"　",IF(AK587=0,"　",VLOOKUP($AK587,data!$A$1:$H$264,8,FALSE)))</f>
        <v>　</v>
      </c>
      <c r="AO587" s="32">
        <v>40969</v>
      </c>
      <c r="AP587" s="170" t="s">
        <v>1605</v>
      </c>
      <c r="AQ587" s="264" t="str">
        <f t="shared" si="49"/>
        <v/>
      </c>
    </row>
    <row r="588" spans="1:43" ht="24.75" customHeight="1" x14ac:dyDescent="0.15">
      <c r="A588" s="297">
        <v>585</v>
      </c>
      <c r="B588" s="23" t="s">
        <v>1590</v>
      </c>
      <c r="C588" s="24" t="s">
        <v>14340</v>
      </c>
      <c r="D588" s="23" t="s">
        <v>1591</v>
      </c>
      <c r="E588" s="23" t="s">
        <v>582</v>
      </c>
      <c r="F588" s="24" t="s">
        <v>11168</v>
      </c>
      <c r="G588" s="43" t="s">
        <v>1606</v>
      </c>
      <c r="H588" s="44" t="s">
        <v>1607</v>
      </c>
      <c r="I588" s="23" t="s">
        <v>11140</v>
      </c>
      <c r="J588" s="43" t="s">
        <v>1608</v>
      </c>
      <c r="K588" s="43"/>
      <c r="L588" s="43"/>
      <c r="M588" s="44" t="s">
        <v>1609</v>
      </c>
      <c r="N588" s="45" t="s">
        <v>1610</v>
      </c>
      <c r="O588" s="25" t="s">
        <v>1592</v>
      </c>
      <c r="P588" s="23" t="s">
        <v>1593</v>
      </c>
      <c r="Q588" s="25" t="s">
        <v>1594</v>
      </c>
      <c r="R588" s="58" t="s">
        <v>1595</v>
      </c>
      <c r="S588" s="23" t="s">
        <v>1596</v>
      </c>
      <c r="T588" s="23" t="s">
        <v>1597</v>
      </c>
      <c r="U588" s="25" t="s">
        <v>1598</v>
      </c>
      <c r="V588" s="23" t="s">
        <v>1599</v>
      </c>
      <c r="W588" s="25" t="s">
        <v>1600</v>
      </c>
      <c r="X588" s="58" t="s">
        <v>1601</v>
      </c>
      <c r="Y588" s="23" t="s">
        <v>1602</v>
      </c>
      <c r="Z588" s="23" t="s">
        <v>1603</v>
      </c>
      <c r="AA588" s="33">
        <v>3</v>
      </c>
      <c r="AB588" s="295" t="str">
        <f t="shared" si="47"/>
        <v>年間</v>
      </c>
      <c r="AC588" s="268"/>
      <c r="AD588" s="69">
        <v>1</v>
      </c>
      <c r="AE588" s="69">
        <v>19080</v>
      </c>
      <c r="AF588" s="26">
        <f t="shared" si="48"/>
        <v>19080</v>
      </c>
      <c r="AG588" s="42">
        <v>40940</v>
      </c>
      <c r="AH588" s="28">
        <v>40969</v>
      </c>
      <c r="AI588" s="29" t="str">
        <f t="shared" si="45"/>
        <v>～</v>
      </c>
      <c r="AJ588" s="178">
        <f t="shared" si="46"/>
        <v>42063</v>
      </c>
      <c r="AK588" s="31" t="s">
        <v>1508</v>
      </c>
      <c r="AL588" s="31" t="s">
        <v>1617</v>
      </c>
      <c r="AM588" s="66">
        <v>40966</v>
      </c>
      <c r="AN588" s="408" t="str">
        <f>IF($AA588-data!$G$1=0,"　",IF(AK588=0,"　",VLOOKUP($AK588,data!$A$1:$H$264,8,FALSE)))</f>
        <v>　</v>
      </c>
      <c r="AO588" s="32">
        <v>40969</v>
      </c>
      <c r="AP588" s="170" t="s">
        <v>1605</v>
      </c>
      <c r="AQ588" s="264" t="str">
        <f t="shared" si="49"/>
        <v/>
      </c>
    </row>
    <row r="589" spans="1:43" ht="24.75" customHeight="1" x14ac:dyDescent="0.15">
      <c r="A589" s="297">
        <v>586</v>
      </c>
      <c r="B589" s="23" t="s">
        <v>1590</v>
      </c>
      <c r="C589" s="24" t="s">
        <v>14340</v>
      </c>
      <c r="D589" s="23" t="s">
        <v>1591</v>
      </c>
      <c r="E589" s="23" t="s">
        <v>582</v>
      </c>
      <c r="F589" s="24" t="s">
        <v>11168</v>
      </c>
      <c r="G589" s="43" t="s">
        <v>1606</v>
      </c>
      <c r="H589" s="44" t="s">
        <v>1607</v>
      </c>
      <c r="I589" s="23" t="s">
        <v>11140</v>
      </c>
      <c r="J589" s="43" t="s">
        <v>1608</v>
      </c>
      <c r="K589" s="43"/>
      <c r="L589" s="43"/>
      <c r="M589" s="44" t="s">
        <v>1609</v>
      </c>
      <c r="N589" s="45" t="s">
        <v>1610</v>
      </c>
      <c r="O589" s="25" t="s">
        <v>1592</v>
      </c>
      <c r="P589" s="23" t="s">
        <v>1593</v>
      </c>
      <c r="Q589" s="25" t="s">
        <v>1594</v>
      </c>
      <c r="R589" s="58" t="s">
        <v>1595</v>
      </c>
      <c r="S589" s="23" t="s">
        <v>1596</v>
      </c>
      <c r="T589" s="23" t="s">
        <v>1597</v>
      </c>
      <c r="U589" s="25" t="s">
        <v>1598</v>
      </c>
      <c r="V589" s="23" t="s">
        <v>1599</v>
      </c>
      <c r="W589" s="25" t="s">
        <v>1600</v>
      </c>
      <c r="X589" s="58" t="s">
        <v>1601</v>
      </c>
      <c r="Y589" s="23" t="s">
        <v>1602</v>
      </c>
      <c r="Z589" s="23" t="s">
        <v>1603</v>
      </c>
      <c r="AA589" s="33">
        <v>3</v>
      </c>
      <c r="AB589" s="295" t="str">
        <f t="shared" si="47"/>
        <v>年間</v>
      </c>
      <c r="AC589" s="268"/>
      <c r="AD589" s="69">
        <v>1</v>
      </c>
      <c r="AE589" s="69">
        <v>19080</v>
      </c>
      <c r="AF589" s="26">
        <f t="shared" si="48"/>
        <v>19080</v>
      </c>
      <c r="AG589" s="42">
        <v>40940</v>
      </c>
      <c r="AH589" s="28">
        <v>40969</v>
      </c>
      <c r="AI589" s="29" t="str">
        <f t="shared" si="45"/>
        <v>～</v>
      </c>
      <c r="AJ589" s="178">
        <f t="shared" si="46"/>
        <v>42063</v>
      </c>
      <c r="AK589" s="31" t="s">
        <v>1508</v>
      </c>
      <c r="AL589" s="31" t="s">
        <v>1618</v>
      </c>
      <c r="AM589" s="66">
        <v>40966</v>
      </c>
      <c r="AN589" s="408" t="str">
        <f>IF($AA589-data!$G$1=0,"　",IF(AK589=0,"　",VLOOKUP($AK589,data!$A$1:$H$264,8,FALSE)))</f>
        <v>　</v>
      </c>
      <c r="AO589" s="32">
        <v>40969</v>
      </c>
      <c r="AP589" s="170" t="s">
        <v>1605</v>
      </c>
      <c r="AQ589" s="264" t="str">
        <f t="shared" si="49"/>
        <v/>
      </c>
    </row>
    <row r="590" spans="1:43" ht="24.75" customHeight="1" x14ac:dyDescent="0.15">
      <c r="A590" s="297">
        <v>587</v>
      </c>
      <c r="B590" s="23" t="s">
        <v>1590</v>
      </c>
      <c r="C590" s="24" t="s">
        <v>14340</v>
      </c>
      <c r="D590" s="23" t="s">
        <v>1591</v>
      </c>
      <c r="E590" s="23" t="s">
        <v>582</v>
      </c>
      <c r="F590" s="24" t="s">
        <v>11168</v>
      </c>
      <c r="G590" s="43" t="s">
        <v>1606</v>
      </c>
      <c r="H590" s="44" t="s">
        <v>1607</v>
      </c>
      <c r="I590" s="23" t="s">
        <v>11140</v>
      </c>
      <c r="J590" s="43" t="s">
        <v>1608</v>
      </c>
      <c r="K590" s="43"/>
      <c r="L590" s="43"/>
      <c r="M590" s="44" t="s">
        <v>1609</v>
      </c>
      <c r="N590" s="45" t="s">
        <v>1610</v>
      </c>
      <c r="O590" s="25" t="s">
        <v>1592</v>
      </c>
      <c r="P590" s="23" t="s">
        <v>1593</v>
      </c>
      <c r="Q590" s="25" t="s">
        <v>1594</v>
      </c>
      <c r="R590" s="58" t="s">
        <v>1595</v>
      </c>
      <c r="S590" s="23" t="s">
        <v>1596</v>
      </c>
      <c r="T590" s="23" t="s">
        <v>1597</v>
      </c>
      <c r="U590" s="25" t="s">
        <v>1598</v>
      </c>
      <c r="V590" s="23" t="s">
        <v>1599</v>
      </c>
      <c r="W590" s="25" t="s">
        <v>1600</v>
      </c>
      <c r="X590" s="58" t="s">
        <v>1601</v>
      </c>
      <c r="Y590" s="23" t="s">
        <v>1602</v>
      </c>
      <c r="Z590" s="23" t="s">
        <v>1603</v>
      </c>
      <c r="AA590" s="33">
        <v>3</v>
      </c>
      <c r="AB590" s="295" t="str">
        <f t="shared" si="47"/>
        <v>年間</v>
      </c>
      <c r="AC590" s="268"/>
      <c r="AD590" s="69">
        <v>1</v>
      </c>
      <c r="AE590" s="69">
        <v>19080</v>
      </c>
      <c r="AF590" s="26">
        <f t="shared" si="48"/>
        <v>19080</v>
      </c>
      <c r="AG590" s="42">
        <v>40940</v>
      </c>
      <c r="AH590" s="28">
        <v>40969</v>
      </c>
      <c r="AI590" s="29" t="str">
        <f t="shared" si="45"/>
        <v>～</v>
      </c>
      <c r="AJ590" s="178">
        <f t="shared" si="46"/>
        <v>42063</v>
      </c>
      <c r="AK590" s="31" t="s">
        <v>1508</v>
      </c>
      <c r="AL590" s="31" t="s">
        <v>1619</v>
      </c>
      <c r="AM590" s="66">
        <v>40966</v>
      </c>
      <c r="AN590" s="408" t="str">
        <f>IF($AA590-data!$G$1=0,"　",IF(AK590=0,"　",VLOOKUP($AK590,data!$A$1:$H$264,8,FALSE)))</f>
        <v>　</v>
      </c>
      <c r="AO590" s="32">
        <v>40969</v>
      </c>
      <c r="AP590" s="170" t="s">
        <v>1605</v>
      </c>
      <c r="AQ590" s="264" t="str">
        <f t="shared" si="49"/>
        <v/>
      </c>
    </row>
    <row r="591" spans="1:43" ht="24.75" customHeight="1" x14ac:dyDescent="0.15">
      <c r="A591" s="297">
        <v>588</v>
      </c>
      <c r="B591" s="23" t="s">
        <v>1590</v>
      </c>
      <c r="C591" s="24" t="s">
        <v>14340</v>
      </c>
      <c r="D591" s="23" t="s">
        <v>1591</v>
      </c>
      <c r="E591" s="23" t="s">
        <v>582</v>
      </c>
      <c r="F591" s="24" t="s">
        <v>11168</v>
      </c>
      <c r="G591" s="43" t="s">
        <v>1606</v>
      </c>
      <c r="H591" s="44" t="s">
        <v>1607</v>
      </c>
      <c r="I591" s="23" t="s">
        <v>11140</v>
      </c>
      <c r="J591" s="43" t="s">
        <v>1608</v>
      </c>
      <c r="K591" s="43"/>
      <c r="L591" s="43"/>
      <c r="M591" s="44" t="s">
        <v>1609</v>
      </c>
      <c r="N591" s="45" t="s">
        <v>1610</v>
      </c>
      <c r="O591" s="25" t="s">
        <v>1592</v>
      </c>
      <c r="P591" s="23" t="s">
        <v>1593</v>
      </c>
      <c r="Q591" s="25" t="s">
        <v>1594</v>
      </c>
      <c r="R591" s="58" t="s">
        <v>1595</v>
      </c>
      <c r="S591" s="23" t="s">
        <v>1596</v>
      </c>
      <c r="T591" s="23" t="s">
        <v>1597</v>
      </c>
      <c r="U591" s="25" t="s">
        <v>1598</v>
      </c>
      <c r="V591" s="23" t="s">
        <v>1599</v>
      </c>
      <c r="W591" s="25" t="s">
        <v>1600</v>
      </c>
      <c r="X591" s="58" t="s">
        <v>1601</v>
      </c>
      <c r="Y591" s="23" t="s">
        <v>1602</v>
      </c>
      <c r="Z591" s="23" t="s">
        <v>1603</v>
      </c>
      <c r="AA591" s="33">
        <v>3</v>
      </c>
      <c r="AB591" s="295" t="str">
        <f t="shared" si="47"/>
        <v>年間</v>
      </c>
      <c r="AC591" s="268"/>
      <c r="AD591" s="69">
        <v>1</v>
      </c>
      <c r="AE591" s="69">
        <v>19080</v>
      </c>
      <c r="AF591" s="26">
        <f t="shared" si="48"/>
        <v>19080</v>
      </c>
      <c r="AG591" s="42">
        <v>40940</v>
      </c>
      <c r="AH591" s="28">
        <v>40969</v>
      </c>
      <c r="AI591" s="29" t="str">
        <f t="shared" si="45"/>
        <v>～</v>
      </c>
      <c r="AJ591" s="178">
        <f t="shared" si="46"/>
        <v>42063</v>
      </c>
      <c r="AK591" s="31" t="s">
        <v>1508</v>
      </c>
      <c r="AL591" s="31" t="s">
        <v>1620</v>
      </c>
      <c r="AM591" s="66">
        <v>40966</v>
      </c>
      <c r="AN591" s="408" t="str">
        <f>IF($AA591-data!$G$1=0,"　",IF(AK591=0,"　",VLOOKUP($AK591,data!$A$1:$H$264,8,FALSE)))</f>
        <v>　</v>
      </c>
      <c r="AO591" s="32">
        <v>40969</v>
      </c>
      <c r="AP591" s="170" t="s">
        <v>1605</v>
      </c>
      <c r="AQ591" s="264" t="str">
        <f t="shared" si="49"/>
        <v/>
      </c>
    </row>
    <row r="592" spans="1:43" ht="24.75" customHeight="1" x14ac:dyDescent="0.15">
      <c r="A592" s="297">
        <v>589</v>
      </c>
      <c r="B592" s="23" t="s">
        <v>1590</v>
      </c>
      <c r="C592" s="24" t="s">
        <v>14340</v>
      </c>
      <c r="D592" s="23" t="s">
        <v>1591</v>
      </c>
      <c r="E592" s="23" t="s">
        <v>582</v>
      </c>
      <c r="F592" s="24" t="s">
        <v>11168</v>
      </c>
      <c r="G592" s="43" t="s">
        <v>1606</v>
      </c>
      <c r="H592" s="44" t="s">
        <v>1607</v>
      </c>
      <c r="I592" s="23" t="s">
        <v>11140</v>
      </c>
      <c r="J592" s="43" t="s">
        <v>1608</v>
      </c>
      <c r="K592" s="43"/>
      <c r="L592" s="43"/>
      <c r="M592" s="44" t="s">
        <v>1609</v>
      </c>
      <c r="N592" s="45" t="s">
        <v>1610</v>
      </c>
      <c r="O592" s="25" t="s">
        <v>1592</v>
      </c>
      <c r="P592" s="23" t="s">
        <v>1593</v>
      </c>
      <c r="Q592" s="25" t="s">
        <v>1594</v>
      </c>
      <c r="R592" s="58" t="s">
        <v>1595</v>
      </c>
      <c r="S592" s="23" t="s">
        <v>1596</v>
      </c>
      <c r="T592" s="23" t="s">
        <v>1597</v>
      </c>
      <c r="U592" s="25" t="s">
        <v>1598</v>
      </c>
      <c r="V592" s="23" t="s">
        <v>1599</v>
      </c>
      <c r="W592" s="25" t="s">
        <v>1600</v>
      </c>
      <c r="X592" s="58" t="s">
        <v>1601</v>
      </c>
      <c r="Y592" s="23" t="s">
        <v>1602</v>
      </c>
      <c r="Z592" s="23" t="s">
        <v>1603</v>
      </c>
      <c r="AA592" s="33">
        <v>3</v>
      </c>
      <c r="AB592" s="295" t="str">
        <f t="shared" si="47"/>
        <v>年間</v>
      </c>
      <c r="AC592" s="268"/>
      <c r="AD592" s="69">
        <v>1</v>
      </c>
      <c r="AE592" s="69">
        <v>19080</v>
      </c>
      <c r="AF592" s="26">
        <f t="shared" si="48"/>
        <v>19080</v>
      </c>
      <c r="AG592" s="42">
        <v>40940</v>
      </c>
      <c r="AH592" s="28">
        <v>40969</v>
      </c>
      <c r="AI592" s="29" t="str">
        <f t="shared" si="45"/>
        <v>～</v>
      </c>
      <c r="AJ592" s="178">
        <f t="shared" si="46"/>
        <v>42063</v>
      </c>
      <c r="AK592" s="31" t="s">
        <v>1508</v>
      </c>
      <c r="AL592" s="31" t="s">
        <v>1621</v>
      </c>
      <c r="AM592" s="66">
        <v>40966</v>
      </c>
      <c r="AN592" s="408" t="str">
        <f>IF($AA592-data!$G$1=0,"　",IF(AK592=0,"　",VLOOKUP($AK592,data!$A$1:$H$264,8,FALSE)))</f>
        <v>　</v>
      </c>
      <c r="AO592" s="32">
        <v>40969</v>
      </c>
      <c r="AP592" s="170" t="s">
        <v>1605</v>
      </c>
      <c r="AQ592" s="264" t="str">
        <f t="shared" si="49"/>
        <v/>
      </c>
    </row>
    <row r="593" spans="1:43" ht="24.75" customHeight="1" x14ac:dyDescent="0.15">
      <c r="A593" s="297">
        <v>590</v>
      </c>
      <c r="B593" s="23" t="s">
        <v>1590</v>
      </c>
      <c r="C593" s="24" t="s">
        <v>14340</v>
      </c>
      <c r="D593" s="23" t="s">
        <v>1591</v>
      </c>
      <c r="E593" s="23" t="s">
        <v>582</v>
      </c>
      <c r="F593" s="24" t="s">
        <v>11168</v>
      </c>
      <c r="G593" s="43" t="s">
        <v>1606</v>
      </c>
      <c r="H593" s="44" t="s">
        <v>1607</v>
      </c>
      <c r="I593" s="23" t="s">
        <v>11140</v>
      </c>
      <c r="J593" s="43" t="s">
        <v>1608</v>
      </c>
      <c r="K593" s="43"/>
      <c r="L593" s="43"/>
      <c r="M593" s="44" t="s">
        <v>1609</v>
      </c>
      <c r="N593" s="45" t="s">
        <v>1610</v>
      </c>
      <c r="O593" s="25" t="s">
        <v>1592</v>
      </c>
      <c r="P593" s="23" t="s">
        <v>1593</v>
      </c>
      <c r="Q593" s="25" t="s">
        <v>1594</v>
      </c>
      <c r="R593" s="58" t="s">
        <v>1595</v>
      </c>
      <c r="S593" s="23" t="s">
        <v>1596</v>
      </c>
      <c r="T593" s="23" t="s">
        <v>1597</v>
      </c>
      <c r="U593" s="25" t="s">
        <v>1598</v>
      </c>
      <c r="V593" s="23" t="s">
        <v>1599</v>
      </c>
      <c r="W593" s="25" t="s">
        <v>1600</v>
      </c>
      <c r="X593" s="58" t="s">
        <v>1601</v>
      </c>
      <c r="Y593" s="23" t="s">
        <v>1602</v>
      </c>
      <c r="Z593" s="23" t="s">
        <v>1603</v>
      </c>
      <c r="AA593" s="33">
        <v>3</v>
      </c>
      <c r="AB593" s="295" t="str">
        <f t="shared" si="47"/>
        <v>年間</v>
      </c>
      <c r="AC593" s="268"/>
      <c r="AD593" s="69">
        <v>1</v>
      </c>
      <c r="AE593" s="69">
        <v>19080</v>
      </c>
      <c r="AF593" s="26">
        <f t="shared" si="48"/>
        <v>19080</v>
      </c>
      <c r="AG593" s="42">
        <v>40940</v>
      </c>
      <c r="AH593" s="28">
        <v>40969</v>
      </c>
      <c r="AI593" s="29" t="str">
        <f t="shared" si="45"/>
        <v>～</v>
      </c>
      <c r="AJ593" s="178">
        <f t="shared" si="46"/>
        <v>42063</v>
      </c>
      <c r="AK593" s="31" t="s">
        <v>1508</v>
      </c>
      <c r="AL593" s="31" t="s">
        <v>1622</v>
      </c>
      <c r="AM593" s="66">
        <v>40966</v>
      </c>
      <c r="AN593" s="408" t="str">
        <f>IF($AA593-data!$G$1=0,"　",IF(AK593=0,"　",VLOOKUP($AK593,data!$A$1:$H$264,8,FALSE)))</f>
        <v>　</v>
      </c>
      <c r="AO593" s="32">
        <v>40969</v>
      </c>
      <c r="AP593" s="170" t="s">
        <v>1605</v>
      </c>
      <c r="AQ593" s="264" t="str">
        <f t="shared" si="49"/>
        <v/>
      </c>
    </row>
    <row r="594" spans="1:43" ht="24.75" customHeight="1" x14ac:dyDescent="0.15">
      <c r="A594" s="297">
        <v>591</v>
      </c>
      <c r="B594" s="23" t="s">
        <v>1623</v>
      </c>
      <c r="C594" s="24" t="s">
        <v>14340</v>
      </c>
      <c r="D594" s="23" t="s">
        <v>1591</v>
      </c>
      <c r="E594" s="23" t="s">
        <v>582</v>
      </c>
      <c r="F594" s="24" t="s">
        <v>11168</v>
      </c>
      <c r="G594" s="43" t="s">
        <v>1606</v>
      </c>
      <c r="H594" s="44" t="s">
        <v>1607</v>
      </c>
      <c r="I594" s="23" t="s">
        <v>11140</v>
      </c>
      <c r="J594" s="43" t="s">
        <v>1608</v>
      </c>
      <c r="K594" s="43"/>
      <c r="L594" s="43"/>
      <c r="M594" s="44" t="s">
        <v>1609</v>
      </c>
      <c r="N594" s="45" t="s">
        <v>1610</v>
      </c>
      <c r="O594" s="25" t="s">
        <v>1592</v>
      </c>
      <c r="P594" s="23" t="s">
        <v>1593</v>
      </c>
      <c r="Q594" s="25" t="s">
        <v>1594</v>
      </c>
      <c r="R594" s="58" t="s">
        <v>1595</v>
      </c>
      <c r="S594" s="23" t="s">
        <v>1596</v>
      </c>
      <c r="T594" s="23" t="s">
        <v>1597</v>
      </c>
      <c r="U594" s="25" t="s">
        <v>1598</v>
      </c>
      <c r="V594" s="23" t="s">
        <v>1599</v>
      </c>
      <c r="W594" s="25" t="s">
        <v>1600</v>
      </c>
      <c r="X594" s="58" t="s">
        <v>1601</v>
      </c>
      <c r="Y594" s="23" t="s">
        <v>1602</v>
      </c>
      <c r="Z594" s="23" t="s">
        <v>1603</v>
      </c>
      <c r="AA594" s="33">
        <v>3</v>
      </c>
      <c r="AB594" s="295" t="str">
        <f t="shared" si="47"/>
        <v>年間</v>
      </c>
      <c r="AC594" s="268"/>
      <c r="AD594" s="69">
        <v>1</v>
      </c>
      <c r="AE594" s="69">
        <v>4320</v>
      </c>
      <c r="AF594" s="26">
        <f t="shared" si="48"/>
        <v>4320</v>
      </c>
      <c r="AG594" s="42">
        <v>40940</v>
      </c>
      <c r="AH594" s="28">
        <v>40969</v>
      </c>
      <c r="AI594" s="29" t="str">
        <f t="shared" si="45"/>
        <v>～</v>
      </c>
      <c r="AJ594" s="178">
        <f t="shared" si="46"/>
        <v>42063</v>
      </c>
      <c r="AK594" s="31" t="s">
        <v>1050</v>
      </c>
      <c r="AL594" s="31" t="s">
        <v>1624</v>
      </c>
      <c r="AM594" s="66">
        <v>40963</v>
      </c>
      <c r="AN594" s="408" t="str">
        <f>IF($AA594-data!$G$1=0,"　",IF(AK594=0,"　",VLOOKUP($AK594,data!$A$1:$H$264,8,FALSE)))</f>
        <v>　</v>
      </c>
      <c r="AO594" s="32">
        <v>40970</v>
      </c>
      <c r="AP594" s="170" t="s">
        <v>1605</v>
      </c>
      <c r="AQ594" s="264" t="str">
        <f t="shared" si="49"/>
        <v/>
      </c>
    </row>
    <row r="595" spans="1:43" ht="24.75" customHeight="1" x14ac:dyDescent="0.15">
      <c r="A595" s="297">
        <v>592</v>
      </c>
      <c r="B595" s="23" t="s">
        <v>1623</v>
      </c>
      <c r="C595" s="24" t="s">
        <v>14340</v>
      </c>
      <c r="D595" s="23" t="s">
        <v>1591</v>
      </c>
      <c r="E595" s="23" t="s">
        <v>582</v>
      </c>
      <c r="F595" s="24" t="s">
        <v>11168</v>
      </c>
      <c r="G595" s="43" t="s">
        <v>1606</v>
      </c>
      <c r="H595" s="44" t="s">
        <v>1607</v>
      </c>
      <c r="I595" s="23" t="s">
        <v>11140</v>
      </c>
      <c r="J595" s="43" t="s">
        <v>1608</v>
      </c>
      <c r="K595" s="43"/>
      <c r="L595" s="43"/>
      <c r="M595" s="44" t="s">
        <v>1609</v>
      </c>
      <c r="N595" s="45" t="s">
        <v>1610</v>
      </c>
      <c r="O595" s="25" t="s">
        <v>1592</v>
      </c>
      <c r="P595" s="23" t="s">
        <v>1593</v>
      </c>
      <c r="Q595" s="25" t="s">
        <v>1594</v>
      </c>
      <c r="R595" s="58" t="s">
        <v>1595</v>
      </c>
      <c r="S595" s="23" t="s">
        <v>1596</v>
      </c>
      <c r="T595" s="23" t="s">
        <v>1597</v>
      </c>
      <c r="U595" s="25" t="s">
        <v>1598</v>
      </c>
      <c r="V595" s="23" t="s">
        <v>1599</v>
      </c>
      <c r="W595" s="25" t="s">
        <v>1600</v>
      </c>
      <c r="X595" s="58" t="s">
        <v>1601</v>
      </c>
      <c r="Y595" s="23" t="s">
        <v>1602</v>
      </c>
      <c r="Z595" s="23" t="s">
        <v>1603</v>
      </c>
      <c r="AA595" s="33">
        <v>3</v>
      </c>
      <c r="AB595" s="295" t="str">
        <f t="shared" si="47"/>
        <v>年間</v>
      </c>
      <c r="AC595" s="268"/>
      <c r="AD595" s="69">
        <v>1</v>
      </c>
      <c r="AE595" s="69">
        <v>4320</v>
      </c>
      <c r="AF595" s="26">
        <f t="shared" si="48"/>
        <v>4320</v>
      </c>
      <c r="AG595" s="42">
        <v>40940</v>
      </c>
      <c r="AH595" s="28">
        <v>40969</v>
      </c>
      <c r="AI595" s="29" t="str">
        <f t="shared" si="45"/>
        <v>～</v>
      </c>
      <c r="AJ595" s="178">
        <f t="shared" si="46"/>
        <v>42063</v>
      </c>
      <c r="AK595" s="31" t="s">
        <v>1050</v>
      </c>
      <c r="AL595" s="31" t="s">
        <v>1625</v>
      </c>
      <c r="AM595" s="66">
        <v>40963</v>
      </c>
      <c r="AN595" s="408" t="str">
        <f>IF($AA595-data!$G$1=0,"　",IF(AK595=0,"　",VLOOKUP($AK595,data!$A$1:$H$264,8,FALSE)))</f>
        <v>　</v>
      </c>
      <c r="AO595" s="32">
        <v>40970</v>
      </c>
      <c r="AP595" s="170" t="s">
        <v>1605</v>
      </c>
      <c r="AQ595" s="264" t="str">
        <f t="shared" si="49"/>
        <v/>
      </c>
    </row>
    <row r="596" spans="1:43" ht="24.75" customHeight="1" x14ac:dyDescent="0.15">
      <c r="A596" s="297">
        <v>593</v>
      </c>
      <c r="B596" s="23" t="s">
        <v>1623</v>
      </c>
      <c r="C596" s="24" t="s">
        <v>14340</v>
      </c>
      <c r="D596" s="23" t="s">
        <v>1591</v>
      </c>
      <c r="E596" s="23" t="s">
        <v>582</v>
      </c>
      <c r="F596" s="24" t="s">
        <v>11168</v>
      </c>
      <c r="G596" s="43" t="s">
        <v>1606</v>
      </c>
      <c r="H596" s="44" t="s">
        <v>1607</v>
      </c>
      <c r="I596" s="23" t="s">
        <v>11140</v>
      </c>
      <c r="J596" s="43" t="s">
        <v>1608</v>
      </c>
      <c r="K596" s="43"/>
      <c r="L596" s="43"/>
      <c r="M596" s="44" t="s">
        <v>1609</v>
      </c>
      <c r="N596" s="45" t="s">
        <v>1610</v>
      </c>
      <c r="O596" s="25" t="s">
        <v>1592</v>
      </c>
      <c r="P596" s="23" t="s">
        <v>1593</v>
      </c>
      <c r="Q596" s="25" t="s">
        <v>1594</v>
      </c>
      <c r="R596" s="58" t="s">
        <v>1595</v>
      </c>
      <c r="S596" s="23" t="s">
        <v>1596</v>
      </c>
      <c r="T596" s="23" t="s">
        <v>1597</v>
      </c>
      <c r="U596" s="25" t="s">
        <v>1598</v>
      </c>
      <c r="V596" s="23" t="s">
        <v>1599</v>
      </c>
      <c r="W596" s="25" t="s">
        <v>1600</v>
      </c>
      <c r="X596" s="58" t="s">
        <v>1601</v>
      </c>
      <c r="Y596" s="23" t="s">
        <v>1602</v>
      </c>
      <c r="Z596" s="23" t="s">
        <v>1603</v>
      </c>
      <c r="AA596" s="33">
        <v>3</v>
      </c>
      <c r="AB596" s="295" t="str">
        <f t="shared" si="47"/>
        <v>年間</v>
      </c>
      <c r="AC596" s="268"/>
      <c r="AD596" s="69">
        <v>1</v>
      </c>
      <c r="AE596" s="69">
        <v>4320</v>
      </c>
      <c r="AF596" s="26">
        <f t="shared" si="48"/>
        <v>4320</v>
      </c>
      <c r="AG596" s="42">
        <v>40940</v>
      </c>
      <c r="AH596" s="28">
        <v>40969</v>
      </c>
      <c r="AI596" s="29" t="str">
        <f t="shared" si="45"/>
        <v>～</v>
      </c>
      <c r="AJ596" s="178">
        <f t="shared" si="46"/>
        <v>42063</v>
      </c>
      <c r="AK596" s="31" t="s">
        <v>1050</v>
      </c>
      <c r="AL596" s="31" t="s">
        <v>1626</v>
      </c>
      <c r="AM596" s="66">
        <v>40963</v>
      </c>
      <c r="AN596" s="408" t="str">
        <f>IF($AA596-data!$G$1=0,"　",IF(AK596=0,"　",VLOOKUP($AK596,data!$A$1:$H$264,8,FALSE)))</f>
        <v>　</v>
      </c>
      <c r="AO596" s="32">
        <v>40970</v>
      </c>
      <c r="AP596" s="170" t="s">
        <v>1605</v>
      </c>
      <c r="AQ596" s="264" t="str">
        <f t="shared" si="49"/>
        <v/>
      </c>
    </row>
    <row r="597" spans="1:43" ht="24.75" customHeight="1" x14ac:dyDescent="0.15">
      <c r="A597" s="297">
        <v>594</v>
      </c>
      <c r="B597" s="23" t="s">
        <v>1623</v>
      </c>
      <c r="C597" s="24" t="s">
        <v>14340</v>
      </c>
      <c r="D597" s="23" t="s">
        <v>1591</v>
      </c>
      <c r="E597" s="23" t="s">
        <v>582</v>
      </c>
      <c r="F597" s="24" t="s">
        <v>11168</v>
      </c>
      <c r="G597" s="43" t="s">
        <v>1606</v>
      </c>
      <c r="H597" s="44" t="s">
        <v>1607</v>
      </c>
      <c r="I597" s="23" t="s">
        <v>11140</v>
      </c>
      <c r="J597" s="43" t="s">
        <v>1608</v>
      </c>
      <c r="K597" s="43"/>
      <c r="L597" s="43"/>
      <c r="M597" s="44" t="s">
        <v>1609</v>
      </c>
      <c r="N597" s="45" t="s">
        <v>1610</v>
      </c>
      <c r="O597" s="25" t="s">
        <v>1592</v>
      </c>
      <c r="P597" s="23" t="s">
        <v>1593</v>
      </c>
      <c r="Q597" s="25" t="s">
        <v>1594</v>
      </c>
      <c r="R597" s="58" t="s">
        <v>1595</v>
      </c>
      <c r="S597" s="23" t="s">
        <v>1596</v>
      </c>
      <c r="T597" s="23" t="s">
        <v>1597</v>
      </c>
      <c r="U597" s="25" t="s">
        <v>1598</v>
      </c>
      <c r="V597" s="23" t="s">
        <v>1599</v>
      </c>
      <c r="W597" s="25" t="s">
        <v>1600</v>
      </c>
      <c r="X597" s="58" t="s">
        <v>1601</v>
      </c>
      <c r="Y597" s="23" t="s">
        <v>1602</v>
      </c>
      <c r="Z597" s="23" t="s">
        <v>1603</v>
      </c>
      <c r="AA597" s="33">
        <v>3</v>
      </c>
      <c r="AB597" s="295" t="str">
        <f t="shared" si="47"/>
        <v>年間</v>
      </c>
      <c r="AC597" s="268"/>
      <c r="AD597" s="69">
        <v>1</v>
      </c>
      <c r="AE597" s="69">
        <v>4320</v>
      </c>
      <c r="AF597" s="26">
        <f t="shared" si="48"/>
        <v>4320</v>
      </c>
      <c r="AG597" s="42">
        <v>40940</v>
      </c>
      <c r="AH597" s="28">
        <v>40969</v>
      </c>
      <c r="AI597" s="29" t="str">
        <f t="shared" si="45"/>
        <v>～</v>
      </c>
      <c r="AJ597" s="178">
        <f t="shared" si="46"/>
        <v>42063</v>
      </c>
      <c r="AK597" s="31" t="s">
        <v>1050</v>
      </c>
      <c r="AL597" s="31" t="s">
        <v>1627</v>
      </c>
      <c r="AM597" s="66">
        <v>40963</v>
      </c>
      <c r="AN597" s="408" t="str">
        <f>IF($AA597-data!$G$1=0,"　",IF(AK597=0,"　",VLOOKUP($AK597,data!$A$1:$H$264,8,FALSE)))</f>
        <v>　</v>
      </c>
      <c r="AO597" s="32">
        <v>40970</v>
      </c>
      <c r="AP597" s="170" t="s">
        <v>1605</v>
      </c>
      <c r="AQ597" s="264" t="str">
        <f t="shared" si="49"/>
        <v/>
      </c>
    </row>
    <row r="598" spans="1:43" ht="24.75" customHeight="1" x14ac:dyDescent="0.15">
      <c r="A598" s="297">
        <v>595</v>
      </c>
      <c r="B598" s="23" t="s">
        <v>1623</v>
      </c>
      <c r="C598" s="24" t="s">
        <v>14340</v>
      </c>
      <c r="D598" s="23" t="s">
        <v>1591</v>
      </c>
      <c r="E598" s="23" t="s">
        <v>582</v>
      </c>
      <c r="F598" s="24" t="s">
        <v>11168</v>
      </c>
      <c r="G598" s="43" t="s">
        <v>1606</v>
      </c>
      <c r="H598" s="44" t="s">
        <v>1607</v>
      </c>
      <c r="I598" s="23" t="s">
        <v>11140</v>
      </c>
      <c r="J598" s="43" t="s">
        <v>1608</v>
      </c>
      <c r="K598" s="43"/>
      <c r="L598" s="43"/>
      <c r="M598" s="44" t="s">
        <v>1609</v>
      </c>
      <c r="N598" s="45" t="s">
        <v>1610</v>
      </c>
      <c r="O598" s="25" t="s">
        <v>1592</v>
      </c>
      <c r="P598" s="23" t="s">
        <v>1593</v>
      </c>
      <c r="Q598" s="25" t="s">
        <v>1594</v>
      </c>
      <c r="R598" s="58" t="s">
        <v>1595</v>
      </c>
      <c r="S598" s="23" t="s">
        <v>1596</v>
      </c>
      <c r="T598" s="23" t="s">
        <v>1597</v>
      </c>
      <c r="U598" s="25" t="s">
        <v>1598</v>
      </c>
      <c r="V598" s="23" t="s">
        <v>1599</v>
      </c>
      <c r="W598" s="25" t="s">
        <v>1600</v>
      </c>
      <c r="X598" s="58" t="s">
        <v>1601</v>
      </c>
      <c r="Y598" s="23" t="s">
        <v>1602</v>
      </c>
      <c r="Z598" s="23" t="s">
        <v>1603</v>
      </c>
      <c r="AA598" s="33">
        <v>3</v>
      </c>
      <c r="AB598" s="295" t="str">
        <f t="shared" si="47"/>
        <v>年間</v>
      </c>
      <c r="AC598" s="268"/>
      <c r="AD598" s="69">
        <v>1</v>
      </c>
      <c r="AE598" s="69">
        <v>4320</v>
      </c>
      <c r="AF598" s="26">
        <f t="shared" si="48"/>
        <v>4320</v>
      </c>
      <c r="AG598" s="42">
        <v>40940</v>
      </c>
      <c r="AH598" s="28">
        <v>40969</v>
      </c>
      <c r="AI598" s="29" t="str">
        <f t="shared" si="45"/>
        <v>～</v>
      </c>
      <c r="AJ598" s="178">
        <f t="shared" si="46"/>
        <v>42063</v>
      </c>
      <c r="AK598" s="31" t="s">
        <v>1050</v>
      </c>
      <c r="AL598" s="31" t="s">
        <v>1628</v>
      </c>
      <c r="AM598" s="66">
        <v>40963</v>
      </c>
      <c r="AN598" s="408" t="str">
        <f>IF($AA598-data!$G$1=0,"　",IF(AK598=0,"　",VLOOKUP($AK598,data!$A$1:$H$264,8,FALSE)))</f>
        <v>　</v>
      </c>
      <c r="AO598" s="32">
        <v>40970</v>
      </c>
      <c r="AP598" s="170" t="s">
        <v>1605</v>
      </c>
      <c r="AQ598" s="264" t="str">
        <f t="shared" si="49"/>
        <v/>
      </c>
    </row>
    <row r="599" spans="1:43" ht="24.75" customHeight="1" x14ac:dyDescent="0.15">
      <c r="A599" s="297">
        <v>596</v>
      </c>
      <c r="B599" s="23" t="s">
        <v>1623</v>
      </c>
      <c r="C599" s="24" t="s">
        <v>14340</v>
      </c>
      <c r="D599" s="23" t="s">
        <v>1591</v>
      </c>
      <c r="E599" s="23" t="s">
        <v>582</v>
      </c>
      <c r="F599" s="24" t="s">
        <v>11168</v>
      </c>
      <c r="G599" s="43" t="s">
        <v>1606</v>
      </c>
      <c r="H599" s="44" t="s">
        <v>1607</v>
      </c>
      <c r="I599" s="23" t="s">
        <v>11140</v>
      </c>
      <c r="J599" s="43" t="s">
        <v>1608</v>
      </c>
      <c r="K599" s="43"/>
      <c r="L599" s="43"/>
      <c r="M599" s="44" t="s">
        <v>1609</v>
      </c>
      <c r="N599" s="45" t="s">
        <v>1610</v>
      </c>
      <c r="O599" s="25" t="s">
        <v>1592</v>
      </c>
      <c r="P599" s="23" t="s">
        <v>1593</v>
      </c>
      <c r="Q599" s="25" t="s">
        <v>1594</v>
      </c>
      <c r="R599" s="58" t="s">
        <v>1595</v>
      </c>
      <c r="S599" s="23" t="s">
        <v>1596</v>
      </c>
      <c r="T599" s="23" t="s">
        <v>1597</v>
      </c>
      <c r="U599" s="25" t="s">
        <v>1598</v>
      </c>
      <c r="V599" s="23" t="s">
        <v>1599</v>
      </c>
      <c r="W599" s="25" t="s">
        <v>1600</v>
      </c>
      <c r="X599" s="58" t="s">
        <v>1601</v>
      </c>
      <c r="Y599" s="23" t="s">
        <v>1602</v>
      </c>
      <c r="Z599" s="23" t="s">
        <v>1603</v>
      </c>
      <c r="AA599" s="33">
        <v>3</v>
      </c>
      <c r="AB599" s="295" t="str">
        <f t="shared" si="47"/>
        <v>年間</v>
      </c>
      <c r="AC599" s="268"/>
      <c r="AD599" s="69">
        <v>1</v>
      </c>
      <c r="AE599" s="69">
        <v>4320</v>
      </c>
      <c r="AF599" s="26">
        <f t="shared" si="48"/>
        <v>4320</v>
      </c>
      <c r="AG599" s="42">
        <v>40940</v>
      </c>
      <c r="AH599" s="28">
        <v>40969</v>
      </c>
      <c r="AI599" s="29" t="str">
        <f t="shared" si="45"/>
        <v>～</v>
      </c>
      <c r="AJ599" s="178">
        <f t="shared" si="46"/>
        <v>42063</v>
      </c>
      <c r="AK599" s="31" t="s">
        <v>1050</v>
      </c>
      <c r="AL599" s="31" t="s">
        <v>1629</v>
      </c>
      <c r="AM599" s="66">
        <v>40963</v>
      </c>
      <c r="AN599" s="408" t="str">
        <f>IF($AA599-data!$G$1=0,"　",IF(AK599=0,"　",VLOOKUP($AK599,data!$A$1:$H$264,8,FALSE)))</f>
        <v>　</v>
      </c>
      <c r="AO599" s="32">
        <v>40970</v>
      </c>
      <c r="AP599" s="170" t="s">
        <v>1605</v>
      </c>
      <c r="AQ599" s="264" t="str">
        <f t="shared" si="49"/>
        <v/>
      </c>
    </row>
    <row r="600" spans="1:43" ht="24.75" customHeight="1" x14ac:dyDescent="0.15">
      <c r="A600" s="297">
        <v>597</v>
      </c>
      <c r="B600" s="23" t="s">
        <v>1623</v>
      </c>
      <c r="C600" s="24" t="s">
        <v>14340</v>
      </c>
      <c r="D600" s="23" t="s">
        <v>1591</v>
      </c>
      <c r="E600" s="23" t="s">
        <v>582</v>
      </c>
      <c r="F600" s="24" t="s">
        <v>11168</v>
      </c>
      <c r="G600" s="43" t="s">
        <v>1606</v>
      </c>
      <c r="H600" s="44" t="s">
        <v>1607</v>
      </c>
      <c r="I600" s="23" t="s">
        <v>11140</v>
      </c>
      <c r="J600" s="43" t="s">
        <v>1608</v>
      </c>
      <c r="K600" s="43"/>
      <c r="L600" s="43"/>
      <c r="M600" s="44" t="s">
        <v>1609</v>
      </c>
      <c r="N600" s="45" t="s">
        <v>1610</v>
      </c>
      <c r="O600" s="25" t="s">
        <v>1592</v>
      </c>
      <c r="P600" s="23" t="s">
        <v>1593</v>
      </c>
      <c r="Q600" s="25" t="s">
        <v>1594</v>
      </c>
      <c r="R600" s="58" t="s">
        <v>1595</v>
      </c>
      <c r="S600" s="23" t="s">
        <v>1596</v>
      </c>
      <c r="T600" s="23" t="s">
        <v>1597</v>
      </c>
      <c r="U600" s="25" t="s">
        <v>1598</v>
      </c>
      <c r="V600" s="23" t="s">
        <v>1599</v>
      </c>
      <c r="W600" s="25" t="s">
        <v>1600</v>
      </c>
      <c r="X600" s="58" t="s">
        <v>1601</v>
      </c>
      <c r="Y600" s="23" t="s">
        <v>1602</v>
      </c>
      <c r="Z600" s="23" t="s">
        <v>1603</v>
      </c>
      <c r="AA600" s="33">
        <v>3</v>
      </c>
      <c r="AB600" s="295" t="str">
        <f t="shared" si="47"/>
        <v>年間</v>
      </c>
      <c r="AC600" s="268"/>
      <c r="AD600" s="69">
        <v>1</v>
      </c>
      <c r="AE600" s="69">
        <v>4320</v>
      </c>
      <c r="AF600" s="26">
        <f t="shared" si="48"/>
        <v>4320</v>
      </c>
      <c r="AG600" s="42">
        <v>40940</v>
      </c>
      <c r="AH600" s="28">
        <v>40969</v>
      </c>
      <c r="AI600" s="29" t="str">
        <f t="shared" si="45"/>
        <v>～</v>
      </c>
      <c r="AJ600" s="178">
        <f t="shared" si="46"/>
        <v>42063</v>
      </c>
      <c r="AK600" s="31" t="s">
        <v>1050</v>
      </c>
      <c r="AL600" s="31" t="s">
        <v>1630</v>
      </c>
      <c r="AM600" s="66">
        <v>40963</v>
      </c>
      <c r="AN600" s="408" t="str">
        <f>IF($AA600-data!$G$1=0,"　",IF(AK600=0,"　",VLOOKUP($AK600,data!$A$1:$H$264,8,FALSE)))</f>
        <v>　</v>
      </c>
      <c r="AO600" s="32">
        <v>40970</v>
      </c>
      <c r="AP600" s="170" t="s">
        <v>1605</v>
      </c>
      <c r="AQ600" s="264" t="str">
        <f t="shared" si="49"/>
        <v/>
      </c>
    </row>
    <row r="601" spans="1:43" ht="24.75" customHeight="1" x14ac:dyDescent="0.15">
      <c r="A601" s="297">
        <v>598</v>
      </c>
      <c r="B601" s="23" t="s">
        <v>1623</v>
      </c>
      <c r="C601" s="24" t="s">
        <v>14340</v>
      </c>
      <c r="D601" s="23" t="s">
        <v>1591</v>
      </c>
      <c r="E601" s="23" t="s">
        <v>582</v>
      </c>
      <c r="F601" s="24" t="s">
        <v>11168</v>
      </c>
      <c r="G601" s="43" t="s">
        <v>1606</v>
      </c>
      <c r="H601" s="44" t="s">
        <v>1607</v>
      </c>
      <c r="I601" s="23" t="s">
        <v>11140</v>
      </c>
      <c r="J601" s="43" t="s">
        <v>1608</v>
      </c>
      <c r="K601" s="43"/>
      <c r="L601" s="43"/>
      <c r="M601" s="44" t="s">
        <v>1609</v>
      </c>
      <c r="N601" s="45" t="s">
        <v>1610</v>
      </c>
      <c r="O601" s="25" t="s">
        <v>1592</v>
      </c>
      <c r="P601" s="23" t="s">
        <v>1593</v>
      </c>
      <c r="Q601" s="25" t="s">
        <v>1594</v>
      </c>
      <c r="R601" s="58" t="s">
        <v>1595</v>
      </c>
      <c r="S601" s="23" t="s">
        <v>1596</v>
      </c>
      <c r="T601" s="23" t="s">
        <v>1597</v>
      </c>
      <c r="U601" s="25" t="s">
        <v>1598</v>
      </c>
      <c r="V601" s="23" t="s">
        <v>1599</v>
      </c>
      <c r="W601" s="25" t="s">
        <v>1600</v>
      </c>
      <c r="X601" s="58" t="s">
        <v>1601</v>
      </c>
      <c r="Y601" s="23" t="s">
        <v>1602</v>
      </c>
      <c r="Z601" s="23" t="s">
        <v>1603</v>
      </c>
      <c r="AA601" s="33">
        <v>3</v>
      </c>
      <c r="AB601" s="295" t="str">
        <f t="shared" si="47"/>
        <v>年間</v>
      </c>
      <c r="AC601" s="268"/>
      <c r="AD601" s="69">
        <v>1</v>
      </c>
      <c r="AE601" s="69">
        <v>4320</v>
      </c>
      <c r="AF601" s="26">
        <f t="shared" si="48"/>
        <v>4320</v>
      </c>
      <c r="AG601" s="42">
        <v>40940</v>
      </c>
      <c r="AH601" s="28">
        <v>40969</v>
      </c>
      <c r="AI601" s="29" t="str">
        <f t="shared" si="45"/>
        <v>～</v>
      </c>
      <c r="AJ601" s="178">
        <f t="shared" si="46"/>
        <v>42063</v>
      </c>
      <c r="AK601" s="31" t="s">
        <v>1050</v>
      </c>
      <c r="AL601" s="31" t="s">
        <v>1631</v>
      </c>
      <c r="AM601" s="66">
        <v>40963</v>
      </c>
      <c r="AN601" s="408" t="str">
        <f>IF($AA601-data!$G$1=0,"　",IF(AK601=0,"　",VLOOKUP($AK601,data!$A$1:$H$264,8,FALSE)))</f>
        <v>　</v>
      </c>
      <c r="AO601" s="32">
        <v>40970</v>
      </c>
      <c r="AP601" s="170" t="s">
        <v>1605</v>
      </c>
      <c r="AQ601" s="264" t="str">
        <f t="shared" si="49"/>
        <v/>
      </c>
    </row>
    <row r="602" spans="1:43" ht="24.75" customHeight="1" x14ac:dyDescent="0.15">
      <c r="A602" s="297">
        <v>599</v>
      </c>
      <c r="B602" s="23" t="s">
        <v>1623</v>
      </c>
      <c r="C602" s="24" t="s">
        <v>14340</v>
      </c>
      <c r="D602" s="23" t="s">
        <v>1591</v>
      </c>
      <c r="E602" s="23" t="s">
        <v>582</v>
      </c>
      <c r="F602" s="24" t="s">
        <v>11168</v>
      </c>
      <c r="G602" s="43" t="s">
        <v>1606</v>
      </c>
      <c r="H602" s="44" t="s">
        <v>1607</v>
      </c>
      <c r="I602" s="23" t="s">
        <v>11140</v>
      </c>
      <c r="J602" s="43" t="s">
        <v>1608</v>
      </c>
      <c r="K602" s="43"/>
      <c r="L602" s="43"/>
      <c r="M602" s="44" t="s">
        <v>1609</v>
      </c>
      <c r="N602" s="45" t="s">
        <v>1610</v>
      </c>
      <c r="O602" s="25" t="s">
        <v>1592</v>
      </c>
      <c r="P602" s="23" t="s">
        <v>1593</v>
      </c>
      <c r="Q602" s="25" t="s">
        <v>1594</v>
      </c>
      <c r="R602" s="58" t="s">
        <v>1595</v>
      </c>
      <c r="S602" s="23" t="s">
        <v>1596</v>
      </c>
      <c r="T602" s="23" t="s">
        <v>1597</v>
      </c>
      <c r="U602" s="25" t="s">
        <v>1598</v>
      </c>
      <c r="V602" s="23" t="s">
        <v>1599</v>
      </c>
      <c r="W602" s="25" t="s">
        <v>1600</v>
      </c>
      <c r="X602" s="58" t="s">
        <v>1601</v>
      </c>
      <c r="Y602" s="23" t="s">
        <v>1602</v>
      </c>
      <c r="Z602" s="23" t="s">
        <v>1603</v>
      </c>
      <c r="AA602" s="33">
        <v>3</v>
      </c>
      <c r="AB602" s="295" t="str">
        <f t="shared" si="47"/>
        <v>年間</v>
      </c>
      <c r="AC602" s="268"/>
      <c r="AD602" s="69">
        <v>1</v>
      </c>
      <c r="AE602" s="69">
        <v>4320</v>
      </c>
      <c r="AF602" s="26">
        <f t="shared" si="48"/>
        <v>4320</v>
      </c>
      <c r="AG602" s="42">
        <v>40940</v>
      </c>
      <c r="AH602" s="28">
        <v>40969</v>
      </c>
      <c r="AI602" s="29" t="str">
        <f t="shared" si="45"/>
        <v>～</v>
      </c>
      <c r="AJ602" s="178">
        <f t="shared" si="46"/>
        <v>42063</v>
      </c>
      <c r="AK602" s="31" t="s">
        <v>1050</v>
      </c>
      <c r="AL602" s="31" t="s">
        <v>1632</v>
      </c>
      <c r="AM602" s="66">
        <v>40963</v>
      </c>
      <c r="AN602" s="408" t="str">
        <f>IF($AA602-data!$G$1=0,"　",IF(AK602=0,"　",VLOOKUP($AK602,data!$A$1:$H$264,8,FALSE)))</f>
        <v>　</v>
      </c>
      <c r="AO602" s="32">
        <v>40970</v>
      </c>
      <c r="AP602" s="170" t="s">
        <v>1605</v>
      </c>
      <c r="AQ602" s="264" t="str">
        <f t="shared" si="49"/>
        <v/>
      </c>
    </row>
    <row r="603" spans="1:43" ht="24.75" customHeight="1" x14ac:dyDescent="0.15">
      <c r="A603" s="297">
        <v>600</v>
      </c>
      <c r="B603" s="23" t="s">
        <v>1623</v>
      </c>
      <c r="C603" s="24" t="s">
        <v>14340</v>
      </c>
      <c r="D603" s="23" t="s">
        <v>1591</v>
      </c>
      <c r="E603" s="23" t="s">
        <v>582</v>
      </c>
      <c r="F603" s="24" t="s">
        <v>11168</v>
      </c>
      <c r="G603" s="43" t="s">
        <v>1606</v>
      </c>
      <c r="H603" s="44" t="s">
        <v>1607</v>
      </c>
      <c r="I603" s="23" t="s">
        <v>11140</v>
      </c>
      <c r="J603" s="43" t="s">
        <v>1608</v>
      </c>
      <c r="K603" s="43"/>
      <c r="L603" s="43"/>
      <c r="M603" s="44" t="s">
        <v>1609</v>
      </c>
      <c r="N603" s="45" t="s">
        <v>1610</v>
      </c>
      <c r="O603" s="25" t="s">
        <v>1592</v>
      </c>
      <c r="P603" s="23" t="s">
        <v>1593</v>
      </c>
      <c r="Q603" s="25" t="s">
        <v>1594</v>
      </c>
      <c r="R603" s="58" t="s">
        <v>1595</v>
      </c>
      <c r="S603" s="23" t="s">
        <v>1596</v>
      </c>
      <c r="T603" s="23" t="s">
        <v>1597</v>
      </c>
      <c r="U603" s="25" t="s">
        <v>1598</v>
      </c>
      <c r="V603" s="23" t="s">
        <v>1599</v>
      </c>
      <c r="W603" s="25" t="s">
        <v>1600</v>
      </c>
      <c r="X603" s="58" t="s">
        <v>1601</v>
      </c>
      <c r="Y603" s="23" t="s">
        <v>1602</v>
      </c>
      <c r="Z603" s="23" t="s">
        <v>1603</v>
      </c>
      <c r="AA603" s="33">
        <v>3</v>
      </c>
      <c r="AB603" s="295" t="str">
        <f t="shared" si="47"/>
        <v>年間</v>
      </c>
      <c r="AC603" s="268"/>
      <c r="AD603" s="69">
        <v>1</v>
      </c>
      <c r="AE603" s="69">
        <v>4320</v>
      </c>
      <c r="AF603" s="26">
        <f t="shared" si="48"/>
        <v>4320</v>
      </c>
      <c r="AG603" s="42">
        <v>40940</v>
      </c>
      <c r="AH603" s="28">
        <v>40969</v>
      </c>
      <c r="AI603" s="29" t="str">
        <f t="shared" si="45"/>
        <v>～</v>
      </c>
      <c r="AJ603" s="178">
        <f t="shared" si="46"/>
        <v>42063</v>
      </c>
      <c r="AK603" s="31" t="s">
        <v>1050</v>
      </c>
      <c r="AL603" s="31" t="s">
        <v>1633</v>
      </c>
      <c r="AM603" s="66">
        <v>40963</v>
      </c>
      <c r="AN603" s="408" t="str">
        <f>IF($AA603-data!$G$1=0,"　",IF(AK603=0,"　",VLOOKUP($AK603,data!$A$1:$H$264,8,FALSE)))</f>
        <v>　</v>
      </c>
      <c r="AO603" s="32">
        <v>40970</v>
      </c>
      <c r="AP603" s="170" t="s">
        <v>1605</v>
      </c>
      <c r="AQ603" s="264" t="str">
        <f t="shared" si="49"/>
        <v/>
      </c>
    </row>
    <row r="604" spans="1:43" ht="24.75" customHeight="1" x14ac:dyDescent="0.15">
      <c r="A604" s="297">
        <v>601</v>
      </c>
      <c r="B604" s="23" t="s">
        <v>1623</v>
      </c>
      <c r="C604" s="24" t="s">
        <v>14340</v>
      </c>
      <c r="D604" s="23" t="s">
        <v>1591</v>
      </c>
      <c r="E604" s="23" t="s">
        <v>582</v>
      </c>
      <c r="F604" s="24" t="s">
        <v>11168</v>
      </c>
      <c r="G604" s="43" t="s">
        <v>1606</v>
      </c>
      <c r="H604" s="44" t="s">
        <v>1607</v>
      </c>
      <c r="I604" s="23" t="s">
        <v>11140</v>
      </c>
      <c r="J604" s="43" t="s">
        <v>1608</v>
      </c>
      <c r="K604" s="43"/>
      <c r="L604" s="43"/>
      <c r="M604" s="44" t="s">
        <v>1609</v>
      </c>
      <c r="N604" s="45" t="s">
        <v>1610</v>
      </c>
      <c r="O604" s="25" t="s">
        <v>1592</v>
      </c>
      <c r="P604" s="23" t="s">
        <v>1593</v>
      </c>
      <c r="Q604" s="25" t="s">
        <v>1594</v>
      </c>
      <c r="R604" s="58" t="s">
        <v>1595</v>
      </c>
      <c r="S604" s="23" t="s">
        <v>1596</v>
      </c>
      <c r="T604" s="23" t="s">
        <v>1597</v>
      </c>
      <c r="U604" s="25" t="s">
        <v>1598</v>
      </c>
      <c r="V604" s="23" t="s">
        <v>1599</v>
      </c>
      <c r="W604" s="25" t="s">
        <v>1600</v>
      </c>
      <c r="X604" s="58" t="s">
        <v>1601</v>
      </c>
      <c r="Y604" s="23" t="s">
        <v>1602</v>
      </c>
      <c r="Z604" s="23" t="s">
        <v>1603</v>
      </c>
      <c r="AA604" s="33">
        <v>3</v>
      </c>
      <c r="AB604" s="295" t="str">
        <f t="shared" si="47"/>
        <v>年間</v>
      </c>
      <c r="AC604" s="268"/>
      <c r="AD604" s="69">
        <v>1</v>
      </c>
      <c r="AE604" s="69">
        <v>4320</v>
      </c>
      <c r="AF604" s="26">
        <f t="shared" si="48"/>
        <v>4320</v>
      </c>
      <c r="AG604" s="42">
        <v>40940</v>
      </c>
      <c r="AH604" s="28">
        <v>40969</v>
      </c>
      <c r="AI604" s="29" t="str">
        <f t="shared" si="45"/>
        <v>～</v>
      </c>
      <c r="AJ604" s="178">
        <f t="shared" si="46"/>
        <v>42063</v>
      </c>
      <c r="AK604" s="31" t="s">
        <v>1050</v>
      </c>
      <c r="AL604" s="31" t="s">
        <v>1634</v>
      </c>
      <c r="AM604" s="66">
        <v>40963</v>
      </c>
      <c r="AN604" s="408" t="str">
        <f>IF($AA604-data!$G$1=0,"　",IF(AK604=0,"　",VLOOKUP($AK604,data!$A$1:$H$264,8,FALSE)))</f>
        <v>　</v>
      </c>
      <c r="AO604" s="32">
        <v>40970</v>
      </c>
      <c r="AP604" s="170" t="s">
        <v>1605</v>
      </c>
      <c r="AQ604" s="264" t="str">
        <f t="shared" si="49"/>
        <v/>
      </c>
    </row>
    <row r="605" spans="1:43" ht="24.75" customHeight="1" x14ac:dyDescent="0.15">
      <c r="A605" s="297">
        <v>602</v>
      </c>
      <c r="B605" s="23" t="s">
        <v>1623</v>
      </c>
      <c r="C605" s="24" t="s">
        <v>14340</v>
      </c>
      <c r="D605" s="23" t="s">
        <v>1591</v>
      </c>
      <c r="E605" s="23" t="s">
        <v>582</v>
      </c>
      <c r="F605" s="24" t="s">
        <v>11168</v>
      </c>
      <c r="G605" s="43" t="s">
        <v>1606</v>
      </c>
      <c r="H605" s="44" t="s">
        <v>1607</v>
      </c>
      <c r="I605" s="23" t="s">
        <v>11140</v>
      </c>
      <c r="J605" s="43" t="s">
        <v>1608</v>
      </c>
      <c r="K605" s="43"/>
      <c r="L605" s="43"/>
      <c r="M605" s="44" t="s">
        <v>1609</v>
      </c>
      <c r="N605" s="45" t="s">
        <v>1610</v>
      </c>
      <c r="O605" s="25" t="s">
        <v>1592</v>
      </c>
      <c r="P605" s="23" t="s">
        <v>1593</v>
      </c>
      <c r="Q605" s="25" t="s">
        <v>1594</v>
      </c>
      <c r="R605" s="58" t="s">
        <v>1595</v>
      </c>
      <c r="S605" s="23" t="s">
        <v>1596</v>
      </c>
      <c r="T605" s="23" t="s">
        <v>1597</v>
      </c>
      <c r="U605" s="25" t="s">
        <v>1598</v>
      </c>
      <c r="V605" s="23" t="s">
        <v>1599</v>
      </c>
      <c r="W605" s="25" t="s">
        <v>1600</v>
      </c>
      <c r="X605" s="58" t="s">
        <v>1601</v>
      </c>
      <c r="Y605" s="23" t="s">
        <v>1602</v>
      </c>
      <c r="Z605" s="23" t="s">
        <v>1603</v>
      </c>
      <c r="AA605" s="33">
        <v>3</v>
      </c>
      <c r="AB605" s="295" t="str">
        <f t="shared" si="47"/>
        <v>年間</v>
      </c>
      <c r="AC605" s="268"/>
      <c r="AD605" s="69">
        <v>1</v>
      </c>
      <c r="AE605" s="69">
        <v>4320</v>
      </c>
      <c r="AF605" s="26">
        <f t="shared" si="48"/>
        <v>4320</v>
      </c>
      <c r="AG605" s="42">
        <v>40940</v>
      </c>
      <c r="AH605" s="28">
        <v>40969</v>
      </c>
      <c r="AI605" s="29" t="str">
        <f t="shared" si="45"/>
        <v>～</v>
      </c>
      <c r="AJ605" s="178">
        <f t="shared" si="46"/>
        <v>42063</v>
      </c>
      <c r="AK605" s="31" t="s">
        <v>1050</v>
      </c>
      <c r="AL605" s="31" t="s">
        <v>1635</v>
      </c>
      <c r="AM605" s="66">
        <v>40963</v>
      </c>
      <c r="AN605" s="408" t="str">
        <f>IF($AA605-data!$G$1=0,"　",IF(AK605=0,"　",VLOOKUP($AK605,data!$A$1:$H$264,8,FALSE)))</f>
        <v>　</v>
      </c>
      <c r="AO605" s="32">
        <v>40970</v>
      </c>
      <c r="AP605" s="170" t="s">
        <v>1605</v>
      </c>
      <c r="AQ605" s="264" t="str">
        <f t="shared" si="49"/>
        <v/>
      </c>
    </row>
    <row r="606" spans="1:43" ht="24.75" customHeight="1" x14ac:dyDescent="0.15">
      <c r="A606" s="297">
        <v>603</v>
      </c>
      <c r="B606" s="23" t="s">
        <v>1623</v>
      </c>
      <c r="C606" s="24" t="s">
        <v>14340</v>
      </c>
      <c r="D606" s="23" t="s">
        <v>1591</v>
      </c>
      <c r="E606" s="23" t="s">
        <v>582</v>
      </c>
      <c r="F606" s="24" t="s">
        <v>11168</v>
      </c>
      <c r="G606" s="43" t="s">
        <v>1606</v>
      </c>
      <c r="H606" s="44" t="s">
        <v>1607</v>
      </c>
      <c r="I606" s="23" t="s">
        <v>11140</v>
      </c>
      <c r="J606" s="43" t="s">
        <v>1608</v>
      </c>
      <c r="K606" s="43"/>
      <c r="L606" s="43"/>
      <c r="M606" s="44" t="s">
        <v>1609</v>
      </c>
      <c r="N606" s="45" t="s">
        <v>1610</v>
      </c>
      <c r="O606" s="25" t="s">
        <v>1592</v>
      </c>
      <c r="P606" s="23" t="s">
        <v>1593</v>
      </c>
      <c r="Q606" s="25" t="s">
        <v>1594</v>
      </c>
      <c r="R606" s="58" t="s">
        <v>1595</v>
      </c>
      <c r="S606" s="23" t="s">
        <v>1596</v>
      </c>
      <c r="T606" s="23" t="s">
        <v>1597</v>
      </c>
      <c r="U606" s="25" t="s">
        <v>1598</v>
      </c>
      <c r="V606" s="23" t="s">
        <v>1599</v>
      </c>
      <c r="W606" s="25" t="s">
        <v>1600</v>
      </c>
      <c r="X606" s="58" t="s">
        <v>1601</v>
      </c>
      <c r="Y606" s="23" t="s">
        <v>1602</v>
      </c>
      <c r="Z606" s="23" t="s">
        <v>1603</v>
      </c>
      <c r="AA606" s="33">
        <v>3</v>
      </c>
      <c r="AB606" s="295" t="str">
        <f t="shared" si="47"/>
        <v>年間</v>
      </c>
      <c r="AC606" s="268"/>
      <c r="AD606" s="69">
        <v>1</v>
      </c>
      <c r="AE606" s="69">
        <v>4320</v>
      </c>
      <c r="AF606" s="26">
        <f t="shared" si="48"/>
        <v>4320</v>
      </c>
      <c r="AG606" s="42">
        <v>40940</v>
      </c>
      <c r="AH606" s="28">
        <v>40969</v>
      </c>
      <c r="AI606" s="29" t="str">
        <f t="shared" si="45"/>
        <v>～</v>
      </c>
      <c r="AJ606" s="178">
        <f t="shared" si="46"/>
        <v>42063</v>
      </c>
      <c r="AK606" s="31" t="s">
        <v>1050</v>
      </c>
      <c r="AL606" s="31" t="s">
        <v>1636</v>
      </c>
      <c r="AM606" s="66">
        <v>40963</v>
      </c>
      <c r="AN606" s="408" t="str">
        <f>IF($AA606-data!$G$1=0,"　",IF(AK606=0,"　",VLOOKUP($AK606,data!$A$1:$H$264,8,FALSE)))</f>
        <v>　</v>
      </c>
      <c r="AO606" s="32">
        <v>40970</v>
      </c>
      <c r="AP606" s="170" t="s">
        <v>1605</v>
      </c>
      <c r="AQ606" s="264" t="str">
        <f t="shared" si="49"/>
        <v/>
      </c>
    </row>
    <row r="607" spans="1:43" ht="24.75" customHeight="1" x14ac:dyDescent="0.15">
      <c r="A607" s="297">
        <v>604</v>
      </c>
      <c r="B607" s="23" t="s">
        <v>1623</v>
      </c>
      <c r="C607" s="24" t="s">
        <v>14340</v>
      </c>
      <c r="D607" s="23" t="s">
        <v>1591</v>
      </c>
      <c r="E607" s="23" t="s">
        <v>582</v>
      </c>
      <c r="F607" s="24" t="s">
        <v>11168</v>
      </c>
      <c r="G607" s="43" t="s">
        <v>1606</v>
      </c>
      <c r="H607" s="44" t="s">
        <v>1607</v>
      </c>
      <c r="I607" s="23" t="s">
        <v>11140</v>
      </c>
      <c r="J607" s="43" t="s">
        <v>1608</v>
      </c>
      <c r="K607" s="43"/>
      <c r="L607" s="43"/>
      <c r="M607" s="44" t="s">
        <v>1609</v>
      </c>
      <c r="N607" s="45" t="s">
        <v>1610</v>
      </c>
      <c r="O607" s="25" t="s">
        <v>1592</v>
      </c>
      <c r="P607" s="23" t="s">
        <v>1593</v>
      </c>
      <c r="Q607" s="25" t="s">
        <v>1594</v>
      </c>
      <c r="R607" s="58" t="s">
        <v>1595</v>
      </c>
      <c r="S607" s="23" t="s">
        <v>1596</v>
      </c>
      <c r="T607" s="23" t="s">
        <v>1597</v>
      </c>
      <c r="U607" s="25" t="s">
        <v>1598</v>
      </c>
      <c r="V607" s="23" t="s">
        <v>1599</v>
      </c>
      <c r="W607" s="25" t="s">
        <v>1600</v>
      </c>
      <c r="X607" s="58" t="s">
        <v>1601</v>
      </c>
      <c r="Y607" s="23" t="s">
        <v>1602</v>
      </c>
      <c r="Z607" s="23" t="s">
        <v>1603</v>
      </c>
      <c r="AA607" s="33">
        <v>3</v>
      </c>
      <c r="AB607" s="295" t="str">
        <f t="shared" si="47"/>
        <v>年間</v>
      </c>
      <c r="AC607" s="268"/>
      <c r="AD607" s="69">
        <v>1</v>
      </c>
      <c r="AE607" s="69">
        <v>4320</v>
      </c>
      <c r="AF607" s="26">
        <f t="shared" si="48"/>
        <v>4320</v>
      </c>
      <c r="AG607" s="42">
        <v>40940</v>
      </c>
      <c r="AH607" s="28">
        <v>40969</v>
      </c>
      <c r="AI607" s="29" t="str">
        <f t="shared" si="45"/>
        <v>～</v>
      </c>
      <c r="AJ607" s="178">
        <f t="shared" si="46"/>
        <v>42063</v>
      </c>
      <c r="AK607" s="31" t="s">
        <v>1050</v>
      </c>
      <c r="AL607" s="31" t="s">
        <v>1637</v>
      </c>
      <c r="AM607" s="66">
        <v>40963</v>
      </c>
      <c r="AN607" s="408" t="str">
        <f>IF($AA607-data!$G$1=0,"　",IF(AK607=0,"　",VLOOKUP($AK607,data!$A$1:$H$264,8,FALSE)))</f>
        <v>　</v>
      </c>
      <c r="AO607" s="32">
        <v>40970</v>
      </c>
      <c r="AP607" s="170" t="s">
        <v>1605</v>
      </c>
      <c r="AQ607" s="264" t="str">
        <f t="shared" si="49"/>
        <v/>
      </c>
    </row>
    <row r="608" spans="1:43" ht="24.75" customHeight="1" x14ac:dyDescent="0.15">
      <c r="A608" s="297">
        <v>605</v>
      </c>
      <c r="B608" s="23" t="s">
        <v>1623</v>
      </c>
      <c r="C608" s="24" t="s">
        <v>14340</v>
      </c>
      <c r="D608" s="23" t="s">
        <v>1591</v>
      </c>
      <c r="E608" s="23" t="s">
        <v>582</v>
      </c>
      <c r="F608" s="24" t="s">
        <v>11168</v>
      </c>
      <c r="G608" s="43" t="s">
        <v>1606</v>
      </c>
      <c r="H608" s="44" t="s">
        <v>1607</v>
      </c>
      <c r="I608" s="23" t="s">
        <v>11140</v>
      </c>
      <c r="J608" s="43" t="s">
        <v>1608</v>
      </c>
      <c r="K608" s="43"/>
      <c r="L608" s="43"/>
      <c r="M608" s="44" t="s">
        <v>1609</v>
      </c>
      <c r="N608" s="45" t="s">
        <v>1610</v>
      </c>
      <c r="O608" s="25" t="s">
        <v>1592</v>
      </c>
      <c r="P608" s="23" t="s">
        <v>1593</v>
      </c>
      <c r="Q608" s="25" t="s">
        <v>1594</v>
      </c>
      <c r="R608" s="58" t="s">
        <v>1595</v>
      </c>
      <c r="S608" s="23" t="s">
        <v>1596</v>
      </c>
      <c r="T608" s="23" t="s">
        <v>1597</v>
      </c>
      <c r="U608" s="25" t="s">
        <v>1598</v>
      </c>
      <c r="V608" s="23" t="s">
        <v>1599</v>
      </c>
      <c r="W608" s="25" t="s">
        <v>1600</v>
      </c>
      <c r="X608" s="58" t="s">
        <v>1601</v>
      </c>
      <c r="Y608" s="23" t="s">
        <v>1602</v>
      </c>
      <c r="Z608" s="23" t="s">
        <v>1603</v>
      </c>
      <c r="AA608" s="33">
        <v>3</v>
      </c>
      <c r="AB608" s="295" t="str">
        <f t="shared" si="47"/>
        <v>年間</v>
      </c>
      <c r="AC608" s="268"/>
      <c r="AD608" s="69">
        <v>1</v>
      </c>
      <c r="AE608" s="69">
        <v>4320</v>
      </c>
      <c r="AF608" s="26">
        <f t="shared" si="48"/>
        <v>4320</v>
      </c>
      <c r="AG608" s="42">
        <v>40940</v>
      </c>
      <c r="AH608" s="28">
        <v>40969</v>
      </c>
      <c r="AI608" s="29" t="str">
        <f t="shared" si="45"/>
        <v>～</v>
      </c>
      <c r="AJ608" s="178">
        <f t="shared" si="46"/>
        <v>42063</v>
      </c>
      <c r="AK608" s="31" t="s">
        <v>1050</v>
      </c>
      <c r="AL608" s="31" t="s">
        <v>1638</v>
      </c>
      <c r="AM608" s="66">
        <v>40963</v>
      </c>
      <c r="AN608" s="408" t="str">
        <f>IF($AA608-data!$G$1=0,"　",IF(AK608=0,"　",VLOOKUP($AK608,data!$A$1:$H$264,8,FALSE)))</f>
        <v>　</v>
      </c>
      <c r="AO608" s="32">
        <v>40970</v>
      </c>
      <c r="AP608" s="170" t="s">
        <v>1605</v>
      </c>
      <c r="AQ608" s="264" t="str">
        <f t="shared" si="49"/>
        <v/>
      </c>
    </row>
    <row r="609" spans="1:43" ht="24.75" customHeight="1" x14ac:dyDescent="0.15">
      <c r="A609" s="297">
        <v>606</v>
      </c>
      <c r="B609" s="23" t="s">
        <v>1623</v>
      </c>
      <c r="C609" s="24" t="s">
        <v>14340</v>
      </c>
      <c r="D609" s="23" t="s">
        <v>1591</v>
      </c>
      <c r="E609" s="23" t="s">
        <v>582</v>
      </c>
      <c r="F609" s="24" t="s">
        <v>11168</v>
      </c>
      <c r="G609" s="43" t="s">
        <v>1606</v>
      </c>
      <c r="H609" s="44" t="s">
        <v>1607</v>
      </c>
      <c r="I609" s="23" t="s">
        <v>11140</v>
      </c>
      <c r="J609" s="43" t="s">
        <v>1608</v>
      </c>
      <c r="K609" s="43"/>
      <c r="L609" s="43"/>
      <c r="M609" s="44" t="s">
        <v>1609</v>
      </c>
      <c r="N609" s="45" t="s">
        <v>1610</v>
      </c>
      <c r="O609" s="25" t="s">
        <v>1592</v>
      </c>
      <c r="P609" s="23" t="s">
        <v>1593</v>
      </c>
      <c r="Q609" s="25" t="s">
        <v>1594</v>
      </c>
      <c r="R609" s="58" t="s">
        <v>1595</v>
      </c>
      <c r="S609" s="23" t="s">
        <v>1596</v>
      </c>
      <c r="T609" s="23" t="s">
        <v>1597</v>
      </c>
      <c r="U609" s="25" t="s">
        <v>1598</v>
      </c>
      <c r="V609" s="23" t="s">
        <v>1599</v>
      </c>
      <c r="W609" s="25" t="s">
        <v>1600</v>
      </c>
      <c r="X609" s="58" t="s">
        <v>1601</v>
      </c>
      <c r="Y609" s="23" t="s">
        <v>1602</v>
      </c>
      <c r="Z609" s="23" t="s">
        <v>1603</v>
      </c>
      <c r="AA609" s="33">
        <v>3</v>
      </c>
      <c r="AB609" s="295" t="str">
        <f t="shared" si="47"/>
        <v>年間</v>
      </c>
      <c r="AC609" s="268"/>
      <c r="AD609" s="69">
        <v>1</v>
      </c>
      <c r="AE609" s="69">
        <v>4320</v>
      </c>
      <c r="AF609" s="26">
        <f t="shared" si="48"/>
        <v>4320</v>
      </c>
      <c r="AG609" s="42">
        <v>40940</v>
      </c>
      <c r="AH609" s="28">
        <v>40969</v>
      </c>
      <c r="AI609" s="29" t="str">
        <f t="shared" si="45"/>
        <v>～</v>
      </c>
      <c r="AJ609" s="178">
        <f t="shared" si="46"/>
        <v>42063</v>
      </c>
      <c r="AK609" s="31" t="s">
        <v>1050</v>
      </c>
      <c r="AL609" s="31" t="s">
        <v>1639</v>
      </c>
      <c r="AM609" s="66">
        <v>40963</v>
      </c>
      <c r="AN609" s="408" t="str">
        <f>IF($AA609-data!$G$1=0,"　",IF(AK609=0,"　",VLOOKUP($AK609,data!$A$1:$H$264,8,FALSE)))</f>
        <v>　</v>
      </c>
      <c r="AO609" s="32">
        <v>40970</v>
      </c>
      <c r="AP609" s="170" t="s">
        <v>1605</v>
      </c>
      <c r="AQ609" s="264" t="str">
        <f t="shared" si="49"/>
        <v/>
      </c>
    </row>
    <row r="610" spans="1:43" ht="24.75" customHeight="1" x14ac:dyDescent="0.15">
      <c r="A610" s="297">
        <v>607</v>
      </c>
      <c r="B610" s="23" t="s">
        <v>1623</v>
      </c>
      <c r="C610" s="24" t="s">
        <v>14340</v>
      </c>
      <c r="D610" s="23" t="s">
        <v>1591</v>
      </c>
      <c r="E610" s="23" t="s">
        <v>582</v>
      </c>
      <c r="F610" s="24" t="s">
        <v>11168</v>
      </c>
      <c r="G610" s="43" t="s">
        <v>1606</v>
      </c>
      <c r="H610" s="44" t="s">
        <v>1607</v>
      </c>
      <c r="I610" s="23" t="s">
        <v>11140</v>
      </c>
      <c r="J610" s="43" t="s">
        <v>1608</v>
      </c>
      <c r="K610" s="43"/>
      <c r="L610" s="43"/>
      <c r="M610" s="44" t="s">
        <v>1609</v>
      </c>
      <c r="N610" s="45" t="s">
        <v>1610</v>
      </c>
      <c r="O610" s="25" t="s">
        <v>1592</v>
      </c>
      <c r="P610" s="23" t="s">
        <v>1593</v>
      </c>
      <c r="Q610" s="25" t="s">
        <v>1594</v>
      </c>
      <c r="R610" s="58" t="s">
        <v>1595</v>
      </c>
      <c r="S610" s="23" t="s">
        <v>1596</v>
      </c>
      <c r="T610" s="23" t="s">
        <v>1597</v>
      </c>
      <c r="U610" s="25" t="s">
        <v>1598</v>
      </c>
      <c r="V610" s="23" t="s">
        <v>1599</v>
      </c>
      <c r="W610" s="25" t="s">
        <v>1600</v>
      </c>
      <c r="X610" s="58" t="s">
        <v>1601</v>
      </c>
      <c r="Y610" s="23" t="s">
        <v>1602</v>
      </c>
      <c r="Z610" s="23" t="s">
        <v>1603</v>
      </c>
      <c r="AA610" s="33">
        <v>3</v>
      </c>
      <c r="AB610" s="295" t="str">
        <f t="shared" si="47"/>
        <v>年間</v>
      </c>
      <c r="AC610" s="268"/>
      <c r="AD610" s="69">
        <v>1</v>
      </c>
      <c r="AE610" s="69">
        <v>4320</v>
      </c>
      <c r="AF610" s="26">
        <f t="shared" si="48"/>
        <v>4320</v>
      </c>
      <c r="AG610" s="42">
        <v>40940</v>
      </c>
      <c r="AH610" s="28">
        <v>40969</v>
      </c>
      <c r="AI610" s="29" t="str">
        <f t="shared" si="45"/>
        <v>～</v>
      </c>
      <c r="AJ610" s="178">
        <f t="shared" si="46"/>
        <v>42063</v>
      </c>
      <c r="AK610" s="31" t="s">
        <v>1050</v>
      </c>
      <c r="AL610" s="31" t="s">
        <v>1640</v>
      </c>
      <c r="AM610" s="66">
        <v>40963</v>
      </c>
      <c r="AN610" s="408" t="str">
        <f>IF($AA610-data!$G$1=0,"　",IF(AK610=0,"　",VLOOKUP($AK610,data!$A$1:$H$264,8,FALSE)))</f>
        <v>　</v>
      </c>
      <c r="AO610" s="32">
        <v>40970</v>
      </c>
      <c r="AP610" s="170" t="s">
        <v>1605</v>
      </c>
      <c r="AQ610" s="264" t="str">
        <f t="shared" si="49"/>
        <v/>
      </c>
    </row>
    <row r="611" spans="1:43" ht="24.75" customHeight="1" x14ac:dyDescent="0.15">
      <c r="A611" s="297">
        <v>608</v>
      </c>
      <c r="B611" s="23" t="s">
        <v>1623</v>
      </c>
      <c r="C611" s="24" t="s">
        <v>14340</v>
      </c>
      <c r="D611" s="23" t="s">
        <v>1591</v>
      </c>
      <c r="E611" s="23" t="s">
        <v>582</v>
      </c>
      <c r="F611" s="24" t="s">
        <v>11168</v>
      </c>
      <c r="G611" s="43" t="s">
        <v>1606</v>
      </c>
      <c r="H611" s="44" t="s">
        <v>1607</v>
      </c>
      <c r="I611" s="23" t="s">
        <v>11140</v>
      </c>
      <c r="J611" s="43" t="s">
        <v>1608</v>
      </c>
      <c r="K611" s="43"/>
      <c r="L611" s="43"/>
      <c r="M611" s="44" t="s">
        <v>1609</v>
      </c>
      <c r="N611" s="45" t="s">
        <v>1610</v>
      </c>
      <c r="O611" s="25" t="s">
        <v>1592</v>
      </c>
      <c r="P611" s="23" t="s">
        <v>1593</v>
      </c>
      <c r="Q611" s="25" t="s">
        <v>1594</v>
      </c>
      <c r="R611" s="58" t="s">
        <v>1595</v>
      </c>
      <c r="S611" s="23" t="s">
        <v>1596</v>
      </c>
      <c r="T611" s="23" t="s">
        <v>1597</v>
      </c>
      <c r="U611" s="25" t="s">
        <v>1598</v>
      </c>
      <c r="V611" s="23" t="s">
        <v>1599</v>
      </c>
      <c r="W611" s="25" t="s">
        <v>1600</v>
      </c>
      <c r="X611" s="58" t="s">
        <v>1601</v>
      </c>
      <c r="Y611" s="23" t="s">
        <v>1602</v>
      </c>
      <c r="Z611" s="23" t="s">
        <v>1603</v>
      </c>
      <c r="AA611" s="33">
        <v>3</v>
      </c>
      <c r="AB611" s="295" t="str">
        <f t="shared" si="47"/>
        <v>年間</v>
      </c>
      <c r="AC611" s="268"/>
      <c r="AD611" s="69">
        <v>1</v>
      </c>
      <c r="AE611" s="69">
        <v>4320</v>
      </c>
      <c r="AF611" s="26">
        <f t="shared" si="48"/>
        <v>4320</v>
      </c>
      <c r="AG611" s="42">
        <v>40940</v>
      </c>
      <c r="AH611" s="28">
        <v>40969</v>
      </c>
      <c r="AI611" s="29" t="str">
        <f t="shared" si="45"/>
        <v>～</v>
      </c>
      <c r="AJ611" s="178">
        <f t="shared" si="46"/>
        <v>42063</v>
      </c>
      <c r="AK611" s="31" t="s">
        <v>1050</v>
      </c>
      <c r="AL611" s="31" t="s">
        <v>1641</v>
      </c>
      <c r="AM611" s="66">
        <v>40963</v>
      </c>
      <c r="AN611" s="408" t="str">
        <f>IF($AA611-data!$G$1=0,"　",IF(AK611=0,"　",VLOOKUP($AK611,data!$A$1:$H$264,8,FALSE)))</f>
        <v>　</v>
      </c>
      <c r="AO611" s="32">
        <v>40970</v>
      </c>
      <c r="AP611" s="170" t="s">
        <v>1605</v>
      </c>
      <c r="AQ611" s="264" t="str">
        <f t="shared" si="49"/>
        <v/>
      </c>
    </row>
    <row r="612" spans="1:43" ht="24.75" customHeight="1" x14ac:dyDescent="0.15">
      <c r="A612" s="297">
        <v>609</v>
      </c>
      <c r="B612" s="23" t="s">
        <v>1623</v>
      </c>
      <c r="C612" s="24" t="s">
        <v>14340</v>
      </c>
      <c r="D612" s="23" t="s">
        <v>1591</v>
      </c>
      <c r="E612" s="23" t="s">
        <v>582</v>
      </c>
      <c r="F612" s="24" t="s">
        <v>11168</v>
      </c>
      <c r="G612" s="43" t="s">
        <v>1606</v>
      </c>
      <c r="H612" s="44" t="s">
        <v>1607</v>
      </c>
      <c r="I612" s="23" t="s">
        <v>11140</v>
      </c>
      <c r="J612" s="43" t="s">
        <v>1608</v>
      </c>
      <c r="K612" s="43"/>
      <c r="L612" s="43"/>
      <c r="M612" s="44" t="s">
        <v>1609</v>
      </c>
      <c r="N612" s="45" t="s">
        <v>1610</v>
      </c>
      <c r="O612" s="25" t="s">
        <v>1592</v>
      </c>
      <c r="P612" s="23" t="s">
        <v>1593</v>
      </c>
      <c r="Q612" s="25" t="s">
        <v>1594</v>
      </c>
      <c r="R612" s="58" t="s">
        <v>1595</v>
      </c>
      <c r="S612" s="23" t="s">
        <v>1596</v>
      </c>
      <c r="T612" s="23" t="s">
        <v>1597</v>
      </c>
      <c r="U612" s="25" t="s">
        <v>1598</v>
      </c>
      <c r="V612" s="23" t="s">
        <v>1599</v>
      </c>
      <c r="W612" s="25" t="s">
        <v>1600</v>
      </c>
      <c r="X612" s="58" t="s">
        <v>1601</v>
      </c>
      <c r="Y612" s="23" t="s">
        <v>1602</v>
      </c>
      <c r="Z612" s="23" t="s">
        <v>1603</v>
      </c>
      <c r="AA612" s="33">
        <v>3</v>
      </c>
      <c r="AB612" s="295" t="str">
        <f t="shared" si="47"/>
        <v>年間</v>
      </c>
      <c r="AC612" s="268"/>
      <c r="AD612" s="69">
        <v>1</v>
      </c>
      <c r="AE612" s="69">
        <v>4320</v>
      </c>
      <c r="AF612" s="26">
        <f t="shared" si="48"/>
        <v>4320</v>
      </c>
      <c r="AG612" s="42">
        <v>40940</v>
      </c>
      <c r="AH612" s="28">
        <v>40969</v>
      </c>
      <c r="AI612" s="29" t="str">
        <f t="shared" si="45"/>
        <v>～</v>
      </c>
      <c r="AJ612" s="178">
        <f t="shared" si="46"/>
        <v>42063</v>
      </c>
      <c r="AK612" s="31" t="s">
        <v>1050</v>
      </c>
      <c r="AL612" s="31" t="s">
        <v>1642</v>
      </c>
      <c r="AM612" s="66">
        <v>40963</v>
      </c>
      <c r="AN612" s="408" t="str">
        <f>IF($AA612-data!$G$1=0,"　",IF(AK612=0,"　",VLOOKUP($AK612,data!$A$1:$H$264,8,FALSE)))</f>
        <v>　</v>
      </c>
      <c r="AO612" s="32">
        <v>40970</v>
      </c>
      <c r="AP612" s="170" t="s">
        <v>1605</v>
      </c>
      <c r="AQ612" s="264" t="str">
        <f t="shared" si="49"/>
        <v/>
      </c>
    </row>
    <row r="613" spans="1:43" ht="24.75" customHeight="1" x14ac:dyDescent="0.15">
      <c r="A613" s="297">
        <v>610</v>
      </c>
      <c r="B613" s="23" t="s">
        <v>1623</v>
      </c>
      <c r="C613" s="24" t="s">
        <v>14340</v>
      </c>
      <c r="D613" s="23" t="s">
        <v>1591</v>
      </c>
      <c r="E613" s="23" t="s">
        <v>582</v>
      </c>
      <c r="F613" s="24" t="s">
        <v>11168</v>
      </c>
      <c r="G613" s="43" t="s">
        <v>1606</v>
      </c>
      <c r="H613" s="44" t="s">
        <v>1607</v>
      </c>
      <c r="I613" s="23" t="s">
        <v>11140</v>
      </c>
      <c r="J613" s="43" t="s">
        <v>1608</v>
      </c>
      <c r="K613" s="43"/>
      <c r="L613" s="43"/>
      <c r="M613" s="44" t="s">
        <v>1609</v>
      </c>
      <c r="N613" s="45" t="s">
        <v>1610</v>
      </c>
      <c r="O613" s="25" t="s">
        <v>1592</v>
      </c>
      <c r="P613" s="23" t="s">
        <v>1593</v>
      </c>
      <c r="Q613" s="25" t="s">
        <v>1594</v>
      </c>
      <c r="R613" s="58" t="s">
        <v>1595</v>
      </c>
      <c r="S613" s="23" t="s">
        <v>1596</v>
      </c>
      <c r="T613" s="23" t="s">
        <v>1597</v>
      </c>
      <c r="U613" s="25" t="s">
        <v>1598</v>
      </c>
      <c r="V613" s="23" t="s">
        <v>1599</v>
      </c>
      <c r="W613" s="25" t="s">
        <v>1600</v>
      </c>
      <c r="X613" s="58" t="s">
        <v>1601</v>
      </c>
      <c r="Y613" s="23" t="s">
        <v>1602</v>
      </c>
      <c r="Z613" s="23" t="s">
        <v>1603</v>
      </c>
      <c r="AA613" s="33">
        <v>3</v>
      </c>
      <c r="AB613" s="295" t="str">
        <f t="shared" si="47"/>
        <v>年間</v>
      </c>
      <c r="AC613" s="268"/>
      <c r="AD613" s="69">
        <v>1</v>
      </c>
      <c r="AE613" s="69">
        <v>4320</v>
      </c>
      <c r="AF613" s="26">
        <f t="shared" si="48"/>
        <v>4320</v>
      </c>
      <c r="AG613" s="42">
        <v>40940</v>
      </c>
      <c r="AH613" s="28">
        <v>40969</v>
      </c>
      <c r="AI613" s="29" t="str">
        <f t="shared" si="45"/>
        <v>～</v>
      </c>
      <c r="AJ613" s="178">
        <f t="shared" si="46"/>
        <v>42063</v>
      </c>
      <c r="AK613" s="31" t="s">
        <v>1050</v>
      </c>
      <c r="AL613" s="31" t="s">
        <v>1643</v>
      </c>
      <c r="AM613" s="66">
        <v>40963</v>
      </c>
      <c r="AN613" s="408" t="str">
        <f>IF($AA613-data!$G$1=0,"　",IF(AK613=0,"　",VLOOKUP($AK613,data!$A$1:$H$264,8,FALSE)))</f>
        <v>　</v>
      </c>
      <c r="AO613" s="32">
        <v>40970</v>
      </c>
      <c r="AP613" s="170" t="s">
        <v>1605</v>
      </c>
      <c r="AQ613" s="264" t="str">
        <f t="shared" si="49"/>
        <v/>
      </c>
    </row>
    <row r="614" spans="1:43" ht="24.75" customHeight="1" x14ac:dyDescent="0.15">
      <c r="A614" s="297">
        <v>611</v>
      </c>
      <c r="B614" s="23" t="s">
        <v>1623</v>
      </c>
      <c r="C614" s="24" t="s">
        <v>14340</v>
      </c>
      <c r="D614" s="23" t="s">
        <v>1591</v>
      </c>
      <c r="E614" s="23" t="s">
        <v>582</v>
      </c>
      <c r="F614" s="24" t="s">
        <v>11168</v>
      </c>
      <c r="G614" s="43" t="s">
        <v>1606</v>
      </c>
      <c r="H614" s="44" t="s">
        <v>1607</v>
      </c>
      <c r="I614" s="23" t="s">
        <v>11140</v>
      </c>
      <c r="J614" s="43" t="s">
        <v>1608</v>
      </c>
      <c r="K614" s="43"/>
      <c r="L614" s="43"/>
      <c r="M614" s="44" t="s">
        <v>1609</v>
      </c>
      <c r="N614" s="45" t="s">
        <v>1610</v>
      </c>
      <c r="O614" s="25" t="s">
        <v>1592</v>
      </c>
      <c r="P614" s="23" t="s">
        <v>1593</v>
      </c>
      <c r="Q614" s="25" t="s">
        <v>1594</v>
      </c>
      <c r="R614" s="58" t="s">
        <v>1595</v>
      </c>
      <c r="S614" s="23" t="s">
        <v>1596</v>
      </c>
      <c r="T614" s="23" t="s">
        <v>1597</v>
      </c>
      <c r="U614" s="25" t="s">
        <v>1598</v>
      </c>
      <c r="V614" s="23" t="s">
        <v>1599</v>
      </c>
      <c r="W614" s="25" t="s">
        <v>1600</v>
      </c>
      <c r="X614" s="58" t="s">
        <v>1601</v>
      </c>
      <c r="Y614" s="23" t="s">
        <v>1602</v>
      </c>
      <c r="Z614" s="23" t="s">
        <v>1603</v>
      </c>
      <c r="AA614" s="33">
        <v>3</v>
      </c>
      <c r="AB614" s="295" t="str">
        <f t="shared" si="47"/>
        <v>年間</v>
      </c>
      <c r="AC614" s="268"/>
      <c r="AD614" s="69">
        <v>1</v>
      </c>
      <c r="AE614" s="69">
        <v>4320</v>
      </c>
      <c r="AF614" s="26">
        <f t="shared" si="48"/>
        <v>4320</v>
      </c>
      <c r="AG614" s="42">
        <v>40940</v>
      </c>
      <c r="AH614" s="28">
        <v>40969</v>
      </c>
      <c r="AI614" s="29" t="str">
        <f t="shared" si="45"/>
        <v>～</v>
      </c>
      <c r="AJ614" s="178">
        <f t="shared" si="46"/>
        <v>42063</v>
      </c>
      <c r="AK614" s="31" t="s">
        <v>1050</v>
      </c>
      <c r="AL614" s="31" t="s">
        <v>1644</v>
      </c>
      <c r="AM614" s="66">
        <v>40963</v>
      </c>
      <c r="AN614" s="408" t="str">
        <f>IF($AA614-data!$G$1=0,"　",IF(AK614=0,"　",VLOOKUP($AK614,data!$A$1:$H$264,8,FALSE)))</f>
        <v>　</v>
      </c>
      <c r="AO614" s="32">
        <v>40970</v>
      </c>
      <c r="AP614" s="170" t="s">
        <v>1605</v>
      </c>
      <c r="AQ614" s="264" t="str">
        <f t="shared" si="49"/>
        <v/>
      </c>
    </row>
    <row r="615" spans="1:43" ht="24.75" customHeight="1" x14ac:dyDescent="0.15">
      <c r="A615" s="297">
        <v>612</v>
      </c>
      <c r="B615" s="23" t="s">
        <v>1623</v>
      </c>
      <c r="C615" s="24" t="s">
        <v>14340</v>
      </c>
      <c r="D615" s="23" t="s">
        <v>1591</v>
      </c>
      <c r="E615" s="23" t="s">
        <v>582</v>
      </c>
      <c r="F615" s="24" t="s">
        <v>11168</v>
      </c>
      <c r="G615" s="43" t="s">
        <v>1606</v>
      </c>
      <c r="H615" s="44" t="s">
        <v>1607</v>
      </c>
      <c r="I615" s="23" t="s">
        <v>11140</v>
      </c>
      <c r="J615" s="43" t="s">
        <v>1608</v>
      </c>
      <c r="K615" s="43"/>
      <c r="L615" s="43"/>
      <c r="M615" s="44" t="s">
        <v>1609</v>
      </c>
      <c r="N615" s="45" t="s">
        <v>1610</v>
      </c>
      <c r="O615" s="25" t="s">
        <v>1592</v>
      </c>
      <c r="P615" s="23" t="s">
        <v>1593</v>
      </c>
      <c r="Q615" s="25" t="s">
        <v>1594</v>
      </c>
      <c r="R615" s="58" t="s">
        <v>1595</v>
      </c>
      <c r="S615" s="23" t="s">
        <v>1596</v>
      </c>
      <c r="T615" s="23" t="s">
        <v>1597</v>
      </c>
      <c r="U615" s="25" t="s">
        <v>1598</v>
      </c>
      <c r="V615" s="23" t="s">
        <v>1599</v>
      </c>
      <c r="W615" s="25" t="s">
        <v>1600</v>
      </c>
      <c r="X615" s="58" t="s">
        <v>1601</v>
      </c>
      <c r="Y615" s="23" t="s">
        <v>1602</v>
      </c>
      <c r="Z615" s="23" t="s">
        <v>1603</v>
      </c>
      <c r="AA615" s="33">
        <v>3</v>
      </c>
      <c r="AB615" s="295" t="str">
        <f t="shared" si="47"/>
        <v>年間</v>
      </c>
      <c r="AC615" s="268"/>
      <c r="AD615" s="69">
        <v>1</v>
      </c>
      <c r="AE615" s="69">
        <v>4320</v>
      </c>
      <c r="AF615" s="26">
        <f t="shared" si="48"/>
        <v>4320</v>
      </c>
      <c r="AG615" s="42">
        <v>40940</v>
      </c>
      <c r="AH615" s="28">
        <v>40969</v>
      </c>
      <c r="AI615" s="29" t="str">
        <f t="shared" si="45"/>
        <v>～</v>
      </c>
      <c r="AJ615" s="178">
        <f t="shared" si="46"/>
        <v>42063</v>
      </c>
      <c r="AK615" s="31" t="s">
        <v>1050</v>
      </c>
      <c r="AL615" s="31" t="s">
        <v>1645</v>
      </c>
      <c r="AM615" s="66">
        <v>40963</v>
      </c>
      <c r="AN615" s="408" t="str">
        <f>IF($AA615-data!$G$1=0,"　",IF(AK615=0,"　",VLOOKUP($AK615,data!$A$1:$H$264,8,FALSE)))</f>
        <v>　</v>
      </c>
      <c r="AO615" s="32">
        <v>40970</v>
      </c>
      <c r="AP615" s="170" t="s">
        <v>1605</v>
      </c>
      <c r="AQ615" s="264" t="str">
        <f t="shared" si="49"/>
        <v/>
      </c>
    </row>
    <row r="616" spans="1:43" ht="24.75" customHeight="1" x14ac:dyDescent="0.15">
      <c r="A616" s="297">
        <v>613</v>
      </c>
      <c r="B616" s="23" t="s">
        <v>1623</v>
      </c>
      <c r="C616" s="24" t="s">
        <v>14340</v>
      </c>
      <c r="D616" s="23" t="s">
        <v>1591</v>
      </c>
      <c r="E616" s="23" t="s">
        <v>582</v>
      </c>
      <c r="F616" s="24" t="s">
        <v>11168</v>
      </c>
      <c r="G616" s="43" t="s">
        <v>1606</v>
      </c>
      <c r="H616" s="44" t="s">
        <v>1607</v>
      </c>
      <c r="I616" s="23" t="s">
        <v>11140</v>
      </c>
      <c r="J616" s="43" t="s">
        <v>1608</v>
      </c>
      <c r="K616" s="43"/>
      <c r="L616" s="43"/>
      <c r="M616" s="44" t="s">
        <v>1609</v>
      </c>
      <c r="N616" s="45" t="s">
        <v>1610</v>
      </c>
      <c r="O616" s="25" t="s">
        <v>1592</v>
      </c>
      <c r="P616" s="23" t="s">
        <v>1593</v>
      </c>
      <c r="Q616" s="25" t="s">
        <v>1594</v>
      </c>
      <c r="R616" s="58" t="s">
        <v>1595</v>
      </c>
      <c r="S616" s="23" t="s">
        <v>1596</v>
      </c>
      <c r="T616" s="23" t="s">
        <v>1597</v>
      </c>
      <c r="U616" s="25" t="s">
        <v>1598</v>
      </c>
      <c r="V616" s="23" t="s">
        <v>1599</v>
      </c>
      <c r="W616" s="25" t="s">
        <v>1600</v>
      </c>
      <c r="X616" s="58" t="s">
        <v>1601</v>
      </c>
      <c r="Y616" s="23" t="s">
        <v>1602</v>
      </c>
      <c r="Z616" s="23" t="s">
        <v>1603</v>
      </c>
      <c r="AA616" s="33">
        <v>3</v>
      </c>
      <c r="AB616" s="295" t="str">
        <f t="shared" si="47"/>
        <v>年間</v>
      </c>
      <c r="AC616" s="268"/>
      <c r="AD616" s="69">
        <v>1</v>
      </c>
      <c r="AE616" s="69">
        <v>4320</v>
      </c>
      <c r="AF616" s="26">
        <f t="shared" si="48"/>
        <v>4320</v>
      </c>
      <c r="AG616" s="42">
        <v>40940</v>
      </c>
      <c r="AH616" s="28">
        <v>40969</v>
      </c>
      <c r="AI616" s="29" t="str">
        <f t="shared" si="45"/>
        <v>～</v>
      </c>
      <c r="AJ616" s="178">
        <f t="shared" si="46"/>
        <v>42063</v>
      </c>
      <c r="AK616" s="31" t="s">
        <v>1050</v>
      </c>
      <c r="AL616" s="31" t="s">
        <v>1646</v>
      </c>
      <c r="AM616" s="66">
        <v>40963</v>
      </c>
      <c r="AN616" s="408" t="str">
        <f>IF($AA616-data!$G$1=0,"　",IF(AK616=0,"　",VLOOKUP($AK616,data!$A$1:$H$264,8,FALSE)))</f>
        <v>　</v>
      </c>
      <c r="AO616" s="32">
        <v>40970</v>
      </c>
      <c r="AP616" s="170" t="s">
        <v>1605</v>
      </c>
      <c r="AQ616" s="264" t="str">
        <f t="shared" si="49"/>
        <v/>
      </c>
    </row>
    <row r="617" spans="1:43" ht="24.75" customHeight="1" x14ac:dyDescent="0.15">
      <c r="A617" s="297">
        <v>614</v>
      </c>
      <c r="B617" s="23" t="s">
        <v>1623</v>
      </c>
      <c r="C617" s="24" t="s">
        <v>14340</v>
      </c>
      <c r="D617" s="23" t="s">
        <v>1591</v>
      </c>
      <c r="E617" s="23" t="s">
        <v>582</v>
      </c>
      <c r="F617" s="24" t="s">
        <v>11168</v>
      </c>
      <c r="G617" s="43" t="s">
        <v>1606</v>
      </c>
      <c r="H617" s="44" t="s">
        <v>1607</v>
      </c>
      <c r="I617" s="23" t="s">
        <v>11140</v>
      </c>
      <c r="J617" s="43" t="s">
        <v>1608</v>
      </c>
      <c r="K617" s="43"/>
      <c r="L617" s="43"/>
      <c r="M617" s="44" t="s">
        <v>1609</v>
      </c>
      <c r="N617" s="45" t="s">
        <v>1610</v>
      </c>
      <c r="O617" s="25" t="s">
        <v>1592</v>
      </c>
      <c r="P617" s="23" t="s">
        <v>1593</v>
      </c>
      <c r="Q617" s="25" t="s">
        <v>1594</v>
      </c>
      <c r="R617" s="58" t="s">
        <v>1595</v>
      </c>
      <c r="S617" s="23" t="s">
        <v>1596</v>
      </c>
      <c r="T617" s="23" t="s">
        <v>1597</v>
      </c>
      <c r="U617" s="25" t="s">
        <v>1598</v>
      </c>
      <c r="V617" s="23" t="s">
        <v>1599</v>
      </c>
      <c r="W617" s="25" t="s">
        <v>1600</v>
      </c>
      <c r="X617" s="58" t="s">
        <v>1601</v>
      </c>
      <c r="Y617" s="23" t="s">
        <v>1602</v>
      </c>
      <c r="Z617" s="23" t="s">
        <v>1603</v>
      </c>
      <c r="AA617" s="33">
        <v>3</v>
      </c>
      <c r="AB617" s="295" t="str">
        <f t="shared" si="47"/>
        <v>年間</v>
      </c>
      <c r="AC617" s="268"/>
      <c r="AD617" s="69">
        <v>1</v>
      </c>
      <c r="AE617" s="69">
        <v>4320</v>
      </c>
      <c r="AF617" s="26">
        <f t="shared" si="48"/>
        <v>4320</v>
      </c>
      <c r="AG617" s="42">
        <v>40940</v>
      </c>
      <c r="AH617" s="28">
        <v>40969</v>
      </c>
      <c r="AI617" s="29" t="str">
        <f t="shared" si="45"/>
        <v>～</v>
      </c>
      <c r="AJ617" s="178">
        <f t="shared" si="46"/>
        <v>42063</v>
      </c>
      <c r="AK617" s="31" t="s">
        <v>1050</v>
      </c>
      <c r="AL617" s="31" t="s">
        <v>1647</v>
      </c>
      <c r="AM617" s="66">
        <v>40963</v>
      </c>
      <c r="AN617" s="408" t="str">
        <f>IF($AA617-data!$G$1=0,"　",IF(AK617=0,"　",VLOOKUP($AK617,data!$A$1:$H$264,8,FALSE)))</f>
        <v>　</v>
      </c>
      <c r="AO617" s="32">
        <v>40970</v>
      </c>
      <c r="AP617" s="170" t="s">
        <v>1605</v>
      </c>
      <c r="AQ617" s="264" t="str">
        <f t="shared" si="49"/>
        <v/>
      </c>
    </row>
    <row r="618" spans="1:43" ht="24.75" customHeight="1" x14ac:dyDescent="0.15">
      <c r="A618" s="297">
        <v>615</v>
      </c>
      <c r="B618" s="23" t="s">
        <v>1648</v>
      </c>
      <c r="C618" s="24" t="s">
        <v>14340</v>
      </c>
      <c r="D618" s="23" t="s">
        <v>1591</v>
      </c>
      <c r="E618" s="23" t="s">
        <v>582</v>
      </c>
      <c r="F618" s="24" t="s">
        <v>11168</v>
      </c>
      <c r="G618" s="43" t="s">
        <v>1606</v>
      </c>
      <c r="H618" s="44" t="s">
        <v>1607</v>
      </c>
      <c r="I618" s="23" t="s">
        <v>11140</v>
      </c>
      <c r="J618" s="43" t="s">
        <v>1608</v>
      </c>
      <c r="K618" s="43"/>
      <c r="L618" s="43"/>
      <c r="M618" s="44" t="s">
        <v>1609</v>
      </c>
      <c r="N618" s="45" t="s">
        <v>1610</v>
      </c>
      <c r="O618" s="25" t="s">
        <v>1592</v>
      </c>
      <c r="P618" s="23" t="s">
        <v>1593</v>
      </c>
      <c r="Q618" s="25" t="s">
        <v>1594</v>
      </c>
      <c r="R618" s="58" t="s">
        <v>1595</v>
      </c>
      <c r="S618" s="23" t="s">
        <v>1596</v>
      </c>
      <c r="T618" s="23" t="s">
        <v>1597</v>
      </c>
      <c r="U618" s="25" t="s">
        <v>1598</v>
      </c>
      <c r="V618" s="23" t="s">
        <v>1599</v>
      </c>
      <c r="W618" s="25" t="s">
        <v>1600</v>
      </c>
      <c r="X618" s="58" t="s">
        <v>1601</v>
      </c>
      <c r="Y618" s="23" t="s">
        <v>1602</v>
      </c>
      <c r="Z618" s="23" t="s">
        <v>1603</v>
      </c>
      <c r="AA618" s="33">
        <v>3</v>
      </c>
      <c r="AB618" s="295" t="str">
        <f t="shared" si="47"/>
        <v>年間</v>
      </c>
      <c r="AC618" s="268"/>
      <c r="AD618" s="69">
        <v>1</v>
      </c>
      <c r="AE618" s="69">
        <v>39600</v>
      </c>
      <c r="AF618" s="26">
        <f t="shared" si="48"/>
        <v>39600</v>
      </c>
      <c r="AG618" s="42">
        <v>40940</v>
      </c>
      <c r="AH618" s="28">
        <v>40969</v>
      </c>
      <c r="AI618" s="29" t="str">
        <f t="shared" si="45"/>
        <v>～</v>
      </c>
      <c r="AJ618" s="178">
        <f t="shared" si="46"/>
        <v>42063</v>
      </c>
      <c r="AK618" s="31" t="s">
        <v>1095</v>
      </c>
      <c r="AL618" s="31" t="s">
        <v>1649</v>
      </c>
      <c r="AM618" s="66">
        <v>40963</v>
      </c>
      <c r="AN618" s="408" t="str">
        <f>IF($AA618-data!$G$1=0,"　",IF(AK618=0,"　",VLOOKUP($AK618,data!$A$1:$H$264,8,FALSE)))</f>
        <v>　</v>
      </c>
      <c r="AO618" s="32">
        <v>40970</v>
      </c>
      <c r="AP618" s="170" t="s">
        <v>1605</v>
      </c>
      <c r="AQ618" s="264" t="str">
        <f t="shared" si="49"/>
        <v/>
      </c>
    </row>
    <row r="619" spans="1:43" ht="24.75" customHeight="1" x14ac:dyDescent="0.15">
      <c r="A619" s="297">
        <v>616</v>
      </c>
      <c r="B619" s="23" t="s">
        <v>1648</v>
      </c>
      <c r="C619" s="24" t="s">
        <v>14340</v>
      </c>
      <c r="D619" s="23" t="s">
        <v>1591</v>
      </c>
      <c r="E619" s="23" t="s">
        <v>582</v>
      </c>
      <c r="F619" s="24" t="s">
        <v>11168</v>
      </c>
      <c r="G619" s="43" t="s">
        <v>1606</v>
      </c>
      <c r="H619" s="44" t="s">
        <v>1607</v>
      </c>
      <c r="I619" s="23" t="s">
        <v>11140</v>
      </c>
      <c r="J619" s="43" t="s">
        <v>1608</v>
      </c>
      <c r="K619" s="43"/>
      <c r="L619" s="43"/>
      <c r="M619" s="44" t="s">
        <v>1609</v>
      </c>
      <c r="N619" s="45" t="s">
        <v>1610</v>
      </c>
      <c r="O619" s="25" t="s">
        <v>1592</v>
      </c>
      <c r="P619" s="23" t="s">
        <v>1593</v>
      </c>
      <c r="Q619" s="25" t="s">
        <v>1594</v>
      </c>
      <c r="R619" s="58" t="s">
        <v>1595</v>
      </c>
      <c r="S619" s="23" t="s">
        <v>1596</v>
      </c>
      <c r="T619" s="23" t="s">
        <v>1597</v>
      </c>
      <c r="U619" s="25" t="s">
        <v>1598</v>
      </c>
      <c r="V619" s="23" t="s">
        <v>1599</v>
      </c>
      <c r="W619" s="25" t="s">
        <v>1600</v>
      </c>
      <c r="X619" s="58" t="s">
        <v>1601</v>
      </c>
      <c r="Y619" s="23" t="s">
        <v>1602</v>
      </c>
      <c r="Z619" s="23" t="s">
        <v>1603</v>
      </c>
      <c r="AA619" s="33">
        <v>3</v>
      </c>
      <c r="AB619" s="295" t="str">
        <f t="shared" si="47"/>
        <v>年間</v>
      </c>
      <c r="AC619" s="268"/>
      <c r="AD619" s="69">
        <v>1</v>
      </c>
      <c r="AE619" s="69">
        <v>39600</v>
      </c>
      <c r="AF619" s="26">
        <f t="shared" si="48"/>
        <v>39600</v>
      </c>
      <c r="AG619" s="42">
        <v>40940</v>
      </c>
      <c r="AH619" s="28">
        <v>40969</v>
      </c>
      <c r="AI619" s="29" t="str">
        <f t="shared" si="45"/>
        <v>～</v>
      </c>
      <c r="AJ619" s="178">
        <f t="shared" si="46"/>
        <v>42063</v>
      </c>
      <c r="AK619" s="31" t="s">
        <v>1095</v>
      </c>
      <c r="AL619" s="31" t="s">
        <v>1650</v>
      </c>
      <c r="AM619" s="66">
        <v>40963</v>
      </c>
      <c r="AN619" s="408" t="str">
        <f>IF($AA619-data!$G$1=0,"　",IF(AK619=0,"　",VLOOKUP($AK619,data!$A$1:$H$264,8,FALSE)))</f>
        <v>　</v>
      </c>
      <c r="AO619" s="32">
        <v>40970</v>
      </c>
      <c r="AP619" s="170" t="s">
        <v>1605</v>
      </c>
      <c r="AQ619" s="264" t="str">
        <f t="shared" si="49"/>
        <v/>
      </c>
    </row>
    <row r="620" spans="1:43" ht="24.75" customHeight="1" x14ac:dyDescent="0.15">
      <c r="A620" s="297">
        <v>617</v>
      </c>
      <c r="B620" s="23" t="s">
        <v>1648</v>
      </c>
      <c r="C620" s="24" t="s">
        <v>14340</v>
      </c>
      <c r="D620" s="23" t="s">
        <v>1591</v>
      </c>
      <c r="E620" s="23" t="s">
        <v>582</v>
      </c>
      <c r="F620" s="24" t="s">
        <v>11168</v>
      </c>
      <c r="G620" s="43" t="s">
        <v>1606</v>
      </c>
      <c r="H620" s="44" t="s">
        <v>1607</v>
      </c>
      <c r="I620" s="23" t="s">
        <v>11140</v>
      </c>
      <c r="J620" s="43" t="s">
        <v>1608</v>
      </c>
      <c r="K620" s="43"/>
      <c r="L620" s="43"/>
      <c r="M620" s="44" t="s">
        <v>1609</v>
      </c>
      <c r="N620" s="45" t="s">
        <v>1610</v>
      </c>
      <c r="O620" s="25" t="s">
        <v>1592</v>
      </c>
      <c r="P620" s="23" t="s">
        <v>1593</v>
      </c>
      <c r="Q620" s="25" t="s">
        <v>1594</v>
      </c>
      <c r="R620" s="58" t="s">
        <v>1595</v>
      </c>
      <c r="S620" s="23" t="s">
        <v>1596</v>
      </c>
      <c r="T620" s="23" t="s">
        <v>1597</v>
      </c>
      <c r="U620" s="25" t="s">
        <v>1598</v>
      </c>
      <c r="V620" s="23" t="s">
        <v>1599</v>
      </c>
      <c r="W620" s="25" t="s">
        <v>1600</v>
      </c>
      <c r="X620" s="58" t="s">
        <v>1601</v>
      </c>
      <c r="Y620" s="23" t="s">
        <v>1602</v>
      </c>
      <c r="Z620" s="23" t="s">
        <v>1603</v>
      </c>
      <c r="AA620" s="33">
        <v>3</v>
      </c>
      <c r="AB620" s="295" t="str">
        <f t="shared" si="47"/>
        <v>年間</v>
      </c>
      <c r="AC620" s="268"/>
      <c r="AD620" s="69">
        <v>1</v>
      </c>
      <c r="AE620" s="69">
        <v>39600</v>
      </c>
      <c r="AF620" s="26">
        <f t="shared" si="48"/>
        <v>39600</v>
      </c>
      <c r="AG620" s="42">
        <v>40940</v>
      </c>
      <c r="AH620" s="28">
        <v>40969</v>
      </c>
      <c r="AI620" s="29" t="str">
        <f t="shared" si="45"/>
        <v>～</v>
      </c>
      <c r="AJ620" s="178">
        <f t="shared" si="46"/>
        <v>42063</v>
      </c>
      <c r="AK620" s="31" t="s">
        <v>1095</v>
      </c>
      <c r="AL620" s="31" t="s">
        <v>1651</v>
      </c>
      <c r="AM620" s="66">
        <v>40963</v>
      </c>
      <c r="AN620" s="408" t="str">
        <f>IF($AA620-data!$G$1=0,"　",IF(AK620=0,"　",VLOOKUP($AK620,data!$A$1:$H$264,8,FALSE)))</f>
        <v>　</v>
      </c>
      <c r="AO620" s="32">
        <v>40970</v>
      </c>
      <c r="AP620" s="170" t="s">
        <v>1605</v>
      </c>
      <c r="AQ620" s="264" t="str">
        <f t="shared" si="49"/>
        <v/>
      </c>
    </row>
    <row r="621" spans="1:43" ht="24.75" customHeight="1" x14ac:dyDescent="0.15">
      <c r="A621" s="297">
        <v>618</v>
      </c>
      <c r="B621" s="23" t="s">
        <v>1652</v>
      </c>
      <c r="C621" s="24" t="s">
        <v>14340</v>
      </c>
      <c r="D621" s="23" t="s">
        <v>1591</v>
      </c>
      <c r="E621" s="23" t="s">
        <v>1653</v>
      </c>
      <c r="F621" s="24" t="s">
        <v>8317</v>
      </c>
      <c r="G621" s="43" t="s">
        <v>1656</v>
      </c>
      <c r="H621" s="44" t="s">
        <v>1657</v>
      </c>
      <c r="I621" s="44" t="s">
        <v>11114</v>
      </c>
      <c r="J621" s="43" t="s">
        <v>1658</v>
      </c>
      <c r="K621" s="43"/>
      <c r="L621" s="43"/>
      <c r="M621" s="44" t="s">
        <v>1659</v>
      </c>
      <c r="N621" s="44" t="s">
        <v>1660</v>
      </c>
      <c r="O621" s="25" t="s">
        <v>1592</v>
      </c>
      <c r="P621" s="23" t="s">
        <v>1593</v>
      </c>
      <c r="Q621" s="25" t="s">
        <v>1594</v>
      </c>
      <c r="R621" s="58" t="s">
        <v>1595</v>
      </c>
      <c r="S621" s="23" t="s">
        <v>1596</v>
      </c>
      <c r="T621" s="23" t="s">
        <v>1597</v>
      </c>
      <c r="U621" s="25" t="s">
        <v>1598</v>
      </c>
      <c r="V621" s="23" t="s">
        <v>1599</v>
      </c>
      <c r="W621" s="25" t="s">
        <v>1600</v>
      </c>
      <c r="X621" s="58" t="s">
        <v>1601</v>
      </c>
      <c r="Y621" s="23" t="s">
        <v>1602</v>
      </c>
      <c r="Z621" s="23" t="s">
        <v>1603</v>
      </c>
      <c r="AA621" s="33">
        <v>3</v>
      </c>
      <c r="AB621" s="295" t="str">
        <f t="shared" si="47"/>
        <v>年間</v>
      </c>
      <c r="AC621" s="268"/>
      <c r="AD621" s="69">
        <v>1</v>
      </c>
      <c r="AE621" s="69">
        <v>39600</v>
      </c>
      <c r="AF621" s="26">
        <f t="shared" si="48"/>
        <v>39600</v>
      </c>
      <c r="AG621" s="42">
        <v>40969</v>
      </c>
      <c r="AH621" s="28">
        <v>41000</v>
      </c>
      <c r="AI621" s="29" t="str">
        <f t="shared" si="45"/>
        <v>～</v>
      </c>
      <c r="AJ621" s="178">
        <f t="shared" si="46"/>
        <v>42094</v>
      </c>
      <c r="AK621" s="31" t="s">
        <v>1095</v>
      </c>
      <c r="AL621" s="31" t="s">
        <v>1654</v>
      </c>
      <c r="AM621" s="32">
        <v>40973</v>
      </c>
      <c r="AN621" s="408" t="str">
        <f>IF($AA621-data!$G$1=0,"　",IF(AK621=0,"　",VLOOKUP($AK621,data!$A$1:$H$264,8,FALSE)))</f>
        <v>　</v>
      </c>
      <c r="AO621" s="32">
        <v>41011</v>
      </c>
      <c r="AP621" s="170" t="s">
        <v>1655</v>
      </c>
      <c r="AQ621" s="264" t="str">
        <f t="shared" si="49"/>
        <v/>
      </c>
    </row>
    <row r="622" spans="1:43" ht="24.75" customHeight="1" x14ac:dyDescent="0.15">
      <c r="A622" s="297">
        <v>619</v>
      </c>
      <c r="B622" s="23" t="s">
        <v>1652</v>
      </c>
      <c r="C622" s="24" t="s">
        <v>14340</v>
      </c>
      <c r="D622" s="23" t="s">
        <v>1591</v>
      </c>
      <c r="E622" s="23" t="s">
        <v>1653</v>
      </c>
      <c r="F622" s="24" t="s">
        <v>8317</v>
      </c>
      <c r="G622" s="43" t="s">
        <v>1656</v>
      </c>
      <c r="H622" s="44" t="s">
        <v>1657</v>
      </c>
      <c r="I622" s="44" t="s">
        <v>11114</v>
      </c>
      <c r="J622" s="43" t="s">
        <v>1658</v>
      </c>
      <c r="K622" s="43"/>
      <c r="L622" s="43"/>
      <c r="M622" s="44" t="s">
        <v>1659</v>
      </c>
      <c r="N622" s="44" t="s">
        <v>1660</v>
      </c>
      <c r="O622" s="25" t="s">
        <v>1592</v>
      </c>
      <c r="P622" s="23" t="s">
        <v>1593</v>
      </c>
      <c r="Q622" s="25" t="s">
        <v>1594</v>
      </c>
      <c r="R622" s="58" t="s">
        <v>1595</v>
      </c>
      <c r="S622" s="23" t="s">
        <v>1596</v>
      </c>
      <c r="T622" s="23" t="s">
        <v>1597</v>
      </c>
      <c r="U622" s="25" t="s">
        <v>1598</v>
      </c>
      <c r="V622" s="23" t="s">
        <v>1599</v>
      </c>
      <c r="W622" s="25" t="s">
        <v>1600</v>
      </c>
      <c r="X622" s="58" t="s">
        <v>1601</v>
      </c>
      <c r="Y622" s="23" t="s">
        <v>1602</v>
      </c>
      <c r="Z622" s="23" t="s">
        <v>1603</v>
      </c>
      <c r="AA622" s="33">
        <v>3</v>
      </c>
      <c r="AB622" s="295" t="str">
        <f t="shared" si="47"/>
        <v>年間</v>
      </c>
      <c r="AC622" s="268"/>
      <c r="AD622" s="69">
        <v>1</v>
      </c>
      <c r="AE622" s="69">
        <v>39600</v>
      </c>
      <c r="AF622" s="26">
        <f t="shared" si="48"/>
        <v>39600</v>
      </c>
      <c r="AG622" s="42">
        <v>40969</v>
      </c>
      <c r="AH622" s="28">
        <v>41000</v>
      </c>
      <c r="AI622" s="29" t="str">
        <f t="shared" si="45"/>
        <v>～</v>
      </c>
      <c r="AJ622" s="178">
        <f t="shared" si="46"/>
        <v>42094</v>
      </c>
      <c r="AK622" s="31" t="s">
        <v>1095</v>
      </c>
      <c r="AL622" s="31" t="s">
        <v>1661</v>
      </c>
      <c r="AM622" s="32">
        <v>40973</v>
      </c>
      <c r="AN622" s="408" t="str">
        <f>IF($AA622-data!$G$1=0,"　",IF(AK622=0,"　",VLOOKUP($AK622,data!$A$1:$H$264,8,FALSE)))</f>
        <v>　</v>
      </c>
      <c r="AO622" s="32">
        <v>41011</v>
      </c>
      <c r="AP622" s="170" t="s">
        <v>1655</v>
      </c>
      <c r="AQ622" s="264" t="str">
        <f t="shared" si="49"/>
        <v/>
      </c>
    </row>
    <row r="623" spans="1:43" ht="24.75" customHeight="1" x14ac:dyDescent="0.15">
      <c r="A623" s="297">
        <v>620</v>
      </c>
      <c r="B623" s="23" t="s">
        <v>1662</v>
      </c>
      <c r="C623" s="24" t="s">
        <v>14340</v>
      </c>
      <c r="D623" s="23" t="s">
        <v>1591</v>
      </c>
      <c r="E623" s="23" t="s">
        <v>1653</v>
      </c>
      <c r="F623" s="24" t="s">
        <v>8317</v>
      </c>
      <c r="G623" s="43" t="s">
        <v>1656</v>
      </c>
      <c r="H623" s="44" t="s">
        <v>1657</v>
      </c>
      <c r="I623" s="44" t="s">
        <v>11114</v>
      </c>
      <c r="J623" s="43" t="s">
        <v>1658</v>
      </c>
      <c r="K623" s="43"/>
      <c r="L623" s="43"/>
      <c r="M623" s="44" t="s">
        <v>1659</v>
      </c>
      <c r="N623" s="44" t="s">
        <v>1660</v>
      </c>
      <c r="O623" s="25" t="s">
        <v>1592</v>
      </c>
      <c r="P623" s="23" t="s">
        <v>1593</v>
      </c>
      <c r="Q623" s="25" t="s">
        <v>1594</v>
      </c>
      <c r="R623" s="58" t="s">
        <v>1595</v>
      </c>
      <c r="S623" s="23" t="s">
        <v>1596</v>
      </c>
      <c r="T623" s="23" t="s">
        <v>1597</v>
      </c>
      <c r="U623" s="25" t="s">
        <v>1598</v>
      </c>
      <c r="V623" s="23" t="s">
        <v>1599</v>
      </c>
      <c r="W623" s="25" t="s">
        <v>1600</v>
      </c>
      <c r="X623" s="58" t="s">
        <v>1601</v>
      </c>
      <c r="Y623" s="23" t="s">
        <v>1602</v>
      </c>
      <c r="Z623" s="23" t="s">
        <v>1603</v>
      </c>
      <c r="AA623" s="33">
        <v>3</v>
      </c>
      <c r="AB623" s="295" t="str">
        <f t="shared" si="47"/>
        <v>年間</v>
      </c>
      <c r="AC623" s="268"/>
      <c r="AD623" s="69">
        <v>1</v>
      </c>
      <c r="AE623" s="69">
        <v>11160</v>
      </c>
      <c r="AF623" s="26">
        <f t="shared" si="48"/>
        <v>11160</v>
      </c>
      <c r="AG623" s="42">
        <v>40969</v>
      </c>
      <c r="AH623" s="28">
        <v>41000</v>
      </c>
      <c r="AI623" s="29" t="str">
        <f t="shared" si="45"/>
        <v>～</v>
      </c>
      <c r="AJ623" s="178">
        <f t="shared" si="46"/>
        <v>42094</v>
      </c>
      <c r="AK623" s="30" t="s">
        <v>1663</v>
      </c>
      <c r="AL623" s="5" t="s">
        <v>1664</v>
      </c>
      <c r="AM623" s="32">
        <v>40973</v>
      </c>
      <c r="AN623" s="408" t="str">
        <f>IF($AA623-data!$G$1=0,"　",IF(AK623=0,"　",VLOOKUP($AK623,data!$A$1:$H$264,8,FALSE)))</f>
        <v>　</v>
      </c>
      <c r="AO623" s="32">
        <v>41011</v>
      </c>
      <c r="AP623" s="170" t="s">
        <v>1655</v>
      </c>
      <c r="AQ623" s="264" t="str">
        <f t="shared" si="49"/>
        <v/>
      </c>
    </row>
    <row r="624" spans="1:43" ht="24.75" customHeight="1" x14ac:dyDescent="0.15">
      <c r="A624" s="297">
        <v>621</v>
      </c>
      <c r="B624" s="23" t="s">
        <v>1665</v>
      </c>
      <c r="C624" s="24" t="s">
        <v>14340</v>
      </c>
      <c r="D624" s="23" t="s">
        <v>1591</v>
      </c>
      <c r="E624" s="23" t="s">
        <v>1653</v>
      </c>
      <c r="F624" s="24" t="s">
        <v>8317</v>
      </c>
      <c r="G624" s="43" t="s">
        <v>1656</v>
      </c>
      <c r="H624" s="44" t="s">
        <v>1657</v>
      </c>
      <c r="I624" s="44" t="s">
        <v>11114</v>
      </c>
      <c r="J624" s="43" t="s">
        <v>1658</v>
      </c>
      <c r="K624" s="43"/>
      <c r="L624" s="43"/>
      <c r="M624" s="44" t="s">
        <v>1659</v>
      </c>
      <c r="N624" s="44" t="s">
        <v>1660</v>
      </c>
      <c r="O624" s="25" t="s">
        <v>1592</v>
      </c>
      <c r="P624" s="23" t="s">
        <v>1593</v>
      </c>
      <c r="Q624" s="25" t="s">
        <v>1594</v>
      </c>
      <c r="R624" s="58" t="s">
        <v>1595</v>
      </c>
      <c r="S624" s="23" t="s">
        <v>1596</v>
      </c>
      <c r="T624" s="23" t="s">
        <v>1597</v>
      </c>
      <c r="U624" s="25" t="s">
        <v>1598</v>
      </c>
      <c r="V624" s="23" t="s">
        <v>1599</v>
      </c>
      <c r="W624" s="25" t="s">
        <v>1600</v>
      </c>
      <c r="X624" s="58" t="s">
        <v>1601</v>
      </c>
      <c r="Y624" s="23" t="s">
        <v>1602</v>
      </c>
      <c r="Z624" s="23" t="s">
        <v>1603</v>
      </c>
      <c r="AA624" s="33">
        <v>3</v>
      </c>
      <c r="AB624" s="295" t="str">
        <f t="shared" si="47"/>
        <v>年間</v>
      </c>
      <c r="AC624" s="268"/>
      <c r="AD624" s="69">
        <v>1</v>
      </c>
      <c r="AE624" s="69">
        <v>4320</v>
      </c>
      <c r="AF624" s="26">
        <f t="shared" si="48"/>
        <v>4320</v>
      </c>
      <c r="AG624" s="42">
        <v>40969</v>
      </c>
      <c r="AH624" s="28">
        <v>41000</v>
      </c>
      <c r="AI624" s="29" t="str">
        <f t="shared" si="45"/>
        <v>～</v>
      </c>
      <c r="AJ624" s="178">
        <f t="shared" si="46"/>
        <v>42094</v>
      </c>
      <c r="AK624" s="31" t="s">
        <v>1050</v>
      </c>
      <c r="AL624" s="31" t="s">
        <v>1666</v>
      </c>
      <c r="AM624" s="32">
        <v>40973</v>
      </c>
      <c r="AN624" s="408" t="str">
        <f>IF($AA624-data!$G$1=0,"　",IF(AK624=0,"　",VLOOKUP($AK624,data!$A$1:$H$264,8,FALSE)))</f>
        <v>　</v>
      </c>
      <c r="AO624" s="32">
        <v>41011</v>
      </c>
      <c r="AP624" s="170" t="s">
        <v>1655</v>
      </c>
      <c r="AQ624" s="264" t="str">
        <f t="shared" si="49"/>
        <v/>
      </c>
    </row>
    <row r="625" spans="1:43" ht="24.75" customHeight="1" x14ac:dyDescent="0.15">
      <c r="A625" s="297">
        <v>622</v>
      </c>
      <c r="B625" s="23" t="s">
        <v>1665</v>
      </c>
      <c r="C625" s="24" t="s">
        <v>14340</v>
      </c>
      <c r="D625" s="23" t="s">
        <v>1591</v>
      </c>
      <c r="E625" s="23" t="s">
        <v>1653</v>
      </c>
      <c r="F625" s="24" t="s">
        <v>8317</v>
      </c>
      <c r="G625" s="43" t="s">
        <v>1656</v>
      </c>
      <c r="H625" s="44" t="s">
        <v>1657</v>
      </c>
      <c r="I625" s="44" t="s">
        <v>11114</v>
      </c>
      <c r="J625" s="43" t="s">
        <v>1658</v>
      </c>
      <c r="K625" s="43"/>
      <c r="L625" s="43"/>
      <c r="M625" s="44" t="s">
        <v>1659</v>
      </c>
      <c r="N625" s="44" t="s">
        <v>1660</v>
      </c>
      <c r="O625" s="25" t="s">
        <v>1592</v>
      </c>
      <c r="P625" s="23" t="s">
        <v>1593</v>
      </c>
      <c r="Q625" s="25" t="s">
        <v>1594</v>
      </c>
      <c r="R625" s="58" t="s">
        <v>1595</v>
      </c>
      <c r="S625" s="23" t="s">
        <v>1596</v>
      </c>
      <c r="T625" s="23" t="s">
        <v>1597</v>
      </c>
      <c r="U625" s="25" t="s">
        <v>1598</v>
      </c>
      <c r="V625" s="23" t="s">
        <v>1599</v>
      </c>
      <c r="W625" s="25" t="s">
        <v>1600</v>
      </c>
      <c r="X625" s="58" t="s">
        <v>1601</v>
      </c>
      <c r="Y625" s="23" t="s">
        <v>1602</v>
      </c>
      <c r="Z625" s="23" t="s">
        <v>1603</v>
      </c>
      <c r="AA625" s="33">
        <v>3</v>
      </c>
      <c r="AB625" s="295" t="str">
        <f t="shared" si="47"/>
        <v>年間</v>
      </c>
      <c r="AC625" s="268"/>
      <c r="AD625" s="69">
        <v>1</v>
      </c>
      <c r="AE625" s="69">
        <v>4320</v>
      </c>
      <c r="AF625" s="26">
        <f t="shared" si="48"/>
        <v>4320</v>
      </c>
      <c r="AG625" s="42">
        <v>40969</v>
      </c>
      <c r="AH625" s="28">
        <v>41000</v>
      </c>
      <c r="AI625" s="29" t="str">
        <f t="shared" si="45"/>
        <v>～</v>
      </c>
      <c r="AJ625" s="178">
        <f t="shared" si="46"/>
        <v>42094</v>
      </c>
      <c r="AK625" s="31" t="s">
        <v>1050</v>
      </c>
      <c r="AL625" s="31" t="s">
        <v>1667</v>
      </c>
      <c r="AM625" s="32">
        <v>40973</v>
      </c>
      <c r="AN625" s="408" t="str">
        <f>IF($AA625-data!$G$1=0,"　",IF(AK625=0,"　",VLOOKUP($AK625,data!$A$1:$H$264,8,FALSE)))</f>
        <v>　</v>
      </c>
      <c r="AO625" s="32">
        <v>41011</v>
      </c>
      <c r="AP625" s="170" t="s">
        <v>1655</v>
      </c>
      <c r="AQ625" s="264" t="str">
        <f t="shared" si="49"/>
        <v/>
      </c>
    </row>
    <row r="626" spans="1:43" ht="24.75" customHeight="1" x14ac:dyDescent="0.15">
      <c r="A626" s="297">
        <v>623</v>
      </c>
      <c r="B626" s="23" t="s">
        <v>1665</v>
      </c>
      <c r="C626" s="24" t="s">
        <v>14340</v>
      </c>
      <c r="D626" s="23" t="s">
        <v>1591</v>
      </c>
      <c r="E626" s="23" t="s">
        <v>1653</v>
      </c>
      <c r="F626" s="24" t="s">
        <v>8317</v>
      </c>
      <c r="G626" s="43" t="s">
        <v>1656</v>
      </c>
      <c r="H626" s="44" t="s">
        <v>1657</v>
      </c>
      <c r="I626" s="44" t="s">
        <v>11114</v>
      </c>
      <c r="J626" s="43" t="s">
        <v>1658</v>
      </c>
      <c r="K626" s="43"/>
      <c r="L626" s="43"/>
      <c r="M626" s="44" t="s">
        <v>1659</v>
      </c>
      <c r="N626" s="44" t="s">
        <v>1660</v>
      </c>
      <c r="O626" s="25" t="s">
        <v>1592</v>
      </c>
      <c r="P626" s="23" t="s">
        <v>1593</v>
      </c>
      <c r="Q626" s="25" t="s">
        <v>1594</v>
      </c>
      <c r="R626" s="58" t="s">
        <v>1595</v>
      </c>
      <c r="S626" s="23" t="s">
        <v>1596</v>
      </c>
      <c r="T626" s="23" t="s">
        <v>1597</v>
      </c>
      <c r="U626" s="25" t="s">
        <v>1598</v>
      </c>
      <c r="V626" s="23" t="s">
        <v>1599</v>
      </c>
      <c r="W626" s="25" t="s">
        <v>1600</v>
      </c>
      <c r="X626" s="58" t="s">
        <v>1601</v>
      </c>
      <c r="Y626" s="23" t="s">
        <v>1602</v>
      </c>
      <c r="Z626" s="23" t="s">
        <v>1603</v>
      </c>
      <c r="AA626" s="33">
        <v>3</v>
      </c>
      <c r="AB626" s="295" t="str">
        <f t="shared" si="47"/>
        <v>年間</v>
      </c>
      <c r="AC626" s="268"/>
      <c r="AD626" s="69">
        <v>1</v>
      </c>
      <c r="AE626" s="69">
        <v>4320</v>
      </c>
      <c r="AF626" s="26">
        <f t="shared" si="48"/>
        <v>4320</v>
      </c>
      <c r="AG626" s="42">
        <v>40969</v>
      </c>
      <c r="AH626" s="28">
        <v>41000</v>
      </c>
      <c r="AI626" s="29" t="str">
        <f t="shared" si="45"/>
        <v>～</v>
      </c>
      <c r="AJ626" s="178">
        <f t="shared" si="46"/>
        <v>42094</v>
      </c>
      <c r="AK626" s="31" t="s">
        <v>1050</v>
      </c>
      <c r="AL626" s="31" t="s">
        <v>1668</v>
      </c>
      <c r="AM626" s="32">
        <v>40973</v>
      </c>
      <c r="AN626" s="408" t="str">
        <f>IF($AA626-data!$G$1=0,"　",IF(AK626=0,"　",VLOOKUP($AK626,data!$A$1:$H$264,8,FALSE)))</f>
        <v>　</v>
      </c>
      <c r="AO626" s="32">
        <v>41011</v>
      </c>
      <c r="AP626" s="170" t="s">
        <v>1655</v>
      </c>
      <c r="AQ626" s="264" t="str">
        <f t="shared" si="49"/>
        <v/>
      </c>
    </row>
    <row r="627" spans="1:43" ht="24.75" customHeight="1" x14ac:dyDescent="0.15">
      <c r="A627" s="297">
        <v>624</v>
      </c>
      <c r="B627" s="23" t="s">
        <v>1665</v>
      </c>
      <c r="C627" s="24" t="s">
        <v>14340</v>
      </c>
      <c r="D627" s="23" t="s">
        <v>1591</v>
      </c>
      <c r="E627" s="23" t="s">
        <v>1653</v>
      </c>
      <c r="F627" s="24" t="s">
        <v>8317</v>
      </c>
      <c r="G627" s="43" t="s">
        <v>1656</v>
      </c>
      <c r="H627" s="44" t="s">
        <v>1657</v>
      </c>
      <c r="I627" s="44" t="s">
        <v>11114</v>
      </c>
      <c r="J627" s="43" t="s">
        <v>1658</v>
      </c>
      <c r="K627" s="43"/>
      <c r="L627" s="43"/>
      <c r="M627" s="44" t="s">
        <v>1659</v>
      </c>
      <c r="N627" s="44" t="s">
        <v>1660</v>
      </c>
      <c r="O627" s="25" t="s">
        <v>1592</v>
      </c>
      <c r="P627" s="23" t="s">
        <v>1593</v>
      </c>
      <c r="Q627" s="25" t="s">
        <v>1594</v>
      </c>
      <c r="R627" s="58" t="s">
        <v>1595</v>
      </c>
      <c r="S627" s="23" t="s">
        <v>1596</v>
      </c>
      <c r="T627" s="23" t="s">
        <v>1597</v>
      </c>
      <c r="U627" s="25" t="s">
        <v>1598</v>
      </c>
      <c r="V627" s="23" t="s">
        <v>1599</v>
      </c>
      <c r="W627" s="25" t="s">
        <v>1600</v>
      </c>
      <c r="X627" s="58" t="s">
        <v>1601</v>
      </c>
      <c r="Y627" s="23" t="s">
        <v>1602</v>
      </c>
      <c r="Z627" s="23" t="s">
        <v>1603</v>
      </c>
      <c r="AA627" s="33">
        <v>3</v>
      </c>
      <c r="AB627" s="295" t="str">
        <f t="shared" si="47"/>
        <v>年間</v>
      </c>
      <c r="AC627" s="268"/>
      <c r="AD627" s="69">
        <v>1</v>
      </c>
      <c r="AE627" s="69">
        <v>4320</v>
      </c>
      <c r="AF627" s="26">
        <f t="shared" si="48"/>
        <v>4320</v>
      </c>
      <c r="AG627" s="42">
        <v>40969</v>
      </c>
      <c r="AH627" s="28">
        <v>41000</v>
      </c>
      <c r="AI627" s="29" t="str">
        <f t="shared" si="45"/>
        <v>～</v>
      </c>
      <c r="AJ627" s="178">
        <f t="shared" si="46"/>
        <v>42094</v>
      </c>
      <c r="AK627" s="31" t="s">
        <v>1050</v>
      </c>
      <c r="AL627" s="31" t="s">
        <v>1669</v>
      </c>
      <c r="AM627" s="32">
        <v>40973</v>
      </c>
      <c r="AN627" s="408" t="str">
        <f>IF($AA627-data!$G$1=0,"　",IF(AK627=0,"　",VLOOKUP($AK627,data!$A$1:$H$264,8,FALSE)))</f>
        <v>　</v>
      </c>
      <c r="AO627" s="32">
        <v>41011</v>
      </c>
      <c r="AP627" s="170" t="s">
        <v>1655</v>
      </c>
      <c r="AQ627" s="264" t="str">
        <f t="shared" si="49"/>
        <v/>
      </c>
    </row>
    <row r="628" spans="1:43" ht="24.75" customHeight="1" x14ac:dyDescent="0.15">
      <c r="A628" s="297">
        <v>625</v>
      </c>
      <c r="B628" s="23" t="s">
        <v>1665</v>
      </c>
      <c r="C628" s="24" t="s">
        <v>14340</v>
      </c>
      <c r="D628" s="23" t="s">
        <v>1591</v>
      </c>
      <c r="E628" s="23" t="s">
        <v>1653</v>
      </c>
      <c r="F628" s="24" t="s">
        <v>8317</v>
      </c>
      <c r="G628" s="43" t="s">
        <v>1656</v>
      </c>
      <c r="H628" s="44" t="s">
        <v>1657</v>
      </c>
      <c r="I628" s="44" t="s">
        <v>11114</v>
      </c>
      <c r="J628" s="43" t="s">
        <v>1658</v>
      </c>
      <c r="K628" s="43"/>
      <c r="L628" s="43"/>
      <c r="M628" s="44" t="s">
        <v>1659</v>
      </c>
      <c r="N628" s="44" t="s">
        <v>1660</v>
      </c>
      <c r="O628" s="25" t="s">
        <v>1592</v>
      </c>
      <c r="P628" s="23" t="s">
        <v>1593</v>
      </c>
      <c r="Q628" s="25" t="s">
        <v>1594</v>
      </c>
      <c r="R628" s="58" t="s">
        <v>1595</v>
      </c>
      <c r="S628" s="23" t="s">
        <v>1596</v>
      </c>
      <c r="T628" s="23" t="s">
        <v>1597</v>
      </c>
      <c r="U628" s="25" t="s">
        <v>1598</v>
      </c>
      <c r="V628" s="23" t="s">
        <v>1599</v>
      </c>
      <c r="W628" s="25" t="s">
        <v>1600</v>
      </c>
      <c r="X628" s="58" t="s">
        <v>1601</v>
      </c>
      <c r="Y628" s="23" t="s">
        <v>1602</v>
      </c>
      <c r="Z628" s="23" t="s">
        <v>1603</v>
      </c>
      <c r="AA628" s="33">
        <v>3</v>
      </c>
      <c r="AB628" s="295" t="str">
        <f t="shared" si="47"/>
        <v>年間</v>
      </c>
      <c r="AC628" s="268"/>
      <c r="AD628" s="69">
        <v>1</v>
      </c>
      <c r="AE628" s="69">
        <v>4320</v>
      </c>
      <c r="AF628" s="26">
        <f t="shared" si="48"/>
        <v>4320</v>
      </c>
      <c r="AG628" s="42">
        <v>40969</v>
      </c>
      <c r="AH628" s="28">
        <v>41000</v>
      </c>
      <c r="AI628" s="29" t="str">
        <f t="shared" si="45"/>
        <v>～</v>
      </c>
      <c r="AJ628" s="178">
        <f t="shared" si="46"/>
        <v>42094</v>
      </c>
      <c r="AK628" s="31" t="s">
        <v>1050</v>
      </c>
      <c r="AL628" s="31" t="s">
        <v>1670</v>
      </c>
      <c r="AM628" s="32">
        <v>40973</v>
      </c>
      <c r="AN628" s="408" t="str">
        <f>IF($AA628-data!$G$1=0,"　",IF(AK628=0,"　",VLOOKUP($AK628,data!$A$1:$H$264,8,FALSE)))</f>
        <v>　</v>
      </c>
      <c r="AO628" s="32">
        <v>41011</v>
      </c>
      <c r="AP628" s="170" t="s">
        <v>1655</v>
      </c>
      <c r="AQ628" s="264" t="str">
        <f t="shared" si="49"/>
        <v/>
      </c>
    </row>
    <row r="629" spans="1:43" ht="24.75" customHeight="1" x14ac:dyDescent="0.15">
      <c r="A629" s="297">
        <v>626</v>
      </c>
      <c r="B629" s="23" t="s">
        <v>1665</v>
      </c>
      <c r="C629" s="24" t="s">
        <v>14340</v>
      </c>
      <c r="D629" s="23" t="s">
        <v>1591</v>
      </c>
      <c r="E629" s="23" t="s">
        <v>1653</v>
      </c>
      <c r="F629" s="24" t="s">
        <v>8317</v>
      </c>
      <c r="G629" s="43" t="s">
        <v>1656</v>
      </c>
      <c r="H629" s="44" t="s">
        <v>1657</v>
      </c>
      <c r="I629" s="44" t="s">
        <v>11114</v>
      </c>
      <c r="J629" s="43" t="s">
        <v>1658</v>
      </c>
      <c r="K629" s="43"/>
      <c r="L629" s="43"/>
      <c r="M629" s="44" t="s">
        <v>1659</v>
      </c>
      <c r="N629" s="44" t="s">
        <v>1660</v>
      </c>
      <c r="O629" s="25" t="s">
        <v>1592</v>
      </c>
      <c r="P629" s="23" t="s">
        <v>1593</v>
      </c>
      <c r="Q629" s="25" t="s">
        <v>1594</v>
      </c>
      <c r="R629" s="58" t="s">
        <v>1595</v>
      </c>
      <c r="S629" s="23" t="s">
        <v>1596</v>
      </c>
      <c r="T629" s="23" t="s">
        <v>1597</v>
      </c>
      <c r="U629" s="25" t="s">
        <v>1598</v>
      </c>
      <c r="V629" s="23" t="s">
        <v>1599</v>
      </c>
      <c r="W629" s="25" t="s">
        <v>1600</v>
      </c>
      <c r="X629" s="58" t="s">
        <v>1601</v>
      </c>
      <c r="Y629" s="23" t="s">
        <v>1602</v>
      </c>
      <c r="Z629" s="23" t="s">
        <v>1603</v>
      </c>
      <c r="AA629" s="33">
        <v>3</v>
      </c>
      <c r="AB629" s="295" t="str">
        <f t="shared" si="47"/>
        <v>年間</v>
      </c>
      <c r="AC629" s="268"/>
      <c r="AD629" s="69">
        <v>1</v>
      </c>
      <c r="AE629" s="69">
        <v>4320</v>
      </c>
      <c r="AF629" s="26">
        <f t="shared" si="48"/>
        <v>4320</v>
      </c>
      <c r="AG629" s="42">
        <v>40969</v>
      </c>
      <c r="AH629" s="28">
        <v>41000</v>
      </c>
      <c r="AI629" s="29" t="str">
        <f t="shared" si="45"/>
        <v>～</v>
      </c>
      <c r="AJ629" s="178">
        <f t="shared" si="46"/>
        <v>42094</v>
      </c>
      <c r="AK629" s="31" t="s">
        <v>1050</v>
      </c>
      <c r="AL629" s="31" t="s">
        <v>1671</v>
      </c>
      <c r="AM629" s="32">
        <v>40973</v>
      </c>
      <c r="AN629" s="408" t="str">
        <f>IF($AA629-data!$G$1=0,"　",IF(AK629=0,"　",VLOOKUP($AK629,data!$A$1:$H$264,8,FALSE)))</f>
        <v>　</v>
      </c>
      <c r="AO629" s="32">
        <v>41011</v>
      </c>
      <c r="AP629" s="170" t="s">
        <v>1655</v>
      </c>
      <c r="AQ629" s="264" t="str">
        <f t="shared" si="49"/>
        <v/>
      </c>
    </row>
    <row r="630" spans="1:43" ht="24.75" customHeight="1" x14ac:dyDescent="0.15">
      <c r="A630" s="297">
        <v>627</v>
      </c>
      <c r="B630" s="23" t="s">
        <v>1665</v>
      </c>
      <c r="C630" s="24" t="s">
        <v>14340</v>
      </c>
      <c r="D630" s="23" t="s">
        <v>1591</v>
      </c>
      <c r="E630" s="23" t="s">
        <v>1653</v>
      </c>
      <c r="F630" s="24" t="s">
        <v>8317</v>
      </c>
      <c r="G630" s="43" t="s">
        <v>1656</v>
      </c>
      <c r="H630" s="44" t="s">
        <v>1657</v>
      </c>
      <c r="I630" s="44" t="s">
        <v>11114</v>
      </c>
      <c r="J630" s="43" t="s">
        <v>1658</v>
      </c>
      <c r="K630" s="43"/>
      <c r="L630" s="43"/>
      <c r="M630" s="44" t="s">
        <v>1659</v>
      </c>
      <c r="N630" s="44" t="s">
        <v>1660</v>
      </c>
      <c r="O630" s="25" t="s">
        <v>1592</v>
      </c>
      <c r="P630" s="23" t="s">
        <v>1593</v>
      </c>
      <c r="Q630" s="25" t="s">
        <v>1594</v>
      </c>
      <c r="R630" s="58" t="s">
        <v>1595</v>
      </c>
      <c r="S630" s="23" t="s">
        <v>1596</v>
      </c>
      <c r="T630" s="23" t="s">
        <v>1597</v>
      </c>
      <c r="U630" s="25" t="s">
        <v>1598</v>
      </c>
      <c r="V630" s="23" t="s">
        <v>1599</v>
      </c>
      <c r="W630" s="25" t="s">
        <v>1600</v>
      </c>
      <c r="X630" s="58" t="s">
        <v>1601</v>
      </c>
      <c r="Y630" s="23" t="s">
        <v>1602</v>
      </c>
      <c r="Z630" s="23" t="s">
        <v>1603</v>
      </c>
      <c r="AA630" s="33">
        <v>3</v>
      </c>
      <c r="AB630" s="295" t="str">
        <f t="shared" si="47"/>
        <v>年間</v>
      </c>
      <c r="AC630" s="268"/>
      <c r="AD630" s="69">
        <v>1</v>
      </c>
      <c r="AE630" s="69">
        <v>4320</v>
      </c>
      <c r="AF630" s="26">
        <f t="shared" si="48"/>
        <v>4320</v>
      </c>
      <c r="AG630" s="42">
        <v>40969</v>
      </c>
      <c r="AH630" s="28">
        <v>41000</v>
      </c>
      <c r="AI630" s="29" t="str">
        <f t="shared" si="45"/>
        <v>～</v>
      </c>
      <c r="AJ630" s="178">
        <f t="shared" si="46"/>
        <v>42094</v>
      </c>
      <c r="AK630" s="31" t="s">
        <v>1050</v>
      </c>
      <c r="AL630" s="31" t="s">
        <v>1672</v>
      </c>
      <c r="AM630" s="32">
        <v>40973</v>
      </c>
      <c r="AN630" s="408" t="str">
        <f>IF($AA630-data!$G$1=0,"　",IF(AK630=0,"　",VLOOKUP($AK630,data!$A$1:$H$264,8,FALSE)))</f>
        <v>　</v>
      </c>
      <c r="AO630" s="32">
        <v>41011</v>
      </c>
      <c r="AP630" s="170" t="s">
        <v>1655</v>
      </c>
      <c r="AQ630" s="264" t="str">
        <f t="shared" si="49"/>
        <v/>
      </c>
    </row>
    <row r="631" spans="1:43" ht="24.75" customHeight="1" x14ac:dyDescent="0.15">
      <c r="A631" s="297">
        <v>628</v>
      </c>
      <c r="B631" s="23" t="s">
        <v>1665</v>
      </c>
      <c r="C631" s="24" t="s">
        <v>14340</v>
      </c>
      <c r="D631" s="23" t="s">
        <v>1591</v>
      </c>
      <c r="E631" s="23" t="s">
        <v>1653</v>
      </c>
      <c r="F631" s="24" t="s">
        <v>8317</v>
      </c>
      <c r="G631" s="43" t="s">
        <v>1656</v>
      </c>
      <c r="H631" s="44" t="s">
        <v>1657</v>
      </c>
      <c r="I631" s="44" t="s">
        <v>11114</v>
      </c>
      <c r="J631" s="43" t="s">
        <v>1658</v>
      </c>
      <c r="K631" s="43"/>
      <c r="L631" s="43"/>
      <c r="M631" s="44" t="s">
        <v>1659</v>
      </c>
      <c r="N631" s="44" t="s">
        <v>1660</v>
      </c>
      <c r="O631" s="25" t="s">
        <v>1592</v>
      </c>
      <c r="P631" s="23" t="s">
        <v>1593</v>
      </c>
      <c r="Q631" s="25" t="s">
        <v>1594</v>
      </c>
      <c r="R631" s="58" t="s">
        <v>1595</v>
      </c>
      <c r="S631" s="23" t="s">
        <v>1596</v>
      </c>
      <c r="T631" s="23" t="s">
        <v>1597</v>
      </c>
      <c r="U631" s="25" t="s">
        <v>1598</v>
      </c>
      <c r="V631" s="23" t="s">
        <v>1599</v>
      </c>
      <c r="W631" s="25" t="s">
        <v>1600</v>
      </c>
      <c r="X631" s="58" t="s">
        <v>1601</v>
      </c>
      <c r="Y631" s="23" t="s">
        <v>1602</v>
      </c>
      <c r="Z631" s="23" t="s">
        <v>1603</v>
      </c>
      <c r="AA631" s="33">
        <v>3</v>
      </c>
      <c r="AB631" s="295" t="str">
        <f t="shared" si="47"/>
        <v>年間</v>
      </c>
      <c r="AC631" s="268"/>
      <c r="AD631" s="69">
        <v>1</v>
      </c>
      <c r="AE631" s="69">
        <v>4320</v>
      </c>
      <c r="AF631" s="26">
        <f t="shared" si="48"/>
        <v>4320</v>
      </c>
      <c r="AG631" s="42">
        <v>40969</v>
      </c>
      <c r="AH631" s="28">
        <v>41000</v>
      </c>
      <c r="AI631" s="29" t="str">
        <f t="shared" si="45"/>
        <v>～</v>
      </c>
      <c r="AJ631" s="178">
        <f t="shared" si="46"/>
        <v>42094</v>
      </c>
      <c r="AK631" s="31" t="s">
        <v>1050</v>
      </c>
      <c r="AL631" s="31" t="s">
        <v>1673</v>
      </c>
      <c r="AM631" s="32">
        <v>40973</v>
      </c>
      <c r="AN631" s="408" t="str">
        <f>IF($AA631-data!$G$1=0,"　",IF(AK631=0,"　",VLOOKUP($AK631,data!$A$1:$H$264,8,FALSE)))</f>
        <v>　</v>
      </c>
      <c r="AO631" s="32">
        <v>41011</v>
      </c>
      <c r="AP631" s="170" t="s">
        <v>1655</v>
      </c>
      <c r="AQ631" s="264" t="str">
        <f t="shared" si="49"/>
        <v/>
      </c>
    </row>
    <row r="632" spans="1:43" ht="24.75" customHeight="1" x14ac:dyDescent="0.15">
      <c r="A632" s="297">
        <v>629</v>
      </c>
      <c r="B632" s="23" t="s">
        <v>1665</v>
      </c>
      <c r="C632" s="24" t="s">
        <v>14340</v>
      </c>
      <c r="D632" s="23" t="s">
        <v>1591</v>
      </c>
      <c r="E632" s="23" t="s">
        <v>1653</v>
      </c>
      <c r="F632" s="24" t="s">
        <v>8317</v>
      </c>
      <c r="G632" s="43" t="s">
        <v>1656</v>
      </c>
      <c r="H632" s="44" t="s">
        <v>1657</v>
      </c>
      <c r="I632" s="44" t="s">
        <v>11114</v>
      </c>
      <c r="J632" s="43" t="s">
        <v>1658</v>
      </c>
      <c r="K632" s="43"/>
      <c r="L632" s="43"/>
      <c r="M632" s="44" t="s">
        <v>1659</v>
      </c>
      <c r="N632" s="44" t="s">
        <v>1660</v>
      </c>
      <c r="O632" s="25" t="s">
        <v>1592</v>
      </c>
      <c r="P632" s="23" t="s">
        <v>1593</v>
      </c>
      <c r="Q632" s="25" t="s">
        <v>1594</v>
      </c>
      <c r="R632" s="58" t="s">
        <v>1595</v>
      </c>
      <c r="S632" s="23" t="s">
        <v>1596</v>
      </c>
      <c r="T632" s="23" t="s">
        <v>1597</v>
      </c>
      <c r="U632" s="25" t="s">
        <v>1598</v>
      </c>
      <c r="V632" s="23" t="s">
        <v>1599</v>
      </c>
      <c r="W632" s="25" t="s">
        <v>1600</v>
      </c>
      <c r="X632" s="58" t="s">
        <v>1601</v>
      </c>
      <c r="Y632" s="23" t="s">
        <v>1602</v>
      </c>
      <c r="Z632" s="23" t="s">
        <v>1603</v>
      </c>
      <c r="AA632" s="33">
        <v>3</v>
      </c>
      <c r="AB632" s="295" t="str">
        <f t="shared" si="47"/>
        <v>年間</v>
      </c>
      <c r="AC632" s="268"/>
      <c r="AD632" s="69">
        <v>1</v>
      </c>
      <c r="AE632" s="69">
        <v>4320</v>
      </c>
      <c r="AF632" s="26">
        <f t="shared" si="48"/>
        <v>4320</v>
      </c>
      <c r="AG632" s="42">
        <v>40969</v>
      </c>
      <c r="AH632" s="28">
        <v>41000</v>
      </c>
      <c r="AI632" s="29" t="str">
        <f t="shared" si="45"/>
        <v>～</v>
      </c>
      <c r="AJ632" s="178">
        <f t="shared" si="46"/>
        <v>42094</v>
      </c>
      <c r="AK632" s="31" t="s">
        <v>1050</v>
      </c>
      <c r="AL632" s="31" t="s">
        <v>1674</v>
      </c>
      <c r="AM632" s="32">
        <v>40973</v>
      </c>
      <c r="AN632" s="408" t="str">
        <f>IF($AA632-data!$G$1=0,"　",IF(AK632=0,"　",VLOOKUP($AK632,data!$A$1:$H$264,8,FALSE)))</f>
        <v>　</v>
      </c>
      <c r="AO632" s="32">
        <v>41011</v>
      </c>
      <c r="AP632" s="170" t="s">
        <v>1655</v>
      </c>
      <c r="AQ632" s="264" t="str">
        <f t="shared" si="49"/>
        <v/>
      </c>
    </row>
    <row r="633" spans="1:43" ht="24.75" customHeight="1" x14ac:dyDescent="0.15">
      <c r="A633" s="297">
        <v>630</v>
      </c>
      <c r="B633" s="23" t="s">
        <v>1665</v>
      </c>
      <c r="C633" s="24" t="s">
        <v>14340</v>
      </c>
      <c r="D633" s="23" t="s">
        <v>1591</v>
      </c>
      <c r="E633" s="23" t="s">
        <v>1653</v>
      </c>
      <c r="F633" s="24" t="s">
        <v>8317</v>
      </c>
      <c r="G633" s="43" t="s">
        <v>1656</v>
      </c>
      <c r="H633" s="44" t="s">
        <v>1657</v>
      </c>
      <c r="I633" s="44" t="s">
        <v>11114</v>
      </c>
      <c r="J633" s="43" t="s">
        <v>1658</v>
      </c>
      <c r="K633" s="43"/>
      <c r="L633" s="43"/>
      <c r="M633" s="44" t="s">
        <v>1659</v>
      </c>
      <c r="N633" s="44" t="s">
        <v>1660</v>
      </c>
      <c r="O633" s="25" t="s">
        <v>1592</v>
      </c>
      <c r="P633" s="23" t="s">
        <v>1593</v>
      </c>
      <c r="Q633" s="25" t="s">
        <v>1594</v>
      </c>
      <c r="R633" s="58" t="s">
        <v>1595</v>
      </c>
      <c r="S633" s="23" t="s">
        <v>1596</v>
      </c>
      <c r="T633" s="23" t="s">
        <v>1597</v>
      </c>
      <c r="U633" s="25" t="s">
        <v>1598</v>
      </c>
      <c r="V633" s="23" t="s">
        <v>1599</v>
      </c>
      <c r="W633" s="25" t="s">
        <v>1600</v>
      </c>
      <c r="X633" s="58" t="s">
        <v>1601</v>
      </c>
      <c r="Y633" s="23" t="s">
        <v>1602</v>
      </c>
      <c r="Z633" s="23" t="s">
        <v>1603</v>
      </c>
      <c r="AA633" s="33">
        <v>3</v>
      </c>
      <c r="AB633" s="295" t="str">
        <f t="shared" si="47"/>
        <v>年間</v>
      </c>
      <c r="AC633" s="268"/>
      <c r="AD633" s="69">
        <v>1</v>
      </c>
      <c r="AE633" s="69">
        <v>4320</v>
      </c>
      <c r="AF633" s="26">
        <f t="shared" si="48"/>
        <v>4320</v>
      </c>
      <c r="AG633" s="42">
        <v>40969</v>
      </c>
      <c r="AH633" s="28">
        <v>41000</v>
      </c>
      <c r="AI633" s="29" t="str">
        <f t="shared" si="45"/>
        <v>～</v>
      </c>
      <c r="AJ633" s="178">
        <f t="shared" si="46"/>
        <v>42094</v>
      </c>
      <c r="AK633" s="31" t="s">
        <v>1050</v>
      </c>
      <c r="AL633" s="31" t="s">
        <v>1675</v>
      </c>
      <c r="AM633" s="32">
        <v>40973</v>
      </c>
      <c r="AN633" s="408" t="str">
        <f>IF($AA633-data!$G$1=0,"　",IF(AK633=0,"　",VLOOKUP($AK633,data!$A$1:$H$264,8,FALSE)))</f>
        <v>　</v>
      </c>
      <c r="AO633" s="32">
        <v>41011</v>
      </c>
      <c r="AP633" s="170" t="s">
        <v>1655</v>
      </c>
      <c r="AQ633" s="264" t="str">
        <f t="shared" si="49"/>
        <v/>
      </c>
    </row>
    <row r="634" spans="1:43" ht="24.75" customHeight="1" x14ac:dyDescent="0.15">
      <c r="A634" s="297">
        <v>631</v>
      </c>
      <c r="B634" s="23" t="s">
        <v>1665</v>
      </c>
      <c r="C634" s="24" t="s">
        <v>14340</v>
      </c>
      <c r="D634" s="23" t="s">
        <v>1591</v>
      </c>
      <c r="E634" s="23" t="s">
        <v>1653</v>
      </c>
      <c r="F634" s="24" t="s">
        <v>8317</v>
      </c>
      <c r="G634" s="43" t="s">
        <v>1656</v>
      </c>
      <c r="H634" s="44" t="s">
        <v>1657</v>
      </c>
      <c r="I634" s="44" t="s">
        <v>11114</v>
      </c>
      <c r="J634" s="43" t="s">
        <v>1658</v>
      </c>
      <c r="K634" s="43"/>
      <c r="L634" s="43"/>
      <c r="M634" s="44" t="s">
        <v>1659</v>
      </c>
      <c r="N634" s="44" t="s">
        <v>1660</v>
      </c>
      <c r="O634" s="25" t="s">
        <v>1592</v>
      </c>
      <c r="P634" s="23" t="s">
        <v>1593</v>
      </c>
      <c r="Q634" s="25" t="s">
        <v>1594</v>
      </c>
      <c r="R634" s="58" t="s">
        <v>1595</v>
      </c>
      <c r="S634" s="23" t="s">
        <v>1596</v>
      </c>
      <c r="T634" s="23" t="s">
        <v>1597</v>
      </c>
      <c r="U634" s="25" t="s">
        <v>1598</v>
      </c>
      <c r="V634" s="23" t="s">
        <v>1599</v>
      </c>
      <c r="W634" s="25" t="s">
        <v>1600</v>
      </c>
      <c r="X634" s="58" t="s">
        <v>1601</v>
      </c>
      <c r="Y634" s="23" t="s">
        <v>1602</v>
      </c>
      <c r="Z634" s="23" t="s">
        <v>1603</v>
      </c>
      <c r="AA634" s="33">
        <v>3</v>
      </c>
      <c r="AB634" s="295" t="str">
        <f t="shared" si="47"/>
        <v>年間</v>
      </c>
      <c r="AC634" s="268"/>
      <c r="AD634" s="69">
        <v>1</v>
      </c>
      <c r="AE634" s="69">
        <v>4320</v>
      </c>
      <c r="AF634" s="26">
        <f t="shared" si="48"/>
        <v>4320</v>
      </c>
      <c r="AG634" s="42">
        <v>40969</v>
      </c>
      <c r="AH634" s="28">
        <v>41000</v>
      </c>
      <c r="AI634" s="29" t="str">
        <f t="shared" si="45"/>
        <v>～</v>
      </c>
      <c r="AJ634" s="178">
        <f t="shared" si="46"/>
        <v>42094</v>
      </c>
      <c r="AK634" s="31" t="s">
        <v>1050</v>
      </c>
      <c r="AL634" s="31" t="s">
        <v>1676</v>
      </c>
      <c r="AM634" s="32">
        <v>40973</v>
      </c>
      <c r="AN634" s="408" t="str">
        <f>IF($AA634-data!$G$1=0,"　",IF(AK634=0,"　",VLOOKUP($AK634,data!$A$1:$H$264,8,FALSE)))</f>
        <v>　</v>
      </c>
      <c r="AO634" s="32">
        <v>41011</v>
      </c>
      <c r="AP634" s="170" t="s">
        <v>1655</v>
      </c>
      <c r="AQ634" s="264" t="str">
        <f t="shared" si="49"/>
        <v/>
      </c>
    </row>
    <row r="635" spans="1:43" ht="24.75" customHeight="1" x14ac:dyDescent="0.15">
      <c r="A635" s="297">
        <v>632</v>
      </c>
      <c r="B635" s="23" t="s">
        <v>1677</v>
      </c>
      <c r="C635" s="24" t="s">
        <v>14340</v>
      </c>
      <c r="D635" s="23" t="s">
        <v>1591</v>
      </c>
      <c r="E635" s="23" t="s">
        <v>1653</v>
      </c>
      <c r="F635" s="24" t="s">
        <v>8317</v>
      </c>
      <c r="G635" s="43" t="s">
        <v>1656</v>
      </c>
      <c r="H635" s="44" t="s">
        <v>1657</v>
      </c>
      <c r="I635" s="44" t="s">
        <v>11114</v>
      </c>
      <c r="J635" s="43" t="s">
        <v>1658</v>
      </c>
      <c r="K635" s="43"/>
      <c r="L635" s="43"/>
      <c r="M635" s="44" t="s">
        <v>1659</v>
      </c>
      <c r="N635" s="44" t="s">
        <v>1660</v>
      </c>
      <c r="O635" s="25" t="s">
        <v>1592</v>
      </c>
      <c r="P635" s="23" t="s">
        <v>1593</v>
      </c>
      <c r="Q635" s="25" t="s">
        <v>1594</v>
      </c>
      <c r="R635" s="58" t="s">
        <v>1595</v>
      </c>
      <c r="S635" s="23" t="s">
        <v>1596</v>
      </c>
      <c r="T635" s="23" t="s">
        <v>1597</v>
      </c>
      <c r="U635" s="25" t="s">
        <v>1598</v>
      </c>
      <c r="V635" s="23" t="s">
        <v>1599</v>
      </c>
      <c r="W635" s="25" t="s">
        <v>1600</v>
      </c>
      <c r="X635" s="58" t="s">
        <v>1601</v>
      </c>
      <c r="Y635" s="23" t="s">
        <v>1602</v>
      </c>
      <c r="Z635" s="23" t="s">
        <v>1603</v>
      </c>
      <c r="AA635" s="33">
        <v>3</v>
      </c>
      <c r="AB635" s="295" t="str">
        <f t="shared" si="47"/>
        <v>年間</v>
      </c>
      <c r="AC635" s="268"/>
      <c r="AD635" s="69">
        <v>1</v>
      </c>
      <c r="AE635" s="69">
        <v>10080</v>
      </c>
      <c r="AF635" s="26">
        <f t="shared" si="48"/>
        <v>10080</v>
      </c>
      <c r="AG635" s="42">
        <v>40969</v>
      </c>
      <c r="AH635" s="28">
        <v>41000</v>
      </c>
      <c r="AI635" s="29" t="str">
        <f t="shared" si="45"/>
        <v>～</v>
      </c>
      <c r="AJ635" s="178">
        <f t="shared" si="46"/>
        <v>42094</v>
      </c>
      <c r="AK635" s="31" t="s">
        <v>1678</v>
      </c>
      <c r="AL635" s="31" t="s">
        <v>1679</v>
      </c>
      <c r="AM635" s="32">
        <v>40973</v>
      </c>
      <c r="AN635" s="408" t="str">
        <f>IF($AA635-data!$G$1=0,"　",IF(AK635=0,"　",VLOOKUP($AK635,data!$A$1:$H$264,8,FALSE)))</f>
        <v>　</v>
      </c>
      <c r="AO635" s="32">
        <v>41011</v>
      </c>
      <c r="AP635" s="170" t="s">
        <v>1655</v>
      </c>
      <c r="AQ635" s="264" t="str">
        <f t="shared" si="49"/>
        <v/>
      </c>
    </row>
    <row r="636" spans="1:43" ht="24.75" customHeight="1" x14ac:dyDescent="0.15">
      <c r="A636" s="297">
        <v>633</v>
      </c>
      <c r="B636" s="23" t="s">
        <v>1677</v>
      </c>
      <c r="C636" s="24" t="s">
        <v>14340</v>
      </c>
      <c r="D636" s="23" t="s">
        <v>1591</v>
      </c>
      <c r="E636" s="23" t="s">
        <v>1653</v>
      </c>
      <c r="F636" s="24" t="s">
        <v>8317</v>
      </c>
      <c r="G636" s="43" t="s">
        <v>1656</v>
      </c>
      <c r="H636" s="44" t="s">
        <v>1657</v>
      </c>
      <c r="I636" s="44" t="s">
        <v>11114</v>
      </c>
      <c r="J636" s="43" t="s">
        <v>1658</v>
      </c>
      <c r="K636" s="43"/>
      <c r="L636" s="43"/>
      <c r="M636" s="44" t="s">
        <v>1659</v>
      </c>
      <c r="N636" s="44" t="s">
        <v>1660</v>
      </c>
      <c r="O636" s="25" t="s">
        <v>1592</v>
      </c>
      <c r="P636" s="23" t="s">
        <v>1593</v>
      </c>
      <c r="Q636" s="25" t="s">
        <v>1594</v>
      </c>
      <c r="R636" s="58" t="s">
        <v>1595</v>
      </c>
      <c r="S636" s="23" t="s">
        <v>1596</v>
      </c>
      <c r="T636" s="23" t="s">
        <v>1597</v>
      </c>
      <c r="U636" s="25" t="s">
        <v>1598</v>
      </c>
      <c r="V636" s="23" t="s">
        <v>1599</v>
      </c>
      <c r="W636" s="25" t="s">
        <v>1600</v>
      </c>
      <c r="X636" s="58" t="s">
        <v>1601</v>
      </c>
      <c r="Y636" s="23" t="s">
        <v>1602</v>
      </c>
      <c r="Z636" s="23" t="s">
        <v>1603</v>
      </c>
      <c r="AA636" s="33">
        <v>3</v>
      </c>
      <c r="AB636" s="295" t="str">
        <f t="shared" si="47"/>
        <v>年間</v>
      </c>
      <c r="AC636" s="268"/>
      <c r="AD636" s="69">
        <v>1</v>
      </c>
      <c r="AE636" s="69">
        <v>10080</v>
      </c>
      <c r="AF636" s="26">
        <f t="shared" si="48"/>
        <v>10080</v>
      </c>
      <c r="AG636" s="42">
        <v>40969</v>
      </c>
      <c r="AH636" s="28">
        <v>41000</v>
      </c>
      <c r="AI636" s="29" t="str">
        <f t="shared" si="45"/>
        <v>～</v>
      </c>
      <c r="AJ636" s="178">
        <f t="shared" si="46"/>
        <v>42094</v>
      </c>
      <c r="AK636" s="31" t="s">
        <v>1678</v>
      </c>
      <c r="AL636" s="31" t="s">
        <v>1680</v>
      </c>
      <c r="AM636" s="32">
        <v>40973</v>
      </c>
      <c r="AN636" s="408" t="str">
        <f>IF($AA636-data!$G$1=0,"　",IF(AK636=0,"　",VLOOKUP($AK636,data!$A$1:$H$264,8,FALSE)))</f>
        <v>　</v>
      </c>
      <c r="AO636" s="32">
        <v>41011</v>
      </c>
      <c r="AP636" s="170" t="s">
        <v>1655</v>
      </c>
      <c r="AQ636" s="264" t="str">
        <f t="shared" si="49"/>
        <v/>
      </c>
    </row>
    <row r="637" spans="1:43" ht="24.75" customHeight="1" x14ac:dyDescent="0.15">
      <c r="A637" s="297">
        <v>634</v>
      </c>
      <c r="B637" s="23" t="s">
        <v>1677</v>
      </c>
      <c r="C637" s="24" t="s">
        <v>14340</v>
      </c>
      <c r="D637" s="23" t="s">
        <v>1591</v>
      </c>
      <c r="E637" s="23" t="s">
        <v>1653</v>
      </c>
      <c r="F637" s="24" t="s">
        <v>8317</v>
      </c>
      <c r="G637" s="43" t="s">
        <v>1656</v>
      </c>
      <c r="H637" s="44" t="s">
        <v>1657</v>
      </c>
      <c r="I637" s="44" t="s">
        <v>11114</v>
      </c>
      <c r="J637" s="43" t="s">
        <v>1658</v>
      </c>
      <c r="K637" s="43"/>
      <c r="L637" s="43"/>
      <c r="M637" s="44" t="s">
        <v>1659</v>
      </c>
      <c r="N637" s="44" t="s">
        <v>1660</v>
      </c>
      <c r="O637" s="25" t="s">
        <v>1592</v>
      </c>
      <c r="P637" s="23" t="s">
        <v>1593</v>
      </c>
      <c r="Q637" s="25" t="s">
        <v>1594</v>
      </c>
      <c r="R637" s="58" t="s">
        <v>1595</v>
      </c>
      <c r="S637" s="23" t="s">
        <v>1596</v>
      </c>
      <c r="T637" s="23" t="s">
        <v>1597</v>
      </c>
      <c r="U637" s="25" t="s">
        <v>1598</v>
      </c>
      <c r="V637" s="23" t="s">
        <v>1599</v>
      </c>
      <c r="W637" s="25" t="s">
        <v>1600</v>
      </c>
      <c r="X637" s="58" t="s">
        <v>1601</v>
      </c>
      <c r="Y637" s="23" t="s">
        <v>1602</v>
      </c>
      <c r="Z637" s="23" t="s">
        <v>1603</v>
      </c>
      <c r="AA637" s="33">
        <v>3</v>
      </c>
      <c r="AB637" s="295" t="str">
        <f t="shared" si="47"/>
        <v>年間</v>
      </c>
      <c r="AC637" s="268"/>
      <c r="AD637" s="69">
        <v>1</v>
      </c>
      <c r="AE637" s="69">
        <v>10080</v>
      </c>
      <c r="AF637" s="26">
        <f t="shared" si="48"/>
        <v>10080</v>
      </c>
      <c r="AG637" s="42">
        <v>40969</v>
      </c>
      <c r="AH637" s="28">
        <v>41000</v>
      </c>
      <c r="AI637" s="29" t="str">
        <f t="shared" si="45"/>
        <v>～</v>
      </c>
      <c r="AJ637" s="178">
        <f t="shared" si="46"/>
        <v>42094</v>
      </c>
      <c r="AK637" s="31" t="s">
        <v>1678</v>
      </c>
      <c r="AL637" s="31" t="s">
        <v>1681</v>
      </c>
      <c r="AM637" s="32">
        <v>40973</v>
      </c>
      <c r="AN637" s="408" t="str">
        <f>IF($AA637-data!$G$1=0,"　",IF(AK637=0,"　",VLOOKUP($AK637,data!$A$1:$H$264,8,FALSE)))</f>
        <v>　</v>
      </c>
      <c r="AO637" s="32">
        <v>41011</v>
      </c>
      <c r="AP637" s="170" t="s">
        <v>1655</v>
      </c>
      <c r="AQ637" s="264" t="str">
        <f t="shared" si="49"/>
        <v/>
      </c>
    </row>
    <row r="638" spans="1:43" ht="24.75" customHeight="1" x14ac:dyDescent="0.15">
      <c r="A638" s="297">
        <v>635</v>
      </c>
      <c r="B638" s="23" t="s">
        <v>1677</v>
      </c>
      <c r="C638" s="24" t="s">
        <v>14340</v>
      </c>
      <c r="D638" s="23" t="s">
        <v>1591</v>
      </c>
      <c r="E638" s="23" t="s">
        <v>1653</v>
      </c>
      <c r="F638" s="24" t="s">
        <v>8317</v>
      </c>
      <c r="G638" s="43" t="s">
        <v>1656</v>
      </c>
      <c r="H638" s="44" t="s">
        <v>1657</v>
      </c>
      <c r="I638" s="44" t="s">
        <v>11114</v>
      </c>
      <c r="J638" s="43" t="s">
        <v>1658</v>
      </c>
      <c r="K638" s="43"/>
      <c r="L638" s="43"/>
      <c r="M638" s="44" t="s">
        <v>1659</v>
      </c>
      <c r="N638" s="44" t="s">
        <v>1660</v>
      </c>
      <c r="O638" s="25" t="s">
        <v>1592</v>
      </c>
      <c r="P638" s="23" t="s">
        <v>1593</v>
      </c>
      <c r="Q638" s="25" t="s">
        <v>1594</v>
      </c>
      <c r="R638" s="58" t="s">
        <v>1595</v>
      </c>
      <c r="S638" s="23" t="s">
        <v>1596</v>
      </c>
      <c r="T638" s="23" t="s">
        <v>1597</v>
      </c>
      <c r="U638" s="25" t="s">
        <v>1598</v>
      </c>
      <c r="V638" s="23" t="s">
        <v>1599</v>
      </c>
      <c r="W638" s="25" t="s">
        <v>1600</v>
      </c>
      <c r="X638" s="58" t="s">
        <v>1601</v>
      </c>
      <c r="Y638" s="23" t="s">
        <v>1602</v>
      </c>
      <c r="Z638" s="23" t="s">
        <v>1603</v>
      </c>
      <c r="AA638" s="33">
        <v>3</v>
      </c>
      <c r="AB638" s="295" t="str">
        <f t="shared" si="47"/>
        <v>年間</v>
      </c>
      <c r="AC638" s="268"/>
      <c r="AD638" s="69">
        <v>1</v>
      </c>
      <c r="AE638" s="69">
        <v>10080</v>
      </c>
      <c r="AF638" s="26">
        <f t="shared" si="48"/>
        <v>10080</v>
      </c>
      <c r="AG638" s="42">
        <v>40969</v>
      </c>
      <c r="AH638" s="28">
        <v>41000</v>
      </c>
      <c r="AI638" s="29" t="str">
        <f t="shared" si="45"/>
        <v>～</v>
      </c>
      <c r="AJ638" s="178">
        <f t="shared" si="46"/>
        <v>42094</v>
      </c>
      <c r="AK638" s="31" t="s">
        <v>1678</v>
      </c>
      <c r="AL638" s="31" t="s">
        <v>1682</v>
      </c>
      <c r="AM638" s="32">
        <v>40973</v>
      </c>
      <c r="AN638" s="408" t="str">
        <f>IF($AA638-data!$G$1=0,"　",IF(AK638=0,"　",VLOOKUP($AK638,data!$A$1:$H$264,8,FALSE)))</f>
        <v>　</v>
      </c>
      <c r="AO638" s="32">
        <v>41011</v>
      </c>
      <c r="AP638" s="170" t="s">
        <v>1655</v>
      </c>
      <c r="AQ638" s="264" t="str">
        <f t="shared" si="49"/>
        <v/>
      </c>
    </row>
    <row r="639" spans="1:43" ht="24.75" customHeight="1" x14ac:dyDescent="0.15">
      <c r="A639" s="297">
        <v>636</v>
      </c>
      <c r="B639" s="23" t="s">
        <v>1677</v>
      </c>
      <c r="C639" s="24" t="s">
        <v>14340</v>
      </c>
      <c r="D639" s="23" t="s">
        <v>1591</v>
      </c>
      <c r="E639" s="23" t="s">
        <v>1653</v>
      </c>
      <c r="F639" s="24" t="s">
        <v>8317</v>
      </c>
      <c r="G639" s="43" t="s">
        <v>1656</v>
      </c>
      <c r="H639" s="44" t="s">
        <v>1657</v>
      </c>
      <c r="I639" s="44" t="s">
        <v>11114</v>
      </c>
      <c r="J639" s="43" t="s">
        <v>1658</v>
      </c>
      <c r="K639" s="43"/>
      <c r="L639" s="43"/>
      <c r="M639" s="44" t="s">
        <v>1659</v>
      </c>
      <c r="N639" s="44" t="s">
        <v>1660</v>
      </c>
      <c r="O639" s="25" t="s">
        <v>1592</v>
      </c>
      <c r="P639" s="23" t="s">
        <v>1593</v>
      </c>
      <c r="Q639" s="25" t="s">
        <v>1594</v>
      </c>
      <c r="R639" s="58" t="s">
        <v>1595</v>
      </c>
      <c r="S639" s="23" t="s">
        <v>1596</v>
      </c>
      <c r="T639" s="23" t="s">
        <v>1597</v>
      </c>
      <c r="U639" s="25" t="s">
        <v>1598</v>
      </c>
      <c r="V639" s="23" t="s">
        <v>1599</v>
      </c>
      <c r="W639" s="25" t="s">
        <v>1600</v>
      </c>
      <c r="X639" s="58" t="s">
        <v>1601</v>
      </c>
      <c r="Y639" s="23" t="s">
        <v>1602</v>
      </c>
      <c r="Z639" s="23" t="s">
        <v>1603</v>
      </c>
      <c r="AA639" s="33">
        <v>3</v>
      </c>
      <c r="AB639" s="295" t="str">
        <f t="shared" si="47"/>
        <v>年間</v>
      </c>
      <c r="AC639" s="268"/>
      <c r="AD639" s="69">
        <v>1</v>
      </c>
      <c r="AE639" s="69">
        <v>10080</v>
      </c>
      <c r="AF639" s="26">
        <f t="shared" si="48"/>
        <v>10080</v>
      </c>
      <c r="AG639" s="42">
        <v>40969</v>
      </c>
      <c r="AH639" s="28">
        <v>41000</v>
      </c>
      <c r="AI639" s="29" t="str">
        <f t="shared" si="45"/>
        <v>～</v>
      </c>
      <c r="AJ639" s="178">
        <f t="shared" si="46"/>
        <v>42094</v>
      </c>
      <c r="AK639" s="31" t="s">
        <v>1678</v>
      </c>
      <c r="AL639" s="31" t="s">
        <v>1683</v>
      </c>
      <c r="AM639" s="32">
        <v>40973</v>
      </c>
      <c r="AN639" s="408" t="str">
        <f>IF($AA639-data!$G$1=0,"　",IF(AK639=0,"　",VLOOKUP($AK639,data!$A$1:$H$264,8,FALSE)))</f>
        <v>　</v>
      </c>
      <c r="AO639" s="32">
        <v>41011</v>
      </c>
      <c r="AP639" s="170" t="s">
        <v>1655</v>
      </c>
      <c r="AQ639" s="264" t="str">
        <f t="shared" si="49"/>
        <v/>
      </c>
    </row>
    <row r="640" spans="1:43" ht="24.75" customHeight="1" x14ac:dyDescent="0.15">
      <c r="A640" s="297">
        <v>637</v>
      </c>
      <c r="B640" s="23" t="s">
        <v>1677</v>
      </c>
      <c r="C640" s="24" t="s">
        <v>14340</v>
      </c>
      <c r="D640" s="23" t="s">
        <v>1591</v>
      </c>
      <c r="E640" s="23" t="s">
        <v>1653</v>
      </c>
      <c r="F640" s="24" t="s">
        <v>8317</v>
      </c>
      <c r="G640" s="43" t="s">
        <v>1656</v>
      </c>
      <c r="H640" s="44" t="s">
        <v>1657</v>
      </c>
      <c r="I640" s="44" t="s">
        <v>11114</v>
      </c>
      <c r="J640" s="43" t="s">
        <v>1658</v>
      </c>
      <c r="K640" s="43"/>
      <c r="L640" s="43"/>
      <c r="M640" s="44" t="s">
        <v>1659</v>
      </c>
      <c r="N640" s="44" t="s">
        <v>1660</v>
      </c>
      <c r="O640" s="25" t="s">
        <v>1592</v>
      </c>
      <c r="P640" s="23" t="s">
        <v>1593</v>
      </c>
      <c r="Q640" s="25" t="s">
        <v>1594</v>
      </c>
      <c r="R640" s="58" t="s">
        <v>1595</v>
      </c>
      <c r="S640" s="23" t="s">
        <v>1596</v>
      </c>
      <c r="T640" s="23" t="s">
        <v>1597</v>
      </c>
      <c r="U640" s="25" t="s">
        <v>1598</v>
      </c>
      <c r="V640" s="23" t="s">
        <v>1599</v>
      </c>
      <c r="W640" s="25" t="s">
        <v>1600</v>
      </c>
      <c r="X640" s="58" t="s">
        <v>1601</v>
      </c>
      <c r="Y640" s="23" t="s">
        <v>1602</v>
      </c>
      <c r="Z640" s="23" t="s">
        <v>1603</v>
      </c>
      <c r="AA640" s="33">
        <v>3</v>
      </c>
      <c r="AB640" s="295" t="str">
        <f t="shared" si="47"/>
        <v>年間</v>
      </c>
      <c r="AC640" s="268"/>
      <c r="AD640" s="69">
        <v>1</v>
      </c>
      <c r="AE640" s="69">
        <v>10080</v>
      </c>
      <c r="AF640" s="26">
        <f t="shared" si="48"/>
        <v>10080</v>
      </c>
      <c r="AG640" s="42">
        <v>40969</v>
      </c>
      <c r="AH640" s="28">
        <v>41000</v>
      </c>
      <c r="AI640" s="29" t="str">
        <f t="shared" si="45"/>
        <v>～</v>
      </c>
      <c r="AJ640" s="178">
        <f t="shared" si="46"/>
        <v>42094</v>
      </c>
      <c r="AK640" s="31" t="s">
        <v>1678</v>
      </c>
      <c r="AL640" s="31" t="s">
        <v>1684</v>
      </c>
      <c r="AM640" s="32">
        <v>40973</v>
      </c>
      <c r="AN640" s="408" t="str">
        <f>IF($AA640-data!$G$1=0,"　",IF(AK640=0,"　",VLOOKUP($AK640,data!$A$1:$H$264,8,FALSE)))</f>
        <v>　</v>
      </c>
      <c r="AO640" s="32">
        <v>41011</v>
      </c>
      <c r="AP640" s="170" t="s">
        <v>1655</v>
      </c>
      <c r="AQ640" s="264" t="str">
        <f t="shared" si="49"/>
        <v/>
      </c>
    </row>
    <row r="641" spans="1:43" ht="24.75" customHeight="1" x14ac:dyDescent="0.15">
      <c r="A641" s="297">
        <v>638</v>
      </c>
      <c r="B641" s="23" t="s">
        <v>1685</v>
      </c>
      <c r="C641" s="24" t="s">
        <v>14340</v>
      </c>
      <c r="D641" s="23" t="s">
        <v>1591</v>
      </c>
      <c r="E641" s="23" t="s">
        <v>1653</v>
      </c>
      <c r="F641" s="24" t="s">
        <v>8317</v>
      </c>
      <c r="G641" s="43" t="s">
        <v>1656</v>
      </c>
      <c r="H641" s="44" t="s">
        <v>1657</v>
      </c>
      <c r="I641" s="44" t="s">
        <v>11114</v>
      </c>
      <c r="J641" s="43" t="s">
        <v>1658</v>
      </c>
      <c r="K641" s="43"/>
      <c r="L641" s="43"/>
      <c r="M641" s="44" t="s">
        <v>1659</v>
      </c>
      <c r="N641" s="44" t="s">
        <v>1660</v>
      </c>
      <c r="O641" s="25" t="s">
        <v>1592</v>
      </c>
      <c r="P641" s="23" t="s">
        <v>1593</v>
      </c>
      <c r="Q641" s="25" t="s">
        <v>1594</v>
      </c>
      <c r="R641" s="58" t="s">
        <v>1595</v>
      </c>
      <c r="S641" s="23" t="s">
        <v>1596</v>
      </c>
      <c r="T641" s="23" t="s">
        <v>1597</v>
      </c>
      <c r="U641" s="25" t="s">
        <v>1598</v>
      </c>
      <c r="V641" s="23" t="s">
        <v>1599</v>
      </c>
      <c r="W641" s="25" t="s">
        <v>1600</v>
      </c>
      <c r="X641" s="58" t="s">
        <v>1601</v>
      </c>
      <c r="Y641" s="23" t="s">
        <v>1602</v>
      </c>
      <c r="Z641" s="23" t="s">
        <v>1603</v>
      </c>
      <c r="AA641" s="33">
        <v>3</v>
      </c>
      <c r="AB641" s="295" t="str">
        <f t="shared" si="47"/>
        <v>年間</v>
      </c>
      <c r="AC641" s="268"/>
      <c r="AD641" s="69">
        <v>1</v>
      </c>
      <c r="AE641" s="69">
        <v>19080</v>
      </c>
      <c r="AF641" s="26">
        <f t="shared" si="48"/>
        <v>19080</v>
      </c>
      <c r="AG641" s="42">
        <v>40969</v>
      </c>
      <c r="AH641" s="28">
        <v>41000</v>
      </c>
      <c r="AI641" s="29" t="str">
        <f t="shared" si="45"/>
        <v>～</v>
      </c>
      <c r="AJ641" s="178">
        <f t="shared" si="46"/>
        <v>42094</v>
      </c>
      <c r="AK641" s="31" t="s">
        <v>1686</v>
      </c>
      <c r="AL641" s="31" t="s">
        <v>1687</v>
      </c>
      <c r="AM641" s="32">
        <v>40973</v>
      </c>
      <c r="AN641" s="408" t="str">
        <f>IF($AA641-data!$G$1=0,"　",IF(AK641=0,"　",VLOOKUP($AK641,data!$A$1:$H$264,8,FALSE)))</f>
        <v>　</v>
      </c>
      <c r="AO641" s="32">
        <v>41011</v>
      </c>
      <c r="AP641" s="170" t="s">
        <v>1655</v>
      </c>
      <c r="AQ641" s="264" t="str">
        <f t="shared" si="49"/>
        <v/>
      </c>
    </row>
    <row r="642" spans="1:43" ht="24.75" customHeight="1" x14ac:dyDescent="0.15">
      <c r="A642" s="297">
        <v>639</v>
      </c>
      <c r="B642" s="23" t="s">
        <v>1685</v>
      </c>
      <c r="C642" s="24" t="s">
        <v>14340</v>
      </c>
      <c r="D642" s="23" t="s">
        <v>1591</v>
      </c>
      <c r="E642" s="23" t="s">
        <v>1653</v>
      </c>
      <c r="F642" s="24" t="s">
        <v>8317</v>
      </c>
      <c r="G642" s="43" t="s">
        <v>1656</v>
      </c>
      <c r="H642" s="44" t="s">
        <v>1657</v>
      </c>
      <c r="I642" s="44" t="s">
        <v>11114</v>
      </c>
      <c r="J642" s="43" t="s">
        <v>1658</v>
      </c>
      <c r="K642" s="43"/>
      <c r="L642" s="43"/>
      <c r="M642" s="44" t="s">
        <v>1659</v>
      </c>
      <c r="N642" s="44" t="s">
        <v>1660</v>
      </c>
      <c r="O642" s="25" t="s">
        <v>1592</v>
      </c>
      <c r="P642" s="23" t="s">
        <v>1593</v>
      </c>
      <c r="Q642" s="25" t="s">
        <v>1594</v>
      </c>
      <c r="R642" s="58" t="s">
        <v>1595</v>
      </c>
      <c r="S642" s="23" t="s">
        <v>1596</v>
      </c>
      <c r="T642" s="23" t="s">
        <v>1597</v>
      </c>
      <c r="U642" s="25" t="s">
        <v>1598</v>
      </c>
      <c r="V642" s="23" t="s">
        <v>1599</v>
      </c>
      <c r="W642" s="25" t="s">
        <v>1600</v>
      </c>
      <c r="X642" s="58" t="s">
        <v>1601</v>
      </c>
      <c r="Y642" s="23" t="s">
        <v>1602</v>
      </c>
      <c r="Z642" s="23" t="s">
        <v>1603</v>
      </c>
      <c r="AA642" s="33">
        <v>3</v>
      </c>
      <c r="AB642" s="295" t="str">
        <f t="shared" si="47"/>
        <v>年間</v>
      </c>
      <c r="AC642" s="268"/>
      <c r="AD642" s="69">
        <v>1</v>
      </c>
      <c r="AE642" s="69">
        <v>19080</v>
      </c>
      <c r="AF642" s="26">
        <f t="shared" si="48"/>
        <v>19080</v>
      </c>
      <c r="AG642" s="42">
        <v>40969</v>
      </c>
      <c r="AH642" s="28">
        <v>41000</v>
      </c>
      <c r="AI642" s="29" t="str">
        <f t="shared" si="45"/>
        <v>～</v>
      </c>
      <c r="AJ642" s="178">
        <f t="shared" si="46"/>
        <v>42094</v>
      </c>
      <c r="AK642" s="31" t="s">
        <v>1686</v>
      </c>
      <c r="AL642" s="31" t="s">
        <v>1688</v>
      </c>
      <c r="AM642" s="32">
        <v>40973</v>
      </c>
      <c r="AN642" s="408" t="str">
        <f>IF($AA642-data!$G$1=0,"　",IF(AK642=0,"　",VLOOKUP($AK642,data!$A$1:$H$264,8,FALSE)))</f>
        <v>　</v>
      </c>
      <c r="AO642" s="32">
        <v>41011</v>
      </c>
      <c r="AP642" s="170" t="s">
        <v>1655</v>
      </c>
      <c r="AQ642" s="264" t="str">
        <f t="shared" si="49"/>
        <v/>
      </c>
    </row>
    <row r="643" spans="1:43" ht="24.75" customHeight="1" x14ac:dyDescent="0.15">
      <c r="A643" s="297">
        <v>640</v>
      </c>
      <c r="B643" s="23" t="s">
        <v>1685</v>
      </c>
      <c r="C643" s="24" t="s">
        <v>14340</v>
      </c>
      <c r="D643" s="23" t="s">
        <v>1591</v>
      </c>
      <c r="E643" s="23" t="s">
        <v>1653</v>
      </c>
      <c r="F643" s="24" t="s">
        <v>8317</v>
      </c>
      <c r="G643" s="43" t="s">
        <v>1656</v>
      </c>
      <c r="H643" s="44" t="s">
        <v>1657</v>
      </c>
      <c r="I643" s="44" t="s">
        <v>11114</v>
      </c>
      <c r="J643" s="43" t="s">
        <v>1658</v>
      </c>
      <c r="K643" s="43"/>
      <c r="L643" s="43"/>
      <c r="M643" s="44" t="s">
        <v>1659</v>
      </c>
      <c r="N643" s="44" t="s">
        <v>1660</v>
      </c>
      <c r="O643" s="25" t="s">
        <v>1592</v>
      </c>
      <c r="P643" s="23" t="s">
        <v>1593</v>
      </c>
      <c r="Q643" s="25" t="s">
        <v>1594</v>
      </c>
      <c r="R643" s="58" t="s">
        <v>1595</v>
      </c>
      <c r="S643" s="23" t="s">
        <v>1596</v>
      </c>
      <c r="T643" s="23" t="s">
        <v>1597</v>
      </c>
      <c r="U643" s="25" t="s">
        <v>1598</v>
      </c>
      <c r="V643" s="23" t="s">
        <v>1599</v>
      </c>
      <c r="W643" s="25" t="s">
        <v>1600</v>
      </c>
      <c r="X643" s="58" t="s">
        <v>1601</v>
      </c>
      <c r="Y643" s="23" t="s">
        <v>1602</v>
      </c>
      <c r="Z643" s="23" t="s">
        <v>1603</v>
      </c>
      <c r="AA643" s="33">
        <v>3</v>
      </c>
      <c r="AB643" s="295" t="str">
        <f t="shared" si="47"/>
        <v>年間</v>
      </c>
      <c r="AC643" s="268"/>
      <c r="AD643" s="69">
        <v>1</v>
      </c>
      <c r="AE643" s="69">
        <v>19080</v>
      </c>
      <c r="AF643" s="26">
        <f t="shared" si="48"/>
        <v>19080</v>
      </c>
      <c r="AG643" s="42">
        <v>40969</v>
      </c>
      <c r="AH643" s="28">
        <v>41000</v>
      </c>
      <c r="AI643" s="29" t="str">
        <f t="shared" si="45"/>
        <v>～</v>
      </c>
      <c r="AJ643" s="178">
        <f t="shared" si="46"/>
        <v>42094</v>
      </c>
      <c r="AK643" s="31" t="s">
        <v>1686</v>
      </c>
      <c r="AL643" s="31" t="s">
        <v>1689</v>
      </c>
      <c r="AM643" s="32">
        <v>40973</v>
      </c>
      <c r="AN643" s="408" t="str">
        <f>IF($AA643-data!$G$1=0,"　",IF(AK643=0,"　",VLOOKUP($AK643,data!$A$1:$H$264,8,FALSE)))</f>
        <v>　</v>
      </c>
      <c r="AO643" s="32">
        <v>41011</v>
      </c>
      <c r="AP643" s="170" t="s">
        <v>1655</v>
      </c>
      <c r="AQ643" s="264" t="str">
        <f t="shared" si="49"/>
        <v/>
      </c>
    </row>
    <row r="644" spans="1:43" ht="24.75" customHeight="1" x14ac:dyDescent="0.15">
      <c r="A644" s="297">
        <v>641</v>
      </c>
      <c r="B644" s="23" t="s">
        <v>1685</v>
      </c>
      <c r="C644" s="24" t="s">
        <v>14340</v>
      </c>
      <c r="D644" s="23" t="s">
        <v>1591</v>
      </c>
      <c r="E644" s="23" t="s">
        <v>1653</v>
      </c>
      <c r="F644" s="24" t="s">
        <v>8317</v>
      </c>
      <c r="G644" s="43" t="s">
        <v>1656</v>
      </c>
      <c r="H644" s="44" t="s">
        <v>1657</v>
      </c>
      <c r="I644" s="44" t="s">
        <v>11114</v>
      </c>
      <c r="J644" s="43" t="s">
        <v>1658</v>
      </c>
      <c r="K644" s="43"/>
      <c r="L644" s="43"/>
      <c r="M644" s="44" t="s">
        <v>1659</v>
      </c>
      <c r="N644" s="44" t="s">
        <v>1660</v>
      </c>
      <c r="O644" s="25" t="s">
        <v>1592</v>
      </c>
      <c r="P644" s="23" t="s">
        <v>1593</v>
      </c>
      <c r="Q644" s="25" t="s">
        <v>1594</v>
      </c>
      <c r="R644" s="58" t="s">
        <v>1595</v>
      </c>
      <c r="S644" s="23" t="s">
        <v>1596</v>
      </c>
      <c r="T644" s="23" t="s">
        <v>1597</v>
      </c>
      <c r="U644" s="25" t="s">
        <v>1598</v>
      </c>
      <c r="V644" s="23" t="s">
        <v>1599</v>
      </c>
      <c r="W644" s="25" t="s">
        <v>1600</v>
      </c>
      <c r="X644" s="58" t="s">
        <v>1601</v>
      </c>
      <c r="Y644" s="23" t="s">
        <v>1602</v>
      </c>
      <c r="Z644" s="23" t="s">
        <v>1603</v>
      </c>
      <c r="AA644" s="33">
        <v>3</v>
      </c>
      <c r="AB644" s="295" t="str">
        <f t="shared" si="47"/>
        <v>年間</v>
      </c>
      <c r="AC644" s="268"/>
      <c r="AD644" s="69">
        <v>1</v>
      </c>
      <c r="AE644" s="69">
        <v>19080</v>
      </c>
      <c r="AF644" s="26">
        <f t="shared" si="48"/>
        <v>19080</v>
      </c>
      <c r="AG644" s="42">
        <v>40969</v>
      </c>
      <c r="AH644" s="28">
        <v>41000</v>
      </c>
      <c r="AI644" s="29" t="str">
        <f t="shared" ref="AI644:AI707" si="50">IF(ISBLANK($AH644),"","～")</f>
        <v>～</v>
      </c>
      <c r="AJ644" s="178">
        <f t="shared" ref="AJ644:AJ707" si="51">IF(ISBLANK($AH644),"",DATE(YEAR($AH644)+$AA644,MONTH($AH644),DAY($AH644)-1))</f>
        <v>42094</v>
      </c>
      <c r="AK644" s="31" t="s">
        <v>1686</v>
      </c>
      <c r="AL644" s="31" t="s">
        <v>1690</v>
      </c>
      <c r="AM644" s="32">
        <v>40973</v>
      </c>
      <c r="AN644" s="408" t="str">
        <f>IF($AA644-data!$G$1=0,"　",IF(AK644=0,"　",VLOOKUP($AK644,data!$A$1:$H$264,8,FALSE)))</f>
        <v>　</v>
      </c>
      <c r="AO644" s="32">
        <v>41011</v>
      </c>
      <c r="AP644" s="170" t="s">
        <v>1655</v>
      </c>
      <c r="AQ644" s="264" t="str">
        <f t="shared" si="49"/>
        <v/>
      </c>
    </row>
    <row r="645" spans="1:43" ht="24.75" customHeight="1" x14ac:dyDescent="0.15">
      <c r="A645" s="297">
        <v>642</v>
      </c>
      <c r="B645" s="23" t="s">
        <v>1685</v>
      </c>
      <c r="C645" s="24" t="s">
        <v>14340</v>
      </c>
      <c r="D645" s="23" t="s">
        <v>1591</v>
      </c>
      <c r="E645" s="23" t="s">
        <v>1653</v>
      </c>
      <c r="F645" s="24" t="s">
        <v>8317</v>
      </c>
      <c r="G645" s="43" t="s">
        <v>1656</v>
      </c>
      <c r="H645" s="44" t="s">
        <v>1657</v>
      </c>
      <c r="I645" s="44" t="s">
        <v>11114</v>
      </c>
      <c r="J645" s="43" t="s">
        <v>1658</v>
      </c>
      <c r="K645" s="43"/>
      <c r="L645" s="43"/>
      <c r="M645" s="44" t="s">
        <v>1659</v>
      </c>
      <c r="N645" s="44" t="s">
        <v>1660</v>
      </c>
      <c r="O645" s="25" t="s">
        <v>1592</v>
      </c>
      <c r="P645" s="23" t="s">
        <v>1593</v>
      </c>
      <c r="Q645" s="25" t="s">
        <v>1594</v>
      </c>
      <c r="R645" s="58" t="s">
        <v>1595</v>
      </c>
      <c r="S645" s="23" t="s">
        <v>1596</v>
      </c>
      <c r="T645" s="23" t="s">
        <v>1597</v>
      </c>
      <c r="U645" s="25" t="s">
        <v>1598</v>
      </c>
      <c r="V645" s="23" t="s">
        <v>1599</v>
      </c>
      <c r="W645" s="25" t="s">
        <v>1600</v>
      </c>
      <c r="X645" s="58" t="s">
        <v>1601</v>
      </c>
      <c r="Y645" s="23" t="s">
        <v>1602</v>
      </c>
      <c r="Z645" s="23" t="s">
        <v>1603</v>
      </c>
      <c r="AA645" s="33">
        <v>3</v>
      </c>
      <c r="AB645" s="295" t="str">
        <f t="shared" ref="AB645:AB708" si="52">IF(ISBLANK($AA645),"","年間")</f>
        <v>年間</v>
      </c>
      <c r="AC645" s="268"/>
      <c r="AD645" s="69">
        <v>1</v>
      </c>
      <c r="AE645" s="69">
        <v>19080</v>
      </c>
      <c r="AF645" s="26">
        <f t="shared" ref="AF645:AF708" si="53">IF(ISBLANK($AE645),"",$AE645*$AD645)</f>
        <v>19080</v>
      </c>
      <c r="AG645" s="42">
        <v>40969</v>
      </c>
      <c r="AH645" s="28">
        <v>41000</v>
      </c>
      <c r="AI645" s="29" t="str">
        <f t="shared" si="50"/>
        <v>～</v>
      </c>
      <c r="AJ645" s="178">
        <f t="shared" si="51"/>
        <v>42094</v>
      </c>
      <c r="AK645" s="31" t="s">
        <v>1686</v>
      </c>
      <c r="AL645" s="31" t="s">
        <v>1691</v>
      </c>
      <c r="AM645" s="32">
        <v>40973</v>
      </c>
      <c r="AN645" s="408" t="str">
        <f>IF($AA645-data!$G$1=0,"　",IF(AK645=0,"　",VLOOKUP($AK645,data!$A$1:$H$264,8,FALSE)))</f>
        <v>　</v>
      </c>
      <c r="AO645" s="32">
        <v>41011</v>
      </c>
      <c r="AP645" s="170" t="s">
        <v>1655</v>
      </c>
      <c r="AQ645" s="264" t="str">
        <f t="shared" ref="AQ645:AQ708" si="54">IF(COUNTIF($AN645,"*消耗部品交換対象*"),IF(ISBLANK($AH645),"契約期間 未入力",EDATE($AH645,35)),"")</f>
        <v/>
      </c>
    </row>
    <row r="646" spans="1:43" ht="24.75" customHeight="1" x14ac:dyDescent="0.15">
      <c r="A646" s="297">
        <v>643</v>
      </c>
      <c r="B646" s="23" t="s">
        <v>1685</v>
      </c>
      <c r="C646" s="24" t="s">
        <v>14340</v>
      </c>
      <c r="D646" s="23" t="s">
        <v>1591</v>
      </c>
      <c r="E646" s="23" t="s">
        <v>1653</v>
      </c>
      <c r="F646" s="24" t="s">
        <v>8317</v>
      </c>
      <c r="G646" s="43" t="s">
        <v>1656</v>
      </c>
      <c r="H646" s="44" t="s">
        <v>1657</v>
      </c>
      <c r="I646" s="44" t="s">
        <v>11114</v>
      </c>
      <c r="J646" s="43" t="s">
        <v>1658</v>
      </c>
      <c r="K646" s="43"/>
      <c r="L646" s="43"/>
      <c r="M646" s="44" t="s">
        <v>1659</v>
      </c>
      <c r="N646" s="44" t="s">
        <v>1660</v>
      </c>
      <c r="O646" s="25" t="s">
        <v>1592</v>
      </c>
      <c r="P646" s="23" t="s">
        <v>1593</v>
      </c>
      <c r="Q646" s="25" t="s">
        <v>1594</v>
      </c>
      <c r="R646" s="58" t="s">
        <v>1595</v>
      </c>
      <c r="S646" s="23" t="s">
        <v>1596</v>
      </c>
      <c r="T646" s="23" t="s">
        <v>1597</v>
      </c>
      <c r="U646" s="25" t="s">
        <v>1598</v>
      </c>
      <c r="V646" s="23" t="s">
        <v>1599</v>
      </c>
      <c r="W646" s="25" t="s">
        <v>1600</v>
      </c>
      <c r="X646" s="58" t="s">
        <v>1601</v>
      </c>
      <c r="Y646" s="23" t="s">
        <v>1602</v>
      </c>
      <c r="Z646" s="23" t="s">
        <v>1603</v>
      </c>
      <c r="AA646" s="33">
        <v>3</v>
      </c>
      <c r="AB646" s="295" t="str">
        <f t="shared" si="52"/>
        <v>年間</v>
      </c>
      <c r="AC646" s="268"/>
      <c r="AD646" s="69">
        <v>1</v>
      </c>
      <c r="AE646" s="69">
        <v>19080</v>
      </c>
      <c r="AF646" s="26">
        <f t="shared" si="53"/>
        <v>19080</v>
      </c>
      <c r="AG646" s="42">
        <v>40969</v>
      </c>
      <c r="AH646" s="28">
        <v>41000</v>
      </c>
      <c r="AI646" s="29" t="str">
        <f t="shared" si="50"/>
        <v>～</v>
      </c>
      <c r="AJ646" s="178">
        <f t="shared" si="51"/>
        <v>42094</v>
      </c>
      <c r="AK646" s="31" t="s">
        <v>1686</v>
      </c>
      <c r="AL646" s="31" t="s">
        <v>1692</v>
      </c>
      <c r="AM646" s="32">
        <v>40973</v>
      </c>
      <c r="AN646" s="408" t="str">
        <f>IF($AA646-data!$G$1=0,"　",IF(AK646=0,"　",VLOOKUP($AK646,data!$A$1:$H$264,8,FALSE)))</f>
        <v>　</v>
      </c>
      <c r="AO646" s="32">
        <v>41011</v>
      </c>
      <c r="AP646" s="170" t="s">
        <v>1655</v>
      </c>
      <c r="AQ646" s="264" t="str">
        <f t="shared" si="54"/>
        <v/>
      </c>
    </row>
    <row r="647" spans="1:43" ht="24.75" customHeight="1" x14ac:dyDescent="0.15">
      <c r="A647" s="297">
        <v>644</v>
      </c>
      <c r="B647" s="23" t="s">
        <v>1685</v>
      </c>
      <c r="C647" s="24" t="s">
        <v>14340</v>
      </c>
      <c r="D647" s="23" t="s">
        <v>1591</v>
      </c>
      <c r="E647" s="23" t="s">
        <v>1653</v>
      </c>
      <c r="F647" s="24" t="s">
        <v>8317</v>
      </c>
      <c r="G647" s="43" t="s">
        <v>1656</v>
      </c>
      <c r="H647" s="44" t="s">
        <v>1657</v>
      </c>
      <c r="I647" s="44" t="s">
        <v>11114</v>
      </c>
      <c r="J647" s="43" t="s">
        <v>1658</v>
      </c>
      <c r="K647" s="43"/>
      <c r="L647" s="43"/>
      <c r="M647" s="44" t="s">
        <v>1659</v>
      </c>
      <c r="N647" s="44" t="s">
        <v>1660</v>
      </c>
      <c r="O647" s="25" t="s">
        <v>1592</v>
      </c>
      <c r="P647" s="23" t="s">
        <v>1593</v>
      </c>
      <c r="Q647" s="25" t="s">
        <v>1594</v>
      </c>
      <c r="R647" s="58" t="s">
        <v>1595</v>
      </c>
      <c r="S647" s="23" t="s">
        <v>1596</v>
      </c>
      <c r="T647" s="23" t="s">
        <v>1597</v>
      </c>
      <c r="U647" s="25" t="s">
        <v>1598</v>
      </c>
      <c r="V647" s="23" t="s">
        <v>1599</v>
      </c>
      <c r="W647" s="25" t="s">
        <v>1600</v>
      </c>
      <c r="X647" s="58" t="s">
        <v>1601</v>
      </c>
      <c r="Y647" s="23" t="s">
        <v>1602</v>
      </c>
      <c r="Z647" s="23" t="s">
        <v>1603</v>
      </c>
      <c r="AA647" s="33">
        <v>3</v>
      </c>
      <c r="AB647" s="295" t="str">
        <f t="shared" si="52"/>
        <v>年間</v>
      </c>
      <c r="AC647" s="268"/>
      <c r="AD647" s="69">
        <v>1</v>
      </c>
      <c r="AE647" s="69">
        <v>19080</v>
      </c>
      <c r="AF647" s="26">
        <f t="shared" si="53"/>
        <v>19080</v>
      </c>
      <c r="AG647" s="42">
        <v>40969</v>
      </c>
      <c r="AH647" s="28">
        <v>41000</v>
      </c>
      <c r="AI647" s="29" t="str">
        <f t="shared" si="50"/>
        <v>～</v>
      </c>
      <c r="AJ647" s="178">
        <f t="shared" si="51"/>
        <v>42094</v>
      </c>
      <c r="AK647" s="31" t="s">
        <v>1686</v>
      </c>
      <c r="AL647" s="31" t="s">
        <v>1693</v>
      </c>
      <c r="AM647" s="32">
        <v>40973</v>
      </c>
      <c r="AN647" s="408" t="str">
        <f>IF($AA647-data!$G$1=0,"　",IF(AK647=0,"　",VLOOKUP($AK647,data!$A$1:$H$264,8,FALSE)))</f>
        <v>　</v>
      </c>
      <c r="AO647" s="32">
        <v>41011</v>
      </c>
      <c r="AP647" s="170" t="s">
        <v>1655</v>
      </c>
      <c r="AQ647" s="264" t="str">
        <f t="shared" si="54"/>
        <v/>
      </c>
    </row>
    <row r="648" spans="1:43" ht="24.75" customHeight="1" x14ac:dyDescent="0.15">
      <c r="A648" s="297">
        <v>645</v>
      </c>
      <c r="B648" s="23" t="s">
        <v>1685</v>
      </c>
      <c r="C648" s="24" t="s">
        <v>14340</v>
      </c>
      <c r="D648" s="23" t="s">
        <v>1591</v>
      </c>
      <c r="E648" s="23" t="s">
        <v>1653</v>
      </c>
      <c r="F648" s="24" t="s">
        <v>8317</v>
      </c>
      <c r="G648" s="43" t="s">
        <v>1656</v>
      </c>
      <c r="H648" s="44" t="s">
        <v>1657</v>
      </c>
      <c r="I648" s="44" t="s">
        <v>11114</v>
      </c>
      <c r="J648" s="43" t="s">
        <v>1658</v>
      </c>
      <c r="K648" s="43"/>
      <c r="L648" s="43"/>
      <c r="M648" s="44" t="s">
        <v>1659</v>
      </c>
      <c r="N648" s="44" t="s">
        <v>1660</v>
      </c>
      <c r="O648" s="25" t="s">
        <v>1592</v>
      </c>
      <c r="P648" s="23" t="s">
        <v>1593</v>
      </c>
      <c r="Q648" s="25" t="s">
        <v>1594</v>
      </c>
      <c r="R648" s="58" t="s">
        <v>1595</v>
      </c>
      <c r="S648" s="23" t="s">
        <v>1596</v>
      </c>
      <c r="T648" s="23" t="s">
        <v>1597</v>
      </c>
      <c r="U648" s="25" t="s">
        <v>1598</v>
      </c>
      <c r="V648" s="23" t="s">
        <v>1599</v>
      </c>
      <c r="W648" s="25" t="s">
        <v>1600</v>
      </c>
      <c r="X648" s="58" t="s">
        <v>1601</v>
      </c>
      <c r="Y648" s="23" t="s">
        <v>1602</v>
      </c>
      <c r="Z648" s="23" t="s">
        <v>1603</v>
      </c>
      <c r="AA648" s="33">
        <v>3</v>
      </c>
      <c r="AB648" s="295" t="str">
        <f t="shared" si="52"/>
        <v>年間</v>
      </c>
      <c r="AC648" s="268"/>
      <c r="AD648" s="69">
        <v>1</v>
      </c>
      <c r="AE648" s="69">
        <v>19080</v>
      </c>
      <c r="AF648" s="26">
        <f t="shared" si="53"/>
        <v>19080</v>
      </c>
      <c r="AG648" s="42">
        <v>40969</v>
      </c>
      <c r="AH648" s="28">
        <v>41000</v>
      </c>
      <c r="AI648" s="29" t="str">
        <f t="shared" si="50"/>
        <v>～</v>
      </c>
      <c r="AJ648" s="178">
        <f t="shared" si="51"/>
        <v>42094</v>
      </c>
      <c r="AK648" s="31" t="s">
        <v>1686</v>
      </c>
      <c r="AL648" s="31" t="s">
        <v>1694</v>
      </c>
      <c r="AM648" s="32">
        <v>40973</v>
      </c>
      <c r="AN648" s="408" t="str">
        <f>IF($AA648-data!$G$1=0,"　",IF(AK648=0,"　",VLOOKUP($AK648,data!$A$1:$H$264,8,FALSE)))</f>
        <v>　</v>
      </c>
      <c r="AO648" s="32">
        <v>41011</v>
      </c>
      <c r="AP648" s="170" t="s">
        <v>1655</v>
      </c>
      <c r="AQ648" s="264" t="str">
        <f t="shared" si="54"/>
        <v/>
      </c>
    </row>
    <row r="649" spans="1:43" ht="24.75" customHeight="1" x14ac:dyDescent="0.15">
      <c r="A649" s="297">
        <v>646</v>
      </c>
      <c r="B649" s="23" t="s">
        <v>1685</v>
      </c>
      <c r="C649" s="24" t="s">
        <v>14340</v>
      </c>
      <c r="D649" s="23" t="s">
        <v>1591</v>
      </c>
      <c r="E649" s="23" t="s">
        <v>1653</v>
      </c>
      <c r="F649" s="24" t="s">
        <v>8317</v>
      </c>
      <c r="G649" s="43" t="s">
        <v>1656</v>
      </c>
      <c r="H649" s="44" t="s">
        <v>1657</v>
      </c>
      <c r="I649" s="44" t="s">
        <v>11114</v>
      </c>
      <c r="J649" s="43" t="s">
        <v>1658</v>
      </c>
      <c r="K649" s="43"/>
      <c r="L649" s="43"/>
      <c r="M649" s="44" t="s">
        <v>1659</v>
      </c>
      <c r="N649" s="44" t="s">
        <v>1660</v>
      </c>
      <c r="O649" s="25" t="s">
        <v>1592</v>
      </c>
      <c r="P649" s="23" t="s">
        <v>1593</v>
      </c>
      <c r="Q649" s="25" t="s">
        <v>1594</v>
      </c>
      <c r="R649" s="58" t="s">
        <v>1595</v>
      </c>
      <c r="S649" s="23" t="s">
        <v>1596</v>
      </c>
      <c r="T649" s="23" t="s">
        <v>1597</v>
      </c>
      <c r="U649" s="25" t="s">
        <v>1598</v>
      </c>
      <c r="V649" s="23" t="s">
        <v>1599</v>
      </c>
      <c r="W649" s="25" t="s">
        <v>1600</v>
      </c>
      <c r="X649" s="58" t="s">
        <v>1601</v>
      </c>
      <c r="Y649" s="23" t="s">
        <v>1602</v>
      </c>
      <c r="Z649" s="23" t="s">
        <v>1603</v>
      </c>
      <c r="AA649" s="33">
        <v>3</v>
      </c>
      <c r="AB649" s="295" t="str">
        <f t="shared" si="52"/>
        <v>年間</v>
      </c>
      <c r="AC649" s="268"/>
      <c r="AD649" s="69">
        <v>1</v>
      </c>
      <c r="AE649" s="69">
        <v>19080</v>
      </c>
      <c r="AF649" s="26">
        <f t="shared" si="53"/>
        <v>19080</v>
      </c>
      <c r="AG649" s="42">
        <v>40969</v>
      </c>
      <c r="AH649" s="28">
        <v>41000</v>
      </c>
      <c r="AI649" s="29" t="str">
        <f t="shared" si="50"/>
        <v>～</v>
      </c>
      <c r="AJ649" s="178">
        <f t="shared" si="51"/>
        <v>42094</v>
      </c>
      <c r="AK649" s="31" t="s">
        <v>1686</v>
      </c>
      <c r="AL649" s="31" t="s">
        <v>1695</v>
      </c>
      <c r="AM649" s="32">
        <v>40973</v>
      </c>
      <c r="AN649" s="408" t="str">
        <f>IF($AA649-data!$G$1=0,"　",IF(AK649=0,"　",VLOOKUP($AK649,data!$A$1:$H$264,8,FALSE)))</f>
        <v>　</v>
      </c>
      <c r="AO649" s="32">
        <v>41011</v>
      </c>
      <c r="AP649" s="170" t="s">
        <v>1655</v>
      </c>
      <c r="AQ649" s="264" t="str">
        <f t="shared" si="54"/>
        <v/>
      </c>
    </row>
    <row r="650" spans="1:43" ht="24.75" customHeight="1" x14ac:dyDescent="0.15">
      <c r="A650" s="297">
        <v>647</v>
      </c>
      <c r="B650" s="23" t="s">
        <v>1685</v>
      </c>
      <c r="C650" s="24" t="s">
        <v>14340</v>
      </c>
      <c r="D650" s="23" t="s">
        <v>1591</v>
      </c>
      <c r="E650" s="23" t="s">
        <v>1653</v>
      </c>
      <c r="F650" s="24" t="s">
        <v>8317</v>
      </c>
      <c r="G650" s="43" t="s">
        <v>1656</v>
      </c>
      <c r="H650" s="44" t="s">
        <v>1657</v>
      </c>
      <c r="I650" s="44" t="s">
        <v>11114</v>
      </c>
      <c r="J650" s="43" t="s">
        <v>1658</v>
      </c>
      <c r="K650" s="43"/>
      <c r="L650" s="43"/>
      <c r="M650" s="44" t="s">
        <v>1659</v>
      </c>
      <c r="N650" s="44" t="s">
        <v>1660</v>
      </c>
      <c r="O650" s="25" t="s">
        <v>1592</v>
      </c>
      <c r="P650" s="23" t="s">
        <v>1593</v>
      </c>
      <c r="Q650" s="25" t="s">
        <v>1594</v>
      </c>
      <c r="R650" s="58" t="s">
        <v>1595</v>
      </c>
      <c r="S650" s="23" t="s">
        <v>1596</v>
      </c>
      <c r="T650" s="23" t="s">
        <v>1597</v>
      </c>
      <c r="U650" s="25" t="s">
        <v>1598</v>
      </c>
      <c r="V650" s="23" t="s">
        <v>1599</v>
      </c>
      <c r="W650" s="25" t="s">
        <v>1600</v>
      </c>
      <c r="X650" s="58" t="s">
        <v>1601</v>
      </c>
      <c r="Y650" s="23" t="s">
        <v>1602</v>
      </c>
      <c r="Z650" s="23" t="s">
        <v>1603</v>
      </c>
      <c r="AA650" s="33">
        <v>3</v>
      </c>
      <c r="AB650" s="295" t="str">
        <f t="shared" si="52"/>
        <v>年間</v>
      </c>
      <c r="AC650" s="268"/>
      <c r="AD650" s="69">
        <v>1</v>
      </c>
      <c r="AE650" s="69">
        <v>19080</v>
      </c>
      <c r="AF650" s="26">
        <f t="shared" si="53"/>
        <v>19080</v>
      </c>
      <c r="AG650" s="42">
        <v>40969</v>
      </c>
      <c r="AH650" s="28">
        <v>41000</v>
      </c>
      <c r="AI650" s="29" t="str">
        <f t="shared" si="50"/>
        <v>～</v>
      </c>
      <c r="AJ650" s="178">
        <f t="shared" si="51"/>
        <v>42094</v>
      </c>
      <c r="AK650" s="31" t="s">
        <v>1686</v>
      </c>
      <c r="AL650" s="31" t="s">
        <v>1696</v>
      </c>
      <c r="AM650" s="32">
        <v>40973</v>
      </c>
      <c r="AN650" s="408" t="str">
        <f>IF($AA650-data!$G$1=0,"　",IF(AK650=0,"　",VLOOKUP($AK650,data!$A$1:$H$264,8,FALSE)))</f>
        <v>　</v>
      </c>
      <c r="AO650" s="32">
        <v>41011</v>
      </c>
      <c r="AP650" s="170" t="s">
        <v>1655</v>
      </c>
      <c r="AQ650" s="264" t="str">
        <f t="shared" si="54"/>
        <v/>
      </c>
    </row>
    <row r="651" spans="1:43" ht="23.25" customHeight="1" x14ac:dyDescent="0.15">
      <c r="A651" s="297">
        <v>648</v>
      </c>
      <c r="B651" s="23" t="s">
        <v>1697</v>
      </c>
      <c r="C651" s="24" t="s">
        <v>14340</v>
      </c>
      <c r="D651" s="23" t="s">
        <v>1591</v>
      </c>
      <c r="E651" s="23" t="s">
        <v>1653</v>
      </c>
      <c r="F651" s="24" t="s">
        <v>11115</v>
      </c>
      <c r="G651" s="43" t="s">
        <v>1701</v>
      </c>
      <c r="H651" s="44" t="s">
        <v>1702</v>
      </c>
      <c r="I651" s="44" t="s">
        <v>11116</v>
      </c>
      <c r="J651" s="43" t="s">
        <v>1703</v>
      </c>
      <c r="K651" s="43"/>
      <c r="L651" s="43"/>
      <c r="M651" s="44" t="s">
        <v>1704</v>
      </c>
      <c r="N651" s="45"/>
      <c r="O651" s="25" t="s">
        <v>1592</v>
      </c>
      <c r="P651" s="23" t="s">
        <v>1698</v>
      </c>
      <c r="Q651" s="25" t="s">
        <v>1594</v>
      </c>
      <c r="R651" s="58" t="s">
        <v>1595</v>
      </c>
      <c r="S651" s="23" t="s">
        <v>1596</v>
      </c>
      <c r="T651" s="23" t="s">
        <v>1597</v>
      </c>
      <c r="U651" s="25" t="s">
        <v>1598</v>
      </c>
      <c r="V651" s="23" t="s">
        <v>1599</v>
      </c>
      <c r="W651" s="25" t="s">
        <v>1600</v>
      </c>
      <c r="X651" s="58" t="s">
        <v>1601</v>
      </c>
      <c r="Y651" s="23" t="s">
        <v>1602</v>
      </c>
      <c r="Z651" s="23" t="s">
        <v>1603</v>
      </c>
      <c r="AA651" s="33">
        <v>3</v>
      </c>
      <c r="AB651" s="295" t="str">
        <f t="shared" si="52"/>
        <v>年間</v>
      </c>
      <c r="AC651" s="268"/>
      <c r="AD651" s="69">
        <v>1</v>
      </c>
      <c r="AE651" s="69">
        <v>39600</v>
      </c>
      <c r="AF651" s="26">
        <f t="shared" si="53"/>
        <v>39600</v>
      </c>
      <c r="AG651" s="42">
        <v>40969</v>
      </c>
      <c r="AH651" s="28">
        <v>41000</v>
      </c>
      <c r="AI651" s="29" t="str">
        <f t="shared" si="50"/>
        <v>～</v>
      </c>
      <c r="AJ651" s="178">
        <f t="shared" si="51"/>
        <v>42094</v>
      </c>
      <c r="AK651" s="31" t="s">
        <v>1095</v>
      </c>
      <c r="AL651" s="31" t="s">
        <v>1699</v>
      </c>
      <c r="AM651" s="32">
        <v>40980</v>
      </c>
      <c r="AN651" s="408" t="str">
        <f>IF($AA651-data!$G$1=0,"　",IF(AK651=0,"　",VLOOKUP($AK651,data!$A$1:$H$264,8,FALSE)))</f>
        <v>　</v>
      </c>
      <c r="AO651" s="32">
        <v>41698</v>
      </c>
      <c r="AP651" s="170" t="s">
        <v>1700</v>
      </c>
      <c r="AQ651" s="264" t="str">
        <f t="shared" si="54"/>
        <v/>
      </c>
    </row>
    <row r="652" spans="1:43" ht="24.75" customHeight="1" x14ac:dyDescent="0.15">
      <c r="A652" s="297">
        <v>649</v>
      </c>
      <c r="B652" s="23" t="s">
        <v>1705</v>
      </c>
      <c r="C652" s="24" t="s">
        <v>14340</v>
      </c>
      <c r="D652" s="23" t="s">
        <v>1591</v>
      </c>
      <c r="E652" s="23" t="s">
        <v>1653</v>
      </c>
      <c r="F652" s="24" t="s">
        <v>11115</v>
      </c>
      <c r="G652" s="43" t="s">
        <v>1701</v>
      </c>
      <c r="H652" s="44" t="s">
        <v>1702</v>
      </c>
      <c r="I652" s="44" t="s">
        <v>11116</v>
      </c>
      <c r="J652" s="43" t="s">
        <v>1703</v>
      </c>
      <c r="K652" s="43"/>
      <c r="L652" s="43"/>
      <c r="M652" s="44" t="s">
        <v>1704</v>
      </c>
      <c r="N652" s="45"/>
      <c r="O652" s="25" t="s">
        <v>1592</v>
      </c>
      <c r="P652" s="23" t="s">
        <v>1698</v>
      </c>
      <c r="Q652" s="25" t="s">
        <v>1594</v>
      </c>
      <c r="R652" s="58" t="s">
        <v>1595</v>
      </c>
      <c r="S652" s="23" t="s">
        <v>1596</v>
      </c>
      <c r="T652" s="23" t="s">
        <v>1597</v>
      </c>
      <c r="U652" s="25" t="s">
        <v>1598</v>
      </c>
      <c r="V652" s="23" t="s">
        <v>1599</v>
      </c>
      <c r="W652" s="25" t="s">
        <v>1600</v>
      </c>
      <c r="X652" s="58" t="s">
        <v>1601</v>
      </c>
      <c r="Y652" s="23" t="s">
        <v>1602</v>
      </c>
      <c r="Z652" s="23" t="s">
        <v>1603</v>
      </c>
      <c r="AA652" s="33">
        <v>3</v>
      </c>
      <c r="AB652" s="295" t="str">
        <f t="shared" si="52"/>
        <v>年間</v>
      </c>
      <c r="AC652" s="268"/>
      <c r="AD652" s="69">
        <v>1</v>
      </c>
      <c r="AE652" s="69">
        <v>4320</v>
      </c>
      <c r="AF652" s="26">
        <f t="shared" si="53"/>
        <v>4320</v>
      </c>
      <c r="AG652" s="42">
        <v>40969</v>
      </c>
      <c r="AH652" s="28">
        <v>41000</v>
      </c>
      <c r="AI652" s="29" t="str">
        <f t="shared" si="50"/>
        <v>～</v>
      </c>
      <c r="AJ652" s="178">
        <f t="shared" si="51"/>
        <v>42094</v>
      </c>
      <c r="AK652" s="31" t="s">
        <v>1050</v>
      </c>
      <c r="AL652" s="67" t="s">
        <v>1706</v>
      </c>
      <c r="AM652" s="32">
        <v>40980</v>
      </c>
      <c r="AN652" s="408" t="str">
        <f>IF($AA652-data!$G$1=0,"　",IF(AK652=0,"　",VLOOKUP($AK652,data!$A$1:$H$264,8,FALSE)))</f>
        <v>　</v>
      </c>
      <c r="AO652" s="32">
        <v>41698</v>
      </c>
      <c r="AP652" s="170" t="s">
        <v>1700</v>
      </c>
      <c r="AQ652" s="264" t="str">
        <f t="shared" si="54"/>
        <v/>
      </c>
    </row>
    <row r="653" spans="1:43" ht="24.75" customHeight="1" x14ac:dyDescent="0.15">
      <c r="A653" s="297">
        <v>650</v>
      </c>
      <c r="B653" s="23" t="s">
        <v>1705</v>
      </c>
      <c r="C653" s="24" t="s">
        <v>14340</v>
      </c>
      <c r="D653" s="23" t="s">
        <v>1591</v>
      </c>
      <c r="E653" s="23" t="s">
        <v>1653</v>
      </c>
      <c r="F653" s="24" t="s">
        <v>11115</v>
      </c>
      <c r="G653" s="43" t="s">
        <v>1701</v>
      </c>
      <c r="H653" s="44" t="s">
        <v>1702</v>
      </c>
      <c r="I653" s="44" t="s">
        <v>11116</v>
      </c>
      <c r="J653" s="43" t="s">
        <v>1703</v>
      </c>
      <c r="K653" s="43"/>
      <c r="L653" s="43"/>
      <c r="M653" s="44" t="s">
        <v>1704</v>
      </c>
      <c r="N653" s="45"/>
      <c r="O653" s="25" t="s">
        <v>1592</v>
      </c>
      <c r="P653" s="23" t="s">
        <v>1698</v>
      </c>
      <c r="Q653" s="25" t="s">
        <v>1594</v>
      </c>
      <c r="R653" s="58" t="s">
        <v>1595</v>
      </c>
      <c r="S653" s="23" t="s">
        <v>1596</v>
      </c>
      <c r="T653" s="23" t="s">
        <v>1597</v>
      </c>
      <c r="U653" s="25" t="s">
        <v>1598</v>
      </c>
      <c r="V653" s="23" t="s">
        <v>1599</v>
      </c>
      <c r="W653" s="25" t="s">
        <v>1600</v>
      </c>
      <c r="X653" s="58" t="s">
        <v>1601</v>
      </c>
      <c r="Y653" s="23" t="s">
        <v>1602</v>
      </c>
      <c r="Z653" s="23" t="s">
        <v>1603</v>
      </c>
      <c r="AA653" s="33">
        <v>3</v>
      </c>
      <c r="AB653" s="295" t="str">
        <f t="shared" si="52"/>
        <v>年間</v>
      </c>
      <c r="AC653" s="268"/>
      <c r="AD653" s="69">
        <v>1</v>
      </c>
      <c r="AE653" s="69">
        <v>4320</v>
      </c>
      <c r="AF653" s="26">
        <f t="shared" si="53"/>
        <v>4320</v>
      </c>
      <c r="AG653" s="42">
        <v>40969</v>
      </c>
      <c r="AH653" s="28">
        <v>41000</v>
      </c>
      <c r="AI653" s="29" t="str">
        <f t="shared" si="50"/>
        <v>～</v>
      </c>
      <c r="AJ653" s="178">
        <f t="shared" si="51"/>
        <v>42094</v>
      </c>
      <c r="AK653" s="31" t="s">
        <v>1050</v>
      </c>
      <c r="AL653" s="67" t="s">
        <v>1707</v>
      </c>
      <c r="AM653" s="32">
        <v>40980</v>
      </c>
      <c r="AN653" s="408" t="str">
        <f>IF($AA653-data!$G$1=0,"　",IF(AK653=0,"　",VLOOKUP($AK653,data!$A$1:$H$264,8,FALSE)))</f>
        <v>　</v>
      </c>
      <c r="AO653" s="32">
        <v>41698</v>
      </c>
      <c r="AP653" s="170" t="s">
        <v>1700</v>
      </c>
      <c r="AQ653" s="264" t="str">
        <f t="shared" si="54"/>
        <v/>
      </c>
    </row>
    <row r="654" spans="1:43" ht="24.75" customHeight="1" x14ac:dyDescent="0.15">
      <c r="A654" s="297">
        <v>651</v>
      </c>
      <c r="B654" s="23" t="s">
        <v>1705</v>
      </c>
      <c r="C654" s="24" t="s">
        <v>14340</v>
      </c>
      <c r="D654" s="23" t="s">
        <v>1591</v>
      </c>
      <c r="E654" s="23" t="s">
        <v>1653</v>
      </c>
      <c r="F654" s="24" t="s">
        <v>11115</v>
      </c>
      <c r="G654" s="43" t="s">
        <v>1701</v>
      </c>
      <c r="H654" s="44" t="s">
        <v>1702</v>
      </c>
      <c r="I654" s="44" t="s">
        <v>11116</v>
      </c>
      <c r="J654" s="43" t="s">
        <v>1703</v>
      </c>
      <c r="K654" s="43"/>
      <c r="L654" s="43"/>
      <c r="M654" s="44" t="s">
        <v>1704</v>
      </c>
      <c r="N654" s="45"/>
      <c r="O654" s="25" t="s">
        <v>1592</v>
      </c>
      <c r="P654" s="23" t="s">
        <v>1698</v>
      </c>
      <c r="Q654" s="25" t="s">
        <v>1594</v>
      </c>
      <c r="R654" s="58" t="s">
        <v>1595</v>
      </c>
      <c r="S654" s="23" t="s">
        <v>1596</v>
      </c>
      <c r="T654" s="23" t="s">
        <v>1597</v>
      </c>
      <c r="U654" s="25" t="s">
        <v>1598</v>
      </c>
      <c r="V654" s="23" t="s">
        <v>1599</v>
      </c>
      <c r="W654" s="25" t="s">
        <v>1600</v>
      </c>
      <c r="X654" s="58" t="s">
        <v>1601</v>
      </c>
      <c r="Y654" s="23" t="s">
        <v>1602</v>
      </c>
      <c r="Z654" s="23" t="s">
        <v>1603</v>
      </c>
      <c r="AA654" s="33">
        <v>3</v>
      </c>
      <c r="AB654" s="295" t="str">
        <f t="shared" si="52"/>
        <v>年間</v>
      </c>
      <c r="AC654" s="268"/>
      <c r="AD654" s="69">
        <v>1</v>
      </c>
      <c r="AE654" s="69">
        <v>4320</v>
      </c>
      <c r="AF654" s="26">
        <f t="shared" si="53"/>
        <v>4320</v>
      </c>
      <c r="AG654" s="42">
        <v>40969</v>
      </c>
      <c r="AH654" s="28">
        <v>41000</v>
      </c>
      <c r="AI654" s="29" t="str">
        <f t="shared" si="50"/>
        <v>～</v>
      </c>
      <c r="AJ654" s="178">
        <f t="shared" si="51"/>
        <v>42094</v>
      </c>
      <c r="AK654" s="31" t="s">
        <v>1050</v>
      </c>
      <c r="AL654" s="67" t="s">
        <v>1708</v>
      </c>
      <c r="AM654" s="32">
        <v>40980</v>
      </c>
      <c r="AN654" s="408" t="str">
        <f>IF($AA654-data!$G$1=0,"　",IF(AK654=0,"　",VLOOKUP($AK654,data!$A$1:$H$264,8,FALSE)))</f>
        <v>　</v>
      </c>
      <c r="AO654" s="32">
        <v>41698</v>
      </c>
      <c r="AP654" s="170" t="s">
        <v>1700</v>
      </c>
      <c r="AQ654" s="264" t="str">
        <f t="shared" si="54"/>
        <v/>
      </c>
    </row>
    <row r="655" spans="1:43" ht="24.75" customHeight="1" x14ac:dyDescent="0.15">
      <c r="A655" s="297">
        <v>652</v>
      </c>
      <c r="B655" s="23" t="s">
        <v>1705</v>
      </c>
      <c r="C655" s="24" t="s">
        <v>14340</v>
      </c>
      <c r="D655" s="23" t="s">
        <v>1591</v>
      </c>
      <c r="E655" s="23" t="s">
        <v>1653</v>
      </c>
      <c r="F655" s="24" t="s">
        <v>11115</v>
      </c>
      <c r="G655" s="43" t="s">
        <v>1701</v>
      </c>
      <c r="H655" s="44" t="s">
        <v>1702</v>
      </c>
      <c r="I655" s="44" t="s">
        <v>11116</v>
      </c>
      <c r="J655" s="43" t="s">
        <v>1703</v>
      </c>
      <c r="K655" s="43"/>
      <c r="L655" s="43"/>
      <c r="M655" s="44" t="s">
        <v>1704</v>
      </c>
      <c r="N655" s="45"/>
      <c r="O655" s="25" t="s">
        <v>1592</v>
      </c>
      <c r="P655" s="23" t="s">
        <v>1698</v>
      </c>
      <c r="Q655" s="25" t="s">
        <v>1594</v>
      </c>
      <c r="R655" s="58" t="s">
        <v>1595</v>
      </c>
      <c r="S655" s="23" t="s">
        <v>1596</v>
      </c>
      <c r="T655" s="23" t="s">
        <v>1597</v>
      </c>
      <c r="U655" s="25" t="s">
        <v>1598</v>
      </c>
      <c r="V655" s="23" t="s">
        <v>1599</v>
      </c>
      <c r="W655" s="25" t="s">
        <v>1600</v>
      </c>
      <c r="X655" s="58" t="s">
        <v>1601</v>
      </c>
      <c r="Y655" s="23" t="s">
        <v>1602</v>
      </c>
      <c r="Z655" s="23" t="s">
        <v>1603</v>
      </c>
      <c r="AA655" s="33">
        <v>3</v>
      </c>
      <c r="AB655" s="295" t="str">
        <f t="shared" si="52"/>
        <v>年間</v>
      </c>
      <c r="AC655" s="268"/>
      <c r="AD655" s="69">
        <v>1</v>
      </c>
      <c r="AE655" s="69">
        <v>4320</v>
      </c>
      <c r="AF655" s="26">
        <f t="shared" si="53"/>
        <v>4320</v>
      </c>
      <c r="AG655" s="42">
        <v>40969</v>
      </c>
      <c r="AH655" s="28">
        <v>41000</v>
      </c>
      <c r="AI655" s="29" t="str">
        <f t="shared" si="50"/>
        <v>～</v>
      </c>
      <c r="AJ655" s="178">
        <f t="shared" si="51"/>
        <v>42094</v>
      </c>
      <c r="AK655" s="31" t="s">
        <v>1050</v>
      </c>
      <c r="AL655" s="67" t="s">
        <v>1709</v>
      </c>
      <c r="AM655" s="32">
        <v>40980</v>
      </c>
      <c r="AN655" s="408" t="str">
        <f>IF($AA655-data!$G$1=0,"　",IF(AK655=0,"　",VLOOKUP($AK655,data!$A$1:$H$264,8,FALSE)))</f>
        <v>　</v>
      </c>
      <c r="AO655" s="32">
        <v>41698</v>
      </c>
      <c r="AP655" s="170" t="s">
        <v>1700</v>
      </c>
      <c r="AQ655" s="264" t="str">
        <f t="shared" si="54"/>
        <v/>
      </c>
    </row>
    <row r="656" spans="1:43" ht="24.75" customHeight="1" x14ac:dyDescent="0.15">
      <c r="A656" s="297">
        <v>653</v>
      </c>
      <c r="B656" s="23" t="s">
        <v>1705</v>
      </c>
      <c r="C656" s="24" t="s">
        <v>14340</v>
      </c>
      <c r="D656" s="23" t="s">
        <v>1591</v>
      </c>
      <c r="E656" s="23" t="s">
        <v>1653</v>
      </c>
      <c r="F656" s="24" t="s">
        <v>11115</v>
      </c>
      <c r="G656" s="43" t="s">
        <v>1701</v>
      </c>
      <c r="H656" s="44" t="s">
        <v>1702</v>
      </c>
      <c r="I656" s="44" t="s">
        <v>11116</v>
      </c>
      <c r="J656" s="43" t="s">
        <v>1703</v>
      </c>
      <c r="K656" s="43"/>
      <c r="L656" s="43"/>
      <c r="M656" s="44" t="s">
        <v>1704</v>
      </c>
      <c r="N656" s="45"/>
      <c r="O656" s="25" t="s">
        <v>1592</v>
      </c>
      <c r="P656" s="23" t="s">
        <v>1698</v>
      </c>
      <c r="Q656" s="25" t="s">
        <v>1594</v>
      </c>
      <c r="R656" s="58" t="s">
        <v>1595</v>
      </c>
      <c r="S656" s="23" t="s">
        <v>1596</v>
      </c>
      <c r="T656" s="23" t="s">
        <v>1597</v>
      </c>
      <c r="U656" s="25" t="s">
        <v>1598</v>
      </c>
      <c r="V656" s="23" t="s">
        <v>1599</v>
      </c>
      <c r="W656" s="25" t="s">
        <v>1600</v>
      </c>
      <c r="X656" s="58" t="s">
        <v>1601</v>
      </c>
      <c r="Y656" s="23" t="s">
        <v>1602</v>
      </c>
      <c r="Z656" s="23" t="s">
        <v>1603</v>
      </c>
      <c r="AA656" s="33">
        <v>3</v>
      </c>
      <c r="AB656" s="295" t="str">
        <f t="shared" si="52"/>
        <v>年間</v>
      </c>
      <c r="AC656" s="268"/>
      <c r="AD656" s="69">
        <v>1</v>
      </c>
      <c r="AE656" s="69">
        <v>4320</v>
      </c>
      <c r="AF656" s="26">
        <f t="shared" si="53"/>
        <v>4320</v>
      </c>
      <c r="AG656" s="42">
        <v>40969</v>
      </c>
      <c r="AH656" s="28">
        <v>41000</v>
      </c>
      <c r="AI656" s="29" t="str">
        <f t="shared" si="50"/>
        <v>～</v>
      </c>
      <c r="AJ656" s="178">
        <f t="shared" si="51"/>
        <v>42094</v>
      </c>
      <c r="AK656" s="31" t="s">
        <v>1050</v>
      </c>
      <c r="AL656" s="67" t="s">
        <v>1710</v>
      </c>
      <c r="AM656" s="32">
        <v>40980</v>
      </c>
      <c r="AN656" s="408" t="str">
        <f>IF($AA656-data!$G$1=0,"　",IF(AK656=0,"　",VLOOKUP($AK656,data!$A$1:$H$264,8,FALSE)))</f>
        <v>　</v>
      </c>
      <c r="AO656" s="32">
        <v>41698</v>
      </c>
      <c r="AP656" s="170" t="s">
        <v>1700</v>
      </c>
      <c r="AQ656" s="264" t="str">
        <f t="shared" si="54"/>
        <v/>
      </c>
    </row>
    <row r="657" spans="1:43" ht="24.75" customHeight="1" x14ac:dyDescent="0.15">
      <c r="A657" s="297">
        <v>654</v>
      </c>
      <c r="B657" s="23" t="s">
        <v>1705</v>
      </c>
      <c r="C657" s="24" t="s">
        <v>14340</v>
      </c>
      <c r="D657" s="23" t="s">
        <v>1591</v>
      </c>
      <c r="E657" s="23" t="s">
        <v>1653</v>
      </c>
      <c r="F657" s="24" t="s">
        <v>11115</v>
      </c>
      <c r="G657" s="43" t="s">
        <v>1701</v>
      </c>
      <c r="H657" s="44" t="s">
        <v>1702</v>
      </c>
      <c r="I657" s="44" t="s">
        <v>11116</v>
      </c>
      <c r="J657" s="43" t="s">
        <v>1703</v>
      </c>
      <c r="K657" s="43"/>
      <c r="L657" s="43"/>
      <c r="M657" s="44" t="s">
        <v>1704</v>
      </c>
      <c r="N657" s="45"/>
      <c r="O657" s="25" t="s">
        <v>1592</v>
      </c>
      <c r="P657" s="23" t="s">
        <v>1698</v>
      </c>
      <c r="Q657" s="25" t="s">
        <v>1594</v>
      </c>
      <c r="R657" s="58" t="s">
        <v>1595</v>
      </c>
      <c r="S657" s="23" t="s">
        <v>1596</v>
      </c>
      <c r="T657" s="23" t="s">
        <v>1597</v>
      </c>
      <c r="U657" s="25" t="s">
        <v>1598</v>
      </c>
      <c r="V657" s="23" t="s">
        <v>1599</v>
      </c>
      <c r="W657" s="25" t="s">
        <v>1600</v>
      </c>
      <c r="X657" s="58" t="s">
        <v>1601</v>
      </c>
      <c r="Y657" s="23" t="s">
        <v>1602</v>
      </c>
      <c r="Z657" s="23" t="s">
        <v>1603</v>
      </c>
      <c r="AA657" s="33">
        <v>3</v>
      </c>
      <c r="AB657" s="295" t="str">
        <f t="shared" si="52"/>
        <v>年間</v>
      </c>
      <c r="AC657" s="268"/>
      <c r="AD657" s="69">
        <v>1</v>
      </c>
      <c r="AE657" s="69">
        <v>4320</v>
      </c>
      <c r="AF657" s="26">
        <f t="shared" si="53"/>
        <v>4320</v>
      </c>
      <c r="AG657" s="42">
        <v>40969</v>
      </c>
      <c r="AH657" s="28">
        <v>41000</v>
      </c>
      <c r="AI657" s="29" t="str">
        <f t="shared" si="50"/>
        <v>～</v>
      </c>
      <c r="AJ657" s="178">
        <f t="shared" si="51"/>
        <v>42094</v>
      </c>
      <c r="AK657" s="31" t="s">
        <v>1050</v>
      </c>
      <c r="AL657" s="67" t="s">
        <v>1711</v>
      </c>
      <c r="AM657" s="32">
        <v>40980</v>
      </c>
      <c r="AN657" s="408" t="str">
        <f>IF($AA657-data!$G$1=0,"　",IF(AK657=0,"　",VLOOKUP($AK657,data!$A$1:$H$264,8,FALSE)))</f>
        <v>　</v>
      </c>
      <c r="AO657" s="32">
        <v>41698</v>
      </c>
      <c r="AP657" s="170" t="s">
        <v>1700</v>
      </c>
      <c r="AQ657" s="264" t="str">
        <f t="shared" si="54"/>
        <v/>
      </c>
    </row>
    <row r="658" spans="1:43" ht="24.75" customHeight="1" x14ac:dyDescent="0.15">
      <c r="A658" s="297">
        <v>655</v>
      </c>
      <c r="B658" s="23" t="s">
        <v>1705</v>
      </c>
      <c r="C658" s="24" t="s">
        <v>14340</v>
      </c>
      <c r="D658" s="23" t="s">
        <v>1591</v>
      </c>
      <c r="E658" s="23" t="s">
        <v>1653</v>
      </c>
      <c r="F658" s="24" t="s">
        <v>11115</v>
      </c>
      <c r="G658" s="43" t="s">
        <v>1701</v>
      </c>
      <c r="H658" s="44" t="s">
        <v>1702</v>
      </c>
      <c r="I658" s="44" t="s">
        <v>11116</v>
      </c>
      <c r="J658" s="43" t="s">
        <v>1703</v>
      </c>
      <c r="K658" s="43"/>
      <c r="L658" s="43"/>
      <c r="M658" s="44" t="s">
        <v>1704</v>
      </c>
      <c r="N658" s="45"/>
      <c r="O658" s="25" t="s">
        <v>1592</v>
      </c>
      <c r="P658" s="23" t="s">
        <v>1698</v>
      </c>
      <c r="Q658" s="25" t="s">
        <v>1594</v>
      </c>
      <c r="R658" s="58" t="s">
        <v>1595</v>
      </c>
      <c r="S658" s="23" t="s">
        <v>1596</v>
      </c>
      <c r="T658" s="23" t="s">
        <v>1597</v>
      </c>
      <c r="U658" s="25" t="s">
        <v>1598</v>
      </c>
      <c r="V658" s="23" t="s">
        <v>1599</v>
      </c>
      <c r="W658" s="25" t="s">
        <v>1600</v>
      </c>
      <c r="X658" s="58" t="s">
        <v>1601</v>
      </c>
      <c r="Y658" s="23" t="s">
        <v>1602</v>
      </c>
      <c r="Z658" s="23" t="s">
        <v>1603</v>
      </c>
      <c r="AA658" s="33">
        <v>3</v>
      </c>
      <c r="AB658" s="295" t="str">
        <f t="shared" si="52"/>
        <v>年間</v>
      </c>
      <c r="AC658" s="268"/>
      <c r="AD658" s="69">
        <v>1</v>
      </c>
      <c r="AE658" s="69">
        <v>4320</v>
      </c>
      <c r="AF658" s="26">
        <f t="shared" si="53"/>
        <v>4320</v>
      </c>
      <c r="AG658" s="42">
        <v>40969</v>
      </c>
      <c r="AH658" s="28">
        <v>41000</v>
      </c>
      <c r="AI658" s="29" t="str">
        <f t="shared" si="50"/>
        <v>～</v>
      </c>
      <c r="AJ658" s="178">
        <f t="shared" si="51"/>
        <v>42094</v>
      </c>
      <c r="AK658" s="31" t="s">
        <v>1050</v>
      </c>
      <c r="AL658" s="67" t="s">
        <v>1712</v>
      </c>
      <c r="AM658" s="32">
        <v>40980</v>
      </c>
      <c r="AN658" s="408" t="str">
        <f>IF($AA658-data!$G$1=0,"　",IF(AK658=0,"　",VLOOKUP($AK658,data!$A$1:$H$264,8,FALSE)))</f>
        <v>　</v>
      </c>
      <c r="AO658" s="32">
        <v>41698</v>
      </c>
      <c r="AP658" s="170" t="s">
        <v>1700</v>
      </c>
      <c r="AQ658" s="264" t="str">
        <f t="shared" si="54"/>
        <v/>
      </c>
    </row>
    <row r="659" spans="1:43" ht="24.75" customHeight="1" x14ac:dyDescent="0.15">
      <c r="A659" s="297">
        <v>656</v>
      </c>
      <c r="B659" s="23" t="s">
        <v>1705</v>
      </c>
      <c r="C659" s="24" t="s">
        <v>14340</v>
      </c>
      <c r="D659" s="23" t="s">
        <v>1591</v>
      </c>
      <c r="E659" s="23" t="s">
        <v>1653</v>
      </c>
      <c r="F659" s="24" t="s">
        <v>11115</v>
      </c>
      <c r="G659" s="43" t="s">
        <v>1701</v>
      </c>
      <c r="H659" s="44" t="s">
        <v>1702</v>
      </c>
      <c r="I659" s="44" t="s">
        <v>11116</v>
      </c>
      <c r="J659" s="43" t="s">
        <v>1703</v>
      </c>
      <c r="K659" s="43"/>
      <c r="L659" s="43"/>
      <c r="M659" s="44" t="s">
        <v>1704</v>
      </c>
      <c r="N659" s="45"/>
      <c r="O659" s="25" t="s">
        <v>1592</v>
      </c>
      <c r="P659" s="23" t="s">
        <v>1698</v>
      </c>
      <c r="Q659" s="25" t="s">
        <v>1594</v>
      </c>
      <c r="R659" s="58" t="s">
        <v>1595</v>
      </c>
      <c r="S659" s="23" t="s">
        <v>1596</v>
      </c>
      <c r="T659" s="23" t="s">
        <v>1597</v>
      </c>
      <c r="U659" s="25" t="s">
        <v>1598</v>
      </c>
      <c r="V659" s="23" t="s">
        <v>1599</v>
      </c>
      <c r="W659" s="25" t="s">
        <v>1600</v>
      </c>
      <c r="X659" s="58" t="s">
        <v>1601</v>
      </c>
      <c r="Y659" s="23" t="s">
        <v>1602</v>
      </c>
      <c r="Z659" s="23" t="s">
        <v>1603</v>
      </c>
      <c r="AA659" s="33">
        <v>3</v>
      </c>
      <c r="AB659" s="295" t="str">
        <f t="shared" si="52"/>
        <v>年間</v>
      </c>
      <c r="AC659" s="268"/>
      <c r="AD659" s="69">
        <v>1</v>
      </c>
      <c r="AE659" s="69">
        <v>4320</v>
      </c>
      <c r="AF659" s="26">
        <f t="shared" si="53"/>
        <v>4320</v>
      </c>
      <c r="AG659" s="42">
        <v>40969</v>
      </c>
      <c r="AH659" s="28">
        <v>41000</v>
      </c>
      <c r="AI659" s="29" t="str">
        <f t="shared" si="50"/>
        <v>～</v>
      </c>
      <c r="AJ659" s="178">
        <f t="shared" si="51"/>
        <v>42094</v>
      </c>
      <c r="AK659" s="31" t="s">
        <v>1050</v>
      </c>
      <c r="AL659" s="67" t="s">
        <v>1713</v>
      </c>
      <c r="AM659" s="32">
        <v>40980</v>
      </c>
      <c r="AN659" s="408" t="str">
        <f>IF($AA659-data!$G$1=0,"　",IF(AK659=0,"　",VLOOKUP($AK659,data!$A$1:$H$264,8,FALSE)))</f>
        <v>　</v>
      </c>
      <c r="AO659" s="32">
        <v>41698</v>
      </c>
      <c r="AP659" s="170" t="s">
        <v>1700</v>
      </c>
      <c r="AQ659" s="264" t="str">
        <f t="shared" si="54"/>
        <v/>
      </c>
    </row>
    <row r="660" spans="1:43" ht="24.75" customHeight="1" x14ac:dyDescent="0.15">
      <c r="A660" s="297">
        <v>657</v>
      </c>
      <c r="B660" s="23" t="s">
        <v>1705</v>
      </c>
      <c r="C660" s="24" t="s">
        <v>14340</v>
      </c>
      <c r="D660" s="23" t="s">
        <v>1591</v>
      </c>
      <c r="E660" s="23" t="s">
        <v>1653</v>
      </c>
      <c r="F660" s="24" t="s">
        <v>11115</v>
      </c>
      <c r="G660" s="43" t="s">
        <v>1701</v>
      </c>
      <c r="H660" s="44" t="s">
        <v>1702</v>
      </c>
      <c r="I660" s="44" t="s">
        <v>11116</v>
      </c>
      <c r="J660" s="43" t="s">
        <v>1703</v>
      </c>
      <c r="K660" s="43"/>
      <c r="L660" s="43"/>
      <c r="M660" s="44" t="s">
        <v>1704</v>
      </c>
      <c r="N660" s="45"/>
      <c r="O660" s="25" t="s">
        <v>1592</v>
      </c>
      <c r="P660" s="23" t="s">
        <v>1698</v>
      </c>
      <c r="Q660" s="25" t="s">
        <v>1594</v>
      </c>
      <c r="R660" s="58" t="s">
        <v>1595</v>
      </c>
      <c r="S660" s="23" t="s">
        <v>1596</v>
      </c>
      <c r="T660" s="23" t="s">
        <v>1597</v>
      </c>
      <c r="U660" s="25" t="s">
        <v>1598</v>
      </c>
      <c r="V660" s="23" t="s">
        <v>1599</v>
      </c>
      <c r="W660" s="25" t="s">
        <v>1600</v>
      </c>
      <c r="X660" s="58" t="s">
        <v>1601</v>
      </c>
      <c r="Y660" s="23" t="s">
        <v>1602</v>
      </c>
      <c r="Z660" s="23" t="s">
        <v>1603</v>
      </c>
      <c r="AA660" s="33">
        <v>3</v>
      </c>
      <c r="AB660" s="295" t="str">
        <f t="shared" si="52"/>
        <v>年間</v>
      </c>
      <c r="AC660" s="268"/>
      <c r="AD660" s="69">
        <v>1</v>
      </c>
      <c r="AE660" s="69">
        <v>4320</v>
      </c>
      <c r="AF660" s="26">
        <f t="shared" si="53"/>
        <v>4320</v>
      </c>
      <c r="AG660" s="42">
        <v>40969</v>
      </c>
      <c r="AH660" s="28">
        <v>41000</v>
      </c>
      <c r="AI660" s="29" t="str">
        <f t="shared" si="50"/>
        <v>～</v>
      </c>
      <c r="AJ660" s="178">
        <f t="shared" si="51"/>
        <v>42094</v>
      </c>
      <c r="AK660" s="31" t="s">
        <v>1050</v>
      </c>
      <c r="AL660" s="67" t="s">
        <v>1714</v>
      </c>
      <c r="AM660" s="32">
        <v>40980</v>
      </c>
      <c r="AN660" s="408" t="str">
        <f>IF($AA660-data!$G$1=0,"　",IF(AK660=0,"　",VLOOKUP($AK660,data!$A$1:$H$264,8,FALSE)))</f>
        <v>　</v>
      </c>
      <c r="AO660" s="32">
        <v>41698</v>
      </c>
      <c r="AP660" s="170" t="s">
        <v>1700</v>
      </c>
      <c r="AQ660" s="264" t="str">
        <f t="shared" si="54"/>
        <v/>
      </c>
    </row>
    <row r="661" spans="1:43" ht="24.75" customHeight="1" x14ac:dyDescent="0.15">
      <c r="A661" s="297">
        <v>658</v>
      </c>
      <c r="B661" s="23" t="s">
        <v>1705</v>
      </c>
      <c r="C661" s="24" t="s">
        <v>14340</v>
      </c>
      <c r="D661" s="23" t="s">
        <v>1591</v>
      </c>
      <c r="E661" s="23" t="s">
        <v>1653</v>
      </c>
      <c r="F661" s="24" t="s">
        <v>11115</v>
      </c>
      <c r="G661" s="43" t="s">
        <v>1701</v>
      </c>
      <c r="H661" s="44" t="s">
        <v>1702</v>
      </c>
      <c r="I661" s="44" t="s">
        <v>11116</v>
      </c>
      <c r="J661" s="43" t="s">
        <v>1703</v>
      </c>
      <c r="K661" s="43"/>
      <c r="L661" s="43"/>
      <c r="M661" s="44" t="s">
        <v>1704</v>
      </c>
      <c r="N661" s="45"/>
      <c r="O661" s="25" t="s">
        <v>1592</v>
      </c>
      <c r="P661" s="23" t="s">
        <v>1698</v>
      </c>
      <c r="Q661" s="25" t="s">
        <v>1594</v>
      </c>
      <c r="R661" s="58" t="s">
        <v>1595</v>
      </c>
      <c r="S661" s="23" t="s">
        <v>1596</v>
      </c>
      <c r="T661" s="23" t="s">
        <v>1597</v>
      </c>
      <c r="U661" s="25" t="s">
        <v>1598</v>
      </c>
      <c r="V661" s="23" t="s">
        <v>1599</v>
      </c>
      <c r="W661" s="25" t="s">
        <v>1600</v>
      </c>
      <c r="X661" s="58" t="s">
        <v>1601</v>
      </c>
      <c r="Y661" s="23" t="s">
        <v>1602</v>
      </c>
      <c r="Z661" s="23" t="s">
        <v>1603</v>
      </c>
      <c r="AA661" s="33">
        <v>3</v>
      </c>
      <c r="AB661" s="295" t="str">
        <f t="shared" si="52"/>
        <v>年間</v>
      </c>
      <c r="AC661" s="268"/>
      <c r="AD661" s="69">
        <v>1</v>
      </c>
      <c r="AE661" s="69">
        <v>4320</v>
      </c>
      <c r="AF661" s="26">
        <f t="shared" si="53"/>
        <v>4320</v>
      </c>
      <c r="AG661" s="42">
        <v>40969</v>
      </c>
      <c r="AH661" s="28">
        <v>41000</v>
      </c>
      <c r="AI661" s="29" t="str">
        <f t="shared" si="50"/>
        <v>～</v>
      </c>
      <c r="AJ661" s="178">
        <f t="shared" si="51"/>
        <v>42094</v>
      </c>
      <c r="AK661" s="31" t="s">
        <v>1050</v>
      </c>
      <c r="AL661" s="67" t="s">
        <v>1715</v>
      </c>
      <c r="AM661" s="32">
        <v>40980</v>
      </c>
      <c r="AN661" s="408" t="str">
        <f>IF($AA661-data!$G$1=0,"　",IF(AK661=0,"　",VLOOKUP($AK661,data!$A$1:$H$264,8,FALSE)))</f>
        <v>　</v>
      </c>
      <c r="AO661" s="32">
        <v>41698</v>
      </c>
      <c r="AP661" s="170" t="s">
        <v>1700</v>
      </c>
      <c r="AQ661" s="264" t="str">
        <f t="shared" si="54"/>
        <v/>
      </c>
    </row>
    <row r="662" spans="1:43" ht="24.75" customHeight="1" x14ac:dyDescent="0.15">
      <c r="A662" s="297">
        <v>659</v>
      </c>
      <c r="B662" s="23" t="s">
        <v>1716</v>
      </c>
      <c r="C662" s="24" t="s">
        <v>14340</v>
      </c>
      <c r="D662" s="23" t="s">
        <v>1591</v>
      </c>
      <c r="E662" s="23" t="s">
        <v>1653</v>
      </c>
      <c r="F662" s="24" t="s">
        <v>11115</v>
      </c>
      <c r="G662" s="43" t="s">
        <v>1701</v>
      </c>
      <c r="H662" s="44" t="s">
        <v>1702</v>
      </c>
      <c r="I662" s="44" t="s">
        <v>11116</v>
      </c>
      <c r="J662" s="43" t="s">
        <v>1703</v>
      </c>
      <c r="K662" s="43"/>
      <c r="L662" s="43"/>
      <c r="M662" s="44" t="s">
        <v>1704</v>
      </c>
      <c r="N662" s="45"/>
      <c r="O662" s="25" t="s">
        <v>1592</v>
      </c>
      <c r="P662" s="23" t="s">
        <v>1698</v>
      </c>
      <c r="Q662" s="25" t="s">
        <v>1594</v>
      </c>
      <c r="R662" s="58" t="s">
        <v>1595</v>
      </c>
      <c r="S662" s="23" t="s">
        <v>1596</v>
      </c>
      <c r="T662" s="23" t="s">
        <v>1597</v>
      </c>
      <c r="U662" s="25" t="s">
        <v>1598</v>
      </c>
      <c r="V662" s="23" t="s">
        <v>1599</v>
      </c>
      <c r="W662" s="25" t="s">
        <v>1600</v>
      </c>
      <c r="X662" s="58" t="s">
        <v>1601</v>
      </c>
      <c r="Y662" s="23" t="s">
        <v>1602</v>
      </c>
      <c r="Z662" s="23" t="s">
        <v>1603</v>
      </c>
      <c r="AA662" s="33">
        <v>3</v>
      </c>
      <c r="AB662" s="295" t="str">
        <f t="shared" si="52"/>
        <v>年間</v>
      </c>
      <c r="AC662" s="268"/>
      <c r="AD662" s="69">
        <v>1</v>
      </c>
      <c r="AE662" s="69">
        <v>19080</v>
      </c>
      <c r="AF662" s="26">
        <f t="shared" si="53"/>
        <v>19080</v>
      </c>
      <c r="AG662" s="42">
        <v>40969</v>
      </c>
      <c r="AH662" s="28">
        <v>41000</v>
      </c>
      <c r="AI662" s="29" t="str">
        <f t="shared" si="50"/>
        <v>～</v>
      </c>
      <c r="AJ662" s="178">
        <f t="shared" si="51"/>
        <v>42094</v>
      </c>
      <c r="AK662" s="31" t="s">
        <v>1686</v>
      </c>
      <c r="AL662" s="67" t="s">
        <v>1717</v>
      </c>
      <c r="AM662" s="32">
        <v>40980</v>
      </c>
      <c r="AN662" s="408" t="str">
        <f>IF($AA662-data!$G$1=0,"　",IF(AK662=0,"　",VLOOKUP($AK662,data!$A$1:$H$264,8,FALSE)))</f>
        <v>　</v>
      </c>
      <c r="AO662" s="32">
        <v>41698</v>
      </c>
      <c r="AP662" s="170" t="s">
        <v>1700</v>
      </c>
      <c r="AQ662" s="264" t="str">
        <f t="shared" si="54"/>
        <v/>
      </c>
    </row>
    <row r="663" spans="1:43" ht="24.75" customHeight="1" x14ac:dyDescent="0.15">
      <c r="A663" s="297">
        <v>660</v>
      </c>
      <c r="B663" s="23" t="s">
        <v>1716</v>
      </c>
      <c r="C663" s="24" t="s">
        <v>14340</v>
      </c>
      <c r="D663" s="23" t="s">
        <v>1591</v>
      </c>
      <c r="E663" s="23" t="s">
        <v>1653</v>
      </c>
      <c r="F663" s="24" t="s">
        <v>11115</v>
      </c>
      <c r="G663" s="43" t="s">
        <v>1701</v>
      </c>
      <c r="H663" s="44" t="s">
        <v>1702</v>
      </c>
      <c r="I663" s="44" t="s">
        <v>11116</v>
      </c>
      <c r="J663" s="43" t="s">
        <v>1703</v>
      </c>
      <c r="K663" s="43"/>
      <c r="L663" s="43"/>
      <c r="M663" s="44" t="s">
        <v>1704</v>
      </c>
      <c r="N663" s="45"/>
      <c r="O663" s="25" t="s">
        <v>1592</v>
      </c>
      <c r="P663" s="23" t="s">
        <v>1698</v>
      </c>
      <c r="Q663" s="25" t="s">
        <v>1594</v>
      </c>
      <c r="R663" s="58" t="s">
        <v>1595</v>
      </c>
      <c r="S663" s="23" t="s">
        <v>1596</v>
      </c>
      <c r="T663" s="23" t="s">
        <v>1597</v>
      </c>
      <c r="U663" s="25" t="s">
        <v>1598</v>
      </c>
      <c r="V663" s="23" t="s">
        <v>1599</v>
      </c>
      <c r="W663" s="25" t="s">
        <v>1600</v>
      </c>
      <c r="X663" s="58" t="s">
        <v>1601</v>
      </c>
      <c r="Y663" s="23" t="s">
        <v>1602</v>
      </c>
      <c r="Z663" s="23" t="s">
        <v>1603</v>
      </c>
      <c r="AA663" s="33">
        <v>3</v>
      </c>
      <c r="AB663" s="295" t="str">
        <f t="shared" si="52"/>
        <v>年間</v>
      </c>
      <c r="AC663" s="268"/>
      <c r="AD663" s="69">
        <v>1</v>
      </c>
      <c r="AE663" s="69">
        <v>19080</v>
      </c>
      <c r="AF663" s="26">
        <f t="shared" si="53"/>
        <v>19080</v>
      </c>
      <c r="AG663" s="42">
        <v>40969</v>
      </c>
      <c r="AH663" s="28">
        <v>41000</v>
      </c>
      <c r="AI663" s="29" t="str">
        <f t="shared" si="50"/>
        <v>～</v>
      </c>
      <c r="AJ663" s="178">
        <f t="shared" si="51"/>
        <v>42094</v>
      </c>
      <c r="AK663" s="31" t="s">
        <v>1686</v>
      </c>
      <c r="AL663" s="67" t="s">
        <v>1718</v>
      </c>
      <c r="AM663" s="32">
        <v>40980</v>
      </c>
      <c r="AN663" s="408" t="str">
        <f>IF($AA663-data!$G$1=0,"　",IF(AK663=0,"　",VLOOKUP($AK663,data!$A$1:$H$264,8,FALSE)))</f>
        <v>　</v>
      </c>
      <c r="AO663" s="32">
        <v>41698</v>
      </c>
      <c r="AP663" s="170" t="s">
        <v>1700</v>
      </c>
      <c r="AQ663" s="264" t="str">
        <f t="shared" si="54"/>
        <v/>
      </c>
    </row>
    <row r="664" spans="1:43" ht="24.75" customHeight="1" x14ac:dyDescent="0.15">
      <c r="A664" s="297">
        <v>661</v>
      </c>
      <c r="B664" s="23" t="s">
        <v>1716</v>
      </c>
      <c r="C664" s="24" t="s">
        <v>14340</v>
      </c>
      <c r="D664" s="23" t="s">
        <v>1591</v>
      </c>
      <c r="E664" s="23" t="s">
        <v>1653</v>
      </c>
      <c r="F664" s="24" t="s">
        <v>11115</v>
      </c>
      <c r="G664" s="43" t="s">
        <v>1701</v>
      </c>
      <c r="H664" s="44" t="s">
        <v>1702</v>
      </c>
      <c r="I664" s="44" t="s">
        <v>11116</v>
      </c>
      <c r="J664" s="43" t="s">
        <v>1703</v>
      </c>
      <c r="K664" s="43"/>
      <c r="L664" s="43"/>
      <c r="M664" s="44" t="s">
        <v>1704</v>
      </c>
      <c r="N664" s="45"/>
      <c r="O664" s="25" t="s">
        <v>1592</v>
      </c>
      <c r="P664" s="23" t="s">
        <v>1698</v>
      </c>
      <c r="Q664" s="25" t="s">
        <v>1594</v>
      </c>
      <c r="R664" s="58" t="s">
        <v>1595</v>
      </c>
      <c r="S664" s="23" t="s">
        <v>1596</v>
      </c>
      <c r="T664" s="23" t="s">
        <v>1597</v>
      </c>
      <c r="U664" s="25" t="s">
        <v>1598</v>
      </c>
      <c r="V664" s="23" t="s">
        <v>1599</v>
      </c>
      <c r="W664" s="25" t="s">
        <v>1600</v>
      </c>
      <c r="X664" s="58" t="s">
        <v>1601</v>
      </c>
      <c r="Y664" s="23" t="s">
        <v>1602</v>
      </c>
      <c r="Z664" s="23" t="s">
        <v>1603</v>
      </c>
      <c r="AA664" s="33">
        <v>3</v>
      </c>
      <c r="AB664" s="295" t="str">
        <f t="shared" si="52"/>
        <v>年間</v>
      </c>
      <c r="AC664" s="268"/>
      <c r="AD664" s="69">
        <v>1</v>
      </c>
      <c r="AE664" s="69">
        <v>19080</v>
      </c>
      <c r="AF664" s="26">
        <f t="shared" si="53"/>
        <v>19080</v>
      </c>
      <c r="AG664" s="42">
        <v>40969</v>
      </c>
      <c r="AH664" s="28">
        <v>41000</v>
      </c>
      <c r="AI664" s="29" t="str">
        <f t="shared" si="50"/>
        <v>～</v>
      </c>
      <c r="AJ664" s="178">
        <f t="shared" si="51"/>
        <v>42094</v>
      </c>
      <c r="AK664" s="31" t="s">
        <v>1686</v>
      </c>
      <c r="AL664" s="67" t="s">
        <v>1719</v>
      </c>
      <c r="AM664" s="32">
        <v>40980</v>
      </c>
      <c r="AN664" s="408" t="str">
        <f>IF($AA664-data!$G$1=0,"　",IF(AK664=0,"　",VLOOKUP($AK664,data!$A$1:$H$264,8,FALSE)))</f>
        <v>　</v>
      </c>
      <c r="AO664" s="32">
        <v>41698</v>
      </c>
      <c r="AP664" s="170" t="s">
        <v>1700</v>
      </c>
      <c r="AQ664" s="264" t="str">
        <f t="shared" si="54"/>
        <v/>
      </c>
    </row>
    <row r="665" spans="1:43" ht="24.75" customHeight="1" x14ac:dyDescent="0.15">
      <c r="A665" s="297">
        <v>662</v>
      </c>
      <c r="B665" s="23" t="s">
        <v>1716</v>
      </c>
      <c r="C665" s="24" t="s">
        <v>14340</v>
      </c>
      <c r="D665" s="23" t="s">
        <v>1591</v>
      </c>
      <c r="E665" s="23" t="s">
        <v>1653</v>
      </c>
      <c r="F665" s="24" t="s">
        <v>11115</v>
      </c>
      <c r="G665" s="43" t="s">
        <v>1701</v>
      </c>
      <c r="H665" s="44" t="s">
        <v>1702</v>
      </c>
      <c r="I665" s="44" t="s">
        <v>11116</v>
      </c>
      <c r="J665" s="43" t="s">
        <v>1703</v>
      </c>
      <c r="K665" s="43"/>
      <c r="L665" s="43"/>
      <c r="M665" s="44" t="s">
        <v>1704</v>
      </c>
      <c r="N665" s="45"/>
      <c r="O665" s="25" t="s">
        <v>1592</v>
      </c>
      <c r="P665" s="23" t="s">
        <v>1698</v>
      </c>
      <c r="Q665" s="25" t="s">
        <v>1594</v>
      </c>
      <c r="R665" s="58" t="s">
        <v>1595</v>
      </c>
      <c r="S665" s="23" t="s">
        <v>1596</v>
      </c>
      <c r="T665" s="23" t="s">
        <v>1597</v>
      </c>
      <c r="U665" s="25" t="s">
        <v>1598</v>
      </c>
      <c r="V665" s="23" t="s">
        <v>1599</v>
      </c>
      <c r="W665" s="25" t="s">
        <v>1600</v>
      </c>
      <c r="X665" s="58" t="s">
        <v>1601</v>
      </c>
      <c r="Y665" s="23" t="s">
        <v>1602</v>
      </c>
      <c r="Z665" s="23" t="s">
        <v>1603</v>
      </c>
      <c r="AA665" s="33">
        <v>3</v>
      </c>
      <c r="AB665" s="295" t="str">
        <f t="shared" si="52"/>
        <v>年間</v>
      </c>
      <c r="AC665" s="268"/>
      <c r="AD665" s="69">
        <v>1</v>
      </c>
      <c r="AE665" s="69">
        <v>19080</v>
      </c>
      <c r="AF665" s="26">
        <f t="shared" si="53"/>
        <v>19080</v>
      </c>
      <c r="AG665" s="42">
        <v>40969</v>
      </c>
      <c r="AH665" s="28">
        <v>41000</v>
      </c>
      <c r="AI665" s="29" t="str">
        <f t="shared" si="50"/>
        <v>～</v>
      </c>
      <c r="AJ665" s="178">
        <f t="shared" si="51"/>
        <v>42094</v>
      </c>
      <c r="AK665" s="31" t="s">
        <v>1686</v>
      </c>
      <c r="AL665" s="67" t="s">
        <v>1720</v>
      </c>
      <c r="AM665" s="32">
        <v>40980</v>
      </c>
      <c r="AN665" s="408" t="str">
        <f>IF($AA665-data!$G$1=0,"　",IF(AK665=0,"　",VLOOKUP($AK665,data!$A$1:$H$264,8,FALSE)))</f>
        <v>　</v>
      </c>
      <c r="AO665" s="32">
        <v>41698</v>
      </c>
      <c r="AP665" s="170" t="s">
        <v>1700</v>
      </c>
      <c r="AQ665" s="264" t="str">
        <f t="shared" si="54"/>
        <v/>
      </c>
    </row>
    <row r="666" spans="1:43" ht="24.75" customHeight="1" x14ac:dyDescent="0.15">
      <c r="A666" s="297">
        <v>663</v>
      </c>
      <c r="B666" s="23" t="s">
        <v>1721</v>
      </c>
      <c r="C666" s="24" t="s">
        <v>14340</v>
      </c>
      <c r="D666" s="23" t="s">
        <v>1591</v>
      </c>
      <c r="E666" s="23" t="s">
        <v>1653</v>
      </c>
      <c r="F666" s="24" t="s">
        <v>8317</v>
      </c>
      <c r="G666" s="43" t="s">
        <v>1724</v>
      </c>
      <c r="H666" s="44" t="s">
        <v>1725</v>
      </c>
      <c r="I666" s="44" t="s">
        <v>11114</v>
      </c>
      <c r="J666" s="43" t="s">
        <v>1726</v>
      </c>
      <c r="K666" s="43"/>
      <c r="L666" s="43"/>
      <c r="M666" s="44" t="s">
        <v>1727</v>
      </c>
      <c r="N666" s="44"/>
      <c r="O666" s="25" t="s">
        <v>1592</v>
      </c>
      <c r="P666" s="23" t="s">
        <v>1593</v>
      </c>
      <c r="Q666" s="25" t="s">
        <v>1594</v>
      </c>
      <c r="R666" s="58" t="s">
        <v>1595</v>
      </c>
      <c r="S666" s="23" t="s">
        <v>1596</v>
      </c>
      <c r="T666" s="23" t="s">
        <v>1597</v>
      </c>
      <c r="U666" s="25" t="s">
        <v>1598</v>
      </c>
      <c r="V666" s="23" t="s">
        <v>1599</v>
      </c>
      <c r="W666" s="25" t="s">
        <v>1600</v>
      </c>
      <c r="X666" s="58" t="s">
        <v>1601</v>
      </c>
      <c r="Y666" s="23" t="s">
        <v>1602</v>
      </c>
      <c r="Z666" s="23" t="s">
        <v>1603</v>
      </c>
      <c r="AA666" s="33">
        <v>3</v>
      </c>
      <c r="AB666" s="295" t="str">
        <f t="shared" si="52"/>
        <v>年間</v>
      </c>
      <c r="AC666" s="268"/>
      <c r="AD666" s="69">
        <v>1</v>
      </c>
      <c r="AE666" s="69">
        <v>39600</v>
      </c>
      <c r="AF666" s="26">
        <f t="shared" si="53"/>
        <v>39600</v>
      </c>
      <c r="AG666" s="42">
        <v>40969</v>
      </c>
      <c r="AH666" s="28">
        <v>41000</v>
      </c>
      <c r="AI666" s="29" t="str">
        <f t="shared" si="50"/>
        <v>～</v>
      </c>
      <c r="AJ666" s="178">
        <f t="shared" si="51"/>
        <v>42094</v>
      </c>
      <c r="AK666" s="31" t="s">
        <v>1095</v>
      </c>
      <c r="AL666" s="31" t="s">
        <v>1722</v>
      </c>
      <c r="AM666" s="44">
        <v>20120305</v>
      </c>
      <c r="AN666" s="408" t="str">
        <f>IF($AA666-data!$G$1=0,"　",IF(AK666=0,"　",VLOOKUP($AK666,data!$A$1:$H$264,8,FALSE)))</f>
        <v>　</v>
      </c>
      <c r="AO666" s="32">
        <v>41011</v>
      </c>
      <c r="AP666" s="170" t="s">
        <v>1723</v>
      </c>
      <c r="AQ666" s="264" t="str">
        <f t="shared" si="54"/>
        <v/>
      </c>
    </row>
    <row r="667" spans="1:43" ht="24.75" customHeight="1" x14ac:dyDescent="0.15">
      <c r="A667" s="297">
        <v>664</v>
      </c>
      <c r="B667" s="23" t="s">
        <v>1721</v>
      </c>
      <c r="C667" s="24" t="s">
        <v>14340</v>
      </c>
      <c r="D667" s="23" t="s">
        <v>1591</v>
      </c>
      <c r="E667" s="23" t="s">
        <v>1653</v>
      </c>
      <c r="F667" s="24" t="s">
        <v>8317</v>
      </c>
      <c r="G667" s="43" t="s">
        <v>1724</v>
      </c>
      <c r="H667" s="44" t="s">
        <v>1725</v>
      </c>
      <c r="I667" s="44" t="s">
        <v>11114</v>
      </c>
      <c r="J667" s="43" t="s">
        <v>1726</v>
      </c>
      <c r="K667" s="43"/>
      <c r="L667" s="43"/>
      <c r="M667" s="44" t="s">
        <v>1727</v>
      </c>
      <c r="N667" s="44"/>
      <c r="O667" s="25" t="s">
        <v>1592</v>
      </c>
      <c r="P667" s="23" t="s">
        <v>1593</v>
      </c>
      <c r="Q667" s="25" t="s">
        <v>1594</v>
      </c>
      <c r="R667" s="58" t="s">
        <v>1595</v>
      </c>
      <c r="S667" s="23" t="s">
        <v>1596</v>
      </c>
      <c r="T667" s="23" t="s">
        <v>1597</v>
      </c>
      <c r="U667" s="25" t="s">
        <v>1598</v>
      </c>
      <c r="V667" s="23" t="s">
        <v>1599</v>
      </c>
      <c r="W667" s="25" t="s">
        <v>1600</v>
      </c>
      <c r="X667" s="58" t="s">
        <v>1601</v>
      </c>
      <c r="Y667" s="23" t="s">
        <v>1602</v>
      </c>
      <c r="Z667" s="23" t="s">
        <v>1603</v>
      </c>
      <c r="AA667" s="33">
        <v>3</v>
      </c>
      <c r="AB667" s="295" t="str">
        <f t="shared" si="52"/>
        <v>年間</v>
      </c>
      <c r="AC667" s="268"/>
      <c r="AD667" s="69">
        <v>1</v>
      </c>
      <c r="AE667" s="69">
        <v>39600</v>
      </c>
      <c r="AF667" s="26">
        <f t="shared" si="53"/>
        <v>39600</v>
      </c>
      <c r="AG667" s="42">
        <v>40969</v>
      </c>
      <c r="AH667" s="28">
        <v>41000</v>
      </c>
      <c r="AI667" s="29" t="str">
        <f t="shared" si="50"/>
        <v>～</v>
      </c>
      <c r="AJ667" s="178">
        <f t="shared" si="51"/>
        <v>42094</v>
      </c>
      <c r="AK667" s="31" t="s">
        <v>1095</v>
      </c>
      <c r="AL667" s="31" t="s">
        <v>1728</v>
      </c>
      <c r="AM667" s="44">
        <v>20120305</v>
      </c>
      <c r="AN667" s="408" t="str">
        <f>IF($AA667-data!$G$1=0,"　",IF(AK667=0,"　",VLOOKUP($AK667,data!$A$1:$H$264,8,FALSE)))</f>
        <v>　</v>
      </c>
      <c r="AO667" s="32">
        <v>41011</v>
      </c>
      <c r="AP667" s="170" t="s">
        <v>1723</v>
      </c>
      <c r="AQ667" s="264" t="str">
        <f t="shared" si="54"/>
        <v/>
      </c>
    </row>
    <row r="668" spans="1:43" ht="24.75" customHeight="1" x14ac:dyDescent="0.15">
      <c r="A668" s="297">
        <v>665</v>
      </c>
      <c r="B668" s="23" t="s">
        <v>1729</v>
      </c>
      <c r="C668" s="24" t="s">
        <v>14340</v>
      </c>
      <c r="D668" s="23" t="s">
        <v>1591</v>
      </c>
      <c r="E668" s="23" t="s">
        <v>1653</v>
      </c>
      <c r="F668" s="24" t="s">
        <v>8317</v>
      </c>
      <c r="G668" s="43" t="s">
        <v>1724</v>
      </c>
      <c r="H668" s="44" t="s">
        <v>1725</v>
      </c>
      <c r="I668" s="44" t="s">
        <v>11114</v>
      </c>
      <c r="J668" s="43" t="s">
        <v>1726</v>
      </c>
      <c r="K668" s="43"/>
      <c r="L668" s="43"/>
      <c r="M668" s="44" t="s">
        <v>1727</v>
      </c>
      <c r="N668" s="44"/>
      <c r="O668" s="25" t="s">
        <v>1592</v>
      </c>
      <c r="P668" s="23" t="s">
        <v>1593</v>
      </c>
      <c r="Q668" s="25" t="s">
        <v>1594</v>
      </c>
      <c r="R668" s="58" t="s">
        <v>1595</v>
      </c>
      <c r="S668" s="23" t="s">
        <v>1596</v>
      </c>
      <c r="T668" s="23" t="s">
        <v>1597</v>
      </c>
      <c r="U668" s="25" t="s">
        <v>1598</v>
      </c>
      <c r="V668" s="23" t="s">
        <v>1599</v>
      </c>
      <c r="W668" s="25" t="s">
        <v>1600</v>
      </c>
      <c r="X668" s="58" t="s">
        <v>1601</v>
      </c>
      <c r="Y668" s="23" t="s">
        <v>1602</v>
      </c>
      <c r="Z668" s="23" t="s">
        <v>1603</v>
      </c>
      <c r="AA668" s="33">
        <v>3</v>
      </c>
      <c r="AB668" s="295" t="str">
        <f t="shared" si="52"/>
        <v>年間</v>
      </c>
      <c r="AC668" s="268"/>
      <c r="AD668" s="69">
        <v>1</v>
      </c>
      <c r="AE668" s="69">
        <v>4320</v>
      </c>
      <c r="AF668" s="26">
        <f t="shared" si="53"/>
        <v>4320</v>
      </c>
      <c r="AG668" s="42">
        <v>40969</v>
      </c>
      <c r="AH668" s="28">
        <v>41000</v>
      </c>
      <c r="AI668" s="29" t="str">
        <f t="shared" si="50"/>
        <v>～</v>
      </c>
      <c r="AJ668" s="178">
        <f t="shared" si="51"/>
        <v>42094</v>
      </c>
      <c r="AK668" s="31" t="s">
        <v>1050</v>
      </c>
      <c r="AL668" s="31" t="s">
        <v>1730</v>
      </c>
      <c r="AM668" s="44">
        <v>20120305</v>
      </c>
      <c r="AN668" s="408" t="str">
        <f>IF($AA668-data!$G$1=0,"　",IF(AK668=0,"　",VLOOKUP($AK668,data!$A$1:$H$264,8,FALSE)))</f>
        <v>　</v>
      </c>
      <c r="AO668" s="32">
        <v>41011</v>
      </c>
      <c r="AP668" s="170" t="s">
        <v>1723</v>
      </c>
      <c r="AQ668" s="264" t="str">
        <f t="shared" si="54"/>
        <v/>
      </c>
    </row>
    <row r="669" spans="1:43" ht="24.75" customHeight="1" x14ac:dyDescent="0.15">
      <c r="A669" s="297">
        <v>666</v>
      </c>
      <c r="B669" s="23" t="s">
        <v>1729</v>
      </c>
      <c r="C669" s="24" t="s">
        <v>14340</v>
      </c>
      <c r="D669" s="23" t="s">
        <v>1591</v>
      </c>
      <c r="E669" s="23" t="s">
        <v>1653</v>
      </c>
      <c r="F669" s="24" t="s">
        <v>8317</v>
      </c>
      <c r="G669" s="43" t="s">
        <v>1724</v>
      </c>
      <c r="H669" s="44" t="s">
        <v>1725</v>
      </c>
      <c r="I669" s="44" t="s">
        <v>11114</v>
      </c>
      <c r="J669" s="43" t="s">
        <v>1726</v>
      </c>
      <c r="K669" s="43"/>
      <c r="L669" s="43"/>
      <c r="M669" s="44" t="s">
        <v>1727</v>
      </c>
      <c r="N669" s="44"/>
      <c r="O669" s="25" t="s">
        <v>1592</v>
      </c>
      <c r="P669" s="23" t="s">
        <v>1593</v>
      </c>
      <c r="Q669" s="25" t="s">
        <v>1594</v>
      </c>
      <c r="R669" s="58" t="s">
        <v>1595</v>
      </c>
      <c r="S669" s="23" t="s">
        <v>1596</v>
      </c>
      <c r="T669" s="23" t="s">
        <v>1597</v>
      </c>
      <c r="U669" s="25" t="s">
        <v>1598</v>
      </c>
      <c r="V669" s="23" t="s">
        <v>1599</v>
      </c>
      <c r="W669" s="25" t="s">
        <v>1600</v>
      </c>
      <c r="X669" s="58" t="s">
        <v>1601</v>
      </c>
      <c r="Y669" s="23" t="s">
        <v>1602</v>
      </c>
      <c r="Z669" s="23" t="s">
        <v>1603</v>
      </c>
      <c r="AA669" s="33">
        <v>3</v>
      </c>
      <c r="AB669" s="295" t="str">
        <f t="shared" si="52"/>
        <v>年間</v>
      </c>
      <c r="AC669" s="268"/>
      <c r="AD669" s="69">
        <v>1</v>
      </c>
      <c r="AE669" s="69">
        <v>4320</v>
      </c>
      <c r="AF669" s="26">
        <f t="shared" si="53"/>
        <v>4320</v>
      </c>
      <c r="AG669" s="42">
        <v>40969</v>
      </c>
      <c r="AH669" s="28">
        <v>41000</v>
      </c>
      <c r="AI669" s="29" t="str">
        <f t="shared" si="50"/>
        <v>～</v>
      </c>
      <c r="AJ669" s="178">
        <f t="shared" si="51"/>
        <v>42094</v>
      </c>
      <c r="AK669" s="31" t="s">
        <v>1050</v>
      </c>
      <c r="AL669" s="31" t="s">
        <v>1731</v>
      </c>
      <c r="AM669" s="44">
        <v>20120305</v>
      </c>
      <c r="AN669" s="408" t="str">
        <f>IF($AA669-data!$G$1=0,"　",IF(AK669=0,"　",VLOOKUP($AK669,data!$A$1:$H$264,8,FALSE)))</f>
        <v>　</v>
      </c>
      <c r="AO669" s="32">
        <v>41011</v>
      </c>
      <c r="AP669" s="170" t="s">
        <v>1723</v>
      </c>
      <c r="AQ669" s="264" t="str">
        <f t="shared" si="54"/>
        <v/>
      </c>
    </row>
    <row r="670" spans="1:43" ht="24.75" customHeight="1" x14ac:dyDescent="0.15">
      <c r="A670" s="297">
        <v>667</v>
      </c>
      <c r="B670" s="23" t="s">
        <v>1729</v>
      </c>
      <c r="C670" s="24" t="s">
        <v>14340</v>
      </c>
      <c r="D670" s="23" t="s">
        <v>1591</v>
      </c>
      <c r="E670" s="23" t="s">
        <v>1653</v>
      </c>
      <c r="F670" s="24" t="s">
        <v>8317</v>
      </c>
      <c r="G670" s="43" t="s">
        <v>1724</v>
      </c>
      <c r="H670" s="44" t="s">
        <v>1725</v>
      </c>
      <c r="I670" s="44" t="s">
        <v>11114</v>
      </c>
      <c r="J670" s="43" t="s">
        <v>1726</v>
      </c>
      <c r="K670" s="43"/>
      <c r="L670" s="43"/>
      <c r="M670" s="44" t="s">
        <v>1727</v>
      </c>
      <c r="N670" s="44"/>
      <c r="O670" s="25" t="s">
        <v>1592</v>
      </c>
      <c r="P670" s="23" t="s">
        <v>1593</v>
      </c>
      <c r="Q670" s="25" t="s">
        <v>1594</v>
      </c>
      <c r="R670" s="58" t="s">
        <v>1595</v>
      </c>
      <c r="S670" s="23" t="s">
        <v>1596</v>
      </c>
      <c r="T670" s="23" t="s">
        <v>1597</v>
      </c>
      <c r="U670" s="25" t="s">
        <v>1598</v>
      </c>
      <c r="V670" s="23" t="s">
        <v>1599</v>
      </c>
      <c r="W670" s="25" t="s">
        <v>1600</v>
      </c>
      <c r="X670" s="58" t="s">
        <v>1601</v>
      </c>
      <c r="Y670" s="23" t="s">
        <v>1602</v>
      </c>
      <c r="Z670" s="23" t="s">
        <v>1603</v>
      </c>
      <c r="AA670" s="33">
        <v>3</v>
      </c>
      <c r="AB670" s="295" t="str">
        <f t="shared" si="52"/>
        <v>年間</v>
      </c>
      <c r="AC670" s="268"/>
      <c r="AD670" s="69">
        <v>1</v>
      </c>
      <c r="AE670" s="69">
        <v>4320</v>
      </c>
      <c r="AF670" s="26">
        <f t="shared" si="53"/>
        <v>4320</v>
      </c>
      <c r="AG670" s="42">
        <v>40969</v>
      </c>
      <c r="AH670" s="28">
        <v>41000</v>
      </c>
      <c r="AI670" s="29" t="str">
        <f t="shared" si="50"/>
        <v>～</v>
      </c>
      <c r="AJ670" s="178">
        <f t="shared" si="51"/>
        <v>42094</v>
      </c>
      <c r="AK670" s="31" t="s">
        <v>1050</v>
      </c>
      <c r="AL670" s="31" t="s">
        <v>1732</v>
      </c>
      <c r="AM670" s="44">
        <v>20120305</v>
      </c>
      <c r="AN670" s="408" t="str">
        <f>IF($AA670-data!$G$1=0,"　",IF(AK670=0,"　",VLOOKUP($AK670,data!$A$1:$H$264,8,FALSE)))</f>
        <v>　</v>
      </c>
      <c r="AO670" s="32">
        <v>41011</v>
      </c>
      <c r="AP670" s="170" t="s">
        <v>1723</v>
      </c>
      <c r="AQ670" s="264" t="str">
        <f t="shared" si="54"/>
        <v/>
      </c>
    </row>
    <row r="671" spans="1:43" ht="24.75" customHeight="1" x14ac:dyDescent="0.15">
      <c r="A671" s="297">
        <v>668</v>
      </c>
      <c r="B671" s="23" t="s">
        <v>1729</v>
      </c>
      <c r="C671" s="24" t="s">
        <v>14340</v>
      </c>
      <c r="D671" s="23" t="s">
        <v>1591</v>
      </c>
      <c r="E671" s="23" t="s">
        <v>1653</v>
      </c>
      <c r="F671" s="24" t="s">
        <v>8317</v>
      </c>
      <c r="G671" s="43" t="s">
        <v>1724</v>
      </c>
      <c r="H671" s="44" t="s">
        <v>1725</v>
      </c>
      <c r="I671" s="44" t="s">
        <v>11114</v>
      </c>
      <c r="J671" s="43" t="s">
        <v>1726</v>
      </c>
      <c r="K671" s="43"/>
      <c r="L671" s="43"/>
      <c r="M671" s="44" t="s">
        <v>1727</v>
      </c>
      <c r="N671" s="44"/>
      <c r="O671" s="25" t="s">
        <v>1592</v>
      </c>
      <c r="P671" s="23" t="s">
        <v>1593</v>
      </c>
      <c r="Q671" s="25" t="s">
        <v>1594</v>
      </c>
      <c r="R671" s="58" t="s">
        <v>1595</v>
      </c>
      <c r="S671" s="23" t="s">
        <v>1596</v>
      </c>
      <c r="T671" s="23" t="s">
        <v>1597</v>
      </c>
      <c r="U671" s="25" t="s">
        <v>1598</v>
      </c>
      <c r="V671" s="23" t="s">
        <v>1599</v>
      </c>
      <c r="W671" s="25" t="s">
        <v>1600</v>
      </c>
      <c r="X671" s="58" t="s">
        <v>1601</v>
      </c>
      <c r="Y671" s="23" t="s">
        <v>1602</v>
      </c>
      <c r="Z671" s="23" t="s">
        <v>1603</v>
      </c>
      <c r="AA671" s="33">
        <v>3</v>
      </c>
      <c r="AB671" s="295" t="str">
        <f t="shared" si="52"/>
        <v>年間</v>
      </c>
      <c r="AC671" s="268"/>
      <c r="AD671" s="69">
        <v>1</v>
      </c>
      <c r="AE671" s="69">
        <v>4320</v>
      </c>
      <c r="AF671" s="26">
        <f t="shared" si="53"/>
        <v>4320</v>
      </c>
      <c r="AG671" s="42">
        <v>40969</v>
      </c>
      <c r="AH671" s="28">
        <v>41000</v>
      </c>
      <c r="AI671" s="29" t="str">
        <f t="shared" si="50"/>
        <v>～</v>
      </c>
      <c r="AJ671" s="178">
        <f t="shared" si="51"/>
        <v>42094</v>
      </c>
      <c r="AK671" s="31" t="s">
        <v>1050</v>
      </c>
      <c r="AL671" s="31" t="s">
        <v>1733</v>
      </c>
      <c r="AM671" s="44">
        <v>20120305</v>
      </c>
      <c r="AN671" s="408" t="str">
        <f>IF($AA671-data!$G$1=0,"　",IF(AK671=0,"　",VLOOKUP($AK671,data!$A$1:$H$264,8,FALSE)))</f>
        <v>　</v>
      </c>
      <c r="AO671" s="32">
        <v>41011</v>
      </c>
      <c r="AP671" s="170" t="s">
        <v>1723</v>
      </c>
      <c r="AQ671" s="264" t="str">
        <f t="shared" si="54"/>
        <v/>
      </c>
    </row>
    <row r="672" spans="1:43" ht="24.75" customHeight="1" x14ac:dyDescent="0.15">
      <c r="A672" s="297">
        <v>669</v>
      </c>
      <c r="B672" s="23" t="s">
        <v>1729</v>
      </c>
      <c r="C672" s="24" t="s">
        <v>14340</v>
      </c>
      <c r="D672" s="23" t="s">
        <v>1591</v>
      </c>
      <c r="E672" s="23" t="s">
        <v>1653</v>
      </c>
      <c r="F672" s="24" t="s">
        <v>8317</v>
      </c>
      <c r="G672" s="43" t="s">
        <v>1724</v>
      </c>
      <c r="H672" s="44" t="s">
        <v>1725</v>
      </c>
      <c r="I672" s="44" t="s">
        <v>11114</v>
      </c>
      <c r="J672" s="43" t="s">
        <v>1726</v>
      </c>
      <c r="K672" s="43"/>
      <c r="L672" s="43"/>
      <c r="M672" s="44" t="s">
        <v>1727</v>
      </c>
      <c r="N672" s="44"/>
      <c r="O672" s="25" t="s">
        <v>1592</v>
      </c>
      <c r="P672" s="23" t="s">
        <v>1593</v>
      </c>
      <c r="Q672" s="25" t="s">
        <v>1594</v>
      </c>
      <c r="R672" s="58" t="s">
        <v>1595</v>
      </c>
      <c r="S672" s="23" t="s">
        <v>1596</v>
      </c>
      <c r="T672" s="23" t="s">
        <v>1597</v>
      </c>
      <c r="U672" s="25" t="s">
        <v>1598</v>
      </c>
      <c r="V672" s="23" t="s">
        <v>1599</v>
      </c>
      <c r="W672" s="25" t="s">
        <v>1600</v>
      </c>
      <c r="X672" s="58" t="s">
        <v>1601</v>
      </c>
      <c r="Y672" s="23" t="s">
        <v>1602</v>
      </c>
      <c r="Z672" s="23" t="s">
        <v>1603</v>
      </c>
      <c r="AA672" s="33">
        <v>3</v>
      </c>
      <c r="AB672" s="295" t="str">
        <f t="shared" si="52"/>
        <v>年間</v>
      </c>
      <c r="AC672" s="268"/>
      <c r="AD672" s="69">
        <v>1</v>
      </c>
      <c r="AE672" s="69">
        <v>4320</v>
      </c>
      <c r="AF672" s="26">
        <f t="shared" si="53"/>
        <v>4320</v>
      </c>
      <c r="AG672" s="42">
        <v>40969</v>
      </c>
      <c r="AH672" s="28">
        <v>41000</v>
      </c>
      <c r="AI672" s="29" t="str">
        <f t="shared" si="50"/>
        <v>～</v>
      </c>
      <c r="AJ672" s="178">
        <f t="shared" si="51"/>
        <v>42094</v>
      </c>
      <c r="AK672" s="31" t="s">
        <v>1050</v>
      </c>
      <c r="AL672" s="31" t="s">
        <v>1734</v>
      </c>
      <c r="AM672" s="44">
        <v>20120305</v>
      </c>
      <c r="AN672" s="408" t="str">
        <f>IF($AA672-data!$G$1=0,"　",IF(AK672=0,"　",VLOOKUP($AK672,data!$A$1:$H$264,8,FALSE)))</f>
        <v>　</v>
      </c>
      <c r="AO672" s="32">
        <v>41011</v>
      </c>
      <c r="AP672" s="170" t="s">
        <v>1723</v>
      </c>
      <c r="AQ672" s="264" t="str">
        <f t="shared" si="54"/>
        <v/>
      </c>
    </row>
    <row r="673" spans="1:43" ht="24.75" customHeight="1" x14ac:dyDescent="0.15">
      <c r="A673" s="297">
        <v>670</v>
      </c>
      <c r="B673" s="23" t="s">
        <v>1729</v>
      </c>
      <c r="C673" s="24" t="s">
        <v>14340</v>
      </c>
      <c r="D673" s="23" t="s">
        <v>1591</v>
      </c>
      <c r="E673" s="23" t="s">
        <v>1653</v>
      </c>
      <c r="F673" s="24" t="s">
        <v>8317</v>
      </c>
      <c r="G673" s="43" t="s">
        <v>1724</v>
      </c>
      <c r="H673" s="44" t="s">
        <v>1725</v>
      </c>
      <c r="I673" s="44" t="s">
        <v>11114</v>
      </c>
      <c r="J673" s="43" t="s">
        <v>1726</v>
      </c>
      <c r="K673" s="43"/>
      <c r="L673" s="43"/>
      <c r="M673" s="44" t="s">
        <v>1727</v>
      </c>
      <c r="N673" s="44"/>
      <c r="O673" s="25" t="s">
        <v>1592</v>
      </c>
      <c r="P673" s="23" t="s">
        <v>1593</v>
      </c>
      <c r="Q673" s="25" t="s">
        <v>1594</v>
      </c>
      <c r="R673" s="58" t="s">
        <v>1595</v>
      </c>
      <c r="S673" s="23" t="s">
        <v>1596</v>
      </c>
      <c r="T673" s="23" t="s">
        <v>1597</v>
      </c>
      <c r="U673" s="25" t="s">
        <v>1598</v>
      </c>
      <c r="V673" s="23" t="s">
        <v>1599</v>
      </c>
      <c r="W673" s="25" t="s">
        <v>1600</v>
      </c>
      <c r="X673" s="58" t="s">
        <v>1601</v>
      </c>
      <c r="Y673" s="23" t="s">
        <v>1602</v>
      </c>
      <c r="Z673" s="23" t="s">
        <v>1603</v>
      </c>
      <c r="AA673" s="33">
        <v>3</v>
      </c>
      <c r="AB673" s="295" t="str">
        <f t="shared" si="52"/>
        <v>年間</v>
      </c>
      <c r="AC673" s="268"/>
      <c r="AD673" s="69">
        <v>1</v>
      </c>
      <c r="AE673" s="69">
        <v>4320</v>
      </c>
      <c r="AF673" s="26">
        <f t="shared" si="53"/>
        <v>4320</v>
      </c>
      <c r="AG673" s="42">
        <v>40969</v>
      </c>
      <c r="AH673" s="28">
        <v>41000</v>
      </c>
      <c r="AI673" s="29" t="str">
        <f t="shared" si="50"/>
        <v>～</v>
      </c>
      <c r="AJ673" s="178">
        <f t="shared" si="51"/>
        <v>42094</v>
      </c>
      <c r="AK673" s="31" t="s">
        <v>1050</v>
      </c>
      <c r="AL673" s="31" t="s">
        <v>1735</v>
      </c>
      <c r="AM673" s="44">
        <v>20120305</v>
      </c>
      <c r="AN673" s="408" t="str">
        <f>IF($AA673-data!$G$1=0,"　",IF(AK673=0,"　",VLOOKUP($AK673,data!$A$1:$H$264,8,FALSE)))</f>
        <v>　</v>
      </c>
      <c r="AO673" s="32">
        <v>41011</v>
      </c>
      <c r="AP673" s="170" t="s">
        <v>1723</v>
      </c>
      <c r="AQ673" s="264" t="str">
        <f t="shared" si="54"/>
        <v/>
      </c>
    </row>
    <row r="674" spans="1:43" ht="24.75" customHeight="1" x14ac:dyDescent="0.15">
      <c r="A674" s="297">
        <v>671</v>
      </c>
      <c r="B674" s="23" t="s">
        <v>1729</v>
      </c>
      <c r="C674" s="24" t="s">
        <v>14340</v>
      </c>
      <c r="D674" s="23" t="s">
        <v>1591</v>
      </c>
      <c r="E674" s="23" t="s">
        <v>1653</v>
      </c>
      <c r="F674" s="24" t="s">
        <v>8317</v>
      </c>
      <c r="G674" s="43" t="s">
        <v>1724</v>
      </c>
      <c r="H674" s="44" t="s">
        <v>1725</v>
      </c>
      <c r="I674" s="44" t="s">
        <v>11114</v>
      </c>
      <c r="J674" s="43" t="s">
        <v>1726</v>
      </c>
      <c r="K674" s="43"/>
      <c r="L674" s="43"/>
      <c r="M674" s="44" t="s">
        <v>1727</v>
      </c>
      <c r="N674" s="44"/>
      <c r="O674" s="25" t="s">
        <v>1592</v>
      </c>
      <c r="P674" s="23" t="s">
        <v>1593</v>
      </c>
      <c r="Q674" s="25" t="s">
        <v>1594</v>
      </c>
      <c r="R674" s="58" t="s">
        <v>1595</v>
      </c>
      <c r="S674" s="23" t="s">
        <v>1596</v>
      </c>
      <c r="T674" s="23" t="s">
        <v>1597</v>
      </c>
      <c r="U674" s="25" t="s">
        <v>1598</v>
      </c>
      <c r="V674" s="23" t="s">
        <v>1599</v>
      </c>
      <c r="W674" s="25" t="s">
        <v>1600</v>
      </c>
      <c r="X674" s="58" t="s">
        <v>1601</v>
      </c>
      <c r="Y674" s="23" t="s">
        <v>1602</v>
      </c>
      <c r="Z674" s="23" t="s">
        <v>1603</v>
      </c>
      <c r="AA674" s="33">
        <v>3</v>
      </c>
      <c r="AB674" s="295" t="str">
        <f t="shared" si="52"/>
        <v>年間</v>
      </c>
      <c r="AC674" s="268"/>
      <c r="AD674" s="69">
        <v>1</v>
      </c>
      <c r="AE674" s="69">
        <v>4320</v>
      </c>
      <c r="AF674" s="26">
        <f t="shared" si="53"/>
        <v>4320</v>
      </c>
      <c r="AG674" s="42">
        <v>40969</v>
      </c>
      <c r="AH674" s="28">
        <v>41000</v>
      </c>
      <c r="AI674" s="29" t="str">
        <f t="shared" si="50"/>
        <v>～</v>
      </c>
      <c r="AJ674" s="178">
        <f t="shared" si="51"/>
        <v>42094</v>
      </c>
      <c r="AK674" s="31" t="s">
        <v>1050</v>
      </c>
      <c r="AL674" s="31" t="s">
        <v>1736</v>
      </c>
      <c r="AM674" s="44">
        <v>20120305</v>
      </c>
      <c r="AN674" s="408" t="str">
        <f>IF($AA674-data!$G$1=0,"　",IF(AK674=0,"　",VLOOKUP($AK674,data!$A$1:$H$264,8,FALSE)))</f>
        <v>　</v>
      </c>
      <c r="AO674" s="32">
        <v>41011</v>
      </c>
      <c r="AP674" s="170" t="s">
        <v>1723</v>
      </c>
      <c r="AQ674" s="264" t="str">
        <f t="shared" si="54"/>
        <v/>
      </c>
    </row>
    <row r="675" spans="1:43" ht="24.75" customHeight="1" x14ac:dyDescent="0.15">
      <c r="A675" s="297">
        <v>672</v>
      </c>
      <c r="B675" s="23" t="s">
        <v>1729</v>
      </c>
      <c r="C675" s="24" t="s">
        <v>14340</v>
      </c>
      <c r="D675" s="23" t="s">
        <v>1591</v>
      </c>
      <c r="E675" s="23" t="s">
        <v>1653</v>
      </c>
      <c r="F675" s="24" t="s">
        <v>8317</v>
      </c>
      <c r="G675" s="43" t="s">
        <v>1724</v>
      </c>
      <c r="H675" s="44" t="s">
        <v>1725</v>
      </c>
      <c r="I675" s="44" t="s">
        <v>11114</v>
      </c>
      <c r="J675" s="43" t="s">
        <v>1726</v>
      </c>
      <c r="K675" s="43"/>
      <c r="L675" s="43"/>
      <c r="M675" s="44" t="s">
        <v>1727</v>
      </c>
      <c r="N675" s="44"/>
      <c r="O675" s="25" t="s">
        <v>1592</v>
      </c>
      <c r="P675" s="23" t="s">
        <v>1593</v>
      </c>
      <c r="Q675" s="25" t="s">
        <v>1594</v>
      </c>
      <c r="R675" s="58" t="s">
        <v>1595</v>
      </c>
      <c r="S675" s="23" t="s">
        <v>1596</v>
      </c>
      <c r="T675" s="23" t="s">
        <v>1597</v>
      </c>
      <c r="U675" s="25" t="s">
        <v>1598</v>
      </c>
      <c r="V675" s="23" t="s">
        <v>1599</v>
      </c>
      <c r="W675" s="25" t="s">
        <v>1600</v>
      </c>
      <c r="X675" s="58" t="s">
        <v>1601</v>
      </c>
      <c r="Y675" s="23" t="s">
        <v>1602</v>
      </c>
      <c r="Z675" s="23" t="s">
        <v>1603</v>
      </c>
      <c r="AA675" s="33">
        <v>3</v>
      </c>
      <c r="AB675" s="295" t="str">
        <f t="shared" si="52"/>
        <v>年間</v>
      </c>
      <c r="AC675" s="268"/>
      <c r="AD675" s="69">
        <v>1</v>
      </c>
      <c r="AE675" s="69">
        <v>4320</v>
      </c>
      <c r="AF675" s="26">
        <f t="shared" si="53"/>
        <v>4320</v>
      </c>
      <c r="AG675" s="42">
        <v>40969</v>
      </c>
      <c r="AH675" s="28">
        <v>41000</v>
      </c>
      <c r="AI675" s="29" t="str">
        <f t="shared" si="50"/>
        <v>～</v>
      </c>
      <c r="AJ675" s="178">
        <f t="shared" si="51"/>
        <v>42094</v>
      </c>
      <c r="AK675" s="31" t="s">
        <v>1050</v>
      </c>
      <c r="AL675" s="31" t="s">
        <v>1737</v>
      </c>
      <c r="AM675" s="44">
        <v>20120305</v>
      </c>
      <c r="AN675" s="408" t="str">
        <f>IF($AA675-data!$G$1=0,"　",IF(AK675=0,"　",VLOOKUP($AK675,data!$A$1:$H$264,8,FALSE)))</f>
        <v>　</v>
      </c>
      <c r="AO675" s="32">
        <v>41011</v>
      </c>
      <c r="AP675" s="170" t="s">
        <v>1723</v>
      </c>
      <c r="AQ675" s="264" t="str">
        <f t="shared" si="54"/>
        <v/>
      </c>
    </row>
    <row r="676" spans="1:43" ht="24.75" customHeight="1" x14ac:dyDescent="0.15">
      <c r="A676" s="297">
        <v>673</v>
      </c>
      <c r="B676" s="23" t="s">
        <v>1729</v>
      </c>
      <c r="C676" s="24" t="s">
        <v>14340</v>
      </c>
      <c r="D676" s="23" t="s">
        <v>1591</v>
      </c>
      <c r="E676" s="23" t="s">
        <v>1653</v>
      </c>
      <c r="F676" s="24" t="s">
        <v>8317</v>
      </c>
      <c r="G676" s="43" t="s">
        <v>1724</v>
      </c>
      <c r="H676" s="44" t="s">
        <v>1725</v>
      </c>
      <c r="I676" s="44" t="s">
        <v>11114</v>
      </c>
      <c r="J676" s="43" t="s">
        <v>1726</v>
      </c>
      <c r="K676" s="43"/>
      <c r="L676" s="43"/>
      <c r="M676" s="44" t="s">
        <v>1727</v>
      </c>
      <c r="N676" s="44"/>
      <c r="O676" s="25" t="s">
        <v>1592</v>
      </c>
      <c r="P676" s="23" t="s">
        <v>1593</v>
      </c>
      <c r="Q676" s="25" t="s">
        <v>1594</v>
      </c>
      <c r="R676" s="58" t="s">
        <v>1595</v>
      </c>
      <c r="S676" s="23" t="s">
        <v>1596</v>
      </c>
      <c r="T676" s="23" t="s">
        <v>1597</v>
      </c>
      <c r="U676" s="25" t="s">
        <v>1598</v>
      </c>
      <c r="V676" s="23" t="s">
        <v>1599</v>
      </c>
      <c r="W676" s="25" t="s">
        <v>1600</v>
      </c>
      <c r="X676" s="58" t="s">
        <v>1601</v>
      </c>
      <c r="Y676" s="23" t="s">
        <v>1602</v>
      </c>
      <c r="Z676" s="23" t="s">
        <v>1603</v>
      </c>
      <c r="AA676" s="33">
        <v>3</v>
      </c>
      <c r="AB676" s="295" t="str">
        <f t="shared" si="52"/>
        <v>年間</v>
      </c>
      <c r="AC676" s="268"/>
      <c r="AD676" s="69">
        <v>1</v>
      </c>
      <c r="AE676" s="69">
        <v>4320</v>
      </c>
      <c r="AF676" s="26">
        <f t="shared" si="53"/>
        <v>4320</v>
      </c>
      <c r="AG676" s="42">
        <v>40969</v>
      </c>
      <c r="AH676" s="28">
        <v>41000</v>
      </c>
      <c r="AI676" s="29" t="str">
        <f t="shared" si="50"/>
        <v>～</v>
      </c>
      <c r="AJ676" s="178">
        <f t="shared" si="51"/>
        <v>42094</v>
      </c>
      <c r="AK676" s="31" t="s">
        <v>1050</v>
      </c>
      <c r="AL676" s="31" t="s">
        <v>1738</v>
      </c>
      <c r="AM676" s="44">
        <v>20120305</v>
      </c>
      <c r="AN676" s="408" t="str">
        <f>IF($AA676-data!$G$1=0,"　",IF(AK676=0,"　",VLOOKUP($AK676,data!$A$1:$H$264,8,FALSE)))</f>
        <v>　</v>
      </c>
      <c r="AO676" s="32">
        <v>41011</v>
      </c>
      <c r="AP676" s="170" t="s">
        <v>1723</v>
      </c>
      <c r="AQ676" s="264" t="str">
        <f t="shared" si="54"/>
        <v/>
      </c>
    </row>
    <row r="677" spans="1:43" ht="24.75" customHeight="1" x14ac:dyDescent="0.15">
      <c r="A677" s="297">
        <v>674</v>
      </c>
      <c r="B677" s="23" t="s">
        <v>1729</v>
      </c>
      <c r="C677" s="24" t="s">
        <v>14340</v>
      </c>
      <c r="D677" s="23" t="s">
        <v>1591</v>
      </c>
      <c r="E677" s="23" t="s">
        <v>1653</v>
      </c>
      <c r="F677" s="24" t="s">
        <v>8317</v>
      </c>
      <c r="G677" s="43" t="s">
        <v>1724</v>
      </c>
      <c r="H677" s="44" t="s">
        <v>1725</v>
      </c>
      <c r="I677" s="44" t="s">
        <v>11114</v>
      </c>
      <c r="J677" s="43" t="s">
        <v>1726</v>
      </c>
      <c r="K677" s="43"/>
      <c r="L677" s="43"/>
      <c r="M677" s="44" t="s">
        <v>1727</v>
      </c>
      <c r="N677" s="44"/>
      <c r="O677" s="25" t="s">
        <v>1592</v>
      </c>
      <c r="P677" s="23" t="s">
        <v>1593</v>
      </c>
      <c r="Q677" s="25" t="s">
        <v>1594</v>
      </c>
      <c r="R677" s="58" t="s">
        <v>1595</v>
      </c>
      <c r="S677" s="23" t="s">
        <v>1596</v>
      </c>
      <c r="T677" s="23" t="s">
        <v>1597</v>
      </c>
      <c r="U677" s="25" t="s">
        <v>1598</v>
      </c>
      <c r="V677" s="23" t="s">
        <v>1599</v>
      </c>
      <c r="W677" s="25" t="s">
        <v>1600</v>
      </c>
      <c r="X677" s="58" t="s">
        <v>1601</v>
      </c>
      <c r="Y677" s="23" t="s">
        <v>1602</v>
      </c>
      <c r="Z677" s="23" t="s">
        <v>1603</v>
      </c>
      <c r="AA677" s="33">
        <v>3</v>
      </c>
      <c r="AB677" s="295" t="str">
        <f t="shared" si="52"/>
        <v>年間</v>
      </c>
      <c r="AC677" s="268"/>
      <c r="AD677" s="69">
        <v>1</v>
      </c>
      <c r="AE677" s="69">
        <v>4320</v>
      </c>
      <c r="AF677" s="26">
        <f t="shared" si="53"/>
        <v>4320</v>
      </c>
      <c r="AG677" s="42">
        <v>40969</v>
      </c>
      <c r="AH677" s="28">
        <v>41000</v>
      </c>
      <c r="AI677" s="29" t="str">
        <f t="shared" si="50"/>
        <v>～</v>
      </c>
      <c r="AJ677" s="178">
        <f t="shared" si="51"/>
        <v>42094</v>
      </c>
      <c r="AK677" s="31" t="s">
        <v>1050</v>
      </c>
      <c r="AL677" s="31" t="s">
        <v>1739</v>
      </c>
      <c r="AM677" s="44">
        <v>20120305</v>
      </c>
      <c r="AN677" s="408" t="str">
        <f>IF($AA677-data!$G$1=0,"　",IF(AK677=0,"　",VLOOKUP($AK677,data!$A$1:$H$264,8,FALSE)))</f>
        <v>　</v>
      </c>
      <c r="AO677" s="32">
        <v>41011</v>
      </c>
      <c r="AP677" s="170" t="s">
        <v>1723</v>
      </c>
      <c r="AQ677" s="264" t="str">
        <f t="shared" si="54"/>
        <v/>
      </c>
    </row>
    <row r="678" spans="1:43" ht="24.75" customHeight="1" x14ac:dyDescent="0.15">
      <c r="A678" s="297">
        <v>675</v>
      </c>
      <c r="B678" s="23" t="s">
        <v>1729</v>
      </c>
      <c r="C678" s="24" t="s">
        <v>14340</v>
      </c>
      <c r="D678" s="23" t="s">
        <v>1591</v>
      </c>
      <c r="E678" s="23" t="s">
        <v>1653</v>
      </c>
      <c r="F678" s="24" t="s">
        <v>8317</v>
      </c>
      <c r="G678" s="43" t="s">
        <v>1724</v>
      </c>
      <c r="H678" s="44" t="s">
        <v>1725</v>
      </c>
      <c r="I678" s="44" t="s">
        <v>11114</v>
      </c>
      <c r="J678" s="43" t="s">
        <v>1726</v>
      </c>
      <c r="K678" s="43"/>
      <c r="L678" s="43"/>
      <c r="M678" s="44" t="s">
        <v>1727</v>
      </c>
      <c r="N678" s="44"/>
      <c r="O678" s="25" t="s">
        <v>1592</v>
      </c>
      <c r="P678" s="23" t="s">
        <v>1593</v>
      </c>
      <c r="Q678" s="25" t="s">
        <v>1594</v>
      </c>
      <c r="R678" s="58" t="s">
        <v>1595</v>
      </c>
      <c r="S678" s="23" t="s">
        <v>1596</v>
      </c>
      <c r="T678" s="23" t="s">
        <v>1597</v>
      </c>
      <c r="U678" s="25" t="s">
        <v>1598</v>
      </c>
      <c r="V678" s="23" t="s">
        <v>1599</v>
      </c>
      <c r="W678" s="25" t="s">
        <v>1600</v>
      </c>
      <c r="X678" s="58" t="s">
        <v>1601</v>
      </c>
      <c r="Y678" s="23" t="s">
        <v>1602</v>
      </c>
      <c r="Z678" s="23" t="s">
        <v>1603</v>
      </c>
      <c r="AA678" s="33">
        <v>3</v>
      </c>
      <c r="AB678" s="295" t="str">
        <f t="shared" si="52"/>
        <v>年間</v>
      </c>
      <c r="AC678" s="268"/>
      <c r="AD678" s="69">
        <v>1</v>
      </c>
      <c r="AE678" s="69">
        <v>4320</v>
      </c>
      <c r="AF678" s="26">
        <f t="shared" si="53"/>
        <v>4320</v>
      </c>
      <c r="AG678" s="42">
        <v>40969</v>
      </c>
      <c r="AH678" s="28">
        <v>41000</v>
      </c>
      <c r="AI678" s="29" t="str">
        <f t="shared" si="50"/>
        <v>～</v>
      </c>
      <c r="AJ678" s="178">
        <f t="shared" si="51"/>
        <v>42094</v>
      </c>
      <c r="AK678" s="31" t="s">
        <v>1050</v>
      </c>
      <c r="AL678" s="31" t="s">
        <v>1740</v>
      </c>
      <c r="AM678" s="44">
        <v>20120305</v>
      </c>
      <c r="AN678" s="408" t="str">
        <f>IF($AA678-data!$G$1=0,"　",IF(AK678=0,"　",VLOOKUP($AK678,data!$A$1:$H$264,8,FALSE)))</f>
        <v>　</v>
      </c>
      <c r="AO678" s="32">
        <v>41011</v>
      </c>
      <c r="AP678" s="170" t="s">
        <v>1723</v>
      </c>
      <c r="AQ678" s="264" t="str">
        <f t="shared" si="54"/>
        <v/>
      </c>
    </row>
    <row r="679" spans="1:43" ht="24.75" customHeight="1" x14ac:dyDescent="0.15">
      <c r="A679" s="297">
        <v>676</v>
      </c>
      <c r="B679" s="23" t="s">
        <v>1729</v>
      </c>
      <c r="C679" s="24" t="s">
        <v>14340</v>
      </c>
      <c r="D679" s="23" t="s">
        <v>1591</v>
      </c>
      <c r="E679" s="23" t="s">
        <v>1653</v>
      </c>
      <c r="F679" s="24" t="s">
        <v>8317</v>
      </c>
      <c r="G679" s="43" t="s">
        <v>1724</v>
      </c>
      <c r="H679" s="44" t="s">
        <v>1725</v>
      </c>
      <c r="I679" s="44" t="s">
        <v>11114</v>
      </c>
      <c r="J679" s="43" t="s">
        <v>1726</v>
      </c>
      <c r="K679" s="43"/>
      <c r="L679" s="43"/>
      <c r="M679" s="44" t="s">
        <v>1727</v>
      </c>
      <c r="N679" s="44"/>
      <c r="O679" s="25" t="s">
        <v>1592</v>
      </c>
      <c r="P679" s="23" t="s">
        <v>1593</v>
      </c>
      <c r="Q679" s="25" t="s">
        <v>1594</v>
      </c>
      <c r="R679" s="58" t="s">
        <v>1595</v>
      </c>
      <c r="S679" s="23" t="s">
        <v>1596</v>
      </c>
      <c r="T679" s="23" t="s">
        <v>1597</v>
      </c>
      <c r="U679" s="25" t="s">
        <v>1598</v>
      </c>
      <c r="V679" s="23" t="s">
        <v>1599</v>
      </c>
      <c r="W679" s="25" t="s">
        <v>1600</v>
      </c>
      <c r="X679" s="58" t="s">
        <v>1601</v>
      </c>
      <c r="Y679" s="23" t="s">
        <v>1602</v>
      </c>
      <c r="Z679" s="23" t="s">
        <v>1603</v>
      </c>
      <c r="AA679" s="33">
        <v>3</v>
      </c>
      <c r="AB679" s="295" t="str">
        <f t="shared" si="52"/>
        <v>年間</v>
      </c>
      <c r="AC679" s="268"/>
      <c r="AD679" s="69">
        <v>1</v>
      </c>
      <c r="AE679" s="69">
        <v>4320</v>
      </c>
      <c r="AF679" s="26">
        <f t="shared" si="53"/>
        <v>4320</v>
      </c>
      <c r="AG679" s="42">
        <v>40969</v>
      </c>
      <c r="AH679" s="28">
        <v>41000</v>
      </c>
      <c r="AI679" s="29" t="str">
        <f t="shared" si="50"/>
        <v>～</v>
      </c>
      <c r="AJ679" s="178">
        <f t="shared" si="51"/>
        <v>42094</v>
      </c>
      <c r="AK679" s="31" t="s">
        <v>1050</v>
      </c>
      <c r="AL679" s="31" t="s">
        <v>1741</v>
      </c>
      <c r="AM679" s="44">
        <v>20120305</v>
      </c>
      <c r="AN679" s="408" t="str">
        <f>IF($AA679-data!$G$1=0,"　",IF(AK679=0,"　",VLOOKUP($AK679,data!$A$1:$H$264,8,FALSE)))</f>
        <v>　</v>
      </c>
      <c r="AO679" s="32">
        <v>41011</v>
      </c>
      <c r="AP679" s="170" t="s">
        <v>1723</v>
      </c>
      <c r="AQ679" s="264" t="str">
        <f t="shared" si="54"/>
        <v/>
      </c>
    </row>
    <row r="680" spans="1:43" ht="24.75" customHeight="1" x14ac:dyDescent="0.15">
      <c r="A680" s="297">
        <v>677</v>
      </c>
      <c r="B680" s="23" t="s">
        <v>1729</v>
      </c>
      <c r="C680" s="24" t="s">
        <v>14340</v>
      </c>
      <c r="D680" s="23" t="s">
        <v>1591</v>
      </c>
      <c r="E680" s="23" t="s">
        <v>1653</v>
      </c>
      <c r="F680" s="24" t="s">
        <v>8317</v>
      </c>
      <c r="G680" s="43" t="s">
        <v>1724</v>
      </c>
      <c r="H680" s="44" t="s">
        <v>1725</v>
      </c>
      <c r="I680" s="44" t="s">
        <v>11114</v>
      </c>
      <c r="J680" s="43" t="s">
        <v>1726</v>
      </c>
      <c r="K680" s="43"/>
      <c r="L680" s="43"/>
      <c r="M680" s="44" t="s">
        <v>1727</v>
      </c>
      <c r="N680" s="44"/>
      <c r="O680" s="25" t="s">
        <v>1592</v>
      </c>
      <c r="P680" s="23" t="s">
        <v>1593</v>
      </c>
      <c r="Q680" s="25" t="s">
        <v>1594</v>
      </c>
      <c r="R680" s="58" t="s">
        <v>1595</v>
      </c>
      <c r="S680" s="23" t="s">
        <v>1596</v>
      </c>
      <c r="T680" s="23" t="s">
        <v>1597</v>
      </c>
      <c r="U680" s="25" t="s">
        <v>1598</v>
      </c>
      <c r="V680" s="23" t="s">
        <v>1599</v>
      </c>
      <c r="W680" s="25" t="s">
        <v>1600</v>
      </c>
      <c r="X680" s="58" t="s">
        <v>1601</v>
      </c>
      <c r="Y680" s="23" t="s">
        <v>1602</v>
      </c>
      <c r="Z680" s="23" t="s">
        <v>1603</v>
      </c>
      <c r="AA680" s="33">
        <v>3</v>
      </c>
      <c r="AB680" s="295" t="str">
        <f t="shared" si="52"/>
        <v>年間</v>
      </c>
      <c r="AC680" s="268"/>
      <c r="AD680" s="69">
        <v>1</v>
      </c>
      <c r="AE680" s="69">
        <v>4320</v>
      </c>
      <c r="AF680" s="26">
        <f t="shared" si="53"/>
        <v>4320</v>
      </c>
      <c r="AG680" s="42">
        <v>40969</v>
      </c>
      <c r="AH680" s="28">
        <v>41000</v>
      </c>
      <c r="AI680" s="29" t="str">
        <f t="shared" si="50"/>
        <v>～</v>
      </c>
      <c r="AJ680" s="178">
        <f t="shared" si="51"/>
        <v>42094</v>
      </c>
      <c r="AK680" s="31" t="s">
        <v>1050</v>
      </c>
      <c r="AL680" s="31" t="s">
        <v>1742</v>
      </c>
      <c r="AM680" s="44">
        <v>20120305</v>
      </c>
      <c r="AN680" s="408" t="str">
        <f>IF($AA680-data!$G$1=0,"　",IF(AK680=0,"　",VLOOKUP($AK680,data!$A$1:$H$264,8,FALSE)))</f>
        <v>　</v>
      </c>
      <c r="AO680" s="32">
        <v>41011</v>
      </c>
      <c r="AP680" s="170" t="s">
        <v>1723</v>
      </c>
      <c r="AQ680" s="264" t="str">
        <f t="shared" si="54"/>
        <v/>
      </c>
    </row>
    <row r="681" spans="1:43" ht="24.75" customHeight="1" x14ac:dyDescent="0.15">
      <c r="A681" s="297">
        <v>678</v>
      </c>
      <c r="B681" s="23" t="s">
        <v>1729</v>
      </c>
      <c r="C681" s="24" t="s">
        <v>14340</v>
      </c>
      <c r="D681" s="23" t="s">
        <v>1591</v>
      </c>
      <c r="E681" s="23" t="s">
        <v>1653</v>
      </c>
      <c r="F681" s="24" t="s">
        <v>8317</v>
      </c>
      <c r="G681" s="43" t="s">
        <v>1724</v>
      </c>
      <c r="H681" s="44" t="s">
        <v>1725</v>
      </c>
      <c r="I681" s="44" t="s">
        <v>11114</v>
      </c>
      <c r="J681" s="43" t="s">
        <v>1726</v>
      </c>
      <c r="K681" s="43"/>
      <c r="L681" s="43"/>
      <c r="M681" s="44" t="s">
        <v>1727</v>
      </c>
      <c r="N681" s="44"/>
      <c r="O681" s="25" t="s">
        <v>1592</v>
      </c>
      <c r="P681" s="23" t="s">
        <v>1593</v>
      </c>
      <c r="Q681" s="25" t="s">
        <v>1594</v>
      </c>
      <c r="R681" s="58" t="s">
        <v>1595</v>
      </c>
      <c r="S681" s="23" t="s">
        <v>1596</v>
      </c>
      <c r="T681" s="23" t="s">
        <v>1597</v>
      </c>
      <c r="U681" s="25" t="s">
        <v>1598</v>
      </c>
      <c r="V681" s="23" t="s">
        <v>1599</v>
      </c>
      <c r="W681" s="25" t="s">
        <v>1600</v>
      </c>
      <c r="X681" s="58" t="s">
        <v>1601</v>
      </c>
      <c r="Y681" s="23" t="s">
        <v>1602</v>
      </c>
      <c r="Z681" s="23" t="s">
        <v>1603</v>
      </c>
      <c r="AA681" s="33">
        <v>3</v>
      </c>
      <c r="AB681" s="295" t="str">
        <f t="shared" si="52"/>
        <v>年間</v>
      </c>
      <c r="AC681" s="268"/>
      <c r="AD681" s="69">
        <v>1</v>
      </c>
      <c r="AE681" s="69">
        <v>4320</v>
      </c>
      <c r="AF681" s="26">
        <f t="shared" si="53"/>
        <v>4320</v>
      </c>
      <c r="AG681" s="42">
        <v>40969</v>
      </c>
      <c r="AH681" s="28">
        <v>41000</v>
      </c>
      <c r="AI681" s="29" t="str">
        <f t="shared" si="50"/>
        <v>～</v>
      </c>
      <c r="AJ681" s="178">
        <f t="shared" si="51"/>
        <v>42094</v>
      </c>
      <c r="AK681" s="31" t="s">
        <v>1050</v>
      </c>
      <c r="AL681" s="31" t="s">
        <v>1743</v>
      </c>
      <c r="AM681" s="44">
        <v>20120305</v>
      </c>
      <c r="AN681" s="408" t="str">
        <f>IF($AA681-data!$G$1=0,"　",IF(AK681=0,"　",VLOOKUP($AK681,data!$A$1:$H$264,8,FALSE)))</f>
        <v>　</v>
      </c>
      <c r="AO681" s="32">
        <v>41011</v>
      </c>
      <c r="AP681" s="170" t="s">
        <v>1723</v>
      </c>
      <c r="AQ681" s="264" t="str">
        <f t="shared" si="54"/>
        <v/>
      </c>
    </row>
    <row r="682" spans="1:43" ht="24.75" customHeight="1" x14ac:dyDescent="0.15">
      <c r="A682" s="297">
        <v>679</v>
      </c>
      <c r="B682" s="23" t="s">
        <v>1729</v>
      </c>
      <c r="C682" s="24" t="s">
        <v>14340</v>
      </c>
      <c r="D682" s="23" t="s">
        <v>1591</v>
      </c>
      <c r="E682" s="23" t="s">
        <v>1653</v>
      </c>
      <c r="F682" s="24" t="s">
        <v>8317</v>
      </c>
      <c r="G682" s="43" t="s">
        <v>1724</v>
      </c>
      <c r="H682" s="44" t="s">
        <v>1725</v>
      </c>
      <c r="I682" s="44" t="s">
        <v>11114</v>
      </c>
      <c r="J682" s="43" t="s">
        <v>1726</v>
      </c>
      <c r="K682" s="43"/>
      <c r="L682" s="43"/>
      <c r="M682" s="44" t="s">
        <v>1727</v>
      </c>
      <c r="N682" s="44"/>
      <c r="O682" s="25" t="s">
        <v>1592</v>
      </c>
      <c r="P682" s="23" t="s">
        <v>1593</v>
      </c>
      <c r="Q682" s="25" t="s">
        <v>1594</v>
      </c>
      <c r="R682" s="58" t="s">
        <v>1595</v>
      </c>
      <c r="S682" s="23" t="s">
        <v>1596</v>
      </c>
      <c r="T682" s="23" t="s">
        <v>1597</v>
      </c>
      <c r="U682" s="25" t="s">
        <v>1598</v>
      </c>
      <c r="V682" s="23" t="s">
        <v>1599</v>
      </c>
      <c r="W682" s="25" t="s">
        <v>1600</v>
      </c>
      <c r="X682" s="58" t="s">
        <v>1601</v>
      </c>
      <c r="Y682" s="23" t="s">
        <v>1602</v>
      </c>
      <c r="Z682" s="23" t="s">
        <v>1603</v>
      </c>
      <c r="AA682" s="33">
        <v>3</v>
      </c>
      <c r="AB682" s="295" t="str">
        <f t="shared" si="52"/>
        <v>年間</v>
      </c>
      <c r="AC682" s="268"/>
      <c r="AD682" s="69">
        <v>1</v>
      </c>
      <c r="AE682" s="69">
        <v>4320</v>
      </c>
      <c r="AF682" s="26">
        <f t="shared" si="53"/>
        <v>4320</v>
      </c>
      <c r="AG682" s="42">
        <v>40969</v>
      </c>
      <c r="AH682" s="28">
        <v>41000</v>
      </c>
      <c r="AI682" s="29" t="str">
        <f t="shared" si="50"/>
        <v>～</v>
      </c>
      <c r="AJ682" s="178">
        <f t="shared" si="51"/>
        <v>42094</v>
      </c>
      <c r="AK682" s="31" t="s">
        <v>1050</v>
      </c>
      <c r="AL682" s="31" t="s">
        <v>1744</v>
      </c>
      <c r="AM682" s="44">
        <v>20120305</v>
      </c>
      <c r="AN682" s="408" t="str">
        <f>IF($AA682-data!$G$1=0,"　",IF(AK682=0,"　",VLOOKUP($AK682,data!$A$1:$H$264,8,FALSE)))</f>
        <v>　</v>
      </c>
      <c r="AO682" s="32">
        <v>41011</v>
      </c>
      <c r="AP682" s="170" t="s">
        <v>1723</v>
      </c>
      <c r="AQ682" s="264" t="str">
        <f t="shared" si="54"/>
        <v/>
      </c>
    </row>
    <row r="683" spans="1:43" ht="24.75" customHeight="1" x14ac:dyDescent="0.15">
      <c r="A683" s="297">
        <v>680</v>
      </c>
      <c r="B683" s="23" t="s">
        <v>1729</v>
      </c>
      <c r="C683" s="24" t="s">
        <v>14340</v>
      </c>
      <c r="D683" s="23" t="s">
        <v>1591</v>
      </c>
      <c r="E683" s="23" t="s">
        <v>1653</v>
      </c>
      <c r="F683" s="24" t="s">
        <v>8317</v>
      </c>
      <c r="G683" s="43" t="s">
        <v>1724</v>
      </c>
      <c r="H683" s="44" t="s">
        <v>1725</v>
      </c>
      <c r="I683" s="44" t="s">
        <v>11114</v>
      </c>
      <c r="J683" s="43" t="s">
        <v>1726</v>
      </c>
      <c r="K683" s="43"/>
      <c r="L683" s="43"/>
      <c r="M683" s="44" t="s">
        <v>1727</v>
      </c>
      <c r="N683" s="44"/>
      <c r="O683" s="25" t="s">
        <v>1592</v>
      </c>
      <c r="P683" s="23" t="s">
        <v>1593</v>
      </c>
      <c r="Q683" s="25" t="s">
        <v>1594</v>
      </c>
      <c r="R683" s="58" t="s">
        <v>1595</v>
      </c>
      <c r="S683" s="23" t="s">
        <v>1596</v>
      </c>
      <c r="T683" s="23" t="s">
        <v>1597</v>
      </c>
      <c r="U683" s="25" t="s">
        <v>1598</v>
      </c>
      <c r="V683" s="23" t="s">
        <v>1599</v>
      </c>
      <c r="W683" s="25" t="s">
        <v>1600</v>
      </c>
      <c r="X683" s="58" t="s">
        <v>1601</v>
      </c>
      <c r="Y683" s="23" t="s">
        <v>1602</v>
      </c>
      <c r="Z683" s="23" t="s">
        <v>1603</v>
      </c>
      <c r="AA683" s="33">
        <v>3</v>
      </c>
      <c r="AB683" s="295" t="str">
        <f t="shared" si="52"/>
        <v>年間</v>
      </c>
      <c r="AC683" s="268"/>
      <c r="AD683" s="69">
        <v>1</v>
      </c>
      <c r="AE683" s="69">
        <v>4320</v>
      </c>
      <c r="AF683" s="26">
        <f t="shared" si="53"/>
        <v>4320</v>
      </c>
      <c r="AG683" s="42">
        <v>40969</v>
      </c>
      <c r="AH683" s="28">
        <v>41000</v>
      </c>
      <c r="AI683" s="29" t="str">
        <f t="shared" si="50"/>
        <v>～</v>
      </c>
      <c r="AJ683" s="178">
        <f t="shared" si="51"/>
        <v>42094</v>
      </c>
      <c r="AK683" s="31" t="s">
        <v>1050</v>
      </c>
      <c r="AL683" s="31" t="s">
        <v>1745</v>
      </c>
      <c r="AM683" s="44">
        <v>20120305</v>
      </c>
      <c r="AN683" s="408" t="str">
        <f>IF($AA683-data!$G$1=0,"　",IF(AK683=0,"　",VLOOKUP($AK683,data!$A$1:$H$264,8,FALSE)))</f>
        <v>　</v>
      </c>
      <c r="AO683" s="32">
        <v>41011</v>
      </c>
      <c r="AP683" s="170" t="s">
        <v>1723</v>
      </c>
      <c r="AQ683" s="264" t="str">
        <f t="shared" si="54"/>
        <v/>
      </c>
    </row>
    <row r="684" spans="1:43" ht="24.75" customHeight="1" x14ac:dyDescent="0.15">
      <c r="A684" s="297">
        <v>681</v>
      </c>
      <c r="B684" s="23" t="s">
        <v>1746</v>
      </c>
      <c r="C684" s="24" t="s">
        <v>14340</v>
      </c>
      <c r="D684" s="23" t="s">
        <v>1591</v>
      </c>
      <c r="E684" s="23" t="s">
        <v>1653</v>
      </c>
      <c r="F684" s="24" t="s">
        <v>8317</v>
      </c>
      <c r="G684" s="43" t="s">
        <v>1724</v>
      </c>
      <c r="H684" s="44" t="s">
        <v>1725</v>
      </c>
      <c r="I684" s="44" t="s">
        <v>11114</v>
      </c>
      <c r="J684" s="43" t="s">
        <v>1726</v>
      </c>
      <c r="K684" s="43"/>
      <c r="L684" s="43"/>
      <c r="M684" s="44" t="s">
        <v>1727</v>
      </c>
      <c r="N684" s="44"/>
      <c r="O684" s="25" t="s">
        <v>1592</v>
      </c>
      <c r="P684" s="23" t="s">
        <v>1593</v>
      </c>
      <c r="Q684" s="25" t="s">
        <v>1594</v>
      </c>
      <c r="R684" s="58" t="s">
        <v>1595</v>
      </c>
      <c r="S684" s="23" t="s">
        <v>1596</v>
      </c>
      <c r="T684" s="23" t="s">
        <v>1597</v>
      </c>
      <c r="U684" s="25" t="s">
        <v>1598</v>
      </c>
      <c r="V684" s="23" t="s">
        <v>1599</v>
      </c>
      <c r="W684" s="25" t="s">
        <v>1600</v>
      </c>
      <c r="X684" s="58" t="s">
        <v>1601</v>
      </c>
      <c r="Y684" s="23" t="s">
        <v>1602</v>
      </c>
      <c r="Z684" s="23" t="s">
        <v>1603</v>
      </c>
      <c r="AA684" s="33">
        <v>3</v>
      </c>
      <c r="AB684" s="295" t="str">
        <f t="shared" si="52"/>
        <v>年間</v>
      </c>
      <c r="AC684" s="268"/>
      <c r="AD684" s="69">
        <v>1</v>
      </c>
      <c r="AE684" s="69">
        <v>10080</v>
      </c>
      <c r="AF684" s="26">
        <f t="shared" si="53"/>
        <v>10080</v>
      </c>
      <c r="AG684" s="42">
        <v>40969</v>
      </c>
      <c r="AH684" s="28">
        <v>41000</v>
      </c>
      <c r="AI684" s="29" t="str">
        <f t="shared" si="50"/>
        <v>～</v>
      </c>
      <c r="AJ684" s="178">
        <f t="shared" si="51"/>
        <v>42094</v>
      </c>
      <c r="AK684" s="31" t="s">
        <v>1678</v>
      </c>
      <c r="AL684" s="31" t="s">
        <v>1747</v>
      </c>
      <c r="AM684" s="44">
        <v>20120305</v>
      </c>
      <c r="AN684" s="408" t="str">
        <f>IF($AA684-data!$G$1=0,"　",IF(AK684=0,"　",VLOOKUP($AK684,data!$A$1:$H$264,8,FALSE)))</f>
        <v>　</v>
      </c>
      <c r="AO684" s="32">
        <v>41012</v>
      </c>
      <c r="AP684" s="170" t="s">
        <v>1723</v>
      </c>
      <c r="AQ684" s="264" t="str">
        <f t="shared" si="54"/>
        <v/>
      </c>
    </row>
    <row r="685" spans="1:43" ht="24.75" customHeight="1" x14ac:dyDescent="0.15">
      <c r="A685" s="297">
        <v>682</v>
      </c>
      <c r="B685" s="23" t="s">
        <v>1746</v>
      </c>
      <c r="C685" s="24" t="s">
        <v>14340</v>
      </c>
      <c r="D685" s="23" t="s">
        <v>1591</v>
      </c>
      <c r="E685" s="23" t="s">
        <v>1653</v>
      </c>
      <c r="F685" s="24" t="s">
        <v>8317</v>
      </c>
      <c r="G685" s="43" t="s">
        <v>1724</v>
      </c>
      <c r="H685" s="44" t="s">
        <v>1725</v>
      </c>
      <c r="I685" s="44" t="s">
        <v>11114</v>
      </c>
      <c r="J685" s="43" t="s">
        <v>1726</v>
      </c>
      <c r="K685" s="43"/>
      <c r="L685" s="43"/>
      <c r="M685" s="44" t="s">
        <v>1727</v>
      </c>
      <c r="N685" s="44"/>
      <c r="O685" s="25" t="s">
        <v>1592</v>
      </c>
      <c r="P685" s="23" t="s">
        <v>1593</v>
      </c>
      <c r="Q685" s="25" t="s">
        <v>1594</v>
      </c>
      <c r="R685" s="58" t="s">
        <v>1595</v>
      </c>
      <c r="S685" s="23" t="s">
        <v>1596</v>
      </c>
      <c r="T685" s="23" t="s">
        <v>1597</v>
      </c>
      <c r="U685" s="25" t="s">
        <v>1598</v>
      </c>
      <c r="V685" s="23" t="s">
        <v>1599</v>
      </c>
      <c r="W685" s="25" t="s">
        <v>1600</v>
      </c>
      <c r="X685" s="58" t="s">
        <v>1601</v>
      </c>
      <c r="Y685" s="23" t="s">
        <v>1602</v>
      </c>
      <c r="Z685" s="23" t="s">
        <v>1603</v>
      </c>
      <c r="AA685" s="33">
        <v>3</v>
      </c>
      <c r="AB685" s="295" t="str">
        <f t="shared" si="52"/>
        <v>年間</v>
      </c>
      <c r="AC685" s="268"/>
      <c r="AD685" s="69">
        <v>1</v>
      </c>
      <c r="AE685" s="69">
        <v>10080</v>
      </c>
      <c r="AF685" s="26">
        <f t="shared" si="53"/>
        <v>10080</v>
      </c>
      <c r="AG685" s="42">
        <v>40969</v>
      </c>
      <c r="AH685" s="28">
        <v>41000</v>
      </c>
      <c r="AI685" s="29" t="str">
        <f t="shared" si="50"/>
        <v>～</v>
      </c>
      <c r="AJ685" s="178">
        <f t="shared" si="51"/>
        <v>42094</v>
      </c>
      <c r="AK685" s="31" t="s">
        <v>1678</v>
      </c>
      <c r="AL685" s="31" t="s">
        <v>1748</v>
      </c>
      <c r="AM685" s="44">
        <v>20120305</v>
      </c>
      <c r="AN685" s="408" t="str">
        <f>IF($AA685-data!$G$1=0,"　",IF(AK685=0,"　",VLOOKUP($AK685,data!$A$1:$H$264,8,FALSE)))</f>
        <v>　</v>
      </c>
      <c r="AO685" s="32">
        <v>41012</v>
      </c>
      <c r="AP685" s="170" t="s">
        <v>1723</v>
      </c>
      <c r="AQ685" s="264" t="str">
        <f t="shared" si="54"/>
        <v/>
      </c>
    </row>
    <row r="686" spans="1:43" ht="24.75" customHeight="1" x14ac:dyDescent="0.15">
      <c r="A686" s="297">
        <v>683</v>
      </c>
      <c r="B686" s="23" t="s">
        <v>1749</v>
      </c>
      <c r="C686" s="24" t="s">
        <v>14340</v>
      </c>
      <c r="D686" s="23" t="s">
        <v>1591</v>
      </c>
      <c r="E686" s="23" t="s">
        <v>1653</v>
      </c>
      <c r="F686" s="24" t="s">
        <v>8317</v>
      </c>
      <c r="G686" s="43" t="s">
        <v>1724</v>
      </c>
      <c r="H686" s="44" t="s">
        <v>1725</v>
      </c>
      <c r="I686" s="44" t="s">
        <v>11114</v>
      </c>
      <c r="J686" s="43" t="s">
        <v>1726</v>
      </c>
      <c r="K686" s="43"/>
      <c r="L686" s="43"/>
      <c r="M686" s="44" t="s">
        <v>1727</v>
      </c>
      <c r="N686" s="44"/>
      <c r="O686" s="25" t="s">
        <v>1592</v>
      </c>
      <c r="P686" s="23" t="s">
        <v>1593</v>
      </c>
      <c r="Q686" s="25" t="s">
        <v>1594</v>
      </c>
      <c r="R686" s="58" t="s">
        <v>1595</v>
      </c>
      <c r="S686" s="23" t="s">
        <v>1596</v>
      </c>
      <c r="T686" s="23" t="s">
        <v>1597</v>
      </c>
      <c r="U686" s="25" t="s">
        <v>1598</v>
      </c>
      <c r="V686" s="23" t="s">
        <v>1599</v>
      </c>
      <c r="W686" s="25" t="s">
        <v>1600</v>
      </c>
      <c r="X686" s="58" t="s">
        <v>1601</v>
      </c>
      <c r="Y686" s="23" t="s">
        <v>1602</v>
      </c>
      <c r="Z686" s="23" t="s">
        <v>1603</v>
      </c>
      <c r="AA686" s="33">
        <v>3</v>
      </c>
      <c r="AB686" s="295" t="str">
        <f t="shared" si="52"/>
        <v>年間</v>
      </c>
      <c r="AC686" s="268"/>
      <c r="AD686" s="69">
        <v>1</v>
      </c>
      <c r="AE686" s="69">
        <v>19080</v>
      </c>
      <c r="AF686" s="26">
        <f t="shared" si="53"/>
        <v>19080</v>
      </c>
      <c r="AG686" s="42">
        <v>40969</v>
      </c>
      <c r="AH686" s="28">
        <v>41000</v>
      </c>
      <c r="AI686" s="29" t="str">
        <f t="shared" si="50"/>
        <v>～</v>
      </c>
      <c r="AJ686" s="178">
        <f t="shared" si="51"/>
        <v>42094</v>
      </c>
      <c r="AK686" s="31" t="s">
        <v>1686</v>
      </c>
      <c r="AL686" s="31" t="s">
        <v>1750</v>
      </c>
      <c r="AM686" s="44">
        <v>20120305</v>
      </c>
      <c r="AN686" s="408" t="str">
        <f>IF($AA686-data!$G$1=0,"　",IF(AK686=0,"　",VLOOKUP($AK686,data!$A$1:$H$264,8,FALSE)))</f>
        <v>　</v>
      </c>
      <c r="AO686" s="32">
        <v>41012</v>
      </c>
      <c r="AP686" s="170" t="s">
        <v>1723</v>
      </c>
      <c r="AQ686" s="264" t="str">
        <f t="shared" si="54"/>
        <v/>
      </c>
    </row>
    <row r="687" spans="1:43" ht="24.75" customHeight="1" x14ac:dyDescent="0.15">
      <c r="A687" s="297">
        <v>684</v>
      </c>
      <c r="B687" s="23" t="s">
        <v>1749</v>
      </c>
      <c r="C687" s="24" t="s">
        <v>14340</v>
      </c>
      <c r="D687" s="23" t="s">
        <v>1591</v>
      </c>
      <c r="E687" s="23" t="s">
        <v>1653</v>
      </c>
      <c r="F687" s="24" t="s">
        <v>8317</v>
      </c>
      <c r="G687" s="43" t="s">
        <v>1724</v>
      </c>
      <c r="H687" s="44" t="s">
        <v>1725</v>
      </c>
      <c r="I687" s="44" t="s">
        <v>11114</v>
      </c>
      <c r="J687" s="43" t="s">
        <v>1726</v>
      </c>
      <c r="K687" s="43"/>
      <c r="L687" s="43"/>
      <c r="M687" s="44" t="s">
        <v>1727</v>
      </c>
      <c r="N687" s="44"/>
      <c r="O687" s="25" t="s">
        <v>1592</v>
      </c>
      <c r="P687" s="23" t="s">
        <v>1593</v>
      </c>
      <c r="Q687" s="25" t="s">
        <v>1594</v>
      </c>
      <c r="R687" s="58" t="s">
        <v>1595</v>
      </c>
      <c r="S687" s="23" t="s">
        <v>1596</v>
      </c>
      <c r="T687" s="23" t="s">
        <v>1597</v>
      </c>
      <c r="U687" s="25" t="s">
        <v>1598</v>
      </c>
      <c r="V687" s="23" t="s">
        <v>1599</v>
      </c>
      <c r="W687" s="25" t="s">
        <v>1600</v>
      </c>
      <c r="X687" s="58" t="s">
        <v>1601</v>
      </c>
      <c r="Y687" s="23" t="s">
        <v>1602</v>
      </c>
      <c r="Z687" s="23" t="s">
        <v>1603</v>
      </c>
      <c r="AA687" s="33">
        <v>3</v>
      </c>
      <c r="AB687" s="295" t="str">
        <f t="shared" si="52"/>
        <v>年間</v>
      </c>
      <c r="AC687" s="268"/>
      <c r="AD687" s="69">
        <v>1</v>
      </c>
      <c r="AE687" s="69">
        <v>19080</v>
      </c>
      <c r="AF687" s="26">
        <f t="shared" si="53"/>
        <v>19080</v>
      </c>
      <c r="AG687" s="42">
        <v>40969</v>
      </c>
      <c r="AH687" s="28">
        <v>41000</v>
      </c>
      <c r="AI687" s="29" t="str">
        <f t="shared" si="50"/>
        <v>～</v>
      </c>
      <c r="AJ687" s="178">
        <f t="shared" si="51"/>
        <v>42094</v>
      </c>
      <c r="AK687" s="31" t="s">
        <v>1686</v>
      </c>
      <c r="AL687" s="31" t="s">
        <v>1751</v>
      </c>
      <c r="AM687" s="44">
        <v>20120305</v>
      </c>
      <c r="AN687" s="408" t="str">
        <f>IF($AA687-data!$G$1=0,"　",IF(AK687=0,"　",VLOOKUP($AK687,data!$A$1:$H$264,8,FALSE)))</f>
        <v>　</v>
      </c>
      <c r="AO687" s="32">
        <v>41012</v>
      </c>
      <c r="AP687" s="170" t="s">
        <v>1723</v>
      </c>
      <c r="AQ687" s="264" t="str">
        <f t="shared" si="54"/>
        <v/>
      </c>
    </row>
    <row r="688" spans="1:43" ht="24.75" customHeight="1" x14ac:dyDescent="0.15">
      <c r="A688" s="297">
        <v>685</v>
      </c>
      <c r="B688" s="23" t="s">
        <v>1749</v>
      </c>
      <c r="C688" s="24" t="s">
        <v>14340</v>
      </c>
      <c r="D688" s="23" t="s">
        <v>1591</v>
      </c>
      <c r="E688" s="23" t="s">
        <v>1653</v>
      </c>
      <c r="F688" s="24" t="s">
        <v>8317</v>
      </c>
      <c r="G688" s="43" t="s">
        <v>1724</v>
      </c>
      <c r="H688" s="44" t="s">
        <v>1725</v>
      </c>
      <c r="I688" s="44" t="s">
        <v>11114</v>
      </c>
      <c r="J688" s="43" t="s">
        <v>1726</v>
      </c>
      <c r="K688" s="43"/>
      <c r="L688" s="43"/>
      <c r="M688" s="44" t="s">
        <v>1727</v>
      </c>
      <c r="N688" s="44"/>
      <c r="O688" s="25" t="s">
        <v>1592</v>
      </c>
      <c r="P688" s="23" t="s">
        <v>1593</v>
      </c>
      <c r="Q688" s="25" t="s">
        <v>1594</v>
      </c>
      <c r="R688" s="58" t="s">
        <v>1595</v>
      </c>
      <c r="S688" s="23" t="s">
        <v>1596</v>
      </c>
      <c r="T688" s="23" t="s">
        <v>1597</v>
      </c>
      <c r="U688" s="25" t="s">
        <v>1598</v>
      </c>
      <c r="V688" s="23" t="s">
        <v>1599</v>
      </c>
      <c r="W688" s="25" t="s">
        <v>1600</v>
      </c>
      <c r="X688" s="58" t="s">
        <v>1601</v>
      </c>
      <c r="Y688" s="23" t="s">
        <v>1602</v>
      </c>
      <c r="Z688" s="23" t="s">
        <v>1603</v>
      </c>
      <c r="AA688" s="33">
        <v>3</v>
      </c>
      <c r="AB688" s="295" t="str">
        <f t="shared" si="52"/>
        <v>年間</v>
      </c>
      <c r="AC688" s="268"/>
      <c r="AD688" s="69">
        <v>1</v>
      </c>
      <c r="AE688" s="69">
        <v>19080</v>
      </c>
      <c r="AF688" s="26">
        <f t="shared" si="53"/>
        <v>19080</v>
      </c>
      <c r="AG688" s="42">
        <v>40969</v>
      </c>
      <c r="AH688" s="28">
        <v>41000</v>
      </c>
      <c r="AI688" s="29" t="str">
        <f t="shared" si="50"/>
        <v>～</v>
      </c>
      <c r="AJ688" s="178">
        <f t="shared" si="51"/>
        <v>42094</v>
      </c>
      <c r="AK688" s="31" t="s">
        <v>1686</v>
      </c>
      <c r="AL688" s="31" t="s">
        <v>1752</v>
      </c>
      <c r="AM688" s="44">
        <v>20120305</v>
      </c>
      <c r="AN688" s="408" t="str">
        <f>IF($AA688-data!$G$1=0,"　",IF(AK688=0,"　",VLOOKUP($AK688,data!$A$1:$H$264,8,FALSE)))</f>
        <v>　</v>
      </c>
      <c r="AO688" s="32">
        <v>41012</v>
      </c>
      <c r="AP688" s="170" t="s">
        <v>1723</v>
      </c>
      <c r="AQ688" s="264" t="str">
        <f t="shared" si="54"/>
        <v/>
      </c>
    </row>
    <row r="689" spans="1:43" ht="24.75" customHeight="1" x14ac:dyDescent="0.15">
      <c r="A689" s="297">
        <v>686</v>
      </c>
      <c r="B689" s="23" t="s">
        <v>1749</v>
      </c>
      <c r="C689" s="24" t="s">
        <v>14340</v>
      </c>
      <c r="D689" s="23" t="s">
        <v>1591</v>
      </c>
      <c r="E689" s="23" t="s">
        <v>1653</v>
      </c>
      <c r="F689" s="24" t="s">
        <v>8317</v>
      </c>
      <c r="G689" s="43" t="s">
        <v>1724</v>
      </c>
      <c r="H689" s="44" t="s">
        <v>1725</v>
      </c>
      <c r="I689" s="44" t="s">
        <v>11114</v>
      </c>
      <c r="J689" s="43" t="s">
        <v>1726</v>
      </c>
      <c r="K689" s="43"/>
      <c r="L689" s="43"/>
      <c r="M689" s="44" t="s">
        <v>1727</v>
      </c>
      <c r="N689" s="44"/>
      <c r="O689" s="25" t="s">
        <v>1592</v>
      </c>
      <c r="P689" s="23" t="s">
        <v>1593</v>
      </c>
      <c r="Q689" s="25" t="s">
        <v>1594</v>
      </c>
      <c r="R689" s="58" t="s">
        <v>1595</v>
      </c>
      <c r="S689" s="23" t="s">
        <v>1596</v>
      </c>
      <c r="T689" s="23" t="s">
        <v>1597</v>
      </c>
      <c r="U689" s="25" t="s">
        <v>1598</v>
      </c>
      <c r="V689" s="23" t="s">
        <v>1599</v>
      </c>
      <c r="W689" s="25" t="s">
        <v>1600</v>
      </c>
      <c r="X689" s="58" t="s">
        <v>1601</v>
      </c>
      <c r="Y689" s="23" t="s">
        <v>1602</v>
      </c>
      <c r="Z689" s="23" t="s">
        <v>1603</v>
      </c>
      <c r="AA689" s="33">
        <v>3</v>
      </c>
      <c r="AB689" s="295" t="str">
        <f t="shared" si="52"/>
        <v>年間</v>
      </c>
      <c r="AC689" s="268"/>
      <c r="AD689" s="69">
        <v>1</v>
      </c>
      <c r="AE689" s="69">
        <v>19080</v>
      </c>
      <c r="AF689" s="26">
        <f t="shared" si="53"/>
        <v>19080</v>
      </c>
      <c r="AG689" s="42">
        <v>40969</v>
      </c>
      <c r="AH689" s="28">
        <v>41000</v>
      </c>
      <c r="AI689" s="29" t="str">
        <f t="shared" si="50"/>
        <v>～</v>
      </c>
      <c r="AJ689" s="178">
        <f t="shared" si="51"/>
        <v>42094</v>
      </c>
      <c r="AK689" s="31" t="s">
        <v>1686</v>
      </c>
      <c r="AL689" s="31" t="s">
        <v>1753</v>
      </c>
      <c r="AM689" s="44">
        <v>20120305</v>
      </c>
      <c r="AN689" s="408" t="str">
        <f>IF($AA689-data!$G$1=0,"　",IF(AK689=0,"　",VLOOKUP($AK689,data!$A$1:$H$264,8,FALSE)))</f>
        <v>　</v>
      </c>
      <c r="AO689" s="32">
        <v>41012</v>
      </c>
      <c r="AP689" s="170" t="s">
        <v>1723</v>
      </c>
      <c r="AQ689" s="264" t="str">
        <f t="shared" si="54"/>
        <v/>
      </c>
    </row>
    <row r="690" spans="1:43" ht="24.75" customHeight="1" x14ac:dyDescent="0.15">
      <c r="A690" s="297">
        <v>687</v>
      </c>
      <c r="B690" s="23" t="s">
        <v>1749</v>
      </c>
      <c r="C690" s="24" t="s">
        <v>14340</v>
      </c>
      <c r="D690" s="23" t="s">
        <v>1591</v>
      </c>
      <c r="E690" s="23" t="s">
        <v>1653</v>
      </c>
      <c r="F690" s="24" t="s">
        <v>8317</v>
      </c>
      <c r="G690" s="43" t="s">
        <v>1724</v>
      </c>
      <c r="H690" s="44" t="s">
        <v>1725</v>
      </c>
      <c r="I690" s="44" t="s">
        <v>11114</v>
      </c>
      <c r="J690" s="43" t="s">
        <v>1726</v>
      </c>
      <c r="K690" s="43"/>
      <c r="L690" s="43"/>
      <c r="M690" s="44" t="s">
        <v>1727</v>
      </c>
      <c r="N690" s="44"/>
      <c r="O690" s="25" t="s">
        <v>1592</v>
      </c>
      <c r="P690" s="23" t="s">
        <v>1593</v>
      </c>
      <c r="Q690" s="25" t="s">
        <v>1594</v>
      </c>
      <c r="R690" s="58" t="s">
        <v>1595</v>
      </c>
      <c r="S690" s="23" t="s">
        <v>1596</v>
      </c>
      <c r="T690" s="23" t="s">
        <v>1597</v>
      </c>
      <c r="U690" s="25" t="s">
        <v>1598</v>
      </c>
      <c r="V690" s="23" t="s">
        <v>1599</v>
      </c>
      <c r="W690" s="25" t="s">
        <v>1600</v>
      </c>
      <c r="X690" s="58" t="s">
        <v>1601</v>
      </c>
      <c r="Y690" s="23" t="s">
        <v>1602</v>
      </c>
      <c r="Z690" s="23" t="s">
        <v>1603</v>
      </c>
      <c r="AA690" s="33">
        <v>3</v>
      </c>
      <c r="AB690" s="295" t="str">
        <f t="shared" si="52"/>
        <v>年間</v>
      </c>
      <c r="AC690" s="268"/>
      <c r="AD690" s="69">
        <v>1</v>
      </c>
      <c r="AE690" s="69">
        <v>19080</v>
      </c>
      <c r="AF690" s="26">
        <f t="shared" si="53"/>
        <v>19080</v>
      </c>
      <c r="AG690" s="42">
        <v>40969</v>
      </c>
      <c r="AH690" s="28">
        <v>41000</v>
      </c>
      <c r="AI690" s="29" t="str">
        <f t="shared" si="50"/>
        <v>～</v>
      </c>
      <c r="AJ690" s="178">
        <f t="shared" si="51"/>
        <v>42094</v>
      </c>
      <c r="AK690" s="31" t="s">
        <v>1686</v>
      </c>
      <c r="AL690" s="31" t="s">
        <v>1754</v>
      </c>
      <c r="AM690" s="44">
        <v>20120305</v>
      </c>
      <c r="AN690" s="408" t="str">
        <f>IF($AA690-data!$G$1=0,"　",IF(AK690=0,"　",VLOOKUP($AK690,data!$A$1:$H$264,8,FALSE)))</f>
        <v>　</v>
      </c>
      <c r="AO690" s="32">
        <v>41012</v>
      </c>
      <c r="AP690" s="170" t="s">
        <v>1723</v>
      </c>
      <c r="AQ690" s="264" t="str">
        <f t="shared" si="54"/>
        <v/>
      </c>
    </row>
    <row r="691" spans="1:43" ht="24.75" customHeight="1" x14ac:dyDescent="0.15">
      <c r="A691" s="297">
        <v>688</v>
      </c>
      <c r="B691" s="23" t="s">
        <v>1749</v>
      </c>
      <c r="C691" s="24" t="s">
        <v>14340</v>
      </c>
      <c r="D691" s="23" t="s">
        <v>1591</v>
      </c>
      <c r="E691" s="23" t="s">
        <v>1653</v>
      </c>
      <c r="F691" s="24" t="s">
        <v>8317</v>
      </c>
      <c r="G691" s="43" t="s">
        <v>1724</v>
      </c>
      <c r="H691" s="44" t="s">
        <v>1725</v>
      </c>
      <c r="I691" s="44" t="s">
        <v>11114</v>
      </c>
      <c r="J691" s="43" t="s">
        <v>1726</v>
      </c>
      <c r="K691" s="43"/>
      <c r="L691" s="43"/>
      <c r="M691" s="44" t="s">
        <v>1727</v>
      </c>
      <c r="N691" s="44"/>
      <c r="O691" s="25" t="s">
        <v>1592</v>
      </c>
      <c r="P691" s="23" t="s">
        <v>1593</v>
      </c>
      <c r="Q691" s="25" t="s">
        <v>1594</v>
      </c>
      <c r="R691" s="58" t="s">
        <v>1595</v>
      </c>
      <c r="S691" s="23" t="s">
        <v>1596</v>
      </c>
      <c r="T691" s="23" t="s">
        <v>1597</v>
      </c>
      <c r="U691" s="25" t="s">
        <v>1598</v>
      </c>
      <c r="V691" s="23" t="s">
        <v>1599</v>
      </c>
      <c r="W691" s="25" t="s">
        <v>1600</v>
      </c>
      <c r="X691" s="58" t="s">
        <v>1601</v>
      </c>
      <c r="Y691" s="23" t="s">
        <v>1602</v>
      </c>
      <c r="Z691" s="23" t="s">
        <v>1603</v>
      </c>
      <c r="AA691" s="33">
        <v>3</v>
      </c>
      <c r="AB691" s="295" t="str">
        <f t="shared" si="52"/>
        <v>年間</v>
      </c>
      <c r="AC691" s="268"/>
      <c r="AD691" s="69">
        <v>1</v>
      </c>
      <c r="AE691" s="69">
        <v>19080</v>
      </c>
      <c r="AF691" s="26">
        <f t="shared" si="53"/>
        <v>19080</v>
      </c>
      <c r="AG691" s="42">
        <v>40969</v>
      </c>
      <c r="AH691" s="28">
        <v>41000</v>
      </c>
      <c r="AI691" s="29" t="str">
        <f t="shared" si="50"/>
        <v>～</v>
      </c>
      <c r="AJ691" s="178">
        <f t="shared" si="51"/>
        <v>42094</v>
      </c>
      <c r="AK691" s="31" t="s">
        <v>1686</v>
      </c>
      <c r="AL691" s="31" t="s">
        <v>1755</v>
      </c>
      <c r="AM691" s="44">
        <v>20120305</v>
      </c>
      <c r="AN691" s="408" t="str">
        <f>IF($AA691-data!$G$1=0,"　",IF(AK691=0,"　",VLOOKUP($AK691,data!$A$1:$H$264,8,FALSE)))</f>
        <v>　</v>
      </c>
      <c r="AO691" s="32">
        <v>41012</v>
      </c>
      <c r="AP691" s="170" t="s">
        <v>1723</v>
      </c>
      <c r="AQ691" s="264" t="str">
        <f t="shared" si="54"/>
        <v/>
      </c>
    </row>
    <row r="692" spans="1:43" ht="24.75" customHeight="1" x14ac:dyDescent="0.15">
      <c r="A692" s="297">
        <v>689</v>
      </c>
      <c r="B692" s="23" t="s">
        <v>1749</v>
      </c>
      <c r="C692" s="24" t="s">
        <v>14340</v>
      </c>
      <c r="D692" s="23" t="s">
        <v>1591</v>
      </c>
      <c r="E692" s="23" t="s">
        <v>1653</v>
      </c>
      <c r="F692" s="24" t="s">
        <v>8317</v>
      </c>
      <c r="G692" s="43" t="s">
        <v>1724</v>
      </c>
      <c r="H692" s="44" t="s">
        <v>1725</v>
      </c>
      <c r="I692" s="44" t="s">
        <v>11114</v>
      </c>
      <c r="J692" s="43" t="s">
        <v>1726</v>
      </c>
      <c r="K692" s="43"/>
      <c r="L692" s="43"/>
      <c r="M692" s="44" t="s">
        <v>1727</v>
      </c>
      <c r="N692" s="44"/>
      <c r="O692" s="25" t="s">
        <v>1592</v>
      </c>
      <c r="P692" s="23" t="s">
        <v>1593</v>
      </c>
      <c r="Q692" s="25" t="s">
        <v>1594</v>
      </c>
      <c r="R692" s="58" t="s">
        <v>1595</v>
      </c>
      <c r="S692" s="23" t="s">
        <v>1596</v>
      </c>
      <c r="T692" s="23" t="s">
        <v>1597</v>
      </c>
      <c r="U692" s="25" t="s">
        <v>1598</v>
      </c>
      <c r="V692" s="23" t="s">
        <v>1599</v>
      </c>
      <c r="W692" s="25" t="s">
        <v>1600</v>
      </c>
      <c r="X692" s="58" t="s">
        <v>1601</v>
      </c>
      <c r="Y692" s="23" t="s">
        <v>1602</v>
      </c>
      <c r="Z692" s="23" t="s">
        <v>1603</v>
      </c>
      <c r="AA692" s="33">
        <v>3</v>
      </c>
      <c r="AB692" s="295" t="str">
        <f t="shared" si="52"/>
        <v>年間</v>
      </c>
      <c r="AC692" s="268"/>
      <c r="AD692" s="69">
        <v>1</v>
      </c>
      <c r="AE692" s="69">
        <v>19080</v>
      </c>
      <c r="AF692" s="26">
        <f t="shared" si="53"/>
        <v>19080</v>
      </c>
      <c r="AG692" s="42">
        <v>40969</v>
      </c>
      <c r="AH692" s="28">
        <v>41000</v>
      </c>
      <c r="AI692" s="29" t="str">
        <f t="shared" si="50"/>
        <v>～</v>
      </c>
      <c r="AJ692" s="178">
        <f t="shared" si="51"/>
        <v>42094</v>
      </c>
      <c r="AK692" s="31" t="s">
        <v>1686</v>
      </c>
      <c r="AL692" s="31" t="s">
        <v>1756</v>
      </c>
      <c r="AM692" s="44">
        <v>20120305</v>
      </c>
      <c r="AN692" s="408" t="str">
        <f>IF($AA692-data!$G$1=0,"　",IF(AK692=0,"　",VLOOKUP($AK692,data!$A$1:$H$264,8,FALSE)))</f>
        <v>　</v>
      </c>
      <c r="AO692" s="32">
        <v>41012</v>
      </c>
      <c r="AP692" s="170" t="s">
        <v>1723</v>
      </c>
      <c r="AQ692" s="264" t="str">
        <f t="shared" si="54"/>
        <v/>
      </c>
    </row>
    <row r="693" spans="1:43" ht="24.75" customHeight="1" x14ac:dyDescent="0.15">
      <c r="A693" s="297">
        <v>690</v>
      </c>
      <c r="B693" s="23" t="s">
        <v>1749</v>
      </c>
      <c r="C693" s="24" t="s">
        <v>14340</v>
      </c>
      <c r="D693" s="23" t="s">
        <v>1591</v>
      </c>
      <c r="E693" s="23" t="s">
        <v>1653</v>
      </c>
      <c r="F693" s="24" t="s">
        <v>8317</v>
      </c>
      <c r="G693" s="43" t="s">
        <v>1724</v>
      </c>
      <c r="H693" s="44" t="s">
        <v>1725</v>
      </c>
      <c r="I693" s="44" t="s">
        <v>11114</v>
      </c>
      <c r="J693" s="43" t="s">
        <v>1726</v>
      </c>
      <c r="K693" s="43"/>
      <c r="L693" s="43"/>
      <c r="M693" s="44" t="s">
        <v>1727</v>
      </c>
      <c r="N693" s="44"/>
      <c r="O693" s="25" t="s">
        <v>1592</v>
      </c>
      <c r="P693" s="23" t="s">
        <v>1593</v>
      </c>
      <c r="Q693" s="25" t="s">
        <v>1594</v>
      </c>
      <c r="R693" s="58" t="s">
        <v>1595</v>
      </c>
      <c r="S693" s="23" t="s">
        <v>1596</v>
      </c>
      <c r="T693" s="23" t="s">
        <v>1597</v>
      </c>
      <c r="U693" s="25" t="s">
        <v>1598</v>
      </c>
      <c r="V693" s="23" t="s">
        <v>1599</v>
      </c>
      <c r="W693" s="25" t="s">
        <v>1600</v>
      </c>
      <c r="X693" s="58" t="s">
        <v>1601</v>
      </c>
      <c r="Y693" s="23" t="s">
        <v>1602</v>
      </c>
      <c r="Z693" s="23" t="s">
        <v>1603</v>
      </c>
      <c r="AA693" s="33">
        <v>3</v>
      </c>
      <c r="AB693" s="295" t="str">
        <f t="shared" si="52"/>
        <v>年間</v>
      </c>
      <c r="AC693" s="268"/>
      <c r="AD693" s="69">
        <v>1</v>
      </c>
      <c r="AE693" s="69">
        <v>19080</v>
      </c>
      <c r="AF693" s="26">
        <f t="shared" si="53"/>
        <v>19080</v>
      </c>
      <c r="AG693" s="42">
        <v>40969</v>
      </c>
      <c r="AH693" s="28">
        <v>41000</v>
      </c>
      <c r="AI693" s="29" t="str">
        <f t="shared" si="50"/>
        <v>～</v>
      </c>
      <c r="AJ693" s="178">
        <f t="shared" si="51"/>
        <v>42094</v>
      </c>
      <c r="AK693" s="31" t="s">
        <v>1686</v>
      </c>
      <c r="AL693" s="31" t="s">
        <v>1757</v>
      </c>
      <c r="AM693" s="44">
        <v>20120305</v>
      </c>
      <c r="AN693" s="408" t="str">
        <f>IF($AA693-data!$G$1=0,"　",IF(AK693=0,"　",VLOOKUP($AK693,data!$A$1:$H$264,8,FALSE)))</f>
        <v>　</v>
      </c>
      <c r="AO693" s="32">
        <v>41012</v>
      </c>
      <c r="AP693" s="170" t="s">
        <v>1723</v>
      </c>
      <c r="AQ693" s="264" t="str">
        <f t="shared" si="54"/>
        <v/>
      </c>
    </row>
    <row r="694" spans="1:43" ht="24.75" customHeight="1" x14ac:dyDescent="0.15">
      <c r="A694" s="297">
        <v>691</v>
      </c>
      <c r="B694" s="23" t="s">
        <v>1749</v>
      </c>
      <c r="C694" s="24" t="s">
        <v>14340</v>
      </c>
      <c r="D694" s="23" t="s">
        <v>1591</v>
      </c>
      <c r="E694" s="23" t="s">
        <v>1653</v>
      </c>
      <c r="F694" s="24" t="s">
        <v>8317</v>
      </c>
      <c r="G694" s="43" t="s">
        <v>1724</v>
      </c>
      <c r="H694" s="44" t="s">
        <v>1725</v>
      </c>
      <c r="I694" s="44" t="s">
        <v>11114</v>
      </c>
      <c r="J694" s="43" t="s">
        <v>1726</v>
      </c>
      <c r="K694" s="43"/>
      <c r="L694" s="43"/>
      <c r="M694" s="44" t="s">
        <v>1727</v>
      </c>
      <c r="N694" s="44"/>
      <c r="O694" s="25" t="s">
        <v>1592</v>
      </c>
      <c r="P694" s="23" t="s">
        <v>1593</v>
      </c>
      <c r="Q694" s="25" t="s">
        <v>1594</v>
      </c>
      <c r="R694" s="58" t="s">
        <v>1595</v>
      </c>
      <c r="S694" s="23" t="s">
        <v>1596</v>
      </c>
      <c r="T694" s="23" t="s">
        <v>1597</v>
      </c>
      <c r="U694" s="25" t="s">
        <v>1598</v>
      </c>
      <c r="V694" s="23" t="s">
        <v>1599</v>
      </c>
      <c r="W694" s="25" t="s">
        <v>1600</v>
      </c>
      <c r="X694" s="58" t="s">
        <v>1601</v>
      </c>
      <c r="Y694" s="23" t="s">
        <v>1602</v>
      </c>
      <c r="Z694" s="23" t="s">
        <v>1603</v>
      </c>
      <c r="AA694" s="33">
        <v>3</v>
      </c>
      <c r="AB694" s="295" t="str">
        <f t="shared" si="52"/>
        <v>年間</v>
      </c>
      <c r="AC694" s="268"/>
      <c r="AD694" s="69">
        <v>1</v>
      </c>
      <c r="AE694" s="69">
        <v>19080</v>
      </c>
      <c r="AF694" s="26">
        <f t="shared" si="53"/>
        <v>19080</v>
      </c>
      <c r="AG694" s="42">
        <v>40969</v>
      </c>
      <c r="AH694" s="28">
        <v>41000</v>
      </c>
      <c r="AI694" s="29" t="str">
        <f t="shared" si="50"/>
        <v>～</v>
      </c>
      <c r="AJ694" s="178">
        <f t="shared" si="51"/>
        <v>42094</v>
      </c>
      <c r="AK694" s="31" t="s">
        <v>1686</v>
      </c>
      <c r="AL694" s="31" t="s">
        <v>1758</v>
      </c>
      <c r="AM694" s="44">
        <v>20120305</v>
      </c>
      <c r="AN694" s="408" t="str">
        <f>IF($AA694-data!$G$1=0,"　",IF(AK694=0,"　",VLOOKUP($AK694,data!$A$1:$H$264,8,FALSE)))</f>
        <v>　</v>
      </c>
      <c r="AO694" s="32">
        <v>41012</v>
      </c>
      <c r="AP694" s="170" t="s">
        <v>1723</v>
      </c>
      <c r="AQ694" s="264" t="str">
        <f t="shared" si="54"/>
        <v/>
      </c>
    </row>
    <row r="695" spans="1:43" ht="24.75" customHeight="1" x14ac:dyDescent="0.15">
      <c r="A695" s="297">
        <v>692</v>
      </c>
      <c r="B695" s="23" t="s">
        <v>1749</v>
      </c>
      <c r="C695" s="24" t="s">
        <v>14340</v>
      </c>
      <c r="D695" s="23" t="s">
        <v>1591</v>
      </c>
      <c r="E695" s="23" t="s">
        <v>1653</v>
      </c>
      <c r="F695" s="24" t="s">
        <v>8317</v>
      </c>
      <c r="G695" s="43" t="s">
        <v>1724</v>
      </c>
      <c r="H695" s="44" t="s">
        <v>1725</v>
      </c>
      <c r="I695" s="44" t="s">
        <v>11114</v>
      </c>
      <c r="J695" s="43" t="s">
        <v>1726</v>
      </c>
      <c r="K695" s="43"/>
      <c r="L695" s="43"/>
      <c r="M695" s="44" t="s">
        <v>1727</v>
      </c>
      <c r="N695" s="44"/>
      <c r="O695" s="25" t="s">
        <v>1592</v>
      </c>
      <c r="P695" s="23" t="s">
        <v>1593</v>
      </c>
      <c r="Q695" s="25" t="s">
        <v>1594</v>
      </c>
      <c r="R695" s="58" t="s">
        <v>1595</v>
      </c>
      <c r="S695" s="23" t="s">
        <v>1596</v>
      </c>
      <c r="T695" s="23" t="s">
        <v>1597</v>
      </c>
      <c r="U695" s="25" t="s">
        <v>1598</v>
      </c>
      <c r="V695" s="23" t="s">
        <v>1599</v>
      </c>
      <c r="W695" s="25" t="s">
        <v>1600</v>
      </c>
      <c r="X695" s="58" t="s">
        <v>1601</v>
      </c>
      <c r="Y695" s="23" t="s">
        <v>1602</v>
      </c>
      <c r="Z695" s="23" t="s">
        <v>1603</v>
      </c>
      <c r="AA695" s="33">
        <v>3</v>
      </c>
      <c r="AB695" s="295" t="str">
        <f t="shared" si="52"/>
        <v>年間</v>
      </c>
      <c r="AC695" s="268"/>
      <c r="AD695" s="69">
        <v>1</v>
      </c>
      <c r="AE695" s="69">
        <v>19080</v>
      </c>
      <c r="AF695" s="26">
        <f t="shared" si="53"/>
        <v>19080</v>
      </c>
      <c r="AG695" s="42">
        <v>40969</v>
      </c>
      <c r="AH695" s="28">
        <v>41000</v>
      </c>
      <c r="AI695" s="29" t="str">
        <f t="shared" si="50"/>
        <v>～</v>
      </c>
      <c r="AJ695" s="178">
        <f t="shared" si="51"/>
        <v>42094</v>
      </c>
      <c r="AK695" s="31" t="s">
        <v>1686</v>
      </c>
      <c r="AL695" s="31" t="s">
        <v>1759</v>
      </c>
      <c r="AM695" s="44">
        <v>20120305</v>
      </c>
      <c r="AN695" s="408" t="str">
        <f>IF($AA695-data!$G$1=0,"　",IF(AK695=0,"　",VLOOKUP($AK695,data!$A$1:$H$264,8,FALSE)))</f>
        <v>　</v>
      </c>
      <c r="AO695" s="32">
        <v>41012</v>
      </c>
      <c r="AP695" s="170" t="s">
        <v>1723</v>
      </c>
      <c r="AQ695" s="264" t="str">
        <f t="shared" si="54"/>
        <v/>
      </c>
    </row>
    <row r="696" spans="1:43" ht="24.75" customHeight="1" x14ac:dyDescent="0.15">
      <c r="A696" s="297">
        <v>693</v>
      </c>
      <c r="B696" s="23" t="s">
        <v>1749</v>
      </c>
      <c r="C696" s="24" t="s">
        <v>14340</v>
      </c>
      <c r="D696" s="23" t="s">
        <v>1591</v>
      </c>
      <c r="E696" s="23" t="s">
        <v>1653</v>
      </c>
      <c r="F696" s="24" t="s">
        <v>8317</v>
      </c>
      <c r="G696" s="43" t="s">
        <v>1724</v>
      </c>
      <c r="H696" s="44" t="s">
        <v>1725</v>
      </c>
      <c r="I696" s="44" t="s">
        <v>11114</v>
      </c>
      <c r="J696" s="43" t="s">
        <v>1726</v>
      </c>
      <c r="K696" s="43"/>
      <c r="L696" s="43"/>
      <c r="M696" s="44" t="s">
        <v>1727</v>
      </c>
      <c r="N696" s="44"/>
      <c r="O696" s="25" t="s">
        <v>1592</v>
      </c>
      <c r="P696" s="23" t="s">
        <v>1593</v>
      </c>
      <c r="Q696" s="25" t="s">
        <v>1594</v>
      </c>
      <c r="R696" s="58" t="s">
        <v>1595</v>
      </c>
      <c r="S696" s="23" t="s">
        <v>1596</v>
      </c>
      <c r="T696" s="23" t="s">
        <v>1597</v>
      </c>
      <c r="U696" s="25" t="s">
        <v>1598</v>
      </c>
      <c r="V696" s="23" t="s">
        <v>1599</v>
      </c>
      <c r="W696" s="25" t="s">
        <v>1600</v>
      </c>
      <c r="X696" s="58" t="s">
        <v>1601</v>
      </c>
      <c r="Y696" s="23" t="s">
        <v>1602</v>
      </c>
      <c r="Z696" s="23" t="s">
        <v>1603</v>
      </c>
      <c r="AA696" s="33">
        <v>3</v>
      </c>
      <c r="AB696" s="295" t="str">
        <f t="shared" si="52"/>
        <v>年間</v>
      </c>
      <c r="AC696" s="268"/>
      <c r="AD696" s="69">
        <v>1</v>
      </c>
      <c r="AE696" s="69">
        <v>19080</v>
      </c>
      <c r="AF696" s="26">
        <f t="shared" si="53"/>
        <v>19080</v>
      </c>
      <c r="AG696" s="42">
        <v>40969</v>
      </c>
      <c r="AH696" s="28">
        <v>41000</v>
      </c>
      <c r="AI696" s="29" t="str">
        <f t="shared" si="50"/>
        <v>～</v>
      </c>
      <c r="AJ696" s="178">
        <f t="shared" si="51"/>
        <v>42094</v>
      </c>
      <c r="AK696" s="31" t="s">
        <v>1686</v>
      </c>
      <c r="AL696" s="31" t="s">
        <v>1760</v>
      </c>
      <c r="AM696" s="44">
        <v>20120305</v>
      </c>
      <c r="AN696" s="408" t="str">
        <f>IF($AA696-data!$G$1=0,"　",IF(AK696=0,"　",VLOOKUP($AK696,data!$A$1:$H$264,8,FALSE)))</f>
        <v>　</v>
      </c>
      <c r="AO696" s="32">
        <v>41012</v>
      </c>
      <c r="AP696" s="170" t="s">
        <v>1723</v>
      </c>
      <c r="AQ696" s="264" t="str">
        <f t="shared" si="54"/>
        <v/>
      </c>
    </row>
    <row r="697" spans="1:43" ht="24.75" customHeight="1" x14ac:dyDescent="0.15">
      <c r="A697" s="297">
        <v>694</v>
      </c>
      <c r="B697" s="23" t="s">
        <v>1761</v>
      </c>
      <c r="C697" s="24" t="s">
        <v>14340</v>
      </c>
      <c r="D697" s="23" t="s">
        <v>1591</v>
      </c>
      <c r="E697" s="23" t="s">
        <v>1653</v>
      </c>
      <c r="F697" s="24" t="s">
        <v>11115</v>
      </c>
      <c r="G697" s="43" t="s">
        <v>1764</v>
      </c>
      <c r="H697" s="44" t="s">
        <v>1765</v>
      </c>
      <c r="I697" s="44" t="s">
        <v>11116</v>
      </c>
      <c r="J697" s="43" t="s">
        <v>1766</v>
      </c>
      <c r="K697" s="43"/>
      <c r="L697" s="43"/>
      <c r="M697" s="44" t="s">
        <v>1767</v>
      </c>
      <c r="N697" s="45"/>
      <c r="O697" s="25" t="s">
        <v>1592</v>
      </c>
      <c r="P697" s="23" t="s">
        <v>1593</v>
      </c>
      <c r="Q697" s="25" t="s">
        <v>1594</v>
      </c>
      <c r="R697" s="58" t="s">
        <v>1595</v>
      </c>
      <c r="S697" s="23" t="s">
        <v>1596</v>
      </c>
      <c r="T697" s="23" t="s">
        <v>1597</v>
      </c>
      <c r="U697" s="25" t="s">
        <v>1598</v>
      </c>
      <c r="V697" s="23" t="s">
        <v>1599</v>
      </c>
      <c r="W697" s="25" t="s">
        <v>1600</v>
      </c>
      <c r="X697" s="58" t="s">
        <v>1601</v>
      </c>
      <c r="Y697" s="23" t="s">
        <v>1602</v>
      </c>
      <c r="Z697" s="23" t="s">
        <v>1603</v>
      </c>
      <c r="AA697" s="33">
        <v>3</v>
      </c>
      <c r="AB697" s="295" t="str">
        <f t="shared" si="52"/>
        <v>年間</v>
      </c>
      <c r="AC697" s="268"/>
      <c r="AD697" s="69">
        <v>1</v>
      </c>
      <c r="AE697" s="69">
        <v>39600</v>
      </c>
      <c r="AF697" s="26">
        <f t="shared" si="53"/>
        <v>39600</v>
      </c>
      <c r="AG697" s="42">
        <v>40969</v>
      </c>
      <c r="AH697" s="28">
        <v>41000</v>
      </c>
      <c r="AI697" s="29" t="str">
        <f t="shared" si="50"/>
        <v>～</v>
      </c>
      <c r="AJ697" s="178">
        <f t="shared" si="51"/>
        <v>42094</v>
      </c>
      <c r="AK697" s="31" t="s">
        <v>1095</v>
      </c>
      <c r="AL697" s="93" t="s">
        <v>1762</v>
      </c>
      <c r="AM697" s="66"/>
      <c r="AN697" s="408" t="str">
        <f>IF($AA697-data!$G$1=0,"　",IF(AK697=0,"　",VLOOKUP($AK697,data!$A$1:$H$264,8,FALSE)))</f>
        <v>　</v>
      </c>
      <c r="AO697" s="32">
        <v>41015</v>
      </c>
      <c r="AP697" s="170" t="s">
        <v>1763</v>
      </c>
      <c r="AQ697" s="264" t="str">
        <f t="shared" si="54"/>
        <v/>
      </c>
    </row>
    <row r="698" spans="1:43" ht="24.75" customHeight="1" x14ac:dyDescent="0.15">
      <c r="A698" s="297">
        <v>695</v>
      </c>
      <c r="B698" s="23" t="s">
        <v>1768</v>
      </c>
      <c r="C698" s="24" t="s">
        <v>14340</v>
      </c>
      <c r="D698" s="23" t="s">
        <v>1591</v>
      </c>
      <c r="E698" s="23" t="s">
        <v>1653</v>
      </c>
      <c r="F698" s="24" t="s">
        <v>11115</v>
      </c>
      <c r="G698" s="43" t="s">
        <v>1764</v>
      </c>
      <c r="H698" s="44" t="s">
        <v>1765</v>
      </c>
      <c r="I698" s="44" t="s">
        <v>11116</v>
      </c>
      <c r="J698" s="43" t="s">
        <v>1766</v>
      </c>
      <c r="K698" s="43"/>
      <c r="L698" s="43"/>
      <c r="M698" s="44" t="s">
        <v>1767</v>
      </c>
      <c r="N698" s="45"/>
      <c r="O698" s="25" t="s">
        <v>1592</v>
      </c>
      <c r="P698" s="23" t="s">
        <v>1769</v>
      </c>
      <c r="Q698" s="25" t="s">
        <v>1594</v>
      </c>
      <c r="R698" s="58" t="s">
        <v>1595</v>
      </c>
      <c r="S698" s="23" t="s">
        <v>1770</v>
      </c>
      <c r="T698" s="23" t="s">
        <v>1771</v>
      </c>
      <c r="U698" s="25" t="s">
        <v>1598</v>
      </c>
      <c r="V698" s="23" t="s">
        <v>1772</v>
      </c>
      <c r="W698" s="25" t="s">
        <v>1600</v>
      </c>
      <c r="X698" s="58" t="s">
        <v>1601</v>
      </c>
      <c r="Y698" s="23" t="s">
        <v>1773</v>
      </c>
      <c r="Z698" s="23" t="s">
        <v>1774</v>
      </c>
      <c r="AA698" s="33">
        <v>3</v>
      </c>
      <c r="AB698" s="295" t="str">
        <f t="shared" si="52"/>
        <v>年間</v>
      </c>
      <c r="AC698" s="268"/>
      <c r="AD698" s="69">
        <v>1</v>
      </c>
      <c r="AE698" s="69">
        <v>4320</v>
      </c>
      <c r="AF698" s="26">
        <f t="shared" si="53"/>
        <v>4320</v>
      </c>
      <c r="AG698" s="42">
        <v>40969</v>
      </c>
      <c r="AH698" s="28">
        <v>41000</v>
      </c>
      <c r="AI698" s="29" t="str">
        <f t="shared" si="50"/>
        <v>～</v>
      </c>
      <c r="AJ698" s="178">
        <f t="shared" si="51"/>
        <v>42094</v>
      </c>
      <c r="AK698" s="31" t="s">
        <v>1775</v>
      </c>
      <c r="AL698" s="31" t="s">
        <v>1776</v>
      </c>
      <c r="AM698" s="44">
        <v>20120305</v>
      </c>
      <c r="AN698" s="408" t="str">
        <f>IF($AA698-data!$G$1=0,"　",IF(AK698=0,"　",VLOOKUP($AK698,data!$A$1:$H$264,8,FALSE)))</f>
        <v>　</v>
      </c>
      <c r="AO698" s="32">
        <v>41015</v>
      </c>
      <c r="AP698" s="170" t="s">
        <v>1763</v>
      </c>
      <c r="AQ698" s="264" t="str">
        <f t="shared" si="54"/>
        <v/>
      </c>
    </row>
    <row r="699" spans="1:43" ht="24.75" customHeight="1" x14ac:dyDescent="0.15">
      <c r="A699" s="297">
        <v>696</v>
      </c>
      <c r="B699" s="23" t="s">
        <v>1768</v>
      </c>
      <c r="C699" s="24" t="s">
        <v>14340</v>
      </c>
      <c r="D699" s="23" t="s">
        <v>1591</v>
      </c>
      <c r="E699" s="23" t="s">
        <v>1653</v>
      </c>
      <c r="F699" s="24" t="s">
        <v>11115</v>
      </c>
      <c r="G699" s="43" t="s">
        <v>1764</v>
      </c>
      <c r="H699" s="44" t="s">
        <v>1765</v>
      </c>
      <c r="I699" s="44" t="s">
        <v>11116</v>
      </c>
      <c r="J699" s="43" t="s">
        <v>1766</v>
      </c>
      <c r="K699" s="43"/>
      <c r="L699" s="43"/>
      <c r="M699" s="44" t="s">
        <v>1767</v>
      </c>
      <c r="N699" s="45"/>
      <c r="O699" s="25" t="s">
        <v>1592</v>
      </c>
      <c r="P699" s="23" t="s">
        <v>1769</v>
      </c>
      <c r="Q699" s="25" t="s">
        <v>1594</v>
      </c>
      <c r="R699" s="58" t="s">
        <v>1595</v>
      </c>
      <c r="S699" s="23" t="s">
        <v>1770</v>
      </c>
      <c r="T699" s="23" t="s">
        <v>1771</v>
      </c>
      <c r="U699" s="25" t="s">
        <v>1598</v>
      </c>
      <c r="V699" s="23" t="s">
        <v>1772</v>
      </c>
      <c r="W699" s="25" t="s">
        <v>1600</v>
      </c>
      <c r="X699" s="58" t="s">
        <v>1601</v>
      </c>
      <c r="Y699" s="23" t="s">
        <v>1773</v>
      </c>
      <c r="Z699" s="23" t="s">
        <v>1774</v>
      </c>
      <c r="AA699" s="33">
        <v>3</v>
      </c>
      <c r="AB699" s="295" t="str">
        <f t="shared" si="52"/>
        <v>年間</v>
      </c>
      <c r="AC699" s="268"/>
      <c r="AD699" s="69">
        <v>1</v>
      </c>
      <c r="AE699" s="69">
        <v>4320</v>
      </c>
      <c r="AF699" s="26">
        <f t="shared" si="53"/>
        <v>4320</v>
      </c>
      <c r="AG699" s="42">
        <v>40969</v>
      </c>
      <c r="AH699" s="28">
        <v>41000</v>
      </c>
      <c r="AI699" s="29" t="str">
        <f t="shared" si="50"/>
        <v>～</v>
      </c>
      <c r="AJ699" s="178">
        <f t="shared" si="51"/>
        <v>42094</v>
      </c>
      <c r="AK699" s="31" t="s">
        <v>1775</v>
      </c>
      <c r="AL699" s="31" t="s">
        <v>1777</v>
      </c>
      <c r="AM699" s="44">
        <v>20120305</v>
      </c>
      <c r="AN699" s="408" t="str">
        <f>IF($AA699-data!$G$1=0,"　",IF(AK699=0,"　",VLOOKUP($AK699,data!$A$1:$H$264,8,FALSE)))</f>
        <v>　</v>
      </c>
      <c r="AO699" s="32">
        <v>41015</v>
      </c>
      <c r="AP699" s="170" t="s">
        <v>1763</v>
      </c>
      <c r="AQ699" s="264" t="str">
        <f t="shared" si="54"/>
        <v/>
      </c>
    </row>
    <row r="700" spans="1:43" ht="24.75" customHeight="1" x14ac:dyDescent="0.15">
      <c r="A700" s="297">
        <v>697</v>
      </c>
      <c r="B700" s="23" t="s">
        <v>1768</v>
      </c>
      <c r="C700" s="24" t="s">
        <v>14340</v>
      </c>
      <c r="D700" s="23" t="s">
        <v>1591</v>
      </c>
      <c r="E700" s="23" t="s">
        <v>1653</v>
      </c>
      <c r="F700" s="24" t="s">
        <v>11115</v>
      </c>
      <c r="G700" s="43" t="s">
        <v>1764</v>
      </c>
      <c r="H700" s="44" t="s">
        <v>1765</v>
      </c>
      <c r="I700" s="44" t="s">
        <v>11116</v>
      </c>
      <c r="J700" s="43" t="s">
        <v>1766</v>
      </c>
      <c r="K700" s="43"/>
      <c r="L700" s="43"/>
      <c r="M700" s="44" t="s">
        <v>1767</v>
      </c>
      <c r="N700" s="45"/>
      <c r="O700" s="25" t="s">
        <v>1592</v>
      </c>
      <c r="P700" s="23" t="s">
        <v>1769</v>
      </c>
      <c r="Q700" s="25" t="s">
        <v>1594</v>
      </c>
      <c r="R700" s="58" t="s">
        <v>1595</v>
      </c>
      <c r="S700" s="23" t="s">
        <v>1770</v>
      </c>
      <c r="T700" s="23" t="s">
        <v>1771</v>
      </c>
      <c r="U700" s="25" t="s">
        <v>1598</v>
      </c>
      <c r="V700" s="23" t="s">
        <v>1772</v>
      </c>
      <c r="W700" s="25" t="s">
        <v>1600</v>
      </c>
      <c r="X700" s="58" t="s">
        <v>1601</v>
      </c>
      <c r="Y700" s="23" t="s">
        <v>1773</v>
      </c>
      <c r="Z700" s="23" t="s">
        <v>1774</v>
      </c>
      <c r="AA700" s="33">
        <v>3</v>
      </c>
      <c r="AB700" s="295" t="str">
        <f t="shared" si="52"/>
        <v>年間</v>
      </c>
      <c r="AC700" s="268"/>
      <c r="AD700" s="69">
        <v>1</v>
      </c>
      <c r="AE700" s="69">
        <v>4320</v>
      </c>
      <c r="AF700" s="26">
        <f t="shared" si="53"/>
        <v>4320</v>
      </c>
      <c r="AG700" s="42">
        <v>40969</v>
      </c>
      <c r="AH700" s="28">
        <v>41000</v>
      </c>
      <c r="AI700" s="29" t="str">
        <f t="shared" si="50"/>
        <v>～</v>
      </c>
      <c r="AJ700" s="178">
        <f t="shared" si="51"/>
        <v>42094</v>
      </c>
      <c r="AK700" s="31" t="s">
        <v>1775</v>
      </c>
      <c r="AL700" s="31" t="s">
        <v>1778</v>
      </c>
      <c r="AM700" s="44">
        <v>20120305</v>
      </c>
      <c r="AN700" s="408" t="str">
        <f>IF($AA700-data!$G$1=0,"　",IF(AK700=0,"　",VLOOKUP($AK700,data!$A$1:$H$264,8,FALSE)))</f>
        <v>　</v>
      </c>
      <c r="AO700" s="32">
        <v>41015</v>
      </c>
      <c r="AP700" s="170" t="s">
        <v>1763</v>
      </c>
      <c r="AQ700" s="264" t="str">
        <f t="shared" si="54"/>
        <v/>
      </c>
    </row>
    <row r="701" spans="1:43" ht="24.75" customHeight="1" x14ac:dyDescent="0.15">
      <c r="A701" s="297">
        <v>698</v>
      </c>
      <c r="B701" s="23" t="s">
        <v>1768</v>
      </c>
      <c r="C701" s="24" t="s">
        <v>14340</v>
      </c>
      <c r="D701" s="23" t="s">
        <v>1591</v>
      </c>
      <c r="E701" s="23" t="s">
        <v>1653</v>
      </c>
      <c r="F701" s="24" t="s">
        <v>11115</v>
      </c>
      <c r="G701" s="43" t="s">
        <v>1764</v>
      </c>
      <c r="H701" s="44" t="s">
        <v>1765</v>
      </c>
      <c r="I701" s="44" t="s">
        <v>11116</v>
      </c>
      <c r="J701" s="43" t="s">
        <v>1766</v>
      </c>
      <c r="K701" s="43"/>
      <c r="L701" s="43"/>
      <c r="M701" s="44" t="s">
        <v>1767</v>
      </c>
      <c r="N701" s="45"/>
      <c r="O701" s="25" t="s">
        <v>1592</v>
      </c>
      <c r="P701" s="23" t="s">
        <v>1769</v>
      </c>
      <c r="Q701" s="25" t="s">
        <v>1594</v>
      </c>
      <c r="R701" s="58" t="s">
        <v>1595</v>
      </c>
      <c r="S701" s="23" t="s">
        <v>1770</v>
      </c>
      <c r="T701" s="23" t="s">
        <v>1771</v>
      </c>
      <c r="U701" s="25" t="s">
        <v>1598</v>
      </c>
      <c r="V701" s="23" t="s">
        <v>1772</v>
      </c>
      <c r="W701" s="25" t="s">
        <v>1600</v>
      </c>
      <c r="X701" s="58" t="s">
        <v>1601</v>
      </c>
      <c r="Y701" s="23" t="s">
        <v>1773</v>
      </c>
      <c r="Z701" s="23" t="s">
        <v>1774</v>
      </c>
      <c r="AA701" s="33">
        <v>3</v>
      </c>
      <c r="AB701" s="295" t="str">
        <f t="shared" si="52"/>
        <v>年間</v>
      </c>
      <c r="AC701" s="268"/>
      <c r="AD701" s="69">
        <v>1</v>
      </c>
      <c r="AE701" s="69">
        <v>4320</v>
      </c>
      <c r="AF701" s="26">
        <f t="shared" si="53"/>
        <v>4320</v>
      </c>
      <c r="AG701" s="42">
        <v>40969</v>
      </c>
      <c r="AH701" s="28">
        <v>41000</v>
      </c>
      <c r="AI701" s="29" t="str">
        <f t="shared" si="50"/>
        <v>～</v>
      </c>
      <c r="AJ701" s="178">
        <f t="shared" si="51"/>
        <v>42094</v>
      </c>
      <c r="AK701" s="31" t="s">
        <v>1775</v>
      </c>
      <c r="AL701" s="31" t="s">
        <v>1779</v>
      </c>
      <c r="AM701" s="44">
        <v>20120305</v>
      </c>
      <c r="AN701" s="408" t="str">
        <f>IF($AA701-data!$G$1=0,"　",IF(AK701=0,"　",VLOOKUP($AK701,data!$A$1:$H$264,8,FALSE)))</f>
        <v>　</v>
      </c>
      <c r="AO701" s="32">
        <v>41015</v>
      </c>
      <c r="AP701" s="170" t="s">
        <v>1763</v>
      </c>
      <c r="AQ701" s="264" t="str">
        <f t="shared" si="54"/>
        <v/>
      </c>
    </row>
    <row r="702" spans="1:43" ht="24.75" customHeight="1" x14ac:dyDescent="0.15">
      <c r="A702" s="297">
        <v>699</v>
      </c>
      <c r="B702" s="23" t="s">
        <v>1768</v>
      </c>
      <c r="C702" s="24" t="s">
        <v>14340</v>
      </c>
      <c r="D702" s="23" t="s">
        <v>1591</v>
      </c>
      <c r="E702" s="23" t="s">
        <v>1653</v>
      </c>
      <c r="F702" s="24" t="s">
        <v>11115</v>
      </c>
      <c r="G702" s="43" t="s">
        <v>1764</v>
      </c>
      <c r="H702" s="44" t="s">
        <v>1765</v>
      </c>
      <c r="I702" s="44" t="s">
        <v>11116</v>
      </c>
      <c r="J702" s="43" t="s">
        <v>1766</v>
      </c>
      <c r="K702" s="43"/>
      <c r="L702" s="43"/>
      <c r="M702" s="44" t="s">
        <v>1767</v>
      </c>
      <c r="N702" s="45"/>
      <c r="O702" s="25" t="s">
        <v>1592</v>
      </c>
      <c r="P702" s="23" t="s">
        <v>1769</v>
      </c>
      <c r="Q702" s="25" t="s">
        <v>1594</v>
      </c>
      <c r="R702" s="58" t="s">
        <v>1595</v>
      </c>
      <c r="S702" s="23" t="s">
        <v>1770</v>
      </c>
      <c r="T702" s="23" t="s">
        <v>1771</v>
      </c>
      <c r="U702" s="25" t="s">
        <v>1598</v>
      </c>
      <c r="V702" s="23" t="s">
        <v>1772</v>
      </c>
      <c r="W702" s="25" t="s">
        <v>1600</v>
      </c>
      <c r="X702" s="58" t="s">
        <v>1601</v>
      </c>
      <c r="Y702" s="23" t="s">
        <v>1773</v>
      </c>
      <c r="Z702" s="23" t="s">
        <v>1774</v>
      </c>
      <c r="AA702" s="33">
        <v>3</v>
      </c>
      <c r="AB702" s="295" t="str">
        <f t="shared" si="52"/>
        <v>年間</v>
      </c>
      <c r="AC702" s="268"/>
      <c r="AD702" s="69">
        <v>1</v>
      </c>
      <c r="AE702" s="69">
        <v>4320</v>
      </c>
      <c r="AF702" s="26">
        <f t="shared" si="53"/>
        <v>4320</v>
      </c>
      <c r="AG702" s="42">
        <v>40969</v>
      </c>
      <c r="AH702" s="28">
        <v>41000</v>
      </c>
      <c r="AI702" s="29" t="str">
        <f t="shared" si="50"/>
        <v>～</v>
      </c>
      <c r="AJ702" s="178">
        <f t="shared" si="51"/>
        <v>42094</v>
      </c>
      <c r="AK702" s="31" t="s">
        <v>1775</v>
      </c>
      <c r="AL702" s="31" t="s">
        <v>1780</v>
      </c>
      <c r="AM702" s="44">
        <v>20120305</v>
      </c>
      <c r="AN702" s="408" t="str">
        <f>IF($AA702-data!$G$1=0,"　",IF(AK702=0,"　",VLOOKUP($AK702,data!$A$1:$H$264,8,FALSE)))</f>
        <v>　</v>
      </c>
      <c r="AO702" s="32">
        <v>41015</v>
      </c>
      <c r="AP702" s="170" t="s">
        <v>1763</v>
      </c>
      <c r="AQ702" s="264" t="str">
        <f t="shared" si="54"/>
        <v/>
      </c>
    </row>
    <row r="703" spans="1:43" ht="24.75" customHeight="1" x14ac:dyDescent="0.15">
      <c r="A703" s="297">
        <v>700</v>
      </c>
      <c r="B703" s="23" t="s">
        <v>1768</v>
      </c>
      <c r="C703" s="24" t="s">
        <v>14340</v>
      </c>
      <c r="D703" s="23" t="s">
        <v>1591</v>
      </c>
      <c r="E703" s="23" t="s">
        <v>1653</v>
      </c>
      <c r="F703" s="24" t="s">
        <v>11115</v>
      </c>
      <c r="G703" s="43" t="s">
        <v>1764</v>
      </c>
      <c r="H703" s="44" t="s">
        <v>1765</v>
      </c>
      <c r="I703" s="44" t="s">
        <v>11116</v>
      </c>
      <c r="J703" s="43" t="s">
        <v>1766</v>
      </c>
      <c r="K703" s="43"/>
      <c r="L703" s="43"/>
      <c r="M703" s="44" t="s">
        <v>1767</v>
      </c>
      <c r="N703" s="45"/>
      <c r="O703" s="25" t="s">
        <v>1592</v>
      </c>
      <c r="P703" s="23" t="s">
        <v>1769</v>
      </c>
      <c r="Q703" s="25" t="s">
        <v>1594</v>
      </c>
      <c r="R703" s="58" t="s">
        <v>1595</v>
      </c>
      <c r="S703" s="23" t="s">
        <v>1770</v>
      </c>
      <c r="T703" s="23" t="s">
        <v>1771</v>
      </c>
      <c r="U703" s="25" t="s">
        <v>1598</v>
      </c>
      <c r="V703" s="23" t="s">
        <v>1772</v>
      </c>
      <c r="W703" s="25" t="s">
        <v>1600</v>
      </c>
      <c r="X703" s="58" t="s">
        <v>1601</v>
      </c>
      <c r="Y703" s="23" t="s">
        <v>1773</v>
      </c>
      <c r="Z703" s="23" t="s">
        <v>1774</v>
      </c>
      <c r="AA703" s="33">
        <v>3</v>
      </c>
      <c r="AB703" s="295" t="str">
        <f t="shared" si="52"/>
        <v>年間</v>
      </c>
      <c r="AC703" s="268"/>
      <c r="AD703" s="69">
        <v>1</v>
      </c>
      <c r="AE703" s="69">
        <v>4320</v>
      </c>
      <c r="AF703" s="26">
        <f t="shared" si="53"/>
        <v>4320</v>
      </c>
      <c r="AG703" s="42">
        <v>40969</v>
      </c>
      <c r="AH703" s="28">
        <v>41000</v>
      </c>
      <c r="AI703" s="29" t="str">
        <f t="shared" si="50"/>
        <v>～</v>
      </c>
      <c r="AJ703" s="178">
        <f t="shared" si="51"/>
        <v>42094</v>
      </c>
      <c r="AK703" s="31" t="s">
        <v>1775</v>
      </c>
      <c r="AL703" s="31" t="s">
        <v>1781</v>
      </c>
      <c r="AM703" s="44">
        <v>20120305</v>
      </c>
      <c r="AN703" s="408" t="str">
        <f>IF($AA703-data!$G$1=0,"　",IF(AK703=0,"　",VLOOKUP($AK703,data!$A$1:$H$264,8,FALSE)))</f>
        <v>　</v>
      </c>
      <c r="AO703" s="32">
        <v>41015</v>
      </c>
      <c r="AP703" s="170" t="s">
        <v>1763</v>
      </c>
      <c r="AQ703" s="264" t="str">
        <f t="shared" si="54"/>
        <v/>
      </c>
    </row>
    <row r="704" spans="1:43" ht="24.75" customHeight="1" x14ac:dyDescent="0.15">
      <c r="A704" s="297">
        <v>701</v>
      </c>
      <c r="B704" s="23" t="s">
        <v>1768</v>
      </c>
      <c r="C704" s="24" t="s">
        <v>14340</v>
      </c>
      <c r="D704" s="23" t="s">
        <v>1591</v>
      </c>
      <c r="E704" s="23" t="s">
        <v>1653</v>
      </c>
      <c r="F704" s="24" t="s">
        <v>11115</v>
      </c>
      <c r="G704" s="43" t="s">
        <v>1764</v>
      </c>
      <c r="H704" s="44" t="s">
        <v>1765</v>
      </c>
      <c r="I704" s="44" t="s">
        <v>11116</v>
      </c>
      <c r="J704" s="43" t="s">
        <v>1766</v>
      </c>
      <c r="K704" s="43"/>
      <c r="L704" s="43"/>
      <c r="M704" s="44" t="s">
        <v>1767</v>
      </c>
      <c r="N704" s="45"/>
      <c r="O704" s="25" t="s">
        <v>1592</v>
      </c>
      <c r="P704" s="23" t="s">
        <v>1769</v>
      </c>
      <c r="Q704" s="25" t="s">
        <v>1594</v>
      </c>
      <c r="R704" s="58" t="s">
        <v>1595</v>
      </c>
      <c r="S704" s="23" t="s">
        <v>1770</v>
      </c>
      <c r="T704" s="23" t="s">
        <v>1771</v>
      </c>
      <c r="U704" s="25" t="s">
        <v>1598</v>
      </c>
      <c r="V704" s="23" t="s">
        <v>1772</v>
      </c>
      <c r="W704" s="25" t="s">
        <v>1600</v>
      </c>
      <c r="X704" s="58" t="s">
        <v>1601</v>
      </c>
      <c r="Y704" s="23" t="s">
        <v>1773</v>
      </c>
      <c r="Z704" s="23" t="s">
        <v>1774</v>
      </c>
      <c r="AA704" s="33">
        <v>3</v>
      </c>
      <c r="AB704" s="295" t="str">
        <f t="shared" si="52"/>
        <v>年間</v>
      </c>
      <c r="AC704" s="268"/>
      <c r="AD704" s="69">
        <v>1</v>
      </c>
      <c r="AE704" s="69">
        <v>4320</v>
      </c>
      <c r="AF704" s="26">
        <f t="shared" si="53"/>
        <v>4320</v>
      </c>
      <c r="AG704" s="42">
        <v>40969</v>
      </c>
      <c r="AH704" s="28">
        <v>41000</v>
      </c>
      <c r="AI704" s="29" t="str">
        <f t="shared" si="50"/>
        <v>～</v>
      </c>
      <c r="AJ704" s="178">
        <f t="shared" si="51"/>
        <v>42094</v>
      </c>
      <c r="AK704" s="31" t="s">
        <v>1775</v>
      </c>
      <c r="AL704" s="31" t="s">
        <v>1782</v>
      </c>
      <c r="AM704" s="44">
        <v>20120305</v>
      </c>
      <c r="AN704" s="408" t="str">
        <f>IF($AA704-data!$G$1=0,"　",IF(AK704=0,"　",VLOOKUP($AK704,data!$A$1:$H$264,8,FALSE)))</f>
        <v>　</v>
      </c>
      <c r="AO704" s="32">
        <v>41015</v>
      </c>
      <c r="AP704" s="170" t="s">
        <v>1763</v>
      </c>
      <c r="AQ704" s="264" t="str">
        <f t="shared" si="54"/>
        <v/>
      </c>
    </row>
    <row r="705" spans="1:43" ht="24.75" customHeight="1" x14ac:dyDescent="0.15">
      <c r="A705" s="297">
        <v>702</v>
      </c>
      <c r="B705" s="23" t="s">
        <v>1768</v>
      </c>
      <c r="C705" s="24" t="s">
        <v>14340</v>
      </c>
      <c r="D705" s="23" t="s">
        <v>1591</v>
      </c>
      <c r="E705" s="23" t="s">
        <v>1653</v>
      </c>
      <c r="F705" s="24" t="s">
        <v>11115</v>
      </c>
      <c r="G705" s="43" t="s">
        <v>1764</v>
      </c>
      <c r="H705" s="44" t="s">
        <v>1765</v>
      </c>
      <c r="I705" s="44" t="s">
        <v>11116</v>
      </c>
      <c r="J705" s="43" t="s">
        <v>1766</v>
      </c>
      <c r="K705" s="43"/>
      <c r="L705" s="43"/>
      <c r="M705" s="44" t="s">
        <v>1767</v>
      </c>
      <c r="N705" s="45"/>
      <c r="O705" s="25" t="s">
        <v>1592</v>
      </c>
      <c r="P705" s="23" t="s">
        <v>1769</v>
      </c>
      <c r="Q705" s="25" t="s">
        <v>1594</v>
      </c>
      <c r="R705" s="58" t="s">
        <v>1595</v>
      </c>
      <c r="S705" s="23" t="s">
        <v>1770</v>
      </c>
      <c r="T705" s="23" t="s">
        <v>1771</v>
      </c>
      <c r="U705" s="25" t="s">
        <v>1598</v>
      </c>
      <c r="V705" s="23" t="s">
        <v>1772</v>
      </c>
      <c r="W705" s="25" t="s">
        <v>1600</v>
      </c>
      <c r="X705" s="58" t="s">
        <v>1601</v>
      </c>
      <c r="Y705" s="23" t="s">
        <v>1773</v>
      </c>
      <c r="Z705" s="23" t="s">
        <v>1774</v>
      </c>
      <c r="AA705" s="33">
        <v>3</v>
      </c>
      <c r="AB705" s="295" t="str">
        <f t="shared" si="52"/>
        <v>年間</v>
      </c>
      <c r="AC705" s="268"/>
      <c r="AD705" s="69">
        <v>1</v>
      </c>
      <c r="AE705" s="69">
        <v>4320</v>
      </c>
      <c r="AF705" s="26">
        <f t="shared" si="53"/>
        <v>4320</v>
      </c>
      <c r="AG705" s="42">
        <v>40969</v>
      </c>
      <c r="AH705" s="28">
        <v>41000</v>
      </c>
      <c r="AI705" s="29" t="str">
        <f t="shared" si="50"/>
        <v>～</v>
      </c>
      <c r="AJ705" s="178">
        <f t="shared" si="51"/>
        <v>42094</v>
      </c>
      <c r="AK705" s="31" t="s">
        <v>1775</v>
      </c>
      <c r="AL705" s="31" t="s">
        <v>1783</v>
      </c>
      <c r="AM705" s="44">
        <v>20120305</v>
      </c>
      <c r="AN705" s="408" t="str">
        <f>IF($AA705-data!$G$1=0,"　",IF(AK705=0,"　",VLOOKUP($AK705,data!$A$1:$H$264,8,FALSE)))</f>
        <v>　</v>
      </c>
      <c r="AO705" s="32">
        <v>41015</v>
      </c>
      <c r="AP705" s="170" t="s">
        <v>1763</v>
      </c>
      <c r="AQ705" s="264" t="str">
        <f t="shared" si="54"/>
        <v/>
      </c>
    </row>
    <row r="706" spans="1:43" ht="24.75" customHeight="1" x14ac:dyDescent="0.15">
      <c r="A706" s="297">
        <v>703</v>
      </c>
      <c r="B706" s="23" t="s">
        <v>1768</v>
      </c>
      <c r="C706" s="24" t="s">
        <v>14340</v>
      </c>
      <c r="D706" s="23" t="s">
        <v>1591</v>
      </c>
      <c r="E706" s="23" t="s">
        <v>1653</v>
      </c>
      <c r="F706" s="24" t="s">
        <v>11115</v>
      </c>
      <c r="G706" s="43" t="s">
        <v>1764</v>
      </c>
      <c r="H706" s="44" t="s">
        <v>1765</v>
      </c>
      <c r="I706" s="44" t="s">
        <v>11116</v>
      </c>
      <c r="J706" s="43" t="s">
        <v>1766</v>
      </c>
      <c r="K706" s="43"/>
      <c r="L706" s="43"/>
      <c r="M706" s="44" t="s">
        <v>1767</v>
      </c>
      <c r="N706" s="45"/>
      <c r="O706" s="25" t="s">
        <v>1592</v>
      </c>
      <c r="P706" s="23" t="s">
        <v>1769</v>
      </c>
      <c r="Q706" s="25" t="s">
        <v>1594</v>
      </c>
      <c r="R706" s="58" t="s">
        <v>1595</v>
      </c>
      <c r="S706" s="23" t="s">
        <v>1770</v>
      </c>
      <c r="T706" s="23" t="s">
        <v>1771</v>
      </c>
      <c r="U706" s="25" t="s">
        <v>1598</v>
      </c>
      <c r="V706" s="23" t="s">
        <v>1772</v>
      </c>
      <c r="W706" s="25" t="s">
        <v>1600</v>
      </c>
      <c r="X706" s="58" t="s">
        <v>1601</v>
      </c>
      <c r="Y706" s="23" t="s">
        <v>1773</v>
      </c>
      <c r="Z706" s="23" t="s">
        <v>1774</v>
      </c>
      <c r="AA706" s="33">
        <v>3</v>
      </c>
      <c r="AB706" s="295" t="str">
        <f t="shared" si="52"/>
        <v>年間</v>
      </c>
      <c r="AC706" s="268"/>
      <c r="AD706" s="69">
        <v>1</v>
      </c>
      <c r="AE706" s="69">
        <v>4320</v>
      </c>
      <c r="AF706" s="26">
        <f t="shared" si="53"/>
        <v>4320</v>
      </c>
      <c r="AG706" s="42">
        <v>40969</v>
      </c>
      <c r="AH706" s="28">
        <v>41000</v>
      </c>
      <c r="AI706" s="29" t="str">
        <f t="shared" si="50"/>
        <v>～</v>
      </c>
      <c r="AJ706" s="178">
        <f t="shared" si="51"/>
        <v>42094</v>
      </c>
      <c r="AK706" s="31" t="s">
        <v>1775</v>
      </c>
      <c r="AL706" s="31" t="s">
        <v>1784</v>
      </c>
      <c r="AM706" s="44">
        <v>20120305</v>
      </c>
      <c r="AN706" s="408" t="str">
        <f>IF($AA706-data!$G$1=0,"　",IF(AK706=0,"　",VLOOKUP($AK706,data!$A$1:$H$264,8,FALSE)))</f>
        <v>　</v>
      </c>
      <c r="AO706" s="32">
        <v>41015</v>
      </c>
      <c r="AP706" s="170" t="s">
        <v>1763</v>
      </c>
      <c r="AQ706" s="264" t="str">
        <f t="shared" si="54"/>
        <v/>
      </c>
    </row>
    <row r="707" spans="1:43" ht="24.75" customHeight="1" x14ac:dyDescent="0.15">
      <c r="A707" s="297">
        <v>704</v>
      </c>
      <c r="B707" s="23" t="s">
        <v>1768</v>
      </c>
      <c r="C707" s="24" t="s">
        <v>14340</v>
      </c>
      <c r="D707" s="23" t="s">
        <v>1591</v>
      </c>
      <c r="E707" s="23" t="s">
        <v>1653</v>
      </c>
      <c r="F707" s="24" t="s">
        <v>11115</v>
      </c>
      <c r="G707" s="43" t="s">
        <v>1764</v>
      </c>
      <c r="H707" s="44" t="s">
        <v>1765</v>
      </c>
      <c r="I707" s="44" t="s">
        <v>11116</v>
      </c>
      <c r="J707" s="43" t="s">
        <v>1766</v>
      </c>
      <c r="K707" s="43"/>
      <c r="L707" s="43"/>
      <c r="M707" s="44" t="s">
        <v>1767</v>
      </c>
      <c r="N707" s="45"/>
      <c r="O707" s="25" t="s">
        <v>1592</v>
      </c>
      <c r="P707" s="23" t="s">
        <v>1769</v>
      </c>
      <c r="Q707" s="25" t="s">
        <v>1594</v>
      </c>
      <c r="R707" s="58" t="s">
        <v>1595</v>
      </c>
      <c r="S707" s="23" t="s">
        <v>1770</v>
      </c>
      <c r="T707" s="23" t="s">
        <v>1771</v>
      </c>
      <c r="U707" s="25" t="s">
        <v>1598</v>
      </c>
      <c r="V707" s="23" t="s">
        <v>1772</v>
      </c>
      <c r="W707" s="25" t="s">
        <v>1600</v>
      </c>
      <c r="X707" s="58" t="s">
        <v>1601</v>
      </c>
      <c r="Y707" s="23" t="s">
        <v>1773</v>
      </c>
      <c r="Z707" s="23" t="s">
        <v>1774</v>
      </c>
      <c r="AA707" s="33">
        <v>3</v>
      </c>
      <c r="AB707" s="295" t="str">
        <f t="shared" si="52"/>
        <v>年間</v>
      </c>
      <c r="AC707" s="268"/>
      <c r="AD707" s="69">
        <v>1</v>
      </c>
      <c r="AE707" s="69">
        <v>4320</v>
      </c>
      <c r="AF707" s="26">
        <f t="shared" si="53"/>
        <v>4320</v>
      </c>
      <c r="AG707" s="42">
        <v>40969</v>
      </c>
      <c r="AH707" s="28">
        <v>41000</v>
      </c>
      <c r="AI707" s="29" t="str">
        <f t="shared" si="50"/>
        <v>～</v>
      </c>
      <c r="AJ707" s="178">
        <f t="shared" si="51"/>
        <v>42094</v>
      </c>
      <c r="AK707" s="31" t="s">
        <v>1775</v>
      </c>
      <c r="AL707" s="31" t="s">
        <v>1785</v>
      </c>
      <c r="AM707" s="44">
        <v>20120305</v>
      </c>
      <c r="AN707" s="408" t="str">
        <f>IF($AA707-data!$G$1=0,"　",IF(AK707=0,"　",VLOOKUP($AK707,data!$A$1:$H$264,8,FALSE)))</f>
        <v>　</v>
      </c>
      <c r="AO707" s="32">
        <v>41015</v>
      </c>
      <c r="AP707" s="170" t="s">
        <v>1763</v>
      </c>
      <c r="AQ707" s="264" t="str">
        <f t="shared" si="54"/>
        <v/>
      </c>
    </row>
    <row r="708" spans="1:43" ht="24.75" customHeight="1" x14ac:dyDescent="0.15">
      <c r="A708" s="297">
        <v>705</v>
      </c>
      <c r="B708" s="23" t="s">
        <v>1768</v>
      </c>
      <c r="C708" s="24" t="s">
        <v>14340</v>
      </c>
      <c r="D708" s="23" t="s">
        <v>1591</v>
      </c>
      <c r="E708" s="23" t="s">
        <v>1653</v>
      </c>
      <c r="F708" s="24" t="s">
        <v>11115</v>
      </c>
      <c r="G708" s="43" t="s">
        <v>1764</v>
      </c>
      <c r="H708" s="44" t="s">
        <v>1765</v>
      </c>
      <c r="I708" s="44" t="s">
        <v>11116</v>
      </c>
      <c r="J708" s="43" t="s">
        <v>1766</v>
      </c>
      <c r="K708" s="43"/>
      <c r="L708" s="43"/>
      <c r="M708" s="44" t="s">
        <v>1767</v>
      </c>
      <c r="N708" s="45"/>
      <c r="O708" s="25" t="s">
        <v>1592</v>
      </c>
      <c r="P708" s="23" t="s">
        <v>1769</v>
      </c>
      <c r="Q708" s="25" t="s">
        <v>1594</v>
      </c>
      <c r="R708" s="58" t="s">
        <v>1595</v>
      </c>
      <c r="S708" s="23" t="s">
        <v>1770</v>
      </c>
      <c r="T708" s="23" t="s">
        <v>1771</v>
      </c>
      <c r="U708" s="25" t="s">
        <v>1598</v>
      </c>
      <c r="V708" s="23" t="s">
        <v>1772</v>
      </c>
      <c r="W708" s="25" t="s">
        <v>1600</v>
      </c>
      <c r="X708" s="58" t="s">
        <v>1601</v>
      </c>
      <c r="Y708" s="23" t="s">
        <v>1773</v>
      </c>
      <c r="Z708" s="23" t="s">
        <v>1774</v>
      </c>
      <c r="AA708" s="33">
        <v>3</v>
      </c>
      <c r="AB708" s="295" t="str">
        <f t="shared" si="52"/>
        <v>年間</v>
      </c>
      <c r="AC708" s="268"/>
      <c r="AD708" s="69">
        <v>1</v>
      </c>
      <c r="AE708" s="69">
        <v>4320</v>
      </c>
      <c r="AF708" s="26">
        <f t="shared" si="53"/>
        <v>4320</v>
      </c>
      <c r="AG708" s="42">
        <v>40969</v>
      </c>
      <c r="AH708" s="28">
        <v>41000</v>
      </c>
      <c r="AI708" s="29" t="str">
        <f t="shared" ref="AI708:AI771" si="55">IF(ISBLANK($AH708),"","～")</f>
        <v>～</v>
      </c>
      <c r="AJ708" s="178">
        <f t="shared" ref="AJ708:AJ771" si="56">IF(ISBLANK($AH708),"",DATE(YEAR($AH708)+$AA708,MONTH($AH708),DAY($AH708)-1))</f>
        <v>42094</v>
      </c>
      <c r="AK708" s="31" t="s">
        <v>1775</v>
      </c>
      <c r="AL708" s="31" t="s">
        <v>1786</v>
      </c>
      <c r="AM708" s="44">
        <v>20120305</v>
      </c>
      <c r="AN708" s="408" t="str">
        <f>IF($AA708-data!$G$1=0,"　",IF(AK708=0,"　",VLOOKUP($AK708,data!$A$1:$H$264,8,FALSE)))</f>
        <v>　</v>
      </c>
      <c r="AO708" s="32">
        <v>41015</v>
      </c>
      <c r="AP708" s="170" t="s">
        <v>1763</v>
      </c>
      <c r="AQ708" s="264" t="str">
        <f t="shared" si="54"/>
        <v/>
      </c>
    </row>
    <row r="709" spans="1:43" ht="24.75" customHeight="1" x14ac:dyDescent="0.15">
      <c r="A709" s="297">
        <v>706</v>
      </c>
      <c r="B709" s="23" t="s">
        <v>1768</v>
      </c>
      <c r="C709" s="24" t="s">
        <v>14340</v>
      </c>
      <c r="D709" s="23" t="s">
        <v>1591</v>
      </c>
      <c r="E709" s="23" t="s">
        <v>1653</v>
      </c>
      <c r="F709" s="24" t="s">
        <v>11115</v>
      </c>
      <c r="G709" s="43" t="s">
        <v>1764</v>
      </c>
      <c r="H709" s="44" t="s">
        <v>1765</v>
      </c>
      <c r="I709" s="44" t="s">
        <v>11116</v>
      </c>
      <c r="J709" s="43" t="s">
        <v>1766</v>
      </c>
      <c r="K709" s="43"/>
      <c r="L709" s="43"/>
      <c r="M709" s="44" t="s">
        <v>1767</v>
      </c>
      <c r="N709" s="45"/>
      <c r="O709" s="25" t="s">
        <v>1592</v>
      </c>
      <c r="P709" s="23" t="s">
        <v>1769</v>
      </c>
      <c r="Q709" s="25" t="s">
        <v>1594</v>
      </c>
      <c r="R709" s="58" t="s">
        <v>1595</v>
      </c>
      <c r="S709" s="23" t="s">
        <v>1770</v>
      </c>
      <c r="T709" s="23" t="s">
        <v>1771</v>
      </c>
      <c r="U709" s="25" t="s">
        <v>1598</v>
      </c>
      <c r="V709" s="23" t="s">
        <v>1772</v>
      </c>
      <c r="W709" s="25" t="s">
        <v>1600</v>
      </c>
      <c r="X709" s="58" t="s">
        <v>1601</v>
      </c>
      <c r="Y709" s="23" t="s">
        <v>1773</v>
      </c>
      <c r="Z709" s="23" t="s">
        <v>1774</v>
      </c>
      <c r="AA709" s="33">
        <v>3</v>
      </c>
      <c r="AB709" s="295" t="str">
        <f t="shared" ref="AB709:AB772" si="57">IF(ISBLANK($AA709),"","年間")</f>
        <v>年間</v>
      </c>
      <c r="AC709" s="268"/>
      <c r="AD709" s="69">
        <v>1</v>
      </c>
      <c r="AE709" s="69">
        <v>4320</v>
      </c>
      <c r="AF709" s="26">
        <f t="shared" ref="AF709:AF772" si="58">IF(ISBLANK($AE709),"",$AE709*$AD709)</f>
        <v>4320</v>
      </c>
      <c r="AG709" s="42">
        <v>40969</v>
      </c>
      <c r="AH709" s="28">
        <v>41000</v>
      </c>
      <c r="AI709" s="29" t="str">
        <f t="shared" si="55"/>
        <v>～</v>
      </c>
      <c r="AJ709" s="178">
        <f t="shared" si="56"/>
        <v>42094</v>
      </c>
      <c r="AK709" s="31" t="s">
        <v>1775</v>
      </c>
      <c r="AL709" s="31" t="s">
        <v>1787</v>
      </c>
      <c r="AM709" s="44">
        <v>20120305</v>
      </c>
      <c r="AN709" s="408" t="str">
        <f>IF($AA709-data!$G$1=0,"　",IF(AK709=0,"　",VLOOKUP($AK709,data!$A$1:$H$264,8,FALSE)))</f>
        <v>　</v>
      </c>
      <c r="AO709" s="32">
        <v>41015</v>
      </c>
      <c r="AP709" s="170" t="s">
        <v>1763</v>
      </c>
      <c r="AQ709" s="264" t="str">
        <f t="shared" ref="AQ709:AQ772" si="59">IF(COUNTIF($AN709,"*消耗部品交換対象*"),IF(ISBLANK($AH709),"契約期間 未入力",EDATE($AH709,35)),"")</f>
        <v/>
      </c>
    </row>
    <row r="710" spans="1:43" ht="24.75" customHeight="1" x14ac:dyDescent="0.15">
      <c r="A710" s="297">
        <v>707</v>
      </c>
      <c r="B710" s="23" t="s">
        <v>1768</v>
      </c>
      <c r="C710" s="24" t="s">
        <v>14340</v>
      </c>
      <c r="D710" s="23" t="s">
        <v>1591</v>
      </c>
      <c r="E710" s="23" t="s">
        <v>1653</v>
      </c>
      <c r="F710" s="24" t="s">
        <v>11115</v>
      </c>
      <c r="G710" s="43" t="s">
        <v>1764</v>
      </c>
      <c r="H710" s="44" t="s">
        <v>1765</v>
      </c>
      <c r="I710" s="44" t="s">
        <v>11116</v>
      </c>
      <c r="J710" s="43" t="s">
        <v>1766</v>
      </c>
      <c r="K710" s="43"/>
      <c r="L710" s="43"/>
      <c r="M710" s="44" t="s">
        <v>1767</v>
      </c>
      <c r="N710" s="45"/>
      <c r="O710" s="25" t="s">
        <v>1592</v>
      </c>
      <c r="P710" s="23" t="s">
        <v>1769</v>
      </c>
      <c r="Q710" s="25" t="s">
        <v>1594</v>
      </c>
      <c r="R710" s="58" t="s">
        <v>1595</v>
      </c>
      <c r="S710" s="23" t="s">
        <v>1770</v>
      </c>
      <c r="T710" s="23" t="s">
        <v>1771</v>
      </c>
      <c r="U710" s="25" t="s">
        <v>1598</v>
      </c>
      <c r="V710" s="23" t="s">
        <v>1772</v>
      </c>
      <c r="W710" s="25" t="s">
        <v>1600</v>
      </c>
      <c r="X710" s="58" t="s">
        <v>1601</v>
      </c>
      <c r="Y710" s="23" t="s">
        <v>1773</v>
      </c>
      <c r="Z710" s="23" t="s">
        <v>1774</v>
      </c>
      <c r="AA710" s="33">
        <v>3</v>
      </c>
      <c r="AB710" s="295" t="str">
        <f t="shared" si="57"/>
        <v>年間</v>
      </c>
      <c r="AC710" s="268"/>
      <c r="AD710" s="69">
        <v>1</v>
      </c>
      <c r="AE710" s="69">
        <v>4320</v>
      </c>
      <c r="AF710" s="26">
        <f t="shared" si="58"/>
        <v>4320</v>
      </c>
      <c r="AG710" s="42">
        <v>40969</v>
      </c>
      <c r="AH710" s="28">
        <v>41000</v>
      </c>
      <c r="AI710" s="29" t="str">
        <f t="shared" si="55"/>
        <v>～</v>
      </c>
      <c r="AJ710" s="178">
        <f t="shared" si="56"/>
        <v>42094</v>
      </c>
      <c r="AK710" s="31" t="s">
        <v>1775</v>
      </c>
      <c r="AL710" s="31" t="s">
        <v>1788</v>
      </c>
      <c r="AM710" s="44">
        <v>20120305</v>
      </c>
      <c r="AN710" s="408" t="str">
        <f>IF($AA710-data!$G$1=0,"　",IF(AK710=0,"　",VLOOKUP($AK710,data!$A$1:$H$264,8,FALSE)))</f>
        <v>　</v>
      </c>
      <c r="AO710" s="32">
        <v>41015</v>
      </c>
      <c r="AP710" s="170" t="s">
        <v>1763</v>
      </c>
      <c r="AQ710" s="264" t="str">
        <f t="shared" si="59"/>
        <v/>
      </c>
    </row>
    <row r="711" spans="1:43" ht="24.75" customHeight="1" x14ac:dyDescent="0.15">
      <c r="A711" s="297">
        <v>708</v>
      </c>
      <c r="B711" s="23" t="s">
        <v>1768</v>
      </c>
      <c r="C711" s="24" t="s">
        <v>14340</v>
      </c>
      <c r="D711" s="23" t="s">
        <v>1591</v>
      </c>
      <c r="E711" s="23" t="s">
        <v>1653</v>
      </c>
      <c r="F711" s="24" t="s">
        <v>11115</v>
      </c>
      <c r="G711" s="43" t="s">
        <v>1764</v>
      </c>
      <c r="H711" s="44" t="s">
        <v>1765</v>
      </c>
      <c r="I711" s="44" t="s">
        <v>11116</v>
      </c>
      <c r="J711" s="43" t="s">
        <v>1766</v>
      </c>
      <c r="K711" s="43"/>
      <c r="L711" s="43"/>
      <c r="M711" s="44" t="s">
        <v>1767</v>
      </c>
      <c r="N711" s="45"/>
      <c r="O711" s="25" t="s">
        <v>1592</v>
      </c>
      <c r="P711" s="23" t="s">
        <v>1769</v>
      </c>
      <c r="Q711" s="25" t="s">
        <v>1594</v>
      </c>
      <c r="R711" s="58" t="s">
        <v>1595</v>
      </c>
      <c r="S711" s="23" t="s">
        <v>1770</v>
      </c>
      <c r="T711" s="23" t="s">
        <v>1771</v>
      </c>
      <c r="U711" s="25" t="s">
        <v>1598</v>
      </c>
      <c r="V711" s="23" t="s">
        <v>1772</v>
      </c>
      <c r="W711" s="25" t="s">
        <v>1600</v>
      </c>
      <c r="X711" s="58" t="s">
        <v>1601</v>
      </c>
      <c r="Y711" s="23" t="s">
        <v>1773</v>
      </c>
      <c r="Z711" s="23" t="s">
        <v>1774</v>
      </c>
      <c r="AA711" s="33">
        <v>3</v>
      </c>
      <c r="AB711" s="295" t="str">
        <f t="shared" si="57"/>
        <v>年間</v>
      </c>
      <c r="AC711" s="268"/>
      <c r="AD711" s="69">
        <v>1</v>
      </c>
      <c r="AE711" s="69">
        <v>4320</v>
      </c>
      <c r="AF711" s="26">
        <f t="shared" si="58"/>
        <v>4320</v>
      </c>
      <c r="AG711" s="42">
        <v>40969</v>
      </c>
      <c r="AH711" s="28">
        <v>41000</v>
      </c>
      <c r="AI711" s="29" t="str">
        <f t="shared" si="55"/>
        <v>～</v>
      </c>
      <c r="AJ711" s="178">
        <f t="shared" si="56"/>
        <v>42094</v>
      </c>
      <c r="AK711" s="31" t="s">
        <v>1775</v>
      </c>
      <c r="AL711" s="31" t="s">
        <v>1789</v>
      </c>
      <c r="AM711" s="44">
        <v>20120305</v>
      </c>
      <c r="AN711" s="408" t="str">
        <f>IF($AA711-data!$G$1=0,"　",IF(AK711=0,"　",VLOOKUP($AK711,data!$A$1:$H$264,8,FALSE)))</f>
        <v>　</v>
      </c>
      <c r="AO711" s="32">
        <v>41015</v>
      </c>
      <c r="AP711" s="170" t="s">
        <v>1763</v>
      </c>
      <c r="AQ711" s="264" t="str">
        <f t="shared" si="59"/>
        <v/>
      </c>
    </row>
    <row r="712" spans="1:43" s="74" customFormat="1" ht="24.75" customHeight="1" x14ac:dyDescent="0.15">
      <c r="A712" s="297">
        <v>709</v>
      </c>
      <c r="B712" s="23" t="s">
        <v>1768</v>
      </c>
      <c r="C712" s="24" t="s">
        <v>14340</v>
      </c>
      <c r="D712" s="23" t="s">
        <v>1591</v>
      </c>
      <c r="E712" s="23" t="s">
        <v>1653</v>
      </c>
      <c r="F712" s="24" t="s">
        <v>11115</v>
      </c>
      <c r="G712" s="25" t="s">
        <v>1764</v>
      </c>
      <c r="H712" s="23" t="s">
        <v>1765</v>
      </c>
      <c r="I712" s="44" t="s">
        <v>11116</v>
      </c>
      <c r="J712" s="25" t="s">
        <v>1766</v>
      </c>
      <c r="K712" s="25"/>
      <c r="L712" s="25"/>
      <c r="M712" s="23" t="s">
        <v>1767</v>
      </c>
      <c r="N712" s="33"/>
      <c r="O712" s="25" t="s">
        <v>1592</v>
      </c>
      <c r="P712" s="23" t="s">
        <v>1769</v>
      </c>
      <c r="Q712" s="25" t="s">
        <v>1594</v>
      </c>
      <c r="R712" s="58" t="s">
        <v>1595</v>
      </c>
      <c r="S712" s="23" t="s">
        <v>1770</v>
      </c>
      <c r="T712" s="23" t="s">
        <v>1771</v>
      </c>
      <c r="U712" s="25" t="s">
        <v>1598</v>
      </c>
      <c r="V712" s="23" t="s">
        <v>1772</v>
      </c>
      <c r="W712" s="25" t="s">
        <v>1600</v>
      </c>
      <c r="X712" s="58" t="s">
        <v>1601</v>
      </c>
      <c r="Y712" s="23" t="s">
        <v>1773</v>
      </c>
      <c r="Z712" s="23" t="s">
        <v>1774</v>
      </c>
      <c r="AA712" s="33">
        <v>3</v>
      </c>
      <c r="AB712" s="295" t="str">
        <f t="shared" si="57"/>
        <v>年間</v>
      </c>
      <c r="AC712" s="268"/>
      <c r="AD712" s="94">
        <v>1</v>
      </c>
      <c r="AE712" s="94">
        <v>4320</v>
      </c>
      <c r="AF712" s="94">
        <f t="shared" si="58"/>
        <v>4320</v>
      </c>
      <c r="AG712" s="27">
        <v>40969</v>
      </c>
      <c r="AH712" s="28">
        <v>41000</v>
      </c>
      <c r="AI712" s="29" t="str">
        <f t="shared" si="55"/>
        <v>～</v>
      </c>
      <c r="AJ712" s="178">
        <f t="shared" si="56"/>
        <v>42094</v>
      </c>
      <c r="AK712" s="30" t="s">
        <v>1775</v>
      </c>
      <c r="AL712" s="30"/>
      <c r="AM712" s="23">
        <v>20120305</v>
      </c>
      <c r="AN712" s="408" t="str">
        <f>IF($AA712-data!$G$1=0,"　",IF(AK712=0,"　",VLOOKUP($AK712,data!$A$1:$H$264,8,FALSE)))</f>
        <v>　</v>
      </c>
      <c r="AO712" s="35"/>
      <c r="AP712" s="134" t="s">
        <v>1763</v>
      </c>
      <c r="AQ712" s="264" t="str">
        <f t="shared" si="59"/>
        <v/>
      </c>
    </row>
    <row r="713" spans="1:43" ht="24.75" customHeight="1" x14ac:dyDescent="0.15">
      <c r="A713" s="297">
        <v>710</v>
      </c>
      <c r="B713" s="23" t="s">
        <v>1790</v>
      </c>
      <c r="C713" s="24" t="s">
        <v>14340</v>
      </c>
      <c r="D713" s="23" t="s">
        <v>1591</v>
      </c>
      <c r="E713" s="23" t="s">
        <v>1653</v>
      </c>
      <c r="F713" s="24" t="s">
        <v>11115</v>
      </c>
      <c r="G713" s="43" t="s">
        <v>1764</v>
      </c>
      <c r="H713" s="44" t="s">
        <v>1765</v>
      </c>
      <c r="I713" s="44" t="s">
        <v>11116</v>
      </c>
      <c r="J713" s="43" t="s">
        <v>1766</v>
      </c>
      <c r="K713" s="43"/>
      <c r="L713" s="43"/>
      <c r="M713" s="44" t="s">
        <v>1767</v>
      </c>
      <c r="N713" s="45"/>
      <c r="O713" s="25" t="s">
        <v>1592</v>
      </c>
      <c r="P713" s="23" t="s">
        <v>1769</v>
      </c>
      <c r="Q713" s="25" t="s">
        <v>1594</v>
      </c>
      <c r="R713" s="58" t="s">
        <v>1595</v>
      </c>
      <c r="S713" s="23" t="s">
        <v>1770</v>
      </c>
      <c r="T713" s="23" t="s">
        <v>1771</v>
      </c>
      <c r="U713" s="25" t="s">
        <v>1598</v>
      </c>
      <c r="V713" s="23" t="s">
        <v>1772</v>
      </c>
      <c r="W713" s="25" t="s">
        <v>1600</v>
      </c>
      <c r="X713" s="58" t="s">
        <v>1601</v>
      </c>
      <c r="Y713" s="23" t="s">
        <v>1773</v>
      </c>
      <c r="Z713" s="23" t="s">
        <v>1774</v>
      </c>
      <c r="AA713" s="33">
        <v>3</v>
      </c>
      <c r="AB713" s="295" t="str">
        <f t="shared" si="57"/>
        <v>年間</v>
      </c>
      <c r="AC713" s="268"/>
      <c r="AD713" s="69">
        <v>1</v>
      </c>
      <c r="AE713" s="69">
        <v>10080</v>
      </c>
      <c r="AF713" s="26">
        <f t="shared" si="58"/>
        <v>10080</v>
      </c>
      <c r="AG713" s="42">
        <v>40969</v>
      </c>
      <c r="AH713" s="28">
        <v>41000</v>
      </c>
      <c r="AI713" s="29" t="str">
        <f t="shared" si="55"/>
        <v>～</v>
      </c>
      <c r="AJ713" s="178">
        <f t="shared" si="56"/>
        <v>42094</v>
      </c>
      <c r="AK713" s="267" t="s">
        <v>1791</v>
      </c>
      <c r="AL713" s="30" t="s">
        <v>1792</v>
      </c>
      <c r="AM713" s="268"/>
      <c r="AN713" s="408" t="str">
        <f>IF($AA713-data!$G$1=0,"　",IF(AK713=0,"　",VLOOKUP($AK713,data!$A$1:$H$264,8,FALSE)))</f>
        <v>　</v>
      </c>
      <c r="AO713" s="32">
        <v>41015</v>
      </c>
      <c r="AP713" s="170" t="s">
        <v>1763</v>
      </c>
      <c r="AQ713" s="264" t="str">
        <f t="shared" si="59"/>
        <v/>
      </c>
    </row>
    <row r="714" spans="1:43" ht="24.75" customHeight="1" x14ac:dyDescent="0.15">
      <c r="A714" s="297">
        <v>711</v>
      </c>
      <c r="B714" s="23" t="s">
        <v>1793</v>
      </c>
      <c r="C714" s="24" t="s">
        <v>14340</v>
      </c>
      <c r="D714" s="23" t="s">
        <v>1591</v>
      </c>
      <c r="E714" s="23" t="s">
        <v>1653</v>
      </c>
      <c r="F714" s="24" t="s">
        <v>11115</v>
      </c>
      <c r="G714" s="43" t="s">
        <v>1797</v>
      </c>
      <c r="H714" s="44" t="s">
        <v>1798</v>
      </c>
      <c r="I714" s="44" t="s">
        <v>11116</v>
      </c>
      <c r="J714" s="43" t="s">
        <v>1799</v>
      </c>
      <c r="K714" s="43"/>
      <c r="L714" s="43"/>
      <c r="M714" s="44" t="s">
        <v>1800</v>
      </c>
      <c r="N714" s="44" t="s">
        <v>1801</v>
      </c>
      <c r="O714" s="25" t="s">
        <v>1592</v>
      </c>
      <c r="P714" s="23" t="s">
        <v>1769</v>
      </c>
      <c r="Q714" s="25" t="s">
        <v>1594</v>
      </c>
      <c r="R714" s="58" t="s">
        <v>1595</v>
      </c>
      <c r="S714" s="23" t="s">
        <v>1770</v>
      </c>
      <c r="T714" s="23" t="s">
        <v>1771</v>
      </c>
      <c r="U714" s="25" t="s">
        <v>1598</v>
      </c>
      <c r="V714" s="23" t="s">
        <v>1772</v>
      </c>
      <c r="W714" s="25" t="s">
        <v>1600</v>
      </c>
      <c r="X714" s="58" t="s">
        <v>1601</v>
      </c>
      <c r="Y714" s="23" t="s">
        <v>1773</v>
      </c>
      <c r="Z714" s="23" t="s">
        <v>1774</v>
      </c>
      <c r="AA714" s="33">
        <v>3</v>
      </c>
      <c r="AB714" s="295" t="str">
        <f t="shared" si="57"/>
        <v>年間</v>
      </c>
      <c r="AC714" s="268"/>
      <c r="AD714" s="69">
        <v>1</v>
      </c>
      <c r="AE714" s="69">
        <v>39600</v>
      </c>
      <c r="AF714" s="26">
        <f t="shared" si="58"/>
        <v>39600</v>
      </c>
      <c r="AG714" s="42">
        <v>40969</v>
      </c>
      <c r="AH714" s="28">
        <v>41000</v>
      </c>
      <c r="AI714" s="29" t="str">
        <f t="shared" si="55"/>
        <v>～</v>
      </c>
      <c r="AJ714" s="178">
        <f t="shared" si="56"/>
        <v>42094</v>
      </c>
      <c r="AK714" s="31" t="s">
        <v>1794</v>
      </c>
      <c r="AL714" s="5" t="s">
        <v>1795</v>
      </c>
      <c r="AM714" s="32">
        <v>40973</v>
      </c>
      <c r="AN714" s="408" t="str">
        <f>IF($AA714-data!$G$1=0,"　",IF(AK714=0,"　",VLOOKUP($AK714,data!$A$1:$H$264,8,FALSE)))</f>
        <v>　</v>
      </c>
      <c r="AO714" s="32">
        <v>41015</v>
      </c>
      <c r="AP714" s="170" t="s">
        <v>1796</v>
      </c>
      <c r="AQ714" s="264" t="str">
        <f t="shared" si="59"/>
        <v/>
      </c>
    </row>
    <row r="715" spans="1:43" ht="24.75" customHeight="1" x14ac:dyDescent="0.15">
      <c r="A715" s="297">
        <v>712</v>
      </c>
      <c r="B715" s="23" t="s">
        <v>1802</v>
      </c>
      <c r="C715" s="24" t="s">
        <v>14340</v>
      </c>
      <c r="D715" s="23" t="s">
        <v>1591</v>
      </c>
      <c r="E715" s="23" t="s">
        <v>1653</v>
      </c>
      <c r="F715" s="24" t="s">
        <v>11115</v>
      </c>
      <c r="G715" s="43" t="s">
        <v>1797</v>
      </c>
      <c r="H715" s="44" t="s">
        <v>1798</v>
      </c>
      <c r="I715" s="44" t="s">
        <v>11116</v>
      </c>
      <c r="J715" s="43" t="s">
        <v>1799</v>
      </c>
      <c r="K715" s="43"/>
      <c r="L715" s="43"/>
      <c r="M715" s="44" t="s">
        <v>1800</v>
      </c>
      <c r="N715" s="44" t="s">
        <v>1801</v>
      </c>
      <c r="O715" s="25" t="s">
        <v>1592</v>
      </c>
      <c r="P715" s="23" t="s">
        <v>1769</v>
      </c>
      <c r="Q715" s="25" t="s">
        <v>1594</v>
      </c>
      <c r="R715" s="58" t="s">
        <v>1595</v>
      </c>
      <c r="S715" s="23" t="s">
        <v>1770</v>
      </c>
      <c r="T715" s="23" t="s">
        <v>1771</v>
      </c>
      <c r="U715" s="25" t="s">
        <v>1598</v>
      </c>
      <c r="V715" s="23" t="s">
        <v>1772</v>
      </c>
      <c r="W715" s="25" t="s">
        <v>1600</v>
      </c>
      <c r="X715" s="58" t="s">
        <v>1601</v>
      </c>
      <c r="Y715" s="23" t="s">
        <v>1773</v>
      </c>
      <c r="Z715" s="23" t="s">
        <v>1774</v>
      </c>
      <c r="AA715" s="33">
        <v>3</v>
      </c>
      <c r="AB715" s="295" t="str">
        <f t="shared" si="57"/>
        <v>年間</v>
      </c>
      <c r="AC715" s="268"/>
      <c r="AD715" s="69">
        <v>1</v>
      </c>
      <c r="AE715" s="69">
        <v>4320</v>
      </c>
      <c r="AF715" s="26">
        <f t="shared" si="58"/>
        <v>4320</v>
      </c>
      <c r="AG715" s="42">
        <v>40969</v>
      </c>
      <c r="AH715" s="28">
        <v>41000</v>
      </c>
      <c r="AI715" s="29" t="str">
        <f t="shared" si="55"/>
        <v>～</v>
      </c>
      <c r="AJ715" s="178">
        <f t="shared" si="56"/>
        <v>42094</v>
      </c>
      <c r="AK715" s="31" t="s">
        <v>1775</v>
      </c>
      <c r="AL715" s="31" t="s">
        <v>1803</v>
      </c>
      <c r="AM715" s="269">
        <v>40973</v>
      </c>
      <c r="AN715" s="408" t="str">
        <f>IF($AA715-data!$G$1=0,"　",IF(AK715=0,"　",VLOOKUP($AK715,data!$A$1:$H$264,8,FALSE)))</f>
        <v>　</v>
      </c>
      <c r="AO715" s="32">
        <v>41015</v>
      </c>
      <c r="AP715" s="170" t="s">
        <v>1796</v>
      </c>
      <c r="AQ715" s="264" t="str">
        <f t="shared" si="59"/>
        <v/>
      </c>
    </row>
    <row r="716" spans="1:43" ht="24.75" customHeight="1" x14ac:dyDescent="0.15">
      <c r="A716" s="297">
        <v>713</v>
      </c>
      <c r="B716" s="23" t="s">
        <v>1802</v>
      </c>
      <c r="C716" s="24" t="s">
        <v>14340</v>
      </c>
      <c r="D716" s="23" t="s">
        <v>1591</v>
      </c>
      <c r="E716" s="23" t="s">
        <v>1653</v>
      </c>
      <c r="F716" s="24" t="s">
        <v>11115</v>
      </c>
      <c r="G716" s="43" t="s">
        <v>1797</v>
      </c>
      <c r="H716" s="44" t="s">
        <v>1798</v>
      </c>
      <c r="I716" s="44" t="s">
        <v>11116</v>
      </c>
      <c r="J716" s="43" t="s">
        <v>1799</v>
      </c>
      <c r="K716" s="43"/>
      <c r="L716" s="43"/>
      <c r="M716" s="44" t="s">
        <v>1800</v>
      </c>
      <c r="N716" s="44" t="s">
        <v>1801</v>
      </c>
      <c r="O716" s="25" t="s">
        <v>1592</v>
      </c>
      <c r="P716" s="23" t="s">
        <v>1769</v>
      </c>
      <c r="Q716" s="25" t="s">
        <v>1594</v>
      </c>
      <c r="R716" s="58" t="s">
        <v>1595</v>
      </c>
      <c r="S716" s="23" t="s">
        <v>1770</v>
      </c>
      <c r="T716" s="23" t="s">
        <v>1771</v>
      </c>
      <c r="U716" s="25" t="s">
        <v>1598</v>
      </c>
      <c r="V716" s="23" t="s">
        <v>1772</v>
      </c>
      <c r="W716" s="25" t="s">
        <v>1600</v>
      </c>
      <c r="X716" s="58" t="s">
        <v>1601</v>
      </c>
      <c r="Y716" s="23" t="s">
        <v>1773</v>
      </c>
      <c r="Z716" s="23" t="s">
        <v>1774</v>
      </c>
      <c r="AA716" s="33">
        <v>3</v>
      </c>
      <c r="AB716" s="295" t="str">
        <f t="shared" si="57"/>
        <v>年間</v>
      </c>
      <c r="AC716" s="268"/>
      <c r="AD716" s="69">
        <v>1</v>
      </c>
      <c r="AE716" s="69">
        <v>4320</v>
      </c>
      <c r="AF716" s="26">
        <f t="shared" si="58"/>
        <v>4320</v>
      </c>
      <c r="AG716" s="42">
        <v>40969</v>
      </c>
      <c r="AH716" s="28">
        <v>41000</v>
      </c>
      <c r="AI716" s="29" t="str">
        <f t="shared" si="55"/>
        <v>～</v>
      </c>
      <c r="AJ716" s="178">
        <f t="shared" si="56"/>
        <v>42094</v>
      </c>
      <c r="AK716" s="31" t="s">
        <v>1775</v>
      </c>
      <c r="AL716" s="31" t="s">
        <v>1804</v>
      </c>
      <c r="AM716" s="32">
        <v>40973</v>
      </c>
      <c r="AN716" s="408" t="str">
        <f>IF($AA716-data!$G$1=0,"　",IF(AK716=0,"　",VLOOKUP($AK716,data!$A$1:$H$264,8,FALSE)))</f>
        <v>　</v>
      </c>
      <c r="AO716" s="32">
        <v>41015</v>
      </c>
      <c r="AP716" s="170" t="s">
        <v>1796</v>
      </c>
      <c r="AQ716" s="264" t="str">
        <f t="shared" si="59"/>
        <v/>
      </c>
    </row>
    <row r="717" spans="1:43" ht="24.75" customHeight="1" x14ac:dyDescent="0.15">
      <c r="A717" s="297">
        <v>714</v>
      </c>
      <c r="B717" s="23" t="s">
        <v>1802</v>
      </c>
      <c r="C717" s="24" t="s">
        <v>14340</v>
      </c>
      <c r="D717" s="23" t="s">
        <v>1591</v>
      </c>
      <c r="E717" s="23" t="s">
        <v>1653</v>
      </c>
      <c r="F717" s="24" t="s">
        <v>11115</v>
      </c>
      <c r="G717" s="43" t="s">
        <v>1797</v>
      </c>
      <c r="H717" s="44" t="s">
        <v>1798</v>
      </c>
      <c r="I717" s="44" t="s">
        <v>11116</v>
      </c>
      <c r="J717" s="43" t="s">
        <v>1799</v>
      </c>
      <c r="K717" s="43"/>
      <c r="L717" s="43"/>
      <c r="M717" s="44" t="s">
        <v>1800</v>
      </c>
      <c r="N717" s="44" t="s">
        <v>1801</v>
      </c>
      <c r="O717" s="25" t="s">
        <v>1592</v>
      </c>
      <c r="P717" s="23" t="s">
        <v>1769</v>
      </c>
      <c r="Q717" s="25" t="s">
        <v>1594</v>
      </c>
      <c r="R717" s="58" t="s">
        <v>1595</v>
      </c>
      <c r="S717" s="23" t="s">
        <v>1770</v>
      </c>
      <c r="T717" s="23" t="s">
        <v>1771</v>
      </c>
      <c r="U717" s="25" t="s">
        <v>1598</v>
      </c>
      <c r="V717" s="23" t="s">
        <v>1772</v>
      </c>
      <c r="W717" s="25" t="s">
        <v>1600</v>
      </c>
      <c r="X717" s="58" t="s">
        <v>1601</v>
      </c>
      <c r="Y717" s="23" t="s">
        <v>1773</v>
      </c>
      <c r="Z717" s="23" t="s">
        <v>1774</v>
      </c>
      <c r="AA717" s="33">
        <v>3</v>
      </c>
      <c r="AB717" s="295" t="str">
        <f t="shared" si="57"/>
        <v>年間</v>
      </c>
      <c r="AC717" s="268"/>
      <c r="AD717" s="69">
        <v>1</v>
      </c>
      <c r="AE717" s="69">
        <v>4320</v>
      </c>
      <c r="AF717" s="26">
        <f t="shared" si="58"/>
        <v>4320</v>
      </c>
      <c r="AG717" s="42">
        <v>40969</v>
      </c>
      <c r="AH717" s="28">
        <v>41000</v>
      </c>
      <c r="AI717" s="29" t="str">
        <f t="shared" si="55"/>
        <v>～</v>
      </c>
      <c r="AJ717" s="178">
        <f t="shared" si="56"/>
        <v>42094</v>
      </c>
      <c r="AK717" s="31" t="s">
        <v>1775</v>
      </c>
      <c r="AL717" s="31" t="s">
        <v>1805</v>
      </c>
      <c r="AM717" s="32">
        <v>40973</v>
      </c>
      <c r="AN717" s="408" t="str">
        <f>IF($AA717-data!$G$1=0,"　",IF(AK717=0,"　",VLOOKUP($AK717,data!$A$1:$H$264,8,FALSE)))</f>
        <v>　</v>
      </c>
      <c r="AO717" s="32">
        <v>41015</v>
      </c>
      <c r="AP717" s="170" t="s">
        <v>1796</v>
      </c>
      <c r="AQ717" s="264" t="str">
        <f t="shared" si="59"/>
        <v/>
      </c>
    </row>
    <row r="718" spans="1:43" ht="24.75" customHeight="1" x14ac:dyDescent="0.15">
      <c r="A718" s="297">
        <v>715</v>
      </c>
      <c r="B718" s="23" t="s">
        <v>1802</v>
      </c>
      <c r="C718" s="24" t="s">
        <v>14340</v>
      </c>
      <c r="D718" s="23" t="s">
        <v>1591</v>
      </c>
      <c r="E718" s="23" t="s">
        <v>1653</v>
      </c>
      <c r="F718" s="24" t="s">
        <v>11115</v>
      </c>
      <c r="G718" s="43" t="s">
        <v>1797</v>
      </c>
      <c r="H718" s="44" t="s">
        <v>1798</v>
      </c>
      <c r="I718" s="44" t="s">
        <v>11116</v>
      </c>
      <c r="J718" s="43" t="s">
        <v>1799</v>
      </c>
      <c r="K718" s="43"/>
      <c r="L718" s="43"/>
      <c r="M718" s="44" t="s">
        <v>1800</v>
      </c>
      <c r="N718" s="44" t="s">
        <v>1801</v>
      </c>
      <c r="O718" s="25" t="s">
        <v>1592</v>
      </c>
      <c r="P718" s="23" t="s">
        <v>1769</v>
      </c>
      <c r="Q718" s="25" t="s">
        <v>1594</v>
      </c>
      <c r="R718" s="58" t="s">
        <v>1595</v>
      </c>
      <c r="S718" s="23" t="s">
        <v>1770</v>
      </c>
      <c r="T718" s="23" t="s">
        <v>1771</v>
      </c>
      <c r="U718" s="25" t="s">
        <v>1598</v>
      </c>
      <c r="V718" s="23" t="s">
        <v>1772</v>
      </c>
      <c r="W718" s="25" t="s">
        <v>1600</v>
      </c>
      <c r="X718" s="58" t="s">
        <v>1601</v>
      </c>
      <c r="Y718" s="23" t="s">
        <v>1773</v>
      </c>
      <c r="Z718" s="23" t="s">
        <v>1774</v>
      </c>
      <c r="AA718" s="33">
        <v>3</v>
      </c>
      <c r="AB718" s="295" t="str">
        <f t="shared" si="57"/>
        <v>年間</v>
      </c>
      <c r="AC718" s="268"/>
      <c r="AD718" s="69">
        <v>1</v>
      </c>
      <c r="AE718" s="69">
        <v>4320</v>
      </c>
      <c r="AF718" s="26">
        <f t="shared" si="58"/>
        <v>4320</v>
      </c>
      <c r="AG718" s="42">
        <v>40969</v>
      </c>
      <c r="AH718" s="28">
        <v>41000</v>
      </c>
      <c r="AI718" s="29" t="str">
        <f t="shared" si="55"/>
        <v>～</v>
      </c>
      <c r="AJ718" s="178">
        <f t="shared" si="56"/>
        <v>42094</v>
      </c>
      <c r="AK718" s="31" t="s">
        <v>1775</v>
      </c>
      <c r="AL718" s="31" t="s">
        <v>1806</v>
      </c>
      <c r="AM718" s="32">
        <v>40973</v>
      </c>
      <c r="AN718" s="408" t="str">
        <f>IF($AA718-data!$G$1=0,"　",IF(AK718=0,"　",VLOOKUP($AK718,data!$A$1:$H$264,8,FALSE)))</f>
        <v>　</v>
      </c>
      <c r="AO718" s="32">
        <v>41015</v>
      </c>
      <c r="AP718" s="170" t="s">
        <v>1796</v>
      </c>
      <c r="AQ718" s="264" t="str">
        <f t="shared" si="59"/>
        <v/>
      </c>
    </row>
    <row r="719" spans="1:43" ht="24.75" customHeight="1" x14ac:dyDescent="0.15">
      <c r="A719" s="297">
        <v>716</v>
      </c>
      <c r="B719" s="23" t="s">
        <v>1802</v>
      </c>
      <c r="C719" s="24" t="s">
        <v>14340</v>
      </c>
      <c r="D719" s="23" t="s">
        <v>1591</v>
      </c>
      <c r="E719" s="23" t="s">
        <v>1653</v>
      </c>
      <c r="F719" s="24" t="s">
        <v>11115</v>
      </c>
      <c r="G719" s="43" t="s">
        <v>1797</v>
      </c>
      <c r="H719" s="44" t="s">
        <v>1798</v>
      </c>
      <c r="I719" s="44" t="s">
        <v>11116</v>
      </c>
      <c r="J719" s="43" t="s">
        <v>1799</v>
      </c>
      <c r="K719" s="43"/>
      <c r="L719" s="43"/>
      <c r="M719" s="44" t="s">
        <v>1800</v>
      </c>
      <c r="N719" s="44" t="s">
        <v>1801</v>
      </c>
      <c r="O719" s="25" t="s">
        <v>1592</v>
      </c>
      <c r="P719" s="23" t="s">
        <v>1769</v>
      </c>
      <c r="Q719" s="25" t="s">
        <v>1594</v>
      </c>
      <c r="R719" s="58" t="s">
        <v>1595</v>
      </c>
      <c r="S719" s="23" t="s">
        <v>1770</v>
      </c>
      <c r="T719" s="23" t="s">
        <v>1771</v>
      </c>
      <c r="U719" s="25" t="s">
        <v>1598</v>
      </c>
      <c r="V719" s="23" t="s">
        <v>1772</v>
      </c>
      <c r="W719" s="25" t="s">
        <v>1600</v>
      </c>
      <c r="X719" s="58" t="s">
        <v>1601</v>
      </c>
      <c r="Y719" s="23" t="s">
        <v>1773</v>
      </c>
      <c r="Z719" s="23" t="s">
        <v>1774</v>
      </c>
      <c r="AA719" s="33">
        <v>3</v>
      </c>
      <c r="AB719" s="295" t="str">
        <f t="shared" si="57"/>
        <v>年間</v>
      </c>
      <c r="AC719" s="268"/>
      <c r="AD719" s="69">
        <v>1</v>
      </c>
      <c r="AE719" s="69">
        <v>4320</v>
      </c>
      <c r="AF719" s="26">
        <f t="shared" si="58"/>
        <v>4320</v>
      </c>
      <c r="AG719" s="42">
        <v>40969</v>
      </c>
      <c r="AH719" s="28">
        <v>41000</v>
      </c>
      <c r="AI719" s="29" t="str">
        <f t="shared" si="55"/>
        <v>～</v>
      </c>
      <c r="AJ719" s="178">
        <f t="shared" si="56"/>
        <v>42094</v>
      </c>
      <c r="AK719" s="31" t="s">
        <v>1775</v>
      </c>
      <c r="AL719" s="31" t="s">
        <v>1807</v>
      </c>
      <c r="AM719" s="32">
        <v>40973</v>
      </c>
      <c r="AN719" s="408" t="str">
        <f>IF($AA719-data!$G$1=0,"　",IF(AK719=0,"　",VLOOKUP($AK719,data!$A$1:$H$264,8,FALSE)))</f>
        <v>　</v>
      </c>
      <c r="AO719" s="32">
        <v>41015</v>
      </c>
      <c r="AP719" s="170" t="s">
        <v>1796</v>
      </c>
      <c r="AQ719" s="264" t="str">
        <f t="shared" si="59"/>
        <v/>
      </c>
    </row>
    <row r="720" spans="1:43" ht="24.75" customHeight="1" x14ac:dyDescent="0.15">
      <c r="A720" s="297">
        <v>717</v>
      </c>
      <c r="B720" s="23" t="s">
        <v>1802</v>
      </c>
      <c r="C720" s="24" t="s">
        <v>14340</v>
      </c>
      <c r="D720" s="23" t="s">
        <v>1591</v>
      </c>
      <c r="E720" s="23" t="s">
        <v>1653</v>
      </c>
      <c r="F720" s="24" t="s">
        <v>11115</v>
      </c>
      <c r="G720" s="43" t="s">
        <v>1797</v>
      </c>
      <c r="H720" s="44" t="s">
        <v>1798</v>
      </c>
      <c r="I720" s="44" t="s">
        <v>11116</v>
      </c>
      <c r="J720" s="43" t="s">
        <v>1799</v>
      </c>
      <c r="K720" s="43"/>
      <c r="L720" s="43"/>
      <c r="M720" s="44" t="s">
        <v>1800</v>
      </c>
      <c r="N720" s="44" t="s">
        <v>1801</v>
      </c>
      <c r="O720" s="25" t="s">
        <v>1592</v>
      </c>
      <c r="P720" s="23" t="s">
        <v>1769</v>
      </c>
      <c r="Q720" s="25" t="s">
        <v>1594</v>
      </c>
      <c r="R720" s="58" t="s">
        <v>1595</v>
      </c>
      <c r="S720" s="23" t="s">
        <v>1770</v>
      </c>
      <c r="T720" s="23" t="s">
        <v>1771</v>
      </c>
      <c r="U720" s="25" t="s">
        <v>1598</v>
      </c>
      <c r="V720" s="23" t="s">
        <v>1772</v>
      </c>
      <c r="W720" s="25" t="s">
        <v>1600</v>
      </c>
      <c r="X720" s="58" t="s">
        <v>1601</v>
      </c>
      <c r="Y720" s="23" t="s">
        <v>1773</v>
      </c>
      <c r="Z720" s="23" t="s">
        <v>1774</v>
      </c>
      <c r="AA720" s="33">
        <v>3</v>
      </c>
      <c r="AB720" s="295" t="str">
        <f t="shared" si="57"/>
        <v>年間</v>
      </c>
      <c r="AC720" s="268"/>
      <c r="AD720" s="69">
        <v>1</v>
      </c>
      <c r="AE720" s="69">
        <v>4320</v>
      </c>
      <c r="AF720" s="26">
        <f t="shared" si="58"/>
        <v>4320</v>
      </c>
      <c r="AG720" s="42">
        <v>40969</v>
      </c>
      <c r="AH720" s="28">
        <v>41000</v>
      </c>
      <c r="AI720" s="29" t="str">
        <f t="shared" si="55"/>
        <v>～</v>
      </c>
      <c r="AJ720" s="178">
        <f t="shared" si="56"/>
        <v>42094</v>
      </c>
      <c r="AK720" s="31" t="s">
        <v>1775</v>
      </c>
      <c r="AL720" s="31" t="s">
        <v>1808</v>
      </c>
      <c r="AM720" s="32">
        <v>40973</v>
      </c>
      <c r="AN720" s="408" t="str">
        <f>IF($AA720-data!$G$1=0,"　",IF(AK720=0,"　",VLOOKUP($AK720,data!$A$1:$H$264,8,FALSE)))</f>
        <v>　</v>
      </c>
      <c r="AO720" s="32">
        <v>41015</v>
      </c>
      <c r="AP720" s="170" t="s">
        <v>1796</v>
      </c>
      <c r="AQ720" s="264" t="str">
        <f t="shared" si="59"/>
        <v/>
      </c>
    </row>
    <row r="721" spans="1:43" ht="24.75" customHeight="1" x14ac:dyDescent="0.15">
      <c r="A721" s="297">
        <v>718</v>
      </c>
      <c r="B721" s="23" t="s">
        <v>1802</v>
      </c>
      <c r="C721" s="24" t="s">
        <v>14340</v>
      </c>
      <c r="D721" s="23" t="s">
        <v>1591</v>
      </c>
      <c r="E721" s="23" t="s">
        <v>1653</v>
      </c>
      <c r="F721" s="24" t="s">
        <v>11115</v>
      </c>
      <c r="G721" s="43" t="s">
        <v>1797</v>
      </c>
      <c r="H721" s="44" t="s">
        <v>1798</v>
      </c>
      <c r="I721" s="44" t="s">
        <v>11116</v>
      </c>
      <c r="J721" s="43" t="s">
        <v>1799</v>
      </c>
      <c r="K721" s="43"/>
      <c r="L721" s="43"/>
      <c r="M721" s="44" t="s">
        <v>1800</v>
      </c>
      <c r="N721" s="44" t="s">
        <v>1801</v>
      </c>
      <c r="O721" s="25" t="s">
        <v>1592</v>
      </c>
      <c r="P721" s="23" t="s">
        <v>1769</v>
      </c>
      <c r="Q721" s="25" t="s">
        <v>1594</v>
      </c>
      <c r="R721" s="58" t="s">
        <v>1595</v>
      </c>
      <c r="S721" s="23" t="s">
        <v>1770</v>
      </c>
      <c r="T721" s="23" t="s">
        <v>1771</v>
      </c>
      <c r="U721" s="25" t="s">
        <v>1598</v>
      </c>
      <c r="V721" s="23" t="s">
        <v>1772</v>
      </c>
      <c r="W721" s="25" t="s">
        <v>1600</v>
      </c>
      <c r="X721" s="58" t="s">
        <v>1601</v>
      </c>
      <c r="Y721" s="23" t="s">
        <v>1773</v>
      </c>
      <c r="Z721" s="23" t="s">
        <v>1774</v>
      </c>
      <c r="AA721" s="33">
        <v>3</v>
      </c>
      <c r="AB721" s="295" t="str">
        <f t="shared" si="57"/>
        <v>年間</v>
      </c>
      <c r="AC721" s="268"/>
      <c r="AD721" s="69">
        <v>1</v>
      </c>
      <c r="AE721" s="69">
        <v>4320</v>
      </c>
      <c r="AF721" s="26">
        <f t="shared" si="58"/>
        <v>4320</v>
      </c>
      <c r="AG721" s="42">
        <v>40969</v>
      </c>
      <c r="AH721" s="28">
        <v>41000</v>
      </c>
      <c r="AI721" s="29" t="str">
        <f t="shared" si="55"/>
        <v>～</v>
      </c>
      <c r="AJ721" s="178">
        <f t="shared" si="56"/>
        <v>42094</v>
      </c>
      <c r="AK721" s="31" t="s">
        <v>1775</v>
      </c>
      <c r="AL721" s="31" t="s">
        <v>1809</v>
      </c>
      <c r="AM721" s="32">
        <v>40973</v>
      </c>
      <c r="AN721" s="408" t="str">
        <f>IF($AA721-data!$G$1=0,"　",IF(AK721=0,"　",VLOOKUP($AK721,data!$A$1:$H$264,8,FALSE)))</f>
        <v>　</v>
      </c>
      <c r="AO721" s="32">
        <v>41015</v>
      </c>
      <c r="AP721" s="170" t="s">
        <v>1796</v>
      </c>
      <c r="AQ721" s="264" t="str">
        <f t="shared" si="59"/>
        <v/>
      </c>
    </row>
    <row r="722" spans="1:43" ht="24.75" customHeight="1" x14ac:dyDescent="0.15">
      <c r="A722" s="297">
        <v>719</v>
      </c>
      <c r="B722" s="23" t="s">
        <v>1802</v>
      </c>
      <c r="C722" s="24" t="s">
        <v>14340</v>
      </c>
      <c r="D722" s="23" t="s">
        <v>1591</v>
      </c>
      <c r="E722" s="23" t="s">
        <v>1653</v>
      </c>
      <c r="F722" s="24" t="s">
        <v>11115</v>
      </c>
      <c r="G722" s="43" t="s">
        <v>1797</v>
      </c>
      <c r="H722" s="44" t="s">
        <v>1798</v>
      </c>
      <c r="I722" s="44" t="s">
        <v>11116</v>
      </c>
      <c r="J722" s="43" t="s">
        <v>1799</v>
      </c>
      <c r="K722" s="43"/>
      <c r="L722" s="43"/>
      <c r="M722" s="44" t="s">
        <v>1800</v>
      </c>
      <c r="N722" s="44" t="s">
        <v>1801</v>
      </c>
      <c r="O722" s="25" t="s">
        <v>1592</v>
      </c>
      <c r="P722" s="23" t="s">
        <v>1769</v>
      </c>
      <c r="Q722" s="25" t="s">
        <v>1594</v>
      </c>
      <c r="R722" s="58" t="s">
        <v>1595</v>
      </c>
      <c r="S722" s="23" t="s">
        <v>1770</v>
      </c>
      <c r="T722" s="23" t="s">
        <v>1771</v>
      </c>
      <c r="U722" s="25" t="s">
        <v>1598</v>
      </c>
      <c r="V722" s="23" t="s">
        <v>1772</v>
      </c>
      <c r="W722" s="25" t="s">
        <v>1600</v>
      </c>
      <c r="X722" s="58" t="s">
        <v>1601</v>
      </c>
      <c r="Y722" s="23" t="s">
        <v>1773</v>
      </c>
      <c r="Z722" s="23" t="s">
        <v>1774</v>
      </c>
      <c r="AA722" s="33">
        <v>3</v>
      </c>
      <c r="AB722" s="295" t="str">
        <f t="shared" si="57"/>
        <v>年間</v>
      </c>
      <c r="AC722" s="268"/>
      <c r="AD722" s="69">
        <v>1</v>
      </c>
      <c r="AE722" s="69">
        <v>4320</v>
      </c>
      <c r="AF722" s="26">
        <f t="shared" si="58"/>
        <v>4320</v>
      </c>
      <c r="AG722" s="42">
        <v>40969</v>
      </c>
      <c r="AH722" s="28">
        <v>41000</v>
      </c>
      <c r="AI722" s="29" t="str">
        <f t="shared" si="55"/>
        <v>～</v>
      </c>
      <c r="AJ722" s="178">
        <f t="shared" si="56"/>
        <v>42094</v>
      </c>
      <c r="AK722" s="31" t="s">
        <v>1775</v>
      </c>
      <c r="AL722" s="31" t="s">
        <v>1810</v>
      </c>
      <c r="AM722" s="32">
        <v>40973</v>
      </c>
      <c r="AN722" s="408" t="str">
        <f>IF($AA722-data!$G$1=0,"　",IF(AK722=0,"　",VLOOKUP($AK722,data!$A$1:$H$264,8,FALSE)))</f>
        <v>　</v>
      </c>
      <c r="AO722" s="32">
        <v>41015</v>
      </c>
      <c r="AP722" s="170" t="s">
        <v>1796</v>
      </c>
      <c r="AQ722" s="264" t="str">
        <f t="shared" si="59"/>
        <v/>
      </c>
    </row>
    <row r="723" spans="1:43" ht="24.75" customHeight="1" x14ac:dyDescent="0.15">
      <c r="A723" s="297">
        <v>720</v>
      </c>
      <c r="B723" s="23" t="s">
        <v>1802</v>
      </c>
      <c r="C723" s="24" t="s">
        <v>14340</v>
      </c>
      <c r="D723" s="23" t="s">
        <v>1591</v>
      </c>
      <c r="E723" s="23" t="s">
        <v>1653</v>
      </c>
      <c r="F723" s="24" t="s">
        <v>11115</v>
      </c>
      <c r="G723" s="43" t="s">
        <v>1797</v>
      </c>
      <c r="H723" s="44" t="s">
        <v>1798</v>
      </c>
      <c r="I723" s="44" t="s">
        <v>11116</v>
      </c>
      <c r="J723" s="43" t="s">
        <v>1799</v>
      </c>
      <c r="K723" s="43"/>
      <c r="L723" s="43"/>
      <c r="M723" s="44" t="s">
        <v>1800</v>
      </c>
      <c r="N723" s="44" t="s">
        <v>1801</v>
      </c>
      <c r="O723" s="25" t="s">
        <v>1592</v>
      </c>
      <c r="P723" s="23" t="s">
        <v>1769</v>
      </c>
      <c r="Q723" s="25" t="s">
        <v>1594</v>
      </c>
      <c r="R723" s="58" t="s">
        <v>1595</v>
      </c>
      <c r="S723" s="23" t="s">
        <v>1770</v>
      </c>
      <c r="T723" s="23" t="s">
        <v>1771</v>
      </c>
      <c r="U723" s="25" t="s">
        <v>1598</v>
      </c>
      <c r="V723" s="23" t="s">
        <v>1772</v>
      </c>
      <c r="W723" s="25" t="s">
        <v>1600</v>
      </c>
      <c r="X723" s="58" t="s">
        <v>1601</v>
      </c>
      <c r="Y723" s="23" t="s">
        <v>1773</v>
      </c>
      <c r="Z723" s="23" t="s">
        <v>1774</v>
      </c>
      <c r="AA723" s="33">
        <v>3</v>
      </c>
      <c r="AB723" s="295" t="str">
        <f t="shared" si="57"/>
        <v>年間</v>
      </c>
      <c r="AC723" s="268"/>
      <c r="AD723" s="69">
        <v>1</v>
      </c>
      <c r="AE723" s="69">
        <v>4320</v>
      </c>
      <c r="AF723" s="26">
        <f t="shared" si="58"/>
        <v>4320</v>
      </c>
      <c r="AG723" s="42">
        <v>40969</v>
      </c>
      <c r="AH723" s="28">
        <v>41000</v>
      </c>
      <c r="AI723" s="29" t="str">
        <f t="shared" si="55"/>
        <v>～</v>
      </c>
      <c r="AJ723" s="178">
        <f t="shared" si="56"/>
        <v>42094</v>
      </c>
      <c r="AK723" s="31" t="s">
        <v>1775</v>
      </c>
      <c r="AL723" s="31" t="s">
        <v>1811</v>
      </c>
      <c r="AM723" s="32">
        <v>40973</v>
      </c>
      <c r="AN723" s="408" t="str">
        <f>IF($AA723-data!$G$1=0,"　",IF(AK723=0,"　",VLOOKUP($AK723,data!$A$1:$H$264,8,FALSE)))</f>
        <v>　</v>
      </c>
      <c r="AO723" s="32">
        <v>41015</v>
      </c>
      <c r="AP723" s="170" t="s">
        <v>1796</v>
      </c>
      <c r="AQ723" s="264" t="str">
        <f t="shared" si="59"/>
        <v/>
      </c>
    </row>
    <row r="724" spans="1:43" ht="24.75" customHeight="1" x14ac:dyDescent="0.15">
      <c r="A724" s="297">
        <v>721</v>
      </c>
      <c r="B724" s="23" t="s">
        <v>1802</v>
      </c>
      <c r="C724" s="24" t="s">
        <v>14340</v>
      </c>
      <c r="D724" s="23" t="s">
        <v>1591</v>
      </c>
      <c r="E724" s="23" t="s">
        <v>1653</v>
      </c>
      <c r="F724" s="24" t="s">
        <v>11115</v>
      </c>
      <c r="G724" s="43" t="s">
        <v>1797</v>
      </c>
      <c r="H724" s="44" t="s">
        <v>1798</v>
      </c>
      <c r="I724" s="44" t="s">
        <v>11116</v>
      </c>
      <c r="J724" s="43" t="s">
        <v>1799</v>
      </c>
      <c r="K724" s="43"/>
      <c r="L724" s="43"/>
      <c r="M724" s="44" t="s">
        <v>1800</v>
      </c>
      <c r="N724" s="44" t="s">
        <v>1801</v>
      </c>
      <c r="O724" s="25" t="s">
        <v>1592</v>
      </c>
      <c r="P724" s="23" t="s">
        <v>1769</v>
      </c>
      <c r="Q724" s="25" t="s">
        <v>1594</v>
      </c>
      <c r="R724" s="58" t="s">
        <v>1595</v>
      </c>
      <c r="S724" s="23" t="s">
        <v>1770</v>
      </c>
      <c r="T724" s="23" t="s">
        <v>1771</v>
      </c>
      <c r="U724" s="25" t="s">
        <v>1598</v>
      </c>
      <c r="V724" s="23" t="s">
        <v>1772</v>
      </c>
      <c r="W724" s="25" t="s">
        <v>1600</v>
      </c>
      <c r="X724" s="58" t="s">
        <v>1601</v>
      </c>
      <c r="Y724" s="23" t="s">
        <v>1773</v>
      </c>
      <c r="Z724" s="23" t="s">
        <v>1774</v>
      </c>
      <c r="AA724" s="33">
        <v>3</v>
      </c>
      <c r="AB724" s="295" t="str">
        <f t="shared" si="57"/>
        <v>年間</v>
      </c>
      <c r="AC724" s="268"/>
      <c r="AD724" s="69">
        <v>1</v>
      </c>
      <c r="AE724" s="69">
        <v>4320</v>
      </c>
      <c r="AF724" s="26">
        <f t="shared" si="58"/>
        <v>4320</v>
      </c>
      <c r="AG724" s="42">
        <v>40969</v>
      </c>
      <c r="AH724" s="28">
        <v>41000</v>
      </c>
      <c r="AI724" s="29" t="str">
        <f t="shared" si="55"/>
        <v>～</v>
      </c>
      <c r="AJ724" s="178">
        <f t="shared" si="56"/>
        <v>42094</v>
      </c>
      <c r="AK724" s="31" t="s">
        <v>1775</v>
      </c>
      <c r="AL724" s="31" t="s">
        <v>1812</v>
      </c>
      <c r="AM724" s="32">
        <v>40973</v>
      </c>
      <c r="AN724" s="408" t="str">
        <f>IF($AA724-data!$G$1=0,"　",IF(AK724=0,"　",VLOOKUP($AK724,data!$A$1:$H$264,8,FALSE)))</f>
        <v>　</v>
      </c>
      <c r="AO724" s="32">
        <v>41015</v>
      </c>
      <c r="AP724" s="170" t="s">
        <v>1796</v>
      </c>
      <c r="AQ724" s="264" t="str">
        <f t="shared" si="59"/>
        <v/>
      </c>
    </row>
    <row r="725" spans="1:43" ht="24.75" customHeight="1" x14ac:dyDescent="0.15">
      <c r="A725" s="297">
        <v>722</v>
      </c>
      <c r="B725" s="23" t="s">
        <v>1802</v>
      </c>
      <c r="C725" s="24" t="s">
        <v>14340</v>
      </c>
      <c r="D725" s="23" t="s">
        <v>1591</v>
      </c>
      <c r="E725" s="23" t="s">
        <v>1653</v>
      </c>
      <c r="F725" s="24" t="s">
        <v>11115</v>
      </c>
      <c r="G725" s="43" t="s">
        <v>1797</v>
      </c>
      <c r="H725" s="44" t="s">
        <v>1798</v>
      </c>
      <c r="I725" s="44" t="s">
        <v>11116</v>
      </c>
      <c r="J725" s="43" t="s">
        <v>1799</v>
      </c>
      <c r="K725" s="43"/>
      <c r="L725" s="43"/>
      <c r="M725" s="44" t="s">
        <v>1800</v>
      </c>
      <c r="N725" s="44" t="s">
        <v>1801</v>
      </c>
      <c r="O725" s="25" t="s">
        <v>1592</v>
      </c>
      <c r="P725" s="23" t="s">
        <v>1769</v>
      </c>
      <c r="Q725" s="25" t="s">
        <v>1594</v>
      </c>
      <c r="R725" s="58" t="s">
        <v>1595</v>
      </c>
      <c r="S725" s="23" t="s">
        <v>1770</v>
      </c>
      <c r="T725" s="23" t="s">
        <v>1771</v>
      </c>
      <c r="U725" s="25" t="s">
        <v>1598</v>
      </c>
      <c r="V725" s="23" t="s">
        <v>1772</v>
      </c>
      <c r="W725" s="25" t="s">
        <v>1600</v>
      </c>
      <c r="X725" s="58" t="s">
        <v>1601</v>
      </c>
      <c r="Y725" s="23" t="s">
        <v>1773</v>
      </c>
      <c r="Z725" s="23" t="s">
        <v>1774</v>
      </c>
      <c r="AA725" s="33">
        <v>3</v>
      </c>
      <c r="AB725" s="295" t="str">
        <f t="shared" si="57"/>
        <v>年間</v>
      </c>
      <c r="AC725" s="268"/>
      <c r="AD725" s="69">
        <v>1</v>
      </c>
      <c r="AE725" s="69">
        <v>4320</v>
      </c>
      <c r="AF725" s="26">
        <f t="shared" si="58"/>
        <v>4320</v>
      </c>
      <c r="AG725" s="42">
        <v>40969</v>
      </c>
      <c r="AH725" s="28">
        <v>41000</v>
      </c>
      <c r="AI725" s="29" t="str">
        <f t="shared" si="55"/>
        <v>～</v>
      </c>
      <c r="AJ725" s="178">
        <f t="shared" si="56"/>
        <v>42094</v>
      </c>
      <c r="AK725" s="31" t="s">
        <v>1775</v>
      </c>
      <c r="AL725" s="31" t="s">
        <v>1813</v>
      </c>
      <c r="AM725" s="32">
        <v>40973</v>
      </c>
      <c r="AN725" s="408" t="str">
        <f>IF($AA725-data!$G$1=0,"　",IF(AK725=0,"　",VLOOKUP($AK725,data!$A$1:$H$264,8,FALSE)))</f>
        <v>　</v>
      </c>
      <c r="AO725" s="32">
        <v>41015</v>
      </c>
      <c r="AP725" s="170" t="s">
        <v>1796</v>
      </c>
      <c r="AQ725" s="264" t="str">
        <f t="shared" si="59"/>
        <v/>
      </c>
    </row>
    <row r="726" spans="1:43" ht="24.75" customHeight="1" x14ac:dyDescent="0.15">
      <c r="A726" s="297">
        <v>723</v>
      </c>
      <c r="B726" s="23" t="s">
        <v>1814</v>
      </c>
      <c r="C726" s="24" t="s">
        <v>14340</v>
      </c>
      <c r="D726" s="23" t="s">
        <v>1591</v>
      </c>
      <c r="E726" s="23" t="s">
        <v>1653</v>
      </c>
      <c r="F726" s="24" t="s">
        <v>11115</v>
      </c>
      <c r="G726" s="43" t="s">
        <v>1797</v>
      </c>
      <c r="H726" s="44" t="s">
        <v>1798</v>
      </c>
      <c r="I726" s="44" t="s">
        <v>11116</v>
      </c>
      <c r="J726" s="43" t="s">
        <v>1799</v>
      </c>
      <c r="K726" s="43"/>
      <c r="L726" s="43"/>
      <c r="M726" s="44" t="s">
        <v>1800</v>
      </c>
      <c r="N726" s="45"/>
      <c r="O726" s="25" t="s">
        <v>1592</v>
      </c>
      <c r="P726" s="23" t="s">
        <v>1769</v>
      </c>
      <c r="Q726" s="25" t="s">
        <v>1594</v>
      </c>
      <c r="R726" s="58" t="s">
        <v>1595</v>
      </c>
      <c r="S726" s="23" t="s">
        <v>1770</v>
      </c>
      <c r="T726" s="23" t="s">
        <v>1771</v>
      </c>
      <c r="U726" s="25" t="s">
        <v>1598</v>
      </c>
      <c r="V726" s="23" t="s">
        <v>1772</v>
      </c>
      <c r="W726" s="25" t="s">
        <v>1600</v>
      </c>
      <c r="X726" s="58" t="s">
        <v>1601</v>
      </c>
      <c r="Y726" s="23" t="s">
        <v>1773</v>
      </c>
      <c r="Z726" s="23" t="s">
        <v>1774</v>
      </c>
      <c r="AA726" s="33">
        <v>3</v>
      </c>
      <c r="AB726" s="295" t="str">
        <f t="shared" si="57"/>
        <v>年間</v>
      </c>
      <c r="AC726" s="268"/>
      <c r="AD726" s="69">
        <v>1</v>
      </c>
      <c r="AE726" s="69">
        <v>19080</v>
      </c>
      <c r="AF726" s="26">
        <f t="shared" si="58"/>
        <v>19080</v>
      </c>
      <c r="AG726" s="42">
        <v>40969</v>
      </c>
      <c r="AH726" s="28">
        <v>41000</v>
      </c>
      <c r="AI726" s="29" t="str">
        <f t="shared" si="55"/>
        <v>～</v>
      </c>
      <c r="AJ726" s="178">
        <f t="shared" si="56"/>
        <v>42094</v>
      </c>
      <c r="AK726" s="31" t="s">
        <v>1815</v>
      </c>
      <c r="AL726" s="31" t="s">
        <v>1816</v>
      </c>
      <c r="AM726" s="32">
        <v>40973</v>
      </c>
      <c r="AN726" s="408" t="str">
        <f>IF($AA726-data!$G$1=0,"　",IF(AK726=0,"　",VLOOKUP($AK726,data!$A$1:$H$264,8,FALSE)))</f>
        <v>　</v>
      </c>
      <c r="AO726" s="32">
        <v>41015</v>
      </c>
      <c r="AP726" s="170" t="s">
        <v>1796</v>
      </c>
      <c r="AQ726" s="264" t="str">
        <f t="shared" si="59"/>
        <v/>
      </c>
    </row>
    <row r="727" spans="1:43" ht="24.75" customHeight="1" x14ac:dyDescent="0.15">
      <c r="A727" s="297">
        <v>724</v>
      </c>
      <c r="B727" s="23" t="s">
        <v>1814</v>
      </c>
      <c r="C727" s="24" t="s">
        <v>14340</v>
      </c>
      <c r="D727" s="23" t="s">
        <v>1591</v>
      </c>
      <c r="E727" s="23" t="s">
        <v>1653</v>
      </c>
      <c r="F727" s="24" t="s">
        <v>11115</v>
      </c>
      <c r="G727" s="43" t="s">
        <v>1797</v>
      </c>
      <c r="H727" s="44" t="s">
        <v>1818</v>
      </c>
      <c r="I727" s="44" t="s">
        <v>11116</v>
      </c>
      <c r="J727" s="43" t="s">
        <v>1799</v>
      </c>
      <c r="K727" s="43"/>
      <c r="L727" s="43"/>
      <c r="M727" s="44" t="s">
        <v>1800</v>
      </c>
      <c r="N727" s="45"/>
      <c r="O727" s="25" t="s">
        <v>1592</v>
      </c>
      <c r="P727" s="23" t="s">
        <v>1769</v>
      </c>
      <c r="Q727" s="25" t="s">
        <v>1594</v>
      </c>
      <c r="R727" s="58" t="s">
        <v>1595</v>
      </c>
      <c r="S727" s="23" t="s">
        <v>1770</v>
      </c>
      <c r="T727" s="23" t="s">
        <v>1771</v>
      </c>
      <c r="U727" s="25" t="s">
        <v>1598</v>
      </c>
      <c r="V727" s="23" t="s">
        <v>1772</v>
      </c>
      <c r="W727" s="25" t="s">
        <v>1600</v>
      </c>
      <c r="X727" s="58" t="s">
        <v>1601</v>
      </c>
      <c r="Y727" s="23" t="s">
        <v>1773</v>
      </c>
      <c r="Z727" s="23" t="s">
        <v>1774</v>
      </c>
      <c r="AA727" s="33">
        <v>3</v>
      </c>
      <c r="AB727" s="295" t="str">
        <f t="shared" si="57"/>
        <v>年間</v>
      </c>
      <c r="AC727" s="268"/>
      <c r="AD727" s="69">
        <v>1</v>
      </c>
      <c r="AE727" s="69">
        <v>19080</v>
      </c>
      <c r="AF727" s="26">
        <f t="shared" si="58"/>
        <v>19080</v>
      </c>
      <c r="AG727" s="42">
        <v>40969</v>
      </c>
      <c r="AH727" s="28">
        <v>41000</v>
      </c>
      <c r="AI727" s="29" t="str">
        <f t="shared" si="55"/>
        <v>～</v>
      </c>
      <c r="AJ727" s="178">
        <f t="shared" si="56"/>
        <v>42094</v>
      </c>
      <c r="AK727" s="31" t="s">
        <v>1815</v>
      </c>
      <c r="AL727" s="31" t="s">
        <v>1817</v>
      </c>
      <c r="AM727" s="32">
        <v>40973</v>
      </c>
      <c r="AN727" s="408" t="str">
        <f>IF($AA727-data!$G$1=0,"　",IF(AK727=0,"　",VLOOKUP($AK727,data!$A$1:$H$264,8,FALSE)))</f>
        <v>　</v>
      </c>
      <c r="AO727" s="32">
        <v>41015</v>
      </c>
      <c r="AP727" s="170" t="s">
        <v>1796</v>
      </c>
      <c r="AQ727" s="264" t="str">
        <f t="shared" si="59"/>
        <v/>
      </c>
    </row>
    <row r="728" spans="1:43" ht="24.75" customHeight="1" x14ac:dyDescent="0.15">
      <c r="A728" s="297">
        <v>725</v>
      </c>
      <c r="B728" s="23" t="s">
        <v>1819</v>
      </c>
      <c r="C728" s="24" t="s">
        <v>14340</v>
      </c>
      <c r="D728" s="23" t="s">
        <v>1591</v>
      </c>
      <c r="E728" s="23" t="s">
        <v>1653</v>
      </c>
      <c r="F728" s="24" t="s">
        <v>11115</v>
      </c>
      <c r="G728" s="43" t="s">
        <v>1822</v>
      </c>
      <c r="H728" s="44" t="s">
        <v>1823</v>
      </c>
      <c r="I728" s="44" t="s">
        <v>11116</v>
      </c>
      <c r="J728" s="43" t="s">
        <v>1824</v>
      </c>
      <c r="K728" s="43"/>
      <c r="L728" s="43"/>
      <c r="M728" s="44" t="s">
        <v>1825</v>
      </c>
      <c r="N728" s="45"/>
      <c r="O728" s="25" t="s">
        <v>1592</v>
      </c>
      <c r="P728" s="23" t="s">
        <v>1769</v>
      </c>
      <c r="Q728" s="25" t="s">
        <v>1594</v>
      </c>
      <c r="R728" s="58" t="s">
        <v>1595</v>
      </c>
      <c r="S728" s="23" t="s">
        <v>1770</v>
      </c>
      <c r="T728" s="23" t="s">
        <v>1771</v>
      </c>
      <c r="U728" s="25" t="s">
        <v>1598</v>
      </c>
      <c r="V728" s="23" t="s">
        <v>1772</v>
      </c>
      <c r="W728" s="25" t="s">
        <v>1600</v>
      </c>
      <c r="X728" s="58" t="s">
        <v>1601</v>
      </c>
      <c r="Y728" s="23" t="s">
        <v>1773</v>
      </c>
      <c r="Z728" s="23" t="s">
        <v>1774</v>
      </c>
      <c r="AA728" s="33">
        <v>3</v>
      </c>
      <c r="AB728" s="295" t="str">
        <f t="shared" si="57"/>
        <v>年間</v>
      </c>
      <c r="AC728" s="268"/>
      <c r="AD728" s="69">
        <v>1</v>
      </c>
      <c r="AE728" s="69">
        <v>39600</v>
      </c>
      <c r="AF728" s="26">
        <f t="shared" si="58"/>
        <v>39600</v>
      </c>
      <c r="AG728" s="42">
        <v>40969</v>
      </c>
      <c r="AH728" s="28">
        <v>41000</v>
      </c>
      <c r="AI728" s="29" t="str">
        <f t="shared" si="55"/>
        <v>～</v>
      </c>
      <c r="AJ728" s="178">
        <f t="shared" si="56"/>
        <v>42094</v>
      </c>
      <c r="AK728" s="31" t="s">
        <v>1794</v>
      </c>
      <c r="AL728" s="67" t="s">
        <v>1820</v>
      </c>
      <c r="AM728" s="32">
        <v>40980</v>
      </c>
      <c r="AN728" s="408" t="str">
        <f>IF($AA728-data!$G$1=0,"　",IF(AK728=0,"　",VLOOKUP($AK728,data!$A$1:$H$264,8,FALSE)))</f>
        <v>　</v>
      </c>
      <c r="AO728" s="32">
        <v>41701</v>
      </c>
      <c r="AP728" s="170" t="s">
        <v>1821</v>
      </c>
      <c r="AQ728" s="264" t="str">
        <f t="shared" si="59"/>
        <v/>
      </c>
    </row>
    <row r="729" spans="1:43" ht="24.75" customHeight="1" x14ac:dyDescent="0.15">
      <c r="A729" s="297">
        <v>726</v>
      </c>
      <c r="B729" s="23" t="s">
        <v>1819</v>
      </c>
      <c r="C729" s="24" t="s">
        <v>14340</v>
      </c>
      <c r="D729" s="23" t="s">
        <v>1591</v>
      </c>
      <c r="E729" s="23" t="s">
        <v>1653</v>
      </c>
      <c r="F729" s="24" t="s">
        <v>11115</v>
      </c>
      <c r="G729" s="43" t="s">
        <v>1822</v>
      </c>
      <c r="H729" s="44" t="s">
        <v>1823</v>
      </c>
      <c r="I729" s="44" t="s">
        <v>11116</v>
      </c>
      <c r="J729" s="43" t="s">
        <v>1824</v>
      </c>
      <c r="K729" s="43"/>
      <c r="L729" s="43"/>
      <c r="M729" s="44" t="s">
        <v>1825</v>
      </c>
      <c r="N729" s="45"/>
      <c r="O729" s="25" t="s">
        <v>1592</v>
      </c>
      <c r="P729" s="23" t="s">
        <v>1769</v>
      </c>
      <c r="Q729" s="25" t="s">
        <v>1594</v>
      </c>
      <c r="R729" s="58" t="s">
        <v>1595</v>
      </c>
      <c r="S729" s="23" t="s">
        <v>1770</v>
      </c>
      <c r="T729" s="23" t="s">
        <v>1771</v>
      </c>
      <c r="U729" s="25" t="s">
        <v>1598</v>
      </c>
      <c r="V729" s="23" t="s">
        <v>1772</v>
      </c>
      <c r="W729" s="25" t="s">
        <v>1600</v>
      </c>
      <c r="X729" s="58" t="s">
        <v>1601</v>
      </c>
      <c r="Y729" s="23" t="s">
        <v>1773</v>
      </c>
      <c r="Z729" s="23" t="s">
        <v>1774</v>
      </c>
      <c r="AA729" s="33">
        <v>3</v>
      </c>
      <c r="AB729" s="295" t="str">
        <f t="shared" si="57"/>
        <v>年間</v>
      </c>
      <c r="AC729" s="268"/>
      <c r="AD729" s="69">
        <v>1</v>
      </c>
      <c r="AE729" s="69">
        <v>39600</v>
      </c>
      <c r="AF729" s="26">
        <f t="shared" si="58"/>
        <v>39600</v>
      </c>
      <c r="AG729" s="42">
        <v>40969</v>
      </c>
      <c r="AH729" s="28">
        <v>41000</v>
      </c>
      <c r="AI729" s="29" t="str">
        <f t="shared" si="55"/>
        <v>～</v>
      </c>
      <c r="AJ729" s="178">
        <f t="shared" si="56"/>
        <v>42094</v>
      </c>
      <c r="AK729" s="31" t="s">
        <v>1794</v>
      </c>
      <c r="AL729" s="67" t="s">
        <v>1826</v>
      </c>
      <c r="AM729" s="32">
        <v>40980</v>
      </c>
      <c r="AN729" s="408" t="str">
        <f>IF($AA729-data!$G$1=0,"　",IF(AK729=0,"　",VLOOKUP($AK729,data!$A$1:$H$264,8,FALSE)))</f>
        <v>　</v>
      </c>
      <c r="AO729" s="32">
        <v>41701</v>
      </c>
      <c r="AP729" s="170" t="s">
        <v>1821</v>
      </c>
      <c r="AQ729" s="264" t="str">
        <f t="shared" si="59"/>
        <v/>
      </c>
    </row>
    <row r="730" spans="1:43" ht="24.75" customHeight="1" x14ac:dyDescent="0.15">
      <c r="A730" s="297">
        <v>727</v>
      </c>
      <c r="B730" s="23" t="s">
        <v>1827</v>
      </c>
      <c r="C730" s="24" t="s">
        <v>14340</v>
      </c>
      <c r="D730" s="23" t="s">
        <v>1591</v>
      </c>
      <c r="E730" s="23" t="s">
        <v>1653</v>
      </c>
      <c r="F730" s="24" t="s">
        <v>11115</v>
      </c>
      <c r="G730" s="43" t="s">
        <v>1822</v>
      </c>
      <c r="H730" s="44" t="s">
        <v>1823</v>
      </c>
      <c r="I730" s="44" t="s">
        <v>11116</v>
      </c>
      <c r="J730" s="43" t="s">
        <v>1824</v>
      </c>
      <c r="K730" s="43"/>
      <c r="L730" s="43"/>
      <c r="M730" s="44" t="s">
        <v>1825</v>
      </c>
      <c r="N730" s="45"/>
      <c r="O730" s="25" t="s">
        <v>1592</v>
      </c>
      <c r="P730" s="23" t="s">
        <v>1769</v>
      </c>
      <c r="Q730" s="25" t="s">
        <v>1594</v>
      </c>
      <c r="R730" s="58" t="s">
        <v>1595</v>
      </c>
      <c r="S730" s="23" t="s">
        <v>1770</v>
      </c>
      <c r="T730" s="23" t="s">
        <v>1771</v>
      </c>
      <c r="U730" s="25" t="s">
        <v>1598</v>
      </c>
      <c r="V730" s="23" t="s">
        <v>1772</v>
      </c>
      <c r="W730" s="25" t="s">
        <v>1600</v>
      </c>
      <c r="X730" s="58" t="s">
        <v>1601</v>
      </c>
      <c r="Y730" s="23" t="s">
        <v>1773</v>
      </c>
      <c r="Z730" s="23" t="s">
        <v>1774</v>
      </c>
      <c r="AA730" s="33">
        <v>3</v>
      </c>
      <c r="AB730" s="295" t="str">
        <f t="shared" si="57"/>
        <v>年間</v>
      </c>
      <c r="AC730" s="268"/>
      <c r="AD730" s="69">
        <v>1</v>
      </c>
      <c r="AE730" s="69">
        <v>4320</v>
      </c>
      <c r="AF730" s="26">
        <f t="shared" si="58"/>
        <v>4320</v>
      </c>
      <c r="AG730" s="42">
        <v>40969</v>
      </c>
      <c r="AH730" s="28">
        <v>41000</v>
      </c>
      <c r="AI730" s="29" t="str">
        <f t="shared" si="55"/>
        <v>～</v>
      </c>
      <c r="AJ730" s="178">
        <f t="shared" si="56"/>
        <v>42094</v>
      </c>
      <c r="AK730" s="31" t="s">
        <v>1775</v>
      </c>
      <c r="AL730" s="67" t="s">
        <v>1828</v>
      </c>
      <c r="AM730" s="32">
        <v>40980</v>
      </c>
      <c r="AN730" s="408" t="str">
        <f>IF($AA730-data!$G$1=0,"　",IF(AK730=0,"　",VLOOKUP($AK730,data!$A$1:$H$264,8,FALSE)))</f>
        <v>　</v>
      </c>
      <c r="AO730" s="32">
        <v>41701</v>
      </c>
      <c r="AP730" s="170" t="s">
        <v>1821</v>
      </c>
      <c r="AQ730" s="264" t="str">
        <f t="shared" si="59"/>
        <v/>
      </c>
    </row>
    <row r="731" spans="1:43" ht="24.75" customHeight="1" x14ac:dyDescent="0.15">
      <c r="A731" s="297">
        <v>728</v>
      </c>
      <c r="B731" s="23" t="s">
        <v>1827</v>
      </c>
      <c r="C731" s="24" t="s">
        <v>14340</v>
      </c>
      <c r="D731" s="23" t="s">
        <v>1591</v>
      </c>
      <c r="E731" s="23" t="s">
        <v>1653</v>
      </c>
      <c r="F731" s="24" t="s">
        <v>11115</v>
      </c>
      <c r="G731" s="43" t="s">
        <v>1822</v>
      </c>
      <c r="H731" s="44" t="s">
        <v>1823</v>
      </c>
      <c r="I731" s="44" t="s">
        <v>11116</v>
      </c>
      <c r="J731" s="43" t="s">
        <v>1824</v>
      </c>
      <c r="K731" s="43"/>
      <c r="L731" s="43"/>
      <c r="M731" s="44" t="s">
        <v>1825</v>
      </c>
      <c r="N731" s="45"/>
      <c r="O731" s="25" t="s">
        <v>1592</v>
      </c>
      <c r="P731" s="23" t="s">
        <v>1769</v>
      </c>
      <c r="Q731" s="25" t="s">
        <v>1594</v>
      </c>
      <c r="R731" s="58" t="s">
        <v>1595</v>
      </c>
      <c r="S731" s="23" t="s">
        <v>1770</v>
      </c>
      <c r="T731" s="23" t="s">
        <v>1771</v>
      </c>
      <c r="U731" s="25" t="s">
        <v>1598</v>
      </c>
      <c r="V731" s="23" t="s">
        <v>1772</v>
      </c>
      <c r="W731" s="25" t="s">
        <v>1600</v>
      </c>
      <c r="X731" s="58" t="s">
        <v>1601</v>
      </c>
      <c r="Y731" s="23" t="s">
        <v>1773</v>
      </c>
      <c r="Z731" s="23" t="s">
        <v>1774</v>
      </c>
      <c r="AA731" s="33">
        <v>3</v>
      </c>
      <c r="AB731" s="295" t="str">
        <f t="shared" si="57"/>
        <v>年間</v>
      </c>
      <c r="AC731" s="268"/>
      <c r="AD731" s="69">
        <v>1</v>
      </c>
      <c r="AE731" s="69">
        <v>4320</v>
      </c>
      <c r="AF731" s="26">
        <f t="shared" si="58"/>
        <v>4320</v>
      </c>
      <c r="AG731" s="42">
        <v>40969</v>
      </c>
      <c r="AH731" s="28">
        <v>41000</v>
      </c>
      <c r="AI731" s="29" t="str">
        <f t="shared" si="55"/>
        <v>～</v>
      </c>
      <c r="AJ731" s="178">
        <f t="shared" si="56"/>
        <v>42094</v>
      </c>
      <c r="AK731" s="31" t="s">
        <v>1775</v>
      </c>
      <c r="AL731" s="67" t="s">
        <v>1829</v>
      </c>
      <c r="AM731" s="32">
        <v>40980</v>
      </c>
      <c r="AN731" s="408" t="str">
        <f>IF($AA731-data!$G$1=0,"　",IF(AK731=0,"　",VLOOKUP($AK731,data!$A$1:$H$264,8,FALSE)))</f>
        <v>　</v>
      </c>
      <c r="AO731" s="32">
        <v>41701</v>
      </c>
      <c r="AP731" s="170" t="s">
        <v>1821</v>
      </c>
      <c r="AQ731" s="264" t="str">
        <f t="shared" si="59"/>
        <v/>
      </c>
    </row>
    <row r="732" spans="1:43" ht="24.75" customHeight="1" x14ac:dyDescent="0.15">
      <c r="A732" s="297">
        <v>729</v>
      </c>
      <c r="B732" s="23" t="s">
        <v>1827</v>
      </c>
      <c r="C732" s="24" t="s">
        <v>14340</v>
      </c>
      <c r="D732" s="23" t="s">
        <v>1591</v>
      </c>
      <c r="E732" s="23" t="s">
        <v>1653</v>
      </c>
      <c r="F732" s="24" t="s">
        <v>11115</v>
      </c>
      <c r="G732" s="43" t="s">
        <v>1822</v>
      </c>
      <c r="H732" s="44" t="s">
        <v>1823</v>
      </c>
      <c r="I732" s="44" t="s">
        <v>11116</v>
      </c>
      <c r="J732" s="43" t="s">
        <v>1824</v>
      </c>
      <c r="K732" s="43"/>
      <c r="L732" s="43"/>
      <c r="M732" s="44" t="s">
        <v>1825</v>
      </c>
      <c r="N732" s="45"/>
      <c r="O732" s="25" t="s">
        <v>1592</v>
      </c>
      <c r="P732" s="23" t="s">
        <v>1769</v>
      </c>
      <c r="Q732" s="25" t="s">
        <v>1594</v>
      </c>
      <c r="R732" s="58" t="s">
        <v>1595</v>
      </c>
      <c r="S732" s="23" t="s">
        <v>1770</v>
      </c>
      <c r="T732" s="23" t="s">
        <v>1771</v>
      </c>
      <c r="U732" s="25" t="s">
        <v>1598</v>
      </c>
      <c r="V732" s="23" t="s">
        <v>1772</v>
      </c>
      <c r="W732" s="25" t="s">
        <v>1600</v>
      </c>
      <c r="X732" s="58" t="s">
        <v>1601</v>
      </c>
      <c r="Y732" s="23" t="s">
        <v>1773</v>
      </c>
      <c r="Z732" s="23" t="s">
        <v>1774</v>
      </c>
      <c r="AA732" s="33">
        <v>3</v>
      </c>
      <c r="AB732" s="295" t="str">
        <f t="shared" si="57"/>
        <v>年間</v>
      </c>
      <c r="AC732" s="268"/>
      <c r="AD732" s="69">
        <v>1</v>
      </c>
      <c r="AE732" s="69">
        <v>4320</v>
      </c>
      <c r="AF732" s="26">
        <f t="shared" si="58"/>
        <v>4320</v>
      </c>
      <c r="AG732" s="42">
        <v>40969</v>
      </c>
      <c r="AH732" s="28">
        <v>41000</v>
      </c>
      <c r="AI732" s="29" t="str">
        <f t="shared" si="55"/>
        <v>～</v>
      </c>
      <c r="AJ732" s="178">
        <f t="shared" si="56"/>
        <v>42094</v>
      </c>
      <c r="AK732" s="31" t="s">
        <v>1775</v>
      </c>
      <c r="AL732" s="67" t="s">
        <v>1830</v>
      </c>
      <c r="AM732" s="32">
        <v>40980</v>
      </c>
      <c r="AN732" s="408" t="str">
        <f>IF($AA732-data!$G$1=0,"　",IF(AK732=0,"　",VLOOKUP($AK732,data!$A$1:$H$264,8,FALSE)))</f>
        <v>　</v>
      </c>
      <c r="AO732" s="32">
        <v>41701</v>
      </c>
      <c r="AP732" s="170" t="s">
        <v>1821</v>
      </c>
      <c r="AQ732" s="264" t="str">
        <f t="shared" si="59"/>
        <v/>
      </c>
    </row>
    <row r="733" spans="1:43" ht="24.75" customHeight="1" x14ac:dyDescent="0.15">
      <c r="A733" s="297">
        <v>730</v>
      </c>
      <c r="B733" s="23" t="s">
        <v>1827</v>
      </c>
      <c r="C733" s="24" t="s">
        <v>14340</v>
      </c>
      <c r="D733" s="23" t="s">
        <v>1591</v>
      </c>
      <c r="E733" s="23" t="s">
        <v>1653</v>
      </c>
      <c r="F733" s="24" t="s">
        <v>11115</v>
      </c>
      <c r="G733" s="43" t="s">
        <v>1822</v>
      </c>
      <c r="H733" s="44" t="s">
        <v>1823</v>
      </c>
      <c r="I733" s="44" t="s">
        <v>11116</v>
      </c>
      <c r="J733" s="43" t="s">
        <v>1824</v>
      </c>
      <c r="K733" s="43"/>
      <c r="L733" s="43"/>
      <c r="M733" s="44" t="s">
        <v>1825</v>
      </c>
      <c r="N733" s="45"/>
      <c r="O733" s="25" t="s">
        <v>1592</v>
      </c>
      <c r="P733" s="23" t="s">
        <v>1769</v>
      </c>
      <c r="Q733" s="25" t="s">
        <v>1594</v>
      </c>
      <c r="R733" s="58" t="s">
        <v>1595</v>
      </c>
      <c r="S733" s="23" t="s">
        <v>1770</v>
      </c>
      <c r="T733" s="23" t="s">
        <v>1771</v>
      </c>
      <c r="U733" s="25" t="s">
        <v>1598</v>
      </c>
      <c r="V733" s="23" t="s">
        <v>1772</v>
      </c>
      <c r="W733" s="25" t="s">
        <v>1600</v>
      </c>
      <c r="X733" s="58" t="s">
        <v>1601</v>
      </c>
      <c r="Y733" s="23" t="s">
        <v>1773</v>
      </c>
      <c r="Z733" s="23" t="s">
        <v>1774</v>
      </c>
      <c r="AA733" s="33">
        <v>3</v>
      </c>
      <c r="AB733" s="295" t="str">
        <f t="shared" si="57"/>
        <v>年間</v>
      </c>
      <c r="AC733" s="268"/>
      <c r="AD733" s="69">
        <v>1</v>
      </c>
      <c r="AE733" s="69">
        <v>4320</v>
      </c>
      <c r="AF733" s="26">
        <f t="shared" si="58"/>
        <v>4320</v>
      </c>
      <c r="AG733" s="42">
        <v>40969</v>
      </c>
      <c r="AH733" s="28">
        <v>41000</v>
      </c>
      <c r="AI733" s="29" t="str">
        <f t="shared" si="55"/>
        <v>～</v>
      </c>
      <c r="AJ733" s="178">
        <f t="shared" si="56"/>
        <v>42094</v>
      </c>
      <c r="AK733" s="31" t="s">
        <v>1775</v>
      </c>
      <c r="AL733" s="67" t="s">
        <v>1831</v>
      </c>
      <c r="AM733" s="32">
        <v>40980</v>
      </c>
      <c r="AN733" s="408" t="str">
        <f>IF($AA733-data!$G$1=0,"　",IF(AK733=0,"　",VLOOKUP($AK733,data!$A$1:$H$264,8,FALSE)))</f>
        <v>　</v>
      </c>
      <c r="AO733" s="32">
        <v>41701</v>
      </c>
      <c r="AP733" s="170" t="s">
        <v>1821</v>
      </c>
      <c r="AQ733" s="264" t="str">
        <f t="shared" si="59"/>
        <v/>
      </c>
    </row>
    <row r="734" spans="1:43" ht="24.75" customHeight="1" x14ac:dyDescent="0.15">
      <c r="A734" s="297">
        <v>731</v>
      </c>
      <c r="B734" s="23" t="s">
        <v>1827</v>
      </c>
      <c r="C734" s="24" t="s">
        <v>14340</v>
      </c>
      <c r="D734" s="23" t="s">
        <v>1591</v>
      </c>
      <c r="E734" s="23" t="s">
        <v>1653</v>
      </c>
      <c r="F734" s="24" t="s">
        <v>11115</v>
      </c>
      <c r="G734" s="43" t="s">
        <v>1822</v>
      </c>
      <c r="H734" s="44" t="s">
        <v>1823</v>
      </c>
      <c r="I734" s="44" t="s">
        <v>11116</v>
      </c>
      <c r="J734" s="43" t="s">
        <v>1824</v>
      </c>
      <c r="K734" s="43"/>
      <c r="L734" s="43"/>
      <c r="M734" s="44" t="s">
        <v>1825</v>
      </c>
      <c r="N734" s="45"/>
      <c r="O734" s="25" t="s">
        <v>1592</v>
      </c>
      <c r="P734" s="23" t="s">
        <v>1769</v>
      </c>
      <c r="Q734" s="25" t="s">
        <v>1594</v>
      </c>
      <c r="R734" s="58" t="s">
        <v>1595</v>
      </c>
      <c r="S734" s="23" t="s">
        <v>1770</v>
      </c>
      <c r="T734" s="23" t="s">
        <v>1771</v>
      </c>
      <c r="U734" s="25" t="s">
        <v>1598</v>
      </c>
      <c r="V734" s="23" t="s">
        <v>1772</v>
      </c>
      <c r="W734" s="25" t="s">
        <v>1600</v>
      </c>
      <c r="X734" s="58" t="s">
        <v>1601</v>
      </c>
      <c r="Y734" s="23" t="s">
        <v>1773</v>
      </c>
      <c r="Z734" s="23" t="s">
        <v>1774</v>
      </c>
      <c r="AA734" s="33">
        <v>3</v>
      </c>
      <c r="AB734" s="295" t="str">
        <f t="shared" si="57"/>
        <v>年間</v>
      </c>
      <c r="AC734" s="268"/>
      <c r="AD734" s="69">
        <v>1</v>
      </c>
      <c r="AE734" s="69">
        <v>4320</v>
      </c>
      <c r="AF734" s="26">
        <f t="shared" si="58"/>
        <v>4320</v>
      </c>
      <c r="AG734" s="42">
        <v>40969</v>
      </c>
      <c r="AH734" s="28">
        <v>41000</v>
      </c>
      <c r="AI734" s="29" t="str">
        <f t="shared" si="55"/>
        <v>～</v>
      </c>
      <c r="AJ734" s="178">
        <f t="shared" si="56"/>
        <v>42094</v>
      </c>
      <c r="AK734" s="31" t="s">
        <v>1775</v>
      </c>
      <c r="AL734" s="67" t="s">
        <v>1832</v>
      </c>
      <c r="AM734" s="32">
        <v>40980</v>
      </c>
      <c r="AN734" s="408" t="str">
        <f>IF($AA734-data!$G$1=0,"　",IF(AK734=0,"　",VLOOKUP($AK734,data!$A$1:$H$264,8,FALSE)))</f>
        <v>　</v>
      </c>
      <c r="AO734" s="32">
        <v>41701</v>
      </c>
      <c r="AP734" s="170" t="s">
        <v>1821</v>
      </c>
      <c r="AQ734" s="264" t="str">
        <f t="shared" si="59"/>
        <v/>
      </c>
    </row>
    <row r="735" spans="1:43" ht="24.75" customHeight="1" x14ac:dyDescent="0.15">
      <c r="A735" s="297">
        <v>732</v>
      </c>
      <c r="B735" s="23" t="s">
        <v>1827</v>
      </c>
      <c r="C735" s="24" t="s">
        <v>14340</v>
      </c>
      <c r="D735" s="23" t="s">
        <v>1591</v>
      </c>
      <c r="E735" s="23" t="s">
        <v>1653</v>
      </c>
      <c r="F735" s="24" t="s">
        <v>11115</v>
      </c>
      <c r="G735" s="43" t="s">
        <v>1822</v>
      </c>
      <c r="H735" s="44" t="s">
        <v>1823</v>
      </c>
      <c r="I735" s="44" t="s">
        <v>11116</v>
      </c>
      <c r="J735" s="43" t="s">
        <v>1824</v>
      </c>
      <c r="K735" s="43"/>
      <c r="L735" s="43"/>
      <c r="M735" s="44" t="s">
        <v>1825</v>
      </c>
      <c r="N735" s="45"/>
      <c r="O735" s="25" t="s">
        <v>1592</v>
      </c>
      <c r="P735" s="23" t="s">
        <v>1769</v>
      </c>
      <c r="Q735" s="25" t="s">
        <v>1594</v>
      </c>
      <c r="R735" s="58" t="s">
        <v>1595</v>
      </c>
      <c r="S735" s="23" t="s">
        <v>1770</v>
      </c>
      <c r="T735" s="23" t="s">
        <v>1771</v>
      </c>
      <c r="U735" s="25" t="s">
        <v>1598</v>
      </c>
      <c r="V735" s="23" t="s">
        <v>1772</v>
      </c>
      <c r="W735" s="25" t="s">
        <v>1600</v>
      </c>
      <c r="X735" s="58" t="s">
        <v>1601</v>
      </c>
      <c r="Y735" s="23" t="s">
        <v>1773</v>
      </c>
      <c r="Z735" s="23" t="s">
        <v>1774</v>
      </c>
      <c r="AA735" s="33">
        <v>3</v>
      </c>
      <c r="AB735" s="295" t="str">
        <f t="shared" si="57"/>
        <v>年間</v>
      </c>
      <c r="AC735" s="268"/>
      <c r="AD735" s="69">
        <v>1</v>
      </c>
      <c r="AE735" s="69">
        <v>4320</v>
      </c>
      <c r="AF735" s="26">
        <f t="shared" si="58"/>
        <v>4320</v>
      </c>
      <c r="AG735" s="42">
        <v>40969</v>
      </c>
      <c r="AH735" s="28">
        <v>41000</v>
      </c>
      <c r="AI735" s="29" t="str">
        <f t="shared" si="55"/>
        <v>～</v>
      </c>
      <c r="AJ735" s="178">
        <f t="shared" si="56"/>
        <v>42094</v>
      </c>
      <c r="AK735" s="31" t="s">
        <v>1775</v>
      </c>
      <c r="AL735" s="67" t="s">
        <v>1833</v>
      </c>
      <c r="AM735" s="32">
        <v>40980</v>
      </c>
      <c r="AN735" s="408" t="str">
        <f>IF($AA735-data!$G$1=0,"　",IF(AK735=0,"　",VLOOKUP($AK735,data!$A$1:$H$264,8,FALSE)))</f>
        <v>　</v>
      </c>
      <c r="AO735" s="32">
        <v>41701</v>
      </c>
      <c r="AP735" s="170" t="s">
        <v>1821</v>
      </c>
      <c r="AQ735" s="264" t="str">
        <f t="shared" si="59"/>
        <v/>
      </c>
    </row>
    <row r="736" spans="1:43" ht="24.75" customHeight="1" x14ac:dyDescent="0.15">
      <c r="A736" s="297">
        <v>733</v>
      </c>
      <c r="B736" s="23" t="s">
        <v>1827</v>
      </c>
      <c r="C736" s="24" t="s">
        <v>14340</v>
      </c>
      <c r="D736" s="23" t="s">
        <v>1591</v>
      </c>
      <c r="E736" s="23" t="s">
        <v>1653</v>
      </c>
      <c r="F736" s="24" t="s">
        <v>11115</v>
      </c>
      <c r="G736" s="43" t="s">
        <v>1822</v>
      </c>
      <c r="H736" s="44" t="s">
        <v>1823</v>
      </c>
      <c r="I736" s="44" t="s">
        <v>11116</v>
      </c>
      <c r="J736" s="43" t="s">
        <v>1824</v>
      </c>
      <c r="K736" s="43"/>
      <c r="L736" s="43"/>
      <c r="M736" s="44" t="s">
        <v>1825</v>
      </c>
      <c r="N736" s="45"/>
      <c r="O736" s="25" t="s">
        <v>1592</v>
      </c>
      <c r="P736" s="23" t="s">
        <v>1769</v>
      </c>
      <c r="Q736" s="25" t="s">
        <v>1594</v>
      </c>
      <c r="R736" s="58" t="s">
        <v>1595</v>
      </c>
      <c r="S736" s="23" t="s">
        <v>1770</v>
      </c>
      <c r="T736" s="23" t="s">
        <v>1771</v>
      </c>
      <c r="U736" s="25" t="s">
        <v>1598</v>
      </c>
      <c r="V736" s="23" t="s">
        <v>1772</v>
      </c>
      <c r="W736" s="25" t="s">
        <v>1600</v>
      </c>
      <c r="X736" s="58" t="s">
        <v>1601</v>
      </c>
      <c r="Y736" s="23" t="s">
        <v>1773</v>
      </c>
      <c r="Z736" s="23" t="s">
        <v>1774</v>
      </c>
      <c r="AA736" s="33">
        <v>3</v>
      </c>
      <c r="AB736" s="295" t="str">
        <f t="shared" si="57"/>
        <v>年間</v>
      </c>
      <c r="AC736" s="268"/>
      <c r="AD736" s="69">
        <v>1</v>
      </c>
      <c r="AE736" s="69">
        <v>4320</v>
      </c>
      <c r="AF736" s="26">
        <f t="shared" si="58"/>
        <v>4320</v>
      </c>
      <c r="AG736" s="42">
        <v>40969</v>
      </c>
      <c r="AH736" s="28">
        <v>41000</v>
      </c>
      <c r="AI736" s="29" t="str">
        <f t="shared" si="55"/>
        <v>～</v>
      </c>
      <c r="AJ736" s="178">
        <f t="shared" si="56"/>
        <v>42094</v>
      </c>
      <c r="AK736" s="31" t="s">
        <v>1775</v>
      </c>
      <c r="AL736" s="67" t="s">
        <v>1834</v>
      </c>
      <c r="AM736" s="32">
        <v>40980</v>
      </c>
      <c r="AN736" s="408" t="str">
        <f>IF($AA736-data!$G$1=0,"　",IF(AK736=0,"　",VLOOKUP($AK736,data!$A$1:$H$264,8,FALSE)))</f>
        <v>　</v>
      </c>
      <c r="AO736" s="32">
        <v>41701</v>
      </c>
      <c r="AP736" s="170" t="s">
        <v>1821</v>
      </c>
      <c r="AQ736" s="264" t="str">
        <f t="shared" si="59"/>
        <v/>
      </c>
    </row>
    <row r="737" spans="1:43" ht="24.75" customHeight="1" x14ac:dyDescent="0.15">
      <c r="A737" s="297">
        <v>734</v>
      </c>
      <c r="B737" s="23" t="s">
        <v>1827</v>
      </c>
      <c r="C737" s="24" t="s">
        <v>14340</v>
      </c>
      <c r="D737" s="23" t="s">
        <v>1591</v>
      </c>
      <c r="E737" s="23" t="s">
        <v>1653</v>
      </c>
      <c r="F737" s="24" t="s">
        <v>11115</v>
      </c>
      <c r="G737" s="43" t="s">
        <v>1822</v>
      </c>
      <c r="H737" s="44" t="s">
        <v>1823</v>
      </c>
      <c r="I737" s="44" t="s">
        <v>11116</v>
      </c>
      <c r="J737" s="43" t="s">
        <v>1824</v>
      </c>
      <c r="K737" s="43"/>
      <c r="L737" s="43"/>
      <c r="M737" s="44" t="s">
        <v>1825</v>
      </c>
      <c r="N737" s="45"/>
      <c r="O737" s="25" t="s">
        <v>1592</v>
      </c>
      <c r="P737" s="23" t="s">
        <v>1769</v>
      </c>
      <c r="Q737" s="25" t="s">
        <v>1594</v>
      </c>
      <c r="R737" s="58" t="s">
        <v>1595</v>
      </c>
      <c r="S737" s="23" t="s">
        <v>1770</v>
      </c>
      <c r="T737" s="23" t="s">
        <v>1771</v>
      </c>
      <c r="U737" s="25" t="s">
        <v>1598</v>
      </c>
      <c r="V737" s="23" t="s">
        <v>1772</v>
      </c>
      <c r="W737" s="25" t="s">
        <v>1600</v>
      </c>
      <c r="X737" s="58" t="s">
        <v>1601</v>
      </c>
      <c r="Y737" s="23" t="s">
        <v>1773</v>
      </c>
      <c r="Z737" s="23" t="s">
        <v>1774</v>
      </c>
      <c r="AA737" s="33">
        <v>3</v>
      </c>
      <c r="AB737" s="295" t="str">
        <f t="shared" si="57"/>
        <v>年間</v>
      </c>
      <c r="AC737" s="268"/>
      <c r="AD737" s="69">
        <v>1</v>
      </c>
      <c r="AE737" s="69">
        <v>4320</v>
      </c>
      <c r="AF737" s="26">
        <f t="shared" si="58"/>
        <v>4320</v>
      </c>
      <c r="AG737" s="42">
        <v>40969</v>
      </c>
      <c r="AH737" s="28">
        <v>41000</v>
      </c>
      <c r="AI737" s="29" t="str">
        <f t="shared" si="55"/>
        <v>～</v>
      </c>
      <c r="AJ737" s="178">
        <f t="shared" si="56"/>
        <v>42094</v>
      </c>
      <c r="AK737" s="31" t="s">
        <v>1775</v>
      </c>
      <c r="AL737" s="67" t="s">
        <v>1835</v>
      </c>
      <c r="AM737" s="32">
        <v>40980</v>
      </c>
      <c r="AN737" s="408" t="str">
        <f>IF($AA737-data!$G$1=0,"　",IF(AK737=0,"　",VLOOKUP($AK737,data!$A$1:$H$264,8,FALSE)))</f>
        <v>　</v>
      </c>
      <c r="AO737" s="32">
        <v>41701</v>
      </c>
      <c r="AP737" s="170" t="s">
        <v>1821</v>
      </c>
      <c r="AQ737" s="264" t="str">
        <f t="shared" si="59"/>
        <v/>
      </c>
    </row>
    <row r="738" spans="1:43" ht="24.75" customHeight="1" x14ac:dyDescent="0.15">
      <c r="A738" s="297">
        <v>735</v>
      </c>
      <c r="B738" s="23" t="s">
        <v>1827</v>
      </c>
      <c r="C738" s="24" t="s">
        <v>14340</v>
      </c>
      <c r="D738" s="23" t="s">
        <v>1591</v>
      </c>
      <c r="E738" s="23" t="s">
        <v>1653</v>
      </c>
      <c r="F738" s="24" t="s">
        <v>11115</v>
      </c>
      <c r="G738" s="43" t="s">
        <v>1822</v>
      </c>
      <c r="H738" s="44" t="s">
        <v>1823</v>
      </c>
      <c r="I738" s="44" t="s">
        <v>11116</v>
      </c>
      <c r="J738" s="43" t="s">
        <v>1824</v>
      </c>
      <c r="K738" s="43"/>
      <c r="L738" s="43"/>
      <c r="M738" s="44" t="s">
        <v>1825</v>
      </c>
      <c r="N738" s="45"/>
      <c r="O738" s="25" t="s">
        <v>1592</v>
      </c>
      <c r="P738" s="23" t="s">
        <v>1769</v>
      </c>
      <c r="Q738" s="25" t="s">
        <v>1594</v>
      </c>
      <c r="R738" s="58" t="s">
        <v>1595</v>
      </c>
      <c r="S738" s="23" t="s">
        <v>1770</v>
      </c>
      <c r="T738" s="23" t="s">
        <v>1771</v>
      </c>
      <c r="U738" s="25" t="s">
        <v>1598</v>
      </c>
      <c r="V738" s="23" t="s">
        <v>1772</v>
      </c>
      <c r="W738" s="25" t="s">
        <v>1600</v>
      </c>
      <c r="X738" s="58" t="s">
        <v>1601</v>
      </c>
      <c r="Y738" s="23" t="s">
        <v>1773</v>
      </c>
      <c r="Z738" s="23" t="s">
        <v>1774</v>
      </c>
      <c r="AA738" s="33">
        <v>3</v>
      </c>
      <c r="AB738" s="295" t="str">
        <f t="shared" si="57"/>
        <v>年間</v>
      </c>
      <c r="AC738" s="268"/>
      <c r="AD738" s="69">
        <v>1</v>
      </c>
      <c r="AE738" s="69">
        <v>4320</v>
      </c>
      <c r="AF738" s="26">
        <f t="shared" si="58"/>
        <v>4320</v>
      </c>
      <c r="AG738" s="42">
        <v>40969</v>
      </c>
      <c r="AH738" s="28">
        <v>41000</v>
      </c>
      <c r="AI738" s="29" t="str">
        <f t="shared" si="55"/>
        <v>～</v>
      </c>
      <c r="AJ738" s="178">
        <f t="shared" si="56"/>
        <v>42094</v>
      </c>
      <c r="AK738" s="31" t="s">
        <v>1775</v>
      </c>
      <c r="AL738" s="67" t="s">
        <v>1836</v>
      </c>
      <c r="AM738" s="32">
        <v>40980</v>
      </c>
      <c r="AN738" s="408" t="str">
        <f>IF($AA738-data!$G$1=0,"　",IF(AK738=0,"　",VLOOKUP($AK738,data!$A$1:$H$264,8,FALSE)))</f>
        <v>　</v>
      </c>
      <c r="AO738" s="32">
        <v>41701</v>
      </c>
      <c r="AP738" s="170" t="s">
        <v>1821</v>
      </c>
      <c r="AQ738" s="264" t="str">
        <f t="shared" si="59"/>
        <v/>
      </c>
    </row>
    <row r="739" spans="1:43" ht="24.75" customHeight="1" x14ac:dyDescent="0.15">
      <c r="A739" s="297">
        <v>736</v>
      </c>
      <c r="B739" s="23" t="s">
        <v>1827</v>
      </c>
      <c r="C739" s="24" t="s">
        <v>14340</v>
      </c>
      <c r="D739" s="23" t="s">
        <v>1591</v>
      </c>
      <c r="E739" s="23" t="s">
        <v>1653</v>
      </c>
      <c r="F739" s="24" t="s">
        <v>11115</v>
      </c>
      <c r="G739" s="43" t="s">
        <v>1822</v>
      </c>
      <c r="H739" s="44" t="s">
        <v>1823</v>
      </c>
      <c r="I739" s="44" t="s">
        <v>11116</v>
      </c>
      <c r="J739" s="43" t="s">
        <v>1824</v>
      </c>
      <c r="K739" s="43"/>
      <c r="L739" s="43"/>
      <c r="M739" s="44" t="s">
        <v>1825</v>
      </c>
      <c r="N739" s="45"/>
      <c r="O739" s="25" t="s">
        <v>1592</v>
      </c>
      <c r="P739" s="23" t="s">
        <v>1769</v>
      </c>
      <c r="Q739" s="25" t="s">
        <v>1594</v>
      </c>
      <c r="R739" s="58" t="s">
        <v>1595</v>
      </c>
      <c r="S739" s="23" t="s">
        <v>1770</v>
      </c>
      <c r="T739" s="23" t="s">
        <v>1771</v>
      </c>
      <c r="U739" s="25" t="s">
        <v>1598</v>
      </c>
      <c r="V739" s="23" t="s">
        <v>1772</v>
      </c>
      <c r="W739" s="25" t="s">
        <v>1600</v>
      </c>
      <c r="X739" s="58" t="s">
        <v>1601</v>
      </c>
      <c r="Y739" s="23" t="s">
        <v>1773</v>
      </c>
      <c r="Z739" s="23" t="s">
        <v>1774</v>
      </c>
      <c r="AA739" s="33">
        <v>3</v>
      </c>
      <c r="AB739" s="295" t="str">
        <f t="shared" si="57"/>
        <v>年間</v>
      </c>
      <c r="AC739" s="268"/>
      <c r="AD739" s="69">
        <v>1</v>
      </c>
      <c r="AE739" s="69">
        <v>4320</v>
      </c>
      <c r="AF739" s="26">
        <f t="shared" si="58"/>
        <v>4320</v>
      </c>
      <c r="AG739" s="42">
        <v>40969</v>
      </c>
      <c r="AH739" s="28">
        <v>41000</v>
      </c>
      <c r="AI739" s="29" t="str">
        <f t="shared" si="55"/>
        <v>～</v>
      </c>
      <c r="AJ739" s="178">
        <f t="shared" si="56"/>
        <v>42094</v>
      </c>
      <c r="AK739" s="31" t="s">
        <v>1775</v>
      </c>
      <c r="AL739" s="67" t="s">
        <v>1837</v>
      </c>
      <c r="AM739" s="32">
        <v>40980</v>
      </c>
      <c r="AN739" s="408" t="str">
        <f>IF($AA739-data!$G$1=0,"　",IF(AK739=0,"　",VLOOKUP($AK739,data!$A$1:$H$264,8,FALSE)))</f>
        <v>　</v>
      </c>
      <c r="AO739" s="32">
        <v>41701</v>
      </c>
      <c r="AP739" s="170" t="s">
        <v>1821</v>
      </c>
      <c r="AQ739" s="264" t="str">
        <f t="shared" si="59"/>
        <v/>
      </c>
    </row>
    <row r="740" spans="1:43" ht="24.75" customHeight="1" x14ac:dyDescent="0.15">
      <c r="A740" s="297">
        <v>737</v>
      </c>
      <c r="B740" s="23" t="s">
        <v>1827</v>
      </c>
      <c r="C740" s="24" t="s">
        <v>14340</v>
      </c>
      <c r="D740" s="23" t="s">
        <v>1591</v>
      </c>
      <c r="E740" s="23" t="s">
        <v>1653</v>
      </c>
      <c r="F740" s="24" t="s">
        <v>11115</v>
      </c>
      <c r="G740" s="43" t="s">
        <v>1822</v>
      </c>
      <c r="H740" s="44" t="s">
        <v>1823</v>
      </c>
      <c r="I740" s="44" t="s">
        <v>11116</v>
      </c>
      <c r="J740" s="43" t="s">
        <v>1824</v>
      </c>
      <c r="K740" s="43"/>
      <c r="L740" s="43"/>
      <c r="M740" s="44" t="s">
        <v>1825</v>
      </c>
      <c r="N740" s="45"/>
      <c r="O740" s="25" t="s">
        <v>1592</v>
      </c>
      <c r="P740" s="23" t="s">
        <v>1769</v>
      </c>
      <c r="Q740" s="25" t="s">
        <v>1594</v>
      </c>
      <c r="R740" s="58" t="s">
        <v>1595</v>
      </c>
      <c r="S740" s="23" t="s">
        <v>1770</v>
      </c>
      <c r="T740" s="23" t="s">
        <v>1771</v>
      </c>
      <c r="U740" s="25" t="s">
        <v>1598</v>
      </c>
      <c r="V740" s="23" t="s">
        <v>1772</v>
      </c>
      <c r="W740" s="25" t="s">
        <v>1600</v>
      </c>
      <c r="X740" s="58" t="s">
        <v>1601</v>
      </c>
      <c r="Y740" s="23" t="s">
        <v>1773</v>
      </c>
      <c r="Z740" s="23" t="s">
        <v>1774</v>
      </c>
      <c r="AA740" s="33">
        <v>3</v>
      </c>
      <c r="AB740" s="295" t="str">
        <f t="shared" si="57"/>
        <v>年間</v>
      </c>
      <c r="AC740" s="268"/>
      <c r="AD740" s="69">
        <v>1</v>
      </c>
      <c r="AE740" s="69">
        <v>4320</v>
      </c>
      <c r="AF740" s="26">
        <f t="shared" si="58"/>
        <v>4320</v>
      </c>
      <c r="AG740" s="42">
        <v>40969</v>
      </c>
      <c r="AH740" s="28">
        <v>41000</v>
      </c>
      <c r="AI740" s="29" t="str">
        <f t="shared" si="55"/>
        <v>～</v>
      </c>
      <c r="AJ740" s="178">
        <f t="shared" si="56"/>
        <v>42094</v>
      </c>
      <c r="AK740" s="31" t="s">
        <v>1775</v>
      </c>
      <c r="AL740" s="67" t="s">
        <v>1838</v>
      </c>
      <c r="AM740" s="32">
        <v>40980</v>
      </c>
      <c r="AN740" s="408" t="str">
        <f>IF($AA740-data!$G$1=0,"　",IF(AK740=0,"　",VLOOKUP($AK740,data!$A$1:$H$264,8,FALSE)))</f>
        <v>　</v>
      </c>
      <c r="AO740" s="32">
        <v>41701</v>
      </c>
      <c r="AP740" s="170" t="s">
        <v>1821</v>
      </c>
      <c r="AQ740" s="264" t="str">
        <f t="shared" si="59"/>
        <v/>
      </c>
    </row>
    <row r="741" spans="1:43" ht="24.75" customHeight="1" x14ac:dyDescent="0.15">
      <c r="A741" s="297">
        <v>738</v>
      </c>
      <c r="B741" s="23" t="s">
        <v>1827</v>
      </c>
      <c r="C741" s="24" t="s">
        <v>14340</v>
      </c>
      <c r="D741" s="23" t="s">
        <v>1591</v>
      </c>
      <c r="E741" s="23" t="s">
        <v>1653</v>
      </c>
      <c r="F741" s="24" t="s">
        <v>11115</v>
      </c>
      <c r="G741" s="43" t="s">
        <v>1822</v>
      </c>
      <c r="H741" s="44" t="s">
        <v>1823</v>
      </c>
      <c r="I741" s="44" t="s">
        <v>11116</v>
      </c>
      <c r="J741" s="43" t="s">
        <v>1824</v>
      </c>
      <c r="K741" s="43"/>
      <c r="L741" s="43"/>
      <c r="M741" s="44" t="s">
        <v>1825</v>
      </c>
      <c r="N741" s="45"/>
      <c r="O741" s="25" t="s">
        <v>1592</v>
      </c>
      <c r="P741" s="23" t="s">
        <v>1769</v>
      </c>
      <c r="Q741" s="25" t="s">
        <v>1594</v>
      </c>
      <c r="R741" s="58" t="s">
        <v>1595</v>
      </c>
      <c r="S741" s="23" t="s">
        <v>1770</v>
      </c>
      <c r="T741" s="23" t="s">
        <v>1771</v>
      </c>
      <c r="U741" s="25" t="s">
        <v>1598</v>
      </c>
      <c r="V741" s="23" t="s">
        <v>1772</v>
      </c>
      <c r="W741" s="25" t="s">
        <v>1600</v>
      </c>
      <c r="X741" s="58" t="s">
        <v>1601</v>
      </c>
      <c r="Y741" s="23" t="s">
        <v>1773</v>
      </c>
      <c r="Z741" s="23" t="s">
        <v>1774</v>
      </c>
      <c r="AA741" s="33">
        <v>3</v>
      </c>
      <c r="AB741" s="295" t="str">
        <f t="shared" si="57"/>
        <v>年間</v>
      </c>
      <c r="AC741" s="268"/>
      <c r="AD741" s="69">
        <v>1</v>
      </c>
      <c r="AE741" s="69">
        <v>4320</v>
      </c>
      <c r="AF741" s="26">
        <f t="shared" si="58"/>
        <v>4320</v>
      </c>
      <c r="AG741" s="42">
        <v>40969</v>
      </c>
      <c r="AH741" s="28">
        <v>41000</v>
      </c>
      <c r="AI741" s="29" t="str">
        <f t="shared" si="55"/>
        <v>～</v>
      </c>
      <c r="AJ741" s="178">
        <f t="shared" si="56"/>
        <v>42094</v>
      </c>
      <c r="AK741" s="31" t="s">
        <v>1775</v>
      </c>
      <c r="AL741" s="67" t="s">
        <v>1839</v>
      </c>
      <c r="AM741" s="32">
        <v>40980</v>
      </c>
      <c r="AN741" s="408" t="str">
        <f>IF($AA741-data!$G$1=0,"　",IF(AK741=0,"　",VLOOKUP($AK741,data!$A$1:$H$264,8,FALSE)))</f>
        <v>　</v>
      </c>
      <c r="AO741" s="32">
        <v>41701</v>
      </c>
      <c r="AP741" s="170" t="s">
        <v>1821</v>
      </c>
      <c r="AQ741" s="264" t="str">
        <f t="shared" si="59"/>
        <v/>
      </c>
    </row>
    <row r="742" spans="1:43" ht="24.75" customHeight="1" x14ac:dyDescent="0.15">
      <c r="A742" s="297">
        <v>739</v>
      </c>
      <c r="B742" s="23" t="s">
        <v>1827</v>
      </c>
      <c r="C742" s="24" t="s">
        <v>14340</v>
      </c>
      <c r="D742" s="23" t="s">
        <v>1591</v>
      </c>
      <c r="E742" s="23" t="s">
        <v>1653</v>
      </c>
      <c r="F742" s="24" t="s">
        <v>11115</v>
      </c>
      <c r="G742" s="43" t="s">
        <v>1822</v>
      </c>
      <c r="H742" s="44" t="s">
        <v>1823</v>
      </c>
      <c r="I742" s="44" t="s">
        <v>11116</v>
      </c>
      <c r="J742" s="43" t="s">
        <v>1824</v>
      </c>
      <c r="K742" s="43"/>
      <c r="L742" s="43"/>
      <c r="M742" s="44" t="s">
        <v>1825</v>
      </c>
      <c r="N742" s="45"/>
      <c r="O742" s="25" t="s">
        <v>1592</v>
      </c>
      <c r="P742" s="23" t="s">
        <v>1769</v>
      </c>
      <c r="Q742" s="25" t="s">
        <v>1594</v>
      </c>
      <c r="R742" s="58" t="s">
        <v>1595</v>
      </c>
      <c r="S742" s="23" t="s">
        <v>1770</v>
      </c>
      <c r="T742" s="23" t="s">
        <v>1771</v>
      </c>
      <c r="U742" s="25" t="s">
        <v>1598</v>
      </c>
      <c r="V742" s="23" t="s">
        <v>1772</v>
      </c>
      <c r="W742" s="25" t="s">
        <v>1600</v>
      </c>
      <c r="X742" s="58" t="s">
        <v>1601</v>
      </c>
      <c r="Y742" s="23" t="s">
        <v>1773</v>
      </c>
      <c r="Z742" s="23" t="s">
        <v>1774</v>
      </c>
      <c r="AA742" s="33">
        <v>3</v>
      </c>
      <c r="AB742" s="295" t="str">
        <f t="shared" si="57"/>
        <v>年間</v>
      </c>
      <c r="AC742" s="268"/>
      <c r="AD742" s="69">
        <v>1</v>
      </c>
      <c r="AE742" s="69">
        <v>4320</v>
      </c>
      <c r="AF742" s="26">
        <f t="shared" si="58"/>
        <v>4320</v>
      </c>
      <c r="AG742" s="42">
        <v>40969</v>
      </c>
      <c r="AH742" s="28">
        <v>41000</v>
      </c>
      <c r="AI742" s="29" t="str">
        <f t="shared" si="55"/>
        <v>～</v>
      </c>
      <c r="AJ742" s="178">
        <f t="shared" si="56"/>
        <v>42094</v>
      </c>
      <c r="AK742" s="31" t="s">
        <v>1775</v>
      </c>
      <c r="AL742" s="67" t="s">
        <v>1840</v>
      </c>
      <c r="AM742" s="32">
        <v>40980</v>
      </c>
      <c r="AN742" s="408" t="str">
        <f>IF($AA742-data!$G$1=0,"　",IF(AK742=0,"　",VLOOKUP($AK742,data!$A$1:$H$264,8,FALSE)))</f>
        <v>　</v>
      </c>
      <c r="AO742" s="32">
        <v>41701</v>
      </c>
      <c r="AP742" s="170" t="s">
        <v>1821</v>
      </c>
      <c r="AQ742" s="264" t="str">
        <f t="shared" si="59"/>
        <v/>
      </c>
    </row>
    <row r="743" spans="1:43" ht="24.75" customHeight="1" x14ac:dyDescent="0.15">
      <c r="A743" s="297">
        <v>740</v>
      </c>
      <c r="B743" s="23" t="s">
        <v>1827</v>
      </c>
      <c r="C743" s="24" t="s">
        <v>14340</v>
      </c>
      <c r="D743" s="23" t="s">
        <v>1591</v>
      </c>
      <c r="E743" s="23" t="s">
        <v>1653</v>
      </c>
      <c r="F743" s="24" t="s">
        <v>11115</v>
      </c>
      <c r="G743" s="43" t="s">
        <v>1822</v>
      </c>
      <c r="H743" s="44" t="s">
        <v>1823</v>
      </c>
      <c r="I743" s="44" t="s">
        <v>11116</v>
      </c>
      <c r="J743" s="43" t="s">
        <v>1824</v>
      </c>
      <c r="K743" s="43"/>
      <c r="L743" s="43"/>
      <c r="M743" s="44" t="s">
        <v>1825</v>
      </c>
      <c r="N743" s="45"/>
      <c r="O743" s="25" t="s">
        <v>1592</v>
      </c>
      <c r="P743" s="23" t="s">
        <v>1769</v>
      </c>
      <c r="Q743" s="25" t="s">
        <v>1594</v>
      </c>
      <c r="R743" s="58" t="s">
        <v>1595</v>
      </c>
      <c r="S743" s="23" t="s">
        <v>1770</v>
      </c>
      <c r="T743" s="23" t="s">
        <v>1771</v>
      </c>
      <c r="U743" s="25" t="s">
        <v>1598</v>
      </c>
      <c r="V743" s="23" t="s">
        <v>1772</v>
      </c>
      <c r="W743" s="25" t="s">
        <v>1600</v>
      </c>
      <c r="X743" s="58" t="s">
        <v>1601</v>
      </c>
      <c r="Y743" s="23" t="s">
        <v>1773</v>
      </c>
      <c r="Z743" s="23" t="s">
        <v>1774</v>
      </c>
      <c r="AA743" s="33">
        <v>3</v>
      </c>
      <c r="AB743" s="295" t="str">
        <f t="shared" si="57"/>
        <v>年間</v>
      </c>
      <c r="AC743" s="268"/>
      <c r="AD743" s="69">
        <v>1</v>
      </c>
      <c r="AE743" s="69">
        <v>4320</v>
      </c>
      <c r="AF743" s="26">
        <f t="shared" si="58"/>
        <v>4320</v>
      </c>
      <c r="AG743" s="42">
        <v>40969</v>
      </c>
      <c r="AH743" s="28">
        <v>41000</v>
      </c>
      <c r="AI743" s="29" t="str">
        <f t="shared" si="55"/>
        <v>～</v>
      </c>
      <c r="AJ743" s="178">
        <f t="shared" si="56"/>
        <v>42094</v>
      </c>
      <c r="AK743" s="31" t="s">
        <v>1775</v>
      </c>
      <c r="AL743" s="67" t="s">
        <v>1841</v>
      </c>
      <c r="AM743" s="32">
        <v>40980</v>
      </c>
      <c r="AN743" s="408" t="str">
        <f>IF($AA743-data!$G$1=0,"　",IF(AK743=0,"　",VLOOKUP($AK743,data!$A$1:$H$264,8,FALSE)))</f>
        <v>　</v>
      </c>
      <c r="AO743" s="32">
        <v>41701</v>
      </c>
      <c r="AP743" s="170" t="s">
        <v>1821</v>
      </c>
      <c r="AQ743" s="264" t="str">
        <f t="shared" si="59"/>
        <v/>
      </c>
    </row>
    <row r="744" spans="1:43" ht="24.75" customHeight="1" x14ac:dyDescent="0.15">
      <c r="A744" s="297">
        <v>741</v>
      </c>
      <c r="B744" s="23" t="s">
        <v>1827</v>
      </c>
      <c r="C744" s="24" t="s">
        <v>14340</v>
      </c>
      <c r="D744" s="23" t="s">
        <v>1591</v>
      </c>
      <c r="E744" s="23" t="s">
        <v>1653</v>
      </c>
      <c r="F744" s="24" t="s">
        <v>11115</v>
      </c>
      <c r="G744" s="43" t="s">
        <v>1822</v>
      </c>
      <c r="H744" s="44" t="s">
        <v>1823</v>
      </c>
      <c r="I744" s="44" t="s">
        <v>11116</v>
      </c>
      <c r="J744" s="43" t="s">
        <v>1824</v>
      </c>
      <c r="K744" s="43"/>
      <c r="L744" s="43"/>
      <c r="M744" s="44" t="s">
        <v>1825</v>
      </c>
      <c r="N744" s="45"/>
      <c r="O744" s="25" t="s">
        <v>1592</v>
      </c>
      <c r="P744" s="23" t="s">
        <v>1769</v>
      </c>
      <c r="Q744" s="25" t="s">
        <v>1594</v>
      </c>
      <c r="R744" s="58" t="s">
        <v>1595</v>
      </c>
      <c r="S744" s="23" t="s">
        <v>1770</v>
      </c>
      <c r="T744" s="23" t="s">
        <v>1771</v>
      </c>
      <c r="U744" s="25" t="s">
        <v>1598</v>
      </c>
      <c r="V744" s="23" t="s">
        <v>1772</v>
      </c>
      <c r="W744" s="25" t="s">
        <v>1600</v>
      </c>
      <c r="X744" s="58" t="s">
        <v>1601</v>
      </c>
      <c r="Y744" s="23" t="s">
        <v>1773</v>
      </c>
      <c r="Z744" s="23" t="s">
        <v>1774</v>
      </c>
      <c r="AA744" s="33">
        <v>3</v>
      </c>
      <c r="AB744" s="295" t="str">
        <f t="shared" si="57"/>
        <v>年間</v>
      </c>
      <c r="AC744" s="268"/>
      <c r="AD744" s="69">
        <v>1</v>
      </c>
      <c r="AE744" s="69">
        <v>4320</v>
      </c>
      <c r="AF744" s="26">
        <f t="shared" si="58"/>
        <v>4320</v>
      </c>
      <c r="AG744" s="42">
        <v>40969</v>
      </c>
      <c r="AH744" s="28">
        <v>41000</v>
      </c>
      <c r="AI744" s="29" t="str">
        <f t="shared" si="55"/>
        <v>～</v>
      </c>
      <c r="AJ744" s="178">
        <f t="shared" si="56"/>
        <v>42094</v>
      </c>
      <c r="AK744" s="31" t="s">
        <v>1775</v>
      </c>
      <c r="AL744" s="67" t="s">
        <v>1842</v>
      </c>
      <c r="AM744" s="32">
        <v>40980</v>
      </c>
      <c r="AN744" s="408" t="str">
        <f>IF($AA744-data!$G$1=0,"　",IF(AK744=0,"　",VLOOKUP($AK744,data!$A$1:$H$264,8,FALSE)))</f>
        <v>　</v>
      </c>
      <c r="AO744" s="32">
        <v>41701</v>
      </c>
      <c r="AP744" s="170" t="s">
        <v>1821</v>
      </c>
      <c r="AQ744" s="264" t="str">
        <f t="shared" si="59"/>
        <v/>
      </c>
    </row>
    <row r="745" spans="1:43" ht="24.75" customHeight="1" x14ac:dyDescent="0.15">
      <c r="A745" s="297">
        <v>742</v>
      </c>
      <c r="B745" s="23" t="s">
        <v>1827</v>
      </c>
      <c r="C745" s="24" t="s">
        <v>14340</v>
      </c>
      <c r="D745" s="23" t="s">
        <v>1591</v>
      </c>
      <c r="E745" s="23" t="s">
        <v>1653</v>
      </c>
      <c r="F745" s="24" t="s">
        <v>11115</v>
      </c>
      <c r="G745" s="43" t="s">
        <v>1822</v>
      </c>
      <c r="H745" s="44" t="s">
        <v>1823</v>
      </c>
      <c r="I745" s="44" t="s">
        <v>11116</v>
      </c>
      <c r="J745" s="43" t="s">
        <v>1824</v>
      </c>
      <c r="K745" s="43"/>
      <c r="L745" s="43"/>
      <c r="M745" s="44" t="s">
        <v>1825</v>
      </c>
      <c r="N745" s="45"/>
      <c r="O745" s="25" t="s">
        <v>1592</v>
      </c>
      <c r="P745" s="23" t="s">
        <v>1769</v>
      </c>
      <c r="Q745" s="25" t="s">
        <v>1594</v>
      </c>
      <c r="R745" s="58" t="s">
        <v>1595</v>
      </c>
      <c r="S745" s="23" t="s">
        <v>1770</v>
      </c>
      <c r="T745" s="23" t="s">
        <v>1771</v>
      </c>
      <c r="U745" s="25" t="s">
        <v>1598</v>
      </c>
      <c r="V745" s="23" t="s">
        <v>1772</v>
      </c>
      <c r="W745" s="25" t="s">
        <v>1600</v>
      </c>
      <c r="X745" s="58" t="s">
        <v>1601</v>
      </c>
      <c r="Y745" s="23" t="s">
        <v>1773</v>
      </c>
      <c r="Z745" s="23" t="s">
        <v>1774</v>
      </c>
      <c r="AA745" s="33">
        <v>3</v>
      </c>
      <c r="AB745" s="295" t="str">
        <f t="shared" si="57"/>
        <v>年間</v>
      </c>
      <c r="AC745" s="268"/>
      <c r="AD745" s="69">
        <v>1</v>
      </c>
      <c r="AE745" s="69">
        <v>4320</v>
      </c>
      <c r="AF745" s="26">
        <f t="shared" si="58"/>
        <v>4320</v>
      </c>
      <c r="AG745" s="42">
        <v>40969</v>
      </c>
      <c r="AH745" s="28">
        <v>41000</v>
      </c>
      <c r="AI745" s="29" t="str">
        <f t="shared" si="55"/>
        <v>～</v>
      </c>
      <c r="AJ745" s="178">
        <f t="shared" si="56"/>
        <v>42094</v>
      </c>
      <c r="AK745" s="31" t="s">
        <v>1775</v>
      </c>
      <c r="AL745" s="67" t="s">
        <v>1843</v>
      </c>
      <c r="AM745" s="32">
        <v>40980</v>
      </c>
      <c r="AN745" s="408" t="str">
        <f>IF($AA745-data!$G$1=0,"　",IF(AK745=0,"　",VLOOKUP($AK745,data!$A$1:$H$264,8,FALSE)))</f>
        <v>　</v>
      </c>
      <c r="AO745" s="32">
        <v>41701</v>
      </c>
      <c r="AP745" s="170" t="s">
        <v>1821</v>
      </c>
      <c r="AQ745" s="264" t="str">
        <f t="shared" si="59"/>
        <v/>
      </c>
    </row>
    <row r="746" spans="1:43" ht="24.75" customHeight="1" x14ac:dyDescent="0.15">
      <c r="A746" s="297">
        <v>743</v>
      </c>
      <c r="B746" s="23" t="s">
        <v>1827</v>
      </c>
      <c r="C746" s="24" t="s">
        <v>14340</v>
      </c>
      <c r="D746" s="23" t="s">
        <v>1591</v>
      </c>
      <c r="E746" s="23" t="s">
        <v>1653</v>
      </c>
      <c r="F746" s="24" t="s">
        <v>11115</v>
      </c>
      <c r="G746" s="43" t="s">
        <v>1822</v>
      </c>
      <c r="H746" s="44" t="s">
        <v>1823</v>
      </c>
      <c r="I746" s="44" t="s">
        <v>11116</v>
      </c>
      <c r="J746" s="43" t="s">
        <v>1824</v>
      </c>
      <c r="K746" s="43"/>
      <c r="L746" s="43"/>
      <c r="M746" s="44" t="s">
        <v>1825</v>
      </c>
      <c r="N746" s="45"/>
      <c r="O746" s="25" t="s">
        <v>1592</v>
      </c>
      <c r="P746" s="23" t="s">
        <v>1769</v>
      </c>
      <c r="Q746" s="25" t="s">
        <v>1594</v>
      </c>
      <c r="R746" s="58" t="s">
        <v>1595</v>
      </c>
      <c r="S746" s="23" t="s">
        <v>1770</v>
      </c>
      <c r="T746" s="23" t="s">
        <v>1771</v>
      </c>
      <c r="U746" s="25" t="s">
        <v>1598</v>
      </c>
      <c r="V746" s="23" t="s">
        <v>1772</v>
      </c>
      <c r="W746" s="25" t="s">
        <v>1600</v>
      </c>
      <c r="X746" s="58" t="s">
        <v>1601</v>
      </c>
      <c r="Y746" s="23" t="s">
        <v>1773</v>
      </c>
      <c r="Z746" s="23" t="s">
        <v>1774</v>
      </c>
      <c r="AA746" s="33">
        <v>3</v>
      </c>
      <c r="AB746" s="295" t="str">
        <f t="shared" si="57"/>
        <v>年間</v>
      </c>
      <c r="AC746" s="268"/>
      <c r="AD746" s="69">
        <v>1</v>
      </c>
      <c r="AE746" s="69">
        <v>4320</v>
      </c>
      <c r="AF746" s="26">
        <f t="shared" si="58"/>
        <v>4320</v>
      </c>
      <c r="AG746" s="42">
        <v>40969</v>
      </c>
      <c r="AH746" s="28">
        <v>41000</v>
      </c>
      <c r="AI746" s="29" t="str">
        <f t="shared" si="55"/>
        <v>～</v>
      </c>
      <c r="AJ746" s="178">
        <f t="shared" si="56"/>
        <v>42094</v>
      </c>
      <c r="AK746" s="31" t="s">
        <v>1775</v>
      </c>
      <c r="AL746" s="67" t="s">
        <v>1844</v>
      </c>
      <c r="AM746" s="32">
        <v>40980</v>
      </c>
      <c r="AN746" s="408" t="str">
        <f>IF($AA746-data!$G$1=0,"　",IF(AK746=0,"　",VLOOKUP($AK746,data!$A$1:$H$264,8,FALSE)))</f>
        <v>　</v>
      </c>
      <c r="AO746" s="32">
        <v>41701</v>
      </c>
      <c r="AP746" s="170" t="s">
        <v>1821</v>
      </c>
      <c r="AQ746" s="264" t="str">
        <f t="shared" si="59"/>
        <v/>
      </c>
    </row>
    <row r="747" spans="1:43" ht="24.75" customHeight="1" x14ac:dyDescent="0.15">
      <c r="A747" s="297">
        <v>744</v>
      </c>
      <c r="B747" s="23" t="s">
        <v>1827</v>
      </c>
      <c r="C747" s="24" t="s">
        <v>14340</v>
      </c>
      <c r="D747" s="23" t="s">
        <v>1591</v>
      </c>
      <c r="E747" s="23" t="s">
        <v>1653</v>
      </c>
      <c r="F747" s="24" t="s">
        <v>11115</v>
      </c>
      <c r="G747" s="43" t="s">
        <v>1822</v>
      </c>
      <c r="H747" s="44" t="s">
        <v>1823</v>
      </c>
      <c r="I747" s="44" t="s">
        <v>11116</v>
      </c>
      <c r="J747" s="43" t="s">
        <v>1824</v>
      </c>
      <c r="K747" s="43"/>
      <c r="L747" s="43"/>
      <c r="M747" s="44" t="s">
        <v>1825</v>
      </c>
      <c r="N747" s="45"/>
      <c r="O747" s="25" t="s">
        <v>1592</v>
      </c>
      <c r="P747" s="23" t="s">
        <v>1769</v>
      </c>
      <c r="Q747" s="25" t="s">
        <v>1594</v>
      </c>
      <c r="R747" s="58" t="s">
        <v>1595</v>
      </c>
      <c r="S747" s="23" t="s">
        <v>1770</v>
      </c>
      <c r="T747" s="23" t="s">
        <v>1771</v>
      </c>
      <c r="U747" s="25" t="s">
        <v>1598</v>
      </c>
      <c r="V747" s="23" t="s">
        <v>1772</v>
      </c>
      <c r="W747" s="25" t="s">
        <v>1600</v>
      </c>
      <c r="X747" s="58" t="s">
        <v>1601</v>
      </c>
      <c r="Y747" s="23" t="s">
        <v>1773</v>
      </c>
      <c r="Z747" s="23" t="s">
        <v>1774</v>
      </c>
      <c r="AA747" s="33">
        <v>3</v>
      </c>
      <c r="AB747" s="295" t="str">
        <f t="shared" si="57"/>
        <v>年間</v>
      </c>
      <c r="AC747" s="268"/>
      <c r="AD747" s="69">
        <v>1</v>
      </c>
      <c r="AE747" s="69">
        <v>4320</v>
      </c>
      <c r="AF747" s="26">
        <f t="shared" si="58"/>
        <v>4320</v>
      </c>
      <c r="AG747" s="42">
        <v>40969</v>
      </c>
      <c r="AH747" s="28">
        <v>41000</v>
      </c>
      <c r="AI747" s="29" t="str">
        <f t="shared" si="55"/>
        <v>～</v>
      </c>
      <c r="AJ747" s="178">
        <f t="shared" si="56"/>
        <v>42094</v>
      </c>
      <c r="AK747" s="31" t="s">
        <v>1775</v>
      </c>
      <c r="AL747" s="67" t="s">
        <v>1845</v>
      </c>
      <c r="AM747" s="32">
        <v>40980</v>
      </c>
      <c r="AN747" s="408" t="str">
        <f>IF($AA747-data!$G$1=0,"　",IF(AK747=0,"　",VLOOKUP($AK747,data!$A$1:$H$264,8,FALSE)))</f>
        <v>　</v>
      </c>
      <c r="AO747" s="32">
        <v>41701</v>
      </c>
      <c r="AP747" s="170" t="s">
        <v>1821</v>
      </c>
      <c r="AQ747" s="264" t="str">
        <f t="shared" si="59"/>
        <v/>
      </c>
    </row>
    <row r="748" spans="1:43" ht="24.75" customHeight="1" x14ac:dyDescent="0.15">
      <c r="A748" s="297">
        <v>745</v>
      </c>
      <c r="B748" s="23" t="s">
        <v>1827</v>
      </c>
      <c r="C748" s="24" t="s">
        <v>14340</v>
      </c>
      <c r="D748" s="23" t="s">
        <v>1591</v>
      </c>
      <c r="E748" s="23" t="s">
        <v>1653</v>
      </c>
      <c r="F748" s="24" t="s">
        <v>11115</v>
      </c>
      <c r="G748" s="43" t="s">
        <v>1822</v>
      </c>
      <c r="H748" s="44" t="s">
        <v>1823</v>
      </c>
      <c r="I748" s="44" t="s">
        <v>11116</v>
      </c>
      <c r="J748" s="43" t="s">
        <v>1824</v>
      </c>
      <c r="K748" s="43"/>
      <c r="L748" s="43"/>
      <c r="M748" s="44" t="s">
        <v>1825</v>
      </c>
      <c r="N748" s="45"/>
      <c r="O748" s="25" t="s">
        <v>1592</v>
      </c>
      <c r="P748" s="23" t="s">
        <v>1769</v>
      </c>
      <c r="Q748" s="25" t="s">
        <v>1594</v>
      </c>
      <c r="R748" s="58" t="s">
        <v>1595</v>
      </c>
      <c r="S748" s="23" t="s">
        <v>1770</v>
      </c>
      <c r="T748" s="23" t="s">
        <v>1771</v>
      </c>
      <c r="U748" s="25" t="s">
        <v>1598</v>
      </c>
      <c r="V748" s="23" t="s">
        <v>1772</v>
      </c>
      <c r="W748" s="25" t="s">
        <v>1600</v>
      </c>
      <c r="X748" s="58" t="s">
        <v>1601</v>
      </c>
      <c r="Y748" s="23" t="s">
        <v>1773</v>
      </c>
      <c r="Z748" s="23" t="s">
        <v>1774</v>
      </c>
      <c r="AA748" s="33">
        <v>3</v>
      </c>
      <c r="AB748" s="295" t="str">
        <f t="shared" si="57"/>
        <v>年間</v>
      </c>
      <c r="AC748" s="268"/>
      <c r="AD748" s="69">
        <v>1</v>
      </c>
      <c r="AE748" s="69">
        <v>4320</v>
      </c>
      <c r="AF748" s="26">
        <f t="shared" si="58"/>
        <v>4320</v>
      </c>
      <c r="AG748" s="42">
        <v>40969</v>
      </c>
      <c r="AH748" s="28">
        <v>41000</v>
      </c>
      <c r="AI748" s="29" t="str">
        <f t="shared" si="55"/>
        <v>～</v>
      </c>
      <c r="AJ748" s="178">
        <f t="shared" si="56"/>
        <v>42094</v>
      </c>
      <c r="AK748" s="31" t="s">
        <v>1775</v>
      </c>
      <c r="AL748" s="67" t="s">
        <v>1846</v>
      </c>
      <c r="AM748" s="32">
        <v>40980</v>
      </c>
      <c r="AN748" s="408" t="str">
        <f>IF($AA748-data!$G$1=0,"　",IF(AK748=0,"　",VLOOKUP($AK748,data!$A$1:$H$264,8,FALSE)))</f>
        <v>　</v>
      </c>
      <c r="AO748" s="32">
        <v>41701</v>
      </c>
      <c r="AP748" s="170" t="s">
        <v>1821</v>
      </c>
      <c r="AQ748" s="264" t="str">
        <f t="shared" si="59"/>
        <v/>
      </c>
    </row>
    <row r="749" spans="1:43" ht="24.75" customHeight="1" x14ac:dyDescent="0.15">
      <c r="A749" s="297">
        <v>746</v>
      </c>
      <c r="B749" s="23" t="s">
        <v>1827</v>
      </c>
      <c r="C749" s="24" t="s">
        <v>14340</v>
      </c>
      <c r="D749" s="23" t="s">
        <v>1591</v>
      </c>
      <c r="E749" s="23" t="s">
        <v>1653</v>
      </c>
      <c r="F749" s="24" t="s">
        <v>11115</v>
      </c>
      <c r="G749" s="43" t="s">
        <v>1822</v>
      </c>
      <c r="H749" s="44" t="s">
        <v>1823</v>
      </c>
      <c r="I749" s="44" t="s">
        <v>11116</v>
      </c>
      <c r="J749" s="43" t="s">
        <v>1824</v>
      </c>
      <c r="K749" s="43"/>
      <c r="L749" s="43"/>
      <c r="M749" s="44" t="s">
        <v>1825</v>
      </c>
      <c r="N749" s="45"/>
      <c r="O749" s="25" t="s">
        <v>1592</v>
      </c>
      <c r="P749" s="23" t="s">
        <v>1769</v>
      </c>
      <c r="Q749" s="25" t="s">
        <v>1594</v>
      </c>
      <c r="R749" s="58" t="s">
        <v>1595</v>
      </c>
      <c r="S749" s="23" t="s">
        <v>1770</v>
      </c>
      <c r="T749" s="23" t="s">
        <v>1771</v>
      </c>
      <c r="U749" s="25" t="s">
        <v>1598</v>
      </c>
      <c r="V749" s="23" t="s">
        <v>1772</v>
      </c>
      <c r="W749" s="25" t="s">
        <v>1600</v>
      </c>
      <c r="X749" s="58" t="s">
        <v>1601</v>
      </c>
      <c r="Y749" s="23" t="s">
        <v>1773</v>
      </c>
      <c r="Z749" s="23" t="s">
        <v>1774</v>
      </c>
      <c r="AA749" s="33">
        <v>3</v>
      </c>
      <c r="AB749" s="295" t="str">
        <f t="shared" si="57"/>
        <v>年間</v>
      </c>
      <c r="AC749" s="268"/>
      <c r="AD749" s="69">
        <v>1</v>
      </c>
      <c r="AE749" s="69">
        <v>4320</v>
      </c>
      <c r="AF749" s="26">
        <f t="shared" si="58"/>
        <v>4320</v>
      </c>
      <c r="AG749" s="42">
        <v>40969</v>
      </c>
      <c r="AH749" s="28">
        <v>41000</v>
      </c>
      <c r="AI749" s="29" t="str">
        <f t="shared" si="55"/>
        <v>～</v>
      </c>
      <c r="AJ749" s="178">
        <f t="shared" si="56"/>
        <v>42094</v>
      </c>
      <c r="AK749" s="31" t="s">
        <v>1775</v>
      </c>
      <c r="AL749" s="67" t="s">
        <v>1847</v>
      </c>
      <c r="AM749" s="32">
        <v>40980</v>
      </c>
      <c r="AN749" s="408" t="str">
        <f>IF($AA749-data!$G$1=0,"　",IF(AK749=0,"　",VLOOKUP($AK749,data!$A$1:$H$264,8,FALSE)))</f>
        <v>　</v>
      </c>
      <c r="AO749" s="32">
        <v>41701</v>
      </c>
      <c r="AP749" s="170" t="s">
        <v>1821</v>
      </c>
      <c r="AQ749" s="264" t="str">
        <f t="shared" si="59"/>
        <v/>
      </c>
    </row>
    <row r="750" spans="1:43" ht="24.75" customHeight="1" x14ac:dyDescent="0.15">
      <c r="A750" s="297">
        <v>747</v>
      </c>
      <c r="B750" s="23" t="s">
        <v>1827</v>
      </c>
      <c r="C750" s="24" t="s">
        <v>14340</v>
      </c>
      <c r="D750" s="23" t="s">
        <v>1591</v>
      </c>
      <c r="E750" s="23" t="s">
        <v>1653</v>
      </c>
      <c r="F750" s="24" t="s">
        <v>11115</v>
      </c>
      <c r="G750" s="43" t="s">
        <v>1822</v>
      </c>
      <c r="H750" s="44" t="s">
        <v>1823</v>
      </c>
      <c r="I750" s="44" t="s">
        <v>11116</v>
      </c>
      <c r="J750" s="43" t="s">
        <v>1824</v>
      </c>
      <c r="K750" s="43"/>
      <c r="L750" s="43"/>
      <c r="M750" s="44" t="s">
        <v>1825</v>
      </c>
      <c r="N750" s="45"/>
      <c r="O750" s="25" t="s">
        <v>1592</v>
      </c>
      <c r="P750" s="23" t="s">
        <v>1769</v>
      </c>
      <c r="Q750" s="25" t="s">
        <v>1594</v>
      </c>
      <c r="R750" s="58" t="s">
        <v>1595</v>
      </c>
      <c r="S750" s="23" t="s">
        <v>1770</v>
      </c>
      <c r="T750" s="23" t="s">
        <v>1771</v>
      </c>
      <c r="U750" s="25" t="s">
        <v>1598</v>
      </c>
      <c r="V750" s="23" t="s">
        <v>1772</v>
      </c>
      <c r="W750" s="25" t="s">
        <v>1600</v>
      </c>
      <c r="X750" s="58" t="s">
        <v>1601</v>
      </c>
      <c r="Y750" s="23" t="s">
        <v>1773</v>
      </c>
      <c r="Z750" s="23" t="s">
        <v>1774</v>
      </c>
      <c r="AA750" s="33">
        <v>3</v>
      </c>
      <c r="AB750" s="295" t="str">
        <f t="shared" si="57"/>
        <v>年間</v>
      </c>
      <c r="AC750" s="268"/>
      <c r="AD750" s="69">
        <v>1</v>
      </c>
      <c r="AE750" s="69">
        <v>4320</v>
      </c>
      <c r="AF750" s="26">
        <f t="shared" si="58"/>
        <v>4320</v>
      </c>
      <c r="AG750" s="42">
        <v>40969</v>
      </c>
      <c r="AH750" s="28">
        <v>41000</v>
      </c>
      <c r="AI750" s="29" t="str">
        <f t="shared" si="55"/>
        <v>～</v>
      </c>
      <c r="AJ750" s="178">
        <f t="shared" si="56"/>
        <v>42094</v>
      </c>
      <c r="AK750" s="31" t="s">
        <v>1775</v>
      </c>
      <c r="AL750" s="67" t="s">
        <v>1848</v>
      </c>
      <c r="AM750" s="32">
        <v>40980</v>
      </c>
      <c r="AN750" s="408" t="str">
        <f>IF($AA750-data!$G$1=0,"　",IF(AK750=0,"　",VLOOKUP($AK750,data!$A$1:$H$264,8,FALSE)))</f>
        <v>　</v>
      </c>
      <c r="AO750" s="32">
        <v>41701</v>
      </c>
      <c r="AP750" s="170" t="s">
        <v>1821</v>
      </c>
      <c r="AQ750" s="264" t="str">
        <f t="shared" si="59"/>
        <v/>
      </c>
    </row>
    <row r="751" spans="1:43" ht="24.75" customHeight="1" x14ac:dyDescent="0.15">
      <c r="A751" s="297">
        <v>748</v>
      </c>
      <c r="B751" s="23" t="s">
        <v>1827</v>
      </c>
      <c r="C751" s="24" t="s">
        <v>14340</v>
      </c>
      <c r="D751" s="23" t="s">
        <v>1591</v>
      </c>
      <c r="E751" s="23" t="s">
        <v>1653</v>
      </c>
      <c r="F751" s="24" t="s">
        <v>11115</v>
      </c>
      <c r="G751" s="43" t="s">
        <v>1822</v>
      </c>
      <c r="H751" s="44" t="s">
        <v>1823</v>
      </c>
      <c r="I751" s="44" t="s">
        <v>11116</v>
      </c>
      <c r="J751" s="43" t="s">
        <v>1824</v>
      </c>
      <c r="K751" s="43"/>
      <c r="L751" s="43"/>
      <c r="M751" s="44" t="s">
        <v>1825</v>
      </c>
      <c r="N751" s="45"/>
      <c r="O751" s="25" t="s">
        <v>1592</v>
      </c>
      <c r="P751" s="23" t="s">
        <v>1769</v>
      </c>
      <c r="Q751" s="25" t="s">
        <v>1594</v>
      </c>
      <c r="R751" s="58" t="s">
        <v>1595</v>
      </c>
      <c r="S751" s="23" t="s">
        <v>1770</v>
      </c>
      <c r="T751" s="23" t="s">
        <v>1771</v>
      </c>
      <c r="U751" s="25" t="s">
        <v>1598</v>
      </c>
      <c r="V751" s="23" t="s">
        <v>1772</v>
      </c>
      <c r="W751" s="25" t="s">
        <v>1600</v>
      </c>
      <c r="X751" s="58" t="s">
        <v>1601</v>
      </c>
      <c r="Y751" s="23" t="s">
        <v>1773</v>
      </c>
      <c r="Z751" s="23" t="s">
        <v>1774</v>
      </c>
      <c r="AA751" s="33">
        <v>3</v>
      </c>
      <c r="AB751" s="295" t="str">
        <f t="shared" si="57"/>
        <v>年間</v>
      </c>
      <c r="AC751" s="268"/>
      <c r="AD751" s="69">
        <v>1</v>
      </c>
      <c r="AE751" s="69">
        <v>4320</v>
      </c>
      <c r="AF751" s="26">
        <f t="shared" si="58"/>
        <v>4320</v>
      </c>
      <c r="AG751" s="42">
        <v>40969</v>
      </c>
      <c r="AH751" s="28">
        <v>41000</v>
      </c>
      <c r="AI751" s="29" t="str">
        <f t="shared" si="55"/>
        <v>～</v>
      </c>
      <c r="AJ751" s="178">
        <f t="shared" si="56"/>
        <v>42094</v>
      </c>
      <c r="AK751" s="31" t="s">
        <v>1775</v>
      </c>
      <c r="AL751" s="67" t="s">
        <v>1849</v>
      </c>
      <c r="AM751" s="32">
        <v>40980</v>
      </c>
      <c r="AN751" s="408" t="str">
        <f>IF($AA751-data!$G$1=0,"　",IF(AK751=0,"　",VLOOKUP($AK751,data!$A$1:$H$264,8,FALSE)))</f>
        <v>　</v>
      </c>
      <c r="AO751" s="32">
        <v>41701</v>
      </c>
      <c r="AP751" s="170" t="s">
        <v>1821</v>
      </c>
      <c r="AQ751" s="264" t="str">
        <f t="shared" si="59"/>
        <v/>
      </c>
    </row>
    <row r="752" spans="1:43" ht="24.75" customHeight="1" x14ac:dyDescent="0.15">
      <c r="A752" s="297">
        <v>749</v>
      </c>
      <c r="B752" s="23" t="s">
        <v>1850</v>
      </c>
      <c r="C752" s="24" t="s">
        <v>14340</v>
      </c>
      <c r="D752" s="23" t="s">
        <v>1591</v>
      </c>
      <c r="E752" s="23" t="s">
        <v>1653</v>
      </c>
      <c r="F752" s="24" t="s">
        <v>11115</v>
      </c>
      <c r="G752" s="43" t="s">
        <v>1822</v>
      </c>
      <c r="H752" s="44" t="s">
        <v>1823</v>
      </c>
      <c r="I752" s="44" t="s">
        <v>11116</v>
      </c>
      <c r="J752" s="43" t="s">
        <v>1824</v>
      </c>
      <c r="K752" s="43"/>
      <c r="L752" s="43"/>
      <c r="M752" s="44" t="s">
        <v>1825</v>
      </c>
      <c r="N752" s="45"/>
      <c r="O752" s="25" t="s">
        <v>1592</v>
      </c>
      <c r="P752" s="23" t="s">
        <v>1769</v>
      </c>
      <c r="Q752" s="25" t="s">
        <v>1594</v>
      </c>
      <c r="R752" s="58" t="s">
        <v>1595</v>
      </c>
      <c r="S752" s="23" t="s">
        <v>1770</v>
      </c>
      <c r="T752" s="23" t="s">
        <v>1771</v>
      </c>
      <c r="U752" s="25" t="s">
        <v>1598</v>
      </c>
      <c r="V752" s="23" t="s">
        <v>1772</v>
      </c>
      <c r="W752" s="25" t="s">
        <v>1600</v>
      </c>
      <c r="X752" s="58" t="s">
        <v>1601</v>
      </c>
      <c r="Y752" s="23" t="s">
        <v>1773</v>
      </c>
      <c r="Z752" s="23" t="s">
        <v>1774</v>
      </c>
      <c r="AA752" s="33">
        <v>3</v>
      </c>
      <c r="AB752" s="295" t="str">
        <f t="shared" si="57"/>
        <v>年間</v>
      </c>
      <c r="AC752" s="268"/>
      <c r="AD752" s="69">
        <v>1</v>
      </c>
      <c r="AE752" s="69">
        <v>19080</v>
      </c>
      <c r="AF752" s="26">
        <f t="shared" si="58"/>
        <v>19080</v>
      </c>
      <c r="AG752" s="42">
        <v>40969</v>
      </c>
      <c r="AH752" s="28">
        <v>41000</v>
      </c>
      <c r="AI752" s="29" t="str">
        <f t="shared" si="55"/>
        <v>～</v>
      </c>
      <c r="AJ752" s="178">
        <f t="shared" si="56"/>
        <v>42094</v>
      </c>
      <c r="AK752" s="31" t="s">
        <v>1815</v>
      </c>
      <c r="AL752" s="67" t="s">
        <v>1851</v>
      </c>
      <c r="AM752" s="32">
        <v>40980</v>
      </c>
      <c r="AN752" s="408" t="str">
        <f>IF($AA752-data!$G$1=0,"　",IF(AK752=0,"　",VLOOKUP($AK752,data!$A$1:$H$264,8,FALSE)))</f>
        <v>　</v>
      </c>
      <c r="AO752" s="32">
        <v>41701</v>
      </c>
      <c r="AP752" s="170" t="s">
        <v>1821</v>
      </c>
      <c r="AQ752" s="264" t="str">
        <f t="shared" si="59"/>
        <v/>
      </c>
    </row>
    <row r="753" spans="1:43" ht="24.75" customHeight="1" x14ac:dyDescent="0.15">
      <c r="A753" s="297">
        <v>750</v>
      </c>
      <c r="B753" s="23" t="s">
        <v>1850</v>
      </c>
      <c r="C753" s="24" t="s">
        <v>14340</v>
      </c>
      <c r="D753" s="23" t="s">
        <v>1591</v>
      </c>
      <c r="E753" s="23" t="s">
        <v>1653</v>
      </c>
      <c r="F753" s="24" t="s">
        <v>11115</v>
      </c>
      <c r="G753" s="43" t="s">
        <v>1822</v>
      </c>
      <c r="H753" s="44" t="s">
        <v>1823</v>
      </c>
      <c r="I753" s="44" t="s">
        <v>11116</v>
      </c>
      <c r="J753" s="43" t="s">
        <v>1824</v>
      </c>
      <c r="K753" s="43"/>
      <c r="L753" s="43"/>
      <c r="M753" s="44" t="s">
        <v>1825</v>
      </c>
      <c r="N753" s="45"/>
      <c r="O753" s="25" t="s">
        <v>1592</v>
      </c>
      <c r="P753" s="23" t="s">
        <v>1769</v>
      </c>
      <c r="Q753" s="25" t="s">
        <v>1594</v>
      </c>
      <c r="R753" s="58" t="s">
        <v>1595</v>
      </c>
      <c r="S753" s="23" t="s">
        <v>1770</v>
      </c>
      <c r="T753" s="23" t="s">
        <v>1771</v>
      </c>
      <c r="U753" s="25" t="s">
        <v>1598</v>
      </c>
      <c r="V753" s="23" t="s">
        <v>1772</v>
      </c>
      <c r="W753" s="25" t="s">
        <v>1600</v>
      </c>
      <c r="X753" s="58" t="s">
        <v>1601</v>
      </c>
      <c r="Y753" s="23" t="s">
        <v>1773</v>
      </c>
      <c r="Z753" s="23" t="s">
        <v>1774</v>
      </c>
      <c r="AA753" s="33">
        <v>3</v>
      </c>
      <c r="AB753" s="295" t="str">
        <f t="shared" si="57"/>
        <v>年間</v>
      </c>
      <c r="AC753" s="268"/>
      <c r="AD753" s="69">
        <v>1</v>
      </c>
      <c r="AE753" s="69">
        <v>19080</v>
      </c>
      <c r="AF753" s="26">
        <f t="shared" si="58"/>
        <v>19080</v>
      </c>
      <c r="AG753" s="42">
        <v>40969</v>
      </c>
      <c r="AH753" s="28">
        <v>41000</v>
      </c>
      <c r="AI753" s="29" t="str">
        <f t="shared" si="55"/>
        <v>～</v>
      </c>
      <c r="AJ753" s="178">
        <f t="shared" si="56"/>
        <v>42094</v>
      </c>
      <c r="AK753" s="31" t="s">
        <v>1815</v>
      </c>
      <c r="AL753" s="67" t="s">
        <v>1852</v>
      </c>
      <c r="AM753" s="32">
        <v>40980</v>
      </c>
      <c r="AN753" s="408" t="str">
        <f>IF($AA753-data!$G$1=0,"　",IF(AK753=0,"　",VLOOKUP($AK753,data!$A$1:$H$264,8,FALSE)))</f>
        <v>　</v>
      </c>
      <c r="AO753" s="32">
        <v>41701</v>
      </c>
      <c r="AP753" s="170" t="s">
        <v>1821</v>
      </c>
      <c r="AQ753" s="264" t="str">
        <f t="shared" si="59"/>
        <v/>
      </c>
    </row>
    <row r="754" spans="1:43" ht="24.75" customHeight="1" x14ac:dyDescent="0.15">
      <c r="A754" s="297">
        <v>751</v>
      </c>
      <c r="B754" s="23" t="s">
        <v>1850</v>
      </c>
      <c r="C754" s="24" t="s">
        <v>14340</v>
      </c>
      <c r="D754" s="23" t="s">
        <v>1591</v>
      </c>
      <c r="E754" s="23" t="s">
        <v>1653</v>
      </c>
      <c r="F754" s="24" t="s">
        <v>11115</v>
      </c>
      <c r="G754" s="43" t="s">
        <v>1822</v>
      </c>
      <c r="H754" s="44" t="s">
        <v>1823</v>
      </c>
      <c r="I754" s="44" t="s">
        <v>11116</v>
      </c>
      <c r="J754" s="43" t="s">
        <v>1824</v>
      </c>
      <c r="K754" s="43"/>
      <c r="L754" s="43"/>
      <c r="M754" s="44" t="s">
        <v>1825</v>
      </c>
      <c r="N754" s="45"/>
      <c r="O754" s="25" t="s">
        <v>1592</v>
      </c>
      <c r="P754" s="23" t="s">
        <v>1769</v>
      </c>
      <c r="Q754" s="25" t="s">
        <v>1594</v>
      </c>
      <c r="R754" s="58" t="s">
        <v>1595</v>
      </c>
      <c r="S754" s="23" t="s">
        <v>1770</v>
      </c>
      <c r="T754" s="23" t="s">
        <v>1771</v>
      </c>
      <c r="U754" s="25" t="s">
        <v>1598</v>
      </c>
      <c r="V754" s="23" t="s">
        <v>1772</v>
      </c>
      <c r="W754" s="25" t="s">
        <v>1600</v>
      </c>
      <c r="X754" s="58" t="s">
        <v>1601</v>
      </c>
      <c r="Y754" s="23" t="s">
        <v>1773</v>
      </c>
      <c r="Z754" s="23" t="s">
        <v>1774</v>
      </c>
      <c r="AA754" s="33">
        <v>3</v>
      </c>
      <c r="AB754" s="295" t="str">
        <f t="shared" si="57"/>
        <v>年間</v>
      </c>
      <c r="AC754" s="268"/>
      <c r="AD754" s="69">
        <v>1</v>
      </c>
      <c r="AE754" s="69">
        <v>19080</v>
      </c>
      <c r="AF754" s="26">
        <f t="shared" si="58"/>
        <v>19080</v>
      </c>
      <c r="AG754" s="42">
        <v>40969</v>
      </c>
      <c r="AH754" s="28">
        <v>41000</v>
      </c>
      <c r="AI754" s="29" t="str">
        <f t="shared" si="55"/>
        <v>～</v>
      </c>
      <c r="AJ754" s="178">
        <f t="shared" si="56"/>
        <v>42094</v>
      </c>
      <c r="AK754" s="31" t="s">
        <v>1815</v>
      </c>
      <c r="AL754" s="67" t="s">
        <v>1853</v>
      </c>
      <c r="AM754" s="32">
        <v>40980</v>
      </c>
      <c r="AN754" s="408" t="str">
        <f>IF($AA754-data!$G$1=0,"　",IF(AK754=0,"　",VLOOKUP($AK754,data!$A$1:$H$264,8,FALSE)))</f>
        <v>　</v>
      </c>
      <c r="AO754" s="32">
        <v>41701</v>
      </c>
      <c r="AP754" s="170" t="s">
        <v>1821</v>
      </c>
      <c r="AQ754" s="264" t="str">
        <f t="shared" si="59"/>
        <v/>
      </c>
    </row>
    <row r="755" spans="1:43" ht="24.75" customHeight="1" x14ac:dyDescent="0.15">
      <c r="A755" s="297">
        <v>752</v>
      </c>
      <c r="B755" s="23" t="s">
        <v>1850</v>
      </c>
      <c r="C755" s="24" t="s">
        <v>14340</v>
      </c>
      <c r="D755" s="23" t="s">
        <v>1591</v>
      </c>
      <c r="E755" s="23" t="s">
        <v>1653</v>
      </c>
      <c r="F755" s="24" t="s">
        <v>11115</v>
      </c>
      <c r="G755" s="43" t="s">
        <v>1822</v>
      </c>
      <c r="H755" s="44" t="s">
        <v>1823</v>
      </c>
      <c r="I755" s="44" t="s">
        <v>11116</v>
      </c>
      <c r="J755" s="43" t="s">
        <v>1824</v>
      </c>
      <c r="K755" s="43"/>
      <c r="L755" s="43"/>
      <c r="M755" s="44" t="s">
        <v>1825</v>
      </c>
      <c r="N755" s="45"/>
      <c r="O755" s="25" t="s">
        <v>1592</v>
      </c>
      <c r="P755" s="23" t="s">
        <v>1769</v>
      </c>
      <c r="Q755" s="25" t="s">
        <v>1594</v>
      </c>
      <c r="R755" s="58" t="s">
        <v>1595</v>
      </c>
      <c r="S755" s="23" t="s">
        <v>1770</v>
      </c>
      <c r="T755" s="23" t="s">
        <v>1771</v>
      </c>
      <c r="U755" s="25" t="s">
        <v>1598</v>
      </c>
      <c r="V755" s="23" t="s">
        <v>1772</v>
      </c>
      <c r="W755" s="25" t="s">
        <v>1600</v>
      </c>
      <c r="X755" s="58" t="s">
        <v>1601</v>
      </c>
      <c r="Y755" s="23" t="s">
        <v>1773</v>
      </c>
      <c r="Z755" s="23" t="s">
        <v>1774</v>
      </c>
      <c r="AA755" s="33">
        <v>3</v>
      </c>
      <c r="AB755" s="295" t="str">
        <f t="shared" si="57"/>
        <v>年間</v>
      </c>
      <c r="AC755" s="268"/>
      <c r="AD755" s="69">
        <v>1</v>
      </c>
      <c r="AE755" s="69">
        <v>19080</v>
      </c>
      <c r="AF755" s="26">
        <f t="shared" si="58"/>
        <v>19080</v>
      </c>
      <c r="AG755" s="42">
        <v>40969</v>
      </c>
      <c r="AH755" s="28">
        <v>41000</v>
      </c>
      <c r="AI755" s="29" t="str">
        <f t="shared" si="55"/>
        <v>～</v>
      </c>
      <c r="AJ755" s="178">
        <f t="shared" si="56"/>
        <v>42094</v>
      </c>
      <c r="AK755" s="31" t="s">
        <v>1815</v>
      </c>
      <c r="AL755" s="67" t="s">
        <v>1854</v>
      </c>
      <c r="AM755" s="32">
        <v>40980</v>
      </c>
      <c r="AN755" s="408" t="str">
        <f>IF($AA755-data!$G$1=0,"　",IF(AK755=0,"　",VLOOKUP($AK755,data!$A$1:$H$264,8,FALSE)))</f>
        <v>　</v>
      </c>
      <c r="AO755" s="32">
        <v>41701</v>
      </c>
      <c r="AP755" s="170" t="s">
        <v>1821</v>
      </c>
      <c r="AQ755" s="264" t="str">
        <f t="shared" si="59"/>
        <v/>
      </c>
    </row>
    <row r="756" spans="1:43" ht="24.75" customHeight="1" x14ac:dyDescent="0.15">
      <c r="A756" s="297">
        <v>753</v>
      </c>
      <c r="B756" s="23" t="s">
        <v>1850</v>
      </c>
      <c r="C756" s="24" t="s">
        <v>14340</v>
      </c>
      <c r="D756" s="23" t="s">
        <v>1591</v>
      </c>
      <c r="E756" s="23" t="s">
        <v>1653</v>
      </c>
      <c r="F756" s="24" t="s">
        <v>11115</v>
      </c>
      <c r="G756" s="43" t="s">
        <v>1822</v>
      </c>
      <c r="H756" s="44" t="s">
        <v>1823</v>
      </c>
      <c r="I756" s="44" t="s">
        <v>11116</v>
      </c>
      <c r="J756" s="43" t="s">
        <v>1824</v>
      </c>
      <c r="K756" s="43"/>
      <c r="L756" s="43"/>
      <c r="M756" s="44" t="s">
        <v>1825</v>
      </c>
      <c r="N756" s="45"/>
      <c r="O756" s="25" t="s">
        <v>1592</v>
      </c>
      <c r="P756" s="23" t="s">
        <v>1769</v>
      </c>
      <c r="Q756" s="25" t="s">
        <v>1594</v>
      </c>
      <c r="R756" s="58" t="s">
        <v>1595</v>
      </c>
      <c r="S756" s="23" t="s">
        <v>1770</v>
      </c>
      <c r="T756" s="23" t="s">
        <v>1771</v>
      </c>
      <c r="U756" s="25" t="s">
        <v>1598</v>
      </c>
      <c r="V756" s="23" t="s">
        <v>1772</v>
      </c>
      <c r="W756" s="25" t="s">
        <v>1600</v>
      </c>
      <c r="X756" s="58" t="s">
        <v>1601</v>
      </c>
      <c r="Y756" s="23" t="s">
        <v>1773</v>
      </c>
      <c r="Z756" s="23" t="s">
        <v>1774</v>
      </c>
      <c r="AA756" s="33">
        <v>3</v>
      </c>
      <c r="AB756" s="295" t="str">
        <f t="shared" si="57"/>
        <v>年間</v>
      </c>
      <c r="AC756" s="268"/>
      <c r="AD756" s="69">
        <v>1</v>
      </c>
      <c r="AE756" s="69">
        <v>19080</v>
      </c>
      <c r="AF756" s="26">
        <f t="shared" si="58"/>
        <v>19080</v>
      </c>
      <c r="AG756" s="42">
        <v>40969</v>
      </c>
      <c r="AH756" s="28">
        <v>41000</v>
      </c>
      <c r="AI756" s="29" t="str">
        <f t="shared" si="55"/>
        <v>～</v>
      </c>
      <c r="AJ756" s="178">
        <f t="shared" si="56"/>
        <v>42094</v>
      </c>
      <c r="AK756" s="31" t="s">
        <v>1815</v>
      </c>
      <c r="AL756" s="67" t="s">
        <v>1855</v>
      </c>
      <c r="AM756" s="32">
        <v>40980</v>
      </c>
      <c r="AN756" s="408" t="str">
        <f>IF($AA756-data!$G$1=0,"　",IF(AK756=0,"　",VLOOKUP($AK756,data!$A$1:$H$264,8,FALSE)))</f>
        <v>　</v>
      </c>
      <c r="AO756" s="32">
        <v>41701</v>
      </c>
      <c r="AP756" s="170" t="s">
        <v>1821</v>
      </c>
      <c r="AQ756" s="264" t="str">
        <f t="shared" si="59"/>
        <v/>
      </c>
    </row>
    <row r="757" spans="1:43" ht="24.75" customHeight="1" x14ac:dyDescent="0.15">
      <c r="A757" s="297">
        <v>754</v>
      </c>
      <c r="B757" s="23" t="s">
        <v>1856</v>
      </c>
      <c r="C757" s="24" t="s">
        <v>14340</v>
      </c>
      <c r="D757" s="23" t="s">
        <v>1591</v>
      </c>
      <c r="E757" s="23" t="s">
        <v>1653</v>
      </c>
      <c r="F757" s="24" t="s">
        <v>8317</v>
      </c>
      <c r="G757" s="43" t="s">
        <v>1859</v>
      </c>
      <c r="H757" s="44" t="s">
        <v>1860</v>
      </c>
      <c r="I757" s="44" t="s">
        <v>11114</v>
      </c>
      <c r="J757" s="43" t="s">
        <v>1861</v>
      </c>
      <c r="K757" s="43"/>
      <c r="L757" s="43"/>
      <c r="M757" s="44" t="s">
        <v>1862</v>
      </c>
      <c r="N757" s="45"/>
      <c r="O757" s="25" t="s">
        <v>1592</v>
      </c>
      <c r="P757" s="23" t="s">
        <v>1769</v>
      </c>
      <c r="Q757" s="25" t="s">
        <v>1594</v>
      </c>
      <c r="R757" s="58" t="s">
        <v>1595</v>
      </c>
      <c r="S757" s="23" t="s">
        <v>1770</v>
      </c>
      <c r="T757" s="23" t="s">
        <v>1771</v>
      </c>
      <c r="U757" s="25" t="s">
        <v>1598</v>
      </c>
      <c r="V757" s="23" t="s">
        <v>1772</v>
      </c>
      <c r="W757" s="25" t="s">
        <v>1600</v>
      </c>
      <c r="X757" s="58" t="s">
        <v>1601</v>
      </c>
      <c r="Y757" s="23" t="s">
        <v>1773</v>
      </c>
      <c r="Z757" s="23" t="s">
        <v>1774</v>
      </c>
      <c r="AA757" s="33">
        <v>3</v>
      </c>
      <c r="AB757" s="295" t="str">
        <f t="shared" si="57"/>
        <v>年間</v>
      </c>
      <c r="AC757" s="268"/>
      <c r="AD757" s="69">
        <v>1</v>
      </c>
      <c r="AE757" s="69">
        <v>39600</v>
      </c>
      <c r="AF757" s="26">
        <f t="shared" si="58"/>
        <v>39600</v>
      </c>
      <c r="AG757" s="42">
        <v>40969</v>
      </c>
      <c r="AH757" s="28">
        <v>41000</v>
      </c>
      <c r="AI757" s="29" t="str">
        <f t="shared" si="55"/>
        <v>～</v>
      </c>
      <c r="AJ757" s="178">
        <f t="shared" si="56"/>
        <v>42094</v>
      </c>
      <c r="AK757" s="31" t="s">
        <v>1794</v>
      </c>
      <c r="AL757" s="31" t="s">
        <v>1857</v>
      </c>
      <c r="AM757" s="44">
        <v>20120305</v>
      </c>
      <c r="AN757" s="408" t="str">
        <f>IF($AA757-data!$G$1=0,"　",IF(AK757=0,"　",VLOOKUP($AK757,data!$A$1:$H$264,8,FALSE)))</f>
        <v>　</v>
      </c>
      <c r="AO757" s="32">
        <v>41017</v>
      </c>
      <c r="AP757" s="170" t="s">
        <v>1858</v>
      </c>
      <c r="AQ757" s="264" t="str">
        <f t="shared" si="59"/>
        <v/>
      </c>
    </row>
    <row r="758" spans="1:43" ht="24.75" customHeight="1" x14ac:dyDescent="0.15">
      <c r="A758" s="297">
        <v>755</v>
      </c>
      <c r="B758" s="23" t="s">
        <v>1856</v>
      </c>
      <c r="C758" s="24" t="s">
        <v>14340</v>
      </c>
      <c r="D758" s="23" t="s">
        <v>1591</v>
      </c>
      <c r="E758" s="23" t="s">
        <v>1653</v>
      </c>
      <c r="F758" s="24" t="s">
        <v>8317</v>
      </c>
      <c r="G758" s="43" t="s">
        <v>1859</v>
      </c>
      <c r="H758" s="44" t="s">
        <v>1860</v>
      </c>
      <c r="I758" s="44" t="s">
        <v>11114</v>
      </c>
      <c r="J758" s="43" t="s">
        <v>1861</v>
      </c>
      <c r="K758" s="43"/>
      <c r="L758" s="43"/>
      <c r="M758" s="44" t="s">
        <v>1862</v>
      </c>
      <c r="N758" s="45"/>
      <c r="O758" s="25" t="s">
        <v>1592</v>
      </c>
      <c r="P758" s="23" t="s">
        <v>1769</v>
      </c>
      <c r="Q758" s="25" t="s">
        <v>1594</v>
      </c>
      <c r="R758" s="58" t="s">
        <v>1595</v>
      </c>
      <c r="S758" s="23" t="s">
        <v>1770</v>
      </c>
      <c r="T758" s="23" t="s">
        <v>1771</v>
      </c>
      <c r="U758" s="25" t="s">
        <v>1598</v>
      </c>
      <c r="V758" s="23" t="s">
        <v>1772</v>
      </c>
      <c r="W758" s="25" t="s">
        <v>1600</v>
      </c>
      <c r="X758" s="58" t="s">
        <v>1601</v>
      </c>
      <c r="Y758" s="23" t="s">
        <v>1773</v>
      </c>
      <c r="Z758" s="23" t="s">
        <v>1774</v>
      </c>
      <c r="AA758" s="33">
        <v>3</v>
      </c>
      <c r="AB758" s="295" t="str">
        <f t="shared" si="57"/>
        <v>年間</v>
      </c>
      <c r="AC758" s="268"/>
      <c r="AD758" s="69">
        <v>1</v>
      </c>
      <c r="AE758" s="69">
        <v>39600</v>
      </c>
      <c r="AF758" s="26">
        <f t="shared" si="58"/>
        <v>39600</v>
      </c>
      <c r="AG758" s="42">
        <v>40969</v>
      </c>
      <c r="AH758" s="28">
        <v>41000</v>
      </c>
      <c r="AI758" s="29" t="str">
        <f t="shared" si="55"/>
        <v>～</v>
      </c>
      <c r="AJ758" s="178">
        <f t="shared" si="56"/>
        <v>42094</v>
      </c>
      <c r="AK758" s="31" t="s">
        <v>1794</v>
      </c>
      <c r="AL758" s="31" t="s">
        <v>1863</v>
      </c>
      <c r="AM758" s="44">
        <v>20120305</v>
      </c>
      <c r="AN758" s="408" t="str">
        <f>IF($AA758-data!$G$1=0,"　",IF(AK758=0,"　",VLOOKUP($AK758,data!$A$1:$H$264,8,FALSE)))</f>
        <v>　</v>
      </c>
      <c r="AO758" s="32">
        <v>41017</v>
      </c>
      <c r="AP758" s="170" t="s">
        <v>1858</v>
      </c>
      <c r="AQ758" s="264" t="str">
        <f t="shared" si="59"/>
        <v/>
      </c>
    </row>
    <row r="759" spans="1:43" ht="24.75" customHeight="1" x14ac:dyDescent="0.15">
      <c r="A759" s="297">
        <v>756</v>
      </c>
      <c r="B759" s="23" t="s">
        <v>1864</v>
      </c>
      <c r="C759" s="24" t="s">
        <v>14340</v>
      </c>
      <c r="D759" s="23" t="s">
        <v>1591</v>
      </c>
      <c r="E759" s="23" t="s">
        <v>1653</v>
      </c>
      <c r="F759" s="24" t="s">
        <v>8317</v>
      </c>
      <c r="G759" s="43" t="s">
        <v>1859</v>
      </c>
      <c r="H759" s="44" t="s">
        <v>1860</v>
      </c>
      <c r="I759" s="44" t="s">
        <v>11114</v>
      </c>
      <c r="J759" s="43" t="s">
        <v>1861</v>
      </c>
      <c r="K759" s="43"/>
      <c r="L759" s="43"/>
      <c r="M759" s="44" t="s">
        <v>1862</v>
      </c>
      <c r="N759" s="45"/>
      <c r="O759" s="25" t="s">
        <v>1592</v>
      </c>
      <c r="P759" s="23" t="s">
        <v>1769</v>
      </c>
      <c r="Q759" s="25" t="s">
        <v>1594</v>
      </c>
      <c r="R759" s="58" t="s">
        <v>1595</v>
      </c>
      <c r="S759" s="23" t="s">
        <v>1770</v>
      </c>
      <c r="T759" s="23" t="s">
        <v>1771</v>
      </c>
      <c r="U759" s="25" t="s">
        <v>1598</v>
      </c>
      <c r="V759" s="23" t="s">
        <v>1772</v>
      </c>
      <c r="W759" s="25" t="s">
        <v>1600</v>
      </c>
      <c r="X759" s="58" t="s">
        <v>1601</v>
      </c>
      <c r="Y759" s="23" t="s">
        <v>1773</v>
      </c>
      <c r="Z759" s="23" t="s">
        <v>1774</v>
      </c>
      <c r="AA759" s="33">
        <v>3</v>
      </c>
      <c r="AB759" s="295" t="str">
        <f t="shared" si="57"/>
        <v>年間</v>
      </c>
      <c r="AC759" s="268"/>
      <c r="AD759" s="69">
        <v>1</v>
      </c>
      <c r="AE759" s="69">
        <v>4320</v>
      </c>
      <c r="AF759" s="26">
        <f t="shared" si="58"/>
        <v>4320</v>
      </c>
      <c r="AG759" s="42">
        <v>40969</v>
      </c>
      <c r="AH759" s="28">
        <v>41000</v>
      </c>
      <c r="AI759" s="29" t="str">
        <f t="shared" si="55"/>
        <v>～</v>
      </c>
      <c r="AJ759" s="178">
        <f t="shared" si="56"/>
        <v>42094</v>
      </c>
      <c r="AK759" s="31" t="s">
        <v>1775</v>
      </c>
      <c r="AL759" s="31" t="s">
        <v>1865</v>
      </c>
      <c r="AM759" s="44">
        <v>20120305</v>
      </c>
      <c r="AN759" s="408" t="str">
        <f>IF($AA759-data!$G$1=0,"　",IF(AK759=0,"　",VLOOKUP($AK759,data!$A$1:$H$264,8,FALSE)))</f>
        <v>　</v>
      </c>
      <c r="AO759" s="32">
        <v>41017</v>
      </c>
      <c r="AP759" s="170" t="s">
        <v>1858</v>
      </c>
      <c r="AQ759" s="264" t="str">
        <f t="shared" si="59"/>
        <v/>
      </c>
    </row>
    <row r="760" spans="1:43" ht="24.75" customHeight="1" x14ac:dyDescent="0.15">
      <c r="A760" s="297">
        <v>757</v>
      </c>
      <c r="B760" s="23" t="s">
        <v>1864</v>
      </c>
      <c r="C760" s="24" t="s">
        <v>14340</v>
      </c>
      <c r="D760" s="23" t="s">
        <v>1591</v>
      </c>
      <c r="E760" s="23" t="s">
        <v>1653</v>
      </c>
      <c r="F760" s="24" t="s">
        <v>8317</v>
      </c>
      <c r="G760" s="43" t="s">
        <v>1859</v>
      </c>
      <c r="H760" s="44" t="s">
        <v>1860</v>
      </c>
      <c r="I760" s="44" t="s">
        <v>11114</v>
      </c>
      <c r="J760" s="43" t="s">
        <v>1861</v>
      </c>
      <c r="K760" s="43"/>
      <c r="L760" s="43"/>
      <c r="M760" s="44" t="s">
        <v>1862</v>
      </c>
      <c r="N760" s="45"/>
      <c r="O760" s="25" t="s">
        <v>1592</v>
      </c>
      <c r="P760" s="23" t="s">
        <v>1769</v>
      </c>
      <c r="Q760" s="25" t="s">
        <v>1594</v>
      </c>
      <c r="R760" s="58" t="s">
        <v>1595</v>
      </c>
      <c r="S760" s="23" t="s">
        <v>1770</v>
      </c>
      <c r="T760" s="23" t="s">
        <v>1771</v>
      </c>
      <c r="U760" s="25" t="s">
        <v>1598</v>
      </c>
      <c r="V760" s="23" t="s">
        <v>1772</v>
      </c>
      <c r="W760" s="25" t="s">
        <v>1600</v>
      </c>
      <c r="X760" s="58" t="s">
        <v>1601</v>
      </c>
      <c r="Y760" s="23" t="s">
        <v>1773</v>
      </c>
      <c r="Z760" s="23" t="s">
        <v>1774</v>
      </c>
      <c r="AA760" s="33">
        <v>3</v>
      </c>
      <c r="AB760" s="295" t="str">
        <f t="shared" si="57"/>
        <v>年間</v>
      </c>
      <c r="AC760" s="268"/>
      <c r="AD760" s="69">
        <v>1</v>
      </c>
      <c r="AE760" s="69">
        <v>4320</v>
      </c>
      <c r="AF760" s="26">
        <f t="shared" si="58"/>
        <v>4320</v>
      </c>
      <c r="AG760" s="42">
        <v>40969</v>
      </c>
      <c r="AH760" s="28">
        <v>41000</v>
      </c>
      <c r="AI760" s="29" t="str">
        <f t="shared" si="55"/>
        <v>～</v>
      </c>
      <c r="AJ760" s="178">
        <f t="shared" si="56"/>
        <v>42094</v>
      </c>
      <c r="AK760" s="31" t="s">
        <v>1775</v>
      </c>
      <c r="AL760" s="31" t="s">
        <v>1866</v>
      </c>
      <c r="AM760" s="44">
        <v>20120305</v>
      </c>
      <c r="AN760" s="408" t="str">
        <f>IF($AA760-data!$G$1=0,"　",IF(AK760=0,"　",VLOOKUP($AK760,data!$A$1:$H$264,8,FALSE)))</f>
        <v>　</v>
      </c>
      <c r="AO760" s="32">
        <v>41017</v>
      </c>
      <c r="AP760" s="170" t="s">
        <v>1858</v>
      </c>
      <c r="AQ760" s="264" t="str">
        <f t="shared" si="59"/>
        <v/>
      </c>
    </row>
    <row r="761" spans="1:43" ht="24.75" customHeight="1" x14ac:dyDescent="0.15">
      <c r="A761" s="297">
        <v>758</v>
      </c>
      <c r="B761" s="23" t="s">
        <v>1864</v>
      </c>
      <c r="C761" s="24" t="s">
        <v>14340</v>
      </c>
      <c r="D761" s="23" t="s">
        <v>1591</v>
      </c>
      <c r="E761" s="23" t="s">
        <v>1653</v>
      </c>
      <c r="F761" s="24" t="s">
        <v>8317</v>
      </c>
      <c r="G761" s="43" t="s">
        <v>1859</v>
      </c>
      <c r="H761" s="44" t="s">
        <v>1860</v>
      </c>
      <c r="I761" s="44" t="s">
        <v>11114</v>
      </c>
      <c r="J761" s="43" t="s">
        <v>1861</v>
      </c>
      <c r="K761" s="43"/>
      <c r="L761" s="43"/>
      <c r="M761" s="44" t="s">
        <v>1862</v>
      </c>
      <c r="N761" s="45"/>
      <c r="O761" s="25" t="s">
        <v>1592</v>
      </c>
      <c r="P761" s="23" t="s">
        <v>1769</v>
      </c>
      <c r="Q761" s="25" t="s">
        <v>1594</v>
      </c>
      <c r="R761" s="58" t="s">
        <v>1595</v>
      </c>
      <c r="S761" s="23" t="s">
        <v>1770</v>
      </c>
      <c r="T761" s="23" t="s">
        <v>1771</v>
      </c>
      <c r="U761" s="25" t="s">
        <v>1598</v>
      </c>
      <c r="V761" s="23" t="s">
        <v>1772</v>
      </c>
      <c r="W761" s="25" t="s">
        <v>1600</v>
      </c>
      <c r="X761" s="58" t="s">
        <v>1601</v>
      </c>
      <c r="Y761" s="23" t="s">
        <v>1773</v>
      </c>
      <c r="Z761" s="23" t="s">
        <v>1774</v>
      </c>
      <c r="AA761" s="33">
        <v>3</v>
      </c>
      <c r="AB761" s="295" t="str">
        <f t="shared" si="57"/>
        <v>年間</v>
      </c>
      <c r="AC761" s="268"/>
      <c r="AD761" s="69">
        <v>1</v>
      </c>
      <c r="AE761" s="69">
        <v>4320</v>
      </c>
      <c r="AF761" s="26">
        <f t="shared" si="58"/>
        <v>4320</v>
      </c>
      <c r="AG761" s="42">
        <v>40969</v>
      </c>
      <c r="AH761" s="28">
        <v>41000</v>
      </c>
      <c r="AI761" s="29" t="str">
        <f t="shared" si="55"/>
        <v>～</v>
      </c>
      <c r="AJ761" s="178">
        <f t="shared" si="56"/>
        <v>42094</v>
      </c>
      <c r="AK761" s="31" t="s">
        <v>1775</v>
      </c>
      <c r="AL761" s="31" t="s">
        <v>1867</v>
      </c>
      <c r="AM761" s="44">
        <v>20120305</v>
      </c>
      <c r="AN761" s="408" t="str">
        <f>IF($AA761-data!$G$1=0,"　",IF(AK761=0,"　",VLOOKUP($AK761,data!$A$1:$H$264,8,FALSE)))</f>
        <v>　</v>
      </c>
      <c r="AO761" s="32">
        <v>41017</v>
      </c>
      <c r="AP761" s="170" t="s">
        <v>1858</v>
      </c>
      <c r="AQ761" s="264" t="str">
        <f t="shared" si="59"/>
        <v/>
      </c>
    </row>
    <row r="762" spans="1:43" ht="24.75" customHeight="1" x14ac:dyDescent="0.15">
      <c r="A762" s="297">
        <v>759</v>
      </c>
      <c r="B762" s="23" t="s">
        <v>1864</v>
      </c>
      <c r="C762" s="24" t="s">
        <v>14340</v>
      </c>
      <c r="D762" s="23" t="s">
        <v>1591</v>
      </c>
      <c r="E762" s="23" t="s">
        <v>1653</v>
      </c>
      <c r="F762" s="24" t="s">
        <v>8317</v>
      </c>
      <c r="G762" s="43" t="s">
        <v>1859</v>
      </c>
      <c r="H762" s="44" t="s">
        <v>1860</v>
      </c>
      <c r="I762" s="44" t="s">
        <v>11114</v>
      </c>
      <c r="J762" s="43" t="s">
        <v>1861</v>
      </c>
      <c r="K762" s="43"/>
      <c r="L762" s="43"/>
      <c r="M762" s="44" t="s">
        <v>1862</v>
      </c>
      <c r="N762" s="45"/>
      <c r="O762" s="25" t="s">
        <v>1592</v>
      </c>
      <c r="P762" s="23" t="s">
        <v>1769</v>
      </c>
      <c r="Q762" s="25" t="s">
        <v>1594</v>
      </c>
      <c r="R762" s="58" t="s">
        <v>1595</v>
      </c>
      <c r="S762" s="23" t="s">
        <v>1770</v>
      </c>
      <c r="T762" s="23" t="s">
        <v>1771</v>
      </c>
      <c r="U762" s="25" t="s">
        <v>1598</v>
      </c>
      <c r="V762" s="23" t="s">
        <v>1772</v>
      </c>
      <c r="W762" s="25" t="s">
        <v>1600</v>
      </c>
      <c r="X762" s="58" t="s">
        <v>1601</v>
      </c>
      <c r="Y762" s="23" t="s">
        <v>1773</v>
      </c>
      <c r="Z762" s="23" t="s">
        <v>1774</v>
      </c>
      <c r="AA762" s="33">
        <v>3</v>
      </c>
      <c r="AB762" s="295" t="str">
        <f t="shared" si="57"/>
        <v>年間</v>
      </c>
      <c r="AC762" s="268"/>
      <c r="AD762" s="69">
        <v>1</v>
      </c>
      <c r="AE762" s="69">
        <v>4320</v>
      </c>
      <c r="AF762" s="26">
        <f t="shared" si="58"/>
        <v>4320</v>
      </c>
      <c r="AG762" s="42">
        <v>40969</v>
      </c>
      <c r="AH762" s="28">
        <v>41000</v>
      </c>
      <c r="AI762" s="29" t="str">
        <f t="shared" si="55"/>
        <v>～</v>
      </c>
      <c r="AJ762" s="178">
        <f t="shared" si="56"/>
        <v>42094</v>
      </c>
      <c r="AK762" s="31" t="s">
        <v>1775</v>
      </c>
      <c r="AL762" s="31" t="s">
        <v>1868</v>
      </c>
      <c r="AM762" s="44">
        <v>20120305</v>
      </c>
      <c r="AN762" s="408" t="str">
        <f>IF($AA762-data!$G$1=0,"　",IF(AK762=0,"　",VLOOKUP($AK762,data!$A$1:$H$264,8,FALSE)))</f>
        <v>　</v>
      </c>
      <c r="AO762" s="32">
        <v>41017</v>
      </c>
      <c r="AP762" s="170" t="s">
        <v>1858</v>
      </c>
      <c r="AQ762" s="264" t="str">
        <f t="shared" si="59"/>
        <v/>
      </c>
    </row>
    <row r="763" spans="1:43" ht="24.75" customHeight="1" x14ac:dyDescent="0.15">
      <c r="A763" s="297">
        <v>760</v>
      </c>
      <c r="B763" s="23" t="s">
        <v>1864</v>
      </c>
      <c r="C763" s="24" t="s">
        <v>14340</v>
      </c>
      <c r="D763" s="23" t="s">
        <v>1591</v>
      </c>
      <c r="E763" s="23" t="s">
        <v>1653</v>
      </c>
      <c r="F763" s="24" t="s">
        <v>8317</v>
      </c>
      <c r="G763" s="43" t="s">
        <v>1859</v>
      </c>
      <c r="H763" s="44" t="s">
        <v>1860</v>
      </c>
      <c r="I763" s="44" t="s">
        <v>11114</v>
      </c>
      <c r="J763" s="43" t="s">
        <v>1861</v>
      </c>
      <c r="K763" s="43"/>
      <c r="L763" s="43"/>
      <c r="M763" s="44" t="s">
        <v>1862</v>
      </c>
      <c r="N763" s="45"/>
      <c r="O763" s="25" t="s">
        <v>1592</v>
      </c>
      <c r="P763" s="23" t="s">
        <v>1769</v>
      </c>
      <c r="Q763" s="25" t="s">
        <v>1594</v>
      </c>
      <c r="R763" s="58" t="s">
        <v>1595</v>
      </c>
      <c r="S763" s="23" t="s">
        <v>1770</v>
      </c>
      <c r="T763" s="23" t="s">
        <v>1771</v>
      </c>
      <c r="U763" s="25" t="s">
        <v>1598</v>
      </c>
      <c r="V763" s="23" t="s">
        <v>1772</v>
      </c>
      <c r="W763" s="25" t="s">
        <v>1600</v>
      </c>
      <c r="X763" s="58" t="s">
        <v>1601</v>
      </c>
      <c r="Y763" s="23" t="s">
        <v>1773</v>
      </c>
      <c r="Z763" s="23" t="s">
        <v>1774</v>
      </c>
      <c r="AA763" s="33">
        <v>3</v>
      </c>
      <c r="AB763" s="295" t="str">
        <f t="shared" si="57"/>
        <v>年間</v>
      </c>
      <c r="AC763" s="268"/>
      <c r="AD763" s="69">
        <v>1</v>
      </c>
      <c r="AE763" s="69">
        <v>4320</v>
      </c>
      <c r="AF763" s="26">
        <f t="shared" si="58"/>
        <v>4320</v>
      </c>
      <c r="AG763" s="42">
        <v>40969</v>
      </c>
      <c r="AH763" s="28">
        <v>41000</v>
      </c>
      <c r="AI763" s="29" t="str">
        <f t="shared" si="55"/>
        <v>～</v>
      </c>
      <c r="AJ763" s="178">
        <f t="shared" si="56"/>
        <v>42094</v>
      </c>
      <c r="AK763" s="31" t="s">
        <v>1775</v>
      </c>
      <c r="AL763" s="31" t="s">
        <v>1869</v>
      </c>
      <c r="AM763" s="44">
        <v>20120305</v>
      </c>
      <c r="AN763" s="408" t="str">
        <f>IF($AA763-data!$G$1=0,"　",IF(AK763=0,"　",VLOOKUP($AK763,data!$A$1:$H$264,8,FALSE)))</f>
        <v>　</v>
      </c>
      <c r="AO763" s="32">
        <v>41017</v>
      </c>
      <c r="AP763" s="170" t="s">
        <v>1858</v>
      </c>
      <c r="AQ763" s="264" t="str">
        <f t="shared" si="59"/>
        <v/>
      </c>
    </row>
    <row r="764" spans="1:43" ht="24.75" customHeight="1" x14ac:dyDescent="0.15">
      <c r="A764" s="297">
        <v>761</v>
      </c>
      <c r="B764" s="23" t="s">
        <v>1864</v>
      </c>
      <c r="C764" s="24" t="s">
        <v>14340</v>
      </c>
      <c r="D764" s="23" t="s">
        <v>1591</v>
      </c>
      <c r="E764" s="23" t="s">
        <v>1653</v>
      </c>
      <c r="F764" s="24" t="s">
        <v>8317</v>
      </c>
      <c r="G764" s="43" t="s">
        <v>1859</v>
      </c>
      <c r="H764" s="44" t="s">
        <v>1860</v>
      </c>
      <c r="I764" s="44" t="s">
        <v>11114</v>
      </c>
      <c r="J764" s="43" t="s">
        <v>1861</v>
      </c>
      <c r="K764" s="43"/>
      <c r="L764" s="43"/>
      <c r="M764" s="44" t="s">
        <v>1862</v>
      </c>
      <c r="N764" s="45"/>
      <c r="O764" s="25" t="s">
        <v>1592</v>
      </c>
      <c r="P764" s="23" t="s">
        <v>1769</v>
      </c>
      <c r="Q764" s="25" t="s">
        <v>1594</v>
      </c>
      <c r="R764" s="58" t="s">
        <v>1595</v>
      </c>
      <c r="S764" s="23" t="s">
        <v>1770</v>
      </c>
      <c r="T764" s="23" t="s">
        <v>1771</v>
      </c>
      <c r="U764" s="25" t="s">
        <v>1598</v>
      </c>
      <c r="V764" s="23" t="s">
        <v>1772</v>
      </c>
      <c r="W764" s="25" t="s">
        <v>1600</v>
      </c>
      <c r="X764" s="58" t="s">
        <v>1601</v>
      </c>
      <c r="Y764" s="23" t="s">
        <v>1773</v>
      </c>
      <c r="Z764" s="23" t="s">
        <v>1774</v>
      </c>
      <c r="AA764" s="33">
        <v>3</v>
      </c>
      <c r="AB764" s="295" t="str">
        <f t="shared" si="57"/>
        <v>年間</v>
      </c>
      <c r="AC764" s="268"/>
      <c r="AD764" s="69">
        <v>1</v>
      </c>
      <c r="AE764" s="69">
        <v>4320</v>
      </c>
      <c r="AF764" s="26">
        <f t="shared" si="58"/>
        <v>4320</v>
      </c>
      <c r="AG764" s="42">
        <v>40969</v>
      </c>
      <c r="AH764" s="28">
        <v>41000</v>
      </c>
      <c r="AI764" s="29" t="str">
        <f t="shared" si="55"/>
        <v>～</v>
      </c>
      <c r="AJ764" s="178">
        <f t="shared" si="56"/>
        <v>42094</v>
      </c>
      <c r="AK764" s="31" t="s">
        <v>1775</v>
      </c>
      <c r="AL764" s="31" t="s">
        <v>1870</v>
      </c>
      <c r="AM764" s="44">
        <v>20120305</v>
      </c>
      <c r="AN764" s="408" t="str">
        <f>IF($AA764-data!$G$1=0,"　",IF(AK764=0,"　",VLOOKUP($AK764,data!$A$1:$H$264,8,FALSE)))</f>
        <v>　</v>
      </c>
      <c r="AO764" s="32">
        <v>41017</v>
      </c>
      <c r="AP764" s="170" t="s">
        <v>1858</v>
      </c>
      <c r="AQ764" s="264" t="str">
        <f t="shared" si="59"/>
        <v/>
      </c>
    </row>
    <row r="765" spans="1:43" ht="24.75" customHeight="1" x14ac:dyDescent="0.15">
      <c r="A765" s="297">
        <v>762</v>
      </c>
      <c r="B765" s="23" t="s">
        <v>1864</v>
      </c>
      <c r="C765" s="24" t="s">
        <v>14340</v>
      </c>
      <c r="D765" s="23" t="s">
        <v>1591</v>
      </c>
      <c r="E765" s="23" t="s">
        <v>1653</v>
      </c>
      <c r="F765" s="24" t="s">
        <v>8317</v>
      </c>
      <c r="G765" s="43" t="s">
        <v>1859</v>
      </c>
      <c r="H765" s="44" t="s">
        <v>1860</v>
      </c>
      <c r="I765" s="44" t="s">
        <v>11114</v>
      </c>
      <c r="J765" s="43" t="s">
        <v>1861</v>
      </c>
      <c r="K765" s="43"/>
      <c r="L765" s="43"/>
      <c r="M765" s="44" t="s">
        <v>1862</v>
      </c>
      <c r="N765" s="45"/>
      <c r="O765" s="25" t="s">
        <v>1592</v>
      </c>
      <c r="P765" s="23" t="s">
        <v>1769</v>
      </c>
      <c r="Q765" s="25" t="s">
        <v>1594</v>
      </c>
      <c r="R765" s="58" t="s">
        <v>1595</v>
      </c>
      <c r="S765" s="23" t="s">
        <v>1770</v>
      </c>
      <c r="T765" s="23" t="s">
        <v>1771</v>
      </c>
      <c r="U765" s="25" t="s">
        <v>1598</v>
      </c>
      <c r="V765" s="23" t="s">
        <v>1772</v>
      </c>
      <c r="W765" s="25" t="s">
        <v>1600</v>
      </c>
      <c r="X765" s="58" t="s">
        <v>1601</v>
      </c>
      <c r="Y765" s="23" t="s">
        <v>1773</v>
      </c>
      <c r="Z765" s="23" t="s">
        <v>1774</v>
      </c>
      <c r="AA765" s="33">
        <v>3</v>
      </c>
      <c r="AB765" s="295" t="str">
        <f t="shared" si="57"/>
        <v>年間</v>
      </c>
      <c r="AC765" s="268"/>
      <c r="AD765" s="69">
        <v>1</v>
      </c>
      <c r="AE765" s="69">
        <v>4320</v>
      </c>
      <c r="AF765" s="26">
        <f t="shared" si="58"/>
        <v>4320</v>
      </c>
      <c r="AG765" s="42">
        <v>40969</v>
      </c>
      <c r="AH765" s="28">
        <v>41000</v>
      </c>
      <c r="AI765" s="29" t="str">
        <f t="shared" si="55"/>
        <v>～</v>
      </c>
      <c r="AJ765" s="178">
        <f t="shared" si="56"/>
        <v>42094</v>
      </c>
      <c r="AK765" s="31" t="s">
        <v>1775</v>
      </c>
      <c r="AL765" s="31" t="s">
        <v>1871</v>
      </c>
      <c r="AM765" s="44">
        <v>20120305</v>
      </c>
      <c r="AN765" s="408" t="str">
        <f>IF($AA765-data!$G$1=0,"　",IF(AK765=0,"　",VLOOKUP($AK765,data!$A$1:$H$264,8,FALSE)))</f>
        <v>　</v>
      </c>
      <c r="AO765" s="32">
        <v>41017</v>
      </c>
      <c r="AP765" s="170" t="s">
        <v>1858</v>
      </c>
      <c r="AQ765" s="264" t="str">
        <f t="shared" si="59"/>
        <v/>
      </c>
    </row>
    <row r="766" spans="1:43" ht="24.75" customHeight="1" x14ac:dyDescent="0.15">
      <c r="A766" s="297">
        <v>763</v>
      </c>
      <c r="B766" s="23" t="s">
        <v>1864</v>
      </c>
      <c r="C766" s="24" t="s">
        <v>14340</v>
      </c>
      <c r="D766" s="23" t="s">
        <v>1591</v>
      </c>
      <c r="E766" s="23" t="s">
        <v>1653</v>
      </c>
      <c r="F766" s="24" t="s">
        <v>8317</v>
      </c>
      <c r="G766" s="43" t="s">
        <v>1859</v>
      </c>
      <c r="H766" s="44" t="s">
        <v>1860</v>
      </c>
      <c r="I766" s="44" t="s">
        <v>11114</v>
      </c>
      <c r="J766" s="43" t="s">
        <v>1861</v>
      </c>
      <c r="K766" s="43"/>
      <c r="L766" s="43"/>
      <c r="M766" s="44" t="s">
        <v>1862</v>
      </c>
      <c r="N766" s="45"/>
      <c r="O766" s="25" t="s">
        <v>1592</v>
      </c>
      <c r="P766" s="23" t="s">
        <v>1769</v>
      </c>
      <c r="Q766" s="25" t="s">
        <v>1594</v>
      </c>
      <c r="R766" s="58" t="s">
        <v>1595</v>
      </c>
      <c r="S766" s="23" t="s">
        <v>1770</v>
      </c>
      <c r="T766" s="23" t="s">
        <v>1771</v>
      </c>
      <c r="U766" s="25" t="s">
        <v>1598</v>
      </c>
      <c r="V766" s="23" t="s">
        <v>1772</v>
      </c>
      <c r="W766" s="25" t="s">
        <v>1600</v>
      </c>
      <c r="X766" s="58" t="s">
        <v>1601</v>
      </c>
      <c r="Y766" s="23" t="s">
        <v>1773</v>
      </c>
      <c r="Z766" s="23" t="s">
        <v>1774</v>
      </c>
      <c r="AA766" s="33">
        <v>3</v>
      </c>
      <c r="AB766" s="295" t="str">
        <f t="shared" si="57"/>
        <v>年間</v>
      </c>
      <c r="AC766" s="268"/>
      <c r="AD766" s="69">
        <v>1</v>
      </c>
      <c r="AE766" s="69">
        <v>4320</v>
      </c>
      <c r="AF766" s="26">
        <f t="shared" si="58"/>
        <v>4320</v>
      </c>
      <c r="AG766" s="42">
        <v>40969</v>
      </c>
      <c r="AH766" s="28">
        <v>41000</v>
      </c>
      <c r="AI766" s="29" t="str">
        <f t="shared" si="55"/>
        <v>～</v>
      </c>
      <c r="AJ766" s="178">
        <f t="shared" si="56"/>
        <v>42094</v>
      </c>
      <c r="AK766" s="31" t="s">
        <v>1775</v>
      </c>
      <c r="AL766" s="31" t="s">
        <v>1872</v>
      </c>
      <c r="AM766" s="44">
        <v>20120305</v>
      </c>
      <c r="AN766" s="408" t="str">
        <f>IF($AA766-data!$G$1=0,"　",IF(AK766=0,"　",VLOOKUP($AK766,data!$A$1:$H$264,8,FALSE)))</f>
        <v>　</v>
      </c>
      <c r="AO766" s="32">
        <v>41017</v>
      </c>
      <c r="AP766" s="170" t="s">
        <v>1858</v>
      </c>
      <c r="AQ766" s="264" t="str">
        <f t="shared" si="59"/>
        <v/>
      </c>
    </row>
    <row r="767" spans="1:43" ht="24.75" customHeight="1" x14ac:dyDescent="0.15">
      <c r="A767" s="297">
        <v>764</v>
      </c>
      <c r="B767" s="23" t="s">
        <v>1864</v>
      </c>
      <c r="C767" s="24" t="s">
        <v>14340</v>
      </c>
      <c r="D767" s="23" t="s">
        <v>1591</v>
      </c>
      <c r="E767" s="23" t="s">
        <v>1653</v>
      </c>
      <c r="F767" s="24" t="s">
        <v>8317</v>
      </c>
      <c r="G767" s="43" t="s">
        <v>1859</v>
      </c>
      <c r="H767" s="44" t="s">
        <v>1860</v>
      </c>
      <c r="I767" s="44" t="s">
        <v>11114</v>
      </c>
      <c r="J767" s="43" t="s">
        <v>1861</v>
      </c>
      <c r="K767" s="43"/>
      <c r="L767" s="43"/>
      <c r="M767" s="44" t="s">
        <v>1862</v>
      </c>
      <c r="N767" s="45"/>
      <c r="O767" s="25" t="s">
        <v>1592</v>
      </c>
      <c r="P767" s="23" t="s">
        <v>1769</v>
      </c>
      <c r="Q767" s="25" t="s">
        <v>1594</v>
      </c>
      <c r="R767" s="58" t="s">
        <v>1595</v>
      </c>
      <c r="S767" s="23" t="s">
        <v>1770</v>
      </c>
      <c r="T767" s="23" t="s">
        <v>1771</v>
      </c>
      <c r="U767" s="25" t="s">
        <v>1598</v>
      </c>
      <c r="V767" s="23" t="s">
        <v>1772</v>
      </c>
      <c r="W767" s="25" t="s">
        <v>1600</v>
      </c>
      <c r="X767" s="58" t="s">
        <v>1601</v>
      </c>
      <c r="Y767" s="23" t="s">
        <v>1773</v>
      </c>
      <c r="Z767" s="23" t="s">
        <v>1774</v>
      </c>
      <c r="AA767" s="33">
        <v>3</v>
      </c>
      <c r="AB767" s="295" t="str">
        <f t="shared" si="57"/>
        <v>年間</v>
      </c>
      <c r="AC767" s="268"/>
      <c r="AD767" s="69">
        <v>1</v>
      </c>
      <c r="AE767" s="69">
        <v>4320</v>
      </c>
      <c r="AF767" s="26">
        <f t="shared" si="58"/>
        <v>4320</v>
      </c>
      <c r="AG767" s="42">
        <v>40969</v>
      </c>
      <c r="AH767" s="28">
        <v>41000</v>
      </c>
      <c r="AI767" s="29" t="str">
        <f t="shared" si="55"/>
        <v>～</v>
      </c>
      <c r="AJ767" s="178">
        <f t="shared" si="56"/>
        <v>42094</v>
      </c>
      <c r="AK767" s="31" t="s">
        <v>1775</v>
      </c>
      <c r="AL767" s="31" t="s">
        <v>1873</v>
      </c>
      <c r="AM767" s="44">
        <v>20120305</v>
      </c>
      <c r="AN767" s="408" t="str">
        <f>IF($AA767-data!$G$1=0,"　",IF(AK767=0,"　",VLOOKUP($AK767,data!$A$1:$H$264,8,FALSE)))</f>
        <v>　</v>
      </c>
      <c r="AO767" s="32">
        <v>41017</v>
      </c>
      <c r="AP767" s="170" t="s">
        <v>1858</v>
      </c>
      <c r="AQ767" s="264" t="str">
        <f t="shared" si="59"/>
        <v/>
      </c>
    </row>
    <row r="768" spans="1:43" ht="24.75" customHeight="1" x14ac:dyDescent="0.15">
      <c r="A768" s="297">
        <v>765</v>
      </c>
      <c r="B768" s="23" t="s">
        <v>1864</v>
      </c>
      <c r="C768" s="24" t="s">
        <v>14340</v>
      </c>
      <c r="D768" s="23" t="s">
        <v>1591</v>
      </c>
      <c r="E768" s="23" t="s">
        <v>1653</v>
      </c>
      <c r="F768" s="24" t="s">
        <v>8317</v>
      </c>
      <c r="G768" s="43" t="s">
        <v>1859</v>
      </c>
      <c r="H768" s="44" t="s">
        <v>1860</v>
      </c>
      <c r="I768" s="44" t="s">
        <v>11114</v>
      </c>
      <c r="J768" s="43" t="s">
        <v>1861</v>
      </c>
      <c r="K768" s="43"/>
      <c r="L768" s="43"/>
      <c r="M768" s="44" t="s">
        <v>1862</v>
      </c>
      <c r="N768" s="45"/>
      <c r="O768" s="25" t="s">
        <v>1592</v>
      </c>
      <c r="P768" s="23" t="s">
        <v>1769</v>
      </c>
      <c r="Q768" s="25" t="s">
        <v>1594</v>
      </c>
      <c r="R768" s="58" t="s">
        <v>1595</v>
      </c>
      <c r="S768" s="23" t="s">
        <v>1770</v>
      </c>
      <c r="T768" s="23" t="s">
        <v>1771</v>
      </c>
      <c r="U768" s="25" t="s">
        <v>1598</v>
      </c>
      <c r="V768" s="23" t="s">
        <v>1772</v>
      </c>
      <c r="W768" s="25" t="s">
        <v>1600</v>
      </c>
      <c r="X768" s="58" t="s">
        <v>1601</v>
      </c>
      <c r="Y768" s="23" t="s">
        <v>1773</v>
      </c>
      <c r="Z768" s="23" t="s">
        <v>1774</v>
      </c>
      <c r="AA768" s="33">
        <v>3</v>
      </c>
      <c r="AB768" s="295" t="str">
        <f t="shared" si="57"/>
        <v>年間</v>
      </c>
      <c r="AC768" s="268"/>
      <c r="AD768" s="69">
        <v>1</v>
      </c>
      <c r="AE768" s="69">
        <v>4320</v>
      </c>
      <c r="AF768" s="26">
        <f t="shared" si="58"/>
        <v>4320</v>
      </c>
      <c r="AG768" s="42">
        <v>40969</v>
      </c>
      <c r="AH768" s="28">
        <v>41000</v>
      </c>
      <c r="AI768" s="29" t="str">
        <f t="shared" si="55"/>
        <v>～</v>
      </c>
      <c r="AJ768" s="178">
        <f t="shared" si="56"/>
        <v>42094</v>
      </c>
      <c r="AK768" s="31" t="s">
        <v>1775</v>
      </c>
      <c r="AL768" s="31" t="s">
        <v>1874</v>
      </c>
      <c r="AM768" s="44">
        <v>20120305</v>
      </c>
      <c r="AN768" s="408" t="str">
        <f>IF($AA768-data!$G$1=0,"　",IF(AK768=0,"　",VLOOKUP($AK768,data!$A$1:$H$264,8,FALSE)))</f>
        <v>　</v>
      </c>
      <c r="AO768" s="32">
        <v>41017</v>
      </c>
      <c r="AP768" s="170" t="s">
        <v>1858</v>
      </c>
      <c r="AQ768" s="264" t="str">
        <f t="shared" si="59"/>
        <v/>
      </c>
    </row>
    <row r="769" spans="1:43" ht="24.75" customHeight="1" x14ac:dyDescent="0.15">
      <c r="A769" s="297">
        <v>766</v>
      </c>
      <c r="B769" s="23" t="s">
        <v>1864</v>
      </c>
      <c r="C769" s="24" t="s">
        <v>14340</v>
      </c>
      <c r="D769" s="23" t="s">
        <v>1591</v>
      </c>
      <c r="E769" s="23" t="s">
        <v>1653</v>
      </c>
      <c r="F769" s="24" t="s">
        <v>8317</v>
      </c>
      <c r="G769" s="43" t="s">
        <v>1859</v>
      </c>
      <c r="H769" s="44" t="s">
        <v>1860</v>
      </c>
      <c r="I769" s="44" t="s">
        <v>11114</v>
      </c>
      <c r="J769" s="43" t="s">
        <v>1861</v>
      </c>
      <c r="K769" s="43"/>
      <c r="L769" s="43"/>
      <c r="M769" s="44" t="s">
        <v>1862</v>
      </c>
      <c r="N769" s="45"/>
      <c r="O769" s="25" t="s">
        <v>1592</v>
      </c>
      <c r="P769" s="23" t="s">
        <v>1769</v>
      </c>
      <c r="Q769" s="25" t="s">
        <v>1594</v>
      </c>
      <c r="R769" s="58" t="s">
        <v>1595</v>
      </c>
      <c r="S769" s="23" t="s">
        <v>1770</v>
      </c>
      <c r="T769" s="23" t="s">
        <v>1771</v>
      </c>
      <c r="U769" s="25" t="s">
        <v>1598</v>
      </c>
      <c r="V769" s="23" t="s">
        <v>1772</v>
      </c>
      <c r="W769" s="25" t="s">
        <v>1600</v>
      </c>
      <c r="X769" s="58" t="s">
        <v>1601</v>
      </c>
      <c r="Y769" s="23" t="s">
        <v>1773</v>
      </c>
      <c r="Z769" s="23" t="s">
        <v>1774</v>
      </c>
      <c r="AA769" s="33">
        <v>3</v>
      </c>
      <c r="AB769" s="295" t="str">
        <f t="shared" si="57"/>
        <v>年間</v>
      </c>
      <c r="AC769" s="268"/>
      <c r="AD769" s="69">
        <v>1</v>
      </c>
      <c r="AE769" s="69">
        <v>4320</v>
      </c>
      <c r="AF769" s="26">
        <f t="shared" si="58"/>
        <v>4320</v>
      </c>
      <c r="AG769" s="42">
        <v>40969</v>
      </c>
      <c r="AH769" s="28">
        <v>41000</v>
      </c>
      <c r="AI769" s="29" t="str">
        <f t="shared" si="55"/>
        <v>～</v>
      </c>
      <c r="AJ769" s="178">
        <f t="shared" si="56"/>
        <v>42094</v>
      </c>
      <c r="AK769" s="31" t="s">
        <v>1775</v>
      </c>
      <c r="AL769" s="31" t="s">
        <v>1875</v>
      </c>
      <c r="AM769" s="44">
        <v>20120305</v>
      </c>
      <c r="AN769" s="408" t="str">
        <f>IF($AA769-data!$G$1=0,"　",IF(AK769=0,"　",VLOOKUP($AK769,data!$A$1:$H$264,8,FALSE)))</f>
        <v>　</v>
      </c>
      <c r="AO769" s="32">
        <v>41017</v>
      </c>
      <c r="AP769" s="170" t="s">
        <v>1858</v>
      </c>
      <c r="AQ769" s="264" t="str">
        <f t="shared" si="59"/>
        <v/>
      </c>
    </row>
    <row r="770" spans="1:43" ht="24.75" customHeight="1" x14ac:dyDescent="0.15">
      <c r="A770" s="297">
        <v>767</v>
      </c>
      <c r="B770" s="23" t="s">
        <v>1864</v>
      </c>
      <c r="C770" s="24" t="s">
        <v>14340</v>
      </c>
      <c r="D770" s="23" t="s">
        <v>1591</v>
      </c>
      <c r="E770" s="23" t="s">
        <v>1653</v>
      </c>
      <c r="F770" s="24" t="s">
        <v>8317</v>
      </c>
      <c r="G770" s="43" t="s">
        <v>1859</v>
      </c>
      <c r="H770" s="44" t="s">
        <v>1860</v>
      </c>
      <c r="I770" s="44" t="s">
        <v>11114</v>
      </c>
      <c r="J770" s="43" t="s">
        <v>1861</v>
      </c>
      <c r="K770" s="43"/>
      <c r="L770" s="43"/>
      <c r="M770" s="44" t="s">
        <v>1862</v>
      </c>
      <c r="N770" s="45"/>
      <c r="O770" s="25" t="s">
        <v>1592</v>
      </c>
      <c r="P770" s="23" t="s">
        <v>1769</v>
      </c>
      <c r="Q770" s="25" t="s">
        <v>1594</v>
      </c>
      <c r="R770" s="58" t="s">
        <v>1595</v>
      </c>
      <c r="S770" s="23" t="s">
        <v>1770</v>
      </c>
      <c r="T770" s="23" t="s">
        <v>1771</v>
      </c>
      <c r="U770" s="25" t="s">
        <v>1598</v>
      </c>
      <c r="V770" s="23" t="s">
        <v>1772</v>
      </c>
      <c r="W770" s="25" t="s">
        <v>1600</v>
      </c>
      <c r="X770" s="58" t="s">
        <v>1601</v>
      </c>
      <c r="Y770" s="23" t="s">
        <v>1773</v>
      </c>
      <c r="Z770" s="23" t="s">
        <v>1774</v>
      </c>
      <c r="AA770" s="33">
        <v>3</v>
      </c>
      <c r="AB770" s="295" t="str">
        <f t="shared" si="57"/>
        <v>年間</v>
      </c>
      <c r="AC770" s="268"/>
      <c r="AD770" s="69">
        <v>1</v>
      </c>
      <c r="AE770" s="69">
        <v>4320</v>
      </c>
      <c r="AF770" s="26">
        <f t="shared" si="58"/>
        <v>4320</v>
      </c>
      <c r="AG770" s="42">
        <v>40969</v>
      </c>
      <c r="AH770" s="28">
        <v>41000</v>
      </c>
      <c r="AI770" s="29" t="str">
        <f t="shared" si="55"/>
        <v>～</v>
      </c>
      <c r="AJ770" s="178">
        <f t="shared" si="56"/>
        <v>42094</v>
      </c>
      <c r="AK770" s="31" t="s">
        <v>1775</v>
      </c>
      <c r="AL770" s="31" t="s">
        <v>1876</v>
      </c>
      <c r="AM770" s="44">
        <v>20120305</v>
      </c>
      <c r="AN770" s="408" t="str">
        <f>IF($AA770-data!$G$1=0,"　",IF(AK770=0,"　",VLOOKUP($AK770,data!$A$1:$H$264,8,FALSE)))</f>
        <v>　</v>
      </c>
      <c r="AO770" s="32">
        <v>41017</v>
      </c>
      <c r="AP770" s="170" t="s">
        <v>1858</v>
      </c>
      <c r="AQ770" s="264" t="str">
        <f t="shared" si="59"/>
        <v/>
      </c>
    </row>
    <row r="771" spans="1:43" ht="24.75" customHeight="1" x14ac:dyDescent="0.15">
      <c r="A771" s="297">
        <v>768</v>
      </c>
      <c r="B771" s="23" t="s">
        <v>1864</v>
      </c>
      <c r="C771" s="24" t="s">
        <v>14340</v>
      </c>
      <c r="D771" s="23" t="s">
        <v>1591</v>
      </c>
      <c r="E771" s="23" t="s">
        <v>1653</v>
      </c>
      <c r="F771" s="24" t="s">
        <v>8317</v>
      </c>
      <c r="G771" s="43" t="s">
        <v>1859</v>
      </c>
      <c r="H771" s="44" t="s">
        <v>1860</v>
      </c>
      <c r="I771" s="44" t="s">
        <v>11114</v>
      </c>
      <c r="J771" s="43" t="s">
        <v>1861</v>
      </c>
      <c r="K771" s="43"/>
      <c r="L771" s="43"/>
      <c r="M771" s="44" t="s">
        <v>1862</v>
      </c>
      <c r="N771" s="45"/>
      <c r="O771" s="25" t="s">
        <v>1592</v>
      </c>
      <c r="P771" s="23" t="s">
        <v>1769</v>
      </c>
      <c r="Q771" s="25" t="s">
        <v>1594</v>
      </c>
      <c r="R771" s="58" t="s">
        <v>1595</v>
      </c>
      <c r="S771" s="23" t="s">
        <v>1770</v>
      </c>
      <c r="T771" s="23" t="s">
        <v>1771</v>
      </c>
      <c r="U771" s="25" t="s">
        <v>1598</v>
      </c>
      <c r="V771" s="23" t="s">
        <v>1772</v>
      </c>
      <c r="W771" s="25" t="s">
        <v>1600</v>
      </c>
      <c r="X771" s="58" t="s">
        <v>1601</v>
      </c>
      <c r="Y771" s="23" t="s">
        <v>1773</v>
      </c>
      <c r="Z771" s="23" t="s">
        <v>1774</v>
      </c>
      <c r="AA771" s="33">
        <v>3</v>
      </c>
      <c r="AB771" s="295" t="str">
        <f t="shared" si="57"/>
        <v>年間</v>
      </c>
      <c r="AC771" s="268"/>
      <c r="AD771" s="69">
        <v>1</v>
      </c>
      <c r="AE771" s="69">
        <v>4320</v>
      </c>
      <c r="AF771" s="26">
        <f t="shared" si="58"/>
        <v>4320</v>
      </c>
      <c r="AG771" s="42">
        <v>40969</v>
      </c>
      <c r="AH771" s="28">
        <v>41000</v>
      </c>
      <c r="AI771" s="29" t="str">
        <f t="shared" si="55"/>
        <v>～</v>
      </c>
      <c r="AJ771" s="178">
        <f t="shared" si="56"/>
        <v>42094</v>
      </c>
      <c r="AK771" s="31" t="s">
        <v>1775</v>
      </c>
      <c r="AL771" s="31" t="s">
        <v>1877</v>
      </c>
      <c r="AM771" s="44">
        <v>20120305</v>
      </c>
      <c r="AN771" s="408" t="str">
        <f>IF($AA771-data!$G$1=0,"　",IF(AK771=0,"　",VLOOKUP($AK771,data!$A$1:$H$264,8,FALSE)))</f>
        <v>　</v>
      </c>
      <c r="AO771" s="32">
        <v>41017</v>
      </c>
      <c r="AP771" s="170" t="s">
        <v>1858</v>
      </c>
      <c r="AQ771" s="264" t="str">
        <f t="shared" si="59"/>
        <v/>
      </c>
    </row>
    <row r="772" spans="1:43" ht="24.75" customHeight="1" x14ac:dyDescent="0.15">
      <c r="A772" s="297">
        <v>769</v>
      </c>
      <c r="B772" s="23" t="s">
        <v>1864</v>
      </c>
      <c r="C772" s="24" t="s">
        <v>14340</v>
      </c>
      <c r="D772" s="23" t="s">
        <v>1591</v>
      </c>
      <c r="E772" s="23" t="s">
        <v>1653</v>
      </c>
      <c r="F772" s="24" t="s">
        <v>8317</v>
      </c>
      <c r="G772" s="43" t="s">
        <v>1859</v>
      </c>
      <c r="H772" s="44" t="s">
        <v>1860</v>
      </c>
      <c r="I772" s="44" t="s">
        <v>11114</v>
      </c>
      <c r="J772" s="43" t="s">
        <v>1861</v>
      </c>
      <c r="K772" s="43"/>
      <c r="L772" s="43"/>
      <c r="M772" s="44" t="s">
        <v>1862</v>
      </c>
      <c r="N772" s="45"/>
      <c r="O772" s="25" t="s">
        <v>1592</v>
      </c>
      <c r="P772" s="23" t="s">
        <v>1769</v>
      </c>
      <c r="Q772" s="25" t="s">
        <v>1594</v>
      </c>
      <c r="R772" s="58" t="s">
        <v>1595</v>
      </c>
      <c r="S772" s="23" t="s">
        <v>1770</v>
      </c>
      <c r="T772" s="23" t="s">
        <v>1771</v>
      </c>
      <c r="U772" s="25" t="s">
        <v>1598</v>
      </c>
      <c r="V772" s="23" t="s">
        <v>1772</v>
      </c>
      <c r="W772" s="25" t="s">
        <v>1600</v>
      </c>
      <c r="X772" s="58" t="s">
        <v>1601</v>
      </c>
      <c r="Y772" s="23" t="s">
        <v>1773</v>
      </c>
      <c r="Z772" s="23" t="s">
        <v>1774</v>
      </c>
      <c r="AA772" s="33">
        <v>3</v>
      </c>
      <c r="AB772" s="295" t="str">
        <f t="shared" si="57"/>
        <v>年間</v>
      </c>
      <c r="AC772" s="268"/>
      <c r="AD772" s="69">
        <v>1</v>
      </c>
      <c r="AE772" s="69">
        <v>4320</v>
      </c>
      <c r="AF772" s="26">
        <f t="shared" si="58"/>
        <v>4320</v>
      </c>
      <c r="AG772" s="42">
        <v>40969</v>
      </c>
      <c r="AH772" s="28">
        <v>41000</v>
      </c>
      <c r="AI772" s="29" t="str">
        <f t="shared" ref="AI772:AI835" si="60">IF(ISBLANK($AH772),"","～")</f>
        <v>～</v>
      </c>
      <c r="AJ772" s="178">
        <f t="shared" ref="AJ772:AJ835" si="61">IF(ISBLANK($AH772),"",DATE(YEAR($AH772)+$AA772,MONTH($AH772),DAY($AH772)-1))</f>
        <v>42094</v>
      </c>
      <c r="AK772" s="31" t="s">
        <v>1775</v>
      </c>
      <c r="AL772" s="31" t="s">
        <v>1878</v>
      </c>
      <c r="AM772" s="44">
        <v>20120305</v>
      </c>
      <c r="AN772" s="408" t="str">
        <f>IF($AA772-data!$G$1=0,"　",IF(AK772=0,"　",VLOOKUP($AK772,data!$A$1:$H$264,8,FALSE)))</f>
        <v>　</v>
      </c>
      <c r="AO772" s="32">
        <v>41017</v>
      </c>
      <c r="AP772" s="170" t="s">
        <v>1858</v>
      </c>
      <c r="AQ772" s="264" t="str">
        <f t="shared" si="59"/>
        <v/>
      </c>
    </row>
    <row r="773" spans="1:43" ht="24.75" customHeight="1" x14ac:dyDescent="0.15">
      <c r="A773" s="297">
        <v>770</v>
      </c>
      <c r="B773" s="23" t="s">
        <v>1864</v>
      </c>
      <c r="C773" s="24" t="s">
        <v>14340</v>
      </c>
      <c r="D773" s="23" t="s">
        <v>1591</v>
      </c>
      <c r="E773" s="23" t="s">
        <v>1653</v>
      </c>
      <c r="F773" s="24" t="s">
        <v>8317</v>
      </c>
      <c r="G773" s="43" t="s">
        <v>1859</v>
      </c>
      <c r="H773" s="44" t="s">
        <v>1860</v>
      </c>
      <c r="I773" s="44" t="s">
        <v>11114</v>
      </c>
      <c r="J773" s="43" t="s">
        <v>1861</v>
      </c>
      <c r="K773" s="43"/>
      <c r="L773" s="43"/>
      <c r="M773" s="44" t="s">
        <v>1862</v>
      </c>
      <c r="N773" s="45"/>
      <c r="O773" s="25" t="s">
        <v>1592</v>
      </c>
      <c r="P773" s="23" t="s">
        <v>1769</v>
      </c>
      <c r="Q773" s="25" t="s">
        <v>1594</v>
      </c>
      <c r="R773" s="58" t="s">
        <v>1595</v>
      </c>
      <c r="S773" s="23" t="s">
        <v>1770</v>
      </c>
      <c r="T773" s="23" t="s">
        <v>1771</v>
      </c>
      <c r="U773" s="25" t="s">
        <v>1598</v>
      </c>
      <c r="V773" s="23" t="s">
        <v>1772</v>
      </c>
      <c r="W773" s="25" t="s">
        <v>1600</v>
      </c>
      <c r="X773" s="58" t="s">
        <v>1601</v>
      </c>
      <c r="Y773" s="23" t="s">
        <v>1773</v>
      </c>
      <c r="Z773" s="23" t="s">
        <v>1774</v>
      </c>
      <c r="AA773" s="33">
        <v>3</v>
      </c>
      <c r="AB773" s="295" t="str">
        <f t="shared" ref="AB773:AB836" si="62">IF(ISBLANK($AA773),"","年間")</f>
        <v>年間</v>
      </c>
      <c r="AC773" s="268"/>
      <c r="AD773" s="69">
        <v>1</v>
      </c>
      <c r="AE773" s="69">
        <v>4320</v>
      </c>
      <c r="AF773" s="26">
        <f t="shared" ref="AF773:AF836" si="63">IF(ISBLANK($AE773),"",$AE773*$AD773)</f>
        <v>4320</v>
      </c>
      <c r="AG773" s="42">
        <v>40969</v>
      </c>
      <c r="AH773" s="28">
        <v>41000</v>
      </c>
      <c r="AI773" s="29" t="str">
        <f t="shared" si="60"/>
        <v>～</v>
      </c>
      <c r="AJ773" s="178">
        <f t="shared" si="61"/>
        <v>42094</v>
      </c>
      <c r="AK773" s="31" t="s">
        <v>1775</v>
      </c>
      <c r="AL773" s="31" t="s">
        <v>1879</v>
      </c>
      <c r="AM773" s="44">
        <v>20120305</v>
      </c>
      <c r="AN773" s="408" t="str">
        <f>IF($AA773-data!$G$1=0,"　",IF(AK773=0,"　",VLOOKUP($AK773,data!$A$1:$H$264,8,FALSE)))</f>
        <v>　</v>
      </c>
      <c r="AO773" s="32">
        <v>41017</v>
      </c>
      <c r="AP773" s="170" t="s">
        <v>1858</v>
      </c>
      <c r="AQ773" s="264" t="str">
        <f t="shared" ref="AQ773:AQ836" si="64">IF(COUNTIF($AN773,"*消耗部品交換対象*"),IF(ISBLANK($AH773),"契約期間 未入力",EDATE($AH773,35)),"")</f>
        <v/>
      </c>
    </row>
    <row r="774" spans="1:43" ht="24.75" customHeight="1" x14ac:dyDescent="0.15">
      <c r="A774" s="297">
        <v>771</v>
      </c>
      <c r="B774" s="23" t="s">
        <v>1864</v>
      </c>
      <c r="C774" s="24" t="s">
        <v>14340</v>
      </c>
      <c r="D774" s="23" t="s">
        <v>1591</v>
      </c>
      <c r="E774" s="23" t="s">
        <v>1653</v>
      </c>
      <c r="F774" s="24" t="s">
        <v>8317</v>
      </c>
      <c r="G774" s="43" t="s">
        <v>1859</v>
      </c>
      <c r="H774" s="44" t="s">
        <v>1860</v>
      </c>
      <c r="I774" s="44" t="s">
        <v>11114</v>
      </c>
      <c r="J774" s="43" t="s">
        <v>1861</v>
      </c>
      <c r="K774" s="43"/>
      <c r="L774" s="43"/>
      <c r="M774" s="44" t="s">
        <v>1862</v>
      </c>
      <c r="N774" s="45"/>
      <c r="O774" s="25" t="s">
        <v>1592</v>
      </c>
      <c r="P774" s="23" t="s">
        <v>1769</v>
      </c>
      <c r="Q774" s="25" t="s">
        <v>1594</v>
      </c>
      <c r="R774" s="58" t="s">
        <v>1595</v>
      </c>
      <c r="S774" s="23" t="s">
        <v>1770</v>
      </c>
      <c r="T774" s="23" t="s">
        <v>1771</v>
      </c>
      <c r="U774" s="25" t="s">
        <v>1598</v>
      </c>
      <c r="V774" s="23" t="s">
        <v>1772</v>
      </c>
      <c r="W774" s="25" t="s">
        <v>1600</v>
      </c>
      <c r="X774" s="58" t="s">
        <v>1601</v>
      </c>
      <c r="Y774" s="23" t="s">
        <v>1773</v>
      </c>
      <c r="Z774" s="23" t="s">
        <v>1774</v>
      </c>
      <c r="AA774" s="33">
        <v>3</v>
      </c>
      <c r="AB774" s="295" t="str">
        <f t="shared" si="62"/>
        <v>年間</v>
      </c>
      <c r="AC774" s="268"/>
      <c r="AD774" s="69">
        <v>1</v>
      </c>
      <c r="AE774" s="69">
        <v>4320</v>
      </c>
      <c r="AF774" s="26">
        <f t="shared" si="63"/>
        <v>4320</v>
      </c>
      <c r="AG774" s="42">
        <v>40969</v>
      </c>
      <c r="AH774" s="28">
        <v>41000</v>
      </c>
      <c r="AI774" s="29" t="str">
        <f t="shared" si="60"/>
        <v>～</v>
      </c>
      <c r="AJ774" s="178">
        <f t="shared" si="61"/>
        <v>42094</v>
      </c>
      <c r="AK774" s="31" t="s">
        <v>1775</v>
      </c>
      <c r="AL774" s="31" t="s">
        <v>1880</v>
      </c>
      <c r="AM774" s="44">
        <v>20120305</v>
      </c>
      <c r="AN774" s="408" t="str">
        <f>IF($AA774-data!$G$1=0,"　",IF(AK774=0,"　",VLOOKUP($AK774,data!$A$1:$H$264,8,FALSE)))</f>
        <v>　</v>
      </c>
      <c r="AO774" s="32">
        <v>41017</v>
      </c>
      <c r="AP774" s="170" t="s">
        <v>1858</v>
      </c>
      <c r="AQ774" s="264" t="str">
        <f t="shared" si="64"/>
        <v/>
      </c>
    </row>
    <row r="775" spans="1:43" ht="24.75" customHeight="1" x14ac:dyDescent="0.15">
      <c r="A775" s="297">
        <v>772</v>
      </c>
      <c r="B775" s="23" t="s">
        <v>1864</v>
      </c>
      <c r="C775" s="24" t="s">
        <v>14340</v>
      </c>
      <c r="D775" s="23" t="s">
        <v>1591</v>
      </c>
      <c r="E775" s="23" t="s">
        <v>1653</v>
      </c>
      <c r="F775" s="24" t="s">
        <v>8317</v>
      </c>
      <c r="G775" s="43" t="s">
        <v>1859</v>
      </c>
      <c r="H775" s="44" t="s">
        <v>1860</v>
      </c>
      <c r="I775" s="44" t="s">
        <v>11114</v>
      </c>
      <c r="J775" s="43" t="s">
        <v>1861</v>
      </c>
      <c r="K775" s="43"/>
      <c r="L775" s="43"/>
      <c r="M775" s="44" t="s">
        <v>1862</v>
      </c>
      <c r="N775" s="45"/>
      <c r="O775" s="25" t="s">
        <v>1592</v>
      </c>
      <c r="P775" s="23" t="s">
        <v>1769</v>
      </c>
      <c r="Q775" s="25" t="s">
        <v>1594</v>
      </c>
      <c r="R775" s="58" t="s">
        <v>1595</v>
      </c>
      <c r="S775" s="23" t="s">
        <v>1770</v>
      </c>
      <c r="T775" s="23" t="s">
        <v>1771</v>
      </c>
      <c r="U775" s="25" t="s">
        <v>1598</v>
      </c>
      <c r="V775" s="23" t="s">
        <v>1772</v>
      </c>
      <c r="W775" s="25" t="s">
        <v>1600</v>
      </c>
      <c r="X775" s="58" t="s">
        <v>1601</v>
      </c>
      <c r="Y775" s="23" t="s">
        <v>1773</v>
      </c>
      <c r="Z775" s="23" t="s">
        <v>1774</v>
      </c>
      <c r="AA775" s="33">
        <v>3</v>
      </c>
      <c r="AB775" s="295" t="str">
        <f t="shared" si="62"/>
        <v>年間</v>
      </c>
      <c r="AC775" s="268"/>
      <c r="AD775" s="69">
        <v>1</v>
      </c>
      <c r="AE775" s="69">
        <v>4320</v>
      </c>
      <c r="AF775" s="26">
        <f t="shared" si="63"/>
        <v>4320</v>
      </c>
      <c r="AG775" s="42">
        <v>40969</v>
      </c>
      <c r="AH775" s="28">
        <v>41000</v>
      </c>
      <c r="AI775" s="29" t="str">
        <f t="shared" si="60"/>
        <v>～</v>
      </c>
      <c r="AJ775" s="178">
        <f t="shared" si="61"/>
        <v>42094</v>
      </c>
      <c r="AK775" s="31" t="s">
        <v>1775</v>
      </c>
      <c r="AL775" s="31" t="s">
        <v>1881</v>
      </c>
      <c r="AM775" s="44">
        <v>20120305</v>
      </c>
      <c r="AN775" s="408" t="str">
        <f>IF($AA775-data!$G$1=0,"　",IF(AK775=0,"　",VLOOKUP($AK775,data!$A$1:$H$264,8,FALSE)))</f>
        <v>　</v>
      </c>
      <c r="AO775" s="32">
        <v>41017</v>
      </c>
      <c r="AP775" s="170" t="s">
        <v>1858</v>
      </c>
      <c r="AQ775" s="264" t="str">
        <f t="shared" si="64"/>
        <v/>
      </c>
    </row>
    <row r="776" spans="1:43" ht="24.75" customHeight="1" x14ac:dyDescent="0.15">
      <c r="A776" s="297">
        <v>773</v>
      </c>
      <c r="B776" s="23" t="s">
        <v>1864</v>
      </c>
      <c r="C776" s="24" t="s">
        <v>14340</v>
      </c>
      <c r="D776" s="23" t="s">
        <v>1591</v>
      </c>
      <c r="E776" s="23" t="s">
        <v>1653</v>
      </c>
      <c r="F776" s="24" t="s">
        <v>8317</v>
      </c>
      <c r="G776" s="43" t="s">
        <v>1859</v>
      </c>
      <c r="H776" s="44" t="s">
        <v>1860</v>
      </c>
      <c r="I776" s="44" t="s">
        <v>11114</v>
      </c>
      <c r="J776" s="43" t="s">
        <v>1861</v>
      </c>
      <c r="K776" s="43"/>
      <c r="L776" s="43"/>
      <c r="M776" s="44" t="s">
        <v>1862</v>
      </c>
      <c r="N776" s="45"/>
      <c r="O776" s="25" t="s">
        <v>1592</v>
      </c>
      <c r="P776" s="23" t="s">
        <v>1769</v>
      </c>
      <c r="Q776" s="25" t="s">
        <v>1594</v>
      </c>
      <c r="R776" s="58" t="s">
        <v>1595</v>
      </c>
      <c r="S776" s="23" t="s">
        <v>1770</v>
      </c>
      <c r="T776" s="23" t="s">
        <v>1771</v>
      </c>
      <c r="U776" s="25" t="s">
        <v>1598</v>
      </c>
      <c r="V776" s="23" t="s">
        <v>1772</v>
      </c>
      <c r="W776" s="25" t="s">
        <v>1600</v>
      </c>
      <c r="X776" s="58" t="s">
        <v>1601</v>
      </c>
      <c r="Y776" s="23" t="s">
        <v>1773</v>
      </c>
      <c r="Z776" s="23" t="s">
        <v>1774</v>
      </c>
      <c r="AA776" s="33">
        <v>3</v>
      </c>
      <c r="AB776" s="295" t="str">
        <f t="shared" si="62"/>
        <v>年間</v>
      </c>
      <c r="AC776" s="268"/>
      <c r="AD776" s="69">
        <v>1</v>
      </c>
      <c r="AE776" s="69">
        <v>4320</v>
      </c>
      <c r="AF776" s="26">
        <f t="shared" si="63"/>
        <v>4320</v>
      </c>
      <c r="AG776" s="42">
        <v>40969</v>
      </c>
      <c r="AH776" s="28">
        <v>41000</v>
      </c>
      <c r="AI776" s="29" t="str">
        <f t="shared" si="60"/>
        <v>～</v>
      </c>
      <c r="AJ776" s="178">
        <f t="shared" si="61"/>
        <v>42094</v>
      </c>
      <c r="AK776" s="31" t="s">
        <v>1775</v>
      </c>
      <c r="AL776" s="31" t="s">
        <v>1882</v>
      </c>
      <c r="AM776" s="44">
        <v>20120305</v>
      </c>
      <c r="AN776" s="408" t="str">
        <f>IF($AA776-data!$G$1=0,"　",IF(AK776=0,"　",VLOOKUP($AK776,data!$A$1:$H$264,8,FALSE)))</f>
        <v>　</v>
      </c>
      <c r="AO776" s="32">
        <v>41017</v>
      </c>
      <c r="AP776" s="170" t="s">
        <v>1858</v>
      </c>
      <c r="AQ776" s="264" t="str">
        <f t="shared" si="64"/>
        <v/>
      </c>
    </row>
    <row r="777" spans="1:43" ht="24.75" customHeight="1" x14ac:dyDescent="0.15">
      <c r="A777" s="297">
        <v>774</v>
      </c>
      <c r="B777" s="23" t="s">
        <v>1864</v>
      </c>
      <c r="C777" s="24" t="s">
        <v>14340</v>
      </c>
      <c r="D777" s="23" t="s">
        <v>1591</v>
      </c>
      <c r="E777" s="23" t="s">
        <v>1653</v>
      </c>
      <c r="F777" s="24" t="s">
        <v>8317</v>
      </c>
      <c r="G777" s="43" t="s">
        <v>1859</v>
      </c>
      <c r="H777" s="44" t="s">
        <v>1860</v>
      </c>
      <c r="I777" s="44" t="s">
        <v>11114</v>
      </c>
      <c r="J777" s="43" t="s">
        <v>1861</v>
      </c>
      <c r="K777" s="43"/>
      <c r="L777" s="43"/>
      <c r="M777" s="44" t="s">
        <v>1862</v>
      </c>
      <c r="N777" s="45"/>
      <c r="O777" s="25" t="s">
        <v>1592</v>
      </c>
      <c r="P777" s="23" t="s">
        <v>1769</v>
      </c>
      <c r="Q777" s="25" t="s">
        <v>1594</v>
      </c>
      <c r="R777" s="58" t="s">
        <v>1595</v>
      </c>
      <c r="S777" s="23" t="s">
        <v>1770</v>
      </c>
      <c r="T777" s="23" t="s">
        <v>1771</v>
      </c>
      <c r="U777" s="25" t="s">
        <v>1598</v>
      </c>
      <c r="V777" s="23" t="s">
        <v>1772</v>
      </c>
      <c r="W777" s="25" t="s">
        <v>1600</v>
      </c>
      <c r="X777" s="58" t="s">
        <v>1601</v>
      </c>
      <c r="Y777" s="23" t="s">
        <v>1773</v>
      </c>
      <c r="Z777" s="23" t="s">
        <v>1774</v>
      </c>
      <c r="AA777" s="33">
        <v>3</v>
      </c>
      <c r="AB777" s="295" t="str">
        <f t="shared" si="62"/>
        <v>年間</v>
      </c>
      <c r="AC777" s="268"/>
      <c r="AD777" s="69">
        <v>1</v>
      </c>
      <c r="AE777" s="69">
        <v>4320</v>
      </c>
      <c r="AF777" s="26">
        <f t="shared" si="63"/>
        <v>4320</v>
      </c>
      <c r="AG777" s="42">
        <v>40969</v>
      </c>
      <c r="AH777" s="28">
        <v>41000</v>
      </c>
      <c r="AI777" s="29" t="str">
        <f t="shared" si="60"/>
        <v>～</v>
      </c>
      <c r="AJ777" s="178">
        <f t="shared" si="61"/>
        <v>42094</v>
      </c>
      <c r="AK777" s="31" t="s">
        <v>1775</v>
      </c>
      <c r="AL777" s="31" t="s">
        <v>1883</v>
      </c>
      <c r="AM777" s="44">
        <v>20120305</v>
      </c>
      <c r="AN777" s="408" t="str">
        <f>IF($AA777-data!$G$1=0,"　",IF(AK777=0,"　",VLOOKUP($AK777,data!$A$1:$H$264,8,FALSE)))</f>
        <v>　</v>
      </c>
      <c r="AO777" s="32">
        <v>41017</v>
      </c>
      <c r="AP777" s="170" t="s">
        <v>1858</v>
      </c>
      <c r="AQ777" s="264" t="str">
        <f t="shared" si="64"/>
        <v/>
      </c>
    </row>
    <row r="778" spans="1:43" ht="24.75" customHeight="1" x14ac:dyDescent="0.15">
      <c r="A778" s="297">
        <v>775</v>
      </c>
      <c r="B778" s="23" t="s">
        <v>1864</v>
      </c>
      <c r="C778" s="24" t="s">
        <v>14340</v>
      </c>
      <c r="D778" s="23" t="s">
        <v>1591</v>
      </c>
      <c r="E778" s="23" t="s">
        <v>1653</v>
      </c>
      <c r="F778" s="24" t="s">
        <v>8317</v>
      </c>
      <c r="G778" s="43" t="s">
        <v>1859</v>
      </c>
      <c r="H778" s="44" t="s">
        <v>1860</v>
      </c>
      <c r="I778" s="44" t="s">
        <v>11114</v>
      </c>
      <c r="J778" s="43" t="s">
        <v>1861</v>
      </c>
      <c r="K778" s="43"/>
      <c r="L778" s="43"/>
      <c r="M778" s="44" t="s">
        <v>1862</v>
      </c>
      <c r="N778" s="45"/>
      <c r="O778" s="25" t="s">
        <v>1592</v>
      </c>
      <c r="P778" s="23" t="s">
        <v>1769</v>
      </c>
      <c r="Q778" s="25" t="s">
        <v>1594</v>
      </c>
      <c r="R778" s="58" t="s">
        <v>1595</v>
      </c>
      <c r="S778" s="23" t="s">
        <v>1770</v>
      </c>
      <c r="T778" s="23" t="s">
        <v>1771</v>
      </c>
      <c r="U778" s="25" t="s">
        <v>1598</v>
      </c>
      <c r="V778" s="23" t="s">
        <v>1772</v>
      </c>
      <c r="W778" s="25" t="s">
        <v>1600</v>
      </c>
      <c r="X778" s="58" t="s">
        <v>1601</v>
      </c>
      <c r="Y778" s="23" t="s">
        <v>1773</v>
      </c>
      <c r="Z778" s="23" t="s">
        <v>1774</v>
      </c>
      <c r="AA778" s="33">
        <v>3</v>
      </c>
      <c r="AB778" s="295" t="str">
        <f t="shared" si="62"/>
        <v>年間</v>
      </c>
      <c r="AC778" s="268"/>
      <c r="AD778" s="69">
        <v>1</v>
      </c>
      <c r="AE778" s="69">
        <v>4320</v>
      </c>
      <c r="AF778" s="26">
        <f t="shared" si="63"/>
        <v>4320</v>
      </c>
      <c r="AG778" s="42">
        <v>40969</v>
      </c>
      <c r="AH778" s="28">
        <v>41000</v>
      </c>
      <c r="AI778" s="29" t="str">
        <f t="shared" si="60"/>
        <v>～</v>
      </c>
      <c r="AJ778" s="178">
        <f t="shared" si="61"/>
        <v>42094</v>
      </c>
      <c r="AK778" s="31" t="s">
        <v>1775</v>
      </c>
      <c r="AL778" s="31" t="s">
        <v>1884</v>
      </c>
      <c r="AM778" s="44">
        <v>20120305</v>
      </c>
      <c r="AN778" s="408" t="str">
        <f>IF($AA778-data!$G$1=0,"　",IF(AK778=0,"　",VLOOKUP($AK778,data!$A$1:$H$264,8,FALSE)))</f>
        <v>　</v>
      </c>
      <c r="AO778" s="32">
        <v>41017</v>
      </c>
      <c r="AP778" s="170" t="s">
        <v>1858</v>
      </c>
      <c r="AQ778" s="264" t="str">
        <f t="shared" si="64"/>
        <v/>
      </c>
    </row>
    <row r="779" spans="1:43" ht="24.75" customHeight="1" x14ac:dyDescent="0.15">
      <c r="A779" s="297">
        <v>776</v>
      </c>
      <c r="B779" s="23" t="s">
        <v>1885</v>
      </c>
      <c r="C779" s="24" t="s">
        <v>14340</v>
      </c>
      <c r="D779" s="23" t="s">
        <v>1591</v>
      </c>
      <c r="E779" s="23" t="s">
        <v>1653</v>
      </c>
      <c r="F779" s="24" t="s">
        <v>8317</v>
      </c>
      <c r="G779" s="43" t="s">
        <v>1859</v>
      </c>
      <c r="H779" s="44" t="s">
        <v>1860</v>
      </c>
      <c r="I779" s="44" t="s">
        <v>11114</v>
      </c>
      <c r="J779" s="43" t="s">
        <v>1861</v>
      </c>
      <c r="K779" s="43"/>
      <c r="L779" s="43"/>
      <c r="M779" s="44" t="s">
        <v>1862</v>
      </c>
      <c r="N779" s="45"/>
      <c r="O779" s="25" t="s">
        <v>1592</v>
      </c>
      <c r="P779" s="23" t="s">
        <v>1769</v>
      </c>
      <c r="Q779" s="25" t="s">
        <v>1594</v>
      </c>
      <c r="R779" s="58" t="s">
        <v>1595</v>
      </c>
      <c r="S779" s="23" t="s">
        <v>1770</v>
      </c>
      <c r="T779" s="23" t="s">
        <v>1771</v>
      </c>
      <c r="U779" s="25" t="s">
        <v>1598</v>
      </c>
      <c r="V779" s="23" t="s">
        <v>1772</v>
      </c>
      <c r="W779" s="25" t="s">
        <v>1600</v>
      </c>
      <c r="X779" s="58" t="s">
        <v>1601</v>
      </c>
      <c r="Y779" s="23" t="s">
        <v>1773</v>
      </c>
      <c r="Z779" s="23" t="s">
        <v>1774</v>
      </c>
      <c r="AA779" s="33">
        <v>3</v>
      </c>
      <c r="AB779" s="295" t="str">
        <f t="shared" si="62"/>
        <v>年間</v>
      </c>
      <c r="AC779" s="268"/>
      <c r="AD779" s="69">
        <v>1</v>
      </c>
      <c r="AE779" s="69">
        <v>19080</v>
      </c>
      <c r="AF779" s="26">
        <f t="shared" si="63"/>
        <v>19080</v>
      </c>
      <c r="AG779" s="42">
        <v>40969</v>
      </c>
      <c r="AH779" s="28">
        <v>41000</v>
      </c>
      <c r="AI779" s="29" t="str">
        <f t="shared" si="60"/>
        <v>～</v>
      </c>
      <c r="AJ779" s="178">
        <f t="shared" si="61"/>
        <v>42094</v>
      </c>
      <c r="AK779" s="31" t="s">
        <v>1815</v>
      </c>
      <c r="AL779" s="31" t="s">
        <v>1886</v>
      </c>
      <c r="AM779" s="44">
        <v>20120305</v>
      </c>
      <c r="AN779" s="408" t="str">
        <f>IF($AA779-data!$G$1=0,"　",IF(AK779=0,"　",VLOOKUP($AK779,data!$A$1:$H$264,8,FALSE)))</f>
        <v>　</v>
      </c>
      <c r="AO779" s="32">
        <v>41017</v>
      </c>
      <c r="AP779" s="170" t="s">
        <v>1858</v>
      </c>
      <c r="AQ779" s="264" t="str">
        <f t="shared" si="64"/>
        <v/>
      </c>
    </row>
    <row r="780" spans="1:43" ht="24.75" customHeight="1" x14ac:dyDescent="0.15">
      <c r="A780" s="297">
        <v>777</v>
      </c>
      <c r="B780" s="23" t="s">
        <v>1887</v>
      </c>
      <c r="C780" s="24" t="s">
        <v>14340</v>
      </c>
      <c r="D780" s="23" t="s">
        <v>1591</v>
      </c>
      <c r="E780" s="23" t="s">
        <v>1653</v>
      </c>
      <c r="F780" s="24" t="s">
        <v>11115</v>
      </c>
      <c r="G780" s="43" t="s">
        <v>1890</v>
      </c>
      <c r="H780" s="44" t="s">
        <v>1891</v>
      </c>
      <c r="I780" s="44" t="s">
        <v>11116</v>
      </c>
      <c r="J780" s="43" t="s">
        <v>1892</v>
      </c>
      <c r="K780" s="43"/>
      <c r="L780" s="43"/>
      <c r="M780" s="44" t="s">
        <v>1893</v>
      </c>
      <c r="N780" s="45"/>
      <c r="O780" s="25" t="s">
        <v>1592</v>
      </c>
      <c r="P780" s="23" t="s">
        <v>1769</v>
      </c>
      <c r="Q780" s="25" t="s">
        <v>1594</v>
      </c>
      <c r="R780" s="58" t="s">
        <v>1595</v>
      </c>
      <c r="S780" s="23" t="s">
        <v>1770</v>
      </c>
      <c r="T780" s="23" t="s">
        <v>1771</v>
      </c>
      <c r="U780" s="25" t="s">
        <v>1598</v>
      </c>
      <c r="V780" s="23" t="s">
        <v>1772</v>
      </c>
      <c r="W780" s="25" t="s">
        <v>1600</v>
      </c>
      <c r="X780" s="58" t="s">
        <v>1601</v>
      </c>
      <c r="Y780" s="23" t="s">
        <v>1773</v>
      </c>
      <c r="Z780" s="23" t="s">
        <v>1774</v>
      </c>
      <c r="AA780" s="33">
        <v>3</v>
      </c>
      <c r="AB780" s="295" t="str">
        <f t="shared" si="62"/>
        <v>年間</v>
      </c>
      <c r="AC780" s="268"/>
      <c r="AD780" s="69">
        <v>1</v>
      </c>
      <c r="AE780" s="69">
        <v>39600</v>
      </c>
      <c r="AF780" s="26">
        <f t="shared" si="63"/>
        <v>39600</v>
      </c>
      <c r="AG780" s="42">
        <v>40969</v>
      </c>
      <c r="AH780" s="28">
        <v>41000</v>
      </c>
      <c r="AI780" s="29" t="str">
        <f t="shared" si="60"/>
        <v>～</v>
      </c>
      <c r="AJ780" s="178">
        <f t="shared" si="61"/>
        <v>42094</v>
      </c>
      <c r="AK780" s="31" t="s">
        <v>1794</v>
      </c>
      <c r="AL780" s="67" t="s">
        <v>1888</v>
      </c>
      <c r="AM780" s="32">
        <v>40980</v>
      </c>
      <c r="AN780" s="408" t="str">
        <f>IF($AA780-data!$G$1=0,"　",IF(AK780=0,"　",VLOOKUP($AK780,data!$A$1:$H$264,8,FALSE)))</f>
        <v>　</v>
      </c>
      <c r="AO780" s="32">
        <v>41701</v>
      </c>
      <c r="AP780" s="170" t="s">
        <v>1889</v>
      </c>
      <c r="AQ780" s="264" t="str">
        <f t="shared" si="64"/>
        <v/>
      </c>
    </row>
    <row r="781" spans="1:43" ht="24.75" customHeight="1" x14ac:dyDescent="0.15">
      <c r="A781" s="297">
        <v>778</v>
      </c>
      <c r="B781" s="23" t="s">
        <v>1887</v>
      </c>
      <c r="C781" s="24" t="s">
        <v>14340</v>
      </c>
      <c r="D781" s="23" t="s">
        <v>1591</v>
      </c>
      <c r="E781" s="23" t="s">
        <v>1653</v>
      </c>
      <c r="F781" s="24" t="s">
        <v>11115</v>
      </c>
      <c r="G781" s="43" t="s">
        <v>1890</v>
      </c>
      <c r="H781" s="44" t="s">
        <v>1891</v>
      </c>
      <c r="I781" s="44" t="s">
        <v>11116</v>
      </c>
      <c r="J781" s="43" t="s">
        <v>1892</v>
      </c>
      <c r="K781" s="43"/>
      <c r="L781" s="43"/>
      <c r="M781" s="44" t="s">
        <v>1893</v>
      </c>
      <c r="N781" s="45"/>
      <c r="O781" s="25" t="s">
        <v>1592</v>
      </c>
      <c r="P781" s="23" t="s">
        <v>1769</v>
      </c>
      <c r="Q781" s="25" t="s">
        <v>1594</v>
      </c>
      <c r="R781" s="58" t="s">
        <v>1595</v>
      </c>
      <c r="S781" s="23" t="s">
        <v>1770</v>
      </c>
      <c r="T781" s="23" t="s">
        <v>1771</v>
      </c>
      <c r="U781" s="25" t="s">
        <v>1598</v>
      </c>
      <c r="V781" s="23" t="s">
        <v>1772</v>
      </c>
      <c r="W781" s="25" t="s">
        <v>1600</v>
      </c>
      <c r="X781" s="58" t="s">
        <v>1601</v>
      </c>
      <c r="Y781" s="23" t="s">
        <v>1773</v>
      </c>
      <c r="Z781" s="23" t="s">
        <v>1774</v>
      </c>
      <c r="AA781" s="33">
        <v>3</v>
      </c>
      <c r="AB781" s="295" t="str">
        <f t="shared" si="62"/>
        <v>年間</v>
      </c>
      <c r="AC781" s="268"/>
      <c r="AD781" s="69">
        <v>1</v>
      </c>
      <c r="AE781" s="69">
        <v>39600</v>
      </c>
      <c r="AF781" s="26">
        <f t="shared" si="63"/>
        <v>39600</v>
      </c>
      <c r="AG781" s="42">
        <v>40969</v>
      </c>
      <c r="AH781" s="28">
        <v>41000</v>
      </c>
      <c r="AI781" s="29" t="str">
        <f t="shared" si="60"/>
        <v>～</v>
      </c>
      <c r="AJ781" s="178">
        <f t="shared" si="61"/>
        <v>42094</v>
      </c>
      <c r="AK781" s="31" t="s">
        <v>1794</v>
      </c>
      <c r="AL781" s="67" t="s">
        <v>1894</v>
      </c>
      <c r="AM781" s="32">
        <v>40980</v>
      </c>
      <c r="AN781" s="408" t="str">
        <f>IF($AA781-data!$G$1=0,"　",IF(AK781=0,"　",VLOOKUP($AK781,data!$A$1:$H$264,8,FALSE)))</f>
        <v>　</v>
      </c>
      <c r="AO781" s="32">
        <v>41701</v>
      </c>
      <c r="AP781" s="170" t="s">
        <v>1889</v>
      </c>
      <c r="AQ781" s="264" t="str">
        <f t="shared" si="64"/>
        <v/>
      </c>
    </row>
    <row r="782" spans="1:43" ht="24.75" customHeight="1" x14ac:dyDescent="0.15">
      <c r="A782" s="297">
        <v>779</v>
      </c>
      <c r="B782" s="23" t="s">
        <v>1895</v>
      </c>
      <c r="C782" s="24" t="s">
        <v>14340</v>
      </c>
      <c r="D782" s="23" t="s">
        <v>1591</v>
      </c>
      <c r="E782" s="23" t="s">
        <v>1653</v>
      </c>
      <c r="F782" s="24" t="s">
        <v>11115</v>
      </c>
      <c r="G782" s="43" t="s">
        <v>1890</v>
      </c>
      <c r="H782" s="44" t="s">
        <v>1891</v>
      </c>
      <c r="I782" s="44" t="s">
        <v>11116</v>
      </c>
      <c r="J782" s="43" t="s">
        <v>1892</v>
      </c>
      <c r="K782" s="43"/>
      <c r="L782" s="43"/>
      <c r="M782" s="44" t="s">
        <v>1893</v>
      </c>
      <c r="N782" s="45"/>
      <c r="O782" s="25" t="s">
        <v>1592</v>
      </c>
      <c r="P782" s="23" t="s">
        <v>1769</v>
      </c>
      <c r="Q782" s="25" t="s">
        <v>1594</v>
      </c>
      <c r="R782" s="58" t="s">
        <v>1595</v>
      </c>
      <c r="S782" s="23" t="s">
        <v>1770</v>
      </c>
      <c r="T782" s="23" t="s">
        <v>1771</v>
      </c>
      <c r="U782" s="25" t="s">
        <v>1598</v>
      </c>
      <c r="V782" s="23" t="s">
        <v>1772</v>
      </c>
      <c r="W782" s="25" t="s">
        <v>1600</v>
      </c>
      <c r="X782" s="58" t="s">
        <v>1601</v>
      </c>
      <c r="Y782" s="23" t="s">
        <v>1773</v>
      </c>
      <c r="Z782" s="23" t="s">
        <v>1774</v>
      </c>
      <c r="AA782" s="33">
        <v>3</v>
      </c>
      <c r="AB782" s="295" t="str">
        <f t="shared" si="62"/>
        <v>年間</v>
      </c>
      <c r="AC782" s="268"/>
      <c r="AD782" s="69">
        <v>1</v>
      </c>
      <c r="AE782" s="69">
        <v>4320</v>
      </c>
      <c r="AF782" s="26">
        <f t="shared" si="63"/>
        <v>4320</v>
      </c>
      <c r="AG782" s="42">
        <v>40969</v>
      </c>
      <c r="AH782" s="28">
        <v>41000</v>
      </c>
      <c r="AI782" s="29" t="str">
        <f t="shared" si="60"/>
        <v>～</v>
      </c>
      <c r="AJ782" s="178">
        <f t="shared" si="61"/>
        <v>42094</v>
      </c>
      <c r="AK782" s="31" t="s">
        <v>1775</v>
      </c>
      <c r="AL782" s="67" t="s">
        <v>1896</v>
      </c>
      <c r="AM782" s="32">
        <v>40980</v>
      </c>
      <c r="AN782" s="408" t="str">
        <f>IF($AA782-data!$G$1=0,"　",IF(AK782=0,"　",VLOOKUP($AK782,data!$A$1:$H$264,8,FALSE)))</f>
        <v>　</v>
      </c>
      <c r="AO782" s="32">
        <v>41701</v>
      </c>
      <c r="AP782" s="170" t="s">
        <v>1889</v>
      </c>
      <c r="AQ782" s="264" t="str">
        <f t="shared" si="64"/>
        <v/>
      </c>
    </row>
    <row r="783" spans="1:43" ht="24.75" customHeight="1" x14ac:dyDescent="0.15">
      <c r="A783" s="297">
        <v>780</v>
      </c>
      <c r="B783" s="23" t="s">
        <v>1895</v>
      </c>
      <c r="C783" s="24" t="s">
        <v>14340</v>
      </c>
      <c r="D783" s="23" t="s">
        <v>1591</v>
      </c>
      <c r="E783" s="23" t="s">
        <v>1653</v>
      </c>
      <c r="F783" s="24" t="s">
        <v>11115</v>
      </c>
      <c r="G783" s="43" t="s">
        <v>1890</v>
      </c>
      <c r="H783" s="44" t="s">
        <v>1891</v>
      </c>
      <c r="I783" s="44" t="s">
        <v>11116</v>
      </c>
      <c r="J783" s="43" t="s">
        <v>1892</v>
      </c>
      <c r="K783" s="43"/>
      <c r="L783" s="43"/>
      <c r="M783" s="44" t="s">
        <v>1893</v>
      </c>
      <c r="N783" s="45"/>
      <c r="O783" s="25" t="s">
        <v>1592</v>
      </c>
      <c r="P783" s="23" t="s">
        <v>1769</v>
      </c>
      <c r="Q783" s="25" t="s">
        <v>1594</v>
      </c>
      <c r="R783" s="58" t="s">
        <v>1595</v>
      </c>
      <c r="S783" s="23" t="s">
        <v>1770</v>
      </c>
      <c r="T783" s="23" t="s">
        <v>1771</v>
      </c>
      <c r="U783" s="25" t="s">
        <v>1598</v>
      </c>
      <c r="V783" s="23" t="s">
        <v>1772</v>
      </c>
      <c r="W783" s="25" t="s">
        <v>1600</v>
      </c>
      <c r="X783" s="58" t="s">
        <v>1601</v>
      </c>
      <c r="Y783" s="23" t="s">
        <v>1773</v>
      </c>
      <c r="Z783" s="23" t="s">
        <v>1774</v>
      </c>
      <c r="AA783" s="33">
        <v>3</v>
      </c>
      <c r="AB783" s="295" t="str">
        <f t="shared" si="62"/>
        <v>年間</v>
      </c>
      <c r="AC783" s="268"/>
      <c r="AD783" s="69">
        <v>1</v>
      </c>
      <c r="AE783" s="69">
        <v>4320</v>
      </c>
      <c r="AF783" s="26">
        <f t="shared" si="63"/>
        <v>4320</v>
      </c>
      <c r="AG783" s="42">
        <v>40969</v>
      </c>
      <c r="AH783" s="28">
        <v>41000</v>
      </c>
      <c r="AI783" s="29" t="str">
        <f t="shared" si="60"/>
        <v>～</v>
      </c>
      <c r="AJ783" s="178">
        <f t="shared" si="61"/>
        <v>42094</v>
      </c>
      <c r="AK783" s="31" t="s">
        <v>1775</v>
      </c>
      <c r="AL783" s="67" t="s">
        <v>1897</v>
      </c>
      <c r="AM783" s="32">
        <v>40980</v>
      </c>
      <c r="AN783" s="408" t="str">
        <f>IF($AA783-data!$G$1=0,"　",IF(AK783=0,"　",VLOOKUP($AK783,data!$A$1:$H$264,8,FALSE)))</f>
        <v>　</v>
      </c>
      <c r="AO783" s="32">
        <v>41701</v>
      </c>
      <c r="AP783" s="170" t="s">
        <v>1889</v>
      </c>
      <c r="AQ783" s="264" t="str">
        <f t="shared" si="64"/>
        <v/>
      </c>
    </row>
    <row r="784" spans="1:43" ht="24.75" customHeight="1" x14ac:dyDescent="0.15">
      <c r="A784" s="297">
        <v>781</v>
      </c>
      <c r="B784" s="23" t="s">
        <v>1895</v>
      </c>
      <c r="C784" s="24" t="s">
        <v>14340</v>
      </c>
      <c r="D784" s="23" t="s">
        <v>1591</v>
      </c>
      <c r="E784" s="23" t="s">
        <v>1653</v>
      </c>
      <c r="F784" s="24" t="s">
        <v>11115</v>
      </c>
      <c r="G784" s="43" t="s">
        <v>1890</v>
      </c>
      <c r="H784" s="44" t="s">
        <v>1891</v>
      </c>
      <c r="I784" s="44" t="s">
        <v>11116</v>
      </c>
      <c r="J784" s="43" t="s">
        <v>1892</v>
      </c>
      <c r="K784" s="43"/>
      <c r="L784" s="43"/>
      <c r="M784" s="44" t="s">
        <v>1893</v>
      </c>
      <c r="N784" s="45"/>
      <c r="O784" s="25" t="s">
        <v>1592</v>
      </c>
      <c r="P784" s="23" t="s">
        <v>1769</v>
      </c>
      <c r="Q784" s="25" t="s">
        <v>1594</v>
      </c>
      <c r="R784" s="58" t="s">
        <v>1595</v>
      </c>
      <c r="S784" s="23" t="s">
        <v>1770</v>
      </c>
      <c r="T784" s="23" t="s">
        <v>1771</v>
      </c>
      <c r="U784" s="25" t="s">
        <v>1598</v>
      </c>
      <c r="V784" s="23" t="s">
        <v>1772</v>
      </c>
      <c r="W784" s="25" t="s">
        <v>1600</v>
      </c>
      <c r="X784" s="58" t="s">
        <v>1601</v>
      </c>
      <c r="Y784" s="23" t="s">
        <v>1773</v>
      </c>
      <c r="Z784" s="23" t="s">
        <v>1774</v>
      </c>
      <c r="AA784" s="33">
        <v>3</v>
      </c>
      <c r="AB784" s="295" t="str">
        <f t="shared" si="62"/>
        <v>年間</v>
      </c>
      <c r="AC784" s="268"/>
      <c r="AD784" s="69">
        <v>1</v>
      </c>
      <c r="AE784" s="69">
        <v>4320</v>
      </c>
      <c r="AF784" s="26">
        <f t="shared" si="63"/>
        <v>4320</v>
      </c>
      <c r="AG784" s="42">
        <v>40969</v>
      </c>
      <c r="AH784" s="28">
        <v>41000</v>
      </c>
      <c r="AI784" s="29" t="str">
        <f t="shared" si="60"/>
        <v>～</v>
      </c>
      <c r="AJ784" s="178">
        <f t="shared" si="61"/>
        <v>42094</v>
      </c>
      <c r="AK784" s="31" t="s">
        <v>1775</v>
      </c>
      <c r="AL784" s="67" t="s">
        <v>1898</v>
      </c>
      <c r="AM784" s="32">
        <v>40980</v>
      </c>
      <c r="AN784" s="408" t="str">
        <f>IF($AA784-data!$G$1=0,"　",IF(AK784=0,"　",VLOOKUP($AK784,data!$A$1:$H$264,8,FALSE)))</f>
        <v>　</v>
      </c>
      <c r="AO784" s="32">
        <v>41701</v>
      </c>
      <c r="AP784" s="170" t="s">
        <v>1889</v>
      </c>
      <c r="AQ784" s="264" t="str">
        <f t="shared" si="64"/>
        <v/>
      </c>
    </row>
    <row r="785" spans="1:43" ht="24.75" customHeight="1" x14ac:dyDescent="0.15">
      <c r="A785" s="297">
        <v>782</v>
      </c>
      <c r="B785" s="23" t="s">
        <v>1895</v>
      </c>
      <c r="C785" s="24" t="s">
        <v>14340</v>
      </c>
      <c r="D785" s="23" t="s">
        <v>1591</v>
      </c>
      <c r="E785" s="23" t="s">
        <v>1653</v>
      </c>
      <c r="F785" s="24" t="s">
        <v>11115</v>
      </c>
      <c r="G785" s="43" t="s">
        <v>1890</v>
      </c>
      <c r="H785" s="44" t="s">
        <v>1891</v>
      </c>
      <c r="I785" s="44" t="s">
        <v>11116</v>
      </c>
      <c r="J785" s="43" t="s">
        <v>1892</v>
      </c>
      <c r="K785" s="43"/>
      <c r="L785" s="43"/>
      <c r="M785" s="44" t="s">
        <v>1893</v>
      </c>
      <c r="N785" s="45"/>
      <c r="O785" s="25" t="s">
        <v>1592</v>
      </c>
      <c r="P785" s="23" t="s">
        <v>1769</v>
      </c>
      <c r="Q785" s="25" t="s">
        <v>1594</v>
      </c>
      <c r="R785" s="58" t="s">
        <v>1595</v>
      </c>
      <c r="S785" s="23" t="s">
        <v>1770</v>
      </c>
      <c r="T785" s="23" t="s">
        <v>1771</v>
      </c>
      <c r="U785" s="25" t="s">
        <v>1598</v>
      </c>
      <c r="V785" s="23" t="s">
        <v>1772</v>
      </c>
      <c r="W785" s="25" t="s">
        <v>1600</v>
      </c>
      <c r="X785" s="58" t="s">
        <v>1601</v>
      </c>
      <c r="Y785" s="23" t="s">
        <v>1773</v>
      </c>
      <c r="Z785" s="23" t="s">
        <v>1774</v>
      </c>
      <c r="AA785" s="33">
        <v>3</v>
      </c>
      <c r="AB785" s="295" t="str">
        <f t="shared" si="62"/>
        <v>年間</v>
      </c>
      <c r="AC785" s="268"/>
      <c r="AD785" s="69">
        <v>1</v>
      </c>
      <c r="AE785" s="69">
        <v>4320</v>
      </c>
      <c r="AF785" s="26">
        <f t="shared" si="63"/>
        <v>4320</v>
      </c>
      <c r="AG785" s="42">
        <v>40969</v>
      </c>
      <c r="AH785" s="28">
        <v>41000</v>
      </c>
      <c r="AI785" s="29" t="str">
        <f t="shared" si="60"/>
        <v>～</v>
      </c>
      <c r="AJ785" s="178">
        <f t="shared" si="61"/>
        <v>42094</v>
      </c>
      <c r="AK785" s="31" t="s">
        <v>1775</v>
      </c>
      <c r="AL785" s="67" t="s">
        <v>1899</v>
      </c>
      <c r="AM785" s="32">
        <v>40980</v>
      </c>
      <c r="AN785" s="408" t="str">
        <f>IF($AA785-data!$G$1=0,"　",IF(AK785=0,"　",VLOOKUP($AK785,data!$A$1:$H$264,8,FALSE)))</f>
        <v>　</v>
      </c>
      <c r="AO785" s="32">
        <v>41701</v>
      </c>
      <c r="AP785" s="170" t="s">
        <v>1889</v>
      </c>
      <c r="AQ785" s="264" t="str">
        <f t="shared" si="64"/>
        <v/>
      </c>
    </row>
    <row r="786" spans="1:43" ht="24.75" customHeight="1" x14ac:dyDescent="0.15">
      <c r="A786" s="297">
        <v>783</v>
      </c>
      <c r="B786" s="23" t="s">
        <v>1895</v>
      </c>
      <c r="C786" s="24" t="s">
        <v>14340</v>
      </c>
      <c r="D786" s="23" t="s">
        <v>1591</v>
      </c>
      <c r="E786" s="23" t="s">
        <v>1653</v>
      </c>
      <c r="F786" s="24" t="s">
        <v>11115</v>
      </c>
      <c r="G786" s="43" t="s">
        <v>1890</v>
      </c>
      <c r="H786" s="44" t="s">
        <v>1891</v>
      </c>
      <c r="I786" s="44" t="s">
        <v>11116</v>
      </c>
      <c r="J786" s="43" t="s">
        <v>1892</v>
      </c>
      <c r="K786" s="43"/>
      <c r="L786" s="43"/>
      <c r="M786" s="44" t="s">
        <v>1893</v>
      </c>
      <c r="N786" s="45"/>
      <c r="O786" s="25" t="s">
        <v>1592</v>
      </c>
      <c r="P786" s="23" t="s">
        <v>1769</v>
      </c>
      <c r="Q786" s="25" t="s">
        <v>1594</v>
      </c>
      <c r="R786" s="58" t="s">
        <v>1595</v>
      </c>
      <c r="S786" s="23" t="s">
        <v>1770</v>
      </c>
      <c r="T786" s="23" t="s">
        <v>1771</v>
      </c>
      <c r="U786" s="25" t="s">
        <v>1598</v>
      </c>
      <c r="V786" s="23" t="s">
        <v>1772</v>
      </c>
      <c r="W786" s="25" t="s">
        <v>1600</v>
      </c>
      <c r="X786" s="58" t="s">
        <v>1601</v>
      </c>
      <c r="Y786" s="23" t="s">
        <v>1773</v>
      </c>
      <c r="Z786" s="23" t="s">
        <v>1774</v>
      </c>
      <c r="AA786" s="33">
        <v>3</v>
      </c>
      <c r="AB786" s="295" t="str">
        <f t="shared" si="62"/>
        <v>年間</v>
      </c>
      <c r="AC786" s="268"/>
      <c r="AD786" s="69">
        <v>1</v>
      </c>
      <c r="AE786" s="69">
        <v>4320</v>
      </c>
      <c r="AF786" s="26">
        <f t="shared" si="63"/>
        <v>4320</v>
      </c>
      <c r="AG786" s="42">
        <v>40969</v>
      </c>
      <c r="AH786" s="28">
        <v>41000</v>
      </c>
      <c r="AI786" s="29" t="str">
        <f t="shared" si="60"/>
        <v>～</v>
      </c>
      <c r="AJ786" s="178">
        <f t="shared" si="61"/>
        <v>42094</v>
      </c>
      <c r="AK786" s="31" t="s">
        <v>1775</v>
      </c>
      <c r="AL786" s="67" t="s">
        <v>1900</v>
      </c>
      <c r="AM786" s="32">
        <v>40980</v>
      </c>
      <c r="AN786" s="408" t="str">
        <f>IF($AA786-data!$G$1=0,"　",IF(AK786=0,"　",VLOOKUP($AK786,data!$A$1:$H$264,8,FALSE)))</f>
        <v>　</v>
      </c>
      <c r="AO786" s="32">
        <v>41701</v>
      </c>
      <c r="AP786" s="170" t="s">
        <v>1889</v>
      </c>
      <c r="AQ786" s="264" t="str">
        <f t="shared" si="64"/>
        <v/>
      </c>
    </row>
    <row r="787" spans="1:43" ht="24.75" customHeight="1" x14ac:dyDescent="0.15">
      <c r="A787" s="297">
        <v>784</v>
      </c>
      <c r="B787" s="23" t="s">
        <v>1895</v>
      </c>
      <c r="C787" s="24" t="s">
        <v>14340</v>
      </c>
      <c r="D787" s="23" t="s">
        <v>1591</v>
      </c>
      <c r="E787" s="23" t="s">
        <v>1653</v>
      </c>
      <c r="F787" s="24" t="s">
        <v>11115</v>
      </c>
      <c r="G787" s="43" t="s">
        <v>1890</v>
      </c>
      <c r="H787" s="44" t="s">
        <v>1891</v>
      </c>
      <c r="I787" s="44" t="s">
        <v>11116</v>
      </c>
      <c r="J787" s="43" t="s">
        <v>1892</v>
      </c>
      <c r="K787" s="43"/>
      <c r="L787" s="43"/>
      <c r="M787" s="44" t="s">
        <v>1893</v>
      </c>
      <c r="N787" s="45"/>
      <c r="O787" s="25" t="s">
        <v>1592</v>
      </c>
      <c r="P787" s="23" t="s">
        <v>1769</v>
      </c>
      <c r="Q787" s="25" t="s">
        <v>1594</v>
      </c>
      <c r="R787" s="58" t="s">
        <v>1595</v>
      </c>
      <c r="S787" s="23" t="s">
        <v>1770</v>
      </c>
      <c r="T787" s="23" t="s">
        <v>1771</v>
      </c>
      <c r="U787" s="25" t="s">
        <v>1598</v>
      </c>
      <c r="V787" s="23" t="s">
        <v>1772</v>
      </c>
      <c r="W787" s="25" t="s">
        <v>1600</v>
      </c>
      <c r="X787" s="58" t="s">
        <v>1601</v>
      </c>
      <c r="Y787" s="23" t="s">
        <v>1773</v>
      </c>
      <c r="Z787" s="23" t="s">
        <v>1774</v>
      </c>
      <c r="AA787" s="33">
        <v>3</v>
      </c>
      <c r="AB787" s="295" t="str">
        <f t="shared" si="62"/>
        <v>年間</v>
      </c>
      <c r="AC787" s="268"/>
      <c r="AD787" s="69">
        <v>1</v>
      </c>
      <c r="AE787" s="69">
        <v>4320</v>
      </c>
      <c r="AF787" s="26">
        <f t="shared" si="63"/>
        <v>4320</v>
      </c>
      <c r="AG787" s="42">
        <v>40969</v>
      </c>
      <c r="AH787" s="28">
        <v>41000</v>
      </c>
      <c r="AI787" s="29" t="str">
        <f t="shared" si="60"/>
        <v>～</v>
      </c>
      <c r="AJ787" s="178">
        <f t="shared" si="61"/>
        <v>42094</v>
      </c>
      <c r="AK787" s="31" t="s">
        <v>1775</v>
      </c>
      <c r="AL787" s="67" t="s">
        <v>1901</v>
      </c>
      <c r="AM787" s="32">
        <v>40980</v>
      </c>
      <c r="AN787" s="408" t="str">
        <f>IF($AA787-data!$G$1=0,"　",IF(AK787=0,"　",VLOOKUP($AK787,data!$A$1:$H$264,8,FALSE)))</f>
        <v>　</v>
      </c>
      <c r="AO787" s="32">
        <v>41701</v>
      </c>
      <c r="AP787" s="170" t="s">
        <v>1889</v>
      </c>
      <c r="AQ787" s="264" t="str">
        <f t="shared" si="64"/>
        <v/>
      </c>
    </row>
    <row r="788" spans="1:43" ht="24.75" customHeight="1" x14ac:dyDescent="0.15">
      <c r="A788" s="297">
        <v>785</v>
      </c>
      <c r="B788" s="23" t="s">
        <v>1895</v>
      </c>
      <c r="C788" s="24" t="s">
        <v>14340</v>
      </c>
      <c r="D788" s="23" t="s">
        <v>1591</v>
      </c>
      <c r="E788" s="23" t="s">
        <v>1653</v>
      </c>
      <c r="F788" s="24" t="s">
        <v>11115</v>
      </c>
      <c r="G788" s="43" t="s">
        <v>1890</v>
      </c>
      <c r="H788" s="44" t="s">
        <v>1891</v>
      </c>
      <c r="I788" s="44" t="s">
        <v>11116</v>
      </c>
      <c r="J788" s="43" t="s">
        <v>1892</v>
      </c>
      <c r="K788" s="43"/>
      <c r="L788" s="43"/>
      <c r="M788" s="44" t="s">
        <v>1893</v>
      </c>
      <c r="N788" s="45"/>
      <c r="O788" s="25" t="s">
        <v>1592</v>
      </c>
      <c r="P788" s="23" t="s">
        <v>1769</v>
      </c>
      <c r="Q788" s="25" t="s">
        <v>1594</v>
      </c>
      <c r="R788" s="58" t="s">
        <v>1595</v>
      </c>
      <c r="S788" s="23" t="s">
        <v>1770</v>
      </c>
      <c r="T788" s="23" t="s">
        <v>1771</v>
      </c>
      <c r="U788" s="25" t="s">
        <v>1598</v>
      </c>
      <c r="V788" s="23" t="s">
        <v>1772</v>
      </c>
      <c r="W788" s="25" t="s">
        <v>1600</v>
      </c>
      <c r="X788" s="58" t="s">
        <v>1601</v>
      </c>
      <c r="Y788" s="23" t="s">
        <v>1773</v>
      </c>
      <c r="Z788" s="23" t="s">
        <v>1774</v>
      </c>
      <c r="AA788" s="33">
        <v>3</v>
      </c>
      <c r="AB788" s="295" t="str">
        <f t="shared" si="62"/>
        <v>年間</v>
      </c>
      <c r="AC788" s="268"/>
      <c r="AD788" s="69">
        <v>1</v>
      </c>
      <c r="AE788" s="69">
        <v>4320</v>
      </c>
      <c r="AF788" s="26">
        <f t="shared" si="63"/>
        <v>4320</v>
      </c>
      <c r="AG788" s="42">
        <v>40969</v>
      </c>
      <c r="AH788" s="28">
        <v>41000</v>
      </c>
      <c r="AI788" s="29" t="str">
        <f t="shared" si="60"/>
        <v>～</v>
      </c>
      <c r="AJ788" s="178">
        <f t="shared" si="61"/>
        <v>42094</v>
      </c>
      <c r="AK788" s="31" t="s">
        <v>1775</v>
      </c>
      <c r="AL788" s="67" t="s">
        <v>1902</v>
      </c>
      <c r="AM788" s="32">
        <v>40980</v>
      </c>
      <c r="AN788" s="408" t="str">
        <f>IF($AA788-data!$G$1=0,"　",IF(AK788=0,"　",VLOOKUP($AK788,data!$A$1:$H$264,8,FALSE)))</f>
        <v>　</v>
      </c>
      <c r="AO788" s="32">
        <v>41701</v>
      </c>
      <c r="AP788" s="170" t="s">
        <v>1889</v>
      </c>
      <c r="AQ788" s="264" t="str">
        <f t="shared" si="64"/>
        <v/>
      </c>
    </row>
    <row r="789" spans="1:43" ht="24.75" customHeight="1" x14ac:dyDescent="0.15">
      <c r="A789" s="297">
        <v>786</v>
      </c>
      <c r="B789" s="23" t="s">
        <v>1895</v>
      </c>
      <c r="C789" s="24" t="s">
        <v>14340</v>
      </c>
      <c r="D789" s="23" t="s">
        <v>1591</v>
      </c>
      <c r="E789" s="23" t="s">
        <v>1653</v>
      </c>
      <c r="F789" s="24" t="s">
        <v>11115</v>
      </c>
      <c r="G789" s="43" t="s">
        <v>1890</v>
      </c>
      <c r="H789" s="44" t="s">
        <v>1891</v>
      </c>
      <c r="I789" s="44" t="s">
        <v>11116</v>
      </c>
      <c r="J789" s="43" t="s">
        <v>1892</v>
      </c>
      <c r="K789" s="43"/>
      <c r="L789" s="43"/>
      <c r="M789" s="44" t="s">
        <v>1893</v>
      </c>
      <c r="N789" s="45"/>
      <c r="O789" s="25" t="s">
        <v>1592</v>
      </c>
      <c r="P789" s="23" t="s">
        <v>1769</v>
      </c>
      <c r="Q789" s="25" t="s">
        <v>1594</v>
      </c>
      <c r="R789" s="58" t="s">
        <v>1595</v>
      </c>
      <c r="S789" s="23" t="s">
        <v>1770</v>
      </c>
      <c r="T789" s="23" t="s">
        <v>1771</v>
      </c>
      <c r="U789" s="25" t="s">
        <v>1598</v>
      </c>
      <c r="V789" s="23" t="s">
        <v>1772</v>
      </c>
      <c r="W789" s="25" t="s">
        <v>1600</v>
      </c>
      <c r="X789" s="58" t="s">
        <v>1601</v>
      </c>
      <c r="Y789" s="23" t="s">
        <v>1773</v>
      </c>
      <c r="Z789" s="23" t="s">
        <v>1774</v>
      </c>
      <c r="AA789" s="33">
        <v>3</v>
      </c>
      <c r="AB789" s="295" t="str">
        <f t="shared" si="62"/>
        <v>年間</v>
      </c>
      <c r="AC789" s="268"/>
      <c r="AD789" s="69">
        <v>1</v>
      </c>
      <c r="AE789" s="69">
        <v>4320</v>
      </c>
      <c r="AF789" s="26">
        <f t="shared" si="63"/>
        <v>4320</v>
      </c>
      <c r="AG789" s="42">
        <v>40969</v>
      </c>
      <c r="AH789" s="28">
        <v>41000</v>
      </c>
      <c r="AI789" s="29" t="str">
        <f t="shared" si="60"/>
        <v>～</v>
      </c>
      <c r="AJ789" s="178">
        <f t="shared" si="61"/>
        <v>42094</v>
      </c>
      <c r="AK789" s="31" t="s">
        <v>1775</v>
      </c>
      <c r="AL789" s="67" t="s">
        <v>1903</v>
      </c>
      <c r="AM789" s="32">
        <v>40980</v>
      </c>
      <c r="AN789" s="408" t="str">
        <f>IF($AA789-data!$G$1=0,"　",IF(AK789=0,"　",VLOOKUP($AK789,data!$A$1:$H$264,8,FALSE)))</f>
        <v>　</v>
      </c>
      <c r="AO789" s="32">
        <v>41701</v>
      </c>
      <c r="AP789" s="170" t="s">
        <v>1889</v>
      </c>
      <c r="AQ789" s="264" t="str">
        <f t="shared" si="64"/>
        <v/>
      </c>
    </row>
    <row r="790" spans="1:43" ht="24.75" customHeight="1" x14ac:dyDescent="0.15">
      <c r="A790" s="297">
        <v>787</v>
      </c>
      <c r="B790" s="23" t="s">
        <v>1895</v>
      </c>
      <c r="C790" s="24" t="s">
        <v>14340</v>
      </c>
      <c r="D790" s="23" t="s">
        <v>1591</v>
      </c>
      <c r="E790" s="23" t="s">
        <v>1653</v>
      </c>
      <c r="F790" s="24" t="s">
        <v>11115</v>
      </c>
      <c r="G790" s="43" t="s">
        <v>1890</v>
      </c>
      <c r="H790" s="44" t="s">
        <v>1891</v>
      </c>
      <c r="I790" s="44" t="s">
        <v>11116</v>
      </c>
      <c r="J790" s="43" t="s">
        <v>1892</v>
      </c>
      <c r="K790" s="43"/>
      <c r="L790" s="43"/>
      <c r="M790" s="44" t="s">
        <v>1893</v>
      </c>
      <c r="N790" s="45"/>
      <c r="O790" s="25" t="s">
        <v>1592</v>
      </c>
      <c r="P790" s="23" t="s">
        <v>1769</v>
      </c>
      <c r="Q790" s="25" t="s">
        <v>1594</v>
      </c>
      <c r="R790" s="58" t="s">
        <v>1595</v>
      </c>
      <c r="S790" s="23" t="s">
        <v>1770</v>
      </c>
      <c r="T790" s="23" t="s">
        <v>1771</v>
      </c>
      <c r="U790" s="25" t="s">
        <v>1598</v>
      </c>
      <c r="V790" s="23" t="s">
        <v>1772</v>
      </c>
      <c r="W790" s="25" t="s">
        <v>1600</v>
      </c>
      <c r="X790" s="58" t="s">
        <v>1601</v>
      </c>
      <c r="Y790" s="23" t="s">
        <v>1773</v>
      </c>
      <c r="Z790" s="23" t="s">
        <v>1774</v>
      </c>
      <c r="AA790" s="33">
        <v>3</v>
      </c>
      <c r="AB790" s="295" t="str">
        <f t="shared" si="62"/>
        <v>年間</v>
      </c>
      <c r="AC790" s="268"/>
      <c r="AD790" s="69">
        <v>1</v>
      </c>
      <c r="AE790" s="69">
        <v>4320</v>
      </c>
      <c r="AF790" s="26">
        <f t="shared" si="63"/>
        <v>4320</v>
      </c>
      <c r="AG790" s="42">
        <v>40969</v>
      </c>
      <c r="AH790" s="28">
        <v>41000</v>
      </c>
      <c r="AI790" s="29" t="str">
        <f t="shared" si="60"/>
        <v>～</v>
      </c>
      <c r="AJ790" s="178">
        <f t="shared" si="61"/>
        <v>42094</v>
      </c>
      <c r="AK790" s="31" t="s">
        <v>1775</v>
      </c>
      <c r="AL790" s="67" t="s">
        <v>1904</v>
      </c>
      <c r="AM790" s="32">
        <v>40980</v>
      </c>
      <c r="AN790" s="408" t="str">
        <f>IF($AA790-data!$G$1=0,"　",IF(AK790=0,"　",VLOOKUP($AK790,data!$A$1:$H$264,8,FALSE)))</f>
        <v>　</v>
      </c>
      <c r="AO790" s="32">
        <v>41701</v>
      </c>
      <c r="AP790" s="170" t="s">
        <v>1889</v>
      </c>
      <c r="AQ790" s="264" t="str">
        <f t="shared" si="64"/>
        <v/>
      </c>
    </row>
    <row r="791" spans="1:43" ht="24.75" customHeight="1" x14ac:dyDescent="0.15">
      <c r="A791" s="297">
        <v>788</v>
      </c>
      <c r="B791" s="23" t="s">
        <v>1895</v>
      </c>
      <c r="C791" s="24" t="s">
        <v>14340</v>
      </c>
      <c r="D791" s="23" t="s">
        <v>1591</v>
      </c>
      <c r="E791" s="23" t="s">
        <v>1653</v>
      </c>
      <c r="F791" s="24" t="s">
        <v>11115</v>
      </c>
      <c r="G791" s="43" t="s">
        <v>1890</v>
      </c>
      <c r="H791" s="44" t="s">
        <v>1891</v>
      </c>
      <c r="I791" s="44" t="s">
        <v>11116</v>
      </c>
      <c r="J791" s="43" t="s">
        <v>1892</v>
      </c>
      <c r="K791" s="43"/>
      <c r="L791" s="43"/>
      <c r="M791" s="44" t="s">
        <v>1893</v>
      </c>
      <c r="N791" s="45"/>
      <c r="O791" s="25" t="s">
        <v>1592</v>
      </c>
      <c r="P791" s="23" t="s">
        <v>1769</v>
      </c>
      <c r="Q791" s="25" t="s">
        <v>1594</v>
      </c>
      <c r="R791" s="58" t="s">
        <v>1595</v>
      </c>
      <c r="S791" s="23" t="s">
        <v>1770</v>
      </c>
      <c r="T791" s="23" t="s">
        <v>1771</v>
      </c>
      <c r="U791" s="25" t="s">
        <v>1598</v>
      </c>
      <c r="V791" s="23" t="s">
        <v>1772</v>
      </c>
      <c r="W791" s="25" t="s">
        <v>1600</v>
      </c>
      <c r="X791" s="58" t="s">
        <v>1601</v>
      </c>
      <c r="Y791" s="23" t="s">
        <v>1773</v>
      </c>
      <c r="Z791" s="23" t="s">
        <v>1774</v>
      </c>
      <c r="AA791" s="33">
        <v>3</v>
      </c>
      <c r="AB791" s="295" t="str">
        <f t="shared" si="62"/>
        <v>年間</v>
      </c>
      <c r="AC791" s="268"/>
      <c r="AD791" s="69">
        <v>1</v>
      </c>
      <c r="AE791" s="69">
        <v>4320</v>
      </c>
      <c r="AF791" s="26">
        <f t="shared" si="63"/>
        <v>4320</v>
      </c>
      <c r="AG791" s="42">
        <v>40969</v>
      </c>
      <c r="AH791" s="28">
        <v>41000</v>
      </c>
      <c r="AI791" s="29" t="str">
        <f t="shared" si="60"/>
        <v>～</v>
      </c>
      <c r="AJ791" s="178">
        <f t="shared" si="61"/>
        <v>42094</v>
      </c>
      <c r="AK791" s="31" t="s">
        <v>1775</v>
      </c>
      <c r="AL791" s="67" t="s">
        <v>1905</v>
      </c>
      <c r="AM791" s="32">
        <v>40980</v>
      </c>
      <c r="AN791" s="408" t="str">
        <f>IF($AA791-data!$G$1=0,"　",IF(AK791=0,"　",VLOOKUP($AK791,data!$A$1:$H$264,8,FALSE)))</f>
        <v>　</v>
      </c>
      <c r="AO791" s="32">
        <v>41701</v>
      </c>
      <c r="AP791" s="170" t="s">
        <v>1889</v>
      </c>
      <c r="AQ791" s="264" t="str">
        <f t="shared" si="64"/>
        <v/>
      </c>
    </row>
    <row r="792" spans="1:43" ht="24.75" customHeight="1" x14ac:dyDescent="0.15">
      <c r="A792" s="297">
        <v>789</v>
      </c>
      <c r="B792" s="23" t="s">
        <v>1895</v>
      </c>
      <c r="C792" s="24" t="s">
        <v>14340</v>
      </c>
      <c r="D792" s="23" t="s">
        <v>1591</v>
      </c>
      <c r="E792" s="23" t="s">
        <v>1653</v>
      </c>
      <c r="F792" s="24" t="s">
        <v>11115</v>
      </c>
      <c r="G792" s="43" t="s">
        <v>1890</v>
      </c>
      <c r="H792" s="44" t="s">
        <v>1891</v>
      </c>
      <c r="I792" s="44" t="s">
        <v>11116</v>
      </c>
      <c r="J792" s="43" t="s">
        <v>1892</v>
      </c>
      <c r="K792" s="43"/>
      <c r="L792" s="43"/>
      <c r="M792" s="44" t="s">
        <v>1893</v>
      </c>
      <c r="N792" s="45"/>
      <c r="O792" s="25" t="s">
        <v>1592</v>
      </c>
      <c r="P792" s="23" t="s">
        <v>1769</v>
      </c>
      <c r="Q792" s="25" t="s">
        <v>1594</v>
      </c>
      <c r="R792" s="58" t="s">
        <v>1595</v>
      </c>
      <c r="S792" s="23" t="s">
        <v>1770</v>
      </c>
      <c r="T792" s="23" t="s">
        <v>1771</v>
      </c>
      <c r="U792" s="25" t="s">
        <v>1598</v>
      </c>
      <c r="V792" s="23" t="s">
        <v>1772</v>
      </c>
      <c r="W792" s="25" t="s">
        <v>1600</v>
      </c>
      <c r="X792" s="58" t="s">
        <v>1601</v>
      </c>
      <c r="Y792" s="23" t="s">
        <v>1773</v>
      </c>
      <c r="Z792" s="23" t="s">
        <v>1774</v>
      </c>
      <c r="AA792" s="33">
        <v>3</v>
      </c>
      <c r="AB792" s="295" t="str">
        <f t="shared" si="62"/>
        <v>年間</v>
      </c>
      <c r="AC792" s="268"/>
      <c r="AD792" s="69">
        <v>1</v>
      </c>
      <c r="AE792" s="69">
        <v>4320</v>
      </c>
      <c r="AF792" s="26">
        <f t="shared" si="63"/>
        <v>4320</v>
      </c>
      <c r="AG792" s="42">
        <v>40969</v>
      </c>
      <c r="AH792" s="28">
        <v>41000</v>
      </c>
      <c r="AI792" s="29" t="str">
        <f t="shared" si="60"/>
        <v>～</v>
      </c>
      <c r="AJ792" s="178">
        <f t="shared" si="61"/>
        <v>42094</v>
      </c>
      <c r="AK792" s="31" t="s">
        <v>1775</v>
      </c>
      <c r="AL792" s="67" t="s">
        <v>1906</v>
      </c>
      <c r="AM792" s="32">
        <v>40980</v>
      </c>
      <c r="AN792" s="408" t="str">
        <f>IF($AA792-data!$G$1=0,"　",IF(AK792=0,"　",VLOOKUP($AK792,data!$A$1:$H$264,8,FALSE)))</f>
        <v>　</v>
      </c>
      <c r="AO792" s="32">
        <v>41701</v>
      </c>
      <c r="AP792" s="170" t="s">
        <v>1889</v>
      </c>
      <c r="AQ792" s="264" t="str">
        <f t="shared" si="64"/>
        <v/>
      </c>
    </row>
    <row r="793" spans="1:43" ht="24.75" customHeight="1" x14ac:dyDescent="0.15">
      <c r="A793" s="297">
        <v>790</v>
      </c>
      <c r="B793" s="23" t="s">
        <v>1895</v>
      </c>
      <c r="C793" s="24" t="s">
        <v>14340</v>
      </c>
      <c r="D793" s="23" t="s">
        <v>1591</v>
      </c>
      <c r="E793" s="23" t="s">
        <v>1653</v>
      </c>
      <c r="F793" s="24" t="s">
        <v>11115</v>
      </c>
      <c r="G793" s="43" t="s">
        <v>1890</v>
      </c>
      <c r="H793" s="44" t="s">
        <v>1891</v>
      </c>
      <c r="I793" s="44" t="s">
        <v>11116</v>
      </c>
      <c r="J793" s="43" t="s">
        <v>1892</v>
      </c>
      <c r="K793" s="43"/>
      <c r="L793" s="43"/>
      <c r="M793" s="44" t="s">
        <v>1893</v>
      </c>
      <c r="N793" s="45"/>
      <c r="O793" s="25" t="s">
        <v>1592</v>
      </c>
      <c r="P793" s="23" t="s">
        <v>1769</v>
      </c>
      <c r="Q793" s="25" t="s">
        <v>1594</v>
      </c>
      <c r="R793" s="58" t="s">
        <v>1595</v>
      </c>
      <c r="S793" s="23" t="s">
        <v>1770</v>
      </c>
      <c r="T793" s="23" t="s">
        <v>1771</v>
      </c>
      <c r="U793" s="25" t="s">
        <v>1598</v>
      </c>
      <c r="V793" s="23" t="s">
        <v>1772</v>
      </c>
      <c r="W793" s="25" t="s">
        <v>1600</v>
      </c>
      <c r="X793" s="58" t="s">
        <v>1601</v>
      </c>
      <c r="Y793" s="23" t="s">
        <v>1773</v>
      </c>
      <c r="Z793" s="23" t="s">
        <v>1774</v>
      </c>
      <c r="AA793" s="33">
        <v>3</v>
      </c>
      <c r="AB793" s="295" t="str">
        <f t="shared" si="62"/>
        <v>年間</v>
      </c>
      <c r="AC793" s="268"/>
      <c r="AD793" s="69">
        <v>1</v>
      </c>
      <c r="AE793" s="69">
        <v>4320</v>
      </c>
      <c r="AF793" s="26">
        <f t="shared" si="63"/>
        <v>4320</v>
      </c>
      <c r="AG793" s="42">
        <v>40969</v>
      </c>
      <c r="AH793" s="28">
        <v>41000</v>
      </c>
      <c r="AI793" s="29" t="str">
        <f t="shared" si="60"/>
        <v>～</v>
      </c>
      <c r="AJ793" s="178">
        <f t="shared" si="61"/>
        <v>42094</v>
      </c>
      <c r="AK793" s="31" t="s">
        <v>1775</v>
      </c>
      <c r="AL793" s="67" t="s">
        <v>1907</v>
      </c>
      <c r="AM793" s="32">
        <v>40980</v>
      </c>
      <c r="AN793" s="408" t="str">
        <f>IF($AA793-data!$G$1=0,"　",IF(AK793=0,"　",VLOOKUP($AK793,data!$A$1:$H$264,8,FALSE)))</f>
        <v>　</v>
      </c>
      <c r="AO793" s="32">
        <v>41701</v>
      </c>
      <c r="AP793" s="170" t="s">
        <v>1889</v>
      </c>
      <c r="AQ793" s="264" t="str">
        <f t="shared" si="64"/>
        <v/>
      </c>
    </row>
    <row r="794" spans="1:43" ht="24.75" customHeight="1" x14ac:dyDescent="0.15">
      <c r="A794" s="297">
        <v>791</v>
      </c>
      <c r="B794" s="23" t="s">
        <v>1895</v>
      </c>
      <c r="C794" s="24" t="s">
        <v>14340</v>
      </c>
      <c r="D794" s="23" t="s">
        <v>1591</v>
      </c>
      <c r="E794" s="23" t="s">
        <v>1653</v>
      </c>
      <c r="F794" s="24" t="s">
        <v>11115</v>
      </c>
      <c r="G794" s="43" t="s">
        <v>1890</v>
      </c>
      <c r="H794" s="44" t="s">
        <v>1891</v>
      </c>
      <c r="I794" s="44" t="s">
        <v>11116</v>
      </c>
      <c r="J794" s="43" t="s">
        <v>1892</v>
      </c>
      <c r="K794" s="43"/>
      <c r="L794" s="43"/>
      <c r="M794" s="44" t="s">
        <v>1893</v>
      </c>
      <c r="N794" s="45"/>
      <c r="O794" s="25" t="s">
        <v>1592</v>
      </c>
      <c r="P794" s="23" t="s">
        <v>1769</v>
      </c>
      <c r="Q794" s="25" t="s">
        <v>1594</v>
      </c>
      <c r="R794" s="58" t="s">
        <v>1595</v>
      </c>
      <c r="S794" s="23" t="s">
        <v>1770</v>
      </c>
      <c r="T794" s="23" t="s">
        <v>1771</v>
      </c>
      <c r="U794" s="25" t="s">
        <v>1598</v>
      </c>
      <c r="V794" s="23" t="s">
        <v>1772</v>
      </c>
      <c r="W794" s="25" t="s">
        <v>1600</v>
      </c>
      <c r="X794" s="58" t="s">
        <v>1601</v>
      </c>
      <c r="Y794" s="23" t="s">
        <v>1773</v>
      </c>
      <c r="Z794" s="23" t="s">
        <v>1774</v>
      </c>
      <c r="AA794" s="33">
        <v>3</v>
      </c>
      <c r="AB794" s="295" t="str">
        <f t="shared" si="62"/>
        <v>年間</v>
      </c>
      <c r="AC794" s="268"/>
      <c r="AD794" s="69">
        <v>1</v>
      </c>
      <c r="AE794" s="69">
        <v>4320</v>
      </c>
      <c r="AF794" s="26">
        <f t="shared" si="63"/>
        <v>4320</v>
      </c>
      <c r="AG794" s="42">
        <v>40969</v>
      </c>
      <c r="AH794" s="28">
        <v>41000</v>
      </c>
      <c r="AI794" s="29" t="str">
        <f t="shared" si="60"/>
        <v>～</v>
      </c>
      <c r="AJ794" s="178">
        <f t="shared" si="61"/>
        <v>42094</v>
      </c>
      <c r="AK794" s="31" t="s">
        <v>1775</v>
      </c>
      <c r="AL794" s="67" t="s">
        <v>1908</v>
      </c>
      <c r="AM794" s="32">
        <v>40980</v>
      </c>
      <c r="AN794" s="408" t="str">
        <f>IF($AA794-data!$G$1=0,"　",IF(AK794=0,"　",VLOOKUP($AK794,data!$A$1:$H$264,8,FALSE)))</f>
        <v>　</v>
      </c>
      <c r="AO794" s="32">
        <v>41701</v>
      </c>
      <c r="AP794" s="170" t="s">
        <v>1889</v>
      </c>
      <c r="AQ794" s="264" t="str">
        <f t="shared" si="64"/>
        <v/>
      </c>
    </row>
    <row r="795" spans="1:43" ht="24.75" customHeight="1" x14ac:dyDescent="0.15">
      <c r="A795" s="297">
        <v>792</v>
      </c>
      <c r="B795" s="23" t="s">
        <v>1909</v>
      </c>
      <c r="C795" s="24" t="s">
        <v>14340</v>
      </c>
      <c r="D795" s="23" t="s">
        <v>1591</v>
      </c>
      <c r="E795" s="23" t="s">
        <v>1653</v>
      </c>
      <c r="F795" s="24" t="s">
        <v>11115</v>
      </c>
      <c r="G795" s="43" t="s">
        <v>1890</v>
      </c>
      <c r="H795" s="44" t="s">
        <v>1891</v>
      </c>
      <c r="I795" s="44" t="s">
        <v>11116</v>
      </c>
      <c r="J795" s="43" t="s">
        <v>1892</v>
      </c>
      <c r="K795" s="43"/>
      <c r="L795" s="43"/>
      <c r="M795" s="44" t="s">
        <v>1893</v>
      </c>
      <c r="N795" s="45"/>
      <c r="O795" s="25" t="s">
        <v>1592</v>
      </c>
      <c r="P795" s="23" t="s">
        <v>1769</v>
      </c>
      <c r="Q795" s="25" t="s">
        <v>1594</v>
      </c>
      <c r="R795" s="58" t="s">
        <v>1595</v>
      </c>
      <c r="S795" s="23" t="s">
        <v>1770</v>
      </c>
      <c r="T795" s="23" t="s">
        <v>1771</v>
      </c>
      <c r="U795" s="25" t="s">
        <v>1598</v>
      </c>
      <c r="V795" s="23" t="s">
        <v>1772</v>
      </c>
      <c r="W795" s="25" t="s">
        <v>1600</v>
      </c>
      <c r="X795" s="58" t="s">
        <v>1601</v>
      </c>
      <c r="Y795" s="23" t="s">
        <v>1773</v>
      </c>
      <c r="Z795" s="23" t="s">
        <v>1774</v>
      </c>
      <c r="AA795" s="33">
        <v>3</v>
      </c>
      <c r="AB795" s="295" t="str">
        <f t="shared" si="62"/>
        <v>年間</v>
      </c>
      <c r="AC795" s="268"/>
      <c r="AD795" s="69">
        <v>1</v>
      </c>
      <c r="AE795" s="69">
        <v>19080</v>
      </c>
      <c r="AF795" s="26">
        <f t="shared" si="63"/>
        <v>19080</v>
      </c>
      <c r="AG795" s="42">
        <v>40969</v>
      </c>
      <c r="AH795" s="28">
        <v>41000</v>
      </c>
      <c r="AI795" s="29" t="str">
        <f t="shared" si="60"/>
        <v>～</v>
      </c>
      <c r="AJ795" s="178">
        <f t="shared" si="61"/>
        <v>42094</v>
      </c>
      <c r="AK795" s="31" t="s">
        <v>1815</v>
      </c>
      <c r="AL795" s="67" t="s">
        <v>1910</v>
      </c>
      <c r="AM795" s="32">
        <v>40980</v>
      </c>
      <c r="AN795" s="408" t="str">
        <f>IF($AA795-data!$G$1=0,"　",IF(AK795=0,"　",VLOOKUP($AK795,data!$A$1:$H$264,8,FALSE)))</f>
        <v>　</v>
      </c>
      <c r="AO795" s="32">
        <v>41701</v>
      </c>
      <c r="AP795" s="170" t="s">
        <v>1889</v>
      </c>
      <c r="AQ795" s="264" t="str">
        <f t="shared" si="64"/>
        <v/>
      </c>
    </row>
    <row r="796" spans="1:43" ht="24.75" customHeight="1" x14ac:dyDescent="0.15">
      <c r="A796" s="297">
        <v>793</v>
      </c>
      <c r="B796" s="23" t="s">
        <v>1909</v>
      </c>
      <c r="C796" s="24" t="s">
        <v>14340</v>
      </c>
      <c r="D796" s="23" t="s">
        <v>1591</v>
      </c>
      <c r="E796" s="23" t="s">
        <v>1653</v>
      </c>
      <c r="F796" s="24" t="s">
        <v>11115</v>
      </c>
      <c r="G796" s="43" t="s">
        <v>1890</v>
      </c>
      <c r="H796" s="44" t="s">
        <v>1891</v>
      </c>
      <c r="I796" s="44" t="s">
        <v>11116</v>
      </c>
      <c r="J796" s="43" t="s">
        <v>1892</v>
      </c>
      <c r="K796" s="43"/>
      <c r="L796" s="43"/>
      <c r="M796" s="44" t="s">
        <v>1893</v>
      </c>
      <c r="N796" s="45"/>
      <c r="O796" s="25" t="s">
        <v>1592</v>
      </c>
      <c r="P796" s="23" t="s">
        <v>1769</v>
      </c>
      <c r="Q796" s="25" t="s">
        <v>1594</v>
      </c>
      <c r="R796" s="58" t="s">
        <v>1595</v>
      </c>
      <c r="S796" s="23" t="s">
        <v>1770</v>
      </c>
      <c r="T796" s="23" t="s">
        <v>1771</v>
      </c>
      <c r="U796" s="25" t="s">
        <v>1598</v>
      </c>
      <c r="V796" s="23" t="s">
        <v>1772</v>
      </c>
      <c r="W796" s="25" t="s">
        <v>1600</v>
      </c>
      <c r="X796" s="58" t="s">
        <v>1601</v>
      </c>
      <c r="Y796" s="23" t="s">
        <v>1773</v>
      </c>
      <c r="Z796" s="23" t="s">
        <v>1774</v>
      </c>
      <c r="AA796" s="33">
        <v>3</v>
      </c>
      <c r="AB796" s="295" t="str">
        <f t="shared" si="62"/>
        <v>年間</v>
      </c>
      <c r="AC796" s="268"/>
      <c r="AD796" s="69">
        <v>1</v>
      </c>
      <c r="AE796" s="69">
        <v>19080</v>
      </c>
      <c r="AF796" s="26">
        <f t="shared" si="63"/>
        <v>19080</v>
      </c>
      <c r="AG796" s="42">
        <v>40969</v>
      </c>
      <c r="AH796" s="28">
        <v>41000</v>
      </c>
      <c r="AI796" s="29" t="str">
        <f t="shared" si="60"/>
        <v>～</v>
      </c>
      <c r="AJ796" s="178">
        <f t="shared" si="61"/>
        <v>42094</v>
      </c>
      <c r="AK796" s="31" t="s">
        <v>1815</v>
      </c>
      <c r="AL796" s="67" t="s">
        <v>1911</v>
      </c>
      <c r="AM796" s="32">
        <v>40980</v>
      </c>
      <c r="AN796" s="408" t="str">
        <f>IF($AA796-data!$G$1=0,"　",IF(AK796=0,"　",VLOOKUP($AK796,data!$A$1:$H$264,8,FALSE)))</f>
        <v>　</v>
      </c>
      <c r="AO796" s="32">
        <v>41701</v>
      </c>
      <c r="AP796" s="170" t="s">
        <v>1889</v>
      </c>
      <c r="AQ796" s="264" t="str">
        <f t="shared" si="64"/>
        <v/>
      </c>
    </row>
    <row r="797" spans="1:43" ht="24.75" customHeight="1" x14ac:dyDescent="0.15">
      <c r="A797" s="297">
        <v>794</v>
      </c>
      <c r="B797" s="23" t="s">
        <v>1909</v>
      </c>
      <c r="C797" s="24" t="s">
        <v>14340</v>
      </c>
      <c r="D797" s="23" t="s">
        <v>1591</v>
      </c>
      <c r="E797" s="23" t="s">
        <v>1653</v>
      </c>
      <c r="F797" s="24" t="s">
        <v>11115</v>
      </c>
      <c r="G797" s="43" t="s">
        <v>1890</v>
      </c>
      <c r="H797" s="44" t="s">
        <v>1891</v>
      </c>
      <c r="I797" s="44" t="s">
        <v>11116</v>
      </c>
      <c r="J797" s="43" t="s">
        <v>1892</v>
      </c>
      <c r="K797" s="43"/>
      <c r="L797" s="43"/>
      <c r="M797" s="44" t="s">
        <v>1893</v>
      </c>
      <c r="N797" s="45"/>
      <c r="O797" s="25" t="s">
        <v>1592</v>
      </c>
      <c r="P797" s="23" t="s">
        <v>1769</v>
      </c>
      <c r="Q797" s="25" t="s">
        <v>1594</v>
      </c>
      <c r="R797" s="58" t="s">
        <v>1595</v>
      </c>
      <c r="S797" s="23" t="s">
        <v>1770</v>
      </c>
      <c r="T797" s="23" t="s">
        <v>1771</v>
      </c>
      <c r="U797" s="25" t="s">
        <v>1598</v>
      </c>
      <c r="V797" s="23" t="s">
        <v>1772</v>
      </c>
      <c r="W797" s="25" t="s">
        <v>1600</v>
      </c>
      <c r="X797" s="58" t="s">
        <v>1601</v>
      </c>
      <c r="Y797" s="23" t="s">
        <v>1773</v>
      </c>
      <c r="Z797" s="23" t="s">
        <v>1774</v>
      </c>
      <c r="AA797" s="33">
        <v>3</v>
      </c>
      <c r="AB797" s="295" t="str">
        <f t="shared" si="62"/>
        <v>年間</v>
      </c>
      <c r="AC797" s="268"/>
      <c r="AD797" s="69">
        <v>1</v>
      </c>
      <c r="AE797" s="69">
        <v>19080</v>
      </c>
      <c r="AF797" s="26">
        <f t="shared" si="63"/>
        <v>19080</v>
      </c>
      <c r="AG797" s="42">
        <v>40969</v>
      </c>
      <c r="AH797" s="28">
        <v>41000</v>
      </c>
      <c r="AI797" s="29" t="str">
        <f t="shared" si="60"/>
        <v>～</v>
      </c>
      <c r="AJ797" s="178">
        <f t="shared" si="61"/>
        <v>42094</v>
      </c>
      <c r="AK797" s="31" t="s">
        <v>1815</v>
      </c>
      <c r="AL797" s="67" t="s">
        <v>1912</v>
      </c>
      <c r="AM797" s="32">
        <v>40980</v>
      </c>
      <c r="AN797" s="408" t="str">
        <f>IF($AA797-data!$G$1=0,"　",IF(AK797=0,"　",VLOOKUP($AK797,data!$A$1:$H$264,8,FALSE)))</f>
        <v>　</v>
      </c>
      <c r="AO797" s="32">
        <v>41701</v>
      </c>
      <c r="AP797" s="170" t="s">
        <v>1889</v>
      </c>
      <c r="AQ797" s="264" t="str">
        <f t="shared" si="64"/>
        <v/>
      </c>
    </row>
    <row r="798" spans="1:43" ht="24.75" customHeight="1" x14ac:dyDescent="0.15">
      <c r="A798" s="297">
        <v>795</v>
      </c>
      <c r="B798" s="23" t="s">
        <v>1909</v>
      </c>
      <c r="C798" s="24" t="s">
        <v>14340</v>
      </c>
      <c r="D798" s="23" t="s">
        <v>1591</v>
      </c>
      <c r="E798" s="23" t="s">
        <v>1653</v>
      </c>
      <c r="F798" s="24" t="s">
        <v>11115</v>
      </c>
      <c r="G798" s="43" t="s">
        <v>1890</v>
      </c>
      <c r="H798" s="44" t="s">
        <v>1891</v>
      </c>
      <c r="I798" s="44" t="s">
        <v>11116</v>
      </c>
      <c r="J798" s="43" t="s">
        <v>1892</v>
      </c>
      <c r="K798" s="43"/>
      <c r="L798" s="43"/>
      <c r="M798" s="44" t="s">
        <v>1893</v>
      </c>
      <c r="N798" s="45"/>
      <c r="O798" s="25" t="s">
        <v>1592</v>
      </c>
      <c r="P798" s="23" t="s">
        <v>1769</v>
      </c>
      <c r="Q798" s="25" t="s">
        <v>1594</v>
      </c>
      <c r="R798" s="58" t="s">
        <v>1595</v>
      </c>
      <c r="S798" s="23" t="s">
        <v>1770</v>
      </c>
      <c r="T798" s="23" t="s">
        <v>1771</v>
      </c>
      <c r="U798" s="25" t="s">
        <v>1598</v>
      </c>
      <c r="V798" s="23" t="s">
        <v>1772</v>
      </c>
      <c r="W798" s="25" t="s">
        <v>1600</v>
      </c>
      <c r="X798" s="58" t="s">
        <v>1601</v>
      </c>
      <c r="Y798" s="23" t="s">
        <v>1773</v>
      </c>
      <c r="Z798" s="23" t="s">
        <v>1774</v>
      </c>
      <c r="AA798" s="33">
        <v>3</v>
      </c>
      <c r="AB798" s="295" t="str">
        <f t="shared" si="62"/>
        <v>年間</v>
      </c>
      <c r="AC798" s="268"/>
      <c r="AD798" s="69">
        <v>1</v>
      </c>
      <c r="AE798" s="69">
        <v>19080</v>
      </c>
      <c r="AF798" s="26">
        <f t="shared" si="63"/>
        <v>19080</v>
      </c>
      <c r="AG798" s="42">
        <v>40969</v>
      </c>
      <c r="AH798" s="28">
        <v>41000</v>
      </c>
      <c r="AI798" s="29" t="str">
        <f t="shared" si="60"/>
        <v>～</v>
      </c>
      <c r="AJ798" s="178">
        <f t="shared" si="61"/>
        <v>42094</v>
      </c>
      <c r="AK798" s="31" t="s">
        <v>1815</v>
      </c>
      <c r="AL798" s="67" t="s">
        <v>1913</v>
      </c>
      <c r="AM798" s="32">
        <v>40980</v>
      </c>
      <c r="AN798" s="408" t="str">
        <f>IF($AA798-data!$G$1=0,"　",IF(AK798=0,"　",VLOOKUP($AK798,data!$A$1:$H$264,8,FALSE)))</f>
        <v>　</v>
      </c>
      <c r="AO798" s="32">
        <v>41701</v>
      </c>
      <c r="AP798" s="170" t="s">
        <v>1889</v>
      </c>
      <c r="AQ798" s="264" t="str">
        <f t="shared" si="64"/>
        <v/>
      </c>
    </row>
    <row r="799" spans="1:43" ht="24.75" customHeight="1" x14ac:dyDescent="0.15">
      <c r="A799" s="297">
        <v>796</v>
      </c>
      <c r="B799" s="23" t="s">
        <v>1914</v>
      </c>
      <c r="C799" s="24" t="s">
        <v>14328</v>
      </c>
      <c r="D799" s="23" t="s">
        <v>1916</v>
      </c>
      <c r="E799" s="23" t="s">
        <v>1915</v>
      </c>
      <c r="F799" s="24" t="s">
        <v>10234</v>
      </c>
      <c r="G799" s="25" t="s">
        <v>1923</v>
      </c>
      <c r="H799" s="23" t="s">
        <v>1924</v>
      </c>
      <c r="I799" s="23" t="s">
        <v>11122</v>
      </c>
      <c r="J799" s="25" t="s">
        <v>1925</v>
      </c>
      <c r="K799" s="58" t="s">
        <v>1926</v>
      </c>
      <c r="L799" s="58"/>
      <c r="M799" s="23" t="s">
        <v>1927</v>
      </c>
      <c r="N799" s="23" t="s">
        <v>1927</v>
      </c>
      <c r="O799" s="25" t="s">
        <v>1917</v>
      </c>
      <c r="P799" s="23" t="s">
        <v>1918</v>
      </c>
      <c r="Q799" s="25" t="s">
        <v>1919</v>
      </c>
      <c r="R799" s="58" t="s">
        <v>1920</v>
      </c>
      <c r="S799" s="23" t="s">
        <v>1921</v>
      </c>
      <c r="T799" s="23" t="s">
        <v>1922</v>
      </c>
      <c r="U799" s="25" t="s">
        <v>1923</v>
      </c>
      <c r="V799" s="23" t="s">
        <v>1924</v>
      </c>
      <c r="W799" s="25" t="s">
        <v>1925</v>
      </c>
      <c r="X799" s="58" t="s">
        <v>1926</v>
      </c>
      <c r="Y799" s="23" t="s">
        <v>1927</v>
      </c>
      <c r="Z799" s="23" t="s">
        <v>1927</v>
      </c>
      <c r="AA799" s="33">
        <v>5</v>
      </c>
      <c r="AB799" s="295" t="str">
        <f t="shared" si="62"/>
        <v>年間</v>
      </c>
      <c r="AC799" s="268"/>
      <c r="AD799" s="69">
        <v>1</v>
      </c>
      <c r="AE799" s="69">
        <v>90600</v>
      </c>
      <c r="AF799" s="26">
        <f t="shared" si="63"/>
        <v>90600</v>
      </c>
      <c r="AG799" s="42">
        <v>40969</v>
      </c>
      <c r="AH799" s="28">
        <v>41000</v>
      </c>
      <c r="AI799" s="29" t="str">
        <f t="shared" si="60"/>
        <v>～</v>
      </c>
      <c r="AJ799" s="178">
        <f t="shared" si="61"/>
        <v>42825</v>
      </c>
      <c r="AK799" s="31" t="s">
        <v>1928</v>
      </c>
      <c r="AL799" s="67" t="s">
        <v>1929</v>
      </c>
      <c r="AM799" s="66">
        <v>40982</v>
      </c>
      <c r="AN799" s="408" t="str">
        <f>IF($AA799-data!$G$1=0,"　",IF(AK799=0,"　",VLOOKUP($AK799,data!$A$1:$H$264,8,FALSE)))</f>
        <v>消耗部品交換対象</v>
      </c>
      <c r="AO799" s="35">
        <v>40987</v>
      </c>
      <c r="AP799" s="170" t="s">
        <v>1930</v>
      </c>
      <c r="AQ799" s="264">
        <f t="shared" si="64"/>
        <v>42064</v>
      </c>
    </row>
    <row r="800" spans="1:43" ht="24.75" customHeight="1" x14ac:dyDescent="0.15">
      <c r="A800" s="297">
        <v>797</v>
      </c>
      <c r="B800" s="23" t="s">
        <v>1931</v>
      </c>
      <c r="C800" s="24" t="s">
        <v>14331</v>
      </c>
      <c r="D800" s="23" t="s">
        <v>1932</v>
      </c>
      <c r="E800" s="37"/>
      <c r="F800" s="92"/>
      <c r="G800" s="43"/>
      <c r="H800" s="44"/>
      <c r="I800" s="44"/>
      <c r="J800" s="43"/>
      <c r="K800" s="43"/>
      <c r="L800" s="43"/>
      <c r="M800" s="44"/>
      <c r="N800" s="45"/>
      <c r="O800" s="25"/>
      <c r="P800" s="23"/>
      <c r="Q800" s="25"/>
      <c r="R800" s="58"/>
      <c r="S800" s="23"/>
      <c r="T800" s="23"/>
      <c r="U800" s="25"/>
      <c r="V800" s="23"/>
      <c r="W800" s="25"/>
      <c r="X800" s="58"/>
      <c r="Y800" s="23"/>
      <c r="Z800" s="23"/>
      <c r="AA800" s="33">
        <v>5</v>
      </c>
      <c r="AB800" s="295" t="str">
        <f t="shared" si="62"/>
        <v>年間</v>
      </c>
      <c r="AC800" s="268"/>
      <c r="AD800" s="69">
        <v>1</v>
      </c>
      <c r="AE800" s="69">
        <v>12000</v>
      </c>
      <c r="AF800" s="26">
        <f t="shared" si="63"/>
        <v>12000</v>
      </c>
      <c r="AG800" s="42">
        <v>40969</v>
      </c>
      <c r="AH800" s="28">
        <v>41000</v>
      </c>
      <c r="AI800" s="29" t="str">
        <f t="shared" si="60"/>
        <v>～</v>
      </c>
      <c r="AJ800" s="178">
        <f t="shared" si="61"/>
        <v>42825</v>
      </c>
      <c r="AK800" s="31" t="s">
        <v>1933</v>
      </c>
      <c r="AL800" s="67"/>
      <c r="AM800" s="66"/>
      <c r="AN800" s="408">
        <f>IF($AA800-data!$G$1=0,"　",IF(AK800=0,"　",VLOOKUP($AK800,data!$A$1:$H$264,8,FALSE)))</f>
        <v>0</v>
      </c>
      <c r="AO800" s="32"/>
      <c r="AP800" s="170" t="s">
        <v>1934</v>
      </c>
      <c r="AQ800" s="264" t="str">
        <f t="shared" si="64"/>
        <v/>
      </c>
    </row>
    <row r="801" spans="1:43" ht="24.75" customHeight="1" x14ac:dyDescent="0.15">
      <c r="A801" s="297">
        <v>798</v>
      </c>
      <c r="B801" s="23" t="s">
        <v>1935</v>
      </c>
      <c r="C801" s="24" t="s">
        <v>14331</v>
      </c>
      <c r="D801" s="23" t="s">
        <v>1932</v>
      </c>
      <c r="E801" s="37"/>
      <c r="F801" s="92"/>
      <c r="G801" s="43"/>
      <c r="H801" s="44"/>
      <c r="I801" s="44"/>
      <c r="J801" s="43"/>
      <c r="K801" s="43"/>
      <c r="L801" s="43"/>
      <c r="M801" s="44"/>
      <c r="N801" s="45"/>
      <c r="O801" s="25"/>
      <c r="P801" s="23"/>
      <c r="Q801" s="25"/>
      <c r="R801" s="58"/>
      <c r="S801" s="23"/>
      <c r="T801" s="23"/>
      <c r="U801" s="25"/>
      <c r="V801" s="23"/>
      <c r="W801" s="25"/>
      <c r="X801" s="58"/>
      <c r="Y801" s="23"/>
      <c r="Z801" s="23"/>
      <c r="AA801" s="33">
        <v>5</v>
      </c>
      <c r="AB801" s="295" t="str">
        <f t="shared" si="62"/>
        <v>年間</v>
      </c>
      <c r="AC801" s="268"/>
      <c r="AD801" s="69">
        <v>1</v>
      </c>
      <c r="AE801" s="69">
        <v>90400</v>
      </c>
      <c r="AF801" s="26">
        <f t="shared" si="63"/>
        <v>90400</v>
      </c>
      <c r="AG801" s="42">
        <v>40969</v>
      </c>
      <c r="AH801" s="28">
        <v>41000</v>
      </c>
      <c r="AI801" s="29" t="str">
        <f t="shared" si="60"/>
        <v>～</v>
      </c>
      <c r="AJ801" s="178">
        <f t="shared" si="61"/>
        <v>42825</v>
      </c>
      <c r="AK801" s="31" t="s">
        <v>1936</v>
      </c>
      <c r="AL801" s="67"/>
      <c r="AM801" s="66"/>
      <c r="AN801" s="408" t="str">
        <f>IF($AA801-data!$G$1=0,"　",IF(AK801=0,"　",VLOOKUP($AK801,data!$A$1:$H$264,8,FALSE)))</f>
        <v>消耗部品交換対象</v>
      </c>
      <c r="AO801" s="35"/>
      <c r="AP801" s="170" t="s">
        <v>1934</v>
      </c>
      <c r="AQ801" s="264">
        <f t="shared" si="64"/>
        <v>42064</v>
      </c>
    </row>
    <row r="802" spans="1:43" ht="24.75" customHeight="1" x14ac:dyDescent="0.15">
      <c r="A802" s="297">
        <v>799</v>
      </c>
      <c r="B802" s="23" t="s">
        <v>1937</v>
      </c>
      <c r="C802" s="24" t="s">
        <v>14340</v>
      </c>
      <c r="D802" s="23" t="s">
        <v>1938</v>
      </c>
      <c r="E802" s="23" t="s">
        <v>582</v>
      </c>
      <c r="F802" s="24" t="s">
        <v>11168</v>
      </c>
      <c r="G802" s="43" t="s">
        <v>1945</v>
      </c>
      <c r="H802" s="44" t="s">
        <v>1946</v>
      </c>
      <c r="I802" s="23" t="s">
        <v>11140</v>
      </c>
      <c r="J802" s="43" t="s">
        <v>1947</v>
      </c>
      <c r="K802" s="60" t="s">
        <v>1948</v>
      </c>
      <c r="L802" s="60"/>
      <c r="M802" s="44"/>
      <c r="N802" s="45"/>
      <c r="O802" s="25" t="s">
        <v>1939</v>
      </c>
      <c r="P802" s="23"/>
      <c r="Q802" s="25" t="s">
        <v>1940</v>
      </c>
      <c r="R802" s="58" t="s">
        <v>1941</v>
      </c>
      <c r="S802" s="23"/>
      <c r="T802" s="23"/>
      <c r="U802" s="25" t="s">
        <v>1939</v>
      </c>
      <c r="V802" s="23"/>
      <c r="W802" s="25" t="s">
        <v>1940</v>
      </c>
      <c r="X802" s="58" t="s">
        <v>1941</v>
      </c>
      <c r="Y802" s="23"/>
      <c r="Z802" s="23"/>
      <c r="AA802" s="33">
        <v>5</v>
      </c>
      <c r="AB802" s="295" t="str">
        <f t="shared" si="62"/>
        <v>年間</v>
      </c>
      <c r="AC802" s="268"/>
      <c r="AD802" s="69">
        <v>1</v>
      </c>
      <c r="AE802" s="69">
        <v>15000</v>
      </c>
      <c r="AF802" s="26">
        <f t="shared" si="63"/>
        <v>15000</v>
      </c>
      <c r="AG802" s="42">
        <v>40969</v>
      </c>
      <c r="AH802" s="28">
        <v>41000</v>
      </c>
      <c r="AI802" s="29" t="str">
        <f t="shared" si="60"/>
        <v>～</v>
      </c>
      <c r="AJ802" s="178">
        <f t="shared" si="61"/>
        <v>42825</v>
      </c>
      <c r="AK802" s="31" t="s">
        <v>1942</v>
      </c>
      <c r="AL802" s="31" t="s">
        <v>1943</v>
      </c>
      <c r="AM802" s="66">
        <v>40999</v>
      </c>
      <c r="AN802" s="408">
        <f>IF($AA802-data!$G$1=0,"　",IF(AK802=0,"　",VLOOKUP($AK802,data!$A$1:$H$264,8,FALSE)))</f>
        <v>0</v>
      </c>
      <c r="AO802" s="32">
        <v>41039</v>
      </c>
      <c r="AP802" s="170" t="s">
        <v>1944</v>
      </c>
      <c r="AQ802" s="264" t="str">
        <f t="shared" si="64"/>
        <v/>
      </c>
    </row>
    <row r="803" spans="1:43" ht="24.75" customHeight="1" x14ac:dyDescent="0.15">
      <c r="A803" s="297">
        <v>800</v>
      </c>
      <c r="B803" s="23" t="s">
        <v>1937</v>
      </c>
      <c r="C803" s="24" t="s">
        <v>14340</v>
      </c>
      <c r="D803" s="23" t="s">
        <v>1938</v>
      </c>
      <c r="E803" s="23" t="s">
        <v>582</v>
      </c>
      <c r="F803" s="24" t="s">
        <v>11168</v>
      </c>
      <c r="G803" s="43" t="s">
        <v>1950</v>
      </c>
      <c r="H803" s="44" t="s">
        <v>1951</v>
      </c>
      <c r="I803" s="23" t="s">
        <v>11140</v>
      </c>
      <c r="J803" s="96" t="s">
        <v>1952</v>
      </c>
      <c r="K803" s="60" t="s">
        <v>1948</v>
      </c>
      <c r="L803" s="60"/>
      <c r="M803" s="44"/>
      <c r="N803" s="45"/>
      <c r="O803" s="25" t="s">
        <v>1939</v>
      </c>
      <c r="P803" s="23"/>
      <c r="Q803" s="25" t="s">
        <v>1940</v>
      </c>
      <c r="R803" s="58" t="s">
        <v>1941</v>
      </c>
      <c r="S803" s="23"/>
      <c r="T803" s="23"/>
      <c r="U803" s="25" t="s">
        <v>1939</v>
      </c>
      <c r="V803" s="23"/>
      <c r="W803" s="25" t="s">
        <v>1940</v>
      </c>
      <c r="X803" s="58" t="s">
        <v>1941</v>
      </c>
      <c r="Y803" s="23"/>
      <c r="Z803" s="23"/>
      <c r="AA803" s="33">
        <v>5</v>
      </c>
      <c r="AB803" s="295" t="str">
        <f t="shared" si="62"/>
        <v>年間</v>
      </c>
      <c r="AC803" s="268"/>
      <c r="AD803" s="69">
        <v>1</v>
      </c>
      <c r="AE803" s="69">
        <v>15000</v>
      </c>
      <c r="AF803" s="26">
        <f t="shared" si="63"/>
        <v>15000</v>
      </c>
      <c r="AG803" s="42">
        <v>40969</v>
      </c>
      <c r="AH803" s="28">
        <v>41000</v>
      </c>
      <c r="AI803" s="29" t="str">
        <f t="shared" si="60"/>
        <v>～</v>
      </c>
      <c r="AJ803" s="178">
        <f t="shared" si="61"/>
        <v>42825</v>
      </c>
      <c r="AK803" s="31" t="s">
        <v>1942</v>
      </c>
      <c r="AL803" s="31" t="s">
        <v>1949</v>
      </c>
      <c r="AM803" s="66">
        <v>40999</v>
      </c>
      <c r="AN803" s="408">
        <f>IF($AA803-data!$G$1=0,"　",IF(AK803=0,"　",VLOOKUP($AK803,data!$A$1:$H$264,8,FALSE)))</f>
        <v>0</v>
      </c>
      <c r="AO803" s="32">
        <v>41039</v>
      </c>
      <c r="AP803" s="170" t="s">
        <v>1944</v>
      </c>
      <c r="AQ803" s="264" t="str">
        <f t="shared" si="64"/>
        <v/>
      </c>
    </row>
    <row r="804" spans="1:43" ht="24.75" customHeight="1" x14ac:dyDescent="0.15">
      <c r="A804" s="297">
        <v>801</v>
      </c>
      <c r="B804" s="23" t="s">
        <v>1937</v>
      </c>
      <c r="C804" s="24" t="s">
        <v>14340</v>
      </c>
      <c r="D804" s="23" t="s">
        <v>1938</v>
      </c>
      <c r="E804" s="23" t="s">
        <v>582</v>
      </c>
      <c r="F804" s="24" t="s">
        <v>11168</v>
      </c>
      <c r="G804" s="43" t="s">
        <v>1954</v>
      </c>
      <c r="H804" s="44" t="s">
        <v>1946</v>
      </c>
      <c r="I804" s="23" t="s">
        <v>11140</v>
      </c>
      <c r="J804" s="43" t="s">
        <v>1955</v>
      </c>
      <c r="K804" s="60" t="s">
        <v>1948</v>
      </c>
      <c r="L804" s="60"/>
      <c r="M804" s="44"/>
      <c r="N804" s="45"/>
      <c r="O804" s="25" t="s">
        <v>1939</v>
      </c>
      <c r="P804" s="23"/>
      <c r="Q804" s="25" t="s">
        <v>1940</v>
      </c>
      <c r="R804" s="58" t="s">
        <v>1941</v>
      </c>
      <c r="S804" s="23"/>
      <c r="T804" s="23"/>
      <c r="U804" s="25" t="s">
        <v>1939</v>
      </c>
      <c r="V804" s="23"/>
      <c r="W804" s="25" t="s">
        <v>1940</v>
      </c>
      <c r="X804" s="58" t="s">
        <v>1941</v>
      </c>
      <c r="Y804" s="23"/>
      <c r="Z804" s="23"/>
      <c r="AA804" s="33">
        <v>5</v>
      </c>
      <c r="AB804" s="295" t="str">
        <f t="shared" si="62"/>
        <v>年間</v>
      </c>
      <c r="AC804" s="268"/>
      <c r="AD804" s="69">
        <v>1</v>
      </c>
      <c r="AE804" s="69">
        <v>15000</v>
      </c>
      <c r="AF804" s="26">
        <f t="shared" si="63"/>
        <v>15000</v>
      </c>
      <c r="AG804" s="42">
        <v>40969</v>
      </c>
      <c r="AH804" s="28">
        <v>41000</v>
      </c>
      <c r="AI804" s="29" t="str">
        <f t="shared" si="60"/>
        <v>～</v>
      </c>
      <c r="AJ804" s="178">
        <f t="shared" si="61"/>
        <v>42825</v>
      </c>
      <c r="AK804" s="31" t="s">
        <v>1942</v>
      </c>
      <c r="AL804" s="31" t="s">
        <v>1953</v>
      </c>
      <c r="AM804" s="66">
        <v>40999</v>
      </c>
      <c r="AN804" s="408">
        <f>IF($AA804-data!$G$1=0,"　",IF(AK804=0,"　",VLOOKUP($AK804,data!$A$1:$H$264,8,FALSE)))</f>
        <v>0</v>
      </c>
      <c r="AO804" s="32">
        <v>41039</v>
      </c>
      <c r="AP804" s="170" t="s">
        <v>1944</v>
      </c>
      <c r="AQ804" s="264" t="str">
        <f t="shared" si="64"/>
        <v/>
      </c>
    </row>
    <row r="805" spans="1:43" ht="24.75" customHeight="1" x14ac:dyDescent="0.15">
      <c r="A805" s="297">
        <v>802</v>
      </c>
      <c r="B805" s="23" t="s">
        <v>1937</v>
      </c>
      <c r="C805" s="24" t="s">
        <v>14340</v>
      </c>
      <c r="D805" s="23" t="s">
        <v>1938</v>
      </c>
      <c r="E805" s="23" t="s">
        <v>582</v>
      </c>
      <c r="F805" s="24" t="s">
        <v>11168</v>
      </c>
      <c r="G805" s="43" t="s">
        <v>1957</v>
      </c>
      <c r="H805" s="44" t="s">
        <v>1951</v>
      </c>
      <c r="I805" s="23" t="s">
        <v>11140</v>
      </c>
      <c r="J805" s="43" t="s">
        <v>1958</v>
      </c>
      <c r="K805" s="60" t="s">
        <v>1948</v>
      </c>
      <c r="L805" s="60"/>
      <c r="M805" s="44"/>
      <c r="N805" s="45"/>
      <c r="O805" s="25" t="s">
        <v>1939</v>
      </c>
      <c r="P805" s="23"/>
      <c r="Q805" s="25" t="s">
        <v>1940</v>
      </c>
      <c r="R805" s="58" t="s">
        <v>1941</v>
      </c>
      <c r="S805" s="23"/>
      <c r="T805" s="23"/>
      <c r="U805" s="25" t="s">
        <v>1939</v>
      </c>
      <c r="V805" s="23"/>
      <c r="W805" s="25" t="s">
        <v>1940</v>
      </c>
      <c r="X805" s="58" t="s">
        <v>1941</v>
      </c>
      <c r="Y805" s="23"/>
      <c r="Z805" s="23"/>
      <c r="AA805" s="33">
        <v>5</v>
      </c>
      <c r="AB805" s="295" t="str">
        <f t="shared" si="62"/>
        <v>年間</v>
      </c>
      <c r="AC805" s="268"/>
      <c r="AD805" s="69">
        <v>1</v>
      </c>
      <c r="AE805" s="69">
        <v>15000</v>
      </c>
      <c r="AF805" s="26">
        <f t="shared" si="63"/>
        <v>15000</v>
      </c>
      <c r="AG805" s="42">
        <v>40969</v>
      </c>
      <c r="AH805" s="28">
        <v>41000</v>
      </c>
      <c r="AI805" s="29" t="str">
        <f t="shared" si="60"/>
        <v>～</v>
      </c>
      <c r="AJ805" s="178">
        <f t="shared" si="61"/>
        <v>42825</v>
      </c>
      <c r="AK805" s="31" t="s">
        <v>1942</v>
      </c>
      <c r="AL805" s="31" t="s">
        <v>1956</v>
      </c>
      <c r="AM805" s="66">
        <v>40999</v>
      </c>
      <c r="AN805" s="408">
        <f>IF($AA805-data!$G$1=0,"　",IF(AK805=0,"　",VLOOKUP($AK805,data!$A$1:$H$264,8,FALSE)))</f>
        <v>0</v>
      </c>
      <c r="AO805" s="32">
        <v>41039</v>
      </c>
      <c r="AP805" s="170" t="s">
        <v>1944</v>
      </c>
      <c r="AQ805" s="264" t="str">
        <f t="shared" si="64"/>
        <v/>
      </c>
    </row>
    <row r="806" spans="1:43" ht="24.75" customHeight="1" x14ac:dyDescent="0.15">
      <c r="A806" s="297">
        <v>803</v>
      </c>
      <c r="B806" s="23" t="s">
        <v>1937</v>
      </c>
      <c r="C806" s="24" t="s">
        <v>14340</v>
      </c>
      <c r="D806" s="23" t="s">
        <v>1938</v>
      </c>
      <c r="E806" s="23" t="s">
        <v>582</v>
      </c>
      <c r="F806" s="24" t="s">
        <v>11168</v>
      </c>
      <c r="G806" s="43" t="s">
        <v>1960</v>
      </c>
      <c r="H806" s="44" t="s">
        <v>1951</v>
      </c>
      <c r="I806" s="23" t="s">
        <v>11140</v>
      </c>
      <c r="J806" s="43" t="s">
        <v>1961</v>
      </c>
      <c r="K806" s="60" t="s">
        <v>1948</v>
      </c>
      <c r="L806" s="60"/>
      <c r="M806" s="44"/>
      <c r="N806" s="45"/>
      <c r="O806" s="25" t="s">
        <v>1939</v>
      </c>
      <c r="P806" s="23"/>
      <c r="Q806" s="25" t="s">
        <v>1940</v>
      </c>
      <c r="R806" s="58" t="s">
        <v>1941</v>
      </c>
      <c r="S806" s="23"/>
      <c r="T806" s="23"/>
      <c r="U806" s="25" t="s">
        <v>1939</v>
      </c>
      <c r="V806" s="23"/>
      <c r="W806" s="25" t="s">
        <v>1940</v>
      </c>
      <c r="X806" s="58" t="s">
        <v>1941</v>
      </c>
      <c r="Y806" s="23"/>
      <c r="Z806" s="23"/>
      <c r="AA806" s="33">
        <v>5</v>
      </c>
      <c r="AB806" s="295" t="str">
        <f t="shared" si="62"/>
        <v>年間</v>
      </c>
      <c r="AC806" s="268"/>
      <c r="AD806" s="69">
        <v>1</v>
      </c>
      <c r="AE806" s="69">
        <v>15000</v>
      </c>
      <c r="AF806" s="26">
        <f t="shared" si="63"/>
        <v>15000</v>
      </c>
      <c r="AG806" s="42">
        <v>40969</v>
      </c>
      <c r="AH806" s="28">
        <v>41000</v>
      </c>
      <c r="AI806" s="29" t="str">
        <f t="shared" si="60"/>
        <v>～</v>
      </c>
      <c r="AJ806" s="178">
        <f t="shared" si="61"/>
        <v>42825</v>
      </c>
      <c r="AK806" s="31" t="s">
        <v>1942</v>
      </c>
      <c r="AL806" s="31" t="s">
        <v>1959</v>
      </c>
      <c r="AM806" s="66">
        <v>40999</v>
      </c>
      <c r="AN806" s="408">
        <f>IF($AA806-data!$G$1=0,"　",IF(AK806=0,"　",VLOOKUP($AK806,data!$A$1:$H$264,8,FALSE)))</f>
        <v>0</v>
      </c>
      <c r="AO806" s="32">
        <v>41039</v>
      </c>
      <c r="AP806" s="170" t="s">
        <v>1944</v>
      </c>
      <c r="AQ806" s="264" t="str">
        <f t="shared" si="64"/>
        <v/>
      </c>
    </row>
    <row r="807" spans="1:43" ht="24.75" customHeight="1" x14ac:dyDescent="0.15">
      <c r="A807" s="297">
        <v>804</v>
      </c>
      <c r="B807" s="23" t="s">
        <v>1937</v>
      </c>
      <c r="C807" s="24" t="s">
        <v>14340</v>
      </c>
      <c r="D807" s="23" t="s">
        <v>1938</v>
      </c>
      <c r="E807" s="23" t="s">
        <v>582</v>
      </c>
      <c r="F807" s="24" t="s">
        <v>11168</v>
      </c>
      <c r="G807" s="43" t="s">
        <v>1963</v>
      </c>
      <c r="H807" s="44" t="s">
        <v>1951</v>
      </c>
      <c r="I807" s="23" t="s">
        <v>11140</v>
      </c>
      <c r="J807" s="43" t="s">
        <v>1964</v>
      </c>
      <c r="K807" s="60" t="s">
        <v>1948</v>
      </c>
      <c r="L807" s="60"/>
      <c r="M807" s="44"/>
      <c r="N807" s="45"/>
      <c r="O807" s="25" t="s">
        <v>1939</v>
      </c>
      <c r="P807" s="23"/>
      <c r="Q807" s="25" t="s">
        <v>1940</v>
      </c>
      <c r="R807" s="58" t="s">
        <v>1941</v>
      </c>
      <c r="S807" s="23"/>
      <c r="T807" s="23"/>
      <c r="U807" s="25" t="s">
        <v>1939</v>
      </c>
      <c r="V807" s="23"/>
      <c r="W807" s="25" t="s">
        <v>1940</v>
      </c>
      <c r="X807" s="58" t="s">
        <v>1941</v>
      </c>
      <c r="Y807" s="23"/>
      <c r="Z807" s="23"/>
      <c r="AA807" s="33">
        <v>5</v>
      </c>
      <c r="AB807" s="295" t="str">
        <f t="shared" si="62"/>
        <v>年間</v>
      </c>
      <c r="AC807" s="268"/>
      <c r="AD807" s="69">
        <v>1</v>
      </c>
      <c r="AE807" s="69">
        <v>15000</v>
      </c>
      <c r="AF807" s="26">
        <f t="shared" si="63"/>
        <v>15000</v>
      </c>
      <c r="AG807" s="42">
        <v>40969</v>
      </c>
      <c r="AH807" s="28">
        <v>41000</v>
      </c>
      <c r="AI807" s="29" t="str">
        <f t="shared" si="60"/>
        <v>～</v>
      </c>
      <c r="AJ807" s="178">
        <f t="shared" si="61"/>
        <v>42825</v>
      </c>
      <c r="AK807" s="31" t="s">
        <v>1942</v>
      </c>
      <c r="AL807" s="31" t="s">
        <v>1962</v>
      </c>
      <c r="AM807" s="66">
        <v>40999</v>
      </c>
      <c r="AN807" s="408">
        <f>IF($AA807-data!$G$1=0,"　",IF(AK807=0,"　",VLOOKUP($AK807,data!$A$1:$H$264,8,FALSE)))</f>
        <v>0</v>
      </c>
      <c r="AO807" s="32">
        <v>41039</v>
      </c>
      <c r="AP807" s="170" t="s">
        <v>1944</v>
      </c>
      <c r="AQ807" s="264" t="str">
        <f t="shared" si="64"/>
        <v/>
      </c>
    </row>
    <row r="808" spans="1:43" ht="24.75" customHeight="1" x14ac:dyDescent="0.15">
      <c r="A808" s="297">
        <v>805</v>
      </c>
      <c r="B808" s="23" t="s">
        <v>1937</v>
      </c>
      <c r="C808" s="24" t="s">
        <v>14340</v>
      </c>
      <c r="D808" s="23" t="s">
        <v>1938</v>
      </c>
      <c r="E808" s="23" t="s">
        <v>582</v>
      </c>
      <c r="F808" s="24" t="s">
        <v>11168</v>
      </c>
      <c r="G808" s="43" t="s">
        <v>1966</v>
      </c>
      <c r="H808" s="44" t="s">
        <v>1951</v>
      </c>
      <c r="I808" s="23" t="s">
        <v>11140</v>
      </c>
      <c r="J808" s="43" t="s">
        <v>1958</v>
      </c>
      <c r="K808" s="60" t="s">
        <v>1948</v>
      </c>
      <c r="L808" s="60"/>
      <c r="M808" s="44"/>
      <c r="N808" s="45"/>
      <c r="O808" s="25" t="s">
        <v>1939</v>
      </c>
      <c r="P808" s="23"/>
      <c r="Q808" s="25" t="s">
        <v>1940</v>
      </c>
      <c r="R808" s="58" t="s">
        <v>1941</v>
      </c>
      <c r="S808" s="23"/>
      <c r="T808" s="23"/>
      <c r="U808" s="25" t="s">
        <v>1939</v>
      </c>
      <c r="V808" s="23"/>
      <c r="W808" s="25" t="s">
        <v>1940</v>
      </c>
      <c r="X808" s="58" t="s">
        <v>1941</v>
      </c>
      <c r="Y808" s="23"/>
      <c r="Z808" s="23"/>
      <c r="AA808" s="33">
        <v>5</v>
      </c>
      <c r="AB808" s="295" t="str">
        <f t="shared" si="62"/>
        <v>年間</v>
      </c>
      <c r="AC808" s="268"/>
      <c r="AD808" s="69">
        <v>1</v>
      </c>
      <c r="AE808" s="69">
        <v>15000</v>
      </c>
      <c r="AF808" s="26">
        <f t="shared" si="63"/>
        <v>15000</v>
      </c>
      <c r="AG808" s="42">
        <v>40969</v>
      </c>
      <c r="AH808" s="28">
        <v>41000</v>
      </c>
      <c r="AI808" s="29" t="str">
        <f t="shared" si="60"/>
        <v>～</v>
      </c>
      <c r="AJ808" s="178">
        <f t="shared" si="61"/>
        <v>42825</v>
      </c>
      <c r="AK808" s="31" t="s">
        <v>1942</v>
      </c>
      <c r="AL808" s="31" t="s">
        <v>1965</v>
      </c>
      <c r="AM808" s="66">
        <v>40999</v>
      </c>
      <c r="AN808" s="408">
        <f>IF($AA808-data!$G$1=0,"　",IF(AK808=0,"　",VLOOKUP($AK808,data!$A$1:$H$264,8,FALSE)))</f>
        <v>0</v>
      </c>
      <c r="AO808" s="32">
        <v>41039</v>
      </c>
      <c r="AP808" s="170" t="s">
        <v>1944</v>
      </c>
      <c r="AQ808" s="264" t="str">
        <f t="shared" si="64"/>
        <v/>
      </c>
    </row>
    <row r="809" spans="1:43" ht="24.75" customHeight="1" x14ac:dyDescent="0.15">
      <c r="A809" s="297">
        <v>806</v>
      </c>
      <c r="B809" s="23" t="s">
        <v>1937</v>
      </c>
      <c r="C809" s="24" t="s">
        <v>14340</v>
      </c>
      <c r="D809" s="23" t="s">
        <v>1938</v>
      </c>
      <c r="E809" s="23" t="s">
        <v>582</v>
      </c>
      <c r="F809" s="24" t="s">
        <v>11168</v>
      </c>
      <c r="G809" s="43" t="s">
        <v>1968</v>
      </c>
      <c r="H809" s="44" t="s">
        <v>1951</v>
      </c>
      <c r="I809" s="23" t="s">
        <v>11140</v>
      </c>
      <c r="J809" s="43" t="s">
        <v>1969</v>
      </c>
      <c r="K809" s="60" t="s">
        <v>1948</v>
      </c>
      <c r="L809" s="60"/>
      <c r="M809" s="44"/>
      <c r="N809" s="45"/>
      <c r="O809" s="25" t="s">
        <v>1939</v>
      </c>
      <c r="P809" s="23"/>
      <c r="Q809" s="25" t="s">
        <v>1940</v>
      </c>
      <c r="R809" s="58" t="s">
        <v>1941</v>
      </c>
      <c r="S809" s="23"/>
      <c r="T809" s="23"/>
      <c r="U809" s="25" t="s">
        <v>1939</v>
      </c>
      <c r="V809" s="23"/>
      <c r="W809" s="25" t="s">
        <v>1940</v>
      </c>
      <c r="X809" s="58" t="s">
        <v>1941</v>
      </c>
      <c r="Y809" s="23"/>
      <c r="Z809" s="23"/>
      <c r="AA809" s="33">
        <v>5</v>
      </c>
      <c r="AB809" s="295" t="str">
        <f t="shared" si="62"/>
        <v>年間</v>
      </c>
      <c r="AC809" s="268"/>
      <c r="AD809" s="69">
        <v>1</v>
      </c>
      <c r="AE809" s="69">
        <v>15000</v>
      </c>
      <c r="AF809" s="26">
        <f t="shared" si="63"/>
        <v>15000</v>
      </c>
      <c r="AG809" s="42">
        <v>40969</v>
      </c>
      <c r="AH809" s="28">
        <v>41000</v>
      </c>
      <c r="AI809" s="29" t="str">
        <f t="shared" si="60"/>
        <v>～</v>
      </c>
      <c r="AJ809" s="178">
        <f t="shared" si="61"/>
        <v>42825</v>
      </c>
      <c r="AK809" s="31" t="s">
        <v>1942</v>
      </c>
      <c r="AL809" s="31" t="s">
        <v>1967</v>
      </c>
      <c r="AM809" s="66">
        <v>40999</v>
      </c>
      <c r="AN809" s="408">
        <f>IF($AA809-data!$G$1=0,"　",IF(AK809=0,"　",VLOOKUP($AK809,data!$A$1:$H$264,8,FALSE)))</f>
        <v>0</v>
      </c>
      <c r="AO809" s="32">
        <v>41039</v>
      </c>
      <c r="AP809" s="170" t="s">
        <v>1944</v>
      </c>
      <c r="AQ809" s="264" t="str">
        <f t="shared" si="64"/>
        <v/>
      </c>
    </row>
    <row r="810" spans="1:43" ht="24.75" customHeight="1" x14ac:dyDescent="0.15">
      <c r="A810" s="297">
        <v>807</v>
      </c>
      <c r="B810" s="23" t="s">
        <v>1937</v>
      </c>
      <c r="C810" s="24" t="s">
        <v>14340</v>
      </c>
      <c r="D810" s="23" t="s">
        <v>1938</v>
      </c>
      <c r="E810" s="23" t="s">
        <v>582</v>
      </c>
      <c r="F810" s="24" t="s">
        <v>11168</v>
      </c>
      <c r="G810" s="43" t="s">
        <v>1970</v>
      </c>
      <c r="H810" s="44" t="s">
        <v>1951</v>
      </c>
      <c r="I810" s="23" t="s">
        <v>11140</v>
      </c>
      <c r="J810" s="43" t="s">
        <v>1971</v>
      </c>
      <c r="K810" s="60" t="s">
        <v>1948</v>
      </c>
      <c r="L810" s="60"/>
      <c r="M810" s="44"/>
      <c r="N810" s="45"/>
      <c r="O810" s="25" t="s">
        <v>1939</v>
      </c>
      <c r="P810" s="23"/>
      <c r="Q810" s="25" t="s">
        <v>1940</v>
      </c>
      <c r="R810" s="58" t="s">
        <v>1941</v>
      </c>
      <c r="S810" s="23"/>
      <c r="T810" s="23"/>
      <c r="U810" s="25" t="s">
        <v>1939</v>
      </c>
      <c r="V810" s="23"/>
      <c r="W810" s="25" t="s">
        <v>1940</v>
      </c>
      <c r="X810" s="58" t="s">
        <v>1941</v>
      </c>
      <c r="Y810" s="23"/>
      <c r="Z810" s="23"/>
      <c r="AA810" s="33">
        <v>5</v>
      </c>
      <c r="AB810" s="295" t="str">
        <f t="shared" si="62"/>
        <v>年間</v>
      </c>
      <c r="AC810" s="268"/>
      <c r="AD810" s="69">
        <v>1</v>
      </c>
      <c r="AE810" s="69">
        <v>15000</v>
      </c>
      <c r="AF810" s="26">
        <f t="shared" si="63"/>
        <v>15000</v>
      </c>
      <c r="AG810" s="42">
        <v>40969</v>
      </c>
      <c r="AH810" s="28">
        <v>41000</v>
      </c>
      <c r="AI810" s="29" t="str">
        <f t="shared" si="60"/>
        <v>～</v>
      </c>
      <c r="AJ810" s="178">
        <f t="shared" si="61"/>
        <v>42825</v>
      </c>
      <c r="AK810" s="31" t="s">
        <v>1942</v>
      </c>
      <c r="AL810" s="31" t="s">
        <v>1967</v>
      </c>
      <c r="AM810" s="66">
        <v>40999</v>
      </c>
      <c r="AN810" s="408">
        <f>IF($AA810-data!$G$1=0,"　",IF(AK810=0,"　",VLOOKUP($AK810,data!$A$1:$H$264,8,FALSE)))</f>
        <v>0</v>
      </c>
      <c r="AO810" s="32">
        <v>41039</v>
      </c>
      <c r="AP810" s="170" t="s">
        <v>1944</v>
      </c>
      <c r="AQ810" s="264" t="str">
        <f t="shared" si="64"/>
        <v/>
      </c>
    </row>
    <row r="811" spans="1:43" ht="24.75" customHeight="1" x14ac:dyDescent="0.15">
      <c r="A811" s="297">
        <v>808</v>
      </c>
      <c r="B811" s="23" t="s">
        <v>1937</v>
      </c>
      <c r="C811" s="24" t="s">
        <v>14340</v>
      </c>
      <c r="D811" s="23" t="s">
        <v>1938</v>
      </c>
      <c r="E811" s="23" t="s">
        <v>582</v>
      </c>
      <c r="F811" s="24" t="s">
        <v>11168</v>
      </c>
      <c r="G811" s="43" t="s">
        <v>1973</v>
      </c>
      <c r="H811" s="44" t="s">
        <v>1951</v>
      </c>
      <c r="I811" s="23" t="s">
        <v>11140</v>
      </c>
      <c r="J811" s="43" t="s">
        <v>1974</v>
      </c>
      <c r="K811" s="60" t="s">
        <v>1948</v>
      </c>
      <c r="L811" s="60"/>
      <c r="M811" s="44"/>
      <c r="N811" s="45"/>
      <c r="O811" s="25" t="s">
        <v>1939</v>
      </c>
      <c r="P811" s="23"/>
      <c r="Q811" s="25" t="s">
        <v>1940</v>
      </c>
      <c r="R811" s="58" t="s">
        <v>1941</v>
      </c>
      <c r="S811" s="23"/>
      <c r="T811" s="23"/>
      <c r="U811" s="25" t="s">
        <v>1939</v>
      </c>
      <c r="V811" s="23"/>
      <c r="W811" s="25" t="s">
        <v>1940</v>
      </c>
      <c r="X811" s="58" t="s">
        <v>1941</v>
      </c>
      <c r="Y811" s="23"/>
      <c r="Z811" s="23"/>
      <c r="AA811" s="33">
        <v>5</v>
      </c>
      <c r="AB811" s="295" t="str">
        <f t="shared" si="62"/>
        <v>年間</v>
      </c>
      <c r="AC811" s="268"/>
      <c r="AD811" s="69">
        <v>1</v>
      </c>
      <c r="AE811" s="69">
        <v>15000</v>
      </c>
      <c r="AF811" s="26">
        <f t="shared" si="63"/>
        <v>15000</v>
      </c>
      <c r="AG811" s="42">
        <v>40969</v>
      </c>
      <c r="AH811" s="28">
        <v>41000</v>
      </c>
      <c r="AI811" s="29" t="str">
        <f t="shared" si="60"/>
        <v>～</v>
      </c>
      <c r="AJ811" s="178">
        <f t="shared" si="61"/>
        <v>42825</v>
      </c>
      <c r="AK811" s="31" t="s">
        <v>1942</v>
      </c>
      <c r="AL811" s="31" t="s">
        <v>1972</v>
      </c>
      <c r="AM811" s="66">
        <v>40999</v>
      </c>
      <c r="AN811" s="408">
        <f>IF($AA811-data!$G$1=0,"　",IF(AK811=0,"　",VLOOKUP($AK811,data!$A$1:$H$264,8,FALSE)))</f>
        <v>0</v>
      </c>
      <c r="AO811" s="32">
        <v>41039</v>
      </c>
      <c r="AP811" s="170" t="s">
        <v>1944</v>
      </c>
      <c r="AQ811" s="264" t="str">
        <f t="shared" si="64"/>
        <v/>
      </c>
    </row>
    <row r="812" spans="1:43" ht="24.75" customHeight="1" x14ac:dyDescent="0.15">
      <c r="A812" s="297">
        <v>809</v>
      </c>
      <c r="B812" s="23" t="s">
        <v>1937</v>
      </c>
      <c r="C812" s="24" t="s">
        <v>14340</v>
      </c>
      <c r="D812" s="23" t="s">
        <v>1938</v>
      </c>
      <c r="E812" s="23" t="s">
        <v>582</v>
      </c>
      <c r="F812" s="24" t="s">
        <v>11168</v>
      </c>
      <c r="G812" s="43" t="s">
        <v>1976</v>
      </c>
      <c r="H812" s="44" t="s">
        <v>1951</v>
      </c>
      <c r="I812" s="23" t="s">
        <v>11140</v>
      </c>
      <c r="J812" s="43" t="s">
        <v>1977</v>
      </c>
      <c r="K812" s="60" t="s">
        <v>1948</v>
      </c>
      <c r="L812" s="60"/>
      <c r="M812" s="44"/>
      <c r="N812" s="45"/>
      <c r="O812" s="25" t="s">
        <v>1939</v>
      </c>
      <c r="P812" s="23"/>
      <c r="Q812" s="25" t="s">
        <v>1940</v>
      </c>
      <c r="R812" s="58" t="s">
        <v>1941</v>
      </c>
      <c r="S812" s="23"/>
      <c r="T812" s="23"/>
      <c r="U812" s="25" t="s">
        <v>1939</v>
      </c>
      <c r="V812" s="23"/>
      <c r="W812" s="25" t="s">
        <v>1940</v>
      </c>
      <c r="X812" s="58" t="s">
        <v>1941</v>
      </c>
      <c r="Y812" s="23"/>
      <c r="Z812" s="23"/>
      <c r="AA812" s="33">
        <v>5</v>
      </c>
      <c r="AB812" s="295" t="str">
        <f t="shared" si="62"/>
        <v>年間</v>
      </c>
      <c r="AC812" s="268"/>
      <c r="AD812" s="69">
        <v>1</v>
      </c>
      <c r="AE812" s="69">
        <v>15000</v>
      </c>
      <c r="AF812" s="26">
        <f t="shared" si="63"/>
        <v>15000</v>
      </c>
      <c r="AG812" s="42">
        <v>40969</v>
      </c>
      <c r="AH812" s="28">
        <v>41000</v>
      </c>
      <c r="AI812" s="29" t="str">
        <f t="shared" si="60"/>
        <v>～</v>
      </c>
      <c r="AJ812" s="178">
        <f t="shared" si="61"/>
        <v>42825</v>
      </c>
      <c r="AK812" s="31" t="s">
        <v>1942</v>
      </c>
      <c r="AL812" s="31" t="s">
        <v>1975</v>
      </c>
      <c r="AM812" s="66">
        <v>40999</v>
      </c>
      <c r="AN812" s="408">
        <f>IF($AA812-data!$G$1=0,"　",IF(AK812=0,"　",VLOOKUP($AK812,data!$A$1:$H$264,8,FALSE)))</f>
        <v>0</v>
      </c>
      <c r="AO812" s="32">
        <v>41039</v>
      </c>
      <c r="AP812" s="170" t="s">
        <v>1944</v>
      </c>
      <c r="AQ812" s="264" t="str">
        <f t="shared" si="64"/>
        <v/>
      </c>
    </row>
    <row r="813" spans="1:43" ht="24.75" customHeight="1" x14ac:dyDescent="0.15">
      <c r="A813" s="297">
        <v>810</v>
      </c>
      <c r="B813" s="23" t="s">
        <v>1937</v>
      </c>
      <c r="C813" s="24" t="s">
        <v>14340</v>
      </c>
      <c r="D813" s="23" t="s">
        <v>1938</v>
      </c>
      <c r="E813" s="23" t="s">
        <v>582</v>
      </c>
      <c r="F813" s="24" t="s">
        <v>11168</v>
      </c>
      <c r="G813" s="43" t="s">
        <v>1979</v>
      </c>
      <c r="H813" s="44" t="s">
        <v>1980</v>
      </c>
      <c r="I813" s="23" t="s">
        <v>11140</v>
      </c>
      <c r="J813" s="43" t="s">
        <v>1981</v>
      </c>
      <c r="K813" s="60" t="s">
        <v>1948</v>
      </c>
      <c r="L813" s="60"/>
      <c r="M813" s="44"/>
      <c r="N813" s="45"/>
      <c r="O813" s="25" t="s">
        <v>1939</v>
      </c>
      <c r="P813" s="23"/>
      <c r="Q813" s="25" t="s">
        <v>1940</v>
      </c>
      <c r="R813" s="58" t="s">
        <v>1941</v>
      </c>
      <c r="S813" s="23"/>
      <c r="T813" s="23"/>
      <c r="U813" s="25" t="s">
        <v>1939</v>
      </c>
      <c r="V813" s="23"/>
      <c r="W813" s="25" t="s">
        <v>1940</v>
      </c>
      <c r="X813" s="58" t="s">
        <v>1941</v>
      </c>
      <c r="Y813" s="23"/>
      <c r="Z813" s="23"/>
      <c r="AA813" s="33">
        <v>5</v>
      </c>
      <c r="AB813" s="295" t="str">
        <f t="shared" si="62"/>
        <v>年間</v>
      </c>
      <c r="AC813" s="268"/>
      <c r="AD813" s="69">
        <v>1</v>
      </c>
      <c r="AE813" s="69">
        <v>15000</v>
      </c>
      <c r="AF813" s="26">
        <f t="shared" si="63"/>
        <v>15000</v>
      </c>
      <c r="AG813" s="42">
        <v>40969</v>
      </c>
      <c r="AH813" s="28">
        <v>41000</v>
      </c>
      <c r="AI813" s="29" t="str">
        <f t="shared" si="60"/>
        <v>～</v>
      </c>
      <c r="AJ813" s="178">
        <f t="shared" si="61"/>
        <v>42825</v>
      </c>
      <c r="AK813" s="31" t="s">
        <v>1942</v>
      </c>
      <c r="AL813" s="31" t="s">
        <v>1978</v>
      </c>
      <c r="AM813" s="66">
        <v>40999</v>
      </c>
      <c r="AN813" s="408">
        <f>IF($AA813-data!$G$1=0,"　",IF(AK813=0,"　",VLOOKUP($AK813,data!$A$1:$H$264,8,FALSE)))</f>
        <v>0</v>
      </c>
      <c r="AO813" s="32">
        <v>41039</v>
      </c>
      <c r="AP813" s="170" t="s">
        <v>1944</v>
      </c>
      <c r="AQ813" s="264" t="str">
        <f t="shared" si="64"/>
        <v/>
      </c>
    </row>
    <row r="814" spans="1:43" ht="24.75" customHeight="1" x14ac:dyDescent="0.15">
      <c r="A814" s="297">
        <v>811</v>
      </c>
      <c r="B814" s="23" t="s">
        <v>1937</v>
      </c>
      <c r="C814" s="24" t="s">
        <v>14340</v>
      </c>
      <c r="D814" s="23" t="s">
        <v>1938</v>
      </c>
      <c r="E814" s="23" t="s">
        <v>582</v>
      </c>
      <c r="F814" s="24" t="s">
        <v>11168</v>
      </c>
      <c r="G814" s="43" t="s">
        <v>1983</v>
      </c>
      <c r="H814" s="44" t="s">
        <v>1980</v>
      </c>
      <c r="I814" s="23" t="s">
        <v>11140</v>
      </c>
      <c r="J814" s="43" t="s">
        <v>1984</v>
      </c>
      <c r="K814" s="60" t="s">
        <v>1948</v>
      </c>
      <c r="L814" s="60"/>
      <c r="M814" s="44"/>
      <c r="N814" s="45"/>
      <c r="O814" s="25" t="s">
        <v>1939</v>
      </c>
      <c r="P814" s="23"/>
      <c r="Q814" s="25" t="s">
        <v>1940</v>
      </c>
      <c r="R814" s="58" t="s">
        <v>1941</v>
      </c>
      <c r="S814" s="23"/>
      <c r="T814" s="23"/>
      <c r="U814" s="25" t="s">
        <v>1939</v>
      </c>
      <c r="V814" s="23"/>
      <c r="W814" s="25" t="s">
        <v>1940</v>
      </c>
      <c r="X814" s="58" t="s">
        <v>1941</v>
      </c>
      <c r="Y814" s="23"/>
      <c r="Z814" s="23"/>
      <c r="AA814" s="33">
        <v>5</v>
      </c>
      <c r="AB814" s="295" t="str">
        <f t="shared" si="62"/>
        <v>年間</v>
      </c>
      <c r="AC814" s="268"/>
      <c r="AD814" s="69">
        <v>1</v>
      </c>
      <c r="AE814" s="69">
        <v>15000</v>
      </c>
      <c r="AF814" s="26">
        <f t="shared" si="63"/>
        <v>15000</v>
      </c>
      <c r="AG814" s="42">
        <v>40969</v>
      </c>
      <c r="AH814" s="28">
        <v>41000</v>
      </c>
      <c r="AI814" s="29" t="str">
        <f t="shared" si="60"/>
        <v>～</v>
      </c>
      <c r="AJ814" s="178">
        <f t="shared" si="61"/>
        <v>42825</v>
      </c>
      <c r="AK814" s="31" t="s">
        <v>1942</v>
      </c>
      <c r="AL814" s="31" t="s">
        <v>1982</v>
      </c>
      <c r="AM814" s="66">
        <v>40999</v>
      </c>
      <c r="AN814" s="408">
        <f>IF($AA814-data!$G$1=0,"　",IF(AK814=0,"　",VLOOKUP($AK814,data!$A$1:$H$264,8,FALSE)))</f>
        <v>0</v>
      </c>
      <c r="AO814" s="32">
        <v>41039</v>
      </c>
      <c r="AP814" s="170" t="s">
        <v>1944</v>
      </c>
      <c r="AQ814" s="264" t="str">
        <f t="shared" si="64"/>
        <v/>
      </c>
    </row>
    <row r="815" spans="1:43" ht="24.75" customHeight="1" x14ac:dyDescent="0.15">
      <c r="A815" s="297">
        <v>812</v>
      </c>
      <c r="B815" s="23" t="s">
        <v>1937</v>
      </c>
      <c r="C815" s="24" t="s">
        <v>14340</v>
      </c>
      <c r="D815" s="23" t="s">
        <v>1938</v>
      </c>
      <c r="E815" s="23" t="s">
        <v>582</v>
      </c>
      <c r="F815" s="24" t="s">
        <v>11168</v>
      </c>
      <c r="G815" s="43" t="s">
        <v>1986</v>
      </c>
      <c r="H815" s="44" t="s">
        <v>1987</v>
      </c>
      <c r="I815" s="23" t="s">
        <v>11140</v>
      </c>
      <c r="J815" s="43" t="s">
        <v>1988</v>
      </c>
      <c r="K815" s="60" t="s">
        <v>1948</v>
      </c>
      <c r="L815" s="60"/>
      <c r="M815" s="44"/>
      <c r="N815" s="45"/>
      <c r="O815" s="25" t="s">
        <v>1939</v>
      </c>
      <c r="P815" s="23"/>
      <c r="Q815" s="25" t="s">
        <v>1940</v>
      </c>
      <c r="R815" s="58" t="s">
        <v>1941</v>
      </c>
      <c r="S815" s="23"/>
      <c r="T815" s="23"/>
      <c r="U815" s="25" t="s">
        <v>1939</v>
      </c>
      <c r="V815" s="23"/>
      <c r="W815" s="25" t="s">
        <v>1940</v>
      </c>
      <c r="X815" s="58" t="s">
        <v>1941</v>
      </c>
      <c r="Y815" s="23"/>
      <c r="Z815" s="23"/>
      <c r="AA815" s="33">
        <v>5</v>
      </c>
      <c r="AB815" s="295" t="str">
        <f t="shared" si="62"/>
        <v>年間</v>
      </c>
      <c r="AC815" s="268"/>
      <c r="AD815" s="69">
        <v>1</v>
      </c>
      <c r="AE815" s="69">
        <v>15000</v>
      </c>
      <c r="AF815" s="26">
        <f t="shared" si="63"/>
        <v>15000</v>
      </c>
      <c r="AG815" s="42">
        <v>40969</v>
      </c>
      <c r="AH815" s="28">
        <v>41000</v>
      </c>
      <c r="AI815" s="29" t="str">
        <f t="shared" si="60"/>
        <v>～</v>
      </c>
      <c r="AJ815" s="178">
        <f t="shared" si="61"/>
        <v>42825</v>
      </c>
      <c r="AK815" s="31" t="s">
        <v>1942</v>
      </c>
      <c r="AL815" s="31" t="s">
        <v>1985</v>
      </c>
      <c r="AM815" s="66">
        <v>40999</v>
      </c>
      <c r="AN815" s="408">
        <f>IF($AA815-data!$G$1=0,"　",IF(AK815=0,"　",VLOOKUP($AK815,data!$A$1:$H$264,8,FALSE)))</f>
        <v>0</v>
      </c>
      <c r="AO815" s="32">
        <v>41039</v>
      </c>
      <c r="AP815" s="170" t="s">
        <v>1944</v>
      </c>
      <c r="AQ815" s="264" t="str">
        <f t="shared" si="64"/>
        <v/>
      </c>
    </row>
    <row r="816" spans="1:43" ht="24.75" customHeight="1" x14ac:dyDescent="0.15">
      <c r="A816" s="297">
        <v>813</v>
      </c>
      <c r="B816" s="23" t="s">
        <v>1937</v>
      </c>
      <c r="C816" s="24" t="s">
        <v>14340</v>
      </c>
      <c r="D816" s="23" t="s">
        <v>1938</v>
      </c>
      <c r="E816" s="23" t="s">
        <v>582</v>
      </c>
      <c r="F816" s="24" t="s">
        <v>11168</v>
      </c>
      <c r="G816" s="43" t="s">
        <v>1990</v>
      </c>
      <c r="H816" s="44" t="s">
        <v>1987</v>
      </c>
      <c r="I816" s="23" t="s">
        <v>11140</v>
      </c>
      <c r="J816" s="43" t="s">
        <v>1988</v>
      </c>
      <c r="K816" s="60" t="s">
        <v>1948</v>
      </c>
      <c r="L816" s="60"/>
      <c r="M816" s="44"/>
      <c r="N816" s="45"/>
      <c r="O816" s="25" t="s">
        <v>1939</v>
      </c>
      <c r="P816" s="23"/>
      <c r="Q816" s="25" t="s">
        <v>1940</v>
      </c>
      <c r="R816" s="58" t="s">
        <v>1941</v>
      </c>
      <c r="S816" s="23"/>
      <c r="T816" s="23"/>
      <c r="U816" s="25" t="s">
        <v>1939</v>
      </c>
      <c r="V816" s="23"/>
      <c r="W816" s="25" t="s">
        <v>1940</v>
      </c>
      <c r="X816" s="58" t="s">
        <v>1941</v>
      </c>
      <c r="Y816" s="23"/>
      <c r="Z816" s="23"/>
      <c r="AA816" s="33">
        <v>5</v>
      </c>
      <c r="AB816" s="295" t="str">
        <f t="shared" si="62"/>
        <v>年間</v>
      </c>
      <c r="AC816" s="268"/>
      <c r="AD816" s="69">
        <v>1</v>
      </c>
      <c r="AE816" s="69">
        <v>15000</v>
      </c>
      <c r="AF816" s="26">
        <f t="shared" si="63"/>
        <v>15000</v>
      </c>
      <c r="AG816" s="42">
        <v>40969</v>
      </c>
      <c r="AH816" s="28">
        <v>41000</v>
      </c>
      <c r="AI816" s="29" t="str">
        <f t="shared" si="60"/>
        <v>～</v>
      </c>
      <c r="AJ816" s="178">
        <f t="shared" si="61"/>
        <v>42825</v>
      </c>
      <c r="AK816" s="31" t="s">
        <v>1942</v>
      </c>
      <c r="AL816" s="31" t="s">
        <v>1989</v>
      </c>
      <c r="AM816" s="66">
        <v>40999</v>
      </c>
      <c r="AN816" s="408">
        <f>IF($AA816-data!$G$1=0,"　",IF(AK816=0,"　",VLOOKUP($AK816,data!$A$1:$H$264,8,FALSE)))</f>
        <v>0</v>
      </c>
      <c r="AO816" s="32">
        <v>41039</v>
      </c>
      <c r="AP816" s="170" t="s">
        <v>1944</v>
      </c>
      <c r="AQ816" s="264" t="str">
        <f t="shared" si="64"/>
        <v/>
      </c>
    </row>
    <row r="817" spans="1:43" ht="24.75" customHeight="1" x14ac:dyDescent="0.15">
      <c r="A817" s="297">
        <v>814</v>
      </c>
      <c r="B817" s="23" t="s">
        <v>1937</v>
      </c>
      <c r="C817" s="24" t="s">
        <v>14340</v>
      </c>
      <c r="D817" s="23" t="s">
        <v>1938</v>
      </c>
      <c r="E817" s="23" t="s">
        <v>582</v>
      </c>
      <c r="F817" s="24" t="s">
        <v>11168</v>
      </c>
      <c r="G817" s="43" t="s">
        <v>1992</v>
      </c>
      <c r="H817" s="44" t="s">
        <v>1987</v>
      </c>
      <c r="I817" s="23" t="s">
        <v>11140</v>
      </c>
      <c r="J817" s="43" t="s">
        <v>1993</v>
      </c>
      <c r="K817" s="60" t="s">
        <v>1948</v>
      </c>
      <c r="L817" s="60"/>
      <c r="M817" s="44"/>
      <c r="N817" s="45"/>
      <c r="O817" s="25" t="s">
        <v>1939</v>
      </c>
      <c r="P817" s="23"/>
      <c r="Q817" s="25" t="s">
        <v>1940</v>
      </c>
      <c r="R817" s="58" t="s">
        <v>1941</v>
      </c>
      <c r="S817" s="23"/>
      <c r="T817" s="23"/>
      <c r="U817" s="25" t="s">
        <v>1939</v>
      </c>
      <c r="V817" s="23"/>
      <c r="W817" s="25" t="s">
        <v>1940</v>
      </c>
      <c r="X817" s="58" t="s">
        <v>1941</v>
      </c>
      <c r="Y817" s="23"/>
      <c r="Z817" s="23"/>
      <c r="AA817" s="33">
        <v>5</v>
      </c>
      <c r="AB817" s="295" t="str">
        <f t="shared" si="62"/>
        <v>年間</v>
      </c>
      <c r="AC817" s="268"/>
      <c r="AD817" s="69">
        <v>1</v>
      </c>
      <c r="AE817" s="69">
        <v>15000</v>
      </c>
      <c r="AF817" s="26">
        <f t="shared" si="63"/>
        <v>15000</v>
      </c>
      <c r="AG817" s="42">
        <v>40969</v>
      </c>
      <c r="AH817" s="28">
        <v>41000</v>
      </c>
      <c r="AI817" s="29" t="str">
        <f t="shared" si="60"/>
        <v>～</v>
      </c>
      <c r="AJ817" s="178">
        <f t="shared" si="61"/>
        <v>42825</v>
      </c>
      <c r="AK817" s="31" t="s">
        <v>1942</v>
      </c>
      <c r="AL817" s="31" t="s">
        <v>1991</v>
      </c>
      <c r="AM817" s="66">
        <v>40999</v>
      </c>
      <c r="AN817" s="408">
        <f>IF($AA817-data!$G$1=0,"　",IF(AK817=0,"　",VLOOKUP($AK817,data!$A$1:$H$264,8,FALSE)))</f>
        <v>0</v>
      </c>
      <c r="AO817" s="32">
        <v>41039</v>
      </c>
      <c r="AP817" s="170" t="s">
        <v>1944</v>
      </c>
      <c r="AQ817" s="264" t="str">
        <f t="shared" si="64"/>
        <v/>
      </c>
    </row>
    <row r="818" spans="1:43" ht="24.75" customHeight="1" x14ac:dyDescent="0.15">
      <c r="A818" s="297">
        <v>815</v>
      </c>
      <c r="B818" s="23" t="s">
        <v>1937</v>
      </c>
      <c r="C818" s="24" t="s">
        <v>14340</v>
      </c>
      <c r="D818" s="23" t="s">
        <v>1938</v>
      </c>
      <c r="E818" s="23" t="s">
        <v>582</v>
      </c>
      <c r="F818" s="24" t="s">
        <v>11168</v>
      </c>
      <c r="G818" s="43" t="s">
        <v>1995</v>
      </c>
      <c r="H818" s="44" t="s">
        <v>1987</v>
      </c>
      <c r="I818" s="23" t="s">
        <v>11140</v>
      </c>
      <c r="J818" s="43" t="s">
        <v>1996</v>
      </c>
      <c r="K818" s="60" t="s">
        <v>1948</v>
      </c>
      <c r="L818" s="60"/>
      <c r="M818" s="44"/>
      <c r="N818" s="45"/>
      <c r="O818" s="25" t="s">
        <v>1939</v>
      </c>
      <c r="P818" s="23"/>
      <c r="Q818" s="25" t="s">
        <v>1940</v>
      </c>
      <c r="R818" s="58" t="s">
        <v>1941</v>
      </c>
      <c r="S818" s="23"/>
      <c r="T818" s="23"/>
      <c r="U818" s="25" t="s">
        <v>1939</v>
      </c>
      <c r="V818" s="23"/>
      <c r="W818" s="25" t="s">
        <v>1940</v>
      </c>
      <c r="X818" s="58" t="s">
        <v>1941</v>
      </c>
      <c r="Y818" s="23"/>
      <c r="Z818" s="23"/>
      <c r="AA818" s="33">
        <v>5</v>
      </c>
      <c r="AB818" s="295" t="str">
        <f t="shared" si="62"/>
        <v>年間</v>
      </c>
      <c r="AC818" s="268"/>
      <c r="AD818" s="69">
        <v>1</v>
      </c>
      <c r="AE818" s="69">
        <v>15000</v>
      </c>
      <c r="AF818" s="26">
        <f t="shared" si="63"/>
        <v>15000</v>
      </c>
      <c r="AG818" s="42">
        <v>40969</v>
      </c>
      <c r="AH818" s="28">
        <v>41000</v>
      </c>
      <c r="AI818" s="29" t="str">
        <f t="shared" si="60"/>
        <v>～</v>
      </c>
      <c r="AJ818" s="178">
        <f t="shared" si="61"/>
        <v>42825</v>
      </c>
      <c r="AK818" s="31" t="s">
        <v>1942</v>
      </c>
      <c r="AL818" s="31" t="s">
        <v>1994</v>
      </c>
      <c r="AM818" s="66">
        <v>40999</v>
      </c>
      <c r="AN818" s="408">
        <f>IF($AA818-data!$G$1=0,"　",IF(AK818=0,"　",VLOOKUP($AK818,data!$A$1:$H$264,8,FALSE)))</f>
        <v>0</v>
      </c>
      <c r="AO818" s="32">
        <v>41039</v>
      </c>
      <c r="AP818" s="170" t="s">
        <v>1944</v>
      </c>
      <c r="AQ818" s="264" t="str">
        <f t="shared" si="64"/>
        <v/>
      </c>
    </row>
    <row r="819" spans="1:43" ht="24.75" customHeight="1" x14ac:dyDescent="0.15">
      <c r="A819" s="297">
        <v>816</v>
      </c>
      <c r="B819" s="23" t="s">
        <v>1937</v>
      </c>
      <c r="C819" s="24" t="s">
        <v>14340</v>
      </c>
      <c r="D819" s="23" t="s">
        <v>1938</v>
      </c>
      <c r="E819" s="23" t="s">
        <v>582</v>
      </c>
      <c r="F819" s="24" t="s">
        <v>11168</v>
      </c>
      <c r="G819" s="43" t="s">
        <v>1998</v>
      </c>
      <c r="H819" s="44" t="s">
        <v>1987</v>
      </c>
      <c r="I819" s="23" t="s">
        <v>11140</v>
      </c>
      <c r="J819" s="43" t="s">
        <v>1996</v>
      </c>
      <c r="K819" s="60" t="s">
        <v>1948</v>
      </c>
      <c r="L819" s="60"/>
      <c r="M819" s="44"/>
      <c r="N819" s="45"/>
      <c r="O819" s="25" t="s">
        <v>1939</v>
      </c>
      <c r="P819" s="23"/>
      <c r="Q819" s="25" t="s">
        <v>1940</v>
      </c>
      <c r="R819" s="58" t="s">
        <v>1941</v>
      </c>
      <c r="S819" s="23"/>
      <c r="T819" s="23"/>
      <c r="U819" s="25" t="s">
        <v>1939</v>
      </c>
      <c r="V819" s="23"/>
      <c r="W819" s="25" t="s">
        <v>1940</v>
      </c>
      <c r="X819" s="58" t="s">
        <v>1941</v>
      </c>
      <c r="Y819" s="23"/>
      <c r="Z819" s="23"/>
      <c r="AA819" s="33">
        <v>5</v>
      </c>
      <c r="AB819" s="295" t="str">
        <f t="shared" si="62"/>
        <v>年間</v>
      </c>
      <c r="AC819" s="268"/>
      <c r="AD819" s="69">
        <v>1</v>
      </c>
      <c r="AE819" s="69">
        <v>15000</v>
      </c>
      <c r="AF819" s="26">
        <f t="shared" si="63"/>
        <v>15000</v>
      </c>
      <c r="AG819" s="42">
        <v>40969</v>
      </c>
      <c r="AH819" s="28">
        <v>41000</v>
      </c>
      <c r="AI819" s="29" t="str">
        <f t="shared" si="60"/>
        <v>～</v>
      </c>
      <c r="AJ819" s="178">
        <f t="shared" si="61"/>
        <v>42825</v>
      </c>
      <c r="AK819" s="31" t="s">
        <v>1942</v>
      </c>
      <c r="AL819" s="31" t="s">
        <v>1997</v>
      </c>
      <c r="AM819" s="66">
        <v>40999</v>
      </c>
      <c r="AN819" s="408">
        <f>IF($AA819-data!$G$1=0,"　",IF(AK819=0,"　",VLOOKUP($AK819,data!$A$1:$H$264,8,FALSE)))</f>
        <v>0</v>
      </c>
      <c r="AO819" s="32">
        <v>41039</v>
      </c>
      <c r="AP819" s="170" t="s">
        <v>1944</v>
      </c>
      <c r="AQ819" s="264" t="str">
        <f t="shared" si="64"/>
        <v/>
      </c>
    </row>
    <row r="820" spans="1:43" ht="24.75" customHeight="1" x14ac:dyDescent="0.15">
      <c r="A820" s="297">
        <v>817</v>
      </c>
      <c r="B820" s="23" t="s">
        <v>1937</v>
      </c>
      <c r="C820" s="24" t="s">
        <v>14340</v>
      </c>
      <c r="D820" s="23" t="s">
        <v>1938</v>
      </c>
      <c r="E820" s="23" t="s">
        <v>582</v>
      </c>
      <c r="F820" s="24" t="s">
        <v>11168</v>
      </c>
      <c r="G820" s="43" t="s">
        <v>2000</v>
      </c>
      <c r="H820" s="44" t="s">
        <v>1987</v>
      </c>
      <c r="I820" s="23" t="s">
        <v>11140</v>
      </c>
      <c r="J820" s="43" t="s">
        <v>1993</v>
      </c>
      <c r="K820" s="60" t="s">
        <v>1948</v>
      </c>
      <c r="L820" s="60"/>
      <c r="M820" s="44"/>
      <c r="N820" s="45"/>
      <c r="O820" s="25" t="s">
        <v>1939</v>
      </c>
      <c r="P820" s="23"/>
      <c r="Q820" s="25" t="s">
        <v>1940</v>
      </c>
      <c r="R820" s="58" t="s">
        <v>1941</v>
      </c>
      <c r="S820" s="23"/>
      <c r="T820" s="23"/>
      <c r="U820" s="25" t="s">
        <v>1939</v>
      </c>
      <c r="V820" s="23"/>
      <c r="W820" s="25" t="s">
        <v>1940</v>
      </c>
      <c r="X820" s="58" t="s">
        <v>1941</v>
      </c>
      <c r="Y820" s="23"/>
      <c r="Z820" s="23"/>
      <c r="AA820" s="33">
        <v>5</v>
      </c>
      <c r="AB820" s="295" t="str">
        <f t="shared" si="62"/>
        <v>年間</v>
      </c>
      <c r="AC820" s="268"/>
      <c r="AD820" s="69">
        <v>1</v>
      </c>
      <c r="AE820" s="69">
        <v>15000</v>
      </c>
      <c r="AF820" s="26">
        <f t="shared" si="63"/>
        <v>15000</v>
      </c>
      <c r="AG820" s="42">
        <v>40969</v>
      </c>
      <c r="AH820" s="28">
        <v>41000</v>
      </c>
      <c r="AI820" s="29" t="str">
        <f t="shared" si="60"/>
        <v>～</v>
      </c>
      <c r="AJ820" s="178">
        <f t="shared" si="61"/>
        <v>42825</v>
      </c>
      <c r="AK820" s="31" t="s">
        <v>1942</v>
      </c>
      <c r="AL820" s="31" t="s">
        <v>1999</v>
      </c>
      <c r="AM820" s="66">
        <v>40999</v>
      </c>
      <c r="AN820" s="408">
        <f>IF($AA820-data!$G$1=0,"　",IF(AK820=0,"　",VLOOKUP($AK820,data!$A$1:$H$264,8,FALSE)))</f>
        <v>0</v>
      </c>
      <c r="AO820" s="32">
        <v>41039</v>
      </c>
      <c r="AP820" s="170" t="s">
        <v>1944</v>
      </c>
      <c r="AQ820" s="264" t="str">
        <f t="shared" si="64"/>
        <v/>
      </c>
    </row>
    <row r="821" spans="1:43" ht="24.75" customHeight="1" x14ac:dyDescent="0.15">
      <c r="A821" s="297">
        <v>818</v>
      </c>
      <c r="B821" s="23" t="s">
        <v>1937</v>
      </c>
      <c r="C821" s="24" t="s">
        <v>14340</v>
      </c>
      <c r="D821" s="23" t="s">
        <v>1938</v>
      </c>
      <c r="E821" s="23" t="s">
        <v>582</v>
      </c>
      <c r="F821" s="24" t="s">
        <v>11168</v>
      </c>
      <c r="G821" s="43" t="s">
        <v>2002</v>
      </c>
      <c r="H821" s="44" t="s">
        <v>1987</v>
      </c>
      <c r="I821" s="23" t="s">
        <v>11140</v>
      </c>
      <c r="J821" s="43" t="s">
        <v>2003</v>
      </c>
      <c r="K821" s="60" t="s">
        <v>1948</v>
      </c>
      <c r="L821" s="60"/>
      <c r="M821" s="44"/>
      <c r="N821" s="45"/>
      <c r="O821" s="25" t="s">
        <v>1939</v>
      </c>
      <c r="P821" s="23"/>
      <c r="Q821" s="25" t="s">
        <v>1940</v>
      </c>
      <c r="R821" s="58" t="s">
        <v>1941</v>
      </c>
      <c r="S821" s="23"/>
      <c r="T821" s="23"/>
      <c r="U821" s="25" t="s">
        <v>1939</v>
      </c>
      <c r="V821" s="23"/>
      <c r="W821" s="25" t="s">
        <v>1940</v>
      </c>
      <c r="X821" s="58" t="s">
        <v>1941</v>
      </c>
      <c r="Y821" s="23"/>
      <c r="Z821" s="23"/>
      <c r="AA821" s="33">
        <v>5</v>
      </c>
      <c r="AB821" s="295" t="str">
        <f t="shared" si="62"/>
        <v>年間</v>
      </c>
      <c r="AC821" s="268"/>
      <c r="AD821" s="69">
        <v>1</v>
      </c>
      <c r="AE821" s="69">
        <v>15000</v>
      </c>
      <c r="AF821" s="26">
        <f t="shared" si="63"/>
        <v>15000</v>
      </c>
      <c r="AG821" s="42">
        <v>40969</v>
      </c>
      <c r="AH821" s="28">
        <v>41000</v>
      </c>
      <c r="AI821" s="29" t="str">
        <f t="shared" si="60"/>
        <v>～</v>
      </c>
      <c r="AJ821" s="178">
        <f t="shared" si="61"/>
        <v>42825</v>
      </c>
      <c r="AK821" s="31" t="s">
        <v>1942</v>
      </c>
      <c r="AL821" s="31" t="s">
        <v>2001</v>
      </c>
      <c r="AM821" s="66">
        <v>40999</v>
      </c>
      <c r="AN821" s="408">
        <f>IF($AA821-data!$G$1=0,"　",IF(AK821=0,"　",VLOOKUP($AK821,data!$A$1:$H$264,8,FALSE)))</f>
        <v>0</v>
      </c>
      <c r="AO821" s="32">
        <v>41039</v>
      </c>
      <c r="AP821" s="170" t="s">
        <v>1944</v>
      </c>
      <c r="AQ821" s="264" t="str">
        <f t="shared" si="64"/>
        <v/>
      </c>
    </row>
    <row r="822" spans="1:43" ht="24.75" customHeight="1" x14ac:dyDescent="0.15">
      <c r="A822" s="297">
        <v>819</v>
      </c>
      <c r="B822" s="23" t="s">
        <v>1937</v>
      </c>
      <c r="C822" s="24" t="s">
        <v>14340</v>
      </c>
      <c r="D822" s="23" t="s">
        <v>1938</v>
      </c>
      <c r="E822" s="23" t="s">
        <v>582</v>
      </c>
      <c r="F822" s="24" t="s">
        <v>11168</v>
      </c>
      <c r="G822" s="43" t="s">
        <v>2005</v>
      </c>
      <c r="H822" s="44" t="s">
        <v>1987</v>
      </c>
      <c r="I822" s="23" t="s">
        <v>11140</v>
      </c>
      <c r="J822" s="43" t="s">
        <v>2006</v>
      </c>
      <c r="K822" s="60" t="s">
        <v>1948</v>
      </c>
      <c r="L822" s="60"/>
      <c r="M822" s="44"/>
      <c r="N822" s="45"/>
      <c r="O822" s="25" t="s">
        <v>1939</v>
      </c>
      <c r="P822" s="23"/>
      <c r="Q822" s="25" t="s">
        <v>1940</v>
      </c>
      <c r="R822" s="58" t="s">
        <v>1941</v>
      </c>
      <c r="S822" s="23"/>
      <c r="T822" s="23"/>
      <c r="U822" s="25" t="s">
        <v>1939</v>
      </c>
      <c r="V822" s="23"/>
      <c r="W822" s="25" t="s">
        <v>1940</v>
      </c>
      <c r="X822" s="58" t="s">
        <v>1941</v>
      </c>
      <c r="Y822" s="23"/>
      <c r="Z822" s="23"/>
      <c r="AA822" s="33">
        <v>5</v>
      </c>
      <c r="AB822" s="295" t="str">
        <f t="shared" si="62"/>
        <v>年間</v>
      </c>
      <c r="AC822" s="268"/>
      <c r="AD822" s="69">
        <v>1</v>
      </c>
      <c r="AE822" s="69">
        <v>15000</v>
      </c>
      <c r="AF822" s="26">
        <f t="shared" si="63"/>
        <v>15000</v>
      </c>
      <c r="AG822" s="42">
        <v>40969</v>
      </c>
      <c r="AH822" s="28">
        <v>41000</v>
      </c>
      <c r="AI822" s="29" t="str">
        <f t="shared" si="60"/>
        <v>～</v>
      </c>
      <c r="AJ822" s="178">
        <f t="shared" si="61"/>
        <v>42825</v>
      </c>
      <c r="AK822" s="31" t="s">
        <v>1942</v>
      </c>
      <c r="AL822" s="31" t="s">
        <v>2004</v>
      </c>
      <c r="AM822" s="66">
        <v>40999</v>
      </c>
      <c r="AN822" s="408">
        <f>IF($AA822-data!$G$1=0,"　",IF(AK822=0,"　",VLOOKUP($AK822,data!$A$1:$H$264,8,FALSE)))</f>
        <v>0</v>
      </c>
      <c r="AO822" s="32">
        <v>41039</v>
      </c>
      <c r="AP822" s="170" t="s">
        <v>1944</v>
      </c>
      <c r="AQ822" s="264" t="str">
        <f t="shared" si="64"/>
        <v/>
      </c>
    </row>
    <row r="823" spans="1:43" ht="24.75" customHeight="1" x14ac:dyDescent="0.15">
      <c r="A823" s="297">
        <v>820</v>
      </c>
      <c r="B823" s="23" t="s">
        <v>1937</v>
      </c>
      <c r="C823" s="24" t="s">
        <v>14340</v>
      </c>
      <c r="D823" s="23" t="s">
        <v>1938</v>
      </c>
      <c r="E823" s="23" t="s">
        <v>582</v>
      </c>
      <c r="F823" s="24" t="s">
        <v>11168</v>
      </c>
      <c r="G823" s="43" t="s">
        <v>2008</v>
      </c>
      <c r="H823" s="44" t="s">
        <v>1987</v>
      </c>
      <c r="I823" s="23" t="s">
        <v>11140</v>
      </c>
      <c r="J823" s="43" t="s">
        <v>2009</v>
      </c>
      <c r="K823" s="60" t="s">
        <v>1948</v>
      </c>
      <c r="L823" s="60"/>
      <c r="M823" s="44"/>
      <c r="N823" s="45"/>
      <c r="O823" s="25" t="s">
        <v>1939</v>
      </c>
      <c r="P823" s="23"/>
      <c r="Q823" s="25" t="s">
        <v>1940</v>
      </c>
      <c r="R823" s="58" t="s">
        <v>1941</v>
      </c>
      <c r="S823" s="23"/>
      <c r="T823" s="23"/>
      <c r="U823" s="25" t="s">
        <v>1939</v>
      </c>
      <c r="V823" s="23"/>
      <c r="W823" s="25" t="s">
        <v>1940</v>
      </c>
      <c r="X823" s="58" t="s">
        <v>1941</v>
      </c>
      <c r="Y823" s="23"/>
      <c r="Z823" s="23"/>
      <c r="AA823" s="33">
        <v>5</v>
      </c>
      <c r="AB823" s="295" t="str">
        <f t="shared" si="62"/>
        <v>年間</v>
      </c>
      <c r="AC823" s="268"/>
      <c r="AD823" s="69">
        <v>1</v>
      </c>
      <c r="AE823" s="69">
        <v>15000</v>
      </c>
      <c r="AF823" s="26">
        <f t="shared" si="63"/>
        <v>15000</v>
      </c>
      <c r="AG823" s="42">
        <v>40969</v>
      </c>
      <c r="AH823" s="28">
        <v>41000</v>
      </c>
      <c r="AI823" s="29" t="str">
        <f t="shared" si="60"/>
        <v>～</v>
      </c>
      <c r="AJ823" s="178">
        <f t="shared" si="61"/>
        <v>42825</v>
      </c>
      <c r="AK823" s="31" t="s">
        <v>1942</v>
      </c>
      <c r="AL823" s="31" t="s">
        <v>2007</v>
      </c>
      <c r="AM823" s="66">
        <v>40999</v>
      </c>
      <c r="AN823" s="408">
        <f>IF($AA823-data!$G$1=0,"　",IF(AK823=0,"　",VLOOKUP($AK823,data!$A$1:$H$264,8,FALSE)))</f>
        <v>0</v>
      </c>
      <c r="AO823" s="32">
        <v>41039</v>
      </c>
      <c r="AP823" s="170" t="s">
        <v>1944</v>
      </c>
      <c r="AQ823" s="264" t="str">
        <f t="shared" si="64"/>
        <v/>
      </c>
    </row>
    <row r="824" spans="1:43" ht="24.75" customHeight="1" x14ac:dyDescent="0.15">
      <c r="A824" s="297">
        <v>821</v>
      </c>
      <c r="B824" s="23" t="s">
        <v>1937</v>
      </c>
      <c r="C824" s="24" t="s">
        <v>14340</v>
      </c>
      <c r="D824" s="23" t="s">
        <v>1938</v>
      </c>
      <c r="E824" s="23" t="s">
        <v>582</v>
      </c>
      <c r="F824" s="24" t="s">
        <v>11168</v>
      </c>
      <c r="G824" s="43" t="s">
        <v>2011</v>
      </c>
      <c r="H824" s="44" t="s">
        <v>1987</v>
      </c>
      <c r="I824" s="23" t="s">
        <v>11140</v>
      </c>
      <c r="J824" s="43" t="s">
        <v>2009</v>
      </c>
      <c r="K824" s="60" t="s">
        <v>1948</v>
      </c>
      <c r="L824" s="60"/>
      <c r="M824" s="44"/>
      <c r="N824" s="45"/>
      <c r="O824" s="25" t="s">
        <v>1939</v>
      </c>
      <c r="P824" s="23"/>
      <c r="Q824" s="25" t="s">
        <v>1940</v>
      </c>
      <c r="R824" s="58" t="s">
        <v>1941</v>
      </c>
      <c r="S824" s="23"/>
      <c r="T824" s="23"/>
      <c r="U824" s="25" t="s">
        <v>1939</v>
      </c>
      <c r="V824" s="23"/>
      <c r="W824" s="25" t="s">
        <v>1940</v>
      </c>
      <c r="X824" s="58" t="s">
        <v>1941</v>
      </c>
      <c r="Y824" s="23"/>
      <c r="Z824" s="23"/>
      <c r="AA824" s="33">
        <v>5</v>
      </c>
      <c r="AB824" s="295" t="str">
        <f t="shared" si="62"/>
        <v>年間</v>
      </c>
      <c r="AC824" s="268"/>
      <c r="AD824" s="69">
        <v>1</v>
      </c>
      <c r="AE824" s="69">
        <v>15000</v>
      </c>
      <c r="AF824" s="26">
        <f t="shared" si="63"/>
        <v>15000</v>
      </c>
      <c r="AG824" s="42">
        <v>40969</v>
      </c>
      <c r="AH824" s="28">
        <v>41000</v>
      </c>
      <c r="AI824" s="29" t="str">
        <f t="shared" si="60"/>
        <v>～</v>
      </c>
      <c r="AJ824" s="178">
        <f t="shared" si="61"/>
        <v>42825</v>
      </c>
      <c r="AK824" s="31" t="s">
        <v>1942</v>
      </c>
      <c r="AL824" s="31" t="s">
        <v>2010</v>
      </c>
      <c r="AM824" s="66">
        <v>40999</v>
      </c>
      <c r="AN824" s="408">
        <f>IF($AA824-data!$G$1=0,"　",IF(AK824=0,"　",VLOOKUP($AK824,data!$A$1:$H$264,8,FALSE)))</f>
        <v>0</v>
      </c>
      <c r="AO824" s="32">
        <v>41039</v>
      </c>
      <c r="AP824" s="170" t="s">
        <v>1944</v>
      </c>
      <c r="AQ824" s="264" t="str">
        <f t="shared" si="64"/>
        <v/>
      </c>
    </row>
    <row r="825" spans="1:43" ht="24.75" customHeight="1" x14ac:dyDescent="0.15">
      <c r="A825" s="297">
        <v>822</v>
      </c>
      <c r="B825" s="23" t="s">
        <v>1937</v>
      </c>
      <c r="C825" s="24" t="s">
        <v>14340</v>
      </c>
      <c r="D825" s="23" t="s">
        <v>1938</v>
      </c>
      <c r="E825" s="23" t="s">
        <v>582</v>
      </c>
      <c r="F825" s="24" t="s">
        <v>11168</v>
      </c>
      <c r="G825" s="43" t="s">
        <v>2013</v>
      </c>
      <c r="H825" s="44" t="s">
        <v>1987</v>
      </c>
      <c r="I825" s="23" t="s">
        <v>11140</v>
      </c>
      <c r="J825" s="43" t="s">
        <v>2009</v>
      </c>
      <c r="K825" s="60" t="s">
        <v>1948</v>
      </c>
      <c r="L825" s="60"/>
      <c r="M825" s="44"/>
      <c r="N825" s="45"/>
      <c r="O825" s="25" t="s">
        <v>1939</v>
      </c>
      <c r="P825" s="23"/>
      <c r="Q825" s="25" t="s">
        <v>1940</v>
      </c>
      <c r="R825" s="58" t="s">
        <v>1941</v>
      </c>
      <c r="S825" s="23"/>
      <c r="T825" s="23"/>
      <c r="U825" s="25" t="s">
        <v>1939</v>
      </c>
      <c r="V825" s="23"/>
      <c r="W825" s="25" t="s">
        <v>1940</v>
      </c>
      <c r="X825" s="58" t="s">
        <v>1941</v>
      </c>
      <c r="Y825" s="23"/>
      <c r="Z825" s="23"/>
      <c r="AA825" s="33">
        <v>5</v>
      </c>
      <c r="AB825" s="295" t="str">
        <f t="shared" si="62"/>
        <v>年間</v>
      </c>
      <c r="AC825" s="268"/>
      <c r="AD825" s="69">
        <v>1</v>
      </c>
      <c r="AE825" s="69">
        <v>15000</v>
      </c>
      <c r="AF825" s="26">
        <f t="shared" si="63"/>
        <v>15000</v>
      </c>
      <c r="AG825" s="42">
        <v>40969</v>
      </c>
      <c r="AH825" s="28">
        <v>41000</v>
      </c>
      <c r="AI825" s="29" t="str">
        <f t="shared" si="60"/>
        <v>～</v>
      </c>
      <c r="AJ825" s="178">
        <f t="shared" si="61"/>
        <v>42825</v>
      </c>
      <c r="AK825" s="31" t="s">
        <v>1942</v>
      </c>
      <c r="AL825" s="31" t="s">
        <v>2012</v>
      </c>
      <c r="AM825" s="66">
        <v>40999</v>
      </c>
      <c r="AN825" s="408">
        <f>IF($AA825-data!$G$1=0,"　",IF(AK825=0,"　",VLOOKUP($AK825,data!$A$1:$H$264,8,FALSE)))</f>
        <v>0</v>
      </c>
      <c r="AO825" s="32">
        <v>41039</v>
      </c>
      <c r="AP825" s="170" t="s">
        <v>1944</v>
      </c>
      <c r="AQ825" s="264" t="str">
        <f t="shared" si="64"/>
        <v/>
      </c>
    </row>
    <row r="826" spans="1:43" ht="24.75" customHeight="1" x14ac:dyDescent="0.15">
      <c r="A826" s="297">
        <v>823</v>
      </c>
      <c r="B826" s="23" t="s">
        <v>1937</v>
      </c>
      <c r="C826" s="24" t="s">
        <v>14340</v>
      </c>
      <c r="D826" s="23" t="s">
        <v>1938</v>
      </c>
      <c r="E826" s="23" t="s">
        <v>582</v>
      </c>
      <c r="F826" s="24" t="s">
        <v>11168</v>
      </c>
      <c r="G826" s="43" t="s">
        <v>2015</v>
      </c>
      <c r="H826" s="44" t="s">
        <v>1987</v>
      </c>
      <c r="I826" s="23" t="s">
        <v>11140</v>
      </c>
      <c r="J826" s="43" t="s">
        <v>2016</v>
      </c>
      <c r="K826" s="60" t="s">
        <v>1948</v>
      </c>
      <c r="L826" s="60"/>
      <c r="M826" s="44"/>
      <c r="N826" s="45"/>
      <c r="O826" s="25" t="s">
        <v>1939</v>
      </c>
      <c r="P826" s="23"/>
      <c r="Q826" s="25" t="s">
        <v>1940</v>
      </c>
      <c r="R826" s="58" t="s">
        <v>1941</v>
      </c>
      <c r="S826" s="23"/>
      <c r="T826" s="23"/>
      <c r="U826" s="25" t="s">
        <v>1939</v>
      </c>
      <c r="V826" s="23"/>
      <c r="W826" s="25" t="s">
        <v>1940</v>
      </c>
      <c r="X826" s="58" t="s">
        <v>1941</v>
      </c>
      <c r="Y826" s="23"/>
      <c r="Z826" s="23"/>
      <c r="AA826" s="33">
        <v>5</v>
      </c>
      <c r="AB826" s="295" t="str">
        <f t="shared" si="62"/>
        <v>年間</v>
      </c>
      <c r="AC826" s="268"/>
      <c r="AD826" s="69">
        <v>1</v>
      </c>
      <c r="AE826" s="69">
        <v>15000</v>
      </c>
      <c r="AF826" s="26">
        <f t="shared" si="63"/>
        <v>15000</v>
      </c>
      <c r="AG826" s="42">
        <v>40969</v>
      </c>
      <c r="AH826" s="28">
        <v>41000</v>
      </c>
      <c r="AI826" s="29" t="str">
        <f t="shared" si="60"/>
        <v>～</v>
      </c>
      <c r="AJ826" s="178">
        <f t="shared" si="61"/>
        <v>42825</v>
      </c>
      <c r="AK826" s="31" t="s">
        <v>1942</v>
      </c>
      <c r="AL826" s="31" t="s">
        <v>2014</v>
      </c>
      <c r="AM826" s="66">
        <v>40999</v>
      </c>
      <c r="AN826" s="408">
        <f>IF($AA826-data!$G$1=0,"　",IF(AK826=0,"　",VLOOKUP($AK826,data!$A$1:$H$264,8,FALSE)))</f>
        <v>0</v>
      </c>
      <c r="AO826" s="32">
        <v>41039</v>
      </c>
      <c r="AP826" s="170" t="s">
        <v>1944</v>
      </c>
      <c r="AQ826" s="264" t="str">
        <f t="shared" si="64"/>
        <v/>
      </c>
    </row>
    <row r="827" spans="1:43" ht="24.75" customHeight="1" x14ac:dyDescent="0.15">
      <c r="A827" s="297">
        <v>824</v>
      </c>
      <c r="B827" s="23" t="s">
        <v>1937</v>
      </c>
      <c r="C827" s="24" t="s">
        <v>14340</v>
      </c>
      <c r="D827" s="23" t="s">
        <v>1938</v>
      </c>
      <c r="E827" s="23" t="s">
        <v>582</v>
      </c>
      <c r="F827" s="24" t="s">
        <v>11168</v>
      </c>
      <c r="G827" s="43" t="s">
        <v>2018</v>
      </c>
      <c r="H827" s="44" t="s">
        <v>1980</v>
      </c>
      <c r="I827" s="23" t="s">
        <v>11140</v>
      </c>
      <c r="J827" s="43" t="s">
        <v>2019</v>
      </c>
      <c r="K827" s="60" t="s">
        <v>1948</v>
      </c>
      <c r="L827" s="60"/>
      <c r="M827" s="44"/>
      <c r="N827" s="45"/>
      <c r="O827" s="25" t="s">
        <v>1939</v>
      </c>
      <c r="P827" s="23"/>
      <c r="Q827" s="25" t="s">
        <v>1940</v>
      </c>
      <c r="R827" s="58" t="s">
        <v>1941</v>
      </c>
      <c r="S827" s="23"/>
      <c r="T827" s="23"/>
      <c r="U827" s="25" t="s">
        <v>1939</v>
      </c>
      <c r="V827" s="23"/>
      <c r="W827" s="25" t="s">
        <v>1940</v>
      </c>
      <c r="X827" s="58" t="s">
        <v>1941</v>
      </c>
      <c r="Y827" s="23"/>
      <c r="Z827" s="23"/>
      <c r="AA827" s="33">
        <v>5</v>
      </c>
      <c r="AB827" s="295" t="str">
        <f t="shared" si="62"/>
        <v>年間</v>
      </c>
      <c r="AC827" s="268"/>
      <c r="AD827" s="69">
        <v>1</v>
      </c>
      <c r="AE827" s="69">
        <v>15000</v>
      </c>
      <c r="AF827" s="26">
        <f t="shared" si="63"/>
        <v>15000</v>
      </c>
      <c r="AG827" s="42">
        <v>40969</v>
      </c>
      <c r="AH827" s="28">
        <v>41000</v>
      </c>
      <c r="AI827" s="29" t="str">
        <f t="shared" si="60"/>
        <v>～</v>
      </c>
      <c r="AJ827" s="178">
        <f t="shared" si="61"/>
        <v>42825</v>
      </c>
      <c r="AK827" s="31" t="s">
        <v>1942</v>
      </c>
      <c r="AL827" s="31" t="s">
        <v>2017</v>
      </c>
      <c r="AM827" s="66">
        <v>40999</v>
      </c>
      <c r="AN827" s="408">
        <f>IF($AA827-data!$G$1=0,"　",IF(AK827=0,"　",VLOOKUP($AK827,data!$A$1:$H$264,8,FALSE)))</f>
        <v>0</v>
      </c>
      <c r="AO827" s="32">
        <v>41039</v>
      </c>
      <c r="AP827" s="170" t="s">
        <v>1944</v>
      </c>
      <c r="AQ827" s="264" t="str">
        <f t="shared" si="64"/>
        <v/>
      </c>
    </row>
    <row r="828" spans="1:43" ht="24.75" customHeight="1" x14ac:dyDescent="0.15">
      <c r="A828" s="297">
        <v>825</v>
      </c>
      <c r="B828" s="23" t="s">
        <v>1937</v>
      </c>
      <c r="C828" s="24" t="s">
        <v>14340</v>
      </c>
      <c r="D828" s="23" t="s">
        <v>1938</v>
      </c>
      <c r="E828" s="23" t="s">
        <v>582</v>
      </c>
      <c r="F828" s="24" t="s">
        <v>11168</v>
      </c>
      <c r="G828" s="43" t="s">
        <v>2021</v>
      </c>
      <c r="H828" s="44" t="s">
        <v>1980</v>
      </c>
      <c r="I828" s="23" t="s">
        <v>11140</v>
      </c>
      <c r="J828" s="43" t="s">
        <v>2022</v>
      </c>
      <c r="K828" s="60" t="s">
        <v>1948</v>
      </c>
      <c r="L828" s="60"/>
      <c r="M828" s="44"/>
      <c r="N828" s="45"/>
      <c r="O828" s="25" t="s">
        <v>1939</v>
      </c>
      <c r="P828" s="23"/>
      <c r="Q828" s="25" t="s">
        <v>1940</v>
      </c>
      <c r="R828" s="58" t="s">
        <v>1941</v>
      </c>
      <c r="S828" s="23"/>
      <c r="T828" s="23"/>
      <c r="U828" s="25" t="s">
        <v>1939</v>
      </c>
      <c r="V828" s="23"/>
      <c r="W828" s="25" t="s">
        <v>1940</v>
      </c>
      <c r="X828" s="58" t="s">
        <v>1941</v>
      </c>
      <c r="Y828" s="23"/>
      <c r="Z828" s="23"/>
      <c r="AA828" s="33">
        <v>5</v>
      </c>
      <c r="AB828" s="295" t="str">
        <f t="shared" si="62"/>
        <v>年間</v>
      </c>
      <c r="AC828" s="268"/>
      <c r="AD828" s="69">
        <v>1</v>
      </c>
      <c r="AE828" s="69">
        <v>15000</v>
      </c>
      <c r="AF828" s="26">
        <f t="shared" si="63"/>
        <v>15000</v>
      </c>
      <c r="AG828" s="42">
        <v>40969</v>
      </c>
      <c r="AH828" s="28">
        <v>41000</v>
      </c>
      <c r="AI828" s="29" t="str">
        <f t="shared" si="60"/>
        <v>～</v>
      </c>
      <c r="AJ828" s="178">
        <f t="shared" si="61"/>
        <v>42825</v>
      </c>
      <c r="AK828" s="31" t="s">
        <v>1942</v>
      </c>
      <c r="AL828" s="31" t="s">
        <v>2020</v>
      </c>
      <c r="AM828" s="66">
        <v>40999</v>
      </c>
      <c r="AN828" s="408">
        <f>IF($AA828-data!$G$1=0,"　",IF(AK828=0,"　",VLOOKUP($AK828,data!$A$1:$H$264,8,FALSE)))</f>
        <v>0</v>
      </c>
      <c r="AO828" s="32">
        <v>41039</v>
      </c>
      <c r="AP828" s="170" t="s">
        <v>1944</v>
      </c>
      <c r="AQ828" s="264" t="str">
        <f t="shared" si="64"/>
        <v/>
      </c>
    </row>
    <row r="829" spans="1:43" ht="24.75" customHeight="1" x14ac:dyDescent="0.15">
      <c r="A829" s="297">
        <v>826</v>
      </c>
      <c r="B829" s="23" t="s">
        <v>1937</v>
      </c>
      <c r="C829" s="24" t="s">
        <v>14340</v>
      </c>
      <c r="D829" s="23" t="s">
        <v>1938</v>
      </c>
      <c r="E829" s="23" t="s">
        <v>582</v>
      </c>
      <c r="F829" s="24" t="s">
        <v>11168</v>
      </c>
      <c r="G829" s="43" t="s">
        <v>2024</v>
      </c>
      <c r="H829" s="44" t="s">
        <v>1980</v>
      </c>
      <c r="I829" s="23" t="s">
        <v>11140</v>
      </c>
      <c r="J829" s="43" t="s">
        <v>2019</v>
      </c>
      <c r="K829" s="60" t="s">
        <v>1948</v>
      </c>
      <c r="L829" s="60"/>
      <c r="M829" s="44"/>
      <c r="N829" s="45"/>
      <c r="O829" s="25" t="s">
        <v>1939</v>
      </c>
      <c r="P829" s="23"/>
      <c r="Q829" s="25" t="s">
        <v>1940</v>
      </c>
      <c r="R829" s="58" t="s">
        <v>1941</v>
      </c>
      <c r="S829" s="23"/>
      <c r="T829" s="23"/>
      <c r="U829" s="25" t="s">
        <v>1939</v>
      </c>
      <c r="V829" s="23"/>
      <c r="W829" s="25" t="s">
        <v>1940</v>
      </c>
      <c r="X829" s="58" t="s">
        <v>1941</v>
      </c>
      <c r="Y829" s="23"/>
      <c r="Z829" s="23"/>
      <c r="AA829" s="33">
        <v>5</v>
      </c>
      <c r="AB829" s="295" t="str">
        <f t="shared" si="62"/>
        <v>年間</v>
      </c>
      <c r="AC829" s="268"/>
      <c r="AD829" s="69">
        <v>1</v>
      </c>
      <c r="AE829" s="69">
        <v>15000</v>
      </c>
      <c r="AF829" s="26">
        <f t="shared" si="63"/>
        <v>15000</v>
      </c>
      <c r="AG829" s="42">
        <v>40969</v>
      </c>
      <c r="AH829" s="28">
        <v>41000</v>
      </c>
      <c r="AI829" s="29" t="str">
        <f t="shared" si="60"/>
        <v>～</v>
      </c>
      <c r="AJ829" s="178">
        <f t="shared" si="61"/>
        <v>42825</v>
      </c>
      <c r="AK829" s="31" t="s">
        <v>1942</v>
      </c>
      <c r="AL829" s="31" t="s">
        <v>2023</v>
      </c>
      <c r="AM829" s="66">
        <v>40999</v>
      </c>
      <c r="AN829" s="408">
        <f>IF($AA829-data!$G$1=0,"　",IF(AK829=0,"　",VLOOKUP($AK829,data!$A$1:$H$264,8,FALSE)))</f>
        <v>0</v>
      </c>
      <c r="AO829" s="32">
        <v>41039</v>
      </c>
      <c r="AP829" s="170" t="s">
        <v>1944</v>
      </c>
      <c r="AQ829" s="264" t="str">
        <f t="shared" si="64"/>
        <v/>
      </c>
    </row>
    <row r="830" spans="1:43" ht="24.75" customHeight="1" x14ac:dyDescent="0.15">
      <c r="A830" s="297">
        <v>827</v>
      </c>
      <c r="B830" s="23" t="s">
        <v>1937</v>
      </c>
      <c r="C830" s="24" t="s">
        <v>14340</v>
      </c>
      <c r="D830" s="23" t="s">
        <v>1938</v>
      </c>
      <c r="E830" s="23" t="s">
        <v>582</v>
      </c>
      <c r="F830" s="24" t="s">
        <v>11168</v>
      </c>
      <c r="G830" s="43" t="s">
        <v>2026</v>
      </c>
      <c r="H830" s="44" t="s">
        <v>1980</v>
      </c>
      <c r="I830" s="23" t="s">
        <v>11140</v>
      </c>
      <c r="J830" s="43" t="s">
        <v>2019</v>
      </c>
      <c r="K830" s="60" t="s">
        <v>1948</v>
      </c>
      <c r="L830" s="60"/>
      <c r="M830" s="44"/>
      <c r="N830" s="45"/>
      <c r="O830" s="25" t="s">
        <v>1939</v>
      </c>
      <c r="P830" s="23"/>
      <c r="Q830" s="25" t="s">
        <v>1940</v>
      </c>
      <c r="R830" s="58" t="s">
        <v>1941</v>
      </c>
      <c r="S830" s="23"/>
      <c r="T830" s="23"/>
      <c r="U830" s="25" t="s">
        <v>1939</v>
      </c>
      <c r="V830" s="23"/>
      <c r="W830" s="25" t="s">
        <v>1940</v>
      </c>
      <c r="X830" s="58" t="s">
        <v>1941</v>
      </c>
      <c r="Y830" s="23"/>
      <c r="Z830" s="23"/>
      <c r="AA830" s="33">
        <v>5</v>
      </c>
      <c r="AB830" s="295" t="str">
        <f t="shared" si="62"/>
        <v>年間</v>
      </c>
      <c r="AC830" s="268"/>
      <c r="AD830" s="69">
        <v>1</v>
      </c>
      <c r="AE830" s="69">
        <v>15000</v>
      </c>
      <c r="AF830" s="26">
        <f t="shared" si="63"/>
        <v>15000</v>
      </c>
      <c r="AG830" s="42">
        <v>40969</v>
      </c>
      <c r="AH830" s="28">
        <v>41000</v>
      </c>
      <c r="AI830" s="29" t="str">
        <f t="shared" si="60"/>
        <v>～</v>
      </c>
      <c r="AJ830" s="178">
        <f t="shared" si="61"/>
        <v>42825</v>
      </c>
      <c r="AK830" s="31" t="s">
        <v>1942</v>
      </c>
      <c r="AL830" s="31" t="s">
        <v>2025</v>
      </c>
      <c r="AM830" s="66">
        <v>40999</v>
      </c>
      <c r="AN830" s="408">
        <f>IF($AA830-data!$G$1=0,"　",IF(AK830=0,"　",VLOOKUP($AK830,data!$A$1:$H$264,8,FALSE)))</f>
        <v>0</v>
      </c>
      <c r="AO830" s="32">
        <v>41039</v>
      </c>
      <c r="AP830" s="170" t="s">
        <v>1944</v>
      </c>
      <c r="AQ830" s="264" t="str">
        <f t="shared" si="64"/>
        <v/>
      </c>
    </row>
    <row r="831" spans="1:43" ht="24.75" customHeight="1" x14ac:dyDescent="0.15">
      <c r="A831" s="297">
        <v>828</v>
      </c>
      <c r="B831" s="23" t="s">
        <v>1937</v>
      </c>
      <c r="C831" s="24" t="s">
        <v>14340</v>
      </c>
      <c r="D831" s="23" t="s">
        <v>1938</v>
      </c>
      <c r="E831" s="23" t="s">
        <v>582</v>
      </c>
      <c r="F831" s="24" t="s">
        <v>11168</v>
      </c>
      <c r="G831" s="43" t="s">
        <v>2028</v>
      </c>
      <c r="H831" s="44" t="s">
        <v>1980</v>
      </c>
      <c r="I831" s="23" t="s">
        <v>11140</v>
      </c>
      <c r="J831" s="43" t="s">
        <v>2029</v>
      </c>
      <c r="K831" s="60" t="s">
        <v>1948</v>
      </c>
      <c r="L831" s="60"/>
      <c r="M831" s="44"/>
      <c r="N831" s="45"/>
      <c r="O831" s="25" t="s">
        <v>1939</v>
      </c>
      <c r="P831" s="23"/>
      <c r="Q831" s="25" t="s">
        <v>1940</v>
      </c>
      <c r="R831" s="58" t="s">
        <v>1941</v>
      </c>
      <c r="S831" s="23"/>
      <c r="T831" s="23"/>
      <c r="U831" s="25" t="s">
        <v>1939</v>
      </c>
      <c r="V831" s="23"/>
      <c r="W831" s="25" t="s">
        <v>1940</v>
      </c>
      <c r="X831" s="58" t="s">
        <v>1941</v>
      </c>
      <c r="Y831" s="23"/>
      <c r="Z831" s="23"/>
      <c r="AA831" s="33">
        <v>5</v>
      </c>
      <c r="AB831" s="295" t="str">
        <f t="shared" si="62"/>
        <v>年間</v>
      </c>
      <c r="AC831" s="268"/>
      <c r="AD831" s="69">
        <v>1</v>
      </c>
      <c r="AE831" s="69">
        <v>15000</v>
      </c>
      <c r="AF831" s="26">
        <f t="shared" si="63"/>
        <v>15000</v>
      </c>
      <c r="AG831" s="42">
        <v>40969</v>
      </c>
      <c r="AH831" s="28">
        <v>41000</v>
      </c>
      <c r="AI831" s="29" t="str">
        <f t="shared" si="60"/>
        <v>～</v>
      </c>
      <c r="AJ831" s="178">
        <f t="shared" si="61"/>
        <v>42825</v>
      </c>
      <c r="AK831" s="31" t="s">
        <v>1942</v>
      </c>
      <c r="AL831" s="31" t="s">
        <v>2027</v>
      </c>
      <c r="AM831" s="66">
        <v>40999</v>
      </c>
      <c r="AN831" s="408">
        <f>IF($AA831-data!$G$1=0,"　",IF(AK831=0,"　",VLOOKUP($AK831,data!$A$1:$H$264,8,FALSE)))</f>
        <v>0</v>
      </c>
      <c r="AO831" s="32">
        <v>41039</v>
      </c>
      <c r="AP831" s="170" t="s">
        <v>1944</v>
      </c>
      <c r="AQ831" s="264" t="str">
        <f t="shared" si="64"/>
        <v/>
      </c>
    </row>
    <row r="832" spans="1:43" ht="24.75" customHeight="1" x14ac:dyDescent="0.15">
      <c r="A832" s="297">
        <v>829</v>
      </c>
      <c r="B832" s="23" t="s">
        <v>1937</v>
      </c>
      <c r="C832" s="24" t="s">
        <v>14340</v>
      </c>
      <c r="D832" s="23" t="s">
        <v>1938</v>
      </c>
      <c r="E832" s="23" t="s">
        <v>582</v>
      </c>
      <c r="F832" s="24" t="s">
        <v>11168</v>
      </c>
      <c r="G832" s="25" t="s">
        <v>2031</v>
      </c>
      <c r="H832" s="23" t="s">
        <v>2032</v>
      </c>
      <c r="I832" s="23" t="s">
        <v>11140</v>
      </c>
      <c r="J832" s="25" t="s">
        <v>2033</v>
      </c>
      <c r="K832" s="60" t="s">
        <v>1948</v>
      </c>
      <c r="L832" s="60"/>
      <c r="M832" s="44"/>
      <c r="N832" s="45"/>
      <c r="O832" s="25" t="s">
        <v>1939</v>
      </c>
      <c r="P832" s="23"/>
      <c r="Q832" s="25" t="s">
        <v>1940</v>
      </c>
      <c r="R832" s="58" t="s">
        <v>1941</v>
      </c>
      <c r="S832" s="23"/>
      <c r="T832" s="23"/>
      <c r="U832" s="25" t="s">
        <v>1939</v>
      </c>
      <c r="V832" s="23"/>
      <c r="W832" s="25" t="s">
        <v>1940</v>
      </c>
      <c r="X832" s="58" t="s">
        <v>1941</v>
      </c>
      <c r="Y832" s="23"/>
      <c r="Z832" s="23"/>
      <c r="AA832" s="33">
        <v>5</v>
      </c>
      <c r="AB832" s="295" t="str">
        <f t="shared" si="62"/>
        <v>年間</v>
      </c>
      <c r="AC832" s="268"/>
      <c r="AD832" s="69">
        <v>1</v>
      </c>
      <c r="AE832" s="69">
        <v>15000</v>
      </c>
      <c r="AF832" s="26">
        <f t="shared" si="63"/>
        <v>15000</v>
      </c>
      <c r="AG832" s="42">
        <v>40969</v>
      </c>
      <c r="AH832" s="28">
        <v>41000</v>
      </c>
      <c r="AI832" s="29" t="str">
        <f t="shared" si="60"/>
        <v>～</v>
      </c>
      <c r="AJ832" s="178">
        <f t="shared" si="61"/>
        <v>42825</v>
      </c>
      <c r="AK832" s="31" t="s">
        <v>1942</v>
      </c>
      <c r="AL832" s="30" t="s">
        <v>2030</v>
      </c>
      <c r="AM832" s="66">
        <v>40999</v>
      </c>
      <c r="AN832" s="408">
        <f>IF($AA832-data!$G$1=0,"　",IF(AK832=0,"　",VLOOKUP($AK832,data!$A$1:$H$264,8,FALSE)))</f>
        <v>0</v>
      </c>
      <c r="AO832" s="32">
        <v>41039</v>
      </c>
      <c r="AP832" s="170" t="s">
        <v>1944</v>
      </c>
      <c r="AQ832" s="264" t="str">
        <f t="shared" si="64"/>
        <v/>
      </c>
    </row>
    <row r="833" spans="1:43" ht="24.75" customHeight="1" x14ac:dyDescent="0.15">
      <c r="A833" s="297">
        <v>830</v>
      </c>
      <c r="B833" s="23" t="s">
        <v>1937</v>
      </c>
      <c r="C833" s="24" t="s">
        <v>14340</v>
      </c>
      <c r="D833" s="23" t="s">
        <v>1938</v>
      </c>
      <c r="E833" s="23" t="s">
        <v>582</v>
      </c>
      <c r="F833" s="24" t="s">
        <v>11168</v>
      </c>
      <c r="G833" s="25" t="s">
        <v>2035</v>
      </c>
      <c r="H833" s="23" t="s">
        <v>2032</v>
      </c>
      <c r="I833" s="23" t="s">
        <v>11140</v>
      </c>
      <c r="J833" s="25" t="s">
        <v>2036</v>
      </c>
      <c r="K833" s="60" t="s">
        <v>1948</v>
      </c>
      <c r="L833" s="60"/>
      <c r="M833" s="44"/>
      <c r="N833" s="45"/>
      <c r="O833" s="25" t="s">
        <v>1939</v>
      </c>
      <c r="P833" s="23"/>
      <c r="Q833" s="25" t="s">
        <v>1940</v>
      </c>
      <c r="R833" s="58" t="s">
        <v>1941</v>
      </c>
      <c r="S833" s="23"/>
      <c r="T833" s="23"/>
      <c r="U833" s="25" t="s">
        <v>1939</v>
      </c>
      <c r="V833" s="23"/>
      <c r="W833" s="25" t="s">
        <v>1940</v>
      </c>
      <c r="X833" s="58" t="s">
        <v>1941</v>
      </c>
      <c r="Y833" s="23"/>
      <c r="Z833" s="23"/>
      <c r="AA833" s="33">
        <v>5</v>
      </c>
      <c r="AB833" s="295" t="str">
        <f t="shared" si="62"/>
        <v>年間</v>
      </c>
      <c r="AC833" s="268"/>
      <c r="AD833" s="69">
        <v>1</v>
      </c>
      <c r="AE833" s="69">
        <v>15000</v>
      </c>
      <c r="AF833" s="26">
        <f t="shared" si="63"/>
        <v>15000</v>
      </c>
      <c r="AG833" s="42">
        <v>40969</v>
      </c>
      <c r="AH833" s="28">
        <v>41000</v>
      </c>
      <c r="AI833" s="29" t="str">
        <f t="shared" si="60"/>
        <v>～</v>
      </c>
      <c r="AJ833" s="178">
        <f t="shared" si="61"/>
        <v>42825</v>
      </c>
      <c r="AK833" s="31" t="s">
        <v>1942</v>
      </c>
      <c r="AL833" s="30" t="s">
        <v>2034</v>
      </c>
      <c r="AM833" s="66">
        <v>40999</v>
      </c>
      <c r="AN833" s="408">
        <f>IF($AA833-data!$G$1=0,"　",IF(AK833=0,"　",VLOOKUP($AK833,data!$A$1:$H$264,8,FALSE)))</f>
        <v>0</v>
      </c>
      <c r="AO833" s="32">
        <v>41039</v>
      </c>
      <c r="AP833" s="170" t="s">
        <v>1944</v>
      </c>
      <c r="AQ833" s="264" t="str">
        <f t="shared" si="64"/>
        <v/>
      </c>
    </row>
    <row r="834" spans="1:43" ht="24.75" customHeight="1" x14ac:dyDescent="0.15">
      <c r="A834" s="297">
        <v>831</v>
      </c>
      <c r="B834" s="23" t="s">
        <v>1937</v>
      </c>
      <c r="C834" s="24" t="s">
        <v>14340</v>
      </c>
      <c r="D834" s="23" t="s">
        <v>1938</v>
      </c>
      <c r="E834" s="23" t="s">
        <v>582</v>
      </c>
      <c r="F834" s="24" t="s">
        <v>11168</v>
      </c>
      <c r="G834" s="25" t="s">
        <v>2038</v>
      </c>
      <c r="H834" s="23" t="s">
        <v>2032</v>
      </c>
      <c r="I834" s="23" t="s">
        <v>11140</v>
      </c>
      <c r="J834" s="25" t="s">
        <v>2039</v>
      </c>
      <c r="K834" s="60" t="s">
        <v>1948</v>
      </c>
      <c r="L834" s="60"/>
      <c r="M834" s="44"/>
      <c r="N834" s="45"/>
      <c r="O834" s="25" t="s">
        <v>1939</v>
      </c>
      <c r="P834" s="23"/>
      <c r="Q834" s="25" t="s">
        <v>1940</v>
      </c>
      <c r="R834" s="58" t="s">
        <v>1941</v>
      </c>
      <c r="S834" s="23"/>
      <c r="T834" s="23"/>
      <c r="U834" s="25" t="s">
        <v>1939</v>
      </c>
      <c r="V834" s="23"/>
      <c r="W834" s="25" t="s">
        <v>1940</v>
      </c>
      <c r="X834" s="58" t="s">
        <v>1941</v>
      </c>
      <c r="Y834" s="23"/>
      <c r="Z834" s="23"/>
      <c r="AA834" s="33">
        <v>5</v>
      </c>
      <c r="AB834" s="295" t="str">
        <f t="shared" si="62"/>
        <v>年間</v>
      </c>
      <c r="AC834" s="268"/>
      <c r="AD834" s="69">
        <v>1</v>
      </c>
      <c r="AE834" s="69">
        <v>15000</v>
      </c>
      <c r="AF834" s="26">
        <f t="shared" si="63"/>
        <v>15000</v>
      </c>
      <c r="AG834" s="42">
        <v>40969</v>
      </c>
      <c r="AH834" s="28">
        <v>41000</v>
      </c>
      <c r="AI834" s="29" t="str">
        <f t="shared" si="60"/>
        <v>～</v>
      </c>
      <c r="AJ834" s="178">
        <f t="shared" si="61"/>
        <v>42825</v>
      </c>
      <c r="AK834" s="31" t="s">
        <v>1942</v>
      </c>
      <c r="AL834" s="30" t="s">
        <v>2037</v>
      </c>
      <c r="AM834" s="66">
        <v>40999</v>
      </c>
      <c r="AN834" s="408">
        <f>IF($AA834-data!$G$1=0,"　",IF(AK834=0,"　",VLOOKUP($AK834,data!$A$1:$H$264,8,FALSE)))</f>
        <v>0</v>
      </c>
      <c r="AO834" s="32">
        <v>41039</v>
      </c>
      <c r="AP834" s="170" t="s">
        <v>1944</v>
      </c>
      <c r="AQ834" s="264" t="str">
        <f t="shared" si="64"/>
        <v/>
      </c>
    </row>
    <row r="835" spans="1:43" ht="24.75" customHeight="1" x14ac:dyDescent="0.15">
      <c r="A835" s="297">
        <v>832</v>
      </c>
      <c r="B835" s="23" t="s">
        <v>1937</v>
      </c>
      <c r="C835" s="24" t="s">
        <v>14340</v>
      </c>
      <c r="D835" s="23" t="s">
        <v>1938</v>
      </c>
      <c r="E835" s="23" t="s">
        <v>582</v>
      </c>
      <c r="F835" s="24" t="s">
        <v>11168</v>
      </c>
      <c r="G835" s="25" t="s">
        <v>2040</v>
      </c>
      <c r="H835" s="23" t="s">
        <v>2032</v>
      </c>
      <c r="I835" s="23" t="s">
        <v>11140</v>
      </c>
      <c r="J835" s="25" t="s">
        <v>2039</v>
      </c>
      <c r="K835" s="60" t="s">
        <v>1948</v>
      </c>
      <c r="L835" s="60"/>
      <c r="M835" s="44"/>
      <c r="N835" s="45"/>
      <c r="O835" s="25" t="s">
        <v>1939</v>
      </c>
      <c r="P835" s="23"/>
      <c r="Q835" s="25" t="s">
        <v>1940</v>
      </c>
      <c r="R835" s="58" t="s">
        <v>1941</v>
      </c>
      <c r="S835" s="23"/>
      <c r="T835" s="23"/>
      <c r="U835" s="25" t="s">
        <v>1939</v>
      </c>
      <c r="V835" s="23"/>
      <c r="W835" s="25" t="s">
        <v>1940</v>
      </c>
      <c r="X835" s="58" t="s">
        <v>1941</v>
      </c>
      <c r="Y835" s="23"/>
      <c r="Z835" s="23"/>
      <c r="AA835" s="33">
        <v>5</v>
      </c>
      <c r="AB835" s="295" t="str">
        <f t="shared" si="62"/>
        <v>年間</v>
      </c>
      <c r="AC835" s="268"/>
      <c r="AD835" s="69">
        <v>1</v>
      </c>
      <c r="AE835" s="69">
        <v>15000</v>
      </c>
      <c r="AF835" s="26">
        <f t="shared" si="63"/>
        <v>15000</v>
      </c>
      <c r="AG835" s="42">
        <v>40969</v>
      </c>
      <c r="AH835" s="28">
        <v>41000</v>
      </c>
      <c r="AI835" s="29" t="str">
        <f t="shared" si="60"/>
        <v>～</v>
      </c>
      <c r="AJ835" s="178">
        <f t="shared" si="61"/>
        <v>42825</v>
      </c>
      <c r="AK835" s="31" t="s">
        <v>1942</v>
      </c>
      <c r="AL835" s="30" t="s">
        <v>2037</v>
      </c>
      <c r="AM835" s="66">
        <v>40999</v>
      </c>
      <c r="AN835" s="408">
        <f>IF($AA835-data!$G$1=0,"　",IF(AK835=0,"　",VLOOKUP($AK835,data!$A$1:$H$264,8,FALSE)))</f>
        <v>0</v>
      </c>
      <c r="AO835" s="32">
        <v>41039</v>
      </c>
      <c r="AP835" s="170" t="s">
        <v>1944</v>
      </c>
      <c r="AQ835" s="264" t="str">
        <f t="shared" si="64"/>
        <v/>
      </c>
    </row>
    <row r="836" spans="1:43" ht="24.75" customHeight="1" x14ac:dyDescent="0.15">
      <c r="A836" s="297">
        <v>833</v>
      </c>
      <c r="B836" s="23" t="s">
        <v>2041</v>
      </c>
      <c r="C836" s="24" t="s">
        <v>14340</v>
      </c>
      <c r="D836" s="23" t="s">
        <v>1938</v>
      </c>
      <c r="E836" s="23" t="s">
        <v>582</v>
      </c>
      <c r="F836" s="24" t="s">
        <v>11168</v>
      </c>
      <c r="G836" s="43" t="s">
        <v>2044</v>
      </c>
      <c r="H836" s="44" t="s">
        <v>1951</v>
      </c>
      <c r="I836" s="23" t="s">
        <v>11140</v>
      </c>
      <c r="J836" s="43" t="s">
        <v>2045</v>
      </c>
      <c r="K836" s="60" t="s">
        <v>1948</v>
      </c>
      <c r="L836" s="60"/>
      <c r="M836" s="44"/>
      <c r="N836" s="45"/>
      <c r="O836" s="25" t="s">
        <v>1939</v>
      </c>
      <c r="P836" s="23"/>
      <c r="Q836" s="25" t="s">
        <v>1940</v>
      </c>
      <c r="R836" s="58" t="s">
        <v>1941</v>
      </c>
      <c r="S836" s="23"/>
      <c r="T836" s="23"/>
      <c r="U836" s="25" t="s">
        <v>1939</v>
      </c>
      <c r="V836" s="23"/>
      <c r="W836" s="25" t="s">
        <v>1940</v>
      </c>
      <c r="X836" s="58" t="s">
        <v>1941</v>
      </c>
      <c r="Y836" s="23"/>
      <c r="Z836" s="23"/>
      <c r="AA836" s="33">
        <v>5</v>
      </c>
      <c r="AB836" s="295" t="str">
        <f t="shared" si="62"/>
        <v>年間</v>
      </c>
      <c r="AC836" s="268"/>
      <c r="AD836" s="69">
        <v>1</v>
      </c>
      <c r="AE836" s="69">
        <v>172800</v>
      </c>
      <c r="AF836" s="26">
        <f t="shared" si="63"/>
        <v>172800</v>
      </c>
      <c r="AG836" s="42">
        <v>40969</v>
      </c>
      <c r="AH836" s="28">
        <v>41000</v>
      </c>
      <c r="AI836" s="29" t="str">
        <f t="shared" ref="AI836:AI899" si="65">IF(ISBLANK($AH836),"","～")</f>
        <v>～</v>
      </c>
      <c r="AJ836" s="178">
        <f t="shared" ref="AJ836:AJ899" si="66">IF(ISBLANK($AH836),"",DATE(YEAR($AH836)+$AA836,MONTH($AH836),DAY($AH836)-1))</f>
        <v>42825</v>
      </c>
      <c r="AK836" s="31" t="s">
        <v>2042</v>
      </c>
      <c r="AL836" s="67" t="s">
        <v>2043</v>
      </c>
      <c r="AM836" s="66">
        <v>40999</v>
      </c>
      <c r="AN836" s="408" t="str">
        <f>IF($AA836-data!$G$1=0,"　",IF(AK836=0,"　",VLOOKUP($AK836,data!$A$1:$H$264,8,FALSE)))</f>
        <v>消耗部品交換対象</v>
      </c>
      <c r="AO836" s="32">
        <v>41067</v>
      </c>
      <c r="AP836" s="170" t="s">
        <v>1944</v>
      </c>
      <c r="AQ836" s="264">
        <f t="shared" si="64"/>
        <v>42064</v>
      </c>
    </row>
    <row r="837" spans="1:43" ht="24.75" customHeight="1" x14ac:dyDescent="0.15">
      <c r="A837" s="297">
        <v>834</v>
      </c>
      <c r="B837" s="23" t="s">
        <v>2046</v>
      </c>
      <c r="C837" s="24" t="s">
        <v>14340</v>
      </c>
      <c r="D837" s="23" t="s">
        <v>1938</v>
      </c>
      <c r="E837" s="23" t="s">
        <v>582</v>
      </c>
      <c r="F837" s="24" t="s">
        <v>11168</v>
      </c>
      <c r="G837" s="43" t="s">
        <v>2051</v>
      </c>
      <c r="H837" s="44" t="s">
        <v>2052</v>
      </c>
      <c r="I837" s="23" t="s">
        <v>11140</v>
      </c>
      <c r="J837" s="43" t="s">
        <v>2053</v>
      </c>
      <c r="K837" s="60" t="s">
        <v>2054</v>
      </c>
      <c r="L837" s="60"/>
      <c r="M837" s="44"/>
      <c r="N837" s="45"/>
      <c r="O837" s="25" t="s">
        <v>2047</v>
      </c>
      <c r="P837" s="23"/>
      <c r="Q837" s="25" t="s">
        <v>2048</v>
      </c>
      <c r="R837" s="58" t="s">
        <v>1941</v>
      </c>
      <c r="S837" s="23"/>
      <c r="T837" s="23"/>
      <c r="U837" s="25" t="s">
        <v>2047</v>
      </c>
      <c r="V837" s="23"/>
      <c r="W837" s="25" t="s">
        <v>2048</v>
      </c>
      <c r="X837" s="58" t="s">
        <v>1941</v>
      </c>
      <c r="Y837" s="23"/>
      <c r="Z837" s="23"/>
      <c r="AA837" s="33">
        <v>5</v>
      </c>
      <c r="AB837" s="295" t="str">
        <f t="shared" ref="AB837:AB900" si="67">IF(ISBLANK($AA837),"","年間")</f>
        <v>年間</v>
      </c>
      <c r="AC837" s="268"/>
      <c r="AD837" s="69">
        <v>1</v>
      </c>
      <c r="AE837" s="69">
        <v>15000</v>
      </c>
      <c r="AF837" s="26">
        <f t="shared" ref="AF837:AF900" si="68">IF(ISBLANK($AE837),"",$AE837*$AD837)</f>
        <v>15000</v>
      </c>
      <c r="AG837" s="42">
        <v>40969</v>
      </c>
      <c r="AH837" s="28">
        <v>41000</v>
      </c>
      <c r="AI837" s="29" t="str">
        <f t="shared" si="65"/>
        <v>～</v>
      </c>
      <c r="AJ837" s="178">
        <f t="shared" si="66"/>
        <v>42825</v>
      </c>
      <c r="AK837" s="31" t="s">
        <v>1942</v>
      </c>
      <c r="AL837" s="31" t="s">
        <v>2049</v>
      </c>
      <c r="AM837" s="66">
        <v>40999</v>
      </c>
      <c r="AN837" s="408">
        <f>IF($AA837-data!$G$1=0,"　",IF(AK837=0,"　",VLOOKUP($AK837,data!$A$1:$H$264,8,FALSE)))</f>
        <v>0</v>
      </c>
      <c r="AO837" s="32">
        <v>41039</v>
      </c>
      <c r="AP837" s="170" t="s">
        <v>2050</v>
      </c>
      <c r="AQ837" s="264" t="str">
        <f t="shared" ref="AQ837:AQ900" si="69">IF(COUNTIF($AN837,"*消耗部品交換対象*"),IF(ISBLANK($AH837),"契約期間 未入力",EDATE($AH837,35)),"")</f>
        <v/>
      </c>
    </row>
    <row r="838" spans="1:43" ht="24.75" customHeight="1" x14ac:dyDescent="0.15">
      <c r="A838" s="297">
        <v>835</v>
      </c>
      <c r="B838" s="23" t="s">
        <v>2046</v>
      </c>
      <c r="C838" s="24" t="s">
        <v>14340</v>
      </c>
      <c r="D838" s="23" t="s">
        <v>1938</v>
      </c>
      <c r="E838" s="23" t="s">
        <v>582</v>
      </c>
      <c r="F838" s="24" t="s">
        <v>11168</v>
      </c>
      <c r="G838" s="43" t="s">
        <v>2056</v>
      </c>
      <c r="H838" s="44" t="s">
        <v>2052</v>
      </c>
      <c r="I838" s="23" t="s">
        <v>11140</v>
      </c>
      <c r="J838" s="43" t="s">
        <v>2057</v>
      </c>
      <c r="K838" s="60" t="s">
        <v>2054</v>
      </c>
      <c r="L838" s="60"/>
      <c r="M838" s="44"/>
      <c r="N838" s="45"/>
      <c r="O838" s="25" t="s">
        <v>2047</v>
      </c>
      <c r="P838" s="23"/>
      <c r="Q838" s="25" t="s">
        <v>2048</v>
      </c>
      <c r="R838" s="58" t="s">
        <v>1941</v>
      </c>
      <c r="S838" s="23"/>
      <c r="T838" s="23"/>
      <c r="U838" s="25" t="s">
        <v>2047</v>
      </c>
      <c r="V838" s="23"/>
      <c r="W838" s="25" t="s">
        <v>2048</v>
      </c>
      <c r="X838" s="58" t="s">
        <v>1941</v>
      </c>
      <c r="Y838" s="23"/>
      <c r="Z838" s="23"/>
      <c r="AA838" s="33">
        <v>5</v>
      </c>
      <c r="AB838" s="295" t="str">
        <f t="shared" si="67"/>
        <v>年間</v>
      </c>
      <c r="AC838" s="268"/>
      <c r="AD838" s="69">
        <v>1</v>
      </c>
      <c r="AE838" s="69">
        <v>15000</v>
      </c>
      <c r="AF838" s="26">
        <f t="shared" si="68"/>
        <v>15000</v>
      </c>
      <c r="AG838" s="42">
        <v>40969</v>
      </c>
      <c r="AH838" s="28">
        <v>41000</v>
      </c>
      <c r="AI838" s="29" t="str">
        <f t="shared" si="65"/>
        <v>～</v>
      </c>
      <c r="AJ838" s="178">
        <f t="shared" si="66"/>
        <v>42825</v>
      </c>
      <c r="AK838" s="31" t="s">
        <v>1942</v>
      </c>
      <c r="AL838" s="31" t="s">
        <v>2055</v>
      </c>
      <c r="AM838" s="66">
        <v>40999</v>
      </c>
      <c r="AN838" s="408">
        <f>IF($AA838-data!$G$1=0,"　",IF(AK838=0,"　",VLOOKUP($AK838,data!$A$1:$H$264,8,FALSE)))</f>
        <v>0</v>
      </c>
      <c r="AO838" s="32">
        <v>41039</v>
      </c>
      <c r="AP838" s="170" t="s">
        <v>2050</v>
      </c>
      <c r="AQ838" s="264" t="str">
        <f t="shared" si="69"/>
        <v/>
      </c>
    </row>
    <row r="839" spans="1:43" ht="24.75" customHeight="1" x14ac:dyDescent="0.15">
      <c r="A839" s="297">
        <v>836</v>
      </c>
      <c r="B839" s="23" t="s">
        <v>2046</v>
      </c>
      <c r="C839" s="24" t="s">
        <v>14340</v>
      </c>
      <c r="D839" s="23" t="s">
        <v>1938</v>
      </c>
      <c r="E839" s="23" t="s">
        <v>582</v>
      </c>
      <c r="F839" s="24" t="s">
        <v>11168</v>
      </c>
      <c r="G839" s="43" t="s">
        <v>2059</v>
      </c>
      <c r="H839" s="44" t="s">
        <v>2052</v>
      </c>
      <c r="I839" s="23" t="s">
        <v>11140</v>
      </c>
      <c r="J839" s="43" t="s">
        <v>2060</v>
      </c>
      <c r="K839" s="60" t="s">
        <v>2054</v>
      </c>
      <c r="L839" s="60"/>
      <c r="M839" s="44"/>
      <c r="N839" s="45"/>
      <c r="O839" s="25" t="s">
        <v>2047</v>
      </c>
      <c r="P839" s="23"/>
      <c r="Q839" s="25" t="s">
        <v>2048</v>
      </c>
      <c r="R839" s="58" t="s">
        <v>1941</v>
      </c>
      <c r="S839" s="23"/>
      <c r="T839" s="23"/>
      <c r="U839" s="25" t="s">
        <v>2047</v>
      </c>
      <c r="V839" s="23"/>
      <c r="W839" s="25" t="s">
        <v>2048</v>
      </c>
      <c r="X839" s="58" t="s">
        <v>1941</v>
      </c>
      <c r="Y839" s="23"/>
      <c r="Z839" s="23"/>
      <c r="AA839" s="33">
        <v>5</v>
      </c>
      <c r="AB839" s="295" t="str">
        <f t="shared" si="67"/>
        <v>年間</v>
      </c>
      <c r="AC839" s="268"/>
      <c r="AD839" s="69">
        <v>1</v>
      </c>
      <c r="AE839" s="69">
        <v>15000</v>
      </c>
      <c r="AF839" s="26">
        <f t="shared" si="68"/>
        <v>15000</v>
      </c>
      <c r="AG839" s="42">
        <v>40969</v>
      </c>
      <c r="AH839" s="28">
        <v>41000</v>
      </c>
      <c r="AI839" s="29" t="str">
        <f t="shared" si="65"/>
        <v>～</v>
      </c>
      <c r="AJ839" s="178">
        <f t="shared" si="66"/>
        <v>42825</v>
      </c>
      <c r="AK839" s="31" t="s">
        <v>1942</v>
      </c>
      <c r="AL839" s="31" t="s">
        <v>2058</v>
      </c>
      <c r="AM839" s="66">
        <v>40999</v>
      </c>
      <c r="AN839" s="408">
        <f>IF($AA839-data!$G$1=0,"　",IF(AK839=0,"　",VLOOKUP($AK839,data!$A$1:$H$264,8,FALSE)))</f>
        <v>0</v>
      </c>
      <c r="AO839" s="32">
        <v>41039</v>
      </c>
      <c r="AP839" s="170" t="s">
        <v>2050</v>
      </c>
      <c r="AQ839" s="264" t="str">
        <f t="shared" si="69"/>
        <v/>
      </c>
    </row>
    <row r="840" spans="1:43" ht="24.75" customHeight="1" x14ac:dyDescent="0.15">
      <c r="A840" s="297">
        <v>837</v>
      </c>
      <c r="B840" s="23" t="s">
        <v>2046</v>
      </c>
      <c r="C840" s="24" t="s">
        <v>14340</v>
      </c>
      <c r="D840" s="23" t="s">
        <v>1938</v>
      </c>
      <c r="E840" s="23" t="s">
        <v>582</v>
      </c>
      <c r="F840" s="24" t="s">
        <v>11168</v>
      </c>
      <c r="G840" s="43" t="s">
        <v>2062</v>
      </c>
      <c r="H840" s="44" t="s">
        <v>2052</v>
      </c>
      <c r="I840" s="23" t="s">
        <v>11140</v>
      </c>
      <c r="J840" s="43" t="s">
        <v>2060</v>
      </c>
      <c r="K840" s="60" t="s">
        <v>2054</v>
      </c>
      <c r="L840" s="60"/>
      <c r="M840" s="44"/>
      <c r="N840" s="45"/>
      <c r="O840" s="25" t="s">
        <v>2047</v>
      </c>
      <c r="P840" s="23"/>
      <c r="Q840" s="25" t="s">
        <v>2048</v>
      </c>
      <c r="R840" s="58" t="s">
        <v>1941</v>
      </c>
      <c r="S840" s="23"/>
      <c r="T840" s="23"/>
      <c r="U840" s="25" t="s">
        <v>2047</v>
      </c>
      <c r="V840" s="23"/>
      <c r="W840" s="25" t="s">
        <v>2048</v>
      </c>
      <c r="X840" s="58" t="s">
        <v>1941</v>
      </c>
      <c r="Y840" s="23"/>
      <c r="Z840" s="23"/>
      <c r="AA840" s="33">
        <v>5</v>
      </c>
      <c r="AB840" s="295" t="str">
        <f t="shared" si="67"/>
        <v>年間</v>
      </c>
      <c r="AC840" s="268"/>
      <c r="AD840" s="69">
        <v>1</v>
      </c>
      <c r="AE840" s="69">
        <v>15000</v>
      </c>
      <c r="AF840" s="26">
        <f t="shared" si="68"/>
        <v>15000</v>
      </c>
      <c r="AG840" s="42">
        <v>40969</v>
      </c>
      <c r="AH840" s="28">
        <v>41000</v>
      </c>
      <c r="AI840" s="29" t="str">
        <f t="shared" si="65"/>
        <v>～</v>
      </c>
      <c r="AJ840" s="178">
        <f t="shared" si="66"/>
        <v>42825</v>
      </c>
      <c r="AK840" s="31" t="s">
        <v>1942</v>
      </c>
      <c r="AL840" s="31" t="s">
        <v>2061</v>
      </c>
      <c r="AM840" s="66">
        <v>40999</v>
      </c>
      <c r="AN840" s="408">
        <f>IF($AA840-data!$G$1=0,"　",IF(AK840=0,"　",VLOOKUP($AK840,data!$A$1:$H$264,8,FALSE)))</f>
        <v>0</v>
      </c>
      <c r="AO840" s="32">
        <v>41039</v>
      </c>
      <c r="AP840" s="170" t="s">
        <v>2050</v>
      </c>
      <c r="AQ840" s="264" t="str">
        <f t="shared" si="69"/>
        <v/>
      </c>
    </row>
    <row r="841" spans="1:43" ht="24.75" customHeight="1" x14ac:dyDescent="0.15">
      <c r="A841" s="297">
        <v>838</v>
      </c>
      <c r="B841" s="23" t="s">
        <v>2046</v>
      </c>
      <c r="C841" s="24" t="s">
        <v>14340</v>
      </c>
      <c r="D841" s="23" t="s">
        <v>1938</v>
      </c>
      <c r="E841" s="23" t="s">
        <v>582</v>
      </c>
      <c r="F841" s="24" t="s">
        <v>11168</v>
      </c>
      <c r="G841" s="43" t="s">
        <v>2064</v>
      </c>
      <c r="H841" s="44" t="s">
        <v>2052</v>
      </c>
      <c r="I841" s="23" t="s">
        <v>11140</v>
      </c>
      <c r="J841" s="43" t="s">
        <v>2060</v>
      </c>
      <c r="K841" s="60" t="s">
        <v>2054</v>
      </c>
      <c r="L841" s="60"/>
      <c r="M841" s="44"/>
      <c r="N841" s="45"/>
      <c r="O841" s="25" t="s">
        <v>2047</v>
      </c>
      <c r="P841" s="23"/>
      <c r="Q841" s="25" t="s">
        <v>2048</v>
      </c>
      <c r="R841" s="58" t="s">
        <v>1941</v>
      </c>
      <c r="S841" s="23"/>
      <c r="T841" s="23"/>
      <c r="U841" s="25" t="s">
        <v>2047</v>
      </c>
      <c r="V841" s="23"/>
      <c r="W841" s="25" t="s">
        <v>2048</v>
      </c>
      <c r="X841" s="58" t="s">
        <v>1941</v>
      </c>
      <c r="Y841" s="23"/>
      <c r="Z841" s="23"/>
      <c r="AA841" s="33">
        <v>5</v>
      </c>
      <c r="AB841" s="295" t="str">
        <f t="shared" si="67"/>
        <v>年間</v>
      </c>
      <c r="AC841" s="268"/>
      <c r="AD841" s="69">
        <v>1</v>
      </c>
      <c r="AE841" s="69">
        <v>15000</v>
      </c>
      <c r="AF841" s="26">
        <f t="shared" si="68"/>
        <v>15000</v>
      </c>
      <c r="AG841" s="42">
        <v>40969</v>
      </c>
      <c r="AH841" s="28">
        <v>41000</v>
      </c>
      <c r="AI841" s="29" t="str">
        <f t="shared" si="65"/>
        <v>～</v>
      </c>
      <c r="AJ841" s="178">
        <f t="shared" si="66"/>
        <v>42825</v>
      </c>
      <c r="AK841" s="31" t="s">
        <v>1942</v>
      </c>
      <c r="AL841" s="31" t="s">
        <v>2063</v>
      </c>
      <c r="AM841" s="66">
        <v>40999</v>
      </c>
      <c r="AN841" s="408">
        <f>IF($AA841-data!$G$1=0,"　",IF(AK841=0,"　",VLOOKUP($AK841,data!$A$1:$H$264,8,FALSE)))</f>
        <v>0</v>
      </c>
      <c r="AO841" s="32">
        <v>41039</v>
      </c>
      <c r="AP841" s="170" t="s">
        <v>2050</v>
      </c>
      <c r="AQ841" s="264" t="str">
        <f t="shared" si="69"/>
        <v/>
      </c>
    </row>
    <row r="842" spans="1:43" ht="24.75" customHeight="1" x14ac:dyDescent="0.15">
      <c r="A842" s="297">
        <v>839</v>
      </c>
      <c r="B842" s="23" t="s">
        <v>2046</v>
      </c>
      <c r="C842" s="24" t="s">
        <v>14340</v>
      </c>
      <c r="D842" s="23" t="s">
        <v>1938</v>
      </c>
      <c r="E842" s="23" t="s">
        <v>582</v>
      </c>
      <c r="F842" s="24" t="s">
        <v>11168</v>
      </c>
      <c r="G842" s="43" t="s">
        <v>2066</v>
      </c>
      <c r="H842" s="44" t="s">
        <v>2052</v>
      </c>
      <c r="I842" s="23" t="s">
        <v>11140</v>
      </c>
      <c r="J842" s="43" t="s">
        <v>2067</v>
      </c>
      <c r="K842" s="60" t="s">
        <v>2054</v>
      </c>
      <c r="L842" s="60"/>
      <c r="M842" s="44"/>
      <c r="N842" s="45"/>
      <c r="O842" s="25" t="s">
        <v>2047</v>
      </c>
      <c r="P842" s="23"/>
      <c r="Q842" s="25" t="s">
        <v>2048</v>
      </c>
      <c r="R842" s="58" t="s">
        <v>1941</v>
      </c>
      <c r="S842" s="23"/>
      <c r="T842" s="23"/>
      <c r="U842" s="25" t="s">
        <v>2047</v>
      </c>
      <c r="V842" s="23"/>
      <c r="W842" s="25" t="s">
        <v>2048</v>
      </c>
      <c r="X842" s="58" t="s">
        <v>1941</v>
      </c>
      <c r="Y842" s="23"/>
      <c r="Z842" s="23"/>
      <c r="AA842" s="33">
        <v>5</v>
      </c>
      <c r="AB842" s="295" t="str">
        <f t="shared" si="67"/>
        <v>年間</v>
      </c>
      <c r="AC842" s="268"/>
      <c r="AD842" s="69">
        <v>1</v>
      </c>
      <c r="AE842" s="69">
        <v>15000</v>
      </c>
      <c r="AF842" s="26">
        <f t="shared" si="68"/>
        <v>15000</v>
      </c>
      <c r="AG842" s="42">
        <v>40969</v>
      </c>
      <c r="AH842" s="28">
        <v>41000</v>
      </c>
      <c r="AI842" s="29" t="str">
        <f t="shared" si="65"/>
        <v>～</v>
      </c>
      <c r="AJ842" s="178">
        <f t="shared" si="66"/>
        <v>42825</v>
      </c>
      <c r="AK842" s="31" t="s">
        <v>1942</v>
      </c>
      <c r="AL842" s="31" t="s">
        <v>2065</v>
      </c>
      <c r="AM842" s="66">
        <v>40999</v>
      </c>
      <c r="AN842" s="408">
        <f>IF($AA842-data!$G$1=0,"　",IF(AK842=0,"　",VLOOKUP($AK842,data!$A$1:$H$264,8,FALSE)))</f>
        <v>0</v>
      </c>
      <c r="AO842" s="32">
        <v>41039</v>
      </c>
      <c r="AP842" s="170" t="s">
        <v>2050</v>
      </c>
      <c r="AQ842" s="264" t="str">
        <f t="shared" si="69"/>
        <v/>
      </c>
    </row>
    <row r="843" spans="1:43" ht="24.75" customHeight="1" x14ac:dyDescent="0.15">
      <c r="A843" s="297">
        <v>840</v>
      </c>
      <c r="B843" s="23" t="s">
        <v>2046</v>
      </c>
      <c r="C843" s="24" t="s">
        <v>14340</v>
      </c>
      <c r="D843" s="23" t="s">
        <v>1938</v>
      </c>
      <c r="E843" s="23" t="s">
        <v>582</v>
      </c>
      <c r="F843" s="24" t="s">
        <v>11168</v>
      </c>
      <c r="G843" s="43" t="s">
        <v>2069</v>
      </c>
      <c r="H843" s="44" t="s">
        <v>2052</v>
      </c>
      <c r="I843" s="23" t="s">
        <v>11140</v>
      </c>
      <c r="J843" s="43" t="s">
        <v>2067</v>
      </c>
      <c r="K843" s="60" t="s">
        <v>2054</v>
      </c>
      <c r="L843" s="60"/>
      <c r="M843" s="44"/>
      <c r="N843" s="45"/>
      <c r="O843" s="25" t="s">
        <v>2047</v>
      </c>
      <c r="P843" s="23"/>
      <c r="Q843" s="25" t="s">
        <v>2048</v>
      </c>
      <c r="R843" s="58" t="s">
        <v>1941</v>
      </c>
      <c r="S843" s="23"/>
      <c r="T843" s="23"/>
      <c r="U843" s="25" t="s">
        <v>2047</v>
      </c>
      <c r="V843" s="23"/>
      <c r="W843" s="25" t="s">
        <v>2048</v>
      </c>
      <c r="X843" s="58" t="s">
        <v>1941</v>
      </c>
      <c r="Y843" s="23"/>
      <c r="Z843" s="23"/>
      <c r="AA843" s="33">
        <v>5</v>
      </c>
      <c r="AB843" s="295" t="str">
        <f t="shared" si="67"/>
        <v>年間</v>
      </c>
      <c r="AC843" s="268"/>
      <c r="AD843" s="69">
        <v>1</v>
      </c>
      <c r="AE843" s="69">
        <v>15000</v>
      </c>
      <c r="AF843" s="26">
        <f t="shared" si="68"/>
        <v>15000</v>
      </c>
      <c r="AG843" s="42">
        <v>40969</v>
      </c>
      <c r="AH843" s="28">
        <v>41000</v>
      </c>
      <c r="AI843" s="29" t="str">
        <f t="shared" si="65"/>
        <v>～</v>
      </c>
      <c r="AJ843" s="178">
        <f t="shared" si="66"/>
        <v>42825</v>
      </c>
      <c r="AK843" s="31" t="s">
        <v>1942</v>
      </c>
      <c r="AL843" s="31" t="s">
        <v>2068</v>
      </c>
      <c r="AM843" s="66">
        <v>40999</v>
      </c>
      <c r="AN843" s="408">
        <f>IF($AA843-data!$G$1=0,"　",IF(AK843=0,"　",VLOOKUP($AK843,data!$A$1:$H$264,8,FALSE)))</f>
        <v>0</v>
      </c>
      <c r="AO843" s="32">
        <v>41039</v>
      </c>
      <c r="AP843" s="170" t="s">
        <v>2050</v>
      </c>
      <c r="AQ843" s="264" t="str">
        <f t="shared" si="69"/>
        <v/>
      </c>
    </row>
    <row r="844" spans="1:43" ht="24.75" customHeight="1" x14ac:dyDescent="0.15">
      <c r="A844" s="297">
        <v>841</v>
      </c>
      <c r="B844" s="23" t="s">
        <v>2046</v>
      </c>
      <c r="C844" s="24" t="s">
        <v>14340</v>
      </c>
      <c r="D844" s="23" t="s">
        <v>1938</v>
      </c>
      <c r="E844" s="23" t="s">
        <v>582</v>
      </c>
      <c r="F844" s="24" t="s">
        <v>11168</v>
      </c>
      <c r="G844" s="43" t="s">
        <v>2071</v>
      </c>
      <c r="H844" s="44" t="s">
        <v>2072</v>
      </c>
      <c r="I844" s="23" t="s">
        <v>11140</v>
      </c>
      <c r="J844" s="43" t="s">
        <v>2073</v>
      </c>
      <c r="K844" s="60" t="s">
        <v>2054</v>
      </c>
      <c r="L844" s="60"/>
      <c r="M844" s="44"/>
      <c r="N844" s="45"/>
      <c r="O844" s="25" t="s">
        <v>2047</v>
      </c>
      <c r="P844" s="23"/>
      <c r="Q844" s="25" t="s">
        <v>2048</v>
      </c>
      <c r="R844" s="58" t="s">
        <v>1941</v>
      </c>
      <c r="S844" s="23"/>
      <c r="T844" s="23"/>
      <c r="U844" s="25" t="s">
        <v>2047</v>
      </c>
      <c r="V844" s="23"/>
      <c r="W844" s="25" t="s">
        <v>2048</v>
      </c>
      <c r="X844" s="58" t="s">
        <v>1941</v>
      </c>
      <c r="Y844" s="23"/>
      <c r="Z844" s="23"/>
      <c r="AA844" s="33">
        <v>5</v>
      </c>
      <c r="AB844" s="295" t="str">
        <f t="shared" si="67"/>
        <v>年間</v>
      </c>
      <c r="AC844" s="268"/>
      <c r="AD844" s="69">
        <v>1</v>
      </c>
      <c r="AE844" s="69">
        <v>15000</v>
      </c>
      <c r="AF844" s="26">
        <f t="shared" si="68"/>
        <v>15000</v>
      </c>
      <c r="AG844" s="42">
        <v>40969</v>
      </c>
      <c r="AH844" s="28">
        <v>41000</v>
      </c>
      <c r="AI844" s="29" t="str">
        <f t="shared" si="65"/>
        <v>～</v>
      </c>
      <c r="AJ844" s="178">
        <f t="shared" si="66"/>
        <v>42825</v>
      </c>
      <c r="AK844" s="31" t="s">
        <v>1942</v>
      </c>
      <c r="AL844" s="31" t="s">
        <v>2070</v>
      </c>
      <c r="AM844" s="66">
        <v>40999</v>
      </c>
      <c r="AN844" s="408">
        <f>IF($AA844-data!$G$1=0,"　",IF(AK844=0,"　",VLOOKUP($AK844,data!$A$1:$H$264,8,FALSE)))</f>
        <v>0</v>
      </c>
      <c r="AO844" s="32">
        <v>41039</v>
      </c>
      <c r="AP844" s="170" t="s">
        <v>2050</v>
      </c>
      <c r="AQ844" s="264" t="str">
        <f t="shared" si="69"/>
        <v/>
      </c>
    </row>
    <row r="845" spans="1:43" ht="24.75" customHeight="1" x14ac:dyDescent="0.15">
      <c r="A845" s="297">
        <v>842</v>
      </c>
      <c r="B845" s="23" t="s">
        <v>2046</v>
      </c>
      <c r="C845" s="24" t="s">
        <v>14340</v>
      </c>
      <c r="D845" s="23" t="s">
        <v>1938</v>
      </c>
      <c r="E845" s="23" t="s">
        <v>582</v>
      </c>
      <c r="F845" s="24" t="s">
        <v>11168</v>
      </c>
      <c r="G845" s="43" t="s">
        <v>2075</v>
      </c>
      <c r="H845" s="44" t="s">
        <v>2072</v>
      </c>
      <c r="I845" s="23" t="s">
        <v>11140</v>
      </c>
      <c r="J845" s="43" t="s">
        <v>2076</v>
      </c>
      <c r="K845" s="60" t="s">
        <v>2054</v>
      </c>
      <c r="L845" s="60"/>
      <c r="M845" s="44"/>
      <c r="N845" s="45"/>
      <c r="O845" s="25" t="s">
        <v>2047</v>
      </c>
      <c r="P845" s="23"/>
      <c r="Q845" s="25" t="s">
        <v>2048</v>
      </c>
      <c r="R845" s="58" t="s">
        <v>1941</v>
      </c>
      <c r="S845" s="23"/>
      <c r="T845" s="23"/>
      <c r="U845" s="25" t="s">
        <v>2047</v>
      </c>
      <c r="V845" s="23"/>
      <c r="W845" s="25" t="s">
        <v>2048</v>
      </c>
      <c r="X845" s="58" t="s">
        <v>1941</v>
      </c>
      <c r="Y845" s="23"/>
      <c r="Z845" s="23"/>
      <c r="AA845" s="33">
        <v>5</v>
      </c>
      <c r="AB845" s="295" t="str">
        <f t="shared" si="67"/>
        <v>年間</v>
      </c>
      <c r="AC845" s="268"/>
      <c r="AD845" s="69">
        <v>1</v>
      </c>
      <c r="AE845" s="69">
        <v>15000</v>
      </c>
      <c r="AF845" s="26">
        <f t="shared" si="68"/>
        <v>15000</v>
      </c>
      <c r="AG845" s="42">
        <v>40969</v>
      </c>
      <c r="AH845" s="28">
        <v>41000</v>
      </c>
      <c r="AI845" s="29" t="str">
        <f t="shared" si="65"/>
        <v>～</v>
      </c>
      <c r="AJ845" s="178">
        <f t="shared" si="66"/>
        <v>42825</v>
      </c>
      <c r="AK845" s="31" t="s">
        <v>1942</v>
      </c>
      <c r="AL845" s="31" t="s">
        <v>2074</v>
      </c>
      <c r="AM845" s="66">
        <v>40999</v>
      </c>
      <c r="AN845" s="408">
        <f>IF($AA845-data!$G$1=0,"　",IF(AK845=0,"　",VLOOKUP($AK845,data!$A$1:$H$264,8,FALSE)))</f>
        <v>0</v>
      </c>
      <c r="AO845" s="32">
        <v>41039</v>
      </c>
      <c r="AP845" s="170" t="s">
        <v>2050</v>
      </c>
      <c r="AQ845" s="264" t="str">
        <f t="shared" si="69"/>
        <v/>
      </c>
    </row>
    <row r="846" spans="1:43" ht="24.75" customHeight="1" x14ac:dyDescent="0.15">
      <c r="A846" s="297">
        <v>843</v>
      </c>
      <c r="B846" s="23" t="s">
        <v>2046</v>
      </c>
      <c r="C846" s="24" t="s">
        <v>14340</v>
      </c>
      <c r="D846" s="23" t="s">
        <v>1938</v>
      </c>
      <c r="E846" s="23" t="s">
        <v>582</v>
      </c>
      <c r="F846" s="24" t="s">
        <v>11168</v>
      </c>
      <c r="G846" s="43" t="s">
        <v>2078</v>
      </c>
      <c r="H846" s="44" t="s">
        <v>2072</v>
      </c>
      <c r="I846" s="23" t="s">
        <v>11140</v>
      </c>
      <c r="J846" s="43" t="s">
        <v>2079</v>
      </c>
      <c r="K846" s="60" t="s">
        <v>2054</v>
      </c>
      <c r="L846" s="60"/>
      <c r="M846" s="44"/>
      <c r="N846" s="45"/>
      <c r="O846" s="25" t="s">
        <v>2047</v>
      </c>
      <c r="P846" s="23"/>
      <c r="Q846" s="25" t="s">
        <v>2048</v>
      </c>
      <c r="R846" s="58" t="s">
        <v>1941</v>
      </c>
      <c r="S846" s="23"/>
      <c r="T846" s="23"/>
      <c r="U846" s="25" t="s">
        <v>2047</v>
      </c>
      <c r="V846" s="23"/>
      <c r="W846" s="25" t="s">
        <v>2048</v>
      </c>
      <c r="X846" s="58" t="s">
        <v>1941</v>
      </c>
      <c r="Y846" s="23"/>
      <c r="Z846" s="23"/>
      <c r="AA846" s="33">
        <v>5</v>
      </c>
      <c r="AB846" s="295" t="str">
        <f t="shared" si="67"/>
        <v>年間</v>
      </c>
      <c r="AC846" s="268"/>
      <c r="AD846" s="69">
        <v>1</v>
      </c>
      <c r="AE846" s="69">
        <v>15000</v>
      </c>
      <c r="AF846" s="26">
        <f t="shared" si="68"/>
        <v>15000</v>
      </c>
      <c r="AG846" s="42">
        <v>40969</v>
      </c>
      <c r="AH846" s="28">
        <v>41000</v>
      </c>
      <c r="AI846" s="29" t="str">
        <f t="shared" si="65"/>
        <v>～</v>
      </c>
      <c r="AJ846" s="178">
        <f t="shared" si="66"/>
        <v>42825</v>
      </c>
      <c r="AK846" s="31" t="s">
        <v>1942</v>
      </c>
      <c r="AL846" s="31" t="s">
        <v>2077</v>
      </c>
      <c r="AM846" s="66">
        <v>40999</v>
      </c>
      <c r="AN846" s="408">
        <f>IF($AA846-data!$G$1=0,"　",IF(AK846=0,"　",VLOOKUP($AK846,data!$A$1:$H$264,8,FALSE)))</f>
        <v>0</v>
      </c>
      <c r="AO846" s="32">
        <v>41039</v>
      </c>
      <c r="AP846" s="170" t="s">
        <v>2050</v>
      </c>
      <c r="AQ846" s="264" t="str">
        <f t="shared" si="69"/>
        <v/>
      </c>
    </row>
    <row r="847" spans="1:43" ht="24.75" customHeight="1" x14ac:dyDescent="0.15">
      <c r="A847" s="297">
        <v>844</v>
      </c>
      <c r="B847" s="23" t="s">
        <v>2046</v>
      </c>
      <c r="C847" s="24" t="s">
        <v>14340</v>
      </c>
      <c r="D847" s="23" t="s">
        <v>1938</v>
      </c>
      <c r="E847" s="23" t="s">
        <v>582</v>
      </c>
      <c r="F847" s="24" t="s">
        <v>11168</v>
      </c>
      <c r="G847" s="43" t="s">
        <v>2080</v>
      </c>
      <c r="H847" s="44" t="s">
        <v>2072</v>
      </c>
      <c r="I847" s="23" t="s">
        <v>11140</v>
      </c>
      <c r="J847" s="43" t="s">
        <v>2079</v>
      </c>
      <c r="K847" s="60" t="s">
        <v>2054</v>
      </c>
      <c r="L847" s="60"/>
      <c r="M847" s="44"/>
      <c r="N847" s="45"/>
      <c r="O847" s="25" t="s">
        <v>2047</v>
      </c>
      <c r="P847" s="23"/>
      <c r="Q847" s="25" t="s">
        <v>2048</v>
      </c>
      <c r="R847" s="58" t="s">
        <v>1941</v>
      </c>
      <c r="S847" s="23"/>
      <c r="T847" s="23"/>
      <c r="U847" s="25" t="s">
        <v>2047</v>
      </c>
      <c r="V847" s="23"/>
      <c r="W847" s="25" t="s">
        <v>2048</v>
      </c>
      <c r="X847" s="58" t="s">
        <v>1941</v>
      </c>
      <c r="Y847" s="23"/>
      <c r="Z847" s="23"/>
      <c r="AA847" s="33">
        <v>5</v>
      </c>
      <c r="AB847" s="295" t="str">
        <f t="shared" si="67"/>
        <v>年間</v>
      </c>
      <c r="AC847" s="268"/>
      <c r="AD847" s="69">
        <v>1</v>
      </c>
      <c r="AE847" s="69">
        <v>15000</v>
      </c>
      <c r="AF847" s="26">
        <f t="shared" si="68"/>
        <v>15000</v>
      </c>
      <c r="AG847" s="42">
        <v>40969</v>
      </c>
      <c r="AH847" s="28">
        <v>41000</v>
      </c>
      <c r="AI847" s="29" t="str">
        <f t="shared" si="65"/>
        <v>～</v>
      </c>
      <c r="AJ847" s="178">
        <f t="shared" si="66"/>
        <v>42825</v>
      </c>
      <c r="AK847" s="31" t="s">
        <v>1942</v>
      </c>
      <c r="AL847" s="31" t="s">
        <v>2077</v>
      </c>
      <c r="AM847" s="66">
        <v>40999</v>
      </c>
      <c r="AN847" s="408">
        <f>IF($AA847-data!$G$1=0,"　",IF(AK847=0,"　",VLOOKUP($AK847,data!$A$1:$H$264,8,FALSE)))</f>
        <v>0</v>
      </c>
      <c r="AO847" s="32">
        <v>41039</v>
      </c>
      <c r="AP847" s="170" t="s">
        <v>2050</v>
      </c>
      <c r="AQ847" s="264" t="str">
        <f t="shared" si="69"/>
        <v/>
      </c>
    </row>
    <row r="848" spans="1:43" ht="24.75" customHeight="1" x14ac:dyDescent="0.15">
      <c r="A848" s="297">
        <v>845</v>
      </c>
      <c r="B848" s="23" t="s">
        <v>2046</v>
      </c>
      <c r="C848" s="24" t="s">
        <v>14340</v>
      </c>
      <c r="D848" s="23" t="s">
        <v>1938</v>
      </c>
      <c r="E848" s="23" t="s">
        <v>582</v>
      </c>
      <c r="F848" s="24" t="s">
        <v>11168</v>
      </c>
      <c r="G848" s="43" t="s">
        <v>2082</v>
      </c>
      <c r="H848" s="44" t="s">
        <v>2072</v>
      </c>
      <c r="I848" s="23" t="s">
        <v>11140</v>
      </c>
      <c r="J848" s="43" t="s">
        <v>2083</v>
      </c>
      <c r="K848" s="60" t="s">
        <v>2054</v>
      </c>
      <c r="L848" s="60"/>
      <c r="M848" s="44"/>
      <c r="N848" s="45"/>
      <c r="O848" s="25" t="s">
        <v>2047</v>
      </c>
      <c r="P848" s="23"/>
      <c r="Q848" s="25" t="s">
        <v>2048</v>
      </c>
      <c r="R848" s="58" t="s">
        <v>1941</v>
      </c>
      <c r="S848" s="23"/>
      <c r="T848" s="23"/>
      <c r="U848" s="25" t="s">
        <v>2047</v>
      </c>
      <c r="V848" s="23"/>
      <c r="W848" s="25" t="s">
        <v>2048</v>
      </c>
      <c r="X848" s="58" t="s">
        <v>1941</v>
      </c>
      <c r="Y848" s="23"/>
      <c r="Z848" s="23"/>
      <c r="AA848" s="33">
        <v>5</v>
      </c>
      <c r="AB848" s="295" t="str">
        <f t="shared" si="67"/>
        <v>年間</v>
      </c>
      <c r="AC848" s="268"/>
      <c r="AD848" s="69">
        <v>1</v>
      </c>
      <c r="AE848" s="69">
        <v>15000</v>
      </c>
      <c r="AF848" s="26">
        <f t="shared" si="68"/>
        <v>15000</v>
      </c>
      <c r="AG848" s="42">
        <v>40969</v>
      </c>
      <c r="AH848" s="28">
        <v>41000</v>
      </c>
      <c r="AI848" s="29" t="str">
        <f t="shared" si="65"/>
        <v>～</v>
      </c>
      <c r="AJ848" s="178">
        <f t="shared" si="66"/>
        <v>42825</v>
      </c>
      <c r="AK848" s="31" t="s">
        <v>1942</v>
      </c>
      <c r="AL848" s="31" t="s">
        <v>2081</v>
      </c>
      <c r="AM848" s="66">
        <v>40999</v>
      </c>
      <c r="AN848" s="408">
        <f>IF($AA848-data!$G$1=0,"　",IF(AK848=0,"　",VLOOKUP($AK848,data!$A$1:$H$264,8,FALSE)))</f>
        <v>0</v>
      </c>
      <c r="AO848" s="32">
        <v>41039</v>
      </c>
      <c r="AP848" s="170" t="s">
        <v>2050</v>
      </c>
      <c r="AQ848" s="264" t="str">
        <f t="shared" si="69"/>
        <v/>
      </c>
    </row>
    <row r="849" spans="1:43" ht="24.75" customHeight="1" x14ac:dyDescent="0.15">
      <c r="A849" s="297">
        <v>846</v>
      </c>
      <c r="B849" s="23" t="s">
        <v>2046</v>
      </c>
      <c r="C849" s="24" t="s">
        <v>14340</v>
      </c>
      <c r="D849" s="23" t="s">
        <v>1938</v>
      </c>
      <c r="E849" s="23" t="s">
        <v>582</v>
      </c>
      <c r="F849" s="24" t="s">
        <v>11168</v>
      </c>
      <c r="G849" s="43" t="s">
        <v>2085</v>
      </c>
      <c r="H849" s="44" t="s">
        <v>2072</v>
      </c>
      <c r="I849" s="23" t="s">
        <v>11140</v>
      </c>
      <c r="J849" s="43" t="s">
        <v>2086</v>
      </c>
      <c r="K849" s="60" t="s">
        <v>2054</v>
      </c>
      <c r="L849" s="60"/>
      <c r="M849" s="44"/>
      <c r="N849" s="45"/>
      <c r="O849" s="25" t="s">
        <v>2047</v>
      </c>
      <c r="P849" s="23"/>
      <c r="Q849" s="25" t="s">
        <v>2048</v>
      </c>
      <c r="R849" s="58" t="s">
        <v>1941</v>
      </c>
      <c r="S849" s="23"/>
      <c r="T849" s="23"/>
      <c r="U849" s="25" t="s">
        <v>2047</v>
      </c>
      <c r="V849" s="23"/>
      <c r="W849" s="25" t="s">
        <v>2048</v>
      </c>
      <c r="X849" s="58" t="s">
        <v>1941</v>
      </c>
      <c r="Y849" s="23"/>
      <c r="Z849" s="23"/>
      <c r="AA849" s="33">
        <v>5</v>
      </c>
      <c r="AB849" s="295" t="str">
        <f t="shared" si="67"/>
        <v>年間</v>
      </c>
      <c r="AC849" s="268"/>
      <c r="AD849" s="69">
        <v>1</v>
      </c>
      <c r="AE849" s="69">
        <v>15000</v>
      </c>
      <c r="AF849" s="26">
        <f t="shared" si="68"/>
        <v>15000</v>
      </c>
      <c r="AG849" s="42">
        <v>40969</v>
      </c>
      <c r="AH849" s="28">
        <v>41000</v>
      </c>
      <c r="AI849" s="29" t="str">
        <f t="shared" si="65"/>
        <v>～</v>
      </c>
      <c r="AJ849" s="178">
        <f t="shared" si="66"/>
        <v>42825</v>
      </c>
      <c r="AK849" s="31" t="s">
        <v>1942</v>
      </c>
      <c r="AL849" s="31" t="s">
        <v>2084</v>
      </c>
      <c r="AM849" s="66">
        <v>40999</v>
      </c>
      <c r="AN849" s="408">
        <f>IF($AA849-data!$G$1=0,"　",IF(AK849=0,"　",VLOOKUP($AK849,data!$A$1:$H$264,8,FALSE)))</f>
        <v>0</v>
      </c>
      <c r="AO849" s="32">
        <v>41039</v>
      </c>
      <c r="AP849" s="170" t="s">
        <v>2050</v>
      </c>
      <c r="AQ849" s="264" t="str">
        <f t="shared" si="69"/>
        <v/>
      </c>
    </row>
    <row r="850" spans="1:43" ht="24.75" customHeight="1" x14ac:dyDescent="0.15">
      <c r="A850" s="297">
        <v>847</v>
      </c>
      <c r="B850" s="23" t="s">
        <v>2046</v>
      </c>
      <c r="C850" s="24" t="s">
        <v>14340</v>
      </c>
      <c r="D850" s="23" t="s">
        <v>1938</v>
      </c>
      <c r="E850" s="23" t="s">
        <v>582</v>
      </c>
      <c r="F850" s="24" t="s">
        <v>11168</v>
      </c>
      <c r="G850" s="43" t="s">
        <v>2088</v>
      </c>
      <c r="H850" s="44" t="s">
        <v>2072</v>
      </c>
      <c r="I850" s="23" t="s">
        <v>11140</v>
      </c>
      <c r="J850" s="43" t="s">
        <v>2089</v>
      </c>
      <c r="K850" s="60" t="s">
        <v>2054</v>
      </c>
      <c r="L850" s="60"/>
      <c r="M850" s="44"/>
      <c r="N850" s="45"/>
      <c r="O850" s="25" t="s">
        <v>2047</v>
      </c>
      <c r="P850" s="23"/>
      <c r="Q850" s="25" t="s">
        <v>2048</v>
      </c>
      <c r="R850" s="58" t="s">
        <v>1941</v>
      </c>
      <c r="S850" s="23"/>
      <c r="T850" s="23"/>
      <c r="U850" s="25" t="s">
        <v>2047</v>
      </c>
      <c r="V850" s="23"/>
      <c r="W850" s="25" t="s">
        <v>2048</v>
      </c>
      <c r="X850" s="58" t="s">
        <v>1941</v>
      </c>
      <c r="Y850" s="23"/>
      <c r="Z850" s="23"/>
      <c r="AA850" s="33">
        <v>5</v>
      </c>
      <c r="AB850" s="295" t="str">
        <f t="shared" si="67"/>
        <v>年間</v>
      </c>
      <c r="AC850" s="268"/>
      <c r="AD850" s="69">
        <v>1</v>
      </c>
      <c r="AE850" s="69">
        <v>15000</v>
      </c>
      <c r="AF850" s="26">
        <f t="shared" si="68"/>
        <v>15000</v>
      </c>
      <c r="AG850" s="42">
        <v>40969</v>
      </c>
      <c r="AH850" s="28">
        <v>41000</v>
      </c>
      <c r="AI850" s="29" t="str">
        <f t="shared" si="65"/>
        <v>～</v>
      </c>
      <c r="AJ850" s="178">
        <f t="shared" si="66"/>
        <v>42825</v>
      </c>
      <c r="AK850" s="31" t="s">
        <v>1942</v>
      </c>
      <c r="AL850" s="31" t="s">
        <v>2087</v>
      </c>
      <c r="AM850" s="66">
        <v>40999</v>
      </c>
      <c r="AN850" s="408">
        <f>IF($AA850-data!$G$1=0,"　",IF(AK850=0,"　",VLOOKUP($AK850,data!$A$1:$H$264,8,FALSE)))</f>
        <v>0</v>
      </c>
      <c r="AO850" s="32">
        <v>41039</v>
      </c>
      <c r="AP850" s="170" t="s">
        <v>2050</v>
      </c>
      <c r="AQ850" s="264" t="str">
        <f t="shared" si="69"/>
        <v/>
      </c>
    </row>
    <row r="851" spans="1:43" ht="24.75" customHeight="1" x14ac:dyDescent="0.15">
      <c r="A851" s="297">
        <v>848</v>
      </c>
      <c r="B851" s="23" t="s">
        <v>2046</v>
      </c>
      <c r="C851" s="24" t="s">
        <v>14340</v>
      </c>
      <c r="D851" s="23" t="s">
        <v>1938</v>
      </c>
      <c r="E851" s="23" t="s">
        <v>582</v>
      </c>
      <c r="F851" s="24" t="s">
        <v>11168</v>
      </c>
      <c r="G851" s="43" t="s">
        <v>2091</v>
      </c>
      <c r="H851" s="44" t="s">
        <v>2072</v>
      </c>
      <c r="I851" s="23" t="s">
        <v>11140</v>
      </c>
      <c r="J851" s="43" t="s">
        <v>2089</v>
      </c>
      <c r="K851" s="60" t="s">
        <v>2054</v>
      </c>
      <c r="L851" s="60"/>
      <c r="M851" s="44"/>
      <c r="N851" s="45"/>
      <c r="O851" s="25" t="s">
        <v>2047</v>
      </c>
      <c r="P851" s="23"/>
      <c r="Q851" s="25" t="s">
        <v>2048</v>
      </c>
      <c r="R851" s="58" t="s">
        <v>1941</v>
      </c>
      <c r="S851" s="23"/>
      <c r="T851" s="23"/>
      <c r="U851" s="25" t="s">
        <v>2047</v>
      </c>
      <c r="V851" s="23"/>
      <c r="W851" s="25" t="s">
        <v>2048</v>
      </c>
      <c r="X851" s="58" t="s">
        <v>1941</v>
      </c>
      <c r="Y851" s="23"/>
      <c r="Z851" s="23"/>
      <c r="AA851" s="33">
        <v>5</v>
      </c>
      <c r="AB851" s="295" t="str">
        <f t="shared" si="67"/>
        <v>年間</v>
      </c>
      <c r="AC851" s="268"/>
      <c r="AD851" s="69">
        <v>1</v>
      </c>
      <c r="AE851" s="69">
        <v>15000</v>
      </c>
      <c r="AF851" s="26">
        <f t="shared" si="68"/>
        <v>15000</v>
      </c>
      <c r="AG851" s="42">
        <v>40969</v>
      </c>
      <c r="AH851" s="28">
        <v>41000</v>
      </c>
      <c r="AI851" s="29" t="str">
        <f t="shared" si="65"/>
        <v>～</v>
      </c>
      <c r="AJ851" s="178">
        <f t="shared" si="66"/>
        <v>42825</v>
      </c>
      <c r="AK851" s="31" t="s">
        <v>1942</v>
      </c>
      <c r="AL851" s="31" t="s">
        <v>2090</v>
      </c>
      <c r="AM851" s="66">
        <v>40999</v>
      </c>
      <c r="AN851" s="408">
        <f>IF($AA851-data!$G$1=0,"　",IF(AK851=0,"　",VLOOKUP($AK851,data!$A$1:$H$264,8,FALSE)))</f>
        <v>0</v>
      </c>
      <c r="AO851" s="32">
        <v>41039</v>
      </c>
      <c r="AP851" s="170" t="s">
        <v>2050</v>
      </c>
      <c r="AQ851" s="264" t="str">
        <f t="shared" si="69"/>
        <v/>
      </c>
    </row>
    <row r="852" spans="1:43" ht="24.75" customHeight="1" x14ac:dyDescent="0.15">
      <c r="A852" s="297">
        <v>849</v>
      </c>
      <c r="B852" s="23" t="s">
        <v>2046</v>
      </c>
      <c r="C852" s="24" t="s">
        <v>14340</v>
      </c>
      <c r="D852" s="23" t="s">
        <v>1938</v>
      </c>
      <c r="E852" s="23" t="s">
        <v>582</v>
      </c>
      <c r="F852" s="24" t="s">
        <v>11168</v>
      </c>
      <c r="G852" s="43" t="s">
        <v>2093</v>
      </c>
      <c r="H852" s="44" t="s">
        <v>2072</v>
      </c>
      <c r="I852" s="23" t="s">
        <v>11140</v>
      </c>
      <c r="J852" s="43" t="s">
        <v>2089</v>
      </c>
      <c r="K852" s="60" t="s">
        <v>2054</v>
      </c>
      <c r="L852" s="60"/>
      <c r="M852" s="44"/>
      <c r="N852" s="45"/>
      <c r="O852" s="25" t="s">
        <v>2047</v>
      </c>
      <c r="P852" s="23"/>
      <c r="Q852" s="25" t="s">
        <v>2048</v>
      </c>
      <c r="R852" s="58" t="s">
        <v>1941</v>
      </c>
      <c r="S852" s="23"/>
      <c r="T852" s="23"/>
      <c r="U852" s="25" t="s">
        <v>2047</v>
      </c>
      <c r="V852" s="23"/>
      <c r="W852" s="25" t="s">
        <v>2048</v>
      </c>
      <c r="X852" s="58" t="s">
        <v>1941</v>
      </c>
      <c r="Y852" s="23"/>
      <c r="Z852" s="23"/>
      <c r="AA852" s="33">
        <v>5</v>
      </c>
      <c r="AB852" s="295" t="str">
        <f t="shared" si="67"/>
        <v>年間</v>
      </c>
      <c r="AC852" s="268"/>
      <c r="AD852" s="69">
        <v>1</v>
      </c>
      <c r="AE852" s="69">
        <v>15000</v>
      </c>
      <c r="AF852" s="26">
        <f t="shared" si="68"/>
        <v>15000</v>
      </c>
      <c r="AG852" s="42">
        <v>40969</v>
      </c>
      <c r="AH852" s="28">
        <v>41000</v>
      </c>
      <c r="AI852" s="29" t="str">
        <f t="shared" si="65"/>
        <v>～</v>
      </c>
      <c r="AJ852" s="178">
        <f t="shared" si="66"/>
        <v>42825</v>
      </c>
      <c r="AK852" s="31" t="s">
        <v>1942</v>
      </c>
      <c r="AL852" s="31" t="s">
        <v>2092</v>
      </c>
      <c r="AM852" s="66">
        <v>40999</v>
      </c>
      <c r="AN852" s="408">
        <f>IF($AA852-data!$G$1=0,"　",IF(AK852=0,"　",VLOOKUP($AK852,data!$A$1:$H$264,8,FALSE)))</f>
        <v>0</v>
      </c>
      <c r="AO852" s="32">
        <v>41039</v>
      </c>
      <c r="AP852" s="170" t="s">
        <v>2050</v>
      </c>
      <c r="AQ852" s="264" t="str">
        <f t="shared" si="69"/>
        <v/>
      </c>
    </row>
    <row r="853" spans="1:43" ht="24.75" customHeight="1" x14ac:dyDescent="0.15">
      <c r="A853" s="297">
        <v>850</v>
      </c>
      <c r="B853" s="23" t="s">
        <v>2046</v>
      </c>
      <c r="C853" s="24" t="s">
        <v>14340</v>
      </c>
      <c r="D853" s="23" t="s">
        <v>1938</v>
      </c>
      <c r="E853" s="23" t="s">
        <v>582</v>
      </c>
      <c r="F853" s="24" t="s">
        <v>11168</v>
      </c>
      <c r="G853" s="43" t="s">
        <v>2095</v>
      </c>
      <c r="H853" s="44" t="s">
        <v>2072</v>
      </c>
      <c r="I853" s="23" t="s">
        <v>11140</v>
      </c>
      <c r="J853" s="43" t="s">
        <v>2089</v>
      </c>
      <c r="K853" s="60" t="s">
        <v>2054</v>
      </c>
      <c r="L853" s="60"/>
      <c r="M853" s="44"/>
      <c r="N853" s="45"/>
      <c r="O853" s="25" t="s">
        <v>2047</v>
      </c>
      <c r="P853" s="23"/>
      <c r="Q853" s="25" t="s">
        <v>2048</v>
      </c>
      <c r="R853" s="58" t="s">
        <v>1941</v>
      </c>
      <c r="S853" s="23"/>
      <c r="T853" s="23"/>
      <c r="U853" s="25" t="s">
        <v>2047</v>
      </c>
      <c r="V853" s="23"/>
      <c r="W853" s="25" t="s">
        <v>2048</v>
      </c>
      <c r="X853" s="58" t="s">
        <v>1941</v>
      </c>
      <c r="Y853" s="23"/>
      <c r="Z853" s="23"/>
      <c r="AA853" s="33">
        <v>5</v>
      </c>
      <c r="AB853" s="295" t="str">
        <f t="shared" si="67"/>
        <v>年間</v>
      </c>
      <c r="AC853" s="268"/>
      <c r="AD853" s="69">
        <v>1</v>
      </c>
      <c r="AE853" s="69">
        <v>15000</v>
      </c>
      <c r="AF853" s="26">
        <f t="shared" si="68"/>
        <v>15000</v>
      </c>
      <c r="AG853" s="42">
        <v>40969</v>
      </c>
      <c r="AH853" s="28">
        <v>41000</v>
      </c>
      <c r="AI853" s="29" t="str">
        <f t="shared" si="65"/>
        <v>～</v>
      </c>
      <c r="AJ853" s="178">
        <f t="shared" si="66"/>
        <v>42825</v>
      </c>
      <c r="AK853" s="31" t="s">
        <v>1942</v>
      </c>
      <c r="AL853" s="31" t="s">
        <v>2094</v>
      </c>
      <c r="AM853" s="66">
        <v>40999</v>
      </c>
      <c r="AN853" s="408">
        <f>IF($AA853-data!$G$1=0,"　",IF(AK853=0,"　",VLOOKUP($AK853,data!$A$1:$H$264,8,FALSE)))</f>
        <v>0</v>
      </c>
      <c r="AO853" s="32">
        <v>41039</v>
      </c>
      <c r="AP853" s="170" t="s">
        <v>2050</v>
      </c>
      <c r="AQ853" s="264" t="str">
        <f t="shared" si="69"/>
        <v/>
      </c>
    </row>
    <row r="854" spans="1:43" ht="24.75" customHeight="1" x14ac:dyDescent="0.15">
      <c r="A854" s="297">
        <v>851</v>
      </c>
      <c r="B854" s="23" t="s">
        <v>2046</v>
      </c>
      <c r="C854" s="24" t="s">
        <v>14340</v>
      </c>
      <c r="D854" s="23" t="s">
        <v>1938</v>
      </c>
      <c r="E854" s="23" t="s">
        <v>582</v>
      </c>
      <c r="F854" s="24" t="s">
        <v>11168</v>
      </c>
      <c r="G854" s="43" t="s">
        <v>2097</v>
      </c>
      <c r="H854" s="44" t="s">
        <v>2072</v>
      </c>
      <c r="I854" s="23" t="s">
        <v>11140</v>
      </c>
      <c r="J854" s="43" t="s">
        <v>2098</v>
      </c>
      <c r="K854" s="60" t="s">
        <v>2054</v>
      </c>
      <c r="L854" s="60"/>
      <c r="M854" s="44"/>
      <c r="N854" s="45"/>
      <c r="O854" s="25" t="s">
        <v>2047</v>
      </c>
      <c r="P854" s="23"/>
      <c r="Q854" s="25" t="s">
        <v>2048</v>
      </c>
      <c r="R854" s="58" t="s">
        <v>1941</v>
      </c>
      <c r="S854" s="23"/>
      <c r="T854" s="23"/>
      <c r="U854" s="25" t="s">
        <v>2047</v>
      </c>
      <c r="V854" s="23"/>
      <c r="W854" s="25" t="s">
        <v>2048</v>
      </c>
      <c r="X854" s="58" t="s">
        <v>1941</v>
      </c>
      <c r="Y854" s="23"/>
      <c r="Z854" s="23"/>
      <c r="AA854" s="33">
        <v>5</v>
      </c>
      <c r="AB854" s="295" t="str">
        <f t="shared" si="67"/>
        <v>年間</v>
      </c>
      <c r="AC854" s="268"/>
      <c r="AD854" s="69">
        <v>1</v>
      </c>
      <c r="AE854" s="69">
        <v>15000</v>
      </c>
      <c r="AF854" s="26">
        <f t="shared" si="68"/>
        <v>15000</v>
      </c>
      <c r="AG854" s="42">
        <v>40969</v>
      </c>
      <c r="AH854" s="28">
        <v>41000</v>
      </c>
      <c r="AI854" s="29" t="str">
        <f t="shared" si="65"/>
        <v>～</v>
      </c>
      <c r="AJ854" s="178">
        <f t="shared" si="66"/>
        <v>42825</v>
      </c>
      <c r="AK854" s="31" t="s">
        <v>1942</v>
      </c>
      <c r="AL854" s="31" t="s">
        <v>2096</v>
      </c>
      <c r="AM854" s="66">
        <v>40999</v>
      </c>
      <c r="AN854" s="408">
        <f>IF($AA854-data!$G$1=0,"　",IF(AK854=0,"　",VLOOKUP($AK854,data!$A$1:$H$264,8,FALSE)))</f>
        <v>0</v>
      </c>
      <c r="AO854" s="32">
        <v>41039</v>
      </c>
      <c r="AP854" s="170" t="s">
        <v>2050</v>
      </c>
      <c r="AQ854" s="264" t="str">
        <f t="shared" si="69"/>
        <v/>
      </c>
    </row>
    <row r="855" spans="1:43" ht="24.75" customHeight="1" x14ac:dyDescent="0.15">
      <c r="A855" s="297">
        <v>852</v>
      </c>
      <c r="B855" s="23" t="s">
        <v>2046</v>
      </c>
      <c r="C855" s="24" t="s">
        <v>14340</v>
      </c>
      <c r="D855" s="23" t="s">
        <v>1938</v>
      </c>
      <c r="E855" s="23" t="s">
        <v>582</v>
      </c>
      <c r="F855" s="24" t="s">
        <v>11168</v>
      </c>
      <c r="G855" s="43" t="s">
        <v>2100</v>
      </c>
      <c r="H855" s="44" t="s">
        <v>2072</v>
      </c>
      <c r="I855" s="23" t="s">
        <v>11140</v>
      </c>
      <c r="J855" s="43" t="s">
        <v>2101</v>
      </c>
      <c r="K855" s="60" t="s">
        <v>2054</v>
      </c>
      <c r="L855" s="60"/>
      <c r="M855" s="44"/>
      <c r="N855" s="45"/>
      <c r="O855" s="25" t="s">
        <v>2047</v>
      </c>
      <c r="P855" s="23"/>
      <c r="Q855" s="25" t="s">
        <v>2048</v>
      </c>
      <c r="R855" s="58" t="s">
        <v>1941</v>
      </c>
      <c r="S855" s="23"/>
      <c r="T855" s="23"/>
      <c r="U855" s="25" t="s">
        <v>2047</v>
      </c>
      <c r="V855" s="23"/>
      <c r="W855" s="25" t="s">
        <v>2048</v>
      </c>
      <c r="X855" s="58" t="s">
        <v>1941</v>
      </c>
      <c r="Y855" s="23"/>
      <c r="Z855" s="23"/>
      <c r="AA855" s="33">
        <v>5</v>
      </c>
      <c r="AB855" s="295" t="str">
        <f t="shared" si="67"/>
        <v>年間</v>
      </c>
      <c r="AC855" s="268"/>
      <c r="AD855" s="69">
        <v>1</v>
      </c>
      <c r="AE855" s="69">
        <v>15000</v>
      </c>
      <c r="AF855" s="26">
        <f t="shared" si="68"/>
        <v>15000</v>
      </c>
      <c r="AG855" s="42">
        <v>40969</v>
      </c>
      <c r="AH855" s="28">
        <v>41000</v>
      </c>
      <c r="AI855" s="29" t="str">
        <f t="shared" si="65"/>
        <v>～</v>
      </c>
      <c r="AJ855" s="178">
        <f t="shared" si="66"/>
        <v>42825</v>
      </c>
      <c r="AK855" s="31" t="s">
        <v>1942</v>
      </c>
      <c r="AL855" s="31" t="s">
        <v>2099</v>
      </c>
      <c r="AM855" s="66">
        <v>40999</v>
      </c>
      <c r="AN855" s="408">
        <f>IF($AA855-data!$G$1=0,"　",IF(AK855=0,"　",VLOOKUP($AK855,data!$A$1:$H$264,8,FALSE)))</f>
        <v>0</v>
      </c>
      <c r="AO855" s="32">
        <v>41039</v>
      </c>
      <c r="AP855" s="170" t="s">
        <v>2050</v>
      </c>
      <c r="AQ855" s="264" t="str">
        <f t="shared" si="69"/>
        <v/>
      </c>
    </row>
    <row r="856" spans="1:43" ht="24.75" customHeight="1" x14ac:dyDescent="0.15">
      <c r="A856" s="297">
        <v>853</v>
      </c>
      <c r="B856" s="23" t="s">
        <v>2046</v>
      </c>
      <c r="C856" s="24" t="s">
        <v>14340</v>
      </c>
      <c r="D856" s="23" t="s">
        <v>1938</v>
      </c>
      <c r="E856" s="23" t="s">
        <v>582</v>
      </c>
      <c r="F856" s="24" t="s">
        <v>11168</v>
      </c>
      <c r="G856" s="43" t="s">
        <v>2103</v>
      </c>
      <c r="H856" s="44" t="s">
        <v>2072</v>
      </c>
      <c r="I856" s="23" t="s">
        <v>11140</v>
      </c>
      <c r="J856" s="43" t="s">
        <v>2104</v>
      </c>
      <c r="K856" s="60" t="s">
        <v>2054</v>
      </c>
      <c r="L856" s="60"/>
      <c r="M856" s="44"/>
      <c r="N856" s="45"/>
      <c r="O856" s="25" t="s">
        <v>2047</v>
      </c>
      <c r="P856" s="23"/>
      <c r="Q856" s="25" t="s">
        <v>2048</v>
      </c>
      <c r="R856" s="58" t="s">
        <v>1941</v>
      </c>
      <c r="S856" s="23"/>
      <c r="T856" s="23"/>
      <c r="U856" s="25" t="s">
        <v>2047</v>
      </c>
      <c r="V856" s="23"/>
      <c r="W856" s="25" t="s">
        <v>2048</v>
      </c>
      <c r="X856" s="58" t="s">
        <v>1941</v>
      </c>
      <c r="Y856" s="23"/>
      <c r="Z856" s="23"/>
      <c r="AA856" s="33">
        <v>5</v>
      </c>
      <c r="AB856" s="295" t="str">
        <f t="shared" si="67"/>
        <v>年間</v>
      </c>
      <c r="AC856" s="268"/>
      <c r="AD856" s="69">
        <v>1</v>
      </c>
      <c r="AE856" s="69">
        <v>15000</v>
      </c>
      <c r="AF856" s="26">
        <f t="shared" si="68"/>
        <v>15000</v>
      </c>
      <c r="AG856" s="42">
        <v>40969</v>
      </c>
      <c r="AH856" s="28">
        <v>41000</v>
      </c>
      <c r="AI856" s="29" t="str">
        <f t="shared" si="65"/>
        <v>～</v>
      </c>
      <c r="AJ856" s="178">
        <f t="shared" si="66"/>
        <v>42825</v>
      </c>
      <c r="AK856" s="31" t="s">
        <v>1942</v>
      </c>
      <c r="AL856" s="31" t="s">
        <v>2102</v>
      </c>
      <c r="AM856" s="66">
        <v>40999</v>
      </c>
      <c r="AN856" s="408">
        <f>IF($AA856-data!$G$1=0,"　",IF(AK856=0,"　",VLOOKUP($AK856,data!$A$1:$H$264,8,FALSE)))</f>
        <v>0</v>
      </c>
      <c r="AO856" s="32">
        <v>41039</v>
      </c>
      <c r="AP856" s="170" t="s">
        <v>2050</v>
      </c>
      <c r="AQ856" s="264" t="str">
        <f t="shared" si="69"/>
        <v/>
      </c>
    </row>
    <row r="857" spans="1:43" ht="24.75" customHeight="1" x14ac:dyDescent="0.15">
      <c r="A857" s="297">
        <v>854</v>
      </c>
      <c r="B857" s="23" t="s">
        <v>2046</v>
      </c>
      <c r="C857" s="24" t="s">
        <v>14340</v>
      </c>
      <c r="D857" s="23" t="s">
        <v>1938</v>
      </c>
      <c r="E857" s="23" t="s">
        <v>582</v>
      </c>
      <c r="F857" s="24" t="s">
        <v>11168</v>
      </c>
      <c r="G857" s="43" t="s">
        <v>2106</v>
      </c>
      <c r="H857" s="44" t="s">
        <v>2072</v>
      </c>
      <c r="I857" s="23" t="s">
        <v>11140</v>
      </c>
      <c r="J857" s="43" t="s">
        <v>2107</v>
      </c>
      <c r="K857" s="60" t="s">
        <v>2054</v>
      </c>
      <c r="L857" s="60"/>
      <c r="M857" s="44"/>
      <c r="N857" s="45"/>
      <c r="O857" s="25" t="s">
        <v>2047</v>
      </c>
      <c r="P857" s="23"/>
      <c r="Q857" s="25" t="s">
        <v>2048</v>
      </c>
      <c r="R857" s="58" t="s">
        <v>1941</v>
      </c>
      <c r="S857" s="23"/>
      <c r="T857" s="23"/>
      <c r="U857" s="25" t="s">
        <v>2047</v>
      </c>
      <c r="V857" s="23"/>
      <c r="W857" s="25" t="s">
        <v>2048</v>
      </c>
      <c r="X857" s="58" t="s">
        <v>1941</v>
      </c>
      <c r="Y857" s="23"/>
      <c r="Z857" s="23"/>
      <c r="AA857" s="33">
        <v>5</v>
      </c>
      <c r="AB857" s="295" t="str">
        <f t="shared" si="67"/>
        <v>年間</v>
      </c>
      <c r="AC857" s="268"/>
      <c r="AD857" s="69">
        <v>1</v>
      </c>
      <c r="AE857" s="69">
        <v>15000</v>
      </c>
      <c r="AF857" s="26">
        <f t="shared" si="68"/>
        <v>15000</v>
      </c>
      <c r="AG857" s="42">
        <v>40969</v>
      </c>
      <c r="AH857" s="28">
        <v>41000</v>
      </c>
      <c r="AI857" s="29" t="str">
        <f t="shared" si="65"/>
        <v>～</v>
      </c>
      <c r="AJ857" s="178">
        <f t="shared" si="66"/>
        <v>42825</v>
      </c>
      <c r="AK857" s="31" t="s">
        <v>1942</v>
      </c>
      <c r="AL857" s="31" t="s">
        <v>2105</v>
      </c>
      <c r="AM857" s="66">
        <v>40999</v>
      </c>
      <c r="AN857" s="408">
        <f>IF($AA857-data!$G$1=0,"　",IF(AK857=0,"　",VLOOKUP($AK857,data!$A$1:$H$264,8,FALSE)))</f>
        <v>0</v>
      </c>
      <c r="AO857" s="32">
        <v>41039</v>
      </c>
      <c r="AP857" s="170" t="s">
        <v>2050</v>
      </c>
      <c r="AQ857" s="264" t="str">
        <f t="shared" si="69"/>
        <v/>
      </c>
    </row>
    <row r="858" spans="1:43" ht="24.75" customHeight="1" x14ac:dyDescent="0.15">
      <c r="A858" s="297">
        <v>855</v>
      </c>
      <c r="B858" s="23" t="s">
        <v>2046</v>
      </c>
      <c r="C858" s="24" t="s">
        <v>14340</v>
      </c>
      <c r="D858" s="23" t="s">
        <v>1938</v>
      </c>
      <c r="E858" s="23" t="s">
        <v>582</v>
      </c>
      <c r="F858" s="24" t="s">
        <v>11168</v>
      </c>
      <c r="G858" s="43" t="s">
        <v>2109</v>
      </c>
      <c r="H858" s="44" t="s">
        <v>2072</v>
      </c>
      <c r="I858" s="23" t="s">
        <v>11140</v>
      </c>
      <c r="J858" s="43" t="s">
        <v>2107</v>
      </c>
      <c r="K858" s="60" t="s">
        <v>2054</v>
      </c>
      <c r="L858" s="60"/>
      <c r="M858" s="44"/>
      <c r="N858" s="45"/>
      <c r="O858" s="25" t="s">
        <v>2047</v>
      </c>
      <c r="P858" s="23"/>
      <c r="Q858" s="25" t="s">
        <v>2048</v>
      </c>
      <c r="R858" s="58" t="s">
        <v>1941</v>
      </c>
      <c r="S858" s="23"/>
      <c r="T858" s="23"/>
      <c r="U858" s="25" t="s">
        <v>2047</v>
      </c>
      <c r="V858" s="23"/>
      <c r="W858" s="25" t="s">
        <v>2048</v>
      </c>
      <c r="X858" s="58" t="s">
        <v>1941</v>
      </c>
      <c r="Y858" s="23"/>
      <c r="Z858" s="23"/>
      <c r="AA858" s="33">
        <v>5</v>
      </c>
      <c r="AB858" s="295" t="str">
        <f t="shared" si="67"/>
        <v>年間</v>
      </c>
      <c r="AC858" s="268"/>
      <c r="AD858" s="69">
        <v>1</v>
      </c>
      <c r="AE858" s="69">
        <v>15000</v>
      </c>
      <c r="AF858" s="26">
        <f t="shared" si="68"/>
        <v>15000</v>
      </c>
      <c r="AG858" s="42">
        <v>40969</v>
      </c>
      <c r="AH858" s="28">
        <v>41000</v>
      </c>
      <c r="AI858" s="29" t="str">
        <f t="shared" si="65"/>
        <v>～</v>
      </c>
      <c r="AJ858" s="178">
        <f t="shared" si="66"/>
        <v>42825</v>
      </c>
      <c r="AK858" s="31" t="s">
        <v>1942</v>
      </c>
      <c r="AL858" s="31" t="s">
        <v>2108</v>
      </c>
      <c r="AM858" s="66">
        <v>40999</v>
      </c>
      <c r="AN858" s="408">
        <f>IF($AA858-data!$G$1=0,"　",IF(AK858=0,"　",VLOOKUP($AK858,data!$A$1:$H$264,8,FALSE)))</f>
        <v>0</v>
      </c>
      <c r="AO858" s="32">
        <v>41039</v>
      </c>
      <c r="AP858" s="170" t="s">
        <v>2050</v>
      </c>
      <c r="AQ858" s="264" t="str">
        <f t="shared" si="69"/>
        <v/>
      </c>
    </row>
    <row r="859" spans="1:43" ht="24.75" customHeight="1" x14ac:dyDescent="0.15">
      <c r="A859" s="297">
        <v>856</v>
      </c>
      <c r="B859" s="23" t="s">
        <v>2046</v>
      </c>
      <c r="C859" s="24" t="s">
        <v>14340</v>
      </c>
      <c r="D859" s="23" t="s">
        <v>1938</v>
      </c>
      <c r="E859" s="23" t="s">
        <v>582</v>
      </c>
      <c r="F859" s="24" t="s">
        <v>11168</v>
      </c>
      <c r="G859" s="43" t="s">
        <v>2111</v>
      </c>
      <c r="H859" s="44" t="s">
        <v>2072</v>
      </c>
      <c r="I859" s="23" t="s">
        <v>11140</v>
      </c>
      <c r="J859" s="43" t="s">
        <v>2104</v>
      </c>
      <c r="K859" s="60" t="s">
        <v>2054</v>
      </c>
      <c r="L859" s="60"/>
      <c r="M859" s="44"/>
      <c r="N859" s="45"/>
      <c r="O859" s="25" t="s">
        <v>2047</v>
      </c>
      <c r="P859" s="23"/>
      <c r="Q859" s="25" t="s">
        <v>2048</v>
      </c>
      <c r="R859" s="58" t="s">
        <v>1941</v>
      </c>
      <c r="S859" s="23"/>
      <c r="T859" s="23"/>
      <c r="U859" s="25" t="s">
        <v>2047</v>
      </c>
      <c r="V859" s="23"/>
      <c r="W859" s="25" t="s">
        <v>2048</v>
      </c>
      <c r="X859" s="58" t="s">
        <v>1941</v>
      </c>
      <c r="Y859" s="23"/>
      <c r="Z859" s="23"/>
      <c r="AA859" s="33">
        <v>5</v>
      </c>
      <c r="AB859" s="295" t="str">
        <f t="shared" si="67"/>
        <v>年間</v>
      </c>
      <c r="AC859" s="268"/>
      <c r="AD859" s="69">
        <v>1</v>
      </c>
      <c r="AE859" s="69">
        <v>15000</v>
      </c>
      <c r="AF859" s="26">
        <f t="shared" si="68"/>
        <v>15000</v>
      </c>
      <c r="AG859" s="42">
        <v>40969</v>
      </c>
      <c r="AH859" s="28">
        <v>41000</v>
      </c>
      <c r="AI859" s="29" t="str">
        <f t="shared" si="65"/>
        <v>～</v>
      </c>
      <c r="AJ859" s="178">
        <f t="shared" si="66"/>
        <v>42825</v>
      </c>
      <c r="AK859" s="31" t="s">
        <v>1942</v>
      </c>
      <c r="AL859" s="31" t="s">
        <v>2110</v>
      </c>
      <c r="AM859" s="66">
        <v>40999</v>
      </c>
      <c r="AN859" s="408">
        <f>IF($AA859-data!$G$1=0,"　",IF(AK859=0,"　",VLOOKUP($AK859,data!$A$1:$H$264,8,FALSE)))</f>
        <v>0</v>
      </c>
      <c r="AO859" s="32">
        <v>41039</v>
      </c>
      <c r="AP859" s="170" t="s">
        <v>2050</v>
      </c>
      <c r="AQ859" s="264" t="str">
        <f t="shared" si="69"/>
        <v/>
      </c>
    </row>
    <row r="860" spans="1:43" ht="24.75" customHeight="1" x14ac:dyDescent="0.15">
      <c r="A860" s="297">
        <v>857</v>
      </c>
      <c r="B860" s="23" t="s">
        <v>2046</v>
      </c>
      <c r="C860" s="24" t="s">
        <v>14340</v>
      </c>
      <c r="D860" s="23" t="s">
        <v>1938</v>
      </c>
      <c r="E860" s="23" t="s">
        <v>582</v>
      </c>
      <c r="F860" s="24" t="s">
        <v>11168</v>
      </c>
      <c r="G860" s="43" t="s">
        <v>2113</v>
      </c>
      <c r="H860" s="44" t="s">
        <v>2072</v>
      </c>
      <c r="I860" s="23" t="s">
        <v>11140</v>
      </c>
      <c r="J860" s="43" t="s">
        <v>2104</v>
      </c>
      <c r="K860" s="60" t="s">
        <v>2054</v>
      </c>
      <c r="L860" s="60"/>
      <c r="M860" s="44"/>
      <c r="N860" s="45"/>
      <c r="O860" s="25" t="s">
        <v>2047</v>
      </c>
      <c r="P860" s="23"/>
      <c r="Q860" s="25" t="s">
        <v>2048</v>
      </c>
      <c r="R860" s="58" t="s">
        <v>1941</v>
      </c>
      <c r="S860" s="23"/>
      <c r="T860" s="23"/>
      <c r="U860" s="25" t="s">
        <v>2047</v>
      </c>
      <c r="V860" s="23"/>
      <c r="W860" s="25" t="s">
        <v>2048</v>
      </c>
      <c r="X860" s="58" t="s">
        <v>1941</v>
      </c>
      <c r="Y860" s="23"/>
      <c r="Z860" s="23"/>
      <c r="AA860" s="33">
        <v>5</v>
      </c>
      <c r="AB860" s="295" t="str">
        <f t="shared" si="67"/>
        <v>年間</v>
      </c>
      <c r="AC860" s="268"/>
      <c r="AD860" s="69">
        <v>1</v>
      </c>
      <c r="AE860" s="69">
        <v>15000</v>
      </c>
      <c r="AF860" s="26">
        <f t="shared" si="68"/>
        <v>15000</v>
      </c>
      <c r="AG860" s="42">
        <v>40969</v>
      </c>
      <c r="AH860" s="28">
        <v>41000</v>
      </c>
      <c r="AI860" s="29" t="str">
        <f t="shared" si="65"/>
        <v>～</v>
      </c>
      <c r="AJ860" s="178">
        <f t="shared" si="66"/>
        <v>42825</v>
      </c>
      <c r="AK860" s="31" t="s">
        <v>1942</v>
      </c>
      <c r="AL860" s="31" t="s">
        <v>2112</v>
      </c>
      <c r="AM860" s="66">
        <v>40999</v>
      </c>
      <c r="AN860" s="408">
        <f>IF($AA860-data!$G$1=0,"　",IF(AK860=0,"　",VLOOKUP($AK860,data!$A$1:$H$264,8,FALSE)))</f>
        <v>0</v>
      </c>
      <c r="AO860" s="32">
        <v>41039</v>
      </c>
      <c r="AP860" s="170" t="s">
        <v>2050</v>
      </c>
      <c r="AQ860" s="264" t="str">
        <f t="shared" si="69"/>
        <v/>
      </c>
    </row>
    <row r="861" spans="1:43" ht="24.75" customHeight="1" x14ac:dyDescent="0.15">
      <c r="A861" s="297">
        <v>858</v>
      </c>
      <c r="B861" s="23" t="s">
        <v>2046</v>
      </c>
      <c r="C861" s="24" t="s">
        <v>14340</v>
      </c>
      <c r="D861" s="23" t="s">
        <v>1938</v>
      </c>
      <c r="E861" s="23" t="s">
        <v>582</v>
      </c>
      <c r="F861" s="24" t="s">
        <v>11168</v>
      </c>
      <c r="G861" s="43" t="s">
        <v>2115</v>
      </c>
      <c r="H861" s="44" t="s">
        <v>2072</v>
      </c>
      <c r="I861" s="23" t="s">
        <v>11140</v>
      </c>
      <c r="J861" s="43" t="s">
        <v>2116</v>
      </c>
      <c r="K861" s="60" t="s">
        <v>2054</v>
      </c>
      <c r="L861" s="60"/>
      <c r="M861" s="44"/>
      <c r="N861" s="45"/>
      <c r="O861" s="25" t="s">
        <v>2047</v>
      </c>
      <c r="P861" s="23"/>
      <c r="Q861" s="25" t="s">
        <v>2048</v>
      </c>
      <c r="R861" s="58" t="s">
        <v>1941</v>
      </c>
      <c r="S861" s="23"/>
      <c r="T861" s="23"/>
      <c r="U861" s="25" t="s">
        <v>2047</v>
      </c>
      <c r="V861" s="23"/>
      <c r="W861" s="25" t="s">
        <v>2048</v>
      </c>
      <c r="X861" s="58" t="s">
        <v>1941</v>
      </c>
      <c r="Y861" s="23"/>
      <c r="Z861" s="23"/>
      <c r="AA861" s="33">
        <v>5</v>
      </c>
      <c r="AB861" s="295" t="str">
        <f t="shared" si="67"/>
        <v>年間</v>
      </c>
      <c r="AC861" s="268"/>
      <c r="AD861" s="69">
        <v>1</v>
      </c>
      <c r="AE861" s="69">
        <v>15000</v>
      </c>
      <c r="AF861" s="26">
        <f t="shared" si="68"/>
        <v>15000</v>
      </c>
      <c r="AG861" s="42">
        <v>40969</v>
      </c>
      <c r="AH861" s="28">
        <v>41000</v>
      </c>
      <c r="AI861" s="29" t="str">
        <f t="shared" si="65"/>
        <v>～</v>
      </c>
      <c r="AJ861" s="178">
        <f t="shared" si="66"/>
        <v>42825</v>
      </c>
      <c r="AK861" s="31" t="s">
        <v>1942</v>
      </c>
      <c r="AL861" s="31" t="s">
        <v>2114</v>
      </c>
      <c r="AM861" s="66">
        <v>40999</v>
      </c>
      <c r="AN861" s="408">
        <f>IF($AA861-data!$G$1=0,"　",IF(AK861=0,"　",VLOOKUP($AK861,data!$A$1:$H$264,8,FALSE)))</f>
        <v>0</v>
      </c>
      <c r="AO861" s="32">
        <v>41039</v>
      </c>
      <c r="AP861" s="170" t="s">
        <v>2050</v>
      </c>
      <c r="AQ861" s="264" t="str">
        <f t="shared" si="69"/>
        <v/>
      </c>
    </row>
    <row r="862" spans="1:43" ht="24.75" customHeight="1" x14ac:dyDescent="0.15">
      <c r="A862" s="297">
        <v>859</v>
      </c>
      <c r="B862" s="23" t="s">
        <v>2046</v>
      </c>
      <c r="C862" s="24" t="s">
        <v>14340</v>
      </c>
      <c r="D862" s="23" t="s">
        <v>1938</v>
      </c>
      <c r="E862" s="23" t="s">
        <v>582</v>
      </c>
      <c r="F862" s="24" t="s">
        <v>11168</v>
      </c>
      <c r="G862" s="43" t="s">
        <v>2118</v>
      </c>
      <c r="H862" s="44" t="s">
        <v>2072</v>
      </c>
      <c r="I862" s="23" t="s">
        <v>11140</v>
      </c>
      <c r="J862" s="96" t="s">
        <v>2119</v>
      </c>
      <c r="K862" s="60" t="s">
        <v>2054</v>
      </c>
      <c r="L862" s="60"/>
      <c r="M862" s="44"/>
      <c r="N862" s="45"/>
      <c r="O862" s="25" t="s">
        <v>2047</v>
      </c>
      <c r="P862" s="23"/>
      <c r="Q862" s="25" t="s">
        <v>2048</v>
      </c>
      <c r="R862" s="58" t="s">
        <v>1941</v>
      </c>
      <c r="S862" s="23"/>
      <c r="T862" s="23"/>
      <c r="U862" s="25" t="s">
        <v>2047</v>
      </c>
      <c r="V862" s="23"/>
      <c r="W862" s="25" t="s">
        <v>2048</v>
      </c>
      <c r="X862" s="58" t="s">
        <v>1941</v>
      </c>
      <c r="Y862" s="23"/>
      <c r="Z862" s="23"/>
      <c r="AA862" s="33">
        <v>5</v>
      </c>
      <c r="AB862" s="295" t="str">
        <f t="shared" si="67"/>
        <v>年間</v>
      </c>
      <c r="AC862" s="268"/>
      <c r="AD862" s="69">
        <v>1</v>
      </c>
      <c r="AE862" s="69">
        <v>15000</v>
      </c>
      <c r="AF862" s="26">
        <f t="shared" si="68"/>
        <v>15000</v>
      </c>
      <c r="AG862" s="42">
        <v>40969</v>
      </c>
      <c r="AH862" s="28">
        <v>41000</v>
      </c>
      <c r="AI862" s="29" t="str">
        <f t="shared" si="65"/>
        <v>～</v>
      </c>
      <c r="AJ862" s="178">
        <f t="shared" si="66"/>
        <v>42825</v>
      </c>
      <c r="AK862" s="31" t="s">
        <v>1942</v>
      </c>
      <c r="AL862" s="31" t="s">
        <v>2117</v>
      </c>
      <c r="AM862" s="66">
        <v>40999</v>
      </c>
      <c r="AN862" s="408">
        <f>IF($AA862-data!$G$1=0,"　",IF(AK862=0,"　",VLOOKUP($AK862,data!$A$1:$H$264,8,FALSE)))</f>
        <v>0</v>
      </c>
      <c r="AO862" s="32">
        <v>41039</v>
      </c>
      <c r="AP862" s="170" t="s">
        <v>2050</v>
      </c>
      <c r="AQ862" s="264" t="str">
        <f t="shared" si="69"/>
        <v/>
      </c>
    </row>
    <row r="863" spans="1:43" ht="24.75" customHeight="1" x14ac:dyDescent="0.15">
      <c r="A863" s="297">
        <v>860</v>
      </c>
      <c r="B863" s="23" t="s">
        <v>2046</v>
      </c>
      <c r="C863" s="24" t="s">
        <v>14340</v>
      </c>
      <c r="D863" s="23" t="s">
        <v>1938</v>
      </c>
      <c r="E863" s="23" t="s">
        <v>582</v>
      </c>
      <c r="F863" s="24" t="s">
        <v>11168</v>
      </c>
      <c r="G863" s="43" t="s">
        <v>2121</v>
      </c>
      <c r="H863" s="44" t="s">
        <v>2052</v>
      </c>
      <c r="I863" s="23" t="s">
        <v>11140</v>
      </c>
      <c r="J863" s="43" t="s">
        <v>2122</v>
      </c>
      <c r="K863" s="60" t="s">
        <v>2054</v>
      </c>
      <c r="L863" s="60"/>
      <c r="M863" s="44"/>
      <c r="N863" s="45"/>
      <c r="O863" s="25" t="s">
        <v>2047</v>
      </c>
      <c r="P863" s="23"/>
      <c r="Q863" s="25" t="s">
        <v>2048</v>
      </c>
      <c r="R863" s="58" t="s">
        <v>1941</v>
      </c>
      <c r="S863" s="23"/>
      <c r="T863" s="23"/>
      <c r="U863" s="25" t="s">
        <v>2047</v>
      </c>
      <c r="V863" s="23"/>
      <c r="W863" s="25" t="s">
        <v>2048</v>
      </c>
      <c r="X863" s="58" t="s">
        <v>1941</v>
      </c>
      <c r="Y863" s="23"/>
      <c r="Z863" s="23"/>
      <c r="AA863" s="33">
        <v>5</v>
      </c>
      <c r="AB863" s="295" t="str">
        <f t="shared" si="67"/>
        <v>年間</v>
      </c>
      <c r="AC863" s="268"/>
      <c r="AD863" s="69">
        <v>1</v>
      </c>
      <c r="AE863" s="69">
        <v>15000</v>
      </c>
      <c r="AF863" s="26">
        <f t="shared" si="68"/>
        <v>15000</v>
      </c>
      <c r="AG863" s="42">
        <v>40969</v>
      </c>
      <c r="AH863" s="28">
        <v>41000</v>
      </c>
      <c r="AI863" s="29" t="str">
        <f t="shared" si="65"/>
        <v>～</v>
      </c>
      <c r="AJ863" s="178">
        <f t="shared" si="66"/>
        <v>42825</v>
      </c>
      <c r="AK863" s="31" t="s">
        <v>1942</v>
      </c>
      <c r="AL863" s="31" t="s">
        <v>2120</v>
      </c>
      <c r="AM863" s="66">
        <v>40999</v>
      </c>
      <c r="AN863" s="408">
        <f>IF($AA863-data!$G$1=0,"　",IF(AK863=0,"　",VLOOKUP($AK863,data!$A$1:$H$264,8,FALSE)))</f>
        <v>0</v>
      </c>
      <c r="AO863" s="32">
        <v>41039</v>
      </c>
      <c r="AP863" s="170" t="s">
        <v>2050</v>
      </c>
      <c r="AQ863" s="264" t="str">
        <f t="shared" si="69"/>
        <v/>
      </c>
    </row>
    <row r="864" spans="1:43" ht="24.75" customHeight="1" x14ac:dyDescent="0.15">
      <c r="A864" s="297">
        <v>861</v>
      </c>
      <c r="B864" s="23" t="s">
        <v>2046</v>
      </c>
      <c r="C864" s="24" t="s">
        <v>14340</v>
      </c>
      <c r="D864" s="23" t="s">
        <v>1938</v>
      </c>
      <c r="E864" s="23" t="s">
        <v>582</v>
      </c>
      <c r="F864" s="24" t="s">
        <v>11168</v>
      </c>
      <c r="G864" s="43" t="s">
        <v>2123</v>
      </c>
      <c r="H864" s="44" t="s">
        <v>2052</v>
      </c>
      <c r="I864" s="23" t="s">
        <v>11140</v>
      </c>
      <c r="J864" s="43" t="s">
        <v>2122</v>
      </c>
      <c r="K864" s="60" t="s">
        <v>2054</v>
      </c>
      <c r="L864" s="60"/>
      <c r="M864" s="44"/>
      <c r="N864" s="45"/>
      <c r="O864" s="25" t="s">
        <v>2047</v>
      </c>
      <c r="P864" s="23"/>
      <c r="Q864" s="25" t="s">
        <v>2048</v>
      </c>
      <c r="R864" s="58" t="s">
        <v>1941</v>
      </c>
      <c r="S864" s="23"/>
      <c r="T864" s="23"/>
      <c r="U864" s="25" t="s">
        <v>2047</v>
      </c>
      <c r="V864" s="23"/>
      <c r="W864" s="25" t="s">
        <v>2048</v>
      </c>
      <c r="X864" s="58" t="s">
        <v>1941</v>
      </c>
      <c r="Y864" s="23"/>
      <c r="Z864" s="23"/>
      <c r="AA864" s="33">
        <v>5</v>
      </c>
      <c r="AB864" s="295" t="str">
        <f t="shared" si="67"/>
        <v>年間</v>
      </c>
      <c r="AC864" s="268"/>
      <c r="AD864" s="69">
        <v>1</v>
      </c>
      <c r="AE864" s="69">
        <v>15000</v>
      </c>
      <c r="AF864" s="26">
        <f t="shared" si="68"/>
        <v>15000</v>
      </c>
      <c r="AG864" s="42">
        <v>40969</v>
      </c>
      <c r="AH864" s="28">
        <v>41000</v>
      </c>
      <c r="AI864" s="29" t="str">
        <f t="shared" si="65"/>
        <v>～</v>
      </c>
      <c r="AJ864" s="178">
        <f t="shared" si="66"/>
        <v>42825</v>
      </c>
      <c r="AK864" s="31" t="s">
        <v>1942</v>
      </c>
      <c r="AL864" s="31" t="s">
        <v>2117</v>
      </c>
      <c r="AM864" s="66">
        <v>40999</v>
      </c>
      <c r="AN864" s="408">
        <f>IF($AA864-data!$G$1=0,"　",IF(AK864=0,"　",VLOOKUP($AK864,data!$A$1:$H$264,8,FALSE)))</f>
        <v>0</v>
      </c>
      <c r="AO864" s="32">
        <v>41039</v>
      </c>
      <c r="AP864" s="170" t="s">
        <v>2050</v>
      </c>
      <c r="AQ864" s="264" t="str">
        <f t="shared" si="69"/>
        <v/>
      </c>
    </row>
    <row r="865" spans="1:43" ht="24.75" customHeight="1" x14ac:dyDescent="0.15">
      <c r="A865" s="297">
        <v>862</v>
      </c>
      <c r="B865" s="23" t="s">
        <v>2046</v>
      </c>
      <c r="C865" s="24" t="s">
        <v>14340</v>
      </c>
      <c r="D865" s="23" t="s">
        <v>1938</v>
      </c>
      <c r="E865" s="23" t="s">
        <v>582</v>
      </c>
      <c r="F865" s="24" t="s">
        <v>11168</v>
      </c>
      <c r="G865" s="43" t="s">
        <v>2125</v>
      </c>
      <c r="H865" s="44" t="s">
        <v>2072</v>
      </c>
      <c r="I865" s="23" t="s">
        <v>11140</v>
      </c>
      <c r="J865" s="43" t="s">
        <v>2079</v>
      </c>
      <c r="K865" s="60" t="s">
        <v>2054</v>
      </c>
      <c r="L865" s="60"/>
      <c r="M865" s="44"/>
      <c r="N865" s="45"/>
      <c r="O865" s="25" t="s">
        <v>2047</v>
      </c>
      <c r="P865" s="23"/>
      <c r="Q865" s="25" t="s">
        <v>2048</v>
      </c>
      <c r="R865" s="58" t="s">
        <v>1941</v>
      </c>
      <c r="S865" s="23"/>
      <c r="T865" s="23"/>
      <c r="U865" s="25" t="s">
        <v>2047</v>
      </c>
      <c r="V865" s="23"/>
      <c r="W865" s="25" t="s">
        <v>2048</v>
      </c>
      <c r="X865" s="58" t="s">
        <v>1941</v>
      </c>
      <c r="Y865" s="23"/>
      <c r="Z865" s="23"/>
      <c r="AA865" s="33">
        <v>5</v>
      </c>
      <c r="AB865" s="295" t="str">
        <f t="shared" si="67"/>
        <v>年間</v>
      </c>
      <c r="AC865" s="268"/>
      <c r="AD865" s="69">
        <v>1</v>
      </c>
      <c r="AE865" s="69">
        <v>15000</v>
      </c>
      <c r="AF865" s="26">
        <f t="shared" si="68"/>
        <v>15000</v>
      </c>
      <c r="AG865" s="42">
        <v>40969</v>
      </c>
      <c r="AH865" s="28">
        <v>41000</v>
      </c>
      <c r="AI865" s="29" t="str">
        <f t="shared" si="65"/>
        <v>～</v>
      </c>
      <c r="AJ865" s="178">
        <f t="shared" si="66"/>
        <v>42825</v>
      </c>
      <c r="AK865" s="31" t="s">
        <v>1942</v>
      </c>
      <c r="AL865" s="31" t="s">
        <v>2124</v>
      </c>
      <c r="AM865" s="66">
        <v>40999</v>
      </c>
      <c r="AN865" s="408">
        <f>IF($AA865-data!$G$1=0,"　",IF(AK865=0,"　",VLOOKUP($AK865,data!$A$1:$H$264,8,FALSE)))</f>
        <v>0</v>
      </c>
      <c r="AO865" s="32">
        <v>41039</v>
      </c>
      <c r="AP865" s="170" t="s">
        <v>2050</v>
      </c>
      <c r="AQ865" s="264" t="str">
        <f t="shared" si="69"/>
        <v/>
      </c>
    </row>
    <row r="866" spans="1:43" ht="24.75" customHeight="1" x14ac:dyDescent="0.15">
      <c r="A866" s="297">
        <v>863</v>
      </c>
      <c r="B866" s="23" t="s">
        <v>2126</v>
      </c>
      <c r="C866" s="24" t="s">
        <v>14340</v>
      </c>
      <c r="D866" s="23" t="s">
        <v>1938</v>
      </c>
      <c r="E866" s="23" t="s">
        <v>582</v>
      </c>
      <c r="F866" s="24" t="s">
        <v>11168</v>
      </c>
      <c r="G866" s="43" t="s">
        <v>2128</v>
      </c>
      <c r="H866" s="44" t="s">
        <v>2052</v>
      </c>
      <c r="I866" s="23" t="s">
        <v>11140</v>
      </c>
      <c r="J866" s="43" t="s">
        <v>2129</v>
      </c>
      <c r="K866" s="60" t="s">
        <v>2054</v>
      </c>
      <c r="L866" s="60"/>
      <c r="M866" s="44"/>
      <c r="N866" s="45"/>
      <c r="O866" s="25" t="s">
        <v>2047</v>
      </c>
      <c r="P866" s="23"/>
      <c r="Q866" s="25" t="s">
        <v>2048</v>
      </c>
      <c r="R866" s="58" t="s">
        <v>1941</v>
      </c>
      <c r="S866" s="23"/>
      <c r="T866" s="23"/>
      <c r="U866" s="25" t="s">
        <v>2047</v>
      </c>
      <c r="V866" s="23"/>
      <c r="W866" s="25" t="s">
        <v>2048</v>
      </c>
      <c r="X866" s="58" t="s">
        <v>1941</v>
      </c>
      <c r="Y866" s="23"/>
      <c r="Z866" s="23"/>
      <c r="AA866" s="33">
        <v>5</v>
      </c>
      <c r="AB866" s="295" t="str">
        <f t="shared" si="67"/>
        <v>年間</v>
      </c>
      <c r="AC866" s="268"/>
      <c r="AD866" s="69">
        <v>1</v>
      </c>
      <c r="AE866" s="69">
        <v>172800</v>
      </c>
      <c r="AF866" s="26">
        <f t="shared" si="68"/>
        <v>172800</v>
      </c>
      <c r="AG866" s="42">
        <v>40969</v>
      </c>
      <c r="AH866" s="28">
        <v>41000</v>
      </c>
      <c r="AI866" s="29" t="str">
        <f t="shared" si="65"/>
        <v>～</v>
      </c>
      <c r="AJ866" s="178">
        <f t="shared" si="66"/>
        <v>42825</v>
      </c>
      <c r="AK866" s="31" t="s">
        <v>2042</v>
      </c>
      <c r="AL866" s="31" t="s">
        <v>2127</v>
      </c>
      <c r="AM866" s="66">
        <v>40999</v>
      </c>
      <c r="AN866" s="408" t="str">
        <f>IF($AA866-data!$G$1=0,"　",IF(AK866=0,"　",VLOOKUP($AK866,data!$A$1:$H$264,8,FALSE)))</f>
        <v>消耗部品交換対象</v>
      </c>
      <c r="AO866" s="32">
        <v>41039</v>
      </c>
      <c r="AP866" s="170" t="s">
        <v>2050</v>
      </c>
      <c r="AQ866" s="264">
        <f t="shared" si="69"/>
        <v>42064</v>
      </c>
    </row>
    <row r="867" spans="1:43" ht="24.75" customHeight="1" x14ac:dyDescent="0.15">
      <c r="A867" s="297">
        <v>864</v>
      </c>
      <c r="B867" s="23" t="s">
        <v>2126</v>
      </c>
      <c r="C867" s="24" t="s">
        <v>14340</v>
      </c>
      <c r="D867" s="23" t="s">
        <v>1938</v>
      </c>
      <c r="E867" s="23" t="s">
        <v>582</v>
      </c>
      <c r="F867" s="24" t="s">
        <v>11168</v>
      </c>
      <c r="G867" s="43" t="s">
        <v>2128</v>
      </c>
      <c r="H867" s="44" t="s">
        <v>2052</v>
      </c>
      <c r="I867" s="23" t="s">
        <v>11140</v>
      </c>
      <c r="J867" s="43" t="s">
        <v>2129</v>
      </c>
      <c r="K867" s="60" t="s">
        <v>2054</v>
      </c>
      <c r="L867" s="60"/>
      <c r="M867" s="44"/>
      <c r="N867" s="45"/>
      <c r="O867" s="25" t="s">
        <v>2047</v>
      </c>
      <c r="P867" s="23"/>
      <c r="Q867" s="25" t="s">
        <v>2048</v>
      </c>
      <c r="R867" s="58" t="s">
        <v>1941</v>
      </c>
      <c r="S867" s="23"/>
      <c r="T867" s="23"/>
      <c r="U867" s="25" t="s">
        <v>2047</v>
      </c>
      <c r="V867" s="23"/>
      <c r="W867" s="25" t="s">
        <v>2048</v>
      </c>
      <c r="X867" s="58" t="s">
        <v>1941</v>
      </c>
      <c r="Y867" s="23"/>
      <c r="Z867" s="23"/>
      <c r="AA867" s="33">
        <v>5</v>
      </c>
      <c r="AB867" s="295" t="str">
        <f t="shared" si="67"/>
        <v>年間</v>
      </c>
      <c r="AC867" s="268"/>
      <c r="AD867" s="69">
        <v>1</v>
      </c>
      <c r="AE867" s="69">
        <v>172800</v>
      </c>
      <c r="AF867" s="26">
        <f t="shared" si="68"/>
        <v>172800</v>
      </c>
      <c r="AG867" s="42">
        <v>40969</v>
      </c>
      <c r="AH867" s="28">
        <v>41000</v>
      </c>
      <c r="AI867" s="29" t="str">
        <f t="shared" si="65"/>
        <v>～</v>
      </c>
      <c r="AJ867" s="178">
        <f t="shared" si="66"/>
        <v>42825</v>
      </c>
      <c r="AK867" s="31" t="s">
        <v>2042</v>
      </c>
      <c r="AL867" s="31" t="s">
        <v>2130</v>
      </c>
      <c r="AM867" s="66">
        <v>40999</v>
      </c>
      <c r="AN867" s="408" t="str">
        <f>IF($AA867-data!$G$1=0,"　",IF(AK867=0,"　",VLOOKUP($AK867,data!$A$1:$H$264,8,FALSE)))</f>
        <v>消耗部品交換対象</v>
      </c>
      <c r="AO867" s="32">
        <v>41039</v>
      </c>
      <c r="AP867" s="170" t="s">
        <v>2050</v>
      </c>
      <c r="AQ867" s="264">
        <f t="shared" si="69"/>
        <v>42064</v>
      </c>
    </row>
    <row r="868" spans="1:43" ht="24.75" customHeight="1" x14ac:dyDescent="0.15">
      <c r="A868" s="297">
        <v>865</v>
      </c>
      <c r="B868" s="23" t="s">
        <v>2126</v>
      </c>
      <c r="C868" s="24" t="s">
        <v>14340</v>
      </c>
      <c r="D868" s="23" t="s">
        <v>1938</v>
      </c>
      <c r="E868" s="23" t="s">
        <v>582</v>
      </c>
      <c r="F868" s="24" t="s">
        <v>11168</v>
      </c>
      <c r="G868" s="43" t="s">
        <v>2128</v>
      </c>
      <c r="H868" s="44" t="s">
        <v>2052</v>
      </c>
      <c r="I868" s="23" t="s">
        <v>11140</v>
      </c>
      <c r="J868" s="43" t="s">
        <v>2129</v>
      </c>
      <c r="K868" s="60" t="s">
        <v>2054</v>
      </c>
      <c r="L868" s="60"/>
      <c r="M868" s="44"/>
      <c r="N868" s="45"/>
      <c r="O868" s="25" t="s">
        <v>2047</v>
      </c>
      <c r="P868" s="23"/>
      <c r="Q868" s="25" t="s">
        <v>2048</v>
      </c>
      <c r="R868" s="58" t="s">
        <v>1941</v>
      </c>
      <c r="S868" s="23"/>
      <c r="T868" s="23"/>
      <c r="U868" s="25" t="s">
        <v>2047</v>
      </c>
      <c r="V868" s="23"/>
      <c r="W868" s="25" t="s">
        <v>2048</v>
      </c>
      <c r="X868" s="58" t="s">
        <v>1941</v>
      </c>
      <c r="Y868" s="23"/>
      <c r="Z868" s="23"/>
      <c r="AA868" s="33">
        <v>5</v>
      </c>
      <c r="AB868" s="295" t="str">
        <f t="shared" si="67"/>
        <v>年間</v>
      </c>
      <c r="AC868" s="268"/>
      <c r="AD868" s="69">
        <v>1</v>
      </c>
      <c r="AE868" s="69">
        <v>172800</v>
      </c>
      <c r="AF868" s="26">
        <f t="shared" si="68"/>
        <v>172800</v>
      </c>
      <c r="AG868" s="42">
        <v>40969</v>
      </c>
      <c r="AH868" s="28">
        <v>41000</v>
      </c>
      <c r="AI868" s="29" t="str">
        <f t="shared" si="65"/>
        <v>～</v>
      </c>
      <c r="AJ868" s="178">
        <f t="shared" si="66"/>
        <v>42825</v>
      </c>
      <c r="AK868" s="31" t="s">
        <v>2042</v>
      </c>
      <c r="AL868" s="31" t="s">
        <v>2131</v>
      </c>
      <c r="AM868" s="66">
        <v>40999</v>
      </c>
      <c r="AN868" s="408" t="str">
        <f>IF($AA868-data!$G$1=0,"　",IF(AK868=0,"　",VLOOKUP($AK868,data!$A$1:$H$264,8,FALSE)))</f>
        <v>消耗部品交換対象</v>
      </c>
      <c r="AO868" s="32">
        <v>41039</v>
      </c>
      <c r="AP868" s="170" t="s">
        <v>2050</v>
      </c>
      <c r="AQ868" s="264">
        <f t="shared" si="69"/>
        <v>42064</v>
      </c>
    </row>
    <row r="869" spans="1:43" ht="24.75" customHeight="1" x14ac:dyDescent="0.15">
      <c r="A869" s="297">
        <v>866</v>
      </c>
      <c r="B869" s="23" t="s">
        <v>2132</v>
      </c>
      <c r="C869" s="24" t="s">
        <v>14334</v>
      </c>
      <c r="D869" s="23" t="s">
        <v>2133</v>
      </c>
      <c r="E869" s="23" t="s">
        <v>477</v>
      </c>
      <c r="F869" s="24" t="s">
        <v>8178</v>
      </c>
      <c r="G869" s="43" t="s">
        <v>2134</v>
      </c>
      <c r="H869" s="44" t="s">
        <v>2146</v>
      </c>
      <c r="I869" s="23" t="s">
        <v>11109</v>
      </c>
      <c r="J869" s="43" t="s">
        <v>2147</v>
      </c>
      <c r="K869" s="43" t="s">
        <v>2148</v>
      </c>
      <c r="L869" s="43"/>
      <c r="M869" s="44" t="s">
        <v>2149</v>
      </c>
      <c r="N869" s="45"/>
      <c r="O869" s="25" t="s">
        <v>2134</v>
      </c>
      <c r="P869" s="23" t="s">
        <v>2135</v>
      </c>
      <c r="Q869" s="25" t="s">
        <v>2136</v>
      </c>
      <c r="R869" s="58" t="s">
        <v>2137</v>
      </c>
      <c r="S869" s="23" t="s">
        <v>2138</v>
      </c>
      <c r="T869" s="23" t="s">
        <v>2139</v>
      </c>
      <c r="U869" s="25" t="s">
        <v>2134</v>
      </c>
      <c r="V869" s="23" t="s">
        <v>2140</v>
      </c>
      <c r="W869" s="25" t="s">
        <v>2136</v>
      </c>
      <c r="X869" s="58" t="s">
        <v>2137</v>
      </c>
      <c r="Y869" s="23" t="s">
        <v>2141</v>
      </c>
      <c r="Z869" s="23" t="s">
        <v>2142</v>
      </c>
      <c r="AA869" s="33">
        <v>5</v>
      </c>
      <c r="AB869" s="295" t="str">
        <f t="shared" si="67"/>
        <v>年間</v>
      </c>
      <c r="AC869" s="268"/>
      <c r="AD869" s="69">
        <v>1</v>
      </c>
      <c r="AE869" s="69">
        <v>12000</v>
      </c>
      <c r="AF869" s="26">
        <f t="shared" si="68"/>
        <v>12000</v>
      </c>
      <c r="AG869" s="42">
        <v>41000</v>
      </c>
      <c r="AH869" s="28">
        <v>41000</v>
      </c>
      <c r="AI869" s="29" t="str">
        <f t="shared" si="65"/>
        <v>～</v>
      </c>
      <c r="AJ869" s="178">
        <f t="shared" si="66"/>
        <v>42825</v>
      </c>
      <c r="AK869" s="31" t="s">
        <v>2143</v>
      </c>
      <c r="AL869" s="67" t="s">
        <v>2144</v>
      </c>
      <c r="AM869" s="66">
        <v>40998</v>
      </c>
      <c r="AN869" s="408">
        <f>IF($AA869-data!$G$1=0,"　",IF(AK869=0,"　",VLOOKUP($AK869,data!$A$1:$H$264,8,FALSE)))</f>
        <v>0</v>
      </c>
      <c r="AO869" s="32">
        <v>41025</v>
      </c>
      <c r="AP869" s="170" t="s">
        <v>2145</v>
      </c>
      <c r="AQ869" s="264" t="str">
        <f t="shared" si="69"/>
        <v/>
      </c>
    </row>
    <row r="870" spans="1:43" ht="24.75" customHeight="1" x14ac:dyDescent="0.15">
      <c r="A870" s="297">
        <v>867</v>
      </c>
      <c r="B870" s="23" t="s">
        <v>2132</v>
      </c>
      <c r="C870" s="24" t="s">
        <v>14334</v>
      </c>
      <c r="D870" s="23" t="s">
        <v>2133</v>
      </c>
      <c r="E870" s="23" t="s">
        <v>477</v>
      </c>
      <c r="F870" s="24" t="s">
        <v>8178</v>
      </c>
      <c r="G870" s="43" t="s">
        <v>2134</v>
      </c>
      <c r="H870" s="44" t="s">
        <v>2146</v>
      </c>
      <c r="I870" s="23" t="s">
        <v>11109</v>
      </c>
      <c r="J870" s="43" t="s">
        <v>2147</v>
      </c>
      <c r="K870" s="43" t="s">
        <v>2148</v>
      </c>
      <c r="L870" s="43"/>
      <c r="M870" s="44" t="s">
        <v>2149</v>
      </c>
      <c r="N870" s="45"/>
      <c r="O870" s="25" t="s">
        <v>2134</v>
      </c>
      <c r="P870" s="23" t="s">
        <v>2135</v>
      </c>
      <c r="Q870" s="25" t="s">
        <v>2136</v>
      </c>
      <c r="R870" s="58" t="s">
        <v>2137</v>
      </c>
      <c r="S870" s="23" t="s">
        <v>2138</v>
      </c>
      <c r="T870" s="23" t="s">
        <v>2139</v>
      </c>
      <c r="U870" s="25" t="s">
        <v>2134</v>
      </c>
      <c r="V870" s="23" t="s">
        <v>2140</v>
      </c>
      <c r="W870" s="25" t="s">
        <v>2136</v>
      </c>
      <c r="X870" s="58" t="s">
        <v>2137</v>
      </c>
      <c r="Y870" s="23" t="s">
        <v>2141</v>
      </c>
      <c r="Z870" s="23" t="s">
        <v>2142</v>
      </c>
      <c r="AA870" s="33">
        <v>5</v>
      </c>
      <c r="AB870" s="295" t="str">
        <f t="shared" si="67"/>
        <v>年間</v>
      </c>
      <c r="AC870" s="268"/>
      <c r="AD870" s="69">
        <v>1</v>
      </c>
      <c r="AE870" s="69">
        <v>12000</v>
      </c>
      <c r="AF870" s="26">
        <f t="shared" si="68"/>
        <v>12000</v>
      </c>
      <c r="AG870" s="42">
        <v>41000</v>
      </c>
      <c r="AH870" s="28">
        <v>41000</v>
      </c>
      <c r="AI870" s="29" t="str">
        <f t="shared" si="65"/>
        <v>～</v>
      </c>
      <c r="AJ870" s="178">
        <f t="shared" si="66"/>
        <v>42825</v>
      </c>
      <c r="AK870" s="31" t="s">
        <v>2143</v>
      </c>
      <c r="AL870" s="67" t="s">
        <v>2150</v>
      </c>
      <c r="AM870" s="66">
        <v>40998</v>
      </c>
      <c r="AN870" s="408">
        <f>IF($AA870-data!$G$1=0,"　",IF(AK870=0,"　",VLOOKUP($AK870,data!$A$1:$H$264,8,FALSE)))</f>
        <v>0</v>
      </c>
      <c r="AO870" s="32">
        <v>41025</v>
      </c>
      <c r="AP870" s="170" t="s">
        <v>2145</v>
      </c>
      <c r="AQ870" s="264" t="str">
        <f t="shared" si="69"/>
        <v/>
      </c>
    </row>
    <row r="871" spans="1:43" ht="24.75" customHeight="1" x14ac:dyDescent="0.15">
      <c r="A871" s="297">
        <v>868</v>
      </c>
      <c r="B871" s="23" t="s">
        <v>2132</v>
      </c>
      <c r="C871" s="24" t="s">
        <v>14334</v>
      </c>
      <c r="D871" s="23" t="s">
        <v>2133</v>
      </c>
      <c r="E871" s="23" t="s">
        <v>477</v>
      </c>
      <c r="F871" s="24" t="s">
        <v>8178</v>
      </c>
      <c r="G871" s="43" t="s">
        <v>2134</v>
      </c>
      <c r="H871" s="44" t="s">
        <v>2146</v>
      </c>
      <c r="I871" s="23" t="s">
        <v>11109</v>
      </c>
      <c r="J871" s="43" t="s">
        <v>2147</v>
      </c>
      <c r="K871" s="43" t="s">
        <v>2148</v>
      </c>
      <c r="L871" s="43"/>
      <c r="M871" s="44" t="s">
        <v>2149</v>
      </c>
      <c r="N871" s="45"/>
      <c r="O871" s="25" t="s">
        <v>2134</v>
      </c>
      <c r="P871" s="23" t="s">
        <v>2135</v>
      </c>
      <c r="Q871" s="25" t="s">
        <v>2136</v>
      </c>
      <c r="R871" s="58" t="s">
        <v>2137</v>
      </c>
      <c r="S871" s="23" t="s">
        <v>2138</v>
      </c>
      <c r="T871" s="23" t="s">
        <v>2139</v>
      </c>
      <c r="U871" s="25" t="s">
        <v>2134</v>
      </c>
      <c r="V871" s="23" t="s">
        <v>2140</v>
      </c>
      <c r="W871" s="25" t="s">
        <v>2136</v>
      </c>
      <c r="X871" s="58" t="s">
        <v>2137</v>
      </c>
      <c r="Y871" s="23" t="s">
        <v>2141</v>
      </c>
      <c r="Z871" s="23" t="s">
        <v>2142</v>
      </c>
      <c r="AA871" s="33">
        <v>5</v>
      </c>
      <c r="AB871" s="295" t="str">
        <f t="shared" si="67"/>
        <v>年間</v>
      </c>
      <c r="AC871" s="268"/>
      <c r="AD871" s="69">
        <v>1</v>
      </c>
      <c r="AE871" s="69">
        <v>12000</v>
      </c>
      <c r="AF871" s="26">
        <f t="shared" si="68"/>
        <v>12000</v>
      </c>
      <c r="AG871" s="42">
        <v>41000</v>
      </c>
      <c r="AH871" s="28">
        <v>41000</v>
      </c>
      <c r="AI871" s="29" t="str">
        <f t="shared" si="65"/>
        <v>～</v>
      </c>
      <c r="AJ871" s="178">
        <f t="shared" si="66"/>
        <v>42825</v>
      </c>
      <c r="AK871" s="31" t="s">
        <v>2143</v>
      </c>
      <c r="AL871" s="67" t="s">
        <v>2151</v>
      </c>
      <c r="AM871" s="66">
        <v>40998</v>
      </c>
      <c r="AN871" s="408">
        <f>IF($AA871-data!$G$1=0,"　",IF(AK871=0,"　",VLOOKUP($AK871,data!$A$1:$H$264,8,FALSE)))</f>
        <v>0</v>
      </c>
      <c r="AO871" s="32">
        <v>41025</v>
      </c>
      <c r="AP871" s="170" t="s">
        <v>2145</v>
      </c>
      <c r="AQ871" s="264" t="str">
        <f t="shared" si="69"/>
        <v/>
      </c>
    </row>
    <row r="872" spans="1:43" ht="24.75" customHeight="1" x14ac:dyDescent="0.15">
      <c r="A872" s="297">
        <v>869</v>
      </c>
      <c r="B872" s="23" t="s">
        <v>2132</v>
      </c>
      <c r="C872" s="24" t="s">
        <v>14334</v>
      </c>
      <c r="D872" s="23" t="s">
        <v>2133</v>
      </c>
      <c r="E872" s="23" t="s">
        <v>477</v>
      </c>
      <c r="F872" s="24" t="s">
        <v>8178</v>
      </c>
      <c r="G872" s="43" t="s">
        <v>2134</v>
      </c>
      <c r="H872" s="44" t="s">
        <v>2146</v>
      </c>
      <c r="I872" s="23" t="s">
        <v>11109</v>
      </c>
      <c r="J872" s="43" t="s">
        <v>2147</v>
      </c>
      <c r="K872" s="43" t="s">
        <v>2148</v>
      </c>
      <c r="L872" s="43"/>
      <c r="M872" s="44" t="s">
        <v>2149</v>
      </c>
      <c r="N872" s="45"/>
      <c r="O872" s="25" t="s">
        <v>2134</v>
      </c>
      <c r="P872" s="23" t="s">
        <v>2135</v>
      </c>
      <c r="Q872" s="25" t="s">
        <v>2136</v>
      </c>
      <c r="R872" s="58" t="s">
        <v>2137</v>
      </c>
      <c r="S872" s="23" t="s">
        <v>2138</v>
      </c>
      <c r="T872" s="23" t="s">
        <v>2139</v>
      </c>
      <c r="U872" s="25" t="s">
        <v>2134</v>
      </c>
      <c r="V872" s="23" t="s">
        <v>2140</v>
      </c>
      <c r="W872" s="25" t="s">
        <v>2136</v>
      </c>
      <c r="X872" s="58" t="s">
        <v>2137</v>
      </c>
      <c r="Y872" s="23" t="s">
        <v>2141</v>
      </c>
      <c r="Z872" s="23" t="s">
        <v>2142</v>
      </c>
      <c r="AA872" s="33">
        <v>5</v>
      </c>
      <c r="AB872" s="295" t="str">
        <f t="shared" si="67"/>
        <v>年間</v>
      </c>
      <c r="AC872" s="268"/>
      <c r="AD872" s="69">
        <v>1</v>
      </c>
      <c r="AE872" s="69">
        <v>12000</v>
      </c>
      <c r="AF872" s="26">
        <f t="shared" si="68"/>
        <v>12000</v>
      </c>
      <c r="AG872" s="42">
        <v>41000</v>
      </c>
      <c r="AH872" s="28">
        <v>41000</v>
      </c>
      <c r="AI872" s="29" t="str">
        <f t="shared" si="65"/>
        <v>～</v>
      </c>
      <c r="AJ872" s="178">
        <f t="shared" si="66"/>
        <v>42825</v>
      </c>
      <c r="AK872" s="31" t="s">
        <v>2143</v>
      </c>
      <c r="AL872" s="67" t="s">
        <v>2152</v>
      </c>
      <c r="AM872" s="66">
        <v>40998</v>
      </c>
      <c r="AN872" s="408">
        <f>IF($AA872-data!$G$1=0,"　",IF(AK872=0,"　",VLOOKUP($AK872,data!$A$1:$H$264,8,FALSE)))</f>
        <v>0</v>
      </c>
      <c r="AO872" s="32">
        <v>41025</v>
      </c>
      <c r="AP872" s="170" t="s">
        <v>2145</v>
      </c>
      <c r="AQ872" s="264" t="str">
        <f t="shared" si="69"/>
        <v/>
      </c>
    </row>
    <row r="873" spans="1:43" ht="24.75" customHeight="1" x14ac:dyDescent="0.15">
      <c r="A873" s="297">
        <v>870</v>
      </c>
      <c r="B873" s="23" t="s">
        <v>2153</v>
      </c>
      <c r="C873" s="24" t="s">
        <v>14334</v>
      </c>
      <c r="D873" s="23" t="s">
        <v>2133</v>
      </c>
      <c r="E873" s="23" t="s">
        <v>477</v>
      </c>
      <c r="F873" s="24" t="s">
        <v>8178</v>
      </c>
      <c r="G873" s="43" t="s">
        <v>2134</v>
      </c>
      <c r="H873" s="44" t="s">
        <v>2146</v>
      </c>
      <c r="I873" s="23" t="s">
        <v>11109</v>
      </c>
      <c r="J873" s="43" t="s">
        <v>2147</v>
      </c>
      <c r="K873" s="43" t="s">
        <v>2148</v>
      </c>
      <c r="L873" s="43"/>
      <c r="M873" s="44" t="s">
        <v>2149</v>
      </c>
      <c r="N873" s="45"/>
      <c r="O873" s="25" t="s">
        <v>2134</v>
      </c>
      <c r="P873" s="23" t="s">
        <v>2135</v>
      </c>
      <c r="Q873" s="25" t="s">
        <v>2136</v>
      </c>
      <c r="R873" s="58" t="s">
        <v>2137</v>
      </c>
      <c r="S873" s="23" t="s">
        <v>2138</v>
      </c>
      <c r="T873" s="23" t="s">
        <v>2139</v>
      </c>
      <c r="U873" s="25" t="s">
        <v>2134</v>
      </c>
      <c r="V873" s="23" t="s">
        <v>2140</v>
      </c>
      <c r="W873" s="25" t="s">
        <v>2136</v>
      </c>
      <c r="X873" s="58" t="s">
        <v>2137</v>
      </c>
      <c r="Y873" s="23" t="s">
        <v>2141</v>
      </c>
      <c r="Z873" s="23" t="s">
        <v>2142</v>
      </c>
      <c r="AA873" s="33">
        <v>5</v>
      </c>
      <c r="AB873" s="295" t="str">
        <f t="shared" si="67"/>
        <v>年間</v>
      </c>
      <c r="AC873" s="268"/>
      <c r="AD873" s="69">
        <v>1</v>
      </c>
      <c r="AE873" s="97">
        <v>113160</v>
      </c>
      <c r="AF873" s="98">
        <f t="shared" si="68"/>
        <v>113160</v>
      </c>
      <c r="AG873" s="42">
        <v>41000</v>
      </c>
      <c r="AH873" s="28">
        <v>41000</v>
      </c>
      <c r="AI873" s="29" t="str">
        <f t="shared" si="65"/>
        <v>～</v>
      </c>
      <c r="AJ873" s="178">
        <f t="shared" si="66"/>
        <v>42825</v>
      </c>
      <c r="AK873" s="31" t="s">
        <v>2154</v>
      </c>
      <c r="AL873" s="67" t="s">
        <v>2155</v>
      </c>
      <c r="AM873" s="66">
        <v>40998</v>
      </c>
      <c r="AN873" s="408" t="str">
        <f>IF($AA873-data!$G$1=0,"　",IF(AK873=0,"　",VLOOKUP($AK873,data!$A$1:$H$264,8,FALSE)))</f>
        <v>消耗部品交換対象</v>
      </c>
      <c r="AO873" s="32">
        <v>41025</v>
      </c>
      <c r="AP873" s="170" t="s">
        <v>2145</v>
      </c>
      <c r="AQ873" s="264">
        <f t="shared" si="69"/>
        <v>42064</v>
      </c>
    </row>
    <row r="874" spans="1:43" ht="24.75" customHeight="1" x14ac:dyDescent="0.15">
      <c r="A874" s="297">
        <v>871</v>
      </c>
      <c r="B874" s="23" t="s">
        <v>2156</v>
      </c>
      <c r="C874" s="24" t="s">
        <v>14340</v>
      </c>
      <c r="D874" s="23" t="s">
        <v>1591</v>
      </c>
      <c r="E874" s="23" t="s">
        <v>1653</v>
      </c>
      <c r="F874" s="24" t="s">
        <v>11115</v>
      </c>
      <c r="G874" s="43" t="s">
        <v>1764</v>
      </c>
      <c r="H874" s="44" t="s">
        <v>1818</v>
      </c>
      <c r="I874" s="44" t="s">
        <v>11116</v>
      </c>
      <c r="J874" s="43" t="s">
        <v>2165</v>
      </c>
      <c r="K874" s="43"/>
      <c r="L874" s="43"/>
      <c r="M874" s="44" t="s">
        <v>2166</v>
      </c>
      <c r="N874" s="45"/>
      <c r="O874" s="25" t="s">
        <v>1592</v>
      </c>
      <c r="P874" s="23" t="s">
        <v>1698</v>
      </c>
      <c r="Q874" s="25" t="s">
        <v>1594</v>
      </c>
      <c r="R874" s="58" t="s">
        <v>1595</v>
      </c>
      <c r="S874" s="23" t="s">
        <v>2157</v>
      </c>
      <c r="T874" s="23" t="s">
        <v>2158</v>
      </c>
      <c r="U874" s="25" t="s">
        <v>1598</v>
      </c>
      <c r="V874" s="23" t="s">
        <v>2159</v>
      </c>
      <c r="W874" s="25" t="s">
        <v>1600</v>
      </c>
      <c r="X874" s="58" t="s">
        <v>1601</v>
      </c>
      <c r="Y874" s="23" t="s">
        <v>2160</v>
      </c>
      <c r="Z874" s="23" t="s">
        <v>2161</v>
      </c>
      <c r="AA874" s="33">
        <v>3</v>
      </c>
      <c r="AB874" s="295" t="str">
        <f t="shared" si="67"/>
        <v>年間</v>
      </c>
      <c r="AC874" s="268"/>
      <c r="AD874" s="69">
        <v>1</v>
      </c>
      <c r="AE874" s="69">
        <v>19080</v>
      </c>
      <c r="AF874" s="26">
        <f t="shared" si="68"/>
        <v>19080</v>
      </c>
      <c r="AG874" s="42">
        <v>40969</v>
      </c>
      <c r="AH874" s="28">
        <v>41000</v>
      </c>
      <c r="AI874" s="29" t="str">
        <f t="shared" si="65"/>
        <v>～</v>
      </c>
      <c r="AJ874" s="178">
        <f t="shared" si="66"/>
        <v>42094</v>
      </c>
      <c r="AK874" s="31" t="s">
        <v>2162</v>
      </c>
      <c r="AL874" s="89" t="s">
        <v>2163</v>
      </c>
      <c r="AM874" s="32">
        <v>40995</v>
      </c>
      <c r="AN874" s="408" t="str">
        <f>IF($AA874-data!$G$1=0,"　",IF(AK874=0,"　",VLOOKUP($AK874,data!$A$1:$H$264,8,FALSE)))</f>
        <v>　</v>
      </c>
      <c r="AO874" s="35">
        <v>41694</v>
      </c>
      <c r="AP874" s="170" t="s">
        <v>2164</v>
      </c>
      <c r="AQ874" s="264" t="str">
        <f t="shared" si="69"/>
        <v/>
      </c>
    </row>
    <row r="875" spans="1:43" ht="24.75" customHeight="1" x14ac:dyDescent="0.15">
      <c r="A875" s="297">
        <v>872</v>
      </c>
      <c r="B875" s="23" t="s">
        <v>2167</v>
      </c>
      <c r="C875" s="24" t="s">
        <v>14330</v>
      </c>
      <c r="D875" s="23" t="s">
        <v>29</v>
      </c>
      <c r="E875" s="23" t="s">
        <v>30</v>
      </c>
      <c r="F875" s="24" t="s">
        <v>13631</v>
      </c>
      <c r="G875" s="25" t="s">
        <v>2169</v>
      </c>
      <c r="H875" s="23" t="s">
        <v>2170</v>
      </c>
      <c r="I875" s="23" t="s">
        <v>11161</v>
      </c>
      <c r="J875" s="25" t="s">
        <v>2171</v>
      </c>
      <c r="K875" s="58" t="s">
        <v>2172</v>
      </c>
      <c r="L875" s="58"/>
      <c r="M875" s="23" t="s">
        <v>2173</v>
      </c>
      <c r="N875" s="23" t="s">
        <v>2174</v>
      </c>
      <c r="O875" s="25" t="s">
        <v>1531</v>
      </c>
      <c r="P875" s="23" t="s">
        <v>32</v>
      </c>
      <c r="Q875" s="25" t="s">
        <v>1548</v>
      </c>
      <c r="R875" s="58" t="s">
        <v>2168</v>
      </c>
      <c r="S875" s="23" t="s">
        <v>35</v>
      </c>
      <c r="T875" s="23" t="s">
        <v>36</v>
      </c>
      <c r="U875" s="25" t="s">
        <v>2169</v>
      </c>
      <c r="V875" s="23" t="s">
        <v>2170</v>
      </c>
      <c r="W875" s="25" t="s">
        <v>2171</v>
      </c>
      <c r="X875" s="58" t="s">
        <v>2172</v>
      </c>
      <c r="Y875" s="23" t="s">
        <v>2173</v>
      </c>
      <c r="Z875" s="23" t="s">
        <v>2174</v>
      </c>
      <c r="AA875" s="33">
        <v>5</v>
      </c>
      <c r="AB875" s="295" t="str">
        <f t="shared" si="67"/>
        <v>年間</v>
      </c>
      <c r="AC875" s="268"/>
      <c r="AD875" s="69">
        <v>1</v>
      </c>
      <c r="AE875" s="69">
        <v>90600</v>
      </c>
      <c r="AF875" s="26">
        <f t="shared" si="68"/>
        <v>90600</v>
      </c>
      <c r="AG875" s="42">
        <v>40969</v>
      </c>
      <c r="AH875" s="28">
        <v>41000</v>
      </c>
      <c r="AI875" s="29" t="str">
        <f t="shared" si="65"/>
        <v>～</v>
      </c>
      <c r="AJ875" s="178">
        <f t="shared" si="66"/>
        <v>42825</v>
      </c>
      <c r="AK875" s="31" t="s">
        <v>2175</v>
      </c>
      <c r="AL875" s="67" t="s">
        <v>2176</v>
      </c>
      <c r="AM875" s="66">
        <v>40994</v>
      </c>
      <c r="AN875" s="408" t="str">
        <f>IF($AA875-data!$G$1=0,"　",IF(AK875=0,"　",VLOOKUP($AK875,data!$A$1:$H$264,8,FALSE)))</f>
        <v>消耗部品交換対象</v>
      </c>
      <c r="AO875" s="35">
        <v>41003</v>
      </c>
      <c r="AP875" s="170" t="s">
        <v>2177</v>
      </c>
      <c r="AQ875" s="264">
        <f t="shared" si="69"/>
        <v>42064</v>
      </c>
    </row>
    <row r="876" spans="1:43" ht="24.75" customHeight="1" x14ac:dyDescent="0.15">
      <c r="A876" s="297">
        <v>873</v>
      </c>
      <c r="B876" s="23" t="s">
        <v>2178</v>
      </c>
      <c r="C876" s="24" t="s">
        <v>14330</v>
      </c>
      <c r="D876" s="23" t="s">
        <v>29</v>
      </c>
      <c r="E876" s="23" t="s">
        <v>30</v>
      </c>
      <c r="F876" s="24" t="s">
        <v>13631</v>
      </c>
      <c r="G876" s="25" t="s">
        <v>2169</v>
      </c>
      <c r="H876" s="23" t="s">
        <v>2170</v>
      </c>
      <c r="I876" s="23" t="s">
        <v>11161</v>
      </c>
      <c r="J876" s="25" t="s">
        <v>2171</v>
      </c>
      <c r="K876" s="58" t="s">
        <v>2172</v>
      </c>
      <c r="L876" s="58"/>
      <c r="M876" s="23" t="s">
        <v>2173</v>
      </c>
      <c r="N876" s="23" t="s">
        <v>2174</v>
      </c>
      <c r="O876" s="25" t="s">
        <v>1531</v>
      </c>
      <c r="P876" s="23" t="s">
        <v>32</v>
      </c>
      <c r="Q876" s="25" t="s">
        <v>1548</v>
      </c>
      <c r="R876" s="58" t="s">
        <v>2168</v>
      </c>
      <c r="S876" s="23" t="s">
        <v>35</v>
      </c>
      <c r="T876" s="23" t="s">
        <v>36</v>
      </c>
      <c r="U876" s="25" t="s">
        <v>2169</v>
      </c>
      <c r="V876" s="23" t="s">
        <v>2170</v>
      </c>
      <c r="W876" s="25" t="s">
        <v>2171</v>
      </c>
      <c r="X876" s="58" t="s">
        <v>2172</v>
      </c>
      <c r="Y876" s="23" t="s">
        <v>2173</v>
      </c>
      <c r="Z876" s="23" t="s">
        <v>2174</v>
      </c>
      <c r="AA876" s="33">
        <v>5</v>
      </c>
      <c r="AB876" s="295" t="str">
        <f t="shared" si="67"/>
        <v>年間</v>
      </c>
      <c r="AC876" s="268"/>
      <c r="AD876" s="69">
        <v>1</v>
      </c>
      <c r="AE876" s="69">
        <v>15600</v>
      </c>
      <c r="AF876" s="26">
        <f t="shared" si="68"/>
        <v>15600</v>
      </c>
      <c r="AG876" s="42">
        <v>40969</v>
      </c>
      <c r="AH876" s="28">
        <v>41000</v>
      </c>
      <c r="AI876" s="29" t="str">
        <f t="shared" si="65"/>
        <v>～</v>
      </c>
      <c r="AJ876" s="178">
        <f t="shared" si="66"/>
        <v>42825</v>
      </c>
      <c r="AK876" s="31" t="s">
        <v>2179</v>
      </c>
      <c r="AL876" s="67" t="s">
        <v>2180</v>
      </c>
      <c r="AM876" s="66">
        <v>40994</v>
      </c>
      <c r="AN876" s="408">
        <f>IF($AA876-data!$G$1=0,"　",IF(AK876=0,"　",VLOOKUP($AK876,data!$A$1:$H$264,8,FALSE)))</f>
        <v>0</v>
      </c>
      <c r="AO876" s="35">
        <v>41003</v>
      </c>
      <c r="AP876" s="170" t="s">
        <v>2177</v>
      </c>
      <c r="AQ876" s="264" t="str">
        <f t="shared" si="69"/>
        <v/>
      </c>
    </row>
    <row r="877" spans="1:43" ht="24.75" customHeight="1" x14ac:dyDescent="0.15">
      <c r="A877" s="297">
        <v>874</v>
      </c>
      <c r="B877" s="23" t="s">
        <v>2178</v>
      </c>
      <c r="C877" s="24" t="s">
        <v>14330</v>
      </c>
      <c r="D877" s="23" t="s">
        <v>29</v>
      </c>
      <c r="E877" s="23" t="s">
        <v>30</v>
      </c>
      <c r="F877" s="24" t="s">
        <v>13631</v>
      </c>
      <c r="G877" s="25" t="s">
        <v>2169</v>
      </c>
      <c r="H877" s="23" t="s">
        <v>2170</v>
      </c>
      <c r="I877" s="23" t="s">
        <v>11161</v>
      </c>
      <c r="J877" s="25" t="s">
        <v>2171</v>
      </c>
      <c r="K877" s="58" t="s">
        <v>2172</v>
      </c>
      <c r="L877" s="58"/>
      <c r="M877" s="23" t="s">
        <v>2173</v>
      </c>
      <c r="N877" s="23" t="s">
        <v>2174</v>
      </c>
      <c r="O877" s="25" t="s">
        <v>1531</v>
      </c>
      <c r="P877" s="23" t="s">
        <v>32</v>
      </c>
      <c r="Q877" s="25" t="s">
        <v>1548</v>
      </c>
      <c r="R877" s="58" t="s">
        <v>2168</v>
      </c>
      <c r="S877" s="23" t="s">
        <v>35</v>
      </c>
      <c r="T877" s="23" t="s">
        <v>36</v>
      </c>
      <c r="U877" s="25" t="s">
        <v>2169</v>
      </c>
      <c r="V877" s="23" t="s">
        <v>2170</v>
      </c>
      <c r="W877" s="25" t="s">
        <v>2171</v>
      </c>
      <c r="X877" s="58" t="s">
        <v>2172</v>
      </c>
      <c r="Y877" s="23" t="s">
        <v>2173</v>
      </c>
      <c r="Z877" s="23" t="s">
        <v>2174</v>
      </c>
      <c r="AA877" s="33">
        <v>5</v>
      </c>
      <c r="AB877" s="295" t="str">
        <f t="shared" si="67"/>
        <v>年間</v>
      </c>
      <c r="AC877" s="268"/>
      <c r="AD877" s="69">
        <v>1</v>
      </c>
      <c r="AE877" s="69">
        <v>15600</v>
      </c>
      <c r="AF877" s="26">
        <f t="shared" si="68"/>
        <v>15600</v>
      </c>
      <c r="AG877" s="42">
        <v>40969</v>
      </c>
      <c r="AH877" s="28">
        <v>41000</v>
      </c>
      <c r="AI877" s="29" t="str">
        <f t="shared" si="65"/>
        <v>～</v>
      </c>
      <c r="AJ877" s="178">
        <f t="shared" si="66"/>
        <v>42825</v>
      </c>
      <c r="AK877" s="31" t="s">
        <v>2179</v>
      </c>
      <c r="AL877" s="67" t="s">
        <v>2181</v>
      </c>
      <c r="AM877" s="66">
        <v>40994</v>
      </c>
      <c r="AN877" s="408">
        <f>IF($AA877-data!$G$1=0,"　",IF(AK877=0,"　",VLOOKUP($AK877,data!$A$1:$H$264,8,FALSE)))</f>
        <v>0</v>
      </c>
      <c r="AO877" s="35">
        <v>41003</v>
      </c>
      <c r="AP877" s="170" t="s">
        <v>2177</v>
      </c>
      <c r="AQ877" s="264" t="str">
        <f t="shared" si="69"/>
        <v/>
      </c>
    </row>
    <row r="878" spans="1:43" ht="24.75" customHeight="1" x14ac:dyDescent="0.15">
      <c r="A878" s="297">
        <v>875</v>
      </c>
      <c r="B878" s="23" t="s">
        <v>2178</v>
      </c>
      <c r="C878" s="24" t="s">
        <v>14330</v>
      </c>
      <c r="D878" s="23" t="s">
        <v>29</v>
      </c>
      <c r="E878" s="23" t="s">
        <v>30</v>
      </c>
      <c r="F878" s="24" t="s">
        <v>13631</v>
      </c>
      <c r="G878" s="25" t="s">
        <v>2169</v>
      </c>
      <c r="H878" s="23" t="s">
        <v>2170</v>
      </c>
      <c r="I878" s="23" t="s">
        <v>11161</v>
      </c>
      <c r="J878" s="25" t="s">
        <v>2171</v>
      </c>
      <c r="K878" s="58" t="s">
        <v>2172</v>
      </c>
      <c r="L878" s="58"/>
      <c r="M878" s="23" t="s">
        <v>2173</v>
      </c>
      <c r="N878" s="23" t="s">
        <v>2174</v>
      </c>
      <c r="O878" s="25" t="s">
        <v>1531</v>
      </c>
      <c r="P878" s="23" t="s">
        <v>32</v>
      </c>
      <c r="Q878" s="25" t="s">
        <v>1548</v>
      </c>
      <c r="R878" s="58" t="s">
        <v>2168</v>
      </c>
      <c r="S878" s="23" t="s">
        <v>35</v>
      </c>
      <c r="T878" s="23" t="s">
        <v>36</v>
      </c>
      <c r="U878" s="25" t="s">
        <v>2169</v>
      </c>
      <c r="V878" s="23" t="s">
        <v>2170</v>
      </c>
      <c r="W878" s="25" t="s">
        <v>2171</v>
      </c>
      <c r="X878" s="58" t="s">
        <v>2172</v>
      </c>
      <c r="Y878" s="23" t="s">
        <v>2173</v>
      </c>
      <c r="Z878" s="23" t="s">
        <v>2174</v>
      </c>
      <c r="AA878" s="33">
        <v>5</v>
      </c>
      <c r="AB878" s="295" t="str">
        <f t="shared" si="67"/>
        <v>年間</v>
      </c>
      <c r="AC878" s="268"/>
      <c r="AD878" s="69">
        <v>1</v>
      </c>
      <c r="AE878" s="69">
        <v>15600</v>
      </c>
      <c r="AF878" s="26">
        <f t="shared" si="68"/>
        <v>15600</v>
      </c>
      <c r="AG878" s="42">
        <v>40969</v>
      </c>
      <c r="AH878" s="28">
        <v>41000</v>
      </c>
      <c r="AI878" s="29" t="str">
        <f t="shared" si="65"/>
        <v>～</v>
      </c>
      <c r="AJ878" s="178">
        <f t="shared" si="66"/>
        <v>42825</v>
      </c>
      <c r="AK878" s="31" t="s">
        <v>2179</v>
      </c>
      <c r="AL878" s="67" t="s">
        <v>2182</v>
      </c>
      <c r="AM878" s="66">
        <v>40994</v>
      </c>
      <c r="AN878" s="408">
        <f>IF($AA878-data!$G$1=0,"　",IF(AK878=0,"　",VLOOKUP($AK878,data!$A$1:$H$264,8,FALSE)))</f>
        <v>0</v>
      </c>
      <c r="AO878" s="35">
        <v>41003</v>
      </c>
      <c r="AP878" s="170" t="s">
        <v>2177</v>
      </c>
      <c r="AQ878" s="264" t="str">
        <f t="shared" si="69"/>
        <v/>
      </c>
    </row>
    <row r="879" spans="1:43" ht="24.75" customHeight="1" x14ac:dyDescent="0.15">
      <c r="A879" s="297">
        <v>876</v>
      </c>
      <c r="B879" s="23" t="s">
        <v>2178</v>
      </c>
      <c r="C879" s="24" t="s">
        <v>14330</v>
      </c>
      <c r="D879" s="23" t="s">
        <v>29</v>
      </c>
      <c r="E879" s="23" t="s">
        <v>30</v>
      </c>
      <c r="F879" s="24" t="s">
        <v>13631</v>
      </c>
      <c r="G879" s="25" t="s">
        <v>2169</v>
      </c>
      <c r="H879" s="23" t="s">
        <v>2170</v>
      </c>
      <c r="I879" s="23" t="s">
        <v>11161</v>
      </c>
      <c r="J879" s="25" t="s">
        <v>2171</v>
      </c>
      <c r="K879" s="58" t="s">
        <v>2172</v>
      </c>
      <c r="L879" s="58"/>
      <c r="M879" s="23" t="s">
        <v>2173</v>
      </c>
      <c r="N879" s="23" t="s">
        <v>2174</v>
      </c>
      <c r="O879" s="25" t="s">
        <v>1531</v>
      </c>
      <c r="P879" s="23" t="s">
        <v>32</v>
      </c>
      <c r="Q879" s="25" t="s">
        <v>1548</v>
      </c>
      <c r="R879" s="58" t="s">
        <v>2168</v>
      </c>
      <c r="S879" s="23" t="s">
        <v>35</v>
      </c>
      <c r="T879" s="23" t="s">
        <v>36</v>
      </c>
      <c r="U879" s="25" t="s">
        <v>2169</v>
      </c>
      <c r="V879" s="23" t="s">
        <v>2170</v>
      </c>
      <c r="W879" s="25" t="s">
        <v>2171</v>
      </c>
      <c r="X879" s="58" t="s">
        <v>2172</v>
      </c>
      <c r="Y879" s="23" t="s">
        <v>2173</v>
      </c>
      <c r="Z879" s="23" t="s">
        <v>2174</v>
      </c>
      <c r="AA879" s="33">
        <v>5</v>
      </c>
      <c r="AB879" s="295" t="str">
        <f t="shared" si="67"/>
        <v>年間</v>
      </c>
      <c r="AC879" s="268"/>
      <c r="AD879" s="69">
        <v>1</v>
      </c>
      <c r="AE879" s="69">
        <v>15600</v>
      </c>
      <c r="AF879" s="26">
        <f t="shared" si="68"/>
        <v>15600</v>
      </c>
      <c r="AG879" s="42">
        <v>40969</v>
      </c>
      <c r="AH879" s="28">
        <v>41000</v>
      </c>
      <c r="AI879" s="29" t="str">
        <f t="shared" si="65"/>
        <v>～</v>
      </c>
      <c r="AJ879" s="178">
        <f t="shared" si="66"/>
        <v>42825</v>
      </c>
      <c r="AK879" s="31" t="s">
        <v>2179</v>
      </c>
      <c r="AL879" s="67" t="s">
        <v>2183</v>
      </c>
      <c r="AM879" s="66">
        <v>40994</v>
      </c>
      <c r="AN879" s="408">
        <f>IF($AA879-data!$G$1=0,"　",IF(AK879=0,"　",VLOOKUP($AK879,data!$A$1:$H$264,8,FALSE)))</f>
        <v>0</v>
      </c>
      <c r="AO879" s="35">
        <v>41003</v>
      </c>
      <c r="AP879" s="170" t="s">
        <v>2177</v>
      </c>
      <c r="AQ879" s="264" t="str">
        <f t="shared" si="69"/>
        <v/>
      </c>
    </row>
    <row r="880" spans="1:43" ht="24.75" customHeight="1" x14ac:dyDescent="0.15">
      <c r="A880" s="297">
        <v>877</v>
      </c>
      <c r="B880" s="23" t="s">
        <v>2178</v>
      </c>
      <c r="C880" s="24" t="s">
        <v>14330</v>
      </c>
      <c r="D880" s="23" t="s">
        <v>29</v>
      </c>
      <c r="E880" s="23" t="s">
        <v>30</v>
      </c>
      <c r="F880" s="24" t="s">
        <v>13631</v>
      </c>
      <c r="G880" s="25" t="s">
        <v>2169</v>
      </c>
      <c r="H880" s="23" t="s">
        <v>2170</v>
      </c>
      <c r="I880" s="23" t="s">
        <v>11161</v>
      </c>
      <c r="J880" s="25" t="s">
        <v>2171</v>
      </c>
      <c r="K880" s="58" t="s">
        <v>2172</v>
      </c>
      <c r="L880" s="58"/>
      <c r="M880" s="23" t="s">
        <v>2173</v>
      </c>
      <c r="N880" s="23" t="s">
        <v>2174</v>
      </c>
      <c r="O880" s="25" t="s">
        <v>1531</v>
      </c>
      <c r="P880" s="23" t="s">
        <v>32</v>
      </c>
      <c r="Q880" s="25" t="s">
        <v>1548</v>
      </c>
      <c r="R880" s="58" t="s">
        <v>2168</v>
      </c>
      <c r="S880" s="23" t="s">
        <v>35</v>
      </c>
      <c r="T880" s="23" t="s">
        <v>36</v>
      </c>
      <c r="U880" s="25" t="s">
        <v>2169</v>
      </c>
      <c r="V880" s="23" t="s">
        <v>2170</v>
      </c>
      <c r="W880" s="25" t="s">
        <v>2171</v>
      </c>
      <c r="X880" s="58" t="s">
        <v>2172</v>
      </c>
      <c r="Y880" s="23" t="s">
        <v>2173</v>
      </c>
      <c r="Z880" s="23" t="s">
        <v>2174</v>
      </c>
      <c r="AA880" s="33">
        <v>5</v>
      </c>
      <c r="AB880" s="295" t="str">
        <f t="shared" si="67"/>
        <v>年間</v>
      </c>
      <c r="AC880" s="268"/>
      <c r="AD880" s="69">
        <v>1</v>
      </c>
      <c r="AE880" s="69">
        <v>15600</v>
      </c>
      <c r="AF880" s="26">
        <f t="shared" si="68"/>
        <v>15600</v>
      </c>
      <c r="AG880" s="42">
        <v>40969</v>
      </c>
      <c r="AH880" s="28">
        <v>41000</v>
      </c>
      <c r="AI880" s="29" t="str">
        <f t="shared" si="65"/>
        <v>～</v>
      </c>
      <c r="AJ880" s="178">
        <f t="shared" si="66"/>
        <v>42825</v>
      </c>
      <c r="AK880" s="31" t="s">
        <v>2179</v>
      </c>
      <c r="AL880" s="67" t="s">
        <v>2184</v>
      </c>
      <c r="AM880" s="66">
        <v>40994</v>
      </c>
      <c r="AN880" s="408">
        <f>IF($AA880-data!$G$1=0,"　",IF(AK880=0,"　",VLOOKUP($AK880,data!$A$1:$H$264,8,FALSE)))</f>
        <v>0</v>
      </c>
      <c r="AO880" s="35">
        <v>41003</v>
      </c>
      <c r="AP880" s="170" t="s">
        <v>2177</v>
      </c>
      <c r="AQ880" s="264" t="str">
        <f t="shared" si="69"/>
        <v/>
      </c>
    </row>
    <row r="881" spans="1:43" ht="24.75" customHeight="1" x14ac:dyDescent="0.15">
      <c r="A881" s="297">
        <v>878</v>
      </c>
      <c r="B881" s="23" t="s">
        <v>2178</v>
      </c>
      <c r="C881" s="24" t="s">
        <v>14330</v>
      </c>
      <c r="D881" s="23" t="s">
        <v>29</v>
      </c>
      <c r="E881" s="23" t="s">
        <v>30</v>
      </c>
      <c r="F881" s="24" t="s">
        <v>13631</v>
      </c>
      <c r="G881" s="25" t="s">
        <v>2169</v>
      </c>
      <c r="H881" s="23" t="s">
        <v>2170</v>
      </c>
      <c r="I881" s="23" t="s">
        <v>11161</v>
      </c>
      <c r="J881" s="25" t="s">
        <v>2171</v>
      </c>
      <c r="K881" s="58" t="s">
        <v>2172</v>
      </c>
      <c r="L881" s="58"/>
      <c r="M881" s="23" t="s">
        <v>2173</v>
      </c>
      <c r="N881" s="23" t="s">
        <v>2174</v>
      </c>
      <c r="O881" s="25" t="s">
        <v>1531</v>
      </c>
      <c r="P881" s="23" t="s">
        <v>32</v>
      </c>
      <c r="Q881" s="25" t="s">
        <v>1548</v>
      </c>
      <c r="R881" s="58" t="s">
        <v>2168</v>
      </c>
      <c r="S881" s="23" t="s">
        <v>35</v>
      </c>
      <c r="T881" s="23" t="s">
        <v>36</v>
      </c>
      <c r="U881" s="25" t="s">
        <v>2169</v>
      </c>
      <c r="V881" s="23" t="s">
        <v>2170</v>
      </c>
      <c r="W881" s="25" t="s">
        <v>2171</v>
      </c>
      <c r="X881" s="58" t="s">
        <v>2172</v>
      </c>
      <c r="Y881" s="23" t="s">
        <v>2173</v>
      </c>
      <c r="Z881" s="23" t="s">
        <v>2174</v>
      </c>
      <c r="AA881" s="33">
        <v>5</v>
      </c>
      <c r="AB881" s="295" t="str">
        <f t="shared" si="67"/>
        <v>年間</v>
      </c>
      <c r="AC881" s="268"/>
      <c r="AD881" s="69">
        <v>1</v>
      </c>
      <c r="AE881" s="69">
        <v>15600</v>
      </c>
      <c r="AF881" s="26">
        <f t="shared" si="68"/>
        <v>15600</v>
      </c>
      <c r="AG881" s="42">
        <v>40969</v>
      </c>
      <c r="AH881" s="28">
        <v>41000</v>
      </c>
      <c r="AI881" s="29" t="str">
        <f t="shared" si="65"/>
        <v>～</v>
      </c>
      <c r="AJ881" s="178">
        <f t="shared" si="66"/>
        <v>42825</v>
      </c>
      <c r="AK881" s="31" t="s">
        <v>2179</v>
      </c>
      <c r="AL881" s="67" t="s">
        <v>2185</v>
      </c>
      <c r="AM881" s="66">
        <v>40994</v>
      </c>
      <c r="AN881" s="408">
        <f>IF($AA881-data!$G$1=0,"　",IF(AK881=0,"　",VLOOKUP($AK881,data!$A$1:$H$264,8,FALSE)))</f>
        <v>0</v>
      </c>
      <c r="AO881" s="35">
        <v>41003</v>
      </c>
      <c r="AP881" s="170" t="s">
        <v>2177</v>
      </c>
      <c r="AQ881" s="264" t="str">
        <f t="shared" si="69"/>
        <v/>
      </c>
    </row>
    <row r="882" spans="1:43" ht="24.75" customHeight="1" x14ac:dyDescent="0.15">
      <c r="A882" s="297">
        <v>879</v>
      </c>
      <c r="B882" s="23" t="s">
        <v>2178</v>
      </c>
      <c r="C882" s="24" t="s">
        <v>14330</v>
      </c>
      <c r="D882" s="23" t="s">
        <v>29</v>
      </c>
      <c r="E882" s="23" t="s">
        <v>30</v>
      </c>
      <c r="F882" s="24" t="s">
        <v>13631</v>
      </c>
      <c r="G882" s="25" t="s">
        <v>2169</v>
      </c>
      <c r="H882" s="23" t="s">
        <v>2170</v>
      </c>
      <c r="I882" s="23" t="s">
        <v>11161</v>
      </c>
      <c r="J882" s="25" t="s">
        <v>2171</v>
      </c>
      <c r="K882" s="58" t="s">
        <v>2172</v>
      </c>
      <c r="L882" s="58"/>
      <c r="M882" s="23" t="s">
        <v>2173</v>
      </c>
      <c r="N882" s="23" t="s">
        <v>2174</v>
      </c>
      <c r="O882" s="25" t="s">
        <v>1531</v>
      </c>
      <c r="P882" s="23" t="s">
        <v>32</v>
      </c>
      <c r="Q882" s="25" t="s">
        <v>1548</v>
      </c>
      <c r="R882" s="58" t="s">
        <v>2168</v>
      </c>
      <c r="S882" s="23" t="s">
        <v>35</v>
      </c>
      <c r="T882" s="23" t="s">
        <v>36</v>
      </c>
      <c r="U882" s="25" t="s">
        <v>2169</v>
      </c>
      <c r="V882" s="23" t="s">
        <v>2170</v>
      </c>
      <c r="W882" s="25" t="s">
        <v>2171</v>
      </c>
      <c r="X882" s="58" t="s">
        <v>2172</v>
      </c>
      <c r="Y882" s="23" t="s">
        <v>2173</v>
      </c>
      <c r="Z882" s="23" t="s">
        <v>2174</v>
      </c>
      <c r="AA882" s="33">
        <v>5</v>
      </c>
      <c r="AB882" s="295" t="str">
        <f t="shared" si="67"/>
        <v>年間</v>
      </c>
      <c r="AC882" s="268"/>
      <c r="AD882" s="69">
        <v>1</v>
      </c>
      <c r="AE882" s="69">
        <v>15600</v>
      </c>
      <c r="AF882" s="26">
        <f t="shared" si="68"/>
        <v>15600</v>
      </c>
      <c r="AG882" s="42">
        <v>40969</v>
      </c>
      <c r="AH882" s="28">
        <v>41000</v>
      </c>
      <c r="AI882" s="29" t="str">
        <f t="shared" si="65"/>
        <v>～</v>
      </c>
      <c r="AJ882" s="178">
        <f t="shared" si="66"/>
        <v>42825</v>
      </c>
      <c r="AK882" s="31" t="s">
        <v>2179</v>
      </c>
      <c r="AL882" s="67" t="s">
        <v>2186</v>
      </c>
      <c r="AM882" s="66">
        <v>40994</v>
      </c>
      <c r="AN882" s="408">
        <f>IF($AA882-data!$G$1=0,"　",IF(AK882=0,"　",VLOOKUP($AK882,data!$A$1:$H$264,8,FALSE)))</f>
        <v>0</v>
      </c>
      <c r="AO882" s="35">
        <v>41003</v>
      </c>
      <c r="AP882" s="170" t="s">
        <v>2177</v>
      </c>
      <c r="AQ882" s="264" t="str">
        <f t="shared" si="69"/>
        <v/>
      </c>
    </row>
    <row r="883" spans="1:43" ht="24.75" customHeight="1" x14ac:dyDescent="0.15">
      <c r="A883" s="297">
        <v>880</v>
      </c>
      <c r="B883" s="23" t="s">
        <v>2187</v>
      </c>
      <c r="C883" s="24" t="s">
        <v>14330</v>
      </c>
      <c r="D883" s="23" t="s">
        <v>29</v>
      </c>
      <c r="E883" s="23" t="s">
        <v>30</v>
      </c>
      <c r="F883" s="24" t="s">
        <v>13631</v>
      </c>
      <c r="G883" s="25" t="s">
        <v>2169</v>
      </c>
      <c r="H883" s="23" t="s">
        <v>2170</v>
      </c>
      <c r="I883" s="23" t="s">
        <v>11161</v>
      </c>
      <c r="J883" s="25" t="s">
        <v>2171</v>
      </c>
      <c r="K883" s="58" t="s">
        <v>2172</v>
      </c>
      <c r="L883" s="58"/>
      <c r="M883" s="23" t="s">
        <v>2173</v>
      </c>
      <c r="N883" s="23" t="s">
        <v>2174</v>
      </c>
      <c r="O883" s="25" t="s">
        <v>1531</v>
      </c>
      <c r="P883" s="23" t="s">
        <v>32</v>
      </c>
      <c r="Q883" s="25" t="s">
        <v>1548</v>
      </c>
      <c r="R883" s="58" t="s">
        <v>2168</v>
      </c>
      <c r="S883" s="23" t="s">
        <v>35</v>
      </c>
      <c r="T883" s="23" t="s">
        <v>36</v>
      </c>
      <c r="U883" s="25" t="s">
        <v>2169</v>
      </c>
      <c r="V883" s="23" t="s">
        <v>2170</v>
      </c>
      <c r="W883" s="25" t="s">
        <v>2171</v>
      </c>
      <c r="X883" s="58" t="s">
        <v>2172</v>
      </c>
      <c r="Y883" s="23" t="s">
        <v>2173</v>
      </c>
      <c r="Z883" s="23" t="s">
        <v>2174</v>
      </c>
      <c r="AA883" s="33">
        <v>5</v>
      </c>
      <c r="AB883" s="295" t="str">
        <f t="shared" si="67"/>
        <v>年間</v>
      </c>
      <c r="AC883" s="268"/>
      <c r="AD883" s="69">
        <v>1</v>
      </c>
      <c r="AE883" s="69">
        <v>12000</v>
      </c>
      <c r="AF883" s="26">
        <f t="shared" si="68"/>
        <v>12000</v>
      </c>
      <c r="AG883" s="42">
        <v>40969</v>
      </c>
      <c r="AH883" s="28">
        <v>41000</v>
      </c>
      <c r="AI883" s="29" t="str">
        <f t="shared" si="65"/>
        <v>～</v>
      </c>
      <c r="AJ883" s="178">
        <f t="shared" si="66"/>
        <v>42825</v>
      </c>
      <c r="AK883" s="31" t="s">
        <v>1050</v>
      </c>
      <c r="AL883" s="67" t="s">
        <v>2188</v>
      </c>
      <c r="AM883" s="66">
        <v>40994</v>
      </c>
      <c r="AN883" s="408">
        <f>IF($AA883-data!$G$1=0,"　",IF(AK883=0,"　",VLOOKUP($AK883,data!$A$1:$H$264,8,FALSE)))</f>
        <v>0</v>
      </c>
      <c r="AO883" s="35">
        <v>41003</v>
      </c>
      <c r="AP883" s="170" t="s">
        <v>2177</v>
      </c>
      <c r="AQ883" s="264" t="str">
        <f t="shared" si="69"/>
        <v/>
      </c>
    </row>
    <row r="884" spans="1:43" ht="24.75" customHeight="1" x14ac:dyDescent="0.15">
      <c r="A884" s="297">
        <v>881</v>
      </c>
      <c r="B884" s="23" t="s">
        <v>2187</v>
      </c>
      <c r="C884" s="24" t="s">
        <v>14330</v>
      </c>
      <c r="D884" s="23" t="s">
        <v>29</v>
      </c>
      <c r="E884" s="23" t="s">
        <v>30</v>
      </c>
      <c r="F884" s="24" t="s">
        <v>13631</v>
      </c>
      <c r="G884" s="25" t="s">
        <v>2169</v>
      </c>
      <c r="H884" s="23" t="s">
        <v>2170</v>
      </c>
      <c r="I884" s="23" t="s">
        <v>11161</v>
      </c>
      <c r="J884" s="25" t="s">
        <v>2171</v>
      </c>
      <c r="K884" s="58" t="s">
        <v>2172</v>
      </c>
      <c r="L884" s="58"/>
      <c r="M884" s="23" t="s">
        <v>2173</v>
      </c>
      <c r="N884" s="23" t="s">
        <v>2174</v>
      </c>
      <c r="O884" s="25" t="s">
        <v>1531</v>
      </c>
      <c r="P884" s="23" t="s">
        <v>32</v>
      </c>
      <c r="Q884" s="25" t="s">
        <v>1548</v>
      </c>
      <c r="R884" s="58" t="s">
        <v>2168</v>
      </c>
      <c r="S884" s="23" t="s">
        <v>35</v>
      </c>
      <c r="T884" s="23" t="s">
        <v>36</v>
      </c>
      <c r="U884" s="25" t="s">
        <v>2169</v>
      </c>
      <c r="V884" s="23" t="s">
        <v>2170</v>
      </c>
      <c r="W884" s="25" t="s">
        <v>2171</v>
      </c>
      <c r="X884" s="58" t="s">
        <v>2172</v>
      </c>
      <c r="Y884" s="23" t="s">
        <v>2173</v>
      </c>
      <c r="Z884" s="23" t="s">
        <v>2174</v>
      </c>
      <c r="AA884" s="33">
        <v>5</v>
      </c>
      <c r="AB884" s="295" t="str">
        <f t="shared" si="67"/>
        <v>年間</v>
      </c>
      <c r="AC884" s="268"/>
      <c r="AD884" s="69">
        <v>1</v>
      </c>
      <c r="AE884" s="69">
        <v>12000</v>
      </c>
      <c r="AF884" s="26">
        <f t="shared" si="68"/>
        <v>12000</v>
      </c>
      <c r="AG884" s="42">
        <v>40969</v>
      </c>
      <c r="AH884" s="28">
        <v>41000</v>
      </c>
      <c r="AI884" s="29" t="str">
        <f t="shared" si="65"/>
        <v>～</v>
      </c>
      <c r="AJ884" s="178">
        <f t="shared" si="66"/>
        <v>42825</v>
      </c>
      <c r="AK884" s="31" t="s">
        <v>1050</v>
      </c>
      <c r="AL884" s="67" t="s">
        <v>2189</v>
      </c>
      <c r="AM884" s="66">
        <v>40994</v>
      </c>
      <c r="AN884" s="408">
        <f>IF($AA884-data!$G$1=0,"　",IF(AK884=0,"　",VLOOKUP($AK884,data!$A$1:$H$264,8,FALSE)))</f>
        <v>0</v>
      </c>
      <c r="AO884" s="35">
        <v>41003</v>
      </c>
      <c r="AP884" s="170" t="s">
        <v>2177</v>
      </c>
      <c r="AQ884" s="264" t="str">
        <f t="shared" si="69"/>
        <v/>
      </c>
    </row>
    <row r="885" spans="1:43" ht="24.75" customHeight="1" x14ac:dyDescent="0.15">
      <c r="A885" s="297">
        <v>882</v>
      </c>
      <c r="B885" s="23" t="s">
        <v>2187</v>
      </c>
      <c r="C885" s="24" t="s">
        <v>14330</v>
      </c>
      <c r="D885" s="23" t="s">
        <v>29</v>
      </c>
      <c r="E885" s="23" t="s">
        <v>30</v>
      </c>
      <c r="F885" s="24" t="s">
        <v>13631</v>
      </c>
      <c r="G885" s="25" t="s">
        <v>2169</v>
      </c>
      <c r="H885" s="23" t="s">
        <v>2170</v>
      </c>
      <c r="I885" s="23" t="s">
        <v>11161</v>
      </c>
      <c r="J885" s="25" t="s">
        <v>2171</v>
      </c>
      <c r="K885" s="58" t="s">
        <v>2172</v>
      </c>
      <c r="L885" s="58"/>
      <c r="M885" s="23" t="s">
        <v>2173</v>
      </c>
      <c r="N885" s="23" t="s">
        <v>2174</v>
      </c>
      <c r="O885" s="25" t="s">
        <v>1531</v>
      </c>
      <c r="P885" s="23" t="s">
        <v>32</v>
      </c>
      <c r="Q885" s="25" t="s">
        <v>1548</v>
      </c>
      <c r="R885" s="58" t="s">
        <v>2168</v>
      </c>
      <c r="S885" s="23" t="s">
        <v>35</v>
      </c>
      <c r="T885" s="23" t="s">
        <v>36</v>
      </c>
      <c r="U885" s="25" t="s">
        <v>2169</v>
      </c>
      <c r="V885" s="23" t="s">
        <v>2170</v>
      </c>
      <c r="W885" s="25" t="s">
        <v>2171</v>
      </c>
      <c r="X885" s="58" t="s">
        <v>2172</v>
      </c>
      <c r="Y885" s="23" t="s">
        <v>2173</v>
      </c>
      <c r="Z885" s="23" t="s">
        <v>2174</v>
      </c>
      <c r="AA885" s="33">
        <v>5</v>
      </c>
      <c r="AB885" s="295" t="str">
        <f t="shared" si="67"/>
        <v>年間</v>
      </c>
      <c r="AC885" s="268"/>
      <c r="AD885" s="69">
        <v>1</v>
      </c>
      <c r="AE885" s="69">
        <v>12000</v>
      </c>
      <c r="AF885" s="26">
        <f t="shared" si="68"/>
        <v>12000</v>
      </c>
      <c r="AG885" s="42">
        <v>40969</v>
      </c>
      <c r="AH885" s="28">
        <v>41000</v>
      </c>
      <c r="AI885" s="29" t="str">
        <f t="shared" si="65"/>
        <v>～</v>
      </c>
      <c r="AJ885" s="178">
        <f t="shared" si="66"/>
        <v>42825</v>
      </c>
      <c r="AK885" s="31" t="s">
        <v>1050</v>
      </c>
      <c r="AL885" s="67" t="s">
        <v>2190</v>
      </c>
      <c r="AM885" s="66">
        <v>40994</v>
      </c>
      <c r="AN885" s="408">
        <f>IF($AA885-data!$G$1=0,"　",IF(AK885=0,"　",VLOOKUP($AK885,data!$A$1:$H$264,8,FALSE)))</f>
        <v>0</v>
      </c>
      <c r="AO885" s="35">
        <v>41003</v>
      </c>
      <c r="AP885" s="170" t="s">
        <v>2177</v>
      </c>
      <c r="AQ885" s="264" t="str">
        <f t="shared" si="69"/>
        <v/>
      </c>
    </row>
    <row r="886" spans="1:43" ht="24.75" customHeight="1" x14ac:dyDescent="0.15">
      <c r="A886" s="297">
        <v>883</v>
      </c>
      <c r="B886" s="23" t="s">
        <v>2187</v>
      </c>
      <c r="C886" s="24" t="s">
        <v>14330</v>
      </c>
      <c r="D886" s="23" t="s">
        <v>29</v>
      </c>
      <c r="E886" s="23" t="s">
        <v>30</v>
      </c>
      <c r="F886" s="24" t="s">
        <v>13631</v>
      </c>
      <c r="G886" s="25" t="s">
        <v>2169</v>
      </c>
      <c r="H886" s="23" t="s">
        <v>2170</v>
      </c>
      <c r="I886" s="23" t="s">
        <v>11161</v>
      </c>
      <c r="J886" s="25" t="s">
        <v>2171</v>
      </c>
      <c r="K886" s="58" t="s">
        <v>2172</v>
      </c>
      <c r="L886" s="58"/>
      <c r="M886" s="23" t="s">
        <v>2173</v>
      </c>
      <c r="N886" s="23" t="s">
        <v>2174</v>
      </c>
      <c r="O886" s="25" t="s">
        <v>1531</v>
      </c>
      <c r="P886" s="23" t="s">
        <v>32</v>
      </c>
      <c r="Q886" s="25" t="s">
        <v>1548</v>
      </c>
      <c r="R886" s="58" t="s">
        <v>2168</v>
      </c>
      <c r="S886" s="23" t="s">
        <v>35</v>
      </c>
      <c r="T886" s="23" t="s">
        <v>36</v>
      </c>
      <c r="U886" s="25" t="s">
        <v>2169</v>
      </c>
      <c r="V886" s="23" t="s">
        <v>2170</v>
      </c>
      <c r="W886" s="25" t="s">
        <v>2171</v>
      </c>
      <c r="X886" s="58" t="s">
        <v>2172</v>
      </c>
      <c r="Y886" s="23" t="s">
        <v>2173</v>
      </c>
      <c r="Z886" s="23" t="s">
        <v>2174</v>
      </c>
      <c r="AA886" s="33">
        <v>5</v>
      </c>
      <c r="AB886" s="295" t="str">
        <f t="shared" si="67"/>
        <v>年間</v>
      </c>
      <c r="AC886" s="268"/>
      <c r="AD886" s="69">
        <v>1</v>
      </c>
      <c r="AE886" s="69">
        <v>12000</v>
      </c>
      <c r="AF886" s="26">
        <f t="shared" si="68"/>
        <v>12000</v>
      </c>
      <c r="AG886" s="42">
        <v>40969</v>
      </c>
      <c r="AH886" s="28">
        <v>41000</v>
      </c>
      <c r="AI886" s="29" t="str">
        <f t="shared" si="65"/>
        <v>～</v>
      </c>
      <c r="AJ886" s="178">
        <f t="shared" si="66"/>
        <v>42825</v>
      </c>
      <c r="AK886" s="31" t="s">
        <v>1050</v>
      </c>
      <c r="AL886" s="67" t="s">
        <v>2191</v>
      </c>
      <c r="AM886" s="66">
        <v>40994</v>
      </c>
      <c r="AN886" s="408">
        <f>IF($AA886-data!$G$1=0,"　",IF(AK886=0,"　",VLOOKUP($AK886,data!$A$1:$H$264,8,FALSE)))</f>
        <v>0</v>
      </c>
      <c r="AO886" s="35">
        <v>41003</v>
      </c>
      <c r="AP886" s="170" t="s">
        <v>2177</v>
      </c>
      <c r="AQ886" s="264" t="str">
        <f t="shared" si="69"/>
        <v/>
      </c>
    </row>
    <row r="887" spans="1:43" ht="24.75" customHeight="1" x14ac:dyDescent="0.15">
      <c r="A887" s="297">
        <v>884</v>
      </c>
      <c r="B887" s="23" t="s">
        <v>2192</v>
      </c>
      <c r="C887" s="24" t="s">
        <v>14329</v>
      </c>
      <c r="D887" s="23" t="s">
        <v>2193</v>
      </c>
      <c r="E887" s="37"/>
      <c r="F887" s="92"/>
      <c r="G887" s="43"/>
      <c r="H887" s="44"/>
      <c r="I887" s="44"/>
      <c r="J887" s="43"/>
      <c r="K887" s="43"/>
      <c r="L887" s="43"/>
      <c r="M887" s="44"/>
      <c r="N887" s="45"/>
      <c r="O887" s="25"/>
      <c r="P887" s="23"/>
      <c r="Q887" s="25"/>
      <c r="R887" s="58"/>
      <c r="S887" s="23"/>
      <c r="T887" s="23"/>
      <c r="U887" s="25"/>
      <c r="V887" s="23"/>
      <c r="W887" s="25"/>
      <c r="X887" s="58"/>
      <c r="Y887" s="23"/>
      <c r="Z887" s="23"/>
      <c r="AA887" s="33">
        <v>5</v>
      </c>
      <c r="AB887" s="295" t="str">
        <f t="shared" si="67"/>
        <v>年間</v>
      </c>
      <c r="AC887" s="268"/>
      <c r="AD887" s="69">
        <v>2</v>
      </c>
      <c r="AE887" s="69">
        <v>11400</v>
      </c>
      <c r="AF887" s="26">
        <f t="shared" si="68"/>
        <v>22800</v>
      </c>
      <c r="AG887" s="42">
        <v>40969</v>
      </c>
      <c r="AH887" s="28">
        <v>41000</v>
      </c>
      <c r="AI887" s="29" t="str">
        <f t="shared" si="65"/>
        <v>～</v>
      </c>
      <c r="AJ887" s="178">
        <f t="shared" si="66"/>
        <v>42825</v>
      </c>
      <c r="AK887" s="31" t="s">
        <v>2194</v>
      </c>
      <c r="AL887" s="67"/>
      <c r="AM887" s="66"/>
      <c r="AN887" s="408">
        <f>IF($AA887-data!$G$1=0,"　",IF(AK887=0,"　",VLOOKUP($AK887,data!$A$1:$H$264,8,FALSE)))</f>
        <v>0</v>
      </c>
      <c r="AO887" s="32"/>
      <c r="AP887" s="185" t="s">
        <v>2195</v>
      </c>
      <c r="AQ887" s="264" t="str">
        <f t="shared" si="69"/>
        <v/>
      </c>
    </row>
    <row r="888" spans="1:43" ht="24.75" customHeight="1" x14ac:dyDescent="0.15">
      <c r="A888" s="297">
        <v>885</v>
      </c>
      <c r="B888" s="23" t="s">
        <v>2196</v>
      </c>
      <c r="C888" s="24" t="s">
        <v>14329</v>
      </c>
      <c r="D888" s="23" t="s">
        <v>2193</v>
      </c>
      <c r="E888" s="37"/>
      <c r="F888" s="92"/>
      <c r="G888" s="43"/>
      <c r="H888" s="44"/>
      <c r="I888" s="44"/>
      <c r="J888" s="43"/>
      <c r="K888" s="43"/>
      <c r="L888" s="43"/>
      <c r="M888" s="44"/>
      <c r="N888" s="45"/>
      <c r="O888" s="25"/>
      <c r="P888" s="23"/>
      <c r="Q888" s="25"/>
      <c r="R888" s="58"/>
      <c r="S888" s="23"/>
      <c r="T888" s="23"/>
      <c r="U888" s="25"/>
      <c r="V888" s="23"/>
      <c r="W888" s="25"/>
      <c r="X888" s="58"/>
      <c r="Y888" s="23"/>
      <c r="Z888" s="23"/>
      <c r="AA888" s="33">
        <v>5</v>
      </c>
      <c r="AB888" s="295" t="str">
        <f t="shared" si="67"/>
        <v>年間</v>
      </c>
      <c r="AC888" s="268"/>
      <c r="AD888" s="69">
        <v>2</v>
      </c>
      <c r="AE888" s="69">
        <v>14400</v>
      </c>
      <c r="AF888" s="26">
        <f t="shared" si="68"/>
        <v>28800</v>
      </c>
      <c r="AG888" s="42">
        <v>40969</v>
      </c>
      <c r="AH888" s="28">
        <v>41000</v>
      </c>
      <c r="AI888" s="29" t="str">
        <f t="shared" si="65"/>
        <v>～</v>
      </c>
      <c r="AJ888" s="178">
        <f t="shared" si="66"/>
        <v>42825</v>
      </c>
      <c r="AK888" s="31" t="s">
        <v>2197</v>
      </c>
      <c r="AL888" s="67"/>
      <c r="AM888" s="66"/>
      <c r="AN888" s="408">
        <f>IF($AA888-data!$G$1=0,"　",IF(AK888=0,"　",VLOOKUP($AK888,data!$A$1:$H$264,8,FALSE)))</f>
        <v>0</v>
      </c>
      <c r="AO888" s="32"/>
      <c r="AP888" s="185" t="s">
        <v>2195</v>
      </c>
      <c r="AQ888" s="264" t="str">
        <f t="shared" si="69"/>
        <v/>
      </c>
    </row>
    <row r="889" spans="1:43" ht="24.75" customHeight="1" x14ac:dyDescent="0.15">
      <c r="A889" s="297">
        <v>886</v>
      </c>
      <c r="B889" s="23" t="s">
        <v>2198</v>
      </c>
      <c r="C889" s="24" t="s">
        <v>14329</v>
      </c>
      <c r="D889" s="23" t="s">
        <v>2193</v>
      </c>
      <c r="E889" s="37"/>
      <c r="F889" s="92"/>
      <c r="G889" s="43"/>
      <c r="H889" s="44"/>
      <c r="I889" s="44"/>
      <c r="J889" s="43"/>
      <c r="K889" s="43"/>
      <c r="L889" s="43"/>
      <c r="M889" s="44"/>
      <c r="N889" s="45"/>
      <c r="O889" s="25"/>
      <c r="P889" s="23"/>
      <c r="Q889" s="25"/>
      <c r="R889" s="58"/>
      <c r="S889" s="23"/>
      <c r="T889" s="23"/>
      <c r="U889" s="25"/>
      <c r="V889" s="23"/>
      <c r="W889" s="25"/>
      <c r="X889" s="58"/>
      <c r="Y889" s="23"/>
      <c r="Z889" s="23"/>
      <c r="AA889" s="33">
        <v>5</v>
      </c>
      <c r="AB889" s="295" t="str">
        <f t="shared" si="67"/>
        <v>年間</v>
      </c>
      <c r="AC889" s="268"/>
      <c r="AD889" s="69">
        <v>1</v>
      </c>
      <c r="AE889" s="69">
        <v>90600</v>
      </c>
      <c r="AF889" s="26">
        <f t="shared" si="68"/>
        <v>90600</v>
      </c>
      <c r="AG889" s="42">
        <v>40969</v>
      </c>
      <c r="AH889" s="28">
        <v>41000</v>
      </c>
      <c r="AI889" s="29" t="str">
        <f t="shared" si="65"/>
        <v>～</v>
      </c>
      <c r="AJ889" s="178">
        <f t="shared" si="66"/>
        <v>42825</v>
      </c>
      <c r="AK889" s="31" t="s">
        <v>2175</v>
      </c>
      <c r="AL889" s="67"/>
      <c r="AM889" s="66"/>
      <c r="AN889" s="408" t="str">
        <f>IF($AA889-data!$G$1=0,"　",IF(AK889=0,"　",VLOOKUP($AK889,data!$A$1:$H$264,8,FALSE)))</f>
        <v>消耗部品交換対象</v>
      </c>
      <c r="AO889" s="35"/>
      <c r="AP889" s="185" t="s">
        <v>2195</v>
      </c>
      <c r="AQ889" s="264">
        <f t="shared" si="69"/>
        <v>42064</v>
      </c>
    </row>
    <row r="890" spans="1:43" ht="24.75" customHeight="1" x14ac:dyDescent="0.15">
      <c r="A890" s="297">
        <v>887</v>
      </c>
      <c r="B890" s="23" t="s">
        <v>2199</v>
      </c>
      <c r="C890" s="23" t="s">
        <v>1653</v>
      </c>
      <c r="D890" s="23" t="s">
        <v>2200</v>
      </c>
      <c r="E890" s="23" t="s">
        <v>2201</v>
      </c>
      <c r="F890" s="24" t="s">
        <v>11115</v>
      </c>
      <c r="G890" s="25" t="s">
        <v>2208</v>
      </c>
      <c r="H890" s="23" t="s">
        <v>2209</v>
      </c>
      <c r="I890" s="44" t="s">
        <v>11116</v>
      </c>
      <c r="J890" s="25" t="s">
        <v>2210</v>
      </c>
      <c r="K890" s="58" t="s">
        <v>2211</v>
      </c>
      <c r="L890" s="58"/>
      <c r="M890" s="23" t="s">
        <v>2212</v>
      </c>
      <c r="N890" s="23" t="s">
        <v>2213</v>
      </c>
      <c r="O890" s="25" t="s">
        <v>2202</v>
      </c>
      <c r="P890" s="23" t="s">
        <v>2203</v>
      </c>
      <c r="Q890" s="25" t="s">
        <v>2204</v>
      </c>
      <c r="R890" s="58" t="s">
        <v>2205</v>
      </c>
      <c r="S890" s="23" t="s">
        <v>2206</v>
      </c>
      <c r="T890" s="23" t="s">
        <v>2207</v>
      </c>
      <c r="U890" s="25" t="s">
        <v>2208</v>
      </c>
      <c r="V890" s="23" t="s">
        <v>2209</v>
      </c>
      <c r="W890" s="25" t="s">
        <v>2210</v>
      </c>
      <c r="X890" s="58" t="s">
        <v>2211</v>
      </c>
      <c r="Y890" s="23" t="s">
        <v>2212</v>
      </c>
      <c r="Z890" s="23" t="s">
        <v>2213</v>
      </c>
      <c r="AA890" s="33">
        <v>5</v>
      </c>
      <c r="AB890" s="295" t="str">
        <f t="shared" si="67"/>
        <v>年間</v>
      </c>
      <c r="AC890" s="268"/>
      <c r="AD890" s="69">
        <v>1</v>
      </c>
      <c r="AE890" s="69">
        <v>40200</v>
      </c>
      <c r="AF890" s="26">
        <f t="shared" si="68"/>
        <v>40200</v>
      </c>
      <c r="AG890" s="42">
        <v>40969</v>
      </c>
      <c r="AH890" s="28">
        <v>41000</v>
      </c>
      <c r="AI890" s="29" t="str">
        <f t="shared" si="65"/>
        <v>～</v>
      </c>
      <c r="AJ890" s="178">
        <f t="shared" si="66"/>
        <v>42825</v>
      </c>
      <c r="AK890" s="31" t="s">
        <v>2214</v>
      </c>
      <c r="AL890" s="67" t="s">
        <v>2215</v>
      </c>
      <c r="AM890" s="66">
        <v>40997</v>
      </c>
      <c r="AN890" s="408" t="str">
        <f>IF($AA890-data!$G$1=0,"　",IF(AK890=0,"　",VLOOKUP($AK890,data!$A$1:$H$264,8,FALSE)))</f>
        <v>消耗部品交換対象</v>
      </c>
      <c r="AO890" s="35">
        <v>41017</v>
      </c>
      <c r="AP890" s="170" t="s">
        <v>2216</v>
      </c>
      <c r="AQ890" s="264">
        <f t="shared" si="69"/>
        <v>42064</v>
      </c>
    </row>
    <row r="891" spans="1:43" ht="24.75" customHeight="1" x14ac:dyDescent="0.15">
      <c r="A891" s="297">
        <v>888</v>
      </c>
      <c r="B891" s="23" t="s">
        <v>2217</v>
      </c>
      <c r="C891" s="24" t="s">
        <v>14339</v>
      </c>
      <c r="D891" s="23" t="s">
        <v>2218</v>
      </c>
      <c r="E891" s="23" t="s">
        <v>30</v>
      </c>
      <c r="F891" s="24" t="s">
        <v>13631</v>
      </c>
      <c r="G891" s="43" t="s">
        <v>2233</v>
      </c>
      <c r="H891" s="44" t="s">
        <v>2234</v>
      </c>
      <c r="I891" s="44" t="s">
        <v>11163</v>
      </c>
      <c r="J891" s="60" t="s">
        <v>2235</v>
      </c>
      <c r="K891" s="43" t="s">
        <v>2236</v>
      </c>
      <c r="L891" s="43"/>
      <c r="M891" s="44" t="s">
        <v>2237</v>
      </c>
      <c r="N891" s="45"/>
      <c r="O891" s="25" t="s">
        <v>1531</v>
      </c>
      <c r="P891" s="23" t="s">
        <v>2219</v>
      </c>
      <c r="Q891" s="25" t="s">
        <v>2220</v>
      </c>
      <c r="R891" s="58" t="s">
        <v>2221</v>
      </c>
      <c r="S891" s="23" t="s">
        <v>2222</v>
      </c>
      <c r="T891" s="23" t="s">
        <v>2223</v>
      </c>
      <c r="U891" s="25" t="s">
        <v>2224</v>
      </c>
      <c r="V891" s="23" t="s">
        <v>2225</v>
      </c>
      <c r="W891" s="25" t="s">
        <v>2226</v>
      </c>
      <c r="X891" s="58" t="s">
        <v>2227</v>
      </c>
      <c r="Y891" s="23" t="s">
        <v>2228</v>
      </c>
      <c r="Z891" s="23" t="s">
        <v>2229</v>
      </c>
      <c r="AA891" s="33">
        <v>5</v>
      </c>
      <c r="AB891" s="295" t="str">
        <f t="shared" si="67"/>
        <v>年間</v>
      </c>
      <c r="AC891" s="268"/>
      <c r="AD891" s="69">
        <v>1</v>
      </c>
      <c r="AE891" s="69">
        <v>310800</v>
      </c>
      <c r="AF891" s="26">
        <f t="shared" si="68"/>
        <v>310800</v>
      </c>
      <c r="AG891" s="42">
        <v>41000</v>
      </c>
      <c r="AH891" s="28">
        <v>41030</v>
      </c>
      <c r="AI891" s="29" t="str">
        <f t="shared" si="65"/>
        <v>～</v>
      </c>
      <c r="AJ891" s="178">
        <f t="shared" si="66"/>
        <v>42855</v>
      </c>
      <c r="AK891" s="31" t="s">
        <v>2230</v>
      </c>
      <c r="AL891" s="67" t="s">
        <v>2231</v>
      </c>
      <c r="AM891" s="66">
        <v>40940</v>
      </c>
      <c r="AN891" s="408">
        <f>IF($AA891-data!$G$1=0,"　",IF(AK891=0,"　",VLOOKUP($AK891,data!$A$1:$H$264,8,FALSE)))</f>
        <v>0</v>
      </c>
      <c r="AO891" s="35">
        <v>41061</v>
      </c>
      <c r="AP891" s="170" t="s">
        <v>2232</v>
      </c>
      <c r="AQ891" s="264" t="str">
        <f t="shared" si="69"/>
        <v/>
      </c>
    </row>
    <row r="892" spans="1:43" ht="24.75" customHeight="1" x14ac:dyDescent="0.15">
      <c r="A892" s="297">
        <v>889</v>
      </c>
      <c r="B892" s="23" t="s">
        <v>2238</v>
      </c>
      <c r="C892" s="24" t="s">
        <v>14339</v>
      </c>
      <c r="D892" s="23" t="s">
        <v>2218</v>
      </c>
      <c r="E892" s="23" t="s">
        <v>30</v>
      </c>
      <c r="F892" s="24" t="s">
        <v>13631</v>
      </c>
      <c r="G892" s="43" t="s">
        <v>2233</v>
      </c>
      <c r="H892" s="44" t="s">
        <v>2234</v>
      </c>
      <c r="I892" s="44" t="s">
        <v>11163</v>
      </c>
      <c r="J892" s="60" t="s">
        <v>2235</v>
      </c>
      <c r="K892" s="43" t="s">
        <v>2236</v>
      </c>
      <c r="L892" s="43"/>
      <c r="M892" s="44" t="s">
        <v>2237</v>
      </c>
      <c r="N892" s="45"/>
      <c r="O892" s="25" t="s">
        <v>1531</v>
      </c>
      <c r="P892" s="23" t="s">
        <v>2219</v>
      </c>
      <c r="Q892" s="25" t="s">
        <v>2220</v>
      </c>
      <c r="R892" s="58" t="s">
        <v>2221</v>
      </c>
      <c r="S892" s="23" t="s">
        <v>2222</v>
      </c>
      <c r="T892" s="23" t="s">
        <v>2223</v>
      </c>
      <c r="U892" s="25" t="s">
        <v>2224</v>
      </c>
      <c r="V892" s="23" t="s">
        <v>2225</v>
      </c>
      <c r="W892" s="25" t="s">
        <v>2226</v>
      </c>
      <c r="X892" s="58" t="s">
        <v>2227</v>
      </c>
      <c r="Y892" s="23" t="s">
        <v>2228</v>
      </c>
      <c r="Z892" s="23" t="s">
        <v>2229</v>
      </c>
      <c r="AA892" s="33">
        <v>5</v>
      </c>
      <c r="AB892" s="295" t="str">
        <f t="shared" si="67"/>
        <v>年間</v>
      </c>
      <c r="AC892" s="268"/>
      <c r="AD892" s="69">
        <v>1</v>
      </c>
      <c r="AE892" s="69">
        <v>58800</v>
      </c>
      <c r="AF892" s="26">
        <f t="shared" si="68"/>
        <v>58800</v>
      </c>
      <c r="AG892" s="42">
        <v>41000</v>
      </c>
      <c r="AH892" s="28">
        <v>41030</v>
      </c>
      <c r="AI892" s="29" t="str">
        <f t="shared" si="65"/>
        <v>～</v>
      </c>
      <c r="AJ892" s="178">
        <f t="shared" si="66"/>
        <v>42855</v>
      </c>
      <c r="AK892" s="31" t="s">
        <v>2239</v>
      </c>
      <c r="AL892" s="67" t="s">
        <v>2240</v>
      </c>
      <c r="AM892" s="66">
        <v>40940</v>
      </c>
      <c r="AN892" s="408" t="str">
        <f>IF($AA892-data!$G$1=0,"　",IF(AK892=0,"　",VLOOKUP($AK892,data!$A$1:$H$264,8,FALSE)))</f>
        <v>消耗部品交換対象</v>
      </c>
      <c r="AO892" s="35">
        <v>41061</v>
      </c>
      <c r="AP892" s="170" t="s">
        <v>2232</v>
      </c>
      <c r="AQ892" s="264">
        <f t="shared" si="69"/>
        <v>42095</v>
      </c>
    </row>
    <row r="893" spans="1:43" ht="24.75" customHeight="1" x14ac:dyDescent="0.15">
      <c r="A893" s="297">
        <v>890</v>
      </c>
      <c r="B893" s="23" t="s">
        <v>2241</v>
      </c>
      <c r="C893" s="24" t="s">
        <v>14339</v>
      </c>
      <c r="D893" s="23" t="s">
        <v>2218</v>
      </c>
      <c r="E893" s="23" t="s">
        <v>30</v>
      </c>
      <c r="F893" s="24" t="s">
        <v>13631</v>
      </c>
      <c r="G893" s="43" t="s">
        <v>2233</v>
      </c>
      <c r="H893" s="44" t="s">
        <v>2234</v>
      </c>
      <c r="I893" s="44" t="s">
        <v>11163</v>
      </c>
      <c r="J893" s="60" t="s">
        <v>2235</v>
      </c>
      <c r="K893" s="43" t="s">
        <v>2236</v>
      </c>
      <c r="L893" s="43"/>
      <c r="M893" s="44" t="s">
        <v>2237</v>
      </c>
      <c r="N893" s="45"/>
      <c r="O893" s="25" t="s">
        <v>1531</v>
      </c>
      <c r="P893" s="23" t="s">
        <v>2219</v>
      </c>
      <c r="Q893" s="25" t="s">
        <v>2220</v>
      </c>
      <c r="R893" s="58" t="s">
        <v>2221</v>
      </c>
      <c r="S893" s="23" t="s">
        <v>2222</v>
      </c>
      <c r="T893" s="23" t="s">
        <v>2223</v>
      </c>
      <c r="U893" s="25" t="s">
        <v>2224</v>
      </c>
      <c r="V893" s="23" t="s">
        <v>2225</v>
      </c>
      <c r="W893" s="25" t="s">
        <v>2226</v>
      </c>
      <c r="X893" s="58" t="s">
        <v>2227</v>
      </c>
      <c r="Y893" s="23" t="s">
        <v>2228</v>
      </c>
      <c r="Z893" s="23" t="s">
        <v>2229</v>
      </c>
      <c r="AA893" s="33">
        <v>5</v>
      </c>
      <c r="AB893" s="295" t="str">
        <f t="shared" si="67"/>
        <v>年間</v>
      </c>
      <c r="AC893" s="268"/>
      <c r="AD893" s="69">
        <v>1</v>
      </c>
      <c r="AE893" s="69">
        <v>58800</v>
      </c>
      <c r="AF893" s="26">
        <f t="shared" si="68"/>
        <v>58800</v>
      </c>
      <c r="AG893" s="42">
        <v>41000</v>
      </c>
      <c r="AH893" s="28">
        <v>41030</v>
      </c>
      <c r="AI893" s="29" t="str">
        <f t="shared" si="65"/>
        <v>～</v>
      </c>
      <c r="AJ893" s="178">
        <f t="shared" si="66"/>
        <v>42855</v>
      </c>
      <c r="AK893" s="31" t="s">
        <v>2239</v>
      </c>
      <c r="AL893" s="67" t="s">
        <v>2242</v>
      </c>
      <c r="AM893" s="66">
        <v>40940</v>
      </c>
      <c r="AN893" s="408" t="str">
        <f>IF($AA893-data!$G$1=0,"　",IF(AK893=0,"　",VLOOKUP($AK893,data!$A$1:$H$264,8,FALSE)))</f>
        <v>消耗部品交換対象</v>
      </c>
      <c r="AO893" s="35">
        <v>41061</v>
      </c>
      <c r="AP893" s="170" t="s">
        <v>2232</v>
      </c>
      <c r="AQ893" s="264">
        <f t="shared" si="69"/>
        <v>42095</v>
      </c>
    </row>
    <row r="894" spans="1:43" ht="24.75" customHeight="1" x14ac:dyDescent="0.15">
      <c r="A894" s="297">
        <v>891</v>
      </c>
      <c r="B894" s="23" t="s">
        <v>2241</v>
      </c>
      <c r="C894" s="24" t="s">
        <v>14339</v>
      </c>
      <c r="D894" s="23" t="s">
        <v>2218</v>
      </c>
      <c r="E894" s="23" t="s">
        <v>30</v>
      </c>
      <c r="F894" s="24" t="s">
        <v>13631</v>
      </c>
      <c r="G894" s="43" t="s">
        <v>2233</v>
      </c>
      <c r="H894" s="44" t="s">
        <v>2234</v>
      </c>
      <c r="I894" s="44" t="s">
        <v>11163</v>
      </c>
      <c r="J894" s="60" t="s">
        <v>2235</v>
      </c>
      <c r="K894" s="43" t="s">
        <v>2236</v>
      </c>
      <c r="L894" s="43"/>
      <c r="M894" s="44" t="s">
        <v>2237</v>
      </c>
      <c r="N894" s="45"/>
      <c r="O894" s="25" t="s">
        <v>1531</v>
      </c>
      <c r="P894" s="23" t="s">
        <v>2219</v>
      </c>
      <c r="Q894" s="25" t="s">
        <v>2220</v>
      </c>
      <c r="R894" s="58" t="s">
        <v>2221</v>
      </c>
      <c r="S894" s="23" t="s">
        <v>2222</v>
      </c>
      <c r="T894" s="23" t="s">
        <v>2223</v>
      </c>
      <c r="U894" s="25" t="s">
        <v>2224</v>
      </c>
      <c r="V894" s="23" t="s">
        <v>2225</v>
      </c>
      <c r="W894" s="25" t="s">
        <v>2226</v>
      </c>
      <c r="X894" s="58" t="s">
        <v>2227</v>
      </c>
      <c r="Y894" s="23" t="s">
        <v>2228</v>
      </c>
      <c r="Z894" s="23" t="s">
        <v>2229</v>
      </c>
      <c r="AA894" s="33">
        <v>5</v>
      </c>
      <c r="AB894" s="295" t="str">
        <f t="shared" si="67"/>
        <v>年間</v>
      </c>
      <c r="AC894" s="268"/>
      <c r="AD894" s="69">
        <v>1</v>
      </c>
      <c r="AE894" s="69">
        <v>58800</v>
      </c>
      <c r="AF894" s="26">
        <f t="shared" si="68"/>
        <v>58800</v>
      </c>
      <c r="AG894" s="42">
        <v>41000</v>
      </c>
      <c r="AH894" s="28">
        <v>41030</v>
      </c>
      <c r="AI894" s="29" t="str">
        <f t="shared" si="65"/>
        <v>～</v>
      </c>
      <c r="AJ894" s="178">
        <f t="shared" si="66"/>
        <v>42855</v>
      </c>
      <c r="AK894" s="31" t="s">
        <v>2239</v>
      </c>
      <c r="AL894" s="67" t="s">
        <v>2243</v>
      </c>
      <c r="AM894" s="66">
        <v>40940</v>
      </c>
      <c r="AN894" s="408" t="str">
        <f>IF($AA894-data!$G$1=0,"　",IF(AK894=0,"　",VLOOKUP($AK894,data!$A$1:$H$264,8,FALSE)))</f>
        <v>消耗部品交換対象</v>
      </c>
      <c r="AO894" s="35">
        <v>41061</v>
      </c>
      <c r="AP894" s="170" t="s">
        <v>2232</v>
      </c>
      <c r="AQ894" s="264">
        <f t="shared" si="69"/>
        <v>42095</v>
      </c>
    </row>
    <row r="895" spans="1:43" ht="24.75" customHeight="1" x14ac:dyDescent="0.15">
      <c r="A895" s="297">
        <v>892</v>
      </c>
      <c r="B895" s="23" t="s">
        <v>2241</v>
      </c>
      <c r="C895" s="24" t="s">
        <v>14339</v>
      </c>
      <c r="D895" s="23" t="s">
        <v>2218</v>
      </c>
      <c r="E895" s="23" t="s">
        <v>30</v>
      </c>
      <c r="F895" s="24" t="s">
        <v>13631</v>
      </c>
      <c r="G895" s="43" t="s">
        <v>2233</v>
      </c>
      <c r="H895" s="44" t="s">
        <v>2234</v>
      </c>
      <c r="I895" s="44" t="s">
        <v>11163</v>
      </c>
      <c r="J895" s="60" t="s">
        <v>2235</v>
      </c>
      <c r="K895" s="43" t="s">
        <v>2236</v>
      </c>
      <c r="L895" s="43"/>
      <c r="M895" s="44" t="s">
        <v>2237</v>
      </c>
      <c r="N895" s="45"/>
      <c r="O895" s="25" t="s">
        <v>1531</v>
      </c>
      <c r="P895" s="23" t="s">
        <v>2219</v>
      </c>
      <c r="Q895" s="25" t="s">
        <v>2220</v>
      </c>
      <c r="R895" s="58" t="s">
        <v>2221</v>
      </c>
      <c r="S895" s="23" t="s">
        <v>2222</v>
      </c>
      <c r="T895" s="23" t="s">
        <v>2223</v>
      </c>
      <c r="U895" s="25" t="s">
        <v>2224</v>
      </c>
      <c r="V895" s="23" t="s">
        <v>2225</v>
      </c>
      <c r="W895" s="25" t="s">
        <v>2226</v>
      </c>
      <c r="X895" s="58" t="s">
        <v>2227</v>
      </c>
      <c r="Y895" s="23" t="s">
        <v>2228</v>
      </c>
      <c r="Z895" s="23" t="s">
        <v>2229</v>
      </c>
      <c r="AA895" s="33">
        <v>5</v>
      </c>
      <c r="AB895" s="295" t="str">
        <f t="shared" si="67"/>
        <v>年間</v>
      </c>
      <c r="AC895" s="268"/>
      <c r="AD895" s="69">
        <v>1</v>
      </c>
      <c r="AE895" s="69">
        <v>58800</v>
      </c>
      <c r="AF895" s="26">
        <f t="shared" si="68"/>
        <v>58800</v>
      </c>
      <c r="AG895" s="42">
        <v>41000</v>
      </c>
      <c r="AH895" s="28">
        <v>41030</v>
      </c>
      <c r="AI895" s="29" t="str">
        <f t="shared" si="65"/>
        <v>～</v>
      </c>
      <c r="AJ895" s="178">
        <f t="shared" si="66"/>
        <v>42855</v>
      </c>
      <c r="AK895" s="31" t="s">
        <v>2239</v>
      </c>
      <c r="AL895" s="67" t="s">
        <v>2244</v>
      </c>
      <c r="AM895" s="66">
        <v>40940</v>
      </c>
      <c r="AN895" s="408" t="str">
        <f>IF($AA895-data!$G$1=0,"　",IF(AK895=0,"　",VLOOKUP($AK895,data!$A$1:$H$264,8,FALSE)))</f>
        <v>消耗部品交換対象</v>
      </c>
      <c r="AO895" s="35">
        <v>41061</v>
      </c>
      <c r="AP895" s="170" t="s">
        <v>2232</v>
      </c>
      <c r="AQ895" s="264">
        <f t="shared" si="69"/>
        <v>42095</v>
      </c>
    </row>
    <row r="896" spans="1:43" ht="24.75" customHeight="1" x14ac:dyDescent="0.15">
      <c r="A896" s="297">
        <v>893</v>
      </c>
      <c r="B896" s="23" t="s">
        <v>2245</v>
      </c>
      <c r="C896" s="24" t="s">
        <v>14339</v>
      </c>
      <c r="D896" s="23" t="s">
        <v>2218</v>
      </c>
      <c r="E896" s="23" t="s">
        <v>30</v>
      </c>
      <c r="F896" s="24" t="s">
        <v>13631</v>
      </c>
      <c r="G896" s="43" t="s">
        <v>2233</v>
      </c>
      <c r="H896" s="44" t="s">
        <v>2234</v>
      </c>
      <c r="I896" s="44" t="s">
        <v>11163</v>
      </c>
      <c r="J896" s="60" t="s">
        <v>2235</v>
      </c>
      <c r="K896" s="43" t="s">
        <v>2236</v>
      </c>
      <c r="L896" s="43"/>
      <c r="M896" s="44" t="s">
        <v>2237</v>
      </c>
      <c r="N896" s="45"/>
      <c r="O896" s="25" t="s">
        <v>1531</v>
      </c>
      <c r="P896" s="23" t="s">
        <v>2219</v>
      </c>
      <c r="Q896" s="25" t="s">
        <v>2220</v>
      </c>
      <c r="R896" s="58" t="s">
        <v>2221</v>
      </c>
      <c r="S896" s="23" t="s">
        <v>2222</v>
      </c>
      <c r="T896" s="23" t="s">
        <v>2223</v>
      </c>
      <c r="U896" s="25" t="s">
        <v>2224</v>
      </c>
      <c r="V896" s="23" t="s">
        <v>2225</v>
      </c>
      <c r="W896" s="25" t="s">
        <v>2226</v>
      </c>
      <c r="X896" s="58" t="s">
        <v>2227</v>
      </c>
      <c r="Y896" s="23" t="s">
        <v>2228</v>
      </c>
      <c r="Z896" s="23" t="s">
        <v>2229</v>
      </c>
      <c r="AA896" s="33">
        <v>5</v>
      </c>
      <c r="AB896" s="295" t="str">
        <f t="shared" si="67"/>
        <v>年間</v>
      </c>
      <c r="AC896" s="268"/>
      <c r="AD896" s="69">
        <v>1</v>
      </c>
      <c r="AE896" s="69">
        <v>56400</v>
      </c>
      <c r="AF896" s="26">
        <f t="shared" si="68"/>
        <v>56400</v>
      </c>
      <c r="AG896" s="42">
        <v>41000</v>
      </c>
      <c r="AH896" s="28">
        <v>41030</v>
      </c>
      <c r="AI896" s="29" t="str">
        <f t="shared" si="65"/>
        <v>～</v>
      </c>
      <c r="AJ896" s="178">
        <f t="shared" si="66"/>
        <v>42855</v>
      </c>
      <c r="AK896" s="31" t="s">
        <v>2246</v>
      </c>
      <c r="AL896" s="67" t="s">
        <v>2231</v>
      </c>
      <c r="AM896" s="66">
        <v>40940</v>
      </c>
      <c r="AN896" s="408" t="str">
        <f>IF($AA896-data!$G$1=0,"　",IF(AK896=0,"　",VLOOKUP($AK896,data!$A$1:$H$264,8,FALSE)))</f>
        <v>消耗部品交換対象</v>
      </c>
      <c r="AO896" s="35">
        <v>41061</v>
      </c>
      <c r="AP896" s="170" t="s">
        <v>2232</v>
      </c>
      <c r="AQ896" s="264">
        <f t="shared" si="69"/>
        <v>42095</v>
      </c>
    </row>
    <row r="897" spans="1:43" ht="24.75" customHeight="1" x14ac:dyDescent="0.15">
      <c r="A897" s="297">
        <v>894</v>
      </c>
      <c r="B897" s="23" t="s">
        <v>2245</v>
      </c>
      <c r="C897" s="24" t="s">
        <v>14339</v>
      </c>
      <c r="D897" s="23" t="s">
        <v>2218</v>
      </c>
      <c r="E897" s="23" t="s">
        <v>30</v>
      </c>
      <c r="F897" s="24" t="s">
        <v>13631</v>
      </c>
      <c r="G897" s="43" t="s">
        <v>2233</v>
      </c>
      <c r="H897" s="44" t="s">
        <v>2234</v>
      </c>
      <c r="I897" s="44" t="s">
        <v>11163</v>
      </c>
      <c r="J897" s="60" t="s">
        <v>2235</v>
      </c>
      <c r="K897" s="43" t="s">
        <v>2236</v>
      </c>
      <c r="L897" s="43"/>
      <c r="M897" s="44" t="s">
        <v>2237</v>
      </c>
      <c r="N897" s="45"/>
      <c r="O897" s="25" t="s">
        <v>1531</v>
      </c>
      <c r="P897" s="23" t="s">
        <v>2219</v>
      </c>
      <c r="Q897" s="25" t="s">
        <v>2220</v>
      </c>
      <c r="R897" s="58" t="s">
        <v>2221</v>
      </c>
      <c r="S897" s="23" t="s">
        <v>2222</v>
      </c>
      <c r="T897" s="23" t="s">
        <v>2223</v>
      </c>
      <c r="U897" s="25" t="s">
        <v>2224</v>
      </c>
      <c r="V897" s="23" t="s">
        <v>2225</v>
      </c>
      <c r="W897" s="25" t="s">
        <v>2226</v>
      </c>
      <c r="X897" s="58" t="s">
        <v>2227</v>
      </c>
      <c r="Y897" s="23" t="s">
        <v>2228</v>
      </c>
      <c r="Z897" s="23" t="s">
        <v>2229</v>
      </c>
      <c r="AA897" s="33">
        <v>5</v>
      </c>
      <c r="AB897" s="295" t="str">
        <f t="shared" si="67"/>
        <v>年間</v>
      </c>
      <c r="AC897" s="268"/>
      <c r="AD897" s="69">
        <v>1</v>
      </c>
      <c r="AE897" s="69">
        <v>56400</v>
      </c>
      <c r="AF897" s="26">
        <f t="shared" si="68"/>
        <v>56400</v>
      </c>
      <c r="AG897" s="42">
        <v>41000</v>
      </c>
      <c r="AH897" s="28">
        <v>41030</v>
      </c>
      <c r="AI897" s="29" t="str">
        <f t="shared" si="65"/>
        <v>～</v>
      </c>
      <c r="AJ897" s="178">
        <f t="shared" si="66"/>
        <v>42855</v>
      </c>
      <c r="AK897" s="31" t="s">
        <v>2246</v>
      </c>
      <c r="AL897" s="67" t="s">
        <v>2231</v>
      </c>
      <c r="AM897" s="66">
        <v>40940</v>
      </c>
      <c r="AN897" s="408" t="str">
        <f>IF($AA897-data!$G$1=0,"　",IF(AK897=0,"　",VLOOKUP($AK897,data!$A$1:$H$264,8,FALSE)))</f>
        <v>消耗部品交換対象</v>
      </c>
      <c r="AO897" s="35">
        <v>41066</v>
      </c>
      <c r="AP897" s="170" t="s">
        <v>2232</v>
      </c>
      <c r="AQ897" s="264">
        <f t="shared" si="69"/>
        <v>42095</v>
      </c>
    </row>
    <row r="898" spans="1:43" ht="24.75" customHeight="1" x14ac:dyDescent="0.15">
      <c r="A898" s="297">
        <v>895</v>
      </c>
      <c r="B898" s="23" t="s">
        <v>2245</v>
      </c>
      <c r="C898" s="24" t="s">
        <v>14339</v>
      </c>
      <c r="D898" s="23" t="s">
        <v>2218</v>
      </c>
      <c r="E898" s="23" t="s">
        <v>30</v>
      </c>
      <c r="F898" s="24" t="s">
        <v>13631</v>
      </c>
      <c r="G898" s="43" t="s">
        <v>2233</v>
      </c>
      <c r="H898" s="44" t="s">
        <v>2234</v>
      </c>
      <c r="I898" s="44" t="s">
        <v>11163</v>
      </c>
      <c r="J898" s="60" t="s">
        <v>2235</v>
      </c>
      <c r="K898" s="43" t="s">
        <v>2236</v>
      </c>
      <c r="L898" s="43"/>
      <c r="M898" s="44" t="s">
        <v>2237</v>
      </c>
      <c r="N898" s="45"/>
      <c r="O898" s="25" t="s">
        <v>1531</v>
      </c>
      <c r="P898" s="23" t="s">
        <v>2219</v>
      </c>
      <c r="Q898" s="25" t="s">
        <v>2220</v>
      </c>
      <c r="R898" s="58" t="s">
        <v>2221</v>
      </c>
      <c r="S898" s="23" t="s">
        <v>2222</v>
      </c>
      <c r="T898" s="23" t="s">
        <v>2223</v>
      </c>
      <c r="U898" s="25" t="s">
        <v>2224</v>
      </c>
      <c r="V898" s="23" t="s">
        <v>2225</v>
      </c>
      <c r="W898" s="25" t="s">
        <v>2226</v>
      </c>
      <c r="X898" s="58" t="s">
        <v>2227</v>
      </c>
      <c r="Y898" s="23" t="s">
        <v>2228</v>
      </c>
      <c r="Z898" s="23" t="s">
        <v>2229</v>
      </c>
      <c r="AA898" s="33">
        <v>5</v>
      </c>
      <c r="AB898" s="295" t="str">
        <f t="shared" si="67"/>
        <v>年間</v>
      </c>
      <c r="AC898" s="268"/>
      <c r="AD898" s="69">
        <v>1</v>
      </c>
      <c r="AE898" s="69">
        <v>56400</v>
      </c>
      <c r="AF898" s="26">
        <f t="shared" si="68"/>
        <v>56400</v>
      </c>
      <c r="AG898" s="42">
        <v>41000</v>
      </c>
      <c r="AH898" s="28">
        <v>41030</v>
      </c>
      <c r="AI898" s="29" t="str">
        <f t="shared" si="65"/>
        <v>～</v>
      </c>
      <c r="AJ898" s="178">
        <f t="shared" si="66"/>
        <v>42855</v>
      </c>
      <c r="AK898" s="31" t="s">
        <v>2246</v>
      </c>
      <c r="AL898" s="67" t="s">
        <v>2231</v>
      </c>
      <c r="AM898" s="66">
        <v>40940</v>
      </c>
      <c r="AN898" s="408" t="str">
        <f>IF($AA898-data!$G$1=0,"　",IF(AK898=0,"　",VLOOKUP($AK898,data!$A$1:$H$264,8,FALSE)))</f>
        <v>消耗部品交換対象</v>
      </c>
      <c r="AO898" s="35">
        <v>41066</v>
      </c>
      <c r="AP898" s="170" t="s">
        <v>2232</v>
      </c>
      <c r="AQ898" s="264">
        <f t="shared" si="69"/>
        <v>42095</v>
      </c>
    </row>
    <row r="899" spans="1:43" ht="24.75" customHeight="1" x14ac:dyDescent="0.15">
      <c r="A899" s="297">
        <v>896</v>
      </c>
      <c r="B899" s="23" t="s">
        <v>2245</v>
      </c>
      <c r="C899" s="24" t="s">
        <v>14339</v>
      </c>
      <c r="D899" s="23" t="s">
        <v>2218</v>
      </c>
      <c r="E899" s="23" t="s">
        <v>30</v>
      </c>
      <c r="F899" s="24" t="s">
        <v>13631</v>
      </c>
      <c r="G899" s="43" t="s">
        <v>2233</v>
      </c>
      <c r="H899" s="44" t="s">
        <v>2234</v>
      </c>
      <c r="I899" s="44" t="s">
        <v>11163</v>
      </c>
      <c r="J899" s="60" t="s">
        <v>2235</v>
      </c>
      <c r="K899" s="43" t="s">
        <v>2236</v>
      </c>
      <c r="L899" s="43"/>
      <c r="M899" s="44" t="s">
        <v>2237</v>
      </c>
      <c r="N899" s="45"/>
      <c r="O899" s="25" t="s">
        <v>1531</v>
      </c>
      <c r="P899" s="23" t="s">
        <v>2219</v>
      </c>
      <c r="Q899" s="25" t="s">
        <v>2220</v>
      </c>
      <c r="R899" s="58" t="s">
        <v>2221</v>
      </c>
      <c r="S899" s="23" t="s">
        <v>2222</v>
      </c>
      <c r="T899" s="23" t="s">
        <v>2223</v>
      </c>
      <c r="U899" s="25" t="s">
        <v>2224</v>
      </c>
      <c r="V899" s="23" t="s">
        <v>2225</v>
      </c>
      <c r="W899" s="25" t="s">
        <v>2226</v>
      </c>
      <c r="X899" s="58" t="s">
        <v>2227</v>
      </c>
      <c r="Y899" s="23" t="s">
        <v>2228</v>
      </c>
      <c r="Z899" s="23" t="s">
        <v>2229</v>
      </c>
      <c r="AA899" s="33">
        <v>5</v>
      </c>
      <c r="AB899" s="295" t="str">
        <f t="shared" si="67"/>
        <v>年間</v>
      </c>
      <c r="AC899" s="268"/>
      <c r="AD899" s="69">
        <v>1</v>
      </c>
      <c r="AE899" s="69">
        <v>56400</v>
      </c>
      <c r="AF899" s="26">
        <f t="shared" si="68"/>
        <v>56400</v>
      </c>
      <c r="AG899" s="42">
        <v>41000</v>
      </c>
      <c r="AH899" s="28">
        <v>41030</v>
      </c>
      <c r="AI899" s="29" t="str">
        <f t="shared" si="65"/>
        <v>～</v>
      </c>
      <c r="AJ899" s="178">
        <f t="shared" si="66"/>
        <v>42855</v>
      </c>
      <c r="AK899" s="31" t="s">
        <v>2246</v>
      </c>
      <c r="AL899" s="67" t="s">
        <v>2231</v>
      </c>
      <c r="AM899" s="66">
        <v>40940</v>
      </c>
      <c r="AN899" s="408" t="str">
        <f>IF($AA899-data!$G$1=0,"　",IF(AK899=0,"　",VLOOKUP($AK899,data!$A$1:$H$264,8,FALSE)))</f>
        <v>消耗部品交換対象</v>
      </c>
      <c r="AO899" s="35">
        <v>41066</v>
      </c>
      <c r="AP899" s="170" t="s">
        <v>2232</v>
      </c>
      <c r="AQ899" s="264">
        <f t="shared" si="69"/>
        <v>42095</v>
      </c>
    </row>
    <row r="900" spans="1:43" ht="24.75" customHeight="1" x14ac:dyDescent="0.15">
      <c r="A900" s="297">
        <v>897</v>
      </c>
      <c r="B900" s="44" t="s">
        <v>2247</v>
      </c>
      <c r="C900" s="24" t="s">
        <v>14350</v>
      </c>
      <c r="D900" s="23" t="s">
        <v>2249</v>
      </c>
      <c r="E900" s="23" t="s">
        <v>30</v>
      </c>
      <c r="F900" s="24" t="s">
        <v>13631</v>
      </c>
      <c r="G900" s="43" t="s">
        <v>532</v>
      </c>
      <c r="H900" s="44" t="s">
        <v>2258</v>
      </c>
      <c r="I900" s="44" t="s">
        <v>11163</v>
      </c>
      <c r="J900" s="43" t="s">
        <v>2259</v>
      </c>
      <c r="K900" s="99" t="s">
        <v>2260</v>
      </c>
      <c r="L900" s="99"/>
      <c r="M900" s="30" t="s">
        <v>2254</v>
      </c>
      <c r="N900" s="30" t="s">
        <v>2255</v>
      </c>
      <c r="O900" s="25" t="s">
        <v>2250</v>
      </c>
      <c r="P900" s="23" t="s">
        <v>2251</v>
      </c>
      <c r="Q900" s="25" t="s">
        <v>2252</v>
      </c>
      <c r="R900" s="58" t="s">
        <v>2253</v>
      </c>
      <c r="S900" s="23" t="s">
        <v>2254</v>
      </c>
      <c r="T900" s="23" t="s">
        <v>2255</v>
      </c>
      <c r="U900" s="25" t="s">
        <v>2250</v>
      </c>
      <c r="V900" s="23" t="s">
        <v>2251</v>
      </c>
      <c r="W900" s="25" t="s">
        <v>2252</v>
      </c>
      <c r="X900" s="58" t="s">
        <v>2253</v>
      </c>
      <c r="Y900" s="23" t="s">
        <v>2254</v>
      </c>
      <c r="Z900" s="23" t="s">
        <v>2255</v>
      </c>
      <c r="AA900" s="45">
        <v>5</v>
      </c>
      <c r="AB900" s="295" t="str">
        <f t="shared" si="67"/>
        <v>年間</v>
      </c>
      <c r="AC900" s="287"/>
      <c r="AD900" s="69">
        <v>1</v>
      </c>
      <c r="AE900" s="69">
        <v>12000</v>
      </c>
      <c r="AF900" s="26">
        <f t="shared" si="68"/>
        <v>12000</v>
      </c>
      <c r="AG900" s="42">
        <v>41000</v>
      </c>
      <c r="AH900" s="28">
        <v>41030</v>
      </c>
      <c r="AI900" s="29" t="str">
        <f t="shared" ref="AI900:AI963" si="70">IF(ISBLANK($AH900),"","～")</f>
        <v>～</v>
      </c>
      <c r="AJ900" s="178">
        <f t="shared" ref="AJ900:AJ963" si="71">IF(ISBLANK($AH900),"",DATE(YEAR($AH900)+$AA900,MONTH($AH900),DAY($AH900)-1))</f>
        <v>42855</v>
      </c>
      <c r="AK900" s="31" t="s">
        <v>1338</v>
      </c>
      <c r="AL900" s="67" t="s">
        <v>2256</v>
      </c>
      <c r="AM900" s="66">
        <v>40853</v>
      </c>
      <c r="AN900" s="408">
        <f>IF($AA900-data!$G$1=0,"　",IF(AK900=0,"　",VLOOKUP($AK900,data!$A$1:$H$264,8,FALSE)))</f>
        <v>0</v>
      </c>
      <c r="AO900" s="35">
        <v>41026</v>
      </c>
      <c r="AP900" s="170" t="s">
        <v>2257</v>
      </c>
      <c r="AQ900" s="264" t="str">
        <f t="shared" si="69"/>
        <v/>
      </c>
    </row>
    <row r="901" spans="1:43" ht="24.75" customHeight="1" x14ac:dyDescent="0.15">
      <c r="A901" s="297">
        <v>898</v>
      </c>
      <c r="B901" s="44" t="s">
        <v>2261</v>
      </c>
      <c r="C901" s="24" t="s">
        <v>14350</v>
      </c>
      <c r="D901" s="23" t="s">
        <v>2249</v>
      </c>
      <c r="E901" s="23" t="s">
        <v>30</v>
      </c>
      <c r="F901" s="24" t="s">
        <v>13631</v>
      </c>
      <c r="G901" s="43" t="s">
        <v>532</v>
      </c>
      <c r="H901" s="44" t="s">
        <v>2258</v>
      </c>
      <c r="I901" s="44" t="s">
        <v>11163</v>
      </c>
      <c r="J901" s="43" t="s">
        <v>2259</v>
      </c>
      <c r="K901" s="99" t="s">
        <v>2265</v>
      </c>
      <c r="L901" s="99"/>
      <c r="M901" s="30" t="s">
        <v>2254</v>
      </c>
      <c r="N901" s="30" t="s">
        <v>2255</v>
      </c>
      <c r="O901" s="25" t="s">
        <v>2250</v>
      </c>
      <c r="P901" s="23" t="s">
        <v>2251</v>
      </c>
      <c r="Q901" s="25" t="s">
        <v>2252</v>
      </c>
      <c r="R901" s="58" t="s">
        <v>2253</v>
      </c>
      <c r="S901" s="23" t="s">
        <v>2254</v>
      </c>
      <c r="T901" s="23" t="s">
        <v>2255</v>
      </c>
      <c r="U901" s="25" t="s">
        <v>2250</v>
      </c>
      <c r="V901" s="23" t="s">
        <v>2251</v>
      </c>
      <c r="W901" s="25" t="s">
        <v>2252</v>
      </c>
      <c r="X901" s="58" t="s">
        <v>2262</v>
      </c>
      <c r="Y901" s="23" t="s">
        <v>2254</v>
      </c>
      <c r="Z901" s="23" t="s">
        <v>2255</v>
      </c>
      <c r="AA901" s="45">
        <v>5</v>
      </c>
      <c r="AB901" s="295" t="str">
        <f t="shared" ref="AB901:AB964" si="72">IF(ISBLANK($AA901),"","年間")</f>
        <v>年間</v>
      </c>
      <c r="AC901" s="287"/>
      <c r="AD901" s="69">
        <v>1</v>
      </c>
      <c r="AE901" s="69">
        <v>12000</v>
      </c>
      <c r="AF901" s="26">
        <f t="shared" ref="AF901:AF964" si="73">IF(ISBLANK($AE901),"",$AE901*$AD901)</f>
        <v>12000</v>
      </c>
      <c r="AG901" s="42">
        <v>41000</v>
      </c>
      <c r="AH901" s="28">
        <v>41030</v>
      </c>
      <c r="AI901" s="29" t="str">
        <f t="shared" si="70"/>
        <v>～</v>
      </c>
      <c r="AJ901" s="178">
        <f t="shared" si="71"/>
        <v>42855</v>
      </c>
      <c r="AK901" s="31" t="s">
        <v>1338</v>
      </c>
      <c r="AL901" s="67" t="s">
        <v>2263</v>
      </c>
      <c r="AM901" s="66">
        <v>40853</v>
      </c>
      <c r="AN901" s="408">
        <f>IF($AA901-data!$G$1=0,"　",IF(AK901=0,"　",VLOOKUP($AK901,data!$A$1:$H$264,8,FALSE)))</f>
        <v>0</v>
      </c>
      <c r="AO901" s="35">
        <v>41026</v>
      </c>
      <c r="AP901" s="170" t="s">
        <v>2264</v>
      </c>
      <c r="AQ901" s="264" t="str">
        <f t="shared" ref="AQ901:AQ964" si="74">IF(COUNTIF($AN901,"*消耗部品交換対象*"),IF(ISBLANK($AH901),"契約期間 未入力",EDATE($AH901,35)),"")</f>
        <v/>
      </c>
    </row>
    <row r="902" spans="1:43" ht="24.75" customHeight="1" x14ac:dyDescent="0.15">
      <c r="A902" s="297">
        <v>899</v>
      </c>
      <c r="B902" s="44" t="s">
        <v>2261</v>
      </c>
      <c r="C902" s="24" t="s">
        <v>14350</v>
      </c>
      <c r="D902" s="23" t="s">
        <v>2249</v>
      </c>
      <c r="E902" s="23" t="s">
        <v>30</v>
      </c>
      <c r="F902" s="24" t="s">
        <v>13631</v>
      </c>
      <c r="G902" s="43" t="s">
        <v>532</v>
      </c>
      <c r="H902" s="44" t="s">
        <v>2258</v>
      </c>
      <c r="I902" s="44" t="s">
        <v>11163</v>
      </c>
      <c r="J902" s="43" t="s">
        <v>2259</v>
      </c>
      <c r="K902" s="99" t="s">
        <v>2265</v>
      </c>
      <c r="L902" s="99"/>
      <c r="M902" s="30" t="s">
        <v>2254</v>
      </c>
      <c r="N902" s="30" t="s">
        <v>2255</v>
      </c>
      <c r="O902" s="25" t="s">
        <v>2250</v>
      </c>
      <c r="P902" s="23" t="s">
        <v>2251</v>
      </c>
      <c r="Q902" s="25" t="s">
        <v>2252</v>
      </c>
      <c r="R902" s="58" t="s">
        <v>2253</v>
      </c>
      <c r="S902" s="23" t="s">
        <v>2254</v>
      </c>
      <c r="T902" s="23" t="s">
        <v>2255</v>
      </c>
      <c r="U902" s="25" t="s">
        <v>2250</v>
      </c>
      <c r="V902" s="23" t="s">
        <v>2251</v>
      </c>
      <c r="W902" s="25" t="s">
        <v>2252</v>
      </c>
      <c r="X902" s="58" t="s">
        <v>2262</v>
      </c>
      <c r="Y902" s="23" t="s">
        <v>2254</v>
      </c>
      <c r="Z902" s="23" t="s">
        <v>2255</v>
      </c>
      <c r="AA902" s="45">
        <v>5</v>
      </c>
      <c r="AB902" s="295" t="str">
        <f t="shared" si="72"/>
        <v>年間</v>
      </c>
      <c r="AC902" s="287"/>
      <c r="AD902" s="69">
        <v>1</v>
      </c>
      <c r="AE902" s="69">
        <v>12000</v>
      </c>
      <c r="AF902" s="26">
        <f t="shared" si="73"/>
        <v>12000</v>
      </c>
      <c r="AG902" s="42">
        <v>41000</v>
      </c>
      <c r="AH902" s="28">
        <v>41030</v>
      </c>
      <c r="AI902" s="29" t="str">
        <f t="shared" si="70"/>
        <v>～</v>
      </c>
      <c r="AJ902" s="178">
        <f t="shared" si="71"/>
        <v>42855</v>
      </c>
      <c r="AK902" s="31" t="s">
        <v>1338</v>
      </c>
      <c r="AL902" s="67" t="s">
        <v>2266</v>
      </c>
      <c r="AM902" s="66">
        <v>40853</v>
      </c>
      <c r="AN902" s="408">
        <f>IF($AA902-data!$G$1=0,"　",IF(AK902=0,"　",VLOOKUP($AK902,data!$A$1:$H$264,8,FALSE)))</f>
        <v>0</v>
      </c>
      <c r="AO902" s="35">
        <v>41026</v>
      </c>
      <c r="AP902" s="170" t="s">
        <v>2264</v>
      </c>
      <c r="AQ902" s="264" t="str">
        <f t="shared" si="74"/>
        <v/>
      </c>
    </row>
    <row r="903" spans="1:43" ht="24.75" customHeight="1" x14ac:dyDescent="0.15">
      <c r="A903" s="297">
        <v>900</v>
      </c>
      <c r="B903" s="44" t="s">
        <v>2261</v>
      </c>
      <c r="C903" s="24" t="s">
        <v>14350</v>
      </c>
      <c r="D903" s="23" t="s">
        <v>2249</v>
      </c>
      <c r="E903" s="23" t="s">
        <v>30</v>
      </c>
      <c r="F903" s="24" t="s">
        <v>13631</v>
      </c>
      <c r="G903" s="43" t="s">
        <v>532</v>
      </c>
      <c r="H903" s="44" t="s">
        <v>2258</v>
      </c>
      <c r="I903" s="44" t="s">
        <v>11163</v>
      </c>
      <c r="J903" s="43" t="s">
        <v>2259</v>
      </c>
      <c r="K903" s="99" t="s">
        <v>2265</v>
      </c>
      <c r="L903" s="99"/>
      <c r="M903" s="30" t="s">
        <v>2254</v>
      </c>
      <c r="N903" s="30" t="s">
        <v>2255</v>
      </c>
      <c r="O903" s="25" t="s">
        <v>2250</v>
      </c>
      <c r="P903" s="23" t="s">
        <v>2251</v>
      </c>
      <c r="Q903" s="25" t="s">
        <v>2252</v>
      </c>
      <c r="R903" s="58" t="s">
        <v>2253</v>
      </c>
      <c r="S903" s="23" t="s">
        <v>2254</v>
      </c>
      <c r="T903" s="23" t="s">
        <v>2255</v>
      </c>
      <c r="U903" s="25" t="s">
        <v>2250</v>
      </c>
      <c r="V903" s="23" t="s">
        <v>2251</v>
      </c>
      <c r="W903" s="25" t="s">
        <v>2252</v>
      </c>
      <c r="X903" s="58" t="s">
        <v>2262</v>
      </c>
      <c r="Y903" s="23" t="s">
        <v>2254</v>
      </c>
      <c r="Z903" s="23" t="s">
        <v>2255</v>
      </c>
      <c r="AA903" s="45">
        <v>5</v>
      </c>
      <c r="AB903" s="295" t="str">
        <f t="shared" si="72"/>
        <v>年間</v>
      </c>
      <c r="AC903" s="287"/>
      <c r="AD903" s="69">
        <v>1</v>
      </c>
      <c r="AE903" s="69">
        <v>12000</v>
      </c>
      <c r="AF903" s="26">
        <f t="shared" si="73"/>
        <v>12000</v>
      </c>
      <c r="AG903" s="42">
        <v>41000</v>
      </c>
      <c r="AH903" s="28">
        <v>41030</v>
      </c>
      <c r="AI903" s="29" t="str">
        <f t="shared" si="70"/>
        <v>～</v>
      </c>
      <c r="AJ903" s="178">
        <f t="shared" si="71"/>
        <v>42855</v>
      </c>
      <c r="AK903" s="31" t="s">
        <v>1338</v>
      </c>
      <c r="AL903" s="67" t="s">
        <v>2267</v>
      </c>
      <c r="AM903" s="66">
        <v>40853</v>
      </c>
      <c r="AN903" s="408">
        <f>IF($AA903-data!$G$1=0,"　",IF(AK903=0,"　",VLOOKUP($AK903,data!$A$1:$H$264,8,FALSE)))</f>
        <v>0</v>
      </c>
      <c r="AO903" s="35">
        <v>41026</v>
      </c>
      <c r="AP903" s="170" t="s">
        <v>2264</v>
      </c>
      <c r="AQ903" s="264" t="str">
        <f t="shared" si="74"/>
        <v/>
      </c>
    </row>
    <row r="904" spans="1:43" ht="24.75" customHeight="1" x14ac:dyDescent="0.15">
      <c r="A904" s="297">
        <v>901</v>
      </c>
      <c r="B904" s="44" t="s">
        <v>2261</v>
      </c>
      <c r="C904" s="24" t="s">
        <v>14350</v>
      </c>
      <c r="D904" s="23" t="s">
        <v>2249</v>
      </c>
      <c r="E904" s="23" t="s">
        <v>30</v>
      </c>
      <c r="F904" s="24" t="s">
        <v>13631</v>
      </c>
      <c r="G904" s="43" t="s">
        <v>532</v>
      </c>
      <c r="H904" s="44" t="s">
        <v>2258</v>
      </c>
      <c r="I904" s="44" t="s">
        <v>11163</v>
      </c>
      <c r="J904" s="43" t="s">
        <v>2259</v>
      </c>
      <c r="K904" s="99" t="s">
        <v>2265</v>
      </c>
      <c r="L904" s="99"/>
      <c r="M904" s="30" t="s">
        <v>2254</v>
      </c>
      <c r="N904" s="30" t="s">
        <v>2255</v>
      </c>
      <c r="O904" s="25" t="s">
        <v>2250</v>
      </c>
      <c r="P904" s="23" t="s">
        <v>2251</v>
      </c>
      <c r="Q904" s="25" t="s">
        <v>2252</v>
      </c>
      <c r="R904" s="58" t="s">
        <v>2253</v>
      </c>
      <c r="S904" s="23" t="s">
        <v>2254</v>
      </c>
      <c r="T904" s="23" t="s">
        <v>2255</v>
      </c>
      <c r="U904" s="25" t="s">
        <v>2250</v>
      </c>
      <c r="V904" s="23" t="s">
        <v>2251</v>
      </c>
      <c r="W904" s="25" t="s">
        <v>2252</v>
      </c>
      <c r="X904" s="58" t="s">
        <v>2262</v>
      </c>
      <c r="Y904" s="23" t="s">
        <v>2254</v>
      </c>
      <c r="Z904" s="23" t="s">
        <v>2255</v>
      </c>
      <c r="AA904" s="45">
        <v>5</v>
      </c>
      <c r="AB904" s="295" t="str">
        <f t="shared" si="72"/>
        <v>年間</v>
      </c>
      <c r="AC904" s="287"/>
      <c r="AD904" s="69">
        <v>1</v>
      </c>
      <c r="AE904" s="69">
        <v>12000</v>
      </c>
      <c r="AF904" s="26">
        <f t="shared" si="73"/>
        <v>12000</v>
      </c>
      <c r="AG904" s="42">
        <v>41000</v>
      </c>
      <c r="AH904" s="28">
        <v>41030</v>
      </c>
      <c r="AI904" s="29" t="str">
        <f t="shared" si="70"/>
        <v>～</v>
      </c>
      <c r="AJ904" s="178">
        <f t="shared" si="71"/>
        <v>42855</v>
      </c>
      <c r="AK904" s="31" t="s">
        <v>1338</v>
      </c>
      <c r="AL904" s="67" t="s">
        <v>2268</v>
      </c>
      <c r="AM904" s="66">
        <v>40853</v>
      </c>
      <c r="AN904" s="408">
        <f>IF($AA904-data!$G$1=0,"　",IF(AK904=0,"　",VLOOKUP($AK904,data!$A$1:$H$264,8,FALSE)))</f>
        <v>0</v>
      </c>
      <c r="AO904" s="35">
        <v>41026</v>
      </c>
      <c r="AP904" s="170" t="s">
        <v>2264</v>
      </c>
      <c r="AQ904" s="264" t="str">
        <f t="shared" si="74"/>
        <v/>
      </c>
    </row>
    <row r="905" spans="1:43" ht="24.75" customHeight="1" x14ac:dyDescent="0.15">
      <c r="A905" s="297">
        <v>902</v>
      </c>
      <c r="B905" s="44" t="s">
        <v>2261</v>
      </c>
      <c r="C905" s="24" t="s">
        <v>14350</v>
      </c>
      <c r="D905" s="23" t="s">
        <v>2249</v>
      </c>
      <c r="E905" s="23" t="s">
        <v>582</v>
      </c>
      <c r="F905" s="24" t="s">
        <v>11168</v>
      </c>
      <c r="G905" s="43" t="s">
        <v>532</v>
      </c>
      <c r="H905" s="44" t="s">
        <v>2270</v>
      </c>
      <c r="I905" s="23" t="s">
        <v>11140</v>
      </c>
      <c r="J905" s="43" t="s">
        <v>2271</v>
      </c>
      <c r="K905" s="99" t="s">
        <v>2265</v>
      </c>
      <c r="L905" s="99"/>
      <c r="M905" s="30" t="s">
        <v>2254</v>
      </c>
      <c r="N905" s="30" t="s">
        <v>2255</v>
      </c>
      <c r="O905" s="25" t="s">
        <v>2250</v>
      </c>
      <c r="P905" s="23" t="s">
        <v>2251</v>
      </c>
      <c r="Q905" s="25" t="s">
        <v>2252</v>
      </c>
      <c r="R905" s="58" t="s">
        <v>2253</v>
      </c>
      <c r="S905" s="23" t="s">
        <v>2254</v>
      </c>
      <c r="T905" s="23" t="s">
        <v>2255</v>
      </c>
      <c r="U905" s="25" t="s">
        <v>2250</v>
      </c>
      <c r="V905" s="23" t="s">
        <v>2251</v>
      </c>
      <c r="W905" s="25" t="s">
        <v>2252</v>
      </c>
      <c r="X905" s="58" t="s">
        <v>2262</v>
      </c>
      <c r="Y905" s="23" t="s">
        <v>2254</v>
      </c>
      <c r="Z905" s="23" t="s">
        <v>2255</v>
      </c>
      <c r="AA905" s="45">
        <v>5</v>
      </c>
      <c r="AB905" s="295" t="str">
        <f t="shared" si="72"/>
        <v>年間</v>
      </c>
      <c r="AC905" s="287"/>
      <c r="AD905" s="69">
        <v>1</v>
      </c>
      <c r="AE905" s="69">
        <v>12000</v>
      </c>
      <c r="AF905" s="26">
        <f t="shared" si="73"/>
        <v>12000</v>
      </c>
      <c r="AG905" s="42">
        <v>41000</v>
      </c>
      <c r="AH905" s="28">
        <v>41030</v>
      </c>
      <c r="AI905" s="29" t="str">
        <f t="shared" si="70"/>
        <v>～</v>
      </c>
      <c r="AJ905" s="178">
        <f t="shared" si="71"/>
        <v>42855</v>
      </c>
      <c r="AK905" s="31" t="s">
        <v>1338</v>
      </c>
      <c r="AL905" s="67" t="s">
        <v>2269</v>
      </c>
      <c r="AM905" s="66">
        <v>40853</v>
      </c>
      <c r="AN905" s="408">
        <f>IF($AA905-data!$G$1=0,"　",IF(AK905=0,"　",VLOOKUP($AK905,data!$A$1:$H$264,8,FALSE)))</f>
        <v>0</v>
      </c>
      <c r="AO905" s="35">
        <v>41026</v>
      </c>
      <c r="AP905" s="170" t="s">
        <v>2264</v>
      </c>
      <c r="AQ905" s="264" t="str">
        <f t="shared" si="74"/>
        <v/>
      </c>
    </row>
    <row r="906" spans="1:43" ht="24.75" customHeight="1" x14ac:dyDescent="0.15">
      <c r="A906" s="297">
        <v>903</v>
      </c>
      <c r="B906" s="44" t="s">
        <v>2261</v>
      </c>
      <c r="C906" s="24" t="s">
        <v>14350</v>
      </c>
      <c r="D906" s="23" t="s">
        <v>2249</v>
      </c>
      <c r="E906" s="23" t="s">
        <v>582</v>
      </c>
      <c r="F906" s="24" t="s">
        <v>11168</v>
      </c>
      <c r="G906" s="43" t="s">
        <v>532</v>
      </c>
      <c r="H906" s="44" t="s">
        <v>2270</v>
      </c>
      <c r="I906" s="23" t="s">
        <v>11140</v>
      </c>
      <c r="J906" s="43" t="s">
        <v>2271</v>
      </c>
      <c r="K906" s="99" t="s">
        <v>2265</v>
      </c>
      <c r="L906" s="99"/>
      <c r="M906" s="30" t="s">
        <v>2254</v>
      </c>
      <c r="N906" s="30" t="s">
        <v>2255</v>
      </c>
      <c r="O906" s="25" t="s">
        <v>2250</v>
      </c>
      <c r="P906" s="23" t="s">
        <v>2251</v>
      </c>
      <c r="Q906" s="25" t="s">
        <v>2252</v>
      </c>
      <c r="R906" s="58" t="s">
        <v>2253</v>
      </c>
      <c r="S906" s="23" t="s">
        <v>2254</v>
      </c>
      <c r="T906" s="23" t="s">
        <v>2255</v>
      </c>
      <c r="U906" s="25" t="s">
        <v>2250</v>
      </c>
      <c r="V906" s="23" t="s">
        <v>2251</v>
      </c>
      <c r="W906" s="25" t="s">
        <v>2252</v>
      </c>
      <c r="X906" s="58" t="s">
        <v>2262</v>
      </c>
      <c r="Y906" s="23" t="s">
        <v>2254</v>
      </c>
      <c r="Z906" s="23" t="s">
        <v>2255</v>
      </c>
      <c r="AA906" s="45">
        <v>5</v>
      </c>
      <c r="AB906" s="295" t="str">
        <f t="shared" si="72"/>
        <v>年間</v>
      </c>
      <c r="AC906" s="287"/>
      <c r="AD906" s="69">
        <v>1</v>
      </c>
      <c r="AE906" s="69">
        <v>12000</v>
      </c>
      <c r="AF906" s="26">
        <f t="shared" si="73"/>
        <v>12000</v>
      </c>
      <c r="AG906" s="42">
        <v>41000</v>
      </c>
      <c r="AH906" s="28">
        <v>41030</v>
      </c>
      <c r="AI906" s="29" t="str">
        <f t="shared" si="70"/>
        <v>～</v>
      </c>
      <c r="AJ906" s="178">
        <f t="shared" si="71"/>
        <v>42855</v>
      </c>
      <c r="AK906" s="31" t="s">
        <v>1338</v>
      </c>
      <c r="AL906" s="67" t="s">
        <v>2272</v>
      </c>
      <c r="AM906" s="66">
        <v>40853</v>
      </c>
      <c r="AN906" s="408">
        <f>IF($AA906-data!$G$1=0,"　",IF(AK906=0,"　",VLOOKUP($AK906,data!$A$1:$H$264,8,FALSE)))</f>
        <v>0</v>
      </c>
      <c r="AO906" s="35">
        <v>41026</v>
      </c>
      <c r="AP906" s="170" t="s">
        <v>2264</v>
      </c>
      <c r="AQ906" s="264" t="str">
        <f t="shared" si="74"/>
        <v/>
      </c>
    </row>
    <row r="907" spans="1:43" ht="24.75" customHeight="1" x14ac:dyDescent="0.15">
      <c r="A907" s="297">
        <v>904</v>
      </c>
      <c r="B907" s="44" t="s">
        <v>2261</v>
      </c>
      <c r="C907" s="24" t="s">
        <v>14350</v>
      </c>
      <c r="D907" s="23" t="s">
        <v>2249</v>
      </c>
      <c r="E907" s="23" t="s">
        <v>582</v>
      </c>
      <c r="F907" s="24" t="s">
        <v>11168</v>
      </c>
      <c r="G907" s="43" t="s">
        <v>532</v>
      </c>
      <c r="H907" s="44" t="s">
        <v>2270</v>
      </c>
      <c r="I907" s="23" t="s">
        <v>11140</v>
      </c>
      <c r="J907" s="43" t="s">
        <v>2271</v>
      </c>
      <c r="K907" s="99" t="s">
        <v>2265</v>
      </c>
      <c r="L907" s="99"/>
      <c r="M907" s="30" t="s">
        <v>2254</v>
      </c>
      <c r="N907" s="30" t="s">
        <v>2255</v>
      </c>
      <c r="O907" s="25" t="s">
        <v>2250</v>
      </c>
      <c r="P907" s="23" t="s">
        <v>2251</v>
      </c>
      <c r="Q907" s="25" t="s">
        <v>2252</v>
      </c>
      <c r="R907" s="58" t="s">
        <v>2253</v>
      </c>
      <c r="S907" s="23" t="s">
        <v>2254</v>
      </c>
      <c r="T907" s="23" t="s">
        <v>2255</v>
      </c>
      <c r="U907" s="25" t="s">
        <v>2250</v>
      </c>
      <c r="V907" s="23" t="s">
        <v>2251</v>
      </c>
      <c r="W907" s="25" t="s">
        <v>2252</v>
      </c>
      <c r="X907" s="58" t="s">
        <v>2262</v>
      </c>
      <c r="Y907" s="23" t="s">
        <v>2254</v>
      </c>
      <c r="Z907" s="23" t="s">
        <v>2255</v>
      </c>
      <c r="AA907" s="45">
        <v>5</v>
      </c>
      <c r="AB907" s="295" t="str">
        <f t="shared" si="72"/>
        <v>年間</v>
      </c>
      <c r="AC907" s="287"/>
      <c r="AD907" s="69">
        <v>1</v>
      </c>
      <c r="AE907" s="69">
        <v>12000</v>
      </c>
      <c r="AF907" s="26">
        <f t="shared" si="73"/>
        <v>12000</v>
      </c>
      <c r="AG907" s="42">
        <v>41000</v>
      </c>
      <c r="AH907" s="28">
        <v>41030</v>
      </c>
      <c r="AI907" s="29" t="str">
        <f t="shared" si="70"/>
        <v>～</v>
      </c>
      <c r="AJ907" s="178">
        <f t="shared" si="71"/>
        <v>42855</v>
      </c>
      <c r="AK907" s="31" t="s">
        <v>1338</v>
      </c>
      <c r="AL907" s="67" t="s">
        <v>2273</v>
      </c>
      <c r="AM907" s="66">
        <v>40853</v>
      </c>
      <c r="AN907" s="408">
        <f>IF($AA907-data!$G$1=0,"　",IF(AK907=0,"　",VLOOKUP($AK907,data!$A$1:$H$264,8,FALSE)))</f>
        <v>0</v>
      </c>
      <c r="AO907" s="35">
        <v>41026</v>
      </c>
      <c r="AP907" s="170" t="s">
        <v>2264</v>
      </c>
      <c r="AQ907" s="264" t="str">
        <f t="shared" si="74"/>
        <v/>
      </c>
    </row>
    <row r="908" spans="1:43" ht="24.75" customHeight="1" x14ac:dyDescent="0.15">
      <c r="A908" s="297">
        <v>905</v>
      </c>
      <c r="B908" s="23" t="s">
        <v>2274</v>
      </c>
      <c r="C908" s="24" t="s">
        <v>14355</v>
      </c>
      <c r="D908" s="23" t="s">
        <v>2275</v>
      </c>
      <c r="E908" s="23" t="s">
        <v>2276</v>
      </c>
      <c r="F908" s="24" t="s">
        <v>10302</v>
      </c>
      <c r="G908" s="25" t="s">
        <v>2283</v>
      </c>
      <c r="H908" s="23" t="s">
        <v>2284</v>
      </c>
      <c r="I908" s="23" t="s">
        <v>11102</v>
      </c>
      <c r="J908" s="25" t="s">
        <v>2285</v>
      </c>
      <c r="K908" s="58"/>
      <c r="L908" s="58"/>
      <c r="M908" s="23" t="s">
        <v>2286</v>
      </c>
      <c r="N908" s="45"/>
      <c r="O908" s="25" t="s">
        <v>2277</v>
      </c>
      <c r="P908" s="23" t="s">
        <v>2278</v>
      </c>
      <c r="Q908" s="25" t="s">
        <v>2279</v>
      </c>
      <c r="R908" s="58" t="s">
        <v>2280</v>
      </c>
      <c r="S908" s="23" t="s">
        <v>2281</v>
      </c>
      <c r="T908" s="23" t="s">
        <v>2282</v>
      </c>
      <c r="U908" s="25" t="s">
        <v>2283</v>
      </c>
      <c r="V908" s="23" t="s">
        <v>2284</v>
      </c>
      <c r="W908" s="25" t="s">
        <v>2285</v>
      </c>
      <c r="X908" s="58"/>
      <c r="Y908" s="23" t="s">
        <v>2286</v>
      </c>
      <c r="Z908" s="23"/>
      <c r="AA908" s="45">
        <v>5</v>
      </c>
      <c r="AB908" s="295" t="str">
        <f t="shared" si="72"/>
        <v>年間</v>
      </c>
      <c r="AC908" s="287"/>
      <c r="AD908" s="69">
        <v>1</v>
      </c>
      <c r="AE908" s="69">
        <v>10200</v>
      </c>
      <c r="AF908" s="26">
        <f t="shared" si="73"/>
        <v>10200</v>
      </c>
      <c r="AG908" s="42">
        <v>41030</v>
      </c>
      <c r="AH908" s="28">
        <v>41061</v>
      </c>
      <c r="AI908" s="29" t="str">
        <f t="shared" si="70"/>
        <v>～</v>
      </c>
      <c r="AJ908" s="178">
        <f t="shared" si="71"/>
        <v>42886</v>
      </c>
      <c r="AK908" s="31" t="s">
        <v>2287</v>
      </c>
      <c r="AL908" s="67" t="s">
        <v>2288</v>
      </c>
      <c r="AM908" s="66">
        <v>41010</v>
      </c>
      <c r="AN908" s="408">
        <f>IF($AA908-data!$G$1=0,"　",IF(AK908=0,"　",VLOOKUP($AK908,data!$A$1:$H$264,8,FALSE)))</f>
        <v>0</v>
      </c>
      <c r="AO908" s="35">
        <v>41068</v>
      </c>
      <c r="AP908" s="170"/>
      <c r="AQ908" s="264" t="str">
        <f t="shared" si="74"/>
        <v/>
      </c>
    </row>
    <row r="909" spans="1:43" ht="24.75" customHeight="1" x14ac:dyDescent="0.15">
      <c r="A909" s="297">
        <v>906</v>
      </c>
      <c r="B909" s="23" t="s">
        <v>2289</v>
      </c>
      <c r="C909" s="24" t="s">
        <v>14355</v>
      </c>
      <c r="D909" s="23" t="s">
        <v>2275</v>
      </c>
      <c r="E909" s="23" t="s">
        <v>2276</v>
      </c>
      <c r="F909" s="24" t="s">
        <v>10302</v>
      </c>
      <c r="G909" s="25" t="s">
        <v>2283</v>
      </c>
      <c r="H909" s="23" t="s">
        <v>2284</v>
      </c>
      <c r="I909" s="23" t="s">
        <v>11102</v>
      </c>
      <c r="J909" s="25" t="s">
        <v>2285</v>
      </c>
      <c r="K909" s="58"/>
      <c r="L909" s="58"/>
      <c r="M909" s="23" t="s">
        <v>2286</v>
      </c>
      <c r="N909" s="45"/>
      <c r="O909" s="25" t="s">
        <v>2277</v>
      </c>
      <c r="P909" s="23" t="s">
        <v>2278</v>
      </c>
      <c r="Q909" s="25" t="s">
        <v>2279</v>
      </c>
      <c r="R909" s="58" t="s">
        <v>2280</v>
      </c>
      <c r="S909" s="23" t="s">
        <v>2281</v>
      </c>
      <c r="T909" s="23" t="s">
        <v>2282</v>
      </c>
      <c r="U909" s="25" t="s">
        <v>2283</v>
      </c>
      <c r="V909" s="23" t="s">
        <v>2284</v>
      </c>
      <c r="W909" s="25" t="s">
        <v>2285</v>
      </c>
      <c r="X909" s="58"/>
      <c r="Y909" s="23" t="s">
        <v>2286</v>
      </c>
      <c r="Z909" s="23"/>
      <c r="AA909" s="45">
        <v>5</v>
      </c>
      <c r="AB909" s="295" t="str">
        <f t="shared" si="72"/>
        <v>年間</v>
      </c>
      <c r="AC909" s="287"/>
      <c r="AD909" s="69">
        <v>1</v>
      </c>
      <c r="AE909" s="69">
        <v>10200</v>
      </c>
      <c r="AF909" s="26">
        <f t="shared" si="73"/>
        <v>10200</v>
      </c>
      <c r="AG909" s="42">
        <v>41030</v>
      </c>
      <c r="AH909" s="28">
        <v>41061</v>
      </c>
      <c r="AI909" s="29" t="str">
        <f t="shared" si="70"/>
        <v>～</v>
      </c>
      <c r="AJ909" s="178">
        <f t="shared" si="71"/>
        <v>42886</v>
      </c>
      <c r="AK909" s="31" t="s">
        <v>2287</v>
      </c>
      <c r="AL909" s="67" t="s">
        <v>2290</v>
      </c>
      <c r="AM909" s="66">
        <v>41010</v>
      </c>
      <c r="AN909" s="408">
        <f>IF($AA909-data!$G$1=0,"　",IF(AK909=0,"　",VLOOKUP($AK909,data!$A$1:$H$264,8,FALSE)))</f>
        <v>0</v>
      </c>
      <c r="AO909" s="35">
        <v>41068</v>
      </c>
      <c r="AP909" s="170"/>
      <c r="AQ909" s="264" t="str">
        <f t="shared" si="74"/>
        <v/>
      </c>
    </row>
    <row r="910" spans="1:43" ht="24.75" customHeight="1" x14ac:dyDescent="0.15">
      <c r="A910" s="297">
        <v>907</v>
      </c>
      <c r="B910" s="23" t="s">
        <v>2289</v>
      </c>
      <c r="C910" s="24" t="s">
        <v>14355</v>
      </c>
      <c r="D910" s="23" t="s">
        <v>2275</v>
      </c>
      <c r="E910" s="23" t="s">
        <v>2276</v>
      </c>
      <c r="F910" s="24" t="s">
        <v>10302</v>
      </c>
      <c r="G910" s="25" t="s">
        <v>2283</v>
      </c>
      <c r="H910" s="23" t="s">
        <v>2284</v>
      </c>
      <c r="I910" s="23" t="s">
        <v>11102</v>
      </c>
      <c r="J910" s="25" t="s">
        <v>2285</v>
      </c>
      <c r="K910" s="58"/>
      <c r="L910" s="58"/>
      <c r="M910" s="23" t="s">
        <v>2286</v>
      </c>
      <c r="N910" s="45"/>
      <c r="O910" s="25" t="s">
        <v>2277</v>
      </c>
      <c r="P910" s="23" t="s">
        <v>2278</v>
      </c>
      <c r="Q910" s="25" t="s">
        <v>2279</v>
      </c>
      <c r="R910" s="58" t="s">
        <v>2280</v>
      </c>
      <c r="S910" s="23" t="s">
        <v>2281</v>
      </c>
      <c r="T910" s="23" t="s">
        <v>2282</v>
      </c>
      <c r="U910" s="25" t="s">
        <v>2283</v>
      </c>
      <c r="V910" s="23" t="s">
        <v>2284</v>
      </c>
      <c r="W910" s="25" t="s">
        <v>2285</v>
      </c>
      <c r="X910" s="58"/>
      <c r="Y910" s="23" t="s">
        <v>2286</v>
      </c>
      <c r="Z910" s="23"/>
      <c r="AA910" s="45">
        <v>5</v>
      </c>
      <c r="AB910" s="295" t="str">
        <f t="shared" si="72"/>
        <v>年間</v>
      </c>
      <c r="AC910" s="287"/>
      <c r="AD910" s="69">
        <v>1</v>
      </c>
      <c r="AE910" s="69">
        <v>10200</v>
      </c>
      <c r="AF910" s="26">
        <f t="shared" si="73"/>
        <v>10200</v>
      </c>
      <c r="AG910" s="42">
        <v>41030</v>
      </c>
      <c r="AH910" s="28">
        <v>41061</v>
      </c>
      <c r="AI910" s="29" t="str">
        <f t="shared" si="70"/>
        <v>～</v>
      </c>
      <c r="AJ910" s="178">
        <f t="shared" si="71"/>
        <v>42886</v>
      </c>
      <c r="AK910" s="31" t="s">
        <v>2287</v>
      </c>
      <c r="AL910" s="67" t="s">
        <v>2291</v>
      </c>
      <c r="AM910" s="66">
        <v>41010</v>
      </c>
      <c r="AN910" s="408">
        <f>IF($AA910-data!$G$1=0,"　",IF(AK910=0,"　",VLOOKUP($AK910,data!$A$1:$H$264,8,FALSE)))</f>
        <v>0</v>
      </c>
      <c r="AO910" s="35">
        <v>41068</v>
      </c>
      <c r="AP910" s="170"/>
      <c r="AQ910" s="264" t="str">
        <f t="shared" si="74"/>
        <v/>
      </c>
    </row>
    <row r="911" spans="1:43" ht="24.75" customHeight="1" x14ac:dyDescent="0.15">
      <c r="A911" s="297">
        <v>908</v>
      </c>
      <c r="B911" s="23" t="s">
        <v>2289</v>
      </c>
      <c r="C911" s="24" t="s">
        <v>14355</v>
      </c>
      <c r="D911" s="23" t="s">
        <v>2275</v>
      </c>
      <c r="E911" s="23" t="s">
        <v>2276</v>
      </c>
      <c r="F911" s="24" t="s">
        <v>10302</v>
      </c>
      <c r="G911" s="25" t="s">
        <v>2283</v>
      </c>
      <c r="H911" s="23" t="s">
        <v>2284</v>
      </c>
      <c r="I911" s="23" t="s">
        <v>11102</v>
      </c>
      <c r="J911" s="25" t="s">
        <v>2285</v>
      </c>
      <c r="K911" s="58"/>
      <c r="L911" s="58"/>
      <c r="M911" s="23" t="s">
        <v>2286</v>
      </c>
      <c r="N911" s="45"/>
      <c r="O911" s="25" t="s">
        <v>2277</v>
      </c>
      <c r="P911" s="23" t="s">
        <v>2278</v>
      </c>
      <c r="Q911" s="25" t="s">
        <v>2279</v>
      </c>
      <c r="R911" s="58" t="s">
        <v>2280</v>
      </c>
      <c r="S911" s="23" t="s">
        <v>2281</v>
      </c>
      <c r="T911" s="23" t="s">
        <v>2282</v>
      </c>
      <c r="U911" s="25" t="s">
        <v>2283</v>
      </c>
      <c r="V911" s="23" t="s">
        <v>2284</v>
      </c>
      <c r="W911" s="25" t="s">
        <v>2285</v>
      </c>
      <c r="X911" s="58"/>
      <c r="Y911" s="23" t="s">
        <v>2286</v>
      </c>
      <c r="Z911" s="23"/>
      <c r="AA911" s="45">
        <v>5</v>
      </c>
      <c r="AB911" s="295" t="str">
        <f t="shared" si="72"/>
        <v>年間</v>
      </c>
      <c r="AC911" s="287"/>
      <c r="AD911" s="69">
        <v>1</v>
      </c>
      <c r="AE911" s="69">
        <v>10200</v>
      </c>
      <c r="AF911" s="26">
        <f t="shared" si="73"/>
        <v>10200</v>
      </c>
      <c r="AG911" s="42">
        <v>41030</v>
      </c>
      <c r="AH911" s="28">
        <v>41061</v>
      </c>
      <c r="AI911" s="29" t="str">
        <f t="shared" si="70"/>
        <v>～</v>
      </c>
      <c r="AJ911" s="178">
        <f t="shared" si="71"/>
        <v>42886</v>
      </c>
      <c r="AK911" s="31" t="s">
        <v>2287</v>
      </c>
      <c r="AL911" s="67" t="s">
        <v>2292</v>
      </c>
      <c r="AM911" s="66">
        <v>41010</v>
      </c>
      <c r="AN911" s="408">
        <f>IF($AA911-data!$G$1=0,"　",IF(AK911=0,"　",VLOOKUP($AK911,data!$A$1:$H$264,8,FALSE)))</f>
        <v>0</v>
      </c>
      <c r="AO911" s="35">
        <v>41068</v>
      </c>
      <c r="AP911" s="170"/>
      <c r="AQ911" s="264" t="str">
        <f t="shared" si="74"/>
        <v/>
      </c>
    </row>
    <row r="912" spans="1:43" ht="24.75" customHeight="1" x14ac:dyDescent="0.15">
      <c r="A912" s="297">
        <v>909</v>
      </c>
      <c r="B912" s="23" t="s">
        <v>2289</v>
      </c>
      <c r="C912" s="24" t="s">
        <v>14355</v>
      </c>
      <c r="D912" s="23" t="s">
        <v>2275</v>
      </c>
      <c r="E912" s="23" t="s">
        <v>2276</v>
      </c>
      <c r="F912" s="24" t="s">
        <v>10302</v>
      </c>
      <c r="G912" s="25" t="s">
        <v>2283</v>
      </c>
      <c r="H912" s="23" t="s">
        <v>2284</v>
      </c>
      <c r="I912" s="23" t="s">
        <v>11102</v>
      </c>
      <c r="J912" s="25" t="s">
        <v>2285</v>
      </c>
      <c r="K912" s="58"/>
      <c r="L912" s="58"/>
      <c r="M912" s="23" t="s">
        <v>2286</v>
      </c>
      <c r="N912" s="45"/>
      <c r="O912" s="25" t="s">
        <v>2277</v>
      </c>
      <c r="P912" s="23" t="s">
        <v>2278</v>
      </c>
      <c r="Q912" s="25" t="s">
        <v>2279</v>
      </c>
      <c r="R912" s="58" t="s">
        <v>2280</v>
      </c>
      <c r="S912" s="23" t="s">
        <v>2281</v>
      </c>
      <c r="T912" s="23" t="s">
        <v>2282</v>
      </c>
      <c r="U912" s="25" t="s">
        <v>2283</v>
      </c>
      <c r="V912" s="23" t="s">
        <v>2284</v>
      </c>
      <c r="W912" s="25" t="s">
        <v>2285</v>
      </c>
      <c r="X912" s="58"/>
      <c r="Y912" s="23" t="s">
        <v>2286</v>
      </c>
      <c r="Z912" s="23"/>
      <c r="AA912" s="45">
        <v>5</v>
      </c>
      <c r="AB912" s="295" t="str">
        <f t="shared" si="72"/>
        <v>年間</v>
      </c>
      <c r="AC912" s="287"/>
      <c r="AD912" s="69">
        <v>1</v>
      </c>
      <c r="AE912" s="69">
        <v>10200</v>
      </c>
      <c r="AF912" s="26">
        <f t="shared" si="73"/>
        <v>10200</v>
      </c>
      <c r="AG912" s="42">
        <v>41030</v>
      </c>
      <c r="AH912" s="28">
        <v>41061</v>
      </c>
      <c r="AI912" s="29" t="str">
        <f t="shared" si="70"/>
        <v>～</v>
      </c>
      <c r="AJ912" s="178">
        <f t="shared" si="71"/>
        <v>42886</v>
      </c>
      <c r="AK912" s="31" t="s">
        <v>2287</v>
      </c>
      <c r="AL912" s="67" t="s">
        <v>2293</v>
      </c>
      <c r="AM912" s="66">
        <v>41010</v>
      </c>
      <c r="AN912" s="408">
        <f>IF($AA912-data!$G$1=0,"　",IF(AK912=0,"　",VLOOKUP($AK912,data!$A$1:$H$264,8,FALSE)))</f>
        <v>0</v>
      </c>
      <c r="AO912" s="35">
        <v>41068</v>
      </c>
      <c r="AP912" s="170"/>
      <c r="AQ912" s="264" t="str">
        <f t="shared" si="74"/>
        <v/>
      </c>
    </row>
    <row r="913" spans="1:43" ht="24.75" customHeight="1" x14ac:dyDescent="0.15">
      <c r="A913" s="297">
        <v>910</v>
      </c>
      <c r="B913" s="23" t="s">
        <v>2289</v>
      </c>
      <c r="C913" s="24" t="s">
        <v>14355</v>
      </c>
      <c r="D913" s="23" t="s">
        <v>2275</v>
      </c>
      <c r="E913" s="23" t="s">
        <v>2276</v>
      </c>
      <c r="F913" s="24" t="s">
        <v>10302</v>
      </c>
      <c r="G913" s="25" t="s">
        <v>2283</v>
      </c>
      <c r="H913" s="23" t="s">
        <v>2284</v>
      </c>
      <c r="I913" s="23" t="s">
        <v>11102</v>
      </c>
      <c r="J913" s="25" t="s">
        <v>2285</v>
      </c>
      <c r="K913" s="58"/>
      <c r="L913" s="58"/>
      <c r="M913" s="23" t="s">
        <v>2286</v>
      </c>
      <c r="N913" s="45"/>
      <c r="O913" s="25" t="s">
        <v>2277</v>
      </c>
      <c r="P913" s="23" t="s">
        <v>2278</v>
      </c>
      <c r="Q913" s="25" t="s">
        <v>2279</v>
      </c>
      <c r="R913" s="58" t="s">
        <v>2280</v>
      </c>
      <c r="S913" s="23" t="s">
        <v>2281</v>
      </c>
      <c r="T913" s="23" t="s">
        <v>2282</v>
      </c>
      <c r="U913" s="25" t="s">
        <v>2283</v>
      </c>
      <c r="V913" s="23" t="s">
        <v>2284</v>
      </c>
      <c r="W913" s="25" t="s">
        <v>2285</v>
      </c>
      <c r="X913" s="58"/>
      <c r="Y913" s="23" t="s">
        <v>2286</v>
      </c>
      <c r="Z913" s="23"/>
      <c r="AA913" s="45">
        <v>5</v>
      </c>
      <c r="AB913" s="295" t="str">
        <f t="shared" si="72"/>
        <v>年間</v>
      </c>
      <c r="AC913" s="287"/>
      <c r="AD913" s="69">
        <v>1</v>
      </c>
      <c r="AE913" s="69">
        <v>10200</v>
      </c>
      <c r="AF913" s="26">
        <f t="shared" si="73"/>
        <v>10200</v>
      </c>
      <c r="AG913" s="42">
        <v>41030</v>
      </c>
      <c r="AH913" s="28">
        <v>41061</v>
      </c>
      <c r="AI913" s="29" t="str">
        <f t="shared" si="70"/>
        <v>～</v>
      </c>
      <c r="AJ913" s="178">
        <f t="shared" si="71"/>
        <v>42886</v>
      </c>
      <c r="AK913" s="31" t="s">
        <v>2287</v>
      </c>
      <c r="AL913" s="67" t="s">
        <v>2294</v>
      </c>
      <c r="AM913" s="66">
        <v>41010</v>
      </c>
      <c r="AN913" s="408">
        <f>IF($AA913-data!$G$1=0,"　",IF(AK913=0,"　",VLOOKUP($AK913,data!$A$1:$H$264,8,FALSE)))</f>
        <v>0</v>
      </c>
      <c r="AO913" s="35">
        <v>41068</v>
      </c>
      <c r="AP913" s="170"/>
      <c r="AQ913" s="264" t="str">
        <f t="shared" si="74"/>
        <v/>
      </c>
    </row>
    <row r="914" spans="1:43" ht="24.75" customHeight="1" x14ac:dyDescent="0.15">
      <c r="A914" s="297">
        <v>911</v>
      </c>
      <c r="B914" s="23" t="s">
        <v>2289</v>
      </c>
      <c r="C914" s="24" t="s">
        <v>14355</v>
      </c>
      <c r="D914" s="23" t="s">
        <v>2275</v>
      </c>
      <c r="E914" s="23" t="s">
        <v>2276</v>
      </c>
      <c r="F914" s="24" t="s">
        <v>10302</v>
      </c>
      <c r="G914" s="25" t="s">
        <v>2283</v>
      </c>
      <c r="H914" s="23" t="s">
        <v>2284</v>
      </c>
      <c r="I914" s="23" t="s">
        <v>11102</v>
      </c>
      <c r="J914" s="25" t="s">
        <v>2285</v>
      </c>
      <c r="K914" s="58"/>
      <c r="L914" s="58"/>
      <c r="M914" s="23" t="s">
        <v>2286</v>
      </c>
      <c r="N914" s="45"/>
      <c r="O914" s="25" t="s">
        <v>2277</v>
      </c>
      <c r="P914" s="23" t="s">
        <v>2278</v>
      </c>
      <c r="Q914" s="25" t="s">
        <v>2279</v>
      </c>
      <c r="R914" s="58" t="s">
        <v>2280</v>
      </c>
      <c r="S914" s="23" t="s">
        <v>2281</v>
      </c>
      <c r="T914" s="23" t="s">
        <v>2282</v>
      </c>
      <c r="U914" s="25" t="s">
        <v>2283</v>
      </c>
      <c r="V914" s="23" t="s">
        <v>2284</v>
      </c>
      <c r="W914" s="25" t="s">
        <v>2285</v>
      </c>
      <c r="X914" s="58"/>
      <c r="Y914" s="23" t="s">
        <v>2286</v>
      </c>
      <c r="Z914" s="23"/>
      <c r="AA914" s="45">
        <v>5</v>
      </c>
      <c r="AB914" s="295" t="str">
        <f t="shared" si="72"/>
        <v>年間</v>
      </c>
      <c r="AC914" s="287"/>
      <c r="AD914" s="69">
        <v>1</v>
      </c>
      <c r="AE914" s="69">
        <v>10200</v>
      </c>
      <c r="AF914" s="26">
        <f t="shared" si="73"/>
        <v>10200</v>
      </c>
      <c r="AG914" s="42">
        <v>41030</v>
      </c>
      <c r="AH914" s="28">
        <v>41061</v>
      </c>
      <c r="AI914" s="29" t="str">
        <f t="shared" si="70"/>
        <v>～</v>
      </c>
      <c r="AJ914" s="178">
        <f t="shared" si="71"/>
        <v>42886</v>
      </c>
      <c r="AK914" s="31" t="s">
        <v>2287</v>
      </c>
      <c r="AL914" s="67" t="s">
        <v>2295</v>
      </c>
      <c r="AM914" s="66">
        <v>41010</v>
      </c>
      <c r="AN914" s="408">
        <f>IF($AA914-data!$G$1=0,"　",IF(AK914=0,"　",VLOOKUP($AK914,data!$A$1:$H$264,8,FALSE)))</f>
        <v>0</v>
      </c>
      <c r="AO914" s="35">
        <v>41068</v>
      </c>
      <c r="AP914" s="170"/>
      <c r="AQ914" s="264" t="str">
        <f t="shared" si="74"/>
        <v/>
      </c>
    </row>
    <row r="915" spans="1:43" ht="24.75" customHeight="1" x14ac:dyDescent="0.15">
      <c r="A915" s="297">
        <v>912</v>
      </c>
      <c r="B915" s="23" t="s">
        <v>2289</v>
      </c>
      <c r="C915" s="24" t="s">
        <v>14355</v>
      </c>
      <c r="D915" s="23" t="s">
        <v>2275</v>
      </c>
      <c r="E915" s="23" t="s">
        <v>2276</v>
      </c>
      <c r="F915" s="24" t="s">
        <v>10302</v>
      </c>
      <c r="G915" s="25" t="s">
        <v>2283</v>
      </c>
      <c r="H915" s="23" t="s">
        <v>2284</v>
      </c>
      <c r="I915" s="23" t="s">
        <v>11102</v>
      </c>
      <c r="J915" s="25" t="s">
        <v>2285</v>
      </c>
      <c r="K915" s="58"/>
      <c r="L915" s="58"/>
      <c r="M915" s="23" t="s">
        <v>2286</v>
      </c>
      <c r="N915" s="45"/>
      <c r="O915" s="25" t="s">
        <v>2277</v>
      </c>
      <c r="P915" s="23" t="s">
        <v>2278</v>
      </c>
      <c r="Q915" s="25" t="s">
        <v>2279</v>
      </c>
      <c r="R915" s="58" t="s">
        <v>2280</v>
      </c>
      <c r="S915" s="23" t="s">
        <v>2281</v>
      </c>
      <c r="T915" s="23" t="s">
        <v>2282</v>
      </c>
      <c r="U915" s="25" t="s">
        <v>2283</v>
      </c>
      <c r="V915" s="23" t="s">
        <v>2284</v>
      </c>
      <c r="W915" s="25" t="s">
        <v>2285</v>
      </c>
      <c r="X915" s="58"/>
      <c r="Y915" s="23" t="s">
        <v>2286</v>
      </c>
      <c r="Z915" s="23"/>
      <c r="AA915" s="45">
        <v>5</v>
      </c>
      <c r="AB915" s="295" t="str">
        <f t="shared" si="72"/>
        <v>年間</v>
      </c>
      <c r="AC915" s="287"/>
      <c r="AD915" s="69">
        <v>1</v>
      </c>
      <c r="AE915" s="69">
        <v>10200</v>
      </c>
      <c r="AF915" s="26">
        <f t="shared" si="73"/>
        <v>10200</v>
      </c>
      <c r="AG915" s="42">
        <v>41030</v>
      </c>
      <c r="AH915" s="28">
        <v>41061</v>
      </c>
      <c r="AI915" s="29" t="str">
        <f t="shared" si="70"/>
        <v>～</v>
      </c>
      <c r="AJ915" s="178">
        <f t="shared" si="71"/>
        <v>42886</v>
      </c>
      <c r="AK915" s="31" t="s">
        <v>2287</v>
      </c>
      <c r="AL915" s="67" t="s">
        <v>2296</v>
      </c>
      <c r="AM915" s="66">
        <v>41010</v>
      </c>
      <c r="AN915" s="408">
        <f>IF($AA915-data!$G$1=0,"　",IF(AK915=0,"　",VLOOKUP($AK915,data!$A$1:$H$264,8,FALSE)))</f>
        <v>0</v>
      </c>
      <c r="AO915" s="35">
        <v>41068</v>
      </c>
      <c r="AP915" s="170"/>
      <c r="AQ915" s="264" t="str">
        <f t="shared" si="74"/>
        <v/>
      </c>
    </row>
    <row r="916" spans="1:43" ht="24.75" customHeight="1" x14ac:dyDescent="0.15">
      <c r="A916" s="297">
        <v>913</v>
      </c>
      <c r="B916" s="23" t="s">
        <v>2289</v>
      </c>
      <c r="C916" s="24" t="s">
        <v>14355</v>
      </c>
      <c r="D916" s="23" t="s">
        <v>2275</v>
      </c>
      <c r="E916" s="23" t="s">
        <v>2276</v>
      </c>
      <c r="F916" s="24" t="s">
        <v>10302</v>
      </c>
      <c r="G916" s="25" t="s">
        <v>2283</v>
      </c>
      <c r="H916" s="23" t="s">
        <v>2284</v>
      </c>
      <c r="I916" s="23" t="s">
        <v>11102</v>
      </c>
      <c r="J916" s="25" t="s">
        <v>2285</v>
      </c>
      <c r="K916" s="58"/>
      <c r="L916" s="58"/>
      <c r="M916" s="23" t="s">
        <v>2286</v>
      </c>
      <c r="N916" s="45"/>
      <c r="O916" s="25" t="s">
        <v>2277</v>
      </c>
      <c r="P916" s="23" t="s">
        <v>2278</v>
      </c>
      <c r="Q916" s="25" t="s">
        <v>2279</v>
      </c>
      <c r="R916" s="58" t="s">
        <v>2280</v>
      </c>
      <c r="S916" s="23" t="s">
        <v>2281</v>
      </c>
      <c r="T916" s="23" t="s">
        <v>2282</v>
      </c>
      <c r="U916" s="25" t="s">
        <v>2283</v>
      </c>
      <c r="V916" s="23" t="s">
        <v>2284</v>
      </c>
      <c r="W916" s="25" t="s">
        <v>2285</v>
      </c>
      <c r="X916" s="58"/>
      <c r="Y916" s="23" t="s">
        <v>2286</v>
      </c>
      <c r="Z916" s="23"/>
      <c r="AA916" s="45">
        <v>5</v>
      </c>
      <c r="AB916" s="295" t="str">
        <f t="shared" si="72"/>
        <v>年間</v>
      </c>
      <c r="AC916" s="287"/>
      <c r="AD916" s="69">
        <v>1</v>
      </c>
      <c r="AE916" s="69">
        <v>10200</v>
      </c>
      <c r="AF916" s="26">
        <f t="shared" si="73"/>
        <v>10200</v>
      </c>
      <c r="AG916" s="42">
        <v>41030</v>
      </c>
      <c r="AH916" s="28">
        <v>41061</v>
      </c>
      <c r="AI916" s="29" t="str">
        <f t="shared" si="70"/>
        <v>～</v>
      </c>
      <c r="AJ916" s="178">
        <f t="shared" si="71"/>
        <v>42886</v>
      </c>
      <c r="AK916" s="31" t="s">
        <v>2287</v>
      </c>
      <c r="AL916" s="67" t="s">
        <v>2297</v>
      </c>
      <c r="AM916" s="66">
        <v>41010</v>
      </c>
      <c r="AN916" s="408">
        <f>IF($AA916-data!$G$1=0,"　",IF(AK916=0,"　",VLOOKUP($AK916,data!$A$1:$H$264,8,FALSE)))</f>
        <v>0</v>
      </c>
      <c r="AO916" s="35">
        <v>41068</v>
      </c>
      <c r="AP916" s="170"/>
      <c r="AQ916" s="264" t="str">
        <f t="shared" si="74"/>
        <v/>
      </c>
    </row>
    <row r="917" spans="1:43" ht="24.75" customHeight="1" x14ac:dyDescent="0.15">
      <c r="A917" s="297">
        <v>914</v>
      </c>
      <c r="B917" s="23" t="s">
        <v>2289</v>
      </c>
      <c r="C917" s="24" t="s">
        <v>14355</v>
      </c>
      <c r="D917" s="23" t="s">
        <v>2275</v>
      </c>
      <c r="E917" s="23" t="s">
        <v>2276</v>
      </c>
      <c r="F917" s="24" t="s">
        <v>10302</v>
      </c>
      <c r="G917" s="25" t="s">
        <v>2283</v>
      </c>
      <c r="H917" s="23" t="s">
        <v>2284</v>
      </c>
      <c r="I917" s="23" t="s">
        <v>11102</v>
      </c>
      <c r="J917" s="25" t="s">
        <v>2285</v>
      </c>
      <c r="K917" s="58"/>
      <c r="L917" s="58"/>
      <c r="M917" s="23" t="s">
        <v>2286</v>
      </c>
      <c r="N917" s="45"/>
      <c r="O917" s="25" t="s">
        <v>2277</v>
      </c>
      <c r="P917" s="23" t="s">
        <v>2278</v>
      </c>
      <c r="Q917" s="25" t="s">
        <v>2279</v>
      </c>
      <c r="R917" s="58" t="s">
        <v>2280</v>
      </c>
      <c r="S917" s="23" t="s">
        <v>2281</v>
      </c>
      <c r="T917" s="23" t="s">
        <v>2282</v>
      </c>
      <c r="U917" s="25" t="s">
        <v>2283</v>
      </c>
      <c r="V917" s="23" t="s">
        <v>2284</v>
      </c>
      <c r="W917" s="25" t="s">
        <v>2285</v>
      </c>
      <c r="X917" s="58"/>
      <c r="Y917" s="23" t="s">
        <v>2286</v>
      </c>
      <c r="Z917" s="23"/>
      <c r="AA917" s="45">
        <v>5</v>
      </c>
      <c r="AB917" s="295" t="str">
        <f t="shared" si="72"/>
        <v>年間</v>
      </c>
      <c r="AC917" s="287"/>
      <c r="AD917" s="69">
        <v>1</v>
      </c>
      <c r="AE917" s="69">
        <v>10200</v>
      </c>
      <c r="AF917" s="26">
        <f t="shared" si="73"/>
        <v>10200</v>
      </c>
      <c r="AG917" s="42">
        <v>41030</v>
      </c>
      <c r="AH917" s="28">
        <v>41061</v>
      </c>
      <c r="AI917" s="29" t="str">
        <f t="shared" si="70"/>
        <v>～</v>
      </c>
      <c r="AJ917" s="178">
        <f t="shared" si="71"/>
        <v>42886</v>
      </c>
      <c r="AK917" s="31" t="s">
        <v>2287</v>
      </c>
      <c r="AL917" s="67" t="s">
        <v>2298</v>
      </c>
      <c r="AM917" s="66">
        <v>41010</v>
      </c>
      <c r="AN917" s="408">
        <f>IF($AA917-data!$G$1=0,"　",IF(AK917=0,"　",VLOOKUP($AK917,data!$A$1:$H$264,8,FALSE)))</f>
        <v>0</v>
      </c>
      <c r="AO917" s="35">
        <v>41068</v>
      </c>
      <c r="AP917" s="170"/>
      <c r="AQ917" s="264" t="str">
        <f t="shared" si="74"/>
        <v/>
      </c>
    </row>
    <row r="918" spans="1:43" ht="24.75" customHeight="1" x14ac:dyDescent="0.15">
      <c r="A918" s="297">
        <v>915</v>
      </c>
      <c r="B918" s="23" t="s">
        <v>2289</v>
      </c>
      <c r="C918" s="24" t="s">
        <v>14355</v>
      </c>
      <c r="D918" s="23" t="s">
        <v>2275</v>
      </c>
      <c r="E918" s="23" t="s">
        <v>2276</v>
      </c>
      <c r="F918" s="24" t="s">
        <v>10302</v>
      </c>
      <c r="G918" s="25" t="s">
        <v>2283</v>
      </c>
      <c r="H918" s="23" t="s">
        <v>2284</v>
      </c>
      <c r="I918" s="23" t="s">
        <v>11102</v>
      </c>
      <c r="J918" s="25" t="s">
        <v>2285</v>
      </c>
      <c r="K918" s="58"/>
      <c r="L918" s="58"/>
      <c r="M918" s="23" t="s">
        <v>2286</v>
      </c>
      <c r="N918" s="45"/>
      <c r="O918" s="25" t="s">
        <v>2277</v>
      </c>
      <c r="P918" s="23" t="s">
        <v>2278</v>
      </c>
      <c r="Q918" s="25" t="s">
        <v>2279</v>
      </c>
      <c r="R918" s="58" t="s">
        <v>2280</v>
      </c>
      <c r="S918" s="23" t="s">
        <v>2281</v>
      </c>
      <c r="T918" s="23" t="s">
        <v>2282</v>
      </c>
      <c r="U918" s="25" t="s">
        <v>2283</v>
      </c>
      <c r="V918" s="23" t="s">
        <v>2284</v>
      </c>
      <c r="W918" s="25" t="s">
        <v>2285</v>
      </c>
      <c r="X918" s="58"/>
      <c r="Y918" s="23" t="s">
        <v>2286</v>
      </c>
      <c r="Z918" s="23"/>
      <c r="AA918" s="45">
        <v>5</v>
      </c>
      <c r="AB918" s="295" t="str">
        <f t="shared" si="72"/>
        <v>年間</v>
      </c>
      <c r="AC918" s="287"/>
      <c r="AD918" s="69">
        <v>1</v>
      </c>
      <c r="AE918" s="69">
        <v>10200</v>
      </c>
      <c r="AF918" s="26">
        <f t="shared" si="73"/>
        <v>10200</v>
      </c>
      <c r="AG918" s="42">
        <v>41030</v>
      </c>
      <c r="AH918" s="28">
        <v>41061</v>
      </c>
      <c r="AI918" s="29" t="str">
        <f t="shared" si="70"/>
        <v>～</v>
      </c>
      <c r="AJ918" s="178">
        <f t="shared" si="71"/>
        <v>42886</v>
      </c>
      <c r="AK918" s="31" t="s">
        <v>2287</v>
      </c>
      <c r="AL918" s="67" t="s">
        <v>2299</v>
      </c>
      <c r="AM918" s="66">
        <v>41010</v>
      </c>
      <c r="AN918" s="408">
        <f>IF($AA918-data!$G$1=0,"　",IF(AK918=0,"　",VLOOKUP($AK918,data!$A$1:$H$264,8,FALSE)))</f>
        <v>0</v>
      </c>
      <c r="AO918" s="35">
        <v>41068</v>
      </c>
      <c r="AP918" s="170"/>
      <c r="AQ918" s="264" t="str">
        <f t="shared" si="74"/>
        <v/>
      </c>
    </row>
    <row r="919" spans="1:43" ht="24.75" customHeight="1" x14ac:dyDescent="0.15">
      <c r="A919" s="297">
        <v>916</v>
      </c>
      <c r="B919" s="23" t="s">
        <v>2289</v>
      </c>
      <c r="C919" s="24" t="s">
        <v>14355</v>
      </c>
      <c r="D919" s="23" t="s">
        <v>2275</v>
      </c>
      <c r="E919" s="23" t="s">
        <v>2276</v>
      </c>
      <c r="F919" s="24" t="s">
        <v>10302</v>
      </c>
      <c r="G919" s="25" t="s">
        <v>2283</v>
      </c>
      <c r="H919" s="23" t="s">
        <v>2284</v>
      </c>
      <c r="I919" s="23" t="s">
        <v>11102</v>
      </c>
      <c r="J919" s="25" t="s">
        <v>2285</v>
      </c>
      <c r="K919" s="58"/>
      <c r="L919" s="58"/>
      <c r="M919" s="23" t="s">
        <v>2286</v>
      </c>
      <c r="N919" s="45"/>
      <c r="O919" s="25" t="s">
        <v>2277</v>
      </c>
      <c r="P919" s="23" t="s">
        <v>2278</v>
      </c>
      <c r="Q919" s="25" t="s">
        <v>2279</v>
      </c>
      <c r="R919" s="58" t="s">
        <v>2280</v>
      </c>
      <c r="S919" s="23" t="s">
        <v>2281</v>
      </c>
      <c r="T919" s="23" t="s">
        <v>2282</v>
      </c>
      <c r="U919" s="25" t="s">
        <v>2283</v>
      </c>
      <c r="V919" s="23" t="s">
        <v>2284</v>
      </c>
      <c r="W919" s="25" t="s">
        <v>2285</v>
      </c>
      <c r="X919" s="58"/>
      <c r="Y919" s="23" t="s">
        <v>2286</v>
      </c>
      <c r="Z919" s="23"/>
      <c r="AA919" s="45">
        <v>5</v>
      </c>
      <c r="AB919" s="295" t="str">
        <f t="shared" si="72"/>
        <v>年間</v>
      </c>
      <c r="AC919" s="287"/>
      <c r="AD919" s="69">
        <v>1</v>
      </c>
      <c r="AE919" s="69">
        <v>10200</v>
      </c>
      <c r="AF919" s="26">
        <f t="shared" si="73"/>
        <v>10200</v>
      </c>
      <c r="AG919" s="42">
        <v>41030</v>
      </c>
      <c r="AH919" s="28">
        <v>41061</v>
      </c>
      <c r="AI919" s="29" t="str">
        <f t="shared" si="70"/>
        <v>～</v>
      </c>
      <c r="AJ919" s="178">
        <f t="shared" si="71"/>
        <v>42886</v>
      </c>
      <c r="AK919" s="31" t="s">
        <v>2287</v>
      </c>
      <c r="AL919" s="67" t="s">
        <v>2300</v>
      </c>
      <c r="AM919" s="66">
        <v>41010</v>
      </c>
      <c r="AN919" s="408">
        <f>IF($AA919-data!$G$1=0,"　",IF(AK919=0,"　",VLOOKUP($AK919,data!$A$1:$H$264,8,FALSE)))</f>
        <v>0</v>
      </c>
      <c r="AO919" s="35">
        <v>41068</v>
      </c>
      <c r="AP919" s="170"/>
      <c r="AQ919" s="264" t="str">
        <f t="shared" si="74"/>
        <v/>
      </c>
    </row>
    <row r="920" spans="1:43" ht="24.75" customHeight="1" x14ac:dyDescent="0.15">
      <c r="A920" s="297">
        <v>917</v>
      </c>
      <c r="B920" s="23" t="s">
        <v>2301</v>
      </c>
      <c r="C920" s="24" t="s">
        <v>14355</v>
      </c>
      <c r="D920" s="23" t="s">
        <v>2275</v>
      </c>
      <c r="E920" s="23" t="s">
        <v>2276</v>
      </c>
      <c r="F920" s="24" t="s">
        <v>10302</v>
      </c>
      <c r="G920" s="25" t="s">
        <v>2283</v>
      </c>
      <c r="H920" s="23" t="s">
        <v>2284</v>
      </c>
      <c r="I920" s="23" t="s">
        <v>11102</v>
      </c>
      <c r="J920" s="25" t="s">
        <v>2285</v>
      </c>
      <c r="K920" s="58"/>
      <c r="L920" s="58"/>
      <c r="M920" s="23" t="s">
        <v>2286</v>
      </c>
      <c r="N920" s="45"/>
      <c r="O920" s="25" t="s">
        <v>2277</v>
      </c>
      <c r="P920" s="23" t="s">
        <v>2278</v>
      </c>
      <c r="Q920" s="25" t="s">
        <v>2279</v>
      </c>
      <c r="R920" s="58" t="s">
        <v>2280</v>
      </c>
      <c r="S920" s="23" t="s">
        <v>2281</v>
      </c>
      <c r="T920" s="23" t="s">
        <v>2282</v>
      </c>
      <c r="U920" s="25" t="s">
        <v>2283</v>
      </c>
      <c r="V920" s="23" t="s">
        <v>2284</v>
      </c>
      <c r="W920" s="25" t="s">
        <v>2285</v>
      </c>
      <c r="X920" s="58"/>
      <c r="Y920" s="23" t="s">
        <v>2286</v>
      </c>
      <c r="Z920" s="23"/>
      <c r="AA920" s="45">
        <v>5</v>
      </c>
      <c r="AB920" s="295" t="str">
        <f t="shared" si="72"/>
        <v>年間</v>
      </c>
      <c r="AC920" s="287"/>
      <c r="AD920" s="69">
        <v>1</v>
      </c>
      <c r="AE920" s="69">
        <v>65400</v>
      </c>
      <c r="AF920" s="26">
        <f t="shared" si="73"/>
        <v>65400</v>
      </c>
      <c r="AG920" s="42">
        <v>41030</v>
      </c>
      <c r="AH920" s="28">
        <v>41061</v>
      </c>
      <c r="AI920" s="29" t="str">
        <f t="shared" si="70"/>
        <v>～</v>
      </c>
      <c r="AJ920" s="178">
        <f t="shared" si="71"/>
        <v>42886</v>
      </c>
      <c r="AK920" s="31" t="s">
        <v>2302</v>
      </c>
      <c r="AL920" s="67" t="s">
        <v>2303</v>
      </c>
      <c r="AM920" s="66">
        <v>41010</v>
      </c>
      <c r="AN920" s="408" t="str">
        <f>IF($AA920-data!$G$1=0,"　",IF(AK920=0,"　",VLOOKUP($AK920,data!$A$1:$H$264,8,FALSE)))</f>
        <v>消耗部品交換対象</v>
      </c>
      <c r="AO920" s="35">
        <v>41068</v>
      </c>
      <c r="AP920" s="170"/>
      <c r="AQ920" s="264">
        <f t="shared" si="74"/>
        <v>42125</v>
      </c>
    </row>
    <row r="921" spans="1:43" ht="24.75" customHeight="1" x14ac:dyDescent="0.15">
      <c r="A921" s="297">
        <v>918</v>
      </c>
      <c r="B921" s="23" t="s">
        <v>2301</v>
      </c>
      <c r="C921" s="24" t="s">
        <v>14355</v>
      </c>
      <c r="D921" s="23" t="s">
        <v>2275</v>
      </c>
      <c r="E921" s="23" t="s">
        <v>2276</v>
      </c>
      <c r="F921" s="24" t="s">
        <v>10302</v>
      </c>
      <c r="G921" s="25" t="s">
        <v>2283</v>
      </c>
      <c r="H921" s="23" t="s">
        <v>2284</v>
      </c>
      <c r="I921" s="23" t="s">
        <v>11102</v>
      </c>
      <c r="J921" s="25" t="s">
        <v>2285</v>
      </c>
      <c r="K921" s="58"/>
      <c r="L921" s="58"/>
      <c r="M921" s="23" t="s">
        <v>2286</v>
      </c>
      <c r="N921" s="45"/>
      <c r="O921" s="25" t="s">
        <v>2277</v>
      </c>
      <c r="P921" s="23" t="s">
        <v>2278</v>
      </c>
      <c r="Q921" s="25" t="s">
        <v>2279</v>
      </c>
      <c r="R921" s="58" t="s">
        <v>2280</v>
      </c>
      <c r="S921" s="23" t="s">
        <v>2281</v>
      </c>
      <c r="T921" s="23" t="s">
        <v>2282</v>
      </c>
      <c r="U921" s="25" t="s">
        <v>2283</v>
      </c>
      <c r="V921" s="23" t="s">
        <v>2284</v>
      </c>
      <c r="W921" s="25" t="s">
        <v>2285</v>
      </c>
      <c r="X921" s="58"/>
      <c r="Y921" s="23" t="s">
        <v>2286</v>
      </c>
      <c r="Z921" s="23"/>
      <c r="AA921" s="45">
        <v>5</v>
      </c>
      <c r="AB921" s="295" t="str">
        <f t="shared" si="72"/>
        <v>年間</v>
      </c>
      <c r="AC921" s="287"/>
      <c r="AD921" s="69">
        <v>1</v>
      </c>
      <c r="AE921" s="69">
        <v>65400</v>
      </c>
      <c r="AF921" s="26">
        <f t="shared" si="73"/>
        <v>65400</v>
      </c>
      <c r="AG921" s="42">
        <v>41030</v>
      </c>
      <c r="AH921" s="28">
        <v>41061</v>
      </c>
      <c r="AI921" s="29" t="str">
        <f t="shared" si="70"/>
        <v>～</v>
      </c>
      <c r="AJ921" s="178">
        <f t="shared" si="71"/>
        <v>42886</v>
      </c>
      <c r="AK921" s="31" t="s">
        <v>2302</v>
      </c>
      <c r="AL921" s="67" t="s">
        <v>2304</v>
      </c>
      <c r="AM921" s="66">
        <v>41010</v>
      </c>
      <c r="AN921" s="408" t="str">
        <f>IF($AA921-data!$G$1=0,"　",IF(AK921=0,"　",VLOOKUP($AK921,data!$A$1:$H$264,8,FALSE)))</f>
        <v>消耗部品交換対象</v>
      </c>
      <c r="AO921" s="35">
        <v>41068</v>
      </c>
      <c r="AP921" s="170"/>
      <c r="AQ921" s="264">
        <f t="shared" si="74"/>
        <v>42125</v>
      </c>
    </row>
    <row r="922" spans="1:43" ht="24.75" customHeight="1" x14ac:dyDescent="0.15">
      <c r="A922" s="297">
        <v>919</v>
      </c>
      <c r="B922" s="23" t="s">
        <v>2301</v>
      </c>
      <c r="C922" s="24" t="s">
        <v>14355</v>
      </c>
      <c r="D922" s="23" t="s">
        <v>2275</v>
      </c>
      <c r="E922" s="23" t="s">
        <v>2276</v>
      </c>
      <c r="F922" s="24" t="s">
        <v>10302</v>
      </c>
      <c r="G922" s="25" t="s">
        <v>2283</v>
      </c>
      <c r="H922" s="23" t="s">
        <v>2284</v>
      </c>
      <c r="I922" s="23" t="s">
        <v>11102</v>
      </c>
      <c r="J922" s="25" t="s">
        <v>2285</v>
      </c>
      <c r="K922" s="58"/>
      <c r="L922" s="58"/>
      <c r="M922" s="23" t="s">
        <v>2286</v>
      </c>
      <c r="N922" s="45"/>
      <c r="O922" s="25" t="s">
        <v>2277</v>
      </c>
      <c r="P922" s="23" t="s">
        <v>2278</v>
      </c>
      <c r="Q922" s="25" t="s">
        <v>2279</v>
      </c>
      <c r="R922" s="58" t="s">
        <v>2280</v>
      </c>
      <c r="S922" s="23" t="s">
        <v>2281</v>
      </c>
      <c r="T922" s="23" t="s">
        <v>2282</v>
      </c>
      <c r="U922" s="25" t="s">
        <v>2283</v>
      </c>
      <c r="V922" s="23" t="s">
        <v>2284</v>
      </c>
      <c r="W922" s="25" t="s">
        <v>2285</v>
      </c>
      <c r="X922" s="58"/>
      <c r="Y922" s="23" t="s">
        <v>2286</v>
      </c>
      <c r="Z922" s="23"/>
      <c r="AA922" s="45">
        <v>5</v>
      </c>
      <c r="AB922" s="295" t="str">
        <f t="shared" si="72"/>
        <v>年間</v>
      </c>
      <c r="AC922" s="287"/>
      <c r="AD922" s="69">
        <v>1</v>
      </c>
      <c r="AE922" s="69">
        <v>65400</v>
      </c>
      <c r="AF922" s="26">
        <f t="shared" si="73"/>
        <v>65400</v>
      </c>
      <c r="AG922" s="42">
        <v>41030</v>
      </c>
      <c r="AH922" s="28">
        <v>41061</v>
      </c>
      <c r="AI922" s="29" t="str">
        <f t="shared" si="70"/>
        <v>～</v>
      </c>
      <c r="AJ922" s="178">
        <f t="shared" si="71"/>
        <v>42886</v>
      </c>
      <c r="AK922" s="31" t="s">
        <v>2302</v>
      </c>
      <c r="AL922" s="67" t="s">
        <v>2305</v>
      </c>
      <c r="AM922" s="66">
        <v>41010</v>
      </c>
      <c r="AN922" s="408" t="str">
        <f>IF($AA922-data!$G$1=0,"　",IF(AK922=0,"　",VLOOKUP($AK922,data!$A$1:$H$264,8,FALSE)))</f>
        <v>消耗部品交換対象</v>
      </c>
      <c r="AO922" s="35">
        <v>41068</v>
      </c>
      <c r="AP922" s="170"/>
      <c r="AQ922" s="264">
        <f t="shared" si="74"/>
        <v>42125</v>
      </c>
    </row>
    <row r="923" spans="1:43" ht="24.75" customHeight="1" x14ac:dyDescent="0.15">
      <c r="A923" s="297">
        <v>920</v>
      </c>
      <c r="B923" s="23" t="s">
        <v>2301</v>
      </c>
      <c r="C923" s="24" t="s">
        <v>14355</v>
      </c>
      <c r="D923" s="23" t="s">
        <v>2275</v>
      </c>
      <c r="E923" s="23" t="s">
        <v>2276</v>
      </c>
      <c r="F923" s="24" t="s">
        <v>10302</v>
      </c>
      <c r="G923" s="25" t="s">
        <v>2283</v>
      </c>
      <c r="H923" s="23" t="s">
        <v>2284</v>
      </c>
      <c r="I923" s="23" t="s">
        <v>11102</v>
      </c>
      <c r="J923" s="25" t="s">
        <v>2285</v>
      </c>
      <c r="K923" s="58"/>
      <c r="L923" s="58"/>
      <c r="M923" s="23" t="s">
        <v>2286</v>
      </c>
      <c r="N923" s="45"/>
      <c r="O923" s="25" t="s">
        <v>2277</v>
      </c>
      <c r="P923" s="23" t="s">
        <v>2278</v>
      </c>
      <c r="Q923" s="25" t="s">
        <v>2279</v>
      </c>
      <c r="R923" s="58" t="s">
        <v>2280</v>
      </c>
      <c r="S923" s="23" t="s">
        <v>2281</v>
      </c>
      <c r="T923" s="23" t="s">
        <v>2282</v>
      </c>
      <c r="U923" s="25" t="s">
        <v>2283</v>
      </c>
      <c r="V923" s="23" t="s">
        <v>2284</v>
      </c>
      <c r="W923" s="25" t="s">
        <v>2285</v>
      </c>
      <c r="X923" s="58"/>
      <c r="Y923" s="23" t="s">
        <v>2286</v>
      </c>
      <c r="Z923" s="23"/>
      <c r="AA923" s="45">
        <v>5</v>
      </c>
      <c r="AB923" s="295" t="str">
        <f t="shared" si="72"/>
        <v>年間</v>
      </c>
      <c r="AC923" s="287"/>
      <c r="AD923" s="69">
        <v>1</v>
      </c>
      <c r="AE923" s="69">
        <v>65400</v>
      </c>
      <c r="AF923" s="26">
        <f t="shared" si="73"/>
        <v>65400</v>
      </c>
      <c r="AG923" s="42">
        <v>41030</v>
      </c>
      <c r="AH923" s="28">
        <v>41061</v>
      </c>
      <c r="AI923" s="29" t="str">
        <f t="shared" si="70"/>
        <v>～</v>
      </c>
      <c r="AJ923" s="178">
        <f t="shared" si="71"/>
        <v>42886</v>
      </c>
      <c r="AK923" s="31" t="s">
        <v>2302</v>
      </c>
      <c r="AL923" s="67" t="s">
        <v>2306</v>
      </c>
      <c r="AM923" s="66">
        <v>41010</v>
      </c>
      <c r="AN923" s="408" t="str">
        <f>IF($AA923-data!$G$1=0,"　",IF(AK923=0,"　",VLOOKUP($AK923,data!$A$1:$H$264,8,FALSE)))</f>
        <v>消耗部品交換対象</v>
      </c>
      <c r="AO923" s="35">
        <v>41068</v>
      </c>
      <c r="AP923" s="170"/>
      <c r="AQ923" s="264">
        <f t="shared" si="74"/>
        <v>42125</v>
      </c>
    </row>
    <row r="924" spans="1:43" ht="24.75" customHeight="1" x14ac:dyDescent="0.15">
      <c r="A924" s="297">
        <v>921</v>
      </c>
      <c r="B924" s="23" t="s">
        <v>2307</v>
      </c>
      <c r="C924" s="24" t="s">
        <v>14330</v>
      </c>
      <c r="D924" s="23" t="s">
        <v>29</v>
      </c>
      <c r="E924" s="23" t="s">
        <v>2308</v>
      </c>
      <c r="F924" s="24"/>
      <c r="G924" s="43" t="s">
        <v>2313</v>
      </c>
      <c r="H924" s="44" t="s">
        <v>2320</v>
      </c>
      <c r="I924" s="44" t="s">
        <v>11096</v>
      </c>
      <c r="J924" s="43" t="s">
        <v>11095</v>
      </c>
      <c r="K924" s="43" t="s">
        <v>2316</v>
      </c>
      <c r="L924" s="43"/>
      <c r="M924" s="44" t="s">
        <v>2321</v>
      </c>
      <c r="N924" s="45" t="s">
        <v>2322</v>
      </c>
      <c r="O924" s="25" t="s">
        <v>1531</v>
      </c>
      <c r="P924" s="23" t="s">
        <v>2309</v>
      </c>
      <c r="Q924" s="25" t="s">
        <v>1548</v>
      </c>
      <c r="R924" s="58" t="s">
        <v>2310</v>
      </c>
      <c r="S924" s="23" t="s">
        <v>2311</v>
      </c>
      <c r="T924" s="23" t="s">
        <v>2312</v>
      </c>
      <c r="U924" s="25" t="s">
        <v>2313</v>
      </c>
      <c r="V924" s="23" t="s">
        <v>2314</v>
      </c>
      <c r="W924" s="25" t="s">
        <v>2315</v>
      </c>
      <c r="X924" s="58" t="s">
        <v>2316</v>
      </c>
      <c r="Y924" s="23" t="s">
        <v>2317</v>
      </c>
      <c r="Z924" s="23" t="s">
        <v>2318</v>
      </c>
      <c r="AA924" s="45">
        <v>5</v>
      </c>
      <c r="AB924" s="295" t="str">
        <f t="shared" si="72"/>
        <v>年間</v>
      </c>
      <c r="AC924" s="287"/>
      <c r="AD924" s="69">
        <v>1</v>
      </c>
      <c r="AE924" s="69">
        <v>310800</v>
      </c>
      <c r="AF924" s="26">
        <f t="shared" si="73"/>
        <v>310800</v>
      </c>
      <c r="AG924" s="42">
        <v>41030</v>
      </c>
      <c r="AH924" s="28">
        <v>41030</v>
      </c>
      <c r="AI924" s="29" t="str">
        <f t="shared" si="70"/>
        <v>～</v>
      </c>
      <c r="AJ924" s="178">
        <f t="shared" si="71"/>
        <v>42855</v>
      </c>
      <c r="AK924" s="31" t="s">
        <v>185</v>
      </c>
      <c r="AL924" s="67" t="s">
        <v>2319</v>
      </c>
      <c r="AM924" s="66">
        <v>40969</v>
      </c>
      <c r="AN924" s="408">
        <f>IF($AA924-data!$G$1=0,"　",IF(AK924=0,"　",VLOOKUP($AK924,data!$A$1:$H$264,8,FALSE)))</f>
        <v>0</v>
      </c>
      <c r="AO924" s="35">
        <v>41689</v>
      </c>
      <c r="AP924" s="170"/>
      <c r="AQ924" s="264" t="str">
        <f t="shared" si="74"/>
        <v/>
      </c>
    </row>
    <row r="925" spans="1:43" ht="24.75" customHeight="1" x14ac:dyDescent="0.15">
      <c r="A925" s="297">
        <v>922</v>
      </c>
      <c r="B925" s="23" t="s">
        <v>2323</v>
      </c>
      <c r="C925" s="24" t="s">
        <v>14330</v>
      </c>
      <c r="D925" s="23" t="s">
        <v>29</v>
      </c>
      <c r="E925" s="23" t="s">
        <v>2308</v>
      </c>
      <c r="F925" s="24"/>
      <c r="G925" s="43" t="s">
        <v>2313</v>
      </c>
      <c r="H925" s="44" t="s">
        <v>2314</v>
      </c>
      <c r="I925" s="44" t="s">
        <v>11096</v>
      </c>
      <c r="J925" s="43" t="s">
        <v>2326</v>
      </c>
      <c r="K925" s="43" t="s">
        <v>2316</v>
      </c>
      <c r="L925" s="43"/>
      <c r="M925" s="44" t="s">
        <v>2317</v>
      </c>
      <c r="N925" s="45" t="s">
        <v>2318</v>
      </c>
      <c r="O925" s="25" t="s">
        <v>1531</v>
      </c>
      <c r="P925" s="23" t="s">
        <v>2309</v>
      </c>
      <c r="Q925" s="25" t="s">
        <v>1548</v>
      </c>
      <c r="R925" s="58" t="s">
        <v>2310</v>
      </c>
      <c r="S925" s="23" t="s">
        <v>2311</v>
      </c>
      <c r="T925" s="23" t="s">
        <v>2312</v>
      </c>
      <c r="U925" s="25" t="s">
        <v>2313</v>
      </c>
      <c r="V925" s="23" t="s">
        <v>2314</v>
      </c>
      <c r="W925" s="25" t="s">
        <v>2315</v>
      </c>
      <c r="X925" s="58" t="s">
        <v>2316</v>
      </c>
      <c r="Y925" s="23" t="s">
        <v>2317</v>
      </c>
      <c r="Z925" s="23" t="s">
        <v>2318</v>
      </c>
      <c r="AA925" s="45">
        <v>5</v>
      </c>
      <c r="AB925" s="295" t="str">
        <f t="shared" si="72"/>
        <v>年間</v>
      </c>
      <c r="AC925" s="287"/>
      <c r="AD925" s="23">
        <v>1</v>
      </c>
      <c r="AE925" s="69">
        <v>11400</v>
      </c>
      <c r="AF925" s="26">
        <f t="shared" si="73"/>
        <v>11400</v>
      </c>
      <c r="AG925" s="42">
        <v>41030</v>
      </c>
      <c r="AH925" s="28">
        <v>41030</v>
      </c>
      <c r="AI925" s="29" t="str">
        <f t="shared" si="70"/>
        <v>～</v>
      </c>
      <c r="AJ925" s="178">
        <f t="shared" si="71"/>
        <v>42855</v>
      </c>
      <c r="AK925" s="31" t="s">
        <v>2324</v>
      </c>
      <c r="AL925" s="67" t="s">
        <v>2325</v>
      </c>
      <c r="AM925" s="66">
        <v>40969</v>
      </c>
      <c r="AN925" s="408">
        <f>IF($AA925-data!$G$1=0,"　",IF(AK925=0,"　",VLOOKUP($AK925,data!$A$1:$H$264,8,FALSE)))</f>
        <v>0</v>
      </c>
      <c r="AO925" s="35">
        <v>41689</v>
      </c>
      <c r="AP925" s="170"/>
      <c r="AQ925" s="264" t="str">
        <f t="shared" si="74"/>
        <v/>
      </c>
    </row>
    <row r="926" spans="1:43" ht="24.75" customHeight="1" x14ac:dyDescent="0.15">
      <c r="A926" s="297">
        <v>923</v>
      </c>
      <c r="B926" s="23" t="s">
        <v>2323</v>
      </c>
      <c r="C926" s="24" t="s">
        <v>14330</v>
      </c>
      <c r="D926" s="23" t="s">
        <v>29</v>
      </c>
      <c r="E926" s="23" t="s">
        <v>2308</v>
      </c>
      <c r="F926" s="24"/>
      <c r="G926" s="43" t="s">
        <v>2313</v>
      </c>
      <c r="H926" s="44" t="s">
        <v>2314</v>
      </c>
      <c r="I926" s="44" t="s">
        <v>11096</v>
      </c>
      <c r="J926" s="43" t="s">
        <v>2326</v>
      </c>
      <c r="K926" s="43" t="s">
        <v>2316</v>
      </c>
      <c r="L926" s="43"/>
      <c r="M926" s="44" t="s">
        <v>2317</v>
      </c>
      <c r="N926" s="45" t="s">
        <v>2318</v>
      </c>
      <c r="O926" s="25" t="s">
        <v>1531</v>
      </c>
      <c r="P926" s="23" t="s">
        <v>2309</v>
      </c>
      <c r="Q926" s="25" t="s">
        <v>1548</v>
      </c>
      <c r="R926" s="58" t="s">
        <v>2310</v>
      </c>
      <c r="S926" s="23" t="s">
        <v>2311</v>
      </c>
      <c r="T926" s="23" t="s">
        <v>2312</v>
      </c>
      <c r="U926" s="25" t="s">
        <v>2313</v>
      </c>
      <c r="V926" s="23" t="s">
        <v>2314</v>
      </c>
      <c r="W926" s="25" t="s">
        <v>2315</v>
      </c>
      <c r="X926" s="58" t="s">
        <v>2316</v>
      </c>
      <c r="Y926" s="23" t="s">
        <v>2317</v>
      </c>
      <c r="Z926" s="23" t="s">
        <v>2318</v>
      </c>
      <c r="AA926" s="45">
        <v>5</v>
      </c>
      <c r="AB926" s="295" t="str">
        <f t="shared" si="72"/>
        <v>年間</v>
      </c>
      <c r="AC926" s="287"/>
      <c r="AD926" s="23">
        <v>1</v>
      </c>
      <c r="AE926" s="69">
        <v>11400</v>
      </c>
      <c r="AF926" s="26">
        <f t="shared" si="73"/>
        <v>11400</v>
      </c>
      <c r="AG926" s="42">
        <v>41030</v>
      </c>
      <c r="AH926" s="28">
        <v>41030</v>
      </c>
      <c r="AI926" s="29" t="str">
        <f t="shared" si="70"/>
        <v>～</v>
      </c>
      <c r="AJ926" s="178">
        <f t="shared" si="71"/>
        <v>42855</v>
      </c>
      <c r="AK926" s="31" t="s">
        <v>2324</v>
      </c>
      <c r="AL926" s="67" t="s">
        <v>2327</v>
      </c>
      <c r="AM926" s="66">
        <v>40969</v>
      </c>
      <c r="AN926" s="408">
        <f>IF($AA926-data!$G$1=0,"　",IF(AK926=0,"　",VLOOKUP($AK926,data!$A$1:$H$264,8,FALSE)))</f>
        <v>0</v>
      </c>
      <c r="AO926" s="35">
        <v>41689</v>
      </c>
      <c r="AP926" s="170"/>
      <c r="AQ926" s="264" t="str">
        <f t="shared" si="74"/>
        <v/>
      </c>
    </row>
    <row r="927" spans="1:43" ht="24.75" customHeight="1" x14ac:dyDescent="0.15">
      <c r="A927" s="297">
        <v>924</v>
      </c>
      <c r="B927" s="23" t="s">
        <v>2323</v>
      </c>
      <c r="C927" s="24" t="s">
        <v>14330</v>
      </c>
      <c r="D927" s="23" t="s">
        <v>29</v>
      </c>
      <c r="E927" s="23" t="s">
        <v>2308</v>
      </c>
      <c r="F927" s="24"/>
      <c r="G927" s="43" t="s">
        <v>2313</v>
      </c>
      <c r="H927" s="44" t="s">
        <v>2314</v>
      </c>
      <c r="I927" s="44" t="s">
        <v>11096</v>
      </c>
      <c r="J927" s="43" t="s">
        <v>2326</v>
      </c>
      <c r="K927" s="43" t="s">
        <v>2316</v>
      </c>
      <c r="L927" s="43"/>
      <c r="M927" s="44" t="s">
        <v>2317</v>
      </c>
      <c r="N927" s="45" t="s">
        <v>2318</v>
      </c>
      <c r="O927" s="25" t="s">
        <v>1531</v>
      </c>
      <c r="P927" s="23" t="s">
        <v>2309</v>
      </c>
      <c r="Q927" s="25" t="s">
        <v>1548</v>
      </c>
      <c r="R927" s="58" t="s">
        <v>2310</v>
      </c>
      <c r="S927" s="23" t="s">
        <v>2311</v>
      </c>
      <c r="T927" s="23" t="s">
        <v>2312</v>
      </c>
      <c r="U927" s="25" t="s">
        <v>2313</v>
      </c>
      <c r="V927" s="23" t="s">
        <v>2314</v>
      </c>
      <c r="W927" s="25" t="s">
        <v>2315</v>
      </c>
      <c r="X927" s="58" t="s">
        <v>2316</v>
      </c>
      <c r="Y927" s="23" t="s">
        <v>2317</v>
      </c>
      <c r="Z927" s="23" t="s">
        <v>2318</v>
      </c>
      <c r="AA927" s="45">
        <v>5</v>
      </c>
      <c r="AB927" s="295" t="str">
        <f t="shared" si="72"/>
        <v>年間</v>
      </c>
      <c r="AC927" s="287"/>
      <c r="AD927" s="23">
        <v>1</v>
      </c>
      <c r="AE927" s="69">
        <v>11400</v>
      </c>
      <c r="AF927" s="26">
        <f t="shared" si="73"/>
        <v>11400</v>
      </c>
      <c r="AG927" s="42">
        <v>41030</v>
      </c>
      <c r="AH927" s="28">
        <v>41030</v>
      </c>
      <c r="AI927" s="29" t="str">
        <f t="shared" si="70"/>
        <v>～</v>
      </c>
      <c r="AJ927" s="178">
        <f t="shared" si="71"/>
        <v>42855</v>
      </c>
      <c r="AK927" s="31" t="s">
        <v>2324</v>
      </c>
      <c r="AL927" s="67" t="s">
        <v>2328</v>
      </c>
      <c r="AM927" s="66">
        <v>40969</v>
      </c>
      <c r="AN927" s="408">
        <f>IF($AA927-data!$G$1=0,"　",IF(AK927=0,"　",VLOOKUP($AK927,data!$A$1:$H$264,8,FALSE)))</f>
        <v>0</v>
      </c>
      <c r="AO927" s="35">
        <v>41689</v>
      </c>
      <c r="AP927" s="170"/>
      <c r="AQ927" s="264" t="str">
        <f t="shared" si="74"/>
        <v/>
      </c>
    </row>
    <row r="928" spans="1:43" ht="24.75" customHeight="1" x14ac:dyDescent="0.15">
      <c r="A928" s="297">
        <v>925</v>
      </c>
      <c r="B928" s="23" t="s">
        <v>2323</v>
      </c>
      <c r="C928" s="24" t="s">
        <v>14330</v>
      </c>
      <c r="D928" s="23" t="s">
        <v>29</v>
      </c>
      <c r="E928" s="23" t="s">
        <v>2308</v>
      </c>
      <c r="F928" s="24"/>
      <c r="G928" s="43" t="s">
        <v>2313</v>
      </c>
      <c r="H928" s="44" t="s">
        <v>2314</v>
      </c>
      <c r="I928" s="44" t="s">
        <v>11096</v>
      </c>
      <c r="J928" s="43" t="s">
        <v>2326</v>
      </c>
      <c r="K928" s="43" t="s">
        <v>2316</v>
      </c>
      <c r="L928" s="43"/>
      <c r="M928" s="44" t="s">
        <v>2317</v>
      </c>
      <c r="N928" s="45" t="s">
        <v>2318</v>
      </c>
      <c r="O928" s="25" t="s">
        <v>1531</v>
      </c>
      <c r="P928" s="23" t="s">
        <v>2309</v>
      </c>
      <c r="Q928" s="25" t="s">
        <v>1548</v>
      </c>
      <c r="R928" s="58" t="s">
        <v>2310</v>
      </c>
      <c r="S928" s="23" t="s">
        <v>2311</v>
      </c>
      <c r="T928" s="23" t="s">
        <v>2312</v>
      </c>
      <c r="U928" s="25" t="s">
        <v>2313</v>
      </c>
      <c r="V928" s="23" t="s">
        <v>2314</v>
      </c>
      <c r="W928" s="25" t="s">
        <v>2315</v>
      </c>
      <c r="X928" s="58" t="s">
        <v>2316</v>
      </c>
      <c r="Y928" s="23" t="s">
        <v>2317</v>
      </c>
      <c r="Z928" s="23" t="s">
        <v>2318</v>
      </c>
      <c r="AA928" s="45">
        <v>5</v>
      </c>
      <c r="AB928" s="295" t="str">
        <f t="shared" si="72"/>
        <v>年間</v>
      </c>
      <c r="AC928" s="287"/>
      <c r="AD928" s="23">
        <v>1</v>
      </c>
      <c r="AE928" s="69">
        <v>11400</v>
      </c>
      <c r="AF928" s="26">
        <f t="shared" si="73"/>
        <v>11400</v>
      </c>
      <c r="AG928" s="42">
        <v>41030</v>
      </c>
      <c r="AH928" s="28">
        <v>41030</v>
      </c>
      <c r="AI928" s="29" t="str">
        <f t="shared" si="70"/>
        <v>～</v>
      </c>
      <c r="AJ928" s="178">
        <f t="shared" si="71"/>
        <v>42855</v>
      </c>
      <c r="AK928" s="31" t="s">
        <v>2324</v>
      </c>
      <c r="AL928" s="67" t="s">
        <v>2329</v>
      </c>
      <c r="AM928" s="66">
        <v>40969</v>
      </c>
      <c r="AN928" s="408">
        <f>IF($AA928-data!$G$1=0,"　",IF(AK928=0,"　",VLOOKUP($AK928,data!$A$1:$H$264,8,FALSE)))</f>
        <v>0</v>
      </c>
      <c r="AO928" s="35">
        <v>41689</v>
      </c>
      <c r="AP928" s="170"/>
      <c r="AQ928" s="264" t="str">
        <f t="shared" si="74"/>
        <v/>
      </c>
    </row>
    <row r="929" spans="1:43" ht="24.75" customHeight="1" x14ac:dyDescent="0.15">
      <c r="A929" s="297">
        <v>926</v>
      </c>
      <c r="B929" s="23" t="s">
        <v>2323</v>
      </c>
      <c r="C929" s="24" t="s">
        <v>14330</v>
      </c>
      <c r="D929" s="23" t="s">
        <v>29</v>
      </c>
      <c r="E929" s="23" t="s">
        <v>2308</v>
      </c>
      <c r="F929" s="24"/>
      <c r="G929" s="43" t="s">
        <v>2313</v>
      </c>
      <c r="H929" s="44" t="s">
        <v>2314</v>
      </c>
      <c r="I929" s="44" t="s">
        <v>11096</v>
      </c>
      <c r="J929" s="43" t="s">
        <v>2326</v>
      </c>
      <c r="K929" s="43" t="s">
        <v>2316</v>
      </c>
      <c r="L929" s="43"/>
      <c r="M929" s="44" t="s">
        <v>2317</v>
      </c>
      <c r="N929" s="45" t="s">
        <v>2318</v>
      </c>
      <c r="O929" s="25" t="s">
        <v>1531</v>
      </c>
      <c r="P929" s="23" t="s">
        <v>2309</v>
      </c>
      <c r="Q929" s="25" t="s">
        <v>1548</v>
      </c>
      <c r="R929" s="58" t="s">
        <v>2310</v>
      </c>
      <c r="S929" s="23" t="s">
        <v>2311</v>
      </c>
      <c r="T929" s="23" t="s">
        <v>2312</v>
      </c>
      <c r="U929" s="25" t="s">
        <v>2313</v>
      </c>
      <c r="V929" s="23" t="s">
        <v>2314</v>
      </c>
      <c r="W929" s="25" t="s">
        <v>2315</v>
      </c>
      <c r="X929" s="58" t="s">
        <v>2316</v>
      </c>
      <c r="Y929" s="23" t="s">
        <v>2317</v>
      </c>
      <c r="Z929" s="23" t="s">
        <v>2318</v>
      </c>
      <c r="AA929" s="45">
        <v>5</v>
      </c>
      <c r="AB929" s="295" t="str">
        <f t="shared" si="72"/>
        <v>年間</v>
      </c>
      <c r="AC929" s="287"/>
      <c r="AD929" s="23">
        <v>1</v>
      </c>
      <c r="AE929" s="69">
        <v>11400</v>
      </c>
      <c r="AF929" s="26">
        <f t="shared" si="73"/>
        <v>11400</v>
      </c>
      <c r="AG929" s="42">
        <v>41030</v>
      </c>
      <c r="AH929" s="28">
        <v>41030</v>
      </c>
      <c r="AI929" s="29" t="str">
        <f t="shared" si="70"/>
        <v>～</v>
      </c>
      <c r="AJ929" s="178">
        <f t="shared" si="71"/>
        <v>42855</v>
      </c>
      <c r="AK929" s="31" t="s">
        <v>2324</v>
      </c>
      <c r="AL929" s="67" t="s">
        <v>2330</v>
      </c>
      <c r="AM929" s="66">
        <v>40969</v>
      </c>
      <c r="AN929" s="408">
        <f>IF($AA929-data!$G$1=0,"　",IF(AK929=0,"　",VLOOKUP($AK929,data!$A$1:$H$264,8,FALSE)))</f>
        <v>0</v>
      </c>
      <c r="AO929" s="35">
        <v>41689</v>
      </c>
      <c r="AP929" s="170"/>
      <c r="AQ929" s="264" t="str">
        <f t="shared" si="74"/>
        <v/>
      </c>
    </row>
    <row r="930" spans="1:43" ht="24.75" customHeight="1" x14ac:dyDescent="0.15">
      <c r="A930" s="297">
        <v>927</v>
      </c>
      <c r="B930" s="23" t="s">
        <v>2323</v>
      </c>
      <c r="C930" s="24" t="s">
        <v>14330</v>
      </c>
      <c r="D930" s="23" t="s">
        <v>29</v>
      </c>
      <c r="E930" s="23" t="s">
        <v>2308</v>
      </c>
      <c r="F930" s="24"/>
      <c r="G930" s="43" t="s">
        <v>2313</v>
      </c>
      <c r="H930" s="44" t="s">
        <v>2314</v>
      </c>
      <c r="I930" s="44" t="s">
        <v>11096</v>
      </c>
      <c r="J930" s="43" t="s">
        <v>2326</v>
      </c>
      <c r="K930" s="43" t="s">
        <v>2316</v>
      </c>
      <c r="L930" s="43"/>
      <c r="M930" s="44" t="s">
        <v>2317</v>
      </c>
      <c r="N930" s="45" t="s">
        <v>2318</v>
      </c>
      <c r="O930" s="25" t="s">
        <v>1531</v>
      </c>
      <c r="P930" s="23" t="s">
        <v>2309</v>
      </c>
      <c r="Q930" s="25" t="s">
        <v>1548</v>
      </c>
      <c r="R930" s="58" t="s">
        <v>2310</v>
      </c>
      <c r="S930" s="23" t="s">
        <v>2311</v>
      </c>
      <c r="T930" s="23" t="s">
        <v>2312</v>
      </c>
      <c r="U930" s="25" t="s">
        <v>2313</v>
      </c>
      <c r="V930" s="23" t="s">
        <v>2314</v>
      </c>
      <c r="W930" s="25" t="s">
        <v>2315</v>
      </c>
      <c r="X930" s="58" t="s">
        <v>2316</v>
      </c>
      <c r="Y930" s="23" t="s">
        <v>2317</v>
      </c>
      <c r="Z930" s="23" t="s">
        <v>2318</v>
      </c>
      <c r="AA930" s="45">
        <v>5</v>
      </c>
      <c r="AB930" s="295" t="str">
        <f t="shared" si="72"/>
        <v>年間</v>
      </c>
      <c r="AC930" s="287"/>
      <c r="AD930" s="23">
        <v>1</v>
      </c>
      <c r="AE930" s="69">
        <v>11400</v>
      </c>
      <c r="AF930" s="26">
        <f t="shared" si="73"/>
        <v>11400</v>
      </c>
      <c r="AG930" s="42">
        <v>41030</v>
      </c>
      <c r="AH930" s="28">
        <v>41030</v>
      </c>
      <c r="AI930" s="29" t="str">
        <f t="shared" si="70"/>
        <v>～</v>
      </c>
      <c r="AJ930" s="178">
        <f t="shared" si="71"/>
        <v>42855</v>
      </c>
      <c r="AK930" s="31" t="s">
        <v>2324</v>
      </c>
      <c r="AL930" s="67" t="s">
        <v>2331</v>
      </c>
      <c r="AM930" s="66">
        <v>40969</v>
      </c>
      <c r="AN930" s="408">
        <f>IF($AA930-data!$G$1=0,"　",IF(AK930=0,"　",VLOOKUP($AK930,data!$A$1:$H$264,8,FALSE)))</f>
        <v>0</v>
      </c>
      <c r="AO930" s="35">
        <v>41689</v>
      </c>
      <c r="AP930" s="170"/>
      <c r="AQ930" s="264" t="str">
        <f t="shared" si="74"/>
        <v/>
      </c>
    </row>
    <row r="931" spans="1:43" ht="24.75" customHeight="1" x14ac:dyDescent="0.15">
      <c r="A931" s="297">
        <v>928</v>
      </c>
      <c r="B931" s="23" t="s">
        <v>2332</v>
      </c>
      <c r="C931" s="24" t="s">
        <v>14330</v>
      </c>
      <c r="D931" s="23" t="s">
        <v>29</v>
      </c>
      <c r="E931" s="23" t="s">
        <v>2308</v>
      </c>
      <c r="F931" s="24"/>
      <c r="G931" s="43" t="s">
        <v>2313</v>
      </c>
      <c r="H931" s="44" t="s">
        <v>2314</v>
      </c>
      <c r="I931" s="44" t="s">
        <v>11096</v>
      </c>
      <c r="J931" s="43" t="s">
        <v>2326</v>
      </c>
      <c r="K931" s="43" t="s">
        <v>2316</v>
      </c>
      <c r="L931" s="43"/>
      <c r="M931" s="44" t="s">
        <v>2317</v>
      </c>
      <c r="N931" s="45" t="s">
        <v>2318</v>
      </c>
      <c r="O931" s="25" t="s">
        <v>1531</v>
      </c>
      <c r="P931" s="23" t="s">
        <v>2309</v>
      </c>
      <c r="Q931" s="25" t="s">
        <v>1548</v>
      </c>
      <c r="R931" s="58" t="s">
        <v>2310</v>
      </c>
      <c r="S931" s="23" t="s">
        <v>2311</v>
      </c>
      <c r="T931" s="23" t="s">
        <v>2312</v>
      </c>
      <c r="U931" s="25" t="s">
        <v>2313</v>
      </c>
      <c r="V931" s="23" t="s">
        <v>2314</v>
      </c>
      <c r="W931" s="25" t="s">
        <v>2315</v>
      </c>
      <c r="X931" s="58" t="s">
        <v>2316</v>
      </c>
      <c r="Y931" s="23" t="s">
        <v>2317</v>
      </c>
      <c r="Z931" s="23" t="s">
        <v>2318</v>
      </c>
      <c r="AA931" s="45">
        <v>5</v>
      </c>
      <c r="AB931" s="295" t="str">
        <f t="shared" si="72"/>
        <v>年間</v>
      </c>
      <c r="AC931" s="287"/>
      <c r="AD931" s="69">
        <v>1</v>
      </c>
      <c r="AE931" s="69">
        <v>12000</v>
      </c>
      <c r="AF931" s="26">
        <f t="shared" si="73"/>
        <v>12000</v>
      </c>
      <c r="AG931" s="42">
        <v>41030</v>
      </c>
      <c r="AH931" s="28">
        <v>41030</v>
      </c>
      <c r="AI931" s="29" t="str">
        <f t="shared" si="70"/>
        <v>～</v>
      </c>
      <c r="AJ931" s="178">
        <f t="shared" si="71"/>
        <v>42855</v>
      </c>
      <c r="AK931" s="31" t="s">
        <v>1338</v>
      </c>
      <c r="AL931" s="67" t="s">
        <v>2333</v>
      </c>
      <c r="AM931" s="66">
        <v>40969</v>
      </c>
      <c r="AN931" s="408">
        <f>IF($AA931-data!$G$1=0,"　",IF(AK931=0,"　",VLOOKUP($AK931,data!$A$1:$H$264,8,FALSE)))</f>
        <v>0</v>
      </c>
      <c r="AO931" s="35">
        <v>41689</v>
      </c>
      <c r="AP931" s="170"/>
      <c r="AQ931" s="264" t="str">
        <f t="shared" si="74"/>
        <v/>
      </c>
    </row>
    <row r="932" spans="1:43" ht="24.75" customHeight="1" x14ac:dyDescent="0.15">
      <c r="A932" s="297">
        <v>929</v>
      </c>
      <c r="B932" s="23" t="s">
        <v>2334</v>
      </c>
      <c r="C932" s="24" t="s">
        <v>14330</v>
      </c>
      <c r="D932" s="23" t="s">
        <v>29</v>
      </c>
      <c r="E932" s="23" t="s">
        <v>2308</v>
      </c>
      <c r="F932" s="24"/>
      <c r="G932" s="43" t="s">
        <v>2313</v>
      </c>
      <c r="H932" s="44" t="s">
        <v>2314</v>
      </c>
      <c r="I932" s="44" t="s">
        <v>11096</v>
      </c>
      <c r="J932" s="43" t="s">
        <v>2326</v>
      </c>
      <c r="K932" s="43" t="s">
        <v>2316</v>
      </c>
      <c r="L932" s="43"/>
      <c r="M932" s="44" t="s">
        <v>2317</v>
      </c>
      <c r="N932" s="45" t="s">
        <v>2318</v>
      </c>
      <c r="O932" s="25" t="s">
        <v>1531</v>
      </c>
      <c r="P932" s="23" t="s">
        <v>2309</v>
      </c>
      <c r="Q932" s="25" t="s">
        <v>1548</v>
      </c>
      <c r="R932" s="58" t="s">
        <v>2310</v>
      </c>
      <c r="S932" s="23" t="s">
        <v>2311</v>
      </c>
      <c r="T932" s="23" t="s">
        <v>2312</v>
      </c>
      <c r="U932" s="25" t="s">
        <v>2313</v>
      </c>
      <c r="V932" s="23" t="s">
        <v>2314</v>
      </c>
      <c r="W932" s="25" t="s">
        <v>2315</v>
      </c>
      <c r="X932" s="58" t="s">
        <v>2316</v>
      </c>
      <c r="Y932" s="23" t="s">
        <v>2317</v>
      </c>
      <c r="Z932" s="23" t="s">
        <v>2318</v>
      </c>
      <c r="AA932" s="45">
        <v>5</v>
      </c>
      <c r="AB932" s="295" t="str">
        <f t="shared" si="72"/>
        <v>年間</v>
      </c>
      <c r="AC932" s="287"/>
      <c r="AD932" s="23">
        <v>1</v>
      </c>
      <c r="AE932" s="69">
        <v>56400</v>
      </c>
      <c r="AF932" s="26">
        <f t="shared" si="73"/>
        <v>56400</v>
      </c>
      <c r="AG932" s="42">
        <v>41030</v>
      </c>
      <c r="AH932" s="28">
        <v>41030</v>
      </c>
      <c r="AI932" s="29" t="str">
        <f t="shared" si="70"/>
        <v>～</v>
      </c>
      <c r="AJ932" s="178">
        <f t="shared" si="71"/>
        <v>42855</v>
      </c>
      <c r="AK932" s="31" t="s">
        <v>190</v>
      </c>
      <c r="AL932" s="67" t="s">
        <v>2335</v>
      </c>
      <c r="AM932" s="66">
        <v>40969</v>
      </c>
      <c r="AN932" s="408" t="str">
        <f>IF($AA932-data!$G$1=0,"　",IF(AK932=0,"　",VLOOKUP($AK932,data!$A$1:$H$264,8,FALSE)))</f>
        <v>消耗部品交換対象</v>
      </c>
      <c r="AO932" s="35">
        <v>41689</v>
      </c>
      <c r="AP932" s="170"/>
      <c r="AQ932" s="264">
        <f t="shared" si="74"/>
        <v>42095</v>
      </c>
    </row>
    <row r="933" spans="1:43" ht="24.75" customHeight="1" x14ac:dyDescent="0.15">
      <c r="A933" s="297">
        <v>930</v>
      </c>
      <c r="B933" s="23" t="s">
        <v>2334</v>
      </c>
      <c r="C933" s="24" t="s">
        <v>14330</v>
      </c>
      <c r="D933" s="23" t="s">
        <v>29</v>
      </c>
      <c r="E933" s="23" t="s">
        <v>2308</v>
      </c>
      <c r="F933" s="24"/>
      <c r="G933" s="43" t="s">
        <v>2313</v>
      </c>
      <c r="H933" s="44" t="s">
        <v>2314</v>
      </c>
      <c r="I933" s="44" t="s">
        <v>11096</v>
      </c>
      <c r="J933" s="43" t="s">
        <v>2326</v>
      </c>
      <c r="K933" s="43" t="s">
        <v>2316</v>
      </c>
      <c r="L933" s="43"/>
      <c r="M933" s="44" t="s">
        <v>2317</v>
      </c>
      <c r="N933" s="45" t="s">
        <v>2318</v>
      </c>
      <c r="O933" s="25" t="s">
        <v>1531</v>
      </c>
      <c r="P933" s="23" t="s">
        <v>2309</v>
      </c>
      <c r="Q933" s="25" t="s">
        <v>1548</v>
      </c>
      <c r="R933" s="58" t="s">
        <v>2310</v>
      </c>
      <c r="S933" s="23" t="s">
        <v>2311</v>
      </c>
      <c r="T933" s="23" t="s">
        <v>2312</v>
      </c>
      <c r="U933" s="25" t="s">
        <v>2313</v>
      </c>
      <c r="V933" s="23" t="s">
        <v>2314</v>
      </c>
      <c r="W933" s="25" t="s">
        <v>2315</v>
      </c>
      <c r="X933" s="58" t="s">
        <v>2316</v>
      </c>
      <c r="Y933" s="23" t="s">
        <v>2317</v>
      </c>
      <c r="Z933" s="23" t="s">
        <v>2318</v>
      </c>
      <c r="AA933" s="45">
        <v>5</v>
      </c>
      <c r="AB933" s="295" t="str">
        <f t="shared" si="72"/>
        <v>年間</v>
      </c>
      <c r="AC933" s="287"/>
      <c r="AD933" s="23">
        <v>1</v>
      </c>
      <c r="AE933" s="69">
        <v>56400</v>
      </c>
      <c r="AF933" s="26">
        <f t="shared" si="73"/>
        <v>56400</v>
      </c>
      <c r="AG933" s="42">
        <v>41030</v>
      </c>
      <c r="AH933" s="28">
        <v>41030</v>
      </c>
      <c r="AI933" s="29" t="str">
        <f t="shared" si="70"/>
        <v>～</v>
      </c>
      <c r="AJ933" s="178">
        <f t="shared" si="71"/>
        <v>42855</v>
      </c>
      <c r="AK933" s="31" t="s">
        <v>190</v>
      </c>
      <c r="AL933" s="67" t="s">
        <v>2336</v>
      </c>
      <c r="AM933" s="66">
        <v>40969</v>
      </c>
      <c r="AN933" s="408" t="str">
        <f>IF($AA933-data!$G$1=0,"　",IF(AK933=0,"　",VLOOKUP($AK933,data!$A$1:$H$264,8,FALSE)))</f>
        <v>消耗部品交換対象</v>
      </c>
      <c r="AO933" s="35">
        <v>41689</v>
      </c>
      <c r="AP933" s="170"/>
      <c r="AQ933" s="264">
        <f t="shared" si="74"/>
        <v>42095</v>
      </c>
    </row>
    <row r="934" spans="1:43" ht="24.75" customHeight="1" x14ac:dyDescent="0.15">
      <c r="A934" s="297">
        <v>931</v>
      </c>
      <c r="B934" s="23" t="s">
        <v>2334</v>
      </c>
      <c r="C934" s="24" t="s">
        <v>14330</v>
      </c>
      <c r="D934" s="23" t="s">
        <v>29</v>
      </c>
      <c r="E934" s="23" t="s">
        <v>2308</v>
      </c>
      <c r="F934" s="24"/>
      <c r="G934" s="43" t="s">
        <v>2313</v>
      </c>
      <c r="H934" s="44" t="s">
        <v>2314</v>
      </c>
      <c r="I934" s="44" t="s">
        <v>11096</v>
      </c>
      <c r="J934" s="43" t="s">
        <v>2326</v>
      </c>
      <c r="K934" s="43" t="s">
        <v>2316</v>
      </c>
      <c r="L934" s="43"/>
      <c r="M934" s="44" t="s">
        <v>2317</v>
      </c>
      <c r="N934" s="45" t="s">
        <v>2318</v>
      </c>
      <c r="O934" s="25" t="s">
        <v>1531</v>
      </c>
      <c r="P934" s="23" t="s">
        <v>2309</v>
      </c>
      <c r="Q934" s="25" t="s">
        <v>1548</v>
      </c>
      <c r="R934" s="58" t="s">
        <v>2310</v>
      </c>
      <c r="S934" s="23" t="s">
        <v>2311</v>
      </c>
      <c r="T934" s="23" t="s">
        <v>2312</v>
      </c>
      <c r="U934" s="25" t="s">
        <v>2313</v>
      </c>
      <c r="V934" s="23" t="s">
        <v>2314</v>
      </c>
      <c r="W934" s="25" t="s">
        <v>2315</v>
      </c>
      <c r="X934" s="58" t="s">
        <v>2316</v>
      </c>
      <c r="Y934" s="23" t="s">
        <v>2317</v>
      </c>
      <c r="Z934" s="23" t="s">
        <v>2318</v>
      </c>
      <c r="AA934" s="45">
        <v>5</v>
      </c>
      <c r="AB934" s="295" t="str">
        <f t="shared" si="72"/>
        <v>年間</v>
      </c>
      <c r="AC934" s="287"/>
      <c r="AD934" s="23">
        <v>1</v>
      </c>
      <c r="AE934" s="69">
        <v>56400</v>
      </c>
      <c r="AF934" s="26">
        <f t="shared" si="73"/>
        <v>56400</v>
      </c>
      <c r="AG934" s="42">
        <v>41030</v>
      </c>
      <c r="AH934" s="28">
        <v>41030</v>
      </c>
      <c r="AI934" s="29" t="str">
        <f t="shared" si="70"/>
        <v>～</v>
      </c>
      <c r="AJ934" s="178">
        <f t="shared" si="71"/>
        <v>42855</v>
      </c>
      <c r="AK934" s="31" t="s">
        <v>190</v>
      </c>
      <c r="AL934" s="67" t="s">
        <v>2337</v>
      </c>
      <c r="AM934" s="66">
        <v>40969</v>
      </c>
      <c r="AN934" s="408" t="str">
        <f>IF($AA934-data!$G$1=0,"　",IF(AK934=0,"　",VLOOKUP($AK934,data!$A$1:$H$264,8,FALSE)))</f>
        <v>消耗部品交換対象</v>
      </c>
      <c r="AO934" s="35">
        <v>41689</v>
      </c>
      <c r="AP934" s="170"/>
      <c r="AQ934" s="264">
        <f t="shared" si="74"/>
        <v>42095</v>
      </c>
    </row>
    <row r="935" spans="1:43" ht="24.75" customHeight="1" x14ac:dyDescent="0.15">
      <c r="A935" s="297">
        <v>932</v>
      </c>
      <c r="B935" s="23" t="s">
        <v>2334</v>
      </c>
      <c r="C935" s="24" t="s">
        <v>14330</v>
      </c>
      <c r="D935" s="23" t="s">
        <v>29</v>
      </c>
      <c r="E935" s="23" t="s">
        <v>2308</v>
      </c>
      <c r="F935" s="24"/>
      <c r="G935" s="43" t="s">
        <v>2313</v>
      </c>
      <c r="H935" s="44" t="s">
        <v>2314</v>
      </c>
      <c r="I935" s="44" t="s">
        <v>11096</v>
      </c>
      <c r="J935" s="43" t="s">
        <v>2326</v>
      </c>
      <c r="K935" s="43" t="s">
        <v>2316</v>
      </c>
      <c r="L935" s="43"/>
      <c r="M935" s="44" t="s">
        <v>2317</v>
      </c>
      <c r="N935" s="45" t="s">
        <v>2318</v>
      </c>
      <c r="O935" s="25" t="s">
        <v>1531</v>
      </c>
      <c r="P935" s="23" t="s">
        <v>2309</v>
      </c>
      <c r="Q935" s="25" t="s">
        <v>1548</v>
      </c>
      <c r="R935" s="58" t="s">
        <v>2310</v>
      </c>
      <c r="S935" s="23" t="s">
        <v>2311</v>
      </c>
      <c r="T935" s="23" t="s">
        <v>2312</v>
      </c>
      <c r="U935" s="25" t="s">
        <v>2313</v>
      </c>
      <c r="V935" s="23" t="s">
        <v>2314</v>
      </c>
      <c r="W935" s="25" t="s">
        <v>2315</v>
      </c>
      <c r="X935" s="58" t="s">
        <v>2316</v>
      </c>
      <c r="Y935" s="23" t="s">
        <v>2317</v>
      </c>
      <c r="Z935" s="23" t="s">
        <v>2318</v>
      </c>
      <c r="AA935" s="45">
        <v>5</v>
      </c>
      <c r="AB935" s="295" t="str">
        <f t="shared" si="72"/>
        <v>年間</v>
      </c>
      <c r="AC935" s="287"/>
      <c r="AD935" s="23">
        <v>1</v>
      </c>
      <c r="AE935" s="69">
        <v>56400</v>
      </c>
      <c r="AF935" s="26">
        <f t="shared" si="73"/>
        <v>56400</v>
      </c>
      <c r="AG935" s="42">
        <v>41030</v>
      </c>
      <c r="AH935" s="28">
        <v>41030</v>
      </c>
      <c r="AI935" s="29" t="str">
        <f t="shared" si="70"/>
        <v>～</v>
      </c>
      <c r="AJ935" s="178">
        <f t="shared" si="71"/>
        <v>42855</v>
      </c>
      <c r="AK935" s="31" t="s">
        <v>190</v>
      </c>
      <c r="AL935" s="67" t="s">
        <v>2338</v>
      </c>
      <c r="AM935" s="66">
        <v>40969</v>
      </c>
      <c r="AN935" s="408" t="str">
        <f>IF($AA935-data!$G$1=0,"　",IF(AK935=0,"　",VLOOKUP($AK935,data!$A$1:$H$264,8,FALSE)))</f>
        <v>消耗部品交換対象</v>
      </c>
      <c r="AO935" s="35">
        <v>41689</v>
      </c>
      <c r="AP935" s="170"/>
      <c r="AQ935" s="264">
        <f t="shared" si="74"/>
        <v>42095</v>
      </c>
    </row>
    <row r="936" spans="1:43" ht="24.75" customHeight="1" x14ac:dyDescent="0.15">
      <c r="A936" s="297">
        <v>933</v>
      </c>
      <c r="B936" s="23" t="s">
        <v>2334</v>
      </c>
      <c r="C936" s="24" t="s">
        <v>14330</v>
      </c>
      <c r="D936" s="23" t="s">
        <v>29</v>
      </c>
      <c r="E936" s="23" t="s">
        <v>2308</v>
      </c>
      <c r="F936" s="24"/>
      <c r="G936" s="43" t="s">
        <v>2313</v>
      </c>
      <c r="H936" s="44" t="s">
        <v>2314</v>
      </c>
      <c r="I936" s="44" t="s">
        <v>11096</v>
      </c>
      <c r="J936" s="43" t="s">
        <v>2326</v>
      </c>
      <c r="K936" s="43" t="s">
        <v>2316</v>
      </c>
      <c r="L936" s="43"/>
      <c r="M936" s="44" t="s">
        <v>2317</v>
      </c>
      <c r="N936" s="45" t="s">
        <v>2318</v>
      </c>
      <c r="O936" s="25" t="s">
        <v>1531</v>
      </c>
      <c r="P936" s="23" t="s">
        <v>2309</v>
      </c>
      <c r="Q936" s="25" t="s">
        <v>1548</v>
      </c>
      <c r="R936" s="58" t="s">
        <v>2310</v>
      </c>
      <c r="S936" s="23" t="s">
        <v>2311</v>
      </c>
      <c r="T936" s="23" t="s">
        <v>2312</v>
      </c>
      <c r="U936" s="25" t="s">
        <v>2313</v>
      </c>
      <c r="V936" s="23" t="s">
        <v>2314</v>
      </c>
      <c r="W936" s="25" t="s">
        <v>2315</v>
      </c>
      <c r="X936" s="58" t="s">
        <v>2316</v>
      </c>
      <c r="Y936" s="23" t="s">
        <v>2317</v>
      </c>
      <c r="Z936" s="23" t="s">
        <v>2318</v>
      </c>
      <c r="AA936" s="45">
        <v>5</v>
      </c>
      <c r="AB936" s="295" t="str">
        <f t="shared" si="72"/>
        <v>年間</v>
      </c>
      <c r="AC936" s="287"/>
      <c r="AD936" s="23">
        <v>1</v>
      </c>
      <c r="AE936" s="69">
        <v>56400</v>
      </c>
      <c r="AF936" s="26">
        <f t="shared" si="73"/>
        <v>56400</v>
      </c>
      <c r="AG936" s="42">
        <v>41030</v>
      </c>
      <c r="AH936" s="28">
        <v>41030</v>
      </c>
      <c r="AI936" s="29" t="str">
        <f t="shared" si="70"/>
        <v>～</v>
      </c>
      <c r="AJ936" s="178">
        <f t="shared" si="71"/>
        <v>42855</v>
      </c>
      <c r="AK936" s="31" t="s">
        <v>190</v>
      </c>
      <c r="AL936" s="67" t="s">
        <v>2339</v>
      </c>
      <c r="AM936" s="66">
        <v>40969</v>
      </c>
      <c r="AN936" s="408" t="str">
        <f>IF($AA936-data!$G$1=0,"　",IF(AK936=0,"　",VLOOKUP($AK936,data!$A$1:$H$264,8,FALSE)))</f>
        <v>消耗部品交換対象</v>
      </c>
      <c r="AO936" s="35">
        <v>41689</v>
      </c>
      <c r="AP936" s="170"/>
      <c r="AQ936" s="264">
        <f t="shared" si="74"/>
        <v>42095</v>
      </c>
    </row>
    <row r="937" spans="1:43" ht="24.75" customHeight="1" x14ac:dyDescent="0.15">
      <c r="A937" s="297">
        <v>934</v>
      </c>
      <c r="B937" s="23" t="s">
        <v>2334</v>
      </c>
      <c r="C937" s="24" t="s">
        <v>14330</v>
      </c>
      <c r="D937" s="23" t="s">
        <v>29</v>
      </c>
      <c r="E937" s="23" t="s">
        <v>2308</v>
      </c>
      <c r="F937" s="24"/>
      <c r="G937" s="43" t="s">
        <v>2313</v>
      </c>
      <c r="H937" s="44" t="s">
        <v>2314</v>
      </c>
      <c r="I937" s="44" t="s">
        <v>11096</v>
      </c>
      <c r="J937" s="43" t="s">
        <v>2326</v>
      </c>
      <c r="K937" s="43" t="s">
        <v>2316</v>
      </c>
      <c r="L937" s="43"/>
      <c r="M937" s="44" t="s">
        <v>2317</v>
      </c>
      <c r="N937" s="45" t="s">
        <v>2318</v>
      </c>
      <c r="O937" s="25" t="s">
        <v>1531</v>
      </c>
      <c r="P937" s="23" t="s">
        <v>2309</v>
      </c>
      <c r="Q937" s="25" t="s">
        <v>1548</v>
      </c>
      <c r="R937" s="58" t="s">
        <v>2310</v>
      </c>
      <c r="S937" s="23" t="s">
        <v>2311</v>
      </c>
      <c r="T937" s="23" t="s">
        <v>2312</v>
      </c>
      <c r="U937" s="25" t="s">
        <v>2313</v>
      </c>
      <c r="V937" s="23" t="s">
        <v>2314</v>
      </c>
      <c r="W937" s="25" t="s">
        <v>2315</v>
      </c>
      <c r="X937" s="58" t="s">
        <v>2316</v>
      </c>
      <c r="Y937" s="23" t="s">
        <v>2317</v>
      </c>
      <c r="Z937" s="23" t="s">
        <v>2318</v>
      </c>
      <c r="AA937" s="45">
        <v>5</v>
      </c>
      <c r="AB937" s="295" t="str">
        <f t="shared" si="72"/>
        <v>年間</v>
      </c>
      <c r="AC937" s="287"/>
      <c r="AD937" s="23">
        <v>1</v>
      </c>
      <c r="AE937" s="69">
        <v>56400</v>
      </c>
      <c r="AF937" s="26">
        <f t="shared" si="73"/>
        <v>56400</v>
      </c>
      <c r="AG937" s="42">
        <v>41030</v>
      </c>
      <c r="AH937" s="28">
        <v>41030</v>
      </c>
      <c r="AI937" s="29" t="str">
        <f t="shared" si="70"/>
        <v>～</v>
      </c>
      <c r="AJ937" s="178">
        <f t="shared" si="71"/>
        <v>42855</v>
      </c>
      <c r="AK937" s="31" t="s">
        <v>190</v>
      </c>
      <c r="AL937" s="67" t="s">
        <v>2340</v>
      </c>
      <c r="AM937" s="66">
        <v>40969</v>
      </c>
      <c r="AN937" s="408" t="str">
        <f>IF($AA937-data!$G$1=0,"　",IF(AK937=0,"　",VLOOKUP($AK937,data!$A$1:$H$264,8,FALSE)))</f>
        <v>消耗部品交換対象</v>
      </c>
      <c r="AO937" s="35">
        <v>41689</v>
      </c>
      <c r="AP937" s="170"/>
      <c r="AQ937" s="264">
        <f t="shared" si="74"/>
        <v>42095</v>
      </c>
    </row>
    <row r="938" spans="1:43" ht="24.75" customHeight="1" x14ac:dyDescent="0.15">
      <c r="A938" s="297">
        <v>935</v>
      </c>
      <c r="B938" s="23" t="s">
        <v>2334</v>
      </c>
      <c r="C938" s="24" t="s">
        <v>14330</v>
      </c>
      <c r="D938" s="23" t="s">
        <v>29</v>
      </c>
      <c r="E938" s="23" t="s">
        <v>2308</v>
      </c>
      <c r="F938" s="24"/>
      <c r="G938" s="43" t="s">
        <v>2313</v>
      </c>
      <c r="H938" s="44" t="s">
        <v>2314</v>
      </c>
      <c r="I938" s="44" t="s">
        <v>11096</v>
      </c>
      <c r="J938" s="43" t="s">
        <v>2326</v>
      </c>
      <c r="K938" s="43" t="s">
        <v>2316</v>
      </c>
      <c r="L938" s="43"/>
      <c r="M938" s="44" t="s">
        <v>2317</v>
      </c>
      <c r="N938" s="45" t="s">
        <v>2318</v>
      </c>
      <c r="O938" s="25" t="s">
        <v>1531</v>
      </c>
      <c r="P938" s="23" t="s">
        <v>2309</v>
      </c>
      <c r="Q938" s="25" t="s">
        <v>1548</v>
      </c>
      <c r="R938" s="58" t="s">
        <v>2310</v>
      </c>
      <c r="S938" s="23" t="s">
        <v>2311</v>
      </c>
      <c r="T938" s="23" t="s">
        <v>2312</v>
      </c>
      <c r="U938" s="25" t="s">
        <v>2313</v>
      </c>
      <c r="V938" s="23" t="s">
        <v>2314</v>
      </c>
      <c r="W938" s="25" t="s">
        <v>2315</v>
      </c>
      <c r="X938" s="58" t="s">
        <v>2316</v>
      </c>
      <c r="Y938" s="23" t="s">
        <v>2317</v>
      </c>
      <c r="Z938" s="23" t="s">
        <v>2318</v>
      </c>
      <c r="AA938" s="45">
        <v>5</v>
      </c>
      <c r="AB938" s="295" t="str">
        <f t="shared" si="72"/>
        <v>年間</v>
      </c>
      <c r="AC938" s="287"/>
      <c r="AD938" s="23">
        <v>1</v>
      </c>
      <c r="AE938" s="69">
        <v>56400</v>
      </c>
      <c r="AF938" s="26">
        <f t="shared" si="73"/>
        <v>56400</v>
      </c>
      <c r="AG938" s="42">
        <v>41030</v>
      </c>
      <c r="AH938" s="28">
        <v>41030</v>
      </c>
      <c r="AI938" s="29" t="str">
        <f t="shared" si="70"/>
        <v>～</v>
      </c>
      <c r="AJ938" s="178">
        <f t="shared" si="71"/>
        <v>42855</v>
      </c>
      <c r="AK938" s="31" t="s">
        <v>190</v>
      </c>
      <c r="AL938" s="67" t="s">
        <v>2341</v>
      </c>
      <c r="AM938" s="66">
        <v>40969</v>
      </c>
      <c r="AN938" s="408" t="str">
        <f>IF($AA938-data!$G$1=0,"　",IF(AK938=0,"　",VLOOKUP($AK938,data!$A$1:$H$264,8,FALSE)))</f>
        <v>消耗部品交換対象</v>
      </c>
      <c r="AO938" s="35">
        <v>41689</v>
      </c>
      <c r="AP938" s="170"/>
      <c r="AQ938" s="264">
        <f t="shared" si="74"/>
        <v>42095</v>
      </c>
    </row>
    <row r="939" spans="1:43" ht="24.75" customHeight="1" x14ac:dyDescent="0.15">
      <c r="A939" s="297">
        <v>936</v>
      </c>
      <c r="B939" s="23" t="s">
        <v>2334</v>
      </c>
      <c r="C939" s="24" t="s">
        <v>14330</v>
      </c>
      <c r="D939" s="23" t="s">
        <v>29</v>
      </c>
      <c r="E939" s="23" t="s">
        <v>2308</v>
      </c>
      <c r="F939" s="24"/>
      <c r="G939" s="43" t="s">
        <v>2313</v>
      </c>
      <c r="H939" s="44" t="s">
        <v>2314</v>
      </c>
      <c r="I939" s="44" t="s">
        <v>11096</v>
      </c>
      <c r="J939" s="43" t="s">
        <v>2326</v>
      </c>
      <c r="K939" s="43" t="s">
        <v>2316</v>
      </c>
      <c r="L939" s="43"/>
      <c r="M939" s="44" t="s">
        <v>2317</v>
      </c>
      <c r="N939" s="45" t="s">
        <v>2318</v>
      </c>
      <c r="O939" s="25" t="s">
        <v>1531</v>
      </c>
      <c r="P939" s="23" t="s">
        <v>2309</v>
      </c>
      <c r="Q939" s="25" t="s">
        <v>1548</v>
      </c>
      <c r="R939" s="58" t="s">
        <v>2310</v>
      </c>
      <c r="S939" s="23" t="s">
        <v>2311</v>
      </c>
      <c r="T939" s="23" t="s">
        <v>2312</v>
      </c>
      <c r="U939" s="25" t="s">
        <v>2313</v>
      </c>
      <c r="V939" s="23" t="s">
        <v>2314</v>
      </c>
      <c r="W939" s="25" t="s">
        <v>2315</v>
      </c>
      <c r="X939" s="58" t="s">
        <v>2316</v>
      </c>
      <c r="Y939" s="23" t="s">
        <v>2317</v>
      </c>
      <c r="Z939" s="23" t="s">
        <v>2318</v>
      </c>
      <c r="AA939" s="45">
        <v>5</v>
      </c>
      <c r="AB939" s="295" t="str">
        <f t="shared" si="72"/>
        <v>年間</v>
      </c>
      <c r="AC939" s="287"/>
      <c r="AD939" s="23">
        <v>1</v>
      </c>
      <c r="AE939" s="69">
        <v>56400</v>
      </c>
      <c r="AF939" s="26">
        <f t="shared" si="73"/>
        <v>56400</v>
      </c>
      <c r="AG939" s="42">
        <v>41030</v>
      </c>
      <c r="AH939" s="28">
        <v>41030</v>
      </c>
      <c r="AI939" s="29" t="str">
        <f t="shared" si="70"/>
        <v>～</v>
      </c>
      <c r="AJ939" s="178">
        <f t="shared" si="71"/>
        <v>42855</v>
      </c>
      <c r="AK939" s="31" t="s">
        <v>190</v>
      </c>
      <c r="AL939" s="67" t="s">
        <v>2342</v>
      </c>
      <c r="AM939" s="66">
        <v>40969</v>
      </c>
      <c r="AN939" s="408" t="str">
        <f>IF($AA939-data!$G$1=0,"　",IF(AK939=0,"　",VLOOKUP($AK939,data!$A$1:$H$264,8,FALSE)))</f>
        <v>消耗部品交換対象</v>
      </c>
      <c r="AO939" s="35">
        <v>41689</v>
      </c>
      <c r="AP939" s="170"/>
      <c r="AQ939" s="264">
        <f t="shared" si="74"/>
        <v>42095</v>
      </c>
    </row>
    <row r="940" spans="1:43" s="74" customFormat="1" ht="24.75" customHeight="1" x14ac:dyDescent="0.15">
      <c r="A940" s="297">
        <v>937</v>
      </c>
      <c r="B940" s="23" t="s">
        <v>2343</v>
      </c>
      <c r="C940" s="24" t="s">
        <v>2344</v>
      </c>
      <c r="D940" s="23"/>
      <c r="E940" s="23"/>
      <c r="F940" s="24"/>
      <c r="G940" s="25"/>
      <c r="H940" s="23"/>
      <c r="I940" s="23"/>
      <c r="J940" s="25"/>
      <c r="K940" s="25"/>
      <c r="L940" s="25"/>
      <c r="M940" s="23"/>
      <c r="N940" s="33"/>
      <c r="O940" s="25"/>
      <c r="P940" s="23"/>
      <c r="Q940" s="25"/>
      <c r="R940" s="58"/>
      <c r="S940" s="23"/>
      <c r="T940" s="23"/>
      <c r="U940" s="25"/>
      <c r="V940" s="23"/>
      <c r="W940" s="25"/>
      <c r="X940" s="58"/>
      <c r="Y940" s="23"/>
      <c r="Z940" s="23"/>
      <c r="AA940" s="33"/>
      <c r="AB940" s="295" t="str">
        <f t="shared" si="72"/>
        <v/>
      </c>
      <c r="AC940" s="268"/>
      <c r="AD940" s="26"/>
      <c r="AE940" s="26"/>
      <c r="AF940" s="26" t="str">
        <f t="shared" si="73"/>
        <v/>
      </c>
      <c r="AG940" s="27"/>
      <c r="AH940" s="28"/>
      <c r="AI940" s="29" t="str">
        <f t="shared" si="70"/>
        <v/>
      </c>
      <c r="AJ940" s="178" t="str">
        <f t="shared" si="71"/>
        <v/>
      </c>
      <c r="AK940" s="139"/>
      <c r="AL940" s="67"/>
      <c r="AM940" s="73"/>
      <c r="AN940" s="408" t="str">
        <f>IF($AA940-data!$G$1=0,"　",IF(AK940=0,"　",VLOOKUP($AK940,data!$A$1:$H$264,8,FALSE)))</f>
        <v>　</v>
      </c>
      <c r="AO940" s="35"/>
      <c r="AP940" s="134"/>
      <c r="AQ940" s="264" t="str">
        <f t="shared" si="74"/>
        <v/>
      </c>
    </row>
    <row r="941" spans="1:43" ht="24.75" customHeight="1" x14ac:dyDescent="0.15">
      <c r="A941" s="297">
        <v>938</v>
      </c>
      <c r="B941" s="23" t="s">
        <v>2345</v>
      </c>
      <c r="C941" s="24" t="s">
        <v>14356</v>
      </c>
      <c r="D941" s="23" t="s">
        <v>2346</v>
      </c>
      <c r="E941" s="23" t="s">
        <v>582</v>
      </c>
      <c r="F941" s="24" t="s">
        <v>11168</v>
      </c>
      <c r="G941" s="25" t="s">
        <v>2351</v>
      </c>
      <c r="H941" s="23" t="s">
        <v>2352</v>
      </c>
      <c r="I941" s="23" t="s">
        <v>11137</v>
      </c>
      <c r="J941" s="25" t="s">
        <v>2353</v>
      </c>
      <c r="K941" s="58" t="s">
        <v>2354</v>
      </c>
      <c r="L941" s="58"/>
      <c r="M941" s="23" t="s">
        <v>2355</v>
      </c>
      <c r="N941" s="45"/>
      <c r="O941" s="25" t="s">
        <v>2347</v>
      </c>
      <c r="P941" s="23" t="s">
        <v>2348</v>
      </c>
      <c r="Q941" s="25" t="s">
        <v>2349</v>
      </c>
      <c r="R941" s="58"/>
      <c r="S941" s="23" t="s">
        <v>2350</v>
      </c>
      <c r="T941" s="23"/>
      <c r="U941" s="25" t="s">
        <v>2351</v>
      </c>
      <c r="V941" s="23" t="s">
        <v>2352</v>
      </c>
      <c r="W941" s="25" t="s">
        <v>2353</v>
      </c>
      <c r="X941" s="58" t="s">
        <v>2354</v>
      </c>
      <c r="Y941" s="23" t="s">
        <v>2355</v>
      </c>
      <c r="Z941" s="23"/>
      <c r="AA941" s="45">
        <v>5</v>
      </c>
      <c r="AB941" s="295" t="str">
        <f t="shared" si="72"/>
        <v>年間</v>
      </c>
      <c r="AC941" s="287"/>
      <c r="AD941" s="69">
        <v>1</v>
      </c>
      <c r="AE941" s="69">
        <v>20400</v>
      </c>
      <c r="AF941" s="26">
        <f t="shared" si="73"/>
        <v>20400</v>
      </c>
      <c r="AG941" s="42">
        <v>41061</v>
      </c>
      <c r="AH941" s="28">
        <v>41091</v>
      </c>
      <c r="AI941" s="29" t="str">
        <f t="shared" si="70"/>
        <v>～</v>
      </c>
      <c r="AJ941" s="178">
        <f t="shared" si="71"/>
        <v>42916</v>
      </c>
      <c r="AK941" s="31" t="s">
        <v>2356</v>
      </c>
      <c r="AL941" s="67" t="s">
        <v>2357</v>
      </c>
      <c r="AM941" s="91">
        <v>41086</v>
      </c>
      <c r="AN941" s="408">
        <f>IF($AA941-data!$G$1=0,"　",IF(AK941=0,"　",VLOOKUP($AK941,data!$A$1:$H$264,8,FALSE)))</f>
        <v>0</v>
      </c>
      <c r="AO941" s="32">
        <v>41530</v>
      </c>
      <c r="AP941" s="170" t="s">
        <v>2358</v>
      </c>
      <c r="AQ941" s="264" t="str">
        <f t="shared" si="74"/>
        <v/>
      </c>
    </row>
    <row r="942" spans="1:43" ht="24.75" customHeight="1" x14ac:dyDescent="0.15">
      <c r="A942" s="297">
        <v>939</v>
      </c>
      <c r="B942" s="23" t="s">
        <v>2359</v>
      </c>
      <c r="C942" s="24" t="s">
        <v>14356</v>
      </c>
      <c r="D942" s="23" t="s">
        <v>2346</v>
      </c>
      <c r="E942" s="23" t="s">
        <v>582</v>
      </c>
      <c r="F942" s="24" t="s">
        <v>11168</v>
      </c>
      <c r="G942" s="25" t="s">
        <v>2351</v>
      </c>
      <c r="H942" s="23" t="s">
        <v>2352</v>
      </c>
      <c r="I942" s="23" t="s">
        <v>11137</v>
      </c>
      <c r="J942" s="25" t="s">
        <v>2353</v>
      </c>
      <c r="K942" s="58" t="s">
        <v>2354</v>
      </c>
      <c r="L942" s="58"/>
      <c r="M942" s="23" t="s">
        <v>2355</v>
      </c>
      <c r="N942" s="45"/>
      <c r="O942" s="25" t="s">
        <v>2347</v>
      </c>
      <c r="P942" s="23" t="s">
        <v>2348</v>
      </c>
      <c r="Q942" s="25" t="s">
        <v>2349</v>
      </c>
      <c r="R942" s="58"/>
      <c r="S942" s="23" t="s">
        <v>2350</v>
      </c>
      <c r="T942" s="23"/>
      <c r="U942" s="25" t="s">
        <v>2351</v>
      </c>
      <c r="V942" s="23" t="s">
        <v>2352</v>
      </c>
      <c r="W942" s="25" t="s">
        <v>2353</v>
      </c>
      <c r="X942" s="58" t="s">
        <v>2354</v>
      </c>
      <c r="Y942" s="23" t="s">
        <v>2355</v>
      </c>
      <c r="Z942" s="23"/>
      <c r="AA942" s="45">
        <v>5</v>
      </c>
      <c r="AB942" s="295" t="str">
        <f t="shared" si="72"/>
        <v>年間</v>
      </c>
      <c r="AC942" s="287"/>
      <c r="AD942" s="69">
        <v>1</v>
      </c>
      <c r="AE942" s="69">
        <v>112800</v>
      </c>
      <c r="AF942" s="26">
        <f t="shared" si="73"/>
        <v>112800</v>
      </c>
      <c r="AG942" s="42">
        <v>41061</v>
      </c>
      <c r="AH942" s="28">
        <v>41091</v>
      </c>
      <c r="AI942" s="29" t="str">
        <f t="shared" si="70"/>
        <v>～</v>
      </c>
      <c r="AJ942" s="178">
        <f t="shared" si="71"/>
        <v>42916</v>
      </c>
      <c r="AK942" s="31" t="s">
        <v>2360</v>
      </c>
      <c r="AL942" s="67" t="s">
        <v>2361</v>
      </c>
      <c r="AM942" s="91">
        <v>41086</v>
      </c>
      <c r="AN942" s="408" t="str">
        <f>IF($AA942-data!$G$1=0,"　",IF(AK942=0,"　",VLOOKUP($AK942,data!$A$1:$H$264,8,FALSE)))</f>
        <v>消耗部品交換対象</v>
      </c>
      <c r="AO942" s="32">
        <v>41530</v>
      </c>
      <c r="AP942" s="170" t="s">
        <v>2358</v>
      </c>
      <c r="AQ942" s="264">
        <f t="shared" si="74"/>
        <v>42156</v>
      </c>
    </row>
    <row r="943" spans="1:43" s="74" customFormat="1" ht="24.75" customHeight="1" x14ac:dyDescent="0.15">
      <c r="A943" s="297">
        <v>940</v>
      </c>
      <c r="B943" s="23" t="s">
        <v>2362</v>
      </c>
      <c r="C943" s="24" t="s">
        <v>2344</v>
      </c>
      <c r="D943" s="23"/>
      <c r="E943" s="23"/>
      <c r="F943" s="24"/>
      <c r="G943" s="25"/>
      <c r="H943" s="23"/>
      <c r="I943" s="23"/>
      <c r="J943" s="25"/>
      <c r="K943" s="25"/>
      <c r="L943" s="25"/>
      <c r="M943" s="23"/>
      <c r="N943" s="33"/>
      <c r="O943" s="25"/>
      <c r="P943" s="23"/>
      <c r="Q943" s="25"/>
      <c r="R943" s="58"/>
      <c r="S943" s="23"/>
      <c r="T943" s="23"/>
      <c r="U943" s="25"/>
      <c r="V943" s="23"/>
      <c r="W943" s="25"/>
      <c r="X943" s="58"/>
      <c r="Y943" s="23"/>
      <c r="Z943" s="23"/>
      <c r="AA943" s="33"/>
      <c r="AB943" s="295" t="str">
        <f t="shared" si="72"/>
        <v/>
      </c>
      <c r="AC943" s="268"/>
      <c r="AD943" s="26"/>
      <c r="AE943" s="26"/>
      <c r="AF943" s="26" t="str">
        <f t="shared" si="73"/>
        <v/>
      </c>
      <c r="AG943" s="27"/>
      <c r="AH943" s="28"/>
      <c r="AI943" s="29" t="str">
        <f t="shared" si="70"/>
        <v/>
      </c>
      <c r="AJ943" s="178" t="str">
        <f t="shared" si="71"/>
        <v/>
      </c>
      <c r="AK943" s="30"/>
      <c r="AL943" s="67"/>
      <c r="AM943" s="73"/>
      <c r="AN943" s="408" t="str">
        <f>IF($AA943-data!$G$1=0,"　",IF(AK943=0,"　",VLOOKUP($AK943,data!$A$1:$H$264,8,FALSE)))</f>
        <v>　</v>
      </c>
      <c r="AO943" s="35"/>
      <c r="AP943" s="134"/>
      <c r="AQ943" s="264" t="str">
        <f t="shared" si="74"/>
        <v/>
      </c>
    </row>
    <row r="944" spans="1:43" ht="24.75" customHeight="1" x14ac:dyDescent="0.15">
      <c r="A944" s="297">
        <v>941</v>
      </c>
      <c r="B944" s="23" t="s">
        <v>2363</v>
      </c>
      <c r="C944" s="24" t="s">
        <v>14330</v>
      </c>
      <c r="D944" s="23" t="s">
        <v>29</v>
      </c>
      <c r="E944" s="23" t="s">
        <v>2308</v>
      </c>
      <c r="F944" s="24"/>
      <c r="G944" s="43" t="s">
        <v>2369</v>
      </c>
      <c r="H944" s="44" t="s">
        <v>2370</v>
      </c>
      <c r="I944" s="44" t="s">
        <v>11096</v>
      </c>
      <c r="J944" s="43" t="s">
        <v>2371</v>
      </c>
      <c r="K944" s="43" t="s">
        <v>2372</v>
      </c>
      <c r="L944" s="43"/>
      <c r="M944" s="44" t="s">
        <v>2366</v>
      </c>
      <c r="N944" s="45" t="s">
        <v>2367</v>
      </c>
      <c r="O944" s="25" t="s">
        <v>1531</v>
      </c>
      <c r="P944" s="23" t="s">
        <v>2309</v>
      </c>
      <c r="Q944" s="25" t="s">
        <v>1548</v>
      </c>
      <c r="R944" s="58" t="s">
        <v>2310</v>
      </c>
      <c r="S944" s="23" t="s">
        <v>2311</v>
      </c>
      <c r="T944" s="23" t="s">
        <v>2312</v>
      </c>
      <c r="U944" s="25" t="s">
        <v>2313</v>
      </c>
      <c r="V944" s="23" t="s">
        <v>2364</v>
      </c>
      <c r="W944" s="25" t="s">
        <v>2365</v>
      </c>
      <c r="X944" s="58" t="s">
        <v>2316</v>
      </c>
      <c r="Y944" s="23" t="s">
        <v>2366</v>
      </c>
      <c r="Z944" s="23" t="s">
        <v>2367</v>
      </c>
      <c r="AA944" s="45">
        <v>5</v>
      </c>
      <c r="AB944" s="295" t="str">
        <f t="shared" si="72"/>
        <v>年間</v>
      </c>
      <c r="AC944" s="287"/>
      <c r="AD944" s="69">
        <v>1</v>
      </c>
      <c r="AE944" s="69">
        <v>310800</v>
      </c>
      <c r="AF944" s="26">
        <f t="shared" si="73"/>
        <v>310800</v>
      </c>
      <c r="AG944" s="42">
        <v>41030</v>
      </c>
      <c r="AH944" s="28">
        <v>41061</v>
      </c>
      <c r="AI944" s="29" t="str">
        <f t="shared" si="70"/>
        <v>～</v>
      </c>
      <c r="AJ944" s="178">
        <f t="shared" si="71"/>
        <v>42886</v>
      </c>
      <c r="AK944" s="31" t="s">
        <v>185</v>
      </c>
      <c r="AL944" s="67" t="s">
        <v>2368</v>
      </c>
      <c r="AM944" s="66">
        <v>41000</v>
      </c>
      <c r="AN944" s="408">
        <f>IF($AA944-data!$G$1=0,"　",IF(AK944=0,"　",VLOOKUP($AK944,data!$A$1:$H$264,8,FALSE)))</f>
        <v>0</v>
      </c>
      <c r="AO944" s="35">
        <v>41695</v>
      </c>
      <c r="AP944" s="170"/>
      <c r="AQ944" s="264" t="str">
        <f t="shared" si="74"/>
        <v/>
      </c>
    </row>
    <row r="945" spans="1:43" ht="24.75" customHeight="1" x14ac:dyDescent="0.15">
      <c r="A945" s="297">
        <v>942</v>
      </c>
      <c r="B945" s="23" t="s">
        <v>2373</v>
      </c>
      <c r="C945" s="24" t="s">
        <v>14330</v>
      </c>
      <c r="D945" s="23" t="s">
        <v>29</v>
      </c>
      <c r="E945" s="23" t="s">
        <v>2308</v>
      </c>
      <c r="F945" s="24"/>
      <c r="G945" s="43" t="s">
        <v>2313</v>
      </c>
      <c r="H945" s="44" t="s">
        <v>2364</v>
      </c>
      <c r="I945" s="44" t="s">
        <v>11096</v>
      </c>
      <c r="J945" s="43" t="s">
        <v>2365</v>
      </c>
      <c r="K945" s="43" t="s">
        <v>2316</v>
      </c>
      <c r="L945" s="43"/>
      <c r="M945" s="44" t="s">
        <v>2366</v>
      </c>
      <c r="N945" s="45" t="s">
        <v>2367</v>
      </c>
      <c r="O945" s="25" t="s">
        <v>1531</v>
      </c>
      <c r="P945" s="23" t="s">
        <v>2309</v>
      </c>
      <c r="Q945" s="25" t="s">
        <v>1548</v>
      </c>
      <c r="R945" s="58" t="s">
        <v>2310</v>
      </c>
      <c r="S945" s="23" t="s">
        <v>2311</v>
      </c>
      <c r="T945" s="23" t="s">
        <v>2312</v>
      </c>
      <c r="U945" s="25" t="s">
        <v>2313</v>
      </c>
      <c r="V945" s="23" t="s">
        <v>2364</v>
      </c>
      <c r="W945" s="25" t="s">
        <v>2365</v>
      </c>
      <c r="X945" s="58" t="s">
        <v>2316</v>
      </c>
      <c r="Y945" s="23" t="s">
        <v>2366</v>
      </c>
      <c r="Z945" s="23" t="s">
        <v>2367</v>
      </c>
      <c r="AA945" s="45">
        <v>5</v>
      </c>
      <c r="AB945" s="295" t="str">
        <f t="shared" si="72"/>
        <v>年間</v>
      </c>
      <c r="AC945" s="287"/>
      <c r="AD945" s="23">
        <v>1</v>
      </c>
      <c r="AE945" s="69">
        <v>11400</v>
      </c>
      <c r="AF945" s="26">
        <f t="shared" si="73"/>
        <v>11400</v>
      </c>
      <c r="AG945" s="42">
        <v>41030</v>
      </c>
      <c r="AH945" s="28">
        <v>41061</v>
      </c>
      <c r="AI945" s="29" t="str">
        <f t="shared" si="70"/>
        <v>～</v>
      </c>
      <c r="AJ945" s="178">
        <f t="shared" si="71"/>
        <v>42886</v>
      </c>
      <c r="AK945" s="31" t="s">
        <v>2324</v>
      </c>
      <c r="AL945" s="67" t="s">
        <v>2374</v>
      </c>
      <c r="AM945" s="66">
        <v>41000</v>
      </c>
      <c r="AN945" s="408">
        <f>IF($AA945-data!$G$1=0,"　",IF(AK945=0,"　",VLOOKUP($AK945,data!$A$1:$H$264,8,FALSE)))</f>
        <v>0</v>
      </c>
      <c r="AO945" s="35">
        <v>41698</v>
      </c>
      <c r="AP945" s="170"/>
      <c r="AQ945" s="264" t="str">
        <f t="shared" si="74"/>
        <v/>
      </c>
    </row>
    <row r="946" spans="1:43" ht="24.75" customHeight="1" x14ac:dyDescent="0.15">
      <c r="A946" s="297">
        <v>943</v>
      </c>
      <c r="B946" s="23" t="s">
        <v>2373</v>
      </c>
      <c r="C946" s="24" t="s">
        <v>14330</v>
      </c>
      <c r="D946" s="23" t="s">
        <v>29</v>
      </c>
      <c r="E946" s="23" t="s">
        <v>2308</v>
      </c>
      <c r="F946" s="24"/>
      <c r="G946" s="43" t="s">
        <v>2313</v>
      </c>
      <c r="H946" s="44" t="s">
        <v>2364</v>
      </c>
      <c r="I946" s="44" t="s">
        <v>11096</v>
      </c>
      <c r="J946" s="43" t="s">
        <v>2365</v>
      </c>
      <c r="K946" s="43" t="s">
        <v>2316</v>
      </c>
      <c r="L946" s="43"/>
      <c r="M946" s="44" t="s">
        <v>2366</v>
      </c>
      <c r="N946" s="45" t="s">
        <v>2367</v>
      </c>
      <c r="O946" s="25" t="s">
        <v>1531</v>
      </c>
      <c r="P946" s="23" t="s">
        <v>2309</v>
      </c>
      <c r="Q946" s="25" t="s">
        <v>1548</v>
      </c>
      <c r="R946" s="58" t="s">
        <v>2310</v>
      </c>
      <c r="S946" s="23" t="s">
        <v>2311</v>
      </c>
      <c r="T946" s="23" t="s">
        <v>2312</v>
      </c>
      <c r="U946" s="25" t="s">
        <v>2313</v>
      </c>
      <c r="V946" s="23" t="s">
        <v>2364</v>
      </c>
      <c r="W946" s="25" t="s">
        <v>2365</v>
      </c>
      <c r="X946" s="58" t="s">
        <v>2316</v>
      </c>
      <c r="Y946" s="23" t="s">
        <v>2366</v>
      </c>
      <c r="Z946" s="23" t="s">
        <v>2367</v>
      </c>
      <c r="AA946" s="45">
        <v>5</v>
      </c>
      <c r="AB946" s="295" t="str">
        <f t="shared" si="72"/>
        <v>年間</v>
      </c>
      <c r="AC946" s="287"/>
      <c r="AD946" s="23">
        <v>1</v>
      </c>
      <c r="AE946" s="69">
        <v>11400</v>
      </c>
      <c r="AF946" s="26">
        <f t="shared" si="73"/>
        <v>11400</v>
      </c>
      <c r="AG946" s="42">
        <v>41030</v>
      </c>
      <c r="AH946" s="28">
        <v>41061</v>
      </c>
      <c r="AI946" s="29" t="str">
        <f t="shared" si="70"/>
        <v>～</v>
      </c>
      <c r="AJ946" s="178">
        <f t="shared" si="71"/>
        <v>42886</v>
      </c>
      <c r="AK946" s="31" t="s">
        <v>2324</v>
      </c>
      <c r="AL946" s="67" t="s">
        <v>2375</v>
      </c>
      <c r="AM946" s="66">
        <v>41000</v>
      </c>
      <c r="AN946" s="408">
        <f>IF($AA946-data!$G$1=0,"　",IF(AK946=0,"　",VLOOKUP($AK946,data!$A$1:$H$264,8,FALSE)))</f>
        <v>0</v>
      </c>
      <c r="AO946" s="35">
        <v>41698</v>
      </c>
      <c r="AP946" s="170"/>
      <c r="AQ946" s="264" t="str">
        <f t="shared" si="74"/>
        <v/>
      </c>
    </row>
    <row r="947" spans="1:43" ht="24.75" customHeight="1" x14ac:dyDescent="0.15">
      <c r="A947" s="297">
        <v>944</v>
      </c>
      <c r="B947" s="23" t="s">
        <v>2373</v>
      </c>
      <c r="C947" s="24" t="s">
        <v>14330</v>
      </c>
      <c r="D947" s="23" t="s">
        <v>29</v>
      </c>
      <c r="E947" s="23" t="s">
        <v>2308</v>
      </c>
      <c r="F947" s="24"/>
      <c r="G947" s="43" t="s">
        <v>2313</v>
      </c>
      <c r="H947" s="44" t="s">
        <v>2364</v>
      </c>
      <c r="I947" s="44" t="s">
        <v>11096</v>
      </c>
      <c r="J947" s="43" t="s">
        <v>2365</v>
      </c>
      <c r="K947" s="43" t="s">
        <v>2316</v>
      </c>
      <c r="L947" s="43"/>
      <c r="M947" s="44" t="s">
        <v>2366</v>
      </c>
      <c r="N947" s="45" t="s">
        <v>2367</v>
      </c>
      <c r="O947" s="25" t="s">
        <v>1531</v>
      </c>
      <c r="P947" s="23" t="s">
        <v>2309</v>
      </c>
      <c r="Q947" s="25" t="s">
        <v>1548</v>
      </c>
      <c r="R947" s="58" t="s">
        <v>2310</v>
      </c>
      <c r="S947" s="23" t="s">
        <v>2311</v>
      </c>
      <c r="T947" s="23" t="s">
        <v>2312</v>
      </c>
      <c r="U947" s="25" t="s">
        <v>2313</v>
      </c>
      <c r="V947" s="23" t="s">
        <v>2364</v>
      </c>
      <c r="W947" s="25" t="s">
        <v>2365</v>
      </c>
      <c r="X947" s="58" t="s">
        <v>2316</v>
      </c>
      <c r="Y947" s="23" t="s">
        <v>2366</v>
      </c>
      <c r="Z947" s="23" t="s">
        <v>2367</v>
      </c>
      <c r="AA947" s="45">
        <v>5</v>
      </c>
      <c r="AB947" s="295" t="str">
        <f t="shared" si="72"/>
        <v>年間</v>
      </c>
      <c r="AC947" s="287"/>
      <c r="AD947" s="23">
        <v>1</v>
      </c>
      <c r="AE947" s="69">
        <v>11400</v>
      </c>
      <c r="AF947" s="26">
        <f t="shared" si="73"/>
        <v>11400</v>
      </c>
      <c r="AG947" s="42">
        <v>41030</v>
      </c>
      <c r="AH947" s="28">
        <v>41061</v>
      </c>
      <c r="AI947" s="29" t="str">
        <f t="shared" si="70"/>
        <v>～</v>
      </c>
      <c r="AJ947" s="178">
        <f t="shared" si="71"/>
        <v>42886</v>
      </c>
      <c r="AK947" s="31" t="s">
        <v>2324</v>
      </c>
      <c r="AL947" s="67" t="s">
        <v>2376</v>
      </c>
      <c r="AM947" s="66">
        <v>41000</v>
      </c>
      <c r="AN947" s="408">
        <f>IF($AA947-data!$G$1=0,"　",IF(AK947=0,"　",VLOOKUP($AK947,data!$A$1:$H$264,8,FALSE)))</f>
        <v>0</v>
      </c>
      <c r="AO947" s="35">
        <v>41698</v>
      </c>
      <c r="AP947" s="170"/>
      <c r="AQ947" s="264" t="str">
        <f t="shared" si="74"/>
        <v/>
      </c>
    </row>
    <row r="948" spans="1:43" ht="24.75" customHeight="1" x14ac:dyDescent="0.15">
      <c r="A948" s="297">
        <v>945</v>
      </c>
      <c r="B948" s="23" t="s">
        <v>2373</v>
      </c>
      <c r="C948" s="24" t="s">
        <v>14330</v>
      </c>
      <c r="D948" s="23" t="s">
        <v>29</v>
      </c>
      <c r="E948" s="23" t="s">
        <v>2308</v>
      </c>
      <c r="F948" s="24"/>
      <c r="G948" s="43" t="s">
        <v>2313</v>
      </c>
      <c r="H948" s="44" t="s">
        <v>2364</v>
      </c>
      <c r="I948" s="44" t="s">
        <v>11096</v>
      </c>
      <c r="J948" s="43" t="s">
        <v>2365</v>
      </c>
      <c r="K948" s="43" t="s">
        <v>2316</v>
      </c>
      <c r="L948" s="43"/>
      <c r="M948" s="44" t="s">
        <v>2366</v>
      </c>
      <c r="N948" s="45" t="s">
        <v>2367</v>
      </c>
      <c r="O948" s="25" t="s">
        <v>1531</v>
      </c>
      <c r="P948" s="23" t="s">
        <v>2309</v>
      </c>
      <c r="Q948" s="25" t="s">
        <v>1548</v>
      </c>
      <c r="R948" s="58" t="s">
        <v>2310</v>
      </c>
      <c r="S948" s="23" t="s">
        <v>2311</v>
      </c>
      <c r="T948" s="23" t="s">
        <v>2312</v>
      </c>
      <c r="U948" s="25" t="s">
        <v>2313</v>
      </c>
      <c r="V948" s="23" t="s">
        <v>2364</v>
      </c>
      <c r="W948" s="25" t="s">
        <v>2365</v>
      </c>
      <c r="X948" s="58" t="s">
        <v>2316</v>
      </c>
      <c r="Y948" s="23" t="s">
        <v>2366</v>
      </c>
      <c r="Z948" s="23" t="s">
        <v>2367</v>
      </c>
      <c r="AA948" s="45">
        <v>5</v>
      </c>
      <c r="AB948" s="295" t="str">
        <f t="shared" si="72"/>
        <v>年間</v>
      </c>
      <c r="AC948" s="287"/>
      <c r="AD948" s="23">
        <v>1</v>
      </c>
      <c r="AE948" s="69">
        <v>11400</v>
      </c>
      <c r="AF948" s="26">
        <f t="shared" si="73"/>
        <v>11400</v>
      </c>
      <c r="AG948" s="42">
        <v>41030</v>
      </c>
      <c r="AH948" s="28">
        <v>41061</v>
      </c>
      <c r="AI948" s="29" t="str">
        <f t="shared" si="70"/>
        <v>～</v>
      </c>
      <c r="AJ948" s="178">
        <f t="shared" si="71"/>
        <v>42886</v>
      </c>
      <c r="AK948" s="31" t="s">
        <v>2324</v>
      </c>
      <c r="AL948" s="67" t="s">
        <v>2377</v>
      </c>
      <c r="AM948" s="66">
        <v>41000</v>
      </c>
      <c r="AN948" s="408">
        <f>IF($AA948-data!$G$1=0,"　",IF(AK948=0,"　",VLOOKUP($AK948,data!$A$1:$H$264,8,FALSE)))</f>
        <v>0</v>
      </c>
      <c r="AO948" s="35">
        <v>41698</v>
      </c>
      <c r="AP948" s="170"/>
      <c r="AQ948" s="264" t="str">
        <f t="shared" si="74"/>
        <v/>
      </c>
    </row>
    <row r="949" spans="1:43" ht="24.75" customHeight="1" x14ac:dyDescent="0.15">
      <c r="A949" s="297">
        <v>946</v>
      </c>
      <c r="B949" s="23" t="s">
        <v>2373</v>
      </c>
      <c r="C949" s="24" t="s">
        <v>14330</v>
      </c>
      <c r="D949" s="23" t="s">
        <v>29</v>
      </c>
      <c r="E949" s="23" t="s">
        <v>2308</v>
      </c>
      <c r="F949" s="24"/>
      <c r="G949" s="43" t="s">
        <v>2313</v>
      </c>
      <c r="H949" s="44" t="s">
        <v>2364</v>
      </c>
      <c r="I949" s="44" t="s">
        <v>11096</v>
      </c>
      <c r="J949" s="43" t="s">
        <v>2365</v>
      </c>
      <c r="K949" s="43" t="s">
        <v>2316</v>
      </c>
      <c r="L949" s="43"/>
      <c r="M949" s="44" t="s">
        <v>2366</v>
      </c>
      <c r="N949" s="45" t="s">
        <v>2367</v>
      </c>
      <c r="O949" s="25" t="s">
        <v>1531</v>
      </c>
      <c r="P949" s="23" t="s">
        <v>2309</v>
      </c>
      <c r="Q949" s="25" t="s">
        <v>1548</v>
      </c>
      <c r="R949" s="58" t="s">
        <v>2310</v>
      </c>
      <c r="S949" s="23" t="s">
        <v>2311</v>
      </c>
      <c r="T949" s="23" t="s">
        <v>2312</v>
      </c>
      <c r="U949" s="25" t="s">
        <v>2313</v>
      </c>
      <c r="V949" s="23" t="s">
        <v>2364</v>
      </c>
      <c r="W949" s="25" t="s">
        <v>2365</v>
      </c>
      <c r="X949" s="58" t="s">
        <v>2316</v>
      </c>
      <c r="Y949" s="23" t="s">
        <v>2366</v>
      </c>
      <c r="Z949" s="23" t="s">
        <v>2367</v>
      </c>
      <c r="AA949" s="45">
        <v>5</v>
      </c>
      <c r="AB949" s="295" t="str">
        <f t="shared" si="72"/>
        <v>年間</v>
      </c>
      <c r="AC949" s="287"/>
      <c r="AD949" s="23">
        <v>1</v>
      </c>
      <c r="AE949" s="69">
        <v>11400</v>
      </c>
      <c r="AF949" s="26">
        <f t="shared" si="73"/>
        <v>11400</v>
      </c>
      <c r="AG949" s="42">
        <v>41030</v>
      </c>
      <c r="AH949" s="28">
        <v>41061</v>
      </c>
      <c r="AI949" s="29" t="str">
        <f t="shared" si="70"/>
        <v>～</v>
      </c>
      <c r="AJ949" s="178">
        <f t="shared" si="71"/>
        <v>42886</v>
      </c>
      <c r="AK949" s="31" t="s">
        <v>2324</v>
      </c>
      <c r="AL949" s="67" t="s">
        <v>2378</v>
      </c>
      <c r="AM949" s="66">
        <v>41000</v>
      </c>
      <c r="AN949" s="408">
        <f>IF($AA949-data!$G$1=0,"　",IF(AK949=0,"　",VLOOKUP($AK949,data!$A$1:$H$264,8,FALSE)))</f>
        <v>0</v>
      </c>
      <c r="AO949" s="35">
        <v>41698</v>
      </c>
      <c r="AP949" s="170"/>
      <c r="AQ949" s="264" t="str">
        <f t="shared" si="74"/>
        <v/>
      </c>
    </row>
    <row r="950" spans="1:43" ht="24.75" customHeight="1" x14ac:dyDescent="0.15">
      <c r="A950" s="297">
        <v>947</v>
      </c>
      <c r="B950" s="23" t="s">
        <v>2373</v>
      </c>
      <c r="C950" s="24" t="s">
        <v>14330</v>
      </c>
      <c r="D950" s="23" t="s">
        <v>29</v>
      </c>
      <c r="E950" s="23" t="s">
        <v>2308</v>
      </c>
      <c r="F950" s="24"/>
      <c r="G950" s="43" t="s">
        <v>2313</v>
      </c>
      <c r="H950" s="44" t="s">
        <v>2364</v>
      </c>
      <c r="I950" s="44" t="s">
        <v>11096</v>
      </c>
      <c r="J950" s="43" t="s">
        <v>2365</v>
      </c>
      <c r="K950" s="43" t="s">
        <v>2316</v>
      </c>
      <c r="L950" s="43"/>
      <c r="M950" s="44" t="s">
        <v>2366</v>
      </c>
      <c r="N950" s="45" t="s">
        <v>2367</v>
      </c>
      <c r="O950" s="25" t="s">
        <v>1531</v>
      </c>
      <c r="P950" s="23" t="s">
        <v>2309</v>
      </c>
      <c r="Q950" s="25" t="s">
        <v>1548</v>
      </c>
      <c r="R950" s="58" t="s">
        <v>2310</v>
      </c>
      <c r="S950" s="23" t="s">
        <v>2311</v>
      </c>
      <c r="T950" s="23" t="s">
        <v>2312</v>
      </c>
      <c r="U950" s="25" t="s">
        <v>2313</v>
      </c>
      <c r="V950" s="23" t="s">
        <v>2364</v>
      </c>
      <c r="W950" s="25" t="s">
        <v>2365</v>
      </c>
      <c r="X950" s="58" t="s">
        <v>2316</v>
      </c>
      <c r="Y950" s="23" t="s">
        <v>2366</v>
      </c>
      <c r="Z950" s="23" t="s">
        <v>2367</v>
      </c>
      <c r="AA950" s="45">
        <v>5</v>
      </c>
      <c r="AB950" s="295" t="str">
        <f t="shared" si="72"/>
        <v>年間</v>
      </c>
      <c r="AC950" s="287"/>
      <c r="AD950" s="23">
        <v>1</v>
      </c>
      <c r="AE950" s="69">
        <v>11400</v>
      </c>
      <c r="AF950" s="26">
        <f t="shared" si="73"/>
        <v>11400</v>
      </c>
      <c r="AG950" s="42">
        <v>41030</v>
      </c>
      <c r="AH950" s="28">
        <v>41061</v>
      </c>
      <c r="AI950" s="29" t="str">
        <f t="shared" si="70"/>
        <v>～</v>
      </c>
      <c r="AJ950" s="178">
        <f t="shared" si="71"/>
        <v>42886</v>
      </c>
      <c r="AK950" s="31" t="s">
        <v>2324</v>
      </c>
      <c r="AL950" s="67" t="s">
        <v>2379</v>
      </c>
      <c r="AM950" s="66">
        <v>41000</v>
      </c>
      <c r="AN950" s="408">
        <f>IF($AA950-data!$G$1=0,"　",IF(AK950=0,"　",VLOOKUP($AK950,data!$A$1:$H$264,8,FALSE)))</f>
        <v>0</v>
      </c>
      <c r="AO950" s="35">
        <v>41698</v>
      </c>
      <c r="AP950" s="170"/>
      <c r="AQ950" s="264" t="str">
        <f t="shared" si="74"/>
        <v/>
      </c>
    </row>
    <row r="951" spans="1:43" ht="24.75" customHeight="1" x14ac:dyDescent="0.15">
      <c r="A951" s="297">
        <v>948</v>
      </c>
      <c r="B951" s="23" t="s">
        <v>2373</v>
      </c>
      <c r="C951" s="24" t="s">
        <v>14330</v>
      </c>
      <c r="D951" s="23" t="s">
        <v>29</v>
      </c>
      <c r="E951" s="23" t="s">
        <v>2308</v>
      </c>
      <c r="F951" s="24"/>
      <c r="G951" s="43" t="s">
        <v>2313</v>
      </c>
      <c r="H951" s="44" t="s">
        <v>2364</v>
      </c>
      <c r="I951" s="44" t="s">
        <v>11096</v>
      </c>
      <c r="J951" s="43" t="s">
        <v>2365</v>
      </c>
      <c r="K951" s="43" t="s">
        <v>2316</v>
      </c>
      <c r="L951" s="43"/>
      <c r="M951" s="44" t="s">
        <v>2366</v>
      </c>
      <c r="N951" s="45" t="s">
        <v>2367</v>
      </c>
      <c r="O951" s="25" t="s">
        <v>1531</v>
      </c>
      <c r="P951" s="23" t="s">
        <v>2309</v>
      </c>
      <c r="Q951" s="25" t="s">
        <v>1548</v>
      </c>
      <c r="R951" s="58" t="s">
        <v>2310</v>
      </c>
      <c r="S951" s="23" t="s">
        <v>2311</v>
      </c>
      <c r="T951" s="23" t="s">
        <v>2312</v>
      </c>
      <c r="U951" s="25" t="s">
        <v>2313</v>
      </c>
      <c r="V951" s="23" t="s">
        <v>2364</v>
      </c>
      <c r="W951" s="25" t="s">
        <v>2365</v>
      </c>
      <c r="X951" s="58" t="s">
        <v>2316</v>
      </c>
      <c r="Y951" s="23" t="s">
        <v>2366</v>
      </c>
      <c r="Z951" s="23" t="s">
        <v>2367</v>
      </c>
      <c r="AA951" s="45">
        <v>5</v>
      </c>
      <c r="AB951" s="295" t="str">
        <f t="shared" si="72"/>
        <v>年間</v>
      </c>
      <c r="AC951" s="287"/>
      <c r="AD951" s="23">
        <v>1</v>
      </c>
      <c r="AE951" s="69">
        <v>11400</v>
      </c>
      <c r="AF951" s="26">
        <f t="shared" si="73"/>
        <v>11400</v>
      </c>
      <c r="AG951" s="42">
        <v>41030</v>
      </c>
      <c r="AH951" s="28">
        <v>41061</v>
      </c>
      <c r="AI951" s="29" t="str">
        <f t="shared" si="70"/>
        <v>～</v>
      </c>
      <c r="AJ951" s="178">
        <f t="shared" si="71"/>
        <v>42886</v>
      </c>
      <c r="AK951" s="31" t="s">
        <v>2324</v>
      </c>
      <c r="AL951" s="67" t="s">
        <v>2380</v>
      </c>
      <c r="AM951" s="66">
        <v>41000</v>
      </c>
      <c r="AN951" s="408">
        <f>IF($AA951-data!$G$1=0,"　",IF(AK951=0,"　",VLOOKUP($AK951,data!$A$1:$H$264,8,FALSE)))</f>
        <v>0</v>
      </c>
      <c r="AO951" s="35">
        <v>41698</v>
      </c>
      <c r="AP951" s="170"/>
      <c r="AQ951" s="264" t="str">
        <f t="shared" si="74"/>
        <v/>
      </c>
    </row>
    <row r="952" spans="1:43" ht="24.75" customHeight="1" x14ac:dyDescent="0.15">
      <c r="A952" s="297">
        <v>949</v>
      </c>
      <c r="B952" s="23" t="s">
        <v>2373</v>
      </c>
      <c r="C952" s="24" t="s">
        <v>14330</v>
      </c>
      <c r="D952" s="23" t="s">
        <v>29</v>
      </c>
      <c r="E952" s="23" t="s">
        <v>2308</v>
      </c>
      <c r="F952" s="24"/>
      <c r="G952" s="43" t="s">
        <v>2313</v>
      </c>
      <c r="H952" s="44" t="s">
        <v>2364</v>
      </c>
      <c r="I952" s="44" t="s">
        <v>11096</v>
      </c>
      <c r="J952" s="43" t="s">
        <v>2365</v>
      </c>
      <c r="K952" s="43" t="s">
        <v>2316</v>
      </c>
      <c r="L952" s="43"/>
      <c r="M952" s="44" t="s">
        <v>2366</v>
      </c>
      <c r="N952" s="45" t="s">
        <v>2367</v>
      </c>
      <c r="O952" s="25" t="s">
        <v>1531</v>
      </c>
      <c r="P952" s="23" t="s">
        <v>2309</v>
      </c>
      <c r="Q952" s="25" t="s">
        <v>1548</v>
      </c>
      <c r="R952" s="58" t="s">
        <v>2310</v>
      </c>
      <c r="S952" s="23" t="s">
        <v>2311</v>
      </c>
      <c r="T952" s="23" t="s">
        <v>2312</v>
      </c>
      <c r="U952" s="25" t="s">
        <v>2313</v>
      </c>
      <c r="V952" s="23" t="s">
        <v>2364</v>
      </c>
      <c r="W952" s="25" t="s">
        <v>2365</v>
      </c>
      <c r="X952" s="58" t="s">
        <v>2316</v>
      </c>
      <c r="Y952" s="23" t="s">
        <v>2366</v>
      </c>
      <c r="Z952" s="23" t="s">
        <v>2367</v>
      </c>
      <c r="AA952" s="45">
        <v>5</v>
      </c>
      <c r="AB952" s="295" t="str">
        <f t="shared" si="72"/>
        <v>年間</v>
      </c>
      <c r="AC952" s="287"/>
      <c r="AD952" s="23">
        <v>1</v>
      </c>
      <c r="AE952" s="69">
        <v>11400</v>
      </c>
      <c r="AF952" s="26">
        <f t="shared" si="73"/>
        <v>11400</v>
      </c>
      <c r="AG952" s="42">
        <v>41030</v>
      </c>
      <c r="AH952" s="28">
        <v>41061</v>
      </c>
      <c r="AI952" s="29" t="str">
        <f t="shared" si="70"/>
        <v>～</v>
      </c>
      <c r="AJ952" s="178">
        <f t="shared" si="71"/>
        <v>42886</v>
      </c>
      <c r="AK952" s="31" t="s">
        <v>2324</v>
      </c>
      <c r="AL952" s="67" t="s">
        <v>2381</v>
      </c>
      <c r="AM952" s="66">
        <v>41000</v>
      </c>
      <c r="AN952" s="408">
        <f>IF($AA952-data!$G$1=0,"　",IF(AK952=0,"　",VLOOKUP($AK952,data!$A$1:$H$264,8,FALSE)))</f>
        <v>0</v>
      </c>
      <c r="AO952" s="35">
        <v>41698</v>
      </c>
      <c r="AP952" s="170"/>
      <c r="AQ952" s="264" t="str">
        <f t="shared" si="74"/>
        <v/>
      </c>
    </row>
    <row r="953" spans="1:43" ht="24.75" customHeight="1" x14ac:dyDescent="0.15">
      <c r="A953" s="297">
        <v>950</v>
      </c>
      <c r="B953" s="23" t="s">
        <v>2373</v>
      </c>
      <c r="C953" s="24" t="s">
        <v>14330</v>
      </c>
      <c r="D953" s="23" t="s">
        <v>29</v>
      </c>
      <c r="E953" s="23" t="s">
        <v>2308</v>
      </c>
      <c r="F953" s="24"/>
      <c r="G953" s="43" t="s">
        <v>2313</v>
      </c>
      <c r="H953" s="44" t="s">
        <v>2364</v>
      </c>
      <c r="I953" s="44" t="s">
        <v>11096</v>
      </c>
      <c r="J953" s="43" t="s">
        <v>2365</v>
      </c>
      <c r="K953" s="43" t="s">
        <v>2316</v>
      </c>
      <c r="L953" s="43"/>
      <c r="M953" s="44" t="s">
        <v>2366</v>
      </c>
      <c r="N953" s="45" t="s">
        <v>2367</v>
      </c>
      <c r="O953" s="25" t="s">
        <v>1531</v>
      </c>
      <c r="P953" s="23" t="s">
        <v>2309</v>
      </c>
      <c r="Q953" s="25" t="s">
        <v>1548</v>
      </c>
      <c r="R953" s="58" t="s">
        <v>2310</v>
      </c>
      <c r="S953" s="23" t="s">
        <v>2311</v>
      </c>
      <c r="T953" s="23" t="s">
        <v>2312</v>
      </c>
      <c r="U953" s="25" t="s">
        <v>2313</v>
      </c>
      <c r="V953" s="23" t="s">
        <v>2364</v>
      </c>
      <c r="W953" s="25" t="s">
        <v>2365</v>
      </c>
      <c r="X953" s="58" t="s">
        <v>2316</v>
      </c>
      <c r="Y953" s="23" t="s">
        <v>2366</v>
      </c>
      <c r="Z953" s="23" t="s">
        <v>2367</v>
      </c>
      <c r="AA953" s="45">
        <v>5</v>
      </c>
      <c r="AB953" s="295" t="str">
        <f t="shared" si="72"/>
        <v>年間</v>
      </c>
      <c r="AC953" s="287"/>
      <c r="AD953" s="23">
        <v>1</v>
      </c>
      <c r="AE953" s="69">
        <v>11400</v>
      </c>
      <c r="AF953" s="26">
        <f t="shared" si="73"/>
        <v>11400</v>
      </c>
      <c r="AG953" s="42">
        <v>41030</v>
      </c>
      <c r="AH953" s="28">
        <v>41061</v>
      </c>
      <c r="AI953" s="29" t="str">
        <f t="shared" si="70"/>
        <v>～</v>
      </c>
      <c r="AJ953" s="178">
        <f t="shared" si="71"/>
        <v>42886</v>
      </c>
      <c r="AK953" s="31" t="s">
        <v>2324</v>
      </c>
      <c r="AL953" s="67" t="s">
        <v>2382</v>
      </c>
      <c r="AM953" s="66">
        <v>41000</v>
      </c>
      <c r="AN953" s="408">
        <f>IF($AA953-data!$G$1=0,"　",IF(AK953=0,"　",VLOOKUP($AK953,data!$A$1:$H$264,8,FALSE)))</f>
        <v>0</v>
      </c>
      <c r="AO953" s="35">
        <v>41698</v>
      </c>
      <c r="AP953" s="170"/>
      <c r="AQ953" s="264" t="str">
        <f t="shared" si="74"/>
        <v/>
      </c>
    </row>
    <row r="954" spans="1:43" ht="24.75" customHeight="1" x14ac:dyDescent="0.15">
      <c r="A954" s="297">
        <v>951</v>
      </c>
      <c r="B954" s="23" t="s">
        <v>2373</v>
      </c>
      <c r="C954" s="24" t="s">
        <v>14330</v>
      </c>
      <c r="D954" s="23" t="s">
        <v>29</v>
      </c>
      <c r="E954" s="23" t="s">
        <v>2308</v>
      </c>
      <c r="F954" s="24"/>
      <c r="G954" s="43" t="s">
        <v>2313</v>
      </c>
      <c r="H954" s="44" t="s">
        <v>2364</v>
      </c>
      <c r="I954" s="44" t="s">
        <v>11096</v>
      </c>
      <c r="J954" s="43" t="s">
        <v>2365</v>
      </c>
      <c r="K954" s="43" t="s">
        <v>2316</v>
      </c>
      <c r="L954" s="43"/>
      <c r="M954" s="44" t="s">
        <v>2366</v>
      </c>
      <c r="N954" s="45" t="s">
        <v>2367</v>
      </c>
      <c r="O954" s="25" t="s">
        <v>1531</v>
      </c>
      <c r="P954" s="23" t="s">
        <v>2309</v>
      </c>
      <c r="Q954" s="25" t="s">
        <v>1548</v>
      </c>
      <c r="R954" s="58" t="s">
        <v>2310</v>
      </c>
      <c r="S954" s="23" t="s">
        <v>2311</v>
      </c>
      <c r="T954" s="23" t="s">
        <v>2312</v>
      </c>
      <c r="U954" s="25" t="s">
        <v>2313</v>
      </c>
      <c r="V954" s="23" t="s">
        <v>2364</v>
      </c>
      <c r="W954" s="25" t="s">
        <v>2365</v>
      </c>
      <c r="X954" s="58" t="s">
        <v>2316</v>
      </c>
      <c r="Y954" s="23" t="s">
        <v>2366</v>
      </c>
      <c r="Z954" s="23" t="s">
        <v>2367</v>
      </c>
      <c r="AA954" s="45">
        <v>5</v>
      </c>
      <c r="AB954" s="295" t="str">
        <f t="shared" si="72"/>
        <v>年間</v>
      </c>
      <c r="AC954" s="287"/>
      <c r="AD954" s="23">
        <v>1</v>
      </c>
      <c r="AE954" s="69">
        <v>11400</v>
      </c>
      <c r="AF954" s="26">
        <f t="shared" si="73"/>
        <v>11400</v>
      </c>
      <c r="AG954" s="42">
        <v>41030</v>
      </c>
      <c r="AH954" s="28">
        <v>41061</v>
      </c>
      <c r="AI954" s="29" t="str">
        <f t="shared" si="70"/>
        <v>～</v>
      </c>
      <c r="AJ954" s="178">
        <f t="shared" si="71"/>
        <v>42886</v>
      </c>
      <c r="AK954" s="31" t="s">
        <v>2324</v>
      </c>
      <c r="AL954" s="67" t="s">
        <v>2383</v>
      </c>
      <c r="AM954" s="66">
        <v>41000</v>
      </c>
      <c r="AN954" s="408">
        <f>IF($AA954-data!$G$1=0,"　",IF(AK954=0,"　",VLOOKUP($AK954,data!$A$1:$H$264,8,FALSE)))</f>
        <v>0</v>
      </c>
      <c r="AO954" s="35">
        <v>41698</v>
      </c>
      <c r="AP954" s="170"/>
      <c r="AQ954" s="264" t="str">
        <f t="shared" si="74"/>
        <v/>
      </c>
    </row>
    <row r="955" spans="1:43" ht="24.75" customHeight="1" x14ac:dyDescent="0.15">
      <c r="A955" s="297">
        <v>952</v>
      </c>
      <c r="B955" s="23" t="s">
        <v>2373</v>
      </c>
      <c r="C955" s="24" t="s">
        <v>14330</v>
      </c>
      <c r="D955" s="23" t="s">
        <v>29</v>
      </c>
      <c r="E955" s="23" t="s">
        <v>2308</v>
      </c>
      <c r="F955" s="24"/>
      <c r="G955" s="43" t="s">
        <v>2313</v>
      </c>
      <c r="H955" s="44" t="s">
        <v>2364</v>
      </c>
      <c r="I955" s="44" t="s">
        <v>11096</v>
      </c>
      <c r="J955" s="43" t="s">
        <v>2365</v>
      </c>
      <c r="K955" s="43" t="s">
        <v>2316</v>
      </c>
      <c r="L955" s="43"/>
      <c r="M955" s="44" t="s">
        <v>2366</v>
      </c>
      <c r="N955" s="45" t="s">
        <v>2367</v>
      </c>
      <c r="O955" s="25" t="s">
        <v>1531</v>
      </c>
      <c r="P955" s="23" t="s">
        <v>2309</v>
      </c>
      <c r="Q955" s="25" t="s">
        <v>1548</v>
      </c>
      <c r="R955" s="58" t="s">
        <v>2310</v>
      </c>
      <c r="S955" s="23" t="s">
        <v>2311</v>
      </c>
      <c r="T955" s="23" t="s">
        <v>2312</v>
      </c>
      <c r="U955" s="25" t="s">
        <v>2313</v>
      </c>
      <c r="V955" s="23" t="s">
        <v>2364</v>
      </c>
      <c r="W955" s="25" t="s">
        <v>2365</v>
      </c>
      <c r="X955" s="58" t="s">
        <v>2316</v>
      </c>
      <c r="Y955" s="23" t="s">
        <v>2366</v>
      </c>
      <c r="Z955" s="23" t="s">
        <v>2367</v>
      </c>
      <c r="AA955" s="45">
        <v>5</v>
      </c>
      <c r="AB955" s="295" t="str">
        <f t="shared" si="72"/>
        <v>年間</v>
      </c>
      <c r="AC955" s="287"/>
      <c r="AD955" s="23">
        <v>1</v>
      </c>
      <c r="AE955" s="69">
        <v>11400</v>
      </c>
      <c r="AF955" s="26">
        <f t="shared" si="73"/>
        <v>11400</v>
      </c>
      <c r="AG955" s="42">
        <v>41030</v>
      </c>
      <c r="AH955" s="28">
        <v>41061</v>
      </c>
      <c r="AI955" s="29" t="str">
        <f t="shared" si="70"/>
        <v>～</v>
      </c>
      <c r="AJ955" s="178">
        <f t="shared" si="71"/>
        <v>42886</v>
      </c>
      <c r="AK955" s="31" t="s">
        <v>2324</v>
      </c>
      <c r="AL955" s="67" t="s">
        <v>2384</v>
      </c>
      <c r="AM955" s="66">
        <v>41000</v>
      </c>
      <c r="AN955" s="408">
        <f>IF($AA955-data!$G$1=0,"　",IF(AK955=0,"　",VLOOKUP($AK955,data!$A$1:$H$264,8,FALSE)))</f>
        <v>0</v>
      </c>
      <c r="AO955" s="35">
        <v>41698</v>
      </c>
      <c r="AP955" s="170"/>
      <c r="AQ955" s="264" t="str">
        <f t="shared" si="74"/>
        <v/>
      </c>
    </row>
    <row r="956" spans="1:43" ht="24.75" customHeight="1" x14ac:dyDescent="0.15">
      <c r="A956" s="297">
        <v>953</v>
      </c>
      <c r="B956" s="23" t="s">
        <v>2373</v>
      </c>
      <c r="C956" s="24" t="s">
        <v>14330</v>
      </c>
      <c r="D956" s="23" t="s">
        <v>29</v>
      </c>
      <c r="E956" s="23" t="s">
        <v>2308</v>
      </c>
      <c r="F956" s="24"/>
      <c r="G956" s="43" t="s">
        <v>2313</v>
      </c>
      <c r="H956" s="44" t="s">
        <v>2364</v>
      </c>
      <c r="I956" s="44" t="s">
        <v>11096</v>
      </c>
      <c r="J956" s="43" t="s">
        <v>2365</v>
      </c>
      <c r="K956" s="43" t="s">
        <v>2316</v>
      </c>
      <c r="L956" s="43"/>
      <c r="M956" s="44" t="s">
        <v>2366</v>
      </c>
      <c r="N956" s="45" t="s">
        <v>2367</v>
      </c>
      <c r="O956" s="25" t="s">
        <v>1531</v>
      </c>
      <c r="P956" s="23" t="s">
        <v>2309</v>
      </c>
      <c r="Q956" s="25" t="s">
        <v>1548</v>
      </c>
      <c r="R956" s="58" t="s">
        <v>2310</v>
      </c>
      <c r="S956" s="23" t="s">
        <v>2311</v>
      </c>
      <c r="T956" s="23" t="s">
        <v>2312</v>
      </c>
      <c r="U956" s="25" t="s">
        <v>2313</v>
      </c>
      <c r="V956" s="23" t="s">
        <v>2364</v>
      </c>
      <c r="W956" s="25" t="s">
        <v>2365</v>
      </c>
      <c r="X956" s="58" t="s">
        <v>2316</v>
      </c>
      <c r="Y956" s="23" t="s">
        <v>2366</v>
      </c>
      <c r="Z956" s="23" t="s">
        <v>2367</v>
      </c>
      <c r="AA956" s="45">
        <v>5</v>
      </c>
      <c r="AB956" s="295" t="str">
        <f t="shared" si="72"/>
        <v>年間</v>
      </c>
      <c r="AC956" s="287"/>
      <c r="AD956" s="23">
        <v>1</v>
      </c>
      <c r="AE956" s="69">
        <v>11400</v>
      </c>
      <c r="AF956" s="26">
        <f t="shared" si="73"/>
        <v>11400</v>
      </c>
      <c r="AG956" s="42">
        <v>41030</v>
      </c>
      <c r="AH956" s="28">
        <v>41061</v>
      </c>
      <c r="AI956" s="29" t="str">
        <f t="shared" si="70"/>
        <v>～</v>
      </c>
      <c r="AJ956" s="178">
        <f t="shared" si="71"/>
        <v>42886</v>
      </c>
      <c r="AK956" s="31" t="s">
        <v>2324</v>
      </c>
      <c r="AL956" s="67" t="s">
        <v>2385</v>
      </c>
      <c r="AM956" s="66">
        <v>41000</v>
      </c>
      <c r="AN956" s="408">
        <f>IF($AA956-data!$G$1=0,"　",IF(AK956=0,"　",VLOOKUP($AK956,data!$A$1:$H$264,8,FALSE)))</f>
        <v>0</v>
      </c>
      <c r="AO956" s="35">
        <v>41698</v>
      </c>
      <c r="AP956" s="170"/>
      <c r="AQ956" s="264" t="str">
        <f t="shared" si="74"/>
        <v/>
      </c>
    </row>
    <row r="957" spans="1:43" ht="24.75" customHeight="1" x14ac:dyDescent="0.15">
      <c r="A957" s="297">
        <v>954</v>
      </c>
      <c r="B957" s="23" t="s">
        <v>2373</v>
      </c>
      <c r="C957" s="24" t="s">
        <v>14330</v>
      </c>
      <c r="D957" s="23" t="s">
        <v>29</v>
      </c>
      <c r="E957" s="23" t="s">
        <v>2308</v>
      </c>
      <c r="F957" s="24"/>
      <c r="G957" s="43" t="s">
        <v>2313</v>
      </c>
      <c r="H957" s="44" t="s">
        <v>2364</v>
      </c>
      <c r="I957" s="44" t="s">
        <v>11096</v>
      </c>
      <c r="J957" s="43" t="s">
        <v>2365</v>
      </c>
      <c r="K957" s="43" t="s">
        <v>2316</v>
      </c>
      <c r="L957" s="43"/>
      <c r="M957" s="44" t="s">
        <v>2366</v>
      </c>
      <c r="N957" s="45" t="s">
        <v>2367</v>
      </c>
      <c r="O957" s="25" t="s">
        <v>1531</v>
      </c>
      <c r="P957" s="23" t="s">
        <v>2309</v>
      </c>
      <c r="Q957" s="25" t="s">
        <v>1548</v>
      </c>
      <c r="R957" s="58" t="s">
        <v>2310</v>
      </c>
      <c r="S957" s="23" t="s">
        <v>2311</v>
      </c>
      <c r="T957" s="23" t="s">
        <v>2312</v>
      </c>
      <c r="U957" s="25" t="s">
        <v>2313</v>
      </c>
      <c r="V957" s="23" t="s">
        <v>2364</v>
      </c>
      <c r="W957" s="25" t="s">
        <v>2365</v>
      </c>
      <c r="X957" s="58" t="s">
        <v>2316</v>
      </c>
      <c r="Y957" s="23" t="s">
        <v>2366</v>
      </c>
      <c r="Z957" s="23" t="s">
        <v>2367</v>
      </c>
      <c r="AA957" s="45">
        <v>5</v>
      </c>
      <c r="AB957" s="295" t="str">
        <f t="shared" si="72"/>
        <v>年間</v>
      </c>
      <c r="AC957" s="287"/>
      <c r="AD957" s="23">
        <v>1</v>
      </c>
      <c r="AE957" s="69">
        <v>11400</v>
      </c>
      <c r="AF957" s="26">
        <f t="shared" si="73"/>
        <v>11400</v>
      </c>
      <c r="AG957" s="42">
        <v>41030</v>
      </c>
      <c r="AH957" s="28">
        <v>41061</v>
      </c>
      <c r="AI957" s="29" t="str">
        <f t="shared" si="70"/>
        <v>～</v>
      </c>
      <c r="AJ957" s="178">
        <f t="shared" si="71"/>
        <v>42886</v>
      </c>
      <c r="AK957" s="31" t="s">
        <v>2324</v>
      </c>
      <c r="AL957" s="67" t="s">
        <v>2386</v>
      </c>
      <c r="AM957" s="66">
        <v>41000</v>
      </c>
      <c r="AN957" s="408">
        <f>IF($AA957-data!$G$1=0,"　",IF(AK957=0,"　",VLOOKUP($AK957,data!$A$1:$H$264,8,FALSE)))</f>
        <v>0</v>
      </c>
      <c r="AO957" s="35">
        <v>41698</v>
      </c>
      <c r="AP957" s="170"/>
      <c r="AQ957" s="264" t="str">
        <f t="shared" si="74"/>
        <v/>
      </c>
    </row>
    <row r="958" spans="1:43" ht="24.75" customHeight="1" x14ac:dyDescent="0.15">
      <c r="A958" s="297">
        <v>955</v>
      </c>
      <c r="B958" s="23" t="s">
        <v>2373</v>
      </c>
      <c r="C958" s="24" t="s">
        <v>14330</v>
      </c>
      <c r="D958" s="23" t="s">
        <v>29</v>
      </c>
      <c r="E958" s="23" t="s">
        <v>2308</v>
      </c>
      <c r="F958" s="24"/>
      <c r="G958" s="43" t="s">
        <v>2313</v>
      </c>
      <c r="H958" s="44" t="s">
        <v>2364</v>
      </c>
      <c r="I958" s="44" t="s">
        <v>11096</v>
      </c>
      <c r="J958" s="43" t="s">
        <v>2365</v>
      </c>
      <c r="K958" s="43" t="s">
        <v>2316</v>
      </c>
      <c r="L958" s="43"/>
      <c r="M958" s="44" t="s">
        <v>2366</v>
      </c>
      <c r="N958" s="45" t="s">
        <v>2367</v>
      </c>
      <c r="O958" s="25" t="s">
        <v>1531</v>
      </c>
      <c r="P958" s="23" t="s">
        <v>2309</v>
      </c>
      <c r="Q958" s="25" t="s">
        <v>1548</v>
      </c>
      <c r="R958" s="58" t="s">
        <v>2310</v>
      </c>
      <c r="S958" s="23" t="s">
        <v>2311</v>
      </c>
      <c r="T958" s="23" t="s">
        <v>2312</v>
      </c>
      <c r="U958" s="25" t="s">
        <v>2313</v>
      </c>
      <c r="V958" s="23" t="s">
        <v>2364</v>
      </c>
      <c r="W958" s="25" t="s">
        <v>2365</v>
      </c>
      <c r="X958" s="58" t="s">
        <v>2316</v>
      </c>
      <c r="Y958" s="23" t="s">
        <v>2366</v>
      </c>
      <c r="Z958" s="23" t="s">
        <v>2367</v>
      </c>
      <c r="AA958" s="45">
        <v>5</v>
      </c>
      <c r="AB958" s="295" t="str">
        <f t="shared" si="72"/>
        <v>年間</v>
      </c>
      <c r="AC958" s="287"/>
      <c r="AD958" s="23">
        <v>1</v>
      </c>
      <c r="AE958" s="69">
        <v>11400</v>
      </c>
      <c r="AF958" s="26">
        <f t="shared" si="73"/>
        <v>11400</v>
      </c>
      <c r="AG958" s="42">
        <v>41030</v>
      </c>
      <c r="AH958" s="28">
        <v>41061</v>
      </c>
      <c r="AI958" s="29" t="str">
        <f t="shared" si="70"/>
        <v>～</v>
      </c>
      <c r="AJ958" s="178">
        <f t="shared" si="71"/>
        <v>42886</v>
      </c>
      <c r="AK958" s="31" t="s">
        <v>2324</v>
      </c>
      <c r="AL958" s="67" t="s">
        <v>2387</v>
      </c>
      <c r="AM958" s="66">
        <v>41000</v>
      </c>
      <c r="AN958" s="408">
        <f>IF($AA958-data!$G$1=0,"　",IF(AK958=0,"　",VLOOKUP($AK958,data!$A$1:$H$264,8,FALSE)))</f>
        <v>0</v>
      </c>
      <c r="AO958" s="35">
        <v>41698</v>
      </c>
      <c r="AP958" s="170"/>
      <c r="AQ958" s="264" t="str">
        <f t="shared" si="74"/>
        <v/>
      </c>
    </row>
    <row r="959" spans="1:43" ht="24.75" customHeight="1" x14ac:dyDescent="0.15">
      <c r="A959" s="297">
        <v>956</v>
      </c>
      <c r="B959" s="23" t="s">
        <v>2373</v>
      </c>
      <c r="C959" s="24" t="s">
        <v>14330</v>
      </c>
      <c r="D959" s="23" t="s">
        <v>29</v>
      </c>
      <c r="E959" s="23" t="s">
        <v>2308</v>
      </c>
      <c r="F959" s="24"/>
      <c r="G959" s="43" t="s">
        <v>2313</v>
      </c>
      <c r="H959" s="44" t="s">
        <v>2364</v>
      </c>
      <c r="I959" s="44" t="s">
        <v>11096</v>
      </c>
      <c r="J959" s="43" t="s">
        <v>2365</v>
      </c>
      <c r="K959" s="43" t="s">
        <v>2316</v>
      </c>
      <c r="L959" s="43"/>
      <c r="M959" s="44" t="s">
        <v>2366</v>
      </c>
      <c r="N959" s="45" t="s">
        <v>2367</v>
      </c>
      <c r="O959" s="25" t="s">
        <v>1531</v>
      </c>
      <c r="P959" s="23" t="s">
        <v>2309</v>
      </c>
      <c r="Q959" s="25" t="s">
        <v>1548</v>
      </c>
      <c r="R959" s="58" t="s">
        <v>2310</v>
      </c>
      <c r="S959" s="23" t="s">
        <v>2311</v>
      </c>
      <c r="T959" s="23" t="s">
        <v>2312</v>
      </c>
      <c r="U959" s="25" t="s">
        <v>2313</v>
      </c>
      <c r="V959" s="23" t="s">
        <v>2364</v>
      </c>
      <c r="W959" s="25" t="s">
        <v>2365</v>
      </c>
      <c r="X959" s="58" t="s">
        <v>2316</v>
      </c>
      <c r="Y959" s="23" t="s">
        <v>2366</v>
      </c>
      <c r="Z959" s="23" t="s">
        <v>2367</v>
      </c>
      <c r="AA959" s="45">
        <v>5</v>
      </c>
      <c r="AB959" s="295" t="str">
        <f t="shared" si="72"/>
        <v>年間</v>
      </c>
      <c r="AC959" s="287"/>
      <c r="AD959" s="23">
        <v>1</v>
      </c>
      <c r="AE959" s="69">
        <v>11400</v>
      </c>
      <c r="AF959" s="26">
        <f t="shared" si="73"/>
        <v>11400</v>
      </c>
      <c r="AG959" s="42">
        <v>41030</v>
      </c>
      <c r="AH959" s="28">
        <v>41061</v>
      </c>
      <c r="AI959" s="29" t="str">
        <f t="shared" si="70"/>
        <v>～</v>
      </c>
      <c r="AJ959" s="178">
        <f t="shared" si="71"/>
        <v>42886</v>
      </c>
      <c r="AK959" s="31" t="s">
        <v>2324</v>
      </c>
      <c r="AL959" s="67" t="s">
        <v>2388</v>
      </c>
      <c r="AM959" s="66">
        <v>41000</v>
      </c>
      <c r="AN959" s="408">
        <f>IF($AA959-data!$G$1=0,"　",IF(AK959=0,"　",VLOOKUP($AK959,data!$A$1:$H$264,8,FALSE)))</f>
        <v>0</v>
      </c>
      <c r="AO959" s="35">
        <v>41698</v>
      </c>
      <c r="AP959" s="170"/>
      <c r="AQ959" s="264" t="str">
        <f t="shared" si="74"/>
        <v/>
      </c>
    </row>
    <row r="960" spans="1:43" ht="24.75" customHeight="1" x14ac:dyDescent="0.15">
      <c r="A960" s="297">
        <v>957</v>
      </c>
      <c r="B960" s="23" t="s">
        <v>2389</v>
      </c>
      <c r="C960" s="24" t="s">
        <v>14330</v>
      </c>
      <c r="D960" s="23" t="s">
        <v>29</v>
      </c>
      <c r="E960" s="23" t="s">
        <v>2308</v>
      </c>
      <c r="F960" s="24"/>
      <c r="G960" s="43" t="s">
        <v>2313</v>
      </c>
      <c r="H960" s="44" t="s">
        <v>2364</v>
      </c>
      <c r="I960" s="44" t="s">
        <v>11096</v>
      </c>
      <c r="J960" s="43" t="s">
        <v>2365</v>
      </c>
      <c r="K960" s="43" t="s">
        <v>2316</v>
      </c>
      <c r="L960" s="43"/>
      <c r="M960" s="44" t="s">
        <v>2366</v>
      </c>
      <c r="N960" s="45" t="s">
        <v>2367</v>
      </c>
      <c r="O960" s="25" t="s">
        <v>1531</v>
      </c>
      <c r="P960" s="23" t="s">
        <v>2309</v>
      </c>
      <c r="Q960" s="25" t="s">
        <v>1548</v>
      </c>
      <c r="R960" s="58" t="s">
        <v>2310</v>
      </c>
      <c r="S960" s="23" t="s">
        <v>2311</v>
      </c>
      <c r="T960" s="23" t="s">
        <v>2312</v>
      </c>
      <c r="U960" s="25" t="s">
        <v>2313</v>
      </c>
      <c r="V960" s="23" t="s">
        <v>2364</v>
      </c>
      <c r="W960" s="25" t="s">
        <v>2365</v>
      </c>
      <c r="X960" s="58" t="s">
        <v>2316</v>
      </c>
      <c r="Y960" s="23" t="s">
        <v>2366</v>
      </c>
      <c r="Z960" s="23" t="s">
        <v>2367</v>
      </c>
      <c r="AA960" s="45">
        <v>5</v>
      </c>
      <c r="AB960" s="295" t="str">
        <f t="shared" si="72"/>
        <v>年間</v>
      </c>
      <c r="AC960" s="287"/>
      <c r="AD960" s="69">
        <v>1</v>
      </c>
      <c r="AE960" s="69">
        <v>12000</v>
      </c>
      <c r="AF960" s="26">
        <f t="shared" si="73"/>
        <v>12000</v>
      </c>
      <c r="AG960" s="42">
        <v>41030</v>
      </c>
      <c r="AH960" s="28">
        <v>41061</v>
      </c>
      <c r="AI960" s="29" t="str">
        <f t="shared" si="70"/>
        <v>～</v>
      </c>
      <c r="AJ960" s="178">
        <f t="shared" si="71"/>
        <v>42886</v>
      </c>
      <c r="AK960" s="31" t="s">
        <v>1338</v>
      </c>
      <c r="AL960" s="67" t="s">
        <v>2390</v>
      </c>
      <c r="AM960" s="66">
        <v>41000</v>
      </c>
      <c r="AN960" s="408">
        <f>IF($AA960-data!$G$1=0,"　",IF(AK960=0,"　",VLOOKUP($AK960,data!$A$1:$H$264,8,FALSE)))</f>
        <v>0</v>
      </c>
      <c r="AO960" s="35">
        <v>41698</v>
      </c>
      <c r="AP960" s="170"/>
      <c r="AQ960" s="264" t="str">
        <f t="shared" si="74"/>
        <v/>
      </c>
    </row>
    <row r="961" spans="1:43" ht="24.75" customHeight="1" x14ac:dyDescent="0.15">
      <c r="A961" s="297">
        <v>958</v>
      </c>
      <c r="B961" s="23" t="s">
        <v>2391</v>
      </c>
      <c r="C961" s="24" t="s">
        <v>14330</v>
      </c>
      <c r="D961" s="23" t="s">
        <v>29</v>
      </c>
      <c r="E961" s="23" t="s">
        <v>2308</v>
      </c>
      <c r="F961" s="24"/>
      <c r="G961" s="43" t="s">
        <v>2313</v>
      </c>
      <c r="H961" s="44" t="s">
        <v>2364</v>
      </c>
      <c r="I961" s="44" t="s">
        <v>11096</v>
      </c>
      <c r="J961" s="43" t="s">
        <v>2365</v>
      </c>
      <c r="K961" s="43" t="s">
        <v>2316</v>
      </c>
      <c r="L961" s="43"/>
      <c r="M961" s="44" t="s">
        <v>2366</v>
      </c>
      <c r="N961" s="45" t="s">
        <v>2367</v>
      </c>
      <c r="O961" s="25" t="s">
        <v>1531</v>
      </c>
      <c r="P961" s="23" t="s">
        <v>2309</v>
      </c>
      <c r="Q961" s="25" t="s">
        <v>1548</v>
      </c>
      <c r="R961" s="58" t="s">
        <v>2310</v>
      </c>
      <c r="S961" s="23" t="s">
        <v>2311</v>
      </c>
      <c r="T961" s="23" t="s">
        <v>2312</v>
      </c>
      <c r="U961" s="25" t="s">
        <v>2313</v>
      </c>
      <c r="V961" s="23" t="s">
        <v>2364</v>
      </c>
      <c r="W961" s="25" t="s">
        <v>2365</v>
      </c>
      <c r="X961" s="58" t="s">
        <v>2316</v>
      </c>
      <c r="Y961" s="23" t="s">
        <v>2366</v>
      </c>
      <c r="Z961" s="23" t="s">
        <v>2367</v>
      </c>
      <c r="AA961" s="45">
        <v>5</v>
      </c>
      <c r="AB961" s="295" t="str">
        <f t="shared" si="72"/>
        <v>年間</v>
      </c>
      <c r="AC961" s="287"/>
      <c r="AD961" s="69">
        <v>1</v>
      </c>
      <c r="AE961" s="69">
        <v>104400</v>
      </c>
      <c r="AF961" s="26">
        <f t="shared" si="73"/>
        <v>104400</v>
      </c>
      <c r="AG961" s="42">
        <v>41030</v>
      </c>
      <c r="AH961" s="28">
        <v>41061</v>
      </c>
      <c r="AI961" s="29" t="str">
        <f t="shared" si="70"/>
        <v>～</v>
      </c>
      <c r="AJ961" s="178">
        <f t="shared" si="71"/>
        <v>42886</v>
      </c>
      <c r="AK961" s="31" t="s">
        <v>2392</v>
      </c>
      <c r="AL961" s="67" t="s">
        <v>2393</v>
      </c>
      <c r="AM961" s="66">
        <v>41000</v>
      </c>
      <c r="AN961" s="408" t="str">
        <f>IF($AA961-data!$G$1=0,"　",IF(AK961=0,"　",VLOOKUP($AK961,data!$A$1:$H$264,8,FALSE)))</f>
        <v>消耗部品交換対象</v>
      </c>
      <c r="AO961" s="35">
        <v>41698</v>
      </c>
      <c r="AP961" s="170"/>
      <c r="AQ961" s="264">
        <f t="shared" si="74"/>
        <v>42125</v>
      </c>
    </row>
    <row r="962" spans="1:43" ht="24.75" customHeight="1" x14ac:dyDescent="0.15">
      <c r="A962" s="297">
        <v>959</v>
      </c>
      <c r="B962" s="23" t="s">
        <v>2394</v>
      </c>
      <c r="C962" s="24" t="s">
        <v>14330</v>
      </c>
      <c r="D962" s="23" t="s">
        <v>29</v>
      </c>
      <c r="E962" s="23" t="s">
        <v>2308</v>
      </c>
      <c r="F962" s="24"/>
      <c r="G962" s="43" t="s">
        <v>2313</v>
      </c>
      <c r="H962" s="44" t="s">
        <v>2364</v>
      </c>
      <c r="I962" s="44" t="s">
        <v>11096</v>
      </c>
      <c r="J962" s="43" t="s">
        <v>2365</v>
      </c>
      <c r="K962" s="43" t="s">
        <v>2316</v>
      </c>
      <c r="L962" s="43"/>
      <c r="M962" s="44" t="s">
        <v>2366</v>
      </c>
      <c r="N962" s="45" t="s">
        <v>2367</v>
      </c>
      <c r="O962" s="25" t="s">
        <v>1531</v>
      </c>
      <c r="P962" s="23" t="s">
        <v>2309</v>
      </c>
      <c r="Q962" s="25" t="s">
        <v>1548</v>
      </c>
      <c r="R962" s="58" t="s">
        <v>2310</v>
      </c>
      <c r="S962" s="23" t="s">
        <v>2311</v>
      </c>
      <c r="T962" s="23" t="s">
        <v>2312</v>
      </c>
      <c r="U962" s="25" t="s">
        <v>2313</v>
      </c>
      <c r="V962" s="23" t="s">
        <v>2364</v>
      </c>
      <c r="W962" s="25" t="s">
        <v>2365</v>
      </c>
      <c r="X962" s="58" t="s">
        <v>2316</v>
      </c>
      <c r="Y962" s="23" t="s">
        <v>2366</v>
      </c>
      <c r="Z962" s="23" t="s">
        <v>2367</v>
      </c>
      <c r="AA962" s="45">
        <v>5</v>
      </c>
      <c r="AB962" s="295" t="str">
        <f t="shared" si="72"/>
        <v>年間</v>
      </c>
      <c r="AC962" s="287"/>
      <c r="AD962" s="23">
        <v>1</v>
      </c>
      <c r="AE962" s="69">
        <v>72600</v>
      </c>
      <c r="AF962" s="26">
        <f t="shared" si="73"/>
        <v>72600</v>
      </c>
      <c r="AG962" s="42">
        <v>41030</v>
      </c>
      <c r="AH962" s="28">
        <v>41061</v>
      </c>
      <c r="AI962" s="29" t="str">
        <f t="shared" si="70"/>
        <v>～</v>
      </c>
      <c r="AJ962" s="178">
        <f t="shared" si="71"/>
        <v>42886</v>
      </c>
      <c r="AK962" s="31" t="s">
        <v>2395</v>
      </c>
      <c r="AL962" s="67" t="s">
        <v>2396</v>
      </c>
      <c r="AM962" s="66">
        <v>41000</v>
      </c>
      <c r="AN962" s="408" t="str">
        <f>IF($AA962-data!$G$1=0,"　",IF(AK962=0,"　",VLOOKUP($AK962,data!$A$1:$H$264,8,FALSE)))</f>
        <v>消耗部品交換対象</v>
      </c>
      <c r="AO962" s="35">
        <v>41698</v>
      </c>
      <c r="AP962" s="170"/>
      <c r="AQ962" s="264">
        <f t="shared" si="74"/>
        <v>42125</v>
      </c>
    </row>
    <row r="963" spans="1:43" ht="24.75" customHeight="1" x14ac:dyDescent="0.15">
      <c r="A963" s="297">
        <v>960</v>
      </c>
      <c r="B963" s="23" t="s">
        <v>2394</v>
      </c>
      <c r="C963" s="24" t="s">
        <v>14330</v>
      </c>
      <c r="D963" s="23" t="s">
        <v>29</v>
      </c>
      <c r="E963" s="23" t="s">
        <v>2308</v>
      </c>
      <c r="F963" s="24"/>
      <c r="G963" s="43" t="s">
        <v>2313</v>
      </c>
      <c r="H963" s="44" t="s">
        <v>2364</v>
      </c>
      <c r="I963" s="44" t="s">
        <v>11096</v>
      </c>
      <c r="J963" s="43" t="s">
        <v>2365</v>
      </c>
      <c r="K963" s="43" t="s">
        <v>2316</v>
      </c>
      <c r="L963" s="43"/>
      <c r="M963" s="44" t="s">
        <v>2366</v>
      </c>
      <c r="N963" s="45" t="s">
        <v>2367</v>
      </c>
      <c r="O963" s="25" t="s">
        <v>1531</v>
      </c>
      <c r="P963" s="23" t="s">
        <v>2309</v>
      </c>
      <c r="Q963" s="25" t="s">
        <v>1548</v>
      </c>
      <c r="R963" s="58" t="s">
        <v>2310</v>
      </c>
      <c r="S963" s="23" t="s">
        <v>2311</v>
      </c>
      <c r="T963" s="23" t="s">
        <v>2312</v>
      </c>
      <c r="U963" s="25" t="s">
        <v>2313</v>
      </c>
      <c r="V963" s="23" t="s">
        <v>2364</v>
      </c>
      <c r="W963" s="25" t="s">
        <v>2365</v>
      </c>
      <c r="X963" s="58" t="s">
        <v>2316</v>
      </c>
      <c r="Y963" s="23" t="s">
        <v>2366</v>
      </c>
      <c r="Z963" s="23" t="s">
        <v>2367</v>
      </c>
      <c r="AA963" s="45">
        <v>5</v>
      </c>
      <c r="AB963" s="295" t="str">
        <f t="shared" si="72"/>
        <v>年間</v>
      </c>
      <c r="AC963" s="287"/>
      <c r="AD963" s="23">
        <v>1</v>
      </c>
      <c r="AE963" s="69">
        <v>72600</v>
      </c>
      <c r="AF963" s="26">
        <f t="shared" si="73"/>
        <v>72600</v>
      </c>
      <c r="AG963" s="42">
        <v>41030</v>
      </c>
      <c r="AH963" s="28">
        <v>41061</v>
      </c>
      <c r="AI963" s="29" t="str">
        <f t="shared" si="70"/>
        <v>～</v>
      </c>
      <c r="AJ963" s="178">
        <f t="shared" si="71"/>
        <v>42886</v>
      </c>
      <c r="AK963" s="31" t="s">
        <v>2395</v>
      </c>
      <c r="AL963" s="67" t="s">
        <v>2397</v>
      </c>
      <c r="AM963" s="66">
        <v>41000</v>
      </c>
      <c r="AN963" s="408" t="str">
        <f>IF($AA963-data!$G$1=0,"　",IF(AK963=0,"　",VLOOKUP($AK963,data!$A$1:$H$264,8,FALSE)))</f>
        <v>消耗部品交換対象</v>
      </c>
      <c r="AO963" s="35">
        <v>41698</v>
      </c>
      <c r="AP963" s="170"/>
      <c r="AQ963" s="264">
        <f t="shared" si="74"/>
        <v>42125</v>
      </c>
    </row>
    <row r="964" spans="1:43" ht="24.75" customHeight="1" x14ac:dyDescent="0.15">
      <c r="A964" s="297">
        <v>961</v>
      </c>
      <c r="B964" s="23" t="s">
        <v>2394</v>
      </c>
      <c r="C964" s="24" t="s">
        <v>14330</v>
      </c>
      <c r="D964" s="23" t="s">
        <v>29</v>
      </c>
      <c r="E964" s="23" t="s">
        <v>2308</v>
      </c>
      <c r="F964" s="24"/>
      <c r="G964" s="43" t="s">
        <v>2313</v>
      </c>
      <c r="H964" s="44" t="s">
        <v>2364</v>
      </c>
      <c r="I964" s="44" t="s">
        <v>11096</v>
      </c>
      <c r="J964" s="43" t="s">
        <v>2365</v>
      </c>
      <c r="K964" s="43" t="s">
        <v>2316</v>
      </c>
      <c r="L964" s="43"/>
      <c r="M964" s="44" t="s">
        <v>2366</v>
      </c>
      <c r="N964" s="45" t="s">
        <v>2367</v>
      </c>
      <c r="O964" s="25" t="s">
        <v>1531</v>
      </c>
      <c r="P964" s="23" t="s">
        <v>2309</v>
      </c>
      <c r="Q964" s="25" t="s">
        <v>1548</v>
      </c>
      <c r="R964" s="58" t="s">
        <v>2310</v>
      </c>
      <c r="S964" s="23" t="s">
        <v>2311</v>
      </c>
      <c r="T964" s="23" t="s">
        <v>2312</v>
      </c>
      <c r="U964" s="25" t="s">
        <v>2313</v>
      </c>
      <c r="V964" s="23" t="s">
        <v>2364</v>
      </c>
      <c r="W964" s="25" t="s">
        <v>2365</v>
      </c>
      <c r="X964" s="58" t="s">
        <v>2316</v>
      </c>
      <c r="Y964" s="23" t="s">
        <v>2366</v>
      </c>
      <c r="Z964" s="23" t="s">
        <v>2367</v>
      </c>
      <c r="AA964" s="45">
        <v>5</v>
      </c>
      <c r="AB964" s="295" t="str">
        <f t="shared" si="72"/>
        <v>年間</v>
      </c>
      <c r="AC964" s="287"/>
      <c r="AD964" s="23">
        <v>1</v>
      </c>
      <c r="AE964" s="69">
        <v>72600</v>
      </c>
      <c r="AF964" s="26">
        <f t="shared" si="73"/>
        <v>72600</v>
      </c>
      <c r="AG964" s="42">
        <v>41030</v>
      </c>
      <c r="AH964" s="28">
        <v>41061</v>
      </c>
      <c r="AI964" s="29" t="str">
        <f t="shared" ref="AI964:AI1027" si="75">IF(ISBLANK($AH964),"","～")</f>
        <v>～</v>
      </c>
      <c r="AJ964" s="178">
        <f t="shared" ref="AJ964:AJ1027" si="76">IF(ISBLANK($AH964),"",DATE(YEAR($AH964)+$AA964,MONTH($AH964),DAY($AH964)-1))</f>
        <v>42886</v>
      </c>
      <c r="AK964" s="31" t="s">
        <v>2395</v>
      </c>
      <c r="AL964" s="67" t="s">
        <v>2398</v>
      </c>
      <c r="AM964" s="66">
        <v>41000</v>
      </c>
      <c r="AN964" s="408" t="str">
        <f>IF($AA964-data!$G$1=0,"　",IF(AK964=0,"　",VLOOKUP($AK964,data!$A$1:$H$264,8,FALSE)))</f>
        <v>消耗部品交換対象</v>
      </c>
      <c r="AO964" s="35">
        <v>41698</v>
      </c>
      <c r="AP964" s="170"/>
      <c r="AQ964" s="264">
        <f t="shared" si="74"/>
        <v>42125</v>
      </c>
    </row>
    <row r="965" spans="1:43" ht="24.75" customHeight="1" x14ac:dyDescent="0.15">
      <c r="A965" s="297">
        <v>962</v>
      </c>
      <c r="B965" s="23" t="s">
        <v>2394</v>
      </c>
      <c r="C965" s="24" t="s">
        <v>14330</v>
      </c>
      <c r="D965" s="23" t="s">
        <v>29</v>
      </c>
      <c r="E965" s="23" t="s">
        <v>2308</v>
      </c>
      <c r="F965" s="24"/>
      <c r="G965" s="43" t="s">
        <v>2313</v>
      </c>
      <c r="H965" s="44" t="s">
        <v>2364</v>
      </c>
      <c r="I965" s="44" t="s">
        <v>11096</v>
      </c>
      <c r="J965" s="43" t="s">
        <v>2365</v>
      </c>
      <c r="K965" s="43" t="s">
        <v>2316</v>
      </c>
      <c r="L965" s="43"/>
      <c r="M965" s="44" t="s">
        <v>2366</v>
      </c>
      <c r="N965" s="45" t="s">
        <v>2367</v>
      </c>
      <c r="O965" s="25" t="s">
        <v>1531</v>
      </c>
      <c r="P965" s="23" t="s">
        <v>2309</v>
      </c>
      <c r="Q965" s="25" t="s">
        <v>1548</v>
      </c>
      <c r="R965" s="58" t="s">
        <v>2310</v>
      </c>
      <c r="S965" s="23" t="s">
        <v>2311</v>
      </c>
      <c r="T965" s="23" t="s">
        <v>2312</v>
      </c>
      <c r="U965" s="25" t="s">
        <v>2313</v>
      </c>
      <c r="V965" s="23" t="s">
        <v>2364</v>
      </c>
      <c r="W965" s="25" t="s">
        <v>2365</v>
      </c>
      <c r="X965" s="58" t="s">
        <v>2316</v>
      </c>
      <c r="Y965" s="23" t="s">
        <v>2366</v>
      </c>
      <c r="Z965" s="23" t="s">
        <v>2367</v>
      </c>
      <c r="AA965" s="45">
        <v>5</v>
      </c>
      <c r="AB965" s="295" t="str">
        <f t="shared" ref="AB965:AB1028" si="77">IF(ISBLANK($AA965),"","年間")</f>
        <v>年間</v>
      </c>
      <c r="AC965" s="287"/>
      <c r="AD965" s="23">
        <v>1</v>
      </c>
      <c r="AE965" s="69">
        <v>72600</v>
      </c>
      <c r="AF965" s="26">
        <f t="shared" ref="AF965:AF1028" si="78">IF(ISBLANK($AE965),"",$AE965*$AD965)</f>
        <v>72600</v>
      </c>
      <c r="AG965" s="42">
        <v>41030</v>
      </c>
      <c r="AH965" s="28">
        <v>41061</v>
      </c>
      <c r="AI965" s="29" t="str">
        <f t="shared" si="75"/>
        <v>～</v>
      </c>
      <c r="AJ965" s="178">
        <f t="shared" si="76"/>
        <v>42886</v>
      </c>
      <c r="AK965" s="31" t="s">
        <v>2395</v>
      </c>
      <c r="AL965" s="67" t="s">
        <v>2399</v>
      </c>
      <c r="AM965" s="66">
        <v>41000</v>
      </c>
      <c r="AN965" s="408" t="str">
        <f>IF($AA965-data!$G$1=0,"　",IF(AK965=0,"　",VLOOKUP($AK965,data!$A$1:$H$264,8,FALSE)))</f>
        <v>消耗部品交換対象</v>
      </c>
      <c r="AO965" s="35">
        <v>41698</v>
      </c>
      <c r="AP965" s="170"/>
      <c r="AQ965" s="264">
        <f t="shared" ref="AQ965:AQ1028" si="79">IF(COUNTIF($AN965,"*消耗部品交換対象*"),IF(ISBLANK($AH965),"契約期間 未入力",EDATE($AH965,35)),"")</f>
        <v>42125</v>
      </c>
    </row>
    <row r="966" spans="1:43" ht="24.75" customHeight="1" x14ac:dyDescent="0.15">
      <c r="A966" s="297">
        <v>963</v>
      </c>
      <c r="B966" s="23" t="s">
        <v>2394</v>
      </c>
      <c r="C966" s="24" t="s">
        <v>14330</v>
      </c>
      <c r="D966" s="23" t="s">
        <v>29</v>
      </c>
      <c r="E966" s="23" t="s">
        <v>2308</v>
      </c>
      <c r="F966" s="24"/>
      <c r="G966" s="43" t="s">
        <v>2313</v>
      </c>
      <c r="H966" s="44" t="s">
        <v>2364</v>
      </c>
      <c r="I966" s="44" t="s">
        <v>11096</v>
      </c>
      <c r="J966" s="43" t="s">
        <v>2365</v>
      </c>
      <c r="K966" s="43" t="s">
        <v>2316</v>
      </c>
      <c r="L966" s="43"/>
      <c r="M966" s="44" t="s">
        <v>2366</v>
      </c>
      <c r="N966" s="45" t="s">
        <v>2367</v>
      </c>
      <c r="O966" s="25" t="s">
        <v>1531</v>
      </c>
      <c r="P966" s="23" t="s">
        <v>2309</v>
      </c>
      <c r="Q966" s="25" t="s">
        <v>1548</v>
      </c>
      <c r="R966" s="58" t="s">
        <v>2310</v>
      </c>
      <c r="S966" s="23" t="s">
        <v>2311</v>
      </c>
      <c r="T966" s="23" t="s">
        <v>2312</v>
      </c>
      <c r="U966" s="25" t="s">
        <v>2313</v>
      </c>
      <c r="V966" s="23" t="s">
        <v>2364</v>
      </c>
      <c r="W966" s="25" t="s">
        <v>2365</v>
      </c>
      <c r="X966" s="58" t="s">
        <v>2316</v>
      </c>
      <c r="Y966" s="23" t="s">
        <v>2366</v>
      </c>
      <c r="Z966" s="23" t="s">
        <v>2367</v>
      </c>
      <c r="AA966" s="45">
        <v>5</v>
      </c>
      <c r="AB966" s="295" t="str">
        <f t="shared" si="77"/>
        <v>年間</v>
      </c>
      <c r="AC966" s="287"/>
      <c r="AD966" s="23">
        <v>1</v>
      </c>
      <c r="AE966" s="69">
        <v>72600</v>
      </c>
      <c r="AF966" s="26">
        <f t="shared" si="78"/>
        <v>72600</v>
      </c>
      <c r="AG966" s="42">
        <v>41030</v>
      </c>
      <c r="AH966" s="28">
        <v>41061</v>
      </c>
      <c r="AI966" s="29" t="str">
        <f t="shared" si="75"/>
        <v>～</v>
      </c>
      <c r="AJ966" s="178">
        <f t="shared" si="76"/>
        <v>42886</v>
      </c>
      <c r="AK966" s="31" t="s">
        <v>2395</v>
      </c>
      <c r="AL966" s="67" t="s">
        <v>2400</v>
      </c>
      <c r="AM966" s="66">
        <v>41000</v>
      </c>
      <c r="AN966" s="408" t="str">
        <f>IF($AA966-data!$G$1=0,"　",IF(AK966=0,"　",VLOOKUP($AK966,data!$A$1:$H$264,8,FALSE)))</f>
        <v>消耗部品交換対象</v>
      </c>
      <c r="AO966" s="35">
        <v>41698</v>
      </c>
      <c r="AP966" s="170"/>
      <c r="AQ966" s="264">
        <f t="shared" si="79"/>
        <v>42125</v>
      </c>
    </row>
    <row r="967" spans="1:43" ht="24.75" customHeight="1" x14ac:dyDescent="0.15">
      <c r="A967" s="297">
        <v>964</v>
      </c>
      <c r="B967" s="23" t="s">
        <v>2394</v>
      </c>
      <c r="C967" s="24" t="s">
        <v>14330</v>
      </c>
      <c r="D967" s="23" t="s">
        <v>29</v>
      </c>
      <c r="E967" s="23" t="s">
        <v>2308</v>
      </c>
      <c r="F967" s="24"/>
      <c r="G967" s="43" t="s">
        <v>2313</v>
      </c>
      <c r="H967" s="44" t="s">
        <v>2364</v>
      </c>
      <c r="I967" s="44" t="s">
        <v>11096</v>
      </c>
      <c r="J967" s="43" t="s">
        <v>2365</v>
      </c>
      <c r="K967" s="43" t="s">
        <v>2316</v>
      </c>
      <c r="L967" s="43"/>
      <c r="M967" s="44" t="s">
        <v>2366</v>
      </c>
      <c r="N967" s="45" t="s">
        <v>2367</v>
      </c>
      <c r="O967" s="25" t="s">
        <v>1531</v>
      </c>
      <c r="P967" s="23" t="s">
        <v>2309</v>
      </c>
      <c r="Q967" s="25" t="s">
        <v>1548</v>
      </c>
      <c r="R967" s="58" t="s">
        <v>2310</v>
      </c>
      <c r="S967" s="23" t="s">
        <v>2311</v>
      </c>
      <c r="T967" s="23" t="s">
        <v>2312</v>
      </c>
      <c r="U967" s="25" t="s">
        <v>2313</v>
      </c>
      <c r="V967" s="23" t="s">
        <v>2364</v>
      </c>
      <c r="W967" s="25" t="s">
        <v>2365</v>
      </c>
      <c r="X967" s="58" t="s">
        <v>2316</v>
      </c>
      <c r="Y967" s="23" t="s">
        <v>2366</v>
      </c>
      <c r="Z967" s="23" t="s">
        <v>2367</v>
      </c>
      <c r="AA967" s="45">
        <v>5</v>
      </c>
      <c r="AB967" s="295" t="str">
        <f t="shared" si="77"/>
        <v>年間</v>
      </c>
      <c r="AC967" s="287"/>
      <c r="AD967" s="23">
        <v>1</v>
      </c>
      <c r="AE967" s="69">
        <v>72600</v>
      </c>
      <c r="AF967" s="26">
        <f t="shared" si="78"/>
        <v>72600</v>
      </c>
      <c r="AG967" s="42">
        <v>41030</v>
      </c>
      <c r="AH967" s="28">
        <v>41061</v>
      </c>
      <c r="AI967" s="29" t="str">
        <f t="shared" si="75"/>
        <v>～</v>
      </c>
      <c r="AJ967" s="178">
        <f t="shared" si="76"/>
        <v>42886</v>
      </c>
      <c r="AK967" s="31" t="s">
        <v>2395</v>
      </c>
      <c r="AL967" s="67" t="s">
        <v>2401</v>
      </c>
      <c r="AM967" s="66">
        <v>41000</v>
      </c>
      <c r="AN967" s="408" t="str">
        <f>IF($AA967-data!$G$1=0,"　",IF(AK967=0,"　",VLOOKUP($AK967,data!$A$1:$H$264,8,FALSE)))</f>
        <v>消耗部品交換対象</v>
      </c>
      <c r="AO967" s="35">
        <v>41698</v>
      </c>
      <c r="AP967" s="170"/>
      <c r="AQ967" s="264">
        <f t="shared" si="79"/>
        <v>42125</v>
      </c>
    </row>
    <row r="968" spans="1:43" ht="24.75" customHeight="1" x14ac:dyDescent="0.15">
      <c r="A968" s="297">
        <v>965</v>
      </c>
      <c r="B968" s="23" t="s">
        <v>2394</v>
      </c>
      <c r="C968" s="24" t="s">
        <v>14330</v>
      </c>
      <c r="D968" s="23" t="s">
        <v>29</v>
      </c>
      <c r="E968" s="23" t="s">
        <v>2308</v>
      </c>
      <c r="F968" s="24"/>
      <c r="G968" s="43" t="s">
        <v>2313</v>
      </c>
      <c r="H968" s="44" t="s">
        <v>2364</v>
      </c>
      <c r="I968" s="44" t="s">
        <v>11096</v>
      </c>
      <c r="J968" s="43" t="s">
        <v>2365</v>
      </c>
      <c r="K968" s="43" t="s">
        <v>2316</v>
      </c>
      <c r="L968" s="43"/>
      <c r="M968" s="44" t="s">
        <v>2366</v>
      </c>
      <c r="N968" s="45" t="s">
        <v>2367</v>
      </c>
      <c r="O968" s="25" t="s">
        <v>1531</v>
      </c>
      <c r="P968" s="23" t="s">
        <v>2309</v>
      </c>
      <c r="Q968" s="25" t="s">
        <v>1548</v>
      </c>
      <c r="R968" s="58" t="s">
        <v>2310</v>
      </c>
      <c r="S968" s="23" t="s">
        <v>2311</v>
      </c>
      <c r="T968" s="23" t="s">
        <v>2312</v>
      </c>
      <c r="U968" s="25" t="s">
        <v>2313</v>
      </c>
      <c r="V968" s="23" t="s">
        <v>2364</v>
      </c>
      <c r="W968" s="25" t="s">
        <v>2365</v>
      </c>
      <c r="X968" s="58" t="s">
        <v>2316</v>
      </c>
      <c r="Y968" s="23" t="s">
        <v>2366</v>
      </c>
      <c r="Z968" s="23" t="s">
        <v>2367</v>
      </c>
      <c r="AA968" s="45">
        <v>5</v>
      </c>
      <c r="AB968" s="295" t="str">
        <f t="shared" si="77"/>
        <v>年間</v>
      </c>
      <c r="AC968" s="287"/>
      <c r="AD968" s="23">
        <v>1</v>
      </c>
      <c r="AE968" s="69">
        <v>72600</v>
      </c>
      <c r="AF968" s="26">
        <f t="shared" si="78"/>
        <v>72600</v>
      </c>
      <c r="AG968" s="42">
        <v>41030</v>
      </c>
      <c r="AH968" s="28">
        <v>41061</v>
      </c>
      <c r="AI968" s="29" t="str">
        <f t="shared" si="75"/>
        <v>～</v>
      </c>
      <c r="AJ968" s="178">
        <f t="shared" si="76"/>
        <v>42886</v>
      </c>
      <c r="AK968" s="31" t="s">
        <v>2395</v>
      </c>
      <c r="AL968" s="67" t="s">
        <v>2402</v>
      </c>
      <c r="AM968" s="66">
        <v>41000</v>
      </c>
      <c r="AN968" s="408" t="str">
        <f>IF($AA968-data!$G$1=0,"　",IF(AK968=0,"　",VLOOKUP($AK968,data!$A$1:$H$264,8,FALSE)))</f>
        <v>消耗部品交換対象</v>
      </c>
      <c r="AO968" s="35">
        <v>41698</v>
      </c>
      <c r="AP968" s="170"/>
      <c r="AQ968" s="264">
        <f t="shared" si="79"/>
        <v>42125</v>
      </c>
    </row>
    <row r="969" spans="1:43" ht="24.75" customHeight="1" x14ac:dyDescent="0.15">
      <c r="A969" s="297">
        <v>966</v>
      </c>
      <c r="B969" s="23" t="s">
        <v>2394</v>
      </c>
      <c r="C969" s="24" t="s">
        <v>14330</v>
      </c>
      <c r="D969" s="23" t="s">
        <v>29</v>
      </c>
      <c r="E969" s="23" t="s">
        <v>2308</v>
      </c>
      <c r="F969" s="24"/>
      <c r="G969" s="43" t="s">
        <v>2313</v>
      </c>
      <c r="H969" s="44" t="s">
        <v>2364</v>
      </c>
      <c r="I969" s="44" t="s">
        <v>11096</v>
      </c>
      <c r="J969" s="43" t="s">
        <v>2365</v>
      </c>
      <c r="K969" s="43" t="s">
        <v>2316</v>
      </c>
      <c r="L969" s="43"/>
      <c r="M969" s="44" t="s">
        <v>2366</v>
      </c>
      <c r="N969" s="45" t="s">
        <v>2367</v>
      </c>
      <c r="O969" s="25" t="s">
        <v>1531</v>
      </c>
      <c r="P969" s="23" t="s">
        <v>2309</v>
      </c>
      <c r="Q969" s="25" t="s">
        <v>1548</v>
      </c>
      <c r="R969" s="58" t="s">
        <v>2310</v>
      </c>
      <c r="S969" s="23" t="s">
        <v>2311</v>
      </c>
      <c r="T969" s="23" t="s">
        <v>2312</v>
      </c>
      <c r="U969" s="25" t="s">
        <v>2313</v>
      </c>
      <c r="V969" s="23" t="s">
        <v>2364</v>
      </c>
      <c r="W969" s="25" t="s">
        <v>2365</v>
      </c>
      <c r="X969" s="58" t="s">
        <v>2316</v>
      </c>
      <c r="Y969" s="23" t="s">
        <v>2366</v>
      </c>
      <c r="Z969" s="23" t="s">
        <v>2367</v>
      </c>
      <c r="AA969" s="45">
        <v>5</v>
      </c>
      <c r="AB969" s="295" t="str">
        <f t="shared" si="77"/>
        <v>年間</v>
      </c>
      <c r="AC969" s="287"/>
      <c r="AD969" s="23">
        <v>1</v>
      </c>
      <c r="AE969" s="69">
        <v>72600</v>
      </c>
      <c r="AF969" s="26">
        <f t="shared" si="78"/>
        <v>72600</v>
      </c>
      <c r="AG969" s="42">
        <v>41030</v>
      </c>
      <c r="AH969" s="28">
        <v>41061</v>
      </c>
      <c r="AI969" s="29" t="str">
        <f t="shared" si="75"/>
        <v>～</v>
      </c>
      <c r="AJ969" s="178">
        <f t="shared" si="76"/>
        <v>42886</v>
      </c>
      <c r="AK969" s="31" t="s">
        <v>2395</v>
      </c>
      <c r="AL969" s="67" t="s">
        <v>2403</v>
      </c>
      <c r="AM969" s="66">
        <v>41000</v>
      </c>
      <c r="AN969" s="408" t="str">
        <f>IF($AA969-data!$G$1=0,"　",IF(AK969=0,"　",VLOOKUP($AK969,data!$A$1:$H$264,8,FALSE)))</f>
        <v>消耗部品交換対象</v>
      </c>
      <c r="AO969" s="35">
        <v>41698</v>
      </c>
      <c r="AP969" s="170"/>
      <c r="AQ969" s="264">
        <f t="shared" si="79"/>
        <v>42125</v>
      </c>
    </row>
    <row r="970" spans="1:43" ht="24.75" customHeight="1" x14ac:dyDescent="0.15">
      <c r="A970" s="297">
        <v>967</v>
      </c>
      <c r="B970" s="23" t="s">
        <v>2394</v>
      </c>
      <c r="C970" s="24" t="s">
        <v>14330</v>
      </c>
      <c r="D970" s="23" t="s">
        <v>29</v>
      </c>
      <c r="E970" s="23" t="s">
        <v>2308</v>
      </c>
      <c r="F970" s="24"/>
      <c r="G970" s="43" t="s">
        <v>2313</v>
      </c>
      <c r="H970" s="44" t="s">
        <v>2364</v>
      </c>
      <c r="I970" s="44" t="s">
        <v>11096</v>
      </c>
      <c r="J970" s="43" t="s">
        <v>2365</v>
      </c>
      <c r="K970" s="43" t="s">
        <v>2316</v>
      </c>
      <c r="L970" s="43"/>
      <c r="M970" s="44" t="s">
        <v>2366</v>
      </c>
      <c r="N970" s="45" t="s">
        <v>2367</v>
      </c>
      <c r="O970" s="25" t="s">
        <v>1531</v>
      </c>
      <c r="P970" s="23" t="s">
        <v>2309</v>
      </c>
      <c r="Q970" s="25" t="s">
        <v>1548</v>
      </c>
      <c r="R970" s="58" t="s">
        <v>2310</v>
      </c>
      <c r="S970" s="23" t="s">
        <v>2311</v>
      </c>
      <c r="T970" s="23" t="s">
        <v>2312</v>
      </c>
      <c r="U970" s="25" t="s">
        <v>2313</v>
      </c>
      <c r="V970" s="23" t="s">
        <v>2364</v>
      </c>
      <c r="W970" s="25" t="s">
        <v>2365</v>
      </c>
      <c r="X970" s="58" t="s">
        <v>2316</v>
      </c>
      <c r="Y970" s="23" t="s">
        <v>2366</v>
      </c>
      <c r="Z970" s="23" t="s">
        <v>2367</v>
      </c>
      <c r="AA970" s="45">
        <v>5</v>
      </c>
      <c r="AB970" s="295" t="str">
        <f t="shared" si="77"/>
        <v>年間</v>
      </c>
      <c r="AC970" s="287"/>
      <c r="AD970" s="23">
        <v>1</v>
      </c>
      <c r="AE970" s="69">
        <v>72600</v>
      </c>
      <c r="AF970" s="26">
        <f t="shared" si="78"/>
        <v>72600</v>
      </c>
      <c r="AG970" s="42">
        <v>41030</v>
      </c>
      <c r="AH970" s="28">
        <v>41061</v>
      </c>
      <c r="AI970" s="29" t="str">
        <f t="shared" si="75"/>
        <v>～</v>
      </c>
      <c r="AJ970" s="178">
        <f t="shared" si="76"/>
        <v>42886</v>
      </c>
      <c r="AK970" s="31" t="s">
        <v>2395</v>
      </c>
      <c r="AL970" s="67" t="s">
        <v>2404</v>
      </c>
      <c r="AM970" s="66">
        <v>41000</v>
      </c>
      <c r="AN970" s="408" t="str">
        <f>IF($AA970-data!$G$1=0,"　",IF(AK970=0,"　",VLOOKUP($AK970,data!$A$1:$H$264,8,FALSE)))</f>
        <v>消耗部品交換対象</v>
      </c>
      <c r="AO970" s="35">
        <v>41698</v>
      </c>
      <c r="AP970" s="170"/>
      <c r="AQ970" s="264">
        <f t="shared" si="79"/>
        <v>42125</v>
      </c>
    </row>
    <row r="971" spans="1:43" ht="24.75" customHeight="1" x14ac:dyDescent="0.15">
      <c r="A971" s="297">
        <v>968</v>
      </c>
      <c r="B971" s="23" t="s">
        <v>2394</v>
      </c>
      <c r="C971" s="24" t="s">
        <v>14330</v>
      </c>
      <c r="D971" s="23" t="s">
        <v>29</v>
      </c>
      <c r="E971" s="23" t="s">
        <v>2308</v>
      </c>
      <c r="F971" s="24"/>
      <c r="G971" s="43" t="s">
        <v>2313</v>
      </c>
      <c r="H971" s="44" t="s">
        <v>2364</v>
      </c>
      <c r="I971" s="44" t="s">
        <v>11096</v>
      </c>
      <c r="J971" s="43" t="s">
        <v>2365</v>
      </c>
      <c r="K971" s="43" t="s">
        <v>2316</v>
      </c>
      <c r="L971" s="43"/>
      <c r="M971" s="44" t="s">
        <v>2366</v>
      </c>
      <c r="N971" s="45" t="s">
        <v>2367</v>
      </c>
      <c r="O971" s="25" t="s">
        <v>1531</v>
      </c>
      <c r="P971" s="23" t="s">
        <v>2309</v>
      </c>
      <c r="Q971" s="25" t="s">
        <v>1548</v>
      </c>
      <c r="R971" s="58" t="s">
        <v>2310</v>
      </c>
      <c r="S971" s="23" t="s">
        <v>2311</v>
      </c>
      <c r="T971" s="23" t="s">
        <v>2312</v>
      </c>
      <c r="U971" s="25" t="s">
        <v>2313</v>
      </c>
      <c r="V971" s="23" t="s">
        <v>2364</v>
      </c>
      <c r="W971" s="25" t="s">
        <v>2365</v>
      </c>
      <c r="X971" s="58" t="s">
        <v>2316</v>
      </c>
      <c r="Y971" s="23" t="s">
        <v>2366</v>
      </c>
      <c r="Z971" s="23" t="s">
        <v>2367</v>
      </c>
      <c r="AA971" s="45">
        <v>5</v>
      </c>
      <c r="AB971" s="295" t="str">
        <f t="shared" si="77"/>
        <v>年間</v>
      </c>
      <c r="AC971" s="287"/>
      <c r="AD971" s="23">
        <v>1</v>
      </c>
      <c r="AE971" s="69">
        <v>72600</v>
      </c>
      <c r="AF971" s="26">
        <f t="shared" si="78"/>
        <v>72600</v>
      </c>
      <c r="AG971" s="42">
        <v>41030</v>
      </c>
      <c r="AH971" s="28">
        <v>41061</v>
      </c>
      <c r="AI971" s="29" t="str">
        <f t="shared" si="75"/>
        <v>～</v>
      </c>
      <c r="AJ971" s="178">
        <f t="shared" si="76"/>
        <v>42886</v>
      </c>
      <c r="AK971" s="31" t="s">
        <v>2395</v>
      </c>
      <c r="AL971" s="67" t="s">
        <v>2405</v>
      </c>
      <c r="AM971" s="66">
        <v>41000</v>
      </c>
      <c r="AN971" s="408" t="str">
        <f>IF($AA971-data!$G$1=0,"　",IF(AK971=0,"　",VLOOKUP($AK971,data!$A$1:$H$264,8,FALSE)))</f>
        <v>消耗部品交換対象</v>
      </c>
      <c r="AO971" s="35">
        <v>41698</v>
      </c>
      <c r="AP971" s="170"/>
      <c r="AQ971" s="264">
        <f t="shared" si="79"/>
        <v>42125</v>
      </c>
    </row>
    <row r="972" spans="1:43" ht="24.75" customHeight="1" x14ac:dyDescent="0.15">
      <c r="A972" s="297">
        <v>969</v>
      </c>
      <c r="B972" s="23" t="s">
        <v>2394</v>
      </c>
      <c r="C972" s="24" t="s">
        <v>14330</v>
      </c>
      <c r="D972" s="23" t="s">
        <v>29</v>
      </c>
      <c r="E972" s="23" t="s">
        <v>2308</v>
      </c>
      <c r="F972" s="24"/>
      <c r="G972" s="43" t="s">
        <v>2313</v>
      </c>
      <c r="H972" s="44" t="s">
        <v>2364</v>
      </c>
      <c r="I972" s="44" t="s">
        <v>11096</v>
      </c>
      <c r="J972" s="43" t="s">
        <v>2365</v>
      </c>
      <c r="K972" s="43" t="s">
        <v>2316</v>
      </c>
      <c r="L972" s="43"/>
      <c r="M972" s="44" t="s">
        <v>2366</v>
      </c>
      <c r="N972" s="45" t="s">
        <v>2367</v>
      </c>
      <c r="O972" s="25" t="s">
        <v>1531</v>
      </c>
      <c r="P972" s="23" t="s">
        <v>2309</v>
      </c>
      <c r="Q972" s="25" t="s">
        <v>1548</v>
      </c>
      <c r="R972" s="58" t="s">
        <v>2310</v>
      </c>
      <c r="S972" s="23" t="s">
        <v>2311</v>
      </c>
      <c r="T972" s="23" t="s">
        <v>2312</v>
      </c>
      <c r="U972" s="25" t="s">
        <v>2313</v>
      </c>
      <c r="V972" s="23" t="s">
        <v>2364</v>
      </c>
      <c r="W972" s="25" t="s">
        <v>2365</v>
      </c>
      <c r="X972" s="58" t="s">
        <v>2316</v>
      </c>
      <c r="Y972" s="23" t="s">
        <v>2366</v>
      </c>
      <c r="Z972" s="23" t="s">
        <v>2367</v>
      </c>
      <c r="AA972" s="45">
        <v>5</v>
      </c>
      <c r="AB972" s="295" t="str">
        <f t="shared" si="77"/>
        <v>年間</v>
      </c>
      <c r="AC972" s="287"/>
      <c r="AD972" s="23">
        <v>1</v>
      </c>
      <c r="AE972" s="69">
        <v>72600</v>
      </c>
      <c r="AF972" s="26">
        <f t="shared" si="78"/>
        <v>72600</v>
      </c>
      <c r="AG972" s="42">
        <v>41030</v>
      </c>
      <c r="AH972" s="28">
        <v>41061</v>
      </c>
      <c r="AI972" s="29" t="str">
        <f t="shared" si="75"/>
        <v>～</v>
      </c>
      <c r="AJ972" s="178">
        <f t="shared" si="76"/>
        <v>42886</v>
      </c>
      <c r="AK972" s="31" t="s">
        <v>2395</v>
      </c>
      <c r="AL972" s="67" t="s">
        <v>2406</v>
      </c>
      <c r="AM972" s="66">
        <v>41000</v>
      </c>
      <c r="AN972" s="408" t="str">
        <f>IF($AA972-data!$G$1=0,"　",IF(AK972=0,"　",VLOOKUP($AK972,data!$A$1:$H$264,8,FALSE)))</f>
        <v>消耗部品交換対象</v>
      </c>
      <c r="AO972" s="35">
        <v>41698</v>
      </c>
      <c r="AP972" s="170"/>
      <c r="AQ972" s="264">
        <f t="shared" si="79"/>
        <v>42125</v>
      </c>
    </row>
    <row r="973" spans="1:43" ht="24.75" customHeight="1" x14ac:dyDescent="0.15">
      <c r="A973" s="297">
        <v>970</v>
      </c>
      <c r="B973" s="23" t="s">
        <v>2394</v>
      </c>
      <c r="C973" s="24" t="s">
        <v>14330</v>
      </c>
      <c r="D973" s="23" t="s">
        <v>29</v>
      </c>
      <c r="E973" s="23" t="s">
        <v>2308</v>
      </c>
      <c r="F973" s="24"/>
      <c r="G973" s="43" t="s">
        <v>2313</v>
      </c>
      <c r="H973" s="44" t="s">
        <v>2364</v>
      </c>
      <c r="I973" s="44" t="s">
        <v>11096</v>
      </c>
      <c r="J973" s="43" t="s">
        <v>2365</v>
      </c>
      <c r="K973" s="43" t="s">
        <v>2316</v>
      </c>
      <c r="L973" s="43"/>
      <c r="M973" s="44" t="s">
        <v>2366</v>
      </c>
      <c r="N973" s="45" t="s">
        <v>2367</v>
      </c>
      <c r="O973" s="25" t="s">
        <v>1531</v>
      </c>
      <c r="P973" s="23" t="s">
        <v>2309</v>
      </c>
      <c r="Q973" s="25" t="s">
        <v>1548</v>
      </c>
      <c r="R973" s="58" t="s">
        <v>2310</v>
      </c>
      <c r="S973" s="23" t="s">
        <v>2311</v>
      </c>
      <c r="T973" s="23" t="s">
        <v>2312</v>
      </c>
      <c r="U973" s="25" t="s">
        <v>2313</v>
      </c>
      <c r="V973" s="23" t="s">
        <v>2364</v>
      </c>
      <c r="W973" s="25" t="s">
        <v>2365</v>
      </c>
      <c r="X973" s="58" t="s">
        <v>2316</v>
      </c>
      <c r="Y973" s="23" t="s">
        <v>2366</v>
      </c>
      <c r="Z973" s="23" t="s">
        <v>2367</v>
      </c>
      <c r="AA973" s="45">
        <v>5</v>
      </c>
      <c r="AB973" s="295" t="str">
        <f t="shared" si="77"/>
        <v>年間</v>
      </c>
      <c r="AC973" s="287"/>
      <c r="AD973" s="23">
        <v>1</v>
      </c>
      <c r="AE973" s="69">
        <v>72600</v>
      </c>
      <c r="AF973" s="26">
        <f t="shared" si="78"/>
        <v>72600</v>
      </c>
      <c r="AG973" s="42">
        <v>41030</v>
      </c>
      <c r="AH973" s="28">
        <v>41061</v>
      </c>
      <c r="AI973" s="29" t="str">
        <f t="shared" si="75"/>
        <v>～</v>
      </c>
      <c r="AJ973" s="178">
        <f t="shared" si="76"/>
        <v>42886</v>
      </c>
      <c r="AK973" s="31" t="s">
        <v>2395</v>
      </c>
      <c r="AL973" s="67" t="s">
        <v>2407</v>
      </c>
      <c r="AM973" s="66">
        <v>41000</v>
      </c>
      <c r="AN973" s="408" t="str">
        <f>IF($AA973-data!$G$1=0,"　",IF(AK973=0,"　",VLOOKUP($AK973,data!$A$1:$H$264,8,FALSE)))</f>
        <v>消耗部品交換対象</v>
      </c>
      <c r="AO973" s="35">
        <v>41698</v>
      </c>
      <c r="AP973" s="170"/>
      <c r="AQ973" s="264">
        <f t="shared" si="79"/>
        <v>42125</v>
      </c>
    </row>
    <row r="974" spans="1:43" ht="24.75" customHeight="1" x14ac:dyDescent="0.15">
      <c r="A974" s="297">
        <v>971</v>
      </c>
      <c r="B974" s="23" t="s">
        <v>2394</v>
      </c>
      <c r="C974" s="24" t="s">
        <v>14330</v>
      </c>
      <c r="D974" s="23" t="s">
        <v>29</v>
      </c>
      <c r="E974" s="23" t="s">
        <v>2308</v>
      </c>
      <c r="F974" s="24"/>
      <c r="G974" s="43" t="s">
        <v>2313</v>
      </c>
      <c r="H974" s="44" t="s">
        <v>2364</v>
      </c>
      <c r="I974" s="44" t="s">
        <v>11096</v>
      </c>
      <c r="J974" s="43" t="s">
        <v>2365</v>
      </c>
      <c r="K974" s="43" t="s">
        <v>2316</v>
      </c>
      <c r="L974" s="43"/>
      <c r="M974" s="44" t="s">
        <v>2366</v>
      </c>
      <c r="N974" s="45" t="s">
        <v>2367</v>
      </c>
      <c r="O974" s="25" t="s">
        <v>1531</v>
      </c>
      <c r="P974" s="23" t="s">
        <v>2309</v>
      </c>
      <c r="Q974" s="25" t="s">
        <v>1548</v>
      </c>
      <c r="R974" s="58" t="s">
        <v>2310</v>
      </c>
      <c r="S974" s="23" t="s">
        <v>2311</v>
      </c>
      <c r="T974" s="23" t="s">
        <v>2312</v>
      </c>
      <c r="U974" s="25" t="s">
        <v>2313</v>
      </c>
      <c r="V974" s="23" t="s">
        <v>2364</v>
      </c>
      <c r="W974" s="25" t="s">
        <v>2365</v>
      </c>
      <c r="X974" s="58" t="s">
        <v>2316</v>
      </c>
      <c r="Y974" s="23" t="s">
        <v>2366</v>
      </c>
      <c r="Z974" s="23" t="s">
        <v>2367</v>
      </c>
      <c r="AA974" s="45">
        <v>5</v>
      </c>
      <c r="AB974" s="295" t="str">
        <f t="shared" si="77"/>
        <v>年間</v>
      </c>
      <c r="AC974" s="287"/>
      <c r="AD974" s="23">
        <v>1</v>
      </c>
      <c r="AE974" s="69">
        <v>72600</v>
      </c>
      <c r="AF974" s="26">
        <f t="shared" si="78"/>
        <v>72600</v>
      </c>
      <c r="AG974" s="42">
        <v>41030</v>
      </c>
      <c r="AH974" s="28">
        <v>41061</v>
      </c>
      <c r="AI974" s="29" t="str">
        <f t="shared" si="75"/>
        <v>～</v>
      </c>
      <c r="AJ974" s="178">
        <f t="shared" si="76"/>
        <v>42886</v>
      </c>
      <c r="AK974" s="31" t="s">
        <v>2395</v>
      </c>
      <c r="AL974" s="67" t="s">
        <v>2408</v>
      </c>
      <c r="AM974" s="66">
        <v>41000</v>
      </c>
      <c r="AN974" s="408" t="str">
        <f>IF($AA974-data!$G$1=0,"　",IF(AK974=0,"　",VLOOKUP($AK974,data!$A$1:$H$264,8,FALSE)))</f>
        <v>消耗部品交換対象</v>
      </c>
      <c r="AO974" s="35">
        <v>41698</v>
      </c>
      <c r="AP974" s="170"/>
      <c r="AQ974" s="264">
        <f t="shared" si="79"/>
        <v>42125</v>
      </c>
    </row>
    <row r="975" spans="1:43" ht="24.75" customHeight="1" x14ac:dyDescent="0.15">
      <c r="A975" s="297">
        <v>972</v>
      </c>
      <c r="B975" s="23" t="s">
        <v>2394</v>
      </c>
      <c r="C975" s="24" t="s">
        <v>14330</v>
      </c>
      <c r="D975" s="23" t="s">
        <v>29</v>
      </c>
      <c r="E975" s="23" t="s">
        <v>2308</v>
      </c>
      <c r="F975" s="24"/>
      <c r="G975" s="43" t="s">
        <v>2313</v>
      </c>
      <c r="H975" s="44" t="s">
        <v>2364</v>
      </c>
      <c r="I975" s="44" t="s">
        <v>11096</v>
      </c>
      <c r="J975" s="43" t="s">
        <v>2365</v>
      </c>
      <c r="K975" s="43" t="s">
        <v>2316</v>
      </c>
      <c r="L975" s="43"/>
      <c r="M975" s="44" t="s">
        <v>2366</v>
      </c>
      <c r="N975" s="45" t="s">
        <v>2367</v>
      </c>
      <c r="O975" s="25" t="s">
        <v>1531</v>
      </c>
      <c r="P975" s="23" t="s">
        <v>2309</v>
      </c>
      <c r="Q975" s="25" t="s">
        <v>1548</v>
      </c>
      <c r="R975" s="58" t="s">
        <v>2310</v>
      </c>
      <c r="S975" s="23" t="s">
        <v>2311</v>
      </c>
      <c r="T975" s="23" t="s">
        <v>2312</v>
      </c>
      <c r="U975" s="25" t="s">
        <v>2313</v>
      </c>
      <c r="V975" s="23" t="s">
        <v>2364</v>
      </c>
      <c r="W975" s="25" t="s">
        <v>2365</v>
      </c>
      <c r="X975" s="58" t="s">
        <v>2316</v>
      </c>
      <c r="Y975" s="23" t="s">
        <v>2366</v>
      </c>
      <c r="Z975" s="23" t="s">
        <v>2367</v>
      </c>
      <c r="AA975" s="45">
        <v>5</v>
      </c>
      <c r="AB975" s="295" t="str">
        <f t="shared" si="77"/>
        <v>年間</v>
      </c>
      <c r="AC975" s="287"/>
      <c r="AD975" s="23">
        <v>1</v>
      </c>
      <c r="AE975" s="69">
        <v>72600</v>
      </c>
      <c r="AF975" s="26">
        <f t="shared" si="78"/>
        <v>72600</v>
      </c>
      <c r="AG975" s="42">
        <v>41030</v>
      </c>
      <c r="AH975" s="28">
        <v>41061</v>
      </c>
      <c r="AI975" s="29" t="str">
        <f t="shared" si="75"/>
        <v>～</v>
      </c>
      <c r="AJ975" s="178">
        <f t="shared" si="76"/>
        <v>42886</v>
      </c>
      <c r="AK975" s="31" t="s">
        <v>2395</v>
      </c>
      <c r="AL975" s="67" t="s">
        <v>2409</v>
      </c>
      <c r="AM975" s="66">
        <v>41000</v>
      </c>
      <c r="AN975" s="408" t="str">
        <f>IF($AA975-data!$G$1=0,"　",IF(AK975=0,"　",VLOOKUP($AK975,data!$A$1:$H$264,8,FALSE)))</f>
        <v>消耗部品交換対象</v>
      </c>
      <c r="AO975" s="35">
        <v>41698</v>
      </c>
      <c r="AP975" s="170"/>
      <c r="AQ975" s="264">
        <f t="shared" si="79"/>
        <v>42125</v>
      </c>
    </row>
    <row r="976" spans="1:43" ht="24.75" customHeight="1" x14ac:dyDescent="0.15">
      <c r="A976" s="297">
        <v>973</v>
      </c>
      <c r="B976" s="23" t="s">
        <v>2394</v>
      </c>
      <c r="C976" s="24" t="s">
        <v>14330</v>
      </c>
      <c r="D976" s="23" t="s">
        <v>29</v>
      </c>
      <c r="E976" s="23" t="s">
        <v>2308</v>
      </c>
      <c r="F976" s="24"/>
      <c r="G976" s="43" t="s">
        <v>2313</v>
      </c>
      <c r="H976" s="44" t="s">
        <v>2364</v>
      </c>
      <c r="I976" s="44" t="s">
        <v>11096</v>
      </c>
      <c r="J976" s="43" t="s">
        <v>2365</v>
      </c>
      <c r="K976" s="43" t="s">
        <v>2316</v>
      </c>
      <c r="L976" s="43"/>
      <c r="M976" s="44" t="s">
        <v>2366</v>
      </c>
      <c r="N976" s="45" t="s">
        <v>2367</v>
      </c>
      <c r="O976" s="25" t="s">
        <v>1531</v>
      </c>
      <c r="P976" s="23" t="s">
        <v>2309</v>
      </c>
      <c r="Q976" s="25" t="s">
        <v>1548</v>
      </c>
      <c r="R976" s="58" t="s">
        <v>2310</v>
      </c>
      <c r="S976" s="23" t="s">
        <v>2311</v>
      </c>
      <c r="T976" s="23" t="s">
        <v>2312</v>
      </c>
      <c r="U976" s="25" t="s">
        <v>2313</v>
      </c>
      <c r="V976" s="23" t="s">
        <v>2364</v>
      </c>
      <c r="W976" s="25" t="s">
        <v>2365</v>
      </c>
      <c r="X976" s="58" t="s">
        <v>2316</v>
      </c>
      <c r="Y976" s="23" t="s">
        <v>2366</v>
      </c>
      <c r="Z976" s="23" t="s">
        <v>2367</v>
      </c>
      <c r="AA976" s="45">
        <v>5</v>
      </c>
      <c r="AB976" s="295" t="str">
        <f t="shared" si="77"/>
        <v>年間</v>
      </c>
      <c r="AC976" s="287"/>
      <c r="AD976" s="23">
        <v>1</v>
      </c>
      <c r="AE976" s="69">
        <v>72600</v>
      </c>
      <c r="AF976" s="26">
        <f t="shared" si="78"/>
        <v>72600</v>
      </c>
      <c r="AG976" s="42">
        <v>41030</v>
      </c>
      <c r="AH976" s="28">
        <v>41061</v>
      </c>
      <c r="AI976" s="29" t="str">
        <f t="shared" si="75"/>
        <v>～</v>
      </c>
      <c r="AJ976" s="178">
        <f t="shared" si="76"/>
        <v>42886</v>
      </c>
      <c r="AK976" s="31" t="s">
        <v>2395</v>
      </c>
      <c r="AL976" s="67" t="s">
        <v>2410</v>
      </c>
      <c r="AM976" s="66">
        <v>41000</v>
      </c>
      <c r="AN976" s="408" t="str">
        <f>IF($AA976-data!$G$1=0,"　",IF(AK976=0,"　",VLOOKUP($AK976,data!$A$1:$H$264,8,FALSE)))</f>
        <v>消耗部品交換対象</v>
      </c>
      <c r="AO976" s="35">
        <v>41698</v>
      </c>
      <c r="AP976" s="170"/>
      <c r="AQ976" s="264">
        <f t="shared" si="79"/>
        <v>42125</v>
      </c>
    </row>
    <row r="977" spans="1:43" ht="24.75" customHeight="1" x14ac:dyDescent="0.15">
      <c r="A977" s="297">
        <v>974</v>
      </c>
      <c r="B977" s="23" t="s">
        <v>2411</v>
      </c>
      <c r="C977" s="24" t="s">
        <v>14327</v>
      </c>
      <c r="D977" s="23" t="s">
        <v>2413</v>
      </c>
      <c r="E977" s="23" t="s">
        <v>2412</v>
      </c>
      <c r="F977" s="24" t="s">
        <v>10310</v>
      </c>
      <c r="G977" s="43" t="s">
        <v>2414</v>
      </c>
      <c r="H977" s="44" t="s">
        <v>2415</v>
      </c>
      <c r="I977" s="44" t="s">
        <v>9982</v>
      </c>
      <c r="J977" s="70" t="s">
        <v>11098</v>
      </c>
      <c r="K977" s="43" t="s">
        <v>2417</v>
      </c>
      <c r="L977" s="43"/>
      <c r="M977" s="44" t="s">
        <v>2418</v>
      </c>
      <c r="N977" s="45"/>
      <c r="O977" s="43" t="s">
        <v>2414</v>
      </c>
      <c r="P977" s="44" t="s">
        <v>2415</v>
      </c>
      <c r="Q977" s="70" t="s">
        <v>2416</v>
      </c>
      <c r="R977" s="43" t="s">
        <v>2417</v>
      </c>
      <c r="S977" s="44" t="s">
        <v>2418</v>
      </c>
      <c r="T977" s="23"/>
      <c r="U977" s="43" t="s">
        <v>2414</v>
      </c>
      <c r="V977" s="44" t="s">
        <v>2415</v>
      </c>
      <c r="W977" s="70" t="s">
        <v>2416</v>
      </c>
      <c r="X977" s="43" t="s">
        <v>2417</v>
      </c>
      <c r="Y977" s="44" t="s">
        <v>2418</v>
      </c>
      <c r="Z977" s="23"/>
      <c r="AA977" s="45">
        <v>5</v>
      </c>
      <c r="AB977" s="295" t="str">
        <f t="shared" si="77"/>
        <v>年間</v>
      </c>
      <c r="AC977" s="287"/>
      <c r="AD977" s="69">
        <v>1</v>
      </c>
      <c r="AE977" s="100">
        <v>370800</v>
      </c>
      <c r="AF977" s="26">
        <f t="shared" si="78"/>
        <v>370800</v>
      </c>
      <c r="AG977" s="42">
        <v>41061</v>
      </c>
      <c r="AH977" s="28">
        <v>41091</v>
      </c>
      <c r="AI977" s="29" t="str">
        <f t="shared" si="75"/>
        <v>～</v>
      </c>
      <c r="AJ977" s="178">
        <f t="shared" si="76"/>
        <v>42916</v>
      </c>
      <c r="AK977" s="31" t="s">
        <v>1539</v>
      </c>
      <c r="AL977" s="67" t="s">
        <v>2419</v>
      </c>
      <c r="AM977" s="66">
        <v>41089</v>
      </c>
      <c r="AN977" s="408">
        <f>IF($AA977-data!$G$1=0,"　",IF(AK977=0,"　",VLOOKUP($AK977,data!$A$1:$H$264,8,FALSE)))</f>
        <v>0</v>
      </c>
      <c r="AO977" s="32">
        <v>41099</v>
      </c>
      <c r="AP977" s="170" t="s">
        <v>2420</v>
      </c>
      <c r="AQ977" s="264" t="str">
        <f t="shared" si="79"/>
        <v/>
      </c>
    </row>
    <row r="978" spans="1:43" ht="24.75" customHeight="1" x14ac:dyDescent="0.15">
      <c r="A978" s="297">
        <v>975</v>
      </c>
      <c r="B978" s="23" t="s">
        <v>2421</v>
      </c>
      <c r="C978" s="24" t="s">
        <v>14327</v>
      </c>
      <c r="D978" s="23" t="s">
        <v>2413</v>
      </c>
      <c r="E978" s="23" t="s">
        <v>2412</v>
      </c>
      <c r="F978" s="24" t="s">
        <v>10310</v>
      </c>
      <c r="G978" s="43" t="s">
        <v>2414</v>
      </c>
      <c r="H978" s="44" t="s">
        <v>2415</v>
      </c>
      <c r="I978" s="44" t="s">
        <v>9982</v>
      </c>
      <c r="J978" s="70" t="s">
        <v>2416</v>
      </c>
      <c r="K978" s="43" t="s">
        <v>2417</v>
      </c>
      <c r="L978" s="43"/>
      <c r="M978" s="44" t="s">
        <v>2418</v>
      </c>
      <c r="N978" s="44"/>
      <c r="O978" s="43" t="s">
        <v>2414</v>
      </c>
      <c r="P978" s="44" t="s">
        <v>2415</v>
      </c>
      <c r="Q978" s="70" t="s">
        <v>2416</v>
      </c>
      <c r="R978" s="43" t="s">
        <v>2417</v>
      </c>
      <c r="S978" s="44" t="s">
        <v>2418</v>
      </c>
      <c r="T978" s="23"/>
      <c r="U978" s="43" t="s">
        <v>2414</v>
      </c>
      <c r="V978" s="44" t="s">
        <v>2415</v>
      </c>
      <c r="W978" s="70" t="s">
        <v>2416</v>
      </c>
      <c r="X978" s="43" t="s">
        <v>2417</v>
      </c>
      <c r="Y978" s="44" t="s">
        <v>2418</v>
      </c>
      <c r="Z978" s="23"/>
      <c r="AA978" s="45">
        <v>5</v>
      </c>
      <c r="AB978" s="295" t="str">
        <f t="shared" si="77"/>
        <v>年間</v>
      </c>
      <c r="AC978" s="287"/>
      <c r="AD978" s="69">
        <v>1</v>
      </c>
      <c r="AE978" s="100">
        <v>99600</v>
      </c>
      <c r="AF978" s="26">
        <f t="shared" si="78"/>
        <v>99600</v>
      </c>
      <c r="AG978" s="42">
        <v>41061</v>
      </c>
      <c r="AH978" s="28">
        <v>41091</v>
      </c>
      <c r="AI978" s="29" t="str">
        <f t="shared" si="75"/>
        <v>～</v>
      </c>
      <c r="AJ978" s="178">
        <f t="shared" si="76"/>
        <v>42916</v>
      </c>
      <c r="AK978" s="31" t="s">
        <v>2422</v>
      </c>
      <c r="AL978" s="31" t="s">
        <v>2423</v>
      </c>
      <c r="AM978" s="101">
        <v>41078</v>
      </c>
      <c r="AN978" s="408" t="str">
        <f>IF($AA978-data!$G$1=0,"　",IF(AK978=0,"　",VLOOKUP($AK978,data!$A$1:$H$264,8,FALSE)))</f>
        <v>消耗部品交換対象</v>
      </c>
      <c r="AO978" s="32">
        <v>41099</v>
      </c>
      <c r="AP978" s="170" t="s">
        <v>2420</v>
      </c>
      <c r="AQ978" s="264">
        <f t="shared" si="79"/>
        <v>42156</v>
      </c>
    </row>
    <row r="979" spans="1:43" ht="24.75" customHeight="1" x14ac:dyDescent="0.15">
      <c r="A979" s="297">
        <v>976</v>
      </c>
      <c r="B979" s="23" t="s">
        <v>2421</v>
      </c>
      <c r="C979" s="24" t="s">
        <v>14327</v>
      </c>
      <c r="D979" s="23" t="s">
        <v>2413</v>
      </c>
      <c r="E979" s="23" t="s">
        <v>2412</v>
      </c>
      <c r="F979" s="24" t="s">
        <v>10310</v>
      </c>
      <c r="G979" s="43" t="s">
        <v>2414</v>
      </c>
      <c r="H979" s="44" t="s">
        <v>2415</v>
      </c>
      <c r="I979" s="44" t="s">
        <v>9982</v>
      </c>
      <c r="J979" s="70" t="s">
        <v>2424</v>
      </c>
      <c r="K979" s="43" t="s">
        <v>2417</v>
      </c>
      <c r="L979" s="43"/>
      <c r="M979" s="44" t="s">
        <v>2418</v>
      </c>
      <c r="N979" s="44"/>
      <c r="O979" s="43" t="s">
        <v>2414</v>
      </c>
      <c r="P979" s="44" t="s">
        <v>2415</v>
      </c>
      <c r="Q979" s="70" t="s">
        <v>2424</v>
      </c>
      <c r="R979" s="43" t="s">
        <v>2417</v>
      </c>
      <c r="S979" s="44" t="s">
        <v>2418</v>
      </c>
      <c r="T979" s="23"/>
      <c r="U979" s="43" t="s">
        <v>2414</v>
      </c>
      <c r="V979" s="44" t="s">
        <v>2415</v>
      </c>
      <c r="W979" s="70" t="s">
        <v>2424</v>
      </c>
      <c r="X979" s="43" t="s">
        <v>2417</v>
      </c>
      <c r="Y979" s="44" t="s">
        <v>2418</v>
      </c>
      <c r="Z979" s="23"/>
      <c r="AA979" s="45">
        <v>5</v>
      </c>
      <c r="AB979" s="295" t="str">
        <f t="shared" si="77"/>
        <v>年間</v>
      </c>
      <c r="AC979" s="287"/>
      <c r="AD979" s="69">
        <v>1</v>
      </c>
      <c r="AE979" s="100">
        <v>99600</v>
      </c>
      <c r="AF979" s="26">
        <f t="shared" si="78"/>
        <v>99600</v>
      </c>
      <c r="AG979" s="42">
        <v>41061</v>
      </c>
      <c r="AH979" s="28">
        <v>41091</v>
      </c>
      <c r="AI979" s="29" t="str">
        <f t="shared" si="75"/>
        <v>～</v>
      </c>
      <c r="AJ979" s="178">
        <f t="shared" si="76"/>
        <v>42916</v>
      </c>
      <c r="AK979" s="31" t="s">
        <v>2422</v>
      </c>
      <c r="AL979" s="31" t="s">
        <v>2425</v>
      </c>
      <c r="AM979" s="101">
        <v>41078</v>
      </c>
      <c r="AN979" s="408" t="str">
        <f>IF($AA979-data!$G$1=0,"　",IF(AK979=0,"　",VLOOKUP($AK979,data!$A$1:$H$264,8,FALSE)))</f>
        <v>消耗部品交換対象</v>
      </c>
      <c r="AO979" s="32">
        <v>41099</v>
      </c>
      <c r="AP979" s="170" t="s">
        <v>2420</v>
      </c>
      <c r="AQ979" s="264">
        <f t="shared" si="79"/>
        <v>42156</v>
      </c>
    </row>
    <row r="980" spans="1:43" ht="24.75" customHeight="1" x14ac:dyDescent="0.15">
      <c r="A980" s="297">
        <v>977</v>
      </c>
      <c r="B980" s="23" t="s">
        <v>2421</v>
      </c>
      <c r="C980" s="24" t="s">
        <v>14327</v>
      </c>
      <c r="D980" s="23" t="s">
        <v>2413</v>
      </c>
      <c r="E980" s="23" t="s">
        <v>2412</v>
      </c>
      <c r="F980" s="24" t="s">
        <v>10310</v>
      </c>
      <c r="G980" s="43" t="s">
        <v>2414</v>
      </c>
      <c r="H980" s="44" t="s">
        <v>2415</v>
      </c>
      <c r="I980" s="44" t="s">
        <v>9982</v>
      </c>
      <c r="J980" s="70" t="s">
        <v>2426</v>
      </c>
      <c r="K980" s="43" t="s">
        <v>2417</v>
      </c>
      <c r="L980" s="43"/>
      <c r="M980" s="44" t="s">
        <v>2418</v>
      </c>
      <c r="N980" s="44"/>
      <c r="O980" s="43" t="s">
        <v>2414</v>
      </c>
      <c r="P980" s="44" t="s">
        <v>2415</v>
      </c>
      <c r="Q980" s="70" t="s">
        <v>2426</v>
      </c>
      <c r="R980" s="43" t="s">
        <v>2417</v>
      </c>
      <c r="S980" s="44" t="s">
        <v>2418</v>
      </c>
      <c r="T980" s="23"/>
      <c r="U980" s="43" t="s">
        <v>2414</v>
      </c>
      <c r="V980" s="44" t="s">
        <v>2415</v>
      </c>
      <c r="W980" s="70" t="s">
        <v>2426</v>
      </c>
      <c r="X980" s="43" t="s">
        <v>2417</v>
      </c>
      <c r="Y980" s="44" t="s">
        <v>2418</v>
      </c>
      <c r="Z980" s="23"/>
      <c r="AA980" s="45">
        <v>5</v>
      </c>
      <c r="AB980" s="295" t="str">
        <f t="shared" si="77"/>
        <v>年間</v>
      </c>
      <c r="AC980" s="287"/>
      <c r="AD980" s="69">
        <v>1</v>
      </c>
      <c r="AE980" s="100">
        <v>99600</v>
      </c>
      <c r="AF980" s="26">
        <f t="shared" si="78"/>
        <v>99600</v>
      </c>
      <c r="AG980" s="42">
        <v>41061</v>
      </c>
      <c r="AH980" s="28">
        <v>41091</v>
      </c>
      <c r="AI980" s="29" t="str">
        <f t="shared" si="75"/>
        <v>～</v>
      </c>
      <c r="AJ980" s="178">
        <f t="shared" si="76"/>
        <v>42916</v>
      </c>
      <c r="AK980" s="31" t="s">
        <v>2422</v>
      </c>
      <c r="AL980" s="31" t="s">
        <v>2427</v>
      </c>
      <c r="AM980" s="101">
        <v>41078</v>
      </c>
      <c r="AN980" s="408" t="str">
        <f>IF($AA980-data!$G$1=0,"　",IF(AK980=0,"　",VLOOKUP($AK980,data!$A$1:$H$264,8,FALSE)))</f>
        <v>消耗部品交換対象</v>
      </c>
      <c r="AO980" s="32">
        <v>41099</v>
      </c>
      <c r="AP980" s="170" t="s">
        <v>2420</v>
      </c>
      <c r="AQ980" s="264">
        <f t="shared" si="79"/>
        <v>42156</v>
      </c>
    </row>
    <row r="981" spans="1:43" ht="24.75" customHeight="1" x14ac:dyDescent="0.15">
      <c r="A981" s="297">
        <v>978</v>
      </c>
      <c r="B981" s="23" t="s">
        <v>2421</v>
      </c>
      <c r="C981" s="24" t="s">
        <v>14327</v>
      </c>
      <c r="D981" s="23" t="s">
        <v>2413</v>
      </c>
      <c r="E981" s="23" t="s">
        <v>2412</v>
      </c>
      <c r="F981" s="24" t="s">
        <v>10310</v>
      </c>
      <c r="G981" s="43" t="s">
        <v>2414</v>
      </c>
      <c r="H981" s="44" t="s">
        <v>2415</v>
      </c>
      <c r="I981" s="44" t="s">
        <v>9982</v>
      </c>
      <c r="J981" s="70" t="s">
        <v>2426</v>
      </c>
      <c r="K981" s="43" t="s">
        <v>2417</v>
      </c>
      <c r="L981" s="43"/>
      <c r="M981" s="44" t="s">
        <v>2418</v>
      </c>
      <c r="N981" s="44"/>
      <c r="O981" s="43" t="s">
        <v>2414</v>
      </c>
      <c r="P981" s="44" t="s">
        <v>2415</v>
      </c>
      <c r="Q981" s="70" t="s">
        <v>2426</v>
      </c>
      <c r="R981" s="43" t="s">
        <v>2417</v>
      </c>
      <c r="S981" s="44" t="s">
        <v>2418</v>
      </c>
      <c r="T981" s="23"/>
      <c r="U981" s="43" t="s">
        <v>2414</v>
      </c>
      <c r="V981" s="44" t="s">
        <v>2415</v>
      </c>
      <c r="W981" s="70" t="s">
        <v>2426</v>
      </c>
      <c r="X981" s="43" t="s">
        <v>2417</v>
      </c>
      <c r="Y981" s="44" t="s">
        <v>2418</v>
      </c>
      <c r="Z981" s="23"/>
      <c r="AA981" s="45">
        <v>5</v>
      </c>
      <c r="AB981" s="295" t="str">
        <f t="shared" si="77"/>
        <v>年間</v>
      </c>
      <c r="AC981" s="287"/>
      <c r="AD981" s="69">
        <v>1</v>
      </c>
      <c r="AE981" s="100">
        <v>99600</v>
      </c>
      <c r="AF981" s="26">
        <f t="shared" si="78"/>
        <v>99600</v>
      </c>
      <c r="AG981" s="42">
        <v>41061</v>
      </c>
      <c r="AH981" s="28">
        <v>41091</v>
      </c>
      <c r="AI981" s="29" t="str">
        <f t="shared" si="75"/>
        <v>～</v>
      </c>
      <c r="AJ981" s="178">
        <f t="shared" si="76"/>
        <v>42916</v>
      </c>
      <c r="AK981" s="31" t="s">
        <v>2422</v>
      </c>
      <c r="AL981" s="31" t="s">
        <v>2428</v>
      </c>
      <c r="AM981" s="101">
        <v>41078</v>
      </c>
      <c r="AN981" s="408" t="str">
        <f>IF($AA981-data!$G$1=0,"　",IF(AK981=0,"　",VLOOKUP($AK981,data!$A$1:$H$264,8,FALSE)))</f>
        <v>消耗部品交換対象</v>
      </c>
      <c r="AO981" s="32">
        <v>41099</v>
      </c>
      <c r="AP981" s="170" t="s">
        <v>2420</v>
      </c>
      <c r="AQ981" s="264">
        <f t="shared" si="79"/>
        <v>42156</v>
      </c>
    </row>
    <row r="982" spans="1:43" ht="24.75" customHeight="1" x14ac:dyDescent="0.15">
      <c r="A982" s="297">
        <v>979</v>
      </c>
      <c r="B982" s="23" t="s">
        <v>2429</v>
      </c>
      <c r="C982" s="24" t="s">
        <v>14330</v>
      </c>
      <c r="D982" s="23" t="s">
        <v>2430</v>
      </c>
      <c r="E982" s="23" t="s">
        <v>477</v>
      </c>
      <c r="F982" s="24" t="s">
        <v>8178</v>
      </c>
      <c r="G982" s="43" t="s">
        <v>2437</v>
      </c>
      <c r="H982" s="44" t="s">
        <v>2438</v>
      </c>
      <c r="I982" s="44" t="s">
        <v>9503</v>
      </c>
      <c r="J982" s="43" t="s">
        <v>2439</v>
      </c>
      <c r="K982" s="43"/>
      <c r="L982" s="43"/>
      <c r="M982" s="44" t="s">
        <v>2440</v>
      </c>
      <c r="N982" s="45"/>
      <c r="O982" s="25" t="s">
        <v>2431</v>
      </c>
      <c r="P982" s="23" t="s">
        <v>2432</v>
      </c>
      <c r="Q982" s="25" t="s">
        <v>2433</v>
      </c>
      <c r="R982" s="58" t="s">
        <v>2434</v>
      </c>
      <c r="S982" s="23" t="s">
        <v>2435</v>
      </c>
      <c r="T982" s="23" t="s">
        <v>2436</v>
      </c>
      <c r="U982" s="43" t="s">
        <v>2437</v>
      </c>
      <c r="V982" s="44" t="s">
        <v>2438</v>
      </c>
      <c r="W982" s="43" t="s">
        <v>2439</v>
      </c>
      <c r="X982" s="43"/>
      <c r="Y982" s="44" t="s">
        <v>2440</v>
      </c>
      <c r="Z982" s="23"/>
      <c r="AA982" s="33">
        <v>3</v>
      </c>
      <c r="AB982" s="295" t="str">
        <f t="shared" si="77"/>
        <v>年間</v>
      </c>
      <c r="AC982" s="268"/>
      <c r="AD982" s="69">
        <v>1</v>
      </c>
      <c r="AE982" s="69">
        <v>4320</v>
      </c>
      <c r="AF982" s="26">
        <f t="shared" si="78"/>
        <v>4320</v>
      </c>
      <c r="AG982" s="42">
        <v>41061</v>
      </c>
      <c r="AH982" s="28">
        <v>41091</v>
      </c>
      <c r="AI982" s="29" t="str">
        <f t="shared" si="75"/>
        <v>～</v>
      </c>
      <c r="AJ982" s="178">
        <f t="shared" si="76"/>
        <v>42185</v>
      </c>
      <c r="AK982" s="31" t="s">
        <v>1050</v>
      </c>
      <c r="AL982" s="31" t="s">
        <v>2441</v>
      </c>
      <c r="AM982" s="66">
        <v>41059</v>
      </c>
      <c r="AN982" s="408" t="str">
        <f>IF($AA982-data!$G$1=0,"　",IF(AK982=0,"　",VLOOKUP($AK982,data!$A$1:$H$264,8,FALSE)))</f>
        <v>　</v>
      </c>
      <c r="AO982" s="32">
        <v>41099</v>
      </c>
      <c r="AP982" s="170" t="s">
        <v>2442</v>
      </c>
      <c r="AQ982" s="264" t="str">
        <f t="shared" si="79"/>
        <v/>
      </c>
    </row>
    <row r="983" spans="1:43" ht="24.75" customHeight="1" x14ac:dyDescent="0.15">
      <c r="A983" s="297">
        <v>980</v>
      </c>
      <c r="B983" s="23" t="s">
        <v>2429</v>
      </c>
      <c r="C983" s="24" t="s">
        <v>14330</v>
      </c>
      <c r="D983" s="23" t="s">
        <v>2430</v>
      </c>
      <c r="E983" s="23" t="s">
        <v>477</v>
      </c>
      <c r="F983" s="24" t="s">
        <v>8178</v>
      </c>
      <c r="G983" s="43" t="s">
        <v>2437</v>
      </c>
      <c r="H983" s="44" t="s">
        <v>2438</v>
      </c>
      <c r="I983" s="44" t="s">
        <v>9503</v>
      </c>
      <c r="J983" s="43" t="s">
        <v>2439</v>
      </c>
      <c r="K983" s="43"/>
      <c r="L983" s="43"/>
      <c r="M983" s="44" t="s">
        <v>2440</v>
      </c>
      <c r="N983" s="45"/>
      <c r="O983" s="25" t="s">
        <v>2431</v>
      </c>
      <c r="P983" s="23" t="s">
        <v>2432</v>
      </c>
      <c r="Q983" s="25" t="s">
        <v>2433</v>
      </c>
      <c r="R983" s="58" t="s">
        <v>2434</v>
      </c>
      <c r="S983" s="23" t="s">
        <v>2435</v>
      </c>
      <c r="T983" s="23" t="s">
        <v>2436</v>
      </c>
      <c r="U983" s="43" t="s">
        <v>2437</v>
      </c>
      <c r="V983" s="44" t="s">
        <v>2438</v>
      </c>
      <c r="W983" s="43" t="s">
        <v>2439</v>
      </c>
      <c r="X983" s="43"/>
      <c r="Y983" s="44" t="s">
        <v>2440</v>
      </c>
      <c r="Z983" s="23"/>
      <c r="AA983" s="33">
        <v>3</v>
      </c>
      <c r="AB983" s="295" t="str">
        <f t="shared" si="77"/>
        <v>年間</v>
      </c>
      <c r="AC983" s="268"/>
      <c r="AD983" s="69">
        <v>1</v>
      </c>
      <c r="AE983" s="69">
        <v>4320</v>
      </c>
      <c r="AF983" s="26">
        <f t="shared" si="78"/>
        <v>4320</v>
      </c>
      <c r="AG983" s="42">
        <v>41061</v>
      </c>
      <c r="AH983" s="28">
        <v>41091</v>
      </c>
      <c r="AI983" s="29" t="str">
        <f t="shared" si="75"/>
        <v>～</v>
      </c>
      <c r="AJ983" s="178">
        <f t="shared" si="76"/>
        <v>42185</v>
      </c>
      <c r="AK983" s="31" t="s">
        <v>1050</v>
      </c>
      <c r="AL983" s="31" t="s">
        <v>2443</v>
      </c>
      <c r="AM983" s="66">
        <v>41059</v>
      </c>
      <c r="AN983" s="408" t="str">
        <f>IF($AA983-data!$G$1=0,"　",IF(AK983=0,"　",VLOOKUP($AK983,data!$A$1:$H$264,8,FALSE)))</f>
        <v>　</v>
      </c>
      <c r="AO983" s="32">
        <v>41099</v>
      </c>
      <c r="AP983" s="170" t="s">
        <v>2442</v>
      </c>
      <c r="AQ983" s="264" t="str">
        <f t="shared" si="79"/>
        <v/>
      </c>
    </row>
    <row r="984" spans="1:43" ht="24.75" customHeight="1" x14ac:dyDescent="0.15">
      <c r="A984" s="297">
        <v>981</v>
      </c>
      <c r="B984" s="23" t="s">
        <v>2429</v>
      </c>
      <c r="C984" s="24" t="s">
        <v>14330</v>
      </c>
      <c r="D984" s="23" t="s">
        <v>2430</v>
      </c>
      <c r="E984" s="23" t="s">
        <v>477</v>
      </c>
      <c r="F984" s="24" t="s">
        <v>8178</v>
      </c>
      <c r="G984" s="43" t="s">
        <v>2437</v>
      </c>
      <c r="H984" s="44" t="s">
        <v>2438</v>
      </c>
      <c r="I984" s="44" t="s">
        <v>9503</v>
      </c>
      <c r="J984" s="43" t="s">
        <v>2439</v>
      </c>
      <c r="K984" s="43"/>
      <c r="L984" s="43"/>
      <c r="M984" s="44" t="s">
        <v>2440</v>
      </c>
      <c r="N984" s="45"/>
      <c r="O984" s="25" t="s">
        <v>2431</v>
      </c>
      <c r="P984" s="23" t="s">
        <v>2432</v>
      </c>
      <c r="Q984" s="25" t="s">
        <v>2433</v>
      </c>
      <c r="R984" s="58" t="s">
        <v>2434</v>
      </c>
      <c r="S984" s="23" t="s">
        <v>2435</v>
      </c>
      <c r="T984" s="23" t="s">
        <v>2436</v>
      </c>
      <c r="U984" s="43" t="s">
        <v>2437</v>
      </c>
      <c r="V984" s="44" t="s">
        <v>2438</v>
      </c>
      <c r="W984" s="43" t="s">
        <v>2439</v>
      </c>
      <c r="X984" s="43"/>
      <c r="Y984" s="44" t="s">
        <v>2440</v>
      </c>
      <c r="Z984" s="23"/>
      <c r="AA984" s="33">
        <v>3</v>
      </c>
      <c r="AB984" s="295" t="str">
        <f t="shared" si="77"/>
        <v>年間</v>
      </c>
      <c r="AC984" s="268"/>
      <c r="AD984" s="69">
        <v>1</v>
      </c>
      <c r="AE984" s="69">
        <v>4320</v>
      </c>
      <c r="AF984" s="26">
        <f t="shared" si="78"/>
        <v>4320</v>
      </c>
      <c r="AG984" s="42">
        <v>41061</v>
      </c>
      <c r="AH984" s="28">
        <v>41091</v>
      </c>
      <c r="AI984" s="29" t="str">
        <f t="shared" si="75"/>
        <v>～</v>
      </c>
      <c r="AJ984" s="178">
        <f t="shared" si="76"/>
        <v>42185</v>
      </c>
      <c r="AK984" s="31" t="s">
        <v>1050</v>
      </c>
      <c r="AL984" s="31" t="s">
        <v>2444</v>
      </c>
      <c r="AM984" s="66">
        <v>41059</v>
      </c>
      <c r="AN984" s="408" t="str">
        <f>IF($AA984-data!$G$1=0,"　",IF(AK984=0,"　",VLOOKUP($AK984,data!$A$1:$H$264,8,FALSE)))</f>
        <v>　</v>
      </c>
      <c r="AO984" s="32">
        <v>41099</v>
      </c>
      <c r="AP984" s="170" t="s">
        <v>2442</v>
      </c>
      <c r="AQ984" s="264" t="str">
        <f t="shared" si="79"/>
        <v/>
      </c>
    </row>
    <row r="985" spans="1:43" ht="24.75" customHeight="1" x14ac:dyDescent="0.15">
      <c r="A985" s="297">
        <v>982</v>
      </c>
      <c r="B985" s="23" t="s">
        <v>2429</v>
      </c>
      <c r="C985" s="24" t="s">
        <v>14330</v>
      </c>
      <c r="D985" s="23" t="s">
        <v>2430</v>
      </c>
      <c r="E985" s="23" t="s">
        <v>477</v>
      </c>
      <c r="F985" s="24" t="s">
        <v>8178</v>
      </c>
      <c r="G985" s="43" t="s">
        <v>2437</v>
      </c>
      <c r="H985" s="44" t="s">
        <v>2438</v>
      </c>
      <c r="I985" s="44" t="s">
        <v>9503</v>
      </c>
      <c r="J985" s="43" t="s">
        <v>2439</v>
      </c>
      <c r="K985" s="43"/>
      <c r="L985" s="43"/>
      <c r="M985" s="44" t="s">
        <v>2440</v>
      </c>
      <c r="N985" s="45"/>
      <c r="O985" s="25" t="s">
        <v>2431</v>
      </c>
      <c r="P985" s="23" t="s">
        <v>2432</v>
      </c>
      <c r="Q985" s="25" t="s">
        <v>2433</v>
      </c>
      <c r="R985" s="58" t="s">
        <v>2434</v>
      </c>
      <c r="S985" s="23" t="s">
        <v>2435</v>
      </c>
      <c r="T985" s="23" t="s">
        <v>2436</v>
      </c>
      <c r="U985" s="43" t="s">
        <v>2437</v>
      </c>
      <c r="V985" s="44" t="s">
        <v>2438</v>
      </c>
      <c r="W985" s="43" t="s">
        <v>2439</v>
      </c>
      <c r="X985" s="43"/>
      <c r="Y985" s="44" t="s">
        <v>2440</v>
      </c>
      <c r="Z985" s="23"/>
      <c r="AA985" s="33">
        <v>3</v>
      </c>
      <c r="AB985" s="295" t="str">
        <f t="shared" si="77"/>
        <v>年間</v>
      </c>
      <c r="AC985" s="268"/>
      <c r="AD985" s="69">
        <v>1</v>
      </c>
      <c r="AE985" s="69">
        <v>4320</v>
      </c>
      <c r="AF985" s="26">
        <f t="shared" si="78"/>
        <v>4320</v>
      </c>
      <c r="AG985" s="42">
        <v>41061</v>
      </c>
      <c r="AH985" s="28">
        <v>41091</v>
      </c>
      <c r="AI985" s="29" t="str">
        <f t="shared" si="75"/>
        <v>～</v>
      </c>
      <c r="AJ985" s="178">
        <f t="shared" si="76"/>
        <v>42185</v>
      </c>
      <c r="AK985" s="31" t="s">
        <v>1050</v>
      </c>
      <c r="AL985" s="31" t="s">
        <v>2445</v>
      </c>
      <c r="AM985" s="66">
        <v>41059</v>
      </c>
      <c r="AN985" s="408" t="str">
        <f>IF($AA985-data!$G$1=0,"　",IF(AK985=0,"　",VLOOKUP($AK985,data!$A$1:$H$264,8,FALSE)))</f>
        <v>　</v>
      </c>
      <c r="AO985" s="32">
        <v>41099</v>
      </c>
      <c r="AP985" s="170" t="s">
        <v>2442</v>
      </c>
      <c r="AQ985" s="264" t="str">
        <f t="shared" si="79"/>
        <v/>
      </c>
    </row>
    <row r="986" spans="1:43" ht="24.75" customHeight="1" x14ac:dyDescent="0.15">
      <c r="A986" s="297">
        <v>983</v>
      </c>
      <c r="B986" s="23" t="s">
        <v>2429</v>
      </c>
      <c r="C986" s="24" t="s">
        <v>14330</v>
      </c>
      <c r="D986" s="23" t="s">
        <v>2430</v>
      </c>
      <c r="E986" s="23" t="s">
        <v>477</v>
      </c>
      <c r="F986" s="24" t="s">
        <v>8178</v>
      </c>
      <c r="G986" s="43" t="s">
        <v>2437</v>
      </c>
      <c r="H986" s="44" t="s">
        <v>2438</v>
      </c>
      <c r="I986" s="44" t="s">
        <v>9503</v>
      </c>
      <c r="J986" s="43" t="s">
        <v>2439</v>
      </c>
      <c r="K986" s="43"/>
      <c r="L986" s="43"/>
      <c r="M986" s="44" t="s">
        <v>2440</v>
      </c>
      <c r="N986" s="45"/>
      <c r="O986" s="25" t="s">
        <v>2431</v>
      </c>
      <c r="P986" s="23" t="s">
        <v>2432</v>
      </c>
      <c r="Q986" s="25" t="s">
        <v>2433</v>
      </c>
      <c r="R986" s="58" t="s">
        <v>2434</v>
      </c>
      <c r="S986" s="23" t="s">
        <v>2435</v>
      </c>
      <c r="T986" s="23" t="s">
        <v>2436</v>
      </c>
      <c r="U986" s="43" t="s">
        <v>2437</v>
      </c>
      <c r="V986" s="44" t="s">
        <v>2438</v>
      </c>
      <c r="W986" s="43" t="s">
        <v>2439</v>
      </c>
      <c r="X986" s="43"/>
      <c r="Y986" s="44" t="s">
        <v>2440</v>
      </c>
      <c r="Z986" s="23"/>
      <c r="AA986" s="33">
        <v>3</v>
      </c>
      <c r="AB986" s="295" t="str">
        <f t="shared" si="77"/>
        <v>年間</v>
      </c>
      <c r="AC986" s="268"/>
      <c r="AD986" s="69">
        <v>1</v>
      </c>
      <c r="AE986" s="69">
        <v>4320</v>
      </c>
      <c r="AF986" s="26">
        <f t="shared" si="78"/>
        <v>4320</v>
      </c>
      <c r="AG986" s="42">
        <v>41061</v>
      </c>
      <c r="AH986" s="28">
        <v>41091</v>
      </c>
      <c r="AI986" s="29" t="str">
        <f t="shared" si="75"/>
        <v>～</v>
      </c>
      <c r="AJ986" s="178">
        <f t="shared" si="76"/>
        <v>42185</v>
      </c>
      <c r="AK986" s="31" t="s">
        <v>1050</v>
      </c>
      <c r="AL986" s="31" t="s">
        <v>2446</v>
      </c>
      <c r="AM986" s="66">
        <v>41059</v>
      </c>
      <c r="AN986" s="408" t="str">
        <f>IF($AA986-data!$G$1=0,"　",IF(AK986=0,"　",VLOOKUP($AK986,data!$A$1:$H$264,8,FALSE)))</f>
        <v>　</v>
      </c>
      <c r="AO986" s="32">
        <v>41099</v>
      </c>
      <c r="AP986" s="170" t="s">
        <v>2442</v>
      </c>
      <c r="AQ986" s="264" t="str">
        <f t="shared" si="79"/>
        <v/>
      </c>
    </row>
    <row r="987" spans="1:43" ht="24.75" customHeight="1" x14ac:dyDescent="0.15">
      <c r="A987" s="297">
        <v>984</v>
      </c>
      <c r="B987" s="23" t="s">
        <v>2429</v>
      </c>
      <c r="C987" s="24" t="s">
        <v>14330</v>
      </c>
      <c r="D987" s="23" t="s">
        <v>2430</v>
      </c>
      <c r="E987" s="23" t="s">
        <v>477</v>
      </c>
      <c r="F987" s="24" t="s">
        <v>8178</v>
      </c>
      <c r="G987" s="43" t="s">
        <v>2437</v>
      </c>
      <c r="H987" s="44" t="s">
        <v>2438</v>
      </c>
      <c r="I987" s="44" t="s">
        <v>9503</v>
      </c>
      <c r="J987" s="43" t="s">
        <v>2439</v>
      </c>
      <c r="K987" s="43"/>
      <c r="L987" s="43"/>
      <c r="M987" s="44" t="s">
        <v>2440</v>
      </c>
      <c r="N987" s="45"/>
      <c r="O987" s="25" t="s">
        <v>2431</v>
      </c>
      <c r="P987" s="23" t="s">
        <v>2432</v>
      </c>
      <c r="Q987" s="25" t="s">
        <v>2433</v>
      </c>
      <c r="R987" s="58" t="s">
        <v>2434</v>
      </c>
      <c r="S987" s="23" t="s">
        <v>2435</v>
      </c>
      <c r="T987" s="23" t="s">
        <v>2436</v>
      </c>
      <c r="U987" s="43" t="s">
        <v>2437</v>
      </c>
      <c r="V987" s="44" t="s">
        <v>2438</v>
      </c>
      <c r="W987" s="43" t="s">
        <v>2439</v>
      </c>
      <c r="X987" s="43"/>
      <c r="Y987" s="44" t="s">
        <v>2440</v>
      </c>
      <c r="Z987" s="23"/>
      <c r="AA987" s="33">
        <v>3</v>
      </c>
      <c r="AB987" s="295" t="str">
        <f t="shared" si="77"/>
        <v>年間</v>
      </c>
      <c r="AC987" s="268"/>
      <c r="AD987" s="69">
        <v>1</v>
      </c>
      <c r="AE987" s="69">
        <v>4320</v>
      </c>
      <c r="AF987" s="26">
        <f t="shared" si="78"/>
        <v>4320</v>
      </c>
      <c r="AG987" s="42">
        <v>41061</v>
      </c>
      <c r="AH987" s="28">
        <v>41091</v>
      </c>
      <c r="AI987" s="29" t="str">
        <f t="shared" si="75"/>
        <v>～</v>
      </c>
      <c r="AJ987" s="178">
        <f t="shared" si="76"/>
        <v>42185</v>
      </c>
      <c r="AK987" s="31" t="s">
        <v>1050</v>
      </c>
      <c r="AL987" s="31" t="s">
        <v>2447</v>
      </c>
      <c r="AM987" s="66">
        <v>41059</v>
      </c>
      <c r="AN987" s="408" t="str">
        <f>IF($AA987-data!$G$1=0,"　",IF(AK987=0,"　",VLOOKUP($AK987,data!$A$1:$H$264,8,FALSE)))</f>
        <v>　</v>
      </c>
      <c r="AO987" s="32">
        <v>41099</v>
      </c>
      <c r="AP987" s="170" t="s">
        <v>2442</v>
      </c>
      <c r="AQ987" s="264" t="str">
        <f t="shared" si="79"/>
        <v/>
      </c>
    </row>
    <row r="988" spans="1:43" ht="24.75" customHeight="1" x14ac:dyDescent="0.15">
      <c r="A988" s="297">
        <v>985</v>
      </c>
      <c r="B988" s="23" t="s">
        <v>2429</v>
      </c>
      <c r="C988" s="24" t="s">
        <v>14330</v>
      </c>
      <c r="D988" s="23" t="s">
        <v>2430</v>
      </c>
      <c r="E988" s="23" t="s">
        <v>477</v>
      </c>
      <c r="F988" s="24" t="s">
        <v>8178</v>
      </c>
      <c r="G988" s="43" t="s">
        <v>2437</v>
      </c>
      <c r="H988" s="44" t="s">
        <v>2438</v>
      </c>
      <c r="I988" s="44" t="s">
        <v>9503</v>
      </c>
      <c r="J988" s="43" t="s">
        <v>2439</v>
      </c>
      <c r="K988" s="43"/>
      <c r="L988" s="43"/>
      <c r="M988" s="44" t="s">
        <v>2440</v>
      </c>
      <c r="N988" s="45"/>
      <c r="O988" s="25" t="s">
        <v>2431</v>
      </c>
      <c r="P988" s="23" t="s">
        <v>2432</v>
      </c>
      <c r="Q988" s="25" t="s">
        <v>2433</v>
      </c>
      <c r="R988" s="58" t="s">
        <v>2434</v>
      </c>
      <c r="S988" s="23" t="s">
        <v>2435</v>
      </c>
      <c r="T988" s="23" t="s">
        <v>2436</v>
      </c>
      <c r="U988" s="43" t="s">
        <v>2437</v>
      </c>
      <c r="V988" s="44" t="s">
        <v>2438</v>
      </c>
      <c r="W988" s="43" t="s">
        <v>2439</v>
      </c>
      <c r="X988" s="43"/>
      <c r="Y988" s="44" t="s">
        <v>2440</v>
      </c>
      <c r="Z988" s="23"/>
      <c r="AA988" s="33">
        <v>3</v>
      </c>
      <c r="AB988" s="295" t="str">
        <f t="shared" si="77"/>
        <v>年間</v>
      </c>
      <c r="AC988" s="268"/>
      <c r="AD988" s="69">
        <v>1</v>
      </c>
      <c r="AE988" s="69">
        <v>4320</v>
      </c>
      <c r="AF988" s="26">
        <f t="shared" si="78"/>
        <v>4320</v>
      </c>
      <c r="AG988" s="42">
        <v>41061</v>
      </c>
      <c r="AH988" s="28">
        <v>41091</v>
      </c>
      <c r="AI988" s="29" t="str">
        <f t="shared" si="75"/>
        <v>～</v>
      </c>
      <c r="AJ988" s="178">
        <f t="shared" si="76"/>
        <v>42185</v>
      </c>
      <c r="AK988" s="31" t="s">
        <v>1050</v>
      </c>
      <c r="AL988" s="31" t="s">
        <v>2448</v>
      </c>
      <c r="AM988" s="66">
        <v>41059</v>
      </c>
      <c r="AN988" s="408" t="str">
        <f>IF($AA988-data!$G$1=0,"　",IF(AK988=0,"　",VLOOKUP($AK988,data!$A$1:$H$264,8,FALSE)))</f>
        <v>　</v>
      </c>
      <c r="AO988" s="32">
        <v>41099</v>
      </c>
      <c r="AP988" s="170" t="s">
        <v>2442</v>
      </c>
      <c r="AQ988" s="264" t="str">
        <f t="shared" si="79"/>
        <v/>
      </c>
    </row>
    <row r="989" spans="1:43" ht="24.75" customHeight="1" x14ac:dyDescent="0.15">
      <c r="A989" s="297">
        <v>986</v>
      </c>
      <c r="B989" s="23" t="s">
        <v>2429</v>
      </c>
      <c r="C989" s="24" t="s">
        <v>14330</v>
      </c>
      <c r="D989" s="23" t="s">
        <v>2430</v>
      </c>
      <c r="E989" s="23" t="s">
        <v>477</v>
      </c>
      <c r="F989" s="24" t="s">
        <v>8178</v>
      </c>
      <c r="G989" s="43" t="s">
        <v>2437</v>
      </c>
      <c r="H989" s="44" t="s">
        <v>2438</v>
      </c>
      <c r="I989" s="44" t="s">
        <v>9503</v>
      </c>
      <c r="J989" s="43" t="s">
        <v>2439</v>
      </c>
      <c r="K989" s="43"/>
      <c r="L989" s="43"/>
      <c r="M989" s="44" t="s">
        <v>2440</v>
      </c>
      <c r="N989" s="45"/>
      <c r="O989" s="25" t="s">
        <v>2431</v>
      </c>
      <c r="P989" s="23" t="s">
        <v>2432</v>
      </c>
      <c r="Q989" s="25" t="s">
        <v>2433</v>
      </c>
      <c r="R989" s="58" t="s">
        <v>2434</v>
      </c>
      <c r="S989" s="23" t="s">
        <v>2435</v>
      </c>
      <c r="T989" s="23" t="s">
        <v>2436</v>
      </c>
      <c r="U989" s="43" t="s">
        <v>2437</v>
      </c>
      <c r="V989" s="44" t="s">
        <v>2438</v>
      </c>
      <c r="W989" s="43" t="s">
        <v>2439</v>
      </c>
      <c r="X989" s="43"/>
      <c r="Y989" s="44" t="s">
        <v>2440</v>
      </c>
      <c r="Z989" s="23"/>
      <c r="AA989" s="33">
        <v>3</v>
      </c>
      <c r="AB989" s="295" t="str">
        <f t="shared" si="77"/>
        <v>年間</v>
      </c>
      <c r="AC989" s="268"/>
      <c r="AD989" s="69">
        <v>1</v>
      </c>
      <c r="AE989" s="69">
        <v>4320</v>
      </c>
      <c r="AF989" s="26">
        <f t="shared" si="78"/>
        <v>4320</v>
      </c>
      <c r="AG989" s="42">
        <v>41061</v>
      </c>
      <c r="AH989" s="28">
        <v>41091</v>
      </c>
      <c r="AI989" s="29" t="str">
        <f t="shared" si="75"/>
        <v>～</v>
      </c>
      <c r="AJ989" s="178">
        <f t="shared" si="76"/>
        <v>42185</v>
      </c>
      <c r="AK989" s="31" t="s">
        <v>1050</v>
      </c>
      <c r="AL989" s="31" t="s">
        <v>2449</v>
      </c>
      <c r="AM989" s="66">
        <v>41059</v>
      </c>
      <c r="AN989" s="408" t="str">
        <f>IF($AA989-data!$G$1=0,"　",IF(AK989=0,"　",VLOOKUP($AK989,data!$A$1:$H$264,8,FALSE)))</f>
        <v>　</v>
      </c>
      <c r="AO989" s="32">
        <v>41099</v>
      </c>
      <c r="AP989" s="170" t="s">
        <v>2442</v>
      </c>
      <c r="AQ989" s="264" t="str">
        <f t="shared" si="79"/>
        <v/>
      </c>
    </row>
    <row r="990" spans="1:43" ht="24.75" customHeight="1" x14ac:dyDescent="0.15">
      <c r="A990" s="297">
        <v>987</v>
      </c>
      <c r="B990" s="23" t="s">
        <v>2429</v>
      </c>
      <c r="C990" s="24" t="s">
        <v>14330</v>
      </c>
      <c r="D990" s="23" t="s">
        <v>2430</v>
      </c>
      <c r="E990" s="23" t="s">
        <v>477</v>
      </c>
      <c r="F990" s="24" t="s">
        <v>8178</v>
      </c>
      <c r="G990" s="43" t="s">
        <v>2437</v>
      </c>
      <c r="H990" s="44" t="s">
        <v>2438</v>
      </c>
      <c r="I990" s="44" t="s">
        <v>9503</v>
      </c>
      <c r="J990" s="43" t="s">
        <v>2439</v>
      </c>
      <c r="K990" s="43"/>
      <c r="L990" s="43"/>
      <c r="M990" s="44" t="s">
        <v>2440</v>
      </c>
      <c r="N990" s="45"/>
      <c r="O990" s="25" t="s">
        <v>2431</v>
      </c>
      <c r="P990" s="23" t="s">
        <v>2432</v>
      </c>
      <c r="Q990" s="25" t="s">
        <v>2433</v>
      </c>
      <c r="R990" s="58" t="s">
        <v>2434</v>
      </c>
      <c r="S990" s="23" t="s">
        <v>2435</v>
      </c>
      <c r="T990" s="23" t="s">
        <v>2436</v>
      </c>
      <c r="U990" s="43" t="s">
        <v>2437</v>
      </c>
      <c r="V990" s="44" t="s">
        <v>2438</v>
      </c>
      <c r="W990" s="43" t="s">
        <v>2439</v>
      </c>
      <c r="X990" s="43"/>
      <c r="Y990" s="44" t="s">
        <v>2440</v>
      </c>
      <c r="Z990" s="23"/>
      <c r="AA990" s="33">
        <v>3</v>
      </c>
      <c r="AB990" s="295" t="str">
        <f t="shared" si="77"/>
        <v>年間</v>
      </c>
      <c r="AC990" s="268"/>
      <c r="AD990" s="69">
        <v>1</v>
      </c>
      <c r="AE990" s="69">
        <v>4320</v>
      </c>
      <c r="AF990" s="26">
        <f t="shared" si="78"/>
        <v>4320</v>
      </c>
      <c r="AG990" s="42">
        <v>41061</v>
      </c>
      <c r="AH990" s="28">
        <v>41091</v>
      </c>
      <c r="AI990" s="29" t="str">
        <f t="shared" si="75"/>
        <v>～</v>
      </c>
      <c r="AJ990" s="178">
        <f t="shared" si="76"/>
        <v>42185</v>
      </c>
      <c r="AK990" s="31" t="s">
        <v>1050</v>
      </c>
      <c r="AL990" s="31" t="s">
        <v>2450</v>
      </c>
      <c r="AM990" s="66">
        <v>41059</v>
      </c>
      <c r="AN990" s="408" t="str">
        <f>IF($AA990-data!$G$1=0,"　",IF(AK990=0,"　",VLOOKUP($AK990,data!$A$1:$H$264,8,FALSE)))</f>
        <v>　</v>
      </c>
      <c r="AO990" s="32">
        <v>41099</v>
      </c>
      <c r="AP990" s="170" t="s">
        <v>2442</v>
      </c>
      <c r="AQ990" s="264" t="str">
        <f t="shared" si="79"/>
        <v/>
      </c>
    </row>
    <row r="991" spans="1:43" ht="24.75" customHeight="1" x14ac:dyDescent="0.15">
      <c r="A991" s="297">
        <v>988</v>
      </c>
      <c r="B991" s="23" t="s">
        <v>2429</v>
      </c>
      <c r="C991" s="24" t="s">
        <v>14330</v>
      </c>
      <c r="D991" s="23" t="s">
        <v>2430</v>
      </c>
      <c r="E991" s="23" t="s">
        <v>477</v>
      </c>
      <c r="F991" s="24" t="s">
        <v>8178</v>
      </c>
      <c r="G991" s="43" t="s">
        <v>2437</v>
      </c>
      <c r="H991" s="44" t="s">
        <v>2438</v>
      </c>
      <c r="I991" s="44" t="s">
        <v>9503</v>
      </c>
      <c r="J991" s="43" t="s">
        <v>2439</v>
      </c>
      <c r="K991" s="43"/>
      <c r="L991" s="43"/>
      <c r="M991" s="44" t="s">
        <v>2440</v>
      </c>
      <c r="N991" s="45"/>
      <c r="O991" s="25" t="s">
        <v>2431</v>
      </c>
      <c r="P991" s="23" t="s">
        <v>2432</v>
      </c>
      <c r="Q991" s="25" t="s">
        <v>2433</v>
      </c>
      <c r="R991" s="58" t="s">
        <v>2434</v>
      </c>
      <c r="S991" s="23" t="s">
        <v>2435</v>
      </c>
      <c r="T991" s="23" t="s">
        <v>2436</v>
      </c>
      <c r="U991" s="43" t="s">
        <v>2437</v>
      </c>
      <c r="V991" s="44" t="s">
        <v>2438</v>
      </c>
      <c r="W991" s="43" t="s">
        <v>2439</v>
      </c>
      <c r="X991" s="43"/>
      <c r="Y991" s="44" t="s">
        <v>2440</v>
      </c>
      <c r="Z991" s="23"/>
      <c r="AA991" s="33">
        <v>3</v>
      </c>
      <c r="AB991" s="295" t="str">
        <f t="shared" si="77"/>
        <v>年間</v>
      </c>
      <c r="AC991" s="268"/>
      <c r="AD991" s="69">
        <v>1</v>
      </c>
      <c r="AE991" s="69">
        <v>4320</v>
      </c>
      <c r="AF991" s="26">
        <f t="shared" si="78"/>
        <v>4320</v>
      </c>
      <c r="AG991" s="42">
        <v>41061</v>
      </c>
      <c r="AH991" s="28">
        <v>41091</v>
      </c>
      <c r="AI991" s="29" t="str">
        <f t="shared" si="75"/>
        <v>～</v>
      </c>
      <c r="AJ991" s="178">
        <f t="shared" si="76"/>
        <v>42185</v>
      </c>
      <c r="AK991" s="31" t="s">
        <v>1050</v>
      </c>
      <c r="AL991" s="31" t="s">
        <v>2451</v>
      </c>
      <c r="AM991" s="66">
        <v>41059</v>
      </c>
      <c r="AN991" s="408" t="str">
        <f>IF($AA991-data!$G$1=0,"　",IF(AK991=0,"　",VLOOKUP($AK991,data!$A$1:$H$264,8,FALSE)))</f>
        <v>　</v>
      </c>
      <c r="AO991" s="32">
        <v>41099</v>
      </c>
      <c r="AP991" s="170" t="s">
        <v>2442</v>
      </c>
      <c r="AQ991" s="264" t="str">
        <f t="shared" si="79"/>
        <v/>
      </c>
    </row>
    <row r="992" spans="1:43" ht="24.75" customHeight="1" x14ac:dyDescent="0.15">
      <c r="A992" s="297">
        <v>989</v>
      </c>
      <c r="B992" s="23" t="s">
        <v>2452</v>
      </c>
      <c r="C992" s="24" t="s">
        <v>14330</v>
      </c>
      <c r="D992" s="23" t="s">
        <v>2430</v>
      </c>
      <c r="E992" s="23" t="s">
        <v>477</v>
      </c>
      <c r="F992" s="24" t="s">
        <v>8178</v>
      </c>
      <c r="G992" s="43" t="s">
        <v>2437</v>
      </c>
      <c r="H992" s="44" t="s">
        <v>2438</v>
      </c>
      <c r="I992" s="44" t="s">
        <v>9503</v>
      </c>
      <c r="J992" s="43" t="s">
        <v>2439</v>
      </c>
      <c r="K992" s="43"/>
      <c r="L992" s="43"/>
      <c r="M992" s="44" t="s">
        <v>2440</v>
      </c>
      <c r="N992" s="45"/>
      <c r="O992" s="25" t="s">
        <v>2431</v>
      </c>
      <c r="P992" s="23" t="s">
        <v>2432</v>
      </c>
      <c r="Q992" s="25" t="s">
        <v>2433</v>
      </c>
      <c r="R992" s="58" t="s">
        <v>2434</v>
      </c>
      <c r="S992" s="23" t="s">
        <v>2435</v>
      </c>
      <c r="T992" s="23" t="s">
        <v>2436</v>
      </c>
      <c r="U992" s="43" t="s">
        <v>2437</v>
      </c>
      <c r="V992" s="44" t="s">
        <v>2438</v>
      </c>
      <c r="W992" s="43" t="s">
        <v>2439</v>
      </c>
      <c r="X992" s="43"/>
      <c r="Y992" s="44" t="s">
        <v>2440</v>
      </c>
      <c r="Z992" s="23"/>
      <c r="AA992" s="33">
        <v>3</v>
      </c>
      <c r="AB992" s="295" t="str">
        <f t="shared" si="77"/>
        <v>年間</v>
      </c>
      <c r="AC992" s="268"/>
      <c r="AD992" s="69">
        <v>1</v>
      </c>
      <c r="AE992" s="69">
        <v>11160</v>
      </c>
      <c r="AF992" s="26">
        <f t="shared" si="78"/>
        <v>11160</v>
      </c>
      <c r="AG992" s="42">
        <v>41061</v>
      </c>
      <c r="AH992" s="28">
        <v>41091</v>
      </c>
      <c r="AI992" s="29" t="str">
        <f t="shared" si="75"/>
        <v>～</v>
      </c>
      <c r="AJ992" s="178">
        <f t="shared" si="76"/>
        <v>42185</v>
      </c>
      <c r="AK992" s="31" t="s">
        <v>1663</v>
      </c>
      <c r="AL992" s="31" t="s">
        <v>2453</v>
      </c>
      <c r="AM992" s="44" t="s">
        <v>2454</v>
      </c>
      <c r="AN992" s="408" t="str">
        <f>IF($AA992-data!$G$1=0,"　",IF(AK992=0,"　",VLOOKUP($AK992,data!$A$1:$H$264,8,FALSE)))</f>
        <v>　</v>
      </c>
      <c r="AO992" s="32">
        <v>41099</v>
      </c>
      <c r="AP992" s="170" t="s">
        <v>2442</v>
      </c>
      <c r="AQ992" s="264" t="str">
        <f t="shared" si="79"/>
        <v/>
      </c>
    </row>
    <row r="993" spans="1:43" ht="24.75" customHeight="1" x14ac:dyDescent="0.15">
      <c r="A993" s="297">
        <v>990</v>
      </c>
      <c r="B993" s="23" t="s">
        <v>2452</v>
      </c>
      <c r="C993" s="24" t="s">
        <v>14330</v>
      </c>
      <c r="D993" s="23" t="s">
        <v>2430</v>
      </c>
      <c r="E993" s="23" t="s">
        <v>477</v>
      </c>
      <c r="F993" s="24" t="s">
        <v>8178</v>
      </c>
      <c r="G993" s="43" t="s">
        <v>2437</v>
      </c>
      <c r="H993" s="44" t="s">
        <v>2438</v>
      </c>
      <c r="I993" s="44" t="s">
        <v>9503</v>
      </c>
      <c r="J993" s="43" t="s">
        <v>2439</v>
      </c>
      <c r="K993" s="43"/>
      <c r="L993" s="43"/>
      <c r="M993" s="44" t="s">
        <v>2440</v>
      </c>
      <c r="N993" s="45"/>
      <c r="O993" s="25" t="s">
        <v>2431</v>
      </c>
      <c r="P993" s="23" t="s">
        <v>2432</v>
      </c>
      <c r="Q993" s="25" t="s">
        <v>2433</v>
      </c>
      <c r="R993" s="58" t="s">
        <v>2434</v>
      </c>
      <c r="S993" s="23" t="s">
        <v>2435</v>
      </c>
      <c r="T993" s="23" t="s">
        <v>2436</v>
      </c>
      <c r="U993" s="43" t="s">
        <v>2437</v>
      </c>
      <c r="V993" s="44" t="s">
        <v>2438</v>
      </c>
      <c r="W993" s="43" t="s">
        <v>2439</v>
      </c>
      <c r="X993" s="43"/>
      <c r="Y993" s="44" t="s">
        <v>2440</v>
      </c>
      <c r="Z993" s="23"/>
      <c r="AA993" s="33">
        <v>3</v>
      </c>
      <c r="AB993" s="295" t="str">
        <f t="shared" si="77"/>
        <v>年間</v>
      </c>
      <c r="AC993" s="268"/>
      <c r="AD993" s="69">
        <v>1</v>
      </c>
      <c r="AE993" s="69">
        <v>11160</v>
      </c>
      <c r="AF993" s="26">
        <f t="shared" si="78"/>
        <v>11160</v>
      </c>
      <c r="AG993" s="42">
        <v>41061</v>
      </c>
      <c r="AH993" s="28">
        <v>41091</v>
      </c>
      <c r="AI993" s="29" t="str">
        <f t="shared" si="75"/>
        <v>～</v>
      </c>
      <c r="AJ993" s="178">
        <f t="shared" si="76"/>
        <v>42185</v>
      </c>
      <c r="AK993" s="31" t="s">
        <v>1663</v>
      </c>
      <c r="AL993" s="31" t="s">
        <v>2455</v>
      </c>
      <c r="AM993" s="44" t="s">
        <v>2454</v>
      </c>
      <c r="AN993" s="408" t="str">
        <f>IF($AA993-data!$G$1=0,"　",IF(AK993=0,"　",VLOOKUP($AK993,data!$A$1:$H$264,8,FALSE)))</f>
        <v>　</v>
      </c>
      <c r="AO993" s="32">
        <v>41099</v>
      </c>
      <c r="AP993" s="170" t="s">
        <v>2442</v>
      </c>
      <c r="AQ993" s="264" t="str">
        <f t="shared" si="79"/>
        <v/>
      </c>
    </row>
    <row r="994" spans="1:43" ht="24.75" customHeight="1" x14ac:dyDescent="0.15">
      <c r="A994" s="297">
        <v>991</v>
      </c>
      <c r="B994" s="23" t="s">
        <v>2452</v>
      </c>
      <c r="C994" s="24" t="s">
        <v>14330</v>
      </c>
      <c r="D994" s="23" t="s">
        <v>2430</v>
      </c>
      <c r="E994" s="23" t="s">
        <v>477</v>
      </c>
      <c r="F994" s="24" t="s">
        <v>8178</v>
      </c>
      <c r="G994" s="43" t="s">
        <v>2437</v>
      </c>
      <c r="H994" s="44" t="s">
        <v>2438</v>
      </c>
      <c r="I994" s="44" t="s">
        <v>9503</v>
      </c>
      <c r="J994" s="43" t="s">
        <v>2439</v>
      </c>
      <c r="K994" s="43"/>
      <c r="L994" s="43"/>
      <c r="M994" s="44" t="s">
        <v>2440</v>
      </c>
      <c r="N994" s="45"/>
      <c r="O994" s="25" t="s">
        <v>2431</v>
      </c>
      <c r="P994" s="23" t="s">
        <v>2432</v>
      </c>
      <c r="Q994" s="25" t="s">
        <v>2433</v>
      </c>
      <c r="R994" s="58" t="s">
        <v>2434</v>
      </c>
      <c r="S994" s="23" t="s">
        <v>2435</v>
      </c>
      <c r="T994" s="23" t="s">
        <v>2436</v>
      </c>
      <c r="U994" s="43" t="s">
        <v>2437</v>
      </c>
      <c r="V994" s="44" t="s">
        <v>2438</v>
      </c>
      <c r="W994" s="43" t="s">
        <v>2439</v>
      </c>
      <c r="X994" s="43"/>
      <c r="Y994" s="44" t="s">
        <v>2440</v>
      </c>
      <c r="Z994" s="23"/>
      <c r="AA994" s="33">
        <v>3</v>
      </c>
      <c r="AB994" s="295" t="str">
        <f t="shared" si="77"/>
        <v>年間</v>
      </c>
      <c r="AC994" s="268"/>
      <c r="AD994" s="69">
        <v>1</v>
      </c>
      <c r="AE994" s="69">
        <v>11160</v>
      </c>
      <c r="AF994" s="26">
        <f t="shared" si="78"/>
        <v>11160</v>
      </c>
      <c r="AG994" s="42">
        <v>41061</v>
      </c>
      <c r="AH994" s="28">
        <v>41091</v>
      </c>
      <c r="AI994" s="29" t="str">
        <f t="shared" si="75"/>
        <v>～</v>
      </c>
      <c r="AJ994" s="178">
        <f t="shared" si="76"/>
        <v>42185</v>
      </c>
      <c r="AK994" s="31" t="s">
        <v>1663</v>
      </c>
      <c r="AL994" s="31" t="s">
        <v>2456</v>
      </c>
      <c r="AM994" s="44" t="s">
        <v>2454</v>
      </c>
      <c r="AN994" s="408" t="str">
        <f>IF($AA994-data!$G$1=0,"　",IF(AK994=0,"　",VLOOKUP($AK994,data!$A$1:$H$264,8,FALSE)))</f>
        <v>　</v>
      </c>
      <c r="AO994" s="32">
        <v>41099</v>
      </c>
      <c r="AP994" s="170" t="s">
        <v>2442</v>
      </c>
      <c r="AQ994" s="264" t="str">
        <f t="shared" si="79"/>
        <v/>
      </c>
    </row>
    <row r="995" spans="1:43" ht="24.75" customHeight="1" x14ac:dyDescent="0.15">
      <c r="A995" s="297">
        <v>992</v>
      </c>
      <c r="B995" s="23" t="s">
        <v>2457</v>
      </c>
      <c r="C995" s="24" t="s">
        <v>14330</v>
      </c>
      <c r="D995" s="23" t="s">
        <v>2430</v>
      </c>
      <c r="E995" s="23" t="s">
        <v>477</v>
      </c>
      <c r="F995" s="24" t="s">
        <v>8178</v>
      </c>
      <c r="G995" s="43" t="s">
        <v>2437</v>
      </c>
      <c r="H995" s="44" t="s">
        <v>2438</v>
      </c>
      <c r="I995" s="44" t="s">
        <v>9503</v>
      </c>
      <c r="J995" s="43" t="s">
        <v>2439</v>
      </c>
      <c r="K995" s="43"/>
      <c r="L995" s="43"/>
      <c r="M995" s="44" t="s">
        <v>2440</v>
      </c>
      <c r="N995" s="45"/>
      <c r="O995" s="25" t="s">
        <v>2431</v>
      </c>
      <c r="P995" s="23" t="s">
        <v>2432</v>
      </c>
      <c r="Q995" s="25" t="s">
        <v>2433</v>
      </c>
      <c r="R995" s="58" t="s">
        <v>2434</v>
      </c>
      <c r="S995" s="23" t="s">
        <v>2435</v>
      </c>
      <c r="T995" s="23" t="s">
        <v>2436</v>
      </c>
      <c r="U995" s="43" t="s">
        <v>2437</v>
      </c>
      <c r="V995" s="44" t="s">
        <v>2438</v>
      </c>
      <c r="W995" s="43" t="s">
        <v>2439</v>
      </c>
      <c r="X995" s="43"/>
      <c r="Y995" s="44" t="s">
        <v>2440</v>
      </c>
      <c r="Z995" s="23"/>
      <c r="AA995" s="33">
        <v>3</v>
      </c>
      <c r="AB995" s="295" t="str">
        <f t="shared" si="77"/>
        <v>年間</v>
      </c>
      <c r="AC995" s="268"/>
      <c r="AD995" s="69">
        <v>1</v>
      </c>
      <c r="AE995" s="69">
        <v>5040</v>
      </c>
      <c r="AF995" s="26">
        <f t="shared" si="78"/>
        <v>5040</v>
      </c>
      <c r="AG995" s="42">
        <v>41061</v>
      </c>
      <c r="AH995" s="28">
        <v>41091</v>
      </c>
      <c r="AI995" s="29" t="str">
        <f t="shared" si="75"/>
        <v>～</v>
      </c>
      <c r="AJ995" s="178">
        <f t="shared" si="76"/>
        <v>42185</v>
      </c>
      <c r="AK995" s="31" t="s">
        <v>2458</v>
      </c>
      <c r="AL995" s="31" t="s">
        <v>2459</v>
      </c>
      <c r="AM995" s="44" t="s">
        <v>2454</v>
      </c>
      <c r="AN995" s="408" t="str">
        <f>IF($AA995-data!$G$1=0,"　",IF(AK995=0,"　",VLOOKUP($AK995,data!$A$1:$H$264,8,FALSE)))</f>
        <v>　</v>
      </c>
      <c r="AO995" s="32">
        <v>41099</v>
      </c>
      <c r="AP995" s="170" t="s">
        <v>2442</v>
      </c>
      <c r="AQ995" s="264" t="str">
        <f t="shared" si="79"/>
        <v/>
      </c>
    </row>
    <row r="996" spans="1:43" ht="24.75" customHeight="1" x14ac:dyDescent="0.15">
      <c r="A996" s="297">
        <v>993</v>
      </c>
      <c r="B996" s="23" t="s">
        <v>2457</v>
      </c>
      <c r="C996" s="24" t="s">
        <v>14330</v>
      </c>
      <c r="D996" s="23" t="s">
        <v>2430</v>
      </c>
      <c r="E996" s="23" t="s">
        <v>477</v>
      </c>
      <c r="F996" s="24" t="s">
        <v>8178</v>
      </c>
      <c r="G996" s="43" t="s">
        <v>2437</v>
      </c>
      <c r="H996" s="44" t="s">
        <v>2438</v>
      </c>
      <c r="I996" s="44" t="s">
        <v>9503</v>
      </c>
      <c r="J996" s="43" t="s">
        <v>2439</v>
      </c>
      <c r="K996" s="43"/>
      <c r="L996" s="43"/>
      <c r="M996" s="44" t="s">
        <v>2440</v>
      </c>
      <c r="N996" s="45"/>
      <c r="O996" s="25" t="s">
        <v>2431</v>
      </c>
      <c r="P996" s="23" t="s">
        <v>2432</v>
      </c>
      <c r="Q996" s="25" t="s">
        <v>2433</v>
      </c>
      <c r="R996" s="58" t="s">
        <v>2434</v>
      </c>
      <c r="S996" s="23" t="s">
        <v>2435</v>
      </c>
      <c r="T996" s="23" t="s">
        <v>2436</v>
      </c>
      <c r="U996" s="43" t="s">
        <v>2437</v>
      </c>
      <c r="V996" s="44" t="s">
        <v>2438</v>
      </c>
      <c r="W996" s="43" t="s">
        <v>2439</v>
      </c>
      <c r="X996" s="43"/>
      <c r="Y996" s="44" t="s">
        <v>2440</v>
      </c>
      <c r="Z996" s="23"/>
      <c r="AA996" s="33">
        <v>3</v>
      </c>
      <c r="AB996" s="295" t="str">
        <f t="shared" si="77"/>
        <v>年間</v>
      </c>
      <c r="AC996" s="268"/>
      <c r="AD996" s="69">
        <v>1</v>
      </c>
      <c r="AE996" s="69">
        <v>5040</v>
      </c>
      <c r="AF996" s="26">
        <f t="shared" si="78"/>
        <v>5040</v>
      </c>
      <c r="AG996" s="42">
        <v>41061</v>
      </c>
      <c r="AH996" s="28">
        <v>41091</v>
      </c>
      <c r="AI996" s="29" t="str">
        <f t="shared" si="75"/>
        <v>～</v>
      </c>
      <c r="AJ996" s="178">
        <f t="shared" si="76"/>
        <v>42185</v>
      </c>
      <c r="AK996" s="31" t="s">
        <v>2458</v>
      </c>
      <c r="AL996" s="31" t="s">
        <v>2460</v>
      </c>
      <c r="AM996" s="44" t="s">
        <v>2454</v>
      </c>
      <c r="AN996" s="408" t="str">
        <f>IF($AA996-data!$G$1=0,"　",IF(AK996=0,"　",VLOOKUP($AK996,data!$A$1:$H$264,8,FALSE)))</f>
        <v>　</v>
      </c>
      <c r="AO996" s="32">
        <v>41099</v>
      </c>
      <c r="AP996" s="170" t="s">
        <v>2442</v>
      </c>
      <c r="AQ996" s="264" t="str">
        <f t="shared" si="79"/>
        <v/>
      </c>
    </row>
    <row r="997" spans="1:43" ht="24.75" customHeight="1" x14ac:dyDescent="0.15">
      <c r="A997" s="297">
        <v>994</v>
      </c>
      <c r="B997" s="23" t="s">
        <v>2461</v>
      </c>
      <c r="C997" s="24" t="s">
        <v>14330</v>
      </c>
      <c r="D997" s="23" t="s">
        <v>2430</v>
      </c>
      <c r="E997" s="23" t="s">
        <v>477</v>
      </c>
      <c r="F997" s="24" t="s">
        <v>8178</v>
      </c>
      <c r="G997" s="43" t="s">
        <v>2437</v>
      </c>
      <c r="H997" s="44" t="s">
        <v>2438</v>
      </c>
      <c r="I997" s="44" t="s">
        <v>9503</v>
      </c>
      <c r="J997" s="43" t="s">
        <v>2439</v>
      </c>
      <c r="K997" s="43"/>
      <c r="L997" s="43"/>
      <c r="M997" s="44" t="s">
        <v>2440</v>
      </c>
      <c r="N997" s="45"/>
      <c r="O997" s="25" t="s">
        <v>2431</v>
      </c>
      <c r="P997" s="23" t="s">
        <v>2432</v>
      </c>
      <c r="Q997" s="25" t="s">
        <v>2433</v>
      </c>
      <c r="R997" s="58" t="s">
        <v>2434</v>
      </c>
      <c r="S997" s="23" t="s">
        <v>2435</v>
      </c>
      <c r="T997" s="23" t="s">
        <v>2436</v>
      </c>
      <c r="U997" s="43" t="s">
        <v>2437</v>
      </c>
      <c r="V997" s="44" t="s">
        <v>2438</v>
      </c>
      <c r="W997" s="43" t="s">
        <v>2439</v>
      </c>
      <c r="X997" s="43"/>
      <c r="Y997" s="44" t="s">
        <v>2440</v>
      </c>
      <c r="Z997" s="23"/>
      <c r="AA997" s="33">
        <v>3</v>
      </c>
      <c r="AB997" s="295" t="str">
        <f t="shared" si="77"/>
        <v>年間</v>
      </c>
      <c r="AC997" s="268"/>
      <c r="AD997" s="69">
        <v>1</v>
      </c>
      <c r="AE997" s="69">
        <v>19080</v>
      </c>
      <c r="AF997" s="26">
        <f t="shared" si="78"/>
        <v>19080</v>
      </c>
      <c r="AG997" s="42">
        <v>41061</v>
      </c>
      <c r="AH997" s="28">
        <v>41091</v>
      </c>
      <c r="AI997" s="29" t="str">
        <f t="shared" si="75"/>
        <v>～</v>
      </c>
      <c r="AJ997" s="178">
        <f t="shared" si="76"/>
        <v>42185</v>
      </c>
      <c r="AK997" s="31" t="s">
        <v>1686</v>
      </c>
      <c r="AL997" s="67" t="s">
        <v>2462</v>
      </c>
      <c r="AM997" s="44" t="s">
        <v>2454</v>
      </c>
      <c r="AN997" s="408" t="str">
        <f>IF($AA997-data!$G$1=0,"　",IF(AK997=0,"　",VLOOKUP($AK997,data!$A$1:$H$264,8,FALSE)))</f>
        <v>　</v>
      </c>
      <c r="AO997" s="32">
        <v>41099</v>
      </c>
      <c r="AP997" s="170" t="s">
        <v>2442</v>
      </c>
      <c r="AQ997" s="264" t="str">
        <f t="shared" si="79"/>
        <v/>
      </c>
    </row>
    <row r="998" spans="1:43" ht="24.75" customHeight="1" x14ac:dyDescent="0.15">
      <c r="A998" s="297">
        <v>995</v>
      </c>
      <c r="B998" s="23" t="s">
        <v>2463</v>
      </c>
      <c r="C998" s="24" t="s">
        <v>14330</v>
      </c>
      <c r="D998" s="23" t="s">
        <v>2430</v>
      </c>
      <c r="E998" s="23" t="s">
        <v>477</v>
      </c>
      <c r="F998" s="24" t="s">
        <v>8178</v>
      </c>
      <c r="G998" s="43" t="s">
        <v>2437</v>
      </c>
      <c r="H998" s="44" t="s">
        <v>2438</v>
      </c>
      <c r="I998" s="44" t="s">
        <v>9503</v>
      </c>
      <c r="J998" s="43" t="s">
        <v>2439</v>
      </c>
      <c r="K998" s="43"/>
      <c r="L998" s="43"/>
      <c r="M998" s="44" t="s">
        <v>2440</v>
      </c>
      <c r="N998" s="45"/>
      <c r="O998" s="25" t="s">
        <v>2431</v>
      </c>
      <c r="P998" s="23" t="s">
        <v>2432</v>
      </c>
      <c r="Q998" s="25" t="s">
        <v>2433</v>
      </c>
      <c r="R998" s="58" t="s">
        <v>2434</v>
      </c>
      <c r="S998" s="23" t="s">
        <v>2435</v>
      </c>
      <c r="T998" s="23" t="s">
        <v>2436</v>
      </c>
      <c r="U998" s="43" t="s">
        <v>2437</v>
      </c>
      <c r="V998" s="44" t="s">
        <v>2438</v>
      </c>
      <c r="W998" s="43" t="s">
        <v>2439</v>
      </c>
      <c r="X998" s="43"/>
      <c r="Y998" s="44" t="s">
        <v>2440</v>
      </c>
      <c r="Z998" s="23"/>
      <c r="AA998" s="33">
        <v>3</v>
      </c>
      <c r="AB998" s="295" t="str">
        <f t="shared" si="77"/>
        <v>年間</v>
      </c>
      <c r="AC998" s="268"/>
      <c r="AD998" s="69">
        <v>1</v>
      </c>
      <c r="AE998" s="69">
        <v>39600</v>
      </c>
      <c r="AF998" s="26">
        <f t="shared" si="78"/>
        <v>39600</v>
      </c>
      <c r="AG998" s="42">
        <v>41061</v>
      </c>
      <c r="AH998" s="28">
        <v>41091</v>
      </c>
      <c r="AI998" s="29" t="str">
        <f t="shared" si="75"/>
        <v>～</v>
      </c>
      <c r="AJ998" s="178">
        <f t="shared" si="76"/>
        <v>42185</v>
      </c>
      <c r="AK998" s="75" t="s">
        <v>1095</v>
      </c>
      <c r="AL998" s="67" t="s">
        <v>2464</v>
      </c>
      <c r="AM998" s="44" t="s">
        <v>2454</v>
      </c>
      <c r="AN998" s="408" t="str">
        <f>IF($AA998-data!$G$1=0,"　",IF(AK998=0,"　",VLOOKUP($AK998,data!$A$1:$H$264,8,FALSE)))</f>
        <v>　</v>
      </c>
      <c r="AO998" s="32">
        <v>41099</v>
      </c>
      <c r="AP998" s="170" t="s">
        <v>2442</v>
      </c>
      <c r="AQ998" s="264" t="str">
        <f t="shared" si="79"/>
        <v/>
      </c>
    </row>
    <row r="999" spans="1:43" ht="24.75" customHeight="1" x14ac:dyDescent="0.15">
      <c r="A999" s="297">
        <v>996</v>
      </c>
      <c r="B999" s="23" t="s">
        <v>2465</v>
      </c>
      <c r="C999" s="24" t="s">
        <v>14350</v>
      </c>
      <c r="D999" s="23" t="s">
        <v>2249</v>
      </c>
      <c r="E999" s="23" t="s">
        <v>30</v>
      </c>
      <c r="F999" s="24" t="s">
        <v>13631</v>
      </c>
      <c r="G999" s="25" t="s">
        <v>532</v>
      </c>
      <c r="H999" s="23" t="s">
        <v>2258</v>
      </c>
      <c r="I999" s="44" t="s">
        <v>11163</v>
      </c>
      <c r="J999" s="25" t="s">
        <v>2259</v>
      </c>
      <c r="K999" s="25" t="s">
        <v>2469</v>
      </c>
      <c r="L999" s="25"/>
      <c r="M999" s="44" t="s">
        <v>2254</v>
      </c>
      <c r="N999" s="44" t="s">
        <v>2255</v>
      </c>
      <c r="O999" s="25" t="s">
        <v>2250</v>
      </c>
      <c r="P999" s="23" t="s">
        <v>2251</v>
      </c>
      <c r="Q999" s="25" t="s">
        <v>2252</v>
      </c>
      <c r="R999" s="58" t="s">
        <v>2253</v>
      </c>
      <c r="S999" s="23" t="s">
        <v>2254</v>
      </c>
      <c r="T999" s="23" t="s">
        <v>2255</v>
      </c>
      <c r="U999" s="25" t="s">
        <v>2250</v>
      </c>
      <c r="V999" s="23" t="s">
        <v>2251</v>
      </c>
      <c r="W999" s="25" t="s">
        <v>2252</v>
      </c>
      <c r="X999" s="58" t="s">
        <v>2253</v>
      </c>
      <c r="Y999" s="23" t="s">
        <v>2254</v>
      </c>
      <c r="Z999" s="23" t="s">
        <v>2255</v>
      </c>
      <c r="AA999" s="45">
        <v>5</v>
      </c>
      <c r="AB999" s="295" t="str">
        <f t="shared" si="77"/>
        <v>年間</v>
      </c>
      <c r="AC999" s="287"/>
      <c r="AD999" s="69">
        <v>1</v>
      </c>
      <c r="AE999" s="69">
        <v>12000</v>
      </c>
      <c r="AF999" s="26">
        <f t="shared" si="78"/>
        <v>12000</v>
      </c>
      <c r="AG999" s="42">
        <v>41061</v>
      </c>
      <c r="AH999" s="28">
        <v>41061</v>
      </c>
      <c r="AI999" s="29" t="str">
        <f t="shared" si="75"/>
        <v>～</v>
      </c>
      <c r="AJ999" s="178">
        <f t="shared" si="76"/>
        <v>42886</v>
      </c>
      <c r="AK999" s="31" t="s">
        <v>2466</v>
      </c>
      <c r="AL999" s="67" t="s">
        <v>2467</v>
      </c>
      <c r="AM999" s="66">
        <v>40969</v>
      </c>
      <c r="AN999" s="408">
        <f>IF($AA999-data!$G$1=0,"　",IF(AK999=0,"　",VLOOKUP($AK999,data!$A$1:$H$264,8,FALSE)))</f>
        <v>0</v>
      </c>
      <c r="AO999" s="32">
        <v>41092</v>
      </c>
      <c r="AP999" s="170" t="s">
        <v>2468</v>
      </c>
      <c r="AQ999" s="264" t="str">
        <f t="shared" si="79"/>
        <v/>
      </c>
    </row>
    <row r="1000" spans="1:43" ht="24.75" customHeight="1" x14ac:dyDescent="0.15">
      <c r="A1000" s="297">
        <v>997</v>
      </c>
      <c r="B1000" s="23" t="s">
        <v>2470</v>
      </c>
      <c r="C1000" s="24" t="s">
        <v>14350</v>
      </c>
      <c r="D1000" s="23" t="s">
        <v>2249</v>
      </c>
      <c r="E1000" s="23" t="s">
        <v>30</v>
      </c>
      <c r="F1000" s="24" t="s">
        <v>13631</v>
      </c>
      <c r="G1000" s="25" t="s">
        <v>532</v>
      </c>
      <c r="H1000" s="23" t="s">
        <v>2258</v>
      </c>
      <c r="I1000" s="44" t="s">
        <v>11163</v>
      </c>
      <c r="J1000" s="25" t="s">
        <v>2259</v>
      </c>
      <c r="K1000" s="25" t="s">
        <v>2469</v>
      </c>
      <c r="L1000" s="25"/>
      <c r="M1000" s="44" t="s">
        <v>2254</v>
      </c>
      <c r="N1000" s="44" t="s">
        <v>2255</v>
      </c>
      <c r="O1000" s="25" t="s">
        <v>2250</v>
      </c>
      <c r="P1000" s="23" t="s">
        <v>2251</v>
      </c>
      <c r="Q1000" s="25" t="s">
        <v>2252</v>
      </c>
      <c r="R1000" s="58" t="s">
        <v>2253</v>
      </c>
      <c r="S1000" s="23" t="s">
        <v>2254</v>
      </c>
      <c r="T1000" s="23" t="s">
        <v>2255</v>
      </c>
      <c r="U1000" s="25" t="s">
        <v>2250</v>
      </c>
      <c r="V1000" s="23" t="s">
        <v>2251</v>
      </c>
      <c r="W1000" s="25" t="s">
        <v>2252</v>
      </c>
      <c r="X1000" s="58" t="s">
        <v>2253</v>
      </c>
      <c r="Y1000" s="23" t="s">
        <v>2254</v>
      </c>
      <c r="Z1000" s="23" t="s">
        <v>2255</v>
      </c>
      <c r="AA1000" s="45">
        <v>5</v>
      </c>
      <c r="AB1000" s="295" t="str">
        <f t="shared" si="77"/>
        <v>年間</v>
      </c>
      <c r="AC1000" s="287"/>
      <c r="AD1000" s="69">
        <v>1</v>
      </c>
      <c r="AE1000" s="69">
        <v>12000</v>
      </c>
      <c r="AF1000" s="26">
        <f t="shared" si="78"/>
        <v>12000</v>
      </c>
      <c r="AG1000" s="42">
        <v>41061</v>
      </c>
      <c r="AH1000" s="28">
        <v>41061</v>
      </c>
      <c r="AI1000" s="29" t="str">
        <f t="shared" si="75"/>
        <v>～</v>
      </c>
      <c r="AJ1000" s="178">
        <f t="shared" si="76"/>
        <v>42886</v>
      </c>
      <c r="AK1000" s="31" t="s">
        <v>2466</v>
      </c>
      <c r="AL1000" s="67" t="s">
        <v>2471</v>
      </c>
      <c r="AM1000" s="66">
        <v>40969</v>
      </c>
      <c r="AN1000" s="408">
        <f>IF($AA1000-data!$G$1=0,"　",IF(AK1000=0,"　",VLOOKUP($AK1000,data!$A$1:$H$264,8,FALSE)))</f>
        <v>0</v>
      </c>
      <c r="AO1000" s="32">
        <v>41092</v>
      </c>
      <c r="AP1000" s="170" t="s">
        <v>2468</v>
      </c>
      <c r="AQ1000" s="264" t="str">
        <f t="shared" si="79"/>
        <v/>
      </c>
    </row>
    <row r="1001" spans="1:43" ht="24.75" customHeight="1" x14ac:dyDescent="0.15">
      <c r="A1001" s="297">
        <v>998</v>
      </c>
      <c r="B1001" s="23" t="s">
        <v>2470</v>
      </c>
      <c r="C1001" s="24" t="s">
        <v>14350</v>
      </c>
      <c r="D1001" s="23" t="s">
        <v>2249</v>
      </c>
      <c r="E1001" s="23" t="s">
        <v>30</v>
      </c>
      <c r="F1001" s="24" t="s">
        <v>13631</v>
      </c>
      <c r="G1001" s="25" t="s">
        <v>532</v>
      </c>
      <c r="H1001" s="23" t="s">
        <v>2258</v>
      </c>
      <c r="I1001" s="44" t="s">
        <v>11163</v>
      </c>
      <c r="J1001" s="25" t="s">
        <v>2259</v>
      </c>
      <c r="K1001" s="25" t="s">
        <v>2469</v>
      </c>
      <c r="L1001" s="25"/>
      <c r="M1001" s="44" t="s">
        <v>2254</v>
      </c>
      <c r="N1001" s="44" t="s">
        <v>2255</v>
      </c>
      <c r="O1001" s="25" t="s">
        <v>2250</v>
      </c>
      <c r="P1001" s="23" t="s">
        <v>2251</v>
      </c>
      <c r="Q1001" s="25" t="s">
        <v>2252</v>
      </c>
      <c r="R1001" s="58" t="s">
        <v>2253</v>
      </c>
      <c r="S1001" s="23" t="s">
        <v>2254</v>
      </c>
      <c r="T1001" s="23" t="s">
        <v>2255</v>
      </c>
      <c r="U1001" s="25" t="s">
        <v>2250</v>
      </c>
      <c r="V1001" s="23" t="s">
        <v>2251</v>
      </c>
      <c r="W1001" s="25" t="s">
        <v>2252</v>
      </c>
      <c r="X1001" s="58" t="s">
        <v>2253</v>
      </c>
      <c r="Y1001" s="23" t="s">
        <v>2254</v>
      </c>
      <c r="Z1001" s="23" t="s">
        <v>2255</v>
      </c>
      <c r="AA1001" s="45">
        <v>5</v>
      </c>
      <c r="AB1001" s="295" t="str">
        <f t="shared" si="77"/>
        <v>年間</v>
      </c>
      <c r="AC1001" s="287"/>
      <c r="AD1001" s="69">
        <v>1</v>
      </c>
      <c r="AE1001" s="69">
        <v>12000</v>
      </c>
      <c r="AF1001" s="26">
        <f t="shared" si="78"/>
        <v>12000</v>
      </c>
      <c r="AG1001" s="42">
        <v>41061</v>
      </c>
      <c r="AH1001" s="28">
        <v>41061</v>
      </c>
      <c r="AI1001" s="29" t="str">
        <f t="shared" si="75"/>
        <v>～</v>
      </c>
      <c r="AJ1001" s="178">
        <f t="shared" si="76"/>
        <v>42886</v>
      </c>
      <c r="AK1001" s="31" t="s">
        <v>2466</v>
      </c>
      <c r="AL1001" s="67" t="s">
        <v>2472</v>
      </c>
      <c r="AM1001" s="66">
        <v>40969</v>
      </c>
      <c r="AN1001" s="408">
        <f>IF($AA1001-data!$G$1=0,"　",IF(AK1001=0,"　",VLOOKUP($AK1001,data!$A$1:$H$264,8,FALSE)))</f>
        <v>0</v>
      </c>
      <c r="AO1001" s="32">
        <v>41092</v>
      </c>
      <c r="AP1001" s="170" t="s">
        <v>2468</v>
      </c>
      <c r="AQ1001" s="264" t="str">
        <f t="shared" si="79"/>
        <v/>
      </c>
    </row>
    <row r="1002" spans="1:43" ht="24.75" customHeight="1" x14ac:dyDescent="0.15">
      <c r="A1002" s="297">
        <v>999</v>
      </c>
      <c r="B1002" s="23" t="s">
        <v>2470</v>
      </c>
      <c r="C1002" s="24" t="s">
        <v>14350</v>
      </c>
      <c r="D1002" s="23" t="s">
        <v>2249</v>
      </c>
      <c r="E1002" s="23" t="s">
        <v>30</v>
      </c>
      <c r="F1002" s="24" t="s">
        <v>13631</v>
      </c>
      <c r="G1002" s="25" t="s">
        <v>532</v>
      </c>
      <c r="H1002" s="23" t="s">
        <v>2258</v>
      </c>
      <c r="I1002" s="44" t="s">
        <v>11163</v>
      </c>
      <c r="J1002" s="25" t="s">
        <v>2259</v>
      </c>
      <c r="K1002" s="25" t="s">
        <v>2469</v>
      </c>
      <c r="L1002" s="25"/>
      <c r="M1002" s="44" t="s">
        <v>2254</v>
      </c>
      <c r="N1002" s="44" t="s">
        <v>2255</v>
      </c>
      <c r="O1002" s="25" t="s">
        <v>2250</v>
      </c>
      <c r="P1002" s="23" t="s">
        <v>2251</v>
      </c>
      <c r="Q1002" s="25" t="s">
        <v>2252</v>
      </c>
      <c r="R1002" s="58" t="s">
        <v>2253</v>
      </c>
      <c r="S1002" s="23" t="s">
        <v>2254</v>
      </c>
      <c r="T1002" s="23" t="s">
        <v>2255</v>
      </c>
      <c r="U1002" s="25" t="s">
        <v>2250</v>
      </c>
      <c r="V1002" s="23" t="s">
        <v>2251</v>
      </c>
      <c r="W1002" s="25" t="s">
        <v>2252</v>
      </c>
      <c r="X1002" s="58" t="s">
        <v>2253</v>
      </c>
      <c r="Y1002" s="23" t="s">
        <v>2254</v>
      </c>
      <c r="Z1002" s="23" t="s">
        <v>2255</v>
      </c>
      <c r="AA1002" s="45">
        <v>5</v>
      </c>
      <c r="AB1002" s="295" t="str">
        <f t="shared" si="77"/>
        <v>年間</v>
      </c>
      <c r="AC1002" s="287"/>
      <c r="AD1002" s="69">
        <v>1</v>
      </c>
      <c r="AE1002" s="69">
        <v>12000</v>
      </c>
      <c r="AF1002" s="26">
        <f t="shared" si="78"/>
        <v>12000</v>
      </c>
      <c r="AG1002" s="42">
        <v>41061</v>
      </c>
      <c r="AH1002" s="28">
        <v>41061</v>
      </c>
      <c r="AI1002" s="29" t="str">
        <f t="shared" si="75"/>
        <v>～</v>
      </c>
      <c r="AJ1002" s="178">
        <f t="shared" si="76"/>
        <v>42886</v>
      </c>
      <c r="AK1002" s="31" t="s">
        <v>2466</v>
      </c>
      <c r="AL1002" s="67" t="s">
        <v>2473</v>
      </c>
      <c r="AM1002" s="66">
        <v>40969</v>
      </c>
      <c r="AN1002" s="408">
        <f>IF($AA1002-data!$G$1=0,"　",IF(AK1002=0,"　",VLOOKUP($AK1002,data!$A$1:$H$264,8,FALSE)))</f>
        <v>0</v>
      </c>
      <c r="AO1002" s="32">
        <v>41092</v>
      </c>
      <c r="AP1002" s="170" t="s">
        <v>2468</v>
      </c>
      <c r="AQ1002" s="264" t="str">
        <f t="shared" si="79"/>
        <v/>
      </c>
    </row>
    <row r="1003" spans="1:43" ht="24.75" customHeight="1" x14ac:dyDescent="0.15">
      <c r="A1003" s="297">
        <v>1000</v>
      </c>
      <c r="B1003" s="23" t="s">
        <v>2470</v>
      </c>
      <c r="C1003" s="24" t="s">
        <v>14350</v>
      </c>
      <c r="D1003" s="23" t="s">
        <v>2249</v>
      </c>
      <c r="E1003" s="23" t="s">
        <v>30</v>
      </c>
      <c r="F1003" s="24" t="s">
        <v>13631</v>
      </c>
      <c r="G1003" s="25" t="s">
        <v>532</v>
      </c>
      <c r="H1003" s="23" t="s">
        <v>2258</v>
      </c>
      <c r="I1003" s="44" t="s">
        <v>11163</v>
      </c>
      <c r="J1003" s="25" t="s">
        <v>2259</v>
      </c>
      <c r="K1003" s="25" t="s">
        <v>2469</v>
      </c>
      <c r="L1003" s="25"/>
      <c r="M1003" s="44" t="s">
        <v>2254</v>
      </c>
      <c r="N1003" s="44" t="s">
        <v>2255</v>
      </c>
      <c r="O1003" s="25" t="s">
        <v>2250</v>
      </c>
      <c r="P1003" s="23" t="s">
        <v>2251</v>
      </c>
      <c r="Q1003" s="25" t="s">
        <v>2252</v>
      </c>
      <c r="R1003" s="58" t="s">
        <v>2253</v>
      </c>
      <c r="S1003" s="23" t="s">
        <v>2254</v>
      </c>
      <c r="T1003" s="23" t="s">
        <v>2255</v>
      </c>
      <c r="U1003" s="25" t="s">
        <v>2250</v>
      </c>
      <c r="V1003" s="23" t="s">
        <v>2251</v>
      </c>
      <c r="W1003" s="25" t="s">
        <v>2252</v>
      </c>
      <c r="X1003" s="58" t="s">
        <v>2253</v>
      </c>
      <c r="Y1003" s="23" t="s">
        <v>2254</v>
      </c>
      <c r="Z1003" s="23" t="s">
        <v>2255</v>
      </c>
      <c r="AA1003" s="45">
        <v>5</v>
      </c>
      <c r="AB1003" s="295" t="str">
        <f t="shared" si="77"/>
        <v>年間</v>
      </c>
      <c r="AC1003" s="287"/>
      <c r="AD1003" s="69">
        <v>1</v>
      </c>
      <c r="AE1003" s="69">
        <v>12000</v>
      </c>
      <c r="AF1003" s="26">
        <f t="shared" si="78"/>
        <v>12000</v>
      </c>
      <c r="AG1003" s="42">
        <v>41061</v>
      </c>
      <c r="AH1003" s="28">
        <v>41061</v>
      </c>
      <c r="AI1003" s="29" t="str">
        <f t="shared" si="75"/>
        <v>～</v>
      </c>
      <c r="AJ1003" s="178">
        <f t="shared" si="76"/>
        <v>42886</v>
      </c>
      <c r="AK1003" s="31" t="s">
        <v>2466</v>
      </c>
      <c r="AL1003" s="67" t="s">
        <v>2474</v>
      </c>
      <c r="AM1003" s="66">
        <v>40969</v>
      </c>
      <c r="AN1003" s="408">
        <f>IF($AA1003-data!$G$1=0,"　",IF(AK1003=0,"　",VLOOKUP($AK1003,data!$A$1:$H$264,8,FALSE)))</f>
        <v>0</v>
      </c>
      <c r="AO1003" s="32">
        <v>41092</v>
      </c>
      <c r="AP1003" s="170" t="s">
        <v>2468</v>
      </c>
      <c r="AQ1003" s="264" t="str">
        <f t="shared" si="79"/>
        <v/>
      </c>
    </row>
    <row r="1004" spans="1:43" ht="24.75" customHeight="1" x14ac:dyDescent="0.15">
      <c r="A1004" s="297">
        <v>1001</v>
      </c>
      <c r="B1004" s="23" t="s">
        <v>2470</v>
      </c>
      <c r="C1004" s="24" t="s">
        <v>14350</v>
      </c>
      <c r="D1004" s="23" t="s">
        <v>2249</v>
      </c>
      <c r="E1004" s="23" t="s">
        <v>30</v>
      </c>
      <c r="F1004" s="24" t="s">
        <v>13631</v>
      </c>
      <c r="G1004" s="25" t="s">
        <v>532</v>
      </c>
      <c r="H1004" s="23" t="s">
        <v>2258</v>
      </c>
      <c r="I1004" s="44" t="s">
        <v>11163</v>
      </c>
      <c r="J1004" s="25" t="s">
        <v>2259</v>
      </c>
      <c r="K1004" s="25" t="s">
        <v>2469</v>
      </c>
      <c r="L1004" s="25"/>
      <c r="M1004" s="44" t="s">
        <v>2254</v>
      </c>
      <c r="N1004" s="44" t="s">
        <v>2255</v>
      </c>
      <c r="O1004" s="25" t="s">
        <v>2250</v>
      </c>
      <c r="P1004" s="23" t="s">
        <v>2251</v>
      </c>
      <c r="Q1004" s="25" t="s">
        <v>2252</v>
      </c>
      <c r="R1004" s="58" t="s">
        <v>2253</v>
      </c>
      <c r="S1004" s="23" t="s">
        <v>2254</v>
      </c>
      <c r="T1004" s="23" t="s">
        <v>2255</v>
      </c>
      <c r="U1004" s="25" t="s">
        <v>2250</v>
      </c>
      <c r="V1004" s="23" t="s">
        <v>2251</v>
      </c>
      <c r="W1004" s="25" t="s">
        <v>2252</v>
      </c>
      <c r="X1004" s="58" t="s">
        <v>2253</v>
      </c>
      <c r="Y1004" s="23" t="s">
        <v>2254</v>
      </c>
      <c r="Z1004" s="23" t="s">
        <v>2255</v>
      </c>
      <c r="AA1004" s="45">
        <v>5</v>
      </c>
      <c r="AB1004" s="295" t="str">
        <f t="shared" si="77"/>
        <v>年間</v>
      </c>
      <c r="AC1004" s="287"/>
      <c r="AD1004" s="69">
        <v>1</v>
      </c>
      <c r="AE1004" s="69">
        <v>12000</v>
      </c>
      <c r="AF1004" s="26">
        <f t="shared" si="78"/>
        <v>12000</v>
      </c>
      <c r="AG1004" s="42">
        <v>41061</v>
      </c>
      <c r="AH1004" s="28">
        <v>41061</v>
      </c>
      <c r="AI1004" s="29" t="str">
        <f t="shared" si="75"/>
        <v>～</v>
      </c>
      <c r="AJ1004" s="178">
        <f t="shared" si="76"/>
        <v>42886</v>
      </c>
      <c r="AK1004" s="31" t="s">
        <v>2466</v>
      </c>
      <c r="AL1004" s="67" t="s">
        <v>2475</v>
      </c>
      <c r="AM1004" s="66">
        <v>40969</v>
      </c>
      <c r="AN1004" s="408">
        <f>IF($AA1004-data!$G$1=0,"　",IF(AK1004=0,"　",VLOOKUP($AK1004,data!$A$1:$H$264,8,FALSE)))</f>
        <v>0</v>
      </c>
      <c r="AO1004" s="32">
        <v>41092</v>
      </c>
      <c r="AP1004" s="170" t="s">
        <v>2468</v>
      </c>
      <c r="AQ1004" s="264" t="str">
        <f t="shared" si="79"/>
        <v/>
      </c>
    </row>
    <row r="1005" spans="1:43" ht="24.75" customHeight="1" x14ac:dyDescent="0.15">
      <c r="A1005" s="297">
        <v>1002</v>
      </c>
      <c r="B1005" s="23" t="s">
        <v>2470</v>
      </c>
      <c r="C1005" s="24" t="s">
        <v>14350</v>
      </c>
      <c r="D1005" s="23" t="s">
        <v>2249</v>
      </c>
      <c r="E1005" s="23" t="s">
        <v>30</v>
      </c>
      <c r="F1005" s="24" t="s">
        <v>13631</v>
      </c>
      <c r="G1005" s="25" t="s">
        <v>532</v>
      </c>
      <c r="H1005" s="23" t="s">
        <v>2258</v>
      </c>
      <c r="I1005" s="44" t="s">
        <v>11163</v>
      </c>
      <c r="J1005" s="25" t="s">
        <v>2259</v>
      </c>
      <c r="K1005" s="25" t="s">
        <v>2469</v>
      </c>
      <c r="L1005" s="25"/>
      <c r="M1005" s="44" t="s">
        <v>2254</v>
      </c>
      <c r="N1005" s="44" t="s">
        <v>2255</v>
      </c>
      <c r="O1005" s="25" t="s">
        <v>2250</v>
      </c>
      <c r="P1005" s="23" t="s">
        <v>2251</v>
      </c>
      <c r="Q1005" s="25" t="s">
        <v>2252</v>
      </c>
      <c r="R1005" s="58" t="s">
        <v>2253</v>
      </c>
      <c r="S1005" s="23" t="s">
        <v>2254</v>
      </c>
      <c r="T1005" s="23" t="s">
        <v>2255</v>
      </c>
      <c r="U1005" s="25" t="s">
        <v>2250</v>
      </c>
      <c r="V1005" s="23" t="s">
        <v>2251</v>
      </c>
      <c r="W1005" s="25" t="s">
        <v>2252</v>
      </c>
      <c r="X1005" s="58" t="s">
        <v>2253</v>
      </c>
      <c r="Y1005" s="23" t="s">
        <v>2254</v>
      </c>
      <c r="Z1005" s="23" t="s">
        <v>2255</v>
      </c>
      <c r="AA1005" s="45">
        <v>5</v>
      </c>
      <c r="AB1005" s="295" t="str">
        <f t="shared" si="77"/>
        <v>年間</v>
      </c>
      <c r="AC1005" s="287"/>
      <c r="AD1005" s="69">
        <v>1</v>
      </c>
      <c r="AE1005" s="69">
        <v>12000</v>
      </c>
      <c r="AF1005" s="26">
        <f t="shared" si="78"/>
        <v>12000</v>
      </c>
      <c r="AG1005" s="42">
        <v>41061</v>
      </c>
      <c r="AH1005" s="28">
        <v>41061</v>
      </c>
      <c r="AI1005" s="29" t="str">
        <f t="shared" si="75"/>
        <v>～</v>
      </c>
      <c r="AJ1005" s="178">
        <f t="shared" si="76"/>
        <v>42886</v>
      </c>
      <c r="AK1005" s="31" t="s">
        <v>2466</v>
      </c>
      <c r="AL1005" s="67" t="s">
        <v>2476</v>
      </c>
      <c r="AM1005" s="66">
        <v>40969</v>
      </c>
      <c r="AN1005" s="408">
        <f>IF($AA1005-data!$G$1=0,"　",IF(AK1005=0,"　",VLOOKUP($AK1005,data!$A$1:$H$264,8,FALSE)))</f>
        <v>0</v>
      </c>
      <c r="AO1005" s="32">
        <v>41092</v>
      </c>
      <c r="AP1005" s="170" t="s">
        <v>2468</v>
      </c>
      <c r="AQ1005" s="264" t="str">
        <f t="shared" si="79"/>
        <v/>
      </c>
    </row>
    <row r="1006" spans="1:43" ht="24.75" customHeight="1" x14ac:dyDescent="0.15">
      <c r="A1006" s="297">
        <v>1003</v>
      </c>
      <c r="B1006" s="23" t="s">
        <v>2470</v>
      </c>
      <c r="C1006" s="24" t="s">
        <v>14350</v>
      </c>
      <c r="D1006" s="23" t="s">
        <v>2249</v>
      </c>
      <c r="E1006" s="23" t="s">
        <v>30</v>
      </c>
      <c r="F1006" s="24" t="s">
        <v>13631</v>
      </c>
      <c r="G1006" s="25" t="s">
        <v>532</v>
      </c>
      <c r="H1006" s="23" t="s">
        <v>2258</v>
      </c>
      <c r="I1006" s="44" t="s">
        <v>11163</v>
      </c>
      <c r="J1006" s="25" t="s">
        <v>2259</v>
      </c>
      <c r="K1006" s="25" t="s">
        <v>2469</v>
      </c>
      <c r="L1006" s="25"/>
      <c r="M1006" s="44" t="s">
        <v>2254</v>
      </c>
      <c r="N1006" s="44" t="s">
        <v>2255</v>
      </c>
      <c r="O1006" s="25" t="s">
        <v>2250</v>
      </c>
      <c r="P1006" s="23" t="s">
        <v>2251</v>
      </c>
      <c r="Q1006" s="25" t="s">
        <v>2252</v>
      </c>
      <c r="R1006" s="58" t="s">
        <v>2253</v>
      </c>
      <c r="S1006" s="23" t="s">
        <v>2254</v>
      </c>
      <c r="T1006" s="23" t="s">
        <v>2255</v>
      </c>
      <c r="U1006" s="25" t="s">
        <v>2250</v>
      </c>
      <c r="V1006" s="23" t="s">
        <v>2251</v>
      </c>
      <c r="W1006" s="25" t="s">
        <v>2252</v>
      </c>
      <c r="X1006" s="58" t="s">
        <v>2253</v>
      </c>
      <c r="Y1006" s="23" t="s">
        <v>2254</v>
      </c>
      <c r="Z1006" s="23" t="s">
        <v>2255</v>
      </c>
      <c r="AA1006" s="45">
        <v>5</v>
      </c>
      <c r="AB1006" s="295" t="str">
        <f t="shared" si="77"/>
        <v>年間</v>
      </c>
      <c r="AC1006" s="287"/>
      <c r="AD1006" s="69">
        <v>1</v>
      </c>
      <c r="AE1006" s="69">
        <v>12000</v>
      </c>
      <c r="AF1006" s="26">
        <f t="shared" si="78"/>
        <v>12000</v>
      </c>
      <c r="AG1006" s="42">
        <v>41061</v>
      </c>
      <c r="AH1006" s="28">
        <v>41061</v>
      </c>
      <c r="AI1006" s="29" t="str">
        <f t="shared" si="75"/>
        <v>～</v>
      </c>
      <c r="AJ1006" s="178">
        <f t="shared" si="76"/>
        <v>42886</v>
      </c>
      <c r="AK1006" s="31" t="s">
        <v>2466</v>
      </c>
      <c r="AL1006" s="67" t="s">
        <v>2477</v>
      </c>
      <c r="AM1006" s="66">
        <v>40969</v>
      </c>
      <c r="AN1006" s="408">
        <f>IF($AA1006-data!$G$1=0,"　",IF(AK1006=0,"　",VLOOKUP($AK1006,data!$A$1:$H$264,8,FALSE)))</f>
        <v>0</v>
      </c>
      <c r="AO1006" s="32">
        <v>41092</v>
      </c>
      <c r="AP1006" s="170" t="s">
        <v>2468</v>
      </c>
      <c r="AQ1006" s="264" t="str">
        <f t="shared" si="79"/>
        <v/>
      </c>
    </row>
    <row r="1007" spans="1:43" ht="24.75" customHeight="1" x14ac:dyDescent="0.15">
      <c r="A1007" s="297">
        <v>1004</v>
      </c>
      <c r="B1007" s="23" t="s">
        <v>2470</v>
      </c>
      <c r="C1007" s="24" t="s">
        <v>14350</v>
      </c>
      <c r="D1007" s="23" t="s">
        <v>2249</v>
      </c>
      <c r="E1007" s="23" t="s">
        <v>30</v>
      </c>
      <c r="F1007" s="24" t="s">
        <v>13631</v>
      </c>
      <c r="G1007" s="25" t="s">
        <v>532</v>
      </c>
      <c r="H1007" s="23" t="s">
        <v>2258</v>
      </c>
      <c r="I1007" s="44" t="s">
        <v>11163</v>
      </c>
      <c r="J1007" s="25" t="s">
        <v>2259</v>
      </c>
      <c r="K1007" s="25" t="s">
        <v>2469</v>
      </c>
      <c r="L1007" s="25"/>
      <c r="M1007" s="44" t="s">
        <v>2254</v>
      </c>
      <c r="N1007" s="44" t="s">
        <v>2255</v>
      </c>
      <c r="O1007" s="25" t="s">
        <v>2250</v>
      </c>
      <c r="P1007" s="23" t="s">
        <v>2251</v>
      </c>
      <c r="Q1007" s="25" t="s">
        <v>2252</v>
      </c>
      <c r="R1007" s="58" t="s">
        <v>2253</v>
      </c>
      <c r="S1007" s="23" t="s">
        <v>2254</v>
      </c>
      <c r="T1007" s="23" t="s">
        <v>2255</v>
      </c>
      <c r="U1007" s="25" t="s">
        <v>2250</v>
      </c>
      <c r="V1007" s="23" t="s">
        <v>2251</v>
      </c>
      <c r="W1007" s="25" t="s">
        <v>2252</v>
      </c>
      <c r="X1007" s="58" t="s">
        <v>2253</v>
      </c>
      <c r="Y1007" s="23" t="s">
        <v>2254</v>
      </c>
      <c r="Z1007" s="23" t="s">
        <v>2255</v>
      </c>
      <c r="AA1007" s="45">
        <v>5</v>
      </c>
      <c r="AB1007" s="295" t="str">
        <f t="shared" si="77"/>
        <v>年間</v>
      </c>
      <c r="AC1007" s="287"/>
      <c r="AD1007" s="69">
        <v>1</v>
      </c>
      <c r="AE1007" s="69">
        <v>12000</v>
      </c>
      <c r="AF1007" s="26">
        <f t="shared" si="78"/>
        <v>12000</v>
      </c>
      <c r="AG1007" s="42">
        <v>41061</v>
      </c>
      <c r="AH1007" s="28">
        <v>41061</v>
      </c>
      <c r="AI1007" s="29" t="str">
        <f t="shared" si="75"/>
        <v>～</v>
      </c>
      <c r="AJ1007" s="178">
        <f t="shared" si="76"/>
        <v>42886</v>
      </c>
      <c r="AK1007" s="31" t="s">
        <v>2466</v>
      </c>
      <c r="AL1007" s="67" t="s">
        <v>2478</v>
      </c>
      <c r="AM1007" s="66">
        <v>40969</v>
      </c>
      <c r="AN1007" s="408">
        <f>IF($AA1007-data!$G$1=0,"　",IF(AK1007=0,"　",VLOOKUP($AK1007,data!$A$1:$H$264,8,FALSE)))</f>
        <v>0</v>
      </c>
      <c r="AO1007" s="32">
        <v>41092</v>
      </c>
      <c r="AP1007" s="170" t="s">
        <v>2468</v>
      </c>
      <c r="AQ1007" s="264" t="str">
        <f t="shared" si="79"/>
        <v/>
      </c>
    </row>
    <row r="1008" spans="1:43" ht="24.75" customHeight="1" x14ac:dyDescent="0.15">
      <c r="A1008" s="297">
        <v>1005</v>
      </c>
      <c r="B1008" s="23" t="s">
        <v>2470</v>
      </c>
      <c r="C1008" s="24" t="s">
        <v>14350</v>
      </c>
      <c r="D1008" s="23" t="s">
        <v>2249</v>
      </c>
      <c r="E1008" s="23" t="s">
        <v>30</v>
      </c>
      <c r="F1008" s="24" t="s">
        <v>13631</v>
      </c>
      <c r="G1008" s="25" t="s">
        <v>532</v>
      </c>
      <c r="H1008" s="23" t="s">
        <v>2258</v>
      </c>
      <c r="I1008" s="44" t="s">
        <v>11163</v>
      </c>
      <c r="J1008" s="25" t="s">
        <v>2259</v>
      </c>
      <c r="K1008" s="25" t="s">
        <v>2469</v>
      </c>
      <c r="L1008" s="25"/>
      <c r="M1008" s="44" t="s">
        <v>2254</v>
      </c>
      <c r="N1008" s="44" t="s">
        <v>2255</v>
      </c>
      <c r="O1008" s="25" t="s">
        <v>2250</v>
      </c>
      <c r="P1008" s="23" t="s">
        <v>2251</v>
      </c>
      <c r="Q1008" s="25" t="s">
        <v>2252</v>
      </c>
      <c r="R1008" s="58" t="s">
        <v>2253</v>
      </c>
      <c r="S1008" s="23" t="s">
        <v>2254</v>
      </c>
      <c r="T1008" s="23" t="s">
        <v>2255</v>
      </c>
      <c r="U1008" s="25" t="s">
        <v>2250</v>
      </c>
      <c r="V1008" s="23" t="s">
        <v>2251</v>
      </c>
      <c r="W1008" s="25" t="s">
        <v>2252</v>
      </c>
      <c r="X1008" s="58" t="s">
        <v>2253</v>
      </c>
      <c r="Y1008" s="23" t="s">
        <v>2254</v>
      </c>
      <c r="Z1008" s="23" t="s">
        <v>2255</v>
      </c>
      <c r="AA1008" s="45">
        <v>5</v>
      </c>
      <c r="AB1008" s="295" t="str">
        <f t="shared" si="77"/>
        <v>年間</v>
      </c>
      <c r="AC1008" s="287"/>
      <c r="AD1008" s="69">
        <v>1</v>
      </c>
      <c r="AE1008" s="69">
        <v>12000</v>
      </c>
      <c r="AF1008" s="26">
        <f t="shared" si="78"/>
        <v>12000</v>
      </c>
      <c r="AG1008" s="42">
        <v>41061</v>
      </c>
      <c r="AH1008" s="28">
        <v>41061</v>
      </c>
      <c r="AI1008" s="29" t="str">
        <f t="shared" si="75"/>
        <v>～</v>
      </c>
      <c r="AJ1008" s="178">
        <f t="shared" si="76"/>
        <v>42886</v>
      </c>
      <c r="AK1008" s="31" t="s">
        <v>2466</v>
      </c>
      <c r="AL1008" s="67" t="s">
        <v>2479</v>
      </c>
      <c r="AM1008" s="66">
        <v>40969</v>
      </c>
      <c r="AN1008" s="408">
        <f>IF($AA1008-data!$G$1=0,"　",IF(AK1008=0,"　",VLOOKUP($AK1008,data!$A$1:$H$264,8,FALSE)))</f>
        <v>0</v>
      </c>
      <c r="AO1008" s="32">
        <v>41092</v>
      </c>
      <c r="AP1008" s="170" t="s">
        <v>2468</v>
      </c>
      <c r="AQ1008" s="264" t="str">
        <f t="shared" si="79"/>
        <v/>
      </c>
    </row>
    <row r="1009" spans="1:43" ht="24.75" customHeight="1" x14ac:dyDescent="0.15">
      <c r="A1009" s="297">
        <v>1006</v>
      </c>
      <c r="B1009" s="23" t="s">
        <v>2470</v>
      </c>
      <c r="C1009" s="24" t="s">
        <v>14350</v>
      </c>
      <c r="D1009" s="23" t="s">
        <v>2249</v>
      </c>
      <c r="E1009" s="23" t="s">
        <v>30</v>
      </c>
      <c r="F1009" s="24" t="s">
        <v>13631</v>
      </c>
      <c r="G1009" s="25" t="s">
        <v>532</v>
      </c>
      <c r="H1009" s="23" t="s">
        <v>2258</v>
      </c>
      <c r="I1009" s="44" t="s">
        <v>11163</v>
      </c>
      <c r="J1009" s="25" t="s">
        <v>2259</v>
      </c>
      <c r="K1009" s="25" t="s">
        <v>2469</v>
      </c>
      <c r="L1009" s="25"/>
      <c r="M1009" s="44" t="s">
        <v>2254</v>
      </c>
      <c r="N1009" s="44" t="s">
        <v>2255</v>
      </c>
      <c r="O1009" s="25" t="s">
        <v>2250</v>
      </c>
      <c r="P1009" s="23" t="s">
        <v>2251</v>
      </c>
      <c r="Q1009" s="25" t="s">
        <v>2252</v>
      </c>
      <c r="R1009" s="58" t="s">
        <v>2253</v>
      </c>
      <c r="S1009" s="23" t="s">
        <v>2254</v>
      </c>
      <c r="T1009" s="23" t="s">
        <v>2255</v>
      </c>
      <c r="U1009" s="25" t="s">
        <v>2250</v>
      </c>
      <c r="V1009" s="23" t="s">
        <v>2251</v>
      </c>
      <c r="W1009" s="25" t="s">
        <v>2252</v>
      </c>
      <c r="X1009" s="58" t="s">
        <v>2253</v>
      </c>
      <c r="Y1009" s="23" t="s">
        <v>2254</v>
      </c>
      <c r="Z1009" s="23" t="s">
        <v>2255</v>
      </c>
      <c r="AA1009" s="45">
        <v>5</v>
      </c>
      <c r="AB1009" s="295" t="str">
        <f t="shared" si="77"/>
        <v>年間</v>
      </c>
      <c r="AC1009" s="287"/>
      <c r="AD1009" s="69">
        <v>1</v>
      </c>
      <c r="AE1009" s="69">
        <v>12000</v>
      </c>
      <c r="AF1009" s="26">
        <f t="shared" si="78"/>
        <v>12000</v>
      </c>
      <c r="AG1009" s="42">
        <v>41061</v>
      </c>
      <c r="AH1009" s="28">
        <v>41061</v>
      </c>
      <c r="AI1009" s="29" t="str">
        <f t="shared" si="75"/>
        <v>～</v>
      </c>
      <c r="AJ1009" s="178">
        <f t="shared" si="76"/>
        <v>42886</v>
      </c>
      <c r="AK1009" s="31" t="s">
        <v>2466</v>
      </c>
      <c r="AL1009" s="67" t="s">
        <v>2480</v>
      </c>
      <c r="AM1009" s="66">
        <v>40969</v>
      </c>
      <c r="AN1009" s="408">
        <f>IF($AA1009-data!$G$1=0,"　",IF(AK1009=0,"　",VLOOKUP($AK1009,data!$A$1:$H$264,8,FALSE)))</f>
        <v>0</v>
      </c>
      <c r="AO1009" s="32">
        <v>41092</v>
      </c>
      <c r="AP1009" s="170" t="s">
        <v>2468</v>
      </c>
      <c r="AQ1009" s="264" t="str">
        <f t="shared" si="79"/>
        <v/>
      </c>
    </row>
    <row r="1010" spans="1:43" ht="24.75" customHeight="1" x14ac:dyDescent="0.15">
      <c r="A1010" s="297">
        <v>1007</v>
      </c>
      <c r="B1010" s="23" t="s">
        <v>2470</v>
      </c>
      <c r="C1010" s="24" t="s">
        <v>14350</v>
      </c>
      <c r="D1010" s="23" t="s">
        <v>2249</v>
      </c>
      <c r="E1010" s="23" t="s">
        <v>10712</v>
      </c>
      <c r="F1010" s="24" t="s">
        <v>11168</v>
      </c>
      <c r="G1010" s="25" t="s">
        <v>532</v>
      </c>
      <c r="H1010" s="23" t="s">
        <v>2270</v>
      </c>
      <c r="I1010" s="23" t="s">
        <v>11140</v>
      </c>
      <c r="J1010" s="25" t="s">
        <v>2271</v>
      </c>
      <c r="K1010" s="25" t="s">
        <v>2469</v>
      </c>
      <c r="L1010" s="25"/>
      <c r="M1010" s="44" t="s">
        <v>2254</v>
      </c>
      <c r="N1010" s="44" t="s">
        <v>2255</v>
      </c>
      <c r="O1010" s="25" t="s">
        <v>2250</v>
      </c>
      <c r="P1010" s="23" t="s">
        <v>2251</v>
      </c>
      <c r="Q1010" s="25" t="s">
        <v>2252</v>
      </c>
      <c r="R1010" s="58" t="s">
        <v>2253</v>
      </c>
      <c r="S1010" s="23" t="s">
        <v>2254</v>
      </c>
      <c r="T1010" s="23" t="s">
        <v>2255</v>
      </c>
      <c r="U1010" s="25" t="s">
        <v>2250</v>
      </c>
      <c r="V1010" s="23" t="s">
        <v>2251</v>
      </c>
      <c r="W1010" s="25" t="s">
        <v>2252</v>
      </c>
      <c r="X1010" s="58" t="s">
        <v>2253</v>
      </c>
      <c r="Y1010" s="23" t="s">
        <v>2254</v>
      </c>
      <c r="Z1010" s="23" t="s">
        <v>2255</v>
      </c>
      <c r="AA1010" s="45">
        <v>5</v>
      </c>
      <c r="AB1010" s="295" t="str">
        <f t="shared" si="77"/>
        <v>年間</v>
      </c>
      <c r="AC1010" s="287"/>
      <c r="AD1010" s="69">
        <v>1</v>
      </c>
      <c r="AE1010" s="69">
        <v>12000</v>
      </c>
      <c r="AF1010" s="26">
        <f t="shared" si="78"/>
        <v>12000</v>
      </c>
      <c r="AG1010" s="42">
        <v>41061</v>
      </c>
      <c r="AH1010" s="28">
        <v>41061</v>
      </c>
      <c r="AI1010" s="29" t="str">
        <f t="shared" si="75"/>
        <v>～</v>
      </c>
      <c r="AJ1010" s="178">
        <f t="shared" si="76"/>
        <v>42886</v>
      </c>
      <c r="AK1010" s="31" t="s">
        <v>2466</v>
      </c>
      <c r="AL1010" s="67" t="s">
        <v>2481</v>
      </c>
      <c r="AM1010" s="66">
        <v>40969</v>
      </c>
      <c r="AN1010" s="408">
        <f>IF($AA1010-data!$G$1=0,"　",IF(AK1010=0,"　",VLOOKUP($AK1010,data!$A$1:$H$264,8,FALSE)))</f>
        <v>0</v>
      </c>
      <c r="AO1010" s="32">
        <v>41092</v>
      </c>
      <c r="AP1010" s="170" t="s">
        <v>2468</v>
      </c>
      <c r="AQ1010" s="264" t="str">
        <f t="shared" si="79"/>
        <v/>
      </c>
    </row>
    <row r="1011" spans="1:43" ht="24.75" customHeight="1" x14ac:dyDescent="0.15">
      <c r="A1011" s="297">
        <v>1008</v>
      </c>
      <c r="B1011" s="23" t="s">
        <v>2470</v>
      </c>
      <c r="C1011" s="24" t="s">
        <v>14350</v>
      </c>
      <c r="D1011" s="23" t="s">
        <v>2249</v>
      </c>
      <c r="E1011" s="23" t="s">
        <v>10712</v>
      </c>
      <c r="F1011" s="24" t="s">
        <v>11168</v>
      </c>
      <c r="G1011" s="25" t="s">
        <v>532</v>
      </c>
      <c r="H1011" s="23" t="s">
        <v>2270</v>
      </c>
      <c r="I1011" s="23" t="s">
        <v>11140</v>
      </c>
      <c r="J1011" s="25" t="s">
        <v>2271</v>
      </c>
      <c r="K1011" s="25" t="s">
        <v>2469</v>
      </c>
      <c r="L1011" s="25"/>
      <c r="M1011" s="44" t="s">
        <v>2254</v>
      </c>
      <c r="N1011" s="44" t="s">
        <v>2255</v>
      </c>
      <c r="O1011" s="25" t="s">
        <v>2250</v>
      </c>
      <c r="P1011" s="23" t="s">
        <v>2251</v>
      </c>
      <c r="Q1011" s="25" t="s">
        <v>2252</v>
      </c>
      <c r="R1011" s="58" t="s">
        <v>2253</v>
      </c>
      <c r="S1011" s="23" t="s">
        <v>2254</v>
      </c>
      <c r="T1011" s="23" t="s">
        <v>2255</v>
      </c>
      <c r="U1011" s="25" t="s">
        <v>2250</v>
      </c>
      <c r="V1011" s="23" t="s">
        <v>2251</v>
      </c>
      <c r="W1011" s="25" t="s">
        <v>2252</v>
      </c>
      <c r="X1011" s="58" t="s">
        <v>2253</v>
      </c>
      <c r="Y1011" s="23" t="s">
        <v>2254</v>
      </c>
      <c r="Z1011" s="23" t="s">
        <v>2255</v>
      </c>
      <c r="AA1011" s="45">
        <v>5</v>
      </c>
      <c r="AB1011" s="295" t="str">
        <f t="shared" si="77"/>
        <v>年間</v>
      </c>
      <c r="AC1011" s="287"/>
      <c r="AD1011" s="69">
        <v>1</v>
      </c>
      <c r="AE1011" s="69">
        <v>12000</v>
      </c>
      <c r="AF1011" s="26">
        <f t="shared" si="78"/>
        <v>12000</v>
      </c>
      <c r="AG1011" s="42">
        <v>41061</v>
      </c>
      <c r="AH1011" s="28">
        <v>41061</v>
      </c>
      <c r="AI1011" s="29" t="str">
        <f t="shared" si="75"/>
        <v>～</v>
      </c>
      <c r="AJ1011" s="178">
        <f t="shared" si="76"/>
        <v>42886</v>
      </c>
      <c r="AK1011" s="31" t="s">
        <v>2466</v>
      </c>
      <c r="AL1011" s="67" t="s">
        <v>2482</v>
      </c>
      <c r="AM1011" s="66">
        <v>40969</v>
      </c>
      <c r="AN1011" s="408">
        <f>IF($AA1011-data!$G$1=0,"　",IF(AK1011=0,"　",VLOOKUP($AK1011,data!$A$1:$H$264,8,FALSE)))</f>
        <v>0</v>
      </c>
      <c r="AO1011" s="32">
        <v>41092</v>
      </c>
      <c r="AP1011" s="170" t="s">
        <v>2468</v>
      </c>
      <c r="AQ1011" s="264" t="str">
        <f t="shared" si="79"/>
        <v/>
      </c>
    </row>
    <row r="1012" spans="1:43" ht="24.75" customHeight="1" x14ac:dyDescent="0.15">
      <c r="A1012" s="297">
        <v>1009</v>
      </c>
      <c r="B1012" s="23" t="s">
        <v>2470</v>
      </c>
      <c r="C1012" s="24" t="s">
        <v>14350</v>
      </c>
      <c r="D1012" s="23" t="s">
        <v>2249</v>
      </c>
      <c r="E1012" s="23" t="s">
        <v>10712</v>
      </c>
      <c r="F1012" s="24" t="s">
        <v>11168</v>
      </c>
      <c r="G1012" s="25" t="s">
        <v>532</v>
      </c>
      <c r="H1012" s="23" t="s">
        <v>2270</v>
      </c>
      <c r="I1012" s="23" t="s">
        <v>11140</v>
      </c>
      <c r="J1012" s="25" t="s">
        <v>2271</v>
      </c>
      <c r="K1012" s="25" t="s">
        <v>2469</v>
      </c>
      <c r="L1012" s="25"/>
      <c r="M1012" s="44" t="s">
        <v>2254</v>
      </c>
      <c r="N1012" s="44" t="s">
        <v>2255</v>
      </c>
      <c r="O1012" s="25" t="s">
        <v>2250</v>
      </c>
      <c r="P1012" s="23" t="s">
        <v>2251</v>
      </c>
      <c r="Q1012" s="25" t="s">
        <v>2252</v>
      </c>
      <c r="R1012" s="58" t="s">
        <v>2253</v>
      </c>
      <c r="S1012" s="23" t="s">
        <v>2254</v>
      </c>
      <c r="T1012" s="23" t="s">
        <v>2255</v>
      </c>
      <c r="U1012" s="25" t="s">
        <v>2250</v>
      </c>
      <c r="V1012" s="23" t="s">
        <v>2251</v>
      </c>
      <c r="W1012" s="25" t="s">
        <v>2252</v>
      </c>
      <c r="X1012" s="58" t="s">
        <v>2253</v>
      </c>
      <c r="Y1012" s="23" t="s">
        <v>2254</v>
      </c>
      <c r="Z1012" s="23" t="s">
        <v>2255</v>
      </c>
      <c r="AA1012" s="45">
        <v>5</v>
      </c>
      <c r="AB1012" s="295" t="str">
        <f t="shared" si="77"/>
        <v>年間</v>
      </c>
      <c r="AC1012" s="287"/>
      <c r="AD1012" s="69">
        <v>1</v>
      </c>
      <c r="AE1012" s="69">
        <v>12000</v>
      </c>
      <c r="AF1012" s="26">
        <f t="shared" si="78"/>
        <v>12000</v>
      </c>
      <c r="AG1012" s="42">
        <v>41061</v>
      </c>
      <c r="AH1012" s="28">
        <v>41061</v>
      </c>
      <c r="AI1012" s="29" t="str">
        <f t="shared" si="75"/>
        <v>～</v>
      </c>
      <c r="AJ1012" s="178">
        <f t="shared" si="76"/>
        <v>42886</v>
      </c>
      <c r="AK1012" s="31" t="s">
        <v>2466</v>
      </c>
      <c r="AL1012" s="67" t="s">
        <v>2483</v>
      </c>
      <c r="AM1012" s="66">
        <v>40969</v>
      </c>
      <c r="AN1012" s="408">
        <f>IF($AA1012-data!$G$1=0,"　",IF(AK1012=0,"　",VLOOKUP($AK1012,data!$A$1:$H$264,8,FALSE)))</f>
        <v>0</v>
      </c>
      <c r="AO1012" s="32">
        <v>41092</v>
      </c>
      <c r="AP1012" s="170" t="s">
        <v>2468</v>
      </c>
      <c r="AQ1012" s="264" t="str">
        <f t="shared" si="79"/>
        <v/>
      </c>
    </row>
    <row r="1013" spans="1:43" ht="24.75" customHeight="1" x14ac:dyDescent="0.15">
      <c r="A1013" s="297">
        <v>1010</v>
      </c>
      <c r="B1013" s="23" t="s">
        <v>2470</v>
      </c>
      <c r="C1013" s="24" t="s">
        <v>14350</v>
      </c>
      <c r="D1013" s="23" t="s">
        <v>2249</v>
      </c>
      <c r="E1013" s="23" t="s">
        <v>10712</v>
      </c>
      <c r="F1013" s="24" t="s">
        <v>11168</v>
      </c>
      <c r="G1013" s="25" t="s">
        <v>532</v>
      </c>
      <c r="H1013" s="23" t="s">
        <v>2270</v>
      </c>
      <c r="I1013" s="23" t="s">
        <v>11140</v>
      </c>
      <c r="J1013" s="25" t="s">
        <v>2271</v>
      </c>
      <c r="K1013" s="25" t="s">
        <v>2469</v>
      </c>
      <c r="L1013" s="25"/>
      <c r="M1013" s="44" t="s">
        <v>2254</v>
      </c>
      <c r="N1013" s="44" t="s">
        <v>2255</v>
      </c>
      <c r="O1013" s="25" t="s">
        <v>2250</v>
      </c>
      <c r="P1013" s="23" t="s">
        <v>2251</v>
      </c>
      <c r="Q1013" s="25" t="s">
        <v>2252</v>
      </c>
      <c r="R1013" s="58" t="s">
        <v>2253</v>
      </c>
      <c r="S1013" s="23" t="s">
        <v>2254</v>
      </c>
      <c r="T1013" s="23" t="s">
        <v>2255</v>
      </c>
      <c r="U1013" s="25" t="s">
        <v>2250</v>
      </c>
      <c r="V1013" s="23" t="s">
        <v>2251</v>
      </c>
      <c r="W1013" s="25" t="s">
        <v>2252</v>
      </c>
      <c r="X1013" s="58" t="s">
        <v>2253</v>
      </c>
      <c r="Y1013" s="23" t="s">
        <v>2254</v>
      </c>
      <c r="Z1013" s="23" t="s">
        <v>2255</v>
      </c>
      <c r="AA1013" s="45">
        <v>5</v>
      </c>
      <c r="AB1013" s="295" t="str">
        <f t="shared" si="77"/>
        <v>年間</v>
      </c>
      <c r="AC1013" s="287"/>
      <c r="AD1013" s="69">
        <v>1</v>
      </c>
      <c r="AE1013" s="69">
        <v>12000</v>
      </c>
      <c r="AF1013" s="26">
        <f t="shared" si="78"/>
        <v>12000</v>
      </c>
      <c r="AG1013" s="42">
        <v>41061</v>
      </c>
      <c r="AH1013" s="28">
        <v>41061</v>
      </c>
      <c r="AI1013" s="29" t="str">
        <f t="shared" si="75"/>
        <v>～</v>
      </c>
      <c r="AJ1013" s="178">
        <f t="shared" si="76"/>
        <v>42886</v>
      </c>
      <c r="AK1013" s="31" t="s">
        <v>2466</v>
      </c>
      <c r="AL1013" s="67" t="s">
        <v>2484</v>
      </c>
      <c r="AM1013" s="66">
        <v>40969</v>
      </c>
      <c r="AN1013" s="408">
        <f>IF($AA1013-data!$G$1=0,"　",IF(AK1013=0,"　",VLOOKUP($AK1013,data!$A$1:$H$264,8,FALSE)))</f>
        <v>0</v>
      </c>
      <c r="AO1013" s="32">
        <v>41092</v>
      </c>
      <c r="AP1013" s="170" t="s">
        <v>2468</v>
      </c>
      <c r="AQ1013" s="264" t="str">
        <f t="shared" si="79"/>
        <v/>
      </c>
    </row>
    <row r="1014" spans="1:43" ht="24.75" customHeight="1" x14ac:dyDescent="0.15">
      <c r="A1014" s="297">
        <v>1011</v>
      </c>
      <c r="B1014" s="23" t="s">
        <v>2470</v>
      </c>
      <c r="C1014" s="24" t="s">
        <v>14350</v>
      </c>
      <c r="D1014" s="23" t="s">
        <v>2249</v>
      </c>
      <c r="E1014" s="23" t="s">
        <v>10712</v>
      </c>
      <c r="F1014" s="24" t="s">
        <v>11168</v>
      </c>
      <c r="G1014" s="25" t="s">
        <v>532</v>
      </c>
      <c r="H1014" s="23" t="s">
        <v>2270</v>
      </c>
      <c r="I1014" s="23" t="s">
        <v>11140</v>
      </c>
      <c r="J1014" s="25" t="s">
        <v>2271</v>
      </c>
      <c r="K1014" s="25" t="s">
        <v>2469</v>
      </c>
      <c r="L1014" s="25"/>
      <c r="M1014" s="44" t="s">
        <v>2254</v>
      </c>
      <c r="N1014" s="44" t="s">
        <v>2255</v>
      </c>
      <c r="O1014" s="25" t="s">
        <v>2250</v>
      </c>
      <c r="P1014" s="23" t="s">
        <v>2251</v>
      </c>
      <c r="Q1014" s="25" t="s">
        <v>2252</v>
      </c>
      <c r="R1014" s="58" t="s">
        <v>2253</v>
      </c>
      <c r="S1014" s="23" t="s">
        <v>2254</v>
      </c>
      <c r="T1014" s="23" t="s">
        <v>2255</v>
      </c>
      <c r="U1014" s="25" t="s">
        <v>2250</v>
      </c>
      <c r="V1014" s="23" t="s">
        <v>2251</v>
      </c>
      <c r="W1014" s="25" t="s">
        <v>2252</v>
      </c>
      <c r="X1014" s="58" t="s">
        <v>2253</v>
      </c>
      <c r="Y1014" s="23" t="s">
        <v>2254</v>
      </c>
      <c r="Z1014" s="23" t="s">
        <v>2255</v>
      </c>
      <c r="AA1014" s="45">
        <v>5</v>
      </c>
      <c r="AB1014" s="295" t="str">
        <f t="shared" si="77"/>
        <v>年間</v>
      </c>
      <c r="AC1014" s="287"/>
      <c r="AD1014" s="69">
        <v>1</v>
      </c>
      <c r="AE1014" s="69">
        <v>12000</v>
      </c>
      <c r="AF1014" s="26">
        <f t="shared" si="78"/>
        <v>12000</v>
      </c>
      <c r="AG1014" s="42">
        <v>41061</v>
      </c>
      <c r="AH1014" s="28">
        <v>41061</v>
      </c>
      <c r="AI1014" s="29" t="str">
        <f t="shared" si="75"/>
        <v>～</v>
      </c>
      <c r="AJ1014" s="178">
        <f t="shared" si="76"/>
        <v>42886</v>
      </c>
      <c r="AK1014" s="31" t="s">
        <v>2466</v>
      </c>
      <c r="AL1014" s="67" t="s">
        <v>2485</v>
      </c>
      <c r="AM1014" s="66">
        <v>40969</v>
      </c>
      <c r="AN1014" s="408">
        <f>IF($AA1014-data!$G$1=0,"　",IF(AK1014=0,"　",VLOOKUP($AK1014,data!$A$1:$H$264,8,FALSE)))</f>
        <v>0</v>
      </c>
      <c r="AO1014" s="32">
        <v>41092</v>
      </c>
      <c r="AP1014" s="170" t="s">
        <v>2468</v>
      </c>
      <c r="AQ1014" s="264" t="str">
        <f t="shared" si="79"/>
        <v/>
      </c>
    </row>
    <row r="1015" spans="1:43" ht="24.75" customHeight="1" x14ac:dyDescent="0.15">
      <c r="A1015" s="297">
        <v>1012</v>
      </c>
      <c r="B1015" s="23" t="s">
        <v>2470</v>
      </c>
      <c r="C1015" s="24" t="s">
        <v>14350</v>
      </c>
      <c r="D1015" s="23" t="s">
        <v>2249</v>
      </c>
      <c r="E1015" s="23" t="s">
        <v>10712</v>
      </c>
      <c r="F1015" s="24" t="s">
        <v>11168</v>
      </c>
      <c r="G1015" s="25" t="s">
        <v>532</v>
      </c>
      <c r="H1015" s="23" t="s">
        <v>2270</v>
      </c>
      <c r="I1015" s="23" t="s">
        <v>11140</v>
      </c>
      <c r="J1015" s="25" t="s">
        <v>2271</v>
      </c>
      <c r="K1015" s="25" t="s">
        <v>2469</v>
      </c>
      <c r="L1015" s="25"/>
      <c r="M1015" s="44" t="s">
        <v>2254</v>
      </c>
      <c r="N1015" s="44" t="s">
        <v>2255</v>
      </c>
      <c r="O1015" s="25" t="s">
        <v>2250</v>
      </c>
      <c r="P1015" s="23" t="s">
        <v>2251</v>
      </c>
      <c r="Q1015" s="25" t="s">
        <v>2252</v>
      </c>
      <c r="R1015" s="58" t="s">
        <v>2253</v>
      </c>
      <c r="S1015" s="23" t="s">
        <v>2254</v>
      </c>
      <c r="T1015" s="23" t="s">
        <v>2255</v>
      </c>
      <c r="U1015" s="25" t="s">
        <v>2250</v>
      </c>
      <c r="V1015" s="23" t="s">
        <v>2251</v>
      </c>
      <c r="W1015" s="25" t="s">
        <v>2252</v>
      </c>
      <c r="X1015" s="58" t="s">
        <v>2253</v>
      </c>
      <c r="Y1015" s="23" t="s">
        <v>2254</v>
      </c>
      <c r="Z1015" s="23" t="s">
        <v>2255</v>
      </c>
      <c r="AA1015" s="45">
        <v>5</v>
      </c>
      <c r="AB1015" s="295" t="str">
        <f t="shared" si="77"/>
        <v>年間</v>
      </c>
      <c r="AC1015" s="287"/>
      <c r="AD1015" s="69">
        <v>1</v>
      </c>
      <c r="AE1015" s="69">
        <v>12000</v>
      </c>
      <c r="AF1015" s="26">
        <f t="shared" si="78"/>
        <v>12000</v>
      </c>
      <c r="AG1015" s="42">
        <v>41061</v>
      </c>
      <c r="AH1015" s="28">
        <v>41061</v>
      </c>
      <c r="AI1015" s="29" t="str">
        <f t="shared" si="75"/>
        <v>～</v>
      </c>
      <c r="AJ1015" s="178">
        <f t="shared" si="76"/>
        <v>42886</v>
      </c>
      <c r="AK1015" s="31" t="s">
        <v>2466</v>
      </c>
      <c r="AL1015" s="67" t="s">
        <v>2486</v>
      </c>
      <c r="AM1015" s="66">
        <v>40969</v>
      </c>
      <c r="AN1015" s="408">
        <f>IF($AA1015-data!$G$1=0,"　",IF(AK1015=0,"　",VLOOKUP($AK1015,data!$A$1:$H$264,8,FALSE)))</f>
        <v>0</v>
      </c>
      <c r="AO1015" s="32">
        <v>41092</v>
      </c>
      <c r="AP1015" s="170" t="s">
        <v>2468</v>
      </c>
      <c r="AQ1015" s="264" t="str">
        <f t="shared" si="79"/>
        <v/>
      </c>
    </row>
    <row r="1016" spans="1:43" ht="24.75" customHeight="1" x14ac:dyDescent="0.15">
      <c r="A1016" s="297">
        <v>1013</v>
      </c>
      <c r="B1016" s="23" t="s">
        <v>2470</v>
      </c>
      <c r="C1016" s="24" t="s">
        <v>14350</v>
      </c>
      <c r="D1016" s="23" t="s">
        <v>2249</v>
      </c>
      <c r="E1016" s="23" t="s">
        <v>10712</v>
      </c>
      <c r="F1016" s="24" t="s">
        <v>11168</v>
      </c>
      <c r="G1016" s="25" t="s">
        <v>532</v>
      </c>
      <c r="H1016" s="23" t="s">
        <v>2270</v>
      </c>
      <c r="I1016" s="23" t="s">
        <v>11140</v>
      </c>
      <c r="J1016" s="25" t="s">
        <v>2271</v>
      </c>
      <c r="K1016" s="25" t="s">
        <v>2469</v>
      </c>
      <c r="L1016" s="25"/>
      <c r="M1016" s="44" t="s">
        <v>2254</v>
      </c>
      <c r="N1016" s="44" t="s">
        <v>2255</v>
      </c>
      <c r="O1016" s="25" t="s">
        <v>2250</v>
      </c>
      <c r="P1016" s="23" t="s">
        <v>2251</v>
      </c>
      <c r="Q1016" s="25" t="s">
        <v>2252</v>
      </c>
      <c r="R1016" s="58" t="s">
        <v>2253</v>
      </c>
      <c r="S1016" s="23" t="s">
        <v>2254</v>
      </c>
      <c r="T1016" s="23" t="s">
        <v>2255</v>
      </c>
      <c r="U1016" s="25" t="s">
        <v>2250</v>
      </c>
      <c r="V1016" s="23" t="s">
        <v>2251</v>
      </c>
      <c r="W1016" s="25" t="s">
        <v>2252</v>
      </c>
      <c r="X1016" s="58" t="s">
        <v>2253</v>
      </c>
      <c r="Y1016" s="23" t="s">
        <v>2254</v>
      </c>
      <c r="Z1016" s="23" t="s">
        <v>2255</v>
      </c>
      <c r="AA1016" s="45">
        <v>5</v>
      </c>
      <c r="AB1016" s="295" t="str">
        <f t="shared" si="77"/>
        <v>年間</v>
      </c>
      <c r="AC1016" s="287"/>
      <c r="AD1016" s="69">
        <v>1</v>
      </c>
      <c r="AE1016" s="69">
        <v>12000</v>
      </c>
      <c r="AF1016" s="26">
        <f t="shared" si="78"/>
        <v>12000</v>
      </c>
      <c r="AG1016" s="42">
        <v>41061</v>
      </c>
      <c r="AH1016" s="28">
        <v>41061</v>
      </c>
      <c r="AI1016" s="29" t="str">
        <f t="shared" si="75"/>
        <v>～</v>
      </c>
      <c r="AJ1016" s="178">
        <f t="shared" si="76"/>
        <v>42886</v>
      </c>
      <c r="AK1016" s="31" t="s">
        <v>2466</v>
      </c>
      <c r="AL1016" s="67" t="s">
        <v>2487</v>
      </c>
      <c r="AM1016" s="66">
        <v>40969</v>
      </c>
      <c r="AN1016" s="408">
        <f>IF($AA1016-data!$G$1=0,"　",IF(AK1016=0,"　",VLOOKUP($AK1016,data!$A$1:$H$264,8,FALSE)))</f>
        <v>0</v>
      </c>
      <c r="AO1016" s="32">
        <v>41092</v>
      </c>
      <c r="AP1016" s="170" t="s">
        <v>2468</v>
      </c>
      <c r="AQ1016" s="264" t="str">
        <f t="shared" si="79"/>
        <v/>
      </c>
    </row>
    <row r="1017" spans="1:43" ht="24.75" customHeight="1" x14ac:dyDescent="0.15">
      <c r="A1017" s="297">
        <v>1014</v>
      </c>
      <c r="B1017" s="23" t="s">
        <v>2470</v>
      </c>
      <c r="C1017" s="24" t="s">
        <v>14350</v>
      </c>
      <c r="D1017" s="23" t="s">
        <v>2249</v>
      </c>
      <c r="E1017" s="23" t="s">
        <v>10712</v>
      </c>
      <c r="F1017" s="24" t="s">
        <v>11168</v>
      </c>
      <c r="G1017" s="25" t="s">
        <v>532</v>
      </c>
      <c r="H1017" s="23" t="s">
        <v>2270</v>
      </c>
      <c r="I1017" s="23" t="s">
        <v>11140</v>
      </c>
      <c r="J1017" s="25" t="s">
        <v>2271</v>
      </c>
      <c r="K1017" s="25" t="s">
        <v>2469</v>
      </c>
      <c r="L1017" s="25"/>
      <c r="M1017" s="44" t="s">
        <v>2254</v>
      </c>
      <c r="N1017" s="44" t="s">
        <v>2255</v>
      </c>
      <c r="O1017" s="25" t="s">
        <v>2250</v>
      </c>
      <c r="P1017" s="23" t="s">
        <v>2251</v>
      </c>
      <c r="Q1017" s="25" t="s">
        <v>2252</v>
      </c>
      <c r="R1017" s="58" t="s">
        <v>2253</v>
      </c>
      <c r="S1017" s="23" t="s">
        <v>2254</v>
      </c>
      <c r="T1017" s="23" t="s">
        <v>2255</v>
      </c>
      <c r="U1017" s="25" t="s">
        <v>2250</v>
      </c>
      <c r="V1017" s="23" t="s">
        <v>2251</v>
      </c>
      <c r="W1017" s="25" t="s">
        <v>2252</v>
      </c>
      <c r="X1017" s="58" t="s">
        <v>2253</v>
      </c>
      <c r="Y1017" s="23" t="s">
        <v>2254</v>
      </c>
      <c r="Z1017" s="23" t="s">
        <v>2255</v>
      </c>
      <c r="AA1017" s="45">
        <v>5</v>
      </c>
      <c r="AB1017" s="295" t="str">
        <f t="shared" si="77"/>
        <v>年間</v>
      </c>
      <c r="AC1017" s="287"/>
      <c r="AD1017" s="69">
        <v>1</v>
      </c>
      <c r="AE1017" s="69">
        <v>12000</v>
      </c>
      <c r="AF1017" s="26">
        <f t="shared" si="78"/>
        <v>12000</v>
      </c>
      <c r="AG1017" s="42">
        <v>41061</v>
      </c>
      <c r="AH1017" s="28">
        <v>41061</v>
      </c>
      <c r="AI1017" s="29" t="str">
        <f t="shared" si="75"/>
        <v>～</v>
      </c>
      <c r="AJ1017" s="178">
        <f t="shared" si="76"/>
        <v>42886</v>
      </c>
      <c r="AK1017" s="31" t="s">
        <v>2466</v>
      </c>
      <c r="AL1017" s="67" t="s">
        <v>2488</v>
      </c>
      <c r="AM1017" s="66">
        <v>40969</v>
      </c>
      <c r="AN1017" s="408">
        <f>IF($AA1017-data!$G$1=0,"　",IF(AK1017=0,"　",VLOOKUP($AK1017,data!$A$1:$H$264,8,FALSE)))</f>
        <v>0</v>
      </c>
      <c r="AO1017" s="32">
        <v>41092</v>
      </c>
      <c r="AP1017" s="170" t="s">
        <v>2468</v>
      </c>
      <c r="AQ1017" s="264" t="str">
        <f t="shared" si="79"/>
        <v/>
      </c>
    </row>
    <row r="1018" spans="1:43" ht="24.75" customHeight="1" x14ac:dyDescent="0.15">
      <c r="A1018" s="297">
        <v>1015</v>
      </c>
      <c r="B1018" s="23" t="s">
        <v>2489</v>
      </c>
      <c r="C1018" s="24" t="s">
        <v>14350</v>
      </c>
      <c r="D1018" s="23" t="s">
        <v>2249</v>
      </c>
      <c r="E1018" s="23" t="s">
        <v>30</v>
      </c>
      <c r="F1018" s="24" t="s">
        <v>13631</v>
      </c>
      <c r="G1018" s="25" t="s">
        <v>532</v>
      </c>
      <c r="H1018" s="23" t="s">
        <v>2258</v>
      </c>
      <c r="I1018" s="44" t="s">
        <v>11163</v>
      </c>
      <c r="J1018" s="25" t="s">
        <v>2259</v>
      </c>
      <c r="K1018" s="25" t="s">
        <v>2469</v>
      </c>
      <c r="L1018" s="25"/>
      <c r="M1018" s="44" t="s">
        <v>2254</v>
      </c>
      <c r="N1018" s="44" t="s">
        <v>2255</v>
      </c>
      <c r="O1018" s="25" t="s">
        <v>2250</v>
      </c>
      <c r="P1018" s="23" t="s">
        <v>2251</v>
      </c>
      <c r="Q1018" s="25" t="s">
        <v>2252</v>
      </c>
      <c r="R1018" s="58" t="s">
        <v>2253</v>
      </c>
      <c r="S1018" s="23" t="s">
        <v>2254</v>
      </c>
      <c r="T1018" s="23" t="s">
        <v>2255</v>
      </c>
      <c r="U1018" s="25" t="s">
        <v>2250</v>
      </c>
      <c r="V1018" s="23" t="s">
        <v>2251</v>
      </c>
      <c r="W1018" s="25" t="s">
        <v>2252</v>
      </c>
      <c r="X1018" s="58" t="s">
        <v>2253</v>
      </c>
      <c r="Y1018" s="23" t="s">
        <v>2254</v>
      </c>
      <c r="Z1018" s="23" t="s">
        <v>2255</v>
      </c>
      <c r="AA1018" s="45">
        <v>5</v>
      </c>
      <c r="AB1018" s="295" t="str">
        <f t="shared" si="77"/>
        <v>年間</v>
      </c>
      <c r="AC1018" s="287"/>
      <c r="AD1018" s="69">
        <v>1</v>
      </c>
      <c r="AE1018" s="69">
        <v>15600</v>
      </c>
      <c r="AF1018" s="26">
        <f t="shared" si="78"/>
        <v>15600</v>
      </c>
      <c r="AG1018" s="42">
        <v>41061</v>
      </c>
      <c r="AH1018" s="28">
        <v>41061</v>
      </c>
      <c r="AI1018" s="29" t="str">
        <f t="shared" si="75"/>
        <v>～</v>
      </c>
      <c r="AJ1018" s="178">
        <f t="shared" si="76"/>
        <v>42886</v>
      </c>
      <c r="AK1018" s="31" t="s">
        <v>2490</v>
      </c>
      <c r="AL1018" s="67" t="s">
        <v>2491</v>
      </c>
      <c r="AM1018" s="66">
        <v>40969</v>
      </c>
      <c r="AN1018" s="408">
        <f>IF($AA1018-data!$G$1=0,"　",IF(AK1018=0,"　",VLOOKUP($AK1018,data!$A$1:$H$264,8,FALSE)))</f>
        <v>0</v>
      </c>
      <c r="AO1018" s="32">
        <v>41092</v>
      </c>
      <c r="AP1018" s="170" t="s">
        <v>2468</v>
      </c>
      <c r="AQ1018" s="264" t="str">
        <f t="shared" si="79"/>
        <v/>
      </c>
    </row>
    <row r="1019" spans="1:43" ht="24.75" customHeight="1" x14ac:dyDescent="0.15">
      <c r="A1019" s="297">
        <v>1016</v>
      </c>
      <c r="B1019" s="23" t="s">
        <v>2489</v>
      </c>
      <c r="C1019" s="24" t="s">
        <v>14350</v>
      </c>
      <c r="D1019" s="23" t="s">
        <v>2249</v>
      </c>
      <c r="E1019" s="23" t="s">
        <v>30</v>
      </c>
      <c r="F1019" s="24" t="s">
        <v>13631</v>
      </c>
      <c r="G1019" s="25" t="s">
        <v>532</v>
      </c>
      <c r="H1019" s="23" t="s">
        <v>2258</v>
      </c>
      <c r="I1019" s="44" t="s">
        <v>11163</v>
      </c>
      <c r="J1019" s="25" t="s">
        <v>2259</v>
      </c>
      <c r="K1019" s="25" t="s">
        <v>2469</v>
      </c>
      <c r="L1019" s="25"/>
      <c r="M1019" s="44" t="s">
        <v>2254</v>
      </c>
      <c r="N1019" s="44" t="s">
        <v>2255</v>
      </c>
      <c r="O1019" s="25" t="s">
        <v>2250</v>
      </c>
      <c r="P1019" s="23" t="s">
        <v>2251</v>
      </c>
      <c r="Q1019" s="25" t="s">
        <v>2252</v>
      </c>
      <c r="R1019" s="58" t="s">
        <v>2253</v>
      </c>
      <c r="S1019" s="23" t="s">
        <v>2254</v>
      </c>
      <c r="T1019" s="23" t="s">
        <v>2255</v>
      </c>
      <c r="U1019" s="25" t="s">
        <v>2250</v>
      </c>
      <c r="V1019" s="23" t="s">
        <v>2251</v>
      </c>
      <c r="W1019" s="25" t="s">
        <v>2252</v>
      </c>
      <c r="X1019" s="58" t="s">
        <v>2253</v>
      </c>
      <c r="Y1019" s="23" t="s">
        <v>2254</v>
      </c>
      <c r="Z1019" s="23" t="s">
        <v>2255</v>
      </c>
      <c r="AA1019" s="45">
        <v>5</v>
      </c>
      <c r="AB1019" s="295" t="str">
        <f t="shared" si="77"/>
        <v>年間</v>
      </c>
      <c r="AC1019" s="287"/>
      <c r="AD1019" s="69">
        <v>1</v>
      </c>
      <c r="AE1019" s="69">
        <v>15600</v>
      </c>
      <c r="AF1019" s="26">
        <f t="shared" si="78"/>
        <v>15600</v>
      </c>
      <c r="AG1019" s="42">
        <v>41061</v>
      </c>
      <c r="AH1019" s="28">
        <v>41061</v>
      </c>
      <c r="AI1019" s="29" t="str">
        <f t="shared" si="75"/>
        <v>～</v>
      </c>
      <c r="AJ1019" s="178">
        <f t="shared" si="76"/>
        <v>42886</v>
      </c>
      <c r="AK1019" s="31" t="s">
        <v>2490</v>
      </c>
      <c r="AL1019" s="67" t="s">
        <v>2492</v>
      </c>
      <c r="AM1019" s="66">
        <v>40969</v>
      </c>
      <c r="AN1019" s="408">
        <f>IF($AA1019-data!$G$1=0,"　",IF(AK1019=0,"　",VLOOKUP($AK1019,data!$A$1:$H$264,8,FALSE)))</f>
        <v>0</v>
      </c>
      <c r="AO1019" s="32">
        <v>41092</v>
      </c>
      <c r="AP1019" s="170" t="s">
        <v>2468</v>
      </c>
      <c r="AQ1019" s="264" t="str">
        <f t="shared" si="79"/>
        <v/>
      </c>
    </row>
    <row r="1020" spans="1:43" ht="24.75" customHeight="1" x14ac:dyDescent="0.15">
      <c r="A1020" s="297">
        <v>1017</v>
      </c>
      <c r="B1020" s="23" t="s">
        <v>2489</v>
      </c>
      <c r="C1020" s="24" t="s">
        <v>14350</v>
      </c>
      <c r="D1020" s="23" t="s">
        <v>2249</v>
      </c>
      <c r="E1020" s="23" t="s">
        <v>30</v>
      </c>
      <c r="F1020" s="24" t="s">
        <v>13631</v>
      </c>
      <c r="G1020" s="25" t="s">
        <v>532</v>
      </c>
      <c r="H1020" s="23" t="s">
        <v>2258</v>
      </c>
      <c r="I1020" s="44" t="s">
        <v>11163</v>
      </c>
      <c r="J1020" s="25" t="s">
        <v>2259</v>
      </c>
      <c r="K1020" s="25" t="s">
        <v>2469</v>
      </c>
      <c r="L1020" s="25"/>
      <c r="M1020" s="44" t="s">
        <v>2254</v>
      </c>
      <c r="N1020" s="44" t="s">
        <v>2255</v>
      </c>
      <c r="O1020" s="25" t="s">
        <v>2250</v>
      </c>
      <c r="P1020" s="23" t="s">
        <v>2251</v>
      </c>
      <c r="Q1020" s="25" t="s">
        <v>2252</v>
      </c>
      <c r="R1020" s="58" t="s">
        <v>2253</v>
      </c>
      <c r="S1020" s="23" t="s">
        <v>2254</v>
      </c>
      <c r="T1020" s="23" t="s">
        <v>2255</v>
      </c>
      <c r="U1020" s="25" t="s">
        <v>2250</v>
      </c>
      <c r="V1020" s="23" t="s">
        <v>2251</v>
      </c>
      <c r="W1020" s="25" t="s">
        <v>2252</v>
      </c>
      <c r="X1020" s="58" t="s">
        <v>2253</v>
      </c>
      <c r="Y1020" s="23" t="s">
        <v>2254</v>
      </c>
      <c r="Z1020" s="23" t="s">
        <v>2255</v>
      </c>
      <c r="AA1020" s="45">
        <v>5</v>
      </c>
      <c r="AB1020" s="295" t="str">
        <f t="shared" si="77"/>
        <v>年間</v>
      </c>
      <c r="AC1020" s="287"/>
      <c r="AD1020" s="69">
        <v>1</v>
      </c>
      <c r="AE1020" s="69">
        <v>15600</v>
      </c>
      <c r="AF1020" s="26">
        <f t="shared" si="78"/>
        <v>15600</v>
      </c>
      <c r="AG1020" s="42">
        <v>41061</v>
      </c>
      <c r="AH1020" s="28">
        <v>41061</v>
      </c>
      <c r="AI1020" s="29" t="str">
        <f t="shared" si="75"/>
        <v>～</v>
      </c>
      <c r="AJ1020" s="178">
        <f t="shared" si="76"/>
        <v>42886</v>
      </c>
      <c r="AK1020" s="31" t="s">
        <v>2490</v>
      </c>
      <c r="AL1020" s="67" t="s">
        <v>2493</v>
      </c>
      <c r="AM1020" s="66">
        <v>40969</v>
      </c>
      <c r="AN1020" s="408">
        <f>IF($AA1020-data!$G$1=0,"　",IF(AK1020=0,"　",VLOOKUP($AK1020,data!$A$1:$H$264,8,FALSE)))</f>
        <v>0</v>
      </c>
      <c r="AO1020" s="32">
        <v>41092</v>
      </c>
      <c r="AP1020" s="170" t="s">
        <v>2468</v>
      </c>
      <c r="AQ1020" s="264" t="str">
        <f t="shared" si="79"/>
        <v/>
      </c>
    </row>
    <row r="1021" spans="1:43" ht="24.75" customHeight="1" x14ac:dyDescent="0.15">
      <c r="A1021" s="297">
        <v>1018</v>
      </c>
      <c r="B1021" s="23" t="s">
        <v>2489</v>
      </c>
      <c r="C1021" s="24" t="s">
        <v>14350</v>
      </c>
      <c r="D1021" s="23" t="s">
        <v>2249</v>
      </c>
      <c r="E1021" s="23" t="s">
        <v>30</v>
      </c>
      <c r="F1021" s="24" t="s">
        <v>13631</v>
      </c>
      <c r="G1021" s="25" t="s">
        <v>532</v>
      </c>
      <c r="H1021" s="23" t="s">
        <v>2258</v>
      </c>
      <c r="I1021" s="44" t="s">
        <v>11163</v>
      </c>
      <c r="J1021" s="25" t="s">
        <v>2259</v>
      </c>
      <c r="K1021" s="25" t="s">
        <v>2469</v>
      </c>
      <c r="L1021" s="25"/>
      <c r="M1021" s="44" t="s">
        <v>2254</v>
      </c>
      <c r="N1021" s="44" t="s">
        <v>2255</v>
      </c>
      <c r="O1021" s="25" t="s">
        <v>2250</v>
      </c>
      <c r="P1021" s="23" t="s">
        <v>2251</v>
      </c>
      <c r="Q1021" s="25" t="s">
        <v>2252</v>
      </c>
      <c r="R1021" s="58" t="s">
        <v>2253</v>
      </c>
      <c r="S1021" s="23" t="s">
        <v>2254</v>
      </c>
      <c r="T1021" s="23" t="s">
        <v>2255</v>
      </c>
      <c r="U1021" s="25" t="s">
        <v>2250</v>
      </c>
      <c r="V1021" s="23" t="s">
        <v>2251</v>
      </c>
      <c r="W1021" s="25" t="s">
        <v>2252</v>
      </c>
      <c r="X1021" s="58" t="s">
        <v>2253</v>
      </c>
      <c r="Y1021" s="23" t="s">
        <v>2254</v>
      </c>
      <c r="Z1021" s="23" t="s">
        <v>2255</v>
      </c>
      <c r="AA1021" s="45">
        <v>5</v>
      </c>
      <c r="AB1021" s="295" t="str">
        <f t="shared" si="77"/>
        <v>年間</v>
      </c>
      <c r="AC1021" s="287"/>
      <c r="AD1021" s="69">
        <v>1</v>
      </c>
      <c r="AE1021" s="69">
        <v>15600</v>
      </c>
      <c r="AF1021" s="26">
        <f t="shared" si="78"/>
        <v>15600</v>
      </c>
      <c r="AG1021" s="42">
        <v>41061</v>
      </c>
      <c r="AH1021" s="28">
        <v>41061</v>
      </c>
      <c r="AI1021" s="29" t="str">
        <f t="shared" si="75"/>
        <v>～</v>
      </c>
      <c r="AJ1021" s="178">
        <f t="shared" si="76"/>
        <v>42886</v>
      </c>
      <c r="AK1021" s="31" t="s">
        <v>2490</v>
      </c>
      <c r="AL1021" s="67" t="s">
        <v>2494</v>
      </c>
      <c r="AM1021" s="66">
        <v>40969</v>
      </c>
      <c r="AN1021" s="408">
        <f>IF($AA1021-data!$G$1=0,"　",IF(AK1021=0,"　",VLOOKUP($AK1021,data!$A$1:$H$264,8,FALSE)))</f>
        <v>0</v>
      </c>
      <c r="AO1021" s="32">
        <v>41092</v>
      </c>
      <c r="AP1021" s="170" t="s">
        <v>2468</v>
      </c>
      <c r="AQ1021" s="264" t="str">
        <f t="shared" si="79"/>
        <v/>
      </c>
    </row>
    <row r="1022" spans="1:43" ht="24.75" customHeight="1" x14ac:dyDescent="0.15">
      <c r="A1022" s="297">
        <v>1019</v>
      </c>
      <c r="B1022" s="23" t="s">
        <v>2489</v>
      </c>
      <c r="C1022" s="24" t="s">
        <v>14350</v>
      </c>
      <c r="D1022" s="23" t="s">
        <v>2249</v>
      </c>
      <c r="E1022" s="23" t="s">
        <v>30</v>
      </c>
      <c r="F1022" s="24" t="s">
        <v>13631</v>
      </c>
      <c r="G1022" s="25" t="s">
        <v>532</v>
      </c>
      <c r="H1022" s="23" t="s">
        <v>2258</v>
      </c>
      <c r="I1022" s="44" t="s">
        <v>11163</v>
      </c>
      <c r="J1022" s="25" t="s">
        <v>2259</v>
      </c>
      <c r="K1022" s="25" t="s">
        <v>2469</v>
      </c>
      <c r="L1022" s="25"/>
      <c r="M1022" s="44" t="s">
        <v>2254</v>
      </c>
      <c r="N1022" s="44" t="s">
        <v>2255</v>
      </c>
      <c r="O1022" s="25" t="s">
        <v>2250</v>
      </c>
      <c r="P1022" s="23" t="s">
        <v>2251</v>
      </c>
      <c r="Q1022" s="25" t="s">
        <v>2252</v>
      </c>
      <c r="R1022" s="58" t="s">
        <v>2253</v>
      </c>
      <c r="S1022" s="23" t="s">
        <v>2254</v>
      </c>
      <c r="T1022" s="23" t="s">
        <v>2255</v>
      </c>
      <c r="U1022" s="25" t="s">
        <v>2250</v>
      </c>
      <c r="V1022" s="23" t="s">
        <v>2251</v>
      </c>
      <c r="W1022" s="25" t="s">
        <v>2252</v>
      </c>
      <c r="X1022" s="58" t="s">
        <v>2253</v>
      </c>
      <c r="Y1022" s="23" t="s">
        <v>2254</v>
      </c>
      <c r="Z1022" s="23" t="s">
        <v>2255</v>
      </c>
      <c r="AA1022" s="45">
        <v>5</v>
      </c>
      <c r="AB1022" s="295" t="str">
        <f t="shared" si="77"/>
        <v>年間</v>
      </c>
      <c r="AC1022" s="287"/>
      <c r="AD1022" s="69">
        <v>1</v>
      </c>
      <c r="AE1022" s="69">
        <v>15600</v>
      </c>
      <c r="AF1022" s="26">
        <f t="shared" si="78"/>
        <v>15600</v>
      </c>
      <c r="AG1022" s="42">
        <v>41061</v>
      </c>
      <c r="AH1022" s="28">
        <v>41061</v>
      </c>
      <c r="AI1022" s="29" t="str">
        <f t="shared" si="75"/>
        <v>～</v>
      </c>
      <c r="AJ1022" s="178">
        <f t="shared" si="76"/>
        <v>42886</v>
      </c>
      <c r="AK1022" s="31" t="s">
        <v>2490</v>
      </c>
      <c r="AL1022" s="67" t="s">
        <v>2495</v>
      </c>
      <c r="AM1022" s="66">
        <v>40969</v>
      </c>
      <c r="AN1022" s="408">
        <f>IF($AA1022-data!$G$1=0,"　",IF(AK1022=0,"　",VLOOKUP($AK1022,data!$A$1:$H$264,8,FALSE)))</f>
        <v>0</v>
      </c>
      <c r="AO1022" s="32">
        <v>41092</v>
      </c>
      <c r="AP1022" s="170" t="s">
        <v>2468</v>
      </c>
      <c r="AQ1022" s="264" t="str">
        <f t="shared" si="79"/>
        <v/>
      </c>
    </row>
    <row r="1023" spans="1:43" ht="24.75" customHeight="1" x14ac:dyDescent="0.15">
      <c r="A1023" s="297">
        <v>1020</v>
      </c>
      <c r="B1023" s="23" t="s">
        <v>2489</v>
      </c>
      <c r="C1023" s="24" t="s">
        <v>14350</v>
      </c>
      <c r="D1023" s="23" t="s">
        <v>2249</v>
      </c>
      <c r="E1023" s="23" t="s">
        <v>30</v>
      </c>
      <c r="F1023" s="24" t="s">
        <v>13631</v>
      </c>
      <c r="G1023" s="25" t="s">
        <v>532</v>
      </c>
      <c r="H1023" s="23" t="s">
        <v>2258</v>
      </c>
      <c r="I1023" s="44" t="s">
        <v>11163</v>
      </c>
      <c r="J1023" s="25" t="s">
        <v>2259</v>
      </c>
      <c r="K1023" s="25" t="s">
        <v>2469</v>
      </c>
      <c r="L1023" s="25"/>
      <c r="M1023" s="44" t="s">
        <v>2254</v>
      </c>
      <c r="N1023" s="44" t="s">
        <v>2255</v>
      </c>
      <c r="O1023" s="25" t="s">
        <v>2250</v>
      </c>
      <c r="P1023" s="23" t="s">
        <v>2251</v>
      </c>
      <c r="Q1023" s="25" t="s">
        <v>2252</v>
      </c>
      <c r="R1023" s="58" t="s">
        <v>2253</v>
      </c>
      <c r="S1023" s="23" t="s">
        <v>2254</v>
      </c>
      <c r="T1023" s="23" t="s">
        <v>2255</v>
      </c>
      <c r="U1023" s="25" t="s">
        <v>2250</v>
      </c>
      <c r="V1023" s="23" t="s">
        <v>2251</v>
      </c>
      <c r="W1023" s="25" t="s">
        <v>2252</v>
      </c>
      <c r="X1023" s="58" t="s">
        <v>2253</v>
      </c>
      <c r="Y1023" s="23" t="s">
        <v>2254</v>
      </c>
      <c r="Z1023" s="23" t="s">
        <v>2255</v>
      </c>
      <c r="AA1023" s="45">
        <v>5</v>
      </c>
      <c r="AB1023" s="295" t="str">
        <f t="shared" si="77"/>
        <v>年間</v>
      </c>
      <c r="AC1023" s="287"/>
      <c r="AD1023" s="69">
        <v>1</v>
      </c>
      <c r="AE1023" s="69">
        <v>15600</v>
      </c>
      <c r="AF1023" s="26">
        <f t="shared" si="78"/>
        <v>15600</v>
      </c>
      <c r="AG1023" s="42">
        <v>41061</v>
      </c>
      <c r="AH1023" s="28">
        <v>41061</v>
      </c>
      <c r="AI1023" s="29" t="str">
        <f t="shared" si="75"/>
        <v>～</v>
      </c>
      <c r="AJ1023" s="178">
        <f t="shared" si="76"/>
        <v>42886</v>
      </c>
      <c r="AK1023" s="31" t="s">
        <v>2490</v>
      </c>
      <c r="AL1023" s="67" t="s">
        <v>2496</v>
      </c>
      <c r="AM1023" s="66">
        <v>40969</v>
      </c>
      <c r="AN1023" s="408">
        <f>IF($AA1023-data!$G$1=0,"　",IF(AK1023=0,"　",VLOOKUP($AK1023,data!$A$1:$H$264,8,FALSE)))</f>
        <v>0</v>
      </c>
      <c r="AO1023" s="32">
        <v>41092</v>
      </c>
      <c r="AP1023" s="170" t="s">
        <v>2468</v>
      </c>
      <c r="AQ1023" s="264" t="str">
        <f t="shared" si="79"/>
        <v/>
      </c>
    </row>
    <row r="1024" spans="1:43" ht="24.75" customHeight="1" x14ac:dyDescent="0.15">
      <c r="A1024" s="297">
        <v>1021</v>
      </c>
      <c r="B1024" s="23" t="s">
        <v>2489</v>
      </c>
      <c r="C1024" s="24" t="s">
        <v>14350</v>
      </c>
      <c r="D1024" s="23" t="s">
        <v>2249</v>
      </c>
      <c r="E1024" s="23" t="s">
        <v>30</v>
      </c>
      <c r="F1024" s="24" t="s">
        <v>13631</v>
      </c>
      <c r="G1024" s="25" t="s">
        <v>532</v>
      </c>
      <c r="H1024" s="23" t="s">
        <v>2258</v>
      </c>
      <c r="I1024" s="44" t="s">
        <v>11163</v>
      </c>
      <c r="J1024" s="25" t="s">
        <v>2259</v>
      </c>
      <c r="K1024" s="25" t="s">
        <v>2469</v>
      </c>
      <c r="L1024" s="25"/>
      <c r="M1024" s="44" t="s">
        <v>2254</v>
      </c>
      <c r="N1024" s="44" t="s">
        <v>2255</v>
      </c>
      <c r="O1024" s="25" t="s">
        <v>2250</v>
      </c>
      <c r="P1024" s="23" t="s">
        <v>2251</v>
      </c>
      <c r="Q1024" s="25" t="s">
        <v>2252</v>
      </c>
      <c r="R1024" s="58" t="s">
        <v>2253</v>
      </c>
      <c r="S1024" s="23" t="s">
        <v>2254</v>
      </c>
      <c r="T1024" s="23" t="s">
        <v>2255</v>
      </c>
      <c r="U1024" s="25" t="s">
        <v>2250</v>
      </c>
      <c r="V1024" s="23" t="s">
        <v>2251</v>
      </c>
      <c r="W1024" s="25" t="s">
        <v>2252</v>
      </c>
      <c r="X1024" s="58" t="s">
        <v>2253</v>
      </c>
      <c r="Y1024" s="23" t="s">
        <v>2254</v>
      </c>
      <c r="Z1024" s="23" t="s">
        <v>2255</v>
      </c>
      <c r="AA1024" s="45">
        <v>5</v>
      </c>
      <c r="AB1024" s="295" t="str">
        <f t="shared" si="77"/>
        <v>年間</v>
      </c>
      <c r="AC1024" s="287"/>
      <c r="AD1024" s="69">
        <v>1</v>
      </c>
      <c r="AE1024" s="69">
        <v>15600</v>
      </c>
      <c r="AF1024" s="26">
        <f t="shared" si="78"/>
        <v>15600</v>
      </c>
      <c r="AG1024" s="42">
        <v>41061</v>
      </c>
      <c r="AH1024" s="28">
        <v>41061</v>
      </c>
      <c r="AI1024" s="29" t="str">
        <f t="shared" si="75"/>
        <v>～</v>
      </c>
      <c r="AJ1024" s="178">
        <f t="shared" si="76"/>
        <v>42886</v>
      </c>
      <c r="AK1024" s="31" t="s">
        <v>2490</v>
      </c>
      <c r="AL1024" s="67" t="s">
        <v>2497</v>
      </c>
      <c r="AM1024" s="66">
        <v>40969</v>
      </c>
      <c r="AN1024" s="408">
        <f>IF($AA1024-data!$G$1=0,"　",IF(AK1024=0,"　",VLOOKUP($AK1024,data!$A$1:$H$264,8,FALSE)))</f>
        <v>0</v>
      </c>
      <c r="AO1024" s="32">
        <v>41092</v>
      </c>
      <c r="AP1024" s="170" t="s">
        <v>2468</v>
      </c>
      <c r="AQ1024" s="264" t="str">
        <f t="shared" si="79"/>
        <v/>
      </c>
    </row>
    <row r="1025" spans="1:43" ht="24.75" customHeight="1" x14ac:dyDescent="0.15">
      <c r="A1025" s="297">
        <v>1022</v>
      </c>
      <c r="B1025" s="23" t="s">
        <v>2498</v>
      </c>
      <c r="C1025" s="24" t="s">
        <v>14350</v>
      </c>
      <c r="D1025" s="23" t="s">
        <v>2249</v>
      </c>
      <c r="E1025" s="23" t="s">
        <v>30</v>
      </c>
      <c r="F1025" s="24" t="s">
        <v>13631</v>
      </c>
      <c r="G1025" s="25" t="s">
        <v>532</v>
      </c>
      <c r="H1025" s="23" t="s">
        <v>2258</v>
      </c>
      <c r="I1025" s="44" t="s">
        <v>11163</v>
      </c>
      <c r="J1025" s="25" t="s">
        <v>2259</v>
      </c>
      <c r="K1025" s="25" t="s">
        <v>2469</v>
      </c>
      <c r="L1025" s="25"/>
      <c r="M1025" s="44" t="s">
        <v>2254</v>
      </c>
      <c r="N1025" s="44" t="s">
        <v>2255</v>
      </c>
      <c r="O1025" s="25" t="s">
        <v>2250</v>
      </c>
      <c r="P1025" s="23" t="s">
        <v>2251</v>
      </c>
      <c r="Q1025" s="25" t="s">
        <v>2252</v>
      </c>
      <c r="R1025" s="58" t="s">
        <v>2253</v>
      </c>
      <c r="S1025" s="23" t="s">
        <v>2254</v>
      </c>
      <c r="T1025" s="23" t="s">
        <v>2255</v>
      </c>
      <c r="U1025" s="25" t="s">
        <v>2250</v>
      </c>
      <c r="V1025" s="23" t="s">
        <v>2251</v>
      </c>
      <c r="W1025" s="25" t="s">
        <v>2252</v>
      </c>
      <c r="X1025" s="58" t="s">
        <v>2253</v>
      </c>
      <c r="Y1025" s="23" t="s">
        <v>2254</v>
      </c>
      <c r="Z1025" s="23" t="s">
        <v>2255</v>
      </c>
      <c r="AA1025" s="45">
        <v>5</v>
      </c>
      <c r="AB1025" s="295" t="str">
        <f t="shared" si="77"/>
        <v>年間</v>
      </c>
      <c r="AC1025" s="287"/>
      <c r="AD1025" s="69">
        <v>1</v>
      </c>
      <c r="AE1025" s="69">
        <v>310800</v>
      </c>
      <c r="AF1025" s="26">
        <f t="shared" si="78"/>
        <v>310800</v>
      </c>
      <c r="AG1025" s="42">
        <v>41061</v>
      </c>
      <c r="AH1025" s="28">
        <v>41061</v>
      </c>
      <c r="AI1025" s="29" t="str">
        <f t="shared" si="75"/>
        <v>～</v>
      </c>
      <c r="AJ1025" s="178">
        <f t="shared" si="76"/>
        <v>42886</v>
      </c>
      <c r="AK1025" s="31" t="s">
        <v>2499</v>
      </c>
      <c r="AL1025" s="67" t="s">
        <v>2500</v>
      </c>
      <c r="AM1025" s="66">
        <v>40969</v>
      </c>
      <c r="AN1025" s="408">
        <f>IF($AA1025-data!$G$1=0,"　",IF(AK1025=0,"　",VLOOKUP($AK1025,data!$A$1:$H$264,8,FALSE)))</f>
        <v>0</v>
      </c>
      <c r="AO1025" s="32">
        <v>41092</v>
      </c>
      <c r="AP1025" s="170" t="s">
        <v>2468</v>
      </c>
      <c r="AQ1025" s="264" t="str">
        <f t="shared" si="79"/>
        <v/>
      </c>
    </row>
    <row r="1026" spans="1:43" ht="24.75" customHeight="1" x14ac:dyDescent="0.15">
      <c r="A1026" s="297">
        <v>1023</v>
      </c>
      <c r="B1026" s="23" t="s">
        <v>2498</v>
      </c>
      <c r="C1026" s="24" t="s">
        <v>14350</v>
      </c>
      <c r="D1026" s="23" t="s">
        <v>2249</v>
      </c>
      <c r="E1026" s="23" t="s">
        <v>10712</v>
      </c>
      <c r="F1026" s="24" t="s">
        <v>11168</v>
      </c>
      <c r="G1026" s="25" t="s">
        <v>532</v>
      </c>
      <c r="H1026" s="23" t="s">
        <v>2270</v>
      </c>
      <c r="I1026" s="23" t="s">
        <v>11140</v>
      </c>
      <c r="J1026" s="25" t="s">
        <v>2271</v>
      </c>
      <c r="K1026" s="25" t="s">
        <v>2469</v>
      </c>
      <c r="L1026" s="25"/>
      <c r="M1026" s="44" t="s">
        <v>2254</v>
      </c>
      <c r="N1026" s="44" t="s">
        <v>2255</v>
      </c>
      <c r="O1026" s="25" t="s">
        <v>2250</v>
      </c>
      <c r="P1026" s="23" t="s">
        <v>2251</v>
      </c>
      <c r="Q1026" s="25" t="s">
        <v>2252</v>
      </c>
      <c r="R1026" s="58" t="s">
        <v>2253</v>
      </c>
      <c r="S1026" s="23" t="s">
        <v>2254</v>
      </c>
      <c r="T1026" s="23" t="s">
        <v>2255</v>
      </c>
      <c r="U1026" s="25" t="s">
        <v>2250</v>
      </c>
      <c r="V1026" s="23" t="s">
        <v>2251</v>
      </c>
      <c r="W1026" s="25" t="s">
        <v>2252</v>
      </c>
      <c r="X1026" s="58" t="s">
        <v>2253</v>
      </c>
      <c r="Y1026" s="23" t="s">
        <v>2254</v>
      </c>
      <c r="Z1026" s="23" t="s">
        <v>2255</v>
      </c>
      <c r="AA1026" s="45">
        <v>5</v>
      </c>
      <c r="AB1026" s="295" t="str">
        <f t="shared" si="77"/>
        <v>年間</v>
      </c>
      <c r="AC1026" s="287"/>
      <c r="AD1026" s="69">
        <v>1</v>
      </c>
      <c r="AE1026" s="69">
        <v>310800</v>
      </c>
      <c r="AF1026" s="26">
        <f t="shared" si="78"/>
        <v>310800</v>
      </c>
      <c r="AG1026" s="42">
        <v>41061</v>
      </c>
      <c r="AH1026" s="28">
        <v>41061</v>
      </c>
      <c r="AI1026" s="29" t="str">
        <f t="shared" si="75"/>
        <v>～</v>
      </c>
      <c r="AJ1026" s="178">
        <f t="shared" si="76"/>
        <v>42886</v>
      </c>
      <c r="AK1026" s="31" t="s">
        <v>2499</v>
      </c>
      <c r="AL1026" s="67" t="s">
        <v>2501</v>
      </c>
      <c r="AM1026" s="66">
        <v>40969</v>
      </c>
      <c r="AN1026" s="408">
        <f>IF($AA1026-data!$G$1=0,"　",IF(AK1026=0,"　",VLOOKUP($AK1026,data!$A$1:$H$264,8,FALSE)))</f>
        <v>0</v>
      </c>
      <c r="AO1026" s="32">
        <v>41092</v>
      </c>
      <c r="AP1026" s="170" t="s">
        <v>2468</v>
      </c>
      <c r="AQ1026" s="264" t="str">
        <f t="shared" si="79"/>
        <v/>
      </c>
    </row>
    <row r="1027" spans="1:43" ht="24.75" customHeight="1" x14ac:dyDescent="0.15">
      <c r="A1027" s="297">
        <v>1024</v>
      </c>
      <c r="B1027" s="23" t="s">
        <v>2502</v>
      </c>
      <c r="C1027" s="24" t="s">
        <v>14350</v>
      </c>
      <c r="D1027" s="23" t="s">
        <v>2249</v>
      </c>
      <c r="E1027" s="23" t="s">
        <v>30</v>
      </c>
      <c r="F1027" s="24" t="s">
        <v>13631</v>
      </c>
      <c r="G1027" s="25" t="s">
        <v>532</v>
      </c>
      <c r="H1027" s="23" t="s">
        <v>2258</v>
      </c>
      <c r="I1027" s="44" t="s">
        <v>11163</v>
      </c>
      <c r="J1027" s="25" t="s">
        <v>2259</v>
      </c>
      <c r="K1027" s="25" t="s">
        <v>2469</v>
      </c>
      <c r="L1027" s="25"/>
      <c r="M1027" s="44" t="s">
        <v>2254</v>
      </c>
      <c r="N1027" s="44" t="s">
        <v>2255</v>
      </c>
      <c r="O1027" s="25" t="s">
        <v>2250</v>
      </c>
      <c r="P1027" s="23" t="s">
        <v>2251</v>
      </c>
      <c r="Q1027" s="25" t="s">
        <v>2252</v>
      </c>
      <c r="R1027" s="58" t="s">
        <v>2253</v>
      </c>
      <c r="S1027" s="23" t="s">
        <v>2254</v>
      </c>
      <c r="T1027" s="23" t="s">
        <v>2255</v>
      </c>
      <c r="U1027" s="25" t="s">
        <v>2250</v>
      </c>
      <c r="V1027" s="23" t="s">
        <v>2251</v>
      </c>
      <c r="W1027" s="25" t="s">
        <v>2252</v>
      </c>
      <c r="X1027" s="58" t="s">
        <v>2253</v>
      </c>
      <c r="Y1027" s="23" t="s">
        <v>2254</v>
      </c>
      <c r="Z1027" s="23" t="s">
        <v>2255</v>
      </c>
      <c r="AA1027" s="45">
        <v>5</v>
      </c>
      <c r="AB1027" s="295" t="str">
        <f t="shared" si="77"/>
        <v>年間</v>
      </c>
      <c r="AC1027" s="287"/>
      <c r="AD1027" s="69">
        <v>1</v>
      </c>
      <c r="AE1027" s="69">
        <v>104400</v>
      </c>
      <c r="AF1027" s="26">
        <f t="shared" si="78"/>
        <v>104400</v>
      </c>
      <c r="AG1027" s="42">
        <v>41061</v>
      </c>
      <c r="AH1027" s="28">
        <v>41061</v>
      </c>
      <c r="AI1027" s="29" t="str">
        <f t="shared" si="75"/>
        <v>～</v>
      </c>
      <c r="AJ1027" s="178">
        <f t="shared" si="76"/>
        <v>42886</v>
      </c>
      <c r="AK1027" s="31" t="s">
        <v>2503</v>
      </c>
      <c r="AL1027" s="67" t="s">
        <v>2504</v>
      </c>
      <c r="AM1027" s="66">
        <v>40969</v>
      </c>
      <c r="AN1027" s="408" t="str">
        <f>IF($AA1027-data!$G$1=0,"　",IF(AK1027=0,"　",VLOOKUP($AK1027,data!$A$1:$H$264,8,FALSE)))</f>
        <v>消耗部品交換対象</v>
      </c>
      <c r="AO1027" s="35">
        <v>41093</v>
      </c>
      <c r="AP1027" s="170" t="s">
        <v>2468</v>
      </c>
      <c r="AQ1027" s="264">
        <f t="shared" si="79"/>
        <v>42125</v>
      </c>
    </row>
    <row r="1028" spans="1:43" ht="24.75" customHeight="1" x14ac:dyDescent="0.15">
      <c r="A1028" s="297">
        <v>1025</v>
      </c>
      <c r="B1028" s="23" t="s">
        <v>2502</v>
      </c>
      <c r="C1028" s="24" t="s">
        <v>14350</v>
      </c>
      <c r="D1028" s="23" t="s">
        <v>2249</v>
      </c>
      <c r="E1028" s="23" t="s">
        <v>30</v>
      </c>
      <c r="F1028" s="24" t="s">
        <v>13631</v>
      </c>
      <c r="G1028" s="25" t="s">
        <v>532</v>
      </c>
      <c r="H1028" s="23" t="s">
        <v>2258</v>
      </c>
      <c r="I1028" s="44" t="s">
        <v>11163</v>
      </c>
      <c r="J1028" s="25" t="s">
        <v>2259</v>
      </c>
      <c r="K1028" s="25" t="s">
        <v>2469</v>
      </c>
      <c r="L1028" s="25"/>
      <c r="M1028" s="44" t="s">
        <v>2254</v>
      </c>
      <c r="N1028" s="44" t="s">
        <v>2255</v>
      </c>
      <c r="O1028" s="25" t="s">
        <v>2250</v>
      </c>
      <c r="P1028" s="23" t="s">
        <v>2251</v>
      </c>
      <c r="Q1028" s="25" t="s">
        <v>2252</v>
      </c>
      <c r="R1028" s="58" t="s">
        <v>2253</v>
      </c>
      <c r="S1028" s="23" t="s">
        <v>2254</v>
      </c>
      <c r="T1028" s="23" t="s">
        <v>2255</v>
      </c>
      <c r="U1028" s="25" t="s">
        <v>2250</v>
      </c>
      <c r="V1028" s="23" t="s">
        <v>2251</v>
      </c>
      <c r="W1028" s="25" t="s">
        <v>2252</v>
      </c>
      <c r="X1028" s="58" t="s">
        <v>2253</v>
      </c>
      <c r="Y1028" s="23" t="s">
        <v>2254</v>
      </c>
      <c r="Z1028" s="23" t="s">
        <v>2255</v>
      </c>
      <c r="AA1028" s="45">
        <v>5</v>
      </c>
      <c r="AB1028" s="295" t="str">
        <f t="shared" si="77"/>
        <v>年間</v>
      </c>
      <c r="AC1028" s="287"/>
      <c r="AD1028" s="69">
        <v>1</v>
      </c>
      <c r="AE1028" s="69">
        <v>104400</v>
      </c>
      <c r="AF1028" s="26">
        <f t="shared" si="78"/>
        <v>104400</v>
      </c>
      <c r="AG1028" s="42">
        <v>41061</v>
      </c>
      <c r="AH1028" s="28">
        <v>41061</v>
      </c>
      <c r="AI1028" s="29" t="str">
        <f t="shared" ref="AI1028:AI1091" si="80">IF(ISBLANK($AH1028),"","～")</f>
        <v>～</v>
      </c>
      <c r="AJ1028" s="178">
        <f t="shared" ref="AJ1028:AJ1091" si="81">IF(ISBLANK($AH1028),"",DATE(YEAR($AH1028)+$AA1028,MONTH($AH1028),DAY($AH1028)-1))</f>
        <v>42886</v>
      </c>
      <c r="AK1028" s="31" t="s">
        <v>2503</v>
      </c>
      <c r="AL1028" s="67" t="s">
        <v>2505</v>
      </c>
      <c r="AM1028" s="66">
        <v>40969</v>
      </c>
      <c r="AN1028" s="408" t="str">
        <f>IF($AA1028-data!$G$1=0,"　",IF(AK1028=0,"　",VLOOKUP($AK1028,data!$A$1:$H$264,8,FALSE)))</f>
        <v>消耗部品交換対象</v>
      </c>
      <c r="AO1028" s="35">
        <v>41093</v>
      </c>
      <c r="AP1028" s="170" t="s">
        <v>2468</v>
      </c>
      <c r="AQ1028" s="264">
        <f t="shared" si="79"/>
        <v>42125</v>
      </c>
    </row>
    <row r="1029" spans="1:43" ht="24.75" customHeight="1" x14ac:dyDescent="0.15">
      <c r="A1029" s="297">
        <v>1026</v>
      </c>
      <c r="B1029" s="23" t="s">
        <v>2502</v>
      </c>
      <c r="C1029" s="24" t="s">
        <v>14350</v>
      </c>
      <c r="D1029" s="23" t="s">
        <v>2249</v>
      </c>
      <c r="E1029" s="23" t="s">
        <v>30</v>
      </c>
      <c r="F1029" s="24" t="s">
        <v>13631</v>
      </c>
      <c r="G1029" s="25" t="s">
        <v>532</v>
      </c>
      <c r="H1029" s="23" t="s">
        <v>2258</v>
      </c>
      <c r="I1029" s="44" t="s">
        <v>11163</v>
      </c>
      <c r="J1029" s="25" t="s">
        <v>2259</v>
      </c>
      <c r="K1029" s="25" t="s">
        <v>2469</v>
      </c>
      <c r="L1029" s="25"/>
      <c r="M1029" s="44" t="s">
        <v>2254</v>
      </c>
      <c r="N1029" s="44" t="s">
        <v>2255</v>
      </c>
      <c r="O1029" s="25" t="s">
        <v>2250</v>
      </c>
      <c r="P1029" s="23" t="s">
        <v>2251</v>
      </c>
      <c r="Q1029" s="25" t="s">
        <v>2252</v>
      </c>
      <c r="R1029" s="58" t="s">
        <v>2253</v>
      </c>
      <c r="S1029" s="23" t="s">
        <v>2254</v>
      </c>
      <c r="T1029" s="23" t="s">
        <v>2255</v>
      </c>
      <c r="U1029" s="25" t="s">
        <v>2250</v>
      </c>
      <c r="V1029" s="23" t="s">
        <v>2251</v>
      </c>
      <c r="W1029" s="25" t="s">
        <v>2252</v>
      </c>
      <c r="X1029" s="58" t="s">
        <v>2253</v>
      </c>
      <c r="Y1029" s="23" t="s">
        <v>2254</v>
      </c>
      <c r="Z1029" s="23" t="s">
        <v>2255</v>
      </c>
      <c r="AA1029" s="45">
        <v>5</v>
      </c>
      <c r="AB1029" s="295" t="str">
        <f t="shared" ref="AB1029:AB1092" si="82">IF(ISBLANK($AA1029),"","年間")</f>
        <v>年間</v>
      </c>
      <c r="AC1029" s="287"/>
      <c r="AD1029" s="69">
        <v>1</v>
      </c>
      <c r="AE1029" s="69">
        <v>104400</v>
      </c>
      <c r="AF1029" s="26">
        <f t="shared" ref="AF1029:AF1092" si="83">IF(ISBLANK($AE1029),"",$AE1029*$AD1029)</f>
        <v>104400</v>
      </c>
      <c r="AG1029" s="42">
        <v>41061</v>
      </c>
      <c r="AH1029" s="28">
        <v>41061</v>
      </c>
      <c r="AI1029" s="29" t="str">
        <f t="shared" si="80"/>
        <v>～</v>
      </c>
      <c r="AJ1029" s="178">
        <f t="shared" si="81"/>
        <v>42886</v>
      </c>
      <c r="AK1029" s="31" t="s">
        <v>2503</v>
      </c>
      <c r="AL1029" s="67" t="s">
        <v>2506</v>
      </c>
      <c r="AM1029" s="66">
        <v>40969</v>
      </c>
      <c r="AN1029" s="408" t="str">
        <f>IF($AA1029-data!$G$1=0,"　",IF(AK1029=0,"　",VLOOKUP($AK1029,data!$A$1:$H$264,8,FALSE)))</f>
        <v>消耗部品交換対象</v>
      </c>
      <c r="AO1029" s="35">
        <v>41093</v>
      </c>
      <c r="AP1029" s="170" t="s">
        <v>2468</v>
      </c>
      <c r="AQ1029" s="264">
        <f t="shared" ref="AQ1029:AQ1092" si="84">IF(COUNTIF($AN1029,"*消耗部品交換対象*"),IF(ISBLANK($AH1029),"契約期間 未入力",EDATE($AH1029,35)),"")</f>
        <v>42125</v>
      </c>
    </row>
    <row r="1030" spans="1:43" ht="24.75" customHeight="1" x14ac:dyDescent="0.15">
      <c r="A1030" s="297">
        <v>1027</v>
      </c>
      <c r="B1030" s="23" t="s">
        <v>2502</v>
      </c>
      <c r="C1030" s="24" t="s">
        <v>14350</v>
      </c>
      <c r="D1030" s="23" t="s">
        <v>2249</v>
      </c>
      <c r="E1030" s="23" t="s">
        <v>10712</v>
      </c>
      <c r="F1030" s="24" t="s">
        <v>11168</v>
      </c>
      <c r="G1030" s="25" t="s">
        <v>532</v>
      </c>
      <c r="H1030" s="23" t="s">
        <v>2270</v>
      </c>
      <c r="I1030" s="23" t="s">
        <v>11140</v>
      </c>
      <c r="J1030" s="25" t="s">
        <v>2271</v>
      </c>
      <c r="K1030" s="25" t="s">
        <v>2469</v>
      </c>
      <c r="L1030" s="25"/>
      <c r="M1030" s="44" t="s">
        <v>2254</v>
      </c>
      <c r="N1030" s="44" t="s">
        <v>2255</v>
      </c>
      <c r="O1030" s="25" t="s">
        <v>2250</v>
      </c>
      <c r="P1030" s="23" t="s">
        <v>2251</v>
      </c>
      <c r="Q1030" s="25" t="s">
        <v>2252</v>
      </c>
      <c r="R1030" s="58" t="s">
        <v>2253</v>
      </c>
      <c r="S1030" s="23" t="s">
        <v>2254</v>
      </c>
      <c r="T1030" s="23" t="s">
        <v>2255</v>
      </c>
      <c r="U1030" s="25" t="s">
        <v>2250</v>
      </c>
      <c r="V1030" s="23" t="s">
        <v>2251</v>
      </c>
      <c r="W1030" s="25" t="s">
        <v>2252</v>
      </c>
      <c r="X1030" s="58" t="s">
        <v>2253</v>
      </c>
      <c r="Y1030" s="23" t="s">
        <v>2254</v>
      </c>
      <c r="Z1030" s="23" t="s">
        <v>2255</v>
      </c>
      <c r="AA1030" s="45">
        <v>5</v>
      </c>
      <c r="AB1030" s="295" t="str">
        <f t="shared" si="82"/>
        <v>年間</v>
      </c>
      <c r="AC1030" s="287"/>
      <c r="AD1030" s="69">
        <v>1</v>
      </c>
      <c r="AE1030" s="69">
        <v>104400</v>
      </c>
      <c r="AF1030" s="26">
        <f t="shared" si="83"/>
        <v>104400</v>
      </c>
      <c r="AG1030" s="42">
        <v>41061</v>
      </c>
      <c r="AH1030" s="28">
        <v>41061</v>
      </c>
      <c r="AI1030" s="29" t="str">
        <f t="shared" si="80"/>
        <v>～</v>
      </c>
      <c r="AJ1030" s="178">
        <f t="shared" si="81"/>
        <v>42886</v>
      </c>
      <c r="AK1030" s="31" t="s">
        <v>2503</v>
      </c>
      <c r="AL1030" s="67" t="s">
        <v>2507</v>
      </c>
      <c r="AM1030" s="66">
        <v>40969</v>
      </c>
      <c r="AN1030" s="408" t="str">
        <f>IF($AA1030-data!$G$1=0,"　",IF(AK1030=0,"　",VLOOKUP($AK1030,data!$A$1:$H$264,8,FALSE)))</f>
        <v>消耗部品交換対象</v>
      </c>
      <c r="AO1030" s="35">
        <v>41093</v>
      </c>
      <c r="AP1030" s="170" t="s">
        <v>2468</v>
      </c>
      <c r="AQ1030" s="264">
        <f t="shared" si="84"/>
        <v>42125</v>
      </c>
    </row>
    <row r="1031" spans="1:43" ht="24.75" customHeight="1" x14ac:dyDescent="0.15">
      <c r="A1031" s="297">
        <v>1028</v>
      </c>
      <c r="B1031" s="23" t="s">
        <v>2508</v>
      </c>
      <c r="C1031" s="24" t="s">
        <v>14350</v>
      </c>
      <c r="D1031" s="23" t="s">
        <v>2249</v>
      </c>
      <c r="E1031" s="23" t="s">
        <v>30</v>
      </c>
      <c r="F1031" s="24" t="s">
        <v>13631</v>
      </c>
      <c r="G1031" s="25" t="s">
        <v>532</v>
      </c>
      <c r="H1031" s="23" t="s">
        <v>2258</v>
      </c>
      <c r="I1031" s="44" t="s">
        <v>11163</v>
      </c>
      <c r="J1031" s="25" t="s">
        <v>2259</v>
      </c>
      <c r="K1031" s="25" t="s">
        <v>2469</v>
      </c>
      <c r="L1031" s="25"/>
      <c r="M1031" s="44" t="s">
        <v>2254</v>
      </c>
      <c r="N1031" s="44" t="s">
        <v>2255</v>
      </c>
      <c r="O1031" s="25" t="s">
        <v>2250</v>
      </c>
      <c r="P1031" s="23" t="s">
        <v>2251</v>
      </c>
      <c r="Q1031" s="25" t="s">
        <v>2252</v>
      </c>
      <c r="R1031" s="58" t="s">
        <v>2253</v>
      </c>
      <c r="S1031" s="23" t="s">
        <v>2254</v>
      </c>
      <c r="T1031" s="23" t="s">
        <v>2255</v>
      </c>
      <c r="U1031" s="25" t="s">
        <v>2250</v>
      </c>
      <c r="V1031" s="23" t="s">
        <v>2251</v>
      </c>
      <c r="W1031" s="25" t="s">
        <v>2252</v>
      </c>
      <c r="X1031" s="58" t="s">
        <v>2253</v>
      </c>
      <c r="Y1031" s="23" t="s">
        <v>2254</v>
      </c>
      <c r="Z1031" s="23" t="s">
        <v>2255</v>
      </c>
      <c r="AA1031" s="45">
        <v>5</v>
      </c>
      <c r="AB1031" s="295" t="str">
        <f t="shared" si="82"/>
        <v>年間</v>
      </c>
      <c r="AC1031" s="287"/>
      <c r="AD1031" s="69">
        <v>1</v>
      </c>
      <c r="AE1031" s="69">
        <v>72600</v>
      </c>
      <c r="AF1031" s="26">
        <f t="shared" si="83"/>
        <v>72600</v>
      </c>
      <c r="AG1031" s="42">
        <v>41061</v>
      </c>
      <c r="AH1031" s="28">
        <v>41061</v>
      </c>
      <c r="AI1031" s="29" t="str">
        <f t="shared" si="80"/>
        <v>～</v>
      </c>
      <c r="AJ1031" s="178">
        <f t="shared" si="81"/>
        <v>42886</v>
      </c>
      <c r="AK1031" s="31" t="s">
        <v>2509</v>
      </c>
      <c r="AL1031" s="67" t="s">
        <v>2510</v>
      </c>
      <c r="AM1031" s="66">
        <v>40969</v>
      </c>
      <c r="AN1031" s="408" t="str">
        <f>IF($AA1031-data!$G$1=0,"　",IF(AK1031=0,"　",VLOOKUP($AK1031,data!$A$1:$H$264,8,FALSE)))</f>
        <v>消耗部品交換対象</v>
      </c>
      <c r="AO1031" s="35">
        <v>41093</v>
      </c>
      <c r="AP1031" s="170" t="s">
        <v>2468</v>
      </c>
      <c r="AQ1031" s="264">
        <f t="shared" si="84"/>
        <v>42125</v>
      </c>
    </row>
    <row r="1032" spans="1:43" ht="24.75" customHeight="1" x14ac:dyDescent="0.15">
      <c r="A1032" s="297">
        <v>1029</v>
      </c>
      <c r="B1032" s="23" t="s">
        <v>2508</v>
      </c>
      <c r="C1032" s="24" t="s">
        <v>14350</v>
      </c>
      <c r="D1032" s="23" t="s">
        <v>2249</v>
      </c>
      <c r="E1032" s="23" t="s">
        <v>30</v>
      </c>
      <c r="F1032" s="24" t="s">
        <v>13631</v>
      </c>
      <c r="G1032" s="25" t="s">
        <v>532</v>
      </c>
      <c r="H1032" s="23" t="s">
        <v>2258</v>
      </c>
      <c r="I1032" s="44" t="s">
        <v>11163</v>
      </c>
      <c r="J1032" s="25" t="s">
        <v>2259</v>
      </c>
      <c r="K1032" s="25" t="s">
        <v>2469</v>
      </c>
      <c r="L1032" s="25"/>
      <c r="M1032" s="44" t="s">
        <v>2254</v>
      </c>
      <c r="N1032" s="44" t="s">
        <v>2255</v>
      </c>
      <c r="O1032" s="25" t="s">
        <v>2250</v>
      </c>
      <c r="P1032" s="23" t="s">
        <v>2251</v>
      </c>
      <c r="Q1032" s="25" t="s">
        <v>2252</v>
      </c>
      <c r="R1032" s="58" t="s">
        <v>2253</v>
      </c>
      <c r="S1032" s="23" t="s">
        <v>2254</v>
      </c>
      <c r="T1032" s="23" t="s">
        <v>2255</v>
      </c>
      <c r="U1032" s="25" t="s">
        <v>2250</v>
      </c>
      <c r="V1032" s="23" t="s">
        <v>2251</v>
      </c>
      <c r="W1032" s="25" t="s">
        <v>2252</v>
      </c>
      <c r="X1032" s="58" t="s">
        <v>2253</v>
      </c>
      <c r="Y1032" s="23" t="s">
        <v>2254</v>
      </c>
      <c r="Z1032" s="23" t="s">
        <v>2255</v>
      </c>
      <c r="AA1032" s="45">
        <v>5</v>
      </c>
      <c r="AB1032" s="295" t="str">
        <f t="shared" si="82"/>
        <v>年間</v>
      </c>
      <c r="AC1032" s="287"/>
      <c r="AD1032" s="69">
        <v>1</v>
      </c>
      <c r="AE1032" s="69">
        <v>72600</v>
      </c>
      <c r="AF1032" s="26">
        <f t="shared" si="83"/>
        <v>72600</v>
      </c>
      <c r="AG1032" s="42">
        <v>41061</v>
      </c>
      <c r="AH1032" s="28">
        <v>41061</v>
      </c>
      <c r="AI1032" s="29" t="str">
        <f t="shared" si="80"/>
        <v>～</v>
      </c>
      <c r="AJ1032" s="178">
        <f t="shared" si="81"/>
        <v>42886</v>
      </c>
      <c r="AK1032" s="31" t="s">
        <v>2509</v>
      </c>
      <c r="AL1032" s="67" t="s">
        <v>2511</v>
      </c>
      <c r="AM1032" s="66">
        <v>40969</v>
      </c>
      <c r="AN1032" s="408" t="str">
        <f>IF($AA1032-data!$G$1=0,"　",IF(AK1032=0,"　",VLOOKUP($AK1032,data!$A$1:$H$264,8,FALSE)))</f>
        <v>消耗部品交換対象</v>
      </c>
      <c r="AO1032" s="35">
        <v>41093</v>
      </c>
      <c r="AP1032" s="170" t="s">
        <v>2468</v>
      </c>
      <c r="AQ1032" s="264">
        <f t="shared" si="84"/>
        <v>42125</v>
      </c>
    </row>
    <row r="1033" spans="1:43" ht="24.75" customHeight="1" x14ac:dyDescent="0.15">
      <c r="A1033" s="297">
        <v>1030</v>
      </c>
      <c r="B1033" s="23" t="s">
        <v>2508</v>
      </c>
      <c r="C1033" s="24" t="s">
        <v>14350</v>
      </c>
      <c r="D1033" s="23" t="s">
        <v>2249</v>
      </c>
      <c r="E1033" s="23" t="s">
        <v>30</v>
      </c>
      <c r="F1033" s="24" t="s">
        <v>13631</v>
      </c>
      <c r="G1033" s="25" t="s">
        <v>532</v>
      </c>
      <c r="H1033" s="23" t="s">
        <v>2258</v>
      </c>
      <c r="I1033" s="44" t="s">
        <v>11163</v>
      </c>
      <c r="J1033" s="25" t="s">
        <v>2259</v>
      </c>
      <c r="K1033" s="25" t="s">
        <v>2469</v>
      </c>
      <c r="L1033" s="25"/>
      <c r="M1033" s="44" t="s">
        <v>2254</v>
      </c>
      <c r="N1033" s="44" t="s">
        <v>2255</v>
      </c>
      <c r="O1033" s="25" t="s">
        <v>2250</v>
      </c>
      <c r="P1033" s="23" t="s">
        <v>2251</v>
      </c>
      <c r="Q1033" s="25" t="s">
        <v>2252</v>
      </c>
      <c r="R1033" s="58" t="s">
        <v>2253</v>
      </c>
      <c r="S1033" s="23" t="s">
        <v>2254</v>
      </c>
      <c r="T1033" s="23" t="s">
        <v>2255</v>
      </c>
      <c r="U1033" s="25" t="s">
        <v>2250</v>
      </c>
      <c r="V1033" s="23" t="s">
        <v>2251</v>
      </c>
      <c r="W1033" s="25" t="s">
        <v>2252</v>
      </c>
      <c r="X1033" s="58" t="s">
        <v>2253</v>
      </c>
      <c r="Y1033" s="23" t="s">
        <v>2254</v>
      </c>
      <c r="Z1033" s="23" t="s">
        <v>2255</v>
      </c>
      <c r="AA1033" s="45">
        <v>5</v>
      </c>
      <c r="AB1033" s="295" t="str">
        <f t="shared" si="82"/>
        <v>年間</v>
      </c>
      <c r="AC1033" s="287"/>
      <c r="AD1033" s="69">
        <v>1</v>
      </c>
      <c r="AE1033" s="69">
        <v>72600</v>
      </c>
      <c r="AF1033" s="26">
        <f t="shared" si="83"/>
        <v>72600</v>
      </c>
      <c r="AG1033" s="42">
        <v>41061</v>
      </c>
      <c r="AH1033" s="28">
        <v>41061</v>
      </c>
      <c r="AI1033" s="29" t="str">
        <f t="shared" si="80"/>
        <v>～</v>
      </c>
      <c r="AJ1033" s="178">
        <f t="shared" si="81"/>
        <v>42886</v>
      </c>
      <c r="AK1033" s="31" t="s">
        <v>2509</v>
      </c>
      <c r="AL1033" s="67" t="s">
        <v>2512</v>
      </c>
      <c r="AM1033" s="66">
        <v>40969</v>
      </c>
      <c r="AN1033" s="408" t="str">
        <f>IF($AA1033-data!$G$1=0,"　",IF(AK1033=0,"　",VLOOKUP($AK1033,data!$A$1:$H$264,8,FALSE)))</f>
        <v>消耗部品交換対象</v>
      </c>
      <c r="AO1033" s="35">
        <v>41093</v>
      </c>
      <c r="AP1033" s="170" t="s">
        <v>2468</v>
      </c>
      <c r="AQ1033" s="264">
        <f t="shared" si="84"/>
        <v>42125</v>
      </c>
    </row>
    <row r="1034" spans="1:43" ht="24.75" customHeight="1" x14ac:dyDescent="0.15">
      <c r="A1034" s="297">
        <v>1031</v>
      </c>
      <c r="B1034" s="23" t="s">
        <v>2508</v>
      </c>
      <c r="C1034" s="24" t="s">
        <v>14350</v>
      </c>
      <c r="D1034" s="23" t="s">
        <v>2249</v>
      </c>
      <c r="E1034" s="23" t="s">
        <v>30</v>
      </c>
      <c r="F1034" s="24" t="s">
        <v>13631</v>
      </c>
      <c r="G1034" s="25" t="s">
        <v>532</v>
      </c>
      <c r="H1034" s="23" t="s">
        <v>2258</v>
      </c>
      <c r="I1034" s="44" t="s">
        <v>11163</v>
      </c>
      <c r="J1034" s="25" t="s">
        <v>2259</v>
      </c>
      <c r="K1034" s="25" t="s">
        <v>2469</v>
      </c>
      <c r="L1034" s="25"/>
      <c r="M1034" s="44" t="s">
        <v>2254</v>
      </c>
      <c r="N1034" s="44" t="s">
        <v>2255</v>
      </c>
      <c r="O1034" s="25" t="s">
        <v>2250</v>
      </c>
      <c r="P1034" s="23" t="s">
        <v>2251</v>
      </c>
      <c r="Q1034" s="25" t="s">
        <v>2252</v>
      </c>
      <c r="R1034" s="58" t="s">
        <v>2253</v>
      </c>
      <c r="S1034" s="23" t="s">
        <v>2254</v>
      </c>
      <c r="T1034" s="23" t="s">
        <v>2255</v>
      </c>
      <c r="U1034" s="25" t="s">
        <v>2250</v>
      </c>
      <c r="V1034" s="23" t="s">
        <v>2251</v>
      </c>
      <c r="W1034" s="25" t="s">
        <v>2252</v>
      </c>
      <c r="X1034" s="58" t="s">
        <v>2253</v>
      </c>
      <c r="Y1034" s="23" t="s">
        <v>2254</v>
      </c>
      <c r="Z1034" s="23" t="s">
        <v>2255</v>
      </c>
      <c r="AA1034" s="45">
        <v>5</v>
      </c>
      <c r="AB1034" s="295" t="str">
        <f t="shared" si="82"/>
        <v>年間</v>
      </c>
      <c r="AC1034" s="287"/>
      <c r="AD1034" s="69">
        <v>1</v>
      </c>
      <c r="AE1034" s="69">
        <v>72600</v>
      </c>
      <c r="AF1034" s="26">
        <f t="shared" si="83"/>
        <v>72600</v>
      </c>
      <c r="AG1034" s="42">
        <v>41061</v>
      </c>
      <c r="AH1034" s="28">
        <v>41061</v>
      </c>
      <c r="AI1034" s="29" t="str">
        <f t="shared" si="80"/>
        <v>～</v>
      </c>
      <c r="AJ1034" s="178">
        <f t="shared" si="81"/>
        <v>42886</v>
      </c>
      <c r="AK1034" s="31" t="s">
        <v>2509</v>
      </c>
      <c r="AL1034" s="67" t="s">
        <v>2513</v>
      </c>
      <c r="AM1034" s="66">
        <v>40969</v>
      </c>
      <c r="AN1034" s="408" t="str">
        <f>IF($AA1034-data!$G$1=0,"　",IF(AK1034=0,"　",VLOOKUP($AK1034,data!$A$1:$H$264,8,FALSE)))</f>
        <v>消耗部品交換対象</v>
      </c>
      <c r="AO1034" s="35">
        <v>41093</v>
      </c>
      <c r="AP1034" s="170" t="s">
        <v>2468</v>
      </c>
      <c r="AQ1034" s="264">
        <f t="shared" si="84"/>
        <v>42125</v>
      </c>
    </row>
    <row r="1035" spans="1:43" ht="24.75" customHeight="1" x14ac:dyDescent="0.15">
      <c r="A1035" s="297">
        <v>1032</v>
      </c>
      <c r="B1035" s="23" t="s">
        <v>2508</v>
      </c>
      <c r="C1035" s="24" t="s">
        <v>14350</v>
      </c>
      <c r="D1035" s="23" t="s">
        <v>2249</v>
      </c>
      <c r="E1035" s="23" t="s">
        <v>30</v>
      </c>
      <c r="F1035" s="24" t="s">
        <v>13631</v>
      </c>
      <c r="G1035" s="25" t="s">
        <v>532</v>
      </c>
      <c r="H1035" s="23" t="s">
        <v>2258</v>
      </c>
      <c r="I1035" s="44" t="s">
        <v>11163</v>
      </c>
      <c r="J1035" s="25" t="s">
        <v>2259</v>
      </c>
      <c r="K1035" s="25" t="s">
        <v>2469</v>
      </c>
      <c r="L1035" s="25"/>
      <c r="M1035" s="44" t="s">
        <v>2254</v>
      </c>
      <c r="N1035" s="44" t="s">
        <v>2255</v>
      </c>
      <c r="O1035" s="25" t="s">
        <v>2250</v>
      </c>
      <c r="P1035" s="23" t="s">
        <v>2251</v>
      </c>
      <c r="Q1035" s="25" t="s">
        <v>2252</v>
      </c>
      <c r="R1035" s="58" t="s">
        <v>2253</v>
      </c>
      <c r="S1035" s="23" t="s">
        <v>2254</v>
      </c>
      <c r="T1035" s="23" t="s">
        <v>2255</v>
      </c>
      <c r="U1035" s="25" t="s">
        <v>2250</v>
      </c>
      <c r="V1035" s="23" t="s">
        <v>2251</v>
      </c>
      <c r="W1035" s="25" t="s">
        <v>2252</v>
      </c>
      <c r="X1035" s="58" t="s">
        <v>2253</v>
      </c>
      <c r="Y1035" s="23" t="s">
        <v>2254</v>
      </c>
      <c r="Z1035" s="23" t="s">
        <v>2255</v>
      </c>
      <c r="AA1035" s="45">
        <v>5</v>
      </c>
      <c r="AB1035" s="295" t="str">
        <f t="shared" si="82"/>
        <v>年間</v>
      </c>
      <c r="AC1035" s="287"/>
      <c r="AD1035" s="69">
        <v>1</v>
      </c>
      <c r="AE1035" s="69">
        <v>72600</v>
      </c>
      <c r="AF1035" s="26">
        <f t="shared" si="83"/>
        <v>72600</v>
      </c>
      <c r="AG1035" s="42">
        <v>41061</v>
      </c>
      <c r="AH1035" s="28">
        <v>41061</v>
      </c>
      <c r="AI1035" s="29" t="str">
        <f t="shared" si="80"/>
        <v>～</v>
      </c>
      <c r="AJ1035" s="178">
        <f t="shared" si="81"/>
        <v>42886</v>
      </c>
      <c r="AK1035" s="31" t="s">
        <v>2509</v>
      </c>
      <c r="AL1035" s="67" t="s">
        <v>2514</v>
      </c>
      <c r="AM1035" s="66">
        <v>40969</v>
      </c>
      <c r="AN1035" s="408" t="str">
        <f>IF($AA1035-data!$G$1=0,"　",IF(AK1035=0,"　",VLOOKUP($AK1035,data!$A$1:$H$264,8,FALSE)))</f>
        <v>消耗部品交換対象</v>
      </c>
      <c r="AO1035" s="35">
        <v>41093</v>
      </c>
      <c r="AP1035" s="170" t="s">
        <v>2468</v>
      </c>
      <c r="AQ1035" s="264">
        <f t="shared" si="84"/>
        <v>42125</v>
      </c>
    </row>
    <row r="1036" spans="1:43" ht="24.75" customHeight="1" x14ac:dyDescent="0.15">
      <c r="A1036" s="297">
        <v>1033</v>
      </c>
      <c r="B1036" s="23" t="s">
        <v>2508</v>
      </c>
      <c r="C1036" s="24" t="s">
        <v>14350</v>
      </c>
      <c r="D1036" s="23" t="s">
        <v>2249</v>
      </c>
      <c r="E1036" s="23" t="s">
        <v>30</v>
      </c>
      <c r="F1036" s="24" t="s">
        <v>13631</v>
      </c>
      <c r="G1036" s="25" t="s">
        <v>532</v>
      </c>
      <c r="H1036" s="23" t="s">
        <v>2258</v>
      </c>
      <c r="I1036" s="44" t="s">
        <v>11163</v>
      </c>
      <c r="J1036" s="25" t="s">
        <v>2259</v>
      </c>
      <c r="K1036" s="25" t="s">
        <v>2469</v>
      </c>
      <c r="L1036" s="25"/>
      <c r="M1036" s="44" t="s">
        <v>2254</v>
      </c>
      <c r="N1036" s="44" t="s">
        <v>2255</v>
      </c>
      <c r="O1036" s="25" t="s">
        <v>2250</v>
      </c>
      <c r="P1036" s="23" t="s">
        <v>2251</v>
      </c>
      <c r="Q1036" s="25" t="s">
        <v>2252</v>
      </c>
      <c r="R1036" s="58" t="s">
        <v>2253</v>
      </c>
      <c r="S1036" s="23" t="s">
        <v>2254</v>
      </c>
      <c r="T1036" s="23" t="s">
        <v>2255</v>
      </c>
      <c r="U1036" s="25" t="s">
        <v>2250</v>
      </c>
      <c r="V1036" s="23" t="s">
        <v>2251</v>
      </c>
      <c r="W1036" s="25" t="s">
        <v>2252</v>
      </c>
      <c r="X1036" s="58" t="s">
        <v>2253</v>
      </c>
      <c r="Y1036" s="23" t="s">
        <v>2254</v>
      </c>
      <c r="Z1036" s="23" t="s">
        <v>2255</v>
      </c>
      <c r="AA1036" s="45">
        <v>5</v>
      </c>
      <c r="AB1036" s="295" t="str">
        <f t="shared" si="82"/>
        <v>年間</v>
      </c>
      <c r="AC1036" s="287"/>
      <c r="AD1036" s="69">
        <v>1</v>
      </c>
      <c r="AE1036" s="69">
        <v>72600</v>
      </c>
      <c r="AF1036" s="26">
        <f t="shared" si="83"/>
        <v>72600</v>
      </c>
      <c r="AG1036" s="42">
        <v>41061</v>
      </c>
      <c r="AH1036" s="28">
        <v>41061</v>
      </c>
      <c r="AI1036" s="29" t="str">
        <f t="shared" si="80"/>
        <v>～</v>
      </c>
      <c r="AJ1036" s="178">
        <f t="shared" si="81"/>
        <v>42886</v>
      </c>
      <c r="AK1036" s="31" t="s">
        <v>2509</v>
      </c>
      <c r="AL1036" s="67" t="s">
        <v>2515</v>
      </c>
      <c r="AM1036" s="66">
        <v>40969</v>
      </c>
      <c r="AN1036" s="408" t="str">
        <f>IF($AA1036-data!$G$1=0,"　",IF(AK1036=0,"　",VLOOKUP($AK1036,data!$A$1:$H$264,8,FALSE)))</f>
        <v>消耗部品交換対象</v>
      </c>
      <c r="AO1036" s="35">
        <v>41093</v>
      </c>
      <c r="AP1036" s="170" t="s">
        <v>2468</v>
      </c>
      <c r="AQ1036" s="264">
        <f t="shared" si="84"/>
        <v>42125</v>
      </c>
    </row>
    <row r="1037" spans="1:43" ht="24.75" customHeight="1" x14ac:dyDescent="0.15">
      <c r="A1037" s="297">
        <v>1034</v>
      </c>
      <c r="B1037" s="23" t="s">
        <v>2508</v>
      </c>
      <c r="C1037" s="24" t="s">
        <v>14350</v>
      </c>
      <c r="D1037" s="23" t="s">
        <v>2249</v>
      </c>
      <c r="E1037" s="23" t="s">
        <v>30</v>
      </c>
      <c r="F1037" s="24" t="s">
        <v>13631</v>
      </c>
      <c r="G1037" s="25" t="s">
        <v>532</v>
      </c>
      <c r="H1037" s="23" t="s">
        <v>2258</v>
      </c>
      <c r="I1037" s="44" t="s">
        <v>11163</v>
      </c>
      <c r="J1037" s="25" t="s">
        <v>2259</v>
      </c>
      <c r="K1037" s="25" t="s">
        <v>2469</v>
      </c>
      <c r="L1037" s="25"/>
      <c r="M1037" s="44" t="s">
        <v>2254</v>
      </c>
      <c r="N1037" s="44" t="s">
        <v>2255</v>
      </c>
      <c r="O1037" s="25" t="s">
        <v>2250</v>
      </c>
      <c r="P1037" s="23" t="s">
        <v>2251</v>
      </c>
      <c r="Q1037" s="25" t="s">
        <v>2252</v>
      </c>
      <c r="R1037" s="58" t="s">
        <v>2253</v>
      </c>
      <c r="S1037" s="23" t="s">
        <v>2254</v>
      </c>
      <c r="T1037" s="23" t="s">
        <v>2255</v>
      </c>
      <c r="U1037" s="25" t="s">
        <v>2250</v>
      </c>
      <c r="V1037" s="23" t="s">
        <v>2251</v>
      </c>
      <c r="W1037" s="25" t="s">
        <v>2252</v>
      </c>
      <c r="X1037" s="58" t="s">
        <v>2253</v>
      </c>
      <c r="Y1037" s="23" t="s">
        <v>2254</v>
      </c>
      <c r="Z1037" s="23" t="s">
        <v>2255</v>
      </c>
      <c r="AA1037" s="45">
        <v>5</v>
      </c>
      <c r="AB1037" s="295" t="str">
        <f t="shared" si="82"/>
        <v>年間</v>
      </c>
      <c r="AC1037" s="287"/>
      <c r="AD1037" s="69">
        <v>1</v>
      </c>
      <c r="AE1037" s="69">
        <v>72600</v>
      </c>
      <c r="AF1037" s="26">
        <f t="shared" si="83"/>
        <v>72600</v>
      </c>
      <c r="AG1037" s="42">
        <v>41061</v>
      </c>
      <c r="AH1037" s="28">
        <v>41061</v>
      </c>
      <c r="AI1037" s="29" t="str">
        <f t="shared" si="80"/>
        <v>～</v>
      </c>
      <c r="AJ1037" s="178">
        <f t="shared" si="81"/>
        <v>42886</v>
      </c>
      <c r="AK1037" s="31" t="s">
        <v>2509</v>
      </c>
      <c r="AL1037" s="67" t="s">
        <v>2516</v>
      </c>
      <c r="AM1037" s="66">
        <v>40969</v>
      </c>
      <c r="AN1037" s="408" t="str">
        <f>IF($AA1037-data!$G$1=0,"　",IF(AK1037=0,"　",VLOOKUP($AK1037,data!$A$1:$H$264,8,FALSE)))</f>
        <v>消耗部品交換対象</v>
      </c>
      <c r="AO1037" s="35">
        <v>41093</v>
      </c>
      <c r="AP1037" s="170" t="s">
        <v>2468</v>
      </c>
      <c r="AQ1037" s="264">
        <f t="shared" si="84"/>
        <v>42125</v>
      </c>
    </row>
    <row r="1038" spans="1:43" ht="24.75" customHeight="1" x14ac:dyDescent="0.15">
      <c r="A1038" s="297">
        <v>1035</v>
      </c>
      <c r="B1038" s="23" t="s">
        <v>2508</v>
      </c>
      <c r="C1038" s="24" t="s">
        <v>14350</v>
      </c>
      <c r="D1038" s="23" t="s">
        <v>2249</v>
      </c>
      <c r="E1038" s="23" t="s">
        <v>30</v>
      </c>
      <c r="F1038" s="24" t="s">
        <v>13631</v>
      </c>
      <c r="G1038" s="25" t="s">
        <v>532</v>
      </c>
      <c r="H1038" s="23" t="s">
        <v>2258</v>
      </c>
      <c r="I1038" s="44" t="s">
        <v>11163</v>
      </c>
      <c r="J1038" s="25" t="s">
        <v>2259</v>
      </c>
      <c r="K1038" s="25" t="s">
        <v>2469</v>
      </c>
      <c r="L1038" s="25"/>
      <c r="M1038" s="44" t="s">
        <v>2254</v>
      </c>
      <c r="N1038" s="44" t="s">
        <v>2255</v>
      </c>
      <c r="O1038" s="25" t="s">
        <v>2250</v>
      </c>
      <c r="P1038" s="23" t="s">
        <v>2251</v>
      </c>
      <c r="Q1038" s="25" t="s">
        <v>2252</v>
      </c>
      <c r="R1038" s="58" t="s">
        <v>2253</v>
      </c>
      <c r="S1038" s="23" t="s">
        <v>2254</v>
      </c>
      <c r="T1038" s="23" t="s">
        <v>2255</v>
      </c>
      <c r="U1038" s="25" t="s">
        <v>2250</v>
      </c>
      <c r="V1038" s="23" t="s">
        <v>2251</v>
      </c>
      <c r="W1038" s="25" t="s">
        <v>2252</v>
      </c>
      <c r="X1038" s="58" t="s">
        <v>2253</v>
      </c>
      <c r="Y1038" s="23" t="s">
        <v>2254</v>
      </c>
      <c r="Z1038" s="23" t="s">
        <v>2255</v>
      </c>
      <c r="AA1038" s="45">
        <v>5</v>
      </c>
      <c r="AB1038" s="295" t="str">
        <f t="shared" si="82"/>
        <v>年間</v>
      </c>
      <c r="AC1038" s="287"/>
      <c r="AD1038" s="69">
        <v>1</v>
      </c>
      <c r="AE1038" s="69">
        <v>72600</v>
      </c>
      <c r="AF1038" s="26">
        <f t="shared" si="83"/>
        <v>72600</v>
      </c>
      <c r="AG1038" s="42">
        <v>41061</v>
      </c>
      <c r="AH1038" s="28">
        <v>41061</v>
      </c>
      <c r="AI1038" s="29" t="str">
        <f t="shared" si="80"/>
        <v>～</v>
      </c>
      <c r="AJ1038" s="178">
        <f t="shared" si="81"/>
        <v>42886</v>
      </c>
      <c r="AK1038" s="31" t="s">
        <v>2509</v>
      </c>
      <c r="AL1038" s="67" t="s">
        <v>2517</v>
      </c>
      <c r="AM1038" s="66">
        <v>40969</v>
      </c>
      <c r="AN1038" s="408" t="str">
        <f>IF($AA1038-data!$G$1=0,"　",IF(AK1038=0,"　",VLOOKUP($AK1038,data!$A$1:$H$264,8,FALSE)))</f>
        <v>消耗部品交換対象</v>
      </c>
      <c r="AO1038" s="35">
        <v>41093</v>
      </c>
      <c r="AP1038" s="170" t="s">
        <v>2468</v>
      </c>
      <c r="AQ1038" s="264">
        <f t="shared" si="84"/>
        <v>42125</v>
      </c>
    </row>
    <row r="1039" spans="1:43" ht="24.75" customHeight="1" x14ac:dyDescent="0.15">
      <c r="A1039" s="297">
        <v>1036</v>
      </c>
      <c r="B1039" s="23" t="s">
        <v>2508</v>
      </c>
      <c r="C1039" s="24" t="s">
        <v>14350</v>
      </c>
      <c r="D1039" s="23" t="s">
        <v>2249</v>
      </c>
      <c r="E1039" s="23" t="s">
        <v>30</v>
      </c>
      <c r="F1039" s="24" t="s">
        <v>13631</v>
      </c>
      <c r="G1039" s="25" t="s">
        <v>532</v>
      </c>
      <c r="H1039" s="23" t="s">
        <v>2258</v>
      </c>
      <c r="I1039" s="44" t="s">
        <v>11163</v>
      </c>
      <c r="J1039" s="25" t="s">
        <v>2259</v>
      </c>
      <c r="K1039" s="25" t="s">
        <v>2469</v>
      </c>
      <c r="L1039" s="25"/>
      <c r="M1039" s="44" t="s">
        <v>2254</v>
      </c>
      <c r="N1039" s="44" t="s">
        <v>2255</v>
      </c>
      <c r="O1039" s="25" t="s">
        <v>2250</v>
      </c>
      <c r="P1039" s="23" t="s">
        <v>2251</v>
      </c>
      <c r="Q1039" s="25" t="s">
        <v>2252</v>
      </c>
      <c r="R1039" s="58" t="s">
        <v>2253</v>
      </c>
      <c r="S1039" s="23" t="s">
        <v>2254</v>
      </c>
      <c r="T1039" s="23" t="s">
        <v>2255</v>
      </c>
      <c r="U1039" s="25" t="s">
        <v>2250</v>
      </c>
      <c r="V1039" s="23" t="s">
        <v>2251</v>
      </c>
      <c r="W1039" s="25" t="s">
        <v>2252</v>
      </c>
      <c r="X1039" s="58" t="s">
        <v>2253</v>
      </c>
      <c r="Y1039" s="23" t="s">
        <v>2254</v>
      </c>
      <c r="Z1039" s="23" t="s">
        <v>2255</v>
      </c>
      <c r="AA1039" s="45">
        <v>5</v>
      </c>
      <c r="AB1039" s="295" t="str">
        <f t="shared" si="82"/>
        <v>年間</v>
      </c>
      <c r="AC1039" s="287"/>
      <c r="AD1039" s="69">
        <v>1</v>
      </c>
      <c r="AE1039" s="69">
        <v>72600</v>
      </c>
      <c r="AF1039" s="26">
        <f t="shared" si="83"/>
        <v>72600</v>
      </c>
      <c r="AG1039" s="42">
        <v>41061</v>
      </c>
      <c r="AH1039" s="28">
        <v>41061</v>
      </c>
      <c r="AI1039" s="29" t="str">
        <f t="shared" si="80"/>
        <v>～</v>
      </c>
      <c r="AJ1039" s="178">
        <f t="shared" si="81"/>
        <v>42886</v>
      </c>
      <c r="AK1039" s="31" t="s">
        <v>2509</v>
      </c>
      <c r="AL1039" s="67" t="s">
        <v>2518</v>
      </c>
      <c r="AM1039" s="66">
        <v>40969</v>
      </c>
      <c r="AN1039" s="408" t="str">
        <f>IF($AA1039-data!$G$1=0,"　",IF(AK1039=0,"　",VLOOKUP($AK1039,data!$A$1:$H$264,8,FALSE)))</f>
        <v>消耗部品交換対象</v>
      </c>
      <c r="AO1039" s="35">
        <v>41093</v>
      </c>
      <c r="AP1039" s="170" t="s">
        <v>2468</v>
      </c>
      <c r="AQ1039" s="264">
        <f t="shared" si="84"/>
        <v>42125</v>
      </c>
    </row>
    <row r="1040" spans="1:43" ht="24.75" customHeight="1" x14ac:dyDescent="0.15">
      <c r="A1040" s="297">
        <v>1037</v>
      </c>
      <c r="B1040" s="23" t="s">
        <v>2508</v>
      </c>
      <c r="C1040" s="24" t="s">
        <v>14350</v>
      </c>
      <c r="D1040" s="23" t="s">
        <v>2249</v>
      </c>
      <c r="E1040" s="23" t="s">
        <v>30</v>
      </c>
      <c r="F1040" s="24" t="s">
        <v>13631</v>
      </c>
      <c r="G1040" s="25" t="s">
        <v>532</v>
      </c>
      <c r="H1040" s="23" t="s">
        <v>2258</v>
      </c>
      <c r="I1040" s="44" t="s">
        <v>11163</v>
      </c>
      <c r="J1040" s="25" t="s">
        <v>2259</v>
      </c>
      <c r="K1040" s="25" t="s">
        <v>2469</v>
      </c>
      <c r="L1040" s="25"/>
      <c r="M1040" s="44" t="s">
        <v>2254</v>
      </c>
      <c r="N1040" s="44" t="s">
        <v>2255</v>
      </c>
      <c r="O1040" s="25" t="s">
        <v>2250</v>
      </c>
      <c r="P1040" s="23" t="s">
        <v>2251</v>
      </c>
      <c r="Q1040" s="25" t="s">
        <v>2252</v>
      </c>
      <c r="R1040" s="58" t="s">
        <v>2253</v>
      </c>
      <c r="S1040" s="23" t="s">
        <v>2254</v>
      </c>
      <c r="T1040" s="23" t="s">
        <v>2255</v>
      </c>
      <c r="U1040" s="25" t="s">
        <v>2250</v>
      </c>
      <c r="V1040" s="23" t="s">
        <v>2251</v>
      </c>
      <c r="W1040" s="25" t="s">
        <v>2252</v>
      </c>
      <c r="X1040" s="58" t="s">
        <v>2253</v>
      </c>
      <c r="Y1040" s="23" t="s">
        <v>2254</v>
      </c>
      <c r="Z1040" s="23" t="s">
        <v>2255</v>
      </c>
      <c r="AA1040" s="45">
        <v>5</v>
      </c>
      <c r="AB1040" s="295" t="str">
        <f t="shared" si="82"/>
        <v>年間</v>
      </c>
      <c r="AC1040" s="287"/>
      <c r="AD1040" s="69">
        <v>1</v>
      </c>
      <c r="AE1040" s="69">
        <v>72600</v>
      </c>
      <c r="AF1040" s="26">
        <f t="shared" si="83"/>
        <v>72600</v>
      </c>
      <c r="AG1040" s="42">
        <v>41061</v>
      </c>
      <c r="AH1040" s="28">
        <v>41061</v>
      </c>
      <c r="AI1040" s="29" t="str">
        <f t="shared" si="80"/>
        <v>～</v>
      </c>
      <c r="AJ1040" s="178">
        <f t="shared" si="81"/>
        <v>42886</v>
      </c>
      <c r="AK1040" s="31" t="s">
        <v>2509</v>
      </c>
      <c r="AL1040" s="67" t="s">
        <v>2519</v>
      </c>
      <c r="AM1040" s="66">
        <v>40969</v>
      </c>
      <c r="AN1040" s="408" t="str">
        <f>IF($AA1040-data!$G$1=0,"　",IF(AK1040=0,"　",VLOOKUP($AK1040,data!$A$1:$H$264,8,FALSE)))</f>
        <v>消耗部品交換対象</v>
      </c>
      <c r="AO1040" s="35">
        <v>41093</v>
      </c>
      <c r="AP1040" s="170" t="s">
        <v>2468</v>
      </c>
      <c r="AQ1040" s="264">
        <f t="shared" si="84"/>
        <v>42125</v>
      </c>
    </row>
    <row r="1041" spans="1:43" ht="24.75" customHeight="1" x14ac:dyDescent="0.15">
      <c r="A1041" s="297">
        <v>1038</v>
      </c>
      <c r="B1041" s="23" t="s">
        <v>2508</v>
      </c>
      <c r="C1041" s="24" t="s">
        <v>14350</v>
      </c>
      <c r="D1041" s="23" t="s">
        <v>2249</v>
      </c>
      <c r="E1041" s="23" t="s">
        <v>30</v>
      </c>
      <c r="F1041" s="24" t="s">
        <v>13631</v>
      </c>
      <c r="G1041" s="25" t="s">
        <v>532</v>
      </c>
      <c r="H1041" s="23" t="s">
        <v>2258</v>
      </c>
      <c r="I1041" s="44" t="s">
        <v>11163</v>
      </c>
      <c r="J1041" s="25" t="s">
        <v>2259</v>
      </c>
      <c r="K1041" s="25" t="s">
        <v>2469</v>
      </c>
      <c r="L1041" s="25"/>
      <c r="M1041" s="44" t="s">
        <v>2254</v>
      </c>
      <c r="N1041" s="44" t="s">
        <v>2255</v>
      </c>
      <c r="O1041" s="25" t="s">
        <v>2250</v>
      </c>
      <c r="P1041" s="23" t="s">
        <v>2251</v>
      </c>
      <c r="Q1041" s="25" t="s">
        <v>2252</v>
      </c>
      <c r="R1041" s="58" t="s">
        <v>2253</v>
      </c>
      <c r="S1041" s="23" t="s">
        <v>2254</v>
      </c>
      <c r="T1041" s="23" t="s">
        <v>2255</v>
      </c>
      <c r="U1041" s="25" t="s">
        <v>2250</v>
      </c>
      <c r="V1041" s="23" t="s">
        <v>2251</v>
      </c>
      <c r="W1041" s="25" t="s">
        <v>2252</v>
      </c>
      <c r="X1041" s="58" t="s">
        <v>2253</v>
      </c>
      <c r="Y1041" s="23" t="s">
        <v>2254</v>
      </c>
      <c r="Z1041" s="23" t="s">
        <v>2255</v>
      </c>
      <c r="AA1041" s="45">
        <v>5</v>
      </c>
      <c r="AB1041" s="295" t="str">
        <f t="shared" si="82"/>
        <v>年間</v>
      </c>
      <c r="AC1041" s="287"/>
      <c r="AD1041" s="69">
        <v>1</v>
      </c>
      <c r="AE1041" s="69">
        <v>72600</v>
      </c>
      <c r="AF1041" s="26">
        <f t="shared" si="83"/>
        <v>72600</v>
      </c>
      <c r="AG1041" s="42">
        <v>41061</v>
      </c>
      <c r="AH1041" s="28">
        <v>41061</v>
      </c>
      <c r="AI1041" s="29" t="str">
        <f t="shared" si="80"/>
        <v>～</v>
      </c>
      <c r="AJ1041" s="178">
        <f t="shared" si="81"/>
        <v>42886</v>
      </c>
      <c r="AK1041" s="31" t="s">
        <v>2509</v>
      </c>
      <c r="AL1041" s="67" t="s">
        <v>2520</v>
      </c>
      <c r="AM1041" s="66">
        <v>40969</v>
      </c>
      <c r="AN1041" s="408" t="str">
        <f>IF($AA1041-data!$G$1=0,"　",IF(AK1041=0,"　",VLOOKUP($AK1041,data!$A$1:$H$264,8,FALSE)))</f>
        <v>消耗部品交換対象</v>
      </c>
      <c r="AO1041" s="35">
        <v>41093</v>
      </c>
      <c r="AP1041" s="170" t="s">
        <v>2468</v>
      </c>
      <c r="AQ1041" s="264">
        <f t="shared" si="84"/>
        <v>42125</v>
      </c>
    </row>
    <row r="1042" spans="1:43" ht="24.75" customHeight="1" x14ac:dyDescent="0.15">
      <c r="A1042" s="297">
        <v>1039</v>
      </c>
      <c r="B1042" s="23" t="s">
        <v>2508</v>
      </c>
      <c r="C1042" s="24" t="s">
        <v>14350</v>
      </c>
      <c r="D1042" s="23" t="s">
        <v>2249</v>
      </c>
      <c r="E1042" s="23" t="s">
        <v>30</v>
      </c>
      <c r="F1042" s="24" t="s">
        <v>13631</v>
      </c>
      <c r="G1042" s="25" t="s">
        <v>532</v>
      </c>
      <c r="H1042" s="23" t="s">
        <v>2258</v>
      </c>
      <c r="I1042" s="44" t="s">
        <v>11163</v>
      </c>
      <c r="J1042" s="25" t="s">
        <v>2259</v>
      </c>
      <c r="K1042" s="25" t="s">
        <v>2469</v>
      </c>
      <c r="L1042" s="25"/>
      <c r="M1042" s="44" t="s">
        <v>2254</v>
      </c>
      <c r="N1042" s="44" t="s">
        <v>2255</v>
      </c>
      <c r="O1042" s="25" t="s">
        <v>2250</v>
      </c>
      <c r="P1042" s="23" t="s">
        <v>2251</v>
      </c>
      <c r="Q1042" s="25" t="s">
        <v>2252</v>
      </c>
      <c r="R1042" s="58" t="s">
        <v>2253</v>
      </c>
      <c r="S1042" s="23" t="s">
        <v>2254</v>
      </c>
      <c r="T1042" s="23" t="s">
        <v>2255</v>
      </c>
      <c r="U1042" s="25" t="s">
        <v>2250</v>
      </c>
      <c r="V1042" s="23" t="s">
        <v>2251</v>
      </c>
      <c r="W1042" s="25" t="s">
        <v>2252</v>
      </c>
      <c r="X1042" s="58" t="s">
        <v>2253</v>
      </c>
      <c r="Y1042" s="23" t="s">
        <v>2254</v>
      </c>
      <c r="Z1042" s="23" t="s">
        <v>2255</v>
      </c>
      <c r="AA1042" s="45">
        <v>5</v>
      </c>
      <c r="AB1042" s="295" t="str">
        <f t="shared" si="82"/>
        <v>年間</v>
      </c>
      <c r="AC1042" s="287"/>
      <c r="AD1042" s="69">
        <v>1</v>
      </c>
      <c r="AE1042" s="69">
        <v>72600</v>
      </c>
      <c r="AF1042" s="26">
        <f t="shared" si="83"/>
        <v>72600</v>
      </c>
      <c r="AG1042" s="42">
        <v>41061</v>
      </c>
      <c r="AH1042" s="28">
        <v>41061</v>
      </c>
      <c r="AI1042" s="29" t="str">
        <f t="shared" si="80"/>
        <v>～</v>
      </c>
      <c r="AJ1042" s="178">
        <f t="shared" si="81"/>
        <v>42886</v>
      </c>
      <c r="AK1042" s="31" t="s">
        <v>2509</v>
      </c>
      <c r="AL1042" s="67" t="s">
        <v>2521</v>
      </c>
      <c r="AM1042" s="66">
        <v>40969</v>
      </c>
      <c r="AN1042" s="408" t="str">
        <f>IF($AA1042-data!$G$1=0,"　",IF(AK1042=0,"　",VLOOKUP($AK1042,data!$A$1:$H$264,8,FALSE)))</f>
        <v>消耗部品交換対象</v>
      </c>
      <c r="AO1042" s="35">
        <v>41093</v>
      </c>
      <c r="AP1042" s="170" t="s">
        <v>2468</v>
      </c>
      <c r="AQ1042" s="264">
        <f t="shared" si="84"/>
        <v>42125</v>
      </c>
    </row>
    <row r="1043" spans="1:43" ht="24.75" customHeight="1" x14ac:dyDescent="0.15">
      <c r="A1043" s="297">
        <v>1040</v>
      </c>
      <c r="B1043" s="23" t="s">
        <v>2508</v>
      </c>
      <c r="C1043" s="24" t="s">
        <v>14350</v>
      </c>
      <c r="D1043" s="23" t="s">
        <v>2249</v>
      </c>
      <c r="E1043" s="23" t="s">
        <v>30</v>
      </c>
      <c r="F1043" s="24" t="s">
        <v>13631</v>
      </c>
      <c r="G1043" s="25" t="s">
        <v>532</v>
      </c>
      <c r="H1043" s="23" t="s">
        <v>2258</v>
      </c>
      <c r="I1043" s="44" t="s">
        <v>11163</v>
      </c>
      <c r="J1043" s="25" t="s">
        <v>2259</v>
      </c>
      <c r="K1043" s="25" t="s">
        <v>2469</v>
      </c>
      <c r="L1043" s="25"/>
      <c r="M1043" s="44" t="s">
        <v>2254</v>
      </c>
      <c r="N1043" s="44" t="s">
        <v>2255</v>
      </c>
      <c r="O1043" s="25" t="s">
        <v>2250</v>
      </c>
      <c r="P1043" s="23" t="s">
        <v>2251</v>
      </c>
      <c r="Q1043" s="25" t="s">
        <v>2252</v>
      </c>
      <c r="R1043" s="58" t="s">
        <v>2253</v>
      </c>
      <c r="S1043" s="23" t="s">
        <v>2254</v>
      </c>
      <c r="T1043" s="23" t="s">
        <v>2255</v>
      </c>
      <c r="U1043" s="25" t="s">
        <v>2250</v>
      </c>
      <c r="V1043" s="23" t="s">
        <v>2251</v>
      </c>
      <c r="W1043" s="25" t="s">
        <v>2252</v>
      </c>
      <c r="X1043" s="58" t="s">
        <v>2253</v>
      </c>
      <c r="Y1043" s="23" t="s">
        <v>2254</v>
      </c>
      <c r="Z1043" s="23" t="s">
        <v>2255</v>
      </c>
      <c r="AA1043" s="45">
        <v>5</v>
      </c>
      <c r="AB1043" s="295" t="str">
        <f t="shared" si="82"/>
        <v>年間</v>
      </c>
      <c r="AC1043" s="287"/>
      <c r="AD1043" s="69">
        <v>1</v>
      </c>
      <c r="AE1043" s="69">
        <v>72600</v>
      </c>
      <c r="AF1043" s="26">
        <f t="shared" si="83"/>
        <v>72600</v>
      </c>
      <c r="AG1043" s="42">
        <v>41061</v>
      </c>
      <c r="AH1043" s="28">
        <v>41061</v>
      </c>
      <c r="AI1043" s="29" t="str">
        <f t="shared" si="80"/>
        <v>～</v>
      </c>
      <c r="AJ1043" s="178">
        <f t="shared" si="81"/>
        <v>42886</v>
      </c>
      <c r="AK1043" s="31" t="s">
        <v>2509</v>
      </c>
      <c r="AL1043" s="67" t="s">
        <v>2522</v>
      </c>
      <c r="AM1043" s="66">
        <v>40969</v>
      </c>
      <c r="AN1043" s="408" t="str">
        <f>IF($AA1043-data!$G$1=0,"　",IF(AK1043=0,"　",VLOOKUP($AK1043,data!$A$1:$H$264,8,FALSE)))</f>
        <v>消耗部品交換対象</v>
      </c>
      <c r="AO1043" s="35">
        <v>41093</v>
      </c>
      <c r="AP1043" s="170" t="s">
        <v>2468</v>
      </c>
      <c r="AQ1043" s="264">
        <f t="shared" si="84"/>
        <v>42125</v>
      </c>
    </row>
    <row r="1044" spans="1:43" ht="24.75" customHeight="1" x14ac:dyDescent="0.15">
      <c r="A1044" s="297">
        <v>1041</v>
      </c>
      <c r="B1044" s="23" t="s">
        <v>2508</v>
      </c>
      <c r="C1044" s="24" t="s">
        <v>14350</v>
      </c>
      <c r="D1044" s="23" t="s">
        <v>2249</v>
      </c>
      <c r="E1044" s="23" t="s">
        <v>30</v>
      </c>
      <c r="F1044" s="24" t="s">
        <v>13631</v>
      </c>
      <c r="G1044" s="25" t="s">
        <v>532</v>
      </c>
      <c r="H1044" s="23" t="s">
        <v>2258</v>
      </c>
      <c r="I1044" s="44" t="s">
        <v>11163</v>
      </c>
      <c r="J1044" s="25" t="s">
        <v>2259</v>
      </c>
      <c r="K1044" s="25" t="s">
        <v>2469</v>
      </c>
      <c r="L1044" s="25"/>
      <c r="M1044" s="44" t="s">
        <v>2254</v>
      </c>
      <c r="N1044" s="44" t="s">
        <v>2255</v>
      </c>
      <c r="O1044" s="25" t="s">
        <v>2250</v>
      </c>
      <c r="P1044" s="23" t="s">
        <v>2251</v>
      </c>
      <c r="Q1044" s="25" t="s">
        <v>2252</v>
      </c>
      <c r="R1044" s="58" t="s">
        <v>2253</v>
      </c>
      <c r="S1044" s="23" t="s">
        <v>2254</v>
      </c>
      <c r="T1044" s="23" t="s">
        <v>2255</v>
      </c>
      <c r="U1044" s="25" t="s">
        <v>2250</v>
      </c>
      <c r="V1044" s="23" t="s">
        <v>2251</v>
      </c>
      <c r="W1044" s="25" t="s">
        <v>2252</v>
      </c>
      <c r="X1044" s="58" t="s">
        <v>2253</v>
      </c>
      <c r="Y1044" s="23" t="s">
        <v>2254</v>
      </c>
      <c r="Z1044" s="23" t="s">
        <v>2255</v>
      </c>
      <c r="AA1044" s="45">
        <v>5</v>
      </c>
      <c r="AB1044" s="295" t="str">
        <f t="shared" si="82"/>
        <v>年間</v>
      </c>
      <c r="AC1044" s="287"/>
      <c r="AD1044" s="69">
        <v>1</v>
      </c>
      <c r="AE1044" s="69">
        <v>72600</v>
      </c>
      <c r="AF1044" s="26">
        <f t="shared" si="83"/>
        <v>72600</v>
      </c>
      <c r="AG1044" s="42">
        <v>41061</v>
      </c>
      <c r="AH1044" s="28">
        <v>41061</v>
      </c>
      <c r="AI1044" s="29" t="str">
        <f t="shared" si="80"/>
        <v>～</v>
      </c>
      <c r="AJ1044" s="178">
        <f t="shared" si="81"/>
        <v>42886</v>
      </c>
      <c r="AK1044" s="31" t="s">
        <v>2509</v>
      </c>
      <c r="AL1044" s="67" t="s">
        <v>2523</v>
      </c>
      <c r="AM1044" s="66">
        <v>40969</v>
      </c>
      <c r="AN1044" s="408" t="str">
        <f>IF($AA1044-data!$G$1=0,"　",IF(AK1044=0,"　",VLOOKUP($AK1044,data!$A$1:$H$264,8,FALSE)))</f>
        <v>消耗部品交換対象</v>
      </c>
      <c r="AO1044" s="35">
        <v>41093</v>
      </c>
      <c r="AP1044" s="170" t="s">
        <v>2468</v>
      </c>
      <c r="AQ1044" s="264">
        <f t="shared" si="84"/>
        <v>42125</v>
      </c>
    </row>
    <row r="1045" spans="1:43" ht="24.75" customHeight="1" x14ac:dyDescent="0.15">
      <c r="A1045" s="297">
        <v>1042</v>
      </c>
      <c r="B1045" s="23" t="s">
        <v>2508</v>
      </c>
      <c r="C1045" s="24" t="s">
        <v>14350</v>
      </c>
      <c r="D1045" s="23" t="s">
        <v>2249</v>
      </c>
      <c r="E1045" s="23" t="s">
        <v>30</v>
      </c>
      <c r="F1045" s="24" t="s">
        <v>13631</v>
      </c>
      <c r="G1045" s="25" t="s">
        <v>532</v>
      </c>
      <c r="H1045" s="23" t="s">
        <v>2258</v>
      </c>
      <c r="I1045" s="44" t="s">
        <v>11163</v>
      </c>
      <c r="J1045" s="25" t="s">
        <v>2259</v>
      </c>
      <c r="K1045" s="25" t="s">
        <v>2469</v>
      </c>
      <c r="L1045" s="25"/>
      <c r="M1045" s="44" t="s">
        <v>2254</v>
      </c>
      <c r="N1045" s="44" t="s">
        <v>2255</v>
      </c>
      <c r="O1045" s="25" t="s">
        <v>2250</v>
      </c>
      <c r="P1045" s="23" t="s">
        <v>2251</v>
      </c>
      <c r="Q1045" s="25" t="s">
        <v>2252</v>
      </c>
      <c r="R1045" s="58" t="s">
        <v>2253</v>
      </c>
      <c r="S1045" s="23" t="s">
        <v>2254</v>
      </c>
      <c r="T1045" s="23" t="s">
        <v>2255</v>
      </c>
      <c r="U1045" s="25" t="s">
        <v>2250</v>
      </c>
      <c r="V1045" s="23" t="s">
        <v>2251</v>
      </c>
      <c r="W1045" s="25" t="s">
        <v>2252</v>
      </c>
      <c r="X1045" s="58" t="s">
        <v>2253</v>
      </c>
      <c r="Y1045" s="23" t="s">
        <v>2254</v>
      </c>
      <c r="Z1045" s="23" t="s">
        <v>2255</v>
      </c>
      <c r="AA1045" s="45">
        <v>5</v>
      </c>
      <c r="AB1045" s="295" t="str">
        <f t="shared" si="82"/>
        <v>年間</v>
      </c>
      <c r="AC1045" s="287"/>
      <c r="AD1045" s="69">
        <v>1</v>
      </c>
      <c r="AE1045" s="69">
        <v>72600</v>
      </c>
      <c r="AF1045" s="26">
        <f t="shared" si="83"/>
        <v>72600</v>
      </c>
      <c r="AG1045" s="42">
        <v>41061</v>
      </c>
      <c r="AH1045" s="28">
        <v>41061</v>
      </c>
      <c r="AI1045" s="29" t="str">
        <f t="shared" si="80"/>
        <v>～</v>
      </c>
      <c r="AJ1045" s="178">
        <f t="shared" si="81"/>
        <v>42886</v>
      </c>
      <c r="AK1045" s="31" t="s">
        <v>2509</v>
      </c>
      <c r="AL1045" s="67" t="s">
        <v>2524</v>
      </c>
      <c r="AM1045" s="66">
        <v>40969</v>
      </c>
      <c r="AN1045" s="408" t="str">
        <f>IF($AA1045-data!$G$1=0,"　",IF(AK1045=0,"　",VLOOKUP($AK1045,data!$A$1:$H$264,8,FALSE)))</f>
        <v>消耗部品交換対象</v>
      </c>
      <c r="AO1045" s="35">
        <v>41093</v>
      </c>
      <c r="AP1045" s="170" t="s">
        <v>2468</v>
      </c>
      <c r="AQ1045" s="264">
        <f t="shared" si="84"/>
        <v>42125</v>
      </c>
    </row>
    <row r="1046" spans="1:43" ht="24.75" customHeight="1" x14ac:dyDescent="0.15">
      <c r="A1046" s="297">
        <v>1043</v>
      </c>
      <c r="B1046" s="23" t="s">
        <v>2508</v>
      </c>
      <c r="C1046" s="24" t="s">
        <v>14350</v>
      </c>
      <c r="D1046" s="23" t="s">
        <v>2249</v>
      </c>
      <c r="E1046" s="23" t="s">
        <v>30</v>
      </c>
      <c r="F1046" s="24" t="s">
        <v>13631</v>
      </c>
      <c r="G1046" s="25" t="s">
        <v>532</v>
      </c>
      <c r="H1046" s="23" t="s">
        <v>2258</v>
      </c>
      <c r="I1046" s="44" t="s">
        <v>11163</v>
      </c>
      <c r="J1046" s="25" t="s">
        <v>2259</v>
      </c>
      <c r="K1046" s="25" t="s">
        <v>2469</v>
      </c>
      <c r="L1046" s="25"/>
      <c r="M1046" s="44" t="s">
        <v>2254</v>
      </c>
      <c r="N1046" s="44" t="s">
        <v>2255</v>
      </c>
      <c r="O1046" s="25" t="s">
        <v>2250</v>
      </c>
      <c r="P1046" s="23" t="s">
        <v>2251</v>
      </c>
      <c r="Q1046" s="25" t="s">
        <v>2252</v>
      </c>
      <c r="R1046" s="58" t="s">
        <v>2253</v>
      </c>
      <c r="S1046" s="23" t="s">
        <v>2254</v>
      </c>
      <c r="T1046" s="23" t="s">
        <v>2255</v>
      </c>
      <c r="U1046" s="25" t="s">
        <v>2250</v>
      </c>
      <c r="V1046" s="23" t="s">
        <v>2251</v>
      </c>
      <c r="W1046" s="25" t="s">
        <v>2252</v>
      </c>
      <c r="X1046" s="58" t="s">
        <v>2253</v>
      </c>
      <c r="Y1046" s="23" t="s">
        <v>2254</v>
      </c>
      <c r="Z1046" s="23" t="s">
        <v>2255</v>
      </c>
      <c r="AA1046" s="45">
        <v>5</v>
      </c>
      <c r="AB1046" s="295" t="str">
        <f t="shared" si="82"/>
        <v>年間</v>
      </c>
      <c r="AC1046" s="287"/>
      <c r="AD1046" s="69">
        <v>1</v>
      </c>
      <c r="AE1046" s="69">
        <v>72600</v>
      </c>
      <c r="AF1046" s="26">
        <f t="shared" si="83"/>
        <v>72600</v>
      </c>
      <c r="AG1046" s="42">
        <v>41061</v>
      </c>
      <c r="AH1046" s="28">
        <v>41061</v>
      </c>
      <c r="AI1046" s="29" t="str">
        <f t="shared" si="80"/>
        <v>～</v>
      </c>
      <c r="AJ1046" s="178">
        <f t="shared" si="81"/>
        <v>42886</v>
      </c>
      <c r="AK1046" s="31" t="s">
        <v>2509</v>
      </c>
      <c r="AL1046" s="67" t="s">
        <v>2525</v>
      </c>
      <c r="AM1046" s="66">
        <v>40969</v>
      </c>
      <c r="AN1046" s="408" t="str">
        <f>IF($AA1046-data!$G$1=0,"　",IF(AK1046=0,"　",VLOOKUP($AK1046,data!$A$1:$H$264,8,FALSE)))</f>
        <v>消耗部品交換対象</v>
      </c>
      <c r="AO1046" s="35">
        <v>41093</v>
      </c>
      <c r="AP1046" s="170" t="s">
        <v>2468</v>
      </c>
      <c r="AQ1046" s="264">
        <f t="shared" si="84"/>
        <v>42125</v>
      </c>
    </row>
    <row r="1047" spans="1:43" ht="24.75" customHeight="1" x14ac:dyDescent="0.15">
      <c r="A1047" s="297">
        <v>1044</v>
      </c>
      <c r="B1047" s="23" t="s">
        <v>2508</v>
      </c>
      <c r="C1047" s="24" t="s">
        <v>14350</v>
      </c>
      <c r="D1047" s="23" t="s">
        <v>2249</v>
      </c>
      <c r="E1047" s="23" t="s">
        <v>30</v>
      </c>
      <c r="F1047" s="24" t="s">
        <v>13631</v>
      </c>
      <c r="G1047" s="25" t="s">
        <v>532</v>
      </c>
      <c r="H1047" s="23" t="s">
        <v>2258</v>
      </c>
      <c r="I1047" s="44" t="s">
        <v>11163</v>
      </c>
      <c r="J1047" s="25" t="s">
        <v>2259</v>
      </c>
      <c r="K1047" s="25" t="s">
        <v>2469</v>
      </c>
      <c r="L1047" s="25"/>
      <c r="M1047" s="44" t="s">
        <v>2254</v>
      </c>
      <c r="N1047" s="44" t="s">
        <v>2255</v>
      </c>
      <c r="O1047" s="25" t="s">
        <v>2250</v>
      </c>
      <c r="P1047" s="23" t="s">
        <v>2251</v>
      </c>
      <c r="Q1047" s="25" t="s">
        <v>2252</v>
      </c>
      <c r="R1047" s="58" t="s">
        <v>2253</v>
      </c>
      <c r="S1047" s="23" t="s">
        <v>2254</v>
      </c>
      <c r="T1047" s="23" t="s">
        <v>2255</v>
      </c>
      <c r="U1047" s="25" t="s">
        <v>2250</v>
      </c>
      <c r="V1047" s="23" t="s">
        <v>2251</v>
      </c>
      <c r="W1047" s="25" t="s">
        <v>2252</v>
      </c>
      <c r="X1047" s="58" t="s">
        <v>2253</v>
      </c>
      <c r="Y1047" s="23" t="s">
        <v>2254</v>
      </c>
      <c r="Z1047" s="23" t="s">
        <v>2255</v>
      </c>
      <c r="AA1047" s="45">
        <v>5</v>
      </c>
      <c r="AB1047" s="295" t="str">
        <f t="shared" si="82"/>
        <v>年間</v>
      </c>
      <c r="AC1047" s="287"/>
      <c r="AD1047" s="69">
        <v>1</v>
      </c>
      <c r="AE1047" s="69">
        <v>72600</v>
      </c>
      <c r="AF1047" s="26">
        <f t="shared" si="83"/>
        <v>72600</v>
      </c>
      <c r="AG1047" s="42">
        <v>41061</v>
      </c>
      <c r="AH1047" s="28">
        <v>41061</v>
      </c>
      <c r="AI1047" s="29" t="str">
        <f t="shared" si="80"/>
        <v>～</v>
      </c>
      <c r="AJ1047" s="178">
        <f t="shared" si="81"/>
        <v>42886</v>
      </c>
      <c r="AK1047" s="31" t="s">
        <v>2509</v>
      </c>
      <c r="AL1047" s="67" t="s">
        <v>2526</v>
      </c>
      <c r="AM1047" s="66">
        <v>40969</v>
      </c>
      <c r="AN1047" s="408" t="str">
        <f>IF($AA1047-data!$G$1=0,"　",IF(AK1047=0,"　",VLOOKUP($AK1047,data!$A$1:$H$264,8,FALSE)))</f>
        <v>消耗部品交換対象</v>
      </c>
      <c r="AO1047" s="35">
        <v>41093</v>
      </c>
      <c r="AP1047" s="170" t="s">
        <v>2468</v>
      </c>
      <c r="AQ1047" s="264">
        <f t="shared" si="84"/>
        <v>42125</v>
      </c>
    </row>
    <row r="1048" spans="1:43" ht="24.75" customHeight="1" x14ac:dyDescent="0.15">
      <c r="A1048" s="297">
        <v>1045</v>
      </c>
      <c r="B1048" s="23" t="s">
        <v>2508</v>
      </c>
      <c r="C1048" s="24" t="s">
        <v>14350</v>
      </c>
      <c r="D1048" s="23" t="s">
        <v>2249</v>
      </c>
      <c r="E1048" s="23" t="s">
        <v>30</v>
      </c>
      <c r="F1048" s="24" t="s">
        <v>13631</v>
      </c>
      <c r="G1048" s="25" t="s">
        <v>532</v>
      </c>
      <c r="H1048" s="23" t="s">
        <v>2258</v>
      </c>
      <c r="I1048" s="44" t="s">
        <v>11163</v>
      </c>
      <c r="J1048" s="25" t="s">
        <v>2259</v>
      </c>
      <c r="K1048" s="25" t="s">
        <v>2469</v>
      </c>
      <c r="L1048" s="25"/>
      <c r="M1048" s="44" t="s">
        <v>2254</v>
      </c>
      <c r="N1048" s="44" t="s">
        <v>2255</v>
      </c>
      <c r="O1048" s="25" t="s">
        <v>2250</v>
      </c>
      <c r="P1048" s="23" t="s">
        <v>2251</v>
      </c>
      <c r="Q1048" s="25" t="s">
        <v>2252</v>
      </c>
      <c r="R1048" s="58" t="s">
        <v>2253</v>
      </c>
      <c r="S1048" s="23" t="s">
        <v>2254</v>
      </c>
      <c r="T1048" s="23" t="s">
        <v>2255</v>
      </c>
      <c r="U1048" s="25" t="s">
        <v>2250</v>
      </c>
      <c r="V1048" s="23" t="s">
        <v>2251</v>
      </c>
      <c r="W1048" s="25" t="s">
        <v>2252</v>
      </c>
      <c r="X1048" s="58" t="s">
        <v>2253</v>
      </c>
      <c r="Y1048" s="23" t="s">
        <v>2254</v>
      </c>
      <c r="Z1048" s="23" t="s">
        <v>2255</v>
      </c>
      <c r="AA1048" s="45">
        <v>5</v>
      </c>
      <c r="AB1048" s="295" t="str">
        <f t="shared" si="82"/>
        <v>年間</v>
      </c>
      <c r="AC1048" s="287"/>
      <c r="AD1048" s="69">
        <v>1</v>
      </c>
      <c r="AE1048" s="69">
        <v>72600</v>
      </c>
      <c r="AF1048" s="26">
        <f t="shared" si="83"/>
        <v>72600</v>
      </c>
      <c r="AG1048" s="42">
        <v>41061</v>
      </c>
      <c r="AH1048" s="28">
        <v>41061</v>
      </c>
      <c r="AI1048" s="29" t="str">
        <f t="shared" si="80"/>
        <v>～</v>
      </c>
      <c r="AJ1048" s="178">
        <f t="shared" si="81"/>
        <v>42886</v>
      </c>
      <c r="AK1048" s="31" t="s">
        <v>2509</v>
      </c>
      <c r="AL1048" s="67" t="s">
        <v>2527</v>
      </c>
      <c r="AM1048" s="66">
        <v>40969</v>
      </c>
      <c r="AN1048" s="408" t="str">
        <f>IF($AA1048-data!$G$1=0,"　",IF(AK1048=0,"　",VLOOKUP($AK1048,data!$A$1:$H$264,8,FALSE)))</f>
        <v>消耗部品交換対象</v>
      </c>
      <c r="AO1048" s="35">
        <v>41093</v>
      </c>
      <c r="AP1048" s="170" t="s">
        <v>2468</v>
      </c>
      <c r="AQ1048" s="264">
        <f t="shared" si="84"/>
        <v>42125</v>
      </c>
    </row>
    <row r="1049" spans="1:43" ht="24.75" customHeight="1" x14ac:dyDescent="0.15">
      <c r="A1049" s="297">
        <v>1046</v>
      </c>
      <c r="B1049" s="23" t="s">
        <v>2508</v>
      </c>
      <c r="C1049" s="24" t="s">
        <v>14350</v>
      </c>
      <c r="D1049" s="23" t="s">
        <v>2249</v>
      </c>
      <c r="E1049" s="23" t="s">
        <v>30</v>
      </c>
      <c r="F1049" s="24" t="s">
        <v>13631</v>
      </c>
      <c r="G1049" s="25" t="s">
        <v>532</v>
      </c>
      <c r="H1049" s="23" t="s">
        <v>2258</v>
      </c>
      <c r="I1049" s="44" t="s">
        <v>11163</v>
      </c>
      <c r="J1049" s="25" t="s">
        <v>2259</v>
      </c>
      <c r="K1049" s="25" t="s">
        <v>2469</v>
      </c>
      <c r="L1049" s="25"/>
      <c r="M1049" s="44" t="s">
        <v>2254</v>
      </c>
      <c r="N1049" s="44" t="s">
        <v>2255</v>
      </c>
      <c r="O1049" s="25" t="s">
        <v>2250</v>
      </c>
      <c r="P1049" s="23" t="s">
        <v>2251</v>
      </c>
      <c r="Q1049" s="25" t="s">
        <v>2252</v>
      </c>
      <c r="R1049" s="58" t="s">
        <v>2253</v>
      </c>
      <c r="S1049" s="23" t="s">
        <v>2254</v>
      </c>
      <c r="T1049" s="23" t="s">
        <v>2255</v>
      </c>
      <c r="U1049" s="25" t="s">
        <v>2250</v>
      </c>
      <c r="V1049" s="23" t="s">
        <v>2251</v>
      </c>
      <c r="W1049" s="25" t="s">
        <v>2252</v>
      </c>
      <c r="X1049" s="58" t="s">
        <v>2253</v>
      </c>
      <c r="Y1049" s="23" t="s">
        <v>2254</v>
      </c>
      <c r="Z1049" s="23" t="s">
        <v>2255</v>
      </c>
      <c r="AA1049" s="45">
        <v>5</v>
      </c>
      <c r="AB1049" s="295" t="str">
        <f t="shared" si="82"/>
        <v>年間</v>
      </c>
      <c r="AC1049" s="287"/>
      <c r="AD1049" s="69">
        <v>1</v>
      </c>
      <c r="AE1049" s="69">
        <v>72600</v>
      </c>
      <c r="AF1049" s="26">
        <f t="shared" si="83"/>
        <v>72600</v>
      </c>
      <c r="AG1049" s="42">
        <v>41061</v>
      </c>
      <c r="AH1049" s="28">
        <v>41061</v>
      </c>
      <c r="AI1049" s="29" t="str">
        <f t="shared" si="80"/>
        <v>～</v>
      </c>
      <c r="AJ1049" s="178">
        <f t="shared" si="81"/>
        <v>42886</v>
      </c>
      <c r="AK1049" s="31" t="s">
        <v>2509</v>
      </c>
      <c r="AL1049" s="67" t="s">
        <v>2528</v>
      </c>
      <c r="AM1049" s="66">
        <v>40969</v>
      </c>
      <c r="AN1049" s="408" t="str">
        <f>IF($AA1049-data!$G$1=0,"　",IF(AK1049=0,"　",VLOOKUP($AK1049,data!$A$1:$H$264,8,FALSE)))</f>
        <v>消耗部品交換対象</v>
      </c>
      <c r="AO1049" s="35">
        <v>41093</v>
      </c>
      <c r="AP1049" s="170" t="s">
        <v>2468</v>
      </c>
      <c r="AQ1049" s="264">
        <f t="shared" si="84"/>
        <v>42125</v>
      </c>
    </row>
    <row r="1050" spans="1:43" ht="24.75" customHeight="1" x14ac:dyDescent="0.15">
      <c r="A1050" s="297">
        <v>1047</v>
      </c>
      <c r="B1050" s="23" t="s">
        <v>2508</v>
      </c>
      <c r="C1050" s="24" t="s">
        <v>14350</v>
      </c>
      <c r="D1050" s="23" t="s">
        <v>2249</v>
      </c>
      <c r="E1050" s="23" t="s">
        <v>30</v>
      </c>
      <c r="F1050" s="24" t="s">
        <v>13631</v>
      </c>
      <c r="G1050" s="25" t="s">
        <v>532</v>
      </c>
      <c r="H1050" s="23" t="s">
        <v>2258</v>
      </c>
      <c r="I1050" s="44" t="s">
        <v>11163</v>
      </c>
      <c r="J1050" s="25" t="s">
        <v>2259</v>
      </c>
      <c r="K1050" s="25" t="s">
        <v>2469</v>
      </c>
      <c r="L1050" s="25"/>
      <c r="M1050" s="44" t="s">
        <v>2254</v>
      </c>
      <c r="N1050" s="44" t="s">
        <v>2255</v>
      </c>
      <c r="O1050" s="25" t="s">
        <v>2250</v>
      </c>
      <c r="P1050" s="23" t="s">
        <v>2251</v>
      </c>
      <c r="Q1050" s="25" t="s">
        <v>2252</v>
      </c>
      <c r="R1050" s="58" t="s">
        <v>2253</v>
      </c>
      <c r="S1050" s="23" t="s">
        <v>2254</v>
      </c>
      <c r="T1050" s="23" t="s">
        <v>2255</v>
      </c>
      <c r="U1050" s="25" t="s">
        <v>2250</v>
      </c>
      <c r="V1050" s="23" t="s">
        <v>2251</v>
      </c>
      <c r="W1050" s="25" t="s">
        <v>2252</v>
      </c>
      <c r="X1050" s="58" t="s">
        <v>2253</v>
      </c>
      <c r="Y1050" s="23" t="s">
        <v>2254</v>
      </c>
      <c r="Z1050" s="23" t="s">
        <v>2255</v>
      </c>
      <c r="AA1050" s="45">
        <v>5</v>
      </c>
      <c r="AB1050" s="295" t="str">
        <f t="shared" si="82"/>
        <v>年間</v>
      </c>
      <c r="AC1050" s="287"/>
      <c r="AD1050" s="69">
        <v>1</v>
      </c>
      <c r="AE1050" s="69">
        <v>72600</v>
      </c>
      <c r="AF1050" s="26">
        <f t="shared" si="83"/>
        <v>72600</v>
      </c>
      <c r="AG1050" s="42">
        <v>41061</v>
      </c>
      <c r="AH1050" s="28">
        <v>41061</v>
      </c>
      <c r="AI1050" s="29" t="str">
        <f t="shared" si="80"/>
        <v>～</v>
      </c>
      <c r="AJ1050" s="178">
        <f t="shared" si="81"/>
        <v>42886</v>
      </c>
      <c r="AK1050" s="31" t="s">
        <v>2509</v>
      </c>
      <c r="AL1050" s="67" t="s">
        <v>2529</v>
      </c>
      <c r="AM1050" s="66">
        <v>40969</v>
      </c>
      <c r="AN1050" s="408" t="str">
        <f>IF($AA1050-data!$G$1=0,"　",IF(AK1050=0,"　",VLOOKUP($AK1050,data!$A$1:$H$264,8,FALSE)))</f>
        <v>消耗部品交換対象</v>
      </c>
      <c r="AO1050" s="35">
        <v>41093</v>
      </c>
      <c r="AP1050" s="170" t="s">
        <v>2468</v>
      </c>
      <c r="AQ1050" s="264">
        <f t="shared" si="84"/>
        <v>42125</v>
      </c>
    </row>
    <row r="1051" spans="1:43" ht="24.75" customHeight="1" x14ac:dyDescent="0.15">
      <c r="A1051" s="297">
        <v>1048</v>
      </c>
      <c r="B1051" s="23" t="s">
        <v>2508</v>
      </c>
      <c r="C1051" s="24" t="s">
        <v>14350</v>
      </c>
      <c r="D1051" s="23" t="s">
        <v>2249</v>
      </c>
      <c r="E1051" s="23" t="s">
        <v>30</v>
      </c>
      <c r="F1051" s="24" t="s">
        <v>13631</v>
      </c>
      <c r="G1051" s="25" t="s">
        <v>532</v>
      </c>
      <c r="H1051" s="23" t="s">
        <v>2258</v>
      </c>
      <c r="I1051" s="44" t="s">
        <v>11163</v>
      </c>
      <c r="J1051" s="25" t="s">
        <v>2259</v>
      </c>
      <c r="K1051" s="25" t="s">
        <v>2469</v>
      </c>
      <c r="L1051" s="25"/>
      <c r="M1051" s="44" t="s">
        <v>2254</v>
      </c>
      <c r="N1051" s="44" t="s">
        <v>2255</v>
      </c>
      <c r="O1051" s="25" t="s">
        <v>2250</v>
      </c>
      <c r="P1051" s="23" t="s">
        <v>2251</v>
      </c>
      <c r="Q1051" s="25" t="s">
        <v>2252</v>
      </c>
      <c r="R1051" s="58" t="s">
        <v>2253</v>
      </c>
      <c r="S1051" s="23" t="s">
        <v>2254</v>
      </c>
      <c r="T1051" s="23" t="s">
        <v>2255</v>
      </c>
      <c r="U1051" s="25" t="s">
        <v>2250</v>
      </c>
      <c r="V1051" s="23" t="s">
        <v>2251</v>
      </c>
      <c r="W1051" s="25" t="s">
        <v>2252</v>
      </c>
      <c r="X1051" s="58" t="s">
        <v>2253</v>
      </c>
      <c r="Y1051" s="23" t="s">
        <v>2254</v>
      </c>
      <c r="Z1051" s="23" t="s">
        <v>2255</v>
      </c>
      <c r="AA1051" s="45">
        <v>5</v>
      </c>
      <c r="AB1051" s="295" t="str">
        <f t="shared" si="82"/>
        <v>年間</v>
      </c>
      <c r="AC1051" s="287"/>
      <c r="AD1051" s="69">
        <v>1</v>
      </c>
      <c r="AE1051" s="69">
        <v>72600</v>
      </c>
      <c r="AF1051" s="26">
        <f t="shared" si="83"/>
        <v>72600</v>
      </c>
      <c r="AG1051" s="42">
        <v>41061</v>
      </c>
      <c r="AH1051" s="28">
        <v>41061</v>
      </c>
      <c r="AI1051" s="29" t="str">
        <f t="shared" si="80"/>
        <v>～</v>
      </c>
      <c r="AJ1051" s="178">
        <f t="shared" si="81"/>
        <v>42886</v>
      </c>
      <c r="AK1051" s="31" t="s">
        <v>2509</v>
      </c>
      <c r="AL1051" s="67" t="s">
        <v>2530</v>
      </c>
      <c r="AM1051" s="66">
        <v>40969</v>
      </c>
      <c r="AN1051" s="408" t="str">
        <f>IF($AA1051-data!$G$1=0,"　",IF(AK1051=0,"　",VLOOKUP($AK1051,data!$A$1:$H$264,8,FALSE)))</f>
        <v>消耗部品交換対象</v>
      </c>
      <c r="AO1051" s="35">
        <v>41093</v>
      </c>
      <c r="AP1051" s="170" t="s">
        <v>2468</v>
      </c>
      <c r="AQ1051" s="264">
        <f t="shared" si="84"/>
        <v>42125</v>
      </c>
    </row>
    <row r="1052" spans="1:43" ht="24.75" customHeight="1" x14ac:dyDescent="0.15">
      <c r="A1052" s="297">
        <v>1049</v>
      </c>
      <c r="B1052" s="23" t="s">
        <v>2508</v>
      </c>
      <c r="C1052" s="24" t="s">
        <v>14350</v>
      </c>
      <c r="D1052" s="23" t="s">
        <v>2249</v>
      </c>
      <c r="E1052" s="23" t="s">
        <v>30</v>
      </c>
      <c r="F1052" s="24" t="s">
        <v>13631</v>
      </c>
      <c r="G1052" s="25" t="s">
        <v>532</v>
      </c>
      <c r="H1052" s="23" t="s">
        <v>2258</v>
      </c>
      <c r="I1052" s="44" t="s">
        <v>11163</v>
      </c>
      <c r="J1052" s="25" t="s">
        <v>2259</v>
      </c>
      <c r="K1052" s="25" t="s">
        <v>2469</v>
      </c>
      <c r="L1052" s="25"/>
      <c r="M1052" s="44" t="s">
        <v>2254</v>
      </c>
      <c r="N1052" s="44" t="s">
        <v>2255</v>
      </c>
      <c r="O1052" s="25" t="s">
        <v>2250</v>
      </c>
      <c r="P1052" s="23" t="s">
        <v>2251</v>
      </c>
      <c r="Q1052" s="25" t="s">
        <v>2252</v>
      </c>
      <c r="R1052" s="58" t="s">
        <v>2253</v>
      </c>
      <c r="S1052" s="23" t="s">
        <v>2254</v>
      </c>
      <c r="T1052" s="23" t="s">
        <v>2255</v>
      </c>
      <c r="U1052" s="25" t="s">
        <v>2250</v>
      </c>
      <c r="V1052" s="23" t="s">
        <v>2251</v>
      </c>
      <c r="W1052" s="25" t="s">
        <v>2252</v>
      </c>
      <c r="X1052" s="58" t="s">
        <v>2253</v>
      </c>
      <c r="Y1052" s="23" t="s">
        <v>2254</v>
      </c>
      <c r="Z1052" s="23" t="s">
        <v>2255</v>
      </c>
      <c r="AA1052" s="45">
        <v>5</v>
      </c>
      <c r="AB1052" s="295" t="str">
        <f t="shared" si="82"/>
        <v>年間</v>
      </c>
      <c r="AC1052" s="287"/>
      <c r="AD1052" s="69">
        <v>1</v>
      </c>
      <c r="AE1052" s="69">
        <v>72600</v>
      </c>
      <c r="AF1052" s="26">
        <f t="shared" si="83"/>
        <v>72600</v>
      </c>
      <c r="AG1052" s="42">
        <v>41061</v>
      </c>
      <c r="AH1052" s="28">
        <v>41061</v>
      </c>
      <c r="AI1052" s="29" t="str">
        <f t="shared" si="80"/>
        <v>～</v>
      </c>
      <c r="AJ1052" s="178">
        <f t="shared" si="81"/>
        <v>42886</v>
      </c>
      <c r="AK1052" s="31" t="s">
        <v>2509</v>
      </c>
      <c r="AL1052" s="67" t="s">
        <v>2531</v>
      </c>
      <c r="AM1052" s="66">
        <v>40969</v>
      </c>
      <c r="AN1052" s="408" t="str">
        <f>IF($AA1052-data!$G$1=0,"　",IF(AK1052=0,"　",VLOOKUP($AK1052,data!$A$1:$H$264,8,FALSE)))</f>
        <v>消耗部品交換対象</v>
      </c>
      <c r="AO1052" s="35">
        <v>41093</v>
      </c>
      <c r="AP1052" s="170" t="s">
        <v>2468</v>
      </c>
      <c r="AQ1052" s="264">
        <f t="shared" si="84"/>
        <v>42125</v>
      </c>
    </row>
    <row r="1053" spans="1:43" ht="24.75" customHeight="1" x14ac:dyDescent="0.15">
      <c r="A1053" s="297">
        <v>1050</v>
      </c>
      <c r="B1053" s="23" t="s">
        <v>2508</v>
      </c>
      <c r="C1053" s="24" t="s">
        <v>14350</v>
      </c>
      <c r="D1053" s="23" t="s">
        <v>2249</v>
      </c>
      <c r="E1053" s="23" t="s">
        <v>30</v>
      </c>
      <c r="F1053" s="24" t="s">
        <v>13631</v>
      </c>
      <c r="G1053" s="25" t="s">
        <v>532</v>
      </c>
      <c r="H1053" s="23" t="s">
        <v>2258</v>
      </c>
      <c r="I1053" s="44" t="s">
        <v>11163</v>
      </c>
      <c r="J1053" s="25" t="s">
        <v>2259</v>
      </c>
      <c r="K1053" s="25" t="s">
        <v>2469</v>
      </c>
      <c r="L1053" s="25"/>
      <c r="M1053" s="44" t="s">
        <v>2254</v>
      </c>
      <c r="N1053" s="44" t="s">
        <v>2255</v>
      </c>
      <c r="O1053" s="25" t="s">
        <v>2250</v>
      </c>
      <c r="P1053" s="23" t="s">
        <v>2251</v>
      </c>
      <c r="Q1053" s="25" t="s">
        <v>2252</v>
      </c>
      <c r="R1053" s="58" t="s">
        <v>2253</v>
      </c>
      <c r="S1053" s="23" t="s">
        <v>2254</v>
      </c>
      <c r="T1053" s="23" t="s">
        <v>2255</v>
      </c>
      <c r="U1053" s="25" t="s">
        <v>2250</v>
      </c>
      <c r="V1053" s="23" t="s">
        <v>2251</v>
      </c>
      <c r="W1053" s="25" t="s">
        <v>2252</v>
      </c>
      <c r="X1053" s="58" t="s">
        <v>2253</v>
      </c>
      <c r="Y1053" s="23" t="s">
        <v>2254</v>
      </c>
      <c r="Z1053" s="23" t="s">
        <v>2255</v>
      </c>
      <c r="AA1053" s="45">
        <v>5</v>
      </c>
      <c r="AB1053" s="295" t="str">
        <f t="shared" si="82"/>
        <v>年間</v>
      </c>
      <c r="AC1053" s="287"/>
      <c r="AD1053" s="69">
        <v>1</v>
      </c>
      <c r="AE1053" s="69">
        <v>72600</v>
      </c>
      <c r="AF1053" s="26">
        <f t="shared" si="83"/>
        <v>72600</v>
      </c>
      <c r="AG1053" s="42">
        <v>41061</v>
      </c>
      <c r="AH1053" s="28">
        <v>41061</v>
      </c>
      <c r="AI1053" s="29" t="str">
        <f t="shared" si="80"/>
        <v>～</v>
      </c>
      <c r="AJ1053" s="178">
        <f t="shared" si="81"/>
        <v>42886</v>
      </c>
      <c r="AK1053" s="31" t="s">
        <v>2509</v>
      </c>
      <c r="AL1053" s="67" t="s">
        <v>2532</v>
      </c>
      <c r="AM1053" s="66">
        <v>40969</v>
      </c>
      <c r="AN1053" s="408" t="str">
        <f>IF($AA1053-data!$G$1=0,"　",IF(AK1053=0,"　",VLOOKUP($AK1053,data!$A$1:$H$264,8,FALSE)))</f>
        <v>消耗部品交換対象</v>
      </c>
      <c r="AO1053" s="35">
        <v>41093</v>
      </c>
      <c r="AP1053" s="170" t="s">
        <v>2468</v>
      </c>
      <c r="AQ1053" s="264">
        <f t="shared" si="84"/>
        <v>42125</v>
      </c>
    </row>
    <row r="1054" spans="1:43" ht="24.75" customHeight="1" x14ac:dyDescent="0.15">
      <c r="A1054" s="297">
        <v>1051</v>
      </c>
      <c r="B1054" s="23" t="s">
        <v>2508</v>
      </c>
      <c r="C1054" s="24" t="s">
        <v>14350</v>
      </c>
      <c r="D1054" s="23" t="s">
        <v>2249</v>
      </c>
      <c r="E1054" s="23" t="s">
        <v>30</v>
      </c>
      <c r="F1054" s="24" t="s">
        <v>13631</v>
      </c>
      <c r="G1054" s="25" t="s">
        <v>532</v>
      </c>
      <c r="H1054" s="23" t="s">
        <v>2258</v>
      </c>
      <c r="I1054" s="44" t="s">
        <v>11163</v>
      </c>
      <c r="J1054" s="25" t="s">
        <v>2259</v>
      </c>
      <c r="K1054" s="25" t="s">
        <v>2469</v>
      </c>
      <c r="L1054" s="25"/>
      <c r="M1054" s="44" t="s">
        <v>2254</v>
      </c>
      <c r="N1054" s="44" t="s">
        <v>2255</v>
      </c>
      <c r="O1054" s="25" t="s">
        <v>2250</v>
      </c>
      <c r="P1054" s="23" t="s">
        <v>2251</v>
      </c>
      <c r="Q1054" s="25" t="s">
        <v>2252</v>
      </c>
      <c r="R1054" s="58" t="s">
        <v>2253</v>
      </c>
      <c r="S1054" s="23" t="s">
        <v>2254</v>
      </c>
      <c r="T1054" s="23" t="s">
        <v>2255</v>
      </c>
      <c r="U1054" s="25" t="s">
        <v>2250</v>
      </c>
      <c r="V1054" s="23" t="s">
        <v>2251</v>
      </c>
      <c r="W1054" s="25" t="s">
        <v>2252</v>
      </c>
      <c r="X1054" s="58" t="s">
        <v>2253</v>
      </c>
      <c r="Y1054" s="23" t="s">
        <v>2254</v>
      </c>
      <c r="Z1054" s="23" t="s">
        <v>2255</v>
      </c>
      <c r="AA1054" s="45">
        <v>5</v>
      </c>
      <c r="AB1054" s="295" t="str">
        <f t="shared" si="82"/>
        <v>年間</v>
      </c>
      <c r="AC1054" s="287"/>
      <c r="AD1054" s="69">
        <v>1</v>
      </c>
      <c r="AE1054" s="69">
        <v>72600</v>
      </c>
      <c r="AF1054" s="26">
        <f t="shared" si="83"/>
        <v>72600</v>
      </c>
      <c r="AG1054" s="42">
        <v>41061</v>
      </c>
      <c r="AH1054" s="28">
        <v>41061</v>
      </c>
      <c r="AI1054" s="29" t="str">
        <f t="shared" si="80"/>
        <v>～</v>
      </c>
      <c r="AJ1054" s="178">
        <f t="shared" si="81"/>
        <v>42886</v>
      </c>
      <c r="AK1054" s="31" t="s">
        <v>2509</v>
      </c>
      <c r="AL1054" s="67" t="s">
        <v>2533</v>
      </c>
      <c r="AM1054" s="66">
        <v>40969</v>
      </c>
      <c r="AN1054" s="408" t="str">
        <f>IF($AA1054-data!$G$1=0,"　",IF(AK1054=0,"　",VLOOKUP($AK1054,data!$A$1:$H$264,8,FALSE)))</f>
        <v>消耗部品交換対象</v>
      </c>
      <c r="AO1054" s="35">
        <v>41093</v>
      </c>
      <c r="AP1054" s="170" t="s">
        <v>2468</v>
      </c>
      <c r="AQ1054" s="264">
        <f t="shared" si="84"/>
        <v>42125</v>
      </c>
    </row>
    <row r="1055" spans="1:43" ht="24.75" customHeight="1" x14ac:dyDescent="0.15">
      <c r="A1055" s="297">
        <v>1052</v>
      </c>
      <c r="B1055" s="23" t="s">
        <v>2508</v>
      </c>
      <c r="C1055" s="24" t="s">
        <v>14350</v>
      </c>
      <c r="D1055" s="23" t="s">
        <v>2249</v>
      </c>
      <c r="E1055" s="23" t="s">
        <v>30</v>
      </c>
      <c r="F1055" s="24" t="s">
        <v>13631</v>
      </c>
      <c r="G1055" s="25" t="s">
        <v>532</v>
      </c>
      <c r="H1055" s="23" t="s">
        <v>2258</v>
      </c>
      <c r="I1055" s="44" t="s">
        <v>11163</v>
      </c>
      <c r="J1055" s="25" t="s">
        <v>2259</v>
      </c>
      <c r="K1055" s="25" t="s">
        <v>2469</v>
      </c>
      <c r="L1055" s="25"/>
      <c r="M1055" s="44" t="s">
        <v>2254</v>
      </c>
      <c r="N1055" s="44" t="s">
        <v>2255</v>
      </c>
      <c r="O1055" s="25" t="s">
        <v>2250</v>
      </c>
      <c r="P1055" s="23" t="s">
        <v>2251</v>
      </c>
      <c r="Q1055" s="25" t="s">
        <v>2252</v>
      </c>
      <c r="R1055" s="58" t="s">
        <v>2253</v>
      </c>
      <c r="S1055" s="23" t="s">
        <v>2254</v>
      </c>
      <c r="T1055" s="23" t="s">
        <v>2255</v>
      </c>
      <c r="U1055" s="25" t="s">
        <v>2250</v>
      </c>
      <c r="V1055" s="23" t="s">
        <v>2251</v>
      </c>
      <c r="W1055" s="25" t="s">
        <v>2252</v>
      </c>
      <c r="X1055" s="58" t="s">
        <v>2253</v>
      </c>
      <c r="Y1055" s="23" t="s">
        <v>2254</v>
      </c>
      <c r="Z1055" s="23" t="s">
        <v>2255</v>
      </c>
      <c r="AA1055" s="45">
        <v>5</v>
      </c>
      <c r="AB1055" s="295" t="str">
        <f t="shared" si="82"/>
        <v>年間</v>
      </c>
      <c r="AC1055" s="287"/>
      <c r="AD1055" s="69">
        <v>1</v>
      </c>
      <c r="AE1055" s="69">
        <v>72600</v>
      </c>
      <c r="AF1055" s="26">
        <f t="shared" si="83"/>
        <v>72600</v>
      </c>
      <c r="AG1055" s="42">
        <v>41061</v>
      </c>
      <c r="AH1055" s="28">
        <v>41061</v>
      </c>
      <c r="AI1055" s="29" t="str">
        <f t="shared" si="80"/>
        <v>～</v>
      </c>
      <c r="AJ1055" s="178">
        <f t="shared" si="81"/>
        <v>42886</v>
      </c>
      <c r="AK1055" s="31" t="s">
        <v>2509</v>
      </c>
      <c r="AL1055" s="67" t="s">
        <v>2534</v>
      </c>
      <c r="AM1055" s="66">
        <v>40969</v>
      </c>
      <c r="AN1055" s="408" t="str">
        <f>IF($AA1055-data!$G$1=0,"　",IF(AK1055=0,"　",VLOOKUP($AK1055,data!$A$1:$H$264,8,FALSE)))</f>
        <v>消耗部品交換対象</v>
      </c>
      <c r="AO1055" s="35">
        <v>41093</v>
      </c>
      <c r="AP1055" s="170" t="s">
        <v>2468</v>
      </c>
      <c r="AQ1055" s="264">
        <f t="shared" si="84"/>
        <v>42125</v>
      </c>
    </row>
    <row r="1056" spans="1:43" ht="24.75" customHeight="1" x14ac:dyDescent="0.15">
      <c r="A1056" s="297">
        <v>1053</v>
      </c>
      <c r="B1056" s="23" t="s">
        <v>2508</v>
      </c>
      <c r="C1056" s="24" t="s">
        <v>14350</v>
      </c>
      <c r="D1056" s="23" t="s">
        <v>2249</v>
      </c>
      <c r="E1056" s="23" t="s">
        <v>30</v>
      </c>
      <c r="F1056" s="24" t="s">
        <v>13631</v>
      </c>
      <c r="G1056" s="25" t="s">
        <v>532</v>
      </c>
      <c r="H1056" s="23" t="s">
        <v>2258</v>
      </c>
      <c r="I1056" s="44" t="s">
        <v>11163</v>
      </c>
      <c r="J1056" s="25" t="s">
        <v>2259</v>
      </c>
      <c r="K1056" s="25" t="s">
        <v>2469</v>
      </c>
      <c r="L1056" s="25"/>
      <c r="M1056" s="44" t="s">
        <v>2254</v>
      </c>
      <c r="N1056" s="44" t="s">
        <v>2255</v>
      </c>
      <c r="O1056" s="25" t="s">
        <v>2250</v>
      </c>
      <c r="P1056" s="23" t="s">
        <v>2251</v>
      </c>
      <c r="Q1056" s="25" t="s">
        <v>2252</v>
      </c>
      <c r="R1056" s="58" t="s">
        <v>2253</v>
      </c>
      <c r="S1056" s="23" t="s">
        <v>2254</v>
      </c>
      <c r="T1056" s="23" t="s">
        <v>2255</v>
      </c>
      <c r="U1056" s="25" t="s">
        <v>2250</v>
      </c>
      <c r="V1056" s="23" t="s">
        <v>2251</v>
      </c>
      <c r="W1056" s="25" t="s">
        <v>2252</v>
      </c>
      <c r="X1056" s="58" t="s">
        <v>2253</v>
      </c>
      <c r="Y1056" s="23" t="s">
        <v>2254</v>
      </c>
      <c r="Z1056" s="23" t="s">
        <v>2255</v>
      </c>
      <c r="AA1056" s="45">
        <v>5</v>
      </c>
      <c r="AB1056" s="295" t="str">
        <f t="shared" si="82"/>
        <v>年間</v>
      </c>
      <c r="AC1056" s="287"/>
      <c r="AD1056" s="69">
        <v>1</v>
      </c>
      <c r="AE1056" s="69">
        <v>72600</v>
      </c>
      <c r="AF1056" s="26">
        <f t="shared" si="83"/>
        <v>72600</v>
      </c>
      <c r="AG1056" s="42">
        <v>41061</v>
      </c>
      <c r="AH1056" s="28">
        <v>41061</v>
      </c>
      <c r="AI1056" s="29" t="str">
        <f t="shared" si="80"/>
        <v>～</v>
      </c>
      <c r="AJ1056" s="178">
        <f t="shared" si="81"/>
        <v>42886</v>
      </c>
      <c r="AK1056" s="31" t="s">
        <v>2509</v>
      </c>
      <c r="AL1056" s="67" t="s">
        <v>2535</v>
      </c>
      <c r="AM1056" s="66">
        <v>40969</v>
      </c>
      <c r="AN1056" s="408" t="str">
        <f>IF($AA1056-data!$G$1=0,"　",IF(AK1056=0,"　",VLOOKUP($AK1056,data!$A$1:$H$264,8,FALSE)))</f>
        <v>消耗部品交換対象</v>
      </c>
      <c r="AO1056" s="35">
        <v>41093</v>
      </c>
      <c r="AP1056" s="170" t="s">
        <v>2468</v>
      </c>
      <c r="AQ1056" s="264">
        <f t="shared" si="84"/>
        <v>42125</v>
      </c>
    </row>
    <row r="1057" spans="1:43" ht="24.75" customHeight="1" x14ac:dyDescent="0.15">
      <c r="A1057" s="297">
        <v>1054</v>
      </c>
      <c r="B1057" s="23" t="s">
        <v>2508</v>
      </c>
      <c r="C1057" s="24" t="s">
        <v>14350</v>
      </c>
      <c r="D1057" s="23" t="s">
        <v>2249</v>
      </c>
      <c r="E1057" s="23" t="s">
        <v>30</v>
      </c>
      <c r="F1057" s="24" t="s">
        <v>13631</v>
      </c>
      <c r="G1057" s="25" t="s">
        <v>532</v>
      </c>
      <c r="H1057" s="23" t="s">
        <v>2258</v>
      </c>
      <c r="I1057" s="44" t="s">
        <v>11163</v>
      </c>
      <c r="J1057" s="25" t="s">
        <v>2259</v>
      </c>
      <c r="K1057" s="25" t="s">
        <v>2469</v>
      </c>
      <c r="L1057" s="25"/>
      <c r="M1057" s="44" t="s">
        <v>2254</v>
      </c>
      <c r="N1057" s="44" t="s">
        <v>2255</v>
      </c>
      <c r="O1057" s="25" t="s">
        <v>2250</v>
      </c>
      <c r="P1057" s="23" t="s">
        <v>2251</v>
      </c>
      <c r="Q1057" s="25" t="s">
        <v>2252</v>
      </c>
      <c r="R1057" s="58" t="s">
        <v>2253</v>
      </c>
      <c r="S1057" s="23" t="s">
        <v>2254</v>
      </c>
      <c r="T1057" s="23" t="s">
        <v>2255</v>
      </c>
      <c r="U1057" s="25" t="s">
        <v>2250</v>
      </c>
      <c r="V1057" s="23" t="s">
        <v>2251</v>
      </c>
      <c r="W1057" s="25" t="s">
        <v>2252</v>
      </c>
      <c r="X1057" s="58" t="s">
        <v>2253</v>
      </c>
      <c r="Y1057" s="23" t="s">
        <v>2254</v>
      </c>
      <c r="Z1057" s="23" t="s">
        <v>2255</v>
      </c>
      <c r="AA1057" s="45">
        <v>5</v>
      </c>
      <c r="AB1057" s="295" t="str">
        <f t="shared" si="82"/>
        <v>年間</v>
      </c>
      <c r="AC1057" s="287"/>
      <c r="AD1057" s="69">
        <v>1</v>
      </c>
      <c r="AE1057" s="69">
        <v>72600</v>
      </c>
      <c r="AF1057" s="26">
        <f t="shared" si="83"/>
        <v>72600</v>
      </c>
      <c r="AG1057" s="42">
        <v>41061</v>
      </c>
      <c r="AH1057" s="28">
        <v>41061</v>
      </c>
      <c r="AI1057" s="29" t="str">
        <f t="shared" si="80"/>
        <v>～</v>
      </c>
      <c r="AJ1057" s="178">
        <f t="shared" si="81"/>
        <v>42886</v>
      </c>
      <c r="AK1057" s="31" t="s">
        <v>2509</v>
      </c>
      <c r="AL1057" s="67" t="s">
        <v>2536</v>
      </c>
      <c r="AM1057" s="66">
        <v>40969</v>
      </c>
      <c r="AN1057" s="408" t="str">
        <f>IF($AA1057-data!$G$1=0,"　",IF(AK1057=0,"　",VLOOKUP($AK1057,data!$A$1:$H$264,8,FALSE)))</f>
        <v>消耗部品交換対象</v>
      </c>
      <c r="AO1057" s="35">
        <v>41093</v>
      </c>
      <c r="AP1057" s="170" t="s">
        <v>2468</v>
      </c>
      <c r="AQ1057" s="264">
        <f t="shared" si="84"/>
        <v>42125</v>
      </c>
    </row>
    <row r="1058" spans="1:43" ht="24.75" customHeight="1" x14ac:dyDescent="0.15">
      <c r="A1058" s="297">
        <v>1055</v>
      </c>
      <c r="B1058" s="23" t="s">
        <v>2508</v>
      </c>
      <c r="C1058" s="24" t="s">
        <v>14350</v>
      </c>
      <c r="D1058" s="23" t="s">
        <v>2249</v>
      </c>
      <c r="E1058" s="23" t="s">
        <v>30</v>
      </c>
      <c r="F1058" s="24" t="s">
        <v>13631</v>
      </c>
      <c r="G1058" s="25" t="s">
        <v>532</v>
      </c>
      <c r="H1058" s="23" t="s">
        <v>2258</v>
      </c>
      <c r="I1058" s="44" t="s">
        <v>11163</v>
      </c>
      <c r="J1058" s="25" t="s">
        <v>2259</v>
      </c>
      <c r="K1058" s="25" t="s">
        <v>2469</v>
      </c>
      <c r="L1058" s="25"/>
      <c r="M1058" s="44" t="s">
        <v>2254</v>
      </c>
      <c r="N1058" s="44" t="s">
        <v>2255</v>
      </c>
      <c r="O1058" s="25" t="s">
        <v>2250</v>
      </c>
      <c r="P1058" s="23" t="s">
        <v>2251</v>
      </c>
      <c r="Q1058" s="25" t="s">
        <v>2252</v>
      </c>
      <c r="R1058" s="58" t="s">
        <v>2253</v>
      </c>
      <c r="S1058" s="23" t="s">
        <v>2254</v>
      </c>
      <c r="T1058" s="23" t="s">
        <v>2255</v>
      </c>
      <c r="U1058" s="25" t="s">
        <v>2250</v>
      </c>
      <c r="V1058" s="23" t="s">
        <v>2251</v>
      </c>
      <c r="W1058" s="25" t="s">
        <v>2252</v>
      </c>
      <c r="X1058" s="58" t="s">
        <v>2253</v>
      </c>
      <c r="Y1058" s="23" t="s">
        <v>2254</v>
      </c>
      <c r="Z1058" s="23" t="s">
        <v>2255</v>
      </c>
      <c r="AA1058" s="45">
        <v>5</v>
      </c>
      <c r="AB1058" s="295" t="str">
        <f t="shared" si="82"/>
        <v>年間</v>
      </c>
      <c r="AC1058" s="287"/>
      <c r="AD1058" s="69">
        <v>1</v>
      </c>
      <c r="AE1058" s="69">
        <v>72600</v>
      </c>
      <c r="AF1058" s="26">
        <f t="shared" si="83"/>
        <v>72600</v>
      </c>
      <c r="AG1058" s="42">
        <v>41061</v>
      </c>
      <c r="AH1058" s="28">
        <v>41061</v>
      </c>
      <c r="AI1058" s="29" t="str">
        <f t="shared" si="80"/>
        <v>～</v>
      </c>
      <c r="AJ1058" s="178">
        <f t="shared" si="81"/>
        <v>42886</v>
      </c>
      <c r="AK1058" s="31" t="s">
        <v>2509</v>
      </c>
      <c r="AL1058" s="67" t="s">
        <v>2537</v>
      </c>
      <c r="AM1058" s="66">
        <v>40969</v>
      </c>
      <c r="AN1058" s="408" t="str">
        <f>IF($AA1058-data!$G$1=0,"　",IF(AK1058=0,"　",VLOOKUP($AK1058,data!$A$1:$H$264,8,FALSE)))</f>
        <v>消耗部品交換対象</v>
      </c>
      <c r="AO1058" s="35">
        <v>41093</v>
      </c>
      <c r="AP1058" s="170" t="s">
        <v>2468</v>
      </c>
      <c r="AQ1058" s="264">
        <f t="shared" si="84"/>
        <v>42125</v>
      </c>
    </row>
    <row r="1059" spans="1:43" ht="24.75" customHeight="1" x14ac:dyDescent="0.15">
      <c r="A1059" s="297">
        <v>1056</v>
      </c>
      <c r="B1059" s="23" t="s">
        <v>2508</v>
      </c>
      <c r="C1059" s="24" t="s">
        <v>14350</v>
      </c>
      <c r="D1059" s="23" t="s">
        <v>2249</v>
      </c>
      <c r="E1059" s="23" t="s">
        <v>30</v>
      </c>
      <c r="F1059" s="24" t="s">
        <v>13631</v>
      </c>
      <c r="G1059" s="25" t="s">
        <v>532</v>
      </c>
      <c r="H1059" s="23" t="s">
        <v>2258</v>
      </c>
      <c r="I1059" s="44" t="s">
        <v>11163</v>
      </c>
      <c r="J1059" s="25" t="s">
        <v>2259</v>
      </c>
      <c r="K1059" s="25" t="s">
        <v>2469</v>
      </c>
      <c r="L1059" s="25"/>
      <c r="M1059" s="44" t="s">
        <v>2254</v>
      </c>
      <c r="N1059" s="44" t="s">
        <v>2255</v>
      </c>
      <c r="O1059" s="25" t="s">
        <v>2250</v>
      </c>
      <c r="P1059" s="23" t="s">
        <v>2251</v>
      </c>
      <c r="Q1059" s="25" t="s">
        <v>2252</v>
      </c>
      <c r="R1059" s="58" t="s">
        <v>2253</v>
      </c>
      <c r="S1059" s="23" t="s">
        <v>2254</v>
      </c>
      <c r="T1059" s="23" t="s">
        <v>2255</v>
      </c>
      <c r="U1059" s="25" t="s">
        <v>2250</v>
      </c>
      <c r="V1059" s="23" t="s">
        <v>2251</v>
      </c>
      <c r="W1059" s="25" t="s">
        <v>2252</v>
      </c>
      <c r="X1059" s="58" t="s">
        <v>2253</v>
      </c>
      <c r="Y1059" s="23" t="s">
        <v>2254</v>
      </c>
      <c r="Z1059" s="23" t="s">
        <v>2255</v>
      </c>
      <c r="AA1059" s="45">
        <v>5</v>
      </c>
      <c r="AB1059" s="295" t="str">
        <f t="shared" si="82"/>
        <v>年間</v>
      </c>
      <c r="AC1059" s="287"/>
      <c r="AD1059" s="69">
        <v>1</v>
      </c>
      <c r="AE1059" s="69">
        <v>72600</v>
      </c>
      <c r="AF1059" s="26">
        <f t="shared" si="83"/>
        <v>72600</v>
      </c>
      <c r="AG1059" s="42">
        <v>41061</v>
      </c>
      <c r="AH1059" s="28">
        <v>41061</v>
      </c>
      <c r="AI1059" s="29" t="str">
        <f t="shared" si="80"/>
        <v>～</v>
      </c>
      <c r="AJ1059" s="178">
        <f t="shared" si="81"/>
        <v>42886</v>
      </c>
      <c r="AK1059" s="31" t="s">
        <v>2509</v>
      </c>
      <c r="AL1059" s="67" t="s">
        <v>2538</v>
      </c>
      <c r="AM1059" s="66">
        <v>40969</v>
      </c>
      <c r="AN1059" s="408" t="str">
        <f>IF($AA1059-data!$G$1=0,"　",IF(AK1059=0,"　",VLOOKUP($AK1059,data!$A$1:$H$264,8,FALSE)))</f>
        <v>消耗部品交換対象</v>
      </c>
      <c r="AO1059" s="35">
        <v>41093</v>
      </c>
      <c r="AP1059" s="170" t="s">
        <v>2468</v>
      </c>
      <c r="AQ1059" s="264">
        <f t="shared" si="84"/>
        <v>42125</v>
      </c>
    </row>
    <row r="1060" spans="1:43" ht="24.75" customHeight="1" x14ac:dyDescent="0.15">
      <c r="A1060" s="297">
        <v>1057</v>
      </c>
      <c r="B1060" s="23" t="s">
        <v>2508</v>
      </c>
      <c r="C1060" s="24" t="s">
        <v>14350</v>
      </c>
      <c r="D1060" s="23" t="s">
        <v>2249</v>
      </c>
      <c r="E1060" s="23" t="s">
        <v>30</v>
      </c>
      <c r="F1060" s="24" t="s">
        <v>13631</v>
      </c>
      <c r="G1060" s="25" t="s">
        <v>532</v>
      </c>
      <c r="H1060" s="23" t="s">
        <v>2258</v>
      </c>
      <c r="I1060" s="44" t="s">
        <v>11163</v>
      </c>
      <c r="J1060" s="25" t="s">
        <v>2259</v>
      </c>
      <c r="K1060" s="25" t="s">
        <v>2469</v>
      </c>
      <c r="L1060" s="25"/>
      <c r="M1060" s="44" t="s">
        <v>2254</v>
      </c>
      <c r="N1060" s="44" t="s">
        <v>2255</v>
      </c>
      <c r="O1060" s="25" t="s">
        <v>2250</v>
      </c>
      <c r="P1060" s="23" t="s">
        <v>2251</v>
      </c>
      <c r="Q1060" s="25" t="s">
        <v>2252</v>
      </c>
      <c r="R1060" s="58" t="s">
        <v>2253</v>
      </c>
      <c r="S1060" s="23" t="s">
        <v>2254</v>
      </c>
      <c r="T1060" s="23" t="s">
        <v>2255</v>
      </c>
      <c r="U1060" s="25" t="s">
        <v>2250</v>
      </c>
      <c r="V1060" s="23" t="s">
        <v>2251</v>
      </c>
      <c r="W1060" s="25" t="s">
        <v>2252</v>
      </c>
      <c r="X1060" s="58" t="s">
        <v>2253</v>
      </c>
      <c r="Y1060" s="23" t="s">
        <v>2254</v>
      </c>
      <c r="Z1060" s="23" t="s">
        <v>2255</v>
      </c>
      <c r="AA1060" s="45">
        <v>5</v>
      </c>
      <c r="AB1060" s="295" t="str">
        <f t="shared" si="82"/>
        <v>年間</v>
      </c>
      <c r="AC1060" s="287"/>
      <c r="AD1060" s="69">
        <v>1</v>
      </c>
      <c r="AE1060" s="69">
        <v>72600</v>
      </c>
      <c r="AF1060" s="26">
        <f t="shared" si="83"/>
        <v>72600</v>
      </c>
      <c r="AG1060" s="42">
        <v>41061</v>
      </c>
      <c r="AH1060" s="28">
        <v>41061</v>
      </c>
      <c r="AI1060" s="29" t="str">
        <f t="shared" si="80"/>
        <v>～</v>
      </c>
      <c r="AJ1060" s="178">
        <f t="shared" si="81"/>
        <v>42886</v>
      </c>
      <c r="AK1060" s="31" t="s">
        <v>2509</v>
      </c>
      <c r="AL1060" s="67" t="s">
        <v>2539</v>
      </c>
      <c r="AM1060" s="66">
        <v>40969</v>
      </c>
      <c r="AN1060" s="408" t="str">
        <f>IF($AA1060-data!$G$1=0,"　",IF(AK1060=0,"　",VLOOKUP($AK1060,data!$A$1:$H$264,8,FALSE)))</f>
        <v>消耗部品交換対象</v>
      </c>
      <c r="AO1060" s="35">
        <v>41093</v>
      </c>
      <c r="AP1060" s="170" t="s">
        <v>2468</v>
      </c>
      <c r="AQ1060" s="264">
        <f t="shared" si="84"/>
        <v>42125</v>
      </c>
    </row>
    <row r="1061" spans="1:43" ht="24.75" customHeight="1" x14ac:dyDescent="0.15">
      <c r="A1061" s="297">
        <v>1058</v>
      </c>
      <c r="B1061" s="23" t="s">
        <v>2508</v>
      </c>
      <c r="C1061" s="24" t="s">
        <v>14350</v>
      </c>
      <c r="D1061" s="23" t="s">
        <v>2249</v>
      </c>
      <c r="E1061" s="23" t="s">
        <v>30</v>
      </c>
      <c r="F1061" s="24" t="s">
        <v>13631</v>
      </c>
      <c r="G1061" s="25" t="s">
        <v>532</v>
      </c>
      <c r="H1061" s="23" t="s">
        <v>2258</v>
      </c>
      <c r="I1061" s="44" t="s">
        <v>11163</v>
      </c>
      <c r="J1061" s="25" t="s">
        <v>2259</v>
      </c>
      <c r="K1061" s="25" t="s">
        <v>2469</v>
      </c>
      <c r="L1061" s="25"/>
      <c r="M1061" s="44" t="s">
        <v>2254</v>
      </c>
      <c r="N1061" s="44" t="s">
        <v>2255</v>
      </c>
      <c r="O1061" s="25" t="s">
        <v>2250</v>
      </c>
      <c r="P1061" s="23" t="s">
        <v>2251</v>
      </c>
      <c r="Q1061" s="25" t="s">
        <v>2252</v>
      </c>
      <c r="R1061" s="58" t="s">
        <v>2253</v>
      </c>
      <c r="S1061" s="23" t="s">
        <v>2254</v>
      </c>
      <c r="T1061" s="23" t="s">
        <v>2255</v>
      </c>
      <c r="U1061" s="25" t="s">
        <v>2250</v>
      </c>
      <c r="V1061" s="23" t="s">
        <v>2251</v>
      </c>
      <c r="W1061" s="25" t="s">
        <v>2252</v>
      </c>
      <c r="X1061" s="58" t="s">
        <v>2253</v>
      </c>
      <c r="Y1061" s="23" t="s">
        <v>2254</v>
      </c>
      <c r="Z1061" s="23" t="s">
        <v>2255</v>
      </c>
      <c r="AA1061" s="45">
        <v>5</v>
      </c>
      <c r="AB1061" s="295" t="str">
        <f t="shared" si="82"/>
        <v>年間</v>
      </c>
      <c r="AC1061" s="287"/>
      <c r="AD1061" s="69">
        <v>1</v>
      </c>
      <c r="AE1061" s="69">
        <v>72600</v>
      </c>
      <c r="AF1061" s="26">
        <f t="shared" si="83"/>
        <v>72600</v>
      </c>
      <c r="AG1061" s="42">
        <v>41061</v>
      </c>
      <c r="AH1061" s="28">
        <v>41061</v>
      </c>
      <c r="AI1061" s="29" t="str">
        <f t="shared" si="80"/>
        <v>～</v>
      </c>
      <c r="AJ1061" s="178">
        <f t="shared" si="81"/>
        <v>42886</v>
      </c>
      <c r="AK1061" s="31" t="s">
        <v>2509</v>
      </c>
      <c r="AL1061" s="67" t="s">
        <v>2540</v>
      </c>
      <c r="AM1061" s="66">
        <v>40969</v>
      </c>
      <c r="AN1061" s="408" t="str">
        <f>IF($AA1061-data!$G$1=0,"　",IF(AK1061=0,"　",VLOOKUP($AK1061,data!$A$1:$H$264,8,FALSE)))</f>
        <v>消耗部品交換対象</v>
      </c>
      <c r="AO1061" s="35">
        <v>41093</v>
      </c>
      <c r="AP1061" s="170" t="s">
        <v>2468</v>
      </c>
      <c r="AQ1061" s="264">
        <f t="shared" si="84"/>
        <v>42125</v>
      </c>
    </row>
    <row r="1062" spans="1:43" ht="24.75" customHeight="1" x14ac:dyDescent="0.15">
      <c r="A1062" s="297">
        <v>1059</v>
      </c>
      <c r="B1062" s="23" t="s">
        <v>2508</v>
      </c>
      <c r="C1062" s="24" t="s">
        <v>14350</v>
      </c>
      <c r="D1062" s="23" t="s">
        <v>2249</v>
      </c>
      <c r="E1062" s="23" t="s">
        <v>30</v>
      </c>
      <c r="F1062" s="24" t="s">
        <v>13631</v>
      </c>
      <c r="G1062" s="25" t="s">
        <v>532</v>
      </c>
      <c r="H1062" s="23" t="s">
        <v>2258</v>
      </c>
      <c r="I1062" s="44" t="s">
        <v>11163</v>
      </c>
      <c r="J1062" s="25" t="s">
        <v>2259</v>
      </c>
      <c r="K1062" s="25" t="s">
        <v>2469</v>
      </c>
      <c r="L1062" s="25"/>
      <c r="M1062" s="44" t="s">
        <v>2254</v>
      </c>
      <c r="N1062" s="44" t="s">
        <v>2255</v>
      </c>
      <c r="O1062" s="25" t="s">
        <v>2250</v>
      </c>
      <c r="P1062" s="23" t="s">
        <v>2251</v>
      </c>
      <c r="Q1062" s="25" t="s">
        <v>2252</v>
      </c>
      <c r="R1062" s="58" t="s">
        <v>2253</v>
      </c>
      <c r="S1062" s="23" t="s">
        <v>2254</v>
      </c>
      <c r="T1062" s="23" t="s">
        <v>2255</v>
      </c>
      <c r="U1062" s="25" t="s">
        <v>2250</v>
      </c>
      <c r="V1062" s="23" t="s">
        <v>2251</v>
      </c>
      <c r="W1062" s="25" t="s">
        <v>2252</v>
      </c>
      <c r="X1062" s="58" t="s">
        <v>2253</v>
      </c>
      <c r="Y1062" s="23" t="s">
        <v>2254</v>
      </c>
      <c r="Z1062" s="23" t="s">
        <v>2255</v>
      </c>
      <c r="AA1062" s="45">
        <v>5</v>
      </c>
      <c r="AB1062" s="295" t="str">
        <f t="shared" si="82"/>
        <v>年間</v>
      </c>
      <c r="AC1062" s="287"/>
      <c r="AD1062" s="69">
        <v>1</v>
      </c>
      <c r="AE1062" s="69">
        <v>72600</v>
      </c>
      <c r="AF1062" s="26">
        <f t="shared" si="83"/>
        <v>72600</v>
      </c>
      <c r="AG1062" s="42">
        <v>41061</v>
      </c>
      <c r="AH1062" s="28">
        <v>41061</v>
      </c>
      <c r="AI1062" s="29" t="str">
        <f t="shared" si="80"/>
        <v>～</v>
      </c>
      <c r="AJ1062" s="178">
        <f t="shared" si="81"/>
        <v>42886</v>
      </c>
      <c r="AK1062" s="31" t="s">
        <v>2509</v>
      </c>
      <c r="AL1062" s="67" t="s">
        <v>2541</v>
      </c>
      <c r="AM1062" s="66">
        <v>40969</v>
      </c>
      <c r="AN1062" s="408" t="str">
        <f>IF($AA1062-data!$G$1=0,"　",IF(AK1062=0,"　",VLOOKUP($AK1062,data!$A$1:$H$264,8,FALSE)))</f>
        <v>消耗部品交換対象</v>
      </c>
      <c r="AO1062" s="35">
        <v>41093</v>
      </c>
      <c r="AP1062" s="170" t="s">
        <v>2468</v>
      </c>
      <c r="AQ1062" s="264">
        <f t="shared" si="84"/>
        <v>42125</v>
      </c>
    </row>
    <row r="1063" spans="1:43" ht="24.75" customHeight="1" x14ac:dyDescent="0.15">
      <c r="A1063" s="297">
        <v>1060</v>
      </c>
      <c r="B1063" s="23" t="s">
        <v>2508</v>
      </c>
      <c r="C1063" s="24" t="s">
        <v>14350</v>
      </c>
      <c r="D1063" s="23" t="s">
        <v>2249</v>
      </c>
      <c r="E1063" s="23" t="s">
        <v>30</v>
      </c>
      <c r="F1063" s="24" t="s">
        <v>13631</v>
      </c>
      <c r="G1063" s="25" t="s">
        <v>532</v>
      </c>
      <c r="H1063" s="23" t="s">
        <v>2258</v>
      </c>
      <c r="I1063" s="44" t="s">
        <v>11163</v>
      </c>
      <c r="J1063" s="25" t="s">
        <v>2259</v>
      </c>
      <c r="K1063" s="25" t="s">
        <v>2469</v>
      </c>
      <c r="L1063" s="25"/>
      <c r="M1063" s="44" t="s">
        <v>2254</v>
      </c>
      <c r="N1063" s="44" t="s">
        <v>2255</v>
      </c>
      <c r="O1063" s="25" t="s">
        <v>2250</v>
      </c>
      <c r="P1063" s="23" t="s">
        <v>2251</v>
      </c>
      <c r="Q1063" s="25" t="s">
        <v>2252</v>
      </c>
      <c r="R1063" s="58" t="s">
        <v>2253</v>
      </c>
      <c r="S1063" s="23" t="s">
        <v>2254</v>
      </c>
      <c r="T1063" s="23" t="s">
        <v>2255</v>
      </c>
      <c r="U1063" s="25" t="s">
        <v>2250</v>
      </c>
      <c r="V1063" s="23" t="s">
        <v>2251</v>
      </c>
      <c r="W1063" s="25" t="s">
        <v>2252</v>
      </c>
      <c r="X1063" s="58" t="s">
        <v>2253</v>
      </c>
      <c r="Y1063" s="23" t="s">
        <v>2254</v>
      </c>
      <c r="Z1063" s="23" t="s">
        <v>2255</v>
      </c>
      <c r="AA1063" s="45">
        <v>5</v>
      </c>
      <c r="AB1063" s="295" t="str">
        <f t="shared" si="82"/>
        <v>年間</v>
      </c>
      <c r="AC1063" s="287"/>
      <c r="AD1063" s="69">
        <v>1</v>
      </c>
      <c r="AE1063" s="69">
        <v>72600</v>
      </c>
      <c r="AF1063" s="26">
        <f t="shared" si="83"/>
        <v>72600</v>
      </c>
      <c r="AG1063" s="42">
        <v>41061</v>
      </c>
      <c r="AH1063" s="28">
        <v>41061</v>
      </c>
      <c r="AI1063" s="29" t="str">
        <f t="shared" si="80"/>
        <v>～</v>
      </c>
      <c r="AJ1063" s="178">
        <f t="shared" si="81"/>
        <v>42886</v>
      </c>
      <c r="AK1063" s="31" t="s">
        <v>2509</v>
      </c>
      <c r="AL1063" s="67" t="s">
        <v>2542</v>
      </c>
      <c r="AM1063" s="66">
        <v>40969</v>
      </c>
      <c r="AN1063" s="408" t="str">
        <f>IF($AA1063-data!$G$1=0,"　",IF(AK1063=0,"　",VLOOKUP($AK1063,data!$A$1:$H$264,8,FALSE)))</f>
        <v>消耗部品交換対象</v>
      </c>
      <c r="AO1063" s="35">
        <v>41093</v>
      </c>
      <c r="AP1063" s="170" t="s">
        <v>2468</v>
      </c>
      <c r="AQ1063" s="264">
        <f t="shared" si="84"/>
        <v>42125</v>
      </c>
    </row>
    <row r="1064" spans="1:43" ht="24.75" customHeight="1" x14ac:dyDescent="0.15">
      <c r="A1064" s="297">
        <v>1061</v>
      </c>
      <c r="B1064" s="23" t="s">
        <v>2508</v>
      </c>
      <c r="C1064" s="24" t="s">
        <v>14350</v>
      </c>
      <c r="D1064" s="23" t="s">
        <v>2249</v>
      </c>
      <c r="E1064" s="23" t="s">
        <v>10712</v>
      </c>
      <c r="F1064" s="24" t="s">
        <v>11168</v>
      </c>
      <c r="G1064" s="25" t="s">
        <v>532</v>
      </c>
      <c r="H1064" s="23" t="s">
        <v>2270</v>
      </c>
      <c r="I1064" s="23" t="s">
        <v>11140</v>
      </c>
      <c r="J1064" s="25" t="s">
        <v>2271</v>
      </c>
      <c r="K1064" s="25" t="s">
        <v>2469</v>
      </c>
      <c r="L1064" s="25"/>
      <c r="M1064" s="44" t="s">
        <v>2254</v>
      </c>
      <c r="N1064" s="44" t="s">
        <v>2255</v>
      </c>
      <c r="O1064" s="25" t="s">
        <v>2250</v>
      </c>
      <c r="P1064" s="23" t="s">
        <v>2251</v>
      </c>
      <c r="Q1064" s="25" t="s">
        <v>2252</v>
      </c>
      <c r="R1064" s="58" t="s">
        <v>2253</v>
      </c>
      <c r="S1064" s="23" t="s">
        <v>2254</v>
      </c>
      <c r="T1064" s="23" t="s">
        <v>2255</v>
      </c>
      <c r="U1064" s="25" t="s">
        <v>2250</v>
      </c>
      <c r="V1064" s="23" t="s">
        <v>2251</v>
      </c>
      <c r="W1064" s="25" t="s">
        <v>2252</v>
      </c>
      <c r="X1064" s="58" t="s">
        <v>2253</v>
      </c>
      <c r="Y1064" s="23" t="s">
        <v>2254</v>
      </c>
      <c r="Z1064" s="23" t="s">
        <v>2255</v>
      </c>
      <c r="AA1064" s="45">
        <v>5</v>
      </c>
      <c r="AB1064" s="295" t="str">
        <f t="shared" si="82"/>
        <v>年間</v>
      </c>
      <c r="AC1064" s="287"/>
      <c r="AD1064" s="69">
        <v>1</v>
      </c>
      <c r="AE1064" s="69">
        <v>72600</v>
      </c>
      <c r="AF1064" s="26">
        <f t="shared" si="83"/>
        <v>72600</v>
      </c>
      <c r="AG1064" s="42">
        <v>41061</v>
      </c>
      <c r="AH1064" s="28">
        <v>41061</v>
      </c>
      <c r="AI1064" s="29" t="str">
        <f t="shared" si="80"/>
        <v>～</v>
      </c>
      <c r="AJ1064" s="178">
        <f t="shared" si="81"/>
        <v>42886</v>
      </c>
      <c r="AK1064" s="31" t="s">
        <v>2509</v>
      </c>
      <c r="AL1064" s="67" t="s">
        <v>2543</v>
      </c>
      <c r="AM1064" s="66">
        <v>40969</v>
      </c>
      <c r="AN1064" s="408" t="str">
        <f>IF($AA1064-data!$G$1=0,"　",IF(AK1064=0,"　",VLOOKUP($AK1064,data!$A$1:$H$264,8,FALSE)))</f>
        <v>消耗部品交換対象</v>
      </c>
      <c r="AO1064" s="35">
        <v>41093</v>
      </c>
      <c r="AP1064" s="170" t="s">
        <v>2468</v>
      </c>
      <c r="AQ1064" s="264">
        <f t="shared" si="84"/>
        <v>42125</v>
      </c>
    </row>
    <row r="1065" spans="1:43" ht="24.75" customHeight="1" x14ac:dyDescent="0.15">
      <c r="A1065" s="297">
        <v>1062</v>
      </c>
      <c r="B1065" s="23" t="s">
        <v>2508</v>
      </c>
      <c r="C1065" s="24" t="s">
        <v>14350</v>
      </c>
      <c r="D1065" s="23" t="s">
        <v>2249</v>
      </c>
      <c r="E1065" s="23" t="s">
        <v>10712</v>
      </c>
      <c r="F1065" s="24" t="s">
        <v>11168</v>
      </c>
      <c r="G1065" s="25" t="s">
        <v>532</v>
      </c>
      <c r="H1065" s="23" t="s">
        <v>2270</v>
      </c>
      <c r="I1065" s="23" t="s">
        <v>11140</v>
      </c>
      <c r="J1065" s="25" t="s">
        <v>2271</v>
      </c>
      <c r="K1065" s="25" t="s">
        <v>2469</v>
      </c>
      <c r="L1065" s="25"/>
      <c r="M1065" s="44" t="s">
        <v>2254</v>
      </c>
      <c r="N1065" s="44" t="s">
        <v>2255</v>
      </c>
      <c r="O1065" s="25" t="s">
        <v>2250</v>
      </c>
      <c r="P1065" s="23" t="s">
        <v>2251</v>
      </c>
      <c r="Q1065" s="25" t="s">
        <v>2252</v>
      </c>
      <c r="R1065" s="58" t="s">
        <v>2253</v>
      </c>
      <c r="S1065" s="23" t="s">
        <v>2254</v>
      </c>
      <c r="T1065" s="23" t="s">
        <v>2255</v>
      </c>
      <c r="U1065" s="25" t="s">
        <v>2250</v>
      </c>
      <c r="V1065" s="23" t="s">
        <v>2251</v>
      </c>
      <c r="W1065" s="25" t="s">
        <v>2252</v>
      </c>
      <c r="X1065" s="58" t="s">
        <v>2253</v>
      </c>
      <c r="Y1065" s="23" t="s">
        <v>2254</v>
      </c>
      <c r="Z1065" s="23" t="s">
        <v>2255</v>
      </c>
      <c r="AA1065" s="45">
        <v>5</v>
      </c>
      <c r="AB1065" s="295" t="str">
        <f t="shared" si="82"/>
        <v>年間</v>
      </c>
      <c r="AC1065" s="287"/>
      <c r="AD1065" s="69">
        <v>1</v>
      </c>
      <c r="AE1065" s="69">
        <v>72600</v>
      </c>
      <c r="AF1065" s="26">
        <f t="shared" si="83"/>
        <v>72600</v>
      </c>
      <c r="AG1065" s="42">
        <v>41061</v>
      </c>
      <c r="AH1065" s="28">
        <v>41061</v>
      </c>
      <c r="AI1065" s="29" t="str">
        <f t="shared" si="80"/>
        <v>～</v>
      </c>
      <c r="AJ1065" s="178">
        <f t="shared" si="81"/>
        <v>42886</v>
      </c>
      <c r="AK1065" s="31" t="s">
        <v>2509</v>
      </c>
      <c r="AL1065" s="67" t="s">
        <v>2544</v>
      </c>
      <c r="AM1065" s="66">
        <v>40969</v>
      </c>
      <c r="AN1065" s="408" t="str">
        <f>IF($AA1065-data!$G$1=0,"　",IF(AK1065=0,"　",VLOOKUP($AK1065,data!$A$1:$H$264,8,FALSE)))</f>
        <v>消耗部品交換対象</v>
      </c>
      <c r="AO1065" s="35">
        <v>41093</v>
      </c>
      <c r="AP1065" s="170" t="s">
        <v>2468</v>
      </c>
      <c r="AQ1065" s="264">
        <f t="shared" si="84"/>
        <v>42125</v>
      </c>
    </row>
    <row r="1066" spans="1:43" ht="24.75" customHeight="1" x14ac:dyDescent="0.15">
      <c r="A1066" s="297">
        <v>1063</v>
      </c>
      <c r="B1066" s="23" t="s">
        <v>2508</v>
      </c>
      <c r="C1066" s="24" t="s">
        <v>14350</v>
      </c>
      <c r="D1066" s="23" t="s">
        <v>2249</v>
      </c>
      <c r="E1066" s="23" t="s">
        <v>10712</v>
      </c>
      <c r="F1066" s="24" t="s">
        <v>11168</v>
      </c>
      <c r="G1066" s="25" t="s">
        <v>532</v>
      </c>
      <c r="H1066" s="23" t="s">
        <v>2270</v>
      </c>
      <c r="I1066" s="23" t="s">
        <v>11140</v>
      </c>
      <c r="J1066" s="25" t="s">
        <v>2271</v>
      </c>
      <c r="K1066" s="25" t="s">
        <v>2469</v>
      </c>
      <c r="L1066" s="25"/>
      <c r="M1066" s="44" t="s">
        <v>2254</v>
      </c>
      <c r="N1066" s="44" t="s">
        <v>2255</v>
      </c>
      <c r="O1066" s="25" t="s">
        <v>2250</v>
      </c>
      <c r="P1066" s="23" t="s">
        <v>2251</v>
      </c>
      <c r="Q1066" s="25" t="s">
        <v>2252</v>
      </c>
      <c r="R1066" s="58" t="s">
        <v>2253</v>
      </c>
      <c r="S1066" s="23" t="s">
        <v>2254</v>
      </c>
      <c r="T1066" s="23" t="s">
        <v>2255</v>
      </c>
      <c r="U1066" s="25" t="s">
        <v>2250</v>
      </c>
      <c r="V1066" s="23" t="s">
        <v>2251</v>
      </c>
      <c r="W1066" s="25" t="s">
        <v>2252</v>
      </c>
      <c r="X1066" s="58" t="s">
        <v>2253</v>
      </c>
      <c r="Y1066" s="23" t="s">
        <v>2254</v>
      </c>
      <c r="Z1066" s="23" t="s">
        <v>2255</v>
      </c>
      <c r="AA1066" s="45">
        <v>5</v>
      </c>
      <c r="AB1066" s="295" t="str">
        <f t="shared" si="82"/>
        <v>年間</v>
      </c>
      <c r="AC1066" s="287"/>
      <c r="AD1066" s="69">
        <v>1</v>
      </c>
      <c r="AE1066" s="69">
        <v>72600</v>
      </c>
      <c r="AF1066" s="26">
        <f t="shared" si="83"/>
        <v>72600</v>
      </c>
      <c r="AG1066" s="42">
        <v>41061</v>
      </c>
      <c r="AH1066" s="28">
        <v>41061</v>
      </c>
      <c r="AI1066" s="29" t="str">
        <f t="shared" si="80"/>
        <v>～</v>
      </c>
      <c r="AJ1066" s="178">
        <f t="shared" si="81"/>
        <v>42886</v>
      </c>
      <c r="AK1066" s="31" t="s">
        <v>2509</v>
      </c>
      <c r="AL1066" s="67" t="s">
        <v>2545</v>
      </c>
      <c r="AM1066" s="66">
        <v>40969</v>
      </c>
      <c r="AN1066" s="408" t="str">
        <f>IF($AA1066-data!$G$1=0,"　",IF(AK1066=0,"　",VLOOKUP($AK1066,data!$A$1:$H$264,8,FALSE)))</f>
        <v>消耗部品交換対象</v>
      </c>
      <c r="AO1066" s="35">
        <v>41093</v>
      </c>
      <c r="AP1066" s="170" t="s">
        <v>2468</v>
      </c>
      <c r="AQ1066" s="264">
        <f t="shared" si="84"/>
        <v>42125</v>
      </c>
    </row>
    <row r="1067" spans="1:43" ht="24.75" customHeight="1" x14ac:dyDescent="0.15">
      <c r="A1067" s="297">
        <v>1064</v>
      </c>
      <c r="B1067" s="23" t="s">
        <v>2508</v>
      </c>
      <c r="C1067" s="24" t="s">
        <v>14350</v>
      </c>
      <c r="D1067" s="23" t="s">
        <v>2249</v>
      </c>
      <c r="E1067" s="23" t="s">
        <v>10712</v>
      </c>
      <c r="F1067" s="24" t="s">
        <v>11168</v>
      </c>
      <c r="G1067" s="25" t="s">
        <v>532</v>
      </c>
      <c r="H1067" s="23" t="s">
        <v>2270</v>
      </c>
      <c r="I1067" s="23" t="s">
        <v>11140</v>
      </c>
      <c r="J1067" s="25" t="s">
        <v>2271</v>
      </c>
      <c r="K1067" s="25" t="s">
        <v>2469</v>
      </c>
      <c r="L1067" s="25"/>
      <c r="M1067" s="44" t="s">
        <v>2254</v>
      </c>
      <c r="N1067" s="44" t="s">
        <v>2255</v>
      </c>
      <c r="O1067" s="25" t="s">
        <v>2250</v>
      </c>
      <c r="P1067" s="23" t="s">
        <v>2251</v>
      </c>
      <c r="Q1067" s="25" t="s">
        <v>2252</v>
      </c>
      <c r="R1067" s="58" t="s">
        <v>2253</v>
      </c>
      <c r="S1067" s="23" t="s">
        <v>2254</v>
      </c>
      <c r="T1067" s="23" t="s">
        <v>2255</v>
      </c>
      <c r="U1067" s="25" t="s">
        <v>2250</v>
      </c>
      <c r="V1067" s="23" t="s">
        <v>2251</v>
      </c>
      <c r="W1067" s="25" t="s">
        <v>2252</v>
      </c>
      <c r="X1067" s="58" t="s">
        <v>2253</v>
      </c>
      <c r="Y1067" s="23" t="s">
        <v>2254</v>
      </c>
      <c r="Z1067" s="23" t="s">
        <v>2255</v>
      </c>
      <c r="AA1067" s="45">
        <v>5</v>
      </c>
      <c r="AB1067" s="295" t="str">
        <f t="shared" si="82"/>
        <v>年間</v>
      </c>
      <c r="AC1067" s="287"/>
      <c r="AD1067" s="69">
        <v>1</v>
      </c>
      <c r="AE1067" s="69">
        <v>72600</v>
      </c>
      <c r="AF1067" s="26">
        <f t="shared" si="83"/>
        <v>72600</v>
      </c>
      <c r="AG1067" s="42">
        <v>41061</v>
      </c>
      <c r="AH1067" s="28">
        <v>41061</v>
      </c>
      <c r="AI1067" s="29" t="str">
        <f t="shared" si="80"/>
        <v>～</v>
      </c>
      <c r="AJ1067" s="178">
        <f t="shared" si="81"/>
        <v>42886</v>
      </c>
      <c r="AK1067" s="31" t="s">
        <v>2509</v>
      </c>
      <c r="AL1067" s="67" t="s">
        <v>2546</v>
      </c>
      <c r="AM1067" s="66">
        <v>40969</v>
      </c>
      <c r="AN1067" s="408" t="str">
        <f>IF($AA1067-data!$G$1=0,"　",IF(AK1067=0,"　",VLOOKUP($AK1067,data!$A$1:$H$264,8,FALSE)))</f>
        <v>消耗部品交換対象</v>
      </c>
      <c r="AO1067" s="35">
        <v>41093</v>
      </c>
      <c r="AP1067" s="170" t="s">
        <v>2468</v>
      </c>
      <c r="AQ1067" s="264">
        <f t="shared" si="84"/>
        <v>42125</v>
      </c>
    </row>
    <row r="1068" spans="1:43" ht="24.75" customHeight="1" x14ac:dyDescent="0.15">
      <c r="A1068" s="297">
        <v>1065</v>
      </c>
      <c r="B1068" s="23" t="s">
        <v>2508</v>
      </c>
      <c r="C1068" s="24" t="s">
        <v>14350</v>
      </c>
      <c r="D1068" s="23" t="s">
        <v>2249</v>
      </c>
      <c r="E1068" s="23" t="s">
        <v>10712</v>
      </c>
      <c r="F1068" s="24" t="s">
        <v>11168</v>
      </c>
      <c r="G1068" s="25" t="s">
        <v>532</v>
      </c>
      <c r="H1068" s="23" t="s">
        <v>2270</v>
      </c>
      <c r="I1068" s="23" t="s">
        <v>11140</v>
      </c>
      <c r="J1068" s="25" t="s">
        <v>2271</v>
      </c>
      <c r="K1068" s="25" t="s">
        <v>2469</v>
      </c>
      <c r="L1068" s="25"/>
      <c r="M1068" s="44" t="s">
        <v>2254</v>
      </c>
      <c r="N1068" s="44" t="s">
        <v>2255</v>
      </c>
      <c r="O1068" s="25" t="s">
        <v>2250</v>
      </c>
      <c r="P1068" s="23" t="s">
        <v>2251</v>
      </c>
      <c r="Q1068" s="25" t="s">
        <v>2252</v>
      </c>
      <c r="R1068" s="58" t="s">
        <v>2253</v>
      </c>
      <c r="S1068" s="23" t="s">
        <v>2254</v>
      </c>
      <c r="T1068" s="23" t="s">
        <v>2255</v>
      </c>
      <c r="U1068" s="25" t="s">
        <v>2250</v>
      </c>
      <c r="V1068" s="23" t="s">
        <v>2251</v>
      </c>
      <c r="W1068" s="25" t="s">
        <v>2252</v>
      </c>
      <c r="X1068" s="58" t="s">
        <v>2253</v>
      </c>
      <c r="Y1068" s="23" t="s">
        <v>2254</v>
      </c>
      <c r="Z1068" s="23" t="s">
        <v>2255</v>
      </c>
      <c r="AA1068" s="45">
        <v>5</v>
      </c>
      <c r="AB1068" s="295" t="str">
        <f t="shared" si="82"/>
        <v>年間</v>
      </c>
      <c r="AC1068" s="287"/>
      <c r="AD1068" s="69">
        <v>1</v>
      </c>
      <c r="AE1068" s="69">
        <v>72600</v>
      </c>
      <c r="AF1068" s="26">
        <f t="shared" si="83"/>
        <v>72600</v>
      </c>
      <c r="AG1068" s="42">
        <v>41061</v>
      </c>
      <c r="AH1068" s="28">
        <v>41061</v>
      </c>
      <c r="AI1068" s="29" t="str">
        <f t="shared" si="80"/>
        <v>～</v>
      </c>
      <c r="AJ1068" s="178">
        <f t="shared" si="81"/>
        <v>42886</v>
      </c>
      <c r="AK1068" s="31" t="s">
        <v>2509</v>
      </c>
      <c r="AL1068" s="67" t="s">
        <v>2547</v>
      </c>
      <c r="AM1068" s="66">
        <v>40969</v>
      </c>
      <c r="AN1068" s="408" t="str">
        <f>IF($AA1068-data!$G$1=0,"　",IF(AK1068=0,"　",VLOOKUP($AK1068,data!$A$1:$H$264,8,FALSE)))</f>
        <v>消耗部品交換対象</v>
      </c>
      <c r="AO1068" s="35">
        <v>41093</v>
      </c>
      <c r="AP1068" s="170" t="s">
        <v>2468</v>
      </c>
      <c r="AQ1068" s="264">
        <f t="shared" si="84"/>
        <v>42125</v>
      </c>
    </row>
    <row r="1069" spans="1:43" ht="24.75" customHeight="1" x14ac:dyDescent="0.15">
      <c r="A1069" s="297">
        <v>1066</v>
      </c>
      <c r="B1069" s="23" t="s">
        <v>2508</v>
      </c>
      <c r="C1069" s="24" t="s">
        <v>14350</v>
      </c>
      <c r="D1069" s="23" t="s">
        <v>2249</v>
      </c>
      <c r="E1069" s="23" t="s">
        <v>10712</v>
      </c>
      <c r="F1069" s="24" t="s">
        <v>11168</v>
      </c>
      <c r="G1069" s="25" t="s">
        <v>532</v>
      </c>
      <c r="H1069" s="23" t="s">
        <v>2270</v>
      </c>
      <c r="I1069" s="23" t="s">
        <v>11140</v>
      </c>
      <c r="J1069" s="25" t="s">
        <v>2271</v>
      </c>
      <c r="K1069" s="25" t="s">
        <v>2469</v>
      </c>
      <c r="L1069" s="25"/>
      <c r="M1069" s="44" t="s">
        <v>2254</v>
      </c>
      <c r="N1069" s="44" t="s">
        <v>2255</v>
      </c>
      <c r="O1069" s="25" t="s">
        <v>2250</v>
      </c>
      <c r="P1069" s="23" t="s">
        <v>2251</v>
      </c>
      <c r="Q1069" s="25" t="s">
        <v>2252</v>
      </c>
      <c r="R1069" s="58" t="s">
        <v>2253</v>
      </c>
      <c r="S1069" s="23" t="s">
        <v>2254</v>
      </c>
      <c r="T1069" s="23" t="s">
        <v>2255</v>
      </c>
      <c r="U1069" s="25" t="s">
        <v>2250</v>
      </c>
      <c r="V1069" s="23" t="s">
        <v>2251</v>
      </c>
      <c r="W1069" s="25" t="s">
        <v>2252</v>
      </c>
      <c r="X1069" s="58" t="s">
        <v>2253</v>
      </c>
      <c r="Y1069" s="23" t="s">
        <v>2254</v>
      </c>
      <c r="Z1069" s="23" t="s">
        <v>2255</v>
      </c>
      <c r="AA1069" s="45">
        <v>5</v>
      </c>
      <c r="AB1069" s="295" t="str">
        <f t="shared" si="82"/>
        <v>年間</v>
      </c>
      <c r="AC1069" s="287"/>
      <c r="AD1069" s="69">
        <v>1</v>
      </c>
      <c r="AE1069" s="69">
        <v>72600</v>
      </c>
      <c r="AF1069" s="26">
        <f t="shared" si="83"/>
        <v>72600</v>
      </c>
      <c r="AG1069" s="42">
        <v>41061</v>
      </c>
      <c r="AH1069" s="28">
        <v>41061</v>
      </c>
      <c r="AI1069" s="29" t="str">
        <f t="shared" si="80"/>
        <v>～</v>
      </c>
      <c r="AJ1069" s="178">
        <f t="shared" si="81"/>
        <v>42886</v>
      </c>
      <c r="AK1069" s="31" t="s">
        <v>2509</v>
      </c>
      <c r="AL1069" s="67" t="s">
        <v>2548</v>
      </c>
      <c r="AM1069" s="66">
        <v>40969</v>
      </c>
      <c r="AN1069" s="408" t="str">
        <f>IF($AA1069-data!$G$1=0,"　",IF(AK1069=0,"　",VLOOKUP($AK1069,data!$A$1:$H$264,8,FALSE)))</f>
        <v>消耗部品交換対象</v>
      </c>
      <c r="AO1069" s="35">
        <v>41093</v>
      </c>
      <c r="AP1069" s="170" t="s">
        <v>2468</v>
      </c>
      <c r="AQ1069" s="264">
        <f t="shared" si="84"/>
        <v>42125</v>
      </c>
    </row>
    <row r="1070" spans="1:43" ht="24.75" customHeight="1" x14ac:dyDescent="0.15">
      <c r="A1070" s="297">
        <v>1067</v>
      </c>
      <c r="B1070" s="23" t="s">
        <v>2508</v>
      </c>
      <c r="C1070" s="24" t="s">
        <v>14350</v>
      </c>
      <c r="D1070" s="23" t="s">
        <v>2249</v>
      </c>
      <c r="E1070" s="23" t="s">
        <v>10712</v>
      </c>
      <c r="F1070" s="24" t="s">
        <v>11168</v>
      </c>
      <c r="G1070" s="25" t="s">
        <v>532</v>
      </c>
      <c r="H1070" s="23" t="s">
        <v>2270</v>
      </c>
      <c r="I1070" s="23" t="s">
        <v>11140</v>
      </c>
      <c r="J1070" s="25" t="s">
        <v>2271</v>
      </c>
      <c r="K1070" s="25" t="s">
        <v>2469</v>
      </c>
      <c r="L1070" s="25"/>
      <c r="M1070" s="44" t="s">
        <v>2254</v>
      </c>
      <c r="N1070" s="44" t="s">
        <v>2255</v>
      </c>
      <c r="O1070" s="25" t="s">
        <v>2250</v>
      </c>
      <c r="P1070" s="23" t="s">
        <v>2251</v>
      </c>
      <c r="Q1070" s="25" t="s">
        <v>2252</v>
      </c>
      <c r="R1070" s="58" t="s">
        <v>2253</v>
      </c>
      <c r="S1070" s="23" t="s">
        <v>2254</v>
      </c>
      <c r="T1070" s="23" t="s">
        <v>2255</v>
      </c>
      <c r="U1070" s="25" t="s">
        <v>2250</v>
      </c>
      <c r="V1070" s="23" t="s">
        <v>2251</v>
      </c>
      <c r="W1070" s="25" t="s">
        <v>2252</v>
      </c>
      <c r="X1070" s="58" t="s">
        <v>2253</v>
      </c>
      <c r="Y1070" s="23" t="s">
        <v>2254</v>
      </c>
      <c r="Z1070" s="23" t="s">
        <v>2255</v>
      </c>
      <c r="AA1070" s="45">
        <v>5</v>
      </c>
      <c r="AB1070" s="295" t="str">
        <f t="shared" si="82"/>
        <v>年間</v>
      </c>
      <c r="AC1070" s="287"/>
      <c r="AD1070" s="69">
        <v>1</v>
      </c>
      <c r="AE1070" s="69">
        <v>72600</v>
      </c>
      <c r="AF1070" s="26">
        <f t="shared" si="83"/>
        <v>72600</v>
      </c>
      <c r="AG1070" s="42">
        <v>41061</v>
      </c>
      <c r="AH1070" s="28">
        <v>41061</v>
      </c>
      <c r="AI1070" s="29" t="str">
        <f t="shared" si="80"/>
        <v>～</v>
      </c>
      <c r="AJ1070" s="178">
        <f t="shared" si="81"/>
        <v>42886</v>
      </c>
      <c r="AK1070" s="31" t="s">
        <v>2509</v>
      </c>
      <c r="AL1070" s="67" t="s">
        <v>2549</v>
      </c>
      <c r="AM1070" s="66">
        <v>40969</v>
      </c>
      <c r="AN1070" s="408" t="str">
        <f>IF($AA1070-data!$G$1=0,"　",IF(AK1070=0,"　",VLOOKUP($AK1070,data!$A$1:$H$264,8,FALSE)))</f>
        <v>消耗部品交換対象</v>
      </c>
      <c r="AO1070" s="35">
        <v>41093</v>
      </c>
      <c r="AP1070" s="170" t="s">
        <v>2468</v>
      </c>
      <c r="AQ1070" s="264">
        <f t="shared" si="84"/>
        <v>42125</v>
      </c>
    </row>
    <row r="1071" spans="1:43" ht="24.75" customHeight="1" x14ac:dyDescent="0.15">
      <c r="A1071" s="297">
        <v>1068</v>
      </c>
      <c r="B1071" s="23" t="s">
        <v>2508</v>
      </c>
      <c r="C1071" s="24" t="s">
        <v>14350</v>
      </c>
      <c r="D1071" s="23" t="s">
        <v>2249</v>
      </c>
      <c r="E1071" s="23" t="s">
        <v>10712</v>
      </c>
      <c r="F1071" s="24" t="s">
        <v>11168</v>
      </c>
      <c r="G1071" s="25" t="s">
        <v>532</v>
      </c>
      <c r="H1071" s="23" t="s">
        <v>2270</v>
      </c>
      <c r="I1071" s="23" t="s">
        <v>11140</v>
      </c>
      <c r="J1071" s="25" t="s">
        <v>2271</v>
      </c>
      <c r="K1071" s="25" t="s">
        <v>2469</v>
      </c>
      <c r="L1071" s="25"/>
      <c r="M1071" s="44" t="s">
        <v>2254</v>
      </c>
      <c r="N1071" s="44" t="s">
        <v>2255</v>
      </c>
      <c r="O1071" s="25" t="s">
        <v>2250</v>
      </c>
      <c r="P1071" s="23" t="s">
        <v>2251</v>
      </c>
      <c r="Q1071" s="25" t="s">
        <v>2252</v>
      </c>
      <c r="R1071" s="58" t="s">
        <v>2253</v>
      </c>
      <c r="S1071" s="23" t="s">
        <v>2254</v>
      </c>
      <c r="T1071" s="23" t="s">
        <v>2255</v>
      </c>
      <c r="U1071" s="25" t="s">
        <v>2250</v>
      </c>
      <c r="V1071" s="23" t="s">
        <v>2251</v>
      </c>
      <c r="W1071" s="25" t="s">
        <v>2252</v>
      </c>
      <c r="X1071" s="58" t="s">
        <v>2253</v>
      </c>
      <c r="Y1071" s="23" t="s">
        <v>2254</v>
      </c>
      <c r="Z1071" s="23" t="s">
        <v>2255</v>
      </c>
      <c r="AA1071" s="45">
        <v>5</v>
      </c>
      <c r="AB1071" s="295" t="str">
        <f t="shared" si="82"/>
        <v>年間</v>
      </c>
      <c r="AC1071" s="287"/>
      <c r="AD1071" s="69">
        <v>1</v>
      </c>
      <c r="AE1071" s="69">
        <v>72600</v>
      </c>
      <c r="AF1071" s="26">
        <f t="shared" si="83"/>
        <v>72600</v>
      </c>
      <c r="AG1071" s="42">
        <v>41061</v>
      </c>
      <c r="AH1071" s="28">
        <v>41061</v>
      </c>
      <c r="AI1071" s="29" t="str">
        <f t="shared" si="80"/>
        <v>～</v>
      </c>
      <c r="AJ1071" s="178">
        <f t="shared" si="81"/>
        <v>42886</v>
      </c>
      <c r="AK1071" s="31" t="s">
        <v>2509</v>
      </c>
      <c r="AL1071" s="67" t="s">
        <v>2550</v>
      </c>
      <c r="AM1071" s="66">
        <v>40969</v>
      </c>
      <c r="AN1071" s="408" t="str">
        <f>IF($AA1071-data!$G$1=0,"　",IF(AK1071=0,"　",VLOOKUP($AK1071,data!$A$1:$H$264,8,FALSE)))</f>
        <v>消耗部品交換対象</v>
      </c>
      <c r="AO1071" s="35">
        <v>41093</v>
      </c>
      <c r="AP1071" s="170" t="s">
        <v>2468</v>
      </c>
      <c r="AQ1071" s="264">
        <f t="shared" si="84"/>
        <v>42125</v>
      </c>
    </row>
    <row r="1072" spans="1:43" ht="24.75" customHeight="1" x14ac:dyDescent="0.15">
      <c r="A1072" s="297">
        <v>1069</v>
      </c>
      <c r="B1072" s="23" t="s">
        <v>2508</v>
      </c>
      <c r="C1072" s="24" t="s">
        <v>14350</v>
      </c>
      <c r="D1072" s="23" t="s">
        <v>2249</v>
      </c>
      <c r="E1072" s="23" t="s">
        <v>10712</v>
      </c>
      <c r="F1072" s="24" t="s">
        <v>11168</v>
      </c>
      <c r="G1072" s="25" t="s">
        <v>532</v>
      </c>
      <c r="H1072" s="23" t="s">
        <v>2270</v>
      </c>
      <c r="I1072" s="23" t="s">
        <v>11140</v>
      </c>
      <c r="J1072" s="25" t="s">
        <v>2271</v>
      </c>
      <c r="K1072" s="25" t="s">
        <v>2469</v>
      </c>
      <c r="L1072" s="25"/>
      <c r="M1072" s="44" t="s">
        <v>2254</v>
      </c>
      <c r="N1072" s="44" t="s">
        <v>2255</v>
      </c>
      <c r="O1072" s="25" t="s">
        <v>2250</v>
      </c>
      <c r="P1072" s="23" t="s">
        <v>2251</v>
      </c>
      <c r="Q1072" s="25" t="s">
        <v>2252</v>
      </c>
      <c r="R1072" s="58" t="s">
        <v>2253</v>
      </c>
      <c r="S1072" s="23" t="s">
        <v>2254</v>
      </c>
      <c r="T1072" s="23" t="s">
        <v>2255</v>
      </c>
      <c r="U1072" s="25" t="s">
        <v>2250</v>
      </c>
      <c r="V1072" s="23" t="s">
        <v>2251</v>
      </c>
      <c r="W1072" s="25" t="s">
        <v>2252</v>
      </c>
      <c r="X1072" s="58" t="s">
        <v>2253</v>
      </c>
      <c r="Y1072" s="23" t="s">
        <v>2254</v>
      </c>
      <c r="Z1072" s="23" t="s">
        <v>2255</v>
      </c>
      <c r="AA1072" s="45">
        <v>5</v>
      </c>
      <c r="AB1072" s="295" t="str">
        <f t="shared" si="82"/>
        <v>年間</v>
      </c>
      <c r="AC1072" s="287"/>
      <c r="AD1072" s="69">
        <v>1</v>
      </c>
      <c r="AE1072" s="69">
        <v>72600</v>
      </c>
      <c r="AF1072" s="26">
        <f t="shared" si="83"/>
        <v>72600</v>
      </c>
      <c r="AG1072" s="42">
        <v>41061</v>
      </c>
      <c r="AH1072" s="28">
        <v>41061</v>
      </c>
      <c r="AI1072" s="29" t="str">
        <f t="shared" si="80"/>
        <v>～</v>
      </c>
      <c r="AJ1072" s="178">
        <f t="shared" si="81"/>
        <v>42886</v>
      </c>
      <c r="AK1072" s="31" t="s">
        <v>2509</v>
      </c>
      <c r="AL1072" s="67" t="s">
        <v>2551</v>
      </c>
      <c r="AM1072" s="66">
        <v>40969</v>
      </c>
      <c r="AN1072" s="408" t="str">
        <f>IF($AA1072-data!$G$1=0,"　",IF(AK1072=0,"　",VLOOKUP($AK1072,data!$A$1:$H$264,8,FALSE)))</f>
        <v>消耗部品交換対象</v>
      </c>
      <c r="AO1072" s="35">
        <v>41093</v>
      </c>
      <c r="AP1072" s="170" t="s">
        <v>2468</v>
      </c>
      <c r="AQ1072" s="264">
        <f t="shared" si="84"/>
        <v>42125</v>
      </c>
    </row>
    <row r="1073" spans="1:43" ht="24.75" customHeight="1" x14ac:dyDescent="0.15">
      <c r="A1073" s="297">
        <v>1070</v>
      </c>
      <c r="B1073" s="23" t="s">
        <v>2508</v>
      </c>
      <c r="C1073" s="24" t="s">
        <v>14350</v>
      </c>
      <c r="D1073" s="23" t="s">
        <v>2249</v>
      </c>
      <c r="E1073" s="23" t="s">
        <v>10712</v>
      </c>
      <c r="F1073" s="24" t="s">
        <v>11168</v>
      </c>
      <c r="G1073" s="25" t="s">
        <v>532</v>
      </c>
      <c r="H1073" s="23" t="s">
        <v>2270</v>
      </c>
      <c r="I1073" s="23" t="s">
        <v>11140</v>
      </c>
      <c r="J1073" s="25" t="s">
        <v>2271</v>
      </c>
      <c r="K1073" s="25" t="s">
        <v>2469</v>
      </c>
      <c r="L1073" s="25"/>
      <c r="M1073" s="44" t="s">
        <v>2254</v>
      </c>
      <c r="N1073" s="44" t="s">
        <v>2255</v>
      </c>
      <c r="O1073" s="25" t="s">
        <v>2250</v>
      </c>
      <c r="P1073" s="23" t="s">
        <v>2251</v>
      </c>
      <c r="Q1073" s="25" t="s">
        <v>2252</v>
      </c>
      <c r="R1073" s="58" t="s">
        <v>2253</v>
      </c>
      <c r="S1073" s="23" t="s">
        <v>2254</v>
      </c>
      <c r="T1073" s="23" t="s">
        <v>2255</v>
      </c>
      <c r="U1073" s="25" t="s">
        <v>2250</v>
      </c>
      <c r="V1073" s="23" t="s">
        <v>2251</v>
      </c>
      <c r="W1073" s="25" t="s">
        <v>2252</v>
      </c>
      <c r="X1073" s="58" t="s">
        <v>2253</v>
      </c>
      <c r="Y1073" s="23" t="s">
        <v>2254</v>
      </c>
      <c r="Z1073" s="23" t="s">
        <v>2255</v>
      </c>
      <c r="AA1073" s="45">
        <v>5</v>
      </c>
      <c r="AB1073" s="295" t="str">
        <f t="shared" si="82"/>
        <v>年間</v>
      </c>
      <c r="AC1073" s="287"/>
      <c r="AD1073" s="69">
        <v>1</v>
      </c>
      <c r="AE1073" s="69">
        <v>72600</v>
      </c>
      <c r="AF1073" s="26">
        <f t="shared" si="83"/>
        <v>72600</v>
      </c>
      <c r="AG1073" s="42">
        <v>41061</v>
      </c>
      <c r="AH1073" s="28">
        <v>41061</v>
      </c>
      <c r="AI1073" s="29" t="str">
        <f t="shared" si="80"/>
        <v>～</v>
      </c>
      <c r="AJ1073" s="178">
        <f t="shared" si="81"/>
        <v>42886</v>
      </c>
      <c r="AK1073" s="31" t="s">
        <v>2509</v>
      </c>
      <c r="AL1073" s="67" t="s">
        <v>2552</v>
      </c>
      <c r="AM1073" s="66">
        <v>40969</v>
      </c>
      <c r="AN1073" s="408" t="str">
        <f>IF($AA1073-data!$G$1=0,"　",IF(AK1073=0,"　",VLOOKUP($AK1073,data!$A$1:$H$264,8,FALSE)))</f>
        <v>消耗部品交換対象</v>
      </c>
      <c r="AO1073" s="35">
        <v>41093</v>
      </c>
      <c r="AP1073" s="170" t="s">
        <v>2468</v>
      </c>
      <c r="AQ1073" s="264">
        <f t="shared" si="84"/>
        <v>42125</v>
      </c>
    </row>
    <row r="1074" spans="1:43" ht="24.75" customHeight="1" x14ac:dyDescent="0.15">
      <c r="A1074" s="297">
        <v>1071</v>
      </c>
      <c r="B1074" s="23" t="s">
        <v>2508</v>
      </c>
      <c r="C1074" s="24" t="s">
        <v>14350</v>
      </c>
      <c r="D1074" s="23" t="s">
        <v>2249</v>
      </c>
      <c r="E1074" s="23" t="s">
        <v>10712</v>
      </c>
      <c r="F1074" s="24" t="s">
        <v>11168</v>
      </c>
      <c r="G1074" s="25" t="s">
        <v>532</v>
      </c>
      <c r="H1074" s="23" t="s">
        <v>2270</v>
      </c>
      <c r="I1074" s="23" t="s">
        <v>11140</v>
      </c>
      <c r="J1074" s="25" t="s">
        <v>2271</v>
      </c>
      <c r="K1074" s="25" t="s">
        <v>2469</v>
      </c>
      <c r="L1074" s="25"/>
      <c r="M1074" s="44" t="s">
        <v>2254</v>
      </c>
      <c r="N1074" s="44" t="s">
        <v>2255</v>
      </c>
      <c r="O1074" s="25" t="s">
        <v>2250</v>
      </c>
      <c r="P1074" s="23" t="s">
        <v>2251</v>
      </c>
      <c r="Q1074" s="25" t="s">
        <v>2252</v>
      </c>
      <c r="R1074" s="58" t="s">
        <v>2253</v>
      </c>
      <c r="S1074" s="23" t="s">
        <v>2254</v>
      </c>
      <c r="T1074" s="23" t="s">
        <v>2255</v>
      </c>
      <c r="U1074" s="25" t="s">
        <v>2250</v>
      </c>
      <c r="V1074" s="23" t="s">
        <v>2251</v>
      </c>
      <c r="W1074" s="25" t="s">
        <v>2252</v>
      </c>
      <c r="X1074" s="58" t="s">
        <v>2253</v>
      </c>
      <c r="Y1074" s="23" t="s">
        <v>2254</v>
      </c>
      <c r="Z1074" s="23" t="s">
        <v>2255</v>
      </c>
      <c r="AA1074" s="45">
        <v>5</v>
      </c>
      <c r="AB1074" s="295" t="str">
        <f t="shared" si="82"/>
        <v>年間</v>
      </c>
      <c r="AC1074" s="287"/>
      <c r="AD1074" s="69">
        <v>1</v>
      </c>
      <c r="AE1074" s="69">
        <v>72600</v>
      </c>
      <c r="AF1074" s="26">
        <f t="shared" si="83"/>
        <v>72600</v>
      </c>
      <c r="AG1074" s="42">
        <v>41061</v>
      </c>
      <c r="AH1074" s="28">
        <v>41061</v>
      </c>
      <c r="AI1074" s="29" t="str">
        <f t="shared" si="80"/>
        <v>～</v>
      </c>
      <c r="AJ1074" s="178">
        <f t="shared" si="81"/>
        <v>42886</v>
      </c>
      <c r="AK1074" s="31" t="s">
        <v>2509</v>
      </c>
      <c r="AL1074" s="67" t="s">
        <v>2553</v>
      </c>
      <c r="AM1074" s="66">
        <v>40969</v>
      </c>
      <c r="AN1074" s="408" t="str">
        <f>IF($AA1074-data!$G$1=0,"　",IF(AK1074=0,"　",VLOOKUP($AK1074,data!$A$1:$H$264,8,FALSE)))</f>
        <v>消耗部品交換対象</v>
      </c>
      <c r="AO1074" s="35">
        <v>41093</v>
      </c>
      <c r="AP1074" s="170" t="s">
        <v>2468</v>
      </c>
      <c r="AQ1074" s="264">
        <f t="shared" si="84"/>
        <v>42125</v>
      </c>
    </row>
    <row r="1075" spans="1:43" ht="24.75" customHeight="1" x14ac:dyDescent="0.15">
      <c r="A1075" s="297">
        <v>1072</v>
      </c>
      <c r="B1075" s="23" t="s">
        <v>2508</v>
      </c>
      <c r="C1075" s="24" t="s">
        <v>14350</v>
      </c>
      <c r="D1075" s="23" t="s">
        <v>2249</v>
      </c>
      <c r="E1075" s="23" t="s">
        <v>10712</v>
      </c>
      <c r="F1075" s="24" t="s">
        <v>11168</v>
      </c>
      <c r="G1075" s="25" t="s">
        <v>532</v>
      </c>
      <c r="H1075" s="23" t="s">
        <v>2270</v>
      </c>
      <c r="I1075" s="23" t="s">
        <v>11140</v>
      </c>
      <c r="J1075" s="25" t="s">
        <v>2271</v>
      </c>
      <c r="K1075" s="25" t="s">
        <v>2469</v>
      </c>
      <c r="L1075" s="25"/>
      <c r="M1075" s="44" t="s">
        <v>2254</v>
      </c>
      <c r="N1075" s="44" t="s">
        <v>2255</v>
      </c>
      <c r="O1075" s="25" t="s">
        <v>2250</v>
      </c>
      <c r="P1075" s="23" t="s">
        <v>2251</v>
      </c>
      <c r="Q1075" s="25" t="s">
        <v>2252</v>
      </c>
      <c r="R1075" s="58" t="s">
        <v>2253</v>
      </c>
      <c r="S1075" s="23" t="s">
        <v>2254</v>
      </c>
      <c r="T1075" s="23" t="s">
        <v>2255</v>
      </c>
      <c r="U1075" s="25" t="s">
        <v>2250</v>
      </c>
      <c r="V1075" s="23" t="s">
        <v>2251</v>
      </c>
      <c r="W1075" s="25" t="s">
        <v>2252</v>
      </c>
      <c r="X1075" s="58" t="s">
        <v>2253</v>
      </c>
      <c r="Y1075" s="23" t="s">
        <v>2254</v>
      </c>
      <c r="Z1075" s="23" t="s">
        <v>2255</v>
      </c>
      <c r="AA1075" s="45">
        <v>5</v>
      </c>
      <c r="AB1075" s="295" t="str">
        <f t="shared" si="82"/>
        <v>年間</v>
      </c>
      <c r="AC1075" s="287"/>
      <c r="AD1075" s="69">
        <v>1</v>
      </c>
      <c r="AE1075" s="69">
        <v>72600</v>
      </c>
      <c r="AF1075" s="26">
        <f t="shared" si="83"/>
        <v>72600</v>
      </c>
      <c r="AG1075" s="42">
        <v>41061</v>
      </c>
      <c r="AH1075" s="28">
        <v>41061</v>
      </c>
      <c r="AI1075" s="29" t="str">
        <f t="shared" si="80"/>
        <v>～</v>
      </c>
      <c r="AJ1075" s="178">
        <f t="shared" si="81"/>
        <v>42886</v>
      </c>
      <c r="AK1075" s="31" t="s">
        <v>2509</v>
      </c>
      <c r="AL1075" s="67" t="s">
        <v>2554</v>
      </c>
      <c r="AM1075" s="66">
        <v>40969</v>
      </c>
      <c r="AN1075" s="408" t="str">
        <f>IF($AA1075-data!$G$1=0,"　",IF(AK1075=0,"　",VLOOKUP($AK1075,data!$A$1:$H$264,8,FALSE)))</f>
        <v>消耗部品交換対象</v>
      </c>
      <c r="AO1075" s="35">
        <v>41093</v>
      </c>
      <c r="AP1075" s="170" t="s">
        <v>2468</v>
      </c>
      <c r="AQ1075" s="264">
        <f t="shared" si="84"/>
        <v>42125</v>
      </c>
    </row>
    <row r="1076" spans="1:43" ht="24.75" customHeight="1" x14ac:dyDescent="0.15">
      <c r="A1076" s="297">
        <v>1073</v>
      </c>
      <c r="B1076" s="23" t="s">
        <v>2508</v>
      </c>
      <c r="C1076" s="24" t="s">
        <v>14350</v>
      </c>
      <c r="D1076" s="23" t="s">
        <v>2249</v>
      </c>
      <c r="E1076" s="23" t="s">
        <v>10712</v>
      </c>
      <c r="F1076" s="24" t="s">
        <v>11168</v>
      </c>
      <c r="G1076" s="25" t="s">
        <v>532</v>
      </c>
      <c r="H1076" s="23" t="s">
        <v>2270</v>
      </c>
      <c r="I1076" s="23" t="s">
        <v>11140</v>
      </c>
      <c r="J1076" s="25" t="s">
        <v>2271</v>
      </c>
      <c r="K1076" s="25" t="s">
        <v>2469</v>
      </c>
      <c r="L1076" s="25"/>
      <c r="M1076" s="44" t="s">
        <v>2254</v>
      </c>
      <c r="N1076" s="44" t="s">
        <v>2255</v>
      </c>
      <c r="O1076" s="25" t="s">
        <v>2250</v>
      </c>
      <c r="P1076" s="23" t="s">
        <v>2251</v>
      </c>
      <c r="Q1076" s="25" t="s">
        <v>2252</v>
      </c>
      <c r="R1076" s="58" t="s">
        <v>2253</v>
      </c>
      <c r="S1076" s="23" t="s">
        <v>2254</v>
      </c>
      <c r="T1076" s="23" t="s">
        <v>2255</v>
      </c>
      <c r="U1076" s="25" t="s">
        <v>2250</v>
      </c>
      <c r="V1076" s="23" t="s">
        <v>2251</v>
      </c>
      <c r="W1076" s="25" t="s">
        <v>2252</v>
      </c>
      <c r="X1076" s="58" t="s">
        <v>2253</v>
      </c>
      <c r="Y1076" s="23" t="s">
        <v>2254</v>
      </c>
      <c r="Z1076" s="23" t="s">
        <v>2255</v>
      </c>
      <c r="AA1076" s="45">
        <v>5</v>
      </c>
      <c r="AB1076" s="295" t="str">
        <f t="shared" si="82"/>
        <v>年間</v>
      </c>
      <c r="AC1076" s="287"/>
      <c r="AD1076" s="69">
        <v>1</v>
      </c>
      <c r="AE1076" s="69">
        <v>72600</v>
      </c>
      <c r="AF1076" s="26">
        <f t="shared" si="83"/>
        <v>72600</v>
      </c>
      <c r="AG1076" s="42">
        <v>41061</v>
      </c>
      <c r="AH1076" s="28">
        <v>41061</v>
      </c>
      <c r="AI1076" s="29" t="str">
        <f t="shared" si="80"/>
        <v>～</v>
      </c>
      <c r="AJ1076" s="178">
        <f t="shared" si="81"/>
        <v>42886</v>
      </c>
      <c r="AK1076" s="31" t="s">
        <v>2509</v>
      </c>
      <c r="AL1076" s="67" t="s">
        <v>2555</v>
      </c>
      <c r="AM1076" s="66">
        <v>40969</v>
      </c>
      <c r="AN1076" s="408" t="str">
        <f>IF($AA1076-data!$G$1=0,"　",IF(AK1076=0,"　",VLOOKUP($AK1076,data!$A$1:$H$264,8,FALSE)))</f>
        <v>消耗部品交換対象</v>
      </c>
      <c r="AO1076" s="35">
        <v>41093</v>
      </c>
      <c r="AP1076" s="170" t="s">
        <v>2468</v>
      </c>
      <c r="AQ1076" s="264">
        <f t="shared" si="84"/>
        <v>42125</v>
      </c>
    </row>
    <row r="1077" spans="1:43" ht="24.75" customHeight="1" x14ac:dyDescent="0.15">
      <c r="A1077" s="297">
        <v>1074</v>
      </c>
      <c r="B1077" s="23" t="s">
        <v>2508</v>
      </c>
      <c r="C1077" s="24" t="s">
        <v>14350</v>
      </c>
      <c r="D1077" s="23" t="s">
        <v>2249</v>
      </c>
      <c r="E1077" s="23" t="s">
        <v>10712</v>
      </c>
      <c r="F1077" s="24" t="s">
        <v>11168</v>
      </c>
      <c r="G1077" s="25" t="s">
        <v>532</v>
      </c>
      <c r="H1077" s="23" t="s">
        <v>2270</v>
      </c>
      <c r="I1077" s="23" t="s">
        <v>11140</v>
      </c>
      <c r="J1077" s="25" t="s">
        <v>2271</v>
      </c>
      <c r="K1077" s="25" t="s">
        <v>2469</v>
      </c>
      <c r="L1077" s="25"/>
      <c r="M1077" s="44" t="s">
        <v>2254</v>
      </c>
      <c r="N1077" s="44" t="s">
        <v>2255</v>
      </c>
      <c r="O1077" s="25" t="s">
        <v>2250</v>
      </c>
      <c r="P1077" s="23" t="s">
        <v>2251</v>
      </c>
      <c r="Q1077" s="25" t="s">
        <v>2252</v>
      </c>
      <c r="R1077" s="58" t="s">
        <v>2253</v>
      </c>
      <c r="S1077" s="23" t="s">
        <v>2254</v>
      </c>
      <c r="T1077" s="23" t="s">
        <v>2255</v>
      </c>
      <c r="U1077" s="25" t="s">
        <v>2250</v>
      </c>
      <c r="V1077" s="23" t="s">
        <v>2251</v>
      </c>
      <c r="W1077" s="25" t="s">
        <v>2252</v>
      </c>
      <c r="X1077" s="58" t="s">
        <v>2253</v>
      </c>
      <c r="Y1077" s="23" t="s">
        <v>2254</v>
      </c>
      <c r="Z1077" s="23" t="s">
        <v>2255</v>
      </c>
      <c r="AA1077" s="45">
        <v>5</v>
      </c>
      <c r="AB1077" s="295" t="str">
        <f t="shared" si="82"/>
        <v>年間</v>
      </c>
      <c r="AC1077" s="287"/>
      <c r="AD1077" s="69">
        <v>1</v>
      </c>
      <c r="AE1077" s="69">
        <v>72600</v>
      </c>
      <c r="AF1077" s="26">
        <f t="shared" si="83"/>
        <v>72600</v>
      </c>
      <c r="AG1077" s="42">
        <v>41061</v>
      </c>
      <c r="AH1077" s="28">
        <v>41061</v>
      </c>
      <c r="AI1077" s="29" t="str">
        <f t="shared" si="80"/>
        <v>～</v>
      </c>
      <c r="AJ1077" s="178">
        <f t="shared" si="81"/>
        <v>42886</v>
      </c>
      <c r="AK1077" s="31" t="s">
        <v>2509</v>
      </c>
      <c r="AL1077" s="67" t="s">
        <v>2556</v>
      </c>
      <c r="AM1077" s="66">
        <v>40969</v>
      </c>
      <c r="AN1077" s="408" t="str">
        <f>IF($AA1077-data!$G$1=0,"　",IF(AK1077=0,"　",VLOOKUP($AK1077,data!$A$1:$H$264,8,FALSE)))</f>
        <v>消耗部品交換対象</v>
      </c>
      <c r="AO1077" s="35">
        <v>41093</v>
      </c>
      <c r="AP1077" s="170" t="s">
        <v>2468</v>
      </c>
      <c r="AQ1077" s="264">
        <f t="shared" si="84"/>
        <v>42125</v>
      </c>
    </row>
    <row r="1078" spans="1:43" ht="24.75" customHeight="1" x14ac:dyDescent="0.15">
      <c r="A1078" s="297">
        <v>1075</v>
      </c>
      <c r="B1078" s="23" t="s">
        <v>2508</v>
      </c>
      <c r="C1078" s="24" t="s">
        <v>14350</v>
      </c>
      <c r="D1078" s="23" t="s">
        <v>2249</v>
      </c>
      <c r="E1078" s="23" t="s">
        <v>10712</v>
      </c>
      <c r="F1078" s="24" t="s">
        <v>11168</v>
      </c>
      <c r="G1078" s="25" t="s">
        <v>532</v>
      </c>
      <c r="H1078" s="23" t="s">
        <v>2270</v>
      </c>
      <c r="I1078" s="23" t="s">
        <v>11140</v>
      </c>
      <c r="J1078" s="25" t="s">
        <v>2271</v>
      </c>
      <c r="K1078" s="25" t="s">
        <v>2469</v>
      </c>
      <c r="L1078" s="25"/>
      <c r="M1078" s="44" t="s">
        <v>2254</v>
      </c>
      <c r="N1078" s="44" t="s">
        <v>2255</v>
      </c>
      <c r="O1078" s="25" t="s">
        <v>2250</v>
      </c>
      <c r="P1078" s="23" t="s">
        <v>2251</v>
      </c>
      <c r="Q1078" s="25" t="s">
        <v>2252</v>
      </c>
      <c r="R1078" s="58" t="s">
        <v>2253</v>
      </c>
      <c r="S1078" s="23" t="s">
        <v>2254</v>
      </c>
      <c r="T1078" s="23" t="s">
        <v>2255</v>
      </c>
      <c r="U1078" s="25" t="s">
        <v>2250</v>
      </c>
      <c r="V1078" s="23" t="s">
        <v>2251</v>
      </c>
      <c r="W1078" s="25" t="s">
        <v>2252</v>
      </c>
      <c r="X1078" s="58" t="s">
        <v>2253</v>
      </c>
      <c r="Y1078" s="23" t="s">
        <v>2254</v>
      </c>
      <c r="Z1078" s="23" t="s">
        <v>2255</v>
      </c>
      <c r="AA1078" s="45">
        <v>5</v>
      </c>
      <c r="AB1078" s="295" t="str">
        <f t="shared" si="82"/>
        <v>年間</v>
      </c>
      <c r="AC1078" s="287"/>
      <c r="AD1078" s="69">
        <v>1</v>
      </c>
      <c r="AE1078" s="69">
        <v>72600</v>
      </c>
      <c r="AF1078" s="26">
        <f t="shared" si="83"/>
        <v>72600</v>
      </c>
      <c r="AG1078" s="42">
        <v>41061</v>
      </c>
      <c r="AH1078" s="28">
        <v>41061</v>
      </c>
      <c r="AI1078" s="29" t="str">
        <f t="shared" si="80"/>
        <v>～</v>
      </c>
      <c r="AJ1078" s="178">
        <f t="shared" si="81"/>
        <v>42886</v>
      </c>
      <c r="AK1078" s="31" t="s">
        <v>2509</v>
      </c>
      <c r="AL1078" s="67" t="s">
        <v>2557</v>
      </c>
      <c r="AM1078" s="66">
        <v>40969</v>
      </c>
      <c r="AN1078" s="408" t="str">
        <f>IF($AA1078-data!$G$1=0,"　",IF(AK1078=0,"　",VLOOKUP($AK1078,data!$A$1:$H$264,8,FALSE)))</f>
        <v>消耗部品交換対象</v>
      </c>
      <c r="AO1078" s="35">
        <v>41093</v>
      </c>
      <c r="AP1078" s="170" t="s">
        <v>2468</v>
      </c>
      <c r="AQ1078" s="264">
        <f t="shared" si="84"/>
        <v>42125</v>
      </c>
    </row>
    <row r="1079" spans="1:43" ht="24.75" customHeight="1" x14ac:dyDescent="0.15">
      <c r="A1079" s="297">
        <v>1076</v>
      </c>
      <c r="B1079" s="23" t="s">
        <v>2558</v>
      </c>
      <c r="C1079" s="24" t="s">
        <v>14327</v>
      </c>
      <c r="D1079" s="23" t="s">
        <v>2559</v>
      </c>
      <c r="E1079" s="23" t="s">
        <v>2412</v>
      </c>
      <c r="F1079" s="24" t="s">
        <v>10310</v>
      </c>
      <c r="G1079" s="25" t="s">
        <v>2566</v>
      </c>
      <c r="H1079" s="23" t="s">
        <v>2567</v>
      </c>
      <c r="I1079" s="23" t="s">
        <v>11099</v>
      </c>
      <c r="J1079" s="25" t="s">
        <v>2568</v>
      </c>
      <c r="K1079" s="58" t="s">
        <v>2569</v>
      </c>
      <c r="L1079" s="58"/>
      <c r="M1079" s="23" t="s">
        <v>2570</v>
      </c>
      <c r="N1079" s="23" t="s">
        <v>2571</v>
      </c>
      <c r="O1079" s="25" t="s">
        <v>2560</v>
      </c>
      <c r="P1079" s="23" t="s">
        <v>2561</v>
      </c>
      <c r="Q1079" s="25" t="s">
        <v>2562</v>
      </c>
      <c r="R1079" s="58" t="s">
        <v>2563</v>
      </c>
      <c r="S1079" s="23" t="s">
        <v>2564</v>
      </c>
      <c r="T1079" s="23" t="s">
        <v>2565</v>
      </c>
      <c r="U1079" s="25" t="s">
        <v>2566</v>
      </c>
      <c r="V1079" s="23" t="s">
        <v>2567</v>
      </c>
      <c r="W1079" s="25" t="s">
        <v>2568</v>
      </c>
      <c r="X1079" s="58" t="s">
        <v>2569</v>
      </c>
      <c r="Y1079" s="23" t="s">
        <v>2570</v>
      </c>
      <c r="Z1079" s="23" t="s">
        <v>2571</v>
      </c>
      <c r="AA1079" s="45">
        <v>5</v>
      </c>
      <c r="AB1079" s="295" t="str">
        <f t="shared" si="82"/>
        <v>年間</v>
      </c>
      <c r="AC1079" s="287"/>
      <c r="AD1079" s="69">
        <v>1</v>
      </c>
      <c r="AE1079" s="69">
        <v>18000</v>
      </c>
      <c r="AF1079" s="26">
        <f t="shared" si="83"/>
        <v>18000</v>
      </c>
      <c r="AG1079" s="42">
        <v>41061</v>
      </c>
      <c r="AH1079" s="28">
        <v>41091</v>
      </c>
      <c r="AI1079" s="29" t="str">
        <f t="shared" si="80"/>
        <v>～</v>
      </c>
      <c r="AJ1079" s="178">
        <f t="shared" si="81"/>
        <v>42916</v>
      </c>
      <c r="AK1079" s="31" t="s">
        <v>2572</v>
      </c>
      <c r="AL1079" s="67" t="s">
        <v>2573</v>
      </c>
      <c r="AM1079" s="91">
        <v>41089</v>
      </c>
      <c r="AN1079" s="408">
        <f>IF($AA1079-data!$G$1=0,"　",IF(AK1079=0,"　",VLOOKUP($AK1079,data!$A$1:$H$264,8,FALSE)))</f>
        <v>0</v>
      </c>
      <c r="AO1079" s="32">
        <v>41148</v>
      </c>
      <c r="AP1079" s="170" t="s">
        <v>2574</v>
      </c>
      <c r="AQ1079" s="264" t="str">
        <f t="shared" si="84"/>
        <v/>
      </c>
    </row>
    <row r="1080" spans="1:43" ht="24.75" customHeight="1" x14ac:dyDescent="0.15">
      <c r="A1080" s="297">
        <v>1077</v>
      </c>
      <c r="B1080" s="23" t="s">
        <v>2558</v>
      </c>
      <c r="C1080" s="24" t="s">
        <v>14327</v>
      </c>
      <c r="D1080" s="23" t="s">
        <v>2559</v>
      </c>
      <c r="E1080" s="23" t="s">
        <v>2412</v>
      </c>
      <c r="F1080" s="24" t="s">
        <v>10310</v>
      </c>
      <c r="G1080" s="25" t="s">
        <v>2566</v>
      </c>
      <c r="H1080" s="23" t="s">
        <v>2567</v>
      </c>
      <c r="I1080" s="23" t="s">
        <v>11099</v>
      </c>
      <c r="J1080" s="25" t="s">
        <v>2568</v>
      </c>
      <c r="K1080" s="58" t="s">
        <v>2569</v>
      </c>
      <c r="L1080" s="58"/>
      <c r="M1080" s="23" t="s">
        <v>2570</v>
      </c>
      <c r="N1080" s="23" t="s">
        <v>2571</v>
      </c>
      <c r="O1080" s="25" t="s">
        <v>2560</v>
      </c>
      <c r="P1080" s="23" t="s">
        <v>2561</v>
      </c>
      <c r="Q1080" s="25" t="s">
        <v>2562</v>
      </c>
      <c r="R1080" s="58" t="s">
        <v>2563</v>
      </c>
      <c r="S1080" s="23" t="s">
        <v>2564</v>
      </c>
      <c r="T1080" s="23" t="s">
        <v>2565</v>
      </c>
      <c r="U1080" s="25" t="s">
        <v>2566</v>
      </c>
      <c r="V1080" s="23" t="s">
        <v>2567</v>
      </c>
      <c r="W1080" s="25" t="s">
        <v>2568</v>
      </c>
      <c r="X1080" s="58" t="s">
        <v>2569</v>
      </c>
      <c r="Y1080" s="23" t="s">
        <v>2570</v>
      </c>
      <c r="Z1080" s="23" t="s">
        <v>2571</v>
      </c>
      <c r="AA1080" s="45">
        <v>5</v>
      </c>
      <c r="AB1080" s="295" t="str">
        <f t="shared" si="82"/>
        <v>年間</v>
      </c>
      <c r="AC1080" s="287"/>
      <c r="AD1080" s="69">
        <v>1</v>
      </c>
      <c r="AE1080" s="69">
        <v>18000</v>
      </c>
      <c r="AF1080" s="26">
        <f t="shared" si="83"/>
        <v>18000</v>
      </c>
      <c r="AG1080" s="42">
        <v>41061</v>
      </c>
      <c r="AH1080" s="28">
        <v>41091</v>
      </c>
      <c r="AI1080" s="29" t="str">
        <f t="shared" si="80"/>
        <v>～</v>
      </c>
      <c r="AJ1080" s="178">
        <f t="shared" si="81"/>
        <v>42916</v>
      </c>
      <c r="AK1080" s="31" t="s">
        <v>2572</v>
      </c>
      <c r="AL1080" s="67" t="s">
        <v>2575</v>
      </c>
      <c r="AM1080" s="91">
        <v>41089</v>
      </c>
      <c r="AN1080" s="408">
        <f>IF($AA1080-data!$G$1=0,"　",IF(AK1080=0,"　",VLOOKUP($AK1080,data!$A$1:$H$264,8,FALSE)))</f>
        <v>0</v>
      </c>
      <c r="AO1080" s="32">
        <v>41148</v>
      </c>
      <c r="AP1080" s="170" t="s">
        <v>2574</v>
      </c>
      <c r="AQ1080" s="264" t="str">
        <f t="shared" si="84"/>
        <v/>
      </c>
    </row>
    <row r="1081" spans="1:43" ht="24.75" customHeight="1" x14ac:dyDescent="0.15">
      <c r="A1081" s="297">
        <v>1078</v>
      </c>
      <c r="B1081" s="23" t="s">
        <v>2576</v>
      </c>
      <c r="C1081" s="24" t="s">
        <v>14327</v>
      </c>
      <c r="D1081" s="23" t="s">
        <v>2559</v>
      </c>
      <c r="E1081" s="23" t="s">
        <v>2412</v>
      </c>
      <c r="F1081" s="24" t="s">
        <v>10310</v>
      </c>
      <c r="G1081" s="25" t="s">
        <v>2566</v>
      </c>
      <c r="H1081" s="23" t="s">
        <v>2567</v>
      </c>
      <c r="I1081" s="23" t="s">
        <v>11099</v>
      </c>
      <c r="J1081" s="25" t="s">
        <v>2568</v>
      </c>
      <c r="K1081" s="58" t="s">
        <v>2569</v>
      </c>
      <c r="L1081" s="58"/>
      <c r="M1081" s="23" t="s">
        <v>2570</v>
      </c>
      <c r="N1081" s="23" t="s">
        <v>2571</v>
      </c>
      <c r="O1081" s="25" t="s">
        <v>2560</v>
      </c>
      <c r="P1081" s="23" t="s">
        <v>2561</v>
      </c>
      <c r="Q1081" s="25" t="s">
        <v>2562</v>
      </c>
      <c r="R1081" s="58" t="s">
        <v>2563</v>
      </c>
      <c r="S1081" s="23" t="s">
        <v>2564</v>
      </c>
      <c r="T1081" s="23" t="s">
        <v>2565</v>
      </c>
      <c r="U1081" s="25" t="s">
        <v>2566</v>
      </c>
      <c r="V1081" s="23" t="s">
        <v>2567</v>
      </c>
      <c r="W1081" s="25" t="s">
        <v>2568</v>
      </c>
      <c r="X1081" s="58" t="s">
        <v>2569</v>
      </c>
      <c r="Y1081" s="23" t="s">
        <v>2570</v>
      </c>
      <c r="Z1081" s="23" t="s">
        <v>2571</v>
      </c>
      <c r="AA1081" s="45">
        <v>5</v>
      </c>
      <c r="AB1081" s="295" t="str">
        <f t="shared" si="82"/>
        <v>年間</v>
      </c>
      <c r="AC1081" s="287"/>
      <c r="AD1081" s="69">
        <v>1</v>
      </c>
      <c r="AE1081" s="69">
        <v>12000</v>
      </c>
      <c r="AF1081" s="69">
        <f t="shared" si="83"/>
        <v>12000</v>
      </c>
      <c r="AG1081" s="42">
        <v>41061</v>
      </c>
      <c r="AH1081" s="28">
        <v>41091</v>
      </c>
      <c r="AI1081" s="29" t="str">
        <f t="shared" si="80"/>
        <v>～</v>
      </c>
      <c r="AJ1081" s="178">
        <f t="shared" si="81"/>
        <v>42916</v>
      </c>
      <c r="AK1081" s="31" t="s">
        <v>2466</v>
      </c>
      <c r="AL1081" s="31" t="s">
        <v>2577</v>
      </c>
      <c r="AM1081" s="91">
        <v>41089</v>
      </c>
      <c r="AN1081" s="408">
        <f>IF($AA1081-data!$G$1=0,"　",IF(AK1081=0,"　",VLOOKUP($AK1081,data!$A$1:$H$264,8,FALSE)))</f>
        <v>0</v>
      </c>
      <c r="AO1081" s="32">
        <v>41148</v>
      </c>
      <c r="AP1081" s="170" t="s">
        <v>2574</v>
      </c>
      <c r="AQ1081" s="264" t="str">
        <f t="shared" si="84"/>
        <v/>
      </c>
    </row>
    <row r="1082" spans="1:43" ht="24.75" customHeight="1" x14ac:dyDescent="0.15">
      <c r="A1082" s="297">
        <v>1079</v>
      </c>
      <c r="B1082" s="23" t="s">
        <v>2578</v>
      </c>
      <c r="C1082" s="24" t="s">
        <v>14327</v>
      </c>
      <c r="D1082" s="23" t="s">
        <v>2559</v>
      </c>
      <c r="E1082" s="23" t="s">
        <v>2412</v>
      </c>
      <c r="F1082" s="24" t="s">
        <v>10310</v>
      </c>
      <c r="G1082" s="25" t="s">
        <v>2566</v>
      </c>
      <c r="H1082" s="23" t="s">
        <v>2567</v>
      </c>
      <c r="I1082" s="23" t="s">
        <v>11099</v>
      </c>
      <c r="J1082" s="25" t="s">
        <v>2568</v>
      </c>
      <c r="K1082" s="58" t="s">
        <v>2569</v>
      </c>
      <c r="L1082" s="58"/>
      <c r="M1082" s="23" t="s">
        <v>2570</v>
      </c>
      <c r="N1082" s="23" t="s">
        <v>2571</v>
      </c>
      <c r="O1082" s="25" t="s">
        <v>2560</v>
      </c>
      <c r="P1082" s="23" t="s">
        <v>2561</v>
      </c>
      <c r="Q1082" s="25" t="s">
        <v>2562</v>
      </c>
      <c r="R1082" s="58" t="s">
        <v>2563</v>
      </c>
      <c r="S1082" s="23" t="s">
        <v>2564</v>
      </c>
      <c r="T1082" s="23" t="s">
        <v>2565</v>
      </c>
      <c r="U1082" s="25" t="s">
        <v>2566</v>
      </c>
      <c r="V1082" s="23" t="s">
        <v>2567</v>
      </c>
      <c r="W1082" s="25" t="s">
        <v>2568</v>
      </c>
      <c r="X1082" s="58" t="s">
        <v>2569</v>
      </c>
      <c r="Y1082" s="23" t="s">
        <v>2570</v>
      </c>
      <c r="Z1082" s="23" t="s">
        <v>2571</v>
      </c>
      <c r="AA1082" s="45">
        <v>5</v>
      </c>
      <c r="AB1082" s="295" t="str">
        <f t="shared" si="82"/>
        <v>年間</v>
      </c>
      <c r="AC1082" s="287"/>
      <c r="AD1082" s="69">
        <v>1</v>
      </c>
      <c r="AE1082" s="69">
        <v>15600</v>
      </c>
      <c r="AF1082" s="69">
        <f t="shared" si="83"/>
        <v>15600</v>
      </c>
      <c r="AG1082" s="42">
        <v>41061</v>
      </c>
      <c r="AH1082" s="28">
        <v>41091</v>
      </c>
      <c r="AI1082" s="29" t="str">
        <f t="shared" si="80"/>
        <v>～</v>
      </c>
      <c r="AJ1082" s="178">
        <f t="shared" si="81"/>
        <v>42916</v>
      </c>
      <c r="AK1082" s="31" t="s">
        <v>2490</v>
      </c>
      <c r="AL1082" s="31" t="s">
        <v>2579</v>
      </c>
      <c r="AM1082" s="91">
        <v>41089</v>
      </c>
      <c r="AN1082" s="408">
        <f>IF($AA1082-data!$G$1=0,"　",IF(AK1082=0,"　",VLOOKUP($AK1082,data!$A$1:$H$264,8,FALSE)))</f>
        <v>0</v>
      </c>
      <c r="AO1082" s="32">
        <v>41148</v>
      </c>
      <c r="AP1082" s="170" t="s">
        <v>2574</v>
      </c>
      <c r="AQ1082" s="264" t="str">
        <f t="shared" si="84"/>
        <v/>
      </c>
    </row>
    <row r="1083" spans="1:43" ht="24.75" customHeight="1" x14ac:dyDescent="0.15">
      <c r="A1083" s="297">
        <v>1080</v>
      </c>
      <c r="B1083" s="23" t="s">
        <v>2580</v>
      </c>
      <c r="C1083" s="24" t="s">
        <v>14327</v>
      </c>
      <c r="D1083" s="23" t="s">
        <v>2559</v>
      </c>
      <c r="E1083" s="23" t="s">
        <v>2412</v>
      </c>
      <c r="F1083" s="24" t="s">
        <v>10310</v>
      </c>
      <c r="G1083" s="25" t="s">
        <v>2566</v>
      </c>
      <c r="H1083" s="23" t="s">
        <v>2567</v>
      </c>
      <c r="I1083" s="23" t="s">
        <v>11099</v>
      </c>
      <c r="J1083" s="25" t="s">
        <v>2568</v>
      </c>
      <c r="K1083" s="58" t="s">
        <v>2569</v>
      </c>
      <c r="L1083" s="58"/>
      <c r="M1083" s="23" t="s">
        <v>2570</v>
      </c>
      <c r="N1083" s="23" t="s">
        <v>2571</v>
      </c>
      <c r="O1083" s="25" t="s">
        <v>2560</v>
      </c>
      <c r="P1083" s="23" t="s">
        <v>2561</v>
      </c>
      <c r="Q1083" s="25" t="s">
        <v>2562</v>
      </c>
      <c r="R1083" s="58" t="s">
        <v>2563</v>
      </c>
      <c r="S1083" s="23" t="s">
        <v>2564</v>
      </c>
      <c r="T1083" s="23" t="s">
        <v>2565</v>
      </c>
      <c r="U1083" s="25" t="s">
        <v>2566</v>
      </c>
      <c r="V1083" s="23" t="s">
        <v>2567</v>
      </c>
      <c r="W1083" s="25" t="s">
        <v>2568</v>
      </c>
      <c r="X1083" s="58" t="s">
        <v>2569</v>
      </c>
      <c r="Y1083" s="23" t="s">
        <v>2570</v>
      </c>
      <c r="Z1083" s="23" t="s">
        <v>2571</v>
      </c>
      <c r="AA1083" s="45">
        <v>5</v>
      </c>
      <c r="AB1083" s="295" t="str">
        <f t="shared" si="82"/>
        <v>年間</v>
      </c>
      <c r="AC1083" s="287"/>
      <c r="AD1083" s="69">
        <v>1</v>
      </c>
      <c r="AE1083" s="69">
        <v>119400</v>
      </c>
      <c r="AF1083" s="69">
        <f t="shared" si="83"/>
        <v>119400</v>
      </c>
      <c r="AG1083" s="42">
        <v>41061</v>
      </c>
      <c r="AH1083" s="28">
        <v>41091</v>
      </c>
      <c r="AI1083" s="29" t="str">
        <f t="shared" si="80"/>
        <v>～</v>
      </c>
      <c r="AJ1083" s="178">
        <f t="shared" si="81"/>
        <v>42916</v>
      </c>
      <c r="AK1083" s="31" t="s">
        <v>2581</v>
      </c>
      <c r="AL1083" s="31" t="s">
        <v>2582</v>
      </c>
      <c r="AM1083" s="91">
        <v>41089</v>
      </c>
      <c r="AN1083" s="408" t="str">
        <f>IF($AA1083-data!$G$1=0,"　",IF(AK1083=0,"　",VLOOKUP($AK1083,data!$A$1:$H$264,8,FALSE)))</f>
        <v>消耗部品交換対象</v>
      </c>
      <c r="AO1083" s="32">
        <v>41148</v>
      </c>
      <c r="AP1083" s="170" t="s">
        <v>2574</v>
      </c>
      <c r="AQ1083" s="264">
        <f t="shared" si="84"/>
        <v>42156</v>
      </c>
    </row>
    <row r="1084" spans="1:43" ht="24.75" customHeight="1" x14ac:dyDescent="0.15">
      <c r="A1084" s="297">
        <v>1081</v>
      </c>
      <c r="B1084" s="23" t="s">
        <v>2583</v>
      </c>
      <c r="C1084" s="24" t="s">
        <v>14329</v>
      </c>
      <c r="D1084" s="25"/>
      <c r="E1084" s="23" t="s">
        <v>30</v>
      </c>
      <c r="F1084" s="24" t="s">
        <v>13631</v>
      </c>
      <c r="G1084" s="43" t="s">
        <v>2588</v>
      </c>
      <c r="H1084" s="43" t="s">
        <v>2589</v>
      </c>
      <c r="I1084" s="44" t="s">
        <v>11163</v>
      </c>
      <c r="J1084" s="43" t="s">
        <v>2590</v>
      </c>
      <c r="K1084" s="43"/>
      <c r="L1084" s="43"/>
      <c r="M1084" s="44" t="s">
        <v>2591</v>
      </c>
      <c r="N1084" s="44"/>
      <c r="O1084" s="43" t="s">
        <v>1512</v>
      </c>
      <c r="P1084" s="43" t="s">
        <v>2584</v>
      </c>
      <c r="Q1084" s="43" t="s">
        <v>1364</v>
      </c>
      <c r="R1084" s="43" t="s">
        <v>2585</v>
      </c>
      <c r="S1084" s="44" t="s">
        <v>2586</v>
      </c>
      <c r="T1084" s="44" t="s">
        <v>2587</v>
      </c>
      <c r="U1084" s="43" t="s">
        <v>2588</v>
      </c>
      <c r="V1084" s="43" t="s">
        <v>2589</v>
      </c>
      <c r="W1084" s="43" t="s">
        <v>2590</v>
      </c>
      <c r="X1084" s="43"/>
      <c r="Y1084" s="44" t="s">
        <v>2591</v>
      </c>
      <c r="Z1084" s="43"/>
      <c r="AA1084" s="45">
        <v>5</v>
      </c>
      <c r="AB1084" s="295" t="str">
        <f t="shared" si="82"/>
        <v>年間</v>
      </c>
      <c r="AC1084" s="287"/>
      <c r="AD1084" s="69">
        <v>1</v>
      </c>
      <c r="AE1084" s="69">
        <v>15600</v>
      </c>
      <c r="AF1084" s="69">
        <f t="shared" si="83"/>
        <v>15600</v>
      </c>
      <c r="AG1084" s="42">
        <v>41092</v>
      </c>
      <c r="AH1084" s="107">
        <v>41122</v>
      </c>
      <c r="AI1084" s="29" t="str">
        <f t="shared" si="80"/>
        <v>～</v>
      </c>
      <c r="AJ1084" s="178">
        <f t="shared" si="81"/>
        <v>42947</v>
      </c>
      <c r="AK1084" s="31" t="s">
        <v>2592</v>
      </c>
      <c r="AL1084" s="31" t="s">
        <v>2593</v>
      </c>
      <c r="AM1084" s="102">
        <v>41098</v>
      </c>
      <c r="AN1084" s="408">
        <f>IF($AA1084-data!$G$1=0,"　",IF(AK1084=0,"　",VLOOKUP($AK1084,data!$A$1:$H$264,8,FALSE)))</f>
        <v>0</v>
      </c>
      <c r="AO1084" s="32">
        <v>41116</v>
      </c>
      <c r="AP1084" s="170" t="s">
        <v>2594</v>
      </c>
      <c r="AQ1084" s="264" t="str">
        <f t="shared" si="84"/>
        <v/>
      </c>
    </row>
    <row r="1085" spans="1:43" ht="24.75" customHeight="1" x14ac:dyDescent="0.15">
      <c r="A1085" s="297">
        <v>1082</v>
      </c>
      <c r="B1085" s="23" t="s">
        <v>2595</v>
      </c>
      <c r="C1085" s="24" t="s">
        <v>14329</v>
      </c>
      <c r="D1085" s="25"/>
      <c r="E1085" s="23" t="s">
        <v>30</v>
      </c>
      <c r="F1085" s="24" t="s">
        <v>13631</v>
      </c>
      <c r="G1085" s="43" t="s">
        <v>2588</v>
      </c>
      <c r="H1085" s="43" t="s">
        <v>2589</v>
      </c>
      <c r="I1085" s="44" t="s">
        <v>11163</v>
      </c>
      <c r="J1085" s="43" t="s">
        <v>2590</v>
      </c>
      <c r="K1085" s="43"/>
      <c r="L1085" s="43"/>
      <c r="M1085" s="44" t="s">
        <v>2591</v>
      </c>
      <c r="N1085" s="44"/>
      <c r="O1085" s="43" t="s">
        <v>1512</v>
      </c>
      <c r="P1085" s="43" t="s">
        <v>2584</v>
      </c>
      <c r="Q1085" s="43" t="s">
        <v>1364</v>
      </c>
      <c r="R1085" s="43" t="s">
        <v>2585</v>
      </c>
      <c r="S1085" s="44" t="s">
        <v>2586</v>
      </c>
      <c r="T1085" s="44" t="s">
        <v>2587</v>
      </c>
      <c r="U1085" s="43" t="s">
        <v>2588</v>
      </c>
      <c r="V1085" s="43" t="s">
        <v>2589</v>
      </c>
      <c r="W1085" s="43" t="s">
        <v>2590</v>
      </c>
      <c r="X1085" s="43"/>
      <c r="Y1085" s="44" t="s">
        <v>2591</v>
      </c>
      <c r="Z1085" s="43"/>
      <c r="AA1085" s="45">
        <v>5</v>
      </c>
      <c r="AB1085" s="295" t="str">
        <f t="shared" si="82"/>
        <v>年間</v>
      </c>
      <c r="AC1085" s="287"/>
      <c r="AD1085" s="69">
        <v>1</v>
      </c>
      <c r="AE1085" s="69">
        <v>12000</v>
      </c>
      <c r="AF1085" s="69">
        <f t="shared" si="83"/>
        <v>12000</v>
      </c>
      <c r="AG1085" s="42">
        <v>41093</v>
      </c>
      <c r="AH1085" s="107">
        <v>41122</v>
      </c>
      <c r="AI1085" s="29" t="str">
        <f t="shared" si="80"/>
        <v>～</v>
      </c>
      <c r="AJ1085" s="178">
        <f t="shared" si="81"/>
        <v>42947</v>
      </c>
      <c r="AK1085" s="31" t="s">
        <v>2466</v>
      </c>
      <c r="AL1085" s="31" t="s">
        <v>2596</v>
      </c>
      <c r="AM1085" s="102">
        <v>41098</v>
      </c>
      <c r="AN1085" s="408">
        <f>IF($AA1085-data!$G$1=0,"　",IF(AK1085=0,"　",VLOOKUP($AK1085,data!$A$1:$H$264,8,FALSE)))</f>
        <v>0</v>
      </c>
      <c r="AO1085" s="32">
        <v>41116</v>
      </c>
      <c r="AP1085" s="170" t="s">
        <v>2594</v>
      </c>
      <c r="AQ1085" s="264" t="str">
        <f t="shared" si="84"/>
        <v/>
      </c>
    </row>
    <row r="1086" spans="1:43" ht="24.75" customHeight="1" x14ac:dyDescent="0.15">
      <c r="A1086" s="297">
        <v>1083</v>
      </c>
      <c r="B1086" s="23" t="s">
        <v>2597</v>
      </c>
      <c r="C1086" s="24" t="s">
        <v>14329</v>
      </c>
      <c r="D1086" s="25"/>
      <c r="E1086" s="23" t="s">
        <v>30</v>
      </c>
      <c r="F1086" s="24" t="s">
        <v>13631</v>
      </c>
      <c r="G1086" s="43" t="s">
        <v>2588</v>
      </c>
      <c r="H1086" s="43" t="s">
        <v>2589</v>
      </c>
      <c r="I1086" s="44" t="s">
        <v>11163</v>
      </c>
      <c r="J1086" s="43" t="s">
        <v>2590</v>
      </c>
      <c r="K1086" s="43"/>
      <c r="L1086" s="43"/>
      <c r="M1086" s="44" t="s">
        <v>2591</v>
      </c>
      <c r="N1086" s="44"/>
      <c r="O1086" s="43" t="s">
        <v>1512</v>
      </c>
      <c r="P1086" s="43" t="s">
        <v>2584</v>
      </c>
      <c r="Q1086" s="43" t="s">
        <v>1364</v>
      </c>
      <c r="R1086" s="43" t="s">
        <v>2585</v>
      </c>
      <c r="S1086" s="44" t="s">
        <v>2586</v>
      </c>
      <c r="T1086" s="44" t="s">
        <v>2587</v>
      </c>
      <c r="U1086" s="43" t="s">
        <v>2588</v>
      </c>
      <c r="V1086" s="43" t="s">
        <v>2589</v>
      </c>
      <c r="W1086" s="43" t="s">
        <v>2590</v>
      </c>
      <c r="X1086" s="43"/>
      <c r="Y1086" s="44" t="s">
        <v>2591</v>
      </c>
      <c r="Z1086" s="43"/>
      <c r="AA1086" s="45">
        <v>5</v>
      </c>
      <c r="AB1086" s="295" t="str">
        <f t="shared" si="82"/>
        <v>年間</v>
      </c>
      <c r="AC1086" s="287"/>
      <c r="AD1086" s="69">
        <v>1</v>
      </c>
      <c r="AE1086" s="69">
        <v>90600</v>
      </c>
      <c r="AF1086" s="69">
        <f t="shared" si="83"/>
        <v>90600</v>
      </c>
      <c r="AG1086" s="42">
        <v>41094</v>
      </c>
      <c r="AH1086" s="107">
        <v>41122</v>
      </c>
      <c r="AI1086" s="29" t="str">
        <f t="shared" si="80"/>
        <v>～</v>
      </c>
      <c r="AJ1086" s="178">
        <f t="shared" si="81"/>
        <v>42947</v>
      </c>
      <c r="AK1086" s="31" t="s">
        <v>2598</v>
      </c>
      <c r="AL1086" s="31" t="s">
        <v>2599</v>
      </c>
      <c r="AM1086" s="102">
        <v>41098</v>
      </c>
      <c r="AN1086" s="408" t="str">
        <f>IF($AA1086-data!$G$1=0,"　",IF(AK1086=0,"　",VLOOKUP($AK1086,data!$A$1:$H$264,8,FALSE)))</f>
        <v>消耗部品交換対象</v>
      </c>
      <c r="AO1086" s="32">
        <v>41116</v>
      </c>
      <c r="AP1086" s="170" t="s">
        <v>2594</v>
      </c>
      <c r="AQ1086" s="264">
        <f t="shared" si="84"/>
        <v>42186</v>
      </c>
    </row>
    <row r="1087" spans="1:43" ht="24.75" customHeight="1" x14ac:dyDescent="0.15">
      <c r="A1087" s="297">
        <v>1084</v>
      </c>
      <c r="B1087" s="23" t="s">
        <v>2600</v>
      </c>
      <c r="C1087" s="24" t="s">
        <v>14350</v>
      </c>
      <c r="D1087" s="23" t="s">
        <v>2249</v>
      </c>
      <c r="E1087" s="23" t="s">
        <v>30</v>
      </c>
      <c r="F1087" s="24" t="s">
        <v>13631</v>
      </c>
      <c r="G1087" s="25" t="s">
        <v>2610</v>
      </c>
      <c r="H1087" s="23" t="s">
        <v>2611</v>
      </c>
      <c r="I1087" s="44" t="s">
        <v>11163</v>
      </c>
      <c r="J1087" s="25" t="s">
        <v>2612</v>
      </c>
      <c r="K1087" s="103" t="s">
        <v>2613</v>
      </c>
      <c r="L1087" s="103"/>
      <c r="M1087" s="44" t="s">
        <v>2614</v>
      </c>
      <c r="N1087" s="44" t="s">
        <v>2615</v>
      </c>
      <c r="O1087" s="25" t="s">
        <v>2601</v>
      </c>
      <c r="P1087" s="23" t="s">
        <v>2602</v>
      </c>
      <c r="Q1087" s="25" t="s">
        <v>2603</v>
      </c>
      <c r="R1087" s="58" t="s">
        <v>2604</v>
      </c>
      <c r="S1087" s="23" t="s">
        <v>2605</v>
      </c>
      <c r="T1087" s="23" t="s">
        <v>2606</v>
      </c>
      <c r="U1087" s="25" t="s">
        <v>2601</v>
      </c>
      <c r="V1087" s="23" t="s">
        <v>2602</v>
      </c>
      <c r="W1087" s="25" t="s">
        <v>2603</v>
      </c>
      <c r="X1087" s="58" t="s">
        <v>2604</v>
      </c>
      <c r="Y1087" s="23" t="s">
        <v>2605</v>
      </c>
      <c r="Z1087" s="23" t="s">
        <v>2606</v>
      </c>
      <c r="AA1087" s="45">
        <v>3</v>
      </c>
      <c r="AB1087" s="295" t="str">
        <f t="shared" si="82"/>
        <v>年間</v>
      </c>
      <c r="AC1087" s="287"/>
      <c r="AD1087" s="69">
        <v>1</v>
      </c>
      <c r="AE1087" s="69">
        <v>14040</v>
      </c>
      <c r="AF1087" s="26">
        <f t="shared" si="83"/>
        <v>14040</v>
      </c>
      <c r="AG1087" s="42">
        <v>41091</v>
      </c>
      <c r="AH1087" s="107">
        <v>41117</v>
      </c>
      <c r="AI1087" s="29" t="str">
        <f t="shared" si="80"/>
        <v>～</v>
      </c>
      <c r="AJ1087" s="178">
        <f t="shared" si="81"/>
        <v>42211</v>
      </c>
      <c r="AK1087" s="31" t="s">
        <v>2607</v>
      </c>
      <c r="AL1087" s="67" t="s">
        <v>2608</v>
      </c>
      <c r="AM1087" s="91">
        <v>41117</v>
      </c>
      <c r="AN1087" s="408" t="str">
        <f>IF($AA1087-data!$G$1=0,"　",IF(AK1087=0,"　",VLOOKUP($AK1087,data!$A$1:$H$264,8,FALSE)))</f>
        <v>　</v>
      </c>
      <c r="AO1087" s="35">
        <v>41141</v>
      </c>
      <c r="AP1087" s="170" t="s">
        <v>2609</v>
      </c>
      <c r="AQ1087" s="264" t="str">
        <f t="shared" si="84"/>
        <v/>
      </c>
    </row>
    <row r="1088" spans="1:43" ht="24.75" customHeight="1" x14ac:dyDescent="0.15">
      <c r="A1088" s="297">
        <v>1085</v>
      </c>
      <c r="B1088" s="23" t="s">
        <v>2600</v>
      </c>
      <c r="C1088" s="24" t="s">
        <v>14350</v>
      </c>
      <c r="D1088" s="23" t="s">
        <v>2249</v>
      </c>
      <c r="E1088" s="23" t="s">
        <v>30</v>
      </c>
      <c r="F1088" s="24" t="s">
        <v>13631</v>
      </c>
      <c r="G1088" s="25" t="s">
        <v>2610</v>
      </c>
      <c r="H1088" s="23" t="s">
        <v>2611</v>
      </c>
      <c r="I1088" s="44" t="s">
        <v>11163</v>
      </c>
      <c r="J1088" s="25" t="s">
        <v>2612</v>
      </c>
      <c r="K1088" s="103" t="s">
        <v>2613</v>
      </c>
      <c r="L1088" s="103"/>
      <c r="M1088" s="44" t="s">
        <v>2614</v>
      </c>
      <c r="N1088" s="44" t="s">
        <v>2615</v>
      </c>
      <c r="O1088" s="25" t="s">
        <v>2601</v>
      </c>
      <c r="P1088" s="23" t="s">
        <v>2602</v>
      </c>
      <c r="Q1088" s="25" t="s">
        <v>2603</v>
      </c>
      <c r="R1088" s="58" t="s">
        <v>2604</v>
      </c>
      <c r="S1088" s="23" t="s">
        <v>2605</v>
      </c>
      <c r="T1088" s="23" t="s">
        <v>2606</v>
      </c>
      <c r="U1088" s="25" t="s">
        <v>2601</v>
      </c>
      <c r="V1088" s="23" t="s">
        <v>2602</v>
      </c>
      <c r="W1088" s="25" t="s">
        <v>2603</v>
      </c>
      <c r="X1088" s="58" t="s">
        <v>2604</v>
      </c>
      <c r="Y1088" s="23" t="s">
        <v>2605</v>
      </c>
      <c r="Z1088" s="23" t="s">
        <v>2606</v>
      </c>
      <c r="AA1088" s="45">
        <v>3</v>
      </c>
      <c r="AB1088" s="295" t="str">
        <f t="shared" si="82"/>
        <v>年間</v>
      </c>
      <c r="AC1088" s="287"/>
      <c r="AD1088" s="69">
        <v>1</v>
      </c>
      <c r="AE1088" s="69">
        <v>14040</v>
      </c>
      <c r="AF1088" s="26">
        <f t="shared" si="83"/>
        <v>14040</v>
      </c>
      <c r="AG1088" s="42">
        <v>41091</v>
      </c>
      <c r="AH1088" s="107">
        <v>41117</v>
      </c>
      <c r="AI1088" s="29" t="str">
        <f t="shared" si="80"/>
        <v>～</v>
      </c>
      <c r="AJ1088" s="178">
        <f t="shared" si="81"/>
        <v>42211</v>
      </c>
      <c r="AK1088" s="31" t="s">
        <v>2607</v>
      </c>
      <c r="AL1088" s="67" t="s">
        <v>2616</v>
      </c>
      <c r="AM1088" s="91">
        <v>41117</v>
      </c>
      <c r="AN1088" s="408" t="str">
        <f>IF($AA1088-data!$G$1=0,"　",IF(AK1088=0,"　",VLOOKUP($AK1088,data!$A$1:$H$264,8,FALSE)))</f>
        <v>　</v>
      </c>
      <c r="AO1088" s="35">
        <v>41141</v>
      </c>
      <c r="AP1088" s="170" t="s">
        <v>2609</v>
      </c>
      <c r="AQ1088" s="264" t="str">
        <f t="shared" si="84"/>
        <v/>
      </c>
    </row>
    <row r="1089" spans="1:43" ht="24.75" customHeight="1" x14ac:dyDescent="0.15">
      <c r="A1089" s="297">
        <v>1086</v>
      </c>
      <c r="B1089" s="23" t="s">
        <v>2600</v>
      </c>
      <c r="C1089" s="24" t="s">
        <v>14350</v>
      </c>
      <c r="D1089" s="23" t="s">
        <v>2249</v>
      </c>
      <c r="E1089" s="23" t="s">
        <v>30</v>
      </c>
      <c r="F1089" s="24" t="s">
        <v>13631</v>
      </c>
      <c r="G1089" s="25" t="s">
        <v>2610</v>
      </c>
      <c r="H1089" s="23" t="s">
        <v>2611</v>
      </c>
      <c r="I1089" s="44" t="s">
        <v>11163</v>
      </c>
      <c r="J1089" s="25" t="s">
        <v>2612</v>
      </c>
      <c r="K1089" s="103" t="s">
        <v>2613</v>
      </c>
      <c r="L1089" s="103"/>
      <c r="M1089" s="44" t="s">
        <v>2614</v>
      </c>
      <c r="N1089" s="44" t="s">
        <v>2615</v>
      </c>
      <c r="O1089" s="25" t="s">
        <v>2601</v>
      </c>
      <c r="P1089" s="23" t="s">
        <v>2602</v>
      </c>
      <c r="Q1089" s="25" t="s">
        <v>2603</v>
      </c>
      <c r="R1089" s="58" t="s">
        <v>2604</v>
      </c>
      <c r="S1089" s="23" t="s">
        <v>2605</v>
      </c>
      <c r="T1089" s="23" t="s">
        <v>2606</v>
      </c>
      <c r="U1089" s="25" t="s">
        <v>2601</v>
      </c>
      <c r="V1089" s="23" t="s">
        <v>2602</v>
      </c>
      <c r="W1089" s="25" t="s">
        <v>2603</v>
      </c>
      <c r="X1089" s="58" t="s">
        <v>2604</v>
      </c>
      <c r="Y1089" s="23" t="s">
        <v>2605</v>
      </c>
      <c r="Z1089" s="23" t="s">
        <v>2606</v>
      </c>
      <c r="AA1089" s="45">
        <v>3</v>
      </c>
      <c r="AB1089" s="295" t="str">
        <f t="shared" si="82"/>
        <v>年間</v>
      </c>
      <c r="AC1089" s="287"/>
      <c r="AD1089" s="69">
        <v>1</v>
      </c>
      <c r="AE1089" s="69">
        <v>14040</v>
      </c>
      <c r="AF1089" s="26">
        <f t="shared" si="83"/>
        <v>14040</v>
      </c>
      <c r="AG1089" s="42">
        <v>41091</v>
      </c>
      <c r="AH1089" s="107">
        <v>41117</v>
      </c>
      <c r="AI1089" s="29" t="str">
        <f t="shared" si="80"/>
        <v>～</v>
      </c>
      <c r="AJ1089" s="178">
        <f t="shared" si="81"/>
        <v>42211</v>
      </c>
      <c r="AK1089" s="31" t="s">
        <v>2607</v>
      </c>
      <c r="AL1089" s="67" t="s">
        <v>2617</v>
      </c>
      <c r="AM1089" s="91">
        <v>41117</v>
      </c>
      <c r="AN1089" s="408" t="str">
        <f>IF($AA1089-data!$G$1=0,"　",IF(AK1089=0,"　",VLOOKUP($AK1089,data!$A$1:$H$264,8,FALSE)))</f>
        <v>　</v>
      </c>
      <c r="AO1089" s="35">
        <v>41141</v>
      </c>
      <c r="AP1089" s="170" t="s">
        <v>2609</v>
      </c>
      <c r="AQ1089" s="264" t="str">
        <f t="shared" si="84"/>
        <v/>
      </c>
    </row>
    <row r="1090" spans="1:43" ht="24.75" customHeight="1" x14ac:dyDescent="0.15">
      <c r="A1090" s="297">
        <v>1087</v>
      </c>
      <c r="B1090" s="23" t="s">
        <v>2618</v>
      </c>
      <c r="C1090" s="24" t="s">
        <v>14350</v>
      </c>
      <c r="D1090" s="23" t="s">
        <v>2249</v>
      </c>
      <c r="E1090" s="23" t="s">
        <v>30</v>
      </c>
      <c r="F1090" s="24" t="s">
        <v>13631</v>
      </c>
      <c r="G1090" s="25" t="s">
        <v>2610</v>
      </c>
      <c r="H1090" s="23" t="s">
        <v>2611</v>
      </c>
      <c r="I1090" s="44" t="s">
        <v>11163</v>
      </c>
      <c r="J1090" s="25" t="s">
        <v>2612</v>
      </c>
      <c r="K1090" s="103" t="s">
        <v>2613</v>
      </c>
      <c r="L1090" s="103"/>
      <c r="M1090" s="44" t="s">
        <v>2614</v>
      </c>
      <c r="N1090" s="44" t="s">
        <v>2615</v>
      </c>
      <c r="O1090" s="25" t="s">
        <v>2601</v>
      </c>
      <c r="P1090" s="23" t="s">
        <v>2602</v>
      </c>
      <c r="Q1090" s="25" t="s">
        <v>2603</v>
      </c>
      <c r="R1090" s="58" t="s">
        <v>2604</v>
      </c>
      <c r="S1090" s="23" t="s">
        <v>2605</v>
      </c>
      <c r="T1090" s="23" t="s">
        <v>2606</v>
      </c>
      <c r="U1090" s="25" t="s">
        <v>2601</v>
      </c>
      <c r="V1090" s="23" t="s">
        <v>2602</v>
      </c>
      <c r="W1090" s="25" t="s">
        <v>2603</v>
      </c>
      <c r="X1090" s="58" t="s">
        <v>2604</v>
      </c>
      <c r="Y1090" s="23" t="s">
        <v>2605</v>
      </c>
      <c r="Z1090" s="23" t="s">
        <v>2606</v>
      </c>
      <c r="AA1090" s="45">
        <v>3</v>
      </c>
      <c r="AB1090" s="295" t="str">
        <f t="shared" si="82"/>
        <v>年間</v>
      </c>
      <c r="AC1090" s="287"/>
      <c r="AD1090" s="69">
        <v>1</v>
      </c>
      <c r="AE1090" s="69">
        <v>11160</v>
      </c>
      <c r="AF1090" s="26">
        <f t="shared" si="83"/>
        <v>11160</v>
      </c>
      <c r="AG1090" s="42">
        <v>41091</v>
      </c>
      <c r="AH1090" s="107">
        <v>41117</v>
      </c>
      <c r="AI1090" s="29" t="str">
        <f t="shared" si="80"/>
        <v>～</v>
      </c>
      <c r="AJ1090" s="178">
        <f t="shared" si="81"/>
        <v>42211</v>
      </c>
      <c r="AK1090" s="31" t="s">
        <v>2619</v>
      </c>
      <c r="AL1090" s="67" t="s">
        <v>2620</v>
      </c>
      <c r="AM1090" s="91">
        <v>41117</v>
      </c>
      <c r="AN1090" s="408" t="str">
        <f>IF($AA1090-data!$G$1=0,"　",IF(AK1090=0,"　",VLOOKUP($AK1090,data!$A$1:$H$264,8,FALSE)))</f>
        <v>　</v>
      </c>
      <c r="AO1090" s="35">
        <v>41141</v>
      </c>
      <c r="AP1090" s="170" t="s">
        <v>2609</v>
      </c>
      <c r="AQ1090" s="264" t="str">
        <f t="shared" si="84"/>
        <v/>
      </c>
    </row>
    <row r="1091" spans="1:43" ht="24.75" customHeight="1" x14ac:dyDescent="0.15">
      <c r="A1091" s="297">
        <v>1088</v>
      </c>
      <c r="B1091" s="23" t="s">
        <v>2621</v>
      </c>
      <c r="C1091" s="24" t="s">
        <v>14350</v>
      </c>
      <c r="D1091" s="23" t="s">
        <v>2249</v>
      </c>
      <c r="E1091" s="23" t="s">
        <v>30</v>
      </c>
      <c r="F1091" s="24" t="s">
        <v>13631</v>
      </c>
      <c r="G1091" s="25" t="s">
        <v>2610</v>
      </c>
      <c r="H1091" s="23" t="s">
        <v>2611</v>
      </c>
      <c r="I1091" s="44" t="s">
        <v>11163</v>
      </c>
      <c r="J1091" s="25" t="s">
        <v>2612</v>
      </c>
      <c r="K1091" s="103" t="s">
        <v>2613</v>
      </c>
      <c r="L1091" s="103"/>
      <c r="M1091" s="44" t="s">
        <v>2614</v>
      </c>
      <c r="N1091" s="44" t="s">
        <v>2615</v>
      </c>
      <c r="O1091" s="25" t="s">
        <v>2601</v>
      </c>
      <c r="P1091" s="23" t="s">
        <v>2602</v>
      </c>
      <c r="Q1091" s="25" t="s">
        <v>2603</v>
      </c>
      <c r="R1091" s="58" t="s">
        <v>2604</v>
      </c>
      <c r="S1091" s="23" t="s">
        <v>2605</v>
      </c>
      <c r="T1091" s="23" t="s">
        <v>2606</v>
      </c>
      <c r="U1091" s="25" t="s">
        <v>2601</v>
      </c>
      <c r="V1091" s="23" t="s">
        <v>2602</v>
      </c>
      <c r="W1091" s="25" t="s">
        <v>2603</v>
      </c>
      <c r="X1091" s="58" t="s">
        <v>2604</v>
      </c>
      <c r="Y1091" s="23" t="s">
        <v>2605</v>
      </c>
      <c r="Z1091" s="23" t="s">
        <v>2606</v>
      </c>
      <c r="AA1091" s="45">
        <v>3</v>
      </c>
      <c r="AB1091" s="295" t="str">
        <f t="shared" si="82"/>
        <v>年間</v>
      </c>
      <c r="AC1091" s="287"/>
      <c r="AD1091" s="69">
        <v>1</v>
      </c>
      <c r="AE1091" s="69">
        <v>39600</v>
      </c>
      <c r="AF1091" s="26">
        <f t="shared" si="83"/>
        <v>39600</v>
      </c>
      <c r="AG1091" s="42">
        <v>41091</v>
      </c>
      <c r="AH1091" s="107">
        <v>41117</v>
      </c>
      <c r="AI1091" s="29" t="str">
        <f t="shared" si="80"/>
        <v>～</v>
      </c>
      <c r="AJ1091" s="178">
        <f t="shared" si="81"/>
        <v>42211</v>
      </c>
      <c r="AK1091" s="31" t="s">
        <v>2622</v>
      </c>
      <c r="AL1091" s="67" t="s">
        <v>2623</v>
      </c>
      <c r="AM1091" s="91">
        <v>41117</v>
      </c>
      <c r="AN1091" s="408" t="str">
        <f>IF($AA1091-data!$G$1=0,"　",IF(AK1091=0,"　",VLOOKUP($AK1091,data!$A$1:$H$264,8,FALSE)))</f>
        <v>　</v>
      </c>
      <c r="AO1091" s="35">
        <v>41141</v>
      </c>
      <c r="AP1091" s="170" t="s">
        <v>2609</v>
      </c>
      <c r="AQ1091" s="264" t="str">
        <f t="shared" si="84"/>
        <v/>
      </c>
    </row>
    <row r="1092" spans="1:43" s="105" customFormat="1" ht="24.75" customHeight="1" x14ac:dyDescent="0.15">
      <c r="A1092" s="297">
        <v>1089</v>
      </c>
      <c r="B1092" s="23" t="s">
        <v>2624</v>
      </c>
      <c r="C1092" s="24" t="s">
        <v>14353</v>
      </c>
      <c r="D1092" s="23" t="s">
        <v>2625</v>
      </c>
      <c r="E1092" s="23" t="s">
        <v>30</v>
      </c>
      <c r="F1092" s="24" t="s">
        <v>13631</v>
      </c>
      <c r="G1092" s="25" t="s">
        <v>2626</v>
      </c>
      <c r="H1092" s="23" t="s">
        <v>2640</v>
      </c>
      <c r="I1092" s="23" t="s">
        <v>11161</v>
      </c>
      <c r="J1092" s="25" t="s">
        <v>2641</v>
      </c>
      <c r="K1092" s="58" t="s">
        <v>2642</v>
      </c>
      <c r="L1092" s="58"/>
      <c r="M1092" s="23" t="s">
        <v>2643</v>
      </c>
      <c r="N1092" s="23" t="s">
        <v>2644</v>
      </c>
      <c r="O1092" s="25" t="s">
        <v>2626</v>
      </c>
      <c r="P1092" s="23" t="s">
        <v>2627</v>
      </c>
      <c r="Q1092" s="25" t="s">
        <v>2628</v>
      </c>
      <c r="R1092" s="58" t="s">
        <v>2629</v>
      </c>
      <c r="S1092" s="23" t="s">
        <v>2630</v>
      </c>
      <c r="T1092" s="23" t="s">
        <v>2631</v>
      </c>
      <c r="U1092" s="25" t="s">
        <v>2632</v>
      </c>
      <c r="V1092" s="23" t="s">
        <v>2633</v>
      </c>
      <c r="W1092" s="25" t="s">
        <v>2634</v>
      </c>
      <c r="X1092" s="58" t="s">
        <v>2635</v>
      </c>
      <c r="Y1092" s="23" t="s">
        <v>2636</v>
      </c>
      <c r="Z1092" s="23" t="s">
        <v>2637</v>
      </c>
      <c r="AA1092" s="33">
        <v>5</v>
      </c>
      <c r="AB1092" s="295" t="str">
        <f t="shared" si="82"/>
        <v>年間</v>
      </c>
      <c r="AC1092" s="268"/>
      <c r="AD1092" s="26">
        <v>1</v>
      </c>
      <c r="AE1092" s="26">
        <v>15600</v>
      </c>
      <c r="AF1092" s="26">
        <f t="shared" si="83"/>
        <v>15600</v>
      </c>
      <c r="AG1092" s="27">
        <v>41122</v>
      </c>
      <c r="AH1092" s="90">
        <v>41131</v>
      </c>
      <c r="AI1092" s="29" t="str">
        <f t="shared" ref="AI1092:AI1155" si="85">IF(ISBLANK($AH1092),"","～")</f>
        <v>～</v>
      </c>
      <c r="AJ1092" s="178">
        <f t="shared" ref="AJ1092:AJ1155" si="86">IF(ISBLANK($AH1092),"",DATE(YEAR($AH1092)+$AA1092,MONTH($AH1092),DAY($AH1092)-1))</f>
        <v>42956</v>
      </c>
      <c r="AK1092" s="30" t="s">
        <v>2490</v>
      </c>
      <c r="AL1092" s="67" t="s">
        <v>2638</v>
      </c>
      <c r="AM1092" s="104">
        <v>41131</v>
      </c>
      <c r="AN1092" s="408">
        <f>IF($AA1092-data!$G$1=0,"　",IF(AK1092=0,"　",VLOOKUP($AK1092,data!$A$1:$H$264,8,FALSE)))</f>
        <v>0</v>
      </c>
      <c r="AO1092" s="35">
        <v>41185</v>
      </c>
      <c r="AP1092" s="134" t="s">
        <v>2639</v>
      </c>
      <c r="AQ1092" s="264" t="str">
        <f t="shared" si="84"/>
        <v/>
      </c>
    </row>
    <row r="1093" spans="1:43" s="105" customFormat="1" ht="24.75" customHeight="1" x14ac:dyDescent="0.15">
      <c r="A1093" s="297">
        <v>1090</v>
      </c>
      <c r="B1093" s="23" t="s">
        <v>2624</v>
      </c>
      <c r="C1093" s="24" t="s">
        <v>14353</v>
      </c>
      <c r="D1093" s="23" t="s">
        <v>2625</v>
      </c>
      <c r="E1093" s="23" t="s">
        <v>30</v>
      </c>
      <c r="F1093" s="24" t="s">
        <v>13631</v>
      </c>
      <c r="G1093" s="25" t="s">
        <v>2626</v>
      </c>
      <c r="H1093" s="23" t="s">
        <v>2640</v>
      </c>
      <c r="I1093" s="23" t="s">
        <v>11161</v>
      </c>
      <c r="J1093" s="25" t="s">
        <v>2641</v>
      </c>
      <c r="K1093" s="58" t="s">
        <v>2642</v>
      </c>
      <c r="L1093" s="58"/>
      <c r="M1093" s="23" t="s">
        <v>2643</v>
      </c>
      <c r="N1093" s="23" t="s">
        <v>2644</v>
      </c>
      <c r="O1093" s="25" t="s">
        <v>2626</v>
      </c>
      <c r="P1093" s="23" t="s">
        <v>2627</v>
      </c>
      <c r="Q1093" s="25" t="s">
        <v>2628</v>
      </c>
      <c r="R1093" s="58" t="s">
        <v>2629</v>
      </c>
      <c r="S1093" s="23" t="s">
        <v>2630</v>
      </c>
      <c r="T1093" s="23" t="s">
        <v>2631</v>
      </c>
      <c r="U1093" s="25" t="s">
        <v>2632</v>
      </c>
      <c r="V1093" s="23" t="s">
        <v>2633</v>
      </c>
      <c r="W1093" s="25" t="s">
        <v>2634</v>
      </c>
      <c r="X1093" s="58" t="s">
        <v>2635</v>
      </c>
      <c r="Y1093" s="23" t="s">
        <v>2636</v>
      </c>
      <c r="Z1093" s="23" t="s">
        <v>2637</v>
      </c>
      <c r="AA1093" s="33">
        <v>5</v>
      </c>
      <c r="AB1093" s="295" t="str">
        <f t="shared" ref="AB1093:AB1156" si="87">IF(ISBLANK($AA1093),"","年間")</f>
        <v>年間</v>
      </c>
      <c r="AC1093" s="268"/>
      <c r="AD1093" s="26">
        <v>1</v>
      </c>
      <c r="AE1093" s="26">
        <v>15600</v>
      </c>
      <c r="AF1093" s="26">
        <f t="shared" ref="AF1093:AF1156" si="88">IF(ISBLANK($AE1093),"",$AE1093*$AD1093)</f>
        <v>15600</v>
      </c>
      <c r="AG1093" s="27">
        <v>41122</v>
      </c>
      <c r="AH1093" s="90">
        <v>41131</v>
      </c>
      <c r="AI1093" s="29" t="str">
        <f t="shared" si="85"/>
        <v>～</v>
      </c>
      <c r="AJ1093" s="178">
        <f t="shared" si="86"/>
        <v>42956</v>
      </c>
      <c r="AK1093" s="30" t="s">
        <v>2490</v>
      </c>
      <c r="AL1093" s="67" t="s">
        <v>2645</v>
      </c>
      <c r="AM1093" s="104">
        <v>41131</v>
      </c>
      <c r="AN1093" s="408">
        <f>IF($AA1093-data!$G$1=0,"　",IF(AK1093=0,"　",VLOOKUP($AK1093,data!$A$1:$H$264,8,FALSE)))</f>
        <v>0</v>
      </c>
      <c r="AO1093" s="35">
        <v>41185</v>
      </c>
      <c r="AP1093" s="134" t="s">
        <v>2639</v>
      </c>
      <c r="AQ1093" s="264" t="str">
        <f t="shared" ref="AQ1093:AQ1156" si="89">IF(COUNTIF($AN1093,"*消耗部品交換対象*"),IF(ISBLANK($AH1093),"契約期間 未入力",EDATE($AH1093,35)),"")</f>
        <v/>
      </c>
    </row>
    <row r="1094" spans="1:43" s="105" customFormat="1" ht="24.75" customHeight="1" x14ac:dyDescent="0.15">
      <c r="A1094" s="297">
        <v>1091</v>
      </c>
      <c r="B1094" s="23" t="s">
        <v>2646</v>
      </c>
      <c r="C1094" s="24" t="s">
        <v>14353</v>
      </c>
      <c r="D1094" s="23" t="s">
        <v>2625</v>
      </c>
      <c r="E1094" s="23" t="s">
        <v>30</v>
      </c>
      <c r="F1094" s="24" t="s">
        <v>13631</v>
      </c>
      <c r="G1094" s="25" t="s">
        <v>2626</v>
      </c>
      <c r="H1094" s="23" t="s">
        <v>2640</v>
      </c>
      <c r="I1094" s="23" t="s">
        <v>11161</v>
      </c>
      <c r="J1094" s="25" t="s">
        <v>2641</v>
      </c>
      <c r="K1094" s="58" t="s">
        <v>2642</v>
      </c>
      <c r="L1094" s="58"/>
      <c r="M1094" s="23" t="s">
        <v>2643</v>
      </c>
      <c r="N1094" s="23" t="s">
        <v>2644</v>
      </c>
      <c r="O1094" s="25" t="s">
        <v>2626</v>
      </c>
      <c r="P1094" s="23" t="s">
        <v>2627</v>
      </c>
      <c r="Q1094" s="25" t="s">
        <v>2628</v>
      </c>
      <c r="R1094" s="58" t="s">
        <v>2629</v>
      </c>
      <c r="S1094" s="23" t="s">
        <v>2630</v>
      </c>
      <c r="T1094" s="23" t="s">
        <v>2631</v>
      </c>
      <c r="U1094" s="25" t="s">
        <v>2632</v>
      </c>
      <c r="V1094" s="23" t="s">
        <v>2633</v>
      </c>
      <c r="W1094" s="25" t="s">
        <v>2634</v>
      </c>
      <c r="X1094" s="58" t="s">
        <v>2635</v>
      </c>
      <c r="Y1094" s="23" t="s">
        <v>2636</v>
      </c>
      <c r="Z1094" s="23" t="s">
        <v>2637</v>
      </c>
      <c r="AA1094" s="33">
        <v>5</v>
      </c>
      <c r="AB1094" s="295" t="str">
        <f t="shared" si="87"/>
        <v>年間</v>
      </c>
      <c r="AC1094" s="268"/>
      <c r="AD1094" s="26">
        <v>1</v>
      </c>
      <c r="AE1094" s="26">
        <v>310800</v>
      </c>
      <c r="AF1094" s="26">
        <f t="shared" si="88"/>
        <v>310800</v>
      </c>
      <c r="AG1094" s="27">
        <v>41122</v>
      </c>
      <c r="AH1094" s="90">
        <v>41131</v>
      </c>
      <c r="AI1094" s="29" t="str">
        <f t="shared" si="85"/>
        <v>～</v>
      </c>
      <c r="AJ1094" s="178">
        <f t="shared" si="86"/>
        <v>42956</v>
      </c>
      <c r="AK1094" s="30" t="s">
        <v>2499</v>
      </c>
      <c r="AL1094" s="67" t="s">
        <v>2647</v>
      </c>
      <c r="AM1094" s="104">
        <v>41131</v>
      </c>
      <c r="AN1094" s="408">
        <f>IF($AA1094-data!$G$1=0,"　",IF(AK1094=0,"　",VLOOKUP($AK1094,data!$A$1:$H$264,8,FALSE)))</f>
        <v>0</v>
      </c>
      <c r="AO1094" s="35">
        <v>41185</v>
      </c>
      <c r="AP1094" s="134" t="s">
        <v>2639</v>
      </c>
      <c r="AQ1094" s="264" t="str">
        <f t="shared" si="89"/>
        <v/>
      </c>
    </row>
    <row r="1095" spans="1:43" s="105" customFormat="1" ht="24.75" customHeight="1" x14ac:dyDescent="0.15">
      <c r="A1095" s="297">
        <v>1092</v>
      </c>
      <c r="B1095" s="23" t="s">
        <v>2648</v>
      </c>
      <c r="C1095" s="24" t="s">
        <v>14353</v>
      </c>
      <c r="D1095" s="23" t="s">
        <v>2625</v>
      </c>
      <c r="E1095" s="23" t="s">
        <v>30</v>
      </c>
      <c r="F1095" s="24" t="s">
        <v>13631</v>
      </c>
      <c r="G1095" s="25" t="s">
        <v>2626</v>
      </c>
      <c r="H1095" s="23" t="s">
        <v>2640</v>
      </c>
      <c r="I1095" s="23" t="s">
        <v>11161</v>
      </c>
      <c r="J1095" s="25" t="s">
        <v>2641</v>
      </c>
      <c r="K1095" s="58" t="s">
        <v>2642</v>
      </c>
      <c r="L1095" s="58"/>
      <c r="M1095" s="23" t="s">
        <v>2643</v>
      </c>
      <c r="N1095" s="23" t="s">
        <v>2644</v>
      </c>
      <c r="O1095" s="25" t="s">
        <v>2626</v>
      </c>
      <c r="P1095" s="23" t="s">
        <v>2627</v>
      </c>
      <c r="Q1095" s="25" t="s">
        <v>2628</v>
      </c>
      <c r="R1095" s="58" t="s">
        <v>2629</v>
      </c>
      <c r="S1095" s="23" t="s">
        <v>2630</v>
      </c>
      <c r="T1095" s="23" t="s">
        <v>2631</v>
      </c>
      <c r="U1095" s="25" t="s">
        <v>2632</v>
      </c>
      <c r="V1095" s="23" t="s">
        <v>2633</v>
      </c>
      <c r="W1095" s="25" t="s">
        <v>2634</v>
      </c>
      <c r="X1095" s="58" t="s">
        <v>2635</v>
      </c>
      <c r="Y1095" s="23" t="s">
        <v>2636</v>
      </c>
      <c r="Z1095" s="23" t="s">
        <v>2637</v>
      </c>
      <c r="AA1095" s="33">
        <v>5</v>
      </c>
      <c r="AB1095" s="295" t="str">
        <f t="shared" si="87"/>
        <v>年間</v>
      </c>
      <c r="AC1095" s="268"/>
      <c r="AD1095" s="26">
        <v>1</v>
      </c>
      <c r="AE1095" s="26">
        <v>169200</v>
      </c>
      <c r="AF1095" s="26">
        <f t="shared" si="88"/>
        <v>169200</v>
      </c>
      <c r="AG1095" s="27">
        <v>41122</v>
      </c>
      <c r="AH1095" s="90">
        <v>41131</v>
      </c>
      <c r="AI1095" s="29" t="str">
        <f t="shared" si="85"/>
        <v>～</v>
      </c>
      <c r="AJ1095" s="178">
        <f t="shared" si="86"/>
        <v>42956</v>
      </c>
      <c r="AK1095" s="30" t="s">
        <v>2649</v>
      </c>
      <c r="AL1095" s="106" t="s">
        <v>2647</v>
      </c>
      <c r="AM1095" s="104">
        <v>41131</v>
      </c>
      <c r="AN1095" s="408" t="str">
        <f>IF($AA1095-data!$G$1=0,"　",IF(AK1095=0,"　",VLOOKUP($AK1095,data!$A$1:$H$264,8,FALSE)))</f>
        <v>消耗部品交換対象</v>
      </c>
      <c r="AO1095" s="35">
        <v>41185</v>
      </c>
      <c r="AP1095" s="134" t="s">
        <v>2639</v>
      </c>
      <c r="AQ1095" s="264">
        <f t="shared" si="89"/>
        <v>42195</v>
      </c>
    </row>
    <row r="1096" spans="1:43" s="105" customFormat="1" ht="24.75" customHeight="1" x14ac:dyDescent="0.15">
      <c r="A1096" s="297">
        <v>1093</v>
      </c>
      <c r="B1096" s="23" t="s">
        <v>2648</v>
      </c>
      <c r="C1096" s="24" t="s">
        <v>14353</v>
      </c>
      <c r="D1096" s="23" t="s">
        <v>2625</v>
      </c>
      <c r="E1096" s="23" t="s">
        <v>30</v>
      </c>
      <c r="F1096" s="24" t="s">
        <v>13631</v>
      </c>
      <c r="G1096" s="25" t="s">
        <v>2626</v>
      </c>
      <c r="H1096" s="23" t="s">
        <v>2640</v>
      </c>
      <c r="I1096" s="23" t="s">
        <v>11161</v>
      </c>
      <c r="J1096" s="25" t="s">
        <v>2641</v>
      </c>
      <c r="K1096" s="58" t="s">
        <v>2642</v>
      </c>
      <c r="L1096" s="58"/>
      <c r="M1096" s="23" t="s">
        <v>2643</v>
      </c>
      <c r="N1096" s="23" t="s">
        <v>2644</v>
      </c>
      <c r="O1096" s="25" t="s">
        <v>2626</v>
      </c>
      <c r="P1096" s="23" t="s">
        <v>2627</v>
      </c>
      <c r="Q1096" s="25" t="s">
        <v>2628</v>
      </c>
      <c r="R1096" s="58" t="s">
        <v>2629</v>
      </c>
      <c r="S1096" s="23" t="s">
        <v>2630</v>
      </c>
      <c r="T1096" s="23" t="s">
        <v>2631</v>
      </c>
      <c r="U1096" s="25" t="s">
        <v>2632</v>
      </c>
      <c r="V1096" s="23" t="s">
        <v>2633</v>
      </c>
      <c r="W1096" s="25" t="s">
        <v>2634</v>
      </c>
      <c r="X1096" s="58" t="s">
        <v>2635</v>
      </c>
      <c r="Y1096" s="23" t="s">
        <v>2636</v>
      </c>
      <c r="Z1096" s="23" t="s">
        <v>2637</v>
      </c>
      <c r="AA1096" s="33">
        <v>5</v>
      </c>
      <c r="AB1096" s="295" t="str">
        <f t="shared" si="87"/>
        <v>年間</v>
      </c>
      <c r="AC1096" s="268"/>
      <c r="AD1096" s="26">
        <v>1</v>
      </c>
      <c r="AE1096" s="26">
        <v>169200</v>
      </c>
      <c r="AF1096" s="26">
        <f t="shared" si="88"/>
        <v>169200</v>
      </c>
      <c r="AG1096" s="27">
        <v>41122</v>
      </c>
      <c r="AH1096" s="90">
        <v>41131</v>
      </c>
      <c r="AI1096" s="29" t="str">
        <f t="shared" si="85"/>
        <v>～</v>
      </c>
      <c r="AJ1096" s="178">
        <f t="shared" si="86"/>
        <v>42956</v>
      </c>
      <c r="AK1096" s="30" t="s">
        <v>2649</v>
      </c>
      <c r="AL1096" s="106" t="s">
        <v>2647</v>
      </c>
      <c r="AM1096" s="104">
        <v>41131</v>
      </c>
      <c r="AN1096" s="408" t="str">
        <f>IF($AA1096-data!$G$1=0,"　",IF(AK1096=0,"　",VLOOKUP($AK1096,data!$A$1:$H$264,8,FALSE)))</f>
        <v>消耗部品交換対象</v>
      </c>
      <c r="AO1096" s="35">
        <v>41185</v>
      </c>
      <c r="AP1096" s="134" t="s">
        <v>2639</v>
      </c>
      <c r="AQ1096" s="264">
        <f t="shared" si="89"/>
        <v>42195</v>
      </c>
    </row>
    <row r="1097" spans="1:43" s="105" customFormat="1" ht="24.75" customHeight="1" x14ac:dyDescent="0.15">
      <c r="A1097" s="297">
        <v>1094</v>
      </c>
      <c r="B1097" s="23" t="s">
        <v>2648</v>
      </c>
      <c r="C1097" s="24" t="s">
        <v>14353</v>
      </c>
      <c r="D1097" s="23" t="s">
        <v>2625</v>
      </c>
      <c r="E1097" s="23" t="s">
        <v>30</v>
      </c>
      <c r="F1097" s="24" t="s">
        <v>13631</v>
      </c>
      <c r="G1097" s="25" t="s">
        <v>2626</v>
      </c>
      <c r="H1097" s="23" t="s">
        <v>2640</v>
      </c>
      <c r="I1097" s="23" t="s">
        <v>11161</v>
      </c>
      <c r="J1097" s="25" t="s">
        <v>2641</v>
      </c>
      <c r="K1097" s="58" t="s">
        <v>2642</v>
      </c>
      <c r="L1097" s="58"/>
      <c r="M1097" s="23" t="s">
        <v>2643</v>
      </c>
      <c r="N1097" s="23" t="s">
        <v>2644</v>
      </c>
      <c r="O1097" s="25" t="s">
        <v>2626</v>
      </c>
      <c r="P1097" s="23" t="s">
        <v>2627</v>
      </c>
      <c r="Q1097" s="25" t="s">
        <v>2628</v>
      </c>
      <c r="R1097" s="58" t="s">
        <v>2629</v>
      </c>
      <c r="S1097" s="23" t="s">
        <v>2630</v>
      </c>
      <c r="T1097" s="23" t="s">
        <v>2631</v>
      </c>
      <c r="U1097" s="25" t="s">
        <v>2632</v>
      </c>
      <c r="V1097" s="23" t="s">
        <v>2633</v>
      </c>
      <c r="W1097" s="25" t="s">
        <v>2634</v>
      </c>
      <c r="X1097" s="58" t="s">
        <v>2635</v>
      </c>
      <c r="Y1097" s="23" t="s">
        <v>2636</v>
      </c>
      <c r="Z1097" s="23" t="s">
        <v>2637</v>
      </c>
      <c r="AA1097" s="33">
        <v>5</v>
      </c>
      <c r="AB1097" s="295" t="str">
        <f t="shared" si="87"/>
        <v>年間</v>
      </c>
      <c r="AC1097" s="268"/>
      <c r="AD1097" s="26">
        <v>1</v>
      </c>
      <c r="AE1097" s="26">
        <v>169200</v>
      </c>
      <c r="AF1097" s="26">
        <f t="shared" si="88"/>
        <v>169200</v>
      </c>
      <c r="AG1097" s="27">
        <v>41122</v>
      </c>
      <c r="AH1097" s="90">
        <v>41131</v>
      </c>
      <c r="AI1097" s="29" t="str">
        <f t="shared" si="85"/>
        <v>～</v>
      </c>
      <c r="AJ1097" s="178">
        <f t="shared" si="86"/>
        <v>42956</v>
      </c>
      <c r="AK1097" s="30" t="s">
        <v>2649</v>
      </c>
      <c r="AL1097" s="106" t="s">
        <v>2647</v>
      </c>
      <c r="AM1097" s="104">
        <v>41131</v>
      </c>
      <c r="AN1097" s="408" t="str">
        <f>IF($AA1097-data!$G$1=0,"　",IF(AK1097=0,"　",VLOOKUP($AK1097,data!$A$1:$H$264,8,FALSE)))</f>
        <v>消耗部品交換対象</v>
      </c>
      <c r="AO1097" s="35">
        <v>41185</v>
      </c>
      <c r="AP1097" s="134" t="s">
        <v>2639</v>
      </c>
      <c r="AQ1097" s="264">
        <f t="shared" si="89"/>
        <v>42195</v>
      </c>
    </row>
    <row r="1098" spans="1:43" ht="24.75" customHeight="1" x14ac:dyDescent="0.15">
      <c r="A1098" s="297">
        <v>1095</v>
      </c>
      <c r="B1098" s="23" t="s">
        <v>2650</v>
      </c>
      <c r="C1098" s="24" t="s">
        <v>14329</v>
      </c>
      <c r="D1098" s="23" t="s">
        <v>2651</v>
      </c>
      <c r="E1098" s="23" t="s">
        <v>30</v>
      </c>
      <c r="F1098" s="24" t="s">
        <v>13631</v>
      </c>
      <c r="G1098" s="25" t="s">
        <v>2666</v>
      </c>
      <c r="H1098" s="23" t="s">
        <v>2667</v>
      </c>
      <c r="I1098" s="44" t="s">
        <v>11163</v>
      </c>
      <c r="J1098" s="25" t="s">
        <v>2668</v>
      </c>
      <c r="K1098" s="25" t="s">
        <v>2669</v>
      </c>
      <c r="L1098" s="25"/>
      <c r="M1098" s="44" t="s">
        <v>2670</v>
      </c>
      <c r="N1098" s="44" t="s">
        <v>2671</v>
      </c>
      <c r="O1098" s="43" t="s">
        <v>1512</v>
      </c>
      <c r="P1098" s="23" t="s">
        <v>2652</v>
      </c>
      <c r="Q1098" s="25" t="s">
        <v>2653</v>
      </c>
      <c r="R1098" s="58" t="s">
        <v>2654</v>
      </c>
      <c r="S1098" s="23" t="s">
        <v>2655</v>
      </c>
      <c r="T1098" s="23" t="s">
        <v>2656</v>
      </c>
      <c r="U1098" s="25" t="s">
        <v>2657</v>
      </c>
      <c r="V1098" s="23" t="s">
        <v>2658</v>
      </c>
      <c r="W1098" s="25" t="s">
        <v>2659</v>
      </c>
      <c r="X1098" s="58" t="s">
        <v>2660</v>
      </c>
      <c r="Y1098" s="23" t="s">
        <v>2661</v>
      </c>
      <c r="Z1098" s="23" t="s">
        <v>2662</v>
      </c>
      <c r="AA1098" s="33">
        <v>5</v>
      </c>
      <c r="AB1098" s="295" t="str">
        <f t="shared" si="87"/>
        <v>年間</v>
      </c>
      <c r="AC1098" s="268"/>
      <c r="AD1098" s="26">
        <v>1</v>
      </c>
      <c r="AE1098" s="69">
        <v>6600</v>
      </c>
      <c r="AF1098" s="26">
        <f t="shared" si="88"/>
        <v>6600</v>
      </c>
      <c r="AG1098" s="27">
        <v>41122</v>
      </c>
      <c r="AH1098" s="107">
        <v>41153</v>
      </c>
      <c r="AI1098" s="29" t="str">
        <f t="shared" si="85"/>
        <v>～</v>
      </c>
      <c r="AJ1098" s="178">
        <f t="shared" si="86"/>
        <v>42978</v>
      </c>
      <c r="AK1098" s="31" t="s">
        <v>2663</v>
      </c>
      <c r="AL1098" s="31" t="s">
        <v>2664</v>
      </c>
      <c r="AM1098" s="91">
        <v>41153</v>
      </c>
      <c r="AN1098" s="408">
        <f>IF($AA1098-data!$G$1=0,"　",IF(AK1098=0,"　",VLOOKUP($AK1098,data!$A$1:$H$264,8,FALSE)))</f>
        <v>0</v>
      </c>
      <c r="AO1098" s="35">
        <v>41148</v>
      </c>
      <c r="AP1098" s="170" t="s">
        <v>2665</v>
      </c>
      <c r="AQ1098" s="264" t="str">
        <f t="shared" si="89"/>
        <v/>
      </c>
    </row>
    <row r="1099" spans="1:43" ht="24.75" customHeight="1" x14ac:dyDescent="0.15">
      <c r="A1099" s="297">
        <v>1096</v>
      </c>
      <c r="B1099" s="23" t="s">
        <v>2672</v>
      </c>
      <c r="C1099" s="24" t="s">
        <v>14329</v>
      </c>
      <c r="D1099" s="23" t="s">
        <v>2651</v>
      </c>
      <c r="E1099" s="23" t="s">
        <v>30</v>
      </c>
      <c r="F1099" s="24" t="s">
        <v>13631</v>
      </c>
      <c r="G1099" s="25" t="s">
        <v>2666</v>
      </c>
      <c r="H1099" s="23" t="s">
        <v>2667</v>
      </c>
      <c r="I1099" s="44" t="s">
        <v>11163</v>
      </c>
      <c r="J1099" s="25" t="s">
        <v>2668</v>
      </c>
      <c r="K1099" s="25" t="s">
        <v>2669</v>
      </c>
      <c r="L1099" s="25"/>
      <c r="M1099" s="44" t="s">
        <v>2670</v>
      </c>
      <c r="N1099" s="44" t="s">
        <v>2671</v>
      </c>
      <c r="O1099" s="25" t="s">
        <v>854</v>
      </c>
      <c r="P1099" s="23" t="s">
        <v>2652</v>
      </c>
      <c r="Q1099" s="25" t="s">
        <v>2653</v>
      </c>
      <c r="R1099" s="58" t="s">
        <v>2654</v>
      </c>
      <c r="S1099" s="23" t="s">
        <v>2655</v>
      </c>
      <c r="T1099" s="23" t="s">
        <v>2656</v>
      </c>
      <c r="U1099" s="25" t="s">
        <v>2657</v>
      </c>
      <c r="V1099" s="23" t="s">
        <v>2658</v>
      </c>
      <c r="W1099" s="25" t="s">
        <v>2659</v>
      </c>
      <c r="X1099" s="58" t="s">
        <v>2660</v>
      </c>
      <c r="Y1099" s="23" t="s">
        <v>2661</v>
      </c>
      <c r="Z1099" s="23" t="s">
        <v>2662</v>
      </c>
      <c r="AA1099" s="33">
        <v>5</v>
      </c>
      <c r="AB1099" s="295" t="str">
        <f t="shared" si="87"/>
        <v>年間</v>
      </c>
      <c r="AC1099" s="268"/>
      <c r="AD1099" s="26">
        <v>1</v>
      </c>
      <c r="AE1099" s="69">
        <v>6600</v>
      </c>
      <c r="AF1099" s="26">
        <f t="shared" si="88"/>
        <v>6600</v>
      </c>
      <c r="AG1099" s="27">
        <v>41122</v>
      </c>
      <c r="AH1099" s="107">
        <v>41153</v>
      </c>
      <c r="AI1099" s="29" t="str">
        <f t="shared" si="85"/>
        <v>～</v>
      </c>
      <c r="AJ1099" s="178">
        <f t="shared" si="86"/>
        <v>42978</v>
      </c>
      <c r="AK1099" s="31" t="s">
        <v>2663</v>
      </c>
      <c r="AL1099" s="31" t="s">
        <v>2673</v>
      </c>
      <c r="AM1099" s="91">
        <v>41153</v>
      </c>
      <c r="AN1099" s="408">
        <f>IF($AA1099-data!$G$1=0,"　",IF(AK1099=0,"　",VLOOKUP($AK1099,data!$A$1:$H$264,8,FALSE)))</f>
        <v>0</v>
      </c>
      <c r="AO1099" s="35">
        <v>41148</v>
      </c>
      <c r="AP1099" s="170" t="s">
        <v>2665</v>
      </c>
      <c r="AQ1099" s="264" t="str">
        <f t="shared" si="89"/>
        <v/>
      </c>
    </row>
    <row r="1100" spans="1:43" ht="24.75" customHeight="1" x14ac:dyDescent="0.15">
      <c r="A1100" s="297">
        <v>1097</v>
      </c>
      <c r="B1100" s="23" t="s">
        <v>2672</v>
      </c>
      <c r="C1100" s="24" t="s">
        <v>14329</v>
      </c>
      <c r="D1100" s="23" t="s">
        <v>2651</v>
      </c>
      <c r="E1100" s="23" t="s">
        <v>30</v>
      </c>
      <c r="F1100" s="24" t="s">
        <v>13631</v>
      </c>
      <c r="G1100" s="25" t="s">
        <v>2666</v>
      </c>
      <c r="H1100" s="23" t="s">
        <v>2667</v>
      </c>
      <c r="I1100" s="44" t="s">
        <v>11163</v>
      </c>
      <c r="J1100" s="25" t="s">
        <v>2668</v>
      </c>
      <c r="K1100" s="25" t="s">
        <v>2669</v>
      </c>
      <c r="L1100" s="25"/>
      <c r="M1100" s="44" t="s">
        <v>2670</v>
      </c>
      <c r="N1100" s="44" t="s">
        <v>2671</v>
      </c>
      <c r="O1100" s="25" t="s">
        <v>854</v>
      </c>
      <c r="P1100" s="23" t="s">
        <v>2652</v>
      </c>
      <c r="Q1100" s="25" t="s">
        <v>2653</v>
      </c>
      <c r="R1100" s="58" t="s">
        <v>2654</v>
      </c>
      <c r="S1100" s="23" t="s">
        <v>2655</v>
      </c>
      <c r="T1100" s="23" t="s">
        <v>2656</v>
      </c>
      <c r="U1100" s="25" t="s">
        <v>2657</v>
      </c>
      <c r="V1100" s="23" t="s">
        <v>2658</v>
      </c>
      <c r="W1100" s="25" t="s">
        <v>2659</v>
      </c>
      <c r="X1100" s="58" t="s">
        <v>2660</v>
      </c>
      <c r="Y1100" s="23" t="s">
        <v>2661</v>
      </c>
      <c r="Z1100" s="23" t="s">
        <v>2662</v>
      </c>
      <c r="AA1100" s="33">
        <v>5</v>
      </c>
      <c r="AB1100" s="295" t="str">
        <f t="shared" si="87"/>
        <v>年間</v>
      </c>
      <c r="AC1100" s="268"/>
      <c r="AD1100" s="26">
        <v>1</v>
      </c>
      <c r="AE1100" s="69">
        <v>6600</v>
      </c>
      <c r="AF1100" s="26">
        <f t="shared" si="88"/>
        <v>6600</v>
      </c>
      <c r="AG1100" s="27">
        <v>41122</v>
      </c>
      <c r="AH1100" s="107">
        <v>41153</v>
      </c>
      <c r="AI1100" s="29" t="str">
        <f t="shared" si="85"/>
        <v>～</v>
      </c>
      <c r="AJ1100" s="178">
        <f t="shared" si="86"/>
        <v>42978</v>
      </c>
      <c r="AK1100" s="31" t="s">
        <v>2663</v>
      </c>
      <c r="AL1100" s="31" t="s">
        <v>2674</v>
      </c>
      <c r="AM1100" s="91">
        <v>41153</v>
      </c>
      <c r="AN1100" s="408">
        <f>IF($AA1100-data!$G$1=0,"　",IF(AK1100=0,"　",VLOOKUP($AK1100,data!$A$1:$H$264,8,FALSE)))</f>
        <v>0</v>
      </c>
      <c r="AO1100" s="35">
        <v>41148</v>
      </c>
      <c r="AP1100" s="170" t="s">
        <v>2665</v>
      </c>
      <c r="AQ1100" s="264" t="str">
        <f t="shared" si="89"/>
        <v/>
      </c>
    </row>
    <row r="1101" spans="1:43" ht="24.75" customHeight="1" x14ac:dyDescent="0.15">
      <c r="A1101" s="297">
        <v>1098</v>
      </c>
      <c r="B1101" s="23" t="s">
        <v>2672</v>
      </c>
      <c r="C1101" s="24" t="s">
        <v>14329</v>
      </c>
      <c r="D1101" s="23" t="s">
        <v>2651</v>
      </c>
      <c r="E1101" s="23" t="s">
        <v>30</v>
      </c>
      <c r="F1101" s="24" t="s">
        <v>13631</v>
      </c>
      <c r="G1101" s="25" t="s">
        <v>2666</v>
      </c>
      <c r="H1101" s="23" t="s">
        <v>2667</v>
      </c>
      <c r="I1101" s="44" t="s">
        <v>11163</v>
      </c>
      <c r="J1101" s="25" t="s">
        <v>2668</v>
      </c>
      <c r="K1101" s="25" t="s">
        <v>2669</v>
      </c>
      <c r="L1101" s="25"/>
      <c r="M1101" s="44" t="s">
        <v>2670</v>
      </c>
      <c r="N1101" s="44" t="s">
        <v>2671</v>
      </c>
      <c r="O1101" s="25" t="s">
        <v>854</v>
      </c>
      <c r="P1101" s="23" t="s">
        <v>2652</v>
      </c>
      <c r="Q1101" s="25" t="s">
        <v>2653</v>
      </c>
      <c r="R1101" s="58" t="s">
        <v>2654</v>
      </c>
      <c r="S1101" s="23" t="s">
        <v>2655</v>
      </c>
      <c r="T1101" s="23" t="s">
        <v>2656</v>
      </c>
      <c r="U1101" s="25" t="s">
        <v>2657</v>
      </c>
      <c r="V1101" s="23" t="s">
        <v>2658</v>
      </c>
      <c r="W1101" s="25" t="s">
        <v>2659</v>
      </c>
      <c r="X1101" s="58" t="s">
        <v>2660</v>
      </c>
      <c r="Y1101" s="23" t="s">
        <v>2661</v>
      </c>
      <c r="Z1101" s="23" t="s">
        <v>2662</v>
      </c>
      <c r="AA1101" s="33">
        <v>5</v>
      </c>
      <c r="AB1101" s="295" t="str">
        <f t="shared" si="87"/>
        <v>年間</v>
      </c>
      <c r="AC1101" s="268"/>
      <c r="AD1101" s="26">
        <v>1</v>
      </c>
      <c r="AE1101" s="69">
        <v>6600</v>
      </c>
      <c r="AF1101" s="26">
        <f t="shared" si="88"/>
        <v>6600</v>
      </c>
      <c r="AG1101" s="27">
        <v>41122</v>
      </c>
      <c r="AH1101" s="107">
        <v>41153</v>
      </c>
      <c r="AI1101" s="29" t="str">
        <f t="shared" si="85"/>
        <v>～</v>
      </c>
      <c r="AJ1101" s="178">
        <f t="shared" si="86"/>
        <v>42978</v>
      </c>
      <c r="AK1101" s="31" t="s">
        <v>2663</v>
      </c>
      <c r="AL1101" s="31" t="s">
        <v>2675</v>
      </c>
      <c r="AM1101" s="91">
        <v>41153</v>
      </c>
      <c r="AN1101" s="408">
        <f>IF($AA1101-data!$G$1=0,"　",IF(AK1101=0,"　",VLOOKUP($AK1101,data!$A$1:$H$264,8,FALSE)))</f>
        <v>0</v>
      </c>
      <c r="AO1101" s="35">
        <v>41148</v>
      </c>
      <c r="AP1101" s="170" t="s">
        <v>2665</v>
      </c>
      <c r="AQ1101" s="264" t="str">
        <f t="shared" si="89"/>
        <v/>
      </c>
    </row>
    <row r="1102" spans="1:43" ht="24.75" customHeight="1" x14ac:dyDescent="0.15">
      <c r="A1102" s="297">
        <v>1099</v>
      </c>
      <c r="B1102" s="23" t="s">
        <v>2672</v>
      </c>
      <c r="C1102" s="24" t="s">
        <v>14329</v>
      </c>
      <c r="D1102" s="23" t="s">
        <v>2651</v>
      </c>
      <c r="E1102" s="23" t="s">
        <v>30</v>
      </c>
      <c r="F1102" s="24" t="s">
        <v>13631</v>
      </c>
      <c r="G1102" s="25" t="s">
        <v>2666</v>
      </c>
      <c r="H1102" s="23" t="s">
        <v>2667</v>
      </c>
      <c r="I1102" s="44" t="s">
        <v>11163</v>
      </c>
      <c r="J1102" s="25" t="s">
        <v>2668</v>
      </c>
      <c r="K1102" s="25" t="s">
        <v>2669</v>
      </c>
      <c r="L1102" s="25"/>
      <c r="M1102" s="44" t="s">
        <v>2670</v>
      </c>
      <c r="N1102" s="44" t="s">
        <v>2671</v>
      </c>
      <c r="O1102" s="25" t="s">
        <v>854</v>
      </c>
      <c r="P1102" s="23" t="s">
        <v>2652</v>
      </c>
      <c r="Q1102" s="25" t="s">
        <v>2653</v>
      </c>
      <c r="R1102" s="58" t="s">
        <v>2654</v>
      </c>
      <c r="S1102" s="23" t="s">
        <v>2655</v>
      </c>
      <c r="T1102" s="23" t="s">
        <v>2656</v>
      </c>
      <c r="U1102" s="25" t="s">
        <v>2657</v>
      </c>
      <c r="V1102" s="23" t="s">
        <v>2658</v>
      </c>
      <c r="W1102" s="25" t="s">
        <v>2659</v>
      </c>
      <c r="X1102" s="58" t="s">
        <v>2660</v>
      </c>
      <c r="Y1102" s="23" t="s">
        <v>2661</v>
      </c>
      <c r="Z1102" s="23" t="s">
        <v>2662</v>
      </c>
      <c r="AA1102" s="33">
        <v>5</v>
      </c>
      <c r="AB1102" s="295" t="str">
        <f t="shared" si="87"/>
        <v>年間</v>
      </c>
      <c r="AC1102" s="268"/>
      <c r="AD1102" s="26">
        <v>1</v>
      </c>
      <c r="AE1102" s="69">
        <v>6600</v>
      </c>
      <c r="AF1102" s="26">
        <f t="shared" si="88"/>
        <v>6600</v>
      </c>
      <c r="AG1102" s="27">
        <v>41122</v>
      </c>
      <c r="AH1102" s="107">
        <v>41153</v>
      </c>
      <c r="AI1102" s="29" t="str">
        <f t="shared" si="85"/>
        <v>～</v>
      </c>
      <c r="AJ1102" s="178">
        <f t="shared" si="86"/>
        <v>42978</v>
      </c>
      <c r="AK1102" s="31" t="s">
        <v>2663</v>
      </c>
      <c r="AL1102" s="31" t="s">
        <v>2676</v>
      </c>
      <c r="AM1102" s="91">
        <v>41153</v>
      </c>
      <c r="AN1102" s="408">
        <f>IF($AA1102-data!$G$1=0,"　",IF(AK1102=0,"　",VLOOKUP($AK1102,data!$A$1:$H$264,8,FALSE)))</f>
        <v>0</v>
      </c>
      <c r="AO1102" s="35">
        <v>41148</v>
      </c>
      <c r="AP1102" s="170" t="s">
        <v>2665</v>
      </c>
      <c r="AQ1102" s="264" t="str">
        <f t="shared" si="89"/>
        <v/>
      </c>
    </row>
    <row r="1103" spans="1:43" ht="24.75" customHeight="1" x14ac:dyDescent="0.15">
      <c r="A1103" s="297">
        <v>1100</v>
      </c>
      <c r="B1103" s="23" t="s">
        <v>2672</v>
      </c>
      <c r="C1103" s="24" t="s">
        <v>14329</v>
      </c>
      <c r="D1103" s="23" t="s">
        <v>2651</v>
      </c>
      <c r="E1103" s="23" t="s">
        <v>30</v>
      </c>
      <c r="F1103" s="24" t="s">
        <v>13631</v>
      </c>
      <c r="G1103" s="25" t="s">
        <v>2666</v>
      </c>
      <c r="H1103" s="23" t="s">
        <v>2667</v>
      </c>
      <c r="I1103" s="44" t="s">
        <v>11163</v>
      </c>
      <c r="J1103" s="25" t="s">
        <v>2668</v>
      </c>
      <c r="K1103" s="25" t="s">
        <v>2669</v>
      </c>
      <c r="L1103" s="25"/>
      <c r="M1103" s="44" t="s">
        <v>2670</v>
      </c>
      <c r="N1103" s="44" t="s">
        <v>2671</v>
      </c>
      <c r="O1103" s="25" t="s">
        <v>854</v>
      </c>
      <c r="P1103" s="23" t="s">
        <v>2652</v>
      </c>
      <c r="Q1103" s="25" t="s">
        <v>2653</v>
      </c>
      <c r="R1103" s="58" t="s">
        <v>2654</v>
      </c>
      <c r="S1103" s="23" t="s">
        <v>2655</v>
      </c>
      <c r="T1103" s="23" t="s">
        <v>2656</v>
      </c>
      <c r="U1103" s="25" t="s">
        <v>2657</v>
      </c>
      <c r="V1103" s="23" t="s">
        <v>2658</v>
      </c>
      <c r="W1103" s="25" t="s">
        <v>2659</v>
      </c>
      <c r="X1103" s="58" t="s">
        <v>2660</v>
      </c>
      <c r="Y1103" s="23" t="s">
        <v>2661</v>
      </c>
      <c r="Z1103" s="23" t="s">
        <v>2662</v>
      </c>
      <c r="AA1103" s="33">
        <v>5</v>
      </c>
      <c r="AB1103" s="295" t="str">
        <f t="shared" si="87"/>
        <v>年間</v>
      </c>
      <c r="AC1103" s="268"/>
      <c r="AD1103" s="26">
        <v>1</v>
      </c>
      <c r="AE1103" s="69">
        <v>6600</v>
      </c>
      <c r="AF1103" s="26">
        <f t="shared" si="88"/>
        <v>6600</v>
      </c>
      <c r="AG1103" s="27">
        <v>41122</v>
      </c>
      <c r="AH1103" s="107">
        <v>41153</v>
      </c>
      <c r="AI1103" s="29" t="str">
        <f t="shared" si="85"/>
        <v>～</v>
      </c>
      <c r="AJ1103" s="178">
        <f t="shared" si="86"/>
        <v>42978</v>
      </c>
      <c r="AK1103" s="31" t="s">
        <v>2663</v>
      </c>
      <c r="AL1103" s="31" t="s">
        <v>2677</v>
      </c>
      <c r="AM1103" s="91">
        <v>41153</v>
      </c>
      <c r="AN1103" s="408">
        <f>IF($AA1103-data!$G$1=0,"　",IF(AK1103=0,"　",VLOOKUP($AK1103,data!$A$1:$H$264,8,FALSE)))</f>
        <v>0</v>
      </c>
      <c r="AO1103" s="35">
        <v>41148</v>
      </c>
      <c r="AP1103" s="170" t="s">
        <v>2665</v>
      </c>
      <c r="AQ1103" s="264" t="str">
        <f t="shared" si="89"/>
        <v/>
      </c>
    </row>
    <row r="1104" spans="1:43" ht="24.75" customHeight="1" x14ac:dyDescent="0.15">
      <c r="A1104" s="297">
        <v>1101</v>
      </c>
      <c r="B1104" s="23" t="s">
        <v>2672</v>
      </c>
      <c r="C1104" s="24" t="s">
        <v>14329</v>
      </c>
      <c r="D1104" s="23" t="s">
        <v>2651</v>
      </c>
      <c r="E1104" s="23" t="s">
        <v>30</v>
      </c>
      <c r="F1104" s="24" t="s">
        <v>13631</v>
      </c>
      <c r="G1104" s="25" t="s">
        <v>2666</v>
      </c>
      <c r="H1104" s="23" t="s">
        <v>2667</v>
      </c>
      <c r="I1104" s="44" t="s">
        <v>11163</v>
      </c>
      <c r="J1104" s="25" t="s">
        <v>2668</v>
      </c>
      <c r="K1104" s="25" t="s">
        <v>2669</v>
      </c>
      <c r="L1104" s="25"/>
      <c r="M1104" s="44" t="s">
        <v>2670</v>
      </c>
      <c r="N1104" s="44" t="s">
        <v>2671</v>
      </c>
      <c r="O1104" s="25" t="s">
        <v>854</v>
      </c>
      <c r="P1104" s="23" t="s">
        <v>2652</v>
      </c>
      <c r="Q1104" s="25" t="s">
        <v>2653</v>
      </c>
      <c r="R1104" s="58" t="s">
        <v>2654</v>
      </c>
      <c r="S1104" s="23" t="s">
        <v>2655</v>
      </c>
      <c r="T1104" s="23" t="s">
        <v>2656</v>
      </c>
      <c r="U1104" s="25" t="s">
        <v>2657</v>
      </c>
      <c r="V1104" s="23" t="s">
        <v>2658</v>
      </c>
      <c r="W1104" s="25" t="s">
        <v>2659</v>
      </c>
      <c r="X1104" s="58" t="s">
        <v>2660</v>
      </c>
      <c r="Y1104" s="23" t="s">
        <v>2661</v>
      </c>
      <c r="Z1104" s="23" t="s">
        <v>2662</v>
      </c>
      <c r="AA1104" s="33">
        <v>5</v>
      </c>
      <c r="AB1104" s="295" t="str">
        <f t="shared" si="87"/>
        <v>年間</v>
      </c>
      <c r="AC1104" s="268"/>
      <c r="AD1104" s="26">
        <v>1</v>
      </c>
      <c r="AE1104" s="69">
        <v>6600</v>
      </c>
      <c r="AF1104" s="26">
        <f t="shared" si="88"/>
        <v>6600</v>
      </c>
      <c r="AG1104" s="27">
        <v>41122</v>
      </c>
      <c r="AH1104" s="107">
        <v>41153</v>
      </c>
      <c r="AI1104" s="29" t="str">
        <f t="shared" si="85"/>
        <v>～</v>
      </c>
      <c r="AJ1104" s="178">
        <f t="shared" si="86"/>
        <v>42978</v>
      </c>
      <c r="AK1104" s="31" t="s">
        <v>2663</v>
      </c>
      <c r="AL1104" s="31" t="s">
        <v>2678</v>
      </c>
      <c r="AM1104" s="91">
        <v>41153</v>
      </c>
      <c r="AN1104" s="408">
        <f>IF($AA1104-data!$G$1=0,"　",IF(AK1104=0,"　",VLOOKUP($AK1104,data!$A$1:$H$264,8,FALSE)))</f>
        <v>0</v>
      </c>
      <c r="AO1104" s="35">
        <v>41148</v>
      </c>
      <c r="AP1104" s="170" t="s">
        <v>2665</v>
      </c>
      <c r="AQ1104" s="264" t="str">
        <f t="shared" si="89"/>
        <v/>
      </c>
    </row>
    <row r="1105" spans="1:43" ht="24.75" customHeight="1" x14ac:dyDescent="0.15">
      <c r="A1105" s="297">
        <v>1102</v>
      </c>
      <c r="B1105" s="23" t="s">
        <v>2672</v>
      </c>
      <c r="C1105" s="24" t="s">
        <v>14329</v>
      </c>
      <c r="D1105" s="23" t="s">
        <v>2651</v>
      </c>
      <c r="E1105" s="23" t="s">
        <v>30</v>
      </c>
      <c r="F1105" s="24" t="s">
        <v>13631</v>
      </c>
      <c r="G1105" s="25" t="s">
        <v>2666</v>
      </c>
      <c r="H1105" s="23" t="s">
        <v>2667</v>
      </c>
      <c r="I1105" s="44" t="s">
        <v>11163</v>
      </c>
      <c r="J1105" s="25" t="s">
        <v>2668</v>
      </c>
      <c r="K1105" s="25" t="s">
        <v>2669</v>
      </c>
      <c r="L1105" s="25"/>
      <c r="M1105" s="44" t="s">
        <v>2670</v>
      </c>
      <c r="N1105" s="44" t="s">
        <v>2671</v>
      </c>
      <c r="O1105" s="25" t="s">
        <v>854</v>
      </c>
      <c r="P1105" s="23" t="s">
        <v>2652</v>
      </c>
      <c r="Q1105" s="25" t="s">
        <v>2653</v>
      </c>
      <c r="R1105" s="58" t="s">
        <v>2654</v>
      </c>
      <c r="S1105" s="23" t="s">
        <v>2655</v>
      </c>
      <c r="T1105" s="23" t="s">
        <v>2656</v>
      </c>
      <c r="U1105" s="25" t="s">
        <v>2657</v>
      </c>
      <c r="V1105" s="23" t="s">
        <v>2658</v>
      </c>
      <c r="W1105" s="25" t="s">
        <v>2659</v>
      </c>
      <c r="X1105" s="58" t="s">
        <v>2660</v>
      </c>
      <c r="Y1105" s="23" t="s">
        <v>2661</v>
      </c>
      <c r="Z1105" s="23" t="s">
        <v>2662</v>
      </c>
      <c r="AA1105" s="33">
        <v>5</v>
      </c>
      <c r="AB1105" s="295" t="str">
        <f t="shared" si="87"/>
        <v>年間</v>
      </c>
      <c r="AC1105" s="268"/>
      <c r="AD1105" s="26">
        <v>1</v>
      </c>
      <c r="AE1105" s="69">
        <v>6600</v>
      </c>
      <c r="AF1105" s="26">
        <f t="shared" si="88"/>
        <v>6600</v>
      </c>
      <c r="AG1105" s="27">
        <v>41122</v>
      </c>
      <c r="AH1105" s="107">
        <v>41153</v>
      </c>
      <c r="AI1105" s="29" t="str">
        <f t="shared" si="85"/>
        <v>～</v>
      </c>
      <c r="AJ1105" s="178">
        <f t="shared" si="86"/>
        <v>42978</v>
      </c>
      <c r="AK1105" s="31" t="s">
        <v>2663</v>
      </c>
      <c r="AL1105" s="50" t="s">
        <v>2679</v>
      </c>
      <c r="AM1105" s="91">
        <v>41153</v>
      </c>
      <c r="AN1105" s="408">
        <f>IF($AA1105-data!$G$1=0,"　",IF(AK1105=0,"　",VLOOKUP($AK1105,data!$A$1:$H$264,8,FALSE)))</f>
        <v>0</v>
      </c>
      <c r="AO1105" s="35">
        <v>41148</v>
      </c>
      <c r="AP1105" s="170" t="s">
        <v>2665</v>
      </c>
      <c r="AQ1105" s="264" t="str">
        <f t="shared" si="89"/>
        <v/>
      </c>
    </row>
    <row r="1106" spans="1:43" ht="24.75" customHeight="1" x14ac:dyDescent="0.15">
      <c r="A1106" s="297">
        <v>1103</v>
      </c>
      <c r="B1106" s="23" t="s">
        <v>2672</v>
      </c>
      <c r="C1106" s="24" t="s">
        <v>14329</v>
      </c>
      <c r="D1106" s="23" t="s">
        <v>2651</v>
      </c>
      <c r="E1106" s="23" t="s">
        <v>30</v>
      </c>
      <c r="F1106" s="24" t="s">
        <v>13631</v>
      </c>
      <c r="G1106" s="25" t="s">
        <v>2666</v>
      </c>
      <c r="H1106" s="23" t="s">
        <v>2667</v>
      </c>
      <c r="I1106" s="44" t="s">
        <v>11163</v>
      </c>
      <c r="J1106" s="25" t="s">
        <v>2668</v>
      </c>
      <c r="K1106" s="25" t="s">
        <v>2669</v>
      </c>
      <c r="L1106" s="25"/>
      <c r="M1106" s="44" t="s">
        <v>2670</v>
      </c>
      <c r="N1106" s="44" t="s">
        <v>2671</v>
      </c>
      <c r="O1106" s="25" t="s">
        <v>854</v>
      </c>
      <c r="P1106" s="23" t="s">
        <v>2652</v>
      </c>
      <c r="Q1106" s="25" t="s">
        <v>2653</v>
      </c>
      <c r="R1106" s="58" t="s">
        <v>2654</v>
      </c>
      <c r="S1106" s="23" t="s">
        <v>2655</v>
      </c>
      <c r="T1106" s="23" t="s">
        <v>2656</v>
      </c>
      <c r="U1106" s="25" t="s">
        <v>2657</v>
      </c>
      <c r="V1106" s="23" t="s">
        <v>2658</v>
      </c>
      <c r="W1106" s="25" t="s">
        <v>2659</v>
      </c>
      <c r="X1106" s="58" t="s">
        <v>2660</v>
      </c>
      <c r="Y1106" s="23" t="s">
        <v>2661</v>
      </c>
      <c r="Z1106" s="23" t="s">
        <v>2662</v>
      </c>
      <c r="AA1106" s="33">
        <v>5</v>
      </c>
      <c r="AB1106" s="295" t="str">
        <f t="shared" si="87"/>
        <v>年間</v>
      </c>
      <c r="AC1106" s="268"/>
      <c r="AD1106" s="26">
        <v>1</v>
      </c>
      <c r="AE1106" s="69">
        <v>6600</v>
      </c>
      <c r="AF1106" s="26">
        <f t="shared" si="88"/>
        <v>6600</v>
      </c>
      <c r="AG1106" s="27">
        <v>41122</v>
      </c>
      <c r="AH1106" s="107">
        <v>41153</v>
      </c>
      <c r="AI1106" s="29" t="str">
        <f t="shared" si="85"/>
        <v>～</v>
      </c>
      <c r="AJ1106" s="178">
        <f t="shared" si="86"/>
        <v>42978</v>
      </c>
      <c r="AK1106" s="31" t="s">
        <v>2663</v>
      </c>
      <c r="AL1106" s="31" t="s">
        <v>2680</v>
      </c>
      <c r="AM1106" s="91">
        <v>41153</v>
      </c>
      <c r="AN1106" s="408">
        <f>IF($AA1106-data!$G$1=0,"　",IF(AK1106=0,"　",VLOOKUP($AK1106,data!$A$1:$H$264,8,FALSE)))</f>
        <v>0</v>
      </c>
      <c r="AO1106" s="35">
        <v>41148</v>
      </c>
      <c r="AP1106" s="170" t="s">
        <v>2665</v>
      </c>
      <c r="AQ1106" s="264" t="str">
        <f t="shared" si="89"/>
        <v/>
      </c>
    </row>
    <row r="1107" spans="1:43" ht="24.75" customHeight="1" x14ac:dyDescent="0.15">
      <c r="A1107" s="297">
        <v>1104</v>
      </c>
      <c r="B1107" s="23" t="s">
        <v>2672</v>
      </c>
      <c r="C1107" s="24" t="s">
        <v>14329</v>
      </c>
      <c r="D1107" s="23" t="s">
        <v>2651</v>
      </c>
      <c r="E1107" s="23" t="s">
        <v>30</v>
      </c>
      <c r="F1107" s="24" t="s">
        <v>13631</v>
      </c>
      <c r="G1107" s="25" t="s">
        <v>2666</v>
      </c>
      <c r="H1107" s="23" t="s">
        <v>2667</v>
      </c>
      <c r="I1107" s="44" t="s">
        <v>11163</v>
      </c>
      <c r="J1107" s="25" t="s">
        <v>2668</v>
      </c>
      <c r="K1107" s="25" t="s">
        <v>2669</v>
      </c>
      <c r="L1107" s="25"/>
      <c r="M1107" s="44" t="s">
        <v>2670</v>
      </c>
      <c r="N1107" s="44" t="s">
        <v>2671</v>
      </c>
      <c r="O1107" s="25" t="s">
        <v>854</v>
      </c>
      <c r="P1107" s="23" t="s">
        <v>2652</v>
      </c>
      <c r="Q1107" s="25" t="s">
        <v>2653</v>
      </c>
      <c r="R1107" s="58" t="s">
        <v>2654</v>
      </c>
      <c r="S1107" s="23" t="s">
        <v>2655</v>
      </c>
      <c r="T1107" s="23" t="s">
        <v>2656</v>
      </c>
      <c r="U1107" s="25" t="s">
        <v>2657</v>
      </c>
      <c r="V1107" s="23" t="s">
        <v>2658</v>
      </c>
      <c r="W1107" s="25" t="s">
        <v>2659</v>
      </c>
      <c r="X1107" s="58" t="s">
        <v>2660</v>
      </c>
      <c r="Y1107" s="23" t="s">
        <v>2661</v>
      </c>
      <c r="Z1107" s="23" t="s">
        <v>2662</v>
      </c>
      <c r="AA1107" s="33">
        <v>5</v>
      </c>
      <c r="AB1107" s="295" t="str">
        <f t="shared" si="87"/>
        <v>年間</v>
      </c>
      <c r="AC1107" s="268"/>
      <c r="AD1107" s="26">
        <v>1</v>
      </c>
      <c r="AE1107" s="69">
        <v>6600</v>
      </c>
      <c r="AF1107" s="26">
        <f t="shared" si="88"/>
        <v>6600</v>
      </c>
      <c r="AG1107" s="27">
        <v>41122</v>
      </c>
      <c r="AH1107" s="107">
        <v>41153</v>
      </c>
      <c r="AI1107" s="29" t="str">
        <f t="shared" si="85"/>
        <v>～</v>
      </c>
      <c r="AJ1107" s="178">
        <f t="shared" si="86"/>
        <v>42978</v>
      </c>
      <c r="AK1107" s="31" t="s">
        <v>2663</v>
      </c>
      <c r="AL1107" s="31" t="s">
        <v>2681</v>
      </c>
      <c r="AM1107" s="91">
        <v>41153</v>
      </c>
      <c r="AN1107" s="408">
        <f>IF($AA1107-data!$G$1=0,"　",IF(AK1107=0,"　",VLOOKUP($AK1107,data!$A$1:$H$264,8,FALSE)))</f>
        <v>0</v>
      </c>
      <c r="AO1107" s="35">
        <v>41148</v>
      </c>
      <c r="AP1107" s="170" t="s">
        <v>2665</v>
      </c>
      <c r="AQ1107" s="264" t="str">
        <f t="shared" si="89"/>
        <v/>
      </c>
    </row>
    <row r="1108" spans="1:43" ht="24.75" customHeight="1" x14ac:dyDescent="0.15">
      <c r="A1108" s="297">
        <v>1105</v>
      </c>
      <c r="B1108" s="23" t="s">
        <v>2672</v>
      </c>
      <c r="C1108" s="24" t="s">
        <v>14329</v>
      </c>
      <c r="D1108" s="23" t="s">
        <v>2651</v>
      </c>
      <c r="E1108" s="23" t="s">
        <v>30</v>
      </c>
      <c r="F1108" s="24" t="s">
        <v>13631</v>
      </c>
      <c r="G1108" s="25" t="s">
        <v>2666</v>
      </c>
      <c r="H1108" s="23" t="s">
        <v>2667</v>
      </c>
      <c r="I1108" s="44" t="s">
        <v>11163</v>
      </c>
      <c r="J1108" s="25" t="s">
        <v>2668</v>
      </c>
      <c r="K1108" s="25" t="s">
        <v>2669</v>
      </c>
      <c r="L1108" s="25"/>
      <c r="M1108" s="44" t="s">
        <v>2670</v>
      </c>
      <c r="N1108" s="44" t="s">
        <v>2671</v>
      </c>
      <c r="O1108" s="25" t="s">
        <v>854</v>
      </c>
      <c r="P1108" s="23" t="s">
        <v>2652</v>
      </c>
      <c r="Q1108" s="25" t="s">
        <v>2653</v>
      </c>
      <c r="R1108" s="58" t="s">
        <v>2654</v>
      </c>
      <c r="S1108" s="23" t="s">
        <v>2655</v>
      </c>
      <c r="T1108" s="23" t="s">
        <v>2656</v>
      </c>
      <c r="U1108" s="25" t="s">
        <v>2657</v>
      </c>
      <c r="V1108" s="23" t="s">
        <v>2658</v>
      </c>
      <c r="W1108" s="25" t="s">
        <v>2659</v>
      </c>
      <c r="X1108" s="58" t="s">
        <v>2660</v>
      </c>
      <c r="Y1108" s="23" t="s">
        <v>2661</v>
      </c>
      <c r="Z1108" s="23" t="s">
        <v>2662</v>
      </c>
      <c r="AA1108" s="33">
        <v>5</v>
      </c>
      <c r="AB1108" s="295" t="str">
        <f t="shared" si="87"/>
        <v>年間</v>
      </c>
      <c r="AC1108" s="268"/>
      <c r="AD1108" s="26">
        <v>1</v>
      </c>
      <c r="AE1108" s="69">
        <v>6600</v>
      </c>
      <c r="AF1108" s="26">
        <f t="shared" si="88"/>
        <v>6600</v>
      </c>
      <c r="AG1108" s="27">
        <v>41122</v>
      </c>
      <c r="AH1108" s="107">
        <v>41153</v>
      </c>
      <c r="AI1108" s="29" t="str">
        <f t="shared" si="85"/>
        <v>～</v>
      </c>
      <c r="AJ1108" s="178">
        <f t="shared" si="86"/>
        <v>42978</v>
      </c>
      <c r="AK1108" s="31" t="s">
        <v>2663</v>
      </c>
      <c r="AL1108" s="31" t="s">
        <v>2682</v>
      </c>
      <c r="AM1108" s="91">
        <v>41153</v>
      </c>
      <c r="AN1108" s="408">
        <f>IF($AA1108-data!$G$1=0,"　",IF(AK1108=0,"　",VLOOKUP($AK1108,data!$A$1:$H$264,8,FALSE)))</f>
        <v>0</v>
      </c>
      <c r="AO1108" s="35">
        <v>41148</v>
      </c>
      <c r="AP1108" s="170" t="s">
        <v>2665</v>
      </c>
      <c r="AQ1108" s="264" t="str">
        <f t="shared" si="89"/>
        <v/>
      </c>
    </row>
    <row r="1109" spans="1:43" ht="24.75" customHeight="1" x14ac:dyDescent="0.15">
      <c r="A1109" s="297">
        <v>1106</v>
      </c>
      <c r="B1109" s="23" t="s">
        <v>2672</v>
      </c>
      <c r="C1109" s="24" t="s">
        <v>14329</v>
      </c>
      <c r="D1109" s="23" t="s">
        <v>2651</v>
      </c>
      <c r="E1109" s="23" t="s">
        <v>30</v>
      </c>
      <c r="F1109" s="24" t="s">
        <v>13631</v>
      </c>
      <c r="G1109" s="25" t="s">
        <v>2666</v>
      </c>
      <c r="H1109" s="23" t="s">
        <v>2667</v>
      </c>
      <c r="I1109" s="44" t="s">
        <v>11163</v>
      </c>
      <c r="J1109" s="25" t="s">
        <v>2668</v>
      </c>
      <c r="K1109" s="25" t="s">
        <v>2669</v>
      </c>
      <c r="L1109" s="25"/>
      <c r="M1109" s="44" t="s">
        <v>2670</v>
      </c>
      <c r="N1109" s="44" t="s">
        <v>2671</v>
      </c>
      <c r="O1109" s="25" t="s">
        <v>854</v>
      </c>
      <c r="P1109" s="23" t="s">
        <v>2652</v>
      </c>
      <c r="Q1109" s="25" t="s">
        <v>2653</v>
      </c>
      <c r="R1109" s="58" t="s">
        <v>2654</v>
      </c>
      <c r="S1109" s="23" t="s">
        <v>2655</v>
      </c>
      <c r="T1109" s="23" t="s">
        <v>2656</v>
      </c>
      <c r="U1109" s="25" t="s">
        <v>2657</v>
      </c>
      <c r="V1109" s="23" t="s">
        <v>2658</v>
      </c>
      <c r="W1109" s="25" t="s">
        <v>2659</v>
      </c>
      <c r="X1109" s="58" t="s">
        <v>2660</v>
      </c>
      <c r="Y1109" s="23" t="s">
        <v>2661</v>
      </c>
      <c r="Z1109" s="23" t="s">
        <v>2662</v>
      </c>
      <c r="AA1109" s="33">
        <v>5</v>
      </c>
      <c r="AB1109" s="295" t="str">
        <f t="shared" si="87"/>
        <v>年間</v>
      </c>
      <c r="AC1109" s="268"/>
      <c r="AD1109" s="26">
        <v>1</v>
      </c>
      <c r="AE1109" s="69">
        <v>6600</v>
      </c>
      <c r="AF1109" s="26">
        <f t="shared" si="88"/>
        <v>6600</v>
      </c>
      <c r="AG1109" s="27">
        <v>41122</v>
      </c>
      <c r="AH1109" s="107">
        <v>41153</v>
      </c>
      <c r="AI1109" s="29" t="str">
        <f t="shared" si="85"/>
        <v>～</v>
      </c>
      <c r="AJ1109" s="178">
        <f t="shared" si="86"/>
        <v>42978</v>
      </c>
      <c r="AK1109" s="31" t="s">
        <v>2663</v>
      </c>
      <c r="AL1109" s="31" t="s">
        <v>2683</v>
      </c>
      <c r="AM1109" s="91">
        <v>41153</v>
      </c>
      <c r="AN1109" s="408">
        <f>IF($AA1109-data!$G$1=0,"　",IF(AK1109=0,"　",VLOOKUP($AK1109,data!$A$1:$H$264,8,FALSE)))</f>
        <v>0</v>
      </c>
      <c r="AO1109" s="35">
        <v>41148</v>
      </c>
      <c r="AP1109" s="170" t="s">
        <v>2665</v>
      </c>
      <c r="AQ1109" s="264" t="str">
        <f t="shared" si="89"/>
        <v/>
      </c>
    </row>
    <row r="1110" spans="1:43" ht="24.75" customHeight="1" x14ac:dyDescent="0.15">
      <c r="A1110" s="297">
        <v>1107</v>
      </c>
      <c r="B1110" s="23" t="s">
        <v>2672</v>
      </c>
      <c r="C1110" s="24" t="s">
        <v>14329</v>
      </c>
      <c r="D1110" s="23" t="s">
        <v>2651</v>
      </c>
      <c r="E1110" s="23" t="s">
        <v>30</v>
      </c>
      <c r="F1110" s="24" t="s">
        <v>13631</v>
      </c>
      <c r="G1110" s="25" t="s">
        <v>2666</v>
      </c>
      <c r="H1110" s="23" t="s">
        <v>2667</v>
      </c>
      <c r="I1110" s="44" t="s">
        <v>11163</v>
      </c>
      <c r="J1110" s="25" t="s">
        <v>2668</v>
      </c>
      <c r="K1110" s="25" t="s">
        <v>2669</v>
      </c>
      <c r="L1110" s="25"/>
      <c r="M1110" s="44" t="s">
        <v>2670</v>
      </c>
      <c r="N1110" s="44" t="s">
        <v>2671</v>
      </c>
      <c r="O1110" s="25" t="s">
        <v>854</v>
      </c>
      <c r="P1110" s="23" t="s">
        <v>2652</v>
      </c>
      <c r="Q1110" s="25" t="s">
        <v>2653</v>
      </c>
      <c r="R1110" s="58" t="s">
        <v>2654</v>
      </c>
      <c r="S1110" s="23" t="s">
        <v>2655</v>
      </c>
      <c r="T1110" s="23" t="s">
        <v>2656</v>
      </c>
      <c r="U1110" s="25" t="s">
        <v>2657</v>
      </c>
      <c r="V1110" s="23" t="s">
        <v>2658</v>
      </c>
      <c r="W1110" s="25" t="s">
        <v>2659</v>
      </c>
      <c r="X1110" s="58" t="s">
        <v>2660</v>
      </c>
      <c r="Y1110" s="23" t="s">
        <v>2661</v>
      </c>
      <c r="Z1110" s="23" t="s">
        <v>2662</v>
      </c>
      <c r="AA1110" s="33">
        <v>5</v>
      </c>
      <c r="AB1110" s="295" t="str">
        <f t="shared" si="87"/>
        <v>年間</v>
      </c>
      <c r="AC1110" s="268"/>
      <c r="AD1110" s="26">
        <v>1</v>
      </c>
      <c r="AE1110" s="69">
        <v>6600</v>
      </c>
      <c r="AF1110" s="26">
        <f t="shared" si="88"/>
        <v>6600</v>
      </c>
      <c r="AG1110" s="27">
        <v>41122</v>
      </c>
      <c r="AH1110" s="107">
        <v>41153</v>
      </c>
      <c r="AI1110" s="29" t="str">
        <f t="shared" si="85"/>
        <v>～</v>
      </c>
      <c r="AJ1110" s="178">
        <f t="shared" si="86"/>
        <v>42978</v>
      </c>
      <c r="AK1110" s="31" t="s">
        <v>2663</v>
      </c>
      <c r="AL1110" s="31" t="s">
        <v>2684</v>
      </c>
      <c r="AM1110" s="91">
        <v>41153</v>
      </c>
      <c r="AN1110" s="408">
        <f>IF($AA1110-data!$G$1=0,"　",IF(AK1110=0,"　",VLOOKUP($AK1110,data!$A$1:$H$264,8,FALSE)))</f>
        <v>0</v>
      </c>
      <c r="AO1110" s="35">
        <v>41148</v>
      </c>
      <c r="AP1110" s="170" t="s">
        <v>2665</v>
      </c>
      <c r="AQ1110" s="264" t="str">
        <f t="shared" si="89"/>
        <v/>
      </c>
    </row>
    <row r="1111" spans="1:43" ht="24.75" customHeight="1" x14ac:dyDescent="0.15">
      <c r="A1111" s="297">
        <v>1108</v>
      </c>
      <c r="B1111" s="23" t="s">
        <v>2672</v>
      </c>
      <c r="C1111" s="24" t="s">
        <v>14329</v>
      </c>
      <c r="D1111" s="23" t="s">
        <v>2651</v>
      </c>
      <c r="E1111" s="23" t="s">
        <v>30</v>
      </c>
      <c r="F1111" s="24" t="s">
        <v>13631</v>
      </c>
      <c r="G1111" s="25" t="s">
        <v>2666</v>
      </c>
      <c r="H1111" s="23" t="s">
        <v>2667</v>
      </c>
      <c r="I1111" s="44" t="s">
        <v>11163</v>
      </c>
      <c r="J1111" s="25" t="s">
        <v>2668</v>
      </c>
      <c r="K1111" s="25" t="s">
        <v>2669</v>
      </c>
      <c r="L1111" s="25"/>
      <c r="M1111" s="44" t="s">
        <v>2670</v>
      </c>
      <c r="N1111" s="44" t="s">
        <v>2671</v>
      </c>
      <c r="O1111" s="25" t="s">
        <v>854</v>
      </c>
      <c r="P1111" s="23" t="s">
        <v>2652</v>
      </c>
      <c r="Q1111" s="25" t="s">
        <v>2653</v>
      </c>
      <c r="R1111" s="58" t="s">
        <v>2654</v>
      </c>
      <c r="S1111" s="23" t="s">
        <v>2655</v>
      </c>
      <c r="T1111" s="23" t="s">
        <v>2656</v>
      </c>
      <c r="U1111" s="25" t="s">
        <v>2657</v>
      </c>
      <c r="V1111" s="23" t="s">
        <v>2658</v>
      </c>
      <c r="W1111" s="25" t="s">
        <v>2659</v>
      </c>
      <c r="X1111" s="58" t="s">
        <v>2660</v>
      </c>
      <c r="Y1111" s="23" t="s">
        <v>2661</v>
      </c>
      <c r="Z1111" s="23" t="s">
        <v>2662</v>
      </c>
      <c r="AA1111" s="33">
        <v>5</v>
      </c>
      <c r="AB1111" s="295" t="str">
        <f t="shared" si="87"/>
        <v>年間</v>
      </c>
      <c r="AC1111" s="268"/>
      <c r="AD1111" s="26">
        <v>1</v>
      </c>
      <c r="AE1111" s="69">
        <v>6600</v>
      </c>
      <c r="AF1111" s="26">
        <f t="shared" si="88"/>
        <v>6600</v>
      </c>
      <c r="AG1111" s="27">
        <v>41122</v>
      </c>
      <c r="AH1111" s="107">
        <v>41153</v>
      </c>
      <c r="AI1111" s="29" t="str">
        <f t="shared" si="85"/>
        <v>～</v>
      </c>
      <c r="AJ1111" s="178">
        <f t="shared" si="86"/>
        <v>42978</v>
      </c>
      <c r="AK1111" s="31" t="s">
        <v>2663</v>
      </c>
      <c r="AL1111" s="31" t="s">
        <v>2685</v>
      </c>
      <c r="AM1111" s="91">
        <v>41153</v>
      </c>
      <c r="AN1111" s="408">
        <f>IF($AA1111-data!$G$1=0,"　",IF(AK1111=0,"　",VLOOKUP($AK1111,data!$A$1:$H$264,8,FALSE)))</f>
        <v>0</v>
      </c>
      <c r="AO1111" s="35">
        <v>41148</v>
      </c>
      <c r="AP1111" s="170" t="s">
        <v>2665</v>
      </c>
      <c r="AQ1111" s="264" t="str">
        <f t="shared" si="89"/>
        <v/>
      </c>
    </row>
    <row r="1112" spans="1:43" ht="24.75" customHeight="1" x14ac:dyDescent="0.15">
      <c r="A1112" s="297">
        <v>1109</v>
      </c>
      <c r="B1112" s="23" t="s">
        <v>2672</v>
      </c>
      <c r="C1112" s="24" t="s">
        <v>14329</v>
      </c>
      <c r="D1112" s="23" t="s">
        <v>2651</v>
      </c>
      <c r="E1112" s="23" t="s">
        <v>30</v>
      </c>
      <c r="F1112" s="24" t="s">
        <v>13631</v>
      </c>
      <c r="G1112" s="25" t="s">
        <v>2666</v>
      </c>
      <c r="H1112" s="23" t="s">
        <v>2667</v>
      </c>
      <c r="I1112" s="44" t="s">
        <v>11163</v>
      </c>
      <c r="J1112" s="25" t="s">
        <v>2668</v>
      </c>
      <c r="K1112" s="25" t="s">
        <v>2669</v>
      </c>
      <c r="L1112" s="25"/>
      <c r="M1112" s="44" t="s">
        <v>2670</v>
      </c>
      <c r="N1112" s="44" t="s">
        <v>2671</v>
      </c>
      <c r="O1112" s="25" t="s">
        <v>854</v>
      </c>
      <c r="P1112" s="23" t="s">
        <v>2652</v>
      </c>
      <c r="Q1112" s="25" t="s">
        <v>2653</v>
      </c>
      <c r="R1112" s="58" t="s">
        <v>2654</v>
      </c>
      <c r="S1112" s="23" t="s">
        <v>2655</v>
      </c>
      <c r="T1112" s="23" t="s">
        <v>2656</v>
      </c>
      <c r="U1112" s="25" t="s">
        <v>2657</v>
      </c>
      <c r="V1112" s="23" t="s">
        <v>2658</v>
      </c>
      <c r="W1112" s="25" t="s">
        <v>2659</v>
      </c>
      <c r="X1112" s="58" t="s">
        <v>2660</v>
      </c>
      <c r="Y1112" s="23" t="s">
        <v>2661</v>
      </c>
      <c r="Z1112" s="23" t="s">
        <v>2662</v>
      </c>
      <c r="AA1112" s="33">
        <v>5</v>
      </c>
      <c r="AB1112" s="295" t="str">
        <f t="shared" si="87"/>
        <v>年間</v>
      </c>
      <c r="AC1112" s="268"/>
      <c r="AD1112" s="26">
        <v>1</v>
      </c>
      <c r="AE1112" s="69">
        <v>6600</v>
      </c>
      <c r="AF1112" s="26">
        <f t="shared" si="88"/>
        <v>6600</v>
      </c>
      <c r="AG1112" s="27">
        <v>41122</v>
      </c>
      <c r="AH1112" s="107">
        <v>41153</v>
      </c>
      <c r="AI1112" s="29" t="str">
        <f t="shared" si="85"/>
        <v>～</v>
      </c>
      <c r="AJ1112" s="178">
        <f t="shared" si="86"/>
        <v>42978</v>
      </c>
      <c r="AK1112" s="31" t="s">
        <v>2663</v>
      </c>
      <c r="AL1112" s="31" t="s">
        <v>2686</v>
      </c>
      <c r="AM1112" s="91">
        <v>41153</v>
      </c>
      <c r="AN1112" s="408">
        <f>IF($AA1112-data!$G$1=0,"　",IF(AK1112=0,"　",VLOOKUP($AK1112,data!$A$1:$H$264,8,FALSE)))</f>
        <v>0</v>
      </c>
      <c r="AO1112" s="35">
        <v>41148</v>
      </c>
      <c r="AP1112" s="170" t="s">
        <v>2665</v>
      </c>
      <c r="AQ1112" s="264" t="str">
        <f t="shared" si="89"/>
        <v/>
      </c>
    </row>
    <row r="1113" spans="1:43" ht="24.75" customHeight="1" x14ac:dyDescent="0.15">
      <c r="A1113" s="297">
        <v>1110</v>
      </c>
      <c r="B1113" s="23" t="s">
        <v>2672</v>
      </c>
      <c r="C1113" s="24" t="s">
        <v>14329</v>
      </c>
      <c r="D1113" s="23" t="s">
        <v>2651</v>
      </c>
      <c r="E1113" s="23" t="s">
        <v>30</v>
      </c>
      <c r="F1113" s="24" t="s">
        <v>13631</v>
      </c>
      <c r="G1113" s="25" t="s">
        <v>2666</v>
      </c>
      <c r="H1113" s="23" t="s">
        <v>2667</v>
      </c>
      <c r="I1113" s="44" t="s">
        <v>11163</v>
      </c>
      <c r="J1113" s="25" t="s">
        <v>2668</v>
      </c>
      <c r="K1113" s="25" t="s">
        <v>2669</v>
      </c>
      <c r="L1113" s="25"/>
      <c r="M1113" s="44" t="s">
        <v>2670</v>
      </c>
      <c r="N1113" s="44" t="s">
        <v>2671</v>
      </c>
      <c r="O1113" s="25" t="s">
        <v>854</v>
      </c>
      <c r="P1113" s="23" t="s">
        <v>2652</v>
      </c>
      <c r="Q1113" s="25" t="s">
        <v>2653</v>
      </c>
      <c r="R1113" s="58" t="s">
        <v>2654</v>
      </c>
      <c r="S1113" s="23" t="s">
        <v>2655</v>
      </c>
      <c r="T1113" s="23" t="s">
        <v>2656</v>
      </c>
      <c r="U1113" s="25" t="s">
        <v>2657</v>
      </c>
      <c r="V1113" s="23" t="s">
        <v>2658</v>
      </c>
      <c r="W1113" s="25" t="s">
        <v>2659</v>
      </c>
      <c r="X1113" s="58" t="s">
        <v>2660</v>
      </c>
      <c r="Y1113" s="23" t="s">
        <v>2661</v>
      </c>
      <c r="Z1113" s="23" t="s">
        <v>2662</v>
      </c>
      <c r="AA1113" s="33">
        <v>5</v>
      </c>
      <c r="AB1113" s="295" t="str">
        <f t="shared" si="87"/>
        <v>年間</v>
      </c>
      <c r="AC1113" s="268"/>
      <c r="AD1113" s="26">
        <v>1</v>
      </c>
      <c r="AE1113" s="69">
        <v>6600</v>
      </c>
      <c r="AF1113" s="26">
        <f t="shared" si="88"/>
        <v>6600</v>
      </c>
      <c r="AG1113" s="27">
        <v>41122</v>
      </c>
      <c r="AH1113" s="107">
        <v>41153</v>
      </c>
      <c r="AI1113" s="29" t="str">
        <f t="shared" si="85"/>
        <v>～</v>
      </c>
      <c r="AJ1113" s="178">
        <f t="shared" si="86"/>
        <v>42978</v>
      </c>
      <c r="AK1113" s="31" t="s">
        <v>2663</v>
      </c>
      <c r="AL1113" s="31" t="s">
        <v>2687</v>
      </c>
      <c r="AM1113" s="91">
        <v>41153</v>
      </c>
      <c r="AN1113" s="408">
        <f>IF($AA1113-data!$G$1=0,"　",IF(AK1113=0,"　",VLOOKUP($AK1113,data!$A$1:$H$264,8,FALSE)))</f>
        <v>0</v>
      </c>
      <c r="AO1113" s="35">
        <v>41148</v>
      </c>
      <c r="AP1113" s="170" t="s">
        <v>2665</v>
      </c>
      <c r="AQ1113" s="264" t="str">
        <f t="shared" si="89"/>
        <v/>
      </c>
    </row>
    <row r="1114" spans="1:43" ht="24.75" customHeight="1" x14ac:dyDescent="0.15">
      <c r="A1114" s="297">
        <v>1111</v>
      </c>
      <c r="B1114" s="23" t="s">
        <v>2688</v>
      </c>
      <c r="C1114" s="24" t="s">
        <v>14329</v>
      </c>
      <c r="D1114" s="23" t="s">
        <v>2651</v>
      </c>
      <c r="E1114" s="23" t="s">
        <v>30</v>
      </c>
      <c r="F1114" s="24" t="s">
        <v>13631</v>
      </c>
      <c r="G1114" s="25" t="s">
        <v>2666</v>
      </c>
      <c r="H1114" s="23" t="s">
        <v>2667</v>
      </c>
      <c r="I1114" s="44" t="s">
        <v>11163</v>
      </c>
      <c r="J1114" s="25" t="s">
        <v>2668</v>
      </c>
      <c r="K1114" s="25" t="s">
        <v>2669</v>
      </c>
      <c r="L1114" s="25"/>
      <c r="M1114" s="44" t="s">
        <v>2670</v>
      </c>
      <c r="N1114" s="44" t="s">
        <v>2671</v>
      </c>
      <c r="O1114" s="25" t="s">
        <v>854</v>
      </c>
      <c r="P1114" s="23" t="s">
        <v>2652</v>
      </c>
      <c r="Q1114" s="25" t="s">
        <v>2653</v>
      </c>
      <c r="R1114" s="58" t="s">
        <v>2654</v>
      </c>
      <c r="S1114" s="23" t="s">
        <v>2655</v>
      </c>
      <c r="T1114" s="23" t="s">
        <v>2656</v>
      </c>
      <c r="U1114" s="25" t="s">
        <v>2657</v>
      </c>
      <c r="V1114" s="23" t="s">
        <v>2658</v>
      </c>
      <c r="W1114" s="25" t="s">
        <v>2659</v>
      </c>
      <c r="X1114" s="58" t="s">
        <v>2660</v>
      </c>
      <c r="Y1114" s="23" t="s">
        <v>2661</v>
      </c>
      <c r="Z1114" s="23" t="s">
        <v>2662</v>
      </c>
      <c r="AA1114" s="33">
        <v>5</v>
      </c>
      <c r="AB1114" s="295" t="str">
        <f t="shared" si="87"/>
        <v>年間</v>
      </c>
      <c r="AC1114" s="268"/>
      <c r="AD1114" s="26">
        <v>1</v>
      </c>
      <c r="AE1114" s="69">
        <v>15600</v>
      </c>
      <c r="AF1114" s="26">
        <f t="shared" si="88"/>
        <v>15600</v>
      </c>
      <c r="AG1114" s="27">
        <v>41122</v>
      </c>
      <c r="AH1114" s="107">
        <v>41153</v>
      </c>
      <c r="AI1114" s="29" t="str">
        <f t="shared" si="85"/>
        <v>～</v>
      </c>
      <c r="AJ1114" s="178">
        <f t="shared" si="86"/>
        <v>42978</v>
      </c>
      <c r="AK1114" s="31" t="s">
        <v>2689</v>
      </c>
      <c r="AL1114" s="67" t="s">
        <v>2690</v>
      </c>
      <c r="AM1114" s="91">
        <v>41153</v>
      </c>
      <c r="AN1114" s="408">
        <f>IF($AA1114-data!$G$1=0,"　",IF(AK1114=0,"　",VLOOKUP($AK1114,data!$A$1:$H$264,8,FALSE)))</f>
        <v>0</v>
      </c>
      <c r="AO1114" s="35">
        <v>41149</v>
      </c>
      <c r="AP1114" s="170" t="s">
        <v>2665</v>
      </c>
      <c r="AQ1114" s="264" t="str">
        <f t="shared" si="89"/>
        <v/>
      </c>
    </row>
    <row r="1115" spans="1:43" ht="24.75" customHeight="1" x14ac:dyDescent="0.15">
      <c r="A1115" s="297">
        <v>1112</v>
      </c>
      <c r="B1115" s="23" t="s">
        <v>2691</v>
      </c>
      <c r="C1115" s="24" t="s">
        <v>14329</v>
      </c>
      <c r="D1115" s="23" t="s">
        <v>2651</v>
      </c>
      <c r="E1115" s="23" t="s">
        <v>30</v>
      </c>
      <c r="F1115" s="24" t="s">
        <v>13631</v>
      </c>
      <c r="G1115" s="25" t="s">
        <v>2666</v>
      </c>
      <c r="H1115" s="23" t="s">
        <v>2667</v>
      </c>
      <c r="I1115" s="44" t="s">
        <v>11163</v>
      </c>
      <c r="J1115" s="25" t="s">
        <v>2668</v>
      </c>
      <c r="K1115" s="25" t="s">
        <v>2669</v>
      </c>
      <c r="L1115" s="25"/>
      <c r="M1115" s="44" t="s">
        <v>2670</v>
      </c>
      <c r="N1115" s="44" t="s">
        <v>2671</v>
      </c>
      <c r="O1115" s="25" t="s">
        <v>854</v>
      </c>
      <c r="P1115" s="23" t="s">
        <v>2652</v>
      </c>
      <c r="Q1115" s="25" t="s">
        <v>2653</v>
      </c>
      <c r="R1115" s="58" t="s">
        <v>2654</v>
      </c>
      <c r="S1115" s="23" t="s">
        <v>2655</v>
      </c>
      <c r="T1115" s="23" t="s">
        <v>2656</v>
      </c>
      <c r="U1115" s="25" t="s">
        <v>2657</v>
      </c>
      <c r="V1115" s="23" t="s">
        <v>2658</v>
      </c>
      <c r="W1115" s="25" t="s">
        <v>2659</v>
      </c>
      <c r="X1115" s="58" t="s">
        <v>2660</v>
      </c>
      <c r="Y1115" s="23" t="s">
        <v>2661</v>
      </c>
      <c r="Z1115" s="23" t="s">
        <v>2662</v>
      </c>
      <c r="AA1115" s="33">
        <v>5</v>
      </c>
      <c r="AB1115" s="295" t="str">
        <f t="shared" si="87"/>
        <v>年間</v>
      </c>
      <c r="AC1115" s="268"/>
      <c r="AD1115" s="26">
        <v>1</v>
      </c>
      <c r="AE1115" s="69">
        <v>12000</v>
      </c>
      <c r="AF1115" s="26">
        <f t="shared" si="88"/>
        <v>12000</v>
      </c>
      <c r="AG1115" s="27">
        <v>41122</v>
      </c>
      <c r="AH1115" s="107">
        <v>41153</v>
      </c>
      <c r="AI1115" s="29" t="str">
        <f t="shared" si="85"/>
        <v>～</v>
      </c>
      <c r="AJ1115" s="178">
        <f t="shared" si="86"/>
        <v>42978</v>
      </c>
      <c r="AK1115" s="31" t="s">
        <v>2692</v>
      </c>
      <c r="AL1115" s="31" t="s">
        <v>2693</v>
      </c>
      <c r="AM1115" s="91">
        <v>41153</v>
      </c>
      <c r="AN1115" s="408">
        <f>IF($AA1115-data!$G$1=0,"　",IF(AK1115=0,"　",VLOOKUP($AK1115,data!$A$1:$H$264,8,FALSE)))</f>
        <v>0</v>
      </c>
      <c r="AO1115" s="35">
        <v>41149</v>
      </c>
      <c r="AP1115" s="170" t="s">
        <v>2665</v>
      </c>
      <c r="AQ1115" s="264" t="str">
        <f t="shared" si="89"/>
        <v/>
      </c>
    </row>
    <row r="1116" spans="1:43" ht="24.75" customHeight="1" x14ac:dyDescent="0.15">
      <c r="A1116" s="297">
        <v>1113</v>
      </c>
      <c r="B1116" s="23" t="s">
        <v>2691</v>
      </c>
      <c r="C1116" s="24" t="s">
        <v>14329</v>
      </c>
      <c r="D1116" s="23" t="s">
        <v>2651</v>
      </c>
      <c r="E1116" s="23" t="s">
        <v>30</v>
      </c>
      <c r="F1116" s="24" t="s">
        <v>13631</v>
      </c>
      <c r="G1116" s="25" t="s">
        <v>2666</v>
      </c>
      <c r="H1116" s="23" t="s">
        <v>2667</v>
      </c>
      <c r="I1116" s="44" t="s">
        <v>11163</v>
      </c>
      <c r="J1116" s="25" t="s">
        <v>2668</v>
      </c>
      <c r="K1116" s="25" t="s">
        <v>2669</v>
      </c>
      <c r="L1116" s="25"/>
      <c r="M1116" s="44" t="s">
        <v>2670</v>
      </c>
      <c r="N1116" s="44" t="s">
        <v>2671</v>
      </c>
      <c r="O1116" s="25" t="s">
        <v>854</v>
      </c>
      <c r="P1116" s="23" t="s">
        <v>2652</v>
      </c>
      <c r="Q1116" s="25" t="s">
        <v>2653</v>
      </c>
      <c r="R1116" s="58" t="s">
        <v>2654</v>
      </c>
      <c r="S1116" s="23" t="s">
        <v>2655</v>
      </c>
      <c r="T1116" s="23" t="s">
        <v>2656</v>
      </c>
      <c r="U1116" s="25" t="s">
        <v>2657</v>
      </c>
      <c r="V1116" s="23" t="s">
        <v>2658</v>
      </c>
      <c r="W1116" s="25" t="s">
        <v>2659</v>
      </c>
      <c r="X1116" s="58" t="s">
        <v>2660</v>
      </c>
      <c r="Y1116" s="23" t="s">
        <v>2661</v>
      </c>
      <c r="Z1116" s="23" t="s">
        <v>2662</v>
      </c>
      <c r="AA1116" s="33">
        <v>5</v>
      </c>
      <c r="AB1116" s="295" t="str">
        <f t="shared" si="87"/>
        <v>年間</v>
      </c>
      <c r="AC1116" s="268"/>
      <c r="AD1116" s="26">
        <v>1</v>
      </c>
      <c r="AE1116" s="69">
        <v>12000</v>
      </c>
      <c r="AF1116" s="26">
        <f t="shared" si="88"/>
        <v>12000</v>
      </c>
      <c r="AG1116" s="27">
        <v>41122</v>
      </c>
      <c r="AH1116" s="107">
        <v>41153</v>
      </c>
      <c r="AI1116" s="29" t="str">
        <f t="shared" si="85"/>
        <v>～</v>
      </c>
      <c r="AJ1116" s="178">
        <f t="shared" si="86"/>
        <v>42978</v>
      </c>
      <c r="AK1116" s="31" t="s">
        <v>2692</v>
      </c>
      <c r="AL1116" s="31" t="s">
        <v>2694</v>
      </c>
      <c r="AM1116" s="91">
        <v>41153</v>
      </c>
      <c r="AN1116" s="408">
        <f>IF($AA1116-data!$G$1=0,"　",IF(AK1116=0,"　",VLOOKUP($AK1116,data!$A$1:$H$264,8,FALSE)))</f>
        <v>0</v>
      </c>
      <c r="AO1116" s="35">
        <v>41149</v>
      </c>
      <c r="AP1116" s="170" t="s">
        <v>2665</v>
      </c>
      <c r="AQ1116" s="264" t="str">
        <f t="shared" si="89"/>
        <v/>
      </c>
    </row>
    <row r="1117" spans="1:43" ht="24.75" customHeight="1" x14ac:dyDescent="0.15">
      <c r="A1117" s="297">
        <v>1114</v>
      </c>
      <c r="B1117" s="23" t="s">
        <v>2691</v>
      </c>
      <c r="C1117" s="24" t="s">
        <v>14329</v>
      </c>
      <c r="D1117" s="23" t="s">
        <v>2651</v>
      </c>
      <c r="E1117" s="23" t="s">
        <v>30</v>
      </c>
      <c r="F1117" s="24" t="s">
        <v>13631</v>
      </c>
      <c r="G1117" s="25" t="s">
        <v>2666</v>
      </c>
      <c r="H1117" s="23" t="s">
        <v>2667</v>
      </c>
      <c r="I1117" s="44" t="s">
        <v>11163</v>
      </c>
      <c r="J1117" s="25" t="s">
        <v>2668</v>
      </c>
      <c r="K1117" s="25" t="s">
        <v>2669</v>
      </c>
      <c r="L1117" s="25"/>
      <c r="M1117" s="44" t="s">
        <v>2670</v>
      </c>
      <c r="N1117" s="44" t="s">
        <v>2671</v>
      </c>
      <c r="O1117" s="25" t="s">
        <v>854</v>
      </c>
      <c r="P1117" s="23" t="s">
        <v>2652</v>
      </c>
      <c r="Q1117" s="25" t="s">
        <v>2653</v>
      </c>
      <c r="R1117" s="58" t="s">
        <v>2654</v>
      </c>
      <c r="S1117" s="23" t="s">
        <v>2655</v>
      </c>
      <c r="T1117" s="23" t="s">
        <v>2656</v>
      </c>
      <c r="U1117" s="25" t="s">
        <v>2657</v>
      </c>
      <c r="V1117" s="23" t="s">
        <v>2658</v>
      </c>
      <c r="W1117" s="25" t="s">
        <v>2659</v>
      </c>
      <c r="X1117" s="58" t="s">
        <v>2660</v>
      </c>
      <c r="Y1117" s="23" t="s">
        <v>2661</v>
      </c>
      <c r="Z1117" s="23" t="s">
        <v>2662</v>
      </c>
      <c r="AA1117" s="33">
        <v>5</v>
      </c>
      <c r="AB1117" s="295" t="str">
        <f t="shared" si="87"/>
        <v>年間</v>
      </c>
      <c r="AC1117" s="268"/>
      <c r="AD1117" s="26">
        <v>1</v>
      </c>
      <c r="AE1117" s="69">
        <v>12000</v>
      </c>
      <c r="AF1117" s="26">
        <f t="shared" si="88"/>
        <v>12000</v>
      </c>
      <c r="AG1117" s="27">
        <v>41122</v>
      </c>
      <c r="AH1117" s="107">
        <v>41153</v>
      </c>
      <c r="AI1117" s="29" t="str">
        <f t="shared" si="85"/>
        <v>～</v>
      </c>
      <c r="AJ1117" s="178">
        <f t="shared" si="86"/>
        <v>42978</v>
      </c>
      <c r="AK1117" s="31" t="s">
        <v>2692</v>
      </c>
      <c r="AL1117" s="31" t="s">
        <v>2695</v>
      </c>
      <c r="AM1117" s="91">
        <v>41153</v>
      </c>
      <c r="AN1117" s="408">
        <f>IF($AA1117-data!$G$1=0,"　",IF(AK1117=0,"　",VLOOKUP($AK1117,data!$A$1:$H$264,8,FALSE)))</f>
        <v>0</v>
      </c>
      <c r="AO1117" s="35">
        <v>41149</v>
      </c>
      <c r="AP1117" s="170" t="s">
        <v>2665</v>
      </c>
      <c r="AQ1117" s="264" t="str">
        <f t="shared" si="89"/>
        <v/>
      </c>
    </row>
    <row r="1118" spans="1:43" ht="24.75" customHeight="1" x14ac:dyDescent="0.15">
      <c r="A1118" s="297">
        <v>1115</v>
      </c>
      <c r="B1118" s="23" t="s">
        <v>2691</v>
      </c>
      <c r="C1118" s="24" t="s">
        <v>14329</v>
      </c>
      <c r="D1118" s="23" t="s">
        <v>2651</v>
      </c>
      <c r="E1118" s="23" t="s">
        <v>30</v>
      </c>
      <c r="F1118" s="24" t="s">
        <v>13631</v>
      </c>
      <c r="G1118" s="25" t="s">
        <v>2666</v>
      </c>
      <c r="H1118" s="23" t="s">
        <v>2667</v>
      </c>
      <c r="I1118" s="44" t="s">
        <v>11163</v>
      </c>
      <c r="J1118" s="25" t="s">
        <v>2668</v>
      </c>
      <c r="K1118" s="25" t="s">
        <v>2669</v>
      </c>
      <c r="L1118" s="25"/>
      <c r="M1118" s="44" t="s">
        <v>2670</v>
      </c>
      <c r="N1118" s="44" t="s">
        <v>2671</v>
      </c>
      <c r="O1118" s="25" t="s">
        <v>854</v>
      </c>
      <c r="P1118" s="23" t="s">
        <v>2652</v>
      </c>
      <c r="Q1118" s="25" t="s">
        <v>2653</v>
      </c>
      <c r="R1118" s="58" t="s">
        <v>2654</v>
      </c>
      <c r="S1118" s="23" t="s">
        <v>2655</v>
      </c>
      <c r="T1118" s="23" t="s">
        <v>2656</v>
      </c>
      <c r="U1118" s="25" t="s">
        <v>2657</v>
      </c>
      <c r="V1118" s="23" t="s">
        <v>2658</v>
      </c>
      <c r="W1118" s="25" t="s">
        <v>2659</v>
      </c>
      <c r="X1118" s="58" t="s">
        <v>2660</v>
      </c>
      <c r="Y1118" s="23" t="s">
        <v>2661</v>
      </c>
      <c r="Z1118" s="23" t="s">
        <v>2662</v>
      </c>
      <c r="AA1118" s="33">
        <v>5</v>
      </c>
      <c r="AB1118" s="295" t="str">
        <f t="shared" si="87"/>
        <v>年間</v>
      </c>
      <c r="AC1118" s="268"/>
      <c r="AD1118" s="26">
        <v>1</v>
      </c>
      <c r="AE1118" s="69">
        <v>12000</v>
      </c>
      <c r="AF1118" s="26">
        <f t="shared" si="88"/>
        <v>12000</v>
      </c>
      <c r="AG1118" s="27">
        <v>41122</v>
      </c>
      <c r="AH1118" s="107">
        <v>41153</v>
      </c>
      <c r="AI1118" s="29" t="str">
        <f t="shared" si="85"/>
        <v>～</v>
      </c>
      <c r="AJ1118" s="178">
        <f t="shared" si="86"/>
        <v>42978</v>
      </c>
      <c r="AK1118" s="31" t="s">
        <v>2692</v>
      </c>
      <c r="AL1118" s="31" t="s">
        <v>2696</v>
      </c>
      <c r="AM1118" s="91">
        <v>41153</v>
      </c>
      <c r="AN1118" s="408">
        <f>IF($AA1118-data!$G$1=0,"　",IF(AK1118=0,"　",VLOOKUP($AK1118,data!$A$1:$H$264,8,FALSE)))</f>
        <v>0</v>
      </c>
      <c r="AO1118" s="35">
        <v>41149</v>
      </c>
      <c r="AP1118" s="170" t="s">
        <v>2665</v>
      </c>
      <c r="AQ1118" s="264" t="str">
        <f t="shared" si="89"/>
        <v/>
      </c>
    </row>
    <row r="1119" spans="1:43" ht="24.75" customHeight="1" x14ac:dyDescent="0.15">
      <c r="A1119" s="297">
        <v>1116</v>
      </c>
      <c r="B1119" s="23" t="s">
        <v>2691</v>
      </c>
      <c r="C1119" s="24" t="s">
        <v>14329</v>
      </c>
      <c r="D1119" s="23" t="s">
        <v>2651</v>
      </c>
      <c r="E1119" s="23" t="s">
        <v>30</v>
      </c>
      <c r="F1119" s="24" t="s">
        <v>13631</v>
      </c>
      <c r="G1119" s="25" t="s">
        <v>2666</v>
      </c>
      <c r="H1119" s="23" t="s">
        <v>2667</v>
      </c>
      <c r="I1119" s="44" t="s">
        <v>11163</v>
      </c>
      <c r="J1119" s="25" t="s">
        <v>2668</v>
      </c>
      <c r="K1119" s="25" t="s">
        <v>2669</v>
      </c>
      <c r="L1119" s="25"/>
      <c r="M1119" s="44" t="s">
        <v>2670</v>
      </c>
      <c r="N1119" s="44" t="s">
        <v>2671</v>
      </c>
      <c r="O1119" s="25" t="s">
        <v>854</v>
      </c>
      <c r="P1119" s="23" t="s">
        <v>2652</v>
      </c>
      <c r="Q1119" s="25" t="s">
        <v>2653</v>
      </c>
      <c r="R1119" s="58" t="s">
        <v>2654</v>
      </c>
      <c r="S1119" s="23" t="s">
        <v>2655</v>
      </c>
      <c r="T1119" s="23" t="s">
        <v>2656</v>
      </c>
      <c r="U1119" s="25" t="s">
        <v>2657</v>
      </c>
      <c r="V1119" s="23" t="s">
        <v>2658</v>
      </c>
      <c r="W1119" s="25" t="s">
        <v>2659</v>
      </c>
      <c r="X1119" s="58" t="s">
        <v>2660</v>
      </c>
      <c r="Y1119" s="23" t="s">
        <v>2661</v>
      </c>
      <c r="Z1119" s="23" t="s">
        <v>2662</v>
      </c>
      <c r="AA1119" s="33">
        <v>5</v>
      </c>
      <c r="AB1119" s="295" t="str">
        <f t="shared" si="87"/>
        <v>年間</v>
      </c>
      <c r="AC1119" s="268"/>
      <c r="AD1119" s="26">
        <v>1</v>
      </c>
      <c r="AE1119" s="69">
        <v>12000</v>
      </c>
      <c r="AF1119" s="26">
        <f t="shared" si="88"/>
        <v>12000</v>
      </c>
      <c r="AG1119" s="27">
        <v>41122</v>
      </c>
      <c r="AH1119" s="107">
        <v>41153</v>
      </c>
      <c r="AI1119" s="29" t="str">
        <f t="shared" si="85"/>
        <v>～</v>
      </c>
      <c r="AJ1119" s="178">
        <f t="shared" si="86"/>
        <v>42978</v>
      </c>
      <c r="AK1119" s="31" t="s">
        <v>2692</v>
      </c>
      <c r="AL1119" s="31" t="s">
        <v>2697</v>
      </c>
      <c r="AM1119" s="91">
        <v>41153</v>
      </c>
      <c r="AN1119" s="408">
        <f>IF($AA1119-data!$G$1=0,"　",IF(AK1119=0,"　",VLOOKUP($AK1119,data!$A$1:$H$264,8,FALSE)))</f>
        <v>0</v>
      </c>
      <c r="AO1119" s="35">
        <v>41149</v>
      </c>
      <c r="AP1119" s="170" t="s">
        <v>2665</v>
      </c>
      <c r="AQ1119" s="264" t="str">
        <f t="shared" si="89"/>
        <v/>
      </c>
    </row>
    <row r="1120" spans="1:43" ht="24.75" customHeight="1" x14ac:dyDescent="0.15">
      <c r="A1120" s="297">
        <v>1117</v>
      </c>
      <c r="B1120" s="23" t="s">
        <v>2691</v>
      </c>
      <c r="C1120" s="24" t="s">
        <v>14329</v>
      </c>
      <c r="D1120" s="23" t="s">
        <v>2651</v>
      </c>
      <c r="E1120" s="23" t="s">
        <v>30</v>
      </c>
      <c r="F1120" s="24" t="s">
        <v>13631</v>
      </c>
      <c r="G1120" s="25" t="s">
        <v>2666</v>
      </c>
      <c r="H1120" s="23" t="s">
        <v>2667</v>
      </c>
      <c r="I1120" s="44" t="s">
        <v>11163</v>
      </c>
      <c r="J1120" s="25" t="s">
        <v>2668</v>
      </c>
      <c r="K1120" s="25" t="s">
        <v>2669</v>
      </c>
      <c r="L1120" s="25"/>
      <c r="M1120" s="44" t="s">
        <v>2670</v>
      </c>
      <c r="N1120" s="44" t="s">
        <v>2671</v>
      </c>
      <c r="O1120" s="25" t="s">
        <v>854</v>
      </c>
      <c r="P1120" s="23" t="s">
        <v>2652</v>
      </c>
      <c r="Q1120" s="25" t="s">
        <v>2653</v>
      </c>
      <c r="R1120" s="58" t="s">
        <v>2654</v>
      </c>
      <c r="S1120" s="23" t="s">
        <v>2655</v>
      </c>
      <c r="T1120" s="23" t="s">
        <v>2656</v>
      </c>
      <c r="U1120" s="25" t="s">
        <v>2657</v>
      </c>
      <c r="V1120" s="23" t="s">
        <v>2658</v>
      </c>
      <c r="W1120" s="25" t="s">
        <v>2659</v>
      </c>
      <c r="X1120" s="58" t="s">
        <v>2660</v>
      </c>
      <c r="Y1120" s="23" t="s">
        <v>2661</v>
      </c>
      <c r="Z1120" s="23" t="s">
        <v>2662</v>
      </c>
      <c r="AA1120" s="33">
        <v>5</v>
      </c>
      <c r="AB1120" s="295" t="str">
        <f t="shared" si="87"/>
        <v>年間</v>
      </c>
      <c r="AC1120" s="268"/>
      <c r="AD1120" s="26">
        <v>1</v>
      </c>
      <c r="AE1120" s="69">
        <v>12000</v>
      </c>
      <c r="AF1120" s="26">
        <f t="shared" si="88"/>
        <v>12000</v>
      </c>
      <c r="AG1120" s="27">
        <v>41122</v>
      </c>
      <c r="AH1120" s="107">
        <v>41153</v>
      </c>
      <c r="AI1120" s="29" t="str">
        <f t="shared" si="85"/>
        <v>～</v>
      </c>
      <c r="AJ1120" s="178">
        <f t="shared" si="86"/>
        <v>42978</v>
      </c>
      <c r="AK1120" s="31" t="s">
        <v>2692</v>
      </c>
      <c r="AL1120" s="31" t="s">
        <v>2698</v>
      </c>
      <c r="AM1120" s="91">
        <v>41153</v>
      </c>
      <c r="AN1120" s="408">
        <f>IF($AA1120-data!$G$1=0,"　",IF(AK1120=0,"　",VLOOKUP($AK1120,data!$A$1:$H$264,8,FALSE)))</f>
        <v>0</v>
      </c>
      <c r="AO1120" s="35">
        <v>41149</v>
      </c>
      <c r="AP1120" s="170" t="s">
        <v>2665</v>
      </c>
      <c r="AQ1120" s="264" t="str">
        <f t="shared" si="89"/>
        <v/>
      </c>
    </row>
    <row r="1121" spans="1:43" ht="24.75" customHeight="1" x14ac:dyDescent="0.15">
      <c r="A1121" s="297">
        <v>1118</v>
      </c>
      <c r="B1121" s="23" t="s">
        <v>2691</v>
      </c>
      <c r="C1121" s="24" t="s">
        <v>14329</v>
      </c>
      <c r="D1121" s="23" t="s">
        <v>2651</v>
      </c>
      <c r="E1121" s="23" t="s">
        <v>30</v>
      </c>
      <c r="F1121" s="24" t="s">
        <v>13631</v>
      </c>
      <c r="G1121" s="25" t="s">
        <v>2666</v>
      </c>
      <c r="H1121" s="23" t="s">
        <v>2667</v>
      </c>
      <c r="I1121" s="44" t="s">
        <v>11163</v>
      </c>
      <c r="J1121" s="25" t="s">
        <v>2668</v>
      </c>
      <c r="K1121" s="25" t="s">
        <v>2669</v>
      </c>
      <c r="L1121" s="25"/>
      <c r="M1121" s="44" t="s">
        <v>2670</v>
      </c>
      <c r="N1121" s="44" t="s">
        <v>2671</v>
      </c>
      <c r="O1121" s="25" t="s">
        <v>854</v>
      </c>
      <c r="P1121" s="23" t="s">
        <v>2652</v>
      </c>
      <c r="Q1121" s="25" t="s">
        <v>2653</v>
      </c>
      <c r="R1121" s="58" t="s">
        <v>2654</v>
      </c>
      <c r="S1121" s="23" t="s">
        <v>2655</v>
      </c>
      <c r="T1121" s="23" t="s">
        <v>2656</v>
      </c>
      <c r="U1121" s="25" t="s">
        <v>2657</v>
      </c>
      <c r="V1121" s="23" t="s">
        <v>2658</v>
      </c>
      <c r="W1121" s="25" t="s">
        <v>2659</v>
      </c>
      <c r="X1121" s="58" t="s">
        <v>2660</v>
      </c>
      <c r="Y1121" s="23" t="s">
        <v>2661</v>
      </c>
      <c r="Z1121" s="23" t="s">
        <v>2662</v>
      </c>
      <c r="AA1121" s="33">
        <v>5</v>
      </c>
      <c r="AB1121" s="295" t="str">
        <f t="shared" si="87"/>
        <v>年間</v>
      </c>
      <c r="AC1121" s="268"/>
      <c r="AD1121" s="26">
        <v>1</v>
      </c>
      <c r="AE1121" s="69">
        <v>12000</v>
      </c>
      <c r="AF1121" s="26">
        <f t="shared" si="88"/>
        <v>12000</v>
      </c>
      <c r="AG1121" s="27">
        <v>41122</v>
      </c>
      <c r="AH1121" s="107">
        <v>41153</v>
      </c>
      <c r="AI1121" s="29" t="str">
        <f t="shared" si="85"/>
        <v>～</v>
      </c>
      <c r="AJ1121" s="178">
        <f t="shared" si="86"/>
        <v>42978</v>
      </c>
      <c r="AK1121" s="31" t="s">
        <v>2692</v>
      </c>
      <c r="AL1121" s="31" t="s">
        <v>2699</v>
      </c>
      <c r="AM1121" s="91">
        <v>41153</v>
      </c>
      <c r="AN1121" s="408">
        <f>IF($AA1121-data!$G$1=0,"　",IF(AK1121=0,"　",VLOOKUP($AK1121,data!$A$1:$H$264,8,FALSE)))</f>
        <v>0</v>
      </c>
      <c r="AO1121" s="35">
        <v>41149</v>
      </c>
      <c r="AP1121" s="170" t="s">
        <v>2665</v>
      </c>
      <c r="AQ1121" s="264" t="str">
        <f t="shared" si="89"/>
        <v/>
      </c>
    </row>
    <row r="1122" spans="1:43" ht="24.75" customHeight="1" x14ac:dyDescent="0.15">
      <c r="A1122" s="297">
        <v>1119</v>
      </c>
      <c r="B1122" s="23" t="s">
        <v>2691</v>
      </c>
      <c r="C1122" s="24" t="s">
        <v>14329</v>
      </c>
      <c r="D1122" s="23" t="s">
        <v>2651</v>
      </c>
      <c r="E1122" s="23" t="s">
        <v>30</v>
      </c>
      <c r="F1122" s="24" t="s">
        <v>13631</v>
      </c>
      <c r="G1122" s="25" t="s">
        <v>2666</v>
      </c>
      <c r="H1122" s="23" t="s">
        <v>2667</v>
      </c>
      <c r="I1122" s="44" t="s">
        <v>11163</v>
      </c>
      <c r="J1122" s="25" t="s">
        <v>2668</v>
      </c>
      <c r="K1122" s="25" t="s">
        <v>2669</v>
      </c>
      <c r="L1122" s="25"/>
      <c r="M1122" s="44" t="s">
        <v>2670</v>
      </c>
      <c r="N1122" s="44" t="s">
        <v>2671</v>
      </c>
      <c r="O1122" s="25" t="s">
        <v>854</v>
      </c>
      <c r="P1122" s="23" t="s">
        <v>2652</v>
      </c>
      <c r="Q1122" s="25" t="s">
        <v>2653</v>
      </c>
      <c r="R1122" s="58" t="s">
        <v>2654</v>
      </c>
      <c r="S1122" s="23" t="s">
        <v>2655</v>
      </c>
      <c r="T1122" s="23" t="s">
        <v>2656</v>
      </c>
      <c r="U1122" s="25" t="s">
        <v>2657</v>
      </c>
      <c r="V1122" s="23" t="s">
        <v>2658</v>
      </c>
      <c r="W1122" s="25" t="s">
        <v>2659</v>
      </c>
      <c r="X1122" s="58" t="s">
        <v>2660</v>
      </c>
      <c r="Y1122" s="23" t="s">
        <v>2661</v>
      </c>
      <c r="Z1122" s="23" t="s">
        <v>2662</v>
      </c>
      <c r="AA1122" s="33">
        <v>5</v>
      </c>
      <c r="AB1122" s="295" t="str">
        <f t="shared" si="87"/>
        <v>年間</v>
      </c>
      <c r="AC1122" s="268"/>
      <c r="AD1122" s="26">
        <v>1</v>
      </c>
      <c r="AE1122" s="69">
        <v>12000</v>
      </c>
      <c r="AF1122" s="26">
        <f t="shared" si="88"/>
        <v>12000</v>
      </c>
      <c r="AG1122" s="27">
        <v>41122</v>
      </c>
      <c r="AH1122" s="107">
        <v>41153</v>
      </c>
      <c r="AI1122" s="29" t="str">
        <f t="shared" si="85"/>
        <v>～</v>
      </c>
      <c r="AJ1122" s="178">
        <f t="shared" si="86"/>
        <v>42978</v>
      </c>
      <c r="AK1122" s="31" t="s">
        <v>2692</v>
      </c>
      <c r="AL1122" s="31" t="s">
        <v>2700</v>
      </c>
      <c r="AM1122" s="91">
        <v>41153</v>
      </c>
      <c r="AN1122" s="408">
        <f>IF($AA1122-data!$G$1=0,"　",IF(AK1122=0,"　",VLOOKUP($AK1122,data!$A$1:$H$264,8,FALSE)))</f>
        <v>0</v>
      </c>
      <c r="AO1122" s="35">
        <v>41149</v>
      </c>
      <c r="AP1122" s="170" t="s">
        <v>2665</v>
      </c>
      <c r="AQ1122" s="264" t="str">
        <f t="shared" si="89"/>
        <v/>
      </c>
    </row>
    <row r="1123" spans="1:43" ht="24.75" customHeight="1" x14ac:dyDescent="0.15">
      <c r="A1123" s="297">
        <v>1120</v>
      </c>
      <c r="B1123" s="23" t="s">
        <v>2701</v>
      </c>
      <c r="C1123" s="24" t="s">
        <v>14329</v>
      </c>
      <c r="D1123" s="23" t="s">
        <v>2651</v>
      </c>
      <c r="E1123" s="23" t="s">
        <v>30</v>
      </c>
      <c r="F1123" s="24" t="s">
        <v>13631</v>
      </c>
      <c r="G1123" s="25" t="s">
        <v>2666</v>
      </c>
      <c r="H1123" s="23" t="s">
        <v>2667</v>
      </c>
      <c r="I1123" s="44" t="s">
        <v>11163</v>
      </c>
      <c r="J1123" s="25" t="s">
        <v>2668</v>
      </c>
      <c r="K1123" s="25" t="s">
        <v>2669</v>
      </c>
      <c r="L1123" s="25"/>
      <c r="M1123" s="44" t="s">
        <v>2670</v>
      </c>
      <c r="N1123" s="44" t="s">
        <v>2671</v>
      </c>
      <c r="O1123" s="25" t="s">
        <v>854</v>
      </c>
      <c r="P1123" s="23" t="s">
        <v>2652</v>
      </c>
      <c r="Q1123" s="25" t="s">
        <v>2653</v>
      </c>
      <c r="R1123" s="58" t="s">
        <v>2654</v>
      </c>
      <c r="S1123" s="23" t="s">
        <v>2655</v>
      </c>
      <c r="T1123" s="23" t="s">
        <v>2656</v>
      </c>
      <c r="U1123" s="25" t="s">
        <v>2657</v>
      </c>
      <c r="V1123" s="23" t="s">
        <v>2658</v>
      </c>
      <c r="W1123" s="25" t="s">
        <v>2659</v>
      </c>
      <c r="X1123" s="58" t="s">
        <v>2660</v>
      </c>
      <c r="Y1123" s="23" t="s">
        <v>2661</v>
      </c>
      <c r="Z1123" s="23" t="s">
        <v>2662</v>
      </c>
      <c r="AA1123" s="33">
        <v>5</v>
      </c>
      <c r="AB1123" s="295" t="str">
        <f t="shared" si="87"/>
        <v>年間</v>
      </c>
      <c r="AC1123" s="268"/>
      <c r="AD1123" s="26">
        <v>1</v>
      </c>
      <c r="AE1123" s="69">
        <v>119400</v>
      </c>
      <c r="AF1123" s="26">
        <f t="shared" si="88"/>
        <v>119400</v>
      </c>
      <c r="AG1123" s="27">
        <v>41122</v>
      </c>
      <c r="AH1123" s="107">
        <v>41153</v>
      </c>
      <c r="AI1123" s="29" t="str">
        <f t="shared" si="85"/>
        <v>～</v>
      </c>
      <c r="AJ1123" s="178">
        <f t="shared" si="86"/>
        <v>42978</v>
      </c>
      <c r="AK1123" s="30" t="s">
        <v>2702</v>
      </c>
      <c r="AL1123" s="67" t="s">
        <v>2703</v>
      </c>
      <c r="AM1123" s="91">
        <v>41153</v>
      </c>
      <c r="AN1123" s="408" t="str">
        <f>IF($AA1123-data!$G$1=0,"　",IF(AK1123=0,"　",VLOOKUP($AK1123,data!$A$1:$H$264,8,FALSE)))</f>
        <v>消耗部品交換対象</v>
      </c>
      <c r="AO1123" s="35">
        <v>41149</v>
      </c>
      <c r="AP1123" s="170" t="s">
        <v>2665</v>
      </c>
      <c r="AQ1123" s="264">
        <f t="shared" si="89"/>
        <v>42217</v>
      </c>
    </row>
    <row r="1124" spans="1:43" ht="24.75" customHeight="1" x14ac:dyDescent="0.15">
      <c r="A1124" s="297">
        <v>1121</v>
      </c>
      <c r="B1124" s="23" t="s">
        <v>2704</v>
      </c>
      <c r="C1124" s="24" t="s">
        <v>14329</v>
      </c>
      <c r="D1124" s="23" t="s">
        <v>2651</v>
      </c>
      <c r="E1124" s="23" t="s">
        <v>30</v>
      </c>
      <c r="F1124" s="24" t="s">
        <v>13631</v>
      </c>
      <c r="G1124" s="25" t="s">
        <v>2666</v>
      </c>
      <c r="H1124" s="23" t="s">
        <v>2667</v>
      </c>
      <c r="I1124" s="44" t="s">
        <v>11163</v>
      </c>
      <c r="J1124" s="25" t="s">
        <v>2668</v>
      </c>
      <c r="K1124" s="25" t="s">
        <v>2669</v>
      </c>
      <c r="L1124" s="25"/>
      <c r="M1124" s="44" t="s">
        <v>2670</v>
      </c>
      <c r="N1124" s="44" t="s">
        <v>2671</v>
      </c>
      <c r="O1124" s="25" t="s">
        <v>854</v>
      </c>
      <c r="P1124" s="23" t="s">
        <v>2652</v>
      </c>
      <c r="Q1124" s="25" t="s">
        <v>2653</v>
      </c>
      <c r="R1124" s="58" t="s">
        <v>2654</v>
      </c>
      <c r="S1124" s="23" t="s">
        <v>2655</v>
      </c>
      <c r="T1124" s="23" t="s">
        <v>2656</v>
      </c>
      <c r="U1124" s="25" t="s">
        <v>2657</v>
      </c>
      <c r="V1124" s="23" t="s">
        <v>2658</v>
      </c>
      <c r="W1124" s="25" t="s">
        <v>2659</v>
      </c>
      <c r="X1124" s="58" t="s">
        <v>2660</v>
      </c>
      <c r="Y1124" s="23" t="s">
        <v>2661</v>
      </c>
      <c r="Z1124" s="23" t="s">
        <v>2662</v>
      </c>
      <c r="AA1124" s="33">
        <v>5</v>
      </c>
      <c r="AB1124" s="295" t="str">
        <f t="shared" si="87"/>
        <v>年間</v>
      </c>
      <c r="AC1124" s="268"/>
      <c r="AD1124" s="26">
        <v>1</v>
      </c>
      <c r="AE1124" s="69">
        <v>310800</v>
      </c>
      <c r="AF1124" s="26">
        <f t="shared" si="88"/>
        <v>310800</v>
      </c>
      <c r="AG1124" s="27">
        <v>41122</v>
      </c>
      <c r="AH1124" s="107">
        <v>41153</v>
      </c>
      <c r="AI1124" s="29" t="str">
        <f t="shared" si="85"/>
        <v>～</v>
      </c>
      <c r="AJ1124" s="178">
        <f t="shared" si="86"/>
        <v>42978</v>
      </c>
      <c r="AK1124" s="30" t="s">
        <v>2705</v>
      </c>
      <c r="AL1124" s="31" t="s">
        <v>2706</v>
      </c>
      <c r="AM1124" s="91">
        <v>41153</v>
      </c>
      <c r="AN1124" s="408">
        <f>IF($AA1124-data!$G$1=0,"　",IF(AK1124=0,"　",VLOOKUP($AK1124,data!$A$1:$H$264,8,FALSE)))</f>
        <v>0</v>
      </c>
      <c r="AO1124" s="35">
        <v>41149</v>
      </c>
      <c r="AP1124" s="170" t="s">
        <v>2665</v>
      </c>
      <c r="AQ1124" s="264" t="str">
        <f t="shared" si="89"/>
        <v/>
      </c>
    </row>
    <row r="1125" spans="1:43" ht="24.75" customHeight="1" x14ac:dyDescent="0.15">
      <c r="A1125" s="297">
        <v>1122</v>
      </c>
      <c r="B1125" s="23" t="s">
        <v>2704</v>
      </c>
      <c r="C1125" s="24" t="s">
        <v>14329</v>
      </c>
      <c r="D1125" s="23" t="s">
        <v>2651</v>
      </c>
      <c r="E1125" s="23" t="s">
        <v>30</v>
      </c>
      <c r="F1125" s="24" t="s">
        <v>13631</v>
      </c>
      <c r="G1125" s="25" t="s">
        <v>2666</v>
      </c>
      <c r="H1125" s="23" t="s">
        <v>2667</v>
      </c>
      <c r="I1125" s="44" t="s">
        <v>11163</v>
      </c>
      <c r="J1125" s="25" t="s">
        <v>2668</v>
      </c>
      <c r="K1125" s="25" t="s">
        <v>2669</v>
      </c>
      <c r="L1125" s="25"/>
      <c r="M1125" s="44" t="s">
        <v>2670</v>
      </c>
      <c r="N1125" s="44" t="s">
        <v>2671</v>
      </c>
      <c r="O1125" s="25" t="s">
        <v>854</v>
      </c>
      <c r="P1125" s="23" t="s">
        <v>2652</v>
      </c>
      <c r="Q1125" s="25" t="s">
        <v>2653</v>
      </c>
      <c r="R1125" s="58" t="s">
        <v>2654</v>
      </c>
      <c r="S1125" s="23" t="s">
        <v>2655</v>
      </c>
      <c r="T1125" s="23" t="s">
        <v>2656</v>
      </c>
      <c r="U1125" s="25" t="s">
        <v>2657</v>
      </c>
      <c r="V1125" s="23" t="s">
        <v>2658</v>
      </c>
      <c r="W1125" s="25" t="s">
        <v>2659</v>
      </c>
      <c r="X1125" s="58" t="s">
        <v>2660</v>
      </c>
      <c r="Y1125" s="23" t="s">
        <v>2661</v>
      </c>
      <c r="Z1125" s="23" t="s">
        <v>2662</v>
      </c>
      <c r="AA1125" s="33">
        <v>5</v>
      </c>
      <c r="AB1125" s="295" t="str">
        <f t="shared" si="87"/>
        <v>年間</v>
      </c>
      <c r="AC1125" s="268"/>
      <c r="AD1125" s="26">
        <v>1</v>
      </c>
      <c r="AE1125" s="69">
        <v>310800</v>
      </c>
      <c r="AF1125" s="26">
        <f t="shared" si="88"/>
        <v>310800</v>
      </c>
      <c r="AG1125" s="27">
        <v>41122</v>
      </c>
      <c r="AH1125" s="107">
        <v>41153</v>
      </c>
      <c r="AI1125" s="29" t="str">
        <f t="shared" si="85"/>
        <v>～</v>
      </c>
      <c r="AJ1125" s="178">
        <f t="shared" si="86"/>
        <v>42978</v>
      </c>
      <c r="AK1125" s="30" t="s">
        <v>2705</v>
      </c>
      <c r="AL1125" s="31" t="s">
        <v>2707</v>
      </c>
      <c r="AM1125" s="91">
        <v>41153</v>
      </c>
      <c r="AN1125" s="408">
        <f>IF($AA1125-data!$G$1=0,"　",IF(AK1125=0,"　",VLOOKUP($AK1125,data!$A$1:$H$264,8,FALSE)))</f>
        <v>0</v>
      </c>
      <c r="AO1125" s="35">
        <v>41149</v>
      </c>
      <c r="AP1125" s="170" t="s">
        <v>2665</v>
      </c>
      <c r="AQ1125" s="264" t="str">
        <f t="shared" si="89"/>
        <v/>
      </c>
    </row>
    <row r="1126" spans="1:43" ht="24.75" customHeight="1" x14ac:dyDescent="0.15">
      <c r="A1126" s="297">
        <v>1123</v>
      </c>
      <c r="B1126" s="23" t="s">
        <v>2708</v>
      </c>
      <c r="C1126" s="24" t="s">
        <v>14329</v>
      </c>
      <c r="D1126" s="23" t="s">
        <v>2651</v>
      </c>
      <c r="E1126" s="23" t="s">
        <v>30</v>
      </c>
      <c r="F1126" s="24" t="s">
        <v>13631</v>
      </c>
      <c r="G1126" s="25" t="s">
        <v>2666</v>
      </c>
      <c r="H1126" s="23" t="s">
        <v>2667</v>
      </c>
      <c r="I1126" s="44" t="s">
        <v>11163</v>
      </c>
      <c r="J1126" s="25" t="s">
        <v>2668</v>
      </c>
      <c r="K1126" s="25" t="s">
        <v>2669</v>
      </c>
      <c r="L1126" s="25"/>
      <c r="M1126" s="44" t="s">
        <v>2670</v>
      </c>
      <c r="N1126" s="44" t="s">
        <v>2671</v>
      </c>
      <c r="O1126" s="25" t="s">
        <v>854</v>
      </c>
      <c r="P1126" s="23" t="s">
        <v>2652</v>
      </c>
      <c r="Q1126" s="25" t="s">
        <v>2653</v>
      </c>
      <c r="R1126" s="58" t="s">
        <v>2654</v>
      </c>
      <c r="S1126" s="23" t="s">
        <v>2655</v>
      </c>
      <c r="T1126" s="23" t="s">
        <v>2656</v>
      </c>
      <c r="U1126" s="25" t="s">
        <v>2657</v>
      </c>
      <c r="V1126" s="23" t="s">
        <v>2658</v>
      </c>
      <c r="W1126" s="25" t="s">
        <v>2659</v>
      </c>
      <c r="X1126" s="58" t="s">
        <v>2660</v>
      </c>
      <c r="Y1126" s="23" t="s">
        <v>2661</v>
      </c>
      <c r="Z1126" s="23" t="s">
        <v>2662</v>
      </c>
      <c r="AA1126" s="33">
        <v>5</v>
      </c>
      <c r="AB1126" s="295" t="str">
        <f t="shared" si="87"/>
        <v>年間</v>
      </c>
      <c r="AC1126" s="268"/>
      <c r="AD1126" s="26">
        <v>1</v>
      </c>
      <c r="AE1126" s="69">
        <v>72600</v>
      </c>
      <c r="AF1126" s="26">
        <f t="shared" si="88"/>
        <v>72600</v>
      </c>
      <c r="AG1126" s="27">
        <v>41122</v>
      </c>
      <c r="AH1126" s="107">
        <v>41153</v>
      </c>
      <c r="AI1126" s="29" t="str">
        <f t="shared" si="85"/>
        <v>～</v>
      </c>
      <c r="AJ1126" s="178">
        <f t="shared" si="86"/>
        <v>42978</v>
      </c>
      <c r="AK1126" s="30" t="s">
        <v>2709</v>
      </c>
      <c r="AL1126" s="67" t="s">
        <v>2710</v>
      </c>
      <c r="AM1126" s="91">
        <v>41153</v>
      </c>
      <c r="AN1126" s="408" t="str">
        <f>IF($AA1126-data!$G$1=0,"　",IF(AK1126=0,"　",VLOOKUP($AK1126,data!$A$1:$H$264,8,FALSE)))</f>
        <v>消耗部品交換対象</v>
      </c>
      <c r="AO1126" s="35">
        <v>41171</v>
      </c>
      <c r="AP1126" s="170" t="s">
        <v>2665</v>
      </c>
      <c r="AQ1126" s="264">
        <f t="shared" si="89"/>
        <v>42217</v>
      </c>
    </row>
    <row r="1127" spans="1:43" ht="24.75" customHeight="1" x14ac:dyDescent="0.15">
      <c r="A1127" s="297">
        <v>1124</v>
      </c>
      <c r="B1127" s="23" t="s">
        <v>2711</v>
      </c>
      <c r="C1127" s="24" t="s">
        <v>14327</v>
      </c>
      <c r="D1127" s="23" t="s">
        <v>2712</v>
      </c>
      <c r="E1127" s="23" t="s">
        <v>2412</v>
      </c>
      <c r="F1127" s="24" t="s">
        <v>10310</v>
      </c>
      <c r="G1127" s="43" t="s">
        <v>2721</v>
      </c>
      <c r="H1127" s="44" t="s">
        <v>2722</v>
      </c>
      <c r="I1127" s="44" t="s">
        <v>9982</v>
      </c>
      <c r="J1127" s="43" t="s">
        <v>2723</v>
      </c>
      <c r="K1127" s="43" t="s">
        <v>2724</v>
      </c>
      <c r="L1127" s="43"/>
      <c r="M1127" s="44" t="s">
        <v>2725</v>
      </c>
      <c r="N1127" s="44"/>
      <c r="O1127" s="25" t="s">
        <v>2713</v>
      </c>
      <c r="P1127" s="23" t="s">
        <v>2714</v>
      </c>
      <c r="Q1127" s="25" t="s">
        <v>2715</v>
      </c>
      <c r="R1127" s="58" t="s">
        <v>2716</v>
      </c>
      <c r="S1127" s="23" t="s">
        <v>2717</v>
      </c>
      <c r="T1127" s="23" t="s">
        <v>2718</v>
      </c>
      <c r="U1127" s="25"/>
      <c r="V1127" s="23"/>
      <c r="W1127" s="25"/>
      <c r="X1127" s="58"/>
      <c r="Y1127" s="23"/>
      <c r="Z1127" s="23"/>
      <c r="AA1127" s="33">
        <v>5</v>
      </c>
      <c r="AB1127" s="295" t="str">
        <f t="shared" si="87"/>
        <v>年間</v>
      </c>
      <c r="AC1127" s="268"/>
      <c r="AD1127" s="69">
        <v>1</v>
      </c>
      <c r="AE1127" s="69">
        <v>310800</v>
      </c>
      <c r="AF1127" s="26">
        <f t="shared" si="88"/>
        <v>310800</v>
      </c>
      <c r="AG1127" s="27">
        <v>41153</v>
      </c>
      <c r="AH1127" s="107">
        <v>41183</v>
      </c>
      <c r="AI1127" s="29" t="str">
        <f t="shared" si="85"/>
        <v>～</v>
      </c>
      <c r="AJ1127" s="178">
        <f t="shared" si="86"/>
        <v>43008</v>
      </c>
      <c r="AK1127" s="30" t="s">
        <v>2705</v>
      </c>
      <c r="AL1127" s="67" t="s">
        <v>2719</v>
      </c>
      <c r="AM1127" s="91">
        <v>41180</v>
      </c>
      <c r="AN1127" s="408">
        <f>IF($AA1127-data!$G$1=0,"　",IF(AK1127=0,"　",VLOOKUP($AK1127,data!$A$1:$H$264,8,FALSE)))</f>
        <v>0</v>
      </c>
      <c r="AO1127" s="35">
        <v>41185</v>
      </c>
      <c r="AP1127" s="170" t="s">
        <v>2720</v>
      </c>
      <c r="AQ1127" s="264" t="str">
        <f t="shared" si="89"/>
        <v/>
      </c>
    </row>
    <row r="1128" spans="1:43" ht="24.75" customHeight="1" x14ac:dyDescent="0.15">
      <c r="A1128" s="297">
        <v>1125</v>
      </c>
      <c r="B1128" s="23" t="s">
        <v>2726</v>
      </c>
      <c r="C1128" s="24" t="s">
        <v>14327</v>
      </c>
      <c r="D1128" s="23" t="s">
        <v>2712</v>
      </c>
      <c r="E1128" s="23" t="s">
        <v>2412</v>
      </c>
      <c r="F1128" s="24" t="s">
        <v>10310</v>
      </c>
      <c r="G1128" s="43" t="s">
        <v>2721</v>
      </c>
      <c r="H1128" s="44" t="s">
        <v>2722</v>
      </c>
      <c r="I1128" s="44" t="s">
        <v>9982</v>
      </c>
      <c r="J1128" s="43" t="s">
        <v>2723</v>
      </c>
      <c r="K1128" s="43" t="s">
        <v>2724</v>
      </c>
      <c r="L1128" s="43"/>
      <c r="M1128" s="44" t="s">
        <v>2725</v>
      </c>
      <c r="N1128" s="44"/>
      <c r="O1128" s="25" t="s">
        <v>2713</v>
      </c>
      <c r="P1128" s="23" t="s">
        <v>2714</v>
      </c>
      <c r="Q1128" s="25" t="s">
        <v>2715</v>
      </c>
      <c r="R1128" s="58" t="s">
        <v>2716</v>
      </c>
      <c r="S1128" s="23" t="s">
        <v>2717</v>
      </c>
      <c r="T1128" s="23" t="s">
        <v>2718</v>
      </c>
      <c r="U1128" s="25"/>
      <c r="V1128" s="23"/>
      <c r="W1128" s="25"/>
      <c r="X1128" s="58"/>
      <c r="Y1128" s="23"/>
      <c r="Z1128" s="23"/>
      <c r="AA1128" s="33">
        <v>5</v>
      </c>
      <c r="AB1128" s="295" t="str">
        <f t="shared" si="87"/>
        <v>年間</v>
      </c>
      <c r="AC1128" s="268"/>
      <c r="AD1128" s="69">
        <v>1</v>
      </c>
      <c r="AE1128" s="69">
        <v>72600</v>
      </c>
      <c r="AF1128" s="26">
        <f t="shared" si="88"/>
        <v>72600</v>
      </c>
      <c r="AG1128" s="42">
        <v>41153</v>
      </c>
      <c r="AH1128" s="107">
        <v>41183</v>
      </c>
      <c r="AI1128" s="29" t="str">
        <f t="shared" si="85"/>
        <v>～</v>
      </c>
      <c r="AJ1128" s="178">
        <f t="shared" si="86"/>
        <v>43008</v>
      </c>
      <c r="AK1128" s="30" t="s">
        <v>2709</v>
      </c>
      <c r="AL1128" s="31" t="s">
        <v>2727</v>
      </c>
      <c r="AM1128" s="91">
        <v>41180</v>
      </c>
      <c r="AN1128" s="408" t="str">
        <f>IF($AA1128-data!$G$1=0,"　",IF(AK1128=0,"　",VLOOKUP($AK1128,data!$A$1:$H$264,8,FALSE)))</f>
        <v>消耗部品交換対象</v>
      </c>
      <c r="AO1128" s="35">
        <v>41185</v>
      </c>
      <c r="AP1128" s="170" t="s">
        <v>2720</v>
      </c>
      <c r="AQ1128" s="264">
        <f t="shared" si="89"/>
        <v>42248</v>
      </c>
    </row>
    <row r="1129" spans="1:43" ht="24.75" customHeight="1" x14ac:dyDescent="0.15">
      <c r="A1129" s="297">
        <v>1126</v>
      </c>
      <c r="B1129" s="23" t="s">
        <v>2726</v>
      </c>
      <c r="C1129" s="24" t="s">
        <v>14327</v>
      </c>
      <c r="D1129" s="23" t="s">
        <v>2712</v>
      </c>
      <c r="E1129" s="23" t="s">
        <v>2412</v>
      </c>
      <c r="F1129" s="24" t="s">
        <v>10310</v>
      </c>
      <c r="G1129" s="43" t="s">
        <v>2721</v>
      </c>
      <c r="H1129" s="44" t="s">
        <v>2722</v>
      </c>
      <c r="I1129" s="44" t="s">
        <v>9982</v>
      </c>
      <c r="J1129" s="43" t="s">
        <v>2723</v>
      </c>
      <c r="K1129" s="43" t="s">
        <v>2724</v>
      </c>
      <c r="L1129" s="43"/>
      <c r="M1129" s="44" t="s">
        <v>2725</v>
      </c>
      <c r="N1129" s="44"/>
      <c r="O1129" s="25" t="s">
        <v>2713</v>
      </c>
      <c r="P1129" s="23" t="s">
        <v>2714</v>
      </c>
      <c r="Q1129" s="25" t="s">
        <v>2715</v>
      </c>
      <c r="R1129" s="58" t="s">
        <v>2716</v>
      </c>
      <c r="S1129" s="23" t="s">
        <v>2717</v>
      </c>
      <c r="T1129" s="23" t="s">
        <v>2718</v>
      </c>
      <c r="U1129" s="25"/>
      <c r="V1129" s="23"/>
      <c r="W1129" s="25"/>
      <c r="X1129" s="58"/>
      <c r="Y1129" s="23"/>
      <c r="Z1129" s="23"/>
      <c r="AA1129" s="33">
        <v>5</v>
      </c>
      <c r="AB1129" s="295" t="str">
        <f t="shared" si="87"/>
        <v>年間</v>
      </c>
      <c r="AC1129" s="268"/>
      <c r="AD1129" s="69">
        <v>1</v>
      </c>
      <c r="AE1129" s="69">
        <v>72600</v>
      </c>
      <c r="AF1129" s="26">
        <f t="shared" si="88"/>
        <v>72600</v>
      </c>
      <c r="AG1129" s="42">
        <v>41153</v>
      </c>
      <c r="AH1129" s="107">
        <v>41183</v>
      </c>
      <c r="AI1129" s="29" t="str">
        <f t="shared" si="85"/>
        <v>～</v>
      </c>
      <c r="AJ1129" s="178">
        <f t="shared" si="86"/>
        <v>43008</v>
      </c>
      <c r="AK1129" s="30" t="s">
        <v>2709</v>
      </c>
      <c r="AL1129" s="31" t="s">
        <v>2728</v>
      </c>
      <c r="AM1129" s="91">
        <v>41180</v>
      </c>
      <c r="AN1129" s="408" t="str">
        <f>IF($AA1129-data!$G$1=0,"　",IF(AK1129=0,"　",VLOOKUP($AK1129,data!$A$1:$H$264,8,FALSE)))</f>
        <v>消耗部品交換対象</v>
      </c>
      <c r="AO1129" s="35">
        <v>41185</v>
      </c>
      <c r="AP1129" s="170" t="s">
        <v>2720</v>
      </c>
      <c r="AQ1129" s="264">
        <f t="shared" si="89"/>
        <v>42248</v>
      </c>
    </row>
    <row r="1130" spans="1:43" ht="24.75" customHeight="1" x14ac:dyDescent="0.15">
      <c r="A1130" s="297">
        <v>1127</v>
      </c>
      <c r="B1130" s="23" t="s">
        <v>2726</v>
      </c>
      <c r="C1130" s="24" t="s">
        <v>14327</v>
      </c>
      <c r="D1130" s="23" t="s">
        <v>2712</v>
      </c>
      <c r="E1130" s="23" t="s">
        <v>2412</v>
      </c>
      <c r="F1130" s="24" t="s">
        <v>10310</v>
      </c>
      <c r="G1130" s="43" t="s">
        <v>2721</v>
      </c>
      <c r="H1130" s="44" t="s">
        <v>2722</v>
      </c>
      <c r="I1130" s="44" t="s">
        <v>9982</v>
      </c>
      <c r="J1130" s="43" t="s">
        <v>2723</v>
      </c>
      <c r="K1130" s="43" t="s">
        <v>2724</v>
      </c>
      <c r="L1130" s="43"/>
      <c r="M1130" s="44" t="s">
        <v>2725</v>
      </c>
      <c r="N1130" s="44"/>
      <c r="O1130" s="25" t="s">
        <v>2713</v>
      </c>
      <c r="P1130" s="23" t="s">
        <v>2714</v>
      </c>
      <c r="Q1130" s="25" t="s">
        <v>2715</v>
      </c>
      <c r="R1130" s="58" t="s">
        <v>2716</v>
      </c>
      <c r="S1130" s="23" t="s">
        <v>2717</v>
      </c>
      <c r="T1130" s="23" t="s">
        <v>2718</v>
      </c>
      <c r="U1130" s="25"/>
      <c r="V1130" s="23"/>
      <c r="W1130" s="25"/>
      <c r="X1130" s="58"/>
      <c r="Y1130" s="23"/>
      <c r="Z1130" s="23"/>
      <c r="AA1130" s="33">
        <v>5</v>
      </c>
      <c r="AB1130" s="295" t="str">
        <f t="shared" si="87"/>
        <v>年間</v>
      </c>
      <c r="AC1130" s="268"/>
      <c r="AD1130" s="69">
        <v>1</v>
      </c>
      <c r="AE1130" s="69">
        <v>72600</v>
      </c>
      <c r="AF1130" s="26">
        <f t="shared" si="88"/>
        <v>72600</v>
      </c>
      <c r="AG1130" s="42">
        <v>41153</v>
      </c>
      <c r="AH1130" s="107">
        <v>41183</v>
      </c>
      <c r="AI1130" s="29" t="str">
        <f t="shared" si="85"/>
        <v>～</v>
      </c>
      <c r="AJ1130" s="178">
        <f t="shared" si="86"/>
        <v>43008</v>
      </c>
      <c r="AK1130" s="30" t="s">
        <v>2709</v>
      </c>
      <c r="AL1130" s="31" t="s">
        <v>2729</v>
      </c>
      <c r="AM1130" s="91">
        <v>41180</v>
      </c>
      <c r="AN1130" s="408" t="str">
        <f>IF($AA1130-data!$G$1=0,"　",IF(AK1130=0,"　",VLOOKUP($AK1130,data!$A$1:$H$264,8,FALSE)))</f>
        <v>消耗部品交換対象</v>
      </c>
      <c r="AO1130" s="35">
        <v>41185</v>
      </c>
      <c r="AP1130" s="170" t="s">
        <v>2720</v>
      </c>
      <c r="AQ1130" s="264">
        <f t="shared" si="89"/>
        <v>42248</v>
      </c>
    </row>
    <row r="1131" spans="1:43" ht="24.75" customHeight="1" x14ac:dyDescent="0.15">
      <c r="A1131" s="297">
        <v>1128</v>
      </c>
      <c r="B1131" s="23" t="s">
        <v>2726</v>
      </c>
      <c r="C1131" s="24" t="s">
        <v>14327</v>
      </c>
      <c r="D1131" s="23" t="s">
        <v>2712</v>
      </c>
      <c r="E1131" s="23" t="s">
        <v>2412</v>
      </c>
      <c r="F1131" s="24" t="s">
        <v>10310</v>
      </c>
      <c r="G1131" s="43" t="s">
        <v>2721</v>
      </c>
      <c r="H1131" s="44" t="s">
        <v>2722</v>
      </c>
      <c r="I1131" s="44" t="s">
        <v>9982</v>
      </c>
      <c r="J1131" s="43" t="s">
        <v>2723</v>
      </c>
      <c r="K1131" s="43" t="s">
        <v>2724</v>
      </c>
      <c r="L1131" s="43"/>
      <c r="M1131" s="44" t="s">
        <v>2725</v>
      </c>
      <c r="N1131" s="44"/>
      <c r="O1131" s="25" t="s">
        <v>2713</v>
      </c>
      <c r="P1131" s="23" t="s">
        <v>2714</v>
      </c>
      <c r="Q1131" s="25" t="s">
        <v>2715</v>
      </c>
      <c r="R1131" s="58" t="s">
        <v>2716</v>
      </c>
      <c r="S1131" s="23" t="s">
        <v>2717</v>
      </c>
      <c r="T1131" s="23" t="s">
        <v>2718</v>
      </c>
      <c r="U1131" s="25"/>
      <c r="V1131" s="23"/>
      <c r="W1131" s="25"/>
      <c r="X1131" s="58"/>
      <c r="Y1131" s="23"/>
      <c r="Z1131" s="23"/>
      <c r="AA1131" s="33">
        <v>5</v>
      </c>
      <c r="AB1131" s="295" t="str">
        <f t="shared" si="87"/>
        <v>年間</v>
      </c>
      <c r="AC1131" s="268"/>
      <c r="AD1131" s="69">
        <v>1</v>
      </c>
      <c r="AE1131" s="69">
        <v>72600</v>
      </c>
      <c r="AF1131" s="26">
        <f t="shared" si="88"/>
        <v>72600</v>
      </c>
      <c r="AG1131" s="42">
        <v>41153</v>
      </c>
      <c r="AH1131" s="107">
        <v>41183</v>
      </c>
      <c r="AI1131" s="29" t="str">
        <f t="shared" si="85"/>
        <v>～</v>
      </c>
      <c r="AJ1131" s="178">
        <f t="shared" si="86"/>
        <v>43008</v>
      </c>
      <c r="AK1131" s="30" t="s">
        <v>2709</v>
      </c>
      <c r="AL1131" s="31" t="s">
        <v>2730</v>
      </c>
      <c r="AM1131" s="91">
        <v>41180</v>
      </c>
      <c r="AN1131" s="408" t="str">
        <f>IF($AA1131-data!$G$1=0,"　",IF(AK1131=0,"　",VLOOKUP($AK1131,data!$A$1:$H$264,8,FALSE)))</f>
        <v>消耗部品交換対象</v>
      </c>
      <c r="AO1131" s="35">
        <v>41185</v>
      </c>
      <c r="AP1131" s="170" t="s">
        <v>2720</v>
      </c>
      <c r="AQ1131" s="264">
        <f t="shared" si="89"/>
        <v>42248</v>
      </c>
    </row>
    <row r="1132" spans="1:43" ht="24.75" customHeight="1" x14ac:dyDescent="0.15">
      <c r="A1132" s="297">
        <v>1129</v>
      </c>
      <c r="B1132" s="23" t="s">
        <v>2726</v>
      </c>
      <c r="C1132" s="24" t="s">
        <v>14327</v>
      </c>
      <c r="D1132" s="23" t="s">
        <v>2712</v>
      </c>
      <c r="E1132" s="23" t="s">
        <v>2412</v>
      </c>
      <c r="F1132" s="24" t="s">
        <v>10310</v>
      </c>
      <c r="G1132" s="43" t="s">
        <v>2721</v>
      </c>
      <c r="H1132" s="44" t="s">
        <v>2722</v>
      </c>
      <c r="I1132" s="44" t="s">
        <v>9982</v>
      </c>
      <c r="J1132" s="43" t="s">
        <v>2723</v>
      </c>
      <c r="K1132" s="43" t="s">
        <v>2724</v>
      </c>
      <c r="L1132" s="43"/>
      <c r="M1132" s="44" t="s">
        <v>2725</v>
      </c>
      <c r="N1132" s="44"/>
      <c r="O1132" s="25" t="s">
        <v>2713</v>
      </c>
      <c r="P1132" s="23" t="s">
        <v>2714</v>
      </c>
      <c r="Q1132" s="25" t="s">
        <v>2715</v>
      </c>
      <c r="R1132" s="58" t="s">
        <v>2716</v>
      </c>
      <c r="S1132" s="23" t="s">
        <v>2717</v>
      </c>
      <c r="T1132" s="23" t="s">
        <v>2718</v>
      </c>
      <c r="U1132" s="25"/>
      <c r="V1132" s="23"/>
      <c r="W1132" s="25"/>
      <c r="X1132" s="58"/>
      <c r="Y1132" s="23"/>
      <c r="Z1132" s="23"/>
      <c r="AA1132" s="33">
        <v>5</v>
      </c>
      <c r="AB1132" s="295" t="str">
        <f t="shared" si="87"/>
        <v>年間</v>
      </c>
      <c r="AC1132" s="268"/>
      <c r="AD1132" s="69">
        <v>1</v>
      </c>
      <c r="AE1132" s="69">
        <v>72600</v>
      </c>
      <c r="AF1132" s="26">
        <f t="shared" si="88"/>
        <v>72600</v>
      </c>
      <c r="AG1132" s="42">
        <v>41153</v>
      </c>
      <c r="AH1132" s="107">
        <v>41183</v>
      </c>
      <c r="AI1132" s="29" t="str">
        <f t="shared" si="85"/>
        <v>～</v>
      </c>
      <c r="AJ1132" s="178">
        <f t="shared" si="86"/>
        <v>43008</v>
      </c>
      <c r="AK1132" s="30" t="s">
        <v>2709</v>
      </c>
      <c r="AL1132" s="31" t="s">
        <v>2731</v>
      </c>
      <c r="AM1132" s="91">
        <v>41180</v>
      </c>
      <c r="AN1132" s="408" t="str">
        <f>IF($AA1132-data!$G$1=0,"　",IF(AK1132=0,"　",VLOOKUP($AK1132,data!$A$1:$H$264,8,FALSE)))</f>
        <v>消耗部品交換対象</v>
      </c>
      <c r="AO1132" s="35">
        <v>41185</v>
      </c>
      <c r="AP1132" s="170" t="s">
        <v>2720</v>
      </c>
      <c r="AQ1132" s="264">
        <f t="shared" si="89"/>
        <v>42248</v>
      </c>
    </row>
    <row r="1133" spans="1:43" ht="24.75" customHeight="1" x14ac:dyDescent="0.15">
      <c r="A1133" s="297">
        <v>1130</v>
      </c>
      <c r="B1133" s="23" t="s">
        <v>2726</v>
      </c>
      <c r="C1133" s="24" t="s">
        <v>14327</v>
      </c>
      <c r="D1133" s="23" t="s">
        <v>2712</v>
      </c>
      <c r="E1133" s="23" t="s">
        <v>2412</v>
      </c>
      <c r="F1133" s="24" t="s">
        <v>10310</v>
      </c>
      <c r="G1133" s="43" t="s">
        <v>2721</v>
      </c>
      <c r="H1133" s="44" t="s">
        <v>2722</v>
      </c>
      <c r="I1133" s="44" t="s">
        <v>9982</v>
      </c>
      <c r="J1133" s="43" t="s">
        <v>2723</v>
      </c>
      <c r="K1133" s="43" t="s">
        <v>2724</v>
      </c>
      <c r="L1133" s="43"/>
      <c r="M1133" s="44" t="s">
        <v>2725</v>
      </c>
      <c r="N1133" s="44"/>
      <c r="O1133" s="25" t="s">
        <v>2713</v>
      </c>
      <c r="P1133" s="23" t="s">
        <v>2714</v>
      </c>
      <c r="Q1133" s="25" t="s">
        <v>2715</v>
      </c>
      <c r="R1133" s="58" t="s">
        <v>2716</v>
      </c>
      <c r="S1133" s="23" t="s">
        <v>2717</v>
      </c>
      <c r="T1133" s="23" t="s">
        <v>2718</v>
      </c>
      <c r="U1133" s="25"/>
      <c r="V1133" s="23"/>
      <c r="W1133" s="25"/>
      <c r="X1133" s="58"/>
      <c r="Y1133" s="23"/>
      <c r="Z1133" s="23"/>
      <c r="AA1133" s="33">
        <v>5</v>
      </c>
      <c r="AB1133" s="295" t="str">
        <f t="shared" si="87"/>
        <v>年間</v>
      </c>
      <c r="AC1133" s="268"/>
      <c r="AD1133" s="69">
        <v>1</v>
      </c>
      <c r="AE1133" s="69">
        <v>72600</v>
      </c>
      <c r="AF1133" s="26">
        <f t="shared" si="88"/>
        <v>72600</v>
      </c>
      <c r="AG1133" s="42">
        <v>41153</v>
      </c>
      <c r="AH1133" s="107">
        <v>41183</v>
      </c>
      <c r="AI1133" s="29" t="str">
        <f t="shared" si="85"/>
        <v>～</v>
      </c>
      <c r="AJ1133" s="178">
        <f t="shared" si="86"/>
        <v>43008</v>
      </c>
      <c r="AK1133" s="30" t="s">
        <v>2709</v>
      </c>
      <c r="AL1133" s="31" t="s">
        <v>2732</v>
      </c>
      <c r="AM1133" s="91">
        <v>41180</v>
      </c>
      <c r="AN1133" s="408" t="str">
        <f>IF($AA1133-data!$G$1=0,"　",IF(AK1133=0,"　",VLOOKUP($AK1133,data!$A$1:$H$264,8,FALSE)))</f>
        <v>消耗部品交換対象</v>
      </c>
      <c r="AO1133" s="35">
        <v>41185</v>
      </c>
      <c r="AP1133" s="170" t="s">
        <v>2720</v>
      </c>
      <c r="AQ1133" s="264">
        <f t="shared" si="89"/>
        <v>42248</v>
      </c>
    </row>
    <row r="1134" spans="1:43" ht="24.75" customHeight="1" x14ac:dyDescent="0.15">
      <c r="A1134" s="297">
        <v>1131</v>
      </c>
      <c r="B1134" s="23" t="s">
        <v>2726</v>
      </c>
      <c r="C1134" s="24" t="s">
        <v>14327</v>
      </c>
      <c r="D1134" s="23" t="s">
        <v>2712</v>
      </c>
      <c r="E1134" s="23" t="s">
        <v>2412</v>
      </c>
      <c r="F1134" s="24" t="s">
        <v>10310</v>
      </c>
      <c r="G1134" s="43" t="s">
        <v>2721</v>
      </c>
      <c r="H1134" s="44" t="s">
        <v>2722</v>
      </c>
      <c r="I1134" s="44" t="s">
        <v>9982</v>
      </c>
      <c r="J1134" s="43" t="s">
        <v>2723</v>
      </c>
      <c r="K1134" s="43" t="s">
        <v>2724</v>
      </c>
      <c r="L1134" s="43"/>
      <c r="M1134" s="44" t="s">
        <v>2725</v>
      </c>
      <c r="N1134" s="44"/>
      <c r="O1134" s="25" t="s">
        <v>2713</v>
      </c>
      <c r="P1134" s="23" t="s">
        <v>2714</v>
      </c>
      <c r="Q1134" s="25" t="s">
        <v>2715</v>
      </c>
      <c r="R1134" s="58" t="s">
        <v>2716</v>
      </c>
      <c r="S1134" s="23" t="s">
        <v>2717</v>
      </c>
      <c r="T1134" s="23" t="s">
        <v>2718</v>
      </c>
      <c r="U1134" s="25"/>
      <c r="V1134" s="23"/>
      <c r="W1134" s="25"/>
      <c r="X1134" s="58"/>
      <c r="Y1134" s="23"/>
      <c r="Z1134" s="23"/>
      <c r="AA1134" s="33">
        <v>5</v>
      </c>
      <c r="AB1134" s="295" t="str">
        <f t="shared" si="87"/>
        <v>年間</v>
      </c>
      <c r="AC1134" s="268"/>
      <c r="AD1134" s="69">
        <v>1</v>
      </c>
      <c r="AE1134" s="69">
        <v>72600</v>
      </c>
      <c r="AF1134" s="26">
        <f t="shared" si="88"/>
        <v>72600</v>
      </c>
      <c r="AG1134" s="42">
        <v>41153</v>
      </c>
      <c r="AH1134" s="107">
        <v>41183</v>
      </c>
      <c r="AI1134" s="29" t="str">
        <f t="shared" si="85"/>
        <v>～</v>
      </c>
      <c r="AJ1134" s="178">
        <f t="shared" si="86"/>
        <v>43008</v>
      </c>
      <c r="AK1134" s="30" t="s">
        <v>2709</v>
      </c>
      <c r="AL1134" s="31" t="s">
        <v>2733</v>
      </c>
      <c r="AM1134" s="91">
        <v>41180</v>
      </c>
      <c r="AN1134" s="408" t="str">
        <f>IF($AA1134-data!$G$1=0,"　",IF(AK1134=0,"　",VLOOKUP($AK1134,data!$A$1:$H$264,8,FALSE)))</f>
        <v>消耗部品交換対象</v>
      </c>
      <c r="AO1134" s="35">
        <v>41185</v>
      </c>
      <c r="AP1134" s="170" t="s">
        <v>2720</v>
      </c>
      <c r="AQ1134" s="264">
        <f t="shared" si="89"/>
        <v>42248</v>
      </c>
    </row>
    <row r="1135" spans="1:43" ht="24.75" customHeight="1" x14ac:dyDescent="0.15">
      <c r="A1135" s="297">
        <v>1132</v>
      </c>
      <c r="B1135" s="23" t="s">
        <v>2726</v>
      </c>
      <c r="C1135" s="24" t="s">
        <v>14327</v>
      </c>
      <c r="D1135" s="23" t="s">
        <v>2712</v>
      </c>
      <c r="E1135" s="23" t="s">
        <v>2412</v>
      </c>
      <c r="F1135" s="24" t="s">
        <v>10310</v>
      </c>
      <c r="G1135" s="43" t="s">
        <v>2721</v>
      </c>
      <c r="H1135" s="44" t="s">
        <v>2722</v>
      </c>
      <c r="I1135" s="44" t="s">
        <v>9982</v>
      </c>
      <c r="J1135" s="43" t="s">
        <v>2723</v>
      </c>
      <c r="K1135" s="43" t="s">
        <v>2724</v>
      </c>
      <c r="L1135" s="43"/>
      <c r="M1135" s="44" t="s">
        <v>2725</v>
      </c>
      <c r="N1135" s="44"/>
      <c r="O1135" s="25" t="s">
        <v>2713</v>
      </c>
      <c r="P1135" s="23" t="s">
        <v>2714</v>
      </c>
      <c r="Q1135" s="25" t="s">
        <v>2715</v>
      </c>
      <c r="R1135" s="58" t="s">
        <v>2716</v>
      </c>
      <c r="S1135" s="23" t="s">
        <v>2717</v>
      </c>
      <c r="T1135" s="23" t="s">
        <v>2718</v>
      </c>
      <c r="U1135" s="25"/>
      <c r="V1135" s="23"/>
      <c r="W1135" s="25"/>
      <c r="X1135" s="58"/>
      <c r="Y1135" s="23"/>
      <c r="Z1135" s="23"/>
      <c r="AA1135" s="33">
        <v>5</v>
      </c>
      <c r="AB1135" s="295" t="str">
        <f t="shared" si="87"/>
        <v>年間</v>
      </c>
      <c r="AC1135" s="268"/>
      <c r="AD1135" s="69">
        <v>1</v>
      </c>
      <c r="AE1135" s="69">
        <v>72600</v>
      </c>
      <c r="AF1135" s="26">
        <f t="shared" si="88"/>
        <v>72600</v>
      </c>
      <c r="AG1135" s="42">
        <v>41153</v>
      </c>
      <c r="AH1135" s="107">
        <v>41183</v>
      </c>
      <c r="AI1135" s="29" t="str">
        <f t="shared" si="85"/>
        <v>～</v>
      </c>
      <c r="AJ1135" s="178">
        <f t="shared" si="86"/>
        <v>43008</v>
      </c>
      <c r="AK1135" s="30" t="s">
        <v>2709</v>
      </c>
      <c r="AL1135" s="31" t="s">
        <v>2734</v>
      </c>
      <c r="AM1135" s="91">
        <v>41180</v>
      </c>
      <c r="AN1135" s="408" t="str">
        <f>IF($AA1135-data!$G$1=0,"　",IF(AK1135=0,"　",VLOOKUP($AK1135,data!$A$1:$H$264,8,FALSE)))</f>
        <v>消耗部品交換対象</v>
      </c>
      <c r="AO1135" s="35">
        <v>41185</v>
      </c>
      <c r="AP1135" s="170" t="s">
        <v>2720</v>
      </c>
      <c r="AQ1135" s="264">
        <f t="shared" si="89"/>
        <v>42248</v>
      </c>
    </row>
    <row r="1136" spans="1:43" ht="24.75" customHeight="1" x14ac:dyDescent="0.15">
      <c r="A1136" s="297">
        <v>1133</v>
      </c>
      <c r="B1136" s="23" t="s">
        <v>2726</v>
      </c>
      <c r="C1136" s="24" t="s">
        <v>14327</v>
      </c>
      <c r="D1136" s="23" t="s">
        <v>2712</v>
      </c>
      <c r="E1136" s="23" t="s">
        <v>2412</v>
      </c>
      <c r="F1136" s="24" t="s">
        <v>10310</v>
      </c>
      <c r="G1136" s="43" t="s">
        <v>2721</v>
      </c>
      <c r="H1136" s="44" t="s">
        <v>2722</v>
      </c>
      <c r="I1136" s="44" t="s">
        <v>9982</v>
      </c>
      <c r="J1136" s="43" t="s">
        <v>2723</v>
      </c>
      <c r="K1136" s="43" t="s">
        <v>2724</v>
      </c>
      <c r="L1136" s="43"/>
      <c r="M1136" s="44" t="s">
        <v>2725</v>
      </c>
      <c r="N1136" s="44"/>
      <c r="O1136" s="25" t="s">
        <v>2713</v>
      </c>
      <c r="P1136" s="23" t="s">
        <v>2714</v>
      </c>
      <c r="Q1136" s="25" t="s">
        <v>2715</v>
      </c>
      <c r="R1136" s="58" t="s">
        <v>2716</v>
      </c>
      <c r="S1136" s="23" t="s">
        <v>2717</v>
      </c>
      <c r="T1136" s="23" t="s">
        <v>2718</v>
      </c>
      <c r="U1136" s="25"/>
      <c r="V1136" s="23"/>
      <c r="W1136" s="25"/>
      <c r="X1136" s="58"/>
      <c r="Y1136" s="23"/>
      <c r="Z1136" s="23"/>
      <c r="AA1136" s="33">
        <v>5</v>
      </c>
      <c r="AB1136" s="295" t="str">
        <f t="shared" si="87"/>
        <v>年間</v>
      </c>
      <c r="AC1136" s="268"/>
      <c r="AD1136" s="69">
        <v>1</v>
      </c>
      <c r="AE1136" s="69">
        <v>72600</v>
      </c>
      <c r="AF1136" s="26">
        <f t="shared" si="88"/>
        <v>72600</v>
      </c>
      <c r="AG1136" s="42">
        <v>41153</v>
      </c>
      <c r="AH1136" s="107">
        <v>41183</v>
      </c>
      <c r="AI1136" s="29" t="str">
        <f t="shared" si="85"/>
        <v>～</v>
      </c>
      <c r="AJ1136" s="178">
        <f t="shared" si="86"/>
        <v>43008</v>
      </c>
      <c r="AK1136" s="30" t="s">
        <v>2709</v>
      </c>
      <c r="AL1136" s="31" t="s">
        <v>2735</v>
      </c>
      <c r="AM1136" s="91">
        <v>41180</v>
      </c>
      <c r="AN1136" s="408" t="str">
        <f>IF($AA1136-data!$G$1=0,"　",IF(AK1136=0,"　",VLOOKUP($AK1136,data!$A$1:$H$264,8,FALSE)))</f>
        <v>消耗部品交換対象</v>
      </c>
      <c r="AO1136" s="35">
        <v>41185</v>
      </c>
      <c r="AP1136" s="170" t="s">
        <v>2720</v>
      </c>
      <c r="AQ1136" s="264">
        <f t="shared" si="89"/>
        <v>42248</v>
      </c>
    </row>
    <row r="1137" spans="1:43" s="74" customFormat="1" ht="24.75" customHeight="1" x14ac:dyDescent="0.15">
      <c r="A1137" s="297">
        <v>1134</v>
      </c>
      <c r="B1137" s="23" t="s">
        <v>2736</v>
      </c>
      <c r="C1137" s="24" t="s">
        <v>14327</v>
      </c>
      <c r="D1137" s="23" t="s">
        <v>2712</v>
      </c>
      <c r="E1137" s="23" t="s">
        <v>2412</v>
      </c>
      <c r="F1137" s="24" t="s">
        <v>10310</v>
      </c>
      <c r="G1137" s="23" t="s">
        <v>2741</v>
      </c>
      <c r="H1137" s="23" t="s">
        <v>2738</v>
      </c>
      <c r="I1137" s="44" t="s">
        <v>9982</v>
      </c>
      <c r="J1137" s="23" t="s">
        <v>2742</v>
      </c>
      <c r="K1137" s="25"/>
      <c r="L1137" s="25"/>
      <c r="M1137" s="23" t="s">
        <v>2743</v>
      </c>
      <c r="N1137" s="23"/>
      <c r="O1137" s="25" t="s">
        <v>2737</v>
      </c>
      <c r="P1137" s="23" t="s">
        <v>2738</v>
      </c>
      <c r="Q1137" s="25" t="s">
        <v>2739</v>
      </c>
      <c r="R1137" s="58"/>
      <c r="S1137" s="23" t="s">
        <v>2740</v>
      </c>
      <c r="T1137" s="23"/>
      <c r="U1137" s="25" t="s">
        <v>2741</v>
      </c>
      <c r="V1137" s="23" t="s">
        <v>2738</v>
      </c>
      <c r="W1137" s="25" t="s">
        <v>2742</v>
      </c>
      <c r="X1137" s="58"/>
      <c r="Y1137" s="44" t="s">
        <v>2743</v>
      </c>
      <c r="Z1137" s="23"/>
      <c r="AA1137" s="33">
        <v>3</v>
      </c>
      <c r="AB1137" s="295" t="str">
        <f t="shared" si="87"/>
        <v>年間</v>
      </c>
      <c r="AC1137" s="268"/>
      <c r="AD1137" s="26">
        <v>1</v>
      </c>
      <c r="AE1137" s="26">
        <v>124200</v>
      </c>
      <c r="AF1137" s="26">
        <f t="shared" si="88"/>
        <v>124200</v>
      </c>
      <c r="AG1137" s="27">
        <v>41153</v>
      </c>
      <c r="AH1137" s="107">
        <v>41183</v>
      </c>
      <c r="AI1137" s="29" t="str">
        <f t="shared" si="85"/>
        <v>～</v>
      </c>
      <c r="AJ1137" s="178">
        <f t="shared" si="86"/>
        <v>42277</v>
      </c>
      <c r="AK1137" s="30" t="s">
        <v>2705</v>
      </c>
      <c r="AL1137" s="67" t="s">
        <v>2744</v>
      </c>
      <c r="AM1137" s="104">
        <v>41213</v>
      </c>
      <c r="AN1137" s="408" t="str">
        <f>IF($AA1137-data!$G$1=0,"　",IF(AK1137=0,"　",VLOOKUP($AK1137,data!$A$1:$H$264,8,FALSE)))</f>
        <v>　</v>
      </c>
      <c r="AO1137" s="35">
        <v>41185</v>
      </c>
      <c r="AP1137" s="134" t="s">
        <v>2745</v>
      </c>
      <c r="AQ1137" s="264" t="str">
        <f t="shared" si="89"/>
        <v/>
      </c>
    </row>
    <row r="1138" spans="1:43" s="74" customFormat="1" ht="24.75" customHeight="1" x14ac:dyDescent="0.15">
      <c r="A1138" s="297">
        <v>1135</v>
      </c>
      <c r="B1138" s="23" t="s">
        <v>2746</v>
      </c>
      <c r="C1138" s="24" t="s">
        <v>14327</v>
      </c>
      <c r="D1138" s="23" t="s">
        <v>2712</v>
      </c>
      <c r="E1138" s="23" t="s">
        <v>2412</v>
      </c>
      <c r="F1138" s="24" t="s">
        <v>10310</v>
      </c>
      <c r="G1138" s="23" t="s">
        <v>2741</v>
      </c>
      <c r="H1138" s="23" t="s">
        <v>2738</v>
      </c>
      <c r="I1138" s="44" t="s">
        <v>9982</v>
      </c>
      <c r="J1138" s="23" t="s">
        <v>2742</v>
      </c>
      <c r="K1138" s="25"/>
      <c r="L1138" s="25"/>
      <c r="M1138" s="23" t="s">
        <v>2743</v>
      </c>
      <c r="N1138" s="23"/>
      <c r="O1138" s="25" t="s">
        <v>2737</v>
      </c>
      <c r="P1138" s="23" t="s">
        <v>2738</v>
      </c>
      <c r="Q1138" s="25" t="s">
        <v>2739</v>
      </c>
      <c r="R1138" s="58"/>
      <c r="S1138" s="23" t="s">
        <v>2740</v>
      </c>
      <c r="T1138" s="23"/>
      <c r="U1138" s="25" t="s">
        <v>2741</v>
      </c>
      <c r="V1138" s="23" t="s">
        <v>2738</v>
      </c>
      <c r="W1138" s="25" t="s">
        <v>2742</v>
      </c>
      <c r="X1138" s="58"/>
      <c r="Y1138" s="44" t="s">
        <v>2743</v>
      </c>
      <c r="Z1138" s="23"/>
      <c r="AA1138" s="33">
        <v>3</v>
      </c>
      <c r="AB1138" s="295" t="str">
        <f t="shared" si="87"/>
        <v>年間</v>
      </c>
      <c r="AC1138" s="268"/>
      <c r="AD1138" s="23">
        <v>1</v>
      </c>
      <c r="AE1138" s="26">
        <v>8640</v>
      </c>
      <c r="AF1138" s="26">
        <f t="shared" si="88"/>
        <v>8640</v>
      </c>
      <c r="AG1138" s="27">
        <v>41153</v>
      </c>
      <c r="AH1138" s="107">
        <v>41183</v>
      </c>
      <c r="AI1138" s="29" t="str">
        <f t="shared" si="85"/>
        <v>～</v>
      </c>
      <c r="AJ1138" s="178">
        <f t="shared" si="86"/>
        <v>42277</v>
      </c>
      <c r="AK1138" s="30" t="s">
        <v>2709</v>
      </c>
      <c r="AL1138" s="30" t="s">
        <v>2747</v>
      </c>
      <c r="AM1138" s="104">
        <v>41213</v>
      </c>
      <c r="AN1138" s="408" t="str">
        <f>IF($AA1138-data!$G$1=0,"　",IF(AK1138=0,"　",VLOOKUP($AK1138,data!$A$1:$H$264,8,FALSE)))</f>
        <v>　</v>
      </c>
      <c r="AO1138" s="35">
        <v>41225</v>
      </c>
      <c r="AP1138" s="134" t="s">
        <v>2745</v>
      </c>
      <c r="AQ1138" s="264" t="str">
        <f t="shared" si="89"/>
        <v/>
      </c>
    </row>
    <row r="1139" spans="1:43" s="74" customFormat="1" ht="24.75" customHeight="1" x14ac:dyDescent="0.15">
      <c r="A1139" s="297">
        <v>1136</v>
      </c>
      <c r="B1139" s="23" t="s">
        <v>2746</v>
      </c>
      <c r="C1139" s="24" t="s">
        <v>14327</v>
      </c>
      <c r="D1139" s="23" t="s">
        <v>2712</v>
      </c>
      <c r="E1139" s="23" t="s">
        <v>2412</v>
      </c>
      <c r="F1139" s="24" t="s">
        <v>10310</v>
      </c>
      <c r="G1139" s="23" t="s">
        <v>2741</v>
      </c>
      <c r="H1139" s="23" t="s">
        <v>2738</v>
      </c>
      <c r="I1139" s="44" t="s">
        <v>9982</v>
      </c>
      <c r="J1139" s="23" t="s">
        <v>2742</v>
      </c>
      <c r="K1139" s="25"/>
      <c r="L1139" s="25"/>
      <c r="M1139" s="23" t="s">
        <v>2743</v>
      </c>
      <c r="N1139" s="23"/>
      <c r="O1139" s="25" t="s">
        <v>2737</v>
      </c>
      <c r="P1139" s="23" t="s">
        <v>2738</v>
      </c>
      <c r="Q1139" s="25" t="s">
        <v>2739</v>
      </c>
      <c r="R1139" s="58"/>
      <c r="S1139" s="23" t="s">
        <v>2740</v>
      </c>
      <c r="T1139" s="23"/>
      <c r="U1139" s="25" t="s">
        <v>2741</v>
      </c>
      <c r="V1139" s="23" t="s">
        <v>2738</v>
      </c>
      <c r="W1139" s="25" t="s">
        <v>2742</v>
      </c>
      <c r="X1139" s="58"/>
      <c r="Y1139" s="44" t="s">
        <v>2743</v>
      </c>
      <c r="Z1139" s="23"/>
      <c r="AA1139" s="33">
        <v>3</v>
      </c>
      <c r="AB1139" s="295" t="str">
        <f t="shared" si="87"/>
        <v>年間</v>
      </c>
      <c r="AC1139" s="268"/>
      <c r="AD1139" s="23">
        <v>1</v>
      </c>
      <c r="AE1139" s="26">
        <v>8640</v>
      </c>
      <c r="AF1139" s="26">
        <f t="shared" si="88"/>
        <v>8640</v>
      </c>
      <c r="AG1139" s="27">
        <v>41153</v>
      </c>
      <c r="AH1139" s="107">
        <v>41183</v>
      </c>
      <c r="AI1139" s="29" t="str">
        <f t="shared" si="85"/>
        <v>～</v>
      </c>
      <c r="AJ1139" s="178">
        <f t="shared" si="86"/>
        <v>42277</v>
      </c>
      <c r="AK1139" s="30" t="s">
        <v>2709</v>
      </c>
      <c r="AL1139" s="30" t="s">
        <v>2748</v>
      </c>
      <c r="AM1139" s="104">
        <v>41213</v>
      </c>
      <c r="AN1139" s="408" t="str">
        <f>IF($AA1139-data!$G$1=0,"　",IF(AK1139=0,"　",VLOOKUP($AK1139,data!$A$1:$H$264,8,FALSE)))</f>
        <v>　</v>
      </c>
      <c r="AO1139" s="35">
        <v>41225</v>
      </c>
      <c r="AP1139" s="134" t="s">
        <v>2745</v>
      </c>
      <c r="AQ1139" s="264" t="str">
        <f t="shared" si="89"/>
        <v/>
      </c>
    </row>
    <row r="1140" spans="1:43" s="74" customFormat="1" ht="24.75" customHeight="1" x14ac:dyDescent="0.15">
      <c r="A1140" s="297">
        <v>1137</v>
      </c>
      <c r="B1140" s="23" t="s">
        <v>2746</v>
      </c>
      <c r="C1140" s="24" t="s">
        <v>14327</v>
      </c>
      <c r="D1140" s="23" t="s">
        <v>2712</v>
      </c>
      <c r="E1140" s="23" t="s">
        <v>2412</v>
      </c>
      <c r="F1140" s="24" t="s">
        <v>10310</v>
      </c>
      <c r="G1140" s="23" t="s">
        <v>2741</v>
      </c>
      <c r="H1140" s="23" t="s">
        <v>2738</v>
      </c>
      <c r="I1140" s="44" t="s">
        <v>9982</v>
      </c>
      <c r="J1140" s="23" t="s">
        <v>2742</v>
      </c>
      <c r="K1140" s="25"/>
      <c r="L1140" s="25"/>
      <c r="M1140" s="23" t="s">
        <v>2743</v>
      </c>
      <c r="N1140" s="23"/>
      <c r="O1140" s="25" t="s">
        <v>2737</v>
      </c>
      <c r="P1140" s="23" t="s">
        <v>2738</v>
      </c>
      <c r="Q1140" s="25" t="s">
        <v>2739</v>
      </c>
      <c r="R1140" s="58"/>
      <c r="S1140" s="23" t="s">
        <v>2740</v>
      </c>
      <c r="T1140" s="23"/>
      <c r="U1140" s="25" t="s">
        <v>2741</v>
      </c>
      <c r="V1140" s="23" t="s">
        <v>2738</v>
      </c>
      <c r="W1140" s="25" t="s">
        <v>2742</v>
      </c>
      <c r="X1140" s="58"/>
      <c r="Y1140" s="44" t="s">
        <v>2743</v>
      </c>
      <c r="Z1140" s="23"/>
      <c r="AA1140" s="33">
        <v>3</v>
      </c>
      <c r="AB1140" s="295" t="str">
        <f t="shared" si="87"/>
        <v>年間</v>
      </c>
      <c r="AC1140" s="268"/>
      <c r="AD1140" s="23">
        <v>1</v>
      </c>
      <c r="AE1140" s="26">
        <v>8640</v>
      </c>
      <c r="AF1140" s="26">
        <f t="shared" si="88"/>
        <v>8640</v>
      </c>
      <c r="AG1140" s="27">
        <v>41153</v>
      </c>
      <c r="AH1140" s="107">
        <v>41183</v>
      </c>
      <c r="AI1140" s="29" t="str">
        <f t="shared" si="85"/>
        <v>～</v>
      </c>
      <c r="AJ1140" s="178">
        <f t="shared" si="86"/>
        <v>42277</v>
      </c>
      <c r="AK1140" s="30" t="s">
        <v>2709</v>
      </c>
      <c r="AL1140" s="30" t="s">
        <v>2749</v>
      </c>
      <c r="AM1140" s="104">
        <v>41213</v>
      </c>
      <c r="AN1140" s="408" t="str">
        <f>IF($AA1140-data!$G$1=0,"　",IF(AK1140=0,"　",VLOOKUP($AK1140,data!$A$1:$H$264,8,FALSE)))</f>
        <v>　</v>
      </c>
      <c r="AO1140" s="35">
        <v>41225</v>
      </c>
      <c r="AP1140" s="134" t="s">
        <v>2745</v>
      </c>
      <c r="AQ1140" s="264" t="str">
        <f t="shared" si="89"/>
        <v/>
      </c>
    </row>
    <row r="1141" spans="1:43" s="74" customFormat="1" ht="24.75" customHeight="1" x14ac:dyDescent="0.15">
      <c r="A1141" s="297">
        <v>1138</v>
      </c>
      <c r="B1141" s="23" t="s">
        <v>2746</v>
      </c>
      <c r="C1141" s="24" t="s">
        <v>14327</v>
      </c>
      <c r="D1141" s="23" t="s">
        <v>2712</v>
      </c>
      <c r="E1141" s="23" t="s">
        <v>2412</v>
      </c>
      <c r="F1141" s="24" t="s">
        <v>10310</v>
      </c>
      <c r="G1141" s="23" t="s">
        <v>2741</v>
      </c>
      <c r="H1141" s="23" t="s">
        <v>2738</v>
      </c>
      <c r="I1141" s="44" t="s">
        <v>9982</v>
      </c>
      <c r="J1141" s="23" t="s">
        <v>2742</v>
      </c>
      <c r="K1141" s="25"/>
      <c r="L1141" s="25"/>
      <c r="M1141" s="23" t="s">
        <v>2743</v>
      </c>
      <c r="N1141" s="23"/>
      <c r="O1141" s="25" t="s">
        <v>2737</v>
      </c>
      <c r="P1141" s="23" t="s">
        <v>2738</v>
      </c>
      <c r="Q1141" s="25" t="s">
        <v>2739</v>
      </c>
      <c r="R1141" s="58"/>
      <c r="S1141" s="23" t="s">
        <v>2740</v>
      </c>
      <c r="T1141" s="23"/>
      <c r="U1141" s="25" t="s">
        <v>2741</v>
      </c>
      <c r="V1141" s="23" t="s">
        <v>2738</v>
      </c>
      <c r="W1141" s="25" t="s">
        <v>2742</v>
      </c>
      <c r="X1141" s="58"/>
      <c r="Y1141" s="44" t="s">
        <v>2743</v>
      </c>
      <c r="Z1141" s="23"/>
      <c r="AA1141" s="33">
        <v>3</v>
      </c>
      <c r="AB1141" s="295" t="str">
        <f t="shared" si="87"/>
        <v>年間</v>
      </c>
      <c r="AC1141" s="268"/>
      <c r="AD1141" s="23">
        <v>1</v>
      </c>
      <c r="AE1141" s="26">
        <v>8640</v>
      </c>
      <c r="AF1141" s="26">
        <f t="shared" si="88"/>
        <v>8640</v>
      </c>
      <c r="AG1141" s="27">
        <v>41153</v>
      </c>
      <c r="AH1141" s="107">
        <v>41183</v>
      </c>
      <c r="AI1141" s="29" t="str">
        <f t="shared" si="85"/>
        <v>～</v>
      </c>
      <c r="AJ1141" s="178">
        <f t="shared" si="86"/>
        <v>42277</v>
      </c>
      <c r="AK1141" s="30" t="s">
        <v>2709</v>
      </c>
      <c r="AL1141" s="30" t="s">
        <v>2750</v>
      </c>
      <c r="AM1141" s="104">
        <v>41213</v>
      </c>
      <c r="AN1141" s="408" t="str">
        <f>IF($AA1141-data!$G$1=0,"　",IF(AK1141=0,"　",VLOOKUP($AK1141,data!$A$1:$H$264,8,FALSE)))</f>
        <v>　</v>
      </c>
      <c r="AO1141" s="35">
        <v>41225</v>
      </c>
      <c r="AP1141" s="134" t="s">
        <v>2745</v>
      </c>
      <c r="AQ1141" s="264" t="str">
        <f t="shared" si="89"/>
        <v/>
      </c>
    </row>
    <row r="1142" spans="1:43" s="74" customFormat="1" ht="24.75" customHeight="1" x14ac:dyDescent="0.15">
      <c r="A1142" s="297">
        <v>1139</v>
      </c>
      <c r="B1142" s="23" t="s">
        <v>2746</v>
      </c>
      <c r="C1142" s="24" t="s">
        <v>14327</v>
      </c>
      <c r="D1142" s="23" t="s">
        <v>2712</v>
      </c>
      <c r="E1142" s="23" t="s">
        <v>2412</v>
      </c>
      <c r="F1142" s="24" t="s">
        <v>10310</v>
      </c>
      <c r="G1142" s="23" t="s">
        <v>2741</v>
      </c>
      <c r="H1142" s="23" t="s">
        <v>2738</v>
      </c>
      <c r="I1142" s="44" t="s">
        <v>9982</v>
      </c>
      <c r="J1142" s="23" t="s">
        <v>2742</v>
      </c>
      <c r="K1142" s="25"/>
      <c r="L1142" s="25"/>
      <c r="M1142" s="23" t="s">
        <v>2743</v>
      </c>
      <c r="N1142" s="23"/>
      <c r="O1142" s="25" t="s">
        <v>2737</v>
      </c>
      <c r="P1142" s="23" t="s">
        <v>2738</v>
      </c>
      <c r="Q1142" s="25" t="s">
        <v>2739</v>
      </c>
      <c r="R1142" s="58"/>
      <c r="S1142" s="23" t="s">
        <v>2740</v>
      </c>
      <c r="T1142" s="23"/>
      <c r="U1142" s="25" t="s">
        <v>2741</v>
      </c>
      <c r="V1142" s="23" t="s">
        <v>2738</v>
      </c>
      <c r="W1142" s="25" t="s">
        <v>2742</v>
      </c>
      <c r="X1142" s="58"/>
      <c r="Y1142" s="44" t="s">
        <v>2743</v>
      </c>
      <c r="Z1142" s="23"/>
      <c r="AA1142" s="33">
        <v>3</v>
      </c>
      <c r="AB1142" s="295" t="str">
        <f t="shared" si="87"/>
        <v>年間</v>
      </c>
      <c r="AC1142" s="268"/>
      <c r="AD1142" s="23">
        <v>1</v>
      </c>
      <c r="AE1142" s="26">
        <v>8640</v>
      </c>
      <c r="AF1142" s="26">
        <f t="shared" si="88"/>
        <v>8640</v>
      </c>
      <c r="AG1142" s="27">
        <v>41153</v>
      </c>
      <c r="AH1142" s="107">
        <v>41183</v>
      </c>
      <c r="AI1142" s="29" t="str">
        <f t="shared" si="85"/>
        <v>～</v>
      </c>
      <c r="AJ1142" s="178">
        <f t="shared" si="86"/>
        <v>42277</v>
      </c>
      <c r="AK1142" s="30" t="s">
        <v>2709</v>
      </c>
      <c r="AL1142" s="30" t="s">
        <v>2751</v>
      </c>
      <c r="AM1142" s="104">
        <v>41213</v>
      </c>
      <c r="AN1142" s="408" t="str">
        <f>IF($AA1142-data!$G$1=0,"　",IF(AK1142=0,"　",VLOOKUP($AK1142,data!$A$1:$H$264,8,FALSE)))</f>
        <v>　</v>
      </c>
      <c r="AO1142" s="35">
        <v>41225</v>
      </c>
      <c r="AP1142" s="134" t="s">
        <v>2745</v>
      </c>
      <c r="AQ1142" s="264" t="str">
        <f t="shared" si="89"/>
        <v/>
      </c>
    </row>
    <row r="1143" spans="1:43" s="74" customFormat="1" ht="24.75" customHeight="1" x14ac:dyDescent="0.15">
      <c r="A1143" s="297">
        <v>1140</v>
      </c>
      <c r="B1143" s="23" t="s">
        <v>2746</v>
      </c>
      <c r="C1143" s="24" t="s">
        <v>14327</v>
      </c>
      <c r="D1143" s="23" t="s">
        <v>2712</v>
      </c>
      <c r="E1143" s="23" t="s">
        <v>2412</v>
      </c>
      <c r="F1143" s="24" t="s">
        <v>10310</v>
      </c>
      <c r="G1143" s="23" t="s">
        <v>2741</v>
      </c>
      <c r="H1143" s="23" t="s">
        <v>2738</v>
      </c>
      <c r="I1143" s="44" t="s">
        <v>9982</v>
      </c>
      <c r="J1143" s="23" t="s">
        <v>2742</v>
      </c>
      <c r="K1143" s="25"/>
      <c r="L1143" s="25"/>
      <c r="M1143" s="23" t="s">
        <v>2743</v>
      </c>
      <c r="N1143" s="23"/>
      <c r="O1143" s="25" t="s">
        <v>2737</v>
      </c>
      <c r="P1143" s="23" t="s">
        <v>2738</v>
      </c>
      <c r="Q1143" s="25" t="s">
        <v>2739</v>
      </c>
      <c r="R1143" s="58"/>
      <c r="S1143" s="23" t="s">
        <v>2740</v>
      </c>
      <c r="T1143" s="23"/>
      <c r="U1143" s="25" t="s">
        <v>2741</v>
      </c>
      <c r="V1143" s="23" t="s">
        <v>2738</v>
      </c>
      <c r="W1143" s="25" t="s">
        <v>2742</v>
      </c>
      <c r="X1143" s="58"/>
      <c r="Y1143" s="44" t="s">
        <v>2743</v>
      </c>
      <c r="Z1143" s="23"/>
      <c r="AA1143" s="33">
        <v>3</v>
      </c>
      <c r="AB1143" s="295" t="str">
        <f t="shared" si="87"/>
        <v>年間</v>
      </c>
      <c r="AC1143" s="268"/>
      <c r="AD1143" s="23">
        <v>1</v>
      </c>
      <c r="AE1143" s="26">
        <v>8640</v>
      </c>
      <c r="AF1143" s="26">
        <f t="shared" si="88"/>
        <v>8640</v>
      </c>
      <c r="AG1143" s="27">
        <v>41153</v>
      </c>
      <c r="AH1143" s="107">
        <v>41183</v>
      </c>
      <c r="AI1143" s="29" t="str">
        <f t="shared" si="85"/>
        <v>～</v>
      </c>
      <c r="AJ1143" s="178">
        <f t="shared" si="86"/>
        <v>42277</v>
      </c>
      <c r="AK1143" s="30" t="s">
        <v>2709</v>
      </c>
      <c r="AL1143" s="30" t="s">
        <v>2752</v>
      </c>
      <c r="AM1143" s="104">
        <v>41213</v>
      </c>
      <c r="AN1143" s="408" t="str">
        <f>IF($AA1143-data!$G$1=0,"　",IF(AK1143=0,"　",VLOOKUP($AK1143,data!$A$1:$H$264,8,FALSE)))</f>
        <v>　</v>
      </c>
      <c r="AO1143" s="35">
        <v>41225</v>
      </c>
      <c r="AP1143" s="134" t="s">
        <v>2745</v>
      </c>
      <c r="AQ1143" s="264" t="str">
        <f t="shared" si="89"/>
        <v/>
      </c>
    </row>
    <row r="1144" spans="1:43" s="74" customFormat="1" ht="24.75" customHeight="1" x14ac:dyDescent="0.15">
      <c r="A1144" s="297">
        <v>1141</v>
      </c>
      <c r="B1144" s="23" t="s">
        <v>2746</v>
      </c>
      <c r="C1144" s="24" t="s">
        <v>14327</v>
      </c>
      <c r="D1144" s="23" t="s">
        <v>2712</v>
      </c>
      <c r="E1144" s="23" t="s">
        <v>2412</v>
      </c>
      <c r="F1144" s="24" t="s">
        <v>10310</v>
      </c>
      <c r="G1144" s="23" t="s">
        <v>2741</v>
      </c>
      <c r="H1144" s="23" t="s">
        <v>2738</v>
      </c>
      <c r="I1144" s="44" t="s">
        <v>9982</v>
      </c>
      <c r="J1144" s="23" t="s">
        <v>2742</v>
      </c>
      <c r="K1144" s="25"/>
      <c r="L1144" s="25"/>
      <c r="M1144" s="23" t="s">
        <v>2743</v>
      </c>
      <c r="N1144" s="23"/>
      <c r="O1144" s="25" t="s">
        <v>2737</v>
      </c>
      <c r="P1144" s="23" t="s">
        <v>2738</v>
      </c>
      <c r="Q1144" s="25" t="s">
        <v>2739</v>
      </c>
      <c r="R1144" s="58"/>
      <c r="S1144" s="23" t="s">
        <v>2740</v>
      </c>
      <c r="T1144" s="23"/>
      <c r="U1144" s="25" t="s">
        <v>2741</v>
      </c>
      <c r="V1144" s="23" t="s">
        <v>2738</v>
      </c>
      <c r="W1144" s="25" t="s">
        <v>2742</v>
      </c>
      <c r="X1144" s="58"/>
      <c r="Y1144" s="44" t="s">
        <v>2743</v>
      </c>
      <c r="Z1144" s="23"/>
      <c r="AA1144" s="33">
        <v>3</v>
      </c>
      <c r="AB1144" s="295" t="str">
        <f t="shared" si="87"/>
        <v>年間</v>
      </c>
      <c r="AC1144" s="268"/>
      <c r="AD1144" s="23">
        <v>1</v>
      </c>
      <c r="AE1144" s="26">
        <v>8640</v>
      </c>
      <c r="AF1144" s="26">
        <f t="shared" si="88"/>
        <v>8640</v>
      </c>
      <c r="AG1144" s="27">
        <v>41153</v>
      </c>
      <c r="AH1144" s="107">
        <v>41183</v>
      </c>
      <c r="AI1144" s="29" t="str">
        <f t="shared" si="85"/>
        <v>～</v>
      </c>
      <c r="AJ1144" s="178">
        <f t="shared" si="86"/>
        <v>42277</v>
      </c>
      <c r="AK1144" s="30" t="s">
        <v>2709</v>
      </c>
      <c r="AL1144" s="30" t="s">
        <v>2753</v>
      </c>
      <c r="AM1144" s="104">
        <v>41213</v>
      </c>
      <c r="AN1144" s="408" t="str">
        <f>IF($AA1144-data!$G$1=0,"　",IF(AK1144=0,"　",VLOOKUP($AK1144,data!$A$1:$H$264,8,FALSE)))</f>
        <v>　</v>
      </c>
      <c r="AO1144" s="35">
        <v>41225</v>
      </c>
      <c r="AP1144" s="134" t="s">
        <v>2745</v>
      </c>
      <c r="AQ1144" s="264" t="str">
        <f t="shared" si="89"/>
        <v/>
      </c>
    </row>
    <row r="1145" spans="1:43" s="74" customFormat="1" ht="24.75" customHeight="1" x14ac:dyDescent="0.15">
      <c r="A1145" s="297">
        <v>1142</v>
      </c>
      <c r="B1145" s="23" t="s">
        <v>2746</v>
      </c>
      <c r="C1145" s="24" t="s">
        <v>14327</v>
      </c>
      <c r="D1145" s="23" t="s">
        <v>2712</v>
      </c>
      <c r="E1145" s="23" t="s">
        <v>2412</v>
      </c>
      <c r="F1145" s="24" t="s">
        <v>10310</v>
      </c>
      <c r="G1145" s="23" t="s">
        <v>2741</v>
      </c>
      <c r="H1145" s="23" t="s">
        <v>2738</v>
      </c>
      <c r="I1145" s="44" t="s">
        <v>9982</v>
      </c>
      <c r="J1145" s="23" t="s">
        <v>2742</v>
      </c>
      <c r="K1145" s="25"/>
      <c r="L1145" s="25"/>
      <c r="M1145" s="23" t="s">
        <v>2743</v>
      </c>
      <c r="N1145" s="23"/>
      <c r="O1145" s="25" t="s">
        <v>2737</v>
      </c>
      <c r="P1145" s="23" t="s">
        <v>2738</v>
      </c>
      <c r="Q1145" s="25" t="s">
        <v>2739</v>
      </c>
      <c r="R1145" s="58"/>
      <c r="S1145" s="23" t="s">
        <v>2740</v>
      </c>
      <c r="T1145" s="23"/>
      <c r="U1145" s="25" t="s">
        <v>2741</v>
      </c>
      <c r="V1145" s="23" t="s">
        <v>2738</v>
      </c>
      <c r="W1145" s="25" t="s">
        <v>2742</v>
      </c>
      <c r="X1145" s="58"/>
      <c r="Y1145" s="44" t="s">
        <v>2743</v>
      </c>
      <c r="Z1145" s="23"/>
      <c r="AA1145" s="33">
        <v>3</v>
      </c>
      <c r="AB1145" s="295" t="str">
        <f t="shared" si="87"/>
        <v>年間</v>
      </c>
      <c r="AC1145" s="268"/>
      <c r="AD1145" s="23">
        <v>1</v>
      </c>
      <c r="AE1145" s="26">
        <v>8640</v>
      </c>
      <c r="AF1145" s="26">
        <f t="shared" si="88"/>
        <v>8640</v>
      </c>
      <c r="AG1145" s="27">
        <v>41153</v>
      </c>
      <c r="AH1145" s="107">
        <v>41183</v>
      </c>
      <c r="AI1145" s="29" t="str">
        <f t="shared" si="85"/>
        <v>～</v>
      </c>
      <c r="AJ1145" s="178">
        <f t="shared" si="86"/>
        <v>42277</v>
      </c>
      <c r="AK1145" s="30" t="s">
        <v>2709</v>
      </c>
      <c r="AL1145" s="108" t="s">
        <v>2754</v>
      </c>
      <c r="AM1145" s="104">
        <v>41213</v>
      </c>
      <c r="AN1145" s="408" t="str">
        <f>IF($AA1145-data!$G$1=0,"　",IF(AK1145=0,"　",VLOOKUP($AK1145,data!$A$1:$H$264,8,FALSE)))</f>
        <v>　</v>
      </c>
      <c r="AO1145" s="35">
        <v>41225</v>
      </c>
      <c r="AP1145" s="134" t="s">
        <v>2745</v>
      </c>
      <c r="AQ1145" s="264" t="str">
        <f t="shared" si="89"/>
        <v/>
      </c>
    </row>
    <row r="1146" spans="1:43" s="74" customFormat="1" ht="24.75" customHeight="1" x14ac:dyDescent="0.15">
      <c r="A1146" s="297">
        <v>1143</v>
      </c>
      <c r="B1146" s="23" t="s">
        <v>2755</v>
      </c>
      <c r="C1146" s="24" t="s">
        <v>14327</v>
      </c>
      <c r="D1146" s="23" t="s">
        <v>2712</v>
      </c>
      <c r="E1146" s="23" t="s">
        <v>2412</v>
      </c>
      <c r="F1146" s="24" t="s">
        <v>10310</v>
      </c>
      <c r="G1146" s="23" t="s">
        <v>2741</v>
      </c>
      <c r="H1146" s="23" t="s">
        <v>2738</v>
      </c>
      <c r="I1146" s="44" t="s">
        <v>9982</v>
      </c>
      <c r="J1146" s="23" t="s">
        <v>2742</v>
      </c>
      <c r="K1146" s="25"/>
      <c r="L1146" s="25"/>
      <c r="M1146" s="23" t="s">
        <v>2743</v>
      </c>
      <c r="N1146" s="23"/>
      <c r="O1146" s="25" t="s">
        <v>2737</v>
      </c>
      <c r="P1146" s="23" t="s">
        <v>2738</v>
      </c>
      <c r="Q1146" s="25" t="s">
        <v>2739</v>
      </c>
      <c r="R1146" s="58"/>
      <c r="S1146" s="23" t="s">
        <v>2740</v>
      </c>
      <c r="T1146" s="23"/>
      <c r="U1146" s="25" t="s">
        <v>2741</v>
      </c>
      <c r="V1146" s="23" t="s">
        <v>2738</v>
      </c>
      <c r="W1146" s="25" t="s">
        <v>2742</v>
      </c>
      <c r="X1146" s="58"/>
      <c r="Y1146" s="44" t="s">
        <v>2743</v>
      </c>
      <c r="Z1146" s="23"/>
      <c r="AA1146" s="33">
        <v>3</v>
      </c>
      <c r="AB1146" s="295" t="str">
        <f t="shared" si="87"/>
        <v>年間</v>
      </c>
      <c r="AC1146" s="268"/>
      <c r="AD1146" s="23">
        <v>1</v>
      </c>
      <c r="AE1146" s="26">
        <v>8640</v>
      </c>
      <c r="AF1146" s="26">
        <f t="shared" si="88"/>
        <v>8640</v>
      </c>
      <c r="AG1146" s="27">
        <v>41153</v>
      </c>
      <c r="AH1146" s="107">
        <v>41183</v>
      </c>
      <c r="AI1146" s="29" t="str">
        <f t="shared" si="85"/>
        <v>～</v>
      </c>
      <c r="AJ1146" s="178">
        <f t="shared" si="86"/>
        <v>42277</v>
      </c>
      <c r="AK1146" s="30" t="s">
        <v>2709</v>
      </c>
      <c r="AL1146" s="30" t="s">
        <v>2756</v>
      </c>
      <c r="AM1146" s="104">
        <v>41213</v>
      </c>
      <c r="AN1146" s="408" t="str">
        <f>IF($AA1146-data!$G$1=0,"　",IF(AK1146=0,"　",VLOOKUP($AK1146,data!$A$1:$H$264,8,FALSE)))</f>
        <v>　</v>
      </c>
      <c r="AO1146" s="35">
        <v>41225</v>
      </c>
      <c r="AP1146" s="134" t="s">
        <v>2745</v>
      </c>
      <c r="AQ1146" s="264" t="str">
        <f t="shared" si="89"/>
        <v/>
      </c>
    </row>
    <row r="1147" spans="1:43" s="74" customFormat="1" ht="24.75" customHeight="1" x14ac:dyDescent="0.15">
      <c r="A1147" s="297">
        <v>1144</v>
      </c>
      <c r="B1147" s="177" t="s">
        <v>2757</v>
      </c>
      <c r="C1147" s="24" t="s">
        <v>2344</v>
      </c>
      <c r="D1147" s="25"/>
      <c r="E1147" s="25"/>
      <c r="F1147" s="103"/>
      <c r="G1147" s="25"/>
      <c r="H1147" s="25"/>
      <c r="I1147" s="23"/>
      <c r="J1147" s="25"/>
      <c r="K1147" s="25"/>
      <c r="L1147" s="25"/>
      <c r="M1147" s="25"/>
      <c r="N1147" s="25"/>
      <c r="O1147" s="25"/>
      <c r="P1147" s="25"/>
      <c r="Q1147" s="25"/>
      <c r="R1147" s="25"/>
      <c r="S1147" s="25"/>
      <c r="T1147" s="25"/>
      <c r="U1147" s="25"/>
      <c r="V1147" s="25"/>
      <c r="W1147" s="25"/>
      <c r="X1147" s="25"/>
      <c r="Y1147" s="25"/>
      <c r="Z1147" s="25"/>
      <c r="AA1147" s="279"/>
      <c r="AB1147" s="295" t="str">
        <f t="shared" si="87"/>
        <v/>
      </c>
      <c r="AC1147" s="288"/>
      <c r="AD1147" s="26"/>
      <c r="AE1147" s="26"/>
      <c r="AF1147" s="26" t="str">
        <f t="shared" si="88"/>
        <v/>
      </c>
      <c r="AG1147" s="25"/>
      <c r="AH1147" s="90"/>
      <c r="AI1147" s="29" t="str">
        <f t="shared" si="85"/>
        <v/>
      </c>
      <c r="AJ1147" s="178" t="str">
        <f t="shared" si="86"/>
        <v/>
      </c>
      <c r="AK1147" s="99"/>
      <c r="AL1147" s="30"/>
      <c r="AM1147" s="104"/>
      <c r="AN1147" s="408" t="str">
        <f>IF($AA1147-data!$G$1=0,"　",IF(AK1147=0,"　",VLOOKUP($AK1147,data!$A$1:$H$264,8,FALSE)))</f>
        <v>　</v>
      </c>
      <c r="AO1147" s="273"/>
      <c r="AP1147" s="134"/>
      <c r="AQ1147" s="264" t="str">
        <f t="shared" si="89"/>
        <v/>
      </c>
    </row>
    <row r="1148" spans="1:43" s="74" customFormat="1" ht="24.75" customHeight="1" x14ac:dyDescent="0.15">
      <c r="A1148" s="297">
        <v>1145</v>
      </c>
      <c r="B1148" s="177" t="s">
        <v>2758</v>
      </c>
      <c r="C1148" s="24" t="s">
        <v>2344</v>
      </c>
      <c r="D1148" s="25"/>
      <c r="E1148" s="25"/>
      <c r="F1148" s="103"/>
      <c r="G1148" s="25"/>
      <c r="H1148" s="25"/>
      <c r="I1148" s="23"/>
      <c r="J1148" s="25"/>
      <c r="K1148" s="25"/>
      <c r="L1148" s="25"/>
      <c r="M1148" s="25"/>
      <c r="N1148" s="25"/>
      <c r="O1148" s="25"/>
      <c r="P1148" s="25"/>
      <c r="Q1148" s="25"/>
      <c r="R1148" s="25"/>
      <c r="S1148" s="25"/>
      <c r="T1148" s="25"/>
      <c r="U1148" s="25"/>
      <c r="V1148" s="25"/>
      <c r="W1148" s="25"/>
      <c r="X1148" s="25"/>
      <c r="Y1148" s="25"/>
      <c r="Z1148" s="25"/>
      <c r="AA1148" s="279"/>
      <c r="AB1148" s="295" t="str">
        <f t="shared" si="87"/>
        <v/>
      </c>
      <c r="AC1148" s="288"/>
      <c r="AD1148" s="26"/>
      <c r="AE1148" s="26"/>
      <c r="AF1148" s="26" t="str">
        <f t="shared" si="88"/>
        <v/>
      </c>
      <c r="AG1148" s="25"/>
      <c r="AH1148" s="90"/>
      <c r="AI1148" s="29" t="str">
        <f t="shared" si="85"/>
        <v/>
      </c>
      <c r="AJ1148" s="178" t="str">
        <f t="shared" si="86"/>
        <v/>
      </c>
      <c r="AK1148" s="99"/>
      <c r="AL1148" s="30"/>
      <c r="AM1148" s="104"/>
      <c r="AN1148" s="408" t="str">
        <f>IF($AA1148-data!$G$1=0,"　",IF(AK1148=0,"　",VLOOKUP($AK1148,data!$A$1:$H$264,8,FALSE)))</f>
        <v>　</v>
      </c>
      <c r="AO1148" s="273"/>
      <c r="AP1148" s="134"/>
      <c r="AQ1148" s="264" t="str">
        <f t="shared" si="89"/>
        <v/>
      </c>
    </row>
    <row r="1149" spans="1:43" ht="24.75" customHeight="1" x14ac:dyDescent="0.15">
      <c r="A1149" s="297">
        <v>1146</v>
      </c>
      <c r="B1149" s="23" t="s">
        <v>2759</v>
      </c>
      <c r="C1149" s="24" t="s">
        <v>14341</v>
      </c>
      <c r="D1149" s="23" t="s">
        <v>2760</v>
      </c>
      <c r="E1149" s="23" t="s">
        <v>2761</v>
      </c>
      <c r="F1149" s="24" t="s">
        <v>13631</v>
      </c>
      <c r="G1149" s="25" t="s">
        <v>2777</v>
      </c>
      <c r="H1149" s="23" t="s">
        <v>2778</v>
      </c>
      <c r="I1149" s="23" t="s">
        <v>11161</v>
      </c>
      <c r="J1149" s="25" t="s">
        <v>2779</v>
      </c>
      <c r="K1149" s="25" t="s">
        <v>2780</v>
      </c>
      <c r="L1149" s="25"/>
      <c r="M1149" s="44" t="s">
        <v>2781</v>
      </c>
      <c r="N1149" s="44"/>
      <c r="O1149" s="25" t="s">
        <v>2762</v>
      </c>
      <c r="P1149" s="23" t="s">
        <v>2763</v>
      </c>
      <c r="Q1149" s="25" t="s">
        <v>2764</v>
      </c>
      <c r="R1149" s="58" t="s">
        <v>2765</v>
      </c>
      <c r="S1149" s="23" t="s">
        <v>2766</v>
      </c>
      <c r="T1149" s="23" t="s">
        <v>2767</v>
      </c>
      <c r="U1149" s="25" t="s">
        <v>2768</v>
      </c>
      <c r="V1149" s="23" t="s">
        <v>2769</v>
      </c>
      <c r="W1149" s="25" t="s">
        <v>2770</v>
      </c>
      <c r="X1149" s="58" t="s">
        <v>2771</v>
      </c>
      <c r="Y1149" s="23" t="s">
        <v>2772</v>
      </c>
      <c r="Z1149" s="23" t="s">
        <v>2773</v>
      </c>
      <c r="AA1149" s="45">
        <v>5</v>
      </c>
      <c r="AB1149" s="295" t="str">
        <f t="shared" si="87"/>
        <v>年間</v>
      </c>
      <c r="AC1149" s="287"/>
      <c r="AD1149" s="69">
        <v>1</v>
      </c>
      <c r="AE1149" s="69">
        <v>65400</v>
      </c>
      <c r="AF1149" s="26">
        <f t="shared" si="88"/>
        <v>65400</v>
      </c>
      <c r="AG1149" s="42">
        <v>41183</v>
      </c>
      <c r="AH1149" s="90">
        <v>41183</v>
      </c>
      <c r="AI1149" s="29" t="str">
        <f t="shared" si="85"/>
        <v>～</v>
      </c>
      <c r="AJ1149" s="178">
        <f t="shared" si="86"/>
        <v>43008</v>
      </c>
      <c r="AK1149" s="30" t="s">
        <v>2774</v>
      </c>
      <c r="AL1149" s="67" t="s">
        <v>2775</v>
      </c>
      <c r="AM1149" s="91">
        <v>41172</v>
      </c>
      <c r="AN1149" s="408" t="str">
        <f>IF($AA1149-data!$G$1=0,"　",IF(AK1149=0,"　",VLOOKUP($AK1149,data!$A$1:$H$264,8,FALSE)))</f>
        <v>消耗部品交換対象</v>
      </c>
      <c r="AO1149" s="35">
        <v>41206</v>
      </c>
      <c r="AP1149" s="170" t="s">
        <v>2776</v>
      </c>
      <c r="AQ1149" s="264">
        <f t="shared" si="89"/>
        <v>42248</v>
      </c>
    </row>
    <row r="1150" spans="1:43" ht="24.75" customHeight="1" x14ac:dyDescent="0.15">
      <c r="A1150" s="297">
        <v>1147</v>
      </c>
      <c r="B1150" s="23" t="s">
        <v>2782</v>
      </c>
      <c r="C1150" s="24" t="s">
        <v>14350</v>
      </c>
      <c r="D1150" s="23" t="s">
        <v>2249</v>
      </c>
      <c r="E1150" s="23" t="s">
        <v>30</v>
      </c>
      <c r="F1150" s="24" t="s">
        <v>13631</v>
      </c>
      <c r="G1150" s="25" t="s">
        <v>2788</v>
      </c>
      <c r="H1150" s="23" t="s">
        <v>2789</v>
      </c>
      <c r="I1150" s="44" t="s">
        <v>11163</v>
      </c>
      <c r="J1150" s="25" t="s">
        <v>2790</v>
      </c>
      <c r="K1150" s="58"/>
      <c r="L1150" s="58"/>
      <c r="M1150" s="23" t="s">
        <v>2791</v>
      </c>
      <c r="N1150" s="44"/>
      <c r="O1150" s="25" t="s">
        <v>2783</v>
      </c>
      <c r="P1150" s="23" t="s">
        <v>2784</v>
      </c>
      <c r="Q1150" s="25" t="s">
        <v>2785</v>
      </c>
      <c r="R1150" s="58" t="s">
        <v>2786</v>
      </c>
      <c r="S1150" s="23" t="s">
        <v>2787</v>
      </c>
      <c r="T1150" s="23"/>
      <c r="U1150" s="25" t="s">
        <v>2788</v>
      </c>
      <c r="V1150" s="23" t="s">
        <v>2789</v>
      </c>
      <c r="W1150" s="25" t="s">
        <v>2790</v>
      </c>
      <c r="X1150" s="58"/>
      <c r="Y1150" s="23" t="s">
        <v>2791</v>
      </c>
      <c r="Z1150" s="23"/>
      <c r="AA1150" s="45">
        <v>5</v>
      </c>
      <c r="AB1150" s="295" t="str">
        <f t="shared" si="87"/>
        <v>年間</v>
      </c>
      <c r="AC1150" s="287"/>
      <c r="AD1150" s="110">
        <v>1</v>
      </c>
      <c r="AE1150" s="111">
        <f>ROUNDUP(73200*1.051,-2)</f>
        <v>77000</v>
      </c>
      <c r="AF1150" s="26">
        <f t="shared" si="88"/>
        <v>77000</v>
      </c>
      <c r="AG1150" s="42">
        <v>41153</v>
      </c>
      <c r="AH1150" s="301">
        <v>40482</v>
      </c>
      <c r="AI1150" s="29" t="str">
        <f t="shared" si="85"/>
        <v>～</v>
      </c>
      <c r="AJ1150" s="178">
        <f t="shared" si="86"/>
        <v>42307</v>
      </c>
      <c r="AK1150" s="112" t="s">
        <v>2792</v>
      </c>
      <c r="AL1150" s="112" t="s">
        <v>2793</v>
      </c>
      <c r="AM1150" s="113">
        <v>40482</v>
      </c>
      <c r="AN1150" s="408" t="str">
        <f>IF($AA1150-data!$G$1=0,"　",IF(AK1150=0,"　",VLOOKUP($AK1150,data!$A$1:$H$264,8,FALSE)))</f>
        <v>消耗部品交換対象</v>
      </c>
      <c r="AO1150" s="35">
        <v>41185</v>
      </c>
      <c r="AP1150" s="170" t="s">
        <v>2794</v>
      </c>
      <c r="AQ1150" s="264">
        <f t="shared" si="89"/>
        <v>41547</v>
      </c>
    </row>
    <row r="1151" spans="1:43" s="74" customFormat="1" ht="24.75" customHeight="1" x14ac:dyDescent="0.15">
      <c r="A1151" s="297">
        <v>1148</v>
      </c>
      <c r="B1151" s="23" t="s">
        <v>2795</v>
      </c>
      <c r="C1151" s="24" t="s">
        <v>14350</v>
      </c>
      <c r="D1151" s="23" t="s">
        <v>2249</v>
      </c>
      <c r="E1151" s="23" t="s">
        <v>30</v>
      </c>
      <c r="F1151" s="24" t="s">
        <v>13631</v>
      </c>
      <c r="G1151" s="25" t="s">
        <v>2788</v>
      </c>
      <c r="H1151" s="23" t="s">
        <v>2789</v>
      </c>
      <c r="I1151" s="44" t="s">
        <v>11163</v>
      </c>
      <c r="J1151" s="25" t="s">
        <v>2790</v>
      </c>
      <c r="K1151" s="58"/>
      <c r="L1151" s="58"/>
      <c r="M1151" s="23" t="s">
        <v>2791</v>
      </c>
      <c r="N1151" s="25"/>
      <c r="O1151" s="25" t="s">
        <v>2783</v>
      </c>
      <c r="P1151" s="23" t="s">
        <v>2784</v>
      </c>
      <c r="Q1151" s="25" t="s">
        <v>2785</v>
      </c>
      <c r="R1151" s="58" t="s">
        <v>2786</v>
      </c>
      <c r="S1151" s="23" t="s">
        <v>2787</v>
      </c>
      <c r="T1151" s="23"/>
      <c r="U1151" s="25" t="s">
        <v>2788</v>
      </c>
      <c r="V1151" s="23" t="s">
        <v>2789</v>
      </c>
      <c r="W1151" s="25" t="s">
        <v>2790</v>
      </c>
      <c r="X1151" s="58"/>
      <c r="Y1151" s="23" t="s">
        <v>2791</v>
      </c>
      <c r="Z1151" s="25"/>
      <c r="AA1151" s="33">
        <v>5</v>
      </c>
      <c r="AB1151" s="295" t="str">
        <f t="shared" si="87"/>
        <v>年間</v>
      </c>
      <c r="AC1151" s="268"/>
      <c r="AD1151" s="110">
        <v>1</v>
      </c>
      <c r="AE1151" s="111">
        <f>ROUNDUP(34800*1.051,-2)</f>
        <v>36600</v>
      </c>
      <c r="AF1151" s="26">
        <f t="shared" si="88"/>
        <v>36600</v>
      </c>
      <c r="AG1151" s="27">
        <v>41153</v>
      </c>
      <c r="AH1151" s="302">
        <v>40482</v>
      </c>
      <c r="AI1151" s="29" t="str">
        <f t="shared" si="85"/>
        <v>～</v>
      </c>
      <c r="AJ1151" s="178">
        <f t="shared" si="86"/>
        <v>42307</v>
      </c>
      <c r="AK1151" s="112" t="s">
        <v>2796</v>
      </c>
      <c r="AL1151" s="112" t="s">
        <v>2797</v>
      </c>
      <c r="AM1151" s="115">
        <v>40482</v>
      </c>
      <c r="AN1151" s="408" t="str">
        <f>IF($AA1151-data!$G$1=0,"　",IF(AK1151=0,"　",VLOOKUP($AK1151,data!$A$1:$H$264,8,FALSE)))</f>
        <v>消耗部品交換対象</v>
      </c>
      <c r="AO1151" s="35">
        <v>41186</v>
      </c>
      <c r="AP1151" s="134" t="s">
        <v>2794</v>
      </c>
      <c r="AQ1151" s="264">
        <f t="shared" si="89"/>
        <v>41547</v>
      </c>
    </row>
    <row r="1152" spans="1:43" s="74" customFormat="1" ht="24.75" customHeight="1" x14ac:dyDescent="0.15">
      <c r="A1152" s="297">
        <v>1149</v>
      </c>
      <c r="B1152" s="23" t="s">
        <v>2795</v>
      </c>
      <c r="C1152" s="24" t="s">
        <v>14350</v>
      </c>
      <c r="D1152" s="23" t="s">
        <v>2249</v>
      </c>
      <c r="E1152" s="23" t="s">
        <v>30</v>
      </c>
      <c r="F1152" s="24" t="s">
        <v>13631</v>
      </c>
      <c r="G1152" s="25" t="s">
        <v>2788</v>
      </c>
      <c r="H1152" s="23" t="s">
        <v>2789</v>
      </c>
      <c r="I1152" s="44" t="s">
        <v>11163</v>
      </c>
      <c r="J1152" s="25" t="s">
        <v>2790</v>
      </c>
      <c r="K1152" s="58"/>
      <c r="L1152" s="58"/>
      <c r="M1152" s="23" t="s">
        <v>2791</v>
      </c>
      <c r="N1152" s="25"/>
      <c r="O1152" s="25" t="s">
        <v>2783</v>
      </c>
      <c r="P1152" s="23" t="s">
        <v>2784</v>
      </c>
      <c r="Q1152" s="25" t="s">
        <v>2785</v>
      </c>
      <c r="R1152" s="58" t="s">
        <v>2786</v>
      </c>
      <c r="S1152" s="23" t="s">
        <v>2787</v>
      </c>
      <c r="T1152" s="23"/>
      <c r="U1152" s="25" t="s">
        <v>2788</v>
      </c>
      <c r="V1152" s="23" t="s">
        <v>2789</v>
      </c>
      <c r="W1152" s="25" t="s">
        <v>2790</v>
      </c>
      <c r="X1152" s="58"/>
      <c r="Y1152" s="23" t="s">
        <v>2791</v>
      </c>
      <c r="Z1152" s="25"/>
      <c r="AA1152" s="33">
        <v>5</v>
      </c>
      <c r="AB1152" s="295" t="str">
        <f t="shared" si="87"/>
        <v>年間</v>
      </c>
      <c r="AC1152" s="268"/>
      <c r="AD1152" s="110">
        <v>1</v>
      </c>
      <c r="AE1152" s="111">
        <f>ROUNDUP(34800*1.063,-2)</f>
        <v>37000</v>
      </c>
      <c r="AF1152" s="26">
        <f t="shared" si="88"/>
        <v>37000</v>
      </c>
      <c r="AG1152" s="27">
        <v>41153</v>
      </c>
      <c r="AH1152" s="302">
        <v>40482</v>
      </c>
      <c r="AI1152" s="29" t="str">
        <f t="shared" si="85"/>
        <v>～</v>
      </c>
      <c r="AJ1152" s="178">
        <f t="shared" si="86"/>
        <v>42307</v>
      </c>
      <c r="AK1152" s="112" t="s">
        <v>2796</v>
      </c>
      <c r="AL1152" s="112" t="s">
        <v>2798</v>
      </c>
      <c r="AM1152" s="115">
        <v>40482</v>
      </c>
      <c r="AN1152" s="408" t="str">
        <f>IF($AA1152-data!$G$1=0,"　",IF(AK1152=0,"　",VLOOKUP($AK1152,data!$A$1:$H$264,8,FALSE)))</f>
        <v>消耗部品交換対象</v>
      </c>
      <c r="AO1152" s="35">
        <v>41186</v>
      </c>
      <c r="AP1152" s="134" t="s">
        <v>2794</v>
      </c>
      <c r="AQ1152" s="264">
        <f t="shared" si="89"/>
        <v>41547</v>
      </c>
    </row>
    <row r="1153" spans="1:43" s="74" customFormat="1" ht="24.75" customHeight="1" x14ac:dyDescent="0.15">
      <c r="A1153" s="297">
        <v>1150</v>
      </c>
      <c r="B1153" s="23" t="s">
        <v>2795</v>
      </c>
      <c r="C1153" s="24" t="s">
        <v>14350</v>
      </c>
      <c r="D1153" s="23" t="s">
        <v>2249</v>
      </c>
      <c r="E1153" s="23" t="s">
        <v>30</v>
      </c>
      <c r="F1153" s="24" t="s">
        <v>13631</v>
      </c>
      <c r="G1153" s="25" t="s">
        <v>2788</v>
      </c>
      <c r="H1153" s="23" t="s">
        <v>2789</v>
      </c>
      <c r="I1153" s="44" t="s">
        <v>11163</v>
      </c>
      <c r="J1153" s="25" t="s">
        <v>2790</v>
      </c>
      <c r="K1153" s="58"/>
      <c r="L1153" s="58"/>
      <c r="M1153" s="23" t="s">
        <v>2791</v>
      </c>
      <c r="N1153" s="23"/>
      <c r="O1153" s="25" t="s">
        <v>2783</v>
      </c>
      <c r="P1153" s="23" t="s">
        <v>2784</v>
      </c>
      <c r="Q1153" s="25" t="s">
        <v>2785</v>
      </c>
      <c r="R1153" s="58" t="s">
        <v>2786</v>
      </c>
      <c r="S1153" s="23" t="s">
        <v>2787</v>
      </c>
      <c r="T1153" s="23"/>
      <c r="U1153" s="25" t="s">
        <v>2788</v>
      </c>
      <c r="V1153" s="23" t="s">
        <v>2789</v>
      </c>
      <c r="W1153" s="25" t="s">
        <v>2790</v>
      </c>
      <c r="X1153" s="58"/>
      <c r="Y1153" s="23" t="s">
        <v>2791</v>
      </c>
      <c r="Z1153" s="23"/>
      <c r="AA1153" s="33">
        <v>5</v>
      </c>
      <c r="AB1153" s="295" t="str">
        <f t="shared" si="87"/>
        <v>年間</v>
      </c>
      <c r="AC1153" s="268"/>
      <c r="AD1153" s="110">
        <v>1</v>
      </c>
      <c r="AE1153" s="111">
        <f t="shared" ref="AE1153:AE1171" si="90">ROUNDUP(34800*1.063,-2)</f>
        <v>37000</v>
      </c>
      <c r="AF1153" s="26">
        <f t="shared" si="88"/>
        <v>37000</v>
      </c>
      <c r="AG1153" s="27">
        <v>41153</v>
      </c>
      <c r="AH1153" s="303">
        <v>40575</v>
      </c>
      <c r="AI1153" s="29" t="str">
        <f t="shared" si="85"/>
        <v>～</v>
      </c>
      <c r="AJ1153" s="178">
        <f t="shared" si="86"/>
        <v>42400</v>
      </c>
      <c r="AK1153" s="112" t="s">
        <v>2796</v>
      </c>
      <c r="AL1153" s="112" t="s">
        <v>2799</v>
      </c>
      <c r="AM1153" s="116">
        <v>40575</v>
      </c>
      <c r="AN1153" s="408" t="str">
        <f>IF($AA1153-data!$G$1=0,"　",IF(AK1153=0,"　",VLOOKUP($AK1153,data!$A$1:$H$264,8,FALSE)))</f>
        <v>消耗部品交換対象</v>
      </c>
      <c r="AO1153" s="35">
        <v>41186</v>
      </c>
      <c r="AP1153" s="134" t="s">
        <v>2794</v>
      </c>
      <c r="AQ1153" s="264">
        <f t="shared" si="89"/>
        <v>41640</v>
      </c>
    </row>
    <row r="1154" spans="1:43" s="74" customFormat="1" ht="24.75" customHeight="1" x14ac:dyDescent="0.15">
      <c r="A1154" s="297">
        <v>1151</v>
      </c>
      <c r="B1154" s="23" t="s">
        <v>2795</v>
      </c>
      <c r="C1154" s="24" t="s">
        <v>14350</v>
      </c>
      <c r="D1154" s="23" t="s">
        <v>2249</v>
      </c>
      <c r="E1154" s="23" t="s">
        <v>30</v>
      </c>
      <c r="F1154" s="24" t="s">
        <v>13631</v>
      </c>
      <c r="G1154" s="25" t="s">
        <v>2788</v>
      </c>
      <c r="H1154" s="23" t="s">
        <v>2789</v>
      </c>
      <c r="I1154" s="44" t="s">
        <v>11163</v>
      </c>
      <c r="J1154" s="25" t="s">
        <v>2790</v>
      </c>
      <c r="K1154" s="58"/>
      <c r="L1154" s="58"/>
      <c r="M1154" s="23" t="s">
        <v>2791</v>
      </c>
      <c r="N1154" s="23"/>
      <c r="O1154" s="25" t="s">
        <v>2783</v>
      </c>
      <c r="P1154" s="23" t="s">
        <v>2784</v>
      </c>
      <c r="Q1154" s="25" t="s">
        <v>2785</v>
      </c>
      <c r="R1154" s="58" t="s">
        <v>2786</v>
      </c>
      <c r="S1154" s="23" t="s">
        <v>2787</v>
      </c>
      <c r="T1154" s="23"/>
      <c r="U1154" s="25" t="s">
        <v>2788</v>
      </c>
      <c r="V1154" s="23" t="s">
        <v>2789</v>
      </c>
      <c r="W1154" s="25" t="s">
        <v>2790</v>
      </c>
      <c r="X1154" s="58"/>
      <c r="Y1154" s="23" t="s">
        <v>2791</v>
      </c>
      <c r="Z1154" s="23"/>
      <c r="AA1154" s="33">
        <v>5</v>
      </c>
      <c r="AB1154" s="295" t="str">
        <f t="shared" si="87"/>
        <v>年間</v>
      </c>
      <c r="AC1154" s="268"/>
      <c r="AD1154" s="110">
        <v>1</v>
      </c>
      <c r="AE1154" s="111">
        <f t="shared" si="90"/>
        <v>37000</v>
      </c>
      <c r="AF1154" s="26">
        <f t="shared" si="88"/>
        <v>37000</v>
      </c>
      <c r="AG1154" s="27">
        <v>41153</v>
      </c>
      <c r="AH1154" s="303">
        <v>40575</v>
      </c>
      <c r="AI1154" s="29" t="str">
        <f t="shared" si="85"/>
        <v>～</v>
      </c>
      <c r="AJ1154" s="178">
        <f t="shared" si="86"/>
        <v>42400</v>
      </c>
      <c r="AK1154" s="112" t="s">
        <v>2796</v>
      </c>
      <c r="AL1154" s="112" t="s">
        <v>2800</v>
      </c>
      <c r="AM1154" s="116">
        <v>40575</v>
      </c>
      <c r="AN1154" s="408" t="str">
        <f>IF($AA1154-data!$G$1=0,"　",IF(AK1154=0,"　",VLOOKUP($AK1154,data!$A$1:$H$264,8,FALSE)))</f>
        <v>消耗部品交換対象</v>
      </c>
      <c r="AO1154" s="35">
        <v>41186</v>
      </c>
      <c r="AP1154" s="134" t="s">
        <v>2794</v>
      </c>
      <c r="AQ1154" s="264">
        <f t="shared" si="89"/>
        <v>41640</v>
      </c>
    </row>
    <row r="1155" spans="1:43" s="74" customFormat="1" ht="24.75" customHeight="1" x14ac:dyDescent="0.15">
      <c r="A1155" s="297">
        <v>1152</v>
      </c>
      <c r="B1155" s="23" t="s">
        <v>2795</v>
      </c>
      <c r="C1155" s="24" t="s">
        <v>14350</v>
      </c>
      <c r="D1155" s="23" t="s">
        <v>2249</v>
      </c>
      <c r="E1155" s="23" t="s">
        <v>30</v>
      </c>
      <c r="F1155" s="24" t="s">
        <v>13631</v>
      </c>
      <c r="G1155" s="25" t="s">
        <v>2788</v>
      </c>
      <c r="H1155" s="23" t="s">
        <v>2789</v>
      </c>
      <c r="I1155" s="44" t="s">
        <v>11163</v>
      </c>
      <c r="J1155" s="25" t="s">
        <v>2790</v>
      </c>
      <c r="K1155" s="58"/>
      <c r="L1155" s="58"/>
      <c r="M1155" s="23" t="s">
        <v>2791</v>
      </c>
      <c r="N1155" s="25"/>
      <c r="O1155" s="25" t="s">
        <v>2783</v>
      </c>
      <c r="P1155" s="23" t="s">
        <v>2784</v>
      </c>
      <c r="Q1155" s="25" t="s">
        <v>2785</v>
      </c>
      <c r="R1155" s="58" t="s">
        <v>2786</v>
      </c>
      <c r="S1155" s="23" t="s">
        <v>2787</v>
      </c>
      <c r="T1155" s="23"/>
      <c r="U1155" s="25" t="s">
        <v>2788</v>
      </c>
      <c r="V1155" s="23" t="s">
        <v>2789</v>
      </c>
      <c r="W1155" s="25" t="s">
        <v>2790</v>
      </c>
      <c r="X1155" s="58"/>
      <c r="Y1155" s="23" t="s">
        <v>2791</v>
      </c>
      <c r="Z1155" s="25"/>
      <c r="AA1155" s="33">
        <v>5</v>
      </c>
      <c r="AB1155" s="295" t="str">
        <f t="shared" si="87"/>
        <v>年間</v>
      </c>
      <c r="AC1155" s="268"/>
      <c r="AD1155" s="110">
        <v>1</v>
      </c>
      <c r="AE1155" s="111">
        <f t="shared" si="90"/>
        <v>37000</v>
      </c>
      <c r="AF1155" s="26">
        <f t="shared" si="88"/>
        <v>37000</v>
      </c>
      <c r="AG1155" s="27">
        <v>41153</v>
      </c>
      <c r="AH1155" s="303">
        <v>40575</v>
      </c>
      <c r="AI1155" s="29" t="str">
        <f t="shared" si="85"/>
        <v>～</v>
      </c>
      <c r="AJ1155" s="178">
        <f t="shared" si="86"/>
        <v>42400</v>
      </c>
      <c r="AK1155" s="112" t="s">
        <v>2796</v>
      </c>
      <c r="AL1155" s="112" t="s">
        <v>2801</v>
      </c>
      <c r="AM1155" s="116">
        <v>40575</v>
      </c>
      <c r="AN1155" s="408" t="str">
        <f>IF($AA1155-data!$G$1=0,"　",IF(AK1155=0,"　",VLOOKUP($AK1155,data!$A$1:$H$264,8,FALSE)))</f>
        <v>消耗部品交換対象</v>
      </c>
      <c r="AO1155" s="35">
        <v>41186</v>
      </c>
      <c r="AP1155" s="134" t="s">
        <v>2794</v>
      </c>
      <c r="AQ1155" s="264">
        <f t="shared" si="89"/>
        <v>41640</v>
      </c>
    </row>
    <row r="1156" spans="1:43" s="74" customFormat="1" ht="24.75" customHeight="1" x14ac:dyDescent="0.15">
      <c r="A1156" s="297">
        <v>1153</v>
      </c>
      <c r="B1156" s="23" t="s">
        <v>2795</v>
      </c>
      <c r="C1156" s="24" t="s">
        <v>14350</v>
      </c>
      <c r="D1156" s="23" t="s">
        <v>2249</v>
      </c>
      <c r="E1156" s="23" t="s">
        <v>30</v>
      </c>
      <c r="F1156" s="24" t="s">
        <v>13631</v>
      </c>
      <c r="G1156" s="25" t="s">
        <v>2788</v>
      </c>
      <c r="H1156" s="23" t="s">
        <v>2789</v>
      </c>
      <c r="I1156" s="44" t="s">
        <v>11163</v>
      </c>
      <c r="J1156" s="25" t="s">
        <v>2790</v>
      </c>
      <c r="K1156" s="58"/>
      <c r="L1156" s="58"/>
      <c r="M1156" s="23" t="s">
        <v>2791</v>
      </c>
      <c r="N1156" s="25"/>
      <c r="O1156" s="25" t="s">
        <v>2783</v>
      </c>
      <c r="P1156" s="23" t="s">
        <v>2784</v>
      </c>
      <c r="Q1156" s="25" t="s">
        <v>2785</v>
      </c>
      <c r="R1156" s="58" t="s">
        <v>2786</v>
      </c>
      <c r="S1156" s="23" t="s">
        <v>2787</v>
      </c>
      <c r="T1156" s="23"/>
      <c r="U1156" s="25" t="s">
        <v>2788</v>
      </c>
      <c r="V1156" s="23" t="s">
        <v>2789</v>
      </c>
      <c r="W1156" s="25" t="s">
        <v>2790</v>
      </c>
      <c r="X1156" s="58"/>
      <c r="Y1156" s="23" t="s">
        <v>2791</v>
      </c>
      <c r="Z1156" s="25"/>
      <c r="AA1156" s="33">
        <v>5</v>
      </c>
      <c r="AB1156" s="295" t="str">
        <f t="shared" si="87"/>
        <v>年間</v>
      </c>
      <c r="AC1156" s="268"/>
      <c r="AD1156" s="110">
        <v>1</v>
      </c>
      <c r="AE1156" s="111">
        <f t="shared" si="90"/>
        <v>37000</v>
      </c>
      <c r="AF1156" s="26">
        <f t="shared" si="88"/>
        <v>37000</v>
      </c>
      <c r="AG1156" s="27">
        <v>41153</v>
      </c>
      <c r="AH1156" s="303">
        <v>40575</v>
      </c>
      <c r="AI1156" s="29" t="str">
        <f t="shared" ref="AI1156:AI1219" si="91">IF(ISBLANK($AH1156),"","～")</f>
        <v>～</v>
      </c>
      <c r="AJ1156" s="178">
        <f t="shared" ref="AJ1156:AJ1219" si="92">IF(ISBLANK($AH1156),"",DATE(YEAR($AH1156)+$AA1156,MONTH($AH1156),DAY($AH1156)-1))</f>
        <v>42400</v>
      </c>
      <c r="AK1156" s="112" t="s">
        <v>2796</v>
      </c>
      <c r="AL1156" s="112" t="s">
        <v>2802</v>
      </c>
      <c r="AM1156" s="116">
        <v>40575</v>
      </c>
      <c r="AN1156" s="408" t="str">
        <f>IF($AA1156-data!$G$1=0,"　",IF(AK1156=0,"　",VLOOKUP($AK1156,data!$A$1:$H$264,8,FALSE)))</f>
        <v>消耗部品交換対象</v>
      </c>
      <c r="AO1156" s="35">
        <v>41186</v>
      </c>
      <c r="AP1156" s="134" t="s">
        <v>2794</v>
      </c>
      <c r="AQ1156" s="264">
        <f t="shared" si="89"/>
        <v>41640</v>
      </c>
    </row>
    <row r="1157" spans="1:43" s="74" customFormat="1" ht="24.75" customHeight="1" x14ac:dyDescent="0.15">
      <c r="A1157" s="297">
        <v>1154</v>
      </c>
      <c r="B1157" s="23" t="s">
        <v>2795</v>
      </c>
      <c r="C1157" s="24" t="s">
        <v>14350</v>
      </c>
      <c r="D1157" s="23" t="s">
        <v>2249</v>
      </c>
      <c r="E1157" s="23" t="s">
        <v>30</v>
      </c>
      <c r="F1157" s="24" t="s">
        <v>13631</v>
      </c>
      <c r="G1157" s="25" t="s">
        <v>2788</v>
      </c>
      <c r="H1157" s="23" t="s">
        <v>2789</v>
      </c>
      <c r="I1157" s="44" t="s">
        <v>11163</v>
      </c>
      <c r="J1157" s="25" t="s">
        <v>2790</v>
      </c>
      <c r="K1157" s="58"/>
      <c r="L1157" s="58"/>
      <c r="M1157" s="23" t="s">
        <v>2791</v>
      </c>
      <c r="N1157" s="23"/>
      <c r="O1157" s="25" t="s">
        <v>2783</v>
      </c>
      <c r="P1157" s="23" t="s">
        <v>2784</v>
      </c>
      <c r="Q1157" s="25" t="s">
        <v>2785</v>
      </c>
      <c r="R1157" s="58" t="s">
        <v>2786</v>
      </c>
      <c r="S1157" s="23" t="s">
        <v>2787</v>
      </c>
      <c r="T1157" s="23"/>
      <c r="U1157" s="25" t="s">
        <v>2788</v>
      </c>
      <c r="V1157" s="23" t="s">
        <v>2789</v>
      </c>
      <c r="W1157" s="25" t="s">
        <v>2790</v>
      </c>
      <c r="X1157" s="58"/>
      <c r="Y1157" s="23" t="s">
        <v>2791</v>
      </c>
      <c r="Z1157" s="23"/>
      <c r="AA1157" s="33">
        <v>5</v>
      </c>
      <c r="AB1157" s="295" t="str">
        <f t="shared" ref="AB1157:AB1220" si="93">IF(ISBLANK($AA1157),"","年間")</f>
        <v>年間</v>
      </c>
      <c r="AC1157" s="268"/>
      <c r="AD1157" s="110">
        <v>1</v>
      </c>
      <c r="AE1157" s="111">
        <f t="shared" si="90"/>
        <v>37000</v>
      </c>
      <c r="AF1157" s="26">
        <f t="shared" ref="AF1157:AF1220" si="94">IF(ISBLANK($AE1157),"",$AE1157*$AD1157)</f>
        <v>37000</v>
      </c>
      <c r="AG1157" s="27">
        <v>41153</v>
      </c>
      <c r="AH1157" s="303">
        <v>40575</v>
      </c>
      <c r="AI1157" s="29" t="str">
        <f t="shared" si="91"/>
        <v>～</v>
      </c>
      <c r="AJ1157" s="178">
        <f t="shared" si="92"/>
        <v>42400</v>
      </c>
      <c r="AK1157" s="112" t="s">
        <v>2796</v>
      </c>
      <c r="AL1157" s="112" t="s">
        <v>2803</v>
      </c>
      <c r="AM1157" s="116">
        <v>40575</v>
      </c>
      <c r="AN1157" s="408" t="str">
        <f>IF($AA1157-data!$G$1=0,"　",IF(AK1157=0,"　",VLOOKUP($AK1157,data!$A$1:$H$264,8,FALSE)))</f>
        <v>消耗部品交換対象</v>
      </c>
      <c r="AO1157" s="35">
        <v>41186</v>
      </c>
      <c r="AP1157" s="134" t="s">
        <v>2794</v>
      </c>
      <c r="AQ1157" s="264">
        <f t="shared" ref="AQ1157:AQ1220" si="95">IF(COUNTIF($AN1157,"*消耗部品交換対象*"),IF(ISBLANK($AH1157),"契約期間 未入力",EDATE($AH1157,35)),"")</f>
        <v>41640</v>
      </c>
    </row>
    <row r="1158" spans="1:43" s="74" customFormat="1" ht="24.75" customHeight="1" x14ac:dyDescent="0.15">
      <c r="A1158" s="297">
        <v>1155</v>
      </c>
      <c r="B1158" s="23" t="s">
        <v>2795</v>
      </c>
      <c r="C1158" s="24" t="s">
        <v>14350</v>
      </c>
      <c r="D1158" s="23" t="s">
        <v>2249</v>
      </c>
      <c r="E1158" s="23" t="s">
        <v>30</v>
      </c>
      <c r="F1158" s="24" t="s">
        <v>13631</v>
      </c>
      <c r="G1158" s="25" t="s">
        <v>2788</v>
      </c>
      <c r="H1158" s="23" t="s">
        <v>2789</v>
      </c>
      <c r="I1158" s="44" t="s">
        <v>11163</v>
      </c>
      <c r="J1158" s="25" t="s">
        <v>2790</v>
      </c>
      <c r="K1158" s="58"/>
      <c r="L1158" s="58"/>
      <c r="M1158" s="23" t="s">
        <v>2791</v>
      </c>
      <c r="N1158" s="23"/>
      <c r="O1158" s="25" t="s">
        <v>2783</v>
      </c>
      <c r="P1158" s="23" t="s">
        <v>2784</v>
      </c>
      <c r="Q1158" s="25" t="s">
        <v>2785</v>
      </c>
      <c r="R1158" s="58" t="s">
        <v>2786</v>
      </c>
      <c r="S1158" s="23" t="s">
        <v>2787</v>
      </c>
      <c r="T1158" s="23"/>
      <c r="U1158" s="25" t="s">
        <v>2788</v>
      </c>
      <c r="V1158" s="23" t="s">
        <v>2789</v>
      </c>
      <c r="W1158" s="25" t="s">
        <v>2790</v>
      </c>
      <c r="X1158" s="58"/>
      <c r="Y1158" s="23" t="s">
        <v>2791</v>
      </c>
      <c r="Z1158" s="23"/>
      <c r="AA1158" s="33">
        <v>5</v>
      </c>
      <c r="AB1158" s="295" t="str">
        <f t="shared" si="93"/>
        <v>年間</v>
      </c>
      <c r="AC1158" s="268"/>
      <c r="AD1158" s="110">
        <v>1</v>
      </c>
      <c r="AE1158" s="111">
        <f t="shared" si="90"/>
        <v>37000</v>
      </c>
      <c r="AF1158" s="26">
        <f t="shared" si="94"/>
        <v>37000</v>
      </c>
      <c r="AG1158" s="27">
        <v>41153</v>
      </c>
      <c r="AH1158" s="303">
        <v>40634</v>
      </c>
      <c r="AI1158" s="29" t="str">
        <f t="shared" si="91"/>
        <v>～</v>
      </c>
      <c r="AJ1158" s="178">
        <f t="shared" si="92"/>
        <v>42460</v>
      </c>
      <c r="AK1158" s="112" t="s">
        <v>2796</v>
      </c>
      <c r="AL1158" s="112" t="s">
        <v>2804</v>
      </c>
      <c r="AM1158" s="116">
        <v>40634</v>
      </c>
      <c r="AN1158" s="408" t="str">
        <f>IF($AA1158-data!$G$1=0,"　",IF(AK1158=0,"　",VLOOKUP($AK1158,data!$A$1:$H$264,8,FALSE)))</f>
        <v>消耗部品交換対象</v>
      </c>
      <c r="AO1158" s="35">
        <v>41186</v>
      </c>
      <c r="AP1158" s="134" t="s">
        <v>2794</v>
      </c>
      <c r="AQ1158" s="264">
        <f t="shared" si="95"/>
        <v>41699</v>
      </c>
    </row>
    <row r="1159" spans="1:43" s="74" customFormat="1" ht="24.75" customHeight="1" x14ac:dyDescent="0.15">
      <c r="A1159" s="297">
        <v>1156</v>
      </c>
      <c r="B1159" s="23" t="s">
        <v>2795</v>
      </c>
      <c r="C1159" s="24" t="s">
        <v>14350</v>
      </c>
      <c r="D1159" s="23" t="s">
        <v>2249</v>
      </c>
      <c r="E1159" s="23" t="s">
        <v>30</v>
      </c>
      <c r="F1159" s="24" t="s">
        <v>13631</v>
      </c>
      <c r="G1159" s="25" t="s">
        <v>2788</v>
      </c>
      <c r="H1159" s="23" t="s">
        <v>2789</v>
      </c>
      <c r="I1159" s="44" t="s">
        <v>11163</v>
      </c>
      <c r="J1159" s="25" t="s">
        <v>2790</v>
      </c>
      <c r="K1159" s="58"/>
      <c r="L1159" s="58"/>
      <c r="M1159" s="23" t="s">
        <v>2791</v>
      </c>
      <c r="N1159" s="25"/>
      <c r="O1159" s="25" t="s">
        <v>2783</v>
      </c>
      <c r="P1159" s="23" t="s">
        <v>2784</v>
      </c>
      <c r="Q1159" s="25" t="s">
        <v>2785</v>
      </c>
      <c r="R1159" s="58" t="s">
        <v>2786</v>
      </c>
      <c r="S1159" s="23" t="s">
        <v>2787</v>
      </c>
      <c r="T1159" s="23"/>
      <c r="U1159" s="25" t="s">
        <v>2788</v>
      </c>
      <c r="V1159" s="23" t="s">
        <v>2789</v>
      </c>
      <c r="W1159" s="25" t="s">
        <v>2790</v>
      </c>
      <c r="X1159" s="58"/>
      <c r="Y1159" s="23" t="s">
        <v>2791</v>
      </c>
      <c r="Z1159" s="25"/>
      <c r="AA1159" s="33">
        <v>5</v>
      </c>
      <c r="AB1159" s="295" t="str">
        <f t="shared" si="93"/>
        <v>年間</v>
      </c>
      <c r="AC1159" s="268"/>
      <c r="AD1159" s="110">
        <v>1</v>
      </c>
      <c r="AE1159" s="111">
        <f t="shared" si="90"/>
        <v>37000</v>
      </c>
      <c r="AF1159" s="26">
        <f t="shared" si="94"/>
        <v>37000</v>
      </c>
      <c r="AG1159" s="27">
        <v>41153</v>
      </c>
      <c r="AH1159" s="303">
        <v>41000</v>
      </c>
      <c r="AI1159" s="29" t="str">
        <f t="shared" si="91"/>
        <v>～</v>
      </c>
      <c r="AJ1159" s="178">
        <f t="shared" si="92"/>
        <v>42825</v>
      </c>
      <c r="AK1159" s="30" t="s">
        <v>2805</v>
      </c>
      <c r="AL1159" s="30" t="s">
        <v>2806</v>
      </c>
      <c r="AM1159" s="116">
        <v>41000</v>
      </c>
      <c r="AN1159" s="408" t="str">
        <f>IF($AA1159-data!$G$1=0,"　",IF(AK1159=0,"　",VLOOKUP($AK1159,data!$A$1:$H$264,8,FALSE)))</f>
        <v>消耗部品交換対象</v>
      </c>
      <c r="AO1159" s="35">
        <v>41186</v>
      </c>
      <c r="AP1159" s="134" t="s">
        <v>2794</v>
      </c>
      <c r="AQ1159" s="264">
        <f t="shared" si="95"/>
        <v>42064</v>
      </c>
    </row>
    <row r="1160" spans="1:43" s="74" customFormat="1" ht="24.75" customHeight="1" x14ac:dyDescent="0.15">
      <c r="A1160" s="297">
        <v>1157</v>
      </c>
      <c r="B1160" s="23" t="s">
        <v>2795</v>
      </c>
      <c r="C1160" s="24" t="s">
        <v>14350</v>
      </c>
      <c r="D1160" s="23" t="s">
        <v>2249</v>
      </c>
      <c r="E1160" s="23" t="s">
        <v>30</v>
      </c>
      <c r="F1160" s="24" t="s">
        <v>13631</v>
      </c>
      <c r="G1160" s="25" t="s">
        <v>2788</v>
      </c>
      <c r="H1160" s="23" t="s">
        <v>2789</v>
      </c>
      <c r="I1160" s="44" t="s">
        <v>11163</v>
      </c>
      <c r="J1160" s="25" t="s">
        <v>2790</v>
      </c>
      <c r="K1160" s="58"/>
      <c r="L1160" s="58"/>
      <c r="M1160" s="23" t="s">
        <v>2791</v>
      </c>
      <c r="N1160" s="23"/>
      <c r="O1160" s="25" t="s">
        <v>2783</v>
      </c>
      <c r="P1160" s="23" t="s">
        <v>2784</v>
      </c>
      <c r="Q1160" s="25" t="s">
        <v>2785</v>
      </c>
      <c r="R1160" s="58" t="s">
        <v>2786</v>
      </c>
      <c r="S1160" s="23" t="s">
        <v>2787</v>
      </c>
      <c r="T1160" s="23"/>
      <c r="U1160" s="25" t="s">
        <v>2788</v>
      </c>
      <c r="V1160" s="23" t="s">
        <v>2789</v>
      </c>
      <c r="W1160" s="25" t="s">
        <v>2790</v>
      </c>
      <c r="X1160" s="58"/>
      <c r="Y1160" s="23" t="s">
        <v>2791</v>
      </c>
      <c r="Z1160" s="23"/>
      <c r="AA1160" s="33">
        <v>5</v>
      </c>
      <c r="AB1160" s="295" t="str">
        <f t="shared" si="93"/>
        <v>年間</v>
      </c>
      <c r="AC1160" s="268"/>
      <c r="AD1160" s="110">
        <v>1</v>
      </c>
      <c r="AE1160" s="111">
        <f t="shared" si="90"/>
        <v>37000</v>
      </c>
      <c r="AF1160" s="26">
        <f t="shared" si="94"/>
        <v>37000</v>
      </c>
      <c r="AG1160" s="27">
        <v>41153</v>
      </c>
      <c r="AH1160" s="302">
        <v>41000</v>
      </c>
      <c r="AI1160" s="29" t="str">
        <f t="shared" si="91"/>
        <v>～</v>
      </c>
      <c r="AJ1160" s="178">
        <f t="shared" si="92"/>
        <v>42825</v>
      </c>
      <c r="AK1160" s="30" t="s">
        <v>2805</v>
      </c>
      <c r="AL1160" s="30" t="s">
        <v>2807</v>
      </c>
      <c r="AM1160" s="115">
        <v>41000</v>
      </c>
      <c r="AN1160" s="408" t="str">
        <f>IF($AA1160-data!$G$1=0,"　",IF(AK1160=0,"　",VLOOKUP($AK1160,data!$A$1:$H$264,8,FALSE)))</f>
        <v>消耗部品交換対象</v>
      </c>
      <c r="AO1160" s="35">
        <v>41186</v>
      </c>
      <c r="AP1160" s="134" t="s">
        <v>2794</v>
      </c>
      <c r="AQ1160" s="264">
        <f t="shared" si="95"/>
        <v>42064</v>
      </c>
    </row>
    <row r="1161" spans="1:43" s="74" customFormat="1" ht="24.75" customHeight="1" x14ac:dyDescent="0.15">
      <c r="A1161" s="297">
        <v>1158</v>
      </c>
      <c r="B1161" s="23" t="s">
        <v>2795</v>
      </c>
      <c r="C1161" s="24" t="s">
        <v>14350</v>
      </c>
      <c r="D1161" s="23" t="s">
        <v>2249</v>
      </c>
      <c r="E1161" s="23" t="s">
        <v>30</v>
      </c>
      <c r="F1161" s="24" t="s">
        <v>13631</v>
      </c>
      <c r="G1161" s="25" t="s">
        <v>2788</v>
      </c>
      <c r="H1161" s="23" t="s">
        <v>2789</v>
      </c>
      <c r="I1161" s="44" t="s">
        <v>11163</v>
      </c>
      <c r="J1161" s="25" t="s">
        <v>2790</v>
      </c>
      <c r="K1161" s="58"/>
      <c r="L1161" s="58"/>
      <c r="M1161" s="23" t="s">
        <v>2791</v>
      </c>
      <c r="N1161" s="23"/>
      <c r="O1161" s="25" t="s">
        <v>2783</v>
      </c>
      <c r="P1161" s="23" t="s">
        <v>2784</v>
      </c>
      <c r="Q1161" s="25" t="s">
        <v>2785</v>
      </c>
      <c r="R1161" s="58" t="s">
        <v>2786</v>
      </c>
      <c r="S1161" s="23" t="s">
        <v>2787</v>
      </c>
      <c r="T1161" s="23"/>
      <c r="U1161" s="25" t="s">
        <v>2788</v>
      </c>
      <c r="V1161" s="23" t="s">
        <v>2789</v>
      </c>
      <c r="W1161" s="25" t="s">
        <v>2790</v>
      </c>
      <c r="X1161" s="58"/>
      <c r="Y1161" s="23" t="s">
        <v>2791</v>
      </c>
      <c r="Z1161" s="23"/>
      <c r="AA1161" s="33">
        <v>5</v>
      </c>
      <c r="AB1161" s="295" t="str">
        <f t="shared" si="93"/>
        <v>年間</v>
      </c>
      <c r="AC1161" s="268"/>
      <c r="AD1161" s="110">
        <v>1</v>
      </c>
      <c r="AE1161" s="111">
        <f t="shared" si="90"/>
        <v>37000</v>
      </c>
      <c r="AF1161" s="26">
        <f t="shared" si="94"/>
        <v>37000</v>
      </c>
      <c r="AG1161" s="27">
        <v>41153</v>
      </c>
      <c r="AH1161" s="302">
        <v>41000</v>
      </c>
      <c r="AI1161" s="29" t="str">
        <f t="shared" si="91"/>
        <v>～</v>
      </c>
      <c r="AJ1161" s="178">
        <f t="shared" si="92"/>
        <v>42825</v>
      </c>
      <c r="AK1161" s="30" t="s">
        <v>2805</v>
      </c>
      <c r="AL1161" s="30" t="s">
        <v>2808</v>
      </c>
      <c r="AM1161" s="115">
        <v>41000</v>
      </c>
      <c r="AN1161" s="408" t="str">
        <f>IF($AA1161-data!$G$1=0,"　",IF(AK1161=0,"　",VLOOKUP($AK1161,data!$A$1:$H$264,8,FALSE)))</f>
        <v>消耗部品交換対象</v>
      </c>
      <c r="AO1161" s="35">
        <v>41186</v>
      </c>
      <c r="AP1161" s="134" t="s">
        <v>2794</v>
      </c>
      <c r="AQ1161" s="264">
        <f t="shared" si="95"/>
        <v>42064</v>
      </c>
    </row>
    <row r="1162" spans="1:43" s="74" customFormat="1" ht="24.75" customHeight="1" x14ac:dyDescent="0.15">
      <c r="A1162" s="297">
        <v>1159</v>
      </c>
      <c r="B1162" s="23" t="s">
        <v>2795</v>
      </c>
      <c r="C1162" s="24" t="s">
        <v>14350</v>
      </c>
      <c r="D1162" s="23" t="s">
        <v>2249</v>
      </c>
      <c r="E1162" s="23" t="s">
        <v>30</v>
      </c>
      <c r="F1162" s="24" t="s">
        <v>13631</v>
      </c>
      <c r="G1162" s="25" t="s">
        <v>2788</v>
      </c>
      <c r="H1162" s="23" t="s">
        <v>2789</v>
      </c>
      <c r="I1162" s="44" t="s">
        <v>11163</v>
      </c>
      <c r="J1162" s="25" t="s">
        <v>2790</v>
      </c>
      <c r="K1162" s="58"/>
      <c r="L1162" s="58"/>
      <c r="M1162" s="23" t="s">
        <v>2791</v>
      </c>
      <c r="N1162" s="25"/>
      <c r="O1162" s="25" t="s">
        <v>2783</v>
      </c>
      <c r="P1162" s="23" t="s">
        <v>2784</v>
      </c>
      <c r="Q1162" s="25" t="s">
        <v>2785</v>
      </c>
      <c r="R1162" s="58" t="s">
        <v>2786</v>
      </c>
      <c r="S1162" s="23" t="s">
        <v>2787</v>
      </c>
      <c r="T1162" s="23"/>
      <c r="U1162" s="25" t="s">
        <v>2788</v>
      </c>
      <c r="V1162" s="23" t="s">
        <v>2789</v>
      </c>
      <c r="W1162" s="25" t="s">
        <v>2790</v>
      </c>
      <c r="X1162" s="58"/>
      <c r="Y1162" s="23" t="s">
        <v>2791</v>
      </c>
      <c r="Z1162" s="25"/>
      <c r="AA1162" s="33">
        <v>5</v>
      </c>
      <c r="AB1162" s="295" t="str">
        <f t="shared" si="93"/>
        <v>年間</v>
      </c>
      <c r="AC1162" s="268"/>
      <c r="AD1162" s="110">
        <v>1</v>
      </c>
      <c r="AE1162" s="111">
        <f t="shared" si="90"/>
        <v>37000</v>
      </c>
      <c r="AF1162" s="26">
        <f t="shared" si="94"/>
        <v>37000</v>
      </c>
      <c r="AG1162" s="27">
        <v>41153</v>
      </c>
      <c r="AH1162" s="302">
        <v>41000</v>
      </c>
      <c r="AI1162" s="29" t="str">
        <f t="shared" si="91"/>
        <v>～</v>
      </c>
      <c r="AJ1162" s="178">
        <f t="shared" si="92"/>
        <v>42825</v>
      </c>
      <c r="AK1162" s="30" t="s">
        <v>2805</v>
      </c>
      <c r="AL1162" s="30" t="s">
        <v>2809</v>
      </c>
      <c r="AM1162" s="115">
        <v>41000</v>
      </c>
      <c r="AN1162" s="408" t="str">
        <f>IF($AA1162-data!$G$1=0,"　",IF(AK1162=0,"　",VLOOKUP($AK1162,data!$A$1:$H$264,8,FALSE)))</f>
        <v>消耗部品交換対象</v>
      </c>
      <c r="AO1162" s="35">
        <v>41186</v>
      </c>
      <c r="AP1162" s="134" t="s">
        <v>2794</v>
      </c>
      <c r="AQ1162" s="264">
        <f t="shared" si="95"/>
        <v>42064</v>
      </c>
    </row>
    <row r="1163" spans="1:43" s="74" customFormat="1" ht="24.75" customHeight="1" x14ac:dyDescent="0.15">
      <c r="A1163" s="297">
        <v>1160</v>
      </c>
      <c r="B1163" s="23" t="s">
        <v>2795</v>
      </c>
      <c r="C1163" s="24" t="s">
        <v>14350</v>
      </c>
      <c r="D1163" s="23" t="s">
        <v>2249</v>
      </c>
      <c r="E1163" s="23" t="s">
        <v>30</v>
      </c>
      <c r="F1163" s="24" t="s">
        <v>13631</v>
      </c>
      <c r="G1163" s="25" t="s">
        <v>2788</v>
      </c>
      <c r="H1163" s="23" t="s">
        <v>2789</v>
      </c>
      <c r="I1163" s="44" t="s">
        <v>11163</v>
      </c>
      <c r="J1163" s="25" t="s">
        <v>2790</v>
      </c>
      <c r="K1163" s="58"/>
      <c r="L1163" s="58"/>
      <c r="M1163" s="23" t="s">
        <v>2791</v>
      </c>
      <c r="N1163" s="25"/>
      <c r="O1163" s="25" t="s">
        <v>2783</v>
      </c>
      <c r="P1163" s="23" t="s">
        <v>2784</v>
      </c>
      <c r="Q1163" s="25" t="s">
        <v>2785</v>
      </c>
      <c r="R1163" s="58" t="s">
        <v>2786</v>
      </c>
      <c r="S1163" s="23" t="s">
        <v>2787</v>
      </c>
      <c r="T1163" s="23"/>
      <c r="U1163" s="25" t="s">
        <v>2788</v>
      </c>
      <c r="V1163" s="23" t="s">
        <v>2789</v>
      </c>
      <c r="W1163" s="25" t="s">
        <v>2790</v>
      </c>
      <c r="X1163" s="58"/>
      <c r="Y1163" s="23" t="s">
        <v>2791</v>
      </c>
      <c r="Z1163" s="25"/>
      <c r="AA1163" s="33">
        <v>5</v>
      </c>
      <c r="AB1163" s="295" t="str">
        <f t="shared" si="93"/>
        <v>年間</v>
      </c>
      <c r="AC1163" s="268"/>
      <c r="AD1163" s="110">
        <v>1</v>
      </c>
      <c r="AE1163" s="111">
        <f t="shared" si="90"/>
        <v>37000</v>
      </c>
      <c r="AF1163" s="26">
        <f t="shared" si="94"/>
        <v>37000</v>
      </c>
      <c r="AG1163" s="27">
        <v>41153</v>
      </c>
      <c r="AH1163" s="302">
        <v>41000</v>
      </c>
      <c r="AI1163" s="29" t="str">
        <f t="shared" si="91"/>
        <v>～</v>
      </c>
      <c r="AJ1163" s="178">
        <f t="shared" si="92"/>
        <v>42825</v>
      </c>
      <c r="AK1163" s="30" t="s">
        <v>2805</v>
      </c>
      <c r="AL1163" s="30" t="s">
        <v>2810</v>
      </c>
      <c r="AM1163" s="115">
        <v>41000</v>
      </c>
      <c r="AN1163" s="408" t="str">
        <f>IF($AA1163-data!$G$1=0,"　",IF(AK1163=0,"　",VLOOKUP($AK1163,data!$A$1:$H$264,8,FALSE)))</f>
        <v>消耗部品交換対象</v>
      </c>
      <c r="AO1163" s="35">
        <v>41186</v>
      </c>
      <c r="AP1163" s="134" t="s">
        <v>2794</v>
      </c>
      <c r="AQ1163" s="264">
        <f t="shared" si="95"/>
        <v>42064</v>
      </c>
    </row>
    <row r="1164" spans="1:43" s="74" customFormat="1" ht="24.75" customHeight="1" x14ac:dyDescent="0.15">
      <c r="A1164" s="297">
        <v>1161</v>
      </c>
      <c r="B1164" s="23" t="s">
        <v>2795</v>
      </c>
      <c r="C1164" s="24" t="s">
        <v>14350</v>
      </c>
      <c r="D1164" s="23" t="s">
        <v>2249</v>
      </c>
      <c r="E1164" s="23" t="s">
        <v>30</v>
      </c>
      <c r="F1164" s="24" t="s">
        <v>13631</v>
      </c>
      <c r="G1164" s="25" t="s">
        <v>2788</v>
      </c>
      <c r="H1164" s="23" t="s">
        <v>2789</v>
      </c>
      <c r="I1164" s="44" t="s">
        <v>11163</v>
      </c>
      <c r="J1164" s="25" t="s">
        <v>2790</v>
      </c>
      <c r="K1164" s="58"/>
      <c r="L1164" s="58"/>
      <c r="M1164" s="23" t="s">
        <v>2791</v>
      </c>
      <c r="N1164" s="23"/>
      <c r="O1164" s="25" t="s">
        <v>2783</v>
      </c>
      <c r="P1164" s="23" t="s">
        <v>2784</v>
      </c>
      <c r="Q1164" s="25" t="s">
        <v>2785</v>
      </c>
      <c r="R1164" s="58" t="s">
        <v>2786</v>
      </c>
      <c r="S1164" s="23" t="s">
        <v>2787</v>
      </c>
      <c r="T1164" s="23"/>
      <c r="U1164" s="25" t="s">
        <v>2788</v>
      </c>
      <c r="V1164" s="23" t="s">
        <v>2789</v>
      </c>
      <c r="W1164" s="25" t="s">
        <v>2790</v>
      </c>
      <c r="X1164" s="58"/>
      <c r="Y1164" s="23" t="s">
        <v>2791</v>
      </c>
      <c r="Z1164" s="23"/>
      <c r="AA1164" s="33">
        <v>5</v>
      </c>
      <c r="AB1164" s="295" t="str">
        <f t="shared" si="93"/>
        <v>年間</v>
      </c>
      <c r="AC1164" s="268"/>
      <c r="AD1164" s="110">
        <v>1</v>
      </c>
      <c r="AE1164" s="111">
        <f t="shared" si="90"/>
        <v>37000</v>
      </c>
      <c r="AF1164" s="26">
        <f t="shared" si="94"/>
        <v>37000</v>
      </c>
      <c r="AG1164" s="27">
        <v>41153</v>
      </c>
      <c r="AH1164" s="302">
        <v>41000</v>
      </c>
      <c r="AI1164" s="29" t="str">
        <f t="shared" si="91"/>
        <v>～</v>
      </c>
      <c r="AJ1164" s="178">
        <f t="shared" si="92"/>
        <v>42825</v>
      </c>
      <c r="AK1164" s="30" t="s">
        <v>2805</v>
      </c>
      <c r="AL1164" s="30" t="s">
        <v>2811</v>
      </c>
      <c r="AM1164" s="115">
        <v>41000</v>
      </c>
      <c r="AN1164" s="408" t="str">
        <f>IF($AA1164-data!$G$1=0,"　",IF(AK1164=0,"　",VLOOKUP($AK1164,data!$A$1:$H$264,8,FALSE)))</f>
        <v>消耗部品交換対象</v>
      </c>
      <c r="AO1164" s="35">
        <v>41186</v>
      </c>
      <c r="AP1164" s="134" t="s">
        <v>2794</v>
      </c>
      <c r="AQ1164" s="264">
        <f t="shared" si="95"/>
        <v>42064</v>
      </c>
    </row>
    <row r="1165" spans="1:43" s="74" customFormat="1" ht="24.75" customHeight="1" x14ac:dyDescent="0.15">
      <c r="A1165" s="297">
        <v>1162</v>
      </c>
      <c r="B1165" s="23" t="s">
        <v>2795</v>
      </c>
      <c r="C1165" s="24" t="s">
        <v>14350</v>
      </c>
      <c r="D1165" s="23" t="s">
        <v>2249</v>
      </c>
      <c r="E1165" s="23" t="s">
        <v>30</v>
      </c>
      <c r="F1165" s="24" t="s">
        <v>13631</v>
      </c>
      <c r="G1165" s="25" t="s">
        <v>2788</v>
      </c>
      <c r="H1165" s="23" t="s">
        <v>2789</v>
      </c>
      <c r="I1165" s="44" t="s">
        <v>11163</v>
      </c>
      <c r="J1165" s="25" t="s">
        <v>2790</v>
      </c>
      <c r="K1165" s="58"/>
      <c r="L1165" s="58"/>
      <c r="M1165" s="23" t="s">
        <v>2791</v>
      </c>
      <c r="N1165" s="23"/>
      <c r="O1165" s="25" t="s">
        <v>2783</v>
      </c>
      <c r="P1165" s="23" t="s">
        <v>2784</v>
      </c>
      <c r="Q1165" s="25" t="s">
        <v>2785</v>
      </c>
      <c r="R1165" s="58" t="s">
        <v>2786</v>
      </c>
      <c r="S1165" s="23" t="s">
        <v>2787</v>
      </c>
      <c r="T1165" s="23"/>
      <c r="U1165" s="25" t="s">
        <v>2788</v>
      </c>
      <c r="V1165" s="23" t="s">
        <v>2789</v>
      </c>
      <c r="W1165" s="25" t="s">
        <v>2790</v>
      </c>
      <c r="X1165" s="58"/>
      <c r="Y1165" s="23" t="s">
        <v>2791</v>
      </c>
      <c r="Z1165" s="23"/>
      <c r="AA1165" s="33">
        <v>5</v>
      </c>
      <c r="AB1165" s="295" t="str">
        <f t="shared" si="93"/>
        <v>年間</v>
      </c>
      <c r="AC1165" s="268"/>
      <c r="AD1165" s="110">
        <v>1</v>
      </c>
      <c r="AE1165" s="111">
        <f t="shared" si="90"/>
        <v>37000</v>
      </c>
      <c r="AF1165" s="26">
        <f t="shared" si="94"/>
        <v>37000</v>
      </c>
      <c r="AG1165" s="27">
        <v>41153</v>
      </c>
      <c r="AH1165" s="302">
        <v>41000</v>
      </c>
      <c r="AI1165" s="29" t="str">
        <f t="shared" si="91"/>
        <v>～</v>
      </c>
      <c r="AJ1165" s="178">
        <f t="shared" si="92"/>
        <v>42825</v>
      </c>
      <c r="AK1165" s="30" t="s">
        <v>2805</v>
      </c>
      <c r="AL1165" s="30" t="s">
        <v>2812</v>
      </c>
      <c r="AM1165" s="115">
        <v>41000</v>
      </c>
      <c r="AN1165" s="408" t="str">
        <f>IF($AA1165-data!$G$1=0,"　",IF(AK1165=0,"　",VLOOKUP($AK1165,data!$A$1:$H$264,8,FALSE)))</f>
        <v>消耗部品交換対象</v>
      </c>
      <c r="AO1165" s="35">
        <v>41186</v>
      </c>
      <c r="AP1165" s="134" t="s">
        <v>2794</v>
      </c>
      <c r="AQ1165" s="264">
        <f t="shared" si="95"/>
        <v>42064</v>
      </c>
    </row>
    <row r="1166" spans="1:43" s="74" customFormat="1" ht="24.75" customHeight="1" x14ac:dyDescent="0.15">
      <c r="A1166" s="297">
        <v>1163</v>
      </c>
      <c r="B1166" s="23" t="s">
        <v>2795</v>
      </c>
      <c r="C1166" s="24" t="s">
        <v>14350</v>
      </c>
      <c r="D1166" s="23" t="s">
        <v>2249</v>
      </c>
      <c r="E1166" s="23" t="s">
        <v>30</v>
      </c>
      <c r="F1166" s="24" t="s">
        <v>13631</v>
      </c>
      <c r="G1166" s="25" t="s">
        <v>2788</v>
      </c>
      <c r="H1166" s="23" t="s">
        <v>2789</v>
      </c>
      <c r="I1166" s="44" t="s">
        <v>11163</v>
      </c>
      <c r="J1166" s="25" t="s">
        <v>2790</v>
      </c>
      <c r="K1166" s="58"/>
      <c r="L1166" s="58"/>
      <c r="M1166" s="23" t="s">
        <v>2791</v>
      </c>
      <c r="N1166" s="25"/>
      <c r="O1166" s="25" t="s">
        <v>2783</v>
      </c>
      <c r="P1166" s="23" t="s">
        <v>2784</v>
      </c>
      <c r="Q1166" s="25" t="s">
        <v>2785</v>
      </c>
      <c r="R1166" s="58" t="s">
        <v>2786</v>
      </c>
      <c r="S1166" s="23" t="s">
        <v>2787</v>
      </c>
      <c r="T1166" s="23"/>
      <c r="U1166" s="25" t="s">
        <v>2788</v>
      </c>
      <c r="V1166" s="23" t="s">
        <v>2789</v>
      </c>
      <c r="W1166" s="25" t="s">
        <v>2790</v>
      </c>
      <c r="X1166" s="58"/>
      <c r="Y1166" s="23" t="s">
        <v>2791</v>
      </c>
      <c r="Z1166" s="25"/>
      <c r="AA1166" s="33">
        <v>5</v>
      </c>
      <c r="AB1166" s="295" t="str">
        <f t="shared" si="93"/>
        <v>年間</v>
      </c>
      <c r="AC1166" s="268"/>
      <c r="AD1166" s="110">
        <v>1</v>
      </c>
      <c r="AE1166" s="111">
        <f t="shared" si="90"/>
        <v>37000</v>
      </c>
      <c r="AF1166" s="26">
        <f t="shared" si="94"/>
        <v>37000</v>
      </c>
      <c r="AG1166" s="27">
        <v>41153</v>
      </c>
      <c r="AH1166" s="302">
        <v>41000</v>
      </c>
      <c r="AI1166" s="29" t="str">
        <f t="shared" si="91"/>
        <v>～</v>
      </c>
      <c r="AJ1166" s="178">
        <f t="shared" si="92"/>
        <v>42825</v>
      </c>
      <c r="AK1166" s="30" t="s">
        <v>2805</v>
      </c>
      <c r="AL1166" s="30" t="s">
        <v>2813</v>
      </c>
      <c r="AM1166" s="115">
        <v>41000</v>
      </c>
      <c r="AN1166" s="408" t="str">
        <f>IF($AA1166-data!$G$1=0,"　",IF(AK1166=0,"　",VLOOKUP($AK1166,data!$A$1:$H$264,8,FALSE)))</f>
        <v>消耗部品交換対象</v>
      </c>
      <c r="AO1166" s="35">
        <v>41186</v>
      </c>
      <c r="AP1166" s="134" t="s">
        <v>2794</v>
      </c>
      <c r="AQ1166" s="264">
        <f t="shared" si="95"/>
        <v>42064</v>
      </c>
    </row>
    <row r="1167" spans="1:43" s="74" customFormat="1" ht="24.75" customHeight="1" x14ac:dyDescent="0.15">
      <c r="A1167" s="297">
        <v>1164</v>
      </c>
      <c r="B1167" s="23" t="s">
        <v>2795</v>
      </c>
      <c r="C1167" s="24" t="s">
        <v>14350</v>
      </c>
      <c r="D1167" s="23" t="s">
        <v>2249</v>
      </c>
      <c r="E1167" s="23" t="s">
        <v>30</v>
      </c>
      <c r="F1167" s="24" t="s">
        <v>13631</v>
      </c>
      <c r="G1167" s="25" t="s">
        <v>2788</v>
      </c>
      <c r="H1167" s="23" t="s">
        <v>2789</v>
      </c>
      <c r="I1167" s="44" t="s">
        <v>11163</v>
      </c>
      <c r="J1167" s="25" t="s">
        <v>2790</v>
      </c>
      <c r="K1167" s="58"/>
      <c r="L1167" s="58"/>
      <c r="M1167" s="23" t="s">
        <v>2791</v>
      </c>
      <c r="N1167" s="25"/>
      <c r="O1167" s="25" t="s">
        <v>2783</v>
      </c>
      <c r="P1167" s="23" t="s">
        <v>2784</v>
      </c>
      <c r="Q1167" s="25" t="s">
        <v>2785</v>
      </c>
      <c r="R1167" s="58" t="s">
        <v>2786</v>
      </c>
      <c r="S1167" s="23" t="s">
        <v>2787</v>
      </c>
      <c r="T1167" s="23"/>
      <c r="U1167" s="25" t="s">
        <v>2788</v>
      </c>
      <c r="V1167" s="23" t="s">
        <v>2789</v>
      </c>
      <c r="W1167" s="25" t="s">
        <v>2790</v>
      </c>
      <c r="X1167" s="58"/>
      <c r="Y1167" s="23" t="s">
        <v>2791</v>
      </c>
      <c r="Z1167" s="25"/>
      <c r="AA1167" s="33">
        <v>5</v>
      </c>
      <c r="AB1167" s="295" t="str">
        <f t="shared" si="93"/>
        <v>年間</v>
      </c>
      <c r="AC1167" s="268"/>
      <c r="AD1167" s="110">
        <v>1</v>
      </c>
      <c r="AE1167" s="111">
        <f t="shared" si="90"/>
        <v>37000</v>
      </c>
      <c r="AF1167" s="26">
        <f t="shared" si="94"/>
        <v>37000</v>
      </c>
      <c r="AG1167" s="27">
        <v>41153</v>
      </c>
      <c r="AH1167" s="302">
        <v>41000</v>
      </c>
      <c r="AI1167" s="29" t="str">
        <f t="shared" si="91"/>
        <v>～</v>
      </c>
      <c r="AJ1167" s="178">
        <f t="shared" si="92"/>
        <v>42825</v>
      </c>
      <c r="AK1167" s="30" t="s">
        <v>2805</v>
      </c>
      <c r="AL1167" s="30" t="s">
        <v>2814</v>
      </c>
      <c r="AM1167" s="115">
        <v>41000</v>
      </c>
      <c r="AN1167" s="408" t="str">
        <f>IF($AA1167-data!$G$1=0,"　",IF(AK1167=0,"　",VLOOKUP($AK1167,data!$A$1:$H$264,8,FALSE)))</f>
        <v>消耗部品交換対象</v>
      </c>
      <c r="AO1167" s="35">
        <v>41186</v>
      </c>
      <c r="AP1167" s="134" t="s">
        <v>2794</v>
      </c>
      <c r="AQ1167" s="264">
        <f t="shared" si="95"/>
        <v>42064</v>
      </c>
    </row>
    <row r="1168" spans="1:43" s="74" customFormat="1" ht="24.75" customHeight="1" x14ac:dyDescent="0.15">
      <c r="A1168" s="297">
        <v>1165</v>
      </c>
      <c r="B1168" s="23" t="s">
        <v>2795</v>
      </c>
      <c r="C1168" s="24" t="s">
        <v>14350</v>
      </c>
      <c r="D1168" s="23" t="s">
        <v>2249</v>
      </c>
      <c r="E1168" s="23" t="s">
        <v>30</v>
      </c>
      <c r="F1168" s="24" t="s">
        <v>13631</v>
      </c>
      <c r="G1168" s="25" t="s">
        <v>2788</v>
      </c>
      <c r="H1168" s="23" t="s">
        <v>2789</v>
      </c>
      <c r="I1168" s="44" t="s">
        <v>11163</v>
      </c>
      <c r="J1168" s="25" t="s">
        <v>2790</v>
      </c>
      <c r="K1168" s="58"/>
      <c r="L1168" s="58"/>
      <c r="M1168" s="23" t="s">
        <v>2791</v>
      </c>
      <c r="N1168" s="25"/>
      <c r="O1168" s="25" t="s">
        <v>2783</v>
      </c>
      <c r="P1168" s="23" t="s">
        <v>2784</v>
      </c>
      <c r="Q1168" s="25" t="s">
        <v>2785</v>
      </c>
      <c r="R1168" s="58" t="s">
        <v>2786</v>
      </c>
      <c r="S1168" s="23" t="s">
        <v>2787</v>
      </c>
      <c r="T1168" s="23"/>
      <c r="U1168" s="25" t="s">
        <v>2788</v>
      </c>
      <c r="V1168" s="23" t="s">
        <v>2789</v>
      </c>
      <c r="W1168" s="25" t="s">
        <v>2790</v>
      </c>
      <c r="X1168" s="58"/>
      <c r="Y1168" s="23" t="s">
        <v>2791</v>
      </c>
      <c r="Z1168" s="25"/>
      <c r="AA1168" s="33">
        <v>5</v>
      </c>
      <c r="AB1168" s="295" t="str">
        <f t="shared" si="93"/>
        <v>年間</v>
      </c>
      <c r="AC1168" s="268"/>
      <c r="AD1168" s="110">
        <v>1</v>
      </c>
      <c r="AE1168" s="111">
        <f t="shared" si="90"/>
        <v>37000</v>
      </c>
      <c r="AF1168" s="26">
        <f t="shared" si="94"/>
        <v>37000</v>
      </c>
      <c r="AG1168" s="27">
        <v>41153</v>
      </c>
      <c r="AH1168" s="302">
        <v>41000</v>
      </c>
      <c r="AI1168" s="29" t="str">
        <f t="shared" si="91"/>
        <v>～</v>
      </c>
      <c r="AJ1168" s="178">
        <f t="shared" si="92"/>
        <v>42825</v>
      </c>
      <c r="AK1168" s="30" t="s">
        <v>2805</v>
      </c>
      <c r="AL1168" s="30" t="s">
        <v>2815</v>
      </c>
      <c r="AM1168" s="115">
        <v>41000</v>
      </c>
      <c r="AN1168" s="408" t="str">
        <f>IF($AA1168-data!$G$1=0,"　",IF(AK1168=0,"　",VLOOKUP($AK1168,data!$A$1:$H$264,8,FALSE)))</f>
        <v>消耗部品交換対象</v>
      </c>
      <c r="AO1168" s="35">
        <v>41186</v>
      </c>
      <c r="AP1168" s="134" t="s">
        <v>2794</v>
      </c>
      <c r="AQ1168" s="264">
        <f t="shared" si="95"/>
        <v>42064</v>
      </c>
    </row>
    <row r="1169" spans="1:43" s="74" customFormat="1" ht="24.75" customHeight="1" x14ac:dyDescent="0.15">
      <c r="A1169" s="297">
        <v>1166</v>
      </c>
      <c r="B1169" s="23" t="s">
        <v>2795</v>
      </c>
      <c r="C1169" s="24" t="s">
        <v>14350</v>
      </c>
      <c r="D1169" s="23" t="s">
        <v>2249</v>
      </c>
      <c r="E1169" s="23" t="s">
        <v>30</v>
      </c>
      <c r="F1169" s="24" t="s">
        <v>13631</v>
      </c>
      <c r="G1169" s="25" t="s">
        <v>2788</v>
      </c>
      <c r="H1169" s="23" t="s">
        <v>2789</v>
      </c>
      <c r="I1169" s="44" t="s">
        <v>11163</v>
      </c>
      <c r="J1169" s="25" t="s">
        <v>2790</v>
      </c>
      <c r="K1169" s="58"/>
      <c r="L1169" s="58"/>
      <c r="M1169" s="23" t="s">
        <v>2791</v>
      </c>
      <c r="N1169" s="25"/>
      <c r="O1169" s="25" t="s">
        <v>2783</v>
      </c>
      <c r="P1169" s="23" t="s">
        <v>2784</v>
      </c>
      <c r="Q1169" s="25" t="s">
        <v>2785</v>
      </c>
      <c r="R1169" s="58" t="s">
        <v>2786</v>
      </c>
      <c r="S1169" s="23" t="s">
        <v>2787</v>
      </c>
      <c r="T1169" s="23"/>
      <c r="U1169" s="25" t="s">
        <v>2788</v>
      </c>
      <c r="V1169" s="23" t="s">
        <v>2789</v>
      </c>
      <c r="W1169" s="25" t="s">
        <v>2790</v>
      </c>
      <c r="X1169" s="58"/>
      <c r="Y1169" s="23" t="s">
        <v>2791</v>
      </c>
      <c r="Z1169" s="25"/>
      <c r="AA1169" s="33">
        <v>5</v>
      </c>
      <c r="AB1169" s="295" t="str">
        <f t="shared" si="93"/>
        <v>年間</v>
      </c>
      <c r="AC1169" s="268"/>
      <c r="AD1169" s="110">
        <v>1</v>
      </c>
      <c r="AE1169" s="111">
        <f t="shared" si="90"/>
        <v>37000</v>
      </c>
      <c r="AF1169" s="26">
        <f t="shared" si="94"/>
        <v>37000</v>
      </c>
      <c r="AG1169" s="27">
        <v>41153</v>
      </c>
      <c r="AH1169" s="302">
        <v>41000</v>
      </c>
      <c r="AI1169" s="29" t="str">
        <f t="shared" si="91"/>
        <v>～</v>
      </c>
      <c r="AJ1169" s="178">
        <f t="shared" si="92"/>
        <v>42825</v>
      </c>
      <c r="AK1169" s="30" t="s">
        <v>2805</v>
      </c>
      <c r="AL1169" s="30" t="s">
        <v>2816</v>
      </c>
      <c r="AM1169" s="115">
        <v>41000</v>
      </c>
      <c r="AN1169" s="408" t="str">
        <f>IF($AA1169-data!$G$1=0,"　",IF(AK1169=0,"　",VLOOKUP($AK1169,data!$A$1:$H$264,8,FALSE)))</f>
        <v>消耗部品交換対象</v>
      </c>
      <c r="AO1169" s="35">
        <v>41186</v>
      </c>
      <c r="AP1169" s="134" t="s">
        <v>2794</v>
      </c>
      <c r="AQ1169" s="264">
        <f t="shared" si="95"/>
        <v>42064</v>
      </c>
    </row>
    <row r="1170" spans="1:43" s="74" customFormat="1" ht="24.75" customHeight="1" x14ac:dyDescent="0.15">
      <c r="A1170" s="297">
        <v>1167</v>
      </c>
      <c r="B1170" s="23" t="s">
        <v>2795</v>
      </c>
      <c r="C1170" s="24" t="s">
        <v>14350</v>
      </c>
      <c r="D1170" s="23" t="s">
        <v>2249</v>
      </c>
      <c r="E1170" s="23" t="s">
        <v>30</v>
      </c>
      <c r="F1170" s="24" t="s">
        <v>13631</v>
      </c>
      <c r="G1170" s="25" t="s">
        <v>2788</v>
      </c>
      <c r="H1170" s="23" t="s">
        <v>2789</v>
      </c>
      <c r="I1170" s="44" t="s">
        <v>11163</v>
      </c>
      <c r="J1170" s="25" t="s">
        <v>2790</v>
      </c>
      <c r="K1170" s="58"/>
      <c r="L1170" s="58"/>
      <c r="M1170" s="23" t="s">
        <v>2791</v>
      </c>
      <c r="N1170" s="25"/>
      <c r="O1170" s="25" t="s">
        <v>2783</v>
      </c>
      <c r="P1170" s="23" t="s">
        <v>2784</v>
      </c>
      <c r="Q1170" s="25" t="s">
        <v>2785</v>
      </c>
      <c r="R1170" s="58" t="s">
        <v>2786</v>
      </c>
      <c r="S1170" s="23" t="s">
        <v>2787</v>
      </c>
      <c r="T1170" s="23"/>
      <c r="U1170" s="25" t="s">
        <v>2788</v>
      </c>
      <c r="V1170" s="23" t="s">
        <v>2789</v>
      </c>
      <c r="W1170" s="25" t="s">
        <v>2790</v>
      </c>
      <c r="X1170" s="58"/>
      <c r="Y1170" s="23" t="s">
        <v>2791</v>
      </c>
      <c r="Z1170" s="25"/>
      <c r="AA1170" s="33">
        <v>5</v>
      </c>
      <c r="AB1170" s="295" t="str">
        <f t="shared" si="93"/>
        <v>年間</v>
      </c>
      <c r="AC1170" s="268"/>
      <c r="AD1170" s="110">
        <v>1</v>
      </c>
      <c r="AE1170" s="111">
        <f t="shared" si="90"/>
        <v>37000</v>
      </c>
      <c r="AF1170" s="26">
        <f t="shared" si="94"/>
        <v>37000</v>
      </c>
      <c r="AG1170" s="27">
        <v>41153</v>
      </c>
      <c r="AH1170" s="302">
        <v>41000</v>
      </c>
      <c r="AI1170" s="29" t="str">
        <f t="shared" si="91"/>
        <v>～</v>
      </c>
      <c r="AJ1170" s="178">
        <f t="shared" si="92"/>
        <v>42825</v>
      </c>
      <c r="AK1170" s="30" t="s">
        <v>2805</v>
      </c>
      <c r="AL1170" s="30" t="s">
        <v>2817</v>
      </c>
      <c r="AM1170" s="115">
        <v>41000</v>
      </c>
      <c r="AN1170" s="408" t="str">
        <f>IF($AA1170-data!$G$1=0,"　",IF(AK1170=0,"　",VLOOKUP($AK1170,data!$A$1:$H$264,8,FALSE)))</f>
        <v>消耗部品交換対象</v>
      </c>
      <c r="AO1170" s="35">
        <v>41186</v>
      </c>
      <c r="AP1170" s="134" t="s">
        <v>2794</v>
      </c>
      <c r="AQ1170" s="264">
        <f t="shared" si="95"/>
        <v>42064</v>
      </c>
    </row>
    <row r="1171" spans="1:43" s="74" customFormat="1" ht="24.75" customHeight="1" x14ac:dyDescent="0.15">
      <c r="A1171" s="297">
        <v>1168</v>
      </c>
      <c r="B1171" s="23" t="s">
        <v>2795</v>
      </c>
      <c r="C1171" s="24" t="s">
        <v>14350</v>
      </c>
      <c r="D1171" s="23" t="s">
        <v>2249</v>
      </c>
      <c r="E1171" s="23" t="s">
        <v>30</v>
      </c>
      <c r="F1171" s="24" t="s">
        <v>13631</v>
      </c>
      <c r="G1171" s="25" t="s">
        <v>2788</v>
      </c>
      <c r="H1171" s="23" t="s">
        <v>2789</v>
      </c>
      <c r="I1171" s="44" t="s">
        <v>11163</v>
      </c>
      <c r="J1171" s="25" t="s">
        <v>2790</v>
      </c>
      <c r="K1171" s="58"/>
      <c r="L1171" s="58"/>
      <c r="M1171" s="23" t="s">
        <v>2791</v>
      </c>
      <c r="N1171" s="25"/>
      <c r="O1171" s="25" t="s">
        <v>2783</v>
      </c>
      <c r="P1171" s="23" t="s">
        <v>2784</v>
      </c>
      <c r="Q1171" s="25" t="s">
        <v>2785</v>
      </c>
      <c r="R1171" s="58" t="s">
        <v>2786</v>
      </c>
      <c r="S1171" s="23" t="s">
        <v>2787</v>
      </c>
      <c r="T1171" s="23"/>
      <c r="U1171" s="25" t="s">
        <v>2788</v>
      </c>
      <c r="V1171" s="23" t="s">
        <v>2789</v>
      </c>
      <c r="W1171" s="25" t="s">
        <v>2790</v>
      </c>
      <c r="X1171" s="58"/>
      <c r="Y1171" s="23" t="s">
        <v>2791</v>
      </c>
      <c r="Z1171" s="25"/>
      <c r="AA1171" s="33">
        <v>5</v>
      </c>
      <c r="AB1171" s="295" t="str">
        <f t="shared" si="93"/>
        <v>年間</v>
      </c>
      <c r="AC1171" s="268"/>
      <c r="AD1171" s="110">
        <v>1</v>
      </c>
      <c r="AE1171" s="111">
        <f t="shared" si="90"/>
        <v>37000</v>
      </c>
      <c r="AF1171" s="26">
        <f t="shared" si="94"/>
        <v>37000</v>
      </c>
      <c r="AG1171" s="27">
        <v>41153</v>
      </c>
      <c r="AH1171" s="302">
        <v>41000</v>
      </c>
      <c r="AI1171" s="29" t="str">
        <f t="shared" si="91"/>
        <v>～</v>
      </c>
      <c r="AJ1171" s="178">
        <f t="shared" si="92"/>
        <v>42825</v>
      </c>
      <c r="AK1171" s="30" t="s">
        <v>2805</v>
      </c>
      <c r="AL1171" s="30" t="s">
        <v>2818</v>
      </c>
      <c r="AM1171" s="115">
        <v>41000</v>
      </c>
      <c r="AN1171" s="408" t="str">
        <f>IF($AA1171-data!$G$1=0,"　",IF(AK1171=0,"　",VLOOKUP($AK1171,data!$A$1:$H$264,8,FALSE)))</f>
        <v>消耗部品交換対象</v>
      </c>
      <c r="AO1171" s="35">
        <v>41186</v>
      </c>
      <c r="AP1171" s="134" t="s">
        <v>2794</v>
      </c>
      <c r="AQ1171" s="264">
        <f t="shared" si="95"/>
        <v>42064</v>
      </c>
    </row>
    <row r="1172" spans="1:43" s="74" customFormat="1" ht="24.75" customHeight="1" x14ac:dyDescent="0.15">
      <c r="A1172" s="297">
        <v>1169</v>
      </c>
      <c r="B1172" s="23" t="s">
        <v>2819</v>
      </c>
      <c r="C1172" s="24" t="s">
        <v>14350</v>
      </c>
      <c r="D1172" s="23" t="s">
        <v>2249</v>
      </c>
      <c r="E1172" s="23" t="s">
        <v>30</v>
      </c>
      <c r="F1172" s="24" t="s">
        <v>13631</v>
      </c>
      <c r="G1172" s="25" t="s">
        <v>2788</v>
      </c>
      <c r="H1172" s="23" t="s">
        <v>2789</v>
      </c>
      <c r="I1172" s="44" t="s">
        <v>11163</v>
      </c>
      <c r="J1172" s="25" t="s">
        <v>2790</v>
      </c>
      <c r="K1172" s="58"/>
      <c r="L1172" s="58"/>
      <c r="M1172" s="23" t="s">
        <v>2791</v>
      </c>
      <c r="N1172" s="25"/>
      <c r="O1172" s="25" t="s">
        <v>2783</v>
      </c>
      <c r="P1172" s="23" t="s">
        <v>2784</v>
      </c>
      <c r="Q1172" s="25" t="s">
        <v>2785</v>
      </c>
      <c r="R1172" s="58" t="s">
        <v>2786</v>
      </c>
      <c r="S1172" s="23" t="s">
        <v>2787</v>
      </c>
      <c r="T1172" s="23"/>
      <c r="U1172" s="25" t="s">
        <v>2788</v>
      </c>
      <c r="V1172" s="23" t="s">
        <v>2789</v>
      </c>
      <c r="W1172" s="25" t="s">
        <v>2790</v>
      </c>
      <c r="X1172" s="58"/>
      <c r="Y1172" s="23" t="s">
        <v>2791</v>
      </c>
      <c r="Z1172" s="25"/>
      <c r="AA1172" s="33">
        <v>5</v>
      </c>
      <c r="AB1172" s="295" t="str">
        <f t="shared" si="93"/>
        <v>年間</v>
      </c>
      <c r="AC1172" s="268"/>
      <c r="AD1172" s="110">
        <v>1</v>
      </c>
      <c r="AE1172" s="111">
        <f t="shared" ref="AE1172:AE1178" si="96">ROUNDUP(47400*1.051,-2)</f>
        <v>49900</v>
      </c>
      <c r="AF1172" s="26">
        <f t="shared" si="94"/>
        <v>49900</v>
      </c>
      <c r="AG1172" s="27">
        <v>41153</v>
      </c>
      <c r="AH1172" s="302">
        <v>40482</v>
      </c>
      <c r="AI1172" s="29" t="str">
        <f t="shared" si="91"/>
        <v>～</v>
      </c>
      <c r="AJ1172" s="178">
        <f t="shared" si="92"/>
        <v>42307</v>
      </c>
      <c r="AK1172" s="30" t="s">
        <v>2820</v>
      </c>
      <c r="AL1172" s="112" t="s">
        <v>2821</v>
      </c>
      <c r="AM1172" s="115">
        <v>40482</v>
      </c>
      <c r="AN1172" s="408" t="str">
        <f>IF($AA1172-data!$G$1=0,"　",IF(AK1172=0,"　",VLOOKUP($AK1172,data!$A$1:$H$264,8,FALSE)))</f>
        <v>消耗部品交換対象</v>
      </c>
      <c r="AO1172" s="35">
        <v>41185</v>
      </c>
      <c r="AP1172" s="134" t="s">
        <v>2794</v>
      </c>
      <c r="AQ1172" s="264">
        <f t="shared" si="95"/>
        <v>41547</v>
      </c>
    </row>
    <row r="1173" spans="1:43" s="74" customFormat="1" ht="24.75" customHeight="1" x14ac:dyDescent="0.15">
      <c r="A1173" s="297">
        <v>1170</v>
      </c>
      <c r="B1173" s="23" t="s">
        <v>2819</v>
      </c>
      <c r="C1173" s="24" t="s">
        <v>14350</v>
      </c>
      <c r="D1173" s="23" t="s">
        <v>2249</v>
      </c>
      <c r="E1173" s="23" t="s">
        <v>30</v>
      </c>
      <c r="F1173" s="24" t="s">
        <v>13631</v>
      </c>
      <c r="G1173" s="25" t="s">
        <v>2788</v>
      </c>
      <c r="H1173" s="23" t="s">
        <v>2789</v>
      </c>
      <c r="I1173" s="44" t="s">
        <v>11163</v>
      </c>
      <c r="J1173" s="25" t="s">
        <v>2790</v>
      </c>
      <c r="K1173" s="58"/>
      <c r="L1173" s="58"/>
      <c r="M1173" s="23" t="s">
        <v>2791</v>
      </c>
      <c r="N1173" s="25"/>
      <c r="O1173" s="25" t="s">
        <v>2783</v>
      </c>
      <c r="P1173" s="23" t="s">
        <v>2784</v>
      </c>
      <c r="Q1173" s="25" t="s">
        <v>2785</v>
      </c>
      <c r="R1173" s="58" t="s">
        <v>2786</v>
      </c>
      <c r="S1173" s="23" t="s">
        <v>2787</v>
      </c>
      <c r="T1173" s="23"/>
      <c r="U1173" s="25" t="s">
        <v>2788</v>
      </c>
      <c r="V1173" s="23" t="s">
        <v>2789</v>
      </c>
      <c r="W1173" s="25" t="s">
        <v>2790</v>
      </c>
      <c r="X1173" s="58"/>
      <c r="Y1173" s="23" t="s">
        <v>2791</v>
      </c>
      <c r="Z1173" s="25"/>
      <c r="AA1173" s="33">
        <v>5</v>
      </c>
      <c r="AB1173" s="295" t="str">
        <f t="shared" si="93"/>
        <v>年間</v>
      </c>
      <c r="AC1173" s="268"/>
      <c r="AD1173" s="110">
        <v>1</v>
      </c>
      <c r="AE1173" s="117">
        <f t="shared" si="96"/>
        <v>49900</v>
      </c>
      <c r="AF1173" s="26">
        <f t="shared" si="94"/>
        <v>49900</v>
      </c>
      <c r="AG1173" s="27">
        <v>41153</v>
      </c>
      <c r="AH1173" s="302">
        <v>40482</v>
      </c>
      <c r="AI1173" s="29" t="str">
        <f t="shared" si="91"/>
        <v>～</v>
      </c>
      <c r="AJ1173" s="178">
        <f t="shared" si="92"/>
        <v>42307</v>
      </c>
      <c r="AK1173" s="30" t="s">
        <v>2820</v>
      </c>
      <c r="AL1173" s="112" t="s">
        <v>2822</v>
      </c>
      <c r="AM1173" s="115">
        <v>40482</v>
      </c>
      <c r="AN1173" s="408" t="str">
        <f>IF($AA1173-data!$G$1=0,"　",IF(AK1173=0,"　",VLOOKUP($AK1173,data!$A$1:$H$264,8,FALSE)))</f>
        <v>消耗部品交換対象</v>
      </c>
      <c r="AO1173" s="35">
        <v>41185</v>
      </c>
      <c r="AP1173" s="134" t="s">
        <v>2794</v>
      </c>
      <c r="AQ1173" s="264">
        <f t="shared" si="95"/>
        <v>41547</v>
      </c>
    </row>
    <row r="1174" spans="1:43" s="74" customFormat="1" ht="24.75" customHeight="1" x14ac:dyDescent="0.15">
      <c r="A1174" s="297">
        <v>1171</v>
      </c>
      <c r="B1174" s="23" t="s">
        <v>2819</v>
      </c>
      <c r="C1174" s="24" t="s">
        <v>14350</v>
      </c>
      <c r="D1174" s="23" t="s">
        <v>2249</v>
      </c>
      <c r="E1174" s="23" t="s">
        <v>30</v>
      </c>
      <c r="F1174" s="24" t="s">
        <v>13631</v>
      </c>
      <c r="G1174" s="25" t="s">
        <v>2788</v>
      </c>
      <c r="H1174" s="23" t="s">
        <v>2789</v>
      </c>
      <c r="I1174" s="44" t="s">
        <v>11163</v>
      </c>
      <c r="J1174" s="25" t="s">
        <v>2790</v>
      </c>
      <c r="K1174" s="58"/>
      <c r="L1174" s="58"/>
      <c r="M1174" s="23" t="s">
        <v>2791</v>
      </c>
      <c r="N1174" s="25"/>
      <c r="O1174" s="25" t="s">
        <v>2783</v>
      </c>
      <c r="P1174" s="23" t="s">
        <v>2784</v>
      </c>
      <c r="Q1174" s="25" t="s">
        <v>2785</v>
      </c>
      <c r="R1174" s="58" t="s">
        <v>2786</v>
      </c>
      <c r="S1174" s="23" t="s">
        <v>2787</v>
      </c>
      <c r="T1174" s="23"/>
      <c r="U1174" s="25" t="s">
        <v>2788</v>
      </c>
      <c r="V1174" s="23" t="s">
        <v>2789</v>
      </c>
      <c r="W1174" s="25" t="s">
        <v>2790</v>
      </c>
      <c r="X1174" s="58"/>
      <c r="Y1174" s="23" t="s">
        <v>2791</v>
      </c>
      <c r="Z1174" s="25"/>
      <c r="AA1174" s="33">
        <v>5</v>
      </c>
      <c r="AB1174" s="295" t="str">
        <f t="shared" si="93"/>
        <v>年間</v>
      </c>
      <c r="AC1174" s="268"/>
      <c r="AD1174" s="110">
        <v>1</v>
      </c>
      <c r="AE1174" s="111">
        <f t="shared" si="96"/>
        <v>49900</v>
      </c>
      <c r="AF1174" s="26">
        <f t="shared" si="94"/>
        <v>49900</v>
      </c>
      <c r="AG1174" s="27">
        <v>41153</v>
      </c>
      <c r="AH1174" s="303">
        <v>41000</v>
      </c>
      <c r="AI1174" s="29" t="str">
        <f t="shared" si="91"/>
        <v>～</v>
      </c>
      <c r="AJ1174" s="178">
        <f t="shared" si="92"/>
        <v>42825</v>
      </c>
      <c r="AK1174" s="30" t="s">
        <v>2820</v>
      </c>
      <c r="AL1174" s="30" t="s">
        <v>2823</v>
      </c>
      <c r="AM1174" s="116">
        <v>41000</v>
      </c>
      <c r="AN1174" s="408" t="str">
        <f>IF($AA1174-data!$G$1=0,"　",IF(AK1174=0,"　",VLOOKUP($AK1174,data!$A$1:$H$264,8,FALSE)))</f>
        <v>消耗部品交換対象</v>
      </c>
      <c r="AO1174" s="35">
        <v>41185</v>
      </c>
      <c r="AP1174" s="134" t="s">
        <v>2794</v>
      </c>
      <c r="AQ1174" s="264">
        <f t="shared" si="95"/>
        <v>42064</v>
      </c>
    </row>
    <row r="1175" spans="1:43" s="74" customFormat="1" ht="24.75" customHeight="1" x14ac:dyDescent="0.15">
      <c r="A1175" s="297">
        <v>1172</v>
      </c>
      <c r="B1175" s="23" t="s">
        <v>2819</v>
      </c>
      <c r="C1175" s="24" t="s">
        <v>14350</v>
      </c>
      <c r="D1175" s="23" t="s">
        <v>2249</v>
      </c>
      <c r="E1175" s="23" t="s">
        <v>30</v>
      </c>
      <c r="F1175" s="24" t="s">
        <v>13631</v>
      </c>
      <c r="G1175" s="25" t="s">
        <v>2788</v>
      </c>
      <c r="H1175" s="23" t="s">
        <v>2789</v>
      </c>
      <c r="I1175" s="44" t="s">
        <v>11163</v>
      </c>
      <c r="J1175" s="25" t="s">
        <v>2790</v>
      </c>
      <c r="K1175" s="58"/>
      <c r="L1175" s="58"/>
      <c r="M1175" s="23" t="s">
        <v>2791</v>
      </c>
      <c r="N1175" s="25"/>
      <c r="O1175" s="25" t="s">
        <v>2783</v>
      </c>
      <c r="P1175" s="23" t="s">
        <v>2784</v>
      </c>
      <c r="Q1175" s="25" t="s">
        <v>2785</v>
      </c>
      <c r="R1175" s="58" t="s">
        <v>2786</v>
      </c>
      <c r="S1175" s="23" t="s">
        <v>2787</v>
      </c>
      <c r="T1175" s="23"/>
      <c r="U1175" s="25" t="s">
        <v>2788</v>
      </c>
      <c r="V1175" s="23" t="s">
        <v>2789</v>
      </c>
      <c r="W1175" s="25" t="s">
        <v>2790</v>
      </c>
      <c r="X1175" s="58"/>
      <c r="Y1175" s="23" t="s">
        <v>2791</v>
      </c>
      <c r="Z1175" s="25"/>
      <c r="AA1175" s="33">
        <v>5</v>
      </c>
      <c r="AB1175" s="295" t="str">
        <f t="shared" si="93"/>
        <v>年間</v>
      </c>
      <c r="AC1175" s="268"/>
      <c r="AD1175" s="110">
        <v>1</v>
      </c>
      <c r="AE1175" s="111">
        <f t="shared" si="96"/>
        <v>49900</v>
      </c>
      <c r="AF1175" s="26">
        <f t="shared" si="94"/>
        <v>49900</v>
      </c>
      <c r="AG1175" s="27">
        <v>41153</v>
      </c>
      <c r="AH1175" s="303">
        <v>41000</v>
      </c>
      <c r="AI1175" s="29" t="str">
        <f t="shared" si="91"/>
        <v>～</v>
      </c>
      <c r="AJ1175" s="178">
        <f t="shared" si="92"/>
        <v>42825</v>
      </c>
      <c r="AK1175" s="30" t="s">
        <v>2820</v>
      </c>
      <c r="AL1175" s="30" t="s">
        <v>2824</v>
      </c>
      <c r="AM1175" s="116">
        <v>41000</v>
      </c>
      <c r="AN1175" s="408" t="str">
        <f>IF($AA1175-data!$G$1=0,"　",IF(AK1175=0,"　",VLOOKUP($AK1175,data!$A$1:$H$264,8,FALSE)))</f>
        <v>消耗部品交換対象</v>
      </c>
      <c r="AO1175" s="35">
        <v>41185</v>
      </c>
      <c r="AP1175" s="134" t="s">
        <v>2794</v>
      </c>
      <c r="AQ1175" s="264">
        <f t="shared" si="95"/>
        <v>42064</v>
      </c>
    </row>
    <row r="1176" spans="1:43" s="74" customFormat="1" ht="24.75" customHeight="1" x14ac:dyDescent="0.15">
      <c r="A1176" s="297">
        <v>1173</v>
      </c>
      <c r="B1176" s="23" t="s">
        <v>2819</v>
      </c>
      <c r="C1176" s="24" t="s">
        <v>14350</v>
      </c>
      <c r="D1176" s="23" t="s">
        <v>2249</v>
      </c>
      <c r="E1176" s="23" t="s">
        <v>30</v>
      </c>
      <c r="F1176" s="24" t="s">
        <v>13631</v>
      </c>
      <c r="G1176" s="25" t="s">
        <v>2788</v>
      </c>
      <c r="H1176" s="23" t="s">
        <v>2789</v>
      </c>
      <c r="I1176" s="44" t="s">
        <v>11163</v>
      </c>
      <c r="J1176" s="25" t="s">
        <v>2790</v>
      </c>
      <c r="K1176" s="58"/>
      <c r="L1176" s="58"/>
      <c r="M1176" s="23" t="s">
        <v>2791</v>
      </c>
      <c r="N1176" s="25"/>
      <c r="O1176" s="25" t="s">
        <v>2783</v>
      </c>
      <c r="P1176" s="23" t="s">
        <v>2784</v>
      </c>
      <c r="Q1176" s="25" t="s">
        <v>2785</v>
      </c>
      <c r="R1176" s="58" t="s">
        <v>2786</v>
      </c>
      <c r="S1176" s="23" t="s">
        <v>2787</v>
      </c>
      <c r="T1176" s="23"/>
      <c r="U1176" s="25" t="s">
        <v>2788</v>
      </c>
      <c r="V1176" s="23" t="s">
        <v>2789</v>
      </c>
      <c r="W1176" s="25" t="s">
        <v>2790</v>
      </c>
      <c r="X1176" s="58"/>
      <c r="Y1176" s="23" t="s">
        <v>2791</v>
      </c>
      <c r="Z1176" s="25"/>
      <c r="AA1176" s="33">
        <v>5</v>
      </c>
      <c r="AB1176" s="295" t="str">
        <f t="shared" si="93"/>
        <v>年間</v>
      </c>
      <c r="AC1176" s="268"/>
      <c r="AD1176" s="110">
        <v>1</v>
      </c>
      <c r="AE1176" s="111">
        <f t="shared" si="96"/>
        <v>49900</v>
      </c>
      <c r="AF1176" s="26">
        <f t="shared" si="94"/>
        <v>49900</v>
      </c>
      <c r="AG1176" s="27">
        <v>41153</v>
      </c>
      <c r="AH1176" s="303">
        <v>41000</v>
      </c>
      <c r="AI1176" s="29" t="str">
        <f t="shared" si="91"/>
        <v>～</v>
      </c>
      <c r="AJ1176" s="178">
        <f t="shared" si="92"/>
        <v>42825</v>
      </c>
      <c r="AK1176" s="30" t="s">
        <v>2820</v>
      </c>
      <c r="AL1176" s="30" t="s">
        <v>2825</v>
      </c>
      <c r="AM1176" s="116">
        <v>41000</v>
      </c>
      <c r="AN1176" s="408" t="str">
        <f>IF($AA1176-data!$G$1=0,"　",IF(AK1176=0,"　",VLOOKUP($AK1176,data!$A$1:$H$264,8,FALSE)))</f>
        <v>消耗部品交換対象</v>
      </c>
      <c r="AO1176" s="35">
        <v>41185</v>
      </c>
      <c r="AP1176" s="134" t="s">
        <v>2794</v>
      </c>
      <c r="AQ1176" s="264">
        <f t="shared" si="95"/>
        <v>42064</v>
      </c>
    </row>
    <row r="1177" spans="1:43" s="74" customFormat="1" ht="24.75" customHeight="1" x14ac:dyDescent="0.15">
      <c r="A1177" s="297">
        <v>1174</v>
      </c>
      <c r="B1177" s="23" t="s">
        <v>2819</v>
      </c>
      <c r="C1177" s="24" t="s">
        <v>14350</v>
      </c>
      <c r="D1177" s="23" t="s">
        <v>2249</v>
      </c>
      <c r="E1177" s="23" t="s">
        <v>30</v>
      </c>
      <c r="F1177" s="24" t="s">
        <v>13631</v>
      </c>
      <c r="G1177" s="25" t="s">
        <v>2788</v>
      </c>
      <c r="H1177" s="23" t="s">
        <v>2789</v>
      </c>
      <c r="I1177" s="44" t="s">
        <v>11163</v>
      </c>
      <c r="J1177" s="25" t="s">
        <v>2790</v>
      </c>
      <c r="K1177" s="58"/>
      <c r="L1177" s="58"/>
      <c r="M1177" s="23" t="s">
        <v>2791</v>
      </c>
      <c r="N1177" s="25"/>
      <c r="O1177" s="25" t="s">
        <v>2783</v>
      </c>
      <c r="P1177" s="23" t="s">
        <v>2784</v>
      </c>
      <c r="Q1177" s="25" t="s">
        <v>2785</v>
      </c>
      <c r="R1177" s="58" t="s">
        <v>2786</v>
      </c>
      <c r="S1177" s="23" t="s">
        <v>2787</v>
      </c>
      <c r="T1177" s="23"/>
      <c r="U1177" s="25" t="s">
        <v>2788</v>
      </c>
      <c r="V1177" s="23" t="s">
        <v>2789</v>
      </c>
      <c r="W1177" s="25" t="s">
        <v>2790</v>
      </c>
      <c r="X1177" s="58"/>
      <c r="Y1177" s="23" t="s">
        <v>2791</v>
      </c>
      <c r="Z1177" s="25"/>
      <c r="AA1177" s="33">
        <v>5</v>
      </c>
      <c r="AB1177" s="295" t="str">
        <f t="shared" si="93"/>
        <v>年間</v>
      </c>
      <c r="AC1177" s="268"/>
      <c r="AD1177" s="110">
        <v>1</v>
      </c>
      <c r="AE1177" s="111">
        <f t="shared" si="96"/>
        <v>49900</v>
      </c>
      <c r="AF1177" s="26">
        <f t="shared" si="94"/>
        <v>49900</v>
      </c>
      <c r="AG1177" s="27">
        <v>41153</v>
      </c>
      <c r="AH1177" s="303">
        <v>41000</v>
      </c>
      <c r="AI1177" s="29" t="str">
        <f t="shared" si="91"/>
        <v>～</v>
      </c>
      <c r="AJ1177" s="178">
        <f t="shared" si="92"/>
        <v>42825</v>
      </c>
      <c r="AK1177" s="30" t="s">
        <v>2820</v>
      </c>
      <c r="AL1177" s="30" t="s">
        <v>2826</v>
      </c>
      <c r="AM1177" s="116">
        <v>41000</v>
      </c>
      <c r="AN1177" s="408" t="str">
        <f>IF($AA1177-data!$G$1=0,"　",IF(AK1177=0,"　",VLOOKUP($AK1177,data!$A$1:$H$264,8,FALSE)))</f>
        <v>消耗部品交換対象</v>
      </c>
      <c r="AO1177" s="35">
        <v>41185</v>
      </c>
      <c r="AP1177" s="134" t="s">
        <v>2794</v>
      </c>
      <c r="AQ1177" s="264">
        <f t="shared" si="95"/>
        <v>42064</v>
      </c>
    </row>
    <row r="1178" spans="1:43" s="74" customFormat="1" ht="24.75" customHeight="1" x14ac:dyDescent="0.15">
      <c r="A1178" s="297">
        <v>1175</v>
      </c>
      <c r="B1178" s="23" t="s">
        <v>2819</v>
      </c>
      <c r="C1178" s="24" t="s">
        <v>14350</v>
      </c>
      <c r="D1178" s="23" t="s">
        <v>2249</v>
      </c>
      <c r="E1178" s="23" t="s">
        <v>30</v>
      </c>
      <c r="F1178" s="24" t="s">
        <v>13631</v>
      </c>
      <c r="G1178" s="25" t="s">
        <v>2788</v>
      </c>
      <c r="H1178" s="23" t="s">
        <v>2789</v>
      </c>
      <c r="I1178" s="44" t="s">
        <v>11163</v>
      </c>
      <c r="J1178" s="25" t="s">
        <v>2790</v>
      </c>
      <c r="K1178" s="58"/>
      <c r="L1178" s="58"/>
      <c r="M1178" s="23" t="s">
        <v>2791</v>
      </c>
      <c r="N1178" s="25"/>
      <c r="O1178" s="25" t="s">
        <v>2783</v>
      </c>
      <c r="P1178" s="23" t="s">
        <v>2784</v>
      </c>
      <c r="Q1178" s="25" t="s">
        <v>2785</v>
      </c>
      <c r="R1178" s="58" t="s">
        <v>2786</v>
      </c>
      <c r="S1178" s="23" t="s">
        <v>2787</v>
      </c>
      <c r="T1178" s="23"/>
      <c r="U1178" s="25" t="s">
        <v>2788</v>
      </c>
      <c r="V1178" s="23" t="s">
        <v>2789</v>
      </c>
      <c r="W1178" s="25" t="s">
        <v>2790</v>
      </c>
      <c r="X1178" s="58"/>
      <c r="Y1178" s="23" t="s">
        <v>2791</v>
      </c>
      <c r="Z1178" s="25"/>
      <c r="AA1178" s="33">
        <v>5</v>
      </c>
      <c r="AB1178" s="295" t="str">
        <f t="shared" si="93"/>
        <v>年間</v>
      </c>
      <c r="AC1178" s="268"/>
      <c r="AD1178" s="110">
        <v>1</v>
      </c>
      <c r="AE1178" s="111">
        <f t="shared" si="96"/>
        <v>49900</v>
      </c>
      <c r="AF1178" s="26">
        <f t="shared" si="94"/>
        <v>49900</v>
      </c>
      <c r="AG1178" s="27">
        <v>41153</v>
      </c>
      <c r="AH1178" s="303">
        <v>41000</v>
      </c>
      <c r="AI1178" s="29" t="str">
        <f t="shared" si="91"/>
        <v>～</v>
      </c>
      <c r="AJ1178" s="178">
        <f t="shared" si="92"/>
        <v>42825</v>
      </c>
      <c r="AK1178" s="30" t="s">
        <v>2820</v>
      </c>
      <c r="AL1178" s="30" t="s">
        <v>2827</v>
      </c>
      <c r="AM1178" s="116">
        <v>41000</v>
      </c>
      <c r="AN1178" s="408" t="str">
        <f>IF($AA1178-data!$G$1=0,"　",IF(AK1178=0,"　",VLOOKUP($AK1178,data!$A$1:$H$264,8,FALSE)))</f>
        <v>消耗部品交換対象</v>
      </c>
      <c r="AO1178" s="35">
        <v>41185</v>
      </c>
      <c r="AP1178" s="134" t="s">
        <v>2794</v>
      </c>
      <c r="AQ1178" s="264">
        <f t="shared" si="95"/>
        <v>42064</v>
      </c>
    </row>
    <row r="1179" spans="1:43" s="74" customFormat="1" ht="24.75" customHeight="1" x14ac:dyDescent="0.15">
      <c r="A1179" s="297">
        <v>1176</v>
      </c>
      <c r="B1179" s="23" t="s">
        <v>2828</v>
      </c>
      <c r="C1179" s="24" t="s">
        <v>14350</v>
      </c>
      <c r="D1179" s="23" t="s">
        <v>2249</v>
      </c>
      <c r="E1179" s="23" t="s">
        <v>30</v>
      </c>
      <c r="F1179" s="24" t="s">
        <v>13631</v>
      </c>
      <c r="G1179" s="25" t="s">
        <v>2788</v>
      </c>
      <c r="H1179" s="23" t="s">
        <v>2789</v>
      </c>
      <c r="I1179" s="44" t="s">
        <v>11163</v>
      </c>
      <c r="J1179" s="25" t="s">
        <v>2790</v>
      </c>
      <c r="K1179" s="58"/>
      <c r="L1179" s="58"/>
      <c r="M1179" s="23" t="s">
        <v>2791</v>
      </c>
      <c r="N1179" s="23"/>
      <c r="O1179" s="25" t="s">
        <v>2783</v>
      </c>
      <c r="P1179" s="23" t="s">
        <v>2784</v>
      </c>
      <c r="Q1179" s="25" t="s">
        <v>2785</v>
      </c>
      <c r="R1179" s="58" t="s">
        <v>2786</v>
      </c>
      <c r="S1179" s="23" t="s">
        <v>2787</v>
      </c>
      <c r="T1179" s="23"/>
      <c r="U1179" s="25" t="s">
        <v>2788</v>
      </c>
      <c r="V1179" s="23" t="s">
        <v>2789</v>
      </c>
      <c r="W1179" s="25" t="s">
        <v>2790</v>
      </c>
      <c r="X1179" s="58"/>
      <c r="Y1179" s="23" t="s">
        <v>2791</v>
      </c>
      <c r="Z1179" s="23"/>
      <c r="AA1179" s="33">
        <v>5</v>
      </c>
      <c r="AB1179" s="295" t="str">
        <f t="shared" si="93"/>
        <v>年間</v>
      </c>
      <c r="AC1179" s="268"/>
      <c r="AD1179" s="110">
        <v>1</v>
      </c>
      <c r="AE1179" s="201">
        <f>ROUNDUP(310800*1.051,-2)</f>
        <v>326700</v>
      </c>
      <c r="AF1179" s="26">
        <f t="shared" si="94"/>
        <v>326700</v>
      </c>
      <c r="AG1179" s="27">
        <v>41153</v>
      </c>
      <c r="AH1179" s="302">
        <v>41000</v>
      </c>
      <c r="AI1179" s="29" t="str">
        <f t="shared" si="91"/>
        <v>～</v>
      </c>
      <c r="AJ1179" s="178">
        <f t="shared" si="92"/>
        <v>42825</v>
      </c>
      <c r="AK1179" s="30" t="s">
        <v>2829</v>
      </c>
      <c r="AL1179" s="30" t="s">
        <v>2830</v>
      </c>
      <c r="AM1179" s="115">
        <v>41000</v>
      </c>
      <c r="AN1179" s="408">
        <f>IF($AA1179-data!$G$1=0,"　",IF(AK1179=0,"　",VLOOKUP($AK1179,data!$A$1:$H$264,8,FALSE)))</f>
        <v>0</v>
      </c>
      <c r="AO1179" s="35">
        <v>41185</v>
      </c>
      <c r="AP1179" s="134" t="s">
        <v>2794</v>
      </c>
      <c r="AQ1179" s="264" t="str">
        <f t="shared" si="95"/>
        <v/>
      </c>
    </row>
    <row r="1180" spans="1:43" s="74" customFormat="1" ht="24.75" customHeight="1" x14ac:dyDescent="0.15">
      <c r="A1180" s="297">
        <v>1177</v>
      </c>
      <c r="B1180" s="23" t="s">
        <v>2831</v>
      </c>
      <c r="C1180" s="24" t="s">
        <v>14350</v>
      </c>
      <c r="D1180" s="23" t="s">
        <v>2249</v>
      </c>
      <c r="E1180" s="23" t="s">
        <v>30</v>
      </c>
      <c r="F1180" s="24" t="s">
        <v>13631</v>
      </c>
      <c r="G1180" s="25" t="s">
        <v>2788</v>
      </c>
      <c r="H1180" s="23" t="s">
        <v>2789</v>
      </c>
      <c r="I1180" s="44" t="s">
        <v>11163</v>
      </c>
      <c r="J1180" s="25" t="s">
        <v>2790</v>
      </c>
      <c r="K1180" s="58"/>
      <c r="L1180" s="58"/>
      <c r="M1180" s="23" t="s">
        <v>2791</v>
      </c>
      <c r="N1180" s="25"/>
      <c r="O1180" s="25" t="s">
        <v>2783</v>
      </c>
      <c r="P1180" s="23" t="s">
        <v>2784</v>
      </c>
      <c r="Q1180" s="25" t="s">
        <v>2785</v>
      </c>
      <c r="R1180" s="58" t="s">
        <v>2786</v>
      </c>
      <c r="S1180" s="23" t="s">
        <v>2787</v>
      </c>
      <c r="T1180" s="23"/>
      <c r="U1180" s="25" t="s">
        <v>2788</v>
      </c>
      <c r="V1180" s="23" t="s">
        <v>2789</v>
      </c>
      <c r="W1180" s="25" t="s">
        <v>2790</v>
      </c>
      <c r="X1180" s="58"/>
      <c r="Y1180" s="23" t="s">
        <v>2791</v>
      </c>
      <c r="Z1180" s="25"/>
      <c r="AA1180" s="33">
        <v>5</v>
      </c>
      <c r="AB1180" s="295" t="str">
        <f t="shared" si="93"/>
        <v>年間</v>
      </c>
      <c r="AC1180" s="268"/>
      <c r="AD1180" s="110">
        <v>1</v>
      </c>
      <c r="AE1180" s="202">
        <f>ROUNDUP(56400*1.051,-2)</f>
        <v>59300</v>
      </c>
      <c r="AF1180" s="26">
        <f t="shared" si="94"/>
        <v>59300</v>
      </c>
      <c r="AG1180" s="27">
        <v>41153</v>
      </c>
      <c r="AH1180" s="302">
        <v>41000</v>
      </c>
      <c r="AI1180" s="29" t="str">
        <f t="shared" si="91"/>
        <v>～</v>
      </c>
      <c r="AJ1180" s="178">
        <f t="shared" si="92"/>
        <v>42825</v>
      </c>
      <c r="AK1180" s="30" t="s">
        <v>2832</v>
      </c>
      <c r="AL1180" s="30" t="s">
        <v>2830</v>
      </c>
      <c r="AM1180" s="115">
        <v>41000</v>
      </c>
      <c r="AN1180" s="408" t="str">
        <f>IF($AA1180-data!$G$1=0,"　",IF(AK1180=0,"　",VLOOKUP($AK1180,data!$A$1:$H$264,8,FALSE)))</f>
        <v>消耗部品交換対象</v>
      </c>
      <c r="AO1180" s="35">
        <v>41185</v>
      </c>
      <c r="AP1180" s="134" t="s">
        <v>2794</v>
      </c>
      <c r="AQ1180" s="264">
        <f t="shared" si="95"/>
        <v>42064</v>
      </c>
    </row>
    <row r="1181" spans="1:43" s="74" customFormat="1" ht="24.75" customHeight="1" x14ac:dyDescent="0.15">
      <c r="A1181" s="297">
        <v>1178</v>
      </c>
      <c r="B1181" s="23" t="s">
        <v>2831</v>
      </c>
      <c r="C1181" s="24" t="s">
        <v>14350</v>
      </c>
      <c r="D1181" s="23" t="s">
        <v>2249</v>
      </c>
      <c r="E1181" s="23" t="s">
        <v>30</v>
      </c>
      <c r="F1181" s="24" t="s">
        <v>13631</v>
      </c>
      <c r="G1181" s="25" t="s">
        <v>2788</v>
      </c>
      <c r="H1181" s="23" t="s">
        <v>2789</v>
      </c>
      <c r="I1181" s="44" t="s">
        <v>11163</v>
      </c>
      <c r="J1181" s="25" t="s">
        <v>2790</v>
      </c>
      <c r="K1181" s="58"/>
      <c r="L1181" s="58"/>
      <c r="M1181" s="23" t="s">
        <v>2791</v>
      </c>
      <c r="N1181" s="25"/>
      <c r="O1181" s="25" t="s">
        <v>2783</v>
      </c>
      <c r="P1181" s="23" t="s">
        <v>2784</v>
      </c>
      <c r="Q1181" s="25" t="s">
        <v>2785</v>
      </c>
      <c r="R1181" s="58" t="s">
        <v>2786</v>
      </c>
      <c r="S1181" s="23" t="s">
        <v>2787</v>
      </c>
      <c r="T1181" s="23"/>
      <c r="U1181" s="25" t="s">
        <v>2788</v>
      </c>
      <c r="V1181" s="23" t="s">
        <v>2789</v>
      </c>
      <c r="W1181" s="25" t="s">
        <v>2790</v>
      </c>
      <c r="X1181" s="58"/>
      <c r="Y1181" s="23" t="s">
        <v>2791</v>
      </c>
      <c r="Z1181" s="25"/>
      <c r="AA1181" s="33">
        <v>5</v>
      </c>
      <c r="AB1181" s="295" t="str">
        <f t="shared" si="93"/>
        <v>年間</v>
      </c>
      <c r="AC1181" s="268"/>
      <c r="AD1181" s="110">
        <v>1</v>
      </c>
      <c r="AE1181" s="202">
        <f>ROUNDUP(56400*1.051,-2)</f>
        <v>59300</v>
      </c>
      <c r="AF1181" s="26">
        <f t="shared" si="94"/>
        <v>59300</v>
      </c>
      <c r="AG1181" s="27">
        <v>41153</v>
      </c>
      <c r="AH1181" s="302">
        <v>41000</v>
      </c>
      <c r="AI1181" s="29" t="str">
        <f t="shared" si="91"/>
        <v>～</v>
      </c>
      <c r="AJ1181" s="178">
        <f t="shared" si="92"/>
        <v>42825</v>
      </c>
      <c r="AK1181" s="30" t="s">
        <v>2832</v>
      </c>
      <c r="AL1181" s="30" t="s">
        <v>2830</v>
      </c>
      <c r="AM1181" s="115">
        <v>41000</v>
      </c>
      <c r="AN1181" s="408" t="str">
        <f>IF($AA1181-data!$G$1=0,"　",IF(AK1181=0,"　",VLOOKUP($AK1181,data!$A$1:$H$264,8,FALSE)))</f>
        <v>消耗部品交換対象</v>
      </c>
      <c r="AO1181" s="35">
        <v>41185</v>
      </c>
      <c r="AP1181" s="134" t="s">
        <v>2794</v>
      </c>
      <c r="AQ1181" s="264">
        <f t="shared" si="95"/>
        <v>42064</v>
      </c>
    </row>
    <row r="1182" spans="1:43" s="74" customFormat="1" ht="24.75" customHeight="1" x14ac:dyDescent="0.15">
      <c r="A1182" s="297">
        <v>1179</v>
      </c>
      <c r="B1182" s="23" t="s">
        <v>2831</v>
      </c>
      <c r="C1182" s="24" t="s">
        <v>14350</v>
      </c>
      <c r="D1182" s="23" t="s">
        <v>2249</v>
      </c>
      <c r="E1182" s="23" t="s">
        <v>30</v>
      </c>
      <c r="F1182" s="24" t="s">
        <v>13631</v>
      </c>
      <c r="G1182" s="25" t="s">
        <v>2788</v>
      </c>
      <c r="H1182" s="23" t="s">
        <v>2789</v>
      </c>
      <c r="I1182" s="44" t="s">
        <v>11163</v>
      </c>
      <c r="J1182" s="25" t="s">
        <v>2790</v>
      </c>
      <c r="K1182" s="58"/>
      <c r="L1182" s="58"/>
      <c r="M1182" s="23" t="s">
        <v>2791</v>
      </c>
      <c r="N1182" s="23"/>
      <c r="O1182" s="25" t="s">
        <v>2783</v>
      </c>
      <c r="P1182" s="23" t="s">
        <v>2784</v>
      </c>
      <c r="Q1182" s="25" t="s">
        <v>2785</v>
      </c>
      <c r="R1182" s="58" t="s">
        <v>2786</v>
      </c>
      <c r="S1182" s="23" t="s">
        <v>2787</v>
      </c>
      <c r="T1182" s="23"/>
      <c r="U1182" s="25" t="s">
        <v>2788</v>
      </c>
      <c r="V1182" s="23" t="s">
        <v>2789</v>
      </c>
      <c r="W1182" s="25" t="s">
        <v>2790</v>
      </c>
      <c r="X1182" s="58"/>
      <c r="Y1182" s="23" t="s">
        <v>2791</v>
      </c>
      <c r="Z1182" s="23"/>
      <c r="AA1182" s="33">
        <v>5</v>
      </c>
      <c r="AB1182" s="295" t="str">
        <f t="shared" si="93"/>
        <v>年間</v>
      </c>
      <c r="AC1182" s="268"/>
      <c r="AD1182" s="110">
        <v>1</v>
      </c>
      <c r="AE1182" s="202">
        <f>ROUNDUP(56400*1.051,-2)</f>
        <v>59300</v>
      </c>
      <c r="AF1182" s="26">
        <f t="shared" si="94"/>
        <v>59300</v>
      </c>
      <c r="AG1182" s="27">
        <v>41153</v>
      </c>
      <c r="AH1182" s="302">
        <v>41000</v>
      </c>
      <c r="AI1182" s="29" t="str">
        <f t="shared" si="91"/>
        <v>～</v>
      </c>
      <c r="AJ1182" s="178">
        <f t="shared" si="92"/>
        <v>42825</v>
      </c>
      <c r="AK1182" s="30" t="s">
        <v>2832</v>
      </c>
      <c r="AL1182" s="30" t="s">
        <v>2830</v>
      </c>
      <c r="AM1182" s="115">
        <v>41000</v>
      </c>
      <c r="AN1182" s="408" t="str">
        <f>IF($AA1182-data!$G$1=0,"　",IF(AK1182=0,"　",VLOOKUP($AK1182,data!$A$1:$H$264,8,FALSE)))</f>
        <v>消耗部品交換対象</v>
      </c>
      <c r="AO1182" s="35">
        <v>41185</v>
      </c>
      <c r="AP1182" s="134" t="s">
        <v>2794</v>
      </c>
      <c r="AQ1182" s="264">
        <f t="shared" si="95"/>
        <v>42064</v>
      </c>
    </row>
    <row r="1183" spans="1:43" s="74" customFormat="1" ht="24.75" customHeight="1" x14ac:dyDescent="0.15">
      <c r="A1183" s="297">
        <v>1180</v>
      </c>
      <c r="B1183" s="23" t="s">
        <v>2831</v>
      </c>
      <c r="C1183" s="24" t="s">
        <v>14350</v>
      </c>
      <c r="D1183" s="23" t="s">
        <v>2249</v>
      </c>
      <c r="E1183" s="23" t="s">
        <v>30</v>
      </c>
      <c r="F1183" s="24" t="s">
        <v>13631</v>
      </c>
      <c r="G1183" s="25" t="s">
        <v>2788</v>
      </c>
      <c r="H1183" s="23" t="s">
        <v>2789</v>
      </c>
      <c r="I1183" s="44" t="s">
        <v>11163</v>
      </c>
      <c r="J1183" s="25" t="s">
        <v>2790</v>
      </c>
      <c r="K1183" s="58"/>
      <c r="L1183" s="58"/>
      <c r="M1183" s="23" t="s">
        <v>2791</v>
      </c>
      <c r="N1183" s="23"/>
      <c r="O1183" s="25" t="s">
        <v>2783</v>
      </c>
      <c r="P1183" s="23" t="s">
        <v>2784</v>
      </c>
      <c r="Q1183" s="25" t="s">
        <v>2785</v>
      </c>
      <c r="R1183" s="58" t="s">
        <v>2786</v>
      </c>
      <c r="S1183" s="23" t="s">
        <v>2787</v>
      </c>
      <c r="T1183" s="23"/>
      <c r="U1183" s="25" t="s">
        <v>2788</v>
      </c>
      <c r="V1183" s="23" t="s">
        <v>2789</v>
      </c>
      <c r="W1183" s="25" t="s">
        <v>2790</v>
      </c>
      <c r="X1183" s="58"/>
      <c r="Y1183" s="23" t="s">
        <v>2791</v>
      </c>
      <c r="Z1183" s="23"/>
      <c r="AA1183" s="33">
        <v>5</v>
      </c>
      <c r="AB1183" s="295" t="str">
        <f t="shared" si="93"/>
        <v>年間</v>
      </c>
      <c r="AC1183" s="268"/>
      <c r="AD1183" s="110">
        <v>1</v>
      </c>
      <c r="AE1183" s="202">
        <f>ROUNDUP(56400*1.051,-2)</f>
        <v>59300</v>
      </c>
      <c r="AF1183" s="26">
        <f t="shared" si="94"/>
        <v>59300</v>
      </c>
      <c r="AG1183" s="27">
        <v>41153</v>
      </c>
      <c r="AH1183" s="302">
        <v>41000</v>
      </c>
      <c r="AI1183" s="29" t="str">
        <f t="shared" si="91"/>
        <v>～</v>
      </c>
      <c r="AJ1183" s="178">
        <f t="shared" si="92"/>
        <v>42825</v>
      </c>
      <c r="AK1183" s="30" t="s">
        <v>2832</v>
      </c>
      <c r="AL1183" s="30" t="s">
        <v>2830</v>
      </c>
      <c r="AM1183" s="115">
        <v>41000</v>
      </c>
      <c r="AN1183" s="408" t="str">
        <f>IF($AA1183-data!$G$1=0,"　",IF(AK1183=0,"　",VLOOKUP($AK1183,data!$A$1:$H$264,8,FALSE)))</f>
        <v>消耗部品交換対象</v>
      </c>
      <c r="AO1183" s="35">
        <v>41185</v>
      </c>
      <c r="AP1183" s="134" t="s">
        <v>2794</v>
      </c>
      <c r="AQ1183" s="264">
        <f t="shared" si="95"/>
        <v>42064</v>
      </c>
    </row>
    <row r="1184" spans="1:43" ht="24.75" customHeight="1" x14ac:dyDescent="0.15">
      <c r="A1184" s="297">
        <v>1181</v>
      </c>
      <c r="B1184" s="23" t="s">
        <v>2833</v>
      </c>
      <c r="C1184" s="24" t="s">
        <v>14350</v>
      </c>
      <c r="D1184" s="23" t="s">
        <v>2249</v>
      </c>
      <c r="E1184" s="23" t="s">
        <v>30</v>
      </c>
      <c r="F1184" s="24" t="s">
        <v>13631</v>
      </c>
      <c r="G1184" s="25" t="s">
        <v>2788</v>
      </c>
      <c r="H1184" s="23" t="s">
        <v>2789</v>
      </c>
      <c r="I1184" s="44" t="s">
        <v>11163</v>
      </c>
      <c r="J1184" s="25" t="s">
        <v>2790</v>
      </c>
      <c r="K1184" s="58"/>
      <c r="L1184" s="58"/>
      <c r="M1184" s="23" t="s">
        <v>2791</v>
      </c>
      <c r="N1184" s="43"/>
      <c r="O1184" s="25" t="s">
        <v>2783</v>
      </c>
      <c r="P1184" s="23" t="s">
        <v>2784</v>
      </c>
      <c r="Q1184" s="25" t="s">
        <v>2785</v>
      </c>
      <c r="R1184" s="58" t="s">
        <v>2786</v>
      </c>
      <c r="S1184" s="23" t="s">
        <v>2787</v>
      </c>
      <c r="T1184" s="23"/>
      <c r="U1184" s="25" t="s">
        <v>2788</v>
      </c>
      <c r="V1184" s="23" t="s">
        <v>2789</v>
      </c>
      <c r="W1184" s="25" t="s">
        <v>2790</v>
      </c>
      <c r="X1184" s="58"/>
      <c r="Y1184" s="23" t="s">
        <v>2791</v>
      </c>
      <c r="Z1184" s="43"/>
      <c r="AA1184" s="45">
        <v>5</v>
      </c>
      <c r="AB1184" s="295" t="str">
        <f t="shared" si="93"/>
        <v>年間</v>
      </c>
      <c r="AC1184" s="287"/>
      <c r="AD1184" s="110">
        <v>1</v>
      </c>
      <c r="AE1184" s="202">
        <f>ROUNDUP(28800*1.051,-2)</f>
        <v>30300</v>
      </c>
      <c r="AF1184" s="26">
        <f t="shared" si="94"/>
        <v>30300</v>
      </c>
      <c r="AG1184" s="42">
        <v>41153</v>
      </c>
      <c r="AH1184" s="301">
        <v>41000</v>
      </c>
      <c r="AI1184" s="29" t="str">
        <f t="shared" si="91"/>
        <v>～</v>
      </c>
      <c r="AJ1184" s="178">
        <f t="shared" si="92"/>
        <v>42825</v>
      </c>
      <c r="AK1184" s="30" t="s">
        <v>2834</v>
      </c>
      <c r="AL1184" s="30" t="s">
        <v>2835</v>
      </c>
      <c r="AM1184" s="113">
        <v>41000</v>
      </c>
      <c r="AN1184" s="408">
        <f>IF($AA1184-data!$G$1=0,"　",IF(AK1184=0,"　",VLOOKUP($AK1184,data!$A$1:$H$264,8,FALSE)))</f>
        <v>0</v>
      </c>
      <c r="AO1184" s="35">
        <v>41185</v>
      </c>
      <c r="AP1184" s="170" t="s">
        <v>2794</v>
      </c>
      <c r="AQ1184" s="264" t="str">
        <f t="shared" si="95"/>
        <v/>
      </c>
    </row>
    <row r="1185" spans="1:43" s="74" customFormat="1" ht="24.75" customHeight="1" x14ac:dyDescent="0.15">
      <c r="A1185" s="297">
        <v>1182</v>
      </c>
      <c r="B1185" s="23" t="s">
        <v>2836</v>
      </c>
      <c r="C1185" s="24" t="s">
        <v>2344</v>
      </c>
      <c r="D1185" s="25"/>
      <c r="E1185" s="25"/>
      <c r="F1185" s="103"/>
      <c r="G1185" s="25"/>
      <c r="H1185" s="25"/>
      <c r="I1185" s="23"/>
      <c r="J1185" s="25"/>
      <c r="K1185" s="25"/>
      <c r="L1185" s="25"/>
      <c r="M1185" s="25"/>
      <c r="N1185" s="25"/>
      <c r="O1185" s="25"/>
      <c r="P1185" s="25"/>
      <c r="Q1185" s="25"/>
      <c r="R1185" s="25"/>
      <c r="S1185" s="25"/>
      <c r="T1185" s="25"/>
      <c r="U1185" s="25"/>
      <c r="V1185" s="25"/>
      <c r="W1185" s="25"/>
      <c r="X1185" s="25"/>
      <c r="Y1185" s="25"/>
      <c r="Z1185" s="25"/>
      <c r="AA1185" s="279"/>
      <c r="AB1185" s="295" t="str">
        <f t="shared" si="93"/>
        <v/>
      </c>
      <c r="AC1185" s="288"/>
      <c r="AD1185" s="26"/>
      <c r="AE1185" s="26"/>
      <c r="AF1185" s="26" t="str">
        <f t="shared" si="94"/>
        <v/>
      </c>
      <c r="AG1185" s="25"/>
      <c r="AH1185" s="90"/>
      <c r="AI1185" s="29" t="str">
        <f t="shared" si="91"/>
        <v/>
      </c>
      <c r="AJ1185" s="178" t="str">
        <f t="shared" si="92"/>
        <v/>
      </c>
      <c r="AK1185" s="99"/>
      <c r="AL1185" s="30"/>
      <c r="AM1185" s="104"/>
      <c r="AN1185" s="408" t="str">
        <f>IF($AA1185-data!$G$1=0,"　",IF(AK1185=0,"　",VLOOKUP($AK1185,data!$A$1:$H$264,8,FALSE)))</f>
        <v>　</v>
      </c>
      <c r="AO1185" s="273"/>
      <c r="AP1185" s="134"/>
      <c r="AQ1185" s="264" t="str">
        <f t="shared" si="95"/>
        <v/>
      </c>
    </row>
    <row r="1186" spans="1:43" s="74" customFormat="1" ht="24.75" customHeight="1" x14ac:dyDescent="0.15">
      <c r="A1186" s="297">
        <v>1183</v>
      </c>
      <c r="B1186" s="23" t="s">
        <v>2837</v>
      </c>
      <c r="C1186" s="24" t="s">
        <v>2344</v>
      </c>
      <c r="D1186" s="25"/>
      <c r="E1186" s="25"/>
      <c r="F1186" s="103"/>
      <c r="G1186" s="25"/>
      <c r="H1186" s="25"/>
      <c r="I1186" s="23"/>
      <c r="J1186" s="25"/>
      <c r="K1186" s="25"/>
      <c r="L1186" s="25"/>
      <c r="M1186" s="25"/>
      <c r="N1186" s="25"/>
      <c r="O1186" s="25"/>
      <c r="P1186" s="25"/>
      <c r="Q1186" s="25"/>
      <c r="R1186" s="25"/>
      <c r="S1186" s="25"/>
      <c r="T1186" s="25"/>
      <c r="U1186" s="25"/>
      <c r="V1186" s="25"/>
      <c r="W1186" s="25"/>
      <c r="X1186" s="25"/>
      <c r="Y1186" s="25"/>
      <c r="Z1186" s="25"/>
      <c r="AA1186" s="279"/>
      <c r="AB1186" s="295" t="str">
        <f t="shared" si="93"/>
        <v/>
      </c>
      <c r="AC1186" s="288"/>
      <c r="AD1186" s="26"/>
      <c r="AE1186" s="26"/>
      <c r="AF1186" s="26" t="str">
        <f t="shared" si="94"/>
        <v/>
      </c>
      <c r="AG1186" s="25"/>
      <c r="AH1186" s="90"/>
      <c r="AI1186" s="29" t="str">
        <f t="shared" si="91"/>
        <v/>
      </c>
      <c r="AJ1186" s="178" t="str">
        <f t="shared" si="92"/>
        <v/>
      </c>
      <c r="AK1186" s="99"/>
      <c r="AL1186" s="30"/>
      <c r="AM1186" s="104"/>
      <c r="AN1186" s="408" t="str">
        <f>IF($AA1186-data!$G$1=0,"　",IF(AK1186=0,"　",VLOOKUP($AK1186,data!$A$1:$H$264,8,FALSE)))</f>
        <v>　</v>
      </c>
      <c r="AO1186" s="273"/>
      <c r="AP1186" s="134"/>
      <c r="AQ1186" s="264" t="str">
        <f t="shared" si="95"/>
        <v/>
      </c>
    </row>
    <row r="1187" spans="1:43" s="74" customFormat="1" ht="24.75" customHeight="1" x14ac:dyDescent="0.15">
      <c r="A1187" s="297">
        <v>1184</v>
      </c>
      <c r="B1187" s="23" t="s">
        <v>2838</v>
      </c>
      <c r="C1187" s="24" t="s">
        <v>2344</v>
      </c>
      <c r="D1187" s="25"/>
      <c r="E1187" s="25"/>
      <c r="F1187" s="103"/>
      <c r="G1187" s="25"/>
      <c r="H1187" s="25"/>
      <c r="I1187" s="23"/>
      <c r="J1187" s="25"/>
      <c r="K1187" s="25"/>
      <c r="L1187" s="25"/>
      <c r="M1187" s="25"/>
      <c r="N1187" s="25"/>
      <c r="O1187" s="25"/>
      <c r="P1187" s="25"/>
      <c r="Q1187" s="25"/>
      <c r="R1187" s="25"/>
      <c r="S1187" s="25"/>
      <c r="T1187" s="25"/>
      <c r="U1187" s="25"/>
      <c r="V1187" s="25"/>
      <c r="W1187" s="25"/>
      <c r="X1187" s="25"/>
      <c r="Y1187" s="25"/>
      <c r="Z1187" s="25"/>
      <c r="AA1187" s="279"/>
      <c r="AB1187" s="295" t="str">
        <f t="shared" si="93"/>
        <v/>
      </c>
      <c r="AC1187" s="288"/>
      <c r="AD1187" s="26"/>
      <c r="AE1187" s="26"/>
      <c r="AF1187" s="26" t="str">
        <f t="shared" si="94"/>
        <v/>
      </c>
      <c r="AG1187" s="25"/>
      <c r="AH1187" s="90"/>
      <c r="AI1187" s="29" t="str">
        <f t="shared" si="91"/>
        <v/>
      </c>
      <c r="AJ1187" s="178" t="str">
        <f t="shared" si="92"/>
        <v/>
      </c>
      <c r="AK1187" s="99"/>
      <c r="AL1187" s="30"/>
      <c r="AM1187" s="104"/>
      <c r="AN1187" s="408" t="str">
        <f>IF($AA1187-data!$G$1=0,"　",IF(AK1187=0,"　",VLOOKUP($AK1187,data!$A$1:$H$264,8,FALSE)))</f>
        <v>　</v>
      </c>
      <c r="AO1187" s="273"/>
      <c r="AP1187" s="134"/>
      <c r="AQ1187" s="264" t="str">
        <f t="shared" si="95"/>
        <v/>
      </c>
    </row>
    <row r="1188" spans="1:43" s="74" customFormat="1" ht="24.75" customHeight="1" x14ac:dyDescent="0.15">
      <c r="A1188" s="297">
        <v>1185</v>
      </c>
      <c r="B1188" s="23" t="s">
        <v>2839</v>
      </c>
      <c r="C1188" s="24" t="s">
        <v>14357</v>
      </c>
      <c r="D1188" s="23"/>
      <c r="E1188" s="23" t="s">
        <v>30</v>
      </c>
      <c r="F1188" s="24" t="s">
        <v>13631</v>
      </c>
      <c r="G1188" s="25" t="s">
        <v>2853</v>
      </c>
      <c r="H1188" s="23" t="s">
        <v>2854</v>
      </c>
      <c r="I1188" s="44" t="s">
        <v>11163</v>
      </c>
      <c r="J1188" s="25" t="s">
        <v>2855</v>
      </c>
      <c r="K1188" s="58"/>
      <c r="L1188" s="58"/>
      <c r="M1188" s="23" t="s">
        <v>2856</v>
      </c>
      <c r="N1188" s="25"/>
      <c r="O1188" s="25" t="s">
        <v>2840</v>
      </c>
      <c r="P1188" s="23" t="s">
        <v>2841</v>
      </c>
      <c r="Q1188" s="25" t="s">
        <v>2842</v>
      </c>
      <c r="R1188" s="58" t="s">
        <v>2843</v>
      </c>
      <c r="S1188" s="23" t="s">
        <v>2844</v>
      </c>
      <c r="T1188" s="23" t="s">
        <v>2845</v>
      </c>
      <c r="U1188" s="25" t="s">
        <v>2601</v>
      </c>
      <c r="V1188" s="23" t="s">
        <v>2846</v>
      </c>
      <c r="W1188" s="25" t="s">
        <v>2847</v>
      </c>
      <c r="X1188" s="58" t="s">
        <v>2848</v>
      </c>
      <c r="Y1188" s="23" t="s">
        <v>2849</v>
      </c>
      <c r="Z1188" s="25" t="s">
        <v>2850</v>
      </c>
      <c r="AA1188" s="45">
        <v>5</v>
      </c>
      <c r="AB1188" s="295" t="str">
        <f t="shared" si="93"/>
        <v>年間</v>
      </c>
      <c r="AC1188" s="287"/>
      <c r="AD1188" s="110">
        <v>1</v>
      </c>
      <c r="AE1188" s="117">
        <v>15000</v>
      </c>
      <c r="AF1188" s="26">
        <f t="shared" si="94"/>
        <v>15000</v>
      </c>
      <c r="AG1188" s="27">
        <v>41244</v>
      </c>
      <c r="AH1188" s="302">
        <v>41000</v>
      </c>
      <c r="AI1188" s="29" t="str">
        <f t="shared" si="91"/>
        <v>～</v>
      </c>
      <c r="AJ1188" s="178">
        <f t="shared" si="92"/>
        <v>42825</v>
      </c>
      <c r="AK1188" s="31" t="s">
        <v>2356</v>
      </c>
      <c r="AL1188" s="112" t="s">
        <v>2851</v>
      </c>
      <c r="AM1188" s="115">
        <v>41000</v>
      </c>
      <c r="AN1188" s="408">
        <f>IF($AA1188-data!$G$1=0,"　",IF(AK1188=0,"　",VLOOKUP($AK1188,data!$A$1:$H$264,8,FALSE)))</f>
        <v>0</v>
      </c>
      <c r="AO1188" s="35">
        <v>41282</v>
      </c>
      <c r="AP1188" s="134" t="s">
        <v>2852</v>
      </c>
      <c r="AQ1188" s="264" t="str">
        <f t="shared" si="95"/>
        <v/>
      </c>
    </row>
    <row r="1189" spans="1:43" s="74" customFormat="1" ht="24.75" customHeight="1" x14ac:dyDescent="0.15">
      <c r="A1189" s="297">
        <v>1186</v>
      </c>
      <c r="B1189" s="23" t="s">
        <v>2839</v>
      </c>
      <c r="C1189" s="24" t="s">
        <v>14357</v>
      </c>
      <c r="D1189" s="23"/>
      <c r="E1189" s="23" t="s">
        <v>30</v>
      </c>
      <c r="F1189" s="24" t="s">
        <v>13631</v>
      </c>
      <c r="G1189" s="25" t="s">
        <v>2853</v>
      </c>
      <c r="H1189" s="23" t="s">
        <v>2854</v>
      </c>
      <c r="I1189" s="44" t="s">
        <v>11163</v>
      </c>
      <c r="J1189" s="25" t="s">
        <v>2855</v>
      </c>
      <c r="K1189" s="58"/>
      <c r="L1189" s="58"/>
      <c r="M1189" s="23" t="s">
        <v>2856</v>
      </c>
      <c r="N1189" s="25"/>
      <c r="O1189" s="25" t="s">
        <v>2840</v>
      </c>
      <c r="P1189" s="23" t="s">
        <v>2841</v>
      </c>
      <c r="Q1189" s="25" t="s">
        <v>2842</v>
      </c>
      <c r="R1189" s="58" t="s">
        <v>2843</v>
      </c>
      <c r="S1189" s="23" t="s">
        <v>2844</v>
      </c>
      <c r="T1189" s="23" t="s">
        <v>2845</v>
      </c>
      <c r="U1189" s="25" t="s">
        <v>2601</v>
      </c>
      <c r="V1189" s="23" t="s">
        <v>2846</v>
      </c>
      <c r="W1189" s="25" t="s">
        <v>2847</v>
      </c>
      <c r="X1189" s="58" t="s">
        <v>2848</v>
      </c>
      <c r="Y1189" s="23" t="s">
        <v>2849</v>
      </c>
      <c r="Z1189" s="25" t="s">
        <v>2850</v>
      </c>
      <c r="AA1189" s="45">
        <v>5</v>
      </c>
      <c r="AB1189" s="295" t="str">
        <f t="shared" si="93"/>
        <v>年間</v>
      </c>
      <c r="AC1189" s="287"/>
      <c r="AD1189" s="110">
        <v>1</v>
      </c>
      <c r="AE1189" s="111">
        <v>15000</v>
      </c>
      <c r="AF1189" s="26">
        <f t="shared" si="94"/>
        <v>15000</v>
      </c>
      <c r="AG1189" s="27">
        <v>41244</v>
      </c>
      <c r="AH1189" s="302">
        <v>41000</v>
      </c>
      <c r="AI1189" s="29" t="str">
        <f t="shared" si="91"/>
        <v>～</v>
      </c>
      <c r="AJ1189" s="178">
        <f t="shared" si="92"/>
        <v>42825</v>
      </c>
      <c r="AK1189" s="31" t="s">
        <v>2356</v>
      </c>
      <c r="AL1189" s="30" t="s">
        <v>2857</v>
      </c>
      <c r="AM1189" s="115">
        <v>41000</v>
      </c>
      <c r="AN1189" s="408">
        <f>IF($AA1189-data!$G$1=0,"　",IF(AK1189=0,"　",VLOOKUP($AK1189,data!$A$1:$H$264,8,FALSE)))</f>
        <v>0</v>
      </c>
      <c r="AO1189" s="35">
        <v>41282</v>
      </c>
      <c r="AP1189" s="134" t="s">
        <v>2852</v>
      </c>
      <c r="AQ1189" s="264" t="str">
        <f t="shared" si="95"/>
        <v/>
      </c>
    </row>
    <row r="1190" spans="1:43" s="74" customFormat="1" ht="24.75" customHeight="1" x14ac:dyDescent="0.15">
      <c r="A1190" s="297">
        <v>1187</v>
      </c>
      <c r="B1190" s="23" t="s">
        <v>2839</v>
      </c>
      <c r="C1190" s="24" t="s">
        <v>14357</v>
      </c>
      <c r="D1190" s="23"/>
      <c r="E1190" s="23" t="s">
        <v>30</v>
      </c>
      <c r="F1190" s="24" t="s">
        <v>13631</v>
      </c>
      <c r="G1190" s="25" t="s">
        <v>2853</v>
      </c>
      <c r="H1190" s="23" t="s">
        <v>2854</v>
      </c>
      <c r="I1190" s="44" t="s">
        <v>11163</v>
      </c>
      <c r="J1190" s="25" t="s">
        <v>2855</v>
      </c>
      <c r="K1190" s="58"/>
      <c r="L1190" s="58"/>
      <c r="M1190" s="23" t="s">
        <v>2856</v>
      </c>
      <c r="N1190" s="25"/>
      <c r="O1190" s="25" t="s">
        <v>2840</v>
      </c>
      <c r="P1190" s="23" t="s">
        <v>2841</v>
      </c>
      <c r="Q1190" s="25" t="s">
        <v>2842</v>
      </c>
      <c r="R1190" s="58" t="s">
        <v>2843</v>
      </c>
      <c r="S1190" s="23" t="s">
        <v>2844</v>
      </c>
      <c r="T1190" s="23" t="s">
        <v>2845</v>
      </c>
      <c r="U1190" s="25" t="s">
        <v>2601</v>
      </c>
      <c r="V1190" s="23" t="s">
        <v>2846</v>
      </c>
      <c r="W1190" s="25" t="s">
        <v>2847</v>
      </c>
      <c r="X1190" s="58" t="s">
        <v>2848</v>
      </c>
      <c r="Y1190" s="23" t="s">
        <v>2849</v>
      </c>
      <c r="Z1190" s="25" t="s">
        <v>2850</v>
      </c>
      <c r="AA1190" s="45">
        <v>5</v>
      </c>
      <c r="AB1190" s="295" t="str">
        <f t="shared" si="93"/>
        <v>年間</v>
      </c>
      <c r="AC1190" s="287"/>
      <c r="AD1190" s="110">
        <v>1</v>
      </c>
      <c r="AE1190" s="111">
        <v>15000</v>
      </c>
      <c r="AF1190" s="26">
        <f t="shared" si="94"/>
        <v>15000</v>
      </c>
      <c r="AG1190" s="27">
        <v>41244</v>
      </c>
      <c r="AH1190" s="302">
        <v>41000</v>
      </c>
      <c r="AI1190" s="29" t="str">
        <f t="shared" si="91"/>
        <v>～</v>
      </c>
      <c r="AJ1190" s="178">
        <f t="shared" si="92"/>
        <v>42825</v>
      </c>
      <c r="AK1190" s="31" t="s">
        <v>2356</v>
      </c>
      <c r="AL1190" s="30" t="s">
        <v>2858</v>
      </c>
      <c r="AM1190" s="115">
        <v>41000</v>
      </c>
      <c r="AN1190" s="408">
        <f>IF($AA1190-data!$G$1=0,"　",IF(AK1190=0,"　",VLOOKUP($AK1190,data!$A$1:$H$264,8,FALSE)))</f>
        <v>0</v>
      </c>
      <c r="AO1190" s="35">
        <v>41282</v>
      </c>
      <c r="AP1190" s="134" t="s">
        <v>2852</v>
      </c>
      <c r="AQ1190" s="264" t="str">
        <f t="shared" si="95"/>
        <v/>
      </c>
    </row>
    <row r="1191" spans="1:43" s="74" customFormat="1" ht="24.75" customHeight="1" x14ac:dyDescent="0.15">
      <c r="A1191" s="297">
        <v>1188</v>
      </c>
      <c r="B1191" s="23" t="s">
        <v>2839</v>
      </c>
      <c r="C1191" s="24" t="s">
        <v>14357</v>
      </c>
      <c r="D1191" s="23"/>
      <c r="E1191" s="23" t="s">
        <v>30</v>
      </c>
      <c r="F1191" s="24" t="s">
        <v>13631</v>
      </c>
      <c r="G1191" s="25" t="s">
        <v>2853</v>
      </c>
      <c r="H1191" s="23" t="s">
        <v>2854</v>
      </c>
      <c r="I1191" s="44" t="s">
        <v>11163</v>
      </c>
      <c r="J1191" s="25" t="s">
        <v>2855</v>
      </c>
      <c r="K1191" s="58"/>
      <c r="L1191" s="58"/>
      <c r="M1191" s="23" t="s">
        <v>2856</v>
      </c>
      <c r="N1191" s="25"/>
      <c r="O1191" s="25" t="s">
        <v>2840</v>
      </c>
      <c r="P1191" s="23" t="s">
        <v>2841</v>
      </c>
      <c r="Q1191" s="25" t="s">
        <v>2842</v>
      </c>
      <c r="R1191" s="58" t="s">
        <v>2843</v>
      </c>
      <c r="S1191" s="23" t="s">
        <v>2844</v>
      </c>
      <c r="T1191" s="23" t="s">
        <v>2845</v>
      </c>
      <c r="U1191" s="25" t="s">
        <v>2601</v>
      </c>
      <c r="V1191" s="23" t="s">
        <v>2846</v>
      </c>
      <c r="W1191" s="25" t="s">
        <v>2847</v>
      </c>
      <c r="X1191" s="58" t="s">
        <v>2848</v>
      </c>
      <c r="Y1191" s="23" t="s">
        <v>2849</v>
      </c>
      <c r="Z1191" s="25" t="s">
        <v>2850</v>
      </c>
      <c r="AA1191" s="45">
        <v>5</v>
      </c>
      <c r="AB1191" s="295" t="str">
        <f t="shared" si="93"/>
        <v>年間</v>
      </c>
      <c r="AC1191" s="287"/>
      <c r="AD1191" s="110">
        <v>1</v>
      </c>
      <c r="AE1191" s="111">
        <v>15000</v>
      </c>
      <c r="AF1191" s="26">
        <f t="shared" si="94"/>
        <v>15000</v>
      </c>
      <c r="AG1191" s="27">
        <v>41244</v>
      </c>
      <c r="AH1191" s="302">
        <v>41000</v>
      </c>
      <c r="AI1191" s="29" t="str">
        <f t="shared" si="91"/>
        <v>～</v>
      </c>
      <c r="AJ1191" s="178">
        <f t="shared" si="92"/>
        <v>42825</v>
      </c>
      <c r="AK1191" s="31" t="s">
        <v>2356</v>
      </c>
      <c r="AL1191" s="30" t="s">
        <v>2859</v>
      </c>
      <c r="AM1191" s="115">
        <v>41000</v>
      </c>
      <c r="AN1191" s="408">
        <f>IF($AA1191-data!$G$1=0,"　",IF(AK1191=0,"　",VLOOKUP($AK1191,data!$A$1:$H$264,8,FALSE)))</f>
        <v>0</v>
      </c>
      <c r="AO1191" s="35">
        <v>41282</v>
      </c>
      <c r="AP1191" s="134" t="s">
        <v>2852</v>
      </c>
      <c r="AQ1191" s="264" t="str">
        <f t="shared" si="95"/>
        <v/>
      </c>
    </row>
    <row r="1192" spans="1:43" s="74" customFormat="1" ht="24.75" customHeight="1" x14ac:dyDescent="0.15">
      <c r="A1192" s="297">
        <v>1189</v>
      </c>
      <c r="B1192" s="23" t="s">
        <v>2839</v>
      </c>
      <c r="C1192" s="24" t="s">
        <v>14357</v>
      </c>
      <c r="D1192" s="23"/>
      <c r="E1192" s="23" t="s">
        <v>30</v>
      </c>
      <c r="F1192" s="24" t="s">
        <v>13631</v>
      </c>
      <c r="G1192" s="25" t="s">
        <v>2853</v>
      </c>
      <c r="H1192" s="23" t="s">
        <v>2854</v>
      </c>
      <c r="I1192" s="44" t="s">
        <v>11163</v>
      </c>
      <c r="J1192" s="25" t="s">
        <v>2855</v>
      </c>
      <c r="K1192" s="58"/>
      <c r="L1192" s="58"/>
      <c r="M1192" s="23" t="s">
        <v>2856</v>
      </c>
      <c r="N1192" s="25"/>
      <c r="O1192" s="25" t="s">
        <v>2840</v>
      </c>
      <c r="P1192" s="23" t="s">
        <v>2841</v>
      </c>
      <c r="Q1192" s="25" t="s">
        <v>2842</v>
      </c>
      <c r="R1192" s="58" t="s">
        <v>2843</v>
      </c>
      <c r="S1192" s="23" t="s">
        <v>2844</v>
      </c>
      <c r="T1192" s="23" t="s">
        <v>2845</v>
      </c>
      <c r="U1192" s="25" t="s">
        <v>2601</v>
      </c>
      <c r="V1192" s="23" t="s">
        <v>2846</v>
      </c>
      <c r="W1192" s="25" t="s">
        <v>2847</v>
      </c>
      <c r="X1192" s="58" t="s">
        <v>2848</v>
      </c>
      <c r="Y1192" s="23" t="s">
        <v>2849</v>
      </c>
      <c r="Z1192" s="25" t="s">
        <v>2850</v>
      </c>
      <c r="AA1192" s="45">
        <v>5</v>
      </c>
      <c r="AB1192" s="295" t="str">
        <f t="shared" si="93"/>
        <v>年間</v>
      </c>
      <c r="AC1192" s="287"/>
      <c r="AD1192" s="110">
        <v>1</v>
      </c>
      <c r="AE1192" s="111">
        <v>15000</v>
      </c>
      <c r="AF1192" s="26">
        <f t="shared" si="94"/>
        <v>15000</v>
      </c>
      <c r="AG1192" s="27">
        <v>41244</v>
      </c>
      <c r="AH1192" s="302">
        <v>41000</v>
      </c>
      <c r="AI1192" s="29" t="str">
        <f t="shared" si="91"/>
        <v>～</v>
      </c>
      <c r="AJ1192" s="178">
        <f t="shared" si="92"/>
        <v>42825</v>
      </c>
      <c r="AK1192" s="31" t="s">
        <v>2356</v>
      </c>
      <c r="AL1192" s="30" t="s">
        <v>2860</v>
      </c>
      <c r="AM1192" s="115">
        <v>41000</v>
      </c>
      <c r="AN1192" s="408">
        <f>IF($AA1192-data!$G$1=0,"　",IF(AK1192=0,"　",VLOOKUP($AK1192,data!$A$1:$H$264,8,FALSE)))</f>
        <v>0</v>
      </c>
      <c r="AO1192" s="35">
        <v>41282</v>
      </c>
      <c r="AP1192" s="134" t="s">
        <v>2852</v>
      </c>
      <c r="AQ1192" s="264" t="str">
        <f t="shared" si="95"/>
        <v/>
      </c>
    </row>
    <row r="1193" spans="1:43" s="74" customFormat="1" ht="24.75" customHeight="1" x14ac:dyDescent="0.15">
      <c r="A1193" s="297">
        <v>1190</v>
      </c>
      <c r="B1193" s="23" t="s">
        <v>2839</v>
      </c>
      <c r="C1193" s="24" t="s">
        <v>14357</v>
      </c>
      <c r="D1193" s="23"/>
      <c r="E1193" s="23" t="s">
        <v>30</v>
      </c>
      <c r="F1193" s="24" t="s">
        <v>13631</v>
      </c>
      <c r="G1193" s="25" t="s">
        <v>2853</v>
      </c>
      <c r="H1193" s="23" t="s">
        <v>2854</v>
      </c>
      <c r="I1193" s="44" t="s">
        <v>11163</v>
      </c>
      <c r="J1193" s="25" t="s">
        <v>2855</v>
      </c>
      <c r="K1193" s="58"/>
      <c r="L1193" s="58"/>
      <c r="M1193" s="23" t="s">
        <v>2856</v>
      </c>
      <c r="N1193" s="25"/>
      <c r="O1193" s="25" t="s">
        <v>2840</v>
      </c>
      <c r="P1193" s="23" t="s">
        <v>2841</v>
      </c>
      <c r="Q1193" s="25" t="s">
        <v>2842</v>
      </c>
      <c r="R1193" s="58" t="s">
        <v>2843</v>
      </c>
      <c r="S1193" s="23" t="s">
        <v>2844</v>
      </c>
      <c r="T1193" s="23" t="s">
        <v>2845</v>
      </c>
      <c r="U1193" s="25" t="s">
        <v>2601</v>
      </c>
      <c r="V1193" s="23" t="s">
        <v>2846</v>
      </c>
      <c r="W1193" s="25" t="s">
        <v>2847</v>
      </c>
      <c r="X1193" s="58" t="s">
        <v>2848</v>
      </c>
      <c r="Y1193" s="23" t="s">
        <v>2849</v>
      </c>
      <c r="Z1193" s="25" t="s">
        <v>2850</v>
      </c>
      <c r="AA1193" s="45">
        <v>5</v>
      </c>
      <c r="AB1193" s="295" t="str">
        <f t="shared" si="93"/>
        <v>年間</v>
      </c>
      <c r="AC1193" s="287"/>
      <c r="AD1193" s="110">
        <v>1</v>
      </c>
      <c r="AE1193" s="111">
        <v>15000</v>
      </c>
      <c r="AF1193" s="26">
        <f t="shared" si="94"/>
        <v>15000</v>
      </c>
      <c r="AG1193" s="27">
        <v>41244</v>
      </c>
      <c r="AH1193" s="302">
        <v>41000</v>
      </c>
      <c r="AI1193" s="29" t="str">
        <f t="shared" si="91"/>
        <v>～</v>
      </c>
      <c r="AJ1193" s="178">
        <f t="shared" si="92"/>
        <v>42825</v>
      </c>
      <c r="AK1193" s="31" t="s">
        <v>2356</v>
      </c>
      <c r="AL1193" s="30" t="s">
        <v>2861</v>
      </c>
      <c r="AM1193" s="115">
        <v>41000</v>
      </c>
      <c r="AN1193" s="408">
        <f>IF($AA1193-data!$G$1=0,"　",IF(AK1193=0,"　",VLOOKUP($AK1193,data!$A$1:$H$264,8,FALSE)))</f>
        <v>0</v>
      </c>
      <c r="AO1193" s="35">
        <v>41282</v>
      </c>
      <c r="AP1193" s="134" t="s">
        <v>2852</v>
      </c>
      <c r="AQ1193" s="264" t="str">
        <f t="shared" si="95"/>
        <v/>
      </c>
    </row>
    <row r="1194" spans="1:43" s="74" customFormat="1" ht="24.75" customHeight="1" x14ac:dyDescent="0.15">
      <c r="A1194" s="297">
        <v>1191</v>
      </c>
      <c r="B1194" s="23" t="s">
        <v>2839</v>
      </c>
      <c r="C1194" s="24" t="s">
        <v>14357</v>
      </c>
      <c r="D1194" s="23"/>
      <c r="E1194" s="23" t="s">
        <v>30</v>
      </c>
      <c r="F1194" s="24" t="s">
        <v>13631</v>
      </c>
      <c r="G1194" s="25" t="s">
        <v>2853</v>
      </c>
      <c r="H1194" s="23" t="s">
        <v>2854</v>
      </c>
      <c r="I1194" s="44" t="s">
        <v>11163</v>
      </c>
      <c r="J1194" s="25" t="s">
        <v>2855</v>
      </c>
      <c r="K1194" s="58"/>
      <c r="L1194" s="58"/>
      <c r="M1194" s="23" t="s">
        <v>2856</v>
      </c>
      <c r="N1194" s="23"/>
      <c r="O1194" s="25" t="s">
        <v>2840</v>
      </c>
      <c r="P1194" s="23" t="s">
        <v>2841</v>
      </c>
      <c r="Q1194" s="25" t="s">
        <v>2842</v>
      </c>
      <c r="R1194" s="58" t="s">
        <v>2843</v>
      </c>
      <c r="S1194" s="23" t="s">
        <v>2844</v>
      </c>
      <c r="T1194" s="23" t="s">
        <v>2845</v>
      </c>
      <c r="U1194" s="25" t="s">
        <v>2601</v>
      </c>
      <c r="V1194" s="23" t="s">
        <v>2846</v>
      </c>
      <c r="W1194" s="25" t="s">
        <v>2847</v>
      </c>
      <c r="X1194" s="58" t="s">
        <v>2848</v>
      </c>
      <c r="Y1194" s="23" t="s">
        <v>2849</v>
      </c>
      <c r="Z1194" s="25" t="s">
        <v>2850</v>
      </c>
      <c r="AA1194" s="45">
        <v>5</v>
      </c>
      <c r="AB1194" s="295" t="str">
        <f t="shared" si="93"/>
        <v>年間</v>
      </c>
      <c r="AC1194" s="287"/>
      <c r="AD1194" s="110">
        <v>1</v>
      </c>
      <c r="AE1194" s="201">
        <v>15000</v>
      </c>
      <c r="AF1194" s="26">
        <f t="shared" si="94"/>
        <v>15000</v>
      </c>
      <c r="AG1194" s="27">
        <v>41244</v>
      </c>
      <c r="AH1194" s="302">
        <v>41000</v>
      </c>
      <c r="AI1194" s="29" t="str">
        <f t="shared" si="91"/>
        <v>～</v>
      </c>
      <c r="AJ1194" s="178">
        <f t="shared" si="92"/>
        <v>42825</v>
      </c>
      <c r="AK1194" s="31" t="s">
        <v>2356</v>
      </c>
      <c r="AL1194" s="30" t="s">
        <v>2862</v>
      </c>
      <c r="AM1194" s="115">
        <v>41000</v>
      </c>
      <c r="AN1194" s="408">
        <f>IF($AA1194-data!$G$1=0,"　",IF(AK1194=0,"　",VLOOKUP($AK1194,data!$A$1:$H$264,8,FALSE)))</f>
        <v>0</v>
      </c>
      <c r="AO1194" s="35">
        <v>41282</v>
      </c>
      <c r="AP1194" s="134" t="s">
        <v>2852</v>
      </c>
      <c r="AQ1194" s="264" t="str">
        <f t="shared" si="95"/>
        <v/>
      </c>
    </row>
    <row r="1195" spans="1:43" s="74" customFormat="1" ht="24.75" customHeight="1" x14ac:dyDescent="0.15">
      <c r="A1195" s="297">
        <v>1192</v>
      </c>
      <c r="B1195" s="23" t="s">
        <v>2839</v>
      </c>
      <c r="C1195" s="24" t="s">
        <v>14357</v>
      </c>
      <c r="D1195" s="23"/>
      <c r="E1195" s="23" t="s">
        <v>30</v>
      </c>
      <c r="F1195" s="24" t="s">
        <v>13631</v>
      </c>
      <c r="G1195" s="25" t="s">
        <v>2853</v>
      </c>
      <c r="H1195" s="23" t="s">
        <v>2854</v>
      </c>
      <c r="I1195" s="44" t="s">
        <v>11163</v>
      </c>
      <c r="J1195" s="25" t="s">
        <v>2855</v>
      </c>
      <c r="K1195" s="58"/>
      <c r="L1195" s="58"/>
      <c r="M1195" s="23" t="s">
        <v>2856</v>
      </c>
      <c r="N1195" s="25"/>
      <c r="O1195" s="25" t="s">
        <v>2840</v>
      </c>
      <c r="P1195" s="23" t="s">
        <v>2841</v>
      </c>
      <c r="Q1195" s="25" t="s">
        <v>2842</v>
      </c>
      <c r="R1195" s="58" t="s">
        <v>2843</v>
      </c>
      <c r="S1195" s="23" t="s">
        <v>2844</v>
      </c>
      <c r="T1195" s="23" t="s">
        <v>2845</v>
      </c>
      <c r="U1195" s="25" t="s">
        <v>2601</v>
      </c>
      <c r="V1195" s="23" t="s">
        <v>2846</v>
      </c>
      <c r="W1195" s="25" t="s">
        <v>2847</v>
      </c>
      <c r="X1195" s="58" t="s">
        <v>2848</v>
      </c>
      <c r="Y1195" s="23" t="s">
        <v>2849</v>
      </c>
      <c r="Z1195" s="25" t="s">
        <v>2850</v>
      </c>
      <c r="AA1195" s="45">
        <v>5</v>
      </c>
      <c r="AB1195" s="295" t="str">
        <f t="shared" si="93"/>
        <v>年間</v>
      </c>
      <c r="AC1195" s="287"/>
      <c r="AD1195" s="110">
        <v>1</v>
      </c>
      <c r="AE1195" s="202">
        <v>15000</v>
      </c>
      <c r="AF1195" s="26">
        <f t="shared" si="94"/>
        <v>15000</v>
      </c>
      <c r="AG1195" s="27">
        <v>41244</v>
      </c>
      <c r="AH1195" s="302">
        <v>41000</v>
      </c>
      <c r="AI1195" s="29" t="str">
        <f t="shared" si="91"/>
        <v>～</v>
      </c>
      <c r="AJ1195" s="178">
        <f t="shared" si="92"/>
        <v>42825</v>
      </c>
      <c r="AK1195" s="31" t="s">
        <v>2356</v>
      </c>
      <c r="AL1195" s="30" t="s">
        <v>2863</v>
      </c>
      <c r="AM1195" s="115">
        <v>41000</v>
      </c>
      <c r="AN1195" s="408">
        <f>IF($AA1195-data!$G$1=0,"　",IF(AK1195=0,"　",VLOOKUP($AK1195,data!$A$1:$H$264,8,FALSE)))</f>
        <v>0</v>
      </c>
      <c r="AO1195" s="35">
        <v>41282</v>
      </c>
      <c r="AP1195" s="134" t="s">
        <v>2852</v>
      </c>
      <c r="AQ1195" s="264" t="str">
        <f t="shared" si="95"/>
        <v/>
      </c>
    </row>
    <row r="1196" spans="1:43" s="74" customFormat="1" ht="24.75" customHeight="1" x14ac:dyDescent="0.15">
      <c r="A1196" s="297">
        <v>1193</v>
      </c>
      <c r="B1196" s="23" t="s">
        <v>2839</v>
      </c>
      <c r="C1196" s="24" t="s">
        <v>14357</v>
      </c>
      <c r="D1196" s="23"/>
      <c r="E1196" s="23" t="s">
        <v>30</v>
      </c>
      <c r="F1196" s="24" t="s">
        <v>13631</v>
      </c>
      <c r="G1196" s="25" t="s">
        <v>2853</v>
      </c>
      <c r="H1196" s="23" t="s">
        <v>2854</v>
      </c>
      <c r="I1196" s="44" t="s">
        <v>11163</v>
      </c>
      <c r="J1196" s="25" t="s">
        <v>2855</v>
      </c>
      <c r="K1196" s="58"/>
      <c r="L1196" s="58"/>
      <c r="M1196" s="23" t="s">
        <v>2856</v>
      </c>
      <c r="N1196" s="25"/>
      <c r="O1196" s="25" t="s">
        <v>2840</v>
      </c>
      <c r="P1196" s="23" t="s">
        <v>2841</v>
      </c>
      <c r="Q1196" s="25" t="s">
        <v>2842</v>
      </c>
      <c r="R1196" s="58" t="s">
        <v>2843</v>
      </c>
      <c r="S1196" s="23" t="s">
        <v>2844</v>
      </c>
      <c r="T1196" s="23" t="s">
        <v>2845</v>
      </c>
      <c r="U1196" s="25" t="s">
        <v>2601</v>
      </c>
      <c r="V1196" s="23" t="s">
        <v>2846</v>
      </c>
      <c r="W1196" s="25" t="s">
        <v>2847</v>
      </c>
      <c r="X1196" s="58" t="s">
        <v>2848</v>
      </c>
      <c r="Y1196" s="23" t="s">
        <v>2849</v>
      </c>
      <c r="Z1196" s="25" t="s">
        <v>2850</v>
      </c>
      <c r="AA1196" s="45">
        <v>5</v>
      </c>
      <c r="AB1196" s="295" t="str">
        <f t="shared" si="93"/>
        <v>年間</v>
      </c>
      <c r="AC1196" s="287"/>
      <c r="AD1196" s="110">
        <v>1</v>
      </c>
      <c r="AE1196" s="202">
        <v>15000</v>
      </c>
      <c r="AF1196" s="26">
        <f t="shared" si="94"/>
        <v>15000</v>
      </c>
      <c r="AG1196" s="27">
        <v>41244</v>
      </c>
      <c r="AH1196" s="302">
        <v>41000</v>
      </c>
      <c r="AI1196" s="29" t="str">
        <f t="shared" si="91"/>
        <v>～</v>
      </c>
      <c r="AJ1196" s="178">
        <f t="shared" si="92"/>
        <v>42825</v>
      </c>
      <c r="AK1196" s="31" t="s">
        <v>2356</v>
      </c>
      <c r="AL1196" s="30" t="s">
        <v>2864</v>
      </c>
      <c r="AM1196" s="115">
        <v>41000</v>
      </c>
      <c r="AN1196" s="408">
        <f>IF($AA1196-data!$G$1=0,"　",IF(AK1196=0,"　",VLOOKUP($AK1196,data!$A$1:$H$264,8,FALSE)))</f>
        <v>0</v>
      </c>
      <c r="AO1196" s="35">
        <v>41282</v>
      </c>
      <c r="AP1196" s="134" t="s">
        <v>2852</v>
      </c>
      <c r="AQ1196" s="264" t="str">
        <f t="shared" si="95"/>
        <v/>
      </c>
    </row>
    <row r="1197" spans="1:43" s="74" customFormat="1" ht="24.75" customHeight="1" x14ac:dyDescent="0.15">
      <c r="A1197" s="297">
        <v>1194</v>
      </c>
      <c r="B1197" s="23" t="s">
        <v>2839</v>
      </c>
      <c r="C1197" s="24" t="s">
        <v>14357</v>
      </c>
      <c r="D1197" s="23"/>
      <c r="E1197" s="23" t="s">
        <v>30</v>
      </c>
      <c r="F1197" s="24" t="s">
        <v>13631</v>
      </c>
      <c r="G1197" s="25" t="s">
        <v>2853</v>
      </c>
      <c r="H1197" s="23" t="s">
        <v>2854</v>
      </c>
      <c r="I1197" s="44" t="s">
        <v>11163</v>
      </c>
      <c r="J1197" s="25" t="s">
        <v>2855</v>
      </c>
      <c r="K1197" s="58"/>
      <c r="L1197" s="58"/>
      <c r="M1197" s="23" t="s">
        <v>2856</v>
      </c>
      <c r="N1197" s="23"/>
      <c r="O1197" s="25" t="s">
        <v>2840</v>
      </c>
      <c r="P1197" s="23" t="s">
        <v>2841</v>
      </c>
      <c r="Q1197" s="25" t="s">
        <v>2842</v>
      </c>
      <c r="R1197" s="58" t="s">
        <v>2843</v>
      </c>
      <c r="S1197" s="23" t="s">
        <v>2844</v>
      </c>
      <c r="T1197" s="23" t="s">
        <v>2845</v>
      </c>
      <c r="U1197" s="25" t="s">
        <v>2601</v>
      </c>
      <c r="V1197" s="23" t="s">
        <v>2846</v>
      </c>
      <c r="W1197" s="25" t="s">
        <v>2847</v>
      </c>
      <c r="X1197" s="58" t="s">
        <v>2848</v>
      </c>
      <c r="Y1197" s="23" t="s">
        <v>2849</v>
      </c>
      <c r="Z1197" s="25" t="s">
        <v>2850</v>
      </c>
      <c r="AA1197" s="45">
        <v>5</v>
      </c>
      <c r="AB1197" s="295" t="str">
        <f t="shared" si="93"/>
        <v>年間</v>
      </c>
      <c r="AC1197" s="287"/>
      <c r="AD1197" s="110">
        <v>1</v>
      </c>
      <c r="AE1197" s="202">
        <v>15000</v>
      </c>
      <c r="AF1197" s="26">
        <f t="shared" si="94"/>
        <v>15000</v>
      </c>
      <c r="AG1197" s="27">
        <v>41244</v>
      </c>
      <c r="AH1197" s="302">
        <v>41000</v>
      </c>
      <c r="AI1197" s="29" t="str">
        <f t="shared" si="91"/>
        <v>～</v>
      </c>
      <c r="AJ1197" s="178">
        <f t="shared" si="92"/>
        <v>42825</v>
      </c>
      <c r="AK1197" s="31" t="s">
        <v>2356</v>
      </c>
      <c r="AL1197" s="30" t="s">
        <v>2865</v>
      </c>
      <c r="AM1197" s="115">
        <v>41000</v>
      </c>
      <c r="AN1197" s="408">
        <f>IF($AA1197-data!$G$1=0,"　",IF(AK1197=0,"　",VLOOKUP($AK1197,data!$A$1:$H$264,8,FALSE)))</f>
        <v>0</v>
      </c>
      <c r="AO1197" s="35">
        <v>41282</v>
      </c>
      <c r="AP1197" s="134" t="s">
        <v>2852</v>
      </c>
      <c r="AQ1197" s="264" t="str">
        <f t="shared" si="95"/>
        <v/>
      </c>
    </row>
    <row r="1198" spans="1:43" s="74" customFormat="1" ht="24.75" customHeight="1" x14ac:dyDescent="0.15">
      <c r="A1198" s="297">
        <v>1195</v>
      </c>
      <c r="B1198" s="23" t="s">
        <v>2839</v>
      </c>
      <c r="C1198" s="24" t="s">
        <v>14357</v>
      </c>
      <c r="D1198" s="23"/>
      <c r="E1198" s="23" t="s">
        <v>30</v>
      </c>
      <c r="F1198" s="24" t="s">
        <v>13631</v>
      </c>
      <c r="G1198" s="25" t="s">
        <v>2853</v>
      </c>
      <c r="H1198" s="23" t="s">
        <v>2854</v>
      </c>
      <c r="I1198" s="44" t="s">
        <v>11163</v>
      </c>
      <c r="J1198" s="25" t="s">
        <v>2855</v>
      </c>
      <c r="K1198" s="58"/>
      <c r="L1198" s="58"/>
      <c r="M1198" s="23" t="s">
        <v>2856</v>
      </c>
      <c r="N1198" s="23"/>
      <c r="O1198" s="25" t="s">
        <v>2840</v>
      </c>
      <c r="P1198" s="23" t="s">
        <v>2841</v>
      </c>
      <c r="Q1198" s="25" t="s">
        <v>2842</v>
      </c>
      <c r="R1198" s="58" t="s">
        <v>2843</v>
      </c>
      <c r="S1198" s="23" t="s">
        <v>2844</v>
      </c>
      <c r="T1198" s="23" t="s">
        <v>2845</v>
      </c>
      <c r="U1198" s="25" t="s">
        <v>2601</v>
      </c>
      <c r="V1198" s="23" t="s">
        <v>2846</v>
      </c>
      <c r="W1198" s="25" t="s">
        <v>2847</v>
      </c>
      <c r="X1198" s="58" t="s">
        <v>2848</v>
      </c>
      <c r="Y1198" s="23" t="s">
        <v>2849</v>
      </c>
      <c r="Z1198" s="25" t="s">
        <v>2850</v>
      </c>
      <c r="AA1198" s="45">
        <v>5</v>
      </c>
      <c r="AB1198" s="295" t="str">
        <f t="shared" si="93"/>
        <v>年間</v>
      </c>
      <c r="AC1198" s="287"/>
      <c r="AD1198" s="110">
        <v>1</v>
      </c>
      <c r="AE1198" s="202">
        <v>15000</v>
      </c>
      <c r="AF1198" s="26">
        <f t="shared" si="94"/>
        <v>15000</v>
      </c>
      <c r="AG1198" s="27">
        <v>41244</v>
      </c>
      <c r="AH1198" s="302">
        <v>41000</v>
      </c>
      <c r="AI1198" s="29" t="str">
        <f t="shared" si="91"/>
        <v>～</v>
      </c>
      <c r="AJ1198" s="178">
        <f t="shared" si="92"/>
        <v>42825</v>
      </c>
      <c r="AK1198" s="31" t="s">
        <v>2356</v>
      </c>
      <c r="AL1198" s="30" t="s">
        <v>2866</v>
      </c>
      <c r="AM1198" s="115">
        <v>41000</v>
      </c>
      <c r="AN1198" s="408">
        <f>IF($AA1198-data!$G$1=0,"　",IF(AK1198=0,"　",VLOOKUP($AK1198,data!$A$1:$H$264,8,FALSE)))</f>
        <v>0</v>
      </c>
      <c r="AO1198" s="35">
        <v>41282</v>
      </c>
      <c r="AP1198" s="134" t="s">
        <v>2852</v>
      </c>
      <c r="AQ1198" s="264" t="str">
        <f t="shared" si="95"/>
        <v/>
      </c>
    </row>
    <row r="1199" spans="1:43" ht="24.75" customHeight="1" x14ac:dyDescent="0.15">
      <c r="A1199" s="297">
        <v>1196</v>
      </c>
      <c r="B1199" s="23" t="s">
        <v>2839</v>
      </c>
      <c r="C1199" s="24" t="s">
        <v>14357</v>
      </c>
      <c r="D1199" s="23"/>
      <c r="E1199" s="23" t="s">
        <v>30</v>
      </c>
      <c r="F1199" s="24" t="s">
        <v>13631</v>
      </c>
      <c r="G1199" s="25" t="s">
        <v>2853</v>
      </c>
      <c r="H1199" s="23" t="s">
        <v>2854</v>
      </c>
      <c r="I1199" s="44" t="s">
        <v>11163</v>
      </c>
      <c r="J1199" s="25" t="s">
        <v>2855</v>
      </c>
      <c r="K1199" s="58"/>
      <c r="L1199" s="58"/>
      <c r="M1199" s="23" t="s">
        <v>2856</v>
      </c>
      <c r="N1199" s="43"/>
      <c r="O1199" s="25" t="s">
        <v>2840</v>
      </c>
      <c r="P1199" s="23" t="s">
        <v>2841</v>
      </c>
      <c r="Q1199" s="25" t="s">
        <v>2842</v>
      </c>
      <c r="R1199" s="58" t="s">
        <v>2843</v>
      </c>
      <c r="S1199" s="23" t="s">
        <v>2844</v>
      </c>
      <c r="T1199" s="23" t="s">
        <v>2845</v>
      </c>
      <c r="U1199" s="25" t="s">
        <v>2601</v>
      </c>
      <c r="V1199" s="23" t="s">
        <v>2846</v>
      </c>
      <c r="W1199" s="25" t="s">
        <v>2847</v>
      </c>
      <c r="X1199" s="58" t="s">
        <v>2848</v>
      </c>
      <c r="Y1199" s="23" t="s">
        <v>2849</v>
      </c>
      <c r="Z1199" s="25" t="s">
        <v>2850</v>
      </c>
      <c r="AA1199" s="45">
        <v>5</v>
      </c>
      <c r="AB1199" s="295" t="str">
        <f t="shared" si="93"/>
        <v>年間</v>
      </c>
      <c r="AC1199" s="287"/>
      <c r="AD1199" s="110">
        <v>1</v>
      </c>
      <c r="AE1199" s="202">
        <v>15000</v>
      </c>
      <c r="AF1199" s="26">
        <f t="shared" si="94"/>
        <v>15000</v>
      </c>
      <c r="AG1199" s="27">
        <v>41244</v>
      </c>
      <c r="AH1199" s="302">
        <v>41000</v>
      </c>
      <c r="AI1199" s="29" t="str">
        <f t="shared" si="91"/>
        <v>～</v>
      </c>
      <c r="AJ1199" s="178">
        <f t="shared" si="92"/>
        <v>42825</v>
      </c>
      <c r="AK1199" s="31" t="s">
        <v>2356</v>
      </c>
      <c r="AL1199" s="30" t="s">
        <v>2867</v>
      </c>
      <c r="AM1199" s="115">
        <v>41000</v>
      </c>
      <c r="AN1199" s="408">
        <f>IF($AA1199-data!$G$1=0,"　",IF(AK1199=0,"　",VLOOKUP($AK1199,data!$A$1:$H$264,8,FALSE)))</f>
        <v>0</v>
      </c>
      <c r="AO1199" s="35">
        <v>41282</v>
      </c>
      <c r="AP1199" s="134" t="s">
        <v>2852</v>
      </c>
      <c r="AQ1199" s="264" t="str">
        <f t="shared" si="95"/>
        <v/>
      </c>
    </row>
    <row r="1200" spans="1:43" s="74" customFormat="1" ht="24.75" customHeight="1" x14ac:dyDescent="0.15">
      <c r="A1200" s="297">
        <v>1197</v>
      </c>
      <c r="B1200" s="23" t="s">
        <v>2839</v>
      </c>
      <c r="C1200" s="24" t="s">
        <v>14357</v>
      </c>
      <c r="D1200" s="23"/>
      <c r="E1200" s="23" t="s">
        <v>30</v>
      </c>
      <c r="F1200" s="24" t="s">
        <v>13631</v>
      </c>
      <c r="G1200" s="25" t="s">
        <v>2853</v>
      </c>
      <c r="H1200" s="23" t="s">
        <v>2854</v>
      </c>
      <c r="I1200" s="44" t="s">
        <v>11163</v>
      </c>
      <c r="J1200" s="25" t="s">
        <v>2855</v>
      </c>
      <c r="K1200" s="58"/>
      <c r="L1200" s="58"/>
      <c r="M1200" s="23" t="s">
        <v>2856</v>
      </c>
      <c r="N1200" s="25"/>
      <c r="O1200" s="25" t="s">
        <v>2840</v>
      </c>
      <c r="P1200" s="23" t="s">
        <v>2841</v>
      </c>
      <c r="Q1200" s="25" t="s">
        <v>2842</v>
      </c>
      <c r="R1200" s="58" t="s">
        <v>2843</v>
      </c>
      <c r="S1200" s="23" t="s">
        <v>2844</v>
      </c>
      <c r="T1200" s="23" t="s">
        <v>2845</v>
      </c>
      <c r="U1200" s="25" t="s">
        <v>2601</v>
      </c>
      <c r="V1200" s="23" t="s">
        <v>2846</v>
      </c>
      <c r="W1200" s="25" t="s">
        <v>2847</v>
      </c>
      <c r="X1200" s="58" t="s">
        <v>2848</v>
      </c>
      <c r="Y1200" s="23" t="s">
        <v>2849</v>
      </c>
      <c r="Z1200" s="25" t="s">
        <v>2850</v>
      </c>
      <c r="AA1200" s="45">
        <v>5</v>
      </c>
      <c r="AB1200" s="295" t="str">
        <f t="shared" si="93"/>
        <v>年間</v>
      </c>
      <c r="AC1200" s="287"/>
      <c r="AD1200" s="110">
        <v>1</v>
      </c>
      <c r="AE1200" s="117">
        <v>15000</v>
      </c>
      <c r="AF1200" s="26">
        <f t="shared" si="94"/>
        <v>15000</v>
      </c>
      <c r="AG1200" s="27">
        <v>41244</v>
      </c>
      <c r="AH1200" s="302">
        <v>41000</v>
      </c>
      <c r="AI1200" s="29" t="str">
        <f t="shared" si="91"/>
        <v>～</v>
      </c>
      <c r="AJ1200" s="178">
        <f t="shared" si="92"/>
        <v>42825</v>
      </c>
      <c r="AK1200" s="31" t="s">
        <v>2356</v>
      </c>
      <c r="AL1200" s="30" t="s">
        <v>2868</v>
      </c>
      <c r="AM1200" s="115">
        <v>41000</v>
      </c>
      <c r="AN1200" s="408">
        <f>IF($AA1200-data!$G$1=0,"　",IF(AK1200=0,"　",VLOOKUP($AK1200,data!$A$1:$H$264,8,FALSE)))</f>
        <v>0</v>
      </c>
      <c r="AO1200" s="35">
        <v>41282</v>
      </c>
      <c r="AP1200" s="134" t="s">
        <v>2852</v>
      </c>
      <c r="AQ1200" s="264" t="str">
        <f t="shared" si="95"/>
        <v/>
      </c>
    </row>
    <row r="1201" spans="1:43" s="74" customFormat="1" ht="24.75" customHeight="1" x14ac:dyDescent="0.15">
      <c r="A1201" s="297">
        <v>1198</v>
      </c>
      <c r="B1201" s="23" t="s">
        <v>2839</v>
      </c>
      <c r="C1201" s="24" t="s">
        <v>14357</v>
      </c>
      <c r="D1201" s="23"/>
      <c r="E1201" s="23" t="s">
        <v>30</v>
      </c>
      <c r="F1201" s="24" t="s">
        <v>13631</v>
      </c>
      <c r="G1201" s="25" t="s">
        <v>2853</v>
      </c>
      <c r="H1201" s="23" t="s">
        <v>2854</v>
      </c>
      <c r="I1201" s="44" t="s">
        <v>11163</v>
      </c>
      <c r="J1201" s="25" t="s">
        <v>2855</v>
      </c>
      <c r="K1201" s="58"/>
      <c r="L1201" s="58"/>
      <c r="M1201" s="23" t="s">
        <v>2856</v>
      </c>
      <c r="N1201" s="25"/>
      <c r="O1201" s="25" t="s">
        <v>2840</v>
      </c>
      <c r="P1201" s="23" t="s">
        <v>2841</v>
      </c>
      <c r="Q1201" s="25" t="s">
        <v>2842</v>
      </c>
      <c r="R1201" s="58" t="s">
        <v>2843</v>
      </c>
      <c r="S1201" s="23" t="s">
        <v>2844</v>
      </c>
      <c r="T1201" s="23" t="s">
        <v>2845</v>
      </c>
      <c r="U1201" s="25" t="s">
        <v>2601</v>
      </c>
      <c r="V1201" s="23" t="s">
        <v>2846</v>
      </c>
      <c r="W1201" s="25" t="s">
        <v>2847</v>
      </c>
      <c r="X1201" s="58" t="s">
        <v>2848</v>
      </c>
      <c r="Y1201" s="23" t="s">
        <v>2849</v>
      </c>
      <c r="Z1201" s="25" t="s">
        <v>2850</v>
      </c>
      <c r="AA1201" s="45">
        <v>5</v>
      </c>
      <c r="AB1201" s="295" t="str">
        <f t="shared" si="93"/>
        <v>年間</v>
      </c>
      <c r="AC1201" s="287"/>
      <c r="AD1201" s="110">
        <v>1</v>
      </c>
      <c r="AE1201" s="111">
        <v>15000</v>
      </c>
      <c r="AF1201" s="26">
        <f t="shared" si="94"/>
        <v>15000</v>
      </c>
      <c r="AG1201" s="27">
        <v>41244</v>
      </c>
      <c r="AH1201" s="302">
        <v>41000</v>
      </c>
      <c r="AI1201" s="29" t="str">
        <f t="shared" si="91"/>
        <v>～</v>
      </c>
      <c r="AJ1201" s="178">
        <f t="shared" si="92"/>
        <v>42825</v>
      </c>
      <c r="AK1201" s="31" t="s">
        <v>2356</v>
      </c>
      <c r="AL1201" s="30" t="s">
        <v>2869</v>
      </c>
      <c r="AM1201" s="115">
        <v>41000</v>
      </c>
      <c r="AN1201" s="408">
        <f>IF($AA1201-data!$G$1=0,"　",IF(AK1201=0,"　",VLOOKUP($AK1201,data!$A$1:$H$264,8,FALSE)))</f>
        <v>0</v>
      </c>
      <c r="AO1201" s="35">
        <v>41282</v>
      </c>
      <c r="AP1201" s="134" t="s">
        <v>2852</v>
      </c>
      <c r="AQ1201" s="264" t="str">
        <f t="shared" si="95"/>
        <v/>
      </c>
    </row>
    <row r="1202" spans="1:43" s="74" customFormat="1" ht="24.75" customHeight="1" x14ac:dyDescent="0.15">
      <c r="A1202" s="297">
        <v>1199</v>
      </c>
      <c r="B1202" s="23" t="s">
        <v>2870</v>
      </c>
      <c r="C1202" s="24" t="s">
        <v>14357</v>
      </c>
      <c r="D1202" s="23"/>
      <c r="E1202" s="23" t="s">
        <v>30</v>
      </c>
      <c r="F1202" s="24" t="s">
        <v>13631</v>
      </c>
      <c r="G1202" s="25" t="s">
        <v>2853</v>
      </c>
      <c r="H1202" s="23" t="s">
        <v>2854</v>
      </c>
      <c r="I1202" s="44" t="s">
        <v>11163</v>
      </c>
      <c r="J1202" s="25" t="s">
        <v>2855</v>
      </c>
      <c r="K1202" s="58"/>
      <c r="L1202" s="58"/>
      <c r="M1202" s="23" t="s">
        <v>2856</v>
      </c>
      <c r="N1202" s="25"/>
      <c r="O1202" s="25" t="s">
        <v>2840</v>
      </c>
      <c r="P1202" s="23" t="s">
        <v>2841</v>
      </c>
      <c r="Q1202" s="25" t="s">
        <v>2842</v>
      </c>
      <c r="R1202" s="58" t="s">
        <v>2843</v>
      </c>
      <c r="S1202" s="23" t="s">
        <v>2844</v>
      </c>
      <c r="T1202" s="23" t="s">
        <v>2845</v>
      </c>
      <c r="U1202" s="25" t="s">
        <v>2601</v>
      </c>
      <c r="V1202" s="23" t="s">
        <v>2846</v>
      </c>
      <c r="W1202" s="25" t="s">
        <v>2847</v>
      </c>
      <c r="X1202" s="58" t="s">
        <v>2848</v>
      </c>
      <c r="Y1202" s="23" t="s">
        <v>2849</v>
      </c>
      <c r="Z1202" s="25" t="s">
        <v>2850</v>
      </c>
      <c r="AA1202" s="45">
        <v>5</v>
      </c>
      <c r="AB1202" s="295" t="str">
        <f t="shared" si="93"/>
        <v>年間</v>
      </c>
      <c r="AC1202" s="287"/>
      <c r="AD1202" s="110">
        <v>1</v>
      </c>
      <c r="AE1202" s="111">
        <v>370800</v>
      </c>
      <c r="AF1202" s="26">
        <f t="shared" si="94"/>
        <v>370800</v>
      </c>
      <c r="AG1202" s="27">
        <v>41244</v>
      </c>
      <c r="AH1202" s="302">
        <v>41000</v>
      </c>
      <c r="AI1202" s="29" t="str">
        <f t="shared" si="91"/>
        <v>～</v>
      </c>
      <c r="AJ1202" s="178">
        <f t="shared" si="92"/>
        <v>42825</v>
      </c>
      <c r="AK1202" s="30" t="s">
        <v>2829</v>
      </c>
      <c r="AL1202" s="30" t="s">
        <v>2871</v>
      </c>
      <c r="AM1202" s="115">
        <v>41000</v>
      </c>
      <c r="AN1202" s="408">
        <f>IF($AA1202-data!$G$1=0,"　",IF(AK1202=0,"　",VLOOKUP($AK1202,data!$A$1:$H$264,8,FALSE)))</f>
        <v>0</v>
      </c>
      <c r="AO1202" s="35">
        <v>41282</v>
      </c>
      <c r="AP1202" s="134" t="s">
        <v>2852</v>
      </c>
      <c r="AQ1202" s="264" t="str">
        <f t="shared" si="95"/>
        <v/>
      </c>
    </row>
    <row r="1203" spans="1:43" s="74" customFormat="1" ht="24.75" customHeight="1" x14ac:dyDescent="0.15">
      <c r="A1203" s="297">
        <v>1200</v>
      </c>
      <c r="B1203" s="23" t="s">
        <v>2872</v>
      </c>
      <c r="C1203" s="24" t="s">
        <v>14357</v>
      </c>
      <c r="D1203" s="23"/>
      <c r="E1203" s="23" t="s">
        <v>30</v>
      </c>
      <c r="F1203" s="24" t="s">
        <v>13631</v>
      </c>
      <c r="G1203" s="25" t="s">
        <v>2853</v>
      </c>
      <c r="H1203" s="23" t="s">
        <v>2854</v>
      </c>
      <c r="I1203" s="44" t="s">
        <v>11163</v>
      </c>
      <c r="J1203" s="25" t="s">
        <v>2855</v>
      </c>
      <c r="K1203" s="58"/>
      <c r="L1203" s="58"/>
      <c r="M1203" s="23" t="s">
        <v>2856</v>
      </c>
      <c r="N1203" s="25"/>
      <c r="O1203" s="25" t="s">
        <v>2840</v>
      </c>
      <c r="P1203" s="23" t="s">
        <v>2841</v>
      </c>
      <c r="Q1203" s="25" t="s">
        <v>2842</v>
      </c>
      <c r="R1203" s="58" t="s">
        <v>2843</v>
      </c>
      <c r="S1203" s="23" t="s">
        <v>2844</v>
      </c>
      <c r="T1203" s="23" t="s">
        <v>2845</v>
      </c>
      <c r="U1203" s="25" t="s">
        <v>2601</v>
      </c>
      <c r="V1203" s="23" t="s">
        <v>2846</v>
      </c>
      <c r="W1203" s="25" t="s">
        <v>2847</v>
      </c>
      <c r="X1203" s="58" t="s">
        <v>2848</v>
      </c>
      <c r="Y1203" s="23" t="s">
        <v>2849</v>
      </c>
      <c r="Z1203" s="25" t="s">
        <v>2850</v>
      </c>
      <c r="AA1203" s="45">
        <v>5</v>
      </c>
      <c r="AB1203" s="295" t="str">
        <f t="shared" si="93"/>
        <v>年間</v>
      </c>
      <c r="AC1203" s="287"/>
      <c r="AD1203" s="110">
        <v>1</v>
      </c>
      <c r="AE1203" s="111">
        <v>88200</v>
      </c>
      <c r="AF1203" s="26">
        <f t="shared" si="94"/>
        <v>88200</v>
      </c>
      <c r="AG1203" s="27">
        <v>41244</v>
      </c>
      <c r="AH1203" s="302">
        <v>41000</v>
      </c>
      <c r="AI1203" s="29" t="str">
        <f t="shared" si="91"/>
        <v>～</v>
      </c>
      <c r="AJ1203" s="178">
        <f t="shared" si="92"/>
        <v>42825</v>
      </c>
      <c r="AK1203" s="30" t="s">
        <v>2873</v>
      </c>
      <c r="AL1203" s="30" t="s">
        <v>2874</v>
      </c>
      <c r="AM1203" s="115">
        <v>41000</v>
      </c>
      <c r="AN1203" s="408" t="str">
        <f>IF($AA1203-data!$G$1=0,"　",IF(AK1203=0,"　",VLOOKUP($AK1203,data!$A$1:$H$264,8,FALSE)))</f>
        <v>消耗部品交換対象</v>
      </c>
      <c r="AO1203" s="35">
        <v>41282</v>
      </c>
      <c r="AP1203" s="134" t="s">
        <v>2852</v>
      </c>
      <c r="AQ1203" s="264">
        <f t="shared" si="95"/>
        <v>42064</v>
      </c>
    </row>
    <row r="1204" spans="1:43" s="74" customFormat="1" ht="24.75" customHeight="1" x14ac:dyDescent="0.15">
      <c r="A1204" s="297">
        <v>1201</v>
      </c>
      <c r="B1204" s="23" t="s">
        <v>2872</v>
      </c>
      <c r="C1204" s="24" t="s">
        <v>14357</v>
      </c>
      <c r="D1204" s="23"/>
      <c r="E1204" s="23" t="s">
        <v>30</v>
      </c>
      <c r="F1204" s="24" t="s">
        <v>13631</v>
      </c>
      <c r="G1204" s="25" t="s">
        <v>2853</v>
      </c>
      <c r="H1204" s="23" t="s">
        <v>2854</v>
      </c>
      <c r="I1204" s="44" t="s">
        <v>11163</v>
      </c>
      <c r="J1204" s="25" t="s">
        <v>2855</v>
      </c>
      <c r="K1204" s="58"/>
      <c r="L1204" s="58"/>
      <c r="M1204" s="23" t="s">
        <v>2856</v>
      </c>
      <c r="N1204" s="25"/>
      <c r="O1204" s="25" t="s">
        <v>2840</v>
      </c>
      <c r="P1204" s="23" t="s">
        <v>2841</v>
      </c>
      <c r="Q1204" s="25" t="s">
        <v>2842</v>
      </c>
      <c r="R1204" s="58" t="s">
        <v>2843</v>
      </c>
      <c r="S1204" s="23" t="s">
        <v>2844</v>
      </c>
      <c r="T1204" s="23" t="s">
        <v>2845</v>
      </c>
      <c r="U1204" s="25" t="s">
        <v>2601</v>
      </c>
      <c r="V1204" s="23" t="s">
        <v>2846</v>
      </c>
      <c r="W1204" s="25" t="s">
        <v>2847</v>
      </c>
      <c r="X1204" s="58" t="s">
        <v>2848</v>
      </c>
      <c r="Y1204" s="23" t="s">
        <v>2849</v>
      </c>
      <c r="Z1204" s="25" t="s">
        <v>2850</v>
      </c>
      <c r="AA1204" s="45">
        <v>5</v>
      </c>
      <c r="AB1204" s="295" t="str">
        <f t="shared" si="93"/>
        <v>年間</v>
      </c>
      <c r="AC1204" s="287"/>
      <c r="AD1204" s="110">
        <v>1</v>
      </c>
      <c r="AE1204" s="111">
        <v>88200</v>
      </c>
      <c r="AF1204" s="26">
        <f t="shared" si="94"/>
        <v>88200</v>
      </c>
      <c r="AG1204" s="27">
        <v>41244</v>
      </c>
      <c r="AH1204" s="302">
        <v>41000</v>
      </c>
      <c r="AI1204" s="29" t="str">
        <f t="shared" si="91"/>
        <v>～</v>
      </c>
      <c r="AJ1204" s="178">
        <f t="shared" si="92"/>
        <v>42825</v>
      </c>
      <c r="AK1204" s="30" t="s">
        <v>2873</v>
      </c>
      <c r="AL1204" s="30" t="s">
        <v>2875</v>
      </c>
      <c r="AM1204" s="115">
        <v>41000</v>
      </c>
      <c r="AN1204" s="408" t="str">
        <f>IF($AA1204-data!$G$1=0,"　",IF(AK1204=0,"　",VLOOKUP($AK1204,data!$A$1:$H$264,8,FALSE)))</f>
        <v>消耗部品交換対象</v>
      </c>
      <c r="AO1204" s="35">
        <v>41282</v>
      </c>
      <c r="AP1204" s="134" t="s">
        <v>2852</v>
      </c>
      <c r="AQ1204" s="264">
        <f t="shared" si="95"/>
        <v>42064</v>
      </c>
    </row>
    <row r="1205" spans="1:43" s="74" customFormat="1" ht="24.75" customHeight="1" x14ac:dyDescent="0.15">
      <c r="A1205" s="297">
        <v>1202</v>
      </c>
      <c r="B1205" s="23" t="s">
        <v>2872</v>
      </c>
      <c r="C1205" s="24" t="s">
        <v>14357</v>
      </c>
      <c r="D1205" s="23"/>
      <c r="E1205" s="23" t="s">
        <v>30</v>
      </c>
      <c r="F1205" s="24" t="s">
        <v>13631</v>
      </c>
      <c r="G1205" s="25" t="s">
        <v>2853</v>
      </c>
      <c r="H1205" s="23" t="s">
        <v>2854</v>
      </c>
      <c r="I1205" s="44" t="s">
        <v>11163</v>
      </c>
      <c r="J1205" s="25" t="s">
        <v>2855</v>
      </c>
      <c r="K1205" s="58"/>
      <c r="L1205" s="58"/>
      <c r="M1205" s="23" t="s">
        <v>2856</v>
      </c>
      <c r="N1205" s="25"/>
      <c r="O1205" s="25" t="s">
        <v>2840</v>
      </c>
      <c r="P1205" s="23" t="s">
        <v>2841</v>
      </c>
      <c r="Q1205" s="25" t="s">
        <v>2842</v>
      </c>
      <c r="R1205" s="58" t="s">
        <v>2843</v>
      </c>
      <c r="S1205" s="23" t="s">
        <v>2844</v>
      </c>
      <c r="T1205" s="23" t="s">
        <v>2845</v>
      </c>
      <c r="U1205" s="25" t="s">
        <v>2601</v>
      </c>
      <c r="V1205" s="23" t="s">
        <v>2846</v>
      </c>
      <c r="W1205" s="25" t="s">
        <v>2847</v>
      </c>
      <c r="X1205" s="58" t="s">
        <v>2848</v>
      </c>
      <c r="Y1205" s="23" t="s">
        <v>2849</v>
      </c>
      <c r="Z1205" s="25" t="s">
        <v>2850</v>
      </c>
      <c r="AA1205" s="45">
        <v>5</v>
      </c>
      <c r="AB1205" s="295" t="str">
        <f t="shared" si="93"/>
        <v>年間</v>
      </c>
      <c r="AC1205" s="287"/>
      <c r="AD1205" s="110">
        <v>1</v>
      </c>
      <c r="AE1205" s="111">
        <v>88200</v>
      </c>
      <c r="AF1205" s="26">
        <f t="shared" si="94"/>
        <v>88200</v>
      </c>
      <c r="AG1205" s="27">
        <v>41244</v>
      </c>
      <c r="AH1205" s="302">
        <v>41000</v>
      </c>
      <c r="AI1205" s="29" t="str">
        <f t="shared" si="91"/>
        <v>～</v>
      </c>
      <c r="AJ1205" s="178">
        <f t="shared" si="92"/>
        <v>42825</v>
      </c>
      <c r="AK1205" s="30" t="s">
        <v>2873</v>
      </c>
      <c r="AL1205" s="30" t="s">
        <v>2876</v>
      </c>
      <c r="AM1205" s="115">
        <v>41000</v>
      </c>
      <c r="AN1205" s="408" t="str">
        <f>IF($AA1205-data!$G$1=0,"　",IF(AK1205=0,"　",VLOOKUP($AK1205,data!$A$1:$H$264,8,FALSE)))</f>
        <v>消耗部品交換対象</v>
      </c>
      <c r="AO1205" s="35">
        <v>41282</v>
      </c>
      <c r="AP1205" s="134" t="s">
        <v>2852</v>
      </c>
      <c r="AQ1205" s="264">
        <f t="shared" si="95"/>
        <v>42064</v>
      </c>
    </row>
    <row r="1206" spans="1:43" s="74" customFormat="1" ht="24.75" customHeight="1" x14ac:dyDescent="0.15">
      <c r="A1206" s="297">
        <v>1203</v>
      </c>
      <c r="B1206" s="23" t="s">
        <v>2872</v>
      </c>
      <c r="C1206" s="24" t="s">
        <v>14357</v>
      </c>
      <c r="D1206" s="23"/>
      <c r="E1206" s="23" t="s">
        <v>30</v>
      </c>
      <c r="F1206" s="24" t="s">
        <v>13631</v>
      </c>
      <c r="G1206" s="25" t="s">
        <v>2853</v>
      </c>
      <c r="H1206" s="23" t="s">
        <v>2854</v>
      </c>
      <c r="I1206" s="44" t="s">
        <v>11163</v>
      </c>
      <c r="J1206" s="25" t="s">
        <v>2855</v>
      </c>
      <c r="K1206" s="58"/>
      <c r="L1206" s="58"/>
      <c r="M1206" s="23" t="s">
        <v>2856</v>
      </c>
      <c r="N1206" s="23"/>
      <c r="O1206" s="25" t="s">
        <v>2840</v>
      </c>
      <c r="P1206" s="23" t="s">
        <v>2841</v>
      </c>
      <c r="Q1206" s="25" t="s">
        <v>2842</v>
      </c>
      <c r="R1206" s="58" t="s">
        <v>2843</v>
      </c>
      <c r="S1206" s="23" t="s">
        <v>2844</v>
      </c>
      <c r="T1206" s="23" t="s">
        <v>2845</v>
      </c>
      <c r="U1206" s="25" t="s">
        <v>2601</v>
      </c>
      <c r="V1206" s="23" t="s">
        <v>2846</v>
      </c>
      <c r="W1206" s="25" t="s">
        <v>2847</v>
      </c>
      <c r="X1206" s="58" t="s">
        <v>2848</v>
      </c>
      <c r="Y1206" s="23" t="s">
        <v>2849</v>
      </c>
      <c r="Z1206" s="25" t="s">
        <v>2850</v>
      </c>
      <c r="AA1206" s="45">
        <v>5</v>
      </c>
      <c r="AB1206" s="295" t="str">
        <f t="shared" si="93"/>
        <v>年間</v>
      </c>
      <c r="AC1206" s="287"/>
      <c r="AD1206" s="110">
        <v>1</v>
      </c>
      <c r="AE1206" s="201">
        <v>88200</v>
      </c>
      <c r="AF1206" s="26">
        <f t="shared" si="94"/>
        <v>88200</v>
      </c>
      <c r="AG1206" s="27">
        <v>41244</v>
      </c>
      <c r="AH1206" s="302">
        <v>41000</v>
      </c>
      <c r="AI1206" s="29" t="str">
        <f t="shared" si="91"/>
        <v>～</v>
      </c>
      <c r="AJ1206" s="178">
        <f t="shared" si="92"/>
        <v>42825</v>
      </c>
      <c r="AK1206" s="30" t="s">
        <v>2873</v>
      </c>
      <c r="AL1206" s="30" t="s">
        <v>2877</v>
      </c>
      <c r="AM1206" s="115">
        <v>41000</v>
      </c>
      <c r="AN1206" s="408" t="str">
        <f>IF($AA1206-data!$G$1=0,"　",IF(AK1206=0,"　",VLOOKUP($AK1206,data!$A$1:$H$264,8,FALSE)))</f>
        <v>消耗部品交換対象</v>
      </c>
      <c r="AO1206" s="35">
        <v>41282</v>
      </c>
      <c r="AP1206" s="134" t="s">
        <v>2852</v>
      </c>
      <c r="AQ1206" s="264">
        <f t="shared" si="95"/>
        <v>42064</v>
      </c>
    </row>
    <row r="1207" spans="1:43" s="74" customFormat="1" ht="24.75" customHeight="1" x14ac:dyDescent="0.15">
      <c r="A1207" s="297">
        <v>1204</v>
      </c>
      <c r="B1207" s="23" t="s">
        <v>2872</v>
      </c>
      <c r="C1207" s="24" t="s">
        <v>14357</v>
      </c>
      <c r="D1207" s="23"/>
      <c r="E1207" s="23" t="s">
        <v>30</v>
      </c>
      <c r="F1207" s="24" t="s">
        <v>13631</v>
      </c>
      <c r="G1207" s="25" t="s">
        <v>2853</v>
      </c>
      <c r="H1207" s="23" t="s">
        <v>2854</v>
      </c>
      <c r="I1207" s="44" t="s">
        <v>11163</v>
      </c>
      <c r="J1207" s="25" t="s">
        <v>2855</v>
      </c>
      <c r="K1207" s="58"/>
      <c r="L1207" s="58"/>
      <c r="M1207" s="23" t="s">
        <v>2856</v>
      </c>
      <c r="N1207" s="25"/>
      <c r="O1207" s="25" t="s">
        <v>2840</v>
      </c>
      <c r="P1207" s="23" t="s">
        <v>2841</v>
      </c>
      <c r="Q1207" s="25" t="s">
        <v>2842</v>
      </c>
      <c r="R1207" s="58" t="s">
        <v>2843</v>
      </c>
      <c r="S1207" s="23" t="s">
        <v>2844</v>
      </c>
      <c r="T1207" s="23" t="s">
        <v>2845</v>
      </c>
      <c r="U1207" s="25" t="s">
        <v>2601</v>
      </c>
      <c r="V1207" s="23" t="s">
        <v>2846</v>
      </c>
      <c r="W1207" s="25" t="s">
        <v>2847</v>
      </c>
      <c r="X1207" s="58" t="s">
        <v>2848</v>
      </c>
      <c r="Y1207" s="23" t="s">
        <v>2849</v>
      </c>
      <c r="Z1207" s="25" t="s">
        <v>2850</v>
      </c>
      <c r="AA1207" s="45">
        <v>5</v>
      </c>
      <c r="AB1207" s="295" t="str">
        <f t="shared" si="93"/>
        <v>年間</v>
      </c>
      <c r="AC1207" s="287"/>
      <c r="AD1207" s="110">
        <v>1</v>
      </c>
      <c r="AE1207" s="202">
        <v>88200</v>
      </c>
      <c r="AF1207" s="26">
        <f t="shared" si="94"/>
        <v>88200</v>
      </c>
      <c r="AG1207" s="27">
        <v>41244</v>
      </c>
      <c r="AH1207" s="302">
        <v>41000</v>
      </c>
      <c r="AI1207" s="29" t="str">
        <f t="shared" si="91"/>
        <v>～</v>
      </c>
      <c r="AJ1207" s="178">
        <f t="shared" si="92"/>
        <v>42825</v>
      </c>
      <c r="AK1207" s="30" t="s">
        <v>2873</v>
      </c>
      <c r="AL1207" s="30" t="s">
        <v>2878</v>
      </c>
      <c r="AM1207" s="115">
        <v>41000</v>
      </c>
      <c r="AN1207" s="408" t="str">
        <f>IF($AA1207-data!$G$1=0,"　",IF(AK1207=0,"　",VLOOKUP($AK1207,data!$A$1:$H$264,8,FALSE)))</f>
        <v>消耗部品交換対象</v>
      </c>
      <c r="AO1207" s="35">
        <v>41282</v>
      </c>
      <c r="AP1207" s="134" t="s">
        <v>2852</v>
      </c>
      <c r="AQ1207" s="264">
        <f t="shared" si="95"/>
        <v>42064</v>
      </c>
    </row>
    <row r="1208" spans="1:43" s="74" customFormat="1" ht="24.75" customHeight="1" x14ac:dyDescent="0.15">
      <c r="A1208" s="297">
        <v>1205</v>
      </c>
      <c r="B1208" s="23" t="s">
        <v>2872</v>
      </c>
      <c r="C1208" s="24" t="s">
        <v>14357</v>
      </c>
      <c r="D1208" s="23"/>
      <c r="E1208" s="23" t="s">
        <v>30</v>
      </c>
      <c r="F1208" s="24" t="s">
        <v>13631</v>
      </c>
      <c r="G1208" s="25" t="s">
        <v>2853</v>
      </c>
      <c r="H1208" s="23" t="s">
        <v>2854</v>
      </c>
      <c r="I1208" s="44" t="s">
        <v>11163</v>
      </c>
      <c r="J1208" s="25" t="s">
        <v>2855</v>
      </c>
      <c r="K1208" s="58"/>
      <c r="L1208" s="58"/>
      <c r="M1208" s="23" t="s">
        <v>2856</v>
      </c>
      <c r="N1208" s="25"/>
      <c r="O1208" s="25" t="s">
        <v>2840</v>
      </c>
      <c r="P1208" s="23" t="s">
        <v>2841</v>
      </c>
      <c r="Q1208" s="25" t="s">
        <v>2842</v>
      </c>
      <c r="R1208" s="58" t="s">
        <v>2843</v>
      </c>
      <c r="S1208" s="23" t="s">
        <v>2844</v>
      </c>
      <c r="T1208" s="23" t="s">
        <v>2845</v>
      </c>
      <c r="U1208" s="25" t="s">
        <v>2601</v>
      </c>
      <c r="V1208" s="23" t="s">
        <v>2846</v>
      </c>
      <c r="W1208" s="25" t="s">
        <v>2847</v>
      </c>
      <c r="X1208" s="58" t="s">
        <v>2848</v>
      </c>
      <c r="Y1208" s="23" t="s">
        <v>2849</v>
      </c>
      <c r="Z1208" s="25" t="s">
        <v>2850</v>
      </c>
      <c r="AA1208" s="45">
        <v>5</v>
      </c>
      <c r="AB1208" s="295" t="str">
        <f t="shared" si="93"/>
        <v>年間</v>
      </c>
      <c r="AC1208" s="287"/>
      <c r="AD1208" s="110">
        <v>1</v>
      </c>
      <c r="AE1208" s="202">
        <v>88200</v>
      </c>
      <c r="AF1208" s="26">
        <f t="shared" si="94"/>
        <v>88200</v>
      </c>
      <c r="AG1208" s="27">
        <v>41244</v>
      </c>
      <c r="AH1208" s="302">
        <v>41000</v>
      </c>
      <c r="AI1208" s="29" t="str">
        <f t="shared" si="91"/>
        <v>～</v>
      </c>
      <c r="AJ1208" s="178">
        <f t="shared" si="92"/>
        <v>42825</v>
      </c>
      <c r="AK1208" s="30" t="s">
        <v>2873</v>
      </c>
      <c r="AL1208" s="30" t="s">
        <v>2879</v>
      </c>
      <c r="AM1208" s="115">
        <v>41000</v>
      </c>
      <c r="AN1208" s="408" t="str">
        <f>IF($AA1208-data!$G$1=0,"　",IF(AK1208=0,"　",VLOOKUP($AK1208,data!$A$1:$H$264,8,FALSE)))</f>
        <v>消耗部品交換対象</v>
      </c>
      <c r="AO1208" s="35">
        <v>41282</v>
      </c>
      <c r="AP1208" s="134" t="s">
        <v>2852</v>
      </c>
      <c r="AQ1208" s="264">
        <f t="shared" si="95"/>
        <v>42064</v>
      </c>
    </row>
    <row r="1209" spans="1:43" s="74" customFormat="1" ht="24.75" customHeight="1" x14ac:dyDescent="0.15">
      <c r="A1209" s="297">
        <v>1206</v>
      </c>
      <c r="B1209" s="23" t="s">
        <v>2880</v>
      </c>
      <c r="C1209" s="24" t="s">
        <v>14330</v>
      </c>
      <c r="D1209" s="23" t="s">
        <v>29</v>
      </c>
      <c r="E1209" s="23" t="s">
        <v>30</v>
      </c>
      <c r="F1209" s="24" t="s">
        <v>13631</v>
      </c>
      <c r="G1209" s="25" t="s">
        <v>2894</v>
      </c>
      <c r="H1209" s="23" t="s">
        <v>2895</v>
      </c>
      <c r="I1209" s="23" t="s">
        <v>11161</v>
      </c>
      <c r="J1209" s="25" t="s">
        <v>2896</v>
      </c>
      <c r="K1209" s="58" t="s">
        <v>2888</v>
      </c>
      <c r="L1209" s="58"/>
      <c r="M1209" s="23" t="s">
        <v>2889</v>
      </c>
      <c r="N1209" s="23" t="s">
        <v>2890</v>
      </c>
      <c r="O1209" s="25" t="s">
        <v>2881</v>
      </c>
      <c r="P1209" s="23" t="s">
        <v>32</v>
      </c>
      <c r="Q1209" s="25" t="s">
        <v>2882</v>
      </c>
      <c r="R1209" s="58" t="s">
        <v>2883</v>
      </c>
      <c r="S1209" s="23" t="s">
        <v>2884</v>
      </c>
      <c r="T1209" s="23" t="s">
        <v>36</v>
      </c>
      <c r="U1209" s="25" t="s">
        <v>2885</v>
      </c>
      <c r="V1209" s="23" t="s">
        <v>2886</v>
      </c>
      <c r="W1209" s="25" t="s">
        <v>2887</v>
      </c>
      <c r="X1209" s="58" t="s">
        <v>2888</v>
      </c>
      <c r="Y1209" s="23" t="s">
        <v>2889</v>
      </c>
      <c r="Z1209" s="23" t="s">
        <v>2890</v>
      </c>
      <c r="AA1209" s="33">
        <v>5</v>
      </c>
      <c r="AB1209" s="295" t="str">
        <f t="shared" si="93"/>
        <v>年間</v>
      </c>
      <c r="AC1209" s="268"/>
      <c r="AD1209" s="110">
        <v>1</v>
      </c>
      <c r="AE1209" s="202">
        <v>81600</v>
      </c>
      <c r="AF1209" s="26">
        <f t="shared" si="94"/>
        <v>81600</v>
      </c>
      <c r="AG1209" s="27">
        <v>41214</v>
      </c>
      <c r="AH1209" s="302">
        <v>41244</v>
      </c>
      <c r="AI1209" s="29" t="str">
        <f t="shared" si="91"/>
        <v>～</v>
      </c>
      <c r="AJ1209" s="178">
        <f t="shared" si="92"/>
        <v>43069</v>
      </c>
      <c r="AK1209" s="30" t="s">
        <v>2891</v>
      </c>
      <c r="AL1209" s="30" t="s">
        <v>2892</v>
      </c>
      <c r="AM1209" s="114">
        <v>41244</v>
      </c>
      <c r="AN1209" s="408" t="str">
        <f>IF($AA1209-data!$G$1=0,"　",IF(AK1209=0,"　",VLOOKUP($AK1209,data!$A$1:$H$264,8,FALSE)))</f>
        <v>消耗部品交換対象</v>
      </c>
      <c r="AO1209" s="35">
        <v>41291</v>
      </c>
      <c r="AP1209" s="134" t="s">
        <v>2893</v>
      </c>
      <c r="AQ1209" s="264">
        <f t="shared" si="95"/>
        <v>42309</v>
      </c>
    </row>
    <row r="1210" spans="1:43" s="74" customFormat="1" ht="24.75" customHeight="1" x14ac:dyDescent="0.15">
      <c r="A1210" s="297">
        <v>1207</v>
      </c>
      <c r="B1210" s="23" t="s">
        <v>2897</v>
      </c>
      <c r="C1210" s="24" t="s">
        <v>14330</v>
      </c>
      <c r="D1210" s="23" t="s">
        <v>29</v>
      </c>
      <c r="E1210" s="23" t="s">
        <v>30</v>
      </c>
      <c r="F1210" s="24" t="s">
        <v>13631</v>
      </c>
      <c r="G1210" s="25" t="s">
        <v>2894</v>
      </c>
      <c r="H1210" s="23" t="s">
        <v>2895</v>
      </c>
      <c r="I1210" s="23" t="s">
        <v>11161</v>
      </c>
      <c r="J1210" s="25" t="s">
        <v>2896</v>
      </c>
      <c r="K1210" s="58" t="s">
        <v>2888</v>
      </c>
      <c r="L1210" s="58"/>
      <c r="M1210" s="23" t="s">
        <v>2889</v>
      </c>
      <c r="N1210" s="23" t="s">
        <v>2890</v>
      </c>
      <c r="O1210" s="25" t="s">
        <v>2881</v>
      </c>
      <c r="P1210" s="23" t="s">
        <v>32</v>
      </c>
      <c r="Q1210" s="25" t="s">
        <v>2882</v>
      </c>
      <c r="R1210" s="58" t="s">
        <v>2883</v>
      </c>
      <c r="S1210" s="23" t="s">
        <v>2884</v>
      </c>
      <c r="T1210" s="23" t="s">
        <v>36</v>
      </c>
      <c r="U1210" s="25" t="s">
        <v>2885</v>
      </c>
      <c r="V1210" s="23" t="s">
        <v>2886</v>
      </c>
      <c r="W1210" s="25" t="s">
        <v>2887</v>
      </c>
      <c r="X1210" s="58" t="s">
        <v>2888</v>
      </c>
      <c r="Y1210" s="23" t="s">
        <v>2889</v>
      </c>
      <c r="Z1210" s="23" t="s">
        <v>2890</v>
      </c>
      <c r="AA1210" s="33">
        <v>5</v>
      </c>
      <c r="AB1210" s="295" t="str">
        <f t="shared" si="93"/>
        <v>年間</v>
      </c>
      <c r="AC1210" s="268"/>
      <c r="AD1210" s="110">
        <v>1</v>
      </c>
      <c r="AE1210" s="202">
        <v>90600</v>
      </c>
      <c r="AF1210" s="26">
        <f t="shared" si="94"/>
        <v>90600</v>
      </c>
      <c r="AG1210" s="27">
        <v>41214</v>
      </c>
      <c r="AH1210" s="302">
        <v>41244</v>
      </c>
      <c r="AI1210" s="29" t="str">
        <f t="shared" si="91"/>
        <v>～</v>
      </c>
      <c r="AJ1210" s="178">
        <f t="shared" si="92"/>
        <v>43069</v>
      </c>
      <c r="AK1210" s="30" t="s">
        <v>1265</v>
      </c>
      <c r="AL1210" s="30" t="s">
        <v>2898</v>
      </c>
      <c r="AM1210" s="114">
        <v>41244</v>
      </c>
      <c r="AN1210" s="408" t="str">
        <f>IF($AA1210-data!$G$1=0,"　",IF(AK1210=0,"　",VLOOKUP($AK1210,data!$A$1:$H$264,8,FALSE)))</f>
        <v>消耗部品交換対象</v>
      </c>
      <c r="AO1210" s="35">
        <v>41291</v>
      </c>
      <c r="AP1210" s="134" t="s">
        <v>2893</v>
      </c>
      <c r="AQ1210" s="264">
        <f t="shared" si="95"/>
        <v>42309</v>
      </c>
    </row>
    <row r="1211" spans="1:43" ht="24.75" customHeight="1" x14ac:dyDescent="0.15">
      <c r="A1211" s="297">
        <v>1208</v>
      </c>
      <c r="B1211" s="23" t="s">
        <v>2899</v>
      </c>
      <c r="C1211" s="24" t="s">
        <v>14329</v>
      </c>
      <c r="D1211" s="23" t="s">
        <v>2900</v>
      </c>
      <c r="E1211" s="23" t="s">
        <v>2276</v>
      </c>
      <c r="F1211" s="24" t="s">
        <v>10302</v>
      </c>
      <c r="G1211" s="25" t="s">
        <v>2911</v>
      </c>
      <c r="H1211" s="23" t="s">
        <v>2912</v>
      </c>
      <c r="I1211" s="23" t="s">
        <v>11104</v>
      </c>
      <c r="J1211" s="25" t="s">
        <v>11103</v>
      </c>
      <c r="K1211" s="58"/>
      <c r="L1211" s="58"/>
      <c r="M1211" s="23" t="s">
        <v>2913</v>
      </c>
      <c r="N1211" s="23" t="s">
        <v>2913</v>
      </c>
      <c r="O1211" s="25" t="s">
        <v>854</v>
      </c>
      <c r="P1211" s="23" t="s">
        <v>1513</v>
      </c>
      <c r="Q1211" s="25" t="s">
        <v>2901</v>
      </c>
      <c r="R1211" s="58" t="s">
        <v>2902</v>
      </c>
      <c r="S1211" s="23" t="s">
        <v>1515</v>
      </c>
      <c r="T1211" s="23" t="s">
        <v>1516</v>
      </c>
      <c r="U1211" s="25" t="s">
        <v>2903</v>
      </c>
      <c r="V1211" s="23" t="s">
        <v>2904</v>
      </c>
      <c r="W1211" s="25" t="s">
        <v>2905</v>
      </c>
      <c r="X1211" s="58" t="s">
        <v>2906</v>
      </c>
      <c r="Y1211" s="23" t="s">
        <v>2907</v>
      </c>
      <c r="Z1211" s="44" t="s">
        <v>2908</v>
      </c>
      <c r="AA1211" s="45">
        <v>4</v>
      </c>
      <c r="AB1211" s="295" t="str">
        <f t="shared" si="93"/>
        <v>年間</v>
      </c>
      <c r="AC1211" s="287"/>
      <c r="AD1211" s="110">
        <v>1</v>
      </c>
      <c r="AE1211" s="202">
        <v>91680</v>
      </c>
      <c r="AF1211" s="26">
        <f t="shared" si="94"/>
        <v>91680</v>
      </c>
      <c r="AG1211" s="27">
        <v>41244</v>
      </c>
      <c r="AH1211" s="301">
        <v>41226</v>
      </c>
      <c r="AI1211" s="29" t="str">
        <f t="shared" si="91"/>
        <v>～</v>
      </c>
      <c r="AJ1211" s="178">
        <f t="shared" si="92"/>
        <v>42686</v>
      </c>
      <c r="AK1211" s="30" t="s">
        <v>1588</v>
      </c>
      <c r="AL1211" s="30" t="s">
        <v>2909</v>
      </c>
      <c r="AM1211" s="113">
        <v>41226</v>
      </c>
      <c r="AN1211" s="408" t="str">
        <f>IF($AA1211-data!$G$1=0,"　",IF(AK1211=0,"　",VLOOKUP($AK1211,data!$A$1:$H$264,8,FALSE)))</f>
        <v>消耗部品交換対象</v>
      </c>
      <c r="AO1211" s="35">
        <v>41282</v>
      </c>
      <c r="AP1211" s="170" t="s">
        <v>2910</v>
      </c>
      <c r="AQ1211" s="264">
        <f t="shared" si="95"/>
        <v>42290</v>
      </c>
    </row>
    <row r="1212" spans="1:43" s="74" customFormat="1" ht="24.75" customHeight="1" x14ac:dyDescent="0.15">
      <c r="A1212" s="297">
        <v>1209</v>
      </c>
      <c r="B1212" s="23" t="s">
        <v>2914</v>
      </c>
      <c r="C1212" s="24" t="s">
        <v>14358</v>
      </c>
      <c r="D1212" s="23"/>
      <c r="E1212" s="23" t="s">
        <v>2412</v>
      </c>
      <c r="F1212" s="24" t="s">
        <v>10310</v>
      </c>
      <c r="G1212" s="25" t="s">
        <v>2923</v>
      </c>
      <c r="H1212" s="23" t="s">
        <v>2924</v>
      </c>
      <c r="I1212" s="44" t="s">
        <v>9982</v>
      </c>
      <c r="J1212" s="25" t="s">
        <v>2925</v>
      </c>
      <c r="K1212" s="58" t="s">
        <v>2926</v>
      </c>
      <c r="L1212" s="58"/>
      <c r="M1212" s="23" t="s">
        <v>2927</v>
      </c>
      <c r="N1212" s="23" t="s">
        <v>2928</v>
      </c>
      <c r="O1212" s="25" t="s">
        <v>2915</v>
      </c>
      <c r="P1212" s="23" t="s">
        <v>2916</v>
      </c>
      <c r="Q1212" s="25" t="s">
        <v>2917</v>
      </c>
      <c r="R1212" s="58" t="s">
        <v>2918</v>
      </c>
      <c r="S1212" s="23" t="s">
        <v>2919</v>
      </c>
      <c r="T1212" s="23" t="s">
        <v>2920</v>
      </c>
      <c r="U1212" s="25"/>
      <c r="V1212" s="23"/>
      <c r="W1212" s="25"/>
      <c r="X1212" s="58"/>
      <c r="Y1212" s="23"/>
      <c r="Z1212" s="25"/>
      <c r="AA1212" s="45">
        <v>3</v>
      </c>
      <c r="AB1212" s="295" t="str">
        <f t="shared" si="93"/>
        <v>年間</v>
      </c>
      <c r="AC1212" s="287"/>
      <c r="AD1212" s="110">
        <v>1</v>
      </c>
      <c r="AE1212" s="117">
        <v>13680</v>
      </c>
      <c r="AF1212" s="26">
        <f t="shared" si="94"/>
        <v>13680</v>
      </c>
      <c r="AG1212" s="27">
        <v>41244</v>
      </c>
      <c r="AH1212" s="302">
        <v>41275</v>
      </c>
      <c r="AI1212" s="29" t="str">
        <f t="shared" si="91"/>
        <v>～</v>
      </c>
      <c r="AJ1212" s="178">
        <f t="shared" si="92"/>
        <v>42369</v>
      </c>
      <c r="AK1212" s="30" t="s">
        <v>1663</v>
      </c>
      <c r="AL1212" s="112" t="s">
        <v>2921</v>
      </c>
      <c r="AM1212" s="114">
        <v>41257</v>
      </c>
      <c r="AN1212" s="408" t="str">
        <f>IF($AA1212-data!$G$1=0,"　",IF(AK1212=0,"　",VLOOKUP($AK1212,data!$A$1:$H$264,8,FALSE)))</f>
        <v>　</v>
      </c>
      <c r="AO1212" s="35">
        <v>41282</v>
      </c>
      <c r="AP1212" s="134" t="s">
        <v>2922</v>
      </c>
      <c r="AQ1212" s="264" t="str">
        <f t="shared" si="95"/>
        <v/>
      </c>
    </row>
    <row r="1213" spans="1:43" s="74" customFormat="1" ht="24.75" customHeight="1" x14ac:dyDescent="0.15">
      <c r="A1213" s="297">
        <v>1210</v>
      </c>
      <c r="B1213" s="23" t="s">
        <v>2914</v>
      </c>
      <c r="C1213" s="24" t="s">
        <v>14358</v>
      </c>
      <c r="D1213" s="23"/>
      <c r="E1213" s="23" t="s">
        <v>2412</v>
      </c>
      <c r="F1213" s="24" t="s">
        <v>10310</v>
      </c>
      <c r="G1213" s="25" t="s">
        <v>2923</v>
      </c>
      <c r="H1213" s="23" t="s">
        <v>2924</v>
      </c>
      <c r="I1213" s="44" t="s">
        <v>9982</v>
      </c>
      <c r="J1213" s="25" t="s">
        <v>2925</v>
      </c>
      <c r="K1213" s="58" t="s">
        <v>2926</v>
      </c>
      <c r="L1213" s="58"/>
      <c r="M1213" s="23" t="s">
        <v>2927</v>
      </c>
      <c r="N1213" s="23" t="s">
        <v>2928</v>
      </c>
      <c r="O1213" s="25" t="s">
        <v>2915</v>
      </c>
      <c r="P1213" s="23" t="s">
        <v>2916</v>
      </c>
      <c r="Q1213" s="25" t="s">
        <v>2917</v>
      </c>
      <c r="R1213" s="58" t="s">
        <v>2918</v>
      </c>
      <c r="S1213" s="23" t="s">
        <v>2919</v>
      </c>
      <c r="T1213" s="23" t="s">
        <v>2920</v>
      </c>
      <c r="U1213" s="25"/>
      <c r="V1213" s="23"/>
      <c r="W1213" s="25"/>
      <c r="X1213" s="58"/>
      <c r="Y1213" s="23"/>
      <c r="Z1213" s="25"/>
      <c r="AA1213" s="45">
        <v>3</v>
      </c>
      <c r="AB1213" s="295" t="str">
        <f t="shared" si="93"/>
        <v>年間</v>
      </c>
      <c r="AC1213" s="287"/>
      <c r="AD1213" s="110">
        <v>1</v>
      </c>
      <c r="AE1213" s="111">
        <v>13680</v>
      </c>
      <c r="AF1213" s="26">
        <f t="shared" si="94"/>
        <v>13680</v>
      </c>
      <c r="AG1213" s="27">
        <v>41244</v>
      </c>
      <c r="AH1213" s="302">
        <v>41275</v>
      </c>
      <c r="AI1213" s="29" t="str">
        <f t="shared" si="91"/>
        <v>～</v>
      </c>
      <c r="AJ1213" s="178">
        <f t="shared" si="92"/>
        <v>42369</v>
      </c>
      <c r="AK1213" s="30" t="s">
        <v>1663</v>
      </c>
      <c r="AL1213" s="30" t="s">
        <v>2929</v>
      </c>
      <c r="AM1213" s="114">
        <v>41257</v>
      </c>
      <c r="AN1213" s="408" t="str">
        <f>IF($AA1213-data!$G$1=0,"　",IF(AK1213=0,"　",VLOOKUP($AK1213,data!$A$1:$H$264,8,FALSE)))</f>
        <v>　</v>
      </c>
      <c r="AO1213" s="35">
        <v>41282</v>
      </c>
      <c r="AP1213" s="134" t="s">
        <v>2922</v>
      </c>
      <c r="AQ1213" s="264" t="str">
        <f t="shared" si="95"/>
        <v/>
      </c>
    </row>
    <row r="1214" spans="1:43" s="74" customFormat="1" ht="24.75" customHeight="1" x14ac:dyDescent="0.15">
      <c r="A1214" s="297">
        <v>1211</v>
      </c>
      <c r="B1214" s="23" t="s">
        <v>2930</v>
      </c>
      <c r="C1214" s="24" t="s">
        <v>14358</v>
      </c>
      <c r="D1214" s="23"/>
      <c r="E1214" s="23" t="s">
        <v>2412</v>
      </c>
      <c r="F1214" s="24" t="s">
        <v>10310</v>
      </c>
      <c r="G1214" s="25" t="s">
        <v>2923</v>
      </c>
      <c r="H1214" s="23" t="s">
        <v>2924</v>
      </c>
      <c r="I1214" s="44" t="s">
        <v>9982</v>
      </c>
      <c r="J1214" s="25" t="s">
        <v>2925</v>
      </c>
      <c r="K1214" s="58" t="s">
        <v>2926</v>
      </c>
      <c r="L1214" s="58"/>
      <c r="M1214" s="23" t="s">
        <v>2927</v>
      </c>
      <c r="N1214" s="23" t="s">
        <v>2928</v>
      </c>
      <c r="O1214" s="25" t="s">
        <v>2915</v>
      </c>
      <c r="P1214" s="23" t="s">
        <v>2916</v>
      </c>
      <c r="Q1214" s="25" t="s">
        <v>2917</v>
      </c>
      <c r="R1214" s="58" t="s">
        <v>2918</v>
      </c>
      <c r="S1214" s="23" t="s">
        <v>2919</v>
      </c>
      <c r="T1214" s="23" t="s">
        <v>2920</v>
      </c>
      <c r="U1214" s="25"/>
      <c r="V1214" s="23"/>
      <c r="W1214" s="25"/>
      <c r="X1214" s="58"/>
      <c r="Y1214" s="23"/>
      <c r="Z1214" s="25"/>
      <c r="AA1214" s="45">
        <v>3</v>
      </c>
      <c r="AB1214" s="295" t="str">
        <f t="shared" si="93"/>
        <v>年間</v>
      </c>
      <c r="AC1214" s="287"/>
      <c r="AD1214" s="110">
        <v>1</v>
      </c>
      <c r="AE1214" s="111">
        <v>30240</v>
      </c>
      <c r="AF1214" s="26">
        <f t="shared" si="94"/>
        <v>30240</v>
      </c>
      <c r="AG1214" s="27">
        <v>41244</v>
      </c>
      <c r="AH1214" s="302">
        <v>41275</v>
      </c>
      <c r="AI1214" s="29" t="str">
        <f t="shared" si="91"/>
        <v>～</v>
      </c>
      <c r="AJ1214" s="178">
        <f t="shared" si="92"/>
        <v>42369</v>
      </c>
      <c r="AK1214" s="30" t="s">
        <v>1265</v>
      </c>
      <c r="AL1214" s="30" t="s">
        <v>2931</v>
      </c>
      <c r="AM1214" s="114">
        <v>41257</v>
      </c>
      <c r="AN1214" s="408" t="str">
        <f>IF($AA1214-data!$G$1=0,"　",IF(AK1214=0,"　",VLOOKUP($AK1214,data!$A$1:$H$264,8,FALSE)))</f>
        <v>　</v>
      </c>
      <c r="AO1214" s="35">
        <v>41282</v>
      </c>
      <c r="AP1214" s="134" t="s">
        <v>2922</v>
      </c>
      <c r="AQ1214" s="264" t="str">
        <f t="shared" si="95"/>
        <v/>
      </c>
    </row>
    <row r="1215" spans="1:43" s="74" customFormat="1" ht="24.75" customHeight="1" x14ac:dyDescent="0.15">
      <c r="A1215" s="297">
        <v>1212</v>
      </c>
      <c r="B1215" s="23" t="s">
        <v>2932</v>
      </c>
      <c r="C1215" s="24" t="s">
        <v>14359</v>
      </c>
      <c r="D1215" s="23" t="s">
        <v>2933</v>
      </c>
      <c r="E1215" s="23" t="s">
        <v>1653</v>
      </c>
      <c r="F1215" s="24" t="s">
        <v>8317</v>
      </c>
      <c r="G1215" s="25" t="s">
        <v>2934</v>
      </c>
      <c r="H1215" s="23" t="s">
        <v>2935</v>
      </c>
      <c r="I1215" s="23" t="s">
        <v>11117</v>
      </c>
      <c r="J1215" s="25" t="s">
        <v>2936</v>
      </c>
      <c r="K1215" s="58" t="s">
        <v>2937</v>
      </c>
      <c r="L1215" s="58"/>
      <c r="M1215" s="23" t="s">
        <v>2938</v>
      </c>
      <c r="N1215" s="23" t="s">
        <v>2939</v>
      </c>
      <c r="O1215" s="25" t="s">
        <v>2934</v>
      </c>
      <c r="P1215" s="23" t="s">
        <v>2935</v>
      </c>
      <c r="Q1215" s="25" t="s">
        <v>2936</v>
      </c>
      <c r="R1215" s="58" t="s">
        <v>2937</v>
      </c>
      <c r="S1215" s="23" t="s">
        <v>2938</v>
      </c>
      <c r="T1215" s="23" t="s">
        <v>2939</v>
      </c>
      <c r="U1215" s="25" t="s">
        <v>2934</v>
      </c>
      <c r="V1215" s="23" t="s">
        <v>2935</v>
      </c>
      <c r="W1215" s="25" t="s">
        <v>2936</v>
      </c>
      <c r="X1215" s="58" t="s">
        <v>2937</v>
      </c>
      <c r="Y1215" s="23" t="s">
        <v>2938</v>
      </c>
      <c r="Z1215" s="23" t="s">
        <v>2939</v>
      </c>
      <c r="AA1215" s="33">
        <v>5</v>
      </c>
      <c r="AB1215" s="295" t="str">
        <f t="shared" si="93"/>
        <v>年間</v>
      </c>
      <c r="AC1215" s="268"/>
      <c r="AD1215" s="110">
        <v>1</v>
      </c>
      <c r="AE1215" s="111">
        <v>310800</v>
      </c>
      <c r="AF1215" s="26">
        <f t="shared" si="94"/>
        <v>310800</v>
      </c>
      <c r="AG1215" s="27">
        <v>41275</v>
      </c>
      <c r="AH1215" s="302">
        <v>41275</v>
      </c>
      <c r="AI1215" s="29" t="str">
        <f t="shared" si="91"/>
        <v>～</v>
      </c>
      <c r="AJ1215" s="178">
        <f t="shared" si="92"/>
        <v>43100</v>
      </c>
      <c r="AK1215" s="30" t="s">
        <v>107</v>
      </c>
      <c r="AL1215" s="30" t="s">
        <v>2940</v>
      </c>
      <c r="AM1215" s="114">
        <v>41275</v>
      </c>
      <c r="AN1215" s="408">
        <f>IF($AA1215-data!$G$1=0,"　",IF(AK1215=0,"　",VLOOKUP($AK1215,data!$A$1:$H$264,8,FALSE)))</f>
        <v>0</v>
      </c>
      <c r="AO1215" s="35">
        <v>41283</v>
      </c>
      <c r="AP1215" s="134"/>
      <c r="AQ1215" s="264" t="str">
        <f t="shared" si="95"/>
        <v/>
      </c>
    </row>
    <row r="1216" spans="1:43" s="74" customFormat="1" ht="24.75" customHeight="1" x14ac:dyDescent="0.15">
      <c r="A1216" s="297">
        <v>1213</v>
      </c>
      <c r="B1216" s="23" t="s">
        <v>2941</v>
      </c>
      <c r="C1216" s="24" t="s">
        <v>14359</v>
      </c>
      <c r="D1216" s="23" t="s">
        <v>2933</v>
      </c>
      <c r="E1216" s="23" t="s">
        <v>1653</v>
      </c>
      <c r="F1216" s="24" t="s">
        <v>8317</v>
      </c>
      <c r="G1216" s="25" t="s">
        <v>2934</v>
      </c>
      <c r="H1216" s="23" t="s">
        <v>2935</v>
      </c>
      <c r="I1216" s="23" t="s">
        <v>11117</v>
      </c>
      <c r="J1216" s="25" t="s">
        <v>2936</v>
      </c>
      <c r="K1216" s="58" t="s">
        <v>2937</v>
      </c>
      <c r="L1216" s="58"/>
      <c r="M1216" s="23" t="s">
        <v>2938</v>
      </c>
      <c r="N1216" s="23" t="s">
        <v>2939</v>
      </c>
      <c r="O1216" s="25" t="s">
        <v>2934</v>
      </c>
      <c r="P1216" s="23" t="s">
        <v>2935</v>
      </c>
      <c r="Q1216" s="25" t="s">
        <v>2936</v>
      </c>
      <c r="R1216" s="58" t="s">
        <v>2937</v>
      </c>
      <c r="S1216" s="23" t="s">
        <v>2938</v>
      </c>
      <c r="T1216" s="23" t="s">
        <v>2939</v>
      </c>
      <c r="U1216" s="25" t="s">
        <v>2934</v>
      </c>
      <c r="V1216" s="23" t="s">
        <v>2935</v>
      </c>
      <c r="W1216" s="25" t="s">
        <v>2936</v>
      </c>
      <c r="X1216" s="58" t="s">
        <v>2937</v>
      </c>
      <c r="Y1216" s="23" t="s">
        <v>2938</v>
      </c>
      <c r="Z1216" s="23" t="s">
        <v>2939</v>
      </c>
      <c r="AA1216" s="33">
        <v>5</v>
      </c>
      <c r="AB1216" s="295" t="str">
        <f t="shared" si="93"/>
        <v>年間</v>
      </c>
      <c r="AC1216" s="268"/>
      <c r="AD1216" s="110">
        <v>1</v>
      </c>
      <c r="AE1216" s="111">
        <v>76800</v>
      </c>
      <c r="AF1216" s="26">
        <f t="shared" si="94"/>
        <v>76800</v>
      </c>
      <c r="AG1216" s="27">
        <v>41275</v>
      </c>
      <c r="AH1216" s="302">
        <v>41275</v>
      </c>
      <c r="AI1216" s="29" t="str">
        <f t="shared" si="91"/>
        <v>～</v>
      </c>
      <c r="AJ1216" s="178">
        <f t="shared" si="92"/>
        <v>43100</v>
      </c>
      <c r="AK1216" s="30" t="s">
        <v>2942</v>
      </c>
      <c r="AL1216" s="30" t="s">
        <v>2943</v>
      </c>
      <c r="AM1216" s="114">
        <v>41275</v>
      </c>
      <c r="AN1216" s="408" t="str">
        <f>IF($AA1216-data!$G$1=0,"　",IF(AK1216=0,"　",VLOOKUP($AK1216,data!$A$1:$H$264,8,FALSE)))</f>
        <v>消耗部品交換対象</v>
      </c>
      <c r="AO1216" s="35">
        <v>41283</v>
      </c>
      <c r="AP1216" s="134"/>
      <c r="AQ1216" s="264">
        <f t="shared" si="95"/>
        <v>42339</v>
      </c>
    </row>
    <row r="1217" spans="1:43" s="74" customFormat="1" ht="24.75" customHeight="1" x14ac:dyDescent="0.15">
      <c r="A1217" s="297">
        <v>1214</v>
      </c>
      <c r="B1217" s="23" t="s">
        <v>2941</v>
      </c>
      <c r="C1217" s="24" t="s">
        <v>14359</v>
      </c>
      <c r="D1217" s="23" t="s">
        <v>2933</v>
      </c>
      <c r="E1217" s="23" t="s">
        <v>1653</v>
      </c>
      <c r="F1217" s="24" t="s">
        <v>8317</v>
      </c>
      <c r="G1217" s="25" t="s">
        <v>2934</v>
      </c>
      <c r="H1217" s="23" t="s">
        <v>2935</v>
      </c>
      <c r="I1217" s="23" t="s">
        <v>11117</v>
      </c>
      <c r="J1217" s="25" t="s">
        <v>2936</v>
      </c>
      <c r="K1217" s="58" t="s">
        <v>2937</v>
      </c>
      <c r="L1217" s="58"/>
      <c r="M1217" s="23" t="s">
        <v>2938</v>
      </c>
      <c r="N1217" s="23" t="s">
        <v>2939</v>
      </c>
      <c r="O1217" s="25" t="s">
        <v>2934</v>
      </c>
      <c r="P1217" s="23" t="s">
        <v>2935</v>
      </c>
      <c r="Q1217" s="25" t="s">
        <v>2936</v>
      </c>
      <c r="R1217" s="58" t="s">
        <v>2937</v>
      </c>
      <c r="S1217" s="23" t="s">
        <v>2938</v>
      </c>
      <c r="T1217" s="23" t="s">
        <v>2939</v>
      </c>
      <c r="U1217" s="25" t="s">
        <v>2934</v>
      </c>
      <c r="V1217" s="23" t="s">
        <v>2935</v>
      </c>
      <c r="W1217" s="25" t="s">
        <v>2936</v>
      </c>
      <c r="X1217" s="58" t="s">
        <v>2937</v>
      </c>
      <c r="Y1217" s="23" t="s">
        <v>2938</v>
      </c>
      <c r="Z1217" s="23" t="s">
        <v>2939</v>
      </c>
      <c r="AA1217" s="33">
        <v>5</v>
      </c>
      <c r="AB1217" s="295" t="str">
        <f t="shared" si="93"/>
        <v>年間</v>
      </c>
      <c r="AC1217" s="268"/>
      <c r="AD1217" s="110">
        <v>1</v>
      </c>
      <c r="AE1217" s="111">
        <v>76800</v>
      </c>
      <c r="AF1217" s="26">
        <f t="shared" si="94"/>
        <v>76800</v>
      </c>
      <c r="AG1217" s="27">
        <v>41275</v>
      </c>
      <c r="AH1217" s="302">
        <v>41275</v>
      </c>
      <c r="AI1217" s="29" t="str">
        <f t="shared" si="91"/>
        <v>～</v>
      </c>
      <c r="AJ1217" s="178">
        <f t="shared" si="92"/>
        <v>43100</v>
      </c>
      <c r="AK1217" s="30" t="s">
        <v>2942</v>
      </c>
      <c r="AL1217" s="30" t="s">
        <v>2944</v>
      </c>
      <c r="AM1217" s="114">
        <v>41275</v>
      </c>
      <c r="AN1217" s="408" t="str">
        <f>IF($AA1217-data!$G$1=0,"　",IF(AK1217=0,"　",VLOOKUP($AK1217,data!$A$1:$H$264,8,FALSE)))</f>
        <v>消耗部品交換対象</v>
      </c>
      <c r="AO1217" s="35">
        <v>41283</v>
      </c>
      <c r="AP1217" s="134"/>
      <c r="AQ1217" s="264">
        <f t="shared" si="95"/>
        <v>42339</v>
      </c>
    </row>
    <row r="1218" spans="1:43" s="74" customFormat="1" ht="24.75" customHeight="1" x14ac:dyDescent="0.15">
      <c r="A1218" s="297">
        <v>1215</v>
      </c>
      <c r="B1218" s="23" t="s">
        <v>2941</v>
      </c>
      <c r="C1218" s="24" t="s">
        <v>14359</v>
      </c>
      <c r="D1218" s="23" t="s">
        <v>2933</v>
      </c>
      <c r="E1218" s="23" t="s">
        <v>1653</v>
      </c>
      <c r="F1218" s="24" t="s">
        <v>8317</v>
      </c>
      <c r="G1218" s="25" t="s">
        <v>2934</v>
      </c>
      <c r="H1218" s="23" t="s">
        <v>2935</v>
      </c>
      <c r="I1218" s="23" t="s">
        <v>11117</v>
      </c>
      <c r="J1218" s="25" t="s">
        <v>2936</v>
      </c>
      <c r="K1218" s="58" t="s">
        <v>2937</v>
      </c>
      <c r="L1218" s="58"/>
      <c r="M1218" s="23" t="s">
        <v>2938</v>
      </c>
      <c r="N1218" s="23" t="s">
        <v>2939</v>
      </c>
      <c r="O1218" s="25" t="s">
        <v>2934</v>
      </c>
      <c r="P1218" s="23" t="s">
        <v>2935</v>
      </c>
      <c r="Q1218" s="25" t="s">
        <v>2936</v>
      </c>
      <c r="R1218" s="58" t="s">
        <v>2937</v>
      </c>
      <c r="S1218" s="23" t="s">
        <v>2938</v>
      </c>
      <c r="T1218" s="23" t="s">
        <v>2939</v>
      </c>
      <c r="U1218" s="25" t="s">
        <v>2934</v>
      </c>
      <c r="V1218" s="23" t="s">
        <v>2935</v>
      </c>
      <c r="W1218" s="25" t="s">
        <v>2936</v>
      </c>
      <c r="X1218" s="58" t="s">
        <v>2937</v>
      </c>
      <c r="Y1218" s="23" t="s">
        <v>2938</v>
      </c>
      <c r="Z1218" s="23" t="s">
        <v>2939</v>
      </c>
      <c r="AA1218" s="33">
        <v>5</v>
      </c>
      <c r="AB1218" s="295" t="str">
        <f t="shared" si="93"/>
        <v>年間</v>
      </c>
      <c r="AC1218" s="268"/>
      <c r="AD1218" s="110">
        <v>1</v>
      </c>
      <c r="AE1218" s="111">
        <v>76800</v>
      </c>
      <c r="AF1218" s="26">
        <f t="shared" si="94"/>
        <v>76800</v>
      </c>
      <c r="AG1218" s="27">
        <v>41275</v>
      </c>
      <c r="AH1218" s="302">
        <v>41275</v>
      </c>
      <c r="AI1218" s="29" t="str">
        <f t="shared" si="91"/>
        <v>～</v>
      </c>
      <c r="AJ1218" s="178">
        <f t="shared" si="92"/>
        <v>43100</v>
      </c>
      <c r="AK1218" s="30" t="s">
        <v>2942</v>
      </c>
      <c r="AL1218" s="30" t="s">
        <v>2945</v>
      </c>
      <c r="AM1218" s="114">
        <v>41275</v>
      </c>
      <c r="AN1218" s="408" t="str">
        <f>IF($AA1218-data!$G$1=0,"　",IF(AK1218=0,"　",VLOOKUP($AK1218,data!$A$1:$H$264,8,FALSE)))</f>
        <v>消耗部品交換対象</v>
      </c>
      <c r="AO1218" s="35">
        <v>41283</v>
      </c>
      <c r="AP1218" s="134"/>
      <c r="AQ1218" s="264">
        <f t="shared" si="95"/>
        <v>42339</v>
      </c>
    </row>
    <row r="1219" spans="1:43" s="74" customFormat="1" ht="24.75" customHeight="1" x14ac:dyDescent="0.15">
      <c r="A1219" s="297">
        <v>1216</v>
      </c>
      <c r="B1219" s="23" t="s">
        <v>2941</v>
      </c>
      <c r="C1219" s="24" t="s">
        <v>14359</v>
      </c>
      <c r="D1219" s="23" t="s">
        <v>2933</v>
      </c>
      <c r="E1219" s="23" t="s">
        <v>1653</v>
      </c>
      <c r="F1219" s="24" t="s">
        <v>8317</v>
      </c>
      <c r="G1219" s="25" t="s">
        <v>2934</v>
      </c>
      <c r="H1219" s="23" t="s">
        <v>2935</v>
      </c>
      <c r="I1219" s="23" t="s">
        <v>11117</v>
      </c>
      <c r="J1219" s="25" t="s">
        <v>2936</v>
      </c>
      <c r="K1219" s="58" t="s">
        <v>2937</v>
      </c>
      <c r="L1219" s="58"/>
      <c r="M1219" s="23" t="s">
        <v>2938</v>
      </c>
      <c r="N1219" s="23" t="s">
        <v>2939</v>
      </c>
      <c r="O1219" s="25" t="s">
        <v>2934</v>
      </c>
      <c r="P1219" s="23" t="s">
        <v>2935</v>
      </c>
      <c r="Q1219" s="25" t="s">
        <v>2936</v>
      </c>
      <c r="R1219" s="58" t="s">
        <v>2937</v>
      </c>
      <c r="S1219" s="23" t="s">
        <v>2938</v>
      </c>
      <c r="T1219" s="23" t="s">
        <v>2939</v>
      </c>
      <c r="U1219" s="25" t="s">
        <v>2934</v>
      </c>
      <c r="V1219" s="23" t="s">
        <v>2935</v>
      </c>
      <c r="W1219" s="25" t="s">
        <v>2936</v>
      </c>
      <c r="X1219" s="58" t="s">
        <v>2937</v>
      </c>
      <c r="Y1219" s="23" t="s">
        <v>2938</v>
      </c>
      <c r="Z1219" s="23" t="s">
        <v>2939</v>
      </c>
      <c r="AA1219" s="33">
        <v>5</v>
      </c>
      <c r="AB1219" s="295" t="str">
        <f t="shared" si="93"/>
        <v>年間</v>
      </c>
      <c r="AC1219" s="268"/>
      <c r="AD1219" s="110">
        <v>1</v>
      </c>
      <c r="AE1219" s="111">
        <v>76800</v>
      </c>
      <c r="AF1219" s="26">
        <f t="shared" si="94"/>
        <v>76800</v>
      </c>
      <c r="AG1219" s="27">
        <v>41275</v>
      </c>
      <c r="AH1219" s="302">
        <v>41275</v>
      </c>
      <c r="AI1219" s="29" t="str">
        <f t="shared" si="91"/>
        <v>～</v>
      </c>
      <c r="AJ1219" s="178">
        <f t="shared" si="92"/>
        <v>43100</v>
      </c>
      <c r="AK1219" s="30" t="s">
        <v>2942</v>
      </c>
      <c r="AL1219" s="30" t="s">
        <v>2946</v>
      </c>
      <c r="AM1219" s="114">
        <v>41275</v>
      </c>
      <c r="AN1219" s="408" t="str">
        <f>IF($AA1219-data!$G$1=0,"　",IF(AK1219=0,"　",VLOOKUP($AK1219,data!$A$1:$H$264,8,FALSE)))</f>
        <v>消耗部品交換対象</v>
      </c>
      <c r="AO1219" s="35">
        <v>41283</v>
      </c>
      <c r="AP1219" s="134"/>
      <c r="AQ1219" s="264">
        <f t="shared" si="95"/>
        <v>42339</v>
      </c>
    </row>
    <row r="1220" spans="1:43" s="74" customFormat="1" ht="24.75" customHeight="1" x14ac:dyDescent="0.15">
      <c r="A1220" s="297">
        <v>1217</v>
      </c>
      <c r="B1220" s="23" t="s">
        <v>2941</v>
      </c>
      <c r="C1220" s="24" t="s">
        <v>14359</v>
      </c>
      <c r="D1220" s="23" t="s">
        <v>2933</v>
      </c>
      <c r="E1220" s="23" t="s">
        <v>1653</v>
      </c>
      <c r="F1220" s="24" t="s">
        <v>8317</v>
      </c>
      <c r="G1220" s="25" t="s">
        <v>2934</v>
      </c>
      <c r="H1220" s="23" t="s">
        <v>2935</v>
      </c>
      <c r="I1220" s="23" t="s">
        <v>11117</v>
      </c>
      <c r="J1220" s="25" t="s">
        <v>2936</v>
      </c>
      <c r="K1220" s="58" t="s">
        <v>2937</v>
      </c>
      <c r="L1220" s="58"/>
      <c r="M1220" s="23" t="s">
        <v>2938</v>
      </c>
      <c r="N1220" s="23" t="s">
        <v>2939</v>
      </c>
      <c r="O1220" s="25" t="s">
        <v>2934</v>
      </c>
      <c r="P1220" s="23" t="s">
        <v>2935</v>
      </c>
      <c r="Q1220" s="25" t="s">
        <v>2936</v>
      </c>
      <c r="R1220" s="58" t="s">
        <v>2937</v>
      </c>
      <c r="S1220" s="23" t="s">
        <v>2938</v>
      </c>
      <c r="T1220" s="23" t="s">
        <v>2939</v>
      </c>
      <c r="U1220" s="25" t="s">
        <v>2934</v>
      </c>
      <c r="V1220" s="23" t="s">
        <v>2935</v>
      </c>
      <c r="W1220" s="25" t="s">
        <v>2936</v>
      </c>
      <c r="X1220" s="58" t="s">
        <v>2937</v>
      </c>
      <c r="Y1220" s="23" t="s">
        <v>2938</v>
      </c>
      <c r="Z1220" s="23" t="s">
        <v>2939</v>
      </c>
      <c r="AA1220" s="33">
        <v>5</v>
      </c>
      <c r="AB1220" s="295" t="str">
        <f t="shared" si="93"/>
        <v>年間</v>
      </c>
      <c r="AC1220" s="268"/>
      <c r="AD1220" s="110">
        <v>1</v>
      </c>
      <c r="AE1220" s="111">
        <v>76800</v>
      </c>
      <c r="AF1220" s="26">
        <f t="shared" si="94"/>
        <v>76800</v>
      </c>
      <c r="AG1220" s="27">
        <v>41275</v>
      </c>
      <c r="AH1220" s="302">
        <v>41275</v>
      </c>
      <c r="AI1220" s="29" t="str">
        <f t="shared" ref="AI1220:AI1283" si="97">IF(ISBLANK($AH1220),"","～")</f>
        <v>～</v>
      </c>
      <c r="AJ1220" s="178">
        <f t="shared" ref="AJ1220:AJ1283" si="98">IF(ISBLANK($AH1220),"",DATE(YEAR($AH1220)+$AA1220,MONTH($AH1220),DAY($AH1220)-1))</f>
        <v>43100</v>
      </c>
      <c r="AK1220" s="30" t="s">
        <v>2942</v>
      </c>
      <c r="AL1220" s="30" t="s">
        <v>2947</v>
      </c>
      <c r="AM1220" s="114">
        <v>41275</v>
      </c>
      <c r="AN1220" s="408" t="str">
        <f>IF($AA1220-data!$G$1=0,"　",IF(AK1220=0,"　",VLOOKUP($AK1220,data!$A$1:$H$264,8,FALSE)))</f>
        <v>消耗部品交換対象</v>
      </c>
      <c r="AO1220" s="35">
        <v>41283</v>
      </c>
      <c r="AP1220" s="134"/>
      <c r="AQ1220" s="264">
        <f t="shared" si="95"/>
        <v>42339</v>
      </c>
    </row>
    <row r="1221" spans="1:43" s="74" customFormat="1" ht="24.75" customHeight="1" x14ac:dyDescent="0.15">
      <c r="A1221" s="297">
        <v>1218</v>
      </c>
      <c r="B1221" s="23" t="s">
        <v>2941</v>
      </c>
      <c r="C1221" s="24" t="s">
        <v>14359</v>
      </c>
      <c r="D1221" s="23" t="s">
        <v>2933</v>
      </c>
      <c r="E1221" s="23" t="s">
        <v>1653</v>
      </c>
      <c r="F1221" s="24" t="s">
        <v>8317</v>
      </c>
      <c r="G1221" s="25" t="s">
        <v>2934</v>
      </c>
      <c r="H1221" s="23" t="s">
        <v>2935</v>
      </c>
      <c r="I1221" s="23" t="s">
        <v>11117</v>
      </c>
      <c r="J1221" s="25" t="s">
        <v>2936</v>
      </c>
      <c r="K1221" s="58" t="s">
        <v>2937</v>
      </c>
      <c r="L1221" s="58"/>
      <c r="M1221" s="23" t="s">
        <v>2938</v>
      </c>
      <c r="N1221" s="23" t="s">
        <v>2939</v>
      </c>
      <c r="O1221" s="25" t="s">
        <v>2934</v>
      </c>
      <c r="P1221" s="23" t="s">
        <v>2935</v>
      </c>
      <c r="Q1221" s="25" t="s">
        <v>2936</v>
      </c>
      <c r="R1221" s="58" t="s">
        <v>2937</v>
      </c>
      <c r="S1221" s="23" t="s">
        <v>2938</v>
      </c>
      <c r="T1221" s="23" t="s">
        <v>2939</v>
      </c>
      <c r="U1221" s="25" t="s">
        <v>2934</v>
      </c>
      <c r="V1221" s="23" t="s">
        <v>2935</v>
      </c>
      <c r="W1221" s="25" t="s">
        <v>2936</v>
      </c>
      <c r="X1221" s="58" t="s">
        <v>2937</v>
      </c>
      <c r="Y1221" s="23" t="s">
        <v>2938</v>
      </c>
      <c r="Z1221" s="23" t="s">
        <v>2939</v>
      </c>
      <c r="AA1221" s="33">
        <v>5</v>
      </c>
      <c r="AB1221" s="295" t="str">
        <f t="shared" ref="AB1221:AB1284" si="99">IF(ISBLANK($AA1221),"","年間")</f>
        <v>年間</v>
      </c>
      <c r="AC1221" s="268"/>
      <c r="AD1221" s="110">
        <v>1</v>
      </c>
      <c r="AE1221" s="111">
        <v>76800</v>
      </c>
      <c r="AF1221" s="26">
        <f t="shared" ref="AF1221:AF1284" si="100">IF(ISBLANK($AE1221),"",$AE1221*$AD1221)</f>
        <v>76800</v>
      </c>
      <c r="AG1221" s="27">
        <v>41275</v>
      </c>
      <c r="AH1221" s="302">
        <v>41275</v>
      </c>
      <c r="AI1221" s="29" t="str">
        <f t="shared" si="97"/>
        <v>～</v>
      </c>
      <c r="AJ1221" s="178">
        <f t="shared" si="98"/>
        <v>43100</v>
      </c>
      <c r="AK1221" s="30" t="s">
        <v>2942</v>
      </c>
      <c r="AL1221" s="30" t="s">
        <v>2948</v>
      </c>
      <c r="AM1221" s="114">
        <v>41275</v>
      </c>
      <c r="AN1221" s="408" t="str">
        <f>IF($AA1221-data!$G$1=0,"　",IF(AK1221=0,"　",VLOOKUP($AK1221,data!$A$1:$H$264,8,FALSE)))</f>
        <v>消耗部品交換対象</v>
      </c>
      <c r="AO1221" s="35">
        <v>41283</v>
      </c>
      <c r="AP1221" s="134"/>
      <c r="AQ1221" s="264">
        <f t="shared" ref="AQ1221:AQ1284" si="101">IF(COUNTIF($AN1221,"*消耗部品交換対象*"),IF(ISBLANK($AH1221),"契約期間 未入力",EDATE($AH1221,35)),"")</f>
        <v>42339</v>
      </c>
    </row>
    <row r="1222" spans="1:43" s="74" customFormat="1" ht="24.75" customHeight="1" x14ac:dyDescent="0.15">
      <c r="A1222" s="297">
        <v>1219</v>
      </c>
      <c r="B1222" s="23" t="s">
        <v>2941</v>
      </c>
      <c r="C1222" s="24" t="s">
        <v>14359</v>
      </c>
      <c r="D1222" s="23" t="s">
        <v>2933</v>
      </c>
      <c r="E1222" s="23" t="s">
        <v>1653</v>
      </c>
      <c r="F1222" s="24" t="s">
        <v>8317</v>
      </c>
      <c r="G1222" s="25" t="s">
        <v>2934</v>
      </c>
      <c r="H1222" s="23" t="s">
        <v>2935</v>
      </c>
      <c r="I1222" s="23" t="s">
        <v>11117</v>
      </c>
      <c r="J1222" s="25" t="s">
        <v>2936</v>
      </c>
      <c r="K1222" s="58" t="s">
        <v>2937</v>
      </c>
      <c r="L1222" s="58"/>
      <c r="M1222" s="23" t="s">
        <v>2938</v>
      </c>
      <c r="N1222" s="23" t="s">
        <v>2939</v>
      </c>
      <c r="O1222" s="25" t="s">
        <v>2934</v>
      </c>
      <c r="P1222" s="23" t="s">
        <v>2935</v>
      </c>
      <c r="Q1222" s="25" t="s">
        <v>2936</v>
      </c>
      <c r="R1222" s="58" t="s">
        <v>2937</v>
      </c>
      <c r="S1222" s="23" t="s">
        <v>2938</v>
      </c>
      <c r="T1222" s="23" t="s">
        <v>2939</v>
      </c>
      <c r="U1222" s="25" t="s">
        <v>2934</v>
      </c>
      <c r="V1222" s="23" t="s">
        <v>2935</v>
      </c>
      <c r="W1222" s="25" t="s">
        <v>2936</v>
      </c>
      <c r="X1222" s="58" t="s">
        <v>2937</v>
      </c>
      <c r="Y1222" s="23" t="s">
        <v>2938</v>
      </c>
      <c r="Z1222" s="23" t="s">
        <v>2939</v>
      </c>
      <c r="AA1222" s="33">
        <v>5</v>
      </c>
      <c r="AB1222" s="295" t="str">
        <f t="shared" si="99"/>
        <v>年間</v>
      </c>
      <c r="AC1222" s="268"/>
      <c r="AD1222" s="110">
        <v>1</v>
      </c>
      <c r="AE1222" s="111">
        <v>76800</v>
      </c>
      <c r="AF1222" s="26">
        <f t="shared" si="100"/>
        <v>76800</v>
      </c>
      <c r="AG1222" s="27">
        <v>41275</v>
      </c>
      <c r="AH1222" s="302">
        <v>41275</v>
      </c>
      <c r="AI1222" s="29" t="str">
        <f t="shared" si="97"/>
        <v>～</v>
      </c>
      <c r="AJ1222" s="178">
        <f t="shared" si="98"/>
        <v>43100</v>
      </c>
      <c r="AK1222" s="30" t="s">
        <v>2942</v>
      </c>
      <c r="AL1222" s="30" t="s">
        <v>2949</v>
      </c>
      <c r="AM1222" s="114">
        <v>41275</v>
      </c>
      <c r="AN1222" s="408" t="str">
        <f>IF($AA1222-data!$G$1=0,"　",IF(AK1222=0,"　",VLOOKUP($AK1222,data!$A$1:$H$264,8,FALSE)))</f>
        <v>消耗部品交換対象</v>
      </c>
      <c r="AO1222" s="35">
        <v>41283</v>
      </c>
      <c r="AP1222" s="134"/>
      <c r="AQ1222" s="264">
        <f t="shared" si="101"/>
        <v>42339</v>
      </c>
    </row>
    <row r="1223" spans="1:43" s="74" customFormat="1" ht="24.75" customHeight="1" x14ac:dyDescent="0.15">
      <c r="A1223" s="297">
        <v>1220</v>
      </c>
      <c r="B1223" s="23" t="s">
        <v>2941</v>
      </c>
      <c r="C1223" s="24" t="s">
        <v>14359</v>
      </c>
      <c r="D1223" s="23" t="s">
        <v>2933</v>
      </c>
      <c r="E1223" s="23" t="s">
        <v>1653</v>
      </c>
      <c r="F1223" s="24" t="s">
        <v>8317</v>
      </c>
      <c r="G1223" s="25" t="s">
        <v>2934</v>
      </c>
      <c r="H1223" s="23" t="s">
        <v>2935</v>
      </c>
      <c r="I1223" s="23" t="s">
        <v>11117</v>
      </c>
      <c r="J1223" s="25" t="s">
        <v>2936</v>
      </c>
      <c r="K1223" s="58" t="s">
        <v>2937</v>
      </c>
      <c r="L1223" s="58"/>
      <c r="M1223" s="23" t="s">
        <v>2938</v>
      </c>
      <c r="N1223" s="23" t="s">
        <v>2939</v>
      </c>
      <c r="O1223" s="25" t="s">
        <v>2934</v>
      </c>
      <c r="P1223" s="23" t="s">
        <v>2935</v>
      </c>
      <c r="Q1223" s="25" t="s">
        <v>2936</v>
      </c>
      <c r="R1223" s="58" t="s">
        <v>2937</v>
      </c>
      <c r="S1223" s="23" t="s">
        <v>2938</v>
      </c>
      <c r="T1223" s="23" t="s">
        <v>2939</v>
      </c>
      <c r="U1223" s="25" t="s">
        <v>2934</v>
      </c>
      <c r="V1223" s="23" t="s">
        <v>2935</v>
      </c>
      <c r="W1223" s="25" t="s">
        <v>2936</v>
      </c>
      <c r="X1223" s="58" t="s">
        <v>2937</v>
      </c>
      <c r="Y1223" s="23" t="s">
        <v>2938</v>
      </c>
      <c r="Z1223" s="23" t="s">
        <v>2939</v>
      </c>
      <c r="AA1223" s="33">
        <v>5</v>
      </c>
      <c r="AB1223" s="295" t="str">
        <f t="shared" si="99"/>
        <v>年間</v>
      </c>
      <c r="AC1223" s="268"/>
      <c r="AD1223" s="110">
        <v>1</v>
      </c>
      <c r="AE1223" s="111">
        <v>76800</v>
      </c>
      <c r="AF1223" s="26">
        <f t="shared" si="100"/>
        <v>76800</v>
      </c>
      <c r="AG1223" s="27">
        <v>41275</v>
      </c>
      <c r="AH1223" s="302">
        <v>41275</v>
      </c>
      <c r="AI1223" s="29" t="str">
        <f t="shared" si="97"/>
        <v>～</v>
      </c>
      <c r="AJ1223" s="178">
        <f t="shared" si="98"/>
        <v>43100</v>
      </c>
      <c r="AK1223" s="30" t="s">
        <v>2942</v>
      </c>
      <c r="AL1223" s="30" t="s">
        <v>2950</v>
      </c>
      <c r="AM1223" s="114">
        <v>41275</v>
      </c>
      <c r="AN1223" s="408" t="str">
        <f>IF($AA1223-data!$G$1=0,"　",IF(AK1223=0,"　",VLOOKUP($AK1223,data!$A$1:$H$264,8,FALSE)))</f>
        <v>消耗部品交換対象</v>
      </c>
      <c r="AO1223" s="35">
        <v>41283</v>
      </c>
      <c r="AP1223" s="134"/>
      <c r="AQ1223" s="264">
        <f t="shared" si="101"/>
        <v>42339</v>
      </c>
    </row>
    <row r="1224" spans="1:43" s="74" customFormat="1" ht="24.75" customHeight="1" x14ac:dyDescent="0.15">
      <c r="A1224" s="297">
        <v>1221</v>
      </c>
      <c r="B1224" s="23" t="s">
        <v>2951</v>
      </c>
      <c r="C1224" s="24" t="s">
        <v>14359</v>
      </c>
      <c r="D1224" s="23" t="s">
        <v>2933</v>
      </c>
      <c r="E1224" s="23" t="s">
        <v>1653</v>
      </c>
      <c r="F1224" s="24" t="s">
        <v>8317</v>
      </c>
      <c r="G1224" s="25" t="s">
        <v>2934</v>
      </c>
      <c r="H1224" s="23" t="s">
        <v>2935</v>
      </c>
      <c r="I1224" s="23" t="s">
        <v>11117</v>
      </c>
      <c r="J1224" s="25" t="s">
        <v>2936</v>
      </c>
      <c r="K1224" s="58" t="s">
        <v>2937</v>
      </c>
      <c r="L1224" s="58"/>
      <c r="M1224" s="23" t="s">
        <v>2938</v>
      </c>
      <c r="N1224" s="23" t="s">
        <v>2939</v>
      </c>
      <c r="O1224" s="25" t="s">
        <v>2934</v>
      </c>
      <c r="P1224" s="23" t="s">
        <v>2935</v>
      </c>
      <c r="Q1224" s="25" t="s">
        <v>2936</v>
      </c>
      <c r="R1224" s="58" t="s">
        <v>2937</v>
      </c>
      <c r="S1224" s="23" t="s">
        <v>2938</v>
      </c>
      <c r="T1224" s="23" t="s">
        <v>2939</v>
      </c>
      <c r="U1224" s="25" t="s">
        <v>2934</v>
      </c>
      <c r="V1224" s="23" t="s">
        <v>2935</v>
      </c>
      <c r="W1224" s="25" t="s">
        <v>2936</v>
      </c>
      <c r="X1224" s="58" t="s">
        <v>2937</v>
      </c>
      <c r="Y1224" s="23" t="s">
        <v>2938</v>
      </c>
      <c r="Z1224" s="23" t="s">
        <v>2939</v>
      </c>
      <c r="AA1224" s="33">
        <v>5</v>
      </c>
      <c r="AB1224" s="295" t="str">
        <f t="shared" si="99"/>
        <v>年間</v>
      </c>
      <c r="AC1224" s="268"/>
      <c r="AD1224" s="110">
        <v>1</v>
      </c>
      <c r="AE1224" s="111">
        <v>15600</v>
      </c>
      <c r="AF1224" s="26">
        <f t="shared" si="100"/>
        <v>15600</v>
      </c>
      <c r="AG1224" s="27">
        <v>41275</v>
      </c>
      <c r="AH1224" s="302">
        <v>41275</v>
      </c>
      <c r="AI1224" s="29" t="str">
        <f t="shared" si="97"/>
        <v>～</v>
      </c>
      <c r="AJ1224" s="178">
        <f t="shared" si="98"/>
        <v>43100</v>
      </c>
      <c r="AK1224" s="30" t="s">
        <v>919</v>
      </c>
      <c r="AL1224" s="30" t="s">
        <v>2952</v>
      </c>
      <c r="AM1224" s="114">
        <v>41275</v>
      </c>
      <c r="AN1224" s="408">
        <f>IF($AA1224-data!$G$1=0,"　",IF(AK1224=0,"　",VLOOKUP($AK1224,data!$A$1:$H$264,8,FALSE)))</f>
        <v>0</v>
      </c>
      <c r="AO1224" s="35">
        <v>41283</v>
      </c>
      <c r="AP1224" s="134"/>
      <c r="AQ1224" s="264" t="str">
        <f t="shared" si="101"/>
        <v/>
      </c>
    </row>
    <row r="1225" spans="1:43" s="74" customFormat="1" ht="24.75" customHeight="1" x14ac:dyDescent="0.15">
      <c r="A1225" s="297">
        <v>1222</v>
      </c>
      <c r="B1225" s="23" t="s">
        <v>2951</v>
      </c>
      <c r="C1225" s="24" t="s">
        <v>14359</v>
      </c>
      <c r="D1225" s="23" t="s">
        <v>2933</v>
      </c>
      <c r="E1225" s="23" t="s">
        <v>1653</v>
      </c>
      <c r="F1225" s="24" t="s">
        <v>8317</v>
      </c>
      <c r="G1225" s="25" t="s">
        <v>2934</v>
      </c>
      <c r="H1225" s="23" t="s">
        <v>2935</v>
      </c>
      <c r="I1225" s="23" t="s">
        <v>11117</v>
      </c>
      <c r="J1225" s="25" t="s">
        <v>2936</v>
      </c>
      <c r="K1225" s="58" t="s">
        <v>2937</v>
      </c>
      <c r="L1225" s="58"/>
      <c r="M1225" s="23" t="s">
        <v>2938</v>
      </c>
      <c r="N1225" s="23" t="s">
        <v>2939</v>
      </c>
      <c r="O1225" s="25" t="s">
        <v>2934</v>
      </c>
      <c r="P1225" s="23" t="s">
        <v>2935</v>
      </c>
      <c r="Q1225" s="25" t="s">
        <v>2936</v>
      </c>
      <c r="R1225" s="58" t="s">
        <v>2937</v>
      </c>
      <c r="S1225" s="23" t="s">
        <v>2938</v>
      </c>
      <c r="T1225" s="23" t="s">
        <v>2939</v>
      </c>
      <c r="U1225" s="25" t="s">
        <v>2934</v>
      </c>
      <c r="V1225" s="23" t="s">
        <v>2935</v>
      </c>
      <c r="W1225" s="25" t="s">
        <v>2936</v>
      </c>
      <c r="X1225" s="58" t="s">
        <v>2937</v>
      </c>
      <c r="Y1225" s="23" t="s">
        <v>2938</v>
      </c>
      <c r="Z1225" s="23" t="s">
        <v>2939</v>
      </c>
      <c r="AA1225" s="33">
        <v>5</v>
      </c>
      <c r="AB1225" s="295" t="str">
        <f t="shared" si="99"/>
        <v>年間</v>
      </c>
      <c r="AC1225" s="268"/>
      <c r="AD1225" s="110">
        <v>1</v>
      </c>
      <c r="AE1225" s="111">
        <v>15600</v>
      </c>
      <c r="AF1225" s="26">
        <f t="shared" si="100"/>
        <v>15600</v>
      </c>
      <c r="AG1225" s="27">
        <v>41275</v>
      </c>
      <c r="AH1225" s="302">
        <v>41275</v>
      </c>
      <c r="AI1225" s="29" t="str">
        <f t="shared" si="97"/>
        <v>～</v>
      </c>
      <c r="AJ1225" s="178">
        <f t="shared" si="98"/>
        <v>43100</v>
      </c>
      <c r="AK1225" s="30" t="s">
        <v>919</v>
      </c>
      <c r="AL1225" s="30" t="s">
        <v>2953</v>
      </c>
      <c r="AM1225" s="114">
        <v>41275</v>
      </c>
      <c r="AN1225" s="408">
        <f>IF($AA1225-data!$G$1=0,"　",IF(AK1225=0,"　",VLOOKUP($AK1225,data!$A$1:$H$264,8,FALSE)))</f>
        <v>0</v>
      </c>
      <c r="AO1225" s="35">
        <v>41283</v>
      </c>
      <c r="AP1225" s="134"/>
      <c r="AQ1225" s="264" t="str">
        <f t="shared" si="101"/>
        <v/>
      </c>
    </row>
    <row r="1226" spans="1:43" s="74" customFormat="1" ht="24.75" customHeight="1" x14ac:dyDescent="0.15">
      <c r="A1226" s="297">
        <v>1223</v>
      </c>
      <c r="B1226" s="23" t="s">
        <v>2951</v>
      </c>
      <c r="C1226" s="24" t="s">
        <v>14359</v>
      </c>
      <c r="D1226" s="23" t="s">
        <v>2933</v>
      </c>
      <c r="E1226" s="23" t="s">
        <v>1653</v>
      </c>
      <c r="F1226" s="24" t="s">
        <v>8317</v>
      </c>
      <c r="G1226" s="25" t="s">
        <v>2934</v>
      </c>
      <c r="H1226" s="23" t="s">
        <v>2935</v>
      </c>
      <c r="I1226" s="23" t="s">
        <v>11117</v>
      </c>
      <c r="J1226" s="25" t="s">
        <v>2936</v>
      </c>
      <c r="K1226" s="58" t="s">
        <v>2937</v>
      </c>
      <c r="L1226" s="58"/>
      <c r="M1226" s="23" t="s">
        <v>2938</v>
      </c>
      <c r="N1226" s="23" t="s">
        <v>2939</v>
      </c>
      <c r="O1226" s="25" t="s">
        <v>2934</v>
      </c>
      <c r="P1226" s="23" t="s">
        <v>2935</v>
      </c>
      <c r="Q1226" s="25" t="s">
        <v>2936</v>
      </c>
      <c r="R1226" s="58" t="s">
        <v>2937</v>
      </c>
      <c r="S1226" s="23" t="s">
        <v>2938</v>
      </c>
      <c r="T1226" s="23" t="s">
        <v>2939</v>
      </c>
      <c r="U1226" s="25" t="s">
        <v>2934</v>
      </c>
      <c r="V1226" s="23" t="s">
        <v>2935</v>
      </c>
      <c r="W1226" s="25" t="s">
        <v>2936</v>
      </c>
      <c r="X1226" s="58" t="s">
        <v>2937</v>
      </c>
      <c r="Y1226" s="23" t="s">
        <v>2938</v>
      </c>
      <c r="Z1226" s="23" t="s">
        <v>2939</v>
      </c>
      <c r="AA1226" s="33">
        <v>5</v>
      </c>
      <c r="AB1226" s="295" t="str">
        <f t="shared" si="99"/>
        <v>年間</v>
      </c>
      <c r="AC1226" s="268"/>
      <c r="AD1226" s="110">
        <v>1</v>
      </c>
      <c r="AE1226" s="111">
        <v>15600</v>
      </c>
      <c r="AF1226" s="26">
        <f t="shared" si="100"/>
        <v>15600</v>
      </c>
      <c r="AG1226" s="27">
        <v>41275</v>
      </c>
      <c r="AH1226" s="302">
        <v>41275</v>
      </c>
      <c r="AI1226" s="29" t="str">
        <f t="shared" si="97"/>
        <v>～</v>
      </c>
      <c r="AJ1226" s="178">
        <f t="shared" si="98"/>
        <v>43100</v>
      </c>
      <c r="AK1226" s="30" t="s">
        <v>919</v>
      </c>
      <c r="AL1226" s="30" t="s">
        <v>2954</v>
      </c>
      <c r="AM1226" s="114">
        <v>41275</v>
      </c>
      <c r="AN1226" s="408">
        <f>IF($AA1226-data!$G$1=0,"　",IF(AK1226=0,"　",VLOOKUP($AK1226,data!$A$1:$H$264,8,FALSE)))</f>
        <v>0</v>
      </c>
      <c r="AO1226" s="35">
        <v>41283</v>
      </c>
      <c r="AP1226" s="134"/>
      <c r="AQ1226" s="264" t="str">
        <f t="shared" si="101"/>
        <v/>
      </c>
    </row>
    <row r="1227" spans="1:43" s="74" customFormat="1" ht="24.75" customHeight="1" x14ac:dyDescent="0.15">
      <c r="A1227" s="297">
        <v>1224</v>
      </c>
      <c r="B1227" s="23" t="s">
        <v>2951</v>
      </c>
      <c r="C1227" s="24" t="s">
        <v>14359</v>
      </c>
      <c r="D1227" s="23" t="s">
        <v>2933</v>
      </c>
      <c r="E1227" s="23" t="s">
        <v>1653</v>
      </c>
      <c r="F1227" s="24" t="s">
        <v>8317</v>
      </c>
      <c r="G1227" s="25" t="s">
        <v>2934</v>
      </c>
      <c r="H1227" s="23" t="s">
        <v>2935</v>
      </c>
      <c r="I1227" s="23" t="s">
        <v>11117</v>
      </c>
      <c r="J1227" s="25" t="s">
        <v>2936</v>
      </c>
      <c r="K1227" s="58" t="s">
        <v>2937</v>
      </c>
      <c r="L1227" s="58"/>
      <c r="M1227" s="23" t="s">
        <v>2938</v>
      </c>
      <c r="N1227" s="23" t="s">
        <v>2939</v>
      </c>
      <c r="O1227" s="25" t="s">
        <v>2934</v>
      </c>
      <c r="P1227" s="23" t="s">
        <v>2935</v>
      </c>
      <c r="Q1227" s="25" t="s">
        <v>2936</v>
      </c>
      <c r="R1227" s="58" t="s">
        <v>2937</v>
      </c>
      <c r="S1227" s="23" t="s">
        <v>2938</v>
      </c>
      <c r="T1227" s="23" t="s">
        <v>2939</v>
      </c>
      <c r="U1227" s="25" t="s">
        <v>2934</v>
      </c>
      <c r="V1227" s="23" t="s">
        <v>2935</v>
      </c>
      <c r="W1227" s="25" t="s">
        <v>2936</v>
      </c>
      <c r="X1227" s="58" t="s">
        <v>2937</v>
      </c>
      <c r="Y1227" s="23" t="s">
        <v>2938</v>
      </c>
      <c r="Z1227" s="23" t="s">
        <v>2939</v>
      </c>
      <c r="AA1227" s="33">
        <v>5</v>
      </c>
      <c r="AB1227" s="295" t="str">
        <f t="shared" si="99"/>
        <v>年間</v>
      </c>
      <c r="AC1227" s="268"/>
      <c r="AD1227" s="110">
        <v>1</v>
      </c>
      <c r="AE1227" s="111">
        <v>15600</v>
      </c>
      <c r="AF1227" s="26">
        <f t="shared" si="100"/>
        <v>15600</v>
      </c>
      <c r="AG1227" s="27">
        <v>41275</v>
      </c>
      <c r="AH1227" s="302">
        <v>41275</v>
      </c>
      <c r="AI1227" s="29" t="str">
        <f t="shared" si="97"/>
        <v>～</v>
      </c>
      <c r="AJ1227" s="178">
        <f t="shared" si="98"/>
        <v>43100</v>
      </c>
      <c r="AK1227" s="30" t="s">
        <v>919</v>
      </c>
      <c r="AL1227" s="30" t="s">
        <v>2955</v>
      </c>
      <c r="AM1227" s="114">
        <v>41275</v>
      </c>
      <c r="AN1227" s="408">
        <f>IF($AA1227-data!$G$1=0,"　",IF(AK1227=0,"　",VLOOKUP($AK1227,data!$A$1:$H$264,8,FALSE)))</f>
        <v>0</v>
      </c>
      <c r="AO1227" s="35">
        <v>41283</v>
      </c>
      <c r="AP1227" s="134"/>
      <c r="AQ1227" s="264" t="str">
        <f t="shared" si="101"/>
        <v/>
      </c>
    </row>
    <row r="1228" spans="1:43" s="74" customFormat="1" ht="24.75" customHeight="1" x14ac:dyDescent="0.15">
      <c r="A1228" s="297">
        <v>1225</v>
      </c>
      <c r="B1228" s="23" t="s">
        <v>2951</v>
      </c>
      <c r="C1228" s="24" t="s">
        <v>14359</v>
      </c>
      <c r="D1228" s="23" t="s">
        <v>2933</v>
      </c>
      <c r="E1228" s="23" t="s">
        <v>1653</v>
      </c>
      <c r="F1228" s="24" t="s">
        <v>8317</v>
      </c>
      <c r="G1228" s="25" t="s">
        <v>2934</v>
      </c>
      <c r="H1228" s="23" t="s">
        <v>2935</v>
      </c>
      <c r="I1228" s="23" t="s">
        <v>11117</v>
      </c>
      <c r="J1228" s="25" t="s">
        <v>2936</v>
      </c>
      <c r="K1228" s="58" t="s">
        <v>2937</v>
      </c>
      <c r="L1228" s="58"/>
      <c r="M1228" s="23" t="s">
        <v>2938</v>
      </c>
      <c r="N1228" s="23" t="s">
        <v>2939</v>
      </c>
      <c r="O1228" s="25" t="s">
        <v>2934</v>
      </c>
      <c r="P1228" s="23" t="s">
        <v>2935</v>
      </c>
      <c r="Q1228" s="25" t="s">
        <v>2936</v>
      </c>
      <c r="R1228" s="58" t="s">
        <v>2937</v>
      </c>
      <c r="S1228" s="23" t="s">
        <v>2938</v>
      </c>
      <c r="T1228" s="23" t="s">
        <v>2939</v>
      </c>
      <c r="U1228" s="25" t="s">
        <v>2934</v>
      </c>
      <c r="V1228" s="23" t="s">
        <v>2935</v>
      </c>
      <c r="W1228" s="25" t="s">
        <v>2936</v>
      </c>
      <c r="X1228" s="58" t="s">
        <v>2937</v>
      </c>
      <c r="Y1228" s="23" t="s">
        <v>2938</v>
      </c>
      <c r="Z1228" s="23" t="s">
        <v>2939</v>
      </c>
      <c r="AA1228" s="33">
        <v>5</v>
      </c>
      <c r="AB1228" s="295" t="str">
        <f t="shared" si="99"/>
        <v>年間</v>
      </c>
      <c r="AC1228" s="268"/>
      <c r="AD1228" s="110">
        <v>1</v>
      </c>
      <c r="AE1228" s="111">
        <v>15600</v>
      </c>
      <c r="AF1228" s="26">
        <f t="shared" si="100"/>
        <v>15600</v>
      </c>
      <c r="AG1228" s="27">
        <v>41275</v>
      </c>
      <c r="AH1228" s="302">
        <v>41275</v>
      </c>
      <c r="AI1228" s="29" t="str">
        <f t="shared" si="97"/>
        <v>～</v>
      </c>
      <c r="AJ1228" s="178">
        <f t="shared" si="98"/>
        <v>43100</v>
      </c>
      <c r="AK1228" s="30" t="s">
        <v>919</v>
      </c>
      <c r="AL1228" s="30" t="s">
        <v>2956</v>
      </c>
      <c r="AM1228" s="114">
        <v>41275</v>
      </c>
      <c r="AN1228" s="408">
        <f>IF($AA1228-data!$G$1=0,"　",IF(AK1228=0,"　",VLOOKUP($AK1228,data!$A$1:$H$264,8,FALSE)))</f>
        <v>0</v>
      </c>
      <c r="AO1228" s="35">
        <v>41283</v>
      </c>
      <c r="AP1228" s="134"/>
      <c r="AQ1228" s="264" t="str">
        <f t="shared" si="101"/>
        <v/>
      </c>
    </row>
    <row r="1229" spans="1:43" s="74" customFormat="1" ht="24.75" customHeight="1" x14ac:dyDescent="0.15">
      <c r="A1229" s="297">
        <v>1226</v>
      </c>
      <c r="B1229" s="23" t="s">
        <v>2957</v>
      </c>
      <c r="C1229" s="24" t="s">
        <v>14359</v>
      </c>
      <c r="D1229" s="23" t="s">
        <v>2933</v>
      </c>
      <c r="E1229" s="23" t="s">
        <v>1653</v>
      </c>
      <c r="F1229" s="24" t="s">
        <v>8317</v>
      </c>
      <c r="G1229" s="25" t="s">
        <v>2934</v>
      </c>
      <c r="H1229" s="23" t="s">
        <v>2935</v>
      </c>
      <c r="I1229" s="23" t="s">
        <v>11117</v>
      </c>
      <c r="J1229" s="25" t="s">
        <v>2936</v>
      </c>
      <c r="K1229" s="58" t="s">
        <v>2937</v>
      </c>
      <c r="L1229" s="58"/>
      <c r="M1229" s="23" t="s">
        <v>2938</v>
      </c>
      <c r="N1229" s="23" t="s">
        <v>2939</v>
      </c>
      <c r="O1229" s="25" t="s">
        <v>2934</v>
      </c>
      <c r="P1229" s="23" t="s">
        <v>2935</v>
      </c>
      <c r="Q1229" s="25" t="s">
        <v>2936</v>
      </c>
      <c r="R1229" s="58" t="s">
        <v>2937</v>
      </c>
      <c r="S1229" s="23" t="s">
        <v>2938</v>
      </c>
      <c r="T1229" s="23" t="s">
        <v>2939</v>
      </c>
      <c r="U1229" s="25" t="s">
        <v>2934</v>
      </c>
      <c r="V1229" s="23" t="s">
        <v>2935</v>
      </c>
      <c r="W1229" s="25" t="s">
        <v>2936</v>
      </c>
      <c r="X1229" s="58" t="s">
        <v>2937</v>
      </c>
      <c r="Y1229" s="23" t="s">
        <v>2938</v>
      </c>
      <c r="Z1229" s="23" t="s">
        <v>2939</v>
      </c>
      <c r="AA1229" s="33">
        <v>5</v>
      </c>
      <c r="AB1229" s="295" t="str">
        <f t="shared" si="99"/>
        <v>年間</v>
      </c>
      <c r="AC1229" s="268"/>
      <c r="AD1229" s="110">
        <v>1</v>
      </c>
      <c r="AE1229" s="111">
        <v>15600</v>
      </c>
      <c r="AF1229" s="26">
        <f t="shared" si="100"/>
        <v>15600</v>
      </c>
      <c r="AG1229" s="27">
        <v>41275</v>
      </c>
      <c r="AH1229" s="302">
        <v>41275</v>
      </c>
      <c r="AI1229" s="29" t="str">
        <f t="shared" si="97"/>
        <v>～</v>
      </c>
      <c r="AJ1229" s="178">
        <f t="shared" si="98"/>
        <v>43100</v>
      </c>
      <c r="AK1229" s="30" t="s">
        <v>919</v>
      </c>
      <c r="AL1229" s="30" t="s">
        <v>2958</v>
      </c>
      <c r="AM1229" s="114">
        <v>41275</v>
      </c>
      <c r="AN1229" s="408">
        <f>IF($AA1229-data!$G$1=0,"　",IF(AK1229=0,"　",VLOOKUP($AK1229,data!$A$1:$H$264,8,FALSE)))</f>
        <v>0</v>
      </c>
      <c r="AO1229" s="35">
        <v>41283</v>
      </c>
      <c r="AP1229" s="134"/>
      <c r="AQ1229" s="264" t="str">
        <f t="shared" si="101"/>
        <v/>
      </c>
    </row>
    <row r="1230" spans="1:43" s="74" customFormat="1" ht="24.75" customHeight="1" x14ac:dyDescent="0.15">
      <c r="A1230" s="297">
        <v>1227</v>
      </c>
      <c r="B1230" s="23" t="s">
        <v>2959</v>
      </c>
      <c r="C1230" s="24" t="s">
        <v>2344</v>
      </c>
      <c r="D1230" s="23"/>
      <c r="E1230" s="23"/>
      <c r="F1230" s="24"/>
      <c r="G1230" s="25"/>
      <c r="H1230" s="23"/>
      <c r="I1230" s="23"/>
      <c r="J1230" s="25"/>
      <c r="K1230" s="58"/>
      <c r="L1230" s="58"/>
      <c r="M1230" s="23"/>
      <c r="N1230" s="25"/>
      <c r="O1230" s="25"/>
      <c r="P1230" s="23"/>
      <c r="Q1230" s="25"/>
      <c r="R1230" s="58"/>
      <c r="S1230" s="23"/>
      <c r="T1230" s="23"/>
      <c r="U1230" s="25"/>
      <c r="V1230" s="23"/>
      <c r="W1230" s="25"/>
      <c r="X1230" s="58"/>
      <c r="Y1230" s="23"/>
      <c r="Z1230" s="25"/>
      <c r="AA1230" s="33"/>
      <c r="AB1230" s="295" t="str">
        <f t="shared" si="99"/>
        <v/>
      </c>
      <c r="AC1230" s="268"/>
      <c r="AD1230" s="110"/>
      <c r="AE1230" s="111"/>
      <c r="AF1230" s="26" t="str">
        <f t="shared" si="100"/>
        <v/>
      </c>
      <c r="AG1230" s="27"/>
      <c r="AH1230" s="304"/>
      <c r="AI1230" s="29" t="str">
        <f t="shared" si="97"/>
        <v/>
      </c>
      <c r="AJ1230" s="178" t="str">
        <f t="shared" si="98"/>
        <v/>
      </c>
      <c r="AK1230" s="30"/>
      <c r="AL1230" s="30"/>
      <c r="AM1230" s="274"/>
      <c r="AN1230" s="408" t="str">
        <f>IF($AA1230-data!$G$1=0,"　",IF(AK1230=0,"　",VLOOKUP($AK1230,data!$A$1:$H$264,8,FALSE)))</f>
        <v>　</v>
      </c>
      <c r="AO1230" s="35"/>
      <c r="AP1230" s="134"/>
      <c r="AQ1230" s="264" t="str">
        <f t="shared" si="101"/>
        <v/>
      </c>
    </row>
    <row r="1231" spans="1:43" s="74" customFormat="1" ht="24.75" customHeight="1" x14ac:dyDescent="0.15">
      <c r="A1231" s="297">
        <v>1228</v>
      </c>
      <c r="B1231" s="23" t="s">
        <v>2960</v>
      </c>
      <c r="C1231" s="24" t="s">
        <v>2344</v>
      </c>
      <c r="D1231" s="23"/>
      <c r="E1231" s="23"/>
      <c r="F1231" s="24"/>
      <c r="G1231" s="25"/>
      <c r="H1231" s="23"/>
      <c r="I1231" s="23"/>
      <c r="J1231" s="25"/>
      <c r="K1231" s="58"/>
      <c r="L1231" s="58"/>
      <c r="M1231" s="23"/>
      <c r="N1231" s="23"/>
      <c r="O1231" s="25"/>
      <c r="P1231" s="23"/>
      <c r="Q1231" s="25"/>
      <c r="R1231" s="58"/>
      <c r="S1231" s="23"/>
      <c r="T1231" s="23"/>
      <c r="U1231" s="25"/>
      <c r="V1231" s="23"/>
      <c r="W1231" s="25"/>
      <c r="X1231" s="58"/>
      <c r="Y1231" s="23"/>
      <c r="Z1231" s="23"/>
      <c r="AA1231" s="33"/>
      <c r="AB1231" s="295" t="str">
        <f t="shared" si="99"/>
        <v/>
      </c>
      <c r="AC1231" s="268"/>
      <c r="AD1231" s="110"/>
      <c r="AE1231" s="201"/>
      <c r="AF1231" s="26" t="str">
        <f t="shared" si="100"/>
        <v/>
      </c>
      <c r="AG1231" s="27"/>
      <c r="AH1231" s="305"/>
      <c r="AI1231" s="29" t="str">
        <f t="shared" si="97"/>
        <v/>
      </c>
      <c r="AJ1231" s="178" t="str">
        <f t="shared" si="98"/>
        <v/>
      </c>
      <c r="AK1231" s="30"/>
      <c r="AL1231" s="30"/>
      <c r="AM1231" s="275"/>
      <c r="AN1231" s="408" t="str">
        <f>IF($AA1231-data!$G$1=0,"　",IF(AK1231=0,"　",VLOOKUP($AK1231,data!$A$1:$H$264,8,FALSE)))</f>
        <v>　</v>
      </c>
      <c r="AO1231" s="35"/>
      <c r="AP1231" s="134"/>
      <c r="AQ1231" s="264" t="str">
        <f t="shared" si="101"/>
        <v/>
      </c>
    </row>
    <row r="1232" spans="1:43" s="74" customFormat="1" ht="24.75" customHeight="1" x14ac:dyDescent="0.15">
      <c r="A1232" s="297">
        <v>1229</v>
      </c>
      <c r="B1232" s="23" t="s">
        <v>2961</v>
      </c>
      <c r="C1232" s="24" t="s">
        <v>14339</v>
      </c>
      <c r="D1232" s="23" t="s">
        <v>2218</v>
      </c>
      <c r="E1232" s="23" t="s">
        <v>30</v>
      </c>
      <c r="F1232" s="24" t="s">
        <v>13631</v>
      </c>
      <c r="G1232" s="25" t="s">
        <v>2962</v>
      </c>
      <c r="H1232" s="23" t="s">
        <v>2967</v>
      </c>
      <c r="I1232" s="44" t="s">
        <v>11163</v>
      </c>
      <c r="J1232" s="58" t="s">
        <v>2968</v>
      </c>
      <c r="K1232" s="58" t="s">
        <v>2969</v>
      </c>
      <c r="L1232" s="58"/>
      <c r="M1232" s="23" t="s">
        <v>2970</v>
      </c>
      <c r="N1232" s="23" t="s">
        <v>2971</v>
      </c>
      <c r="O1232" s="25" t="s">
        <v>2962</v>
      </c>
      <c r="P1232" s="23" t="s">
        <v>2963</v>
      </c>
      <c r="Q1232" s="25" t="s">
        <v>2964</v>
      </c>
      <c r="R1232" s="58" t="s">
        <v>2965</v>
      </c>
      <c r="S1232" s="23" t="s">
        <v>2966</v>
      </c>
      <c r="T1232" s="23"/>
      <c r="U1232" s="25" t="s">
        <v>2962</v>
      </c>
      <c r="V1232" s="23" t="s">
        <v>2967</v>
      </c>
      <c r="W1232" s="58" t="s">
        <v>2968</v>
      </c>
      <c r="X1232" s="58" t="s">
        <v>2969</v>
      </c>
      <c r="Y1232" s="23" t="s">
        <v>2970</v>
      </c>
      <c r="Z1232" s="23" t="s">
        <v>2971</v>
      </c>
      <c r="AA1232" s="33">
        <v>5</v>
      </c>
      <c r="AB1232" s="295" t="str">
        <f t="shared" si="99"/>
        <v>年間</v>
      </c>
      <c r="AC1232" s="268"/>
      <c r="AD1232" s="110">
        <v>1</v>
      </c>
      <c r="AE1232" s="202">
        <v>15600</v>
      </c>
      <c r="AF1232" s="26">
        <f t="shared" si="100"/>
        <v>15600</v>
      </c>
      <c r="AG1232" s="27">
        <v>41365</v>
      </c>
      <c r="AH1232" s="302">
        <v>41275</v>
      </c>
      <c r="AI1232" s="29" t="str">
        <f t="shared" si="97"/>
        <v>～</v>
      </c>
      <c r="AJ1232" s="178">
        <f t="shared" si="98"/>
        <v>43100</v>
      </c>
      <c r="AK1232" s="30" t="s">
        <v>2972</v>
      </c>
      <c r="AL1232" s="30" t="s">
        <v>2973</v>
      </c>
      <c r="AM1232" s="114">
        <v>41275</v>
      </c>
      <c r="AN1232" s="408">
        <f>IF($AA1232-data!$G$1=0,"　",IF(AK1232=0,"　",VLOOKUP($AK1232,data!$A$1:$H$264,8,FALSE)))</f>
        <v>0</v>
      </c>
      <c r="AO1232" s="35">
        <v>41424</v>
      </c>
      <c r="AP1232" s="134" t="s">
        <v>2974</v>
      </c>
      <c r="AQ1232" s="264" t="str">
        <f t="shared" si="101"/>
        <v/>
      </c>
    </row>
    <row r="1233" spans="1:43" s="74" customFormat="1" ht="24.75" customHeight="1" x14ac:dyDescent="0.15">
      <c r="A1233" s="297">
        <v>1230</v>
      </c>
      <c r="B1233" s="23" t="s">
        <v>2961</v>
      </c>
      <c r="C1233" s="24" t="s">
        <v>14339</v>
      </c>
      <c r="D1233" s="23" t="s">
        <v>2218</v>
      </c>
      <c r="E1233" s="23" t="s">
        <v>30</v>
      </c>
      <c r="F1233" s="24" t="s">
        <v>13631</v>
      </c>
      <c r="G1233" s="25" t="s">
        <v>2962</v>
      </c>
      <c r="H1233" s="23" t="s">
        <v>2967</v>
      </c>
      <c r="I1233" s="44" t="s">
        <v>11163</v>
      </c>
      <c r="J1233" s="58" t="s">
        <v>2968</v>
      </c>
      <c r="K1233" s="58" t="s">
        <v>2969</v>
      </c>
      <c r="L1233" s="58"/>
      <c r="M1233" s="23" t="s">
        <v>2970</v>
      </c>
      <c r="N1233" s="23" t="s">
        <v>2971</v>
      </c>
      <c r="O1233" s="25" t="s">
        <v>2962</v>
      </c>
      <c r="P1233" s="23" t="s">
        <v>2963</v>
      </c>
      <c r="Q1233" s="25" t="s">
        <v>2964</v>
      </c>
      <c r="R1233" s="58" t="s">
        <v>2965</v>
      </c>
      <c r="S1233" s="23" t="s">
        <v>2966</v>
      </c>
      <c r="T1233" s="23"/>
      <c r="U1233" s="25" t="s">
        <v>2962</v>
      </c>
      <c r="V1233" s="23" t="s">
        <v>2967</v>
      </c>
      <c r="W1233" s="58" t="s">
        <v>2968</v>
      </c>
      <c r="X1233" s="58" t="s">
        <v>2969</v>
      </c>
      <c r="Y1233" s="23" t="s">
        <v>2970</v>
      </c>
      <c r="Z1233" s="23" t="s">
        <v>2971</v>
      </c>
      <c r="AA1233" s="33">
        <v>5</v>
      </c>
      <c r="AB1233" s="295" t="str">
        <f t="shared" si="99"/>
        <v>年間</v>
      </c>
      <c r="AC1233" s="268"/>
      <c r="AD1233" s="110">
        <v>1</v>
      </c>
      <c r="AE1233" s="111">
        <v>15600</v>
      </c>
      <c r="AF1233" s="26">
        <f t="shared" si="100"/>
        <v>15600</v>
      </c>
      <c r="AG1233" s="27">
        <v>41365</v>
      </c>
      <c r="AH1233" s="302">
        <v>41275</v>
      </c>
      <c r="AI1233" s="29" t="str">
        <f t="shared" si="97"/>
        <v>～</v>
      </c>
      <c r="AJ1233" s="178">
        <f t="shared" si="98"/>
        <v>43100</v>
      </c>
      <c r="AK1233" s="30" t="s">
        <v>2972</v>
      </c>
      <c r="AL1233" s="30" t="s">
        <v>2975</v>
      </c>
      <c r="AM1233" s="114">
        <v>41275</v>
      </c>
      <c r="AN1233" s="408">
        <f>IF($AA1233-data!$G$1=0,"　",IF(AK1233=0,"　",VLOOKUP($AK1233,data!$A$1:$H$264,8,FALSE)))</f>
        <v>0</v>
      </c>
      <c r="AO1233" s="35">
        <v>41424</v>
      </c>
      <c r="AP1233" s="134" t="s">
        <v>2974</v>
      </c>
      <c r="AQ1233" s="264" t="str">
        <f t="shared" si="101"/>
        <v/>
      </c>
    </row>
    <row r="1234" spans="1:43" s="74" customFormat="1" ht="24.75" customHeight="1" x14ac:dyDescent="0.15">
      <c r="A1234" s="297">
        <v>1231</v>
      </c>
      <c r="B1234" s="23" t="s">
        <v>2961</v>
      </c>
      <c r="C1234" s="24" t="s">
        <v>14339</v>
      </c>
      <c r="D1234" s="23" t="s">
        <v>2218</v>
      </c>
      <c r="E1234" s="23" t="s">
        <v>30</v>
      </c>
      <c r="F1234" s="24" t="s">
        <v>13631</v>
      </c>
      <c r="G1234" s="25" t="s">
        <v>2962</v>
      </c>
      <c r="H1234" s="23" t="s">
        <v>2967</v>
      </c>
      <c r="I1234" s="44" t="s">
        <v>11163</v>
      </c>
      <c r="J1234" s="58" t="s">
        <v>2968</v>
      </c>
      <c r="K1234" s="58" t="s">
        <v>2969</v>
      </c>
      <c r="L1234" s="58"/>
      <c r="M1234" s="23" t="s">
        <v>2970</v>
      </c>
      <c r="N1234" s="23" t="s">
        <v>2971</v>
      </c>
      <c r="O1234" s="25" t="s">
        <v>2962</v>
      </c>
      <c r="P1234" s="23" t="s">
        <v>2963</v>
      </c>
      <c r="Q1234" s="25" t="s">
        <v>2964</v>
      </c>
      <c r="R1234" s="58" t="s">
        <v>2965</v>
      </c>
      <c r="S1234" s="23" t="s">
        <v>2966</v>
      </c>
      <c r="T1234" s="23"/>
      <c r="U1234" s="25" t="s">
        <v>2962</v>
      </c>
      <c r="V1234" s="23" t="s">
        <v>2967</v>
      </c>
      <c r="W1234" s="58" t="s">
        <v>2968</v>
      </c>
      <c r="X1234" s="58" t="s">
        <v>2969</v>
      </c>
      <c r="Y1234" s="23" t="s">
        <v>2970</v>
      </c>
      <c r="Z1234" s="23" t="s">
        <v>2971</v>
      </c>
      <c r="AA1234" s="33">
        <v>5</v>
      </c>
      <c r="AB1234" s="295" t="str">
        <f t="shared" si="99"/>
        <v>年間</v>
      </c>
      <c r="AC1234" s="268"/>
      <c r="AD1234" s="110">
        <v>1</v>
      </c>
      <c r="AE1234" s="111">
        <v>15600</v>
      </c>
      <c r="AF1234" s="26">
        <f t="shared" si="100"/>
        <v>15600</v>
      </c>
      <c r="AG1234" s="27">
        <v>41365</v>
      </c>
      <c r="AH1234" s="302">
        <v>41275</v>
      </c>
      <c r="AI1234" s="29" t="str">
        <f t="shared" si="97"/>
        <v>～</v>
      </c>
      <c r="AJ1234" s="178">
        <f t="shared" si="98"/>
        <v>43100</v>
      </c>
      <c r="AK1234" s="30" t="s">
        <v>2972</v>
      </c>
      <c r="AL1234" s="30" t="s">
        <v>2976</v>
      </c>
      <c r="AM1234" s="114">
        <v>41275</v>
      </c>
      <c r="AN1234" s="408">
        <f>IF($AA1234-data!$G$1=0,"　",IF(AK1234=0,"　",VLOOKUP($AK1234,data!$A$1:$H$264,8,FALSE)))</f>
        <v>0</v>
      </c>
      <c r="AO1234" s="35">
        <v>41424</v>
      </c>
      <c r="AP1234" s="134" t="s">
        <v>2974</v>
      </c>
      <c r="AQ1234" s="264" t="str">
        <f t="shared" si="101"/>
        <v/>
      </c>
    </row>
    <row r="1235" spans="1:43" s="74" customFormat="1" ht="24.75" customHeight="1" x14ac:dyDescent="0.15">
      <c r="A1235" s="297">
        <v>1232</v>
      </c>
      <c r="B1235" s="23" t="s">
        <v>2977</v>
      </c>
      <c r="C1235" s="24" t="s">
        <v>14339</v>
      </c>
      <c r="D1235" s="23" t="s">
        <v>2218</v>
      </c>
      <c r="E1235" s="23" t="s">
        <v>30</v>
      </c>
      <c r="F1235" s="24" t="s">
        <v>13631</v>
      </c>
      <c r="G1235" s="25" t="s">
        <v>2962</v>
      </c>
      <c r="H1235" s="23" t="s">
        <v>2967</v>
      </c>
      <c r="I1235" s="44" t="s">
        <v>11163</v>
      </c>
      <c r="J1235" s="58" t="s">
        <v>2968</v>
      </c>
      <c r="K1235" s="58" t="s">
        <v>2969</v>
      </c>
      <c r="L1235" s="58"/>
      <c r="M1235" s="23" t="s">
        <v>2970</v>
      </c>
      <c r="N1235" s="23" t="s">
        <v>2971</v>
      </c>
      <c r="O1235" s="25" t="s">
        <v>2962</v>
      </c>
      <c r="P1235" s="23" t="s">
        <v>2963</v>
      </c>
      <c r="Q1235" s="25" t="s">
        <v>2964</v>
      </c>
      <c r="R1235" s="58" t="s">
        <v>2965</v>
      </c>
      <c r="S1235" s="23" t="s">
        <v>2966</v>
      </c>
      <c r="T1235" s="23"/>
      <c r="U1235" s="25" t="s">
        <v>2962</v>
      </c>
      <c r="V1235" s="23" t="s">
        <v>2967</v>
      </c>
      <c r="W1235" s="58" t="s">
        <v>2968</v>
      </c>
      <c r="X1235" s="58" t="s">
        <v>2969</v>
      </c>
      <c r="Y1235" s="23" t="s">
        <v>2970</v>
      </c>
      <c r="Z1235" s="23" t="s">
        <v>2971</v>
      </c>
      <c r="AA1235" s="33">
        <v>5</v>
      </c>
      <c r="AB1235" s="295" t="str">
        <f t="shared" si="99"/>
        <v>年間</v>
      </c>
      <c r="AC1235" s="268"/>
      <c r="AD1235" s="110">
        <v>1</v>
      </c>
      <c r="AE1235" s="111">
        <v>310800</v>
      </c>
      <c r="AF1235" s="26">
        <f t="shared" si="100"/>
        <v>310800</v>
      </c>
      <c r="AG1235" s="27">
        <v>41365</v>
      </c>
      <c r="AH1235" s="302">
        <v>41275</v>
      </c>
      <c r="AI1235" s="29" t="str">
        <f t="shared" si="97"/>
        <v>～</v>
      </c>
      <c r="AJ1235" s="178">
        <f t="shared" si="98"/>
        <v>43100</v>
      </c>
      <c r="AK1235" s="30" t="s">
        <v>2230</v>
      </c>
      <c r="AL1235" s="30" t="s">
        <v>2978</v>
      </c>
      <c r="AM1235" s="114">
        <v>41275</v>
      </c>
      <c r="AN1235" s="408">
        <f>IF($AA1235-data!$G$1=0,"　",IF(AK1235=0,"　",VLOOKUP($AK1235,data!$A$1:$H$264,8,FALSE)))</f>
        <v>0</v>
      </c>
      <c r="AO1235" s="35">
        <v>41424</v>
      </c>
      <c r="AP1235" s="134" t="s">
        <v>2974</v>
      </c>
      <c r="AQ1235" s="264" t="str">
        <f t="shared" si="101"/>
        <v/>
      </c>
    </row>
    <row r="1236" spans="1:43" s="74" customFormat="1" ht="24.75" customHeight="1" x14ac:dyDescent="0.15">
      <c r="A1236" s="297">
        <v>1233</v>
      </c>
      <c r="B1236" s="23" t="s">
        <v>2979</v>
      </c>
      <c r="C1236" s="24" t="s">
        <v>14339</v>
      </c>
      <c r="D1236" s="23" t="s">
        <v>2218</v>
      </c>
      <c r="E1236" s="23" t="s">
        <v>30</v>
      </c>
      <c r="F1236" s="24" t="s">
        <v>13631</v>
      </c>
      <c r="G1236" s="25" t="s">
        <v>20391</v>
      </c>
      <c r="H1236" s="23" t="s">
        <v>2967</v>
      </c>
      <c r="I1236" s="44" t="s">
        <v>11163</v>
      </c>
      <c r="J1236" s="58" t="s">
        <v>2968</v>
      </c>
      <c r="K1236" s="58" t="s">
        <v>2969</v>
      </c>
      <c r="L1236" s="58"/>
      <c r="M1236" s="23" t="s">
        <v>2970</v>
      </c>
      <c r="N1236" s="23" t="s">
        <v>2971</v>
      </c>
      <c r="O1236" s="25" t="s">
        <v>2962</v>
      </c>
      <c r="P1236" s="23" t="s">
        <v>2963</v>
      </c>
      <c r="Q1236" s="25" t="s">
        <v>2964</v>
      </c>
      <c r="R1236" s="58" t="s">
        <v>2965</v>
      </c>
      <c r="S1236" s="23" t="s">
        <v>2966</v>
      </c>
      <c r="T1236" s="23"/>
      <c r="U1236" s="25" t="s">
        <v>2962</v>
      </c>
      <c r="V1236" s="23" t="s">
        <v>2967</v>
      </c>
      <c r="W1236" s="58" t="s">
        <v>2968</v>
      </c>
      <c r="X1236" s="58" t="s">
        <v>2969</v>
      </c>
      <c r="Y1236" s="23" t="s">
        <v>2970</v>
      </c>
      <c r="Z1236" s="23" t="s">
        <v>2971</v>
      </c>
      <c r="AA1236" s="33">
        <v>5</v>
      </c>
      <c r="AB1236" s="295" t="str">
        <f t="shared" si="99"/>
        <v>年間</v>
      </c>
      <c r="AC1236" s="268"/>
      <c r="AD1236" s="110">
        <v>1</v>
      </c>
      <c r="AE1236" s="111">
        <v>76800</v>
      </c>
      <c r="AF1236" s="26">
        <f t="shared" si="100"/>
        <v>76800</v>
      </c>
      <c r="AG1236" s="27">
        <v>41365</v>
      </c>
      <c r="AH1236" s="302">
        <v>41275</v>
      </c>
      <c r="AI1236" s="29" t="str">
        <f t="shared" si="97"/>
        <v>～</v>
      </c>
      <c r="AJ1236" s="178">
        <f t="shared" si="98"/>
        <v>43100</v>
      </c>
      <c r="AK1236" s="30" t="s">
        <v>2980</v>
      </c>
      <c r="AL1236" s="62" t="s">
        <v>2978</v>
      </c>
      <c r="AM1236" s="114">
        <v>41275</v>
      </c>
      <c r="AN1236" s="408" t="str">
        <f>IF($AA1236-data!$G$1=0,"　",IF(AK1236=0,"　",VLOOKUP($AK1236,data!$A$1:$H$264,8,FALSE)))</f>
        <v>消耗部品交換対象</v>
      </c>
      <c r="AO1236" s="35">
        <v>41424</v>
      </c>
      <c r="AP1236" s="134" t="s">
        <v>2974</v>
      </c>
      <c r="AQ1236" s="264">
        <f t="shared" si="101"/>
        <v>42339</v>
      </c>
    </row>
    <row r="1237" spans="1:43" s="74" customFormat="1" ht="24.75" customHeight="1" x14ac:dyDescent="0.15">
      <c r="A1237" s="297">
        <v>1234</v>
      </c>
      <c r="B1237" s="23" t="s">
        <v>2979</v>
      </c>
      <c r="C1237" s="24" t="s">
        <v>14339</v>
      </c>
      <c r="D1237" s="23" t="s">
        <v>2218</v>
      </c>
      <c r="E1237" s="23" t="s">
        <v>30</v>
      </c>
      <c r="F1237" s="24" t="s">
        <v>13631</v>
      </c>
      <c r="G1237" s="25" t="s">
        <v>2962</v>
      </c>
      <c r="H1237" s="23" t="s">
        <v>2967</v>
      </c>
      <c r="I1237" s="44" t="s">
        <v>11163</v>
      </c>
      <c r="J1237" s="58" t="s">
        <v>2968</v>
      </c>
      <c r="K1237" s="58" t="s">
        <v>2969</v>
      </c>
      <c r="L1237" s="58"/>
      <c r="M1237" s="23" t="s">
        <v>2970</v>
      </c>
      <c r="N1237" s="23" t="s">
        <v>2971</v>
      </c>
      <c r="O1237" s="25" t="s">
        <v>2962</v>
      </c>
      <c r="P1237" s="23" t="s">
        <v>2963</v>
      </c>
      <c r="Q1237" s="25" t="s">
        <v>2964</v>
      </c>
      <c r="R1237" s="58" t="s">
        <v>2965</v>
      </c>
      <c r="S1237" s="23" t="s">
        <v>2966</v>
      </c>
      <c r="T1237" s="23"/>
      <c r="U1237" s="25" t="s">
        <v>2962</v>
      </c>
      <c r="V1237" s="23" t="s">
        <v>2967</v>
      </c>
      <c r="W1237" s="58" t="s">
        <v>2968</v>
      </c>
      <c r="X1237" s="58" t="s">
        <v>2969</v>
      </c>
      <c r="Y1237" s="23" t="s">
        <v>2970</v>
      </c>
      <c r="Z1237" s="23" t="s">
        <v>2971</v>
      </c>
      <c r="AA1237" s="33">
        <v>5</v>
      </c>
      <c r="AB1237" s="295" t="str">
        <f t="shared" si="99"/>
        <v>年間</v>
      </c>
      <c r="AC1237" s="268"/>
      <c r="AD1237" s="110">
        <v>1</v>
      </c>
      <c r="AE1237" s="111">
        <v>76800</v>
      </c>
      <c r="AF1237" s="26">
        <f t="shared" si="100"/>
        <v>76800</v>
      </c>
      <c r="AG1237" s="27">
        <v>41365</v>
      </c>
      <c r="AH1237" s="302">
        <v>41275</v>
      </c>
      <c r="AI1237" s="29" t="str">
        <f t="shared" si="97"/>
        <v>～</v>
      </c>
      <c r="AJ1237" s="178">
        <f t="shared" si="98"/>
        <v>43100</v>
      </c>
      <c r="AK1237" s="30" t="s">
        <v>2980</v>
      </c>
      <c r="AL1237" s="62" t="s">
        <v>2978</v>
      </c>
      <c r="AM1237" s="114">
        <v>41275</v>
      </c>
      <c r="AN1237" s="408" t="str">
        <f>IF($AA1237-data!$G$1=0,"　",IF(AK1237=0,"　",VLOOKUP($AK1237,data!$A$1:$H$264,8,FALSE)))</f>
        <v>消耗部品交換対象</v>
      </c>
      <c r="AO1237" s="35">
        <v>41424</v>
      </c>
      <c r="AP1237" s="134" t="s">
        <v>2974</v>
      </c>
      <c r="AQ1237" s="264">
        <f t="shared" si="101"/>
        <v>42339</v>
      </c>
    </row>
    <row r="1238" spans="1:43" s="74" customFormat="1" ht="24.75" customHeight="1" x14ac:dyDescent="0.15">
      <c r="A1238" s="297">
        <v>1235</v>
      </c>
      <c r="B1238" s="23" t="s">
        <v>2979</v>
      </c>
      <c r="C1238" s="24" t="s">
        <v>14339</v>
      </c>
      <c r="D1238" s="23" t="s">
        <v>2218</v>
      </c>
      <c r="E1238" s="23" t="s">
        <v>30</v>
      </c>
      <c r="F1238" s="24" t="s">
        <v>13631</v>
      </c>
      <c r="G1238" s="25" t="s">
        <v>2962</v>
      </c>
      <c r="H1238" s="23" t="s">
        <v>2967</v>
      </c>
      <c r="I1238" s="44" t="s">
        <v>11163</v>
      </c>
      <c r="J1238" s="58" t="s">
        <v>2968</v>
      </c>
      <c r="K1238" s="58" t="s">
        <v>2969</v>
      </c>
      <c r="L1238" s="58"/>
      <c r="M1238" s="23" t="s">
        <v>2970</v>
      </c>
      <c r="N1238" s="23" t="s">
        <v>2971</v>
      </c>
      <c r="O1238" s="25" t="s">
        <v>2962</v>
      </c>
      <c r="P1238" s="23" t="s">
        <v>2963</v>
      </c>
      <c r="Q1238" s="25" t="s">
        <v>2964</v>
      </c>
      <c r="R1238" s="58" t="s">
        <v>2965</v>
      </c>
      <c r="S1238" s="23" t="s">
        <v>2966</v>
      </c>
      <c r="T1238" s="23"/>
      <c r="U1238" s="25" t="s">
        <v>2962</v>
      </c>
      <c r="V1238" s="23" t="s">
        <v>2967</v>
      </c>
      <c r="W1238" s="58" t="s">
        <v>2968</v>
      </c>
      <c r="X1238" s="58" t="s">
        <v>2969</v>
      </c>
      <c r="Y1238" s="23" t="s">
        <v>2970</v>
      </c>
      <c r="Z1238" s="23" t="s">
        <v>2971</v>
      </c>
      <c r="AA1238" s="33">
        <v>5</v>
      </c>
      <c r="AB1238" s="295" t="str">
        <f t="shared" si="99"/>
        <v>年間</v>
      </c>
      <c r="AC1238" s="268"/>
      <c r="AD1238" s="110">
        <v>1</v>
      </c>
      <c r="AE1238" s="111">
        <v>76800</v>
      </c>
      <c r="AF1238" s="26">
        <f t="shared" si="100"/>
        <v>76800</v>
      </c>
      <c r="AG1238" s="27">
        <v>41365</v>
      </c>
      <c r="AH1238" s="302">
        <v>41275</v>
      </c>
      <c r="AI1238" s="29" t="str">
        <f t="shared" si="97"/>
        <v>～</v>
      </c>
      <c r="AJ1238" s="178">
        <f t="shared" si="98"/>
        <v>43100</v>
      </c>
      <c r="AK1238" s="30" t="s">
        <v>2980</v>
      </c>
      <c r="AL1238" s="62" t="s">
        <v>2978</v>
      </c>
      <c r="AM1238" s="114">
        <v>41275</v>
      </c>
      <c r="AN1238" s="408" t="str">
        <f>IF($AA1238-data!$G$1=0,"　",IF(AK1238=0,"　",VLOOKUP($AK1238,data!$A$1:$H$264,8,FALSE)))</f>
        <v>消耗部品交換対象</v>
      </c>
      <c r="AO1238" s="35">
        <v>41424</v>
      </c>
      <c r="AP1238" s="134" t="s">
        <v>2974</v>
      </c>
      <c r="AQ1238" s="264">
        <f t="shared" si="101"/>
        <v>42339</v>
      </c>
    </row>
    <row r="1239" spans="1:43" s="74" customFormat="1" ht="24.75" customHeight="1" x14ac:dyDescent="0.15">
      <c r="A1239" s="297">
        <v>1236</v>
      </c>
      <c r="B1239" s="23" t="s">
        <v>2981</v>
      </c>
      <c r="C1239" s="24" t="s">
        <v>14339</v>
      </c>
      <c r="D1239" s="23" t="s">
        <v>2218</v>
      </c>
      <c r="E1239" s="23" t="s">
        <v>30</v>
      </c>
      <c r="F1239" s="24" t="s">
        <v>13631</v>
      </c>
      <c r="G1239" s="25" t="s">
        <v>2962</v>
      </c>
      <c r="H1239" s="23" t="s">
        <v>2967</v>
      </c>
      <c r="I1239" s="44" t="s">
        <v>11163</v>
      </c>
      <c r="J1239" s="58" t="s">
        <v>2968</v>
      </c>
      <c r="K1239" s="58" t="s">
        <v>2969</v>
      </c>
      <c r="L1239" s="58"/>
      <c r="M1239" s="23" t="s">
        <v>2970</v>
      </c>
      <c r="N1239" s="23" t="s">
        <v>2971</v>
      </c>
      <c r="O1239" s="25" t="s">
        <v>2962</v>
      </c>
      <c r="P1239" s="23" t="s">
        <v>2963</v>
      </c>
      <c r="Q1239" s="25" t="s">
        <v>2964</v>
      </c>
      <c r="R1239" s="58" t="s">
        <v>2965</v>
      </c>
      <c r="S1239" s="23" t="s">
        <v>2966</v>
      </c>
      <c r="T1239" s="23"/>
      <c r="U1239" s="25" t="s">
        <v>2962</v>
      </c>
      <c r="V1239" s="23" t="s">
        <v>2967</v>
      </c>
      <c r="W1239" s="58" t="s">
        <v>2968</v>
      </c>
      <c r="X1239" s="58" t="s">
        <v>2969</v>
      </c>
      <c r="Y1239" s="23" t="s">
        <v>2970</v>
      </c>
      <c r="Z1239" s="23" t="s">
        <v>2971</v>
      </c>
      <c r="AA1239" s="33">
        <v>5</v>
      </c>
      <c r="AB1239" s="295" t="str">
        <f t="shared" si="99"/>
        <v>年間</v>
      </c>
      <c r="AC1239" s="268"/>
      <c r="AD1239" s="110">
        <v>1</v>
      </c>
      <c r="AE1239" s="111">
        <v>76800</v>
      </c>
      <c r="AF1239" s="26">
        <f t="shared" si="100"/>
        <v>76800</v>
      </c>
      <c r="AG1239" s="27">
        <v>41365</v>
      </c>
      <c r="AH1239" s="302">
        <v>41275</v>
      </c>
      <c r="AI1239" s="29" t="str">
        <f t="shared" si="97"/>
        <v>～</v>
      </c>
      <c r="AJ1239" s="178">
        <f t="shared" si="98"/>
        <v>43100</v>
      </c>
      <c r="AK1239" s="30" t="s">
        <v>2980</v>
      </c>
      <c r="AL1239" s="62" t="s">
        <v>2978</v>
      </c>
      <c r="AM1239" s="114">
        <v>41275</v>
      </c>
      <c r="AN1239" s="408" t="str">
        <f>IF($AA1239-data!$G$1=0,"　",IF(AK1239=0,"　",VLOOKUP($AK1239,data!$A$1:$H$264,8,FALSE)))</f>
        <v>消耗部品交換対象</v>
      </c>
      <c r="AO1239" s="35">
        <v>41424</v>
      </c>
      <c r="AP1239" s="134" t="s">
        <v>2974</v>
      </c>
      <c r="AQ1239" s="264">
        <f t="shared" si="101"/>
        <v>42339</v>
      </c>
    </row>
    <row r="1240" spans="1:43" s="74" customFormat="1" ht="24.75" customHeight="1" x14ac:dyDescent="0.15">
      <c r="A1240" s="297">
        <v>1237</v>
      </c>
      <c r="B1240" s="23" t="s">
        <v>2982</v>
      </c>
      <c r="C1240" s="24" t="s">
        <v>2344</v>
      </c>
      <c r="D1240" s="23"/>
      <c r="E1240" s="23"/>
      <c r="F1240" s="24"/>
      <c r="G1240" s="25"/>
      <c r="H1240" s="23"/>
      <c r="I1240" s="23"/>
      <c r="J1240" s="25"/>
      <c r="K1240" s="58"/>
      <c r="L1240" s="58"/>
      <c r="M1240" s="23"/>
      <c r="N1240" s="23"/>
      <c r="O1240" s="25"/>
      <c r="P1240" s="23"/>
      <c r="Q1240" s="25"/>
      <c r="R1240" s="58"/>
      <c r="S1240" s="23"/>
      <c r="T1240" s="23"/>
      <c r="U1240" s="25"/>
      <c r="V1240" s="23"/>
      <c r="W1240" s="25"/>
      <c r="X1240" s="58"/>
      <c r="Y1240" s="23"/>
      <c r="Z1240" s="23"/>
      <c r="AA1240" s="33"/>
      <c r="AB1240" s="295" t="str">
        <f t="shared" si="99"/>
        <v/>
      </c>
      <c r="AC1240" s="268"/>
      <c r="AD1240" s="110"/>
      <c r="AE1240" s="202"/>
      <c r="AF1240" s="26" t="str">
        <f t="shared" si="100"/>
        <v/>
      </c>
      <c r="AG1240" s="27"/>
      <c r="AH1240" s="305"/>
      <c r="AI1240" s="29" t="str">
        <f t="shared" si="97"/>
        <v/>
      </c>
      <c r="AJ1240" s="178" t="str">
        <f t="shared" si="98"/>
        <v/>
      </c>
      <c r="AK1240" s="30"/>
      <c r="AL1240" s="30"/>
      <c r="AM1240" s="275"/>
      <c r="AN1240" s="408" t="str">
        <f>IF($AA1240-data!$G$1=0,"　",IF(AK1240=0,"　",VLOOKUP($AK1240,data!$A$1:$H$264,8,FALSE)))</f>
        <v>　</v>
      </c>
      <c r="AO1240" s="35"/>
      <c r="AP1240" s="134"/>
      <c r="AQ1240" s="264" t="str">
        <f t="shared" si="101"/>
        <v/>
      </c>
    </row>
    <row r="1241" spans="1:43" s="74" customFormat="1" ht="24.75" customHeight="1" x14ac:dyDescent="0.15">
      <c r="A1241" s="297">
        <v>1238</v>
      </c>
      <c r="B1241" s="23" t="s">
        <v>2983</v>
      </c>
      <c r="C1241" s="24" t="s">
        <v>2344</v>
      </c>
      <c r="D1241" s="23"/>
      <c r="E1241" s="23"/>
      <c r="F1241" s="24"/>
      <c r="G1241" s="25"/>
      <c r="H1241" s="23"/>
      <c r="I1241" s="23"/>
      <c r="J1241" s="25"/>
      <c r="K1241" s="58"/>
      <c r="L1241" s="58"/>
      <c r="M1241" s="23"/>
      <c r="N1241" s="23"/>
      <c r="O1241" s="25"/>
      <c r="P1241" s="23"/>
      <c r="Q1241" s="25"/>
      <c r="R1241" s="58"/>
      <c r="S1241" s="23"/>
      <c r="T1241" s="23"/>
      <c r="U1241" s="25"/>
      <c r="V1241" s="23"/>
      <c r="W1241" s="25"/>
      <c r="X1241" s="58"/>
      <c r="Y1241" s="23"/>
      <c r="Z1241" s="23"/>
      <c r="AA1241" s="33"/>
      <c r="AB1241" s="295" t="str">
        <f t="shared" si="99"/>
        <v/>
      </c>
      <c r="AC1241" s="268"/>
      <c r="AD1241" s="110"/>
      <c r="AE1241" s="202"/>
      <c r="AF1241" s="26" t="str">
        <f t="shared" si="100"/>
        <v/>
      </c>
      <c r="AG1241" s="27"/>
      <c r="AH1241" s="305"/>
      <c r="AI1241" s="29" t="str">
        <f t="shared" si="97"/>
        <v/>
      </c>
      <c r="AJ1241" s="178" t="str">
        <f t="shared" si="98"/>
        <v/>
      </c>
      <c r="AK1241" s="30"/>
      <c r="AL1241" s="30"/>
      <c r="AM1241" s="275"/>
      <c r="AN1241" s="408" t="str">
        <f>IF($AA1241-data!$G$1=0,"　",IF(AK1241=0,"　",VLOOKUP($AK1241,data!$A$1:$H$264,8,FALSE)))</f>
        <v>　</v>
      </c>
      <c r="AO1241" s="35"/>
      <c r="AP1241" s="134"/>
      <c r="AQ1241" s="264" t="str">
        <f t="shared" si="101"/>
        <v/>
      </c>
    </row>
    <row r="1242" spans="1:43" s="129" customFormat="1" ht="24.75" customHeight="1" x14ac:dyDescent="0.15">
      <c r="A1242" s="297">
        <v>1239</v>
      </c>
      <c r="B1242" s="118" t="s">
        <v>2984</v>
      </c>
      <c r="C1242" s="270" t="s">
        <v>14360</v>
      </c>
      <c r="D1242" s="118" t="s">
        <v>2193</v>
      </c>
      <c r="E1242" s="118" t="s">
        <v>2985</v>
      </c>
      <c r="F1242" s="24" t="s">
        <v>13631</v>
      </c>
      <c r="G1242" s="120" t="s">
        <v>2992</v>
      </c>
      <c r="H1242" s="118" t="s">
        <v>2993</v>
      </c>
      <c r="I1242" s="118" t="s">
        <v>11164</v>
      </c>
      <c r="J1242" s="120" t="s">
        <v>2994</v>
      </c>
      <c r="K1242" s="121" t="s">
        <v>2995</v>
      </c>
      <c r="L1242" s="121"/>
      <c r="M1242" s="118" t="s">
        <v>2996</v>
      </c>
      <c r="N1242" s="118" t="s">
        <v>2997</v>
      </c>
      <c r="O1242" s="120" t="s">
        <v>2986</v>
      </c>
      <c r="P1242" s="118" t="s">
        <v>2987</v>
      </c>
      <c r="Q1242" s="120" t="s">
        <v>2988</v>
      </c>
      <c r="R1242" s="121" t="s">
        <v>2989</v>
      </c>
      <c r="S1242" s="118" t="s">
        <v>2990</v>
      </c>
      <c r="T1242" s="118" t="s">
        <v>2991</v>
      </c>
      <c r="U1242" s="120" t="s">
        <v>2992</v>
      </c>
      <c r="V1242" s="118" t="s">
        <v>2993</v>
      </c>
      <c r="W1242" s="120" t="s">
        <v>2994</v>
      </c>
      <c r="X1242" s="121" t="s">
        <v>2995</v>
      </c>
      <c r="Y1242" s="118" t="s">
        <v>2996</v>
      </c>
      <c r="Z1242" s="118" t="s">
        <v>2997</v>
      </c>
      <c r="AA1242" s="280">
        <v>5</v>
      </c>
      <c r="AB1242" s="295" t="str">
        <f t="shared" si="99"/>
        <v>年間</v>
      </c>
      <c r="AC1242" s="289"/>
      <c r="AD1242" s="122">
        <v>1</v>
      </c>
      <c r="AE1242" s="123">
        <v>81600</v>
      </c>
      <c r="AF1242" s="124">
        <f t="shared" si="100"/>
        <v>81600</v>
      </c>
      <c r="AG1242" s="125">
        <v>41306</v>
      </c>
      <c r="AH1242" s="306">
        <v>41302</v>
      </c>
      <c r="AI1242" s="29" t="str">
        <f t="shared" si="97"/>
        <v>～</v>
      </c>
      <c r="AJ1242" s="178">
        <f t="shared" si="98"/>
        <v>43127</v>
      </c>
      <c r="AK1242" s="127" t="s">
        <v>2998</v>
      </c>
      <c r="AL1242" s="127" t="s">
        <v>2999</v>
      </c>
      <c r="AM1242" s="126">
        <v>41302</v>
      </c>
      <c r="AN1242" s="408" t="str">
        <f>IF($AA1242-data!$G$1=0,"　",IF(AK1242=0,"　",VLOOKUP($AK1242,data!$A$1:$H$264,8,FALSE)))</f>
        <v>消耗部品交換対象</v>
      </c>
      <c r="AO1242" s="128"/>
      <c r="AP1242" s="196" t="s">
        <v>3000</v>
      </c>
      <c r="AQ1242" s="264">
        <f t="shared" si="101"/>
        <v>42366</v>
      </c>
    </row>
    <row r="1243" spans="1:43" s="74" customFormat="1" ht="24.75" customHeight="1" x14ac:dyDescent="0.15">
      <c r="A1243" s="297">
        <v>1240</v>
      </c>
      <c r="B1243" s="23" t="s">
        <v>3001</v>
      </c>
      <c r="C1243" s="24" t="s">
        <v>14361</v>
      </c>
      <c r="D1243" s="23" t="s">
        <v>3002</v>
      </c>
      <c r="E1243" s="23" t="s">
        <v>2412</v>
      </c>
      <c r="F1243" s="24" t="s">
        <v>10310</v>
      </c>
      <c r="G1243" s="25" t="s">
        <v>3009</v>
      </c>
      <c r="H1243" s="23" t="s">
        <v>3010</v>
      </c>
      <c r="I1243" s="23" t="s">
        <v>11099</v>
      </c>
      <c r="J1243" s="25" t="s">
        <v>3011</v>
      </c>
      <c r="K1243" s="58" t="s">
        <v>3012</v>
      </c>
      <c r="L1243" s="58"/>
      <c r="M1243" s="23" t="s">
        <v>3013</v>
      </c>
      <c r="N1243" s="25" t="s">
        <v>3014</v>
      </c>
      <c r="O1243" s="25" t="s">
        <v>3003</v>
      </c>
      <c r="P1243" s="23" t="s">
        <v>3004</v>
      </c>
      <c r="Q1243" s="25" t="s">
        <v>3005</v>
      </c>
      <c r="R1243" s="58" t="s">
        <v>3006</v>
      </c>
      <c r="S1243" s="23" t="s">
        <v>3007</v>
      </c>
      <c r="T1243" s="23" t="s">
        <v>3008</v>
      </c>
      <c r="U1243" s="25" t="s">
        <v>3009</v>
      </c>
      <c r="V1243" s="23" t="s">
        <v>3010</v>
      </c>
      <c r="W1243" s="25" t="s">
        <v>3011</v>
      </c>
      <c r="X1243" s="58" t="s">
        <v>3012</v>
      </c>
      <c r="Y1243" s="23" t="s">
        <v>3013</v>
      </c>
      <c r="Z1243" s="25" t="s">
        <v>3014</v>
      </c>
      <c r="AA1243" s="33">
        <v>5</v>
      </c>
      <c r="AB1243" s="295" t="str">
        <f t="shared" si="99"/>
        <v>年間</v>
      </c>
      <c r="AC1243" s="268"/>
      <c r="AD1243" s="110">
        <v>1</v>
      </c>
      <c r="AE1243" s="111">
        <v>94200</v>
      </c>
      <c r="AF1243" s="26">
        <f t="shared" si="100"/>
        <v>94200</v>
      </c>
      <c r="AG1243" s="27">
        <v>41306</v>
      </c>
      <c r="AH1243" s="302">
        <v>41306</v>
      </c>
      <c r="AI1243" s="29" t="str">
        <f t="shared" si="97"/>
        <v>～</v>
      </c>
      <c r="AJ1243" s="178">
        <f t="shared" si="98"/>
        <v>43131</v>
      </c>
      <c r="AK1243" s="30" t="s">
        <v>2998</v>
      </c>
      <c r="AL1243" s="30" t="s">
        <v>3015</v>
      </c>
      <c r="AM1243" s="104">
        <v>41246</v>
      </c>
      <c r="AN1243" s="408" t="str">
        <f>IF($AA1243-data!$G$1=0,"　",IF(AK1243=0,"　",VLOOKUP($AK1243,data!$A$1:$H$264,8,FALSE)))</f>
        <v>消耗部品交換対象</v>
      </c>
      <c r="AO1243" s="35">
        <v>41337</v>
      </c>
      <c r="AP1243" s="134"/>
      <c r="AQ1243" s="264">
        <f t="shared" si="101"/>
        <v>42370</v>
      </c>
    </row>
    <row r="1244" spans="1:43" s="74" customFormat="1" ht="24.75" customHeight="1" x14ac:dyDescent="0.15">
      <c r="A1244" s="297">
        <v>1241</v>
      </c>
      <c r="B1244" s="23" t="s">
        <v>3016</v>
      </c>
      <c r="C1244" s="24" t="s">
        <v>14361</v>
      </c>
      <c r="D1244" s="23" t="s">
        <v>3002</v>
      </c>
      <c r="E1244" s="23" t="s">
        <v>2412</v>
      </c>
      <c r="F1244" s="24" t="s">
        <v>10310</v>
      </c>
      <c r="G1244" s="25" t="s">
        <v>3009</v>
      </c>
      <c r="H1244" s="23" t="s">
        <v>3010</v>
      </c>
      <c r="I1244" s="23" t="s">
        <v>11099</v>
      </c>
      <c r="J1244" s="25" t="s">
        <v>3011</v>
      </c>
      <c r="K1244" s="58" t="s">
        <v>3012</v>
      </c>
      <c r="L1244" s="58"/>
      <c r="M1244" s="23" t="s">
        <v>3013</v>
      </c>
      <c r="N1244" s="25" t="s">
        <v>3014</v>
      </c>
      <c r="O1244" s="25" t="s">
        <v>3003</v>
      </c>
      <c r="P1244" s="23" t="s">
        <v>3004</v>
      </c>
      <c r="Q1244" s="25" t="s">
        <v>3005</v>
      </c>
      <c r="R1244" s="58" t="s">
        <v>3006</v>
      </c>
      <c r="S1244" s="23" t="s">
        <v>3007</v>
      </c>
      <c r="T1244" s="23" t="s">
        <v>3008</v>
      </c>
      <c r="U1244" s="25" t="s">
        <v>3009</v>
      </c>
      <c r="V1244" s="23" t="s">
        <v>3010</v>
      </c>
      <c r="W1244" s="25" t="s">
        <v>3011</v>
      </c>
      <c r="X1244" s="58" t="s">
        <v>3012</v>
      </c>
      <c r="Y1244" s="23" t="s">
        <v>3013</v>
      </c>
      <c r="Z1244" s="25" t="s">
        <v>3014</v>
      </c>
      <c r="AA1244" s="33">
        <v>5</v>
      </c>
      <c r="AB1244" s="295" t="str">
        <f t="shared" si="99"/>
        <v>年間</v>
      </c>
      <c r="AC1244" s="268"/>
      <c r="AD1244" s="110">
        <v>1</v>
      </c>
      <c r="AE1244" s="111">
        <v>94200</v>
      </c>
      <c r="AF1244" s="26">
        <f t="shared" si="100"/>
        <v>94200</v>
      </c>
      <c r="AG1244" s="27">
        <v>41306</v>
      </c>
      <c r="AH1244" s="302">
        <v>41306</v>
      </c>
      <c r="AI1244" s="29" t="str">
        <f t="shared" si="97"/>
        <v>～</v>
      </c>
      <c r="AJ1244" s="178">
        <f t="shared" si="98"/>
        <v>43131</v>
      </c>
      <c r="AK1244" s="30" t="s">
        <v>2998</v>
      </c>
      <c r="AL1244" s="30" t="s">
        <v>3017</v>
      </c>
      <c r="AM1244" s="104">
        <v>41261</v>
      </c>
      <c r="AN1244" s="408" t="str">
        <f>IF($AA1244-data!$G$1=0,"　",IF(AK1244=0,"　",VLOOKUP($AK1244,data!$A$1:$H$264,8,FALSE)))</f>
        <v>消耗部品交換対象</v>
      </c>
      <c r="AO1244" s="35">
        <v>41337</v>
      </c>
      <c r="AP1244" s="134"/>
      <c r="AQ1244" s="264">
        <f t="shared" si="101"/>
        <v>42370</v>
      </c>
    </row>
    <row r="1245" spans="1:43" s="74" customFormat="1" ht="24.75" customHeight="1" x14ac:dyDescent="0.15">
      <c r="A1245" s="297">
        <v>1242</v>
      </c>
      <c r="B1245" s="23" t="s">
        <v>3016</v>
      </c>
      <c r="C1245" s="24" t="s">
        <v>14361</v>
      </c>
      <c r="D1245" s="23" t="s">
        <v>3002</v>
      </c>
      <c r="E1245" s="23" t="s">
        <v>2412</v>
      </c>
      <c r="F1245" s="24" t="s">
        <v>10310</v>
      </c>
      <c r="G1245" s="25" t="s">
        <v>3009</v>
      </c>
      <c r="H1245" s="23" t="s">
        <v>3010</v>
      </c>
      <c r="I1245" s="23" t="s">
        <v>11099</v>
      </c>
      <c r="J1245" s="25" t="s">
        <v>3011</v>
      </c>
      <c r="K1245" s="58" t="s">
        <v>3012</v>
      </c>
      <c r="L1245" s="58"/>
      <c r="M1245" s="23" t="s">
        <v>3013</v>
      </c>
      <c r="N1245" s="25" t="s">
        <v>3014</v>
      </c>
      <c r="O1245" s="25" t="s">
        <v>3003</v>
      </c>
      <c r="P1245" s="23" t="s">
        <v>3004</v>
      </c>
      <c r="Q1245" s="25" t="s">
        <v>3005</v>
      </c>
      <c r="R1245" s="58" t="s">
        <v>3006</v>
      </c>
      <c r="S1245" s="23" t="s">
        <v>3007</v>
      </c>
      <c r="T1245" s="23" t="s">
        <v>3008</v>
      </c>
      <c r="U1245" s="25" t="s">
        <v>3009</v>
      </c>
      <c r="V1245" s="23" t="s">
        <v>3010</v>
      </c>
      <c r="W1245" s="25" t="s">
        <v>3011</v>
      </c>
      <c r="X1245" s="58" t="s">
        <v>3012</v>
      </c>
      <c r="Y1245" s="23" t="s">
        <v>3013</v>
      </c>
      <c r="Z1245" s="25" t="s">
        <v>3014</v>
      </c>
      <c r="AA1245" s="33">
        <v>5</v>
      </c>
      <c r="AB1245" s="295" t="str">
        <f t="shared" si="99"/>
        <v>年間</v>
      </c>
      <c r="AC1245" s="268"/>
      <c r="AD1245" s="110">
        <v>1</v>
      </c>
      <c r="AE1245" s="111">
        <v>94200</v>
      </c>
      <c r="AF1245" s="26">
        <f t="shared" si="100"/>
        <v>94200</v>
      </c>
      <c r="AG1245" s="27">
        <v>41306</v>
      </c>
      <c r="AH1245" s="302">
        <v>41306</v>
      </c>
      <c r="AI1245" s="29" t="str">
        <f t="shared" si="97"/>
        <v>～</v>
      </c>
      <c r="AJ1245" s="178">
        <f t="shared" si="98"/>
        <v>43131</v>
      </c>
      <c r="AK1245" s="30" t="s">
        <v>2998</v>
      </c>
      <c r="AL1245" s="30" t="s">
        <v>3018</v>
      </c>
      <c r="AM1245" s="104">
        <v>41261</v>
      </c>
      <c r="AN1245" s="408" t="str">
        <f>IF($AA1245-data!$G$1=0,"　",IF(AK1245=0,"　",VLOOKUP($AK1245,data!$A$1:$H$264,8,FALSE)))</f>
        <v>消耗部品交換対象</v>
      </c>
      <c r="AO1245" s="35">
        <v>41337</v>
      </c>
      <c r="AP1245" s="134"/>
      <c r="AQ1245" s="264">
        <f t="shared" si="101"/>
        <v>42370</v>
      </c>
    </row>
    <row r="1246" spans="1:43" s="74" customFormat="1" ht="24.75" customHeight="1" x14ac:dyDescent="0.15">
      <c r="A1246" s="297">
        <v>1243</v>
      </c>
      <c r="B1246" s="23" t="s">
        <v>3016</v>
      </c>
      <c r="C1246" s="24" t="s">
        <v>14361</v>
      </c>
      <c r="D1246" s="23" t="s">
        <v>3002</v>
      </c>
      <c r="E1246" s="23" t="s">
        <v>2412</v>
      </c>
      <c r="F1246" s="24" t="s">
        <v>10310</v>
      </c>
      <c r="G1246" s="25" t="s">
        <v>3009</v>
      </c>
      <c r="H1246" s="23" t="s">
        <v>3010</v>
      </c>
      <c r="I1246" s="23" t="s">
        <v>11099</v>
      </c>
      <c r="J1246" s="25" t="s">
        <v>3011</v>
      </c>
      <c r="K1246" s="58" t="s">
        <v>3012</v>
      </c>
      <c r="L1246" s="58"/>
      <c r="M1246" s="23" t="s">
        <v>3013</v>
      </c>
      <c r="N1246" s="25" t="s">
        <v>3014</v>
      </c>
      <c r="O1246" s="25" t="s">
        <v>3003</v>
      </c>
      <c r="P1246" s="23" t="s">
        <v>3004</v>
      </c>
      <c r="Q1246" s="25" t="s">
        <v>3005</v>
      </c>
      <c r="R1246" s="58" t="s">
        <v>3006</v>
      </c>
      <c r="S1246" s="23" t="s">
        <v>3007</v>
      </c>
      <c r="T1246" s="23" t="s">
        <v>3008</v>
      </c>
      <c r="U1246" s="25" t="s">
        <v>3009</v>
      </c>
      <c r="V1246" s="23" t="s">
        <v>3010</v>
      </c>
      <c r="W1246" s="25" t="s">
        <v>3011</v>
      </c>
      <c r="X1246" s="58" t="s">
        <v>3012</v>
      </c>
      <c r="Y1246" s="23" t="s">
        <v>3013</v>
      </c>
      <c r="Z1246" s="25" t="s">
        <v>3014</v>
      </c>
      <c r="AA1246" s="33">
        <v>5</v>
      </c>
      <c r="AB1246" s="295" t="str">
        <f t="shared" si="99"/>
        <v>年間</v>
      </c>
      <c r="AC1246" s="268"/>
      <c r="AD1246" s="110">
        <v>1</v>
      </c>
      <c r="AE1246" s="111">
        <v>94200</v>
      </c>
      <c r="AF1246" s="26">
        <f t="shared" si="100"/>
        <v>94200</v>
      </c>
      <c r="AG1246" s="27">
        <v>41306</v>
      </c>
      <c r="AH1246" s="302">
        <v>41306</v>
      </c>
      <c r="AI1246" s="29" t="str">
        <f t="shared" si="97"/>
        <v>～</v>
      </c>
      <c r="AJ1246" s="178">
        <f t="shared" si="98"/>
        <v>43131</v>
      </c>
      <c r="AK1246" s="30" t="s">
        <v>2998</v>
      </c>
      <c r="AL1246" s="30" t="s">
        <v>3019</v>
      </c>
      <c r="AM1246" s="104">
        <v>41246</v>
      </c>
      <c r="AN1246" s="408" t="str">
        <f>IF($AA1246-data!$G$1=0,"　",IF(AK1246=0,"　",VLOOKUP($AK1246,data!$A$1:$H$264,8,FALSE)))</f>
        <v>消耗部品交換対象</v>
      </c>
      <c r="AO1246" s="35">
        <v>41337</v>
      </c>
      <c r="AP1246" s="134"/>
      <c r="AQ1246" s="264">
        <f t="shared" si="101"/>
        <v>42370</v>
      </c>
    </row>
    <row r="1247" spans="1:43" s="74" customFormat="1" ht="24.75" customHeight="1" x14ac:dyDescent="0.15">
      <c r="A1247" s="297">
        <v>1244</v>
      </c>
      <c r="B1247" s="23" t="s">
        <v>3020</v>
      </c>
      <c r="C1247" s="24" t="s">
        <v>14361</v>
      </c>
      <c r="D1247" s="23" t="s">
        <v>3002</v>
      </c>
      <c r="E1247" s="23" t="s">
        <v>2412</v>
      </c>
      <c r="F1247" s="24" t="s">
        <v>10310</v>
      </c>
      <c r="G1247" s="25" t="s">
        <v>3009</v>
      </c>
      <c r="H1247" s="23" t="s">
        <v>3010</v>
      </c>
      <c r="I1247" s="23" t="s">
        <v>11099</v>
      </c>
      <c r="J1247" s="25" t="s">
        <v>3011</v>
      </c>
      <c r="K1247" s="58" t="s">
        <v>3012</v>
      </c>
      <c r="L1247" s="58"/>
      <c r="M1247" s="23" t="s">
        <v>3013</v>
      </c>
      <c r="N1247" s="25" t="s">
        <v>3014</v>
      </c>
      <c r="O1247" s="25" t="s">
        <v>3003</v>
      </c>
      <c r="P1247" s="23"/>
      <c r="Q1247" s="25" t="s">
        <v>3005</v>
      </c>
      <c r="R1247" s="58" t="s">
        <v>3006</v>
      </c>
      <c r="S1247" s="23" t="s">
        <v>3007</v>
      </c>
      <c r="T1247" s="23" t="s">
        <v>3008</v>
      </c>
      <c r="U1247" s="25" t="s">
        <v>3009</v>
      </c>
      <c r="V1247" s="23" t="s">
        <v>3010</v>
      </c>
      <c r="W1247" s="25" t="s">
        <v>3011</v>
      </c>
      <c r="X1247" s="58" t="s">
        <v>3012</v>
      </c>
      <c r="Y1247" s="23" t="s">
        <v>3013</v>
      </c>
      <c r="Z1247" s="25" t="s">
        <v>3014</v>
      </c>
      <c r="AA1247" s="33">
        <v>5</v>
      </c>
      <c r="AB1247" s="295" t="str">
        <f t="shared" si="99"/>
        <v>年間</v>
      </c>
      <c r="AC1247" s="268"/>
      <c r="AD1247" s="110">
        <v>1</v>
      </c>
      <c r="AE1247" s="111">
        <v>172200</v>
      </c>
      <c r="AF1247" s="26">
        <f t="shared" si="100"/>
        <v>172200</v>
      </c>
      <c r="AG1247" s="27">
        <v>41306</v>
      </c>
      <c r="AH1247" s="302">
        <v>41306</v>
      </c>
      <c r="AI1247" s="29" t="str">
        <f t="shared" si="97"/>
        <v>～</v>
      </c>
      <c r="AJ1247" s="178">
        <f t="shared" si="98"/>
        <v>43131</v>
      </c>
      <c r="AK1247" s="30" t="s">
        <v>2042</v>
      </c>
      <c r="AL1247" s="30" t="s">
        <v>3021</v>
      </c>
      <c r="AM1247" s="115">
        <v>41246</v>
      </c>
      <c r="AN1247" s="408" t="str">
        <f>IF($AA1247-data!$G$1=0,"　",IF(AK1247=0,"　",VLOOKUP($AK1247,data!$A$1:$H$264,8,FALSE)))</f>
        <v>消耗部品交換対象</v>
      </c>
      <c r="AO1247" s="35">
        <v>41337</v>
      </c>
      <c r="AP1247" s="134"/>
      <c r="AQ1247" s="264">
        <f t="shared" si="101"/>
        <v>42370</v>
      </c>
    </row>
    <row r="1248" spans="1:43" s="74" customFormat="1" ht="24.75" customHeight="1" x14ac:dyDescent="0.15">
      <c r="A1248" s="297">
        <v>1245</v>
      </c>
      <c r="B1248" s="23" t="s">
        <v>3022</v>
      </c>
      <c r="C1248" s="24" t="s">
        <v>14330</v>
      </c>
      <c r="D1248" s="23" t="s">
        <v>3023</v>
      </c>
      <c r="E1248" s="23" t="s">
        <v>30</v>
      </c>
      <c r="F1248" s="24" t="s">
        <v>13631</v>
      </c>
      <c r="G1248" s="25" t="s">
        <v>3039</v>
      </c>
      <c r="H1248" s="23" t="s">
        <v>3031</v>
      </c>
      <c r="I1248" s="44" t="s">
        <v>11163</v>
      </c>
      <c r="J1248" s="25" t="s">
        <v>3040</v>
      </c>
      <c r="K1248" s="58"/>
      <c r="L1248" s="58"/>
      <c r="M1248" s="23" t="s">
        <v>3041</v>
      </c>
      <c r="N1248" s="25"/>
      <c r="O1248" s="25" t="s">
        <v>3024</v>
      </c>
      <c r="P1248" s="23" t="s">
        <v>3025</v>
      </c>
      <c r="Q1248" s="25" t="s">
        <v>3026</v>
      </c>
      <c r="R1248" s="58" t="s">
        <v>3027</v>
      </c>
      <c r="S1248" s="23" t="s">
        <v>3028</v>
      </c>
      <c r="T1248" s="23" t="s">
        <v>3029</v>
      </c>
      <c r="U1248" s="25" t="s">
        <v>3030</v>
      </c>
      <c r="V1248" s="23" t="s">
        <v>3031</v>
      </c>
      <c r="W1248" s="25" t="s">
        <v>3032</v>
      </c>
      <c r="X1248" s="58" t="s">
        <v>3033</v>
      </c>
      <c r="Y1248" s="23" t="s">
        <v>3034</v>
      </c>
      <c r="Z1248" s="23" t="s">
        <v>3035</v>
      </c>
      <c r="AA1248" s="33">
        <v>5</v>
      </c>
      <c r="AB1248" s="295" t="str">
        <f t="shared" si="99"/>
        <v>年間</v>
      </c>
      <c r="AC1248" s="268"/>
      <c r="AD1248" s="110">
        <v>1</v>
      </c>
      <c r="AE1248" s="111">
        <v>32400</v>
      </c>
      <c r="AF1248" s="26">
        <f t="shared" si="100"/>
        <v>32400</v>
      </c>
      <c r="AG1248" s="27">
        <v>41365</v>
      </c>
      <c r="AH1248" s="302">
        <v>41378</v>
      </c>
      <c r="AI1248" s="29" t="str">
        <f t="shared" si="97"/>
        <v>～</v>
      </c>
      <c r="AJ1248" s="178">
        <f t="shared" si="98"/>
        <v>43203</v>
      </c>
      <c r="AK1248" s="30" t="s">
        <v>3036</v>
      </c>
      <c r="AL1248" s="30" t="s">
        <v>3037</v>
      </c>
      <c r="AM1248" s="115">
        <v>41364</v>
      </c>
      <c r="AN1248" s="408">
        <f>IF($AA1248-data!$G$1=0,"　",IF(AK1248=0,"　",VLOOKUP($AK1248,data!$A$1:$H$264,8,FALSE)))</f>
        <v>0</v>
      </c>
      <c r="AO1248" s="35">
        <v>41381</v>
      </c>
      <c r="AP1248" s="134" t="s">
        <v>3038</v>
      </c>
      <c r="AQ1248" s="264" t="str">
        <f t="shared" si="101"/>
        <v/>
      </c>
    </row>
    <row r="1249" spans="1:43" s="74" customFormat="1" ht="24.75" customHeight="1" x14ac:dyDescent="0.15">
      <c r="A1249" s="297">
        <v>1246</v>
      </c>
      <c r="B1249" s="23" t="s">
        <v>3022</v>
      </c>
      <c r="C1249" s="24" t="s">
        <v>14330</v>
      </c>
      <c r="D1249" s="23" t="s">
        <v>3023</v>
      </c>
      <c r="E1249" s="23" t="s">
        <v>30</v>
      </c>
      <c r="F1249" s="24" t="s">
        <v>13631</v>
      </c>
      <c r="G1249" s="25" t="s">
        <v>3039</v>
      </c>
      <c r="H1249" s="23" t="s">
        <v>3031</v>
      </c>
      <c r="I1249" s="44" t="s">
        <v>11163</v>
      </c>
      <c r="J1249" s="25" t="s">
        <v>3040</v>
      </c>
      <c r="K1249" s="58"/>
      <c r="L1249" s="58"/>
      <c r="M1249" s="23" t="s">
        <v>3041</v>
      </c>
      <c r="N1249" s="25"/>
      <c r="O1249" s="25" t="s">
        <v>3024</v>
      </c>
      <c r="P1249" s="23" t="s">
        <v>3025</v>
      </c>
      <c r="Q1249" s="25" t="s">
        <v>3026</v>
      </c>
      <c r="R1249" s="58" t="s">
        <v>3027</v>
      </c>
      <c r="S1249" s="23" t="s">
        <v>3028</v>
      </c>
      <c r="T1249" s="23" t="s">
        <v>3029</v>
      </c>
      <c r="U1249" s="25" t="s">
        <v>3030</v>
      </c>
      <c r="V1249" s="23" t="s">
        <v>3031</v>
      </c>
      <c r="W1249" s="25" t="s">
        <v>3032</v>
      </c>
      <c r="X1249" s="58" t="s">
        <v>3033</v>
      </c>
      <c r="Y1249" s="23" t="s">
        <v>3034</v>
      </c>
      <c r="Z1249" s="23" t="s">
        <v>3035</v>
      </c>
      <c r="AA1249" s="33">
        <v>5</v>
      </c>
      <c r="AB1249" s="295" t="str">
        <f t="shared" si="99"/>
        <v>年間</v>
      </c>
      <c r="AC1249" s="268"/>
      <c r="AD1249" s="110">
        <v>1</v>
      </c>
      <c r="AE1249" s="111">
        <v>32400</v>
      </c>
      <c r="AF1249" s="26">
        <f t="shared" si="100"/>
        <v>32400</v>
      </c>
      <c r="AG1249" s="27">
        <v>41365</v>
      </c>
      <c r="AH1249" s="302">
        <v>41378</v>
      </c>
      <c r="AI1249" s="29" t="str">
        <f t="shared" si="97"/>
        <v>～</v>
      </c>
      <c r="AJ1249" s="178">
        <f t="shared" si="98"/>
        <v>43203</v>
      </c>
      <c r="AK1249" s="30" t="s">
        <v>3036</v>
      </c>
      <c r="AL1249" s="30" t="s">
        <v>3042</v>
      </c>
      <c r="AM1249" s="115">
        <v>41364</v>
      </c>
      <c r="AN1249" s="408">
        <f>IF($AA1249-data!$G$1=0,"　",IF(AK1249=0,"　",VLOOKUP($AK1249,data!$A$1:$H$264,8,FALSE)))</f>
        <v>0</v>
      </c>
      <c r="AO1249" s="35">
        <v>41381</v>
      </c>
      <c r="AP1249" s="134" t="s">
        <v>3038</v>
      </c>
      <c r="AQ1249" s="264" t="str">
        <f t="shared" si="101"/>
        <v/>
      </c>
    </row>
    <row r="1250" spans="1:43" s="74" customFormat="1" ht="24.75" customHeight="1" x14ac:dyDescent="0.15">
      <c r="A1250" s="297">
        <v>1247</v>
      </c>
      <c r="B1250" s="23" t="s">
        <v>3022</v>
      </c>
      <c r="C1250" s="24" t="s">
        <v>14330</v>
      </c>
      <c r="D1250" s="23" t="s">
        <v>3023</v>
      </c>
      <c r="E1250" s="23" t="s">
        <v>30</v>
      </c>
      <c r="F1250" s="24" t="s">
        <v>13631</v>
      </c>
      <c r="G1250" s="25" t="s">
        <v>3039</v>
      </c>
      <c r="H1250" s="23" t="s">
        <v>3031</v>
      </c>
      <c r="I1250" s="44" t="s">
        <v>11163</v>
      </c>
      <c r="J1250" s="25" t="s">
        <v>3040</v>
      </c>
      <c r="K1250" s="58"/>
      <c r="L1250" s="58"/>
      <c r="M1250" s="23" t="s">
        <v>3041</v>
      </c>
      <c r="N1250" s="25"/>
      <c r="O1250" s="25" t="s">
        <v>3024</v>
      </c>
      <c r="P1250" s="23" t="s">
        <v>3025</v>
      </c>
      <c r="Q1250" s="25" t="s">
        <v>3026</v>
      </c>
      <c r="R1250" s="58" t="s">
        <v>3027</v>
      </c>
      <c r="S1250" s="23" t="s">
        <v>3028</v>
      </c>
      <c r="T1250" s="23" t="s">
        <v>3029</v>
      </c>
      <c r="U1250" s="25" t="s">
        <v>3030</v>
      </c>
      <c r="V1250" s="23" t="s">
        <v>3031</v>
      </c>
      <c r="W1250" s="25" t="s">
        <v>3032</v>
      </c>
      <c r="X1250" s="58" t="s">
        <v>3033</v>
      </c>
      <c r="Y1250" s="23" t="s">
        <v>3034</v>
      </c>
      <c r="Z1250" s="23" t="s">
        <v>3035</v>
      </c>
      <c r="AA1250" s="33">
        <v>5</v>
      </c>
      <c r="AB1250" s="295" t="str">
        <f t="shared" si="99"/>
        <v>年間</v>
      </c>
      <c r="AC1250" s="268"/>
      <c r="AD1250" s="110">
        <v>1</v>
      </c>
      <c r="AE1250" s="111">
        <v>32400</v>
      </c>
      <c r="AF1250" s="26">
        <f t="shared" si="100"/>
        <v>32400</v>
      </c>
      <c r="AG1250" s="27">
        <v>41365</v>
      </c>
      <c r="AH1250" s="302">
        <v>41378</v>
      </c>
      <c r="AI1250" s="29" t="str">
        <f t="shared" si="97"/>
        <v>～</v>
      </c>
      <c r="AJ1250" s="178">
        <f t="shared" si="98"/>
        <v>43203</v>
      </c>
      <c r="AK1250" s="30" t="s">
        <v>3036</v>
      </c>
      <c r="AL1250" s="30" t="s">
        <v>3043</v>
      </c>
      <c r="AM1250" s="115">
        <v>41364</v>
      </c>
      <c r="AN1250" s="408">
        <f>IF($AA1250-data!$G$1=0,"　",IF(AK1250=0,"　",VLOOKUP($AK1250,data!$A$1:$H$264,8,FALSE)))</f>
        <v>0</v>
      </c>
      <c r="AO1250" s="35">
        <v>41381</v>
      </c>
      <c r="AP1250" s="134" t="s">
        <v>3038</v>
      </c>
      <c r="AQ1250" s="264" t="str">
        <f t="shared" si="101"/>
        <v/>
      </c>
    </row>
    <row r="1251" spans="1:43" s="74" customFormat="1" ht="24.75" customHeight="1" x14ac:dyDescent="0.15">
      <c r="A1251" s="297">
        <v>1248</v>
      </c>
      <c r="B1251" s="23" t="s">
        <v>3022</v>
      </c>
      <c r="C1251" s="24" t="s">
        <v>14330</v>
      </c>
      <c r="D1251" s="23" t="s">
        <v>3023</v>
      </c>
      <c r="E1251" s="23" t="s">
        <v>30</v>
      </c>
      <c r="F1251" s="24" t="s">
        <v>13631</v>
      </c>
      <c r="G1251" s="25" t="s">
        <v>3039</v>
      </c>
      <c r="H1251" s="23" t="s">
        <v>3031</v>
      </c>
      <c r="I1251" s="44" t="s">
        <v>11163</v>
      </c>
      <c r="J1251" s="25" t="s">
        <v>3040</v>
      </c>
      <c r="K1251" s="58"/>
      <c r="L1251" s="58"/>
      <c r="M1251" s="23" t="s">
        <v>3041</v>
      </c>
      <c r="N1251" s="25"/>
      <c r="O1251" s="25" t="s">
        <v>3024</v>
      </c>
      <c r="P1251" s="23" t="s">
        <v>3025</v>
      </c>
      <c r="Q1251" s="25" t="s">
        <v>3026</v>
      </c>
      <c r="R1251" s="58" t="s">
        <v>3027</v>
      </c>
      <c r="S1251" s="23" t="s">
        <v>3028</v>
      </c>
      <c r="T1251" s="23" t="s">
        <v>3029</v>
      </c>
      <c r="U1251" s="25" t="s">
        <v>3030</v>
      </c>
      <c r="V1251" s="23" t="s">
        <v>3031</v>
      </c>
      <c r="W1251" s="25" t="s">
        <v>3032</v>
      </c>
      <c r="X1251" s="58" t="s">
        <v>3033</v>
      </c>
      <c r="Y1251" s="23" t="s">
        <v>3034</v>
      </c>
      <c r="Z1251" s="23" t="s">
        <v>3035</v>
      </c>
      <c r="AA1251" s="33">
        <v>5</v>
      </c>
      <c r="AB1251" s="295" t="str">
        <f t="shared" si="99"/>
        <v>年間</v>
      </c>
      <c r="AC1251" s="268"/>
      <c r="AD1251" s="110">
        <v>1</v>
      </c>
      <c r="AE1251" s="111">
        <v>32400</v>
      </c>
      <c r="AF1251" s="26">
        <f t="shared" si="100"/>
        <v>32400</v>
      </c>
      <c r="AG1251" s="27">
        <v>41365</v>
      </c>
      <c r="AH1251" s="302">
        <v>41378</v>
      </c>
      <c r="AI1251" s="29" t="str">
        <f t="shared" si="97"/>
        <v>～</v>
      </c>
      <c r="AJ1251" s="178">
        <f t="shared" si="98"/>
        <v>43203</v>
      </c>
      <c r="AK1251" s="30" t="s">
        <v>3036</v>
      </c>
      <c r="AL1251" s="30" t="s">
        <v>3044</v>
      </c>
      <c r="AM1251" s="115">
        <v>41364</v>
      </c>
      <c r="AN1251" s="408">
        <f>IF($AA1251-data!$G$1=0,"　",IF(AK1251=0,"　",VLOOKUP($AK1251,data!$A$1:$H$264,8,FALSE)))</f>
        <v>0</v>
      </c>
      <c r="AO1251" s="35">
        <v>41381</v>
      </c>
      <c r="AP1251" s="134" t="s">
        <v>3038</v>
      </c>
      <c r="AQ1251" s="264" t="str">
        <f t="shared" si="101"/>
        <v/>
      </c>
    </row>
    <row r="1252" spans="1:43" s="74" customFormat="1" ht="24.75" customHeight="1" x14ac:dyDescent="0.15">
      <c r="A1252" s="297">
        <v>1249</v>
      </c>
      <c r="B1252" s="23" t="s">
        <v>3022</v>
      </c>
      <c r="C1252" s="24" t="s">
        <v>14330</v>
      </c>
      <c r="D1252" s="23" t="s">
        <v>3023</v>
      </c>
      <c r="E1252" s="23" t="s">
        <v>30</v>
      </c>
      <c r="F1252" s="24" t="s">
        <v>13631</v>
      </c>
      <c r="G1252" s="25" t="s">
        <v>3039</v>
      </c>
      <c r="H1252" s="23" t="s">
        <v>3031</v>
      </c>
      <c r="I1252" s="44" t="s">
        <v>11163</v>
      </c>
      <c r="J1252" s="25" t="s">
        <v>3040</v>
      </c>
      <c r="K1252" s="58"/>
      <c r="L1252" s="58"/>
      <c r="M1252" s="23" t="s">
        <v>3041</v>
      </c>
      <c r="N1252" s="25"/>
      <c r="O1252" s="25" t="s">
        <v>3024</v>
      </c>
      <c r="P1252" s="23" t="s">
        <v>3025</v>
      </c>
      <c r="Q1252" s="25" t="s">
        <v>3026</v>
      </c>
      <c r="R1252" s="58" t="s">
        <v>3027</v>
      </c>
      <c r="S1252" s="23" t="s">
        <v>3028</v>
      </c>
      <c r="T1252" s="23" t="s">
        <v>3029</v>
      </c>
      <c r="U1252" s="25" t="s">
        <v>3030</v>
      </c>
      <c r="V1252" s="23" t="s">
        <v>3031</v>
      </c>
      <c r="W1252" s="25" t="s">
        <v>3032</v>
      </c>
      <c r="X1252" s="58" t="s">
        <v>3033</v>
      </c>
      <c r="Y1252" s="23" t="s">
        <v>3034</v>
      </c>
      <c r="Z1252" s="23" t="s">
        <v>3035</v>
      </c>
      <c r="AA1252" s="33">
        <v>5</v>
      </c>
      <c r="AB1252" s="295" t="str">
        <f t="shared" si="99"/>
        <v>年間</v>
      </c>
      <c r="AC1252" s="268"/>
      <c r="AD1252" s="110">
        <v>1</v>
      </c>
      <c r="AE1252" s="111">
        <v>32400</v>
      </c>
      <c r="AF1252" s="26">
        <f t="shared" si="100"/>
        <v>32400</v>
      </c>
      <c r="AG1252" s="27">
        <v>41365</v>
      </c>
      <c r="AH1252" s="302">
        <v>41378</v>
      </c>
      <c r="AI1252" s="29" t="str">
        <f t="shared" si="97"/>
        <v>～</v>
      </c>
      <c r="AJ1252" s="178">
        <f t="shared" si="98"/>
        <v>43203</v>
      </c>
      <c r="AK1252" s="30" t="s">
        <v>3036</v>
      </c>
      <c r="AL1252" s="30" t="s">
        <v>3045</v>
      </c>
      <c r="AM1252" s="115">
        <v>41364</v>
      </c>
      <c r="AN1252" s="408">
        <f>IF($AA1252-data!$G$1=0,"　",IF(AK1252=0,"　",VLOOKUP($AK1252,data!$A$1:$H$264,8,FALSE)))</f>
        <v>0</v>
      </c>
      <c r="AO1252" s="35">
        <v>41381</v>
      </c>
      <c r="AP1252" s="134" t="s">
        <v>3038</v>
      </c>
      <c r="AQ1252" s="264" t="str">
        <f t="shared" si="101"/>
        <v/>
      </c>
    </row>
    <row r="1253" spans="1:43" s="74" customFormat="1" ht="24.75" customHeight="1" x14ac:dyDescent="0.15">
      <c r="A1253" s="297">
        <v>1250</v>
      </c>
      <c r="B1253" s="23" t="s">
        <v>3046</v>
      </c>
      <c r="C1253" s="24" t="s">
        <v>14330</v>
      </c>
      <c r="D1253" s="23" t="s">
        <v>3023</v>
      </c>
      <c r="E1253" s="23" t="s">
        <v>30</v>
      </c>
      <c r="F1253" s="24" t="s">
        <v>13631</v>
      </c>
      <c r="G1253" s="25" t="s">
        <v>3039</v>
      </c>
      <c r="H1253" s="23" t="s">
        <v>3031</v>
      </c>
      <c r="I1253" s="44" t="s">
        <v>11163</v>
      </c>
      <c r="J1253" s="25" t="s">
        <v>3040</v>
      </c>
      <c r="K1253" s="58"/>
      <c r="L1253" s="58"/>
      <c r="M1253" s="23" t="s">
        <v>3041</v>
      </c>
      <c r="N1253" s="23"/>
      <c r="O1253" s="25" t="s">
        <v>3024</v>
      </c>
      <c r="P1253" s="23" t="s">
        <v>3025</v>
      </c>
      <c r="Q1253" s="25" t="s">
        <v>3026</v>
      </c>
      <c r="R1253" s="58" t="s">
        <v>3027</v>
      </c>
      <c r="S1253" s="23" t="s">
        <v>3028</v>
      </c>
      <c r="T1253" s="23" t="s">
        <v>3029</v>
      </c>
      <c r="U1253" s="25" t="s">
        <v>3030</v>
      </c>
      <c r="V1253" s="23" t="s">
        <v>3031</v>
      </c>
      <c r="W1253" s="25" t="s">
        <v>3032</v>
      </c>
      <c r="X1253" s="58" t="s">
        <v>3033</v>
      </c>
      <c r="Y1253" s="23" t="s">
        <v>3034</v>
      </c>
      <c r="Z1253" s="23" t="s">
        <v>3035</v>
      </c>
      <c r="AA1253" s="33">
        <v>5</v>
      </c>
      <c r="AB1253" s="295" t="str">
        <f t="shared" si="99"/>
        <v>年間</v>
      </c>
      <c r="AC1253" s="268"/>
      <c r="AD1253" s="110">
        <v>1</v>
      </c>
      <c r="AE1253" s="201">
        <v>90600</v>
      </c>
      <c r="AF1253" s="26">
        <f t="shared" si="100"/>
        <v>90600</v>
      </c>
      <c r="AG1253" s="27">
        <v>41365</v>
      </c>
      <c r="AH1253" s="302">
        <v>41378</v>
      </c>
      <c r="AI1253" s="29" t="str">
        <f t="shared" si="97"/>
        <v>～</v>
      </c>
      <c r="AJ1253" s="178">
        <f t="shared" si="98"/>
        <v>43203</v>
      </c>
      <c r="AK1253" s="30" t="s">
        <v>1928</v>
      </c>
      <c r="AL1253" s="30" t="s">
        <v>3047</v>
      </c>
      <c r="AM1253" s="115">
        <v>41364</v>
      </c>
      <c r="AN1253" s="408" t="str">
        <f>IF($AA1253-data!$G$1=0,"　",IF(AK1253=0,"　",VLOOKUP($AK1253,data!$A$1:$H$264,8,FALSE)))</f>
        <v>消耗部品交換対象</v>
      </c>
      <c r="AO1253" s="35">
        <v>41381</v>
      </c>
      <c r="AP1253" s="134" t="s">
        <v>3038</v>
      </c>
      <c r="AQ1253" s="264">
        <f t="shared" si="101"/>
        <v>42443</v>
      </c>
    </row>
    <row r="1254" spans="1:43" s="74" customFormat="1" ht="24.75" customHeight="1" x14ac:dyDescent="0.15">
      <c r="A1254" s="297">
        <v>1251</v>
      </c>
      <c r="B1254" s="23" t="s">
        <v>3048</v>
      </c>
      <c r="C1254" s="24" t="s">
        <v>2344</v>
      </c>
      <c r="D1254" s="23"/>
      <c r="E1254" s="23"/>
      <c r="F1254" s="24"/>
      <c r="G1254" s="25"/>
      <c r="H1254" s="23"/>
      <c r="I1254" s="23"/>
      <c r="J1254" s="25"/>
      <c r="K1254" s="58"/>
      <c r="L1254" s="58"/>
      <c r="M1254" s="23"/>
      <c r="N1254" s="23"/>
      <c r="O1254" s="25"/>
      <c r="P1254" s="23"/>
      <c r="Q1254" s="25"/>
      <c r="R1254" s="58"/>
      <c r="S1254" s="23"/>
      <c r="T1254" s="23"/>
      <c r="U1254" s="25"/>
      <c r="V1254" s="23"/>
      <c r="W1254" s="25"/>
      <c r="X1254" s="58"/>
      <c r="Y1254" s="23"/>
      <c r="Z1254" s="23"/>
      <c r="AA1254" s="33"/>
      <c r="AB1254" s="295" t="str">
        <f t="shared" si="99"/>
        <v/>
      </c>
      <c r="AC1254" s="268"/>
      <c r="AD1254" s="110"/>
      <c r="AE1254" s="202"/>
      <c r="AF1254" s="26" t="str">
        <f t="shared" si="100"/>
        <v/>
      </c>
      <c r="AG1254" s="27"/>
      <c r="AH1254" s="305"/>
      <c r="AI1254" s="29" t="str">
        <f t="shared" si="97"/>
        <v/>
      </c>
      <c r="AJ1254" s="178" t="str">
        <f t="shared" si="98"/>
        <v/>
      </c>
      <c r="AK1254" s="30"/>
      <c r="AL1254" s="30"/>
      <c r="AM1254" s="275"/>
      <c r="AN1254" s="408" t="str">
        <f>IF($AA1254-data!$G$1=0,"　",IF(AK1254=0,"　",VLOOKUP($AK1254,data!$A$1:$H$264,8,FALSE)))</f>
        <v>　</v>
      </c>
      <c r="AO1254" s="35"/>
      <c r="AP1254" s="134"/>
      <c r="AQ1254" s="264" t="str">
        <f t="shared" si="101"/>
        <v/>
      </c>
    </row>
    <row r="1255" spans="1:43" s="74" customFormat="1" ht="24.75" customHeight="1" x14ac:dyDescent="0.15">
      <c r="A1255" s="297">
        <v>1252</v>
      </c>
      <c r="B1255" s="23" t="s">
        <v>3049</v>
      </c>
      <c r="C1255" s="24" t="s">
        <v>14329</v>
      </c>
      <c r="D1255" s="23" t="s">
        <v>3050</v>
      </c>
      <c r="E1255" s="23" t="s">
        <v>582</v>
      </c>
      <c r="F1255" s="24" t="s">
        <v>11168</v>
      </c>
      <c r="G1255" s="25" t="s">
        <v>3056</v>
      </c>
      <c r="H1255" s="23" t="s">
        <v>3064</v>
      </c>
      <c r="I1255" s="23" t="s">
        <v>11137</v>
      </c>
      <c r="J1255" s="25" t="s">
        <v>11143</v>
      </c>
      <c r="K1255" s="58" t="s">
        <v>3065</v>
      </c>
      <c r="L1255" s="58"/>
      <c r="M1255" s="23" t="s">
        <v>3060</v>
      </c>
      <c r="N1255" s="25"/>
      <c r="O1255" s="25" t="s">
        <v>3051</v>
      </c>
      <c r="P1255" s="23"/>
      <c r="Q1255" s="25" t="s">
        <v>3052</v>
      </c>
      <c r="R1255" s="58" t="s">
        <v>3053</v>
      </c>
      <c r="S1255" s="23" t="s">
        <v>3054</v>
      </c>
      <c r="T1255" s="23" t="s">
        <v>3055</v>
      </c>
      <c r="U1255" s="25" t="s">
        <v>3056</v>
      </c>
      <c r="V1255" s="23" t="s">
        <v>3057</v>
      </c>
      <c r="W1255" s="25" t="s">
        <v>3058</v>
      </c>
      <c r="X1255" s="58" t="s">
        <v>3059</v>
      </c>
      <c r="Y1255" s="23" t="s">
        <v>3060</v>
      </c>
      <c r="Z1255" s="25"/>
      <c r="AA1255" s="33">
        <v>5</v>
      </c>
      <c r="AB1255" s="295" t="str">
        <f t="shared" si="99"/>
        <v>年間</v>
      </c>
      <c r="AC1255" s="268"/>
      <c r="AD1255" s="110">
        <v>1</v>
      </c>
      <c r="AE1255" s="202">
        <v>90600</v>
      </c>
      <c r="AF1255" s="26">
        <f t="shared" si="100"/>
        <v>90600</v>
      </c>
      <c r="AG1255" s="27">
        <v>41334</v>
      </c>
      <c r="AH1255" s="302">
        <v>41327</v>
      </c>
      <c r="AI1255" s="29" t="str">
        <f t="shared" si="97"/>
        <v>～</v>
      </c>
      <c r="AJ1255" s="178">
        <f t="shared" si="98"/>
        <v>43152</v>
      </c>
      <c r="AK1255" s="30" t="s">
        <v>3061</v>
      </c>
      <c r="AL1255" s="30" t="s">
        <v>3062</v>
      </c>
      <c r="AM1255" s="114">
        <v>41327</v>
      </c>
      <c r="AN1255" s="408" t="str">
        <f>IF($AA1255-data!$G$1=0,"　",IF(AK1255=0,"　",VLOOKUP($AK1255,data!$A$1:$H$264,8,FALSE)))</f>
        <v>消耗部品交換対象</v>
      </c>
      <c r="AO1255" s="35">
        <v>41333</v>
      </c>
      <c r="AP1255" s="134" t="s">
        <v>3063</v>
      </c>
      <c r="AQ1255" s="264">
        <f t="shared" si="101"/>
        <v>42391</v>
      </c>
    </row>
    <row r="1256" spans="1:43" s="74" customFormat="1" ht="24.75" customHeight="1" x14ac:dyDescent="0.15">
      <c r="A1256" s="297">
        <v>1253</v>
      </c>
      <c r="B1256" s="23" t="s">
        <v>8145</v>
      </c>
      <c r="C1256" s="24" t="s">
        <v>14330</v>
      </c>
      <c r="D1256" s="23" t="s">
        <v>29</v>
      </c>
      <c r="E1256" s="23" t="s">
        <v>30</v>
      </c>
      <c r="F1256" s="24" t="s">
        <v>13631</v>
      </c>
      <c r="G1256" s="25" t="s">
        <v>3070</v>
      </c>
      <c r="H1256" s="23"/>
      <c r="I1256" s="44" t="s">
        <v>11163</v>
      </c>
      <c r="J1256" s="25" t="s">
        <v>3071</v>
      </c>
      <c r="K1256" s="58" t="s">
        <v>3072</v>
      </c>
      <c r="L1256" s="58"/>
      <c r="M1256" s="23" t="s">
        <v>3073</v>
      </c>
      <c r="N1256" s="23" t="s">
        <v>3074</v>
      </c>
      <c r="O1256" s="25" t="s">
        <v>2881</v>
      </c>
      <c r="P1256" s="23" t="s">
        <v>32</v>
      </c>
      <c r="Q1256" s="25" t="s">
        <v>3066</v>
      </c>
      <c r="R1256" s="58" t="s">
        <v>3067</v>
      </c>
      <c r="S1256" s="23" t="s">
        <v>3068</v>
      </c>
      <c r="T1256" s="23" t="s">
        <v>3069</v>
      </c>
      <c r="U1256" s="25" t="s">
        <v>3070</v>
      </c>
      <c r="V1256" s="23"/>
      <c r="W1256" s="25" t="s">
        <v>3071</v>
      </c>
      <c r="X1256" s="58" t="s">
        <v>3072</v>
      </c>
      <c r="Y1256" s="23" t="s">
        <v>3073</v>
      </c>
      <c r="Z1256" s="23" t="s">
        <v>3074</v>
      </c>
      <c r="AA1256" s="33">
        <v>3</v>
      </c>
      <c r="AB1256" s="295" t="str">
        <f t="shared" si="99"/>
        <v>年間</v>
      </c>
      <c r="AC1256" s="268"/>
      <c r="AD1256" s="110">
        <v>1</v>
      </c>
      <c r="AE1256" s="202">
        <v>48240</v>
      </c>
      <c r="AF1256" s="26">
        <f t="shared" si="100"/>
        <v>48240</v>
      </c>
      <c r="AG1256" s="27">
        <v>41306</v>
      </c>
      <c r="AH1256" s="302">
        <v>41334</v>
      </c>
      <c r="AI1256" s="29" t="str">
        <f t="shared" si="97"/>
        <v>～</v>
      </c>
      <c r="AJ1256" s="178">
        <f t="shared" si="98"/>
        <v>42429</v>
      </c>
      <c r="AK1256" s="30" t="s">
        <v>3075</v>
      </c>
      <c r="AL1256" s="30" t="s">
        <v>3076</v>
      </c>
      <c r="AM1256" s="114">
        <v>41320</v>
      </c>
      <c r="AN1256" s="408" t="str">
        <f>IF($AA1256-data!$G$1=0,"　",IF(AK1256=0,"　",VLOOKUP($AK1256,data!$A$1:$H$264,8,FALSE)))</f>
        <v>　</v>
      </c>
      <c r="AO1256" s="35">
        <v>41337</v>
      </c>
      <c r="AP1256" s="134"/>
      <c r="AQ1256" s="264" t="str">
        <f t="shared" si="101"/>
        <v/>
      </c>
    </row>
    <row r="1257" spans="1:43" s="74" customFormat="1" ht="24.75" customHeight="1" x14ac:dyDescent="0.15">
      <c r="A1257" s="297">
        <v>1254</v>
      </c>
      <c r="B1257" s="23" t="s">
        <v>3077</v>
      </c>
      <c r="C1257" s="24" t="s">
        <v>14330</v>
      </c>
      <c r="D1257" s="23" t="s">
        <v>29</v>
      </c>
      <c r="E1257" s="23" t="s">
        <v>30</v>
      </c>
      <c r="F1257" s="24" t="s">
        <v>13631</v>
      </c>
      <c r="G1257" s="25" t="s">
        <v>3070</v>
      </c>
      <c r="H1257" s="23"/>
      <c r="I1257" s="44" t="s">
        <v>11163</v>
      </c>
      <c r="J1257" s="25" t="s">
        <v>3071</v>
      </c>
      <c r="K1257" s="58" t="s">
        <v>3072</v>
      </c>
      <c r="L1257" s="58"/>
      <c r="M1257" s="23" t="s">
        <v>3073</v>
      </c>
      <c r="N1257" s="23" t="s">
        <v>3074</v>
      </c>
      <c r="O1257" s="25" t="s">
        <v>2881</v>
      </c>
      <c r="P1257" s="23" t="s">
        <v>32</v>
      </c>
      <c r="Q1257" s="25" t="s">
        <v>3066</v>
      </c>
      <c r="R1257" s="58" t="s">
        <v>3067</v>
      </c>
      <c r="S1257" s="23" t="s">
        <v>3068</v>
      </c>
      <c r="T1257" s="23" t="s">
        <v>3069</v>
      </c>
      <c r="U1257" s="25" t="s">
        <v>3070</v>
      </c>
      <c r="V1257" s="23"/>
      <c r="W1257" s="25" t="s">
        <v>3071</v>
      </c>
      <c r="X1257" s="58" t="s">
        <v>3072</v>
      </c>
      <c r="Y1257" s="23" t="s">
        <v>3073</v>
      </c>
      <c r="Z1257" s="23" t="s">
        <v>3074</v>
      </c>
      <c r="AA1257" s="33">
        <v>3</v>
      </c>
      <c r="AB1257" s="295" t="str">
        <f t="shared" si="99"/>
        <v>年間</v>
      </c>
      <c r="AC1257" s="268"/>
      <c r="AD1257" s="110">
        <v>1</v>
      </c>
      <c r="AE1257" s="202">
        <v>4320</v>
      </c>
      <c r="AF1257" s="26">
        <f t="shared" si="100"/>
        <v>4320</v>
      </c>
      <c r="AG1257" s="27">
        <v>41306</v>
      </c>
      <c r="AH1257" s="302">
        <v>41334</v>
      </c>
      <c r="AI1257" s="29" t="str">
        <f t="shared" si="97"/>
        <v>～</v>
      </c>
      <c r="AJ1257" s="178">
        <f t="shared" si="98"/>
        <v>42429</v>
      </c>
      <c r="AK1257" s="30" t="s">
        <v>929</v>
      </c>
      <c r="AL1257" s="30" t="s">
        <v>3078</v>
      </c>
      <c r="AM1257" s="114">
        <v>41320</v>
      </c>
      <c r="AN1257" s="408" t="str">
        <f>IF($AA1257-data!$G$1=0,"　",IF(AK1257=0,"　",VLOOKUP($AK1257,data!$A$1:$H$264,8,FALSE)))</f>
        <v>　</v>
      </c>
      <c r="AO1257" s="35">
        <v>41337</v>
      </c>
      <c r="AP1257" s="134"/>
      <c r="AQ1257" s="264" t="str">
        <f t="shared" si="101"/>
        <v/>
      </c>
    </row>
    <row r="1258" spans="1:43" s="74" customFormat="1" ht="24.75" customHeight="1" x14ac:dyDescent="0.15">
      <c r="A1258" s="297">
        <v>1255</v>
      </c>
      <c r="B1258" s="23" t="s">
        <v>3077</v>
      </c>
      <c r="C1258" s="24" t="s">
        <v>14330</v>
      </c>
      <c r="D1258" s="23" t="s">
        <v>29</v>
      </c>
      <c r="E1258" s="23" t="s">
        <v>30</v>
      </c>
      <c r="F1258" s="24" t="s">
        <v>13631</v>
      </c>
      <c r="G1258" s="25" t="s">
        <v>3070</v>
      </c>
      <c r="H1258" s="23"/>
      <c r="I1258" s="44" t="s">
        <v>11163</v>
      </c>
      <c r="J1258" s="25" t="s">
        <v>3071</v>
      </c>
      <c r="K1258" s="58" t="s">
        <v>3072</v>
      </c>
      <c r="L1258" s="58"/>
      <c r="M1258" s="23" t="s">
        <v>3073</v>
      </c>
      <c r="N1258" s="23" t="s">
        <v>3074</v>
      </c>
      <c r="O1258" s="25" t="s">
        <v>2881</v>
      </c>
      <c r="P1258" s="23" t="s">
        <v>32</v>
      </c>
      <c r="Q1258" s="25" t="s">
        <v>3066</v>
      </c>
      <c r="R1258" s="58" t="s">
        <v>3067</v>
      </c>
      <c r="S1258" s="23" t="s">
        <v>3068</v>
      </c>
      <c r="T1258" s="23" t="s">
        <v>3069</v>
      </c>
      <c r="U1258" s="25" t="s">
        <v>3070</v>
      </c>
      <c r="V1258" s="23"/>
      <c r="W1258" s="25" t="s">
        <v>3071</v>
      </c>
      <c r="X1258" s="58" t="s">
        <v>3072</v>
      </c>
      <c r="Y1258" s="23" t="s">
        <v>3073</v>
      </c>
      <c r="Z1258" s="23" t="s">
        <v>3074</v>
      </c>
      <c r="AA1258" s="33">
        <v>3</v>
      </c>
      <c r="AB1258" s="295" t="str">
        <f t="shared" si="99"/>
        <v>年間</v>
      </c>
      <c r="AC1258" s="268"/>
      <c r="AD1258" s="110">
        <v>1</v>
      </c>
      <c r="AE1258" s="202">
        <v>4320</v>
      </c>
      <c r="AF1258" s="26">
        <f t="shared" si="100"/>
        <v>4320</v>
      </c>
      <c r="AG1258" s="27">
        <v>41306</v>
      </c>
      <c r="AH1258" s="302">
        <v>41334</v>
      </c>
      <c r="AI1258" s="29" t="str">
        <f t="shared" si="97"/>
        <v>～</v>
      </c>
      <c r="AJ1258" s="178">
        <f t="shared" si="98"/>
        <v>42429</v>
      </c>
      <c r="AK1258" s="30" t="s">
        <v>929</v>
      </c>
      <c r="AL1258" s="30" t="s">
        <v>3079</v>
      </c>
      <c r="AM1258" s="114">
        <v>41320</v>
      </c>
      <c r="AN1258" s="408" t="str">
        <f>IF($AA1258-data!$G$1=0,"　",IF(AK1258=0,"　",VLOOKUP($AK1258,data!$A$1:$H$264,8,FALSE)))</f>
        <v>　</v>
      </c>
      <c r="AO1258" s="35">
        <v>41337</v>
      </c>
      <c r="AP1258" s="134"/>
      <c r="AQ1258" s="264" t="str">
        <f t="shared" si="101"/>
        <v/>
      </c>
    </row>
    <row r="1259" spans="1:43" s="74" customFormat="1" ht="24.75" customHeight="1" x14ac:dyDescent="0.15">
      <c r="A1259" s="297">
        <v>1256</v>
      </c>
      <c r="B1259" s="23" t="s">
        <v>3080</v>
      </c>
      <c r="C1259" s="24" t="s">
        <v>14330</v>
      </c>
      <c r="D1259" s="23" t="s">
        <v>29</v>
      </c>
      <c r="E1259" s="23" t="s">
        <v>30</v>
      </c>
      <c r="F1259" s="24" t="s">
        <v>13631</v>
      </c>
      <c r="G1259" s="25" t="s">
        <v>3070</v>
      </c>
      <c r="H1259" s="23"/>
      <c r="I1259" s="44" t="s">
        <v>11163</v>
      </c>
      <c r="J1259" s="25" t="s">
        <v>3071</v>
      </c>
      <c r="K1259" s="58" t="s">
        <v>3072</v>
      </c>
      <c r="L1259" s="58"/>
      <c r="M1259" s="23" t="s">
        <v>3073</v>
      </c>
      <c r="N1259" s="23" t="s">
        <v>3074</v>
      </c>
      <c r="O1259" s="25" t="s">
        <v>2881</v>
      </c>
      <c r="P1259" s="23" t="s">
        <v>32</v>
      </c>
      <c r="Q1259" s="25" t="s">
        <v>3066</v>
      </c>
      <c r="R1259" s="58" t="s">
        <v>3067</v>
      </c>
      <c r="S1259" s="23" t="s">
        <v>3068</v>
      </c>
      <c r="T1259" s="23" t="s">
        <v>3069</v>
      </c>
      <c r="U1259" s="25" t="s">
        <v>3070</v>
      </c>
      <c r="V1259" s="23"/>
      <c r="W1259" s="25" t="s">
        <v>3071</v>
      </c>
      <c r="X1259" s="58" t="s">
        <v>3072</v>
      </c>
      <c r="Y1259" s="23" t="s">
        <v>3073</v>
      </c>
      <c r="Z1259" s="23" t="s">
        <v>3074</v>
      </c>
      <c r="AA1259" s="33">
        <v>3</v>
      </c>
      <c r="AB1259" s="295" t="str">
        <f t="shared" si="99"/>
        <v>年間</v>
      </c>
      <c r="AC1259" s="268"/>
      <c r="AD1259" s="110">
        <v>1</v>
      </c>
      <c r="AE1259" s="202">
        <v>4320</v>
      </c>
      <c r="AF1259" s="26">
        <f t="shared" si="100"/>
        <v>4320</v>
      </c>
      <c r="AG1259" s="27">
        <v>41306</v>
      </c>
      <c r="AH1259" s="302">
        <v>41334</v>
      </c>
      <c r="AI1259" s="29" t="str">
        <f t="shared" si="97"/>
        <v>～</v>
      </c>
      <c r="AJ1259" s="178">
        <f t="shared" si="98"/>
        <v>42429</v>
      </c>
      <c r="AK1259" s="30" t="s">
        <v>929</v>
      </c>
      <c r="AL1259" s="30" t="s">
        <v>3081</v>
      </c>
      <c r="AM1259" s="114">
        <v>41320</v>
      </c>
      <c r="AN1259" s="408" t="str">
        <f>IF($AA1259-data!$G$1=0,"　",IF(AK1259=0,"　",VLOOKUP($AK1259,data!$A$1:$H$264,8,FALSE)))</f>
        <v>　</v>
      </c>
      <c r="AO1259" s="35">
        <v>41337</v>
      </c>
      <c r="AP1259" s="134"/>
      <c r="AQ1259" s="264" t="str">
        <f t="shared" si="101"/>
        <v/>
      </c>
    </row>
    <row r="1260" spans="1:43" s="74" customFormat="1" ht="24.75" customHeight="1" x14ac:dyDescent="0.15">
      <c r="A1260" s="297">
        <v>1257</v>
      </c>
      <c r="B1260" s="23" t="s">
        <v>3080</v>
      </c>
      <c r="C1260" s="24" t="s">
        <v>14330</v>
      </c>
      <c r="D1260" s="23" t="s">
        <v>29</v>
      </c>
      <c r="E1260" s="23" t="s">
        <v>30</v>
      </c>
      <c r="F1260" s="24" t="s">
        <v>13631</v>
      </c>
      <c r="G1260" s="25" t="s">
        <v>3070</v>
      </c>
      <c r="H1260" s="23"/>
      <c r="I1260" s="44" t="s">
        <v>11163</v>
      </c>
      <c r="J1260" s="25" t="s">
        <v>3071</v>
      </c>
      <c r="K1260" s="58" t="s">
        <v>3072</v>
      </c>
      <c r="L1260" s="58"/>
      <c r="M1260" s="23" t="s">
        <v>3073</v>
      </c>
      <c r="N1260" s="23" t="s">
        <v>3074</v>
      </c>
      <c r="O1260" s="25" t="s">
        <v>2881</v>
      </c>
      <c r="P1260" s="23" t="s">
        <v>32</v>
      </c>
      <c r="Q1260" s="25" t="s">
        <v>3066</v>
      </c>
      <c r="R1260" s="58" t="s">
        <v>3067</v>
      </c>
      <c r="S1260" s="23" t="s">
        <v>3068</v>
      </c>
      <c r="T1260" s="23" t="s">
        <v>3069</v>
      </c>
      <c r="U1260" s="25" t="s">
        <v>3070</v>
      </c>
      <c r="V1260" s="23"/>
      <c r="W1260" s="25" t="s">
        <v>3071</v>
      </c>
      <c r="X1260" s="58" t="s">
        <v>3072</v>
      </c>
      <c r="Y1260" s="23" t="s">
        <v>3073</v>
      </c>
      <c r="Z1260" s="23" t="s">
        <v>3074</v>
      </c>
      <c r="AA1260" s="33">
        <v>3</v>
      </c>
      <c r="AB1260" s="295" t="str">
        <f t="shared" si="99"/>
        <v>年間</v>
      </c>
      <c r="AC1260" s="268"/>
      <c r="AD1260" s="110">
        <v>1</v>
      </c>
      <c r="AE1260" s="202">
        <v>4320</v>
      </c>
      <c r="AF1260" s="26">
        <f t="shared" si="100"/>
        <v>4320</v>
      </c>
      <c r="AG1260" s="27">
        <v>41306</v>
      </c>
      <c r="AH1260" s="302">
        <v>41334</v>
      </c>
      <c r="AI1260" s="29" t="str">
        <f t="shared" si="97"/>
        <v>～</v>
      </c>
      <c r="AJ1260" s="178">
        <f t="shared" si="98"/>
        <v>42429</v>
      </c>
      <c r="AK1260" s="30" t="s">
        <v>929</v>
      </c>
      <c r="AL1260" s="30" t="s">
        <v>3082</v>
      </c>
      <c r="AM1260" s="114">
        <v>41320</v>
      </c>
      <c r="AN1260" s="408" t="str">
        <f>IF($AA1260-data!$G$1=0,"　",IF(AK1260=0,"　",VLOOKUP($AK1260,data!$A$1:$H$264,8,FALSE)))</f>
        <v>　</v>
      </c>
      <c r="AO1260" s="35">
        <v>41337</v>
      </c>
      <c r="AP1260" s="134"/>
      <c r="AQ1260" s="264" t="str">
        <f t="shared" si="101"/>
        <v/>
      </c>
    </row>
    <row r="1261" spans="1:43" s="74" customFormat="1" ht="24.75" customHeight="1" x14ac:dyDescent="0.15">
      <c r="A1261" s="297">
        <v>1258</v>
      </c>
      <c r="B1261" s="23" t="s">
        <v>3077</v>
      </c>
      <c r="C1261" s="24" t="s">
        <v>14330</v>
      </c>
      <c r="D1261" s="23" t="s">
        <v>29</v>
      </c>
      <c r="E1261" s="23" t="s">
        <v>30</v>
      </c>
      <c r="F1261" s="24" t="s">
        <v>13631</v>
      </c>
      <c r="G1261" s="25" t="s">
        <v>3070</v>
      </c>
      <c r="H1261" s="23"/>
      <c r="I1261" s="44" t="s">
        <v>11163</v>
      </c>
      <c r="J1261" s="25" t="s">
        <v>3071</v>
      </c>
      <c r="K1261" s="58" t="s">
        <v>3072</v>
      </c>
      <c r="L1261" s="58"/>
      <c r="M1261" s="23" t="s">
        <v>3073</v>
      </c>
      <c r="N1261" s="23" t="s">
        <v>3074</v>
      </c>
      <c r="O1261" s="25" t="s">
        <v>2881</v>
      </c>
      <c r="P1261" s="23" t="s">
        <v>32</v>
      </c>
      <c r="Q1261" s="25" t="s">
        <v>3066</v>
      </c>
      <c r="R1261" s="58" t="s">
        <v>3067</v>
      </c>
      <c r="S1261" s="23" t="s">
        <v>3068</v>
      </c>
      <c r="T1261" s="23" t="s">
        <v>3069</v>
      </c>
      <c r="U1261" s="25" t="s">
        <v>3070</v>
      </c>
      <c r="V1261" s="23"/>
      <c r="W1261" s="25" t="s">
        <v>3071</v>
      </c>
      <c r="X1261" s="58" t="s">
        <v>3072</v>
      </c>
      <c r="Y1261" s="23" t="s">
        <v>3073</v>
      </c>
      <c r="Z1261" s="23" t="s">
        <v>3074</v>
      </c>
      <c r="AA1261" s="33">
        <v>3</v>
      </c>
      <c r="AB1261" s="295" t="str">
        <f t="shared" si="99"/>
        <v>年間</v>
      </c>
      <c r="AC1261" s="268"/>
      <c r="AD1261" s="110">
        <v>1</v>
      </c>
      <c r="AE1261" s="202">
        <v>4320</v>
      </c>
      <c r="AF1261" s="26">
        <f t="shared" si="100"/>
        <v>4320</v>
      </c>
      <c r="AG1261" s="27">
        <v>41306</v>
      </c>
      <c r="AH1261" s="302">
        <v>41334</v>
      </c>
      <c r="AI1261" s="29" t="str">
        <f t="shared" si="97"/>
        <v>～</v>
      </c>
      <c r="AJ1261" s="178">
        <f t="shared" si="98"/>
        <v>42429</v>
      </c>
      <c r="AK1261" s="30" t="s">
        <v>929</v>
      </c>
      <c r="AL1261" s="30" t="s">
        <v>3083</v>
      </c>
      <c r="AM1261" s="114">
        <v>41320</v>
      </c>
      <c r="AN1261" s="408" t="str">
        <f>IF($AA1261-data!$G$1=0,"　",IF(AK1261=0,"　",VLOOKUP($AK1261,data!$A$1:$H$264,8,FALSE)))</f>
        <v>　</v>
      </c>
      <c r="AO1261" s="35">
        <v>41337</v>
      </c>
      <c r="AP1261" s="134"/>
      <c r="AQ1261" s="264" t="str">
        <f t="shared" si="101"/>
        <v/>
      </c>
    </row>
    <row r="1262" spans="1:43" s="74" customFormat="1" ht="24.75" customHeight="1" x14ac:dyDescent="0.15">
      <c r="A1262" s="297">
        <v>1259</v>
      </c>
      <c r="B1262" s="23" t="s">
        <v>3077</v>
      </c>
      <c r="C1262" s="24" t="s">
        <v>14330</v>
      </c>
      <c r="D1262" s="23" t="s">
        <v>29</v>
      </c>
      <c r="E1262" s="23" t="s">
        <v>30</v>
      </c>
      <c r="F1262" s="24" t="s">
        <v>13631</v>
      </c>
      <c r="G1262" s="25" t="s">
        <v>3070</v>
      </c>
      <c r="H1262" s="23"/>
      <c r="I1262" s="44" t="s">
        <v>11163</v>
      </c>
      <c r="J1262" s="25" t="s">
        <v>3071</v>
      </c>
      <c r="K1262" s="58" t="s">
        <v>3072</v>
      </c>
      <c r="L1262" s="58"/>
      <c r="M1262" s="23" t="s">
        <v>3073</v>
      </c>
      <c r="N1262" s="23" t="s">
        <v>3074</v>
      </c>
      <c r="O1262" s="25" t="s">
        <v>2881</v>
      </c>
      <c r="P1262" s="23" t="s">
        <v>32</v>
      </c>
      <c r="Q1262" s="25" t="s">
        <v>3066</v>
      </c>
      <c r="R1262" s="58" t="s">
        <v>3067</v>
      </c>
      <c r="S1262" s="23" t="s">
        <v>3068</v>
      </c>
      <c r="T1262" s="23" t="s">
        <v>3069</v>
      </c>
      <c r="U1262" s="25" t="s">
        <v>3070</v>
      </c>
      <c r="V1262" s="23"/>
      <c r="W1262" s="25" t="s">
        <v>3071</v>
      </c>
      <c r="X1262" s="58" t="s">
        <v>3072</v>
      </c>
      <c r="Y1262" s="23" t="s">
        <v>3073</v>
      </c>
      <c r="Z1262" s="23" t="s">
        <v>3074</v>
      </c>
      <c r="AA1262" s="33">
        <v>3</v>
      </c>
      <c r="AB1262" s="295" t="str">
        <f t="shared" si="99"/>
        <v>年間</v>
      </c>
      <c r="AC1262" s="268"/>
      <c r="AD1262" s="110">
        <v>1</v>
      </c>
      <c r="AE1262" s="202">
        <v>4320</v>
      </c>
      <c r="AF1262" s="26">
        <f t="shared" si="100"/>
        <v>4320</v>
      </c>
      <c r="AG1262" s="27">
        <v>41306</v>
      </c>
      <c r="AH1262" s="302">
        <v>41334</v>
      </c>
      <c r="AI1262" s="29" t="str">
        <f t="shared" si="97"/>
        <v>～</v>
      </c>
      <c r="AJ1262" s="178">
        <f t="shared" si="98"/>
        <v>42429</v>
      </c>
      <c r="AK1262" s="30" t="s">
        <v>929</v>
      </c>
      <c r="AL1262" s="30" t="s">
        <v>3084</v>
      </c>
      <c r="AM1262" s="114">
        <v>41320</v>
      </c>
      <c r="AN1262" s="408" t="str">
        <f>IF($AA1262-data!$G$1=0,"　",IF(AK1262=0,"　",VLOOKUP($AK1262,data!$A$1:$H$264,8,FALSE)))</f>
        <v>　</v>
      </c>
      <c r="AO1262" s="35">
        <v>41337</v>
      </c>
      <c r="AP1262" s="134"/>
      <c r="AQ1262" s="264" t="str">
        <f t="shared" si="101"/>
        <v/>
      </c>
    </row>
    <row r="1263" spans="1:43" s="74" customFormat="1" ht="24.75" customHeight="1" x14ac:dyDescent="0.15">
      <c r="A1263" s="297">
        <v>1260</v>
      </c>
      <c r="B1263" s="23" t="s">
        <v>3077</v>
      </c>
      <c r="C1263" s="24" t="s">
        <v>14330</v>
      </c>
      <c r="D1263" s="23" t="s">
        <v>29</v>
      </c>
      <c r="E1263" s="23" t="s">
        <v>30</v>
      </c>
      <c r="F1263" s="24" t="s">
        <v>13631</v>
      </c>
      <c r="G1263" s="25" t="s">
        <v>3070</v>
      </c>
      <c r="H1263" s="23"/>
      <c r="I1263" s="44" t="s">
        <v>11163</v>
      </c>
      <c r="J1263" s="25" t="s">
        <v>3071</v>
      </c>
      <c r="K1263" s="58" t="s">
        <v>3072</v>
      </c>
      <c r="L1263" s="58"/>
      <c r="M1263" s="23" t="s">
        <v>3073</v>
      </c>
      <c r="N1263" s="23" t="s">
        <v>3074</v>
      </c>
      <c r="O1263" s="25" t="s">
        <v>2881</v>
      </c>
      <c r="P1263" s="23" t="s">
        <v>32</v>
      </c>
      <c r="Q1263" s="25" t="s">
        <v>3066</v>
      </c>
      <c r="R1263" s="58" t="s">
        <v>3067</v>
      </c>
      <c r="S1263" s="23" t="s">
        <v>3068</v>
      </c>
      <c r="T1263" s="23" t="s">
        <v>3069</v>
      </c>
      <c r="U1263" s="25" t="s">
        <v>3070</v>
      </c>
      <c r="V1263" s="23"/>
      <c r="W1263" s="25" t="s">
        <v>3071</v>
      </c>
      <c r="X1263" s="58" t="s">
        <v>3072</v>
      </c>
      <c r="Y1263" s="23" t="s">
        <v>3073</v>
      </c>
      <c r="Z1263" s="23" t="s">
        <v>3074</v>
      </c>
      <c r="AA1263" s="33">
        <v>3</v>
      </c>
      <c r="AB1263" s="295" t="str">
        <f t="shared" si="99"/>
        <v>年間</v>
      </c>
      <c r="AC1263" s="268"/>
      <c r="AD1263" s="110">
        <v>1</v>
      </c>
      <c r="AE1263" s="202">
        <v>4320</v>
      </c>
      <c r="AF1263" s="26">
        <f t="shared" si="100"/>
        <v>4320</v>
      </c>
      <c r="AG1263" s="27">
        <v>41306</v>
      </c>
      <c r="AH1263" s="302">
        <v>41334</v>
      </c>
      <c r="AI1263" s="29" t="str">
        <f t="shared" si="97"/>
        <v>～</v>
      </c>
      <c r="AJ1263" s="178">
        <f t="shared" si="98"/>
        <v>42429</v>
      </c>
      <c r="AK1263" s="30" t="s">
        <v>929</v>
      </c>
      <c r="AL1263" s="30" t="s">
        <v>3085</v>
      </c>
      <c r="AM1263" s="114">
        <v>41320</v>
      </c>
      <c r="AN1263" s="408" t="str">
        <f>IF($AA1263-data!$G$1=0,"　",IF(AK1263=0,"　",VLOOKUP($AK1263,data!$A$1:$H$264,8,FALSE)))</f>
        <v>　</v>
      </c>
      <c r="AO1263" s="35">
        <v>41337</v>
      </c>
      <c r="AP1263" s="134"/>
      <c r="AQ1263" s="264" t="str">
        <f t="shared" si="101"/>
        <v/>
      </c>
    </row>
    <row r="1264" spans="1:43" ht="24.75" customHeight="1" x14ac:dyDescent="0.15">
      <c r="A1264" s="297">
        <v>1261</v>
      </c>
      <c r="B1264" s="23" t="s">
        <v>8146</v>
      </c>
      <c r="C1264" s="24" t="s">
        <v>14330</v>
      </c>
      <c r="D1264" s="23" t="s">
        <v>29</v>
      </c>
      <c r="E1264" s="23" t="s">
        <v>30</v>
      </c>
      <c r="F1264" s="24" t="s">
        <v>13631</v>
      </c>
      <c r="G1264" s="25" t="s">
        <v>3070</v>
      </c>
      <c r="H1264" s="23"/>
      <c r="I1264" s="44" t="s">
        <v>11163</v>
      </c>
      <c r="J1264" s="25" t="s">
        <v>3071</v>
      </c>
      <c r="K1264" s="58" t="s">
        <v>3072</v>
      </c>
      <c r="L1264" s="58"/>
      <c r="M1264" s="23" t="s">
        <v>3073</v>
      </c>
      <c r="N1264" s="23" t="s">
        <v>3074</v>
      </c>
      <c r="O1264" s="25" t="s">
        <v>2881</v>
      </c>
      <c r="P1264" s="23" t="s">
        <v>32</v>
      </c>
      <c r="Q1264" s="25" t="s">
        <v>3066</v>
      </c>
      <c r="R1264" s="58" t="s">
        <v>3067</v>
      </c>
      <c r="S1264" s="23" t="s">
        <v>3068</v>
      </c>
      <c r="T1264" s="23" t="s">
        <v>3069</v>
      </c>
      <c r="U1264" s="25" t="s">
        <v>3070</v>
      </c>
      <c r="V1264" s="23"/>
      <c r="W1264" s="25" t="s">
        <v>3071</v>
      </c>
      <c r="X1264" s="58" t="s">
        <v>3072</v>
      </c>
      <c r="Y1264" s="23" t="s">
        <v>3073</v>
      </c>
      <c r="Z1264" s="23" t="s">
        <v>3074</v>
      </c>
      <c r="AA1264" s="45">
        <v>3</v>
      </c>
      <c r="AB1264" s="295" t="str">
        <f t="shared" si="99"/>
        <v>年間</v>
      </c>
      <c r="AC1264" s="287"/>
      <c r="AD1264" s="110">
        <v>1</v>
      </c>
      <c r="AE1264" s="202">
        <v>8280</v>
      </c>
      <c r="AF1264" s="26">
        <f t="shared" si="100"/>
        <v>8280</v>
      </c>
      <c r="AG1264" s="27">
        <v>41306</v>
      </c>
      <c r="AH1264" s="302">
        <v>41334</v>
      </c>
      <c r="AI1264" s="29" t="str">
        <f t="shared" si="97"/>
        <v>～</v>
      </c>
      <c r="AJ1264" s="178">
        <f t="shared" si="98"/>
        <v>42429</v>
      </c>
      <c r="AK1264" s="30" t="s">
        <v>3086</v>
      </c>
      <c r="AL1264" s="30" t="s">
        <v>3087</v>
      </c>
      <c r="AM1264" s="114">
        <v>41320</v>
      </c>
      <c r="AN1264" s="408" t="str">
        <f>IF($AA1264-data!$G$1=0,"　",IF(AK1264=0,"　",VLOOKUP($AK1264,data!$A$1:$H$264,8,FALSE)))</f>
        <v>　</v>
      </c>
      <c r="AO1264" s="35">
        <v>41337</v>
      </c>
      <c r="AP1264" s="170"/>
      <c r="AQ1264" s="264" t="str">
        <f t="shared" si="101"/>
        <v/>
      </c>
    </row>
    <row r="1265" spans="1:43" s="74" customFormat="1" ht="24.75" customHeight="1" x14ac:dyDescent="0.15">
      <c r="A1265" s="297">
        <v>1262</v>
      </c>
      <c r="B1265" s="23" t="s">
        <v>3088</v>
      </c>
      <c r="C1265" s="24" t="s">
        <v>14340</v>
      </c>
      <c r="D1265" s="23" t="s">
        <v>3089</v>
      </c>
      <c r="E1265" s="23" t="s">
        <v>30</v>
      </c>
      <c r="F1265" s="24" t="s">
        <v>13631</v>
      </c>
      <c r="G1265" s="25" t="s">
        <v>3090</v>
      </c>
      <c r="H1265" s="23" t="s">
        <v>3091</v>
      </c>
      <c r="I1265" s="44" t="s">
        <v>11163</v>
      </c>
      <c r="J1265" s="25" t="s">
        <v>3092</v>
      </c>
      <c r="K1265" s="58" t="s">
        <v>3093</v>
      </c>
      <c r="L1265" s="58"/>
      <c r="M1265" s="23" t="s">
        <v>3094</v>
      </c>
      <c r="N1265" s="25" t="s">
        <v>3095</v>
      </c>
      <c r="O1265" s="25" t="s">
        <v>2881</v>
      </c>
      <c r="P1265" s="23" t="s">
        <v>32</v>
      </c>
      <c r="Q1265" s="25" t="s">
        <v>3066</v>
      </c>
      <c r="R1265" s="58" t="s">
        <v>3067</v>
      </c>
      <c r="S1265" s="23" t="s">
        <v>3068</v>
      </c>
      <c r="T1265" s="23" t="s">
        <v>3069</v>
      </c>
      <c r="U1265" s="25" t="s">
        <v>3090</v>
      </c>
      <c r="V1265" s="23" t="s">
        <v>3091</v>
      </c>
      <c r="W1265" s="25" t="s">
        <v>3092</v>
      </c>
      <c r="X1265" s="58" t="s">
        <v>3093</v>
      </c>
      <c r="Y1265" s="23" t="s">
        <v>3094</v>
      </c>
      <c r="Z1265" s="25" t="s">
        <v>3095</v>
      </c>
      <c r="AA1265" s="33">
        <v>3</v>
      </c>
      <c r="AB1265" s="295" t="str">
        <f t="shared" si="99"/>
        <v>年間</v>
      </c>
      <c r="AC1265" s="268"/>
      <c r="AD1265" s="110">
        <v>1</v>
      </c>
      <c r="AE1265" s="117">
        <v>4320</v>
      </c>
      <c r="AF1265" s="26">
        <f t="shared" si="100"/>
        <v>4320</v>
      </c>
      <c r="AG1265" s="27">
        <v>41306</v>
      </c>
      <c r="AH1265" s="302">
        <v>41331</v>
      </c>
      <c r="AI1265" s="29" t="str">
        <f t="shared" si="97"/>
        <v>～</v>
      </c>
      <c r="AJ1265" s="178">
        <f t="shared" si="98"/>
        <v>42425</v>
      </c>
      <c r="AK1265" s="30" t="s">
        <v>929</v>
      </c>
      <c r="AL1265" s="112" t="s">
        <v>3096</v>
      </c>
      <c r="AM1265" s="114">
        <v>41319</v>
      </c>
      <c r="AN1265" s="408" t="str">
        <f>IF($AA1265-data!$G$1=0,"　",IF(AK1265=0,"　",VLOOKUP($AK1265,data!$A$1:$H$264,8,FALSE)))</f>
        <v>　</v>
      </c>
      <c r="AO1265" s="35">
        <v>41348</v>
      </c>
      <c r="AP1265" s="134" t="s">
        <v>3097</v>
      </c>
      <c r="AQ1265" s="264" t="str">
        <f t="shared" si="101"/>
        <v/>
      </c>
    </row>
    <row r="1266" spans="1:43" s="74" customFormat="1" ht="24.75" customHeight="1" x14ac:dyDescent="0.15">
      <c r="A1266" s="297">
        <v>1263</v>
      </c>
      <c r="B1266" s="23" t="s">
        <v>3098</v>
      </c>
      <c r="C1266" s="24" t="s">
        <v>2344</v>
      </c>
      <c r="D1266" s="23"/>
      <c r="E1266" s="23"/>
      <c r="F1266" s="24"/>
      <c r="G1266" s="25"/>
      <c r="H1266" s="23"/>
      <c r="I1266" s="23"/>
      <c r="J1266" s="25"/>
      <c r="K1266" s="58"/>
      <c r="L1266" s="58"/>
      <c r="M1266" s="23"/>
      <c r="N1266" s="23"/>
      <c r="O1266" s="25"/>
      <c r="P1266" s="23"/>
      <c r="Q1266" s="25"/>
      <c r="R1266" s="58"/>
      <c r="S1266" s="23"/>
      <c r="T1266" s="23"/>
      <c r="U1266" s="25"/>
      <c r="V1266" s="23"/>
      <c r="W1266" s="25"/>
      <c r="X1266" s="58"/>
      <c r="Y1266" s="23"/>
      <c r="Z1266" s="25"/>
      <c r="AA1266" s="33"/>
      <c r="AB1266" s="295" t="str">
        <f t="shared" si="99"/>
        <v/>
      </c>
      <c r="AC1266" s="268"/>
      <c r="AD1266" s="110"/>
      <c r="AE1266" s="111"/>
      <c r="AF1266" s="26" t="str">
        <f t="shared" si="100"/>
        <v/>
      </c>
      <c r="AG1266" s="27"/>
      <c r="AH1266" s="302"/>
      <c r="AI1266" s="29" t="str">
        <f t="shared" si="97"/>
        <v/>
      </c>
      <c r="AJ1266" s="178" t="str">
        <f t="shared" si="98"/>
        <v/>
      </c>
      <c r="AK1266" s="30"/>
      <c r="AL1266" s="30"/>
      <c r="AM1266" s="114"/>
      <c r="AN1266" s="408" t="str">
        <f>IF($AA1266-data!$G$1=0,"　",IF(AK1266=0,"　",VLOOKUP($AK1266,data!$A$1:$H$264,8,FALSE)))</f>
        <v>　</v>
      </c>
      <c r="AO1266" s="35"/>
      <c r="AP1266" s="134"/>
      <c r="AQ1266" s="264" t="str">
        <f t="shared" si="101"/>
        <v/>
      </c>
    </row>
    <row r="1267" spans="1:43" s="74" customFormat="1" ht="24.75" customHeight="1" x14ac:dyDescent="0.15">
      <c r="A1267" s="297">
        <v>1264</v>
      </c>
      <c r="B1267" s="23" t="s">
        <v>3099</v>
      </c>
      <c r="C1267" s="24" t="s">
        <v>2344</v>
      </c>
      <c r="D1267" s="23"/>
      <c r="E1267" s="23"/>
      <c r="F1267" s="24"/>
      <c r="G1267" s="25"/>
      <c r="H1267" s="23"/>
      <c r="I1267" s="23"/>
      <c r="J1267" s="25"/>
      <c r="K1267" s="58"/>
      <c r="L1267" s="58"/>
      <c r="M1267" s="23"/>
      <c r="N1267" s="23"/>
      <c r="O1267" s="25"/>
      <c r="P1267" s="23"/>
      <c r="Q1267" s="25"/>
      <c r="R1267" s="58"/>
      <c r="S1267" s="23"/>
      <c r="T1267" s="23"/>
      <c r="U1267" s="25"/>
      <c r="V1267" s="23"/>
      <c r="W1267" s="25"/>
      <c r="X1267" s="58"/>
      <c r="Y1267" s="23"/>
      <c r="Z1267" s="25"/>
      <c r="AA1267" s="33"/>
      <c r="AB1267" s="295" t="str">
        <f t="shared" si="99"/>
        <v/>
      </c>
      <c r="AC1267" s="268"/>
      <c r="AD1267" s="110"/>
      <c r="AE1267" s="111"/>
      <c r="AF1267" s="26" t="str">
        <f t="shared" si="100"/>
        <v/>
      </c>
      <c r="AG1267" s="27"/>
      <c r="AH1267" s="302"/>
      <c r="AI1267" s="29" t="str">
        <f t="shared" si="97"/>
        <v/>
      </c>
      <c r="AJ1267" s="178" t="str">
        <f t="shared" si="98"/>
        <v/>
      </c>
      <c r="AK1267" s="30"/>
      <c r="AL1267" s="30"/>
      <c r="AM1267" s="114"/>
      <c r="AN1267" s="408" t="str">
        <f>IF($AA1267-data!$G$1=0,"　",IF(AK1267=0,"　",VLOOKUP($AK1267,data!$A$1:$H$264,8,FALSE)))</f>
        <v>　</v>
      </c>
      <c r="AO1267" s="35"/>
      <c r="AP1267" s="134"/>
      <c r="AQ1267" s="264" t="str">
        <f t="shared" si="101"/>
        <v/>
      </c>
    </row>
    <row r="1268" spans="1:43" s="74" customFormat="1" ht="24.75" customHeight="1" x14ac:dyDescent="0.15">
      <c r="A1268" s="297">
        <v>1265</v>
      </c>
      <c r="B1268" s="23" t="s">
        <v>3100</v>
      </c>
      <c r="C1268" s="24" t="s">
        <v>2344</v>
      </c>
      <c r="D1268" s="23"/>
      <c r="E1268" s="23"/>
      <c r="F1268" s="24"/>
      <c r="G1268" s="25"/>
      <c r="H1268" s="23"/>
      <c r="I1268" s="23"/>
      <c r="J1268" s="25"/>
      <c r="K1268" s="58"/>
      <c r="L1268" s="58"/>
      <c r="M1268" s="23"/>
      <c r="N1268" s="23"/>
      <c r="O1268" s="25"/>
      <c r="P1268" s="23"/>
      <c r="Q1268" s="25"/>
      <c r="R1268" s="58"/>
      <c r="S1268" s="23"/>
      <c r="T1268" s="23"/>
      <c r="U1268" s="25"/>
      <c r="V1268" s="23"/>
      <c r="W1268" s="25"/>
      <c r="X1268" s="58"/>
      <c r="Y1268" s="23"/>
      <c r="Z1268" s="23"/>
      <c r="AA1268" s="33"/>
      <c r="AB1268" s="295" t="str">
        <f t="shared" si="99"/>
        <v/>
      </c>
      <c r="AC1268" s="268"/>
      <c r="AD1268" s="110"/>
      <c r="AE1268" s="111"/>
      <c r="AF1268" s="26" t="str">
        <f t="shared" si="100"/>
        <v/>
      </c>
      <c r="AG1268" s="27"/>
      <c r="AH1268" s="302"/>
      <c r="AI1268" s="29" t="str">
        <f t="shared" si="97"/>
        <v/>
      </c>
      <c r="AJ1268" s="178" t="str">
        <f t="shared" si="98"/>
        <v/>
      </c>
      <c r="AK1268" s="30"/>
      <c r="AL1268" s="30"/>
      <c r="AM1268" s="114"/>
      <c r="AN1268" s="408" t="str">
        <f>IF($AA1268-data!$G$1=0,"　",IF(AK1268=0,"　",VLOOKUP($AK1268,data!$A$1:$H$264,8,FALSE)))</f>
        <v>　</v>
      </c>
      <c r="AO1268" s="35"/>
      <c r="AP1268" s="134"/>
      <c r="AQ1268" s="264" t="str">
        <f t="shared" si="101"/>
        <v/>
      </c>
    </row>
    <row r="1269" spans="1:43" s="74" customFormat="1" ht="24.75" customHeight="1" x14ac:dyDescent="0.15">
      <c r="A1269" s="297">
        <v>1266</v>
      </c>
      <c r="B1269" s="23" t="s">
        <v>3101</v>
      </c>
      <c r="C1269" s="24" t="s">
        <v>2344</v>
      </c>
      <c r="D1269" s="23"/>
      <c r="E1269" s="23"/>
      <c r="F1269" s="24"/>
      <c r="G1269" s="25"/>
      <c r="H1269" s="23"/>
      <c r="I1269" s="23"/>
      <c r="J1269" s="25"/>
      <c r="K1269" s="58"/>
      <c r="L1269" s="58"/>
      <c r="M1269" s="23"/>
      <c r="N1269" s="23"/>
      <c r="O1269" s="25"/>
      <c r="P1269" s="23"/>
      <c r="Q1269" s="25"/>
      <c r="R1269" s="58"/>
      <c r="S1269" s="23"/>
      <c r="T1269" s="23"/>
      <c r="U1269" s="25"/>
      <c r="V1269" s="23"/>
      <c r="W1269" s="25"/>
      <c r="X1269" s="58"/>
      <c r="Y1269" s="23"/>
      <c r="Z1269" s="23"/>
      <c r="AA1269" s="33"/>
      <c r="AB1269" s="295" t="str">
        <f t="shared" si="99"/>
        <v/>
      </c>
      <c r="AC1269" s="268"/>
      <c r="AD1269" s="110"/>
      <c r="AE1269" s="111"/>
      <c r="AF1269" s="26" t="str">
        <f t="shared" si="100"/>
        <v/>
      </c>
      <c r="AG1269" s="27"/>
      <c r="AH1269" s="302"/>
      <c r="AI1269" s="29" t="str">
        <f t="shared" si="97"/>
        <v/>
      </c>
      <c r="AJ1269" s="178" t="str">
        <f t="shared" si="98"/>
        <v/>
      </c>
      <c r="AK1269" s="30"/>
      <c r="AL1269" s="30"/>
      <c r="AM1269" s="114"/>
      <c r="AN1269" s="408" t="str">
        <f>IF($AA1269-data!$G$1=0,"　",IF(AK1269=0,"　",VLOOKUP($AK1269,data!$A$1:$H$264,8,FALSE)))</f>
        <v>　</v>
      </c>
      <c r="AO1269" s="35"/>
      <c r="AP1269" s="134"/>
      <c r="AQ1269" s="264" t="str">
        <f t="shared" si="101"/>
        <v/>
      </c>
    </row>
    <row r="1270" spans="1:43" s="74" customFormat="1" ht="24.75" customHeight="1" x14ac:dyDescent="0.15">
      <c r="A1270" s="297">
        <v>1267</v>
      </c>
      <c r="B1270" s="23" t="s">
        <v>3102</v>
      </c>
      <c r="C1270" s="24" t="s">
        <v>2344</v>
      </c>
      <c r="D1270" s="23"/>
      <c r="E1270" s="23"/>
      <c r="F1270" s="24"/>
      <c r="G1270" s="25"/>
      <c r="H1270" s="23"/>
      <c r="I1270" s="23"/>
      <c r="J1270" s="25"/>
      <c r="K1270" s="58"/>
      <c r="L1270" s="58"/>
      <c r="M1270" s="23"/>
      <c r="N1270" s="23"/>
      <c r="O1270" s="25"/>
      <c r="P1270" s="23"/>
      <c r="Q1270" s="25"/>
      <c r="R1270" s="58"/>
      <c r="S1270" s="23"/>
      <c r="T1270" s="23"/>
      <c r="U1270" s="25"/>
      <c r="V1270" s="23"/>
      <c r="W1270" s="25"/>
      <c r="X1270" s="58"/>
      <c r="Y1270" s="23"/>
      <c r="Z1270" s="23"/>
      <c r="AA1270" s="33"/>
      <c r="AB1270" s="295" t="str">
        <f t="shared" si="99"/>
        <v/>
      </c>
      <c r="AC1270" s="268"/>
      <c r="AD1270" s="110"/>
      <c r="AE1270" s="111"/>
      <c r="AF1270" s="26" t="str">
        <f t="shared" si="100"/>
        <v/>
      </c>
      <c r="AG1270" s="27"/>
      <c r="AH1270" s="302"/>
      <c r="AI1270" s="29" t="str">
        <f t="shared" si="97"/>
        <v/>
      </c>
      <c r="AJ1270" s="178" t="str">
        <f t="shared" si="98"/>
        <v/>
      </c>
      <c r="AK1270" s="30"/>
      <c r="AL1270" s="30"/>
      <c r="AM1270" s="114"/>
      <c r="AN1270" s="408" t="str">
        <f>IF($AA1270-data!$G$1=0,"　",IF(AK1270=0,"　",VLOOKUP($AK1270,data!$A$1:$H$264,8,FALSE)))</f>
        <v>　</v>
      </c>
      <c r="AO1270" s="35"/>
      <c r="AP1270" s="134"/>
      <c r="AQ1270" s="264" t="str">
        <f t="shared" si="101"/>
        <v/>
      </c>
    </row>
    <row r="1271" spans="1:43" s="74" customFormat="1" ht="24.75" customHeight="1" x14ac:dyDescent="0.15">
      <c r="A1271" s="297">
        <v>1268</v>
      </c>
      <c r="B1271" s="23" t="s">
        <v>3103</v>
      </c>
      <c r="C1271" s="24" t="s">
        <v>14351</v>
      </c>
      <c r="D1271" s="23" t="s">
        <v>3104</v>
      </c>
      <c r="E1271" s="23" t="s">
        <v>64</v>
      </c>
      <c r="F1271" s="24" t="s">
        <v>11155</v>
      </c>
      <c r="G1271" s="25" t="s">
        <v>3111</v>
      </c>
      <c r="H1271" s="23" t="s">
        <v>3112</v>
      </c>
      <c r="I1271" s="44" t="s">
        <v>11156</v>
      </c>
      <c r="J1271" s="25" t="s">
        <v>3113</v>
      </c>
      <c r="K1271" s="58"/>
      <c r="L1271" s="58"/>
      <c r="M1271" s="23" t="s">
        <v>3114</v>
      </c>
      <c r="N1271" s="23" t="s">
        <v>3115</v>
      </c>
      <c r="O1271" s="25" t="s">
        <v>3105</v>
      </c>
      <c r="P1271" s="23" t="s">
        <v>3106</v>
      </c>
      <c r="Q1271" s="25" t="s">
        <v>3107</v>
      </c>
      <c r="R1271" s="58" t="s">
        <v>3108</v>
      </c>
      <c r="S1271" s="23" t="s">
        <v>3109</v>
      </c>
      <c r="T1271" s="23" t="s">
        <v>3110</v>
      </c>
      <c r="U1271" s="25" t="s">
        <v>3111</v>
      </c>
      <c r="V1271" s="23" t="s">
        <v>3112</v>
      </c>
      <c r="W1271" s="25" t="s">
        <v>3113</v>
      </c>
      <c r="X1271" s="58"/>
      <c r="Y1271" s="23" t="s">
        <v>3114</v>
      </c>
      <c r="Z1271" s="23" t="s">
        <v>3115</v>
      </c>
      <c r="AA1271" s="33">
        <v>5</v>
      </c>
      <c r="AB1271" s="295" t="str">
        <f t="shared" si="99"/>
        <v>年間</v>
      </c>
      <c r="AC1271" s="268"/>
      <c r="AD1271" s="110">
        <v>1</v>
      </c>
      <c r="AE1271" s="111">
        <v>18000</v>
      </c>
      <c r="AF1271" s="26">
        <f t="shared" si="100"/>
        <v>18000</v>
      </c>
      <c r="AG1271" s="27">
        <v>41334</v>
      </c>
      <c r="AH1271" s="302">
        <v>41365</v>
      </c>
      <c r="AI1271" s="29" t="str">
        <f t="shared" si="97"/>
        <v>～</v>
      </c>
      <c r="AJ1271" s="178">
        <f t="shared" si="98"/>
        <v>43190</v>
      </c>
      <c r="AK1271" s="30" t="s">
        <v>3116</v>
      </c>
      <c r="AL1271" s="30" t="s">
        <v>3117</v>
      </c>
      <c r="AM1271" s="114">
        <v>41365</v>
      </c>
      <c r="AN1271" s="408">
        <f>IF($AA1271-data!$G$1=0,"　",IF(AK1271=0,"　",VLOOKUP($AK1271,data!$A$1:$H$264,8,FALSE)))</f>
        <v>0</v>
      </c>
      <c r="AO1271" s="35">
        <v>41348</v>
      </c>
      <c r="AP1271" s="134" t="s">
        <v>3118</v>
      </c>
      <c r="AQ1271" s="264" t="str">
        <f t="shared" si="101"/>
        <v/>
      </c>
    </row>
    <row r="1272" spans="1:43" s="74" customFormat="1" ht="24.75" customHeight="1" x14ac:dyDescent="0.15">
      <c r="A1272" s="297">
        <v>1269</v>
      </c>
      <c r="B1272" s="23" t="s">
        <v>3119</v>
      </c>
      <c r="C1272" s="24" t="s">
        <v>14351</v>
      </c>
      <c r="D1272" s="23" t="s">
        <v>3104</v>
      </c>
      <c r="E1272" s="23" t="s">
        <v>64</v>
      </c>
      <c r="F1272" s="24" t="s">
        <v>11155</v>
      </c>
      <c r="G1272" s="25" t="s">
        <v>3111</v>
      </c>
      <c r="H1272" s="23" t="s">
        <v>3112</v>
      </c>
      <c r="I1272" s="44" t="s">
        <v>11156</v>
      </c>
      <c r="J1272" s="25" t="s">
        <v>3113</v>
      </c>
      <c r="K1272" s="58"/>
      <c r="L1272" s="58"/>
      <c r="M1272" s="23" t="s">
        <v>3114</v>
      </c>
      <c r="N1272" s="23" t="s">
        <v>3115</v>
      </c>
      <c r="O1272" s="25" t="s">
        <v>3105</v>
      </c>
      <c r="P1272" s="23" t="s">
        <v>3106</v>
      </c>
      <c r="Q1272" s="25" t="s">
        <v>3107</v>
      </c>
      <c r="R1272" s="58" t="s">
        <v>3108</v>
      </c>
      <c r="S1272" s="23" t="s">
        <v>3109</v>
      </c>
      <c r="T1272" s="23" t="s">
        <v>3110</v>
      </c>
      <c r="U1272" s="25" t="s">
        <v>3111</v>
      </c>
      <c r="V1272" s="23" t="s">
        <v>3112</v>
      </c>
      <c r="W1272" s="25" t="s">
        <v>3113</v>
      </c>
      <c r="X1272" s="58"/>
      <c r="Y1272" s="23" t="s">
        <v>3114</v>
      </c>
      <c r="Z1272" s="23" t="s">
        <v>3115</v>
      </c>
      <c r="AA1272" s="33">
        <v>5</v>
      </c>
      <c r="AB1272" s="295" t="str">
        <f t="shared" si="99"/>
        <v>年間</v>
      </c>
      <c r="AC1272" s="268"/>
      <c r="AD1272" s="23">
        <v>1</v>
      </c>
      <c r="AE1272" s="111">
        <v>15600</v>
      </c>
      <c r="AF1272" s="26">
        <f t="shared" si="100"/>
        <v>15600</v>
      </c>
      <c r="AG1272" s="27">
        <v>41334</v>
      </c>
      <c r="AH1272" s="302">
        <v>41365</v>
      </c>
      <c r="AI1272" s="29" t="str">
        <f t="shared" si="97"/>
        <v>～</v>
      </c>
      <c r="AJ1272" s="178">
        <f t="shared" si="98"/>
        <v>43190</v>
      </c>
      <c r="AK1272" s="30" t="s">
        <v>3120</v>
      </c>
      <c r="AL1272" s="30" t="s">
        <v>3121</v>
      </c>
      <c r="AM1272" s="114">
        <v>41365</v>
      </c>
      <c r="AN1272" s="408">
        <f>IF($AA1272-data!$G$1=0,"　",IF(AK1272=0,"　",VLOOKUP($AK1272,data!$A$1:$H$264,8,FALSE)))</f>
        <v>0</v>
      </c>
      <c r="AO1272" s="35">
        <v>41348</v>
      </c>
      <c r="AP1272" s="134" t="s">
        <v>3118</v>
      </c>
      <c r="AQ1272" s="264" t="str">
        <f t="shared" si="101"/>
        <v/>
      </c>
    </row>
    <row r="1273" spans="1:43" s="74" customFormat="1" ht="24.75" customHeight="1" x14ac:dyDescent="0.15">
      <c r="A1273" s="297">
        <v>1270</v>
      </c>
      <c r="B1273" s="23" t="s">
        <v>3119</v>
      </c>
      <c r="C1273" s="24" t="s">
        <v>14351</v>
      </c>
      <c r="D1273" s="23" t="s">
        <v>3104</v>
      </c>
      <c r="E1273" s="23" t="s">
        <v>64</v>
      </c>
      <c r="F1273" s="24" t="s">
        <v>11155</v>
      </c>
      <c r="G1273" s="25" t="s">
        <v>3111</v>
      </c>
      <c r="H1273" s="23" t="s">
        <v>3112</v>
      </c>
      <c r="I1273" s="44" t="s">
        <v>11156</v>
      </c>
      <c r="J1273" s="25" t="s">
        <v>3113</v>
      </c>
      <c r="K1273" s="58"/>
      <c r="L1273" s="58"/>
      <c r="M1273" s="23" t="s">
        <v>3114</v>
      </c>
      <c r="N1273" s="23" t="s">
        <v>3115</v>
      </c>
      <c r="O1273" s="25" t="s">
        <v>3105</v>
      </c>
      <c r="P1273" s="23" t="s">
        <v>3106</v>
      </c>
      <c r="Q1273" s="25" t="s">
        <v>3107</v>
      </c>
      <c r="R1273" s="58" t="s">
        <v>3108</v>
      </c>
      <c r="S1273" s="23" t="s">
        <v>3109</v>
      </c>
      <c r="T1273" s="23" t="s">
        <v>3110</v>
      </c>
      <c r="U1273" s="25" t="s">
        <v>3111</v>
      </c>
      <c r="V1273" s="23" t="s">
        <v>3112</v>
      </c>
      <c r="W1273" s="25" t="s">
        <v>3113</v>
      </c>
      <c r="X1273" s="58"/>
      <c r="Y1273" s="23" t="s">
        <v>3114</v>
      </c>
      <c r="Z1273" s="23" t="s">
        <v>3115</v>
      </c>
      <c r="AA1273" s="33">
        <v>5</v>
      </c>
      <c r="AB1273" s="295" t="str">
        <f t="shared" si="99"/>
        <v>年間</v>
      </c>
      <c r="AC1273" s="268"/>
      <c r="AD1273" s="23">
        <v>1</v>
      </c>
      <c r="AE1273" s="111">
        <v>15600</v>
      </c>
      <c r="AF1273" s="26">
        <f t="shared" si="100"/>
        <v>15600</v>
      </c>
      <c r="AG1273" s="27">
        <v>41334</v>
      </c>
      <c r="AH1273" s="302">
        <v>41365</v>
      </c>
      <c r="AI1273" s="29" t="str">
        <f t="shared" si="97"/>
        <v>～</v>
      </c>
      <c r="AJ1273" s="178">
        <f t="shared" si="98"/>
        <v>43190</v>
      </c>
      <c r="AK1273" s="30" t="s">
        <v>3120</v>
      </c>
      <c r="AL1273" s="30" t="s">
        <v>3122</v>
      </c>
      <c r="AM1273" s="114">
        <v>41365</v>
      </c>
      <c r="AN1273" s="408">
        <f>IF($AA1273-data!$G$1=0,"　",IF(AK1273=0,"　",VLOOKUP($AK1273,data!$A$1:$H$264,8,FALSE)))</f>
        <v>0</v>
      </c>
      <c r="AO1273" s="35">
        <v>41348</v>
      </c>
      <c r="AP1273" s="134" t="s">
        <v>3118</v>
      </c>
      <c r="AQ1273" s="264" t="str">
        <f t="shared" si="101"/>
        <v/>
      </c>
    </row>
    <row r="1274" spans="1:43" s="74" customFormat="1" ht="24.75" customHeight="1" x14ac:dyDescent="0.15">
      <c r="A1274" s="297">
        <v>1271</v>
      </c>
      <c r="B1274" s="23" t="s">
        <v>3119</v>
      </c>
      <c r="C1274" s="24" t="s">
        <v>14351</v>
      </c>
      <c r="D1274" s="23" t="s">
        <v>3104</v>
      </c>
      <c r="E1274" s="23" t="s">
        <v>64</v>
      </c>
      <c r="F1274" s="24" t="s">
        <v>11155</v>
      </c>
      <c r="G1274" s="25" t="s">
        <v>3111</v>
      </c>
      <c r="H1274" s="23" t="s">
        <v>3112</v>
      </c>
      <c r="I1274" s="44" t="s">
        <v>11156</v>
      </c>
      <c r="J1274" s="25" t="s">
        <v>3113</v>
      </c>
      <c r="K1274" s="58"/>
      <c r="L1274" s="58"/>
      <c r="M1274" s="23" t="s">
        <v>3114</v>
      </c>
      <c r="N1274" s="23" t="s">
        <v>3115</v>
      </c>
      <c r="O1274" s="25" t="s">
        <v>3105</v>
      </c>
      <c r="P1274" s="23" t="s">
        <v>3106</v>
      </c>
      <c r="Q1274" s="25" t="s">
        <v>3107</v>
      </c>
      <c r="R1274" s="58" t="s">
        <v>3108</v>
      </c>
      <c r="S1274" s="23" t="s">
        <v>3109</v>
      </c>
      <c r="T1274" s="23" t="s">
        <v>3110</v>
      </c>
      <c r="U1274" s="25" t="s">
        <v>3111</v>
      </c>
      <c r="V1274" s="23" t="s">
        <v>3112</v>
      </c>
      <c r="W1274" s="25" t="s">
        <v>3113</v>
      </c>
      <c r="X1274" s="58"/>
      <c r="Y1274" s="23" t="s">
        <v>3114</v>
      </c>
      <c r="Z1274" s="23" t="s">
        <v>3115</v>
      </c>
      <c r="AA1274" s="33">
        <v>5</v>
      </c>
      <c r="AB1274" s="295" t="str">
        <f t="shared" si="99"/>
        <v>年間</v>
      </c>
      <c r="AC1274" s="268"/>
      <c r="AD1274" s="23">
        <v>1</v>
      </c>
      <c r="AE1274" s="111">
        <v>15600</v>
      </c>
      <c r="AF1274" s="26">
        <f t="shared" si="100"/>
        <v>15600</v>
      </c>
      <c r="AG1274" s="27">
        <v>41334</v>
      </c>
      <c r="AH1274" s="302">
        <v>41365</v>
      </c>
      <c r="AI1274" s="29" t="str">
        <f t="shared" si="97"/>
        <v>～</v>
      </c>
      <c r="AJ1274" s="178">
        <f t="shared" si="98"/>
        <v>43190</v>
      </c>
      <c r="AK1274" s="30" t="s">
        <v>3120</v>
      </c>
      <c r="AL1274" s="30" t="s">
        <v>3123</v>
      </c>
      <c r="AM1274" s="114">
        <v>41365</v>
      </c>
      <c r="AN1274" s="408">
        <f>IF($AA1274-data!$G$1=0,"　",IF(AK1274=0,"　",VLOOKUP($AK1274,data!$A$1:$H$264,8,FALSE)))</f>
        <v>0</v>
      </c>
      <c r="AO1274" s="35">
        <v>41348</v>
      </c>
      <c r="AP1274" s="134" t="s">
        <v>3118</v>
      </c>
      <c r="AQ1274" s="264" t="str">
        <f t="shared" si="101"/>
        <v/>
      </c>
    </row>
    <row r="1275" spans="1:43" s="74" customFormat="1" ht="24.75" customHeight="1" x14ac:dyDescent="0.15">
      <c r="A1275" s="297">
        <v>1272</v>
      </c>
      <c r="B1275" s="23" t="s">
        <v>3119</v>
      </c>
      <c r="C1275" s="24" t="s">
        <v>14351</v>
      </c>
      <c r="D1275" s="23" t="s">
        <v>3104</v>
      </c>
      <c r="E1275" s="23" t="s">
        <v>64</v>
      </c>
      <c r="F1275" s="24" t="s">
        <v>11155</v>
      </c>
      <c r="G1275" s="25" t="s">
        <v>3111</v>
      </c>
      <c r="H1275" s="23" t="s">
        <v>3112</v>
      </c>
      <c r="I1275" s="44" t="s">
        <v>11156</v>
      </c>
      <c r="J1275" s="25" t="s">
        <v>3113</v>
      </c>
      <c r="K1275" s="58"/>
      <c r="L1275" s="58"/>
      <c r="M1275" s="23" t="s">
        <v>3114</v>
      </c>
      <c r="N1275" s="23" t="s">
        <v>3115</v>
      </c>
      <c r="O1275" s="25" t="s">
        <v>3105</v>
      </c>
      <c r="P1275" s="23" t="s">
        <v>3106</v>
      </c>
      <c r="Q1275" s="25" t="s">
        <v>3107</v>
      </c>
      <c r="R1275" s="58" t="s">
        <v>3108</v>
      </c>
      <c r="S1275" s="23" t="s">
        <v>3109</v>
      </c>
      <c r="T1275" s="23" t="s">
        <v>3110</v>
      </c>
      <c r="U1275" s="25" t="s">
        <v>3111</v>
      </c>
      <c r="V1275" s="23" t="s">
        <v>3112</v>
      </c>
      <c r="W1275" s="25" t="s">
        <v>3113</v>
      </c>
      <c r="X1275" s="58"/>
      <c r="Y1275" s="23" t="s">
        <v>3114</v>
      </c>
      <c r="Z1275" s="23" t="s">
        <v>3115</v>
      </c>
      <c r="AA1275" s="33">
        <v>5</v>
      </c>
      <c r="AB1275" s="295" t="str">
        <f t="shared" si="99"/>
        <v>年間</v>
      </c>
      <c r="AC1275" s="268"/>
      <c r="AD1275" s="23">
        <v>1</v>
      </c>
      <c r="AE1275" s="111">
        <v>15600</v>
      </c>
      <c r="AF1275" s="26">
        <f t="shared" si="100"/>
        <v>15600</v>
      </c>
      <c r="AG1275" s="27">
        <v>41334</v>
      </c>
      <c r="AH1275" s="302">
        <v>41365</v>
      </c>
      <c r="AI1275" s="29" t="str">
        <f t="shared" si="97"/>
        <v>～</v>
      </c>
      <c r="AJ1275" s="178">
        <f t="shared" si="98"/>
        <v>43190</v>
      </c>
      <c r="AK1275" s="30" t="s">
        <v>3120</v>
      </c>
      <c r="AL1275" s="30" t="s">
        <v>3124</v>
      </c>
      <c r="AM1275" s="114">
        <v>41365</v>
      </c>
      <c r="AN1275" s="408">
        <f>IF($AA1275-data!$G$1=0,"　",IF(AK1275=0,"　",VLOOKUP($AK1275,data!$A$1:$H$264,8,FALSE)))</f>
        <v>0</v>
      </c>
      <c r="AO1275" s="35">
        <v>41348</v>
      </c>
      <c r="AP1275" s="134" t="s">
        <v>3118</v>
      </c>
      <c r="AQ1275" s="264" t="str">
        <f t="shared" si="101"/>
        <v/>
      </c>
    </row>
    <row r="1276" spans="1:43" s="74" customFormat="1" ht="24.75" customHeight="1" x14ac:dyDescent="0.15">
      <c r="A1276" s="297">
        <v>1273</v>
      </c>
      <c r="B1276" s="23" t="s">
        <v>3125</v>
      </c>
      <c r="C1276" s="24" t="s">
        <v>14351</v>
      </c>
      <c r="D1276" s="23" t="s">
        <v>3104</v>
      </c>
      <c r="E1276" s="23" t="s">
        <v>64</v>
      </c>
      <c r="F1276" s="24" t="s">
        <v>11155</v>
      </c>
      <c r="G1276" s="25" t="s">
        <v>3111</v>
      </c>
      <c r="H1276" s="23" t="s">
        <v>3112</v>
      </c>
      <c r="I1276" s="44" t="s">
        <v>11156</v>
      </c>
      <c r="J1276" s="25" t="s">
        <v>3113</v>
      </c>
      <c r="K1276" s="58"/>
      <c r="L1276" s="58"/>
      <c r="M1276" s="23" t="s">
        <v>3114</v>
      </c>
      <c r="N1276" s="23" t="s">
        <v>3115</v>
      </c>
      <c r="O1276" s="25" t="s">
        <v>3105</v>
      </c>
      <c r="P1276" s="23" t="s">
        <v>3106</v>
      </c>
      <c r="Q1276" s="25" t="s">
        <v>3107</v>
      </c>
      <c r="R1276" s="58" t="s">
        <v>3108</v>
      </c>
      <c r="S1276" s="23" t="s">
        <v>3109</v>
      </c>
      <c r="T1276" s="23" t="s">
        <v>3110</v>
      </c>
      <c r="U1276" s="25" t="s">
        <v>3111</v>
      </c>
      <c r="V1276" s="23" t="s">
        <v>3112</v>
      </c>
      <c r="W1276" s="25" t="s">
        <v>3113</v>
      </c>
      <c r="X1276" s="58"/>
      <c r="Y1276" s="23" t="s">
        <v>3114</v>
      </c>
      <c r="Z1276" s="23" t="s">
        <v>3115</v>
      </c>
      <c r="AA1276" s="33">
        <v>5</v>
      </c>
      <c r="AB1276" s="295" t="str">
        <f t="shared" si="99"/>
        <v>年間</v>
      </c>
      <c r="AC1276" s="268"/>
      <c r="AD1276" s="110">
        <v>1</v>
      </c>
      <c r="AE1276" s="111">
        <v>110400</v>
      </c>
      <c r="AF1276" s="26">
        <f t="shared" si="100"/>
        <v>110400</v>
      </c>
      <c r="AG1276" s="27">
        <v>41334</v>
      </c>
      <c r="AH1276" s="302">
        <v>41365</v>
      </c>
      <c r="AI1276" s="29" t="str">
        <f t="shared" si="97"/>
        <v>～</v>
      </c>
      <c r="AJ1276" s="178">
        <f t="shared" si="98"/>
        <v>43190</v>
      </c>
      <c r="AK1276" s="30" t="s">
        <v>3126</v>
      </c>
      <c r="AL1276" s="30" t="s">
        <v>3127</v>
      </c>
      <c r="AM1276" s="114">
        <v>41365</v>
      </c>
      <c r="AN1276" s="408" t="str">
        <f>IF($AA1276-data!$G$1=0,"　",IF(AK1276=0,"　",VLOOKUP($AK1276,data!$A$1:$H$264,8,FALSE)))</f>
        <v>消耗部品交換対象</v>
      </c>
      <c r="AO1276" s="35">
        <v>41348</v>
      </c>
      <c r="AP1276" s="134" t="s">
        <v>3118</v>
      </c>
      <c r="AQ1276" s="264">
        <f t="shared" si="101"/>
        <v>42430</v>
      </c>
    </row>
    <row r="1277" spans="1:43" s="74" customFormat="1" ht="24.75" customHeight="1" x14ac:dyDescent="0.15">
      <c r="A1277" s="297">
        <v>1274</v>
      </c>
      <c r="B1277" s="23" t="s">
        <v>3128</v>
      </c>
      <c r="C1277" s="24" t="s">
        <v>14351</v>
      </c>
      <c r="D1277" s="23" t="s">
        <v>3104</v>
      </c>
      <c r="E1277" s="23" t="s">
        <v>64</v>
      </c>
      <c r="F1277" s="24" t="s">
        <v>11155</v>
      </c>
      <c r="G1277" s="25" t="s">
        <v>3129</v>
      </c>
      <c r="H1277" s="23" t="s">
        <v>3130</v>
      </c>
      <c r="I1277" s="44" t="s">
        <v>11156</v>
      </c>
      <c r="J1277" s="25" t="s">
        <v>3131</v>
      </c>
      <c r="K1277" s="58"/>
      <c r="L1277" s="58"/>
      <c r="M1277" s="23" t="s">
        <v>3132</v>
      </c>
      <c r="N1277" s="23" t="s">
        <v>3133</v>
      </c>
      <c r="O1277" s="25" t="s">
        <v>3105</v>
      </c>
      <c r="P1277" s="23" t="s">
        <v>3106</v>
      </c>
      <c r="Q1277" s="25" t="s">
        <v>3107</v>
      </c>
      <c r="R1277" s="58" t="s">
        <v>3108</v>
      </c>
      <c r="S1277" s="23" t="s">
        <v>3109</v>
      </c>
      <c r="T1277" s="23" t="s">
        <v>3110</v>
      </c>
      <c r="U1277" s="25" t="s">
        <v>3129</v>
      </c>
      <c r="V1277" s="23" t="s">
        <v>3130</v>
      </c>
      <c r="W1277" s="25" t="s">
        <v>3131</v>
      </c>
      <c r="X1277" s="58"/>
      <c r="Y1277" s="23" t="s">
        <v>3132</v>
      </c>
      <c r="Z1277" s="23" t="s">
        <v>3133</v>
      </c>
      <c r="AA1277" s="33">
        <v>5</v>
      </c>
      <c r="AB1277" s="295" t="str">
        <f t="shared" si="99"/>
        <v>年間</v>
      </c>
      <c r="AC1277" s="268"/>
      <c r="AD1277" s="110">
        <v>1</v>
      </c>
      <c r="AE1277" s="111">
        <v>18000</v>
      </c>
      <c r="AF1277" s="26">
        <f>IF(ISBLANK($AE1277),"",$AE1277*$AD1277)</f>
        <v>18000</v>
      </c>
      <c r="AG1277" s="27">
        <v>41334</v>
      </c>
      <c r="AH1277" s="302">
        <v>41365</v>
      </c>
      <c r="AI1277" s="29" t="str">
        <f t="shared" si="97"/>
        <v>～</v>
      </c>
      <c r="AJ1277" s="178">
        <f t="shared" si="98"/>
        <v>43190</v>
      </c>
      <c r="AK1277" s="30" t="s">
        <v>3116</v>
      </c>
      <c r="AL1277" s="30" t="s">
        <v>3134</v>
      </c>
      <c r="AM1277" s="114">
        <v>41365</v>
      </c>
      <c r="AN1277" s="408">
        <f>IF($AA1277-data!$G$1=0,"　",IF(AK1277=0,"　",VLOOKUP($AK1277,data!$A$1:$H$264,8,FALSE)))</f>
        <v>0</v>
      </c>
      <c r="AO1277" s="35">
        <v>41348</v>
      </c>
      <c r="AP1277" s="134" t="s">
        <v>3135</v>
      </c>
      <c r="AQ1277" s="264" t="str">
        <f t="shared" si="101"/>
        <v/>
      </c>
    </row>
    <row r="1278" spans="1:43" s="74" customFormat="1" ht="24.75" customHeight="1" x14ac:dyDescent="0.15">
      <c r="A1278" s="297">
        <v>1275</v>
      </c>
      <c r="B1278" s="23" t="s">
        <v>3136</v>
      </c>
      <c r="C1278" s="24" t="s">
        <v>14351</v>
      </c>
      <c r="D1278" s="23" t="s">
        <v>3104</v>
      </c>
      <c r="E1278" s="23" t="s">
        <v>64</v>
      </c>
      <c r="F1278" s="24" t="s">
        <v>11155</v>
      </c>
      <c r="G1278" s="25" t="s">
        <v>3129</v>
      </c>
      <c r="H1278" s="23" t="s">
        <v>3130</v>
      </c>
      <c r="I1278" s="44" t="s">
        <v>11156</v>
      </c>
      <c r="J1278" s="25" t="s">
        <v>3131</v>
      </c>
      <c r="K1278" s="58"/>
      <c r="L1278" s="58"/>
      <c r="M1278" s="23" t="s">
        <v>3132</v>
      </c>
      <c r="N1278" s="23" t="s">
        <v>3133</v>
      </c>
      <c r="O1278" s="25" t="s">
        <v>3105</v>
      </c>
      <c r="P1278" s="23" t="s">
        <v>3106</v>
      </c>
      <c r="Q1278" s="25" t="s">
        <v>3107</v>
      </c>
      <c r="R1278" s="58" t="s">
        <v>3108</v>
      </c>
      <c r="S1278" s="23" t="s">
        <v>3109</v>
      </c>
      <c r="T1278" s="23" t="s">
        <v>3110</v>
      </c>
      <c r="U1278" s="25" t="s">
        <v>3129</v>
      </c>
      <c r="V1278" s="23" t="s">
        <v>3130</v>
      </c>
      <c r="W1278" s="25" t="s">
        <v>3131</v>
      </c>
      <c r="X1278" s="58"/>
      <c r="Y1278" s="23" t="s">
        <v>3132</v>
      </c>
      <c r="Z1278" s="23" t="s">
        <v>3133</v>
      </c>
      <c r="AA1278" s="33">
        <v>5</v>
      </c>
      <c r="AB1278" s="295" t="str">
        <f t="shared" si="99"/>
        <v>年間</v>
      </c>
      <c r="AC1278" s="268"/>
      <c r="AD1278" s="23">
        <v>1</v>
      </c>
      <c r="AE1278" s="111">
        <v>15600</v>
      </c>
      <c r="AF1278" s="26">
        <f t="shared" si="100"/>
        <v>15600</v>
      </c>
      <c r="AG1278" s="27">
        <v>41334</v>
      </c>
      <c r="AH1278" s="302">
        <v>41365</v>
      </c>
      <c r="AI1278" s="29" t="str">
        <f t="shared" si="97"/>
        <v>～</v>
      </c>
      <c r="AJ1278" s="178">
        <f t="shared" si="98"/>
        <v>43190</v>
      </c>
      <c r="AK1278" s="30" t="s">
        <v>3120</v>
      </c>
      <c r="AL1278" s="30" t="s">
        <v>3137</v>
      </c>
      <c r="AM1278" s="114">
        <v>41365</v>
      </c>
      <c r="AN1278" s="408">
        <f>IF($AA1278-data!$G$1=0,"　",IF(AK1278=0,"　",VLOOKUP($AK1278,data!$A$1:$H$264,8,FALSE)))</f>
        <v>0</v>
      </c>
      <c r="AO1278" s="35">
        <v>41348</v>
      </c>
      <c r="AP1278" s="134" t="s">
        <v>3135</v>
      </c>
      <c r="AQ1278" s="264" t="str">
        <f t="shared" si="101"/>
        <v/>
      </c>
    </row>
    <row r="1279" spans="1:43" s="74" customFormat="1" ht="24.75" customHeight="1" x14ac:dyDescent="0.15">
      <c r="A1279" s="297">
        <v>1276</v>
      </c>
      <c r="B1279" s="23" t="s">
        <v>3136</v>
      </c>
      <c r="C1279" s="24" t="s">
        <v>14351</v>
      </c>
      <c r="D1279" s="23" t="s">
        <v>3104</v>
      </c>
      <c r="E1279" s="23" t="s">
        <v>64</v>
      </c>
      <c r="F1279" s="24" t="s">
        <v>11155</v>
      </c>
      <c r="G1279" s="25" t="s">
        <v>3129</v>
      </c>
      <c r="H1279" s="23" t="s">
        <v>3130</v>
      </c>
      <c r="I1279" s="44" t="s">
        <v>11156</v>
      </c>
      <c r="J1279" s="25" t="s">
        <v>3131</v>
      </c>
      <c r="K1279" s="58"/>
      <c r="L1279" s="58"/>
      <c r="M1279" s="23" t="s">
        <v>3132</v>
      </c>
      <c r="N1279" s="23" t="s">
        <v>3133</v>
      </c>
      <c r="O1279" s="25" t="s">
        <v>3105</v>
      </c>
      <c r="P1279" s="23" t="s">
        <v>3106</v>
      </c>
      <c r="Q1279" s="25" t="s">
        <v>3107</v>
      </c>
      <c r="R1279" s="58" t="s">
        <v>3108</v>
      </c>
      <c r="S1279" s="23" t="s">
        <v>3109</v>
      </c>
      <c r="T1279" s="23" t="s">
        <v>3110</v>
      </c>
      <c r="U1279" s="25" t="s">
        <v>3129</v>
      </c>
      <c r="V1279" s="23" t="s">
        <v>3130</v>
      </c>
      <c r="W1279" s="25" t="s">
        <v>3131</v>
      </c>
      <c r="X1279" s="58"/>
      <c r="Y1279" s="23" t="s">
        <v>3132</v>
      </c>
      <c r="Z1279" s="23" t="s">
        <v>3133</v>
      </c>
      <c r="AA1279" s="33">
        <v>5</v>
      </c>
      <c r="AB1279" s="295" t="str">
        <f t="shared" si="99"/>
        <v>年間</v>
      </c>
      <c r="AC1279" s="268"/>
      <c r="AD1279" s="23">
        <v>1</v>
      </c>
      <c r="AE1279" s="111">
        <v>15600</v>
      </c>
      <c r="AF1279" s="26">
        <f t="shared" si="100"/>
        <v>15600</v>
      </c>
      <c r="AG1279" s="27">
        <v>41334</v>
      </c>
      <c r="AH1279" s="302">
        <v>41365</v>
      </c>
      <c r="AI1279" s="29" t="str">
        <f t="shared" si="97"/>
        <v>～</v>
      </c>
      <c r="AJ1279" s="178">
        <f t="shared" si="98"/>
        <v>43190</v>
      </c>
      <c r="AK1279" s="30" t="s">
        <v>3120</v>
      </c>
      <c r="AL1279" s="30" t="s">
        <v>3138</v>
      </c>
      <c r="AM1279" s="114">
        <v>41365</v>
      </c>
      <c r="AN1279" s="408">
        <f>IF($AA1279-data!$G$1=0,"　",IF(AK1279=0,"　",VLOOKUP($AK1279,data!$A$1:$H$264,8,FALSE)))</f>
        <v>0</v>
      </c>
      <c r="AO1279" s="35">
        <v>41348</v>
      </c>
      <c r="AP1279" s="134" t="s">
        <v>3135</v>
      </c>
      <c r="AQ1279" s="264" t="str">
        <f t="shared" si="101"/>
        <v/>
      </c>
    </row>
    <row r="1280" spans="1:43" s="74" customFormat="1" ht="24.75" customHeight="1" x14ac:dyDescent="0.15">
      <c r="A1280" s="297">
        <v>1277</v>
      </c>
      <c r="B1280" s="23" t="s">
        <v>3136</v>
      </c>
      <c r="C1280" s="24" t="s">
        <v>14351</v>
      </c>
      <c r="D1280" s="23" t="s">
        <v>3104</v>
      </c>
      <c r="E1280" s="23" t="s">
        <v>64</v>
      </c>
      <c r="F1280" s="24" t="s">
        <v>11155</v>
      </c>
      <c r="G1280" s="25" t="s">
        <v>3129</v>
      </c>
      <c r="H1280" s="23" t="s">
        <v>3130</v>
      </c>
      <c r="I1280" s="44" t="s">
        <v>11156</v>
      </c>
      <c r="J1280" s="25" t="s">
        <v>3131</v>
      </c>
      <c r="K1280" s="58"/>
      <c r="L1280" s="58"/>
      <c r="M1280" s="23" t="s">
        <v>3132</v>
      </c>
      <c r="N1280" s="23" t="s">
        <v>3133</v>
      </c>
      <c r="O1280" s="25" t="s">
        <v>3105</v>
      </c>
      <c r="P1280" s="23" t="s">
        <v>3106</v>
      </c>
      <c r="Q1280" s="25" t="s">
        <v>3107</v>
      </c>
      <c r="R1280" s="58" t="s">
        <v>3108</v>
      </c>
      <c r="S1280" s="23" t="s">
        <v>3109</v>
      </c>
      <c r="T1280" s="23" t="s">
        <v>3110</v>
      </c>
      <c r="U1280" s="25" t="s">
        <v>3129</v>
      </c>
      <c r="V1280" s="23" t="s">
        <v>3130</v>
      </c>
      <c r="W1280" s="25" t="s">
        <v>3131</v>
      </c>
      <c r="X1280" s="58"/>
      <c r="Y1280" s="23" t="s">
        <v>3132</v>
      </c>
      <c r="Z1280" s="23" t="s">
        <v>3133</v>
      </c>
      <c r="AA1280" s="33">
        <v>5</v>
      </c>
      <c r="AB1280" s="295" t="str">
        <f t="shared" si="99"/>
        <v>年間</v>
      </c>
      <c r="AC1280" s="268"/>
      <c r="AD1280" s="23">
        <v>1</v>
      </c>
      <c r="AE1280" s="111">
        <v>15600</v>
      </c>
      <c r="AF1280" s="26">
        <f t="shared" si="100"/>
        <v>15600</v>
      </c>
      <c r="AG1280" s="27">
        <v>41334</v>
      </c>
      <c r="AH1280" s="302">
        <v>41365</v>
      </c>
      <c r="AI1280" s="29" t="str">
        <f t="shared" si="97"/>
        <v>～</v>
      </c>
      <c r="AJ1280" s="178">
        <f t="shared" si="98"/>
        <v>43190</v>
      </c>
      <c r="AK1280" s="30" t="s">
        <v>3120</v>
      </c>
      <c r="AL1280" s="30" t="s">
        <v>3139</v>
      </c>
      <c r="AM1280" s="114">
        <v>41365</v>
      </c>
      <c r="AN1280" s="408">
        <f>IF($AA1280-data!$G$1=0,"　",IF(AK1280=0,"　",VLOOKUP($AK1280,data!$A$1:$H$264,8,FALSE)))</f>
        <v>0</v>
      </c>
      <c r="AO1280" s="35">
        <v>41348</v>
      </c>
      <c r="AP1280" s="134" t="s">
        <v>3135</v>
      </c>
      <c r="AQ1280" s="264" t="str">
        <f t="shared" si="101"/>
        <v/>
      </c>
    </row>
    <row r="1281" spans="1:43" s="74" customFormat="1" ht="24.75" customHeight="1" x14ac:dyDescent="0.15">
      <c r="A1281" s="297">
        <v>1278</v>
      </c>
      <c r="B1281" s="23" t="s">
        <v>3136</v>
      </c>
      <c r="C1281" s="24" t="s">
        <v>14351</v>
      </c>
      <c r="D1281" s="23" t="s">
        <v>3104</v>
      </c>
      <c r="E1281" s="23" t="s">
        <v>64</v>
      </c>
      <c r="F1281" s="24" t="s">
        <v>11155</v>
      </c>
      <c r="G1281" s="25" t="s">
        <v>3129</v>
      </c>
      <c r="H1281" s="23" t="s">
        <v>3130</v>
      </c>
      <c r="I1281" s="44" t="s">
        <v>11156</v>
      </c>
      <c r="J1281" s="25" t="s">
        <v>3131</v>
      </c>
      <c r="K1281" s="58"/>
      <c r="L1281" s="58"/>
      <c r="M1281" s="23" t="s">
        <v>3132</v>
      </c>
      <c r="N1281" s="23" t="s">
        <v>3133</v>
      </c>
      <c r="O1281" s="25" t="s">
        <v>3140</v>
      </c>
      <c r="P1281" s="23" t="s">
        <v>3106</v>
      </c>
      <c r="Q1281" s="25" t="s">
        <v>3107</v>
      </c>
      <c r="R1281" s="58" t="s">
        <v>3108</v>
      </c>
      <c r="S1281" s="23" t="s">
        <v>3109</v>
      </c>
      <c r="T1281" s="23" t="s">
        <v>3110</v>
      </c>
      <c r="U1281" s="25" t="s">
        <v>3129</v>
      </c>
      <c r="V1281" s="23" t="s">
        <v>3130</v>
      </c>
      <c r="W1281" s="25" t="s">
        <v>3131</v>
      </c>
      <c r="X1281" s="58"/>
      <c r="Y1281" s="23" t="s">
        <v>3132</v>
      </c>
      <c r="Z1281" s="23" t="s">
        <v>3133</v>
      </c>
      <c r="AA1281" s="33">
        <v>5</v>
      </c>
      <c r="AB1281" s="295" t="str">
        <f t="shared" si="99"/>
        <v>年間</v>
      </c>
      <c r="AC1281" s="268"/>
      <c r="AD1281" s="23">
        <v>1</v>
      </c>
      <c r="AE1281" s="111">
        <v>15600</v>
      </c>
      <c r="AF1281" s="26">
        <f t="shared" si="100"/>
        <v>15600</v>
      </c>
      <c r="AG1281" s="27">
        <v>41334</v>
      </c>
      <c r="AH1281" s="302">
        <v>41365</v>
      </c>
      <c r="AI1281" s="29" t="str">
        <f t="shared" si="97"/>
        <v>～</v>
      </c>
      <c r="AJ1281" s="178">
        <f t="shared" si="98"/>
        <v>43190</v>
      </c>
      <c r="AK1281" s="30" t="s">
        <v>3120</v>
      </c>
      <c r="AL1281" s="30" t="s">
        <v>3141</v>
      </c>
      <c r="AM1281" s="114">
        <v>41365</v>
      </c>
      <c r="AN1281" s="408">
        <f>IF($AA1281-data!$G$1=0,"　",IF(AK1281=0,"　",VLOOKUP($AK1281,data!$A$1:$H$264,8,FALSE)))</f>
        <v>0</v>
      </c>
      <c r="AO1281" s="35">
        <v>41348</v>
      </c>
      <c r="AP1281" s="134" t="s">
        <v>3135</v>
      </c>
      <c r="AQ1281" s="264" t="str">
        <f t="shared" si="101"/>
        <v/>
      </c>
    </row>
    <row r="1282" spans="1:43" s="74" customFormat="1" ht="24.75" customHeight="1" x14ac:dyDescent="0.15">
      <c r="A1282" s="297">
        <v>1279</v>
      </c>
      <c r="B1282" s="23" t="s">
        <v>3142</v>
      </c>
      <c r="C1282" s="24" t="s">
        <v>14351</v>
      </c>
      <c r="D1282" s="23" t="s">
        <v>3104</v>
      </c>
      <c r="E1282" s="23" t="s">
        <v>64</v>
      </c>
      <c r="F1282" s="24" t="s">
        <v>11155</v>
      </c>
      <c r="G1282" s="25" t="s">
        <v>3129</v>
      </c>
      <c r="H1282" s="23" t="s">
        <v>3130</v>
      </c>
      <c r="I1282" s="44" t="s">
        <v>11156</v>
      </c>
      <c r="J1282" s="25" t="s">
        <v>3131</v>
      </c>
      <c r="K1282" s="58"/>
      <c r="L1282" s="58"/>
      <c r="M1282" s="23" t="s">
        <v>3132</v>
      </c>
      <c r="N1282" s="23" t="s">
        <v>3133</v>
      </c>
      <c r="O1282" s="25" t="s">
        <v>3105</v>
      </c>
      <c r="P1282" s="23" t="s">
        <v>3106</v>
      </c>
      <c r="Q1282" s="25" t="s">
        <v>3107</v>
      </c>
      <c r="R1282" s="58" t="s">
        <v>3108</v>
      </c>
      <c r="S1282" s="23" t="s">
        <v>3109</v>
      </c>
      <c r="T1282" s="23" t="s">
        <v>3110</v>
      </c>
      <c r="U1282" s="25" t="s">
        <v>3129</v>
      </c>
      <c r="V1282" s="23" t="s">
        <v>3130</v>
      </c>
      <c r="W1282" s="25" t="s">
        <v>3131</v>
      </c>
      <c r="X1282" s="58"/>
      <c r="Y1282" s="23" t="s">
        <v>3132</v>
      </c>
      <c r="Z1282" s="23" t="s">
        <v>3133</v>
      </c>
      <c r="AA1282" s="33">
        <v>5</v>
      </c>
      <c r="AB1282" s="295" t="str">
        <f t="shared" si="99"/>
        <v>年間</v>
      </c>
      <c r="AC1282" s="268"/>
      <c r="AD1282" s="110">
        <v>1</v>
      </c>
      <c r="AE1282" s="111">
        <v>110400</v>
      </c>
      <c r="AF1282" s="26">
        <f t="shared" si="100"/>
        <v>110400</v>
      </c>
      <c r="AG1282" s="27">
        <v>41334</v>
      </c>
      <c r="AH1282" s="302">
        <v>41365</v>
      </c>
      <c r="AI1282" s="29" t="str">
        <f t="shared" si="97"/>
        <v>～</v>
      </c>
      <c r="AJ1282" s="178">
        <f t="shared" si="98"/>
        <v>43190</v>
      </c>
      <c r="AK1282" s="30" t="s">
        <v>3126</v>
      </c>
      <c r="AL1282" s="30" t="s">
        <v>3143</v>
      </c>
      <c r="AM1282" s="114">
        <v>41365</v>
      </c>
      <c r="AN1282" s="408" t="str">
        <f>IF($AA1282-data!$G$1=0,"　",IF(AK1282=0,"　",VLOOKUP($AK1282,data!$A$1:$H$264,8,FALSE)))</f>
        <v>消耗部品交換対象</v>
      </c>
      <c r="AO1282" s="35">
        <v>41348</v>
      </c>
      <c r="AP1282" s="134" t="s">
        <v>3135</v>
      </c>
      <c r="AQ1282" s="264">
        <f t="shared" si="101"/>
        <v>42430</v>
      </c>
    </row>
    <row r="1283" spans="1:43" s="74" customFormat="1" ht="24.75" customHeight="1" x14ac:dyDescent="0.15">
      <c r="A1283" s="297">
        <v>1280</v>
      </c>
      <c r="B1283" s="23" t="s">
        <v>3144</v>
      </c>
      <c r="C1283" s="24" t="s">
        <v>14340</v>
      </c>
      <c r="D1283" s="23" t="s">
        <v>3089</v>
      </c>
      <c r="E1283" s="23" t="s">
        <v>582</v>
      </c>
      <c r="F1283" s="24" t="s">
        <v>11168</v>
      </c>
      <c r="G1283" s="25" t="s">
        <v>3151</v>
      </c>
      <c r="H1283" s="23" t="s">
        <v>3152</v>
      </c>
      <c r="I1283" s="23" t="s">
        <v>11137</v>
      </c>
      <c r="J1283" s="25" t="s">
        <v>3153</v>
      </c>
      <c r="K1283" s="58" t="s">
        <v>3154</v>
      </c>
      <c r="L1283" s="58"/>
      <c r="M1283" s="23" t="s">
        <v>3155</v>
      </c>
      <c r="N1283" s="23"/>
      <c r="O1283" s="25" t="s">
        <v>3145</v>
      </c>
      <c r="P1283" s="23" t="s">
        <v>3146</v>
      </c>
      <c r="Q1283" s="25" t="s">
        <v>3147</v>
      </c>
      <c r="R1283" s="58" t="s">
        <v>3148</v>
      </c>
      <c r="S1283" s="23" t="s">
        <v>3149</v>
      </c>
      <c r="T1283" s="23" t="s">
        <v>3150</v>
      </c>
      <c r="U1283" s="25" t="s">
        <v>3151</v>
      </c>
      <c r="V1283" s="23" t="s">
        <v>3152</v>
      </c>
      <c r="W1283" s="25" t="s">
        <v>3153</v>
      </c>
      <c r="X1283" s="58" t="s">
        <v>3154</v>
      </c>
      <c r="Y1283" s="23" t="s">
        <v>3155</v>
      </c>
      <c r="Z1283" s="25"/>
      <c r="AA1283" s="33">
        <v>5</v>
      </c>
      <c r="AB1283" s="295" t="str">
        <f t="shared" si="99"/>
        <v>年間</v>
      </c>
      <c r="AC1283" s="268"/>
      <c r="AD1283" s="110">
        <v>1</v>
      </c>
      <c r="AE1283" s="201">
        <v>214200</v>
      </c>
      <c r="AF1283" s="26">
        <f t="shared" si="100"/>
        <v>214200</v>
      </c>
      <c r="AG1283" s="27">
        <v>41334</v>
      </c>
      <c r="AH1283" s="302">
        <v>41334</v>
      </c>
      <c r="AI1283" s="29" t="str">
        <f t="shared" si="97"/>
        <v>～</v>
      </c>
      <c r="AJ1283" s="178">
        <f t="shared" si="98"/>
        <v>43159</v>
      </c>
      <c r="AK1283" s="30" t="s">
        <v>3156</v>
      </c>
      <c r="AL1283" s="30" t="s">
        <v>3157</v>
      </c>
      <c r="AM1283" s="115">
        <v>41296</v>
      </c>
      <c r="AN1283" s="408" t="str">
        <f>IF($AA1283-data!$G$1=0,"　",IF(AK1283=0,"　",VLOOKUP($AK1283,data!$A$1:$H$264,8,FALSE)))</f>
        <v>消耗部品交換対象</v>
      </c>
      <c r="AO1283" s="35">
        <v>41362</v>
      </c>
      <c r="AP1283" s="134" t="s">
        <v>3158</v>
      </c>
      <c r="AQ1283" s="264">
        <f t="shared" si="101"/>
        <v>42401</v>
      </c>
    </row>
    <row r="1284" spans="1:43" s="74" customFormat="1" ht="24.75" customHeight="1" x14ac:dyDescent="0.15">
      <c r="A1284" s="297">
        <v>1281</v>
      </c>
      <c r="B1284" s="23" t="s">
        <v>3159</v>
      </c>
      <c r="C1284" s="24" t="s">
        <v>14340</v>
      </c>
      <c r="D1284" s="23" t="s">
        <v>3089</v>
      </c>
      <c r="E1284" s="23" t="s">
        <v>582</v>
      </c>
      <c r="F1284" s="24" t="s">
        <v>11168</v>
      </c>
      <c r="G1284" s="25" t="s">
        <v>3151</v>
      </c>
      <c r="H1284" s="23" t="s">
        <v>3152</v>
      </c>
      <c r="I1284" s="23" t="s">
        <v>11137</v>
      </c>
      <c r="J1284" s="25" t="s">
        <v>3153</v>
      </c>
      <c r="K1284" s="58" t="s">
        <v>3154</v>
      </c>
      <c r="L1284" s="58"/>
      <c r="M1284" s="23" t="s">
        <v>3155</v>
      </c>
      <c r="N1284" s="25"/>
      <c r="O1284" s="25" t="s">
        <v>3145</v>
      </c>
      <c r="P1284" s="23" t="s">
        <v>3146</v>
      </c>
      <c r="Q1284" s="25" t="s">
        <v>3147</v>
      </c>
      <c r="R1284" s="58" t="s">
        <v>3148</v>
      </c>
      <c r="S1284" s="23" t="s">
        <v>3149</v>
      </c>
      <c r="T1284" s="23" t="s">
        <v>3150</v>
      </c>
      <c r="U1284" s="25" t="s">
        <v>3151</v>
      </c>
      <c r="V1284" s="23" t="s">
        <v>3152</v>
      </c>
      <c r="W1284" s="25" t="s">
        <v>3153</v>
      </c>
      <c r="X1284" s="58" t="s">
        <v>3154</v>
      </c>
      <c r="Y1284" s="23" t="s">
        <v>3155</v>
      </c>
      <c r="Z1284" s="25"/>
      <c r="AA1284" s="33">
        <v>5</v>
      </c>
      <c r="AB1284" s="295" t="str">
        <f t="shared" si="99"/>
        <v>年間</v>
      </c>
      <c r="AC1284" s="268"/>
      <c r="AD1284" s="110">
        <v>1</v>
      </c>
      <c r="AE1284" s="202">
        <v>12000</v>
      </c>
      <c r="AF1284" s="26">
        <f t="shared" si="100"/>
        <v>12000</v>
      </c>
      <c r="AG1284" s="27">
        <v>41334</v>
      </c>
      <c r="AH1284" s="302">
        <v>41334</v>
      </c>
      <c r="AI1284" s="29" t="str">
        <f t="shared" ref="AI1284:AI1347" si="102">IF(ISBLANK($AH1284),"","～")</f>
        <v>～</v>
      </c>
      <c r="AJ1284" s="178">
        <f t="shared" ref="AJ1284:AJ1347" si="103">IF(ISBLANK($AH1284),"",DATE(YEAR($AH1284)+$AA1284,MONTH($AH1284),DAY($AH1284)-1))</f>
        <v>43159</v>
      </c>
      <c r="AK1284" s="30" t="s">
        <v>3160</v>
      </c>
      <c r="AL1284" s="130" t="s">
        <v>3161</v>
      </c>
      <c r="AM1284" s="115">
        <v>41296</v>
      </c>
      <c r="AN1284" s="408">
        <f>IF($AA1284-data!$G$1=0,"　",IF(AK1284=0,"　",VLOOKUP($AK1284,data!$A$1:$H$264,8,FALSE)))</f>
        <v>0</v>
      </c>
      <c r="AO1284" s="35">
        <v>41362</v>
      </c>
      <c r="AP1284" s="134" t="s">
        <v>3158</v>
      </c>
      <c r="AQ1284" s="264" t="str">
        <f t="shared" si="101"/>
        <v/>
      </c>
    </row>
    <row r="1285" spans="1:43" s="74" customFormat="1" ht="24.75" customHeight="1" x14ac:dyDescent="0.15">
      <c r="A1285" s="297">
        <v>1282</v>
      </c>
      <c r="B1285" s="23" t="s">
        <v>3159</v>
      </c>
      <c r="C1285" s="24" t="s">
        <v>14340</v>
      </c>
      <c r="D1285" s="23" t="s">
        <v>3089</v>
      </c>
      <c r="E1285" s="23" t="s">
        <v>582</v>
      </c>
      <c r="F1285" s="24" t="s">
        <v>11168</v>
      </c>
      <c r="G1285" s="25" t="s">
        <v>3151</v>
      </c>
      <c r="H1285" s="23" t="s">
        <v>3152</v>
      </c>
      <c r="I1285" s="23" t="s">
        <v>11137</v>
      </c>
      <c r="J1285" s="25" t="s">
        <v>3153</v>
      </c>
      <c r="K1285" s="58" t="s">
        <v>3154</v>
      </c>
      <c r="L1285" s="58"/>
      <c r="M1285" s="23" t="s">
        <v>3155</v>
      </c>
      <c r="N1285" s="25"/>
      <c r="O1285" s="25" t="s">
        <v>3145</v>
      </c>
      <c r="P1285" s="23" t="s">
        <v>3146</v>
      </c>
      <c r="Q1285" s="25" t="s">
        <v>3147</v>
      </c>
      <c r="R1285" s="58" t="s">
        <v>3148</v>
      </c>
      <c r="S1285" s="23" t="s">
        <v>3149</v>
      </c>
      <c r="T1285" s="23" t="s">
        <v>3150</v>
      </c>
      <c r="U1285" s="25" t="s">
        <v>3151</v>
      </c>
      <c r="V1285" s="23" t="s">
        <v>3152</v>
      </c>
      <c r="W1285" s="25" t="s">
        <v>3153</v>
      </c>
      <c r="X1285" s="58" t="s">
        <v>3154</v>
      </c>
      <c r="Y1285" s="23" t="s">
        <v>3155</v>
      </c>
      <c r="Z1285" s="25"/>
      <c r="AA1285" s="33">
        <v>5</v>
      </c>
      <c r="AB1285" s="295" t="str">
        <f t="shared" ref="AB1285:AB1348" si="104">IF(ISBLANK($AA1285),"","年間")</f>
        <v>年間</v>
      </c>
      <c r="AC1285" s="268"/>
      <c r="AD1285" s="110">
        <v>1</v>
      </c>
      <c r="AE1285" s="202">
        <v>12000</v>
      </c>
      <c r="AF1285" s="26">
        <f t="shared" ref="AF1285:AF1348" si="105">IF(ISBLANK($AE1285),"",$AE1285*$AD1285)</f>
        <v>12000</v>
      </c>
      <c r="AG1285" s="27">
        <v>41334</v>
      </c>
      <c r="AH1285" s="302">
        <v>41334</v>
      </c>
      <c r="AI1285" s="29" t="str">
        <f t="shared" si="102"/>
        <v>～</v>
      </c>
      <c r="AJ1285" s="178">
        <f t="shared" si="103"/>
        <v>43159</v>
      </c>
      <c r="AK1285" s="30" t="s">
        <v>3160</v>
      </c>
      <c r="AL1285" s="130" t="s">
        <v>3162</v>
      </c>
      <c r="AM1285" s="115">
        <v>41296</v>
      </c>
      <c r="AN1285" s="408">
        <f>IF($AA1285-data!$G$1=0,"　",IF(AK1285=0,"　",VLOOKUP($AK1285,data!$A$1:$H$264,8,FALSE)))</f>
        <v>0</v>
      </c>
      <c r="AO1285" s="35">
        <v>41362</v>
      </c>
      <c r="AP1285" s="134" t="s">
        <v>3158</v>
      </c>
      <c r="AQ1285" s="264" t="str">
        <f t="shared" ref="AQ1285:AQ1348" si="106">IF(COUNTIF($AN1285,"*消耗部品交換対象*"),IF(ISBLANK($AH1285),"契約期間 未入力",EDATE($AH1285,35)),"")</f>
        <v/>
      </c>
    </row>
    <row r="1286" spans="1:43" s="74" customFormat="1" ht="24.75" customHeight="1" x14ac:dyDescent="0.15">
      <c r="A1286" s="297">
        <v>1283</v>
      </c>
      <c r="B1286" s="23" t="s">
        <v>3159</v>
      </c>
      <c r="C1286" s="24" t="s">
        <v>14340</v>
      </c>
      <c r="D1286" s="23" t="s">
        <v>3089</v>
      </c>
      <c r="E1286" s="23" t="s">
        <v>582</v>
      </c>
      <c r="F1286" s="24" t="s">
        <v>11168</v>
      </c>
      <c r="G1286" s="25" t="s">
        <v>3151</v>
      </c>
      <c r="H1286" s="23" t="s">
        <v>3152</v>
      </c>
      <c r="I1286" s="23" t="s">
        <v>11137</v>
      </c>
      <c r="J1286" s="25" t="s">
        <v>3153</v>
      </c>
      <c r="K1286" s="58" t="s">
        <v>3154</v>
      </c>
      <c r="L1286" s="58"/>
      <c r="M1286" s="23" t="s">
        <v>3155</v>
      </c>
      <c r="N1286" s="25"/>
      <c r="O1286" s="25" t="s">
        <v>3145</v>
      </c>
      <c r="P1286" s="23" t="s">
        <v>3146</v>
      </c>
      <c r="Q1286" s="25" t="s">
        <v>3147</v>
      </c>
      <c r="R1286" s="58" t="s">
        <v>3148</v>
      </c>
      <c r="S1286" s="23" t="s">
        <v>3149</v>
      </c>
      <c r="T1286" s="23" t="s">
        <v>3150</v>
      </c>
      <c r="U1286" s="25" t="s">
        <v>3151</v>
      </c>
      <c r="V1286" s="23" t="s">
        <v>3152</v>
      </c>
      <c r="W1286" s="25" t="s">
        <v>3153</v>
      </c>
      <c r="X1286" s="58" t="s">
        <v>3154</v>
      </c>
      <c r="Y1286" s="23" t="s">
        <v>3155</v>
      </c>
      <c r="Z1286" s="25"/>
      <c r="AA1286" s="33">
        <v>5</v>
      </c>
      <c r="AB1286" s="295" t="str">
        <f t="shared" si="104"/>
        <v>年間</v>
      </c>
      <c r="AC1286" s="268"/>
      <c r="AD1286" s="110">
        <v>1</v>
      </c>
      <c r="AE1286" s="202">
        <v>12000</v>
      </c>
      <c r="AF1286" s="26">
        <f t="shared" si="105"/>
        <v>12000</v>
      </c>
      <c r="AG1286" s="27">
        <v>41334</v>
      </c>
      <c r="AH1286" s="302">
        <v>41334</v>
      </c>
      <c r="AI1286" s="29" t="str">
        <f t="shared" si="102"/>
        <v>～</v>
      </c>
      <c r="AJ1286" s="178">
        <f t="shared" si="103"/>
        <v>43159</v>
      </c>
      <c r="AK1286" s="30" t="s">
        <v>3160</v>
      </c>
      <c r="AL1286" s="130" t="s">
        <v>3163</v>
      </c>
      <c r="AM1286" s="115">
        <v>41296</v>
      </c>
      <c r="AN1286" s="408">
        <f>IF($AA1286-data!$G$1=0,"　",IF(AK1286=0,"　",VLOOKUP($AK1286,data!$A$1:$H$264,8,FALSE)))</f>
        <v>0</v>
      </c>
      <c r="AO1286" s="35">
        <v>41362</v>
      </c>
      <c r="AP1286" s="134" t="s">
        <v>3158</v>
      </c>
      <c r="AQ1286" s="264" t="str">
        <f t="shared" si="106"/>
        <v/>
      </c>
    </row>
    <row r="1287" spans="1:43" s="74" customFormat="1" ht="24.75" customHeight="1" x14ac:dyDescent="0.15">
      <c r="A1287" s="297">
        <v>1284</v>
      </c>
      <c r="B1287" s="23" t="s">
        <v>3159</v>
      </c>
      <c r="C1287" s="24" t="s">
        <v>14340</v>
      </c>
      <c r="D1287" s="23" t="s">
        <v>3089</v>
      </c>
      <c r="E1287" s="23" t="s">
        <v>582</v>
      </c>
      <c r="F1287" s="24" t="s">
        <v>11168</v>
      </c>
      <c r="G1287" s="25" t="s">
        <v>3151</v>
      </c>
      <c r="H1287" s="23" t="s">
        <v>3152</v>
      </c>
      <c r="I1287" s="23" t="s">
        <v>11137</v>
      </c>
      <c r="J1287" s="25" t="s">
        <v>3153</v>
      </c>
      <c r="K1287" s="58" t="s">
        <v>3154</v>
      </c>
      <c r="L1287" s="58"/>
      <c r="M1287" s="23" t="s">
        <v>3155</v>
      </c>
      <c r="N1287" s="25"/>
      <c r="O1287" s="25" t="s">
        <v>3145</v>
      </c>
      <c r="P1287" s="23" t="s">
        <v>3146</v>
      </c>
      <c r="Q1287" s="25" t="s">
        <v>3147</v>
      </c>
      <c r="R1287" s="58" t="s">
        <v>3148</v>
      </c>
      <c r="S1287" s="23" t="s">
        <v>3149</v>
      </c>
      <c r="T1287" s="23" t="s">
        <v>3150</v>
      </c>
      <c r="U1287" s="25" t="s">
        <v>3151</v>
      </c>
      <c r="V1287" s="23" t="s">
        <v>3152</v>
      </c>
      <c r="W1287" s="25" t="s">
        <v>3153</v>
      </c>
      <c r="X1287" s="58" t="s">
        <v>3154</v>
      </c>
      <c r="Y1287" s="23" t="s">
        <v>3155</v>
      </c>
      <c r="Z1287" s="25"/>
      <c r="AA1287" s="33">
        <v>5</v>
      </c>
      <c r="AB1287" s="295" t="str">
        <f t="shared" si="104"/>
        <v>年間</v>
      </c>
      <c r="AC1287" s="268"/>
      <c r="AD1287" s="110">
        <v>1</v>
      </c>
      <c r="AE1287" s="202">
        <v>12000</v>
      </c>
      <c r="AF1287" s="26">
        <f t="shared" si="105"/>
        <v>12000</v>
      </c>
      <c r="AG1287" s="27">
        <v>41334</v>
      </c>
      <c r="AH1287" s="302">
        <v>41334</v>
      </c>
      <c r="AI1287" s="29" t="str">
        <f t="shared" si="102"/>
        <v>～</v>
      </c>
      <c r="AJ1287" s="178">
        <f t="shared" si="103"/>
        <v>43159</v>
      </c>
      <c r="AK1287" s="30" t="s">
        <v>3160</v>
      </c>
      <c r="AL1287" s="130" t="s">
        <v>3164</v>
      </c>
      <c r="AM1287" s="115">
        <v>41296</v>
      </c>
      <c r="AN1287" s="408">
        <f>IF($AA1287-data!$G$1=0,"　",IF(AK1287=0,"　",VLOOKUP($AK1287,data!$A$1:$H$264,8,FALSE)))</f>
        <v>0</v>
      </c>
      <c r="AO1287" s="35">
        <v>41362</v>
      </c>
      <c r="AP1287" s="134" t="s">
        <v>3158</v>
      </c>
      <c r="AQ1287" s="264" t="str">
        <f t="shared" si="106"/>
        <v/>
      </c>
    </row>
    <row r="1288" spans="1:43" s="74" customFormat="1" ht="24.75" customHeight="1" x14ac:dyDescent="0.15">
      <c r="A1288" s="297">
        <v>1285</v>
      </c>
      <c r="B1288" s="23" t="s">
        <v>3159</v>
      </c>
      <c r="C1288" s="24" t="s">
        <v>14340</v>
      </c>
      <c r="D1288" s="23" t="s">
        <v>3089</v>
      </c>
      <c r="E1288" s="23" t="s">
        <v>582</v>
      </c>
      <c r="F1288" s="24" t="s">
        <v>11168</v>
      </c>
      <c r="G1288" s="25" t="s">
        <v>3151</v>
      </c>
      <c r="H1288" s="23" t="s">
        <v>3152</v>
      </c>
      <c r="I1288" s="23" t="s">
        <v>11137</v>
      </c>
      <c r="J1288" s="25" t="s">
        <v>3153</v>
      </c>
      <c r="K1288" s="58" t="s">
        <v>3154</v>
      </c>
      <c r="L1288" s="58"/>
      <c r="M1288" s="23" t="s">
        <v>3155</v>
      </c>
      <c r="N1288" s="25"/>
      <c r="O1288" s="25" t="s">
        <v>3145</v>
      </c>
      <c r="P1288" s="23" t="s">
        <v>3146</v>
      </c>
      <c r="Q1288" s="25" t="s">
        <v>3147</v>
      </c>
      <c r="R1288" s="58" t="s">
        <v>3148</v>
      </c>
      <c r="S1288" s="23" t="s">
        <v>3149</v>
      </c>
      <c r="T1288" s="23" t="s">
        <v>3150</v>
      </c>
      <c r="U1288" s="25" t="s">
        <v>3151</v>
      </c>
      <c r="V1288" s="23" t="s">
        <v>3152</v>
      </c>
      <c r="W1288" s="25" t="s">
        <v>3153</v>
      </c>
      <c r="X1288" s="58" t="s">
        <v>3154</v>
      </c>
      <c r="Y1288" s="23" t="s">
        <v>3155</v>
      </c>
      <c r="Z1288" s="25"/>
      <c r="AA1288" s="33">
        <v>5</v>
      </c>
      <c r="AB1288" s="295" t="str">
        <f t="shared" si="104"/>
        <v>年間</v>
      </c>
      <c r="AC1288" s="268"/>
      <c r="AD1288" s="110">
        <v>1</v>
      </c>
      <c r="AE1288" s="202">
        <v>12000</v>
      </c>
      <c r="AF1288" s="26">
        <f t="shared" si="105"/>
        <v>12000</v>
      </c>
      <c r="AG1288" s="27">
        <v>41334</v>
      </c>
      <c r="AH1288" s="302">
        <v>41334</v>
      </c>
      <c r="AI1288" s="29" t="str">
        <f t="shared" si="102"/>
        <v>～</v>
      </c>
      <c r="AJ1288" s="178">
        <f t="shared" si="103"/>
        <v>43159</v>
      </c>
      <c r="AK1288" s="30" t="s">
        <v>3160</v>
      </c>
      <c r="AL1288" s="130" t="s">
        <v>3165</v>
      </c>
      <c r="AM1288" s="115">
        <v>41296</v>
      </c>
      <c r="AN1288" s="408">
        <f>IF($AA1288-data!$G$1=0,"　",IF(AK1288=0,"　",VLOOKUP($AK1288,data!$A$1:$H$264,8,FALSE)))</f>
        <v>0</v>
      </c>
      <c r="AO1288" s="35">
        <v>41362</v>
      </c>
      <c r="AP1288" s="134" t="s">
        <v>3158</v>
      </c>
      <c r="AQ1288" s="264" t="str">
        <f t="shared" si="106"/>
        <v/>
      </c>
    </row>
    <row r="1289" spans="1:43" s="74" customFormat="1" ht="24.75" customHeight="1" x14ac:dyDescent="0.15">
      <c r="A1289" s="297">
        <v>1286</v>
      </c>
      <c r="B1289" s="23" t="s">
        <v>3159</v>
      </c>
      <c r="C1289" s="24" t="s">
        <v>14340</v>
      </c>
      <c r="D1289" s="23" t="s">
        <v>3089</v>
      </c>
      <c r="E1289" s="23" t="s">
        <v>582</v>
      </c>
      <c r="F1289" s="24" t="s">
        <v>11168</v>
      </c>
      <c r="G1289" s="25" t="s">
        <v>3151</v>
      </c>
      <c r="H1289" s="23" t="s">
        <v>3152</v>
      </c>
      <c r="I1289" s="23" t="s">
        <v>11137</v>
      </c>
      <c r="J1289" s="25" t="s">
        <v>3153</v>
      </c>
      <c r="K1289" s="58" t="s">
        <v>3154</v>
      </c>
      <c r="L1289" s="58"/>
      <c r="M1289" s="23" t="s">
        <v>3155</v>
      </c>
      <c r="N1289" s="25"/>
      <c r="O1289" s="25" t="s">
        <v>3145</v>
      </c>
      <c r="P1289" s="23" t="s">
        <v>3146</v>
      </c>
      <c r="Q1289" s="25" t="s">
        <v>3147</v>
      </c>
      <c r="R1289" s="58" t="s">
        <v>3148</v>
      </c>
      <c r="S1289" s="23" t="s">
        <v>3149</v>
      </c>
      <c r="T1289" s="23" t="s">
        <v>3150</v>
      </c>
      <c r="U1289" s="25" t="s">
        <v>3151</v>
      </c>
      <c r="V1289" s="23" t="s">
        <v>3152</v>
      </c>
      <c r="W1289" s="25" t="s">
        <v>3153</v>
      </c>
      <c r="X1289" s="58" t="s">
        <v>3154</v>
      </c>
      <c r="Y1289" s="23" t="s">
        <v>3155</v>
      </c>
      <c r="Z1289" s="25"/>
      <c r="AA1289" s="33">
        <v>5</v>
      </c>
      <c r="AB1289" s="295" t="str">
        <f t="shared" si="104"/>
        <v>年間</v>
      </c>
      <c r="AC1289" s="268"/>
      <c r="AD1289" s="110">
        <v>1</v>
      </c>
      <c r="AE1289" s="202">
        <v>12000</v>
      </c>
      <c r="AF1289" s="26">
        <f t="shared" si="105"/>
        <v>12000</v>
      </c>
      <c r="AG1289" s="27">
        <v>41334</v>
      </c>
      <c r="AH1289" s="302">
        <v>41334</v>
      </c>
      <c r="AI1289" s="29" t="str">
        <f t="shared" si="102"/>
        <v>～</v>
      </c>
      <c r="AJ1289" s="178">
        <f t="shared" si="103"/>
        <v>43159</v>
      </c>
      <c r="AK1289" s="30" t="s">
        <v>3160</v>
      </c>
      <c r="AL1289" s="130" t="s">
        <v>3166</v>
      </c>
      <c r="AM1289" s="115">
        <v>41296</v>
      </c>
      <c r="AN1289" s="408">
        <f>IF($AA1289-data!$G$1=0,"　",IF(AK1289=0,"　",VLOOKUP($AK1289,data!$A$1:$H$264,8,FALSE)))</f>
        <v>0</v>
      </c>
      <c r="AO1289" s="35">
        <v>41362</v>
      </c>
      <c r="AP1289" s="134" t="s">
        <v>3158</v>
      </c>
      <c r="AQ1289" s="264" t="str">
        <f t="shared" si="106"/>
        <v/>
      </c>
    </row>
    <row r="1290" spans="1:43" s="74" customFormat="1" ht="24.75" customHeight="1" x14ac:dyDescent="0.15">
      <c r="A1290" s="297">
        <v>1287</v>
      </c>
      <c r="B1290" s="23" t="s">
        <v>3159</v>
      </c>
      <c r="C1290" s="24" t="s">
        <v>14340</v>
      </c>
      <c r="D1290" s="23" t="s">
        <v>3089</v>
      </c>
      <c r="E1290" s="23" t="s">
        <v>582</v>
      </c>
      <c r="F1290" s="24" t="s">
        <v>11168</v>
      </c>
      <c r="G1290" s="25" t="s">
        <v>3151</v>
      </c>
      <c r="H1290" s="23" t="s">
        <v>3152</v>
      </c>
      <c r="I1290" s="23" t="s">
        <v>11137</v>
      </c>
      <c r="J1290" s="25" t="s">
        <v>3153</v>
      </c>
      <c r="K1290" s="58" t="s">
        <v>3154</v>
      </c>
      <c r="L1290" s="58"/>
      <c r="M1290" s="23" t="s">
        <v>3155</v>
      </c>
      <c r="N1290" s="25"/>
      <c r="O1290" s="25" t="s">
        <v>3145</v>
      </c>
      <c r="P1290" s="23" t="s">
        <v>3146</v>
      </c>
      <c r="Q1290" s="25" t="s">
        <v>3147</v>
      </c>
      <c r="R1290" s="58" t="s">
        <v>3148</v>
      </c>
      <c r="S1290" s="23" t="s">
        <v>3149</v>
      </c>
      <c r="T1290" s="23" t="s">
        <v>3150</v>
      </c>
      <c r="U1290" s="25" t="s">
        <v>3151</v>
      </c>
      <c r="V1290" s="23" t="s">
        <v>3152</v>
      </c>
      <c r="W1290" s="25" t="s">
        <v>3153</v>
      </c>
      <c r="X1290" s="58" t="s">
        <v>3154</v>
      </c>
      <c r="Y1290" s="23" t="s">
        <v>3155</v>
      </c>
      <c r="Z1290" s="25"/>
      <c r="AA1290" s="33">
        <v>5</v>
      </c>
      <c r="AB1290" s="295" t="str">
        <f t="shared" si="104"/>
        <v>年間</v>
      </c>
      <c r="AC1290" s="268"/>
      <c r="AD1290" s="110">
        <v>1</v>
      </c>
      <c r="AE1290" s="202">
        <v>12000</v>
      </c>
      <c r="AF1290" s="26">
        <f t="shared" si="105"/>
        <v>12000</v>
      </c>
      <c r="AG1290" s="27">
        <v>41334</v>
      </c>
      <c r="AH1290" s="302">
        <v>41334</v>
      </c>
      <c r="AI1290" s="29" t="str">
        <f t="shared" si="102"/>
        <v>～</v>
      </c>
      <c r="AJ1290" s="178">
        <f t="shared" si="103"/>
        <v>43159</v>
      </c>
      <c r="AK1290" s="30" t="s">
        <v>3160</v>
      </c>
      <c r="AL1290" s="130" t="s">
        <v>3167</v>
      </c>
      <c r="AM1290" s="115">
        <v>41296</v>
      </c>
      <c r="AN1290" s="408">
        <f>IF($AA1290-data!$G$1=0,"　",IF(AK1290=0,"　",VLOOKUP($AK1290,data!$A$1:$H$264,8,FALSE)))</f>
        <v>0</v>
      </c>
      <c r="AO1290" s="35">
        <v>41362</v>
      </c>
      <c r="AP1290" s="134" t="s">
        <v>3158</v>
      </c>
      <c r="AQ1290" s="264" t="str">
        <f t="shared" si="106"/>
        <v/>
      </c>
    </row>
    <row r="1291" spans="1:43" s="74" customFormat="1" ht="24.75" customHeight="1" x14ac:dyDescent="0.15">
      <c r="A1291" s="297">
        <v>1288</v>
      </c>
      <c r="B1291" s="23" t="s">
        <v>3159</v>
      </c>
      <c r="C1291" s="24" t="s">
        <v>14340</v>
      </c>
      <c r="D1291" s="23" t="s">
        <v>3089</v>
      </c>
      <c r="E1291" s="23" t="s">
        <v>582</v>
      </c>
      <c r="F1291" s="24" t="s">
        <v>11168</v>
      </c>
      <c r="G1291" s="25" t="s">
        <v>3151</v>
      </c>
      <c r="H1291" s="23" t="s">
        <v>3152</v>
      </c>
      <c r="I1291" s="23" t="s">
        <v>11137</v>
      </c>
      <c r="J1291" s="25" t="s">
        <v>3153</v>
      </c>
      <c r="K1291" s="58" t="s">
        <v>3154</v>
      </c>
      <c r="L1291" s="58"/>
      <c r="M1291" s="23" t="s">
        <v>3155</v>
      </c>
      <c r="N1291" s="25"/>
      <c r="O1291" s="25" t="s">
        <v>3145</v>
      </c>
      <c r="P1291" s="23" t="s">
        <v>3146</v>
      </c>
      <c r="Q1291" s="25" t="s">
        <v>3147</v>
      </c>
      <c r="R1291" s="58" t="s">
        <v>3148</v>
      </c>
      <c r="S1291" s="23" t="s">
        <v>3149</v>
      </c>
      <c r="T1291" s="23" t="s">
        <v>3150</v>
      </c>
      <c r="U1291" s="25" t="s">
        <v>3151</v>
      </c>
      <c r="V1291" s="23" t="s">
        <v>3152</v>
      </c>
      <c r="W1291" s="25" t="s">
        <v>3153</v>
      </c>
      <c r="X1291" s="58" t="s">
        <v>3154</v>
      </c>
      <c r="Y1291" s="23" t="s">
        <v>3155</v>
      </c>
      <c r="Z1291" s="25"/>
      <c r="AA1291" s="33">
        <v>5</v>
      </c>
      <c r="AB1291" s="295" t="str">
        <f t="shared" si="104"/>
        <v>年間</v>
      </c>
      <c r="AC1291" s="268"/>
      <c r="AD1291" s="110">
        <v>1</v>
      </c>
      <c r="AE1291" s="202">
        <v>12000</v>
      </c>
      <c r="AF1291" s="26">
        <f t="shared" si="105"/>
        <v>12000</v>
      </c>
      <c r="AG1291" s="27">
        <v>41334</v>
      </c>
      <c r="AH1291" s="302">
        <v>41334</v>
      </c>
      <c r="AI1291" s="29" t="str">
        <f t="shared" si="102"/>
        <v>～</v>
      </c>
      <c r="AJ1291" s="178">
        <f t="shared" si="103"/>
        <v>43159</v>
      </c>
      <c r="AK1291" s="30" t="s">
        <v>3160</v>
      </c>
      <c r="AL1291" s="130" t="s">
        <v>3168</v>
      </c>
      <c r="AM1291" s="115">
        <v>41296</v>
      </c>
      <c r="AN1291" s="408">
        <f>IF($AA1291-data!$G$1=0,"　",IF(AK1291=0,"　",VLOOKUP($AK1291,data!$A$1:$H$264,8,FALSE)))</f>
        <v>0</v>
      </c>
      <c r="AO1291" s="35">
        <v>41362</v>
      </c>
      <c r="AP1291" s="134" t="s">
        <v>3158</v>
      </c>
      <c r="AQ1291" s="264" t="str">
        <f t="shared" si="106"/>
        <v/>
      </c>
    </row>
    <row r="1292" spans="1:43" s="74" customFormat="1" ht="24.75" customHeight="1" x14ac:dyDescent="0.15">
      <c r="A1292" s="297">
        <v>1289</v>
      </c>
      <c r="B1292" s="23" t="s">
        <v>3159</v>
      </c>
      <c r="C1292" s="24" t="s">
        <v>14340</v>
      </c>
      <c r="D1292" s="23" t="s">
        <v>3089</v>
      </c>
      <c r="E1292" s="23" t="s">
        <v>582</v>
      </c>
      <c r="F1292" s="24" t="s">
        <v>11168</v>
      </c>
      <c r="G1292" s="25" t="s">
        <v>3151</v>
      </c>
      <c r="H1292" s="23" t="s">
        <v>3152</v>
      </c>
      <c r="I1292" s="23" t="s">
        <v>11137</v>
      </c>
      <c r="J1292" s="25" t="s">
        <v>3153</v>
      </c>
      <c r="K1292" s="58" t="s">
        <v>3154</v>
      </c>
      <c r="L1292" s="58"/>
      <c r="M1292" s="23" t="s">
        <v>3155</v>
      </c>
      <c r="N1292" s="25"/>
      <c r="O1292" s="25" t="s">
        <v>3145</v>
      </c>
      <c r="P1292" s="23" t="s">
        <v>3146</v>
      </c>
      <c r="Q1292" s="25" t="s">
        <v>3147</v>
      </c>
      <c r="R1292" s="58" t="s">
        <v>3148</v>
      </c>
      <c r="S1292" s="23" t="s">
        <v>3149</v>
      </c>
      <c r="T1292" s="23" t="s">
        <v>3150</v>
      </c>
      <c r="U1292" s="25" t="s">
        <v>3151</v>
      </c>
      <c r="V1292" s="23" t="s">
        <v>3152</v>
      </c>
      <c r="W1292" s="25" t="s">
        <v>3153</v>
      </c>
      <c r="X1292" s="58" t="s">
        <v>3154</v>
      </c>
      <c r="Y1292" s="23" t="s">
        <v>3155</v>
      </c>
      <c r="Z1292" s="25"/>
      <c r="AA1292" s="33">
        <v>5</v>
      </c>
      <c r="AB1292" s="295" t="str">
        <f t="shared" si="104"/>
        <v>年間</v>
      </c>
      <c r="AC1292" s="268"/>
      <c r="AD1292" s="110">
        <v>1</v>
      </c>
      <c r="AE1292" s="202">
        <v>12000</v>
      </c>
      <c r="AF1292" s="26">
        <f t="shared" si="105"/>
        <v>12000</v>
      </c>
      <c r="AG1292" s="27">
        <v>41334</v>
      </c>
      <c r="AH1292" s="302">
        <v>41334</v>
      </c>
      <c r="AI1292" s="29" t="str">
        <f t="shared" si="102"/>
        <v>～</v>
      </c>
      <c r="AJ1292" s="178">
        <f t="shared" si="103"/>
        <v>43159</v>
      </c>
      <c r="AK1292" s="30" t="s">
        <v>3160</v>
      </c>
      <c r="AL1292" s="130" t="s">
        <v>3169</v>
      </c>
      <c r="AM1292" s="115">
        <v>41296</v>
      </c>
      <c r="AN1292" s="408">
        <f>IF($AA1292-data!$G$1=0,"　",IF(AK1292=0,"　",VLOOKUP($AK1292,data!$A$1:$H$264,8,FALSE)))</f>
        <v>0</v>
      </c>
      <c r="AO1292" s="35">
        <v>41362</v>
      </c>
      <c r="AP1292" s="134" t="s">
        <v>3158</v>
      </c>
      <c r="AQ1292" s="264" t="str">
        <f t="shared" si="106"/>
        <v/>
      </c>
    </row>
    <row r="1293" spans="1:43" s="74" customFormat="1" ht="24.75" customHeight="1" x14ac:dyDescent="0.15">
      <c r="A1293" s="297">
        <v>1290</v>
      </c>
      <c r="B1293" s="23" t="s">
        <v>3159</v>
      </c>
      <c r="C1293" s="24" t="s">
        <v>14340</v>
      </c>
      <c r="D1293" s="23" t="s">
        <v>3089</v>
      </c>
      <c r="E1293" s="23" t="s">
        <v>582</v>
      </c>
      <c r="F1293" s="24" t="s">
        <v>11168</v>
      </c>
      <c r="G1293" s="25" t="s">
        <v>3151</v>
      </c>
      <c r="H1293" s="23" t="s">
        <v>3152</v>
      </c>
      <c r="I1293" s="23" t="s">
        <v>11137</v>
      </c>
      <c r="J1293" s="25" t="s">
        <v>3153</v>
      </c>
      <c r="K1293" s="58" t="s">
        <v>3154</v>
      </c>
      <c r="L1293" s="58"/>
      <c r="M1293" s="23" t="s">
        <v>3155</v>
      </c>
      <c r="N1293" s="25"/>
      <c r="O1293" s="25" t="s">
        <v>3145</v>
      </c>
      <c r="P1293" s="23" t="s">
        <v>3146</v>
      </c>
      <c r="Q1293" s="25" t="s">
        <v>3147</v>
      </c>
      <c r="R1293" s="58" t="s">
        <v>3148</v>
      </c>
      <c r="S1293" s="23" t="s">
        <v>3149</v>
      </c>
      <c r="T1293" s="23" t="s">
        <v>3150</v>
      </c>
      <c r="U1293" s="25" t="s">
        <v>3151</v>
      </c>
      <c r="V1293" s="23" t="s">
        <v>3152</v>
      </c>
      <c r="W1293" s="25" t="s">
        <v>3153</v>
      </c>
      <c r="X1293" s="58" t="s">
        <v>3154</v>
      </c>
      <c r="Y1293" s="23" t="s">
        <v>3155</v>
      </c>
      <c r="Z1293" s="25"/>
      <c r="AA1293" s="33">
        <v>5</v>
      </c>
      <c r="AB1293" s="295" t="str">
        <f t="shared" si="104"/>
        <v>年間</v>
      </c>
      <c r="AC1293" s="268"/>
      <c r="AD1293" s="110">
        <v>1</v>
      </c>
      <c r="AE1293" s="202">
        <v>12000</v>
      </c>
      <c r="AF1293" s="26">
        <f t="shared" si="105"/>
        <v>12000</v>
      </c>
      <c r="AG1293" s="27">
        <v>41334</v>
      </c>
      <c r="AH1293" s="302">
        <v>41334</v>
      </c>
      <c r="AI1293" s="29" t="str">
        <f t="shared" si="102"/>
        <v>～</v>
      </c>
      <c r="AJ1293" s="178">
        <f t="shared" si="103"/>
        <v>43159</v>
      </c>
      <c r="AK1293" s="30" t="s">
        <v>3160</v>
      </c>
      <c r="AL1293" s="130" t="s">
        <v>3170</v>
      </c>
      <c r="AM1293" s="115">
        <v>41296</v>
      </c>
      <c r="AN1293" s="408">
        <f>IF($AA1293-data!$G$1=0,"　",IF(AK1293=0,"　",VLOOKUP($AK1293,data!$A$1:$H$264,8,FALSE)))</f>
        <v>0</v>
      </c>
      <c r="AO1293" s="35">
        <v>41362</v>
      </c>
      <c r="AP1293" s="134" t="s">
        <v>3158</v>
      </c>
      <c r="AQ1293" s="264" t="str">
        <f t="shared" si="106"/>
        <v/>
      </c>
    </row>
    <row r="1294" spans="1:43" s="74" customFormat="1" ht="24.75" customHeight="1" x14ac:dyDescent="0.15">
      <c r="A1294" s="297">
        <v>1291</v>
      </c>
      <c r="B1294" s="23" t="s">
        <v>3159</v>
      </c>
      <c r="C1294" s="24" t="s">
        <v>14340</v>
      </c>
      <c r="D1294" s="23" t="s">
        <v>3089</v>
      </c>
      <c r="E1294" s="23" t="s">
        <v>582</v>
      </c>
      <c r="F1294" s="24" t="s">
        <v>11168</v>
      </c>
      <c r="G1294" s="25" t="s">
        <v>3151</v>
      </c>
      <c r="H1294" s="23" t="s">
        <v>3152</v>
      </c>
      <c r="I1294" s="23" t="s">
        <v>11137</v>
      </c>
      <c r="J1294" s="25" t="s">
        <v>3153</v>
      </c>
      <c r="K1294" s="58" t="s">
        <v>3154</v>
      </c>
      <c r="L1294" s="58"/>
      <c r="M1294" s="23" t="s">
        <v>3155</v>
      </c>
      <c r="N1294" s="25"/>
      <c r="O1294" s="25" t="s">
        <v>3145</v>
      </c>
      <c r="P1294" s="23" t="s">
        <v>3146</v>
      </c>
      <c r="Q1294" s="25" t="s">
        <v>3147</v>
      </c>
      <c r="R1294" s="58" t="s">
        <v>3148</v>
      </c>
      <c r="S1294" s="23" t="s">
        <v>3149</v>
      </c>
      <c r="T1294" s="23" t="s">
        <v>3150</v>
      </c>
      <c r="U1294" s="25" t="s">
        <v>3151</v>
      </c>
      <c r="V1294" s="23" t="s">
        <v>3152</v>
      </c>
      <c r="W1294" s="25" t="s">
        <v>3153</v>
      </c>
      <c r="X1294" s="58" t="s">
        <v>3154</v>
      </c>
      <c r="Y1294" s="23" t="s">
        <v>3155</v>
      </c>
      <c r="Z1294" s="25"/>
      <c r="AA1294" s="33">
        <v>5</v>
      </c>
      <c r="AB1294" s="295" t="str">
        <f t="shared" si="104"/>
        <v>年間</v>
      </c>
      <c r="AC1294" s="268"/>
      <c r="AD1294" s="110">
        <v>1</v>
      </c>
      <c r="AE1294" s="202">
        <v>12000</v>
      </c>
      <c r="AF1294" s="26">
        <f t="shared" si="105"/>
        <v>12000</v>
      </c>
      <c r="AG1294" s="27">
        <v>41334</v>
      </c>
      <c r="AH1294" s="302">
        <v>41334</v>
      </c>
      <c r="AI1294" s="29" t="str">
        <f t="shared" si="102"/>
        <v>～</v>
      </c>
      <c r="AJ1294" s="178">
        <f t="shared" si="103"/>
        <v>43159</v>
      </c>
      <c r="AK1294" s="30" t="s">
        <v>3160</v>
      </c>
      <c r="AL1294" s="130" t="s">
        <v>3171</v>
      </c>
      <c r="AM1294" s="115">
        <v>41296</v>
      </c>
      <c r="AN1294" s="408">
        <f>IF($AA1294-data!$G$1=0,"　",IF(AK1294=0,"　",VLOOKUP($AK1294,data!$A$1:$H$264,8,FALSE)))</f>
        <v>0</v>
      </c>
      <c r="AO1294" s="35">
        <v>41362</v>
      </c>
      <c r="AP1294" s="134" t="s">
        <v>3158</v>
      </c>
      <c r="AQ1294" s="264" t="str">
        <f t="shared" si="106"/>
        <v/>
      </c>
    </row>
    <row r="1295" spans="1:43" s="74" customFormat="1" ht="24.75" customHeight="1" x14ac:dyDescent="0.15">
      <c r="A1295" s="297">
        <v>1292</v>
      </c>
      <c r="B1295" s="23" t="s">
        <v>3159</v>
      </c>
      <c r="C1295" s="24" t="s">
        <v>14340</v>
      </c>
      <c r="D1295" s="23" t="s">
        <v>3089</v>
      </c>
      <c r="E1295" s="23" t="s">
        <v>582</v>
      </c>
      <c r="F1295" s="24" t="s">
        <v>11168</v>
      </c>
      <c r="G1295" s="25" t="s">
        <v>3151</v>
      </c>
      <c r="H1295" s="23" t="s">
        <v>3152</v>
      </c>
      <c r="I1295" s="23" t="s">
        <v>11137</v>
      </c>
      <c r="J1295" s="25" t="s">
        <v>3153</v>
      </c>
      <c r="K1295" s="58" t="s">
        <v>3154</v>
      </c>
      <c r="L1295" s="58"/>
      <c r="M1295" s="23" t="s">
        <v>3155</v>
      </c>
      <c r="N1295" s="25"/>
      <c r="O1295" s="25" t="s">
        <v>3145</v>
      </c>
      <c r="P1295" s="23" t="s">
        <v>3146</v>
      </c>
      <c r="Q1295" s="25" t="s">
        <v>3147</v>
      </c>
      <c r="R1295" s="58" t="s">
        <v>3148</v>
      </c>
      <c r="S1295" s="23" t="s">
        <v>3149</v>
      </c>
      <c r="T1295" s="23" t="s">
        <v>3150</v>
      </c>
      <c r="U1295" s="25" t="s">
        <v>3151</v>
      </c>
      <c r="V1295" s="23" t="s">
        <v>3152</v>
      </c>
      <c r="W1295" s="25" t="s">
        <v>3153</v>
      </c>
      <c r="X1295" s="58" t="s">
        <v>3154</v>
      </c>
      <c r="Y1295" s="23" t="s">
        <v>3155</v>
      </c>
      <c r="Z1295" s="25"/>
      <c r="AA1295" s="33">
        <v>5</v>
      </c>
      <c r="AB1295" s="295" t="str">
        <f t="shared" si="104"/>
        <v>年間</v>
      </c>
      <c r="AC1295" s="268"/>
      <c r="AD1295" s="110">
        <v>1</v>
      </c>
      <c r="AE1295" s="202">
        <v>12000</v>
      </c>
      <c r="AF1295" s="26">
        <f t="shared" si="105"/>
        <v>12000</v>
      </c>
      <c r="AG1295" s="27">
        <v>41334</v>
      </c>
      <c r="AH1295" s="302">
        <v>41334</v>
      </c>
      <c r="AI1295" s="29" t="str">
        <f t="shared" si="102"/>
        <v>～</v>
      </c>
      <c r="AJ1295" s="178">
        <f t="shared" si="103"/>
        <v>43159</v>
      </c>
      <c r="AK1295" s="30" t="s">
        <v>3160</v>
      </c>
      <c r="AL1295" s="130" t="s">
        <v>3172</v>
      </c>
      <c r="AM1295" s="115">
        <v>41296</v>
      </c>
      <c r="AN1295" s="408">
        <f>IF($AA1295-data!$G$1=0,"　",IF(AK1295=0,"　",VLOOKUP($AK1295,data!$A$1:$H$264,8,FALSE)))</f>
        <v>0</v>
      </c>
      <c r="AO1295" s="35">
        <v>41362</v>
      </c>
      <c r="AP1295" s="134" t="s">
        <v>3158</v>
      </c>
      <c r="AQ1295" s="264" t="str">
        <f t="shared" si="106"/>
        <v/>
      </c>
    </row>
    <row r="1296" spans="1:43" s="74" customFormat="1" ht="24.75" customHeight="1" x14ac:dyDescent="0.15">
      <c r="A1296" s="297">
        <v>1293</v>
      </c>
      <c r="B1296" s="23" t="s">
        <v>3159</v>
      </c>
      <c r="C1296" s="24" t="s">
        <v>14340</v>
      </c>
      <c r="D1296" s="23" t="s">
        <v>3089</v>
      </c>
      <c r="E1296" s="23" t="s">
        <v>582</v>
      </c>
      <c r="F1296" s="24" t="s">
        <v>11168</v>
      </c>
      <c r="G1296" s="25" t="s">
        <v>3151</v>
      </c>
      <c r="H1296" s="23" t="s">
        <v>3152</v>
      </c>
      <c r="I1296" s="23" t="s">
        <v>11137</v>
      </c>
      <c r="J1296" s="25" t="s">
        <v>3153</v>
      </c>
      <c r="K1296" s="58" t="s">
        <v>3154</v>
      </c>
      <c r="L1296" s="58"/>
      <c r="M1296" s="23" t="s">
        <v>3155</v>
      </c>
      <c r="N1296" s="25"/>
      <c r="O1296" s="25" t="s">
        <v>3145</v>
      </c>
      <c r="P1296" s="23" t="s">
        <v>3146</v>
      </c>
      <c r="Q1296" s="25" t="s">
        <v>3147</v>
      </c>
      <c r="R1296" s="58" t="s">
        <v>3148</v>
      </c>
      <c r="S1296" s="23" t="s">
        <v>3149</v>
      </c>
      <c r="T1296" s="23" t="s">
        <v>3150</v>
      </c>
      <c r="U1296" s="25" t="s">
        <v>3151</v>
      </c>
      <c r="V1296" s="23" t="s">
        <v>3152</v>
      </c>
      <c r="W1296" s="25" t="s">
        <v>3153</v>
      </c>
      <c r="X1296" s="58" t="s">
        <v>3154</v>
      </c>
      <c r="Y1296" s="23" t="s">
        <v>3155</v>
      </c>
      <c r="Z1296" s="25"/>
      <c r="AA1296" s="33">
        <v>5</v>
      </c>
      <c r="AB1296" s="295" t="str">
        <f t="shared" si="104"/>
        <v>年間</v>
      </c>
      <c r="AC1296" s="268"/>
      <c r="AD1296" s="110">
        <v>1</v>
      </c>
      <c r="AE1296" s="202">
        <v>12000</v>
      </c>
      <c r="AF1296" s="26">
        <f t="shared" si="105"/>
        <v>12000</v>
      </c>
      <c r="AG1296" s="27">
        <v>41334</v>
      </c>
      <c r="AH1296" s="302">
        <v>41334</v>
      </c>
      <c r="AI1296" s="29" t="str">
        <f t="shared" si="102"/>
        <v>～</v>
      </c>
      <c r="AJ1296" s="178">
        <f t="shared" si="103"/>
        <v>43159</v>
      </c>
      <c r="AK1296" s="30" t="s">
        <v>3160</v>
      </c>
      <c r="AL1296" s="130" t="s">
        <v>3173</v>
      </c>
      <c r="AM1296" s="115">
        <v>41296</v>
      </c>
      <c r="AN1296" s="408">
        <f>IF($AA1296-data!$G$1=0,"　",IF(AK1296=0,"　",VLOOKUP($AK1296,data!$A$1:$H$264,8,FALSE)))</f>
        <v>0</v>
      </c>
      <c r="AO1296" s="35">
        <v>41362</v>
      </c>
      <c r="AP1296" s="134" t="s">
        <v>3158</v>
      </c>
      <c r="AQ1296" s="264" t="str">
        <f t="shared" si="106"/>
        <v/>
      </c>
    </row>
    <row r="1297" spans="1:43" s="74" customFormat="1" ht="24.75" customHeight="1" x14ac:dyDescent="0.15">
      <c r="A1297" s="297">
        <v>1294</v>
      </c>
      <c r="B1297" s="23" t="s">
        <v>3159</v>
      </c>
      <c r="C1297" s="24" t="s">
        <v>14340</v>
      </c>
      <c r="D1297" s="23" t="s">
        <v>3089</v>
      </c>
      <c r="E1297" s="23" t="s">
        <v>582</v>
      </c>
      <c r="F1297" s="24" t="s">
        <v>11168</v>
      </c>
      <c r="G1297" s="25" t="s">
        <v>3151</v>
      </c>
      <c r="H1297" s="23" t="s">
        <v>3152</v>
      </c>
      <c r="I1297" s="23" t="s">
        <v>11137</v>
      </c>
      <c r="J1297" s="25" t="s">
        <v>3153</v>
      </c>
      <c r="K1297" s="58" t="s">
        <v>3154</v>
      </c>
      <c r="L1297" s="58"/>
      <c r="M1297" s="23" t="s">
        <v>3155</v>
      </c>
      <c r="N1297" s="25"/>
      <c r="O1297" s="25" t="s">
        <v>3145</v>
      </c>
      <c r="P1297" s="23" t="s">
        <v>3146</v>
      </c>
      <c r="Q1297" s="25" t="s">
        <v>3147</v>
      </c>
      <c r="R1297" s="58" t="s">
        <v>3148</v>
      </c>
      <c r="S1297" s="23" t="s">
        <v>3149</v>
      </c>
      <c r="T1297" s="23" t="s">
        <v>3150</v>
      </c>
      <c r="U1297" s="25" t="s">
        <v>3151</v>
      </c>
      <c r="V1297" s="23" t="s">
        <v>3152</v>
      </c>
      <c r="W1297" s="25" t="s">
        <v>3153</v>
      </c>
      <c r="X1297" s="58" t="s">
        <v>3154</v>
      </c>
      <c r="Y1297" s="23" t="s">
        <v>3155</v>
      </c>
      <c r="Z1297" s="25"/>
      <c r="AA1297" s="33">
        <v>5</v>
      </c>
      <c r="AB1297" s="295" t="str">
        <f t="shared" si="104"/>
        <v>年間</v>
      </c>
      <c r="AC1297" s="268"/>
      <c r="AD1297" s="110">
        <v>1</v>
      </c>
      <c r="AE1297" s="202">
        <v>12000</v>
      </c>
      <c r="AF1297" s="26">
        <f t="shared" si="105"/>
        <v>12000</v>
      </c>
      <c r="AG1297" s="27">
        <v>41334</v>
      </c>
      <c r="AH1297" s="302">
        <v>41334</v>
      </c>
      <c r="AI1297" s="29" t="str">
        <f t="shared" si="102"/>
        <v>～</v>
      </c>
      <c r="AJ1297" s="178">
        <f t="shared" si="103"/>
        <v>43159</v>
      </c>
      <c r="AK1297" s="30" t="s">
        <v>3160</v>
      </c>
      <c r="AL1297" s="130" t="s">
        <v>3174</v>
      </c>
      <c r="AM1297" s="115">
        <v>41296</v>
      </c>
      <c r="AN1297" s="408">
        <f>IF($AA1297-data!$G$1=0,"　",IF(AK1297=0,"　",VLOOKUP($AK1297,data!$A$1:$H$264,8,FALSE)))</f>
        <v>0</v>
      </c>
      <c r="AO1297" s="35">
        <v>41362</v>
      </c>
      <c r="AP1297" s="134" t="s">
        <v>3158</v>
      </c>
      <c r="AQ1297" s="264" t="str">
        <f t="shared" si="106"/>
        <v/>
      </c>
    </row>
    <row r="1298" spans="1:43" s="74" customFormat="1" ht="24.75" customHeight="1" x14ac:dyDescent="0.15">
      <c r="A1298" s="297">
        <v>1295</v>
      </c>
      <c r="B1298" s="23" t="s">
        <v>3159</v>
      </c>
      <c r="C1298" s="24" t="s">
        <v>14340</v>
      </c>
      <c r="D1298" s="23" t="s">
        <v>3089</v>
      </c>
      <c r="E1298" s="23" t="s">
        <v>582</v>
      </c>
      <c r="F1298" s="24" t="s">
        <v>11168</v>
      </c>
      <c r="G1298" s="25" t="s">
        <v>3151</v>
      </c>
      <c r="H1298" s="23" t="s">
        <v>3152</v>
      </c>
      <c r="I1298" s="23" t="s">
        <v>11137</v>
      </c>
      <c r="J1298" s="25" t="s">
        <v>3153</v>
      </c>
      <c r="K1298" s="58" t="s">
        <v>3154</v>
      </c>
      <c r="L1298" s="58"/>
      <c r="M1298" s="23" t="s">
        <v>3155</v>
      </c>
      <c r="N1298" s="25"/>
      <c r="O1298" s="25" t="s">
        <v>3145</v>
      </c>
      <c r="P1298" s="23" t="s">
        <v>3146</v>
      </c>
      <c r="Q1298" s="25" t="s">
        <v>3147</v>
      </c>
      <c r="R1298" s="58" t="s">
        <v>3148</v>
      </c>
      <c r="S1298" s="23" t="s">
        <v>3149</v>
      </c>
      <c r="T1298" s="23" t="s">
        <v>3150</v>
      </c>
      <c r="U1298" s="25" t="s">
        <v>3151</v>
      </c>
      <c r="V1298" s="23" t="s">
        <v>3152</v>
      </c>
      <c r="W1298" s="25" t="s">
        <v>3153</v>
      </c>
      <c r="X1298" s="58" t="s">
        <v>3154</v>
      </c>
      <c r="Y1298" s="23" t="s">
        <v>3155</v>
      </c>
      <c r="Z1298" s="25"/>
      <c r="AA1298" s="33">
        <v>5</v>
      </c>
      <c r="AB1298" s="295" t="str">
        <f t="shared" si="104"/>
        <v>年間</v>
      </c>
      <c r="AC1298" s="268"/>
      <c r="AD1298" s="110">
        <v>1</v>
      </c>
      <c r="AE1298" s="202">
        <v>12000</v>
      </c>
      <c r="AF1298" s="26">
        <f t="shared" si="105"/>
        <v>12000</v>
      </c>
      <c r="AG1298" s="27">
        <v>41334</v>
      </c>
      <c r="AH1298" s="302">
        <v>41334</v>
      </c>
      <c r="AI1298" s="29" t="str">
        <f t="shared" si="102"/>
        <v>～</v>
      </c>
      <c r="AJ1298" s="178">
        <f t="shared" si="103"/>
        <v>43159</v>
      </c>
      <c r="AK1298" s="30" t="s">
        <v>3160</v>
      </c>
      <c r="AL1298" s="130" t="s">
        <v>3175</v>
      </c>
      <c r="AM1298" s="115">
        <v>41296</v>
      </c>
      <c r="AN1298" s="408">
        <f>IF($AA1298-data!$G$1=0,"　",IF(AK1298=0,"　",VLOOKUP($AK1298,data!$A$1:$H$264,8,FALSE)))</f>
        <v>0</v>
      </c>
      <c r="AO1298" s="35">
        <v>41362</v>
      </c>
      <c r="AP1298" s="134" t="s">
        <v>3158</v>
      </c>
      <c r="AQ1298" s="264" t="str">
        <f t="shared" si="106"/>
        <v/>
      </c>
    </row>
    <row r="1299" spans="1:43" s="74" customFormat="1" ht="24.75" customHeight="1" x14ac:dyDescent="0.15">
      <c r="A1299" s="297">
        <v>1296</v>
      </c>
      <c r="B1299" s="23" t="s">
        <v>3159</v>
      </c>
      <c r="C1299" s="24" t="s">
        <v>14340</v>
      </c>
      <c r="D1299" s="23" t="s">
        <v>3089</v>
      </c>
      <c r="E1299" s="23" t="s">
        <v>582</v>
      </c>
      <c r="F1299" s="24" t="s">
        <v>11168</v>
      </c>
      <c r="G1299" s="25" t="s">
        <v>3151</v>
      </c>
      <c r="H1299" s="23" t="s">
        <v>3152</v>
      </c>
      <c r="I1299" s="23" t="s">
        <v>11137</v>
      </c>
      <c r="J1299" s="25" t="s">
        <v>3153</v>
      </c>
      <c r="K1299" s="58" t="s">
        <v>3154</v>
      </c>
      <c r="L1299" s="58"/>
      <c r="M1299" s="23" t="s">
        <v>3155</v>
      </c>
      <c r="N1299" s="25"/>
      <c r="O1299" s="25" t="s">
        <v>3145</v>
      </c>
      <c r="P1299" s="23" t="s">
        <v>3146</v>
      </c>
      <c r="Q1299" s="25" t="s">
        <v>3147</v>
      </c>
      <c r="R1299" s="58" t="s">
        <v>3148</v>
      </c>
      <c r="S1299" s="23" t="s">
        <v>3149</v>
      </c>
      <c r="T1299" s="23" t="s">
        <v>3150</v>
      </c>
      <c r="U1299" s="25" t="s">
        <v>3151</v>
      </c>
      <c r="V1299" s="23" t="s">
        <v>3152</v>
      </c>
      <c r="W1299" s="25" t="s">
        <v>3153</v>
      </c>
      <c r="X1299" s="58" t="s">
        <v>3154</v>
      </c>
      <c r="Y1299" s="23" t="s">
        <v>3155</v>
      </c>
      <c r="Z1299" s="25"/>
      <c r="AA1299" s="33">
        <v>5</v>
      </c>
      <c r="AB1299" s="295" t="str">
        <f t="shared" si="104"/>
        <v>年間</v>
      </c>
      <c r="AC1299" s="268"/>
      <c r="AD1299" s="110">
        <v>1</v>
      </c>
      <c r="AE1299" s="202">
        <v>12000</v>
      </c>
      <c r="AF1299" s="26">
        <f t="shared" si="105"/>
        <v>12000</v>
      </c>
      <c r="AG1299" s="27">
        <v>41334</v>
      </c>
      <c r="AH1299" s="302">
        <v>41334</v>
      </c>
      <c r="AI1299" s="29" t="str">
        <f t="shared" si="102"/>
        <v>～</v>
      </c>
      <c r="AJ1299" s="178">
        <f t="shared" si="103"/>
        <v>43159</v>
      </c>
      <c r="AK1299" s="30" t="s">
        <v>3160</v>
      </c>
      <c r="AL1299" s="130" t="s">
        <v>3176</v>
      </c>
      <c r="AM1299" s="115">
        <v>41296</v>
      </c>
      <c r="AN1299" s="408">
        <f>IF($AA1299-data!$G$1=0,"　",IF(AK1299=0,"　",VLOOKUP($AK1299,data!$A$1:$H$264,8,FALSE)))</f>
        <v>0</v>
      </c>
      <c r="AO1299" s="35">
        <v>41362</v>
      </c>
      <c r="AP1299" s="134" t="s">
        <v>3158</v>
      </c>
      <c r="AQ1299" s="264" t="str">
        <f t="shared" si="106"/>
        <v/>
      </c>
    </row>
    <row r="1300" spans="1:43" s="74" customFormat="1" ht="24.75" customHeight="1" x14ac:dyDescent="0.15">
      <c r="A1300" s="297">
        <v>1297</v>
      </c>
      <c r="B1300" s="23" t="s">
        <v>3177</v>
      </c>
      <c r="C1300" s="24" t="s">
        <v>14330</v>
      </c>
      <c r="D1300" s="23" t="s">
        <v>3178</v>
      </c>
      <c r="E1300" s="23" t="s">
        <v>30</v>
      </c>
      <c r="F1300" s="24" t="s">
        <v>13631</v>
      </c>
      <c r="G1300" s="25" t="s">
        <v>3179</v>
      </c>
      <c r="H1300" s="23" t="s">
        <v>3180</v>
      </c>
      <c r="I1300" s="44" t="s">
        <v>11163</v>
      </c>
      <c r="J1300" s="25" t="s">
        <v>3181</v>
      </c>
      <c r="K1300" s="58" t="s">
        <v>3182</v>
      </c>
      <c r="L1300" s="58"/>
      <c r="M1300" s="23" t="s">
        <v>3183</v>
      </c>
      <c r="N1300" s="23" t="s">
        <v>3184</v>
      </c>
      <c r="O1300" s="25" t="s">
        <v>3179</v>
      </c>
      <c r="P1300" s="23" t="s">
        <v>3180</v>
      </c>
      <c r="Q1300" s="25" t="s">
        <v>3181</v>
      </c>
      <c r="R1300" s="58" t="s">
        <v>3182</v>
      </c>
      <c r="S1300" s="23" t="s">
        <v>3183</v>
      </c>
      <c r="T1300" s="23" t="s">
        <v>3184</v>
      </c>
      <c r="U1300" s="25" t="s">
        <v>3179</v>
      </c>
      <c r="V1300" s="23" t="s">
        <v>3180</v>
      </c>
      <c r="W1300" s="25" t="s">
        <v>3181</v>
      </c>
      <c r="X1300" s="58" t="s">
        <v>3182</v>
      </c>
      <c r="Y1300" s="23" t="s">
        <v>3183</v>
      </c>
      <c r="Z1300" s="23" t="s">
        <v>3184</v>
      </c>
      <c r="AA1300" s="33">
        <v>5</v>
      </c>
      <c r="AB1300" s="295" t="str">
        <f t="shared" si="104"/>
        <v>年間</v>
      </c>
      <c r="AC1300" s="268"/>
      <c r="AD1300" s="110">
        <v>1</v>
      </c>
      <c r="AE1300" s="202">
        <v>15600</v>
      </c>
      <c r="AF1300" s="26">
        <f t="shared" si="105"/>
        <v>15600</v>
      </c>
      <c r="AG1300" s="27">
        <v>41334</v>
      </c>
      <c r="AH1300" s="302">
        <v>41351</v>
      </c>
      <c r="AI1300" s="29" t="str">
        <f t="shared" si="102"/>
        <v>～</v>
      </c>
      <c r="AJ1300" s="178">
        <f t="shared" si="103"/>
        <v>43176</v>
      </c>
      <c r="AK1300" s="30" t="s">
        <v>3185</v>
      </c>
      <c r="AL1300" s="30" t="s">
        <v>3186</v>
      </c>
      <c r="AM1300" s="115">
        <v>41348</v>
      </c>
      <c r="AN1300" s="408">
        <f>IF($AA1300-data!$G$1=0,"　",IF(AK1300=0,"　",VLOOKUP($AK1300,data!$A$1:$H$264,8,FALSE)))</f>
        <v>0</v>
      </c>
      <c r="AO1300" s="35">
        <v>41362</v>
      </c>
      <c r="AP1300" s="134" t="s">
        <v>3187</v>
      </c>
      <c r="AQ1300" s="264" t="str">
        <f t="shared" si="106"/>
        <v/>
      </c>
    </row>
    <row r="1301" spans="1:43" s="74" customFormat="1" ht="24.75" customHeight="1" x14ac:dyDescent="0.15">
      <c r="A1301" s="297">
        <v>1298</v>
      </c>
      <c r="B1301" s="23" t="s">
        <v>3177</v>
      </c>
      <c r="C1301" s="24" t="s">
        <v>14330</v>
      </c>
      <c r="D1301" s="23" t="s">
        <v>3178</v>
      </c>
      <c r="E1301" s="23" t="s">
        <v>30</v>
      </c>
      <c r="F1301" s="24" t="s">
        <v>13631</v>
      </c>
      <c r="G1301" s="25" t="s">
        <v>3179</v>
      </c>
      <c r="H1301" s="23" t="s">
        <v>3180</v>
      </c>
      <c r="I1301" s="44" t="s">
        <v>11163</v>
      </c>
      <c r="J1301" s="25" t="s">
        <v>3181</v>
      </c>
      <c r="K1301" s="58" t="s">
        <v>3182</v>
      </c>
      <c r="L1301" s="58"/>
      <c r="M1301" s="23" t="s">
        <v>3183</v>
      </c>
      <c r="N1301" s="23" t="s">
        <v>3184</v>
      </c>
      <c r="O1301" s="25" t="s">
        <v>3179</v>
      </c>
      <c r="P1301" s="23" t="s">
        <v>3180</v>
      </c>
      <c r="Q1301" s="25" t="s">
        <v>3181</v>
      </c>
      <c r="R1301" s="58" t="s">
        <v>3182</v>
      </c>
      <c r="S1301" s="23" t="s">
        <v>3183</v>
      </c>
      <c r="T1301" s="23" t="s">
        <v>3184</v>
      </c>
      <c r="U1301" s="25" t="s">
        <v>3179</v>
      </c>
      <c r="V1301" s="23" t="s">
        <v>3180</v>
      </c>
      <c r="W1301" s="25" t="s">
        <v>3181</v>
      </c>
      <c r="X1301" s="58" t="s">
        <v>3182</v>
      </c>
      <c r="Y1301" s="23" t="s">
        <v>3183</v>
      </c>
      <c r="Z1301" s="23" t="s">
        <v>3184</v>
      </c>
      <c r="AA1301" s="33">
        <v>5</v>
      </c>
      <c r="AB1301" s="295" t="str">
        <f t="shared" si="104"/>
        <v>年間</v>
      </c>
      <c r="AC1301" s="268"/>
      <c r="AD1301" s="110">
        <v>1</v>
      </c>
      <c r="AE1301" s="202">
        <v>15600</v>
      </c>
      <c r="AF1301" s="26">
        <f t="shared" si="105"/>
        <v>15600</v>
      </c>
      <c r="AG1301" s="27">
        <v>41334</v>
      </c>
      <c r="AH1301" s="302">
        <v>41351</v>
      </c>
      <c r="AI1301" s="29" t="str">
        <f t="shared" si="102"/>
        <v>～</v>
      </c>
      <c r="AJ1301" s="178">
        <f t="shared" si="103"/>
        <v>43176</v>
      </c>
      <c r="AK1301" s="30" t="s">
        <v>3185</v>
      </c>
      <c r="AL1301" s="30" t="s">
        <v>3188</v>
      </c>
      <c r="AM1301" s="115">
        <v>41348</v>
      </c>
      <c r="AN1301" s="408">
        <f>IF($AA1301-data!$G$1=0,"　",IF(AK1301=0,"　",VLOOKUP($AK1301,data!$A$1:$H$264,8,FALSE)))</f>
        <v>0</v>
      </c>
      <c r="AO1301" s="35">
        <v>41362</v>
      </c>
      <c r="AP1301" s="134" t="s">
        <v>3187</v>
      </c>
      <c r="AQ1301" s="264" t="str">
        <f t="shared" si="106"/>
        <v/>
      </c>
    </row>
    <row r="1302" spans="1:43" s="74" customFormat="1" ht="24.75" customHeight="1" x14ac:dyDescent="0.15">
      <c r="A1302" s="297">
        <v>1299</v>
      </c>
      <c r="B1302" s="23" t="s">
        <v>3177</v>
      </c>
      <c r="C1302" s="24" t="s">
        <v>14330</v>
      </c>
      <c r="D1302" s="23" t="s">
        <v>3178</v>
      </c>
      <c r="E1302" s="23" t="s">
        <v>30</v>
      </c>
      <c r="F1302" s="24" t="s">
        <v>13631</v>
      </c>
      <c r="G1302" s="25" t="s">
        <v>3179</v>
      </c>
      <c r="H1302" s="23" t="s">
        <v>3180</v>
      </c>
      <c r="I1302" s="44" t="s">
        <v>11163</v>
      </c>
      <c r="J1302" s="25" t="s">
        <v>3181</v>
      </c>
      <c r="K1302" s="58" t="s">
        <v>3182</v>
      </c>
      <c r="L1302" s="58"/>
      <c r="M1302" s="23" t="s">
        <v>3183</v>
      </c>
      <c r="N1302" s="23" t="s">
        <v>3184</v>
      </c>
      <c r="O1302" s="25" t="s">
        <v>3179</v>
      </c>
      <c r="P1302" s="23" t="s">
        <v>3180</v>
      </c>
      <c r="Q1302" s="25" t="s">
        <v>3181</v>
      </c>
      <c r="R1302" s="58" t="s">
        <v>3182</v>
      </c>
      <c r="S1302" s="23" t="s">
        <v>3183</v>
      </c>
      <c r="T1302" s="23" t="s">
        <v>3184</v>
      </c>
      <c r="U1302" s="25" t="s">
        <v>3179</v>
      </c>
      <c r="V1302" s="23" t="s">
        <v>3180</v>
      </c>
      <c r="W1302" s="25" t="s">
        <v>3181</v>
      </c>
      <c r="X1302" s="58" t="s">
        <v>3182</v>
      </c>
      <c r="Y1302" s="23" t="s">
        <v>3183</v>
      </c>
      <c r="Z1302" s="23" t="s">
        <v>3184</v>
      </c>
      <c r="AA1302" s="33">
        <v>5</v>
      </c>
      <c r="AB1302" s="295" t="str">
        <f t="shared" si="104"/>
        <v>年間</v>
      </c>
      <c r="AC1302" s="268"/>
      <c r="AD1302" s="110">
        <v>1</v>
      </c>
      <c r="AE1302" s="202">
        <v>15600</v>
      </c>
      <c r="AF1302" s="26">
        <f t="shared" si="105"/>
        <v>15600</v>
      </c>
      <c r="AG1302" s="27">
        <v>41334</v>
      </c>
      <c r="AH1302" s="302">
        <v>41351</v>
      </c>
      <c r="AI1302" s="29" t="str">
        <f t="shared" si="102"/>
        <v>～</v>
      </c>
      <c r="AJ1302" s="178">
        <f t="shared" si="103"/>
        <v>43176</v>
      </c>
      <c r="AK1302" s="30" t="s">
        <v>3185</v>
      </c>
      <c r="AL1302" s="30" t="s">
        <v>3189</v>
      </c>
      <c r="AM1302" s="115">
        <v>41348</v>
      </c>
      <c r="AN1302" s="408">
        <f>IF($AA1302-data!$G$1=0,"　",IF(AK1302=0,"　",VLOOKUP($AK1302,data!$A$1:$H$264,8,FALSE)))</f>
        <v>0</v>
      </c>
      <c r="AO1302" s="35">
        <v>41362</v>
      </c>
      <c r="AP1302" s="134" t="s">
        <v>3187</v>
      </c>
      <c r="AQ1302" s="264" t="str">
        <f t="shared" si="106"/>
        <v/>
      </c>
    </row>
    <row r="1303" spans="1:43" s="74" customFormat="1" ht="24.75" customHeight="1" x14ac:dyDescent="0.15">
      <c r="A1303" s="297">
        <v>1300</v>
      </c>
      <c r="B1303" s="23" t="s">
        <v>3177</v>
      </c>
      <c r="C1303" s="24" t="s">
        <v>14330</v>
      </c>
      <c r="D1303" s="23" t="s">
        <v>3178</v>
      </c>
      <c r="E1303" s="23" t="s">
        <v>30</v>
      </c>
      <c r="F1303" s="24" t="s">
        <v>13631</v>
      </c>
      <c r="G1303" s="25" t="s">
        <v>3179</v>
      </c>
      <c r="H1303" s="23" t="s">
        <v>3180</v>
      </c>
      <c r="I1303" s="44" t="s">
        <v>11163</v>
      </c>
      <c r="J1303" s="25" t="s">
        <v>3181</v>
      </c>
      <c r="K1303" s="58" t="s">
        <v>3182</v>
      </c>
      <c r="L1303" s="58"/>
      <c r="M1303" s="23" t="s">
        <v>3183</v>
      </c>
      <c r="N1303" s="23" t="s">
        <v>3184</v>
      </c>
      <c r="O1303" s="25" t="s">
        <v>3179</v>
      </c>
      <c r="P1303" s="23" t="s">
        <v>3180</v>
      </c>
      <c r="Q1303" s="25" t="s">
        <v>3181</v>
      </c>
      <c r="R1303" s="58" t="s">
        <v>3182</v>
      </c>
      <c r="S1303" s="23" t="s">
        <v>3183</v>
      </c>
      <c r="T1303" s="23" t="s">
        <v>3184</v>
      </c>
      <c r="U1303" s="25" t="s">
        <v>3179</v>
      </c>
      <c r="V1303" s="23" t="s">
        <v>3180</v>
      </c>
      <c r="W1303" s="25" t="s">
        <v>3181</v>
      </c>
      <c r="X1303" s="58" t="s">
        <v>3182</v>
      </c>
      <c r="Y1303" s="23" t="s">
        <v>3183</v>
      </c>
      <c r="Z1303" s="23" t="s">
        <v>3184</v>
      </c>
      <c r="AA1303" s="33">
        <v>5</v>
      </c>
      <c r="AB1303" s="295" t="str">
        <f t="shared" si="104"/>
        <v>年間</v>
      </c>
      <c r="AC1303" s="268"/>
      <c r="AD1303" s="110">
        <v>1</v>
      </c>
      <c r="AE1303" s="202">
        <v>15600</v>
      </c>
      <c r="AF1303" s="26">
        <f t="shared" si="105"/>
        <v>15600</v>
      </c>
      <c r="AG1303" s="27">
        <v>41334</v>
      </c>
      <c r="AH1303" s="302">
        <v>41351</v>
      </c>
      <c r="AI1303" s="29" t="str">
        <f t="shared" si="102"/>
        <v>～</v>
      </c>
      <c r="AJ1303" s="178">
        <f t="shared" si="103"/>
        <v>43176</v>
      </c>
      <c r="AK1303" s="30" t="s">
        <v>3185</v>
      </c>
      <c r="AL1303" s="30" t="s">
        <v>3190</v>
      </c>
      <c r="AM1303" s="115">
        <v>41348</v>
      </c>
      <c r="AN1303" s="408">
        <f>IF($AA1303-data!$G$1=0,"　",IF(AK1303=0,"　",VLOOKUP($AK1303,data!$A$1:$H$264,8,FALSE)))</f>
        <v>0</v>
      </c>
      <c r="AO1303" s="35">
        <v>41362</v>
      </c>
      <c r="AP1303" s="134" t="s">
        <v>3187</v>
      </c>
      <c r="AQ1303" s="264" t="str">
        <f t="shared" si="106"/>
        <v/>
      </c>
    </row>
    <row r="1304" spans="1:43" s="74" customFormat="1" ht="24.75" customHeight="1" x14ac:dyDescent="0.15">
      <c r="A1304" s="297">
        <v>1301</v>
      </c>
      <c r="B1304" s="23" t="s">
        <v>3191</v>
      </c>
      <c r="C1304" s="24" t="s">
        <v>14330</v>
      </c>
      <c r="D1304" s="23" t="s">
        <v>3178</v>
      </c>
      <c r="E1304" s="23" t="s">
        <v>30</v>
      </c>
      <c r="F1304" s="24" t="s">
        <v>13631</v>
      </c>
      <c r="G1304" s="25" t="s">
        <v>3179</v>
      </c>
      <c r="H1304" s="23" t="s">
        <v>3180</v>
      </c>
      <c r="I1304" s="44" t="s">
        <v>11163</v>
      </c>
      <c r="J1304" s="25" t="s">
        <v>3181</v>
      </c>
      <c r="K1304" s="58" t="s">
        <v>3182</v>
      </c>
      <c r="L1304" s="58"/>
      <c r="M1304" s="23" t="s">
        <v>3183</v>
      </c>
      <c r="N1304" s="23" t="s">
        <v>3184</v>
      </c>
      <c r="O1304" s="25" t="s">
        <v>3179</v>
      </c>
      <c r="P1304" s="23" t="s">
        <v>3180</v>
      </c>
      <c r="Q1304" s="25" t="s">
        <v>3181</v>
      </c>
      <c r="R1304" s="58" t="s">
        <v>3182</v>
      </c>
      <c r="S1304" s="23" t="s">
        <v>3183</v>
      </c>
      <c r="T1304" s="23" t="s">
        <v>3184</v>
      </c>
      <c r="U1304" s="25" t="s">
        <v>3179</v>
      </c>
      <c r="V1304" s="23" t="s">
        <v>3180</v>
      </c>
      <c r="W1304" s="25" t="s">
        <v>3181</v>
      </c>
      <c r="X1304" s="58" t="s">
        <v>3182</v>
      </c>
      <c r="Y1304" s="23" t="s">
        <v>3183</v>
      </c>
      <c r="Z1304" s="23" t="s">
        <v>3184</v>
      </c>
      <c r="AA1304" s="33">
        <v>5</v>
      </c>
      <c r="AB1304" s="295" t="str">
        <f t="shared" si="104"/>
        <v>年間</v>
      </c>
      <c r="AC1304" s="268"/>
      <c r="AD1304" s="110">
        <v>1</v>
      </c>
      <c r="AE1304" s="202">
        <v>214200</v>
      </c>
      <c r="AF1304" s="26">
        <f t="shared" si="105"/>
        <v>214200</v>
      </c>
      <c r="AG1304" s="27">
        <v>41334</v>
      </c>
      <c r="AH1304" s="302">
        <v>41351</v>
      </c>
      <c r="AI1304" s="29" t="str">
        <f t="shared" si="102"/>
        <v>～</v>
      </c>
      <c r="AJ1304" s="178">
        <f t="shared" si="103"/>
        <v>43176</v>
      </c>
      <c r="AK1304" s="30" t="s">
        <v>3192</v>
      </c>
      <c r="AL1304" s="30" t="s">
        <v>3193</v>
      </c>
      <c r="AM1304" s="115">
        <v>41348</v>
      </c>
      <c r="AN1304" s="408" t="str">
        <f>IF($AA1304-data!$G$1=0,"　",IF(AK1304=0,"　",VLOOKUP($AK1304,data!$A$1:$H$264,8,FALSE)))</f>
        <v>消耗部品交換対象</v>
      </c>
      <c r="AO1304" s="35">
        <v>41362</v>
      </c>
      <c r="AP1304" s="134" t="s">
        <v>3187</v>
      </c>
      <c r="AQ1304" s="264">
        <f t="shared" si="106"/>
        <v>42418</v>
      </c>
    </row>
    <row r="1305" spans="1:43" s="74" customFormat="1" ht="24.75" customHeight="1" x14ac:dyDescent="0.15">
      <c r="A1305" s="297">
        <v>1302</v>
      </c>
      <c r="B1305" s="23" t="s">
        <v>3194</v>
      </c>
      <c r="C1305" s="24" t="s">
        <v>2344</v>
      </c>
      <c r="D1305" s="23"/>
      <c r="E1305" s="23"/>
      <c r="F1305" s="24"/>
      <c r="G1305" s="25"/>
      <c r="H1305" s="23"/>
      <c r="I1305" s="23"/>
      <c r="J1305" s="25"/>
      <c r="K1305" s="58"/>
      <c r="L1305" s="58"/>
      <c r="M1305" s="23"/>
      <c r="N1305" s="23"/>
      <c r="O1305" s="25"/>
      <c r="P1305" s="23"/>
      <c r="Q1305" s="25"/>
      <c r="R1305" s="58"/>
      <c r="S1305" s="23"/>
      <c r="T1305" s="23"/>
      <c r="U1305" s="25"/>
      <c r="V1305" s="23"/>
      <c r="W1305" s="25"/>
      <c r="X1305" s="58"/>
      <c r="Y1305" s="23"/>
      <c r="Z1305" s="23"/>
      <c r="AA1305" s="33"/>
      <c r="AB1305" s="295" t="str">
        <f t="shared" si="104"/>
        <v/>
      </c>
      <c r="AC1305" s="268"/>
      <c r="AD1305" s="110"/>
      <c r="AE1305" s="202"/>
      <c r="AF1305" s="26" t="str">
        <f t="shared" si="105"/>
        <v/>
      </c>
      <c r="AG1305" s="27"/>
      <c r="AH1305" s="302"/>
      <c r="AI1305" s="29" t="str">
        <f t="shared" si="102"/>
        <v/>
      </c>
      <c r="AJ1305" s="178" t="str">
        <f t="shared" si="103"/>
        <v/>
      </c>
      <c r="AK1305" s="30"/>
      <c r="AL1305" s="30"/>
      <c r="AM1305" s="114"/>
      <c r="AN1305" s="408" t="str">
        <f>IF($AA1305-data!$G$1=0,"　",IF(AK1305=0,"　",VLOOKUP($AK1305,data!$A$1:$H$264,8,FALSE)))</f>
        <v>　</v>
      </c>
      <c r="AO1305" s="35"/>
      <c r="AP1305" s="134"/>
      <c r="AQ1305" s="264" t="str">
        <f t="shared" si="106"/>
        <v/>
      </c>
    </row>
    <row r="1306" spans="1:43" s="74" customFormat="1" ht="24.75" customHeight="1" x14ac:dyDescent="0.15">
      <c r="A1306" s="297">
        <v>1303</v>
      </c>
      <c r="B1306" s="23" t="s">
        <v>3195</v>
      </c>
      <c r="C1306" s="24" t="s">
        <v>2344</v>
      </c>
      <c r="D1306" s="23"/>
      <c r="E1306" s="23"/>
      <c r="F1306" s="24"/>
      <c r="G1306" s="25"/>
      <c r="H1306" s="23"/>
      <c r="I1306" s="23"/>
      <c r="J1306" s="25"/>
      <c r="K1306" s="58"/>
      <c r="L1306" s="58"/>
      <c r="M1306" s="23"/>
      <c r="N1306" s="23"/>
      <c r="O1306" s="25"/>
      <c r="P1306" s="23"/>
      <c r="Q1306" s="25"/>
      <c r="R1306" s="58"/>
      <c r="S1306" s="23"/>
      <c r="T1306" s="23"/>
      <c r="U1306" s="25"/>
      <c r="V1306" s="23"/>
      <c r="W1306" s="25"/>
      <c r="X1306" s="58"/>
      <c r="Y1306" s="23"/>
      <c r="Z1306" s="23"/>
      <c r="AA1306" s="33"/>
      <c r="AB1306" s="295" t="str">
        <f t="shared" si="104"/>
        <v/>
      </c>
      <c r="AC1306" s="268"/>
      <c r="AD1306" s="110"/>
      <c r="AE1306" s="202"/>
      <c r="AF1306" s="26" t="str">
        <f t="shared" si="105"/>
        <v/>
      </c>
      <c r="AG1306" s="27"/>
      <c r="AH1306" s="302"/>
      <c r="AI1306" s="29" t="str">
        <f t="shared" si="102"/>
        <v/>
      </c>
      <c r="AJ1306" s="178" t="str">
        <f t="shared" si="103"/>
        <v/>
      </c>
      <c r="AK1306" s="30"/>
      <c r="AL1306" s="30"/>
      <c r="AM1306" s="115"/>
      <c r="AN1306" s="408" t="str">
        <f>IF($AA1306-data!$G$1=0,"　",IF(AK1306=0,"　",VLOOKUP($AK1306,data!$A$1:$H$264,8,FALSE)))</f>
        <v>　</v>
      </c>
      <c r="AO1306" s="35"/>
      <c r="AP1306" s="134"/>
      <c r="AQ1306" s="264" t="str">
        <f t="shared" si="106"/>
        <v/>
      </c>
    </row>
    <row r="1307" spans="1:43" s="74" customFormat="1" ht="24.75" customHeight="1" x14ac:dyDescent="0.15">
      <c r="A1307" s="297">
        <v>1304</v>
      </c>
      <c r="B1307" s="23" t="s">
        <v>3196</v>
      </c>
      <c r="C1307" s="24" t="s">
        <v>2344</v>
      </c>
      <c r="D1307" s="23"/>
      <c r="E1307" s="23"/>
      <c r="F1307" s="24"/>
      <c r="G1307" s="25"/>
      <c r="H1307" s="23"/>
      <c r="I1307" s="23"/>
      <c r="J1307" s="25"/>
      <c r="K1307" s="58"/>
      <c r="L1307" s="58"/>
      <c r="M1307" s="23"/>
      <c r="N1307" s="23"/>
      <c r="O1307" s="25"/>
      <c r="P1307" s="23"/>
      <c r="Q1307" s="25"/>
      <c r="R1307" s="58"/>
      <c r="S1307" s="23"/>
      <c r="T1307" s="23"/>
      <c r="U1307" s="25"/>
      <c r="V1307" s="23"/>
      <c r="W1307" s="25"/>
      <c r="X1307" s="58"/>
      <c r="Y1307" s="23"/>
      <c r="Z1307" s="25"/>
      <c r="AA1307" s="33"/>
      <c r="AB1307" s="295" t="str">
        <f t="shared" si="104"/>
        <v/>
      </c>
      <c r="AC1307" s="268"/>
      <c r="AD1307" s="110"/>
      <c r="AE1307" s="117"/>
      <c r="AF1307" s="26" t="str">
        <f t="shared" si="105"/>
        <v/>
      </c>
      <c r="AG1307" s="27"/>
      <c r="AH1307" s="302"/>
      <c r="AI1307" s="29" t="str">
        <f t="shared" si="102"/>
        <v/>
      </c>
      <c r="AJ1307" s="178" t="str">
        <f t="shared" si="103"/>
        <v/>
      </c>
      <c r="AK1307" s="30"/>
      <c r="AL1307" s="112"/>
      <c r="AM1307" s="114"/>
      <c r="AN1307" s="408" t="str">
        <f>IF($AA1307-data!$G$1=0,"　",IF(AK1307=0,"　",VLOOKUP($AK1307,data!$A$1:$H$264,8,FALSE)))</f>
        <v>　</v>
      </c>
      <c r="AO1307" s="35"/>
      <c r="AP1307" s="134"/>
      <c r="AQ1307" s="264" t="str">
        <f t="shared" si="106"/>
        <v/>
      </c>
    </row>
    <row r="1308" spans="1:43" s="74" customFormat="1" ht="24.75" customHeight="1" x14ac:dyDescent="0.15">
      <c r="A1308" s="297">
        <v>1305</v>
      </c>
      <c r="B1308" s="23" t="s">
        <v>3197</v>
      </c>
      <c r="C1308" s="24" t="s">
        <v>2344</v>
      </c>
      <c r="D1308" s="23"/>
      <c r="E1308" s="23"/>
      <c r="F1308" s="24"/>
      <c r="G1308" s="25"/>
      <c r="H1308" s="23"/>
      <c r="I1308" s="23"/>
      <c r="J1308" s="25"/>
      <c r="K1308" s="58"/>
      <c r="L1308" s="58"/>
      <c r="M1308" s="23"/>
      <c r="N1308" s="23"/>
      <c r="O1308" s="25"/>
      <c r="P1308" s="23"/>
      <c r="Q1308" s="25"/>
      <c r="R1308" s="58"/>
      <c r="S1308" s="23"/>
      <c r="T1308" s="23"/>
      <c r="U1308" s="25"/>
      <c r="V1308" s="23"/>
      <c r="W1308" s="25"/>
      <c r="X1308" s="58"/>
      <c r="Y1308" s="23"/>
      <c r="Z1308" s="25"/>
      <c r="AA1308" s="33"/>
      <c r="AB1308" s="295" t="str">
        <f t="shared" si="104"/>
        <v/>
      </c>
      <c r="AC1308" s="268"/>
      <c r="AD1308" s="110"/>
      <c r="AE1308" s="111"/>
      <c r="AF1308" s="26" t="str">
        <f t="shared" si="105"/>
        <v/>
      </c>
      <c r="AG1308" s="27"/>
      <c r="AH1308" s="302"/>
      <c r="AI1308" s="29" t="str">
        <f t="shared" si="102"/>
        <v/>
      </c>
      <c r="AJ1308" s="178" t="str">
        <f t="shared" si="103"/>
        <v/>
      </c>
      <c r="AK1308" s="30"/>
      <c r="AL1308" s="30"/>
      <c r="AM1308" s="114"/>
      <c r="AN1308" s="408" t="str">
        <f>IF($AA1308-data!$G$1=0,"　",IF(AK1308=0,"　",VLOOKUP($AK1308,data!$A$1:$H$264,8,FALSE)))</f>
        <v>　</v>
      </c>
      <c r="AO1308" s="35"/>
      <c r="AP1308" s="134"/>
      <c r="AQ1308" s="264" t="str">
        <f t="shared" si="106"/>
        <v/>
      </c>
    </row>
    <row r="1309" spans="1:43" s="74" customFormat="1" ht="24.75" customHeight="1" x14ac:dyDescent="0.15">
      <c r="A1309" s="297">
        <v>1306</v>
      </c>
      <c r="B1309" s="23" t="s">
        <v>3198</v>
      </c>
      <c r="C1309" s="24" t="s">
        <v>14329</v>
      </c>
      <c r="D1309" s="23" t="s">
        <v>3199</v>
      </c>
      <c r="E1309" s="23" t="s">
        <v>3200</v>
      </c>
      <c r="F1309" s="24" t="s">
        <v>13631</v>
      </c>
      <c r="G1309" s="25" t="s">
        <v>3214</v>
      </c>
      <c r="H1309" s="23"/>
      <c r="I1309" s="23" t="s">
        <v>11165</v>
      </c>
      <c r="J1309" s="25" t="s">
        <v>3215</v>
      </c>
      <c r="K1309" s="58" t="s">
        <v>3216</v>
      </c>
      <c r="L1309" s="58"/>
      <c r="M1309" s="23" t="s">
        <v>3217</v>
      </c>
      <c r="N1309" s="23" t="s">
        <v>3218</v>
      </c>
      <c r="O1309" s="25" t="s">
        <v>854</v>
      </c>
      <c r="P1309" s="23" t="s">
        <v>3201</v>
      </c>
      <c r="Q1309" s="25" t="s">
        <v>3202</v>
      </c>
      <c r="R1309" s="58" t="s">
        <v>3203</v>
      </c>
      <c r="S1309" s="23" t="s">
        <v>3204</v>
      </c>
      <c r="T1309" s="23" t="s">
        <v>3205</v>
      </c>
      <c r="U1309" s="25" t="s">
        <v>3206</v>
      </c>
      <c r="V1309" s="23"/>
      <c r="W1309" s="25" t="s">
        <v>3207</v>
      </c>
      <c r="X1309" s="58" t="s">
        <v>3208</v>
      </c>
      <c r="Y1309" s="23" t="s">
        <v>3209</v>
      </c>
      <c r="Z1309" s="25" t="s">
        <v>3210</v>
      </c>
      <c r="AA1309" s="33">
        <v>5</v>
      </c>
      <c r="AB1309" s="295" t="str">
        <f t="shared" si="104"/>
        <v>年間</v>
      </c>
      <c r="AC1309" s="268"/>
      <c r="AD1309" s="110">
        <v>1</v>
      </c>
      <c r="AE1309" s="111">
        <v>37440</v>
      </c>
      <c r="AF1309" s="26">
        <f t="shared" si="105"/>
        <v>37440</v>
      </c>
      <c r="AG1309" s="27">
        <v>41334</v>
      </c>
      <c r="AH1309" s="302">
        <v>41294</v>
      </c>
      <c r="AI1309" s="29" t="str">
        <f t="shared" si="102"/>
        <v>～</v>
      </c>
      <c r="AJ1309" s="178">
        <f t="shared" si="103"/>
        <v>43119</v>
      </c>
      <c r="AK1309" s="30" t="s">
        <v>3211</v>
      </c>
      <c r="AL1309" s="30" t="s">
        <v>3212</v>
      </c>
      <c r="AM1309" s="114">
        <v>41294</v>
      </c>
      <c r="AN1309" s="408">
        <f>IF($AA1309-data!$G$1=0,"　",IF(AK1309=0,"　",VLOOKUP($AK1309,data!$A$1:$H$264,8,FALSE)))</f>
        <v>0</v>
      </c>
      <c r="AO1309" s="35">
        <v>41362</v>
      </c>
      <c r="AP1309" s="134" t="s">
        <v>3213</v>
      </c>
      <c r="AQ1309" s="264" t="str">
        <f t="shared" si="106"/>
        <v/>
      </c>
    </row>
    <row r="1310" spans="1:43" s="74" customFormat="1" ht="24.75" customHeight="1" x14ac:dyDescent="0.15">
      <c r="A1310" s="297">
        <v>1307</v>
      </c>
      <c r="B1310" s="23" t="s">
        <v>3198</v>
      </c>
      <c r="C1310" s="24" t="s">
        <v>14329</v>
      </c>
      <c r="D1310" s="23" t="s">
        <v>3199</v>
      </c>
      <c r="E1310" s="23" t="s">
        <v>3200</v>
      </c>
      <c r="F1310" s="24" t="s">
        <v>13631</v>
      </c>
      <c r="G1310" s="25" t="s">
        <v>3214</v>
      </c>
      <c r="H1310" s="23"/>
      <c r="I1310" s="23" t="s">
        <v>11165</v>
      </c>
      <c r="J1310" s="25" t="s">
        <v>3215</v>
      </c>
      <c r="K1310" s="58" t="s">
        <v>3216</v>
      </c>
      <c r="L1310" s="58"/>
      <c r="M1310" s="23" t="s">
        <v>3217</v>
      </c>
      <c r="N1310" s="23" t="s">
        <v>3218</v>
      </c>
      <c r="O1310" s="25" t="s">
        <v>854</v>
      </c>
      <c r="P1310" s="23" t="s">
        <v>3201</v>
      </c>
      <c r="Q1310" s="25" t="s">
        <v>3202</v>
      </c>
      <c r="R1310" s="58" t="s">
        <v>3203</v>
      </c>
      <c r="S1310" s="23" t="s">
        <v>3204</v>
      </c>
      <c r="T1310" s="23" t="s">
        <v>3205</v>
      </c>
      <c r="U1310" s="25" t="s">
        <v>3206</v>
      </c>
      <c r="V1310" s="23"/>
      <c r="W1310" s="25" t="s">
        <v>3207</v>
      </c>
      <c r="X1310" s="58" t="s">
        <v>3208</v>
      </c>
      <c r="Y1310" s="23" t="s">
        <v>3209</v>
      </c>
      <c r="Z1310" s="25" t="s">
        <v>3210</v>
      </c>
      <c r="AA1310" s="33">
        <v>5</v>
      </c>
      <c r="AB1310" s="295" t="str">
        <f t="shared" si="104"/>
        <v>年間</v>
      </c>
      <c r="AC1310" s="268"/>
      <c r="AD1310" s="110">
        <v>1</v>
      </c>
      <c r="AE1310" s="111">
        <v>37440</v>
      </c>
      <c r="AF1310" s="26">
        <f t="shared" si="105"/>
        <v>37440</v>
      </c>
      <c r="AG1310" s="27">
        <v>41334</v>
      </c>
      <c r="AH1310" s="302">
        <v>41294</v>
      </c>
      <c r="AI1310" s="29" t="str">
        <f t="shared" si="102"/>
        <v>～</v>
      </c>
      <c r="AJ1310" s="178">
        <f t="shared" si="103"/>
        <v>43119</v>
      </c>
      <c r="AK1310" s="30" t="s">
        <v>3211</v>
      </c>
      <c r="AL1310" s="30" t="s">
        <v>3219</v>
      </c>
      <c r="AM1310" s="114">
        <v>41294</v>
      </c>
      <c r="AN1310" s="408">
        <f>IF($AA1310-data!$G$1=0,"　",IF(AK1310=0,"　",VLOOKUP($AK1310,data!$A$1:$H$264,8,FALSE)))</f>
        <v>0</v>
      </c>
      <c r="AO1310" s="35">
        <v>41362</v>
      </c>
      <c r="AP1310" s="134" t="s">
        <v>3213</v>
      </c>
      <c r="AQ1310" s="264" t="str">
        <f t="shared" si="106"/>
        <v/>
      </c>
    </row>
    <row r="1311" spans="1:43" s="74" customFormat="1" ht="24.75" customHeight="1" x14ac:dyDescent="0.15">
      <c r="A1311" s="297">
        <v>1308</v>
      </c>
      <c r="B1311" s="23" t="s">
        <v>3220</v>
      </c>
      <c r="C1311" s="24" t="s">
        <v>14329</v>
      </c>
      <c r="D1311" s="23" t="s">
        <v>3199</v>
      </c>
      <c r="E1311" s="23" t="s">
        <v>3200</v>
      </c>
      <c r="F1311" s="24" t="s">
        <v>13631</v>
      </c>
      <c r="G1311" s="25" t="s">
        <v>3214</v>
      </c>
      <c r="H1311" s="23"/>
      <c r="I1311" s="23" t="s">
        <v>11165</v>
      </c>
      <c r="J1311" s="25" t="s">
        <v>3215</v>
      </c>
      <c r="K1311" s="58" t="s">
        <v>3216</v>
      </c>
      <c r="L1311" s="58"/>
      <c r="M1311" s="23" t="s">
        <v>3217</v>
      </c>
      <c r="N1311" s="23" t="s">
        <v>3218</v>
      </c>
      <c r="O1311" s="25" t="s">
        <v>854</v>
      </c>
      <c r="P1311" s="23" t="s">
        <v>3201</v>
      </c>
      <c r="Q1311" s="25" t="s">
        <v>3202</v>
      </c>
      <c r="R1311" s="58" t="s">
        <v>3203</v>
      </c>
      <c r="S1311" s="23" t="s">
        <v>3204</v>
      </c>
      <c r="T1311" s="23" t="s">
        <v>3205</v>
      </c>
      <c r="U1311" s="25" t="s">
        <v>3206</v>
      </c>
      <c r="V1311" s="23"/>
      <c r="W1311" s="25" t="s">
        <v>3207</v>
      </c>
      <c r="X1311" s="58" t="s">
        <v>3208</v>
      </c>
      <c r="Y1311" s="23" t="s">
        <v>3209</v>
      </c>
      <c r="Z1311" s="25" t="s">
        <v>3210</v>
      </c>
      <c r="AA1311" s="33">
        <v>5</v>
      </c>
      <c r="AB1311" s="295" t="str">
        <f t="shared" si="104"/>
        <v>年間</v>
      </c>
      <c r="AC1311" s="268"/>
      <c r="AD1311" s="110">
        <v>1</v>
      </c>
      <c r="AE1311" s="111">
        <v>90600</v>
      </c>
      <c r="AF1311" s="26">
        <f t="shared" si="105"/>
        <v>90600</v>
      </c>
      <c r="AG1311" s="27">
        <v>41334</v>
      </c>
      <c r="AH1311" s="302">
        <v>41294</v>
      </c>
      <c r="AI1311" s="29" t="str">
        <f t="shared" si="102"/>
        <v>～</v>
      </c>
      <c r="AJ1311" s="178">
        <f t="shared" si="103"/>
        <v>43119</v>
      </c>
      <c r="AK1311" s="30" t="s">
        <v>3221</v>
      </c>
      <c r="AL1311" s="30" t="s">
        <v>3222</v>
      </c>
      <c r="AM1311" s="114">
        <v>41294</v>
      </c>
      <c r="AN1311" s="408" t="str">
        <f>IF($AA1311-data!$G$1=0,"　",IF(AK1311=0,"　",VLOOKUP($AK1311,data!$A$1:$H$264,8,FALSE)))</f>
        <v>消耗部品交換対象</v>
      </c>
      <c r="AO1311" s="35">
        <v>41362</v>
      </c>
      <c r="AP1311" s="134" t="s">
        <v>3213</v>
      </c>
      <c r="AQ1311" s="264">
        <f t="shared" si="106"/>
        <v>42358</v>
      </c>
    </row>
    <row r="1312" spans="1:43" s="74" customFormat="1" ht="24.75" customHeight="1" x14ac:dyDescent="0.15">
      <c r="A1312" s="297">
        <v>1309</v>
      </c>
      <c r="B1312" s="23" t="s">
        <v>3223</v>
      </c>
      <c r="C1312" s="24" t="s">
        <v>2344</v>
      </c>
      <c r="D1312" s="23"/>
      <c r="E1312" s="23"/>
      <c r="F1312" s="24"/>
      <c r="G1312" s="25"/>
      <c r="H1312" s="23"/>
      <c r="I1312" s="23"/>
      <c r="J1312" s="25"/>
      <c r="K1312" s="58"/>
      <c r="L1312" s="58"/>
      <c r="M1312" s="23"/>
      <c r="N1312" s="23"/>
      <c r="O1312" s="25"/>
      <c r="P1312" s="23"/>
      <c r="Q1312" s="25"/>
      <c r="R1312" s="58"/>
      <c r="S1312" s="23"/>
      <c r="T1312" s="23"/>
      <c r="U1312" s="25"/>
      <c r="V1312" s="23"/>
      <c r="W1312" s="25"/>
      <c r="X1312" s="58"/>
      <c r="Y1312" s="23"/>
      <c r="Z1312" s="23"/>
      <c r="AA1312" s="33"/>
      <c r="AB1312" s="295" t="str">
        <f t="shared" si="104"/>
        <v/>
      </c>
      <c r="AC1312" s="268"/>
      <c r="AD1312" s="110"/>
      <c r="AE1312" s="111"/>
      <c r="AF1312" s="26" t="str">
        <f t="shared" si="105"/>
        <v/>
      </c>
      <c r="AG1312" s="27"/>
      <c r="AH1312" s="302"/>
      <c r="AI1312" s="29" t="str">
        <f t="shared" si="102"/>
        <v/>
      </c>
      <c r="AJ1312" s="178" t="str">
        <f t="shared" si="103"/>
        <v/>
      </c>
      <c r="AK1312" s="30"/>
      <c r="AL1312" s="30"/>
      <c r="AM1312" s="114"/>
      <c r="AN1312" s="408" t="str">
        <f>IF($AA1312-data!$G$1=0,"　",IF(AK1312=0,"　",VLOOKUP($AK1312,data!$A$1:$H$264,8,FALSE)))</f>
        <v>　</v>
      </c>
      <c r="AO1312" s="35"/>
      <c r="AP1312" s="134"/>
      <c r="AQ1312" s="264" t="str">
        <f t="shared" si="106"/>
        <v/>
      </c>
    </row>
    <row r="1313" spans="1:43" s="74" customFormat="1" ht="24.75" customHeight="1" x14ac:dyDescent="0.15">
      <c r="A1313" s="297">
        <v>1310</v>
      </c>
      <c r="B1313" s="23" t="s">
        <v>3224</v>
      </c>
      <c r="C1313" s="24" t="s">
        <v>2344</v>
      </c>
      <c r="D1313" s="23"/>
      <c r="E1313" s="23"/>
      <c r="F1313" s="24"/>
      <c r="G1313" s="25"/>
      <c r="H1313" s="23"/>
      <c r="I1313" s="23"/>
      <c r="J1313" s="25"/>
      <c r="K1313" s="58"/>
      <c r="L1313" s="58"/>
      <c r="M1313" s="23"/>
      <c r="N1313" s="23"/>
      <c r="O1313" s="25"/>
      <c r="P1313" s="23"/>
      <c r="Q1313" s="25"/>
      <c r="R1313" s="58"/>
      <c r="S1313" s="23"/>
      <c r="T1313" s="23"/>
      <c r="U1313" s="25"/>
      <c r="V1313" s="23"/>
      <c r="W1313" s="25"/>
      <c r="X1313" s="58"/>
      <c r="Y1313" s="23"/>
      <c r="Z1313" s="23"/>
      <c r="AA1313" s="33"/>
      <c r="AB1313" s="295" t="str">
        <f t="shared" si="104"/>
        <v/>
      </c>
      <c r="AC1313" s="268"/>
      <c r="AD1313" s="110"/>
      <c r="AE1313" s="111"/>
      <c r="AF1313" s="26" t="str">
        <f t="shared" si="105"/>
        <v/>
      </c>
      <c r="AG1313" s="27"/>
      <c r="AH1313" s="302"/>
      <c r="AI1313" s="29" t="str">
        <f t="shared" si="102"/>
        <v/>
      </c>
      <c r="AJ1313" s="178" t="str">
        <f t="shared" si="103"/>
        <v/>
      </c>
      <c r="AK1313" s="30"/>
      <c r="AL1313" s="30"/>
      <c r="AM1313" s="114"/>
      <c r="AN1313" s="408" t="str">
        <f>IF($AA1313-data!$G$1=0,"　",IF(AK1313=0,"　",VLOOKUP($AK1313,data!$A$1:$H$264,8,FALSE)))</f>
        <v>　</v>
      </c>
      <c r="AO1313" s="35"/>
      <c r="AP1313" s="134"/>
      <c r="AQ1313" s="264" t="str">
        <f t="shared" si="106"/>
        <v/>
      </c>
    </row>
    <row r="1314" spans="1:43" s="74" customFormat="1" ht="24.75" customHeight="1" x14ac:dyDescent="0.15">
      <c r="A1314" s="297">
        <v>1311</v>
      </c>
      <c r="B1314" s="23" t="s">
        <v>3225</v>
      </c>
      <c r="C1314" s="24" t="s">
        <v>2344</v>
      </c>
      <c r="D1314" s="23"/>
      <c r="E1314" s="23"/>
      <c r="F1314" s="24"/>
      <c r="G1314" s="25"/>
      <c r="H1314" s="23"/>
      <c r="I1314" s="23"/>
      <c r="J1314" s="25"/>
      <c r="K1314" s="58"/>
      <c r="L1314" s="58"/>
      <c r="M1314" s="23"/>
      <c r="N1314" s="23"/>
      <c r="O1314" s="25"/>
      <c r="P1314" s="23"/>
      <c r="Q1314" s="25"/>
      <c r="R1314" s="58"/>
      <c r="S1314" s="23"/>
      <c r="T1314" s="23"/>
      <c r="U1314" s="25"/>
      <c r="V1314" s="23"/>
      <c r="W1314" s="25"/>
      <c r="X1314" s="58"/>
      <c r="Y1314" s="23"/>
      <c r="Z1314" s="23"/>
      <c r="AA1314" s="33"/>
      <c r="AB1314" s="295" t="str">
        <f t="shared" si="104"/>
        <v/>
      </c>
      <c r="AC1314" s="268"/>
      <c r="AD1314" s="110"/>
      <c r="AE1314" s="111"/>
      <c r="AF1314" s="26" t="str">
        <f t="shared" si="105"/>
        <v/>
      </c>
      <c r="AG1314" s="27"/>
      <c r="AH1314" s="302"/>
      <c r="AI1314" s="29" t="str">
        <f t="shared" si="102"/>
        <v/>
      </c>
      <c r="AJ1314" s="178" t="str">
        <f t="shared" si="103"/>
        <v/>
      </c>
      <c r="AK1314" s="30"/>
      <c r="AL1314" s="30"/>
      <c r="AM1314" s="114"/>
      <c r="AN1314" s="408" t="str">
        <f>IF($AA1314-data!$G$1=0,"　",IF(AK1314=0,"　",VLOOKUP($AK1314,data!$A$1:$H$264,8,FALSE)))</f>
        <v>　</v>
      </c>
      <c r="AO1314" s="35"/>
      <c r="AP1314" s="134"/>
      <c r="AQ1314" s="264" t="str">
        <f t="shared" si="106"/>
        <v/>
      </c>
    </row>
    <row r="1315" spans="1:43" s="74" customFormat="1" ht="24.75" customHeight="1" x14ac:dyDescent="0.15">
      <c r="A1315" s="297">
        <v>1312</v>
      </c>
      <c r="B1315" s="23" t="s">
        <v>3226</v>
      </c>
      <c r="C1315" s="24" t="s">
        <v>14362</v>
      </c>
      <c r="D1315" s="23" t="s">
        <v>3227</v>
      </c>
      <c r="E1315" s="23" t="s">
        <v>30</v>
      </c>
      <c r="F1315" s="24" t="s">
        <v>13631</v>
      </c>
      <c r="G1315" s="25" t="s">
        <v>3234</v>
      </c>
      <c r="H1315" s="23" t="s">
        <v>3235</v>
      </c>
      <c r="I1315" s="44" t="s">
        <v>11163</v>
      </c>
      <c r="J1315" s="25" t="s">
        <v>3236</v>
      </c>
      <c r="K1315" s="58" t="s">
        <v>3237</v>
      </c>
      <c r="L1315" s="58"/>
      <c r="M1315" s="23" t="s">
        <v>3238</v>
      </c>
      <c r="N1315" s="23" t="s">
        <v>3239</v>
      </c>
      <c r="O1315" s="25" t="s">
        <v>3228</v>
      </c>
      <c r="P1315" s="23" t="s">
        <v>3229</v>
      </c>
      <c r="Q1315" s="25" t="s">
        <v>3230</v>
      </c>
      <c r="R1315" s="58" t="s">
        <v>3231</v>
      </c>
      <c r="S1315" s="23" t="s">
        <v>3232</v>
      </c>
      <c r="T1315" s="23" t="s">
        <v>3233</v>
      </c>
      <c r="U1315" s="25" t="s">
        <v>3234</v>
      </c>
      <c r="V1315" s="23" t="s">
        <v>3235</v>
      </c>
      <c r="W1315" s="25" t="s">
        <v>3236</v>
      </c>
      <c r="X1315" s="58" t="s">
        <v>3237</v>
      </c>
      <c r="Y1315" s="23" t="s">
        <v>3238</v>
      </c>
      <c r="Z1315" s="23" t="s">
        <v>3239</v>
      </c>
      <c r="AA1315" s="33">
        <v>3</v>
      </c>
      <c r="AB1315" s="295" t="str">
        <f t="shared" si="104"/>
        <v>年間</v>
      </c>
      <c r="AC1315" s="268"/>
      <c r="AD1315" s="110">
        <v>1</v>
      </c>
      <c r="AE1315" s="111">
        <v>93960</v>
      </c>
      <c r="AF1315" s="26">
        <f t="shared" si="105"/>
        <v>93960</v>
      </c>
      <c r="AG1315" s="27">
        <v>41334</v>
      </c>
      <c r="AH1315" s="302">
        <v>41359</v>
      </c>
      <c r="AI1315" s="29" t="str">
        <f t="shared" si="102"/>
        <v>～</v>
      </c>
      <c r="AJ1315" s="178">
        <f t="shared" si="103"/>
        <v>42454</v>
      </c>
      <c r="AK1315" s="30" t="s">
        <v>3240</v>
      </c>
      <c r="AL1315" s="30" t="s">
        <v>3241</v>
      </c>
      <c r="AM1315" s="115">
        <v>41359</v>
      </c>
      <c r="AN1315" s="408" t="str">
        <f>IF($AA1315-data!$G$1=0,"　",IF(AK1315=0,"　",VLOOKUP($AK1315,data!$A$1:$H$264,8,FALSE)))</f>
        <v>　</v>
      </c>
      <c r="AO1315" s="35">
        <v>41362</v>
      </c>
      <c r="AP1315" s="134" t="s">
        <v>3242</v>
      </c>
      <c r="AQ1315" s="264" t="str">
        <f t="shared" si="106"/>
        <v/>
      </c>
    </row>
    <row r="1316" spans="1:43" s="74" customFormat="1" ht="24.75" customHeight="1" x14ac:dyDescent="0.15">
      <c r="A1316" s="297">
        <v>1313</v>
      </c>
      <c r="B1316" s="23" t="s">
        <v>3243</v>
      </c>
      <c r="C1316" s="24" t="s">
        <v>14362</v>
      </c>
      <c r="D1316" s="23" t="s">
        <v>3227</v>
      </c>
      <c r="E1316" s="23" t="s">
        <v>30</v>
      </c>
      <c r="F1316" s="24" t="s">
        <v>13631</v>
      </c>
      <c r="G1316" s="25" t="s">
        <v>3234</v>
      </c>
      <c r="H1316" s="23" t="s">
        <v>3235</v>
      </c>
      <c r="I1316" s="44" t="s">
        <v>11163</v>
      </c>
      <c r="J1316" s="25" t="s">
        <v>3236</v>
      </c>
      <c r="K1316" s="58" t="s">
        <v>3237</v>
      </c>
      <c r="L1316" s="58"/>
      <c r="M1316" s="23" t="s">
        <v>3238</v>
      </c>
      <c r="N1316" s="23" t="s">
        <v>3239</v>
      </c>
      <c r="O1316" s="25" t="s">
        <v>3228</v>
      </c>
      <c r="P1316" s="23" t="s">
        <v>3229</v>
      </c>
      <c r="Q1316" s="25" t="s">
        <v>3230</v>
      </c>
      <c r="R1316" s="58" t="s">
        <v>3231</v>
      </c>
      <c r="S1316" s="23" t="s">
        <v>3232</v>
      </c>
      <c r="T1316" s="23" t="s">
        <v>3233</v>
      </c>
      <c r="U1316" s="25" t="s">
        <v>3234</v>
      </c>
      <c r="V1316" s="23" t="s">
        <v>3235</v>
      </c>
      <c r="W1316" s="25" t="s">
        <v>3236</v>
      </c>
      <c r="X1316" s="58" t="s">
        <v>3237</v>
      </c>
      <c r="Y1316" s="23" t="s">
        <v>3238</v>
      </c>
      <c r="Z1316" s="23" t="s">
        <v>3239</v>
      </c>
      <c r="AA1316" s="33">
        <v>3</v>
      </c>
      <c r="AB1316" s="295" t="str">
        <f t="shared" si="104"/>
        <v>年間</v>
      </c>
      <c r="AC1316" s="268"/>
      <c r="AD1316" s="110">
        <v>1</v>
      </c>
      <c r="AE1316" s="111">
        <v>13320</v>
      </c>
      <c r="AF1316" s="26">
        <f t="shared" si="105"/>
        <v>13320</v>
      </c>
      <c r="AG1316" s="27">
        <v>41334</v>
      </c>
      <c r="AH1316" s="302">
        <v>41359</v>
      </c>
      <c r="AI1316" s="29" t="str">
        <f t="shared" si="102"/>
        <v>～</v>
      </c>
      <c r="AJ1316" s="178">
        <f t="shared" si="103"/>
        <v>42454</v>
      </c>
      <c r="AK1316" s="30" t="s">
        <v>3244</v>
      </c>
      <c r="AL1316" s="30" t="s">
        <v>3245</v>
      </c>
      <c r="AM1316" s="115">
        <v>41359</v>
      </c>
      <c r="AN1316" s="408" t="str">
        <f>IF($AA1316-data!$G$1=0,"　",IF(AK1316=0,"　",VLOOKUP($AK1316,data!$A$1:$H$264,8,FALSE)))</f>
        <v>　</v>
      </c>
      <c r="AO1316" s="35">
        <v>41362</v>
      </c>
      <c r="AP1316" s="134" t="s">
        <v>3242</v>
      </c>
      <c r="AQ1316" s="264" t="str">
        <f t="shared" si="106"/>
        <v/>
      </c>
    </row>
    <row r="1317" spans="1:43" s="74" customFormat="1" ht="24.75" customHeight="1" x14ac:dyDescent="0.15">
      <c r="A1317" s="297">
        <v>1314</v>
      </c>
      <c r="B1317" s="23" t="s">
        <v>3243</v>
      </c>
      <c r="C1317" s="24" t="s">
        <v>14362</v>
      </c>
      <c r="D1317" s="23" t="s">
        <v>3227</v>
      </c>
      <c r="E1317" s="23" t="s">
        <v>30</v>
      </c>
      <c r="F1317" s="24" t="s">
        <v>13631</v>
      </c>
      <c r="G1317" s="25" t="s">
        <v>3234</v>
      </c>
      <c r="H1317" s="23" t="s">
        <v>3235</v>
      </c>
      <c r="I1317" s="44" t="s">
        <v>11163</v>
      </c>
      <c r="J1317" s="25" t="s">
        <v>3236</v>
      </c>
      <c r="K1317" s="58" t="s">
        <v>3237</v>
      </c>
      <c r="L1317" s="58"/>
      <c r="M1317" s="23" t="s">
        <v>3238</v>
      </c>
      <c r="N1317" s="23" t="s">
        <v>3239</v>
      </c>
      <c r="O1317" s="25" t="s">
        <v>3228</v>
      </c>
      <c r="P1317" s="23" t="s">
        <v>3229</v>
      </c>
      <c r="Q1317" s="25" t="s">
        <v>3230</v>
      </c>
      <c r="R1317" s="58" t="s">
        <v>3231</v>
      </c>
      <c r="S1317" s="23" t="s">
        <v>3232</v>
      </c>
      <c r="T1317" s="23" t="s">
        <v>3233</v>
      </c>
      <c r="U1317" s="25" t="s">
        <v>3234</v>
      </c>
      <c r="V1317" s="23" t="s">
        <v>3235</v>
      </c>
      <c r="W1317" s="25" t="s">
        <v>3236</v>
      </c>
      <c r="X1317" s="58" t="s">
        <v>3237</v>
      </c>
      <c r="Y1317" s="23" t="s">
        <v>3238</v>
      </c>
      <c r="Z1317" s="23" t="s">
        <v>3239</v>
      </c>
      <c r="AA1317" s="33">
        <v>3</v>
      </c>
      <c r="AB1317" s="295" t="str">
        <f t="shared" si="104"/>
        <v>年間</v>
      </c>
      <c r="AC1317" s="268"/>
      <c r="AD1317" s="110">
        <v>1</v>
      </c>
      <c r="AE1317" s="111">
        <v>13320</v>
      </c>
      <c r="AF1317" s="26">
        <f t="shared" si="105"/>
        <v>13320</v>
      </c>
      <c r="AG1317" s="27">
        <v>41334</v>
      </c>
      <c r="AH1317" s="302">
        <v>41359</v>
      </c>
      <c r="AI1317" s="29" t="str">
        <f t="shared" si="102"/>
        <v>～</v>
      </c>
      <c r="AJ1317" s="178">
        <f t="shared" si="103"/>
        <v>42454</v>
      </c>
      <c r="AK1317" s="30" t="s">
        <v>3244</v>
      </c>
      <c r="AL1317" s="30" t="s">
        <v>3246</v>
      </c>
      <c r="AM1317" s="115">
        <v>41359</v>
      </c>
      <c r="AN1317" s="408" t="str">
        <f>IF($AA1317-data!$G$1=0,"　",IF(AK1317=0,"　",VLOOKUP($AK1317,data!$A$1:$H$264,8,FALSE)))</f>
        <v>　</v>
      </c>
      <c r="AO1317" s="35">
        <v>41362</v>
      </c>
      <c r="AP1317" s="134" t="s">
        <v>3242</v>
      </c>
      <c r="AQ1317" s="264" t="str">
        <f t="shared" si="106"/>
        <v/>
      </c>
    </row>
    <row r="1318" spans="1:43" s="74" customFormat="1" ht="24.75" customHeight="1" x14ac:dyDescent="0.15">
      <c r="A1318" s="297">
        <v>1315</v>
      </c>
      <c r="B1318" s="23" t="s">
        <v>3243</v>
      </c>
      <c r="C1318" s="24" t="s">
        <v>14362</v>
      </c>
      <c r="D1318" s="23" t="s">
        <v>3227</v>
      </c>
      <c r="E1318" s="23" t="s">
        <v>30</v>
      </c>
      <c r="F1318" s="24" t="s">
        <v>13631</v>
      </c>
      <c r="G1318" s="25" t="s">
        <v>3234</v>
      </c>
      <c r="H1318" s="23" t="s">
        <v>3235</v>
      </c>
      <c r="I1318" s="44" t="s">
        <v>11163</v>
      </c>
      <c r="J1318" s="25" t="s">
        <v>3236</v>
      </c>
      <c r="K1318" s="58" t="s">
        <v>3237</v>
      </c>
      <c r="L1318" s="58"/>
      <c r="M1318" s="23" t="s">
        <v>3238</v>
      </c>
      <c r="N1318" s="23" t="s">
        <v>3239</v>
      </c>
      <c r="O1318" s="25" t="s">
        <v>3228</v>
      </c>
      <c r="P1318" s="23" t="s">
        <v>3229</v>
      </c>
      <c r="Q1318" s="25" t="s">
        <v>3230</v>
      </c>
      <c r="R1318" s="58" t="s">
        <v>3231</v>
      </c>
      <c r="S1318" s="23" t="s">
        <v>3232</v>
      </c>
      <c r="T1318" s="23" t="s">
        <v>3233</v>
      </c>
      <c r="U1318" s="25" t="s">
        <v>3234</v>
      </c>
      <c r="V1318" s="23" t="s">
        <v>3235</v>
      </c>
      <c r="W1318" s="25" t="s">
        <v>3236</v>
      </c>
      <c r="X1318" s="58" t="s">
        <v>3237</v>
      </c>
      <c r="Y1318" s="23" t="s">
        <v>3238</v>
      </c>
      <c r="Z1318" s="23" t="s">
        <v>3239</v>
      </c>
      <c r="AA1318" s="33">
        <v>3</v>
      </c>
      <c r="AB1318" s="295" t="str">
        <f t="shared" si="104"/>
        <v>年間</v>
      </c>
      <c r="AC1318" s="268"/>
      <c r="AD1318" s="110">
        <v>1</v>
      </c>
      <c r="AE1318" s="111">
        <v>13320</v>
      </c>
      <c r="AF1318" s="26">
        <f t="shared" si="105"/>
        <v>13320</v>
      </c>
      <c r="AG1318" s="27">
        <v>41334</v>
      </c>
      <c r="AH1318" s="302">
        <v>41359</v>
      </c>
      <c r="AI1318" s="29" t="str">
        <f t="shared" si="102"/>
        <v>～</v>
      </c>
      <c r="AJ1318" s="178">
        <f t="shared" si="103"/>
        <v>42454</v>
      </c>
      <c r="AK1318" s="30" t="s">
        <v>3244</v>
      </c>
      <c r="AL1318" s="30" t="s">
        <v>3247</v>
      </c>
      <c r="AM1318" s="115">
        <v>41359</v>
      </c>
      <c r="AN1318" s="408" t="str">
        <f>IF($AA1318-data!$G$1=0,"　",IF(AK1318=0,"　",VLOOKUP($AK1318,data!$A$1:$H$264,8,FALSE)))</f>
        <v>　</v>
      </c>
      <c r="AO1318" s="35">
        <v>41362</v>
      </c>
      <c r="AP1318" s="134" t="s">
        <v>3242</v>
      </c>
      <c r="AQ1318" s="264" t="str">
        <f t="shared" si="106"/>
        <v/>
      </c>
    </row>
    <row r="1319" spans="1:43" s="74" customFormat="1" ht="24.75" customHeight="1" x14ac:dyDescent="0.15">
      <c r="A1319" s="297">
        <v>1316</v>
      </c>
      <c r="B1319" s="23" t="s">
        <v>3243</v>
      </c>
      <c r="C1319" s="24" t="s">
        <v>14362</v>
      </c>
      <c r="D1319" s="23" t="s">
        <v>3227</v>
      </c>
      <c r="E1319" s="23" t="s">
        <v>30</v>
      </c>
      <c r="F1319" s="24" t="s">
        <v>13631</v>
      </c>
      <c r="G1319" s="25" t="s">
        <v>3234</v>
      </c>
      <c r="H1319" s="23" t="s">
        <v>3235</v>
      </c>
      <c r="I1319" s="44" t="s">
        <v>11163</v>
      </c>
      <c r="J1319" s="25" t="s">
        <v>3236</v>
      </c>
      <c r="K1319" s="58" t="s">
        <v>3237</v>
      </c>
      <c r="L1319" s="58"/>
      <c r="M1319" s="23" t="s">
        <v>3238</v>
      </c>
      <c r="N1319" s="23" t="s">
        <v>3239</v>
      </c>
      <c r="O1319" s="25" t="s">
        <v>3228</v>
      </c>
      <c r="P1319" s="23" t="s">
        <v>3229</v>
      </c>
      <c r="Q1319" s="25" t="s">
        <v>3230</v>
      </c>
      <c r="R1319" s="58" t="s">
        <v>3231</v>
      </c>
      <c r="S1319" s="23" t="s">
        <v>3232</v>
      </c>
      <c r="T1319" s="23" t="s">
        <v>3233</v>
      </c>
      <c r="U1319" s="25" t="s">
        <v>3234</v>
      </c>
      <c r="V1319" s="23" t="s">
        <v>3235</v>
      </c>
      <c r="W1319" s="25" t="s">
        <v>3236</v>
      </c>
      <c r="X1319" s="58" t="s">
        <v>3237</v>
      </c>
      <c r="Y1319" s="23" t="s">
        <v>3238</v>
      </c>
      <c r="Z1319" s="23" t="s">
        <v>3239</v>
      </c>
      <c r="AA1319" s="33">
        <v>3</v>
      </c>
      <c r="AB1319" s="295" t="str">
        <f t="shared" si="104"/>
        <v>年間</v>
      </c>
      <c r="AC1319" s="268"/>
      <c r="AD1319" s="110">
        <v>1</v>
      </c>
      <c r="AE1319" s="111">
        <v>13320</v>
      </c>
      <c r="AF1319" s="26">
        <f t="shared" si="105"/>
        <v>13320</v>
      </c>
      <c r="AG1319" s="27">
        <v>41334</v>
      </c>
      <c r="AH1319" s="302">
        <v>41359</v>
      </c>
      <c r="AI1319" s="29" t="str">
        <f t="shared" si="102"/>
        <v>～</v>
      </c>
      <c r="AJ1319" s="178">
        <f t="shared" si="103"/>
        <v>42454</v>
      </c>
      <c r="AK1319" s="30" t="s">
        <v>3244</v>
      </c>
      <c r="AL1319" s="30" t="s">
        <v>3248</v>
      </c>
      <c r="AM1319" s="115">
        <v>41359</v>
      </c>
      <c r="AN1319" s="408" t="str">
        <f>IF($AA1319-data!$G$1=0,"　",IF(AK1319=0,"　",VLOOKUP($AK1319,data!$A$1:$H$264,8,FALSE)))</f>
        <v>　</v>
      </c>
      <c r="AO1319" s="35">
        <v>41362</v>
      </c>
      <c r="AP1319" s="134" t="s">
        <v>3242</v>
      </c>
      <c r="AQ1319" s="264" t="str">
        <f t="shared" si="106"/>
        <v/>
      </c>
    </row>
    <row r="1320" spans="1:43" s="74" customFormat="1" ht="24.75" customHeight="1" x14ac:dyDescent="0.15">
      <c r="A1320" s="297">
        <v>1317</v>
      </c>
      <c r="B1320" s="23" t="s">
        <v>3243</v>
      </c>
      <c r="C1320" s="24" t="s">
        <v>14362</v>
      </c>
      <c r="D1320" s="23" t="s">
        <v>3227</v>
      </c>
      <c r="E1320" s="23" t="s">
        <v>30</v>
      </c>
      <c r="F1320" s="24" t="s">
        <v>13631</v>
      </c>
      <c r="G1320" s="25" t="s">
        <v>3234</v>
      </c>
      <c r="H1320" s="23" t="s">
        <v>3235</v>
      </c>
      <c r="I1320" s="44" t="s">
        <v>11163</v>
      </c>
      <c r="J1320" s="25" t="s">
        <v>3236</v>
      </c>
      <c r="K1320" s="58" t="s">
        <v>3237</v>
      </c>
      <c r="L1320" s="58"/>
      <c r="M1320" s="23" t="s">
        <v>3238</v>
      </c>
      <c r="N1320" s="23" t="s">
        <v>3239</v>
      </c>
      <c r="O1320" s="25" t="s">
        <v>3228</v>
      </c>
      <c r="P1320" s="23" t="s">
        <v>3229</v>
      </c>
      <c r="Q1320" s="25" t="s">
        <v>3230</v>
      </c>
      <c r="R1320" s="58" t="s">
        <v>3231</v>
      </c>
      <c r="S1320" s="23" t="s">
        <v>3232</v>
      </c>
      <c r="T1320" s="23" t="s">
        <v>3233</v>
      </c>
      <c r="U1320" s="25" t="s">
        <v>3234</v>
      </c>
      <c r="V1320" s="23" t="s">
        <v>3235</v>
      </c>
      <c r="W1320" s="25" t="s">
        <v>3236</v>
      </c>
      <c r="X1320" s="58" t="s">
        <v>3237</v>
      </c>
      <c r="Y1320" s="23" t="s">
        <v>3238</v>
      </c>
      <c r="Z1320" s="23" t="s">
        <v>3239</v>
      </c>
      <c r="AA1320" s="33">
        <v>3</v>
      </c>
      <c r="AB1320" s="295" t="str">
        <f t="shared" si="104"/>
        <v>年間</v>
      </c>
      <c r="AC1320" s="268"/>
      <c r="AD1320" s="110">
        <v>1</v>
      </c>
      <c r="AE1320" s="111">
        <v>13320</v>
      </c>
      <c r="AF1320" s="26">
        <f t="shared" si="105"/>
        <v>13320</v>
      </c>
      <c r="AG1320" s="27">
        <v>41334</v>
      </c>
      <c r="AH1320" s="302">
        <v>41359</v>
      </c>
      <c r="AI1320" s="29" t="str">
        <f t="shared" si="102"/>
        <v>～</v>
      </c>
      <c r="AJ1320" s="178">
        <f t="shared" si="103"/>
        <v>42454</v>
      </c>
      <c r="AK1320" s="30" t="s">
        <v>3244</v>
      </c>
      <c r="AL1320" s="30" t="s">
        <v>3249</v>
      </c>
      <c r="AM1320" s="115">
        <v>41359</v>
      </c>
      <c r="AN1320" s="408" t="str">
        <f>IF($AA1320-data!$G$1=0,"　",IF(AK1320=0,"　",VLOOKUP($AK1320,data!$A$1:$H$264,8,FALSE)))</f>
        <v>　</v>
      </c>
      <c r="AO1320" s="35">
        <v>41362</v>
      </c>
      <c r="AP1320" s="134" t="s">
        <v>3242</v>
      </c>
      <c r="AQ1320" s="264" t="str">
        <f t="shared" si="106"/>
        <v/>
      </c>
    </row>
    <row r="1321" spans="1:43" s="74" customFormat="1" ht="24.75" customHeight="1" x14ac:dyDescent="0.15">
      <c r="A1321" s="297">
        <v>1318</v>
      </c>
      <c r="B1321" s="23" t="s">
        <v>3250</v>
      </c>
      <c r="C1321" s="24" t="s">
        <v>14330</v>
      </c>
      <c r="D1321" s="23" t="s">
        <v>29</v>
      </c>
      <c r="E1321" s="23" t="s">
        <v>3251</v>
      </c>
      <c r="F1321" s="24" t="s">
        <v>8178</v>
      </c>
      <c r="G1321" s="25" t="s">
        <v>478</v>
      </c>
      <c r="H1321" s="23" t="s">
        <v>3254</v>
      </c>
      <c r="I1321" s="23" t="s">
        <v>11109</v>
      </c>
      <c r="J1321" s="25" t="s">
        <v>480</v>
      </c>
      <c r="K1321" s="58" t="s">
        <v>3256</v>
      </c>
      <c r="L1321" s="58"/>
      <c r="M1321" s="23" t="s">
        <v>3257</v>
      </c>
      <c r="N1321" s="33" t="s">
        <v>3258</v>
      </c>
      <c r="O1321" s="25" t="s">
        <v>2881</v>
      </c>
      <c r="P1321" s="23" t="s">
        <v>32</v>
      </c>
      <c r="Q1321" s="25" t="s">
        <v>3252</v>
      </c>
      <c r="R1321" s="58" t="s">
        <v>2883</v>
      </c>
      <c r="S1321" s="23" t="s">
        <v>35</v>
      </c>
      <c r="T1321" s="23" t="s">
        <v>36</v>
      </c>
      <c r="U1321" s="25" t="s">
        <v>3253</v>
      </c>
      <c r="V1321" s="23" t="s">
        <v>3254</v>
      </c>
      <c r="W1321" s="25" t="s">
        <v>3255</v>
      </c>
      <c r="X1321" s="58" t="s">
        <v>3256</v>
      </c>
      <c r="Y1321" s="23" t="s">
        <v>3257</v>
      </c>
      <c r="Z1321" s="33" t="s">
        <v>3258</v>
      </c>
      <c r="AA1321" s="33">
        <v>4</v>
      </c>
      <c r="AB1321" s="295" t="str">
        <f t="shared" si="104"/>
        <v>年間</v>
      </c>
      <c r="AC1321" s="268"/>
      <c r="AD1321" s="110">
        <v>1</v>
      </c>
      <c r="AE1321" s="111">
        <v>7680</v>
      </c>
      <c r="AF1321" s="26">
        <f t="shared" si="105"/>
        <v>7680</v>
      </c>
      <c r="AG1321" s="27">
        <v>41334</v>
      </c>
      <c r="AH1321" s="302">
        <v>41395</v>
      </c>
      <c r="AI1321" s="29" t="str">
        <f t="shared" si="102"/>
        <v>～</v>
      </c>
      <c r="AJ1321" s="178">
        <f t="shared" si="103"/>
        <v>42855</v>
      </c>
      <c r="AK1321" s="30" t="s">
        <v>929</v>
      </c>
      <c r="AL1321" s="30" t="s">
        <v>3259</v>
      </c>
      <c r="AM1321" s="104">
        <v>41351</v>
      </c>
      <c r="AN1321" s="408">
        <f>IF($AA1321-data!$G$1=0,"　",IF(AK1321=0,"　",VLOOKUP($AK1321,data!$A$1:$H$264,8,FALSE)))</f>
        <v>0</v>
      </c>
      <c r="AO1321" s="35">
        <v>41417</v>
      </c>
      <c r="AP1321" s="134" t="s">
        <v>3260</v>
      </c>
      <c r="AQ1321" s="264" t="str">
        <f t="shared" si="106"/>
        <v/>
      </c>
    </row>
    <row r="1322" spans="1:43" s="74" customFormat="1" ht="24.75" customHeight="1" x14ac:dyDescent="0.15">
      <c r="A1322" s="297">
        <v>1319</v>
      </c>
      <c r="B1322" s="23" t="s">
        <v>3250</v>
      </c>
      <c r="C1322" s="24" t="s">
        <v>14330</v>
      </c>
      <c r="D1322" s="23" t="s">
        <v>29</v>
      </c>
      <c r="E1322" s="23" t="s">
        <v>3251</v>
      </c>
      <c r="F1322" s="24" t="s">
        <v>8178</v>
      </c>
      <c r="G1322" s="25" t="s">
        <v>478</v>
      </c>
      <c r="H1322" s="23" t="s">
        <v>3254</v>
      </c>
      <c r="I1322" s="23" t="s">
        <v>11109</v>
      </c>
      <c r="J1322" s="25" t="s">
        <v>480</v>
      </c>
      <c r="K1322" s="58" t="s">
        <v>3256</v>
      </c>
      <c r="L1322" s="58"/>
      <c r="M1322" s="23" t="s">
        <v>3257</v>
      </c>
      <c r="N1322" s="33" t="s">
        <v>3258</v>
      </c>
      <c r="O1322" s="25" t="s">
        <v>2881</v>
      </c>
      <c r="P1322" s="23" t="s">
        <v>32</v>
      </c>
      <c r="Q1322" s="25" t="s">
        <v>3252</v>
      </c>
      <c r="R1322" s="58" t="s">
        <v>2883</v>
      </c>
      <c r="S1322" s="23" t="s">
        <v>35</v>
      </c>
      <c r="T1322" s="23" t="s">
        <v>36</v>
      </c>
      <c r="U1322" s="25" t="s">
        <v>3253</v>
      </c>
      <c r="V1322" s="23" t="s">
        <v>3254</v>
      </c>
      <c r="W1322" s="25" t="s">
        <v>3255</v>
      </c>
      <c r="X1322" s="58" t="s">
        <v>3256</v>
      </c>
      <c r="Y1322" s="23" t="s">
        <v>3257</v>
      </c>
      <c r="Z1322" s="33" t="s">
        <v>3258</v>
      </c>
      <c r="AA1322" s="33">
        <v>4</v>
      </c>
      <c r="AB1322" s="295" t="str">
        <f t="shared" si="104"/>
        <v>年間</v>
      </c>
      <c r="AC1322" s="268"/>
      <c r="AD1322" s="110">
        <v>1</v>
      </c>
      <c r="AE1322" s="111">
        <v>7680</v>
      </c>
      <c r="AF1322" s="26">
        <f t="shared" si="105"/>
        <v>7680</v>
      </c>
      <c r="AG1322" s="27">
        <v>41334</v>
      </c>
      <c r="AH1322" s="302">
        <v>41395</v>
      </c>
      <c r="AI1322" s="29" t="str">
        <f t="shared" si="102"/>
        <v>～</v>
      </c>
      <c r="AJ1322" s="178">
        <f t="shared" si="103"/>
        <v>42855</v>
      </c>
      <c r="AK1322" s="30" t="s">
        <v>929</v>
      </c>
      <c r="AL1322" s="30" t="s">
        <v>3261</v>
      </c>
      <c r="AM1322" s="104">
        <v>41351</v>
      </c>
      <c r="AN1322" s="408">
        <f>IF($AA1322-data!$G$1=0,"　",IF(AK1322=0,"　",VLOOKUP($AK1322,data!$A$1:$H$264,8,FALSE)))</f>
        <v>0</v>
      </c>
      <c r="AO1322" s="35">
        <v>41417</v>
      </c>
      <c r="AP1322" s="134" t="s">
        <v>3260</v>
      </c>
      <c r="AQ1322" s="264" t="str">
        <f t="shared" si="106"/>
        <v/>
      </c>
    </row>
    <row r="1323" spans="1:43" s="74" customFormat="1" ht="24.75" customHeight="1" x14ac:dyDescent="0.15">
      <c r="A1323" s="297">
        <v>1320</v>
      </c>
      <c r="B1323" s="23" t="s">
        <v>3262</v>
      </c>
      <c r="C1323" s="24" t="s">
        <v>14330</v>
      </c>
      <c r="D1323" s="23" t="s">
        <v>29</v>
      </c>
      <c r="E1323" s="23" t="s">
        <v>3251</v>
      </c>
      <c r="F1323" s="24" t="s">
        <v>8178</v>
      </c>
      <c r="G1323" s="25" t="s">
        <v>478</v>
      </c>
      <c r="H1323" s="23" t="s">
        <v>3254</v>
      </c>
      <c r="I1323" s="23" t="s">
        <v>11109</v>
      </c>
      <c r="J1323" s="25" t="s">
        <v>480</v>
      </c>
      <c r="K1323" s="58" t="s">
        <v>3256</v>
      </c>
      <c r="L1323" s="58"/>
      <c r="M1323" s="23" t="s">
        <v>3257</v>
      </c>
      <c r="N1323" s="33" t="s">
        <v>3258</v>
      </c>
      <c r="O1323" s="25" t="s">
        <v>2881</v>
      </c>
      <c r="P1323" s="23" t="s">
        <v>32</v>
      </c>
      <c r="Q1323" s="25" t="s">
        <v>3252</v>
      </c>
      <c r="R1323" s="58" t="s">
        <v>2883</v>
      </c>
      <c r="S1323" s="23" t="s">
        <v>35</v>
      </c>
      <c r="T1323" s="23" t="s">
        <v>36</v>
      </c>
      <c r="U1323" s="25" t="s">
        <v>3253</v>
      </c>
      <c r="V1323" s="23" t="s">
        <v>3254</v>
      </c>
      <c r="W1323" s="25" t="s">
        <v>3255</v>
      </c>
      <c r="X1323" s="58" t="s">
        <v>3256</v>
      </c>
      <c r="Y1323" s="23" t="s">
        <v>3257</v>
      </c>
      <c r="Z1323" s="33" t="s">
        <v>3258</v>
      </c>
      <c r="AA1323" s="33">
        <v>4</v>
      </c>
      <c r="AB1323" s="295" t="str">
        <f t="shared" si="104"/>
        <v>年間</v>
      </c>
      <c r="AC1323" s="268"/>
      <c r="AD1323" s="110">
        <v>1</v>
      </c>
      <c r="AE1323" s="111">
        <v>7680</v>
      </c>
      <c r="AF1323" s="26">
        <f t="shared" si="105"/>
        <v>7680</v>
      </c>
      <c r="AG1323" s="27">
        <v>41334</v>
      </c>
      <c r="AH1323" s="302">
        <v>41395</v>
      </c>
      <c r="AI1323" s="29" t="str">
        <f t="shared" si="102"/>
        <v>～</v>
      </c>
      <c r="AJ1323" s="178">
        <f t="shared" si="103"/>
        <v>42855</v>
      </c>
      <c r="AK1323" s="30" t="s">
        <v>929</v>
      </c>
      <c r="AL1323" s="30" t="s">
        <v>3263</v>
      </c>
      <c r="AM1323" s="104">
        <v>41351</v>
      </c>
      <c r="AN1323" s="408">
        <f>IF($AA1323-data!$G$1=0,"　",IF(AK1323=0,"　",VLOOKUP($AK1323,data!$A$1:$H$264,8,FALSE)))</f>
        <v>0</v>
      </c>
      <c r="AO1323" s="35">
        <v>41417</v>
      </c>
      <c r="AP1323" s="134" t="s">
        <v>3260</v>
      </c>
      <c r="AQ1323" s="264" t="str">
        <f t="shared" si="106"/>
        <v/>
      </c>
    </row>
    <row r="1324" spans="1:43" s="74" customFormat="1" ht="24.75" customHeight="1" x14ac:dyDescent="0.15">
      <c r="A1324" s="297">
        <v>1321</v>
      </c>
      <c r="B1324" s="23" t="s">
        <v>3250</v>
      </c>
      <c r="C1324" s="24" t="s">
        <v>14330</v>
      </c>
      <c r="D1324" s="23" t="s">
        <v>29</v>
      </c>
      <c r="E1324" s="23" t="s">
        <v>3251</v>
      </c>
      <c r="F1324" s="24" t="s">
        <v>8178</v>
      </c>
      <c r="G1324" s="25" t="s">
        <v>478</v>
      </c>
      <c r="H1324" s="23" t="s">
        <v>3254</v>
      </c>
      <c r="I1324" s="23" t="s">
        <v>11109</v>
      </c>
      <c r="J1324" s="25" t="s">
        <v>480</v>
      </c>
      <c r="K1324" s="58" t="s">
        <v>3256</v>
      </c>
      <c r="L1324" s="58"/>
      <c r="M1324" s="23" t="s">
        <v>3257</v>
      </c>
      <c r="N1324" s="33" t="s">
        <v>3258</v>
      </c>
      <c r="O1324" s="25" t="s">
        <v>2881</v>
      </c>
      <c r="P1324" s="23" t="s">
        <v>32</v>
      </c>
      <c r="Q1324" s="25" t="s">
        <v>3252</v>
      </c>
      <c r="R1324" s="58" t="s">
        <v>2883</v>
      </c>
      <c r="S1324" s="23" t="s">
        <v>35</v>
      </c>
      <c r="T1324" s="23" t="s">
        <v>36</v>
      </c>
      <c r="U1324" s="25" t="s">
        <v>3253</v>
      </c>
      <c r="V1324" s="23" t="s">
        <v>3254</v>
      </c>
      <c r="W1324" s="25" t="s">
        <v>3255</v>
      </c>
      <c r="X1324" s="58" t="s">
        <v>3256</v>
      </c>
      <c r="Y1324" s="23" t="s">
        <v>3257</v>
      </c>
      <c r="Z1324" s="33" t="s">
        <v>3258</v>
      </c>
      <c r="AA1324" s="33">
        <v>4</v>
      </c>
      <c r="AB1324" s="295" t="str">
        <f t="shared" si="104"/>
        <v>年間</v>
      </c>
      <c r="AC1324" s="268"/>
      <c r="AD1324" s="110">
        <v>1</v>
      </c>
      <c r="AE1324" s="111">
        <v>7680</v>
      </c>
      <c r="AF1324" s="26">
        <f t="shared" si="105"/>
        <v>7680</v>
      </c>
      <c r="AG1324" s="27">
        <v>41334</v>
      </c>
      <c r="AH1324" s="302">
        <v>41395</v>
      </c>
      <c r="AI1324" s="29" t="str">
        <f t="shared" si="102"/>
        <v>～</v>
      </c>
      <c r="AJ1324" s="178">
        <f t="shared" si="103"/>
        <v>42855</v>
      </c>
      <c r="AK1324" s="30" t="s">
        <v>929</v>
      </c>
      <c r="AL1324" s="30" t="s">
        <v>3264</v>
      </c>
      <c r="AM1324" s="104">
        <v>41351</v>
      </c>
      <c r="AN1324" s="408">
        <f>IF($AA1324-data!$G$1=0,"　",IF(AK1324=0,"　",VLOOKUP($AK1324,data!$A$1:$H$264,8,FALSE)))</f>
        <v>0</v>
      </c>
      <c r="AO1324" s="35">
        <v>41417</v>
      </c>
      <c r="AP1324" s="134" t="s">
        <v>3260</v>
      </c>
      <c r="AQ1324" s="264" t="str">
        <f t="shared" si="106"/>
        <v/>
      </c>
    </row>
    <row r="1325" spans="1:43" s="74" customFormat="1" ht="24.75" customHeight="1" x14ac:dyDescent="0.15">
      <c r="A1325" s="297">
        <v>1322</v>
      </c>
      <c r="B1325" s="23" t="s">
        <v>3250</v>
      </c>
      <c r="C1325" s="24" t="s">
        <v>14330</v>
      </c>
      <c r="D1325" s="23" t="s">
        <v>29</v>
      </c>
      <c r="E1325" s="23" t="s">
        <v>3251</v>
      </c>
      <c r="F1325" s="24" t="s">
        <v>8178</v>
      </c>
      <c r="G1325" s="25" t="s">
        <v>478</v>
      </c>
      <c r="H1325" s="23" t="s">
        <v>3254</v>
      </c>
      <c r="I1325" s="23" t="s">
        <v>11109</v>
      </c>
      <c r="J1325" s="25" t="s">
        <v>480</v>
      </c>
      <c r="K1325" s="58" t="s">
        <v>3256</v>
      </c>
      <c r="L1325" s="58"/>
      <c r="M1325" s="23" t="s">
        <v>3257</v>
      </c>
      <c r="N1325" s="33" t="s">
        <v>3258</v>
      </c>
      <c r="O1325" s="25" t="s">
        <v>2881</v>
      </c>
      <c r="P1325" s="23" t="s">
        <v>32</v>
      </c>
      <c r="Q1325" s="25" t="s">
        <v>3252</v>
      </c>
      <c r="R1325" s="58" t="s">
        <v>2883</v>
      </c>
      <c r="S1325" s="23" t="s">
        <v>35</v>
      </c>
      <c r="T1325" s="23" t="s">
        <v>36</v>
      </c>
      <c r="U1325" s="25" t="s">
        <v>3253</v>
      </c>
      <c r="V1325" s="23" t="s">
        <v>3254</v>
      </c>
      <c r="W1325" s="25" t="s">
        <v>3255</v>
      </c>
      <c r="X1325" s="58" t="s">
        <v>3256</v>
      </c>
      <c r="Y1325" s="23" t="s">
        <v>3257</v>
      </c>
      <c r="Z1325" s="33" t="s">
        <v>3258</v>
      </c>
      <c r="AA1325" s="33">
        <v>4</v>
      </c>
      <c r="AB1325" s="295" t="str">
        <f t="shared" si="104"/>
        <v>年間</v>
      </c>
      <c r="AC1325" s="268"/>
      <c r="AD1325" s="110">
        <v>1</v>
      </c>
      <c r="AE1325" s="111">
        <v>7680</v>
      </c>
      <c r="AF1325" s="26">
        <f t="shared" si="105"/>
        <v>7680</v>
      </c>
      <c r="AG1325" s="27">
        <v>41334</v>
      </c>
      <c r="AH1325" s="302">
        <v>41395</v>
      </c>
      <c r="AI1325" s="29" t="str">
        <f t="shared" si="102"/>
        <v>～</v>
      </c>
      <c r="AJ1325" s="178">
        <f t="shared" si="103"/>
        <v>42855</v>
      </c>
      <c r="AK1325" s="30" t="s">
        <v>929</v>
      </c>
      <c r="AL1325" s="30" t="s">
        <v>3265</v>
      </c>
      <c r="AM1325" s="104">
        <v>41351</v>
      </c>
      <c r="AN1325" s="408">
        <f>IF($AA1325-data!$G$1=0,"　",IF(AK1325=0,"　",VLOOKUP($AK1325,data!$A$1:$H$264,8,FALSE)))</f>
        <v>0</v>
      </c>
      <c r="AO1325" s="35">
        <v>41417</v>
      </c>
      <c r="AP1325" s="134" t="s">
        <v>3260</v>
      </c>
      <c r="AQ1325" s="264" t="str">
        <f t="shared" si="106"/>
        <v/>
      </c>
    </row>
    <row r="1326" spans="1:43" s="74" customFormat="1" ht="24.75" customHeight="1" x14ac:dyDescent="0.15">
      <c r="A1326" s="297">
        <v>1323</v>
      </c>
      <c r="B1326" s="23" t="s">
        <v>3250</v>
      </c>
      <c r="C1326" s="24" t="s">
        <v>14330</v>
      </c>
      <c r="D1326" s="23" t="s">
        <v>29</v>
      </c>
      <c r="E1326" s="23" t="s">
        <v>3251</v>
      </c>
      <c r="F1326" s="24" t="s">
        <v>8178</v>
      </c>
      <c r="G1326" s="25" t="s">
        <v>478</v>
      </c>
      <c r="H1326" s="23" t="s">
        <v>3254</v>
      </c>
      <c r="I1326" s="23" t="s">
        <v>11109</v>
      </c>
      <c r="J1326" s="25" t="s">
        <v>480</v>
      </c>
      <c r="K1326" s="58" t="s">
        <v>3256</v>
      </c>
      <c r="L1326" s="58"/>
      <c r="M1326" s="23" t="s">
        <v>3257</v>
      </c>
      <c r="N1326" s="33" t="s">
        <v>3258</v>
      </c>
      <c r="O1326" s="25" t="s">
        <v>2881</v>
      </c>
      <c r="P1326" s="23" t="s">
        <v>32</v>
      </c>
      <c r="Q1326" s="25" t="s">
        <v>3252</v>
      </c>
      <c r="R1326" s="58" t="s">
        <v>2883</v>
      </c>
      <c r="S1326" s="23" t="s">
        <v>35</v>
      </c>
      <c r="T1326" s="23" t="s">
        <v>36</v>
      </c>
      <c r="U1326" s="25" t="s">
        <v>3253</v>
      </c>
      <c r="V1326" s="23" t="s">
        <v>3254</v>
      </c>
      <c r="W1326" s="25" t="s">
        <v>3255</v>
      </c>
      <c r="X1326" s="58" t="s">
        <v>3256</v>
      </c>
      <c r="Y1326" s="23" t="s">
        <v>3257</v>
      </c>
      <c r="Z1326" s="33" t="s">
        <v>3258</v>
      </c>
      <c r="AA1326" s="33">
        <v>4</v>
      </c>
      <c r="AB1326" s="295" t="str">
        <f t="shared" si="104"/>
        <v>年間</v>
      </c>
      <c r="AC1326" s="268"/>
      <c r="AD1326" s="110">
        <v>1</v>
      </c>
      <c r="AE1326" s="111">
        <v>7680</v>
      </c>
      <c r="AF1326" s="26">
        <f t="shared" si="105"/>
        <v>7680</v>
      </c>
      <c r="AG1326" s="27">
        <v>41334</v>
      </c>
      <c r="AH1326" s="302">
        <v>41395</v>
      </c>
      <c r="AI1326" s="29" t="str">
        <f t="shared" si="102"/>
        <v>～</v>
      </c>
      <c r="AJ1326" s="178">
        <f t="shared" si="103"/>
        <v>42855</v>
      </c>
      <c r="AK1326" s="30" t="s">
        <v>929</v>
      </c>
      <c r="AL1326" s="30" t="s">
        <v>3266</v>
      </c>
      <c r="AM1326" s="104">
        <v>41351</v>
      </c>
      <c r="AN1326" s="408">
        <f>IF($AA1326-data!$G$1=0,"　",IF(AK1326=0,"　",VLOOKUP($AK1326,data!$A$1:$H$264,8,FALSE)))</f>
        <v>0</v>
      </c>
      <c r="AO1326" s="35">
        <v>41417</v>
      </c>
      <c r="AP1326" s="134" t="s">
        <v>3260</v>
      </c>
      <c r="AQ1326" s="264" t="str">
        <f t="shared" si="106"/>
        <v/>
      </c>
    </row>
    <row r="1327" spans="1:43" s="74" customFormat="1" ht="24.75" customHeight="1" x14ac:dyDescent="0.15">
      <c r="A1327" s="297">
        <v>1324</v>
      </c>
      <c r="B1327" s="23" t="s">
        <v>3250</v>
      </c>
      <c r="C1327" s="24" t="s">
        <v>14330</v>
      </c>
      <c r="D1327" s="23" t="s">
        <v>29</v>
      </c>
      <c r="E1327" s="23" t="s">
        <v>3251</v>
      </c>
      <c r="F1327" s="24" t="s">
        <v>8178</v>
      </c>
      <c r="G1327" s="25" t="s">
        <v>478</v>
      </c>
      <c r="H1327" s="23" t="s">
        <v>3254</v>
      </c>
      <c r="I1327" s="23" t="s">
        <v>11109</v>
      </c>
      <c r="J1327" s="25" t="s">
        <v>480</v>
      </c>
      <c r="K1327" s="58" t="s">
        <v>3256</v>
      </c>
      <c r="L1327" s="58"/>
      <c r="M1327" s="23" t="s">
        <v>3257</v>
      </c>
      <c r="N1327" s="33" t="s">
        <v>3258</v>
      </c>
      <c r="O1327" s="25" t="s">
        <v>2881</v>
      </c>
      <c r="P1327" s="23" t="s">
        <v>32</v>
      </c>
      <c r="Q1327" s="25" t="s">
        <v>3252</v>
      </c>
      <c r="R1327" s="58" t="s">
        <v>2883</v>
      </c>
      <c r="S1327" s="23" t="s">
        <v>35</v>
      </c>
      <c r="T1327" s="23" t="s">
        <v>36</v>
      </c>
      <c r="U1327" s="25" t="s">
        <v>3253</v>
      </c>
      <c r="V1327" s="23" t="s">
        <v>3254</v>
      </c>
      <c r="W1327" s="25" t="s">
        <v>3255</v>
      </c>
      <c r="X1327" s="58" t="s">
        <v>3256</v>
      </c>
      <c r="Y1327" s="23" t="s">
        <v>3257</v>
      </c>
      <c r="Z1327" s="33" t="s">
        <v>3258</v>
      </c>
      <c r="AA1327" s="33">
        <v>4</v>
      </c>
      <c r="AB1327" s="295" t="str">
        <f t="shared" si="104"/>
        <v>年間</v>
      </c>
      <c r="AC1327" s="268"/>
      <c r="AD1327" s="110">
        <v>1</v>
      </c>
      <c r="AE1327" s="111">
        <v>7680</v>
      </c>
      <c r="AF1327" s="26">
        <f t="shared" si="105"/>
        <v>7680</v>
      </c>
      <c r="AG1327" s="27">
        <v>41334</v>
      </c>
      <c r="AH1327" s="302">
        <v>41395</v>
      </c>
      <c r="AI1327" s="29" t="str">
        <f t="shared" si="102"/>
        <v>～</v>
      </c>
      <c r="AJ1327" s="178">
        <f t="shared" si="103"/>
        <v>42855</v>
      </c>
      <c r="AK1327" s="30" t="s">
        <v>929</v>
      </c>
      <c r="AL1327" s="30" t="s">
        <v>3267</v>
      </c>
      <c r="AM1327" s="104">
        <v>41351</v>
      </c>
      <c r="AN1327" s="408">
        <f>IF($AA1327-data!$G$1=0,"　",IF(AK1327=0,"　",VLOOKUP($AK1327,data!$A$1:$H$264,8,FALSE)))</f>
        <v>0</v>
      </c>
      <c r="AO1327" s="35">
        <v>41417</v>
      </c>
      <c r="AP1327" s="134" t="s">
        <v>3260</v>
      </c>
      <c r="AQ1327" s="264" t="str">
        <f t="shared" si="106"/>
        <v/>
      </c>
    </row>
    <row r="1328" spans="1:43" s="74" customFormat="1" ht="24.75" customHeight="1" x14ac:dyDescent="0.15">
      <c r="A1328" s="297">
        <v>1325</v>
      </c>
      <c r="B1328" s="23" t="s">
        <v>3262</v>
      </c>
      <c r="C1328" s="24" t="s">
        <v>14330</v>
      </c>
      <c r="D1328" s="23" t="s">
        <v>29</v>
      </c>
      <c r="E1328" s="23" t="s">
        <v>3251</v>
      </c>
      <c r="F1328" s="24" t="s">
        <v>8178</v>
      </c>
      <c r="G1328" s="25" t="s">
        <v>478</v>
      </c>
      <c r="H1328" s="23" t="s">
        <v>3254</v>
      </c>
      <c r="I1328" s="23" t="s">
        <v>11109</v>
      </c>
      <c r="J1328" s="25" t="s">
        <v>480</v>
      </c>
      <c r="K1328" s="58" t="s">
        <v>3256</v>
      </c>
      <c r="L1328" s="58"/>
      <c r="M1328" s="23" t="s">
        <v>3257</v>
      </c>
      <c r="N1328" s="33" t="s">
        <v>3258</v>
      </c>
      <c r="O1328" s="25" t="s">
        <v>2881</v>
      </c>
      <c r="P1328" s="23" t="s">
        <v>32</v>
      </c>
      <c r="Q1328" s="25" t="s">
        <v>3252</v>
      </c>
      <c r="R1328" s="58" t="s">
        <v>2883</v>
      </c>
      <c r="S1328" s="23" t="s">
        <v>35</v>
      </c>
      <c r="T1328" s="23" t="s">
        <v>36</v>
      </c>
      <c r="U1328" s="25" t="s">
        <v>3253</v>
      </c>
      <c r="V1328" s="23" t="s">
        <v>3254</v>
      </c>
      <c r="W1328" s="25" t="s">
        <v>3255</v>
      </c>
      <c r="X1328" s="58" t="s">
        <v>3256</v>
      </c>
      <c r="Y1328" s="23" t="s">
        <v>3257</v>
      </c>
      <c r="Z1328" s="33" t="s">
        <v>3258</v>
      </c>
      <c r="AA1328" s="33">
        <v>4</v>
      </c>
      <c r="AB1328" s="295" t="str">
        <f t="shared" si="104"/>
        <v>年間</v>
      </c>
      <c r="AC1328" s="268"/>
      <c r="AD1328" s="110">
        <v>1</v>
      </c>
      <c r="AE1328" s="111">
        <v>7680</v>
      </c>
      <c r="AF1328" s="26">
        <f t="shared" si="105"/>
        <v>7680</v>
      </c>
      <c r="AG1328" s="27">
        <v>41334</v>
      </c>
      <c r="AH1328" s="302">
        <v>41395</v>
      </c>
      <c r="AI1328" s="29" t="str">
        <f t="shared" si="102"/>
        <v>～</v>
      </c>
      <c r="AJ1328" s="178">
        <f t="shared" si="103"/>
        <v>42855</v>
      </c>
      <c r="AK1328" s="30" t="s">
        <v>929</v>
      </c>
      <c r="AL1328" s="30" t="s">
        <v>3268</v>
      </c>
      <c r="AM1328" s="104">
        <v>41351</v>
      </c>
      <c r="AN1328" s="408">
        <f>IF($AA1328-data!$G$1=0,"　",IF(AK1328=0,"　",VLOOKUP($AK1328,data!$A$1:$H$264,8,FALSE)))</f>
        <v>0</v>
      </c>
      <c r="AO1328" s="35">
        <v>41417</v>
      </c>
      <c r="AP1328" s="134" t="s">
        <v>3260</v>
      </c>
      <c r="AQ1328" s="264" t="str">
        <f t="shared" si="106"/>
        <v/>
      </c>
    </row>
    <row r="1329" spans="1:43" s="74" customFormat="1" ht="24.75" customHeight="1" x14ac:dyDescent="0.15">
      <c r="A1329" s="297">
        <v>1326</v>
      </c>
      <c r="B1329" s="23" t="s">
        <v>3250</v>
      </c>
      <c r="C1329" s="24" t="s">
        <v>14330</v>
      </c>
      <c r="D1329" s="23" t="s">
        <v>29</v>
      </c>
      <c r="E1329" s="23" t="s">
        <v>3251</v>
      </c>
      <c r="F1329" s="24" t="s">
        <v>8178</v>
      </c>
      <c r="G1329" s="25" t="s">
        <v>478</v>
      </c>
      <c r="H1329" s="23" t="s">
        <v>3254</v>
      </c>
      <c r="I1329" s="23" t="s">
        <v>11109</v>
      </c>
      <c r="J1329" s="25" t="s">
        <v>480</v>
      </c>
      <c r="K1329" s="58" t="s">
        <v>3256</v>
      </c>
      <c r="L1329" s="58"/>
      <c r="M1329" s="23" t="s">
        <v>3257</v>
      </c>
      <c r="N1329" s="33" t="s">
        <v>3258</v>
      </c>
      <c r="O1329" s="25" t="s">
        <v>2881</v>
      </c>
      <c r="P1329" s="23" t="s">
        <v>32</v>
      </c>
      <c r="Q1329" s="25" t="s">
        <v>3252</v>
      </c>
      <c r="R1329" s="58" t="s">
        <v>2883</v>
      </c>
      <c r="S1329" s="23" t="s">
        <v>35</v>
      </c>
      <c r="T1329" s="23" t="s">
        <v>36</v>
      </c>
      <c r="U1329" s="25" t="s">
        <v>3253</v>
      </c>
      <c r="V1329" s="23" t="s">
        <v>3254</v>
      </c>
      <c r="W1329" s="25" t="s">
        <v>3255</v>
      </c>
      <c r="X1329" s="58" t="s">
        <v>3256</v>
      </c>
      <c r="Y1329" s="23" t="s">
        <v>3257</v>
      </c>
      <c r="Z1329" s="33" t="s">
        <v>3258</v>
      </c>
      <c r="AA1329" s="33">
        <v>4</v>
      </c>
      <c r="AB1329" s="295" t="str">
        <f t="shared" si="104"/>
        <v>年間</v>
      </c>
      <c r="AC1329" s="268"/>
      <c r="AD1329" s="110">
        <v>1</v>
      </c>
      <c r="AE1329" s="111">
        <v>7680</v>
      </c>
      <c r="AF1329" s="26">
        <f t="shared" si="105"/>
        <v>7680</v>
      </c>
      <c r="AG1329" s="27">
        <v>41334</v>
      </c>
      <c r="AH1329" s="302">
        <v>41395</v>
      </c>
      <c r="AI1329" s="29" t="str">
        <f t="shared" si="102"/>
        <v>～</v>
      </c>
      <c r="AJ1329" s="178">
        <f t="shared" si="103"/>
        <v>42855</v>
      </c>
      <c r="AK1329" s="30" t="s">
        <v>929</v>
      </c>
      <c r="AL1329" s="30" t="s">
        <v>3269</v>
      </c>
      <c r="AM1329" s="104">
        <v>41351</v>
      </c>
      <c r="AN1329" s="408">
        <f>IF($AA1329-data!$G$1=0,"　",IF(AK1329=0,"　",VLOOKUP($AK1329,data!$A$1:$H$264,8,FALSE)))</f>
        <v>0</v>
      </c>
      <c r="AO1329" s="35">
        <v>41417</v>
      </c>
      <c r="AP1329" s="134" t="s">
        <v>3260</v>
      </c>
      <c r="AQ1329" s="264" t="str">
        <f t="shared" si="106"/>
        <v/>
      </c>
    </row>
    <row r="1330" spans="1:43" s="74" customFormat="1" ht="24.75" customHeight="1" x14ac:dyDescent="0.15">
      <c r="A1330" s="297">
        <v>1327</v>
      </c>
      <c r="B1330" s="23" t="s">
        <v>3250</v>
      </c>
      <c r="C1330" s="24" t="s">
        <v>14330</v>
      </c>
      <c r="D1330" s="23" t="s">
        <v>29</v>
      </c>
      <c r="E1330" s="23" t="s">
        <v>3251</v>
      </c>
      <c r="F1330" s="24" t="s">
        <v>8178</v>
      </c>
      <c r="G1330" s="25" t="s">
        <v>478</v>
      </c>
      <c r="H1330" s="23" t="s">
        <v>3254</v>
      </c>
      <c r="I1330" s="23" t="s">
        <v>11109</v>
      </c>
      <c r="J1330" s="25" t="s">
        <v>480</v>
      </c>
      <c r="K1330" s="58" t="s">
        <v>3256</v>
      </c>
      <c r="L1330" s="58"/>
      <c r="M1330" s="23" t="s">
        <v>3257</v>
      </c>
      <c r="N1330" s="33" t="s">
        <v>3258</v>
      </c>
      <c r="O1330" s="25" t="s">
        <v>2881</v>
      </c>
      <c r="P1330" s="23" t="s">
        <v>32</v>
      </c>
      <c r="Q1330" s="25" t="s">
        <v>3252</v>
      </c>
      <c r="R1330" s="58" t="s">
        <v>2883</v>
      </c>
      <c r="S1330" s="23" t="s">
        <v>35</v>
      </c>
      <c r="T1330" s="23" t="s">
        <v>36</v>
      </c>
      <c r="U1330" s="25" t="s">
        <v>3253</v>
      </c>
      <c r="V1330" s="23" t="s">
        <v>3254</v>
      </c>
      <c r="W1330" s="25" t="s">
        <v>3255</v>
      </c>
      <c r="X1330" s="58" t="s">
        <v>3256</v>
      </c>
      <c r="Y1330" s="23" t="s">
        <v>3257</v>
      </c>
      <c r="Z1330" s="33" t="s">
        <v>3258</v>
      </c>
      <c r="AA1330" s="33">
        <v>4</v>
      </c>
      <c r="AB1330" s="295" t="str">
        <f t="shared" si="104"/>
        <v>年間</v>
      </c>
      <c r="AC1330" s="268"/>
      <c r="AD1330" s="110">
        <v>1</v>
      </c>
      <c r="AE1330" s="111">
        <v>7680</v>
      </c>
      <c r="AF1330" s="26">
        <f t="shared" si="105"/>
        <v>7680</v>
      </c>
      <c r="AG1330" s="27">
        <v>41334</v>
      </c>
      <c r="AH1330" s="302">
        <v>41395</v>
      </c>
      <c r="AI1330" s="29" t="str">
        <f t="shared" si="102"/>
        <v>～</v>
      </c>
      <c r="AJ1330" s="178">
        <f t="shared" si="103"/>
        <v>42855</v>
      </c>
      <c r="AK1330" s="30" t="s">
        <v>929</v>
      </c>
      <c r="AL1330" s="30" t="s">
        <v>3270</v>
      </c>
      <c r="AM1330" s="104">
        <v>41351</v>
      </c>
      <c r="AN1330" s="408">
        <f>IF($AA1330-data!$G$1=0,"　",IF(AK1330=0,"　",VLOOKUP($AK1330,data!$A$1:$H$264,8,FALSE)))</f>
        <v>0</v>
      </c>
      <c r="AO1330" s="35">
        <v>41417</v>
      </c>
      <c r="AP1330" s="134" t="s">
        <v>3260</v>
      </c>
      <c r="AQ1330" s="264" t="str">
        <f t="shared" si="106"/>
        <v/>
      </c>
    </row>
    <row r="1331" spans="1:43" s="74" customFormat="1" ht="24.75" customHeight="1" x14ac:dyDescent="0.15">
      <c r="A1331" s="297">
        <v>1328</v>
      </c>
      <c r="B1331" s="23" t="s">
        <v>3271</v>
      </c>
      <c r="C1331" s="24" t="s">
        <v>14330</v>
      </c>
      <c r="D1331" s="23" t="s">
        <v>29</v>
      </c>
      <c r="E1331" s="23" t="s">
        <v>3251</v>
      </c>
      <c r="F1331" s="24" t="s">
        <v>8178</v>
      </c>
      <c r="G1331" s="25" t="s">
        <v>478</v>
      </c>
      <c r="H1331" s="23" t="s">
        <v>3254</v>
      </c>
      <c r="I1331" s="23" t="s">
        <v>11109</v>
      </c>
      <c r="J1331" s="25" t="s">
        <v>480</v>
      </c>
      <c r="K1331" s="58" t="s">
        <v>3256</v>
      </c>
      <c r="L1331" s="58"/>
      <c r="M1331" s="23" t="s">
        <v>3257</v>
      </c>
      <c r="N1331" s="33" t="s">
        <v>3258</v>
      </c>
      <c r="O1331" s="25" t="s">
        <v>2881</v>
      </c>
      <c r="P1331" s="23" t="s">
        <v>32</v>
      </c>
      <c r="Q1331" s="25" t="s">
        <v>3252</v>
      </c>
      <c r="R1331" s="58" t="s">
        <v>2883</v>
      </c>
      <c r="S1331" s="23" t="s">
        <v>35</v>
      </c>
      <c r="T1331" s="23" t="s">
        <v>36</v>
      </c>
      <c r="U1331" s="25" t="s">
        <v>3253</v>
      </c>
      <c r="V1331" s="23" t="s">
        <v>3254</v>
      </c>
      <c r="W1331" s="25" t="s">
        <v>3255</v>
      </c>
      <c r="X1331" s="58" t="s">
        <v>3256</v>
      </c>
      <c r="Y1331" s="23" t="s">
        <v>3257</v>
      </c>
      <c r="Z1331" s="33" t="s">
        <v>3258</v>
      </c>
      <c r="AA1331" s="33">
        <v>4</v>
      </c>
      <c r="AB1331" s="295" t="str">
        <f t="shared" si="104"/>
        <v>年間</v>
      </c>
      <c r="AC1331" s="268"/>
      <c r="AD1331" s="110">
        <v>1</v>
      </c>
      <c r="AE1331" s="111">
        <v>80640</v>
      </c>
      <c r="AF1331" s="26">
        <f t="shared" si="105"/>
        <v>80640</v>
      </c>
      <c r="AG1331" s="27">
        <v>41334</v>
      </c>
      <c r="AH1331" s="302">
        <v>41395</v>
      </c>
      <c r="AI1331" s="29" t="str">
        <f t="shared" si="102"/>
        <v>～</v>
      </c>
      <c r="AJ1331" s="178">
        <f t="shared" si="103"/>
        <v>42855</v>
      </c>
      <c r="AK1331" s="30" t="s">
        <v>111</v>
      </c>
      <c r="AL1331" s="30" t="s">
        <v>3272</v>
      </c>
      <c r="AM1331" s="91">
        <v>41351</v>
      </c>
      <c r="AN1331" s="408" t="str">
        <f>IF($AA1331-data!$G$1=0,"　",IF(AK1331=0,"　",VLOOKUP($AK1331,data!$A$1:$H$264,8,FALSE)))</f>
        <v>消耗部品交換対象</v>
      </c>
      <c r="AO1331" s="35">
        <v>41417</v>
      </c>
      <c r="AP1331" s="134" t="s">
        <v>3260</v>
      </c>
      <c r="AQ1331" s="264">
        <f t="shared" si="106"/>
        <v>42461</v>
      </c>
    </row>
    <row r="1332" spans="1:43" s="74" customFormat="1" ht="24.75" customHeight="1" x14ac:dyDescent="0.15">
      <c r="A1332" s="297">
        <v>1329</v>
      </c>
      <c r="B1332" s="23" t="s">
        <v>3273</v>
      </c>
      <c r="C1332" s="24" t="s">
        <v>14330</v>
      </c>
      <c r="D1332" s="23" t="s">
        <v>29</v>
      </c>
      <c r="E1332" s="23" t="s">
        <v>3251</v>
      </c>
      <c r="F1332" s="24" t="s">
        <v>8178</v>
      </c>
      <c r="G1332" s="25" t="s">
        <v>478</v>
      </c>
      <c r="H1332" s="23" t="s">
        <v>3254</v>
      </c>
      <c r="I1332" s="23" t="s">
        <v>11109</v>
      </c>
      <c r="J1332" s="25" t="s">
        <v>480</v>
      </c>
      <c r="K1332" s="58" t="s">
        <v>3256</v>
      </c>
      <c r="L1332" s="58"/>
      <c r="M1332" s="23" t="s">
        <v>3257</v>
      </c>
      <c r="N1332" s="33" t="s">
        <v>3258</v>
      </c>
      <c r="O1332" s="25" t="s">
        <v>2881</v>
      </c>
      <c r="P1332" s="23" t="s">
        <v>32</v>
      </c>
      <c r="Q1332" s="25" t="s">
        <v>3252</v>
      </c>
      <c r="R1332" s="58" t="s">
        <v>2883</v>
      </c>
      <c r="S1332" s="23" t="s">
        <v>35</v>
      </c>
      <c r="T1332" s="23" t="s">
        <v>36</v>
      </c>
      <c r="U1332" s="25" t="s">
        <v>3253</v>
      </c>
      <c r="V1332" s="23" t="s">
        <v>3254</v>
      </c>
      <c r="W1332" s="25" t="s">
        <v>3255</v>
      </c>
      <c r="X1332" s="58" t="s">
        <v>3256</v>
      </c>
      <c r="Y1332" s="23" t="s">
        <v>3257</v>
      </c>
      <c r="Z1332" s="33" t="s">
        <v>3258</v>
      </c>
      <c r="AA1332" s="33">
        <v>4</v>
      </c>
      <c r="AB1332" s="295" t="str">
        <f t="shared" si="104"/>
        <v>年間</v>
      </c>
      <c r="AC1332" s="268"/>
      <c r="AD1332" s="110">
        <v>1</v>
      </c>
      <c r="AE1332" s="201">
        <v>68160</v>
      </c>
      <c r="AF1332" s="26">
        <f t="shared" si="105"/>
        <v>68160</v>
      </c>
      <c r="AG1332" s="27">
        <v>41334</v>
      </c>
      <c r="AH1332" s="302">
        <v>41395</v>
      </c>
      <c r="AI1332" s="29" t="str">
        <f t="shared" si="102"/>
        <v>～</v>
      </c>
      <c r="AJ1332" s="178">
        <f t="shared" si="103"/>
        <v>42855</v>
      </c>
      <c r="AK1332" s="30" t="s">
        <v>2942</v>
      </c>
      <c r="AL1332" s="30" t="s">
        <v>3274</v>
      </c>
      <c r="AM1332" s="104">
        <v>41351</v>
      </c>
      <c r="AN1332" s="408" t="str">
        <f>IF($AA1332-data!$G$1=0,"　",IF(AK1332=0,"　",VLOOKUP($AK1332,data!$A$1:$H$264,8,FALSE)))</f>
        <v>消耗部品交換対象</v>
      </c>
      <c r="AO1332" s="35">
        <v>41417</v>
      </c>
      <c r="AP1332" s="134" t="s">
        <v>3260</v>
      </c>
      <c r="AQ1332" s="264">
        <f t="shared" si="106"/>
        <v>42461</v>
      </c>
    </row>
    <row r="1333" spans="1:43" s="74" customFormat="1" ht="24.75" customHeight="1" x14ac:dyDescent="0.15">
      <c r="A1333" s="297">
        <v>1330</v>
      </c>
      <c r="B1333" s="23" t="s">
        <v>3275</v>
      </c>
      <c r="C1333" s="24" t="s">
        <v>14330</v>
      </c>
      <c r="D1333" s="23" t="s">
        <v>29</v>
      </c>
      <c r="E1333" s="23" t="s">
        <v>3251</v>
      </c>
      <c r="F1333" s="24" t="s">
        <v>8178</v>
      </c>
      <c r="G1333" s="25" t="s">
        <v>478</v>
      </c>
      <c r="H1333" s="23" t="s">
        <v>3254</v>
      </c>
      <c r="I1333" s="23" t="s">
        <v>11109</v>
      </c>
      <c r="J1333" s="25" t="s">
        <v>480</v>
      </c>
      <c r="K1333" s="58" t="s">
        <v>3256</v>
      </c>
      <c r="L1333" s="58"/>
      <c r="M1333" s="23" t="s">
        <v>3257</v>
      </c>
      <c r="N1333" s="33" t="s">
        <v>3258</v>
      </c>
      <c r="O1333" s="25" t="s">
        <v>2881</v>
      </c>
      <c r="P1333" s="23" t="s">
        <v>32</v>
      </c>
      <c r="Q1333" s="25" t="s">
        <v>3252</v>
      </c>
      <c r="R1333" s="58" t="s">
        <v>2883</v>
      </c>
      <c r="S1333" s="23" t="s">
        <v>35</v>
      </c>
      <c r="T1333" s="23" t="s">
        <v>36</v>
      </c>
      <c r="U1333" s="25" t="s">
        <v>3253</v>
      </c>
      <c r="V1333" s="23" t="s">
        <v>3254</v>
      </c>
      <c r="W1333" s="25" t="s">
        <v>3255</v>
      </c>
      <c r="X1333" s="58" t="s">
        <v>3256</v>
      </c>
      <c r="Y1333" s="23" t="s">
        <v>3257</v>
      </c>
      <c r="Z1333" s="33" t="s">
        <v>3258</v>
      </c>
      <c r="AA1333" s="33">
        <v>4</v>
      </c>
      <c r="AB1333" s="295" t="str">
        <f t="shared" si="104"/>
        <v>年間</v>
      </c>
      <c r="AC1333" s="268"/>
      <c r="AD1333" s="110">
        <v>1</v>
      </c>
      <c r="AE1333" s="201">
        <v>68160</v>
      </c>
      <c r="AF1333" s="26">
        <f t="shared" si="105"/>
        <v>68160</v>
      </c>
      <c r="AG1333" s="27">
        <v>41334</v>
      </c>
      <c r="AH1333" s="302">
        <v>41395</v>
      </c>
      <c r="AI1333" s="29" t="str">
        <f t="shared" si="102"/>
        <v>～</v>
      </c>
      <c r="AJ1333" s="178">
        <f t="shared" si="103"/>
        <v>42855</v>
      </c>
      <c r="AK1333" s="30" t="s">
        <v>2942</v>
      </c>
      <c r="AL1333" s="30" t="s">
        <v>3276</v>
      </c>
      <c r="AM1333" s="104">
        <v>41351</v>
      </c>
      <c r="AN1333" s="408" t="str">
        <f>IF($AA1333-data!$G$1=0,"　",IF(AK1333=0,"　",VLOOKUP($AK1333,data!$A$1:$H$264,8,FALSE)))</f>
        <v>消耗部品交換対象</v>
      </c>
      <c r="AO1333" s="35">
        <v>41417</v>
      </c>
      <c r="AP1333" s="134" t="s">
        <v>3260</v>
      </c>
      <c r="AQ1333" s="264">
        <f t="shared" si="106"/>
        <v>42461</v>
      </c>
    </row>
    <row r="1334" spans="1:43" s="74" customFormat="1" ht="24.75" customHeight="1" x14ac:dyDescent="0.15">
      <c r="A1334" s="297">
        <v>1331</v>
      </c>
      <c r="B1334" s="23" t="s">
        <v>3275</v>
      </c>
      <c r="C1334" s="24" t="s">
        <v>14330</v>
      </c>
      <c r="D1334" s="23" t="s">
        <v>29</v>
      </c>
      <c r="E1334" s="23" t="s">
        <v>3251</v>
      </c>
      <c r="F1334" s="24" t="s">
        <v>8178</v>
      </c>
      <c r="G1334" s="25" t="s">
        <v>478</v>
      </c>
      <c r="H1334" s="23" t="s">
        <v>3254</v>
      </c>
      <c r="I1334" s="23" t="s">
        <v>11109</v>
      </c>
      <c r="J1334" s="25" t="s">
        <v>480</v>
      </c>
      <c r="K1334" s="58" t="s">
        <v>3256</v>
      </c>
      <c r="L1334" s="58"/>
      <c r="M1334" s="23" t="s">
        <v>3257</v>
      </c>
      <c r="N1334" s="33" t="s">
        <v>3258</v>
      </c>
      <c r="O1334" s="25" t="s">
        <v>2881</v>
      </c>
      <c r="P1334" s="23" t="s">
        <v>32</v>
      </c>
      <c r="Q1334" s="25" t="s">
        <v>3252</v>
      </c>
      <c r="R1334" s="58" t="s">
        <v>2883</v>
      </c>
      <c r="S1334" s="23" t="s">
        <v>35</v>
      </c>
      <c r="T1334" s="23" t="s">
        <v>36</v>
      </c>
      <c r="U1334" s="25" t="s">
        <v>3253</v>
      </c>
      <c r="V1334" s="23" t="s">
        <v>3254</v>
      </c>
      <c r="W1334" s="25" t="s">
        <v>3255</v>
      </c>
      <c r="X1334" s="58" t="s">
        <v>3256</v>
      </c>
      <c r="Y1334" s="23" t="s">
        <v>3257</v>
      </c>
      <c r="Z1334" s="33" t="s">
        <v>3258</v>
      </c>
      <c r="AA1334" s="33">
        <v>4</v>
      </c>
      <c r="AB1334" s="295" t="str">
        <f t="shared" si="104"/>
        <v>年間</v>
      </c>
      <c r="AC1334" s="268"/>
      <c r="AD1334" s="110">
        <v>1</v>
      </c>
      <c r="AE1334" s="201">
        <v>68160</v>
      </c>
      <c r="AF1334" s="26">
        <f t="shared" si="105"/>
        <v>68160</v>
      </c>
      <c r="AG1334" s="27">
        <v>41334</v>
      </c>
      <c r="AH1334" s="302">
        <v>41395</v>
      </c>
      <c r="AI1334" s="29" t="str">
        <f t="shared" si="102"/>
        <v>～</v>
      </c>
      <c r="AJ1334" s="178">
        <f t="shared" si="103"/>
        <v>42855</v>
      </c>
      <c r="AK1334" s="30" t="s">
        <v>2942</v>
      </c>
      <c r="AL1334" s="30" t="s">
        <v>3277</v>
      </c>
      <c r="AM1334" s="104">
        <v>41351</v>
      </c>
      <c r="AN1334" s="408" t="str">
        <f>IF($AA1334-data!$G$1=0,"　",IF(AK1334=0,"　",VLOOKUP($AK1334,data!$A$1:$H$264,8,FALSE)))</f>
        <v>消耗部品交換対象</v>
      </c>
      <c r="AO1334" s="35">
        <v>41417</v>
      </c>
      <c r="AP1334" s="134" t="s">
        <v>3260</v>
      </c>
      <c r="AQ1334" s="264">
        <f t="shared" si="106"/>
        <v>42461</v>
      </c>
    </row>
    <row r="1335" spans="1:43" s="74" customFormat="1" ht="24.75" customHeight="1" x14ac:dyDescent="0.15">
      <c r="A1335" s="297">
        <v>1332</v>
      </c>
      <c r="B1335" s="23" t="s">
        <v>3275</v>
      </c>
      <c r="C1335" s="24" t="s">
        <v>14330</v>
      </c>
      <c r="D1335" s="23" t="s">
        <v>29</v>
      </c>
      <c r="E1335" s="23" t="s">
        <v>3251</v>
      </c>
      <c r="F1335" s="24" t="s">
        <v>8178</v>
      </c>
      <c r="G1335" s="25" t="s">
        <v>478</v>
      </c>
      <c r="H1335" s="23" t="s">
        <v>3254</v>
      </c>
      <c r="I1335" s="23" t="s">
        <v>11109</v>
      </c>
      <c r="J1335" s="25" t="s">
        <v>480</v>
      </c>
      <c r="K1335" s="58" t="s">
        <v>3256</v>
      </c>
      <c r="L1335" s="58"/>
      <c r="M1335" s="23" t="s">
        <v>3257</v>
      </c>
      <c r="N1335" s="33" t="s">
        <v>3258</v>
      </c>
      <c r="O1335" s="25" t="s">
        <v>2881</v>
      </c>
      <c r="P1335" s="23" t="s">
        <v>32</v>
      </c>
      <c r="Q1335" s="25" t="s">
        <v>3252</v>
      </c>
      <c r="R1335" s="58" t="s">
        <v>2883</v>
      </c>
      <c r="S1335" s="23" t="s">
        <v>35</v>
      </c>
      <c r="T1335" s="23" t="s">
        <v>36</v>
      </c>
      <c r="U1335" s="25" t="s">
        <v>3253</v>
      </c>
      <c r="V1335" s="23" t="s">
        <v>3254</v>
      </c>
      <c r="W1335" s="25" t="s">
        <v>3255</v>
      </c>
      <c r="X1335" s="58" t="s">
        <v>3256</v>
      </c>
      <c r="Y1335" s="23" t="s">
        <v>3257</v>
      </c>
      <c r="Z1335" s="33" t="s">
        <v>3258</v>
      </c>
      <c r="AA1335" s="33">
        <v>4</v>
      </c>
      <c r="AB1335" s="295" t="str">
        <f t="shared" si="104"/>
        <v>年間</v>
      </c>
      <c r="AC1335" s="268"/>
      <c r="AD1335" s="110">
        <v>1</v>
      </c>
      <c r="AE1335" s="201">
        <v>68160</v>
      </c>
      <c r="AF1335" s="26">
        <f t="shared" si="105"/>
        <v>68160</v>
      </c>
      <c r="AG1335" s="27">
        <v>41334</v>
      </c>
      <c r="AH1335" s="302">
        <v>41395</v>
      </c>
      <c r="AI1335" s="29" t="str">
        <f t="shared" si="102"/>
        <v>～</v>
      </c>
      <c r="AJ1335" s="178">
        <f t="shared" si="103"/>
        <v>42855</v>
      </c>
      <c r="AK1335" s="30" t="s">
        <v>2942</v>
      </c>
      <c r="AL1335" s="30" t="s">
        <v>3278</v>
      </c>
      <c r="AM1335" s="104">
        <v>41351</v>
      </c>
      <c r="AN1335" s="408" t="str">
        <f>IF($AA1335-data!$G$1=0,"　",IF(AK1335=0,"　",VLOOKUP($AK1335,data!$A$1:$H$264,8,FALSE)))</f>
        <v>消耗部品交換対象</v>
      </c>
      <c r="AO1335" s="35">
        <v>41417</v>
      </c>
      <c r="AP1335" s="134" t="s">
        <v>3260</v>
      </c>
      <c r="AQ1335" s="264">
        <f t="shared" si="106"/>
        <v>42461</v>
      </c>
    </row>
    <row r="1336" spans="1:43" s="74" customFormat="1" ht="24.75" customHeight="1" x14ac:dyDescent="0.15">
      <c r="A1336" s="297">
        <v>1333</v>
      </c>
      <c r="B1336" s="23" t="s">
        <v>3275</v>
      </c>
      <c r="C1336" s="24" t="s">
        <v>14330</v>
      </c>
      <c r="D1336" s="23" t="s">
        <v>29</v>
      </c>
      <c r="E1336" s="23" t="s">
        <v>3251</v>
      </c>
      <c r="F1336" s="24" t="s">
        <v>8178</v>
      </c>
      <c r="G1336" s="25" t="s">
        <v>478</v>
      </c>
      <c r="H1336" s="23" t="s">
        <v>3254</v>
      </c>
      <c r="I1336" s="23" t="s">
        <v>11109</v>
      </c>
      <c r="J1336" s="25" t="s">
        <v>480</v>
      </c>
      <c r="K1336" s="58" t="s">
        <v>3256</v>
      </c>
      <c r="L1336" s="58"/>
      <c r="M1336" s="23" t="s">
        <v>3257</v>
      </c>
      <c r="N1336" s="33" t="s">
        <v>3258</v>
      </c>
      <c r="O1336" s="25" t="s">
        <v>2881</v>
      </c>
      <c r="P1336" s="23" t="s">
        <v>32</v>
      </c>
      <c r="Q1336" s="25" t="s">
        <v>3252</v>
      </c>
      <c r="R1336" s="58" t="s">
        <v>2883</v>
      </c>
      <c r="S1336" s="23" t="s">
        <v>35</v>
      </c>
      <c r="T1336" s="23" t="s">
        <v>36</v>
      </c>
      <c r="U1336" s="25" t="s">
        <v>3253</v>
      </c>
      <c r="V1336" s="23" t="s">
        <v>3254</v>
      </c>
      <c r="W1336" s="25" t="s">
        <v>3255</v>
      </c>
      <c r="X1336" s="58" t="s">
        <v>3256</v>
      </c>
      <c r="Y1336" s="23" t="s">
        <v>3257</v>
      </c>
      <c r="Z1336" s="33" t="s">
        <v>3258</v>
      </c>
      <c r="AA1336" s="33">
        <v>4</v>
      </c>
      <c r="AB1336" s="295" t="str">
        <f t="shared" si="104"/>
        <v>年間</v>
      </c>
      <c r="AC1336" s="268"/>
      <c r="AD1336" s="110">
        <v>1</v>
      </c>
      <c r="AE1336" s="201">
        <v>68160</v>
      </c>
      <c r="AF1336" s="26">
        <f t="shared" si="105"/>
        <v>68160</v>
      </c>
      <c r="AG1336" s="27">
        <v>41334</v>
      </c>
      <c r="AH1336" s="302">
        <v>41395</v>
      </c>
      <c r="AI1336" s="29" t="str">
        <f t="shared" si="102"/>
        <v>～</v>
      </c>
      <c r="AJ1336" s="178">
        <f t="shared" si="103"/>
        <v>42855</v>
      </c>
      <c r="AK1336" s="30" t="s">
        <v>2942</v>
      </c>
      <c r="AL1336" s="30" t="s">
        <v>3279</v>
      </c>
      <c r="AM1336" s="104">
        <v>41351</v>
      </c>
      <c r="AN1336" s="408" t="str">
        <f>IF($AA1336-data!$G$1=0,"　",IF(AK1336=0,"　",VLOOKUP($AK1336,data!$A$1:$H$264,8,FALSE)))</f>
        <v>消耗部品交換対象</v>
      </c>
      <c r="AO1336" s="35">
        <v>41417</v>
      </c>
      <c r="AP1336" s="134" t="s">
        <v>3260</v>
      </c>
      <c r="AQ1336" s="264">
        <f t="shared" si="106"/>
        <v>42461</v>
      </c>
    </row>
    <row r="1337" spans="1:43" s="74" customFormat="1" ht="24.75" customHeight="1" x14ac:dyDescent="0.15">
      <c r="A1337" s="297">
        <v>1334</v>
      </c>
      <c r="B1337" s="23" t="s">
        <v>3273</v>
      </c>
      <c r="C1337" s="24" t="s">
        <v>14330</v>
      </c>
      <c r="D1337" s="23" t="s">
        <v>29</v>
      </c>
      <c r="E1337" s="23" t="s">
        <v>3251</v>
      </c>
      <c r="F1337" s="24" t="s">
        <v>8178</v>
      </c>
      <c r="G1337" s="25" t="s">
        <v>478</v>
      </c>
      <c r="H1337" s="23" t="s">
        <v>3254</v>
      </c>
      <c r="I1337" s="23" t="s">
        <v>11109</v>
      </c>
      <c r="J1337" s="25" t="s">
        <v>480</v>
      </c>
      <c r="K1337" s="58" t="s">
        <v>3256</v>
      </c>
      <c r="L1337" s="58"/>
      <c r="M1337" s="23" t="s">
        <v>3257</v>
      </c>
      <c r="N1337" s="33" t="s">
        <v>3258</v>
      </c>
      <c r="O1337" s="25" t="s">
        <v>2881</v>
      </c>
      <c r="P1337" s="23" t="s">
        <v>32</v>
      </c>
      <c r="Q1337" s="25" t="s">
        <v>3252</v>
      </c>
      <c r="R1337" s="58" t="s">
        <v>2883</v>
      </c>
      <c r="S1337" s="23" t="s">
        <v>35</v>
      </c>
      <c r="T1337" s="23" t="s">
        <v>36</v>
      </c>
      <c r="U1337" s="25" t="s">
        <v>3253</v>
      </c>
      <c r="V1337" s="23" t="s">
        <v>3254</v>
      </c>
      <c r="W1337" s="25" t="s">
        <v>3255</v>
      </c>
      <c r="X1337" s="58" t="s">
        <v>3256</v>
      </c>
      <c r="Y1337" s="23" t="s">
        <v>3257</v>
      </c>
      <c r="Z1337" s="33" t="s">
        <v>3258</v>
      </c>
      <c r="AA1337" s="33">
        <v>4</v>
      </c>
      <c r="AB1337" s="295" t="str">
        <f t="shared" si="104"/>
        <v>年間</v>
      </c>
      <c r="AC1337" s="268"/>
      <c r="AD1337" s="110">
        <v>1</v>
      </c>
      <c r="AE1337" s="201">
        <v>68160</v>
      </c>
      <c r="AF1337" s="26">
        <f t="shared" si="105"/>
        <v>68160</v>
      </c>
      <c r="AG1337" s="27">
        <v>41334</v>
      </c>
      <c r="AH1337" s="302">
        <v>41395</v>
      </c>
      <c r="AI1337" s="29" t="str">
        <f t="shared" si="102"/>
        <v>～</v>
      </c>
      <c r="AJ1337" s="178">
        <f t="shared" si="103"/>
        <v>42855</v>
      </c>
      <c r="AK1337" s="30" t="s">
        <v>2942</v>
      </c>
      <c r="AL1337" s="30" t="s">
        <v>3280</v>
      </c>
      <c r="AM1337" s="104">
        <v>41351</v>
      </c>
      <c r="AN1337" s="408" t="str">
        <f>IF($AA1337-data!$G$1=0,"　",IF(AK1337=0,"　",VLOOKUP($AK1337,data!$A$1:$H$264,8,FALSE)))</f>
        <v>消耗部品交換対象</v>
      </c>
      <c r="AO1337" s="35">
        <v>41417</v>
      </c>
      <c r="AP1337" s="134" t="s">
        <v>3260</v>
      </c>
      <c r="AQ1337" s="264">
        <f t="shared" si="106"/>
        <v>42461</v>
      </c>
    </row>
    <row r="1338" spans="1:43" s="74" customFormat="1" ht="24.75" customHeight="1" x14ac:dyDescent="0.15">
      <c r="A1338" s="297">
        <v>1335</v>
      </c>
      <c r="B1338" s="23" t="s">
        <v>3275</v>
      </c>
      <c r="C1338" s="24" t="s">
        <v>14330</v>
      </c>
      <c r="D1338" s="23" t="s">
        <v>29</v>
      </c>
      <c r="E1338" s="23" t="s">
        <v>3251</v>
      </c>
      <c r="F1338" s="24" t="s">
        <v>8178</v>
      </c>
      <c r="G1338" s="25" t="s">
        <v>478</v>
      </c>
      <c r="H1338" s="23" t="s">
        <v>3254</v>
      </c>
      <c r="I1338" s="23" t="s">
        <v>11109</v>
      </c>
      <c r="J1338" s="25" t="s">
        <v>480</v>
      </c>
      <c r="K1338" s="58" t="s">
        <v>3256</v>
      </c>
      <c r="L1338" s="58"/>
      <c r="M1338" s="23" t="s">
        <v>3257</v>
      </c>
      <c r="N1338" s="33" t="s">
        <v>3258</v>
      </c>
      <c r="O1338" s="25" t="s">
        <v>2881</v>
      </c>
      <c r="P1338" s="23" t="s">
        <v>32</v>
      </c>
      <c r="Q1338" s="25" t="s">
        <v>3252</v>
      </c>
      <c r="R1338" s="58" t="s">
        <v>2883</v>
      </c>
      <c r="S1338" s="23" t="s">
        <v>35</v>
      </c>
      <c r="T1338" s="23" t="s">
        <v>36</v>
      </c>
      <c r="U1338" s="25" t="s">
        <v>3253</v>
      </c>
      <c r="V1338" s="23" t="s">
        <v>3254</v>
      </c>
      <c r="W1338" s="25" t="s">
        <v>3255</v>
      </c>
      <c r="X1338" s="58" t="s">
        <v>3256</v>
      </c>
      <c r="Y1338" s="23" t="s">
        <v>3257</v>
      </c>
      <c r="Z1338" s="33" t="s">
        <v>3258</v>
      </c>
      <c r="AA1338" s="33">
        <v>4</v>
      </c>
      <c r="AB1338" s="295" t="str">
        <f t="shared" si="104"/>
        <v>年間</v>
      </c>
      <c r="AC1338" s="268"/>
      <c r="AD1338" s="110">
        <v>1</v>
      </c>
      <c r="AE1338" s="201">
        <v>68160</v>
      </c>
      <c r="AF1338" s="26">
        <f t="shared" si="105"/>
        <v>68160</v>
      </c>
      <c r="AG1338" s="27">
        <v>41334</v>
      </c>
      <c r="AH1338" s="302">
        <v>41395</v>
      </c>
      <c r="AI1338" s="29" t="str">
        <f t="shared" si="102"/>
        <v>～</v>
      </c>
      <c r="AJ1338" s="178">
        <f t="shared" si="103"/>
        <v>42855</v>
      </c>
      <c r="AK1338" s="30" t="s">
        <v>2942</v>
      </c>
      <c r="AL1338" s="30" t="s">
        <v>3281</v>
      </c>
      <c r="AM1338" s="104">
        <v>41351</v>
      </c>
      <c r="AN1338" s="408" t="str">
        <f>IF($AA1338-data!$G$1=0,"　",IF(AK1338=0,"　",VLOOKUP($AK1338,data!$A$1:$H$264,8,FALSE)))</f>
        <v>消耗部品交換対象</v>
      </c>
      <c r="AO1338" s="35">
        <v>41417</v>
      </c>
      <c r="AP1338" s="134" t="s">
        <v>3260</v>
      </c>
      <c r="AQ1338" s="264">
        <f t="shared" si="106"/>
        <v>42461</v>
      </c>
    </row>
    <row r="1339" spans="1:43" s="74" customFormat="1" ht="24.75" customHeight="1" x14ac:dyDescent="0.15">
      <c r="A1339" s="297">
        <v>1336</v>
      </c>
      <c r="B1339" s="23" t="s">
        <v>3275</v>
      </c>
      <c r="C1339" s="24" t="s">
        <v>14330</v>
      </c>
      <c r="D1339" s="23" t="s">
        <v>29</v>
      </c>
      <c r="E1339" s="23" t="s">
        <v>3251</v>
      </c>
      <c r="F1339" s="24" t="s">
        <v>8178</v>
      </c>
      <c r="G1339" s="25" t="s">
        <v>478</v>
      </c>
      <c r="H1339" s="23" t="s">
        <v>3254</v>
      </c>
      <c r="I1339" s="23" t="s">
        <v>11109</v>
      </c>
      <c r="J1339" s="25" t="s">
        <v>480</v>
      </c>
      <c r="K1339" s="58" t="s">
        <v>3256</v>
      </c>
      <c r="L1339" s="58"/>
      <c r="M1339" s="23" t="s">
        <v>3257</v>
      </c>
      <c r="N1339" s="33" t="s">
        <v>3258</v>
      </c>
      <c r="O1339" s="25" t="s">
        <v>2881</v>
      </c>
      <c r="P1339" s="23" t="s">
        <v>32</v>
      </c>
      <c r="Q1339" s="25" t="s">
        <v>3252</v>
      </c>
      <c r="R1339" s="58" t="s">
        <v>2883</v>
      </c>
      <c r="S1339" s="23" t="s">
        <v>35</v>
      </c>
      <c r="T1339" s="23" t="s">
        <v>36</v>
      </c>
      <c r="U1339" s="25" t="s">
        <v>3253</v>
      </c>
      <c r="V1339" s="23" t="s">
        <v>3254</v>
      </c>
      <c r="W1339" s="25" t="s">
        <v>3255</v>
      </c>
      <c r="X1339" s="58" t="s">
        <v>3256</v>
      </c>
      <c r="Y1339" s="23" t="s">
        <v>3257</v>
      </c>
      <c r="Z1339" s="33" t="s">
        <v>3258</v>
      </c>
      <c r="AA1339" s="33">
        <v>4</v>
      </c>
      <c r="AB1339" s="295" t="str">
        <f t="shared" si="104"/>
        <v>年間</v>
      </c>
      <c r="AC1339" s="268"/>
      <c r="AD1339" s="110">
        <v>1</v>
      </c>
      <c r="AE1339" s="201">
        <v>68160</v>
      </c>
      <c r="AF1339" s="26">
        <f t="shared" si="105"/>
        <v>68160</v>
      </c>
      <c r="AG1339" s="27">
        <v>41334</v>
      </c>
      <c r="AH1339" s="302">
        <v>41395</v>
      </c>
      <c r="AI1339" s="29" t="str">
        <f t="shared" si="102"/>
        <v>～</v>
      </c>
      <c r="AJ1339" s="178">
        <f t="shared" si="103"/>
        <v>42855</v>
      </c>
      <c r="AK1339" s="30" t="s">
        <v>2942</v>
      </c>
      <c r="AL1339" s="30" t="s">
        <v>3282</v>
      </c>
      <c r="AM1339" s="104">
        <v>41351</v>
      </c>
      <c r="AN1339" s="408" t="str">
        <f>IF($AA1339-data!$G$1=0,"　",IF(AK1339=0,"　",VLOOKUP($AK1339,data!$A$1:$H$264,8,FALSE)))</f>
        <v>消耗部品交換対象</v>
      </c>
      <c r="AO1339" s="35">
        <v>41417</v>
      </c>
      <c r="AP1339" s="134" t="s">
        <v>3260</v>
      </c>
      <c r="AQ1339" s="264">
        <f t="shared" si="106"/>
        <v>42461</v>
      </c>
    </row>
    <row r="1340" spans="1:43" s="74" customFormat="1" ht="24.75" customHeight="1" x14ac:dyDescent="0.15">
      <c r="A1340" s="297">
        <v>1337</v>
      </c>
      <c r="B1340" s="23" t="s">
        <v>3275</v>
      </c>
      <c r="C1340" s="24" t="s">
        <v>14330</v>
      </c>
      <c r="D1340" s="23" t="s">
        <v>29</v>
      </c>
      <c r="E1340" s="23" t="s">
        <v>3251</v>
      </c>
      <c r="F1340" s="24" t="s">
        <v>8178</v>
      </c>
      <c r="G1340" s="25" t="s">
        <v>478</v>
      </c>
      <c r="H1340" s="23" t="s">
        <v>3254</v>
      </c>
      <c r="I1340" s="23" t="s">
        <v>11109</v>
      </c>
      <c r="J1340" s="25" t="s">
        <v>480</v>
      </c>
      <c r="K1340" s="58" t="s">
        <v>3256</v>
      </c>
      <c r="L1340" s="58"/>
      <c r="M1340" s="23" t="s">
        <v>3257</v>
      </c>
      <c r="N1340" s="33" t="s">
        <v>3258</v>
      </c>
      <c r="O1340" s="25" t="s">
        <v>2881</v>
      </c>
      <c r="P1340" s="23" t="s">
        <v>32</v>
      </c>
      <c r="Q1340" s="25" t="s">
        <v>3252</v>
      </c>
      <c r="R1340" s="58" t="s">
        <v>2883</v>
      </c>
      <c r="S1340" s="23" t="s">
        <v>35</v>
      </c>
      <c r="T1340" s="23" t="s">
        <v>36</v>
      </c>
      <c r="U1340" s="25" t="s">
        <v>3253</v>
      </c>
      <c r="V1340" s="23" t="s">
        <v>3254</v>
      </c>
      <c r="W1340" s="25" t="s">
        <v>3255</v>
      </c>
      <c r="X1340" s="58" t="s">
        <v>3256</v>
      </c>
      <c r="Y1340" s="23" t="s">
        <v>3257</v>
      </c>
      <c r="Z1340" s="33" t="s">
        <v>3258</v>
      </c>
      <c r="AA1340" s="33">
        <v>4</v>
      </c>
      <c r="AB1340" s="295" t="str">
        <f t="shared" si="104"/>
        <v>年間</v>
      </c>
      <c r="AC1340" s="268"/>
      <c r="AD1340" s="110">
        <v>1</v>
      </c>
      <c r="AE1340" s="201">
        <v>68160</v>
      </c>
      <c r="AF1340" s="26">
        <f t="shared" si="105"/>
        <v>68160</v>
      </c>
      <c r="AG1340" s="27">
        <v>41334</v>
      </c>
      <c r="AH1340" s="302">
        <v>41395</v>
      </c>
      <c r="AI1340" s="29" t="str">
        <f t="shared" si="102"/>
        <v>～</v>
      </c>
      <c r="AJ1340" s="178">
        <f t="shared" si="103"/>
        <v>42855</v>
      </c>
      <c r="AK1340" s="30" t="s">
        <v>2942</v>
      </c>
      <c r="AL1340" s="30" t="s">
        <v>3283</v>
      </c>
      <c r="AM1340" s="104">
        <v>41351</v>
      </c>
      <c r="AN1340" s="408" t="str">
        <f>IF($AA1340-data!$G$1=0,"　",IF(AK1340=0,"　",VLOOKUP($AK1340,data!$A$1:$H$264,8,FALSE)))</f>
        <v>消耗部品交換対象</v>
      </c>
      <c r="AO1340" s="35">
        <v>41417</v>
      </c>
      <c r="AP1340" s="134" t="s">
        <v>3260</v>
      </c>
      <c r="AQ1340" s="264">
        <f t="shared" si="106"/>
        <v>42461</v>
      </c>
    </row>
    <row r="1341" spans="1:43" s="74" customFormat="1" ht="24.75" customHeight="1" x14ac:dyDescent="0.15">
      <c r="A1341" s="297">
        <v>1338</v>
      </c>
      <c r="B1341" s="23" t="s">
        <v>3284</v>
      </c>
      <c r="C1341" s="24" t="s">
        <v>14340</v>
      </c>
      <c r="D1341" s="23" t="s">
        <v>1591</v>
      </c>
      <c r="E1341" s="23" t="s">
        <v>1653</v>
      </c>
      <c r="F1341" s="24" t="s">
        <v>8317</v>
      </c>
      <c r="G1341" s="25" t="s">
        <v>3288</v>
      </c>
      <c r="H1341" s="23" t="s">
        <v>3289</v>
      </c>
      <c r="I1341" s="23" t="s">
        <v>11117</v>
      </c>
      <c r="J1341" s="25" t="s">
        <v>3290</v>
      </c>
      <c r="K1341" s="58"/>
      <c r="L1341" s="58"/>
      <c r="M1341" s="23" t="s">
        <v>3291</v>
      </c>
      <c r="N1341" s="25" t="s">
        <v>3292</v>
      </c>
      <c r="O1341" s="25" t="s">
        <v>1592</v>
      </c>
      <c r="P1341" s="23" t="s">
        <v>1698</v>
      </c>
      <c r="Q1341" s="25" t="s">
        <v>3285</v>
      </c>
      <c r="R1341" s="58" t="s">
        <v>1595</v>
      </c>
      <c r="S1341" s="23" t="s">
        <v>2157</v>
      </c>
      <c r="T1341" s="23" t="s">
        <v>2158</v>
      </c>
      <c r="U1341" s="25"/>
      <c r="V1341" s="23"/>
      <c r="W1341" s="25"/>
      <c r="X1341" s="58"/>
      <c r="Y1341" s="23"/>
      <c r="Z1341" s="25"/>
      <c r="AA1341" s="33">
        <v>3</v>
      </c>
      <c r="AB1341" s="295" t="str">
        <f t="shared" si="104"/>
        <v>年間</v>
      </c>
      <c r="AC1341" s="268"/>
      <c r="AD1341" s="110">
        <v>1</v>
      </c>
      <c r="AE1341" s="202">
        <v>4320</v>
      </c>
      <c r="AF1341" s="26">
        <f t="shared" si="105"/>
        <v>4320</v>
      </c>
      <c r="AG1341" s="27">
        <v>41365</v>
      </c>
      <c r="AH1341" s="302">
        <v>41380</v>
      </c>
      <c r="AI1341" s="29" t="str">
        <f t="shared" si="102"/>
        <v>～</v>
      </c>
      <c r="AJ1341" s="178">
        <f t="shared" si="103"/>
        <v>42475</v>
      </c>
      <c r="AK1341" s="30" t="s">
        <v>929</v>
      </c>
      <c r="AL1341" s="30" t="s">
        <v>3286</v>
      </c>
      <c r="AM1341" s="115">
        <v>41380</v>
      </c>
      <c r="AN1341" s="408" t="str">
        <f>IF($AA1341-data!$G$1=0,"　",IF(AK1341=0,"　",VLOOKUP($AK1341,data!$A$1:$H$264,8,FALSE)))</f>
        <v>　</v>
      </c>
      <c r="AO1341" s="35">
        <v>41512</v>
      </c>
      <c r="AP1341" s="134" t="s">
        <v>3287</v>
      </c>
      <c r="AQ1341" s="264" t="str">
        <f t="shared" si="106"/>
        <v/>
      </c>
    </row>
    <row r="1342" spans="1:43" s="74" customFormat="1" ht="24.75" customHeight="1" x14ac:dyDescent="0.15">
      <c r="A1342" s="297">
        <v>1339</v>
      </c>
      <c r="B1342" s="23" t="s">
        <v>3293</v>
      </c>
      <c r="C1342" s="24" t="s">
        <v>2344</v>
      </c>
      <c r="D1342" s="23"/>
      <c r="E1342" s="23"/>
      <c r="F1342" s="24"/>
      <c r="G1342" s="25"/>
      <c r="H1342" s="23"/>
      <c r="I1342" s="23"/>
      <c r="J1342" s="25"/>
      <c r="K1342" s="58"/>
      <c r="L1342" s="58"/>
      <c r="M1342" s="23"/>
      <c r="N1342" s="23"/>
      <c r="O1342" s="25"/>
      <c r="P1342" s="23"/>
      <c r="Q1342" s="25"/>
      <c r="R1342" s="58"/>
      <c r="S1342" s="23"/>
      <c r="T1342" s="23"/>
      <c r="U1342" s="25"/>
      <c r="V1342" s="23"/>
      <c r="W1342" s="25"/>
      <c r="X1342" s="58"/>
      <c r="Y1342" s="23"/>
      <c r="Z1342" s="23"/>
      <c r="AA1342" s="33"/>
      <c r="AB1342" s="295" t="str">
        <f t="shared" si="104"/>
        <v/>
      </c>
      <c r="AC1342" s="268"/>
      <c r="AD1342" s="110"/>
      <c r="AE1342" s="111"/>
      <c r="AF1342" s="26" t="str">
        <f t="shared" si="105"/>
        <v/>
      </c>
      <c r="AG1342" s="27"/>
      <c r="AH1342" s="302"/>
      <c r="AI1342" s="29" t="str">
        <f t="shared" si="102"/>
        <v/>
      </c>
      <c r="AJ1342" s="178" t="str">
        <f t="shared" si="103"/>
        <v/>
      </c>
      <c r="AK1342" s="30"/>
      <c r="AL1342" s="30"/>
      <c r="AM1342" s="114"/>
      <c r="AN1342" s="408" t="str">
        <f>IF($AA1342-data!$G$1=0,"　",IF(AK1342=0,"　",VLOOKUP($AK1342,data!$A$1:$H$264,8,FALSE)))</f>
        <v>　</v>
      </c>
      <c r="AO1342" s="35"/>
      <c r="AP1342" s="134"/>
      <c r="AQ1342" s="264" t="str">
        <f t="shared" si="106"/>
        <v/>
      </c>
    </row>
    <row r="1343" spans="1:43" s="74" customFormat="1" ht="24.75" customHeight="1" x14ac:dyDescent="0.15">
      <c r="A1343" s="297">
        <v>1340</v>
      </c>
      <c r="B1343" s="23" t="s">
        <v>3294</v>
      </c>
      <c r="C1343" s="24" t="s">
        <v>14330</v>
      </c>
      <c r="D1343" s="23" t="s">
        <v>29</v>
      </c>
      <c r="E1343" s="23" t="s">
        <v>64</v>
      </c>
      <c r="F1343" s="24" t="s">
        <v>11152</v>
      </c>
      <c r="G1343" s="43" t="s">
        <v>3301</v>
      </c>
      <c r="H1343" s="44" t="s">
        <v>3302</v>
      </c>
      <c r="I1343" s="23" t="s">
        <v>11154</v>
      </c>
      <c r="J1343" s="43" t="s">
        <v>3303</v>
      </c>
      <c r="K1343" s="43" t="s">
        <v>2211</v>
      </c>
      <c r="L1343" s="43"/>
      <c r="M1343" s="23" t="s">
        <v>3304</v>
      </c>
      <c r="N1343" s="23"/>
      <c r="O1343" s="25" t="s">
        <v>2881</v>
      </c>
      <c r="P1343" s="23" t="s">
        <v>32</v>
      </c>
      <c r="Q1343" s="25" t="s">
        <v>3252</v>
      </c>
      <c r="R1343" s="58" t="s">
        <v>2883</v>
      </c>
      <c r="S1343" s="23" t="s">
        <v>35</v>
      </c>
      <c r="T1343" s="23" t="s">
        <v>36</v>
      </c>
      <c r="U1343" s="25" t="s">
        <v>3295</v>
      </c>
      <c r="V1343" s="23" t="s">
        <v>3296</v>
      </c>
      <c r="W1343" s="25" t="s">
        <v>3297</v>
      </c>
      <c r="X1343" s="58" t="s">
        <v>3093</v>
      </c>
      <c r="Y1343" s="23" t="s">
        <v>3298</v>
      </c>
      <c r="Z1343" s="23"/>
      <c r="AA1343" s="33">
        <v>3</v>
      </c>
      <c r="AB1343" s="295" t="str">
        <f t="shared" si="104"/>
        <v>年間</v>
      </c>
      <c r="AC1343" s="268"/>
      <c r="AD1343" s="110">
        <v>1</v>
      </c>
      <c r="AE1343" s="202">
        <v>4320</v>
      </c>
      <c r="AF1343" s="26">
        <f t="shared" si="105"/>
        <v>4320</v>
      </c>
      <c r="AG1343" s="27">
        <v>41365</v>
      </c>
      <c r="AH1343" s="302">
        <v>41395</v>
      </c>
      <c r="AI1343" s="29" t="str">
        <f t="shared" si="102"/>
        <v>～</v>
      </c>
      <c r="AJ1343" s="178">
        <f t="shared" si="103"/>
        <v>42490</v>
      </c>
      <c r="AK1343" s="30" t="s">
        <v>929</v>
      </c>
      <c r="AL1343" s="30" t="s">
        <v>3299</v>
      </c>
      <c r="AM1343" s="104">
        <v>41379</v>
      </c>
      <c r="AN1343" s="408" t="str">
        <f>IF($AA1343-data!$G$1=0,"　",IF(AK1343=0,"　",VLOOKUP($AK1343,data!$A$1:$H$264,8,FALSE)))</f>
        <v>　</v>
      </c>
      <c r="AO1343" s="35">
        <v>41436</v>
      </c>
      <c r="AP1343" s="134" t="s">
        <v>3300</v>
      </c>
      <c r="AQ1343" s="264" t="str">
        <f t="shared" si="106"/>
        <v/>
      </c>
    </row>
    <row r="1344" spans="1:43" s="74" customFormat="1" ht="24.75" customHeight="1" x14ac:dyDescent="0.15">
      <c r="A1344" s="297">
        <v>1341</v>
      </c>
      <c r="B1344" s="23" t="s">
        <v>3305</v>
      </c>
      <c r="C1344" s="24" t="s">
        <v>14330</v>
      </c>
      <c r="D1344" s="23" t="s">
        <v>29</v>
      </c>
      <c r="E1344" s="23" t="s">
        <v>64</v>
      </c>
      <c r="F1344" s="24" t="s">
        <v>11152</v>
      </c>
      <c r="G1344" s="43" t="s">
        <v>3301</v>
      </c>
      <c r="H1344" s="44" t="s">
        <v>3302</v>
      </c>
      <c r="I1344" s="23" t="s">
        <v>11154</v>
      </c>
      <c r="J1344" s="43" t="s">
        <v>3303</v>
      </c>
      <c r="K1344" s="43" t="s">
        <v>3093</v>
      </c>
      <c r="L1344" s="43"/>
      <c r="M1344" s="23" t="s">
        <v>3304</v>
      </c>
      <c r="N1344" s="23"/>
      <c r="O1344" s="25" t="s">
        <v>2881</v>
      </c>
      <c r="P1344" s="23" t="s">
        <v>32</v>
      </c>
      <c r="Q1344" s="25" t="s">
        <v>3252</v>
      </c>
      <c r="R1344" s="58" t="s">
        <v>2883</v>
      </c>
      <c r="S1344" s="23" t="s">
        <v>35</v>
      </c>
      <c r="T1344" s="23" t="s">
        <v>36</v>
      </c>
      <c r="U1344" s="25" t="s">
        <v>3295</v>
      </c>
      <c r="V1344" s="23" t="s">
        <v>3296</v>
      </c>
      <c r="W1344" s="25" t="s">
        <v>3297</v>
      </c>
      <c r="X1344" s="58" t="s">
        <v>3093</v>
      </c>
      <c r="Y1344" s="23" t="s">
        <v>3298</v>
      </c>
      <c r="Z1344" s="23"/>
      <c r="AA1344" s="33">
        <v>3</v>
      </c>
      <c r="AB1344" s="295" t="str">
        <f t="shared" si="104"/>
        <v>年間</v>
      </c>
      <c r="AC1344" s="268"/>
      <c r="AD1344" s="110">
        <v>1</v>
      </c>
      <c r="AE1344" s="202">
        <v>4320</v>
      </c>
      <c r="AF1344" s="26">
        <f t="shared" si="105"/>
        <v>4320</v>
      </c>
      <c r="AG1344" s="27">
        <v>41365</v>
      </c>
      <c r="AH1344" s="302">
        <v>41395</v>
      </c>
      <c r="AI1344" s="29" t="str">
        <f t="shared" si="102"/>
        <v>～</v>
      </c>
      <c r="AJ1344" s="178">
        <f t="shared" si="103"/>
        <v>42490</v>
      </c>
      <c r="AK1344" s="30" t="s">
        <v>929</v>
      </c>
      <c r="AL1344" s="30" t="s">
        <v>3306</v>
      </c>
      <c r="AM1344" s="104">
        <v>41379</v>
      </c>
      <c r="AN1344" s="408" t="str">
        <f>IF($AA1344-data!$G$1=0,"　",IF(AK1344=0,"　",VLOOKUP($AK1344,data!$A$1:$H$264,8,FALSE)))</f>
        <v>　</v>
      </c>
      <c r="AO1344" s="35">
        <v>41436</v>
      </c>
      <c r="AP1344" s="134" t="s">
        <v>3300</v>
      </c>
      <c r="AQ1344" s="264" t="str">
        <f t="shared" si="106"/>
        <v/>
      </c>
    </row>
    <row r="1345" spans="1:43" s="74" customFormat="1" ht="24.75" customHeight="1" x14ac:dyDescent="0.15">
      <c r="A1345" s="297">
        <v>1342</v>
      </c>
      <c r="B1345" s="23" t="s">
        <v>3307</v>
      </c>
      <c r="C1345" s="24" t="s">
        <v>14337</v>
      </c>
      <c r="D1345" s="23" t="s">
        <v>5249</v>
      </c>
      <c r="E1345" s="23" t="s">
        <v>3308</v>
      </c>
      <c r="F1345" s="24" t="s">
        <v>8156</v>
      </c>
      <c r="G1345" s="25" t="s">
        <v>3323</v>
      </c>
      <c r="H1345" s="23" t="s">
        <v>3324</v>
      </c>
      <c r="I1345" s="23" t="s">
        <v>9143</v>
      </c>
      <c r="J1345" s="25" t="s">
        <v>11097</v>
      </c>
      <c r="K1345" s="58" t="s">
        <v>3326</v>
      </c>
      <c r="L1345" s="58"/>
      <c r="M1345" s="23" t="s">
        <v>3327</v>
      </c>
      <c r="N1345" s="23" t="s">
        <v>3328</v>
      </c>
      <c r="O1345" s="25" t="s">
        <v>3309</v>
      </c>
      <c r="P1345" s="23" t="s">
        <v>3310</v>
      </c>
      <c r="Q1345" s="25" t="s">
        <v>3311</v>
      </c>
      <c r="R1345" s="58" t="s">
        <v>3312</v>
      </c>
      <c r="S1345" s="23" t="s">
        <v>3313</v>
      </c>
      <c r="T1345" s="23" t="s">
        <v>3314</v>
      </c>
      <c r="U1345" s="25" t="s">
        <v>3315</v>
      </c>
      <c r="V1345" s="23" t="s">
        <v>3316</v>
      </c>
      <c r="W1345" s="25" t="s">
        <v>3317</v>
      </c>
      <c r="X1345" s="58" t="s">
        <v>3318</v>
      </c>
      <c r="Y1345" s="23" t="s">
        <v>3319</v>
      </c>
      <c r="Z1345" s="23" t="s">
        <v>3320</v>
      </c>
      <c r="AA1345" s="33">
        <v>5</v>
      </c>
      <c r="AB1345" s="295" t="str">
        <f t="shared" si="104"/>
        <v>年間</v>
      </c>
      <c r="AC1345" s="268"/>
      <c r="AD1345" s="110">
        <v>1</v>
      </c>
      <c r="AE1345" s="202">
        <v>17400</v>
      </c>
      <c r="AF1345" s="26">
        <f t="shared" si="105"/>
        <v>17400</v>
      </c>
      <c r="AG1345" s="27">
        <v>41913</v>
      </c>
      <c r="AH1345" s="302">
        <v>41365</v>
      </c>
      <c r="AI1345" s="29" t="str">
        <f t="shared" si="102"/>
        <v>～</v>
      </c>
      <c r="AJ1345" s="178">
        <f t="shared" si="103"/>
        <v>43190</v>
      </c>
      <c r="AK1345" s="30" t="s">
        <v>2194</v>
      </c>
      <c r="AL1345" s="30" t="s">
        <v>3321</v>
      </c>
      <c r="AM1345" s="114">
        <v>41365</v>
      </c>
      <c r="AN1345" s="408">
        <f>IF($AA1345-data!$G$1=0,"　",IF(AK1345=0,"　",VLOOKUP($AK1345,data!$A$1:$H$264,8,FALSE)))</f>
        <v>0</v>
      </c>
      <c r="AO1345" s="35">
        <v>41932</v>
      </c>
      <c r="AP1345" s="197" t="s">
        <v>3322</v>
      </c>
      <c r="AQ1345" s="264" t="str">
        <f t="shared" si="106"/>
        <v/>
      </c>
    </row>
    <row r="1346" spans="1:43" s="74" customFormat="1" ht="24.75" customHeight="1" x14ac:dyDescent="0.15">
      <c r="A1346" s="297">
        <v>1343</v>
      </c>
      <c r="B1346" s="23" t="s">
        <v>3307</v>
      </c>
      <c r="C1346" s="24" t="s">
        <v>14338</v>
      </c>
      <c r="D1346" s="23" t="s">
        <v>5249</v>
      </c>
      <c r="E1346" s="23" t="s">
        <v>3308</v>
      </c>
      <c r="F1346" s="24" t="s">
        <v>8156</v>
      </c>
      <c r="G1346" s="25" t="s">
        <v>3323</v>
      </c>
      <c r="H1346" s="23" t="s">
        <v>3324</v>
      </c>
      <c r="I1346" s="23" t="s">
        <v>9143</v>
      </c>
      <c r="J1346" s="25" t="s">
        <v>3325</v>
      </c>
      <c r="K1346" s="58" t="s">
        <v>3326</v>
      </c>
      <c r="L1346" s="58"/>
      <c r="M1346" s="23" t="s">
        <v>3327</v>
      </c>
      <c r="N1346" s="23" t="s">
        <v>3328</v>
      </c>
      <c r="O1346" s="25" t="s">
        <v>3309</v>
      </c>
      <c r="P1346" s="23" t="s">
        <v>3310</v>
      </c>
      <c r="Q1346" s="25" t="s">
        <v>3311</v>
      </c>
      <c r="R1346" s="58" t="s">
        <v>3312</v>
      </c>
      <c r="S1346" s="23" t="s">
        <v>3313</v>
      </c>
      <c r="T1346" s="23" t="s">
        <v>3314</v>
      </c>
      <c r="U1346" s="25" t="s">
        <v>3315</v>
      </c>
      <c r="V1346" s="23" t="s">
        <v>3316</v>
      </c>
      <c r="W1346" s="25" t="s">
        <v>3317</v>
      </c>
      <c r="X1346" s="58" t="s">
        <v>3318</v>
      </c>
      <c r="Y1346" s="23" t="s">
        <v>3319</v>
      </c>
      <c r="Z1346" s="23" t="s">
        <v>3320</v>
      </c>
      <c r="AA1346" s="33">
        <v>5</v>
      </c>
      <c r="AB1346" s="295" t="str">
        <f t="shared" si="104"/>
        <v>年間</v>
      </c>
      <c r="AC1346" s="268"/>
      <c r="AD1346" s="110">
        <v>1</v>
      </c>
      <c r="AE1346" s="202">
        <v>17400</v>
      </c>
      <c r="AF1346" s="26">
        <f t="shared" si="105"/>
        <v>17400</v>
      </c>
      <c r="AG1346" s="27">
        <v>41913</v>
      </c>
      <c r="AH1346" s="302">
        <v>41365</v>
      </c>
      <c r="AI1346" s="29" t="str">
        <f t="shared" si="102"/>
        <v>～</v>
      </c>
      <c r="AJ1346" s="178">
        <f t="shared" si="103"/>
        <v>43190</v>
      </c>
      <c r="AK1346" s="30" t="s">
        <v>2194</v>
      </c>
      <c r="AL1346" s="30" t="s">
        <v>3329</v>
      </c>
      <c r="AM1346" s="114">
        <v>41365</v>
      </c>
      <c r="AN1346" s="408">
        <f>IF($AA1346-data!$G$1=0,"　",IF(AK1346=0,"　",VLOOKUP($AK1346,data!$A$1:$H$264,8,FALSE)))</f>
        <v>0</v>
      </c>
      <c r="AO1346" s="35">
        <v>41932</v>
      </c>
      <c r="AP1346" s="197" t="s">
        <v>3322</v>
      </c>
      <c r="AQ1346" s="264" t="str">
        <f t="shared" si="106"/>
        <v/>
      </c>
    </row>
    <row r="1347" spans="1:43" s="74" customFormat="1" ht="24.75" customHeight="1" x14ac:dyDescent="0.15">
      <c r="A1347" s="297">
        <v>1344</v>
      </c>
      <c r="B1347" s="23" t="s">
        <v>3307</v>
      </c>
      <c r="C1347" s="24" t="s">
        <v>14337</v>
      </c>
      <c r="D1347" s="23" t="s">
        <v>5249</v>
      </c>
      <c r="E1347" s="23" t="s">
        <v>3308</v>
      </c>
      <c r="F1347" s="24" t="s">
        <v>8156</v>
      </c>
      <c r="G1347" s="25" t="s">
        <v>3323</v>
      </c>
      <c r="H1347" s="23" t="s">
        <v>3324</v>
      </c>
      <c r="I1347" s="23" t="s">
        <v>9143</v>
      </c>
      <c r="J1347" s="25" t="s">
        <v>3325</v>
      </c>
      <c r="K1347" s="58" t="s">
        <v>3326</v>
      </c>
      <c r="L1347" s="58"/>
      <c r="M1347" s="23" t="s">
        <v>3327</v>
      </c>
      <c r="N1347" s="23" t="s">
        <v>3328</v>
      </c>
      <c r="O1347" s="25" t="s">
        <v>3309</v>
      </c>
      <c r="P1347" s="23" t="s">
        <v>3310</v>
      </c>
      <c r="Q1347" s="25" t="s">
        <v>3311</v>
      </c>
      <c r="R1347" s="58" t="s">
        <v>3312</v>
      </c>
      <c r="S1347" s="23" t="s">
        <v>3313</v>
      </c>
      <c r="T1347" s="23" t="s">
        <v>3314</v>
      </c>
      <c r="U1347" s="25" t="s">
        <v>3315</v>
      </c>
      <c r="V1347" s="23" t="s">
        <v>3316</v>
      </c>
      <c r="W1347" s="25" t="s">
        <v>3317</v>
      </c>
      <c r="X1347" s="58" t="s">
        <v>3318</v>
      </c>
      <c r="Y1347" s="23" t="s">
        <v>3319</v>
      </c>
      <c r="Z1347" s="23" t="s">
        <v>3320</v>
      </c>
      <c r="AA1347" s="33">
        <v>5</v>
      </c>
      <c r="AB1347" s="295" t="str">
        <f t="shared" si="104"/>
        <v>年間</v>
      </c>
      <c r="AC1347" s="268"/>
      <c r="AD1347" s="110">
        <v>1</v>
      </c>
      <c r="AE1347" s="202">
        <v>17400</v>
      </c>
      <c r="AF1347" s="26">
        <f t="shared" si="105"/>
        <v>17400</v>
      </c>
      <c r="AG1347" s="27">
        <v>41913</v>
      </c>
      <c r="AH1347" s="302">
        <v>41365</v>
      </c>
      <c r="AI1347" s="29" t="str">
        <f t="shared" si="102"/>
        <v>～</v>
      </c>
      <c r="AJ1347" s="178">
        <f t="shared" si="103"/>
        <v>43190</v>
      </c>
      <c r="AK1347" s="30" t="s">
        <v>2194</v>
      </c>
      <c r="AL1347" s="30" t="s">
        <v>3330</v>
      </c>
      <c r="AM1347" s="114">
        <v>41365</v>
      </c>
      <c r="AN1347" s="408">
        <f>IF($AA1347-data!$G$1=0,"　",IF(AK1347=0,"　",VLOOKUP($AK1347,data!$A$1:$H$264,8,FALSE)))</f>
        <v>0</v>
      </c>
      <c r="AO1347" s="35">
        <v>41932</v>
      </c>
      <c r="AP1347" s="197" t="s">
        <v>3322</v>
      </c>
      <c r="AQ1347" s="264" t="str">
        <f t="shared" si="106"/>
        <v/>
      </c>
    </row>
    <row r="1348" spans="1:43" s="74" customFormat="1" ht="24.75" customHeight="1" x14ac:dyDescent="0.15">
      <c r="A1348" s="297">
        <v>1345</v>
      </c>
      <c r="B1348" s="23" t="s">
        <v>3331</v>
      </c>
      <c r="C1348" s="24" t="s">
        <v>14337</v>
      </c>
      <c r="D1348" s="23" t="s">
        <v>5249</v>
      </c>
      <c r="E1348" s="23" t="s">
        <v>3308</v>
      </c>
      <c r="F1348" s="24" t="s">
        <v>8156</v>
      </c>
      <c r="G1348" s="25" t="s">
        <v>3323</v>
      </c>
      <c r="H1348" s="23" t="s">
        <v>3324</v>
      </c>
      <c r="I1348" s="23" t="s">
        <v>9143</v>
      </c>
      <c r="J1348" s="25" t="s">
        <v>3325</v>
      </c>
      <c r="K1348" s="58" t="s">
        <v>3326</v>
      </c>
      <c r="L1348" s="58"/>
      <c r="M1348" s="23" t="s">
        <v>3327</v>
      </c>
      <c r="N1348" s="23" t="s">
        <v>3328</v>
      </c>
      <c r="O1348" s="25" t="s">
        <v>3309</v>
      </c>
      <c r="P1348" s="23" t="s">
        <v>3310</v>
      </c>
      <c r="Q1348" s="25" t="s">
        <v>3311</v>
      </c>
      <c r="R1348" s="58" t="s">
        <v>3312</v>
      </c>
      <c r="S1348" s="23" t="s">
        <v>3313</v>
      </c>
      <c r="T1348" s="23" t="s">
        <v>3314</v>
      </c>
      <c r="U1348" s="25" t="s">
        <v>3315</v>
      </c>
      <c r="V1348" s="23" t="s">
        <v>3316</v>
      </c>
      <c r="W1348" s="25" t="s">
        <v>3317</v>
      </c>
      <c r="X1348" s="58" t="s">
        <v>3318</v>
      </c>
      <c r="Y1348" s="23" t="s">
        <v>3319</v>
      </c>
      <c r="Z1348" s="23" t="s">
        <v>3320</v>
      </c>
      <c r="AA1348" s="33">
        <v>5</v>
      </c>
      <c r="AB1348" s="295" t="str">
        <f t="shared" si="104"/>
        <v>年間</v>
      </c>
      <c r="AC1348" s="268"/>
      <c r="AD1348" s="110">
        <v>1</v>
      </c>
      <c r="AE1348" s="202">
        <v>39600</v>
      </c>
      <c r="AF1348" s="26">
        <f t="shared" si="105"/>
        <v>39600</v>
      </c>
      <c r="AG1348" s="27">
        <v>41913</v>
      </c>
      <c r="AH1348" s="302">
        <v>41365</v>
      </c>
      <c r="AI1348" s="29" t="str">
        <f t="shared" ref="AI1348:AI1411" si="107">IF(ISBLANK($AH1348),"","～")</f>
        <v>～</v>
      </c>
      <c r="AJ1348" s="178">
        <f t="shared" ref="AJ1348:AJ1411" si="108">IF(ISBLANK($AH1348),"",DATE(YEAR($AH1348)+$AA1348,MONTH($AH1348),DAY($AH1348)-1))</f>
        <v>43190</v>
      </c>
      <c r="AK1348" s="30" t="s">
        <v>3332</v>
      </c>
      <c r="AL1348" s="30" t="s">
        <v>3333</v>
      </c>
      <c r="AM1348" s="114">
        <v>41365</v>
      </c>
      <c r="AN1348" s="408">
        <f>IF($AA1348-data!$G$1=0,"　",IF(AK1348=0,"　",VLOOKUP($AK1348,data!$A$1:$H$264,8,FALSE)))</f>
        <v>0</v>
      </c>
      <c r="AO1348" s="35">
        <v>41932</v>
      </c>
      <c r="AP1348" s="197" t="s">
        <v>3322</v>
      </c>
      <c r="AQ1348" s="264" t="str">
        <f t="shared" si="106"/>
        <v/>
      </c>
    </row>
    <row r="1349" spans="1:43" s="74" customFormat="1" ht="24.75" customHeight="1" x14ac:dyDescent="0.15">
      <c r="A1349" s="297">
        <v>1346</v>
      </c>
      <c r="B1349" s="23" t="s">
        <v>3331</v>
      </c>
      <c r="C1349" s="24" t="s">
        <v>14337</v>
      </c>
      <c r="D1349" s="23" t="s">
        <v>5249</v>
      </c>
      <c r="E1349" s="23" t="s">
        <v>3308</v>
      </c>
      <c r="F1349" s="24" t="s">
        <v>8156</v>
      </c>
      <c r="G1349" s="25" t="s">
        <v>3323</v>
      </c>
      <c r="H1349" s="23" t="s">
        <v>3324</v>
      </c>
      <c r="I1349" s="23" t="s">
        <v>9143</v>
      </c>
      <c r="J1349" s="25" t="s">
        <v>3325</v>
      </c>
      <c r="K1349" s="58" t="s">
        <v>3326</v>
      </c>
      <c r="L1349" s="58"/>
      <c r="M1349" s="23" t="s">
        <v>3327</v>
      </c>
      <c r="N1349" s="23" t="s">
        <v>3328</v>
      </c>
      <c r="O1349" s="25" t="s">
        <v>3309</v>
      </c>
      <c r="P1349" s="23" t="s">
        <v>3310</v>
      </c>
      <c r="Q1349" s="25" t="s">
        <v>3311</v>
      </c>
      <c r="R1349" s="58" t="s">
        <v>3312</v>
      </c>
      <c r="S1349" s="23" t="s">
        <v>3313</v>
      </c>
      <c r="T1349" s="23" t="s">
        <v>3314</v>
      </c>
      <c r="U1349" s="25" t="s">
        <v>3315</v>
      </c>
      <c r="V1349" s="23" t="s">
        <v>3316</v>
      </c>
      <c r="W1349" s="25" t="s">
        <v>3317</v>
      </c>
      <c r="X1349" s="58" t="s">
        <v>3318</v>
      </c>
      <c r="Y1349" s="23" t="s">
        <v>3319</v>
      </c>
      <c r="Z1349" s="23" t="s">
        <v>3320</v>
      </c>
      <c r="AA1349" s="33">
        <v>5</v>
      </c>
      <c r="AB1349" s="295" t="str">
        <f t="shared" ref="AB1349:AB1412" si="109">IF(ISBLANK($AA1349),"","年間")</f>
        <v>年間</v>
      </c>
      <c r="AC1349" s="268"/>
      <c r="AD1349" s="110">
        <v>1</v>
      </c>
      <c r="AE1349" s="202">
        <v>39600</v>
      </c>
      <c r="AF1349" s="26">
        <f t="shared" ref="AF1349:AF1412" si="110">IF(ISBLANK($AE1349),"",$AE1349*$AD1349)</f>
        <v>39600</v>
      </c>
      <c r="AG1349" s="27">
        <v>41913</v>
      </c>
      <c r="AH1349" s="302">
        <v>41365</v>
      </c>
      <c r="AI1349" s="29" t="str">
        <f t="shared" si="107"/>
        <v>～</v>
      </c>
      <c r="AJ1349" s="178">
        <f t="shared" si="108"/>
        <v>43190</v>
      </c>
      <c r="AK1349" s="30" t="s">
        <v>3332</v>
      </c>
      <c r="AL1349" s="30" t="s">
        <v>3334</v>
      </c>
      <c r="AM1349" s="114">
        <v>41365</v>
      </c>
      <c r="AN1349" s="408">
        <f>IF($AA1349-data!$G$1=0,"　",IF(AK1349=0,"　",VLOOKUP($AK1349,data!$A$1:$H$264,8,FALSE)))</f>
        <v>0</v>
      </c>
      <c r="AO1349" s="35">
        <v>41932</v>
      </c>
      <c r="AP1349" s="197" t="s">
        <v>3322</v>
      </c>
      <c r="AQ1349" s="264" t="str">
        <f t="shared" ref="AQ1349:AQ1412" si="111">IF(COUNTIF($AN1349,"*消耗部品交換対象*"),IF(ISBLANK($AH1349),"契約期間 未入力",EDATE($AH1349,35)),"")</f>
        <v/>
      </c>
    </row>
    <row r="1350" spans="1:43" s="74" customFormat="1" ht="24.75" customHeight="1" x14ac:dyDescent="0.15">
      <c r="A1350" s="297">
        <v>1347</v>
      </c>
      <c r="B1350" s="23" t="s">
        <v>3335</v>
      </c>
      <c r="C1350" s="24" t="s">
        <v>14337</v>
      </c>
      <c r="D1350" s="23" t="s">
        <v>5249</v>
      </c>
      <c r="E1350" s="23" t="s">
        <v>3308</v>
      </c>
      <c r="F1350" s="24" t="s">
        <v>8156</v>
      </c>
      <c r="G1350" s="25" t="s">
        <v>3315</v>
      </c>
      <c r="H1350" s="23" t="s">
        <v>3316</v>
      </c>
      <c r="I1350" s="23" t="s">
        <v>9143</v>
      </c>
      <c r="J1350" s="25" t="s">
        <v>3317</v>
      </c>
      <c r="K1350" s="58" t="s">
        <v>3318</v>
      </c>
      <c r="L1350" s="58"/>
      <c r="M1350" s="23" t="s">
        <v>3319</v>
      </c>
      <c r="N1350" s="23" t="s">
        <v>3320</v>
      </c>
      <c r="O1350" s="25" t="s">
        <v>3309</v>
      </c>
      <c r="P1350" s="23" t="s">
        <v>3310</v>
      </c>
      <c r="Q1350" s="25" t="s">
        <v>3311</v>
      </c>
      <c r="R1350" s="58" t="s">
        <v>3312</v>
      </c>
      <c r="S1350" s="23" t="s">
        <v>3313</v>
      </c>
      <c r="T1350" s="23" t="s">
        <v>3314</v>
      </c>
      <c r="U1350" s="25" t="s">
        <v>3315</v>
      </c>
      <c r="V1350" s="23" t="s">
        <v>3316</v>
      </c>
      <c r="W1350" s="25" t="s">
        <v>3317</v>
      </c>
      <c r="X1350" s="58" t="s">
        <v>3318</v>
      </c>
      <c r="Y1350" s="23" t="s">
        <v>3319</v>
      </c>
      <c r="Z1350" s="23" t="s">
        <v>3320</v>
      </c>
      <c r="AA1350" s="33">
        <v>5</v>
      </c>
      <c r="AB1350" s="295" t="str">
        <f t="shared" si="109"/>
        <v>年間</v>
      </c>
      <c r="AC1350" s="268"/>
      <c r="AD1350" s="110">
        <v>1</v>
      </c>
      <c r="AE1350" s="117">
        <v>172200</v>
      </c>
      <c r="AF1350" s="26">
        <f t="shared" si="110"/>
        <v>172200</v>
      </c>
      <c r="AG1350" s="27">
        <v>41913</v>
      </c>
      <c r="AH1350" s="302">
        <v>41365</v>
      </c>
      <c r="AI1350" s="29" t="str">
        <f t="shared" si="107"/>
        <v>～</v>
      </c>
      <c r="AJ1350" s="178">
        <f t="shared" si="108"/>
        <v>43190</v>
      </c>
      <c r="AK1350" s="31" t="s">
        <v>3336</v>
      </c>
      <c r="AL1350" s="112" t="s">
        <v>3337</v>
      </c>
      <c r="AM1350" s="114">
        <v>41365</v>
      </c>
      <c r="AN1350" s="408" t="str">
        <f>IF($AA1350-data!$G$1=0,"　",IF(AK1350=0,"　",VLOOKUP($AK1350,data!$A$1:$H$264,8,FALSE)))</f>
        <v>消耗部品交換対象</v>
      </c>
      <c r="AO1350" s="35">
        <v>41932</v>
      </c>
      <c r="AP1350" s="197" t="s">
        <v>3322</v>
      </c>
      <c r="AQ1350" s="264">
        <f t="shared" si="111"/>
        <v>42430</v>
      </c>
    </row>
    <row r="1351" spans="1:43" s="74" customFormat="1" ht="24.75" customHeight="1" x14ac:dyDescent="0.15">
      <c r="A1351" s="297">
        <v>1348</v>
      </c>
      <c r="B1351" s="23" t="s">
        <v>3338</v>
      </c>
      <c r="C1351" s="24" t="s">
        <v>14327</v>
      </c>
      <c r="D1351" s="23" t="s">
        <v>3339</v>
      </c>
      <c r="E1351" s="23" t="s">
        <v>2412</v>
      </c>
      <c r="F1351" s="24" t="s">
        <v>10310</v>
      </c>
      <c r="G1351" s="25" t="s">
        <v>3346</v>
      </c>
      <c r="H1351" s="23" t="s">
        <v>3347</v>
      </c>
      <c r="I1351" s="23" t="s">
        <v>11101</v>
      </c>
      <c r="J1351" s="25" t="s">
        <v>11100</v>
      </c>
      <c r="K1351" s="58" t="s">
        <v>3349</v>
      </c>
      <c r="L1351" s="58"/>
      <c r="M1351" s="23" t="s">
        <v>3350</v>
      </c>
      <c r="N1351" s="23" t="s">
        <v>3351</v>
      </c>
      <c r="O1351" s="25" t="s">
        <v>3340</v>
      </c>
      <c r="P1351" s="23" t="s">
        <v>3341</v>
      </c>
      <c r="Q1351" s="25" t="s">
        <v>3342</v>
      </c>
      <c r="R1351" s="58" t="s">
        <v>3343</v>
      </c>
      <c r="S1351" s="23" t="s">
        <v>3344</v>
      </c>
      <c r="T1351" s="23" t="s">
        <v>3345</v>
      </c>
      <c r="U1351" s="25" t="s">
        <v>3346</v>
      </c>
      <c r="V1351" s="23" t="s">
        <v>3347</v>
      </c>
      <c r="W1351" s="25" t="s">
        <v>3348</v>
      </c>
      <c r="X1351" s="58" t="s">
        <v>3349</v>
      </c>
      <c r="Y1351" s="23" t="s">
        <v>3350</v>
      </c>
      <c r="Z1351" s="23" t="s">
        <v>3351</v>
      </c>
      <c r="AA1351" s="33">
        <v>5</v>
      </c>
      <c r="AB1351" s="295" t="str">
        <f t="shared" si="109"/>
        <v>年間</v>
      </c>
      <c r="AC1351" s="268"/>
      <c r="AD1351" s="110">
        <v>1</v>
      </c>
      <c r="AE1351" s="111">
        <v>12000</v>
      </c>
      <c r="AF1351" s="26">
        <f t="shared" si="110"/>
        <v>12000</v>
      </c>
      <c r="AG1351" s="27">
        <v>41395</v>
      </c>
      <c r="AH1351" s="302">
        <v>41409</v>
      </c>
      <c r="AI1351" s="29" t="str">
        <f t="shared" si="107"/>
        <v>～</v>
      </c>
      <c r="AJ1351" s="178">
        <f t="shared" si="108"/>
        <v>43234</v>
      </c>
      <c r="AK1351" s="30" t="s">
        <v>929</v>
      </c>
      <c r="AL1351" s="31" t="s">
        <v>3352</v>
      </c>
      <c r="AM1351" s="114">
        <v>41409</v>
      </c>
      <c r="AN1351" s="408">
        <f>IF($AA1351-data!$G$1=0,"　",IF(AK1351=0,"　",VLOOKUP($AK1351,data!$A$1:$H$264,8,FALSE)))</f>
        <v>0</v>
      </c>
      <c r="AO1351" s="35">
        <v>41407</v>
      </c>
      <c r="AP1351" s="134" t="s">
        <v>3353</v>
      </c>
      <c r="AQ1351" s="264" t="str">
        <f t="shared" si="111"/>
        <v/>
      </c>
    </row>
    <row r="1352" spans="1:43" s="74" customFormat="1" ht="24.75" customHeight="1" x14ac:dyDescent="0.15">
      <c r="A1352" s="297">
        <v>1349</v>
      </c>
      <c r="B1352" s="23" t="s">
        <v>3338</v>
      </c>
      <c r="C1352" s="24" t="s">
        <v>14327</v>
      </c>
      <c r="D1352" s="23" t="s">
        <v>3339</v>
      </c>
      <c r="E1352" s="23" t="s">
        <v>2412</v>
      </c>
      <c r="F1352" s="24" t="s">
        <v>10310</v>
      </c>
      <c r="G1352" s="25" t="s">
        <v>3346</v>
      </c>
      <c r="H1352" s="23" t="s">
        <v>3347</v>
      </c>
      <c r="I1352" s="23" t="s">
        <v>11101</v>
      </c>
      <c r="J1352" s="25" t="s">
        <v>3348</v>
      </c>
      <c r="K1352" s="58" t="s">
        <v>3349</v>
      </c>
      <c r="L1352" s="58"/>
      <c r="M1352" s="23" t="s">
        <v>3350</v>
      </c>
      <c r="N1352" s="23" t="s">
        <v>3351</v>
      </c>
      <c r="O1352" s="25" t="s">
        <v>3340</v>
      </c>
      <c r="P1352" s="23" t="s">
        <v>3341</v>
      </c>
      <c r="Q1352" s="25" t="s">
        <v>3342</v>
      </c>
      <c r="R1352" s="58" t="s">
        <v>3343</v>
      </c>
      <c r="S1352" s="23" t="s">
        <v>3344</v>
      </c>
      <c r="T1352" s="23" t="s">
        <v>3345</v>
      </c>
      <c r="U1352" s="25" t="s">
        <v>3346</v>
      </c>
      <c r="V1352" s="23" t="s">
        <v>3347</v>
      </c>
      <c r="W1352" s="25" t="s">
        <v>3348</v>
      </c>
      <c r="X1352" s="58" t="s">
        <v>3349</v>
      </c>
      <c r="Y1352" s="23" t="s">
        <v>3350</v>
      </c>
      <c r="Z1352" s="23" t="s">
        <v>3351</v>
      </c>
      <c r="AA1352" s="33">
        <v>5</v>
      </c>
      <c r="AB1352" s="295" t="str">
        <f t="shared" si="109"/>
        <v>年間</v>
      </c>
      <c r="AC1352" s="268"/>
      <c r="AD1352" s="110">
        <v>1</v>
      </c>
      <c r="AE1352" s="111">
        <v>12000</v>
      </c>
      <c r="AF1352" s="26">
        <f t="shared" si="110"/>
        <v>12000</v>
      </c>
      <c r="AG1352" s="27">
        <v>41395</v>
      </c>
      <c r="AH1352" s="302">
        <v>41409</v>
      </c>
      <c r="AI1352" s="29" t="str">
        <f t="shared" si="107"/>
        <v>～</v>
      </c>
      <c r="AJ1352" s="178">
        <f t="shared" si="108"/>
        <v>43234</v>
      </c>
      <c r="AK1352" s="30" t="s">
        <v>929</v>
      </c>
      <c r="AL1352" s="31" t="s">
        <v>3354</v>
      </c>
      <c r="AM1352" s="114">
        <v>41409</v>
      </c>
      <c r="AN1352" s="408">
        <f>IF($AA1352-data!$G$1=0,"　",IF(AK1352=0,"　",VLOOKUP($AK1352,data!$A$1:$H$264,8,FALSE)))</f>
        <v>0</v>
      </c>
      <c r="AO1352" s="35">
        <v>41407</v>
      </c>
      <c r="AP1352" s="134" t="s">
        <v>3353</v>
      </c>
      <c r="AQ1352" s="264" t="str">
        <f t="shared" si="111"/>
        <v/>
      </c>
    </row>
    <row r="1353" spans="1:43" s="74" customFormat="1" ht="24.75" customHeight="1" x14ac:dyDescent="0.15">
      <c r="A1353" s="297">
        <v>1350</v>
      </c>
      <c r="B1353" s="23" t="s">
        <v>3338</v>
      </c>
      <c r="C1353" s="24" t="s">
        <v>14327</v>
      </c>
      <c r="D1353" s="23" t="s">
        <v>3339</v>
      </c>
      <c r="E1353" s="23" t="s">
        <v>2412</v>
      </c>
      <c r="F1353" s="24" t="s">
        <v>10310</v>
      </c>
      <c r="G1353" s="25" t="s">
        <v>3346</v>
      </c>
      <c r="H1353" s="23" t="s">
        <v>3347</v>
      </c>
      <c r="I1353" s="23" t="s">
        <v>11101</v>
      </c>
      <c r="J1353" s="25" t="s">
        <v>3348</v>
      </c>
      <c r="K1353" s="58" t="s">
        <v>3349</v>
      </c>
      <c r="L1353" s="58"/>
      <c r="M1353" s="23" t="s">
        <v>3350</v>
      </c>
      <c r="N1353" s="23" t="s">
        <v>3351</v>
      </c>
      <c r="O1353" s="25" t="s">
        <v>3340</v>
      </c>
      <c r="P1353" s="23" t="s">
        <v>3341</v>
      </c>
      <c r="Q1353" s="25" t="s">
        <v>3342</v>
      </c>
      <c r="R1353" s="58" t="s">
        <v>3343</v>
      </c>
      <c r="S1353" s="23" t="s">
        <v>3344</v>
      </c>
      <c r="T1353" s="23" t="s">
        <v>3345</v>
      </c>
      <c r="U1353" s="25" t="s">
        <v>3346</v>
      </c>
      <c r="V1353" s="23" t="s">
        <v>3347</v>
      </c>
      <c r="W1353" s="25" t="s">
        <v>3348</v>
      </c>
      <c r="X1353" s="58" t="s">
        <v>3349</v>
      </c>
      <c r="Y1353" s="23" t="s">
        <v>3350</v>
      </c>
      <c r="Z1353" s="23" t="s">
        <v>3351</v>
      </c>
      <c r="AA1353" s="33">
        <v>5</v>
      </c>
      <c r="AB1353" s="295" t="str">
        <f t="shared" si="109"/>
        <v>年間</v>
      </c>
      <c r="AC1353" s="268"/>
      <c r="AD1353" s="110">
        <v>1</v>
      </c>
      <c r="AE1353" s="111">
        <v>12000</v>
      </c>
      <c r="AF1353" s="26">
        <f t="shared" si="110"/>
        <v>12000</v>
      </c>
      <c r="AG1353" s="27">
        <v>41395</v>
      </c>
      <c r="AH1353" s="302">
        <v>41409</v>
      </c>
      <c r="AI1353" s="29" t="str">
        <f t="shared" si="107"/>
        <v>～</v>
      </c>
      <c r="AJ1353" s="178">
        <f t="shared" si="108"/>
        <v>43234</v>
      </c>
      <c r="AK1353" s="30" t="s">
        <v>929</v>
      </c>
      <c r="AL1353" s="31" t="s">
        <v>3355</v>
      </c>
      <c r="AM1353" s="114">
        <v>41409</v>
      </c>
      <c r="AN1353" s="408">
        <f>IF($AA1353-data!$G$1=0,"　",IF(AK1353=0,"　",VLOOKUP($AK1353,data!$A$1:$H$264,8,FALSE)))</f>
        <v>0</v>
      </c>
      <c r="AO1353" s="35">
        <v>41407</v>
      </c>
      <c r="AP1353" s="134" t="s">
        <v>3353</v>
      </c>
      <c r="AQ1353" s="264" t="str">
        <f t="shared" si="111"/>
        <v/>
      </c>
    </row>
    <row r="1354" spans="1:43" s="74" customFormat="1" ht="24.75" customHeight="1" x14ac:dyDescent="0.15">
      <c r="A1354" s="297">
        <v>1351</v>
      </c>
      <c r="B1354" s="23" t="s">
        <v>3338</v>
      </c>
      <c r="C1354" s="24" t="s">
        <v>14327</v>
      </c>
      <c r="D1354" s="23" t="s">
        <v>3339</v>
      </c>
      <c r="E1354" s="23" t="s">
        <v>2412</v>
      </c>
      <c r="F1354" s="24" t="s">
        <v>10310</v>
      </c>
      <c r="G1354" s="25" t="s">
        <v>3346</v>
      </c>
      <c r="H1354" s="23" t="s">
        <v>3347</v>
      </c>
      <c r="I1354" s="23" t="s">
        <v>11101</v>
      </c>
      <c r="J1354" s="25" t="s">
        <v>3348</v>
      </c>
      <c r="K1354" s="58" t="s">
        <v>3349</v>
      </c>
      <c r="L1354" s="58"/>
      <c r="M1354" s="23" t="s">
        <v>3350</v>
      </c>
      <c r="N1354" s="23" t="s">
        <v>3351</v>
      </c>
      <c r="O1354" s="25" t="s">
        <v>3340</v>
      </c>
      <c r="P1354" s="23" t="s">
        <v>3341</v>
      </c>
      <c r="Q1354" s="25" t="s">
        <v>3342</v>
      </c>
      <c r="R1354" s="58" t="s">
        <v>3343</v>
      </c>
      <c r="S1354" s="23" t="s">
        <v>3344</v>
      </c>
      <c r="T1354" s="23" t="s">
        <v>3345</v>
      </c>
      <c r="U1354" s="25" t="s">
        <v>3346</v>
      </c>
      <c r="V1354" s="23" t="s">
        <v>3347</v>
      </c>
      <c r="W1354" s="25" t="s">
        <v>3348</v>
      </c>
      <c r="X1354" s="58" t="s">
        <v>3349</v>
      </c>
      <c r="Y1354" s="23" t="s">
        <v>3350</v>
      </c>
      <c r="Z1354" s="23" t="s">
        <v>3351</v>
      </c>
      <c r="AA1354" s="33">
        <v>5</v>
      </c>
      <c r="AB1354" s="295" t="str">
        <f t="shared" si="109"/>
        <v>年間</v>
      </c>
      <c r="AC1354" s="268"/>
      <c r="AD1354" s="110">
        <v>1</v>
      </c>
      <c r="AE1354" s="111">
        <v>12000</v>
      </c>
      <c r="AF1354" s="26">
        <f t="shared" si="110"/>
        <v>12000</v>
      </c>
      <c r="AG1354" s="27">
        <v>41395</v>
      </c>
      <c r="AH1354" s="302">
        <v>41409</v>
      </c>
      <c r="AI1354" s="29" t="str">
        <f t="shared" si="107"/>
        <v>～</v>
      </c>
      <c r="AJ1354" s="178">
        <f t="shared" si="108"/>
        <v>43234</v>
      </c>
      <c r="AK1354" s="30" t="s">
        <v>929</v>
      </c>
      <c r="AL1354" s="31" t="s">
        <v>3356</v>
      </c>
      <c r="AM1354" s="114">
        <v>41409</v>
      </c>
      <c r="AN1354" s="408">
        <f>IF($AA1354-data!$G$1=0,"　",IF(AK1354=0,"　",VLOOKUP($AK1354,data!$A$1:$H$264,8,FALSE)))</f>
        <v>0</v>
      </c>
      <c r="AO1354" s="35">
        <v>41407</v>
      </c>
      <c r="AP1354" s="134" t="s">
        <v>3353</v>
      </c>
      <c r="AQ1354" s="264" t="str">
        <f t="shared" si="111"/>
        <v/>
      </c>
    </row>
    <row r="1355" spans="1:43" s="74" customFormat="1" ht="24.75" customHeight="1" x14ac:dyDescent="0.15">
      <c r="A1355" s="297">
        <v>1352</v>
      </c>
      <c r="B1355" s="23" t="s">
        <v>3338</v>
      </c>
      <c r="C1355" s="24" t="s">
        <v>14327</v>
      </c>
      <c r="D1355" s="23" t="s">
        <v>3339</v>
      </c>
      <c r="E1355" s="23" t="s">
        <v>2412</v>
      </c>
      <c r="F1355" s="24" t="s">
        <v>10310</v>
      </c>
      <c r="G1355" s="25" t="s">
        <v>3346</v>
      </c>
      <c r="H1355" s="23" t="s">
        <v>3347</v>
      </c>
      <c r="I1355" s="23" t="s">
        <v>11101</v>
      </c>
      <c r="J1355" s="25" t="s">
        <v>3348</v>
      </c>
      <c r="K1355" s="58" t="s">
        <v>3349</v>
      </c>
      <c r="L1355" s="58"/>
      <c r="M1355" s="23" t="s">
        <v>3350</v>
      </c>
      <c r="N1355" s="23" t="s">
        <v>3351</v>
      </c>
      <c r="O1355" s="25" t="s">
        <v>3340</v>
      </c>
      <c r="P1355" s="23" t="s">
        <v>3341</v>
      </c>
      <c r="Q1355" s="25" t="s">
        <v>3342</v>
      </c>
      <c r="R1355" s="58" t="s">
        <v>3343</v>
      </c>
      <c r="S1355" s="23" t="s">
        <v>3344</v>
      </c>
      <c r="T1355" s="23" t="s">
        <v>3345</v>
      </c>
      <c r="U1355" s="25" t="s">
        <v>3346</v>
      </c>
      <c r="V1355" s="23" t="s">
        <v>3347</v>
      </c>
      <c r="W1355" s="25" t="s">
        <v>3348</v>
      </c>
      <c r="X1355" s="58" t="s">
        <v>3349</v>
      </c>
      <c r="Y1355" s="23" t="s">
        <v>3350</v>
      </c>
      <c r="Z1355" s="23" t="s">
        <v>3351</v>
      </c>
      <c r="AA1355" s="33">
        <v>5</v>
      </c>
      <c r="AB1355" s="295" t="str">
        <f t="shared" si="109"/>
        <v>年間</v>
      </c>
      <c r="AC1355" s="268"/>
      <c r="AD1355" s="110">
        <v>1</v>
      </c>
      <c r="AE1355" s="111">
        <v>12000</v>
      </c>
      <c r="AF1355" s="26">
        <f t="shared" si="110"/>
        <v>12000</v>
      </c>
      <c r="AG1355" s="27">
        <v>41395</v>
      </c>
      <c r="AH1355" s="302">
        <v>41409</v>
      </c>
      <c r="AI1355" s="29" t="str">
        <f t="shared" si="107"/>
        <v>～</v>
      </c>
      <c r="AJ1355" s="178">
        <f t="shared" si="108"/>
        <v>43234</v>
      </c>
      <c r="AK1355" s="30" t="s">
        <v>929</v>
      </c>
      <c r="AL1355" s="31" t="s">
        <v>3357</v>
      </c>
      <c r="AM1355" s="114">
        <v>41409</v>
      </c>
      <c r="AN1355" s="408">
        <f>IF($AA1355-data!$G$1=0,"　",IF(AK1355=0,"　",VLOOKUP($AK1355,data!$A$1:$H$264,8,FALSE)))</f>
        <v>0</v>
      </c>
      <c r="AO1355" s="35">
        <v>41407</v>
      </c>
      <c r="AP1355" s="134" t="s">
        <v>3353</v>
      </c>
      <c r="AQ1355" s="264" t="str">
        <f t="shared" si="111"/>
        <v/>
      </c>
    </row>
    <row r="1356" spans="1:43" s="74" customFormat="1" ht="24.75" customHeight="1" x14ac:dyDescent="0.15">
      <c r="A1356" s="297">
        <v>1353</v>
      </c>
      <c r="B1356" s="23" t="s">
        <v>3338</v>
      </c>
      <c r="C1356" s="24" t="s">
        <v>14327</v>
      </c>
      <c r="D1356" s="23" t="s">
        <v>3339</v>
      </c>
      <c r="E1356" s="23" t="s">
        <v>2412</v>
      </c>
      <c r="F1356" s="24" t="s">
        <v>10310</v>
      </c>
      <c r="G1356" s="25" t="s">
        <v>3346</v>
      </c>
      <c r="H1356" s="23" t="s">
        <v>3347</v>
      </c>
      <c r="I1356" s="23" t="s">
        <v>11101</v>
      </c>
      <c r="J1356" s="25" t="s">
        <v>3348</v>
      </c>
      <c r="K1356" s="58" t="s">
        <v>3349</v>
      </c>
      <c r="L1356" s="58"/>
      <c r="M1356" s="23" t="s">
        <v>3350</v>
      </c>
      <c r="N1356" s="23" t="s">
        <v>3351</v>
      </c>
      <c r="O1356" s="25" t="s">
        <v>3340</v>
      </c>
      <c r="P1356" s="23" t="s">
        <v>3341</v>
      </c>
      <c r="Q1356" s="25" t="s">
        <v>3342</v>
      </c>
      <c r="R1356" s="58" t="s">
        <v>3343</v>
      </c>
      <c r="S1356" s="23" t="s">
        <v>3344</v>
      </c>
      <c r="T1356" s="23" t="s">
        <v>3345</v>
      </c>
      <c r="U1356" s="25" t="s">
        <v>3346</v>
      </c>
      <c r="V1356" s="23" t="s">
        <v>3347</v>
      </c>
      <c r="W1356" s="25" t="s">
        <v>3348</v>
      </c>
      <c r="X1356" s="58" t="s">
        <v>3349</v>
      </c>
      <c r="Y1356" s="23" t="s">
        <v>3350</v>
      </c>
      <c r="Z1356" s="23" t="s">
        <v>3351</v>
      </c>
      <c r="AA1356" s="33">
        <v>5</v>
      </c>
      <c r="AB1356" s="295" t="str">
        <f t="shared" si="109"/>
        <v>年間</v>
      </c>
      <c r="AC1356" s="268"/>
      <c r="AD1356" s="110">
        <v>1</v>
      </c>
      <c r="AE1356" s="111">
        <v>12000</v>
      </c>
      <c r="AF1356" s="26">
        <f t="shared" si="110"/>
        <v>12000</v>
      </c>
      <c r="AG1356" s="27">
        <v>41395</v>
      </c>
      <c r="AH1356" s="302">
        <v>41409</v>
      </c>
      <c r="AI1356" s="29" t="str">
        <f t="shared" si="107"/>
        <v>～</v>
      </c>
      <c r="AJ1356" s="178">
        <f t="shared" si="108"/>
        <v>43234</v>
      </c>
      <c r="AK1356" s="30" t="s">
        <v>929</v>
      </c>
      <c r="AL1356" s="30" t="s">
        <v>3358</v>
      </c>
      <c r="AM1356" s="114">
        <v>41409</v>
      </c>
      <c r="AN1356" s="408">
        <f>IF($AA1356-data!$G$1=0,"　",IF(AK1356=0,"　",VLOOKUP($AK1356,data!$A$1:$H$264,8,FALSE)))</f>
        <v>0</v>
      </c>
      <c r="AO1356" s="35">
        <v>41407</v>
      </c>
      <c r="AP1356" s="134" t="s">
        <v>3353</v>
      </c>
      <c r="AQ1356" s="264" t="str">
        <f t="shared" si="111"/>
        <v/>
      </c>
    </row>
    <row r="1357" spans="1:43" s="74" customFormat="1" ht="24.75" customHeight="1" x14ac:dyDescent="0.15">
      <c r="A1357" s="297">
        <v>1354</v>
      </c>
      <c r="B1357" s="23" t="s">
        <v>3338</v>
      </c>
      <c r="C1357" s="24" t="s">
        <v>14327</v>
      </c>
      <c r="D1357" s="23" t="s">
        <v>3339</v>
      </c>
      <c r="E1357" s="23" t="s">
        <v>2412</v>
      </c>
      <c r="F1357" s="24" t="s">
        <v>10310</v>
      </c>
      <c r="G1357" s="25" t="s">
        <v>3346</v>
      </c>
      <c r="H1357" s="23" t="s">
        <v>3347</v>
      </c>
      <c r="I1357" s="23" t="s">
        <v>11101</v>
      </c>
      <c r="J1357" s="25" t="s">
        <v>3348</v>
      </c>
      <c r="K1357" s="58" t="s">
        <v>3349</v>
      </c>
      <c r="L1357" s="58"/>
      <c r="M1357" s="23" t="s">
        <v>3350</v>
      </c>
      <c r="N1357" s="23" t="s">
        <v>3351</v>
      </c>
      <c r="O1357" s="25" t="s">
        <v>3340</v>
      </c>
      <c r="P1357" s="23" t="s">
        <v>3341</v>
      </c>
      <c r="Q1357" s="25" t="s">
        <v>3342</v>
      </c>
      <c r="R1357" s="58" t="s">
        <v>3343</v>
      </c>
      <c r="S1357" s="23" t="s">
        <v>3344</v>
      </c>
      <c r="T1357" s="23" t="s">
        <v>3345</v>
      </c>
      <c r="U1357" s="25" t="s">
        <v>3346</v>
      </c>
      <c r="V1357" s="23" t="s">
        <v>3347</v>
      </c>
      <c r="W1357" s="25" t="s">
        <v>3348</v>
      </c>
      <c r="X1357" s="58" t="s">
        <v>3349</v>
      </c>
      <c r="Y1357" s="23" t="s">
        <v>3350</v>
      </c>
      <c r="Z1357" s="23" t="s">
        <v>3351</v>
      </c>
      <c r="AA1357" s="33">
        <v>5</v>
      </c>
      <c r="AB1357" s="295" t="str">
        <f t="shared" si="109"/>
        <v>年間</v>
      </c>
      <c r="AC1357" s="268"/>
      <c r="AD1357" s="110">
        <v>1</v>
      </c>
      <c r="AE1357" s="111">
        <v>12000</v>
      </c>
      <c r="AF1357" s="26">
        <f t="shared" si="110"/>
        <v>12000</v>
      </c>
      <c r="AG1357" s="27">
        <v>41395</v>
      </c>
      <c r="AH1357" s="302">
        <v>41409</v>
      </c>
      <c r="AI1357" s="29" t="str">
        <f t="shared" si="107"/>
        <v>～</v>
      </c>
      <c r="AJ1357" s="178">
        <f t="shared" si="108"/>
        <v>43234</v>
      </c>
      <c r="AK1357" s="30" t="s">
        <v>929</v>
      </c>
      <c r="AL1357" s="31" t="s">
        <v>3359</v>
      </c>
      <c r="AM1357" s="114">
        <v>41409</v>
      </c>
      <c r="AN1357" s="408">
        <f>IF($AA1357-data!$G$1=0,"　",IF(AK1357=0,"　",VLOOKUP($AK1357,data!$A$1:$H$264,8,FALSE)))</f>
        <v>0</v>
      </c>
      <c r="AO1357" s="35">
        <v>41408</v>
      </c>
      <c r="AP1357" s="134" t="s">
        <v>3353</v>
      </c>
      <c r="AQ1357" s="264" t="str">
        <f t="shared" si="111"/>
        <v/>
      </c>
    </row>
    <row r="1358" spans="1:43" s="74" customFormat="1" ht="24.75" customHeight="1" x14ac:dyDescent="0.15">
      <c r="A1358" s="297">
        <v>1355</v>
      </c>
      <c r="B1358" s="23" t="s">
        <v>3360</v>
      </c>
      <c r="C1358" s="24" t="s">
        <v>14327</v>
      </c>
      <c r="D1358" s="23" t="s">
        <v>3339</v>
      </c>
      <c r="E1358" s="23" t="s">
        <v>2412</v>
      </c>
      <c r="F1358" s="24" t="s">
        <v>10310</v>
      </c>
      <c r="G1358" s="25" t="s">
        <v>3346</v>
      </c>
      <c r="H1358" s="23" t="s">
        <v>3347</v>
      </c>
      <c r="I1358" s="23" t="s">
        <v>11101</v>
      </c>
      <c r="J1358" s="25" t="s">
        <v>3348</v>
      </c>
      <c r="K1358" s="58" t="s">
        <v>3349</v>
      </c>
      <c r="L1358" s="58"/>
      <c r="M1358" s="23" t="s">
        <v>3350</v>
      </c>
      <c r="N1358" s="23" t="s">
        <v>3351</v>
      </c>
      <c r="O1358" s="25" t="s">
        <v>3340</v>
      </c>
      <c r="P1358" s="23" t="s">
        <v>3341</v>
      </c>
      <c r="Q1358" s="25" t="s">
        <v>3342</v>
      </c>
      <c r="R1358" s="58" t="s">
        <v>3343</v>
      </c>
      <c r="S1358" s="23" t="s">
        <v>3344</v>
      </c>
      <c r="T1358" s="23" t="s">
        <v>3345</v>
      </c>
      <c r="U1358" s="25" t="s">
        <v>3346</v>
      </c>
      <c r="V1358" s="23" t="s">
        <v>3347</v>
      </c>
      <c r="W1358" s="25" t="s">
        <v>3348</v>
      </c>
      <c r="X1358" s="58" t="s">
        <v>3349</v>
      </c>
      <c r="Y1358" s="23" t="s">
        <v>3350</v>
      </c>
      <c r="Z1358" s="23" t="s">
        <v>3351</v>
      </c>
      <c r="AA1358" s="33">
        <v>5</v>
      </c>
      <c r="AB1358" s="295" t="str">
        <f t="shared" si="109"/>
        <v>年間</v>
      </c>
      <c r="AC1358" s="268"/>
      <c r="AD1358" s="110">
        <v>1</v>
      </c>
      <c r="AE1358" s="111">
        <v>58800</v>
      </c>
      <c r="AF1358" s="26">
        <f t="shared" si="110"/>
        <v>58800</v>
      </c>
      <c r="AG1358" s="27">
        <v>41395</v>
      </c>
      <c r="AH1358" s="302">
        <v>41409</v>
      </c>
      <c r="AI1358" s="29" t="str">
        <f t="shared" si="107"/>
        <v>～</v>
      </c>
      <c r="AJ1358" s="178">
        <f t="shared" si="108"/>
        <v>43234</v>
      </c>
      <c r="AK1358" s="30" t="s">
        <v>1663</v>
      </c>
      <c r="AL1358" s="30" t="s">
        <v>3361</v>
      </c>
      <c r="AM1358" s="114">
        <v>41409</v>
      </c>
      <c r="AN1358" s="408" t="str">
        <f>IF($AA1358-data!$G$1=0,"　",IF(AK1358=0,"　",VLOOKUP($AK1358,data!$A$1:$H$264,8,FALSE)))</f>
        <v>消耗部品交換対象</v>
      </c>
      <c r="AO1358" s="35">
        <v>41407</v>
      </c>
      <c r="AP1358" s="134" t="s">
        <v>3353</v>
      </c>
      <c r="AQ1358" s="264">
        <f t="shared" si="111"/>
        <v>42475</v>
      </c>
    </row>
    <row r="1359" spans="1:43" s="74" customFormat="1" ht="24.75" customHeight="1" x14ac:dyDescent="0.15">
      <c r="A1359" s="297">
        <v>1356</v>
      </c>
      <c r="B1359" s="23" t="s">
        <v>3362</v>
      </c>
      <c r="C1359" s="24" t="s">
        <v>14327</v>
      </c>
      <c r="D1359" s="23" t="s">
        <v>3339</v>
      </c>
      <c r="E1359" s="23" t="s">
        <v>2412</v>
      </c>
      <c r="F1359" s="24" t="s">
        <v>10310</v>
      </c>
      <c r="G1359" s="25" t="s">
        <v>3346</v>
      </c>
      <c r="H1359" s="23" t="s">
        <v>3347</v>
      </c>
      <c r="I1359" s="23" t="s">
        <v>11101</v>
      </c>
      <c r="J1359" s="25" t="s">
        <v>3348</v>
      </c>
      <c r="K1359" s="58" t="s">
        <v>3349</v>
      </c>
      <c r="L1359" s="58"/>
      <c r="M1359" s="23" t="s">
        <v>3350</v>
      </c>
      <c r="N1359" s="23" t="s">
        <v>3351</v>
      </c>
      <c r="O1359" s="25" t="s">
        <v>3340</v>
      </c>
      <c r="P1359" s="23" t="s">
        <v>3341</v>
      </c>
      <c r="Q1359" s="25" t="s">
        <v>3342</v>
      </c>
      <c r="R1359" s="58" t="s">
        <v>3343</v>
      </c>
      <c r="S1359" s="23" t="s">
        <v>3344</v>
      </c>
      <c r="T1359" s="23" t="s">
        <v>3345</v>
      </c>
      <c r="U1359" s="25" t="s">
        <v>3346</v>
      </c>
      <c r="V1359" s="23" t="s">
        <v>3347</v>
      </c>
      <c r="W1359" s="25" t="s">
        <v>3348</v>
      </c>
      <c r="X1359" s="58" t="s">
        <v>3349</v>
      </c>
      <c r="Y1359" s="23" t="s">
        <v>3350</v>
      </c>
      <c r="Z1359" s="23" t="s">
        <v>3351</v>
      </c>
      <c r="AA1359" s="33">
        <v>5</v>
      </c>
      <c r="AB1359" s="295" t="str">
        <f t="shared" si="109"/>
        <v>年間</v>
      </c>
      <c r="AC1359" s="268"/>
      <c r="AD1359" s="110">
        <v>1</v>
      </c>
      <c r="AE1359" s="111">
        <v>110400</v>
      </c>
      <c r="AF1359" s="26">
        <f t="shared" si="110"/>
        <v>110400</v>
      </c>
      <c r="AG1359" s="27">
        <v>41395</v>
      </c>
      <c r="AH1359" s="302">
        <v>41409</v>
      </c>
      <c r="AI1359" s="29" t="str">
        <f t="shared" si="107"/>
        <v>～</v>
      </c>
      <c r="AJ1359" s="178">
        <f t="shared" si="108"/>
        <v>43234</v>
      </c>
      <c r="AK1359" s="30" t="s">
        <v>1588</v>
      </c>
      <c r="AL1359" s="30" t="s">
        <v>3363</v>
      </c>
      <c r="AM1359" s="114">
        <v>41409</v>
      </c>
      <c r="AN1359" s="408" t="str">
        <f>IF($AA1359-data!$G$1=0,"　",IF(AK1359=0,"　",VLOOKUP($AK1359,data!$A$1:$H$264,8,FALSE)))</f>
        <v>消耗部品交換対象</v>
      </c>
      <c r="AO1359" s="35">
        <v>41407</v>
      </c>
      <c r="AP1359" s="134" t="s">
        <v>3353</v>
      </c>
      <c r="AQ1359" s="264">
        <f t="shared" si="111"/>
        <v>42475</v>
      </c>
    </row>
    <row r="1360" spans="1:43" s="74" customFormat="1" ht="24.75" customHeight="1" x14ac:dyDescent="0.15">
      <c r="A1360" s="297">
        <v>1357</v>
      </c>
      <c r="B1360" s="23" t="s">
        <v>3364</v>
      </c>
      <c r="C1360" s="24" t="s">
        <v>14330</v>
      </c>
      <c r="D1360" s="23" t="s">
        <v>3365</v>
      </c>
      <c r="E1360" s="23" t="s">
        <v>30</v>
      </c>
      <c r="F1360" s="24" t="s">
        <v>13631</v>
      </c>
      <c r="G1360" s="25" t="s">
        <v>3372</v>
      </c>
      <c r="H1360" s="23" t="s">
        <v>3373</v>
      </c>
      <c r="I1360" s="44" t="s">
        <v>11163</v>
      </c>
      <c r="J1360" s="25" t="s">
        <v>3374</v>
      </c>
      <c r="K1360" s="58"/>
      <c r="L1360" s="58"/>
      <c r="M1360" s="23"/>
      <c r="N1360" s="23"/>
      <c r="O1360" s="25" t="s">
        <v>3366</v>
      </c>
      <c r="P1360" s="23" t="s">
        <v>3367</v>
      </c>
      <c r="Q1360" s="25" t="s">
        <v>3368</v>
      </c>
      <c r="R1360" s="58" t="s">
        <v>3369</v>
      </c>
      <c r="S1360" s="23" t="s">
        <v>3370</v>
      </c>
      <c r="T1360" s="23" t="s">
        <v>3371</v>
      </c>
      <c r="U1360" s="25" t="s">
        <v>3372</v>
      </c>
      <c r="V1360" s="23" t="s">
        <v>3373</v>
      </c>
      <c r="W1360" s="25" t="s">
        <v>3374</v>
      </c>
      <c r="X1360" s="58"/>
      <c r="Y1360" s="23"/>
      <c r="Z1360" s="25"/>
      <c r="AA1360" s="33">
        <v>4</v>
      </c>
      <c r="AB1360" s="295" t="str">
        <f t="shared" si="109"/>
        <v>年間</v>
      </c>
      <c r="AC1360" s="268"/>
      <c r="AD1360" s="110">
        <v>2</v>
      </c>
      <c r="AE1360" s="111">
        <v>9600</v>
      </c>
      <c r="AF1360" s="26">
        <f t="shared" si="110"/>
        <v>19200</v>
      </c>
      <c r="AG1360" s="27">
        <v>41395</v>
      </c>
      <c r="AH1360" s="302">
        <v>41409</v>
      </c>
      <c r="AI1360" s="29" t="str">
        <f t="shared" si="107"/>
        <v>～</v>
      </c>
      <c r="AJ1360" s="178">
        <f t="shared" si="108"/>
        <v>42869</v>
      </c>
      <c r="AK1360" s="30" t="s">
        <v>919</v>
      </c>
      <c r="AL1360" s="30"/>
      <c r="AM1360" s="114">
        <v>41409</v>
      </c>
      <c r="AN1360" s="408">
        <f>IF($AA1360-data!$G$1=0,"　",IF(AK1360=0,"　",VLOOKUP($AK1360,data!$A$1:$H$264,8,FALSE)))</f>
        <v>0</v>
      </c>
      <c r="AO1360" s="35"/>
      <c r="AP1360" s="134"/>
      <c r="AQ1360" s="264" t="str">
        <f t="shared" si="111"/>
        <v/>
      </c>
    </row>
    <row r="1361" spans="1:43" s="74" customFormat="1" ht="24.75" customHeight="1" x14ac:dyDescent="0.15">
      <c r="A1361" s="297">
        <v>1358</v>
      </c>
      <c r="B1361" s="131" t="s">
        <v>3375</v>
      </c>
      <c r="C1361" s="24" t="s">
        <v>14330</v>
      </c>
      <c r="D1361" s="131" t="s">
        <v>3376</v>
      </c>
      <c r="E1361" s="131" t="s">
        <v>30</v>
      </c>
      <c r="F1361" s="24" t="s">
        <v>13631</v>
      </c>
      <c r="G1361" s="25" t="s">
        <v>3383</v>
      </c>
      <c r="H1361" s="23" t="s">
        <v>3384</v>
      </c>
      <c r="I1361" s="44" t="s">
        <v>11163</v>
      </c>
      <c r="J1361" s="25" t="s">
        <v>3385</v>
      </c>
      <c r="K1361" s="58"/>
      <c r="L1361" s="58"/>
      <c r="M1361" s="23"/>
      <c r="N1361" s="23"/>
      <c r="O1361" s="25" t="s">
        <v>3377</v>
      </c>
      <c r="P1361" s="23" t="s">
        <v>3378</v>
      </c>
      <c r="Q1361" s="25" t="s">
        <v>3379</v>
      </c>
      <c r="R1361" s="58" t="s">
        <v>3380</v>
      </c>
      <c r="S1361" s="23" t="s">
        <v>3381</v>
      </c>
      <c r="T1361" s="23" t="s">
        <v>3382</v>
      </c>
      <c r="U1361" s="25" t="s">
        <v>3383</v>
      </c>
      <c r="V1361" s="23" t="s">
        <v>3384</v>
      </c>
      <c r="W1361" s="25" t="s">
        <v>3385</v>
      </c>
      <c r="X1361" s="58"/>
      <c r="Y1361" s="23"/>
      <c r="Z1361" s="25"/>
      <c r="AA1361" s="33">
        <v>4</v>
      </c>
      <c r="AB1361" s="295" t="str">
        <f t="shared" si="109"/>
        <v>年間</v>
      </c>
      <c r="AC1361" s="268"/>
      <c r="AD1361" s="110">
        <v>1</v>
      </c>
      <c r="AE1361" s="111">
        <v>16320</v>
      </c>
      <c r="AF1361" s="26">
        <f t="shared" si="110"/>
        <v>16320</v>
      </c>
      <c r="AG1361" s="27">
        <v>41395</v>
      </c>
      <c r="AH1361" s="302">
        <v>41409</v>
      </c>
      <c r="AI1361" s="29" t="str">
        <f t="shared" si="107"/>
        <v>～</v>
      </c>
      <c r="AJ1361" s="178">
        <f t="shared" si="108"/>
        <v>42869</v>
      </c>
      <c r="AK1361" s="30" t="s">
        <v>3386</v>
      </c>
      <c r="AL1361" s="132" t="s">
        <v>3387</v>
      </c>
      <c r="AM1361" s="114">
        <v>41409</v>
      </c>
      <c r="AN1361" s="408">
        <f>IF($AA1361-data!$G$1=0,"　",IF(AK1361=0,"　",VLOOKUP($AK1361,data!$A$1:$H$264,8,FALSE)))</f>
        <v>0</v>
      </c>
      <c r="AO1361" s="35">
        <v>41625</v>
      </c>
      <c r="AP1361" s="134"/>
      <c r="AQ1361" s="264" t="str">
        <f t="shared" si="111"/>
        <v/>
      </c>
    </row>
    <row r="1362" spans="1:43" s="74" customFormat="1" ht="24.75" customHeight="1" x14ac:dyDescent="0.15">
      <c r="A1362" s="297">
        <v>1359</v>
      </c>
      <c r="B1362" s="131" t="s">
        <v>3388</v>
      </c>
      <c r="C1362" s="24" t="s">
        <v>14330</v>
      </c>
      <c r="D1362" s="131" t="s">
        <v>3376</v>
      </c>
      <c r="E1362" s="131" t="s">
        <v>30</v>
      </c>
      <c r="F1362" s="24" t="s">
        <v>13631</v>
      </c>
      <c r="G1362" s="25" t="s">
        <v>3383</v>
      </c>
      <c r="H1362" s="23" t="s">
        <v>3384</v>
      </c>
      <c r="I1362" s="44" t="s">
        <v>11163</v>
      </c>
      <c r="J1362" s="25" t="s">
        <v>3385</v>
      </c>
      <c r="K1362" s="58"/>
      <c r="L1362" s="58"/>
      <c r="M1362" s="23"/>
      <c r="N1362" s="23"/>
      <c r="O1362" s="25" t="s">
        <v>3377</v>
      </c>
      <c r="P1362" s="23" t="s">
        <v>3378</v>
      </c>
      <c r="Q1362" s="25" t="s">
        <v>3379</v>
      </c>
      <c r="R1362" s="58" t="s">
        <v>3380</v>
      </c>
      <c r="S1362" s="23" t="s">
        <v>3381</v>
      </c>
      <c r="T1362" s="23" t="s">
        <v>3382</v>
      </c>
      <c r="U1362" s="25" t="s">
        <v>3383</v>
      </c>
      <c r="V1362" s="23" t="s">
        <v>3384</v>
      </c>
      <c r="W1362" s="25" t="s">
        <v>3385</v>
      </c>
      <c r="X1362" s="58"/>
      <c r="Y1362" s="23"/>
      <c r="Z1362" s="23"/>
      <c r="AA1362" s="33">
        <v>4</v>
      </c>
      <c r="AB1362" s="295" t="str">
        <f t="shared" si="109"/>
        <v>年間</v>
      </c>
      <c r="AC1362" s="268"/>
      <c r="AD1362" s="110">
        <v>1</v>
      </c>
      <c r="AE1362" s="111">
        <v>77280</v>
      </c>
      <c r="AF1362" s="26">
        <f t="shared" si="110"/>
        <v>77280</v>
      </c>
      <c r="AG1362" s="27">
        <v>41395</v>
      </c>
      <c r="AH1362" s="302">
        <v>41409</v>
      </c>
      <c r="AI1362" s="29" t="str">
        <f t="shared" si="107"/>
        <v>～</v>
      </c>
      <c r="AJ1362" s="178">
        <f t="shared" si="108"/>
        <v>42869</v>
      </c>
      <c r="AK1362" s="30" t="s">
        <v>1928</v>
      </c>
      <c r="AL1362" s="132" t="s">
        <v>3389</v>
      </c>
      <c r="AM1362" s="114">
        <v>41409</v>
      </c>
      <c r="AN1362" s="408" t="str">
        <f>IF($AA1362-data!$G$1=0,"　",IF(AK1362=0,"　",VLOOKUP($AK1362,data!$A$1:$H$264,8,FALSE)))</f>
        <v>消耗部品交換対象</v>
      </c>
      <c r="AO1362" s="35">
        <v>41625</v>
      </c>
      <c r="AP1362" s="134"/>
      <c r="AQ1362" s="264">
        <f t="shared" si="111"/>
        <v>42475</v>
      </c>
    </row>
    <row r="1363" spans="1:43" s="74" customFormat="1" ht="24.75" customHeight="1" x14ac:dyDescent="0.15">
      <c r="A1363" s="297">
        <v>1360</v>
      </c>
      <c r="B1363" s="23" t="s">
        <v>3390</v>
      </c>
      <c r="C1363" s="24" t="s">
        <v>2344</v>
      </c>
      <c r="D1363" s="23"/>
      <c r="E1363" s="23"/>
      <c r="F1363" s="24"/>
      <c r="G1363" s="25"/>
      <c r="H1363" s="23"/>
      <c r="I1363" s="23"/>
      <c r="J1363" s="25"/>
      <c r="K1363" s="58"/>
      <c r="L1363" s="58"/>
      <c r="M1363" s="23"/>
      <c r="N1363" s="23"/>
      <c r="O1363" s="25"/>
      <c r="P1363" s="23"/>
      <c r="Q1363" s="25"/>
      <c r="R1363" s="58"/>
      <c r="S1363" s="23"/>
      <c r="T1363" s="23"/>
      <c r="U1363" s="25"/>
      <c r="V1363" s="23"/>
      <c r="W1363" s="25"/>
      <c r="X1363" s="58"/>
      <c r="Y1363" s="23"/>
      <c r="Z1363" s="23"/>
      <c r="AA1363" s="33"/>
      <c r="AB1363" s="295" t="str">
        <f t="shared" si="109"/>
        <v/>
      </c>
      <c r="AC1363" s="268"/>
      <c r="AD1363" s="110"/>
      <c r="AE1363" s="111"/>
      <c r="AF1363" s="26" t="str">
        <f t="shared" si="110"/>
        <v/>
      </c>
      <c r="AG1363" s="27"/>
      <c r="AH1363" s="302"/>
      <c r="AI1363" s="29" t="str">
        <f t="shared" si="107"/>
        <v/>
      </c>
      <c r="AJ1363" s="178" t="str">
        <f t="shared" si="108"/>
        <v/>
      </c>
      <c r="AK1363" s="30"/>
      <c r="AL1363" s="30"/>
      <c r="AM1363" s="114"/>
      <c r="AN1363" s="408" t="str">
        <f>IF($AA1363-data!$G$1=0,"　",IF(AK1363=0,"　",VLOOKUP($AK1363,data!$A$1:$H$264,8,FALSE)))</f>
        <v>　</v>
      </c>
      <c r="AO1363" s="35"/>
      <c r="AP1363" s="134"/>
      <c r="AQ1363" s="264" t="str">
        <f t="shared" si="111"/>
        <v/>
      </c>
    </row>
    <row r="1364" spans="1:43" s="74" customFormat="1" ht="24.75" customHeight="1" x14ac:dyDescent="0.15">
      <c r="A1364" s="297">
        <v>1361</v>
      </c>
      <c r="B1364" s="23" t="s">
        <v>3391</v>
      </c>
      <c r="C1364" s="24" t="s">
        <v>2344</v>
      </c>
      <c r="D1364" s="23"/>
      <c r="E1364" s="23"/>
      <c r="F1364" s="24"/>
      <c r="G1364" s="25"/>
      <c r="H1364" s="23"/>
      <c r="I1364" s="23"/>
      <c r="J1364" s="25"/>
      <c r="K1364" s="58"/>
      <c r="L1364" s="58"/>
      <c r="M1364" s="23"/>
      <c r="N1364" s="23"/>
      <c r="O1364" s="25"/>
      <c r="P1364" s="23"/>
      <c r="Q1364" s="25"/>
      <c r="R1364" s="58"/>
      <c r="S1364" s="23"/>
      <c r="T1364" s="23"/>
      <c r="U1364" s="25"/>
      <c r="V1364" s="23"/>
      <c r="W1364" s="25"/>
      <c r="X1364" s="58"/>
      <c r="Y1364" s="23"/>
      <c r="Z1364" s="23"/>
      <c r="AA1364" s="33"/>
      <c r="AB1364" s="295" t="str">
        <f t="shared" si="109"/>
        <v/>
      </c>
      <c r="AC1364" s="268"/>
      <c r="AD1364" s="110"/>
      <c r="AE1364" s="111"/>
      <c r="AF1364" s="26" t="str">
        <f t="shared" si="110"/>
        <v/>
      </c>
      <c r="AG1364" s="27"/>
      <c r="AH1364" s="302"/>
      <c r="AI1364" s="29" t="str">
        <f t="shared" si="107"/>
        <v/>
      </c>
      <c r="AJ1364" s="178" t="str">
        <f t="shared" si="108"/>
        <v/>
      </c>
      <c r="AK1364" s="30"/>
      <c r="AL1364" s="30"/>
      <c r="AM1364" s="114"/>
      <c r="AN1364" s="408" t="str">
        <f>IF($AA1364-data!$G$1=0,"　",IF(AK1364=0,"　",VLOOKUP($AK1364,data!$A$1:$H$264,8,FALSE)))</f>
        <v>　</v>
      </c>
      <c r="AO1364" s="35"/>
      <c r="AP1364" s="134"/>
      <c r="AQ1364" s="264" t="str">
        <f t="shared" si="111"/>
        <v/>
      </c>
    </row>
    <row r="1365" spans="1:43" s="74" customFormat="1" ht="24.75" customHeight="1" x14ac:dyDescent="0.15">
      <c r="A1365" s="297">
        <v>1362</v>
      </c>
      <c r="B1365" s="23" t="s">
        <v>3392</v>
      </c>
      <c r="C1365" s="24" t="s">
        <v>14329</v>
      </c>
      <c r="D1365" s="23" t="s">
        <v>3393</v>
      </c>
      <c r="E1365" s="23" t="s">
        <v>30</v>
      </c>
      <c r="F1365" s="24" t="s">
        <v>13631</v>
      </c>
      <c r="G1365" s="25" t="s">
        <v>3400</v>
      </c>
      <c r="H1365" s="23" t="s">
        <v>3408</v>
      </c>
      <c r="I1365" s="23" t="s">
        <v>11162</v>
      </c>
      <c r="J1365" s="25" t="s">
        <v>3409</v>
      </c>
      <c r="K1365" s="58" t="s">
        <v>3403</v>
      </c>
      <c r="L1365" s="58"/>
      <c r="M1365" s="23" t="s">
        <v>3404</v>
      </c>
      <c r="N1365" s="23" t="s">
        <v>3405</v>
      </c>
      <c r="O1365" s="25" t="s">
        <v>3394</v>
      </c>
      <c r="P1365" s="23" t="s">
        <v>3395</v>
      </c>
      <c r="Q1365" s="25" t="s">
        <v>3396</v>
      </c>
      <c r="R1365" s="58" t="s">
        <v>3397</v>
      </c>
      <c r="S1365" s="23" t="s">
        <v>3398</v>
      </c>
      <c r="T1365" s="23" t="s">
        <v>3399</v>
      </c>
      <c r="U1365" s="25" t="s">
        <v>3400</v>
      </c>
      <c r="V1365" s="23" t="s">
        <v>3401</v>
      </c>
      <c r="W1365" s="25" t="s">
        <v>3402</v>
      </c>
      <c r="X1365" s="58" t="s">
        <v>3403</v>
      </c>
      <c r="Y1365" s="23" t="s">
        <v>3404</v>
      </c>
      <c r="Z1365" s="23" t="s">
        <v>3405</v>
      </c>
      <c r="AA1365" s="33">
        <v>5</v>
      </c>
      <c r="AB1365" s="295" t="str">
        <f t="shared" si="109"/>
        <v>年間</v>
      </c>
      <c r="AC1365" s="268"/>
      <c r="AD1365" s="110">
        <v>1</v>
      </c>
      <c r="AE1365" s="111">
        <v>25800</v>
      </c>
      <c r="AF1365" s="26">
        <f t="shared" si="110"/>
        <v>25800</v>
      </c>
      <c r="AG1365" s="27">
        <v>41395</v>
      </c>
      <c r="AH1365" s="302">
        <v>41407</v>
      </c>
      <c r="AI1365" s="29" t="str">
        <f t="shared" si="107"/>
        <v>～</v>
      </c>
      <c r="AJ1365" s="178">
        <f t="shared" si="108"/>
        <v>43232</v>
      </c>
      <c r="AK1365" s="30" t="s">
        <v>3386</v>
      </c>
      <c r="AL1365" s="30" t="s">
        <v>3406</v>
      </c>
      <c r="AM1365" s="114">
        <v>41407</v>
      </c>
      <c r="AN1365" s="408">
        <f>IF($AA1365-data!$G$1=0,"　",IF(AK1365=0,"　",VLOOKUP($AK1365,data!$A$1:$H$264,8,FALSE)))</f>
        <v>0</v>
      </c>
      <c r="AO1365" s="133">
        <v>41416</v>
      </c>
      <c r="AP1365" s="134" t="s">
        <v>3407</v>
      </c>
      <c r="AQ1365" s="264" t="str">
        <f t="shared" si="111"/>
        <v/>
      </c>
    </row>
    <row r="1366" spans="1:43" s="74" customFormat="1" ht="24.75" customHeight="1" x14ac:dyDescent="0.15">
      <c r="A1366" s="297">
        <v>1363</v>
      </c>
      <c r="B1366" s="23" t="s">
        <v>3410</v>
      </c>
      <c r="C1366" s="24" t="s">
        <v>14329</v>
      </c>
      <c r="D1366" s="23" t="s">
        <v>3393</v>
      </c>
      <c r="E1366" s="23" t="s">
        <v>30</v>
      </c>
      <c r="F1366" s="24" t="s">
        <v>13631</v>
      </c>
      <c r="G1366" s="25" t="s">
        <v>3400</v>
      </c>
      <c r="H1366" s="23" t="s">
        <v>3408</v>
      </c>
      <c r="I1366" s="23" t="s">
        <v>11162</v>
      </c>
      <c r="J1366" s="25" t="s">
        <v>3409</v>
      </c>
      <c r="K1366" s="58" t="s">
        <v>3403</v>
      </c>
      <c r="L1366" s="58"/>
      <c r="M1366" s="23" t="s">
        <v>3404</v>
      </c>
      <c r="N1366" s="23" t="s">
        <v>3405</v>
      </c>
      <c r="O1366" s="25" t="s">
        <v>3394</v>
      </c>
      <c r="P1366" s="23" t="s">
        <v>3395</v>
      </c>
      <c r="Q1366" s="25" t="s">
        <v>3396</v>
      </c>
      <c r="R1366" s="58" t="s">
        <v>3397</v>
      </c>
      <c r="S1366" s="23" t="s">
        <v>3398</v>
      </c>
      <c r="T1366" s="23" t="s">
        <v>3399</v>
      </c>
      <c r="U1366" s="25" t="s">
        <v>3400</v>
      </c>
      <c r="V1366" s="23" t="s">
        <v>3401</v>
      </c>
      <c r="W1366" s="25" t="s">
        <v>3402</v>
      </c>
      <c r="X1366" s="58" t="s">
        <v>3403</v>
      </c>
      <c r="Y1366" s="23" t="s">
        <v>3404</v>
      </c>
      <c r="Z1366" s="23" t="s">
        <v>3405</v>
      </c>
      <c r="AA1366" s="33">
        <v>5</v>
      </c>
      <c r="AB1366" s="295" t="str">
        <f t="shared" si="109"/>
        <v>年間</v>
      </c>
      <c r="AC1366" s="268"/>
      <c r="AD1366" s="110">
        <v>1</v>
      </c>
      <c r="AE1366" s="111">
        <v>25800</v>
      </c>
      <c r="AF1366" s="26">
        <f t="shared" si="110"/>
        <v>25800</v>
      </c>
      <c r="AG1366" s="27">
        <v>41395</v>
      </c>
      <c r="AH1366" s="302">
        <v>41407</v>
      </c>
      <c r="AI1366" s="29" t="str">
        <f t="shared" si="107"/>
        <v>～</v>
      </c>
      <c r="AJ1366" s="178">
        <f t="shared" si="108"/>
        <v>43232</v>
      </c>
      <c r="AK1366" s="30" t="s">
        <v>3386</v>
      </c>
      <c r="AL1366" s="30" t="s">
        <v>3411</v>
      </c>
      <c r="AM1366" s="114">
        <v>41407</v>
      </c>
      <c r="AN1366" s="408">
        <f>IF($AA1366-data!$G$1=0,"　",IF(AK1366=0,"　",VLOOKUP($AK1366,data!$A$1:$H$264,8,FALSE)))</f>
        <v>0</v>
      </c>
      <c r="AO1366" s="133">
        <v>41416</v>
      </c>
      <c r="AP1366" s="134" t="s">
        <v>3407</v>
      </c>
      <c r="AQ1366" s="264" t="str">
        <f t="shared" si="111"/>
        <v/>
      </c>
    </row>
    <row r="1367" spans="1:43" s="74" customFormat="1" ht="24.75" customHeight="1" x14ac:dyDescent="0.15">
      <c r="A1367" s="297">
        <v>1364</v>
      </c>
      <c r="B1367" s="23" t="s">
        <v>3410</v>
      </c>
      <c r="C1367" s="24" t="s">
        <v>14329</v>
      </c>
      <c r="D1367" s="23" t="s">
        <v>3393</v>
      </c>
      <c r="E1367" s="23" t="s">
        <v>30</v>
      </c>
      <c r="F1367" s="24" t="s">
        <v>13631</v>
      </c>
      <c r="G1367" s="25" t="s">
        <v>3400</v>
      </c>
      <c r="H1367" s="23" t="s">
        <v>3408</v>
      </c>
      <c r="I1367" s="23" t="s">
        <v>11162</v>
      </c>
      <c r="J1367" s="25" t="s">
        <v>3409</v>
      </c>
      <c r="K1367" s="58" t="s">
        <v>3403</v>
      </c>
      <c r="L1367" s="58"/>
      <c r="M1367" s="23" t="s">
        <v>3404</v>
      </c>
      <c r="N1367" s="23" t="s">
        <v>3405</v>
      </c>
      <c r="O1367" s="25" t="s">
        <v>3394</v>
      </c>
      <c r="P1367" s="23" t="s">
        <v>3395</v>
      </c>
      <c r="Q1367" s="25" t="s">
        <v>3396</v>
      </c>
      <c r="R1367" s="58" t="s">
        <v>3397</v>
      </c>
      <c r="S1367" s="23" t="s">
        <v>3398</v>
      </c>
      <c r="T1367" s="23" t="s">
        <v>3399</v>
      </c>
      <c r="U1367" s="25" t="s">
        <v>3400</v>
      </c>
      <c r="V1367" s="23" t="s">
        <v>3401</v>
      </c>
      <c r="W1367" s="25" t="s">
        <v>3402</v>
      </c>
      <c r="X1367" s="58" t="s">
        <v>3403</v>
      </c>
      <c r="Y1367" s="23" t="s">
        <v>3404</v>
      </c>
      <c r="Z1367" s="23" t="s">
        <v>3405</v>
      </c>
      <c r="AA1367" s="33">
        <v>5</v>
      </c>
      <c r="AB1367" s="295" t="str">
        <f t="shared" si="109"/>
        <v>年間</v>
      </c>
      <c r="AC1367" s="268"/>
      <c r="AD1367" s="110">
        <v>1</v>
      </c>
      <c r="AE1367" s="111">
        <v>25800</v>
      </c>
      <c r="AF1367" s="26">
        <f t="shared" si="110"/>
        <v>25800</v>
      </c>
      <c r="AG1367" s="27">
        <v>41395</v>
      </c>
      <c r="AH1367" s="302">
        <v>41407</v>
      </c>
      <c r="AI1367" s="29" t="str">
        <f t="shared" si="107"/>
        <v>～</v>
      </c>
      <c r="AJ1367" s="178">
        <f t="shared" si="108"/>
        <v>43232</v>
      </c>
      <c r="AK1367" s="30" t="s">
        <v>3386</v>
      </c>
      <c r="AL1367" s="30" t="s">
        <v>3412</v>
      </c>
      <c r="AM1367" s="114">
        <v>41407</v>
      </c>
      <c r="AN1367" s="408">
        <f>IF($AA1367-data!$G$1=0,"　",IF(AK1367=0,"　",VLOOKUP($AK1367,data!$A$1:$H$264,8,FALSE)))</f>
        <v>0</v>
      </c>
      <c r="AO1367" s="133">
        <v>41416</v>
      </c>
      <c r="AP1367" s="134" t="s">
        <v>3407</v>
      </c>
      <c r="AQ1367" s="264" t="str">
        <f t="shared" si="111"/>
        <v/>
      </c>
    </row>
    <row r="1368" spans="1:43" s="74" customFormat="1" ht="24.75" customHeight="1" x14ac:dyDescent="0.15">
      <c r="A1368" s="297">
        <v>1365</v>
      </c>
      <c r="B1368" s="23" t="s">
        <v>3410</v>
      </c>
      <c r="C1368" s="24" t="s">
        <v>14329</v>
      </c>
      <c r="D1368" s="23" t="s">
        <v>3393</v>
      </c>
      <c r="E1368" s="23" t="s">
        <v>30</v>
      </c>
      <c r="F1368" s="24" t="s">
        <v>13631</v>
      </c>
      <c r="G1368" s="25" t="s">
        <v>3400</v>
      </c>
      <c r="H1368" s="23" t="s">
        <v>3408</v>
      </c>
      <c r="I1368" s="23" t="s">
        <v>11162</v>
      </c>
      <c r="J1368" s="25" t="s">
        <v>3409</v>
      </c>
      <c r="K1368" s="58" t="s">
        <v>3403</v>
      </c>
      <c r="L1368" s="58"/>
      <c r="M1368" s="23" t="s">
        <v>3404</v>
      </c>
      <c r="N1368" s="23" t="s">
        <v>3405</v>
      </c>
      <c r="O1368" s="25" t="s">
        <v>3394</v>
      </c>
      <c r="P1368" s="23" t="s">
        <v>3395</v>
      </c>
      <c r="Q1368" s="25" t="s">
        <v>3396</v>
      </c>
      <c r="R1368" s="58" t="s">
        <v>3397</v>
      </c>
      <c r="S1368" s="23" t="s">
        <v>3398</v>
      </c>
      <c r="T1368" s="23" t="s">
        <v>3399</v>
      </c>
      <c r="U1368" s="25" t="s">
        <v>3400</v>
      </c>
      <c r="V1368" s="23" t="s">
        <v>3401</v>
      </c>
      <c r="W1368" s="25" t="s">
        <v>3402</v>
      </c>
      <c r="X1368" s="58" t="s">
        <v>3403</v>
      </c>
      <c r="Y1368" s="23" t="s">
        <v>3404</v>
      </c>
      <c r="Z1368" s="23" t="s">
        <v>3405</v>
      </c>
      <c r="AA1368" s="33">
        <v>5</v>
      </c>
      <c r="AB1368" s="295" t="str">
        <f t="shared" si="109"/>
        <v>年間</v>
      </c>
      <c r="AC1368" s="268"/>
      <c r="AD1368" s="110">
        <v>1</v>
      </c>
      <c r="AE1368" s="111">
        <v>25800</v>
      </c>
      <c r="AF1368" s="26">
        <f t="shared" si="110"/>
        <v>25800</v>
      </c>
      <c r="AG1368" s="27">
        <v>41395</v>
      </c>
      <c r="AH1368" s="302">
        <v>41407</v>
      </c>
      <c r="AI1368" s="29" t="str">
        <f t="shared" si="107"/>
        <v>～</v>
      </c>
      <c r="AJ1368" s="178">
        <f t="shared" si="108"/>
        <v>43232</v>
      </c>
      <c r="AK1368" s="30" t="s">
        <v>3386</v>
      </c>
      <c r="AL1368" s="30" t="s">
        <v>3413</v>
      </c>
      <c r="AM1368" s="114">
        <v>41407</v>
      </c>
      <c r="AN1368" s="408">
        <f>IF($AA1368-data!$G$1=0,"　",IF(AK1368=0,"　",VLOOKUP($AK1368,data!$A$1:$H$264,8,FALSE)))</f>
        <v>0</v>
      </c>
      <c r="AO1368" s="133">
        <v>41416</v>
      </c>
      <c r="AP1368" s="134" t="s">
        <v>3407</v>
      </c>
      <c r="AQ1368" s="264" t="str">
        <f t="shared" si="111"/>
        <v/>
      </c>
    </row>
    <row r="1369" spans="1:43" s="74" customFormat="1" ht="24.75" customHeight="1" x14ac:dyDescent="0.15">
      <c r="A1369" s="297">
        <v>1366</v>
      </c>
      <c r="B1369" s="23" t="s">
        <v>3410</v>
      </c>
      <c r="C1369" s="24" t="s">
        <v>14329</v>
      </c>
      <c r="D1369" s="23" t="s">
        <v>3393</v>
      </c>
      <c r="E1369" s="23" t="s">
        <v>30</v>
      </c>
      <c r="F1369" s="24" t="s">
        <v>13631</v>
      </c>
      <c r="G1369" s="25" t="s">
        <v>3400</v>
      </c>
      <c r="H1369" s="23" t="s">
        <v>3408</v>
      </c>
      <c r="I1369" s="23" t="s">
        <v>11162</v>
      </c>
      <c r="J1369" s="25" t="s">
        <v>3409</v>
      </c>
      <c r="K1369" s="58" t="s">
        <v>3403</v>
      </c>
      <c r="L1369" s="58"/>
      <c r="M1369" s="23" t="s">
        <v>3404</v>
      </c>
      <c r="N1369" s="23" t="s">
        <v>3405</v>
      </c>
      <c r="O1369" s="25" t="s">
        <v>3394</v>
      </c>
      <c r="P1369" s="23" t="s">
        <v>3395</v>
      </c>
      <c r="Q1369" s="25" t="s">
        <v>3396</v>
      </c>
      <c r="R1369" s="58" t="s">
        <v>3397</v>
      </c>
      <c r="S1369" s="23" t="s">
        <v>3398</v>
      </c>
      <c r="T1369" s="23" t="s">
        <v>3399</v>
      </c>
      <c r="U1369" s="25" t="s">
        <v>3400</v>
      </c>
      <c r="V1369" s="23" t="s">
        <v>3401</v>
      </c>
      <c r="W1369" s="25" t="s">
        <v>3402</v>
      </c>
      <c r="X1369" s="58" t="s">
        <v>3403</v>
      </c>
      <c r="Y1369" s="23" t="s">
        <v>3404</v>
      </c>
      <c r="Z1369" s="23" t="s">
        <v>3405</v>
      </c>
      <c r="AA1369" s="33">
        <v>5</v>
      </c>
      <c r="AB1369" s="295" t="str">
        <f t="shared" si="109"/>
        <v>年間</v>
      </c>
      <c r="AC1369" s="268"/>
      <c r="AD1369" s="110">
        <v>1</v>
      </c>
      <c r="AE1369" s="111">
        <v>25800</v>
      </c>
      <c r="AF1369" s="26">
        <f t="shared" si="110"/>
        <v>25800</v>
      </c>
      <c r="AG1369" s="27">
        <v>41395</v>
      </c>
      <c r="AH1369" s="302">
        <v>41407</v>
      </c>
      <c r="AI1369" s="29" t="str">
        <f t="shared" si="107"/>
        <v>～</v>
      </c>
      <c r="AJ1369" s="178">
        <f t="shared" si="108"/>
        <v>43232</v>
      </c>
      <c r="AK1369" s="30" t="s">
        <v>3386</v>
      </c>
      <c r="AL1369" s="30" t="s">
        <v>3414</v>
      </c>
      <c r="AM1369" s="114">
        <v>41407</v>
      </c>
      <c r="AN1369" s="408">
        <f>IF($AA1369-data!$G$1=0,"　",IF(AK1369=0,"　",VLOOKUP($AK1369,data!$A$1:$H$264,8,FALSE)))</f>
        <v>0</v>
      </c>
      <c r="AO1369" s="133">
        <v>41416</v>
      </c>
      <c r="AP1369" s="134" t="s">
        <v>3407</v>
      </c>
      <c r="AQ1369" s="264" t="str">
        <f t="shared" si="111"/>
        <v/>
      </c>
    </row>
    <row r="1370" spans="1:43" s="74" customFormat="1" ht="24.75" customHeight="1" x14ac:dyDescent="0.15">
      <c r="A1370" s="297">
        <v>1367</v>
      </c>
      <c r="B1370" s="23" t="s">
        <v>3410</v>
      </c>
      <c r="C1370" s="24" t="s">
        <v>14329</v>
      </c>
      <c r="D1370" s="23" t="s">
        <v>3393</v>
      </c>
      <c r="E1370" s="23" t="s">
        <v>30</v>
      </c>
      <c r="F1370" s="24" t="s">
        <v>13631</v>
      </c>
      <c r="G1370" s="25" t="s">
        <v>3400</v>
      </c>
      <c r="H1370" s="23" t="s">
        <v>3408</v>
      </c>
      <c r="I1370" s="23" t="s">
        <v>11162</v>
      </c>
      <c r="J1370" s="25" t="s">
        <v>3409</v>
      </c>
      <c r="K1370" s="58" t="s">
        <v>3403</v>
      </c>
      <c r="L1370" s="58"/>
      <c r="M1370" s="23" t="s">
        <v>3404</v>
      </c>
      <c r="N1370" s="23" t="s">
        <v>3405</v>
      </c>
      <c r="O1370" s="25" t="s">
        <v>3394</v>
      </c>
      <c r="P1370" s="23" t="s">
        <v>3395</v>
      </c>
      <c r="Q1370" s="25" t="s">
        <v>3396</v>
      </c>
      <c r="R1370" s="58" t="s">
        <v>3397</v>
      </c>
      <c r="S1370" s="23" t="s">
        <v>3398</v>
      </c>
      <c r="T1370" s="23" t="s">
        <v>3399</v>
      </c>
      <c r="U1370" s="25" t="s">
        <v>3400</v>
      </c>
      <c r="V1370" s="23" t="s">
        <v>3401</v>
      </c>
      <c r="W1370" s="25" t="s">
        <v>3402</v>
      </c>
      <c r="X1370" s="58" t="s">
        <v>3403</v>
      </c>
      <c r="Y1370" s="23" t="s">
        <v>3404</v>
      </c>
      <c r="Z1370" s="23" t="s">
        <v>3405</v>
      </c>
      <c r="AA1370" s="33">
        <v>5</v>
      </c>
      <c r="AB1370" s="295" t="str">
        <f t="shared" si="109"/>
        <v>年間</v>
      </c>
      <c r="AC1370" s="268"/>
      <c r="AD1370" s="110">
        <v>1</v>
      </c>
      <c r="AE1370" s="111">
        <v>25800</v>
      </c>
      <c r="AF1370" s="26">
        <f t="shared" si="110"/>
        <v>25800</v>
      </c>
      <c r="AG1370" s="27">
        <v>41395</v>
      </c>
      <c r="AH1370" s="302">
        <v>41407</v>
      </c>
      <c r="AI1370" s="29" t="str">
        <f t="shared" si="107"/>
        <v>～</v>
      </c>
      <c r="AJ1370" s="178">
        <f t="shared" si="108"/>
        <v>43232</v>
      </c>
      <c r="AK1370" s="30" t="s">
        <v>3386</v>
      </c>
      <c r="AL1370" s="30" t="s">
        <v>3415</v>
      </c>
      <c r="AM1370" s="114">
        <v>41407</v>
      </c>
      <c r="AN1370" s="408">
        <f>IF($AA1370-data!$G$1=0,"　",IF(AK1370=0,"　",VLOOKUP($AK1370,data!$A$1:$H$264,8,FALSE)))</f>
        <v>0</v>
      </c>
      <c r="AO1370" s="133">
        <v>41416</v>
      </c>
      <c r="AP1370" s="134" t="s">
        <v>3407</v>
      </c>
      <c r="AQ1370" s="264" t="str">
        <f t="shared" si="111"/>
        <v/>
      </c>
    </row>
    <row r="1371" spans="1:43" s="74" customFormat="1" ht="24.75" customHeight="1" x14ac:dyDescent="0.15">
      <c r="A1371" s="297">
        <v>1368</v>
      </c>
      <c r="B1371" s="23" t="s">
        <v>3416</v>
      </c>
      <c r="C1371" s="24" t="s">
        <v>14329</v>
      </c>
      <c r="D1371" s="23" t="s">
        <v>3393</v>
      </c>
      <c r="E1371" s="23" t="s">
        <v>30</v>
      </c>
      <c r="F1371" s="24" t="s">
        <v>13631</v>
      </c>
      <c r="G1371" s="25" t="s">
        <v>3400</v>
      </c>
      <c r="H1371" s="23" t="s">
        <v>3401</v>
      </c>
      <c r="I1371" s="23" t="s">
        <v>11162</v>
      </c>
      <c r="J1371" s="25" t="s">
        <v>3402</v>
      </c>
      <c r="K1371" s="58" t="s">
        <v>3403</v>
      </c>
      <c r="L1371" s="58"/>
      <c r="M1371" s="23" t="s">
        <v>3404</v>
      </c>
      <c r="N1371" s="23" t="s">
        <v>3405</v>
      </c>
      <c r="O1371" s="25" t="s">
        <v>3394</v>
      </c>
      <c r="P1371" s="23" t="s">
        <v>3395</v>
      </c>
      <c r="Q1371" s="25" t="s">
        <v>3396</v>
      </c>
      <c r="R1371" s="58" t="s">
        <v>3397</v>
      </c>
      <c r="S1371" s="23" t="s">
        <v>3398</v>
      </c>
      <c r="T1371" s="23" t="s">
        <v>3399</v>
      </c>
      <c r="U1371" s="25" t="s">
        <v>3400</v>
      </c>
      <c r="V1371" s="23" t="s">
        <v>3401</v>
      </c>
      <c r="W1371" s="25" t="s">
        <v>3402</v>
      </c>
      <c r="X1371" s="58" t="s">
        <v>3403</v>
      </c>
      <c r="Y1371" s="23" t="s">
        <v>3404</v>
      </c>
      <c r="Z1371" s="23" t="s">
        <v>3405</v>
      </c>
      <c r="AA1371" s="33">
        <v>5</v>
      </c>
      <c r="AB1371" s="295" t="str">
        <f t="shared" si="109"/>
        <v>年間</v>
      </c>
      <c r="AC1371" s="268"/>
      <c r="AD1371" s="110">
        <v>1</v>
      </c>
      <c r="AE1371" s="111">
        <v>110400</v>
      </c>
      <c r="AF1371" s="26">
        <f t="shared" si="110"/>
        <v>110400</v>
      </c>
      <c r="AG1371" s="27">
        <v>41395</v>
      </c>
      <c r="AH1371" s="302">
        <v>41407</v>
      </c>
      <c r="AI1371" s="29" t="str">
        <f t="shared" si="107"/>
        <v>～</v>
      </c>
      <c r="AJ1371" s="178">
        <f t="shared" si="108"/>
        <v>43232</v>
      </c>
      <c r="AK1371" s="30" t="s">
        <v>3417</v>
      </c>
      <c r="AL1371" s="30" t="s">
        <v>3418</v>
      </c>
      <c r="AM1371" s="114">
        <v>41407</v>
      </c>
      <c r="AN1371" s="408" t="str">
        <f>IF($AA1371-data!$G$1=0,"　",IF(AK1371=0,"　",VLOOKUP($AK1371,data!$A$1:$H$264,8,FALSE)))</f>
        <v>消耗部品交換対象</v>
      </c>
      <c r="AO1371" s="133">
        <v>41416</v>
      </c>
      <c r="AP1371" s="134" t="s">
        <v>3407</v>
      </c>
      <c r="AQ1371" s="264">
        <f t="shared" si="111"/>
        <v>42473</v>
      </c>
    </row>
    <row r="1372" spans="1:43" ht="24.75" customHeight="1" x14ac:dyDescent="0.15">
      <c r="A1372" s="297">
        <v>1369</v>
      </c>
      <c r="B1372" s="23" t="s">
        <v>3419</v>
      </c>
      <c r="C1372" s="24" t="s">
        <v>14327</v>
      </c>
      <c r="D1372" s="23" t="s">
        <v>3420</v>
      </c>
      <c r="E1372" s="23" t="s">
        <v>2412</v>
      </c>
      <c r="F1372" s="24" t="s">
        <v>10310</v>
      </c>
      <c r="G1372" s="25" t="s">
        <v>3427</v>
      </c>
      <c r="H1372" s="23" t="s">
        <v>3428</v>
      </c>
      <c r="I1372" s="23" t="s">
        <v>11099</v>
      </c>
      <c r="J1372" s="25" t="s">
        <v>3429</v>
      </c>
      <c r="K1372" s="58"/>
      <c r="L1372" s="58"/>
      <c r="M1372" s="23" t="s">
        <v>3430</v>
      </c>
      <c r="N1372" s="43" t="s">
        <v>3431</v>
      </c>
      <c r="O1372" s="25" t="s">
        <v>3421</v>
      </c>
      <c r="P1372" s="23" t="s">
        <v>3422</v>
      </c>
      <c r="Q1372" s="25" t="s">
        <v>3423</v>
      </c>
      <c r="R1372" s="58" t="s">
        <v>3424</v>
      </c>
      <c r="S1372" s="23" t="s">
        <v>3425</v>
      </c>
      <c r="T1372" s="23" t="s">
        <v>3426</v>
      </c>
      <c r="U1372" s="25" t="s">
        <v>3427</v>
      </c>
      <c r="V1372" s="23" t="s">
        <v>3428</v>
      </c>
      <c r="W1372" s="25" t="s">
        <v>3429</v>
      </c>
      <c r="X1372" s="58"/>
      <c r="Y1372" s="23" t="s">
        <v>3430</v>
      </c>
      <c r="Z1372" s="43" t="s">
        <v>3431</v>
      </c>
      <c r="AA1372" s="33">
        <v>5</v>
      </c>
      <c r="AB1372" s="295" t="str">
        <f t="shared" si="109"/>
        <v>年間</v>
      </c>
      <c r="AC1372" s="268"/>
      <c r="AD1372" s="110">
        <v>1</v>
      </c>
      <c r="AE1372" s="202">
        <v>32400</v>
      </c>
      <c r="AF1372" s="26">
        <f t="shared" si="110"/>
        <v>32400</v>
      </c>
      <c r="AG1372" s="27">
        <v>41395</v>
      </c>
      <c r="AH1372" s="302">
        <v>41426</v>
      </c>
      <c r="AI1372" s="29" t="str">
        <f t="shared" si="107"/>
        <v>～</v>
      </c>
      <c r="AJ1372" s="178">
        <f t="shared" si="108"/>
        <v>43251</v>
      </c>
      <c r="AK1372" s="30" t="s">
        <v>3036</v>
      </c>
      <c r="AL1372" s="30" t="s">
        <v>3432</v>
      </c>
      <c r="AM1372" s="114">
        <v>41408</v>
      </c>
      <c r="AN1372" s="408">
        <f>IF($AA1372-data!$G$1=0,"　",IF(AK1372=0,"　",VLOOKUP($AK1372,data!$A$1:$H$264,8,FALSE)))</f>
        <v>0</v>
      </c>
      <c r="AO1372" s="32">
        <v>41415</v>
      </c>
      <c r="AP1372" s="170"/>
      <c r="AQ1372" s="264" t="str">
        <f t="shared" si="111"/>
        <v/>
      </c>
    </row>
    <row r="1373" spans="1:43" ht="24.75" customHeight="1" x14ac:dyDescent="0.15">
      <c r="A1373" s="297">
        <v>1370</v>
      </c>
      <c r="B1373" s="23" t="s">
        <v>3419</v>
      </c>
      <c r="C1373" s="24" t="s">
        <v>14327</v>
      </c>
      <c r="D1373" s="23" t="s">
        <v>3420</v>
      </c>
      <c r="E1373" s="23" t="s">
        <v>2412</v>
      </c>
      <c r="F1373" s="24" t="s">
        <v>10310</v>
      </c>
      <c r="G1373" s="25" t="s">
        <v>3427</v>
      </c>
      <c r="H1373" s="23" t="s">
        <v>3428</v>
      </c>
      <c r="I1373" s="23" t="s">
        <v>11099</v>
      </c>
      <c r="J1373" s="25" t="s">
        <v>3429</v>
      </c>
      <c r="K1373" s="58"/>
      <c r="L1373" s="58"/>
      <c r="M1373" s="23" t="s">
        <v>3430</v>
      </c>
      <c r="N1373" s="43" t="s">
        <v>3431</v>
      </c>
      <c r="O1373" s="25" t="s">
        <v>3421</v>
      </c>
      <c r="P1373" s="23" t="s">
        <v>3422</v>
      </c>
      <c r="Q1373" s="25" t="s">
        <v>3423</v>
      </c>
      <c r="R1373" s="58" t="s">
        <v>3424</v>
      </c>
      <c r="S1373" s="23" t="s">
        <v>3425</v>
      </c>
      <c r="T1373" s="23" t="s">
        <v>3426</v>
      </c>
      <c r="U1373" s="25" t="s">
        <v>3427</v>
      </c>
      <c r="V1373" s="23" t="s">
        <v>3428</v>
      </c>
      <c r="W1373" s="25" t="s">
        <v>3429</v>
      </c>
      <c r="X1373" s="58"/>
      <c r="Y1373" s="23" t="s">
        <v>3430</v>
      </c>
      <c r="Z1373" s="43" t="s">
        <v>3431</v>
      </c>
      <c r="AA1373" s="33">
        <v>5</v>
      </c>
      <c r="AB1373" s="295" t="str">
        <f t="shared" si="109"/>
        <v>年間</v>
      </c>
      <c r="AC1373" s="268"/>
      <c r="AD1373" s="110">
        <v>1</v>
      </c>
      <c r="AE1373" s="202">
        <v>32400</v>
      </c>
      <c r="AF1373" s="26">
        <f t="shared" si="110"/>
        <v>32400</v>
      </c>
      <c r="AG1373" s="27">
        <v>41395</v>
      </c>
      <c r="AH1373" s="302">
        <v>41426</v>
      </c>
      <c r="AI1373" s="29" t="str">
        <f t="shared" si="107"/>
        <v>～</v>
      </c>
      <c r="AJ1373" s="178">
        <f t="shared" si="108"/>
        <v>43251</v>
      </c>
      <c r="AK1373" s="30" t="s">
        <v>3036</v>
      </c>
      <c r="AL1373" s="30" t="s">
        <v>3433</v>
      </c>
      <c r="AM1373" s="114">
        <v>41408</v>
      </c>
      <c r="AN1373" s="408">
        <f>IF($AA1373-data!$G$1=0,"　",IF(AK1373=0,"　",VLOOKUP($AK1373,data!$A$1:$H$264,8,FALSE)))</f>
        <v>0</v>
      </c>
      <c r="AO1373" s="32">
        <v>41415</v>
      </c>
      <c r="AP1373" s="170"/>
      <c r="AQ1373" s="264" t="str">
        <f t="shared" si="111"/>
        <v/>
      </c>
    </row>
    <row r="1374" spans="1:43" ht="24.75" customHeight="1" x14ac:dyDescent="0.15">
      <c r="A1374" s="297">
        <v>1371</v>
      </c>
      <c r="B1374" s="23" t="s">
        <v>3419</v>
      </c>
      <c r="C1374" s="24" t="s">
        <v>14327</v>
      </c>
      <c r="D1374" s="23" t="s">
        <v>3420</v>
      </c>
      <c r="E1374" s="23" t="s">
        <v>2412</v>
      </c>
      <c r="F1374" s="24" t="s">
        <v>10310</v>
      </c>
      <c r="G1374" s="25" t="s">
        <v>3427</v>
      </c>
      <c r="H1374" s="23" t="s">
        <v>3428</v>
      </c>
      <c r="I1374" s="23" t="s">
        <v>11099</v>
      </c>
      <c r="J1374" s="25" t="s">
        <v>3429</v>
      </c>
      <c r="K1374" s="58"/>
      <c r="L1374" s="58"/>
      <c r="M1374" s="23" t="s">
        <v>3430</v>
      </c>
      <c r="N1374" s="43" t="s">
        <v>3431</v>
      </c>
      <c r="O1374" s="25" t="s">
        <v>3421</v>
      </c>
      <c r="P1374" s="23" t="s">
        <v>3422</v>
      </c>
      <c r="Q1374" s="25" t="s">
        <v>3423</v>
      </c>
      <c r="R1374" s="58" t="s">
        <v>3424</v>
      </c>
      <c r="S1374" s="23" t="s">
        <v>3425</v>
      </c>
      <c r="T1374" s="23" t="s">
        <v>3426</v>
      </c>
      <c r="U1374" s="25" t="s">
        <v>3427</v>
      </c>
      <c r="V1374" s="23" t="s">
        <v>3428</v>
      </c>
      <c r="W1374" s="25" t="s">
        <v>3429</v>
      </c>
      <c r="X1374" s="58"/>
      <c r="Y1374" s="23" t="s">
        <v>3430</v>
      </c>
      <c r="Z1374" s="43" t="s">
        <v>3431</v>
      </c>
      <c r="AA1374" s="33">
        <v>5</v>
      </c>
      <c r="AB1374" s="295" t="str">
        <f t="shared" si="109"/>
        <v>年間</v>
      </c>
      <c r="AC1374" s="268"/>
      <c r="AD1374" s="110">
        <v>1</v>
      </c>
      <c r="AE1374" s="202">
        <v>32400</v>
      </c>
      <c r="AF1374" s="26">
        <f t="shared" si="110"/>
        <v>32400</v>
      </c>
      <c r="AG1374" s="27">
        <v>41395</v>
      </c>
      <c r="AH1374" s="302">
        <v>41426</v>
      </c>
      <c r="AI1374" s="29" t="str">
        <f t="shared" si="107"/>
        <v>～</v>
      </c>
      <c r="AJ1374" s="178">
        <f t="shared" si="108"/>
        <v>43251</v>
      </c>
      <c r="AK1374" s="30" t="s">
        <v>3036</v>
      </c>
      <c r="AL1374" s="30" t="s">
        <v>3434</v>
      </c>
      <c r="AM1374" s="114">
        <v>41408</v>
      </c>
      <c r="AN1374" s="408">
        <f>IF($AA1374-data!$G$1=0,"　",IF(AK1374=0,"　",VLOOKUP($AK1374,data!$A$1:$H$264,8,FALSE)))</f>
        <v>0</v>
      </c>
      <c r="AO1374" s="32">
        <v>41415</v>
      </c>
      <c r="AP1374" s="170"/>
      <c r="AQ1374" s="264" t="str">
        <f t="shared" si="111"/>
        <v/>
      </c>
    </row>
    <row r="1375" spans="1:43" s="74" customFormat="1" ht="24.75" customHeight="1" x14ac:dyDescent="0.15">
      <c r="A1375" s="297">
        <v>1372</v>
      </c>
      <c r="B1375" s="23" t="s">
        <v>3435</v>
      </c>
      <c r="C1375" s="24" t="s">
        <v>14327</v>
      </c>
      <c r="D1375" s="23" t="s">
        <v>3420</v>
      </c>
      <c r="E1375" s="23" t="s">
        <v>2412</v>
      </c>
      <c r="F1375" s="24" t="s">
        <v>10310</v>
      </c>
      <c r="G1375" s="25" t="s">
        <v>3427</v>
      </c>
      <c r="H1375" s="23" t="s">
        <v>3428</v>
      </c>
      <c r="I1375" s="23" t="s">
        <v>11099</v>
      </c>
      <c r="J1375" s="25" t="s">
        <v>3429</v>
      </c>
      <c r="K1375" s="58"/>
      <c r="L1375" s="58"/>
      <c r="M1375" s="23" t="s">
        <v>3430</v>
      </c>
      <c r="N1375" s="43" t="s">
        <v>3431</v>
      </c>
      <c r="O1375" s="25" t="s">
        <v>3421</v>
      </c>
      <c r="P1375" s="23" t="s">
        <v>3422</v>
      </c>
      <c r="Q1375" s="25" t="s">
        <v>3423</v>
      </c>
      <c r="R1375" s="58" t="s">
        <v>3424</v>
      </c>
      <c r="S1375" s="23" t="s">
        <v>3425</v>
      </c>
      <c r="T1375" s="23" t="s">
        <v>3426</v>
      </c>
      <c r="U1375" s="25" t="s">
        <v>3427</v>
      </c>
      <c r="V1375" s="23" t="s">
        <v>3428</v>
      </c>
      <c r="W1375" s="25" t="s">
        <v>3429</v>
      </c>
      <c r="X1375" s="58"/>
      <c r="Y1375" s="23" t="s">
        <v>3430</v>
      </c>
      <c r="Z1375" s="43" t="s">
        <v>3431</v>
      </c>
      <c r="AA1375" s="33">
        <v>5</v>
      </c>
      <c r="AB1375" s="295" t="str">
        <f t="shared" si="109"/>
        <v>年間</v>
      </c>
      <c r="AC1375" s="268"/>
      <c r="AD1375" s="110">
        <v>1</v>
      </c>
      <c r="AE1375" s="111">
        <v>12000</v>
      </c>
      <c r="AF1375" s="26">
        <f t="shared" si="110"/>
        <v>12000</v>
      </c>
      <c r="AG1375" s="27">
        <v>41395</v>
      </c>
      <c r="AH1375" s="302">
        <v>41426</v>
      </c>
      <c r="AI1375" s="29" t="str">
        <f t="shared" si="107"/>
        <v>～</v>
      </c>
      <c r="AJ1375" s="178">
        <f t="shared" si="108"/>
        <v>43251</v>
      </c>
      <c r="AK1375" s="30" t="s">
        <v>3436</v>
      </c>
      <c r="AL1375" s="30" t="s">
        <v>3437</v>
      </c>
      <c r="AM1375" s="114">
        <v>41408</v>
      </c>
      <c r="AN1375" s="408">
        <f>IF($AA1375-data!$G$1=0,"　",IF(AK1375=0,"　",VLOOKUP($AK1375,data!$A$1:$H$264,8,FALSE)))</f>
        <v>0</v>
      </c>
      <c r="AO1375" s="32">
        <v>41415</v>
      </c>
      <c r="AP1375" s="134"/>
      <c r="AQ1375" s="264" t="str">
        <f t="shared" si="111"/>
        <v/>
      </c>
    </row>
    <row r="1376" spans="1:43" s="74" customFormat="1" ht="24.75" customHeight="1" x14ac:dyDescent="0.15">
      <c r="A1376" s="297">
        <v>1373</v>
      </c>
      <c r="B1376" s="23" t="s">
        <v>3435</v>
      </c>
      <c r="C1376" s="24" t="s">
        <v>14327</v>
      </c>
      <c r="D1376" s="23" t="s">
        <v>3420</v>
      </c>
      <c r="E1376" s="23" t="s">
        <v>2412</v>
      </c>
      <c r="F1376" s="24" t="s">
        <v>10310</v>
      </c>
      <c r="G1376" s="25" t="s">
        <v>3427</v>
      </c>
      <c r="H1376" s="23" t="s">
        <v>3428</v>
      </c>
      <c r="I1376" s="23" t="s">
        <v>11099</v>
      </c>
      <c r="J1376" s="25" t="s">
        <v>3429</v>
      </c>
      <c r="K1376" s="58"/>
      <c r="L1376" s="58"/>
      <c r="M1376" s="23" t="s">
        <v>3430</v>
      </c>
      <c r="N1376" s="43" t="s">
        <v>3431</v>
      </c>
      <c r="O1376" s="25" t="s">
        <v>3421</v>
      </c>
      <c r="P1376" s="23" t="s">
        <v>3422</v>
      </c>
      <c r="Q1376" s="25" t="s">
        <v>3423</v>
      </c>
      <c r="R1376" s="58" t="s">
        <v>3424</v>
      </c>
      <c r="S1376" s="23" t="s">
        <v>3425</v>
      </c>
      <c r="T1376" s="23" t="s">
        <v>3426</v>
      </c>
      <c r="U1376" s="25" t="s">
        <v>3427</v>
      </c>
      <c r="V1376" s="23" t="s">
        <v>3428</v>
      </c>
      <c r="W1376" s="25" t="s">
        <v>3429</v>
      </c>
      <c r="X1376" s="58"/>
      <c r="Y1376" s="23" t="s">
        <v>3430</v>
      </c>
      <c r="Z1376" s="43" t="s">
        <v>3431</v>
      </c>
      <c r="AA1376" s="33">
        <v>5</v>
      </c>
      <c r="AB1376" s="295" t="str">
        <f t="shared" si="109"/>
        <v>年間</v>
      </c>
      <c r="AC1376" s="268"/>
      <c r="AD1376" s="110">
        <v>1</v>
      </c>
      <c r="AE1376" s="111">
        <v>12000</v>
      </c>
      <c r="AF1376" s="26">
        <f t="shared" si="110"/>
        <v>12000</v>
      </c>
      <c r="AG1376" s="27">
        <v>41395</v>
      </c>
      <c r="AH1376" s="302">
        <v>41426</v>
      </c>
      <c r="AI1376" s="29" t="str">
        <f t="shared" si="107"/>
        <v>～</v>
      </c>
      <c r="AJ1376" s="178">
        <f t="shared" si="108"/>
        <v>43251</v>
      </c>
      <c r="AK1376" s="30" t="s">
        <v>3436</v>
      </c>
      <c r="AL1376" s="30" t="s">
        <v>3438</v>
      </c>
      <c r="AM1376" s="114">
        <v>41408</v>
      </c>
      <c r="AN1376" s="408">
        <f>IF($AA1376-data!$G$1=0,"　",IF(AK1376=0,"　",VLOOKUP($AK1376,data!$A$1:$H$264,8,FALSE)))</f>
        <v>0</v>
      </c>
      <c r="AO1376" s="32">
        <v>41415</v>
      </c>
      <c r="AP1376" s="134"/>
      <c r="AQ1376" s="264" t="str">
        <f t="shared" si="111"/>
        <v/>
      </c>
    </row>
    <row r="1377" spans="1:43" s="74" customFormat="1" ht="24.75" customHeight="1" x14ac:dyDescent="0.15">
      <c r="A1377" s="297">
        <v>1374</v>
      </c>
      <c r="B1377" s="23" t="s">
        <v>3439</v>
      </c>
      <c r="C1377" s="24" t="s">
        <v>14327</v>
      </c>
      <c r="D1377" s="23" t="s">
        <v>3420</v>
      </c>
      <c r="E1377" s="23" t="s">
        <v>2412</v>
      </c>
      <c r="F1377" s="24" t="s">
        <v>10310</v>
      </c>
      <c r="G1377" s="25" t="s">
        <v>3427</v>
      </c>
      <c r="H1377" s="23" t="s">
        <v>3428</v>
      </c>
      <c r="I1377" s="23" t="s">
        <v>11099</v>
      </c>
      <c r="J1377" s="25" t="s">
        <v>3429</v>
      </c>
      <c r="K1377" s="58"/>
      <c r="L1377" s="58"/>
      <c r="M1377" s="23" t="s">
        <v>3430</v>
      </c>
      <c r="N1377" s="43" t="s">
        <v>3431</v>
      </c>
      <c r="O1377" s="25" t="s">
        <v>3421</v>
      </c>
      <c r="P1377" s="23" t="s">
        <v>3422</v>
      </c>
      <c r="Q1377" s="25" t="s">
        <v>3423</v>
      </c>
      <c r="R1377" s="58" t="s">
        <v>3424</v>
      </c>
      <c r="S1377" s="23" t="s">
        <v>3425</v>
      </c>
      <c r="T1377" s="23" t="s">
        <v>3426</v>
      </c>
      <c r="U1377" s="25" t="s">
        <v>3427</v>
      </c>
      <c r="V1377" s="23" t="s">
        <v>3428</v>
      </c>
      <c r="W1377" s="25" t="s">
        <v>3429</v>
      </c>
      <c r="X1377" s="58"/>
      <c r="Y1377" s="23" t="s">
        <v>3430</v>
      </c>
      <c r="Z1377" s="43" t="s">
        <v>3431</v>
      </c>
      <c r="AA1377" s="33">
        <v>5</v>
      </c>
      <c r="AB1377" s="295" t="str">
        <f t="shared" si="109"/>
        <v>年間</v>
      </c>
      <c r="AC1377" s="268"/>
      <c r="AD1377" s="110">
        <v>1</v>
      </c>
      <c r="AE1377" s="111">
        <v>177600</v>
      </c>
      <c r="AF1377" s="26">
        <f t="shared" si="110"/>
        <v>177600</v>
      </c>
      <c r="AG1377" s="27">
        <v>41395</v>
      </c>
      <c r="AH1377" s="302">
        <v>41426</v>
      </c>
      <c r="AI1377" s="29" t="str">
        <f t="shared" si="107"/>
        <v>～</v>
      </c>
      <c r="AJ1377" s="178">
        <f t="shared" si="108"/>
        <v>43251</v>
      </c>
      <c r="AK1377" s="30" t="s">
        <v>3440</v>
      </c>
      <c r="AL1377" s="30" t="s">
        <v>3441</v>
      </c>
      <c r="AM1377" s="114">
        <v>41408</v>
      </c>
      <c r="AN1377" s="408" t="str">
        <f>IF($AA1377-data!$G$1=0,"　",IF(AK1377=0,"　",VLOOKUP($AK1377,data!$A$1:$H$264,8,FALSE)))</f>
        <v>消耗部品交換対象</v>
      </c>
      <c r="AO1377" s="32">
        <v>41415</v>
      </c>
      <c r="AP1377" s="134"/>
      <c r="AQ1377" s="264">
        <f t="shared" si="111"/>
        <v>42491</v>
      </c>
    </row>
    <row r="1378" spans="1:43" s="74" customFormat="1" ht="24.75" customHeight="1" x14ac:dyDescent="0.15">
      <c r="A1378" s="297">
        <v>1375</v>
      </c>
      <c r="B1378" s="23" t="s">
        <v>3442</v>
      </c>
      <c r="C1378" s="24" t="s">
        <v>14330</v>
      </c>
      <c r="D1378" s="23" t="s">
        <v>29</v>
      </c>
      <c r="E1378" s="23" t="s">
        <v>30</v>
      </c>
      <c r="F1378" s="24" t="s">
        <v>13631</v>
      </c>
      <c r="G1378" s="25" t="s">
        <v>3449</v>
      </c>
      <c r="H1378" s="23" t="s">
        <v>3450</v>
      </c>
      <c r="I1378" s="44" t="s">
        <v>11163</v>
      </c>
      <c r="J1378" s="25" t="s">
        <v>10713</v>
      </c>
      <c r="K1378" s="25" t="s">
        <v>3452</v>
      </c>
      <c r="L1378" s="25"/>
      <c r="M1378" s="23" t="s">
        <v>3453</v>
      </c>
      <c r="N1378" s="25"/>
      <c r="O1378" s="25" t="s">
        <v>3443</v>
      </c>
      <c r="P1378" s="23" t="s">
        <v>3444</v>
      </c>
      <c r="Q1378" s="25" t="s">
        <v>3445</v>
      </c>
      <c r="R1378" s="58" t="s">
        <v>3446</v>
      </c>
      <c r="S1378" s="23" t="s">
        <v>3447</v>
      </c>
      <c r="T1378" s="23" t="s">
        <v>3448</v>
      </c>
      <c r="U1378" s="25" t="s">
        <v>3449</v>
      </c>
      <c r="V1378" s="23" t="s">
        <v>3450</v>
      </c>
      <c r="W1378" s="25" t="s">
        <v>3451</v>
      </c>
      <c r="X1378" s="25" t="s">
        <v>3452</v>
      </c>
      <c r="Y1378" s="23" t="s">
        <v>3453</v>
      </c>
      <c r="Z1378" s="25"/>
      <c r="AA1378" s="33">
        <v>5</v>
      </c>
      <c r="AB1378" s="295" t="str">
        <f t="shared" si="109"/>
        <v>年間</v>
      </c>
      <c r="AC1378" s="268"/>
      <c r="AD1378" s="110">
        <v>1</v>
      </c>
      <c r="AE1378" s="111">
        <v>12000</v>
      </c>
      <c r="AF1378" s="26">
        <f t="shared" si="110"/>
        <v>12000</v>
      </c>
      <c r="AG1378" s="27">
        <v>41395</v>
      </c>
      <c r="AH1378" s="302">
        <v>41334</v>
      </c>
      <c r="AI1378" s="29" t="str">
        <f t="shared" si="107"/>
        <v>～</v>
      </c>
      <c r="AJ1378" s="178">
        <f t="shared" si="108"/>
        <v>43159</v>
      </c>
      <c r="AK1378" s="30" t="s">
        <v>929</v>
      </c>
      <c r="AL1378" s="30" t="s">
        <v>3454</v>
      </c>
      <c r="AM1378" s="115">
        <v>41354</v>
      </c>
      <c r="AN1378" s="408">
        <f>IF($AA1378-data!$G$1=0,"　",IF(AK1378=0,"　",VLOOKUP($AK1378,data!$A$1:$H$264,8,FALSE)))</f>
        <v>0</v>
      </c>
      <c r="AO1378" s="35">
        <v>41431</v>
      </c>
      <c r="AP1378" s="134" t="s">
        <v>3455</v>
      </c>
      <c r="AQ1378" s="264" t="str">
        <f t="shared" si="111"/>
        <v/>
      </c>
    </row>
    <row r="1379" spans="1:43" s="74" customFormat="1" ht="24.75" customHeight="1" x14ac:dyDescent="0.15">
      <c r="A1379" s="297">
        <v>1376</v>
      </c>
      <c r="B1379" s="23" t="s">
        <v>3456</v>
      </c>
      <c r="C1379" s="24" t="s">
        <v>14330</v>
      </c>
      <c r="D1379" s="23" t="s">
        <v>29</v>
      </c>
      <c r="E1379" s="23" t="s">
        <v>30</v>
      </c>
      <c r="F1379" s="24" t="s">
        <v>13631</v>
      </c>
      <c r="G1379" s="25" t="s">
        <v>3449</v>
      </c>
      <c r="H1379" s="23" t="s">
        <v>3450</v>
      </c>
      <c r="I1379" s="44" t="s">
        <v>11163</v>
      </c>
      <c r="J1379" s="25" t="s">
        <v>10713</v>
      </c>
      <c r="K1379" s="25" t="s">
        <v>3452</v>
      </c>
      <c r="L1379" s="25"/>
      <c r="M1379" s="23" t="s">
        <v>3453</v>
      </c>
      <c r="N1379" s="25"/>
      <c r="O1379" s="25" t="s">
        <v>3443</v>
      </c>
      <c r="P1379" s="23" t="s">
        <v>3444</v>
      </c>
      <c r="Q1379" s="25" t="s">
        <v>3445</v>
      </c>
      <c r="R1379" s="58" t="s">
        <v>3446</v>
      </c>
      <c r="S1379" s="23" t="s">
        <v>3447</v>
      </c>
      <c r="T1379" s="23" t="s">
        <v>3448</v>
      </c>
      <c r="U1379" s="25" t="s">
        <v>3449</v>
      </c>
      <c r="V1379" s="23" t="s">
        <v>3450</v>
      </c>
      <c r="W1379" s="25" t="s">
        <v>3451</v>
      </c>
      <c r="X1379" s="25" t="s">
        <v>3452</v>
      </c>
      <c r="Y1379" s="23" t="s">
        <v>3453</v>
      </c>
      <c r="Z1379" s="25"/>
      <c r="AA1379" s="33">
        <v>5</v>
      </c>
      <c r="AB1379" s="295" t="str">
        <f t="shared" si="109"/>
        <v>年間</v>
      </c>
      <c r="AC1379" s="268"/>
      <c r="AD1379" s="110">
        <v>1</v>
      </c>
      <c r="AE1379" s="111">
        <v>12000</v>
      </c>
      <c r="AF1379" s="26">
        <f t="shared" si="110"/>
        <v>12000</v>
      </c>
      <c r="AG1379" s="27">
        <v>41395</v>
      </c>
      <c r="AH1379" s="302">
        <v>41334</v>
      </c>
      <c r="AI1379" s="29" t="str">
        <f t="shared" si="107"/>
        <v>～</v>
      </c>
      <c r="AJ1379" s="178">
        <f t="shared" si="108"/>
        <v>43159</v>
      </c>
      <c r="AK1379" s="30" t="s">
        <v>929</v>
      </c>
      <c r="AL1379" s="30" t="s">
        <v>3457</v>
      </c>
      <c r="AM1379" s="115">
        <v>41354</v>
      </c>
      <c r="AN1379" s="408">
        <f>IF($AA1379-data!$G$1=0,"　",IF(AK1379=0,"　",VLOOKUP($AK1379,data!$A$1:$H$264,8,FALSE)))</f>
        <v>0</v>
      </c>
      <c r="AO1379" s="35">
        <v>41431</v>
      </c>
      <c r="AP1379" s="134" t="s">
        <v>3455</v>
      </c>
      <c r="AQ1379" s="264" t="str">
        <f t="shared" si="111"/>
        <v/>
      </c>
    </row>
    <row r="1380" spans="1:43" s="74" customFormat="1" ht="24.75" customHeight="1" x14ac:dyDescent="0.15">
      <c r="A1380" s="297">
        <v>1377</v>
      </c>
      <c r="B1380" s="23" t="s">
        <v>3458</v>
      </c>
      <c r="C1380" s="24" t="s">
        <v>14330</v>
      </c>
      <c r="D1380" s="23" t="s">
        <v>29</v>
      </c>
      <c r="E1380" s="23" t="s">
        <v>30</v>
      </c>
      <c r="F1380" s="24" t="s">
        <v>13631</v>
      </c>
      <c r="G1380" s="25" t="s">
        <v>3449</v>
      </c>
      <c r="H1380" s="23" t="s">
        <v>3450</v>
      </c>
      <c r="I1380" s="44" t="s">
        <v>11163</v>
      </c>
      <c r="J1380" s="25" t="s">
        <v>10713</v>
      </c>
      <c r="K1380" s="25" t="s">
        <v>3452</v>
      </c>
      <c r="L1380" s="25"/>
      <c r="M1380" s="23" t="s">
        <v>3453</v>
      </c>
      <c r="N1380" s="25"/>
      <c r="O1380" s="25" t="s">
        <v>3443</v>
      </c>
      <c r="P1380" s="23" t="s">
        <v>3444</v>
      </c>
      <c r="Q1380" s="25" t="s">
        <v>3445</v>
      </c>
      <c r="R1380" s="58" t="s">
        <v>3446</v>
      </c>
      <c r="S1380" s="23" t="s">
        <v>3447</v>
      </c>
      <c r="T1380" s="23" t="s">
        <v>3448</v>
      </c>
      <c r="U1380" s="25" t="s">
        <v>3449</v>
      </c>
      <c r="V1380" s="23" t="s">
        <v>3450</v>
      </c>
      <c r="W1380" s="25" t="s">
        <v>3451</v>
      </c>
      <c r="X1380" s="25" t="s">
        <v>3452</v>
      </c>
      <c r="Y1380" s="23" t="s">
        <v>3453</v>
      </c>
      <c r="Z1380" s="25"/>
      <c r="AA1380" s="33">
        <v>5</v>
      </c>
      <c r="AB1380" s="295" t="str">
        <f t="shared" si="109"/>
        <v>年間</v>
      </c>
      <c r="AC1380" s="268"/>
      <c r="AD1380" s="110">
        <v>1</v>
      </c>
      <c r="AE1380" s="111">
        <v>12000</v>
      </c>
      <c r="AF1380" s="26">
        <f t="shared" si="110"/>
        <v>12000</v>
      </c>
      <c r="AG1380" s="27">
        <v>41395</v>
      </c>
      <c r="AH1380" s="302">
        <v>41334</v>
      </c>
      <c r="AI1380" s="29" t="str">
        <f t="shared" si="107"/>
        <v>～</v>
      </c>
      <c r="AJ1380" s="178">
        <f t="shared" si="108"/>
        <v>43159</v>
      </c>
      <c r="AK1380" s="30" t="s">
        <v>929</v>
      </c>
      <c r="AL1380" s="30" t="s">
        <v>3459</v>
      </c>
      <c r="AM1380" s="115">
        <v>41354</v>
      </c>
      <c r="AN1380" s="408">
        <f>IF($AA1380-data!$G$1=0,"　",IF(AK1380=0,"　",VLOOKUP($AK1380,data!$A$1:$H$264,8,FALSE)))</f>
        <v>0</v>
      </c>
      <c r="AO1380" s="35">
        <v>41431</v>
      </c>
      <c r="AP1380" s="134" t="s">
        <v>3455</v>
      </c>
      <c r="AQ1380" s="264" t="str">
        <f t="shared" si="111"/>
        <v/>
      </c>
    </row>
    <row r="1381" spans="1:43" s="74" customFormat="1" ht="24.75" customHeight="1" x14ac:dyDescent="0.15">
      <c r="A1381" s="297">
        <v>1378</v>
      </c>
      <c r="B1381" s="23" t="s">
        <v>3458</v>
      </c>
      <c r="C1381" s="24" t="s">
        <v>14330</v>
      </c>
      <c r="D1381" s="23" t="s">
        <v>29</v>
      </c>
      <c r="E1381" s="23" t="s">
        <v>30</v>
      </c>
      <c r="F1381" s="24" t="s">
        <v>13631</v>
      </c>
      <c r="G1381" s="25" t="s">
        <v>3449</v>
      </c>
      <c r="H1381" s="23" t="s">
        <v>3450</v>
      </c>
      <c r="I1381" s="44" t="s">
        <v>11163</v>
      </c>
      <c r="J1381" s="25" t="s">
        <v>10713</v>
      </c>
      <c r="K1381" s="25" t="s">
        <v>3452</v>
      </c>
      <c r="L1381" s="25"/>
      <c r="M1381" s="23" t="s">
        <v>3453</v>
      </c>
      <c r="N1381" s="25"/>
      <c r="O1381" s="25" t="s">
        <v>3443</v>
      </c>
      <c r="P1381" s="23" t="s">
        <v>3444</v>
      </c>
      <c r="Q1381" s="25" t="s">
        <v>3445</v>
      </c>
      <c r="R1381" s="58" t="s">
        <v>3446</v>
      </c>
      <c r="S1381" s="23" t="s">
        <v>3447</v>
      </c>
      <c r="T1381" s="23" t="s">
        <v>3448</v>
      </c>
      <c r="U1381" s="25" t="s">
        <v>3449</v>
      </c>
      <c r="V1381" s="23" t="s">
        <v>3450</v>
      </c>
      <c r="W1381" s="25" t="s">
        <v>3451</v>
      </c>
      <c r="X1381" s="25" t="s">
        <v>3452</v>
      </c>
      <c r="Y1381" s="23" t="s">
        <v>3453</v>
      </c>
      <c r="Z1381" s="25"/>
      <c r="AA1381" s="33">
        <v>5</v>
      </c>
      <c r="AB1381" s="295" t="str">
        <f t="shared" si="109"/>
        <v>年間</v>
      </c>
      <c r="AC1381" s="268"/>
      <c r="AD1381" s="110">
        <v>1</v>
      </c>
      <c r="AE1381" s="111">
        <v>12000</v>
      </c>
      <c r="AF1381" s="26">
        <f t="shared" si="110"/>
        <v>12000</v>
      </c>
      <c r="AG1381" s="27">
        <v>41395</v>
      </c>
      <c r="AH1381" s="302">
        <v>41334</v>
      </c>
      <c r="AI1381" s="29" t="str">
        <f t="shared" si="107"/>
        <v>～</v>
      </c>
      <c r="AJ1381" s="178">
        <f t="shared" si="108"/>
        <v>43159</v>
      </c>
      <c r="AK1381" s="30" t="s">
        <v>929</v>
      </c>
      <c r="AL1381" s="30" t="s">
        <v>3460</v>
      </c>
      <c r="AM1381" s="115">
        <v>41354</v>
      </c>
      <c r="AN1381" s="408">
        <f>IF($AA1381-data!$G$1=0,"　",IF(AK1381=0,"　",VLOOKUP($AK1381,data!$A$1:$H$264,8,FALSE)))</f>
        <v>0</v>
      </c>
      <c r="AO1381" s="35">
        <v>41431</v>
      </c>
      <c r="AP1381" s="134" t="s">
        <v>3455</v>
      </c>
      <c r="AQ1381" s="264" t="str">
        <f t="shared" si="111"/>
        <v/>
      </c>
    </row>
    <row r="1382" spans="1:43" s="74" customFormat="1" ht="24.75" customHeight="1" x14ac:dyDescent="0.15">
      <c r="A1382" s="297">
        <v>1379</v>
      </c>
      <c r="B1382" s="23" t="s">
        <v>3458</v>
      </c>
      <c r="C1382" s="24" t="s">
        <v>14330</v>
      </c>
      <c r="D1382" s="23" t="s">
        <v>29</v>
      </c>
      <c r="E1382" s="23" t="s">
        <v>30</v>
      </c>
      <c r="F1382" s="24" t="s">
        <v>13631</v>
      </c>
      <c r="G1382" s="25" t="s">
        <v>3449</v>
      </c>
      <c r="H1382" s="23" t="s">
        <v>3450</v>
      </c>
      <c r="I1382" s="44" t="s">
        <v>11163</v>
      </c>
      <c r="J1382" s="25" t="s">
        <v>10713</v>
      </c>
      <c r="K1382" s="25" t="s">
        <v>3452</v>
      </c>
      <c r="L1382" s="25"/>
      <c r="M1382" s="23" t="s">
        <v>3453</v>
      </c>
      <c r="N1382" s="25"/>
      <c r="O1382" s="25" t="s">
        <v>3443</v>
      </c>
      <c r="P1382" s="23" t="s">
        <v>3444</v>
      </c>
      <c r="Q1382" s="25" t="s">
        <v>3445</v>
      </c>
      <c r="R1382" s="58" t="s">
        <v>3446</v>
      </c>
      <c r="S1382" s="23" t="s">
        <v>3447</v>
      </c>
      <c r="T1382" s="23" t="s">
        <v>3448</v>
      </c>
      <c r="U1382" s="25" t="s">
        <v>3449</v>
      </c>
      <c r="V1382" s="23" t="s">
        <v>3450</v>
      </c>
      <c r="W1382" s="25" t="s">
        <v>3451</v>
      </c>
      <c r="X1382" s="25" t="s">
        <v>3452</v>
      </c>
      <c r="Y1382" s="23" t="s">
        <v>3453</v>
      </c>
      <c r="Z1382" s="25"/>
      <c r="AA1382" s="33">
        <v>5</v>
      </c>
      <c r="AB1382" s="295" t="str">
        <f t="shared" si="109"/>
        <v>年間</v>
      </c>
      <c r="AC1382" s="268"/>
      <c r="AD1382" s="110">
        <v>1</v>
      </c>
      <c r="AE1382" s="111">
        <v>12000</v>
      </c>
      <c r="AF1382" s="26">
        <f t="shared" si="110"/>
        <v>12000</v>
      </c>
      <c r="AG1382" s="27">
        <v>41395</v>
      </c>
      <c r="AH1382" s="302">
        <v>41334</v>
      </c>
      <c r="AI1382" s="29" t="str">
        <f t="shared" si="107"/>
        <v>～</v>
      </c>
      <c r="AJ1382" s="178">
        <f t="shared" si="108"/>
        <v>43159</v>
      </c>
      <c r="AK1382" s="30" t="s">
        <v>929</v>
      </c>
      <c r="AL1382" s="30" t="s">
        <v>3461</v>
      </c>
      <c r="AM1382" s="115">
        <v>41354</v>
      </c>
      <c r="AN1382" s="408">
        <f>IF($AA1382-data!$G$1=0,"　",IF(AK1382=0,"　",VLOOKUP($AK1382,data!$A$1:$H$264,8,FALSE)))</f>
        <v>0</v>
      </c>
      <c r="AO1382" s="35">
        <v>41431</v>
      </c>
      <c r="AP1382" s="134" t="s">
        <v>3455</v>
      </c>
      <c r="AQ1382" s="264" t="str">
        <f t="shared" si="111"/>
        <v/>
      </c>
    </row>
    <row r="1383" spans="1:43" s="74" customFormat="1" ht="24.75" customHeight="1" x14ac:dyDescent="0.15">
      <c r="A1383" s="297">
        <v>1380</v>
      </c>
      <c r="B1383" s="23" t="s">
        <v>3458</v>
      </c>
      <c r="C1383" s="24" t="s">
        <v>14330</v>
      </c>
      <c r="D1383" s="23" t="s">
        <v>29</v>
      </c>
      <c r="E1383" s="23" t="s">
        <v>30</v>
      </c>
      <c r="F1383" s="24" t="s">
        <v>13631</v>
      </c>
      <c r="G1383" s="25" t="s">
        <v>3449</v>
      </c>
      <c r="H1383" s="23" t="s">
        <v>3450</v>
      </c>
      <c r="I1383" s="44" t="s">
        <v>11163</v>
      </c>
      <c r="J1383" s="25" t="s">
        <v>10713</v>
      </c>
      <c r="K1383" s="25" t="s">
        <v>3452</v>
      </c>
      <c r="L1383" s="25"/>
      <c r="M1383" s="23" t="s">
        <v>3453</v>
      </c>
      <c r="N1383" s="25"/>
      <c r="O1383" s="25" t="s">
        <v>3443</v>
      </c>
      <c r="P1383" s="23" t="s">
        <v>3444</v>
      </c>
      <c r="Q1383" s="25" t="s">
        <v>3445</v>
      </c>
      <c r="R1383" s="58" t="s">
        <v>3446</v>
      </c>
      <c r="S1383" s="23" t="s">
        <v>3447</v>
      </c>
      <c r="T1383" s="23" t="s">
        <v>3448</v>
      </c>
      <c r="U1383" s="25" t="s">
        <v>3449</v>
      </c>
      <c r="V1383" s="23" t="s">
        <v>3450</v>
      </c>
      <c r="W1383" s="25" t="s">
        <v>3451</v>
      </c>
      <c r="X1383" s="25" t="s">
        <v>3452</v>
      </c>
      <c r="Y1383" s="23" t="s">
        <v>3453</v>
      </c>
      <c r="Z1383" s="25"/>
      <c r="AA1383" s="33">
        <v>5</v>
      </c>
      <c r="AB1383" s="295" t="str">
        <f t="shared" si="109"/>
        <v>年間</v>
      </c>
      <c r="AC1383" s="268"/>
      <c r="AD1383" s="110">
        <v>1</v>
      </c>
      <c r="AE1383" s="111">
        <v>12000</v>
      </c>
      <c r="AF1383" s="26">
        <f t="shared" si="110"/>
        <v>12000</v>
      </c>
      <c r="AG1383" s="27">
        <v>41395</v>
      </c>
      <c r="AH1383" s="302">
        <v>41334</v>
      </c>
      <c r="AI1383" s="29" t="str">
        <f t="shared" si="107"/>
        <v>～</v>
      </c>
      <c r="AJ1383" s="178">
        <f t="shared" si="108"/>
        <v>43159</v>
      </c>
      <c r="AK1383" s="30" t="s">
        <v>929</v>
      </c>
      <c r="AL1383" s="30" t="s">
        <v>3462</v>
      </c>
      <c r="AM1383" s="115">
        <v>41354</v>
      </c>
      <c r="AN1383" s="408">
        <f>IF($AA1383-data!$G$1=0,"　",IF(AK1383=0,"　",VLOOKUP($AK1383,data!$A$1:$H$264,8,FALSE)))</f>
        <v>0</v>
      </c>
      <c r="AO1383" s="35">
        <v>41431</v>
      </c>
      <c r="AP1383" s="134" t="s">
        <v>3455</v>
      </c>
      <c r="AQ1383" s="264" t="str">
        <f t="shared" si="111"/>
        <v/>
      </c>
    </row>
    <row r="1384" spans="1:43" s="74" customFormat="1" ht="24.75" customHeight="1" x14ac:dyDescent="0.15">
      <c r="A1384" s="297">
        <v>1381</v>
      </c>
      <c r="B1384" s="23" t="s">
        <v>3463</v>
      </c>
      <c r="C1384" s="24" t="s">
        <v>14330</v>
      </c>
      <c r="D1384" s="23" t="s">
        <v>29</v>
      </c>
      <c r="E1384" s="23" t="s">
        <v>30</v>
      </c>
      <c r="F1384" s="24" t="s">
        <v>13631</v>
      </c>
      <c r="G1384" s="43" t="s">
        <v>3449</v>
      </c>
      <c r="H1384" s="44" t="s">
        <v>3450</v>
      </c>
      <c r="I1384" s="44" t="s">
        <v>11163</v>
      </c>
      <c r="J1384" s="25" t="s">
        <v>10713</v>
      </c>
      <c r="K1384" s="43" t="s">
        <v>3452</v>
      </c>
      <c r="L1384" s="43"/>
      <c r="M1384" s="44" t="s">
        <v>3453</v>
      </c>
      <c r="N1384" s="25"/>
      <c r="O1384" s="25" t="s">
        <v>3443</v>
      </c>
      <c r="P1384" s="23" t="s">
        <v>3444</v>
      </c>
      <c r="Q1384" s="25" t="s">
        <v>3445</v>
      </c>
      <c r="R1384" s="58" t="s">
        <v>3446</v>
      </c>
      <c r="S1384" s="23" t="s">
        <v>3447</v>
      </c>
      <c r="T1384" s="23" t="s">
        <v>3448</v>
      </c>
      <c r="U1384" s="43" t="s">
        <v>3449</v>
      </c>
      <c r="V1384" s="44" t="s">
        <v>3450</v>
      </c>
      <c r="W1384" s="43" t="s">
        <v>3451</v>
      </c>
      <c r="X1384" s="43" t="s">
        <v>3452</v>
      </c>
      <c r="Y1384" s="44" t="s">
        <v>3453</v>
      </c>
      <c r="Z1384" s="25"/>
      <c r="AA1384" s="33">
        <v>5</v>
      </c>
      <c r="AB1384" s="295" t="str">
        <f t="shared" si="109"/>
        <v>年間</v>
      </c>
      <c r="AC1384" s="268"/>
      <c r="AD1384" s="110">
        <v>1</v>
      </c>
      <c r="AE1384" s="111">
        <v>214200</v>
      </c>
      <c r="AF1384" s="26">
        <f t="shared" si="110"/>
        <v>214200</v>
      </c>
      <c r="AG1384" s="27">
        <v>41395</v>
      </c>
      <c r="AH1384" s="302">
        <v>41334</v>
      </c>
      <c r="AI1384" s="29" t="str">
        <f t="shared" si="107"/>
        <v>～</v>
      </c>
      <c r="AJ1384" s="178">
        <f t="shared" si="108"/>
        <v>43159</v>
      </c>
      <c r="AK1384" s="30" t="s">
        <v>3464</v>
      </c>
      <c r="AL1384" s="62"/>
      <c r="AM1384" s="115">
        <v>41354</v>
      </c>
      <c r="AN1384" s="408" t="str">
        <f>IF($AA1384-data!$G$1=0,"　",IF(AK1384=0,"　",VLOOKUP($AK1384,data!$A$1:$H$264,8,FALSE)))</f>
        <v>消耗部品交換対象</v>
      </c>
      <c r="AO1384" s="35">
        <v>41431</v>
      </c>
      <c r="AP1384" s="134" t="s">
        <v>3455</v>
      </c>
      <c r="AQ1384" s="264">
        <f t="shared" si="111"/>
        <v>42401</v>
      </c>
    </row>
    <row r="1385" spans="1:43" s="74" customFormat="1" ht="24.75" customHeight="1" x14ac:dyDescent="0.15">
      <c r="A1385" s="297">
        <v>1382</v>
      </c>
      <c r="B1385" s="23" t="s">
        <v>3465</v>
      </c>
      <c r="C1385" s="24" t="s">
        <v>14351</v>
      </c>
      <c r="D1385" s="23" t="s">
        <v>3104</v>
      </c>
      <c r="E1385" s="23" t="s">
        <v>3308</v>
      </c>
      <c r="F1385" s="24" t="s">
        <v>8156</v>
      </c>
      <c r="G1385" s="25" t="s">
        <v>3466</v>
      </c>
      <c r="H1385" s="44" t="s">
        <v>3467</v>
      </c>
      <c r="I1385" s="23" t="s">
        <v>9143</v>
      </c>
      <c r="J1385" s="25" t="s">
        <v>3468</v>
      </c>
      <c r="K1385" s="58"/>
      <c r="L1385" s="58"/>
      <c r="M1385" s="31" t="s">
        <v>3469</v>
      </c>
      <c r="N1385" s="31" t="s">
        <v>3470</v>
      </c>
      <c r="O1385" s="25" t="s">
        <v>3105</v>
      </c>
      <c r="P1385" s="23" t="s">
        <v>3106</v>
      </c>
      <c r="Q1385" s="25" t="s">
        <v>3107</v>
      </c>
      <c r="R1385" s="58" t="s">
        <v>3108</v>
      </c>
      <c r="S1385" s="23" t="s">
        <v>3109</v>
      </c>
      <c r="T1385" s="23" t="s">
        <v>3110</v>
      </c>
      <c r="U1385" s="25" t="s">
        <v>3466</v>
      </c>
      <c r="V1385" s="44" t="s">
        <v>3467</v>
      </c>
      <c r="W1385" s="25" t="s">
        <v>3468</v>
      </c>
      <c r="X1385" s="58"/>
      <c r="Y1385" s="31" t="s">
        <v>3469</v>
      </c>
      <c r="Z1385" s="31" t="s">
        <v>3470</v>
      </c>
      <c r="AA1385" s="33">
        <v>5</v>
      </c>
      <c r="AB1385" s="295" t="str">
        <f t="shared" si="109"/>
        <v>年間</v>
      </c>
      <c r="AC1385" s="268"/>
      <c r="AD1385" s="110">
        <v>1</v>
      </c>
      <c r="AE1385" s="111">
        <v>18000</v>
      </c>
      <c r="AF1385" s="26">
        <f t="shared" si="110"/>
        <v>18000</v>
      </c>
      <c r="AG1385" s="27">
        <v>41487</v>
      </c>
      <c r="AH1385" s="107">
        <v>41487</v>
      </c>
      <c r="AI1385" s="29" t="str">
        <f t="shared" si="107"/>
        <v>～</v>
      </c>
      <c r="AJ1385" s="178">
        <f t="shared" si="108"/>
        <v>43312</v>
      </c>
      <c r="AK1385" s="30" t="s">
        <v>3116</v>
      </c>
      <c r="AL1385" s="31" t="s">
        <v>3471</v>
      </c>
      <c r="AM1385" s="91">
        <v>41487</v>
      </c>
      <c r="AN1385" s="408">
        <f>IF($AA1385-data!$G$1=0,"　",IF(AK1385=0,"　",VLOOKUP($AK1385,data!$A$1:$H$264,8,FALSE)))</f>
        <v>0</v>
      </c>
      <c r="AO1385" s="35">
        <v>41508</v>
      </c>
      <c r="AP1385" s="134" t="s">
        <v>3472</v>
      </c>
      <c r="AQ1385" s="264" t="str">
        <f t="shared" si="111"/>
        <v/>
      </c>
    </row>
    <row r="1386" spans="1:43" s="74" customFormat="1" ht="24.75" customHeight="1" x14ac:dyDescent="0.15">
      <c r="A1386" s="297">
        <v>1383</v>
      </c>
      <c r="B1386" s="23" t="s">
        <v>3465</v>
      </c>
      <c r="C1386" s="24" t="s">
        <v>14351</v>
      </c>
      <c r="D1386" s="23" t="s">
        <v>3104</v>
      </c>
      <c r="E1386" s="23" t="s">
        <v>3308</v>
      </c>
      <c r="F1386" s="24" t="s">
        <v>8156</v>
      </c>
      <c r="G1386" s="25" t="s">
        <v>3466</v>
      </c>
      <c r="H1386" s="44" t="s">
        <v>3467</v>
      </c>
      <c r="I1386" s="23" t="s">
        <v>9143</v>
      </c>
      <c r="J1386" s="25" t="s">
        <v>3468</v>
      </c>
      <c r="K1386" s="58"/>
      <c r="L1386" s="58"/>
      <c r="M1386" s="31" t="s">
        <v>3469</v>
      </c>
      <c r="N1386" s="31" t="s">
        <v>3470</v>
      </c>
      <c r="O1386" s="25" t="s">
        <v>3105</v>
      </c>
      <c r="P1386" s="23" t="s">
        <v>3106</v>
      </c>
      <c r="Q1386" s="25" t="s">
        <v>3107</v>
      </c>
      <c r="R1386" s="58" t="s">
        <v>3108</v>
      </c>
      <c r="S1386" s="23" t="s">
        <v>3109</v>
      </c>
      <c r="T1386" s="23" t="s">
        <v>3110</v>
      </c>
      <c r="U1386" s="25" t="s">
        <v>3466</v>
      </c>
      <c r="V1386" s="44" t="s">
        <v>3467</v>
      </c>
      <c r="W1386" s="25" t="s">
        <v>3468</v>
      </c>
      <c r="X1386" s="58"/>
      <c r="Y1386" s="31" t="s">
        <v>3469</v>
      </c>
      <c r="Z1386" s="31" t="s">
        <v>3470</v>
      </c>
      <c r="AA1386" s="33">
        <v>5</v>
      </c>
      <c r="AB1386" s="295" t="str">
        <f t="shared" si="109"/>
        <v>年間</v>
      </c>
      <c r="AC1386" s="268"/>
      <c r="AD1386" s="110">
        <v>1</v>
      </c>
      <c r="AE1386" s="111">
        <v>18000</v>
      </c>
      <c r="AF1386" s="26">
        <f t="shared" si="110"/>
        <v>18000</v>
      </c>
      <c r="AG1386" s="27">
        <v>41487</v>
      </c>
      <c r="AH1386" s="107">
        <v>41487</v>
      </c>
      <c r="AI1386" s="29" t="str">
        <f t="shared" si="107"/>
        <v>～</v>
      </c>
      <c r="AJ1386" s="178">
        <f t="shared" si="108"/>
        <v>43312</v>
      </c>
      <c r="AK1386" s="30" t="s">
        <v>3116</v>
      </c>
      <c r="AL1386" s="31" t="s">
        <v>3473</v>
      </c>
      <c r="AM1386" s="91">
        <v>41487</v>
      </c>
      <c r="AN1386" s="408">
        <f>IF($AA1386-data!$G$1=0,"　",IF(AK1386=0,"　",VLOOKUP($AK1386,data!$A$1:$H$264,8,FALSE)))</f>
        <v>0</v>
      </c>
      <c r="AO1386" s="35">
        <v>41508</v>
      </c>
      <c r="AP1386" s="134" t="s">
        <v>3472</v>
      </c>
      <c r="AQ1386" s="264" t="str">
        <f t="shared" si="111"/>
        <v/>
      </c>
    </row>
    <row r="1387" spans="1:43" s="74" customFormat="1" ht="24.75" customHeight="1" x14ac:dyDescent="0.15">
      <c r="A1387" s="297">
        <v>1384</v>
      </c>
      <c r="B1387" s="23" t="s">
        <v>3465</v>
      </c>
      <c r="C1387" s="24" t="s">
        <v>14351</v>
      </c>
      <c r="D1387" s="23" t="s">
        <v>3104</v>
      </c>
      <c r="E1387" s="23" t="s">
        <v>3308</v>
      </c>
      <c r="F1387" s="24" t="s">
        <v>8156</v>
      </c>
      <c r="G1387" s="25" t="s">
        <v>3466</v>
      </c>
      <c r="H1387" s="44" t="s">
        <v>3467</v>
      </c>
      <c r="I1387" s="23" t="s">
        <v>9143</v>
      </c>
      <c r="J1387" s="25" t="s">
        <v>3468</v>
      </c>
      <c r="K1387" s="58"/>
      <c r="L1387" s="58"/>
      <c r="M1387" s="31" t="s">
        <v>3469</v>
      </c>
      <c r="N1387" s="31" t="s">
        <v>3470</v>
      </c>
      <c r="O1387" s="25" t="s">
        <v>3105</v>
      </c>
      <c r="P1387" s="23" t="s">
        <v>3106</v>
      </c>
      <c r="Q1387" s="25" t="s">
        <v>3107</v>
      </c>
      <c r="R1387" s="58" t="s">
        <v>3108</v>
      </c>
      <c r="S1387" s="23" t="s">
        <v>3109</v>
      </c>
      <c r="T1387" s="23" t="s">
        <v>3110</v>
      </c>
      <c r="U1387" s="25" t="s">
        <v>3466</v>
      </c>
      <c r="V1387" s="44" t="s">
        <v>3467</v>
      </c>
      <c r="W1387" s="25" t="s">
        <v>3468</v>
      </c>
      <c r="X1387" s="58"/>
      <c r="Y1387" s="31" t="s">
        <v>3469</v>
      </c>
      <c r="Z1387" s="31" t="s">
        <v>3470</v>
      </c>
      <c r="AA1387" s="33">
        <v>5</v>
      </c>
      <c r="AB1387" s="295" t="str">
        <f t="shared" si="109"/>
        <v>年間</v>
      </c>
      <c r="AC1387" s="268"/>
      <c r="AD1387" s="110">
        <v>1</v>
      </c>
      <c r="AE1387" s="111">
        <v>18000</v>
      </c>
      <c r="AF1387" s="26">
        <f t="shared" si="110"/>
        <v>18000</v>
      </c>
      <c r="AG1387" s="27">
        <v>41487</v>
      </c>
      <c r="AH1387" s="107">
        <v>41487</v>
      </c>
      <c r="AI1387" s="29" t="str">
        <f t="shared" si="107"/>
        <v>～</v>
      </c>
      <c r="AJ1387" s="178">
        <f t="shared" si="108"/>
        <v>43312</v>
      </c>
      <c r="AK1387" s="30" t="s">
        <v>3116</v>
      </c>
      <c r="AL1387" s="31" t="s">
        <v>3474</v>
      </c>
      <c r="AM1387" s="91">
        <v>41487</v>
      </c>
      <c r="AN1387" s="408">
        <f>IF($AA1387-data!$G$1=0,"　",IF(AK1387=0,"　",VLOOKUP($AK1387,data!$A$1:$H$264,8,FALSE)))</f>
        <v>0</v>
      </c>
      <c r="AO1387" s="35">
        <v>41508</v>
      </c>
      <c r="AP1387" s="134" t="s">
        <v>3472</v>
      </c>
      <c r="AQ1387" s="264" t="str">
        <f t="shared" si="111"/>
        <v/>
      </c>
    </row>
    <row r="1388" spans="1:43" s="74" customFormat="1" ht="24.75" customHeight="1" x14ac:dyDescent="0.15">
      <c r="A1388" s="297">
        <v>1385</v>
      </c>
      <c r="B1388" s="23" t="s">
        <v>3475</v>
      </c>
      <c r="C1388" s="24" t="s">
        <v>14351</v>
      </c>
      <c r="D1388" s="23" t="s">
        <v>3104</v>
      </c>
      <c r="E1388" s="23" t="s">
        <v>3308</v>
      </c>
      <c r="F1388" s="24" t="s">
        <v>8156</v>
      </c>
      <c r="G1388" s="25" t="s">
        <v>3466</v>
      </c>
      <c r="H1388" s="44" t="s">
        <v>3467</v>
      </c>
      <c r="I1388" s="23" t="s">
        <v>9143</v>
      </c>
      <c r="J1388" s="25" t="s">
        <v>3468</v>
      </c>
      <c r="K1388" s="58"/>
      <c r="L1388" s="58"/>
      <c r="M1388" s="31" t="s">
        <v>3469</v>
      </c>
      <c r="N1388" s="31" t="s">
        <v>3470</v>
      </c>
      <c r="O1388" s="25" t="s">
        <v>3105</v>
      </c>
      <c r="P1388" s="23" t="s">
        <v>3106</v>
      </c>
      <c r="Q1388" s="25" t="s">
        <v>3107</v>
      </c>
      <c r="R1388" s="58" t="s">
        <v>3108</v>
      </c>
      <c r="S1388" s="23" t="s">
        <v>3109</v>
      </c>
      <c r="T1388" s="23" t="s">
        <v>3110</v>
      </c>
      <c r="U1388" s="25" t="s">
        <v>3466</v>
      </c>
      <c r="V1388" s="44" t="s">
        <v>3467</v>
      </c>
      <c r="W1388" s="25" t="s">
        <v>3468</v>
      </c>
      <c r="X1388" s="58"/>
      <c r="Y1388" s="31" t="s">
        <v>3469</v>
      </c>
      <c r="Z1388" s="31" t="s">
        <v>3470</v>
      </c>
      <c r="AA1388" s="33">
        <v>5</v>
      </c>
      <c r="AB1388" s="295" t="str">
        <f t="shared" si="109"/>
        <v>年間</v>
      </c>
      <c r="AC1388" s="268"/>
      <c r="AD1388" s="110">
        <v>1</v>
      </c>
      <c r="AE1388" s="111">
        <v>15600</v>
      </c>
      <c r="AF1388" s="26">
        <f t="shared" si="110"/>
        <v>15600</v>
      </c>
      <c r="AG1388" s="27">
        <v>41487</v>
      </c>
      <c r="AH1388" s="107">
        <v>41487</v>
      </c>
      <c r="AI1388" s="29" t="str">
        <f t="shared" si="107"/>
        <v>～</v>
      </c>
      <c r="AJ1388" s="178">
        <f t="shared" si="108"/>
        <v>43312</v>
      </c>
      <c r="AK1388" s="30" t="s">
        <v>3120</v>
      </c>
      <c r="AL1388" s="30" t="s">
        <v>3476</v>
      </c>
      <c r="AM1388" s="91">
        <v>41487</v>
      </c>
      <c r="AN1388" s="408">
        <f>IF($AA1388-data!$G$1=0,"　",IF(AK1388=0,"　",VLOOKUP($AK1388,data!$A$1:$H$264,8,FALSE)))</f>
        <v>0</v>
      </c>
      <c r="AO1388" s="35">
        <v>41508</v>
      </c>
      <c r="AP1388" s="134" t="s">
        <v>3472</v>
      </c>
      <c r="AQ1388" s="264" t="str">
        <f t="shared" si="111"/>
        <v/>
      </c>
    </row>
    <row r="1389" spans="1:43" s="74" customFormat="1" ht="24.75" customHeight="1" x14ac:dyDescent="0.15">
      <c r="A1389" s="297">
        <v>1386</v>
      </c>
      <c r="B1389" s="23" t="s">
        <v>3475</v>
      </c>
      <c r="C1389" s="24" t="s">
        <v>14351</v>
      </c>
      <c r="D1389" s="23" t="s">
        <v>3104</v>
      </c>
      <c r="E1389" s="23" t="s">
        <v>3308</v>
      </c>
      <c r="F1389" s="24" t="s">
        <v>8156</v>
      </c>
      <c r="G1389" s="25" t="s">
        <v>3466</v>
      </c>
      <c r="H1389" s="44" t="s">
        <v>3467</v>
      </c>
      <c r="I1389" s="23" t="s">
        <v>9143</v>
      </c>
      <c r="J1389" s="25" t="s">
        <v>3468</v>
      </c>
      <c r="K1389" s="58"/>
      <c r="L1389" s="58"/>
      <c r="M1389" s="31" t="s">
        <v>3469</v>
      </c>
      <c r="N1389" s="31" t="s">
        <v>3470</v>
      </c>
      <c r="O1389" s="25" t="s">
        <v>3105</v>
      </c>
      <c r="P1389" s="23" t="s">
        <v>3106</v>
      </c>
      <c r="Q1389" s="25" t="s">
        <v>3107</v>
      </c>
      <c r="R1389" s="58" t="s">
        <v>3108</v>
      </c>
      <c r="S1389" s="23" t="s">
        <v>3109</v>
      </c>
      <c r="T1389" s="23" t="s">
        <v>3110</v>
      </c>
      <c r="U1389" s="25" t="s">
        <v>3466</v>
      </c>
      <c r="V1389" s="44" t="s">
        <v>3467</v>
      </c>
      <c r="W1389" s="25" t="s">
        <v>3468</v>
      </c>
      <c r="X1389" s="58"/>
      <c r="Y1389" s="31" t="s">
        <v>3469</v>
      </c>
      <c r="Z1389" s="31" t="s">
        <v>3470</v>
      </c>
      <c r="AA1389" s="33">
        <v>5</v>
      </c>
      <c r="AB1389" s="295" t="str">
        <f t="shared" si="109"/>
        <v>年間</v>
      </c>
      <c r="AC1389" s="268"/>
      <c r="AD1389" s="110">
        <v>1</v>
      </c>
      <c r="AE1389" s="111">
        <v>15600</v>
      </c>
      <c r="AF1389" s="26">
        <f t="shared" si="110"/>
        <v>15600</v>
      </c>
      <c r="AG1389" s="27">
        <v>41487</v>
      </c>
      <c r="AH1389" s="107">
        <v>41487</v>
      </c>
      <c r="AI1389" s="29" t="str">
        <f t="shared" si="107"/>
        <v>～</v>
      </c>
      <c r="AJ1389" s="178">
        <f t="shared" si="108"/>
        <v>43312</v>
      </c>
      <c r="AK1389" s="30" t="s">
        <v>3120</v>
      </c>
      <c r="AL1389" s="30" t="s">
        <v>3477</v>
      </c>
      <c r="AM1389" s="91">
        <v>41487</v>
      </c>
      <c r="AN1389" s="408">
        <f>IF($AA1389-data!$G$1=0,"　",IF(AK1389=0,"　",VLOOKUP($AK1389,data!$A$1:$H$264,8,FALSE)))</f>
        <v>0</v>
      </c>
      <c r="AO1389" s="35">
        <v>41508</v>
      </c>
      <c r="AP1389" s="134" t="s">
        <v>3472</v>
      </c>
      <c r="AQ1389" s="264" t="str">
        <f t="shared" si="111"/>
        <v/>
      </c>
    </row>
    <row r="1390" spans="1:43" s="74" customFormat="1" ht="24.75" customHeight="1" x14ac:dyDescent="0.15">
      <c r="A1390" s="297">
        <v>1387</v>
      </c>
      <c r="B1390" s="23" t="s">
        <v>3475</v>
      </c>
      <c r="C1390" s="24" t="s">
        <v>14351</v>
      </c>
      <c r="D1390" s="23" t="s">
        <v>3104</v>
      </c>
      <c r="E1390" s="23" t="s">
        <v>3308</v>
      </c>
      <c r="F1390" s="24" t="s">
        <v>8156</v>
      </c>
      <c r="G1390" s="25" t="s">
        <v>3466</v>
      </c>
      <c r="H1390" s="44" t="s">
        <v>3467</v>
      </c>
      <c r="I1390" s="23" t="s">
        <v>9143</v>
      </c>
      <c r="J1390" s="25" t="s">
        <v>3468</v>
      </c>
      <c r="K1390" s="58"/>
      <c r="L1390" s="58"/>
      <c r="M1390" s="31" t="s">
        <v>3469</v>
      </c>
      <c r="N1390" s="31" t="s">
        <v>3470</v>
      </c>
      <c r="O1390" s="25" t="s">
        <v>3105</v>
      </c>
      <c r="P1390" s="23" t="s">
        <v>3106</v>
      </c>
      <c r="Q1390" s="25" t="s">
        <v>3107</v>
      </c>
      <c r="R1390" s="58" t="s">
        <v>3108</v>
      </c>
      <c r="S1390" s="23" t="s">
        <v>3109</v>
      </c>
      <c r="T1390" s="23" t="s">
        <v>3110</v>
      </c>
      <c r="U1390" s="25" t="s">
        <v>3466</v>
      </c>
      <c r="V1390" s="44" t="s">
        <v>3467</v>
      </c>
      <c r="W1390" s="25" t="s">
        <v>3468</v>
      </c>
      <c r="X1390" s="58"/>
      <c r="Y1390" s="31" t="s">
        <v>3469</v>
      </c>
      <c r="Z1390" s="31" t="s">
        <v>3470</v>
      </c>
      <c r="AA1390" s="33">
        <v>5</v>
      </c>
      <c r="AB1390" s="295" t="str">
        <f t="shared" si="109"/>
        <v>年間</v>
      </c>
      <c r="AC1390" s="268"/>
      <c r="AD1390" s="110">
        <v>1</v>
      </c>
      <c r="AE1390" s="111">
        <v>15600</v>
      </c>
      <c r="AF1390" s="26">
        <f t="shared" si="110"/>
        <v>15600</v>
      </c>
      <c r="AG1390" s="27">
        <v>41487</v>
      </c>
      <c r="AH1390" s="107">
        <v>41487</v>
      </c>
      <c r="AI1390" s="29" t="str">
        <f t="shared" si="107"/>
        <v>～</v>
      </c>
      <c r="AJ1390" s="178">
        <f t="shared" si="108"/>
        <v>43312</v>
      </c>
      <c r="AK1390" s="30" t="s">
        <v>3120</v>
      </c>
      <c r="AL1390" s="30" t="s">
        <v>3478</v>
      </c>
      <c r="AM1390" s="91">
        <v>41487</v>
      </c>
      <c r="AN1390" s="408">
        <f>IF($AA1390-data!$G$1=0,"　",IF(AK1390=0,"　",VLOOKUP($AK1390,data!$A$1:$H$264,8,FALSE)))</f>
        <v>0</v>
      </c>
      <c r="AO1390" s="35">
        <v>41508</v>
      </c>
      <c r="AP1390" s="134" t="s">
        <v>3472</v>
      </c>
      <c r="AQ1390" s="264" t="str">
        <f t="shared" si="111"/>
        <v/>
      </c>
    </row>
    <row r="1391" spans="1:43" s="74" customFormat="1" ht="24.75" customHeight="1" x14ac:dyDescent="0.15">
      <c r="A1391" s="297">
        <v>1388</v>
      </c>
      <c r="B1391" s="23" t="s">
        <v>3475</v>
      </c>
      <c r="C1391" s="24" t="s">
        <v>14351</v>
      </c>
      <c r="D1391" s="23" t="s">
        <v>3104</v>
      </c>
      <c r="E1391" s="23" t="s">
        <v>3308</v>
      </c>
      <c r="F1391" s="24" t="s">
        <v>8156</v>
      </c>
      <c r="G1391" s="25" t="s">
        <v>3466</v>
      </c>
      <c r="H1391" s="44" t="s">
        <v>3467</v>
      </c>
      <c r="I1391" s="23" t="s">
        <v>9143</v>
      </c>
      <c r="J1391" s="25" t="s">
        <v>3468</v>
      </c>
      <c r="K1391" s="58"/>
      <c r="L1391" s="58"/>
      <c r="M1391" s="31" t="s">
        <v>3469</v>
      </c>
      <c r="N1391" s="31" t="s">
        <v>3470</v>
      </c>
      <c r="O1391" s="25" t="s">
        <v>3105</v>
      </c>
      <c r="P1391" s="23" t="s">
        <v>3106</v>
      </c>
      <c r="Q1391" s="25" t="s">
        <v>3107</v>
      </c>
      <c r="R1391" s="58" t="s">
        <v>3108</v>
      </c>
      <c r="S1391" s="23" t="s">
        <v>3109</v>
      </c>
      <c r="T1391" s="23" t="s">
        <v>3110</v>
      </c>
      <c r="U1391" s="25" t="s">
        <v>3466</v>
      </c>
      <c r="V1391" s="44" t="s">
        <v>3467</v>
      </c>
      <c r="W1391" s="25" t="s">
        <v>3468</v>
      </c>
      <c r="X1391" s="58"/>
      <c r="Y1391" s="31" t="s">
        <v>3469</v>
      </c>
      <c r="Z1391" s="31" t="s">
        <v>3470</v>
      </c>
      <c r="AA1391" s="33">
        <v>5</v>
      </c>
      <c r="AB1391" s="295" t="str">
        <f t="shared" si="109"/>
        <v>年間</v>
      </c>
      <c r="AC1391" s="268"/>
      <c r="AD1391" s="110">
        <v>1</v>
      </c>
      <c r="AE1391" s="111">
        <v>15600</v>
      </c>
      <c r="AF1391" s="26">
        <f t="shared" si="110"/>
        <v>15600</v>
      </c>
      <c r="AG1391" s="27">
        <v>41487</v>
      </c>
      <c r="AH1391" s="107">
        <v>41487</v>
      </c>
      <c r="AI1391" s="29" t="str">
        <f t="shared" si="107"/>
        <v>～</v>
      </c>
      <c r="AJ1391" s="178">
        <f t="shared" si="108"/>
        <v>43312</v>
      </c>
      <c r="AK1391" s="30" t="s">
        <v>3120</v>
      </c>
      <c r="AL1391" s="30" t="s">
        <v>3479</v>
      </c>
      <c r="AM1391" s="91">
        <v>41487</v>
      </c>
      <c r="AN1391" s="408">
        <f>IF($AA1391-data!$G$1=0,"　",IF(AK1391=0,"　",VLOOKUP($AK1391,data!$A$1:$H$264,8,FALSE)))</f>
        <v>0</v>
      </c>
      <c r="AO1391" s="35">
        <v>41508</v>
      </c>
      <c r="AP1391" s="134" t="s">
        <v>3472</v>
      </c>
      <c r="AQ1391" s="264" t="str">
        <f t="shared" si="111"/>
        <v/>
      </c>
    </row>
    <row r="1392" spans="1:43" s="74" customFormat="1" ht="24.75" customHeight="1" x14ac:dyDescent="0.15">
      <c r="A1392" s="297">
        <v>1389</v>
      </c>
      <c r="B1392" s="23" t="s">
        <v>3475</v>
      </c>
      <c r="C1392" s="24" t="s">
        <v>14351</v>
      </c>
      <c r="D1392" s="23" t="s">
        <v>3104</v>
      </c>
      <c r="E1392" s="23" t="s">
        <v>3308</v>
      </c>
      <c r="F1392" s="24" t="s">
        <v>8156</v>
      </c>
      <c r="G1392" s="25" t="s">
        <v>3466</v>
      </c>
      <c r="H1392" s="44" t="s">
        <v>3467</v>
      </c>
      <c r="I1392" s="23" t="s">
        <v>9143</v>
      </c>
      <c r="J1392" s="25" t="s">
        <v>3468</v>
      </c>
      <c r="K1392" s="58"/>
      <c r="L1392" s="58"/>
      <c r="M1392" s="31" t="s">
        <v>3469</v>
      </c>
      <c r="N1392" s="31" t="s">
        <v>3470</v>
      </c>
      <c r="O1392" s="25" t="s">
        <v>3105</v>
      </c>
      <c r="P1392" s="23" t="s">
        <v>3106</v>
      </c>
      <c r="Q1392" s="25" t="s">
        <v>3107</v>
      </c>
      <c r="R1392" s="58" t="s">
        <v>3108</v>
      </c>
      <c r="S1392" s="23" t="s">
        <v>3109</v>
      </c>
      <c r="T1392" s="23" t="s">
        <v>3110</v>
      </c>
      <c r="U1392" s="25" t="s">
        <v>3466</v>
      </c>
      <c r="V1392" s="44" t="s">
        <v>3467</v>
      </c>
      <c r="W1392" s="25" t="s">
        <v>3468</v>
      </c>
      <c r="X1392" s="58"/>
      <c r="Y1392" s="31" t="s">
        <v>3469</v>
      </c>
      <c r="Z1392" s="31" t="s">
        <v>3470</v>
      </c>
      <c r="AA1392" s="33">
        <v>5</v>
      </c>
      <c r="AB1392" s="295" t="str">
        <f t="shared" si="109"/>
        <v>年間</v>
      </c>
      <c r="AC1392" s="268"/>
      <c r="AD1392" s="110">
        <v>1</v>
      </c>
      <c r="AE1392" s="111">
        <v>15600</v>
      </c>
      <c r="AF1392" s="26">
        <f t="shared" si="110"/>
        <v>15600</v>
      </c>
      <c r="AG1392" s="27">
        <v>41487</v>
      </c>
      <c r="AH1392" s="107">
        <v>41487</v>
      </c>
      <c r="AI1392" s="29" t="str">
        <f t="shared" si="107"/>
        <v>～</v>
      </c>
      <c r="AJ1392" s="178">
        <f t="shared" si="108"/>
        <v>43312</v>
      </c>
      <c r="AK1392" s="30" t="s">
        <v>3120</v>
      </c>
      <c r="AL1392" s="30" t="s">
        <v>3480</v>
      </c>
      <c r="AM1392" s="91">
        <v>41487</v>
      </c>
      <c r="AN1392" s="408">
        <f>IF($AA1392-data!$G$1=0,"　",IF(AK1392=0,"　",VLOOKUP($AK1392,data!$A$1:$H$264,8,FALSE)))</f>
        <v>0</v>
      </c>
      <c r="AO1392" s="35">
        <v>41508</v>
      </c>
      <c r="AP1392" s="134" t="s">
        <v>3472</v>
      </c>
      <c r="AQ1392" s="264" t="str">
        <f t="shared" si="111"/>
        <v/>
      </c>
    </row>
    <row r="1393" spans="1:43" s="74" customFormat="1" ht="24.75" customHeight="1" x14ac:dyDescent="0.15">
      <c r="A1393" s="297">
        <v>1390</v>
      </c>
      <c r="B1393" s="23" t="s">
        <v>3475</v>
      </c>
      <c r="C1393" s="24" t="s">
        <v>14351</v>
      </c>
      <c r="D1393" s="23" t="s">
        <v>3104</v>
      </c>
      <c r="E1393" s="23" t="s">
        <v>3308</v>
      </c>
      <c r="F1393" s="24" t="s">
        <v>8156</v>
      </c>
      <c r="G1393" s="25" t="s">
        <v>3466</v>
      </c>
      <c r="H1393" s="44" t="s">
        <v>3467</v>
      </c>
      <c r="I1393" s="23" t="s">
        <v>9143</v>
      </c>
      <c r="J1393" s="25" t="s">
        <v>3468</v>
      </c>
      <c r="K1393" s="58"/>
      <c r="L1393" s="58"/>
      <c r="M1393" s="31" t="s">
        <v>3469</v>
      </c>
      <c r="N1393" s="31" t="s">
        <v>3470</v>
      </c>
      <c r="O1393" s="25" t="s">
        <v>3105</v>
      </c>
      <c r="P1393" s="23" t="s">
        <v>3106</v>
      </c>
      <c r="Q1393" s="25" t="s">
        <v>3107</v>
      </c>
      <c r="R1393" s="58" t="s">
        <v>3108</v>
      </c>
      <c r="S1393" s="23" t="s">
        <v>3109</v>
      </c>
      <c r="T1393" s="23" t="s">
        <v>3110</v>
      </c>
      <c r="U1393" s="25" t="s">
        <v>3466</v>
      </c>
      <c r="V1393" s="44" t="s">
        <v>3467</v>
      </c>
      <c r="W1393" s="25" t="s">
        <v>3468</v>
      </c>
      <c r="X1393" s="58"/>
      <c r="Y1393" s="31" t="s">
        <v>3469</v>
      </c>
      <c r="Z1393" s="31" t="s">
        <v>3470</v>
      </c>
      <c r="AA1393" s="33">
        <v>5</v>
      </c>
      <c r="AB1393" s="295" t="str">
        <f t="shared" si="109"/>
        <v>年間</v>
      </c>
      <c r="AC1393" s="268"/>
      <c r="AD1393" s="110">
        <v>1</v>
      </c>
      <c r="AE1393" s="111">
        <v>15600</v>
      </c>
      <c r="AF1393" s="26">
        <f t="shared" si="110"/>
        <v>15600</v>
      </c>
      <c r="AG1393" s="27">
        <v>41487</v>
      </c>
      <c r="AH1393" s="107">
        <v>41487</v>
      </c>
      <c r="AI1393" s="29" t="str">
        <f t="shared" si="107"/>
        <v>～</v>
      </c>
      <c r="AJ1393" s="178">
        <f t="shared" si="108"/>
        <v>43312</v>
      </c>
      <c r="AK1393" s="30" t="s">
        <v>3120</v>
      </c>
      <c r="AL1393" s="30" t="s">
        <v>3481</v>
      </c>
      <c r="AM1393" s="91">
        <v>41487</v>
      </c>
      <c r="AN1393" s="408">
        <f>IF($AA1393-data!$G$1=0,"　",IF(AK1393=0,"　",VLOOKUP($AK1393,data!$A$1:$H$264,8,FALSE)))</f>
        <v>0</v>
      </c>
      <c r="AO1393" s="35">
        <v>41508</v>
      </c>
      <c r="AP1393" s="134" t="s">
        <v>3472</v>
      </c>
      <c r="AQ1393" s="264" t="str">
        <f t="shared" si="111"/>
        <v/>
      </c>
    </row>
    <row r="1394" spans="1:43" s="74" customFormat="1" ht="24.75" customHeight="1" x14ac:dyDescent="0.15">
      <c r="A1394" s="297">
        <v>1391</v>
      </c>
      <c r="B1394" s="23" t="s">
        <v>3482</v>
      </c>
      <c r="C1394" s="24" t="s">
        <v>14351</v>
      </c>
      <c r="D1394" s="23" t="s">
        <v>3104</v>
      </c>
      <c r="E1394" s="23" t="s">
        <v>3308</v>
      </c>
      <c r="F1394" s="24" t="s">
        <v>8156</v>
      </c>
      <c r="G1394" s="25" t="s">
        <v>3466</v>
      </c>
      <c r="H1394" s="44" t="s">
        <v>3467</v>
      </c>
      <c r="I1394" s="23" t="s">
        <v>9143</v>
      </c>
      <c r="J1394" s="25" t="s">
        <v>3468</v>
      </c>
      <c r="K1394" s="58"/>
      <c r="L1394" s="58"/>
      <c r="M1394" s="31" t="s">
        <v>3469</v>
      </c>
      <c r="N1394" s="31" t="s">
        <v>3470</v>
      </c>
      <c r="O1394" s="25" t="s">
        <v>3105</v>
      </c>
      <c r="P1394" s="23" t="s">
        <v>3106</v>
      </c>
      <c r="Q1394" s="25" t="s">
        <v>3107</v>
      </c>
      <c r="R1394" s="58" t="s">
        <v>3108</v>
      </c>
      <c r="S1394" s="23" t="s">
        <v>3109</v>
      </c>
      <c r="T1394" s="23" t="s">
        <v>3110</v>
      </c>
      <c r="U1394" s="25" t="s">
        <v>3466</v>
      </c>
      <c r="V1394" s="44" t="s">
        <v>3467</v>
      </c>
      <c r="W1394" s="25" t="s">
        <v>3468</v>
      </c>
      <c r="X1394" s="58"/>
      <c r="Y1394" s="31" t="s">
        <v>3469</v>
      </c>
      <c r="Z1394" s="31" t="s">
        <v>3470</v>
      </c>
      <c r="AA1394" s="33">
        <v>5</v>
      </c>
      <c r="AB1394" s="295" t="str">
        <f t="shared" si="109"/>
        <v>年間</v>
      </c>
      <c r="AC1394" s="268"/>
      <c r="AD1394" s="110">
        <v>1</v>
      </c>
      <c r="AE1394" s="202">
        <v>110400</v>
      </c>
      <c r="AF1394" s="26">
        <f t="shared" si="110"/>
        <v>110400</v>
      </c>
      <c r="AG1394" s="27">
        <v>41487</v>
      </c>
      <c r="AH1394" s="107">
        <v>41487</v>
      </c>
      <c r="AI1394" s="29" t="str">
        <f t="shared" si="107"/>
        <v>～</v>
      </c>
      <c r="AJ1394" s="178">
        <f t="shared" si="108"/>
        <v>43312</v>
      </c>
      <c r="AK1394" s="30" t="s">
        <v>3126</v>
      </c>
      <c r="AL1394" s="30" t="s">
        <v>3483</v>
      </c>
      <c r="AM1394" s="115">
        <v>41485</v>
      </c>
      <c r="AN1394" s="408" t="str">
        <f>IF($AA1394-data!$G$1=0,"　",IF(AK1394=0,"　",VLOOKUP($AK1394,data!$A$1:$H$264,8,FALSE)))</f>
        <v>消耗部品交換対象</v>
      </c>
      <c r="AO1394" s="35">
        <v>41508</v>
      </c>
      <c r="AP1394" s="134" t="s">
        <v>3472</v>
      </c>
      <c r="AQ1394" s="264">
        <f t="shared" si="111"/>
        <v>42552</v>
      </c>
    </row>
    <row r="1395" spans="1:43" s="74" customFormat="1" ht="24.75" customHeight="1" x14ac:dyDescent="0.15">
      <c r="A1395" s="297">
        <v>1392</v>
      </c>
      <c r="B1395" s="23" t="s">
        <v>3484</v>
      </c>
      <c r="C1395" s="24" t="s">
        <v>2344</v>
      </c>
      <c r="D1395" s="23"/>
      <c r="E1395" s="23"/>
      <c r="F1395" s="24"/>
      <c r="G1395" s="25"/>
      <c r="H1395" s="23"/>
      <c r="I1395" s="23"/>
      <c r="J1395" s="25"/>
      <c r="K1395" s="58"/>
      <c r="L1395" s="58"/>
      <c r="M1395" s="23"/>
      <c r="N1395" s="23"/>
      <c r="O1395" s="25"/>
      <c r="P1395" s="23"/>
      <c r="Q1395" s="25"/>
      <c r="R1395" s="58"/>
      <c r="S1395" s="23"/>
      <c r="T1395" s="23"/>
      <c r="U1395" s="25"/>
      <c r="V1395" s="23"/>
      <c r="W1395" s="25"/>
      <c r="X1395" s="58"/>
      <c r="Y1395" s="23"/>
      <c r="Z1395" s="23"/>
      <c r="AA1395" s="33"/>
      <c r="AB1395" s="295" t="str">
        <f t="shared" si="109"/>
        <v/>
      </c>
      <c r="AC1395" s="268"/>
      <c r="AD1395" s="110"/>
      <c r="AE1395" s="202"/>
      <c r="AF1395" s="26" t="str">
        <f t="shared" si="110"/>
        <v/>
      </c>
      <c r="AG1395" s="27"/>
      <c r="AH1395" s="302"/>
      <c r="AI1395" s="29" t="str">
        <f t="shared" si="107"/>
        <v/>
      </c>
      <c r="AJ1395" s="178" t="str">
        <f t="shared" si="108"/>
        <v/>
      </c>
      <c r="AK1395" s="30"/>
      <c r="AL1395" s="30"/>
      <c r="AM1395" s="114"/>
      <c r="AN1395" s="408" t="str">
        <f>IF($AA1395-data!$G$1=0,"　",IF(AK1395=0,"　",VLOOKUP($AK1395,data!$A$1:$H$264,8,FALSE)))</f>
        <v>　</v>
      </c>
      <c r="AO1395" s="35"/>
      <c r="AP1395" s="134"/>
      <c r="AQ1395" s="264" t="str">
        <f t="shared" si="111"/>
        <v/>
      </c>
    </row>
    <row r="1396" spans="1:43" s="74" customFormat="1" ht="24.75" customHeight="1" x14ac:dyDescent="0.15">
      <c r="A1396" s="297">
        <v>1393</v>
      </c>
      <c r="B1396" s="23" t="s">
        <v>3485</v>
      </c>
      <c r="C1396" s="24" t="s">
        <v>2344</v>
      </c>
      <c r="D1396" s="23"/>
      <c r="E1396" s="23"/>
      <c r="F1396" s="24"/>
      <c r="G1396" s="25"/>
      <c r="H1396" s="23"/>
      <c r="I1396" s="23"/>
      <c r="J1396" s="25"/>
      <c r="K1396" s="58"/>
      <c r="L1396" s="58"/>
      <c r="M1396" s="23"/>
      <c r="N1396" s="23"/>
      <c r="O1396" s="25"/>
      <c r="P1396" s="23"/>
      <c r="Q1396" s="25"/>
      <c r="R1396" s="58"/>
      <c r="S1396" s="23"/>
      <c r="T1396" s="23"/>
      <c r="U1396" s="25"/>
      <c r="V1396" s="23"/>
      <c r="W1396" s="25"/>
      <c r="X1396" s="58"/>
      <c r="Y1396" s="23"/>
      <c r="Z1396" s="23"/>
      <c r="AA1396" s="33"/>
      <c r="AB1396" s="295" t="str">
        <f t="shared" si="109"/>
        <v/>
      </c>
      <c r="AC1396" s="268"/>
      <c r="AD1396" s="110"/>
      <c r="AE1396" s="202"/>
      <c r="AF1396" s="26" t="str">
        <f t="shared" si="110"/>
        <v/>
      </c>
      <c r="AG1396" s="27"/>
      <c r="AH1396" s="302"/>
      <c r="AI1396" s="29" t="str">
        <f t="shared" si="107"/>
        <v/>
      </c>
      <c r="AJ1396" s="178" t="str">
        <f t="shared" si="108"/>
        <v/>
      </c>
      <c r="AK1396" s="30"/>
      <c r="AL1396" s="30"/>
      <c r="AM1396" s="114"/>
      <c r="AN1396" s="408" t="str">
        <f>IF($AA1396-data!$G$1=0,"　",IF(AK1396=0,"　",VLOOKUP($AK1396,data!$A$1:$H$264,8,FALSE)))</f>
        <v>　</v>
      </c>
      <c r="AO1396" s="35"/>
      <c r="AP1396" s="134"/>
      <c r="AQ1396" s="264" t="str">
        <f t="shared" si="111"/>
        <v/>
      </c>
    </row>
    <row r="1397" spans="1:43" s="74" customFormat="1" ht="24.75" customHeight="1" x14ac:dyDescent="0.15">
      <c r="A1397" s="297">
        <v>1394</v>
      </c>
      <c r="B1397" s="23" t="s">
        <v>3486</v>
      </c>
      <c r="C1397" s="24" t="s">
        <v>14337</v>
      </c>
      <c r="D1397" s="23" t="s">
        <v>5249</v>
      </c>
      <c r="E1397" s="23" t="s">
        <v>582</v>
      </c>
      <c r="F1397" s="24" t="s">
        <v>11168</v>
      </c>
      <c r="G1397" s="25" t="s">
        <v>3493</v>
      </c>
      <c r="H1397" s="23" t="s">
        <v>3501</v>
      </c>
      <c r="I1397" s="23" t="s">
        <v>11140</v>
      </c>
      <c r="J1397" s="25" t="s">
        <v>3502</v>
      </c>
      <c r="K1397" s="58" t="s">
        <v>3503</v>
      </c>
      <c r="L1397" s="58"/>
      <c r="M1397" s="23" t="s">
        <v>3504</v>
      </c>
      <c r="N1397" s="23"/>
      <c r="O1397" s="25" t="s">
        <v>3487</v>
      </c>
      <c r="P1397" s="23" t="s">
        <v>3488</v>
      </c>
      <c r="Q1397" s="25" t="s">
        <v>3489</v>
      </c>
      <c r="R1397" s="58" t="s">
        <v>3490</v>
      </c>
      <c r="S1397" s="23" t="s">
        <v>3491</v>
      </c>
      <c r="T1397" s="23" t="s">
        <v>3492</v>
      </c>
      <c r="U1397" s="25" t="s">
        <v>3493</v>
      </c>
      <c r="V1397" s="23" t="s">
        <v>3494</v>
      </c>
      <c r="W1397" s="25" t="s">
        <v>3495</v>
      </c>
      <c r="X1397" s="58" t="s">
        <v>3496</v>
      </c>
      <c r="Y1397" s="23" t="s">
        <v>3497</v>
      </c>
      <c r="Z1397" s="23"/>
      <c r="AA1397" s="33">
        <v>3</v>
      </c>
      <c r="AB1397" s="295" t="str">
        <f t="shared" si="109"/>
        <v>年間</v>
      </c>
      <c r="AC1397" s="268"/>
      <c r="AD1397" s="110">
        <v>1</v>
      </c>
      <c r="AE1397" s="202">
        <v>2880</v>
      </c>
      <c r="AF1397" s="26">
        <f t="shared" si="110"/>
        <v>2880</v>
      </c>
      <c r="AG1397" s="27">
        <v>41426</v>
      </c>
      <c r="AH1397" s="90">
        <v>41336</v>
      </c>
      <c r="AI1397" s="29" t="str">
        <f t="shared" si="107"/>
        <v>～</v>
      </c>
      <c r="AJ1397" s="178">
        <f t="shared" si="108"/>
        <v>42431</v>
      </c>
      <c r="AK1397" s="30" t="s">
        <v>3498</v>
      </c>
      <c r="AL1397" s="30" t="s">
        <v>3499</v>
      </c>
      <c r="AM1397" s="104">
        <v>41336</v>
      </c>
      <c r="AN1397" s="408" t="str">
        <f>IF($AA1397-data!$G$1=0,"　",IF(AK1397=0,"　",VLOOKUP($AK1397,data!$A$1:$H$264,8,FALSE)))</f>
        <v>　</v>
      </c>
      <c r="AO1397" s="35">
        <v>41444</v>
      </c>
      <c r="AP1397" s="134" t="s">
        <v>3500</v>
      </c>
      <c r="AQ1397" s="264" t="str">
        <f t="shared" si="111"/>
        <v/>
      </c>
    </row>
    <row r="1398" spans="1:43" s="74" customFormat="1" ht="24.75" customHeight="1" x14ac:dyDescent="0.15">
      <c r="A1398" s="297">
        <v>1395</v>
      </c>
      <c r="B1398" s="23" t="s">
        <v>3486</v>
      </c>
      <c r="C1398" s="24" t="s">
        <v>14337</v>
      </c>
      <c r="D1398" s="23" t="s">
        <v>5249</v>
      </c>
      <c r="E1398" s="23" t="s">
        <v>582</v>
      </c>
      <c r="F1398" s="24" t="s">
        <v>11168</v>
      </c>
      <c r="G1398" s="25" t="s">
        <v>3493</v>
      </c>
      <c r="H1398" s="23" t="s">
        <v>3501</v>
      </c>
      <c r="I1398" s="23" t="s">
        <v>11140</v>
      </c>
      <c r="J1398" s="25" t="s">
        <v>3502</v>
      </c>
      <c r="K1398" s="58" t="s">
        <v>3503</v>
      </c>
      <c r="L1398" s="58"/>
      <c r="M1398" s="23" t="s">
        <v>3504</v>
      </c>
      <c r="N1398" s="23"/>
      <c r="O1398" s="25" t="s">
        <v>3487</v>
      </c>
      <c r="P1398" s="23" t="s">
        <v>3488</v>
      </c>
      <c r="Q1398" s="25" t="s">
        <v>3489</v>
      </c>
      <c r="R1398" s="58" t="s">
        <v>3490</v>
      </c>
      <c r="S1398" s="23" t="s">
        <v>3491</v>
      </c>
      <c r="T1398" s="23" t="s">
        <v>3492</v>
      </c>
      <c r="U1398" s="25" t="s">
        <v>3493</v>
      </c>
      <c r="V1398" s="23" t="s">
        <v>3494</v>
      </c>
      <c r="W1398" s="25" t="s">
        <v>3495</v>
      </c>
      <c r="X1398" s="58" t="s">
        <v>3496</v>
      </c>
      <c r="Y1398" s="23" t="s">
        <v>3497</v>
      </c>
      <c r="Z1398" s="23"/>
      <c r="AA1398" s="33">
        <v>3</v>
      </c>
      <c r="AB1398" s="295" t="str">
        <f t="shared" si="109"/>
        <v>年間</v>
      </c>
      <c r="AC1398" s="268"/>
      <c r="AD1398" s="110">
        <v>1</v>
      </c>
      <c r="AE1398" s="202">
        <v>2880</v>
      </c>
      <c r="AF1398" s="26">
        <f t="shared" si="110"/>
        <v>2880</v>
      </c>
      <c r="AG1398" s="27">
        <v>41426</v>
      </c>
      <c r="AH1398" s="90">
        <v>41336</v>
      </c>
      <c r="AI1398" s="29" t="str">
        <f t="shared" si="107"/>
        <v>～</v>
      </c>
      <c r="AJ1398" s="178">
        <f t="shared" si="108"/>
        <v>42431</v>
      </c>
      <c r="AK1398" s="30" t="s">
        <v>3498</v>
      </c>
      <c r="AL1398" s="30" t="s">
        <v>3505</v>
      </c>
      <c r="AM1398" s="104">
        <v>41336</v>
      </c>
      <c r="AN1398" s="408" t="str">
        <f>IF($AA1398-data!$G$1=0,"　",IF(AK1398=0,"　",VLOOKUP($AK1398,data!$A$1:$H$264,8,FALSE)))</f>
        <v>　</v>
      </c>
      <c r="AO1398" s="35">
        <v>41444</v>
      </c>
      <c r="AP1398" s="134" t="s">
        <v>3500</v>
      </c>
      <c r="AQ1398" s="264" t="str">
        <f t="shared" si="111"/>
        <v/>
      </c>
    </row>
    <row r="1399" spans="1:43" s="74" customFormat="1" ht="24.75" customHeight="1" x14ac:dyDescent="0.15">
      <c r="A1399" s="297">
        <v>1396</v>
      </c>
      <c r="B1399" s="23" t="s">
        <v>3486</v>
      </c>
      <c r="C1399" s="24" t="s">
        <v>14337</v>
      </c>
      <c r="D1399" s="23" t="s">
        <v>5249</v>
      </c>
      <c r="E1399" s="23" t="s">
        <v>582</v>
      </c>
      <c r="F1399" s="24" t="s">
        <v>11168</v>
      </c>
      <c r="G1399" s="25" t="s">
        <v>3493</v>
      </c>
      <c r="H1399" s="23" t="s">
        <v>3501</v>
      </c>
      <c r="I1399" s="23" t="s">
        <v>11140</v>
      </c>
      <c r="J1399" s="25" t="s">
        <v>3502</v>
      </c>
      <c r="K1399" s="58" t="s">
        <v>3503</v>
      </c>
      <c r="L1399" s="58"/>
      <c r="M1399" s="23" t="s">
        <v>3504</v>
      </c>
      <c r="N1399" s="23"/>
      <c r="O1399" s="25" t="s">
        <v>3487</v>
      </c>
      <c r="P1399" s="23" t="s">
        <v>3488</v>
      </c>
      <c r="Q1399" s="25" t="s">
        <v>3489</v>
      </c>
      <c r="R1399" s="58" t="s">
        <v>3490</v>
      </c>
      <c r="S1399" s="23" t="s">
        <v>3491</v>
      </c>
      <c r="T1399" s="23" t="s">
        <v>3492</v>
      </c>
      <c r="U1399" s="25" t="s">
        <v>3493</v>
      </c>
      <c r="V1399" s="23" t="s">
        <v>3494</v>
      </c>
      <c r="W1399" s="25" t="s">
        <v>3495</v>
      </c>
      <c r="X1399" s="58" t="s">
        <v>3496</v>
      </c>
      <c r="Y1399" s="23" t="s">
        <v>3497</v>
      </c>
      <c r="Z1399" s="23"/>
      <c r="AA1399" s="33">
        <v>3</v>
      </c>
      <c r="AB1399" s="295" t="str">
        <f t="shared" si="109"/>
        <v>年間</v>
      </c>
      <c r="AC1399" s="268"/>
      <c r="AD1399" s="110">
        <v>1</v>
      </c>
      <c r="AE1399" s="202">
        <v>2880</v>
      </c>
      <c r="AF1399" s="26">
        <f t="shared" si="110"/>
        <v>2880</v>
      </c>
      <c r="AG1399" s="27">
        <v>41426</v>
      </c>
      <c r="AH1399" s="90">
        <v>41336</v>
      </c>
      <c r="AI1399" s="29" t="str">
        <f t="shared" si="107"/>
        <v>～</v>
      </c>
      <c r="AJ1399" s="178">
        <f t="shared" si="108"/>
        <v>42431</v>
      </c>
      <c r="AK1399" s="30" t="s">
        <v>3498</v>
      </c>
      <c r="AL1399" s="30" t="s">
        <v>3506</v>
      </c>
      <c r="AM1399" s="104">
        <v>41336</v>
      </c>
      <c r="AN1399" s="408" t="str">
        <f>IF($AA1399-data!$G$1=0,"　",IF(AK1399=0,"　",VLOOKUP($AK1399,data!$A$1:$H$264,8,FALSE)))</f>
        <v>　</v>
      </c>
      <c r="AO1399" s="35">
        <v>41444</v>
      </c>
      <c r="AP1399" s="134" t="s">
        <v>3500</v>
      </c>
      <c r="AQ1399" s="264" t="str">
        <f t="shared" si="111"/>
        <v/>
      </c>
    </row>
    <row r="1400" spans="1:43" s="74" customFormat="1" ht="24.75" customHeight="1" x14ac:dyDescent="0.15">
      <c r="A1400" s="297">
        <v>1397</v>
      </c>
      <c r="B1400" s="23" t="s">
        <v>3486</v>
      </c>
      <c r="C1400" s="24" t="s">
        <v>14337</v>
      </c>
      <c r="D1400" s="23" t="s">
        <v>5249</v>
      </c>
      <c r="E1400" s="23" t="s">
        <v>582</v>
      </c>
      <c r="F1400" s="24" t="s">
        <v>11168</v>
      </c>
      <c r="G1400" s="25" t="s">
        <v>3493</v>
      </c>
      <c r="H1400" s="23" t="s">
        <v>3501</v>
      </c>
      <c r="I1400" s="23" t="s">
        <v>11140</v>
      </c>
      <c r="J1400" s="25" t="s">
        <v>3502</v>
      </c>
      <c r="K1400" s="58" t="s">
        <v>3503</v>
      </c>
      <c r="L1400" s="58"/>
      <c r="M1400" s="23" t="s">
        <v>3504</v>
      </c>
      <c r="N1400" s="23"/>
      <c r="O1400" s="25" t="s">
        <v>3487</v>
      </c>
      <c r="P1400" s="23" t="s">
        <v>3488</v>
      </c>
      <c r="Q1400" s="25" t="s">
        <v>3489</v>
      </c>
      <c r="R1400" s="58" t="s">
        <v>3490</v>
      </c>
      <c r="S1400" s="23" t="s">
        <v>3491</v>
      </c>
      <c r="T1400" s="23" t="s">
        <v>3492</v>
      </c>
      <c r="U1400" s="25" t="s">
        <v>3493</v>
      </c>
      <c r="V1400" s="23" t="s">
        <v>3494</v>
      </c>
      <c r="W1400" s="25" t="s">
        <v>3495</v>
      </c>
      <c r="X1400" s="58" t="s">
        <v>3496</v>
      </c>
      <c r="Y1400" s="23" t="s">
        <v>3497</v>
      </c>
      <c r="Z1400" s="23"/>
      <c r="AA1400" s="33">
        <v>3</v>
      </c>
      <c r="AB1400" s="295" t="str">
        <f t="shared" si="109"/>
        <v>年間</v>
      </c>
      <c r="AC1400" s="268"/>
      <c r="AD1400" s="110">
        <v>1</v>
      </c>
      <c r="AE1400" s="202">
        <v>2880</v>
      </c>
      <c r="AF1400" s="26">
        <f t="shared" si="110"/>
        <v>2880</v>
      </c>
      <c r="AG1400" s="27">
        <v>41426</v>
      </c>
      <c r="AH1400" s="90">
        <v>41336</v>
      </c>
      <c r="AI1400" s="29" t="str">
        <f t="shared" si="107"/>
        <v>～</v>
      </c>
      <c r="AJ1400" s="178">
        <f t="shared" si="108"/>
        <v>42431</v>
      </c>
      <c r="AK1400" s="30" t="s">
        <v>3498</v>
      </c>
      <c r="AL1400" s="30" t="s">
        <v>3507</v>
      </c>
      <c r="AM1400" s="104">
        <v>41336</v>
      </c>
      <c r="AN1400" s="408" t="str">
        <f>IF($AA1400-data!$G$1=0,"　",IF(AK1400=0,"　",VLOOKUP($AK1400,data!$A$1:$H$264,8,FALSE)))</f>
        <v>　</v>
      </c>
      <c r="AO1400" s="35">
        <v>41444</v>
      </c>
      <c r="AP1400" s="134" t="s">
        <v>3500</v>
      </c>
      <c r="AQ1400" s="264" t="str">
        <f t="shared" si="111"/>
        <v/>
      </c>
    </row>
    <row r="1401" spans="1:43" s="74" customFormat="1" ht="24.75" customHeight="1" x14ac:dyDescent="0.15">
      <c r="A1401" s="297">
        <v>1398</v>
      </c>
      <c r="B1401" s="23" t="s">
        <v>3508</v>
      </c>
      <c r="C1401" s="24" t="s">
        <v>14337</v>
      </c>
      <c r="D1401" s="23" t="s">
        <v>5249</v>
      </c>
      <c r="E1401" s="23" t="s">
        <v>582</v>
      </c>
      <c r="F1401" s="24" t="s">
        <v>11168</v>
      </c>
      <c r="G1401" s="25" t="s">
        <v>3493</v>
      </c>
      <c r="H1401" s="23" t="s">
        <v>3501</v>
      </c>
      <c r="I1401" s="23" t="s">
        <v>11140</v>
      </c>
      <c r="J1401" s="25" t="s">
        <v>3502</v>
      </c>
      <c r="K1401" s="58" t="s">
        <v>3503</v>
      </c>
      <c r="L1401" s="58"/>
      <c r="M1401" s="23" t="s">
        <v>3504</v>
      </c>
      <c r="N1401" s="23"/>
      <c r="O1401" s="25" t="s">
        <v>3487</v>
      </c>
      <c r="P1401" s="23" t="s">
        <v>3488</v>
      </c>
      <c r="Q1401" s="25" t="s">
        <v>3489</v>
      </c>
      <c r="R1401" s="58" t="s">
        <v>3490</v>
      </c>
      <c r="S1401" s="23" t="s">
        <v>3491</v>
      </c>
      <c r="T1401" s="23" t="s">
        <v>3492</v>
      </c>
      <c r="U1401" s="25" t="s">
        <v>3493</v>
      </c>
      <c r="V1401" s="23" t="s">
        <v>3494</v>
      </c>
      <c r="W1401" s="25" t="s">
        <v>3495</v>
      </c>
      <c r="X1401" s="58" t="s">
        <v>3496</v>
      </c>
      <c r="Y1401" s="23" t="s">
        <v>3497</v>
      </c>
      <c r="Z1401" s="25"/>
      <c r="AA1401" s="33">
        <v>3</v>
      </c>
      <c r="AB1401" s="295" t="str">
        <f t="shared" si="109"/>
        <v>年間</v>
      </c>
      <c r="AC1401" s="268"/>
      <c r="AD1401" s="110">
        <v>1</v>
      </c>
      <c r="AE1401" s="117">
        <v>6480</v>
      </c>
      <c r="AF1401" s="26">
        <f t="shared" si="110"/>
        <v>6480</v>
      </c>
      <c r="AG1401" s="27">
        <v>41426</v>
      </c>
      <c r="AH1401" s="90">
        <v>41336</v>
      </c>
      <c r="AI1401" s="29" t="str">
        <f t="shared" si="107"/>
        <v>～</v>
      </c>
      <c r="AJ1401" s="178">
        <f t="shared" si="108"/>
        <v>42431</v>
      </c>
      <c r="AK1401" s="30" t="s">
        <v>3120</v>
      </c>
      <c r="AL1401" s="112" t="s">
        <v>3509</v>
      </c>
      <c r="AM1401" s="104">
        <v>41336</v>
      </c>
      <c r="AN1401" s="408" t="str">
        <f>IF($AA1401-data!$G$1=0,"　",IF(AK1401=0,"　",VLOOKUP($AK1401,data!$A$1:$H$264,8,FALSE)))</f>
        <v>　</v>
      </c>
      <c r="AO1401" s="35">
        <v>41444</v>
      </c>
      <c r="AP1401" s="134" t="s">
        <v>3500</v>
      </c>
      <c r="AQ1401" s="264" t="str">
        <f t="shared" si="111"/>
        <v/>
      </c>
    </row>
    <row r="1402" spans="1:43" s="74" customFormat="1" ht="24.75" customHeight="1" x14ac:dyDescent="0.15">
      <c r="A1402" s="297">
        <v>1399</v>
      </c>
      <c r="B1402" s="23" t="s">
        <v>3510</v>
      </c>
      <c r="C1402" s="24" t="s">
        <v>2344</v>
      </c>
      <c r="D1402" s="23"/>
      <c r="E1402" s="23"/>
      <c r="F1402" s="24"/>
      <c r="G1402" s="25"/>
      <c r="H1402" s="23"/>
      <c r="I1402" s="23"/>
      <c r="J1402" s="25"/>
      <c r="K1402" s="58"/>
      <c r="L1402" s="58"/>
      <c r="M1402" s="23"/>
      <c r="N1402" s="23"/>
      <c r="O1402" s="25"/>
      <c r="P1402" s="23"/>
      <c r="Q1402" s="25"/>
      <c r="R1402" s="58"/>
      <c r="S1402" s="23"/>
      <c r="T1402" s="23"/>
      <c r="U1402" s="25"/>
      <c r="V1402" s="23"/>
      <c r="W1402" s="25"/>
      <c r="X1402" s="58"/>
      <c r="Y1402" s="23"/>
      <c r="Z1402" s="25"/>
      <c r="AA1402" s="33"/>
      <c r="AB1402" s="295" t="str">
        <f t="shared" si="109"/>
        <v/>
      </c>
      <c r="AC1402" s="268"/>
      <c r="AD1402" s="110"/>
      <c r="AE1402" s="111"/>
      <c r="AF1402" s="26" t="str">
        <f t="shared" si="110"/>
        <v/>
      </c>
      <c r="AG1402" s="27"/>
      <c r="AH1402" s="302"/>
      <c r="AI1402" s="29" t="str">
        <f t="shared" si="107"/>
        <v/>
      </c>
      <c r="AJ1402" s="178" t="str">
        <f t="shared" si="108"/>
        <v/>
      </c>
      <c r="AK1402" s="30"/>
      <c r="AL1402" s="30"/>
      <c r="AM1402" s="114"/>
      <c r="AN1402" s="408" t="str">
        <f>IF($AA1402-data!$G$1=0,"　",IF(AK1402=0,"　",VLOOKUP($AK1402,data!$A$1:$H$264,8,FALSE)))</f>
        <v>　</v>
      </c>
      <c r="AO1402" s="35"/>
      <c r="AP1402" s="134"/>
      <c r="AQ1402" s="264" t="str">
        <f t="shared" si="111"/>
        <v/>
      </c>
    </row>
    <row r="1403" spans="1:43" s="74" customFormat="1" ht="24.75" customHeight="1" x14ac:dyDescent="0.15">
      <c r="A1403" s="297">
        <v>1400</v>
      </c>
      <c r="B1403" s="23" t="s">
        <v>3511</v>
      </c>
      <c r="C1403" s="24" t="s">
        <v>14331</v>
      </c>
      <c r="D1403" s="23" t="s">
        <v>3512</v>
      </c>
      <c r="E1403" s="23" t="s">
        <v>2276</v>
      </c>
      <c r="F1403" s="24" t="s">
        <v>10302</v>
      </c>
      <c r="G1403" s="25" t="s">
        <v>3525</v>
      </c>
      <c r="H1403" s="23" t="s">
        <v>3526</v>
      </c>
      <c r="I1403" s="23" t="s">
        <v>11104</v>
      </c>
      <c r="J1403" s="25" t="s">
        <v>3527</v>
      </c>
      <c r="K1403" s="58"/>
      <c r="L1403" s="58"/>
      <c r="M1403" s="23" t="s">
        <v>3528</v>
      </c>
      <c r="N1403" s="23"/>
      <c r="O1403" s="25" t="s">
        <v>3145</v>
      </c>
      <c r="P1403" s="23" t="s">
        <v>2309</v>
      </c>
      <c r="Q1403" s="25" t="s">
        <v>1548</v>
      </c>
      <c r="R1403" s="58" t="s">
        <v>3513</v>
      </c>
      <c r="S1403" s="23" t="s">
        <v>3514</v>
      </c>
      <c r="T1403" s="23" t="s">
        <v>3515</v>
      </c>
      <c r="U1403" s="25" t="s">
        <v>3516</v>
      </c>
      <c r="V1403" s="23" t="s">
        <v>3517</v>
      </c>
      <c r="W1403" s="25" t="s">
        <v>3518</v>
      </c>
      <c r="X1403" s="58" t="s">
        <v>3519</v>
      </c>
      <c r="Y1403" s="23" t="s">
        <v>3520</v>
      </c>
      <c r="Z1403" s="25" t="s">
        <v>3521</v>
      </c>
      <c r="AA1403" s="33">
        <v>5</v>
      </c>
      <c r="AB1403" s="295" t="str">
        <f t="shared" si="109"/>
        <v>年間</v>
      </c>
      <c r="AC1403" s="268"/>
      <c r="AD1403" s="110">
        <v>1</v>
      </c>
      <c r="AE1403" s="111">
        <v>310800</v>
      </c>
      <c r="AF1403" s="26">
        <f t="shared" si="110"/>
        <v>310800</v>
      </c>
      <c r="AG1403" s="27">
        <v>41426</v>
      </c>
      <c r="AH1403" s="302">
        <v>41171</v>
      </c>
      <c r="AI1403" s="29" t="str">
        <f t="shared" si="107"/>
        <v>～</v>
      </c>
      <c r="AJ1403" s="178">
        <f t="shared" si="108"/>
        <v>42996</v>
      </c>
      <c r="AK1403" s="30" t="s">
        <v>3522</v>
      </c>
      <c r="AL1403" s="30" t="s">
        <v>3523</v>
      </c>
      <c r="AM1403" s="114">
        <v>41171</v>
      </c>
      <c r="AN1403" s="408">
        <f>IF($AA1403-data!$G$1=0,"　",IF(AK1403=0,"　",VLOOKUP($AK1403,data!$A$1:$H$264,8,FALSE)))</f>
        <v>0</v>
      </c>
      <c r="AO1403" s="35">
        <v>41445</v>
      </c>
      <c r="AP1403" s="134" t="s">
        <v>3524</v>
      </c>
      <c r="AQ1403" s="264" t="str">
        <f t="shared" si="111"/>
        <v/>
      </c>
    </row>
    <row r="1404" spans="1:43" s="74" customFormat="1" ht="24.75" customHeight="1" x14ac:dyDescent="0.15">
      <c r="A1404" s="297">
        <v>1401</v>
      </c>
      <c r="B1404" s="23" t="s">
        <v>3529</v>
      </c>
      <c r="C1404" s="24" t="s">
        <v>14331</v>
      </c>
      <c r="D1404" s="23" t="s">
        <v>3512</v>
      </c>
      <c r="E1404" s="23" t="s">
        <v>2276</v>
      </c>
      <c r="F1404" s="24" t="s">
        <v>10302</v>
      </c>
      <c r="G1404" s="25" t="s">
        <v>3525</v>
      </c>
      <c r="H1404" s="23" t="s">
        <v>3526</v>
      </c>
      <c r="I1404" s="23" t="s">
        <v>11104</v>
      </c>
      <c r="J1404" s="25" t="s">
        <v>3527</v>
      </c>
      <c r="K1404" s="58"/>
      <c r="L1404" s="58"/>
      <c r="M1404" s="23" t="s">
        <v>3528</v>
      </c>
      <c r="N1404" s="23"/>
      <c r="O1404" s="25" t="s">
        <v>3145</v>
      </c>
      <c r="P1404" s="23" t="s">
        <v>2309</v>
      </c>
      <c r="Q1404" s="25" t="s">
        <v>1548</v>
      </c>
      <c r="R1404" s="58" t="s">
        <v>3513</v>
      </c>
      <c r="S1404" s="23" t="s">
        <v>3514</v>
      </c>
      <c r="T1404" s="23" t="s">
        <v>3515</v>
      </c>
      <c r="U1404" s="25" t="s">
        <v>3516</v>
      </c>
      <c r="V1404" s="23" t="s">
        <v>3517</v>
      </c>
      <c r="W1404" s="25" t="s">
        <v>3518</v>
      </c>
      <c r="X1404" s="58" t="s">
        <v>3519</v>
      </c>
      <c r="Y1404" s="23" t="s">
        <v>3520</v>
      </c>
      <c r="Z1404" s="25" t="s">
        <v>3521</v>
      </c>
      <c r="AA1404" s="33">
        <v>5</v>
      </c>
      <c r="AB1404" s="295" t="str">
        <f t="shared" si="109"/>
        <v>年間</v>
      </c>
      <c r="AC1404" s="268"/>
      <c r="AD1404" s="110">
        <v>1</v>
      </c>
      <c r="AE1404" s="111">
        <v>104400</v>
      </c>
      <c r="AF1404" s="26">
        <f t="shared" si="110"/>
        <v>104400</v>
      </c>
      <c r="AG1404" s="27">
        <v>41426</v>
      </c>
      <c r="AH1404" s="302">
        <v>41171</v>
      </c>
      <c r="AI1404" s="29" t="str">
        <f t="shared" si="107"/>
        <v>～</v>
      </c>
      <c r="AJ1404" s="178">
        <f t="shared" si="108"/>
        <v>42996</v>
      </c>
      <c r="AK1404" s="30" t="s">
        <v>3530</v>
      </c>
      <c r="AL1404" s="30" t="s">
        <v>3531</v>
      </c>
      <c r="AM1404" s="114">
        <v>41171</v>
      </c>
      <c r="AN1404" s="408" t="str">
        <f>IF($AA1404-data!$G$1=0,"　",IF(AK1404=0,"　",VLOOKUP($AK1404,data!$A$1:$H$264,8,FALSE)))</f>
        <v>消耗部品交換対象</v>
      </c>
      <c r="AO1404" s="35">
        <v>41445</v>
      </c>
      <c r="AP1404" s="134" t="s">
        <v>3524</v>
      </c>
      <c r="AQ1404" s="264">
        <f t="shared" si="111"/>
        <v>42235</v>
      </c>
    </row>
    <row r="1405" spans="1:43" s="74" customFormat="1" ht="24.75" customHeight="1" x14ac:dyDescent="0.15">
      <c r="A1405" s="297">
        <v>1402</v>
      </c>
      <c r="B1405" s="23" t="s">
        <v>3532</v>
      </c>
      <c r="C1405" s="24" t="s">
        <v>14331</v>
      </c>
      <c r="D1405" s="23" t="s">
        <v>3512</v>
      </c>
      <c r="E1405" s="23" t="s">
        <v>2276</v>
      </c>
      <c r="F1405" s="24" t="s">
        <v>10302</v>
      </c>
      <c r="G1405" s="25" t="s">
        <v>3525</v>
      </c>
      <c r="H1405" s="23" t="s">
        <v>3526</v>
      </c>
      <c r="I1405" s="23" t="s">
        <v>11104</v>
      </c>
      <c r="J1405" s="25" t="s">
        <v>3527</v>
      </c>
      <c r="K1405" s="58"/>
      <c r="L1405" s="58"/>
      <c r="M1405" s="23" t="s">
        <v>3528</v>
      </c>
      <c r="N1405" s="23"/>
      <c r="O1405" s="25" t="s">
        <v>3145</v>
      </c>
      <c r="P1405" s="23" t="s">
        <v>2309</v>
      </c>
      <c r="Q1405" s="25" t="s">
        <v>1548</v>
      </c>
      <c r="R1405" s="58" t="s">
        <v>3513</v>
      </c>
      <c r="S1405" s="23" t="s">
        <v>3514</v>
      </c>
      <c r="T1405" s="23" t="s">
        <v>3515</v>
      </c>
      <c r="U1405" s="25" t="s">
        <v>3516</v>
      </c>
      <c r="V1405" s="23" t="s">
        <v>3517</v>
      </c>
      <c r="W1405" s="25" t="s">
        <v>3518</v>
      </c>
      <c r="X1405" s="58" t="s">
        <v>3519</v>
      </c>
      <c r="Y1405" s="23" t="s">
        <v>3520</v>
      </c>
      <c r="Z1405" s="25" t="s">
        <v>3521</v>
      </c>
      <c r="AA1405" s="33">
        <v>5</v>
      </c>
      <c r="AB1405" s="295" t="str">
        <f t="shared" si="109"/>
        <v>年間</v>
      </c>
      <c r="AC1405" s="268"/>
      <c r="AD1405" s="110">
        <v>1</v>
      </c>
      <c r="AE1405" s="111">
        <v>63600</v>
      </c>
      <c r="AF1405" s="26">
        <f t="shared" si="110"/>
        <v>63600</v>
      </c>
      <c r="AG1405" s="27">
        <v>41426</v>
      </c>
      <c r="AH1405" s="302">
        <v>41171</v>
      </c>
      <c r="AI1405" s="29" t="str">
        <f t="shared" si="107"/>
        <v>～</v>
      </c>
      <c r="AJ1405" s="178">
        <f t="shared" si="108"/>
        <v>42996</v>
      </c>
      <c r="AK1405" s="30" t="s">
        <v>3533</v>
      </c>
      <c r="AL1405" s="31" t="s">
        <v>3534</v>
      </c>
      <c r="AM1405" s="114">
        <v>41171</v>
      </c>
      <c r="AN1405" s="408" t="str">
        <f>IF($AA1405-data!$G$1=0,"　",IF(AK1405=0,"　",VLOOKUP($AK1405,data!$A$1:$H$264,8,FALSE)))</f>
        <v>消耗部品交換対象</v>
      </c>
      <c r="AO1405" s="35">
        <v>41445</v>
      </c>
      <c r="AP1405" s="134" t="s">
        <v>3524</v>
      </c>
      <c r="AQ1405" s="264">
        <f t="shared" si="111"/>
        <v>42235</v>
      </c>
    </row>
    <row r="1406" spans="1:43" s="74" customFormat="1" ht="24.75" customHeight="1" x14ac:dyDescent="0.15">
      <c r="A1406" s="297">
        <v>1403</v>
      </c>
      <c r="B1406" s="23" t="s">
        <v>3532</v>
      </c>
      <c r="C1406" s="24" t="s">
        <v>14331</v>
      </c>
      <c r="D1406" s="23" t="s">
        <v>3512</v>
      </c>
      <c r="E1406" s="23" t="s">
        <v>2276</v>
      </c>
      <c r="F1406" s="24" t="s">
        <v>10302</v>
      </c>
      <c r="G1406" s="25" t="s">
        <v>3525</v>
      </c>
      <c r="H1406" s="23" t="s">
        <v>3526</v>
      </c>
      <c r="I1406" s="23" t="s">
        <v>11104</v>
      </c>
      <c r="J1406" s="25" t="s">
        <v>3527</v>
      </c>
      <c r="K1406" s="58"/>
      <c r="L1406" s="58"/>
      <c r="M1406" s="23" t="s">
        <v>3528</v>
      </c>
      <c r="N1406" s="23"/>
      <c r="O1406" s="25" t="s">
        <v>3145</v>
      </c>
      <c r="P1406" s="23" t="s">
        <v>2309</v>
      </c>
      <c r="Q1406" s="25" t="s">
        <v>1548</v>
      </c>
      <c r="R1406" s="58" t="s">
        <v>3513</v>
      </c>
      <c r="S1406" s="23" t="s">
        <v>3514</v>
      </c>
      <c r="T1406" s="23" t="s">
        <v>3515</v>
      </c>
      <c r="U1406" s="25" t="s">
        <v>3516</v>
      </c>
      <c r="V1406" s="23" t="s">
        <v>3517</v>
      </c>
      <c r="W1406" s="25" t="s">
        <v>3518</v>
      </c>
      <c r="X1406" s="58" t="s">
        <v>3519</v>
      </c>
      <c r="Y1406" s="23" t="s">
        <v>3520</v>
      </c>
      <c r="Z1406" s="25" t="s">
        <v>3521</v>
      </c>
      <c r="AA1406" s="33">
        <v>5</v>
      </c>
      <c r="AB1406" s="295" t="str">
        <f t="shared" si="109"/>
        <v>年間</v>
      </c>
      <c r="AC1406" s="268"/>
      <c r="AD1406" s="110">
        <v>1</v>
      </c>
      <c r="AE1406" s="111">
        <v>63600</v>
      </c>
      <c r="AF1406" s="26">
        <f t="shared" si="110"/>
        <v>63600</v>
      </c>
      <c r="AG1406" s="27">
        <v>41426</v>
      </c>
      <c r="AH1406" s="302">
        <v>41171</v>
      </c>
      <c r="AI1406" s="29" t="str">
        <f t="shared" si="107"/>
        <v>～</v>
      </c>
      <c r="AJ1406" s="178">
        <f t="shared" si="108"/>
        <v>42996</v>
      </c>
      <c r="AK1406" s="30" t="s">
        <v>3533</v>
      </c>
      <c r="AL1406" s="31" t="s">
        <v>3535</v>
      </c>
      <c r="AM1406" s="114">
        <v>41171</v>
      </c>
      <c r="AN1406" s="408" t="str">
        <f>IF($AA1406-data!$G$1=0,"　",IF(AK1406=0,"　",VLOOKUP($AK1406,data!$A$1:$H$264,8,FALSE)))</f>
        <v>消耗部品交換対象</v>
      </c>
      <c r="AO1406" s="35">
        <v>41445</v>
      </c>
      <c r="AP1406" s="134" t="s">
        <v>3524</v>
      </c>
      <c r="AQ1406" s="264">
        <f t="shared" si="111"/>
        <v>42235</v>
      </c>
    </row>
    <row r="1407" spans="1:43" s="74" customFormat="1" ht="24.75" customHeight="1" x14ac:dyDescent="0.15">
      <c r="A1407" s="297">
        <v>1404</v>
      </c>
      <c r="B1407" s="23" t="s">
        <v>3532</v>
      </c>
      <c r="C1407" s="24" t="s">
        <v>14331</v>
      </c>
      <c r="D1407" s="23" t="s">
        <v>3512</v>
      </c>
      <c r="E1407" s="23" t="s">
        <v>2276</v>
      </c>
      <c r="F1407" s="24" t="s">
        <v>10302</v>
      </c>
      <c r="G1407" s="25" t="s">
        <v>3525</v>
      </c>
      <c r="H1407" s="23" t="s">
        <v>3526</v>
      </c>
      <c r="I1407" s="23" t="s">
        <v>11104</v>
      </c>
      <c r="J1407" s="25" t="s">
        <v>3527</v>
      </c>
      <c r="K1407" s="58"/>
      <c r="L1407" s="58"/>
      <c r="M1407" s="23" t="s">
        <v>3528</v>
      </c>
      <c r="N1407" s="23"/>
      <c r="O1407" s="25" t="s">
        <v>3145</v>
      </c>
      <c r="P1407" s="23" t="s">
        <v>2309</v>
      </c>
      <c r="Q1407" s="25" t="s">
        <v>1548</v>
      </c>
      <c r="R1407" s="58" t="s">
        <v>3513</v>
      </c>
      <c r="S1407" s="23" t="s">
        <v>3514</v>
      </c>
      <c r="T1407" s="23" t="s">
        <v>3515</v>
      </c>
      <c r="U1407" s="25" t="s">
        <v>3516</v>
      </c>
      <c r="V1407" s="23" t="s">
        <v>3517</v>
      </c>
      <c r="W1407" s="25" t="s">
        <v>3518</v>
      </c>
      <c r="X1407" s="58" t="s">
        <v>3519</v>
      </c>
      <c r="Y1407" s="23" t="s">
        <v>3520</v>
      </c>
      <c r="Z1407" s="25" t="s">
        <v>3521</v>
      </c>
      <c r="AA1407" s="33">
        <v>5</v>
      </c>
      <c r="AB1407" s="295" t="str">
        <f t="shared" si="109"/>
        <v>年間</v>
      </c>
      <c r="AC1407" s="268"/>
      <c r="AD1407" s="110">
        <v>1</v>
      </c>
      <c r="AE1407" s="111">
        <v>63600</v>
      </c>
      <c r="AF1407" s="26">
        <f t="shared" si="110"/>
        <v>63600</v>
      </c>
      <c r="AG1407" s="27">
        <v>41426</v>
      </c>
      <c r="AH1407" s="302">
        <v>41171</v>
      </c>
      <c r="AI1407" s="29" t="str">
        <f t="shared" si="107"/>
        <v>～</v>
      </c>
      <c r="AJ1407" s="178">
        <f t="shared" si="108"/>
        <v>42996</v>
      </c>
      <c r="AK1407" s="30" t="s">
        <v>3533</v>
      </c>
      <c r="AL1407" s="31" t="s">
        <v>3536</v>
      </c>
      <c r="AM1407" s="114">
        <v>41171</v>
      </c>
      <c r="AN1407" s="408" t="str">
        <f>IF($AA1407-data!$G$1=0,"　",IF(AK1407=0,"　",VLOOKUP($AK1407,data!$A$1:$H$264,8,FALSE)))</f>
        <v>消耗部品交換対象</v>
      </c>
      <c r="AO1407" s="35">
        <v>41445</v>
      </c>
      <c r="AP1407" s="134" t="s">
        <v>3524</v>
      </c>
      <c r="AQ1407" s="264">
        <f t="shared" si="111"/>
        <v>42235</v>
      </c>
    </row>
    <row r="1408" spans="1:43" s="74" customFormat="1" ht="24.75" customHeight="1" x14ac:dyDescent="0.15">
      <c r="A1408" s="297">
        <v>1405</v>
      </c>
      <c r="B1408" s="23" t="s">
        <v>3532</v>
      </c>
      <c r="C1408" s="24" t="s">
        <v>14331</v>
      </c>
      <c r="D1408" s="23" t="s">
        <v>3512</v>
      </c>
      <c r="E1408" s="23" t="s">
        <v>2276</v>
      </c>
      <c r="F1408" s="24" t="s">
        <v>10302</v>
      </c>
      <c r="G1408" s="25" t="s">
        <v>3525</v>
      </c>
      <c r="H1408" s="23" t="s">
        <v>3526</v>
      </c>
      <c r="I1408" s="23" t="s">
        <v>11104</v>
      </c>
      <c r="J1408" s="25" t="s">
        <v>3527</v>
      </c>
      <c r="K1408" s="58"/>
      <c r="L1408" s="58"/>
      <c r="M1408" s="23" t="s">
        <v>3528</v>
      </c>
      <c r="N1408" s="23"/>
      <c r="O1408" s="25" t="s">
        <v>3145</v>
      </c>
      <c r="P1408" s="23" t="s">
        <v>2309</v>
      </c>
      <c r="Q1408" s="25" t="s">
        <v>1548</v>
      </c>
      <c r="R1408" s="58" t="s">
        <v>3513</v>
      </c>
      <c r="S1408" s="23" t="s">
        <v>3514</v>
      </c>
      <c r="T1408" s="23" t="s">
        <v>3515</v>
      </c>
      <c r="U1408" s="25" t="s">
        <v>3516</v>
      </c>
      <c r="V1408" s="23" t="s">
        <v>3517</v>
      </c>
      <c r="W1408" s="25" t="s">
        <v>3518</v>
      </c>
      <c r="X1408" s="58" t="s">
        <v>3519</v>
      </c>
      <c r="Y1408" s="23" t="s">
        <v>3520</v>
      </c>
      <c r="Z1408" s="25" t="s">
        <v>3521</v>
      </c>
      <c r="AA1408" s="33">
        <v>5</v>
      </c>
      <c r="AB1408" s="295" t="str">
        <f t="shared" si="109"/>
        <v>年間</v>
      </c>
      <c r="AC1408" s="268"/>
      <c r="AD1408" s="110">
        <v>1</v>
      </c>
      <c r="AE1408" s="111">
        <v>63600</v>
      </c>
      <c r="AF1408" s="26">
        <f t="shared" si="110"/>
        <v>63600</v>
      </c>
      <c r="AG1408" s="27">
        <v>41426</v>
      </c>
      <c r="AH1408" s="302">
        <v>41171</v>
      </c>
      <c r="AI1408" s="29" t="str">
        <f t="shared" si="107"/>
        <v>～</v>
      </c>
      <c r="AJ1408" s="178">
        <f t="shared" si="108"/>
        <v>42996</v>
      </c>
      <c r="AK1408" s="30" t="s">
        <v>3533</v>
      </c>
      <c r="AL1408" s="31" t="s">
        <v>3537</v>
      </c>
      <c r="AM1408" s="114">
        <v>41171</v>
      </c>
      <c r="AN1408" s="408" t="str">
        <f>IF($AA1408-data!$G$1=0,"　",IF(AK1408=0,"　",VLOOKUP($AK1408,data!$A$1:$H$264,8,FALSE)))</f>
        <v>消耗部品交換対象</v>
      </c>
      <c r="AO1408" s="35">
        <v>41445</v>
      </c>
      <c r="AP1408" s="134" t="s">
        <v>3524</v>
      </c>
      <c r="AQ1408" s="264">
        <f t="shared" si="111"/>
        <v>42235</v>
      </c>
    </row>
    <row r="1409" spans="1:43" s="74" customFormat="1" ht="24.75" customHeight="1" x14ac:dyDescent="0.15">
      <c r="A1409" s="297">
        <v>1406</v>
      </c>
      <c r="B1409" s="23" t="s">
        <v>3532</v>
      </c>
      <c r="C1409" s="24" t="s">
        <v>14331</v>
      </c>
      <c r="D1409" s="23" t="s">
        <v>3512</v>
      </c>
      <c r="E1409" s="23" t="s">
        <v>2276</v>
      </c>
      <c r="F1409" s="24" t="s">
        <v>10302</v>
      </c>
      <c r="G1409" s="25" t="s">
        <v>3525</v>
      </c>
      <c r="H1409" s="23" t="s">
        <v>3526</v>
      </c>
      <c r="I1409" s="23" t="s">
        <v>11104</v>
      </c>
      <c r="J1409" s="25" t="s">
        <v>3527</v>
      </c>
      <c r="K1409" s="58"/>
      <c r="L1409" s="58"/>
      <c r="M1409" s="23" t="s">
        <v>3528</v>
      </c>
      <c r="N1409" s="23"/>
      <c r="O1409" s="25" t="s">
        <v>3145</v>
      </c>
      <c r="P1409" s="23" t="s">
        <v>2309</v>
      </c>
      <c r="Q1409" s="25" t="s">
        <v>1548</v>
      </c>
      <c r="R1409" s="58" t="s">
        <v>3513</v>
      </c>
      <c r="S1409" s="23" t="s">
        <v>3514</v>
      </c>
      <c r="T1409" s="23" t="s">
        <v>3515</v>
      </c>
      <c r="U1409" s="25" t="s">
        <v>3516</v>
      </c>
      <c r="V1409" s="23" t="s">
        <v>3517</v>
      </c>
      <c r="W1409" s="25" t="s">
        <v>3518</v>
      </c>
      <c r="X1409" s="58" t="s">
        <v>3519</v>
      </c>
      <c r="Y1409" s="23" t="s">
        <v>3520</v>
      </c>
      <c r="Z1409" s="25" t="s">
        <v>3521</v>
      </c>
      <c r="AA1409" s="33">
        <v>5</v>
      </c>
      <c r="AB1409" s="295" t="str">
        <f t="shared" si="109"/>
        <v>年間</v>
      </c>
      <c r="AC1409" s="268"/>
      <c r="AD1409" s="110">
        <v>1</v>
      </c>
      <c r="AE1409" s="111">
        <v>63600</v>
      </c>
      <c r="AF1409" s="26">
        <f t="shared" si="110"/>
        <v>63600</v>
      </c>
      <c r="AG1409" s="27">
        <v>41426</v>
      </c>
      <c r="AH1409" s="302">
        <v>41171</v>
      </c>
      <c r="AI1409" s="29" t="str">
        <f t="shared" si="107"/>
        <v>～</v>
      </c>
      <c r="AJ1409" s="178">
        <f t="shared" si="108"/>
        <v>42996</v>
      </c>
      <c r="AK1409" s="30" t="s">
        <v>3533</v>
      </c>
      <c r="AL1409" s="31" t="s">
        <v>3538</v>
      </c>
      <c r="AM1409" s="114">
        <v>41171</v>
      </c>
      <c r="AN1409" s="408" t="str">
        <f>IF($AA1409-data!$G$1=0,"　",IF(AK1409=0,"　",VLOOKUP($AK1409,data!$A$1:$H$264,8,FALSE)))</f>
        <v>消耗部品交換対象</v>
      </c>
      <c r="AO1409" s="35">
        <v>41445</v>
      </c>
      <c r="AP1409" s="134" t="s">
        <v>3524</v>
      </c>
      <c r="AQ1409" s="264">
        <f t="shared" si="111"/>
        <v>42235</v>
      </c>
    </row>
    <row r="1410" spans="1:43" s="74" customFormat="1" ht="24.75" customHeight="1" x14ac:dyDescent="0.15">
      <c r="A1410" s="297">
        <v>1407</v>
      </c>
      <c r="B1410" s="23" t="s">
        <v>3532</v>
      </c>
      <c r="C1410" s="24" t="s">
        <v>14331</v>
      </c>
      <c r="D1410" s="23" t="s">
        <v>3512</v>
      </c>
      <c r="E1410" s="23" t="s">
        <v>2276</v>
      </c>
      <c r="F1410" s="24" t="s">
        <v>10302</v>
      </c>
      <c r="G1410" s="25" t="s">
        <v>3525</v>
      </c>
      <c r="H1410" s="23" t="s">
        <v>3526</v>
      </c>
      <c r="I1410" s="23" t="s">
        <v>11104</v>
      </c>
      <c r="J1410" s="25" t="s">
        <v>3527</v>
      </c>
      <c r="K1410" s="58"/>
      <c r="L1410" s="58"/>
      <c r="M1410" s="23" t="s">
        <v>3528</v>
      </c>
      <c r="N1410" s="23"/>
      <c r="O1410" s="25" t="s">
        <v>3145</v>
      </c>
      <c r="P1410" s="23" t="s">
        <v>2309</v>
      </c>
      <c r="Q1410" s="25" t="s">
        <v>1548</v>
      </c>
      <c r="R1410" s="58" t="s">
        <v>3513</v>
      </c>
      <c r="S1410" s="23" t="s">
        <v>3514</v>
      </c>
      <c r="T1410" s="23" t="s">
        <v>3515</v>
      </c>
      <c r="U1410" s="25" t="s">
        <v>3516</v>
      </c>
      <c r="V1410" s="23" t="s">
        <v>3517</v>
      </c>
      <c r="W1410" s="25" t="s">
        <v>3518</v>
      </c>
      <c r="X1410" s="58" t="s">
        <v>3519</v>
      </c>
      <c r="Y1410" s="23" t="s">
        <v>3520</v>
      </c>
      <c r="Z1410" s="25" t="s">
        <v>3521</v>
      </c>
      <c r="AA1410" s="33">
        <v>5</v>
      </c>
      <c r="AB1410" s="295" t="str">
        <f t="shared" si="109"/>
        <v>年間</v>
      </c>
      <c r="AC1410" s="268"/>
      <c r="AD1410" s="110">
        <v>1</v>
      </c>
      <c r="AE1410" s="111">
        <v>63600</v>
      </c>
      <c r="AF1410" s="26">
        <f t="shared" si="110"/>
        <v>63600</v>
      </c>
      <c r="AG1410" s="27">
        <v>41426</v>
      </c>
      <c r="AH1410" s="302">
        <v>41171</v>
      </c>
      <c r="AI1410" s="29" t="str">
        <f t="shared" si="107"/>
        <v>～</v>
      </c>
      <c r="AJ1410" s="178">
        <f t="shared" si="108"/>
        <v>42996</v>
      </c>
      <c r="AK1410" s="30" t="s">
        <v>3533</v>
      </c>
      <c r="AL1410" s="31" t="s">
        <v>3539</v>
      </c>
      <c r="AM1410" s="114">
        <v>41171</v>
      </c>
      <c r="AN1410" s="408" t="str">
        <f>IF($AA1410-data!$G$1=0,"　",IF(AK1410=0,"　",VLOOKUP($AK1410,data!$A$1:$H$264,8,FALSE)))</f>
        <v>消耗部品交換対象</v>
      </c>
      <c r="AO1410" s="35">
        <v>41445</v>
      </c>
      <c r="AP1410" s="134" t="s">
        <v>3524</v>
      </c>
      <c r="AQ1410" s="264">
        <f t="shared" si="111"/>
        <v>42235</v>
      </c>
    </row>
    <row r="1411" spans="1:43" s="74" customFormat="1" ht="24.75" customHeight="1" x14ac:dyDescent="0.15">
      <c r="A1411" s="297">
        <v>1408</v>
      </c>
      <c r="B1411" s="23" t="s">
        <v>3532</v>
      </c>
      <c r="C1411" s="24" t="s">
        <v>14331</v>
      </c>
      <c r="D1411" s="23" t="s">
        <v>3512</v>
      </c>
      <c r="E1411" s="23" t="s">
        <v>2276</v>
      </c>
      <c r="F1411" s="24" t="s">
        <v>10302</v>
      </c>
      <c r="G1411" s="25" t="s">
        <v>3525</v>
      </c>
      <c r="H1411" s="23" t="s">
        <v>3526</v>
      </c>
      <c r="I1411" s="23" t="s">
        <v>11104</v>
      </c>
      <c r="J1411" s="25" t="s">
        <v>3527</v>
      </c>
      <c r="K1411" s="58"/>
      <c r="L1411" s="58"/>
      <c r="M1411" s="23" t="s">
        <v>3528</v>
      </c>
      <c r="N1411" s="23"/>
      <c r="O1411" s="25" t="s">
        <v>3145</v>
      </c>
      <c r="P1411" s="23" t="s">
        <v>2309</v>
      </c>
      <c r="Q1411" s="25" t="s">
        <v>1548</v>
      </c>
      <c r="R1411" s="58" t="s">
        <v>3513</v>
      </c>
      <c r="S1411" s="23" t="s">
        <v>3514</v>
      </c>
      <c r="T1411" s="23" t="s">
        <v>3515</v>
      </c>
      <c r="U1411" s="25" t="s">
        <v>3516</v>
      </c>
      <c r="V1411" s="23" t="s">
        <v>3517</v>
      </c>
      <c r="W1411" s="25" t="s">
        <v>3518</v>
      </c>
      <c r="X1411" s="58" t="s">
        <v>3519</v>
      </c>
      <c r="Y1411" s="23" t="s">
        <v>3520</v>
      </c>
      <c r="Z1411" s="25" t="s">
        <v>3521</v>
      </c>
      <c r="AA1411" s="33">
        <v>5</v>
      </c>
      <c r="AB1411" s="295" t="str">
        <f t="shared" si="109"/>
        <v>年間</v>
      </c>
      <c r="AC1411" s="268"/>
      <c r="AD1411" s="110">
        <v>1</v>
      </c>
      <c r="AE1411" s="111">
        <v>63600</v>
      </c>
      <c r="AF1411" s="26">
        <f t="shared" si="110"/>
        <v>63600</v>
      </c>
      <c r="AG1411" s="27">
        <v>41426</v>
      </c>
      <c r="AH1411" s="302">
        <v>41171</v>
      </c>
      <c r="AI1411" s="29" t="str">
        <f t="shared" si="107"/>
        <v>～</v>
      </c>
      <c r="AJ1411" s="178">
        <f t="shared" si="108"/>
        <v>42996</v>
      </c>
      <c r="AK1411" s="30" t="s">
        <v>3533</v>
      </c>
      <c r="AL1411" s="31" t="s">
        <v>3540</v>
      </c>
      <c r="AM1411" s="114">
        <v>41171</v>
      </c>
      <c r="AN1411" s="408" t="str">
        <f>IF($AA1411-data!$G$1=0,"　",IF(AK1411=0,"　",VLOOKUP($AK1411,data!$A$1:$H$264,8,FALSE)))</f>
        <v>消耗部品交換対象</v>
      </c>
      <c r="AO1411" s="35">
        <v>41445</v>
      </c>
      <c r="AP1411" s="134" t="s">
        <v>3524</v>
      </c>
      <c r="AQ1411" s="264">
        <f t="shared" si="111"/>
        <v>42235</v>
      </c>
    </row>
    <row r="1412" spans="1:43" s="74" customFormat="1" ht="24.75" customHeight="1" x14ac:dyDescent="0.15">
      <c r="A1412" s="297">
        <v>1409</v>
      </c>
      <c r="B1412" s="23" t="s">
        <v>3532</v>
      </c>
      <c r="C1412" s="24" t="s">
        <v>14331</v>
      </c>
      <c r="D1412" s="23" t="s">
        <v>3512</v>
      </c>
      <c r="E1412" s="23" t="s">
        <v>2276</v>
      </c>
      <c r="F1412" s="24" t="s">
        <v>10302</v>
      </c>
      <c r="G1412" s="25" t="s">
        <v>3525</v>
      </c>
      <c r="H1412" s="23" t="s">
        <v>3526</v>
      </c>
      <c r="I1412" s="23" t="s">
        <v>11104</v>
      </c>
      <c r="J1412" s="25" t="s">
        <v>3527</v>
      </c>
      <c r="K1412" s="58"/>
      <c r="L1412" s="58"/>
      <c r="M1412" s="23" t="s">
        <v>3528</v>
      </c>
      <c r="N1412" s="23"/>
      <c r="O1412" s="25" t="s">
        <v>3145</v>
      </c>
      <c r="P1412" s="23" t="s">
        <v>2309</v>
      </c>
      <c r="Q1412" s="25" t="s">
        <v>1548</v>
      </c>
      <c r="R1412" s="58" t="s">
        <v>3513</v>
      </c>
      <c r="S1412" s="23" t="s">
        <v>3514</v>
      </c>
      <c r="T1412" s="23" t="s">
        <v>3515</v>
      </c>
      <c r="U1412" s="25" t="s">
        <v>3516</v>
      </c>
      <c r="V1412" s="23" t="s">
        <v>3517</v>
      </c>
      <c r="W1412" s="25" t="s">
        <v>3518</v>
      </c>
      <c r="X1412" s="58" t="s">
        <v>3519</v>
      </c>
      <c r="Y1412" s="23" t="s">
        <v>3520</v>
      </c>
      <c r="Z1412" s="25" t="s">
        <v>3521</v>
      </c>
      <c r="AA1412" s="33">
        <v>5</v>
      </c>
      <c r="AB1412" s="295" t="str">
        <f t="shared" si="109"/>
        <v>年間</v>
      </c>
      <c r="AC1412" s="268"/>
      <c r="AD1412" s="110">
        <v>1</v>
      </c>
      <c r="AE1412" s="111">
        <v>63600</v>
      </c>
      <c r="AF1412" s="26">
        <f t="shared" si="110"/>
        <v>63600</v>
      </c>
      <c r="AG1412" s="27">
        <v>41426</v>
      </c>
      <c r="AH1412" s="302">
        <v>41171</v>
      </c>
      <c r="AI1412" s="29" t="str">
        <f t="shared" ref="AI1412:AI1475" si="112">IF(ISBLANK($AH1412),"","～")</f>
        <v>～</v>
      </c>
      <c r="AJ1412" s="178">
        <f t="shared" ref="AJ1412:AJ1475" si="113">IF(ISBLANK($AH1412),"",DATE(YEAR($AH1412)+$AA1412,MONTH($AH1412),DAY($AH1412)-1))</f>
        <v>42996</v>
      </c>
      <c r="AK1412" s="30" t="s">
        <v>3533</v>
      </c>
      <c r="AL1412" s="50" t="s">
        <v>3541</v>
      </c>
      <c r="AM1412" s="114">
        <v>41171</v>
      </c>
      <c r="AN1412" s="408" t="str">
        <f>IF($AA1412-data!$G$1=0,"　",IF(AK1412=0,"　",VLOOKUP($AK1412,data!$A$1:$H$264,8,FALSE)))</f>
        <v>消耗部品交換対象</v>
      </c>
      <c r="AO1412" s="35">
        <v>41445</v>
      </c>
      <c r="AP1412" s="134" t="s">
        <v>3524</v>
      </c>
      <c r="AQ1412" s="264">
        <f t="shared" si="111"/>
        <v>42235</v>
      </c>
    </row>
    <row r="1413" spans="1:43" s="74" customFormat="1" ht="24.75" customHeight="1" x14ac:dyDescent="0.15">
      <c r="A1413" s="297">
        <v>1410</v>
      </c>
      <c r="B1413" s="23" t="s">
        <v>3532</v>
      </c>
      <c r="C1413" s="24" t="s">
        <v>14331</v>
      </c>
      <c r="D1413" s="23" t="s">
        <v>3512</v>
      </c>
      <c r="E1413" s="23" t="s">
        <v>2276</v>
      </c>
      <c r="F1413" s="24" t="s">
        <v>10302</v>
      </c>
      <c r="G1413" s="25" t="s">
        <v>3525</v>
      </c>
      <c r="H1413" s="23" t="s">
        <v>3526</v>
      </c>
      <c r="I1413" s="23" t="s">
        <v>11104</v>
      </c>
      <c r="J1413" s="25" t="s">
        <v>3527</v>
      </c>
      <c r="K1413" s="58"/>
      <c r="L1413" s="58"/>
      <c r="M1413" s="23" t="s">
        <v>3528</v>
      </c>
      <c r="N1413" s="23"/>
      <c r="O1413" s="25" t="s">
        <v>3145</v>
      </c>
      <c r="P1413" s="23" t="s">
        <v>2309</v>
      </c>
      <c r="Q1413" s="25" t="s">
        <v>1548</v>
      </c>
      <c r="R1413" s="58" t="s">
        <v>3513</v>
      </c>
      <c r="S1413" s="23" t="s">
        <v>3514</v>
      </c>
      <c r="T1413" s="23" t="s">
        <v>3515</v>
      </c>
      <c r="U1413" s="25" t="s">
        <v>3516</v>
      </c>
      <c r="V1413" s="23" t="s">
        <v>3517</v>
      </c>
      <c r="W1413" s="25" t="s">
        <v>3518</v>
      </c>
      <c r="X1413" s="58" t="s">
        <v>3519</v>
      </c>
      <c r="Y1413" s="23" t="s">
        <v>3520</v>
      </c>
      <c r="Z1413" s="25" t="s">
        <v>3521</v>
      </c>
      <c r="AA1413" s="33">
        <v>5</v>
      </c>
      <c r="AB1413" s="295" t="str">
        <f t="shared" ref="AB1413:AB1476" si="114">IF(ISBLANK($AA1413),"","年間")</f>
        <v>年間</v>
      </c>
      <c r="AC1413" s="268"/>
      <c r="AD1413" s="110">
        <v>1</v>
      </c>
      <c r="AE1413" s="111">
        <v>63600</v>
      </c>
      <c r="AF1413" s="26">
        <f t="shared" ref="AF1413:AF1476" si="115">IF(ISBLANK($AE1413),"",$AE1413*$AD1413)</f>
        <v>63600</v>
      </c>
      <c r="AG1413" s="27">
        <v>41426</v>
      </c>
      <c r="AH1413" s="302">
        <v>41171</v>
      </c>
      <c r="AI1413" s="29" t="str">
        <f t="shared" si="112"/>
        <v>～</v>
      </c>
      <c r="AJ1413" s="178">
        <f t="shared" si="113"/>
        <v>42996</v>
      </c>
      <c r="AK1413" s="30" t="s">
        <v>3533</v>
      </c>
      <c r="AL1413" s="31" t="s">
        <v>3542</v>
      </c>
      <c r="AM1413" s="114">
        <v>41171</v>
      </c>
      <c r="AN1413" s="408" t="str">
        <f>IF($AA1413-data!$G$1=0,"　",IF(AK1413=0,"　",VLOOKUP($AK1413,data!$A$1:$H$264,8,FALSE)))</f>
        <v>消耗部品交換対象</v>
      </c>
      <c r="AO1413" s="35">
        <v>41445</v>
      </c>
      <c r="AP1413" s="134" t="s">
        <v>3524</v>
      </c>
      <c r="AQ1413" s="264">
        <f t="shared" ref="AQ1413:AQ1476" si="116">IF(COUNTIF($AN1413,"*消耗部品交換対象*"),IF(ISBLANK($AH1413),"契約期間 未入力",EDATE($AH1413,35)),"")</f>
        <v>42235</v>
      </c>
    </row>
    <row r="1414" spans="1:43" s="74" customFormat="1" ht="24.75" customHeight="1" x14ac:dyDescent="0.15">
      <c r="A1414" s="297">
        <v>1411</v>
      </c>
      <c r="B1414" s="23" t="s">
        <v>3532</v>
      </c>
      <c r="C1414" s="24" t="s">
        <v>14331</v>
      </c>
      <c r="D1414" s="23" t="s">
        <v>3512</v>
      </c>
      <c r="E1414" s="23" t="s">
        <v>2276</v>
      </c>
      <c r="F1414" s="24" t="s">
        <v>10302</v>
      </c>
      <c r="G1414" s="25" t="s">
        <v>3525</v>
      </c>
      <c r="H1414" s="23" t="s">
        <v>3526</v>
      </c>
      <c r="I1414" s="23" t="s">
        <v>11104</v>
      </c>
      <c r="J1414" s="25" t="s">
        <v>3527</v>
      </c>
      <c r="K1414" s="58"/>
      <c r="L1414" s="58"/>
      <c r="M1414" s="23" t="s">
        <v>3528</v>
      </c>
      <c r="N1414" s="23"/>
      <c r="O1414" s="25" t="s">
        <v>3145</v>
      </c>
      <c r="P1414" s="23" t="s">
        <v>2309</v>
      </c>
      <c r="Q1414" s="25" t="s">
        <v>1548</v>
      </c>
      <c r="R1414" s="58" t="s">
        <v>3513</v>
      </c>
      <c r="S1414" s="23" t="s">
        <v>3514</v>
      </c>
      <c r="T1414" s="23" t="s">
        <v>3515</v>
      </c>
      <c r="U1414" s="25" t="s">
        <v>3516</v>
      </c>
      <c r="V1414" s="23" t="s">
        <v>3517</v>
      </c>
      <c r="W1414" s="25" t="s">
        <v>3518</v>
      </c>
      <c r="X1414" s="58" t="s">
        <v>3519</v>
      </c>
      <c r="Y1414" s="23" t="s">
        <v>3520</v>
      </c>
      <c r="Z1414" s="25" t="s">
        <v>3521</v>
      </c>
      <c r="AA1414" s="33">
        <v>5</v>
      </c>
      <c r="AB1414" s="295" t="str">
        <f t="shared" si="114"/>
        <v>年間</v>
      </c>
      <c r="AC1414" s="268"/>
      <c r="AD1414" s="110">
        <v>1</v>
      </c>
      <c r="AE1414" s="111">
        <v>63600</v>
      </c>
      <c r="AF1414" s="26">
        <f t="shared" si="115"/>
        <v>63600</v>
      </c>
      <c r="AG1414" s="27">
        <v>41426</v>
      </c>
      <c r="AH1414" s="302">
        <v>41171</v>
      </c>
      <c r="AI1414" s="29" t="str">
        <f t="shared" si="112"/>
        <v>～</v>
      </c>
      <c r="AJ1414" s="178">
        <f t="shared" si="113"/>
        <v>42996</v>
      </c>
      <c r="AK1414" s="30" t="s">
        <v>3533</v>
      </c>
      <c r="AL1414" s="31" t="s">
        <v>3543</v>
      </c>
      <c r="AM1414" s="114">
        <v>41171</v>
      </c>
      <c r="AN1414" s="408" t="str">
        <f>IF($AA1414-data!$G$1=0,"　",IF(AK1414=0,"　",VLOOKUP($AK1414,data!$A$1:$H$264,8,FALSE)))</f>
        <v>消耗部品交換対象</v>
      </c>
      <c r="AO1414" s="35">
        <v>41445</v>
      </c>
      <c r="AP1414" s="134" t="s">
        <v>3524</v>
      </c>
      <c r="AQ1414" s="264">
        <f t="shared" si="116"/>
        <v>42235</v>
      </c>
    </row>
    <row r="1415" spans="1:43" s="74" customFormat="1" ht="24.75" customHeight="1" x14ac:dyDescent="0.15">
      <c r="A1415" s="297">
        <v>1412</v>
      </c>
      <c r="B1415" s="23" t="s">
        <v>3532</v>
      </c>
      <c r="C1415" s="24" t="s">
        <v>14331</v>
      </c>
      <c r="D1415" s="23" t="s">
        <v>3512</v>
      </c>
      <c r="E1415" s="23" t="s">
        <v>2276</v>
      </c>
      <c r="F1415" s="24" t="s">
        <v>10302</v>
      </c>
      <c r="G1415" s="25" t="s">
        <v>3525</v>
      </c>
      <c r="H1415" s="23" t="s">
        <v>3526</v>
      </c>
      <c r="I1415" s="23" t="s">
        <v>11104</v>
      </c>
      <c r="J1415" s="25" t="s">
        <v>3527</v>
      </c>
      <c r="K1415" s="58"/>
      <c r="L1415" s="58"/>
      <c r="M1415" s="23" t="s">
        <v>3528</v>
      </c>
      <c r="N1415" s="23"/>
      <c r="O1415" s="25" t="s">
        <v>3145</v>
      </c>
      <c r="P1415" s="23" t="s">
        <v>2309</v>
      </c>
      <c r="Q1415" s="25" t="s">
        <v>1548</v>
      </c>
      <c r="R1415" s="58" t="s">
        <v>3513</v>
      </c>
      <c r="S1415" s="23" t="s">
        <v>3514</v>
      </c>
      <c r="T1415" s="23" t="s">
        <v>3515</v>
      </c>
      <c r="U1415" s="25" t="s">
        <v>3516</v>
      </c>
      <c r="V1415" s="23" t="s">
        <v>3517</v>
      </c>
      <c r="W1415" s="25" t="s">
        <v>3518</v>
      </c>
      <c r="X1415" s="58" t="s">
        <v>3519</v>
      </c>
      <c r="Y1415" s="23" t="s">
        <v>3520</v>
      </c>
      <c r="Z1415" s="25" t="s">
        <v>3521</v>
      </c>
      <c r="AA1415" s="33">
        <v>5</v>
      </c>
      <c r="AB1415" s="295" t="str">
        <f t="shared" si="114"/>
        <v>年間</v>
      </c>
      <c r="AC1415" s="268"/>
      <c r="AD1415" s="110">
        <v>1</v>
      </c>
      <c r="AE1415" s="111">
        <v>63600</v>
      </c>
      <c r="AF1415" s="26">
        <f t="shared" si="115"/>
        <v>63600</v>
      </c>
      <c r="AG1415" s="27">
        <v>41426</v>
      </c>
      <c r="AH1415" s="302">
        <v>41171</v>
      </c>
      <c r="AI1415" s="29" t="str">
        <f t="shared" si="112"/>
        <v>～</v>
      </c>
      <c r="AJ1415" s="178">
        <f t="shared" si="113"/>
        <v>42996</v>
      </c>
      <c r="AK1415" s="30" t="s">
        <v>3533</v>
      </c>
      <c r="AL1415" s="31" t="s">
        <v>3544</v>
      </c>
      <c r="AM1415" s="114">
        <v>41171</v>
      </c>
      <c r="AN1415" s="408" t="str">
        <f>IF($AA1415-data!$G$1=0,"　",IF(AK1415=0,"　",VLOOKUP($AK1415,data!$A$1:$H$264,8,FALSE)))</f>
        <v>消耗部品交換対象</v>
      </c>
      <c r="AO1415" s="35">
        <v>41445</v>
      </c>
      <c r="AP1415" s="134" t="s">
        <v>3524</v>
      </c>
      <c r="AQ1415" s="264">
        <f t="shared" si="116"/>
        <v>42235</v>
      </c>
    </row>
    <row r="1416" spans="1:43" s="74" customFormat="1" ht="24.75" customHeight="1" x14ac:dyDescent="0.15">
      <c r="A1416" s="297">
        <v>1413</v>
      </c>
      <c r="B1416" s="23" t="s">
        <v>3532</v>
      </c>
      <c r="C1416" s="24" t="s">
        <v>14331</v>
      </c>
      <c r="D1416" s="23" t="s">
        <v>3512</v>
      </c>
      <c r="E1416" s="23" t="s">
        <v>2276</v>
      </c>
      <c r="F1416" s="24" t="s">
        <v>10302</v>
      </c>
      <c r="G1416" s="25" t="s">
        <v>3525</v>
      </c>
      <c r="H1416" s="23" t="s">
        <v>3526</v>
      </c>
      <c r="I1416" s="23" t="s">
        <v>11104</v>
      </c>
      <c r="J1416" s="25" t="s">
        <v>3527</v>
      </c>
      <c r="K1416" s="58"/>
      <c r="L1416" s="58"/>
      <c r="M1416" s="23" t="s">
        <v>3528</v>
      </c>
      <c r="N1416" s="23"/>
      <c r="O1416" s="25" t="s">
        <v>3145</v>
      </c>
      <c r="P1416" s="23" t="s">
        <v>2309</v>
      </c>
      <c r="Q1416" s="25" t="s">
        <v>1548</v>
      </c>
      <c r="R1416" s="58" t="s">
        <v>3513</v>
      </c>
      <c r="S1416" s="23" t="s">
        <v>3514</v>
      </c>
      <c r="T1416" s="23" t="s">
        <v>3515</v>
      </c>
      <c r="U1416" s="25" t="s">
        <v>3516</v>
      </c>
      <c r="V1416" s="23" t="s">
        <v>3517</v>
      </c>
      <c r="W1416" s="25" t="s">
        <v>3518</v>
      </c>
      <c r="X1416" s="58" t="s">
        <v>3519</v>
      </c>
      <c r="Y1416" s="23" t="s">
        <v>3520</v>
      </c>
      <c r="Z1416" s="25" t="s">
        <v>3521</v>
      </c>
      <c r="AA1416" s="33">
        <v>5</v>
      </c>
      <c r="AB1416" s="295" t="str">
        <f t="shared" si="114"/>
        <v>年間</v>
      </c>
      <c r="AC1416" s="268"/>
      <c r="AD1416" s="110">
        <v>1</v>
      </c>
      <c r="AE1416" s="111">
        <v>63600</v>
      </c>
      <c r="AF1416" s="26">
        <f t="shared" si="115"/>
        <v>63600</v>
      </c>
      <c r="AG1416" s="27">
        <v>41426</v>
      </c>
      <c r="AH1416" s="302">
        <v>41171</v>
      </c>
      <c r="AI1416" s="29" t="str">
        <f t="shared" si="112"/>
        <v>～</v>
      </c>
      <c r="AJ1416" s="178">
        <f t="shared" si="113"/>
        <v>42996</v>
      </c>
      <c r="AK1416" s="30" t="s">
        <v>3533</v>
      </c>
      <c r="AL1416" s="31" t="s">
        <v>3545</v>
      </c>
      <c r="AM1416" s="114">
        <v>41171</v>
      </c>
      <c r="AN1416" s="408" t="str">
        <f>IF($AA1416-data!$G$1=0,"　",IF(AK1416=0,"　",VLOOKUP($AK1416,data!$A$1:$H$264,8,FALSE)))</f>
        <v>消耗部品交換対象</v>
      </c>
      <c r="AO1416" s="35">
        <v>41445</v>
      </c>
      <c r="AP1416" s="134" t="s">
        <v>3524</v>
      </c>
      <c r="AQ1416" s="264">
        <f t="shared" si="116"/>
        <v>42235</v>
      </c>
    </row>
    <row r="1417" spans="1:43" s="74" customFormat="1" ht="24.75" customHeight="1" x14ac:dyDescent="0.15">
      <c r="A1417" s="297">
        <v>1414</v>
      </c>
      <c r="B1417" s="23" t="s">
        <v>3532</v>
      </c>
      <c r="C1417" s="24" t="s">
        <v>14331</v>
      </c>
      <c r="D1417" s="23" t="s">
        <v>3512</v>
      </c>
      <c r="E1417" s="23" t="s">
        <v>2276</v>
      </c>
      <c r="F1417" s="24" t="s">
        <v>10302</v>
      </c>
      <c r="G1417" s="25" t="s">
        <v>3525</v>
      </c>
      <c r="H1417" s="23" t="s">
        <v>3526</v>
      </c>
      <c r="I1417" s="23" t="s">
        <v>11104</v>
      </c>
      <c r="J1417" s="25" t="s">
        <v>3527</v>
      </c>
      <c r="K1417" s="58"/>
      <c r="L1417" s="58"/>
      <c r="M1417" s="23" t="s">
        <v>3528</v>
      </c>
      <c r="N1417" s="23"/>
      <c r="O1417" s="25" t="s">
        <v>3145</v>
      </c>
      <c r="P1417" s="23" t="s">
        <v>2309</v>
      </c>
      <c r="Q1417" s="25" t="s">
        <v>1548</v>
      </c>
      <c r="R1417" s="58" t="s">
        <v>3513</v>
      </c>
      <c r="S1417" s="23" t="s">
        <v>3514</v>
      </c>
      <c r="T1417" s="23" t="s">
        <v>3515</v>
      </c>
      <c r="U1417" s="25" t="s">
        <v>3516</v>
      </c>
      <c r="V1417" s="23" t="s">
        <v>3517</v>
      </c>
      <c r="W1417" s="25" t="s">
        <v>3518</v>
      </c>
      <c r="X1417" s="58" t="s">
        <v>3519</v>
      </c>
      <c r="Y1417" s="23" t="s">
        <v>3520</v>
      </c>
      <c r="Z1417" s="25" t="s">
        <v>3521</v>
      </c>
      <c r="AA1417" s="33">
        <v>5</v>
      </c>
      <c r="AB1417" s="295" t="str">
        <f t="shared" si="114"/>
        <v>年間</v>
      </c>
      <c r="AC1417" s="268"/>
      <c r="AD1417" s="110">
        <v>1</v>
      </c>
      <c r="AE1417" s="111">
        <v>63600</v>
      </c>
      <c r="AF1417" s="26">
        <f t="shared" si="115"/>
        <v>63600</v>
      </c>
      <c r="AG1417" s="27">
        <v>41426</v>
      </c>
      <c r="AH1417" s="302">
        <v>41171</v>
      </c>
      <c r="AI1417" s="29" t="str">
        <f t="shared" si="112"/>
        <v>～</v>
      </c>
      <c r="AJ1417" s="178">
        <f t="shared" si="113"/>
        <v>42996</v>
      </c>
      <c r="AK1417" s="30" t="s">
        <v>3533</v>
      </c>
      <c r="AL1417" s="31" t="s">
        <v>3546</v>
      </c>
      <c r="AM1417" s="114">
        <v>41171</v>
      </c>
      <c r="AN1417" s="408" t="str">
        <f>IF($AA1417-data!$G$1=0,"　",IF(AK1417=0,"　",VLOOKUP($AK1417,data!$A$1:$H$264,8,FALSE)))</f>
        <v>消耗部品交換対象</v>
      </c>
      <c r="AO1417" s="35">
        <v>41445</v>
      </c>
      <c r="AP1417" s="134" t="s">
        <v>3524</v>
      </c>
      <c r="AQ1417" s="264">
        <f t="shared" si="116"/>
        <v>42235</v>
      </c>
    </row>
    <row r="1418" spans="1:43" s="74" customFormat="1" ht="24.75" customHeight="1" x14ac:dyDescent="0.15">
      <c r="A1418" s="297">
        <v>1415</v>
      </c>
      <c r="B1418" s="23" t="s">
        <v>3532</v>
      </c>
      <c r="C1418" s="24" t="s">
        <v>14331</v>
      </c>
      <c r="D1418" s="23" t="s">
        <v>3512</v>
      </c>
      <c r="E1418" s="23" t="s">
        <v>2276</v>
      </c>
      <c r="F1418" s="24" t="s">
        <v>10302</v>
      </c>
      <c r="G1418" s="25" t="s">
        <v>3525</v>
      </c>
      <c r="H1418" s="23" t="s">
        <v>3526</v>
      </c>
      <c r="I1418" s="23" t="s">
        <v>11104</v>
      </c>
      <c r="J1418" s="25" t="s">
        <v>3527</v>
      </c>
      <c r="K1418" s="58"/>
      <c r="L1418" s="58"/>
      <c r="M1418" s="23" t="s">
        <v>3528</v>
      </c>
      <c r="N1418" s="23"/>
      <c r="O1418" s="25" t="s">
        <v>3145</v>
      </c>
      <c r="P1418" s="23" t="s">
        <v>2309</v>
      </c>
      <c r="Q1418" s="25" t="s">
        <v>1548</v>
      </c>
      <c r="R1418" s="58" t="s">
        <v>3513</v>
      </c>
      <c r="S1418" s="23" t="s">
        <v>3514</v>
      </c>
      <c r="T1418" s="23" t="s">
        <v>3515</v>
      </c>
      <c r="U1418" s="25" t="s">
        <v>3516</v>
      </c>
      <c r="V1418" s="23" t="s">
        <v>3517</v>
      </c>
      <c r="W1418" s="25" t="s">
        <v>3518</v>
      </c>
      <c r="X1418" s="58" t="s">
        <v>3519</v>
      </c>
      <c r="Y1418" s="23" t="s">
        <v>3520</v>
      </c>
      <c r="Z1418" s="25" t="s">
        <v>3521</v>
      </c>
      <c r="AA1418" s="33">
        <v>5</v>
      </c>
      <c r="AB1418" s="295" t="str">
        <f t="shared" si="114"/>
        <v>年間</v>
      </c>
      <c r="AC1418" s="268"/>
      <c r="AD1418" s="110">
        <v>1</v>
      </c>
      <c r="AE1418" s="111">
        <v>63600</v>
      </c>
      <c r="AF1418" s="26">
        <f t="shared" si="115"/>
        <v>63600</v>
      </c>
      <c r="AG1418" s="27">
        <v>41426</v>
      </c>
      <c r="AH1418" s="302">
        <v>41171</v>
      </c>
      <c r="AI1418" s="29" t="str">
        <f t="shared" si="112"/>
        <v>～</v>
      </c>
      <c r="AJ1418" s="178">
        <f t="shared" si="113"/>
        <v>42996</v>
      </c>
      <c r="AK1418" s="30" t="s">
        <v>3533</v>
      </c>
      <c r="AL1418" s="31" t="s">
        <v>3547</v>
      </c>
      <c r="AM1418" s="114">
        <v>41171</v>
      </c>
      <c r="AN1418" s="408" t="str">
        <f>IF($AA1418-data!$G$1=0,"　",IF(AK1418=0,"　",VLOOKUP($AK1418,data!$A$1:$H$264,8,FALSE)))</f>
        <v>消耗部品交換対象</v>
      </c>
      <c r="AO1418" s="35">
        <v>41445</v>
      </c>
      <c r="AP1418" s="134" t="s">
        <v>3524</v>
      </c>
      <c r="AQ1418" s="264">
        <f t="shared" si="116"/>
        <v>42235</v>
      </c>
    </row>
    <row r="1419" spans="1:43" s="74" customFormat="1" ht="24.75" customHeight="1" x14ac:dyDescent="0.15">
      <c r="A1419" s="297">
        <v>1416</v>
      </c>
      <c r="B1419" s="23" t="s">
        <v>3548</v>
      </c>
      <c r="C1419" s="24" t="s">
        <v>14331</v>
      </c>
      <c r="D1419" s="23" t="s">
        <v>3512</v>
      </c>
      <c r="E1419" s="23" t="s">
        <v>2276</v>
      </c>
      <c r="F1419" s="24" t="s">
        <v>10302</v>
      </c>
      <c r="G1419" s="25" t="s">
        <v>3525</v>
      </c>
      <c r="H1419" s="23" t="s">
        <v>3526</v>
      </c>
      <c r="I1419" s="23" t="s">
        <v>11104</v>
      </c>
      <c r="J1419" s="25" t="s">
        <v>3527</v>
      </c>
      <c r="K1419" s="58"/>
      <c r="L1419" s="58"/>
      <c r="M1419" s="23" t="s">
        <v>3528</v>
      </c>
      <c r="N1419" s="23"/>
      <c r="O1419" s="25" t="s">
        <v>3145</v>
      </c>
      <c r="P1419" s="23" t="s">
        <v>2309</v>
      </c>
      <c r="Q1419" s="25" t="s">
        <v>1548</v>
      </c>
      <c r="R1419" s="58" t="s">
        <v>3513</v>
      </c>
      <c r="S1419" s="23" t="s">
        <v>3514</v>
      </c>
      <c r="T1419" s="23" t="s">
        <v>3515</v>
      </c>
      <c r="U1419" s="25" t="s">
        <v>3516</v>
      </c>
      <c r="V1419" s="23" t="s">
        <v>3517</v>
      </c>
      <c r="W1419" s="25" t="s">
        <v>3518</v>
      </c>
      <c r="X1419" s="58" t="s">
        <v>3519</v>
      </c>
      <c r="Y1419" s="23" t="s">
        <v>3520</v>
      </c>
      <c r="Z1419" s="25" t="s">
        <v>3521</v>
      </c>
      <c r="AA1419" s="33">
        <v>5</v>
      </c>
      <c r="AB1419" s="295" t="str">
        <f t="shared" si="114"/>
        <v>年間</v>
      </c>
      <c r="AC1419" s="268"/>
      <c r="AD1419" s="110">
        <v>1</v>
      </c>
      <c r="AE1419" s="111">
        <v>63600</v>
      </c>
      <c r="AF1419" s="26">
        <f t="shared" si="115"/>
        <v>63600</v>
      </c>
      <c r="AG1419" s="27">
        <v>41426</v>
      </c>
      <c r="AH1419" s="302">
        <v>41171</v>
      </c>
      <c r="AI1419" s="29" t="str">
        <f t="shared" si="112"/>
        <v>～</v>
      </c>
      <c r="AJ1419" s="178">
        <f t="shared" si="113"/>
        <v>42996</v>
      </c>
      <c r="AK1419" s="30" t="s">
        <v>3533</v>
      </c>
      <c r="AL1419" s="31" t="s">
        <v>3549</v>
      </c>
      <c r="AM1419" s="114">
        <v>41171</v>
      </c>
      <c r="AN1419" s="408" t="str">
        <f>IF($AA1419-data!$G$1=0,"　",IF(AK1419=0,"　",VLOOKUP($AK1419,data!$A$1:$H$264,8,FALSE)))</f>
        <v>消耗部品交換対象</v>
      </c>
      <c r="AO1419" s="35">
        <v>41445</v>
      </c>
      <c r="AP1419" s="134" t="s">
        <v>3524</v>
      </c>
      <c r="AQ1419" s="264">
        <f t="shared" si="116"/>
        <v>42235</v>
      </c>
    </row>
    <row r="1420" spans="1:43" s="74" customFormat="1" ht="24.75" customHeight="1" x14ac:dyDescent="0.15">
      <c r="A1420" s="297">
        <v>1417</v>
      </c>
      <c r="B1420" s="23" t="s">
        <v>3532</v>
      </c>
      <c r="C1420" s="24" t="s">
        <v>14331</v>
      </c>
      <c r="D1420" s="23" t="s">
        <v>3512</v>
      </c>
      <c r="E1420" s="23" t="s">
        <v>2276</v>
      </c>
      <c r="F1420" s="24" t="s">
        <v>10302</v>
      </c>
      <c r="G1420" s="25" t="s">
        <v>3525</v>
      </c>
      <c r="H1420" s="23" t="s">
        <v>3526</v>
      </c>
      <c r="I1420" s="23" t="s">
        <v>11104</v>
      </c>
      <c r="J1420" s="25" t="s">
        <v>3527</v>
      </c>
      <c r="K1420" s="58"/>
      <c r="L1420" s="58"/>
      <c r="M1420" s="23" t="s">
        <v>3528</v>
      </c>
      <c r="N1420" s="23"/>
      <c r="O1420" s="25" t="s">
        <v>3145</v>
      </c>
      <c r="P1420" s="23" t="s">
        <v>2309</v>
      </c>
      <c r="Q1420" s="25" t="s">
        <v>1548</v>
      </c>
      <c r="R1420" s="58" t="s">
        <v>3513</v>
      </c>
      <c r="S1420" s="23" t="s">
        <v>3514</v>
      </c>
      <c r="T1420" s="23" t="s">
        <v>3515</v>
      </c>
      <c r="U1420" s="25" t="s">
        <v>3516</v>
      </c>
      <c r="V1420" s="23" t="s">
        <v>3517</v>
      </c>
      <c r="W1420" s="25" t="s">
        <v>3518</v>
      </c>
      <c r="X1420" s="58" t="s">
        <v>3519</v>
      </c>
      <c r="Y1420" s="23" t="s">
        <v>3520</v>
      </c>
      <c r="Z1420" s="25" t="s">
        <v>3521</v>
      </c>
      <c r="AA1420" s="33">
        <v>5</v>
      </c>
      <c r="AB1420" s="295" t="str">
        <f t="shared" si="114"/>
        <v>年間</v>
      </c>
      <c r="AC1420" s="268"/>
      <c r="AD1420" s="110">
        <v>1</v>
      </c>
      <c r="AE1420" s="111">
        <v>63600</v>
      </c>
      <c r="AF1420" s="26">
        <f t="shared" si="115"/>
        <v>63600</v>
      </c>
      <c r="AG1420" s="27">
        <v>41426</v>
      </c>
      <c r="AH1420" s="302">
        <v>41171</v>
      </c>
      <c r="AI1420" s="29" t="str">
        <f t="shared" si="112"/>
        <v>～</v>
      </c>
      <c r="AJ1420" s="178">
        <f t="shared" si="113"/>
        <v>42996</v>
      </c>
      <c r="AK1420" s="30" t="s">
        <v>3533</v>
      </c>
      <c r="AL1420" s="50" t="s">
        <v>3550</v>
      </c>
      <c r="AM1420" s="114">
        <v>41171</v>
      </c>
      <c r="AN1420" s="408" t="str">
        <f>IF($AA1420-data!$G$1=0,"　",IF(AK1420=0,"　",VLOOKUP($AK1420,data!$A$1:$H$264,8,FALSE)))</f>
        <v>消耗部品交換対象</v>
      </c>
      <c r="AO1420" s="35">
        <v>41445</v>
      </c>
      <c r="AP1420" s="134" t="s">
        <v>3524</v>
      </c>
      <c r="AQ1420" s="264">
        <f t="shared" si="116"/>
        <v>42235</v>
      </c>
    </row>
    <row r="1421" spans="1:43" s="74" customFormat="1" ht="24.75" customHeight="1" x14ac:dyDescent="0.15">
      <c r="A1421" s="297">
        <v>1418</v>
      </c>
      <c r="B1421" s="23" t="s">
        <v>3532</v>
      </c>
      <c r="C1421" s="24" t="s">
        <v>14331</v>
      </c>
      <c r="D1421" s="23" t="s">
        <v>3512</v>
      </c>
      <c r="E1421" s="23" t="s">
        <v>2276</v>
      </c>
      <c r="F1421" s="24" t="s">
        <v>10302</v>
      </c>
      <c r="G1421" s="25" t="s">
        <v>3525</v>
      </c>
      <c r="H1421" s="23" t="s">
        <v>3526</v>
      </c>
      <c r="I1421" s="23" t="s">
        <v>11104</v>
      </c>
      <c r="J1421" s="25" t="s">
        <v>3527</v>
      </c>
      <c r="K1421" s="58"/>
      <c r="L1421" s="58"/>
      <c r="M1421" s="23" t="s">
        <v>3528</v>
      </c>
      <c r="N1421" s="23"/>
      <c r="O1421" s="25" t="s">
        <v>3145</v>
      </c>
      <c r="P1421" s="23" t="s">
        <v>2309</v>
      </c>
      <c r="Q1421" s="25" t="s">
        <v>1548</v>
      </c>
      <c r="R1421" s="58" t="s">
        <v>3513</v>
      </c>
      <c r="S1421" s="23" t="s">
        <v>3514</v>
      </c>
      <c r="T1421" s="23" t="s">
        <v>3515</v>
      </c>
      <c r="U1421" s="25" t="s">
        <v>3516</v>
      </c>
      <c r="V1421" s="23" t="s">
        <v>3517</v>
      </c>
      <c r="W1421" s="25" t="s">
        <v>3518</v>
      </c>
      <c r="X1421" s="58" t="s">
        <v>3519</v>
      </c>
      <c r="Y1421" s="23" t="s">
        <v>3520</v>
      </c>
      <c r="Z1421" s="25" t="s">
        <v>3521</v>
      </c>
      <c r="AA1421" s="33">
        <v>5</v>
      </c>
      <c r="AB1421" s="295" t="str">
        <f t="shared" si="114"/>
        <v>年間</v>
      </c>
      <c r="AC1421" s="268"/>
      <c r="AD1421" s="110">
        <v>1</v>
      </c>
      <c r="AE1421" s="111">
        <v>63600</v>
      </c>
      <c r="AF1421" s="26">
        <f t="shared" si="115"/>
        <v>63600</v>
      </c>
      <c r="AG1421" s="27">
        <v>41426</v>
      </c>
      <c r="AH1421" s="302">
        <v>41171</v>
      </c>
      <c r="AI1421" s="29" t="str">
        <f t="shared" si="112"/>
        <v>～</v>
      </c>
      <c r="AJ1421" s="178">
        <f t="shared" si="113"/>
        <v>42996</v>
      </c>
      <c r="AK1421" s="30" t="s">
        <v>3533</v>
      </c>
      <c r="AL1421" s="31" t="s">
        <v>3551</v>
      </c>
      <c r="AM1421" s="114">
        <v>41171</v>
      </c>
      <c r="AN1421" s="408" t="str">
        <f>IF($AA1421-data!$G$1=0,"　",IF(AK1421=0,"　",VLOOKUP($AK1421,data!$A$1:$H$264,8,FALSE)))</f>
        <v>消耗部品交換対象</v>
      </c>
      <c r="AO1421" s="35">
        <v>41445</v>
      </c>
      <c r="AP1421" s="134" t="s">
        <v>3524</v>
      </c>
      <c r="AQ1421" s="264">
        <f t="shared" si="116"/>
        <v>42235</v>
      </c>
    </row>
    <row r="1422" spans="1:43" s="74" customFormat="1" ht="24.75" customHeight="1" x14ac:dyDescent="0.15">
      <c r="A1422" s="297">
        <v>1419</v>
      </c>
      <c r="B1422" s="23" t="s">
        <v>3532</v>
      </c>
      <c r="C1422" s="24" t="s">
        <v>14331</v>
      </c>
      <c r="D1422" s="23" t="s">
        <v>3512</v>
      </c>
      <c r="E1422" s="23" t="s">
        <v>2276</v>
      </c>
      <c r="F1422" s="24" t="s">
        <v>10302</v>
      </c>
      <c r="G1422" s="25" t="s">
        <v>3525</v>
      </c>
      <c r="H1422" s="23" t="s">
        <v>3526</v>
      </c>
      <c r="I1422" s="23" t="s">
        <v>11104</v>
      </c>
      <c r="J1422" s="25" t="s">
        <v>3527</v>
      </c>
      <c r="K1422" s="58"/>
      <c r="L1422" s="58"/>
      <c r="M1422" s="23" t="s">
        <v>3528</v>
      </c>
      <c r="N1422" s="23"/>
      <c r="O1422" s="25" t="s">
        <v>3145</v>
      </c>
      <c r="P1422" s="23" t="s">
        <v>2309</v>
      </c>
      <c r="Q1422" s="25" t="s">
        <v>1548</v>
      </c>
      <c r="R1422" s="58" t="s">
        <v>3513</v>
      </c>
      <c r="S1422" s="23" t="s">
        <v>3514</v>
      </c>
      <c r="T1422" s="23" t="s">
        <v>3515</v>
      </c>
      <c r="U1422" s="25" t="s">
        <v>3516</v>
      </c>
      <c r="V1422" s="23" t="s">
        <v>3517</v>
      </c>
      <c r="W1422" s="25" t="s">
        <v>3518</v>
      </c>
      <c r="X1422" s="58" t="s">
        <v>3519</v>
      </c>
      <c r="Y1422" s="23" t="s">
        <v>3520</v>
      </c>
      <c r="Z1422" s="23" t="s">
        <v>3521</v>
      </c>
      <c r="AA1422" s="33">
        <v>5</v>
      </c>
      <c r="AB1422" s="295" t="str">
        <f t="shared" si="114"/>
        <v>年間</v>
      </c>
      <c r="AC1422" s="268"/>
      <c r="AD1422" s="110">
        <v>1</v>
      </c>
      <c r="AE1422" s="111">
        <v>63600</v>
      </c>
      <c r="AF1422" s="26">
        <f t="shared" si="115"/>
        <v>63600</v>
      </c>
      <c r="AG1422" s="27">
        <v>41426</v>
      </c>
      <c r="AH1422" s="302">
        <v>41171</v>
      </c>
      <c r="AI1422" s="29" t="str">
        <f t="shared" si="112"/>
        <v>～</v>
      </c>
      <c r="AJ1422" s="178">
        <f t="shared" si="113"/>
        <v>42996</v>
      </c>
      <c r="AK1422" s="30" t="s">
        <v>3533</v>
      </c>
      <c r="AL1422" s="31" t="s">
        <v>3552</v>
      </c>
      <c r="AM1422" s="114">
        <v>41171</v>
      </c>
      <c r="AN1422" s="408" t="str">
        <f>IF($AA1422-data!$G$1=0,"　",IF(AK1422=0,"　",VLOOKUP($AK1422,data!$A$1:$H$264,8,FALSE)))</f>
        <v>消耗部品交換対象</v>
      </c>
      <c r="AO1422" s="35">
        <v>41445</v>
      </c>
      <c r="AP1422" s="134" t="s">
        <v>3524</v>
      </c>
      <c r="AQ1422" s="264">
        <f t="shared" si="116"/>
        <v>42235</v>
      </c>
    </row>
    <row r="1423" spans="1:43" s="74" customFormat="1" ht="24.75" customHeight="1" x14ac:dyDescent="0.15">
      <c r="A1423" s="297">
        <v>1420</v>
      </c>
      <c r="B1423" s="23" t="s">
        <v>3553</v>
      </c>
      <c r="C1423" s="24" t="s">
        <v>14329</v>
      </c>
      <c r="D1423" s="23" t="s">
        <v>3554</v>
      </c>
      <c r="E1423" s="23" t="s">
        <v>582</v>
      </c>
      <c r="F1423" s="24" t="s">
        <v>11168</v>
      </c>
      <c r="G1423" s="134" t="s">
        <v>3561</v>
      </c>
      <c r="H1423" s="23" t="s">
        <v>3562</v>
      </c>
      <c r="I1423" s="23" t="s">
        <v>11137</v>
      </c>
      <c r="J1423" s="25" t="s">
        <v>3563</v>
      </c>
      <c r="K1423" s="25"/>
      <c r="L1423" s="25"/>
      <c r="M1423" s="23" t="s">
        <v>3564</v>
      </c>
      <c r="N1423" s="23"/>
      <c r="O1423" s="25" t="s">
        <v>3555</v>
      </c>
      <c r="P1423" s="23" t="s">
        <v>3556</v>
      </c>
      <c r="Q1423" s="25" t="s">
        <v>3557</v>
      </c>
      <c r="R1423" s="58" t="s">
        <v>3558</v>
      </c>
      <c r="S1423" s="23" t="s">
        <v>3559</v>
      </c>
      <c r="T1423" s="23" t="s">
        <v>3560</v>
      </c>
      <c r="U1423" s="134" t="s">
        <v>3561</v>
      </c>
      <c r="V1423" s="23" t="s">
        <v>3562</v>
      </c>
      <c r="W1423" s="25" t="s">
        <v>3563</v>
      </c>
      <c r="X1423" s="25"/>
      <c r="Y1423" s="23" t="s">
        <v>3564</v>
      </c>
      <c r="Z1423" s="23"/>
      <c r="AA1423" s="33">
        <v>5</v>
      </c>
      <c r="AB1423" s="295" t="str">
        <f t="shared" si="114"/>
        <v>年間</v>
      </c>
      <c r="AC1423" s="268"/>
      <c r="AD1423" s="110">
        <v>1</v>
      </c>
      <c r="AE1423" s="111">
        <v>32400</v>
      </c>
      <c r="AF1423" s="26">
        <f t="shared" si="115"/>
        <v>32400</v>
      </c>
      <c r="AG1423" s="27">
        <v>41426</v>
      </c>
      <c r="AH1423" s="302">
        <v>41449</v>
      </c>
      <c r="AI1423" s="29" t="str">
        <f t="shared" si="112"/>
        <v>～</v>
      </c>
      <c r="AJ1423" s="178">
        <f t="shared" si="113"/>
        <v>43274</v>
      </c>
      <c r="AK1423" s="30" t="s">
        <v>3565</v>
      </c>
      <c r="AL1423" s="30" t="s">
        <v>3566</v>
      </c>
      <c r="AM1423" s="114">
        <v>41449</v>
      </c>
      <c r="AN1423" s="408">
        <f>IF($AA1423-data!$G$1=0,"　",IF(AK1423=0,"　",VLOOKUP($AK1423,data!$A$1:$H$264,8,FALSE)))</f>
        <v>0</v>
      </c>
      <c r="AO1423" s="35">
        <v>41453</v>
      </c>
      <c r="AP1423" s="134" t="s">
        <v>3567</v>
      </c>
      <c r="AQ1423" s="264" t="str">
        <f t="shared" si="116"/>
        <v/>
      </c>
    </row>
    <row r="1424" spans="1:43" s="74" customFormat="1" ht="24.75" customHeight="1" x14ac:dyDescent="0.15">
      <c r="A1424" s="297">
        <v>1421</v>
      </c>
      <c r="B1424" s="23" t="s">
        <v>3568</v>
      </c>
      <c r="C1424" s="24" t="s">
        <v>14329</v>
      </c>
      <c r="D1424" s="23" t="s">
        <v>3554</v>
      </c>
      <c r="E1424" s="23" t="s">
        <v>582</v>
      </c>
      <c r="F1424" s="24" t="s">
        <v>11168</v>
      </c>
      <c r="G1424" s="134" t="s">
        <v>3561</v>
      </c>
      <c r="H1424" s="23" t="s">
        <v>3562</v>
      </c>
      <c r="I1424" s="23" t="s">
        <v>11137</v>
      </c>
      <c r="J1424" s="25" t="s">
        <v>3563</v>
      </c>
      <c r="K1424" s="25"/>
      <c r="L1424" s="25"/>
      <c r="M1424" s="23" t="s">
        <v>3564</v>
      </c>
      <c r="N1424" s="23"/>
      <c r="O1424" s="25" t="s">
        <v>3555</v>
      </c>
      <c r="P1424" s="23" t="s">
        <v>3556</v>
      </c>
      <c r="Q1424" s="25" t="s">
        <v>3557</v>
      </c>
      <c r="R1424" s="58" t="s">
        <v>3558</v>
      </c>
      <c r="S1424" s="23" t="s">
        <v>3559</v>
      </c>
      <c r="T1424" s="23" t="s">
        <v>3560</v>
      </c>
      <c r="U1424" s="134" t="s">
        <v>3561</v>
      </c>
      <c r="V1424" s="23" t="s">
        <v>3562</v>
      </c>
      <c r="W1424" s="25" t="s">
        <v>3563</v>
      </c>
      <c r="X1424" s="25"/>
      <c r="Y1424" s="23" t="s">
        <v>3564</v>
      </c>
      <c r="Z1424" s="23"/>
      <c r="AA1424" s="33">
        <v>5</v>
      </c>
      <c r="AB1424" s="295" t="str">
        <f t="shared" si="114"/>
        <v>年間</v>
      </c>
      <c r="AC1424" s="268"/>
      <c r="AD1424" s="110">
        <v>1</v>
      </c>
      <c r="AE1424" s="111">
        <v>32400</v>
      </c>
      <c r="AF1424" s="26">
        <f t="shared" si="115"/>
        <v>32400</v>
      </c>
      <c r="AG1424" s="27">
        <v>41426</v>
      </c>
      <c r="AH1424" s="302">
        <v>41449</v>
      </c>
      <c r="AI1424" s="29" t="str">
        <f t="shared" si="112"/>
        <v>～</v>
      </c>
      <c r="AJ1424" s="178">
        <f t="shared" si="113"/>
        <v>43274</v>
      </c>
      <c r="AK1424" s="30" t="s">
        <v>3565</v>
      </c>
      <c r="AL1424" s="30" t="s">
        <v>3569</v>
      </c>
      <c r="AM1424" s="114">
        <v>41449</v>
      </c>
      <c r="AN1424" s="408">
        <f>IF($AA1424-data!$G$1=0,"　",IF(AK1424=0,"　",VLOOKUP($AK1424,data!$A$1:$H$264,8,FALSE)))</f>
        <v>0</v>
      </c>
      <c r="AO1424" s="35">
        <v>41453</v>
      </c>
      <c r="AP1424" s="134" t="s">
        <v>3567</v>
      </c>
      <c r="AQ1424" s="264" t="str">
        <f t="shared" si="116"/>
        <v/>
      </c>
    </row>
    <row r="1425" spans="1:43" s="74" customFormat="1" ht="24.75" customHeight="1" x14ac:dyDescent="0.15">
      <c r="A1425" s="297">
        <v>1422</v>
      </c>
      <c r="B1425" s="23" t="s">
        <v>3570</v>
      </c>
      <c r="C1425" s="24" t="s">
        <v>14329</v>
      </c>
      <c r="D1425" s="23" t="s">
        <v>3554</v>
      </c>
      <c r="E1425" s="23" t="s">
        <v>582</v>
      </c>
      <c r="F1425" s="24" t="s">
        <v>11168</v>
      </c>
      <c r="G1425" s="134" t="s">
        <v>3561</v>
      </c>
      <c r="H1425" s="23" t="s">
        <v>3562</v>
      </c>
      <c r="I1425" s="23" t="s">
        <v>11137</v>
      </c>
      <c r="J1425" s="25" t="s">
        <v>3563</v>
      </c>
      <c r="K1425" s="25"/>
      <c r="L1425" s="25"/>
      <c r="M1425" s="23" t="s">
        <v>3564</v>
      </c>
      <c r="N1425" s="23"/>
      <c r="O1425" s="25" t="s">
        <v>3555</v>
      </c>
      <c r="P1425" s="23" t="s">
        <v>3556</v>
      </c>
      <c r="Q1425" s="25" t="s">
        <v>3557</v>
      </c>
      <c r="R1425" s="58" t="s">
        <v>3558</v>
      </c>
      <c r="S1425" s="23" t="s">
        <v>3559</v>
      </c>
      <c r="T1425" s="23" t="s">
        <v>3560</v>
      </c>
      <c r="U1425" s="134" t="s">
        <v>3561</v>
      </c>
      <c r="V1425" s="23" t="s">
        <v>3562</v>
      </c>
      <c r="W1425" s="25" t="s">
        <v>3563</v>
      </c>
      <c r="X1425" s="25"/>
      <c r="Y1425" s="23" t="s">
        <v>3564</v>
      </c>
      <c r="Z1425" s="23"/>
      <c r="AA1425" s="33">
        <v>5</v>
      </c>
      <c r="AB1425" s="295" t="str">
        <f t="shared" si="114"/>
        <v>年間</v>
      </c>
      <c r="AC1425" s="268"/>
      <c r="AD1425" s="110">
        <v>1</v>
      </c>
      <c r="AE1425" s="111">
        <v>32400</v>
      </c>
      <c r="AF1425" s="26">
        <f t="shared" si="115"/>
        <v>32400</v>
      </c>
      <c r="AG1425" s="27">
        <v>41426</v>
      </c>
      <c r="AH1425" s="302">
        <v>41449</v>
      </c>
      <c r="AI1425" s="29" t="str">
        <f t="shared" si="112"/>
        <v>～</v>
      </c>
      <c r="AJ1425" s="178">
        <f t="shared" si="113"/>
        <v>43274</v>
      </c>
      <c r="AK1425" s="30" t="s">
        <v>3565</v>
      </c>
      <c r="AL1425" s="30" t="s">
        <v>3571</v>
      </c>
      <c r="AM1425" s="114">
        <v>41449</v>
      </c>
      <c r="AN1425" s="408">
        <f>IF($AA1425-data!$G$1=0,"　",IF(AK1425=0,"　",VLOOKUP($AK1425,data!$A$1:$H$264,8,FALSE)))</f>
        <v>0</v>
      </c>
      <c r="AO1425" s="35">
        <v>41453</v>
      </c>
      <c r="AP1425" s="134" t="s">
        <v>3567</v>
      </c>
      <c r="AQ1425" s="264" t="str">
        <f t="shared" si="116"/>
        <v/>
      </c>
    </row>
    <row r="1426" spans="1:43" s="74" customFormat="1" ht="24.75" customHeight="1" x14ac:dyDescent="0.15">
      <c r="A1426" s="297">
        <v>1423</v>
      </c>
      <c r="B1426" s="23" t="s">
        <v>3572</v>
      </c>
      <c r="C1426" s="24" t="s">
        <v>14329</v>
      </c>
      <c r="D1426" s="23" t="s">
        <v>3554</v>
      </c>
      <c r="E1426" s="23" t="s">
        <v>582</v>
      </c>
      <c r="F1426" s="24" t="s">
        <v>11168</v>
      </c>
      <c r="G1426" s="134" t="s">
        <v>3561</v>
      </c>
      <c r="H1426" s="23" t="s">
        <v>3562</v>
      </c>
      <c r="I1426" s="23" t="s">
        <v>11137</v>
      </c>
      <c r="J1426" s="25" t="s">
        <v>3563</v>
      </c>
      <c r="K1426" s="25"/>
      <c r="L1426" s="25"/>
      <c r="M1426" s="23" t="s">
        <v>3564</v>
      </c>
      <c r="N1426" s="23"/>
      <c r="O1426" s="25" t="s">
        <v>3555</v>
      </c>
      <c r="P1426" s="23" t="s">
        <v>3556</v>
      </c>
      <c r="Q1426" s="25" t="s">
        <v>3557</v>
      </c>
      <c r="R1426" s="58" t="s">
        <v>3558</v>
      </c>
      <c r="S1426" s="23" t="s">
        <v>3559</v>
      </c>
      <c r="T1426" s="23" t="s">
        <v>3560</v>
      </c>
      <c r="U1426" s="134" t="s">
        <v>3561</v>
      </c>
      <c r="V1426" s="23" t="s">
        <v>3562</v>
      </c>
      <c r="W1426" s="25" t="s">
        <v>3563</v>
      </c>
      <c r="X1426" s="25"/>
      <c r="Y1426" s="23" t="s">
        <v>3564</v>
      </c>
      <c r="Z1426" s="23"/>
      <c r="AA1426" s="33">
        <v>5</v>
      </c>
      <c r="AB1426" s="295" t="str">
        <f t="shared" si="114"/>
        <v>年間</v>
      </c>
      <c r="AC1426" s="268"/>
      <c r="AD1426" s="110">
        <v>1</v>
      </c>
      <c r="AE1426" s="111">
        <v>110400</v>
      </c>
      <c r="AF1426" s="26">
        <f t="shared" si="115"/>
        <v>110400</v>
      </c>
      <c r="AG1426" s="27">
        <v>41426</v>
      </c>
      <c r="AH1426" s="302">
        <v>41449</v>
      </c>
      <c r="AI1426" s="29" t="str">
        <f t="shared" si="112"/>
        <v>～</v>
      </c>
      <c r="AJ1426" s="178">
        <f t="shared" si="113"/>
        <v>43274</v>
      </c>
      <c r="AK1426" s="30" t="s">
        <v>3573</v>
      </c>
      <c r="AL1426" s="30" t="s">
        <v>3574</v>
      </c>
      <c r="AM1426" s="114">
        <v>41449</v>
      </c>
      <c r="AN1426" s="408" t="str">
        <f>IF($AA1426-data!$G$1=0,"　",IF(AK1426=0,"　",VLOOKUP($AK1426,data!$A$1:$H$264,8,FALSE)))</f>
        <v>消耗部品交換対象</v>
      </c>
      <c r="AO1426" s="35">
        <v>41453</v>
      </c>
      <c r="AP1426" s="134" t="s">
        <v>3567</v>
      </c>
      <c r="AQ1426" s="264">
        <f t="shared" si="116"/>
        <v>42514</v>
      </c>
    </row>
    <row r="1427" spans="1:43" s="74" customFormat="1" ht="24.75" customHeight="1" x14ac:dyDescent="0.15">
      <c r="A1427" s="297">
        <v>1424</v>
      </c>
      <c r="B1427" s="23" t="s">
        <v>3575</v>
      </c>
      <c r="C1427" s="24" t="s">
        <v>14329</v>
      </c>
      <c r="D1427" s="23" t="s">
        <v>3576</v>
      </c>
      <c r="E1427" s="23" t="s">
        <v>582</v>
      </c>
      <c r="F1427" s="24" t="s">
        <v>11168</v>
      </c>
      <c r="G1427" s="25" t="s">
        <v>3577</v>
      </c>
      <c r="H1427" s="23" t="s">
        <v>3578</v>
      </c>
      <c r="I1427" s="23" t="s">
        <v>11137</v>
      </c>
      <c r="J1427" s="25" t="s">
        <v>3579</v>
      </c>
      <c r="K1427" s="58"/>
      <c r="L1427" s="58"/>
      <c r="M1427" s="23" t="s">
        <v>3580</v>
      </c>
      <c r="N1427" s="23" t="s">
        <v>3581</v>
      </c>
      <c r="O1427" s="25" t="s">
        <v>3555</v>
      </c>
      <c r="P1427" s="23" t="s">
        <v>3556</v>
      </c>
      <c r="Q1427" s="25" t="s">
        <v>3557</v>
      </c>
      <c r="R1427" s="58" t="s">
        <v>3558</v>
      </c>
      <c r="S1427" s="23" t="s">
        <v>3559</v>
      </c>
      <c r="T1427" s="23" t="s">
        <v>3560</v>
      </c>
      <c r="U1427" s="25" t="s">
        <v>3577</v>
      </c>
      <c r="V1427" s="23" t="s">
        <v>3578</v>
      </c>
      <c r="W1427" s="25" t="s">
        <v>3579</v>
      </c>
      <c r="X1427" s="58"/>
      <c r="Y1427" s="23" t="s">
        <v>3580</v>
      </c>
      <c r="Z1427" s="23" t="s">
        <v>3581</v>
      </c>
      <c r="AA1427" s="33">
        <v>5</v>
      </c>
      <c r="AB1427" s="295" t="str">
        <f t="shared" si="114"/>
        <v>年間</v>
      </c>
      <c r="AC1427" s="268"/>
      <c r="AD1427" s="110">
        <v>1</v>
      </c>
      <c r="AE1427" s="111">
        <v>14400</v>
      </c>
      <c r="AF1427" s="26">
        <f t="shared" si="115"/>
        <v>14400</v>
      </c>
      <c r="AG1427" s="27">
        <v>41426</v>
      </c>
      <c r="AH1427" s="302">
        <v>41447</v>
      </c>
      <c r="AI1427" s="29" t="str">
        <f t="shared" si="112"/>
        <v>～</v>
      </c>
      <c r="AJ1427" s="178">
        <f t="shared" si="113"/>
        <v>43272</v>
      </c>
      <c r="AK1427" s="30" t="s">
        <v>3582</v>
      </c>
      <c r="AL1427" s="30" t="s">
        <v>3583</v>
      </c>
      <c r="AM1427" s="114">
        <v>41447</v>
      </c>
      <c r="AN1427" s="408">
        <f>IF($AA1427-data!$G$1=0,"　",IF(AK1427=0,"　",VLOOKUP($AK1427,data!$A$1:$H$264,8,FALSE)))</f>
        <v>0</v>
      </c>
      <c r="AO1427" s="35">
        <v>41453</v>
      </c>
      <c r="AP1427" s="134" t="s">
        <v>3584</v>
      </c>
      <c r="AQ1427" s="264" t="str">
        <f t="shared" si="116"/>
        <v/>
      </c>
    </row>
    <row r="1428" spans="1:43" s="74" customFormat="1" ht="24.75" customHeight="1" x14ac:dyDescent="0.15">
      <c r="A1428" s="297">
        <v>1425</v>
      </c>
      <c r="B1428" s="23" t="s">
        <v>3585</v>
      </c>
      <c r="C1428" s="24" t="s">
        <v>14329</v>
      </c>
      <c r="D1428" s="23" t="s">
        <v>3576</v>
      </c>
      <c r="E1428" s="23" t="s">
        <v>582</v>
      </c>
      <c r="F1428" s="24" t="s">
        <v>11168</v>
      </c>
      <c r="G1428" s="25" t="s">
        <v>3577</v>
      </c>
      <c r="H1428" s="23" t="s">
        <v>3578</v>
      </c>
      <c r="I1428" s="23" t="s">
        <v>11137</v>
      </c>
      <c r="J1428" s="25" t="s">
        <v>3579</v>
      </c>
      <c r="K1428" s="58"/>
      <c r="L1428" s="58"/>
      <c r="M1428" s="23" t="s">
        <v>3580</v>
      </c>
      <c r="N1428" s="23" t="s">
        <v>3581</v>
      </c>
      <c r="O1428" s="25" t="s">
        <v>3555</v>
      </c>
      <c r="P1428" s="23" t="s">
        <v>3556</v>
      </c>
      <c r="Q1428" s="25" t="s">
        <v>3557</v>
      </c>
      <c r="R1428" s="58" t="s">
        <v>3558</v>
      </c>
      <c r="S1428" s="23" t="s">
        <v>3559</v>
      </c>
      <c r="T1428" s="23" t="s">
        <v>3560</v>
      </c>
      <c r="U1428" s="25" t="s">
        <v>3577</v>
      </c>
      <c r="V1428" s="23" t="s">
        <v>3578</v>
      </c>
      <c r="W1428" s="25" t="s">
        <v>3579</v>
      </c>
      <c r="X1428" s="58"/>
      <c r="Y1428" s="23" t="s">
        <v>3580</v>
      </c>
      <c r="Z1428" s="23" t="s">
        <v>3581</v>
      </c>
      <c r="AA1428" s="33">
        <v>5</v>
      </c>
      <c r="AB1428" s="295" t="str">
        <f t="shared" si="114"/>
        <v>年間</v>
      </c>
      <c r="AC1428" s="268"/>
      <c r="AD1428" s="110">
        <v>1</v>
      </c>
      <c r="AE1428" s="111">
        <v>14400</v>
      </c>
      <c r="AF1428" s="26">
        <f t="shared" si="115"/>
        <v>14400</v>
      </c>
      <c r="AG1428" s="27">
        <v>41426</v>
      </c>
      <c r="AH1428" s="302">
        <v>41447</v>
      </c>
      <c r="AI1428" s="29" t="str">
        <f t="shared" si="112"/>
        <v>～</v>
      </c>
      <c r="AJ1428" s="178">
        <f t="shared" si="113"/>
        <v>43272</v>
      </c>
      <c r="AK1428" s="30" t="s">
        <v>3582</v>
      </c>
      <c r="AL1428" s="30" t="s">
        <v>3586</v>
      </c>
      <c r="AM1428" s="114">
        <v>41447</v>
      </c>
      <c r="AN1428" s="408">
        <f>IF($AA1428-data!$G$1=0,"　",IF(AK1428=0,"　",VLOOKUP($AK1428,data!$A$1:$H$264,8,FALSE)))</f>
        <v>0</v>
      </c>
      <c r="AO1428" s="35">
        <v>41453</v>
      </c>
      <c r="AP1428" s="134" t="s">
        <v>3584</v>
      </c>
      <c r="AQ1428" s="264" t="str">
        <f t="shared" si="116"/>
        <v/>
      </c>
    </row>
    <row r="1429" spans="1:43" s="74" customFormat="1" ht="24.75" customHeight="1" x14ac:dyDescent="0.15">
      <c r="A1429" s="297">
        <v>1426</v>
      </c>
      <c r="B1429" s="23" t="s">
        <v>3585</v>
      </c>
      <c r="C1429" s="24" t="s">
        <v>14329</v>
      </c>
      <c r="D1429" s="23" t="s">
        <v>3576</v>
      </c>
      <c r="E1429" s="23" t="s">
        <v>582</v>
      </c>
      <c r="F1429" s="24" t="s">
        <v>11168</v>
      </c>
      <c r="G1429" s="25" t="s">
        <v>3577</v>
      </c>
      <c r="H1429" s="23" t="s">
        <v>3578</v>
      </c>
      <c r="I1429" s="23" t="s">
        <v>11137</v>
      </c>
      <c r="J1429" s="25" t="s">
        <v>3579</v>
      </c>
      <c r="K1429" s="58"/>
      <c r="L1429" s="58"/>
      <c r="M1429" s="23" t="s">
        <v>3580</v>
      </c>
      <c r="N1429" s="23" t="s">
        <v>3581</v>
      </c>
      <c r="O1429" s="25" t="s">
        <v>3555</v>
      </c>
      <c r="P1429" s="23" t="s">
        <v>3556</v>
      </c>
      <c r="Q1429" s="25" t="s">
        <v>3557</v>
      </c>
      <c r="R1429" s="58" t="s">
        <v>3558</v>
      </c>
      <c r="S1429" s="23" t="s">
        <v>3559</v>
      </c>
      <c r="T1429" s="23" t="s">
        <v>3560</v>
      </c>
      <c r="U1429" s="25" t="s">
        <v>3577</v>
      </c>
      <c r="V1429" s="23" t="s">
        <v>3578</v>
      </c>
      <c r="W1429" s="25" t="s">
        <v>3579</v>
      </c>
      <c r="X1429" s="58"/>
      <c r="Y1429" s="23" t="s">
        <v>3580</v>
      </c>
      <c r="Z1429" s="23" t="s">
        <v>3581</v>
      </c>
      <c r="AA1429" s="33">
        <v>5</v>
      </c>
      <c r="AB1429" s="295" t="str">
        <f t="shared" si="114"/>
        <v>年間</v>
      </c>
      <c r="AC1429" s="268"/>
      <c r="AD1429" s="110">
        <v>1</v>
      </c>
      <c r="AE1429" s="111">
        <v>14400</v>
      </c>
      <c r="AF1429" s="26">
        <f t="shared" si="115"/>
        <v>14400</v>
      </c>
      <c r="AG1429" s="27">
        <v>41426</v>
      </c>
      <c r="AH1429" s="302">
        <v>41447</v>
      </c>
      <c r="AI1429" s="29" t="str">
        <f t="shared" si="112"/>
        <v>～</v>
      </c>
      <c r="AJ1429" s="178">
        <f t="shared" si="113"/>
        <v>43272</v>
      </c>
      <c r="AK1429" s="30" t="s">
        <v>3582</v>
      </c>
      <c r="AL1429" s="30" t="s">
        <v>3587</v>
      </c>
      <c r="AM1429" s="114">
        <v>41447</v>
      </c>
      <c r="AN1429" s="408">
        <f>IF($AA1429-data!$G$1=0,"　",IF(AK1429=0,"　",VLOOKUP($AK1429,data!$A$1:$H$264,8,FALSE)))</f>
        <v>0</v>
      </c>
      <c r="AO1429" s="35">
        <v>41453</v>
      </c>
      <c r="AP1429" s="134" t="s">
        <v>3584</v>
      </c>
      <c r="AQ1429" s="264" t="str">
        <f t="shared" si="116"/>
        <v/>
      </c>
    </row>
    <row r="1430" spans="1:43" s="74" customFormat="1" ht="24.75" customHeight="1" x14ac:dyDescent="0.15">
      <c r="A1430" s="297">
        <v>1427</v>
      </c>
      <c r="B1430" s="23" t="s">
        <v>3585</v>
      </c>
      <c r="C1430" s="24" t="s">
        <v>14329</v>
      </c>
      <c r="D1430" s="23" t="s">
        <v>3576</v>
      </c>
      <c r="E1430" s="23" t="s">
        <v>582</v>
      </c>
      <c r="F1430" s="24" t="s">
        <v>11168</v>
      </c>
      <c r="G1430" s="25" t="s">
        <v>3577</v>
      </c>
      <c r="H1430" s="23" t="s">
        <v>3578</v>
      </c>
      <c r="I1430" s="23" t="s">
        <v>11137</v>
      </c>
      <c r="J1430" s="25" t="s">
        <v>3579</v>
      </c>
      <c r="K1430" s="58"/>
      <c r="L1430" s="58"/>
      <c r="M1430" s="23" t="s">
        <v>3580</v>
      </c>
      <c r="N1430" s="23" t="s">
        <v>3581</v>
      </c>
      <c r="O1430" s="25" t="s">
        <v>3555</v>
      </c>
      <c r="P1430" s="23" t="s">
        <v>3556</v>
      </c>
      <c r="Q1430" s="25" t="s">
        <v>3557</v>
      </c>
      <c r="R1430" s="58" t="s">
        <v>3558</v>
      </c>
      <c r="S1430" s="23" t="s">
        <v>3559</v>
      </c>
      <c r="T1430" s="23" t="s">
        <v>3560</v>
      </c>
      <c r="U1430" s="25" t="s">
        <v>3577</v>
      </c>
      <c r="V1430" s="23" t="s">
        <v>3578</v>
      </c>
      <c r="W1430" s="25" t="s">
        <v>3579</v>
      </c>
      <c r="X1430" s="58"/>
      <c r="Y1430" s="23" t="s">
        <v>3580</v>
      </c>
      <c r="Z1430" s="23" t="s">
        <v>3581</v>
      </c>
      <c r="AA1430" s="33">
        <v>5</v>
      </c>
      <c r="AB1430" s="295" t="str">
        <f t="shared" si="114"/>
        <v>年間</v>
      </c>
      <c r="AC1430" s="268"/>
      <c r="AD1430" s="110">
        <v>1</v>
      </c>
      <c r="AE1430" s="111">
        <v>14400</v>
      </c>
      <c r="AF1430" s="26">
        <f t="shared" si="115"/>
        <v>14400</v>
      </c>
      <c r="AG1430" s="27">
        <v>41426</v>
      </c>
      <c r="AH1430" s="302">
        <v>41447</v>
      </c>
      <c r="AI1430" s="29" t="str">
        <f t="shared" si="112"/>
        <v>～</v>
      </c>
      <c r="AJ1430" s="178">
        <f t="shared" si="113"/>
        <v>43272</v>
      </c>
      <c r="AK1430" s="30" t="s">
        <v>3582</v>
      </c>
      <c r="AL1430" s="30" t="s">
        <v>3588</v>
      </c>
      <c r="AM1430" s="114">
        <v>41447</v>
      </c>
      <c r="AN1430" s="408">
        <f>IF($AA1430-data!$G$1=0,"　",IF(AK1430=0,"　",VLOOKUP($AK1430,data!$A$1:$H$264,8,FALSE)))</f>
        <v>0</v>
      </c>
      <c r="AO1430" s="35">
        <v>41453</v>
      </c>
      <c r="AP1430" s="134" t="s">
        <v>3584</v>
      </c>
      <c r="AQ1430" s="264" t="str">
        <f t="shared" si="116"/>
        <v/>
      </c>
    </row>
    <row r="1431" spans="1:43" s="74" customFormat="1" ht="24.75" customHeight="1" x14ac:dyDescent="0.15">
      <c r="A1431" s="297">
        <v>1428</v>
      </c>
      <c r="B1431" s="23" t="s">
        <v>3589</v>
      </c>
      <c r="C1431" s="24" t="s">
        <v>14329</v>
      </c>
      <c r="D1431" s="23" t="s">
        <v>3576</v>
      </c>
      <c r="E1431" s="23" t="s">
        <v>582</v>
      </c>
      <c r="F1431" s="24" t="s">
        <v>11168</v>
      </c>
      <c r="G1431" s="25" t="s">
        <v>3577</v>
      </c>
      <c r="H1431" s="23" t="s">
        <v>3578</v>
      </c>
      <c r="I1431" s="23" t="s">
        <v>11137</v>
      </c>
      <c r="J1431" s="25" t="s">
        <v>3579</v>
      </c>
      <c r="K1431" s="58"/>
      <c r="L1431" s="58"/>
      <c r="M1431" s="23" t="s">
        <v>3580</v>
      </c>
      <c r="N1431" s="23" t="s">
        <v>3581</v>
      </c>
      <c r="O1431" s="25" t="s">
        <v>3555</v>
      </c>
      <c r="P1431" s="23" t="s">
        <v>3556</v>
      </c>
      <c r="Q1431" s="25" t="s">
        <v>3557</v>
      </c>
      <c r="R1431" s="58" t="s">
        <v>3558</v>
      </c>
      <c r="S1431" s="23" t="s">
        <v>3559</v>
      </c>
      <c r="T1431" s="23" t="s">
        <v>3560</v>
      </c>
      <c r="U1431" s="25" t="s">
        <v>3577</v>
      </c>
      <c r="V1431" s="23" t="s">
        <v>3578</v>
      </c>
      <c r="W1431" s="25" t="s">
        <v>3579</v>
      </c>
      <c r="X1431" s="58"/>
      <c r="Y1431" s="23" t="s">
        <v>3580</v>
      </c>
      <c r="Z1431" s="23" t="s">
        <v>3581</v>
      </c>
      <c r="AA1431" s="33">
        <v>5</v>
      </c>
      <c r="AB1431" s="295" t="str">
        <f t="shared" si="114"/>
        <v>年間</v>
      </c>
      <c r="AC1431" s="268"/>
      <c r="AD1431" s="110">
        <v>1</v>
      </c>
      <c r="AE1431" s="111">
        <v>25800</v>
      </c>
      <c r="AF1431" s="26">
        <f t="shared" si="115"/>
        <v>25800</v>
      </c>
      <c r="AG1431" s="27">
        <v>41426</v>
      </c>
      <c r="AH1431" s="302">
        <v>41447</v>
      </c>
      <c r="AI1431" s="29" t="str">
        <f t="shared" si="112"/>
        <v>～</v>
      </c>
      <c r="AJ1431" s="178">
        <f t="shared" si="113"/>
        <v>43272</v>
      </c>
      <c r="AK1431" s="30" t="s">
        <v>3590</v>
      </c>
      <c r="AL1431" s="30" t="s">
        <v>3591</v>
      </c>
      <c r="AM1431" s="114">
        <v>41447</v>
      </c>
      <c r="AN1431" s="408">
        <f>IF($AA1431-data!$G$1=0,"　",IF(AK1431=0,"　",VLOOKUP($AK1431,data!$A$1:$H$264,8,FALSE)))</f>
        <v>0</v>
      </c>
      <c r="AO1431" s="35">
        <v>41453</v>
      </c>
      <c r="AP1431" s="134" t="s">
        <v>3584</v>
      </c>
      <c r="AQ1431" s="264" t="str">
        <f t="shared" si="116"/>
        <v/>
      </c>
    </row>
    <row r="1432" spans="1:43" s="74" customFormat="1" ht="24.75" customHeight="1" x14ac:dyDescent="0.15">
      <c r="A1432" s="297">
        <v>1429</v>
      </c>
      <c r="B1432" s="23" t="s">
        <v>3592</v>
      </c>
      <c r="C1432" s="24" t="s">
        <v>14329</v>
      </c>
      <c r="D1432" s="23" t="s">
        <v>3576</v>
      </c>
      <c r="E1432" s="23" t="s">
        <v>582</v>
      </c>
      <c r="F1432" s="24" t="s">
        <v>11168</v>
      </c>
      <c r="G1432" s="25" t="s">
        <v>3577</v>
      </c>
      <c r="H1432" s="23" t="s">
        <v>3578</v>
      </c>
      <c r="I1432" s="23" t="s">
        <v>11137</v>
      </c>
      <c r="J1432" s="25" t="s">
        <v>3579</v>
      </c>
      <c r="K1432" s="58"/>
      <c r="L1432" s="58"/>
      <c r="M1432" s="23" t="s">
        <v>3580</v>
      </c>
      <c r="N1432" s="23" t="s">
        <v>3581</v>
      </c>
      <c r="O1432" s="25" t="s">
        <v>3555</v>
      </c>
      <c r="P1432" s="23" t="s">
        <v>3556</v>
      </c>
      <c r="Q1432" s="25" t="s">
        <v>3557</v>
      </c>
      <c r="R1432" s="58" t="s">
        <v>3558</v>
      </c>
      <c r="S1432" s="23" t="s">
        <v>3559</v>
      </c>
      <c r="T1432" s="23" t="s">
        <v>3560</v>
      </c>
      <c r="U1432" s="25" t="s">
        <v>3577</v>
      </c>
      <c r="V1432" s="23" t="s">
        <v>3578</v>
      </c>
      <c r="W1432" s="25" t="s">
        <v>3579</v>
      </c>
      <c r="X1432" s="58"/>
      <c r="Y1432" s="23" t="s">
        <v>3580</v>
      </c>
      <c r="Z1432" s="23" t="s">
        <v>3581</v>
      </c>
      <c r="AA1432" s="33">
        <v>5</v>
      </c>
      <c r="AB1432" s="295" t="str">
        <f t="shared" si="114"/>
        <v>年間</v>
      </c>
      <c r="AC1432" s="268"/>
      <c r="AD1432" s="110">
        <v>1</v>
      </c>
      <c r="AE1432" s="111">
        <v>25800</v>
      </c>
      <c r="AF1432" s="26">
        <f t="shared" si="115"/>
        <v>25800</v>
      </c>
      <c r="AG1432" s="27">
        <v>41426</v>
      </c>
      <c r="AH1432" s="302">
        <v>41447</v>
      </c>
      <c r="AI1432" s="29" t="str">
        <f t="shared" si="112"/>
        <v>～</v>
      </c>
      <c r="AJ1432" s="178">
        <f t="shared" si="113"/>
        <v>43272</v>
      </c>
      <c r="AK1432" s="30" t="s">
        <v>3590</v>
      </c>
      <c r="AL1432" s="30" t="s">
        <v>3593</v>
      </c>
      <c r="AM1432" s="114">
        <v>41447</v>
      </c>
      <c r="AN1432" s="408">
        <f>IF($AA1432-data!$G$1=0,"　",IF(AK1432=0,"　",VLOOKUP($AK1432,data!$A$1:$H$264,8,FALSE)))</f>
        <v>0</v>
      </c>
      <c r="AO1432" s="35">
        <v>41453</v>
      </c>
      <c r="AP1432" s="134" t="s">
        <v>3584</v>
      </c>
      <c r="AQ1432" s="264" t="str">
        <f t="shared" si="116"/>
        <v/>
      </c>
    </row>
    <row r="1433" spans="1:43" s="74" customFormat="1" ht="24.75" customHeight="1" x14ac:dyDescent="0.15">
      <c r="A1433" s="297">
        <v>1430</v>
      </c>
      <c r="B1433" s="23" t="s">
        <v>3589</v>
      </c>
      <c r="C1433" s="24" t="s">
        <v>14329</v>
      </c>
      <c r="D1433" s="23" t="s">
        <v>3576</v>
      </c>
      <c r="E1433" s="23" t="s">
        <v>582</v>
      </c>
      <c r="F1433" s="24" t="s">
        <v>11168</v>
      </c>
      <c r="G1433" s="25" t="s">
        <v>3577</v>
      </c>
      <c r="H1433" s="23" t="s">
        <v>3578</v>
      </c>
      <c r="I1433" s="23" t="s">
        <v>11137</v>
      </c>
      <c r="J1433" s="25" t="s">
        <v>3579</v>
      </c>
      <c r="K1433" s="58"/>
      <c r="L1433" s="58"/>
      <c r="M1433" s="23" t="s">
        <v>3580</v>
      </c>
      <c r="N1433" s="23" t="s">
        <v>3581</v>
      </c>
      <c r="O1433" s="25" t="s">
        <v>3555</v>
      </c>
      <c r="P1433" s="23" t="s">
        <v>3556</v>
      </c>
      <c r="Q1433" s="25" t="s">
        <v>3557</v>
      </c>
      <c r="R1433" s="58" t="s">
        <v>3558</v>
      </c>
      <c r="S1433" s="23" t="s">
        <v>3559</v>
      </c>
      <c r="T1433" s="23" t="s">
        <v>3560</v>
      </c>
      <c r="U1433" s="25" t="s">
        <v>3577</v>
      </c>
      <c r="V1433" s="23" t="s">
        <v>3578</v>
      </c>
      <c r="W1433" s="25" t="s">
        <v>3579</v>
      </c>
      <c r="X1433" s="58"/>
      <c r="Y1433" s="23" t="s">
        <v>3580</v>
      </c>
      <c r="Z1433" s="23" t="s">
        <v>3581</v>
      </c>
      <c r="AA1433" s="33">
        <v>5</v>
      </c>
      <c r="AB1433" s="295" t="str">
        <f t="shared" si="114"/>
        <v>年間</v>
      </c>
      <c r="AC1433" s="268"/>
      <c r="AD1433" s="110">
        <v>1</v>
      </c>
      <c r="AE1433" s="111">
        <v>25800</v>
      </c>
      <c r="AF1433" s="26">
        <f t="shared" si="115"/>
        <v>25800</v>
      </c>
      <c r="AG1433" s="27">
        <v>41426</v>
      </c>
      <c r="AH1433" s="302">
        <v>41447</v>
      </c>
      <c r="AI1433" s="29" t="str">
        <f t="shared" si="112"/>
        <v>～</v>
      </c>
      <c r="AJ1433" s="178">
        <f t="shared" si="113"/>
        <v>43272</v>
      </c>
      <c r="AK1433" s="30" t="s">
        <v>3590</v>
      </c>
      <c r="AL1433" s="30" t="s">
        <v>3594</v>
      </c>
      <c r="AM1433" s="114">
        <v>41447</v>
      </c>
      <c r="AN1433" s="408">
        <f>IF($AA1433-data!$G$1=0,"　",IF(AK1433=0,"　",VLOOKUP($AK1433,data!$A$1:$H$264,8,FALSE)))</f>
        <v>0</v>
      </c>
      <c r="AO1433" s="35">
        <v>41453</v>
      </c>
      <c r="AP1433" s="134" t="s">
        <v>3584</v>
      </c>
      <c r="AQ1433" s="264" t="str">
        <f t="shared" si="116"/>
        <v/>
      </c>
    </row>
    <row r="1434" spans="1:43" s="74" customFormat="1" ht="24.75" customHeight="1" x14ac:dyDescent="0.15">
      <c r="A1434" s="297">
        <v>1431</v>
      </c>
      <c r="B1434" s="23" t="s">
        <v>3589</v>
      </c>
      <c r="C1434" s="24" t="s">
        <v>14329</v>
      </c>
      <c r="D1434" s="23" t="s">
        <v>3576</v>
      </c>
      <c r="E1434" s="23" t="s">
        <v>582</v>
      </c>
      <c r="F1434" s="24" t="s">
        <v>11168</v>
      </c>
      <c r="G1434" s="25" t="s">
        <v>3577</v>
      </c>
      <c r="H1434" s="23" t="s">
        <v>3578</v>
      </c>
      <c r="I1434" s="23" t="s">
        <v>11137</v>
      </c>
      <c r="J1434" s="25" t="s">
        <v>3579</v>
      </c>
      <c r="K1434" s="58"/>
      <c r="L1434" s="58"/>
      <c r="M1434" s="23" t="s">
        <v>3580</v>
      </c>
      <c r="N1434" s="23" t="s">
        <v>3581</v>
      </c>
      <c r="O1434" s="25" t="s">
        <v>3555</v>
      </c>
      <c r="P1434" s="23" t="s">
        <v>3556</v>
      </c>
      <c r="Q1434" s="25" t="s">
        <v>3557</v>
      </c>
      <c r="R1434" s="58" t="s">
        <v>3558</v>
      </c>
      <c r="S1434" s="23" t="s">
        <v>3559</v>
      </c>
      <c r="T1434" s="23" t="s">
        <v>3560</v>
      </c>
      <c r="U1434" s="25" t="s">
        <v>3577</v>
      </c>
      <c r="V1434" s="23" t="s">
        <v>3578</v>
      </c>
      <c r="W1434" s="25" t="s">
        <v>3579</v>
      </c>
      <c r="X1434" s="58"/>
      <c r="Y1434" s="23" t="s">
        <v>3580</v>
      </c>
      <c r="Z1434" s="23" t="s">
        <v>3581</v>
      </c>
      <c r="AA1434" s="33">
        <v>5</v>
      </c>
      <c r="AB1434" s="295" t="str">
        <f t="shared" si="114"/>
        <v>年間</v>
      </c>
      <c r="AC1434" s="268"/>
      <c r="AD1434" s="110">
        <v>1</v>
      </c>
      <c r="AE1434" s="111">
        <v>25800</v>
      </c>
      <c r="AF1434" s="26">
        <f t="shared" si="115"/>
        <v>25800</v>
      </c>
      <c r="AG1434" s="27">
        <v>41426</v>
      </c>
      <c r="AH1434" s="302">
        <v>41447</v>
      </c>
      <c r="AI1434" s="29" t="str">
        <f t="shared" si="112"/>
        <v>～</v>
      </c>
      <c r="AJ1434" s="178">
        <f t="shared" si="113"/>
        <v>43272</v>
      </c>
      <c r="AK1434" s="30" t="s">
        <v>3590</v>
      </c>
      <c r="AL1434" s="30" t="s">
        <v>3595</v>
      </c>
      <c r="AM1434" s="114">
        <v>41447</v>
      </c>
      <c r="AN1434" s="408">
        <f>IF($AA1434-data!$G$1=0,"　",IF(AK1434=0,"　",VLOOKUP($AK1434,data!$A$1:$H$264,8,FALSE)))</f>
        <v>0</v>
      </c>
      <c r="AO1434" s="35">
        <v>41453</v>
      </c>
      <c r="AP1434" s="134" t="s">
        <v>3584</v>
      </c>
      <c r="AQ1434" s="264" t="str">
        <f t="shared" si="116"/>
        <v/>
      </c>
    </row>
    <row r="1435" spans="1:43" s="74" customFormat="1" ht="24.75" customHeight="1" x14ac:dyDescent="0.15">
      <c r="A1435" s="297">
        <v>1432</v>
      </c>
      <c r="B1435" s="23" t="s">
        <v>3596</v>
      </c>
      <c r="C1435" s="24" t="s">
        <v>14329</v>
      </c>
      <c r="D1435" s="23" t="s">
        <v>3576</v>
      </c>
      <c r="E1435" s="23" t="s">
        <v>582</v>
      </c>
      <c r="F1435" s="24" t="s">
        <v>11168</v>
      </c>
      <c r="G1435" s="25" t="s">
        <v>3577</v>
      </c>
      <c r="H1435" s="23" t="s">
        <v>3578</v>
      </c>
      <c r="I1435" s="23" t="s">
        <v>11137</v>
      </c>
      <c r="J1435" s="25" t="s">
        <v>3579</v>
      </c>
      <c r="K1435" s="58"/>
      <c r="L1435" s="58"/>
      <c r="M1435" s="23" t="s">
        <v>3580</v>
      </c>
      <c r="N1435" s="23" t="s">
        <v>3581</v>
      </c>
      <c r="O1435" s="25" t="s">
        <v>3555</v>
      </c>
      <c r="P1435" s="23" t="s">
        <v>3556</v>
      </c>
      <c r="Q1435" s="25" t="s">
        <v>3557</v>
      </c>
      <c r="R1435" s="58" t="s">
        <v>3558</v>
      </c>
      <c r="S1435" s="23" t="s">
        <v>3559</v>
      </c>
      <c r="T1435" s="23" t="s">
        <v>3560</v>
      </c>
      <c r="U1435" s="25" t="s">
        <v>3577</v>
      </c>
      <c r="V1435" s="23" t="s">
        <v>3578</v>
      </c>
      <c r="W1435" s="25" t="s">
        <v>3579</v>
      </c>
      <c r="X1435" s="58"/>
      <c r="Y1435" s="23" t="s">
        <v>3580</v>
      </c>
      <c r="Z1435" s="23" t="s">
        <v>3581</v>
      </c>
      <c r="AA1435" s="33">
        <v>5</v>
      </c>
      <c r="AB1435" s="295" t="str">
        <f t="shared" si="114"/>
        <v>年間</v>
      </c>
      <c r="AC1435" s="268"/>
      <c r="AD1435" s="110">
        <v>1</v>
      </c>
      <c r="AE1435" s="111">
        <v>214200</v>
      </c>
      <c r="AF1435" s="26">
        <f t="shared" si="115"/>
        <v>214200</v>
      </c>
      <c r="AG1435" s="27">
        <v>41426</v>
      </c>
      <c r="AH1435" s="302">
        <v>41447</v>
      </c>
      <c r="AI1435" s="29" t="str">
        <f t="shared" si="112"/>
        <v>～</v>
      </c>
      <c r="AJ1435" s="178">
        <f t="shared" si="113"/>
        <v>43272</v>
      </c>
      <c r="AK1435" s="30" t="s">
        <v>3597</v>
      </c>
      <c r="AL1435" s="30" t="s">
        <v>3598</v>
      </c>
      <c r="AM1435" s="114">
        <v>41447</v>
      </c>
      <c r="AN1435" s="408" t="str">
        <f>IF($AA1435-data!$G$1=0,"　",IF(AK1435=0,"　",VLOOKUP($AK1435,data!$A$1:$H$264,8,FALSE)))</f>
        <v>消耗部品交換対象</v>
      </c>
      <c r="AO1435" s="35">
        <v>41453</v>
      </c>
      <c r="AP1435" s="134" t="s">
        <v>3584</v>
      </c>
      <c r="AQ1435" s="264">
        <f t="shared" si="116"/>
        <v>42512</v>
      </c>
    </row>
    <row r="1436" spans="1:43" s="74" customFormat="1" ht="24.75" customHeight="1" x14ac:dyDescent="0.15">
      <c r="A1436" s="297">
        <v>1433</v>
      </c>
      <c r="B1436" s="23" t="s">
        <v>3599</v>
      </c>
      <c r="C1436" s="24" t="s">
        <v>14362</v>
      </c>
      <c r="D1436" s="23" t="s">
        <v>3600</v>
      </c>
      <c r="E1436" s="23" t="s">
        <v>30</v>
      </c>
      <c r="F1436" s="24" t="s">
        <v>13631</v>
      </c>
      <c r="G1436" s="25" t="s">
        <v>3601</v>
      </c>
      <c r="H1436" s="23" t="s">
        <v>3610</v>
      </c>
      <c r="I1436" s="23" t="s">
        <v>11165</v>
      </c>
      <c r="J1436" s="25" t="s">
        <v>3611</v>
      </c>
      <c r="K1436" s="58" t="s">
        <v>3604</v>
      </c>
      <c r="L1436" s="58"/>
      <c r="M1436" s="23" t="s">
        <v>3605</v>
      </c>
      <c r="N1436" s="23" t="s">
        <v>3606</v>
      </c>
      <c r="O1436" s="25" t="s">
        <v>3601</v>
      </c>
      <c r="P1436" s="23" t="s">
        <v>3602</v>
      </c>
      <c r="Q1436" s="25" t="s">
        <v>3603</v>
      </c>
      <c r="R1436" s="58" t="s">
        <v>3604</v>
      </c>
      <c r="S1436" s="23" t="s">
        <v>3605</v>
      </c>
      <c r="T1436" s="23" t="s">
        <v>3606</v>
      </c>
      <c r="U1436" s="25" t="s">
        <v>3601</v>
      </c>
      <c r="V1436" s="23" t="s">
        <v>3602</v>
      </c>
      <c r="W1436" s="25" t="s">
        <v>3603</v>
      </c>
      <c r="X1436" s="58" t="s">
        <v>3604</v>
      </c>
      <c r="Y1436" s="23" t="s">
        <v>3605</v>
      </c>
      <c r="Z1436" s="23" t="s">
        <v>3606</v>
      </c>
      <c r="AA1436" s="33">
        <v>5</v>
      </c>
      <c r="AB1436" s="295" t="str">
        <f t="shared" si="114"/>
        <v>年間</v>
      </c>
      <c r="AC1436" s="268"/>
      <c r="AD1436" s="110">
        <v>1</v>
      </c>
      <c r="AE1436" s="111">
        <v>58800</v>
      </c>
      <c r="AF1436" s="26">
        <f t="shared" si="115"/>
        <v>58800</v>
      </c>
      <c r="AG1436" s="27">
        <v>41456</v>
      </c>
      <c r="AH1436" s="307">
        <v>41426</v>
      </c>
      <c r="AI1436" s="29" t="str">
        <f t="shared" si="112"/>
        <v>～</v>
      </c>
      <c r="AJ1436" s="178">
        <f t="shared" si="113"/>
        <v>43251</v>
      </c>
      <c r="AK1436" s="30" t="s">
        <v>3607</v>
      </c>
      <c r="AL1436" s="30" t="s">
        <v>3608</v>
      </c>
      <c r="AM1436" s="115">
        <v>41426</v>
      </c>
      <c r="AN1436" s="408" t="str">
        <f>IF($AA1436-data!$G$1=0,"　",IF(AK1436=0,"　",VLOOKUP($AK1436,data!$A$1:$H$264,8,FALSE)))</f>
        <v>消耗部品交換対象</v>
      </c>
      <c r="AO1436" s="35">
        <v>41506</v>
      </c>
      <c r="AP1436" s="134" t="s">
        <v>3609</v>
      </c>
      <c r="AQ1436" s="264">
        <f t="shared" si="116"/>
        <v>42491</v>
      </c>
    </row>
    <row r="1437" spans="1:43" s="74" customFormat="1" ht="24.75" customHeight="1" x14ac:dyDescent="0.15">
      <c r="A1437" s="297">
        <v>1434</v>
      </c>
      <c r="B1437" s="23" t="s">
        <v>3599</v>
      </c>
      <c r="C1437" s="24" t="s">
        <v>14362</v>
      </c>
      <c r="D1437" s="23" t="s">
        <v>3600</v>
      </c>
      <c r="E1437" s="23" t="s">
        <v>30</v>
      </c>
      <c r="F1437" s="24" t="s">
        <v>13631</v>
      </c>
      <c r="G1437" s="25" t="s">
        <v>3601</v>
      </c>
      <c r="H1437" s="23" t="s">
        <v>3613</v>
      </c>
      <c r="I1437" s="23" t="s">
        <v>11165</v>
      </c>
      <c r="J1437" s="25" t="s">
        <v>3611</v>
      </c>
      <c r="K1437" s="58" t="s">
        <v>3604</v>
      </c>
      <c r="L1437" s="58"/>
      <c r="M1437" s="23" t="s">
        <v>3605</v>
      </c>
      <c r="N1437" s="23" t="s">
        <v>3606</v>
      </c>
      <c r="O1437" s="25" t="s">
        <v>3601</v>
      </c>
      <c r="P1437" s="23" t="s">
        <v>3602</v>
      </c>
      <c r="Q1437" s="25" t="s">
        <v>3603</v>
      </c>
      <c r="R1437" s="58" t="s">
        <v>3604</v>
      </c>
      <c r="S1437" s="23" t="s">
        <v>3605</v>
      </c>
      <c r="T1437" s="23" t="s">
        <v>3606</v>
      </c>
      <c r="U1437" s="25" t="s">
        <v>3601</v>
      </c>
      <c r="V1437" s="23" t="s">
        <v>3602</v>
      </c>
      <c r="W1437" s="25" t="s">
        <v>3603</v>
      </c>
      <c r="X1437" s="58" t="s">
        <v>3604</v>
      </c>
      <c r="Y1437" s="23" t="s">
        <v>3605</v>
      </c>
      <c r="Z1437" s="23" t="s">
        <v>3606</v>
      </c>
      <c r="AA1437" s="33">
        <v>5</v>
      </c>
      <c r="AB1437" s="295" t="str">
        <f t="shared" si="114"/>
        <v>年間</v>
      </c>
      <c r="AC1437" s="268"/>
      <c r="AD1437" s="110">
        <v>1</v>
      </c>
      <c r="AE1437" s="111">
        <v>58800</v>
      </c>
      <c r="AF1437" s="26">
        <f t="shared" si="115"/>
        <v>58800</v>
      </c>
      <c r="AG1437" s="27">
        <v>41456</v>
      </c>
      <c r="AH1437" s="307">
        <v>41426</v>
      </c>
      <c r="AI1437" s="29" t="str">
        <f t="shared" si="112"/>
        <v>～</v>
      </c>
      <c r="AJ1437" s="178">
        <f t="shared" si="113"/>
        <v>43251</v>
      </c>
      <c r="AK1437" s="30" t="s">
        <v>3607</v>
      </c>
      <c r="AL1437" s="30" t="s">
        <v>3612</v>
      </c>
      <c r="AM1437" s="115">
        <v>41426</v>
      </c>
      <c r="AN1437" s="408" t="str">
        <f>IF($AA1437-data!$G$1=0,"　",IF(AK1437=0,"　",VLOOKUP($AK1437,data!$A$1:$H$264,8,FALSE)))</f>
        <v>消耗部品交換対象</v>
      </c>
      <c r="AO1437" s="35">
        <v>41506</v>
      </c>
      <c r="AP1437" s="134" t="s">
        <v>3609</v>
      </c>
      <c r="AQ1437" s="264">
        <f t="shared" si="116"/>
        <v>42491</v>
      </c>
    </row>
    <row r="1438" spans="1:43" s="74" customFormat="1" ht="24.75" customHeight="1" x14ac:dyDescent="0.15">
      <c r="A1438" s="297">
        <v>1435</v>
      </c>
      <c r="B1438" s="23" t="s">
        <v>3599</v>
      </c>
      <c r="C1438" s="24" t="s">
        <v>14362</v>
      </c>
      <c r="D1438" s="23" t="s">
        <v>3600</v>
      </c>
      <c r="E1438" s="23" t="s">
        <v>30</v>
      </c>
      <c r="F1438" s="24" t="s">
        <v>13631</v>
      </c>
      <c r="G1438" s="25" t="s">
        <v>3601</v>
      </c>
      <c r="H1438" s="23" t="s">
        <v>3613</v>
      </c>
      <c r="I1438" s="23" t="s">
        <v>11165</v>
      </c>
      <c r="J1438" s="25" t="s">
        <v>3611</v>
      </c>
      <c r="K1438" s="58" t="s">
        <v>3604</v>
      </c>
      <c r="L1438" s="58"/>
      <c r="M1438" s="23" t="s">
        <v>3605</v>
      </c>
      <c r="N1438" s="23" t="s">
        <v>3606</v>
      </c>
      <c r="O1438" s="25" t="s">
        <v>3601</v>
      </c>
      <c r="P1438" s="23" t="s">
        <v>3602</v>
      </c>
      <c r="Q1438" s="25" t="s">
        <v>3603</v>
      </c>
      <c r="R1438" s="58" t="s">
        <v>3604</v>
      </c>
      <c r="S1438" s="23" t="s">
        <v>3605</v>
      </c>
      <c r="T1438" s="23" t="s">
        <v>3606</v>
      </c>
      <c r="U1438" s="25" t="s">
        <v>3601</v>
      </c>
      <c r="V1438" s="23" t="s">
        <v>3602</v>
      </c>
      <c r="W1438" s="25" t="s">
        <v>3603</v>
      </c>
      <c r="X1438" s="58" t="s">
        <v>3604</v>
      </c>
      <c r="Y1438" s="23" t="s">
        <v>3605</v>
      </c>
      <c r="Z1438" s="23" t="s">
        <v>3606</v>
      </c>
      <c r="AA1438" s="33">
        <v>5</v>
      </c>
      <c r="AB1438" s="295" t="str">
        <f t="shared" si="114"/>
        <v>年間</v>
      </c>
      <c r="AC1438" s="268"/>
      <c r="AD1438" s="110">
        <v>1</v>
      </c>
      <c r="AE1438" s="111">
        <v>58800</v>
      </c>
      <c r="AF1438" s="26">
        <f t="shared" si="115"/>
        <v>58800</v>
      </c>
      <c r="AG1438" s="27">
        <v>41456</v>
      </c>
      <c r="AH1438" s="307">
        <v>41426</v>
      </c>
      <c r="AI1438" s="29" t="str">
        <f t="shared" si="112"/>
        <v>～</v>
      </c>
      <c r="AJ1438" s="178">
        <f t="shared" si="113"/>
        <v>43251</v>
      </c>
      <c r="AK1438" s="30" t="s">
        <v>3607</v>
      </c>
      <c r="AL1438" s="30" t="s">
        <v>3614</v>
      </c>
      <c r="AM1438" s="115">
        <v>41426</v>
      </c>
      <c r="AN1438" s="408" t="str">
        <f>IF($AA1438-data!$G$1=0,"　",IF(AK1438=0,"　",VLOOKUP($AK1438,data!$A$1:$H$264,8,FALSE)))</f>
        <v>消耗部品交換対象</v>
      </c>
      <c r="AO1438" s="35">
        <v>41506</v>
      </c>
      <c r="AP1438" s="134" t="s">
        <v>3609</v>
      </c>
      <c r="AQ1438" s="264">
        <f t="shared" si="116"/>
        <v>42491</v>
      </c>
    </row>
    <row r="1439" spans="1:43" s="74" customFormat="1" ht="24.75" customHeight="1" x14ac:dyDescent="0.15">
      <c r="A1439" s="297">
        <v>1436</v>
      </c>
      <c r="B1439" s="23" t="s">
        <v>3615</v>
      </c>
      <c r="C1439" s="24" t="s">
        <v>14362</v>
      </c>
      <c r="D1439" s="23" t="s">
        <v>3600</v>
      </c>
      <c r="E1439" s="23" t="s">
        <v>30</v>
      </c>
      <c r="F1439" s="24" t="s">
        <v>13631</v>
      </c>
      <c r="G1439" s="25" t="s">
        <v>3601</v>
      </c>
      <c r="H1439" s="23"/>
      <c r="I1439" s="23"/>
      <c r="J1439" s="25"/>
      <c r="K1439" s="58" t="s">
        <v>3604</v>
      </c>
      <c r="L1439" s="58"/>
      <c r="M1439" s="23" t="s">
        <v>3605</v>
      </c>
      <c r="N1439" s="23" t="s">
        <v>3606</v>
      </c>
      <c r="O1439" s="25" t="s">
        <v>3601</v>
      </c>
      <c r="P1439" s="23" t="s">
        <v>3602</v>
      </c>
      <c r="Q1439" s="25" t="s">
        <v>3603</v>
      </c>
      <c r="R1439" s="58" t="s">
        <v>3604</v>
      </c>
      <c r="S1439" s="23" t="s">
        <v>3605</v>
      </c>
      <c r="T1439" s="23" t="s">
        <v>3606</v>
      </c>
      <c r="U1439" s="25" t="s">
        <v>3601</v>
      </c>
      <c r="V1439" s="23" t="s">
        <v>3602</v>
      </c>
      <c r="W1439" s="25" t="s">
        <v>3603</v>
      </c>
      <c r="X1439" s="58" t="s">
        <v>3604</v>
      </c>
      <c r="Y1439" s="23" t="s">
        <v>3605</v>
      </c>
      <c r="Z1439" s="23" t="s">
        <v>3606</v>
      </c>
      <c r="AA1439" s="33">
        <v>5</v>
      </c>
      <c r="AB1439" s="295" t="str">
        <f t="shared" si="114"/>
        <v>年間</v>
      </c>
      <c r="AC1439" s="268"/>
      <c r="AD1439" s="110">
        <v>1</v>
      </c>
      <c r="AE1439" s="111">
        <v>73200</v>
      </c>
      <c r="AF1439" s="26">
        <f t="shared" si="115"/>
        <v>73200</v>
      </c>
      <c r="AG1439" s="27">
        <v>41456</v>
      </c>
      <c r="AH1439" s="307">
        <v>41426</v>
      </c>
      <c r="AI1439" s="29" t="str">
        <f t="shared" si="112"/>
        <v>～</v>
      </c>
      <c r="AJ1439" s="178">
        <f t="shared" si="113"/>
        <v>43251</v>
      </c>
      <c r="AK1439" s="30" t="s">
        <v>3616</v>
      </c>
      <c r="AL1439" s="30" t="s">
        <v>3617</v>
      </c>
      <c r="AM1439" s="115">
        <v>41426</v>
      </c>
      <c r="AN1439" s="408" t="str">
        <f>IF($AA1439-data!$G$1=0,"　",IF(AK1439=0,"　",VLOOKUP($AK1439,data!$A$1:$H$264,8,FALSE)))</f>
        <v>消耗部品交換対象</v>
      </c>
      <c r="AO1439" s="35">
        <v>41506</v>
      </c>
      <c r="AP1439" s="134" t="s">
        <v>3609</v>
      </c>
      <c r="AQ1439" s="264">
        <f t="shared" si="116"/>
        <v>42491</v>
      </c>
    </row>
    <row r="1440" spans="1:43" s="74" customFormat="1" ht="24.75" customHeight="1" x14ac:dyDescent="0.15">
      <c r="A1440" s="297">
        <v>1437</v>
      </c>
      <c r="B1440" s="23" t="s">
        <v>3618</v>
      </c>
      <c r="C1440" s="24" t="s">
        <v>14328</v>
      </c>
      <c r="D1440" s="23" t="s">
        <v>3619</v>
      </c>
      <c r="E1440" s="23" t="s">
        <v>1915</v>
      </c>
      <c r="F1440" s="24" t="s">
        <v>10234</v>
      </c>
      <c r="G1440" s="25" t="s">
        <v>3626</v>
      </c>
      <c r="H1440" s="23" t="s">
        <v>3627</v>
      </c>
      <c r="I1440" s="23" t="s">
        <v>11122</v>
      </c>
      <c r="J1440" s="25" t="s">
        <v>3628</v>
      </c>
      <c r="K1440" s="58" t="s">
        <v>3629</v>
      </c>
      <c r="L1440" s="58"/>
      <c r="M1440" s="23" t="s">
        <v>3630</v>
      </c>
      <c r="N1440" s="23" t="s">
        <v>3631</v>
      </c>
      <c r="O1440" s="25" t="s">
        <v>3620</v>
      </c>
      <c r="P1440" s="23" t="s">
        <v>3621</v>
      </c>
      <c r="Q1440" s="25" t="s">
        <v>3622</v>
      </c>
      <c r="R1440" s="58" t="s">
        <v>3623</v>
      </c>
      <c r="S1440" s="23" t="s">
        <v>3624</v>
      </c>
      <c r="T1440" s="23" t="s">
        <v>3625</v>
      </c>
      <c r="U1440" s="25" t="s">
        <v>3626</v>
      </c>
      <c r="V1440" s="23" t="s">
        <v>3627</v>
      </c>
      <c r="W1440" s="25" t="s">
        <v>3628</v>
      </c>
      <c r="X1440" s="58" t="s">
        <v>3629</v>
      </c>
      <c r="Y1440" s="23" t="s">
        <v>3630</v>
      </c>
      <c r="Z1440" s="23" t="s">
        <v>3631</v>
      </c>
      <c r="AA1440" s="33">
        <v>5</v>
      </c>
      <c r="AB1440" s="295" t="str">
        <f t="shared" si="114"/>
        <v>年間</v>
      </c>
      <c r="AC1440" s="268"/>
      <c r="AD1440" s="110">
        <v>1</v>
      </c>
      <c r="AE1440" s="201">
        <v>214200</v>
      </c>
      <c r="AF1440" s="26">
        <f t="shared" si="115"/>
        <v>214200</v>
      </c>
      <c r="AG1440" s="27">
        <v>41456</v>
      </c>
      <c r="AH1440" s="302">
        <v>41487</v>
      </c>
      <c r="AI1440" s="29" t="str">
        <f t="shared" si="112"/>
        <v>～</v>
      </c>
      <c r="AJ1440" s="178">
        <f t="shared" si="113"/>
        <v>43312</v>
      </c>
      <c r="AK1440" s="30" t="s">
        <v>3597</v>
      </c>
      <c r="AL1440" s="30" t="s">
        <v>3632</v>
      </c>
      <c r="AM1440" s="115">
        <v>41479</v>
      </c>
      <c r="AN1440" s="408" t="str">
        <f>IF($AA1440-data!$G$1=0,"　",IF(AK1440=0,"　",VLOOKUP($AK1440,data!$A$1:$H$264,8,FALSE)))</f>
        <v>消耗部品交換対象</v>
      </c>
      <c r="AO1440" s="35">
        <v>41494</v>
      </c>
      <c r="AP1440" s="134" t="s">
        <v>3633</v>
      </c>
      <c r="AQ1440" s="264">
        <f t="shared" si="116"/>
        <v>42552</v>
      </c>
    </row>
    <row r="1441" spans="1:43" s="74" customFormat="1" ht="24.75" customHeight="1" x14ac:dyDescent="0.15">
      <c r="A1441" s="297">
        <v>1438</v>
      </c>
      <c r="B1441" s="23" t="s">
        <v>3634</v>
      </c>
      <c r="C1441" s="24" t="s">
        <v>14329</v>
      </c>
      <c r="D1441" s="23" t="s">
        <v>3635</v>
      </c>
      <c r="E1441" s="23" t="s">
        <v>582</v>
      </c>
      <c r="F1441" s="24" t="s">
        <v>11168</v>
      </c>
      <c r="G1441" s="25" t="s">
        <v>3637</v>
      </c>
      <c r="H1441" s="23" t="s">
        <v>3638</v>
      </c>
      <c r="I1441" s="23" t="s">
        <v>11144</v>
      </c>
      <c r="J1441" s="25" t="s">
        <v>3639</v>
      </c>
      <c r="K1441" s="58" t="s">
        <v>3640</v>
      </c>
      <c r="L1441" s="58"/>
      <c r="M1441" s="23" t="s">
        <v>3641</v>
      </c>
      <c r="N1441" s="23" t="s">
        <v>3642</v>
      </c>
      <c r="O1441" s="25" t="s">
        <v>3555</v>
      </c>
      <c r="P1441" s="23" t="s">
        <v>3556</v>
      </c>
      <c r="Q1441" s="25" t="s">
        <v>3557</v>
      </c>
      <c r="R1441" s="58" t="s">
        <v>3636</v>
      </c>
      <c r="S1441" s="23" t="s">
        <v>3559</v>
      </c>
      <c r="T1441" s="23" t="s">
        <v>3560</v>
      </c>
      <c r="U1441" s="25" t="s">
        <v>3637</v>
      </c>
      <c r="V1441" s="23" t="s">
        <v>3638</v>
      </c>
      <c r="W1441" s="25" t="s">
        <v>3639</v>
      </c>
      <c r="X1441" s="58" t="s">
        <v>3640</v>
      </c>
      <c r="Y1441" s="23" t="s">
        <v>3641</v>
      </c>
      <c r="Z1441" s="23" t="s">
        <v>3642</v>
      </c>
      <c r="AA1441" s="33">
        <v>5</v>
      </c>
      <c r="AB1441" s="295" t="str">
        <f t="shared" si="114"/>
        <v>年間</v>
      </c>
      <c r="AC1441" s="268"/>
      <c r="AD1441" s="110">
        <v>1</v>
      </c>
      <c r="AE1441" s="202">
        <v>207000</v>
      </c>
      <c r="AF1441" s="26">
        <f t="shared" si="115"/>
        <v>207000</v>
      </c>
      <c r="AG1441" s="27">
        <v>41487</v>
      </c>
      <c r="AH1441" s="307">
        <v>41492</v>
      </c>
      <c r="AI1441" s="29" t="str">
        <f t="shared" si="112"/>
        <v>～</v>
      </c>
      <c r="AJ1441" s="178">
        <f t="shared" si="113"/>
        <v>43317</v>
      </c>
      <c r="AK1441" s="30" t="s">
        <v>3643</v>
      </c>
      <c r="AL1441" s="30" t="s">
        <v>3644</v>
      </c>
      <c r="AM1441" s="115">
        <v>41492</v>
      </c>
      <c r="AN1441" s="408">
        <f>IF($AA1441-data!$G$1=0,"　",IF(AK1441=0,"　",VLOOKUP($AK1441,data!$A$1:$H$264,8,FALSE)))</f>
        <v>0</v>
      </c>
      <c r="AO1441" s="35">
        <v>41494</v>
      </c>
      <c r="AP1441" s="134" t="s">
        <v>3645</v>
      </c>
      <c r="AQ1441" s="264" t="str">
        <f t="shared" si="116"/>
        <v/>
      </c>
    </row>
    <row r="1442" spans="1:43" s="74" customFormat="1" ht="24.75" customHeight="1" x14ac:dyDescent="0.15">
      <c r="A1442" s="297">
        <v>1439</v>
      </c>
      <c r="B1442" s="23" t="s">
        <v>3646</v>
      </c>
      <c r="C1442" s="24" t="s">
        <v>14337</v>
      </c>
      <c r="D1442" s="23" t="s">
        <v>5249</v>
      </c>
      <c r="E1442" s="30" t="s">
        <v>30</v>
      </c>
      <c r="F1442" s="24" t="s">
        <v>13631</v>
      </c>
      <c r="G1442" s="25" t="s">
        <v>3661</v>
      </c>
      <c r="H1442" s="23" t="s">
        <v>3662</v>
      </c>
      <c r="I1442" s="44" t="s">
        <v>11163</v>
      </c>
      <c r="J1442" s="25" t="s">
        <v>3663</v>
      </c>
      <c r="K1442" s="58" t="s">
        <v>3664</v>
      </c>
      <c r="L1442" s="58"/>
      <c r="M1442" s="23" t="s">
        <v>3665</v>
      </c>
      <c r="N1442" s="23" t="s">
        <v>3666</v>
      </c>
      <c r="O1442" s="25" t="s">
        <v>3647</v>
      </c>
      <c r="P1442" s="23" t="s">
        <v>3648</v>
      </c>
      <c r="Q1442" s="25" t="s">
        <v>3489</v>
      </c>
      <c r="R1442" s="58" t="s">
        <v>3649</v>
      </c>
      <c r="S1442" s="23" t="s">
        <v>3650</v>
      </c>
      <c r="T1442" s="23" t="s">
        <v>3651</v>
      </c>
      <c r="U1442" s="25" t="s">
        <v>3652</v>
      </c>
      <c r="V1442" s="23" t="s">
        <v>3653</v>
      </c>
      <c r="W1442" s="25" t="s">
        <v>3654</v>
      </c>
      <c r="X1442" s="58" t="s">
        <v>3655</v>
      </c>
      <c r="Y1442" s="23" t="s">
        <v>3656</v>
      </c>
      <c r="Z1442" s="23" t="s">
        <v>3657</v>
      </c>
      <c r="AA1442" s="33">
        <v>3</v>
      </c>
      <c r="AB1442" s="295" t="str">
        <f t="shared" si="114"/>
        <v>年間</v>
      </c>
      <c r="AC1442" s="268"/>
      <c r="AD1442" s="110">
        <v>1</v>
      </c>
      <c r="AE1442" s="202">
        <v>6480</v>
      </c>
      <c r="AF1442" s="26">
        <f t="shared" si="115"/>
        <v>6480</v>
      </c>
      <c r="AG1442" s="27">
        <v>41487</v>
      </c>
      <c r="AH1442" s="302">
        <v>41449</v>
      </c>
      <c r="AI1442" s="29" t="str">
        <f t="shared" si="112"/>
        <v>～</v>
      </c>
      <c r="AJ1442" s="178">
        <f t="shared" si="113"/>
        <v>42544</v>
      </c>
      <c r="AK1442" s="30" t="s">
        <v>3658</v>
      </c>
      <c r="AL1442" s="30" t="s">
        <v>3659</v>
      </c>
      <c r="AM1442" s="114">
        <v>41449</v>
      </c>
      <c r="AN1442" s="408" t="str">
        <f>IF($AA1442-data!$G$1=0,"　",IF(AK1442=0,"　",VLOOKUP($AK1442,data!$A$1:$H$264,8,FALSE)))</f>
        <v>　</v>
      </c>
      <c r="AO1442" s="35">
        <v>41495</v>
      </c>
      <c r="AP1442" s="197" t="s">
        <v>3660</v>
      </c>
      <c r="AQ1442" s="264" t="str">
        <f t="shared" si="116"/>
        <v/>
      </c>
    </row>
    <row r="1443" spans="1:43" s="74" customFormat="1" ht="24.75" customHeight="1" x14ac:dyDescent="0.15">
      <c r="A1443" s="297">
        <v>1440</v>
      </c>
      <c r="B1443" s="23" t="s">
        <v>3646</v>
      </c>
      <c r="C1443" s="24" t="s">
        <v>14337</v>
      </c>
      <c r="D1443" s="23" t="s">
        <v>5249</v>
      </c>
      <c r="E1443" s="30" t="s">
        <v>30</v>
      </c>
      <c r="F1443" s="24" t="s">
        <v>13631</v>
      </c>
      <c r="G1443" s="25" t="s">
        <v>3661</v>
      </c>
      <c r="H1443" s="23" t="s">
        <v>3662</v>
      </c>
      <c r="I1443" s="44" t="s">
        <v>11163</v>
      </c>
      <c r="J1443" s="25" t="s">
        <v>3663</v>
      </c>
      <c r="K1443" s="58" t="s">
        <v>3664</v>
      </c>
      <c r="L1443" s="58"/>
      <c r="M1443" s="23" t="s">
        <v>3665</v>
      </c>
      <c r="N1443" s="23" t="s">
        <v>3666</v>
      </c>
      <c r="O1443" s="25" t="s">
        <v>3647</v>
      </c>
      <c r="P1443" s="23" t="s">
        <v>3648</v>
      </c>
      <c r="Q1443" s="25" t="s">
        <v>3489</v>
      </c>
      <c r="R1443" s="58" t="s">
        <v>3649</v>
      </c>
      <c r="S1443" s="23" t="s">
        <v>3650</v>
      </c>
      <c r="T1443" s="23" t="s">
        <v>3651</v>
      </c>
      <c r="U1443" s="25" t="s">
        <v>3652</v>
      </c>
      <c r="V1443" s="23" t="s">
        <v>3653</v>
      </c>
      <c r="W1443" s="25" t="s">
        <v>3654</v>
      </c>
      <c r="X1443" s="58" t="s">
        <v>3655</v>
      </c>
      <c r="Y1443" s="23" t="s">
        <v>3656</v>
      </c>
      <c r="Z1443" s="23" t="s">
        <v>3657</v>
      </c>
      <c r="AA1443" s="33">
        <v>3</v>
      </c>
      <c r="AB1443" s="295" t="str">
        <f t="shared" si="114"/>
        <v>年間</v>
      </c>
      <c r="AC1443" s="268"/>
      <c r="AD1443" s="110">
        <v>1</v>
      </c>
      <c r="AE1443" s="202">
        <v>6480</v>
      </c>
      <c r="AF1443" s="26">
        <f t="shared" si="115"/>
        <v>6480</v>
      </c>
      <c r="AG1443" s="27">
        <v>41487</v>
      </c>
      <c r="AH1443" s="302">
        <v>41449</v>
      </c>
      <c r="AI1443" s="29" t="str">
        <f t="shared" si="112"/>
        <v>～</v>
      </c>
      <c r="AJ1443" s="178">
        <f t="shared" si="113"/>
        <v>42544</v>
      </c>
      <c r="AK1443" s="30" t="s">
        <v>3658</v>
      </c>
      <c r="AL1443" s="30" t="s">
        <v>3667</v>
      </c>
      <c r="AM1443" s="114">
        <v>41449</v>
      </c>
      <c r="AN1443" s="408" t="str">
        <f>IF($AA1443-data!$G$1=0,"　",IF(AK1443=0,"　",VLOOKUP($AK1443,data!$A$1:$H$264,8,FALSE)))</f>
        <v>　</v>
      </c>
      <c r="AO1443" s="35">
        <v>41495</v>
      </c>
      <c r="AP1443" s="197" t="s">
        <v>3660</v>
      </c>
      <c r="AQ1443" s="264" t="str">
        <f t="shared" si="116"/>
        <v/>
      </c>
    </row>
    <row r="1444" spans="1:43" s="74" customFormat="1" ht="24.75" customHeight="1" x14ac:dyDescent="0.15">
      <c r="A1444" s="297">
        <v>1441</v>
      </c>
      <c r="B1444" s="23" t="s">
        <v>3646</v>
      </c>
      <c r="C1444" s="24" t="s">
        <v>14337</v>
      </c>
      <c r="D1444" s="23" t="s">
        <v>5249</v>
      </c>
      <c r="E1444" s="30" t="s">
        <v>30</v>
      </c>
      <c r="F1444" s="24" t="s">
        <v>13631</v>
      </c>
      <c r="G1444" s="25" t="s">
        <v>3661</v>
      </c>
      <c r="H1444" s="23" t="s">
        <v>3662</v>
      </c>
      <c r="I1444" s="44" t="s">
        <v>11163</v>
      </c>
      <c r="J1444" s="25" t="s">
        <v>3663</v>
      </c>
      <c r="K1444" s="58" t="s">
        <v>3664</v>
      </c>
      <c r="L1444" s="58"/>
      <c r="M1444" s="23" t="s">
        <v>3665</v>
      </c>
      <c r="N1444" s="23" t="s">
        <v>3666</v>
      </c>
      <c r="O1444" s="25" t="s">
        <v>3647</v>
      </c>
      <c r="P1444" s="23" t="s">
        <v>3648</v>
      </c>
      <c r="Q1444" s="25" t="s">
        <v>3489</v>
      </c>
      <c r="R1444" s="58" t="s">
        <v>3649</v>
      </c>
      <c r="S1444" s="23" t="s">
        <v>3650</v>
      </c>
      <c r="T1444" s="23" t="s">
        <v>3651</v>
      </c>
      <c r="U1444" s="25" t="s">
        <v>3652</v>
      </c>
      <c r="V1444" s="23" t="s">
        <v>3653</v>
      </c>
      <c r="W1444" s="25" t="s">
        <v>3654</v>
      </c>
      <c r="X1444" s="58" t="s">
        <v>3655</v>
      </c>
      <c r="Y1444" s="23" t="s">
        <v>3656</v>
      </c>
      <c r="Z1444" s="23" t="s">
        <v>3657</v>
      </c>
      <c r="AA1444" s="33">
        <v>3</v>
      </c>
      <c r="AB1444" s="295" t="str">
        <f t="shared" si="114"/>
        <v>年間</v>
      </c>
      <c r="AC1444" s="268"/>
      <c r="AD1444" s="110">
        <v>1</v>
      </c>
      <c r="AE1444" s="202">
        <v>6480</v>
      </c>
      <c r="AF1444" s="26">
        <f t="shared" si="115"/>
        <v>6480</v>
      </c>
      <c r="AG1444" s="27">
        <v>41487</v>
      </c>
      <c r="AH1444" s="302">
        <v>41449</v>
      </c>
      <c r="AI1444" s="29" t="str">
        <f t="shared" si="112"/>
        <v>～</v>
      </c>
      <c r="AJ1444" s="178">
        <f t="shared" si="113"/>
        <v>42544</v>
      </c>
      <c r="AK1444" s="30" t="s">
        <v>3658</v>
      </c>
      <c r="AL1444" s="30" t="s">
        <v>3668</v>
      </c>
      <c r="AM1444" s="114">
        <v>41449</v>
      </c>
      <c r="AN1444" s="408" t="str">
        <f>IF($AA1444-data!$G$1=0,"　",IF(AK1444=0,"　",VLOOKUP($AK1444,data!$A$1:$H$264,8,FALSE)))</f>
        <v>　</v>
      </c>
      <c r="AO1444" s="35">
        <v>41495</v>
      </c>
      <c r="AP1444" s="197" t="s">
        <v>3660</v>
      </c>
      <c r="AQ1444" s="264" t="str">
        <f t="shared" si="116"/>
        <v/>
      </c>
    </row>
    <row r="1445" spans="1:43" s="74" customFormat="1" ht="24.75" customHeight="1" x14ac:dyDescent="0.15">
      <c r="A1445" s="297">
        <v>1442</v>
      </c>
      <c r="B1445" s="23" t="s">
        <v>3669</v>
      </c>
      <c r="C1445" s="24" t="s">
        <v>14337</v>
      </c>
      <c r="D1445" s="23" t="s">
        <v>5249</v>
      </c>
      <c r="E1445" s="30" t="s">
        <v>30</v>
      </c>
      <c r="F1445" s="24" t="s">
        <v>13631</v>
      </c>
      <c r="G1445" s="25" t="s">
        <v>3652</v>
      </c>
      <c r="H1445" s="23" t="s">
        <v>3672</v>
      </c>
      <c r="I1445" s="44" t="s">
        <v>11163</v>
      </c>
      <c r="J1445" s="25" t="s">
        <v>3673</v>
      </c>
      <c r="K1445" s="58" t="s">
        <v>3664</v>
      </c>
      <c r="L1445" s="58"/>
      <c r="M1445" s="23" t="s">
        <v>3656</v>
      </c>
      <c r="N1445" s="23" t="s">
        <v>3657</v>
      </c>
      <c r="O1445" s="25" t="s">
        <v>3647</v>
      </c>
      <c r="P1445" s="23" t="s">
        <v>3648</v>
      </c>
      <c r="Q1445" s="25" t="s">
        <v>3489</v>
      </c>
      <c r="R1445" s="58" t="s">
        <v>3649</v>
      </c>
      <c r="S1445" s="23" t="s">
        <v>3650</v>
      </c>
      <c r="T1445" s="23" t="s">
        <v>3651</v>
      </c>
      <c r="U1445" s="25" t="s">
        <v>3652</v>
      </c>
      <c r="V1445" s="23" t="s">
        <v>3653</v>
      </c>
      <c r="W1445" s="25" t="s">
        <v>3654</v>
      </c>
      <c r="X1445" s="58" t="s">
        <v>3655</v>
      </c>
      <c r="Y1445" s="23" t="s">
        <v>3656</v>
      </c>
      <c r="Z1445" s="23" t="s">
        <v>3657</v>
      </c>
      <c r="AA1445" s="33">
        <v>3</v>
      </c>
      <c r="AB1445" s="295" t="str">
        <f t="shared" si="114"/>
        <v>年間</v>
      </c>
      <c r="AC1445" s="268"/>
      <c r="AD1445" s="110">
        <v>1</v>
      </c>
      <c r="AE1445" s="202">
        <v>48960</v>
      </c>
      <c r="AF1445" s="26">
        <f t="shared" si="115"/>
        <v>48960</v>
      </c>
      <c r="AG1445" s="27">
        <v>41487</v>
      </c>
      <c r="AH1445" s="302">
        <v>41449</v>
      </c>
      <c r="AI1445" s="29" t="str">
        <f t="shared" si="112"/>
        <v>～</v>
      </c>
      <c r="AJ1445" s="178">
        <f t="shared" si="113"/>
        <v>42544</v>
      </c>
      <c r="AK1445" s="30" t="s">
        <v>3670</v>
      </c>
      <c r="AL1445" s="30" t="s">
        <v>3671</v>
      </c>
      <c r="AM1445" s="114">
        <v>41449</v>
      </c>
      <c r="AN1445" s="408" t="str">
        <f>IF($AA1445-data!$G$1=0,"　",IF(AK1445=0,"　",VLOOKUP($AK1445,data!$A$1:$H$264,8,FALSE)))</f>
        <v>　</v>
      </c>
      <c r="AO1445" s="35">
        <v>41495</v>
      </c>
      <c r="AP1445" s="197" t="s">
        <v>3660</v>
      </c>
      <c r="AQ1445" s="264" t="str">
        <f t="shared" si="116"/>
        <v/>
      </c>
    </row>
    <row r="1446" spans="1:43" s="74" customFormat="1" ht="24.75" customHeight="1" x14ac:dyDescent="0.15">
      <c r="A1446" s="297">
        <v>1443</v>
      </c>
      <c r="B1446" s="23" t="s">
        <v>3674</v>
      </c>
      <c r="C1446" s="24" t="s">
        <v>2344</v>
      </c>
      <c r="D1446" s="23"/>
      <c r="E1446" s="23"/>
      <c r="F1446" s="24"/>
      <c r="G1446" s="25"/>
      <c r="H1446" s="23"/>
      <c r="I1446" s="23"/>
      <c r="J1446" s="25"/>
      <c r="K1446" s="58"/>
      <c r="L1446" s="58"/>
      <c r="M1446" s="23"/>
      <c r="N1446" s="23"/>
      <c r="O1446" s="25"/>
      <c r="P1446" s="23"/>
      <c r="Q1446" s="25"/>
      <c r="R1446" s="58"/>
      <c r="S1446" s="23"/>
      <c r="T1446" s="23"/>
      <c r="U1446" s="25"/>
      <c r="V1446" s="23"/>
      <c r="W1446" s="25"/>
      <c r="X1446" s="58"/>
      <c r="Y1446" s="23"/>
      <c r="Z1446" s="23"/>
      <c r="AA1446" s="33"/>
      <c r="AB1446" s="295" t="str">
        <f t="shared" si="114"/>
        <v/>
      </c>
      <c r="AC1446" s="268"/>
      <c r="AD1446" s="110"/>
      <c r="AE1446" s="202"/>
      <c r="AF1446" s="26" t="str">
        <f t="shared" si="115"/>
        <v/>
      </c>
      <c r="AG1446" s="27"/>
      <c r="AH1446" s="302"/>
      <c r="AI1446" s="29" t="str">
        <f t="shared" si="112"/>
        <v/>
      </c>
      <c r="AJ1446" s="178" t="str">
        <f t="shared" si="113"/>
        <v/>
      </c>
      <c r="AK1446" s="30"/>
      <c r="AL1446" s="30"/>
      <c r="AM1446" s="114"/>
      <c r="AN1446" s="408" t="str">
        <f>IF($AA1446-data!$G$1=0,"　",IF(AK1446=0,"　",VLOOKUP($AK1446,data!$A$1:$H$264,8,FALSE)))</f>
        <v>　</v>
      </c>
      <c r="AO1446" s="35"/>
      <c r="AP1446" s="134"/>
      <c r="AQ1446" s="264" t="str">
        <f t="shared" si="116"/>
        <v/>
      </c>
    </row>
    <row r="1447" spans="1:43" s="74" customFormat="1" ht="24.75" customHeight="1" x14ac:dyDescent="0.15">
      <c r="A1447" s="297">
        <v>1444</v>
      </c>
      <c r="B1447" s="23" t="s">
        <v>3675</v>
      </c>
      <c r="C1447" s="24" t="s">
        <v>2344</v>
      </c>
      <c r="D1447" s="23"/>
      <c r="E1447" s="23"/>
      <c r="F1447" s="24"/>
      <c r="G1447" s="25"/>
      <c r="H1447" s="23"/>
      <c r="I1447" s="23"/>
      <c r="J1447" s="25"/>
      <c r="K1447" s="58"/>
      <c r="L1447" s="58"/>
      <c r="M1447" s="23"/>
      <c r="N1447" s="23"/>
      <c r="O1447" s="25"/>
      <c r="P1447" s="23"/>
      <c r="Q1447" s="25"/>
      <c r="R1447" s="58"/>
      <c r="S1447" s="23"/>
      <c r="T1447" s="23"/>
      <c r="U1447" s="25"/>
      <c r="V1447" s="23"/>
      <c r="W1447" s="25"/>
      <c r="X1447" s="58"/>
      <c r="Y1447" s="23"/>
      <c r="Z1447" s="23"/>
      <c r="AA1447" s="33"/>
      <c r="AB1447" s="295" t="str">
        <f t="shared" si="114"/>
        <v/>
      </c>
      <c r="AC1447" s="268"/>
      <c r="AD1447" s="110"/>
      <c r="AE1447" s="202"/>
      <c r="AF1447" s="26" t="str">
        <f t="shared" si="115"/>
        <v/>
      </c>
      <c r="AG1447" s="27"/>
      <c r="AH1447" s="302"/>
      <c r="AI1447" s="29" t="str">
        <f t="shared" si="112"/>
        <v/>
      </c>
      <c r="AJ1447" s="178" t="str">
        <f t="shared" si="113"/>
        <v/>
      </c>
      <c r="AK1447" s="30"/>
      <c r="AL1447" s="30"/>
      <c r="AM1447" s="115"/>
      <c r="AN1447" s="408" t="str">
        <f>IF($AA1447-data!$G$1=0,"　",IF(AK1447=0,"　",VLOOKUP($AK1447,data!$A$1:$H$264,8,FALSE)))</f>
        <v>　</v>
      </c>
      <c r="AO1447" s="35"/>
      <c r="AP1447" s="134"/>
      <c r="AQ1447" s="264" t="str">
        <f t="shared" si="116"/>
        <v/>
      </c>
    </row>
    <row r="1448" spans="1:43" s="74" customFormat="1" ht="24.75" customHeight="1" x14ac:dyDescent="0.15">
      <c r="A1448" s="297">
        <v>1445</v>
      </c>
      <c r="B1448" s="23" t="s">
        <v>3676</v>
      </c>
      <c r="C1448" s="24" t="s">
        <v>2344</v>
      </c>
      <c r="D1448" s="23"/>
      <c r="E1448" s="23"/>
      <c r="F1448" s="24"/>
      <c r="G1448" s="25"/>
      <c r="H1448" s="23"/>
      <c r="I1448" s="23"/>
      <c r="J1448" s="25"/>
      <c r="K1448" s="58"/>
      <c r="L1448" s="58"/>
      <c r="M1448" s="23"/>
      <c r="N1448" s="23"/>
      <c r="O1448" s="25"/>
      <c r="P1448" s="23"/>
      <c r="Q1448" s="25"/>
      <c r="R1448" s="58"/>
      <c r="S1448" s="23"/>
      <c r="T1448" s="23"/>
      <c r="U1448" s="25"/>
      <c r="V1448" s="23"/>
      <c r="W1448" s="25"/>
      <c r="X1448" s="58"/>
      <c r="Y1448" s="23"/>
      <c r="Z1448" s="25"/>
      <c r="AA1448" s="33"/>
      <c r="AB1448" s="295" t="str">
        <f t="shared" si="114"/>
        <v/>
      </c>
      <c r="AC1448" s="268"/>
      <c r="AD1448" s="110"/>
      <c r="AE1448" s="117"/>
      <c r="AF1448" s="26" t="str">
        <f t="shared" si="115"/>
        <v/>
      </c>
      <c r="AG1448" s="27"/>
      <c r="AH1448" s="302"/>
      <c r="AI1448" s="29" t="str">
        <f t="shared" si="112"/>
        <v/>
      </c>
      <c r="AJ1448" s="178" t="str">
        <f t="shared" si="113"/>
        <v/>
      </c>
      <c r="AK1448" s="30"/>
      <c r="AL1448" s="112"/>
      <c r="AM1448" s="114"/>
      <c r="AN1448" s="408" t="str">
        <f>IF($AA1448-data!$G$1=0,"　",IF(AK1448=0,"　",VLOOKUP($AK1448,data!$A$1:$H$264,8,FALSE)))</f>
        <v>　</v>
      </c>
      <c r="AO1448" s="35"/>
      <c r="AP1448" s="134"/>
      <c r="AQ1448" s="264" t="str">
        <f t="shared" si="116"/>
        <v/>
      </c>
    </row>
    <row r="1449" spans="1:43" s="74" customFormat="1" ht="24.75" customHeight="1" x14ac:dyDescent="0.15">
      <c r="A1449" s="297">
        <v>1446</v>
      </c>
      <c r="B1449" s="23" t="s">
        <v>3677</v>
      </c>
      <c r="C1449" s="24" t="s">
        <v>2344</v>
      </c>
      <c r="D1449" s="23"/>
      <c r="E1449" s="23"/>
      <c r="F1449" s="24"/>
      <c r="G1449" s="25"/>
      <c r="H1449" s="23"/>
      <c r="I1449" s="23"/>
      <c r="J1449" s="25"/>
      <c r="K1449" s="58"/>
      <c r="L1449" s="58"/>
      <c r="M1449" s="23"/>
      <c r="N1449" s="23"/>
      <c r="O1449" s="25"/>
      <c r="P1449" s="23"/>
      <c r="Q1449" s="25"/>
      <c r="R1449" s="58"/>
      <c r="S1449" s="23"/>
      <c r="T1449" s="23"/>
      <c r="U1449" s="25"/>
      <c r="V1449" s="23"/>
      <c r="W1449" s="25"/>
      <c r="X1449" s="58"/>
      <c r="Y1449" s="23"/>
      <c r="Z1449" s="25"/>
      <c r="AA1449" s="33"/>
      <c r="AB1449" s="295" t="str">
        <f t="shared" si="114"/>
        <v/>
      </c>
      <c r="AC1449" s="268"/>
      <c r="AD1449" s="110"/>
      <c r="AE1449" s="111"/>
      <c r="AF1449" s="26" t="str">
        <f t="shared" si="115"/>
        <v/>
      </c>
      <c r="AG1449" s="27"/>
      <c r="AH1449" s="302"/>
      <c r="AI1449" s="29" t="str">
        <f t="shared" si="112"/>
        <v/>
      </c>
      <c r="AJ1449" s="178" t="str">
        <f t="shared" si="113"/>
        <v/>
      </c>
      <c r="AK1449" s="30"/>
      <c r="AL1449" s="30"/>
      <c r="AM1449" s="114"/>
      <c r="AN1449" s="408" t="str">
        <f>IF($AA1449-data!$G$1=0,"　",IF(AK1449=0,"　",VLOOKUP($AK1449,data!$A$1:$H$264,8,FALSE)))</f>
        <v>　</v>
      </c>
      <c r="AO1449" s="35"/>
      <c r="AP1449" s="134"/>
      <c r="AQ1449" s="264" t="str">
        <f t="shared" si="116"/>
        <v/>
      </c>
    </row>
    <row r="1450" spans="1:43" s="74" customFormat="1" ht="24.75" customHeight="1" x14ac:dyDescent="0.15">
      <c r="A1450" s="297">
        <v>1447</v>
      </c>
      <c r="B1450" s="23" t="s">
        <v>3678</v>
      </c>
      <c r="C1450" s="24" t="s">
        <v>2344</v>
      </c>
      <c r="D1450" s="23"/>
      <c r="E1450" s="23"/>
      <c r="F1450" s="24"/>
      <c r="G1450" s="25"/>
      <c r="H1450" s="23"/>
      <c r="I1450" s="23"/>
      <c r="J1450" s="25"/>
      <c r="K1450" s="58"/>
      <c r="L1450" s="58"/>
      <c r="M1450" s="23"/>
      <c r="N1450" s="23"/>
      <c r="O1450" s="25"/>
      <c r="P1450" s="23"/>
      <c r="Q1450" s="25"/>
      <c r="R1450" s="58"/>
      <c r="S1450" s="23"/>
      <c r="T1450" s="23"/>
      <c r="U1450" s="25"/>
      <c r="V1450" s="23"/>
      <c r="W1450" s="25"/>
      <c r="X1450" s="58"/>
      <c r="Y1450" s="23"/>
      <c r="Z1450" s="25"/>
      <c r="AA1450" s="33"/>
      <c r="AB1450" s="295" t="str">
        <f t="shared" si="114"/>
        <v/>
      </c>
      <c r="AC1450" s="268"/>
      <c r="AD1450" s="110"/>
      <c r="AE1450" s="111"/>
      <c r="AF1450" s="26" t="str">
        <f t="shared" si="115"/>
        <v/>
      </c>
      <c r="AG1450" s="27"/>
      <c r="AH1450" s="302"/>
      <c r="AI1450" s="29" t="str">
        <f t="shared" si="112"/>
        <v/>
      </c>
      <c r="AJ1450" s="178" t="str">
        <f t="shared" si="113"/>
        <v/>
      </c>
      <c r="AK1450" s="30"/>
      <c r="AL1450" s="30"/>
      <c r="AM1450" s="114"/>
      <c r="AN1450" s="408" t="str">
        <f>IF($AA1450-data!$G$1=0,"　",IF(AK1450=0,"　",VLOOKUP($AK1450,data!$A$1:$H$264,8,FALSE)))</f>
        <v>　</v>
      </c>
      <c r="AO1450" s="35"/>
      <c r="AP1450" s="134"/>
      <c r="AQ1450" s="264" t="str">
        <f t="shared" si="116"/>
        <v/>
      </c>
    </row>
    <row r="1451" spans="1:43" s="74" customFormat="1" ht="24.75" customHeight="1" x14ac:dyDescent="0.15">
      <c r="A1451" s="297">
        <v>1448</v>
      </c>
      <c r="B1451" s="23" t="s">
        <v>3679</v>
      </c>
      <c r="C1451" s="24" t="s">
        <v>14340</v>
      </c>
      <c r="D1451" s="23" t="s">
        <v>1591</v>
      </c>
      <c r="E1451" s="23" t="s">
        <v>582</v>
      </c>
      <c r="F1451" s="24" t="s">
        <v>11168</v>
      </c>
      <c r="G1451" s="25" t="s">
        <v>3695</v>
      </c>
      <c r="H1451" s="23" t="s">
        <v>3696</v>
      </c>
      <c r="I1451" s="23" t="s">
        <v>11145</v>
      </c>
      <c r="J1451" s="25" t="s">
        <v>3697</v>
      </c>
      <c r="K1451" s="58"/>
      <c r="L1451" s="58"/>
      <c r="M1451" s="23" t="s">
        <v>3698</v>
      </c>
      <c r="N1451" s="23"/>
      <c r="O1451" s="25" t="s">
        <v>3680</v>
      </c>
      <c r="P1451" s="23" t="s">
        <v>3681</v>
      </c>
      <c r="Q1451" s="25" t="s">
        <v>3682</v>
      </c>
      <c r="R1451" s="58" t="s">
        <v>3683</v>
      </c>
      <c r="S1451" s="23" t="s">
        <v>3684</v>
      </c>
      <c r="T1451" s="33" t="s">
        <v>3685</v>
      </c>
      <c r="U1451" s="25" t="s">
        <v>3686</v>
      </c>
      <c r="V1451" s="23" t="s">
        <v>3687</v>
      </c>
      <c r="W1451" s="25" t="s">
        <v>3688</v>
      </c>
      <c r="X1451" s="58" t="s">
        <v>3689</v>
      </c>
      <c r="Y1451" s="23" t="s">
        <v>3690</v>
      </c>
      <c r="Z1451" s="23" t="s">
        <v>3691</v>
      </c>
      <c r="AA1451" s="33">
        <v>5</v>
      </c>
      <c r="AB1451" s="295" t="str">
        <f t="shared" si="114"/>
        <v>年間</v>
      </c>
      <c r="AC1451" s="268"/>
      <c r="AD1451" s="110">
        <v>1</v>
      </c>
      <c r="AE1451" s="111">
        <v>73200</v>
      </c>
      <c r="AF1451" s="26">
        <f t="shared" si="115"/>
        <v>73200</v>
      </c>
      <c r="AG1451" s="27">
        <v>41487</v>
      </c>
      <c r="AH1451" s="302">
        <v>41518</v>
      </c>
      <c r="AI1451" s="29" t="str">
        <f t="shared" si="112"/>
        <v>～</v>
      </c>
      <c r="AJ1451" s="178">
        <f t="shared" si="113"/>
        <v>43343</v>
      </c>
      <c r="AK1451" s="30" t="s">
        <v>3692</v>
      </c>
      <c r="AL1451" s="30" t="s">
        <v>3693</v>
      </c>
      <c r="AM1451" s="114">
        <v>41518</v>
      </c>
      <c r="AN1451" s="408" t="str">
        <f>IF($AA1451-data!$G$1=0,"　",IF(AK1451=0,"　",VLOOKUP($AK1451,data!$A$1:$H$264,8,FALSE)))</f>
        <v>消耗部品交換対象</v>
      </c>
      <c r="AO1451" s="35">
        <v>41514</v>
      </c>
      <c r="AP1451" s="134" t="s">
        <v>3694</v>
      </c>
      <c r="AQ1451" s="264">
        <f t="shared" si="116"/>
        <v>42583</v>
      </c>
    </row>
    <row r="1452" spans="1:43" s="74" customFormat="1" ht="24.75" customHeight="1" x14ac:dyDescent="0.15">
      <c r="A1452" s="297">
        <v>1449</v>
      </c>
      <c r="B1452" s="23" t="s">
        <v>3699</v>
      </c>
      <c r="C1452" s="24" t="s">
        <v>14329</v>
      </c>
      <c r="D1452" s="23" t="s">
        <v>452</v>
      </c>
      <c r="E1452" s="23" t="s">
        <v>30</v>
      </c>
      <c r="F1452" s="24" t="s">
        <v>13631</v>
      </c>
      <c r="G1452" s="25" t="s">
        <v>3709</v>
      </c>
      <c r="H1452" s="23" t="s">
        <v>460</v>
      </c>
      <c r="I1452" s="44" t="s">
        <v>11163</v>
      </c>
      <c r="J1452" s="58" t="s">
        <v>3710</v>
      </c>
      <c r="K1452" s="58" t="s">
        <v>3711</v>
      </c>
      <c r="L1452" s="58"/>
      <c r="M1452" s="23" t="s">
        <v>3712</v>
      </c>
      <c r="N1452" s="23" t="s">
        <v>3713</v>
      </c>
      <c r="O1452" s="25" t="s">
        <v>3700</v>
      </c>
      <c r="P1452" s="23" t="s">
        <v>3701</v>
      </c>
      <c r="Q1452" s="25" t="s">
        <v>3702</v>
      </c>
      <c r="R1452" s="58" t="s">
        <v>3703</v>
      </c>
      <c r="S1452" s="23" t="s">
        <v>3704</v>
      </c>
      <c r="T1452" s="23" t="s">
        <v>3705</v>
      </c>
      <c r="U1452" s="25" t="s">
        <v>3700</v>
      </c>
      <c r="V1452" s="23" t="s">
        <v>3701</v>
      </c>
      <c r="W1452" s="25" t="s">
        <v>3702</v>
      </c>
      <c r="X1452" s="58" t="s">
        <v>3703</v>
      </c>
      <c r="Y1452" s="23" t="s">
        <v>3704</v>
      </c>
      <c r="Z1452" s="23" t="s">
        <v>3705</v>
      </c>
      <c r="AA1452" s="33">
        <v>3</v>
      </c>
      <c r="AB1452" s="295" t="str">
        <f t="shared" si="114"/>
        <v>年間</v>
      </c>
      <c r="AC1452" s="268"/>
      <c r="AD1452" s="110">
        <v>1</v>
      </c>
      <c r="AE1452" s="111">
        <v>3960</v>
      </c>
      <c r="AF1452" s="26">
        <f t="shared" si="115"/>
        <v>3960</v>
      </c>
      <c r="AG1452" s="27">
        <v>41518</v>
      </c>
      <c r="AH1452" s="302">
        <v>41356</v>
      </c>
      <c r="AI1452" s="29" t="str">
        <f t="shared" si="112"/>
        <v>～</v>
      </c>
      <c r="AJ1452" s="178">
        <f t="shared" si="113"/>
        <v>42451</v>
      </c>
      <c r="AK1452" s="30" t="s">
        <v>3706</v>
      </c>
      <c r="AL1452" s="30" t="s">
        <v>3707</v>
      </c>
      <c r="AM1452" s="114">
        <v>41356</v>
      </c>
      <c r="AN1452" s="408" t="str">
        <f>IF($AA1452-data!$G$1=0,"　",IF(AK1452=0,"　",VLOOKUP($AK1452,data!$A$1:$H$264,8,FALSE)))</f>
        <v>　</v>
      </c>
      <c r="AO1452" s="35">
        <v>41522</v>
      </c>
      <c r="AP1452" s="134" t="s">
        <v>3708</v>
      </c>
      <c r="AQ1452" s="264" t="str">
        <f t="shared" si="116"/>
        <v/>
      </c>
    </row>
    <row r="1453" spans="1:43" s="74" customFormat="1" ht="24.75" customHeight="1" x14ac:dyDescent="0.15">
      <c r="A1453" s="297">
        <v>1450</v>
      </c>
      <c r="B1453" s="23" t="s">
        <v>3699</v>
      </c>
      <c r="C1453" s="24" t="s">
        <v>14329</v>
      </c>
      <c r="D1453" s="23" t="s">
        <v>452</v>
      </c>
      <c r="E1453" s="23" t="s">
        <v>30</v>
      </c>
      <c r="F1453" s="24" t="s">
        <v>13631</v>
      </c>
      <c r="G1453" s="25" t="s">
        <v>3709</v>
      </c>
      <c r="H1453" s="23" t="s">
        <v>460</v>
      </c>
      <c r="I1453" s="44" t="s">
        <v>11163</v>
      </c>
      <c r="J1453" s="58" t="s">
        <v>3710</v>
      </c>
      <c r="K1453" s="58" t="s">
        <v>3711</v>
      </c>
      <c r="L1453" s="58"/>
      <c r="M1453" s="23" t="s">
        <v>3712</v>
      </c>
      <c r="N1453" s="23" t="s">
        <v>3713</v>
      </c>
      <c r="O1453" s="25" t="s">
        <v>3700</v>
      </c>
      <c r="P1453" s="23" t="s">
        <v>3701</v>
      </c>
      <c r="Q1453" s="25" t="s">
        <v>3702</v>
      </c>
      <c r="R1453" s="58" t="s">
        <v>3703</v>
      </c>
      <c r="S1453" s="23" t="s">
        <v>3704</v>
      </c>
      <c r="T1453" s="23" t="s">
        <v>3705</v>
      </c>
      <c r="U1453" s="25" t="s">
        <v>3700</v>
      </c>
      <c r="V1453" s="23" t="s">
        <v>3701</v>
      </c>
      <c r="W1453" s="25" t="s">
        <v>3702</v>
      </c>
      <c r="X1453" s="58" t="s">
        <v>3703</v>
      </c>
      <c r="Y1453" s="23" t="s">
        <v>3704</v>
      </c>
      <c r="Z1453" s="23" t="s">
        <v>3705</v>
      </c>
      <c r="AA1453" s="33">
        <v>3</v>
      </c>
      <c r="AB1453" s="295" t="str">
        <f t="shared" si="114"/>
        <v>年間</v>
      </c>
      <c r="AC1453" s="268"/>
      <c r="AD1453" s="110">
        <v>1</v>
      </c>
      <c r="AE1453" s="111">
        <v>3960</v>
      </c>
      <c r="AF1453" s="26">
        <f t="shared" si="115"/>
        <v>3960</v>
      </c>
      <c r="AG1453" s="27">
        <v>41518</v>
      </c>
      <c r="AH1453" s="302">
        <v>41356</v>
      </c>
      <c r="AI1453" s="29" t="str">
        <f t="shared" si="112"/>
        <v>～</v>
      </c>
      <c r="AJ1453" s="178">
        <f t="shared" si="113"/>
        <v>42451</v>
      </c>
      <c r="AK1453" s="30" t="s">
        <v>3706</v>
      </c>
      <c r="AL1453" s="30" t="s">
        <v>3714</v>
      </c>
      <c r="AM1453" s="114">
        <v>41356</v>
      </c>
      <c r="AN1453" s="408" t="str">
        <f>IF($AA1453-data!$G$1=0,"　",IF(AK1453=0,"　",VLOOKUP($AK1453,data!$A$1:$H$264,8,FALSE)))</f>
        <v>　</v>
      </c>
      <c r="AO1453" s="35">
        <v>41522</v>
      </c>
      <c r="AP1453" s="134" t="s">
        <v>3708</v>
      </c>
      <c r="AQ1453" s="264" t="str">
        <f t="shared" si="116"/>
        <v/>
      </c>
    </row>
    <row r="1454" spans="1:43" s="74" customFormat="1" ht="24.75" customHeight="1" x14ac:dyDescent="0.15">
      <c r="A1454" s="297">
        <v>1451</v>
      </c>
      <c r="B1454" s="23" t="s">
        <v>3699</v>
      </c>
      <c r="C1454" s="24" t="s">
        <v>14329</v>
      </c>
      <c r="D1454" s="23" t="s">
        <v>452</v>
      </c>
      <c r="E1454" s="23" t="s">
        <v>30</v>
      </c>
      <c r="F1454" s="24" t="s">
        <v>13631</v>
      </c>
      <c r="G1454" s="25" t="s">
        <v>3709</v>
      </c>
      <c r="H1454" s="23" t="s">
        <v>460</v>
      </c>
      <c r="I1454" s="44" t="s">
        <v>11163</v>
      </c>
      <c r="J1454" s="58" t="s">
        <v>3710</v>
      </c>
      <c r="K1454" s="58" t="s">
        <v>3711</v>
      </c>
      <c r="L1454" s="58"/>
      <c r="M1454" s="23" t="s">
        <v>3712</v>
      </c>
      <c r="N1454" s="23" t="s">
        <v>3713</v>
      </c>
      <c r="O1454" s="25" t="s">
        <v>3700</v>
      </c>
      <c r="P1454" s="23" t="s">
        <v>3701</v>
      </c>
      <c r="Q1454" s="25" t="s">
        <v>3702</v>
      </c>
      <c r="R1454" s="58" t="s">
        <v>3703</v>
      </c>
      <c r="S1454" s="23" t="s">
        <v>3704</v>
      </c>
      <c r="T1454" s="23" t="s">
        <v>3705</v>
      </c>
      <c r="U1454" s="25" t="s">
        <v>3700</v>
      </c>
      <c r="V1454" s="23" t="s">
        <v>3701</v>
      </c>
      <c r="W1454" s="25" t="s">
        <v>3702</v>
      </c>
      <c r="X1454" s="58" t="s">
        <v>3703</v>
      </c>
      <c r="Y1454" s="23" t="s">
        <v>3704</v>
      </c>
      <c r="Z1454" s="23" t="s">
        <v>3705</v>
      </c>
      <c r="AA1454" s="33">
        <v>3</v>
      </c>
      <c r="AB1454" s="295" t="str">
        <f t="shared" si="114"/>
        <v>年間</v>
      </c>
      <c r="AC1454" s="268"/>
      <c r="AD1454" s="110">
        <v>1</v>
      </c>
      <c r="AE1454" s="111">
        <v>3960</v>
      </c>
      <c r="AF1454" s="26">
        <f t="shared" si="115"/>
        <v>3960</v>
      </c>
      <c r="AG1454" s="27">
        <v>41518</v>
      </c>
      <c r="AH1454" s="302">
        <v>41356</v>
      </c>
      <c r="AI1454" s="29" t="str">
        <f t="shared" si="112"/>
        <v>～</v>
      </c>
      <c r="AJ1454" s="178">
        <f t="shared" si="113"/>
        <v>42451</v>
      </c>
      <c r="AK1454" s="30" t="s">
        <v>3706</v>
      </c>
      <c r="AL1454" s="30" t="s">
        <v>3715</v>
      </c>
      <c r="AM1454" s="114">
        <v>41356</v>
      </c>
      <c r="AN1454" s="408" t="str">
        <f>IF($AA1454-data!$G$1=0,"　",IF(AK1454=0,"　",VLOOKUP($AK1454,data!$A$1:$H$264,8,FALSE)))</f>
        <v>　</v>
      </c>
      <c r="AO1454" s="35">
        <v>41522</v>
      </c>
      <c r="AP1454" s="134" t="s">
        <v>3708</v>
      </c>
      <c r="AQ1454" s="264" t="str">
        <f t="shared" si="116"/>
        <v/>
      </c>
    </row>
    <row r="1455" spans="1:43" s="74" customFormat="1" ht="24.75" customHeight="1" x14ac:dyDescent="0.15">
      <c r="A1455" s="297">
        <v>1452</v>
      </c>
      <c r="B1455" s="23" t="s">
        <v>3716</v>
      </c>
      <c r="C1455" s="24" t="s">
        <v>14329</v>
      </c>
      <c r="D1455" s="23" t="s">
        <v>452</v>
      </c>
      <c r="E1455" s="23" t="s">
        <v>30</v>
      </c>
      <c r="F1455" s="24" t="s">
        <v>13631</v>
      </c>
      <c r="G1455" s="25" t="s">
        <v>3709</v>
      </c>
      <c r="H1455" s="23" t="s">
        <v>460</v>
      </c>
      <c r="I1455" s="44" t="s">
        <v>11163</v>
      </c>
      <c r="J1455" s="58" t="s">
        <v>3710</v>
      </c>
      <c r="K1455" s="58" t="s">
        <v>3711</v>
      </c>
      <c r="L1455" s="58"/>
      <c r="M1455" s="23" t="s">
        <v>3712</v>
      </c>
      <c r="N1455" s="23" t="s">
        <v>3713</v>
      </c>
      <c r="O1455" s="25" t="s">
        <v>3700</v>
      </c>
      <c r="P1455" s="23" t="s">
        <v>3701</v>
      </c>
      <c r="Q1455" s="25" t="s">
        <v>3702</v>
      </c>
      <c r="R1455" s="58" t="s">
        <v>3703</v>
      </c>
      <c r="S1455" s="23" t="s">
        <v>3704</v>
      </c>
      <c r="T1455" s="23" t="s">
        <v>3705</v>
      </c>
      <c r="U1455" s="25" t="s">
        <v>3700</v>
      </c>
      <c r="V1455" s="23" t="s">
        <v>3701</v>
      </c>
      <c r="W1455" s="25" t="s">
        <v>3702</v>
      </c>
      <c r="X1455" s="58" t="s">
        <v>3703</v>
      </c>
      <c r="Y1455" s="23" t="s">
        <v>3704</v>
      </c>
      <c r="Z1455" s="23" t="s">
        <v>3705</v>
      </c>
      <c r="AA1455" s="33">
        <v>3</v>
      </c>
      <c r="AB1455" s="295" t="str">
        <f t="shared" si="114"/>
        <v>年間</v>
      </c>
      <c r="AC1455" s="268"/>
      <c r="AD1455" s="110">
        <v>1</v>
      </c>
      <c r="AE1455" s="111">
        <v>35280</v>
      </c>
      <c r="AF1455" s="26">
        <f t="shared" si="115"/>
        <v>35280</v>
      </c>
      <c r="AG1455" s="27">
        <v>41518</v>
      </c>
      <c r="AH1455" s="302">
        <v>41356</v>
      </c>
      <c r="AI1455" s="29" t="str">
        <f t="shared" si="112"/>
        <v>～</v>
      </c>
      <c r="AJ1455" s="178">
        <f t="shared" si="113"/>
        <v>42451</v>
      </c>
      <c r="AK1455" s="30" t="s">
        <v>819</v>
      </c>
      <c r="AL1455" s="30" t="s">
        <v>3717</v>
      </c>
      <c r="AM1455" s="114">
        <v>41356</v>
      </c>
      <c r="AN1455" s="408" t="str">
        <f>IF($AA1455-data!$G$1=0,"　",IF(AK1455=0,"　",VLOOKUP($AK1455,data!$A$1:$H$264,8,FALSE)))</f>
        <v>　</v>
      </c>
      <c r="AO1455" s="35">
        <v>41522</v>
      </c>
      <c r="AP1455" s="134" t="s">
        <v>3708</v>
      </c>
      <c r="AQ1455" s="264" t="str">
        <f t="shared" si="116"/>
        <v/>
      </c>
    </row>
    <row r="1456" spans="1:43" s="74" customFormat="1" ht="24.75" customHeight="1" x14ac:dyDescent="0.15">
      <c r="A1456" s="297">
        <v>1453</v>
      </c>
      <c r="B1456" s="23" t="s">
        <v>3718</v>
      </c>
      <c r="C1456" s="24" t="s">
        <v>2344</v>
      </c>
      <c r="D1456" s="23"/>
      <c r="E1456" s="23"/>
      <c r="F1456" s="24"/>
      <c r="G1456" s="25"/>
      <c r="H1456" s="23"/>
      <c r="I1456" s="23"/>
      <c r="J1456" s="25"/>
      <c r="K1456" s="58"/>
      <c r="L1456" s="58"/>
      <c r="M1456" s="23"/>
      <c r="N1456" s="23"/>
      <c r="O1456" s="25"/>
      <c r="P1456" s="23"/>
      <c r="Q1456" s="25"/>
      <c r="R1456" s="58"/>
      <c r="S1456" s="23"/>
      <c r="T1456" s="23"/>
      <c r="U1456" s="25"/>
      <c r="V1456" s="23"/>
      <c r="W1456" s="25"/>
      <c r="X1456" s="58"/>
      <c r="Y1456" s="23"/>
      <c r="Z1456" s="23"/>
      <c r="AA1456" s="33"/>
      <c r="AB1456" s="295" t="str">
        <f t="shared" si="114"/>
        <v/>
      </c>
      <c r="AC1456" s="268"/>
      <c r="AD1456" s="110"/>
      <c r="AE1456" s="111"/>
      <c r="AF1456" s="26" t="str">
        <f t="shared" si="115"/>
        <v/>
      </c>
      <c r="AG1456" s="27"/>
      <c r="AH1456" s="302"/>
      <c r="AI1456" s="29" t="str">
        <f t="shared" si="112"/>
        <v/>
      </c>
      <c r="AJ1456" s="178" t="str">
        <f t="shared" si="113"/>
        <v/>
      </c>
      <c r="AK1456" s="30"/>
      <c r="AL1456" s="30"/>
      <c r="AM1456" s="114"/>
      <c r="AN1456" s="408" t="str">
        <f>IF($AA1456-data!$G$1=0,"　",IF(AK1456=0,"　",VLOOKUP($AK1456,data!$A$1:$H$264,8,FALSE)))</f>
        <v>　</v>
      </c>
      <c r="AO1456" s="35"/>
      <c r="AP1456" s="134"/>
      <c r="AQ1456" s="264" t="str">
        <f t="shared" si="116"/>
        <v/>
      </c>
    </row>
    <row r="1457" spans="1:43" s="74" customFormat="1" ht="24.75" customHeight="1" x14ac:dyDescent="0.15">
      <c r="A1457" s="297">
        <v>1454</v>
      </c>
      <c r="B1457" s="23" t="s">
        <v>3719</v>
      </c>
      <c r="C1457" s="24" t="s">
        <v>2344</v>
      </c>
      <c r="D1457" s="23"/>
      <c r="E1457" s="23"/>
      <c r="F1457" s="24"/>
      <c r="G1457" s="25"/>
      <c r="H1457" s="23"/>
      <c r="I1457" s="23"/>
      <c r="J1457" s="25"/>
      <c r="K1457" s="58"/>
      <c r="L1457" s="58"/>
      <c r="M1457" s="23"/>
      <c r="N1457" s="23"/>
      <c r="O1457" s="25"/>
      <c r="P1457" s="23"/>
      <c r="Q1457" s="25"/>
      <c r="R1457" s="58"/>
      <c r="S1457" s="23"/>
      <c r="T1457" s="23"/>
      <c r="U1457" s="25"/>
      <c r="V1457" s="23"/>
      <c r="W1457" s="25"/>
      <c r="X1457" s="58"/>
      <c r="Y1457" s="23"/>
      <c r="Z1457" s="23"/>
      <c r="AA1457" s="33"/>
      <c r="AB1457" s="295" t="str">
        <f t="shared" si="114"/>
        <v/>
      </c>
      <c r="AC1457" s="268"/>
      <c r="AD1457" s="110"/>
      <c r="AE1457" s="111"/>
      <c r="AF1457" s="26" t="str">
        <f t="shared" si="115"/>
        <v/>
      </c>
      <c r="AG1457" s="27"/>
      <c r="AH1457" s="302"/>
      <c r="AI1457" s="29" t="str">
        <f t="shared" si="112"/>
        <v/>
      </c>
      <c r="AJ1457" s="178" t="str">
        <f t="shared" si="113"/>
        <v/>
      </c>
      <c r="AK1457" s="30"/>
      <c r="AL1457" s="30"/>
      <c r="AM1457" s="114"/>
      <c r="AN1457" s="408" t="str">
        <f>IF($AA1457-data!$G$1=0,"　",IF(AK1457=0,"　",VLOOKUP($AK1457,data!$A$1:$H$264,8,FALSE)))</f>
        <v>　</v>
      </c>
      <c r="AO1457" s="35"/>
      <c r="AP1457" s="134"/>
      <c r="AQ1457" s="264" t="str">
        <f t="shared" si="116"/>
        <v/>
      </c>
    </row>
    <row r="1458" spans="1:43" s="74" customFormat="1" ht="24.75" customHeight="1" x14ac:dyDescent="0.15">
      <c r="A1458" s="297">
        <v>1455</v>
      </c>
      <c r="B1458" s="23" t="s">
        <v>3720</v>
      </c>
      <c r="C1458" s="24" t="s">
        <v>14335</v>
      </c>
      <c r="D1458" s="23" t="s">
        <v>3721</v>
      </c>
      <c r="E1458" s="23" t="s">
        <v>5044</v>
      </c>
      <c r="F1458" s="24" t="s">
        <v>11167</v>
      </c>
      <c r="G1458" s="25" t="s">
        <v>3727</v>
      </c>
      <c r="H1458" s="23" t="s">
        <v>3728</v>
      </c>
      <c r="I1458" s="23" t="s">
        <v>11108</v>
      </c>
      <c r="J1458" s="25" t="s">
        <v>11107</v>
      </c>
      <c r="K1458" s="58" t="s">
        <v>3730</v>
      </c>
      <c r="L1458" s="58"/>
      <c r="M1458" s="23" t="s">
        <v>3731</v>
      </c>
      <c r="N1458" s="25" t="s">
        <v>3732</v>
      </c>
      <c r="O1458" s="25" t="s">
        <v>3722</v>
      </c>
      <c r="P1458" s="23" t="s">
        <v>3723</v>
      </c>
      <c r="Q1458" s="25" t="s">
        <v>3724</v>
      </c>
      <c r="R1458" s="58" t="s">
        <v>3725</v>
      </c>
      <c r="S1458" s="23" t="s">
        <v>3726</v>
      </c>
      <c r="T1458" s="23"/>
      <c r="U1458" s="25" t="s">
        <v>3727</v>
      </c>
      <c r="V1458" s="23" t="s">
        <v>3728</v>
      </c>
      <c r="W1458" s="25" t="s">
        <v>3729</v>
      </c>
      <c r="X1458" s="58" t="s">
        <v>3730</v>
      </c>
      <c r="Y1458" s="23" t="s">
        <v>3731</v>
      </c>
      <c r="Z1458" s="25" t="s">
        <v>3732</v>
      </c>
      <c r="AA1458" s="33">
        <v>3</v>
      </c>
      <c r="AB1458" s="295" t="str">
        <f t="shared" si="114"/>
        <v>年間</v>
      </c>
      <c r="AC1458" s="268"/>
      <c r="AD1458" s="110">
        <v>1</v>
      </c>
      <c r="AE1458" s="111">
        <v>73960</v>
      </c>
      <c r="AF1458" s="26">
        <f t="shared" si="115"/>
        <v>73960</v>
      </c>
      <c r="AG1458" s="27">
        <v>41518</v>
      </c>
      <c r="AH1458" s="302">
        <v>41365</v>
      </c>
      <c r="AI1458" s="29" t="str">
        <f t="shared" si="112"/>
        <v>～</v>
      </c>
      <c r="AJ1458" s="178">
        <f t="shared" si="113"/>
        <v>42460</v>
      </c>
      <c r="AK1458" s="30" t="s">
        <v>3733</v>
      </c>
      <c r="AL1458" s="30" t="s">
        <v>3734</v>
      </c>
      <c r="AM1458" s="114">
        <v>41364</v>
      </c>
      <c r="AN1458" s="408" t="str">
        <f>IF($AA1458-data!$G$1=0,"　",IF(AK1458=0,"　",VLOOKUP($AK1458,data!$A$1:$H$264,8,FALSE)))</f>
        <v>　</v>
      </c>
      <c r="AO1458" s="35">
        <v>41543</v>
      </c>
      <c r="AP1458" s="134" t="s">
        <v>3735</v>
      </c>
      <c r="AQ1458" s="264" t="str">
        <f t="shared" si="116"/>
        <v/>
      </c>
    </row>
    <row r="1459" spans="1:43" s="74" customFormat="1" ht="24.75" customHeight="1" x14ac:dyDescent="0.15">
      <c r="A1459" s="297">
        <v>1456</v>
      </c>
      <c r="B1459" s="23" t="s">
        <v>3720</v>
      </c>
      <c r="C1459" s="24" t="s">
        <v>14335</v>
      </c>
      <c r="D1459" s="23" t="s">
        <v>3721</v>
      </c>
      <c r="E1459" s="23" t="s">
        <v>5044</v>
      </c>
      <c r="F1459" s="24" t="s">
        <v>11167</v>
      </c>
      <c r="G1459" s="25" t="s">
        <v>3727</v>
      </c>
      <c r="H1459" s="23" t="s">
        <v>3728</v>
      </c>
      <c r="I1459" s="23" t="s">
        <v>11108</v>
      </c>
      <c r="J1459" s="25" t="s">
        <v>3729</v>
      </c>
      <c r="K1459" s="58" t="s">
        <v>3730</v>
      </c>
      <c r="L1459" s="58"/>
      <c r="M1459" s="23" t="s">
        <v>3731</v>
      </c>
      <c r="N1459" s="25" t="s">
        <v>3732</v>
      </c>
      <c r="O1459" s="25" t="s">
        <v>3722</v>
      </c>
      <c r="P1459" s="23" t="s">
        <v>3723</v>
      </c>
      <c r="Q1459" s="25" t="s">
        <v>3724</v>
      </c>
      <c r="R1459" s="58" t="s">
        <v>3725</v>
      </c>
      <c r="S1459" s="23" t="s">
        <v>3726</v>
      </c>
      <c r="T1459" s="23"/>
      <c r="U1459" s="25" t="s">
        <v>3727</v>
      </c>
      <c r="V1459" s="23" t="s">
        <v>3728</v>
      </c>
      <c r="W1459" s="25" t="s">
        <v>3729</v>
      </c>
      <c r="X1459" s="58" t="s">
        <v>3730</v>
      </c>
      <c r="Y1459" s="23" t="s">
        <v>3731</v>
      </c>
      <c r="Z1459" s="25" t="s">
        <v>3732</v>
      </c>
      <c r="AA1459" s="33">
        <v>3</v>
      </c>
      <c r="AB1459" s="295" t="str">
        <f t="shared" si="114"/>
        <v>年間</v>
      </c>
      <c r="AC1459" s="268"/>
      <c r="AD1459" s="110">
        <v>1</v>
      </c>
      <c r="AE1459" s="111">
        <v>73960</v>
      </c>
      <c r="AF1459" s="26">
        <f t="shared" si="115"/>
        <v>73960</v>
      </c>
      <c r="AG1459" s="27">
        <v>41518</v>
      </c>
      <c r="AH1459" s="302">
        <v>41365</v>
      </c>
      <c r="AI1459" s="29" t="str">
        <f t="shared" si="112"/>
        <v>～</v>
      </c>
      <c r="AJ1459" s="178">
        <f t="shared" si="113"/>
        <v>42460</v>
      </c>
      <c r="AK1459" s="30" t="s">
        <v>3733</v>
      </c>
      <c r="AL1459" s="30" t="s">
        <v>3736</v>
      </c>
      <c r="AM1459" s="114">
        <v>41364</v>
      </c>
      <c r="AN1459" s="408" t="str">
        <f>IF($AA1459-data!$G$1=0,"　",IF(AK1459=0,"　",VLOOKUP($AK1459,data!$A$1:$H$264,8,FALSE)))</f>
        <v>　</v>
      </c>
      <c r="AO1459" s="35">
        <v>41543</v>
      </c>
      <c r="AP1459" s="134" t="s">
        <v>3735</v>
      </c>
      <c r="AQ1459" s="264" t="str">
        <f t="shared" si="116"/>
        <v/>
      </c>
    </row>
    <row r="1460" spans="1:43" s="74" customFormat="1" ht="24.75" customHeight="1" x14ac:dyDescent="0.15">
      <c r="A1460" s="297">
        <v>1457</v>
      </c>
      <c r="B1460" s="23" t="s">
        <v>3720</v>
      </c>
      <c r="C1460" s="24" t="s">
        <v>14335</v>
      </c>
      <c r="D1460" s="23" t="s">
        <v>3721</v>
      </c>
      <c r="E1460" s="23" t="s">
        <v>5044</v>
      </c>
      <c r="F1460" s="24" t="s">
        <v>11167</v>
      </c>
      <c r="G1460" s="25" t="s">
        <v>3727</v>
      </c>
      <c r="H1460" s="23" t="s">
        <v>3728</v>
      </c>
      <c r="I1460" s="23" t="s">
        <v>11108</v>
      </c>
      <c r="J1460" s="25" t="s">
        <v>3729</v>
      </c>
      <c r="K1460" s="58" t="s">
        <v>3730</v>
      </c>
      <c r="L1460" s="58"/>
      <c r="M1460" s="23" t="s">
        <v>3731</v>
      </c>
      <c r="N1460" s="25" t="s">
        <v>3732</v>
      </c>
      <c r="O1460" s="25" t="s">
        <v>3722</v>
      </c>
      <c r="P1460" s="23" t="s">
        <v>3723</v>
      </c>
      <c r="Q1460" s="25" t="s">
        <v>3724</v>
      </c>
      <c r="R1460" s="58" t="s">
        <v>3725</v>
      </c>
      <c r="S1460" s="23" t="s">
        <v>3726</v>
      </c>
      <c r="T1460" s="23"/>
      <c r="U1460" s="25" t="s">
        <v>3727</v>
      </c>
      <c r="V1460" s="23" t="s">
        <v>3728</v>
      </c>
      <c r="W1460" s="25" t="s">
        <v>3729</v>
      </c>
      <c r="X1460" s="58" t="s">
        <v>3730</v>
      </c>
      <c r="Y1460" s="23" t="s">
        <v>3731</v>
      </c>
      <c r="Z1460" s="25" t="s">
        <v>3732</v>
      </c>
      <c r="AA1460" s="33">
        <v>3</v>
      </c>
      <c r="AB1460" s="295" t="str">
        <f t="shared" si="114"/>
        <v>年間</v>
      </c>
      <c r="AC1460" s="268"/>
      <c r="AD1460" s="110">
        <v>1</v>
      </c>
      <c r="AE1460" s="111">
        <v>73960</v>
      </c>
      <c r="AF1460" s="26">
        <f t="shared" si="115"/>
        <v>73960</v>
      </c>
      <c r="AG1460" s="27">
        <v>41518</v>
      </c>
      <c r="AH1460" s="302">
        <v>41365</v>
      </c>
      <c r="AI1460" s="29" t="str">
        <f t="shared" si="112"/>
        <v>～</v>
      </c>
      <c r="AJ1460" s="178">
        <f t="shared" si="113"/>
        <v>42460</v>
      </c>
      <c r="AK1460" s="30" t="s">
        <v>3733</v>
      </c>
      <c r="AL1460" s="30" t="s">
        <v>3737</v>
      </c>
      <c r="AM1460" s="114">
        <v>41364</v>
      </c>
      <c r="AN1460" s="408" t="str">
        <f>IF($AA1460-data!$G$1=0,"　",IF(AK1460=0,"　",VLOOKUP($AK1460,data!$A$1:$H$264,8,FALSE)))</f>
        <v>　</v>
      </c>
      <c r="AO1460" s="35">
        <v>41543</v>
      </c>
      <c r="AP1460" s="134" t="s">
        <v>3735</v>
      </c>
      <c r="AQ1460" s="264" t="str">
        <f t="shared" si="116"/>
        <v/>
      </c>
    </row>
    <row r="1461" spans="1:43" s="74" customFormat="1" ht="24.75" customHeight="1" x14ac:dyDescent="0.15">
      <c r="A1461" s="297">
        <v>1458</v>
      </c>
      <c r="B1461" s="23" t="s">
        <v>3720</v>
      </c>
      <c r="C1461" s="24" t="s">
        <v>14335</v>
      </c>
      <c r="D1461" s="23" t="s">
        <v>3721</v>
      </c>
      <c r="E1461" s="23" t="s">
        <v>5044</v>
      </c>
      <c r="F1461" s="24" t="s">
        <v>11167</v>
      </c>
      <c r="G1461" s="25" t="s">
        <v>3727</v>
      </c>
      <c r="H1461" s="23" t="s">
        <v>3728</v>
      </c>
      <c r="I1461" s="23" t="s">
        <v>11108</v>
      </c>
      <c r="J1461" s="25" t="s">
        <v>3729</v>
      </c>
      <c r="K1461" s="58" t="s">
        <v>3730</v>
      </c>
      <c r="L1461" s="58"/>
      <c r="M1461" s="23" t="s">
        <v>3731</v>
      </c>
      <c r="N1461" s="25" t="s">
        <v>3732</v>
      </c>
      <c r="O1461" s="25" t="s">
        <v>3722</v>
      </c>
      <c r="P1461" s="23" t="s">
        <v>3723</v>
      </c>
      <c r="Q1461" s="25" t="s">
        <v>3724</v>
      </c>
      <c r="R1461" s="58" t="s">
        <v>3725</v>
      </c>
      <c r="S1461" s="23" t="s">
        <v>3726</v>
      </c>
      <c r="T1461" s="23"/>
      <c r="U1461" s="25" t="s">
        <v>3727</v>
      </c>
      <c r="V1461" s="23" t="s">
        <v>3728</v>
      </c>
      <c r="W1461" s="25" t="s">
        <v>3729</v>
      </c>
      <c r="X1461" s="58" t="s">
        <v>3730</v>
      </c>
      <c r="Y1461" s="23" t="s">
        <v>3731</v>
      </c>
      <c r="Z1461" s="25" t="s">
        <v>3732</v>
      </c>
      <c r="AA1461" s="33">
        <v>3</v>
      </c>
      <c r="AB1461" s="295" t="str">
        <f t="shared" si="114"/>
        <v>年間</v>
      </c>
      <c r="AC1461" s="268"/>
      <c r="AD1461" s="110">
        <v>1</v>
      </c>
      <c r="AE1461" s="111">
        <v>73960</v>
      </c>
      <c r="AF1461" s="26">
        <f t="shared" si="115"/>
        <v>73960</v>
      </c>
      <c r="AG1461" s="27">
        <v>41518</v>
      </c>
      <c r="AH1461" s="302">
        <v>41365</v>
      </c>
      <c r="AI1461" s="29" t="str">
        <f t="shared" si="112"/>
        <v>～</v>
      </c>
      <c r="AJ1461" s="178">
        <f t="shared" si="113"/>
        <v>42460</v>
      </c>
      <c r="AK1461" s="30" t="s">
        <v>3733</v>
      </c>
      <c r="AL1461" s="30" t="s">
        <v>3738</v>
      </c>
      <c r="AM1461" s="114">
        <v>41364</v>
      </c>
      <c r="AN1461" s="408" t="str">
        <f>IF($AA1461-data!$G$1=0,"　",IF(AK1461=0,"　",VLOOKUP($AK1461,data!$A$1:$H$264,8,FALSE)))</f>
        <v>　</v>
      </c>
      <c r="AO1461" s="35">
        <v>41543</v>
      </c>
      <c r="AP1461" s="134" t="s">
        <v>3735</v>
      </c>
      <c r="AQ1461" s="264" t="str">
        <f t="shared" si="116"/>
        <v/>
      </c>
    </row>
    <row r="1462" spans="1:43" s="74" customFormat="1" ht="24.75" customHeight="1" x14ac:dyDescent="0.15">
      <c r="A1462" s="297">
        <v>1459</v>
      </c>
      <c r="B1462" s="23" t="s">
        <v>3720</v>
      </c>
      <c r="C1462" s="24" t="s">
        <v>14335</v>
      </c>
      <c r="D1462" s="23" t="s">
        <v>3721</v>
      </c>
      <c r="E1462" s="23" t="s">
        <v>5044</v>
      </c>
      <c r="F1462" s="24" t="s">
        <v>11167</v>
      </c>
      <c r="G1462" s="25" t="s">
        <v>3727</v>
      </c>
      <c r="H1462" s="23" t="s">
        <v>3728</v>
      </c>
      <c r="I1462" s="23" t="s">
        <v>11108</v>
      </c>
      <c r="J1462" s="25" t="s">
        <v>3729</v>
      </c>
      <c r="K1462" s="58" t="s">
        <v>3730</v>
      </c>
      <c r="L1462" s="58"/>
      <c r="M1462" s="23" t="s">
        <v>3731</v>
      </c>
      <c r="N1462" s="25" t="s">
        <v>3732</v>
      </c>
      <c r="O1462" s="25" t="s">
        <v>3722</v>
      </c>
      <c r="P1462" s="23" t="s">
        <v>3723</v>
      </c>
      <c r="Q1462" s="25" t="s">
        <v>3724</v>
      </c>
      <c r="R1462" s="58" t="s">
        <v>3725</v>
      </c>
      <c r="S1462" s="23" t="s">
        <v>3726</v>
      </c>
      <c r="T1462" s="23"/>
      <c r="U1462" s="25" t="s">
        <v>3727</v>
      </c>
      <c r="V1462" s="23" t="s">
        <v>3728</v>
      </c>
      <c r="W1462" s="25" t="s">
        <v>3729</v>
      </c>
      <c r="X1462" s="58" t="s">
        <v>3730</v>
      </c>
      <c r="Y1462" s="23" t="s">
        <v>3731</v>
      </c>
      <c r="Z1462" s="25" t="s">
        <v>3732</v>
      </c>
      <c r="AA1462" s="33">
        <v>3</v>
      </c>
      <c r="AB1462" s="295" t="str">
        <f t="shared" si="114"/>
        <v>年間</v>
      </c>
      <c r="AC1462" s="268"/>
      <c r="AD1462" s="110">
        <v>1</v>
      </c>
      <c r="AE1462" s="111">
        <v>73960</v>
      </c>
      <c r="AF1462" s="26">
        <f t="shared" si="115"/>
        <v>73960</v>
      </c>
      <c r="AG1462" s="27">
        <v>41518</v>
      </c>
      <c r="AH1462" s="302">
        <v>41365</v>
      </c>
      <c r="AI1462" s="29" t="str">
        <f t="shared" si="112"/>
        <v>～</v>
      </c>
      <c r="AJ1462" s="178">
        <f t="shared" si="113"/>
        <v>42460</v>
      </c>
      <c r="AK1462" s="30" t="s">
        <v>3733</v>
      </c>
      <c r="AL1462" s="30" t="s">
        <v>3739</v>
      </c>
      <c r="AM1462" s="114">
        <v>41364</v>
      </c>
      <c r="AN1462" s="408" t="str">
        <f>IF($AA1462-data!$G$1=0,"　",IF(AK1462=0,"　",VLOOKUP($AK1462,data!$A$1:$H$264,8,FALSE)))</f>
        <v>　</v>
      </c>
      <c r="AO1462" s="35">
        <v>41543</v>
      </c>
      <c r="AP1462" s="134" t="s">
        <v>3735</v>
      </c>
      <c r="AQ1462" s="264" t="str">
        <f t="shared" si="116"/>
        <v/>
      </c>
    </row>
    <row r="1463" spans="1:43" s="74" customFormat="1" ht="24.75" customHeight="1" x14ac:dyDescent="0.15">
      <c r="A1463" s="297">
        <v>1460</v>
      </c>
      <c r="B1463" s="23" t="s">
        <v>3740</v>
      </c>
      <c r="C1463" s="24" t="s">
        <v>14335</v>
      </c>
      <c r="D1463" s="23" t="s">
        <v>3721</v>
      </c>
      <c r="E1463" s="23" t="s">
        <v>1915</v>
      </c>
      <c r="F1463" s="24" t="s">
        <v>10234</v>
      </c>
      <c r="G1463" s="43" t="s">
        <v>3742</v>
      </c>
      <c r="H1463" s="44" t="s">
        <v>3743</v>
      </c>
      <c r="I1463" s="44" t="s">
        <v>11124</v>
      </c>
      <c r="J1463" s="43" t="s">
        <v>11123</v>
      </c>
      <c r="K1463" s="43" t="s">
        <v>3745</v>
      </c>
      <c r="L1463" s="43"/>
      <c r="M1463" s="44" t="s">
        <v>3746</v>
      </c>
      <c r="N1463" s="44" t="s">
        <v>3747</v>
      </c>
      <c r="O1463" s="25" t="s">
        <v>3741</v>
      </c>
      <c r="P1463" s="23" t="s">
        <v>3723</v>
      </c>
      <c r="Q1463" s="25" t="s">
        <v>3724</v>
      </c>
      <c r="R1463" s="58" t="s">
        <v>3725</v>
      </c>
      <c r="S1463" s="23" t="s">
        <v>3726</v>
      </c>
      <c r="T1463" s="23"/>
      <c r="U1463" s="43" t="s">
        <v>3742</v>
      </c>
      <c r="V1463" s="44" t="s">
        <v>3743</v>
      </c>
      <c r="W1463" s="43" t="s">
        <v>3744</v>
      </c>
      <c r="X1463" s="43" t="s">
        <v>3745</v>
      </c>
      <c r="Y1463" s="44" t="s">
        <v>3746</v>
      </c>
      <c r="Z1463" s="44" t="s">
        <v>3747</v>
      </c>
      <c r="AA1463" s="33">
        <v>3</v>
      </c>
      <c r="AB1463" s="295" t="str">
        <f t="shared" si="114"/>
        <v>年間</v>
      </c>
      <c r="AC1463" s="268"/>
      <c r="AD1463" s="110">
        <v>1</v>
      </c>
      <c r="AE1463" s="111">
        <v>93960</v>
      </c>
      <c r="AF1463" s="26">
        <f t="shared" si="115"/>
        <v>93960</v>
      </c>
      <c r="AG1463" s="27">
        <v>41518</v>
      </c>
      <c r="AH1463" s="302">
        <v>41548</v>
      </c>
      <c r="AI1463" s="29" t="str">
        <f t="shared" si="112"/>
        <v>～</v>
      </c>
      <c r="AJ1463" s="178">
        <f t="shared" si="113"/>
        <v>42643</v>
      </c>
      <c r="AK1463" s="30" t="s">
        <v>3733</v>
      </c>
      <c r="AL1463" s="30" t="s">
        <v>3748</v>
      </c>
      <c r="AM1463" s="114">
        <v>41534</v>
      </c>
      <c r="AN1463" s="408" t="str">
        <f>IF($AA1463-data!$G$1=0,"　",IF(AK1463=0,"　",VLOOKUP($AK1463,data!$A$1:$H$264,8,FALSE)))</f>
        <v>　</v>
      </c>
      <c r="AO1463" s="35">
        <v>41543</v>
      </c>
      <c r="AP1463" s="134" t="s">
        <v>3749</v>
      </c>
      <c r="AQ1463" s="264" t="str">
        <f t="shared" si="116"/>
        <v/>
      </c>
    </row>
    <row r="1464" spans="1:43" s="74" customFormat="1" ht="24.75" customHeight="1" x14ac:dyDescent="0.15">
      <c r="A1464" s="297">
        <v>1461</v>
      </c>
      <c r="B1464" s="23" t="s">
        <v>3740</v>
      </c>
      <c r="C1464" s="24" t="s">
        <v>14335</v>
      </c>
      <c r="D1464" s="23" t="s">
        <v>3721</v>
      </c>
      <c r="E1464" s="23" t="s">
        <v>1915</v>
      </c>
      <c r="F1464" s="24" t="s">
        <v>10234</v>
      </c>
      <c r="G1464" s="43" t="s">
        <v>3742</v>
      </c>
      <c r="H1464" s="44" t="s">
        <v>3743</v>
      </c>
      <c r="I1464" s="44" t="s">
        <v>11124</v>
      </c>
      <c r="J1464" s="43" t="s">
        <v>3744</v>
      </c>
      <c r="K1464" s="43" t="s">
        <v>3745</v>
      </c>
      <c r="L1464" s="43"/>
      <c r="M1464" s="44" t="s">
        <v>3746</v>
      </c>
      <c r="N1464" s="44" t="s">
        <v>3747</v>
      </c>
      <c r="O1464" s="25" t="s">
        <v>3741</v>
      </c>
      <c r="P1464" s="23" t="s">
        <v>3723</v>
      </c>
      <c r="Q1464" s="25" t="s">
        <v>3724</v>
      </c>
      <c r="R1464" s="58" t="s">
        <v>3725</v>
      </c>
      <c r="S1464" s="23" t="s">
        <v>3726</v>
      </c>
      <c r="T1464" s="23"/>
      <c r="U1464" s="43" t="s">
        <v>3742</v>
      </c>
      <c r="V1464" s="44" t="s">
        <v>3743</v>
      </c>
      <c r="W1464" s="43" t="s">
        <v>3744</v>
      </c>
      <c r="X1464" s="43" t="s">
        <v>3745</v>
      </c>
      <c r="Y1464" s="44" t="s">
        <v>3746</v>
      </c>
      <c r="Z1464" s="44" t="s">
        <v>3747</v>
      </c>
      <c r="AA1464" s="33">
        <v>3</v>
      </c>
      <c r="AB1464" s="295" t="str">
        <f t="shared" si="114"/>
        <v>年間</v>
      </c>
      <c r="AC1464" s="268"/>
      <c r="AD1464" s="110">
        <v>1</v>
      </c>
      <c r="AE1464" s="111">
        <v>93960</v>
      </c>
      <c r="AF1464" s="26">
        <f t="shared" si="115"/>
        <v>93960</v>
      </c>
      <c r="AG1464" s="27">
        <v>41518</v>
      </c>
      <c r="AH1464" s="302">
        <v>41548</v>
      </c>
      <c r="AI1464" s="29" t="str">
        <f t="shared" si="112"/>
        <v>～</v>
      </c>
      <c r="AJ1464" s="178">
        <f t="shared" si="113"/>
        <v>42643</v>
      </c>
      <c r="AK1464" s="30" t="s">
        <v>3733</v>
      </c>
      <c r="AL1464" s="30" t="s">
        <v>3750</v>
      </c>
      <c r="AM1464" s="114">
        <v>41534</v>
      </c>
      <c r="AN1464" s="408" t="str">
        <f>IF($AA1464-data!$G$1=0,"　",IF(AK1464=0,"　",VLOOKUP($AK1464,data!$A$1:$H$264,8,FALSE)))</f>
        <v>　</v>
      </c>
      <c r="AO1464" s="35">
        <v>41543</v>
      </c>
      <c r="AP1464" s="134" t="s">
        <v>3749</v>
      </c>
      <c r="AQ1464" s="264" t="str">
        <f t="shared" si="116"/>
        <v/>
      </c>
    </row>
    <row r="1465" spans="1:43" s="74" customFormat="1" ht="24.75" customHeight="1" x14ac:dyDescent="0.15">
      <c r="A1465" s="297">
        <v>1462</v>
      </c>
      <c r="B1465" s="23" t="s">
        <v>3740</v>
      </c>
      <c r="C1465" s="24" t="s">
        <v>14335</v>
      </c>
      <c r="D1465" s="23" t="s">
        <v>3721</v>
      </c>
      <c r="E1465" s="23" t="s">
        <v>1915</v>
      </c>
      <c r="F1465" s="24" t="s">
        <v>10234</v>
      </c>
      <c r="G1465" s="43" t="s">
        <v>3742</v>
      </c>
      <c r="H1465" s="44" t="s">
        <v>3743</v>
      </c>
      <c r="I1465" s="44" t="s">
        <v>11124</v>
      </c>
      <c r="J1465" s="43" t="s">
        <v>3744</v>
      </c>
      <c r="K1465" s="43" t="s">
        <v>3745</v>
      </c>
      <c r="L1465" s="43"/>
      <c r="M1465" s="44" t="s">
        <v>3746</v>
      </c>
      <c r="N1465" s="44" t="s">
        <v>3747</v>
      </c>
      <c r="O1465" s="25" t="s">
        <v>3741</v>
      </c>
      <c r="P1465" s="23" t="s">
        <v>3723</v>
      </c>
      <c r="Q1465" s="25" t="s">
        <v>3724</v>
      </c>
      <c r="R1465" s="58" t="s">
        <v>3725</v>
      </c>
      <c r="S1465" s="23" t="s">
        <v>3726</v>
      </c>
      <c r="T1465" s="23"/>
      <c r="U1465" s="43" t="s">
        <v>3742</v>
      </c>
      <c r="V1465" s="44" t="s">
        <v>3743</v>
      </c>
      <c r="W1465" s="43" t="s">
        <v>3744</v>
      </c>
      <c r="X1465" s="43" t="s">
        <v>3745</v>
      </c>
      <c r="Y1465" s="44" t="s">
        <v>3746</v>
      </c>
      <c r="Z1465" s="44" t="s">
        <v>3747</v>
      </c>
      <c r="AA1465" s="33">
        <v>3</v>
      </c>
      <c r="AB1465" s="295" t="str">
        <f t="shared" si="114"/>
        <v>年間</v>
      </c>
      <c r="AC1465" s="268"/>
      <c r="AD1465" s="110">
        <v>1</v>
      </c>
      <c r="AE1465" s="111">
        <v>93960</v>
      </c>
      <c r="AF1465" s="26">
        <f t="shared" si="115"/>
        <v>93960</v>
      </c>
      <c r="AG1465" s="27">
        <v>41518</v>
      </c>
      <c r="AH1465" s="302">
        <v>41548</v>
      </c>
      <c r="AI1465" s="29" t="str">
        <f t="shared" si="112"/>
        <v>～</v>
      </c>
      <c r="AJ1465" s="178">
        <f t="shared" si="113"/>
        <v>42643</v>
      </c>
      <c r="AK1465" s="30" t="s">
        <v>3733</v>
      </c>
      <c r="AL1465" s="30" t="s">
        <v>3751</v>
      </c>
      <c r="AM1465" s="114">
        <v>41534</v>
      </c>
      <c r="AN1465" s="408" t="str">
        <f>IF($AA1465-data!$G$1=0,"　",IF(AK1465=0,"　",VLOOKUP($AK1465,data!$A$1:$H$264,8,FALSE)))</f>
        <v>　</v>
      </c>
      <c r="AO1465" s="35">
        <v>41543</v>
      </c>
      <c r="AP1465" s="134" t="s">
        <v>3749</v>
      </c>
      <c r="AQ1465" s="264" t="str">
        <f t="shared" si="116"/>
        <v/>
      </c>
    </row>
    <row r="1466" spans="1:43" s="74" customFormat="1" ht="24.75" customHeight="1" x14ac:dyDescent="0.15">
      <c r="A1466" s="297">
        <v>1463</v>
      </c>
      <c r="B1466" s="23" t="s">
        <v>3740</v>
      </c>
      <c r="C1466" s="24" t="s">
        <v>14335</v>
      </c>
      <c r="D1466" s="23" t="s">
        <v>3721</v>
      </c>
      <c r="E1466" s="23" t="s">
        <v>1915</v>
      </c>
      <c r="F1466" s="24" t="s">
        <v>10234</v>
      </c>
      <c r="G1466" s="43" t="s">
        <v>3742</v>
      </c>
      <c r="H1466" s="44" t="s">
        <v>3743</v>
      </c>
      <c r="I1466" s="44" t="s">
        <v>11124</v>
      </c>
      <c r="J1466" s="43" t="s">
        <v>3744</v>
      </c>
      <c r="K1466" s="43" t="s">
        <v>3745</v>
      </c>
      <c r="L1466" s="43"/>
      <c r="M1466" s="44" t="s">
        <v>3746</v>
      </c>
      <c r="N1466" s="44" t="s">
        <v>3747</v>
      </c>
      <c r="O1466" s="25" t="s">
        <v>3741</v>
      </c>
      <c r="P1466" s="23" t="s">
        <v>3723</v>
      </c>
      <c r="Q1466" s="25" t="s">
        <v>3724</v>
      </c>
      <c r="R1466" s="58" t="s">
        <v>3725</v>
      </c>
      <c r="S1466" s="23" t="s">
        <v>3726</v>
      </c>
      <c r="T1466" s="23"/>
      <c r="U1466" s="43" t="s">
        <v>3742</v>
      </c>
      <c r="V1466" s="44" t="s">
        <v>3743</v>
      </c>
      <c r="W1466" s="43" t="s">
        <v>3744</v>
      </c>
      <c r="X1466" s="43" t="s">
        <v>3745</v>
      </c>
      <c r="Y1466" s="44" t="s">
        <v>3746</v>
      </c>
      <c r="Z1466" s="44" t="s">
        <v>3747</v>
      </c>
      <c r="AA1466" s="33">
        <v>3</v>
      </c>
      <c r="AB1466" s="295" t="str">
        <f t="shared" si="114"/>
        <v>年間</v>
      </c>
      <c r="AC1466" s="268"/>
      <c r="AD1466" s="110">
        <v>1</v>
      </c>
      <c r="AE1466" s="111">
        <v>93960</v>
      </c>
      <c r="AF1466" s="26">
        <f t="shared" si="115"/>
        <v>93960</v>
      </c>
      <c r="AG1466" s="27">
        <v>41518</v>
      </c>
      <c r="AH1466" s="302">
        <v>41548</v>
      </c>
      <c r="AI1466" s="29" t="str">
        <f t="shared" si="112"/>
        <v>～</v>
      </c>
      <c r="AJ1466" s="178">
        <f t="shared" si="113"/>
        <v>42643</v>
      </c>
      <c r="AK1466" s="30" t="s">
        <v>3733</v>
      </c>
      <c r="AL1466" s="30" t="s">
        <v>3752</v>
      </c>
      <c r="AM1466" s="114">
        <v>41534</v>
      </c>
      <c r="AN1466" s="408" t="str">
        <f>IF($AA1466-data!$G$1=0,"　",IF(AK1466=0,"　",VLOOKUP($AK1466,data!$A$1:$H$264,8,FALSE)))</f>
        <v>　</v>
      </c>
      <c r="AO1466" s="35">
        <v>41543</v>
      </c>
      <c r="AP1466" s="134" t="s">
        <v>3749</v>
      </c>
      <c r="AQ1466" s="264" t="str">
        <f t="shared" si="116"/>
        <v/>
      </c>
    </row>
    <row r="1467" spans="1:43" s="74" customFormat="1" ht="24.75" customHeight="1" x14ac:dyDescent="0.15">
      <c r="A1467" s="297">
        <v>1464</v>
      </c>
      <c r="B1467" s="23" t="s">
        <v>3753</v>
      </c>
      <c r="C1467" s="24" t="s">
        <v>14327</v>
      </c>
      <c r="D1467" s="23" t="s">
        <v>3339</v>
      </c>
      <c r="E1467" s="23" t="s">
        <v>2412</v>
      </c>
      <c r="F1467" s="24" t="s">
        <v>10310</v>
      </c>
      <c r="G1467" s="25" t="s">
        <v>3766</v>
      </c>
      <c r="H1467" s="23" t="s">
        <v>3767</v>
      </c>
      <c r="I1467" s="23" t="s">
        <v>11099</v>
      </c>
      <c r="J1467" s="25" t="s">
        <v>3768</v>
      </c>
      <c r="K1467" s="58"/>
      <c r="L1467" s="58"/>
      <c r="M1467" s="23" t="s">
        <v>3769</v>
      </c>
      <c r="N1467" s="25" t="s">
        <v>3770</v>
      </c>
      <c r="O1467" s="25" t="s">
        <v>3754</v>
      </c>
      <c r="P1467" s="23" t="s">
        <v>3755</v>
      </c>
      <c r="Q1467" s="25" t="s">
        <v>3756</v>
      </c>
      <c r="R1467" s="58" t="s">
        <v>3757</v>
      </c>
      <c r="S1467" s="23" t="s">
        <v>3758</v>
      </c>
      <c r="T1467" s="23" t="s">
        <v>3759</v>
      </c>
      <c r="U1467" s="25" t="s">
        <v>3760</v>
      </c>
      <c r="V1467" s="23" t="s">
        <v>3761</v>
      </c>
      <c r="W1467" s="58" t="s">
        <v>3762</v>
      </c>
      <c r="X1467" s="58"/>
      <c r="Y1467" s="23" t="s">
        <v>3763</v>
      </c>
      <c r="Z1467" s="25"/>
      <c r="AA1467" s="33">
        <v>5</v>
      </c>
      <c r="AB1467" s="295" t="str">
        <f t="shared" si="114"/>
        <v>年間</v>
      </c>
      <c r="AC1467" s="268"/>
      <c r="AD1467" s="110">
        <v>1</v>
      </c>
      <c r="AE1467" s="111">
        <v>90600</v>
      </c>
      <c r="AF1467" s="26">
        <f t="shared" si="115"/>
        <v>90600</v>
      </c>
      <c r="AG1467" s="27">
        <v>41518</v>
      </c>
      <c r="AH1467" s="302">
        <v>41542</v>
      </c>
      <c r="AI1467" s="29" t="str">
        <f t="shared" si="112"/>
        <v>～</v>
      </c>
      <c r="AJ1467" s="178">
        <f t="shared" si="113"/>
        <v>43367</v>
      </c>
      <c r="AK1467" s="30" t="s">
        <v>899</v>
      </c>
      <c r="AL1467" s="30" t="s">
        <v>3764</v>
      </c>
      <c r="AM1467" s="114">
        <v>41542</v>
      </c>
      <c r="AN1467" s="408" t="str">
        <f>IF($AA1467-data!$G$1=0,"　",IF(AK1467=0,"　",VLOOKUP($AK1467,data!$A$1:$H$264,8,FALSE)))</f>
        <v>消耗部品交換対象</v>
      </c>
      <c r="AO1467" s="35">
        <v>41543</v>
      </c>
      <c r="AP1467" s="134" t="s">
        <v>3765</v>
      </c>
      <c r="AQ1467" s="264">
        <f t="shared" si="116"/>
        <v>42607</v>
      </c>
    </row>
    <row r="1468" spans="1:43" s="74" customFormat="1" ht="24.75" customHeight="1" x14ac:dyDescent="0.15">
      <c r="A1468" s="297">
        <v>1465</v>
      </c>
      <c r="B1468" s="23" t="s">
        <v>3753</v>
      </c>
      <c r="C1468" s="24" t="s">
        <v>14327</v>
      </c>
      <c r="D1468" s="23" t="s">
        <v>3339</v>
      </c>
      <c r="E1468" s="23" t="s">
        <v>2412</v>
      </c>
      <c r="F1468" s="24" t="s">
        <v>10310</v>
      </c>
      <c r="G1468" s="25" t="s">
        <v>3772</v>
      </c>
      <c r="H1468" s="23" t="s">
        <v>3773</v>
      </c>
      <c r="I1468" s="23" t="s">
        <v>11099</v>
      </c>
      <c r="J1468" s="25" t="s">
        <v>3774</v>
      </c>
      <c r="K1468" s="58"/>
      <c r="L1468" s="58"/>
      <c r="M1468" s="23" t="s">
        <v>3775</v>
      </c>
      <c r="N1468" s="25" t="s">
        <v>3776</v>
      </c>
      <c r="O1468" s="25" t="s">
        <v>3754</v>
      </c>
      <c r="P1468" s="23" t="s">
        <v>3755</v>
      </c>
      <c r="Q1468" s="25" t="s">
        <v>3756</v>
      </c>
      <c r="R1468" s="58" t="s">
        <v>3757</v>
      </c>
      <c r="S1468" s="23" t="s">
        <v>3758</v>
      </c>
      <c r="T1468" s="23" t="s">
        <v>3759</v>
      </c>
      <c r="U1468" s="25" t="s">
        <v>3760</v>
      </c>
      <c r="V1468" s="23" t="s">
        <v>3761</v>
      </c>
      <c r="W1468" s="58" t="s">
        <v>3762</v>
      </c>
      <c r="X1468" s="58"/>
      <c r="Y1468" s="23" t="s">
        <v>3763</v>
      </c>
      <c r="Z1468" s="25"/>
      <c r="AA1468" s="33">
        <v>5</v>
      </c>
      <c r="AB1468" s="295" t="str">
        <f t="shared" si="114"/>
        <v>年間</v>
      </c>
      <c r="AC1468" s="268"/>
      <c r="AD1468" s="110">
        <v>1</v>
      </c>
      <c r="AE1468" s="111">
        <v>90600</v>
      </c>
      <c r="AF1468" s="26">
        <f t="shared" si="115"/>
        <v>90600</v>
      </c>
      <c r="AG1468" s="27">
        <v>41518</v>
      </c>
      <c r="AH1468" s="302">
        <v>41542</v>
      </c>
      <c r="AI1468" s="29" t="str">
        <f t="shared" si="112"/>
        <v>～</v>
      </c>
      <c r="AJ1468" s="178">
        <f t="shared" si="113"/>
        <v>43367</v>
      </c>
      <c r="AK1468" s="30" t="s">
        <v>899</v>
      </c>
      <c r="AL1468" s="30" t="s">
        <v>3771</v>
      </c>
      <c r="AM1468" s="114">
        <v>41542</v>
      </c>
      <c r="AN1468" s="408" t="str">
        <f>IF($AA1468-data!$G$1=0,"　",IF(AK1468=0,"　",VLOOKUP($AK1468,data!$A$1:$H$264,8,FALSE)))</f>
        <v>消耗部品交換対象</v>
      </c>
      <c r="AO1468" s="35">
        <v>41543</v>
      </c>
      <c r="AP1468" s="134" t="s">
        <v>3765</v>
      </c>
      <c r="AQ1468" s="264">
        <f t="shared" si="116"/>
        <v>42607</v>
      </c>
    </row>
    <row r="1469" spans="1:43" s="74" customFormat="1" ht="24.75" customHeight="1" x14ac:dyDescent="0.15">
      <c r="A1469" s="297">
        <v>1466</v>
      </c>
      <c r="B1469" s="23" t="s">
        <v>3753</v>
      </c>
      <c r="C1469" s="24" t="s">
        <v>14327</v>
      </c>
      <c r="D1469" s="23" t="s">
        <v>3339</v>
      </c>
      <c r="E1469" s="23" t="s">
        <v>2412</v>
      </c>
      <c r="F1469" s="24" t="s">
        <v>10310</v>
      </c>
      <c r="G1469" s="25" t="s">
        <v>3778</v>
      </c>
      <c r="H1469" s="23" t="s">
        <v>3779</v>
      </c>
      <c r="I1469" s="23" t="s">
        <v>11099</v>
      </c>
      <c r="J1469" s="25" t="s">
        <v>3780</v>
      </c>
      <c r="K1469" s="58"/>
      <c r="L1469" s="58"/>
      <c r="M1469" s="23" t="s">
        <v>3781</v>
      </c>
      <c r="N1469" s="25" t="s">
        <v>3782</v>
      </c>
      <c r="O1469" s="25" t="s">
        <v>3754</v>
      </c>
      <c r="P1469" s="23" t="s">
        <v>3755</v>
      </c>
      <c r="Q1469" s="25" t="s">
        <v>3756</v>
      </c>
      <c r="R1469" s="58" t="s">
        <v>3757</v>
      </c>
      <c r="S1469" s="23" t="s">
        <v>3758</v>
      </c>
      <c r="T1469" s="23" t="s">
        <v>3759</v>
      </c>
      <c r="U1469" s="25" t="s">
        <v>3760</v>
      </c>
      <c r="V1469" s="23" t="s">
        <v>3761</v>
      </c>
      <c r="W1469" s="58" t="s">
        <v>3762</v>
      </c>
      <c r="X1469" s="58"/>
      <c r="Y1469" s="23" t="s">
        <v>3763</v>
      </c>
      <c r="Z1469" s="25"/>
      <c r="AA1469" s="33">
        <v>5</v>
      </c>
      <c r="AB1469" s="295" t="str">
        <f t="shared" si="114"/>
        <v>年間</v>
      </c>
      <c r="AC1469" s="268"/>
      <c r="AD1469" s="110">
        <v>1</v>
      </c>
      <c r="AE1469" s="111">
        <v>90600</v>
      </c>
      <c r="AF1469" s="26">
        <f t="shared" si="115"/>
        <v>90600</v>
      </c>
      <c r="AG1469" s="27">
        <v>41518</v>
      </c>
      <c r="AH1469" s="302">
        <v>41542</v>
      </c>
      <c r="AI1469" s="29" t="str">
        <f t="shared" si="112"/>
        <v>～</v>
      </c>
      <c r="AJ1469" s="178">
        <f t="shared" si="113"/>
        <v>43367</v>
      </c>
      <c r="AK1469" s="30" t="s">
        <v>899</v>
      </c>
      <c r="AL1469" s="30" t="s">
        <v>3777</v>
      </c>
      <c r="AM1469" s="114">
        <v>41542</v>
      </c>
      <c r="AN1469" s="408" t="str">
        <f>IF($AA1469-data!$G$1=0,"　",IF(AK1469=0,"　",VLOOKUP($AK1469,data!$A$1:$H$264,8,FALSE)))</f>
        <v>消耗部品交換対象</v>
      </c>
      <c r="AO1469" s="35">
        <v>41543</v>
      </c>
      <c r="AP1469" s="134" t="s">
        <v>3765</v>
      </c>
      <c r="AQ1469" s="264">
        <f t="shared" si="116"/>
        <v>42607</v>
      </c>
    </row>
    <row r="1470" spans="1:43" s="74" customFormat="1" ht="24.75" customHeight="1" x14ac:dyDescent="0.15">
      <c r="A1470" s="297">
        <v>1467</v>
      </c>
      <c r="B1470" s="23" t="s">
        <v>3753</v>
      </c>
      <c r="C1470" s="24" t="s">
        <v>14327</v>
      </c>
      <c r="D1470" s="23" t="s">
        <v>3339</v>
      </c>
      <c r="E1470" s="23" t="s">
        <v>2412</v>
      </c>
      <c r="F1470" s="24" t="s">
        <v>10310</v>
      </c>
      <c r="G1470" s="25" t="s">
        <v>3784</v>
      </c>
      <c r="H1470" s="23" t="s">
        <v>3785</v>
      </c>
      <c r="I1470" s="23" t="s">
        <v>11099</v>
      </c>
      <c r="J1470" s="25" t="s">
        <v>3786</v>
      </c>
      <c r="K1470" s="58"/>
      <c r="L1470" s="58"/>
      <c r="M1470" s="23" t="s">
        <v>3787</v>
      </c>
      <c r="N1470" s="25" t="s">
        <v>3788</v>
      </c>
      <c r="O1470" s="25" t="s">
        <v>3754</v>
      </c>
      <c r="P1470" s="23" t="s">
        <v>3755</v>
      </c>
      <c r="Q1470" s="25" t="s">
        <v>3756</v>
      </c>
      <c r="R1470" s="58" t="s">
        <v>3757</v>
      </c>
      <c r="S1470" s="23" t="s">
        <v>3758</v>
      </c>
      <c r="T1470" s="23" t="s">
        <v>3759</v>
      </c>
      <c r="U1470" s="25" t="s">
        <v>3760</v>
      </c>
      <c r="V1470" s="23" t="s">
        <v>3761</v>
      </c>
      <c r="W1470" s="58" t="s">
        <v>3762</v>
      </c>
      <c r="X1470" s="58"/>
      <c r="Y1470" s="23" t="s">
        <v>3763</v>
      </c>
      <c r="Z1470" s="25"/>
      <c r="AA1470" s="33">
        <v>5</v>
      </c>
      <c r="AB1470" s="295" t="str">
        <f t="shared" si="114"/>
        <v>年間</v>
      </c>
      <c r="AC1470" s="268"/>
      <c r="AD1470" s="110">
        <v>1</v>
      </c>
      <c r="AE1470" s="111">
        <v>90600</v>
      </c>
      <c r="AF1470" s="26">
        <f t="shared" si="115"/>
        <v>90600</v>
      </c>
      <c r="AG1470" s="27">
        <v>41518</v>
      </c>
      <c r="AH1470" s="302">
        <v>41542</v>
      </c>
      <c r="AI1470" s="29" t="str">
        <f t="shared" si="112"/>
        <v>～</v>
      </c>
      <c r="AJ1470" s="178">
        <f t="shared" si="113"/>
        <v>43367</v>
      </c>
      <c r="AK1470" s="30" t="s">
        <v>899</v>
      </c>
      <c r="AL1470" s="30" t="s">
        <v>3783</v>
      </c>
      <c r="AM1470" s="114">
        <v>41542</v>
      </c>
      <c r="AN1470" s="408" t="str">
        <f>IF($AA1470-data!$G$1=0,"　",IF(AK1470=0,"　",VLOOKUP($AK1470,data!$A$1:$H$264,8,FALSE)))</f>
        <v>消耗部品交換対象</v>
      </c>
      <c r="AO1470" s="35">
        <v>41544</v>
      </c>
      <c r="AP1470" s="134" t="s">
        <v>3765</v>
      </c>
      <c r="AQ1470" s="264">
        <f t="shared" si="116"/>
        <v>42607</v>
      </c>
    </row>
    <row r="1471" spans="1:43" s="74" customFormat="1" ht="24.75" customHeight="1" x14ac:dyDescent="0.15">
      <c r="A1471" s="297">
        <v>1468</v>
      </c>
      <c r="B1471" s="23" t="s">
        <v>3753</v>
      </c>
      <c r="C1471" s="24" t="s">
        <v>14327</v>
      </c>
      <c r="D1471" s="23" t="s">
        <v>3339</v>
      </c>
      <c r="E1471" s="23" t="s">
        <v>2412</v>
      </c>
      <c r="F1471" s="24" t="s">
        <v>10310</v>
      </c>
      <c r="G1471" s="25" t="s">
        <v>3790</v>
      </c>
      <c r="H1471" s="23" t="s">
        <v>3791</v>
      </c>
      <c r="I1471" s="23" t="s">
        <v>11099</v>
      </c>
      <c r="J1471" s="25" t="s">
        <v>3792</v>
      </c>
      <c r="K1471" s="58"/>
      <c r="L1471" s="58"/>
      <c r="M1471" s="23" t="s">
        <v>3793</v>
      </c>
      <c r="N1471" s="25" t="s">
        <v>3794</v>
      </c>
      <c r="O1471" s="25" t="s">
        <v>3754</v>
      </c>
      <c r="P1471" s="23" t="s">
        <v>3755</v>
      </c>
      <c r="Q1471" s="25" t="s">
        <v>3756</v>
      </c>
      <c r="R1471" s="58" t="s">
        <v>3757</v>
      </c>
      <c r="S1471" s="23" t="s">
        <v>3758</v>
      </c>
      <c r="T1471" s="23" t="s">
        <v>3759</v>
      </c>
      <c r="U1471" s="25" t="s">
        <v>3760</v>
      </c>
      <c r="V1471" s="23" t="s">
        <v>3761</v>
      </c>
      <c r="W1471" s="58" t="s">
        <v>3762</v>
      </c>
      <c r="X1471" s="58"/>
      <c r="Y1471" s="23" t="s">
        <v>3763</v>
      </c>
      <c r="Z1471" s="25"/>
      <c r="AA1471" s="33">
        <v>5</v>
      </c>
      <c r="AB1471" s="295" t="str">
        <f t="shared" si="114"/>
        <v>年間</v>
      </c>
      <c r="AC1471" s="268"/>
      <c r="AD1471" s="110">
        <v>1</v>
      </c>
      <c r="AE1471" s="111">
        <v>90600</v>
      </c>
      <c r="AF1471" s="26">
        <f t="shared" si="115"/>
        <v>90600</v>
      </c>
      <c r="AG1471" s="27">
        <v>41518</v>
      </c>
      <c r="AH1471" s="302">
        <v>41542</v>
      </c>
      <c r="AI1471" s="29" t="str">
        <f t="shared" si="112"/>
        <v>～</v>
      </c>
      <c r="AJ1471" s="178">
        <f t="shared" si="113"/>
        <v>43367</v>
      </c>
      <c r="AK1471" s="30" t="s">
        <v>899</v>
      </c>
      <c r="AL1471" s="30" t="s">
        <v>3789</v>
      </c>
      <c r="AM1471" s="114">
        <v>41542</v>
      </c>
      <c r="AN1471" s="408" t="str">
        <f>IF($AA1471-data!$G$1=0,"　",IF(AK1471=0,"　",VLOOKUP($AK1471,data!$A$1:$H$264,8,FALSE)))</f>
        <v>消耗部品交換対象</v>
      </c>
      <c r="AO1471" s="35">
        <v>41544</v>
      </c>
      <c r="AP1471" s="134" t="s">
        <v>3765</v>
      </c>
      <c r="AQ1471" s="264">
        <f t="shared" si="116"/>
        <v>42607</v>
      </c>
    </row>
    <row r="1472" spans="1:43" s="74" customFormat="1" ht="24.75" customHeight="1" x14ac:dyDescent="0.15">
      <c r="A1472" s="297">
        <v>1469</v>
      </c>
      <c r="B1472" s="23" t="s">
        <v>3753</v>
      </c>
      <c r="C1472" s="24" t="s">
        <v>14327</v>
      </c>
      <c r="D1472" s="23" t="s">
        <v>3339</v>
      </c>
      <c r="E1472" s="23" t="s">
        <v>2412</v>
      </c>
      <c r="F1472" s="24" t="s">
        <v>10310</v>
      </c>
      <c r="G1472" s="25" t="s">
        <v>3796</v>
      </c>
      <c r="H1472" s="23" t="s">
        <v>3797</v>
      </c>
      <c r="I1472" s="23" t="s">
        <v>11099</v>
      </c>
      <c r="J1472" s="25" t="s">
        <v>3798</v>
      </c>
      <c r="K1472" s="58"/>
      <c r="L1472" s="58"/>
      <c r="M1472" s="23" t="s">
        <v>3799</v>
      </c>
      <c r="N1472" s="25" t="s">
        <v>3800</v>
      </c>
      <c r="O1472" s="25" t="s">
        <v>3754</v>
      </c>
      <c r="P1472" s="23" t="s">
        <v>3755</v>
      </c>
      <c r="Q1472" s="25" t="s">
        <v>3756</v>
      </c>
      <c r="R1472" s="58" t="s">
        <v>3757</v>
      </c>
      <c r="S1472" s="23" t="s">
        <v>3758</v>
      </c>
      <c r="T1472" s="23" t="s">
        <v>3759</v>
      </c>
      <c r="U1472" s="25" t="s">
        <v>3760</v>
      </c>
      <c r="V1472" s="23" t="s">
        <v>3761</v>
      </c>
      <c r="W1472" s="58" t="s">
        <v>3762</v>
      </c>
      <c r="X1472" s="58"/>
      <c r="Y1472" s="23" t="s">
        <v>3763</v>
      </c>
      <c r="Z1472" s="25"/>
      <c r="AA1472" s="33">
        <v>5</v>
      </c>
      <c r="AB1472" s="295" t="str">
        <f t="shared" si="114"/>
        <v>年間</v>
      </c>
      <c r="AC1472" s="268"/>
      <c r="AD1472" s="110">
        <v>1</v>
      </c>
      <c r="AE1472" s="111">
        <v>90600</v>
      </c>
      <c r="AF1472" s="26">
        <f t="shared" si="115"/>
        <v>90600</v>
      </c>
      <c r="AG1472" s="27">
        <v>41518</v>
      </c>
      <c r="AH1472" s="302">
        <v>41542</v>
      </c>
      <c r="AI1472" s="29" t="str">
        <f t="shared" si="112"/>
        <v>～</v>
      </c>
      <c r="AJ1472" s="178">
        <f t="shared" si="113"/>
        <v>43367</v>
      </c>
      <c r="AK1472" s="30" t="s">
        <v>899</v>
      </c>
      <c r="AL1472" s="30" t="s">
        <v>3795</v>
      </c>
      <c r="AM1472" s="114">
        <v>41542</v>
      </c>
      <c r="AN1472" s="408" t="str">
        <f>IF($AA1472-data!$G$1=0,"　",IF(AK1472=0,"　",VLOOKUP($AK1472,data!$A$1:$H$264,8,FALSE)))</f>
        <v>消耗部品交換対象</v>
      </c>
      <c r="AO1472" s="35">
        <v>41544</v>
      </c>
      <c r="AP1472" s="134" t="s">
        <v>3765</v>
      </c>
      <c r="AQ1472" s="264">
        <f t="shared" si="116"/>
        <v>42607</v>
      </c>
    </row>
    <row r="1473" spans="1:43" s="74" customFormat="1" ht="24.75" customHeight="1" x14ac:dyDescent="0.15">
      <c r="A1473" s="297">
        <v>1470</v>
      </c>
      <c r="B1473" s="23" t="s">
        <v>3753</v>
      </c>
      <c r="C1473" s="24" t="s">
        <v>14327</v>
      </c>
      <c r="D1473" s="23" t="s">
        <v>3339</v>
      </c>
      <c r="E1473" s="23" t="s">
        <v>2412</v>
      </c>
      <c r="F1473" s="24" t="s">
        <v>10310</v>
      </c>
      <c r="G1473" s="25" t="s">
        <v>3802</v>
      </c>
      <c r="H1473" s="23" t="s">
        <v>3803</v>
      </c>
      <c r="I1473" s="23" t="s">
        <v>11099</v>
      </c>
      <c r="J1473" s="25" t="s">
        <v>3804</v>
      </c>
      <c r="K1473" s="58"/>
      <c r="L1473" s="58"/>
      <c r="M1473" s="23" t="s">
        <v>3805</v>
      </c>
      <c r="N1473" s="25" t="s">
        <v>3806</v>
      </c>
      <c r="O1473" s="25" t="s">
        <v>3754</v>
      </c>
      <c r="P1473" s="23" t="s">
        <v>3755</v>
      </c>
      <c r="Q1473" s="25" t="s">
        <v>3756</v>
      </c>
      <c r="R1473" s="58" t="s">
        <v>3757</v>
      </c>
      <c r="S1473" s="23" t="s">
        <v>3758</v>
      </c>
      <c r="T1473" s="23" t="s">
        <v>3759</v>
      </c>
      <c r="U1473" s="25" t="s">
        <v>3760</v>
      </c>
      <c r="V1473" s="23" t="s">
        <v>3761</v>
      </c>
      <c r="W1473" s="58" t="s">
        <v>3762</v>
      </c>
      <c r="X1473" s="58"/>
      <c r="Y1473" s="23" t="s">
        <v>3763</v>
      </c>
      <c r="Z1473" s="25"/>
      <c r="AA1473" s="33">
        <v>5</v>
      </c>
      <c r="AB1473" s="295" t="str">
        <f t="shared" si="114"/>
        <v>年間</v>
      </c>
      <c r="AC1473" s="268"/>
      <c r="AD1473" s="110">
        <v>1</v>
      </c>
      <c r="AE1473" s="111">
        <v>90600</v>
      </c>
      <c r="AF1473" s="26">
        <f t="shared" si="115"/>
        <v>90600</v>
      </c>
      <c r="AG1473" s="27">
        <v>41518</v>
      </c>
      <c r="AH1473" s="302">
        <v>41542</v>
      </c>
      <c r="AI1473" s="29" t="str">
        <f t="shared" si="112"/>
        <v>～</v>
      </c>
      <c r="AJ1473" s="178">
        <f t="shared" si="113"/>
        <v>43367</v>
      </c>
      <c r="AK1473" s="30" t="s">
        <v>899</v>
      </c>
      <c r="AL1473" s="30" t="s">
        <v>3801</v>
      </c>
      <c r="AM1473" s="114">
        <v>41542</v>
      </c>
      <c r="AN1473" s="408" t="str">
        <f>IF($AA1473-data!$G$1=0,"　",IF(AK1473=0,"　",VLOOKUP($AK1473,data!$A$1:$H$264,8,FALSE)))</f>
        <v>消耗部品交換対象</v>
      </c>
      <c r="AO1473" s="35">
        <v>41544</v>
      </c>
      <c r="AP1473" s="134" t="s">
        <v>3765</v>
      </c>
      <c r="AQ1473" s="264">
        <f t="shared" si="116"/>
        <v>42607</v>
      </c>
    </row>
    <row r="1474" spans="1:43" s="74" customFormat="1" ht="24.75" customHeight="1" x14ac:dyDescent="0.15">
      <c r="A1474" s="297">
        <v>1471</v>
      </c>
      <c r="B1474" s="23" t="s">
        <v>3753</v>
      </c>
      <c r="C1474" s="24" t="s">
        <v>14327</v>
      </c>
      <c r="D1474" s="23" t="s">
        <v>3339</v>
      </c>
      <c r="E1474" s="23" t="s">
        <v>2412</v>
      </c>
      <c r="F1474" s="24" t="s">
        <v>10310</v>
      </c>
      <c r="G1474" s="25" t="s">
        <v>3808</v>
      </c>
      <c r="H1474" s="23" t="s">
        <v>3809</v>
      </c>
      <c r="I1474" s="23" t="s">
        <v>11099</v>
      </c>
      <c r="J1474" s="25" t="s">
        <v>3810</v>
      </c>
      <c r="K1474" s="58"/>
      <c r="L1474" s="58"/>
      <c r="M1474" s="23" t="s">
        <v>3811</v>
      </c>
      <c r="N1474" s="25" t="s">
        <v>3812</v>
      </c>
      <c r="O1474" s="25" t="s">
        <v>3754</v>
      </c>
      <c r="P1474" s="23" t="s">
        <v>3755</v>
      </c>
      <c r="Q1474" s="25" t="s">
        <v>3756</v>
      </c>
      <c r="R1474" s="58" t="s">
        <v>3757</v>
      </c>
      <c r="S1474" s="23" t="s">
        <v>3758</v>
      </c>
      <c r="T1474" s="23" t="s">
        <v>3759</v>
      </c>
      <c r="U1474" s="25" t="s">
        <v>3760</v>
      </c>
      <c r="V1474" s="23" t="s">
        <v>3761</v>
      </c>
      <c r="W1474" s="58" t="s">
        <v>3762</v>
      </c>
      <c r="X1474" s="58"/>
      <c r="Y1474" s="23" t="s">
        <v>3763</v>
      </c>
      <c r="Z1474" s="25"/>
      <c r="AA1474" s="33">
        <v>5</v>
      </c>
      <c r="AB1474" s="295" t="str">
        <f t="shared" si="114"/>
        <v>年間</v>
      </c>
      <c r="AC1474" s="268"/>
      <c r="AD1474" s="110">
        <v>1</v>
      </c>
      <c r="AE1474" s="111">
        <v>90600</v>
      </c>
      <c r="AF1474" s="26">
        <f t="shared" si="115"/>
        <v>90600</v>
      </c>
      <c r="AG1474" s="27">
        <v>41518</v>
      </c>
      <c r="AH1474" s="302">
        <v>41542</v>
      </c>
      <c r="AI1474" s="29" t="str">
        <f t="shared" si="112"/>
        <v>～</v>
      </c>
      <c r="AJ1474" s="178">
        <f t="shared" si="113"/>
        <v>43367</v>
      </c>
      <c r="AK1474" s="30" t="s">
        <v>899</v>
      </c>
      <c r="AL1474" s="30" t="s">
        <v>3807</v>
      </c>
      <c r="AM1474" s="114">
        <v>41542</v>
      </c>
      <c r="AN1474" s="408" t="str">
        <f>IF($AA1474-data!$G$1=0,"　",IF(AK1474=0,"　",VLOOKUP($AK1474,data!$A$1:$H$264,8,FALSE)))</f>
        <v>消耗部品交換対象</v>
      </c>
      <c r="AO1474" s="35">
        <v>41544</v>
      </c>
      <c r="AP1474" s="134" t="s">
        <v>3765</v>
      </c>
      <c r="AQ1474" s="264">
        <f t="shared" si="116"/>
        <v>42607</v>
      </c>
    </row>
    <row r="1475" spans="1:43" s="74" customFormat="1" ht="24.75" customHeight="1" x14ac:dyDescent="0.15">
      <c r="A1475" s="297">
        <v>1472</v>
      </c>
      <c r="B1475" s="23" t="s">
        <v>3753</v>
      </c>
      <c r="C1475" s="24" t="s">
        <v>14327</v>
      </c>
      <c r="D1475" s="23" t="s">
        <v>3339</v>
      </c>
      <c r="E1475" s="23" t="s">
        <v>2412</v>
      </c>
      <c r="F1475" s="24" t="s">
        <v>10310</v>
      </c>
      <c r="G1475" s="25" t="s">
        <v>3814</v>
      </c>
      <c r="H1475" s="23" t="s">
        <v>3815</v>
      </c>
      <c r="I1475" s="23" t="s">
        <v>11099</v>
      </c>
      <c r="J1475" s="25" t="s">
        <v>3816</v>
      </c>
      <c r="K1475" s="58"/>
      <c r="L1475" s="58"/>
      <c r="M1475" s="23" t="s">
        <v>3817</v>
      </c>
      <c r="N1475" s="25" t="s">
        <v>3818</v>
      </c>
      <c r="O1475" s="25" t="s">
        <v>3754</v>
      </c>
      <c r="P1475" s="23" t="s">
        <v>3755</v>
      </c>
      <c r="Q1475" s="25" t="s">
        <v>3756</v>
      </c>
      <c r="R1475" s="58" t="s">
        <v>3757</v>
      </c>
      <c r="S1475" s="23" t="s">
        <v>3758</v>
      </c>
      <c r="T1475" s="23" t="s">
        <v>3759</v>
      </c>
      <c r="U1475" s="25" t="s">
        <v>3760</v>
      </c>
      <c r="V1475" s="23" t="s">
        <v>3761</v>
      </c>
      <c r="W1475" s="58" t="s">
        <v>3762</v>
      </c>
      <c r="X1475" s="58"/>
      <c r="Y1475" s="23" t="s">
        <v>3763</v>
      </c>
      <c r="Z1475" s="25"/>
      <c r="AA1475" s="33">
        <v>5</v>
      </c>
      <c r="AB1475" s="295" t="str">
        <f t="shared" si="114"/>
        <v>年間</v>
      </c>
      <c r="AC1475" s="268"/>
      <c r="AD1475" s="110">
        <v>1</v>
      </c>
      <c r="AE1475" s="111">
        <v>90600</v>
      </c>
      <c r="AF1475" s="26">
        <f t="shared" si="115"/>
        <v>90600</v>
      </c>
      <c r="AG1475" s="27">
        <v>41518</v>
      </c>
      <c r="AH1475" s="302">
        <v>41542</v>
      </c>
      <c r="AI1475" s="29" t="str">
        <f t="shared" si="112"/>
        <v>～</v>
      </c>
      <c r="AJ1475" s="178">
        <f t="shared" si="113"/>
        <v>43367</v>
      </c>
      <c r="AK1475" s="30" t="s">
        <v>899</v>
      </c>
      <c r="AL1475" s="30" t="s">
        <v>3813</v>
      </c>
      <c r="AM1475" s="114">
        <v>41542</v>
      </c>
      <c r="AN1475" s="408" t="str">
        <f>IF($AA1475-data!$G$1=0,"　",IF(AK1475=0,"　",VLOOKUP($AK1475,data!$A$1:$H$264,8,FALSE)))</f>
        <v>消耗部品交換対象</v>
      </c>
      <c r="AO1475" s="35">
        <v>41544</v>
      </c>
      <c r="AP1475" s="134" t="s">
        <v>3765</v>
      </c>
      <c r="AQ1475" s="264">
        <f t="shared" si="116"/>
        <v>42607</v>
      </c>
    </row>
    <row r="1476" spans="1:43" s="74" customFormat="1" ht="24.75" customHeight="1" x14ac:dyDescent="0.15">
      <c r="A1476" s="297">
        <v>1473</v>
      </c>
      <c r="B1476" s="23" t="s">
        <v>3753</v>
      </c>
      <c r="C1476" s="24" t="s">
        <v>14327</v>
      </c>
      <c r="D1476" s="23" t="s">
        <v>3339</v>
      </c>
      <c r="E1476" s="23" t="s">
        <v>2412</v>
      </c>
      <c r="F1476" s="24" t="s">
        <v>10310</v>
      </c>
      <c r="G1476" s="25" t="s">
        <v>3820</v>
      </c>
      <c r="H1476" s="23" t="s">
        <v>3821</v>
      </c>
      <c r="I1476" s="23" t="s">
        <v>11099</v>
      </c>
      <c r="J1476" s="25" t="s">
        <v>3822</v>
      </c>
      <c r="K1476" s="58"/>
      <c r="L1476" s="58"/>
      <c r="M1476" s="23" t="s">
        <v>3823</v>
      </c>
      <c r="N1476" s="25" t="s">
        <v>3824</v>
      </c>
      <c r="O1476" s="25" t="s">
        <v>3754</v>
      </c>
      <c r="P1476" s="23" t="s">
        <v>3755</v>
      </c>
      <c r="Q1476" s="25" t="s">
        <v>3756</v>
      </c>
      <c r="R1476" s="58" t="s">
        <v>3757</v>
      </c>
      <c r="S1476" s="23" t="s">
        <v>3758</v>
      </c>
      <c r="T1476" s="23" t="s">
        <v>3759</v>
      </c>
      <c r="U1476" s="25" t="s">
        <v>3760</v>
      </c>
      <c r="V1476" s="23" t="s">
        <v>3761</v>
      </c>
      <c r="W1476" s="58" t="s">
        <v>3762</v>
      </c>
      <c r="X1476" s="58"/>
      <c r="Y1476" s="23" t="s">
        <v>3763</v>
      </c>
      <c r="Z1476" s="25"/>
      <c r="AA1476" s="33">
        <v>5</v>
      </c>
      <c r="AB1476" s="295" t="str">
        <f t="shared" si="114"/>
        <v>年間</v>
      </c>
      <c r="AC1476" s="268"/>
      <c r="AD1476" s="110">
        <v>1</v>
      </c>
      <c r="AE1476" s="111">
        <v>90600</v>
      </c>
      <c r="AF1476" s="26">
        <f t="shared" si="115"/>
        <v>90600</v>
      </c>
      <c r="AG1476" s="27">
        <v>41518</v>
      </c>
      <c r="AH1476" s="302">
        <v>41542</v>
      </c>
      <c r="AI1476" s="29" t="str">
        <f t="shared" ref="AI1476:AI1539" si="117">IF(ISBLANK($AH1476),"","～")</f>
        <v>～</v>
      </c>
      <c r="AJ1476" s="178">
        <f t="shared" ref="AJ1476:AJ1539" si="118">IF(ISBLANK($AH1476),"",DATE(YEAR($AH1476)+$AA1476,MONTH($AH1476),DAY($AH1476)-1))</f>
        <v>43367</v>
      </c>
      <c r="AK1476" s="30" t="s">
        <v>899</v>
      </c>
      <c r="AL1476" s="30" t="s">
        <v>3819</v>
      </c>
      <c r="AM1476" s="114">
        <v>41542</v>
      </c>
      <c r="AN1476" s="408" t="str">
        <f>IF($AA1476-data!$G$1=0,"　",IF(AK1476=0,"　",VLOOKUP($AK1476,data!$A$1:$H$264,8,FALSE)))</f>
        <v>消耗部品交換対象</v>
      </c>
      <c r="AO1476" s="35">
        <v>41544</v>
      </c>
      <c r="AP1476" s="134" t="s">
        <v>3765</v>
      </c>
      <c r="AQ1476" s="264">
        <f t="shared" si="116"/>
        <v>42607</v>
      </c>
    </row>
    <row r="1477" spans="1:43" s="74" customFormat="1" ht="24.75" customHeight="1" x14ac:dyDescent="0.15">
      <c r="A1477" s="297">
        <v>1474</v>
      </c>
      <c r="B1477" s="23" t="s">
        <v>3753</v>
      </c>
      <c r="C1477" s="24" t="s">
        <v>14327</v>
      </c>
      <c r="D1477" s="23" t="s">
        <v>3339</v>
      </c>
      <c r="E1477" s="23" t="s">
        <v>2412</v>
      </c>
      <c r="F1477" s="24" t="s">
        <v>10310</v>
      </c>
      <c r="G1477" s="25" t="s">
        <v>3826</v>
      </c>
      <c r="H1477" s="23" t="s">
        <v>3827</v>
      </c>
      <c r="I1477" s="23" t="s">
        <v>11099</v>
      </c>
      <c r="J1477" s="25" t="s">
        <v>3828</v>
      </c>
      <c r="K1477" s="58"/>
      <c r="L1477" s="58"/>
      <c r="M1477" s="23" t="s">
        <v>3829</v>
      </c>
      <c r="N1477" s="25" t="s">
        <v>3830</v>
      </c>
      <c r="O1477" s="25" t="s">
        <v>3754</v>
      </c>
      <c r="P1477" s="23" t="s">
        <v>3755</v>
      </c>
      <c r="Q1477" s="25" t="s">
        <v>3756</v>
      </c>
      <c r="R1477" s="58" t="s">
        <v>3757</v>
      </c>
      <c r="S1477" s="23" t="s">
        <v>3758</v>
      </c>
      <c r="T1477" s="23" t="s">
        <v>3759</v>
      </c>
      <c r="U1477" s="25" t="s">
        <v>3760</v>
      </c>
      <c r="V1477" s="23" t="s">
        <v>3761</v>
      </c>
      <c r="W1477" s="58" t="s">
        <v>3762</v>
      </c>
      <c r="X1477" s="58"/>
      <c r="Y1477" s="23" t="s">
        <v>3763</v>
      </c>
      <c r="Z1477" s="25"/>
      <c r="AA1477" s="33">
        <v>5</v>
      </c>
      <c r="AB1477" s="295" t="str">
        <f t="shared" ref="AB1477:AB1540" si="119">IF(ISBLANK($AA1477),"","年間")</f>
        <v>年間</v>
      </c>
      <c r="AC1477" s="268"/>
      <c r="AD1477" s="110">
        <v>1</v>
      </c>
      <c r="AE1477" s="111">
        <v>90600</v>
      </c>
      <c r="AF1477" s="26">
        <f t="shared" ref="AF1477:AF1540" si="120">IF(ISBLANK($AE1477),"",$AE1477*$AD1477)</f>
        <v>90600</v>
      </c>
      <c r="AG1477" s="27">
        <v>41518</v>
      </c>
      <c r="AH1477" s="302">
        <v>41542</v>
      </c>
      <c r="AI1477" s="29" t="str">
        <f t="shared" si="117"/>
        <v>～</v>
      </c>
      <c r="AJ1477" s="178">
        <f t="shared" si="118"/>
        <v>43367</v>
      </c>
      <c r="AK1477" s="30" t="s">
        <v>899</v>
      </c>
      <c r="AL1477" s="30" t="s">
        <v>3825</v>
      </c>
      <c r="AM1477" s="114">
        <v>41542</v>
      </c>
      <c r="AN1477" s="408" t="str">
        <f>IF($AA1477-data!$G$1=0,"　",IF(AK1477=0,"　",VLOOKUP($AK1477,data!$A$1:$H$264,8,FALSE)))</f>
        <v>消耗部品交換対象</v>
      </c>
      <c r="AO1477" s="35">
        <v>41544</v>
      </c>
      <c r="AP1477" s="134" t="s">
        <v>3765</v>
      </c>
      <c r="AQ1477" s="264">
        <f t="shared" ref="AQ1477:AQ1540" si="121">IF(COUNTIF($AN1477,"*消耗部品交換対象*"),IF(ISBLANK($AH1477),"契約期間 未入力",EDATE($AH1477,35)),"")</f>
        <v>42607</v>
      </c>
    </row>
    <row r="1478" spans="1:43" s="74" customFormat="1" ht="24.75" customHeight="1" x14ac:dyDescent="0.15">
      <c r="A1478" s="297">
        <v>1475</v>
      </c>
      <c r="B1478" s="23" t="s">
        <v>3753</v>
      </c>
      <c r="C1478" s="24" t="s">
        <v>14327</v>
      </c>
      <c r="D1478" s="23" t="s">
        <v>3339</v>
      </c>
      <c r="E1478" s="23" t="s">
        <v>2412</v>
      </c>
      <c r="F1478" s="24" t="s">
        <v>10310</v>
      </c>
      <c r="G1478" s="25" t="s">
        <v>3832</v>
      </c>
      <c r="H1478" s="23" t="s">
        <v>3833</v>
      </c>
      <c r="I1478" s="23" t="s">
        <v>11099</v>
      </c>
      <c r="J1478" s="25" t="s">
        <v>3834</v>
      </c>
      <c r="K1478" s="58"/>
      <c r="L1478" s="58"/>
      <c r="M1478" s="23" t="s">
        <v>3835</v>
      </c>
      <c r="N1478" s="25" t="s">
        <v>3836</v>
      </c>
      <c r="O1478" s="25" t="s">
        <v>3754</v>
      </c>
      <c r="P1478" s="23" t="s">
        <v>3755</v>
      </c>
      <c r="Q1478" s="25" t="s">
        <v>3756</v>
      </c>
      <c r="R1478" s="58" t="s">
        <v>3757</v>
      </c>
      <c r="S1478" s="23" t="s">
        <v>3758</v>
      </c>
      <c r="T1478" s="23" t="s">
        <v>3759</v>
      </c>
      <c r="U1478" s="25" t="s">
        <v>3760</v>
      </c>
      <c r="V1478" s="23" t="s">
        <v>3761</v>
      </c>
      <c r="W1478" s="58" t="s">
        <v>3762</v>
      </c>
      <c r="X1478" s="58"/>
      <c r="Y1478" s="23" t="s">
        <v>3763</v>
      </c>
      <c r="Z1478" s="25"/>
      <c r="AA1478" s="33">
        <v>5</v>
      </c>
      <c r="AB1478" s="295" t="str">
        <f t="shared" si="119"/>
        <v>年間</v>
      </c>
      <c r="AC1478" s="268"/>
      <c r="AD1478" s="110">
        <v>1</v>
      </c>
      <c r="AE1478" s="111">
        <v>90600</v>
      </c>
      <c r="AF1478" s="26">
        <f t="shared" si="120"/>
        <v>90600</v>
      </c>
      <c r="AG1478" s="27">
        <v>41518</v>
      </c>
      <c r="AH1478" s="302">
        <v>41542</v>
      </c>
      <c r="AI1478" s="29" t="str">
        <f t="shared" si="117"/>
        <v>～</v>
      </c>
      <c r="AJ1478" s="178">
        <f t="shared" si="118"/>
        <v>43367</v>
      </c>
      <c r="AK1478" s="30" t="s">
        <v>899</v>
      </c>
      <c r="AL1478" s="30" t="s">
        <v>3831</v>
      </c>
      <c r="AM1478" s="114">
        <v>41542</v>
      </c>
      <c r="AN1478" s="408" t="str">
        <f>IF($AA1478-data!$G$1=0,"　",IF(AK1478=0,"　",VLOOKUP($AK1478,data!$A$1:$H$264,8,FALSE)))</f>
        <v>消耗部品交換対象</v>
      </c>
      <c r="AO1478" s="35">
        <v>41544</v>
      </c>
      <c r="AP1478" s="134" t="s">
        <v>3765</v>
      </c>
      <c r="AQ1478" s="264">
        <f t="shared" si="121"/>
        <v>42607</v>
      </c>
    </row>
    <row r="1479" spans="1:43" s="74" customFormat="1" ht="24.75" customHeight="1" x14ac:dyDescent="0.15">
      <c r="A1479" s="297">
        <v>1476</v>
      </c>
      <c r="B1479" s="23" t="s">
        <v>3753</v>
      </c>
      <c r="C1479" s="24" t="s">
        <v>14327</v>
      </c>
      <c r="D1479" s="23" t="s">
        <v>3339</v>
      </c>
      <c r="E1479" s="23" t="s">
        <v>2412</v>
      </c>
      <c r="F1479" s="24" t="s">
        <v>10310</v>
      </c>
      <c r="G1479" s="25" t="s">
        <v>3838</v>
      </c>
      <c r="H1479" s="23" t="s">
        <v>3839</v>
      </c>
      <c r="I1479" s="23" t="s">
        <v>11099</v>
      </c>
      <c r="J1479" s="25" t="s">
        <v>3840</v>
      </c>
      <c r="K1479" s="58"/>
      <c r="L1479" s="58"/>
      <c r="M1479" s="23" t="s">
        <v>3841</v>
      </c>
      <c r="N1479" s="25" t="s">
        <v>3842</v>
      </c>
      <c r="O1479" s="25" t="s">
        <v>3754</v>
      </c>
      <c r="P1479" s="23" t="s">
        <v>3755</v>
      </c>
      <c r="Q1479" s="25" t="s">
        <v>3756</v>
      </c>
      <c r="R1479" s="58" t="s">
        <v>3757</v>
      </c>
      <c r="S1479" s="23" t="s">
        <v>3758</v>
      </c>
      <c r="T1479" s="23" t="s">
        <v>3759</v>
      </c>
      <c r="U1479" s="25" t="s">
        <v>3760</v>
      </c>
      <c r="V1479" s="23" t="s">
        <v>3761</v>
      </c>
      <c r="W1479" s="58" t="s">
        <v>3762</v>
      </c>
      <c r="X1479" s="58"/>
      <c r="Y1479" s="23" t="s">
        <v>3763</v>
      </c>
      <c r="Z1479" s="25"/>
      <c r="AA1479" s="33">
        <v>5</v>
      </c>
      <c r="AB1479" s="295" t="str">
        <f t="shared" si="119"/>
        <v>年間</v>
      </c>
      <c r="AC1479" s="268"/>
      <c r="AD1479" s="110">
        <v>1</v>
      </c>
      <c r="AE1479" s="111">
        <v>90600</v>
      </c>
      <c r="AF1479" s="26">
        <f t="shared" si="120"/>
        <v>90600</v>
      </c>
      <c r="AG1479" s="27">
        <v>41518</v>
      </c>
      <c r="AH1479" s="302">
        <v>41542</v>
      </c>
      <c r="AI1479" s="29" t="str">
        <f t="shared" si="117"/>
        <v>～</v>
      </c>
      <c r="AJ1479" s="178">
        <f t="shared" si="118"/>
        <v>43367</v>
      </c>
      <c r="AK1479" s="30" t="s">
        <v>899</v>
      </c>
      <c r="AL1479" s="30" t="s">
        <v>3837</v>
      </c>
      <c r="AM1479" s="114">
        <v>41542</v>
      </c>
      <c r="AN1479" s="408" t="str">
        <f>IF($AA1479-data!$G$1=0,"　",IF(AK1479=0,"　",VLOOKUP($AK1479,data!$A$1:$H$264,8,FALSE)))</f>
        <v>消耗部品交換対象</v>
      </c>
      <c r="AO1479" s="35">
        <v>41544</v>
      </c>
      <c r="AP1479" s="134" t="s">
        <v>3765</v>
      </c>
      <c r="AQ1479" s="264">
        <f t="shared" si="121"/>
        <v>42607</v>
      </c>
    </row>
    <row r="1480" spans="1:43" s="74" customFormat="1" ht="24.75" customHeight="1" x14ac:dyDescent="0.15">
      <c r="A1480" s="297">
        <v>1477</v>
      </c>
      <c r="B1480" s="23" t="s">
        <v>3753</v>
      </c>
      <c r="C1480" s="24" t="s">
        <v>14327</v>
      </c>
      <c r="D1480" s="23" t="s">
        <v>3339</v>
      </c>
      <c r="E1480" s="23" t="s">
        <v>2412</v>
      </c>
      <c r="F1480" s="24" t="s">
        <v>10310</v>
      </c>
      <c r="G1480" s="25" t="s">
        <v>3844</v>
      </c>
      <c r="H1480" s="23" t="s">
        <v>3845</v>
      </c>
      <c r="I1480" s="23" t="s">
        <v>11099</v>
      </c>
      <c r="J1480" s="25" t="s">
        <v>3846</v>
      </c>
      <c r="K1480" s="58"/>
      <c r="L1480" s="58"/>
      <c r="M1480" s="23" t="s">
        <v>3847</v>
      </c>
      <c r="N1480" s="25" t="s">
        <v>3848</v>
      </c>
      <c r="O1480" s="25" t="s">
        <v>3754</v>
      </c>
      <c r="P1480" s="23" t="s">
        <v>3755</v>
      </c>
      <c r="Q1480" s="25" t="s">
        <v>3756</v>
      </c>
      <c r="R1480" s="58" t="s">
        <v>3757</v>
      </c>
      <c r="S1480" s="23" t="s">
        <v>3758</v>
      </c>
      <c r="T1480" s="23" t="s">
        <v>3759</v>
      </c>
      <c r="U1480" s="25" t="s">
        <v>3760</v>
      </c>
      <c r="V1480" s="23" t="s">
        <v>3761</v>
      </c>
      <c r="W1480" s="58" t="s">
        <v>3762</v>
      </c>
      <c r="X1480" s="58"/>
      <c r="Y1480" s="23" t="s">
        <v>3763</v>
      </c>
      <c r="Z1480" s="25"/>
      <c r="AA1480" s="33">
        <v>5</v>
      </c>
      <c r="AB1480" s="295" t="str">
        <f t="shared" si="119"/>
        <v>年間</v>
      </c>
      <c r="AC1480" s="268"/>
      <c r="AD1480" s="110">
        <v>1</v>
      </c>
      <c r="AE1480" s="111">
        <v>90600</v>
      </c>
      <c r="AF1480" s="26">
        <f t="shared" si="120"/>
        <v>90600</v>
      </c>
      <c r="AG1480" s="27">
        <v>41518</v>
      </c>
      <c r="AH1480" s="302">
        <v>41542</v>
      </c>
      <c r="AI1480" s="29" t="str">
        <f t="shared" si="117"/>
        <v>～</v>
      </c>
      <c r="AJ1480" s="178">
        <f t="shared" si="118"/>
        <v>43367</v>
      </c>
      <c r="AK1480" s="30" t="s">
        <v>899</v>
      </c>
      <c r="AL1480" s="30" t="s">
        <v>3843</v>
      </c>
      <c r="AM1480" s="114">
        <v>41542</v>
      </c>
      <c r="AN1480" s="408" t="str">
        <f>IF($AA1480-data!$G$1=0,"　",IF(AK1480=0,"　",VLOOKUP($AK1480,data!$A$1:$H$264,8,FALSE)))</f>
        <v>消耗部品交換対象</v>
      </c>
      <c r="AO1480" s="35">
        <v>41544</v>
      </c>
      <c r="AP1480" s="134" t="s">
        <v>3765</v>
      </c>
      <c r="AQ1480" s="264">
        <f t="shared" si="121"/>
        <v>42607</v>
      </c>
    </row>
    <row r="1481" spans="1:43" s="74" customFormat="1" ht="24.75" customHeight="1" x14ac:dyDescent="0.15">
      <c r="A1481" s="297">
        <v>1478</v>
      </c>
      <c r="B1481" s="23" t="s">
        <v>3753</v>
      </c>
      <c r="C1481" s="24" t="s">
        <v>14327</v>
      </c>
      <c r="D1481" s="23" t="s">
        <v>3339</v>
      </c>
      <c r="E1481" s="23" t="s">
        <v>2412</v>
      </c>
      <c r="F1481" s="24" t="s">
        <v>10310</v>
      </c>
      <c r="G1481" s="25" t="s">
        <v>3850</v>
      </c>
      <c r="H1481" s="23" t="s">
        <v>3851</v>
      </c>
      <c r="I1481" s="23" t="s">
        <v>11099</v>
      </c>
      <c r="J1481" s="25" t="s">
        <v>3852</v>
      </c>
      <c r="K1481" s="58"/>
      <c r="L1481" s="58"/>
      <c r="M1481" s="23" t="s">
        <v>3853</v>
      </c>
      <c r="N1481" s="25" t="s">
        <v>3854</v>
      </c>
      <c r="O1481" s="25" t="s">
        <v>3754</v>
      </c>
      <c r="P1481" s="23" t="s">
        <v>3755</v>
      </c>
      <c r="Q1481" s="25" t="s">
        <v>3756</v>
      </c>
      <c r="R1481" s="58" t="s">
        <v>3757</v>
      </c>
      <c r="S1481" s="23" t="s">
        <v>3758</v>
      </c>
      <c r="T1481" s="23" t="s">
        <v>3759</v>
      </c>
      <c r="U1481" s="25" t="s">
        <v>3760</v>
      </c>
      <c r="V1481" s="23" t="s">
        <v>3761</v>
      </c>
      <c r="W1481" s="58" t="s">
        <v>3762</v>
      </c>
      <c r="X1481" s="58"/>
      <c r="Y1481" s="23" t="s">
        <v>3763</v>
      </c>
      <c r="Z1481" s="25"/>
      <c r="AA1481" s="33">
        <v>5</v>
      </c>
      <c r="AB1481" s="295" t="str">
        <f t="shared" si="119"/>
        <v>年間</v>
      </c>
      <c r="AC1481" s="268"/>
      <c r="AD1481" s="110">
        <v>1</v>
      </c>
      <c r="AE1481" s="111">
        <v>90600</v>
      </c>
      <c r="AF1481" s="26">
        <f t="shared" si="120"/>
        <v>90600</v>
      </c>
      <c r="AG1481" s="27">
        <v>41518</v>
      </c>
      <c r="AH1481" s="302">
        <v>41542</v>
      </c>
      <c r="AI1481" s="29" t="str">
        <f t="shared" si="117"/>
        <v>～</v>
      </c>
      <c r="AJ1481" s="178">
        <f t="shared" si="118"/>
        <v>43367</v>
      </c>
      <c r="AK1481" s="30" t="s">
        <v>899</v>
      </c>
      <c r="AL1481" s="30" t="s">
        <v>3849</v>
      </c>
      <c r="AM1481" s="114">
        <v>41542</v>
      </c>
      <c r="AN1481" s="408" t="str">
        <f>IF($AA1481-data!$G$1=0,"　",IF(AK1481=0,"　",VLOOKUP($AK1481,data!$A$1:$H$264,8,FALSE)))</f>
        <v>消耗部品交換対象</v>
      </c>
      <c r="AO1481" s="35">
        <v>41544</v>
      </c>
      <c r="AP1481" s="134" t="s">
        <v>3765</v>
      </c>
      <c r="AQ1481" s="264">
        <f t="shared" si="121"/>
        <v>42607</v>
      </c>
    </row>
    <row r="1482" spans="1:43" s="74" customFormat="1" ht="24.75" customHeight="1" x14ac:dyDescent="0.15">
      <c r="A1482" s="297">
        <v>1479</v>
      </c>
      <c r="B1482" s="23" t="s">
        <v>3753</v>
      </c>
      <c r="C1482" s="24" t="s">
        <v>14327</v>
      </c>
      <c r="D1482" s="23" t="s">
        <v>3339</v>
      </c>
      <c r="E1482" s="23" t="s">
        <v>2412</v>
      </c>
      <c r="F1482" s="24" t="s">
        <v>10310</v>
      </c>
      <c r="G1482" s="25" t="s">
        <v>3856</v>
      </c>
      <c r="H1482" s="23" t="s">
        <v>3857</v>
      </c>
      <c r="I1482" s="23" t="s">
        <v>11099</v>
      </c>
      <c r="J1482" s="25" t="s">
        <v>3858</v>
      </c>
      <c r="K1482" s="58"/>
      <c r="L1482" s="58"/>
      <c r="M1482" s="23" t="s">
        <v>3859</v>
      </c>
      <c r="N1482" s="25" t="s">
        <v>3860</v>
      </c>
      <c r="O1482" s="25" t="s">
        <v>3754</v>
      </c>
      <c r="P1482" s="23" t="s">
        <v>3755</v>
      </c>
      <c r="Q1482" s="25" t="s">
        <v>3756</v>
      </c>
      <c r="R1482" s="58" t="s">
        <v>3757</v>
      </c>
      <c r="S1482" s="23" t="s">
        <v>3758</v>
      </c>
      <c r="T1482" s="23" t="s">
        <v>3759</v>
      </c>
      <c r="U1482" s="25" t="s">
        <v>3760</v>
      </c>
      <c r="V1482" s="23" t="s">
        <v>3761</v>
      </c>
      <c r="W1482" s="58" t="s">
        <v>3762</v>
      </c>
      <c r="X1482" s="58"/>
      <c r="Y1482" s="23" t="s">
        <v>3763</v>
      </c>
      <c r="Z1482" s="25"/>
      <c r="AA1482" s="33">
        <v>5</v>
      </c>
      <c r="AB1482" s="295" t="str">
        <f t="shared" si="119"/>
        <v>年間</v>
      </c>
      <c r="AC1482" s="268"/>
      <c r="AD1482" s="110">
        <v>1</v>
      </c>
      <c r="AE1482" s="111">
        <v>90600</v>
      </c>
      <c r="AF1482" s="26">
        <f t="shared" si="120"/>
        <v>90600</v>
      </c>
      <c r="AG1482" s="27">
        <v>41518</v>
      </c>
      <c r="AH1482" s="302">
        <v>41542</v>
      </c>
      <c r="AI1482" s="29" t="str">
        <f t="shared" si="117"/>
        <v>～</v>
      </c>
      <c r="AJ1482" s="178">
        <f t="shared" si="118"/>
        <v>43367</v>
      </c>
      <c r="AK1482" s="30" t="s">
        <v>899</v>
      </c>
      <c r="AL1482" s="30" t="s">
        <v>3855</v>
      </c>
      <c r="AM1482" s="114">
        <v>41542</v>
      </c>
      <c r="AN1482" s="408" t="str">
        <f>IF($AA1482-data!$G$1=0,"　",IF(AK1482=0,"　",VLOOKUP($AK1482,data!$A$1:$H$264,8,FALSE)))</f>
        <v>消耗部品交換対象</v>
      </c>
      <c r="AO1482" s="35">
        <v>41544</v>
      </c>
      <c r="AP1482" s="134" t="s">
        <v>3765</v>
      </c>
      <c r="AQ1482" s="264">
        <f t="shared" si="121"/>
        <v>42607</v>
      </c>
    </row>
    <row r="1483" spans="1:43" s="74" customFormat="1" ht="24.75" customHeight="1" x14ac:dyDescent="0.15">
      <c r="A1483" s="297">
        <v>1480</v>
      </c>
      <c r="B1483" s="23" t="s">
        <v>3753</v>
      </c>
      <c r="C1483" s="24" t="s">
        <v>14327</v>
      </c>
      <c r="D1483" s="23" t="s">
        <v>3339</v>
      </c>
      <c r="E1483" s="23" t="s">
        <v>2412</v>
      </c>
      <c r="F1483" s="24" t="s">
        <v>10310</v>
      </c>
      <c r="G1483" s="25" t="s">
        <v>3862</v>
      </c>
      <c r="H1483" s="23" t="s">
        <v>3863</v>
      </c>
      <c r="I1483" s="23" t="s">
        <v>11099</v>
      </c>
      <c r="J1483" s="25" t="s">
        <v>3864</v>
      </c>
      <c r="K1483" s="58"/>
      <c r="L1483" s="58"/>
      <c r="M1483" s="23" t="s">
        <v>3865</v>
      </c>
      <c r="N1483" s="25" t="s">
        <v>3866</v>
      </c>
      <c r="O1483" s="25" t="s">
        <v>3754</v>
      </c>
      <c r="P1483" s="23" t="s">
        <v>3755</v>
      </c>
      <c r="Q1483" s="25" t="s">
        <v>3756</v>
      </c>
      <c r="R1483" s="58" t="s">
        <v>3757</v>
      </c>
      <c r="S1483" s="23" t="s">
        <v>3758</v>
      </c>
      <c r="T1483" s="23" t="s">
        <v>3759</v>
      </c>
      <c r="U1483" s="25" t="s">
        <v>3760</v>
      </c>
      <c r="V1483" s="23" t="s">
        <v>3761</v>
      </c>
      <c r="W1483" s="58" t="s">
        <v>3762</v>
      </c>
      <c r="X1483" s="58"/>
      <c r="Y1483" s="23" t="s">
        <v>3763</v>
      </c>
      <c r="Z1483" s="25"/>
      <c r="AA1483" s="33">
        <v>5</v>
      </c>
      <c r="AB1483" s="295" t="str">
        <f t="shared" si="119"/>
        <v>年間</v>
      </c>
      <c r="AC1483" s="268"/>
      <c r="AD1483" s="110">
        <v>1</v>
      </c>
      <c r="AE1483" s="111">
        <v>90600</v>
      </c>
      <c r="AF1483" s="26">
        <f t="shared" si="120"/>
        <v>90600</v>
      </c>
      <c r="AG1483" s="27">
        <v>41518</v>
      </c>
      <c r="AH1483" s="302">
        <v>41542</v>
      </c>
      <c r="AI1483" s="29" t="str">
        <f t="shared" si="117"/>
        <v>～</v>
      </c>
      <c r="AJ1483" s="178">
        <f t="shared" si="118"/>
        <v>43367</v>
      </c>
      <c r="AK1483" s="30" t="s">
        <v>899</v>
      </c>
      <c r="AL1483" s="30" t="s">
        <v>3861</v>
      </c>
      <c r="AM1483" s="114">
        <v>41542</v>
      </c>
      <c r="AN1483" s="408" t="str">
        <f>IF($AA1483-data!$G$1=0,"　",IF(AK1483=0,"　",VLOOKUP($AK1483,data!$A$1:$H$264,8,FALSE)))</f>
        <v>消耗部品交換対象</v>
      </c>
      <c r="AO1483" s="35">
        <v>41544</v>
      </c>
      <c r="AP1483" s="134" t="s">
        <v>3765</v>
      </c>
      <c r="AQ1483" s="264">
        <f t="shared" si="121"/>
        <v>42607</v>
      </c>
    </row>
    <row r="1484" spans="1:43" s="74" customFormat="1" ht="24.75" customHeight="1" x14ac:dyDescent="0.15">
      <c r="A1484" s="297">
        <v>1481</v>
      </c>
      <c r="B1484" s="23" t="s">
        <v>3753</v>
      </c>
      <c r="C1484" s="24" t="s">
        <v>14327</v>
      </c>
      <c r="D1484" s="23" t="s">
        <v>3339</v>
      </c>
      <c r="E1484" s="23" t="s">
        <v>2412</v>
      </c>
      <c r="F1484" s="24" t="s">
        <v>10310</v>
      </c>
      <c r="G1484" s="25" t="s">
        <v>3868</v>
      </c>
      <c r="H1484" s="23" t="s">
        <v>3869</v>
      </c>
      <c r="I1484" s="23" t="s">
        <v>11099</v>
      </c>
      <c r="J1484" s="25" t="s">
        <v>3870</v>
      </c>
      <c r="K1484" s="58"/>
      <c r="L1484" s="58"/>
      <c r="M1484" s="23" t="s">
        <v>3871</v>
      </c>
      <c r="N1484" s="25" t="s">
        <v>3872</v>
      </c>
      <c r="O1484" s="25" t="s">
        <v>3754</v>
      </c>
      <c r="P1484" s="23" t="s">
        <v>3755</v>
      </c>
      <c r="Q1484" s="25" t="s">
        <v>3756</v>
      </c>
      <c r="R1484" s="58" t="s">
        <v>3757</v>
      </c>
      <c r="S1484" s="23" t="s">
        <v>3758</v>
      </c>
      <c r="T1484" s="23" t="s">
        <v>3759</v>
      </c>
      <c r="U1484" s="25" t="s">
        <v>3760</v>
      </c>
      <c r="V1484" s="23" t="s">
        <v>3761</v>
      </c>
      <c r="W1484" s="58" t="s">
        <v>3762</v>
      </c>
      <c r="X1484" s="58"/>
      <c r="Y1484" s="23" t="s">
        <v>3763</v>
      </c>
      <c r="Z1484" s="25"/>
      <c r="AA1484" s="33">
        <v>5</v>
      </c>
      <c r="AB1484" s="295" t="str">
        <f t="shared" si="119"/>
        <v>年間</v>
      </c>
      <c r="AC1484" s="268"/>
      <c r="AD1484" s="110">
        <v>1</v>
      </c>
      <c r="AE1484" s="111">
        <v>90600</v>
      </c>
      <c r="AF1484" s="26">
        <f t="shared" si="120"/>
        <v>90600</v>
      </c>
      <c r="AG1484" s="27">
        <v>41518</v>
      </c>
      <c r="AH1484" s="302">
        <v>41542</v>
      </c>
      <c r="AI1484" s="29" t="str">
        <f t="shared" si="117"/>
        <v>～</v>
      </c>
      <c r="AJ1484" s="178">
        <f t="shared" si="118"/>
        <v>43367</v>
      </c>
      <c r="AK1484" s="30" t="s">
        <v>899</v>
      </c>
      <c r="AL1484" s="30" t="s">
        <v>3867</v>
      </c>
      <c r="AM1484" s="114">
        <v>41542</v>
      </c>
      <c r="AN1484" s="408" t="str">
        <f>IF($AA1484-data!$G$1=0,"　",IF(AK1484=0,"　",VLOOKUP($AK1484,data!$A$1:$H$264,8,FALSE)))</f>
        <v>消耗部品交換対象</v>
      </c>
      <c r="AO1484" s="35">
        <v>41544</v>
      </c>
      <c r="AP1484" s="134" t="s">
        <v>3765</v>
      </c>
      <c r="AQ1484" s="264">
        <f t="shared" si="121"/>
        <v>42607</v>
      </c>
    </row>
    <row r="1485" spans="1:43" s="74" customFormat="1" ht="24.75" customHeight="1" x14ac:dyDescent="0.15">
      <c r="A1485" s="297">
        <v>1482</v>
      </c>
      <c r="B1485" s="23" t="s">
        <v>3753</v>
      </c>
      <c r="C1485" s="24" t="s">
        <v>14327</v>
      </c>
      <c r="D1485" s="23" t="s">
        <v>3339</v>
      </c>
      <c r="E1485" s="23" t="s">
        <v>2412</v>
      </c>
      <c r="F1485" s="24" t="s">
        <v>10310</v>
      </c>
      <c r="G1485" s="25" t="s">
        <v>3874</v>
      </c>
      <c r="H1485" s="23" t="s">
        <v>3875</v>
      </c>
      <c r="I1485" s="23" t="s">
        <v>11099</v>
      </c>
      <c r="J1485" s="25" t="s">
        <v>3876</v>
      </c>
      <c r="K1485" s="58"/>
      <c r="L1485" s="58"/>
      <c r="M1485" s="23" t="s">
        <v>3877</v>
      </c>
      <c r="N1485" s="25" t="s">
        <v>3878</v>
      </c>
      <c r="O1485" s="25" t="s">
        <v>3754</v>
      </c>
      <c r="P1485" s="23" t="s">
        <v>3755</v>
      </c>
      <c r="Q1485" s="25" t="s">
        <v>3756</v>
      </c>
      <c r="R1485" s="58" t="s">
        <v>3757</v>
      </c>
      <c r="S1485" s="23" t="s">
        <v>3758</v>
      </c>
      <c r="T1485" s="23" t="s">
        <v>3759</v>
      </c>
      <c r="U1485" s="25" t="s">
        <v>3760</v>
      </c>
      <c r="V1485" s="23" t="s">
        <v>3761</v>
      </c>
      <c r="W1485" s="58" t="s">
        <v>3762</v>
      </c>
      <c r="X1485" s="58"/>
      <c r="Y1485" s="23" t="s">
        <v>3763</v>
      </c>
      <c r="Z1485" s="25"/>
      <c r="AA1485" s="33">
        <v>5</v>
      </c>
      <c r="AB1485" s="295" t="str">
        <f t="shared" si="119"/>
        <v>年間</v>
      </c>
      <c r="AC1485" s="268"/>
      <c r="AD1485" s="110">
        <v>1</v>
      </c>
      <c r="AE1485" s="111">
        <v>90600</v>
      </c>
      <c r="AF1485" s="26">
        <f t="shared" si="120"/>
        <v>90600</v>
      </c>
      <c r="AG1485" s="27">
        <v>41518</v>
      </c>
      <c r="AH1485" s="302">
        <v>41542</v>
      </c>
      <c r="AI1485" s="29" t="str">
        <f t="shared" si="117"/>
        <v>～</v>
      </c>
      <c r="AJ1485" s="178">
        <f t="shared" si="118"/>
        <v>43367</v>
      </c>
      <c r="AK1485" s="30" t="s">
        <v>899</v>
      </c>
      <c r="AL1485" s="30" t="s">
        <v>3873</v>
      </c>
      <c r="AM1485" s="114">
        <v>41542</v>
      </c>
      <c r="AN1485" s="408" t="str">
        <f>IF($AA1485-data!$G$1=0,"　",IF(AK1485=0,"　",VLOOKUP($AK1485,data!$A$1:$H$264,8,FALSE)))</f>
        <v>消耗部品交換対象</v>
      </c>
      <c r="AO1485" s="35">
        <v>41544</v>
      </c>
      <c r="AP1485" s="134" t="s">
        <v>3765</v>
      </c>
      <c r="AQ1485" s="264">
        <f t="shared" si="121"/>
        <v>42607</v>
      </c>
    </row>
    <row r="1486" spans="1:43" s="74" customFormat="1" ht="24.75" customHeight="1" x14ac:dyDescent="0.15">
      <c r="A1486" s="297">
        <v>1483</v>
      </c>
      <c r="B1486" s="23" t="s">
        <v>3753</v>
      </c>
      <c r="C1486" s="24" t="s">
        <v>14327</v>
      </c>
      <c r="D1486" s="23" t="s">
        <v>3339</v>
      </c>
      <c r="E1486" s="23" t="s">
        <v>2412</v>
      </c>
      <c r="F1486" s="24" t="s">
        <v>10310</v>
      </c>
      <c r="G1486" s="25" t="s">
        <v>3880</v>
      </c>
      <c r="H1486" s="23" t="s">
        <v>3881</v>
      </c>
      <c r="I1486" s="23" t="s">
        <v>11099</v>
      </c>
      <c r="J1486" s="25" t="s">
        <v>3882</v>
      </c>
      <c r="K1486" s="58"/>
      <c r="L1486" s="58"/>
      <c r="M1486" s="23" t="s">
        <v>3883</v>
      </c>
      <c r="N1486" s="25" t="s">
        <v>3884</v>
      </c>
      <c r="O1486" s="25" t="s">
        <v>3754</v>
      </c>
      <c r="P1486" s="23" t="s">
        <v>3755</v>
      </c>
      <c r="Q1486" s="25" t="s">
        <v>3756</v>
      </c>
      <c r="R1486" s="58" t="s">
        <v>3757</v>
      </c>
      <c r="S1486" s="23" t="s">
        <v>3758</v>
      </c>
      <c r="T1486" s="23" t="s">
        <v>3759</v>
      </c>
      <c r="U1486" s="25" t="s">
        <v>3760</v>
      </c>
      <c r="V1486" s="23" t="s">
        <v>3761</v>
      </c>
      <c r="W1486" s="58" t="s">
        <v>3762</v>
      </c>
      <c r="X1486" s="58"/>
      <c r="Y1486" s="23" t="s">
        <v>3763</v>
      </c>
      <c r="Z1486" s="25"/>
      <c r="AA1486" s="33">
        <v>5</v>
      </c>
      <c r="AB1486" s="295" t="str">
        <f t="shared" si="119"/>
        <v>年間</v>
      </c>
      <c r="AC1486" s="268"/>
      <c r="AD1486" s="110">
        <v>1</v>
      </c>
      <c r="AE1486" s="111">
        <v>90600</v>
      </c>
      <c r="AF1486" s="26">
        <f t="shared" si="120"/>
        <v>90600</v>
      </c>
      <c r="AG1486" s="27">
        <v>41518</v>
      </c>
      <c r="AH1486" s="302">
        <v>41542</v>
      </c>
      <c r="AI1486" s="29" t="str">
        <f t="shared" si="117"/>
        <v>～</v>
      </c>
      <c r="AJ1486" s="178">
        <f t="shared" si="118"/>
        <v>43367</v>
      </c>
      <c r="AK1486" s="30" t="s">
        <v>899</v>
      </c>
      <c r="AL1486" s="30" t="s">
        <v>3879</v>
      </c>
      <c r="AM1486" s="114">
        <v>41542</v>
      </c>
      <c r="AN1486" s="408" t="str">
        <f>IF($AA1486-data!$G$1=0,"　",IF(AK1486=0,"　",VLOOKUP($AK1486,data!$A$1:$H$264,8,FALSE)))</f>
        <v>消耗部品交換対象</v>
      </c>
      <c r="AO1486" s="35">
        <v>41544</v>
      </c>
      <c r="AP1486" s="134" t="s">
        <v>3765</v>
      </c>
      <c r="AQ1486" s="264">
        <f t="shared" si="121"/>
        <v>42607</v>
      </c>
    </row>
    <row r="1487" spans="1:43" s="74" customFormat="1" ht="24.75" customHeight="1" x14ac:dyDescent="0.15">
      <c r="A1487" s="297">
        <v>1484</v>
      </c>
      <c r="B1487" s="23" t="s">
        <v>3753</v>
      </c>
      <c r="C1487" s="24" t="s">
        <v>14327</v>
      </c>
      <c r="D1487" s="23" t="s">
        <v>3339</v>
      </c>
      <c r="E1487" s="23" t="s">
        <v>2412</v>
      </c>
      <c r="F1487" s="24" t="s">
        <v>10310</v>
      </c>
      <c r="G1487" s="25" t="s">
        <v>3886</v>
      </c>
      <c r="H1487" s="23" t="s">
        <v>3839</v>
      </c>
      <c r="I1487" s="23" t="s">
        <v>11099</v>
      </c>
      <c r="J1487" s="25" t="s">
        <v>3887</v>
      </c>
      <c r="K1487" s="58"/>
      <c r="L1487" s="58"/>
      <c r="M1487" s="23" t="s">
        <v>3888</v>
      </c>
      <c r="N1487" s="25" t="s">
        <v>3889</v>
      </c>
      <c r="O1487" s="25" t="s">
        <v>3754</v>
      </c>
      <c r="P1487" s="23" t="s">
        <v>3755</v>
      </c>
      <c r="Q1487" s="25" t="s">
        <v>3756</v>
      </c>
      <c r="R1487" s="58" t="s">
        <v>3757</v>
      </c>
      <c r="S1487" s="23" t="s">
        <v>3758</v>
      </c>
      <c r="T1487" s="23" t="s">
        <v>3759</v>
      </c>
      <c r="U1487" s="25" t="s">
        <v>3760</v>
      </c>
      <c r="V1487" s="23" t="s">
        <v>3761</v>
      </c>
      <c r="W1487" s="58" t="s">
        <v>3762</v>
      </c>
      <c r="X1487" s="58"/>
      <c r="Y1487" s="23" t="s">
        <v>3763</v>
      </c>
      <c r="Z1487" s="25"/>
      <c r="AA1487" s="33">
        <v>5</v>
      </c>
      <c r="AB1487" s="295" t="str">
        <f t="shared" si="119"/>
        <v>年間</v>
      </c>
      <c r="AC1487" s="268"/>
      <c r="AD1487" s="110">
        <v>1</v>
      </c>
      <c r="AE1487" s="111">
        <v>90600</v>
      </c>
      <c r="AF1487" s="26">
        <f t="shared" si="120"/>
        <v>90600</v>
      </c>
      <c r="AG1487" s="27">
        <v>41518</v>
      </c>
      <c r="AH1487" s="302">
        <v>41542</v>
      </c>
      <c r="AI1487" s="29" t="str">
        <f t="shared" si="117"/>
        <v>～</v>
      </c>
      <c r="AJ1487" s="178">
        <f t="shared" si="118"/>
        <v>43367</v>
      </c>
      <c r="AK1487" s="30" t="s">
        <v>899</v>
      </c>
      <c r="AL1487" s="30" t="s">
        <v>3885</v>
      </c>
      <c r="AM1487" s="114">
        <v>41542</v>
      </c>
      <c r="AN1487" s="408" t="str">
        <f>IF($AA1487-data!$G$1=0,"　",IF(AK1487=0,"　",VLOOKUP($AK1487,data!$A$1:$H$264,8,FALSE)))</f>
        <v>消耗部品交換対象</v>
      </c>
      <c r="AO1487" s="35">
        <v>41544</v>
      </c>
      <c r="AP1487" s="134" t="s">
        <v>3765</v>
      </c>
      <c r="AQ1487" s="264">
        <f t="shared" si="121"/>
        <v>42607</v>
      </c>
    </row>
    <row r="1488" spans="1:43" s="74" customFormat="1" ht="24.75" customHeight="1" x14ac:dyDescent="0.15">
      <c r="A1488" s="297">
        <v>1485</v>
      </c>
      <c r="B1488" s="23" t="s">
        <v>3890</v>
      </c>
      <c r="C1488" s="24" t="s">
        <v>14341</v>
      </c>
      <c r="D1488" s="23" t="s">
        <v>3891</v>
      </c>
      <c r="E1488" s="23" t="s">
        <v>582</v>
      </c>
      <c r="F1488" s="24" t="s">
        <v>11168</v>
      </c>
      <c r="G1488" s="25" t="s">
        <v>3906</v>
      </c>
      <c r="H1488" s="23" t="s">
        <v>3907</v>
      </c>
      <c r="I1488" s="23" t="s">
        <v>11140</v>
      </c>
      <c r="J1488" s="25" t="s">
        <v>3908</v>
      </c>
      <c r="K1488" s="58" t="s">
        <v>3909</v>
      </c>
      <c r="L1488" s="58"/>
      <c r="M1488" s="23" t="s">
        <v>3910</v>
      </c>
      <c r="N1488" s="25" t="s">
        <v>3911</v>
      </c>
      <c r="O1488" s="25" t="s">
        <v>3892</v>
      </c>
      <c r="P1488" s="23" t="s">
        <v>3893</v>
      </c>
      <c r="Q1488" s="25" t="s">
        <v>3894</v>
      </c>
      <c r="R1488" s="58" t="s">
        <v>3895</v>
      </c>
      <c r="S1488" s="23" t="s">
        <v>3896</v>
      </c>
      <c r="T1488" s="23" t="s">
        <v>3897</v>
      </c>
      <c r="U1488" s="25" t="s">
        <v>3898</v>
      </c>
      <c r="V1488" s="23" t="s">
        <v>3899</v>
      </c>
      <c r="W1488" s="25" t="s">
        <v>3900</v>
      </c>
      <c r="X1488" s="58" t="s">
        <v>3901</v>
      </c>
      <c r="Y1488" s="23" t="s">
        <v>3902</v>
      </c>
      <c r="Z1488" s="23" t="s">
        <v>3903</v>
      </c>
      <c r="AA1488" s="33">
        <v>3</v>
      </c>
      <c r="AB1488" s="295" t="str">
        <f t="shared" si="119"/>
        <v>年間</v>
      </c>
      <c r="AC1488" s="268"/>
      <c r="AD1488" s="110">
        <v>1</v>
      </c>
      <c r="AE1488" s="111">
        <v>54360</v>
      </c>
      <c r="AF1488" s="26">
        <f t="shared" si="120"/>
        <v>54360</v>
      </c>
      <c r="AG1488" s="27">
        <v>41548</v>
      </c>
      <c r="AH1488" s="302">
        <v>41562</v>
      </c>
      <c r="AI1488" s="29" t="str">
        <f t="shared" si="117"/>
        <v>～</v>
      </c>
      <c r="AJ1488" s="178">
        <f t="shared" si="118"/>
        <v>42657</v>
      </c>
      <c r="AK1488" s="132" t="s">
        <v>13559</v>
      </c>
      <c r="AL1488" s="30" t="s">
        <v>3904</v>
      </c>
      <c r="AM1488" s="115">
        <v>41562</v>
      </c>
      <c r="AN1488" s="408" t="str">
        <f>IF($AA1488-data!$G$1=0,"　",IF(AK1488=0,"　",VLOOKUP($AK1488,data!$A$1:$H$264,8,FALSE)))</f>
        <v>　</v>
      </c>
      <c r="AO1488" s="35">
        <v>41563</v>
      </c>
      <c r="AP1488" s="134" t="s">
        <v>3905</v>
      </c>
      <c r="AQ1488" s="264" t="str">
        <f t="shared" si="121"/>
        <v/>
      </c>
    </row>
    <row r="1489" spans="1:43" s="74" customFormat="1" ht="24.75" customHeight="1" x14ac:dyDescent="0.15">
      <c r="A1489" s="297">
        <v>1486</v>
      </c>
      <c r="B1489" s="23" t="s">
        <v>3912</v>
      </c>
      <c r="C1489" s="24" t="s">
        <v>14335</v>
      </c>
      <c r="D1489" s="23" t="s">
        <v>3721</v>
      </c>
      <c r="E1489" s="23" t="s">
        <v>1915</v>
      </c>
      <c r="F1489" s="24" t="s">
        <v>10234</v>
      </c>
      <c r="G1489" s="43" t="s">
        <v>3742</v>
      </c>
      <c r="H1489" s="44" t="s">
        <v>3913</v>
      </c>
      <c r="I1489" s="44" t="s">
        <v>11125</v>
      </c>
      <c r="J1489" s="43" t="s">
        <v>3914</v>
      </c>
      <c r="K1489" s="43" t="s">
        <v>3915</v>
      </c>
      <c r="L1489" s="43"/>
      <c r="M1489" s="44" t="s">
        <v>3916</v>
      </c>
      <c r="N1489" s="44" t="s">
        <v>3917</v>
      </c>
      <c r="O1489" s="25" t="s">
        <v>3722</v>
      </c>
      <c r="P1489" s="23" t="s">
        <v>3723</v>
      </c>
      <c r="Q1489" s="25" t="s">
        <v>3724</v>
      </c>
      <c r="R1489" s="58" t="s">
        <v>3725</v>
      </c>
      <c r="S1489" s="23" t="s">
        <v>3726</v>
      </c>
      <c r="T1489" s="23"/>
      <c r="U1489" s="43" t="s">
        <v>3742</v>
      </c>
      <c r="V1489" s="44" t="s">
        <v>3913</v>
      </c>
      <c r="W1489" s="43" t="s">
        <v>3914</v>
      </c>
      <c r="X1489" s="43" t="s">
        <v>3915</v>
      </c>
      <c r="Y1489" s="44" t="s">
        <v>3916</v>
      </c>
      <c r="Z1489" s="44" t="s">
        <v>3917</v>
      </c>
      <c r="AA1489" s="33">
        <v>3</v>
      </c>
      <c r="AB1489" s="295" t="str">
        <f t="shared" si="119"/>
        <v>年間</v>
      </c>
      <c r="AC1489" s="268"/>
      <c r="AD1489" s="110">
        <v>1</v>
      </c>
      <c r="AE1489" s="201">
        <v>93960</v>
      </c>
      <c r="AF1489" s="26">
        <f t="shared" si="120"/>
        <v>93960</v>
      </c>
      <c r="AG1489" s="27">
        <v>41548</v>
      </c>
      <c r="AH1489" s="302">
        <v>41579</v>
      </c>
      <c r="AI1489" s="29" t="str">
        <f t="shared" si="117"/>
        <v>～</v>
      </c>
      <c r="AJ1489" s="178">
        <f t="shared" si="118"/>
        <v>42674</v>
      </c>
      <c r="AK1489" s="30" t="s">
        <v>3733</v>
      </c>
      <c r="AL1489" s="30" t="s">
        <v>3918</v>
      </c>
      <c r="AM1489" s="114">
        <v>41579</v>
      </c>
      <c r="AN1489" s="408" t="str">
        <f>IF($AA1489-data!$G$1=0,"　",IF(AK1489=0,"　",VLOOKUP($AK1489,data!$A$1:$H$264,8,FALSE)))</f>
        <v>　</v>
      </c>
      <c r="AO1489" s="35">
        <v>41579</v>
      </c>
      <c r="AP1489" s="134" t="s">
        <v>3919</v>
      </c>
      <c r="AQ1489" s="264" t="str">
        <f t="shared" si="121"/>
        <v/>
      </c>
    </row>
    <row r="1490" spans="1:43" s="74" customFormat="1" ht="24.75" customHeight="1" x14ac:dyDescent="0.15">
      <c r="A1490" s="297">
        <v>1487</v>
      </c>
      <c r="B1490" s="23" t="s">
        <v>3912</v>
      </c>
      <c r="C1490" s="24" t="s">
        <v>14335</v>
      </c>
      <c r="D1490" s="23" t="s">
        <v>3721</v>
      </c>
      <c r="E1490" s="23" t="s">
        <v>1915</v>
      </c>
      <c r="F1490" s="24" t="s">
        <v>10234</v>
      </c>
      <c r="G1490" s="43" t="s">
        <v>3742</v>
      </c>
      <c r="H1490" s="44" t="s">
        <v>3913</v>
      </c>
      <c r="I1490" s="44" t="s">
        <v>11125</v>
      </c>
      <c r="J1490" s="43" t="s">
        <v>3914</v>
      </c>
      <c r="K1490" s="43" t="s">
        <v>3915</v>
      </c>
      <c r="L1490" s="43"/>
      <c r="M1490" s="44" t="s">
        <v>3916</v>
      </c>
      <c r="N1490" s="44" t="s">
        <v>3917</v>
      </c>
      <c r="O1490" s="25" t="s">
        <v>3722</v>
      </c>
      <c r="P1490" s="23" t="s">
        <v>3723</v>
      </c>
      <c r="Q1490" s="25" t="s">
        <v>3724</v>
      </c>
      <c r="R1490" s="58" t="s">
        <v>3725</v>
      </c>
      <c r="S1490" s="23" t="s">
        <v>3726</v>
      </c>
      <c r="T1490" s="23"/>
      <c r="U1490" s="43" t="s">
        <v>3742</v>
      </c>
      <c r="V1490" s="44" t="s">
        <v>3913</v>
      </c>
      <c r="W1490" s="43" t="s">
        <v>3914</v>
      </c>
      <c r="X1490" s="43" t="s">
        <v>3915</v>
      </c>
      <c r="Y1490" s="44" t="s">
        <v>3916</v>
      </c>
      <c r="Z1490" s="44" t="s">
        <v>3917</v>
      </c>
      <c r="AA1490" s="33">
        <v>3</v>
      </c>
      <c r="AB1490" s="295" t="str">
        <f t="shared" si="119"/>
        <v>年間</v>
      </c>
      <c r="AC1490" s="268"/>
      <c r="AD1490" s="110">
        <v>1</v>
      </c>
      <c r="AE1490" s="201">
        <v>93960</v>
      </c>
      <c r="AF1490" s="26">
        <f t="shared" si="120"/>
        <v>93960</v>
      </c>
      <c r="AG1490" s="27">
        <v>41548</v>
      </c>
      <c r="AH1490" s="302">
        <v>41579</v>
      </c>
      <c r="AI1490" s="29" t="str">
        <f t="shared" si="117"/>
        <v>～</v>
      </c>
      <c r="AJ1490" s="178">
        <f t="shared" si="118"/>
        <v>42674</v>
      </c>
      <c r="AK1490" s="30" t="s">
        <v>3733</v>
      </c>
      <c r="AL1490" s="30" t="s">
        <v>3920</v>
      </c>
      <c r="AM1490" s="114">
        <v>41579</v>
      </c>
      <c r="AN1490" s="408" t="str">
        <f>IF($AA1490-data!$G$1=0,"　",IF(AK1490=0,"　",VLOOKUP($AK1490,data!$A$1:$H$264,8,FALSE)))</f>
        <v>　</v>
      </c>
      <c r="AO1490" s="35">
        <v>41579</v>
      </c>
      <c r="AP1490" s="134" t="s">
        <v>3919</v>
      </c>
      <c r="AQ1490" s="264" t="str">
        <f t="shared" si="121"/>
        <v/>
      </c>
    </row>
    <row r="1491" spans="1:43" s="74" customFormat="1" ht="24.75" customHeight="1" x14ac:dyDescent="0.15">
      <c r="A1491" s="297">
        <v>1488</v>
      </c>
      <c r="B1491" s="23" t="s">
        <v>3912</v>
      </c>
      <c r="C1491" s="24" t="s">
        <v>14335</v>
      </c>
      <c r="D1491" s="23" t="s">
        <v>3721</v>
      </c>
      <c r="E1491" s="23" t="s">
        <v>1915</v>
      </c>
      <c r="F1491" s="24" t="s">
        <v>10234</v>
      </c>
      <c r="G1491" s="43" t="s">
        <v>3742</v>
      </c>
      <c r="H1491" s="44" t="s">
        <v>3913</v>
      </c>
      <c r="I1491" s="44" t="s">
        <v>11125</v>
      </c>
      <c r="J1491" s="43" t="s">
        <v>3914</v>
      </c>
      <c r="K1491" s="43" t="s">
        <v>3915</v>
      </c>
      <c r="L1491" s="43"/>
      <c r="M1491" s="44" t="s">
        <v>3916</v>
      </c>
      <c r="N1491" s="44" t="s">
        <v>3917</v>
      </c>
      <c r="O1491" s="25" t="s">
        <v>3722</v>
      </c>
      <c r="P1491" s="23" t="s">
        <v>3723</v>
      </c>
      <c r="Q1491" s="25" t="s">
        <v>3724</v>
      </c>
      <c r="R1491" s="58" t="s">
        <v>3725</v>
      </c>
      <c r="S1491" s="23" t="s">
        <v>3726</v>
      </c>
      <c r="T1491" s="23"/>
      <c r="U1491" s="43" t="s">
        <v>3742</v>
      </c>
      <c r="V1491" s="44" t="s">
        <v>3913</v>
      </c>
      <c r="W1491" s="43" t="s">
        <v>3914</v>
      </c>
      <c r="X1491" s="43" t="s">
        <v>3915</v>
      </c>
      <c r="Y1491" s="44" t="s">
        <v>3916</v>
      </c>
      <c r="Z1491" s="44" t="s">
        <v>3917</v>
      </c>
      <c r="AA1491" s="33">
        <v>3</v>
      </c>
      <c r="AB1491" s="295" t="str">
        <f t="shared" si="119"/>
        <v>年間</v>
      </c>
      <c r="AC1491" s="268"/>
      <c r="AD1491" s="110">
        <v>1</v>
      </c>
      <c r="AE1491" s="201">
        <v>93960</v>
      </c>
      <c r="AF1491" s="26">
        <f t="shared" si="120"/>
        <v>93960</v>
      </c>
      <c r="AG1491" s="27">
        <v>41548</v>
      </c>
      <c r="AH1491" s="302">
        <v>41579</v>
      </c>
      <c r="AI1491" s="29" t="str">
        <f t="shared" si="117"/>
        <v>～</v>
      </c>
      <c r="AJ1491" s="178">
        <f t="shared" si="118"/>
        <v>42674</v>
      </c>
      <c r="AK1491" s="30" t="s">
        <v>3733</v>
      </c>
      <c r="AL1491" s="30" t="s">
        <v>3921</v>
      </c>
      <c r="AM1491" s="114">
        <v>41579</v>
      </c>
      <c r="AN1491" s="408" t="str">
        <f>IF($AA1491-data!$G$1=0,"　",IF(AK1491=0,"　",VLOOKUP($AK1491,data!$A$1:$H$264,8,FALSE)))</f>
        <v>　</v>
      </c>
      <c r="AO1491" s="35">
        <v>41579</v>
      </c>
      <c r="AP1491" s="134" t="s">
        <v>3919</v>
      </c>
      <c r="AQ1491" s="264" t="str">
        <f t="shared" si="121"/>
        <v/>
      </c>
    </row>
    <row r="1492" spans="1:43" s="74" customFormat="1" ht="24.75" customHeight="1" x14ac:dyDescent="0.15">
      <c r="A1492" s="297">
        <v>1489</v>
      </c>
      <c r="B1492" s="23" t="s">
        <v>3912</v>
      </c>
      <c r="C1492" s="24" t="s">
        <v>14335</v>
      </c>
      <c r="D1492" s="23" t="s">
        <v>3721</v>
      </c>
      <c r="E1492" s="23" t="s">
        <v>1915</v>
      </c>
      <c r="F1492" s="24" t="s">
        <v>10234</v>
      </c>
      <c r="G1492" s="43" t="s">
        <v>3742</v>
      </c>
      <c r="H1492" s="44" t="s">
        <v>3913</v>
      </c>
      <c r="I1492" s="44" t="s">
        <v>11125</v>
      </c>
      <c r="J1492" s="43" t="s">
        <v>3914</v>
      </c>
      <c r="K1492" s="43" t="s">
        <v>3915</v>
      </c>
      <c r="L1492" s="43"/>
      <c r="M1492" s="44" t="s">
        <v>3916</v>
      </c>
      <c r="N1492" s="44" t="s">
        <v>3917</v>
      </c>
      <c r="O1492" s="25" t="s">
        <v>3722</v>
      </c>
      <c r="P1492" s="23" t="s">
        <v>3723</v>
      </c>
      <c r="Q1492" s="25" t="s">
        <v>3724</v>
      </c>
      <c r="R1492" s="58" t="s">
        <v>3725</v>
      </c>
      <c r="S1492" s="23" t="s">
        <v>3726</v>
      </c>
      <c r="T1492" s="23"/>
      <c r="U1492" s="43" t="s">
        <v>3742</v>
      </c>
      <c r="V1492" s="44" t="s">
        <v>3913</v>
      </c>
      <c r="W1492" s="43" t="s">
        <v>3914</v>
      </c>
      <c r="X1492" s="43" t="s">
        <v>3915</v>
      </c>
      <c r="Y1492" s="44" t="s">
        <v>3916</v>
      </c>
      <c r="Z1492" s="44" t="s">
        <v>3917</v>
      </c>
      <c r="AA1492" s="33">
        <v>3</v>
      </c>
      <c r="AB1492" s="295" t="str">
        <f t="shared" si="119"/>
        <v>年間</v>
      </c>
      <c r="AC1492" s="268"/>
      <c r="AD1492" s="110">
        <v>1</v>
      </c>
      <c r="AE1492" s="201">
        <v>93960</v>
      </c>
      <c r="AF1492" s="26">
        <f t="shared" si="120"/>
        <v>93960</v>
      </c>
      <c r="AG1492" s="27">
        <v>41548</v>
      </c>
      <c r="AH1492" s="302">
        <v>41579</v>
      </c>
      <c r="AI1492" s="29" t="str">
        <f t="shared" si="117"/>
        <v>～</v>
      </c>
      <c r="AJ1492" s="178">
        <f t="shared" si="118"/>
        <v>42674</v>
      </c>
      <c r="AK1492" s="30" t="s">
        <v>3733</v>
      </c>
      <c r="AL1492" s="30" t="s">
        <v>3922</v>
      </c>
      <c r="AM1492" s="114">
        <v>41579</v>
      </c>
      <c r="AN1492" s="408" t="str">
        <f>IF($AA1492-data!$G$1=0,"　",IF(AK1492=0,"　",VLOOKUP($AK1492,data!$A$1:$H$264,8,FALSE)))</f>
        <v>　</v>
      </c>
      <c r="AO1492" s="35">
        <v>41579</v>
      </c>
      <c r="AP1492" s="134" t="s">
        <v>3919</v>
      </c>
      <c r="AQ1492" s="264" t="str">
        <f t="shared" si="121"/>
        <v/>
      </c>
    </row>
    <row r="1493" spans="1:43" s="74" customFormat="1" ht="24.75" customHeight="1" x14ac:dyDescent="0.15">
      <c r="A1493" s="297">
        <v>1490</v>
      </c>
      <c r="B1493" s="23" t="s">
        <v>3912</v>
      </c>
      <c r="C1493" s="24" t="s">
        <v>14335</v>
      </c>
      <c r="D1493" s="23" t="s">
        <v>3721</v>
      </c>
      <c r="E1493" s="23" t="s">
        <v>1915</v>
      </c>
      <c r="F1493" s="24" t="s">
        <v>10234</v>
      </c>
      <c r="G1493" s="43" t="s">
        <v>3742</v>
      </c>
      <c r="H1493" s="44" t="s">
        <v>3913</v>
      </c>
      <c r="I1493" s="44" t="s">
        <v>11125</v>
      </c>
      <c r="J1493" s="43" t="s">
        <v>3914</v>
      </c>
      <c r="K1493" s="43" t="s">
        <v>3915</v>
      </c>
      <c r="L1493" s="43"/>
      <c r="M1493" s="44" t="s">
        <v>3916</v>
      </c>
      <c r="N1493" s="44" t="s">
        <v>3917</v>
      </c>
      <c r="O1493" s="25" t="s">
        <v>3722</v>
      </c>
      <c r="P1493" s="23" t="s">
        <v>3723</v>
      </c>
      <c r="Q1493" s="25" t="s">
        <v>3724</v>
      </c>
      <c r="R1493" s="58" t="s">
        <v>3725</v>
      </c>
      <c r="S1493" s="23" t="s">
        <v>3726</v>
      </c>
      <c r="T1493" s="23"/>
      <c r="U1493" s="43" t="s">
        <v>3742</v>
      </c>
      <c r="V1493" s="44" t="s">
        <v>3913</v>
      </c>
      <c r="W1493" s="43" t="s">
        <v>3914</v>
      </c>
      <c r="X1493" s="43" t="s">
        <v>3915</v>
      </c>
      <c r="Y1493" s="44" t="s">
        <v>3916</v>
      </c>
      <c r="Z1493" s="44" t="s">
        <v>3917</v>
      </c>
      <c r="AA1493" s="33">
        <v>3</v>
      </c>
      <c r="AB1493" s="295" t="str">
        <f t="shared" si="119"/>
        <v>年間</v>
      </c>
      <c r="AC1493" s="268"/>
      <c r="AD1493" s="110">
        <v>1</v>
      </c>
      <c r="AE1493" s="201">
        <v>93960</v>
      </c>
      <c r="AF1493" s="26">
        <f t="shared" si="120"/>
        <v>93960</v>
      </c>
      <c r="AG1493" s="27">
        <v>41548</v>
      </c>
      <c r="AH1493" s="302">
        <v>41579</v>
      </c>
      <c r="AI1493" s="29" t="str">
        <f t="shared" si="117"/>
        <v>～</v>
      </c>
      <c r="AJ1493" s="178">
        <f t="shared" si="118"/>
        <v>42674</v>
      </c>
      <c r="AK1493" s="30" t="s">
        <v>3733</v>
      </c>
      <c r="AL1493" s="30" t="s">
        <v>3923</v>
      </c>
      <c r="AM1493" s="114">
        <v>41579</v>
      </c>
      <c r="AN1493" s="408" t="str">
        <f>IF($AA1493-data!$G$1=0,"　",IF(AK1493=0,"　",VLOOKUP($AK1493,data!$A$1:$H$264,8,FALSE)))</f>
        <v>　</v>
      </c>
      <c r="AO1493" s="35">
        <v>41579</v>
      </c>
      <c r="AP1493" s="134" t="s">
        <v>3919</v>
      </c>
      <c r="AQ1493" s="264" t="str">
        <f t="shared" si="121"/>
        <v/>
      </c>
    </row>
    <row r="1494" spans="1:43" s="74" customFormat="1" ht="24.75" customHeight="1" x14ac:dyDescent="0.15">
      <c r="A1494" s="297">
        <v>1491</v>
      </c>
      <c r="B1494" s="23" t="s">
        <v>3912</v>
      </c>
      <c r="C1494" s="24" t="s">
        <v>14335</v>
      </c>
      <c r="D1494" s="23" t="s">
        <v>3721</v>
      </c>
      <c r="E1494" s="23" t="s">
        <v>1915</v>
      </c>
      <c r="F1494" s="24" t="s">
        <v>10234</v>
      </c>
      <c r="G1494" s="43" t="s">
        <v>3742</v>
      </c>
      <c r="H1494" s="44" t="s">
        <v>3913</v>
      </c>
      <c r="I1494" s="44" t="s">
        <v>11125</v>
      </c>
      <c r="J1494" s="43" t="s">
        <v>3914</v>
      </c>
      <c r="K1494" s="43" t="s">
        <v>3915</v>
      </c>
      <c r="L1494" s="43"/>
      <c r="M1494" s="44" t="s">
        <v>3916</v>
      </c>
      <c r="N1494" s="44" t="s">
        <v>3917</v>
      </c>
      <c r="O1494" s="25" t="s">
        <v>3722</v>
      </c>
      <c r="P1494" s="23" t="s">
        <v>3723</v>
      </c>
      <c r="Q1494" s="25" t="s">
        <v>3724</v>
      </c>
      <c r="R1494" s="58" t="s">
        <v>3725</v>
      </c>
      <c r="S1494" s="23" t="s">
        <v>3726</v>
      </c>
      <c r="T1494" s="23"/>
      <c r="U1494" s="43" t="s">
        <v>3742</v>
      </c>
      <c r="V1494" s="44" t="s">
        <v>3913</v>
      </c>
      <c r="W1494" s="43" t="s">
        <v>3914</v>
      </c>
      <c r="X1494" s="43" t="s">
        <v>3915</v>
      </c>
      <c r="Y1494" s="44" t="s">
        <v>3916</v>
      </c>
      <c r="Z1494" s="44" t="s">
        <v>3917</v>
      </c>
      <c r="AA1494" s="33">
        <v>3</v>
      </c>
      <c r="AB1494" s="295" t="str">
        <f t="shared" si="119"/>
        <v>年間</v>
      </c>
      <c r="AC1494" s="268"/>
      <c r="AD1494" s="110">
        <v>1</v>
      </c>
      <c r="AE1494" s="201">
        <v>93960</v>
      </c>
      <c r="AF1494" s="26">
        <f t="shared" si="120"/>
        <v>93960</v>
      </c>
      <c r="AG1494" s="27">
        <v>41548</v>
      </c>
      <c r="AH1494" s="302">
        <v>41579</v>
      </c>
      <c r="AI1494" s="29" t="str">
        <f t="shared" si="117"/>
        <v>～</v>
      </c>
      <c r="AJ1494" s="178">
        <f t="shared" si="118"/>
        <v>42674</v>
      </c>
      <c r="AK1494" s="30" t="s">
        <v>3733</v>
      </c>
      <c r="AL1494" s="30" t="s">
        <v>3924</v>
      </c>
      <c r="AM1494" s="114">
        <v>41579</v>
      </c>
      <c r="AN1494" s="408" t="str">
        <f>IF($AA1494-data!$G$1=0,"　",IF(AK1494=0,"　",VLOOKUP($AK1494,data!$A$1:$H$264,8,FALSE)))</f>
        <v>　</v>
      </c>
      <c r="AO1494" s="35">
        <v>41579</v>
      </c>
      <c r="AP1494" s="134" t="s">
        <v>3919</v>
      </c>
      <c r="AQ1494" s="264" t="str">
        <f t="shared" si="121"/>
        <v/>
      </c>
    </row>
    <row r="1495" spans="1:43" s="74" customFormat="1" ht="24.75" customHeight="1" x14ac:dyDescent="0.15">
      <c r="A1495" s="297">
        <v>1492</v>
      </c>
      <c r="B1495" s="23" t="s">
        <v>3912</v>
      </c>
      <c r="C1495" s="24" t="s">
        <v>14335</v>
      </c>
      <c r="D1495" s="23" t="s">
        <v>3721</v>
      </c>
      <c r="E1495" s="23" t="s">
        <v>1915</v>
      </c>
      <c r="F1495" s="24" t="s">
        <v>10234</v>
      </c>
      <c r="G1495" s="43" t="s">
        <v>3742</v>
      </c>
      <c r="H1495" s="44" t="s">
        <v>3913</v>
      </c>
      <c r="I1495" s="44" t="s">
        <v>11125</v>
      </c>
      <c r="J1495" s="43" t="s">
        <v>3914</v>
      </c>
      <c r="K1495" s="43" t="s">
        <v>3915</v>
      </c>
      <c r="L1495" s="43"/>
      <c r="M1495" s="44" t="s">
        <v>3916</v>
      </c>
      <c r="N1495" s="44" t="s">
        <v>3917</v>
      </c>
      <c r="O1495" s="25" t="s">
        <v>3722</v>
      </c>
      <c r="P1495" s="23" t="s">
        <v>3723</v>
      </c>
      <c r="Q1495" s="25" t="s">
        <v>3724</v>
      </c>
      <c r="R1495" s="58" t="s">
        <v>3725</v>
      </c>
      <c r="S1495" s="23" t="s">
        <v>3726</v>
      </c>
      <c r="T1495" s="23"/>
      <c r="U1495" s="43" t="s">
        <v>3742</v>
      </c>
      <c r="V1495" s="44" t="s">
        <v>3913</v>
      </c>
      <c r="W1495" s="43" t="s">
        <v>3914</v>
      </c>
      <c r="X1495" s="43" t="s">
        <v>3915</v>
      </c>
      <c r="Y1495" s="44" t="s">
        <v>3916</v>
      </c>
      <c r="Z1495" s="44" t="s">
        <v>3917</v>
      </c>
      <c r="AA1495" s="33">
        <v>3</v>
      </c>
      <c r="AB1495" s="295" t="str">
        <f t="shared" si="119"/>
        <v>年間</v>
      </c>
      <c r="AC1495" s="268"/>
      <c r="AD1495" s="110">
        <v>1</v>
      </c>
      <c r="AE1495" s="201">
        <v>93960</v>
      </c>
      <c r="AF1495" s="26">
        <f t="shared" si="120"/>
        <v>93960</v>
      </c>
      <c r="AG1495" s="27">
        <v>41548</v>
      </c>
      <c r="AH1495" s="302">
        <v>41579</v>
      </c>
      <c r="AI1495" s="29" t="str">
        <f t="shared" si="117"/>
        <v>～</v>
      </c>
      <c r="AJ1495" s="178">
        <f t="shared" si="118"/>
        <v>42674</v>
      </c>
      <c r="AK1495" s="30" t="s">
        <v>3733</v>
      </c>
      <c r="AL1495" s="30" t="s">
        <v>3925</v>
      </c>
      <c r="AM1495" s="114">
        <v>41579</v>
      </c>
      <c r="AN1495" s="408" t="str">
        <f>IF($AA1495-data!$G$1=0,"　",IF(AK1495=0,"　",VLOOKUP($AK1495,data!$A$1:$H$264,8,FALSE)))</f>
        <v>　</v>
      </c>
      <c r="AO1495" s="35">
        <v>41579</v>
      </c>
      <c r="AP1495" s="134" t="s">
        <v>3919</v>
      </c>
      <c r="AQ1495" s="264" t="str">
        <f t="shared" si="121"/>
        <v/>
      </c>
    </row>
    <row r="1496" spans="1:43" s="74" customFormat="1" ht="24.75" customHeight="1" x14ac:dyDescent="0.15">
      <c r="A1496" s="297">
        <v>1493</v>
      </c>
      <c r="B1496" s="23" t="s">
        <v>3912</v>
      </c>
      <c r="C1496" s="24" t="s">
        <v>14335</v>
      </c>
      <c r="D1496" s="23" t="s">
        <v>3721</v>
      </c>
      <c r="E1496" s="23" t="s">
        <v>1915</v>
      </c>
      <c r="F1496" s="24" t="s">
        <v>10234</v>
      </c>
      <c r="G1496" s="43" t="s">
        <v>3742</v>
      </c>
      <c r="H1496" s="44" t="s">
        <v>3913</v>
      </c>
      <c r="I1496" s="44" t="s">
        <v>11125</v>
      </c>
      <c r="J1496" s="43" t="s">
        <v>3914</v>
      </c>
      <c r="K1496" s="43" t="s">
        <v>3915</v>
      </c>
      <c r="L1496" s="43"/>
      <c r="M1496" s="44" t="s">
        <v>3916</v>
      </c>
      <c r="N1496" s="44" t="s">
        <v>3917</v>
      </c>
      <c r="O1496" s="25" t="s">
        <v>3722</v>
      </c>
      <c r="P1496" s="23" t="s">
        <v>3723</v>
      </c>
      <c r="Q1496" s="25" t="s">
        <v>3724</v>
      </c>
      <c r="R1496" s="58" t="s">
        <v>3725</v>
      </c>
      <c r="S1496" s="23" t="s">
        <v>3726</v>
      </c>
      <c r="T1496" s="23"/>
      <c r="U1496" s="43" t="s">
        <v>3742</v>
      </c>
      <c r="V1496" s="44" t="s">
        <v>3913</v>
      </c>
      <c r="W1496" s="43" t="s">
        <v>3914</v>
      </c>
      <c r="X1496" s="43" t="s">
        <v>3915</v>
      </c>
      <c r="Y1496" s="44" t="s">
        <v>3916</v>
      </c>
      <c r="Z1496" s="44" t="s">
        <v>3917</v>
      </c>
      <c r="AA1496" s="33">
        <v>3</v>
      </c>
      <c r="AB1496" s="295" t="str">
        <f t="shared" si="119"/>
        <v>年間</v>
      </c>
      <c r="AC1496" s="268"/>
      <c r="AD1496" s="110">
        <v>1</v>
      </c>
      <c r="AE1496" s="201">
        <v>93960</v>
      </c>
      <c r="AF1496" s="26">
        <f t="shared" si="120"/>
        <v>93960</v>
      </c>
      <c r="AG1496" s="27">
        <v>41548</v>
      </c>
      <c r="AH1496" s="302">
        <v>41579</v>
      </c>
      <c r="AI1496" s="29" t="str">
        <f t="shared" si="117"/>
        <v>～</v>
      </c>
      <c r="AJ1496" s="178">
        <f t="shared" si="118"/>
        <v>42674</v>
      </c>
      <c r="AK1496" s="30" t="s">
        <v>3733</v>
      </c>
      <c r="AL1496" s="30" t="s">
        <v>3926</v>
      </c>
      <c r="AM1496" s="114">
        <v>41579</v>
      </c>
      <c r="AN1496" s="408" t="str">
        <f>IF($AA1496-data!$G$1=0,"　",IF(AK1496=0,"　",VLOOKUP($AK1496,data!$A$1:$H$264,8,FALSE)))</f>
        <v>　</v>
      </c>
      <c r="AO1496" s="35">
        <v>41579</v>
      </c>
      <c r="AP1496" s="134" t="s">
        <v>3919</v>
      </c>
      <c r="AQ1496" s="264" t="str">
        <f t="shared" si="121"/>
        <v/>
      </c>
    </row>
    <row r="1497" spans="1:43" s="74" customFormat="1" ht="24.75" customHeight="1" x14ac:dyDescent="0.15">
      <c r="A1497" s="297">
        <v>1494</v>
      </c>
      <c r="B1497" s="23" t="s">
        <v>3912</v>
      </c>
      <c r="C1497" s="24" t="s">
        <v>14335</v>
      </c>
      <c r="D1497" s="23" t="s">
        <v>3721</v>
      </c>
      <c r="E1497" s="23" t="s">
        <v>1915</v>
      </c>
      <c r="F1497" s="24" t="s">
        <v>10234</v>
      </c>
      <c r="G1497" s="43" t="s">
        <v>3742</v>
      </c>
      <c r="H1497" s="44" t="s">
        <v>3913</v>
      </c>
      <c r="I1497" s="44" t="s">
        <v>11125</v>
      </c>
      <c r="J1497" s="43" t="s">
        <v>3914</v>
      </c>
      <c r="K1497" s="43" t="s">
        <v>3915</v>
      </c>
      <c r="L1497" s="43"/>
      <c r="M1497" s="44" t="s">
        <v>3916</v>
      </c>
      <c r="N1497" s="44" t="s">
        <v>3917</v>
      </c>
      <c r="O1497" s="25" t="s">
        <v>3722</v>
      </c>
      <c r="P1497" s="23" t="s">
        <v>3723</v>
      </c>
      <c r="Q1497" s="25" t="s">
        <v>3724</v>
      </c>
      <c r="R1497" s="58" t="s">
        <v>3725</v>
      </c>
      <c r="S1497" s="23" t="s">
        <v>3726</v>
      </c>
      <c r="T1497" s="23"/>
      <c r="U1497" s="43" t="s">
        <v>3742</v>
      </c>
      <c r="V1497" s="44" t="s">
        <v>3913</v>
      </c>
      <c r="W1497" s="43" t="s">
        <v>3914</v>
      </c>
      <c r="X1497" s="43" t="s">
        <v>3915</v>
      </c>
      <c r="Y1497" s="44" t="s">
        <v>3916</v>
      </c>
      <c r="Z1497" s="44" t="s">
        <v>3917</v>
      </c>
      <c r="AA1497" s="33">
        <v>3</v>
      </c>
      <c r="AB1497" s="295" t="str">
        <f t="shared" si="119"/>
        <v>年間</v>
      </c>
      <c r="AC1497" s="268"/>
      <c r="AD1497" s="110">
        <v>1</v>
      </c>
      <c r="AE1497" s="201">
        <v>93960</v>
      </c>
      <c r="AF1497" s="26">
        <f t="shared" si="120"/>
        <v>93960</v>
      </c>
      <c r="AG1497" s="27">
        <v>41548</v>
      </c>
      <c r="AH1497" s="302">
        <v>41579</v>
      </c>
      <c r="AI1497" s="29" t="str">
        <f t="shared" si="117"/>
        <v>～</v>
      </c>
      <c r="AJ1497" s="178">
        <f t="shared" si="118"/>
        <v>42674</v>
      </c>
      <c r="AK1497" s="30" t="s">
        <v>3733</v>
      </c>
      <c r="AL1497" s="30" t="s">
        <v>3927</v>
      </c>
      <c r="AM1497" s="114">
        <v>41579</v>
      </c>
      <c r="AN1497" s="408" t="str">
        <f>IF($AA1497-data!$G$1=0,"　",IF(AK1497=0,"　",VLOOKUP($AK1497,data!$A$1:$H$264,8,FALSE)))</f>
        <v>　</v>
      </c>
      <c r="AO1497" s="35">
        <v>41579</v>
      </c>
      <c r="AP1497" s="134" t="s">
        <v>3919</v>
      </c>
      <c r="AQ1497" s="264" t="str">
        <f t="shared" si="121"/>
        <v/>
      </c>
    </row>
    <row r="1498" spans="1:43" s="74" customFormat="1" ht="24.75" customHeight="1" x14ac:dyDescent="0.15">
      <c r="A1498" s="297">
        <v>1495</v>
      </c>
      <c r="B1498" s="23" t="s">
        <v>3912</v>
      </c>
      <c r="C1498" s="24" t="s">
        <v>14335</v>
      </c>
      <c r="D1498" s="23" t="s">
        <v>3721</v>
      </c>
      <c r="E1498" s="23" t="s">
        <v>1915</v>
      </c>
      <c r="F1498" s="24" t="s">
        <v>10234</v>
      </c>
      <c r="G1498" s="43" t="s">
        <v>3742</v>
      </c>
      <c r="H1498" s="44" t="s">
        <v>3913</v>
      </c>
      <c r="I1498" s="44" t="s">
        <v>11125</v>
      </c>
      <c r="J1498" s="43" t="s">
        <v>3914</v>
      </c>
      <c r="K1498" s="43" t="s">
        <v>3915</v>
      </c>
      <c r="L1498" s="43"/>
      <c r="M1498" s="44" t="s">
        <v>3916</v>
      </c>
      <c r="N1498" s="44" t="s">
        <v>3917</v>
      </c>
      <c r="O1498" s="25" t="s">
        <v>3722</v>
      </c>
      <c r="P1498" s="23" t="s">
        <v>3723</v>
      </c>
      <c r="Q1498" s="25" t="s">
        <v>3724</v>
      </c>
      <c r="R1498" s="58" t="s">
        <v>3725</v>
      </c>
      <c r="S1498" s="23" t="s">
        <v>3726</v>
      </c>
      <c r="T1498" s="23"/>
      <c r="U1498" s="43" t="s">
        <v>3742</v>
      </c>
      <c r="V1498" s="44" t="s">
        <v>3913</v>
      </c>
      <c r="W1498" s="43" t="s">
        <v>3914</v>
      </c>
      <c r="X1498" s="43" t="s">
        <v>3915</v>
      </c>
      <c r="Y1498" s="44" t="s">
        <v>3916</v>
      </c>
      <c r="Z1498" s="44" t="s">
        <v>3917</v>
      </c>
      <c r="AA1498" s="33">
        <v>3</v>
      </c>
      <c r="AB1498" s="295" t="str">
        <f t="shared" si="119"/>
        <v>年間</v>
      </c>
      <c r="AC1498" s="268"/>
      <c r="AD1498" s="110">
        <v>1</v>
      </c>
      <c r="AE1498" s="201">
        <v>93960</v>
      </c>
      <c r="AF1498" s="26">
        <f t="shared" si="120"/>
        <v>93960</v>
      </c>
      <c r="AG1498" s="27">
        <v>41548</v>
      </c>
      <c r="AH1498" s="302">
        <v>41579</v>
      </c>
      <c r="AI1498" s="29" t="str">
        <f t="shared" si="117"/>
        <v>～</v>
      </c>
      <c r="AJ1498" s="178">
        <f t="shared" si="118"/>
        <v>42674</v>
      </c>
      <c r="AK1498" s="30" t="s">
        <v>3733</v>
      </c>
      <c r="AL1498" s="30" t="s">
        <v>3928</v>
      </c>
      <c r="AM1498" s="114">
        <v>41579</v>
      </c>
      <c r="AN1498" s="408" t="str">
        <f>IF($AA1498-data!$G$1=0,"　",IF(AK1498=0,"　",VLOOKUP($AK1498,data!$A$1:$H$264,8,FALSE)))</f>
        <v>　</v>
      </c>
      <c r="AO1498" s="35">
        <v>41579</v>
      </c>
      <c r="AP1498" s="134" t="s">
        <v>3919</v>
      </c>
      <c r="AQ1498" s="264" t="str">
        <f t="shared" si="121"/>
        <v/>
      </c>
    </row>
    <row r="1499" spans="1:43" s="74" customFormat="1" ht="24.75" customHeight="1" x14ac:dyDescent="0.15">
      <c r="A1499" s="297">
        <v>1496</v>
      </c>
      <c r="B1499" s="23" t="s">
        <v>3912</v>
      </c>
      <c r="C1499" s="24" t="s">
        <v>14335</v>
      </c>
      <c r="D1499" s="23" t="s">
        <v>3721</v>
      </c>
      <c r="E1499" s="23" t="s">
        <v>1915</v>
      </c>
      <c r="F1499" s="24" t="s">
        <v>10234</v>
      </c>
      <c r="G1499" s="43" t="s">
        <v>3742</v>
      </c>
      <c r="H1499" s="44" t="s">
        <v>3913</v>
      </c>
      <c r="I1499" s="44" t="s">
        <v>11125</v>
      </c>
      <c r="J1499" s="43" t="s">
        <v>3914</v>
      </c>
      <c r="K1499" s="43" t="s">
        <v>3915</v>
      </c>
      <c r="L1499" s="43"/>
      <c r="M1499" s="44" t="s">
        <v>3916</v>
      </c>
      <c r="N1499" s="44" t="s">
        <v>3917</v>
      </c>
      <c r="O1499" s="25" t="s">
        <v>3722</v>
      </c>
      <c r="P1499" s="23" t="s">
        <v>3723</v>
      </c>
      <c r="Q1499" s="25" t="s">
        <v>3724</v>
      </c>
      <c r="R1499" s="58" t="s">
        <v>3725</v>
      </c>
      <c r="S1499" s="23" t="s">
        <v>3726</v>
      </c>
      <c r="T1499" s="23"/>
      <c r="U1499" s="43" t="s">
        <v>3742</v>
      </c>
      <c r="V1499" s="44" t="s">
        <v>3913</v>
      </c>
      <c r="W1499" s="43" t="s">
        <v>3914</v>
      </c>
      <c r="X1499" s="43" t="s">
        <v>3915</v>
      </c>
      <c r="Y1499" s="44" t="s">
        <v>3916</v>
      </c>
      <c r="Z1499" s="44" t="s">
        <v>3917</v>
      </c>
      <c r="AA1499" s="33">
        <v>3</v>
      </c>
      <c r="AB1499" s="295" t="str">
        <f t="shared" si="119"/>
        <v>年間</v>
      </c>
      <c r="AC1499" s="268"/>
      <c r="AD1499" s="110">
        <v>1</v>
      </c>
      <c r="AE1499" s="201">
        <v>93960</v>
      </c>
      <c r="AF1499" s="26">
        <f t="shared" si="120"/>
        <v>93960</v>
      </c>
      <c r="AG1499" s="27">
        <v>41548</v>
      </c>
      <c r="AH1499" s="302">
        <v>41579</v>
      </c>
      <c r="AI1499" s="29" t="str">
        <f t="shared" si="117"/>
        <v>～</v>
      </c>
      <c r="AJ1499" s="178">
        <f t="shared" si="118"/>
        <v>42674</v>
      </c>
      <c r="AK1499" s="30" t="s">
        <v>3733</v>
      </c>
      <c r="AL1499" s="30" t="s">
        <v>3929</v>
      </c>
      <c r="AM1499" s="114">
        <v>41579</v>
      </c>
      <c r="AN1499" s="408" t="str">
        <f>IF($AA1499-data!$G$1=0,"　",IF(AK1499=0,"　",VLOOKUP($AK1499,data!$A$1:$H$264,8,FALSE)))</f>
        <v>　</v>
      </c>
      <c r="AO1499" s="35">
        <v>41579</v>
      </c>
      <c r="AP1499" s="134" t="s">
        <v>3919</v>
      </c>
      <c r="AQ1499" s="264" t="str">
        <f t="shared" si="121"/>
        <v/>
      </c>
    </row>
    <row r="1500" spans="1:43" s="74" customFormat="1" ht="24.75" customHeight="1" x14ac:dyDescent="0.15">
      <c r="A1500" s="297">
        <v>1497</v>
      </c>
      <c r="B1500" s="23" t="s">
        <v>3912</v>
      </c>
      <c r="C1500" s="24" t="s">
        <v>14335</v>
      </c>
      <c r="D1500" s="23" t="s">
        <v>3721</v>
      </c>
      <c r="E1500" s="23" t="s">
        <v>1915</v>
      </c>
      <c r="F1500" s="24" t="s">
        <v>10234</v>
      </c>
      <c r="G1500" s="43" t="s">
        <v>3742</v>
      </c>
      <c r="H1500" s="44" t="s">
        <v>3913</v>
      </c>
      <c r="I1500" s="44" t="s">
        <v>11125</v>
      </c>
      <c r="J1500" s="43" t="s">
        <v>3914</v>
      </c>
      <c r="K1500" s="43" t="s">
        <v>3915</v>
      </c>
      <c r="L1500" s="43"/>
      <c r="M1500" s="44" t="s">
        <v>3916</v>
      </c>
      <c r="N1500" s="44" t="s">
        <v>3917</v>
      </c>
      <c r="O1500" s="25" t="s">
        <v>3722</v>
      </c>
      <c r="P1500" s="23" t="s">
        <v>3723</v>
      </c>
      <c r="Q1500" s="25" t="s">
        <v>3724</v>
      </c>
      <c r="R1500" s="58" t="s">
        <v>3725</v>
      </c>
      <c r="S1500" s="23" t="s">
        <v>3726</v>
      </c>
      <c r="T1500" s="23"/>
      <c r="U1500" s="43" t="s">
        <v>3742</v>
      </c>
      <c r="V1500" s="44" t="s">
        <v>3913</v>
      </c>
      <c r="W1500" s="43" t="s">
        <v>3914</v>
      </c>
      <c r="X1500" s="43" t="s">
        <v>3915</v>
      </c>
      <c r="Y1500" s="44" t="s">
        <v>3916</v>
      </c>
      <c r="Z1500" s="44" t="s">
        <v>3917</v>
      </c>
      <c r="AA1500" s="33">
        <v>3</v>
      </c>
      <c r="AB1500" s="295" t="str">
        <f t="shared" si="119"/>
        <v>年間</v>
      </c>
      <c r="AC1500" s="268"/>
      <c r="AD1500" s="110">
        <v>1</v>
      </c>
      <c r="AE1500" s="201">
        <v>93960</v>
      </c>
      <c r="AF1500" s="26">
        <f t="shared" si="120"/>
        <v>93960</v>
      </c>
      <c r="AG1500" s="27">
        <v>41548</v>
      </c>
      <c r="AH1500" s="302">
        <v>41579</v>
      </c>
      <c r="AI1500" s="29" t="str">
        <f t="shared" si="117"/>
        <v>～</v>
      </c>
      <c r="AJ1500" s="178">
        <f t="shared" si="118"/>
        <v>42674</v>
      </c>
      <c r="AK1500" s="30" t="s">
        <v>3733</v>
      </c>
      <c r="AL1500" s="30" t="s">
        <v>3930</v>
      </c>
      <c r="AM1500" s="114">
        <v>41579</v>
      </c>
      <c r="AN1500" s="408" t="str">
        <f>IF($AA1500-data!$G$1=0,"　",IF(AK1500=0,"　",VLOOKUP($AK1500,data!$A$1:$H$264,8,FALSE)))</f>
        <v>　</v>
      </c>
      <c r="AO1500" s="35">
        <v>41579</v>
      </c>
      <c r="AP1500" s="134" t="s">
        <v>3919</v>
      </c>
      <c r="AQ1500" s="264" t="str">
        <f t="shared" si="121"/>
        <v/>
      </c>
    </row>
    <row r="1501" spans="1:43" s="74" customFormat="1" ht="24.75" customHeight="1" x14ac:dyDescent="0.15">
      <c r="A1501" s="297">
        <v>1498</v>
      </c>
      <c r="B1501" s="23" t="s">
        <v>3931</v>
      </c>
      <c r="C1501" s="24" t="s">
        <v>2344</v>
      </c>
      <c r="D1501" s="23"/>
      <c r="E1501" s="23"/>
      <c r="F1501" s="24"/>
      <c r="G1501" s="25"/>
      <c r="H1501" s="23"/>
      <c r="I1501" s="23"/>
      <c r="J1501" s="25"/>
      <c r="K1501" s="58"/>
      <c r="L1501" s="58"/>
      <c r="M1501" s="23"/>
      <c r="N1501" s="25"/>
      <c r="O1501" s="25"/>
      <c r="P1501" s="23"/>
      <c r="Q1501" s="25"/>
      <c r="R1501" s="58"/>
      <c r="S1501" s="23"/>
      <c r="T1501" s="23"/>
      <c r="U1501" s="25"/>
      <c r="V1501" s="23"/>
      <c r="W1501" s="25"/>
      <c r="X1501" s="58"/>
      <c r="Y1501" s="23"/>
      <c r="Z1501" s="25"/>
      <c r="AA1501" s="33"/>
      <c r="AB1501" s="295" t="str">
        <f t="shared" si="119"/>
        <v/>
      </c>
      <c r="AC1501" s="268"/>
      <c r="AD1501" s="110"/>
      <c r="AE1501" s="202"/>
      <c r="AF1501" s="26" t="str">
        <f t="shared" si="120"/>
        <v/>
      </c>
      <c r="AG1501" s="27"/>
      <c r="AH1501" s="302"/>
      <c r="AI1501" s="29" t="str">
        <f t="shared" si="117"/>
        <v/>
      </c>
      <c r="AJ1501" s="178" t="str">
        <f t="shared" si="118"/>
        <v/>
      </c>
      <c r="AK1501" s="30"/>
      <c r="AL1501" s="30"/>
      <c r="AM1501" s="115"/>
      <c r="AN1501" s="408" t="str">
        <f>IF($AA1501-data!$G$1=0,"　",IF(AK1501=0,"　",VLOOKUP($AK1501,data!$A$1:$H$264,8,FALSE)))</f>
        <v>　</v>
      </c>
      <c r="AO1501" s="35"/>
      <c r="AP1501" s="134"/>
      <c r="AQ1501" s="264" t="str">
        <f t="shared" si="121"/>
        <v/>
      </c>
    </row>
    <row r="1502" spans="1:43" s="74" customFormat="1" ht="24.75" customHeight="1" x14ac:dyDescent="0.15">
      <c r="A1502" s="297">
        <v>1499</v>
      </c>
      <c r="B1502" s="23" t="s">
        <v>3932</v>
      </c>
      <c r="C1502" s="24" t="s">
        <v>2344</v>
      </c>
      <c r="D1502" s="23"/>
      <c r="E1502" s="23"/>
      <c r="F1502" s="24"/>
      <c r="G1502" s="25"/>
      <c r="H1502" s="23"/>
      <c r="I1502" s="23"/>
      <c r="J1502" s="25"/>
      <c r="K1502" s="58"/>
      <c r="L1502" s="58"/>
      <c r="M1502" s="23"/>
      <c r="N1502" s="25"/>
      <c r="O1502" s="25"/>
      <c r="P1502" s="23"/>
      <c r="Q1502" s="25"/>
      <c r="R1502" s="58"/>
      <c r="S1502" s="23"/>
      <c r="T1502" s="23"/>
      <c r="U1502" s="25"/>
      <c r="V1502" s="23"/>
      <c r="W1502" s="25"/>
      <c r="X1502" s="58"/>
      <c r="Y1502" s="23"/>
      <c r="Z1502" s="25"/>
      <c r="AA1502" s="33"/>
      <c r="AB1502" s="295" t="str">
        <f t="shared" si="119"/>
        <v/>
      </c>
      <c r="AC1502" s="268"/>
      <c r="AD1502" s="110"/>
      <c r="AE1502" s="202"/>
      <c r="AF1502" s="26" t="str">
        <f t="shared" si="120"/>
        <v/>
      </c>
      <c r="AG1502" s="27"/>
      <c r="AH1502" s="302"/>
      <c r="AI1502" s="29" t="str">
        <f t="shared" si="117"/>
        <v/>
      </c>
      <c r="AJ1502" s="178" t="str">
        <f t="shared" si="118"/>
        <v/>
      </c>
      <c r="AK1502" s="30"/>
      <c r="AL1502" s="30"/>
      <c r="AM1502" s="115"/>
      <c r="AN1502" s="408" t="str">
        <f>IF($AA1502-data!$G$1=0,"　",IF(AK1502=0,"　",VLOOKUP($AK1502,data!$A$1:$H$264,8,FALSE)))</f>
        <v>　</v>
      </c>
      <c r="AO1502" s="35"/>
      <c r="AP1502" s="134"/>
      <c r="AQ1502" s="264" t="str">
        <f t="shared" si="121"/>
        <v/>
      </c>
    </row>
    <row r="1503" spans="1:43" s="74" customFormat="1" ht="24.75" customHeight="1" x14ac:dyDescent="0.15">
      <c r="A1503" s="297">
        <v>1500</v>
      </c>
      <c r="B1503" s="23" t="s">
        <v>3933</v>
      </c>
      <c r="C1503" s="24" t="s">
        <v>2344</v>
      </c>
      <c r="D1503" s="23"/>
      <c r="E1503" s="23"/>
      <c r="F1503" s="24"/>
      <c r="G1503" s="25"/>
      <c r="H1503" s="23"/>
      <c r="I1503" s="23"/>
      <c r="J1503" s="25"/>
      <c r="K1503" s="58"/>
      <c r="L1503" s="58"/>
      <c r="M1503" s="23"/>
      <c r="N1503" s="23"/>
      <c r="O1503" s="25"/>
      <c r="P1503" s="23"/>
      <c r="Q1503" s="25"/>
      <c r="R1503" s="58"/>
      <c r="S1503" s="23"/>
      <c r="T1503" s="23"/>
      <c r="U1503" s="25"/>
      <c r="V1503" s="23"/>
      <c r="W1503" s="25"/>
      <c r="X1503" s="58"/>
      <c r="Y1503" s="23"/>
      <c r="Z1503" s="23"/>
      <c r="AA1503" s="33"/>
      <c r="AB1503" s="295" t="str">
        <f t="shared" si="119"/>
        <v/>
      </c>
      <c r="AC1503" s="268"/>
      <c r="AD1503" s="110"/>
      <c r="AE1503" s="202"/>
      <c r="AF1503" s="26" t="str">
        <f t="shared" si="120"/>
        <v/>
      </c>
      <c r="AG1503" s="27"/>
      <c r="AH1503" s="302"/>
      <c r="AI1503" s="29" t="str">
        <f t="shared" si="117"/>
        <v/>
      </c>
      <c r="AJ1503" s="178" t="str">
        <f t="shared" si="118"/>
        <v/>
      </c>
      <c r="AK1503" s="30"/>
      <c r="AL1503" s="30"/>
      <c r="AM1503" s="114"/>
      <c r="AN1503" s="408" t="str">
        <f>IF($AA1503-data!$G$1=0,"　",IF(AK1503=0,"　",VLOOKUP($AK1503,data!$A$1:$H$264,8,FALSE)))</f>
        <v>　</v>
      </c>
      <c r="AO1503" s="35"/>
      <c r="AP1503" s="134"/>
      <c r="AQ1503" s="264" t="str">
        <f t="shared" si="121"/>
        <v/>
      </c>
    </row>
    <row r="1504" spans="1:43" s="74" customFormat="1" ht="24.75" customHeight="1" x14ac:dyDescent="0.15">
      <c r="A1504" s="297">
        <v>1501</v>
      </c>
      <c r="B1504" s="23" t="s">
        <v>3934</v>
      </c>
      <c r="C1504" s="24" t="s">
        <v>2344</v>
      </c>
      <c r="D1504" s="23"/>
      <c r="E1504" s="23"/>
      <c r="F1504" s="24"/>
      <c r="G1504" s="25"/>
      <c r="H1504" s="23"/>
      <c r="I1504" s="23"/>
      <c r="J1504" s="25"/>
      <c r="K1504" s="58"/>
      <c r="L1504" s="58"/>
      <c r="M1504" s="23"/>
      <c r="N1504" s="23"/>
      <c r="O1504" s="25"/>
      <c r="P1504" s="23"/>
      <c r="Q1504" s="25"/>
      <c r="R1504" s="58"/>
      <c r="S1504" s="23"/>
      <c r="T1504" s="23"/>
      <c r="U1504" s="25"/>
      <c r="V1504" s="23"/>
      <c r="W1504" s="25"/>
      <c r="X1504" s="58"/>
      <c r="Y1504" s="23"/>
      <c r="Z1504" s="23"/>
      <c r="AA1504" s="33"/>
      <c r="AB1504" s="295" t="str">
        <f t="shared" si="119"/>
        <v/>
      </c>
      <c r="AC1504" s="268"/>
      <c r="AD1504" s="110"/>
      <c r="AE1504" s="202"/>
      <c r="AF1504" s="26" t="str">
        <f t="shared" si="120"/>
        <v/>
      </c>
      <c r="AG1504" s="27"/>
      <c r="AH1504" s="302"/>
      <c r="AI1504" s="29" t="str">
        <f t="shared" si="117"/>
        <v/>
      </c>
      <c r="AJ1504" s="178" t="str">
        <f t="shared" si="118"/>
        <v/>
      </c>
      <c r="AK1504" s="30"/>
      <c r="AL1504" s="30"/>
      <c r="AM1504" s="114"/>
      <c r="AN1504" s="408" t="str">
        <f>IF($AA1504-data!$G$1=0,"　",IF(AK1504=0,"　",VLOOKUP($AK1504,data!$A$1:$H$264,8,FALSE)))</f>
        <v>　</v>
      </c>
      <c r="AO1504" s="35"/>
      <c r="AP1504" s="134"/>
      <c r="AQ1504" s="264" t="str">
        <f t="shared" si="121"/>
        <v/>
      </c>
    </row>
    <row r="1505" spans="1:43" s="74" customFormat="1" ht="24.75" customHeight="1" x14ac:dyDescent="0.15">
      <c r="A1505" s="297">
        <v>1502</v>
      </c>
      <c r="B1505" s="23" t="s">
        <v>3935</v>
      </c>
      <c r="C1505" s="24" t="s">
        <v>2344</v>
      </c>
      <c r="D1505" s="23"/>
      <c r="E1505" s="23"/>
      <c r="F1505" s="24"/>
      <c r="G1505" s="25"/>
      <c r="H1505" s="23"/>
      <c r="I1505" s="23"/>
      <c r="J1505" s="25"/>
      <c r="K1505" s="58"/>
      <c r="L1505" s="58"/>
      <c r="M1505" s="23"/>
      <c r="N1505" s="23"/>
      <c r="O1505" s="25"/>
      <c r="P1505" s="23"/>
      <c r="Q1505" s="25"/>
      <c r="R1505" s="58"/>
      <c r="S1505" s="23"/>
      <c r="T1505" s="23"/>
      <c r="U1505" s="25"/>
      <c r="V1505" s="23"/>
      <c r="W1505" s="25"/>
      <c r="X1505" s="58"/>
      <c r="Y1505" s="23"/>
      <c r="Z1505" s="23"/>
      <c r="AA1505" s="33"/>
      <c r="AB1505" s="295" t="str">
        <f t="shared" si="119"/>
        <v/>
      </c>
      <c r="AC1505" s="268"/>
      <c r="AD1505" s="110"/>
      <c r="AE1505" s="202"/>
      <c r="AF1505" s="26" t="str">
        <f t="shared" si="120"/>
        <v/>
      </c>
      <c r="AG1505" s="27"/>
      <c r="AH1505" s="302"/>
      <c r="AI1505" s="29" t="str">
        <f t="shared" si="117"/>
        <v/>
      </c>
      <c r="AJ1505" s="178" t="str">
        <f t="shared" si="118"/>
        <v/>
      </c>
      <c r="AK1505" s="30"/>
      <c r="AL1505" s="30"/>
      <c r="AM1505" s="115"/>
      <c r="AN1505" s="408" t="str">
        <f>IF($AA1505-data!$G$1=0,"　",IF(AK1505=0,"　",VLOOKUP($AK1505,data!$A$1:$H$264,8,FALSE)))</f>
        <v>　</v>
      </c>
      <c r="AO1505" s="35"/>
      <c r="AP1505" s="134"/>
      <c r="AQ1505" s="264" t="str">
        <f t="shared" si="121"/>
        <v/>
      </c>
    </row>
    <row r="1506" spans="1:43" s="74" customFormat="1" ht="24.75" customHeight="1" x14ac:dyDescent="0.15">
      <c r="A1506" s="297">
        <v>1503</v>
      </c>
      <c r="B1506" s="23" t="s">
        <v>3936</v>
      </c>
      <c r="C1506" s="24" t="s">
        <v>14362</v>
      </c>
      <c r="D1506" s="23" t="s">
        <v>3937</v>
      </c>
      <c r="E1506" s="23" t="s">
        <v>3938</v>
      </c>
      <c r="F1506" s="24" t="s">
        <v>13631</v>
      </c>
      <c r="G1506" s="25" t="s">
        <v>3939</v>
      </c>
      <c r="H1506" s="23" t="s">
        <v>3940</v>
      </c>
      <c r="I1506" s="23" t="s">
        <v>11165</v>
      </c>
      <c r="J1506" s="25" t="s">
        <v>3941</v>
      </c>
      <c r="K1506" s="58" t="s">
        <v>3942</v>
      </c>
      <c r="L1506" s="58"/>
      <c r="M1506" s="23" t="s">
        <v>3943</v>
      </c>
      <c r="N1506" s="23" t="s">
        <v>3944</v>
      </c>
      <c r="O1506" s="25" t="s">
        <v>3939</v>
      </c>
      <c r="P1506" s="23" t="s">
        <v>3940</v>
      </c>
      <c r="Q1506" s="25" t="s">
        <v>3941</v>
      </c>
      <c r="R1506" s="58" t="s">
        <v>3942</v>
      </c>
      <c r="S1506" s="23" t="s">
        <v>3943</v>
      </c>
      <c r="T1506" s="23" t="s">
        <v>3944</v>
      </c>
      <c r="U1506" s="25" t="s">
        <v>3939</v>
      </c>
      <c r="V1506" s="23" t="s">
        <v>3940</v>
      </c>
      <c r="W1506" s="25" t="s">
        <v>3941</v>
      </c>
      <c r="X1506" s="58" t="s">
        <v>3942</v>
      </c>
      <c r="Y1506" s="23" t="s">
        <v>3943</v>
      </c>
      <c r="Z1506" s="23" t="s">
        <v>3944</v>
      </c>
      <c r="AA1506" s="33">
        <v>4</v>
      </c>
      <c r="AB1506" s="295" t="str">
        <f t="shared" si="119"/>
        <v>年間</v>
      </c>
      <c r="AC1506" s="268"/>
      <c r="AD1506" s="110">
        <v>1</v>
      </c>
      <c r="AE1506" s="117">
        <v>55680</v>
      </c>
      <c r="AF1506" s="26">
        <f t="shared" si="120"/>
        <v>55680</v>
      </c>
      <c r="AG1506" s="27">
        <v>41548</v>
      </c>
      <c r="AH1506" s="302">
        <v>41548</v>
      </c>
      <c r="AI1506" s="29" t="str">
        <f t="shared" si="117"/>
        <v>～</v>
      </c>
      <c r="AJ1506" s="178">
        <f t="shared" si="118"/>
        <v>43008</v>
      </c>
      <c r="AK1506" s="30" t="s">
        <v>3945</v>
      </c>
      <c r="AL1506" s="112" t="s">
        <v>3946</v>
      </c>
      <c r="AM1506" s="114">
        <v>41548</v>
      </c>
      <c r="AN1506" s="408" t="str">
        <f>IF($AA1506-data!$G$1=0,"　",IF(AK1506=0,"　",VLOOKUP($AK1506,data!$A$1:$H$264,8,FALSE)))</f>
        <v>消耗部品交換対象</v>
      </c>
      <c r="AO1506" s="35">
        <v>41568</v>
      </c>
      <c r="AP1506" s="134" t="s">
        <v>3947</v>
      </c>
      <c r="AQ1506" s="264">
        <f t="shared" si="121"/>
        <v>42614</v>
      </c>
    </row>
    <row r="1507" spans="1:43" s="74" customFormat="1" ht="24.75" customHeight="1" x14ac:dyDescent="0.15">
      <c r="A1507" s="297">
        <v>1504</v>
      </c>
      <c r="B1507" s="23" t="s">
        <v>3948</v>
      </c>
      <c r="C1507" s="24" t="s">
        <v>2344</v>
      </c>
      <c r="D1507" s="23"/>
      <c r="E1507" s="23"/>
      <c r="F1507" s="24"/>
      <c r="G1507" s="25"/>
      <c r="H1507" s="23"/>
      <c r="I1507" s="23"/>
      <c r="J1507" s="25"/>
      <c r="K1507" s="58"/>
      <c r="L1507" s="58"/>
      <c r="M1507" s="23"/>
      <c r="N1507" s="23"/>
      <c r="O1507" s="25"/>
      <c r="P1507" s="23"/>
      <c r="Q1507" s="25"/>
      <c r="R1507" s="58"/>
      <c r="S1507" s="23"/>
      <c r="T1507" s="23"/>
      <c r="U1507" s="25"/>
      <c r="V1507" s="23"/>
      <c r="W1507" s="25"/>
      <c r="X1507" s="58"/>
      <c r="Y1507" s="23"/>
      <c r="Z1507" s="25"/>
      <c r="AA1507" s="33"/>
      <c r="AB1507" s="295" t="str">
        <f t="shared" si="119"/>
        <v/>
      </c>
      <c r="AC1507" s="268"/>
      <c r="AD1507" s="110"/>
      <c r="AE1507" s="111"/>
      <c r="AF1507" s="26" t="str">
        <f t="shared" si="120"/>
        <v/>
      </c>
      <c r="AG1507" s="27"/>
      <c r="AH1507" s="302"/>
      <c r="AI1507" s="29" t="str">
        <f t="shared" si="117"/>
        <v/>
      </c>
      <c r="AJ1507" s="178" t="str">
        <f t="shared" si="118"/>
        <v/>
      </c>
      <c r="AK1507" s="30"/>
      <c r="AL1507" s="30"/>
      <c r="AM1507" s="114"/>
      <c r="AN1507" s="408" t="str">
        <f>IF($AA1507-data!$G$1=0,"　",IF(AK1507=0,"　",VLOOKUP($AK1507,data!$A$1:$H$264,8,FALSE)))</f>
        <v>　</v>
      </c>
      <c r="AO1507" s="35"/>
      <c r="AP1507" s="134"/>
      <c r="AQ1507" s="264" t="str">
        <f t="shared" si="121"/>
        <v/>
      </c>
    </row>
    <row r="1508" spans="1:43" s="74" customFormat="1" ht="24.75" customHeight="1" x14ac:dyDescent="0.15">
      <c r="A1508" s="297">
        <v>1505</v>
      </c>
      <c r="B1508" s="23" t="s">
        <v>3949</v>
      </c>
      <c r="C1508" s="24" t="s">
        <v>2344</v>
      </c>
      <c r="D1508" s="23"/>
      <c r="E1508" s="23"/>
      <c r="F1508" s="24"/>
      <c r="G1508" s="25"/>
      <c r="H1508" s="23"/>
      <c r="I1508" s="23"/>
      <c r="J1508" s="25"/>
      <c r="K1508" s="58"/>
      <c r="L1508" s="58"/>
      <c r="M1508" s="23"/>
      <c r="N1508" s="23"/>
      <c r="O1508" s="25"/>
      <c r="P1508" s="23"/>
      <c r="Q1508" s="25"/>
      <c r="R1508" s="58"/>
      <c r="S1508" s="23"/>
      <c r="T1508" s="23"/>
      <c r="U1508" s="25"/>
      <c r="V1508" s="23"/>
      <c r="W1508" s="25"/>
      <c r="X1508" s="58"/>
      <c r="Y1508" s="23"/>
      <c r="Z1508" s="25"/>
      <c r="AA1508" s="33"/>
      <c r="AB1508" s="295" t="str">
        <f t="shared" si="119"/>
        <v/>
      </c>
      <c r="AC1508" s="268"/>
      <c r="AD1508" s="110"/>
      <c r="AE1508" s="111"/>
      <c r="AF1508" s="26" t="str">
        <f t="shared" si="120"/>
        <v/>
      </c>
      <c r="AG1508" s="27"/>
      <c r="AH1508" s="302"/>
      <c r="AI1508" s="29" t="str">
        <f t="shared" si="117"/>
        <v/>
      </c>
      <c r="AJ1508" s="178" t="str">
        <f t="shared" si="118"/>
        <v/>
      </c>
      <c r="AK1508" s="30"/>
      <c r="AL1508" s="30"/>
      <c r="AM1508" s="114"/>
      <c r="AN1508" s="408" t="str">
        <f>IF($AA1508-data!$G$1=0,"　",IF(AK1508=0,"　",VLOOKUP($AK1508,data!$A$1:$H$264,8,FALSE)))</f>
        <v>　</v>
      </c>
      <c r="AO1508" s="35"/>
      <c r="AP1508" s="134"/>
      <c r="AQ1508" s="264" t="str">
        <f t="shared" si="121"/>
        <v/>
      </c>
    </row>
    <row r="1509" spans="1:43" s="74" customFormat="1" ht="24.75" customHeight="1" x14ac:dyDescent="0.15">
      <c r="A1509" s="297">
        <v>1506</v>
      </c>
      <c r="B1509" s="23" t="s">
        <v>3950</v>
      </c>
      <c r="C1509" s="24" t="s">
        <v>2344</v>
      </c>
      <c r="D1509" s="23"/>
      <c r="E1509" s="23"/>
      <c r="F1509" s="24"/>
      <c r="G1509" s="25"/>
      <c r="H1509" s="23"/>
      <c r="I1509" s="23"/>
      <c r="J1509" s="25"/>
      <c r="K1509" s="58"/>
      <c r="L1509" s="58"/>
      <c r="M1509" s="23"/>
      <c r="N1509" s="23"/>
      <c r="O1509" s="25"/>
      <c r="P1509" s="23"/>
      <c r="Q1509" s="25"/>
      <c r="R1509" s="58"/>
      <c r="S1509" s="23"/>
      <c r="T1509" s="23"/>
      <c r="U1509" s="25"/>
      <c r="V1509" s="23"/>
      <c r="W1509" s="25"/>
      <c r="X1509" s="58"/>
      <c r="Y1509" s="23"/>
      <c r="Z1509" s="23"/>
      <c r="AA1509" s="33"/>
      <c r="AB1509" s="295" t="str">
        <f t="shared" si="119"/>
        <v/>
      </c>
      <c r="AC1509" s="268"/>
      <c r="AD1509" s="110"/>
      <c r="AE1509" s="111"/>
      <c r="AF1509" s="26" t="str">
        <f t="shared" si="120"/>
        <v/>
      </c>
      <c r="AG1509" s="27"/>
      <c r="AH1509" s="302"/>
      <c r="AI1509" s="29" t="str">
        <f t="shared" si="117"/>
        <v/>
      </c>
      <c r="AJ1509" s="178" t="str">
        <f t="shared" si="118"/>
        <v/>
      </c>
      <c r="AK1509" s="30"/>
      <c r="AL1509" s="30"/>
      <c r="AM1509" s="114"/>
      <c r="AN1509" s="408" t="str">
        <f>IF($AA1509-data!$G$1=0,"　",IF(AK1509=0,"　",VLOOKUP($AK1509,data!$A$1:$H$264,8,FALSE)))</f>
        <v>　</v>
      </c>
      <c r="AO1509" s="35"/>
      <c r="AP1509" s="134"/>
      <c r="AQ1509" s="264" t="str">
        <f t="shared" si="121"/>
        <v/>
      </c>
    </row>
    <row r="1510" spans="1:43" s="74" customFormat="1" ht="24.75" customHeight="1" x14ac:dyDescent="0.15">
      <c r="A1510" s="297">
        <v>1507</v>
      </c>
      <c r="B1510" s="23" t="s">
        <v>3951</v>
      </c>
      <c r="C1510" s="24" t="s">
        <v>2344</v>
      </c>
      <c r="D1510" s="23"/>
      <c r="E1510" s="23"/>
      <c r="F1510" s="24"/>
      <c r="G1510" s="25"/>
      <c r="H1510" s="23"/>
      <c r="I1510" s="23"/>
      <c r="J1510" s="25"/>
      <c r="K1510" s="58"/>
      <c r="L1510" s="58"/>
      <c r="M1510" s="23"/>
      <c r="N1510" s="23"/>
      <c r="O1510" s="25"/>
      <c r="P1510" s="23"/>
      <c r="Q1510" s="25"/>
      <c r="R1510" s="58"/>
      <c r="S1510" s="23"/>
      <c r="T1510" s="23"/>
      <c r="U1510" s="25"/>
      <c r="V1510" s="23"/>
      <c r="W1510" s="25"/>
      <c r="X1510" s="58"/>
      <c r="Y1510" s="23"/>
      <c r="Z1510" s="23"/>
      <c r="AA1510" s="33"/>
      <c r="AB1510" s="295" t="str">
        <f t="shared" si="119"/>
        <v/>
      </c>
      <c r="AC1510" s="268"/>
      <c r="AD1510" s="110"/>
      <c r="AE1510" s="111"/>
      <c r="AF1510" s="26" t="str">
        <f t="shared" si="120"/>
        <v/>
      </c>
      <c r="AG1510" s="27"/>
      <c r="AH1510" s="302"/>
      <c r="AI1510" s="29" t="str">
        <f t="shared" si="117"/>
        <v/>
      </c>
      <c r="AJ1510" s="178" t="str">
        <f t="shared" si="118"/>
        <v/>
      </c>
      <c r="AK1510" s="30"/>
      <c r="AL1510" s="30"/>
      <c r="AM1510" s="114"/>
      <c r="AN1510" s="408" t="str">
        <f>IF($AA1510-data!$G$1=0,"　",IF(AK1510=0,"　",VLOOKUP($AK1510,data!$A$1:$H$264,8,FALSE)))</f>
        <v>　</v>
      </c>
      <c r="AO1510" s="35"/>
      <c r="AP1510" s="134"/>
      <c r="AQ1510" s="264" t="str">
        <f t="shared" si="121"/>
        <v/>
      </c>
    </row>
    <row r="1511" spans="1:43" s="74" customFormat="1" ht="24.75" customHeight="1" x14ac:dyDescent="0.15">
      <c r="A1511" s="297">
        <v>1508</v>
      </c>
      <c r="B1511" s="23" t="s">
        <v>3952</v>
      </c>
      <c r="C1511" s="24" t="s">
        <v>2344</v>
      </c>
      <c r="D1511" s="23"/>
      <c r="E1511" s="23"/>
      <c r="F1511" s="24"/>
      <c r="G1511" s="25"/>
      <c r="H1511" s="23"/>
      <c r="I1511" s="23"/>
      <c r="J1511" s="25"/>
      <c r="K1511" s="58"/>
      <c r="L1511" s="58"/>
      <c r="M1511" s="23"/>
      <c r="N1511" s="23"/>
      <c r="O1511" s="25"/>
      <c r="P1511" s="23"/>
      <c r="Q1511" s="25"/>
      <c r="R1511" s="58"/>
      <c r="S1511" s="23"/>
      <c r="T1511" s="23"/>
      <c r="U1511" s="25"/>
      <c r="V1511" s="23"/>
      <c r="W1511" s="25"/>
      <c r="X1511" s="58"/>
      <c r="Y1511" s="23"/>
      <c r="Z1511" s="23"/>
      <c r="AA1511" s="33"/>
      <c r="AB1511" s="295" t="str">
        <f t="shared" si="119"/>
        <v/>
      </c>
      <c r="AC1511" s="268"/>
      <c r="AD1511" s="110"/>
      <c r="AE1511" s="111"/>
      <c r="AF1511" s="26" t="str">
        <f t="shared" si="120"/>
        <v/>
      </c>
      <c r="AG1511" s="27"/>
      <c r="AH1511" s="302"/>
      <c r="AI1511" s="29" t="str">
        <f t="shared" si="117"/>
        <v/>
      </c>
      <c r="AJ1511" s="178" t="str">
        <f t="shared" si="118"/>
        <v/>
      </c>
      <c r="AK1511" s="30"/>
      <c r="AL1511" s="30"/>
      <c r="AM1511" s="114"/>
      <c r="AN1511" s="408" t="str">
        <f>IF($AA1511-data!$G$1=0,"　",IF(AK1511=0,"　",VLOOKUP($AK1511,data!$A$1:$H$264,8,FALSE)))</f>
        <v>　</v>
      </c>
      <c r="AO1511" s="35"/>
      <c r="AP1511" s="134"/>
      <c r="AQ1511" s="264" t="str">
        <f t="shared" si="121"/>
        <v/>
      </c>
    </row>
    <row r="1512" spans="1:43" s="74" customFormat="1" ht="24.75" customHeight="1" x14ac:dyDescent="0.15">
      <c r="A1512" s="297">
        <v>1509</v>
      </c>
      <c r="B1512" s="23" t="s">
        <v>3953</v>
      </c>
      <c r="C1512" s="24" t="s">
        <v>2344</v>
      </c>
      <c r="D1512" s="23"/>
      <c r="E1512" s="23"/>
      <c r="F1512" s="24"/>
      <c r="G1512" s="25"/>
      <c r="H1512" s="23"/>
      <c r="I1512" s="23"/>
      <c r="J1512" s="25"/>
      <c r="K1512" s="58"/>
      <c r="L1512" s="58"/>
      <c r="M1512" s="23"/>
      <c r="N1512" s="23"/>
      <c r="O1512" s="25"/>
      <c r="P1512" s="23"/>
      <c r="Q1512" s="25"/>
      <c r="R1512" s="58"/>
      <c r="S1512" s="23"/>
      <c r="T1512" s="23"/>
      <c r="U1512" s="25"/>
      <c r="V1512" s="23"/>
      <c r="W1512" s="25"/>
      <c r="X1512" s="58"/>
      <c r="Y1512" s="23"/>
      <c r="Z1512" s="23"/>
      <c r="AA1512" s="33"/>
      <c r="AB1512" s="295" t="str">
        <f t="shared" si="119"/>
        <v/>
      </c>
      <c r="AC1512" s="268"/>
      <c r="AD1512" s="110"/>
      <c r="AE1512" s="111"/>
      <c r="AF1512" s="26" t="str">
        <f t="shared" si="120"/>
        <v/>
      </c>
      <c r="AG1512" s="27"/>
      <c r="AH1512" s="302"/>
      <c r="AI1512" s="29" t="str">
        <f t="shared" si="117"/>
        <v/>
      </c>
      <c r="AJ1512" s="178" t="str">
        <f t="shared" si="118"/>
        <v/>
      </c>
      <c r="AK1512" s="30"/>
      <c r="AL1512" s="30"/>
      <c r="AM1512" s="114"/>
      <c r="AN1512" s="408" t="str">
        <f>IF($AA1512-data!$G$1=0,"　",IF(AK1512=0,"　",VLOOKUP($AK1512,data!$A$1:$H$264,8,FALSE)))</f>
        <v>　</v>
      </c>
      <c r="AO1512" s="35"/>
      <c r="AP1512" s="134"/>
      <c r="AQ1512" s="264" t="str">
        <f t="shared" si="121"/>
        <v/>
      </c>
    </row>
    <row r="1513" spans="1:43" s="74" customFormat="1" ht="24.75" customHeight="1" x14ac:dyDescent="0.15">
      <c r="A1513" s="297">
        <v>1510</v>
      </c>
      <c r="B1513" s="23" t="s">
        <v>3954</v>
      </c>
      <c r="C1513" s="24" t="s">
        <v>2344</v>
      </c>
      <c r="D1513" s="23"/>
      <c r="E1513" s="23"/>
      <c r="F1513" s="24"/>
      <c r="G1513" s="25"/>
      <c r="H1513" s="23"/>
      <c r="I1513" s="23"/>
      <c r="J1513" s="25"/>
      <c r="K1513" s="58"/>
      <c r="L1513" s="58"/>
      <c r="M1513" s="23"/>
      <c r="N1513" s="23"/>
      <c r="O1513" s="25"/>
      <c r="P1513" s="23"/>
      <c r="Q1513" s="25"/>
      <c r="R1513" s="58"/>
      <c r="S1513" s="23"/>
      <c r="T1513" s="23"/>
      <c r="U1513" s="25"/>
      <c r="V1513" s="23"/>
      <c r="W1513" s="25"/>
      <c r="X1513" s="58"/>
      <c r="Y1513" s="23"/>
      <c r="Z1513" s="23"/>
      <c r="AA1513" s="33"/>
      <c r="AB1513" s="295" t="str">
        <f t="shared" si="119"/>
        <v/>
      </c>
      <c r="AC1513" s="268"/>
      <c r="AD1513" s="110"/>
      <c r="AE1513" s="111"/>
      <c r="AF1513" s="26" t="str">
        <f t="shared" si="120"/>
        <v/>
      </c>
      <c r="AG1513" s="27"/>
      <c r="AH1513" s="302"/>
      <c r="AI1513" s="29" t="str">
        <f t="shared" si="117"/>
        <v/>
      </c>
      <c r="AJ1513" s="178" t="str">
        <f t="shared" si="118"/>
        <v/>
      </c>
      <c r="AK1513" s="30"/>
      <c r="AL1513" s="30"/>
      <c r="AM1513" s="114"/>
      <c r="AN1513" s="408" t="str">
        <f>IF($AA1513-data!$G$1=0,"　",IF(AK1513=0,"　",VLOOKUP($AK1513,data!$A$1:$H$264,8,FALSE)))</f>
        <v>　</v>
      </c>
      <c r="AO1513" s="35"/>
      <c r="AP1513" s="134"/>
      <c r="AQ1513" s="264" t="str">
        <f t="shared" si="121"/>
        <v/>
      </c>
    </row>
    <row r="1514" spans="1:43" s="74" customFormat="1" ht="24.75" customHeight="1" x14ac:dyDescent="0.15">
      <c r="A1514" s="297">
        <v>1511</v>
      </c>
      <c r="B1514" s="23" t="s">
        <v>3955</v>
      </c>
      <c r="C1514" s="24" t="s">
        <v>2344</v>
      </c>
      <c r="D1514" s="23"/>
      <c r="E1514" s="23"/>
      <c r="F1514" s="24"/>
      <c r="G1514" s="25"/>
      <c r="H1514" s="23"/>
      <c r="I1514" s="23"/>
      <c r="J1514" s="25"/>
      <c r="K1514" s="58"/>
      <c r="L1514" s="58"/>
      <c r="M1514" s="23"/>
      <c r="N1514" s="23"/>
      <c r="O1514" s="25"/>
      <c r="P1514" s="23"/>
      <c r="Q1514" s="25"/>
      <c r="R1514" s="58"/>
      <c r="S1514" s="23"/>
      <c r="T1514" s="23"/>
      <c r="U1514" s="25"/>
      <c r="V1514" s="23"/>
      <c r="W1514" s="25"/>
      <c r="X1514" s="58"/>
      <c r="Y1514" s="23"/>
      <c r="Z1514" s="23"/>
      <c r="AA1514" s="33"/>
      <c r="AB1514" s="295" t="str">
        <f t="shared" si="119"/>
        <v/>
      </c>
      <c r="AC1514" s="268"/>
      <c r="AD1514" s="110"/>
      <c r="AE1514" s="111"/>
      <c r="AF1514" s="26" t="str">
        <f t="shared" si="120"/>
        <v/>
      </c>
      <c r="AG1514" s="27"/>
      <c r="AH1514" s="302"/>
      <c r="AI1514" s="29" t="str">
        <f t="shared" si="117"/>
        <v/>
      </c>
      <c r="AJ1514" s="178" t="str">
        <f t="shared" si="118"/>
        <v/>
      </c>
      <c r="AK1514" s="30"/>
      <c r="AL1514" s="30"/>
      <c r="AM1514" s="114"/>
      <c r="AN1514" s="408" t="str">
        <f>IF($AA1514-data!$G$1=0,"　",IF(AK1514=0,"　",VLOOKUP($AK1514,data!$A$1:$H$264,8,FALSE)))</f>
        <v>　</v>
      </c>
      <c r="AO1514" s="35"/>
      <c r="AP1514" s="134"/>
      <c r="AQ1514" s="264" t="str">
        <f t="shared" si="121"/>
        <v/>
      </c>
    </row>
    <row r="1515" spans="1:43" s="74" customFormat="1" ht="24.75" customHeight="1" x14ac:dyDescent="0.15">
      <c r="A1515" s="297">
        <v>1512</v>
      </c>
      <c r="B1515" s="23" t="s">
        <v>3956</v>
      </c>
      <c r="C1515" s="24" t="s">
        <v>2344</v>
      </c>
      <c r="D1515" s="23"/>
      <c r="E1515" s="23"/>
      <c r="F1515" s="24"/>
      <c r="G1515" s="25"/>
      <c r="H1515" s="23"/>
      <c r="I1515" s="23"/>
      <c r="J1515" s="25"/>
      <c r="K1515" s="58"/>
      <c r="L1515" s="58"/>
      <c r="M1515" s="23"/>
      <c r="N1515" s="23"/>
      <c r="O1515" s="25"/>
      <c r="P1515" s="23"/>
      <c r="Q1515" s="25"/>
      <c r="R1515" s="58"/>
      <c r="S1515" s="23"/>
      <c r="T1515" s="23"/>
      <c r="U1515" s="25"/>
      <c r="V1515" s="23"/>
      <c r="W1515" s="25"/>
      <c r="X1515" s="58"/>
      <c r="Y1515" s="23"/>
      <c r="Z1515" s="23"/>
      <c r="AA1515" s="33"/>
      <c r="AB1515" s="295" t="str">
        <f t="shared" si="119"/>
        <v/>
      </c>
      <c r="AC1515" s="268"/>
      <c r="AD1515" s="110"/>
      <c r="AE1515" s="111"/>
      <c r="AF1515" s="26" t="str">
        <f t="shared" si="120"/>
        <v/>
      </c>
      <c r="AG1515" s="27"/>
      <c r="AH1515" s="302"/>
      <c r="AI1515" s="29" t="str">
        <f t="shared" si="117"/>
        <v/>
      </c>
      <c r="AJ1515" s="178" t="str">
        <f t="shared" si="118"/>
        <v/>
      </c>
      <c r="AK1515" s="30"/>
      <c r="AL1515" s="30"/>
      <c r="AM1515" s="114"/>
      <c r="AN1515" s="408" t="str">
        <f>IF($AA1515-data!$G$1=0,"　",IF(AK1515=0,"　",VLOOKUP($AK1515,data!$A$1:$H$264,8,FALSE)))</f>
        <v>　</v>
      </c>
      <c r="AO1515" s="35"/>
      <c r="AP1515" s="134"/>
      <c r="AQ1515" s="264" t="str">
        <f t="shared" si="121"/>
        <v/>
      </c>
    </row>
    <row r="1516" spans="1:43" s="74" customFormat="1" ht="24.75" customHeight="1" x14ac:dyDescent="0.15">
      <c r="A1516" s="297">
        <v>1513</v>
      </c>
      <c r="B1516" s="23" t="s">
        <v>3957</v>
      </c>
      <c r="C1516" s="24" t="s">
        <v>2344</v>
      </c>
      <c r="D1516" s="23"/>
      <c r="E1516" s="23"/>
      <c r="F1516" s="24"/>
      <c r="G1516" s="25"/>
      <c r="H1516" s="23"/>
      <c r="I1516" s="23"/>
      <c r="J1516" s="25"/>
      <c r="K1516" s="58"/>
      <c r="L1516" s="58"/>
      <c r="M1516" s="23"/>
      <c r="N1516" s="25"/>
      <c r="O1516" s="25"/>
      <c r="P1516" s="23"/>
      <c r="Q1516" s="25"/>
      <c r="R1516" s="58"/>
      <c r="S1516" s="23"/>
      <c r="T1516" s="23"/>
      <c r="U1516" s="25"/>
      <c r="V1516" s="23"/>
      <c r="W1516" s="25"/>
      <c r="X1516" s="58"/>
      <c r="Y1516" s="23"/>
      <c r="Z1516" s="25"/>
      <c r="AA1516" s="33"/>
      <c r="AB1516" s="295" t="str">
        <f t="shared" si="119"/>
        <v/>
      </c>
      <c r="AC1516" s="268"/>
      <c r="AD1516" s="110"/>
      <c r="AE1516" s="202"/>
      <c r="AF1516" s="26" t="str">
        <f t="shared" si="120"/>
        <v/>
      </c>
      <c r="AG1516" s="27"/>
      <c r="AH1516" s="305"/>
      <c r="AI1516" s="29" t="str">
        <f t="shared" si="117"/>
        <v/>
      </c>
      <c r="AJ1516" s="178" t="str">
        <f t="shared" si="118"/>
        <v/>
      </c>
      <c r="AK1516" s="30"/>
      <c r="AL1516" s="30"/>
      <c r="AM1516" s="275"/>
      <c r="AN1516" s="408" t="str">
        <f>IF($AA1516-data!$G$1=0,"　",IF(AK1516=0,"　",VLOOKUP($AK1516,data!$A$1:$H$264,8,FALSE)))</f>
        <v>　</v>
      </c>
      <c r="AO1516" s="273"/>
      <c r="AP1516" s="134"/>
      <c r="AQ1516" s="264" t="str">
        <f t="shared" si="121"/>
        <v/>
      </c>
    </row>
    <row r="1517" spans="1:43" s="74" customFormat="1" ht="24.75" customHeight="1" x14ac:dyDescent="0.15">
      <c r="A1517" s="297">
        <v>1514</v>
      </c>
      <c r="B1517" s="23" t="s">
        <v>3958</v>
      </c>
      <c r="C1517" s="24" t="s">
        <v>2344</v>
      </c>
      <c r="D1517" s="23"/>
      <c r="E1517" s="23"/>
      <c r="F1517" s="24"/>
      <c r="G1517" s="25"/>
      <c r="H1517" s="23"/>
      <c r="I1517" s="23"/>
      <c r="J1517" s="25"/>
      <c r="K1517" s="58"/>
      <c r="L1517" s="58"/>
      <c r="M1517" s="23"/>
      <c r="N1517" s="23"/>
      <c r="O1517" s="25"/>
      <c r="P1517" s="23"/>
      <c r="Q1517" s="25"/>
      <c r="R1517" s="58"/>
      <c r="S1517" s="23"/>
      <c r="T1517" s="23"/>
      <c r="U1517" s="25"/>
      <c r="V1517" s="23"/>
      <c r="W1517" s="25"/>
      <c r="X1517" s="58"/>
      <c r="Y1517" s="23"/>
      <c r="Z1517" s="25"/>
      <c r="AA1517" s="33"/>
      <c r="AB1517" s="295" t="str">
        <f t="shared" si="119"/>
        <v/>
      </c>
      <c r="AC1517" s="268"/>
      <c r="AD1517" s="110"/>
      <c r="AE1517" s="111"/>
      <c r="AF1517" s="26" t="str">
        <f t="shared" si="120"/>
        <v/>
      </c>
      <c r="AG1517" s="27"/>
      <c r="AH1517" s="302"/>
      <c r="AI1517" s="29" t="str">
        <f t="shared" si="117"/>
        <v/>
      </c>
      <c r="AJ1517" s="178" t="str">
        <f t="shared" si="118"/>
        <v/>
      </c>
      <c r="AK1517" s="30"/>
      <c r="AL1517" s="30"/>
      <c r="AM1517" s="114"/>
      <c r="AN1517" s="408" t="str">
        <f>IF($AA1517-data!$G$1=0,"　",IF(AK1517=0,"　",VLOOKUP($AK1517,data!$A$1:$H$264,8,FALSE)))</f>
        <v>　</v>
      </c>
      <c r="AO1517" s="35"/>
      <c r="AP1517" s="134"/>
      <c r="AQ1517" s="264" t="str">
        <f t="shared" si="121"/>
        <v/>
      </c>
    </row>
    <row r="1518" spans="1:43" s="74" customFormat="1" ht="24.75" customHeight="1" x14ac:dyDescent="0.15">
      <c r="A1518" s="297">
        <v>1515</v>
      </c>
      <c r="B1518" s="23" t="s">
        <v>3959</v>
      </c>
      <c r="C1518" s="24" t="s">
        <v>2344</v>
      </c>
      <c r="D1518" s="23"/>
      <c r="E1518" s="23"/>
      <c r="F1518" s="24"/>
      <c r="G1518" s="25"/>
      <c r="H1518" s="23"/>
      <c r="I1518" s="23"/>
      <c r="J1518" s="25"/>
      <c r="K1518" s="58"/>
      <c r="L1518" s="58"/>
      <c r="M1518" s="23"/>
      <c r="N1518" s="23"/>
      <c r="O1518" s="25"/>
      <c r="P1518" s="23"/>
      <c r="Q1518" s="25"/>
      <c r="R1518" s="58"/>
      <c r="S1518" s="23"/>
      <c r="T1518" s="23"/>
      <c r="U1518" s="25"/>
      <c r="V1518" s="23"/>
      <c r="W1518" s="25"/>
      <c r="X1518" s="58"/>
      <c r="Y1518" s="23"/>
      <c r="Z1518" s="25"/>
      <c r="AA1518" s="33"/>
      <c r="AB1518" s="295" t="str">
        <f t="shared" si="119"/>
        <v/>
      </c>
      <c r="AC1518" s="268"/>
      <c r="AD1518" s="110"/>
      <c r="AE1518" s="111"/>
      <c r="AF1518" s="26" t="str">
        <f t="shared" si="120"/>
        <v/>
      </c>
      <c r="AG1518" s="27"/>
      <c r="AH1518" s="302"/>
      <c r="AI1518" s="29" t="str">
        <f t="shared" si="117"/>
        <v/>
      </c>
      <c r="AJ1518" s="178" t="str">
        <f t="shared" si="118"/>
        <v/>
      </c>
      <c r="AK1518" s="30"/>
      <c r="AL1518" s="30"/>
      <c r="AM1518" s="114"/>
      <c r="AN1518" s="408" t="str">
        <f>IF($AA1518-data!$G$1=0,"　",IF(AK1518=0,"　",VLOOKUP($AK1518,data!$A$1:$H$264,8,FALSE)))</f>
        <v>　</v>
      </c>
      <c r="AO1518" s="35"/>
      <c r="AP1518" s="134"/>
      <c r="AQ1518" s="264" t="str">
        <f t="shared" si="121"/>
        <v/>
      </c>
    </row>
    <row r="1519" spans="1:43" s="74" customFormat="1" ht="24.75" customHeight="1" x14ac:dyDescent="0.15">
      <c r="A1519" s="297">
        <v>1516</v>
      </c>
      <c r="B1519" s="23" t="s">
        <v>3960</v>
      </c>
      <c r="C1519" s="24" t="s">
        <v>2344</v>
      </c>
      <c r="D1519" s="23"/>
      <c r="E1519" s="23"/>
      <c r="F1519" s="24"/>
      <c r="G1519" s="25"/>
      <c r="H1519" s="23"/>
      <c r="I1519" s="23"/>
      <c r="J1519" s="25"/>
      <c r="K1519" s="58"/>
      <c r="L1519" s="58"/>
      <c r="M1519" s="23"/>
      <c r="N1519" s="23"/>
      <c r="O1519" s="25"/>
      <c r="P1519" s="23"/>
      <c r="Q1519" s="25"/>
      <c r="R1519" s="58"/>
      <c r="S1519" s="23"/>
      <c r="T1519" s="23"/>
      <c r="U1519" s="25"/>
      <c r="V1519" s="23"/>
      <c r="W1519" s="25"/>
      <c r="X1519" s="58"/>
      <c r="Y1519" s="23"/>
      <c r="Z1519" s="23"/>
      <c r="AA1519" s="33"/>
      <c r="AB1519" s="295" t="str">
        <f t="shared" si="119"/>
        <v/>
      </c>
      <c r="AC1519" s="268"/>
      <c r="AD1519" s="110"/>
      <c r="AE1519" s="111"/>
      <c r="AF1519" s="26" t="str">
        <f t="shared" si="120"/>
        <v/>
      </c>
      <c r="AG1519" s="27"/>
      <c r="AH1519" s="302"/>
      <c r="AI1519" s="29" t="str">
        <f t="shared" si="117"/>
        <v/>
      </c>
      <c r="AJ1519" s="178" t="str">
        <f t="shared" si="118"/>
        <v/>
      </c>
      <c r="AK1519" s="30"/>
      <c r="AL1519" s="30"/>
      <c r="AM1519" s="114"/>
      <c r="AN1519" s="408" t="str">
        <f>IF($AA1519-data!$G$1=0,"　",IF(AK1519=0,"　",VLOOKUP($AK1519,data!$A$1:$H$264,8,FALSE)))</f>
        <v>　</v>
      </c>
      <c r="AO1519" s="35"/>
      <c r="AP1519" s="134"/>
      <c r="AQ1519" s="264" t="str">
        <f t="shared" si="121"/>
        <v/>
      </c>
    </row>
    <row r="1520" spans="1:43" s="74" customFormat="1" ht="24.75" customHeight="1" x14ac:dyDescent="0.15">
      <c r="A1520" s="297">
        <v>1517</v>
      </c>
      <c r="B1520" s="23" t="s">
        <v>3961</v>
      </c>
      <c r="C1520" s="24" t="s">
        <v>2344</v>
      </c>
      <c r="D1520" s="23"/>
      <c r="E1520" s="23"/>
      <c r="F1520" s="24"/>
      <c r="G1520" s="25"/>
      <c r="H1520" s="23"/>
      <c r="I1520" s="23"/>
      <c r="J1520" s="25"/>
      <c r="K1520" s="58"/>
      <c r="L1520" s="58"/>
      <c r="M1520" s="23"/>
      <c r="N1520" s="23"/>
      <c r="O1520" s="25"/>
      <c r="P1520" s="23"/>
      <c r="Q1520" s="25"/>
      <c r="R1520" s="58"/>
      <c r="S1520" s="23"/>
      <c r="T1520" s="23"/>
      <c r="U1520" s="25"/>
      <c r="V1520" s="23"/>
      <c r="W1520" s="25"/>
      <c r="X1520" s="58"/>
      <c r="Y1520" s="23"/>
      <c r="Z1520" s="23"/>
      <c r="AA1520" s="33"/>
      <c r="AB1520" s="295" t="str">
        <f t="shared" si="119"/>
        <v/>
      </c>
      <c r="AC1520" s="268"/>
      <c r="AD1520" s="110"/>
      <c r="AE1520" s="111"/>
      <c r="AF1520" s="26" t="str">
        <f t="shared" si="120"/>
        <v/>
      </c>
      <c r="AG1520" s="27"/>
      <c r="AH1520" s="302"/>
      <c r="AI1520" s="29" t="str">
        <f t="shared" si="117"/>
        <v/>
      </c>
      <c r="AJ1520" s="178" t="str">
        <f t="shared" si="118"/>
        <v/>
      </c>
      <c r="AK1520" s="30"/>
      <c r="AL1520" s="30"/>
      <c r="AM1520" s="114"/>
      <c r="AN1520" s="408" t="str">
        <f>IF($AA1520-data!$G$1=0,"　",IF(AK1520=0,"　",VLOOKUP($AK1520,data!$A$1:$H$264,8,FALSE)))</f>
        <v>　</v>
      </c>
      <c r="AO1520" s="35"/>
      <c r="AP1520" s="134"/>
      <c r="AQ1520" s="264" t="str">
        <f t="shared" si="121"/>
        <v/>
      </c>
    </row>
    <row r="1521" spans="1:43" s="74" customFormat="1" ht="24.75" customHeight="1" x14ac:dyDescent="0.15">
      <c r="A1521" s="297">
        <v>1518</v>
      </c>
      <c r="B1521" s="23" t="s">
        <v>3962</v>
      </c>
      <c r="C1521" s="24" t="s">
        <v>2344</v>
      </c>
      <c r="D1521" s="23"/>
      <c r="E1521" s="23"/>
      <c r="F1521" s="24"/>
      <c r="G1521" s="25"/>
      <c r="H1521" s="23"/>
      <c r="I1521" s="23"/>
      <c r="J1521" s="25"/>
      <c r="K1521" s="58"/>
      <c r="L1521" s="58"/>
      <c r="M1521" s="23"/>
      <c r="N1521" s="23"/>
      <c r="O1521" s="25"/>
      <c r="P1521" s="23"/>
      <c r="Q1521" s="25"/>
      <c r="R1521" s="58"/>
      <c r="S1521" s="23"/>
      <c r="T1521" s="23"/>
      <c r="U1521" s="25"/>
      <c r="V1521" s="23"/>
      <c r="W1521" s="25"/>
      <c r="X1521" s="58"/>
      <c r="Y1521" s="23"/>
      <c r="Z1521" s="23"/>
      <c r="AA1521" s="33"/>
      <c r="AB1521" s="295" t="str">
        <f t="shared" si="119"/>
        <v/>
      </c>
      <c r="AC1521" s="268"/>
      <c r="AD1521" s="110"/>
      <c r="AE1521" s="111"/>
      <c r="AF1521" s="26" t="str">
        <f t="shared" si="120"/>
        <v/>
      </c>
      <c r="AG1521" s="27"/>
      <c r="AH1521" s="302"/>
      <c r="AI1521" s="29" t="str">
        <f t="shared" si="117"/>
        <v/>
      </c>
      <c r="AJ1521" s="178" t="str">
        <f t="shared" si="118"/>
        <v/>
      </c>
      <c r="AK1521" s="30"/>
      <c r="AL1521" s="30"/>
      <c r="AM1521" s="114"/>
      <c r="AN1521" s="408" t="str">
        <f>IF($AA1521-data!$G$1=0,"　",IF(AK1521=0,"　",VLOOKUP($AK1521,data!$A$1:$H$264,8,FALSE)))</f>
        <v>　</v>
      </c>
      <c r="AO1521" s="35"/>
      <c r="AP1521" s="134"/>
      <c r="AQ1521" s="264" t="str">
        <f t="shared" si="121"/>
        <v/>
      </c>
    </row>
    <row r="1522" spans="1:43" s="74" customFormat="1" ht="24.75" customHeight="1" x14ac:dyDescent="0.15">
      <c r="A1522" s="297">
        <v>1519</v>
      </c>
      <c r="B1522" s="23" t="s">
        <v>3963</v>
      </c>
      <c r="C1522" s="24" t="s">
        <v>14351</v>
      </c>
      <c r="D1522" s="23" t="s">
        <v>3965</v>
      </c>
      <c r="E1522" s="23" t="s">
        <v>477</v>
      </c>
      <c r="F1522" s="24" t="s">
        <v>8178</v>
      </c>
      <c r="G1522" s="25" t="s">
        <v>3977</v>
      </c>
      <c r="H1522" s="44" t="s">
        <v>3978</v>
      </c>
      <c r="I1522" s="44" t="s">
        <v>11111</v>
      </c>
      <c r="J1522" s="43" t="s">
        <v>3979</v>
      </c>
      <c r="K1522" s="58"/>
      <c r="L1522" s="58"/>
      <c r="M1522" s="23"/>
      <c r="N1522" s="23"/>
      <c r="O1522" s="25" t="s">
        <v>3966</v>
      </c>
      <c r="P1522" s="23" t="s">
        <v>3967</v>
      </c>
      <c r="Q1522" s="25" t="s">
        <v>3968</v>
      </c>
      <c r="R1522" s="58"/>
      <c r="S1522" s="23" t="s">
        <v>3969</v>
      </c>
      <c r="T1522" s="23" t="s">
        <v>3970</v>
      </c>
      <c r="U1522" s="25" t="s">
        <v>3971</v>
      </c>
      <c r="V1522" s="23" t="s">
        <v>3972</v>
      </c>
      <c r="W1522" s="25" t="s">
        <v>3973</v>
      </c>
      <c r="X1522" s="58"/>
      <c r="Y1522" s="23"/>
      <c r="Z1522" s="23"/>
      <c r="AA1522" s="33">
        <v>3</v>
      </c>
      <c r="AB1522" s="295" t="str">
        <f t="shared" si="119"/>
        <v>年間</v>
      </c>
      <c r="AC1522" s="268"/>
      <c r="AD1522" s="110">
        <v>1</v>
      </c>
      <c r="AE1522" s="111">
        <v>32400</v>
      </c>
      <c r="AF1522" s="26">
        <f t="shared" si="120"/>
        <v>32400</v>
      </c>
      <c r="AG1522" s="27">
        <v>41579</v>
      </c>
      <c r="AH1522" s="302">
        <v>41662</v>
      </c>
      <c r="AI1522" s="29" t="str">
        <f t="shared" si="117"/>
        <v>～</v>
      </c>
      <c r="AJ1522" s="178">
        <f t="shared" si="118"/>
        <v>42757</v>
      </c>
      <c r="AK1522" s="30" t="s">
        <v>3974</v>
      </c>
      <c r="AL1522" s="44" t="s">
        <v>3975</v>
      </c>
      <c r="AM1522" s="114">
        <v>41662</v>
      </c>
      <c r="AN1522" s="408" t="str">
        <f>IF($AA1522-data!$G$1=0,"　",IF(AK1522=0,"　",VLOOKUP($AK1522,data!$A$1:$H$264,8,FALSE)))</f>
        <v>　</v>
      </c>
      <c r="AO1522" s="35">
        <v>41663</v>
      </c>
      <c r="AP1522" s="134" t="s">
        <v>3976</v>
      </c>
      <c r="AQ1522" s="264" t="str">
        <f t="shared" si="121"/>
        <v/>
      </c>
    </row>
    <row r="1523" spans="1:43" s="74" customFormat="1" ht="24.75" customHeight="1" x14ac:dyDescent="0.15">
      <c r="A1523" s="297">
        <v>1520</v>
      </c>
      <c r="B1523" s="23" t="s">
        <v>3963</v>
      </c>
      <c r="C1523" s="24" t="s">
        <v>14351</v>
      </c>
      <c r="D1523" s="23" t="s">
        <v>3965</v>
      </c>
      <c r="E1523" s="23" t="s">
        <v>477</v>
      </c>
      <c r="F1523" s="24" t="s">
        <v>8178</v>
      </c>
      <c r="G1523" s="70" t="s">
        <v>3980</v>
      </c>
      <c r="H1523" s="44" t="s">
        <v>3981</v>
      </c>
      <c r="I1523" s="44" t="s">
        <v>11111</v>
      </c>
      <c r="J1523" s="43" t="s">
        <v>3982</v>
      </c>
      <c r="K1523" s="58"/>
      <c r="L1523" s="58"/>
      <c r="M1523" s="23"/>
      <c r="N1523" s="23"/>
      <c r="O1523" s="25" t="s">
        <v>3966</v>
      </c>
      <c r="P1523" s="23" t="s">
        <v>3967</v>
      </c>
      <c r="Q1523" s="25" t="s">
        <v>3968</v>
      </c>
      <c r="R1523" s="58"/>
      <c r="S1523" s="23" t="s">
        <v>3969</v>
      </c>
      <c r="T1523" s="23" t="s">
        <v>3970</v>
      </c>
      <c r="U1523" s="70" t="s">
        <v>3980</v>
      </c>
      <c r="V1523" s="44" t="s">
        <v>3981</v>
      </c>
      <c r="W1523" s="43" t="s">
        <v>3982</v>
      </c>
      <c r="X1523" s="58"/>
      <c r="Y1523" s="23"/>
      <c r="Z1523" s="23"/>
      <c r="AA1523" s="33">
        <v>3</v>
      </c>
      <c r="AB1523" s="295" t="str">
        <f t="shared" si="119"/>
        <v>年間</v>
      </c>
      <c r="AC1523" s="268"/>
      <c r="AD1523" s="110">
        <v>1</v>
      </c>
      <c r="AE1523" s="111">
        <v>32400</v>
      </c>
      <c r="AF1523" s="26">
        <f t="shared" si="120"/>
        <v>32400</v>
      </c>
      <c r="AG1523" s="27">
        <v>41579</v>
      </c>
      <c r="AH1523" s="302">
        <v>41662</v>
      </c>
      <c r="AI1523" s="29" t="str">
        <f t="shared" si="117"/>
        <v>～</v>
      </c>
      <c r="AJ1523" s="178">
        <f t="shared" si="118"/>
        <v>42757</v>
      </c>
      <c r="AK1523" s="30" t="s">
        <v>3974</v>
      </c>
      <c r="AL1523" s="44" t="s">
        <v>3983</v>
      </c>
      <c r="AM1523" s="114">
        <v>41662</v>
      </c>
      <c r="AN1523" s="408" t="str">
        <f>IF($AA1523-data!$G$1=0,"　",IF(AK1523=0,"　",VLOOKUP($AK1523,data!$A$1:$H$264,8,FALSE)))</f>
        <v>　</v>
      </c>
      <c r="AO1523" s="35">
        <v>41663</v>
      </c>
      <c r="AP1523" s="134" t="s">
        <v>3976</v>
      </c>
      <c r="AQ1523" s="264" t="str">
        <f t="shared" si="121"/>
        <v/>
      </c>
    </row>
    <row r="1524" spans="1:43" s="74" customFormat="1" ht="24.75" customHeight="1" x14ac:dyDescent="0.15">
      <c r="A1524" s="297">
        <v>1521</v>
      </c>
      <c r="B1524" s="23" t="s">
        <v>3984</v>
      </c>
      <c r="C1524" s="24" t="s">
        <v>14351</v>
      </c>
      <c r="D1524" s="23" t="s">
        <v>3965</v>
      </c>
      <c r="E1524" s="23" t="s">
        <v>477</v>
      </c>
      <c r="F1524" s="24" t="s">
        <v>8178</v>
      </c>
      <c r="G1524" s="25" t="s">
        <v>3977</v>
      </c>
      <c r="H1524" s="44" t="s">
        <v>3978</v>
      </c>
      <c r="I1524" s="44" t="s">
        <v>11111</v>
      </c>
      <c r="J1524" s="43" t="s">
        <v>3979</v>
      </c>
      <c r="K1524" s="58"/>
      <c r="L1524" s="58"/>
      <c r="M1524" s="23"/>
      <c r="N1524" s="23"/>
      <c r="O1524" s="25" t="s">
        <v>3966</v>
      </c>
      <c r="P1524" s="23" t="s">
        <v>3967</v>
      </c>
      <c r="Q1524" s="25" t="s">
        <v>3968</v>
      </c>
      <c r="R1524" s="58"/>
      <c r="S1524" s="23" t="s">
        <v>3969</v>
      </c>
      <c r="T1524" s="23" t="s">
        <v>3970</v>
      </c>
      <c r="U1524" s="25" t="s">
        <v>3971</v>
      </c>
      <c r="V1524" s="23" t="s">
        <v>3972</v>
      </c>
      <c r="W1524" s="25" t="s">
        <v>3973</v>
      </c>
      <c r="X1524" s="58"/>
      <c r="Y1524" s="23"/>
      <c r="Z1524" s="23"/>
      <c r="AA1524" s="33">
        <v>3</v>
      </c>
      <c r="AB1524" s="295" t="str">
        <f t="shared" si="119"/>
        <v>年間</v>
      </c>
      <c r="AC1524" s="268"/>
      <c r="AD1524" s="110">
        <v>1</v>
      </c>
      <c r="AE1524" s="111">
        <v>11160</v>
      </c>
      <c r="AF1524" s="26">
        <f t="shared" si="120"/>
        <v>11160</v>
      </c>
      <c r="AG1524" s="27">
        <v>41579</v>
      </c>
      <c r="AH1524" s="302">
        <v>41662</v>
      </c>
      <c r="AI1524" s="29" t="str">
        <f t="shared" si="117"/>
        <v>～</v>
      </c>
      <c r="AJ1524" s="178">
        <f t="shared" si="118"/>
        <v>42757</v>
      </c>
      <c r="AK1524" s="30" t="s">
        <v>491</v>
      </c>
      <c r="AL1524" s="44" t="s">
        <v>3985</v>
      </c>
      <c r="AM1524" s="114">
        <v>41662</v>
      </c>
      <c r="AN1524" s="408" t="str">
        <f>IF($AA1524-data!$G$1=0,"　",IF(AK1524=0,"　",VLOOKUP($AK1524,data!$A$1:$H$264,8,FALSE)))</f>
        <v>　</v>
      </c>
      <c r="AO1524" s="35">
        <v>41663</v>
      </c>
      <c r="AP1524" s="134" t="s">
        <v>3986</v>
      </c>
      <c r="AQ1524" s="264" t="str">
        <f t="shared" si="121"/>
        <v/>
      </c>
    </row>
    <row r="1525" spans="1:43" s="74" customFormat="1" ht="24.75" customHeight="1" x14ac:dyDescent="0.15">
      <c r="A1525" s="297">
        <v>1522</v>
      </c>
      <c r="B1525" s="23" t="s">
        <v>3984</v>
      </c>
      <c r="C1525" s="24" t="s">
        <v>14351</v>
      </c>
      <c r="D1525" s="23" t="s">
        <v>3965</v>
      </c>
      <c r="E1525" s="23" t="s">
        <v>477</v>
      </c>
      <c r="F1525" s="24" t="s">
        <v>8178</v>
      </c>
      <c r="G1525" s="70" t="s">
        <v>3980</v>
      </c>
      <c r="H1525" s="44" t="s">
        <v>3981</v>
      </c>
      <c r="I1525" s="44" t="s">
        <v>11111</v>
      </c>
      <c r="J1525" s="43" t="s">
        <v>3982</v>
      </c>
      <c r="K1525" s="58"/>
      <c r="L1525" s="58"/>
      <c r="M1525" s="23"/>
      <c r="N1525" s="23"/>
      <c r="O1525" s="25" t="s">
        <v>3966</v>
      </c>
      <c r="P1525" s="23" t="s">
        <v>3967</v>
      </c>
      <c r="Q1525" s="25" t="s">
        <v>3968</v>
      </c>
      <c r="R1525" s="58"/>
      <c r="S1525" s="23" t="s">
        <v>3969</v>
      </c>
      <c r="T1525" s="23" t="s">
        <v>3970</v>
      </c>
      <c r="U1525" s="70" t="s">
        <v>3980</v>
      </c>
      <c r="V1525" s="44" t="s">
        <v>3981</v>
      </c>
      <c r="W1525" s="43" t="s">
        <v>3982</v>
      </c>
      <c r="X1525" s="58"/>
      <c r="Y1525" s="23"/>
      <c r="Z1525" s="23"/>
      <c r="AA1525" s="33">
        <v>3</v>
      </c>
      <c r="AB1525" s="295" t="str">
        <f t="shared" si="119"/>
        <v>年間</v>
      </c>
      <c r="AC1525" s="268"/>
      <c r="AD1525" s="110">
        <v>1</v>
      </c>
      <c r="AE1525" s="111">
        <v>11160</v>
      </c>
      <c r="AF1525" s="26">
        <f t="shared" si="120"/>
        <v>11160</v>
      </c>
      <c r="AG1525" s="27">
        <v>41579</v>
      </c>
      <c r="AH1525" s="302">
        <v>41662</v>
      </c>
      <c r="AI1525" s="29" t="str">
        <f t="shared" si="117"/>
        <v>～</v>
      </c>
      <c r="AJ1525" s="178">
        <f t="shared" si="118"/>
        <v>42757</v>
      </c>
      <c r="AK1525" s="30" t="s">
        <v>491</v>
      </c>
      <c r="AL1525" s="44" t="s">
        <v>3987</v>
      </c>
      <c r="AM1525" s="114">
        <v>41662</v>
      </c>
      <c r="AN1525" s="408" t="str">
        <f>IF($AA1525-data!$G$1=0,"　",IF(AK1525=0,"　",VLOOKUP($AK1525,data!$A$1:$H$264,8,FALSE)))</f>
        <v>　</v>
      </c>
      <c r="AO1525" s="35">
        <v>41663</v>
      </c>
      <c r="AP1525" s="134" t="s">
        <v>3986</v>
      </c>
      <c r="AQ1525" s="264" t="str">
        <f t="shared" si="121"/>
        <v/>
      </c>
    </row>
    <row r="1526" spans="1:43" s="74" customFormat="1" ht="24.75" customHeight="1" x14ac:dyDescent="0.15">
      <c r="A1526" s="297">
        <v>1523</v>
      </c>
      <c r="B1526" s="23" t="s">
        <v>3988</v>
      </c>
      <c r="C1526" s="24" t="s">
        <v>14329</v>
      </c>
      <c r="D1526" s="23" t="s">
        <v>3050</v>
      </c>
      <c r="E1526" s="23" t="s">
        <v>582</v>
      </c>
      <c r="F1526" s="24" t="s">
        <v>11168</v>
      </c>
      <c r="G1526" s="25" t="s">
        <v>4001</v>
      </c>
      <c r="H1526" s="23" t="s">
        <v>3993</v>
      </c>
      <c r="I1526" s="23" t="s">
        <v>11137</v>
      </c>
      <c r="J1526" s="25" t="s">
        <v>4002</v>
      </c>
      <c r="K1526" s="58" t="s">
        <v>4003</v>
      </c>
      <c r="L1526" s="58"/>
      <c r="M1526" s="23" t="s">
        <v>4004</v>
      </c>
      <c r="N1526" s="25"/>
      <c r="O1526" s="25" t="s">
        <v>3989</v>
      </c>
      <c r="P1526" s="23" t="s">
        <v>3990</v>
      </c>
      <c r="Q1526" s="25" t="s">
        <v>3991</v>
      </c>
      <c r="R1526" s="58" t="s">
        <v>3053</v>
      </c>
      <c r="S1526" s="23" t="s">
        <v>3054</v>
      </c>
      <c r="T1526" s="23" t="s">
        <v>3055</v>
      </c>
      <c r="U1526" s="25" t="s">
        <v>3992</v>
      </c>
      <c r="V1526" s="23" t="s">
        <v>3993</v>
      </c>
      <c r="W1526" s="25" t="s">
        <v>3994</v>
      </c>
      <c r="X1526" s="58" t="s">
        <v>3995</v>
      </c>
      <c r="Y1526" s="23" t="s">
        <v>3996</v>
      </c>
      <c r="Z1526" s="25" t="s">
        <v>3997</v>
      </c>
      <c r="AA1526" s="33">
        <v>5</v>
      </c>
      <c r="AB1526" s="295" t="str">
        <f t="shared" si="119"/>
        <v>年間</v>
      </c>
      <c r="AC1526" s="268"/>
      <c r="AD1526" s="110">
        <v>1</v>
      </c>
      <c r="AE1526" s="202">
        <v>21600</v>
      </c>
      <c r="AF1526" s="26">
        <f t="shared" si="120"/>
        <v>21600</v>
      </c>
      <c r="AG1526" s="27">
        <v>41579</v>
      </c>
      <c r="AH1526" s="168">
        <v>41593</v>
      </c>
      <c r="AI1526" s="29" t="str">
        <f t="shared" si="117"/>
        <v>～</v>
      </c>
      <c r="AJ1526" s="178">
        <f t="shared" si="118"/>
        <v>43418</v>
      </c>
      <c r="AK1526" s="30" t="s">
        <v>3998</v>
      </c>
      <c r="AL1526" s="30" t="s">
        <v>3999</v>
      </c>
      <c r="AM1526" s="35">
        <v>41593</v>
      </c>
      <c r="AN1526" s="408">
        <f>IF($AA1526-data!$G$1=0,"　",IF(AK1526=0,"　",VLOOKUP($AK1526,data!$A$1:$H$264,8,FALSE)))</f>
        <v>0</v>
      </c>
      <c r="AO1526" s="35">
        <v>41589</v>
      </c>
      <c r="AP1526" s="134" t="s">
        <v>4000</v>
      </c>
      <c r="AQ1526" s="264" t="str">
        <f t="shared" si="121"/>
        <v/>
      </c>
    </row>
    <row r="1527" spans="1:43" s="74" customFormat="1" ht="24.75" customHeight="1" x14ac:dyDescent="0.15">
      <c r="A1527" s="297">
        <v>1524</v>
      </c>
      <c r="B1527" s="23" t="s">
        <v>3988</v>
      </c>
      <c r="C1527" s="24" t="s">
        <v>14329</v>
      </c>
      <c r="D1527" s="23" t="s">
        <v>3050</v>
      </c>
      <c r="E1527" s="23" t="s">
        <v>582</v>
      </c>
      <c r="F1527" s="24" t="s">
        <v>11168</v>
      </c>
      <c r="G1527" s="25" t="s">
        <v>4001</v>
      </c>
      <c r="H1527" s="23" t="s">
        <v>3993</v>
      </c>
      <c r="I1527" s="23" t="s">
        <v>11137</v>
      </c>
      <c r="J1527" s="25" t="s">
        <v>4002</v>
      </c>
      <c r="K1527" s="58" t="s">
        <v>4003</v>
      </c>
      <c r="L1527" s="58"/>
      <c r="M1527" s="23" t="s">
        <v>4004</v>
      </c>
      <c r="N1527" s="25"/>
      <c r="O1527" s="25" t="s">
        <v>3989</v>
      </c>
      <c r="P1527" s="23" t="s">
        <v>3990</v>
      </c>
      <c r="Q1527" s="25" t="s">
        <v>3991</v>
      </c>
      <c r="R1527" s="58" t="s">
        <v>3053</v>
      </c>
      <c r="S1527" s="23" t="s">
        <v>3054</v>
      </c>
      <c r="T1527" s="23" t="s">
        <v>3055</v>
      </c>
      <c r="U1527" s="25" t="s">
        <v>3992</v>
      </c>
      <c r="V1527" s="23" t="s">
        <v>3993</v>
      </c>
      <c r="W1527" s="25" t="s">
        <v>3994</v>
      </c>
      <c r="X1527" s="58" t="s">
        <v>3995</v>
      </c>
      <c r="Y1527" s="23" t="s">
        <v>3996</v>
      </c>
      <c r="Z1527" s="25" t="s">
        <v>3997</v>
      </c>
      <c r="AA1527" s="33">
        <v>5</v>
      </c>
      <c r="AB1527" s="295" t="str">
        <f t="shared" si="119"/>
        <v>年間</v>
      </c>
      <c r="AC1527" s="268"/>
      <c r="AD1527" s="110">
        <v>1</v>
      </c>
      <c r="AE1527" s="202">
        <v>21600</v>
      </c>
      <c r="AF1527" s="26">
        <f t="shared" si="120"/>
        <v>21600</v>
      </c>
      <c r="AG1527" s="27">
        <v>41579</v>
      </c>
      <c r="AH1527" s="168">
        <v>41593</v>
      </c>
      <c r="AI1527" s="29" t="str">
        <f t="shared" si="117"/>
        <v>～</v>
      </c>
      <c r="AJ1527" s="178">
        <f t="shared" si="118"/>
        <v>43418</v>
      </c>
      <c r="AK1527" s="30" t="s">
        <v>3998</v>
      </c>
      <c r="AL1527" s="30" t="s">
        <v>4005</v>
      </c>
      <c r="AM1527" s="35">
        <v>41593</v>
      </c>
      <c r="AN1527" s="408">
        <f>IF($AA1527-data!$G$1=0,"　",IF(AK1527=0,"　",VLOOKUP($AK1527,data!$A$1:$H$264,8,FALSE)))</f>
        <v>0</v>
      </c>
      <c r="AO1527" s="35">
        <v>41589</v>
      </c>
      <c r="AP1527" s="134" t="s">
        <v>4000</v>
      </c>
      <c r="AQ1527" s="264" t="str">
        <f t="shared" si="121"/>
        <v/>
      </c>
    </row>
    <row r="1528" spans="1:43" s="74" customFormat="1" ht="24.75" customHeight="1" x14ac:dyDescent="0.15">
      <c r="A1528" s="297">
        <v>1525</v>
      </c>
      <c r="B1528" s="23" t="s">
        <v>3988</v>
      </c>
      <c r="C1528" s="24" t="s">
        <v>14329</v>
      </c>
      <c r="D1528" s="23" t="s">
        <v>3050</v>
      </c>
      <c r="E1528" s="23" t="s">
        <v>582</v>
      </c>
      <c r="F1528" s="24" t="s">
        <v>11168</v>
      </c>
      <c r="G1528" s="25" t="s">
        <v>4001</v>
      </c>
      <c r="H1528" s="23" t="s">
        <v>3993</v>
      </c>
      <c r="I1528" s="23" t="s">
        <v>11137</v>
      </c>
      <c r="J1528" s="25" t="s">
        <v>4002</v>
      </c>
      <c r="K1528" s="58" t="s">
        <v>4003</v>
      </c>
      <c r="L1528" s="58"/>
      <c r="M1528" s="23" t="s">
        <v>4004</v>
      </c>
      <c r="N1528" s="25"/>
      <c r="O1528" s="25" t="s">
        <v>3989</v>
      </c>
      <c r="P1528" s="23" t="s">
        <v>3990</v>
      </c>
      <c r="Q1528" s="25" t="s">
        <v>3991</v>
      </c>
      <c r="R1528" s="58" t="s">
        <v>3053</v>
      </c>
      <c r="S1528" s="23" t="s">
        <v>3054</v>
      </c>
      <c r="T1528" s="23" t="s">
        <v>3055</v>
      </c>
      <c r="U1528" s="25" t="s">
        <v>3992</v>
      </c>
      <c r="V1528" s="23" t="s">
        <v>3993</v>
      </c>
      <c r="W1528" s="25" t="s">
        <v>3994</v>
      </c>
      <c r="X1528" s="58" t="s">
        <v>3995</v>
      </c>
      <c r="Y1528" s="23" t="s">
        <v>3996</v>
      </c>
      <c r="Z1528" s="25" t="s">
        <v>3997</v>
      </c>
      <c r="AA1528" s="33">
        <v>5</v>
      </c>
      <c r="AB1528" s="295" t="str">
        <f t="shared" si="119"/>
        <v>年間</v>
      </c>
      <c r="AC1528" s="268"/>
      <c r="AD1528" s="110">
        <v>1</v>
      </c>
      <c r="AE1528" s="202">
        <v>21600</v>
      </c>
      <c r="AF1528" s="26">
        <f t="shared" si="120"/>
        <v>21600</v>
      </c>
      <c r="AG1528" s="27">
        <v>41579</v>
      </c>
      <c r="AH1528" s="168">
        <v>41593</v>
      </c>
      <c r="AI1528" s="29" t="str">
        <f t="shared" si="117"/>
        <v>～</v>
      </c>
      <c r="AJ1528" s="178">
        <f t="shared" si="118"/>
        <v>43418</v>
      </c>
      <c r="AK1528" s="30" t="s">
        <v>3998</v>
      </c>
      <c r="AL1528" s="30" t="s">
        <v>4006</v>
      </c>
      <c r="AM1528" s="35">
        <v>41593</v>
      </c>
      <c r="AN1528" s="408">
        <f>IF($AA1528-data!$G$1=0,"　",IF(AK1528=0,"　",VLOOKUP($AK1528,data!$A$1:$H$264,8,FALSE)))</f>
        <v>0</v>
      </c>
      <c r="AO1528" s="35">
        <v>41589</v>
      </c>
      <c r="AP1528" s="134" t="s">
        <v>4000</v>
      </c>
      <c r="AQ1528" s="264" t="str">
        <f t="shared" si="121"/>
        <v/>
      </c>
    </row>
    <row r="1529" spans="1:43" s="74" customFormat="1" ht="24.75" customHeight="1" x14ac:dyDescent="0.15">
      <c r="A1529" s="297">
        <v>1526</v>
      </c>
      <c r="B1529" s="23" t="s">
        <v>4007</v>
      </c>
      <c r="C1529" s="24" t="s">
        <v>14329</v>
      </c>
      <c r="D1529" s="23" t="s">
        <v>3050</v>
      </c>
      <c r="E1529" s="23" t="s">
        <v>582</v>
      </c>
      <c r="F1529" s="24" t="s">
        <v>11168</v>
      </c>
      <c r="G1529" s="25" t="s">
        <v>4001</v>
      </c>
      <c r="H1529" s="23" t="s">
        <v>3993</v>
      </c>
      <c r="I1529" s="23" t="s">
        <v>11137</v>
      </c>
      <c r="J1529" s="25" t="s">
        <v>4002</v>
      </c>
      <c r="K1529" s="58" t="s">
        <v>4003</v>
      </c>
      <c r="L1529" s="58"/>
      <c r="M1529" s="23" t="s">
        <v>4004</v>
      </c>
      <c r="N1529" s="23"/>
      <c r="O1529" s="25" t="s">
        <v>3989</v>
      </c>
      <c r="P1529" s="23" t="s">
        <v>3990</v>
      </c>
      <c r="Q1529" s="25" t="s">
        <v>3991</v>
      </c>
      <c r="R1529" s="58" t="s">
        <v>3053</v>
      </c>
      <c r="S1529" s="23" t="s">
        <v>3054</v>
      </c>
      <c r="T1529" s="23" t="s">
        <v>3055</v>
      </c>
      <c r="U1529" s="25" t="s">
        <v>3992</v>
      </c>
      <c r="V1529" s="23" t="s">
        <v>3993</v>
      </c>
      <c r="W1529" s="25" t="s">
        <v>3994</v>
      </c>
      <c r="X1529" s="58" t="s">
        <v>3995</v>
      </c>
      <c r="Y1529" s="23" t="s">
        <v>3996</v>
      </c>
      <c r="Z1529" s="25" t="s">
        <v>3997</v>
      </c>
      <c r="AA1529" s="33">
        <v>5</v>
      </c>
      <c r="AB1529" s="295" t="str">
        <f t="shared" si="119"/>
        <v>年間</v>
      </c>
      <c r="AC1529" s="268"/>
      <c r="AD1529" s="110">
        <v>1</v>
      </c>
      <c r="AE1529" s="111">
        <v>110400</v>
      </c>
      <c r="AF1529" s="26">
        <f t="shared" si="120"/>
        <v>110400</v>
      </c>
      <c r="AG1529" s="27">
        <v>41579</v>
      </c>
      <c r="AH1529" s="168">
        <v>41593</v>
      </c>
      <c r="AI1529" s="29" t="str">
        <f t="shared" si="117"/>
        <v>～</v>
      </c>
      <c r="AJ1529" s="178">
        <f t="shared" si="118"/>
        <v>43418</v>
      </c>
      <c r="AK1529" s="30" t="s">
        <v>4008</v>
      </c>
      <c r="AL1529" s="30" t="s">
        <v>4009</v>
      </c>
      <c r="AM1529" s="35">
        <v>41593</v>
      </c>
      <c r="AN1529" s="408" t="str">
        <f>IF($AA1529-data!$G$1=0,"　",IF(AK1529=0,"　",VLOOKUP($AK1529,data!$A$1:$H$264,8,FALSE)))</f>
        <v>消耗部品交換対象</v>
      </c>
      <c r="AO1529" s="35">
        <v>41589</v>
      </c>
      <c r="AP1529" s="134" t="s">
        <v>4000</v>
      </c>
      <c r="AQ1529" s="264">
        <f t="shared" si="121"/>
        <v>42658</v>
      </c>
    </row>
    <row r="1530" spans="1:43" s="74" customFormat="1" ht="24.75" customHeight="1" x14ac:dyDescent="0.15">
      <c r="A1530" s="297">
        <v>1527</v>
      </c>
      <c r="B1530" s="23" t="s">
        <v>4010</v>
      </c>
      <c r="C1530" s="24" t="s">
        <v>14364</v>
      </c>
      <c r="D1530" s="23" t="s">
        <v>2249</v>
      </c>
      <c r="E1530" s="23" t="s">
        <v>4012</v>
      </c>
      <c r="F1530" s="24" t="s">
        <v>13631</v>
      </c>
      <c r="G1530" s="25" t="s">
        <v>4017</v>
      </c>
      <c r="H1530" s="23" t="s">
        <v>2789</v>
      </c>
      <c r="I1530" s="44" t="s">
        <v>11163</v>
      </c>
      <c r="J1530" s="25" t="s">
        <v>4018</v>
      </c>
      <c r="K1530" s="58"/>
      <c r="L1530" s="58"/>
      <c r="M1530" s="23" t="s">
        <v>2791</v>
      </c>
      <c r="N1530" s="23"/>
      <c r="O1530" s="25" t="s">
        <v>4013</v>
      </c>
      <c r="P1530" s="23" t="s">
        <v>2784</v>
      </c>
      <c r="Q1530" s="25" t="s">
        <v>4014</v>
      </c>
      <c r="R1530" s="58" t="s">
        <v>4015</v>
      </c>
      <c r="S1530" s="23" t="s">
        <v>2787</v>
      </c>
      <c r="T1530" s="23" t="s">
        <v>4016</v>
      </c>
      <c r="U1530" s="25" t="s">
        <v>4017</v>
      </c>
      <c r="V1530" s="23" t="s">
        <v>2789</v>
      </c>
      <c r="W1530" s="25" t="s">
        <v>4018</v>
      </c>
      <c r="X1530" s="58"/>
      <c r="Y1530" s="23" t="s">
        <v>2791</v>
      </c>
      <c r="Z1530" s="25"/>
      <c r="AA1530" s="33">
        <v>5</v>
      </c>
      <c r="AB1530" s="295" t="str">
        <f t="shared" si="119"/>
        <v>年間</v>
      </c>
      <c r="AC1530" s="268"/>
      <c r="AD1530" s="110">
        <v>1</v>
      </c>
      <c r="AE1530" s="111">
        <v>31200</v>
      </c>
      <c r="AF1530" s="26">
        <f t="shared" si="120"/>
        <v>31200</v>
      </c>
      <c r="AG1530" s="27">
        <v>41579</v>
      </c>
      <c r="AH1530" s="302">
        <v>41374</v>
      </c>
      <c r="AI1530" s="29" t="str">
        <f t="shared" si="117"/>
        <v>～</v>
      </c>
      <c r="AJ1530" s="178">
        <f t="shared" si="118"/>
        <v>43199</v>
      </c>
      <c r="AK1530" s="31" t="s">
        <v>4019</v>
      </c>
      <c r="AL1530" s="31" t="s">
        <v>4020</v>
      </c>
      <c r="AM1530" s="114">
        <v>41374</v>
      </c>
      <c r="AN1530" s="408">
        <f>IF($AA1530-data!$G$1=0,"　",IF(AK1530=0,"　",VLOOKUP($AK1530,data!$A$1:$H$264,8,FALSE)))</f>
        <v>0</v>
      </c>
      <c r="AO1530" s="35">
        <v>41590</v>
      </c>
      <c r="AP1530" s="134" t="s">
        <v>4021</v>
      </c>
      <c r="AQ1530" s="264" t="str">
        <f t="shared" si="121"/>
        <v/>
      </c>
    </row>
    <row r="1531" spans="1:43" s="74" customFormat="1" ht="24.75" customHeight="1" x14ac:dyDescent="0.15">
      <c r="A1531" s="297">
        <v>1528</v>
      </c>
      <c r="B1531" s="23" t="s">
        <v>4010</v>
      </c>
      <c r="C1531" s="24" t="s">
        <v>14364</v>
      </c>
      <c r="D1531" s="23" t="s">
        <v>2249</v>
      </c>
      <c r="E1531" s="23" t="s">
        <v>4012</v>
      </c>
      <c r="F1531" s="24" t="s">
        <v>13631</v>
      </c>
      <c r="G1531" s="25" t="s">
        <v>4017</v>
      </c>
      <c r="H1531" s="23" t="s">
        <v>2789</v>
      </c>
      <c r="I1531" s="44" t="s">
        <v>11163</v>
      </c>
      <c r="J1531" s="25" t="s">
        <v>4018</v>
      </c>
      <c r="K1531" s="58"/>
      <c r="L1531" s="58"/>
      <c r="M1531" s="23" t="s">
        <v>2791</v>
      </c>
      <c r="N1531" s="23"/>
      <c r="O1531" s="25" t="s">
        <v>4013</v>
      </c>
      <c r="P1531" s="23" t="s">
        <v>2784</v>
      </c>
      <c r="Q1531" s="25" t="s">
        <v>4014</v>
      </c>
      <c r="R1531" s="58" t="s">
        <v>4015</v>
      </c>
      <c r="S1531" s="23" t="s">
        <v>2787</v>
      </c>
      <c r="T1531" s="23" t="s">
        <v>4016</v>
      </c>
      <c r="U1531" s="25" t="s">
        <v>4017</v>
      </c>
      <c r="V1531" s="23" t="s">
        <v>2789</v>
      </c>
      <c r="W1531" s="25" t="s">
        <v>4018</v>
      </c>
      <c r="X1531" s="58"/>
      <c r="Y1531" s="23" t="s">
        <v>2791</v>
      </c>
      <c r="Z1531" s="25"/>
      <c r="AA1531" s="33">
        <v>5</v>
      </c>
      <c r="AB1531" s="295" t="str">
        <f t="shared" si="119"/>
        <v>年間</v>
      </c>
      <c r="AC1531" s="268"/>
      <c r="AD1531" s="110">
        <v>1</v>
      </c>
      <c r="AE1531" s="111">
        <v>31200</v>
      </c>
      <c r="AF1531" s="26">
        <f t="shared" si="120"/>
        <v>31200</v>
      </c>
      <c r="AG1531" s="27">
        <v>41579</v>
      </c>
      <c r="AH1531" s="302">
        <v>41374</v>
      </c>
      <c r="AI1531" s="29" t="str">
        <f t="shared" si="117"/>
        <v>～</v>
      </c>
      <c r="AJ1531" s="178">
        <f t="shared" si="118"/>
        <v>43199</v>
      </c>
      <c r="AK1531" s="31" t="s">
        <v>4019</v>
      </c>
      <c r="AL1531" s="31" t="s">
        <v>4022</v>
      </c>
      <c r="AM1531" s="114">
        <v>41374</v>
      </c>
      <c r="AN1531" s="408">
        <f>IF($AA1531-data!$G$1=0,"　",IF(AK1531=0,"　",VLOOKUP($AK1531,data!$A$1:$H$264,8,FALSE)))</f>
        <v>0</v>
      </c>
      <c r="AO1531" s="35">
        <v>41590</v>
      </c>
      <c r="AP1531" s="134" t="s">
        <v>4021</v>
      </c>
      <c r="AQ1531" s="264" t="str">
        <f t="shared" si="121"/>
        <v/>
      </c>
    </row>
    <row r="1532" spans="1:43" s="74" customFormat="1" ht="24.75" customHeight="1" x14ac:dyDescent="0.15">
      <c r="A1532" s="297">
        <v>1529</v>
      </c>
      <c r="B1532" s="23" t="s">
        <v>4010</v>
      </c>
      <c r="C1532" s="24" t="s">
        <v>14364</v>
      </c>
      <c r="D1532" s="23" t="s">
        <v>2249</v>
      </c>
      <c r="E1532" s="23" t="s">
        <v>4012</v>
      </c>
      <c r="F1532" s="24" t="s">
        <v>13631</v>
      </c>
      <c r="G1532" s="25" t="s">
        <v>4017</v>
      </c>
      <c r="H1532" s="23" t="s">
        <v>2789</v>
      </c>
      <c r="I1532" s="44" t="s">
        <v>11163</v>
      </c>
      <c r="J1532" s="25" t="s">
        <v>4018</v>
      </c>
      <c r="K1532" s="58"/>
      <c r="L1532" s="58"/>
      <c r="M1532" s="23" t="s">
        <v>2791</v>
      </c>
      <c r="N1532" s="23"/>
      <c r="O1532" s="25" t="s">
        <v>4013</v>
      </c>
      <c r="P1532" s="23" t="s">
        <v>2784</v>
      </c>
      <c r="Q1532" s="25" t="s">
        <v>4014</v>
      </c>
      <c r="R1532" s="58" t="s">
        <v>4015</v>
      </c>
      <c r="S1532" s="23" t="s">
        <v>2787</v>
      </c>
      <c r="T1532" s="23" t="s">
        <v>4016</v>
      </c>
      <c r="U1532" s="25" t="s">
        <v>4017</v>
      </c>
      <c r="V1532" s="23" t="s">
        <v>2789</v>
      </c>
      <c r="W1532" s="25" t="s">
        <v>4018</v>
      </c>
      <c r="X1532" s="58"/>
      <c r="Y1532" s="23" t="s">
        <v>2791</v>
      </c>
      <c r="Z1532" s="25"/>
      <c r="AA1532" s="33">
        <v>5</v>
      </c>
      <c r="AB1532" s="295" t="str">
        <f t="shared" si="119"/>
        <v>年間</v>
      </c>
      <c r="AC1532" s="268"/>
      <c r="AD1532" s="110">
        <v>1</v>
      </c>
      <c r="AE1532" s="111">
        <v>31200</v>
      </c>
      <c r="AF1532" s="26">
        <f t="shared" si="120"/>
        <v>31200</v>
      </c>
      <c r="AG1532" s="27">
        <v>41579</v>
      </c>
      <c r="AH1532" s="302">
        <v>41374</v>
      </c>
      <c r="AI1532" s="29" t="str">
        <f t="shared" si="117"/>
        <v>～</v>
      </c>
      <c r="AJ1532" s="178">
        <f t="shared" si="118"/>
        <v>43199</v>
      </c>
      <c r="AK1532" s="31" t="s">
        <v>4019</v>
      </c>
      <c r="AL1532" s="31" t="s">
        <v>4023</v>
      </c>
      <c r="AM1532" s="114">
        <v>41374</v>
      </c>
      <c r="AN1532" s="408">
        <f>IF($AA1532-data!$G$1=0,"　",IF(AK1532=0,"　",VLOOKUP($AK1532,data!$A$1:$H$264,8,FALSE)))</f>
        <v>0</v>
      </c>
      <c r="AO1532" s="35">
        <v>41590</v>
      </c>
      <c r="AP1532" s="134" t="s">
        <v>4021</v>
      </c>
      <c r="AQ1532" s="264" t="str">
        <f t="shared" si="121"/>
        <v/>
      </c>
    </row>
    <row r="1533" spans="1:43" s="74" customFormat="1" ht="24.75" customHeight="1" x14ac:dyDescent="0.15">
      <c r="A1533" s="297">
        <v>1530</v>
      </c>
      <c r="B1533" s="23" t="s">
        <v>4024</v>
      </c>
      <c r="C1533" s="24" t="s">
        <v>14351</v>
      </c>
      <c r="D1533" s="23" t="s">
        <v>4026</v>
      </c>
      <c r="E1533" s="23" t="s">
        <v>477</v>
      </c>
      <c r="F1533" s="24" t="s">
        <v>8178</v>
      </c>
      <c r="G1533" s="25" t="s">
        <v>4033</v>
      </c>
      <c r="H1533" s="23" t="s">
        <v>4034</v>
      </c>
      <c r="I1533" s="23" t="s">
        <v>11109</v>
      </c>
      <c r="J1533" s="25" t="s">
        <v>4035</v>
      </c>
      <c r="K1533" s="58" t="s">
        <v>4036</v>
      </c>
      <c r="L1533" s="58"/>
      <c r="M1533" s="23" t="s">
        <v>4042</v>
      </c>
      <c r="N1533" s="23" t="s">
        <v>4043</v>
      </c>
      <c r="O1533" s="25" t="s">
        <v>4027</v>
      </c>
      <c r="P1533" s="23" t="s">
        <v>4028</v>
      </c>
      <c r="Q1533" s="25" t="s">
        <v>4029</v>
      </c>
      <c r="R1533" s="58" t="s">
        <v>4030</v>
      </c>
      <c r="S1533" s="23" t="s">
        <v>4031</v>
      </c>
      <c r="T1533" s="23" t="s">
        <v>4032</v>
      </c>
      <c r="U1533" s="25" t="s">
        <v>4033</v>
      </c>
      <c r="V1533" s="23" t="s">
        <v>4034</v>
      </c>
      <c r="W1533" s="25" t="s">
        <v>4035</v>
      </c>
      <c r="X1533" s="58" t="s">
        <v>4036</v>
      </c>
      <c r="Y1533" s="23" t="s">
        <v>4037</v>
      </c>
      <c r="Z1533" s="23" t="s">
        <v>4038</v>
      </c>
      <c r="AA1533" s="33">
        <v>5</v>
      </c>
      <c r="AB1533" s="295" t="str">
        <f t="shared" si="119"/>
        <v>年間</v>
      </c>
      <c r="AC1533" s="268"/>
      <c r="AD1533" s="110">
        <v>1</v>
      </c>
      <c r="AE1533" s="111">
        <v>24000</v>
      </c>
      <c r="AF1533" s="26">
        <f t="shared" si="120"/>
        <v>24000</v>
      </c>
      <c r="AG1533" s="27">
        <v>41609</v>
      </c>
      <c r="AH1533" s="302">
        <v>41694</v>
      </c>
      <c r="AI1533" s="29" t="str">
        <f t="shared" si="117"/>
        <v>～</v>
      </c>
      <c r="AJ1533" s="178">
        <f t="shared" si="118"/>
        <v>43519</v>
      </c>
      <c r="AK1533" s="30" t="s">
        <v>4039</v>
      </c>
      <c r="AL1533" s="132" t="s">
        <v>4040</v>
      </c>
      <c r="AM1533" s="114">
        <v>41694</v>
      </c>
      <c r="AN1533" s="408">
        <f>IF($AA1533-data!$G$1=0,"　",IF(AK1533=0,"　",VLOOKUP($AK1533,data!$A$1:$H$264,8,FALSE)))</f>
        <v>0</v>
      </c>
      <c r="AO1533" s="35">
        <v>41705</v>
      </c>
      <c r="AP1533" s="134" t="s">
        <v>4041</v>
      </c>
      <c r="AQ1533" s="264" t="str">
        <f t="shared" si="121"/>
        <v/>
      </c>
    </row>
    <row r="1534" spans="1:43" s="74" customFormat="1" ht="24.75" customHeight="1" x14ac:dyDescent="0.15">
      <c r="A1534" s="297">
        <v>1531</v>
      </c>
      <c r="B1534" s="23" t="s">
        <v>4024</v>
      </c>
      <c r="C1534" s="24" t="s">
        <v>14351</v>
      </c>
      <c r="D1534" s="23" t="s">
        <v>4026</v>
      </c>
      <c r="E1534" s="23" t="s">
        <v>477</v>
      </c>
      <c r="F1534" s="24" t="s">
        <v>8178</v>
      </c>
      <c r="G1534" s="25" t="s">
        <v>4033</v>
      </c>
      <c r="H1534" s="23" t="s">
        <v>4034</v>
      </c>
      <c r="I1534" s="23" t="s">
        <v>11109</v>
      </c>
      <c r="J1534" s="25" t="s">
        <v>4035</v>
      </c>
      <c r="K1534" s="58" t="s">
        <v>4036</v>
      </c>
      <c r="L1534" s="58"/>
      <c r="M1534" s="23" t="s">
        <v>4042</v>
      </c>
      <c r="N1534" s="23" t="s">
        <v>4043</v>
      </c>
      <c r="O1534" s="25" t="s">
        <v>4027</v>
      </c>
      <c r="P1534" s="23" t="s">
        <v>4028</v>
      </c>
      <c r="Q1534" s="25" t="s">
        <v>4029</v>
      </c>
      <c r="R1534" s="58" t="s">
        <v>4030</v>
      </c>
      <c r="S1534" s="23" t="s">
        <v>4031</v>
      </c>
      <c r="T1534" s="23" t="s">
        <v>4032</v>
      </c>
      <c r="U1534" s="25" t="s">
        <v>4033</v>
      </c>
      <c r="V1534" s="23" t="s">
        <v>4034</v>
      </c>
      <c r="W1534" s="25" t="s">
        <v>4035</v>
      </c>
      <c r="X1534" s="58" t="s">
        <v>4036</v>
      </c>
      <c r="Y1534" s="23" t="s">
        <v>4037</v>
      </c>
      <c r="Z1534" s="23" t="s">
        <v>4038</v>
      </c>
      <c r="AA1534" s="33">
        <v>5</v>
      </c>
      <c r="AB1534" s="295" t="str">
        <f t="shared" si="119"/>
        <v>年間</v>
      </c>
      <c r="AC1534" s="268"/>
      <c r="AD1534" s="110">
        <v>1</v>
      </c>
      <c r="AE1534" s="111">
        <v>24000</v>
      </c>
      <c r="AF1534" s="26">
        <f t="shared" si="120"/>
        <v>24000</v>
      </c>
      <c r="AG1534" s="27">
        <v>41609</v>
      </c>
      <c r="AH1534" s="302">
        <v>41694</v>
      </c>
      <c r="AI1534" s="29" t="str">
        <f t="shared" si="117"/>
        <v>～</v>
      </c>
      <c r="AJ1534" s="178">
        <f t="shared" si="118"/>
        <v>43519</v>
      </c>
      <c r="AK1534" s="30" t="s">
        <v>4039</v>
      </c>
      <c r="AL1534" s="132" t="s">
        <v>4044</v>
      </c>
      <c r="AM1534" s="114">
        <v>41694</v>
      </c>
      <c r="AN1534" s="408">
        <f>IF($AA1534-data!$G$1=0,"　",IF(AK1534=0,"　",VLOOKUP($AK1534,data!$A$1:$H$264,8,FALSE)))</f>
        <v>0</v>
      </c>
      <c r="AO1534" s="35">
        <v>41705</v>
      </c>
      <c r="AP1534" s="134" t="s">
        <v>4041</v>
      </c>
      <c r="AQ1534" s="264" t="str">
        <f t="shared" si="121"/>
        <v/>
      </c>
    </row>
    <row r="1535" spans="1:43" s="74" customFormat="1" ht="24.75" customHeight="1" x14ac:dyDescent="0.15">
      <c r="A1535" s="297">
        <v>1532</v>
      </c>
      <c r="B1535" s="23" t="s">
        <v>4024</v>
      </c>
      <c r="C1535" s="24" t="s">
        <v>14351</v>
      </c>
      <c r="D1535" s="23" t="s">
        <v>4026</v>
      </c>
      <c r="E1535" s="23" t="s">
        <v>477</v>
      </c>
      <c r="F1535" s="24" t="s">
        <v>8178</v>
      </c>
      <c r="G1535" s="25" t="s">
        <v>4033</v>
      </c>
      <c r="H1535" s="23" t="s">
        <v>4034</v>
      </c>
      <c r="I1535" s="23" t="s">
        <v>11109</v>
      </c>
      <c r="J1535" s="25" t="s">
        <v>4035</v>
      </c>
      <c r="K1535" s="58" t="s">
        <v>4036</v>
      </c>
      <c r="L1535" s="58"/>
      <c r="M1535" s="23" t="s">
        <v>4042</v>
      </c>
      <c r="N1535" s="23" t="s">
        <v>4043</v>
      </c>
      <c r="O1535" s="25" t="s">
        <v>4027</v>
      </c>
      <c r="P1535" s="23" t="s">
        <v>4028</v>
      </c>
      <c r="Q1535" s="25" t="s">
        <v>4029</v>
      </c>
      <c r="R1535" s="58" t="s">
        <v>4030</v>
      </c>
      <c r="S1535" s="23" t="s">
        <v>4031</v>
      </c>
      <c r="T1535" s="23" t="s">
        <v>4032</v>
      </c>
      <c r="U1535" s="25" t="s">
        <v>4033</v>
      </c>
      <c r="V1535" s="23" t="s">
        <v>4034</v>
      </c>
      <c r="W1535" s="25" t="s">
        <v>4035</v>
      </c>
      <c r="X1535" s="58" t="s">
        <v>4036</v>
      </c>
      <c r="Y1535" s="23" t="s">
        <v>4037</v>
      </c>
      <c r="Z1535" s="23" t="s">
        <v>4038</v>
      </c>
      <c r="AA1535" s="33">
        <v>5</v>
      </c>
      <c r="AB1535" s="295" t="str">
        <f t="shared" si="119"/>
        <v>年間</v>
      </c>
      <c r="AC1535" s="268"/>
      <c r="AD1535" s="110">
        <v>1</v>
      </c>
      <c r="AE1535" s="111">
        <v>24000</v>
      </c>
      <c r="AF1535" s="26">
        <f t="shared" si="120"/>
        <v>24000</v>
      </c>
      <c r="AG1535" s="27">
        <v>41609</v>
      </c>
      <c r="AH1535" s="302">
        <v>41694</v>
      </c>
      <c r="AI1535" s="29" t="str">
        <f t="shared" si="117"/>
        <v>～</v>
      </c>
      <c r="AJ1535" s="178">
        <f t="shared" si="118"/>
        <v>43519</v>
      </c>
      <c r="AK1535" s="30" t="s">
        <v>4039</v>
      </c>
      <c r="AL1535" s="132" t="s">
        <v>4045</v>
      </c>
      <c r="AM1535" s="114">
        <v>41694</v>
      </c>
      <c r="AN1535" s="408">
        <f>IF($AA1535-data!$G$1=0,"　",IF(AK1535=0,"　",VLOOKUP($AK1535,data!$A$1:$H$264,8,FALSE)))</f>
        <v>0</v>
      </c>
      <c r="AO1535" s="35">
        <v>41705</v>
      </c>
      <c r="AP1535" s="134" t="s">
        <v>4041</v>
      </c>
      <c r="AQ1535" s="264" t="str">
        <f t="shared" si="121"/>
        <v/>
      </c>
    </row>
    <row r="1536" spans="1:43" s="74" customFormat="1" ht="24.75" customHeight="1" x14ac:dyDescent="0.15">
      <c r="A1536" s="297">
        <v>1533</v>
      </c>
      <c r="B1536" s="23" t="s">
        <v>4024</v>
      </c>
      <c r="C1536" s="24" t="s">
        <v>14351</v>
      </c>
      <c r="D1536" s="23" t="s">
        <v>4026</v>
      </c>
      <c r="E1536" s="23" t="s">
        <v>477</v>
      </c>
      <c r="F1536" s="24" t="s">
        <v>8178</v>
      </c>
      <c r="G1536" s="25" t="s">
        <v>4033</v>
      </c>
      <c r="H1536" s="23" t="s">
        <v>4034</v>
      </c>
      <c r="I1536" s="23" t="s">
        <v>11109</v>
      </c>
      <c r="J1536" s="25" t="s">
        <v>4035</v>
      </c>
      <c r="K1536" s="58" t="s">
        <v>4036</v>
      </c>
      <c r="L1536" s="58"/>
      <c r="M1536" s="23" t="s">
        <v>4042</v>
      </c>
      <c r="N1536" s="23" t="s">
        <v>4043</v>
      </c>
      <c r="O1536" s="25" t="s">
        <v>4027</v>
      </c>
      <c r="P1536" s="23" t="s">
        <v>4028</v>
      </c>
      <c r="Q1536" s="25" t="s">
        <v>4029</v>
      </c>
      <c r="R1536" s="58" t="s">
        <v>4030</v>
      </c>
      <c r="S1536" s="23" t="s">
        <v>4031</v>
      </c>
      <c r="T1536" s="23" t="s">
        <v>4032</v>
      </c>
      <c r="U1536" s="25" t="s">
        <v>4033</v>
      </c>
      <c r="V1536" s="23" t="s">
        <v>4034</v>
      </c>
      <c r="W1536" s="25" t="s">
        <v>4035</v>
      </c>
      <c r="X1536" s="58" t="s">
        <v>4036</v>
      </c>
      <c r="Y1536" s="23" t="s">
        <v>4037</v>
      </c>
      <c r="Z1536" s="23" t="s">
        <v>4038</v>
      </c>
      <c r="AA1536" s="33">
        <v>5</v>
      </c>
      <c r="AB1536" s="295" t="str">
        <f t="shared" si="119"/>
        <v>年間</v>
      </c>
      <c r="AC1536" s="268"/>
      <c r="AD1536" s="110">
        <v>1</v>
      </c>
      <c r="AE1536" s="111">
        <v>24000</v>
      </c>
      <c r="AF1536" s="26">
        <f t="shared" si="120"/>
        <v>24000</v>
      </c>
      <c r="AG1536" s="27">
        <v>41609</v>
      </c>
      <c r="AH1536" s="302">
        <v>41694</v>
      </c>
      <c r="AI1536" s="29" t="str">
        <f t="shared" si="117"/>
        <v>～</v>
      </c>
      <c r="AJ1536" s="178">
        <f t="shared" si="118"/>
        <v>43519</v>
      </c>
      <c r="AK1536" s="30" t="s">
        <v>4039</v>
      </c>
      <c r="AL1536" s="132" t="s">
        <v>4046</v>
      </c>
      <c r="AM1536" s="114">
        <v>41694</v>
      </c>
      <c r="AN1536" s="408">
        <f>IF($AA1536-data!$G$1=0,"　",IF(AK1536=0,"　",VLOOKUP($AK1536,data!$A$1:$H$264,8,FALSE)))</f>
        <v>0</v>
      </c>
      <c r="AO1536" s="35">
        <v>41705</v>
      </c>
      <c r="AP1536" s="134" t="s">
        <v>4041</v>
      </c>
      <c r="AQ1536" s="264" t="str">
        <f t="shared" si="121"/>
        <v/>
      </c>
    </row>
    <row r="1537" spans="1:43" s="74" customFormat="1" ht="24.75" customHeight="1" x14ac:dyDescent="0.15">
      <c r="A1537" s="297">
        <v>1534</v>
      </c>
      <c r="B1537" s="23" t="s">
        <v>4024</v>
      </c>
      <c r="C1537" s="24" t="s">
        <v>14351</v>
      </c>
      <c r="D1537" s="23" t="s">
        <v>4026</v>
      </c>
      <c r="E1537" s="23" t="s">
        <v>477</v>
      </c>
      <c r="F1537" s="24" t="s">
        <v>8178</v>
      </c>
      <c r="G1537" s="25" t="s">
        <v>4033</v>
      </c>
      <c r="H1537" s="23" t="s">
        <v>4034</v>
      </c>
      <c r="I1537" s="23" t="s">
        <v>11109</v>
      </c>
      <c r="J1537" s="25" t="s">
        <v>4035</v>
      </c>
      <c r="K1537" s="58" t="s">
        <v>4036</v>
      </c>
      <c r="L1537" s="58"/>
      <c r="M1537" s="23" t="s">
        <v>4042</v>
      </c>
      <c r="N1537" s="23" t="s">
        <v>4043</v>
      </c>
      <c r="O1537" s="25" t="s">
        <v>4027</v>
      </c>
      <c r="P1537" s="23" t="s">
        <v>4028</v>
      </c>
      <c r="Q1537" s="25" t="s">
        <v>4029</v>
      </c>
      <c r="R1537" s="58" t="s">
        <v>4030</v>
      </c>
      <c r="S1537" s="23" t="s">
        <v>4031</v>
      </c>
      <c r="T1537" s="23" t="s">
        <v>4032</v>
      </c>
      <c r="U1537" s="25" t="s">
        <v>4033</v>
      </c>
      <c r="V1537" s="23" t="s">
        <v>4034</v>
      </c>
      <c r="W1537" s="25" t="s">
        <v>4035</v>
      </c>
      <c r="X1537" s="58" t="s">
        <v>4036</v>
      </c>
      <c r="Y1537" s="23" t="s">
        <v>4037</v>
      </c>
      <c r="Z1537" s="23" t="s">
        <v>4038</v>
      </c>
      <c r="AA1537" s="33">
        <v>5</v>
      </c>
      <c r="AB1537" s="295" t="str">
        <f t="shared" si="119"/>
        <v>年間</v>
      </c>
      <c r="AC1537" s="268"/>
      <c r="AD1537" s="110">
        <v>1</v>
      </c>
      <c r="AE1537" s="111">
        <v>24000</v>
      </c>
      <c r="AF1537" s="26">
        <f t="shared" si="120"/>
        <v>24000</v>
      </c>
      <c r="AG1537" s="27">
        <v>41609</v>
      </c>
      <c r="AH1537" s="302">
        <v>41694</v>
      </c>
      <c r="AI1537" s="29" t="str">
        <f t="shared" si="117"/>
        <v>～</v>
      </c>
      <c r="AJ1537" s="178">
        <f t="shared" si="118"/>
        <v>43519</v>
      </c>
      <c r="AK1537" s="30" t="s">
        <v>4039</v>
      </c>
      <c r="AL1537" s="132" t="s">
        <v>4047</v>
      </c>
      <c r="AM1537" s="114">
        <v>41694</v>
      </c>
      <c r="AN1537" s="408">
        <f>IF($AA1537-data!$G$1=0,"　",IF(AK1537=0,"　",VLOOKUP($AK1537,data!$A$1:$H$264,8,FALSE)))</f>
        <v>0</v>
      </c>
      <c r="AO1537" s="35">
        <v>41705</v>
      </c>
      <c r="AP1537" s="134" t="s">
        <v>4041</v>
      </c>
      <c r="AQ1537" s="264" t="str">
        <f t="shared" si="121"/>
        <v/>
      </c>
    </row>
    <row r="1538" spans="1:43" s="74" customFormat="1" ht="24.75" customHeight="1" x14ac:dyDescent="0.15">
      <c r="A1538" s="297">
        <v>1535</v>
      </c>
      <c r="B1538" s="23" t="s">
        <v>4024</v>
      </c>
      <c r="C1538" s="24" t="s">
        <v>14351</v>
      </c>
      <c r="D1538" s="23" t="s">
        <v>4026</v>
      </c>
      <c r="E1538" s="23" t="s">
        <v>477</v>
      </c>
      <c r="F1538" s="24" t="s">
        <v>8178</v>
      </c>
      <c r="G1538" s="25" t="s">
        <v>4033</v>
      </c>
      <c r="H1538" s="23" t="s">
        <v>4034</v>
      </c>
      <c r="I1538" s="23" t="s">
        <v>11109</v>
      </c>
      <c r="J1538" s="25" t="s">
        <v>4035</v>
      </c>
      <c r="K1538" s="58" t="s">
        <v>4036</v>
      </c>
      <c r="L1538" s="58"/>
      <c r="M1538" s="23" t="s">
        <v>4042</v>
      </c>
      <c r="N1538" s="23" t="s">
        <v>4043</v>
      </c>
      <c r="O1538" s="25" t="s">
        <v>4027</v>
      </c>
      <c r="P1538" s="23" t="s">
        <v>4028</v>
      </c>
      <c r="Q1538" s="25" t="s">
        <v>4029</v>
      </c>
      <c r="R1538" s="58" t="s">
        <v>4030</v>
      </c>
      <c r="S1538" s="23" t="s">
        <v>4031</v>
      </c>
      <c r="T1538" s="23" t="s">
        <v>4032</v>
      </c>
      <c r="U1538" s="25" t="s">
        <v>4033</v>
      </c>
      <c r="V1538" s="23" t="s">
        <v>4034</v>
      </c>
      <c r="W1538" s="25" t="s">
        <v>4035</v>
      </c>
      <c r="X1538" s="58" t="s">
        <v>4036</v>
      </c>
      <c r="Y1538" s="23" t="s">
        <v>4037</v>
      </c>
      <c r="Z1538" s="23" t="s">
        <v>4038</v>
      </c>
      <c r="AA1538" s="33">
        <v>5</v>
      </c>
      <c r="AB1538" s="295" t="str">
        <f t="shared" si="119"/>
        <v>年間</v>
      </c>
      <c r="AC1538" s="268"/>
      <c r="AD1538" s="110">
        <v>1</v>
      </c>
      <c r="AE1538" s="111">
        <v>24000</v>
      </c>
      <c r="AF1538" s="26">
        <f t="shared" si="120"/>
        <v>24000</v>
      </c>
      <c r="AG1538" s="27">
        <v>41609</v>
      </c>
      <c r="AH1538" s="302">
        <v>41694</v>
      </c>
      <c r="AI1538" s="29" t="str">
        <f t="shared" si="117"/>
        <v>～</v>
      </c>
      <c r="AJ1538" s="178">
        <f t="shared" si="118"/>
        <v>43519</v>
      </c>
      <c r="AK1538" s="30" t="s">
        <v>4039</v>
      </c>
      <c r="AL1538" s="132" t="s">
        <v>4048</v>
      </c>
      <c r="AM1538" s="114">
        <v>41694</v>
      </c>
      <c r="AN1538" s="408">
        <f>IF($AA1538-data!$G$1=0,"　",IF(AK1538=0,"　",VLOOKUP($AK1538,data!$A$1:$H$264,8,FALSE)))</f>
        <v>0</v>
      </c>
      <c r="AO1538" s="35">
        <v>41705</v>
      </c>
      <c r="AP1538" s="134" t="s">
        <v>4041</v>
      </c>
      <c r="AQ1538" s="264" t="str">
        <f t="shared" si="121"/>
        <v/>
      </c>
    </row>
    <row r="1539" spans="1:43" s="74" customFormat="1" ht="24.75" customHeight="1" x14ac:dyDescent="0.15">
      <c r="A1539" s="297">
        <v>1536</v>
      </c>
      <c r="B1539" s="23" t="s">
        <v>4024</v>
      </c>
      <c r="C1539" s="24" t="s">
        <v>14351</v>
      </c>
      <c r="D1539" s="23" t="s">
        <v>4026</v>
      </c>
      <c r="E1539" s="23" t="s">
        <v>477</v>
      </c>
      <c r="F1539" s="24" t="s">
        <v>8178</v>
      </c>
      <c r="G1539" s="25" t="s">
        <v>4033</v>
      </c>
      <c r="H1539" s="23" t="s">
        <v>4034</v>
      </c>
      <c r="I1539" s="23" t="s">
        <v>11109</v>
      </c>
      <c r="J1539" s="25" t="s">
        <v>4035</v>
      </c>
      <c r="K1539" s="58" t="s">
        <v>4036</v>
      </c>
      <c r="L1539" s="58"/>
      <c r="M1539" s="23" t="s">
        <v>4042</v>
      </c>
      <c r="N1539" s="23" t="s">
        <v>4043</v>
      </c>
      <c r="O1539" s="25" t="s">
        <v>4027</v>
      </c>
      <c r="P1539" s="23" t="s">
        <v>4028</v>
      </c>
      <c r="Q1539" s="25" t="s">
        <v>4029</v>
      </c>
      <c r="R1539" s="58" t="s">
        <v>4030</v>
      </c>
      <c r="S1539" s="23" t="s">
        <v>4031</v>
      </c>
      <c r="T1539" s="23" t="s">
        <v>4032</v>
      </c>
      <c r="U1539" s="25" t="s">
        <v>4033</v>
      </c>
      <c r="V1539" s="23" t="s">
        <v>4034</v>
      </c>
      <c r="W1539" s="25" t="s">
        <v>4035</v>
      </c>
      <c r="X1539" s="58" t="s">
        <v>4036</v>
      </c>
      <c r="Y1539" s="23" t="s">
        <v>4037</v>
      </c>
      <c r="Z1539" s="23" t="s">
        <v>4038</v>
      </c>
      <c r="AA1539" s="33">
        <v>5</v>
      </c>
      <c r="AB1539" s="295" t="str">
        <f t="shared" si="119"/>
        <v>年間</v>
      </c>
      <c r="AC1539" s="268"/>
      <c r="AD1539" s="110">
        <v>1</v>
      </c>
      <c r="AE1539" s="111">
        <v>24000</v>
      </c>
      <c r="AF1539" s="26">
        <f t="shared" si="120"/>
        <v>24000</v>
      </c>
      <c r="AG1539" s="27">
        <v>41609</v>
      </c>
      <c r="AH1539" s="302">
        <v>41694</v>
      </c>
      <c r="AI1539" s="29" t="str">
        <f t="shared" si="117"/>
        <v>～</v>
      </c>
      <c r="AJ1539" s="178">
        <f t="shared" si="118"/>
        <v>43519</v>
      </c>
      <c r="AK1539" s="30" t="s">
        <v>4039</v>
      </c>
      <c r="AL1539" s="132" t="s">
        <v>4049</v>
      </c>
      <c r="AM1539" s="114">
        <v>41694</v>
      </c>
      <c r="AN1539" s="408">
        <f>IF($AA1539-data!$G$1=0,"　",IF(AK1539=0,"　",VLOOKUP($AK1539,data!$A$1:$H$264,8,FALSE)))</f>
        <v>0</v>
      </c>
      <c r="AO1539" s="35">
        <v>41705</v>
      </c>
      <c r="AP1539" s="134" t="s">
        <v>4041</v>
      </c>
      <c r="AQ1539" s="264" t="str">
        <f t="shared" si="121"/>
        <v/>
      </c>
    </row>
    <row r="1540" spans="1:43" s="74" customFormat="1" ht="24.75" customHeight="1" x14ac:dyDescent="0.15">
      <c r="A1540" s="297">
        <v>1537</v>
      </c>
      <c r="B1540" s="23" t="s">
        <v>4024</v>
      </c>
      <c r="C1540" s="24" t="s">
        <v>14351</v>
      </c>
      <c r="D1540" s="23" t="s">
        <v>4026</v>
      </c>
      <c r="E1540" s="23" t="s">
        <v>477</v>
      </c>
      <c r="F1540" s="24" t="s">
        <v>8178</v>
      </c>
      <c r="G1540" s="25" t="s">
        <v>4033</v>
      </c>
      <c r="H1540" s="23" t="s">
        <v>4034</v>
      </c>
      <c r="I1540" s="23" t="s">
        <v>11109</v>
      </c>
      <c r="J1540" s="25" t="s">
        <v>4035</v>
      </c>
      <c r="K1540" s="58" t="s">
        <v>4036</v>
      </c>
      <c r="L1540" s="58"/>
      <c r="M1540" s="23" t="s">
        <v>4042</v>
      </c>
      <c r="N1540" s="23" t="s">
        <v>4043</v>
      </c>
      <c r="O1540" s="25" t="s">
        <v>4027</v>
      </c>
      <c r="P1540" s="23" t="s">
        <v>4028</v>
      </c>
      <c r="Q1540" s="25" t="s">
        <v>4029</v>
      </c>
      <c r="R1540" s="58" t="s">
        <v>4030</v>
      </c>
      <c r="S1540" s="23" t="s">
        <v>4031</v>
      </c>
      <c r="T1540" s="23" t="s">
        <v>4032</v>
      </c>
      <c r="U1540" s="25" t="s">
        <v>4033</v>
      </c>
      <c r="V1540" s="23" t="s">
        <v>4034</v>
      </c>
      <c r="W1540" s="25" t="s">
        <v>4035</v>
      </c>
      <c r="X1540" s="58" t="s">
        <v>4036</v>
      </c>
      <c r="Y1540" s="23" t="s">
        <v>4037</v>
      </c>
      <c r="Z1540" s="23" t="s">
        <v>4038</v>
      </c>
      <c r="AA1540" s="33">
        <v>5</v>
      </c>
      <c r="AB1540" s="295" t="str">
        <f t="shared" si="119"/>
        <v>年間</v>
      </c>
      <c r="AC1540" s="268"/>
      <c r="AD1540" s="110">
        <v>1</v>
      </c>
      <c r="AE1540" s="111">
        <v>24000</v>
      </c>
      <c r="AF1540" s="26">
        <f t="shared" si="120"/>
        <v>24000</v>
      </c>
      <c r="AG1540" s="27">
        <v>41609</v>
      </c>
      <c r="AH1540" s="302">
        <v>41694</v>
      </c>
      <c r="AI1540" s="29" t="str">
        <f t="shared" ref="AI1540:AI1603" si="122">IF(ISBLANK($AH1540),"","～")</f>
        <v>～</v>
      </c>
      <c r="AJ1540" s="178">
        <f t="shared" ref="AJ1540:AJ1603" si="123">IF(ISBLANK($AH1540),"",DATE(YEAR($AH1540)+$AA1540,MONTH($AH1540),DAY($AH1540)-1))</f>
        <v>43519</v>
      </c>
      <c r="AK1540" s="30" t="s">
        <v>4039</v>
      </c>
      <c r="AL1540" s="132" t="s">
        <v>4050</v>
      </c>
      <c r="AM1540" s="114">
        <v>41694</v>
      </c>
      <c r="AN1540" s="408">
        <f>IF($AA1540-data!$G$1=0,"　",IF(AK1540=0,"　",VLOOKUP($AK1540,data!$A$1:$H$264,8,FALSE)))</f>
        <v>0</v>
      </c>
      <c r="AO1540" s="35">
        <v>41705</v>
      </c>
      <c r="AP1540" s="134" t="s">
        <v>4041</v>
      </c>
      <c r="AQ1540" s="264" t="str">
        <f t="shared" si="121"/>
        <v/>
      </c>
    </row>
    <row r="1541" spans="1:43" s="74" customFormat="1" ht="24.75" customHeight="1" x14ac:dyDescent="0.15">
      <c r="A1541" s="297">
        <v>1538</v>
      </c>
      <c r="B1541" s="23" t="s">
        <v>4024</v>
      </c>
      <c r="C1541" s="24" t="s">
        <v>14351</v>
      </c>
      <c r="D1541" s="23" t="s">
        <v>4026</v>
      </c>
      <c r="E1541" s="23" t="s">
        <v>477</v>
      </c>
      <c r="F1541" s="24" t="s">
        <v>8178</v>
      </c>
      <c r="G1541" s="25" t="s">
        <v>4033</v>
      </c>
      <c r="H1541" s="23" t="s">
        <v>4034</v>
      </c>
      <c r="I1541" s="23" t="s">
        <v>11109</v>
      </c>
      <c r="J1541" s="25" t="s">
        <v>4035</v>
      </c>
      <c r="K1541" s="58" t="s">
        <v>4036</v>
      </c>
      <c r="L1541" s="58"/>
      <c r="M1541" s="23" t="s">
        <v>4042</v>
      </c>
      <c r="N1541" s="23" t="s">
        <v>4043</v>
      </c>
      <c r="O1541" s="25" t="s">
        <v>4027</v>
      </c>
      <c r="P1541" s="23" t="s">
        <v>4028</v>
      </c>
      <c r="Q1541" s="25" t="s">
        <v>4029</v>
      </c>
      <c r="R1541" s="58" t="s">
        <v>4030</v>
      </c>
      <c r="S1541" s="23" t="s">
        <v>4031</v>
      </c>
      <c r="T1541" s="23" t="s">
        <v>4032</v>
      </c>
      <c r="U1541" s="25" t="s">
        <v>4033</v>
      </c>
      <c r="V1541" s="23" t="s">
        <v>4034</v>
      </c>
      <c r="W1541" s="25" t="s">
        <v>4035</v>
      </c>
      <c r="X1541" s="58" t="s">
        <v>4036</v>
      </c>
      <c r="Y1541" s="23" t="s">
        <v>4037</v>
      </c>
      <c r="Z1541" s="23" t="s">
        <v>4038</v>
      </c>
      <c r="AA1541" s="33">
        <v>5</v>
      </c>
      <c r="AB1541" s="295" t="str">
        <f t="shared" ref="AB1541:AB1604" si="124">IF(ISBLANK($AA1541),"","年間")</f>
        <v>年間</v>
      </c>
      <c r="AC1541" s="268"/>
      <c r="AD1541" s="110">
        <v>1</v>
      </c>
      <c r="AE1541" s="111">
        <v>24000</v>
      </c>
      <c r="AF1541" s="26">
        <f t="shared" ref="AF1541:AF1604" si="125">IF(ISBLANK($AE1541),"",$AE1541*$AD1541)</f>
        <v>24000</v>
      </c>
      <c r="AG1541" s="27">
        <v>41609</v>
      </c>
      <c r="AH1541" s="302">
        <v>41694</v>
      </c>
      <c r="AI1541" s="29" t="str">
        <f t="shared" si="122"/>
        <v>～</v>
      </c>
      <c r="AJ1541" s="178">
        <f t="shared" si="123"/>
        <v>43519</v>
      </c>
      <c r="AK1541" s="30" t="s">
        <v>4039</v>
      </c>
      <c r="AL1541" s="132" t="s">
        <v>4051</v>
      </c>
      <c r="AM1541" s="114">
        <v>41694</v>
      </c>
      <c r="AN1541" s="408">
        <f>IF($AA1541-data!$G$1=0,"　",IF(AK1541=0,"　",VLOOKUP($AK1541,data!$A$1:$H$264,8,FALSE)))</f>
        <v>0</v>
      </c>
      <c r="AO1541" s="35">
        <v>41705</v>
      </c>
      <c r="AP1541" s="134" t="s">
        <v>4041</v>
      </c>
      <c r="AQ1541" s="264" t="str">
        <f t="shared" ref="AQ1541:AQ1604" si="126">IF(COUNTIF($AN1541,"*消耗部品交換対象*"),IF(ISBLANK($AH1541),"契約期間 未入力",EDATE($AH1541,35)),"")</f>
        <v/>
      </c>
    </row>
    <row r="1542" spans="1:43" s="74" customFormat="1" ht="24.75" customHeight="1" x14ac:dyDescent="0.15">
      <c r="A1542" s="297">
        <v>1539</v>
      </c>
      <c r="B1542" s="23" t="s">
        <v>4024</v>
      </c>
      <c r="C1542" s="24" t="s">
        <v>14351</v>
      </c>
      <c r="D1542" s="23" t="s">
        <v>4026</v>
      </c>
      <c r="E1542" s="23" t="s">
        <v>477</v>
      </c>
      <c r="F1542" s="24" t="s">
        <v>8178</v>
      </c>
      <c r="G1542" s="25" t="s">
        <v>4033</v>
      </c>
      <c r="H1542" s="23" t="s">
        <v>4034</v>
      </c>
      <c r="I1542" s="23" t="s">
        <v>11109</v>
      </c>
      <c r="J1542" s="25" t="s">
        <v>4035</v>
      </c>
      <c r="K1542" s="58" t="s">
        <v>4036</v>
      </c>
      <c r="L1542" s="58"/>
      <c r="M1542" s="23" t="s">
        <v>4042</v>
      </c>
      <c r="N1542" s="23" t="s">
        <v>4043</v>
      </c>
      <c r="O1542" s="25" t="s">
        <v>4027</v>
      </c>
      <c r="P1542" s="23" t="s">
        <v>4028</v>
      </c>
      <c r="Q1542" s="25" t="s">
        <v>4029</v>
      </c>
      <c r="R1542" s="58" t="s">
        <v>4030</v>
      </c>
      <c r="S1542" s="23" t="s">
        <v>4031</v>
      </c>
      <c r="T1542" s="23" t="s">
        <v>4032</v>
      </c>
      <c r="U1542" s="25" t="s">
        <v>4033</v>
      </c>
      <c r="V1542" s="23" t="s">
        <v>4034</v>
      </c>
      <c r="W1542" s="25" t="s">
        <v>4035</v>
      </c>
      <c r="X1542" s="58" t="s">
        <v>4036</v>
      </c>
      <c r="Y1542" s="23" t="s">
        <v>4037</v>
      </c>
      <c r="Z1542" s="23" t="s">
        <v>4038</v>
      </c>
      <c r="AA1542" s="33">
        <v>5</v>
      </c>
      <c r="AB1542" s="295" t="str">
        <f t="shared" si="124"/>
        <v>年間</v>
      </c>
      <c r="AC1542" s="268"/>
      <c r="AD1542" s="110">
        <v>1</v>
      </c>
      <c r="AE1542" s="111">
        <v>24000</v>
      </c>
      <c r="AF1542" s="26">
        <f t="shared" si="125"/>
        <v>24000</v>
      </c>
      <c r="AG1542" s="27">
        <v>41609</v>
      </c>
      <c r="AH1542" s="302">
        <v>41694</v>
      </c>
      <c r="AI1542" s="29" t="str">
        <f t="shared" si="122"/>
        <v>～</v>
      </c>
      <c r="AJ1542" s="178">
        <f t="shared" si="123"/>
        <v>43519</v>
      </c>
      <c r="AK1542" s="30" t="s">
        <v>4039</v>
      </c>
      <c r="AL1542" s="132" t="s">
        <v>4052</v>
      </c>
      <c r="AM1542" s="114">
        <v>41694</v>
      </c>
      <c r="AN1542" s="408">
        <f>IF($AA1542-data!$G$1=0,"　",IF(AK1542=0,"　",VLOOKUP($AK1542,data!$A$1:$H$264,8,FALSE)))</f>
        <v>0</v>
      </c>
      <c r="AO1542" s="35">
        <v>41705</v>
      </c>
      <c r="AP1542" s="134" t="s">
        <v>4041</v>
      </c>
      <c r="AQ1542" s="264" t="str">
        <f t="shared" si="126"/>
        <v/>
      </c>
    </row>
    <row r="1543" spans="1:43" s="74" customFormat="1" ht="24.75" customHeight="1" x14ac:dyDescent="0.15">
      <c r="A1543" s="297">
        <v>1540</v>
      </c>
      <c r="B1543" s="23" t="s">
        <v>4053</v>
      </c>
      <c r="C1543" s="24" t="s">
        <v>14351</v>
      </c>
      <c r="D1543" s="23" t="s">
        <v>4026</v>
      </c>
      <c r="E1543" s="23" t="s">
        <v>477</v>
      </c>
      <c r="F1543" s="24" t="s">
        <v>8178</v>
      </c>
      <c r="G1543" s="25" t="s">
        <v>4033</v>
      </c>
      <c r="H1543" s="23" t="s">
        <v>4057</v>
      </c>
      <c r="I1543" s="23" t="s">
        <v>11109</v>
      </c>
      <c r="J1543" s="25" t="s">
        <v>4058</v>
      </c>
      <c r="K1543" s="58" t="s">
        <v>4036</v>
      </c>
      <c r="L1543" s="58"/>
      <c r="M1543" s="23" t="s">
        <v>4042</v>
      </c>
      <c r="N1543" s="23" t="s">
        <v>4043</v>
      </c>
      <c r="O1543" s="25" t="s">
        <v>4027</v>
      </c>
      <c r="P1543" s="23" t="s">
        <v>4028</v>
      </c>
      <c r="Q1543" s="25" t="s">
        <v>4029</v>
      </c>
      <c r="R1543" s="58" t="s">
        <v>4030</v>
      </c>
      <c r="S1543" s="23" t="s">
        <v>4031</v>
      </c>
      <c r="T1543" s="23" t="s">
        <v>4032</v>
      </c>
      <c r="U1543" s="25" t="s">
        <v>4033</v>
      </c>
      <c r="V1543" s="23" t="s">
        <v>4034</v>
      </c>
      <c r="W1543" s="25" t="s">
        <v>4035</v>
      </c>
      <c r="X1543" s="58" t="s">
        <v>4036</v>
      </c>
      <c r="Y1543" s="23" t="s">
        <v>4037</v>
      </c>
      <c r="Z1543" s="23" t="s">
        <v>4038</v>
      </c>
      <c r="AA1543" s="33">
        <v>5</v>
      </c>
      <c r="AB1543" s="295" t="str">
        <f t="shared" si="124"/>
        <v>年間</v>
      </c>
      <c r="AC1543" s="268"/>
      <c r="AD1543" s="110">
        <v>1</v>
      </c>
      <c r="AE1543" s="111">
        <v>76800</v>
      </c>
      <c r="AF1543" s="26">
        <f t="shared" si="125"/>
        <v>76800</v>
      </c>
      <c r="AG1543" s="27">
        <v>41609</v>
      </c>
      <c r="AH1543" s="302">
        <v>41694</v>
      </c>
      <c r="AI1543" s="29" t="str">
        <f t="shared" si="122"/>
        <v>～</v>
      </c>
      <c r="AJ1543" s="178">
        <f t="shared" si="123"/>
        <v>43519</v>
      </c>
      <c r="AK1543" s="135" t="s">
        <v>4054</v>
      </c>
      <c r="AL1543" s="132" t="s">
        <v>4055</v>
      </c>
      <c r="AM1543" s="114">
        <v>41694</v>
      </c>
      <c r="AN1543" s="408" t="str">
        <f>IF($AA1543-data!$G$1=0,"　",IF(AK1543=0,"　",VLOOKUP($AK1543,data!$A$1:$H$264,8,FALSE)))</f>
        <v>消耗部品交換対象</v>
      </c>
      <c r="AO1543" s="35">
        <v>41705</v>
      </c>
      <c r="AP1543" s="134" t="s">
        <v>4056</v>
      </c>
      <c r="AQ1543" s="264">
        <f t="shared" si="126"/>
        <v>42759</v>
      </c>
    </row>
    <row r="1544" spans="1:43" s="74" customFormat="1" ht="24.75" customHeight="1" x14ac:dyDescent="0.15">
      <c r="A1544" s="297">
        <v>1541</v>
      </c>
      <c r="B1544" s="23" t="s">
        <v>4053</v>
      </c>
      <c r="C1544" s="24" t="s">
        <v>14351</v>
      </c>
      <c r="D1544" s="23" t="s">
        <v>4026</v>
      </c>
      <c r="E1544" s="23" t="s">
        <v>477</v>
      </c>
      <c r="F1544" s="24" t="s">
        <v>8178</v>
      </c>
      <c r="G1544" s="25" t="s">
        <v>4033</v>
      </c>
      <c r="H1544" s="23" t="s">
        <v>4034</v>
      </c>
      <c r="I1544" s="23" t="s">
        <v>11109</v>
      </c>
      <c r="J1544" s="25" t="s">
        <v>4035</v>
      </c>
      <c r="K1544" s="58" t="s">
        <v>4036</v>
      </c>
      <c r="L1544" s="58"/>
      <c r="M1544" s="23" t="s">
        <v>4042</v>
      </c>
      <c r="N1544" s="23" t="s">
        <v>4043</v>
      </c>
      <c r="O1544" s="25" t="s">
        <v>4027</v>
      </c>
      <c r="P1544" s="23" t="s">
        <v>4028</v>
      </c>
      <c r="Q1544" s="25" t="s">
        <v>4029</v>
      </c>
      <c r="R1544" s="58" t="s">
        <v>4030</v>
      </c>
      <c r="S1544" s="23" t="s">
        <v>4031</v>
      </c>
      <c r="T1544" s="23" t="s">
        <v>4032</v>
      </c>
      <c r="U1544" s="25" t="s">
        <v>4033</v>
      </c>
      <c r="V1544" s="23" t="s">
        <v>4034</v>
      </c>
      <c r="W1544" s="25" t="s">
        <v>4035</v>
      </c>
      <c r="X1544" s="58" t="s">
        <v>4036</v>
      </c>
      <c r="Y1544" s="23" t="s">
        <v>4037</v>
      </c>
      <c r="Z1544" s="23" t="s">
        <v>4038</v>
      </c>
      <c r="AA1544" s="33">
        <v>5</v>
      </c>
      <c r="AB1544" s="295" t="str">
        <f t="shared" si="124"/>
        <v>年間</v>
      </c>
      <c r="AC1544" s="268"/>
      <c r="AD1544" s="110">
        <v>1</v>
      </c>
      <c r="AE1544" s="111">
        <v>76800</v>
      </c>
      <c r="AF1544" s="26">
        <f t="shared" si="125"/>
        <v>76800</v>
      </c>
      <c r="AG1544" s="27">
        <v>41609</v>
      </c>
      <c r="AH1544" s="302">
        <v>41694</v>
      </c>
      <c r="AI1544" s="29" t="str">
        <f t="shared" si="122"/>
        <v>～</v>
      </c>
      <c r="AJ1544" s="178">
        <f t="shared" si="123"/>
        <v>43519</v>
      </c>
      <c r="AK1544" s="135" t="s">
        <v>4059</v>
      </c>
      <c r="AL1544" s="132" t="s">
        <v>4060</v>
      </c>
      <c r="AM1544" s="114">
        <v>41694</v>
      </c>
      <c r="AN1544" s="408" t="str">
        <f>IF($AA1544-data!$G$1=0,"　",IF(AK1544=0,"　",VLOOKUP($AK1544,data!$A$1:$H$264,8,FALSE)))</f>
        <v>消耗部品交換対象</v>
      </c>
      <c r="AO1544" s="35">
        <v>41705</v>
      </c>
      <c r="AP1544" s="134" t="s">
        <v>4041</v>
      </c>
      <c r="AQ1544" s="264">
        <f t="shared" si="126"/>
        <v>42759</v>
      </c>
    </row>
    <row r="1545" spans="1:43" s="74" customFormat="1" ht="24.75" customHeight="1" x14ac:dyDescent="0.15">
      <c r="A1545" s="297">
        <v>1542</v>
      </c>
      <c r="B1545" s="23" t="s">
        <v>4053</v>
      </c>
      <c r="C1545" s="24" t="s">
        <v>14351</v>
      </c>
      <c r="D1545" s="23" t="s">
        <v>4026</v>
      </c>
      <c r="E1545" s="23" t="s">
        <v>477</v>
      </c>
      <c r="F1545" s="24" t="s">
        <v>8178</v>
      </c>
      <c r="G1545" s="25" t="s">
        <v>4033</v>
      </c>
      <c r="H1545" s="23" t="s">
        <v>4034</v>
      </c>
      <c r="I1545" s="23" t="s">
        <v>11109</v>
      </c>
      <c r="J1545" s="25" t="s">
        <v>4035</v>
      </c>
      <c r="K1545" s="58" t="s">
        <v>4036</v>
      </c>
      <c r="L1545" s="58"/>
      <c r="M1545" s="23" t="s">
        <v>4042</v>
      </c>
      <c r="N1545" s="23" t="s">
        <v>4043</v>
      </c>
      <c r="O1545" s="25" t="s">
        <v>4027</v>
      </c>
      <c r="P1545" s="23" t="s">
        <v>4028</v>
      </c>
      <c r="Q1545" s="25" t="s">
        <v>4029</v>
      </c>
      <c r="R1545" s="58" t="s">
        <v>4030</v>
      </c>
      <c r="S1545" s="23" t="s">
        <v>4031</v>
      </c>
      <c r="T1545" s="23" t="s">
        <v>4032</v>
      </c>
      <c r="U1545" s="25" t="s">
        <v>4033</v>
      </c>
      <c r="V1545" s="23" t="s">
        <v>4034</v>
      </c>
      <c r="W1545" s="25" t="s">
        <v>4035</v>
      </c>
      <c r="X1545" s="58" t="s">
        <v>4036</v>
      </c>
      <c r="Y1545" s="23" t="s">
        <v>4037</v>
      </c>
      <c r="Z1545" s="23" t="s">
        <v>4038</v>
      </c>
      <c r="AA1545" s="33">
        <v>5</v>
      </c>
      <c r="AB1545" s="295" t="str">
        <f t="shared" si="124"/>
        <v>年間</v>
      </c>
      <c r="AC1545" s="268"/>
      <c r="AD1545" s="110">
        <v>1</v>
      </c>
      <c r="AE1545" s="111">
        <v>76800</v>
      </c>
      <c r="AF1545" s="26">
        <f t="shared" si="125"/>
        <v>76800</v>
      </c>
      <c r="AG1545" s="27">
        <v>41609</v>
      </c>
      <c r="AH1545" s="302">
        <v>41694</v>
      </c>
      <c r="AI1545" s="29" t="str">
        <f t="shared" si="122"/>
        <v>～</v>
      </c>
      <c r="AJ1545" s="178">
        <f t="shared" si="123"/>
        <v>43519</v>
      </c>
      <c r="AK1545" s="135" t="s">
        <v>4059</v>
      </c>
      <c r="AL1545" s="132" t="s">
        <v>4061</v>
      </c>
      <c r="AM1545" s="114">
        <v>41694</v>
      </c>
      <c r="AN1545" s="408" t="str">
        <f>IF($AA1545-data!$G$1=0,"　",IF(AK1545=0,"　",VLOOKUP($AK1545,data!$A$1:$H$264,8,FALSE)))</f>
        <v>消耗部品交換対象</v>
      </c>
      <c r="AO1545" s="35">
        <v>41705</v>
      </c>
      <c r="AP1545" s="134" t="s">
        <v>4041</v>
      </c>
      <c r="AQ1545" s="264">
        <f t="shared" si="126"/>
        <v>42759</v>
      </c>
    </row>
    <row r="1546" spans="1:43" s="74" customFormat="1" ht="24.75" customHeight="1" x14ac:dyDescent="0.15">
      <c r="A1546" s="297">
        <v>1543</v>
      </c>
      <c r="B1546" s="23" t="s">
        <v>4053</v>
      </c>
      <c r="C1546" s="24" t="s">
        <v>14351</v>
      </c>
      <c r="D1546" s="23" t="s">
        <v>4026</v>
      </c>
      <c r="E1546" s="23" t="s">
        <v>477</v>
      </c>
      <c r="F1546" s="24" t="s">
        <v>8178</v>
      </c>
      <c r="G1546" s="25" t="s">
        <v>4033</v>
      </c>
      <c r="H1546" s="23" t="s">
        <v>4034</v>
      </c>
      <c r="I1546" s="23" t="s">
        <v>11109</v>
      </c>
      <c r="J1546" s="25" t="s">
        <v>4035</v>
      </c>
      <c r="K1546" s="58" t="s">
        <v>4036</v>
      </c>
      <c r="L1546" s="58"/>
      <c r="M1546" s="23" t="s">
        <v>4042</v>
      </c>
      <c r="N1546" s="23" t="s">
        <v>4043</v>
      </c>
      <c r="O1546" s="25" t="s">
        <v>4027</v>
      </c>
      <c r="P1546" s="23" t="s">
        <v>4028</v>
      </c>
      <c r="Q1546" s="25" t="s">
        <v>4029</v>
      </c>
      <c r="R1546" s="58" t="s">
        <v>4030</v>
      </c>
      <c r="S1546" s="23" t="s">
        <v>4031</v>
      </c>
      <c r="T1546" s="23" t="s">
        <v>4032</v>
      </c>
      <c r="U1546" s="25" t="s">
        <v>4033</v>
      </c>
      <c r="V1546" s="23" t="s">
        <v>4034</v>
      </c>
      <c r="W1546" s="25" t="s">
        <v>4035</v>
      </c>
      <c r="X1546" s="58" t="s">
        <v>4036</v>
      </c>
      <c r="Y1546" s="23" t="s">
        <v>4037</v>
      </c>
      <c r="Z1546" s="23" t="s">
        <v>4038</v>
      </c>
      <c r="AA1546" s="33">
        <v>5</v>
      </c>
      <c r="AB1546" s="295" t="str">
        <f t="shared" si="124"/>
        <v>年間</v>
      </c>
      <c r="AC1546" s="268"/>
      <c r="AD1546" s="110">
        <v>1</v>
      </c>
      <c r="AE1546" s="111">
        <v>76800</v>
      </c>
      <c r="AF1546" s="26">
        <f t="shared" si="125"/>
        <v>76800</v>
      </c>
      <c r="AG1546" s="27">
        <v>41609</v>
      </c>
      <c r="AH1546" s="302">
        <v>41694</v>
      </c>
      <c r="AI1546" s="29" t="str">
        <f t="shared" si="122"/>
        <v>～</v>
      </c>
      <c r="AJ1546" s="178">
        <f t="shared" si="123"/>
        <v>43519</v>
      </c>
      <c r="AK1546" s="135" t="s">
        <v>4059</v>
      </c>
      <c r="AL1546" s="132" t="s">
        <v>4062</v>
      </c>
      <c r="AM1546" s="114">
        <v>41694</v>
      </c>
      <c r="AN1546" s="408" t="str">
        <f>IF($AA1546-data!$G$1=0,"　",IF(AK1546=0,"　",VLOOKUP($AK1546,data!$A$1:$H$264,8,FALSE)))</f>
        <v>消耗部品交換対象</v>
      </c>
      <c r="AO1546" s="35">
        <v>41705</v>
      </c>
      <c r="AP1546" s="134" t="s">
        <v>4041</v>
      </c>
      <c r="AQ1546" s="264">
        <f t="shared" si="126"/>
        <v>42759</v>
      </c>
    </row>
    <row r="1547" spans="1:43" s="74" customFormat="1" ht="24.75" customHeight="1" x14ac:dyDescent="0.15">
      <c r="A1547" s="297">
        <v>1544</v>
      </c>
      <c r="B1547" s="23" t="s">
        <v>4053</v>
      </c>
      <c r="C1547" s="24" t="s">
        <v>14351</v>
      </c>
      <c r="D1547" s="23" t="s">
        <v>4026</v>
      </c>
      <c r="E1547" s="23" t="s">
        <v>477</v>
      </c>
      <c r="F1547" s="24" t="s">
        <v>8178</v>
      </c>
      <c r="G1547" s="25" t="s">
        <v>4033</v>
      </c>
      <c r="H1547" s="23" t="s">
        <v>4034</v>
      </c>
      <c r="I1547" s="23" t="s">
        <v>11109</v>
      </c>
      <c r="J1547" s="25" t="s">
        <v>4035</v>
      </c>
      <c r="K1547" s="58" t="s">
        <v>4036</v>
      </c>
      <c r="L1547" s="58"/>
      <c r="M1547" s="23" t="s">
        <v>4042</v>
      </c>
      <c r="N1547" s="23" t="s">
        <v>4043</v>
      </c>
      <c r="O1547" s="25" t="s">
        <v>4027</v>
      </c>
      <c r="P1547" s="23" t="s">
        <v>4028</v>
      </c>
      <c r="Q1547" s="25" t="s">
        <v>4029</v>
      </c>
      <c r="R1547" s="58" t="s">
        <v>4030</v>
      </c>
      <c r="S1547" s="23" t="s">
        <v>4031</v>
      </c>
      <c r="T1547" s="23" t="s">
        <v>4032</v>
      </c>
      <c r="U1547" s="25" t="s">
        <v>4033</v>
      </c>
      <c r="V1547" s="23" t="s">
        <v>4034</v>
      </c>
      <c r="W1547" s="25" t="s">
        <v>4035</v>
      </c>
      <c r="X1547" s="58" t="s">
        <v>4036</v>
      </c>
      <c r="Y1547" s="23" t="s">
        <v>4037</v>
      </c>
      <c r="Z1547" s="23" t="s">
        <v>4038</v>
      </c>
      <c r="AA1547" s="33">
        <v>5</v>
      </c>
      <c r="AB1547" s="295" t="str">
        <f t="shared" si="124"/>
        <v>年間</v>
      </c>
      <c r="AC1547" s="268"/>
      <c r="AD1547" s="110">
        <v>1</v>
      </c>
      <c r="AE1547" s="111">
        <v>76800</v>
      </c>
      <c r="AF1547" s="26">
        <f t="shared" si="125"/>
        <v>76800</v>
      </c>
      <c r="AG1547" s="27">
        <v>41609</v>
      </c>
      <c r="AH1547" s="302">
        <v>41694</v>
      </c>
      <c r="AI1547" s="29" t="str">
        <f t="shared" si="122"/>
        <v>～</v>
      </c>
      <c r="AJ1547" s="178">
        <f t="shared" si="123"/>
        <v>43519</v>
      </c>
      <c r="AK1547" s="135" t="s">
        <v>4059</v>
      </c>
      <c r="AL1547" s="132" t="s">
        <v>4063</v>
      </c>
      <c r="AM1547" s="114">
        <v>41694</v>
      </c>
      <c r="AN1547" s="408" t="str">
        <f>IF($AA1547-data!$G$1=0,"　",IF(AK1547=0,"　",VLOOKUP($AK1547,data!$A$1:$H$264,8,FALSE)))</f>
        <v>消耗部品交換対象</v>
      </c>
      <c r="AO1547" s="35">
        <v>41705</v>
      </c>
      <c r="AP1547" s="134" t="s">
        <v>4041</v>
      </c>
      <c r="AQ1547" s="264">
        <f t="shared" si="126"/>
        <v>42759</v>
      </c>
    </row>
    <row r="1548" spans="1:43" s="74" customFormat="1" ht="24.75" customHeight="1" x14ac:dyDescent="0.15">
      <c r="A1548" s="297">
        <v>1545</v>
      </c>
      <c r="B1548" s="23" t="s">
        <v>4064</v>
      </c>
      <c r="C1548" s="24" t="s">
        <v>14351</v>
      </c>
      <c r="D1548" s="23" t="s">
        <v>4026</v>
      </c>
      <c r="E1548" s="23" t="s">
        <v>477</v>
      </c>
      <c r="F1548" s="24" t="s">
        <v>8178</v>
      </c>
      <c r="G1548" s="25" t="s">
        <v>4033</v>
      </c>
      <c r="H1548" s="23" t="s">
        <v>4034</v>
      </c>
      <c r="I1548" s="23" t="s">
        <v>11109</v>
      </c>
      <c r="J1548" s="25" t="s">
        <v>4035</v>
      </c>
      <c r="K1548" s="58" t="s">
        <v>4036</v>
      </c>
      <c r="L1548" s="58"/>
      <c r="M1548" s="23" t="s">
        <v>4042</v>
      </c>
      <c r="N1548" s="23" t="s">
        <v>4043</v>
      </c>
      <c r="O1548" s="25" t="s">
        <v>4027</v>
      </c>
      <c r="P1548" s="23" t="s">
        <v>4028</v>
      </c>
      <c r="Q1548" s="25" t="s">
        <v>4029</v>
      </c>
      <c r="R1548" s="58" t="s">
        <v>4030</v>
      </c>
      <c r="S1548" s="23" t="s">
        <v>4031</v>
      </c>
      <c r="T1548" s="23" t="s">
        <v>4032</v>
      </c>
      <c r="U1548" s="25" t="s">
        <v>4033</v>
      </c>
      <c r="V1548" s="23" t="s">
        <v>4034</v>
      </c>
      <c r="W1548" s="25" t="s">
        <v>4035</v>
      </c>
      <c r="X1548" s="58" t="s">
        <v>4036</v>
      </c>
      <c r="Y1548" s="23" t="s">
        <v>4037</v>
      </c>
      <c r="Z1548" s="23" t="s">
        <v>4038</v>
      </c>
      <c r="AA1548" s="33">
        <v>5</v>
      </c>
      <c r="AB1548" s="295" t="str">
        <f t="shared" si="124"/>
        <v>年間</v>
      </c>
      <c r="AC1548" s="268"/>
      <c r="AD1548" s="110">
        <v>1</v>
      </c>
      <c r="AE1548" s="111">
        <v>207000</v>
      </c>
      <c r="AF1548" s="26">
        <f t="shared" si="125"/>
        <v>207000</v>
      </c>
      <c r="AG1548" s="27">
        <v>41609</v>
      </c>
      <c r="AH1548" s="302">
        <v>41694</v>
      </c>
      <c r="AI1548" s="29" t="str">
        <f t="shared" si="122"/>
        <v>～</v>
      </c>
      <c r="AJ1548" s="178">
        <f t="shared" si="123"/>
        <v>43519</v>
      </c>
      <c r="AK1548" s="30" t="s">
        <v>4065</v>
      </c>
      <c r="AL1548" s="132" t="s">
        <v>4066</v>
      </c>
      <c r="AM1548" s="114">
        <v>41694</v>
      </c>
      <c r="AN1548" s="408">
        <f>IF($AA1548-data!$G$1=0,"　",IF(AK1548=0,"　",VLOOKUP($AK1548,data!$A$1:$H$264,8,FALSE)))</f>
        <v>0</v>
      </c>
      <c r="AO1548" s="35">
        <v>41705</v>
      </c>
      <c r="AP1548" s="134" t="s">
        <v>4041</v>
      </c>
      <c r="AQ1548" s="264" t="str">
        <f t="shared" si="126"/>
        <v/>
      </c>
    </row>
    <row r="1549" spans="1:43" s="74" customFormat="1" ht="24.75" customHeight="1" x14ac:dyDescent="0.15">
      <c r="A1549" s="297">
        <v>1546</v>
      </c>
      <c r="B1549" s="23" t="s">
        <v>4067</v>
      </c>
      <c r="C1549" s="24" t="s">
        <v>14340</v>
      </c>
      <c r="D1549" s="23" t="s">
        <v>1591</v>
      </c>
      <c r="E1549" s="23" t="s">
        <v>5044</v>
      </c>
      <c r="F1549" s="24" t="s">
        <v>11167</v>
      </c>
      <c r="G1549" s="25" t="s">
        <v>4073</v>
      </c>
      <c r="H1549" s="23" t="s">
        <v>4082</v>
      </c>
      <c r="I1549" s="23" t="s">
        <v>11108</v>
      </c>
      <c r="J1549" s="25" t="s">
        <v>4083</v>
      </c>
      <c r="K1549" s="58" t="s">
        <v>4084</v>
      </c>
      <c r="L1549" s="58"/>
      <c r="M1549" s="23" t="s">
        <v>4085</v>
      </c>
      <c r="N1549" s="23" t="s">
        <v>4086</v>
      </c>
      <c r="O1549" s="25" t="s">
        <v>4027</v>
      </c>
      <c r="P1549" s="23" t="s">
        <v>4068</v>
      </c>
      <c r="Q1549" s="25" t="s">
        <v>4069</v>
      </c>
      <c r="R1549" s="58" t="s">
        <v>4070</v>
      </c>
      <c r="S1549" s="23" t="s">
        <v>4071</v>
      </c>
      <c r="T1549" s="23" t="s">
        <v>4072</v>
      </c>
      <c r="U1549" s="25" t="s">
        <v>4073</v>
      </c>
      <c r="V1549" s="23" t="s">
        <v>4074</v>
      </c>
      <c r="W1549" s="25" t="s">
        <v>4075</v>
      </c>
      <c r="X1549" s="58" t="s">
        <v>4076</v>
      </c>
      <c r="Y1549" s="23" t="s">
        <v>4077</v>
      </c>
      <c r="Z1549" s="23" t="s">
        <v>4078</v>
      </c>
      <c r="AA1549" s="33">
        <v>5</v>
      </c>
      <c r="AB1549" s="295" t="str">
        <f t="shared" si="124"/>
        <v>年間</v>
      </c>
      <c r="AC1549" s="268"/>
      <c r="AD1549" s="110">
        <v>1</v>
      </c>
      <c r="AE1549" s="111">
        <v>6600</v>
      </c>
      <c r="AF1549" s="26">
        <f t="shared" si="125"/>
        <v>6600</v>
      </c>
      <c r="AG1549" s="27">
        <v>41579</v>
      </c>
      <c r="AH1549" s="302">
        <v>41579</v>
      </c>
      <c r="AI1549" s="29" t="str">
        <f t="shared" si="122"/>
        <v>～</v>
      </c>
      <c r="AJ1549" s="178">
        <f t="shared" si="123"/>
        <v>43404</v>
      </c>
      <c r="AK1549" s="30" t="s">
        <v>4079</v>
      </c>
      <c r="AL1549" s="132" t="s">
        <v>4080</v>
      </c>
      <c r="AM1549" s="114">
        <v>41579</v>
      </c>
      <c r="AN1549" s="408">
        <f>IF($AA1549-data!$G$1=0,"　",IF(AK1549=0,"　",VLOOKUP($AK1549,data!$A$1:$H$264,8,FALSE)))</f>
        <v>0</v>
      </c>
      <c r="AO1549" s="35">
        <v>41647</v>
      </c>
      <c r="AP1549" s="134" t="s">
        <v>4081</v>
      </c>
      <c r="AQ1549" s="264" t="str">
        <f t="shared" si="126"/>
        <v/>
      </c>
    </row>
    <row r="1550" spans="1:43" s="74" customFormat="1" ht="24.75" customHeight="1" x14ac:dyDescent="0.15">
      <c r="A1550" s="297">
        <v>1547</v>
      </c>
      <c r="B1550" s="23" t="s">
        <v>4067</v>
      </c>
      <c r="C1550" s="24" t="s">
        <v>14340</v>
      </c>
      <c r="D1550" s="23" t="s">
        <v>1591</v>
      </c>
      <c r="E1550" s="23" t="s">
        <v>5044</v>
      </c>
      <c r="F1550" s="24" t="s">
        <v>11167</v>
      </c>
      <c r="G1550" s="25" t="s">
        <v>4073</v>
      </c>
      <c r="H1550" s="23" t="s">
        <v>4082</v>
      </c>
      <c r="I1550" s="23" t="s">
        <v>11108</v>
      </c>
      <c r="J1550" s="25" t="s">
        <v>4083</v>
      </c>
      <c r="K1550" s="58" t="s">
        <v>4084</v>
      </c>
      <c r="L1550" s="58"/>
      <c r="M1550" s="23" t="s">
        <v>4085</v>
      </c>
      <c r="N1550" s="23" t="s">
        <v>4086</v>
      </c>
      <c r="O1550" s="25" t="s">
        <v>4027</v>
      </c>
      <c r="P1550" s="23" t="s">
        <v>4068</v>
      </c>
      <c r="Q1550" s="25" t="s">
        <v>4069</v>
      </c>
      <c r="R1550" s="58" t="s">
        <v>4070</v>
      </c>
      <c r="S1550" s="23" t="s">
        <v>4071</v>
      </c>
      <c r="T1550" s="23" t="s">
        <v>4072</v>
      </c>
      <c r="U1550" s="25" t="s">
        <v>4073</v>
      </c>
      <c r="V1550" s="23" t="s">
        <v>4074</v>
      </c>
      <c r="W1550" s="25" t="s">
        <v>4075</v>
      </c>
      <c r="X1550" s="58" t="s">
        <v>4076</v>
      </c>
      <c r="Y1550" s="23" t="s">
        <v>4077</v>
      </c>
      <c r="Z1550" s="23" t="s">
        <v>4078</v>
      </c>
      <c r="AA1550" s="33">
        <v>5</v>
      </c>
      <c r="AB1550" s="295" t="str">
        <f t="shared" si="124"/>
        <v>年間</v>
      </c>
      <c r="AC1550" s="268"/>
      <c r="AD1550" s="110">
        <v>1</v>
      </c>
      <c r="AE1550" s="111">
        <v>6600</v>
      </c>
      <c r="AF1550" s="26">
        <f t="shared" si="125"/>
        <v>6600</v>
      </c>
      <c r="AG1550" s="27">
        <v>41579</v>
      </c>
      <c r="AH1550" s="302">
        <v>41579</v>
      </c>
      <c r="AI1550" s="29" t="str">
        <f t="shared" si="122"/>
        <v>～</v>
      </c>
      <c r="AJ1550" s="178">
        <f t="shared" si="123"/>
        <v>43404</v>
      </c>
      <c r="AK1550" s="30" t="s">
        <v>4079</v>
      </c>
      <c r="AL1550" s="30" t="s">
        <v>4087</v>
      </c>
      <c r="AM1550" s="114">
        <v>41579</v>
      </c>
      <c r="AN1550" s="408">
        <f>IF($AA1550-data!$G$1=0,"　",IF(AK1550=0,"　",VLOOKUP($AK1550,data!$A$1:$H$264,8,FALSE)))</f>
        <v>0</v>
      </c>
      <c r="AO1550" s="35">
        <v>41647</v>
      </c>
      <c r="AP1550" s="134" t="s">
        <v>4081</v>
      </c>
      <c r="AQ1550" s="264" t="str">
        <f t="shared" si="126"/>
        <v/>
      </c>
    </row>
    <row r="1551" spans="1:43" s="74" customFormat="1" ht="24.75" customHeight="1" x14ac:dyDescent="0.15">
      <c r="A1551" s="297">
        <v>1548</v>
      </c>
      <c r="B1551" s="23" t="s">
        <v>4067</v>
      </c>
      <c r="C1551" s="24" t="s">
        <v>14340</v>
      </c>
      <c r="D1551" s="23" t="s">
        <v>1591</v>
      </c>
      <c r="E1551" s="23" t="s">
        <v>5044</v>
      </c>
      <c r="F1551" s="24" t="s">
        <v>11167</v>
      </c>
      <c r="G1551" s="25" t="s">
        <v>4073</v>
      </c>
      <c r="H1551" s="23" t="s">
        <v>4082</v>
      </c>
      <c r="I1551" s="23" t="s">
        <v>11108</v>
      </c>
      <c r="J1551" s="25" t="s">
        <v>4083</v>
      </c>
      <c r="K1551" s="58" t="s">
        <v>4084</v>
      </c>
      <c r="L1551" s="58"/>
      <c r="M1551" s="23" t="s">
        <v>4085</v>
      </c>
      <c r="N1551" s="23" t="s">
        <v>4086</v>
      </c>
      <c r="O1551" s="25" t="s">
        <v>4027</v>
      </c>
      <c r="P1551" s="23" t="s">
        <v>4068</v>
      </c>
      <c r="Q1551" s="25" t="s">
        <v>4069</v>
      </c>
      <c r="R1551" s="58" t="s">
        <v>4070</v>
      </c>
      <c r="S1551" s="23" t="s">
        <v>4071</v>
      </c>
      <c r="T1551" s="23" t="s">
        <v>4072</v>
      </c>
      <c r="U1551" s="25" t="s">
        <v>4073</v>
      </c>
      <c r="V1551" s="23" t="s">
        <v>4074</v>
      </c>
      <c r="W1551" s="25" t="s">
        <v>4075</v>
      </c>
      <c r="X1551" s="58" t="s">
        <v>4076</v>
      </c>
      <c r="Y1551" s="23" t="s">
        <v>4077</v>
      </c>
      <c r="Z1551" s="23" t="s">
        <v>4078</v>
      </c>
      <c r="AA1551" s="33">
        <v>5</v>
      </c>
      <c r="AB1551" s="295" t="str">
        <f t="shared" si="124"/>
        <v>年間</v>
      </c>
      <c r="AC1551" s="268"/>
      <c r="AD1551" s="110">
        <v>1</v>
      </c>
      <c r="AE1551" s="111">
        <v>6600</v>
      </c>
      <c r="AF1551" s="26">
        <f t="shared" si="125"/>
        <v>6600</v>
      </c>
      <c r="AG1551" s="27">
        <v>41579</v>
      </c>
      <c r="AH1551" s="302">
        <v>41579</v>
      </c>
      <c r="AI1551" s="29" t="str">
        <f t="shared" si="122"/>
        <v>～</v>
      </c>
      <c r="AJ1551" s="178">
        <f t="shared" si="123"/>
        <v>43404</v>
      </c>
      <c r="AK1551" s="30" t="s">
        <v>4079</v>
      </c>
      <c r="AL1551" s="30" t="s">
        <v>4088</v>
      </c>
      <c r="AM1551" s="114">
        <v>41579</v>
      </c>
      <c r="AN1551" s="408">
        <f>IF($AA1551-data!$G$1=0,"　",IF(AK1551=0,"　",VLOOKUP($AK1551,data!$A$1:$H$264,8,FALSE)))</f>
        <v>0</v>
      </c>
      <c r="AO1551" s="35">
        <v>41647</v>
      </c>
      <c r="AP1551" s="134" t="s">
        <v>4081</v>
      </c>
      <c r="AQ1551" s="264" t="str">
        <f t="shared" si="126"/>
        <v/>
      </c>
    </row>
    <row r="1552" spans="1:43" s="74" customFormat="1" ht="24.75" customHeight="1" x14ac:dyDescent="0.15">
      <c r="A1552" s="297">
        <v>1549</v>
      </c>
      <c r="B1552" s="23" t="s">
        <v>4089</v>
      </c>
      <c r="C1552" s="24" t="s">
        <v>14340</v>
      </c>
      <c r="D1552" s="23" t="s">
        <v>1591</v>
      </c>
      <c r="E1552" s="23" t="s">
        <v>5044</v>
      </c>
      <c r="F1552" s="24" t="s">
        <v>11167</v>
      </c>
      <c r="G1552" s="25" t="s">
        <v>4073</v>
      </c>
      <c r="H1552" s="23" t="s">
        <v>4082</v>
      </c>
      <c r="I1552" s="23" t="s">
        <v>11108</v>
      </c>
      <c r="J1552" s="25" t="s">
        <v>4083</v>
      </c>
      <c r="K1552" s="58" t="s">
        <v>4084</v>
      </c>
      <c r="L1552" s="58"/>
      <c r="M1552" s="23" t="s">
        <v>4099</v>
      </c>
      <c r="N1552" s="23" t="s">
        <v>4086</v>
      </c>
      <c r="O1552" s="25" t="s">
        <v>4027</v>
      </c>
      <c r="P1552" s="23" t="s">
        <v>2309</v>
      </c>
      <c r="Q1552" s="25" t="s">
        <v>4090</v>
      </c>
      <c r="R1552" s="58" t="s">
        <v>2310</v>
      </c>
      <c r="S1552" s="23" t="s">
        <v>2311</v>
      </c>
      <c r="T1552" s="23" t="s">
        <v>2312</v>
      </c>
      <c r="U1552" s="25" t="s">
        <v>4091</v>
      </c>
      <c r="V1552" s="23" t="s">
        <v>4092</v>
      </c>
      <c r="W1552" s="25" t="s">
        <v>4093</v>
      </c>
      <c r="X1552" s="58" t="s">
        <v>4094</v>
      </c>
      <c r="Y1552" s="23" t="s">
        <v>4095</v>
      </c>
      <c r="Z1552" s="23" t="s">
        <v>4096</v>
      </c>
      <c r="AA1552" s="33">
        <v>5</v>
      </c>
      <c r="AB1552" s="295" t="str">
        <f t="shared" si="124"/>
        <v>年間</v>
      </c>
      <c r="AC1552" s="268"/>
      <c r="AD1552" s="110">
        <v>1</v>
      </c>
      <c r="AE1552" s="111">
        <v>75000</v>
      </c>
      <c r="AF1552" s="26">
        <f t="shared" si="125"/>
        <v>75000</v>
      </c>
      <c r="AG1552" s="27">
        <v>41579</v>
      </c>
      <c r="AH1552" s="302">
        <v>41579</v>
      </c>
      <c r="AI1552" s="29" t="str">
        <f t="shared" si="122"/>
        <v>～</v>
      </c>
      <c r="AJ1552" s="178">
        <f t="shared" si="123"/>
        <v>43404</v>
      </c>
      <c r="AK1552" s="30" t="s">
        <v>4097</v>
      </c>
      <c r="AL1552" s="30" t="s">
        <v>4098</v>
      </c>
      <c r="AM1552" s="114">
        <v>41579</v>
      </c>
      <c r="AN1552" s="408" t="str">
        <f>IF($AA1552-data!$G$1=0,"　",IF(AK1552=0,"　",VLOOKUP($AK1552,data!$A$1:$H$264,8,FALSE)))</f>
        <v>消耗部品交換対象</v>
      </c>
      <c r="AO1552" s="35">
        <v>41647</v>
      </c>
      <c r="AP1552" s="134" t="s">
        <v>4081</v>
      </c>
      <c r="AQ1552" s="264">
        <f t="shared" si="126"/>
        <v>42644</v>
      </c>
    </row>
    <row r="1553" spans="1:43" s="74" customFormat="1" ht="24.75" customHeight="1" x14ac:dyDescent="0.15">
      <c r="A1553" s="297">
        <v>1550</v>
      </c>
      <c r="B1553" s="23" t="s">
        <v>4089</v>
      </c>
      <c r="C1553" s="24" t="s">
        <v>14340</v>
      </c>
      <c r="D1553" s="23" t="s">
        <v>1591</v>
      </c>
      <c r="E1553" s="23" t="s">
        <v>5044</v>
      </c>
      <c r="F1553" s="24" t="s">
        <v>11167</v>
      </c>
      <c r="G1553" s="25" t="s">
        <v>4073</v>
      </c>
      <c r="H1553" s="23" t="s">
        <v>4082</v>
      </c>
      <c r="I1553" s="23" t="s">
        <v>11108</v>
      </c>
      <c r="J1553" s="25" t="s">
        <v>4083</v>
      </c>
      <c r="K1553" s="58" t="s">
        <v>4084</v>
      </c>
      <c r="L1553" s="58"/>
      <c r="M1553" s="23" t="s">
        <v>4099</v>
      </c>
      <c r="N1553" s="23" t="s">
        <v>4086</v>
      </c>
      <c r="O1553" s="25" t="s">
        <v>4027</v>
      </c>
      <c r="P1553" s="23" t="s">
        <v>2309</v>
      </c>
      <c r="Q1553" s="25" t="s">
        <v>4090</v>
      </c>
      <c r="R1553" s="58" t="s">
        <v>2310</v>
      </c>
      <c r="S1553" s="23" t="s">
        <v>2311</v>
      </c>
      <c r="T1553" s="23" t="s">
        <v>2312</v>
      </c>
      <c r="U1553" s="25" t="s">
        <v>4091</v>
      </c>
      <c r="V1553" s="23" t="s">
        <v>4092</v>
      </c>
      <c r="W1553" s="25" t="s">
        <v>4093</v>
      </c>
      <c r="X1553" s="58" t="s">
        <v>4094</v>
      </c>
      <c r="Y1553" s="23" t="s">
        <v>4095</v>
      </c>
      <c r="Z1553" s="23" t="s">
        <v>4096</v>
      </c>
      <c r="AA1553" s="33">
        <v>5</v>
      </c>
      <c r="AB1553" s="295" t="str">
        <f t="shared" si="124"/>
        <v>年間</v>
      </c>
      <c r="AC1553" s="268"/>
      <c r="AD1553" s="110">
        <v>1</v>
      </c>
      <c r="AE1553" s="111">
        <v>75000</v>
      </c>
      <c r="AF1553" s="26">
        <f t="shared" si="125"/>
        <v>75000</v>
      </c>
      <c r="AG1553" s="27">
        <v>41579</v>
      </c>
      <c r="AH1553" s="302">
        <v>41579</v>
      </c>
      <c r="AI1553" s="29" t="str">
        <f t="shared" si="122"/>
        <v>～</v>
      </c>
      <c r="AJ1553" s="178">
        <f t="shared" si="123"/>
        <v>43404</v>
      </c>
      <c r="AK1553" s="30" t="s">
        <v>4097</v>
      </c>
      <c r="AL1553" s="30" t="s">
        <v>4100</v>
      </c>
      <c r="AM1553" s="114">
        <v>41579</v>
      </c>
      <c r="AN1553" s="408" t="str">
        <f>IF($AA1553-data!$G$1=0,"　",IF(AK1553=0,"　",VLOOKUP($AK1553,data!$A$1:$H$264,8,FALSE)))</f>
        <v>消耗部品交換対象</v>
      </c>
      <c r="AO1553" s="35">
        <v>41647</v>
      </c>
      <c r="AP1553" s="134" t="s">
        <v>4081</v>
      </c>
      <c r="AQ1553" s="264">
        <f t="shared" si="126"/>
        <v>42644</v>
      </c>
    </row>
    <row r="1554" spans="1:43" s="74" customFormat="1" ht="24.75" customHeight="1" x14ac:dyDescent="0.15">
      <c r="A1554" s="297">
        <v>1551</v>
      </c>
      <c r="B1554" s="23" t="s">
        <v>4089</v>
      </c>
      <c r="C1554" s="24" t="s">
        <v>14340</v>
      </c>
      <c r="D1554" s="23" t="s">
        <v>1591</v>
      </c>
      <c r="E1554" s="23" t="s">
        <v>5044</v>
      </c>
      <c r="F1554" s="24" t="s">
        <v>11167</v>
      </c>
      <c r="G1554" s="25" t="s">
        <v>4073</v>
      </c>
      <c r="H1554" s="23" t="s">
        <v>4082</v>
      </c>
      <c r="I1554" s="23" t="s">
        <v>11108</v>
      </c>
      <c r="J1554" s="25" t="s">
        <v>4083</v>
      </c>
      <c r="K1554" s="58" t="s">
        <v>4084</v>
      </c>
      <c r="L1554" s="58"/>
      <c r="M1554" s="23" t="s">
        <v>4099</v>
      </c>
      <c r="N1554" s="23" t="s">
        <v>4086</v>
      </c>
      <c r="O1554" s="25" t="s">
        <v>4027</v>
      </c>
      <c r="P1554" s="23" t="s">
        <v>2309</v>
      </c>
      <c r="Q1554" s="25" t="s">
        <v>4090</v>
      </c>
      <c r="R1554" s="58" t="s">
        <v>2310</v>
      </c>
      <c r="S1554" s="23" t="s">
        <v>2311</v>
      </c>
      <c r="T1554" s="23" t="s">
        <v>2312</v>
      </c>
      <c r="U1554" s="25" t="s">
        <v>4091</v>
      </c>
      <c r="V1554" s="23" t="s">
        <v>4092</v>
      </c>
      <c r="W1554" s="25" t="s">
        <v>4093</v>
      </c>
      <c r="X1554" s="58" t="s">
        <v>4094</v>
      </c>
      <c r="Y1554" s="23" t="s">
        <v>4095</v>
      </c>
      <c r="Z1554" s="23" t="s">
        <v>4096</v>
      </c>
      <c r="AA1554" s="33">
        <v>5</v>
      </c>
      <c r="AB1554" s="295" t="str">
        <f t="shared" si="124"/>
        <v>年間</v>
      </c>
      <c r="AC1554" s="268"/>
      <c r="AD1554" s="110">
        <v>1</v>
      </c>
      <c r="AE1554" s="111">
        <v>75000</v>
      </c>
      <c r="AF1554" s="26">
        <f t="shared" si="125"/>
        <v>75000</v>
      </c>
      <c r="AG1554" s="27">
        <v>41579</v>
      </c>
      <c r="AH1554" s="302">
        <v>41579</v>
      </c>
      <c r="AI1554" s="29" t="str">
        <f t="shared" si="122"/>
        <v>～</v>
      </c>
      <c r="AJ1554" s="178">
        <f t="shared" si="123"/>
        <v>43404</v>
      </c>
      <c r="AK1554" s="30" t="s">
        <v>4097</v>
      </c>
      <c r="AL1554" s="132" t="s">
        <v>4101</v>
      </c>
      <c r="AM1554" s="114">
        <v>41579</v>
      </c>
      <c r="AN1554" s="408" t="str">
        <f>IF($AA1554-data!$G$1=0,"　",IF(AK1554=0,"　",VLOOKUP($AK1554,data!$A$1:$H$264,8,FALSE)))</f>
        <v>消耗部品交換対象</v>
      </c>
      <c r="AO1554" s="35">
        <v>41647</v>
      </c>
      <c r="AP1554" s="134" t="s">
        <v>4081</v>
      </c>
      <c r="AQ1554" s="264">
        <f t="shared" si="126"/>
        <v>42644</v>
      </c>
    </row>
    <row r="1555" spans="1:43" ht="24.75" customHeight="1" x14ac:dyDescent="0.15">
      <c r="A1555" s="297">
        <v>1552</v>
      </c>
      <c r="B1555" s="23" t="s">
        <v>4102</v>
      </c>
      <c r="C1555" s="24" t="s">
        <v>14340</v>
      </c>
      <c r="D1555" s="23" t="s">
        <v>1591</v>
      </c>
      <c r="E1555" s="23" t="s">
        <v>5044</v>
      </c>
      <c r="F1555" s="24" t="s">
        <v>11167</v>
      </c>
      <c r="G1555" s="25" t="s">
        <v>4091</v>
      </c>
      <c r="H1555" s="23" t="s">
        <v>4082</v>
      </c>
      <c r="I1555" s="23" t="s">
        <v>11121</v>
      </c>
      <c r="J1555" s="25" t="s">
        <v>4083</v>
      </c>
      <c r="K1555" s="58" t="s">
        <v>4084</v>
      </c>
      <c r="L1555" s="58"/>
      <c r="M1555" s="23" t="s">
        <v>4099</v>
      </c>
      <c r="N1555" s="43" t="s">
        <v>4086</v>
      </c>
      <c r="O1555" s="25" t="s">
        <v>4103</v>
      </c>
      <c r="P1555" s="23" t="s">
        <v>2309</v>
      </c>
      <c r="Q1555" s="25" t="s">
        <v>4090</v>
      </c>
      <c r="R1555" s="58" t="s">
        <v>2310</v>
      </c>
      <c r="S1555" s="23" t="s">
        <v>2311</v>
      </c>
      <c r="T1555" s="23" t="s">
        <v>2312</v>
      </c>
      <c r="U1555" s="25" t="s">
        <v>4091</v>
      </c>
      <c r="V1555" s="23" t="s">
        <v>4092</v>
      </c>
      <c r="W1555" s="25" t="s">
        <v>4093</v>
      </c>
      <c r="X1555" s="58" t="s">
        <v>4094</v>
      </c>
      <c r="Y1555" s="23" t="s">
        <v>4095</v>
      </c>
      <c r="Z1555" s="43" t="s">
        <v>4096</v>
      </c>
      <c r="AA1555" s="33">
        <v>5</v>
      </c>
      <c r="AB1555" s="295" t="str">
        <f t="shared" si="124"/>
        <v>年間</v>
      </c>
      <c r="AC1555" s="268"/>
      <c r="AD1555" s="110">
        <v>1</v>
      </c>
      <c r="AE1555" s="202">
        <v>207000</v>
      </c>
      <c r="AF1555" s="26">
        <f t="shared" si="125"/>
        <v>207000</v>
      </c>
      <c r="AG1555" s="27">
        <v>41579</v>
      </c>
      <c r="AH1555" s="302">
        <v>41579</v>
      </c>
      <c r="AI1555" s="29" t="str">
        <f t="shared" si="122"/>
        <v>～</v>
      </c>
      <c r="AJ1555" s="178">
        <f t="shared" si="123"/>
        <v>43404</v>
      </c>
      <c r="AK1555" s="30" t="s">
        <v>4065</v>
      </c>
      <c r="AL1555" s="132" t="s">
        <v>4104</v>
      </c>
      <c r="AM1555" s="114">
        <v>41579</v>
      </c>
      <c r="AN1555" s="408">
        <f>IF($AA1555-data!$G$1=0,"　",IF(AK1555=0,"　",VLOOKUP($AK1555,data!$A$1:$H$264,8,FALSE)))</f>
        <v>0</v>
      </c>
      <c r="AO1555" s="35">
        <v>41647</v>
      </c>
      <c r="AP1555" s="134" t="s">
        <v>4081</v>
      </c>
      <c r="AQ1555" s="264" t="str">
        <f t="shared" si="126"/>
        <v/>
      </c>
    </row>
    <row r="1556" spans="1:43" s="74" customFormat="1" ht="24.75" customHeight="1" x14ac:dyDescent="0.15">
      <c r="A1556" s="297">
        <v>1553</v>
      </c>
      <c r="B1556" s="23" t="s">
        <v>4105</v>
      </c>
      <c r="C1556" s="24" t="s">
        <v>2344</v>
      </c>
      <c r="D1556" s="23"/>
      <c r="E1556" s="23"/>
      <c r="F1556" s="24"/>
      <c r="G1556" s="25"/>
      <c r="H1556" s="23"/>
      <c r="I1556" s="23"/>
      <c r="J1556" s="25"/>
      <c r="K1556" s="58"/>
      <c r="L1556" s="58"/>
      <c r="M1556" s="23"/>
      <c r="N1556" s="23"/>
      <c r="O1556" s="25"/>
      <c r="P1556" s="23"/>
      <c r="Q1556" s="25"/>
      <c r="R1556" s="58"/>
      <c r="S1556" s="23"/>
      <c r="T1556" s="23"/>
      <c r="U1556" s="25"/>
      <c r="V1556" s="23"/>
      <c r="W1556" s="25"/>
      <c r="X1556" s="58"/>
      <c r="Y1556" s="23"/>
      <c r="Z1556" s="25"/>
      <c r="AA1556" s="33"/>
      <c r="AB1556" s="295" t="str">
        <f t="shared" si="124"/>
        <v/>
      </c>
      <c r="AC1556" s="268"/>
      <c r="AD1556" s="110"/>
      <c r="AE1556" s="111"/>
      <c r="AF1556" s="26" t="str">
        <f t="shared" si="125"/>
        <v/>
      </c>
      <c r="AG1556" s="27"/>
      <c r="AH1556" s="302"/>
      <c r="AI1556" s="29" t="str">
        <f t="shared" si="122"/>
        <v/>
      </c>
      <c r="AJ1556" s="178" t="str">
        <f t="shared" si="123"/>
        <v/>
      </c>
      <c r="AK1556" s="30"/>
      <c r="AL1556" s="30"/>
      <c r="AM1556" s="114"/>
      <c r="AN1556" s="408" t="str">
        <f>IF($AA1556-data!$G$1=0,"　",IF(AK1556=0,"　",VLOOKUP($AK1556,data!$A$1:$H$264,8,FALSE)))</f>
        <v>　</v>
      </c>
      <c r="AO1556" s="35"/>
      <c r="AP1556" s="134"/>
      <c r="AQ1556" s="264" t="str">
        <f t="shared" si="126"/>
        <v/>
      </c>
    </row>
    <row r="1557" spans="1:43" s="74" customFormat="1" ht="24.75" customHeight="1" x14ac:dyDescent="0.15">
      <c r="A1557" s="297">
        <v>1554</v>
      </c>
      <c r="B1557" s="23" t="s">
        <v>4106</v>
      </c>
      <c r="C1557" s="24" t="s">
        <v>14362</v>
      </c>
      <c r="D1557" s="23" t="s">
        <v>4107</v>
      </c>
      <c r="E1557" s="23" t="s">
        <v>4108</v>
      </c>
      <c r="F1557" s="24" t="s">
        <v>13631</v>
      </c>
      <c r="G1557" s="25" t="s">
        <v>4124</v>
      </c>
      <c r="H1557" s="23" t="s">
        <v>4125</v>
      </c>
      <c r="I1557" s="44" t="s">
        <v>11163</v>
      </c>
      <c r="J1557" s="25" t="s">
        <v>4126</v>
      </c>
      <c r="K1557" s="58" t="s">
        <v>4118</v>
      </c>
      <c r="L1557" s="58"/>
      <c r="M1557" s="23" t="s">
        <v>4127</v>
      </c>
      <c r="N1557" s="23" t="s">
        <v>4128</v>
      </c>
      <c r="O1557" s="25" t="s">
        <v>4109</v>
      </c>
      <c r="P1557" s="23" t="s">
        <v>4110</v>
      </c>
      <c r="Q1557" s="25" t="s">
        <v>4111</v>
      </c>
      <c r="R1557" s="58" t="s">
        <v>4112</v>
      </c>
      <c r="S1557" s="23" t="s">
        <v>4113</v>
      </c>
      <c r="T1557" s="23" t="s">
        <v>4114</v>
      </c>
      <c r="U1557" s="25" t="s">
        <v>4115</v>
      </c>
      <c r="V1557" s="23" t="s">
        <v>4116</v>
      </c>
      <c r="W1557" s="25" t="s">
        <v>4117</v>
      </c>
      <c r="X1557" s="58" t="s">
        <v>4118</v>
      </c>
      <c r="Y1557" s="23" t="s">
        <v>4119</v>
      </c>
      <c r="Z1557" s="25" t="s">
        <v>4120</v>
      </c>
      <c r="AA1557" s="33">
        <v>3</v>
      </c>
      <c r="AB1557" s="295" t="str">
        <f t="shared" si="124"/>
        <v>年間</v>
      </c>
      <c r="AC1557" s="268"/>
      <c r="AD1557" s="110">
        <v>1</v>
      </c>
      <c r="AE1557" s="111">
        <v>4320</v>
      </c>
      <c r="AF1557" s="26">
        <f t="shared" si="125"/>
        <v>4320</v>
      </c>
      <c r="AG1557" s="27">
        <v>41640</v>
      </c>
      <c r="AH1557" s="302">
        <v>41667</v>
      </c>
      <c r="AI1557" s="29" t="str">
        <f t="shared" si="122"/>
        <v>～</v>
      </c>
      <c r="AJ1557" s="178">
        <f t="shared" si="123"/>
        <v>42762</v>
      </c>
      <c r="AK1557" s="30" t="s">
        <v>4121</v>
      </c>
      <c r="AL1557" s="44" t="s">
        <v>4122</v>
      </c>
      <c r="AM1557" s="114">
        <v>41613</v>
      </c>
      <c r="AN1557" s="408" t="str">
        <f>IF($AA1557-data!$G$1=0,"　",IF(AK1557=0,"　",VLOOKUP($AK1557,data!$A$1:$H$264,8,FALSE)))</f>
        <v>　</v>
      </c>
      <c r="AO1557" s="35">
        <v>41932</v>
      </c>
      <c r="AP1557" s="134" t="s">
        <v>4123</v>
      </c>
      <c r="AQ1557" s="264" t="str">
        <f t="shared" si="126"/>
        <v/>
      </c>
    </row>
    <row r="1558" spans="1:43" s="74" customFormat="1" ht="24.75" customHeight="1" x14ac:dyDescent="0.15">
      <c r="A1558" s="297">
        <v>1555</v>
      </c>
      <c r="B1558" s="23" t="s">
        <v>4106</v>
      </c>
      <c r="C1558" s="24" t="s">
        <v>14362</v>
      </c>
      <c r="D1558" s="23" t="s">
        <v>4107</v>
      </c>
      <c r="E1558" s="23" t="s">
        <v>4108</v>
      </c>
      <c r="F1558" s="24" t="s">
        <v>13631</v>
      </c>
      <c r="G1558" s="25" t="s">
        <v>4124</v>
      </c>
      <c r="H1558" s="23" t="s">
        <v>4125</v>
      </c>
      <c r="I1558" s="44" t="s">
        <v>11163</v>
      </c>
      <c r="J1558" s="25" t="s">
        <v>4126</v>
      </c>
      <c r="K1558" s="58" t="s">
        <v>4118</v>
      </c>
      <c r="L1558" s="58"/>
      <c r="M1558" s="23" t="s">
        <v>4127</v>
      </c>
      <c r="N1558" s="23" t="s">
        <v>4128</v>
      </c>
      <c r="O1558" s="25" t="s">
        <v>4109</v>
      </c>
      <c r="P1558" s="23" t="s">
        <v>4110</v>
      </c>
      <c r="Q1558" s="25" t="s">
        <v>4111</v>
      </c>
      <c r="R1558" s="58" t="s">
        <v>4112</v>
      </c>
      <c r="S1558" s="23" t="s">
        <v>4113</v>
      </c>
      <c r="T1558" s="23" t="s">
        <v>4114</v>
      </c>
      <c r="U1558" s="25" t="s">
        <v>4115</v>
      </c>
      <c r="V1558" s="23" t="s">
        <v>4116</v>
      </c>
      <c r="W1558" s="25" t="s">
        <v>4117</v>
      </c>
      <c r="X1558" s="58" t="s">
        <v>4118</v>
      </c>
      <c r="Y1558" s="23" t="s">
        <v>4119</v>
      </c>
      <c r="Z1558" s="25" t="s">
        <v>4120</v>
      </c>
      <c r="AA1558" s="33">
        <v>3</v>
      </c>
      <c r="AB1558" s="295" t="str">
        <f t="shared" si="124"/>
        <v>年間</v>
      </c>
      <c r="AC1558" s="268"/>
      <c r="AD1558" s="110">
        <v>1</v>
      </c>
      <c r="AE1558" s="111">
        <v>4320</v>
      </c>
      <c r="AF1558" s="26">
        <f t="shared" si="125"/>
        <v>4320</v>
      </c>
      <c r="AG1558" s="27">
        <v>41640</v>
      </c>
      <c r="AH1558" s="302">
        <v>41667</v>
      </c>
      <c r="AI1558" s="29" t="str">
        <f t="shared" si="122"/>
        <v>～</v>
      </c>
      <c r="AJ1558" s="178">
        <f t="shared" si="123"/>
        <v>42762</v>
      </c>
      <c r="AK1558" s="30" t="s">
        <v>4121</v>
      </c>
      <c r="AL1558" s="44" t="s">
        <v>4129</v>
      </c>
      <c r="AM1558" s="114">
        <v>41613</v>
      </c>
      <c r="AN1558" s="408" t="str">
        <f>IF($AA1558-data!$G$1=0,"　",IF(AK1558=0,"　",VLOOKUP($AK1558,data!$A$1:$H$264,8,FALSE)))</f>
        <v>　</v>
      </c>
      <c r="AO1558" s="35">
        <v>41932</v>
      </c>
      <c r="AP1558" s="134" t="s">
        <v>4123</v>
      </c>
      <c r="AQ1558" s="264" t="str">
        <f t="shared" si="126"/>
        <v/>
      </c>
    </row>
    <row r="1559" spans="1:43" s="74" customFormat="1" ht="24.75" customHeight="1" x14ac:dyDescent="0.15">
      <c r="A1559" s="297">
        <v>1556</v>
      </c>
      <c r="B1559" s="23" t="s">
        <v>4130</v>
      </c>
      <c r="C1559" s="24" t="s">
        <v>14362</v>
      </c>
      <c r="D1559" s="23" t="s">
        <v>4107</v>
      </c>
      <c r="E1559" s="23" t="s">
        <v>4108</v>
      </c>
      <c r="F1559" s="24" t="s">
        <v>13631</v>
      </c>
      <c r="G1559" s="25" t="s">
        <v>4124</v>
      </c>
      <c r="H1559" s="23" t="s">
        <v>4125</v>
      </c>
      <c r="I1559" s="44" t="s">
        <v>11163</v>
      </c>
      <c r="J1559" s="25" t="s">
        <v>4126</v>
      </c>
      <c r="K1559" s="58" t="s">
        <v>4118</v>
      </c>
      <c r="L1559" s="58"/>
      <c r="M1559" s="23" t="s">
        <v>4127</v>
      </c>
      <c r="N1559" s="23" t="s">
        <v>4128</v>
      </c>
      <c r="O1559" s="25" t="s">
        <v>4109</v>
      </c>
      <c r="P1559" s="23" t="s">
        <v>4110</v>
      </c>
      <c r="Q1559" s="25" t="s">
        <v>4111</v>
      </c>
      <c r="R1559" s="58" t="s">
        <v>4112</v>
      </c>
      <c r="S1559" s="23" t="s">
        <v>4113</v>
      </c>
      <c r="T1559" s="23" t="s">
        <v>4114</v>
      </c>
      <c r="U1559" s="25" t="s">
        <v>4115</v>
      </c>
      <c r="V1559" s="23" t="s">
        <v>4116</v>
      </c>
      <c r="W1559" s="25" t="s">
        <v>4117</v>
      </c>
      <c r="X1559" s="58" t="s">
        <v>4118</v>
      </c>
      <c r="Y1559" s="23" t="s">
        <v>4119</v>
      </c>
      <c r="Z1559" s="25" t="s">
        <v>4120</v>
      </c>
      <c r="AA1559" s="33">
        <v>3</v>
      </c>
      <c r="AB1559" s="295" t="str">
        <f t="shared" si="124"/>
        <v>年間</v>
      </c>
      <c r="AC1559" s="268"/>
      <c r="AD1559" s="110">
        <v>1</v>
      </c>
      <c r="AE1559" s="111">
        <v>32760</v>
      </c>
      <c r="AF1559" s="26">
        <f t="shared" si="125"/>
        <v>32760</v>
      </c>
      <c r="AG1559" s="27">
        <v>41640</v>
      </c>
      <c r="AH1559" s="302">
        <v>41667</v>
      </c>
      <c r="AI1559" s="29" t="str">
        <f t="shared" si="122"/>
        <v>～</v>
      </c>
      <c r="AJ1559" s="178">
        <f t="shared" si="123"/>
        <v>42762</v>
      </c>
      <c r="AK1559" s="30" t="s">
        <v>4131</v>
      </c>
      <c r="AL1559" s="132" t="s">
        <v>4132</v>
      </c>
      <c r="AM1559" s="114">
        <v>41613</v>
      </c>
      <c r="AN1559" s="408" t="str">
        <f>IF($AA1559-data!$G$1=0,"　",IF(AK1559=0,"　",VLOOKUP($AK1559,data!$A$1:$H$264,8,FALSE)))</f>
        <v>　</v>
      </c>
      <c r="AO1559" s="35">
        <v>41932</v>
      </c>
      <c r="AP1559" s="134" t="s">
        <v>4123</v>
      </c>
      <c r="AQ1559" s="264" t="str">
        <f t="shared" si="126"/>
        <v/>
      </c>
    </row>
    <row r="1560" spans="1:43" s="74" customFormat="1" ht="24.75" customHeight="1" x14ac:dyDescent="0.15">
      <c r="A1560" s="297">
        <v>1557</v>
      </c>
      <c r="B1560" s="23" t="s">
        <v>4133</v>
      </c>
      <c r="C1560" s="24" t="s">
        <v>14359</v>
      </c>
      <c r="D1560" s="23" t="s">
        <v>4134</v>
      </c>
      <c r="E1560" s="23" t="s">
        <v>1653</v>
      </c>
      <c r="F1560" s="24" t="s">
        <v>8317</v>
      </c>
      <c r="G1560" s="25" t="s">
        <v>4135</v>
      </c>
      <c r="H1560" s="23" t="s">
        <v>4136</v>
      </c>
      <c r="I1560" s="23" t="s">
        <v>11117</v>
      </c>
      <c r="J1560" s="25" t="s">
        <v>4137</v>
      </c>
      <c r="K1560" s="58" t="s">
        <v>4138</v>
      </c>
      <c r="L1560" s="58"/>
      <c r="M1560" s="23" t="s">
        <v>4139</v>
      </c>
      <c r="N1560" s="23" t="s">
        <v>4140</v>
      </c>
      <c r="O1560" s="25" t="s">
        <v>4135</v>
      </c>
      <c r="P1560" s="23" t="s">
        <v>4136</v>
      </c>
      <c r="Q1560" s="25" t="s">
        <v>4137</v>
      </c>
      <c r="R1560" s="58" t="s">
        <v>4138</v>
      </c>
      <c r="S1560" s="23" t="s">
        <v>4139</v>
      </c>
      <c r="T1560" s="23" t="s">
        <v>4140</v>
      </c>
      <c r="U1560" s="25" t="s">
        <v>4135</v>
      </c>
      <c r="V1560" s="23" t="s">
        <v>4136</v>
      </c>
      <c r="W1560" s="25" t="s">
        <v>4137</v>
      </c>
      <c r="X1560" s="58" t="s">
        <v>4138</v>
      </c>
      <c r="Y1560" s="23" t="s">
        <v>4139</v>
      </c>
      <c r="Z1560" s="23" t="s">
        <v>4140</v>
      </c>
      <c r="AA1560" s="33">
        <v>5</v>
      </c>
      <c r="AB1560" s="295" t="str">
        <f t="shared" si="124"/>
        <v>年間</v>
      </c>
      <c r="AC1560" s="268"/>
      <c r="AD1560" s="110">
        <v>1</v>
      </c>
      <c r="AE1560" s="111">
        <v>25800</v>
      </c>
      <c r="AF1560" s="26">
        <f t="shared" si="125"/>
        <v>25800</v>
      </c>
      <c r="AG1560" s="27">
        <v>41609</v>
      </c>
      <c r="AH1560" s="302">
        <v>41609</v>
      </c>
      <c r="AI1560" s="29" t="str">
        <f t="shared" si="122"/>
        <v>～</v>
      </c>
      <c r="AJ1560" s="178">
        <f t="shared" si="123"/>
        <v>43434</v>
      </c>
      <c r="AK1560" s="30" t="s">
        <v>4141</v>
      </c>
      <c r="AL1560" s="30" t="s">
        <v>4142</v>
      </c>
      <c r="AM1560" s="114">
        <v>41609</v>
      </c>
      <c r="AN1560" s="408">
        <f>IF($AA1560-data!$G$1=0,"　",IF(AK1560=0,"　",VLOOKUP($AK1560,data!$A$1:$H$264,8,FALSE)))</f>
        <v>0</v>
      </c>
      <c r="AO1560" s="35">
        <v>41617</v>
      </c>
      <c r="AP1560" s="134"/>
      <c r="AQ1560" s="264" t="str">
        <f t="shared" si="126"/>
        <v/>
      </c>
    </row>
    <row r="1561" spans="1:43" s="74" customFormat="1" ht="24.75" customHeight="1" x14ac:dyDescent="0.15">
      <c r="A1561" s="297">
        <v>1558</v>
      </c>
      <c r="B1561" s="23" t="s">
        <v>4133</v>
      </c>
      <c r="C1561" s="24" t="s">
        <v>14359</v>
      </c>
      <c r="D1561" s="23" t="s">
        <v>4134</v>
      </c>
      <c r="E1561" s="23" t="s">
        <v>1653</v>
      </c>
      <c r="F1561" s="24" t="s">
        <v>8317</v>
      </c>
      <c r="G1561" s="25" t="s">
        <v>4135</v>
      </c>
      <c r="H1561" s="23" t="s">
        <v>4136</v>
      </c>
      <c r="I1561" s="23" t="s">
        <v>11117</v>
      </c>
      <c r="J1561" s="25" t="s">
        <v>4137</v>
      </c>
      <c r="K1561" s="58" t="s">
        <v>4138</v>
      </c>
      <c r="L1561" s="58"/>
      <c r="M1561" s="23" t="s">
        <v>4139</v>
      </c>
      <c r="N1561" s="23" t="s">
        <v>4140</v>
      </c>
      <c r="O1561" s="25" t="s">
        <v>4135</v>
      </c>
      <c r="P1561" s="23" t="s">
        <v>4136</v>
      </c>
      <c r="Q1561" s="25" t="s">
        <v>4137</v>
      </c>
      <c r="R1561" s="58" t="s">
        <v>4138</v>
      </c>
      <c r="S1561" s="23" t="s">
        <v>4139</v>
      </c>
      <c r="T1561" s="23" t="s">
        <v>4140</v>
      </c>
      <c r="U1561" s="25" t="s">
        <v>4135</v>
      </c>
      <c r="V1561" s="23" t="s">
        <v>4136</v>
      </c>
      <c r="W1561" s="25" t="s">
        <v>4137</v>
      </c>
      <c r="X1561" s="58" t="s">
        <v>4138</v>
      </c>
      <c r="Y1561" s="23" t="s">
        <v>4139</v>
      </c>
      <c r="Z1561" s="23" t="s">
        <v>4140</v>
      </c>
      <c r="AA1561" s="33">
        <v>5</v>
      </c>
      <c r="AB1561" s="295" t="str">
        <f t="shared" si="124"/>
        <v>年間</v>
      </c>
      <c r="AC1561" s="268"/>
      <c r="AD1561" s="110">
        <v>1</v>
      </c>
      <c r="AE1561" s="111">
        <v>25800</v>
      </c>
      <c r="AF1561" s="26">
        <f t="shared" si="125"/>
        <v>25800</v>
      </c>
      <c r="AG1561" s="27">
        <v>41609</v>
      </c>
      <c r="AH1561" s="302">
        <v>41609</v>
      </c>
      <c r="AI1561" s="29" t="str">
        <f t="shared" si="122"/>
        <v>～</v>
      </c>
      <c r="AJ1561" s="178">
        <f t="shared" si="123"/>
        <v>43434</v>
      </c>
      <c r="AK1561" s="30" t="s">
        <v>4141</v>
      </c>
      <c r="AL1561" s="30" t="s">
        <v>4143</v>
      </c>
      <c r="AM1561" s="114">
        <v>41609</v>
      </c>
      <c r="AN1561" s="408">
        <f>IF($AA1561-data!$G$1=0,"　",IF(AK1561=0,"　",VLOOKUP($AK1561,data!$A$1:$H$264,8,FALSE)))</f>
        <v>0</v>
      </c>
      <c r="AO1561" s="35">
        <v>41617</v>
      </c>
      <c r="AP1561" s="134"/>
      <c r="AQ1561" s="264" t="str">
        <f t="shared" si="126"/>
        <v/>
      </c>
    </row>
    <row r="1562" spans="1:43" s="74" customFormat="1" ht="24.75" customHeight="1" x14ac:dyDescent="0.15">
      <c r="A1562" s="297">
        <v>1559</v>
      </c>
      <c r="B1562" s="23" t="s">
        <v>4133</v>
      </c>
      <c r="C1562" s="24" t="s">
        <v>14359</v>
      </c>
      <c r="D1562" s="23" t="s">
        <v>4134</v>
      </c>
      <c r="E1562" s="23" t="s">
        <v>1653</v>
      </c>
      <c r="F1562" s="24" t="s">
        <v>8317</v>
      </c>
      <c r="G1562" s="25" t="s">
        <v>4135</v>
      </c>
      <c r="H1562" s="23" t="s">
        <v>4136</v>
      </c>
      <c r="I1562" s="23" t="s">
        <v>11117</v>
      </c>
      <c r="J1562" s="25" t="s">
        <v>4137</v>
      </c>
      <c r="K1562" s="58" t="s">
        <v>4138</v>
      </c>
      <c r="L1562" s="58"/>
      <c r="M1562" s="23" t="s">
        <v>4139</v>
      </c>
      <c r="N1562" s="23" t="s">
        <v>4140</v>
      </c>
      <c r="O1562" s="25" t="s">
        <v>4135</v>
      </c>
      <c r="P1562" s="23" t="s">
        <v>4136</v>
      </c>
      <c r="Q1562" s="25" t="s">
        <v>4137</v>
      </c>
      <c r="R1562" s="58" t="s">
        <v>4138</v>
      </c>
      <c r="S1562" s="23" t="s">
        <v>4139</v>
      </c>
      <c r="T1562" s="23" t="s">
        <v>4140</v>
      </c>
      <c r="U1562" s="25" t="s">
        <v>4135</v>
      </c>
      <c r="V1562" s="23" t="s">
        <v>4136</v>
      </c>
      <c r="W1562" s="25" t="s">
        <v>4137</v>
      </c>
      <c r="X1562" s="58" t="s">
        <v>4138</v>
      </c>
      <c r="Y1562" s="23" t="s">
        <v>4139</v>
      </c>
      <c r="Z1562" s="23" t="s">
        <v>4140</v>
      </c>
      <c r="AA1562" s="33">
        <v>5</v>
      </c>
      <c r="AB1562" s="295" t="str">
        <f t="shared" si="124"/>
        <v>年間</v>
      </c>
      <c r="AC1562" s="268"/>
      <c r="AD1562" s="110">
        <v>1</v>
      </c>
      <c r="AE1562" s="111">
        <v>25800</v>
      </c>
      <c r="AF1562" s="26">
        <f t="shared" si="125"/>
        <v>25800</v>
      </c>
      <c r="AG1562" s="27">
        <v>41609</v>
      </c>
      <c r="AH1562" s="302">
        <v>41609</v>
      </c>
      <c r="AI1562" s="29" t="str">
        <f t="shared" si="122"/>
        <v>～</v>
      </c>
      <c r="AJ1562" s="178">
        <f t="shared" si="123"/>
        <v>43434</v>
      </c>
      <c r="AK1562" s="30" t="s">
        <v>4141</v>
      </c>
      <c r="AL1562" s="30" t="s">
        <v>4144</v>
      </c>
      <c r="AM1562" s="114">
        <v>41609</v>
      </c>
      <c r="AN1562" s="408">
        <f>IF($AA1562-data!$G$1=0,"　",IF(AK1562=0,"　",VLOOKUP($AK1562,data!$A$1:$H$264,8,FALSE)))</f>
        <v>0</v>
      </c>
      <c r="AO1562" s="35">
        <v>41617</v>
      </c>
      <c r="AP1562" s="134"/>
      <c r="AQ1562" s="264" t="str">
        <f t="shared" si="126"/>
        <v/>
      </c>
    </row>
    <row r="1563" spans="1:43" s="74" customFormat="1" ht="24.75" customHeight="1" x14ac:dyDescent="0.15">
      <c r="A1563" s="297">
        <v>1560</v>
      </c>
      <c r="B1563" s="23" t="s">
        <v>4133</v>
      </c>
      <c r="C1563" s="24" t="s">
        <v>14359</v>
      </c>
      <c r="D1563" s="23" t="s">
        <v>4134</v>
      </c>
      <c r="E1563" s="23" t="s">
        <v>1653</v>
      </c>
      <c r="F1563" s="24" t="s">
        <v>8317</v>
      </c>
      <c r="G1563" s="25" t="s">
        <v>4135</v>
      </c>
      <c r="H1563" s="23" t="s">
        <v>4136</v>
      </c>
      <c r="I1563" s="23" t="s">
        <v>11117</v>
      </c>
      <c r="J1563" s="25" t="s">
        <v>4137</v>
      </c>
      <c r="K1563" s="58" t="s">
        <v>4138</v>
      </c>
      <c r="L1563" s="58"/>
      <c r="M1563" s="23" t="s">
        <v>4139</v>
      </c>
      <c r="N1563" s="23" t="s">
        <v>4140</v>
      </c>
      <c r="O1563" s="25" t="s">
        <v>4135</v>
      </c>
      <c r="P1563" s="23" t="s">
        <v>4136</v>
      </c>
      <c r="Q1563" s="25" t="s">
        <v>4137</v>
      </c>
      <c r="R1563" s="58" t="s">
        <v>4138</v>
      </c>
      <c r="S1563" s="23" t="s">
        <v>4139</v>
      </c>
      <c r="T1563" s="23" t="s">
        <v>4140</v>
      </c>
      <c r="U1563" s="25" t="s">
        <v>4135</v>
      </c>
      <c r="V1563" s="23" t="s">
        <v>4136</v>
      </c>
      <c r="W1563" s="25" t="s">
        <v>4137</v>
      </c>
      <c r="X1563" s="58" t="s">
        <v>4138</v>
      </c>
      <c r="Y1563" s="23" t="s">
        <v>4139</v>
      </c>
      <c r="Z1563" s="23" t="s">
        <v>4140</v>
      </c>
      <c r="AA1563" s="33">
        <v>5</v>
      </c>
      <c r="AB1563" s="295" t="str">
        <f t="shared" si="124"/>
        <v>年間</v>
      </c>
      <c r="AC1563" s="268"/>
      <c r="AD1563" s="110">
        <v>1</v>
      </c>
      <c r="AE1563" s="111">
        <v>25800</v>
      </c>
      <c r="AF1563" s="26">
        <f t="shared" si="125"/>
        <v>25800</v>
      </c>
      <c r="AG1563" s="27">
        <v>41609</v>
      </c>
      <c r="AH1563" s="302">
        <v>41609</v>
      </c>
      <c r="AI1563" s="29" t="str">
        <f t="shared" si="122"/>
        <v>～</v>
      </c>
      <c r="AJ1563" s="178">
        <f t="shared" si="123"/>
        <v>43434</v>
      </c>
      <c r="AK1563" s="30" t="s">
        <v>4141</v>
      </c>
      <c r="AL1563" s="30" t="s">
        <v>4145</v>
      </c>
      <c r="AM1563" s="114">
        <v>41609</v>
      </c>
      <c r="AN1563" s="408">
        <f>IF($AA1563-data!$G$1=0,"　",IF(AK1563=0,"　",VLOOKUP($AK1563,data!$A$1:$H$264,8,FALSE)))</f>
        <v>0</v>
      </c>
      <c r="AO1563" s="35">
        <v>41617</v>
      </c>
      <c r="AP1563" s="134"/>
      <c r="AQ1563" s="264" t="str">
        <f t="shared" si="126"/>
        <v/>
      </c>
    </row>
    <row r="1564" spans="1:43" s="74" customFormat="1" ht="24.75" customHeight="1" x14ac:dyDescent="0.15">
      <c r="A1564" s="297">
        <v>1561</v>
      </c>
      <c r="B1564" s="23" t="s">
        <v>4133</v>
      </c>
      <c r="C1564" s="24" t="s">
        <v>14359</v>
      </c>
      <c r="D1564" s="23" t="s">
        <v>4134</v>
      </c>
      <c r="E1564" s="23" t="s">
        <v>1653</v>
      </c>
      <c r="F1564" s="24" t="s">
        <v>8317</v>
      </c>
      <c r="G1564" s="25" t="s">
        <v>4135</v>
      </c>
      <c r="H1564" s="23" t="s">
        <v>4136</v>
      </c>
      <c r="I1564" s="23" t="s">
        <v>11117</v>
      </c>
      <c r="J1564" s="25" t="s">
        <v>4137</v>
      </c>
      <c r="K1564" s="58" t="s">
        <v>4138</v>
      </c>
      <c r="L1564" s="58"/>
      <c r="M1564" s="23" t="s">
        <v>4139</v>
      </c>
      <c r="N1564" s="23" t="s">
        <v>4140</v>
      </c>
      <c r="O1564" s="25" t="s">
        <v>4135</v>
      </c>
      <c r="P1564" s="23" t="s">
        <v>4136</v>
      </c>
      <c r="Q1564" s="25" t="s">
        <v>4137</v>
      </c>
      <c r="R1564" s="58" t="s">
        <v>4138</v>
      </c>
      <c r="S1564" s="23" t="s">
        <v>4139</v>
      </c>
      <c r="T1564" s="23" t="s">
        <v>4140</v>
      </c>
      <c r="U1564" s="25" t="s">
        <v>4135</v>
      </c>
      <c r="V1564" s="23" t="s">
        <v>4136</v>
      </c>
      <c r="W1564" s="25" t="s">
        <v>4137</v>
      </c>
      <c r="X1564" s="58" t="s">
        <v>4138</v>
      </c>
      <c r="Y1564" s="23" t="s">
        <v>4139</v>
      </c>
      <c r="Z1564" s="23" t="s">
        <v>4140</v>
      </c>
      <c r="AA1564" s="33">
        <v>5</v>
      </c>
      <c r="AB1564" s="295" t="str">
        <f t="shared" si="124"/>
        <v>年間</v>
      </c>
      <c r="AC1564" s="268"/>
      <c r="AD1564" s="110">
        <v>1</v>
      </c>
      <c r="AE1564" s="111">
        <v>25800</v>
      </c>
      <c r="AF1564" s="26">
        <f t="shared" si="125"/>
        <v>25800</v>
      </c>
      <c r="AG1564" s="27">
        <v>41609</v>
      </c>
      <c r="AH1564" s="302">
        <v>41609</v>
      </c>
      <c r="AI1564" s="29" t="str">
        <f t="shared" si="122"/>
        <v>～</v>
      </c>
      <c r="AJ1564" s="178">
        <f t="shared" si="123"/>
        <v>43434</v>
      </c>
      <c r="AK1564" s="30" t="s">
        <v>4141</v>
      </c>
      <c r="AL1564" s="30" t="s">
        <v>4146</v>
      </c>
      <c r="AM1564" s="114">
        <v>41609</v>
      </c>
      <c r="AN1564" s="408">
        <f>IF($AA1564-data!$G$1=0,"　",IF(AK1564=0,"　",VLOOKUP($AK1564,data!$A$1:$H$264,8,FALSE)))</f>
        <v>0</v>
      </c>
      <c r="AO1564" s="35">
        <v>41617</v>
      </c>
      <c r="AP1564" s="134"/>
      <c r="AQ1564" s="264" t="str">
        <f t="shared" si="126"/>
        <v/>
      </c>
    </row>
    <row r="1565" spans="1:43" s="74" customFormat="1" ht="24.75" customHeight="1" x14ac:dyDescent="0.15">
      <c r="A1565" s="297">
        <v>1562</v>
      </c>
      <c r="B1565" s="23" t="s">
        <v>4133</v>
      </c>
      <c r="C1565" s="24" t="s">
        <v>14359</v>
      </c>
      <c r="D1565" s="23" t="s">
        <v>4134</v>
      </c>
      <c r="E1565" s="23" t="s">
        <v>1653</v>
      </c>
      <c r="F1565" s="24" t="s">
        <v>8317</v>
      </c>
      <c r="G1565" s="25" t="s">
        <v>4135</v>
      </c>
      <c r="H1565" s="23" t="s">
        <v>4136</v>
      </c>
      <c r="I1565" s="23" t="s">
        <v>11117</v>
      </c>
      <c r="J1565" s="25" t="s">
        <v>4137</v>
      </c>
      <c r="K1565" s="58" t="s">
        <v>4138</v>
      </c>
      <c r="L1565" s="58"/>
      <c r="M1565" s="23" t="s">
        <v>4139</v>
      </c>
      <c r="N1565" s="23" t="s">
        <v>4140</v>
      </c>
      <c r="O1565" s="25" t="s">
        <v>4135</v>
      </c>
      <c r="P1565" s="23" t="s">
        <v>4136</v>
      </c>
      <c r="Q1565" s="25" t="s">
        <v>4137</v>
      </c>
      <c r="R1565" s="58" t="s">
        <v>4138</v>
      </c>
      <c r="S1565" s="23" t="s">
        <v>4139</v>
      </c>
      <c r="T1565" s="23" t="s">
        <v>4140</v>
      </c>
      <c r="U1565" s="25" t="s">
        <v>4135</v>
      </c>
      <c r="V1565" s="23" t="s">
        <v>4136</v>
      </c>
      <c r="W1565" s="25" t="s">
        <v>4137</v>
      </c>
      <c r="X1565" s="58" t="s">
        <v>4138</v>
      </c>
      <c r="Y1565" s="23" t="s">
        <v>4139</v>
      </c>
      <c r="Z1565" s="23" t="s">
        <v>4140</v>
      </c>
      <c r="AA1565" s="33">
        <v>5</v>
      </c>
      <c r="AB1565" s="295" t="str">
        <f t="shared" si="124"/>
        <v>年間</v>
      </c>
      <c r="AC1565" s="268"/>
      <c r="AD1565" s="110">
        <v>1</v>
      </c>
      <c r="AE1565" s="111">
        <v>25800</v>
      </c>
      <c r="AF1565" s="26">
        <f t="shared" si="125"/>
        <v>25800</v>
      </c>
      <c r="AG1565" s="27">
        <v>41609</v>
      </c>
      <c r="AH1565" s="302">
        <v>41609</v>
      </c>
      <c r="AI1565" s="29" t="str">
        <f t="shared" si="122"/>
        <v>～</v>
      </c>
      <c r="AJ1565" s="178">
        <f t="shared" si="123"/>
        <v>43434</v>
      </c>
      <c r="AK1565" s="30" t="s">
        <v>4141</v>
      </c>
      <c r="AL1565" s="30" t="s">
        <v>4147</v>
      </c>
      <c r="AM1565" s="114">
        <v>41609</v>
      </c>
      <c r="AN1565" s="408">
        <f>IF($AA1565-data!$G$1=0,"　",IF(AK1565=0,"　",VLOOKUP($AK1565,data!$A$1:$H$264,8,FALSE)))</f>
        <v>0</v>
      </c>
      <c r="AO1565" s="35">
        <v>41617</v>
      </c>
      <c r="AP1565" s="134"/>
      <c r="AQ1565" s="264" t="str">
        <f t="shared" si="126"/>
        <v/>
      </c>
    </row>
    <row r="1566" spans="1:43" s="74" customFormat="1" ht="24.75" customHeight="1" x14ac:dyDescent="0.15">
      <c r="A1566" s="297">
        <v>1563</v>
      </c>
      <c r="B1566" s="23" t="s">
        <v>4133</v>
      </c>
      <c r="C1566" s="24" t="s">
        <v>14359</v>
      </c>
      <c r="D1566" s="23" t="s">
        <v>4134</v>
      </c>
      <c r="E1566" s="23" t="s">
        <v>1653</v>
      </c>
      <c r="F1566" s="24" t="s">
        <v>8317</v>
      </c>
      <c r="G1566" s="25" t="s">
        <v>4135</v>
      </c>
      <c r="H1566" s="23" t="s">
        <v>4136</v>
      </c>
      <c r="I1566" s="23" t="s">
        <v>11117</v>
      </c>
      <c r="J1566" s="25" t="s">
        <v>4137</v>
      </c>
      <c r="K1566" s="58" t="s">
        <v>4138</v>
      </c>
      <c r="L1566" s="58"/>
      <c r="M1566" s="23" t="s">
        <v>4139</v>
      </c>
      <c r="N1566" s="23" t="s">
        <v>4140</v>
      </c>
      <c r="O1566" s="25" t="s">
        <v>4135</v>
      </c>
      <c r="P1566" s="23" t="s">
        <v>4136</v>
      </c>
      <c r="Q1566" s="25" t="s">
        <v>4137</v>
      </c>
      <c r="R1566" s="58" t="s">
        <v>4138</v>
      </c>
      <c r="S1566" s="23" t="s">
        <v>4139</v>
      </c>
      <c r="T1566" s="23" t="s">
        <v>4140</v>
      </c>
      <c r="U1566" s="25" t="s">
        <v>4135</v>
      </c>
      <c r="V1566" s="23" t="s">
        <v>4136</v>
      </c>
      <c r="W1566" s="25" t="s">
        <v>4137</v>
      </c>
      <c r="X1566" s="58" t="s">
        <v>4138</v>
      </c>
      <c r="Y1566" s="23" t="s">
        <v>4139</v>
      </c>
      <c r="Z1566" s="23" t="s">
        <v>4140</v>
      </c>
      <c r="AA1566" s="33">
        <v>5</v>
      </c>
      <c r="AB1566" s="295" t="str">
        <f t="shared" si="124"/>
        <v>年間</v>
      </c>
      <c r="AC1566" s="268"/>
      <c r="AD1566" s="110">
        <v>1</v>
      </c>
      <c r="AE1566" s="111">
        <v>25800</v>
      </c>
      <c r="AF1566" s="26">
        <f t="shared" si="125"/>
        <v>25800</v>
      </c>
      <c r="AG1566" s="27">
        <v>41609</v>
      </c>
      <c r="AH1566" s="302">
        <v>41609</v>
      </c>
      <c r="AI1566" s="29" t="str">
        <f t="shared" si="122"/>
        <v>～</v>
      </c>
      <c r="AJ1566" s="178">
        <f t="shared" si="123"/>
        <v>43434</v>
      </c>
      <c r="AK1566" s="30" t="s">
        <v>4141</v>
      </c>
      <c r="AL1566" s="30" t="s">
        <v>4148</v>
      </c>
      <c r="AM1566" s="114">
        <v>41609</v>
      </c>
      <c r="AN1566" s="408">
        <f>IF($AA1566-data!$G$1=0,"　",IF(AK1566=0,"　",VLOOKUP($AK1566,data!$A$1:$H$264,8,FALSE)))</f>
        <v>0</v>
      </c>
      <c r="AO1566" s="35">
        <v>41617</v>
      </c>
      <c r="AP1566" s="134"/>
      <c r="AQ1566" s="264" t="str">
        <f t="shared" si="126"/>
        <v/>
      </c>
    </row>
    <row r="1567" spans="1:43" s="74" customFormat="1" ht="24.75" customHeight="1" x14ac:dyDescent="0.15">
      <c r="A1567" s="297">
        <v>1564</v>
      </c>
      <c r="B1567" s="23" t="s">
        <v>4133</v>
      </c>
      <c r="C1567" s="24" t="s">
        <v>14359</v>
      </c>
      <c r="D1567" s="23" t="s">
        <v>4134</v>
      </c>
      <c r="E1567" s="23" t="s">
        <v>1653</v>
      </c>
      <c r="F1567" s="24" t="s">
        <v>8317</v>
      </c>
      <c r="G1567" s="25" t="s">
        <v>4135</v>
      </c>
      <c r="H1567" s="23" t="s">
        <v>4136</v>
      </c>
      <c r="I1567" s="23" t="s">
        <v>11117</v>
      </c>
      <c r="J1567" s="25" t="s">
        <v>4137</v>
      </c>
      <c r="K1567" s="58" t="s">
        <v>4138</v>
      </c>
      <c r="L1567" s="58"/>
      <c r="M1567" s="23" t="s">
        <v>4139</v>
      </c>
      <c r="N1567" s="23" t="s">
        <v>4140</v>
      </c>
      <c r="O1567" s="25" t="s">
        <v>4135</v>
      </c>
      <c r="P1567" s="23" t="s">
        <v>4136</v>
      </c>
      <c r="Q1567" s="25" t="s">
        <v>4137</v>
      </c>
      <c r="R1567" s="58" t="s">
        <v>4138</v>
      </c>
      <c r="S1567" s="23" t="s">
        <v>4139</v>
      </c>
      <c r="T1567" s="23" t="s">
        <v>4140</v>
      </c>
      <c r="U1567" s="25" t="s">
        <v>4135</v>
      </c>
      <c r="V1567" s="23" t="s">
        <v>4136</v>
      </c>
      <c r="W1567" s="25" t="s">
        <v>4137</v>
      </c>
      <c r="X1567" s="58" t="s">
        <v>4138</v>
      </c>
      <c r="Y1567" s="23" t="s">
        <v>4139</v>
      </c>
      <c r="Z1567" s="23" t="s">
        <v>4140</v>
      </c>
      <c r="AA1567" s="33">
        <v>5</v>
      </c>
      <c r="AB1567" s="295" t="str">
        <f t="shared" si="124"/>
        <v>年間</v>
      </c>
      <c r="AC1567" s="268"/>
      <c r="AD1567" s="110">
        <v>1</v>
      </c>
      <c r="AE1567" s="111">
        <v>25800</v>
      </c>
      <c r="AF1567" s="26">
        <f t="shared" si="125"/>
        <v>25800</v>
      </c>
      <c r="AG1567" s="27">
        <v>41609</v>
      </c>
      <c r="AH1567" s="302">
        <v>41609</v>
      </c>
      <c r="AI1567" s="29" t="str">
        <f t="shared" si="122"/>
        <v>～</v>
      </c>
      <c r="AJ1567" s="178">
        <f t="shared" si="123"/>
        <v>43434</v>
      </c>
      <c r="AK1567" s="30" t="s">
        <v>4141</v>
      </c>
      <c r="AL1567" s="30" t="s">
        <v>4149</v>
      </c>
      <c r="AM1567" s="114">
        <v>41609</v>
      </c>
      <c r="AN1567" s="408">
        <f>IF($AA1567-data!$G$1=0,"　",IF(AK1567=0,"　",VLOOKUP($AK1567,data!$A$1:$H$264,8,FALSE)))</f>
        <v>0</v>
      </c>
      <c r="AO1567" s="35">
        <v>41617</v>
      </c>
      <c r="AP1567" s="134"/>
      <c r="AQ1567" s="264" t="str">
        <f t="shared" si="126"/>
        <v/>
      </c>
    </row>
    <row r="1568" spans="1:43" s="74" customFormat="1" ht="24.75" customHeight="1" x14ac:dyDescent="0.15">
      <c r="A1568" s="297">
        <v>1565</v>
      </c>
      <c r="B1568" s="23" t="s">
        <v>4150</v>
      </c>
      <c r="C1568" s="24" t="s">
        <v>14359</v>
      </c>
      <c r="D1568" s="23" t="s">
        <v>4134</v>
      </c>
      <c r="E1568" s="23" t="s">
        <v>1653</v>
      </c>
      <c r="F1568" s="24" t="s">
        <v>8317</v>
      </c>
      <c r="G1568" s="25" t="s">
        <v>4135</v>
      </c>
      <c r="H1568" s="23" t="s">
        <v>4136</v>
      </c>
      <c r="I1568" s="23" t="s">
        <v>11117</v>
      </c>
      <c r="J1568" s="25" t="s">
        <v>4137</v>
      </c>
      <c r="K1568" s="58" t="s">
        <v>4138</v>
      </c>
      <c r="L1568" s="58"/>
      <c r="M1568" s="23" t="s">
        <v>4139</v>
      </c>
      <c r="N1568" s="23" t="s">
        <v>4140</v>
      </c>
      <c r="O1568" s="25" t="s">
        <v>4135</v>
      </c>
      <c r="P1568" s="23" t="s">
        <v>4136</v>
      </c>
      <c r="Q1568" s="25" t="s">
        <v>4137</v>
      </c>
      <c r="R1568" s="58" t="s">
        <v>4138</v>
      </c>
      <c r="S1568" s="23" t="s">
        <v>4139</v>
      </c>
      <c r="T1568" s="23" t="s">
        <v>4140</v>
      </c>
      <c r="U1568" s="25" t="s">
        <v>4135</v>
      </c>
      <c r="V1568" s="23" t="s">
        <v>4136</v>
      </c>
      <c r="W1568" s="25" t="s">
        <v>4137</v>
      </c>
      <c r="X1568" s="58" t="s">
        <v>4138</v>
      </c>
      <c r="Y1568" s="23" t="s">
        <v>4139</v>
      </c>
      <c r="Z1568" s="23" t="s">
        <v>4140</v>
      </c>
      <c r="AA1568" s="33">
        <v>5</v>
      </c>
      <c r="AB1568" s="295" t="str">
        <f t="shared" si="124"/>
        <v>年間</v>
      </c>
      <c r="AC1568" s="268"/>
      <c r="AD1568" s="110">
        <v>1</v>
      </c>
      <c r="AE1568" s="111">
        <v>15600</v>
      </c>
      <c r="AF1568" s="26">
        <f t="shared" si="125"/>
        <v>15600</v>
      </c>
      <c r="AG1568" s="27">
        <v>41609</v>
      </c>
      <c r="AH1568" s="302">
        <v>41609</v>
      </c>
      <c r="AI1568" s="29" t="str">
        <f t="shared" si="122"/>
        <v>～</v>
      </c>
      <c r="AJ1568" s="178">
        <f t="shared" si="123"/>
        <v>43434</v>
      </c>
      <c r="AK1568" s="30" t="s">
        <v>4151</v>
      </c>
      <c r="AL1568" s="30" t="s">
        <v>4152</v>
      </c>
      <c r="AM1568" s="114">
        <v>41609</v>
      </c>
      <c r="AN1568" s="408">
        <f>IF($AA1568-data!$G$1=0,"　",IF(AK1568=0,"　",VLOOKUP($AK1568,data!$A$1:$H$264,8,FALSE)))</f>
        <v>0</v>
      </c>
      <c r="AO1568" s="35">
        <v>41617</v>
      </c>
      <c r="AP1568" s="134"/>
      <c r="AQ1568" s="264" t="str">
        <f t="shared" si="126"/>
        <v/>
      </c>
    </row>
    <row r="1569" spans="1:43" s="74" customFormat="1" ht="24.75" customHeight="1" x14ac:dyDescent="0.15">
      <c r="A1569" s="297">
        <v>1566</v>
      </c>
      <c r="B1569" s="23" t="s">
        <v>4153</v>
      </c>
      <c r="C1569" s="24" t="s">
        <v>14359</v>
      </c>
      <c r="D1569" s="23" t="s">
        <v>4134</v>
      </c>
      <c r="E1569" s="23" t="s">
        <v>1653</v>
      </c>
      <c r="F1569" s="24" t="s">
        <v>8317</v>
      </c>
      <c r="G1569" s="25" t="s">
        <v>4135</v>
      </c>
      <c r="H1569" s="23" t="s">
        <v>4136</v>
      </c>
      <c r="I1569" s="23" t="s">
        <v>11117</v>
      </c>
      <c r="J1569" s="25" t="s">
        <v>4137</v>
      </c>
      <c r="K1569" s="58" t="s">
        <v>4138</v>
      </c>
      <c r="L1569" s="58"/>
      <c r="M1569" s="23" t="s">
        <v>4139</v>
      </c>
      <c r="N1569" s="23" t="s">
        <v>4140</v>
      </c>
      <c r="O1569" s="25" t="s">
        <v>4135</v>
      </c>
      <c r="P1569" s="23" t="s">
        <v>4136</v>
      </c>
      <c r="Q1569" s="25" t="s">
        <v>4137</v>
      </c>
      <c r="R1569" s="58" t="s">
        <v>4138</v>
      </c>
      <c r="S1569" s="23" t="s">
        <v>4139</v>
      </c>
      <c r="T1569" s="23" t="s">
        <v>4140</v>
      </c>
      <c r="U1569" s="25" t="s">
        <v>4135</v>
      </c>
      <c r="V1569" s="23" t="s">
        <v>4136</v>
      </c>
      <c r="W1569" s="25" t="s">
        <v>4137</v>
      </c>
      <c r="X1569" s="58" t="s">
        <v>4138</v>
      </c>
      <c r="Y1569" s="23" t="s">
        <v>4139</v>
      </c>
      <c r="Z1569" s="23" t="s">
        <v>4140</v>
      </c>
      <c r="AA1569" s="33">
        <v>5</v>
      </c>
      <c r="AB1569" s="295" t="str">
        <f t="shared" si="124"/>
        <v>年間</v>
      </c>
      <c r="AC1569" s="268"/>
      <c r="AD1569" s="110">
        <v>1</v>
      </c>
      <c r="AE1569" s="111">
        <v>15600</v>
      </c>
      <c r="AF1569" s="26">
        <f t="shared" si="125"/>
        <v>15600</v>
      </c>
      <c r="AG1569" s="27">
        <v>41609</v>
      </c>
      <c r="AH1569" s="302">
        <v>41609</v>
      </c>
      <c r="AI1569" s="29" t="str">
        <f t="shared" si="122"/>
        <v>～</v>
      </c>
      <c r="AJ1569" s="178">
        <f t="shared" si="123"/>
        <v>43434</v>
      </c>
      <c r="AK1569" s="30" t="s">
        <v>4151</v>
      </c>
      <c r="AL1569" s="30" t="s">
        <v>4154</v>
      </c>
      <c r="AM1569" s="114">
        <v>41609</v>
      </c>
      <c r="AN1569" s="408">
        <f>IF($AA1569-data!$G$1=0,"　",IF(AK1569=0,"　",VLOOKUP($AK1569,data!$A$1:$H$264,8,FALSE)))</f>
        <v>0</v>
      </c>
      <c r="AO1569" s="35">
        <v>41617</v>
      </c>
      <c r="AP1569" s="134"/>
      <c r="AQ1569" s="264" t="str">
        <f t="shared" si="126"/>
        <v/>
      </c>
    </row>
    <row r="1570" spans="1:43" s="74" customFormat="1" ht="24.75" customHeight="1" x14ac:dyDescent="0.15">
      <c r="A1570" s="297">
        <v>1567</v>
      </c>
      <c r="B1570" s="23" t="s">
        <v>4153</v>
      </c>
      <c r="C1570" s="24" t="s">
        <v>14359</v>
      </c>
      <c r="D1570" s="23" t="s">
        <v>4134</v>
      </c>
      <c r="E1570" s="23" t="s">
        <v>1653</v>
      </c>
      <c r="F1570" s="24" t="s">
        <v>8317</v>
      </c>
      <c r="G1570" s="25" t="s">
        <v>4135</v>
      </c>
      <c r="H1570" s="23" t="s">
        <v>4136</v>
      </c>
      <c r="I1570" s="23" t="s">
        <v>11117</v>
      </c>
      <c r="J1570" s="25" t="s">
        <v>4137</v>
      </c>
      <c r="K1570" s="58" t="s">
        <v>4138</v>
      </c>
      <c r="L1570" s="58"/>
      <c r="M1570" s="23" t="s">
        <v>4139</v>
      </c>
      <c r="N1570" s="23" t="s">
        <v>4140</v>
      </c>
      <c r="O1570" s="25" t="s">
        <v>4135</v>
      </c>
      <c r="P1570" s="23" t="s">
        <v>4136</v>
      </c>
      <c r="Q1570" s="25" t="s">
        <v>4137</v>
      </c>
      <c r="R1570" s="58" t="s">
        <v>4138</v>
      </c>
      <c r="S1570" s="23" t="s">
        <v>4139</v>
      </c>
      <c r="T1570" s="23" t="s">
        <v>4140</v>
      </c>
      <c r="U1570" s="25" t="s">
        <v>4135</v>
      </c>
      <c r="V1570" s="23" t="s">
        <v>4136</v>
      </c>
      <c r="W1570" s="25" t="s">
        <v>4137</v>
      </c>
      <c r="X1570" s="58" t="s">
        <v>4138</v>
      </c>
      <c r="Y1570" s="23" t="s">
        <v>4139</v>
      </c>
      <c r="Z1570" s="23" t="s">
        <v>4140</v>
      </c>
      <c r="AA1570" s="33">
        <v>5</v>
      </c>
      <c r="AB1570" s="295" t="str">
        <f t="shared" si="124"/>
        <v>年間</v>
      </c>
      <c r="AC1570" s="268"/>
      <c r="AD1570" s="110">
        <v>1</v>
      </c>
      <c r="AE1570" s="111">
        <v>15600</v>
      </c>
      <c r="AF1570" s="26">
        <f t="shared" si="125"/>
        <v>15600</v>
      </c>
      <c r="AG1570" s="27">
        <v>41609</v>
      </c>
      <c r="AH1570" s="302">
        <v>41609</v>
      </c>
      <c r="AI1570" s="29" t="str">
        <f t="shared" si="122"/>
        <v>～</v>
      </c>
      <c r="AJ1570" s="178">
        <f t="shared" si="123"/>
        <v>43434</v>
      </c>
      <c r="AK1570" s="30" t="s">
        <v>4151</v>
      </c>
      <c r="AL1570" s="30" t="s">
        <v>4155</v>
      </c>
      <c r="AM1570" s="114">
        <v>41609</v>
      </c>
      <c r="AN1570" s="408">
        <f>IF($AA1570-data!$G$1=0,"　",IF(AK1570=0,"　",VLOOKUP($AK1570,data!$A$1:$H$264,8,FALSE)))</f>
        <v>0</v>
      </c>
      <c r="AO1570" s="35">
        <v>41617</v>
      </c>
      <c r="AP1570" s="134"/>
      <c r="AQ1570" s="264" t="str">
        <f t="shared" si="126"/>
        <v/>
      </c>
    </row>
    <row r="1571" spans="1:43" s="74" customFormat="1" ht="24.75" customHeight="1" x14ac:dyDescent="0.15">
      <c r="A1571" s="297">
        <v>1568</v>
      </c>
      <c r="B1571" s="23" t="s">
        <v>4153</v>
      </c>
      <c r="C1571" s="24" t="s">
        <v>14359</v>
      </c>
      <c r="D1571" s="23" t="s">
        <v>4134</v>
      </c>
      <c r="E1571" s="23" t="s">
        <v>1653</v>
      </c>
      <c r="F1571" s="24" t="s">
        <v>8317</v>
      </c>
      <c r="G1571" s="25" t="s">
        <v>4135</v>
      </c>
      <c r="H1571" s="23" t="s">
        <v>4136</v>
      </c>
      <c r="I1571" s="23" t="s">
        <v>11117</v>
      </c>
      <c r="J1571" s="25" t="s">
        <v>4137</v>
      </c>
      <c r="K1571" s="58" t="s">
        <v>4138</v>
      </c>
      <c r="L1571" s="58"/>
      <c r="M1571" s="23" t="s">
        <v>4139</v>
      </c>
      <c r="N1571" s="23" t="s">
        <v>4140</v>
      </c>
      <c r="O1571" s="25" t="s">
        <v>4135</v>
      </c>
      <c r="P1571" s="23" t="s">
        <v>4136</v>
      </c>
      <c r="Q1571" s="25" t="s">
        <v>4137</v>
      </c>
      <c r="R1571" s="58" t="s">
        <v>4138</v>
      </c>
      <c r="S1571" s="23" t="s">
        <v>4139</v>
      </c>
      <c r="T1571" s="23" t="s">
        <v>4140</v>
      </c>
      <c r="U1571" s="25" t="s">
        <v>4135</v>
      </c>
      <c r="V1571" s="23" t="s">
        <v>4136</v>
      </c>
      <c r="W1571" s="25" t="s">
        <v>4137</v>
      </c>
      <c r="X1571" s="58" t="s">
        <v>4138</v>
      </c>
      <c r="Y1571" s="23" t="s">
        <v>4139</v>
      </c>
      <c r="Z1571" s="23" t="s">
        <v>4140</v>
      </c>
      <c r="AA1571" s="33">
        <v>5</v>
      </c>
      <c r="AB1571" s="295" t="str">
        <f t="shared" si="124"/>
        <v>年間</v>
      </c>
      <c r="AC1571" s="268"/>
      <c r="AD1571" s="110">
        <v>1</v>
      </c>
      <c r="AE1571" s="111">
        <v>15600</v>
      </c>
      <c r="AF1571" s="26">
        <f t="shared" si="125"/>
        <v>15600</v>
      </c>
      <c r="AG1571" s="27">
        <v>41609</v>
      </c>
      <c r="AH1571" s="302">
        <v>41609</v>
      </c>
      <c r="AI1571" s="29" t="str">
        <f t="shared" si="122"/>
        <v>～</v>
      </c>
      <c r="AJ1571" s="178">
        <f t="shared" si="123"/>
        <v>43434</v>
      </c>
      <c r="AK1571" s="30" t="s">
        <v>4151</v>
      </c>
      <c r="AL1571" s="30" t="s">
        <v>4156</v>
      </c>
      <c r="AM1571" s="114">
        <v>41609</v>
      </c>
      <c r="AN1571" s="408">
        <f>IF($AA1571-data!$G$1=0,"　",IF(AK1571=0,"　",VLOOKUP($AK1571,data!$A$1:$H$264,8,FALSE)))</f>
        <v>0</v>
      </c>
      <c r="AO1571" s="35">
        <v>41617</v>
      </c>
      <c r="AP1571" s="134"/>
      <c r="AQ1571" s="264" t="str">
        <f t="shared" si="126"/>
        <v/>
      </c>
    </row>
    <row r="1572" spans="1:43" s="74" customFormat="1" ht="24.75" customHeight="1" x14ac:dyDescent="0.15">
      <c r="A1572" s="297">
        <v>1569</v>
      </c>
      <c r="B1572" s="23" t="s">
        <v>4153</v>
      </c>
      <c r="C1572" s="24" t="s">
        <v>14359</v>
      </c>
      <c r="D1572" s="23" t="s">
        <v>4134</v>
      </c>
      <c r="E1572" s="23" t="s">
        <v>1653</v>
      </c>
      <c r="F1572" s="24" t="s">
        <v>8317</v>
      </c>
      <c r="G1572" s="25" t="s">
        <v>4135</v>
      </c>
      <c r="H1572" s="23" t="s">
        <v>4136</v>
      </c>
      <c r="I1572" s="23" t="s">
        <v>11117</v>
      </c>
      <c r="J1572" s="25" t="s">
        <v>4137</v>
      </c>
      <c r="K1572" s="58" t="s">
        <v>4138</v>
      </c>
      <c r="L1572" s="58"/>
      <c r="M1572" s="23" t="s">
        <v>4139</v>
      </c>
      <c r="N1572" s="23" t="s">
        <v>4140</v>
      </c>
      <c r="O1572" s="25" t="s">
        <v>4135</v>
      </c>
      <c r="P1572" s="23" t="s">
        <v>4136</v>
      </c>
      <c r="Q1572" s="25" t="s">
        <v>4137</v>
      </c>
      <c r="R1572" s="58" t="s">
        <v>4138</v>
      </c>
      <c r="S1572" s="23" t="s">
        <v>4139</v>
      </c>
      <c r="T1572" s="23" t="s">
        <v>4140</v>
      </c>
      <c r="U1572" s="25" t="s">
        <v>4135</v>
      </c>
      <c r="V1572" s="23" t="s">
        <v>4136</v>
      </c>
      <c r="W1572" s="25" t="s">
        <v>4137</v>
      </c>
      <c r="X1572" s="58" t="s">
        <v>4138</v>
      </c>
      <c r="Y1572" s="23" t="s">
        <v>4139</v>
      </c>
      <c r="Z1572" s="23" t="s">
        <v>4140</v>
      </c>
      <c r="AA1572" s="33">
        <v>5</v>
      </c>
      <c r="AB1572" s="295" t="str">
        <f t="shared" si="124"/>
        <v>年間</v>
      </c>
      <c r="AC1572" s="268"/>
      <c r="AD1572" s="110">
        <v>1</v>
      </c>
      <c r="AE1572" s="111">
        <v>15600</v>
      </c>
      <c r="AF1572" s="26">
        <f t="shared" si="125"/>
        <v>15600</v>
      </c>
      <c r="AG1572" s="27">
        <v>41609</v>
      </c>
      <c r="AH1572" s="302">
        <v>41609</v>
      </c>
      <c r="AI1572" s="29" t="str">
        <f t="shared" si="122"/>
        <v>～</v>
      </c>
      <c r="AJ1572" s="178">
        <f t="shared" si="123"/>
        <v>43434</v>
      </c>
      <c r="AK1572" s="30" t="s">
        <v>4151</v>
      </c>
      <c r="AL1572" s="30" t="s">
        <v>4157</v>
      </c>
      <c r="AM1572" s="114">
        <v>41609</v>
      </c>
      <c r="AN1572" s="408">
        <f>IF($AA1572-data!$G$1=0,"　",IF(AK1572=0,"　",VLOOKUP($AK1572,data!$A$1:$H$264,8,FALSE)))</f>
        <v>0</v>
      </c>
      <c r="AO1572" s="35">
        <v>41617</v>
      </c>
      <c r="AP1572" s="134"/>
      <c r="AQ1572" s="264" t="str">
        <f t="shared" si="126"/>
        <v/>
      </c>
    </row>
    <row r="1573" spans="1:43" s="74" customFormat="1" ht="24.75" customHeight="1" x14ac:dyDescent="0.15">
      <c r="A1573" s="297">
        <v>1570</v>
      </c>
      <c r="B1573" s="23" t="s">
        <v>4153</v>
      </c>
      <c r="C1573" s="24" t="s">
        <v>14359</v>
      </c>
      <c r="D1573" s="23" t="s">
        <v>4134</v>
      </c>
      <c r="E1573" s="23" t="s">
        <v>1653</v>
      </c>
      <c r="F1573" s="24" t="s">
        <v>8317</v>
      </c>
      <c r="G1573" s="25" t="s">
        <v>4135</v>
      </c>
      <c r="H1573" s="23" t="s">
        <v>4136</v>
      </c>
      <c r="I1573" s="23" t="s">
        <v>11117</v>
      </c>
      <c r="J1573" s="25" t="s">
        <v>4137</v>
      </c>
      <c r="K1573" s="58" t="s">
        <v>4138</v>
      </c>
      <c r="L1573" s="58"/>
      <c r="M1573" s="23" t="s">
        <v>4139</v>
      </c>
      <c r="N1573" s="23" t="s">
        <v>4140</v>
      </c>
      <c r="O1573" s="25" t="s">
        <v>4135</v>
      </c>
      <c r="P1573" s="23" t="s">
        <v>4136</v>
      </c>
      <c r="Q1573" s="25" t="s">
        <v>4137</v>
      </c>
      <c r="R1573" s="58" t="s">
        <v>4138</v>
      </c>
      <c r="S1573" s="23" t="s">
        <v>4139</v>
      </c>
      <c r="T1573" s="23" t="s">
        <v>4140</v>
      </c>
      <c r="U1573" s="25" t="s">
        <v>4135</v>
      </c>
      <c r="V1573" s="23" t="s">
        <v>4136</v>
      </c>
      <c r="W1573" s="25" t="s">
        <v>4137</v>
      </c>
      <c r="X1573" s="58" t="s">
        <v>4138</v>
      </c>
      <c r="Y1573" s="23" t="s">
        <v>4139</v>
      </c>
      <c r="Z1573" s="23" t="s">
        <v>4140</v>
      </c>
      <c r="AA1573" s="33">
        <v>5</v>
      </c>
      <c r="AB1573" s="295" t="str">
        <f t="shared" si="124"/>
        <v>年間</v>
      </c>
      <c r="AC1573" s="268"/>
      <c r="AD1573" s="110">
        <v>1</v>
      </c>
      <c r="AE1573" s="111">
        <v>15600</v>
      </c>
      <c r="AF1573" s="26">
        <f t="shared" si="125"/>
        <v>15600</v>
      </c>
      <c r="AG1573" s="27">
        <v>41609</v>
      </c>
      <c r="AH1573" s="302">
        <v>41609</v>
      </c>
      <c r="AI1573" s="29" t="str">
        <f t="shared" si="122"/>
        <v>～</v>
      </c>
      <c r="AJ1573" s="178">
        <f t="shared" si="123"/>
        <v>43434</v>
      </c>
      <c r="AK1573" s="30" t="s">
        <v>4151</v>
      </c>
      <c r="AL1573" s="30" t="s">
        <v>4158</v>
      </c>
      <c r="AM1573" s="114">
        <v>41609</v>
      </c>
      <c r="AN1573" s="408">
        <f>IF($AA1573-data!$G$1=0,"　",IF(AK1573=0,"　",VLOOKUP($AK1573,data!$A$1:$H$264,8,FALSE)))</f>
        <v>0</v>
      </c>
      <c r="AO1573" s="35">
        <v>41617</v>
      </c>
      <c r="AP1573" s="134"/>
      <c r="AQ1573" s="264" t="str">
        <f t="shared" si="126"/>
        <v/>
      </c>
    </row>
    <row r="1574" spans="1:43" s="74" customFormat="1" ht="24.75" customHeight="1" x14ac:dyDescent="0.15">
      <c r="A1574" s="297">
        <v>1571</v>
      </c>
      <c r="B1574" s="23" t="s">
        <v>4153</v>
      </c>
      <c r="C1574" s="24" t="s">
        <v>14359</v>
      </c>
      <c r="D1574" s="23" t="s">
        <v>4134</v>
      </c>
      <c r="E1574" s="23" t="s">
        <v>1653</v>
      </c>
      <c r="F1574" s="24" t="s">
        <v>8317</v>
      </c>
      <c r="G1574" s="25" t="s">
        <v>4135</v>
      </c>
      <c r="H1574" s="23" t="s">
        <v>4136</v>
      </c>
      <c r="I1574" s="23" t="s">
        <v>11117</v>
      </c>
      <c r="J1574" s="25" t="s">
        <v>4137</v>
      </c>
      <c r="K1574" s="58" t="s">
        <v>4138</v>
      </c>
      <c r="L1574" s="58"/>
      <c r="M1574" s="23" t="s">
        <v>4139</v>
      </c>
      <c r="N1574" s="23" t="s">
        <v>4140</v>
      </c>
      <c r="O1574" s="25" t="s">
        <v>4135</v>
      </c>
      <c r="P1574" s="23" t="s">
        <v>4136</v>
      </c>
      <c r="Q1574" s="25" t="s">
        <v>4137</v>
      </c>
      <c r="R1574" s="58" t="s">
        <v>4138</v>
      </c>
      <c r="S1574" s="23" t="s">
        <v>4139</v>
      </c>
      <c r="T1574" s="23" t="s">
        <v>4140</v>
      </c>
      <c r="U1574" s="25" t="s">
        <v>4135</v>
      </c>
      <c r="V1574" s="23" t="s">
        <v>4136</v>
      </c>
      <c r="W1574" s="25" t="s">
        <v>4137</v>
      </c>
      <c r="X1574" s="58" t="s">
        <v>4138</v>
      </c>
      <c r="Y1574" s="23" t="s">
        <v>4139</v>
      </c>
      <c r="Z1574" s="23" t="s">
        <v>4140</v>
      </c>
      <c r="AA1574" s="33">
        <v>5</v>
      </c>
      <c r="AB1574" s="295" t="str">
        <f t="shared" si="124"/>
        <v>年間</v>
      </c>
      <c r="AC1574" s="268"/>
      <c r="AD1574" s="110">
        <v>1</v>
      </c>
      <c r="AE1574" s="111">
        <v>15600</v>
      </c>
      <c r="AF1574" s="26">
        <f t="shared" si="125"/>
        <v>15600</v>
      </c>
      <c r="AG1574" s="27">
        <v>41609</v>
      </c>
      <c r="AH1574" s="302">
        <v>41609</v>
      </c>
      <c r="AI1574" s="29" t="str">
        <f t="shared" si="122"/>
        <v>～</v>
      </c>
      <c r="AJ1574" s="178">
        <f t="shared" si="123"/>
        <v>43434</v>
      </c>
      <c r="AK1574" s="30" t="s">
        <v>4151</v>
      </c>
      <c r="AL1574" s="30" t="s">
        <v>4159</v>
      </c>
      <c r="AM1574" s="114">
        <v>41609</v>
      </c>
      <c r="AN1574" s="408">
        <f>IF($AA1574-data!$G$1=0,"　",IF(AK1574=0,"　",VLOOKUP($AK1574,data!$A$1:$H$264,8,FALSE)))</f>
        <v>0</v>
      </c>
      <c r="AO1574" s="35">
        <v>41617</v>
      </c>
      <c r="AP1574" s="134"/>
      <c r="AQ1574" s="264" t="str">
        <f t="shared" si="126"/>
        <v/>
      </c>
    </row>
    <row r="1575" spans="1:43" s="74" customFormat="1" ht="24.75" customHeight="1" x14ac:dyDescent="0.15">
      <c r="A1575" s="297">
        <v>1572</v>
      </c>
      <c r="B1575" s="23" t="s">
        <v>4153</v>
      </c>
      <c r="C1575" s="24" t="s">
        <v>14359</v>
      </c>
      <c r="D1575" s="23" t="s">
        <v>4134</v>
      </c>
      <c r="E1575" s="23" t="s">
        <v>1653</v>
      </c>
      <c r="F1575" s="24" t="s">
        <v>8317</v>
      </c>
      <c r="G1575" s="25" t="s">
        <v>4135</v>
      </c>
      <c r="H1575" s="23" t="s">
        <v>4136</v>
      </c>
      <c r="I1575" s="23" t="s">
        <v>11117</v>
      </c>
      <c r="J1575" s="25" t="s">
        <v>4137</v>
      </c>
      <c r="K1575" s="58" t="s">
        <v>4138</v>
      </c>
      <c r="L1575" s="58"/>
      <c r="M1575" s="23" t="s">
        <v>4139</v>
      </c>
      <c r="N1575" s="23" t="s">
        <v>4140</v>
      </c>
      <c r="O1575" s="25" t="s">
        <v>4135</v>
      </c>
      <c r="P1575" s="23" t="s">
        <v>4136</v>
      </c>
      <c r="Q1575" s="25" t="s">
        <v>4137</v>
      </c>
      <c r="R1575" s="58" t="s">
        <v>4138</v>
      </c>
      <c r="S1575" s="23" t="s">
        <v>4139</v>
      </c>
      <c r="T1575" s="23" t="s">
        <v>4140</v>
      </c>
      <c r="U1575" s="25" t="s">
        <v>4135</v>
      </c>
      <c r="V1575" s="23" t="s">
        <v>4136</v>
      </c>
      <c r="W1575" s="25" t="s">
        <v>4137</v>
      </c>
      <c r="X1575" s="58" t="s">
        <v>4138</v>
      </c>
      <c r="Y1575" s="23" t="s">
        <v>4139</v>
      </c>
      <c r="Z1575" s="23" t="s">
        <v>4140</v>
      </c>
      <c r="AA1575" s="33">
        <v>5</v>
      </c>
      <c r="AB1575" s="295" t="str">
        <f t="shared" si="124"/>
        <v>年間</v>
      </c>
      <c r="AC1575" s="268"/>
      <c r="AD1575" s="110">
        <v>1</v>
      </c>
      <c r="AE1575" s="111">
        <v>15600</v>
      </c>
      <c r="AF1575" s="26">
        <f t="shared" si="125"/>
        <v>15600</v>
      </c>
      <c r="AG1575" s="27">
        <v>41609</v>
      </c>
      <c r="AH1575" s="302">
        <v>41609</v>
      </c>
      <c r="AI1575" s="29" t="str">
        <f t="shared" si="122"/>
        <v>～</v>
      </c>
      <c r="AJ1575" s="178">
        <f t="shared" si="123"/>
        <v>43434</v>
      </c>
      <c r="AK1575" s="30" t="s">
        <v>4151</v>
      </c>
      <c r="AL1575" s="30" t="s">
        <v>4160</v>
      </c>
      <c r="AM1575" s="114">
        <v>41609</v>
      </c>
      <c r="AN1575" s="408">
        <f>IF($AA1575-data!$G$1=0,"　",IF(AK1575=0,"　",VLOOKUP($AK1575,data!$A$1:$H$264,8,FALSE)))</f>
        <v>0</v>
      </c>
      <c r="AO1575" s="35">
        <v>41617</v>
      </c>
      <c r="AP1575" s="134"/>
      <c r="AQ1575" s="264" t="str">
        <f t="shared" si="126"/>
        <v/>
      </c>
    </row>
    <row r="1576" spans="1:43" s="74" customFormat="1" ht="24.75" customHeight="1" x14ac:dyDescent="0.15">
      <c r="A1576" s="297">
        <v>1573</v>
      </c>
      <c r="B1576" s="23" t="s">
        <v>4153</v>
      </c>
      <c r="C1576" s="24" t="s">
        <v>14359</v>
      </c>
      <c r="D1576" s="23" t="s">
        <v>4134</v>
      </c>
      <c r="E1576" s="23" t="s">
        <v>1653</v>
      </c>
      <c r="F1576" s="24" t="s">
        <v>8317</v>
      </c>
      <c r="G1576" s="25" t="s">
        <v>4135</v>
      </c>
      <c r="H1576" s="23" t="s">
        <v>4136</v>
      </c>
      <c r="I1576" s="23" t="s">
        <v>11117</v>
      </c>
      <c r="J1576" s="25" t="s">
        <v>4137</v>
      </c>
      <c r="K1576" s="58" t="s">
        <v>4138</v>
      </c>
      <c r="L1576" s="58"/>
      <c r="M1576" s="23" t="s">
        <v>4139</v>
      </c>
      <c r="N1576" s="23" t="s">
        <v>4140</v>
      </c>
      <c r="O1576" s="25" t="s">
        <v>4135</v>
      </c>
      <c r="P1576" s="23" t="s">
        <v>4136</v>
      </c>
      <c r="Q1576" s="25" t="s">
        <v>4137</v>
      </c>
      <c r="R1576" s="58" t="s">
        <v>4138</v>
      </c>
      <c r="S1576" s="23" t="s">
        <v>4139</v>
      </c>
      <c r="T1576" s="23" t="s">
        <v>4140</v>
      </c>
      <c r="U1576" s="25" t="s">
        <v>4135</v>
      </c>
      <c r="V1576" s="23" t="s">
        <v>4136</v>
      </c>
      <c r="W1576" s="25" t="s">
        <v>4137</v>
      </c>
      <c r="X1576" s="58" t="s">
        <v>4138</v>
      </c>
      <c r="Y1576" s="23" t="s">
        <v>4139</v>
      </c>
      <c r="Z1576" s="23" t="s">
        <v>4140</v>
      </c>
      <c r="AA1576" s="33">
        <v>5</v>
      </c>
      <c r="AB1576" s="295" t="str">
        <f t="shared" si="124"/>
        <v>年間</v>
      </c>
      <c r="AC1576" s="268"/>
      <c r="AD1576" s="110">
        <v>1</v>
      </c>
      <c r="AE1576" s="111">
        <v>15600</v>
      </c>
      <c r="AF1576" s="26">
        <f t="shared" si="125"/>
        <v>15600</v>
      </c>
      <c r="AG1576" s="27">
        <v>41609</v>
      </c>
      <c r="AH1576" s="302">
        <v>41609</v>
      </c>
      <c r="AI1576" s="29" t="str">
        <f t="shared" si="122"/>
        <v>～</v>
      </c>
      <c r="AJ1576" s="178">
        <f t="shared" si="123"/>
        <v>43434</v>
      </c>
      <c r="AK1576" s="30" t="s">
        <v>4151</v>
      </c>
      <c r="AL1576" s="30" t="s">
        <v>4161</v>
      </c>
      <c r="AM1576" s="114">
        <v>41609</v>
      </c>
      <c r="AN1576" s="408">
        <f>IF($AA1576-data!$G$1=0,"　",IF(AK1576=0,"　",VLOOKUP($AK1576,data!$A$1:$H$264,8,FALSE)))</f>
        <v>0</v>
      </c>
      <c r="AO1576" s="35">
        <v>41617</v>
      </c>
      <c r="AP1576" s="134"/>
      <c r="AQ1576" s="264" t="str">
        <f t="shared" si="126"/>
        <v/>
      </c>
    </row>
    <row r="1577" spans="1:43" s="74" customFormat="1" ht="24.75" customHeight="1" x14ac:dyDescent="0.15">
      <c r="A1577" s="297">
        <v>1574</v>
      </c>
      <c r="B1577" s="23" t="s">
        <v>4153</v>
      </c>
      <c r="C1577" s="24" t="s">
        <v>14359</v>
      </c>
      <c r="D1577" s="23" t="s">
        <v>4134</v>
      </c>
      <c r="E1577" s="23" t="s">
        <v>1653</v>
      </c>
      <c r="F1577" s="24" t="s">
        <v>8317</v>
      </c>
      <c r="G1577" s="25" t="s">
        <v>4135</v>
      </c>
      <c r="H1577" s="23" t="s">
        <v>4136</v>
      </c>
      <c r="I1577" s="23" t="s">
        <v>11117</v>
      </c>
      <c r="J1577" s="25" t="s">
        <v>4137</v>
      </c>
      <c r="K1577" s="58" t="s">
        <v>4138</v>
      </c>
      <c r="L1577" s="58"/>
      <c r="M1577" s="23" t="s">
        <v>4139</v>
      </c>
      <c r="N1577" s="23" t="s">
        <v>4140</v>
      </c>
      <c r="O1577" s="25" t="s">
        <v>4135</v>
      </c>
      <c r="P1577" s="23" t="s">
        <v>4136</v>
      </c>
      <c r="Q1577" s="25" t="s">
        <v>4137</v>
      </c>
      <c r="R1577" s="58" t="s">
        <v>4138</v>
      </c>
      <c r="S1577" s="23" t="s">
        <v>4139</v>
      </c>
      <c r="T1577" s="23" t="s">
        <v>4140</v>
      </c>
      <c r="U1577" s="25" t="s">
        <v>4135</v>
      </c>
      <c r="V1577" s="23" t="s">
        <v>4136</v>
      </c>
      <c r="W1577" s="25" t="s">
        <v>4137</v>
      </c>
      <c r="X1577" s="58" t="s">
        <v>4138</v>
      </c>
      <c r="Y1577" s="23" t="s">
        <v>4139</v>
      </c>
      <c r="Z1577" s="23" t="s">
        <v>4140</v>
      </c>
      <c r="AA1577" s="33">
        <v>5</v>
      </c>
      <c r="AB1577" s="295" t="str">
        <f t="shared" si="124"/>
        <v>年間</v>
      </c>
      <c r="AC1577" s="268"/>
      <c r="AD1577" s="110">
        <v>1</v>
      </c>
      <c r="AE1577" s="111">
        <v>15600</v>
      </c>
      <c r="AF1577" s="26">
        <f t="shared" si="125"/>
        <v>15600</v>
      </c>
      <c r="AG1577" s="27">
        <v>41609</v>
      </c>
      <c r="AH1577" s="302">
        <v>41609</v>
      </c>
      <c r="AI1577" s="29" t="str">
        <f t="shared" si="122"/>
        <v>～</v>
      </c>
      <c r="AJ1577" s="178">
        <f t="shared" si="123"/>
        <v>43434</v>
      </c>
      <c r="AK1577" s="30" t="s">
        <v>4151</v>
      </c>
      <c r="AL1577" s="30" t="s">
        <v>4162</v>
      </c>
      <c r="AM1577" s="114">
        <v>41609</v>
      </c>
      <c r="AN1577" s="408">
        <f>IF($AA1577-data!$G$1=0,"　",IF(AK1577=0,"　",VLOOKUP($AK1577,data!$A$1:$H$264,8,FALSE)))</f>
        <v>0</v>
      </c>
      <c r="AO1577" s="35">
        <v>41617</v>
      </c>
      <c r="AP1577" s="134"/>
      <c r="AQ1577" s="264" t="str">
        <f t="shared" si="126"/>
        <v/>
      </c>
    </row>
    <row r="1578" spans="1:43" s="74" customFormat="1" ht="24.75" customHeight="1" x14ac:dyDescent="0.15">
      <c r="A1578" s="297">
        <v>1575</v>
      </c>
      <c r="B1578" s="23" t="s">
        <v>4153</v>
      </c>
      <c r="C1578" s="24" t="s">
        <v>14359</v>
      </c>
      <c r="D1578" s="23" t="s">
        <v>4134</v>
      </c>
      <c r="E1578" s="23" t="s">
        <v>1653</v>
      </c>
      <c r="F1578" s="24" t="s">
        <v>8317</v>
      </c>
      <c r="G1578" s="25" t="s">
        <v>4135</v>
      </c>
      <c r="H1578" s="23" t="s">
        <v>4136</v>
      </c>
      <c r="I1578" s="23" t="s">
        <v>11117</v>
      </c>
      <c r="J1578" s="25" t="s">
        <v>4137</v>
      </c>
      <c r="K1578" s="58" t="s">
        <v>4138</v>
      </c>
      <c r="L1578" s="58"/>
      <c r="M1578" s="23" t="s">
        <v>4139</v>
      </c>
      <c r="N1578" s="23" t="s">
        <v>4140</v>
      </c>
      <c r="O1578" s="25" t="s">
        <v>4135</v>
      </c>
      <c r="P1578" s="23" t="s">
        <v>4136</v>
      </c>
      <c r="Q1578" s="25" t="s">
        <v>4137</v>
      </c>
      <c r="R1578" s="58" t="s">
        <v>4138</v>
      </c>
      <c r="S1578" s="23" t="s">
        <v>4139</v>
      </c>
      <c r="T1578" s="23" t="s">
        <v>4140</v>
      </c>
      <c r="U1578" s="25" t="s">
        <v>4135</v>
      </c>
      <c r="V1578" s="23" t="s">
        <v>4136</v>
      </c>
      <c r="W1578" s="25" t="s">
        <v>4137</v>
      </c>
      <c r="X1578" s="58" t="s">
        <v>4138</v>
      </c>
      <c r="Y1578" s="23" t="s">
        <v>4139</v>
      </c>
      <c r="Z1578" s="23" t="s">
        <v>4140</v>
      </c>
      <c r="AA1578" s="33">
        <v>5</v>
      </c>
      <c r="AB1578" s="295" t="str">
        <f t="shared" si="124"/>
        <v>年間</v>
      </c>
      <c r="AC1578" s="268"/>
      <c r="AD1578" s="110">
        <v>1</v>
      </c>
      <c r="AE1578" s="111">
        <v>15600</v>
      </c>
      <c r="AF1578" s="26">
        <f t="shared" si="125"/>
        <v>15600</v>
      </c>
      <c r="AG1578" s="27">
        <v>41609</v>
      </c>
      <c r="AH1578" s="302">
        <v>41609</v>
      </c>
      <c r="AI1578" s="29" t="str">
        <f t="shared" si="122"/>
        <v>～</v>
      </c>
      <c r="AJ1578" s="178">
        <f t="shared" si="123"/>
        <v>43434</v>
      </c>
      <c r="AK1578" s="30" t="s">
        <v>4151</v>
      </c>
      <c r="AL1578" s="30" t="s">
        <v>4163</v>
      </c>
      <c r="AM1578" s="114">
        <v>41609</v>
      </c>
      <c r="AN1578" s="408">
        <f>IF($AA1578-data!$G$1=0,"　",IF(AK1578=0,"　",VLOOKUP($AK1578,data!$A$1:$H$264,8,FALSE)))</f>
        <v>0</v>
      </c>
      <c r="AO1578" s="35">
        <v>41617</v>
      </c>
      <c r="AP1578" s="134"/>
      <c r="AQ1578" s="264" t="str">
        <f t="shared" si="126"/>
        <v/>
      </c>
    </row>
    <row r="1579" spans="1:43" s="74" customFormat="1" ht="24.75" customHeight="1" x14ac:dyDescent="0.15">
      <c r="A1579" s="297">
        <v>1576</v>
      </c>
      <c r="B1579" s="23" t="s">
        <v>4153</v>
      </c>
      <c r="C1579" s="24" t="s">
        <v>14359</v>
      </c>
      <c r="D1579" s="23" t="s">
        <v>4134</v>
      </c>
      <c r="E1579" s="23" t="s">
        <v>1653</v>
      </c>
      <c r="F1579" s="24" t="s">
        <v>8317</v>
      </c>
      <c r="G1579" s="25" t="s">
        <v>4135</v>
      </c>
      <c r="H1579" s="23" t="s">
        <v>4136</v>
      </c>
      <c r="I1579" s="23" t="s">
        <v>11117</v>
      </c>
      <c r="J1579" s="25" t="s">
        <v>4137</v>
      </c>
      <c r="K1579" s="58" t="s">
        <v>4138</v>
      </c>
      <c r="L1579" s="58"/>
      <c r="M1579" s="23" t="s">
        <v>4139</v>
      </c>
      <c r="N1579" s="23" t="s">
        <v>4140</v>
      </c>
      <c r="O1579" s="25" t="s">
        <v>4135</v>
      </c>
      <c r="P1579" s="23" t="s">
        <v>4136</v>
      </c>
      <c r="Q1579" s="25" t="s">
        <v>4137</v>
      </c>
      <c r="R1579" s="58" t="s">
        <v>4138</v>
      </c>
      <c r="S1579" s="23" t="s">
        <v>4139</v>
      </c>
      <c r="T1579" s="23" t="s">
        <v>4140</v>
      </c>
      <c r="U1579" s="25" t="s">
        <v>4135</v>
      </c>
      <c r="V1579" s="23" t="s">
        <v>4136</v>
      </c>
      <c r="W1579" s="25" t="s">
        <v>4137</v>
      </c>
      <c r="X1579" s="58" t="s">
        <v>4138</v>
      </c>
      <c r="Y1579" s="23" t="s">
        <v>4139</v>
      </c>
      <c r="Z1579" s="23" t="s">
        <v>4140</v>
      </c>
      <c r="AA1579" s="33">
        <v>5</v>
      </c>
      <c r="AB1579" s="295" t="str">
        <f t="shared" si="124"/>
        <v>年間</v>
      </c>
      <c r="AC1579" s="268"/>
      <c r="AD1579" s="110">
        <v>1</v>
      </c>
      <c r="AE1579" s="111">
        <v>15600</v>
      </c>
      <c r="AF1579" s="26">
        <f t="shared" si="125"/>
        <v>15600</v>
      </c>
      <c r="AG1579" s="27">
        <v>41609</v>
      </c>
      <c r="AH1579" s="302">
        <v>41609</v>
      </c>
      <c r="AI1579" s="29" t="str">
        <f t="shared" si="122"/>
        <v>～</v>
      </c>
      <c r="AJ1579" s="178">
        <f t="shared" si="123"/>
        <v>43434</v>
      </c>
      <c r="AK1579" s="30" t="s">
        <v>4151</v>
      </c>
      <c r="AL1579" s="30" t="s">
        <v>4164</v>
      </c>
      <c r="AM1579" s="114">
        <v>41609</v>
      </c>
      <c r="AN1579" s="408">
        <f>IF($AA1579-data!$G$1=0,"　",IF(AK1579=0,"　",VLOOKUP($AK1579,data!$A$1:$H$264,8,FALSE)))</f>
        <v>0</v>
      </c>
      <c r="AO1579" s="35">
        <v>41617</v>
      </c>
      <c r="AP1579" s="134"/>
      <c r="AQ1579" s="264" t="str">
        <f t="shared" si="126"/>
        <v/>
      </c>
    </row>
    <row r="1580" spans="1:43" s="74" customFormat="1" ht="24.75" customHeight="1" x14ac:dyDescent="0.15">
      <c r="A1580" s="297">
        <v>1577</v>
      </c>
      <c r="B1580" s="23" t="s">
        <v>4153</v>
      </c>
      <c r="C1580" s="24" t="s">
        <v>14359</v>
      </c>
      <c r="D1580" s="23" t="s">
        <v>4134</v>
      </c>
      <c r="E1580" s="23" t="s">
        <v>1653</v>
      </c>
      <c r="F1580" s="24" t="s">
        <v>8317</v>
      </c>
      <c r="G1580" s="25" t="s">
        <v>4135</v>
      </c>
      <c r="H1580" s="23" t="s">
        <v>4136</v>
      </c>
      <c r="I1580" s="23" t="s">
        <v>11117</v>
      </c>
      <c r="J1580" s="25" t="s">
        <v>4137</v>
      </c>
      <c r="K1580" s="58" t="s">
        <v>4138</v>
      </c>
      <c r="L1580" s="58"/>
      <c r="M1580" s="23" t="s">
        <v>4139</v>
      </c>
      <c r="N1580" s="23" t="s">
        <v>4140</v>
      </c>
      <c r="O1580" s="25" t="s">
        <v>4135</v>
      </c>
      <c r="P1580" s="23" t="s">
        <v>4136</v>
      </c>
      <c r="Q1580" s="25" t="s">
        <v>4137</v>
      </c>
      <c r="R1580" s="58" t="s">
        <v>4138</v>
      </c>
      <c r="S1580" s="23" t="s">
        <v>4139</v>
      </c>
      <c r="T1580" s="23" t="s">
        <v>4140</v>
      </c>
      <c r="U1580" s="25" t="s">
        <v>4135</v>
      </c>
      <c r="V1580" s="23" t="s">
        <v>4136</v>
      </c>
      <c r="W1580" s="25" t="s">
        <v>4137</v>
      </c>
      <c r="X1580" s="58" t="s">
        <v>4138</v>
      </c>
      <c r="Y1580" s="23" t="s">
        <v>4139</v>
      </c>
      <c r="Z1580" s="23" t="s">
        <v>4140</v>
      </c>
      <c r="AA1580" s="33">
        <v>5</v>
      </c>
      <c r="AB1580" s="295" t="str">
        <f t="shared" si="124"/>
        <v>年間</v>
      </c>
      <c r="AC1580" s="268"/>
      <c r="AD1580" s="110">
        <v>1</v>
      </c>
      <c r="AE1580" s="111">
        <v>15600</v>
      </c>
      <c r="AF1580" s="26">
        <f t="shared" si="125"/>
        <v>15600</v>
      </c>
      <c r="AG1580" s="27">
        <v>41609</v>
      </c>
      <c r="AH1580" s="302">
        <v>41609</v>
      </c>
      <c r="AI1580" s="29" t="str">
        <f t="shared" si="122"/>
        <v>～</v>
      </c>
      <c r="AJ1580" s="178">
        <f t="shared" si="123"/>
        <v>43434</v>
      </c>
      <c r="AK1580" s="30" t="s">
        <v>4151</v>
      </c>
      <c r="AL1580" s="30" t="s">
        <v>4165</v>
      </c>
      <c r="AM1580" s="114">
        <v>41609</v>
      </c>
      <c r="AN1580" s="408">
        <f>IF($AA1580-data!$G$1=0,"　",IF(AK1580=0,"　",VLOOKUP($AK1580,data!$A$1:$H$264,8,FALSE)))</f>
        <v>0</v>
      </c>
      <c r="AO1580" s="35">
        <v>41617</v>
      </c>
      <c r="AP1580" s="134"/>
      <c r="AQ1580" s="264" t="str">
        <f t="shared" si="126"/>
        <v/>
      </c>
    </row>
    <row r="1581" spans="1:43" s="74" customFormat="1" ht="24.75" customHeight="1" x14ac:dyDescent="0.15">
      <c r="A1581" s="297">
        <v>1578</v>
      </c>
      <c r="B1581" s="23" t="s">
        <v>4153</v>
      </c>
      <c r="C1581" s="24" t="s">
        <v>14359</v>
      </c>
      <c r="D1581" s="23" t="s">
        <v>4134</v>
      </c>
      <c r="E1581" s="23" t="s">
        <v>1653</v>
      </c>
      <c r="F1581" s="24" t="s">
        <v>8317</v>
      </c>
      <c r="G1581" s="25" t="s">
        <v>4135</v>
      </c>
      <c r="H1581" s="23" t="s">
        <v>4136</v>
      </c>
      <c r="I1581" s="23" t="s">
        <v>11117</v>
      </c>
      <c r="J1581" s="25" t="s">
        <v>4137</v>
      </c>
      <c r="K1581" s="58" t="s">
        <v>4138</v>
      </c>
      <c r="L1581" s="58"/>
      <c r="M1581" s="23" t="s">
        <v>4139</v>
      </c>
      <c r="N1581" s="23" t="s">
        <v>4140</v>
      </c>
      <c r="O1581" s="25" t="s">
        <v>4135</v>
      </c>
      <c r="P1581" s="23" t="s">
        <v>4136</v>
      </c>
      <c r="Q1581" s="25" t="s">
        <v>4137</v>
      </c>
      <c r="R1581" s="58" t="s">
        <v>4138</v>
      </c>
      <c r="S1581" s="23" t="s">
        <v>4139</v>
      </c>
      <c r="T1581" s="23" t="s">
        <v>4140</v>
      </c>
      <c r="U1581" s="25" t="s">
        <v>4135</v>
      </c>
      <c r="V1581" s="23" t="s">
        <v>4136</v>
      </c>
      <c r="W1581" s="25" t="s">
        <v>4137</v>
      </c>
      <c r="X1581" s="58" t="s">
        <v>4138</v>
      </c>
      <c r="Y1581" s="23" t="s">
        <v>4139</v>
      </c>
      <c r="Z1581" s="23" t="s">
        <v>4140</v>
      </c>
      <c r="AA1581" s="33">
        <v>5</v>
      </c>
      <c r="AB1581" s="295" t="str">
        <f t="shared" si="124"/>
        <v>年間</v>
      </c>
      <c r="AC1581" s="268"/>
      <c r="AD1581" s="110">
        <v>1</v>
      </c>
      <c r="AE1581" s="111">
        <v>15600</v>
      </c>
      <c r="AF1581" s="26">
        <f t="shared" si="125"/>
        <v>15600</v>
      </c>
      <c r="AG1581" s="27">
        <v>41609</v>
      </c>
      <c r="AH1581" s="302">
        <v>41609</v>
      </c>
      <c r="AI1581" s="29" t="str">
        <f t="shared" si="122"/>
        <v>～</v>
      </c>
      <c r="AJ1581" s="178">
        <f t="shared" si="123"/>
        <v>43434</v>
      </c>
      <c r="AK1581" s="30" t="s">
        <v>4151</v>
      </c>
      <c r="AL1581" s="30" t="s">
        <v>4166</v>
      </c>
      <c r="AM1581" s="114">
        <v>41609</v>
      </c>
      <c r="AN1581" s="408">
        <f>IF($AA1581-data!$G$1=0,"　",IF(AK1581=0,"　",VLOOKUP($AK1581,data!$A$1:$H$264,8,FALSE)))</f>
        <v>0</v>
      </c>
      <c r="AO1581" s="35">
        <v>41617</v>
      </c>
      <c r="AP1581" s="134"/>
      <c r="AQ1581" s="264" t="str">
        <f t="shared" si="126"/>
        <v/>
      </c>
    </row>
    <row r="1582" spans="1:43" s="74" customFormat="1" ht="24.75" customHeight="1" x14ac:dyDescent="0.15">
      <c r="A1582" s="297">
        <v>1579</v>
      </c>
      <c r="B1582" s="23" t="s">
        <v>4153</v>
      </c>
      <c r="C1582" s="24" t="s">
        <v>14359</v>
      </c>
      <c r="D1582" s="23" t="s">
        <v>4134</v>
      </c>
      <c r="E1582" s="23" t="s">
        <v>1653</v>
      </c>
      <c r="F1582" s="24" t="s">
        <v>8317</v>
      </c>
      <c r="G1582" s="25" t="s">
        <v>4135</v>
      </c>
      <c r="H1582" s="23" t="s">
        <v>4136</v>
      </c>
      <c r="I1582" s="23" t="s">
        <v>11117</v>
      </c>
      <c r="J1582" s="25" t="s">
        <v>4137</v>
      </c>
      <c r="K1582" s="58" t="s">
        <v>4138</v>
      </c>
      <c r="L1582" s="58"/>
      <c r="M1582" s="23" t="s">
        <v>4139</v>
      </c>
      <c r="N1582" s="23" t="s">
        <v>4140</v>
      </c>
      <c r="O1582" s="25" t="s">
        <v>4135</v>
      </c>
      <c r="P1582" s="23" t="s">
        <v>4136</v>
      </c>
      <c r="Q1582" s="25" t="s">
        <v>4137</v>
      </c>
      <c r="R1582" s="58" t="s">
        <v>4138</v>
      </c>
      <c r="S1582" s="23" t="s">
        <v>4139</v>
      </c>
      <c r="T1582" s="23" t="s">
        <v>4140</v>
      </c>
      <c r="U1582" s="25" t="s">
        <v>4135</v>
      </c>
      <c r="V1582" s="23" t="s">
        <v>4136</v>
      </c>
      <c r="W1582" s="25" t="s">
        <v>4137</v>
      </c>
      <c r="X1582" s="58" t="s">
        <v>4138</v>
      </c>
      <c r="Y1582" s="23" t="s">
        <v>4139</v>
      </c>
      <c r="Z1582" s="23" t="s">
        <v>4140</v>
      </c>
      <c r="AA1582" s="33">
        <v>5</v>
      </c>
      <c r="AB1582" s="295" t="str">
        <f t="shared" si="124"/>
        <v>年間</v>
      </c>
      <c r="AC1582" s="268"/>
      <c r="AD1582" s="110">
        <v>1</v>
      </c>
      <c r="AE1582" s="111">
        <v>15600</v>
      </c>
      <c r="AF1582" s="26">
        <f t="shared" si="125"/>
        <v>15600</v>
      </c>
      <c r="AG1582" s="27">
        <v>41609</v>
      </c>
      <c r="AH1582" s="302">
        <v>41609</v>
      </c>
      <c r="AI1582" s="29" t="str">
        <f t="shared" si="122"/>
        <v>～</v>
      </c>
      <c r="AJ1582" s="178">
        <f t="shared" si="123"/>
        <v>43434</v>
      </c>
      <c r="AK1582" s="30" t="s">
        <v>4151</v>
      </c>
      <c r="AL1582" s="30" t="s">
        <v>4167</v>
      </c>
      <c r="AM1582" s="114">
        <v>41609</v>
      </c>
      <c r="AN1582" s="408">
        <f>IF($AA1582-data!$G$1=0,"　",IF(AK1582=0,"　",VLOOKUP($AK1582,data!$A$1:$H$264,8,FALSE)))</f>
        <v>0</v>
      </c>
      <c r="AO1582" s="35">
        <v>41617</v>
      </c>
      <c r="AP1582" s="134"/>
      <c r="AQ1582" s="264" t="str">
        <f t="shared" si="126"/>
        <v/>
      </c>
    </row>
    <row r="1583" spans="1:43" s="74" customFormat="1" ht="24.75" customHeight="1" x14ac:dyDescent="0.15">
      <c r="A1583" s="297">
        <v>1580</v>
      </c>
      <c r="B1583" s="23" t="s">
        <v>4153</v>
      </c>
      <c r="C1583" s="24" t="s">
        <v>14359</v>
      </c>
      <c r="D1583" s="23" t="s">
        <v>4134</v>
      </c>
      <c r="E1583" s="23" t="s">
        <v>1653</v>
      </c>
      <c r="F1583" s="24" t="s">
        <v>8317</v>
      </c>
      <c r="G1583" s="25" t="s">
        <v>4135</v>
      </c>
      <c r="H1583" s="23" t="s">
        <v>4136</v>
      </c>
      <c r="I1583" s="23" t="s">
        <v>11117</v>
      </c>
      <c r="J1583" s="25" t="s">
        <v>4137</v>
      </c>
      <c r="K1583" s="58" t="s">
        <v>4138</v>
      </c>
      <c r="L1583" s="58"/>
      <c r="M1583" s="23" t="s">
        <v>4139</v>
      </c>
      <c r="N1583" s="23" t="s">
        <v>4140</v>
      </c>
      <c r="O1583" s="25" t="s">
        <v>4135</v>
      </c>
      <c r="P1583" s="23" t="s">
        <v>4136</v>
      </c>
      <c r="Q1583" s="25" t="s">
        <v>4137</v>
      </c>
      <c r="R1583" s="58" t="s">
        <v>4138</v>
      </c>
      <c r="S1583" s="23" t="s">
        <v>4139</v>
      </c>
      <c r="T1583" s="23" t="s">
        <v>4140</v>
      </c>
      <c r="U1583" s="25" t="s">
        <v>4135</v>
      </c>
      <c r="V1583" s="23" t="s">
        <v>4136</v>
      </c>
      <c r="W1583" s="25" t="s">
        <v>4137</v>
      </c>
      <c r="X1583" s="58" t="s">
        <v>4138</v>
      </c>
      <c r="Y1583" s="23" t="s">
        <v>4139</v>
      </c>
      <c r="Z1583" s="23" t="s">
        <v>4140</v>
      </c>
      <c r="AA1583" s="33">
        <v>5</v>
      </c>
      <c r="AB1583" s="295" t="str">
        <f t="shared" si="124"/>
        <v>年間</v>
      </c>
      <c r="AC1583" s="268"/>
      <c r="AD1583" s="110">
        <v>1</v>
      </c>
      <c r="AE1583" s="111">
        <v>15600</v>
      </c>
      <c r="AF1583" s="26">
        <f t="shared" si="125"/>
        <v>15600</v>
      </c>
      <c r="AG1583" s="27">
        <v>41609</v>
      </c>
      <c r="AH1583" s="302">
        <v>41609</v>
      </c>
      <c r="AI1583" s="29" t="str">
        <f t="shared" si="122"/>
        <v>～</v>
      </c>
      <c r="AJ1583" s="178">
        <f t="shared" si="123"/>
        <v>43434</v>
      </c>
      <c r="AK1583" s="30" t="s">
        <v>4151</v>
      </c>
      <c r="AL1583" s="30" t="s">
        <v>4168</v>
      </c>
      <c r="AM1583" s="114">
        <v>41609</v>
      </c>
      <c r="AN1583" s="408">
        <f>IF($AA1583-data!$G$1=0,"　",IF(AK1583=0,"　",VLOOKUP($AK1583,data!$A$1:$H$264,8,FALSE)))</f>
        <v>0</v>
      </c>
      <c r="AO1583" s="35">
        <v>41617</v>
      </c>
      <c r="AP1583" s="134"/>
      <c r="AQ1583" s="264" t="str">
        <f t="shared" si="126"/>
        <v/>
      </c>
    </row>
    <row r="1584" spans="1:43" s="74" customFormat="1" ht="24.75" customHeight="1" x14ac:dyDescent="0.15">
      <c r="A1584" s="297">
        <v>1581</v>
      </c>
      <c r="B1584" s="23" t="s">
        <v>4153</v>
      </c>
      <c r="C1584" s="24" t="s">
        <v>14359</v>
      </c>
      <c r="D1584" s="23" t="s">
        <v>4134</v>
      </c>
      <c r="E1584" s="23" t="s">
        <v>1653</v>
      </c>
      <c r="F1584" s="24" t="s">
        <v>8317</v>
      </c>
      <c r="G1584" s="25" t="s">
        <v>4135</v>
      </c>
      <c r="H1584" s="23" t="s">
        <v>4136</v>
      </c>
      <c r="I1584" s="23" t="s">
        <v>11117</v>
      </c>
      <c r="J1584" s="25" t="s">
        <v>4137</v>
      </c>
      <c r="K1584" s="58" t="s">
        <v>4138</v>
      </c>
      <c r="L1584" s="58"/>
      <c r="M1584" s="23" t="s">
        <v>4139</v>
      </c>
      <c r="N1584" s="23" t="s">
        <v>4140</v>
      </c>
      <c r="O1584" s="25" t="s">
        <v>4135</v>
      </c>
      <c r="P1584" s="23" t="s">
        <v>4136</v>
      </c>
      <c r="Q1584" s="25" t="s">
        <v>4137</v>
      </c>
      <c r="R1584" s="58" t="s">
        <v>4138</v>
      </c>
      <c r="S1584" s="23" t="s">
        <v>4139</v>
      </c>
      <c r="T1584" s="23" t="s">
        <v>4140</v>
      </c>
      <c r="U1584" s="25" t="s">
        <v>4135</v>
      </c>
      <c r="V1584" s="23" t="s">
        <v>4136</v>
      </c>
      <c r="W1584" s="25" t="s">
        <v>4137</v>
      </c>
      <c r="X1584" s="58" t="s">
        <v>4138</v>
      </c>
      <c r="Y1584" s="23" t="s">
        <v>4139</v>
      </c>
      <c r="Z1584" s="23" t="s">
        <v>4140</v>
      </c>
      <c r="AA1584" s="33">
        <v>5</v>
      </c>
      <c r="AB1584" s="295" t="str">
        <f t="shared" si="124"/>
        <v>年間</v>
      </c>
      <c r="AC1584" s="268"/>
      <c r="AD1584" s="110">
        <v>1</v>
      </c>
      <c r="AE1584" s="111">
        <v>15600</v>
      </c>
      <c r="AF1584" s="26">
        <f t="shared" si="125"/>
        <v>15600</v>
      </c>
      <c r="AG1584" s="27">
        <v>41609</v>
      </c>
      <c r="AH1584" s="302">
        <v>41609</v>
      </c>
      <c r="AI1584" s="29" t="str">
        <f t="shared" si="122"/>
        <v>～</v>
      </c>
      <c r="AJ1584" s="178">
        <f t="shared" si="123"/>
        <v>43434</v>
      </c>
      <c r="AK1584" s="30" t="s">
        <v>4151</v>
      </c>
      <c r="AL1584" s="30" t="s">
        <v>4169</v>
      </c>
      <c r="AM1584" s="114">
        <v>41609</v>
      </c>
      <c r="AN1584" s="408">
        <f>IF($AA1584-data!$G$1=0,"　",IF(AK1584=0,"　",VLOOKUP($AK1584,data!$A$1:$H$264,8,FALSE)))</f>
        <v>0</v>
      </c>
      <c r="AO1584" s="35">
        <v>41617</v>
      </c>
      <c r="AP1584" s="134"/>
      <c r="AQ1584" s="264" t="str">
        <f t="shared" si="126"/>
        <v/>
      </c>
    </row>
    <row r="1585" spans="1:43" s="74" customFormat="1" ht="24.75" customHeight="1" x14ac:dyDescent="0.15">
      <c r="A1585" s="297">
        <v>1582</v>
      </c>
      <c r="B1585" s="23" t="s">
        <v>4153</v>
      </c>
      <c r="C1585" s="24" t="s">
        <v>14359</v>
      </c>
      <c r="D1585" s="23" t="s">
        <v>4134</v>
      </c>
      <c r="E1585" s="23" t="s">
        <v>1653</v>
      </c>
      <c r="F1585" s="24" t="s">
        <v>8317</v>
      </c>
      <c r="G1585" s="25" t="s">
        <v>4135</v>
      </c>
      <c r="H1585" s="23" t="s">
        <v>4136</v>
      </c>
      <c r="I1585" s="23" t="s">
        <v>11117</v>
      </c>
      <c r="J1585" s="25" t="s">
        <v>4137</v>
      </c>
      <c r="K1585" s="58" t="s">
        <v>4138</v>
      </c>
      <c r="L1585" s="58"/>
      <c r="M1585" s="23" t="s">
        <v>4139</v>
      </c>
      <c r="N1585" s="23" t="s">
        <v>4140</v>
      </c>
      <c r="O1585" s="25" t="s">
        <v>4135</v>
      </c>
      <c r="P1585" s="23" t="s">
        <v>4136</v>
      </c>
      <c r="Q1585" s="25" t="s">
        <v>4137</v>
      </c>
      <c r="R1585" s="58" t="s">
        <v>4138</v>
      </c>
      <c r="S1585" s="23" t="s">
        <v>4139</v>
      </c>
      <c r="T1585" s="23" t="s">
        <v>4140</v>
      </c>
      <c r="U1585" s="25" t="s">
        <v>4135</v>
      </c>
      <c r="V1585" s="23" t="s">
        <v>4136</v>
      </c>
      <c r="W1585" s="25" t="s">
        <v>4137</v>
      </c>
      <c r="X1585" s="58" t="s">
        <v>4138</v>
      </c>
      <c r="Y1585" s="23" t="s">
        <v>4139</v>
      </c>
      <c r="Z1585" s="23" t="s">
        <v>4140</v>
      </c>
      <c r="AA1585" s="33">
        <v>5</v>
      </c>
      <c r="AB1585" s="295" t="str">
        <f t="shared" si="124"/>
        <v>年間</v>
      </c>
      <c r="AC1585" s="268"/>
      <c r="AD1585" s="110">
        <v>1</v>
      </c>
      <c r="AE1585" s="111">
        <v>15600</v>
      </c>
      <c r="AF1585" s="26">
        <f t="shared" si="125"/>
        <v>15600</v>
      </c>
      <c r="AG1585" s="27">
        <v>41609</v>
      </c>
      <c r="AH1585" s="302">
        <v>41609</v>
      </c>
      <c r="AI1585" s="29" t="str">
        <f t="shared" si="122"/>
        <v>～</v>
      </c>
      <c r="AJ1585" s="178">
        <f t="shared" si="123"/>
        <v>43434</v>
      </c>
      <c r="AK1585" s="30" t="s">
        <v>4151</v>
      </c>
      <c r="AL1585" s="30" t="s">
        <v>4170</v>
      </c>
      <c r="AM1585" s="114">
        <v>41609</v>
      </c>
      <c r="AN1585" s="408">
        <f>IF($AA1585-data!$G$1=0,"　",IF(AK1585=0,"　",VLOOKUP($AK1585,data!$A$1:$H$264,8,FALSE)))</f>
        <v>0</v>
      </c>
      <c r="AO1585" s="35">
        <v>41617</v>
      </c>
      <c r="AP1585" s="134"/>
      <c r="AQ1585" s="264" t="str">
        <f t="shared" si="126"/>
        <v/>
      </c>
    </row>
    <row r="1586" spans="1:43" s="74" customFormat="1" ht="24.75" customHeight="1" x14ac:dyDescent="0.15">
      <c r="A1586" s="297">
        <v>1583</v>
      </c>
      <c r="B1586" s="23" t="s">
        <v>4153</v>
      </c>
      <c r="C1586" s="24" t="s">
        <v>14359</v>
      </c>
      <c r="D1586" s="23" t="s">
        <v>4134</v>
      </c>
      <c r="E1586" s="23" t="s">
        <v>1653</v>
      </c>
      <c r="F1586" s="24" t="s">
        <v>8317</v>
      </c>
      <c r="G1586" s="25" t="s">
        <v>4135</v>
      </c>
      <c r="H1586" s="23" t="s">
        <v>4136</v>
      </c>
      <c r="I1586" s="23" t="s">
        <v>11117</v>
      </c>
      <c r="J1586" s="25" t="s">
        <v>4137</v>
      </c>
      <c r="K1586" s="58" t="s">
        <v>4138</v>
      </c>
      <c r="L1586" s="58"/>
      <c r="M1586" s="23" t="s">
        <v>4139</v>
      </c>
      <c r="N1586" s="23" t="s">
        <v>4140</v>
      </c>
      <c r="O1586" s="25" t="s">
        <v>4135</v>
      </c>
      <c r="P1586" s="23" t="s">
        <v>4136</v>
      </c>
      <c r="Q1586" s="25" t="s">
        <v>4137</v>
      </c>
      <c r="R1586" s="58" t="s">
        <v>4138</v>
      </c>
      <c r="S1586" s="23" t="s">
        <v>4139</v>
      </c>
      <c r="T1586" s="23" t="s">
        <v>4140</v>
      </c>
      <c r="U1586" s="25" t="s">
        <v>4135</v>
      </c>
      <c r="V1586" s="23" t="s">
        <v>4136</v>
      </c>
      <c r="W1586" s="25" t="s">
        <v>4137</v>
      </c>
      <c r="X1586" s="58" t="s">
        <v>4138</v>
      </c>
      <c r="Y1586" s="23" t="s">
        <v>4139</v>
      </c>
      <c r="Z1586" s="23" t="s">
        <v>4140</v>
      </c>
      <c r="AA1586" s="33">
        <v>5</v>
      </c>
      <c r="AB1586" s="295" t="str">
        <f t="shared" si="124"/>
        <v>年間</v>
      </c>
      <c r="AC1586" s="268"/>
      <c r="AD1586" s="110">
        <v>1</v>
      </c>
      <c r="AE1586" s="111">
        <v>15600</v>
      </c>
      <c r="AF1586" s="26">
        <f t="shared" si="125"/>
        <v>15600</v>
      </c>
      <c r="AG1586" s="27">
        <v>41609</v>
      </c>
      <c r="AH1586" s="302">
        <v>41609</v>
      </c>
      <c r="AI1586" s="29" t="str">
        <f t="shared" si="122"/>
        <v>～</v>
      </c>
      <c r="AJ1586" s="178">
        <f t="shared" si="123"/>
        <v>43434</v>
      </c>
      <c r="AK1586" s="30" t="s">
        <v>4151</v>
      </c>
      <c r="AL1586" s="30" t="s">
        <v>4171</v>
      </c>
      <c r="AM1586" s="114">
        <v>41609</v>
      </c>
      <c r="AN1586" s="408">
        <f>IF($AA1586-data!$G$1=0,"　",IF(AK1586=0,"　",VLOOKUP($AK1586,data!$A$1:$H$264,8,FALSE)))</f>
        <v>0</v>
      </c>
      <c r="AO1586" s="35">
        <v>41617</v>
      </c>
      <c r="AP1586" s="134"/>
      <c r="AQ1586" s="264" t="str">
        <f t="shared" si="126"/>
        <v/>
      </c>
    </row>
    <row r="1587" spans="1:43" s="74" customFormat="1" ht="24.75" customHeight="1" x14ac:dyDescent="0.15">
      <c r="A1587" s="297">
        <v>1584</v>
      </c>
      <c r="B1587" s="23" t="s">
        <v>4172</v>
      </c>
      <c r="C1587" s="24" t="s">
        <v>14359</v>
      </c>
      <c r="D1587" s="23" t="s">
        <v>4134</v>
      </c>
      <c r="E1587" s="23" t="s">
        <v>1653</v>
      </c>
      <c r="F1587" s="24" t="s">
        <v>8317</v>
      </c>
      <c r="G1587" s="25" t="s">
        <v>4135</v>
      </c>
      <c r="H1587" s="23" t="s">
        <v>4136</v>
      </c>
      <c r="I1587" s="23" t="s">
        <v>11117</v>
      </c>
      <c r="J1587" s="25" t="s">
        <v>4137</v>
      </c>
      <c r="K1587" s="58" t="s">
        <v>4138</v>
      </c>
      <c r="L1587" s="58"/>
      <c r="M1587" s="23" t="s">
        <v>4139</v>
      </c>
      <c r="N1587" s="23" t="s">
        <v>4140</v>
      </c>
      <c r="O1587" s="25" t="s">
        <v>4135</v>
      </c>
      <c r="P1587" s="23" t="s">
        <v>4136</v>
      </c>
      <c r="Q1587" s="25" t="s">
        <v>4137</v>
      </c>
      <c r="R1587" s="58" t="s">
        <v>4138</v>
      </c>
      <c r="S1587" s="23" t="s">
        <v>4139</v>
      </c>
      <c r="T1587" s="23" t="s">
        <v>4140</v>
      </c>
      <c r="U1587" s="25" t="s">
        <v>4135</v>
      </c>
      <c r="V1587" s="23" t="s">
        <v>4136</v>
      </c>
      <c r="W1587" s="25" t="s">
        <v>4137</v>
      </c>
      <c r="X1587" s="58" t="s">
        <v>4138</v>
      </c>
      <c r="Y1587" s="23" t="s">
        <v>4139</v>
      </c>
      <c r="Z1587" s="23" t="s">
        <v>4140</v>
      </c>
      <c r="AA1587" s="33">
        <v>5</v>
      </c>
      <c r="AB1587" s="295" t="str">
        <f t="shared" si="124"/>
        <v>年間</v>
      </c>
      <c r="AC1587" s="268"/>
      <c r="AD1587" s="110">
        <v>1</v>
      </c>
      <c r="AE1587" s="111">
        <v>12000</v>
      </c>
      <c r="AF1587" s="26">
        <f t="shared" si="125"/>
        <v>12000</v>
      </c>
      <c r="AG1587" s="27">
        <v>41609</v>
      </c>
      <c r="AH1587" s="302">
        <v>41609</v>
      </c>
      <c r="AI1587" s="29" t="str">
        <f t="shared" si="122"/>
        <v>～</v>
      </c>
      <c r="AJ1587" s="178">
        <f t="shared" si="123"/>
        <v>43434</v>
      </c>
      <c r="AK1587" s="30" t="s">
        <v>4121</v>
      </c>
      <c r="AL1587" s="30" t="s">
        <v>4173</v>
      </c>
      <c r="AM1587" s="114">
        <v>41609</v>
      </c>
      <c r="AN1587" s="408">
        <f>IF($AA1587-data!$G$1=0,"　",IF(AK1587=0,"　",VLOOKUP($AK1587,data!$A$1:$H$264,8,FALSE)))</f>
        <v>0</v>
      </c>
      <c r="AO1587" s="35">
        <v>41617</v>
      </c>
      <c r="AP1587" s="134"/>
      <c r="AQ1587" s="264" t="str">
        <f t="shared" si="126"/>
        <v/>
      </c>
    </row>
    <row r="1588" spans="1:43" s="74" customFormat="1" ht="24.75" customHeight="1" x14ac:dyDescent="0.15">
      <c r="A1588" s="297">
        <v>1585</v>
      </c>
      <c r="B1588" s="23" t="s">
        <v>4172</v>
      </c>
      <c r="C1588" s="24" t="s">
        <v>14359</v>
      </c>
      <c r="D1588" s="23" t="s">
        <v>4134</v>
      </c>
      <c r="E1588" s="23" t="s">
        <v>1653</v>
      </c>
      <c r="F1588" s="24" t="s">
        <v>8317</v>
      </c>
      <c r="G1588" s="25" t="s">
        <v>4135</v>
      </c>
      <c r="H1588" s="23" t="s">
        <v>4136</v>
      </c>
      <c r="I1588" s="23" t="s">
        <v>11117</v>
      </c>
      <c r="J1588" s="25" t="s">
        <v>4137</v>
      </c>
      <c r="K1588" s="58" t="s">
        <v>4138</v>
      </c>
      <c r="L1588" s="58"/>
      <c r="M1588" s="23" t="s">
        <v>4139</v>
      </c>
      <c r="N1588" s="23" t="s">
        <v>4140</v>
      </c>
      <c r="O1588" s="25" t="s">
        <v>4135</v>
      </c>
      <c r="P1588" s="23" t="s">
        <v>4136</v>
      </c>
      <c r="Q1588" s="25" t="s">
        <v>4137</v>
      </c>
      <c r="R1588" s="58" t="s">
        <v>4138</v>
      </c>
      <c r="S1588" s="23" t="s">
        <v>4139</v>
      </c>
      <c r="T1588" s="23" t="s">
        <v>4140</v>
      </c>
      <c r="U1588" s="25" t="s">
        <v>4135</v>
      </c>
      <c r="V1588" s="23" t="s">
        <v>4136</v>
      </c>
      <c r="W1588" s="25" t="s">
        <v>4137</v>
      </c>
      <c r="X1588" s="58" t="s">
        <v>4138</v>
      </c>
      <c r="Y1588" s="23" t="s">
        <v>4139</v>
      </c>
      <c r="Z1588" s="23" t="s">
        <v>4140</v>
      </c>
      <c r="AA1588" s="33">
        <v>5</v>
      </c>
      <c r="AB1588" s="295" t="str">
        <f t="shared" si="124"/>
        <v>年間</v>
      </c>
      <c r="AC1588" s="268"/>
      <c r="AD1588" s="110">
        <v>1</v>
      </c>
      <c r="AE1588" s="111">
        <v>12000</v>
      </c>
      <c r="AF1588" s="26">
        <f t="shared" si="125"/>
        <v>12000</v>
      </c>
      <c r="AG1588" s="27">
        <v>41609</v>
      </c>
      <c r="AH1588" s="302">
        <v>41609</v>
      </c>
      <c r="AI1588" s="29" t="str">
        <f t="shared" si="122"/>
        <v>～</v>
      </c>
      <c r="AJ1588" s="178">
        <f t="shared" si="123"/>
        <v>43434</v>
      </c>
      <c r="AK1588" s="30" t="s">
        <v>4121</v>
      </c>
      <c r="AL1588" s="30" t="s">
        <v>4174</v>
      </c>
      <c r="AM1588" s="114">
        <v>41609</v>
      </c>
      <c r="AN1588" s="408">
        <f>IF($AA1588-data!$G$1=0,"　",IF(AK1588=0,"　",VLOOKUP($AK1588,data!$A$1:$H$264,8,FALSE)))</f>
        <v>0</v>
      </c>
      <c r="AO1588" s="35">
        <v>41617</v>
      </c>
      <c r="AP1588" s="134"/>
      <c r="AQ1588" s="264" t="str">
        <f t="shared" si="126"/>
        <v/>
      </c>
    </row>
    <row r="1589" spans="1:43" s="74" customFormat="1" ht="24.75" customHeight="1" x14ac:dyDescent="0.15">
      <c r="A1589" s="297">
        <v>1586</v>
      </c>
      <c r="B1589" s="23" t="s">
        <v>4172</v>
      </c>
      <c r="C1589" s="24" t="s">
        <v>14359</v>
      </c>
      <c r="D1589" s="23" t="s">
        <v>4134</v>
      </c>
      <c r="E1589" s="23" t="s">
        <v>1653</v>
      </c>
      <c r="F1589" s="24" t="s">
        <v>8317</v>
      </c>
      <c r="G1589" s="25" t="s">
        <v>4135</v>
      </c>
      <c r="H1589" s="23" t="s">
        <v>4136</v>
      </c>
      <c r="I1589" s="23" t="s">
        <v>11117</v>
      </c>
      <c r="J1589" s="25" t="s">
        <v>4137</v>
      </c>
      <c r="K1589" s="58" t="s">
        <v>4138</v>
      </c>
      <c r="L1589" s="58"/>
      <c r="M1589" s="23" t="s">
        <v>4139</v>
      </c>
      <c r="N1589" s="23" t="s">
        <v>4140</v>
      </c>
      <c r="O1589" s="25" t="s">
        <v>4135</v>
      </c>
      <c r="P1589" s="23" t="s">
        <v>4136</v>
      </c>
      <c r="Q1589" s="25" t="s">
        <v>4137</v>
      </c>
      <c r="R1589" s="58" t="s">
        <v>4138</v>
      </c>
      <c r="S1589" s="23" t="s">
        <v>4139</v>
      </c>
      <c r="T1589" s="23" t="s">
        <v>4140</v>
      </c>
      <c r="U1589" s="25" t="s">
        <v>4135</v>
      </c>
      <c r="V1589" s="23" t="s">
        <v>4136</v>
      </c>
      <c r="W1589" s="25" t="s">
        <v>4137</v>
      </c>
      <c r="X1589" s="58" t="s">
        <v>4138</v>
      </c>
      <c r="Y1589" s="23" t="s">
        <v>4139</v>
      </c>
      <c r="Z1589" s="23" t="s">
        <v>4140</v>
      </c>
      <c r="AA1589" s="33">
        <v>5</v>
      </c>
      <c r="AB1589" s="295" t="str">
        <f t="shared" si="124"/>
        <v>年間</v>
      </c>
      <c r="AC1589" s="268"/>
      <c r="AD1589" s="110">
        <v>1</v>
      </c>
      <c r="AE1589" s="111">
        <v>12000</v>
      </c>
      <c r="AF1589" s="26">
        <f t="shared" si="125"/>
        <v>12000</v>
      </c>
      <c r="AG1589" s="27">
        <v>41609</v>
      </c>
      <c r="AH1589" s="302">
        <v>41609</v>
      </c>
      <c r="AI1589" s="29" t="str">
        <f t="shared" si="122"/>
        <v>～</v>
      </c>
      <c r="AJ1589" s="178">
        <f t="shared" si="123"/>
        <v>43434</v>
      </c>
      <c r="AK1589" s="30" t="s">
        <v>4121</v>
      </c>
      <c r="AL1589" s="30" t="s">
        <v>4175</v>
      </c>
      <c r="AM1589" s="114">
        <v>41609</v>
      </c>
      <c r="AN1589" s="408">
        <f>IF($AA1589-data!$G$1=0,"　",IF(AK1589=0,"　",VLOOKUP($AK1589,data!$A$1:$H$264,8,FALSE)))</f>
        <v>0</v>
      </c>
      <c r="AO1589" s="35">
        <v>41617</v>
      </c>
      <c r="AP1589" s="134"/>
      <c r="AQ1589" s="264" t="str">
        <f t="shared" si="126"/>
        <v/>
      </c>
    </row>
    <row r="1590" spans="1:43" s="74" customFormat="1" ht="24.75" customHeight="1" x14ac:dyDescent="0.15">
      <c r="A1590" s="297">
        <v>1587</v>
      </c>
      <c r="B1590" s="23" t="s">
        <v>4172</v>
      </c>
      <c r="C1590" s="24" t="s">
        <v>14359</v>
      </c>
      <c r="D1590" s="23" t="s">
        <v>4134</v>
      </c>
      <c r="E1590" s="23" t="s">
        <v>1653</v>
      </c>
      <c r="F1590" s="24" t="s">
        <v>8317</v>
      </c>
      <c r="G1590" s="25" t="s">
        <v>4135</v>
      </c>
      <c r="H1590" s="23" t="s">
        <v>4136</v>
      </c>
      <c r="I1590" s="23" t="s">
        <v>11117</v>
      </c>
      <c r="J1590" s="25" t="s">
        <v>4137</v>
      </c>
      <c r="K1590" s="58" t="s">
        <v>4138</v>
      </c>
      <c r="L1590" s="58"/>
      <c r="M1590" s="23" t="s">
        <v>4139</v>
      </c>
      <c r="N1590" s="23" t="s">
        <v>4140</v>
      </c>
      <c r="O1590" s="25" t="s">
        <v>4135</v>
      </c>
      <c r="P1590" s="23" t="s">
        <v>4136</v>
      </c>
      <c r="Q1590" s="25" t="s">
        <v>4137</v>
      </c>
      <c r="R1590" s="58" t="s">
        <v>4138</v>
      </c>
      <c r="S1590" s="23" t="s">
        <v>4139</v>
      </c>
      <c r="T1590" s="23" t="s">
        <v>4140</v>
      </c>
      <c r="U1590" s="25" t="s">
        <v>4135</v>
      </c>
      <c r="V1590" s="23" t="s">
        <v>4136</v>
      </c>
      <c r="W1590" s="25" t="s">
        <v>4137</v>
      </c>
      <c r="X1590" s="58" t="s">
        <v>4138</v>
      </c>
      <c r="Y1590" s="23" t="s">
        <v>4139</v>
      </c>
      <c r="Z1590" s="23" t="s">
        <v>4140</v>
      </c>
      <c r="AA1590" s="33">
        <v>5</v>
      </c>
      <c r="AB1590" s="295" t="str">
        <f t="shared" si="124"/>
        <v>年間</v>
      </c>
      <c r="AC1590" s="268"/>
      <c r="AD1590" s="110">
        <v>1</v>
      </c>
      <c r="AE1590" s="111">
        <v>12000</v>
      </c>
      <c r="AF1590" s="26">
        <f t="shared" si="125"/>
        <v>12000</v>
      </c>
      <c r="AG1590" s="27">
        <v>41609</v>
      </c>
      <c r="AH1590" s="302">
        <v>41609</v>
      </c>
      <c r="AI1590" s="29" t="str">
        <f t="shared" si="122"/>
        <v>～</v>
      </c>
      <c r="AJ1590" s="178">
        <f t="shared" si="123"/>
        <v>43434</v>
      </c>
      <c r="AK1590" s="30" t="s">
        <v>4121</v>
      </c>
      <c r="AL1590" s="30" t="s">
        <v>4176</v>
      </c>
      <c r="AM1590" s="114">
        <v>41609</v>
      </c>
      <c r="AN1590" s="408">
        <f>IF($AA1590-data!$G$1=0,"　",IF(AK1590=0,"　",VLOOKUP($AK1590,data!$A$1:$H$264,8,FALSE)))</f>
        <v>0</v>
      </c>
      <c r="AO1590" s="35">
        <v>41617</v>
      </c>
      <c r="AP1590" s="134"/>
      <c r="AQ1590" s="264" t="str">
        <f t="shared" si="126"/>
        <v/>
      </c>
    </row>
    <row r="1591" spans="1:43" s="74" customFormat="1" ht="24.75" customHeight="1" x14ac:dyDescent="0.15">
      <c r="A1591" s="297">
        <v>1588</v>
      </c>
      <c r="B1591" s="23" t="s">
        <v>4177</v>
      </c>
      <c r="C1591" s="24" t="s">
        <v>14359</v>
      </c>
      <c r="D1591" s="23" t="s">
        <v>4134</v>
      </c>
      <c r="E1591" s="23" t="s">
        <v>1653</v>
      </c>
      <c r="F1591" s="24" t="s">
        <v>8317</v>
      </c>
      <c r="G1591" s="25" t="s">
        <v>4135</v>
      </c>
      <c r="H1591" s="23" t="s">
        <v>4136</v>
      </c>
      <c r="I1591" s="23" t="s">
        <v>11117</v>
      </c>
      <c r="J1591" s="25" t="s">
        <v>4137</v>
      </c>
      <c r="K1591" s="58" t="s">
        <v>4138</v>
      </c>
      <c r="L1591" s="58"/>
      <c r="M1591" s="23" t="s">
        <v>4139</v>
      </c>
      <c r="N1591" s="23" t="s">
        <v>4140</v>
      </c>
      <c r="O1591" s="25" t="s">
        <v>4135</v>
      </c>
      <c r="P1591" s="23" t="s">
        <v>4136</v>
      </c>
      <c r="Q1591" s="25" t="s">
        <v>4137</v>
      </c>
      <c r="R1591" s="58" t="s">
        <v>4138</v>
      </c>
      <c r="S1591" s="23" t="s">
        <v>4139</v>
      </c>
      <c r="T1591" s="23" t="s">
        <v>4140</v>
      </c>
      <c r="U1591" s="25" t="s">
        <v>4135</v>
      </c>
      <c r="V1591" s="23" t="s">
        <v>4136</v>
      </c>
      <c r="W1591" s="25" t="s">
        <v>4137</v>
      </c>
      <c r="X1591" s="58" t="s">
        <v>4138</v>
      </c>
      <c r="Y1591" s="23" t="s">
        <v>4139</v>
      </c>
      <c r="Z1591" s="23" t="s">
        <v>4140</v>
      </c>
      <c r="AA1591" s="33">
        <v>5</v>
      </c>
      <c r="AB1591" s="295" t="str">
        <f t="shared" si="124"/>
        <v>年間</v>
      </c>
      <c r="AC1591" s="268"/>
      <c r="AD1591" s="110">
        <v>1</v>
      </c>
      <c r="AE1591" s="111">
        <v>58800</v>
      </c>
      <c r="AF1591" s="26">
        <f t="shared" si="125"/>
        <v>58800</v>
      </c>
      <c r="AG1591" s="27">
        <v>41609</v>
      </c>
      <c r="AH1591" s="302">
        <v>41609</v>
      </c>
      <c r="AI1591" s="29" t="str">
        <f t="shared" si="122"/>
        <v>～</v>
      </c>
      <c r="AJ1591" s="178">
        <f t="shared" si="123"/>
        <v>43434</v>
      </c>
      <c r="AK1591" s="30" t="s">
        <v>4178</v>
      </c>
      <c r="AL1591" s="30" t="s">
        <v>4179</v>
      </c>
      <c r="AM1591" s="114">
        <v>41609</v>
      </c>
      <c r="AN1591" s="408" t="str">
        <f>IF($AA1591-data!$G$1=0,"　",IF(AK1591=0,"　",VLOOKUP($AK1591,data!$A$1:$H$264,8,FALSE)))</f>
        <v>消耗部品交換対象</v>
      </c>
      <c r="AO1591" s="35">
        <v>41617</v>
      </c>
      <c r="AP1591" s="134"/>
      <c r="AQ1591" s="264">
        <f t="shared" si="126"/>
        <v>42675</v>
      </c>
    </row>
    <row r="1592" spans="1:43" s="74" customFormat="1" ht="24.75" customHeight="1" x14ac:dyDescent="0.15">
      <c r="A1592" s="297">
        <v>1589</v>
      </c>
      <c r="B1592" s="23" t="s">
        <v>4177</v>
      </c>
      <c r="C1592" s="24" t="s">
        <v>14359</v>
      </c>
      <c r="D1592" s="23" t="s">
        <v>4134</v>
      </c>
      <c r="E1592" s="23" t="s">
        <v>1653</v>
      </c>
      <c r="F1592" s="24" t="s">
        <v>8317</v>
      </c>
      <c r="G1592" s="25" t="s">
        <v>4135</v>
      </c>
      <c r="H1592" s="23" t="s">
        <v>4136</v>
      </c>
      <c r="I1592" s="23" t="s">
        <v>11117</v>
      </c>
      <c r="J1592" s="25" t="s">
        <v>4137</v>
      </c>
      <c r="K1592" s="58" t="s">
        <v>4138</v>
      </c>
      <c r="L1592" s="58"/>
      <c r="M1592" s="23" t="s">
        <v>4139</v>
      </c>
      <c r="N1592" s="23" t="s">
        <v>4140</v>
      </c>
      <c r="O1592" s="25" t="s">
        <v>4135</v>
      </c>
      <c r="P1592" s="23" t="s">
        <v>4136</v>
      </c>
      <c r="Q1592" s="25" t="s">
        <v>4137</v>
      </c>
      <c r="R1592" s="58" t="s">
        <v>4138</v>
      </c>
      <c r="S1592" s="23" t="s">
        <v>4139</v>
      </c>
      <c r="T1592" s="23" t="s">
        <v>4140</v>
      </c>
      <c r="U1592" s="25" t="s">
        <v>4135</v>
      </c>
      <c r="V1592" s="23" t="s">
        <v>4136</v>
      </c>
      <c r="W1592" s="25" t="s">
        <v>4137</v>
      </c>
      <c r="X1592" s="58" t="s">
        <v>4138</v>
      </c>
      <c r="Y1592" s="23" t="s">
        <v>4139</v>
      </c>
      <c r="Z1592" s="23" t="s">
        <v>4140</v>
      </c>
      <c r="AA1592" s="33">
        <v>5</v>
      </c>
      <c r="AB1592" s="295" t="str">
        <f t="shared" si="124"/>
        <v>年間</v>
      </c>
      <c r="AC1592" s="268"/>
      <c r="AD1592" s="110">
        <v>1</v>
      </c>
      <c r="AE1592" s="111">
        <v>58800</v>
      </c>
      <c r="AF1592" s="26">
        <f t="shared" si="125"/>
        <v>58800</v>
      </c>
      <c r="AG1592" s="27">
        <v>41609</v>
      </c>
      <c r="AH1592" s="302">
        <v>41609</v>
      </c>
      <c r="AI1592" s="29" t="str">
        <f t="shared" si="122"/>
        <v>～</v>
      </c>
      <c r="AJ1592" s="178">
        <f t="shared" si="123"/>
        <v>43434</v>
      </c>
      <c r="AK1592" s="30" t="s">
        <v>4178</v>
      </c>
      <c r="AL1592" s="30" t="s">
        <v>4180</v>
      </c>
      <c r="AM1592" s="114">
        <v>41609</v>
      </c>
      <c r="AN1592" s="408" t="str">
        <f>IF($AA1592-data!$G$1=0,"　",IF(AK1592=0,"　",VLOOKUP($AK1592,data!$A$1:$H$264,8,FALSE)))</f>
        <v>消耗部品交換対象</v>
      </c>
      <c r="AO1592" s="35">
        <v>41617</v>
      </c>
      <c r="AP1592" s="134"/>
      <c r="AQ1592" s="264">
        <f t="shared" si="126"/>
        <v>42675</v>
      </c>
    </row>
    <row r="1593" spans="1:43" s="74" customFormat="1" ht="24.75" customHeight="1" x14ac:dyDescent="0.15">
      <c r="A1593" s="297">
        <v>1590</v>
      </c>
      <c r="B1593" s="23" t="s">
        <v>4177</v>
      </c>
      <c r="C1593" s="24" t="s">
        <v>14359</v>
      </c>
      <c r="D1593" s="23" t="s">
        <v>4134</v>
      </c>
      <c r="E1593" s="23" t="s">
        <v>1653</v>
      </c>
      <c r="F1593" s="24" t="s">
        <v>8317</v>
      </c>
      <c r="G1593" s="25" t="s">
        <v>4135</v>
      </c>
      <c r="H1593" s="23" t="s">
        <v>4136</v>
      </c>
      <c r="I1593" s="23" t="s">
        <v>11117</v>
      </c>
      <c r="J1593" s="25" t="s">
        <v>4137</v>
      </c>
      <c r="K1593" s="58" t="s">
        <v>4138</v>
      </c>
      <c r="L1593" s="58"/>
      <c r="M1593" s="23" t="s">
        <v>4139</v>
      </c>
      <c r="N1593" s="23" t="s">
        <v>4140</v>
      </c>
      <c r="O1593" s="25" t="s">
        <v>4135</v>
      </c>
      <c r="P1593" s="23" t="s">
        <v>4136</v>
      </c>
      <c r="Q1593" s="25" t="s">
        <v>4137</v>
      </c>
      <c r="R1593" s="58" t="s">
        <v>4138</v>
      </c>
      <c r="S1593" s="23" t="s">
        <v>4139</v>
      </c>
      <c r="T1593" s="23" t="s">
        <v>4140</v>
      </c>
      <c r="U1593" s="25" t="s">
        <v>4135</v>
      </c>
      <c r="V1593" s="23" t="s">
        <v>4136</v>
      </c>
      <c r="W1593" s="25" t="s">
        <v>4137</v>
      </c>
      <c r="X1593" s="58" t="s">
        <v>4138</v>
      </c>
      <c r="Y1593" s="23" t="s">
        <v>4139</v>
      </c>
      <c r="Z1593" s="23" t="s">
        <v>4140</v>
      </c>
      <c r="AA1593" s="33">
        <v>5</v>
      </c>
      <c r="AB1593" s="295" t="str">
        <f t="shared" si="124"/>
        <v>年間</v>
      </c>
      <c r="AC1593" s="268"/>
      <c r="AD1593" s="110">
        <v>1</v>
      </c>
      <c r="AE1593" s="111">
        <v>58800</v>
      </c>
      <c r="AF1593" s="26">
        <f t="shared" si="125"/>
        <v>58800</v>
      </c>
      <c r="AG1593" s="27">
        <v>41609</v>
      </c>
      <c r="AH1593" s="302">
        <v>41609</v>
      </c>
      <c r="AI1593" s="29" t="str">
        <f t="shared" si="122"/>
        <v>～</v>
      </c>
      <c r="AJ1593" s="178">
        <f t="shared" si="123"/>
        <v>43434</v>
      </c>
      <c r="AK1593" s="30" t="s">
        <v>4178</v>
      </c>
      <c r="AL1593" s="30" t="s">
        <v>4181</v>
      </c>
      <c r="AM1593" s="114">
        <v>41609</v>
      </c>
      <c r="AN1593" s="408" t="str">
        <f>IF($AA1593-data!$G$1=0,"　",IF(AK1593=0,"　",VLOOKUP($AK1593,data!$A$1:$H$264,8,FALSE)))</f>
        <v>消耗部品交換対象</v>
      </c>
      <c r="AO1593" s="35">
        <v>41617</v>
      </c>
      <c r="AP1593" s="134"/>
      <c r="AQ1593" s="264">
        <f t="shared" si="126"/>
        <v>42675</v>
      </c>
    </row>
    <row r="1594" spans="1:43" s="74" customFormat="1" ht="24.75" customHeight="1" x14ac:dyDescent="0.15">
      <c r="A1594" s="297">
        <v>1591</v>
      </c>
      <c r="B1594" s="23" t="s">
        <v>4177</v>
      </c>
      <c r="C1594" s="24" t="s">
        <v>14359</v>
      </c>
      <c r="D1594" s="23" t="s">
        <v>4134</v>
      </c>
      <c r="E1594" s="23" t="s">
        <v>1653</v>
      </c>
      <c r="F1594" s="24" t="s">
        <v>8317</v>
      </c>
      <c r="G1594" s="25" t="s">
        <v>4135</v>
      </c>
      <c r="H1594" s="23" t="s">
        <v>4136</v>
      </c>
      <c r="I1594" s="23" t="s">
        <v>11117</v>
      </c>
      <c r="J1594" s="25" t="s">
        <v>4137</v>
      </c>
      <c r="K1594" s="58" t="s">
        <v>4138</v>
      </c>
      <c r="L1594" s="58"/>
      <c r="M1594" s="23" t="s">
        <v>4139</v>
      </c>
      <c r="N1594" s="23" t="s">
        <v>4140</v>
      </c>
      <c r="O1594" s="25" t="s">
        <v>4135</v>
      </c>
      <c r="P1594" s="23" t="s">
        <v>4136</v>
      </c>
      <c r="Q1594" s="25" t="s">
        <v>4137</v>
      </c>
      <c r="R1594" s="58" t="s">
        <v>4138</v>
      </c>
      <c r="S1594" s="23" t="s">
        <v>4139</v>
      </c>
      <c r="T1594" s="23" t="s">
        <v>4140</v>
      </c>
      <c r="U1594" s="25" t="s">
        <v>4135</v>
      </c>
      <c r="V1594" s="23" t="s">
        <v>4136</v>
      </c>
      <c r="W1594" s="25" t="s">
        <v>4137</v>
      </c>
      <c r="X1594" s="58" t="s">
        <v>4138</v>
      </c>
      <c r="Y1594" s="23" t="s">
        <v>4139</v>
      </c>
      <c r="Z1594" s="23" t="s">
        <v>4140</v>
      </c>
      <c r="AA1594" s="33">
        <v>5</v>
      </c>
      <c r="AB1594" s="295" t="str">
        <f t="shared" si="124"/>
        <v>年間</v>
      </c>
      <c r="AC1594" s="268"/>
      <c r="AD1594" s="110">
        <v>1</v>
      </c>
      <c r="AE1594" s="111">
        <v>58800</v>
      </c>
      <c r="AF1594" s="26">
        <f t="shared" si="125"/>
        <v>58800</v>
      </c>
      <c r="AG1594" s="27">
        <v>41609</v>
      </c>
      <c r="AH1594" s="302">
        <v>41609</v>
      </c>
      <c r="AI1594" s="29" t="str">
        <f t="shared" si="122"/>
        <v>～</v>
      </c>
      <c r="AJ1594" s="178">
        <f t="shared" si="123"/>
        <v>43434</v>
      </c>
      <c r="AK1594" s="30" t="s">
        <v>4178</v>
      </c>
      <c r="AL1594" s="30" t="s">
        <v>4182</v>
      </c>
      <c r="AM1594" s="114">
        <v>41609</v>
      </c>
      <c r="AN1594" s="408" t="str">
        <f>IF($AA1594-data!$G$1=0,"　",IF(AK1594=0,"　",VLOOKUP($AK1594,data!$A$1:$H$264,8,FALSE)))</f>
        <v>消耗部品交換対象</v>
      </c>
      <c r="AO1594" s="35">
        <v>41617</v>
      </c>
      <c r="AP1594" s="134"/>
      <c r="AQ1594" s="264">
        <f t="shared" si="126"/>
        <v>42675</v>
      </c>
    </row>
    <row r="1595" spans="1:43" s="74" customFormat="1" ht="24.75" customHeight="1" x14ac:dyDescent="0.15">
      <c r="A1595" s="297">
        <v>1592</v>
      </c>
      <c r="B1595" s="23" t="s">
        <v>4177</v>
      </c>
      <c r="C1595" s="24" t="s">
        <v>14359</v>
      </c>
      <c r="D1595" s="23" t="s">
        <v>4134</v>
      </c>
      <c r="E1595" s="23" t="s">
        <v>1653</v>
      </c>
      <c r="F1595" s="24" t="s">
        <v>8317</v>
      </c>
      <c r="G1595" s="25" t="s">
        <v>4135</v>
      </c>
      <c r="H1595" s="23" t="s">
        <v>4136</v>
      </c>
      <c r="I1595" s="23" t="s">
        <v>11117</v>
      </c>
      <c r="J1595" s="25" t="s">
        <v>4137</v>
      </c>
      <c r="K1595" s="58" t="s">
        <v>4138</v>
      </c>
      <c r="L1595" s="58"/>
      <c r="M1595" s="23" t="s">
        <v>4139</v>
      </c>
      <c r="N1595" s="23" t="s">
        <v>4140</v>
      </c>
      <c r="O1595" s="25" t="s">
        <v>4135</v>
      </c>
      <c r="P1595" s="23" t="s">
        <v>4136</v>
      </c>
      <c r="Q1595" s="25" t="s">
        <v>4137</v>
      </c>
      <c r="R1595" s="58" t="s">
        <v>4138</v>
      </c>
      <c r="S1595" s="23" t="s">
        <v>4139</v>
      </c>
      <c r="T1595" s="23" t="s">
        <v>4140</v>
      </c>
      <c r="U1595" s="25" t="s">
        <v>4135</v>
      </c>
      <c r="V1595" s="23" t="s">
        <v>4136</v>
      </c>
      <c r="W1595" s="25" t="s">
        <v>4137</v>
      </c>
      <c r="X1595" s="58" t="s">
        <v>4138</v>
      </c>
      <c r="Y1595" s="23" t="s">
        <v>4139</v>
      </c>
      <c r="Z1595" s="23" t="s">
        <v>4140</v>
      </c>
      <c r="AA1595" s="33">
        <v>5</v>
      </c>
      <c r="AB1595" s="295" t="str">
        <f t="shared" si="124"/>
        <v>年間</v>
      </c>
      <c r="AC1595" s="268"/>
      <c r="AD1595" s="110">
        <v>1</v>
      </c>
      <c r="AE1595" s="111">
        <v>58800</v>
      </c>
      <c r="AF1595" s="26">
        <f t="shared" si="125"/>
        <v>58800</v>
      </c>
      <c r="AG1595" s="27">
        <v>41609</v>
      </c>
      <c r="AH1595" s="302">
        <v>41609</v>
      </c>
      <c r="AI1595" s="29" t="str">
        <f t="shared" si="122"/>
        <v>～</v>
      </c>
      <c r="AJ1595" s="178">
        <f t="shared" si="123"/>
        <v>43434</v>
      </c>
      <c r="AK1595" s="30" t="s">
        <v>4178</v>
      </c>
      <c r="AL1595" s="30" t="s">
        <v>4183</v>
      </c>
      <c r="AM1595" s="114">
        <v>41609</v>
      </c>
      <c r="AN1595" s="408" t="str">
        <f>IF($AA1595-data!$G$1=0,"　",IF(AK1595=0,"　",VLOOKUP($AK1595,data!$A$1:$H$264,8,FALSE)))</f>
        <v>消耗部品交換対象</v>
      </c>
      <c r="AO1595" s="35">
        <v>41617</v>
      </c>
      <c r="AP1595" s="134"/>
      <c r="AQ1595" s="264">
        <f t="shared" si="126"/>
        <v>42675</v>
      </c>
    </row>
    <row r="1596" spans="1:43" s="139" customFormat="1" ht="24.75" customHeight="1" x14ac:dyDescent="0.15">
      <c r="A1596" s="297">
        <v>1593</v>
      </c>
      <c r="B1596" s="30" t="s">
        <v>4184</v>
      </c>
      <c r="C1596" s="24" t="s">
        <v>14359</v>
      </c>
      <c r="D1596" s="30" t="s">
        <v>4134</v>
      </c>
      <c r="E1596" s="23" t="s">
        <v>1653</v>
      </c>
      <c r="F1596" s="24" t="s">
        <v>8317</v>
      </c>
      <c r="G1596" s="99" t="s">
        <v>4135</v>
      </c>
      <c r="H1596" s="30" t="s">
        <v>4136</v>
      </c>
      <c r="I1596" s="23" t="s">
        <v>11117</v>
      </c>
      <c r="J1596" s="99" t="s">
        <v>4137</v>
      </c>
      <c r="K1596" s="136" t="s">
        <v>4138</v>
      </c>
      <c r="L1596" s="136"/>
      <c r="M1596" s="30" t="s">
        <v>4139</v>
      </c>
      <c r="N1596" s="30" t="s">
        <v>4140</v>
      </c>
      <c r="O1596" s="99" t="s">
        <v>4135</v>
      </c>
      <c r="P1596" s="30" t="s">
        <v>4136</v>
      </c>
      <c r="Q1596" s="99" t="s">
        <v>4137</v>
      </c>
      <c r="R1596" s="136" t="s">
        <v>4138</v>
      </c>
      <c r="S1596" s="30" t="s">
        <v>4139</v>
      </c>
      <c r="T1596" s="30" t="s">
        <v>4140</v>
      </c>
      <c r="U1596" s="99" t="s">
        <v>4135</v>
      </c>
      <c r="V1596" s="30" t="s">
        <v>4136</v>
      </c>
      <c r="W1596" s="99" t="s">
        <v>4137</v>
      </c>
      <c r="X1596" s="136" t="s">
        <v>4138</v>
      </c>
      <c r="Y1596" s="30" t="s">
        <v>4139</v>
      </c>
      <c r="Z1596" s="30" t="s">
        <v>4140</v>
      </c>
      <c r="AA1596" s="281">
        <v>5</v>
      </c>
      <c r="AB1596" s="295" t="str">
        <f t="shared" si="124"/>
        <v>年間</v>
      </c>
      <c r="AC1596" s="290"/>
      <c r="AD1596" s="110">
        <v>1</v>
      </c>
      <c r="AE1596" s="202">
        <v>52200</v>
      </c>
      <c r="AF1596" s="94">
        <f t="shared" si="125"/>
        <v>52200</v>
      </c>
      <c r="AG1596" s="137">
        <v>41609</v>
      </c>
      <c r="AH1596" s="302">
        <v>41609</v>
      </c>
      <c r="AI1596" s="29" t="str">
        <f t="shared" si="122"/>
        <v>～</v>
      </c>
      <c r="AJ1596" s="178">
        <f t="shared" si="123"/>
        <v>43434</v>
      </c>
      <c r="AK1596" s="30" t="s">
        <v>4185</v>
      </c>
      <c r="AL1596" s="30" t="s">
        <v>4186</v>
      </c>
      <c r="AM1596" s="114">
        <v>41609</v>
      </c>
      <c r="AN1596" s="408" t="str">
        <f>IF($AA1596-data!$G$1=0,"　",IF(AK1596=0,"　",VLOOKUP($AK1596,data!$A$1:$H$264,8,FALSE)))</f>
        <v>消耗部品交換対象</v>
      </c>
      <c r="AO1596" s="138">
        <v>41618</v>
      </c>
      <c r="AP1596" s="198"/>
      <c r="AQ1596" s="264">
        <f t="shared" si="126"/>
        <v>42675</v>
      </c>
    </row>
    <row r="1597" spans="1:43" s="139" customFormat="1" ht="24.75" customHeight="1" x14ac:dyDescent="0.15">
      <c r="A1597" s="297">
        <v>1594</v>
      </c>
      <c r="B1597" s="30" t="s">
        <v>4184</v>
      </c>
      <c r="C1597" s="24" t="s">
        <v>14359</v>
      </c>
      <c r="D1597" s="30" t="s">
        <v>4134</v>
      </c>
      <c r="E1597" s="23" t="s">
        <v>1653</v>
      </c>
      <c r="F1597" s="24" t="s">
        <v>8317</v>
      </c>
      <c r="G1597" s="99" t="s">
        <v>4135</v>
      </c>
      <c r="H1597" s="30" t="s">
        <v>4136</v>
      </c>
      <c r="I1597" s="23" t="s">
        <v>11117</v>
      </c>
      <c r="J1597" s="99" t="s">
        <v>4137</v>
      </c>
      <c r="K1597" s="136" t="s">
        <v>4138</v>
      </c>
      <c r="L1597" s="136"/>
      <c r="M1597" s="30" t="s">
        <v>4139</v>
      </c>
      <c r="N1597" s="30" t="s">
        <v>4140</v>
      </c>
      <c r="O1597" s="99" t="s">
        <v>4135</v>
      </c>
      <c r="P1597" s="30" t="s">
        <v>4136</v>
      </c>
      <c r="Q1597" s="99" t="s">
        <v>4137</v>
      </c>
      <c r="R1597" s="136" t="s">
        <v>4138</v>
      </c>
      <c r="S1597" s="30" t="s">
        <v>4139</v>
      </c>
      <c r="T1597" s="30" t="s">
        <v>4140</v>
      </c>
      <c r="U1597" s="99" t="s">
        <v>4135</v>
      </c>
      <c r="V1597" s="30" t="s">
        <v>4136</v>
      </c>
      <c r="W1597" s="99" t="s">
        <v>4137</v>
      </c>
      <c r="X1597" s="136" t="s">
        <v>4138</v>
      </c>
      <c r="Y1597" s="30" t="s">
        <v>4139</v>
      </c>
      <c r="Z1597" s="30" t="s">
        <v>4140</v>
      </c>
      <c r="AA1597" s="281">
        <v>5</v>
      </c>
      <c r="AB1597" s="295" t="str">
        <f t="shared" si="124"/>
        <v>年間</v>
      </c>
      <c r="AC1597" s="290"/>
      <c r="AD1597" s="110">
        <v>1</v>
      </c>
      <c r="AE1597" s="202">
        <v>52200</v>
      </c>
      <c r="AF1597" s="94">
        <f t="shared" si="125"/>
        <v>52200</v>
      </c>
      <c r="AG1597" s="137">
        <v>41609</v>
      </c>
      <c r="AH1597" s="302">
        <v>41609</v>
      </c>
      <c r="AI1597" s="29" t="str">
        <f t="shared" si="122"/>
        <v>～</v>
      </c>
      <c r="AJ1597" s="178">
        <f t="shared" si="123"/>
        <v>43434</v>
      </c>
      <c r="AK1597" s="30" t="s">
        <v>4185</v>
      </c>
      <c r="AL1597" s="30" t="s">
        <v>4187</v>
      </c>
      <c r="AM1597" s="114">
        <v>41609</v>
      </c>
      <c r="AN1597" s="408" t="str">
        <f>IF($AA1597-data!$G$1=0,"　",IF(AK1597=0,"　",VLOOKUP($AK1597,data!$A$1:$H$264,8,FALSE)))</f>
        <v>消耗部品交換対象</v>
      </c>
      <c r="AO1597" s="138">
        <v>41618</v>
      </c>
      <c r="AP1597" s="198"/>
      <c r="AQ1597" s="264">
        <f t="shared" si="126"/>
        <v>42675</v>
      </c>
    </row>
    <row r="1598" spans="1:43" s="139" customFormat="1" ht="24.75" customHeight="1" x14ac:dyDescent="0.15">
      <c r="A1598" s="297">
        <v>1595</v>
      </c>
      <c r="B1598" s="30" t="s">
        <v>4184</v>
      </c>
      <c r="C1598" s="24" t="s">
        <v>14359</v>
      </c>
      <c r="D1598" s="30" t="s">
        <v>4134</v>
      </c>
      <c r="E1598" s="23" t="s">
        <v>1653</v>
      </c>
      <c r="F1598" s="24" t="s">
        <v>8317</v>
      </c>
      <c r="G1598" s="99" t="s">
        <v>4135</v>
      </c>
      <c r="H1598" s="30" t="s">
        <v>4136</v>
      </c>
      <c r="I1598" s="23" t="s">
        <v>11117</v>
      </c>
      <c r="J1598" s="99" t="s">
        <v>4137</v>
      </c>
      <c r="K1598" s="136" t="s">
        <v>4138</v>
      </c>
      <c r="L1598" s="136"/>
      <c r="M1598" s="30" t="s">
        <v>4139</v>
      </c>
      <c r="N1598" s="30" t="s">
        <v>4140</v>
      </c>
      <c r="O1598" s="99" t="s">
        <v>4135</v>
      </c>
      <c r="P1598" s="30" t="s">
        <v>4136</v>
      </c>
      <c r="Q1598" s="99" t="s">
        <v>4137</v>
      </c>
      <c r="R1598" s="136" t="s">
        <v>4138</v>
      </c>
      <c r="S1598" s="30" t="s">
        <v>4139</v>
      </c>
      <c r="T1598" s="30" t="s">
        <v>4140</v>
      </c>
      <c r="U1598" s="99" t="s">
        <v>4135</v>
      </c>
      <c r="V1598" s="30" t="s">
        <v>4136</v>
      </c>
      <c r="W1598" s="99" t="s">
        <v>4137</v>
      </c>
      <c r="X1598" s="136" t="s">
        <v>4138</v>
      </c>
      <c r="Y1598" s="30" t="s">
        <v>4139</v>
      </c>
      <c r="Z1598" s="30" t="s">
        <v>4140</v>
      </c>
      <c r="AA1598" s="281">
        <v>5</v>
      </c>
      <c r="AB1598" s="295" t="str">
        <f t="shared" si="124"/>
        <v>年間</v>
      </c>
      <c r="AC1598" s="290"/>
      <c r="AD1598" s="110">
        <v>1</v>
      </c>
      <c r="AE1598" s="202">
        <v>52200</v>
      </c>
      <c r="AF1598" s="94">
        <f t="shared" si="125"/>
        <v>52200</v>
      </c>
      <c r="AG1598" s="137">
        <v>41609</v>
      </c>
      <c r="AH1598" s="302">
        <v>41609</v>
      </c>
      <c r="AI1598" s="29" t="str">
        <f t="shared" si="122"/>
        <v>～</v>
      </c>
      <c r="AJ1598" s="178">
        <f t="shared" si="123"/>
        <v>43434</v>
      </c>
      <c r="AK1598" s="30" t="s">
        <v>4185</v>
      </c>
      <c r="AL1598" s="30" t="s">
        <v>4188</v>
      </c>
      <c r="AM1598" s="114">
        <v>41609</v>
      </c>
      <c r="AN1598" s="408" t="str">
        <f>IF($AA1598-data!$G$1=0,"　",IF(AK1598=0,"　",VLOOKUP($AK1598,data!$A$1:$H$264,8,FALSE)))</f>
        <v>消耗部品交換対象</v>
      </c>
      <c r="AO1598" s="138">
        <v>41618</v>
      </c>
      <c r="AP1598" s="198"/>
      <c r="AQ1598" s="264">
        <f t="shared" si="126"/>
        <v>42675</v>
      </c>
    </row>
    <row r="1599" spans="1:43" s="139" customFormat="1" ht="24.75" customHeight="1" x14ac:dyDescent="0.15">
      <c r="A1599" s="297">
        <v>1596</v>
      </c>
      <c r="B1599" s="30" t="s">
        <v>4184</v>
      </c>
      <c r="C1599" s="24" t="s">
        <v>14359</v>
      </c>
      <c r="D1599" s="30" t="s">
        <v>4134</v>
      </c>
      <c r="E1599" s="23" t="s">
        <v>1653</v>
      </c>
      <c r="F1599" s="24" t="s">
        <v>8317</v>
      </c>
      <c r="G1599" s="99" t="s">
        <v>4135</v>
      </c>
      <c r="H1599" s="30" t="s">
        <v>4136</v>
      </c>
      <c r="I1599" s="23" t="s">
        <v>11117</v>
      </c>
      <c r="J1599" s="99" t="s">
        <v>4137</v>
      </c>
      <c r="K1599" s="136" t="s">
        <v>4138</v>
      </c>
      <c r="L1599" s="136"/>
      <c r="M1599" s="30" t="s">
        <v>4139</v>
      </c>
      <c r="N1599" s="30" t="s">
        <v>4140</v>
      </c>
      <c r="O1599" s="99" t="s">
        <v>4135</v>
      </c>
      <c r="P1599" s="30" t="s">
        <v>4136</v>
      </c>
      <c r="Q1599" s="99" t="s">
        <v>4137</v>
      </c>
      <c r="R1599" s="136" t="s">
        <v>4138</v>
      </c>
      <c r="S1599" s="30" t="s">
        <v>4139</v>
      </c>
      <c r="T1599" s="30" t="s">
        <v>4140</v>
      </c>
      <c r="U1599" s="99" t="s">
        <v>4135</v>
      </c>
      <c r="V1599" s="30" t="s">
        <v>4136</v>
      </c>
      <c r="W1599" s="99" t="s">
        <v>4137</v>
      </c>
      <c r="X1599" s="136" t="s">
        <v>4138</v>
      </c>
      <c r="Y1599" s="30" t="s">
        <v>4139</v>
      </c>
      <c r="Z1599" s="30" t="s">
        <v>4140</v>
      </c>
      <c r="AA1599" s="281">
        <v>5</v>
      </c>
      <c r="AB1599" s="295" t="str">
        <f t="shared" si="124"/>
        <v>年間</v>
      </c>
      <c r="AC1599" s="290"/>
      <c r="AD1599" s="110">
        <v>1</v>
      </c>
      <c r="AE1599" s="202">
        <v>52200</v>
      </c>
      <c r="AF1599" s="94">
        <f t="shared" si="125"/>
        <v>52200</v>
      </c>
      <c r="AG1599" s="137">
        <v>41609</v>
      </c>
      <c r="AH1599" s="302">
        <v>41609</v>
      </c>
      <c r="AI1599" s="29" t="str">
        <f t="shared" si="122"/>
        <v>～</v>
      </c>
      <c r="AJ1599" s="178">
        <f t="shared" si="123"/>
        <v>43434</v>
      </c>
      <c r="AK1599" s="30" t="s">
        <v>4185</v>
      </c>
      <c r="AL1599" s="30" t="s">
        <v>4189</v>
      </c>
      <c r="AM1599" s="114">
        <v>41609</v>
      </c>
      <c r="AN1599" s="408" t="str">
        <f>IF($AA1599-data!$G$1=0,"　",IF(AK1599=0,"　",VLOOKUP($AK1599,data!$A$1:$H$264,8,FALSE)))</f>
        <v>消耗部品交換対象</v>
      </c>
      <c r="AO1599" s="138">
        <v>41618</v>
      </c>
      <c r="AP1599" s="198"/>
      <c r="AQ1599" s="264">
        <f t="shared" si="126"/>
        <v>42675</v>
      </c>
    </row>
    <row r="1600" spans="1:43" s="139" customFormat="1" ht="24.75" customHeight="1" x14ac:dyDescent="0.15">
      <c r="A1600" s="297">
        <v>1597</v>
      </c>
      <c r="B1600" s="30" t="s">
        <v>4184</v>
      </c>
      <c r="C1600" s="24" t="s">
        <v>14359</v>
      </c>
      <c r="D1600" s="30" t="s">
        <v>4134</v>
      </c>
      <c r="E1600" s="23" t="s">
        <v>1653</v>
      </c>
      <c r="F1600" s="24" t="s">
        <v>8317</v>
      </c>
      <c r="G1600" s="99" t="s">
        <v>4135</v>
      </c>
      <c r="H1600" s="30" t="s">
        <v>4136</v>
      </c>
      <c r="I1600" s="23" t="s">
        <v>11117</v>
      </c>
      <c r="J1600" s="99" t="s">
        <v>4137</v>
      </c>
      <c r="K1600" s="136" t="s">
        <v>4138</v>
      </c>
      <c r="L1600" s="136"/>
      <c r="M1600" s="30" t="s">
        <v>4139</v>
      </c>
      <c r="N1600" s="30" t="s">
        <v>4140</v>
      </c>
      <c r="O1600" s="99" t="s">
        <v>4135</v>
      </c>
      <c r="P1600" s="30" t="s">
        <v>4136</v>
      </c>
      <c r="Q1600" s="99" t="s">
        <v>4137</v>
      </c>
      <c r="R1600" s="136" t="s">
        <v>4138</v>
      </c>
      <c r="S1600" s="30" t="s">
        <v>4139</v>
      </c>
      <c r="T1600" s="30" t="s">
        <v>4140</v>
      </c>
      <c r="U1600" s="99" t="s">
        <v>4135</v>
      </c>
      <c r="V1600" s="30" t="s">
        <v>4136</v>
      </c>
      <c r="W1600" s="99" t="s">
        <v>4137</v>
      </c>
      <c r="X1600" s="136" t="s">
        <v>4138</v>
      </c>
      <c r="Y1600" s="30" t="s">
        <v>4139</v>
      </c>
      <c r="Z1600" s="30" t="s">
        <v>4140</v>
      </c>
      <c r="AA1600" s="281">
        <v>5</v>
      </c>
      <c r="AB1600" s="295" t="str">
        <f t="shared" si="124"/>
        <v>年間</v>
      </c>
      <c r="AC1600" s="290"/>
      <c r="AD1600" s="110">
        <v>1</v>
      </c>
      <c r="AE1600" s="202">
        <v>52200</v>
      </c>
      <c r="AF1600" s="94">
        <f t="shared" si="125"/>
        <v>52200</v>
      </c>
      <c r="AG1600" s="137">
        <v>41609</v>
      </c>
      <c r="AH1600" s="302">
        <v>41609</v>
      </c>
      <c r="AI1600" s="29" t="str">
        <f t="shared" si="122"/>
        <v>～</v>
      </c>
      <c r="AJ1600" s="178">
        <f t="shared" si="123"/>
        <v>43434</v>
      </c>
      <c r="AK1600" s="30" t="s">
        <v>4185</v>
      </c>
      <c r="AL1600" s="30" t="s">
        <v>4190</v>
      </c>
      <c r="AM1600" s="114">
        <v>41609</v>
      </c>
      <c r="AN1600" s="408" t="str">
        <f>IF($AA1600-data!$G$1=0,"　",IF(AK1600=0,"　",VLOOKUP($AK1600,data!$A$1:$H$264,8,FALSE)))</f>
        <v>消耗部品交換対象</v>
      </c>
      <c r="AO1600" s="138">
        <v>41618</v>
      </c>
      <c r="AP1600" s="198"/>
      <c r="AQ1600" s="264">
        <f t="shared" si="126"/>
        <v>42675</v>
      </c>
    </row>
    <row r="1601" spans="1:43" s="139" customFormat="1" ht="24.75" customHeight="1" x14ac:dyDescent="0.15">
      <c r="A1601" s="297">
        <v>1598</v>
      </c>
      <c r="B1601" s="30" t="s">
        <v>4184</v>
      </c>
      <c r="C1601" s="24" t="s">
        <v>14359</v>
      </c>
      <c r="D1601" s="30" t="s">
        <v>4134</v>
      </c>
      <c r="E1601" s="23" t="s">
        <v>1653</v>
      </c>
      <c r="F1601" s="24" t="s">
        <v>8317</v>
      </c>
      <c r="G1601" s="99" t="s">
        <v>4135</v>
      </c>
      <c r="H1601" s="30" t="s">
        <v>4136</v>
      </c>
      <c r="I1601" s="23" t="s">
        <v>11117</v>
      </c>
      <c r="J1601" s="99" t="s">
        <v>4137</v>
      </c>
      <c r="K1601" s="136" t="s">
        <v>4138</v>
      </c>
      <c r="L1601" s="136"/>
      <c r="M1601" s="30" t="s">
        <v>4139</v>
      </c>
      <c r="N1601" s="30" t="s">
        <v>4140</v>
      </c>
      <c r="O1601" s="99" t="s">
        <v>4135</v>
      </c>
      <c r="P1601" s="30" t="s">
        <v>4136</v>
      </c>
      <c r="Q1601" s="99" t="s">
        <v>4137</v>
      </c>
      <c r="R1601" s="136" t="s">
        <v>4138</v>
      </c>
      <c r="S1601" s="30" t="s">
        <v>4139</v>
      </c>
      <c r="T1601" s="30" t="s">
        <v>4140</v>
      </c>
      <c r="U1601" s="99" t="s">
        <v>4135</v>
      </c>
      <c r="V1601" s="30" t="s">
        <v>4136</v>
      </c>
      <c r="W1601" s="99" t="s">
        <v>4137</v>
      </c>
      <c r="X1601" s="136" t="s">
        <v>4138</v>
      </c>
      <c r="Y1601" s="30" t="s">
        <v>4139</v>
      </c>
      <c r="Z1601" s="30" t="s">
        <v>4140</v>
      </c>
      <c r="AA1601" s="281">
        <v>5</v>
      </c>
      <c r="AB1601" s="295" t="str">
        <f t="shared" si="124"/>
        <v>年間</v>
      </c>
      <c r="AC1601" s="290"/>
      <c r="AD1601" s="110">
        <v>1</v>
      </c>
      <c r="AE1601" s="202">
        <v>52200</v>
      </c>
      <c r="AF1601" s="94">
        <f t="shared" si="125"/>
        <v>52200</v>
      </c>
      <c r="AG1601" s="137">
        <v>41609</v>
      </c>
      <c r="AH1601" s="302">
        <v>41609</v>
      </c>
      <c r="AI1601" s="29" t="str">
        <f t="shared" si="122"/>
        <v>～</v>
      </c>
      <c r="AJ1601" s="178">
        <f t="shared" si="123"/>
        <v>43434</v>
      </c>
      <c r="AK1601" s="30" t="s">
        <v>4185</v>
      </c>
      <c r="AL1601" s="30" t="s">
        <v>4191</v>
      </c>
      <c r="AM1601" s="114">
        <v>41609</v>
      </c>
      <c r="AN1601" s="408" t="str">
        <f>IF($AA1601-data!$G$1=0,"　",IF(AK1601=0,"　",VLOOKUP($AK1601,data!$A$1:$H$264,8,FALSE)))</f>
        <v>消耗部品交換対象</v>
      </c>
      <c r="AO1601" s="138">
        <v>41618</v>
      </c>
      <c r="AP1601" s="198"/>
      <c r="AQ1601" s="264">
        <f t="shared" si="126"/>
        <v>42675</v>
      </c>
    </row>
    <row r="1602" spans="1:43" s="139" customFormat="1" ht="24.75" customHeight="1" x14ac:dyDescent="0.15">
      <c r="A1602" s="297">
        <v>1599</v>
      </c>
      <c r="B1602" s="30" t="s">
        <v>4184</v>
      </c>
      <c r="C1602" s="24" t="s">
        <v>14359</v>
      </c>
      <c r="D1602" s="30" t="s">
        <v>4134</v>
      </c>
      <c r="E1602" s="23" t="s">
        <v>1653</v>
      </c>
      <c r="F1602" s="24" t="s">
        <v>8317</v>
      </c>
      <c r="G1602" s="99" t="s">
        <v>4135</v>
      </c>
      <c r="H1602" s="30" t="s">
        <v>4136</v>
      </c>
      <c r="I1602" s="23" t="s">
        <v>11117</v>
      </c>
      <c r="J1602" s="99" t="s">
        <v>4137</v>
      </c>
      <c r="K1602" s="136" t="s">
        <v>4138</v>
      </c>
      <c r="L1602" s="136"/>
      <c r="M1602" s="30" t="s">
        <v>4139</v>
      </c>
      <c r="N1602" s="30" t="s">
        <v>4140</v>
      </c>
      <c r="O1602" s="99" t="s">
        <v>4135</v>
      </c>
      <c r="P1602" s="30" t="s">
        <v>4136</v>
      </c>
      <c r="Q1602" s="99" t="s">
        <v>4137</v>
      </c>
      <c r="R1602" s="136" t="s">
        <v>4138</v>
      </c>
      <c r="S1602" s="30" t="s">
        <v>4139</v>
      </c>
      <c r="T1602" s="30" t="s">
        <v>4140</v>
      </c>
      <c r="U1602" s="99" t="s">
        <v>4135</v>
      </c>
      <c r="V1602" s="30" t="s">
        <v>4136</v>
      </c>
      <c r="W1602" s="99" t="s">
        <v>4137</v>
      </c>
      <c r="X1602" s="136" t="s">
        <v>4138</v>
      </c>
      <c r="Y1602" s="30" t="s">
        <v>4139</v>
      </c>
      <c r="Z1602" s="30" t="s">
        <v>4140</v>
      </c>
      <c r="AA1602" s="281">
        <v>5</v>
      </c>
      <c r="AB1602" s="295" t="str">
        <f t="shared" si="124"/>
        <v>年間</v>
      </c>
      <c r="AC1602" s="290"/>
      <c r="AD1602" s="110">
        <v>1</v>
      </c>
      <c r="AE1602" s="202">
        <v>52200</v>
      </c>
      <c r="AF1602" s="94">
        <f t="shared" si="125"/>
        <v>52200</v>
      </c>
      <c r="AG1602" s="137">
        <v>41609</v>
      </c>
      <c r="AH1602" s="302">
        <v>41609</v>
      </c>
      <c r="AI1602" s="29" t="str">
        <f t="shared" si="122"/>
        <v>～</v>
      </c>
      <c r="AJ1602" s="178">
        <f t="shared" si="123"/>
        <v>43434</v>
      </c>
      <c r="AK1602" s="30" t="s">
        <v>4185</v>
      </c>
      <c r="AL1602" s="30" t="s">
        <v>4192</v>
      </c>
      <c r="AM1602" s="114">
        <v>41609</v>
      </c>
      <c r="AN1602" s="408" t="str">
        <f>IF($AA1602-data!$G$1=0,"　",IF(AK1602=0,"　",VLOOKUP($AK1602,data!$A$1:$H$264,8,FALSE)))</f>
        <v>消耗部品交換対象</v>
      </c>
      <c r="AO1602" s="138">
        <v>41618</v>
      </c>
      <c r="AP1602" s="198"/>
      <c r="AQ1602" s="264">
        <f t="shared" si="126"/>
        <v>42675</v>
      </c>
    </row>
    <row r="1603" spans="1:43" s="139" customFormat="1" ht="24.75" customHeight="1" x14ac:dyDescent="0.15">
      <c r="A1603" s="297">
        <v>1600</v>
      </c>
      <c r="B1603" s="30" t="s">
        <v>4184</v>
      </c>
      <c r="C1603" s="24" t="s">
        <v>14359</v>
      </c>
      <c r="D1603" s="30" t="s">
        <v>4134</v>
      </c>
      <c r="E1603" s="23" t="s">
        <v>1653</v>
      </c>
      <c r="F1603" s="24" t="s">
        <v>8317</v>
      </c>
      <c r="G1603" s="99" t="s">
        <v>4135</v>
      </c>
      <c r="H1603" s="30" t="s">
        <v>4136</v>
      </c>
      <c r="I1603" s="23" t="s">
        <v>11117</v>
      </c>
      <c r="J1603" s="99" t="s">
        <v>4137</v>
      </c>
      <c r="K1603" s="136" t="s">
        <v>4138</v>
      </c>
      <c r="L1603" s="136"/>
      <c r="M1603" s="30" t="s">
        <v>4139</v>
      </c>
      <c r="N1603" s="30" t="s">
        <v>4140</v>
      </c>
      <c r="O1603" s="99" t="s">
        <v>4135</v>
      </c>
      <c r="P1603" s="30" t="s">
        <v>4136</v>
      </c>
      <c r="Q1603" s="99" t="s">
        <v>4137</v>
      </c>
      <c r="R1603" s="136" t="s">
        <v>4138</v>
      </c>
      <c r="S1603" s="30" t="s">
        <v>4139</v>
      </c>
      <c r="T1603" s="30" t="s">
        <v>4140</v>
      </c>
      <c r="U1603" s="99" t="s">
        <v>4135</v>
      </c>
      <c r="V1603" s="30" t="s">
        <v>4136</v>
      </c>
      <c r="W1603" s="99" t="s">
        <v>4137</v>
      </c>
      <c r="X1603" s="136" t="s">
        <v>4138</v>
      </c>
      <c r="Y1603" s="30" t="s">
        <v>4139</v>
      </c>
      <c r="Z1603" s="30" t="s">
        <v>4140</v>
      </c>
      <c r="AA1603" s="281">
        <v>5</v>
      </c>
      <c r="AB1603" s="295" t="str">
        <f t="shared" si="124"/>
        <v>年間</v>
      </c>
      <c r="AC1603" s="290"/>
      <c r="AD1603" s="110">
        <v>1</v>
      </c>
      <c r="AE1603" s="202">
        <v>52200</v>
      </c>
      <c r="AF1603" s="94">
        <f t="shared" si="125"/>
        <v>52200</v>
      </c>
      <c r="AG1603" s="137">
        <v>41609</v>
      </c>
      <c r="AH1603" s="302">
        <v>41609</v>
      </c>
      <c r="AI1603" s="29" t="str">
        <f t="shared" si="122"/>
        <v>～</v>
      </c>
      <c r="AJ1603" s="178">
        <f t="shared" si="123"/>
        <v>43434</v>
      </c>
      <c r="AK1603" s="30" t="s">
        <v>4185</v>
      </c>
      <c r="AL1603" s="30" t="s">
        <v>4193</v>
      </c>
      <c r="AM1603" s="114">
        <v>41609</v>
      </c>
      <c r="AN1603" s="408" t="str">
        <f>IF($AA1603-data!$G$1=0,"　",IF(AK1603=0,"　",VLOOKUP($AK1603,data!$A$1:$H$264,8,FALSE)))</f>
        <v>消耗部品交換対象</v>
      </c>
      <c r="AO1603" s="138">
        <v>41618</v>
      </c>
      <c r="AP1603" s="198"/>
      <c r="AQ1603" s="264">
        <f t="shared" si="126"/>
        <v>42675</v>
      </c>
    </row>
    <row r="1604" spans="1:43" s="74" customFormat="1" ht="24.75" customHeight="1" x14ac:dyDescent="0.15">
      <c r="A1604" s="297">
        <v>1601</v>
      </c>
      <c r="B1604" s="23" t="s">
        <v>4194</v>
      </c>
      <c r="C1604" s="24" t="s">
        <v>14359</v>
      </c>
      <c r="D1604" s="23" t="s">
        <v>4134</v>
      </c>
      <c r="E1604" s="23" t="s">
        <v>1653</v>
      </c>
      <c r="F1604" s="24" t="s">
        <v>8317</v>
      </c>
      <c r="G1604" s="25" t="s">
        <v>4135</v>
      </c>
      <c r="H1604" s="23" t="s">
        <v>4136</v>
      </c>
      <c r="I1604" s="23" t="s">
        <v>11117</v>
      </c>
      <c r="J1604" s="25" t="s">
        <v>4137</v>
      </c>
      <c r="K1604" s="58" t="s">
        <v>4138</v>
      </c>
      <c r="L1604" s="58"/>
      <c r="M1604" s="23" t="s">
        <v>4139</v>
      </c>
      <c r="N1604" s="23" t="s">
        <v>4140</v>
      </c>
      <c r="O1604" s="25" t="s">
        <v>4135</v>
      </c>
      <c r="P1604" s="23" t="s">
        <v>4136</v>
      </c>
      <c r="Q1604" s="25" t="s">
        <v>4137</v>
      </c>
      <c r="R1604" s="58" t="s">
        <v>4138</v>
      </c>
      <c r="S1604" s="23" t="s">
        <v>4139</v>
      </c>
      <c r="T1604" s="23" t="s">
        <v>4140</v>
      </c>
      <c r="U1604" s="25" t="s">
        <v>4135</v>
      </c>
      <c r="V1604" s="23" t="s">
        <v>4136</v>
      </c>
      <c r="W1604" s="25" t="s">
        <v>4137</v>
      </c>
      <c r="X1604" s="58" t="s">
        <v>4138</v>
      </c>
      <c r="Y1604" s="23" t="s">
        <v>4139</v>
      </c>
      <c r="Z1604" s="23" t="s">
        <v>4140</v>
      </c>
      <c r="AA1604" s="33">
        <v>5</v>
      </c>
      <c r="AB1604" s="295" t="str">
        <f t="shared" si="124"/>
        <v>年間</v>
      </c>
      <c r="AC1604" s="268"/>
      <c r="AD1604" s="110">
        <v>1</v>
      </c>
      <c r="AE1604" s="111">
        <v>207000</v>
      </c>
      <c r="AF1604" s="26">
        <f t="shared" si="125"/>
        <v>207000</v>
      </c>
      <c r="AG1604" s="27">
        <v>41609</v>
      </c>
      <c r="AH1604" s="302">
        <v>41609</v>
      </c>
      <c r="AI1604" s="29" t="str">
        <f t="shared" ref="AI1604:AI1667" si="127">IF(ISBLANK($AH1604),"","～")</f>
        <v>～</v>
      </c>
      <c r="AJ1604" s="178">
        <f t="shared" ref="AJ1604:AJ1667" si="128">IF(ISBLANK($AH1604),"",DATE(YEAR($AH1604)+$AA1604,MONTH($AH1604),DAY($AH1604)-1))</f>
        <v>43434</v>
      </c>
      <c r="AK1604" s="30" t="s">
        <v>4065</v>
      </c>
      <c r="AL1604" s="30" t="s">
        <v>4195</v>
      </c>
      <c r="AM1604" s="114">
        <v>41609</v>
      </c>
      <c r="AN1604" s="408">
        <f>IF($AA1604-data!$G$1=0,"　",IF(AK1604=0,"　",VLOOKUP($AK1604,data!$A$1:$H$264,8,FALSE)))</f>
        <v>0</v>
      </c>
      <c r="AO1604" s="138">
        <v>41618</v>
      </c>
      <c r="AP1604" s="134"/>
      <c r="AQ1604" s="264" t="str">
        <f t="shared" si="126"/>
        <v/>
      </c>
    </row>
    <row r="1605" spans="1:43" s="74" customFormat="1" ht="24.75" customHeight="1" x14ac:dyDescent="0.15">
      <c r="A1605" s="297">
        <v>1602</v>
      </c>
      <c r="B1605" s="23" t="s">
        <v>4196</v>
      </c>
      <c r="C1605" s="24" t="s">
        <v>14359</v>
      </c>
      <c r="D1605" s="23" t="s">
        <v>4134</v>
      </c>
      <c r="E1605" s="23" t="s">
        <v>1653</v>
      </c>
      <c r="F1605" s="24" t="s">
        <v>8317</v>
      </c>
      <c r="G1605" s="25" t="s">
        <v>4135</v>
      </c>
      <c r="H1605" s="23" t="s">
        <v>4136</v>
      </c>
      <c r="I1605" s="23" t="s">
        <v>11117</v>
      </c>
      <c r="J1605" s="25" t="s">
        <v>4137</v>
      </c>
      <c r="K1605" s="58" t="s">
        <v>4138</v>
      </c>
      <c r="L1605" s="58"/>
      <c r="M1605" s="23" t="s">
        <v>4139</v>
      </c>
      <c r="N1605" s="23" t="s">
        <v>4140</v>
      </c>
      <c r="O1605" s="25" t="s">
        <v>4135</v>
      </c>
      <c r="P1605" s="23" t="s">
        <v>4136</v>
      </c>
      <c r="Q1605" s="25" t="s">
        <v>4137</v>
      </c>
      <c r="R1605" s="58" t="s">
        <v>4138</v>
      </c>
      <c r="S1605" s="23" t="s">
        <v>4139</v>
      </c>
      <c r="T1605" s="23" t="s">
        <v>4140</v>
      </c>
      <c r="U1605" s="25" t="s">
        <v>4135</v>
      </c>
      <c r="V1605" s="23" t="s">
        <v>4136</v>
      </c>
      <c r="W1605" s="25" t="s">
        <v>4137</v>
      </c>
      <c r="X1605" s="58" t="s">
        <v>4138</v>
      </c>
      <c r="Y1605" s="23" t="s">
        <v>4139</v>
      </c>
      <c r="Z1605" s="23" t="s">
        <v>4140</v>
      </c>
      <c r="AA1605" s="33">
        <v>5</v>
      </c>
      <c r="AB1605" s="295" t="str">
        <f t="shared" ref="AB1605:AB1668" si="129">IF(ISBLANK($AA1605),"","年間")</f>
        <v>年間</v>
      </c>
      <c r="AC1605" s="268"/>
      <c r="AD1605" s="110">
        <v>1</v>
      </c>
      <c r="AE1605" s="111">
        <v>90600</v>
      </c>
      <c r="AF1605" s="26">
        <f t="shared" ref="AF1605:AF1668" si="130">IF(ISBLANK($AE1605),"",$AE1605*$AD1605)</f>
        <v>90600</v>
      </c>
      <c r="AG1605" s="27">
        <v>41609</v>
      </c>
      <c r="AH1605" s="302">
        <v>41609</v>
      </c>
      <c r="AI1605" s="29" t="str">
        <f t="shared" si="127"/>
        <v>～</v>
      </c>
      <c r="AJ1605" s="178">
        <f t="shared" si="128"/>
        <v>43434</v>
      </c>
      <c r="AK1605" s="30" t="s">
        <v>4197</v>
      </c>
      <c r="AL1605" s="30" t="s">
        <v>4198</v>
      </c>
      <c r="AM1605" s="114">
        <v>41609</v>
      </c>
      <c r="AN1605" s="408" t="str">
        <f>IF($AA1605-data!$G$1=0,"　",IF(AK1605=0,"　",VLOOKUP($AK1605,data!$A$1:$H$264,8,FALSE)))</f>
        <v>消耗部品交換対象</v>
      </c>
      <c r="AO1605" s="35">
        <v>41618</v>
      </c>
      <c r="AP1605" s="134"/>
      <c r="AQ1605" s="264">
        <f t="shared" ref="AQ1605:AQ1668" si="131">IF(COUNTIF($AN1605,"*消耗部品交換対象*"),IF(ISBLANK($AH1605),"契約期間 未入力",EDATE($AH1605,35)),"")</f>
        <v>42675</v>
      </c>
    </row>
    <row r="1606" spans="1:43" s="74" customFormat="1" ht="24.75" customHeight="1" x14ac:dyDescent="0.15">
      <c r="A1606" s="297">
        <v>1603</v>
      </c>
      <c r="B1606" s="23" t="s">
        <v>4199</v>
      </c>
      <c r="C1606" s="24" t="s">
        <v>14359</v>
      </c>
      <c r="D1606" s="23" t="s">
        <v>4134</v>
      </c>
      <c r="E1606" s="23" t="s">
        <v>1653</v>
      </c>
      <c r="F1606" s="24" t="s">
        <v>8317</v>
      </c>
      <c r="G1606" s="25" t="s">
        <v>4200</v>
      </c>
      <c r="H1606" s="23" t="s">
        <v>4136</v>
      </c>
      <c r="I1606" s="23" t="s">
        <v>11117</v>
      </c>
      <c r="J1606" s="25" t="s">
        <v>4201</v>
      </c>
      <c r="K1606" s="58" t="s">
        <v>4202</v>
      </c>
      <c r="L1606" s="58"/>
      <c r="M1606" s="23" t="s">
        <v>4203</v>
      </c>
      <c r="N1606" s="23" t="s">
        <v>4204</v>
      </c>
      <c r="O1606" s="25" t="s">
        <v>4200</v>
      </c>
      <c r="P1606" s="23" t="s">
        <v>4136</v>
      </c>
      <c r="Q1606" s="25" t="s">
        <v>4201</v>
      </c>
      <c r="R1606" s="58" t="s">
        <v>4202</v>
      </c>
      <c r="S1606" s="23" t="s">
        <v>4203</v>
      </c>
      <c r="T1606" s="23" t="s">
        <v>4204</v>
      </c>
      <c r="U1606" s="25" t="s">
        <v>4200</v>
      </c>
      <c r="V1606" s="23" t="s">
        <v>4136</v>
      </c>
      <c r="W1606" s="25" t="s">
        <v>4201</v>
      </c>
      <c r="X1606" s="58" t="s">
        <v>4202</v>
      </c>
      <c r="Y1606" s="23" t="s">
        <v>4203</v>
      </c>
      <c r="Z1606" s="23" t="s">
        <v>4204</v>
      </c>
      <c r="AA1606" s="33">
        <v>5</v>
      </c>
      <c r="AB1606" s="295" t="str">
        <f t="shared" si="129"/>
        <v>年間</v>
      </c>
      <c r="AC1606" s="268"/>
      <c r="AD1606" s="110">
        <v>1</v>
      </c>
      <c r="AE1606" s="111">
        <v>15600</v>
      </c>
      <c r="AF1606" s="26">
        <f t="shared" si="130"/>
        <v>15600</v>
      </c>
      <c r="AG1606" s="27">
        <v>41609</v>
      </c>
      <c r="AH1606" s="302">
        <v>41609</v>
      </c>
      <c r="AI1606" s="29" t="str">
        <f t="shared" si="127"/>
        <v>～</v>
      </c>
      <c r="AJ1606" s="178">
        <f t="shared" si="128"/>
        <v>43434</v>
      </c>
      <c r="AK1606" s="30" t="s">
        <v>4205</v>
      </c>
      <c r="AL1606" s="30" t="s">
        <v>4206</v>
      </c>
      <c r="AM1606" s="114">
        <v>41609</v>
      </c>
      <c r="AN1606" s="408">
        <f>IF($AA1606-data!$G$1=0,"　",IF(AK1606=0,"　",VLOOKUP($AK1606,data!$A$1:$H$264,8,FALSE)))</f>
        <v>0</v>
      </c>
      <c r="AO1606" s="35">
        <v>41617</v>
      </c>
      <c r="AP1606" s="134"/>
      <c r="AQ1606" s="264" t="str">
        <f t="shared" si="131"/>
        <v/>
      </c>
    </row>
    <row r="1607" spans="1:43" s="74" customFormat="1" ht="24.75" customHeight="1" x14ac:dyDescent="0.15">
      <c r="A1607" s="297">
        <v>1604</v>
      </c>
      <c r="B1607" s="23" t="s">
        <v>4199</v>
      </c>
      <c r="C1607" s="24" t="s">
        <v>14359</v>
      </c>
      <c r="D1607" s="23" t="s">
        <v>4134</v>
      </c>
      <c r="E1607" s="23" t="s">
        <v>1653</v>
      </c>
      <c r="F1607" s="24" t="s">
        <v>8317</v>
      </c>
      <c r="G1607" s="25" t="s">
        <v>4200</v>
      </c>
      <c r="H1607" s="23" t="s">
        <v>4136</v>
      </c>
      <c r="I1607" s="23" t="s">
        <v>11117</v>
      </c>
      <c r="J1607" s="25" t="s">
        <v>4201</v>
      </c>
      <c r="K1607" s="58" t="s">
        <v>4202</v>
      </c>
      <c r="L1607" s="58"/>
      <c r="M1607" s="23" t="s">
        <v>4203</v>
      </c>
      <c r="N1607" s="23" t="s">
        <v>4204</v>
      </c>
      <c r="O1607" s="25" t="s">
        <v>4200</v>
      </c>
      <c r="P1607" s="23" t="s">
        <v>4136</v>
      </c>
      <c r="Q1607" s="25" t="s">
        <v>4201</v>
      </c>
      <c r="R1607" s="58" t="s">
        <v>4202</v>
      </c>
      <c r="S1607" s="23" t="s">
        <v>4203</v>
      </c>
      <c r="T1607" s="23" t="s">
        <v>4204</v>
      </c>
      <c r="U1607" s="25" t="s">
        <v>4200</v>
      </c>
      <c r="V1607" s="23" t="s">
        <v>4136</v>
      </c>
      <c r="W1607" s="25" t="s">
        <v>4201</v>
      </c>
      <c r="X1607" s="58" t="s">
        <v>4202</v>
      </c>
      <c r="Y1607" s="23" t="s">
        <v>4203</v>
      </c>
      <c r="Z1607" s="23" t="s">
        <v>4204</v>
      </c>
      <c r="AA1607" s="33">
        <v>5</v>
      </c>
      <c r="AB1607" s="295" t="str">
        <f t="shared" si="129"/>
        <v>年間</v>
      </c>
      <c r="AC1607" s="268"/>
      <c r="AD1607" s="110">
        <v>1</v>
      </c>
      <c r="AE1607" s="111">
        <v>15600</v>
      </c>
      <c r="AF1607" s="26">
        <f t="shared" si="130"/>
        <v>15600</v>
      </c>
      <c r="AG1607" s="27">
        <v>41609</v>
      </c>
      <c r="AH1607" s="302">
        <v>41609</v>
      </c>
      <c r="AI1607" s="29" t="str">
        <f t="shared" si="127"/>
        <v>～</v>
      </c>
      <c r="AJ1607" s="178">
        <f t="shared" si="128"/>
        <v>43434</v>
      </c>
      <c r="AK1607" s="30" t="s">
        <v>4205</v>
      </c>
      <c r="AL1607" s="30" t="s">
        <v>4207</v>
      </c>
      <c r="AM1607" s="114">
        <v>41609</v>
      </c>
      <c r="AN1607" s="408">
        <f>IF($AA1607-data!$G$1=0,"　",IF(AK1607=0,"　",VLOOKUP($AK1607,data!$A$1:$H$264,8,FALSE)))</f>
        <v>0</v>
      </c>
      <c r="AO1607" s="35">
        <v>41617</v>
      </c>
      <c r="AP1607" s="134"/>
      <c r="AQ1607" s="264" t="str">
        <f t="shared" si="131"/>
        <v/>
      </c>
    </row>
    <row r="1608" spans="1:43" s="74" customFormat="1" ht="24.75" customHeight="1" x14ac:dyDescent="0.15">
      <c r="A1608" s="297">
        <v>1605</v>
      </c>
      <c r="B1608" s="23" t="s">
        <v>4199</v>
      </c>
      <c r="C1608" s="24" t="s">
        <v>14359</v>
      </c>
      <c r="D1608" s="23" t="s">
        <v>4134</v>
      </c>
      <c r="E1608" s="23" t="s">
        <v>1653</v>
      </c>
      <c r="F1608" s="24" t="s">
        <v>8317</v>
      </c>
      <c r="G1608" s="25" t="s">
        <v>4200</v>
      </c>
      <c r="H1608" s="23" t="s">
        <v>4136</v>
      </c>
      <c r="I1608" s="23" t="s">
        <v>11117</v>
      </c>
      <c r="J1608" s="25" t="s">
        <v>4201</v>
      </c>
      <c r="K1608" s="58" t="s">
        <v>4202</v>
      </c>
      <c r="L1608" s="58"/>
      <c r="M1608" s="23" t="s">
        <v>4203</v>
      </c>
      <c r="N1608" s="23" t="s">
        <v>4204</v>
      </c>
      <c r="O1608" s="25" t="s">
        <v>4200</v>
      </c>
      <c r="P1608" s="23" t="s">
        <v>4136</v>
      </c>
      <c r="Q1608" s="25" t="s">
        <v>4201</v>
      </c>
      <c r="R1608" s="58" t="s">
        <v>4202</v>
      </c>
      <c r="S1608" s="23" t="s">
        <v>4203</v>
      </c>
      <c r="T1608" s="23" t="s">
        <v>4204</v>
      </c>
      <c r="U1608" s="25" t="s">
        <v>4200</v>
      </c>
      <c r="V1608" s="23" t="s">
        <v>4136</v>
      </c>
      <c r="W1608" s="25" t="s">
        <v>4201</v>
      </c>
      <c r="X1608" s="58" t="s">
        <v>4202</v>
      </c>
      <c r="Y1608" s="23" t="s">
        <v>4203</v>
      </c>
      <c r="Z1608" s="23" t="s">
        <v>4204</v>
      </c>
      <c r="AA1608" s="33">
        <v>5</v>
      </c>
      <c r="AB1608" s="295" t="str">
        <f t="shared" si="129"/>
        <v>年間</v>
      </c>
      <c r="AC1608" s="268"/>
      <c r="AD1608" s="110">
        <v>1</v>
      </c>
      <c r="AE1608" s="111">
        <v>15600</v>
      </c>
      <c r="AF1608" s="26">
        <f t="shared" si="130"/>
        <v>15600</v>
      </c>
      <c r="AG1608" s="27">
        <v>41609</v>
      </c>
      <c r="AH1608" s="302">
        <v>41609</v>
      </c>
      <c r="AI1608" s="29" t="str">
        <f t="shared" si="127"/>
        <v>～</v>
      </c>
      <c r="AJ1608" s="178">
        <f t="shared" si="128"/>
        <v>43434</v>
      </c>
      <c r="AK1608" s="30" t="s">
        <v>4205</v>
      </c>
      <c r="AL1608" s="30" t="s">
        <v>4208</v>
      </c>
      <c r="AM1608" s="114">
        <v>41609</v>
      </c>
      <c r="AN1608" s="408">
        <f>IF($AA1608-data!$G$1=0,"　",IF(AK1608=0,"　",VLOOKUP($AK1608,data!$A$1:$H$264,8,FALSE)))</f>
        <v>0</v>
      </c>
      <c r="AO1608" s="35">
        <v>41617</v>
      </c>
      <c r="AP1608" s="134"/>
      <c r="AQ1608" s="264" t="str">
        <f t="shared" si="131"/>
        <v/>
      </c>
    </row>
    <row r="1609" spans="1:43" s="74" customFormat="1" ht="24.75" customHeight="1" x14ac:dyDescent="0.15">
      <c r="A1609" s="297">
        <v>1606</v>
      </c>
      <c r="B1609" s="23" t="s">
        <v>4199</v>
      </c>
      <c r="C1609" s="24" t="s">
        <v>14359</v>
      </c>
      <c r="D1609" s="23" t="s">
        <v>4134</v>
      </c>
      <c r="E1609" s="23" t="s">
        <v>1653</v>
      </c>
      <c r="F1609" s="24" t="s">
        <v>8317</v>
      </c>
      <c r="G1609" s="25" t="s">
        <v>4200</v>
      </c>
      <c r="H1609" s="23" t="s">
        <v>4136</v>
      </c>
      <c r="I1609" s="23" t="s">
        <v>11117</v>
      </c>
      <c r="J1609" s="25" t="s">
        <v>4201</v>
      </c>
      <c r="K1609" s="58" t="s">
        <v>4202</v>
      </c>
      <c r="L1609" s="58"/>
      <c r="M1609" s="23" t="s">
        <v>4203</v>
      </c>
      <c r="N1609" s="23" t="s">
        <v>4204</v>
      </c>
      <c r="O1609" s="25" t="s">
        <v>4200</v>
      </c>
      <c r="P1609" s="23" t="s">
        <v>4136</v>
      </c>
      <c r="Q1609" s="25" t="s">
        <v>4201</v>
      </c>
      <c r="R1609" s="58" t="s">
        <v>4202</v>
      </c>
      <c r="S1609" s="23" t="s">
        <v>4203</v>
      </c>
      <c r="T1609" s="23" t="s">
        <v>4204</v>
      </c>
      <c r="U1609" s="25" t="s">
        <v>4200</v>
      </c>
      <c r="V1609" s="23" t="s">
        <v>4136</v>
      </c>
      <c r="W1609" s="25" t="s">
        <v>4201</v>
      </c>
      <c r="X1609" s="58" t="s">
        <v>4202</v>
      </c>
      <c r="Y1609" s="23" t="s">
        <v>4203</v>
      </c>
      <c r="Z1609" s="23" t="s">
        <v>4204</v>
      </c>
      <c r="AA1609" s="33">
        <v>5</v>
      </c>
      <c r="AB1609" s="295" t="str">
        <f t="shared" si="129"/>
        <v>年間</v>
      </c>
      <c r="AC1609" s="268"/>
      <c r="AD1609" s="110">
        <v>1</v>
      </c>
      <c r="AE1609" s="111">
        <v>15600</v>
      </c>
      <c r="AF1609" s="26">
        <f t="shared" si="130"/>
        <v>15600</v>
      </c>
      <c r="AG1609" s="27">
        <v>41609</v>
      </c>
      <c r="AH1609" s="302">
        <v>41609</v>
      </c>
      <c r="AI1609" s="29" t="str">
        <f t="shared" si="127"/>
        <v>～</v>
      </c>
      <c r="AJ1609" s="178">
        <f t="shared" si="128"/>
        <v>43434</v>
      </c>
      <c r="AK1609" s="30" t="s">
        <v>4205</v>
      </c>
      <c r="AL1609" s="30" t="s">
        <v>4209</v>
      </c>
      <c r="AM1609" s="114">
        <v>41609</v>
      </c>
      <c r="AN1609" s="408">
        <f>IF($AA1609-data!$G$1=0,"　",IF(AK1609=0,"　",VLOOKUP($AK1609,data!$A$1:$H$264,8,FALSE)))</f>
        <v>0</v>
      </c>
      <c r="AO1609" s="35">
        <v>41617</v>
      </c>
      <c r="AP1609" s="134"/>
      <c r="AQ1609" s="264" t="str">
        <f t="shared" si="131"/>
        <v/>
      </c>
    </row>
    <row r="1610" spans="1:43" s="74" customFormat="1" ht="24.75" customHeight="1" x14ac:dyDescent="0.15">
      <c r="A1610" s="297">
        <v>1607</v>
      </c>
      <c r="B1610" s="23" t="s">
        <v>4199</v>
      </c>
      <c r="C1610" s="24" t="s">
        <v>14359</v>
      </c>
      <c r="D1610" s="23" t="s">
        <v>4134</v>
      </c>
      <c r="E1610" s="23" t="s">
        <v>1653</v>
      </c>
      <c r="F1610" s="24" t="s">
        <v>8317</v>
      </c>
      <c r="G1610" s="25" t="s">
        <v>4200</v>
      </c>
      <c r="H1610" s="23" t="s">
        <v>4136</v>
      </c>
      <c r="I1610" s="23" t="s">
        <v>11117</v>
      </c>
      <c r="J1610" s="25" t="s">
        <v>4201</v>
      </c>
      <c r="K1610" s="58" t="s">
        <v>4202</v>
      </c>
      <c r="L1610" s="58"/>
      <c r="M1610" s="23" t="s">
        <v>4203</v>
      </c>
      <c r="N1610" s="23" t="s">
        <v>4204</v>
      </c>
      <c r="O1610" s="25" t="s">
        <v>4200</v>
      </c>
      <c r="P1610" s="23" t="s">
        <v>4136</v>
      </c>
      <c r="Q1610" s="25" t="s">
        <v>4201</v>
      </c>
      <c r="R1610" s="58" t="s">
        <v>4202</v>
      </c>
      <c r="S1610" s="23" t="s">
        <v>4203</v>
      </c>
      <c r="T1610" s="23" t="s">
        <v>4204</v>
      </c>
      <c r="U1610" s="25" t="s">
        <v>4200</v>
      </c>
      <c r="V1610" s="23" t="s">
        <v>4136</v>
      </c>
      <c r="W1610" s="25" t="s">
        <v>4201</v>
      </c>
      <c r="X1610" s="58" t="s">
        <v>4202</v>
      </c>
      <c r="Y1610" s="23" t="s">
        <v>4203</v>
      </c>
      <c r="Z1610" s="23" t="s">
        <v>4204</v>
      </c>
      <c r="AA1610" s="33">
        <v>5</v>
      </c>
      <c r="AB1610" s="295" t="str">
        <f t="shared" si="129"/>
        <v>年間</v>
      </c>
      <c r="AC1610" s="268"/>
      <c r="AD1610" s="110">
        <v>1</v>
      </c>
      <c r="AE1610" s="111">
        <v>15600</v>
      </c>
      <c r="AF1610" s="26">
        <f t="shared" si="130"/>
        <v>15600</v>
      </c>
      <c r="AG1610" s="27">
        <v>41609</v>
      </c>
      <c r="AH1610" s="302">
        <v>41609</v>
      </c>
      <c r="AI1610" s="29" t="str">
        <f t="shared" si="127"/>
        <v>～</v>
      </c>
      <c r="AJ1610" s="178">
        <f t="shared" si="128"/>
        <v>43434</v>
      </c>
      <c r="AK1610" s="30" t="s">
        <v>4205</v>
      </c>
      <c r="AL1610" s="30" t="s">
        <v>4210</v>
      </c>
      <c r="AM1610" s="114">
        <v>41609</v>
      </c>
      <c r="AN1610" s="408">
        <f>IF($AA1610-data!$G$1=0,"　",IF(AK1610=0,"　",VLOOKUP($AK1610,data!$A$1:$H$264,8,FALSE)))</f>
        <v>0</v>
      </c>
      <c r="AO1610" s="35">
        <v>41617</v>
      </c>
      <c r="AP1610" s="134"/>
      <c r="AQ1610" s="264" t="str">
        <f t="shared" si="131"/>
        <v/>
      </c>
    </row>
    <row r="1611" spans="1:43" s="74" customFormat="1" ht="24.75" customHeight="1" x14ac:dyDescent="0.15">
      <c r="A1611" s="297">
        <v>1608</v>
      </c>
      <c r="B1611" s="23" t="s">
        <v>4211</v>
      </c>
      <c r="C1611" s="24" t="s">
        <v>14359</v>
      </c>
      <c r="D1611" s="23" t="s">
        <v>4134</v>
      </c>
      <c r="E1611" s="23" t="s">
        <v>1653</v>
      </c>
      <c r="F1611" s="24" t="s">
        <v>8317</v>
      </c>
      <c r="G1611" s="25" t="s">
        <v>4200</v>
      </c>
      <c r="H1611" s="23" t="s">
        <v>4136</v>
      </c>
      <c r="I1611" s="23" t="s">
        <v>11117</v>
      </c>
      <c r="J1611" s="25" t="s">
        <v>4201</v>
      </c>
      <c r="K1611" s="58" t="s">
        <v>4202</v>
      </c>
      <c r="L1611" s="58"/>
      <c r="M1611" s="23" t="s">
        <v>4203</v>
      </c>
      <c r="N1611" s="23" t="s">
        <v>4204</v>
      </c>
      <c r="O1611" s="25" t="s">
        <v>4200</v>
      </c>
      <c r="P1611" s="23" t="s">
        <v>4136</v>
      </c>
      <c r="Q1611" s="25" t="s">
        <v>4201</v>
      </c>
      <c r="R1611" s="58" t="s">
        <v>4202</v>
      </c>
      <c r="S1611" s="23" t="s">
        <v>4203</v>
      </c>
      <c r="T1611" s="23" t="s">
        <v>4204</v>
      </c>
      <c r="U1611" s="25" t="s">
        <v>4200</v>
      </c>
      <c r="V1611" s="23" t="s">
        <v>4136</v>
      </c>
      <c r="W1611" s="25" t="s">
        <v>4201</v>
      </c>
      <c r="X1611" s="58" t="s">
        <v>4202</v>
      </c>
      <c r="Y1611" s="23" t="s">
        <v>4203</v>
      </c>
      <c r="Z1611" s="23" t="s">
        <v>4204</v>
      </c>
      <c r="AA1611" s="33">
        <v>5</v>
      </c>
      <c r="AB1611" s="295" t="str">
        <f t="shared" si="129"/>
        <v>年間</v>
      </c>
      <c r="AC1611" s="268"/>
      <c r="AD1611" s="110">
        <v>1</v>
      </c>
      <c r="AE1611" s="111">
        <v>58800</v>
      </c>
      <c r="AF1611" s="26">
        <f t="shared" si="130"/>
        <v>58800</v>
      </c>
      <c r="AG1611" s="27">
        <v>41609</v>
      </c>
      <c r="AH1611" s="302">
        <v>41609</v>
      </c>
      <c r="AI1611" s="29" t="str">
        <f t="shared" si="127"/>
        <v>～</v>
      </c>
      <c r="AJ1611" s="178">
        <f t="shared" si="128"/>
        <v>43434</v>
      </c>
      <c r="AK1611" s="30" t="s">
        <v>4212</v>
      </c>
      <c r="AL1611" s="30" t="s">
        <v>4213</v>
      </c>
      <c r="AM1611" s="114">
        <v>41609</v>
      </c>
      <c r="AN1611" s="408" t="str">
        <f>IF($AA1611-data!$G$1=0,"　",IF(AK1611=0,"　",VLOOKUP($AK1611,data!$A$1:$H$264,8,FALSE)))</f>
        <v>消耗部品交換対象</v>
      </c>
      <c r="AO1611" s="35">
        <v>41617</v>
      </c>
      <c r="AP1611" s="134"/>
      <c r="AQ1611" s="264">
        <f t="shared" si="131"/>
        <v>42675</v>
      </c>
    </row>
    <row r="1612" spans="1:43" s="74" customFormat="1" ht="24.75" customHeight="1" x14ac:dyDescent="0.15">
      <c r="A1612" s="297">
        <v>1609</v>
      </c>
      <c r="B1612" s="23" t="s">
        <v>4211</v>
      </c>
      <c r="C1612" s="24" t="s">
        <v>14359</v>
      </c>
      <c r="D1612" s="23" t="s">
        <v>4134</v>
      </c>
      <c r="E1612" s="23" t="s">
        <v>1653</v>
      </c>
      <c r="F1612" s="24" t="s">
        <v>8317</v>
      </c>
      <c r="G1612" s="25" t="s">
        <v>4200</v>
      </c>
      <c r="H1612" s="23" t="s">
        <v>4136</v>
      </c>
      <c r="I1612" s="23" t="s">
        <v>11117</v>
      </c>
      <c r="J1612" s="25" t="s">
        <v>4201</v>
      </c>
      <c r="K1612" s="58" t="s">
        <v>4202</v>
      </c>
      <c r="L1612" s="58"/>
      <c r="M1612" s="23" t="s">
        <v>4203</v>
      </c>
      <c r="N1612" s="23" t="s">
        <v>4204</v>
      </c>
      <c r="O1612" s="25" t="s">
        <v>4200</v>
      </c>
      <c r="P1612" s="23" t="s">
        <v>4136</v>
      </c>
      <c r="Q1612" s="25" t="s">
        <v>4201</v>
      </c>
      <c r="R1612" s="58" t="s">
        <v>4202</v>
      </c>
      <c r="S1612" s="23" t="s">
        <v>4203</v>
      </c>
      <c r="T1612" s="23" t="s">
        <v>4204</v>
      </c>
      <c r="U1612" s="25" t="s">
        <v>4200</v>
      </c>
      <c r="V1612" s="23" t="s">
        <v>4136</v>
      </c>
      <c r="W1612" s="25" t="s">
        <v>4201</v>
      </c>
      <c r="X1612" s="58" t="s">
        <v>4202</v>
      </c>
      <c r="Y1612" s="23" t="s">
        <v>4203</v>
      </c>
      <c r="Z1612" s="23" t="s">
        <v>4204</v>
      </c>
      <c r="AA1612" s="33">
        <v>5</v>
      </c>
      <c r="AB1612" s="295" t="str">
        <f t="shared" si="129"/>
        <v>年間</v>
      </c>
      <c r="AC1612" s="268"/>
      <c r="AD1612" s="110">
        <v>1</v>
      </c>
      <c r="AE1612" s="111">
        <v>58800</v>
      </c>
      <c r="AF1612" s="26">
        <f t="shared" si="130"/>
        <v>58800</v>
      </c>
      <c r="AG1612" s="27">
        <v>41609</v>
      </c>
      <c r="AH1612" s="302">
        <v>41609</v>
      </c>
      <c r="AI1612" s="29" t="str">
        <f t="shared" si="127"/>
        <v>～</v>
      </c>
      <c r="AJ1612" s="178">
        <f t="shared" si="128"/>
        <v>43434</v>
      </c>
      <c r="AK1612" s="30" t="s">
        <v>4212</v>
      </c>
      <c r="AL1612" s="30" t="s">
        <v>4214</v>
      </c>
      <c r="AM1612" s="114">
        <v>41609</v>
      </c>
      <c r="AN1612" s="408" t="str">
        <f>IF($AA1612-data!$G$1=0,"　",IF(AK1612=0,"　",VLOOKUP($AK1612,data!$A$1:$H$264,8,FALSE)))</f>
        <v>消耗部品交換対象</v>
      </c>
      <c r="AO1612" s="35">
        <v>41617</v>
      </c>
      <c r="AP1612" s="134"/>
      <c r="AQ1612" s="264">
        <f t="shared" si="131"/>
        <v>42675</v>
      </c>
    </row>
    <row r="1613" spans="1:43" s="74" customFormat="1" ht="24.75" customHeight="1" x14ac:dyDescent="0.15">
      <c r="A1613" s="297">
        <v>1610</v>
      </c>
      <c r="B1613" s="23" t="s">
        <v>4215</v>
      </c>
      <c r="C1613" s="24" t="s">
        <v>14359</v>
      </c>
      <c r="D1613" s="23" t="s">
        <v>4134</v>
      </c>
      <c r="E1613" s="23" t="s">
        <v>1653</v>
      </c>
      <c r="F1613" s="24" t="s">
        <v>8317</v>
      </c>
      <c r="G1613" s="25" t="s">
        <v>4200</v>
      </c>
      <c r="H1613" s="23" t="s">
        <v>4136</v>
      </c>
      <c r="I1613" s="23" t="s">
        <v>11117</v>
      </c>
      <c r="J1613" s="25" t="s">
        <v>4201</v>
      </c>
      <c r="K1613" s="58" t="s">
        <v>4202</v>
      </c>
      <c r="L1613" s="58"/>
      <c r="M1613" s="23" t="s">
        <v>4203</v>
      </c>
      <c r="N1613" s="23" t="s">
        <v>4204</v>
      </c>
      <c r="O1613" s="25" t="s">
        <v>4200</v>
      </c>
      <c r="P1613" s="23" t="s">
        <v>4136</v>
      </c>
      <c r="Q1613" s="25" t="s">
        <v>4201</v>
      </c>
      <c r="R1613" s="58" t="s">
        <v>4202</v>
      </c>
      <c r="S1613" s="23" t="s">
        <v>4203</v>
      </c>
      <c r="T1613" s="23" t="s">
        <v>4204</v>
      </c>
      <c r="U1613" s="25" t="s">
        <v>4200</v>
      </c>
      <c r="V1613" s="23" t="s">
        <v>4136</v>
      </c>
      <c r="W1613" s="25" t="s">
        <v>4201</v>
      </c>
      <c r="X1613" s="58" t="s">
        <v>4202</v>
      </c>
      <c r="Y1613" s="23" t="s">
        <v>4203</v>
      </c>
      <c r="Z1613" s="23" t="s">
        <v>4204</v>
      </c>
      <c r="AA1613" s="33">
        <v>5</v>
      </c>
      <c r="AB1613" s="295" t="str">
        <f t="shared" si="129"/>
        <v>年間</v>
      </c>
      <c r="AC1613" s="268"/>
      <c r="AD1613" s="110">
        <v>1</v>
      </c>
      <c r="AE1613" s="111">
        <v>52200</v>
      </c>
      <c r="AF1613" s="26">
        <f t="shared" si="130"/>
        <v>52200</v>
      </c>
      <c r="AG1613" s="27">
        <v>41609</v>
      </c>
      <c r="AH1613" s="302">
        <v>41609</v>
      </c>
      <c r="AI1613" s="29" t="str">
        <f t="shared" si="127"/>
        <v>～</v>
      </c>
      <c r="AJ1613" s="178">
        <f t="shared" si="128"/>
        <v>43434</v>
      </c>
      <c r="AK1613" s="30" t="s">
        <v>190</v>
      </c>
      <c r="AL1613" s="30" t="s">
        <v>4216</v>
      </c>
      <c r="AM1613" s="114">
        <v>41609</v>
      </c>
      <c r="AN1613" s="408" t="str">
        <f>IF($AA1613-data!$G$1=0,"　",IF(AK1613=0,"　",VLOOKUP($AK1613,data!$A$1:$H$264,8,FALSE)))</f>
        <v>消耗部品交換対象</v>
      </c>
      <c r="AO1613" s="35">
        <v>41617</v>
      </c>
      <c r="AP1613" s="134"/>
      <c r="AQ1613" s="264">
        <f t="shared" si="131"/>
        <v>42675</v>
      </c>
    </row>
    <row r="1614" spans="1:43" s="74" customFormat="1" ht="24.75" customHeight="1" x14ac:dyDescent="0.15">
      <c r="A1614" s="297">
        <v>1611</v>
      </c>
      <c r="B1614" s="23" t="s">
        <v>4215</v>
      </c>
      <c r="C1614" s="24" t="s">
        <v>14359</v>
      </c>
      <c r="D1614" s="23" t="s">
        <v>4134</v>
      </c>
      <c r="E1614" s="23" t="s">
        <v>1653</v>
      </c>
      <c r="F1614" s="24" t="s">
        <v>8317</v>
      </c>
      <c r="G1614" s="25" t="s">
        <v>4200</v>
      </c>
      <c r="H1614" s="23" t="s">
        <v>4136</v>
      </c>
      <c r="I1614" s="23" t="s">
        <v>11117</v>
      </c>
      <c r="J1614" s="25" t="s">
        <v>4201</v>
      </c>
      <c r="K1614" s="58" t="s">
        <v>4202</v>
      </c>
      <c r="L1614" s="58"/>
      <c r="M1614" s="23" t="s">
        <v>4203</v>
      </c>
      <c r="N1614" s="23" t="s">
        <v>4204</v>
      </c>
      <c r="O1614" s="25" t="s">
        <v>4200</v>
      </c>
      <c r="P1614" s="23" t="s">
        <v>4136</v>
      </c>
      <c r="Q1614" s="25" t="s">
        <v>4201</v>
      </c>
      <c r="R1614" s="58" t="s">
        <v>4202</v>
      </c>
      <c r="S1614" s="23" t="s">
        <v>4203</v>
      </c>
      <c r="T1614" s="23" t="s">
        <v>4204</v>
      </c>
      <c r="U1614" s="25" t="s">
        <v>4200</v>
      </c>
      <c r="V1614" s="23" t="s">
        <v>4136</v>
      </c>
      <c r="W1614" s="25" t="s">
        <v>4201</v>
      </c>
      <c r="X1614" s="58" t="s">
        <v>4202</v>
      </c>
      <c r="Y1614" s="23" t="s">
        <v>4203</v>
      </c>
      <c r="Z1614" s="23" t="s">
        <v>4204</v>
      </c>
      <c r="AA1614" s="33">
        <v>5</v>
      </c>
      <c r="AB1614" s="295" t="str">
        <f t="shared" si="129"/>
        <v>年間</v>
      </c>
      <c r="AC1614" s="268"/>
      <c r="AD1614" s="110">
        <v>1</v>
      </c>
      <c r="AE1614" s="111">
        <v>52200</v>
      </c>
      <c r="AF1614" s="26">
        <f t="shared" si="130"/>
        <v>52200</v>
      </c>
      <c r="AG1614" s="27">
        <v>41609</v>
      </c>
      <c r="AH1614" s="302">
        <v>41609</v>
      </c>
      <c r="AI1614" s="29" t="str">
        <f t="shared" si="127"/>
        <v>～</v>
      </c>
      <c r="AJ1614" s="178">
        <f t="shared" si="128"/>
        <v>43434</v>
      </c>
      <c r="AK1614" s="30" t="s">
        <v>190</v>
      </c>
      <c r="AL1614" s="30" t="s">
        <v>4217</v>
      </c>
      <c r="AM1614" s="114">
        <v>41609</v>
      </c>
      <c r="AN1614" s="408" t="str">
        <f>IF($AA1614-data!$G$1=0,"　",IF(AK1614=0,"　",VLOOKUP($AK1614,data!$A$1:$H$264,8,FALSE)))</f>
        <v>消耗部品交換対象</v>
      </c>
      <c r="AO1614" s="35">
        <v>41617</v>
      </c>
      <c r="AP1614" s="134"/>
      <c r="AQ1614" s="264">
        <f t="shared" si="131"/>
        <v>42675</v>
      </c>
    </row>
    <row r="1615" spans="1:43" s="74" customFormat="1" ht="24.75" customHeight="1" x14ac:dyDescent="0.15">
      <c r="A1615" s="297">
        <v>1612</v>
      </c>
      <c r="B1615" s="23" t="s">
        <v>4215</v>
      </c>
      <c r="C1615" s="24" t="s">
        <v>14359</v>
      </c>
      <c r="D1615" s="23" t="s">
        <v>4134</v>
      </c>
      <c r="E1615" s="23" t="s">
        <v>1653</v>
      </c>
      <c r="F1615" s="24" t="s">
        <v>8317</v>
      </c>
      <c r="G1615" s="25" t="s">
        <v>4200</v>
      </c>
      <c r="H1615" s="23" t="s">
        <v>4136</v>
      </c>
      <c r="I1615" s="23" t="s">
        <v>11117</v>
      </c>
      <c r="J1615" s="25" t="s">
        <v>4201</v>
      </c>
      <c r="K1615" s="58" t="s">
        <v>4202</v>
      </c>
      <c r="L1615" s="58"/>
      <c r="M1615" s="23" t="s">
        <v>4203</v>
      </c>
      <c r="N1615" s="23" t="s">
        <v>4204</v>
      </c>
      <c r="O1615" s="25" t="s">
        <v>4200</v>
      </c>
      <c r="P1615" s="23" t="s">
        <v>4136</v>
      </c>
      <c r="Q1615" s="25" t="s">
        <v>4201</v>
      </c>
      <c r="R1615" s="58" t="s">
        <v>4202</v>
      </c>
      <c r="S1615" s="23" t="s">
        <v>4203</v>
      </c>
      <c r="T1615" s="23" t="s">
        <v>4204</v>
      </c>
      <c r="U1615" s="25" t="s">
        <v>4200</v>
      </c>
      <c r="V1615" s="23" t="s">
        <v>4136</v>
      </c>
      <c r="W1615" s="25" t="s">
        <v>4201</v>
      </c>
      <c r="X1615" s="58" t="s">
        <v>4202</v>
      </c>
      <c r="Y1615" s="23" t="s">
        <v>4203</v>
      </c>
      <c r="Z1615" s="23" t="s">
        <v>4204</v>
      </c>
      <c r="AA1615" s="33">
        <v>5</v>
      </c>
      <c r="AB1615" s="295" t="str">
        <f t="shared" si="129"/>
        <v>年間</v>
      </c>
      <c r="AC1615" s="268"/>
      <c r="AD1615" s="110">
        <v>1</v>
      </c>
      <c r="AE1615" s="111">
        <v>52200</v>
      </c>
      <c r="AF1615" s="26">
        <f t="shared" si="130"/>
        <v>52200</v>
      </c>
      <c r="AG1615" s="27">
        <v>41609</v>
      </c>
      <c r="AH1615" s="302">
        <v>41609</v>
      </c>
      <c r="AI1615" s="29" t="str">
        <f t="shared" si="127"/>
        <v>～</v>
      </c>
      <c r="AJ1615" s="178">
        <f t="shared" si="128"/>
        <v>43434</v>
      </c>
      <c r="AK1615" s="30" t="s">
        <v>190</v>
      </c>
      <c r="AL1615" s="30" t="s">
        <v>4218</v>
      </c>
      <c r="AM1615" s="114">
        <v>41609</v>
      </c>
      <c r="AN1615" s="408" t="str">
        <f>IF($AA1615-data!$G$1=0,"　",IF(AK1615=0,"　",VLOOKUP($AK1615,data!$A$1:$H$264,8,FALSE)))</f>
        <v>消耗部品交換対象</v>
      </c>
      <c r="AO1615" s="35">
        <v>41617</v>
      </c>
      <c r="AP1615" s="134"/>
      <c r="AQ1615" s="264">
        <f t="shared" si="131"/>
        <v>42675</v>
      </c>
    </row>
    <row r="1616" spans="1:43" s="74" customFormat="1" ht="24.75" customHeight="1" x14ac:dyDescent="0.15">
      <c r="A1616" s="297">
        <v>1613</v>
      </c>
      <c r="B1616" s="23" t="s">
        <v>4215</v>
      </c>
      <c r="C1616" s="24" t="s">
        <v>14359</v>
      </c>
      <c r="D1616" s="23" t="s">
        <v>4134</v>
      </c>
      <c r="E1616" s="23" t="s">
        <v>1653</v>
      </c>
      <c r="F1616" s="24" t="s">
        <v>8317</v>
      </c>
      <c r="G1616" s="25" t="s">
        <v>4200</v>
      </c>
      <c r="H1616" s="23" t="s">
        <v>4136</v>
      </c>
      <c r="I1616" s="23" t="s">
        <v>11117</v>
      </c>
      <c r="J1616" s="25" t="s">
        <v>4201</v>
      </c>
      <c r="K1616" s="58" t="s">
        <v>4202</v>
      </c>
      <c r="L1616" s="58"/>
      <c r="M1616" s="23" t="s">
        <v>4203</v>
      </c>
      <c r="N1616" s="23" t="s">
        <v>4204</v>
      </c>
      <c r="O1616" s="25" t="s">
        <v>4200</v>
      </c>
      <c r="P1616" s="23" t="s">
        <v>4136</v>
      </c>
      <c r="Q1616" s="25" t="s">
        <v>4201</v>
      </c>
      <c r="R1616" s="58" t="s">
        <v>4202</v>
      </c>
      <c r="S1616" s="23" t="s">
        <v>4203</v>
      </c>
      <c r="T1616" s="23" t="s">
        <v>4204</v>
      </c>
      <c r="U1616" s="25" t="s">
        <v>4200</v>
      </c>
      <c r="V1616" s="23" t="s">
        <v>4136</v>
      </c>
      <c r="W1616" s="25" t="s">
        <v>4201</v>
      </c>
      <c r="X1616" s="58" t="s">
        <v>4202</v>
      </c>
      <c r="Y1616" s="23" t="s">
        <v>4203</v>
      </c>
      <c r="Z1616" s="23" t="s">
        <v>4204</v>
      </c>
      <c r="AA1616" s="33">
        <v>5</v>
      </c>
      <c r="AB1616" s="295" t="str">
        <f t="shared" si="129"/>
        <v>年間</v>
      </c>
      <c r="AC1616" s="268"/>
      <c r="AD1616" s="110">
        <v>1</v>
      </c>
      <c r="AE1616" s="111">
        <v>52200</v>
      </c>
      <c r="AF1616" s="26">
        <f t="shared" si="130"/>
        <v>52200</v>
      </c>
      <c r="AG1616" s="27">
        <v>41609</v>
      </c>
      <c r="AH1616" s="302">
        <v>41609</v>
      </c>
      <c r="AI1616" s="29" t="str">
        <f t="shared" si="127"/>
        <v>～</v>
      </c>
      <c r="AJ1616" s="178">
        <f t="shared" si="128"/>
        <v>43434</v>
      </c>
      <c r="AK1616" s="30" t="s">
        <v>4185</v>
      </c>
      <c r="AL1616" s="30" t="s">
        <v>4219</v>
      </c>
      <c r="AM1616" s="114">
        <v>41609</v>
      </c>
      <c r="AN1616" s="408" t="str">
        <f>IF($AA1616-data!$G$1=0,"　",IF(AK1616=0,"　",VLOOKUP($AK1616,data!$A$1:$H$264,8,FALSE)))</f>
        <v>消耗部品交換対象</v>
      </c>
      <c r="AO1616" s="35">
        <v>41617</v>
      </c>
      <c r="AP1616" s="134"/>
      <c r="AQ1616" s="264">
        <f t="shared" si="131"/>
        <v>42675</v>
      </c>
    </row>
    <row r="1617" spans="1:43" ht="24.75" customHeight="1" x14ac:dyDescent="0.15">
      <c r="A1617" s="297">
        <v>1614</v>
      </c>
      <c r="B1617" s="23" t="s">
        <v>4220</v>
      </c>
      <c r="C1617" s="24" t="s">
        <v>14359</v>
      </c>
      <c r="D1617" s="23" t="s">
        <v>4134</v>
      </c>
      <c r="E1617" s="23" t="s">
        <v>1653</v>
      </c>
      <c r="F1617" s="24" t="s">
        <v>8317</v>
      </c>
      <c r="G1617" s="25" t="s">
        <v>4200</v>
      </c>
      <c r="H1617" s="23" t="s">
        <v>4136</v>
      </c>
      <c r="I1617" s="23" t="s">
        <v>11117</v>
      </c>
      <c r="J1617" s="25" t="s">
        <v>4201</v>
      </c>
      <c r="K1617" s="58" t="s">
        <v>4202</v>
      </c>
      <c r="L1617" s="58"/>
      <c r="M1617" s="23" t="s">
        <v>4203</v>
      </c>
      <c r="N1617" s="23" t="s">
        <v>4204</v>
      </c>
      <c r="O1617" s="25" t="s">
        <v>4200</v>
      </c>
      <c r="P1617" s="23" t="s">
        <v>4136</v>
      </c>
      <c r="Q1617" s="25" t="s">
        <v>4201</v>
      </c>
      <c r="R1617" s="58" t="s">
        <v>4202</v>
      </c>
      <c r="S1617" s="23" t="s">
        <v>4203</v>
      </c>
      <c r="T1617" s="23" t="s">
        <v>4204</v>
      </c>
      <c r="U1617" s="25" t="s">
        <v>4200</v>
      </c>
      <c r="V1617" s="23" t="s">
        <v>4136</v>
      </c>
      <c r="W1617" s="25" t="s">
        <v>4201</v>
      </c>
      <c r="X1617" s="58" t="s">
        <v>4202</v>
      </c>
      <c r="Y1617" s="23" t="s">
        <v>4203</v>
      </c>
      <c r="Z1617" s="23" t="s">
        <v>4204</v>
      </c>
      <c r="AA1617" s="33">
        <v>5</v>
      </c>
      <c r="AB1617" s="295" t="str">
        <f t="shared" si="129"/>
        <v>年間</v>
      </c>
      <c r="AC1617" s="268"/>
      <c r="AD1617" s="110">
        <v>1</v>
      </c>
      <c r="AE1617" s="202">
        <v>207000</v>
      </c>
      <c r="AF1617" s="26">
        <f t="shared" si="130"/>
        <v>207000</v>
      </c>
      <c r="AG1617" s="27">
        <v>41609</v>
      </c>
      <c r="AH1617" s="302">
        <v>41609</v>
      </c>
      <c r="AI1617" s="29" t="str">
        <f t="shared" si="127"/>
        <v>～</v>
      </c>
      <c r="AJ1617" s="178">
        <f t="shared" si="128"/>
        <v>43434</v>
      </c>
      <c r="AK1617" s="30" t="s">
        <v>4065</v>
      </c>
      <c r="AL1617" s="30" t="s">
        <v>4221</v>
      </c>
      <c r="AM1617" s="114">
        <v>41609</v>
      </c>
      <c r="AN1617" s="408">
        <f>IF($AA1617-data!$G$1=0,"　",IF(AK1617=0,"　",VLOOKUP($AK1617,data!$A$1:$H$264,8,FALSE)))</f>
        <v>0</v>
      </c>
      <c r="AO1617" s="35">
        <v>41617</v>
      </c>
      <c r="AP1617" s="170"/>
      <c r="AQ1617" s="264" t="str">
        <f t="shared" si="131"/>
        <v/>
      </c>
    </row>
    <row r="1618" spans="1:43" s="74" customFormat="1" ht="24.75" customHeight="1" x14ac:dyDescent="0.15">
      <c r="A1618" s="297">
        <v>1615</v>
      </c>
      <c r="B1618" s="23" t="s">
        <v>4222</v>
      </c>
      <c r="C1618" s="24" t="s">
        <v>14329</v>
      </c>
      <c r="D1618" s="23" t="s">
        <v>4223</v>
      </c>
      <c r="E1618" s="23" t="s">
        <v>582</v>
      </c>
      <c r="F1618" s="24" t="s">
        <v>11168</v>
      </c>
      <c r="G1618" s="25" t="s">
        <v>4230</v>
      </c>
      <c r="H1618" s="23" t="s">
        <v>4231</v>
      </c>
      <c r="I1618" s="23" t="s">
        <v>11144</v>
      </c>
      <c r="J1618" s="25" t="s">
        <v>4232</v>
      </c>
      <c r="K1618" s="25" t="s">
        <v>2137</v>
      </c>
      <c r="L1618" s="25"/>
      <c r="M1618" s="23" t="s">
        <v>4233</v>
      </c>
      <c r="N1618" s="23" t="s">
        <v>4234</v>
      </c>
      <c r="O1618" s="25" t="s">
        <v>4224</v>
      </c>
      <c r="P1618" s="23" t="s">
        <v>4225</v>
      </c>
      <c r="Q1618" s="25" t="s">
        <v>4226</v>
      </c>
      <c r="R1618" s="58" t="s">
        <v>4227</v>
      </c>
      <c r="S1618" s="23" t="s">
        <v>4228</v>
      </c>
      <c r="T1618" s="23" t="s">
        <v>4229</v>
      </c>
      <c r="U1618" s="25" t="s">
        <v>4230</v>
      </c>
      <c r="V1618" s="23" t="s">
        <v>4231</v>
      </c>
      <c r="W1618" s="25" t="s">
        <v>4232</v>
      </c>
      <c r="X1618" s="25" t="s">
        <v>2137</v>
      </c>
      <c r="Y1618" s="23" t="s">
        <v>4233</v>
      </c>
      <c r="Z1618" s="23" t="s">
        <v>4234</v>
      </c>
      <c r="AA1618" s="33">
        <v>5</v>
      </c>
      <c r="AB1618" s="295" t="str">
        <f t="shared" si="129"/>
        <v>年間</v>
      </c>
      <c r="AC1618" s="268"/>
      <c r="AD1618" s="110">
        <v>1</v>
      </c>
      <c r="AE1618" s="111">
        <v>32400</v>
      </c>
      <c r="AF1618" s="26">
        <f t="shared" si="130"/>
        <v>32400</v>
      </c>
      <c r="AG1618" s="27">
        <v>41609</v>
      </c>
      <c r="AH1618" s="302">
        <v>41607</v>
      </c>
      <c r="AI1618" s="29" t="str">
        <f t="shared" si="127"/>
        <v>～</v>
      </c>
      <c r="AJ1618" s="178">
        <f t="shared" si="128"/>
        <v>43432</v>
      </c>
      <c r="AK1618" s="30" t="s">
        <v>4235</v>
      </c>
      <c r="AL1618" s="30" t="s">
        <v>4236</v>
      </c>
      <c r="AM1618" s="114">
        <v>41607</v>
      </c>
      <c r="AN1618" s="408">
        <f>IF($AA1618-data!$G$1=0,"　",IF(AK1618=0,"　",VLOOKUP($AK1618,data!$A$1:$H$264,8,FALSE)))</f>
        <v>0</v>
      </c>
      <c r="AO1618" s="35">
        <v>41621</v>
      </c>
      <c r="AP1618" s="134" t="s">
        <v>4237</v>
      </c>
      <c r="AQ1618" s="264" t="str">
        <f t="shared" si="131"/>
        <v/>
      </c>
    </row>
    <row r="1619" spans="1:43" s="74" customFormat="1" ht="24.75" customHeight="1" x14ac:dyDescent="0.15">
      <c r="A1619" s="297">
        <v>1616</v>
      </c>
      <c r="B1619" s="23" t="s">
        <v>4222</v>
      </c>
      <c r="C1619" s="24" t="s">
        <v>14329</v>
      </c>
      <c r="D1619" s="23" t="s">
        <v>4223</v>
      </c>
      <c r="E1619" s="23" t="s">
        <v>582</v>
      </c>
      <c r="F1619" s="24" t="s">
        <v>11168</v>
      </c>
      <c r="G1619" s="25" t="s">
        <v>4230</v>
      </c>
      <c r="H1619" s="23" t="s">
        <v>4231</v>
      </c>
      <c r="I1619" s="23" t="s">
        <v>11144</v>
      </c>
      <c r="J1619" s="25" t="s">
        <v>4232</v>
      </c>
      <c r="K1619" s="25" t="s">
        <v>2137</v>
      </c>
      <c r="L1619" s="25"/>
      <c r="M1619" s="23" t="s">
        <v>4233</v>
      </c>
      <c r="N1619" s="23" t="s">
        <v>4234</v>
      </c>
      <c r="O1619" s="25" t="s">
        <v>4224</v>
      </c>
      <c r="P1619" s="23" t="s">
        <v>4225</v>
      </c>
      <c r="Q1619" s="25" t="s">
        <v>4226</v>
      </c>
      <c r="R1619" s="58" t="s">
        <v>4227</v>
      </c>
      <c r="S1619" s="23" t="s">
        <v>4228</v>
      </c>
      <c r="T1619" s="23" t="s">
        <v>4229</v>
      </c>
      <c r="U1619" s="25" t="s">
        <v>4230</v>
      </c>
      <c r="V1619" s="23" t="s">
        <v>4231</v>
      </c>
      <c r="W1619" s="25" t="s">
        <v>4232</v>
      </c>
      <c r="X1619" s="25" t="s">
        <v>2137</v>
      </c>
      <c r="Y1619" s="23" t="s">
        <v>4233</v>
      </c>
      <c r="Z1619" s="23" t="s">
        <v>4234</v>
      </c>
      <c r="AA1619" s="33">
        <v>5</v>
      </c>
      <c r="AB1619" s="295" t="str">
        <f t="shared" si="129"/>
        <v>年間</v>
      </c>
      <c r="AC1619" s="268"/>
      <c r="AD1619" s="110">
        <v>1</v>
      </c>
      <c r="AE1619" s="111">
        <v>32400</v>
      </c>
      <c r="AF1619" s="26">
        <f t="shared" si="130"/>
        <v>32400</v>
      </c>
      <c r="AG1619" s="27">
        <v>41609</v>
      </c>
      <c r="AH1619" s="302">
        <v>41607</v>
      </c>
      <c r="AI1619" s="29" t="str">
        <f t="shared" si="127"/>
        <v>～</v>
      </c>
      <c r="AJ1619" s="178">
        <f t="shared" si="128"/>
        <v>43432</v>
      </c>
      <c r="AK1619" s="30" t="s">
        <v>4235</v>
      </c>
      <c r="AL1619" s="30" t="s">
        <v>4238</v>
      </c>
      <c r="AM1619" s="114">
        <v>41607</v>
      </c>
      <c r="AN1619" s="408">
        <f>IF($AA1619-data!$G$1=0,"　",IF(AK1619=0,"　",VLOOKUP($AK1619,data!$A$1:$H$264,8,FALSE)))</f>
        <v>0</v>
      </c>
      <c r="AO1619" s="35">
        <v>41621</v>
      </c>
      <c r="AP1619" s="134" t="s">
        <v>4237</v>
      </c>
      <c r="AQ1619" s="264" t="str">
        <f t="shared" si="131"/>
        <v/>
      </c>
    </row>
    <row r="1620" spans="1:43" s="74" customFormat="1" ht="24.75" customHeight="1" x14ac:dyDescent="0.15">
      <c r="A1620" s="297">
        <v>1617</v>
      </c>
      <c r="B1620" s="23" t="s">
        <v>4222</v>
      </c>
      <c r="C1620" s="24" t="s">
        <v>14329</v>
      </c>
      <c r="D1620" s="23" t="s">
        <v>4223</v>
      </c>
      <c r="E1620" s="23" t="s">
        <v>582</v>
      </c>
      <c r="F1620" s="24" t="s">
        <v>11168</v>
      </c>
      <c r="G1620" s="25" t="s">
        <v>4230</v>
      </c>
      <c r="H1620" s="23" t="s">
        <v>4231</v>
      </c>
      <c r="I1620" s="23" t="s">
        <v>11144</v>
      </c>
      <c r="J1620" s="25" t="s">
        <v>4232</v>
      </c>
      <c r="K1620" s="25" t="s">
        <v>2137</v>
      </c>
      <c r="L1620" s="25"/>
      <c r="M1620" s="23" t="s">
        <v>4233</v>
      </c>
      <c r="N1620" s="23" t="s">
        <v>4234</v>
      </c>
      <c r="O1620" s="25" t="s">
        <v>4224</v>
      </c>
      <c r="P1620" s="23" t="s">
        <v>4225</v>
      </c>
      <c r="Q1620" s="25" t="s">
        <v>4226</v>
      </c>
      <c r="R1620" s="58" t="s">
        <v>4227</v>
      </c>
      <c r="S1620" s="23" t="s">
        <v>4228</v>
      </c>
      <c r="T1620" s="23" t="s">
        <v>4229</v>
      </c>
      <c r="U1620" s="25" t="s">
        <v>4230</v>
      </c>
      <c r="V1620" s="23" t="s">
        <v>4231</v>
      </c>
      <c r="W1620" s="25" t="s">
        <v>4232</v>
      </c>
      <c r="X1620" s="25" t="s">
        <v>2137</v>
      </c>
      <c r="Y1620" s="23" t="s">
        <v>4233</v>
      </c>
      <c r="Z1620" s="23" t="s">
        <v>4234</v>
      </c>
      <c r="AA1620" s="33">
        <v>5</v>
      </c>
      <c r="AB1620" s="295" t="str">
        <f t="shared" si="129"/>
        <v>年間</v>
      </c>
      <c r="AC1620" s="268"/>
      <c r="AD1620" s="110">
        <v>1</v>
      </c>
      <c r="AE1620" s="111">
        <v>32400</v>
      </c>
      <c r="AF1620" s="26">
        <f t="shared" si="130"/>
        <v>32400</v>
      </c>
      <c r="AG1620" s="27">
        <v>41609</v>
      </c>
      <c r="AH1620" s="302">
        <v>41607</v>
      </c>
      <c r="AI1620" s="29" t="str">
        <f t="shared" si="127"/>
        <v>～</v>
      </c>
      <c r="AJ1620" s="178">
        <f t="shared" si="128"/>
        <v>43432</v>
      </c>
      <c r="AK1620" s="30" t="s">
        <v>4235</v>
      </c>
      <c r="AL1620" s="30" t="s">
        <v>4239</v>
      </c>
      <c r="AM1620" s="114">
        <v>41607</v>
      </c>
      <c r="AN1620" s="408">
        <f>IF($AA1620-data!$G$1=0,"　",IF(AK1620=0,"　",VLOOKUP($AK1620,data!$A$1:$H$264,8,FALSE)))</f>
        <v>0</v>
      </c>
      <c r="AO1620" s="35">
        <v>41621</v>
      </c>
      <c r="AP1620" s="134" t="s">
        <v>4240</v>
      </c>
      <c r="AQ1620" s="264" t="str">
        <f t="shared" si="131"/>
        <v/>
      </c>
    </row>
    <row r="1621" spans="1:43" s="74" customFormat="1" ht="24.75" customHeight="1" x14ac:dyDescent="0.15">
      <c r="A1621" s="297">
        <v>1618</v>
      </c>
      <c r="B1621" s="23" t="s">
        <v>4222</v>
      </c>
      <c r="C1621" s="24" t="s">
        <v>14329</v>
      </c>
      <c r="D1621" s="23" t="s">
        <v>4223</v>
      </c>
      <c r="E1621" s="23" t="s">
        <v>582</v>
      </c>
      <c r="F1621" s="24" t="s">
        <v>11168</v>
      </c>
      <c r="G1621" s="25" t="s">
        <v>4230</v>
      </c>
      <c r="H1621" s="23" t="s">
        <v>4242</v>
      </c>
      <c r="I1621" s="23" t="s">
        <v>11144</v>
      </c>
      <c r="J1621" s="25" t="s">
        <v>4243</v>
      </c>
      <c r="K1621" s="25" t="s">
        <v>4244</v>
      </c>
      <c r="L1621" s="25"/>
      <c r="M1621" s="23" t="s">
        <v>4245</v>
      </c>
      <c r="N1621" s="23" t="s">
        <v>4246</v>
      </c>
      <c r="O1621" s="25" t="s">
        <v>4224</v>
      </c>
      <c r="P1621" s="23" t="s">
        <v>4225</v>
      </c>
      <c r="Q1621" s="25" t="s">
        <v>4226</v>
      </c>
      <c r="R1621" s="58" t="s">
        <v>4227</v>
      </c>
      <c r="S1621" s="23" t="s">
        <v>4228</v>
      </c>
      <c r="T1621" s="23" t="s">
        <v>4229</v>
      </c>
      <c r="U1621" s="25" t="s">
        <v>4230</v>
      </c>
      <c r="V1621" s="23" t="s">
        <v>4231</v>
      </c>
      <c r="W1621" s="25" t="s">
        <v>4232</v>
      </c>
      <c r="X1621" s="25" t="s">
        <v>2137</v>
      </c>
      <c r="Y1621" s="23" t="s">
        <v>4233</v>
      </c>
      <c r="Z1621" s="23" t="s">
        <v>4234</v>
      </c>
      <c r="AA1621" s="33">
        <v>5</v>
      </c>
      <c r="AB1621" s="295" t="str">
        <f t="shared" si="129"/>
        <v>年間</v>
      </c>
      <c r="AC1621" s="268"/>
      <c r="AD1621" s="110">
        <v>1</v>
      </c>
      <c r="AE1621" s="111">
        <v>32400</v>
      </c>
      <c r="AF1621" s="26">
        <f t="shared" si="130"/>
        <v>32400</v>
      </c>
      <c r="AG1621" s="27">
        <v>41609</v>
      </c>
      <c r="AH1621" s="302">
        <v>41607</v>
      </c>
      <c r="AI1621" s="29" t="str">
        <f t="shared" si="127"/>
        <v>～</v>
      </c>
      <c r="AJ1621" s="178">
        <f t="shared" si="128"/>
        <v>43432</v>
      </c>
      <c r="AK1621" s="30" t="s">
        <v>4235</v>
      </c>
      <c r="AL1621" s="30" t="s">
        <v>4241</v>
      </c>
      <c r="AM1621" s="114">
        <v>41607</v>
      </c>
      <c r="AN1621" s="408">
        <f>IF($AA1621-data!$G$1=0,"　",IF(AK1621=0,"　",VLOOKUP($AK1621,data!$A$1:$H$264,8,FALSE)))</f>
        <v>0</v>
      </c>
      <c r="AO1621" s="35">
        <v>41621</v>
      </c>
      <c r="AP1621" s="134" t="s">
        <v>4240</v>
      </c>
      <c r="AQ1621" s="264" t="str">
        <f t="shared" si="131"/>
        <v/>
      </c>
    </row>
    <row r="1622" spans="1:43" s="74" customFormat="1" ht="24.75" customHeight="1" x14ac:dyDescent="0.15">
      <c r="A1622" s="297">
        <v>1619</v>
      </c>
      <c r="B1622" s="23" t="s">
        <v>4222</v>
      </c>
      <c r="C1622" s="24" t="s">
        <v>14329</v>
      </c>
      <c r="D1622" s="23" t="s">
        <v>4223</v>
      </c>
      <c r="E1622" s="23" t="s">
        <v>582</v>
      </c>
      <c r="F1622" s="24" t="s">
        <v>11168</v>
      </c>
      <c r="G1622" s="25" t="s">
        <v>4230</v>
      </c>
      <c r="H1622" s="23" t="s">
        <v>4242</v>
      </c>
      <c r="I1622" s="23" t="s">
        <v>11144</v>
      </c>
      <c r="J1622" s="25" t="s">
        <v>4243</v>
      </c>
      <c r="K1622" s="25" t="s">
        <v>4244</v>
      </c>
      <c r="L1622" s="25"/>
      <c r="M1622" s="23" t="s">
        <v>4245</v>
      </c>
      <c r="N1622" s="23" t="s">
        <v>4246</v>
      </c>
      <c r="O1622" s="25" t="s">
        <v>4224</v>
      </c>
      <c r="P1622" s="23" t="s">
        <v>4225</v>
      </c>
      <c r="Q1622" s="25" t="s">
        <v>4226</v>
      </c>
      <c r="R1622" s="58" t="s">
        <v>4227</v>
      </c>
      <c r="S1622" s="23" t="s">
        <v>4228</v>
      </c>
      <c r="T1622" s="23" t="s">
        <v>4229</v>
      </c>
      <c r="U1622" s="25" t="s">
        <v>4230</v>
      </c>
      <c r="V1622" s="23" t="s">
        <v>4231</v>
      </c>
      <c r="W1622" s="25" t="s">
        <v>4232</v>
      </c>
      <c r="X1622" s="25" t="s">
        <v>2137</v>
      </c>
      <c r="Y1622" s="23" t="s">
        <v>4233</v>
      </c>
      <c r="Z1622" s="23" t="s">
        <v>4234</v>
      </c>
      <c r="AA1622" s="33">
        <v>5</v>
      </c>
      <c r="AB1622" s="295" t="str">
        <f t="shared" si="129"/>
        <v>年間</v>
      </c>
      <c r="AC1622" s="268"/>
      <c r="AD1622" s="110">
        <v>1</v>
      </c>
      <c r="AE1622" s="111">
        <v>32400</v>
      </c>
      <c r="AF1622" s="26">
        <f t="shared" si="130"/>
        <v>32400</v>
      </c>
      <c r="AG1622" s="27">
        <v>41609</v>
      </c>
      <c r="AH1622" s="302">
        <v>41607</v>
      </c>
      <c r="AI1622" s="29" t="str">
        <f t="shared" si="127"/>
        <v>～</v>
      </c>
      <c r="AJ1622" s="178">
        <f t="shared" si="128"/>
        <v>43432</v>
      </c>
      <c r="AK1622" s="30" t="s">
        <v>4235</v>
      </c>
      <c r="AL1622" s="30" t="s">
        <v>4247</v>
      </c>
      <c r="AM1622" s="114">
        <v>41607</v>
      </c>
      <c r="AN1622" s="408">
        <f>IF($AA1622-data!$G$1=0,"　",IF(AK1622=0,"　",VLOOKUP($AK1622,data!$A$1:$H$264,8,FALSE)))</f>
        <v>0</v>
      </c>
      <c r="AO1622" s="35">
        <v>41621</v>
      </c>
      <c r="AP1622" s="134" t="s">
        <v>4240</v>
      </c>
      <c r="AQ1622" s="264" t="str">
        <f t="shared" si="131"/>
        <v/>
      </c>
    </row>
    <row r="1623" spans="1:43" s="74" customFormat="1" ht="24.75" customHeight="1" x14ac:dyDescent="0.15">
      <c r="A1623" s="297">
        <v>1620</v>
      </c>
      <c r="B1623" s="23" t="s">
        <v>4248</v>
      </c>
      <c r="C1623" s="24" t="s">
        <v>14329</v>
      </c>
      <c r="D1623" s="23" t="s">
        <v>4223</v>
      </c>
      <c r="E1623" s="23" t="s">
        <v>582</v>
      </c>
      <c r="F1623" s="24" t="s">
        <v>11168</v>
      </c>
      <c r="G1623" s="25" t="s">
        <v>4230</v>
      </c>
      <c r="H1623" s="23" t="s">
        <v>4242</v>
      </c>
      <c r="I1623" s="23" t="s">
        <v>11144</v>
      </c>
      <c r="J1623" s="25" t="s">
        <v>4243</v>
      </c>
      <c r="K1623" s="25" t="s">
        <v>4244</v>
      </c>
      <c r="L1623" s="25"/>
      <c r="M1623" s="23" t="s">
        <v>4245</v>
      </c>
      <c r="N1623" s="23" t="s">
        <v>4246</v>
      </c>
      <c r="O1623" s="25" t="s">
        <v>4224</v>
      </c>
      <c r="P1623" s="23" t="s">
        <v>4225</v>
      </c>
      <c r="Q1623" s="25" t="s">
        <v>4226</v>
      </c>
      <c r="R1623" s="58" t="s">
        <v>4227</v>
      </c>
      <c r="S1623" s="23" t="s">
        <v>4228</v>
      </c>
      <c r="T1623" s="23" t="s">
        <v>4229</v>
      </c>
      <c r="U1623" s="25" t="s">
        <v>4230</v>
      </c>
      <c r="V1623" s="23" t="s">
        <v>4231</v>
      </c>
      <c r="W1623" s="25" t="s">
        <v>4232</v>
      </c>
      <c r="X1623" s="25" t="s">
        <v>2137</v>
      </c>
      <c r="Y1623" s="23" t="s">
        <v>4233</v>
      </c>
      <c r="Z1623" s="23" t="s">
        <v>4234</v>
      </c>
      <c r="AA1623" s="33">
        <v>5</v>
      </c>
      <c r="AB1623" s="295" t="str">
        <f t="shared" si="129"/>
        <v>年間</v>
      </c>
      <c r="AC1623" s="268"/>
      <c r="AD1623" s="110">
        <v>1</v>
      </c>
      <c r="AE1623" s="111">
        <v>18000</v>
      </c>
      <c r="AF1623" s="26">
        <f t="shared" si="130"/>
        <v>18000</v>
      </c>
      <c r="AG1623" s="27">
        <v>41609</v>
      </c>
      <c r="AH1623" s="302">
        <v>41607</v>
      </c>
      <c r="AI1623" s="29" t="str">
        <f t="shared" si="127"/>
        <v>～</v>
      </c>
      <c r="AJ1623" s="178">
        <f t="shared" si="128"/>
        <v>43432</v>
      </c>
      <c r="AK1623" s="30" t="s">
        <v>4249</v>
      </c>
      <c r="AL1623" s="30" t="s">
        <v>4250</v>
      </c>
      <c r="AM1623" s="114">
        <v>41607</v>
      </c>
      <c r="AN1623" s="408">
        <f>IF($AA1623-data!$G$1=0,"　",IF(AK1623=0,"　",VLOOKUP($AK1623,data!$A$1:$H$264,8,FALSE)))</f>
        <v>0</v>
      </c>
      <c r="AO1623" s="35">
        <v>41621</v>
      </c>
      <c r="AP1623" s="134" t="s">
        <v>4240</v>
      </c>
      <c r="AQ1623" s="264" t="str">
        <f t="shared" si="131"/>
        <v/>
      </c>
    </row>
    <row r="1624" spans="1:43" s="74" customFormat="1" ht="24.75" customHeight="1" x14ac:dyDescent="0.15">
      <c r="A1624" s="297">
        <v>1621</v>
      </c>
      <c r="B1624" s="23" t="s">
        <v>4251</v>
      </c>
      <c r="C1624" s="24" t="s">
        <v>14329</v>
      </c>
      <c r="D1624" s="23" t="s">
        <v>4223</v>
      </c>
      <c r="E1624" s="23" t="s">
        <v>582</v>
      </c>
      <c r="F1624" s="24" t="s">
        <v>11168</v>
      </c>
      <c r="G1624" s="25" t="s">
        <v>4230</v>
      </c>
      <c r="H1624" s="23" t="s">
        <v>4231</v>
      </c>
      <c r="I1624" s="23" t="s">
        <v>11144</v>
      </c>
      <c r="J1624" s="25" t="s">
        <v>4232</v>
      </c>
      <c r="K1624" s="25" t="s">
        <v>2137</v>
      </c>
      <c r="L1624" s="25"/>
      <c r="M1624" s="23" t="s">
        <v>4233</v>
      </c>
      <c r="N1624" s="23" t="s">
        <v>4234</v>
      </c>
      <c r="O1624" s="25" t="s">
        <v>4224</v>
      </c>
      <c r="P1624" s="23" t="s">
        <v>4225</v>
      </c>
      <c r="Q1624" s="25" t="s">
        <v>4226</v>
      </c>
      <c r="R1624" s="58" t="s">
        <v>4227</v>
      </c>
      <c r="S1624" s="23" t="s">
        <v>4228</v>
      </c>
      <c r="T1624" s="23" t="s">
        <v>4229</v>
      </c>
      <c r="U1624" s="25" t="s">
        <v>4230</v>
      </c>
      <c r="V1624" s="23" t="s">
        <v>4231</v>
      </c>
      <c r="W1624" s="25" t="s">
        <v>4232</v>
      </c>
      <c r="X1624" s="25" t="s">
        <v>2137</v>
      </c>
      <c r="Y1624" s="23" t="s">
        <v>4233</v>
      </c>
      <c r="Z1624" s="23" t="s">
        <v>4234</v>
      </c>
      <c r="AA1624" s="33">
        <v>5</v>
      </c>
      <c r="AB1624" s="295" t="str">
        <f t="shared" si="129"/>
        <v>年間</v>
      </c>
      <c r="AC1624" s="268"/>
      <c r="AD1624" s="110">
        <v>1</v>
      </c>
      <c r="AE1624" s="111">
        <v>110400</v>
      </c>
      <c r="AF1624" s="26">
        <f t="shared" si="130"/>
        <v>110400</v>
      </c>
      <c r="AG1624" s="27">
        <v>41609</v>
      </c>
      <c r="AH1624" s="302">
        <v>41607</v>
      </c>
      <c r="AI1624" s="29" t="str">
        <f t="shared" si="127"/>
        <v>～</v>
      </c>
      <c r="AJ1624" s="178">
        <f t="shared" si="128"/>
        <v>43432</v>
      </c>
      <c r="AK1624" s="30" t="s">
        <v>4252</v>
      </c>
      <c r="AL1624" s="30" t="s">
        <v>4253</v>
      </c>
      <c r="AM1624" s="114">
        <v>41607</v>
      </c>
      <c r="AN1624" s="408" t="str">
        <f>IF($AA1624-data!$G$1=0,"　",IF(AK1624=0,"　",VLOOKUP($AK1624,data!$A$1:$H$264,8,FALSE)))</f>
        <v>消耗部品交換対象</v>
      </c>
      <c r="AO1624" s="35">
        <v>41621</v>
      </c>
      <c r="AP1624" s="134" t="s">
        <v>4240</v>
      </c>
      <c r="AQ1624" s="264">
        <f t="shared" si="131"/>
        <v>42672</v>
      </c>
    </row>
    <row r="1625" spans="1:43" s="74" customFormat="1" ht="24.75" customHeight="1" x14ac:dyDescent="0.15">
      <c r="A1625" s="297">
        <v>1622</v>
      </c>
      <c r="B1625" s="23" t="s">
        <v>4251</v>
      </c>
      <c r="C1625" s="24" t="s">
        <v>14329</v>
      </c>
      <c r="D1625" s="23" t="s">
        <v>4223</v>
      </c>
      <c r="E1625" s="23" t="s">
        <v>582</v>
      </c>
      <c r="F1625" s="24" t="s">
        <v>11168</v>
      </c>
      <c r="G1625" s="25" t="s">
        <v>4230</v>
      </c>
      <c r="H1625" s="23" t="s">
        <v>4242</v>
      </c>
      <c r="I1625" s="23" t="s">
        <v>11144</v>
      </c>
      <c r="J1625" s="25" t="s">
        <v>4243</v>
      </c>
      <c r="K1625" s="25" t="s">
        <v>4244</v>
      </c>
      <c r="L1625" s="25"/>
      <c r="M1625" s="23" t="s">
        <v>4245</v>
      </c>
      <c r="N1625" s="23" t="s">
        <v>4246</v>
      </c>
      <c r="O1625" s="25" t="s">
        <v>4224</v>
      </c>
      <c r="P1625" s="23" t="s">
        <v>4225</v>
      </c>
      <c r="Q1625" s="25" t="s">
        <v>4226</v>
      </c>
      <c r="R1625" s="58" t="s">
        <v>4227</v>
      </c>
      <c r="S1625" s="23" t="s">
        <v>4228</v>
      </c>
      <c r="T1625" s="23" t="s">
        <v>4229</v>
      </c>
      <c r="U1625" s="25" t="s">
        <v>4230</v>
      </c>
      <c r="V1625" s="23" t="s">
        <v>4231</v>
      </c>
      <c r="W1625" s="25" t="s">
        <v>4232</v>
      </c>
      <c r="X1625" s="25" t="s">
        <v>2137</v>
      </c>
      <c r="Y1625" s="23" t="s">
        <v>4233</v>
      </c>
      <c r="Z1625" s="23" t="s">
        <v>4234</v>
      </c>
      <c r="AA1625" s="33">
        <v>5</v>
      </c>
      <c r="AB1625" s="295" t="str">
        <f t="shared" si="129"/>
        <v>年間</v>
      </c>
      <c r="AC1625" s="268"/>
      <c r="AD1625" s="110">
        <v>1</v>
      </c>
      <c r="AE1625" s="111">
        <v>110400</v>
      </c>
      <c r="AF1625" s="26">
        <f t="shared" si="130"/>
        <v>110400</v>
      </c>
      <c r="AG1625" s="27">
        <v>41609</v>
      </c>
      <c r="AH1625" s="302">
        <v>41607</v>
      </c>
      <c r="AI1625" s="29" t="str">
        <f t="shared" si="127"/>
        <v>～</v>
      </c>
      <c r="AJ1625" s="178">
        <f t="shared" si="128"/>
        <v>43432</v>
      </c>
      <c r="AK1625" s="30" t="s">
        <v>4252</v>
      </c>
      <c r="AL1625" s="30" t="s">
        <v>4254</v>
      </c>
      <c r="AM1625" s="114">
        <v>41607</v>
      </c>
      <c r="AN1625" s="408" t="str">
        <f>IF($AA1625-data!$G$1=0,"　",IF(AK1625=0,"　",VLOOKUP($AK1625,data!$A$1:$H$264,8,FALSE)))</f>
        <v>消耗部品交換対象</v>
      </c>
      <c r="AO1625" s="35">
        <v>41621</v>
      </c>
      <c r="AP1625" s="134" t="s">
        <v>4240</v>
      </c>
      <c r="AQ1625" s="264">
        <f t="shared" si="131"/>
        <v>42672</v>
      </c>
    </row>
    <row r="1626" spans="1:43" s="129" customFormat="1" ht="24.75" customHeight="1" x14ac:dyDescent="0.15">
      <c r="A1626" s="297">
        <v>1623</v>
      </c>
      <c r="B1626" s="118" t="s">
        <v>4255</v>
      </c>
      <c r="C1626" s="270"/>
      <c r="D1626" s="118"/>
      <c r="E1626" s="118"/>
      <c r="F1626" s="119"/>
      <c r="G1626" s="120"/>
      <c r="H1626" s="118"/>
      <c r="I1626" s="118"/>
      <c r="J1626" s="120"/>
      <c r="K1626" s="120"/>
      <c r="L1626" s="120"/>
      <c r="M1626" s="118"/>
      <c r="N1626" s="118"/>
      <c r="O1626" s="120"/>
      <c r="P1626" s="118"/>
      <c r="Q1626" s="120"/>
      <c r="R1626" s="121"/>
      <c r="S1626" s="118"/>
      <c r="T1626" s="118"/>
      <c r="U1626" s="120"/>
      <c r="V1626" s="118"/>
      <c r="W1626" s="120"/>
      <c r="X1626" s="120"/>
      <c r="Y1626" s="118"/>
      <c r="Z1626" s="118"/>
      <c r="AA1626" s="280"/>
      <c r="AB1626" s="295" t="str">
        <f t="shared" si="129"/>
        <v/>
      </c>
      <c r="AC1626" s="289"/>
      <c r="AD1626" s="122"/>
      <c r="AE1626" s="123"/>
      <c r="AF1626" s="124" t="str">
        <f t="shared" si="130"/>
        <v/>
      </c>
      <c r="AG1626" s="125"/>
      <c r="AH1626" s="306"/>
      <c r="AI1626" s="29" t="str">
        <f t="shared" si="127"/>
        <v/>
      </c>
      <c r="AJ1626" s="178" t="str">
        <f t="shared" si="128"/>
        <v/>
      </c>
      <c r="AK1626" s="127"/>
      <c r="AL1626" s="127"/>
      <c r="AM1626" s="126"/>
      <c r="AN1626" s="408" t="str">
        <f>IF($AA1626-data!$G$1=0,"　",IF(AK1626=0,"　",VLOOKUP($AK1626,data!$A$1:$H$264,8,FALSE)))</f>
        <v>　</v>
      </c>
      <c r="AO1626" s="128"/>
      <c r="AP1626" s="196"/>
      <c r="AQ1626" s="264" t="str">
        <f t="shared" si="131"/>
        <v/>
      </c>
    </row>
    <row r="1627" spans="1:43" s="129" customFormat="1" ht="24.75" customHeight="1" x14ac:dyDescent="0.15">
      <c r="A1627" s="297">
        <v>1624</v>
      </c>
      <c r="B1627" s="118" t="s">
        <v>4256</v>
      </c>
      <c r="C1627" s="270"/>
      <c r="D1627" s="118"/>
      <c r="E1627" s="118"/>
      <c r="F1627" s="119"/>
      <c r="G1627" s="120"/>
      <c r="H1627" s="118"/>
      <c r="I1627" s="118"/>
      <c r="J1627" s="120"/>
      <c r="K1627" s="120"/>
      <c r="L1627" s="120"/>
      <c r="M1627" s="118"/>
      <c r="N1627" s="118"/>
      <c r="O1627" s="120"/>
      <c r="P1627" s="118"/>
      <c r="Q1627" s="120"/>
      <c r="R1627" s="121"/>
      <c r="S1627" s="118"/>
      <c r="T1627" s="118"/>
      <c r="U1627" s="120"/>
      <c r="V1627" s="118"/>
      <c r="W1627" s="120"/>
      <c r="X1627" s="120"/>
      <c r="Y1627" s="118"/>
      <c r="Z1627" s="118"/>
      <c r="AA1627" s="280"/>
      <c r="AB1627" s="295" t="str">
        <f t="shared" si="129"/>
        <v/>
      </c>
      <c r="AC1627" s="289"/>
      <c r="AD1627" s="122"/>
      <c r="AE1627" s="123"/>
      <c r="AF1627" s="124" t="str">
        <f t="shared" si="130"/>
        <v/>
      </c>
      <c r="AG1627" s="125"/>
      <c r="AH1627" s="306"/>
      <c r="AI1627" s="29" t="str">
        <f t="shared" si="127"/>
        <v/>
      </c>
      <c r="AJ1627" s="178" t="str">
        <f t="shared" si="128"/>
        <v/>
      </c>
      <c r="AK1627" s="127"/>
      <c r="AL1627" s="127"/>
      <c r="AM1627" s="126"/>
      <c r="AN1627" s="408" t="str">
        <f>IF($AA1627-data!$G$1=0,"　",IF(AK1627=0,"　",VLOOKUP($AK1627,data!$A$1:$H$264,8,FALSE)))</f>
        <v>　</v>
      </c>
      <c r="AO1627" s="128"/>
      <c r="AP1627" s="196"/>
      <c r="AQ1627" s="264" t="str">
        <f t="shared" si="131"/>
        <v/>
      </c>
    </row>
    <row r="1628" spans="1:43" s="74" customFormat="1" ht="24.75" customHeight="1" x14ac:dyDescent="0.15">
      <c r="A1628" s="297">
        <v>1625</v>
      </c>
      <c r="B1628" s="23" t="s">
        <v>4257</v>
      </c>
      <c r="C1628" s="24" t="s">
        <v>14352</v>
      </c>
      <c r="D1628" s="23" t="s">
        <v>4259</v>
      </c>
      <c r="E1628" s="23" t="s">
        <v>4108</v>
      </c>
      <c r="F1628" s="24" t="s">
        <v>13631</v>
      </c>
      <c r="G1628" s="25" t="s">
        <v>4266</v>
      </c>
      <c r="H1628" s="23" t="s">
        <v>4267</v>
      </c>
      <c r="I1628" s="44" t="s">
        <v>11163</v>
      </c>
      <c r="J1628" s="43" t="s">
        <v>4268</v>
      </c>
      <c r="K1628" s="58"/>
      <c r="L1628" s="58"/>
      <c r="M1628" s="23"/>
      <c r="N1628" s="23"/>
      <c r="O1628" s="25" t="s">
        <v>4260</v>
      </c>
      <c r="P1628" s="23" t="s">
        <v>4261</v>
      </c>
      <c r="Q1628" s="25" t="s">
        <v>4262</v>
      </c>
      <c r="R1628" s="140" t="s">
        <v>4263</v>
      </c>
      <c r="S1628" s="23" t="s">
        <v>4264</v>
      </c>
      <c r="T1628" s="23" t="s">
        <v>4265</v>
      </c>
      <c r="U1628" s="25" t="s">
        <v>4266</v>
      </c>
      <c r="V1628" s="23" t="s">
        <v>4267</v>
      </c>
      <c r="W1628" s="43" t="s">
        <v>4268</v>
      </c>
      <c r="X1628" s="58"/>
      <c r="Y1628" s="23"/>
      <c r="Z1628" s="23"/>
      <c r="AA1628" s="33">
        <v>3</v>
      </c>
      <c r="AB1628" s="295" t="str">
        <f t="shared" si="129"/>
        <v>年間</v>
      </c>
      <c r="AC1628" s="268"/>
      <c r="AD1628" s="110">
        <v>1</v>
      </c>
      <c r="AE1628" s="111">
        <v>64800</v>
      </c>
      <c r="AF1628" s="26">
        <f t="shared" si="130"/>
        <v>64800</v>
      </c>
      <c r="AG1628" s="27">
        <v>41609</v>
      </c>
      <c r="AH1628" s="302">
        <v>41354</v>
      </c>
      <c r="AI1628" s="29" t="str">
        <f t="shared" si="127"/>
        <v>～</v>
      </c>
      <c r="AJ1628" s="178">
        <f t="shared" si="128"/>
        <v>42449</v>
      </c>
      <c r="AK1628" s="30" t="s">
        <v>4269</v>
      </c>
      <c r="AL1628" s="30" t="s">
        <v>4270</v>
      </c>
      <c r="AM1628" s="114">
        <v>41354</v>
      </c>
      <c r="AN1628" s="408" t="str">
        <f>IF($AA1628-data!$G$1=0,"　",IF(AK1628=0,"　",VLOOKUP($AK1628,data!$A$1:$H$264,8,FALSE)))</f>
        <v>　</v>
      </c>
      <c r="AO1628" s="35">
        <v>41628</v>
      </c>
      <c r="AP1628" s="134">
        <v>2100454178</v>
      </c>
      <c r="AQ1628" s="264" t="str">
        <f t="shared" si="131"/>
        <v/>
      </c>
    </row>
    <row r="1629" spans="1:43" s="74" customFormat="1" ht="24.75" customHeight="1" x14ac:dyDescent="0.15">
      <c r="A1629" s="297">
        <v>1626</v>
      </c>
      <c r="B1629" s="23" t="s">
        <v>4271</v>
      </c>
      <c r="C1629" s="24" t="s">
        <v>14352</v>
      </c>
      <c r="D1629" s="23" t="s">
        <v>4259</v>
      </c>
      <c r="E1629" s="23" t="s">
        <v>4108</v>
      </c>
      <c r="F1629" s="24" t="s">
        <v>13631</v>
      </c>
      <c r="G1629" s="25" t="s">
        <v>4266</v>
      </c>
      <c r="H1629" s="23" t="s">
        <v>4267</v>
      </c>
      <c r="I1629" s="44" t="s">
        <v>11163</v>
      </c>
      <c r="J1629" s="43" t="s">
        <v>4268</v>
      </c>
      <c r="K1629" s="58"/>
      <c r="L1629" s="58"/>
      <c r="M1629" s="23"/>
      <c r="N1629" s="23"/>
      <c r="O1629" s="25" t="s">
        <v>4258</v>
      </c>
      <c r="P1629" s="23" t="s">
        <v>4261</v>
      </c>
      <c r="Q1629" s="25" t="s">
        <v>4262</v>
      </c>
      <c r="R1629" s="140" t="s">
        <v>4263</v>
      </c>
      <c r="S1629" s="23" t="s">
        <v>4264</v>
      </c>
      <c r="T1629" s="23" t="s">
        <v>4265</v>
      </c>
      <c r="U1629" s="25" t="s">
        <v>4266</v>
      </c>
      <c r="V1629" s="23" t="s">
        <v>4267</v>
      </c>
      <c r="W1629" s="43" t="s">
        <v>4268</v>
      </c>
      <c r="X1629" s="58"/>
      <c r="Y1629" s="23"/>
      <c r="Z1629" s="23"/>
      <c r="AA1629" s="33">
        <v>3</v>
      </c>
      <c r="AB1629" s="295" t="str">
        <f t="shared" si="129"/>
        <v>年間</v>
      </c>
      <c r="AC1629" s="268"/>
      <c r="AD1629" s="110">
        <v>1</v>
      </c>
      <c r="AE1629" s="111">
        <v>6480</v>
      </c>
      <c r="AF1629" s="26">
        <f t="shared" si="130"/>
        <v>6480</v>
      </c>
      <c r="AG1629" s="27">
        <v>41609</v>
      </c>
      <c r="AH1629" s="302">
        <v>41354</v>
      </c>
      <c r="AI1629" s="29" t="str">
        <f t="shared" si="127"/>
        <v>～</v>
      </c>
      <c r="AJ1629" s="178">
        <f t="shared" si="128"/>
        <v>42449</v>
      </c>
      <c r="AK1629" s="30" t="s">
        <v>4272</v>
      </c>
      <c r="AL1629" s="30" t="s">
        <v>4273</v>
      </c>
      <c r="AM1629" s="114">
        <v>41354</v>
      </c>
      <c r="AN1629" s="408" t="str">
        <f>IF($AA1629-data!$G$1=0,"　",IF(AK1629=0,"　",VLOOKUP($AK1629,data!$A$1:$H$264,8,FALSE)))</f>
        <v>　</v>
      </c>
      <c r="AO1629" s="35">
        <v>41628</v>
      </c>
      <c r="AP1629" s="134">
        <v>2100454178</v>
      </c>
      <c r="AQ1629" s="264" t="str">
        <f t="shared" si="131"/>
        <v/>
      </c>
    </row>
    <row r="1630" spans="1:43" ht="24.75" customHeight="1" x14ac:dyDescent="0.15">
      <c r="A1630" s="297">
        <v>1627</v>
      </c>
      <c r="B1630" s="23" t="s">
        <v>4271</v>
      </c>
      <c r="C1630" s="24" t="s">
        <v>14352</v>
      </c>
      <c r="D1630" s="23" t="s">
        <v>4259</v>
      </c>
      <c r="E1630" s="23" t="s">
        <v>4108</v>
      </c>
      <c r="F1630" s="24" t="s">
        <v>13631</v>
      </c>
      <c r="G1630" s="25" t="s">
        <v>4266</v>
      </c>
      <c r="H1630" s="23" t="s">
        <v>4267</v>
      </c>
      <c r="I1630" s="44" t="s">
        <v>11163</v>
      </c>
      <c r="J1630" s="43" t="s">
        <v>4268</v>
      </c>
      <c r="K1630" s="58"/>
      <c r="L1630" s="58"/>
      <c r="M1630" s="23"/>
      <c r="N1630" s="43"/>
      <c r="O1630" s="25" t="s">
        <v>4258</v>
      </c>
      <c r="P1630" s="23" t="s">
        <v>4261</v>
      </c>
      <c r="Q1630" s="25" t="s">
        <v>4262</v>
      </c>
      <c r="R1630" s="140" t="s">
        <v>4263</v>
      </c>
      <c r="S1630" s="23" t="s">
        <v>4264</v>
      </c>
      <c r="T1630" s="23" t="s">
        <v>4265</v>
      </c>
      <c r="U1630" s="25" t="s">
        <v>4266</v>
      </c>
      <c r="V1630" s="23" t="s">
        <v>4267</v>
      </c>
      <c r="W1630" s="43" t="s">
        <v>4268</v>
      </c>
      <c r="X1630" s="58"/>
      <c r="Y1630" s="23"/>
      <c r="Z1630" s="43"/>
      <c r="AA1630" s="33">
        <v>3</v>
      </c>
      <c r="AB1630" s="295" t="str">
        <f t="shared" si="129"/>
        <v>年間</v>
      </c>
      <c r="AC1630" s="268"/>
      <c r="AD1630" s="110">
        <v>1</v>
      </c>
      <c r="AE1630" s="111">
        <v>6480</v>
      </c>
      <c r="AF1630" s="26">
        <f t="shared" si="130"/>
        <v>6480</v>
      </c>
      <c r="AG1630" s="27">
        <v>41609</v>
      </c>
      <c r="AH1630" s="302">
        <v>41354</v>
      </c>
      <c r="AI1630" s="29" t="str">
        <f t="shared" si="127"/>
        <v>～</v>
      </c>
      <c r="AJ1630" s="178">
        <f t="shared" si="128"/>
        <v>42449</v>
      </c>
      <c r="AK1630" s="30" t="s">
        <v>4272</v>
      </c>
      <c r="AL1630" s="30" t="s">
        <v>4274</v>
      </c>
      <c r="AM1630" s="114">
        <v>41354</v>
      </c>
      <c r="AN1630" s="408" t="str">
        <f>IF($AA1630-data!$G$1=0,"　",IF(AK1630=0,"　",VLOOKUP($AK1630,data!$A$1:$H$264,8,FALSE)))</f>
        <v>　</v>
      </c>
      <c r="AO1630" s="35">
        <v>41628</v>
      </c>
      <c r="AP1630" s="134">
        <v>2100454178</v>
      </c>
      <c r="AQ1630" s="264" t="str">
        <f t="shared" si="131"/>
        <v/>
      </c>
    </row>
    <row r="1631" spans="1:43" s="74" customFormat="1" ht="24.75" customHeight="1" x14ac:dyDescent="0.15">
      <c r="A1631" s="297">
        <v>1628</v>
      </c>
      <c r="B1631" s="23" t="s">
        <v>4271</v>
      </c>
      <c r="C1631" s="24" t="s">
        <v>14352</v>
      </c>
      <c r="D1631" s="23" t="s">
        <v>4259</v>
      </c>
      <c r="E1631" s="23" t="s">
        <v>4108</v>
      </c>
      <c r="F1631" s="24" t="s">
        <v>13631</v>
      </c>
      <c r="G1631" s="25" t="s">
        <v>4266</v>
      </c>
      <c r="H1631" s="23" t="s">
        <v>4267</v>
      </c>
      <c r="I1631" s="44" t="s">
        <v>11163</v>
      </c>
      <c r="J1631" s="43" t="s">
        <v>4268</v>
      </c>
      <c r="K1631" s="58"/>
      <c r="L1631" s="58"/>
      <c r="M1631" s="23"/>
      <c r="N1631" s="23"/>
      <c r="O1631" s="25" t="s">
        <v>4258</v>
      </c>
      <c r="P1631" s="23" t="s">
        <v>4261</v>
      </c>
      <c r="Q1631" s="25" t="s">
        <v>4262</v>
      </c>
      <c r="R1631" s="140" t="s">
        <v>4263</v>
      </c>
      <c r="S1631" s="23" t="s">
        <v>4264</v>
      </c>
      <c r="T1631" s="23" t="s">
        <v>4265</v>
      </c>
      <c r="U1631" s="25" t="s">
        <v>4266</v>
      </c>
      <c r="V1631" s="23" t="s">
        <v>4267</v>
      </c>
      <c r="W1631" s="43" t="s">
        <v>4268</v>
      </c>
      <c r="X1631" s="58"/>
      <c r="Y1631" s="23"/>
      <c r="Z1631" s="23"/>
      <c r="AA1631" s="33">
        <v>3</v>
      </c>
      <c r="AB1631" s="295" t="str">
        <f t="shared" si="129"/>
        <v>年間</v>
      </c>
      <c r="AC1631" s="268"/>
      <c r="AD1631" s="110">
        <v>1</v>
      </c>
      <c r="AE1631" s="111">
        <v>6480</v>
      </c>
      <c r="AF1631" s="26">
        <f t="shared" si="130"/>
        <v>6480</v>
      </c>
      <c r="AG1631" s="27">
        <v>41609</v>
      </c>
      <c r="AH1631" s="302">
        <v>41354</v>
      </c>
      <c r="AI1631" s="29" t="str">
        <f t="shared" si="127"/>
        <v>～</v>
      </c>
      <c r="AJ1631" s="178">
        <f t="shared" si="128"/>
        <v>42449</v>
      </c>
      <c r="AK1631" s="30" t="s">
        <v>4272</v>
      </c>
      <c r="AL1631" s="30" t="s">
        <v>4275</v>
      </c>
      <c r="AM1631" s="114">
        <v>41354</v>
      </c>
      <c r="AN1631" s="408" t="str">
        <f>IF($AA1631-data!$G$1=0,"　",IF(AK1631=0,"　",VLOOKUP($AK1631,data!$A$1:$H$264,8,FALSE)))</f>
        <v>　</v>
      </c>
      <c r="AO1631" s="35">
        <v>41628</v>
      </c>
      <c r="AP1631" s="134">
        <v>2100454178</v>
      </c>
      <c r="AQ1631" s="264" t="str">
        <f t="shared" si="131"/>
        <v/>
      </c>
    </row>
    <row r="1632" spans="1:43" s="74" customFormat="1" ht="24.75" customHeight="1" x14ac:dyDescent="0.15">
      <c r="A1632" s="297">
        <v>1629</v>
      </c>
      <c r="B1632" s="23" t="s">
        <v>4271</v>
      </c>
      <c r="C1632" s="24" t="s">
        <v>14352</v>
      </c>
      <c r="D1632" s="23" t="s">
        <v>4259</v>
      </c>
      <c r="E1632" s="23" t="s">
        <v>4108</v>
      </c>
      <c r="F1632" s="24" t="s">
        <v>13631</v>
      </c>
      <c r="G1632" s="25" t="s">
        <v>4266</v>
      </c>
      <c r="H1632" s="23" t="s">
        <v>4267</v>
      </c>
      <c r="I1632" s="44" t="s">
        <v>11163</v>
      </c>
      <c r="J1632" s="43" t="s">
        <v>4268</v>
      </c>
      <c r="K1632" s="58"/>
      <c r="L1632" s="58"/>
      <c r="M1632" s="23"/>
      <c r="N1632" s="23"/>
      <c r="O1632" s="25" t="s">
        <v>4258</v>
      </c>
      <c r="P1632" s="23" t="s">
        <v>4261</v>
      </c>
      <c r="Q1632" s="25" t="s">
        <v>4262</v>
      </c>
      <c r="R1632" s="140" t="s">
        <v>4263</v>
      </c>
      <c r="S1632" s="23" t="s">
        <v>4264</v>
      </c>
      <c r="T1632" s="23" t="s">
        <v>4265</v>
      </c>
      <c r="U1632" s="25" t="s">
        <v>4266</v>
      </c>
      <c r="V1632" s="23" t="s">
        <v>4267</v>
      </c>
      <c r="W1632" s="43" t="s">
        <v>4268</v>
      </c>
      <c r="X1632" s="58"/>
      <c r="Y1632" s="23"/>
      <c r="Z1632" s="23"/>
      <c r="AA1632" s="33">
        <v>3</v>
      </c>
      <c r="AB1632" s="295" t="str">
        <f t="shared" si="129"/>
        <v>年間</v>
      </c>
      <c r="AC1632" s="268"/>
      <c r="AD1632" s="110">
        <v>1</v>
      </c>
      <c r="AE1632" s="111">
        <v>6480</v>
      </c>
      <c r="AF1632" s="26">
        <f t="shared" si="130"/>
        <v>6480</v>
      </c>
      <c r="AG1632" s="27">
        <v>41609</v>
      </c>
      <c r="AH1632" s="302">
        <v>41354</v>
      </c>
      <c r="AI1632" s="29" t="str">
        <f t="shared" si="127"/>
        <v>～</v>
      </c>
      <c r="AJ1632" s="178">
        <f t="shared" si="128"/>
        <v>42449</v>
      </c>
      <c r="AK1632" s="30" t="s">
        <v>4272</v>
      </c>
      <c r="AL1632" s="30" t="s">
        <v>4276</v>
      </c>
      <c r="AM1632" s="114">
        <v>41354</v>
      </c>
      <c r="AN1632" s="408" t="str">
        <f>IF($AA1632-data!$G$1=0,"　",IF(AK1632=0,"　",VLOOKUP($AK1632,data!$A$1:$H$264,8,FALSE)))</f>
        <v>　</v>
      </c>
      <c r="AO1632" s="35">
        <v>41628</v>
      </c>
      <c r="AP1632" s="134">
        <v>2100454178</v>
      </c>
      <c r="AQ1632" s="264" t="str">
        <f t="shared" si="131"/>
        <v/>
      </c>
    </row>
    <row r="1633" spans="1:43" s="74" customFormat="1" ht="24.75" customHeight="1" x14ac:dyDescent="0.15">
      <c r="A1633" s="297">
        <v>1630</v>
      </c>
      <c r="B1633" s="23" t="s">
        <v>4271</v>
      </c>
      <c r="C1633" s="24" t="s">
        <v>14352</v>
      </c>
      <c r="D1633" s="23" t="s">
        <v>4259</v>
      </c>
      <c r="E1633" s="23" t="s">
        <v>4108</v>
      </c>
      <c r="F1633" s="24" t="s">
        <v>13631</v>
      </c>
      <c r="G1633" s="25" t="s">
        <v>4266</v>
      </c>
      <c r="H1633" s="23" t="s">
        <v>4267</v>
      </c>
      <c r="I1633" s="44" t="s">
        <v>11163</v>
      </c>
      <c r="J1633" s="43" t="s">
        <v>4268</v>
      </c>
      <c r="K1633" s="58"/>
      <c r="L1633" s="58"/>
      <c r="M1633" s="23"/>
      <c r="N1633" s="23"/>
      <c r="O1633" s="25" t="s">
        <v>4258</v>
      </c>
      <c r="P1633" s="23" t="s">
        <v>4261</v>
      </c>
      <c r="Q1633" s="25" t="s">
        <v>4262</v>
      </c>
      <c r="R1633" s="140" t="s">
        <v>4263</v>
      </c>
      <c r="S1633" s="23" t="s">
        <v>4264</v>
      </c>
      <c r="T1633" s="23" t="s">
        <v>4265</v>
      </c>
      <c r="U1633" s="25" t="s">
        <v>4266</v>
      </c>
      <c r="V1633" s="23" t="s">
        <v>4267</v>
      </c>
      <c r="W1633" s="43" t="s">
        <v>4268</v>
      </c>
      <c r="X1633" s="58"/>
      <c r="Y1633" s="23"/>
      <c r="Z1633" s="23"/>
      <c r="AA1633" s="33">
        <v>3</v>
      </c>
      <c r="AB1633" s="295" t="str">
        <f t="shared" si="129"/>
        <v>年間</v>
      </c>
      <c r="AC1633" s="268"/>
      <c r="AD1633" s="110">
        <v>1</v>
      </c>
      <c r="AE1633" s="111">
        <v>6480</v>
      </c>
      <c r="AF1633" s="26">
        <f t="shared" si="130"/>
        <v>6480</v>
      </c>
      <c r="AG1633" s="27">
        <v>41609</v>
      </c>
      <c r="AH1633" s="302">
        <v>41354</v>
      </c>
      <c r="AI1633" s="29" t="str">
        <f t="shared" si="127"/>
        <v>～</v>
      </c>
      <c r="AJ1633" s="178">
        <f t="shared" si="128"/>
        <v>42449</v>
      </c>
      <c r="AK1633" s="30" t="s">
        <v>4272</v>
      </c>
      <c r="AL1633" s="30" t="s">
        <v>4277</v>
      </c>
      <c r="AM1633" s="114">
        <v>41354</v>
      </c>
      <c r="AN1633" s="408" t="str">
        <f>IF($AA1633-data!$G$1=0,"　",IF(AK1633=0,"　",VLOOKUP($AK1633,data!$A$1:$H$264,8,FALSE)))</f>
        <v>　</v>
      </c>
      <c r="AO1633" s="35">
        <v>41628</v>
      </c>
      <c r="AP1633" s="134">
        <v>2100454178</v>
      </c>
      <c r="AQ1633" s="264" t="str">
        <f t="shared" si="131"/>
        <v/>
      </c>
    </row>
    <row r="1634" spans="1:43" s="74" customFormat="1" ht="24.75" customHeight="1" x14ac:dyDescent="0.15">
      <c r="A1634" s="297">
        <v>1631</v>
      </c>
      <c r="B1634" s="23" t="s">
        <v>4271</v>
      </c>
      <c r="C1634" s="24" t="s">
        <v>14352</v>
      </c>
      <c r="D1634" s="23" t="s">
        <v>4259</v>
      </c>
      <c r="E1634" s="23" t="s">
        <v>4108</v>
      </c>
      <c r="F1634" s="24" t="s">
        <v>13631</v>
      </c>
      <c r="G1634" s="25" t="s">
        <v>4266</v>
      </c>
      <c r="H1634" s="23" t="s">
        <v>4267</v>
      </c>
      <c r="I1634" s="44" t="s">
        <v>11163</v>
      </c>
      <c r="J1634" s="43" t="s">
        <v>4268</v>
      </c>
      <c r="K1634" s="58"/>
      <c r="L1634" s="58"/>
      <c r="M1634" s="23"/>
      <c r="N1634" s="23"/>
      <c r="O1634" s="25" t="s">
        <v>4258</v>
      </c>
      <c r="P1634" s="23" t="s">
        <v>4261</v>
      </c>
      <c r="Q1634" s="25" t="s">
        <v>4262</v>
      </c>
      <c r="R1634" s="140" t="s">
        <v>4263</v>
      </c>
      <c r="S1634" s="23" t="s">
        <v>4264</v>
      </c>
      <c r="T1634" s="23" t="s">
        <v>4265</v>
      </c>
      <c r="U1634" s="25" t="s">
        <v>4266</v>
      </c>
      <c r="V1634" s="23" t="s">
        <v>4267</v>
      </c>
      <c r="W1634" s="43" t="s">
        <v>4268</v>
      </c>
      <c r="X1634" s="58"/>
      <c r="Y1634" s="23"/>
      <c r="Z1634" s="23"/>
      <c r="AA1634" s="33">
        <v>3</v>
      </c>
      <c r="AB1634" s="295" t="str">
        <f t="shared" si="129"/>
        <v>年間</v>
      </c>
      <c r="AC1634" s="268"/>
      <c r="AD1634" s="110">
        <v>1</v>
      </c>
      <c r="AE1634" s="111">
        <v>6480</v>
      </c>
      <c r="AF1634" s="26">
        <f t="shared" si="130"/>
        <v>6480</v>
      </c>
      <c r="AG1634" s="27">
        <v>41609</v>
      </c>
      <c r="AH1634" s="302">
        <v>41354</v>
      </c>
      <c r="AI1634" s="29" t="str">
        <f t="shared" si="127"/>
        <v>～</v>
      </c>
      <c r="AJ1634" s="178">
        <f t="shared" si="128"/>
        <v>42449</v>
      </c>
      <c r="AK1634" s="30" t="s">
        <v>4272</v>
      </c>
      <c r="AL1634" s="30" t="s">
        <v>4278</v>
      </c>
      <c r="AM1634" s="114">
        <v>41354</v>
      </c>
      <c r="AN1634" s="408" t="str">
        <f>IF($AA1634-data!$G$1=0,"　",IF(AK1634=0,"　",VLOOKUP($AK1634,data!$A$1:$H$264,8,FALSE)))</f>
        <v>　</v>
      </c>
      <c r="AO1634" s="35">
        <v>41628</v>
      </c>
      <c r="AP1634" s="134">
        <v>2100454178</v>
      </c>
      <c r="AQ1634" s="264" t="str">
        <f t="shared" si="131"/>
        <v/>
      </c>
    </row>
    <row r="1635" spans="1:43" s="74" customFormat="1" ht="24.75" customHeight="1" x14ac:dyDescent="0.15">
      <c r="A1635" s="297">
        <v>1632</v>
      </c>
      <c r="B1635" s="23" t="s">
        <v>4279</v>
      </c>
      <c r="C1635" s="24" t="s">
        <v>2344</v>
      </c>
      <c r="D1635" s="23"/>
      <c r="E1635" s="23"/>
      <c r="F1635" s="24"/>
      <c r="G1635" s="25"/>
      <c r="H1635" s="23"/>
      <c r="I1635" s="23"/>
      <c r="J1635" s="25"/>
      <c r="K1635" s="58"/>
      <c r="L1635" s="58"/>
      <c r="M1635" s="23"/>
      <c r="N1635" s="23"/>
      <c r="O1635" s="25"/>
      <c r="P1635" s="23"/>
      <c r="Q1635" s="25"/>
      <c r="R1635" s="58"/>
      <c r="S1635" s="23"/>
      <c r="T1635" s="23"/>
      <c r="U1635" s="25"/>
      <c r="V1635" s="23"/>
      <c r="W1635" s="25"/>
      <c r="X1635" s="58"/>
      <c r="Y1635" s="23"/>
      <c r="Z1635" s="25"/>
      <c r="AA1635" s="33"/>
      <c r="AB1635" s="295" t="str">
        <f t="shared" si="129"/>
        <v/>
      </c>
      <c r="AC1635" s="268"/>
      <c r="AD1635" s="110"/>
      <c r="AE1635" s="111"/>
      <c r="AF1635" s="26" t="str">
        <f t="shared" si="130"/>
        <v/>
      </c>
      <c r="AG1635" s="27"/>
      <c r="AH1635" s="302"/>
      <c r="AI1635" s="29" t="str">
        <f t="shared" si="127"/>
        <v/>
      </c>
      <c r="AJ1635" s="178" t="str">
        <f t="shared" si="128"/>
        <v/>
      </c>
      <c r="AK1635" s="30"/>
      <c r="AL1635" s="30"/>
      <c r="AM1635" s="114"/>
      <c r="AN1635" s="408" t="str">
        <f>IF($AA1635-data!$G$1=0,"　",IF(AK1635=0,"　",VLOOKUP($AK1635,data!$A$1:$H$264,8,FALSE)))</f>
        <v>　</v>
      </c>
      <c r="AO1635" s="35"/>
      <c r="AP1635" s="134"/>
      <c r="AQ1635" s="264" t="str">
        <f t="shared" si="131"/>
        <v/>
      </c>
    </row>
    <row r="1636" spans="1:43" s="74" customFormat="1" ht="24.75" customHeight="1" x14ac:dyDescent="0.15">
      <c r="A1636" s="297">
        <v>1633</v>
      </c>
      <c r="B1636" s="23" t="s">
        <v>4280</v>
      </c>
      <c r="C1636" s="24" t="s">
        <v>2344</v>
      </c>
      <c r="D1636" s="23"/>
      <c r="E1636" s="23"/>
      <c r="F1636" s="24"/>
      <c r="G1636" s="25"/>
      <c r="H1636" s="23"/>
      <c r="I1636" s="23"/>
      <c r="J1636" s="25"/>
      <c r="K1636" s="58"/>
      <c r="L1636" s="58"/>
      <c r="M1636" s="23"/>
      <c r="N1636" s="23"/>
      <c r="O1636" s="25"/>
      <c r="P1636" s="23"/>
      <c r="Q1636" s="25"/>
      <c r="R1636" s="58"/>
      <c r="S1636" s="23"/>
      <c r="T1636" s="23"/>
      <c r="U1636" s="25"/>
      <c r="V1636" s="23"/>
      <c r="W1636" s="25"/>
      <c r="X1636" s="58"/>
      <c r="Y1636" s="23"/>
      <c r="Z1636" s="25"/>
      <c r="AA1636" s="33"/>
      <c r="AB1636" s="295" t="str">
        <f t="shared" si="129"/>
        <v/>
      </c>
      <c r="AC1636" s="268"/>
      <c r="AD1636" s="110"/>
      <c r="AE1636" s="111"/>
      <c r="AF1636" s="26" t="str">
        <f t="shared" si="130"/>
        <v/>
      </c>
      <c r="AG1636" s="27"/>
      <c r="AH1636" s="302"/>
      <c r="AI1636" s="29" t="str">
        <f t="shared" si="127"/>
        <v/>
      </c>
      <c r="AJ1636" s="178" t="str">
        <f t="shared" si="128"/>
        <v/>
      </c>
      <c r="AK1636" s="30"/>
      <c r="AL1636" s="30"/>
      <c r="AM1636" s="114"/>
      <c r="AN1636" s="408" t="str">
        <f>IF($AA1636-data!$G$1=0,"　",IF(AK1636=0,"　",VLOOKUP($AK1636,data!$A$1:$H$264,8,FALSE)))</f>
        <v>　</v>
      </c>
      <c r="AO1636" s="35"/>
      <c r="AP1636" s="134"/>
      <c r="AQ1636" s="264" t="str">
        <f t="shared" si="131"/>
        <v/>
      </c>
    </row>
    <row r="1637" spans="1:43" s="74" customFormat="1" ht="24.75" customHeight="1" x14ac:dyDescent="0.15">
      <c r="A1637" s="297">
        <v>1634</v>
      </c>
      <c r="B1637" s="23" t="s">
        <v>4281</v>
      </c>
      <c r="C1637" s="24" t="s">
        <v>2344</v>
      </c>
      <c r="D1637" s="23"/>
      <c r="E1637" s="23"/>
      <c r="F1637" s="24"/>
      <c r="G1637" s="25"/>
      <c r="H1637" s="23"/>
      <c r="I1637" s="23"/>
      <c r="J1637" s="25"/>
      <c r="K1637" s="58"/>
      <c r="L1637" s="58"/>
      <c r="M1637" s="23"/>
      <c r="N1637" s="23"/>
      <c r="O1637" s="25"/>
      <c r="P1637" s="23"/>
      <c r="Q1637" s="25"/>
      <c r="R1637" s="58"/>
      <c r="S1637" s="23"/>
      <c r="T1637" s="23"/>
      <c r="U1637" s="25"/>
      <c r="V1637" s="23"/>
      <c r="W1637" s="25"/>
      <c r="X1637" s="58"/>
      <c r="Y1637" s="23"/>
      <c r="Z1637" s="25"/>
      <c r="AA1637" s="33"/>
      <c r="AB1637" s="295" t="str">
        <f t="shared" si="129"/>
        <v/>
      </c>
      <c r="AC1637" s="268"/>
      <c r="AD1637" s="110"/>
      <c r="AE1637" s="111"/>
      <c r="AF1637" s="94" t="str">
        <f t="shared" si="130"/>
        <v/>
      </c>
      <c r="AG1637" s="27"/>
      <c r="AH1637" s="302"/>
      <c r="AI1637" s="29" t="str">
        <f t="shared" si="127"/>
        <v/>
      </c>
      <c r="AJ1637" s="178" t="str">
        <f t="shared" si="128"/>
        <v/>
      </c>
      <c r="AK1637" s="30"/>
      <c r="AL1637" s="30"/>
      <c r="AM1637" s="114"/>
      <c r="AN1637" s="408" t="str">
        <f>IF($AA1637-data!$G$1=0,"　",IF(AK1637=0,"　",VLOOKUP($AK1637,data!$A$1:$H$264,8,FALSE)))</f>
        <v>　</v>
      </c>
      <c r="AO1637" s="35"/>
      <c r="AP1637" s="134"/>
      <c r="AQ1637" s="264" t="str">
        <f t="shared" si="131"/>
        <v/>
      </c>
    </row>
    <row r="1638" spans="1:43" s="74" customFormat="1" ht="24.75" customHeight="1" x14ac:dyDescent="0.15">
      <c r="A1638" s="297">
        <v>1635</v>
      </c>
      <c r="B1638" s="23" t="s">
        <v>4282</v>
      </c>
      <c r="C1638" s="24" t="s">
        <v>2344</v>
      </c>
      <c r="D1638" s="23"/>
      <c r="E1638" s="23"/>
      <c r="F1638" s="24"/>
      <c r="G1638" s="25"/>
      <c r="H1638" s="23"/>
      <c r="I1638" s="23"/>
      <c r="J1638" s="25"/>
      <c r="K1638" s="58"/>
      <c r="L1638" s="58"/>
      <c r="M1638" s="23"/>
      <c r="N1638" s="23"/>
      <c r="O1638" s="25"/>
      <c r="P1638" s="23"/>
      <c r="Q1638" s="25"/>
      <c r="R1638" s="58"/>
      <c r="S1638" s="23"/>
      <c r="T1638" s="23"/>
      <c r="U1638" s="25"/>
      <c r="V1638" s="23"/>
      <c r="W1638" s="25"/>
      <c r="X1638" s="58"/>
      <c r="Y1638" s="23"/>
      <c r="Z1638" s="25"/>
      <c r="AA1638" s="33"/>
      <c r="AB1638" s="295" t="str">
        <f t="shared" si="129"/>
        <v/>
      </c>
      <c r="AC1638" s="268"/>
      <c r="AD1638" s="110"/>
      <c r="AE1638" s="111"/>
      <c r="AF1638" s="94" t="str">
        <f t="shared" si="130"/>
        <v/>
      </c>
      <c r="AG1638" s="27"/>
      <c r="AH1638" s="302"/>
      <c r="AI1638" s="29" t="str">
        <f t="shared" si="127"/>
        <v/>
      </c>
      <c r="AJ1638" s="178" t="str">
        <f t="shared" si="128"/>
        <v/>
      </c>
      <c r="AK1638" s="30"/>
      <c r="AL1638" s="30"/>
      <c r="AM1638" s="114"/>
      <c r="AN1638" s="408" t="str">
        <f>IF($AA1638-data!$G$1=0,"　",IF(AK1638=0,"　",VLOOKUP($AK1638,data!$A$1:$H$264,8,FALSE)))</f>
        <v>　</v>
      </c>
      <c r="AO1638" s="35"/>
      <c r="AP1638" s="134"/>
      <c r="AQ1638" s="264" t="str">
        <f t="shared" si="131"/>
        <v/>
      </c>
    </row>
    <row r="1639" spans="1:43" s="74" customFormat="1" ht="24.75" customHeight="1" x14ac:dyDescent="0.15">
      <c r="A1639" s="297">
        <v>1636</v>
      </c>
      <c r="B1639" s="23" t="s">
        <v>4283</v>
      </c>
      <c r="C1639" s="24" t="s">
        <v>2344</v>
      </c>
      <c r="D1639" s="23"/>
      <c r="E1639" s="23"/>
      <c r="F1639" s="24"/>
      <c r="G1639" s="25"/>
      <c r="H1639" s="23"/>
      <c r="I1639" s="23"/>
      <c r="J1639" s="25"/>
      <c r="K1639" s="58"/>
      <c r="L1639" s="58"/>
      <c r="M1639" s="23"/>
      <c r="N1639" s="23"/>
      <c r="O1639" s="25"/>
      <c r="P1639" s="23"/>
      <c r="Q1639" s="25"/>
      <c r="R1639" s="58"/>
      <c r="S1639" s="23"/>
      <c r="T1639" s="23"/>
      <c r="U1639" s="25"/>
      <c r="V1639" s="23"/>
      <c r="W1639" s="25"/>
      <c r="X1639" s="58"/>
      <c r="Y1639" s="23"/>
      <c r="Z1639" s="23"/>
      <c r="AA1639" s="33"/>
      <c r="AB1639" s="295" t="str">
        <f t="shared" si="129"/>
        <v/>
      </c>
      <c r="AC1639" s="268"/>
      <c r="AD1639" s="110"/>
      <c r="AE1639" s="111"/>
      <c r="AF1639" s="94" t="str">
        <f t="shared" si="130"/>
        <v/>
      </c>
      <c r="AG1639" s="27"/>
      <c r="AH1639" s="302"/>
      <c r="AI1639" s="29" t="str">
        <f t="shared" si="127"/>
        <v/>
      </c>
      <c r="AJ1639" s="178" t="str">
        <f t="shared" si="128"/>
        <v/>
      </c>
      <c r="AK1639" s="30"/>
      <c r="AL1639" s="30"/>
      <c r="AM1639" s="114"/>
      <c r="AN1639" s="408" t="str">
        <f>IF($AA1639-data!$G$1=0,"　",IF(AK1639=0,"　",VLOOKUP($AK1639,data!$A$1:$H$264,8,FALSE)))</f>
        <v>　</v>
      </c>
      <c r="AO1639" s="35"/>
      <c r="AP1639" s="134"/>
      <c r="AQ1639" s="264" t="str">
        <f t="shared" si="131"/>
        <v/>
      </c>
    </row>
    <row r="1640" spans="1:43" s="74" customFormat="1" ht="24.75" customHeight="1" x14ac:dyDescent="0.15">
      <c r="A1640" s="297">
        <v>1637</v>
      </c>
      <c r="B1640" s="23" t="s">
        <v>4284</v>
      </c>
      <c r="C1640" s="24" t="s">
        <v>2344</v>
      </c>
      <c r="D1640" s="23"/>
      <c r="E1640" s="23"/>
      <c r="F1640" s="24"/>
      <c r="G1640" s="25"/>
      <c r="H1640" s="23"/>
      <c r="I1640" s="23"/>
      <c r="J1640" s="25"/>
      <c r="K1640" s="58"/>
      <c r="L1640" s="58"/>
      <c r="M1640" s="23"/>
      <c r="N1640" s="23"/>
      <c r="O1640" s="25"/>
      <c r="P1640" s="23"/>
      <c r="Q1640" s="25"/>
      <c r="R1640" s="58"/>
      <c r="S1640" s="23"/>
      <c r="T1640" s="23"/>
      <c r="U1640" s="25"/>
      <c r="V1640" s="23"/>
      <c r="W1640" s="25"/>
      <c r="X1640" s="58"/>
      <c r="Y1640" s="23"/>
      <c r="Z1640" s="23"/>
      <c r="AA1640" s="33"/>
      <c r="AB1640" s="295" t="str">
        <f t="shared" si="129"/>
        <v/>
      </c>
      <c r="AC1640" s="268"/>
      <c r="AD1640" s="110"/>
      <c r="AE1640" s="111"/>
      <c r="AF1640" s="94" t="str">
        <f t="shared" si="130"/>
        <v/>
      </c>
      <c r="AG1640" s="27"/>
      <c r="AH1640" s="302"/>
      <c r="AI1640" s="29" t="str">
        <f t="shared" si="127"/>
        <v/>
      </c>
      <c r="AJ1640" s="178" t="str">
        <f t="shared" si="128"/>
        <v/>
      </c>
      <c r="AK1640" s="30"/>
      <c r="AL1640" s="30"/>
      <c r="AM1640" s="114"/>
      <c r="AN1640" s="408" t="str">
        <f>IF($AA1640-data!$G$1=0,"　",IF(AK1640=0,"　",VLOOKUP($AK1640,data!$A$1:$H$264,8,FALSE)))</f>
        <v>　</v>
      </c>
      <c r="AO1640" s="35"/>
      <c r="AP1640" s="134"/>
      <c r="AQ1640" s="264" t="str">
        <f t="shared" si="131"/>
        <v/>
      </c>
    </row>
    <row r="1641" spans="1:43" s="74" customFormat="1" ht="24.75" customHeight="1" x14ac:dyDescent="0.15">
      <c r="A1641" s="297">
        <v>1638</v>
      </c>
      <c r="B1641" s="23" t="s">
        <v>4285</v>
      </c>
      <c r="C1641" s="24" t="s">
        <v>14340</v>
      </c>
      <c r="D1641" s="23" t="s">
        <v>4026</v>
      </c>
      <c r="E1641" s="23" t="s">
        <v>582</v>
      </c>
      <c r="F1641" s="24" t="s">
        <v>11168</v>
      </c>
      <c r="G1641" s="25" t="s">
        <v>4301</v>
      </c>
      <c r="H1641" s="141"/>
      <c r="I1641" s="141"/>
      <c r="J1641" s="142"/>
      <c r="K1641" s="142"/>
      <c r="L1641" s="142"/>
      <c r="M1641" s="142"/>
      <c r="N1641" s="23"/>
      <c r="O1641" s="25" t="s">
        <v>4286</v>
      </c>
      <c r="P1641" s="23" t="s">
        <v>4287</v>
      </c>
      <c r="Q1641" s="25" t="s">
        <v>4288</v>
      </c>
      <c r="R1641" s="58" t="s">
        <v>4289</v>
      </c>
      <c r="S1641" s="23" t="s">
        <v>4290</v>
      </c>
      <c r="T1641" s="23" t="s">
        <v>4291</v>
      </c>
      <c r="U1641" s="25" t="s">
        <v>4292</v>
      </c>
      <c r="V1641" s="23" t="s">
        <v>4293</v>
      </c>
      <c r="W1641" s="25" t="s">
        <v>4294</v>
      </c>
      <c r="X1641" s="58" t="s">
        <v>4295</v>
      </c>
      <c r="Y1641" s="23" t="s">
        <v>4296</v>
      </c>
      <c r="Z1641" s="23" t="s">
        <v>4297</v>
      </c>
      <c r="AA1641" s="33">
        <v>5</v>
      </c>
      <c r="AB1641" s="295" t="str">
        <f t="shared" si="129"/>
        <v>年間</v>
      </c>
      <c r="AC1641" s="268"/>
      <c r="AD1641" s="110">
        <v>4</v>
      </c>
      <c r="AE1641" s="111">
        <v>13200</v>
      </c>
      <c r="AF1641" s="26">
        <f t="shared" si="130"/>
        <v>52800</v>
      </c>
      <c r="AG1641" s="27">
        <v>41609</v>
      </c>
      <c r="AH1641" s="302"/>
      <c r="AI1641" s="29" t="str">
        <f t="shared" si="127"/>
        <v/>
      </c>
      <c r="AJ1641" s="178" t="str">
        <f t="shared" si="128"/>
        <v/>
      </c>
      <c r="AK1641" s="132" t="s">
        <v>4298</v>
      </c>
      <c r="AL1641" s="225" t="s">
        <v>10141</v>
      </c>
      <c r="AM1641" s="114"/>
      <c r="AN1641" s="408">
        <f>IF($AA1641-data!$G$1=0,"　",IF(AK1641=0,"　",VLOOKUP($AK1641,data!$A$1:$H$264,8,FALSE)))</f>
        <v>0</v>
      </c>
      <c r="AO1641" s="35">
        <v>41647</v>
      </c>
      <c r="AP1641" s="134" t="s">
        <v>4300</v>
      </c>
      <c r="AQ1641" s="264" t="str">
        <f t="shared" si="131"/>
        <v/>
      </c>
    </row>
    <row r="1642" spans="1:43" s="74" customFormat="1" ht="24.75" customHeight="1" x14ac:dyDescent="0.15">
      <c r="A1642" s="297">
        <v>1639</v>
      </c>
      <c r="B1642" s="23" t="s">
        <v>4309</v>
      </c>
      <c r="C1642" s="24" t="s">
        <v>2344</v>
      </c>
      <c r="D1642" s="23"/>
      <c r="E1642" s="23"/>
      <c r="F1642" s="24"/>
      <c r="G1642" s="25"/>
      <c r="H1642" s="23"/>
      <c r="I1642" s="23"/>
      <c r="J1642" s="25"/>
      <c r="K1642" s="58"/>
      <c r="L1642" s="58"/>
      <c r="M1642" s="23"/>
      <c r="N1642" s="23"/>
      <c r="O1642" s="25"/>
      <c r="P1642" s="23"/>
      <c r="Q1642" s="25"/>
      <c r="R1642" s="58"/>
      <c r="S1642" s="23"/>
      <c r="T1642" s="23"/>
      <c r="U1642" s="25"/>
      <c r="V1642" s="23"/>
      <c r="W1642" s="25"/>
      <c r="X1642" s="58"/>
      <c r="Y1642" s="23"/>
      <c r="Z1642" s="23"/>
      <c r="AA1642" s="33"/>
      <c r="AB1642" s="295" t="str">
        <f t="shared" si="129"/>
        <v/>
      </c>
      <c r="AC1642" s="268"/>
      <c r="AD1642" s="110"/>
      <c r="AE1642" s="111"/>
      <c r="AF1642" s="94" t="str">
        <f t="shared" si="130"/>
        <v/>
      </c>
      <c r="AG1642" s="27"/>
      <c r="AH1642" s="302"/>
      <c r="AI1642" s="29" t="str">
        <f t="shared" si="127"/>
        <v/>
      </c>
      <c r="AJ1642" s="178" t="str">
        <f t="shared" si="128"/>
        <v/>
      </c>
      <c r="AK1642" s="30"/>
      <c r="AL1642" s="30"/>
      <c r="AM1642" s="114"/>
      <c r="AN1642" s="408" t="str">
        <f>IF($AA1642-data!$G$1=0,"　",IF(AK1642=0,"　",VLOOKUP($AK1642,data!$A$1:$H$264,8,FALSE)))</f>
        <v>　</v>
      </c>
      <c r="AO1642" s="35"/>
      <c r="AP1642" s="134"/>
      <c r="AQ1642" s="264" t="str">
        <f t="shared" si="131"/>
        <v/>
      </c>
    </row>
    <row r="1643" spans="1:43" s="74" customFormat="1" ht="24.75" customHeight="1" x14ac:dyDescent="0.15">
      <c r="A1643" s="297">
        <v>1640</v>
      </c>
      <c r="B1643" s="23" t="s">
        <v>4310</v>
      </c>
      <c r="C1643" s="24" t="s">
        <v>2344</v>
      </c>
      <c r="D1643" s="23"/>
      <c r="E1643" s="23"/>
      <c r="F1643" s="24"/>
      <c r="G1643" s="25"/>
      <c r="H1643" s="23"/>
      <c r="I1643" s="23"/>
      <c r="J1643" s="25"/>
      <c r="K1643" s="58"/>
      <c r="L1643" s="58"/>
      <c r="M1643" s="23"/>
      <c r="N1643" s="23"/>
      <c r="O1643" s="25"/>
      <c r="P1643" s="23"/>
      <c r="Q1643" s="25"/>
      <c r="R1643" s="58"/>
      <c r="S1643" s="23"/>
      <c r="T1643" s="23"/>
      <c r="U1643" s="25"/>
      <c r="V1643" s="23"/>
      <c r="W1643" s="25"/>
      <c r="X1643" s="58"/>
      <c r="Y1643" s="23"/>
      <c r="Z1643" s="23"/>
      <c r="AA1643" s="33"/>
      <c r="AB1643" s="295" t="str">
        <f t="shared" si="129"/>
        <v/>
      </c>
      <c r="AC1643" s="268"/>
      <c r="AD1643" s="110"/>
      <c r="AE1643" s="111"/>
      <c r="AF1643" s="94" t="str">
        <f t="shared" si="130"/>
        <v/>
      </c>
      <c r="AG1643" s="27"/>
      <c r="AH1643" s="302"/>
      <c r="AI1643" s="29" t="str">
        <f t="shared" si="127"/>
        <v/>
      </c>
      <c r="AJ1643" s="178" t="str">
        <f t="shared" si="128"/>
        <v/>
      </c>
      <c r="AK1643" s="30"/>
      <c r="AL1643" s="30"/>
      <c r="AM1643" s="114"/>
      <c r="AN1643" s="408" t="str">
        <f>IF($AA1643-data!$G$1=0,"　",IF(AK1643=0,"　",VLOOKUP($AK1643,data!$A$1:$H$264,8,FALSE)))</f>
        <v>　</v>
      </c>
      <c r="AO1643" s="35"/>
      <c r="AP1643" s="134"/>
      <c r="AQ1643" s="264" t="str">
        <f t="shared" si="131"/>
        <v/>
      </c>
    </row>
    <row r="1644" spans="1:43" s="74" customFormat="1" ht="24.75" customHeight="1" x14ac:dyDescent="0.15">
      <c r="A1644" s="297">
        <v>1641</v>
      </c>
      <c r="B1644" s="23" t="s">
        <v>4311</v>
      </c>
      <c r="C1644" s="24" t="s">
        <v>14340</v>
      </c>
      <c r="D1644" s="23" t="s">
        <v>4026</v>
      </c>
      <c r="E1644" s="23" t="s">
        <v>4316</v>
      </c>
      <c r="F1644" s="24"/>
      <c r="G1644" s="25" t="s">
        <v>4301</v>
      </c>
      <c r="H1644" s="23"/>
      <c r="I1644" s="23"/>
      <c r="J1644" s="25"/>
      <c r="K1644" s="58"/>
      <c r="L1644" s="58"/>
      <c r="M1644" s="23"/>
      <c r="N1644" s="23"/>
      <c r="O1644" s="25" t="s">
        <v>4286</v>
      </c>
      <c r="P1644" s="23" t="s">
        <v>4287</v>
      </c>
      <c r="Q1644" s="25" t="s">
        <v>4288</v>
      </c>
      <c r="R1644" s="58" t="s">
        <v>4289</v>
      </c>
      <c r="S1644" s="23" t="s">
        <v>4290</v>
      </c>
      <c r="T1644" s="23" t="s">
        <v>4291</v>
      </c>
      <c r="U1644" s="25" t="s">
        <v>4292</v>
      </c>
      <c r="V1644" s="23" t="s">
        <v>4293</v>
      </c>
      <c r="W1644" s="25" t="s">
        <v>4294</v>
      </c>
      <c r="X1644" s="58" t="s">
        <v>4295</v>
      </c>
      <c r="Y1644" s="23" t="s">
        <v>4296</v>
      </c>
      <c r="Z1644" s="23" t="s">
        <v>4297</v>
      </c>
      <c r="AA1644" s="33">
        <v>5</v>
      </c>
      <c r="AB1644" s="295" t="str">
        <f t="shared" si="129"/>
        <v>年間</v>
      </c>
      <c r="AC1644" s="268"/>
      <c r="AD1644" s="110">
        <v>93</v>
      </c>
      <c r="AE1644" s="111">
        <v>13200</v>
      </c>
      <c r="AF1644" s="26">
        <f t="shared" si="130"/>
        <v>1227600</v>
      </c>
      <c r="AG1644" s="27">
        <v>41640</v>
      </c>
      <c r="AH1644" s="302"/>
      <c r="AI1644" s="29" t="str">
        <f t="shared" si="127"/>
        <v/>
      </c>
      <c r="AJ1644" s="178" t="str">
        <f t="shared" si="128"/>
        <v/>
      </c>
      <c r="AK1644" s="132" t="s">
        <v>4298</v>
      </c>
      <c r="AL1644" s="225" t="s">
        <v>10141</v>
      </c>
      <c r="AM1644" s="114"/>
      <c r="AN1644" s="408">
        <f>IF($AA1644-data!$G$1=0,"　",IF(AK1644=0,"　",VLOOKUP($AK1644,data!$A$1:$H$264,8,FALSE)))</f>
        <v>0</v>
      </c>
      <c r="AO1644" s="35"/>
      <c r="AP1644" s="134" t="s">
        <v>4312</v>
      </c>
      <c r="AQ1644" s="264" t="str">
        <f t="shared" si="131"/>
        <v/>
      </c>
    </row>
    <row r="1645" spans="1:43" s="74" customFormat="1" ht="24.75" customHeight="1" x14ac:dyDescent="0.15">
      <c r="A1645" s="297">
        <v>1642</v>
      </c>
      <c r="B1645" s="23" t="s">
        <v>4313</v>
      </c>
      <c r="C1645" s="24" t="s">
        <v>2344</v>
      </c>
      <c r="D1645" s="23"/>
      <c r="E1645" s="23"/>
      <c r="F1645" s="24"/>
      <c r="G1645" s="25"/>
      <c r="H1645" s="23"/>
      <c r="I1645" s="23"/>
      <c r="J1645" s="25"/>
      <c r="K1645" s="58"/>
      <c r="L1645" s="58"/>
      <c r="M1645" s="23"/>
      <c r="N1645" s="23"/>
      <c r="O1645" s="25"/>
      <c r="P1645" s="23"/>
      <c r="Q1645" s="25"/>
      <c r="R1645" s="58"/>
      <c r="S1645" s="23"/>
      <c r="T1645" s="23"/>
      <c r="U1645" s="25"/>
      <c r="V1645" s="23"/>
      <c r="W1645" s="25"/>
      <c r="X1645" s="58"/>
      <c r="Y1645" s="23"/>
      <c r="Z1645" s="23"/>
      <c r="AA1645" s="33"/>
      <c r="AB1645" s="295" t="str">
        <f t="shared" si="129"/>
        <v/>
      </c>
      <c r="AC1645" s="268"/>
      <c r="AD1645" s="110"/>
      <c r="AE1645" s="111"/>
      <c r="AF1645" s="94" t="str">
        <f t="shared" si="130"/>
        <v/>
      </c>
      <c r="AG1645" s="27"/>
      <c r="AH1645" s="302"/>
      <c r="AI1645" s="29" t="str">
        <f t="shared" si="127"/>
        <v/>
      </c>
      <c r="AJ1645" s="178" t="str">
        <f t="shared" si="128"/>
        <v/>
      </c>
      <c r="AK1645" s="30"/>
      <c r="AL1645" s="30"/>
      <c r="AM1645" s="114"/>
      <c r="AN1645" s="408" t="str">
        <f>IF($AA1645-data!$G$1=0,"　",IF(AK1645=0,"　",VLOOKUP($AK1645,data!$A$1:$H$264,8,FALSE)))</f>
        <v>　</v>
      </c>
      <c r="AO1645" s="35"/>
      <c r="AP1645" s="134"/>
      <c r="AQ1645" s="264" t="str">
        <f t="shared" si="131"/>
        <v/>
      </c>
    </row>
    <row r="1646" spans="1:43" s="74" customFormat="1" ht="24.75" customHeight="1" x14ac:dyDescent="0.15">
      <c r="A1646" s="297">
        <v>1643</v>
      </c>
      <c r="B1646" s="23" t="s">
        <v>4314</v>
      </c>
      <c r="C1646" s="24" t="s">
        <v>2344</v>
      </c>
      <c r="D1646" s="23"/>
      <c r="E1646" s="23"/>
      <c r="F1646" s="24"/>
      <c r="G1646" s="25"/>
      <c r="H1646" s="23"/>
      <c r="I1646" s="23"/>
      <c r="J1646" s="25"/>
      <c r="K1646" s="58"/>
      <c r="L1646" s="58"/>
      <c r="M1646" s="23"/>
      <c r="N1646" s="23"/>
      <c r="O1646" s="25"/>
      <c r="P1646" s="23"/>
      <c r="Q1646" s="25"/>
      <c r="R1646" s="58"/>
      <c r="S1646" s="23"/>
      <c r="T1646" s="23"/>
      <c r="U1646" s="25"/>
      <c r="V1646" s="23"/>
      <c r="W1646" s="25"/>
      <c r="X1646" s="58"/>
      <c r="Y1646" s="23"/>
      <c r="Z1646" s="23"/>
      <c r="AA1646" s="33"/>
      <c r="AB1646" s="295" t="str">
        <f t="shared" si="129"/>
        <v/>
      </c>
      <c r="AC1646" s="268"/>
      <c r="AD1646" s="110"/>
      <c r="AE1646" s="111"/>
      <c r="AF1646" s="94" t="str">
        <f t="shared" si="130"/>
        <v/>
      </c>
      <c r="AG1646" s="27"/>
      <c r="AH1646" s="302"/>
      <c r="AI1646" s="29" t="str">
        <f t="shared" si="127"/>
        <v/>
      </c>
      <c r="AJ1646" s="178" t="str">
        <f t="shared" si="128"/>
        <v/>
      </c>
      <c r="AK1646" s="30"/>
      <c r="AL1646" s="30"/>
      <c r="AM1646" s="114"/>
      <c r="AN1646" s="408" t="str">
        <f>IF($AA1646-data!$G$1=0,"　",IF(AK1646=0,"　",VLOOKUP($AK1646,data!$A$1:$H$264,8,FALSE)))</f>
        <v>　</v>
      </c>
      <c r="AO1646" s="35"/>
      <c r="AP1646" s="134"/>
      <c r="AQ1646" s="264" t="str">
        <f t="shared" si="131"/>
        <v/>
      </c>
    </row>
    <row r="1647" spans="1:43" s="74" customFormat="1" ht="24.75" customHeight="1" x14ac:dyDescent="0.15">
      <c r="A1647" s="297">
        <v>1644</v>
      </c>
      <c r="B1647" s="23" t="s">
        <v>4315</v>
      </c>
      <c r="C1647" s="24" t="s">
        <v>14340</v>
      </c>
      <c r="D1647" s="23" t="s">
        <v>4026</v>
      </c>
      <c r="E1647" s="23" t="s">
        <v>4316</v>
      </c>
      <c r="F1647" s="24"/>
      <c r="G1647" s="25" t="s">
        <v>4301</v>
      </c>
      <c r="H1647" s="23"/>
      <c r="I1647" s="23"/>
      <c r="J1647" s="25"/>
      <c r="K1647" s="58"/>
      <c r="L1647" s="58"/>
      <c r="M1647" s="23"/>
      <c r="N1647" s="23"/>
      <c r="O1647" s="25" t="s">
        <v>4286</v>
      </c>
      <c r="P1647" s="23" t="s">
        <v>4287</v>
      </c>
      <c r="Q1647" s="25" t="s">
        <v>4288</v>
      </c>
      <c r="R1647" s="58" t="s">
        <v>4289</v>
      </c>
      <c r="S1647" s="23" t="s">
        <v>4290</v>
      </c>
      <c r="T1647" s="23" t="s">
        <v>4291</v>
      </c>
      <c r="U1647" s="25" t="s">
        <v>4292</v>
      </c>
      <c r="V1647" s="23" t="s">
        <v>4293</v>
      </c>
      <c r="W1647" s="25" t="s">
        <v>4294</v>
      </c>
      <c r="X1647" s="58" t="s">
        <v>4295</v>
      </c>
      <c r="Y1647" s="23" t="s">
        <v>4296</v>
      </c>
      <c r="Z1647" s="23" t="s">
        <v>4297</v>
      </c>
      <c r="AA1647" s="33">
        <v>5</v>
      </c>
      <c r="AB1647" s="295" t="str">
        <f t="shared" si="129"/>
        <v>年間</v>
      </c>
      <c r="AC1647" s="268"/>
      <c r="AD1647" s="110">
        <v>173</v>
      </c>
      <c r="AE1647" s="111">
        <v>13200</v>
      </c>
      <c r="AF1647" s="26">
        <f t="shared" si="130"/>
        <v>2283600</v>
      </c>
      <c r="AG1647" s="27">
        <v>41671</v>
      </c>
      <c r="AH1647" s="302"/>
      <c r="AI1647" s="29" t="str">
        <f t="shared" si="127"/>
        <v/>
      </c>
      <c r="AJ1647" s="178" t="str">
        <f t="shared" si="128"/>
        <v/>
      </c>
      <c r="AK1647" s="132" t="s">
        <v>4298</v>
      </c>
      <c r="AL1647" s="225" t="s">
        <v>10141</v>
      </c>
      <c r="AM1647" s="114"/>
      <c r="AN1647" s="408">
        <f>IF($AA1647-data!$G$1=0,"　",IF(AK1647=0,"　",VLOOKUP($AK1647,data!$A$1:$H$264,8,FALSE)))</f>
        <v>0</v>
      </c>
      <c r="AO1647" s="35"/>
      <c r="AP1647" s="134" t="s">
        <v>4317</v>
      </c>
      <c r="AQ1647" s="264" t="str">
        <f t="shared" si="131"/>
        <v/>
      </c>
    </row>
    <row r="1648" spans="1:43" s="74" customFormat="1" ht="24.75" customHeight="1" x14ac:dyDescent="0.15">
      <c r="A1648" s="297">
        <v>1645</v>
      </c>
      <c r="B1648" s="23" t="s">
        <v>4318</v>
      </c>
      <c r="C1648" s="24" t="s">
        <v>2344</v>
      </c>
      <c r="D1648" s="23"/>
      <c r="E1648" s="23"/>
      <c r="F1648" s="24"/>
      <c r="G1648" s="25"/>
      <c r="H1648" s="23"/>
      <c r="I1648" s="23"/>
      <c r="J1648" s="25"/>
      <c r="K1648" s="58"/>
      <c r="L1648" s="58"/>
      <c r="M1648" s="23"/>
      <c r="N1648" s="23"/>
      <c r="O1648" s="25"/>
      <c r="P1648" s="23"/>
      <c r="Q1648" s="25"/>
      <c r="R1648" s="58"/>
      <c r="S1648" s="23"/>
      <c r="T1648" s="23"/>
      <c r="U1648" s="25"/>
      <c r="V1648" s="23"/>
      <c r="W1648" s="25"/>
      <c r="X1648" s="58"/>
      <c r="Y1648" s="23"/>
      <c r="Z1648" s="23"/>
      <c r="AA1648" s="33"/>
      <c r="AB1648" s="295" t="str">
        <f t="shared" si="129"/>
        <v/>
      </c>
      <c r="AC1648" s="268"/>
      <c r="AD1648" s="110"/>
      <c r="AE1648" s="111"/>
      <c r="AF1648" s="94" t="str">
        <f t="shared" si="130"/>
        <v/>
      </c>
      <c r="AG1648" s="27"/>
      <c r="AH1648" s="302"/>
      <c r="AI1648" s="29" t="str">
        <f t="shared" si="127"/>
        <v/>
      </c>
      <c r="AJ1648" s="178" t="str">
        <f t="shared" si="128"/>
        <v/>
      </c>
      <c r="AK1648" s="30"/>
      <c r="AL1648" s="30"/>
      <c r="AM1648" s="114"/>
      <c r="AN1648" s="408" t="str">
        <f>IF($AA1648-data!$G$1=0,"　",IF(AK1648=0,"　",VLOOKUP($AK1648,data!$A$1:$H$264,8,FALSE)))</f>
        <v>　</v>
      </c>
      <c r="AO1648" s="35"/>
      <c r="AP1648" s="134"/>
      <c r="AQ1648" s="264" t="str">
        <f t="shared" si="131"/>
        <v/>
      </c>
    </row>
    <row r="1649" spans="1:43" s="74" customFormat="1" ht="24.75" customHeight="1" x14ac:dyDescent="0.15">
      <c r="A1649" s="297">
        <v>1646</v>
      </c>
      <c r="B1649" s="23" t="s">
        <v>4319</v>
      </c>
      <c r="C1649" s="24" t="s">
        <v>14340</v>
      </c>
      <c r="D1649" s="23" t="s">
        <v>4026</v>
      </c>
      <c r="E1649" s="23" t="s">
        <v>582</v>
      </c>
      <c r="F1649" s="24" t="s">
        <v>11168</v>
      </c>
      <c r="G1649" s="25" t="s">
        <v>4301</v>
      </c>
      <c r="H1649" s="23"/>
      <c r="I1649" s="23"/>
      <c r="J1649" s="25"/>
      <c r="K1649" s="58"/>
      <c r="L1649" s="58"/>
      <c r="M1649" s="23"/>
      <c r="N1649" s="23"/>
      <c r="O1649" s="25" t="s">
        <v>4286</v>
      </c>
      <c r="P1649" s="23" t="s">
        <v>4287</v>
      </c>
      <c r="Q1649" s="25" t="s">
        <v>4288</v>
      </c>
      <c r="R1649" s="58" t="s">
        <v>4289</v>
      </c>
      <c r="S1649" s="23" t="s">
        <v>4290</v>
      </c>
      <c r="T1649" s="23" t="s">
        <v>4291</v>
      </c>
      <c r="U1649" s="25" t="s">
        <v>4292</v>
      </c>
      <c r="V1649" s="23" t="s">
        <v>4293</v>
      </c>
      <c r="W1649" s="25" t="s">
        <v>4294</v>
      </c>
      <c r="X1649" s="58" t="s">
        <v>4295</v>
      </c>
      <c r="Y1649" s="23" t="s">
        <v>4296</v>
      </c>
      <c r="Z1649" s="23" t="s">
        <v>4297</v>
      </c>
      <c r="AA1649" s="33">
        <v>5</v>
      </c>
      <c r="AB1649" s="295" t="str">
        <f t="shared" si="129"/>
        <v>年間</v>
      </c>
      <c r="AC1649" s="268"/>
      <c r="AD1649" s="110">
        <v>9</v>
      </c>
      <c r="AE1649" s="111">
        <v>13200</v>
      </c>
      <c r="AF1649" s="26">
        <f t="shared" si="130"/>
        <v>118800</v>
      </c>
      <c r="AG1649" s="27">
        <v>41671</v>
      </c>
      <c r="AH1649" s="302"/>
      <c r="AI1649" s="29" t="str">
        <f t="shared" si="127"/>
        <v/>
      </c>
      <c r="AJ1649" s="178" t="str">
        <f t="shared" si="128"/>
        <v/>
      </c>
      <c r="AK1649" s="132" t="s">
        <v>4298</v>
      </c>
      <c r="AL1649" s="225" t="s">
        <v>10141</v>
      </c>
      <c r="AM1649" s="114"/>
      <c r="AN1649" s="408">
        <f>IF($AA1649-data!$G$1=0,"　",IF(AK1649=0,"　",VLOOKUP($AK1649,data!$A$1:$H$264,8,FALSE)))</f>
        <v>0</v>
      </c>
      <c r="AO1649" s="35"/>
      <c r="AP1649" s="134" t="s">
        <v>4320</v>
      </c>
      <c r="AQ1649" s="264" t="str">
        <f t="shared" si="131"/>
        <v/>
      </c>
    </row>
    <row r="1650" spans="1:43" s="74" customFormat="1" ht="24.75" customHeight="1" x14ac:dyDescent="0.15">
      <c r="A1650" s="297">
        <v>1647</v>
      </c>
      <c r="B1650" s="23" t="s">
        <v>4321</v>
      </c>
      <c r="C1650" s="24" t="s">
        <v>2344</v>
      </c>
      <c r="D1650" s="23"/>
      <c r="E1650" s="23"/>
      <c r="F1650" s="24"/>
      <c r="G1650" s="25"/>
      <c r="H1650" s="23"/>
      <c r="I1650" s="23"/>
      <c r="J1650" s="25"/>
      <c r="K1650" s="58"/>
      <c r="L1650" s="58"/>
      <c r="M1650" s="23"/>
      <c r="N1650" s="25"/>
      <c r="O1650" s="25"/>
      <c r="P1650" s="23"/>
      <c r="Q1650" s="25"/>
      <c r="R1650" s="58"/>
      <c r="S1650" s="23"/>
      <c r="T1650" s="23"/>
      <c r="U1650" s="25"/>
      <c r="V1650" s="23"/>
      <c r="W1650" s="25"/>
      <c r="X1650" s="58"/>
      <c r="Y1650" s="23"/>
      <c r="Z1650" s="25"/>
      <c r="AA1650" s="33"/>
      <c r="AB1650" s="295" t="str">
        <f t="shared" si="129"/>
        <v/>
      </c>
      <c r="AC1650" s="268"/>
      <c r="AD1650" s="110"/>
      <c r="AE1650" s="202"/>
      <c r="AF1650" s="94" t="str">
        <f t="shared" si="130"/>
        <v/>
      </c>
      <c r="AG1650" s="27"/>
      <c r="AH1650" s="305"/>
      <c r="AI1650" s="29" t="str">
        <f t="shared" si="127"/>
        <v/>
      </c>
      <c r="AJ1650" s="178" t="str">
        <f t="shared" si="128"/>
        <v/>
      </c>
      <c r="AK1650" s="30"/>
      <c r="AL1650" s="30"/>
      <c r="AM1650" s="275"/>
      <c r="AN1650" s="408" t="str">
        <f>IF($AA1650-data!$G$1=0,"　",IF(AK1650=0,"　",VLOOKUP($AK1650,data!$A$1:$H$264,8,FALSE)))</f>
        <v>　</v>
      </c>
      <c r="AO1650" s="273"/>
      <c r="AP1650" s="134"/>
      <c r="AQ1650" s="264" t="str">
        <f t="shared" si="131"/>
        <v/>
      </c>
    </row>
    <row r="1651" spans="1:43" s="74" customFormat="1" ht="24.75" customHeight="1" x14ac:dyDescent="0.15">
      <c r="A1651" s="297">
        <v>1648</v>
      </c>
      <c r="B1651" s="23" t="s">
        <v>4322</v>
      </c>
      <c r="C1651" s="24" t="s">
        <v>2344</v>
      </c>
      <c r="D1651" s="23"/>
      <c r="E1651" s="23"/>
      <c r="F1651" s="24"/>
      <c r="G1651" s="25"/>
      <c r="H1651" s="23"/>
      <c r="I1651" s="23"/>
      <c r="J1651" s="25"/>
      <c r="K1651" s="58"/>
      <c r="L1651" s="58"/>
      <c r="M1651" s="23"/>
      <c r="N1651" s="25"/>
      <c r="O1651" s="25"/>
      <c r="P1651" s="23"/>
      <c r="Q1651" s="25"/>
      <c r="R1651" s="58"/>
      <c r="S1651" s="23"/>
      <c r="T1651" s="23"/>
      <c r="U1651" s="25"/>
      <c r="V1651" s="23"/>
      <c r="W1651" s="25"/>
      <c r="X1651" s="58"/>
      <c r="Y1651" s="23"/>
      <c r="Z1651" s="25"/>
      <c r="AA1651" s="33"/>
      <c r="AB1651" s="295" t="str">
        <f t="shared" si="129"/>
        <v/>
      </c>
      <c r="AC1651" s="268"/>
      <c r="AD1651" s="110"/>
      <c r="AE1651" s="202"/>
      <c r="AF1651" s="94" t="str">
        <f t="shared" si="130"/>
        <v/>
      </c>
      <c r="AG1651" s="27"/>
      <c r="AH1651" s="305"/>
      <c r="AI1651" s="29" t="str">
        <f t="shared" si="127"/>
        <v/>
      </c>
      <c r="AJ1651" s="178" t="str">
        <f t="shared" si="128"/>
        <v/>
      </c>
      <c r="AK1651" s="30"/>
      <c r="AL1651" s="30"/>
      <c r="AM1651" s="275"/>
      <c r="AN1651" s="408" t="str">
        <f>IF($AA1651-data!$G$1=0,"　",IF(AK1651=0,"　",VLOOKUP($AK1651,data!$A$1:$H$264,8,FALSE)))</f>
        <v>　</v>
      </c>
      <c r="AO1651" s="273"/>
      <c r="AP1651" s="134"/>
      <c r="AQ1651" s="264" t="str">
        <f t="shared" si="131"/>
        <v/>
      </c>
    </row>
    <row r="1652" spans="1:43" s="74" customFormat="1" ht="24.75" customHeight="1" x14ac:dyDescent="0.15">
      <c r="A1652" s="297">
        <v>1649</v>
      </c>
      <c r="B1652" s="23" t="s">
        <v>4323</v>
      </c>
      <c r="C1652" s="24" t="s">
        <v>14329</v>
      </c>
      <c r="D1652" s="23" t="s">
        <v>3554</v>
      </c>
      <c r="E1652" s="23" t="s">
        <v>582</v>
      </c>
      <c r="F1652" s="24" t="s">
        <v>11168</v>
      </c>
      <c r="G1652" s="25" t="s">
        <v>4329</v>
      </c>
      <c r="H1652" s="23" t="s">
        <v>4330</v>
      </c>
      <c r="I1652" s="23" t="s">
        <v>11146</v>
      </c>
      <c r="J1652" s="25" t="s">
        <v>4331</v>
      </c>
      <c r="K1652" s="58"/>
      <c r="L1652" s="58"/>
      <c r="M1652" s="23" t="s">
        <v>4332</v>
      </c>
      <c r="N1652" s="23"/>
      <c r="O1652" s="25" t="s">
        <v>3555</v>
      </c>
      <c r="P1652" s="23" t="s">
        <v>3556</v>
      </c>
      <c r="Q1652" s="25" t="s">
        <v>3557</v>
      </c>
      <c r="R1652" s="140" t="s">
        <v>4324</v>
      </c>
      <c r="S1652" s="23" t="s">
        <v>3559</v>
      </c>
      <c r="T1652" s="23" t="s">
        <v>3560</v>
      </c>
      <c r="U1652" s="25" t="s">
        <v>4325</v>
      </c>
      <c r="V1652" s="23"/>
      <c r="W1652" s="25"/>
      <c r="X1652" s="58" t="s">
        <v>4326</v>
      </c>
      <c r="Y1652" s="23"/>
      <c r="Z1652" s="25"/>
      <c r="AA1652" s="33">
        <v>5</v>
      </c>
      <c r="AB1652" s="295" t="str">
        <f t="shared" si="129"/>
        <v>年間</v>
      </c>
      <c r="AC1652" s="268"/>
      <c r="AD1652" s="110">
        <v>1</v>
      </c>
      <c r="AE1652" s="111">
        <v>25800</v>
      </c>
      <c r="AF1652" s="26">
        <f t="shared" si="130"/>
        <v>25800</v>
      </c>
      <c r="AG1652" s="27">
        <v>41671</v>
      </c>
      <c r="AH1652" s="302">
        <v>41908</v>
      </c>
      <c r="AI1652" s="29" t="str">
        <f t="shared" si="127"/>
        <v>～</v>
      </c>
      <c r="AJ1652" s="178">
        <f t="shared" si="128"/>
        <v>43733</v>
      </c>
      <c r="AK1652" s="30" t="s">
        <v>3590</v>
      </c>
      <c r="AL1652" s="44" t="s">
        <v>4327</v>
      </c>
      <c r="AM1652" s="114">
        <v>41685</v>
      </c>
      <c r="AN1652" s="408">
        <f>IF($AA1652-data!$G$1=0,"　",IF(AK1652=0,"　",VLOOKUP($AK1652,data!$A$1:$H$264,8,FALSE)))</f>
        <v>0</v>
      </c>
      <c r="AO1652" s="35">
        <v>41689</v>
      </c>
      <c r="AP1652" s="134" t="s">
        <v>4328</v>
      </c>
      <c r="AQ1652" s="264" t="str">
        <f t="shared" si="131"/>
        <v/>
      </c>
    </row>
    <row r="1653" spans="1:43" s="74" customFormat="1" ht="24.75" customHeight="1" x14ac:dyDescent="0.15">
      <c r="A1653" s="297">
        <v>1650</v>
      </c>
      <c r="B1653" s="23" t="s">
        <v>4323</v>
      </c>
      <c r="C1653" s="24" t="s">
        <v>14329</v>
      </c>
      <c r="D1653" s="23" t="s">
        <v>3554</v>
      </c>
      <c r="E1653" s="23" t="s">
        <v>582</v>
      </c>
      <c r="F1653" s="24" t="s">
        <v>11168</v>
      </c>
      <c r="G1653" s="25" t="s">
        <v>4329</v>
      </c>
      <c r="H1653" s="23" t="s">
        <v>4330</v>
      </c>
      <c r="I1653" s="23" t="s">
        <v>11146</v>
      </c>
      <c r="J1653" s="25" t="s">
        <v>4331</v>
      </c>
      <c r="K1653" s="58"/>
      <c r="L1653" s="58"/>
      <c r="M1653" s="23" t="s">
        <v>4332</v>
      </c>
      <c r="N1653" s="23"/>
      <c r="O1653" s="25" t="s">
        <v>3555</v>
      </c>
      <c r="P1653" s="23" t="s">
        <v>3556</v>
      </c>
      <c r="Q1653" s="25" t="s">
        <v>3557</v>
      </c>
      <c r="R1653" s="140" t="s">
        <v>4324</v>
      </c>
      <c r="S1653" s="23" t="s">
        <v>3559</v>
      </c>
      <c r="T1653" s="23" t="s">
        <v>3560</v>
      </c>
      <c r="U1653" s="25" t="s">
        <v>4325</v>
      </c>
      <c r="V1653" s="23"/>
      <c r="W1653" s="25"/>
      <c r="X1653" s="58" t="s">
        <v>4326</v>
      </c>
      <c r="Y1653" s="23"/>
      <c r="Z1653" s="25"/>
      <c r="AA1653" s="33">
        <v>5</v>
      </c>
      <c r="AB1653" s="295" t="str">
        <f t="shared" si="129"/>
        <v>年間</v>
      </c>
      <c r="AC1653" s="268"/>
      <c r="AD1653" s="110">
        <v>1</v>
      </c>
      <c r="AE1653" s="111">
        <v>25800</v>
      </c>
      <c r="AF1653" s="26">
        <f t="shared" si="130"/>
        <v>25800</v>
      </c>
      <c r="AG1653" s="27">
        <v>41671</v>
      </c>
      <c r="AH1653" s="302">
        <v>41908</v>
      </c>
      <c r="AI1653" s="29" t="str">
        <f t="shared" si="127"/>
        <v>～</v>
      </c>
      <c r="AJ1653" s="178">
        <f t="shared" si="128"/>
        <v>43733</v>
      </c>
      <c r="AK1653" s="30" t="s">
        <v>3590</v>
      </c>
      <c r="AL1653" s="44" t="s">
        <v>4333</v>
      </c>
      <c r="AM1653" s="114">
        <v>41685</v>
      </c>
      <c r="AN1653" s="408">
        <f>IF($AA1653-data!$G$1=0,"　",IF(AK1653=0,"　",VLOOKUP($AK1653,data!$A$1:$H$264,8,FALSE)))</f>
        <v>0</v>
      </c>
      <c r="AO1653" s="35">
        <v>41689</v>
      </c>
      <c r="AP1653" s="134" t="s">
        <v>4328</v>
      </c>
      <c r="AQ1653" s="264" t="str">
        <f t="shared" si="131"/>
        <v/>
      </c>
    </row>
    <row r="1654" spans="1:43" s="74" customFormat="1" ht="24.75" customHeight="1" x14ac:dyDescent="0.15">
      <c r="A1654" s="297">
        <v>1651</v>
      </c>
      <c r="B1654" s="23" t="s">
        <v>4323</v>
      </c>
      <c r="C1654" s="24" t="s">
        <v>14329</v>
      </c>
      <c r="D1654" s="23" t="s">
        <v>3554</v>
      </c>
      <c r="E1654" s="23" t="s">
        <v>582</v>
      </c>
      <c r="F1654" s="24" t="s">
        <v>11168</v>
      </c>
      <c r="G1654" s="25" t="s">
        <v>4329</v>
      </c>
      <c r="H1654" s="23" t="s">
        <v>4330</v>
      </c>
      <c r="I1654" s="23" t="s">
        <v>11146</v>
      </c>
      <c r="J1654" s="25" t="s">
        <v>4331</v>
      </c>
      <c r="K1654" s="58"/>
      <c r="L1654" s="58"/>
      <c r="M1654" s="23" t="s">
        <v>4332</v>
      </c>
      <c r="N1654" s="23"/>
      <c r="O1654" s="25" t="s">
        <v>3555</v>
      </c>
      <c r="P1654" s="23" t="s">
        <v>3556</v>
      </c>
      <c r="Q1654" s="25" t="s">
        <v>3557</v>
      </c>
      <c r="R1654" s="140" t="s">
        <v>4324</v>
      </c>
      <c r="S1654" s="23" t="s">
        <v>3559</v>
      </c>
      <c r="T1654" s="23" t="s">
        <v>3560</v>
      </c>
      <c r="U1654" s="25" t="s">
        <v>4325</v>
      </c>
      <c r="V1654" s="23"/>
      <c r="W1654" s="25"/>
      <c r="X1654" s="58" t="s">
        <v>4326</v>
      </c>
      <c r="Y1654" s="23"/>
      <c r="Z1654" s="25"/>
      <c r="AA1654" s="33">
        <v>5</v>
      </c>
      <c r="AB1654" s="295" t="str">
        <f t="shared" si="129"/>
        <v>年間</v>
      </c>
      <c r="AC1654" s="268"/>
      <c r="AD1654" s="110">
        <v>1</v>
      </c>
      <c r="AE1654" s="111">
        <v>25800</v>
      </c>
      <c r="AF1654" s="26">
        <f t="shared" si="130"/>
        <v>25800</v>
      </c>
      <c r="AG1654" s="27">
        <v>41671</v>
      </c>
      <c r="AH1654" s="302">
        <v>41908</v>
      </c>
      <c r="AI1654" s="29" t="str">
        <f t="shared" si="127"/>
        <v>～</v>
      </c>
      <c r="AJ1654" s="178">
        <f t="shared" si="128"/>
        <v>43733</v>
      </c>
      <c r="AK1654" s="30" t="s">
        <v>3590</v>
      </c>
      <c r="AL1654" s="44" t="s">
        <v>4334</v>
      </c>
      <c r="AM1654" s="114">
        <v>41685</v>
      </c>
      <c r="AN1654" s="408">
        <f>IF($AA1654-data!$G$1=0,"　",IF(AK1654=0,"　",VLOOKUP($AK1654,data!$A$1:$H$264,8,FALSE)))</f>
        <v>0</v>
      </c>
      <c r="AO1654" s="35">
        <v>41689</v>
      </c>
      <c r="AP1654" s="134" t="s">
        <v>4328</v>
      </c>
      <c r="AQ1654" s="264" t="str">
        <f t="shared" si="131"/>
        <v/>
      </c>
    </row>
    <row r="1655" spans="1:43" s="74" customFormat="1" ht="24.75" customHeight="1" x14ac:dyDescent="0.15">
      <c r="A1655" s="297">
        <v>1652</v>
      </c>
      <c r="B1655" s="23" t="s">
        <v>4335</v>
      </c>
      <c r="C1655" s="24" t="s">
        <v>14329</v>
      </c>
      <c r="D1655" s="23" t="s">
        <v>3554</v>
      </c>
      <c r="E1655" s="23" t="s">
        <v>582</v>
      </c>
      <c r="F1655" s="24" t="s">
        <v>11168</v>
      </c>
      <c r="G1655" s="25" t="s">
        <v>4329</v>
      </c>
      <c r="H1655" s="23" t="s">
        <v>4330</v>
      </c>
      <c r="I1655" s="23" t="s">
        <v>11146</v>
      </c>
      <c r="J1655" s="25" t="s">
        <v>4331</v>
      </c>
      <c r="K1655" s="58"/>
      <c r="L1655" s="58"/>
      <c r="M1655" s="23" t="s">
        <v>4332</v>
      </c>
      <c r="N1655" s="23"/>
      <c r="O1655" s="25" t="s">
        <v>3555</v>
      </c>
      <c r="P1655" s="23" t="s">
        <v>3556</v>
      </c>
      <c r="Q1655" s="25" t="s">
        <v>3557</v>
      </c>
      <c r="R1655" s="140" t="s">
        <v>4324</v>
      </c>
      <c r="S1655" s="23" t="s">
        <v>3559</v>
      </c>
      <c r="T1655" s="23" t="s">
        <v>3560</v>
      </c>
      <c r="U1655" s="25" t="s">
        <v>4325</v>
      </c>
      <c r="V1655" s="23"/>
      <c r="W1655" s="25"/>
      <c r="X1655" s="58" t="s">
        <v>4326</v>
      </c>
      <c r="Y1655" s="23"/>
      <c r="Z1655" s="23"/>
      <c r="AA1655" s="33">
        <v>5</v>
      </c>
      <c r="AB1655" s="295" t="str">
        <f t="shared" si="129"/>
        <v>年間</v>
      </c>
      <c r="AC1655" s="268"/>
      <c r="AD1655" s="110">
        <v>1</v>
      </c>
      <c r="AE1655" s="111">
        <v>90600</v>
      </c>
      <c r="AF1655" s="26">
        <f t="shared" si="130"/>
        <v>90600</v>
      </c>
      <c r="AG1655" s="27">
        <v>41671</v>
      </c>
      <c r="AH1655" s="302">
        <v>41908</v>
      </c>
      <c r="AI1655" s="29" t="str">
        <f t="shared" si="127"/>
        <v>～</v>
      </c>
      <c r="AJ1655" s="178">
        <f t="shared" si="128"/>
        <v>43733</v>
      </c>
      <c r="AK1655" s="30" t="s">
        <v>4336</v>
      </c>
      <c r="AL1655" s="132" t="s">
        <v>4337</v>
      </c>
      <c r="AM1655" s="114">
        <v>41685</v>
      </c>
      <c r="AN1655" s="408" t="str">
        <f>IF($AA1655-data!$G$1=0,"　",IF(AK1655=0,"　",VLOOKUP($AK1655,data!$A$1:$H$264,8,FALSE)))</f>
        <v>消耗部品交換対象</v>
      </c>
      <c r="AO1655" s="35">
        <v>41689</v>
      </c>
      <c r="AP1655" s="134" t="s">
        <v>4328</v>
      </c>
      <c r="AQ1655" s="264">
        <f t="shared" si="131"/>
        <v>42973</v>
      </c>
    </row>
    <row r="1656" spans="1:43" s="74" customFormat="1" ht="24.75" customHeight="1" x14ac:dyDescent="0.15">
      <c r="A1656" s="297">
        <v>1653</v>
      </c>
      <c r="B1656" s="23" t="s">
        <v>4338</v>
      </c>
      <c r="C1656" s="24" t="s">
        <v>14329</v>
      </c>
      <c r="D1656" s="23" t="s">
        <v>3554</v>
      </c>
      <c r="E1656" s="23" t="s">
        <v>582</v>
      </c>
      <c r="F1656" s="24" t="s">
        <v>11168</v>
      </c>
      <c r="G1656" s="25" t="s">
        <v>4341</v>
      </c>
      <c r="H1656" s="23" t="s">
        <v>4342</v>
      </c>
      <c r="I1656" s="23" t="s">
        <v>11146</v>
      </c>
      <c r="J1656" s="25" t="s">
        <v>4343</v>
      </c>
      <c r="K1656" s="58"/>
      <c r="L1656" s="58"/>
      <c r="M1656" s="23" t="s">
        <v>4344</v>
      </c>
      <c r="N1656" s="23" t="s">
        <v>4345</v>
      </c>
      <c r="O1656" s="25" t="s">
        <v>3555</v>
      </c>
      <c r="P1656" s="23" t="s">
        <v>3556</v>
      </c>
      <c r="Q1656" s="25" t="s">
        <v>3557</v>
      </c>
      <c r="R1656" s="140" t="s">
        <v>4324</v>
      </c>
      <c r="S1656" s="23" t="s">
        <v>3559</v>
      </c>
      <c r="T1656" s="23" t="s">
        <v>3560</v>
      </c>
      <c r="U1656" s="25" t="s">
        <v>4325</v>
      </c>
      <c r="V1656" s="23"/>
      <c r="W1656" s="25"/>
      <c r="X1656" s="58" t="s">
        <v>4326</v>
      </c>
      <c r="Y1656" s="23"/>
      <c r="Z1656" s="23"/>
      <c r="AA1656" s="33">
        <v>5</v>
      </c>
      <c r="AB1656" s="295" t="str">
        <f t="shared" si="129"/>
        <v>年間</v>
      </c>
      <c r="AC1656" s="268"/>
      <c r="AD1656" s="110">
        <v>1</v>
      </c>
      <c r="AE1656" s="111">
        <v>25800</v>
      </c>
      <c r="AF1656" s="26">
        <f t="shared" si="130"/>
        <v>25800</v>
      </c>
      <c r="AG1656" s="27">
        <v>41671</v>
      </c>
      <c r="AH1656" s="302">
        <v>41685</v>
      </c>
      <c r="AI1656" s="29" t="str">
        <f t="shared" si="127"/>
        <v>～</v>
      </c>
      <c r="AJ1656" s="178">
        <f t="shared" si="128"/>
        <v>43510</v>
      </c>
      <c r="AK1656" s="30" t="s">
        <v>3590</v>
      </c>
      <c r="AL1656" s="30" t="s">
        <v>4339</v>
      </c>
      <c r="AM1656" s="114">
        <v>41685</v>
      </c>
      <c r="AN1656" s="408">
        <f>IF($AA1656-data!$G$1=0,"　",IF(AK1656=0,"　",VLOOKUP($AK1656,data!$A$1:$H$264,8,FALSE)))</f>
        <v>0</v>
      </c>
      <c r="AO1656" s="35">
        <v>41689</v>
      </c>
      <c r="AP1656" s="134" t="s">
        <v>4340</v>
      </c>
      <c r="AQ1656" s="264" t="str">
        <f t="shared" si="131"/>
        <v/>
      </c>
    </row>
    <row r="1657" spans="1:43" s="74" customFormat="1" ht="24.75" customHeight="1" x14ac:dyDescent="0.15">
      <c r="A1657" s="297">
        <v>1654</v>
      </c>
      <c r="B1657" s="23" t="s">
        <v>4338</v>
      </c>
      <c r="C1657" s="24" t="s">
        <v>14329</v>
      </c>
      <c r="D1657" s="23" t="s">
        <v>3554</v>
      </c>
      <c r="E1657" s="23" t="s">
        <v>582</v>
      </c>
      <c r="F1657" s="24" t="s">
        <v>11168</v>
      </c>
      <c r="G1657" s="25" t="s">
        <v>4341</v>
      </c>
      <c r="H1657" s="23" t="s">
        <v>4342</v>
      </c>
      <c r="I1657" s="23" t="s">
        <v>11146</v>
      </c>
      <c r="J1657" s="25" t="s">
        <v>4343</v>
      </c>
      <c r="K1657" s="58"/>
      <c r="L1657" s="58"/>
      <c r="M1657" s="23" t="s">
        <v>4344</v>
      </c>
      <c r="N1657" s="23" t="s">
        <v>4345</v>
      </c>
      <c r="O1657" s="25" t="s">
        <v>3555</v>
      </c>
      <c r="P1657" s="23" t="s">
        <v>3556</v>
      </c>
      <c r="Q1657" s="25" t="s">
        <v>3557</v>
      </c>
      <c r="R1657" s="140" t="s">
        <v>4324</v>
      </c>
      <c r="S1657" s="23" t="s">
        <v>3559</v>
      </c>
      <c r="T1657" s="23" t="s">
        <v>3560</v>
      </c>
      <c r="U1657" s="25" t="s">
        <v>4325</v>
      </c>
      <c r="V1657" s="23"/>
      <c r="W1657" s="25"/>
      <c r="X1657" s="58" t="s">
        <v>4326</v>
      </c>
      <c r="Y1657" s="23"/>
      <c r="Z1657" s="23"/>
      <c r="AA1657" s="33">
        <v>5</v>
      </c>
      <c r="AB1657" s="295" t="str">
        <f t="shared" si="129"/>
        <v>年間</v>
      </c>
      <c r="AC1657" s="268"/>
      <c r="AD1657" s="110">
        <v>1</v>
      </c>
      <c r="AE1657" s="111">
        <v>25800</v>
      </c>
      <c r="AF1657" s="26">
        <f t="shared" si="130"/>
        <v>25800</v>
      </c>
      <c r="AG1657" s="27">
        <v>41671</v>
      </c>
      <c r="AH1657" s="302">
        <v>41685</v>
      </c>
      <c r="AI1657" s="29" t="str">
        <f t="shared" si="127"/>
        <v>～</v>
      </c>
      <c r="AJ1657" s="178">
        <f t="shared" si="128"/>
        <v>43510</v>
      </c>
      <c r="AK1657" s="30" t="s">
        <v>3590</v>
      </c>
      <c r="AL1657" s="30" t="s">
        <v>4346</v>
      </c>
      <c r="AM1657" s="114">
        <v>41685</v>
      </c>
      <c r="AN1657" s="408">
        <f>IF($AA1657-data!$G$1=0,"　",IF(AK1657=0,"　",VLOOKUP($AK1657,data!$A$1:$H$264,8,FALSE)))</f>
        <v>0</v>
      </c>
      <c r="AO1657" s="35">
        <v>41689</v>
      </c>
      <c r="AP1657" s="134" t="s">
        <v>4340</v>
      </c>
      <c r="AQ1657" s="264" t="str">
        <f t="shared" si="131"/>
        <v/>
      </c>
    </row>
    <row r="1658" spans="1:43" s="74" customFormat="1" ht="24.75" customHeight="1" x14ac:dyDescent="0.15">
      <c r="A1658" s="297">
        <v>1655</v>
      </c>
      <c r="B1658" s="23" t="s">
        <v>4338</v>
      </c>
      <c r="C1658" s="24" t="s">
        <v>14329</v>
      </c>
      <c r="D1658" s="23" t="s">
        <v>3554</v>
      </c>
      <c r="E1658" s="23" t="s">
        <v>582</v>
      </c>
      <c r="F1658" s="24" t="s">
        <v>11168</v>
      </c>
      <c r="G1658" s="25" t="s">
        <v>4341</v>
      </c>
      <c r="H1658" s="23" t="s">
        <v>4342</v>
      </c>
      <c r="I1658" s="23" t="s">
        <v>11146</v>
      </c>
      <c r="J1658" s="25" t="s">
        <v>4343</v>
      </c>
      <c r="K1658" s="58"/>
      <c r="L1658" s="58"/>
      <c r="M1658" s="23" t="s">
        <v>4344</v>
      </c>
      <c r="N1658" s="23" t="s">
        <v>4345</v>
      </c>
      <c r="O1658" s="25" t="s">
        <v>3555</v>
      </c>
      <c r="P1658" s="23" t="s">
        <v>3556</v>
      </c>
      <c r="Q1658" s="25" t="s">
        <v>3557</v>
      </c>
      <c r="R1658" s="140" t="s">
        <v>4324</v>
      </c>
      <c r="S1658" s="23" t="s">
        <v>3559</v>
      </c>
      <c r="T1658" s="23" t="s">
        <v>3560</v>
      </c>
      <c r="U1658" s="25" t="s">
        <v>4325</v>
      </c>
      <c r="V1658" s="23"/>
      <c r="W1658" s="25"/>
      <c r="X1658" s="58" t="s">
        <v>4326</v>
      </c>
      <c r="Y1658" s="23"/>
      <c r="Z1658" s="23"/>
      <c r="AA1658" s="33">
        <v>5</v>
      </c>
      <c r="AB1658" s="295" t="str">
        <f t="shared" si="129"/>
        <v>年間</v>
      </c>
      <c r="AC1658" s="268"/>
      <c r="AD1658" s="110">
        <v>1</v>
      </c>
      <c r="AE1658" s="111">
        <v>25800</v>
      </c>
      <c r="AF1658" s="26">
        <f t="shared" si="130"/>
        <v>25800</v>
      </c>
      <c r="AG1658" s="27">
        <v>41671</v>
      </c>
      <c r="AH1658" s="302">
        <v>41685</v>
      </c>
      <c r="AI1658" s="29" t="str">
        <f t="shared" si="127"/>
        <v>～</v>
      </c>
      <c r="AJ1658" s="178">
        <f t="shared" si="128"/>
        <v>43510</v>
      </c>
      <c r="AK1658" s="30" t="s">
        <v>3590</v>
      </c>
      <c r="AL1658" s="30" t="s">
        <v>4347</v>
      </c>
      <c r="AM1658" s="114">
        <v>41685</v>
      </c>
      <c r="AN1658" s="408">
        <f>IF($AA1658-data!$G$1=0,"　",IF(AK1658=0,"　",VLOOKUP($AK1658,data!$A$1:$H$264,8,FALSE)))</f>
        <v>0</v>
      </c>
      <c r="AO1658" s="35">
        <v>41689</v>
      </c>
      <c r="AP1658" s="134" t="s">
        <v>4340</v>
      </c>
      <c r="AQ1658" s="264" t="str">
        <f t="shared" si="131"/>
        <v/>
      </c>
    </row>
    <row r="1659" spans="1:43" s="74" customFormat="1" ht="24.75" customHeight="1" x14ac:dyDescent="0.15">
      <c r="A1659" s="297">
        <v>1656</v>
      </c>
      <c r="B1659" s="23" t="s">
        <v>4338</v>
      </c>
      <c r="C1659" s="24" t="s">
        <v>14329</v>
      </c>
      <c r="D1659" s="23" t="s">
        <v>3554</v>
      </c>
      <c r="E1659" s="23" t="s">
        <v>582</v>
      </c>
      <c r="F1659" s="24" t="s">
        <v>11168</v>
      </c>
      <c r="G1659" s="25" t="s">
        <v>4341</v>
      </c>
      <c r="H1659" s="23" t="s">
        <v>4342</v>
      </c>
      <c r="I1659" s="23" t="s">
        <v>11146</v>
      </c>
      <c r="J1659" s="25" t="s">
        <v>4343</v>
      </c>
      <c r="K1659" s="58"/>
      <c r="L1659" s="58"/>
      <c r="M1659" s="23" t="s">
        <v>4344</v>
      </c>
      <c r="N1659" s="23" t="s">
        <v>4345</v>
      </c>
      <c r="O1659" s="25" t="s">
        <v>3555</v>
      </c>
      <c r="P1659" s="23" t="s">
        <v>3556</v>
      </c>
      <c r="Q1659" s="25" t="s">
        <v>3557</v>
      </c>
      <c r="R1659" s="140" t="s">
        <v>4324</v>
      </c>
      <c r="S1659" s="23" t="s">
        <v>3559</v>
      </c>
      <c r="T1659" s="23" t="s">
        <v>3560</v>
      </c>
      <c r="U1659" s="25" t="s">
        <v>4325</v>
      </c>
      <c r="V1659" s="23"/>
      <c r="W1659" s="25"/>
      <c r="X1659" s="58" t="s">
        <v>4326</v>
      </c>
      <c r="Y1659" s="23"/>
      <c r="Z1659" s="23"/>
      <c r="AA1659" s="33">
        <v>5</v>
      </c>
      <c r="AB1659" s="295" t="str">
        <f t="shared" si="129"/>
        <v>年間</v>
      </c>
      <c r="AC1659" s="268"/>
      <c r="AD1659" s="110">
        <v>1</v>
      </c>
      <c r="AE1659" s="111">
        <v>25800</v>
      </c>
      <c r="AF1659" s="26">
        <f t="shared" si="130"/>
        <v>25800</v>
      </c>
      <c r="AG1659" s="27">
        <v>41671</v>
      </c>
      <c r="AH1659" s="302">
        <v>41685</v>
      </c>
      <c r="AI1659" s="29" t="str">
        <f t="shared" si="127"/>
        <v>～</v>
      </c>
      <c r="AJ1659" s="178">
        <f t="shared" si="128"/>
        <v>43510</v>
      </c>
      <c r="AK1659" s="30" t="s">
        <v>3590</v>
      </c>
      <c r="AL1659" s="30" t="s">
        <v>4348</v>
      </c>
      <c r="AM1659" s="114">
        <v>41685</v>
      </c>
      <c r="AN1659" s="408">
        <f>IF($AA1659-data!$G$1=0,"　",IF(AK1659=0,"　",VLOOKUP($AK1659,data!$A$1:$H$264,8,FALSE)))</f>
        <v>0</v>
      </c>
      <c r="AO1659" s="35">
        <v>41689</v>
      </c>
      <c r="AP1659" s="134" t="s">
        <v>4340</v>
      </c>
      <c r="AQ1659" s="264" t="str">
        <f t="shared" si="131"/>
        <v/>
      </c>
    </row>
    <row r="1660" spans="1:43" s="74" customFormat="1" ht="24.75" customHeight="1" x14ac:dyDescent="0.15">
      <c r="A1660" s="297">
        <v>1657</v>
      </c>
      <c r="B1660" s="23" t="s">
        <v>4349</v>
      </c>
      <c r="C1660" s="24" t="s">
        <v>14329</v>
      </c>
      <c r="D1660" s="23" t="s">
        <v>3554</v>
      </c>
      <c r="E1660" s="23" t="s">
        <v>582</v>
      </c>
      <c r="F1660" s="24" t="s">
        <v>11168</v>
      </c>
      <c r="G1660" s="25" t="s">
        <v>4341</v>
      </c>
      <c r="H1660" s="23" t="s">
        <v>4342</v>
      </c>
      <c r="I1660" s="23" t="s">
        <v>11146</v>
      </c>
      <c r="J1660" s="25" t="s">
        <v>4343</v>
      </c>
      <c r="K1660" s="58"/>
      <c r="L1660" s="58"/>
      <c r="M1660" s="23" t="s">
        <v>4344</v>
      </c>
      <c r="N1660" s="23" t="s">
        <v>4345</v>
      </c>
      <c r="O1660" s="25" t="s">
        <v>3555</v>
      </c>
      <c r="P1660" s="23" t="s">
        <v>3556</v>
      </c>
      <c r="Q1660" s="25" t="s">
        <v>3557</v>
      </c>
      <c r="R1660" s="140" t="s">
        <v>4324</v>
      </c>
      <c r="S1660" s="23" t="s">
        <v>3559</v>
      </c>
      <c r="T1660" s="23" t="s">
        <v>3560</v>
      </c>
      <c r="U1660" s="25" t="s">
        <v>4325</v>
      </c>
      <c r="V1660" s="23"/>
      <c r="W1660" s="25"/>
      <c r="X1660" s="58" t="s">
        <v>4326</v>
      </c>
      <c r="Y1660" s="23"/>
      <c r="Z1660" s="23"/>
      <c r="AA1660" s="33">
        <v>5</v>
      </c>
      <c r="AB1660" s="295" t="str">
        <f t="shared" si="129"/>
        <v>年間</v>
      </c>
      <c r="AC1660" s="268"/>
      <c r="AD1660" s="110">
        <v>1</v>
      </c>
      <c r="AE1660" s="111">
        <v>90600</v>
      </c>
      <c r="AF1660" s="26">
        <f t="shared" si="130"/>
        <v>90600</v>
      </c>
      <c r="AG1660" s="27">
        <v>41671</v>
      </c>
      <c r="AH1660" s="302">
        <v>41685</v>
      </c>
      <c r="AI1660" s="29" t="str">
        <f t="shared" si="127"/>
        <v>～</v>
      </c>
      <c r="AJ1660" s="178">
        <f t="shared" si="128"/>
        <v>43510</v>
      </c>
      <c r="AK1660" s="30" t="s">
        <v>4336</v>
      </c>
      <c r="AL1660" s="132" t="s">
        <v>4350</v>
      </c>
      <c r="AM1660" s="114">
        <v>41685</v>
      </c>
      <c r="AN1660" s="408" t="str">
        <f>IF($AA1660-data!$G$1=0,"　",IF(AK1660=0,"　",VLOOKUP($AK1660,data!$A$1:$H$264,8,FALSE)))</f>
        <v>消耗部品交換対象</v>
      </c>
      <c r="AO1660" s="35">
        <v>41689</v>
      </c>
      <c r="AP1660" s="134" t="s">
        <v>4340</v>
      </c>
      <c r="AQ1660" s="264">
        <f t="shared" si="131"/>
        <v>42750</v>
      </c>
    </row>
    <row r="1661" spans="1:43" s="74" customFormat="1" ht="24.75" customHeight="1" x14ac:dyDescent="0.15">
      <c r="A1661" s="297">
        <v>1658</v>
      </c>
      <c r="B1661" s="23" t="s">
        <v>4351</v>
      </c>
      <c r="C1661" s="24" t="s">
        <v>14329</v>
      </c>
      <c r="D1661" s="23" t="s">
        <v>4352</v>
      </c>
      <c r="E1661" s="23" t="s">
        <v>582</v>
      </c>
      <c r="F1661" s="24" t="s">
        <v>11168</v>
      </c>
      <c r="G1661" s="25" t="s">
        <v>4354</v>
      </c>
      <c r="H1661" s="23" t="s">
        <v>4355</v>
      </c>
      <c r="I1661" s="23" t="s">
        <v>11147</v>
      </c>
      <c r="J1661" s="25" t="s">
        <v>4356</v>
      </c>
      <c r="K1661" s="25" t="s">
        <v>4357</v>
      </c>
      <c r="L1661" s="25"/>
      <c r="M1661" s="23" t="s">
        <v>4358</v>
      </c>
      <c r="N1661" s="23" t="s">
        <v>4359</v>
      </c>
      <c r="O1661" s="25" t="s">
        <v>3555</v>
      </c>
      <c r="P1661" s="23" t="s">
        <v>3556</v>
      </c>
      <c r="Q1661" s="25" t="s">
        <v>3557</v>
      </c>
      <c r="R1661" s="140" t="s">
        <v>4353</v>
      </c>
      <c r="S1661" s="23" t="s">
        <v>3559</v>
      </c>
      <c r="T1661" s="23" t="s">
        <v>3560</v>
      </c>
      <c r="U1661" s="25" t="s">
        <v>4354</v>
      </c>
      <c r="V1661" s="23" t="s">
        <v>4355</v>
      </c>
      <c r="W1661" s="25" t="s">
        <v>4356</v>
      </c>
      <c r="X1661" s="25" t="s">
        <v>4357</v>
      </c>
      <c r="Y1661" s="23" t="s">
        <v>4358</v>
      </c>
      <c r="Z1661" s="23" t="s">
        <v>4359</v>
      </c>
      <c r="AA1661" s="33">
        <v>5</v>
      </c>
      <c r="AB1661" s="295" t="str">
        <f t="shared" si="129"/>
        <v>年間</v>
      </c>
      <c r="AC1661" s="268"/>
      <c r="AD1661" s="110">
        <v>1</v>
      </c>
      <c r="AE1661" s="111">
        <v>11400</v>
      </c>
      <c r="AF1661" s="26">
        <f t="shared" si="130"/>
        <v>11400</v>
      </c>
      <c r="AG1661" s="27">
        <v>41671</v>
      </c>
      <c r="AH1661" s="302">
        <v>41690</v>
      </c>
      <c r="AI1661" s="29" t="str">
        <f t="shared" si="127"/>
        <v>～</v>
      </c>
      <c r="AJ1661" s="178">
        <f t="shared" si="128"/>
        <v>43515</v>
      </c>
      <c r="AK1661" s="132" t="s">
        <v>4360</v>
      </c>
      <c r="AL1661" s="132" t="s">
        <v>4361</v>
      </c>
      <c r="AM1661" s="114">
        <v>41690</v>
      </c>
      <c r="AN1661" s="408">
        <f>IF($AA1661-data!$G$1=0,"　",IF(AK1661=0,"　",VLOOKUP($AK1661,data!$A$1:$H$264,8,FALSE)))</f>
        <v>0</v>
      </c>
      <c r="AO1661" s="35">
        <v>41690</v>
      </c>
      <c r="AP1661" s="134" t="s">
        <v>4362</v>
      </c>
      <c r="AQ1661" s="264" t="str">
        <f t="shared" si="131"/>
        <v/>
      </c>
    </row>
    <row r="1662" spans="1:43" s="74" customFormat="1" ht="24.75" customHeight="1" x14ac:dyDescent="0.15">
      <c r="A1662" s="297">
        <v>1659</v>
      </c>
      <c r="B1662" s="23" t="s">
        <v>4363</v>
      </c>
      <c r="C1662" s="24" t="s">
        <v>14329</v>
      </c>
      <c r="D1662" s="23" t="s">
        <v>4352</v>
      </c>
      <c r="E1662" s="23" t="s">
        <v>582</v>
      </c>
      <c r="F1662" s="24" t="s">
        <v>11168</v>
      </c>
      <c r="G1662" s="43" t="s">
        <v>4354</v>
      </c>
      <c r="H1662" s="44" t="s">
        <v>4355</v>
      </c>
      <c r="I1662" s="23" t="s">
        <v>11147</v>
      </c>
      <c r="J1662" s="43" t="s">
        <v>4356</v>
      </c>
      <c r="K1662" s="43" t="s">
        <v>4357</v>
      </c>
      <c r="L1662" s="43"/>
      <c r="M1662" s="44" t="s">
        <v>4358</v>
      </c>
      <c r="N1662" s="44" t="s">
        <v>4359</v>
      </c>
      <c r="O1662" s="25" t="s">
        <v>3555</v>
      </c>
      <c r="P1662" s="23" t="s">
        <v>3556</v>
      </c>
      <c r="Q1662" s="25" t="s">
        <v>3557</v>
      </c>
      <c r="R1662" s="140" t="s">
        <v>4353</v>
      </c>
      <c r="S1662" s="23" t="s">
        <v>3559</v>
      </c>
      <c r="T1662" s="23" t="s">
        <v>3560</v>
      </c>
      <c r="U1662" s="43" t="s">
        <v>4354</v>
      </c>
      <c r="V1662" s="44" t="s">
        <v>4355</v>
      </c>
      <c r="W1662" s="43" t="s">
        <v>4356</v>
      </c>
      <c r="X1662" s="43" t="s">
        <v>4357</v>
      </c>
      <c r="Y1662" s="44" t="s">
        <v>4358</v>
      </c>
      <c r="Z1662" s="44" t="s">
        <v>4359</v>
      </c>
      <c r="AA1662" s="33">
        <v>5</v>
      </c>
      <c r="AB1662" s="295" t="str">
        <f t="shared" si="129"/>
        <v>年間</v>
      </c>
      <c r="AC1662" s="268"/>
      <c r="AD1662" s="110">
        <v>1</v>
      </c>
      <c r="AE1662" s="111">
        <v>15600</v>
      </c>
      <c r="AF1662" s="26">
        <f t="shared" si="130"/>
        <v>15600</v>
      </c>
      <c r="AG1662" s="27">
        <v>41671</v>
      </c>
      <c r="AH1662" s="302">
        <v>41690</v>
      </c>
      <c r="AI1662" s="29" t="str">
        <f t="shared" si="127"/>
        <v>～</v>
      </c>
      <c r="AJ1662" s="178">
        <f t="shared" si="128"/>
        <v>43515</v>
      </c>
      <c r="AK1662" s="132" t="s">
        <v>3658</v>
      </c>
      <c r="AL1662" s="132" t="s">
        <v>4364</v>
      </c>
      <c r="AM1662" s="114">
        <v>41690</v>
      </c>
      <c r="AN1662" s="408">
        <f>IF($AA1662-data!$G$1=0,"　",IF(AK1662=0,"　",VLOOKUP($AK1662,data!$A$1:$H$264,8,FALSE)))</f>
        <v>0</v>
      </c>
      <c r="AO1662" s="35">
        <v>41690</v>
      </c>
      <c r="AP1662" s="134" t="s">
        <v>4362</v>
      </c>
      <c r="AQ1662" s="264" t="str">
        <f t="shared" si="131"/>
        <v/>
      </c>
    </row>
    <row r="1663" spans="1:43" s="74" customFormat="1" ht="24.75" customHeight="1" x14ac:dyDescent="0.15">
      <c r="A1663" s="297">
        <v>1660</v>
      </c>
      <c r="B1663" s="23" t="s">
        <v>4365</v>
      </c>
      <c r="C1663" s="24" t="s">
        <v>14329</v>
      </c>
      <c r="D1663" s="23" t="s">
        <v>4352</v>
      </c>
      <c r="E1663" s="23" t="s">
        <v>582</v>
      </c>
      <c r="F1663" s="24" t="s">
        <v>11168</v>
      </c>
      <c r="G1663" s="25" t="s">
        <v>4354</v>
      </c>
      <c r="H1663" s="23" t="s">
        <v>4355</v>
      </c>
      <c r="I1663" s="23" t="s">
        <v>11147</v>
      </c>
      <c r="J1663" s="25" t="s">
        <v>4356</v>
      </c>
      <c r="K1663" s="25" t="s">
        <v>4357</v>
      </c>
      <c r="L1663" s="25"/>
      <c r="M1663" s="23" t="s">
        <v>4358</v>
      </c>
      <c r="N1663" s="23" t="s">
        <v>4359</v>
      </c>
      <c r="O1663" s="25" t="s">
        <v>3555</v>
      </c>
      <c r="P1663" s="23" t="s">
        <v>3556</v>
      </c>
      <c r="Q1663" s="25" t="s">
        <v>3557</v>
      </c>
      <c r="R1663" s="140" t="s">
        <v>4353</v>
      </c>
      <c r="S1663" s="23" t="s">
        <v>3559</v>
      </c>
      <c r="T1663" s="23" t="s">
        <v>3560</v>
      </c>
      <c r="U1663" s="25" t="s">
        <v>4354</v>
      </c>
      <c r="V1663" s="23" t="s">
        <v>4355</v>
      </c>
      <c r="W1663" s="25" t="s">
        <v>4356</v>
      </c>
      <c r="X1663" s="25" t="s">
        <v>4357</v>
      </c>
      <c r="Y1663" s="23" t="s">
        <v>4358</v>
      </c>
      <c r="Z1663" s="23" t="s">
        <v>4359</v>
      </c>
      <c r="AA1663" s="33">
        <v>5</v>
      </c>
      <c r="AB1663" s="295" t="str">
        <f t="shared" si="129"/>
        <v>年間</v>
      </c>
      <c r="AC1663" s="268"/>
      <c r="AD1663" s="110">
        <v>1</v>
      </c>
      <c r="AE1663" s="111">
        <v>110400</v>
      </c>
      <c r="AF1663" s="26">
        <f t="shared" si="130"/>
        <v>110400</v>
      </c>
      <c r="AG1663" s="27">
        <v>41671</v>
      </c>
      <c r="AH1663" s="302">
        <v>41690</v>
      </c>
      <c r="AI1663" s="29" t="str">
        <f t="shared" si="127"/>
        <v>～</v>
      </c>
      <c r="AJ1663" s="178">
        <f t="shared" si="128"/>
        <v>43515</v>
      </c>
      <c r="AK1663" s="132" t="s">
        <v>3573</v>
      </c>
      <c r="AL1663" s="132" t="s">
        <v>4366</v>
      </c>
      <c r="AM1663" s="114">
        <v>41690</v>
      </c>
      <c r="AN1663" s="408" t="str">
        <f>IF($AA1663-data!$G$1=0,"　",IF(AK1663=0,"　",VLOOKUP($AK1663,data!$A$1:$H$264,8,FALSE)))</f>
        <v>消耗部品交換対象</v>
      </c>
      <c r="AO1663" s="35">
        <v>41690</v>
      </c>
      <c r="AP1663" s="134" t="s">
        <v>4362</v>
      </c>
      <c r="AQ1663" s="264">
        <f t="shared" si="131"/>
        <v>42755</v>
      </c>
    </row>
    <row r="1664" spans="1:43" s="74" customFormat="1" ht="24.75" customHeight="1" x14ac:dyDescent="0.15">
      <c r="A1664" s="297">
        <v>1661</v>
      </c>
      <c r="B1664" s="23" t="s">
        <v>4367</v>
      </c>
      <c r="C1664" s="24" t="s">
        <v>14330</v>
      </c>
      <c r="D1664" s="23" t="s">
        <v>4368</v>
      </c>
      <c r="E1664" s="23" t="s">
        <v>1915</v>
      </c>
      <c r="F1664" s="24" t="s">
        <v>10234</v>
      </c>
      <c r="G1664" s="43" t="s">
        <v>4374</v>
      </c>
      <c r="H1664" s="44" t="s">
        <v>4383</v>
      </c>
      <c r="I1664" s="44" t="s">
        <v>11124</v>
      </c>
      <c r="J1664" s="43" t="s">
        <v>11126</v>
      </c>
      <c r="K1664" s="43" t="s">
        <v>2211</v>
      </c>
      <c r="L1664" s="43"/>
      <c r="M1664" s="44" t="s">
        <v>4378</v>
      </c>
      <c r="N1664" s="44" t="s">
        <v>4379</v>
      </c>
      <c r="O1664" s="25" t="s">
        <v>4369</v>
      </c>
      <c r="P1664" s="23" t="s">
        <v>3653</v>
      </c>
      <c r="Q1664" s="25" t="s">
        <v>4370</v>
      </c>
      <c r="R1664" s="58" t="s">
        <v>4371</v>
      </c>
      <c r="S1664" s="23" t="s">
        <v>4372</v>
      </c>
      <c r="T1664" s="23" t="s">
        <v>4373</v>
      </c>
      <c r="U1664" s="25" t="s">
        <v>4374</v>
      </c>
      <c r="V1664" s="23" t="s">
        <v>4375</v>
      </c>
      <c r="W1664" s="25" t="s">
        <v>4376</v>
      </c>
      <c r="X1664" s="58" t="s">
        <v>4377</v>
      </c>
      <c r="Y1664" s="23" t="s">
        <v>4378</v>
      </c>
      <c r="Z1664" s="23" t="s">
        <v>4379</v>
      </c>
      <c r="AA1664" s="33">
        <v>3</v>
      </c>
      <c r="AB1664" s="295" t="str">
        <f t="shared" si="129"/>
        <v>年間</v>
      </c>
      <c r="AC1664" s="268"/>
      <c r="AD1664" s="110">
        <v>1</v>
      </c>
      <c r="AE1664" s="111">
        <v>4320</v>
      </c>
      <c r="AF1664" s="26">
        <f t="shared" si="130"/>
        <v>4320</v>
      </c>
      <c r="AG1664" s="27">
        <v>41671</v>
      </c>
      <c r="AH1664" s="302">
        <v>41694</v>
      </c>
      <c r="AI1664" s="29" t="str">
        <f t="shared" si="127"/>
        <v>～</v>
      </c>
      <c r="AJ1664" s="178">
        <f t="shared" si="128"/>
        <v>42789</v>
      </c>
      <c r="AK1664" s="30" t="s">
        <v>4380</v>
      </c>
      <c r="AL1664" s="132" t="s">
        <v>4381</v>
      </c>
      <c r="AM1664" s="114">
        <v>41694</v>
      </c>
      <c r="AN1664" s="408" t="str">
        <f>IF($AA1664-data!$G$1=0,"　",IF(AK1664=0,"　",VLOOKUP($AK1664,data!$A$1:$H$264,8,FALSE)))</f>
        <v>　</v>
      </c>
      <c r="AO1664" s="138">
        <v>41694</v>
      </c>
      <c r="AP1664" s="134" t="s">
        <v>4382</v>
      </c>
      <c r="AQ1664" s="264" t="str">
        <f t="shared" si="131"/>
        <v/>
      </c>
    </row>
    <row r="1665" spans="1:43" s="74" customFormat="1" ht="24.75" customHeight="1" x14ac:dyDescent="0.15">
      <c r="A1665" s="297">
        <v>1662</v>
      </c>
      <c r="B1665" s="23" t="s">
        <v>4367</v>
      </c>
      <c r="C1665" s="24" t="s">
        <v>14330</v>
      </c>
      <c r="D1665" s="23" t="s">
        <v>4368</v>
      </c>
      <c r="E1665" s="23" t="s">
        <v>1915</v>
      </c>
      <c r="F1665" s="24" t="s">
        <v>10234</v>
      </c>
      <c r="G1665" s="43" t="s">
        <v>4374</v>
      </c>
      <c r="H1665" s="44" t="s">
        <v>4383</v>
      </c>
      <c r="I1665" s="44" t="s">
        <v>11124</v>
      </c>
      <c r="J1665" s="43" t="s">
        <v>4384</v>
      </c>
      <c r="K1665" s="43" t="s">
        <v>2211</v>
      </c>
      <c r="L1665" s="43"/>
      <c r="M1665" s="44" t="s">
        <v>4378</v>
      </c>
      <c r="N1665" s="44" t="s">
        <v>4379</v>
      </c>
      <c r="O1665" s="25" t="s">
        <v>4369</v>
      </c>
      <c r="P1665" s="23" t="s">
        <v>3653</v>
      </c>
      <c r="Q1665" s="25" t="s">
        <v>4370</v>
      </c>
      <c r="R1665" s="58" t="s">
        <v>4371</v>
      </c>
      <c r="S1665" s="23" t="s">
        <v>4372</v>
      </c>
      <c r="T1665" s="23" t="s">
        <v>4373</v>
      </c>
      <c r="U1665" s="25" t="s">
        <v>4374</v>
      </c>
      <c r="V1665" s="23" t="s">
        <v>4375</v>
      </c>
      <c r="W1665" s="25" t="s">
        <v>4376</v>
      </c>
      <c r="X1665" s="58" t="s">
        <v>4377</v>
      </c>
      <c r="Y1665" s="23" t="s">
        <v>4378</v>
      </c>
      <c r="Z1665" s="23" t="s">
        <v>4379</v>
      </c>
      <c r="AA1665" s="33">
        <v>3</v>
      </c>
      <c r="AB1665" s="295" t="str">
        <f t="shared" si="129"/>
        <v>年間</v>
      </c>
      <c r="AC1665" s="268"/>
      <c r="AD1665" s="110">
        <v>1</v>
      </c>
      <c r="AE1665" s="111">
        <v>4320</v>
      </c>
      <c r="AF1665" s="26">
        <f t="shared" si="130"/>
        <v>4320</v>
      </c>
      <c r="AG1665" s="27">
        <v>41671</v>
      </c>
      <c r="AH1665" s="302">
        <v>41694</v>
      </c>
      <c r="AI1665" s="29" t="str">
        <f t="shared" si="127"/>
        <v>～</v>
      </c>
      <c r="AJ1665" s="178">
        <f t="shared" si="128"/>
        <v>42789</v>
      </c>
      <c r="AK1665" s="30" t="s">
        <v>4380</v>
      </c>
      <c r="AL1665" s="30" t="s">
        <v>4385</v>
      </c>
      <c r="AM1665" s="114">
        <v>41694</v>
      </c>
      <c r="AN1665" s="408" t="str">
        <f>IF($AA1665-data!$G$1=0,"　",IF(AK1665=0,"　",VLOOKUP($AK1665,data!$A$1:$H$264,8,FALSE)))</f>
        <v>　</v>
      </c>
      <c r="AO1665" s="138">
        <v>41694</v>
      </c>
      <c r="AP1665" s="134" t="s">
        <v>4382</v>
      </c>
      <c r="AQ1665" s="264" t="str">
        <f t="shared" si="131"/>
        <v/>
      </c>
    </row>
    <row r="1666" spans="1:43" s="74" customFormat="1" ht="24.75" customHeight="1" x14ac:dyDescent="0.15">
      <c r="A1666" s="297">
        <v>1663</v>
      </c>
      <c r="B1666" s="23" t="s">
        <v>4386</v>
      </c>
      <c r="C1666" s="24" t="s">
        <v>2344</v>
      </c>
      <c r="D1666" s="23"/>
      <c r="E1666" s="23"/>
      <c r="F1666" s="24"/>
      <c r="G1666" s="25"/>
      <c r="H1666" s="23"/>
      <c r="I1666" s="23"/>
      <c r="J1666" s="25"/>
      <c r="K1666" s="58"/>
      <c r="L1666" s="58"/>
      <c r="M1666" s="23"/>
      <c r="N1666" s="23"/>
      <c r="O1666" s="25"/>
      <c r="P1666" s="23"/>
      <c r="Q1666" s="25"/>
      <c r="R1666" s="58"/>
      <c r="S1666" s="23"/>
      <c r="T1666" s="23"/>
      <c r="U1666" s="25"/>
      <c r="V1666" s="23"/>
      <c r="W1666" s="25"/>
      <c r="X1666" s="58"/>
      <c r="Y1666" s="23"/>
      <c r="Z1666" s="23"/>
      <c r="AA1666" s="33"/>
      <c r="AB1666" s="295" t="str">
        <f t="shared" si="129"/>
        <v/>
      </c>
      <c r="AC1666" s="268"/>
      <c r="AD1666" s="110"/>
      <c r="AE1666" s="111"/>
      <c r="AF1666" s="94" t="str">
        <f t="shared" si="130"/>
        <v/>
      </c>
      <c r="AG1666" s="27"/>
      <c r="AH1666" s="302"/>
      <c r="AI1666" s="29" t="str">
        <f t="shared" si="127"/>
        <v/>
      </c>
      <c r="AJ1666" s="178" t="str">
        <f t="shared" si="128"/>
        <v/>
      </c>
      <c r="AK1666" s="30"/>
      <c r="AL1666" s="30"/>
      <c r="AM1666" s="114"/>
      <c r="AN1666" s="408" t="str">
        <f>IF($AA1666-data!$G$1=0,"　",IF(AK1666=0,"　",VLOOKUP($AK1666,data!$A$1:$H$264,8,FALSE)))</f>
        <v>　</v>
      </c>
      <c r="AO1666" s="35"/>
      <c r="AP1666" s="134"/>
      <c r="AQ1666" s="264" t="str">
        <f t="shared" si="131"/>
        <v/>
      </c>
    </row>
    <row r="1667" spans="1:43" s="74" customFormat="1" ht="24.75" customHeight="1" x14ac:dyDescent="0.15">
      <c r="A1667" s="297">
        <v>1664</v>
      </c>
      <c r="B1667" s="23" t="s">
        <v>4387</v>
      </c>
      <c r="C1667" s="24" t="s">
        <v>14336</v>
      </c>
      <c r="D1667" s="23" t="s">
        <v>4388</v>
      </c>
      <c r="E1667" s="23" t="s">
        <v>4389</v>
      </c>
      <c r="F1667" s="24" t="s">
        <v>13631</v>
      </c>
      <c r="G1667" s="143" t="s">
        <v>4390</v>
      </c>
      <c r="H1667" s="144" t="s">
        <v>4398</v>
      </c>
      <c r="I1667" s="44" t="s">
        <v>11163</v>
      </c>
      <c r="J1667" s="25" t="s">
        <v>4392</v>
      </c>
      <c r="K1667" s="58" t="s">
        <v>4393</v>
      </c>
      <c r="L1667" s="58"/>
      <c r="M1667" s="23" t="s">
        <v>4394</v>
      </c>
      <c r="N1667" s="23" t="s">
        <v>4395</v>
      </c>
      <c r="O1667" s="25" t="s">
        <v>4390</v>
      </c>
      <c r="P1667" s="23" t="s">
        <v>4391</v>
      </c>
      <c r="Q1667" s="25" t="s">
        <v>4392</v>
      </c>
      <c r="R1667" s="58" t="s">
        <v>4393</v>
      </c>
      <c r="S1667" s="23" t="s">
        <v>4394</v>
      </c>
      <c r="T1667" s="23" t="s">
        <v>4395</v>
      </c>
      <c r="U1667" s="25" t="s">
        <v>4390</v>
      </c>
      <c r="V1667" s="23" t="s">
        <v>4391</v>
      </c>
      <c r="W1667" s="25" t="s">
        <v>4392</v>
      </c>
      <c r="X1667" s="58" t="s">
        <v>4393</v>
      </c>
      <c r="Y1667" s="23" t="s">
        <v>4394</v>
      </c>
      <c r="Z1667" s="23" t="s">
        <v>4395</v>
      </c>
      <c r="AA1667" s="33">
        <v>5</v>
      </c>
      <c r="AB1667" s="295" t="str">
        <f t="shared" si="129"/>
        <v>年間</v>
      </c>
      <c r="AC1667" s="268"/>
      <c r="AD1667" s="110">
        <v>1</v>
      </c>
      <c r="AE1667" s="111">
        <v>15600</v>
      </c>
      <c r="AF1667" s="26">
        <f t="shared" si="130"/>
        <v>15600</v>
      </c>
      <c r="AG1667" s="27">
        <v>41699</v>
      </c>
      <c r="AH1667" s="302">
        <v>41730</v>
      </c>
      <c r="AI1667" s="29" t="str">
        <f t="shared" si="127"/>
        <v>～</v>
      </c>
      <c r="AJ1667" s="178">
        <f t="shared" si="128"/>
        <v>43555</v>
      </c>
      <c r="AK1667" s="132" t="s">
        <v>3658</v>
      </c>
      <c r="AL1667" s="30" t="s">
        <v>4396</v>
      </c>
      <c r="AM1667" s="114">
        <v>41726</v>
      </c>
      <c r="AN1667" s="408">
        <f>IF($AA1667-data!$G$1=0,"　",IF(AK1667=0,"　",VLOOKUP($AK1667,data!$A$1:$H$264,8,FALSE)))</f>
        <v>0</v>
      </c>
      <c r="AO1667" s="35">
        <v>41717</v>
      </c>
      <c r="AP1667" s="134" t="s">
        <v>4397</v>
      </c>
      <c r="AQ1667" s="264" t="str">
        <f t="shared" si="131"/>
        <v/>
      </c>
    </row>
    <row r="1668" spans="1:43" s="74" customFormat="1" ht="24.75" customHeight="1" x14ac:dyDescent="0.15">
      <c r="A1668" s="297">
        <v>1665</v>
      </c>
      <c r="B1668" s="23" t="s">
        <v>4399</v>
      </c>
      <c r="C1668" s="24" t="s">
        <v>14336</v>
      </c>
      <c r="D1668" s="23" t="s">
        <v>4388</v>
      </c>
      <c r="E1668" s="23" t="s">
        <v>4389</v>
      </c>
      <c r="F1668" s="24" t="s">
        <v>13631</v>
      </c>
      <c r="G1668" s="143" t="s">
        <v>4390</v>
      </c>
      <c r="H1668" s="144" t="s">
        <v>4398</v>
      </c>
      <c r="I1668" s="44" t="s">
        <v>11163</v>
      </c>
      <c r="J1668" s="25" t="s">
        <v>4392</v>
      </c>
      <c r="K1668" s="58" t="s">
        <v>4393</v>
      </c>
      <c r="L1668" s="58"/>
      <c r="M1668" s="23" t="s">
        <v>4394</v>
      </c>
      <c r="N1668" s="23" t="s">
        <v>4395</v>
      </c>
      <c r="O1668" s="25" t="s">
        <v>4390</v>
      </c>
      <c r="P1668" s="23" t="s">
        <v>4391</v>
      </c>
      <c r="Q1668" s="25" t="s">
        <v>4392</v>
      </c>
      <c r="R1668" s="58" t="s">
        <v>4393</v>
      </c>
      <c r="S1668" s="23" t="s">
        <v>4394</v>
      </c>
      <c r="T1668" s="23" t="s">
        <v>4395</v>
      </c>
      <c r="U1668" s="25" t="s">
        <v>4390</v>
      </c>
      <c r="V1668" s="23" t="s">
        <v>4391</v>
      </c>
      <c r="W1668" s="25" t="s">
        <v>4392</v>
      </c>
      <c r="X1668" s="58" t="s">
        <v>4393</v>
      </c>
      <c r="Y1668" s="23" t="s">
        <v>4394</v>
      </c>
      <c r="Z1668" s="23" t="s">
        <v>4395</v>
      </c>
      <c r="AA1668" s="33">
        <v>5</v>
      </c>
      <c r="AB1668" s="295" t="str">
        <f t="shared" si="129"/>
        <v>年間</v>
      </c>
      <c r="AC1668" s="268"/>
      <c r="AD1668" s="110">
        <v>1</v>
      </c>
      <c r="AE1668" s="111">
        <v>24000</v>
      </c>
      <c r="AF1668" s="26">
        <f t="shared" si="130"/>
        <v>24000</v>
      </c>
      <c r="AG1668" s="27">
        <v>41699</v>
      </c>
      <c r="AH1668" s="302">
        <v>41730</v>
      </c>
      <c r="AI1668" s="29" t="str">
        <f t="shared" ref="AI1668:AI1731" si="132">IF(ISBLANK($AH1668),"","～")</f>
        <v>～</v>
      </c>
      <c r="AJ1668" s="178">
        <f t="shared" ref="AJ1668:AJ1731" si="133">IF(ISBLANK($AH1668),"",DATE(YEAR($AH1668)+$AA1668,MONTH($AH1668),DAY($AH1668)-1))</f>
        <v>43555</v>
      </c>
      <c r="AL1668" s="132" t="s">
        <v>4400</v>
      </c>
      <c r="AM1668" s="114">
        <v>41726</v>
      </c>
      <c r="AN1668" s="408" t="str">
        <f>IF($AA1668-data!$G$1=0,"　",IF(AK1668=0,"　",VLOOKUP($AK1668,data!$A$1:$H$264,8,FALSE)))</f>
        <v>　</v>
      </c>
      <c r="AO1668" s="35">
        <v>41717</v>
      </c>
      <c r="AP1668" s="134" t="s">
        <v>4397</v>
      </c>
      <c r="AQ1668" s="264" t="str">
        <f t="shared" si="131"/>
        <v/>
      </c>
    </row>
    <row r="1669" spans="1:43" s="74" customFormat="1" ht="24.75" customHeight="1" x14ac:dyDescent="0.15">
      <c r="A1669" s="297">
        <v>1666</v>
      </c>
      <c r="B1669" s="23" t="s">
        <v>4401</v>
      </c>
      <c r="C1669" s="24" t="s">
        <v>14336</v>
      </c>
      <c r="D1669" s="23" t="s">
        <v>4388</v>
      </c>
      <c r="E1669" s="23" t="s">
        <v>4389</v>
      </c>
      <c r="F1669" s="24" t="s">
        <v>13631</v>
      </c>
      <c r="G1669" s="143" t="s">
        <v>4390</v>
      </c>
      <c r="H1669" s="144" t="s">
        <v>4398</v>
      </c>
      <c r="I1669" s="44" t="s">
        <v>11163</v>
      </c>
      <c r="J1669" s="25" t="s">
        <v>4392</v>
      </c>
      <c r="K1669" s="58" t="s">
        <v>4393</v>
      </c>
      <c r="L1669" s="58"/>
      <c r="M1669" s="23" t="s">
        <v>4394</v>
      </c>
      <c r="N1669" s="23" t="s">
        <v>4395</v>
      </c>
      <c r="O1669" s="25" t="s">
        <v>4390</v>
      </c>
      <c r="P1669" s="23" t="s">
        <v>4391</v>
      </c>
      <c r="Q1669" s="25" t="s">
        <v>4392</v>
      </c>
      <c r="R1669" s="58" t="s">
        <v>4393</v>
      </c>
      <c r="S1669" s="23" t="s">
        <v>4394</v>
      </c>
      <c r="T1669" s="23" t="s">
        <v>4395</v>
      </c>
      <c r="U1669" s="25" t="s">
        <v>4390</v>
      </c>
      <c r="V1669" s="23" t="s">
        <v>4391</v>
      </c>
      <c r="W1669" s="25" t="s">
        <v>4392</v>
      </c>
      <c r="X1669" s="58" t="s">
        <v>4393</v>
      </c>
      <c r="Y1669" s="23" t="s">
        <v>4394</v>
      </c>
      <c r="Z1669" s="23" t="s">
        <v>4395</v>
      </c>
      <c r="AA1669" s="33">
        <v>5</v>
      </c>
      <c r="AB1669" s="295" t="str">
        <f t="shared" ref="AB1669:AB1732" si="134">IF(ISBLANK($AA1669),"","年間")</f>
        <v>年間</v>
      </c>
      <c r="AC1669" s="268"/>
      <c r="AD1669" s="110">
        <v>1</v>
      </c>
      <c r="AE1669" s="111">
        <v>12000</v>
      </c>
      <c r="AF1669" s="26">
        <f t="shared" ref="AF1669:AF1732" si="135">IF(ISBLANK($AE1669),"",$AE1669*$AD1669)</f>
        <v>12000</v>
      </c>
      <c r="AG1669" s="27">
        <v>41699</v>
      </c>
      <c r="AH1669" s="302">
        <v>41730</v>
      </c>
      <c r="AI1669" s="29" t="str">
        <f t="shared" si="132"/>
        <v>～</v>
      </c>
      <c r="AJ1669" s="178">
        <f t="shared" si="133"/>
        <v>43555</v>
      </c>
      <c r="AK1669" s="30" t="s">
        <v>4380</v>
      </c>
      <c r="AL1669" s="30" t="s">
        <v>4402</v>
      </c>
      <c r="AM1669" s="114">
        <v>41726</v>
      </c>
      <c r="AN1669" s="408">
        <f>IF($AA1669-data!$G$1=0,"　",IF(AK1669=0,"　",VLOOKUP($AK1669,data!$A$1:$H$264,8,FALSE)))</f>
        <v>0</v>
      </c>
      <c r="AO1669" s="35">
        <v>41717</v>
      </c>
      <c r="AP1669" s="134" t="s">
        <v>4397</v>
      </c>
      <c r="AQ1669" s="264" t="str">
        <f t="shared" ref="AQ1669:AQ1732" si="136">IF(COUNTIF($AN1669,"*消耗部品交換対象*"),IF(ISBLANK($AH1669),"契約期間 未入力",EDATE($AH1669,35)),"")</f>
        <v/>
      </c>
    </row>
    <row r="1670" spans="1:43" s="74" customFormat="1" ht="24.75" customHeight="1" x14ac:dyDescent="0.15">
      <c r="A1670" s="297">
        <v>1667</v>
      </c>
      <c r="B1670" s="23" t="s">
        <v>4401</v>
      </c>
      <c r="C1670" s="24" t="s">
        <v>14336</v>
      </c>
      <c r="D1670" s="23" t="s">
        <v>4388</v>
      </c>
      <c r="E1670" s="23" t="s">
        <v>4389</v>
      </c>
      <c r="F1670" s="24" t="s">
        <v>13631</v>
      </c>
      <c r="G1670" s="143" t="s">
        <v>4390</v>
      </c>
      <c r="H1670" s="144" t="s">
        <v>4398</v>
      </c>
      <c r="I1670" s="44" t="s">
        <v>11163</v>
      </c>
      <c r="J1670" s="25" t="s">
        <v>4392</v>
      </c>
      <c r="K1670" s="58" t="s">
        <v>4393</v>
      </c>
      <c r="L1670" s="58"/>
      <c r="M1670" s="23" t="s">
        <v>4394</v>
      </c>
      <c r="N1670" s="23" t="s">
        <v>4395</v>
      </c>
      <c r="O1670" s="25" t="s">
        <v>4390</v>
      </c>
      <c r="P1670" s="23" t="s">
        <v>4391</v>
      </c>
      <c r="Q1670" s="25" t="s">
        <v>4392</v>
      </c>
      <c r="R1670" s="58" t="s">
        <v>4393</v>
      </c>
      <c r="S1670" s="23" t="s">
        <v>4394</v>
      </c>
      <c r="T1670" s="23" t="s">
        <v>4395</v>
      </c>
      <c r="U1670" s="25" t="s">
        <v>4390</v>
      </c>
      <c r="V1670" s="23" t="s">
        <v>4391</v>
      </c>
      <c r="W1670" s="25" t="s">
        <v>4392</v>
      </c>
      <c r="X1670" s="58" t="s">
        <v>4393</v>
      </c>
      <c r="Y1670" s="23" t="s">
        <v>4394</v>
      </c>
      <c r="Z1670" s="23" t="s">
        <v>4395</v>
      </c>
      <c r="AA1670" s="33">
        <v>5</v>
      </c>
      <c r="AB1670" s="295" t="str">
        <f t="shared" si="134"/>
        <v>年間</v>
      </c>
      <c r="AC1670" s="268"/>
      <c r="AD1670" s="110">
        <v>1</v>
      </c>
      <c r="AE1670" s="111">
        <v>12000</v>
      </c>
      <c r="AF1670" s="26">
        <f t="shared" si="135"/>
        <v>12000</v>
      </c>
      <c r="AG1670" s="27">
        <v>41699</v>
      </c>
      <c r="AH1670" s="302">
        <v>41730</v>
      </c>
      <c r="AI1670" s="29" t="str">
        <f t="shared" si="132"/>
        <v>～</v>
      </c>
      <c r="AJ1670" s="178">
        <f t="shared" si="133"/>
        <v>43555</v>
      </c>
      <c r="AK1670" s="30" t="s">
        <v>4380</v>
      </c>
      <c r="AL1670" s="30" t="s">
        <v>4403</v>
      </c>
      <c r="AM1670" s="114">
        <v>41726</v>
      </c>
      <c r="AN1670" s="408">
        <f>IF($AA1670-data!$G$1=0,"　",IF(AK1670=0,"　",VLOOKUP($AK1670,data!$A$1:$H$264,8,FALSE)))</f>
        <v>0</v>
      </c>
      <c r="AO1670" s="35">
        <v>41717</v>
      </c>
      <c r="AP1670" s="134" t="s">
        <v>4397</v>
      </c>
      <c r="AQ1670" s="264" t="str">
        <f t="shared" si="136"/>
        <v/>
      </c>
    </row>
    <row r="1671" spans="1:43" s="74" customFormat="1" ht="24.75" customHeight="1" x14ac:dyDescent="0.15">
      <c r="A1671" s="297">
        <v>1668</v>
      </c>
      <c r="B1671" s="23" t="s">
        <v>4401</v>
      </c>
      <c r="C1671" s="24" t="s">
        <v>14336</v>
      </c>
      <c r="D1671" s="23" t="s">
        <v>4388</v>
      </c>
      <c r="E1671" s="23" t="s">
        <v>4389</v>
      </c>
      <c r="F1671" s="24" t="s">
        <v>13631</v>
      </c>
      <c r="G1671" s="143" t="s">
        <v>4390</v>
      </c>
      <c r="H1671" s="144" t="s">
        <v>4398</v>
      </c>
      <c r="I1671" s="44" t="s">
        <v>11163</v>
      </c>
      <c r="J1671" s="25" t="s">
        <v>4392</v>
      </c>
      <c r="K1671" s="58" t="s">
        <v>4393</v>
      </c>
      <c r="L1671" s="58"/>
      <c r="M1671" s="23" t="s">
        <v>4394</v>
      </c>
      <c r="N1671" s="23" t="s">
        <v>4395</v>
      </c>
      <c r="O1671" s="25" t="s">
        <v>4390</v>
      </c>
      <c r="P1671" s="23" t="s">
        <v>4391</v>
      </c>
      <c r="Q1671" s="25" t="s">
        <v>4392</v>
      </c>
      <c r="R1671" s="58" t="s">
        <v>4393</v>
      </c>
      <c r="S1671" s="23" t="s">
        <v>4394</v>
      </c>
      <c r="T1671" s="23" t="s">
        <v>4395</v>
      </c>
      <c r="U1671" s="25" t="s">
        <v>4390</v>
      </c>
      <c r="V1671" s="23" t="s">
        <v>4391</v>
      </c>
      <c r="W1671" s="25" t="s">
        <v>4392</v>
      </c>
      <c r="X1671" s="58" t="s">
        <v>4393</v>
      </c>
      <c r="Y1671" s="23" t="s">
        <v>4394</v>
      </c>
      <c r="Z1671" s="23" t="s">
        <v>4395</v>
      </c>
      <c r="AA1671" s="33">
        <v>5</v>
      </c>
      <c r="AB1671" s="295" t="str">
        <f t="shared" si="134"/>
        <v>年間</v>
      </c>
      <c r="AC1671" s="268"/>
      <c r="AD1671" s="110">
        <v>1</v>
      </c>
      <c r="AE1671" s="111">
        <v>12000</v>
      </c>
      <c r="AF1671" s="26">
        <f t="shared" si="135"/>
        <v>12000</v>
      </c>
      <c r="AG1671" s="27">
        <v>41699</v>
      </c>
      <c r="AH1671" s="302">
        <v>41730</v>
      </c>
      <c r="AI1671" s="29" t="str">
        <f t="shared" si="132"/>
        <v>～</v>
      </c>
      <c r="AJ1671" s="178">
        <f t="shared" si="133"/>
        <v>43555</v>
      </c>
      <c r="AK1671" s="30" t="s">
        <v>4380</v>
      </c>
      <c r="AL1671" s="30" t="s">
        <v>4404</v>
      </c>
      <c r="AM1671" s="114">
        <v>41726</v>
      </c>
      <c r="AN1671" s="408">
        <f>IF($AA1671-data!$G$1=0,"　",IF(AK1671=0,"　",VLOOKUP($AK1671,data!$A$1:$H$264,8,FALSE)))</f>
        <v>0</v>
      </c>
      <c r="AO1671" s="35">
        <v>41717</v>
      </c>
      <c r="AP1671" s="134" t="s">
        <v>4397</v>
      </c>
      <c r="AQ1671" s="264" t="str">
        <f t="shared" si="136"/>
        <v/>
      </c>
    </row>
    <row r="1672" spans="1:43" s="74" customFormat="1" ht="24.75" customHeight="1" x14ac:dyDescent="0.15">
      <c r="A1672" s="297">
        <v>1669</v>
      </c>
      <c r="B1672" s="23" t="s">
        <v>4401</v>
      </c>
      <c r="C1672" s="24" t="s">
        <v>14336</v>
      </c>
      <c r="D1672" s="23" t="s">
        <v>4388</v>
      </c>
      <c r="E1672" s="23" t="s">
        <v>4389</v>
      </c>
      <c r="F1672" s="24" t="s">
        <v>13631</v>
      </c>
      <c r="G1672" s="143" t="s">
        <v>4390</v>
      </c>
      <c r="H1672" s="144" t="s">
        <v>4398</v>
      </c>
      <c r="I1672" s="44" t="s">
        <v>11163</v>
      </c>
      <c r="J1672" s="25" t="s">
        <v>4392</v>
      </c>
      <c r="K1672" s="58" t="s">
        <v>4393</v>
      </c>
      <c r="L1672" s="58"/>
      <c r="M1672" s="23" t="s">
        <v>4394</v>
      </c>
      <c r="N1672" s="23" t="s">
        <v>4395</v>
      </c>
      <c r="O1672" s="25" t="s">
        <v>4390</v>
      </c>
      <c r="P1672" s="23" t="s">
        <v>4391</v>
      </c>
      <c r="Q1672" s="25" t="s">
        <v>4392</v>
      </c>
      <c r="R1672" s="58" t="s">
        <v>4393</v>
      </c>
      <c r="S1672" s="23" t="s">
        <v>4394</v>
      </c>
      <c r="T1672" s="23" t="s">
        <v>4395</v>
      </c>
      <c r="U1672" s="25" t="s">
        <v>4390</v>
      </c>
      <c r="V1672" s="23" t="s">
        <v>4391</v>
      </c>
      <c r="W1672" s="25" t="s">
        <v>4392</v>
      </c>
      <c r="X1672" s="58" t="s">
        <v>4393</v>
      </c>
      <c r="Y1672" s="23" t="s">
        <v>4394</v>
      </c>
      <c r="Z1672" s="23" t="s">
        <v>4395</v>
      </c>
      <c r="AA1672" s="33">
        <v>5</v>
      </c>
      <c r="AB1672" s="295" t="str">
        <f t="shared" si="134"/>
        <v>年間</v>
      </c>
      <c r="AC1672" s="268"/>
      <c r="AD1672" s="110">
        <v>1</v>
      </c>
      <c r="AE1672" s="111">
        <v>12000</v>
      </c>
      <c r="AF1672" s="26">
        <f t="shared" si="135"/>
        <v>12000</v>
      </c>
      <c r="AG1672" s="27">
        <v>41699</v>
      </c>
      <c r="AH1672" s="302">
        <v>41730</v>
      </c>
      <c r="AI1672" s="29" t="str">
        <f t="shared" si="132"/>
        <v>～</v>
      </c>
      <c r="AJ1672" s="178">
        <f t="shared" si="133"/>
        <v>43555</v>
      </c>
      <c r="AK1672" s="30" t="s">
        <v>4380</v>
      </c>
      <c r="AL1672" s="30" t="s">
        <v>4405</v>
      </c>
      <c r="AM1672" s="114">
        <v>41726</v>
      </c>
      <c r="AN1672" s="408">
        <f>IF($AA1672-data!$G$1=0,"　",IF(AK1672=0,"　",VLOOKUP($AK1672,data!$A$1:$H$264,8,FALSE)))</f>
        <v>0</v>
      </c>
      <c r="AO1672" s="35">
        <v>41717</v>
      </c>
      <c r="AP1672" s="134" t="s">
        <v>4397</v>
      </c>
      <c r="AQ1672" s="264" t="str">
        <f t="shared" si="136"/>
        <v/>
      </c>
    </row>
    <row r="1673" spans="1:43" ht="24.75" customHeight="1" x14ac:dyDescent="0.15">
      <c r="A1673" s="297">
        <v>1670</v>
      </c>
      <c r="B1673" s="23" t="s">
        <v>4406</v>
      </c>
      <c r="C1673" s="24" t="s">
        <v>14336</v>
      </c>
      <c r="D1673" s="23" t="s">
        <v>4388</v>
      </c>
      <c r="E1673" s="23" t="s">
        <v>4389</v>
      </c>
      <c r="F1673" s="24" t="s">
        <v>13631</v>
      </c>
      <c r="G1673" s="143" t="s">
        <v>4390</v>
      </c>
      <c r="H1673" s="144" t="s">
        <v>4398</v>
      </c>
      <c r="I1673" s="44" t="s">
        <v>11163</v>
      </c>
      <c r="J1673" s="25" t="s">
        <v>4392</v>
      </c>
      <c r="K1673" s="58" t="s">
        <v>4393</v>
      </c>
      <c r="L1673" s="58"/>
      <c r="M1673" s="23" t="s">
        <v>4394</v>
      </c>
      <c r="N1673" s="23" t="s">
        <v>4395</v>
      </c>
      <c r="O1673" s="25" t="s">
        <v>4390</v>
      </c>
      <c r="P1673" s="23" t="s">
        <v>4391</v>
      </c>
      <c r="Q1673" s="25" t="s">
        <v>4392</v>
      </c>
      <c r="R1673" s="58" t="s">
        <v>4393</v>
      </c>
      <c r="S1673" s="23" t="s">
        <v>4394</v>
      </c>
      <c r="T1673" s="23" t="s">
        <v>4395</v>
      </c>
      <c r="U1673" s="25" t="s">
        <v>4390</v>
      </c>
      <c r="V1673" s="23" t="s">
        <v>4391</v>
      </c>
      <c r="W1673" s="25" t="s">
        <v>4392</v>
      </c>
      <c r="X1673" s="58" t="s">
        <v>4393</v>
      </c>
      <c r="Y1673" s="23" t="s">
        <v>4394</v>
      </c>
      <c r="Z1673" s="23" t="s">
        <v>4395</v>
      </c>
      <c r="AA1673" s="33">
        <v>5</v>
      </c>
      <c r="AB1673" s="295" t="str">
        <f t="shared" si="134"/>
        <v>年間</v>
      </c>
      <c r="AC1673" s="268"/>
      <c r="AD1673" s="110">
        <v>1</v>
      </c>
      <c r="AE1673" s="202">
        <v>110400</v>
      </c>
      <c r="AF1673" s="26">
        <f t="shared" si="135"/>
        <v>110400</v>
      </c>
      <c r="AG1673" s="27">
        <v>41699</v>
      </c>
      <c r="AH1673" s="302">
        <v>41730</v>
      </c>
      <c r="AI1673" s="29" t="str">
        <f t="shared" si="132"/>
        <v>～</v>
      </c>
      <c r="AJ1673" s="178">
        <f t="shared" si="133"/>
        <v>43555</v>
      </c>
      <c r="AK1673" s="132" t="s">
        <v>3573</v>
      </c>
      <c r="AL1673" s="30" t="s">
        <v>4407</v>
      </c>
      <c r="AM1673" s="114">
        <v>41726</v>
      </c>
      <c r="AN1673" s="408" t="str">
        <f>IF($AA1673-data!$G$1=0,"　",IF(AK1673=0,"　",VLOOKUP($AK1673,data!$A$1:$H$264,8,FALSE)))</f>
        <v>消耗部品交換対象</v>
      </c>
      <c r="AO1673" s="35">
        <v>41717</v>
      </c>
      <c r="AP1673" s="134" t="s">
        <v>4397</v>
      </c>
      <c r="AQ1673" s="264">
        <f t="shared" si="136"/>
        <v>42795</v>
      </c>
    </row>
    <row r="1674" spans="1:43" s="74" customFormat="1" ht="24.75" customHeight="1" x14ac:dyDescent="0.15">
      <c r="A1674" s="297">
        <v>1671</v>
      </c>
      <c r="B1674" s="23" t="s">
        <v>4408</v>
      </c>
      <c r="C1674" s="24" t="s">
        <v>2344</v>
      </c>
      <c r="D1674" s="23"/>
      <c r="E1674" s="23"/>
      <c r="F1674" s="24"/>
      <c r="G1674" s="25"/>
      <c r="H1674" s="23"/>
      <c r="I1674" s="23"/>
      <c r="J1674" s="25"/>
      <c r="K1674" s="58"/>
      <c r="L1674" s="58"/>
      <c r="M1674" s="23"/>
      <c r="N1674" s="23"/>
      <c r="O1674" s="25"/>
      <c r="P1674" s="23"/>
      <c r="Q1674" s="25"/>
      <c r="R1674" s="58"/>
      <c r="S1674" s="23"/>
      <c r="T1674" s="23"/>
      <c r="U1674" s="25"/>
      <c r="V1674" s="23"/>
      <c r="W1674" s="25"/>
      <c r="X1674" s="58"/>
      <c r="Y1674" s="23"/>
      <c r="Z1674" s="25"/>
      <c r="AA1674" s="33"/>
      <c r="AB1674" s="295" t="str">
        <f t="shared" si="134"/>
        <v/>
      </c>
      <c r="AC1674" s="268"/>
      <c r="AD1674" s="110"/>
      <c r="AE1674" s="111"/>
      <c r="AF1674" s="94" t="str">
        <f t="shared" si="135"/>
        <v/>
      </c>
      <c r="AG1674" s="27"/>
      <c r="AH1674" s="302"/>
      <c r="AI1674" s="29" t="str">
        <f t="shared" si="132"/>
        <v/>
      </c>
      <c r="AJ1674" s="178" t="str">
        <f t="shared" si="133"/>
        <v/>
      </c>
      <c r="AK1674" s="30"/>
      <c r="AL1674" s="30"/>
      <c r="AM1674" s="114"/>
      <c r="AN1674" s="408" t="str">
        <f>IF($AA1674-data!$G$1=0,"　",IF(AK1674=0,"　",VLOOKUP($AK1674,data!$A$1:$H$264,8,FALSE)))</f>
        <v>　</v>
      </c>
      <c r="AO1674" s="35"/>
      <c r="AP1674" s="134"/>
      <c r="AQ1674" s="264" t="str">
        <f t="shared" si="136"/>
        <v/>
      </c>
    </row>
    <row r="1675" spans="1:43" s="74" customFormat="1" ht="24.75" customHeight="1" x14ac:dyDescent="0.15">
      <c r="A1675" s="297">
        <v>1672</v>
      </c>
      <c r="B1675" s="23" t="s">
        <v>4409</v>
      </c>
      <c r="C1675" s="24" t="s">
        <v>2344</v>
      </c>
      <c r="D1675" s="23"/>
      <c r="E1675" s="23"/>
      <c r="F1675" s="24"/>
      <c r="G1675" s="25"/>
      <c r="H1675" s="23"/>
      <c r="I1675" s="23"/>
      <c r="J1675" s="25"/>
      <c r="K1675" s="58"/>
      <c r="L1675" s="58"/>
      <c r="M1675" s="23"/>
      <c r="N1675" s="23"/>
      <c r="O1675" s="25"/>
      <c r="P1675" s="23"/>
      <c r="Q1675" s="25"/>
      <c r="R1675" s="58"/>
      <c r="S1675" s="23"/>
      <c r="T1675" s="23"/>
      <c r="U1675" s="25"/>
      <c r="V1675" s="23"/>
      <c r="W1675" s="25"/>
      <c r="X1675" s="58"/>
      <c r="Y1675" s="23"/>
      <c r="Z1675" s="25"/>
      <c r="AA1675" s="33"/>
      <c r="AB1675" s="295" t="str">
        <f t="shared" si="134"/>
        <v/>
      </c>
      <c r="AC1675" s="268"/>
      <c r="AD1675" s="110"/>
      <c r="AE1675" s="111"/>
      <c r="AF1675" s="94" t="str">
        <f t="shared" si="135"/>
        <v/>
      </c>
      <c r="AG1675" s="27"/>
      <c r="AH1675" s="302"/>
      <c r="AI1675" s="29" t="str">
        <f t="shared" si="132"/>
        <v/>
      </c>
      <c r="AJ1675" s="178" t="str">
        <f t="shared" si="133"/>
        <v/>
      </c>
      <c r="AK1675" s="30"/>
      <c r="AL1675" s="30"/>
      <c r="AM1675" s="114"/>
      <c r="AN1675" s="408" t="str">
        <f>IF($AA1675-data!$G$1=0,"　",IF(AK1675=0,"　",VLOOKUP($AK1675,data!$A$1:$H$264,8,FALSE)))</f>
        <v>　</v>
      </c>
      <c r="AO1675" s="35"/>
      <c r="AP1675" s="134"/>
      <c r="AQ1675" s="264" t="str">
        <f t="shared" si="136"/>
        <v/>
      </c>
    </row>
    <row r="1676" spans="1:43" s="74" customFormat="1" ht="24.75" customHeight="1" x14ac:dyDescent="0.15">
      <c r="A1676" s="297">
        <v>1673</v>
      </c>
      <c r="B1676" s="23" t="s">
        <v>4410</v>
      </c>
      <c r="C1676" s="24" t="s">
        <v>2344</v>
      </c>
      <c r="D1676" s="23"/>
      <c r="E1676" s="23"/>
      <c r="F1676" s="24"/>
      <c r="G1676" s="25"/>
      <c r="H1676" s="23"/>
      <c r="I1676" s="23"/>
      <c r="J1676" s="25"/>
      <c r="K1676" s="58"/>
      <c r="L1676" s="58"/>
      <c r="M1676" s="23"/>
      <c r="N1676" s="23"/>
      <c r="O1676" s="25"/>
      <c r="P1676" s="23"/>
      <c r="Q1676" s="25"/>
      <c r="R1676" s="58"/>
      <c r="S1676" s="23"/>
      <c r="T1676" s="23"/>
      <c r="U1676" s="25"/>
      <c r="V1676" s="23"/>
      <c r="W1676" s="25"/>
      <c r="X1676" s="58"/>
      <c r="Y1676" s="23"/>
      <c r="Z1676" s="23"/>
      <c r="AA1676" s="33"/>
      <c r="AB1676" s="295" t="str">
        <f t="shared" si="134"/>
        <v/>
      </c>
      <c r="AC1676" s="268"/>
      <c r="AD1676" s="110"/>
      <c r="AE1676" s="111"/>
      <c r="AF1676" s="94" t="str">
        <f t="shared" si="135"/>
        <v/>
      </c>
      <c r="AG1676" s="27"/>
      <c r="AH1676" s="302"/>
      <c r="AI1676" s="29" t="str">
        <f t="shared" si="132"/>
        <v/>
      </c>
      <c r="AJ1676" s="178" t="str">
        <f t="shared" si="133"/>
        <v/>
      </c>
      <c r="AK1676" s="30"/>
      <c r="AL1676" s="30"/>
      <c r="AM1676" s="114"/>
      <c r="AN1676" s="408" t="str">
        <f>IF($AA1676-data!$G$1=0,"　",IF(AK1676=0,"　",VLOOKUP($AK1676,data!$A$1:$H$264,8,FALSE)))</f>
        <v>　</v>
      </c>
      <c r="AO1676" s="35"/>
      <c r="AP1676" s="134"/>
      <c r="AQ1676" s="264" t="str">
        <f t="shared" si="136"/>
        <v/>
      </c>
    </row>
    <row r="1677" spans="1:43" s="74" customFormat="1" ht="24.75" customHeight="1" x14ac:dyDescent="0.15">
      <c r="A1677" s="297">
        <v>1674</v>
      </c>
      <c r="B1677" s="23" t="s">
        <v>4411</v>
      </c>
      <c r="C1677" s="24" t="s">
        <v>14327</v>
      </c>
      <c r="D1677" s="23" t="s">
        <v>4412</v>
      </c>
      <c r="E1677" s="23" t="s">
        <v>4413</v>
      </c>
      <c r="F1677" s="24" t="s">
        <v>13631</v>
      </c>
      <c r="G1677" s="25" t="s">
        <v>4420</v>
      </c>
      <c r="H1677" s="145" t="s">
        <v>4421</v>
      </c>
      <c r="I1677" s="23" t="s">
        <v>11165</v>
      </c>
      <c r="J1677" s="25" t="s">
        <v>4422</v>
      </c>
      <c r="K1677" s="58"/>
      <c r="L1677" s="58"/>
      <c r="M1677" s="25" t="s">
        <v>4423</v>
      </c>
      <c r="N1677" s="23"/>
      <c r="O1677" s="25" t="s">
        <v>4414</v>
      </c>
      <c r="P1677" s="23" t="s">
        <v>4415</v>
      </c>
      <c r="Q1677" s="25" t="s">
        <v>4416</v>
      </c>
      <c r="R1677" s="58" t="s">
        <v>4417</v>
      </c>
      <c r="S1677" s="23" t="s">
        <v>4418</v>
      </c>
      <c r="T1677" s="23" t="s">
        <v>4419</v>
      </c>
      <c r="U1677" s="25" t="s">
        <v>4420</v>
      </c>
      <c r="V1677" s="145" t="s">
        <v>4421</v>
      </c>
      <c r="W1677" s="25" t="s">
        <v>4422</v>
      </c>
      <c r="X1677" s="58"/>
      <c r="Y1677" s="25" t="s">
        <v>4423</v>
      </c>
      <c r="Z1677" s="23"/>
      <c r="AA1677" s="33">
        <v>5</v>
      </c>
      <c r="AB1677" s="295" t="str">
        <f t="shared" si="134"/>
        <v>年間</v>
      </c>
      <c r="AC1677" s="268"/>
      <c r="AD1677" s="110">
        <v>1</v>
      </c>
      <c r="AE1677" s="111">
        <v>90600</v>
      </c>
      <c r="AF1677" s="26">
        <f t="shared" si="135"/>
        <v>90600</v>
      </c>
      <c r="AG1677" s="27">
        <v>41699</v>
      </c>
      <c r="AH1677" s="302">
        <v>41722</v>
      </c>
      <c r="AI1677" s="29" t="str">
        <f t="shared" si="132"/>
        <v>～</v>
      </c>
      <c r="AJ1677" s="178">
        <f t="shared" si="133"/>
        <v>43547</v>
      </c>
      <c r="AK1677" s="132" t="s">
        <v>4424</v>
      </c>
      <c r="AL1677" s="132" t="s">
        <v>4425</v>
      </c>
      <c r="AM1677" s="114">
        <v>41722</v>
      </c>
      <c r="AN1677" s="408" t="str">
        <f>IF($AA1677-data!$G$1=0,"　",IF(AK1677=0,"　",VLOOKUP($AK1677,data!$A$1:$H$264,8,FALSE)))</f>
        <v>消耗部品交換対象</v>
      </c>
      <c r="AO1677" s="35">
        <v>41781</v>
      </c>
      <c r="AP1677" s="134" t="s">
        <v>4426</v>
      </c>
      <c r="AQ1677" s="264">
        <f t="shared" si="136"/>
        <v>42790</v>
      </c>
    </row>
    <row r="1678" spans="1:43" s="74" customFormat="1" ht="24.75" customHeight="1" x14ac:dyDescent="0.15">
      <c r="A1678" s="297">
        <v>1675</v>
      </c>
      <c r="B1678" s="23" t="s">
        <v>4427</v>
      </c>
      <c r="C1678" s="24" t="s">
        <v>14327</v>
      </c>
      <c r="D1678" s="23" t="s">
        <v>4412</v>
      </c>
      <c r="E1678" s="23" t="s">
        <v>477</v>
      </c>
      <c r="F1678" s="24" t="s">
        <v>8178</v>
      </c>
      <c r="G1678" s="25" t="s">
        <v>4428</v>
      </c>
      <c r="H1678" s="23" t="s">
        <v>4429</v>
      </c>
      <c r="I1678" s="44" t="s">
        <v>9503</v>
      </c>
      <c r="J1678" s="25" t="s">
        <v>4430</v>
      </c>
      <c r="K1678" s="58"/>
      <c r="L1678" s="58"/>
      <c r="M1678" s="23" t="s">
        <v>4431</v>
      </c>
      <c r="N1678" s="23"/>
      <c r="O1678" s="25" t="s">
        <v>4414</v>
      </c>
      <c r="P1678" s="23" t="s">
        <v>4415</v>
      </c>
      <c r="Q1678" s="25" t="s">
        <v>4416</v>
      </c>
      <c r="R1678" s="58" t="s">
        <v>4417</v>
      </c>
      <c r="S1678" s="23" t="s">
        <v>4418</v>
      </c>
      <c r="T1678" s="23" t="s">
        <v>4419</v>
      </c>
      <c r="U1678" s="25" t="s">
        <v>4428</v>
      </c>
      <c r="V1678" s="23" t="s">
        <v>4429</v>
      </c>
      <c r="W1678" s="25" t="s">
        <v>4430</v>
      </c>
      <c r="X1678" s="58"/>
      <c r="Y1678" s="23" t="s">
        <v>4431</v>
      </c>
      <c r="Z1678" s="23"/>
      <c r="AA1678" s="33">
        <v>5</v>
      </c>
      <c r="AB1678" s="295" t="str">
        <f t="shared" si="134"/>
        <v>年間</v>
      </c>
      <c r="AC1678" s="268"/>
      <c r="AD1678" s="110">
        <v>1</v>
      </c>
      <c r="AE1678" s="111">
        <v>90600</v>
      </c>
      <c r="AF1678" s="26">
        <f t="shared" si="135"/>
        <v>90600</v>
      </c>
      <c r="AG1678" s="27">
        <v>41699</v>
      </c>
      <c r="AH1678" s="302">
        <v>41722</v>
      </c>
      <c r="AI1678" s="29" t="str">
        <f t="shared" si="132"/>
        <v>～</v>
      </c>
      <c r="AJ1678" s="178">
        <f t="shared" si="133"/>
        <v>43547</v>
      </c>
      <c r="AK1678" s="132" t="s">
        <v>4424</v>
      </c>
      <c r="AL1678" s="132" t="s">
        <v>4432</v>
      </c>
      <c r="AM1678" s="114">
        <v>41722</v>
      </c>
      <c r="AN1678" s="408" t="str">
        <f>IF($AA1678-data!$G$1=0,"　",IF(AK1678=0,"　",VLOOKUP($AK1678,data!$A$1:$H$264,8,FALSE)))</f>
        <v>消耗部品交換対象</v>
      </c>
      <c r="AO1678" s="35">
        <v>41733</v>
      </c>
      <c r="AP1678" s="134" t="s">
        <v>4433</v>
      </c>
      <c r="AQ1678" s="264">
        <f t="shared" si="136"/>
        <v>42790</v>
      </c>
    </row>
    <row r="1679" spans="1:43" s="74" customFormat="1" ht="24.75" customHeight="1" x14ac:dyDescent="0.15">
      <c r="A1679" s="297">
        <v>1676</v>
      </c>
      <c r="B1679" s="23" t="s">
        <v>4434</v>
      </c>
      <c r="C1679" s="24" t="s">
        <v>14327</v>
      </c>
      <c r="D1679" s="23" t="s">
        <v>4412</v>
      </c>
      <c r="E1679" s="23" t="s">
        <v>477</v>
      </c>
      <c r="F1679" s="24" t="s">
        <v>8178</v>
      </c>
      <c r="G1679" s="25" t="s">
        <v>4435</v>
      </c>
      <c r="H1679" s="23" t="s">
        <v>4436</v>
      </c>
      <c r="I1679" s="44" t="s">
        <v>9503</v>
      </c>
      <c r="J1679" s="25" t="s">
        <v>4437</v>
      </c>
      <c r="K1679" s="58"/>
      <c r="L1679" s="58"/>
      <c r="M1679" s="23" t="s">
        <v>4438</v>
      </c>
      <c r="N1679" s="23"/>
      <c r="O1679" s="25" t="s">
        <v>4414</v>
      </c>
      <c r="P1679" s="23" t="s">
        <v>4415</v>
      </c>
      <c r="Q1679" s="25" t="s">
        <v>4416</v>
      </c>
      <c r="R1679" s="58" t="s">
        <v>4417</v>
      </c>
      <c r="S1679" s="23" t="s">
        <v>4418</v>
      </c>
      <c r="T1679" s="23" t="s">
        <v>4419</v>
      </c>
      <c r="U1679" s="25" t="s">
        <v>4435</v>
      </c>
      <c r="V1679" s="23" t="s">
        <v>4436</v>
      </c>
      <c r="W1679" s="25" t="s">
        <v>4437</v>
      </c>
      <c r="X1679" s="58"/>
      <c r="Y1679" s="23" t="s">
        <v>4438</v>
      </c>
      <c r="Z1679" s="23"/>
      <c r="AA1679" s="33">
        <v>5</v>
      </c>
      <c r="AB1679" s="295" t="str">
        <f t="shared" si="134"/>
        <v>年間</v>
      </c>
      <c r="AC1679" s="268"/>
      <c r="AD1679" s="110">
        <v>1</v>
      </c>
      <c r="AE1679" s="111">
        <v>110400</v>
      </c>
      <c r="AF1679" s="26">
        <f t="shared" si="135"/>
        <v>110400</v>
      </c>
      <c r="AG1679" s="27">
        <v>41699</v>
      </c>
      <c r="AH1679" s="302">
        <v>41718</v>
      </c>
      <c r="AI1679" s="29" t="str">
        <f t="shared" si="132"/>
        <v>～</v>
      </c>
      <c r="AJ1679" s="178">
        <f t="shared" si="133"/>
        <v>43543</v>
      </c>
      <c r="AK1679" s="132" t="s">
        <v>4439</v>
      </c>
      <c r="AL1679" s="132" t="s">
        <v>4440</v>
      </c>
      <c r="AM1679" s="114">
        <v>41718</v>
      </c>
      <c r="AN1679" s="408" t="str">
        <f>IF($AA1679-data!$G$1=0,"　",IF(AK1679=0,"　",VLOOKUP($AK1679,data!$A$1:$H$264,8,FALSE)))</f>
        <v>消耗部品交換対象</v>
      </c>
      <c r="AO1679" s="32">
        <v>41726</v>
      </c>
      <c r="AP1679" s="134" t="s">
        <v>4441</v>
      </c>
      <c r="AQ1679" s="264">
        <f t="shared" si="136"/>
        <v>42786</v>
      </c>
    </row>
    <row r="1680" spans="1:43" s="74" customFormat="1" ht="24.75" customHeight="1" x14ac:dyDescent="0.15">
      <c r="A1680" s="297">
        <v>1677</v>
      </c>
      <c r="B1680" s="23" t="s">
        <v>4442</v>
      </c>
      <c r="C1680" s="24" t="s">
        <v>14327</v>
      </c>
      <c r="D1680" s="23" t="s">
        <v>4412</v>
      </c>
      <c r="E1680" s="23" t="s">
        <v>477</v>
      </c>
      <c r="F1680" s="24" t="s">
        <v>8178</v>
      </c>
      <c r="G1680" s="25" t="s">
        <v>4443</v>
      </c>
      <c r="H1680" s="23" t="s">
        <v>4444</v>
      </c>
      <c r="I1680" s="23" t="s">
        <v>11109</v>
      </c>
      <c r="J1680" s="25" t="s">
        <v>4445</v>
      </c>
      <c r="K1680" s="58"/>
      <c r="L1680" s="58"/>
      <c r="M1680" s="23" t="s">
        <v>4446</v>
      </c>
      <c r="N1680" s="23"/>
      <c r="O1680" s="25" t="s">
        <v>4414</v>
      </c>
      <c r="P1680" s="23" t="s">
        <v>4415</v>
      </c>
      <c r="Q1680" s="25" t="s">
        <v>4416</v>
      </c>
      <c r="R1680" s="58" t="s">
        <v>4417</v>
      </c>
      <c r="S1680" s="23" t="s">
        <v>4418</v>
      </c>
      <c r="T1680" s="23" t="s">
        <v>4419</v>
      </c>
      <c r="U1680" s="25" t="s">
        <v>4443</v>
      </c>
      <c r="V1680" s="23" t="s">
        <v>4444</v>
      </c>
      <c r="W1680" s="25" t="s">
        <v>4445</v>
      </c>
      <c r="X1680" s="58"/>
      <c r="Y1680" s="23" t="s">
        <v>4446</v>
      </c>
      <c r="Z1680" s="23"/>
      <c r="AA1680" s="33">
        <v>3</v>
      </c>
      <c r="AB1680" s="295" t="str">
        <f t="shared" si="134"/>
        <v>年間</v>
      </c>
      <c r="AC1680" s="268"/>
      <c r="AD1680" s="110">
        <v>1</v>
      </c>
      <c r="AE1680" s="111">
        <v>24480</v>
      </c>
      <c r="AF1680" s="26">
        <f t="shared" si="135"/>
        <v>24480</v>
      </c>
      <c r="AG1680" s="27">
        <v>41699</v>
      </c>
      <c r="AH1680" s="302">
        <v>41718</v>
      </c>
      <c r="AI1680" s="29" t="str">
        <f t="shared" si="132"/>
        <v>～</v>
      </c>
      <c r="AJ1680" s="178">
        <f t="shared" si="133"/>
        <v>42813</v>
      </c>
      <c r="AK1680" s="132" t="s">
        <v>4424</v>
      </c>
      <c r="AL1680" s="132" t="s">
        <v>4447</v>
      </c>
      <c r="AM1680" s="114">
        <v>41718</v>
      </c>
      <c r="AN1680" s="408" t="str">
        <f>IF($AA1680-data!$G$1=0,"　",IF(AK1680=0,"　",VLOOKUP($AK1680,data!$A$1:$H$264,8,FALSE)))</f>
        <v>　</v>
      </c>
      <c r="AO1680" s="32">
        <v>41726</v>
      </c>
      <c r="AP1680" s="134" t="s">
        <v>4448</v>
      </c>
      <c r="AQ1680" s="264" t="str">
        <f t="shared" si="136"/>
        <v/>
      </c>
    </row>
    <row r="1681" spans="1:43" ht="24.75" customHeight="1" x14ac:dyDescent="0.15">
      <c r="A1681" s="297">
        <v>1678</v>
      </c>
      <c r="B1681" s="23" t="s">
        <v>4449</v>
      </c>
      <c r="C1681" s="24" t="s">
        <v>14327</v>
      </c>
      <c r="D1681" s="23" t="s">
        <v>4412</v>
      </c>
      <c r="E1681" s="23" t="s">
        <v>2412</v>
      </c>
      <c r="F1681" s="24" t="s">
        <v>10310</v>
      </c>
      <c r="G1681" s="25" t="s">
        <v>4455</v>
      </c>
      <c r="H1681" s="23" t="s">
        <v>4456</v>
      </c>
      <c r="I1681" s="23" t="s">
        <v>11099</v>
      </c>
      <c r="J1681" s="25" t="s">
        <v>11127</v>
      </c>
      <c r="K1681" s="58"/>
      <c r="L1681" s="58"/>
      <c r="M1681" s="23" t="s">
        <v>4458</v>
      </c>
      <c r="N1681" s="43"/>
      <c r="O1681" s="25" t="s">
        <v>4450</v>
      </c>
      <c r="P1681" s="23" t="s">
        <v>4451</v>
      </c>
      <c r="Q1681" s="25" t="s">
        <v>4452</v>
      </c>
      <c r="R1681" s="58" t="s">
        <v>4453</v>
      </c>
      <c r="S1681" s="23" t="s">
        <v>4454</v>
      </c>
      <c r="T1681" s="23"/>
      <c r="U1681" s="25" t="s">
        <v>4455</v>
      </c>
      <c r="V1681" s="23" t="s">
        <v>4456</v>
      </c>
      <c r="W1681" s="25" t="s">
        <v>4457</v>
      </c>
      <c r="X1681" s="58"/>
      <c r="Y1681" s="23" t="s">
        <v>4458</v>
      </c>
      <c r="Z1681" s="43"/>
      <c r="AA1681" s="33">
        <v>5</v>
      </c>
      <c r="AB1681" s="295" t="str">
        <f t="shared" si="134"/>
        <v>年間</v>
      </c>
      <c r="AC1681" s="268"/>
      <c r="AD1681" s="110">
        <v>1</v>
      </c>
      <c r="AE1681" s="202">
        <v>81600</v>
      </c>
      <c r="AF1681" s="26">
        <f t="shared" si="135"/>
        <v>81600</v>
      </c>
      <c r="AG1681" s="27">
        <v>41699</v>
      </c>
      <c r="AH1681" s="302">
        <v>41718</v>
      </c>
      <c r="AI1681" s="29" t="str">
        <f t="shared" si="132"/>
        <v>～</v>
      </c>
      <c r="AJ1681" s="178">
        <f t="shared" si="133"/>
        <v>43543</v>
      </c>
      <c r="AK1681" s="132" t="s">
        <v>4459</v>
      </c>
      <c r="AL1681" s="132" t="s">
        <v>4460</v>
      </c>
      <c r="AM1681" s="114">
        <v>41718</v>
      </c>
      <c r="AN1681" s="408" t="str">
        <f>IF($AA1681-data!$G$1=0,"　",IF(AK1681=0,"　",VLOOKUP($AK1681,data!$A$1:$H$264,8,FALSE)))</f>
        <v>消耗部品交換対象</v>
      </c>
      <c r="AO1681" s="32">
        <v>41726</v>
      </c>
      <c r="AP1681" s="170" t="s">
        <v>4461</v>
      </c>
      <c r="AQ1681" s="264">
        <f t="shared" si="136"/>
        <v>42786</v>
      </c>
    </row>
    <row r="1682" spans="1:43" ht="24.75" customHeight="1" x14ac:dyDescent="0.15">
      <c r="A1682" s="297">
        <v>1679</v>
      </c>
      <c r="B1682" s="23" t="s">
        <v>4449</v>
      </c>
      <c r="C1682" s="24" t="s">
        <v>14327</v>
      </c>
      <c r="D1682" s="23" t="s">
        <v>4412</v>
      </c>
      <c r="E1682" s="23" t="s">
        <v>2412</v>
      </c>
      <c r="F1682" s="24" t="s">
        <v>10310</v>
      </c>
      <c r="G1682" s="25" t="s">
        <v>4455</v>
      </c>
      <c r="H1682" s="23" t="s">
        <v>4456</v>
      </c>
      <c r="I1682" s="23" t="s">
        <v>11099</v>
      </c>
      <c r="J1682" s="25" t="s">
        <v>4457</v>
      </c>
      <c r="K1682" s="58"/>
      <c r="L1682" s="58"/>
      <c r="M1682" s="23" t="s">
        <v>4458</v>
      </c>
      <c r="N1682" s="43"/>
      <c r="O1682" s="25" t="s">
        <v>4450</v>
      </c>
      <c r="P1682" s="23" t="s">
        <v>4451</v>
      </c>
      <c r="Q1682" s="25" t="s">
        <v>4452</v>
      </c>
      <c r="R1682" s="58" t="s">
        <v>4453</v>
      </c>
      <c r="S1682" s="23" t="s">
        <v>4454</v>
      </c>
      <c r="T1682" s="23"/>
      <c r="U1682" s="25" t="s">
        <v>4455</v>
      </c>
      <c r="V1682" s="23" t="s">
        <v>4456</v>
      </c>
      <c r="W1682" s="25" t="s">
        <v>4457</v>
      </c>
      <c r="X1682" s="58"/>
      <c r="Y1682" s="23" t="s">
        <v>4458</v>
      </c>
      <c r="Z1682" s="43"/>
      <c r="AA1682" s="33">
        <v>5</v>
      </c>
      <c r="AB1682" s="295" t="str">
        <f t="shared" si="134"/>
        <v>年間</v>
      </c>
      <c r="AC1682" s="268"/>
      <c r="AD1682" s="110">
        <v>1</v>
      </c>
      <c r="AE1682" s="202">
        <v>81600</v>
      </c>
      <c r="AF1682" s="26">
        <f t="shared" si="135"/>
        <v>81600</v>
      </c>
      <c r="AG1682" s="27">
        <v>41699</v>
      </c>
      <c r="AH1682" s="302">
        <v>41718</v>
      </c>
      <c r="AI1682" s="29" t="str">
        <f t="shared" si="132"/>
        <v>～</v>
      </c>
      <c r="AJ1682" s="178">
        <f t="shared" si="133"/>
        <v>43543</v>
      </c>
      <c r="AK1682" s="132" t="s">
        <v>4459</v>
      </c>
      <c r="AL1682" s="132" t="s">
        <v>4462</v>
      </c>
      <c r="AM1682" s="114">
        <v>41718</v>
      </c>
      <c r="AN1682" s="408" t="str">
        <f>IF($AA1682-data!$G$1=0,"　",IF(AK1682=0,"　",VLOOKUP($AK1682,data!$A$1:$H$264,8,FALSE)))</f>
        <v>消耗部品交換対象</v>
      </c>
      <c r="AO1682" s="32">
        <v>41726</v>
      </c>
      <c r="AP1682" s="170" t="s">
        <v>4461</v>
      </c>
      <c r="AQ1682" s="264">
        <f t="shared" si="136"/>
        <v>42786</v>
      </c>
    </row>
    <row r="1683" spans="1:43" s="74" customFormat="1" ht="24.75" customHeight="1" x14ac:dyDescent="0.15">
      <c r="A1683" s="297">
        <v>1680</v>
      </c>
      <c r="B1683" s="23" t="s">
        <v>4463</v>
      </c>
      <c r="C1683" s="24" t="s">
        <v>14329</v>
      </c>
      <c r="D1683" s="23" t="s">
        <v>3576</v>
      </c>
      <c r="E1683" s="23" t="s">
        <v>582</v>
      </c>
      <c r="F1683" s="24" t="s">
        <v>11168</v>
      </c>
      <c r="G1683" s="25" t="s">
        <v>4470</v>
      </c>
      <c r="H1683" s="23" t="s">
        <v>4479</v>
      </c>
      <c r="I1683" s="23" t="s">
        <v>11140</v>
      </c>
      <c r="J1683" s="25" t="s">
        <v>4472</v>
      </c>
      <c r="K1683" s="58" t="s">
        <v>4473</v>
      </c>
      <c r="L1683" s="58"/>
      <c r="M1683" s="23" t="s">
        <v>4474</v>
      </c>
      <c r="N1683" s="23" t="s">
        <v>4475</v>
      </c>
      <c r="O1683" s="25" t="s">
        <v>4464</v>
      </c>
      <c r="P1683" s="23" t="s">
        <v>4465</v>
      </c>
      <c r="Q1683" s="25" t="s">
        <v>4466</v>
      </c>
      <c r="R1683" s="140" t="s">
        <v>4467</v>
      </c>
      <c r="S1683" s="23" t="s">
        <v>4468</v>
      </c>
      <c r="T1683" s="23" t="s">
        <v>4469</v>
      </c>
      <c r="U1683" s="25" t="s">
        <v>4470</v>
      </c>
      <c r="V1683" s="23" t="s">
        <v>4471</v>
      </c>
      <c r="W1683" s="25" t="s">
        <v>4472</v>
      </c>
      <c r="X1683" s="58" t="s">
        <v>4473</v>
      </c>
      <c r="Y1683" s="23" t="s">
        <v>4474</v>
      </c>
      <c r="Z1683" s="23" t="s">
        <v>4475</v>
      </c>
      <c r="AA1683" s="33">
        <v>5</v>
      </c>
      <c r="AB1683" s="295" t="str">
        <f t="shared" si="134"/>
        <v>年間</v>
      </c>
      <c r="AC1683" s="268"/>
      <c r="AD1683" s="110">
        <v>1</v>
      </c>
      <c r="AE1683" s="111">
        <v>18000</v>
      </c>
      <c r="AF1683" s="26">
        <f t="shared" si="135"/>
        <v>18000</v>
      </c>
      <c r="AG1683" s="27">
        <v>41699</v>
      </c>
      <c r="AH1683" s="302">
        <v>41716</v>
      </c>
      <c r="AI1683" s="29" t="str">
        <f t="shared" si="132"/>
        <v>～</v>
      </c>
      <c r="AJ1683" s="178">
        <f t="shared" si="133"/>
        <v>43541</v>
      </c>
      <c r="AK1683" s="132" t="s">
        <v>4476</v>
      </c>
      <c r="AL1683" s="30" t="s">
        <v>4477</v>
      </c>
      <c r="AM1683" s="114">
        <v>41716</v>
      </c>
      <c r="AN1683" s="408">
        <f>IF($AA1683-data!$G$1=0,"　",IF(AK1683=0,"　",VLOOKUP($AK1683,data!$A$1:$H$264,8,FALSE)))</f>
        <v>0</v>
      </c>
      <c r="AO1683" s="32">
        <v>41726</v>
      </c>
      <c r="AP1683" s="134" t="s">
        <v>4478</v>
      </c>
      <c r="AQ1683" s="264" t="str">
        <f t="shared" si="136"/>
        <v/>
      </c>
    </row>
    <row r="1684" spans="1:43" s="74" customFormat="1" ht="24.75" customHeight="1" x14ac:dyDescent="0.15">
      <c r="A1684" s="297">
        <v>1681</v>
      </c>
      <c r="B1684" s="23" t="s">
        <v>4463</v>
      </c>
      <c r="C1684" s="24" t="s">
        <v>14329</v>
      </c>
      <c r="D1684" s="23" t="s">
        <v>3576</v>
      </c>
      <c r="E1684" s="23" t="s">
        <v>582</v>
      </c>
      <c r="F1684" s="24" t="s">
        <v>11168</v>
      </c>
      <c r="G1684" s="25" t="s">
        <v>4470</v>
      </c>
      <c r="H1684" s="23" t="s">
        <v>4479</v>
      </c>
      <c r="I1684" s="23" t="s">
        <v>11140</v>
      </c>
      <c r="J1684" s="25" t="s">
        <v>4472</v>
      </c>
      <c r="K1684" s="58" t="s">
        <v>4473</v>
      </c>
      <c r="L1684" s="58"/>
      <c r="M1684" s="23" t="s">
        <v>4474</v>
      </c>
      <c r="N1684" s="23" t="s">
        <v>4475</v>
      </c>
      <c r="O1684" s="25" t="s">
        <v>4480</v>
      </c>
      <c r="P1684" s="23" t="s">
        <v>4481</v>
      </c>
      <c r="Q1684" s="25" t="s">
        <v>4482</v>
      </c>
      <c r="R1684" s="140" t="s">
        <v>4483</v>
      </c>
      <c r="S1684" s="23" t="s">
        <v>4484</v>
      </c>
      <c r="T1684" s="23" t="s">
        <v>4485</v>
      </c>
      <c r="U1684" s="25" t="s">
        <v>4470</v>
      </c>
      <c r="V1684" s="23" t="s">
        <v>4479</v>
      </c>
      <c r="W1684" s="25" t="s">
        <v>4472</v>
      </c>
      <c r="X1684" s="58" t="s">
        <v>4473</v>
      </c>
      <c r="Y1684" s="23" t="s">
        <v>4474</v>
      </c>
      <c r="Z1684" s="23" t="s">
        <v>4475</v>
      </c>
      <c r="AA1684" s="33">
        <v>5</v>
      </c>
      <c r="AB1684" s="295" t="str">
        <f t="shared" si="134"/>
        <v>年間</v>
      </c>
      <c r="AC1684" s="268"/>
      <c r="AD1684" s="110">
        <v>1</v>
      </c>
      <c r="AE1684" s="111">
        <v>18000</v>
      </c>
      <c r="AF1684" s="26">
        <f t="shared" si="135"/>
        <v>18000</v>
      </c>
      <c r="AG1684" s="27">
        <v>41699</v>
      </c>
      <c r="AH1684" s="302">
        <v>41716</v>
      </c>
      <c r="AI1684" s="29" t="str">
        <f t="shared" si="132"/>
        <v>～</v>
      </c>
      <c r="AJ1684" s="178">
        <f t="shared" si="133"/>
        <v>43541</v>
      </c>
      <c r="AK1684" s="132" t="s">
        <v>4476</v>
      </c>
      <c r="AL1684" s="30" t="s">
        <v>4486</v>
      </c>
      <c r="AM1684" s="114">
        <v>41716</v>
      </c>
      <c r="AN1684" s="408">
        <f>IF($AA1684-data!$G$1=0,"　",IF(AK1684=0,"　",VLOOKUP($AK1684,data!$A$1:$H$264,8,FALSE)))</f>
        <v>0</v>
      </c>
      <c r="AO1684" s="32">
        <v>41726</v>
      </c>
      <c r="AP1684" s="134" t="s">
        <v>4478</v>
      </c>
      <c r="AQ1684" s="264" t="str">
        <f t="shared" si="136"/>
        <v/>
      </c>
    </row>
    <row r="1685" spans="1:43" s="74" customFormat="1" ht="24.75" customHeight="1" x14ac:dyDescent="0.15">
      <c r="A1685" s="297">
        <v>1682</v>
      </c>
      <c r="B1685" s="23" t="s">
        <v>4487</v>
      </c>
      <c r="C1685" s="24" t="s">
        <v>14329</v>
      </c>
      <c r="D1685" s="23" t="s">
        <v>3576</v>
      </c>
      <c r="E1685" s="23" t="s">
        <v>582</v>
      </c>
      <c r="F1685" s="24" t="s">
        <v>11168</v>
      </c>
      <c r="G1685" s="25" t="s">
        <v>4470</v>
      </c>
      <c r="H1685" s="23" t="s">
        <v>4479</v>
      </c>
      <c r="I1685" s="23" t="s">
        <v>11140</v>
      </c>
      <c r="J1685" s="25" t="s">
        <v>4472</v>
      </c>
      <c r="K1685" s="58" t="s">
        <v>4473</v>
      </c>
      <c r="L1685" s="58"/>
      <c r="M1685" s="23" t="s">
        <v>4474</v>
      </c>
      <c r="N1685" s="23" t="s">
        <v>4475</v>
      </c>
      <c r="O1685" s="25" t="s">
        <v>4480</v>
      </c>
      <c r="P1685" s="23" t="s">
        <v>4481</v>
      </c>
      <c r="Q1685" s="25" t="s">
        <v>4482</v>
      </c>
      <c r="R1685" s="140" t="s">
        <v>4483</v>
      </c>
      <c r="S1685" s="23" t="s">
        <v>4484</v>
      </c>
      <c r="T1685" s="23" t="s">
        <v>4485</v>
      </c>
      <c r="U1685" s="25" t="s">
        <v>4470</v>
      </c>
      <c r="V1685" s="23" t="s">
        <v>4479</v>
      </c>
      <c r="W1685" s="25" t="s">
        <v>4472</v>
      </c>
      <c r="X1685" s="58" t="s">
        <v>4473</v>
      </c>
      <c r="Y1685" s="23" t="s">
        <v>4474</v>
      </c>
      <c r="Z1685" s="23" t="s">
        <v>4475</v>
      </c>
      <c r="AA1685" s="33">
        <v>5</v>
      </c>
      <c r="AB1685" s="295" t="str">
        <f t="shared" si="134"/>
        <v>年間</v>
      </c>
      <c r="AC1685" s="268"/>
      <c r="AD1685" s="110">
        <v>1</v>
      </c>
      <c r="AE1685" s="111">
        <v>32400</v>
      </c>
      <c r="AF1685" s="26">
        <f t="shared" si="135"/>
        <v>32400</v>
      </c>
      <c r="AG1685" s="27">
        <v>41699</v>
      </c>
      <c r="AH1685" s="302">
        <v>41716</v>
      </c>
      <c r="AI1685" s="29" t="str">
        <f t="shared" si="132"/>
        <v>～</v>
      </c>
      <c r="AJ1685" s="178">
        <f t="shared" si="133"/>
        <v>43541</v>
      </c>
      <c r="AK1685" s="132" t="s">
        <v>4488</v>
      </c>
      <c r="AL1685" s="30" t="s">
        <v>4489</v>
      </c>
      <c r="AM1685" s="114">
        <v>41716</v>
      </c>
      <c r="AN1685" s="408">
        <f>IF($AA1685-data!$G$1=0,"　",IF(AK1685=0,"　",VLOOKUP($AK1685,data!$A$1:$H$264,8,FALSE)))</f>
        <v>0</v>
      </c>
      <c r="AO1685" s="32">
        <v>41726</v>
      </c>
      <c r="AP1685" s="134" t="s">
        <v>4478</v>
      </c>
      <c r="AQ1685" s="264" t="str">
        <f t="shared" si="136"/>
        <v/>
      </c>
    </row>
    <row r="1686" spans="1:43" s="74" customFormat="1" ht="24.75" customHeight="1" x14ac:dyDescent="0.15">
      <c r="A1686" s="297">
        <v>1683</v>
      </c>
      <c r="B1686" s="23" t="s">
        <v>4490</v>
      </c>
      <c r="C1686" s="24" t="s">
        <v>14329</v>
      </c>
      <c r="D1686" s="23" t="s">
        <v>3576</v>
      </c>
      <c r="E1686" s="23" t="s">
        <v>582</v>
      </c>
      <c r="F1686" s="24" t="s">
        <v>11168</v>
      </c>
      <c r="G1686" s="25" t="s">
        <v>4470</v>
      </c>
      <c r="H1686" s="23" t="s">
        <v>4479</v>
      </c>
      <c r="I1686" s="23" t="s">
        <v>11140</v>
      </c>
      <c r="J1686" s="25" t="s">
        <v>4472</v>
      </c>
      <c r="K1686" s="58" t="s">
        <v>4473</v>
      </c>
      <c r="L1686" s="58"/>
      <c r="M1686" s="23" t="s">
        <v>4474</v>
      </c>
      <c r="N1686" s="23" t="s">
        <v>4475</v>
      </c>
      <c r="O1686" s="25" t="s">
        <v>4480</v>
      </c>
      <c r="P1686" s="23" t="s">
        <v>4481</v>
      </c>
      <c r="Q1686" s="25" t="s">
        <v>4482</v>
      </c>
      <c r="R1686" s="140" t="s">
        <v>4483</v>
      </c>
      <c r="S1686" s="23" t="s">
        <v>4484</v>
      </c>
      <c r="T1686" s="23" t="s">
        <v>4485</v>
      </c>
      <c r="U1686" s="25" t="s">
        <v>4470</v>
      </c>
      <c r="V1686" s="23" t="s">
        <v>4479</v>
      </c>
      <c r="W1686" s="25" t="s">
        <v>4472</v>
      </c>
      <c r="X1686" s="58" t="s">
        <v>4473</v>
      </c>
      <c r="Y1686" s="23" t="s">
        <v>4474</v>
      </c>
      <c r="Z1686" s="23" t="s">
        <v>4475</v>
      </c>
      <c r="AA1686" s="33">
        <v>5</v>
      </c>
      <c r="AB1686" s="295" t="str">
        <f t="shared" si="134"/>
        <v>年間</v>
      </c>
      <c r="AC1686" s="268"/>
      <c r="AD1686" s="110">
        <v>1</v>
      </c>
      <c r="AE1686" s="111">
        <v>34200</v>
      </c>
      <c r="AF1686" s="26">
        <f t="shared" si="135"/>
        <v>34200</v>
      </c>
      <c r="AG1686" s="27">
        <v>41699</v>
      </c>
      <c r="AH1686" s="302">
        <v>41716</v>
      </c>
      <c r="AI1686" s="29" t="str">
        <f t="shared" si="132"/>
        <v>～</v>
      </c>
      <c r="AJ1686" s="178">
        <f t="shared" si="133"/>
        <v>43541</v>
      </c>
      <c r="AK1686" s="132" t="s">
        <v>4491</v>
      </c>
      <c r="AL1686" s="30" t="s">
        <v>4492</v>
      </c>
      <c r="AM1686" s="114">
        <v>41716</v>
      </c>
      <c r="AN1686" s="408">
        <f>IF($AA1686-data!$G$1=0,"　",IF(AK1686=0,"　",VLOOKUP($AK1686,data!$A$1:$H$264,8,FALSE)))</f>
        <v>0</v>
      </c>
      <c r="AO1686" s="32">
        <v>41726</v>
      </c>
      <c r="AP1686" s="134" t="s">
        <v>4478</v>
      </c>
      <c r="AQ1686" s="264" t="str">
        <f t="shared" si="136"/>
        <v/>
      </c>
    </row>
    <row r="1687" spans="1:43" s="74" customFormat="1" ht="24.75" customHeight="1" x14ac:dyDescent="0.15">
      <c r="A1687" s="297">
        <v>1684</v>
      </c>
      <c r="B1687" s="23" t="s">
        <v>4490</v>
      </c>
      <c r="C1687" s="24" t="s">
        <v>14329</v>
      </c>
      <c r="D1687" s="23" t="s">
        <v>3576</v>
      </c>
      <c r="E1687" s="23" t="s">
        <v>582</v>
      </c>
      <c r="F1687" s="24" t="s">
        <v>11168</v>
      </c>
      <c r="G1687" s="25" t="s">
        <v>4470</v>
      </c>
      <c r="H1687" s="23" t="s">
        <v>4479</v>
      </c>
      <c r="I1687" s="23" t="s">
        <v>11140</v>
      </c>
      <c r="J1687" s="25" t="s">
        <v>4472</v>
      </c>
      <c r="K1687" s="58" t="s">
        <v>4473</v>
      </c>
      <c r="L1687" s="58"/>
      <c r="M1687" s="23" t="s">
        <v>4474</v>
      </c>
      <c r="N1687" s="23" t="s">
        <v>4475</v>
      </c>
      <c r="O1687" s="25" t="s">
        <v>4480</v>
      </c>
      <c r="P1687" s="23" t="s">
        <v>4481</v>
      </c>
      <c r="Q1687" s="25" t="s">
        <v>4482</v>
      </c>
      <c r="R1687" s="140" t="s">
        <v>4483</v>
      </c>
      <c r="S1687" s="23" t="s">
        <v>4484</v>
      </c>
      <c r="T1687" s="23" t="s">
        <v>4485</v>
      </c>
      <c r="U1687" s="25" t="s">
        <v>4470</v>
      </c>
      <c r="V1687" s="23" t="s">
        <v>4479</v>
      </c>
      <c r="W1687" s="25" t="s">
        <v>4472</v>
      </c>
      <c r="X1687" s="58" t="s">
        <v>4473</v>
      </c>
      <c r="Y1687" s="23" t="s">
        <v>4474</v>
      </c>
      <c r="Z1687" s="23" t="s">
        <v>4475</v>
      </c>
      <c r="AA1687" s="33">
        <v>5</v>
      </c>
      <c r="AB1687" s="295" t="str">
        <f t="shared" si="134"/>
        <v>年間</v>
      </c>
      <c r="AC1687" s="268"/>
      <c r="AD1687" s="110">
        <v>1</v>
      </c>
      <c r="AE1687" s="111">
        <v>34200</v>
      </c>
      <c r="AF1687" s="26">
        <f t="shared" si="135"/>
        <v>34200</v>
      </c>
      <c r="AG1687" s="27">
        <v>41699</v>
      </c>
      <c r="AH1687" s="302">
        <v>41716</v>
      </c>
      <c r="AI1687" s="29" t="str">
        <f t="shared" si="132"/>
        <v>～</v>
      </c>
      <c r="AJ1687" s="178">
        <f t="shared" si="133"/>
        <v>43541</v>
      </c>
      <c r="AK1687" s="132" t="s">
        <v>4491</v>
      </c>
      <c r="AL1687" s="30" t="s">
        <v>4493</v>
      </c>
      <c r="AM1687" s="114">
        <v>41716</v>
      </c>
      <c r="AN1687" s="408">
        <f>IF($AA1687-data!$G$1=0,"　",IF(AK1687=0,"　",VLOOKUP($AK1687,data!$A$1:$H$264,8,FALSE)))</f>
        <v>0</v>
      </c>
      <c r="AO1687" s="32">
        <v>41726</v>
      </c>
      <c r="AP1687" s="134" t="s">
        <v>4478</v>
      </c>
      <c r="AQ1687" s="264" t="str">
        <f t="shared" si="136"/>
        <v/>
      </c>
    </row>
    <row r="1688" spans="1:43" s="74" customFormat="1" ht="24.75" customHeight="1" x14ac:dyDescent="0.15">
      <c r="A1688" s="297">
        <v>1685</v>
      </c>
      <c r="B1688" s="23" t="s">
        <v>4494</v>
      </c>
      <c r="C1688" s="24" t="s">
        <v>14329</v>
      </c>
      <c r="D1688" s="23" t="s">
        <v>3576</v>
      </c>
      <c r="E1688" s="23" t="s">
        <v>582</v>
      </c>
      <c r="F1688" s="24" t="s">
        <v>11168</v>
      </c>
      <c r="G1688" s="25" t="s">
        <v>4470</v>
      </c>
      <c r="H1688" s="23" t="s">
        <v>4479</v>
      </c>
      <c r="I1688" s="23" t="s">
        <v>11140</v>
      </c>
      <c r="J1688" s="25" t="s">
        <v>4472</v>
      </c>
      <c r="K1688" s="58" t="s">
        <v>4473</v>
      </c>
      <c r="L1688" s="58"/>
      <c r="M1688" s="23" t="s">
        <v>4474</v>
      </c>
      <c r="N1688" s="23" t="s">
        <v>4475</v>
      </c>
      <c r="O1688" s="25" t="s">
        <v>4480</v>
      </c>
      <c r="P1688" s="23" t="s">
        <v>4481</v>
      </c>
      <c r="Q1688" s="25" t="s">
        <v>4482</v>
      </c>
      <c r="R1688" s="140" t="s">
        <v>4483</v>
      </c>
      <c r="S1688" s="23" t="s">
        <v>4484</v>
      </c>
      <c r="T1688" s="23" t="s">
        <v>4485</v>
      </c>
      <c r="U1688" s="25" t="s">
        <v>4470</v>
      </c>
      <c r="V1688" s="23" t="s">
        <v>4479</v>
      </c>
      <c r="W1688" s="25" t="s">
        <v>4472</v>
      </c>
      <c r="X1688" s="58" t="s">
        <v>4473</v>
      </c>
      <c r="Y1688" s="23" t="s">
        <v>4474</v>
      </c>
      <c r="Z1688" s="23" t="s">
        <v>4475</v>
      </c>
      <c r="AA1688" s="33">
        <v>5</v>
      </c>
      <c r="AB1688" s="295" t="str">
        <f t="shared" si="134"/>
        <v>年間</v>
      </c>
      <c r="AC1688" s="268"/>
      <c r="AD1688" s="110">
        <v>1</v>
      </c>
      <c r="AE1688" s="111">
        <v>81600</v>
      </c>
      <c r="AF1688" s="26">
        <f t="shared" si="135"/>
        <v>81600</v>
      </c>
      <c r="AG1688" s="27">
        <v>41699</v>
      </c>
      <c r="AH1688" s="302">
        <v>41716</v>
      </c>
      <c r="AI1688" s="29" t="str">
        <f t="shared" si="132"/>
        <v>～</v>
      </c>
      <c r="AJ1688" s="178">
        <f t="shared" si="133"/>
        <v>43541</v>
      </c>
      <c r="AK1688" s="132" t="s">
        <v>4495</v>
      </c>
      <c r="AL1688" s="30" t="s">
        <v>4496</v>
      </c>
      <c r="AM1688" s="114">
        <v>41716</v>
      </c>
      <c r="AN1688" s="408" t="str">
        <f>IF($AA1688-data!$G$1=0,"　",IF(AK1688=0,"　",VLOOKUP($AK1688,data!$A$1:$H$264,8,FALSE)))</f>
        <v>消耗部品交換対象</v>
      </c>
      <c r="AO1688" s="32">
        <v>41726</v>
      </c>
      <c r="AP1688" s="134" t="s">
        <v>4478</v>
      </c>
      <c r="AQ1688" s="264">
        <f t="shared" si="136"/>
        <v>42784</v>
      </c>
    </row>
    <row r="1689" spans="1:43" s="74" customFormat="1" ht="24.75" customHeight="1" x14ac:dyDescent="0.15">
      <c r="A1689" s="297">
        <v>1686</v>
      </c>
      <c r="B1689" s="23" t="s">
        <v>4497</v>
      </c>
      <c r="C1689" s="24" t="s">
        <v>14329</v>
      </c>
      <c r="D1689" s="23" t="s">
        <v>3576</v>
      </c>
      <c r="E1689" s="23" t="s">
        <v>582</v>
      </c>
      <c r="F1689" s="24" t="s">
        <v>11168</v>
      </c>
      <c r="G1689" s="25" t="s">
        <v>4470</v>
      </c>
      <c r="H1689" s="23" t="s">
        <v>4479</v>
      </c>
      <c r="I1689" s="23" t="s">
        <v>11140</v>
      </c>
      <c r="J1689" s="25" t="s">
        <v>4472</v>
      </c>
      <c r="K1689" s="58" t="s">
        <v>4473</v>
      </c>
      <c r="L1689" s="58"/>
      <c r="M1689" s="23" t="s">
        <v>4474</v>
      </c>
      <c r="N1689" s="23" t="s">
        <v>4475</v>
      </c>
      <c r="O1689" s="25" t="s">
        <v>4480</v>
      </c>
      <c r="P1689" s="23" t="s">
        <v>4481</v>
      </c>
      <c r="Q1689" s="25" t="s">
        <v>4482</v>
      </c>
      <c r="R1689" s="140" t="s">
        <v>4483</v>
      </c>
      <c r="S1689" s="23" t="s">
        <v>4484</v>
      </c>
      <c r="T1689" s="23" t="s">
        <v>4485</v>
      </c>
      <c r="U1689" s="25" t="s">
        <v>4470</v>
      </c>
      <c r="V1689" s="23" t="s">
        <v>4479</v>
      </c>
      <c r="W1689" s="25" t="s">
        <v>4472</v>
      </c>
      <c r="X1689" s="58" t="s">
        <v>4473</v>
      </c>
      <c r="Y1689" s="23" t="s">
        <v>4474</v>
      </c>
      <c r="Z1689" s="23" t="s">
        <v>4475</v>
      </c>
      <c r="AA1689" s="33">
        <v>5</v>
      </c>
      <c r="AB1689" s="295" t="str">
        <f t="shared" si="134"/>
        <v>年間</v>
      </c>
      <c r="AC1689" s="268"/>
      <c r="AD1689" s="110">
        <v>1</v>
      </c>
      <c r="AE1689" s="111">
        <v>13200</v>
      </c>
      <c r="AF1689" s="26">
        <f t="shared" si="135"/>
        <v>13200</v>
      </c>
      <c r="AG1689" s="27">
        <v>41699</v>
      </c>
      <c r="AH1689" s="302">
        <v>41716</v>
      </c>
      <c r="AI1689" s="29" t="str">
        <f t="shared" si="132"/>
        <v>～</v>
      </c>
      <c r="AJ1689" s="178">
        <f t="shared" si="133"/>
        <v>43541</v>
      </c>
      <c r="AK1689" s="132" t="s">
        <v>4498</v>
      </c>
      <c r="AL1689" s="30" t="s">
        <v>4499</v>
      </c>
      <c r="AM1689" s="114">
        <v>41716</v>
      </c>
      <c r="AN1689" s="408">
        <f>IF($AA1689-data!$G$1=0,"　",IF(AK1689=0,"　",VLOOKUP($AK1689,data!$A$1:$H$264,8,FALSE)))</f>
        <v>0</v>
      </c>
      <c r="AO1689" s="32">
        <v>41726</v>
      </c>
      <c r="AP1689" s="134" t="s">
        <v>4478</v>
      </c>
      <c r="AQ1689" s="264" t="str">
        <f t="shared" si="136"/>
        <v/>
      </c>
    </row>
    <row r="1690" spans="1:43" ht="24.75" customHeight="1" x14ac:dyDescent="0.15">
      <c r="A1690" s="297">
        <v>1687</v>
      </c>
      <c r="B1690" s="23" t="s">
        <v>4500</v>
      </c>
      <c r="C1690" s="24" t="s">
        <v>14329</v>
      </c>
      <c r="D1690" s="23" t="s">
        <v>3576</v>
      </c>
      <c r="E1690" s="23" t="s">
        <v>582</v>
      </c>
      <c r="F1690" s="24" t="s">
        <v>11168</v>
      </c>
      <c r="G1690" s="25" t="s">
        <v>4470</v>
      </c>
      <c r="H1690" s="23" t="s">
        <v>4479</v>
      </c>
      <c r="I1690" s="23" t="s">
        <v>11140</v>
      </c>
      <c r="J1690" s="25" t="s">
        <v>4472</v>
      </c>
      <c r="K1690" s="58" t="s">
        <v>4473</v>
      </c>
      <c r="L1690" s="58"/>
      <c r="M1690" s="23" t="s">
        <v>4474</v>
      </c>
      <c r="N1690" s="23" t="s">
        <v>4475</v>
      </c>
      <c r="O1690" s="25" t="s">
        <v>4480</v>
      </c>
      <c r="P1690" s="23" t="s">
        <v>4481</v>
      </c>
      <c r="Q1690" s="25" t="s">
        <v>4482</v>
      </c>
      <c r="R1690" s="140" t="s">
        <v>4483</v>
      </c>
      <c r="S1690" s="23" t="s">
        <v>4484</v>
      </c>
      <c r="T1690" s="23" t="s">
        <v>4485</v>
      </c>
      <c r="U1690" s="25" t="s">
        <v>4470</v>
      </c>
      <c r="V1690" s="23" t="s">
        <v>4479</v>
      </c>
      <c r="W1690" s="25" t="s">
        <v>4472</v>
      </c>
      <c r="X1690" s="58" t="s">
        <v>4473</v>
      </c>
      <c r="Y1690" s="23" t="s">
        <v>4474</v>
      </c>
      <c r="Z1690" s="23" t="s">
        <v>4475</v>
      </c>
      <c r="AA1690" s="33">
        <v>5</v>
      </c>
      <c r="AB1690" s="295" t="str">
        <f t="shared" si="134"/>
        <v>年間</v>
      </c>
      <c r="AC1690" s="268"/>
      <c r="AD1690" s="110">
        <v>1</v>
      </c>
      <c r="AE1690" s="202">
        <v>214200</v>
      </c>
      <c r="AF1690" s="26">
        <f t="shared" si="135"/>
        <v>214200</v>
      </c>
      <c r="AG1690" s="27">
        <v>41699</v>
      </c>
      <c r="AH1690" s="302">
        <v>41716</v>
      </c>
      <c r="AI1690" s="29" t="str">
        <f t="shared" si="132"/>
        <v>～</v>
      </c>
      <c r="AJ1690" s="178">
        <f t="shared" si="133"/>
        <v>43541</v>
      </c>
      <c r="AK1690" s="132" t="s">
        <v>4501</v>
      </c>
      <c r="AL1690" s="30" t="s">
        <v>4502</v>
      </c>
      <c r="AM1690" s="114">
        <v>41716</v>
      </c>
      <c r="AN1690" s="408" t="str">
        <f>IF($AA1690-data!$G$1=0,"　",IF(AK1690=0,"　",VLOOKUP($AK1690,data!$A$1:$H$264,8,FALSE)))</f>
        <v>消耗部品交換対象</v>
      </c>
      <c r="AO1690" s="32">
        <v>41726</v>
      </c>
      <c r="AP1690" s="134" t="s">
        <v>4478</v>
      </c>
      <c r="AQ1690" s="264">
        <f t="shared" si="136"/>
        <v>42784</v>
      </c>
    </row>
    <row r="1691" spans="1:43" s="74" customFormat="1" ht="24.75" customHeight="1" x14ac:dyDescent="0.15">
      <c r="A1691" s="297">
        <v>1688</v>
      </c>
      <c r="B1691" s="23" t="s">
        <v>4503</v>
      </c>
      <c r="C1691" s="24" t="s">
        <v>2344</v>
      </c>
      <c r="D1691" s="23"/>
      <c r="E1691" s="23"/>
      <c r="F1691" s="24"/>
      <c r="G1691" s="25"/>
      <c r="H1691" s="23"/>
      <c r="I1691" s="23"/>
      <c r="J1691" s="25"/>
      <c r="K1691" s="58"/>
      <c r="L1691" s="58"/>
      <c r="M1691" s="23"/>
      <c r="N1691" s="23"/>
      <c r="O1691" s="25"/>
      <c r="P1691" s="23"/>
      <c r="Q1691" s="25"/>
      <c r="R1691" s="58"/>
      <c r="S1691" s="23"/>
      <c r="T1691" s="23"/>
      <c r="U1691" s="25"/>
      <c r="V1691" s="23"/>
      <c r="W1691" s="25"/>
      <c r="X1691" s="58"/>
      <c r="Y1691" s="23"/>
      <c r="Z1691" s="25"/>
      <c r="AA1691" s="33"/>
      <c r="AB1691" s="295" t="str">
        <f t="shared" si="134"/>
        <v/>
      </c>
      <c r="AC1691" s="268"/>
      <c r="AD1691" s="110"/>
      <c r="AE1691" s="111"/>
      <c r="AF1691" s="94" t="str">
        <f t="shared" si="135"/>
        <v/>
      </c>
      <c r="AG1691" s="27"/>
      <c r="AH1691" s="302"/>
      <c r="AI1691" s="29" t="str">
        <f t="shared" si="132"/>
        <v/>
      </c>
      <c r="AJ1691" s="178" t="str">
        <f t="shared" si="133"/>
        <v/>
      </c>
      <c r="AK1691" s="30"/>
      <c r="AL1691" s="30"/>
      <c r="AM1691" s="114"/>
      <c r="AN1691" s="408" t="str">
        <f>IF($AA1691-data!$G$1=0,"　",IF(AK1691=0,"　",VLOOKUP($AK1691,data!$A$1:$H$264,8,FALSE)))</f>
        <v>　</v>
      </c>
      <c r="AO1691" s="35"/>
      <c r="AP1691" s="134"/>
      <c r="AQ1691" s="264" t="str">
        <f t="shared" si="136"/>
        <v/>
      </c>
    </row>
    <row r="1692" spans="1:43" s="74" customFormat="1" ht="24.75" customHeight="1" x14ac:dyDescent="0.15">
      <c r="A1692" s="297">
        <v>1689</v>
      </c>
      <c r="B1692" s="23" t="s">
        <v>4504</v>
      </c>
      <c r="C1692" s="24" t="s">
        <v>2344</v>
      </c>
      <c r="D1692" s="23"/>
      <c r="E1692" s="23"/>
      <c r="F1692" s="24"/>
      <c r="G1692" s="25"/>
      <c r="H1692" s="23"/>
      <c r="I1692" s="23"/>
      <c r="J1692" s="25"/>
      <c r="K1692" s="58"/>
      <c r="L1692" s="58"/>
      <c r="M1692" s="23"/>
      <c r="N1692" s="23"/>
      <c r="O1692" s="25"/>
      <c r="P1692" s="23"/>
      <c r="Q1692" s="25"/>
      <c r="R1692" s="58"/>
      <c r="S1692" s="23"/>
      <c r="T1692" s="23"/>
      <c r="U1692" s="25"/>
      <c r="V1692" s="23"/>
      <c r="W1692" s="25"/>
      <c r="X1692" s="58"/>
      <c r="Y1692" s="23"/>
      <c r="Z1692" s="25"/>
      <c r="AA1692" s="33"/>
      <c r="AB1692" s="295" t="str">
        <f t="shared" si="134"/>
        <v/>
      </c>
      <c r="AC1692" s="268"/>
      <c r="AD1692" s="110"/>
      <c r="AE1692" s="111"/>
      <c r="AF1692" s="94" t="str">
        <f t="shared" si="135"/>
        <v/>
      </c>
      <c r="AG1692" s="27"/>
      <c r="AH1692" s="302"/>
      <c r="AI1692" s="29" t="str">
        <f t="shared" si="132"/>
        <v/>
      </c>
      <c r="AJ1692" s="178" t="str">
        <f t="shared" si="133"/>
        <v/>
      </c>
      <c r="AK1692" s="30"/>
      <c r="AL1692" s="30"/>
      <c r="AM1692" s="114"/>
      <c r="AN1692" s="408" t="str">
        <f>IF($AA1692-data!$G$1=0,"　",IF(AK1692=0,"　",VLOOKUP($AK1692,data!$A$1:$H$264,8,FALSE)))</f>
        <v>　</v>
      </c>
      <c r="AO1692" s="35"/>
      <c r="AP1692" s="134"/>
      <c r="AQ1692" s="264" t="str">
        <f t="shared" si="136"/>
        <v/>
      </c>
    </row>
    <row r="1693" spans="1:43" s="74" customFormat="1" ht="24.75" customHeight="1" x14ac:dyDescent="0.15">
      <c r="A1693" s="297">
        <v>1690</v>
      </c>
      <c r="B1693" s="23" t="s">
        <v>4505</v>
      </c>
      <c r="C1693" s="24" t="s">
        <v>2344</v>
      </c>
      <c r="D1693" s="23"/>
      <c r="E1693" s="23"/>
      <c r="F1693" s="24"/>
      <c r="G1693" s="25"/>
      <c r="H1693" s="23"/>
      <c r="I1693" s="23"/>
      <c r="J1693" s="25"/>
      <c r="K1693" s="58"/>
      <c r="L1693" s="58"/>
      <c r="M1693" s="23"/>
      <c r="N1693" s="23"/>
      <c r="O1693" s="25"/>
      <c r="P1693" s="23"/>
      <c r="Q1693" s="25"/>
      <c r="R1693" s="58"/>
      <c r="S1693" s="23"/>
      <c r="T1693" s="23"/>
      <c r="U1693" s="25"/>
      <c r="V1693" s="23"/>
      <c r="W1693" s="25"/>
      <c r="X1693" s="58"/>
      <c r="Y1693" s="23"/>
      <c r="Z1693" s="23"/>
      <c r="AA1693" s="33"/>
      <c r="AB1693" s="295" t="str">
        <f t="shared" si="134"/>
        <v/>
      </c>
      <c r="AC1693" s="268"/>
      <c r="AD1693" s="110"/>
      <c r="AE1693" s="111"/>
      <c r="AF1693" s="94" t="str">
        <f t="shared" si="135"/>
        <v/>
      </c>
      <c r="AG1693" s="27"/>
      <c r="AH1693" s="302"/>
      <c r="AI1693" s="29" t="str">
        <f t="shared" si="132"/>
        <v/>
      </c>
      <c r="AJ1693" s="178" t="str">
        <f t="shared" si="133"/>
        <v/>
      </c>
      <c r="AK1693" s="30"/>
      <c r="AL1693" s="30"/>
      <c r="AM1693" s="114"/>
      <c r="AN1693" s="408" t="str">
        <f>IF($AA1693-data!$G$1=0,"　",IF(AK1693=0,"　",VLOOKUP($AK1693,data!$A$1:$H$264,8,FALSE)))</f>
        <v>　</v>
      </c>
      <c r="AO1693" s="35"/>
      <c r="AP1693" s="134"/>
      <c r="AQ1693" s="264" t="str">
        <f t="shared" si="136"/>
        <v/>
      </c>
    </row>
    <row r="1694" spans="1:43" s="74" customFormat="1" ht="24.75" customHeight="1" x14ac:dyDescent="0.15">
      <c r="A1694" s="297">
        <v>1691</v>
      </c>
      <c r="B1694" s="23" t="s">
        <v>4506</v>
      </c>
      <c r="C1694" s="24" t="s">
        <v>2344</v>
      </c>
      <c r="D1694" s="23"/>
      <c r="E1694" s="23"/>
      <c r="F1694" s="24"/>
      <c r="G1694" s="25"/>
      <c r="H1694" s="23"/>
      <c r="I1694" s="23"/>
      <c r="J1694" s="25"/>
      <c r="K1694" s="58"/>
      <c r="L1694" s="58"/>
      <c r="M1694" s="23"/>
      <c r="N1694" s="23"/>
      <c r="O1694" s="25"/>
      <c r="P1694" s="23"/>
      <c r="Q1694" s="25"/>
      <c r="R1694" s="58"/>
      <c r="S1694" s="23"/>
      <c r="T1694" s="23"/>
      <c r="U1694" s="25"/>
      <c r="V1694" s="23"/>
      <c r="W1694" s="25"/>
      <c r="X1694" s="58"/>
      <c r="Y1694" s="23"/>
      <c r="Z1694" s="23"/>
      <c r="AA1694" s="33"/>
      <c r="AB1694" s="295" t="str">
        <f t="shared" si="134"/>
        <v/>
      </c>
      <c r="AC1694" s="268"/>
      <c r="AD1694" s="110"/>
      <c r="AE1694" s="111"/>
      <c r="AF1694" s="94" t="str">
        <f t="shared" si="135"/>
        <v/>
      </c>
      <c r="AG1694" s="27"/>
      <c r="AH1694" s="302"/>
      <c r="AI1694" s="29" t="str">
        <f t="shared" si="132"/>
        <v/>
      </c>
      <c r="AJ1694" s="178" t="str">
        <f t="shared" si="133"/>
        <v/>
      </c>
      <c r="AK1694" s="30"/>
      <c r="AL1694" s="30"/>
      <c r="AM1694" s="114"/>
      <c r="AN1694" s="408" t="str">
        <f>IF($AA1694-data!$G$1=0,"　",IF(AK1694=0,"　",VLOOKUP($AK1694,data!$A$1:$H$264,8,FALSE)))</f>
        <v>　</v>
      </c>
      <c r="AO1694" s="35"/>
      <c r="AP1694" s="134"/>
      <c r="AQ1694" s="264" t="str">
        <f t="shared" si="136"/>
        <v/>
      </c>
    </row>
    <row r="1695" spans="1:43" s="74" customFormat="1" ht="24.75" customHeight="1" x14ac:dyDescent="0.15">
      <c r="A1695" s="297">
        <v>1692</v>
      </c>
      <c r="B1695" s="23" t="s">
        <v>4507</v>
      </c>
      <c r="C1695" s="24" t="s">
        <v>2344</v>
      </c>
      <c r="D1695" s="23"/>
      <c r="E1695" s="23"/>
      <c r="F1695" s="24"/>
      <c r="G1695" s="25"/>
      <c r="H1695" s="23"/>
      <c r="I1695" s="23"/>
      <c r="J1695" s="25"/>
      <c r="K1695" s="58"/>
      <c r="L1695" s="58"/>
      <c r="M1695" s="23"/>
      <c r="N1695" s="23"/>
      <c r="O1695" s="25"/>
      <c r="P1695" s="23"/>
      <c r="Q1695" s="25"/>
      <c r="R1695" s="58"/>
      <c r="S1695" s="23"/>
      <c r="T1695" s="23"/>
      <c r="U1695" s="25"/>
      <c r="V1695" s="23"/>
      <c r="W1695" s="25"/>
      <c r="X1695" s="58"/>
      <c r="Y1695" s="23"/>
      <c r="Z1695" s="23"/>
      <c r="AA1695" s="33"/>
      <c r="AB1695" s="295" t="str">
        <f t="shared" si="134"/>
        <v/>
      </c>
      <c r="AC1695" s="268"/>
      <c r="AD1695" s="110"/>
      <c r="AE1695" s="111"/>
      <c r="AF1695" s="94" t="str">
        <f t="shared" si="135"/>
        <v/>
      </c>
      <c r="AG1695" s="27"/>
      <c r="AH1695" s="302"/>
      <c r="AI1695" s="29" t="str">
        <f t="shared" si="132"/>
        <v/>
      </c>
      <c r="AJ1695" s="178" t="str">
        <f t="shared" si="133"/>
        <v/>
      </c>
      <c r="AK1695" s="30"/>
      <c r="AL1695" s="30"/>
      <c r="AM1695" s="114"/>
      <c r="AN1695" s="408" t="str">
        <f>IF($AA1695-data!$G$1=0,"　",IF(AK1695=0,"　",VLOOKUP($AK1695,data!$A$1:$H$264,8,FALSE)))</f>
        <v>　</v>
      </c>
      <c r="AO1695" s="35"/>
      <c r="AP1695" s="134"/>
      <c r="AQ1695" s="264" t="str">
        <f t="shared" si="136"/>
        <v/>
      </c>
    </row>
    <row r="1696" spans="1:43" s="74" customFormat="1" ht="24.75" customHeight="1" x14ac:dyDescent="0.15">
      <c r="A1696" s="297">
        <v>1693</v>
      </c>
      <c r="B1696" s="23" t="s">
        <v>4508</v>
      </c>
      <c r="C1696" s="24" t="s">
        <v>2344</v>
      </c>
      <c r="D1696" s="23"/>
      <c r="E1696" s="23"/>
      <c r="F1696" s="24"/>
      <c r="G1696" s="25"/>
      <c r="H1696" s="23"/>
      <c r="I1696" s="23"/>
      <c r="J1696" s="25"/>
      <c r="K1696" s="58"/>
      <c r="L1696" s="58"/>
      <c r="M1696" s="23"/>
      <c r="N1696" s="23"/>
      <c r="O1696" s="25"/>
      <c r="P1696" s="23"/>
      <c r="Q1696" s="25"/>
      <c r="R1696" s="58"/>
      <c r="S1696" s="23"/>
      <c r="T1696" s="23"/>
      <c r="U1696" s="25"/>
      <c r="V1696" s="23"/>
      <c r="W1696" s="25"/>
      <c r="X1696" s="58"/>
      <c r="Y1696" s="23"/>
      <c r="Z1696" s="23"/>
      <c r="AA1696" s="33"/>
      <c r="AB1696" s="295" t="str">
        <f t="shared" si="134"/>
        <v/>
      </c>
      <c r="AC1696" s="268"/>
      <c r="AD1696" s="110"/>
      <c r="AE1696" s="111"/>
      <c r="AF1696" s="94" t="str">
        <f t="shared" si="135"/>
        <v/>
      </c>
      <c r="AG1696" s="27"/>
      <c r="AH1696" s="302"/>
      <c r="AI1696" s="29" t="str">
        <f t="shared" si="132"/>
        <v/>
      </c>
      <c r="AJ1696" s="178" t="str">
        <f t="shared" si="133"/>
        <v/>
      </c>
      <c r="AK1696" s="30"/>
      <c r="AL1696" s="30"/>
      <c r="AM1696" s="114"/>
      <c r="AN1696" s="408" t="str">
        <f>IF($AA1696-data!$G$1=0,"　",IF(AK1696=0,"　",VLOOKUP($AK1696,data!$A$1:$H$264,8,FALSE)))</f>
        <v>　</v>
      </c>
      <c r="AO1696" s="35"/>
      <c r="AP1696" s="134"/>
      <c r="AQ1696" s="264" t="str">
        <f t="shared" si="136"/>
        <v/>
      </c>
    </row>
    <row r="1697" spans="1:43" s="74" customFormat="1" ht="24.75" customHeight="1" x14ac:dyDescent="0.15">
      <c r="A1697" s="297">
        <v>1694</v>
      </c>
      <c r="B1697" s="23" t="s">
        <v>4509</v>
      </c>
      <c r="C1697" s="24" t="s">
        <v>2344</v>
      </c>
      <c r="D1697" s="23"/>
      <c r="E1697" s="23"/>
      <c r="F1697" s="24"/>
      <c r="G1697" s="25"/>
      <c r="H1697" s="23"/>
      <c r="I1697" s="23"/>
      <c r="J1697" s="25"/>
      <c r="K1697" s="58"/>
      <c r="L1697" s="58"/>
      <c r="M1697" s="23"/>
      <c r="N1697" s="23"/>
      <c r="O1697" s="25"/>
      <c r="P1697" s="23"/>
      <c r="Q1697" s="25"/>
      <c r="R1697" s="58"/>
      <c r="S1697" s="23"/>
      <c r="T1697" s="23"/>
      <c r="U1697" s="25"/>
      <c r="V1697" s="23"/>
      <c r="W1697" s="25"/>
      <c r="X1697" s="58"/>
      <c r="Y1697" s="23"/>
      <c r="Z1697" s="23"/>
      <c r="AA1697" s="33"/>
      <c r="AB1697" s="295" t="str">
        <f t="shared" si="134"/>
        <v/>
      </c>
      <c r="AC1697" s="268"/>
      <c r="AD1697" s="110"/>
      <c r="AE1697" s="111"/>
      <c r="AF1697" s="94" t="str">
        <f t="shared" si="135"/>
        <v/>
      </c>
      <c r="AG1697" s="27"/>
      <c r="AH1697" s="302"/>
      <c r="AI1697" s="29" t="str">
        <f t="shared" si="132"/>
        <v/>
      </c>
      <c r="AJ1697" s="178" t="str">
        <f t="shared" si="133"/>
        <v/>
      </c>
      <c r="AK1697" s="30"/>
      <c r="AL1697" s="30"/>
      <c r="AM1697" s="114"/>
      <c r="AN1697" s="408" t="str">
        <f>IF($AA1697-data!$G$1=0,"　",IF(AK1697=0,"　",VLOOKUP($AK1697,data!$A$1:$H$264,8,FALSE)))</f>
        <v>　</v>
      </c>
      <c r="AO1697" s="35"/>
      <c r="AP1697" s="134"/>
      <c r="AQ1697" s="264" t="str">
        <f t="shared" si="136"/>
        <v/>
      </c>
    </row>
    <row r="1698" spans="1:43" s="74" customFormat="1" ht="24.75" customHeight="1" x14ac:dyDescent="0.15">
      <c r="A1698" s="297">
        <v>1695</v>
      </c>
      <c r="B1698" s="23" t="s">
        <v>4510</v>
      </c>
      <c r="C1698" s="24" t="s">
        <v>2344</v>
      </c>
      <c r="D1698" s="23"/>
      <c r="E1698" s="23"/>
      <c r="F1698" s="24"/>
      <c r="G1698" s="25"/>
      <c r="H1698" s="23"/>
      <c r="I1698" s="23"/>
      <c r="J1698" s="25"/>
      <c r="K1698" s="58"/>
      <c r="L1698" s="58"/>
      <c r="M1698" s="23"/>
      <c r="N1698" s="25"/>
      <c r="O1698" s="25"/>
      <c r="P1698" s="23"/>
      <c r="Q1698" s="25"/>
      <c r="R1698" s="58"/>
      <c r="S1698" s="23"/>
      <c r="T1698" s="23"/>
      <c r="U1698" s="25"/>
      <c r="V1698" s="23"/>
      <c r="W1698" s="25"/>
      <c r="X1698" s="58"/>
      <c r="Y1698" s="23"/>
      <c r="Z1698" s="25"/>
      <c r="AA1698" s="33"/>
      <c r="AB1698" s="295" t="str">
        <f t="shared" si="134"/>
        <v/>
      </c>
      <c r="AC1698" s="268"/>
      <c r="AD1698" s="110"/>
      <c r="AE1698" s="202"/>
      <c r="AF1698" s="94" t="str">
        <f t="shared" si="135"/>
        <v/>
      </c>
      <c r="AG1698" s="27"/>
      <c r="AH1698" s="305"/>
      <c r="AI1698" s="29" t="str">
        <f t="shared" si="132"/>
        <v/>
      </c>
      <c r="AJ1698" s="178" t="str">
        <f t="shared" si="133"/>
        <v/>
      </c>
      <c r="AK1698" s="30"/>
      <c r="AL1698" s="30"/>
      <c r="AM1698" s="275"/>
      <c r="AN1698" s="408" t="str">
        <f>IF($AA1698-data!$G$1=0,"　",IF(AK1698=0,"　",VLOOKUP($AK1698,data!$A$1:$H$264,8,FALSE)))</f>
        <v>　</v>
      </c>
      <c r="AO1698" s="273"/>
      <c r="AP1698" s="134"/>
      <c r="AQ1698" s="264" t="str">
        <f t="shared" si="136"/>
        <v/>
      </c>
    </row>
    <row r="1699" spans="1:43" s="74" customFormat="1" ht="24.75" customHeight="1" x14ac:dyDescent="0.15">
      <c r="A1699" s="297">
        <v>1696</v>
      </c>
      <c r="B1699" s="23" t="s">
        <v>4511</v>
      </c>
      <c r="C1699" s="24" t="s">
        <v>2344</v>
      </c>
      <c r="D1699" s="23"/>
      <c r="E1699" s="23"/>
      <c r="F1699" s="24"/>
      <c r="G1699" s="25"/>
      <c r="H1699" s="23"/>
      <c r="I1699" s="23"/>
      <c r="J1699" s="25"/>
      <c r="K1699" s="58"/>
      <c r="L1699" s="58"/>
      <c r="M1699" s="23"/>
      <c r="N1699" s="23"/>
      <c r="O1699" s="25"/>
      <c r="P1699" s="23"/>
      <c r="Q1699" s="25"/>
      <c r="R1699" s="58"/>
      <c r="S1699" s="23"/>
      <c r="T1699" s="23"/>
      <c r="U1699" s="25"/>
      <c r="V1699" s="23"/>
      <c r="W1699" s="25"/>
      <c r="X1699" s="58"/>
      <c r="Y1699" s="23"/>
      <c r="Z1699" s="23"/>
      <c r="AA1699" s="33"/>
      <c r="AB1699" s="295" t="str">
        <f t="shared" si="134"/>
        <v/>
      </c>
      <c r="AC1699" s="268"/>
      <c r="AD1699" s="110"/>
      <c r="AE1699" s="111"/>
      <c r="AF1699" s="94" t="str">
        <f t="shared" si="135"/>
        <v/>
      </c>
      <c r="AG1699" s="27"/>
      <c r="AH1699" s="302"/>
      <c r="AI1699" s="29" t="str">
        <f t="shared" si="132"/>
        <v/>
      </c>
      <c r="AJ1699" s="178" t="str">
        <f t="shared" si="133"/>
        <v/>
      </c>
      <c r="AK1699" s="30"/>
      <c r="AL1699" s="30"/>
      <c r="AM1699" s="114"/>
      <c r="AN1699" s="408" t="str">
        <f>IF($AA1699-data!$G$1=0,"　",IF(AK1699=0,"　",VLOOKUP($AK1699,data!$A$1:$H$264,8,FALSE)))</f>
        <v>　</v>
      </c>
      <c r="AO1699" s="35"/>
      <c r="AP1699" s="134"/>
      <c r="AQ1699" s="264" t="str">
        <f t="shared" si="136"/>
        <v/>
      </c>
    </row>
    <row r="1700" spans="1:43" s="74" customFormat="1" ht="24.75" customHeight="1" x14ac:dyDescent="0.15">
      <c r="A1700" s="297">
        <v>1697</v>
      </c>
      <c r="B1700" s="23" t="s">
        <v>4512</v>
      </c>
      <c r="C1700" s="24" t="s">
        <v>2344</v>
      </c>
      <c r="D1700" s="23"/>
      <c r="E1700" s="23"/>
      <c r="F1700" s="24"/>
      <c r="G1700" s="25"/>
      <c r="H1700" s="23"/>
      <c r="I1700" s="23"/>
      <c r="J1700" s="25"/>
      <c r="K1700" s="58"/>
      <c r="L1700" s="58"/>
      <c r="M1700" s="23"/>
      <c r="N1700" s="23"/>
      <c r="O1700" s="25"/>
      <c r="P1700" s="23"/>
      <c r="Q1700" s="25"/>
      <c r="R1700" s="58"/>
      <c r="S1700" s="23"/>
      <c r="T1700" s="23"/>
      <c r="U1700" s="25"/>
      <c r="V1700" s="23"/>
      <c r="W1700" s="25"/>
      <c r="X1700" s="58"/>
      <c r="Y1700" s="23"/>
      <c r="Z1700" s="23"/>
      <c r="AA1700" s="33"/>
      <c r="AB1700" s="295" t="str">
        <f t="shared" si="134"/>
        <v/>
      </c>
      <c r="AC1700" s="268"/>
      <c r="AD1700" s="110"/>
      <c r="AE1700" s="111"/>
      <c r="AF1700" s="94" t="str">
        <f t="shared" si="135"/>
        <v/>
      </c>
      <c r="AG1700" s="27"/>
      <c r="AH1700" s="302"/>
      <c r="AI1700" s="29" t="str">
        <f t="shared" si="132"/>
        <v/>
      </c>
      <c r="AJ1700" s="178" t="str">
        <f t="shared" si="133"/>
        <v/>
      </c>
      <c r="AK1700" s="30"/>
      <c r="AL1700" s="30"/>
      <c r="AM1700" s="114"/>
      <c r="AN1700" s="408" t="str">
        <f>IF($AA1700-data!$G$1=0,"　",IF(AK1700=0,"　",VLOOKUP($AK1700,data!$A$1:$H$264,8,FALSE)))</f>
        <v>　</v>
      </c>
      <c r="AO1700" s="35"/>
      <c r="AP1700" s="134"/>
      <c r="AQ1700" s="264" t="str">
        <f t="shared" si="136"/>
        <v/>
      </c>
    </row>
    <row r="1701" spans="1:43" s="74" customFormat="1" ht="24.75" customHeight="1" x14ac:dyDescent="0.15">
      <c r="A1701" s="297">
        <v>1698</v>
      </c>
      <c r="B1701" s="23" t="s">
        <v>4513</v>
      </c>
      <c r="C1701" s="24" t="s">
        <v>2344</v>
      </c>
      <c r="D1701" s="23"/>
      <c r="E1701" s="23"/>
      <c r="F1701" s="24"/>
      <c r="G1701" s="25"/>
      <c r="H1701" s="23"/>
      <c r="I1701" s="23"/>
      <c r="J1701" s="25"/>
      <c r="K1701" s="58"/>
      <c r="L1701" s="58"/>
      <c r="M1701" s="23"/>
      <c r="N1701" s="23"/>
      <c r="O1701" s="25"/>
      <c r="P1701" s="23"/>
      <c r="Q1701" s="25"/>
      <c r="R1701" s="58"/>
      <c r="S1701" s="23"/>
      <c r="T1701" s="23"/>
      <c r="U1701" s="25"/>
      <c r="V1701" s="23"/>
      <c r="W1701" s="25"/>
      <c r="X1701" s="58"/>
      <c r="Y1701" s="23"/>
      <c r="Z1701" s="23"/>
      <c r="AA1701" s="33"/>
      <c r="AB1701" s="295" t="str">
        <f t="shared" si="134"/>
        <v/>
      </c>
      <c r="AC1701" s="268"/>
      <c r="AD1701" s="110"/>
      <c r="AE1701" s="111"/>
      <c r="AF1701" s="94" t="str">
        <f t="shared" si="135"/>
        <v/>
      </c>
      <c r="AG1701" s="27"/>
      <c r="AH1701" s="302"/>
      <c r="AI1701" s="29" t="str">
        <f t="shared" si="132"/>
        <v/>
      </c>
      <c r="AJ1701" s="178" t="str">
        <f t="shared" si="133"/>
        <v/>
      </c>
      <c r="AK1701" s="30"/>
      <c r="AL1701" s="30"/>
      <c r="AM1701" s="114"/>
      <c r="AN1701" s="408" t="str">
        <f>IF($AA1701-data!$G$1=0,"　",IF(AK1701=0,"　",VLOOKUP($AK1701,data!$A$1:$H$264,8,FALSE)))</f>
        <v>　</v>
      </c>
      <c r="AO1701" s="35"/>
      <c r="AP1701" s="134"/>
      <c r="AQ1701" s="264" t="str">
        <f t="shared" si="136"/>
        <v/>
      </c>
    </row>
    <row r="1702" spans="1:43" s="74" customFormat="1" ht="24.75" customHeight="1" x14ac:dyDescent="0.15">
      <c r="A1702" s="297">
        <v>1699</v>
      </c>
      <c r="B1702" s="23" t="s">
        <v>4514</v>
      </c>
      <c r="C1702" s="24" t="s">
        <v>2344</v>
      </c>
      <c r="D1702" s="23"/>
      <c r="E1702" s="23"/>
      <c r="F1702" s="24"/>
      <c r="G1702" s="25"/>
      <c r="H1702" s="23"/>
      <c r="I1702" s="23"/>
      <c r="J1702" s="25"/>
      <c r="K1702" s="58"/>
      <c r="L1702" s="58"/>
      <c r="M1702" s="23"/>
      <c r="N1702" s="23"/>
      <c r="O1702" s="25"/>
      <c r="P1702" s="23"/>
      <c r="Q1702" s="25"/>
      <c r="R1702" s="58"/>
      <c r="S1702" s="23"/>
      <c r="T1702" s="23"/>
      <c r="U1702" s="25"/>
      <c r="V1702" s="23"/>
      <c r="W1702" s="25"/>
      <c r="X1702" s="58"/>
      <c r="Y1702" s="23"/>
      <c r="Z1702" s="23"/>
      <c r="AA1702" s="33"/>
      <c r="AB1702" s="295" t="str">
        <f t="shared" si="134"/>
        <v/>
      </c>
      <c r="AC1702" s="268"/>
      <c r="AD1702" s="110"/>
      <c r="AE1702" s="111"/>
      <c r="AF1702" s="94" t="str">
        <f t="shared" si="135"/>
        <v/>
      </c>
      <c r="AG1702" s="27"/>
      <c r="AH1702" s="302"/>
      <c r="AI1702" s="29" t="str">
        <f t="shared" si="132"/>
        <v/>
      </c>
      <c r="AJ1702" s="178" t="str">
        <f t="shared" si="133"/>
        <v/>
      </c>
      <c r="AK1702" s="30"/>
      <c r="AL1702" s="30"/>
      <c r="AM1702" s="114"/>
      <c r="AN1702" s="408" t="str">
        <f>IF($AA1702-data!$G$1=0,"　",IF(AK1702=0,"　",VLOOKUP($AK1702,data!$A$1:$H$264,8,FALSE)))</f>
        <v>　</v>
      </c>
      <c r="AO1702" s="35"/>
      <c r="AP1702" s="134"/>
      <c r="AQ1702" s="264" t="str">
        <f t="shared" si="136"/>
        <v/>
      </c>
    </row>
    <row r="1703" spans="1:43" s="74" customFormat="1" ht="24.75" customHeight="1" x14ac:dyDescent="0.15">
      <c r="A1703" s="297">
        <v>1700</v>
      </c>
      <c r="B1703" s="23" t="s">
        <v>4515</v>
      </c>
      <c r="C1703" s="24" t="s">
        <v>2344</v>
      </c>
      <c r="D1703" s="23"/>
      <c r="E1703" s="23"/>
      <c r="F1703" s="24"/>
      <c r="G1703" s="25"/>
      <c r="H1703" s="23"/>
      <c r="I1703" s="23"/>
      <c r="J1703" s="25"/>
      <c r="K1703" s="58"/>
      <c r="L1703" s="58"/>
      <c r="M1703" s="23"/>
      <c r="N1703" s="23"/>
      <c r="O1703" s="25"/>
      <c r="P1703" s="23"/>
      <c r="Q1703" s="25"/>
      <c r="R1703" s="58"/>
      <c r="S1703" s="23"/>
      <c r="T1703" s="23"/>
      <c r="U1703" s="25"/>
      <c r="V1703" s="23"/>
      <c r="W1703" s="25"/>
      <c r="X1703" s="58"/>
      <c r="Y1703" s="23"/>
      <c r="Z1703" s="23"/>
      <c r="AA1703" s="33"/>
      <c r="AB1703" s="295" t="str">
        <f t="shared" si="134"/>
        <v/>
      </c>
      <c r="AC1703" s="268"/>
      <c r="AD1703" s="110"/>
      <c r="AE1703" s="111"/>
      <c r="AF1703" s="94" t="str">
        <f t="shared" si="135"/>
        <v/>
      </c>
      <c r="AG1703" s="27"/>
      <c r="AH1703" s="302"/>
      <c r="AI1703" s="29" t="str">
        <f t="shared" si="132"/>
        <v/>
      </c>
      <c r="AJ1703" s="178" t="str">
        <f t="shared" si="133"/>
        <v/>
      </c>
      <c r="AK1703" s="30"/>
      <c r="AL1703" s="30"/>
      <c r="AM1703" s="114"/>
      <c r="AN1703" s="408" t="str">
        <f>IF($AA1703-data!$G$1=0,"　",IF(AK1703=0,"　",VLOOKUP($AK1703,data!$A$1:$H$264,8,FALSE)))</f>
        <v>　</v>
      </c>
      <c r="AO1703" s="35"/>
      <c r="AP1703" s="134"/>
      <c r="AQ1703" s="264" t="str">
        <f t="shared" si="136"/>
        <v/>
      </c>
    </row>
    <row r="1704" spans="1:43" s="74" customFormat="1" ht="24.75" customHeight="1" x14ac:dyDescent="0.15">
      <c r="A1704" s="297">
        <v>1701</v>
      </c>
      <c r="B1704" s="23" t="s">
        <v>4516</v>
      </c>
      <c r="C1704" s="24" t="s">
        <v>2344</v>
      </c>
      <c r="D1704" s="23"/>
      <c r="E1704" s="23"/>
      <c r="F1704" s="24"/>
      <c r="G1704" s="25"/>
      <c r="H1704" s="23"/>
      <c r="I1704" s="23"/>
      <c r="J1704" s="25"/>
      <c r="K1704" s="58"/>
      <c r="L1704" s="58"/>
      <c r="M1704" s="23"/>
      <c r="N1704" s="23"/>
      <c r="O1704" s="25"/>
      <c r="P1704" s="23"/>
      <c r="Q1704" s="25"/>
      <c r="R1704" s="58"/>
      <c r="S1704" s="23"/>
      <c r="T1704" s="23"/>
      <c r="U1704" s="25"/>
      <c r="V1704" s="23"/>
      <c r="W1704" s="25"/>
      <c r="X1704" s="58"/>
      <c r="Y1704" s="23"/>
      <c r="Z1704" s="23"/>
      <c r="AA1704" s="33"/>
      <c r="AB1704" s="295" t="str">
        <f t="shared" si="134"/>
        <v/>
      </c>
      <c r="AC1704" s="268"/>
      <c r="AD1704" s="110"/>
      <c r="AE1704" s="111"/>
      <c r="AF1704" s="94" t="str">
        <f t="shared" si="135"/>
        <v/>
      </c>
      <c r="AG1704" s="27"/>
      <c r="AH1704" s="302"/>
      <c r="AI1704" s="29" t="str">
        <f t="shared" si="132"/>
        <v/>
      </c>
      <c r="AJ1704" s="178" t="str">
        <f t="shared" si="133"/>
        <v/>
      </c>
      <c r="AK1704" s="30"/>
      <c r="AL1704" s="30"/>
      <c r="AM1704" s="114"/>
      <c r="AN1704" s="408" t="str">
        <f>IF($AA1704-data!$G$1=0,"　",IF(AK1704=0,"　",VLOOKUP($AK1704,data!$A$1:$H$264,8,FALSE)))</f>
        <v>　</v>
      </c>
      <c r="AO1704" s="35"/>
      <c r="AP1704" s="134"/>
      <c r="AQ1704" s="264" t="str">
        <f t="shared" si="136"/>
        <v/>
      </c>
    </row>
    <row r="1705" spans="1:43" s="74" customFormat="1" ht="24.75" customHeight="1" x14ac:dyDescent="0.15">
      <c r="A1705" s="297">
        <v>1702</v>
      </c>
      <c r="B1705" s="23" t="s">
        <v>4517</v>
      </c>
      <c r="C1705" s="24" t="s">
        <v>2344</v>
      </c>
      <c r="D1705" s="23"/>
      <c r="E1705" s="23"/>
      <c r="F1705" s="24"/>
      <c r="G1705" s="25"/>
      <c r="H1705" s="23"/>
      <c r="I1705" s="23"/>
      <c r="J1705" s="25"/>
      <c r="K1705" s="58"/>
      <c r="L1705" s="58"/>
      <c r="M1705" s="23"/>
      <c r="N1705" s="23"/>
      <c r="O1705" s="25"/>
      <c r="P1705" s="23"/>
      <c r="Q1705" s="25"/>
      <c r="R1705" s="58"/>
      <c r="S1705" s="23"/>
      <c r="T1705" s="23"/>
      <c r="U1705" s="25"/>
      <c r="V1705" s="23"/>
      <c r="W1705" s="25"/>
      <c r="X1705" s="58"/>
      <c r="Y1705" s="23"/>
      <c r="Z1705" s="23"/>
      <c r="AA1705" s="33"/>
      <c r="AB1705" s="295" t="str">
        <f t="shared" si="134"/>
        <v/>
      </c>
      <c r="AC1705" s="268"/>
      <c r="AD1705" s="110"/>
      <c r="AE1705" s="111"/>
      <c r="AF1705" s="94" t="str">
        <f t="shared" si="135"/>
        <v/>
      </c>
      <c r="AG1705" s="27"/>
      <c r="AH1705" s="302"/>
      <c r="AI1705" s="29" t="str">
        <f t="shared" si="132"/>
        <v/>
      </c>
      <c r="AJ1705" s="178" t="str">
        <f t="shared" si="133"/>
        <v/>
      </c>
      <c r="AK1705" s="30"/>
      <c r="AL1705" s="30"/>
      <c r="AM1705" s="114"/>
      <c r="AN1705" s="408" t="str">
        <f>IF($AA1705-data!$G$1=0,"　",IF(AK1705=0,"　",VLOOKUP($AK1705,data!$A$1:$H$264,8,FALSE)))</f>
        <v>　</v>
      </c>
      <c r="AO1705" s="35"/>
      <c r="AP1705" s="134"/>
      <c r="AQ1705" s="264" t="str">
        <f t="shared" si="136"/>
        <v/>
      </c>
    </row>
    <row r="1706" spans="1:43" s="74" customFormat="1" ht="24.75" customHeight="1" x14ac:dyDescent="0.15">
      <c r="A1706" s="297">
        <v>1703</v>
      </c>
      <c r="B1706" s="23" t="s">
        <v>4518</v>
      </c>
      <c r="C1706" s="24" t="s">
        <v>14329</v>
      </c>
      <c r="D1706" s="23" t="s">
        <v>4519</v>
      </c>
      <c r="E1706" s="23" t="s">
        <v>3308</v>
      </c>
      <c r="F1706" s="24" t="s">
        <v>8156</v>
      </c>
      <c r="G1706" s="25" t="s">
        <v>4534</v>
      </c>
      <c r="H1706" s="23" t="s">
        <v>4535</v>
      </c>
      <c r="I1706" s="23" t="s">
        <v>9143</v>
      </c>
      <c r="J1706" s="25" t="s">
        <v>4536</v>
      </c>
      <c r="K1706" s="58"/>
      <c r="L1706" s="58"/>
      <c r="M1706" s="23" t="s">
        <v>4529</v>
      </c>
      <c r="N1706" s="23" t="s">
        <v>4530</v>
      </c>
      <c r="O1706" s="25" t="s">
        <v>4520</v>
      </c>
      <c r="P1706" s="23" t="s">
        <v>4521</v>
      </c>
      <c r="Q1706" s="25" t="s">
        <v>4522</v>
      </c>
      <c r="R1706" s="58" t="s">
        <v>4523</v>
      </c>
      <c r="S1706" s="23" t="s">
        <v>4524</v>
      </c>
      <c r="T1706" s="23" t="s">
        <v>4525</v>
      </c>
      <c r="U1706" s="25" t="s">
        <v>4526</v>
      </c>
      <c r="V1706" s="23" t="s">
        <v>4527</v>
      </c>
      <c r="W1706" s="25" t="s">
        <v>4528</v>
      </c>
      <c r="X1706" s="58"/>
      <c r="Y1706" s="23" t="s">
        <v>4529</v>
      </c>
      <c r="Z1706" s="23" t="s">
        <v>4530</v>
      </c>
      <c r="AA1706" s="33">
        <v>5</v>
      </c>
      <c r="AB1706" s="295" t="str">
        <f t="shared" si="134"/>
        <v>年間</v>
      </c>
      <c r="AC1706" s="268"/>
      <c r="AD1706" s="110">
        <v>1</v>
      </c>
      <c r="AE1706" s="111">
        <v>110400</v>
      </c>
      <c r="AF1706" s="26">
        <f t="shared" si="135"/>
        <v>110400</v>
      </c>
      <c r="AG1706" s="27">
        <v>41699</v>
      </c>
      <c r="AH1706" s="302">
        <v>41718</v>
      </c>
      <c r="AI1706" s="29" t="str">
        <f t="shared" si="132"/>
        <v>～</v>
      </c>
      <c r="AJ1706" s="178">
        <f t="shared" si="133"/>
        <v>43543</v>
      </c>
      <c r="AK1706" s="132" t="s">
        <v>4531</v>
      </c>
      <c r="AL1706" s="132" t="s">
        <v>4532</v>
      </c>
      <c r="AM1706" s="114">
        <v>41718</v>
      </c>
      <c r="AN1706" s="408" t="str">
        <f>IF($AA1706-data!$G$1=0,"　",IF(AK1706=0,"　",VLOOKUP($AK1706,data!$A$1:$H$264,8,FALSE)))</f>
        <v>消耗部品交換対象</v>
      </c>
      <c r="AO1706" s="32">
        <v>41726</v>
      </c>
      <c r="AP1706" s="134" t="s">
        <v>4533</v>
      </c>
      <c r="AQ1706" s="264">
        <f t="shared" si="136"/>
        <v>42786</v>
      </c>
    </row>
    <row r="1707" spans="1:43" s="74" customFormat="1" ht="24.75" customHeight="1" x14ac:dyDescent="0.15">
      <c r="A1707" s="297">
        <v>1704</v>
      </c>
      <c r="B1707" s="23" t="s">
        <v>4537</v>
      </c>
      <c r="C1707" s="24" t="s">
        <v>2344</v>
      </c>
      <c r="D1707" s="23"/>
      <c r="E1707" s="23"/>
      <c r="F1707" s="24"/>
      <c r="G1707" s="25"/>
      <c r="H1707" s="23"/>
      <c r="I1707" s="23"/>
      <c r="J1707" s="25"/>
      <c r="K1707" s="58"/>
      <c r="L1707" s="58"/>
      <c r="M1707" s="23"/>
      <c r="N1707" s="25"/>
      <c r="O1707" s="25"/>
      <c r="P1707" s="23"/>
      <c r="Q1707" s="25"/>
      <c r="R1707" s="58"/>
      <c r="S1707" s="23"/>
      <c r="T1707" s="23"/>
      <c r="U1707" s="25"/>
      <c r="V1707" s="23"/>
      <c r="W1707" s="25"/>
      <c r="X1707" s="58"/>
      <c r="Y1707" s="23"/>
      <c r="Z1707" s="25"/>
      <c r="AA1707" s="33"/>
      <c r="AB1707" s="295" t="str">
        <f t="shared" si="134"/>
        <v/>
      </c>
      <c r="AC1707" s="268"/>
      <c r="AD1707" s="110"/>
      <c r="AE1707" s="202"/>
      <c r="AF1707" s="94" t="str">
        <f t="shared" si="135"/>
        <v/>
      </c>
      <c r="AG1707" s="27"/>
      <c r="AH1707" s="305"/>
      <c r="AI1707" s="29" t="str">
        <f t="shared" si="132"/>
        <v/>
      </c>
      <c r="AJ1707" s="178" t="str">
        <f t="shared" si="133"/>
        <v/>
      </c>
      <c r="AK1707" s="30"/>
      <c r="AL1707" s="30"/>
      <c r="AM1707" s="275"/>
      <c r="AN1707" s="408" t="str">
        <f>IF($AA1707-data!$G$1=0,"　",IF(AK1707=0,"　",VLOOKUP($AK1707,data!$A$1:$H$264,8,FALSE)))</f>
        <v>　</v>
      </c>
      <c r="AO1707" s="273"/>
      <c r="AP1707" s="134"/>
      <c r="AQ1707" s="264" t="str">
        <f t="shared" si="136"/>
        <v/>
      </c>
    </row>
    <row r="1708" spans="1:43" s="74" customFormat="1" ht="24.75" customHeight="1" x14ac:dyDescent="0.15">
      <c r="A1708" s="297">
        <v>1705</v>
      </c>
      <c r="B1708" s="23" t="s">
        <v>4538</v>
      </c>
      <c r="C1708" s="24" t="s">
        <v>2344</v>
      </c>
      <c r="D1708" s="23"/>
      <c r="E1708" s="23"/>
      <c r="F1708" s="24"/>
      <c r="G1708" s="25"/>
      <c r="H1708" s="23"/>
      <c r="I1708" s="23"/>
      <c r="J1708" s="25"/>
      <c r="K1708" s="58"/>
      <c r="L1708" s="58"/>
      <c r="M1708" s="23"/>
      <c r="N1708" s="23"/>
      <c r="O1708" s="25"/>
      <c r="P1708" s="23"/>
      <c r="Q1708" s="25"/>
      <c r="R1708" s="58"/>
      <c r="S1708" s="23"/>
      <c r="T1708" s="23"/>
      <c r="U1708" s="25"/>
      <c r="V1708" s="23"/>
      <c r="W1708" s="25"/>
      <c r="X1708" s="58"/>
      <c r="Y1708" s="23"/>
      <c r="Z1708" s="23"/>
      <c r="AA1708" s="33"/>
      <c r="AB1708" s="295" t="str">
        <f t="shared" si="134"/>
        <v/>
      </c>
      <c r="AC1708" s="268"/>
      <c r="AD1708" s="110"/>
      <c r="AE1708" s="111"/>
      <c r="AF1708" s="94" t="str">
        <f t="shared" si="135"/>
        <v/>
      </c>
      <c r="AG1708" s="27"/>
      <c r="AH1708" s="302"/>
      <c r="AI1708" s="29" t="str">
        <f t="shared" si="132"/>
        <v/>
      </c>
      <c r="AJ1708" s="178" t="str">
        <f t="shared" si="133"/>
        <v/>
      </c>
      <c r="AK1708" s="30"/>
      <c r="AL1708" s="30"/>
      <c r="AM1708" s="114"/>
      <c r="AN1708" s="408" t="str">
        <f>IF($AA1708-data!$G$1=0,"　",IF(AK1708=0,"　",VLOOKUP($AK1708,data!$A$1:$H$264,8,FALSE)))</f>
        <v>　</v>
      </c>
      <c r="AO1708" s="35"/>
      <c r="AP1708" s="134"/>
      <c r="AQ1708" s="264" t="str">
        <f t="shared" si="136"/>
        <v/>
      </c>
    </row>
    <row r="1709" spans="1:43" s="74" customFormat="1" ht="24.75" customHeight="1" x14ac:dyDescent="0.15">
      <c r="A1709" s="297">
        <v>1706</v>
      </c>
      <c r="B1709" s="23" t="s">
        <v>4539</v>
      </c>
      <c r="C1709" s="24" t="s">
        <v>2344</v>
      </c>
      <c r="D1709" s="23"/>
      <c r="E1709" s="23"/>
      <c r="F1709" s="24"/>
      <c r="G1709" s="25"/>
      <c r="H1709" s="23"/>
      <c r="I1709" s="23"/>
      <c r="J1709" s="25"/>
      <c r="K1709" s="58"/>
      <c r="L1709" s="58"/>
      <c r="M1709" s="23"/>
      <c r="N1709" s="25"/>
      <c r="O1709" s="25"/>
      <c r="P1709" s="23"/>
      <c r="Q1709" s="25"/>
      <c r="R1709" s="58"/>
      <c r="S1709" s="23"/>
      <c r="T1709" s="23"/>
      <c r="U1709" s="25"/>
      <c r="V1709" s="23"/>
      <c r="W1709" s="25"/>
      <c r="X1709" s="58"/>
      <c r="Y1709" s="23"/>
      <c r="Z1709" s="25"/>
      <c r="AA1709" s="33"/>
      <c r="AB1709" s="295" t="str">
        <f t="shared" si="134"/>
        <v/>
      </c>
      <c r="AC1709" s="268"/>
      <c r="AD1709" s="110"/>
      <c r="AE1709" s="202"/>
      <c r="AF1709" s="94" t="str">
        <f t="shared" si="135"/>
        <v/>
      </c>
      <c r="AG1709" s="27"/>
      <c r="AH1709" s="305"/>
      <c r="AI1709" s="29" t="str">
        <f t="shared" si="132"/>
        <v/>
      </c>
      <c r="AJ1709" s="178" t="str">
        <f t="shared" si="133"/>
        <v/>
      </c>
      <c r="AK1709" s="30"/>
      <c r="AL1709" s="30"/>
      <c r="AM1709" s="275"/>
      <c r="AN1709" s="408" t="str">
        <f>IF($AA1709-data!$G$1=0,"　",IF(AK1709=0,"　",VLOOKUP($AK1709,data!$A$1:$H$264,8,FALSE)))</f>
        <v>　</v>
      </c>
      <c r="AO1709" s="273"/>
      <c r="AP1709" s="134"/>
      <c r="AQ1709" s="264" t="str">
        <f t="shared" si="136"/>
        <v/>
      </c>
    </row>
    <row r="1710" spans="1:43" s="74" customFormat="1" ht="24.75" customHeight="1" x14ac:dyDescent="0.15">
      <c r="A1710" s="297">
        <v>1707</v>
      </c>
      <c r="B1710" s="23" t="s">
        <v>4540</v>
      </c>
      <c r="C1710" s="24" t="s">
        <v>2344</v>
      </c>
      <c r="D1710" s="23"/>
      <c r="E1710" s="23"/>
      <c r="F1710" s="24"/>
      <c r="G1710" s="25"/>
      <c r="H1710" s="23"/>
      <c r="I1710" s="23"/>
      <c r="J1710" s="25"/>
      <c r="K1710" s="58"/>
      <c r="L1710" s="58"/>
      <c r="M1710" s="23"/>
      <c r="N1710" s="23"/>
      <c r="O1710" s="25"/>
      <c r="P1710" s="23"/>
      <c r="Q1710" s="25"/>
      <c r="R1710" s="58"/>
      <c r="S1710" s="23"/>
      <c r="T1710" s="23"/>
      <c r="U1710" s="25"/>
      <c r="V1710" s="23"/>
      <c r="W1710" s="25"/>
      <c r="X1710" s="58"/>
      <c r="Y1710" s="23"/>
      <c r="Z1710" s="23"/>
      <c r="AA1710" s="33"/>
      <c r="AB1710" s="295" t="str">
        <f t="shared" si="134"/>
        <v/>
      </c>
      <c r="AC1710" s="268"/>
      <c r="AD1710" s="110"/>
      <c r="AE1710" s="111"/>
      <c r="AF1710" s="94" t="str">
        <f t="shared" si="135"/>
        <v/>
      </c>
      <c r="AG1710" s="27"/>
      <c r="AH1710" s="302"/>
      <c r="AI1710" s="29" t="str">
        <f t="shared" si="132"/>
        <v/>
      </c>
      <c r="AJ1710" s="178" t="str">
        <f t="shared" si="133"/>
        <v/>
      </c>
      <c r="AK1710" s="30"/>
      <c r="AL1710" s="30"/>
      <c r="AM1710" s="114"/>
      <c r="AN1710" s="408" t="str">
        <f>IF($AA1710-data!$G$1=0,"　",IF(AK1710=0,"　",VLOOKUP($AK1710,data!$A$1:$H$264,8,FALSE)))</f>
        <v>　</v>
      </c>
      <c r="AO1710" s="35"/>
      <c r="AP1710" s="134"/>
      <c r="AQ1710" s="264" t="str">
        <f t="shared" si="136"/>
        <v/>
      </c>
    </row>
    <row r="1711" spans="1:43" ht="24.75" customHeight="1" x14ac:dyDescent="0.15">
      <c r="A1711" s="297">
        <v>1708</v>
      </c>
      <c r="B1711" s="23" t="s">
        <v>4541</v>
      </c>
      <c r="C1711" s="24" t="s">
        <v>14365</v>
      </c>
      <c r="D1711" s="23" t="s">
        <v>4542</v>
      </c>
      <c r="E1711" s="23" t="s">
        <v>4543</v>
      </c>
      <c r="F1711" s="24" t="s">
        <v>13631</v>
      </c>
      <c r="G1711" s="44" t="s">
        <v>4555</v>
      </c>
      <c r="H1711" s="44" t="s">
        <v>4556</v>
      </c>
      <c r="I1711" s="44" t="s">
        <v>11163</v>
      </c>
      <c r="J1711" s="43" t="s">
        <v>4557</v>
      </c>
      <c r="K1711" s="43" t="s">
        <v>4558</v>
      </c>
      <c r="L1711" s="43"/>
      <c r="M1711" s="44" t="s">
        <v>4551</v>
      </c>
      <c r="N1711" s="43"/>
      <c r="O1711" s="25" t="s">
        <v>4544</v>
      </c>
      <c r="P1711" s="23"/>
      <c r="Q1711" s="25" t="s">
        <v>4545</v>
      </c>
      <c r="R1711" s="58" t="s">
        <v>4546</v>
      </c>
      <c r="S1711" s="23" t="s">
        <v>4547</v>
      </c>
      <c r="T1711" s="23"/>
      <c r="U1711" s="25" t="s">
        <v>4548</v>
      </c>
      <c r="V1711" s="23"/>
      <c r="W1711" s="25" t="s">
        <v>4549</v>
      </c>
      <c r="X1711" s="58" t="s">
        <v>4550</v>
      </c>
      <c r="Y1711" s="23" t="s">
        <v>4551</v>
      </c>
      <c r="Z1711" s="43"/>
      <c r="AA1711" s="33">
        <v>5</v>
      </c>
      <c r="AB1711" s="295" t="str">
        <f t="shared" si="134"/>
        <v>年間</v>
      </c>
      <c r="AC1711" s="268"/>
      <c r="AD1711" s="110">
        <v>1</v>
      </c>
      <c r="AE1711" s="202">
        <v>24000</v>
      </c>
      <c r="AF1711" s="26">
        <f t="shared" si="135"/>
        <v>24000</v>
      </c>
      <c r="AG1711" s="27">
        <v>41699</v>
      </c>
      <c r="AH1711" s="307">
        <v>41730</v>
      </c>
      <c r="AI1711" s="29" t="str">
        <f t="shared" si="132"/>
        <v>～</v>
      </c>
      <c r="AJ1711" s="178">
        <f t="shared" si="133"/>
        <v>43555</v>
      </c>
      <c r="AK1711" s="132" t="s">
        <v>4552</v>
      </c>
      <c r="AL1711" s="44" t="s">
        <v>4553</v>
      </c>
      <c r="AM1711" s="115">
        <v>41730</v>
      </c>
      <c r="AN1711" s="408">
        <f>IF($AA1711-data!$G$1=0,"　",IF(AK1711=0,"　",VLOOKUP($AK1711,data!$A$1:$H$264,8,FALSE)))</f>
        <v>0</v>
      </c>
      <c r="AO1711" s="32">
        <v>41726</v>
      </c>
      <c r="AP1711" s="170" t="s">
        <v>4554</v>
      </c>
      <c r="AQ1711" s="264" t="str">
        <f t="shared" si="136"/>
        <v/>
      </c>
    </row>
    <row r="1712" spans="1:43" ht="24.75" customHeight="1" x14ac:dyDescent="0.15">
      <c r="A1712" s="297">
        <v>1709</v>
      </c>
      <c r="B1712" s="23" t="s">
        <v>4541</v>
      </c>
      <c r="C1712" s="24" t="s">
        <v>14365</v>
      </c>
      <c r="D1712" s="23" t="s">
        <v>4542</v>
      </c>
      <c r="E1712" s="23" t="s">
        <v>4543</v>
      </c>
      <c r="F1712" s="24" t="s">
        <v>13631</v>
      </c>
      <c r="G1712" s="44" t="s">
        <v>4555</v>
      </c>
      <c r="H1712" s="44" t="s">
        <v>4556</v>
      </c>
      <c r="I1712" s="44" t="s">
        <v>11163</v>
      </c>
      <c r="J1712" s="43" t="s">
        <v>4557</v>
      </c>
      <c r="K1712" s="43" t="s">
        <v>4558</v>
      </c>
      <c r="L1712" s="43"/>
      <c r="M1712" s="44" t="s">
        <v>4551</v>
      </c>
      <c r="N1712" s="43"/>
      <c r="O1712" s="25" t="s">
        <v>4544</v>
      </c>
      <c r="P1712" s="23"/>
      <c r="Q1712" s="25" t="s">
        <v>4545</v>
      </c>
      <c r="R1712" s="58" t="s">
        <v>4546</v>
      </c>
      <c r="S1712" s="23" t="s">
        <v>4547</v>
      </c>
      <c r="T1712" s="23"/>
      <c r="U1712" s="25" t="s">
        <v>4548</v>
      </c>
      <c r="V1712" s="23"/>
      <c r="W1712" s="25" t="s">
        <v>4549</v>
      </c>
      <c r="X1712" s="58" t="s">
        <v>4550</v>
      </c>
      <c r="Y1712" s="23" t="s">
        <v>4551</v>
      </c>
      <c r="Z1712" s="43"/>
      <c r="AA1712" s="33">
        <v>5</v>
      </c>
      <c r="AB1712" s="295" t="str">
        <f t="shared" si="134"/>
        <v>年間</v>
      </c>
      <c r="AC1712" s="268"/>
      <c r="AD1712" s="110">
        <v>1</v>
      </c>
      <c r="AE1712" s="202">
        <v>24000</v>
      </c>
      <c r="AF1712" s="26">
        <f t="shared" si="135"/>
        <v>24000</v>
      </c>
      <c r="AG1712" s="27">
        <v>41699</v>
      </c>
      <c r="AH1712" s="307">
        <v>41730</v>
      </c>
      <c r="AI1712" s="29" t="str">
        <f t="shared" si="132"/>
        <v>～</v>
      </c>
      <c r="AJ1712" s="178">
        <f t="shared" si="133"/>
        <v>43555</v>
      </c>
      <c r="AK1712" s="132" t="s">
        <v>4552</v>
      </c>
      <c r="AL1712" s="44" t="s">
        <v>4559</v>
      </c>
      <c r="AM1712" s="115">
        <v>41730</v>
      </c>
      <c r="AN1712" s="408">
        <f>IF($AA1712-data!$G$1=0,"　",IF(AK1712=0,"　",VLOOKUP($AK1712,data!$A$1:$H$264,8,FALSE)))</f>
        <v>0</v>
      </c>
      <c r="AO1712" s="32">
        <v>41726</v>
      </c>
      <c r="AP1712" s="170" t="s">
        <v>4554</v>
      </c>
      <c r="AQ1712" s="264" t="str">
        <f t="shared" si="136"/>
        <v/>
      </c>
    </row>
    <row r="1713" spans="1:43" ht="24.75" customHeight="1" x14ac:dyDescent="0.15">
      <c r="A1713" s="297">
        <v>1710</v>
      </c>
      <c r="B1713" s="23" t="s">
        <v>4541</v>
      </c>
      <c r="C1713" s="24" t="s">
        <v>14365</v>
      </c>
      <c r="D1713" s="23" t="s">
        <v>4542</v>
      </c>
      <c r="E1713" s="23" t="s">
        <v>4543</v>
      </c>
      <c r="F1713" s="24" t="s">
        <v>13631</v>
      </c>
      <c r="G1713" s="44" t="s">
        <v>4555</v>
      </c>
      <c r="H1713" s="44" t="s">
        <v>4556</v>
      </c>
      <c r="I1713" s="44" t="s">
        <v>11163</v>
      </c>
      <c r="J1713" s="43" t="s">
        <v>4557</v>
      </c>
      <c r="K1713" s="43" t="s">
        <v>4558</v>
      </c>
      <c r="L1713" s="43"/>
      <c r="M1713" s="44" t="s">
        <v>4551</v>
      </c>
      <c r="N1713" s="43"/>
      <c r="O1713" s="25" t="s">
        <v>4544</v>
      </c>
      <c r="P1713" s="23"/>
      <c r="Q1713" s="25" t="s">
        <v>4545</v>
      </c>
      <c r="R1713" s="58" t="s">
        <v>4546</v>
      </c>
      <c r="S1713" s="23" t="s">
        <v>4547</v>
      </c>
      <c r="T1713" s="23"/>
      <c r="U1713" s="25" t="s">
        <v>4548</v>
      </c>
      <c r="V1713" s="23"/>
      <c r="W1713" s="25" t="s">
        <v>4549</v>
      </c>
      <c r="X1713" s="58" t="s">
        <v>4550</v>
      </c>
      <c r="Y1713" s="23" t="s">
        <v>4551</v>
      </c>
      <c r="Z1713" s="43"/>
      <c r="AA1713" s="33">
        <v>5</v>
      </c>
      <c r="AB1713" s="295" t="str">
        <f t="shared" si="134"/>
        <v>年間</v>
      </c>
      <c r="AC1713" s="268"/>
      <c r="AD1713" s="110">
        <v>1</v>
      </c>
      <c r="AE1713" s="202">
        <v>24000</v>
      </c>
      <c r="AF1713" s="26">
        <f t="shared" si="135"/>
        <v>24000</v>
      </c>
      <c r="AG1713" s="27">
        <v>41699</v>
      </c>
      <c r="AH1713" s="307">
        <v>41730</v>
      </c>
      <c r="AI1713" s="29" t="str">
        <f t="shared" si="132"/>
        <v>～</v>
      </c>
      <c r="AJ1713" s="178">
        <f t="shared" si="133"/>
        <v>43555</v>
      </c>
      <c r="AK1713" s="132" t="s">
        <v>4552</v>
      </c>
      <c r="AL1713" s="44" t="s">
        <v>4560</v>
      </c>
      <c r="AM1713" s="115">
        <v>41730</v>
      </c>
      <c r="AN1713" s="408">
        <f>IF($AA1713-data!$G$1=0,"　",IF(AK1713=0,"　",VLOOKUP($AK1713,data!$A$1:$H$264,8,FALSE)))</f>
        <v>0</v>
      </c>
      <c r="AO1713" s="32">
        <v>41726</v>
      </c>
      <c r="AP1713" s="170" t="s">
        <v>4554</v>
      </c>
      <c r="AQ1713" s="264" t="str">
        <f t="shared" si="136"/>
        <v/>
      </c>
    </row>
    <row r="1714" spans="1:43" ht="24.75" customHeight="1" x14ac:dyDescent="0.15">
      <c r="A1714" s="297">
        <v>1711</v>
      </c>
      <c r="B1714" s="23" t="s">
        <v>4541</v>
      </c>
      <c r="C1714" s="24" t="s">
        <v>14365</v>
      </c>
      <c r="D1714" s="23" t="s">
        <v>4542</v>
      </c>
      <c r="E1714" s="23" t="s">
        <v>3308</v>
      </c>
      <c r="F1714" s="24" t="s">
        <v>8156</v>
      </c>
      <c r="G1714" s="44" t="s">
        <v>4555</v>
      </c>
      <c r="H1714" s="44" t="s">
        <v>4562</v>
      </c>
      <c r="I1714" s="23" t="s">
        <v>9143</v>
      </c>
      <c r="J1714" s="43" t="s">
        <v>4563</v>
      </c>
      <c r="K1714" s="43" t="s">
        <v>4558</v>
      </c>
      <c r="L1714" s="43"/>
      <c r="M1714" s="44" t="s">
        <v>4551</v>
      </c>
      <c r="N1714" s="43"/>
      <c r="O1714" s="25" t="s">
        <v>4544</v>
      </c>
      <c r="P1714" s="23"/>
      <c r="Q1714" s="25" t="s">
        <v>4545</v>
      </c>
      <c r="R1714" s="58" t="s">
        <v>4546</v>
      </c>
      <c r="S1714" s="23" t="s">
        <v>4547</v>
      </c>
      <c r="T1714" s="23"/>
      <c r="U1714" s="25" t="s">
        <v>4548</v>
      </c>
      <c r="V1714" s="23"/>
      <c r="W1714" s="25" t="s">
        <v>4549</v>
      </c>
      <c r="X1714" s="58" t="s">
        <v>4550</v>
      </c>
      <c r="Y1714" s="23" t="s">
        <v>4551</v>
      </c>
      <c r="Z1714" s="43"/>
      <c r="AA1714" s="33">
        <v>5</v>
      </c>
      <c r="AB1714" s="295" t="str">
        <f t="shared" si="134"/>
        <v>年間</v>
      </c>
      <c r="AC1714" s="268"/>
      <c r="AD1714" s="110">
        <v>1</v>
      </c>
      <c r="AE1714" s="202">
        <v>24000</v>
      </c>
      <c r="AF1714" s="26">
        <f t="shared" si="135"/>
        <v>24000</v>
      </c>
      <c r="AG1714" s="27">
        <v>41699</v>
      </c>
      <c r="AH1714" s="307">
        <v>41730</v>
      </c>
      <c r="AI1714" s="29" t="str">
        <f t="shared" si="132"/>
        <v>～</v>
      </c>
      <c r="AJ1714" s="178">
        <f t="shared" si="133"/>
        <v>43555</v>
      </c>
      <c r="AK1714" s="132" t="s">
        <v>4552</v>
      </c>
      <c r="AL1714" s="44" t="s">
        <v>4561</v>
      </c>
      <c r="AM1714" s="115">
        <v>41730</v>
      </c>
      <c r="AN1714" s="408">
        <f>IF($AA1714-data!$G$1=0,"　",IF(AK1714=0,"　",VLOOKUP($AK1714,data!$A$1:$H$264,8,FALSE)))</f>
        <v>0</v>
      </c>
      <c r="AO1714" s="32">
        <v>41726</v>
      </c>
      <c r="AP1714" s="170" t="s">
        <v>4554</v>
      </c>
      <c r="AQ1714" s="264" t="str">
        <f t="shared" si="136"/>
        <v/>
      </c>
    </row>
    <row r="1715" spans="1:43" ht="24.75" customHeight="1" x14ac:dyDescent="0.15">
      <c r="A1715" s="297">
        <v>1712</v>
      </c>
      <c r="B1715" s="23" t="s">
        <v>4541</v>
      </c>
      <c r="C1715" s="24" t="s">
        <v>14365</v>
      </c>
      <c r="D1715" s="23" t="s">
        <v>4542</v>
      </c>
      <c r="E1715" s="23" t="s">
        <v>3308</v>
      </c>
      <c r="F1715" s="24" t="s">
        <v>8156</v>
      </c>
      <c r="G1715" s="44" t="s">
        <v>4555</v>
      </c>
      <c r="H1715" s="44" t="s">
        <v>4562</v>
      </c>
      <c r="I1715" s="23" t="s">
        <v>9143</v>
      </c>
      <c r="J1715" t="s">
        <v>4565</v>
      </c>
      <c r="K1715" s="43" t="s">
        <v>4558</v>
      </c>
      <c r="L1715" s="43"/>
      <c r="M1715" s="44" t="s">
        <v>4551</v>
      </c>
      <c r="N1715" s="43"/>
      <c r="O1715" s="25" t="s">
        <v>4544</v>
      </c>
      <c r="P1715" s="23"/>
      <c r="Q1715" s="25" t="s">
        <v>4545</v>
      </c>
      <c r="R1715" s="58" t="s">
        <v>4546</v>
      </c>
      <c r="S1715" s="23" t="s">
        <v>4547</v>
      </c>
      <c r="T1715" s="23"/>
      <c r="U1715" s="25" t="s">
        <v>4548</v>
      </c>
      <c r="V1715" s="23"/>
      <c r="W1715" s="25" t="s">
        <v>4549</v>
      </c>
      <c r="X1715" s="58" t="s">
        <v>4550</v>
      </c>
      <c r="Y1715" s="23" t="s">
        <v>4551</v>
      </c>
      <c r="Z1715" s="43"/>
      <c r="AA1715" s="33">
        <v>5</v>
      </c>
      <c r="AB1715" s="295" t="str">
        <f t="shared" si="134"/>
        <v>年間</v>
      </c>
      <c r="AC1715" s="268"/>
      <c r="AD1715" s="110">
        <v>1</v>
      </c>
      <c r="AE1715" s="202">
        <v>24000</v>
      </c>
      <c r="AF1715" s="26">
        <f t="shared" si="135"/>
        <v>24000</v>
      </c>
      <c r="AG1715" s="27">
        <v>41699</v>
      </c>
      <c r="AH1715" s="307">
        <v>41730</v>
      </c>
      <c r="AI1715" s="29" t="str">
        <f t="shared" si="132"/>
        <v>～</v>
      </c>
      <c r="AJ1715" s="178">
        <f t="shared" si="133"/>
        <v>43555</v>
      </c>
      <c r="AK1715" s="132" t="s">
        <v>4552</v>
      </c>
      <c r="AL1715" s="44" t="s">
        <v>4564</v>
      </c>
      <c r="AM1715" s="115">
        <v>41730</v>
      </c>
      <c r="AN1715" s="408">
        <f>IF($AA1715-data!$G$1=0,"　",IF(AK1715=0,"　",VLOOKUP($AK1715,data!$A$1:$H$264,8,FALSE)))</f>
        <v>0</v>
      </c>
      <c r="AO1715" s="32">
        <v>41726</v>
      </c>
      <c r="AP1715" s="170" t="s">
        <v>4554</v>
      </c>
      <c r="AQ1715" s="264" t="str">
        <f t="shared" si="136"/>
        <v/>
      </c>
    </row>
    <row r="1716" spans="1:43" ht="24.75" customHeight="1" x14ac:dyDescent="0.15">
      <c r="A1716" s="297">
        <v>1713</v>
      </c>
      <c r="B1716" s="23" t="s">
        <v>4541</v>
      </c>
      <c r="C1716" s="24" t="s">
        <v>14365</v>
      </c>
      <c r="D1716" s="23" t="s">
        <v>4542</v>
      </c>
      <c r="E1716" s="23" t="s">
        <v>582</v>
      </c>
      <c r="F1716" s="24" t="s">
        <v>11168</v>
      </c>
      <c r="G1716" s="44" t="s">
        <v>4555</v>
      </c>
      <c r="H1716" s="44" t="s">
        <v>4567</v>
      </c>
      <c r="I1716" s="44" t="s">
        <v>11137</v>
      </c>
      <c r="J1716" s="43" t="s">
        <v>4568</v>
      </c>
      <c r="K1716" s="43" t="s">
        <v>4558</v>
      </c>
      <c r="L1716" s="43"/>
      <c r="M1716" s="44" t="s">
        <v>4551</v>
      </c>
      <c r="N1716" s="43"/>
      <c r="O1716" s="25" t="s">
        <v>4544</v>
      </c>
      <c r="P1716" s="23"/>
      <c r="Q1716" s="25" t="s">
        <v>4545</v>
      </c>
      <c r="R1716" s="58" t="s">
        <v>4546</v>
      </c>
      <c r="S1716" s="23" t="s">
        <v>4547</v>
      </c>
      <c r="T1716" s="23"/>
      <c r="U1716" s="25" t="s">
        <v>4548</v>
      </c>
      <c r="V1716" s="23"/>
      <c r="W1716" s="25" t="s">
        <v>4549</v>
      </c>
      <c r="X1716" s="58" t="s">
        <v>4550</v>
      </c>
      <c r="Y1716" s="23" t="s">
        <v>4551</v>
      </c>
      <c r="Z1716" s="43"/>
      <c r="AA1716" s="33">
        <v>5</v>
      </c>
      <c r="AB1716" s="295" t="str">
        <f t="shared" si="134"/>
        <v>年間</v>
      </c>
      <c r="AC1716" s="268"/>
      <c r="AD1716" s="110">
        <v>1</v>
      </c>
      <c r="AE1716" s="202">
        <v>24000</v>
      </c>
      <c r="AF1716" s="26">
        <f t="shared" si="135"/>
        <v>24000</v>
      </c>
      <c r="AG1716" s="27">
        <v>41699</v>
      </c>
      <c r="AH1716" s="307">
        <v>41730</v>
      </c>
      <c r="AI1716" s="29" t="str">
        <f t="shared" si="132"/>
        <v>～</v>
      </c>
      <c r="AJ1716" s="178">
        <f t="shared" si="133"/>
        <v>43555</v>
      </c>
      <c r="AK1716" s="132" t="s">
        <v>4552</v>
      </c>
      <c r="AL1716" s="44" t="s">
        <v>4566</v>
      </c>
      <c r="AM1716" s="115">
        <v>41730</v>
      </c>
      <c r="AN1716" s="408">
        <f>IF($AA1716-data!$G$1=0,"　",IF(AK1716=0,"　",VLOOKUP($AK1716,data!$A$1:$H$264,8,FALSE)))</f>
        <v>0</v>
      </c>
      <c r="AO1716" s="32">
        <v>41726</v>
      </c>
      <c r="AP1716" s="170" t="s">
        <v>4554</v>
      </c>
      <c r="AQ1716" s="264" t="str">
        <f t="shared" si="136"/>
        <v/>
      </c>
    </row>
    <row r="1717" spans="1:43" ht="24.75" customHeight="1" x14ac:dyDescent="0.15">
      <c r="A1717" s="297">
        <v>1714</v>
      </c>
      <c r="B1717" s="23" t="s">
        <v>4541</v>
      </c>
      <c r="C1717" s="24" t="s">
        <v>14365</v>
      </c>
      <c r="D1717" s="23" t="s">
        <v>4542</v>
      </c>
      <c r="E1717" s="23" t="s">
        <v>582</v>
      </c>
      <c r="F1717" s="24" t="s">
        <v>11168</v>
      </c>
      <c r="G1717" s="44" t="s">
        <v>4555</v>
      </c>
      <c r="H1717" s="44" t="s">
        <v>4567</v>
      </c>
      <c r="I1717" s="44" t="s">
        <v>11137</v>
      </c>
      <c r="J1717" s="43" t="s">
        <v>4568</v>
      </c>
      <c r="K1717" s="43" t="s">
        <v>4558</v>
      </c>
      <c r="L1717" s="43"/>
      <c r="M1717" s="44" t="s">
        <v>4551</v>
      </c>
      <c r="N1717" s="43"/>
      <c r="O1717" s="25" t="s">
        <v>4544</v>
      </c>
      <c r="P1717" s="23"/>
      <c r="Q1717" s="25" t="s">
        <v>4545</v>
      </c>
      <c r="R1717" s="58" t="s">
        <v>4546</v>
      </c>
      <c r="S1717" s="23" t="s">
        <v>4547</v>
      </c>
      <c r="T1717" s="23"/>
      <c r="U1717" s="25" t="s">
        <v>4548</v>
      </c>
      <c r="V1717" s="23"/>
      <c r="W1717" s="25" t="s">
        <v>4549</v>
      </c>
      <c r="X1717" s="58" t="s">
        <v>4550</v>
      </c>
      <c r="Y1717" s="23" t="s">
        <v>4551</v>
      </c>
      <c r="Z1717" s="43"/>
      <c r="AA1717" s="33">
        <v>5</v>
      </c>
      <c r="AB1717" s="295" t="str">
        <f t="shared" si="134"/>
        <v>年間</v>
      </c>
      <c r="AC1717" s="268"/>
      <c r="AD1717" s="110">
        <v>1</v>
      </c>
      <c r="AE1717" s="202">
        <v>24000</v>
      </c>
      <c r="AF1717" s="26">
        <f t="shared" si="135"/>
        <v>24000</v>
      </c>
      <c r="AG1717" s="27">
        <v>41699</v>
      </c>
      <c r="AH1717" s="307">
        <v>41730</v>
      </c>
      <c r="AI1717" s="29" t="str">
        <f t="shared" si="132"/>
        <v>～</v>
      </c>
      <c r="AJ1717" s="178">
        <f t="shared" si="133"/>
        <v>43555</v>
      </c>
      <c r="AK1717" s="132" t="s">
        <v>4552</v>
      </c>
      <c r="AL1717" s="44" t="s">
        <v>4569</v>
      </c>
      <c r="AM1717" s="115">
        <v>41730</v>
      </c>
      <c r="AN1717" s="408">
        <f>IF($AA1717-data!$G$1=0,"　",IF(AK1717=0,"　",VLOOKUP($AK1717,data!$A$1:$H$264,8,FALSE)))</f>
        <v>0</v>
      </c>
      <c r="AO1717" s="32">
        <v>41726</v>
      </c>
      <c r="AP1717" s="170" t="s">
        <v>4554</v>
      </c>
      <c r="AQ1717" s="264" t="str">
        <f t="shared" si="136"/>
        <v/>
      </c>
    </row>
    <row r="1718" spans="1:43" s="74" customFormat="1" ht="24.75" customHeight="1" x14ac:dyDescent="0.15">
      <c r="A1718" s="297">
        <v>1715</v>
      </c>
      <c r="B1718" s="23" t="s">
        <v>4570</v>
      </c>
      <c r="C1718" s="24" t="s">
        <v>14340</v>
      </c>
      <c r="D1718" s="23" t="s">
        <v>4026</v>
      </c>
      <c r="E1718" s="23" t="s">
        <v>4316</v>
      </c>
      <c r="F1718" s="24"/>
      <c r="G1718" s="25" t="s">
        <v>4301</v>
      </c>
      <c r="H1718" s="23"/>
      <c r="I1718" s="23"/>
      <c r="J1718" s="25"/>
      <c r="K1718" s="58"/>
      <c r="L1718" s="58"/>
      <c r="M1718" s="23"/>
      <c r="N1718" s="23"/>
      <c r="O1718" s="25" t="s">
        <v>4286</v>
      </c>
      <c r="P1718" s="23" t="s">
        <v>4287</v>
      </c>
      <c r="Q1718" s="25" t="s">
        <v>4288</v>
      </c>
      <c r="R1718" s="58" t="s">
        <v>4289</v>
      </c>
      <c r="S1718" s="23" t="s">
        <v>4290</v>
      </c>
      <c r="T1718" s="23" t="s">
        <v>4291</v>
      </c>
      <c r="U1718" s="25" t="s">
        <v>4292</v>
      </c>
      <c r="V1718" s="23" t="s">
        <v>4293</v>
      </c>
      <c r="W1718" s="25" t="s">
        <v>4294</v>
      </c>
      <c r="X1718" s="58" t="s">
        <v>4295</v>
      </c>
      <c r="Y1718" s="23" t="s">
        <v>4296</v>
      </c>
      <c r="Z1718" s="23" t="s">
        <v>4297</v>
      </c>
      <c r="AA1718" s="33">
        <v>5</v>
      </c>
      <c r="AB1718" s="295" t="str">
        <f t="shared" si="134"/>
        <v>年間</v>
      </c>
      <c r="AC1718" s="268"/>
      <c r="AD1718" s="110">
        <v>136</v>
      </c>
      <c r="AE1718" s="111">
        <v>13200</v>
      </c>
      <c r="AF1718" s="26">
        <f t="shared" si="135"/>
        <v>1795200</v>
      </c>
      <c r="AG1718" s="27">
        <v>41699</v>
      </c>
      <c r="AH1718" s="302"/>
      <c r="AI1718" s="29" t="str">
        <f t="shared" si="132"/>
        <v/>
      </c>
      <c r="AJ1718" s="178" t="str">
        <f t="shared" si="133"/>
        <v/>
      </c>
      <c r="AK1718" s="132" t="s">
        <v>4298</v>
      </c>
      <c r="AL1718" s="225" t="s">
        <v>10141</v>
      </c>
      <c r="AM1718" s="114"/>
      <c r="AN1718" s="408">
        <f>IF($AA1718-data!$G$1=0,"　",IF(AK1718=0,"　",VLOOKUP($AK1718,data!$A$1:$H$264,8,FALSE)))</f>
        <v>0</v>
      </c>
      <c r="AO1718" s="35"/>
      <c r="AP1718" s="134" t="s">
        <v>4571</v>
      </c>
      <c r="AQ1718" s="264" t="str">
        <f t="shared" si="136"/>
        <v/>
      </c>
    </row>
    <row r="1719" spans="1:43" s="74" customFormat="1" ht="24.75" customHeight="1" x14ac:dyDescent="0.15">
      <c r="A1719" s="297">
        <v>1716</v>
      </c>
      <c r="B1719" s="23" t="s">
        <v>4572</v>
      </c>
      <c r="C1719" s="24" t="s">
        <v>2344</v>
      </c>
      <c r="D1719" s="23"/>
      <c r="E1719" s="23"/>
      <c r="F1719" s="24"/>
      <c r="G1719" s="25"/>
      <c r="H1719" s="23"/>
      <c r="I1719" s="23"/>
      <c r="J1719" s="25"/>
      <c r="K1719" s="58"/>
      <c r="L1719" s="58"/>
      <c r="M1719" s="23"/>
      <c r="N1719" s="23"/>
      <c r="O1719" s="25"/>
      <c r="P1719" s="23"/>
      <c r="Q1719" s="25"/>
      <c r="R1719" s="58"/>
      <c r="S1719" s="23"/>
      <c r="T1719" s="23"/>
      <c r="U1719" s="25"/>
      <c r="V1719" s="23"/>
      <c r="W1719" s="25"/>
      <c r="X1719" s="58"/>
      <c r="Y1719" s="23"/>
      <c r="Z1719" s="23"/>
      <c r="AA1719" s="33"/>
      <c r="AB1719" s="295" t="str">
        <f t="shared" si="134"/>
        <v/>
      </c>
      <c r="AC1719" s="268"/>
      <c r="AD1719" s="110"/>
      <c r="AE1719" s="111"/>
      <c r="AF1719" s="94" t="str">
        <f t="shared" si="135"/>
        <v/>
      </c>
      <c r="AG1719" s="27"/>
      <c r="AH1719" s="302"/>
      <c r="AI1719" s="29" t="str">
        <f t="shared" si="132"/>
        <v/>
      </c>
      <c r="AJ1719" s="178" t="str">
        <f t="shared" si="133"/>
        <v/>
      </c>
      <c r="AK1719" s="30"/>
      <c r="AL1719" s="30"/>
      <c r="AM1719" s="114"/>
      <c r="AN1719" s="408" t="str">
        <f>IF($AA1719-data!$G$1=0,"　",IF(AK1719=0,"　",VLOOKUP($AK1719,data!$A$1:$H$264,8,FALSE)))</f>
        <v>　</v>
      </c>
      <c r="AO1719" s="35"/>
      <c r="AP1719" s="134"/>
      <c r="AQ1719" s="264" t="str">
        <f t="shared" si="136"/>
        <v/>
      </c>
    </row>
    <row r="1720" spans="1:43" s="74" customFormat="1" ht="24.75" customHeight="1" x14ac:dyDescent="0.15">
      <c r="A1720" s="297">
        <v>1717</v>
      </c>
      <c r="B1720" s="23" t="s">
        <v>4573</v>
      </c>
      <c r="C1720" s="24" t="s">
        <v>14327</v>
      </c>
      <c r="D1720" s="23" t="s">
        <v>4412</v>
      </c>
      <c r="E1720" s="23" t="s">
        <v>477</v>
      </c>
      <c r="F1720" s="24" t="s">
        <v>8178</v>
      </c>
      <c r="G1720" s="25" t="s">
        <v>4574</v>
      </c>
      <c r="H1720" s="23" t="s">
        <v>4575</v>
      </c>
      <c r="I1720" s="23" t="s">
        <v>11109</v>
      </c>
      <c r="J1720" s="25" t="s">
        <v>4576</v>
      </c>
      <c r="K1720" s="58"/>
      <c r="L1720" s="58"/>
      <c r="M1720" s="23" t="s">
        <v>4577</v>
      </c>
      <c r="N1720" s="23"/>
      <c r="O1720" s="25" t="s">
        <v>4414</v>
      </c>
      <c r="P1720" s="23" t="s">
        <v>4415</v>
      </c>
      <c r="Q1720" s="25" t="s">
        <v>4416</v>
      </c>
      <c r="R1720" s="58" t="s">
        <v>4417</v>
      </c>
      <c r="S1720" s="23" t="s">
        <v>4418</v>
      </c>
      <c r="T1720" s="23" t="s">
        <v>4419</v>
      </c>
      <c r="U1720" s="25" t="s">
        <v>4574</v>
      </c>
      <c r="V1720" s="23" t="s">
        <v>4575</v>
      </c>
      <c r="W1720" s="25" t="s">
        <v>4576</v>
      </c>
      <c r="X1720" s="58"/>
      <c r="Y1720" s="23" t="s">
        <v>4577</v>
      </c>
      <c r="Z1720" s="23"/>
      <c r="AA1720" s="33">
        <v>5</v>
      </c>
      <c r="AB1720" s="295" t="str">
        <f t="shared" si="134"/>
        <v>年間</v>
      </c>
      <c r="AC1720" s="268"/>
      <c r="AD1720" s="110">
        <v>1</v>
      </c>
      <c r="AE1720" s="111">
        <v>90600</v>
      </c>
      <c r="AF1720" s="26">
        <f t="shared" si="135"/>
        <v>90600</v>
      </c>
      <c r="AG1720" s="27">
        <v>41730</v>
      </c>
      <c r="AH1720" s="302">
        <v>41743</v>
      </c>
      <c r="AI1720" s="29" t="str">
        <f t="shared" si="132"/>
        <v>～</v>
      </c>
      <c r="AJ1720" s="178">
        <f t="shared" si="133"/>
        <v>43568</v>
      </c>
      <c r="AK1720" s="132" t="s">
        <v>4424</v>
      </c>
      <c r="AL1720" s="132" t="s">
        <v>4578</v>
      </c>
      <c r="AM1720" s="114">
        <v>41739</v>
      </c>
      <c r="AN1720" s="408" t="str">
        <f>IF($AA1720-data!$G$1=0,"　",IF(AK1720=0,"　",VLOOKUP($AK1720,data!$A$1:$H$264,8,FALSE)))</f>
        <v>消耗部品交換対象</v>
      </c>
      <c r="AO1720" s="35">
        <v>41743</v>
      </c>
      <c r="AP1720" s="134" t="s">
        <v>4579</v>
      </c>
      <c r="AQ1720" s="264">
        <f t="shared" si="136"/>
        <v>42808</v>
      </c>
    </row>
    <row r="1721" spans="1:43" ht="24.75" customHeight="1" x14ac:dyDescent="0.15">
      <c r="A1721" s="297">
        <v>1718</v>
      </c>
      <c r="B1721" s="23" t="s">
        <v>4580</v>
      </c>
      <c r="C1721" s="24" t="s">
        <v>14329</v>
      </c>
      <c r="D1721" s="23" t="s">
        <v>4519</v>
      </c>
      <c r="E1721" s="23" t="s">
        <v>3308</v>
      </c>
      <c r="F1721" s="24" t="s">
        <v>8156</v>
      </c>
      <c r="G1721" s="25" t="s">
        <v>4593</v>
      </c>
      <c r="H1721" s="23" t="s">
        <v>4594</v>
      </c>
      <c r="I1721" s="23" t="s">
        <v>9143</v>
      </c>
      <c r="J1721" s="25" t="s">
        <v>4595</v>
      </c>
      <c r="K1721" s="58"/>
      <c r="L1721" s="58"/>
      <c r="M1721" s="23" t="s">
        <v>4596</v>
      </c>
      <c r="N1721" s="43" t="s">
        <v>4597</v>
      </c>
      <c r="O1721" s="25" t="s">
        <v>4581</v>
      </c>
      <c r="P1721" s="23" t="s">
        <v>4582</v>
      </c>
      <c r="Q1721" s="25" t="s">
        <v>4583</v>
      </c>
      <c r="R1721" s="58" t="s">
        <v>4584</v>
      </c>
      <c r="S1721" s="23" t="s">
        <v>4585</v>
      </c>
      <c r="T1721" s="23" t="s">
        <v>4586</v>
      </c>
      <c r="U1721" s="25" t="s">
        <v>4587</v>
      </c>
      <c r="V1721" s="23" t="s">
        <v>4527</v>
      </c>
      <c r="W1721" s="25" t="s">
        <v>4528</v>
      </c>
      <c r="X1721" s="58"/>
      <c r="Y1721" s="23" t="s">
        <v>4588</v>
      </c>
      <c r="Z1721" s="43" t="s">
        <v>4589</v>
      </c>
      <c r="AA1721" s="33">
        <v>5</v>
      </c>
      <c r="AB1721" s="295" t="str">
        <f t="shared" si="134"/>
        <v>年間</v>
      </c>
      <c r="AC1721" s="268"/>
      <c r="AD1721" s="110">
        <v>1</v>
      </c>
      <c r="AE1721" s="202">
        <v>214200</v>
      </c>
      <c r="AF1721" s="26">
        <f t="shared" si="135"/>
        <v>214200</v>
      </c>
      <c r="AG1721" s="27">
        <v>41730</v>
      </c>
      <c r="AH1721" s="302">
        <v>41730</v>
      </c>
      <c r="AI1721" s="29" t="str">
        <f t="shared" si="132"/>
        <v>～</v>
      </c>
      <c r="AJ1721" s="178">
        <f t="shared" si="133"/>
        <v>43555</v>
      </c>
      <c r="AK1721" s="132" t="s">
        <v>4590</v>
      </c>
      <c r="AL1721" s="132" t="s">
        <v>4591</v>
      </c>
      <c r="AM1721" s="114">
        <v>41730</v>
      </c>
      <c r="AN1721" s="408" t="str">
        <f>IF($AA1721-data!$G$1=0,"　",IF(AK1721=0,"　",VLOOKUP($AK1721,data!$A$1:$H$264,8,FALSE)))</f>
        <v>消耗部品交換対象</v>
      </c>
      <c r="AO1721" s="32">
        <v>41757</v>
      </c>
      <c r="AP1721" s="170" t="s">
        <v>4592</v>
      </c>
      <c r="AQ1721" s="264">
        <f t="shared" si="136"/>
        <v>42795</v>
      </c>
    </row>
    <row r="1722" spans="1:43" s="74" customFormat="1" ht="24.75" customHeight="1" x14ac:dyDescent="0.15">
      <c r="A1722" s="297">
        <v>1719</v>
      </c>
      <c r="B1722" s="23" t="s">
        <v>4598</v>
      </c>
      <c r="C1722" s="24" t="s">
        <v>14330</v>
      </c>
      <c r="D1722" s="23" t="s">
        <v>4599</v>
      </c>
      <c r="E1722" s="23" t="s">
        <v>4413</v>
      </c>
      <c r="F1722" s="24" t="s">
        <v>13631</v>
      </c>
      <c r="G1722" s="25" t="s">
        <v>4603</v>
      </c>
      <c r="H1722" s="23" t="s">
        <v>4604</v>
      </c>
      <c r="I1722" s="44" t="s">
        <v>11163</v>
      </c>
      <c r="J1722" s="25" t="s">
        <v>4605</v>
      </c>
      <c r="K1722" s="58"/>
      <c r="L1722" s="58"/>
      <c r="M1722" s="23"/>
      <c r="N1722" s="23"/>
      <c r="O1722" s="25"/>
      <c r="P1722" s="23"/>
      <c r="Q1722" s="25"/>
      <c r="R1722" s="58"/>
      <c r="S1722" s="23"/>
      <c r="T1722" s="23"/>
      <c r="U1722" s="25"/>
      <c r="V1722" s="23"/>
      <c r="W1722" s="25"/>
      <c r="X1722" s="58"/>
      <c r="Y1722" s="23"/>
      <c r="Z1722" s="23"/>
      <c r="AA1722" s="33">
        <v>3</v>
      </c>
      <c r="AB1722" s="295" t="str">
        <f t="shared" si="134"/>
        <v>年間</v>
      </c>
      <c r="AC1722" s="268"/>
      <c r="AD1722" s="110">
        <v>1</v>
      </c>
      <c r="AE1722" s="111">
        <v>4320</v>
      </c>
      <c r="AF1722" s="26">
        <f t="shared" si="135"/>
        <v>4320</v>
      </c>
      <c r="AG1722" s="27">
        <v>41730</v>
      </c>
      <c r="AH1722" s="302">
        <v>41730</v>
      </c>
      <c r="AI1722" s="29" t="str">
        <f t="shared" si="132"/>
        <v>～</v>
      </c>
      <c r="AJ1722" s="178">
        <f t="shared" si="133"/>
        <v>42825</v>
      </c>
      <c r="AK1722" s="30" t="s">
        <v>4601</v>
      </c>
      <c r="AL1722" s="30"/>
      <c r="AM1722" s="114">
        <v>41730</v>
      </c>
      <c r="AN1722" s="408" t="str">
        <f>IF($AA1722-data!$G$1=0,"　",IF(AK1722=0,"　",VLOOKUP($AK1722,data!$A$1:$H$264,8,FALSE)))</f>
        <v>　</v>
      </c>
      <c r="AO1722" s="35"/>
      <c r="AP1722" s="134" t="s">
        <v>4602</v>
      </c>
      <c r="AQ1722" s="264" t="str">
        <f t="shared" si="136"/>
        <v/>
      </c>
    </row>
    <row r="1723" spans="1:43" s="74" customFormat="1" ht="24.75" customHeight="1" x14ac:dyDescent="0.15">
      <c r="A1723" s="297">
        <v>1720</v>
      </c>
      <c r="B1723" s="23" t="s">
        <v>4606</v>
      </c>
      <c r="C1723" s="24" t="s">
        <v>14366</v>
      </c>
      <c r="D1723" s="23" t="s">
        <v>4607</v>
      </c>
      <c r="E1723" s="23" t="s">
        <v>4413</v>
      </c>
      <c r="F1723" s="24" t="s">
        <v>13631</v>
      </c>
      <c r="G1723" s="25" t="s">
        <v>4623</v>
      </c>
      <c r="H1723" s="23" t="s">
        <v>4624</v>
      </c>
      <c r="I1723" s="23" t="s">
        <v>11165</v>
      </c>
      <c r="J1723" s="25" t="s">
        <v>4625</v>
      </c>
      <c r="K1723" s="58" t="s">
        <v>4617</v>
      </c>
      <c r="L1723" s="58"/>
      <c r="M1723" s="23" t="s">
        <v>4626</v>
      </c>
      <c r="N1723" s="25"/>
      <c r="O1723" s="25" t="s">
        <v>4608</v>
      </c>
      <c r="P1723" s="23" t="s">
        <v>4609</v>
      </c>
      <c r="Q1723" s="25" t="s">
        <v>4610</v>
      </c>
      <c r="R1723" s="58" t="s">
        <v>4611</v>
      </c>
      <c r="S1723" s="23" t="s">
        <v>4612</v>
      </c>
      <c r="T1723" s="23" t="s">
        <v>4613</v>
      </c>
      <c r="U1723" s="25" t="s">
        <v>4614</v>
      </c>
      <c r="V1723" s="23" t="s">
        <v>4615</v>
      </c>
      <c r="W1723" s="25" t="s">
        <v>4616</v>
      </c>
      <c r="X1723" s="58" t="s">
        <v>4617</v>
      </c>
      <c r="Y1723" s="23" t="s">
        <v>4618</v>
      </c>
      <c r="Z1723" s="25" t="s">
        <v>4619</v>
      </c>
      <c r="AA1723" s="33">
        <v>5</v>
      </c>
      <c r="AB1723" s="295" t="str">
        <f t="shared" si="134"/>
        <v>年間</v>
      </c>
      <c r="AC1723" s="268"/>
      <c r="AD1723" s="110">
        <v>1</v>
      </c>
      <c r="AE1723" s="202">
        <v>15600</v>
      </c>
      <c r="AF1723" s="26">
        <f t="shared" si="135"/>
        <v>15600</v>
      </c>
      <c r="AG1723" s="27">
        <v>41730</v>
      </c>
      <c r="AH1723" s="302">
        <v>41791</v>
      </c>
      <c r="AI1723" s="29" t="str">
        <f t="shared" si="132"/>
        <v>～</v>
      </c>
      <c r="AJ1723" s="178">
        <f t="shared" si="133"/>
        <v>43616</v>
      </c>
      <c r="AK1723" s="132" t="s">
        <v>4620</v>
      </c>
      <c r="AL1723" s="23" t="s">
        <v>4621</v>
      </c>
      <c r="AM1723" s="114">
        <v>41791</v>
      </c>
      <c r="AN1723" s="408">
        <f>IF($AA1723-data!$G$1=0,"　",IF(AK1723=0,"　",VLOOKUP($AK1723,data!$A$1:$H$264,8,FALSE)))</f>
        <v>0</v>
      </c>
      <c r="AO1723" s="35">
        <v>41791</v>
      </c>
      <c r="AP1723" s="134" t="s">
        <v>4622</v>
      </c>
      <c r="AQ1723" s="264" t="str">
        <f t="shared" si="136"/>
        <v/>
      </c>
    </row>
    <row r="1724" spans="1:43" s="74" customFormat="1" ht="24.75" customHeight="1" x14ac:dyDescent="0.15">
      <c r="A1724" s="297">
        <v>1721</v>
      </c>
      <c r="B1724" s="23" t="s">
        <v>4627</v>
      </c>
      <c r="C1724" s="24" t="s">
        <v>14366</v>
      </c>
      <c r="D1724" s="23" t="s">
        <v>4607</v>
      </c>
      <c r="E1724" s="23" t="s">
        <v>4413</v>
      </c>
      <c r="F1724" s="24" t="s">
        <v>13631</v>
      </c>
      <c r="G1724" s="25" t="s">
        <v>4623</v>
      </c>
      <c r="H1724" s="23" t="s">
        <v>4624</v>
      </c>
      <c r="I1724" s="23" t="s">
        <v>11165</v>
      </c>
      <c r="J1724" s="25" t="s">
        <v>4625</v>
      </c>
      <c r="K1724" s="58" t="s">
        <v>4617</v>
      </c>
      <c r="L1724" s="58"/>
      <c r="M1724" s="23" t="s">
        <v>4626</v>
      </c>
      <c r="N1724" s="25"/>
      <c r="O1724" s="25" t="s">
        <v>4608</v>
      </c>
      <c r="P1724" s="23" t="s">
        <v>4609</v>
      </c>
      <c r="Q1724" s="25" t="s">
        <v>4610</v>
      </c>
      <c r="R1724" s="58" t="s">
        <v>4611</v>
      </c>
      <c r="S1724" s="23" t="s">
        <v>4612</v>
      </c>
      <c r="T1724" s="23" t="s">
        <v>4613</v>
      </c>
      <c r="U1724" s="25" t="s">
        <v>4614</v>
      </c>
      <c r="V1724" s="23" t="s">
        <v>4615</v>
      </c>
      <c r="W1724" s="25" t="s">
        <v>4616</v>
      </c>
      <c r="X1724" s="58" t="s">
        <v>4617</v>
      </c>
      <c r="Y1724" s="23" t="s">
        <v>4618</v>
      </c>
      <c r="Z1724" s="25" t="s">
        <v>4619</v>
      </c>
      <c r="AA1724" s="33">
        <v>5</v>
      </c>
      <c r="AB1724" s="295" t="str">
        <f t="shared" si="134"/>
        <v>年間</v>
      </c>
      <c r="AC1724" s="268"/>
      <c r="AD1724" s="110">
        <v>1</v>
      </c>
      <c r="AE1724" s="202">
        <v>15600</v>
      </c>
      <c r="AF1724" s="26">
        <f t="shared" si="135"/>
        <v>15600</v>
      </c>
      <c r="AG1724" s="27">
        <v>41730</v>
      </c>
      <c r="AH1724" s="302">
        <v>41791</v>
      </c>
      <c r="AI1724" s="29" t="str">
        <f t="shared" si="132"/>
        <v>～</v>
      </c>
      <c r="AJ1724" s="178">
        <f t="shared" si="133"/>
        <v>43616</v>
      </c>
      <c r="AK1724" s="132" t="s">
        <v>4620</v>
      </c>
      <c r="AL1724" s="23" t="s">
        <v>4628</v>
      </c>
      <c r="AM1724" s="114">
        <v>41791</v>
      </c>
      <c r="AN1724" s="408">
        <f>IF($AA1724-data!$G$1=0,"　",IF(AK1724=0,"　",VLOOKUP($AK1724,data!$A$1:$H$264,8,FALSE)))</f>
        <v>0</v>
      </c>
      <c r="AO1724" s="35">
        <v>41791</v>
      </c>
      <c r="AP1724" s="134" t="s">
        <v>4622</v>
      </c>
      <c r="AQ1724" s="264" t="str">
        <f t="shared" si="136"/>
        <v/>
      </c>
    </row>
    <row r="1725" spans="1:43" s="74" customFormat="1" ht="24.75" customHeight="1" x14ac:dyDescent="0.15">
      <c r="A1725" s="297">
        <v>1722</v>
      </c>
      <c r="B1725" s="23" t="s">
        <v>4627</v>
      </c>
      <c r="C1725" s="24" t="s">
        <v>14366</v>
      </c>
      <c r="D1725" s="23" t="s">
        <v>4607</v>
      </c>
      <c r="E1725" s="23" t="s">
        <v>4413</v>
      </c>
      <c r="F1725" s="24" t="s">
        <v>13631</v>
      </c>
      <c r="G1725" s="25" t="s">
        <v>4623</v>
      </c>
      <c r="H1725" s="23" t="s">
        <v>4624</v>
      </c>
      <c r="I1725" s="23" t="s">
        <v>11165</v>
      </c>
      <c r="J1725" s="25" t="s">
        <v>4625</v>
      </c>
      <c r="K1725" s="58" t="s">
        <v>4617</v>
      </c>
      <c r="L1725" s="58"/>
      <c r="M1725" s="23" t="s">
        <v>4626</v>
      </c>
      <c r="N1725" s="25"/>
      <c r="O1725" s="25" t="s">
        <v>4608</v>
      </c>
      <c r="P1725" s="23" t="s">
        <v>4609</v>
      </c>
      <c r="Q1725" s="25" t="s">
        <v>4610</v>
      </c>
      <c r="R1725" s="58" t="s">
        <v>4611</v>
      </c>
      <c r="S1725" s="23" t="s">
        <v>4612</v>
      </c>
      <c r="T1725" s="23" t="s">
        <v>4613</v>
      </c>
      <c r="U1725" s="25" t="s">
        <v>4614</v>
      </c>
      <c r="V1725" s="23" t="s">
        <v>4615</v>
      </c>
      <c r="W1725" s="25" t="s">
        <v>4616</v>
      </c>
      <c r="X1725" s="58" t="s">
        <v>4617</v>
      </c>
      <c r="Y1725" s="23" t="s">
        <v>4618</v>
      </c>
      <c r="Z1725" s="25" t="s">
        <v>4619</v>
      </c>
      <c r="AA1725" s="33">
        <v>5</v>
      </c>
      <c r="AB1725" s="295" t="str">
        <f t="shared" si="134"/>
        <v>年間</v>
      </c>
      <c r="AC1725" s="268"/>
      <c r="AD1725" s="110">
        <v>1</v>
      </c>
      <c r="AE1725" s="202">
        <v>15600</v>
      </c>
      <c r="AF1725" s="26">
        <f t="shared" si="135"/>
        <v>15600</v>
      </c>
      <c r="AG1725" s="27">
        <v>41730</v>
      </c>
      <c r="AH1725" s="302">
        <v>41791</v>
      </c>
      <c r="AI1725" s="29" t="str">
        <f t="shared" si="132"/>
        <v>～</v>
      </c>
      <c r="AJ1725" s="178">
        <f t="shared" si="133"/>
        <v>43616</v>
      </c>
      <c r="AK1725" s="132" t="s">
        <v>4620</v>
      </c>
      <c r="AL1725" s="23" t="s">
        <v>4629</v>
      </c>
      <c r="AM1725" s="114">
        <v>41791</v>
      </c>
      <c r="AN1725" s="408">
        <f>IF($AA1725-data!$G$1=0,"　",IF(AK1725=0,"　",VLOOKUP($AK1725,data!$A$1:$H$264,8,FALSE)))</f>
        <v>0</v>
      </c>
      <c r="AO1725" s="35">
        <v>41791</v>
      </c>
      <c r="AP1725" s="134" t="s">
        <v>4622</v>
      </c>
      <c r="AQ1725" s="264" t="str">
        <f t="shared" si="136"/>
        <v/>
      </c>
    </row>
    <row r="1726" spans="1:43" s="74" customFormat="1" ht="24.75" customHeight="1" x14ac:dyDescent="0.15">
      <c r="A1726" s="297">
        <v>1723</v>
      </c>
      <c r="B1726" s="23" t="s">
        <v>4630</v>
      </c>
      <c r="C1726" s="24" t="s">
        <v>14366</v>
      </c>
      <c r="D1726" s="23" t="s">
        <v>4607</v>
      </c>
      <c r="E1726" s="23" t="s">
        <v>4413</v>
      </c>
      <c r="F1726" s="24" t="s">
        <v>13631</v>
      </c>
      <c r="G1726" s="25" t="s">
        <v>4623</v>
      </c>
      <c r="H1726" s="23" t="s">
        <v>4624</v>
      </c>
      <c r="I1726" s="23" t="s">
        <v>11165</v>
      </c>
      <c r="J1726" s="25" t="s">
        <v>4625</v>
      </c>
      <c r="K1726" s="58" t="s">
        <v>4617</v>
      </c>
      <c r="L1726" s="58"/>
      <c r="M1726" s="23" t="s">
        <v>4626</v>
      </c>
      <c r="N1726" s="23"/>
      <c r="O1726" s="25" t="s">
        <v>4608</v>
      </c>
      <c r="P1726" s="23" t="s">
        <v>4609</v>
      </c>
      <c r="Q1726" s="25" t="s">
        <v>4610</v>
      </c>
      <c r="R1726" s="58" t="s">
        <v>4611</v>
      </c>
      <c r="S1726" s="23" t="s">
        <v>4612</v>
      </c>
      <c r="T1726" s="23" t="s">
        <v>4613</v>
      </c>
      <c r="U1726" s="25" t="s">
        <v>4614</v>
      </c>
      <c r="V1726" s="23" t="s">
        <v>4615</v>
      </c>
      <c r="W1726" s="25" t="s">
        <v>4616</v>
      </c>
      <c r="X1726" s="58" t="s">
        <v>4617</v>
      </c>
      <c r="Y1726" s="23" t="s">
        <v>4618</v>
      </c>
      <c r="Z1726" s="25" t="s">
        <v>4619</v>
      </c>
      <c r="AA1726" s="33">
        <v>5</v>
      </c>
      <c r="AB1726" s="295" t="str">
        <f t="shared" si="134"/>
        <v>年間</v>
      </c>
      <c r="AC1726" s="268"/>
      <c r="AD1726" s="110">
        <v>1</v>
      </c>
      <c r="AE1726" s="111">
        <v>90600</v>
      </c>
      <c r="AF1726" s="26">
        <f t="shared" si="135"/>
        <v>90600</v>
      </c>
      <c r="AG1726" s="27">
        <v>41730</v>
      </c>
      <c r="AH1726" s="302">
        <v>41791</v>
      </c>
      <c r="AI1726" s="29" t="str">
        <f t="shared" si="132"/>
        <v>～</v>
      </c>
      <c r="AJ1726" s="178">
        <f t="shared" si="133"/>
        <v>43616</v>
      </c>
      <c r="AK1726" s="132" t="s">
        <v>4424</v>
      </c>
      <c r="AL1726" s="132" t="s">
        <v>4631</v>
      </c>
      <c r="AM1726" s="114">
        <v>41791</v>
      </c>
      <c r="AN1726" s="408" t="str">
        <f>IF($AA1726-data!$G$1=0,"　",IF(AK1726=0,"　",VLOOKUP($AK1726,data!$A$1:$H$264,8,FALSE)))</f>
        <v>消耗部品交換対象</v>
      </c>
      <c r="AO1726" s="35">
        <v>41791</v>
      </c>
      <c r="AP1726" s="134" t="s">
        <v>4622</v>
      </c>
      <c r="AQ1726" s="264">
        <f t="shared" si="136"/>
        <v>42856</v>
      </c>
    </row>
    <row r="1727" spans="1:43" ht="24.75" customHeight="1" x14ac:dyDescent="0.15">
      <c r="A1727" s="297">
        <v>1724</v>
      </c>
      <c r="B1727" s="23" t="s">
        <v>4632</v>
      </c>
      <c r="C1727" s="24" t="s">
        <v>14329</v>
      </c>
      <c r="D1727" s="23" t="s">
        <v>452</v>
      </c>
      <c r="E1727" s="23" t="s">
        <v>3938</v>
      </c>
      <c r="F1727" s="24" t="s">
        <v>13631</v>
      </c>
      <c r="G1727" s="25" t="s">
        <v>4639</v>
      </c>
      <c r="H1727" s="23" t="s">
        <v>460</v>
      </c>
      <c r="I1727" s="44" t="s">
        <v>11163</v>
      </c>
      <c r="J1727" s="25" t="s">
        <v>4640</v>
      </c>
      <c r="K1727" s="58" t="s">
        <v>4641</v>
      </c>
      <c r="L1727" s="58"/>
      <c r="M1727" s="23" t="s">
        <v>3712</v>
      </c>
      <c r="N1727" s="43" t="s">
        <v>3713</v>
      </c>
      <c r="O1727" s="25" t="s">
        <v>4633</v>
      </c>
      <c r="P1727" s="23" t="s">
        <v>4634</v>
      </c>
      <c r="Q1727" s="25" t="s">
        <v>4635</v>
      </c>
      <c r="R1727" s="58" t="s">
        <v>4636</v>
      </c>
      <c r="S1727" s="23" t="s">
        <v>4637</v>
      </c>
      <c r="T1727" s="23" t="s">
        <v>4638</v>
      </c>
      <c r="U1727" s="25" t="s">
        <v>4639</v>
      </c>
      <c r="V1727" s="23" t="s">
        <v>460</v>
      </c>
      <c r="W1727" s="25" t="s">
        <v>4640</v>
      </c>
      <c r="X1727" s="58" t="s">
        <v>4641</v>
      </c>
      <c r="Y1727" s="23" t="s">
        <v>3712</v>
      </c>
      <c r="Z1727" s="43" t="s">
        <v>3713</v>
      </c>
      <c r="AA1727" s="33">
        <v>3</v>
      </c>
      <c r="AB1727" s="295" t="str">
        <f t="shared" si="134"/>
        <v>年間</v>
      </c>
      <c r="AC1727" s="268"/>
      <c r="AD1727" s="110">
        <v>1</v>
      </c>
      <c r="AE1727" s="202">
        <v>4320</v>
      </c>
      <c r="AF1727" s="26">
        <f t="shared" si="135"/>
        <v>4320</v>
      </c>
      <c r="AG1727" s="42">
        <v>41760</v>
      </c>
      <c r="AH1727" s="302">
        <v>41730</v>
      </c>
      <c r="AI1727" s="29" t="str">
        <f t="shared" si="132"/>
        <v>～</v>
      </c>
      <c r="AJ1727" s="178">
        <f t="shared" si="133"/>
        <v>42825</v>
      </c>
      <c r="AK1727" s="132" t="s">
        <v>4642</v>
      </c>
      <c r="AL1727" s="30" t="s">
        <v>4643</v>
      </c>
      <c r="AM1727" s="114">
        <v>41730</v>
      </c>
      <c r="AN1727" s="408" t="str">
        <f>IF($AA1727-data!$G$1=0,"　",IF(AK1727=0,"　",VLOOKUP($AK1727,data!$A$1:$H$264,8,FALSE)))</f>
        <v>　</v>
      </c>
      <c r="AO1727" s="32">
        <v>41772</v>
      </c>
      <c r="AP1727" s="170" t="s">
        <v>4644</v>
      </c>
      <c r="AQ1727" s="264" t="str">
        <f t="shared" si="136"/>
        <v/>
      </c>
    </row>
    <row r="1728" spans="1:43" s="74" customFormat="1" ht="24.75" customHeight="1" x14ac:dyDescent="0.15">
      <c r="A1728" s="297">
        <v>1725</v>
      </c>
      <c r="B1728" s="23" t="s">
        <v>4632</v>
      </c>
      <c r="C1728" s="24" t="s">
        <v>14329</v>
      </c>
      <c r="D1728" s="23" t="s">
        <v>452</v>
      </c>
      <c r="E1728" s="23" t="s">
        <v>3938</v>
      </c>
      <c r="F1728" s="24" t="s">
        <v>13631</v>
      </c>
      <c r="G1728" s="25" t="s">
        <v>4639</v>
      </c>
      <c r="H1728" s="23" t="s">
        <v>460</v>
      </c>
      <c r="I1728" s="44" t="s">
        <v>11163</v>
      </c>
      <c r="J1728" s="25" t="s">
        <v>4640</v>
      </c>
      <c r="K1728" s="58" t="s">
        <v>4641</v>
      </c>
      <c r="L1728" s="58"/>
      <c r="M1728" s="23" t="s">
        <v>3712</v>
      </c>
      <c r="N1728" s="43" t="s">
        <v>3713</v>
      </c>
      <c r="O1728" s="25" t="s">
        <v>4633</v>
      </c>
      <c r="P1728" s="23" t="s">
        <v>4634</v>
      </c>
      <c r="Q1728" s="25" t="s">
        <v>4635</v>
      </c>
      <c r="R1728" s="58" t="s">
        <v>4636</v>
      </c>
      <c r="S1728" s="23" t="s">
        <v>4637</v>
      </c>
      <c r="T1728" s="23" t="s">
        <v>4638</v>
      </c>
      <c r="U1728" s="25" t="s">
        <v>4639</v>
      </c>
      <c r="V1728" s="23" t="s">
        <v>460</v>
      </c>
      <c r="W1728" s="25" t="s">
        <v>4640</v>
      </c>
      <c r="X1728" s="58" t="s">
        <v>4641</v>
      </c>
      <c r="Y1728" s="23" t="s">
        <v>3712</v>
      </c>
      <c r="Z1728" s="43" t="s">
        <v>3713</v>
      </c>
      <c r="AA1728" s="33">
        <v>3</v>
      </c>
      <c r="AB1728" s="295" t="str">
        <f t="shared" si="134"/>
        <v>年間</v>
      </c>
      <c r="AC1728" s="268"/>
      <c r="AD1728" s="110">
        <v>1</v>
      </c>
      <c r="AE1728" s="202">
        <v>4320</v>
      </c>
      <c r="AF1728" s="26">
        <f t="shared" si="135"/>
        <v>4320</v>
      </c>
      <c r="AG1728" s="42">
        <v>41760</v>
      </c>
      <c r="AH1728" s="302">
        <v>41730</v>
      </c>
      <c r="AI1728" s="29" t="str">
        <f t="shared" si="132"/>
        <v>～</v>
      </c>
      <c r="AJ1728" s="178">
        <f t="shared" si="133"/>
        <v>42825</v>
      </c>
      <c r="AK1728" s="132" t="s">
        <v>4642</v>
      </c>
      <c r="AL1728" s="30" t="s">
        <v>4645</v>
      </c>
      <c r="AM1728" s="114">
        <v>41730</v>
      </c>
      <c r="AN1728" s="408" t="str">
        <f>IF($AA1728-data!$G$1=0,"　",IF(AK1728=0,"　",VLOOKUP($AK1728,data!$A$1:$H$264,8,FALSE)))</f>
        <v>　</v>
      </c>
      <c r="AO1728" s="32">
        <v>41772</v>
      </c>
      <c r="AP1728" s="170" t="s">
        <v>4644</v>
      </c>
      <c r="AQ1728" s="264" t="str">
        <f t="shared" si="136"/>
        <v/>
      </c>
    </row>
    <row r="1729" spans="1:115" ht="24.75" customHeight="1" x14ac:dyDescent="0.15">
      <c r="A1729" s="297">
        <v>1726</v>
      </c>
      <c r="B1729" s="23" t="s">
        <v>4632</v>
      </c>
      <c r="C1729" s="24" t="s">
        <v>14329</v>
      </c>
      <c r="D1729" s="23" t="s">
        <v>452</v>
      </c>
      <c r="E1729" s="23" t="s">
        <v>3938</v>
      </c>
      <c r="F1729" s="24" t="s">
        <v>13631</v>
      </c>
      <c r="G1729" s="25" t="s">
        <v>4639</v>
      </c>
      <c r="H1729" s="23" t="s">
        <v>460</v>
      </c>
      <c r="I1729" s="44" t="s">
        <v>11163</v>
      </c>
      <c r="J1729" s="25" t="s">
        <v>4640</v>
      </c>
      <c r="K1729" s="58" t="s">
        <v>4641</v>
      </c>
      <c r="L1729" s="58"/>
      <c r="M1729" s="23" t="s">
        <v>3712</v>
      </c>
      <c r="N1729" s="43" t="s">
        <v>3713</v>
      </c>
      <c r="O1729" s="25" t="s">
        <v>4633</v>
      </c>
      <c r="P1729" s="23" t="s">
        <v>4634</v>
      </c>
      <c r="Q1729" s="25" t="s">
        <v>4635</v>
      </c>
      <c r="R1729" s="58" t="s">
        <v>4636</v>
      </c>
      <c r="S1729" s="23" t="s">
        <v>4637</v>
      </c>
      <c r="T1729" s="23" t="s">
        <v>4638</v>
      </c>
      <c r="U1729" s="25" t="s">
        <v>4639</v>
      </c>
      <c r="V1729" s="23" t="s">
        <v>460</v>
      </c>
      <c r="W1729" s="25" t="s">
        <v>4640</v>
      </c>
      <c r="X1729" s="58" t="s">
        <v>4641</v>
      </c>
      <c r="Y1729" s="23" t="s">
        <v>3712</v>
      </c>
      <c r="Z1729" s="43" t="s">
        <v>3713</v>
      </c>
      <c r="AA1729" s="33">
        <v>3</v>
      </c>
      <c r="AB1729" s="295" t="str">
        <f t="shared" si="134"/>
        <v>年間</v>
      </c>
      <c r="AC1729" s="268"/>
      <c r="AD1729" s="110">
        <v>1</v>
      </c>
      <c r="AE1729" s="202">
        <v>4320</v>
      </c>
      <c r="AF1729" s="26">
        <f t="shared" si="135"/>
        <v>4320</v>
      </c>
      <c r="AG1729" s="42">
        <v>41760</v>
      </c>
      <c r="AH1729" s="302">
        <v>41730</v>
      </c>
      <c r="AI1729" s="29" t="str">
        <f t="shared" si="132"/>
        <v>～</v>
      </c>
      <c r="AJ1729" s="178">
        <f t="shared" si="133"/>
        <v>42825</v>
      </c>
      <c r="AK1729" s="132" t="s">
        <v>4642</v>
      </c>
      <c r="AL1729" s="30" t="s">
        <v>4646</v>
      </c>
      <c r="AM1729" s="114">
        <v>41730</v>
      </c>
      <c r="AN1729" s="408" t="str">
        <f>IF($AA1729-data!$G$1=0,"　",IF(AK1729=0,"　",VLOOKUP($AK1729,data!$A$1:$H$264,8,FALSE)))</f>
        <v>　</v>
      </c>
      <c r="AO1729" s="32">
        <v>41772</v>
      </c>
      <c r="AP1729" s="170" t="s">
        <v>4644</v>
      </c>
      <c r="AQ1729" s="264" t="str">
        <f t="shared" si="136"/>
        <v/>
      </c>
    </row>
    <row r="1730" spans="1:115" s="74" customFormat="1" ht="24.75" customHeight="1" x14ac:dyDescent="0.15">
      <c r="A1730" s="297">
        <v>1727</v>
      </c>
      <c r="B1730" s="23" t="s">
        <v>4647</v>
      </c>
      <c r="C1730" s="24" t="s">
        <v>14329</v>
      </c>
      <c r="D1730" s="23" t="s">
        <v>4648</v>
      </c>
      <c r="E1730" s="23" t="s">
        <v>3308</v>
      </c>
      <c r="F1730" s="24" t="s">
        <v>8156</v>
      </c>
      <c r="G1730" s="25" t="s">
        <v>4660</v>
      </c>
      <c r="H1730" s="23" t="s">
        <v>4661</v>
      </c>
      <c r="I1730" s="23" t="s">
        <v>9143</v>
      </c>
      <c r="J1730" s="25" t="s">
        <v>4662</v>
      </c>
      <c r="K1730" s="58"/>
      <c r="L1730" s="58"/>
      <c r="M1730" s="23" t="s">
        <v>4663</v>
      </c>
      <c r="N1730" s="23" t="s">
        <v>4664</v>
      </c>
      <c r="O1730" s="25" t="s">
        <v>4633</v>
      </c>
      <c r="P1730" s="23" t="s">
        <v>4634</v>
      </c>
      <c r="Q1730" s="25" t="s">
        <v>4635</v>
      </c>
      <c r="R1730" s="58" t="s">
        <v>4649</v>
      </c>
      <c r="S1730" s="23" t="s">
        <v>4650</v>
      </c>
      <c r="T1730" s="23" t="s">
        <v>4651</v>
      </c>
      <c r="U1730" s="25" t="s">
        <v>4652</v>
      </c>
      <c r="V1730" s="23" t="s">
        <v>4653</v>
      </c>
      <c r="W1730" s="25" t="s">
        <v>4654</v>
      </c>
      <c r="X1730" s="58"/>
      <c r="Y1730" s="23" t="s">
        <v>4655</v>
      </c>
      <c r="Z1730" s="23" t="s">
        <v>4656</v>
      </c>
      <c r="AA1730" s="33">
        <v>5</v>
      </c>
      <c r="AB1730" s="295" t="str">
        <f t="shared" si="134"/>
        <v>年間</v>
      </c>
      <c r="AC1730" s="268"/>
      <c r="AD1730" s="110">
        <v>1</v>
      </c>
      <c r="AE1730" s="202">
        <v>214200</v>
      </c>
      <c r="AF1730" s="26">
        <f t="shared" si="135"/>
        <v>214200</v>
      </c>
      <c r="AG1730" s="42">
        <v>41760</v>
      </c>
      <c r="AH1730" s="302">
        <v>41750</v>
      </c>
      <c r="AI1730" s="29" t="str">
        <f t="shared" si="132"/>
        <v>～</v>
      </c>
      <c r="AJ1730" s="178">
        <f t="shared" si="133"/>
        <v>43575</v>
      </c>
      <c r="AK1730" s="132" t="s">
        <v>4657</v>
      </c>
      <c r="AL1730" s="132" t="s">
        <v>4658</v>
      </c>
      <c r="AM1730" s="114">
        <v>41750</v>
      </c>
      <c r="AN1730" s="408" t="str">
        <f>IF($AA1730-data!$G$1=0,"　",IF(AK1730=0,"　",VLOOKUP($AK1730,data!$A$1:$H$264,8,FALSE)))</f>
        <v>消耗部品交換対象</v>
      </c>
      <c r="AO1730" s="35">
        <v>41774</v>
      </c>
      <c r="AP1730" s="134" t="s">
        <v>4659</v>
      </c>
      <c r="AQ1730" s="264">
        <f t="shared" si="136"/>
        <v>42815</v>
      </c>
    </row>
    <row r="1731" spans="1:115" ht="24.75" customHeight="1" x14ac:dyDescent="0.15">
      <c r="A1731" s="297">
        <v>1728</v>
      </c>
      <c r="B1731" s="23" t="s">
        <v>4665</v>
      </c>
      <c r="C1731" s="24" t="s">
        <v>14340</v>
      </c>
      <c r="D1731" s="23" t="s">
        <v>4026</v>
      </c>
      <c r="E1731" s="23" t="s">
        <v>4316</v>
      </c>
      <c r="F1731" s="24"/>
      <c r="G1731" s="25" t="s">
        <v>4301</v>
      </c>
      <c r="H1731" s="23"/>
      <c r="I1731" s="23"/>
      <c r="J1731" s="25"/>
      <c r="K1731" s="58"/>
      <c r="L1731" s="58"/>
      <c r="M1731" s="23"/>
      <c r="N1731" s="43"/>
      <c r="O1731" s="25" t="s">
        <v>4286</v>
      </c>
      <c r="P1731" s="23" t="s">
        <v>4287</v>
      </c>
      <c r="Q1731" s="25" t="s">
        <v>4288</v>
      </c>
      <c r="R1731" s="58" t="s">
        <v>4289</v>
      </c>
      <c r="S1731" s="23" t="s">
        <v>4290</v>
      </c>
      <c r="T1731" s="23" t="s">
        <v>4291</v>
      </c>
      <c r="U1731" s="25" t="s">
        <v>4292</v>
      </c>
      <c r="V1731" s="23" t="s">
        <v>4293</v>
      </c>
      <c r="W1731" s="25" t="s">
        <v>4294</v>
      </c>
      <c r="X1731" s="58" t="s">
        <v>4295</v>
      </c>
      <c r="Y1731" s="23" t="s">
        <v>4296</v>
      </c>
      <c r="Z1731" s="23" t="s">
        <v>4297</v>
      </c>
      <c r="AA1731" s="33">
        <v>5</v>
      </c>
      <c r="AB1731" s="295" t="str">
        <f t="shared" si="134"/>
        <v>年間</v>
      </c>
      <c r="AC1731" s="268"/>
      <c r="AD1731" s="110">
        <v>54</v>
      </c>
      <c r="AE1731" s="111">
        <v>13200</v>
      </c>
      <c r="AF1731" s="26">
        <f t="shared" si="135"/>
        <v>712800</v>
      </c>
      <c r="AG1731" s="42">
        <v>41760</v>
      </c>
      <c r="AH1731" s="308"/>
      <c r="AI1731" s="29" t="str">
        <f t="shared" si="132"/>
        <v/>
      </c>
      <c r="AJ1731" s="178" t="str">
        <f t="shared" si="133"/>
        <v/>
      </c>
      <c r="AK1731" s="132" t="s">
        <v>4298</v>
      </c>
      <c r="AL1731" s="225" t="s">
        <v>10141</v>
      </c>
      <c r="AM1731" s="146"/>
      <c r="AN1731" s="408">
        <f>IF($AA1731-data!$G$1=0,"　",IF(AK1731=0,"　",VLOOKUP($AK1731,data!$A$1:$H$264,8,FALSE)))</f>
        <v>0</v>
      </c>
      <c r="AO1731" s="109"/>
      <c r="AP1731" s="170"/>
      <c r="AQ1731" s="264" t="str">
        <f t="shared" si="136"/>
        <v/>
      </c>
    </row>
    <row r="1732" spans="1:115" s="74" customFormat="1" ht="24.75" customHeight="1" x14ac:dyDescent="0.15">
      <c r="A1732" s="297">
        <v>1729</v>
      </c>
      <c r="B1732" s="23" t="s">
        <v>4666</v>
      </c>
      <c r="C1732" s="24" t="s">
        <v>2344</v>
      </c>
      <c r="D1732" s="23"/>
      <c r="E1732" s="23"/>
      <c r="F1732" s="24"/>
      <c r="G1732" s="25"/>
      <c r="H1732" s="23"/>
      <c r="I1732" s="23"/>
      <c r="J1732" s="25"/>
      <c r="K1732" s="58"/>
      <c r="L1732" s="58"/>
      <c r="M1732" s="23"/>
      <c r="N1732" s="23"/>
      <c r="O1732" s="25"/>
      <c r="P1732" s="23"/>
      <c r="Q1732" s="25"/>
      <c r="R1732" s="58"/>
      <c r="S1732" s="23"/>
      <c r="T1732" s="23"/>
      <c r="U1732" s="25"/>
      <c r="V1732" s="23"/>
      <c r="W1732" s="25"/>
      <c r="X1732" s="58"/>
      <c r="Y1732" s="23"/>
      <c r="Z1732" s="23"/>
      <c r="AA1732" s="33"/>
      <c r="AB1732" s="295" t="str">
        <f t="shared" si="134"/>
        <v/>
      </c>
      <c r="AC1732" s="268"/>
      <c r="AD1732" s="110"/>
      <c r="AE1732" s="111"/>
      <c r="AF1732" s="94" t="str">
        <f t="shared" si="135"/>
        <v/>
      </c>
      <c r="AG1732" s="27"/>
      <c r="AH1732" s="302"/>
      <c r="AI1732" s="29" t="str">
        <f t="shared" ref="AI1732:AI1795" si="137">IF(ISBLANK($AH1732),"","～")</f>
        <v/>
      </c>
      <c r="AJ1732" s="178" t="str">
        <f t="shared" ref="AJ1732:AJ1795" si="138">IF(ISBLANK($AH1732),"",DATE(YEAR($AH1732)+$AA1732,MONTH($AH1732),DAY($AH1732)-1))</f>
        <v/>
      </c>
      <c r="AK1732" s="30"/>
      <c r="AL1732" s="30"/>
      <c r="AM1732" s="114"/>
      <c r="AN1732" s="408" t="str">
        <f>IF($AA1732-data!$G$1=0,"　",IF(AK1732=0,"　",VLOOKUP($AK1732,data!$A$1:$H$264,8,FALSE)))</f>
        <v>　</v>
      </c>
      <c r="AO1732" s="35"/>
      <c r="AP1732" s="134"/>
      <c r="AQ1732" s="264" t="str">
        <f t="shared" si="136"/>
        <v/>
      </c>
    </row>
    <row r="1733" spans="1:115" s="74" customFormat="1" ht="24.75" customHeight="1" x14ac:dyDescent="0.15">
      <c r="A1733" s="297">
        <v>1730</v>
      </c>
      <c r="B1733" s="23" t="s">
        <v>4667</v>
      </c>
      <c r="C1733" s="24" t="s">
        <v>2344</v>
      </c>
      <c r="D1733" s="23"/>
      <c r="E1733" s="23"/>
      <c r="F1733" s="24"/>
      <c r="G1733" s="25"/>
      <c r="H1733" s="23"/>
      <c r="I1733" s="23"/>
      <c r="J1733" s="25"/>
      <c r="K1733" s="58"/>
      <c r="L1733" s="58"/>
      <c r="M1733" s="23"/>
      <c r="N1733" s="25"/>
      <c r="O1733" s="25"/>
      <c r="P1733" s="23"/>
      <c r="Q1733" s="25"/>
      <c r="R1733" s="58"/>
      <c r="S1733" s="23"/>
      <c r="T1733" s="23"/>
      <c r="U1733" s="25"/>
      <c r="V1733" s="23"/>
      <c r="W1733" s="25"/>
      <c r="X1733" s="58"/>
      <c r="Y1733" s="23"/>
      <c r="Z1733" s="25"/>
      <c r="AA1733" s="33"/>
      <c r="AB1733" s="295" t="str">
        <f t="shared" ref="AB1733:AB1796" si="139">IF(ISBLANK($AA1733),"","年間")</f>
        <v/>
      </c>
      <c r="AC1733" s="268"/>
      <c r="AD1733" s="110"/>
      <c r="AE1733" s="202"/>
      <c r="AF1733" s="94" t="str">
        <f t="shared" ref="AF1733:AF1796" si="140">IF(ISBLANK($AE1733),"",$AE1733*$AD1733)</f>
        <v/>
      </c>
      <c r="AG1733" s="27"/>
      <c r="AH1733" s="305"/>
      <c r="AI1733" s="29" t="str">
        <f t="shared" si="137"/>
        <v/>
      </c>
      <c r="AJ1733" s="178" t="str">
        <f t="shared" si="138"/>
        <v/>
      </c>
      <c r="AK1733" s="30"/>
      <c r="AL1733" s="30"/>
      <c r="AM1733" s="275"/>
      <c r="AN1733" s="408" t="str">
        <f>IF($AA1733-data!$G$1=0,"　",IF(AK1733=0,"　",VLOOKUP($AK1733,data!$A$1:$H$264,8,FALSE)))</f>
        <v>　</v>
      </c>
      <c r="AO1733" s="273"/>
      <c r="AP1733" s="134"/>
      <c r="AQ1733" s="264" t="str">
        <f t="shared" ref="AQ1733:AQ1796" si="141">IF(COUNTIF($AN1733,"*消耗部品交換対象*"),IF(ISBLANK($AH1733),"契約期間 未入力",EDATE($AH1733,35)),"")</f>
        <v/>
      </c>
    </row>
    <row r="1734" spans="1:115" s="74" customFormat="1" ht="24.75" customHeight="1" x14ac:dyDescent="0.15">
      <c r="A1734" s="297">
        <v>1731</v>
      </c>
      <c r="B1734" s="23" t="s">
        <v>4668</v>
      </c>
      <c r="C1734" s="24" t="s">
        <v>2344</v>
      </c>
      <c r="D1734" s="23"/>
      <c r="E1734" s="23"/>
      <c r="F1734" s="24"/>
      <c r="G1734" s="25"/>
      <c r="H1734" s="23"/>
      <c r="I1734" s="23"/>
      <c r="J1734" s="25"/>
      <c r="K1734" s="58"/>
      <c r="L1734" s="58"/>
      <c r="M1734" s="23"/>
      <c r="N1734" s="23"/>
      <c r="O1734" s="25"/>
      <c r="P1734" s="23"/>
      <c r="Q1734" s="25"/>
      <c r="R1734" s="58"/>
      <c r="S1734" s="23"/>
      <c r="T1734" s="23"/>
      <c r="U1734" s="25"/>
      <c r="V1734" s="23"/>
      <c r="W1734" s="25"/>
      <c r="X1734" s="58"/>
      <c r="Y1734" s="23"/>
      <c r="Z1734" s="23"/>
      <c r="AA1734" s="33"/>
      <c r="AB1734" s="295" t="str">
        <f t="shared" si="139"/>
        <v/>
      </c>
      <c r="AC1734" s="268"/>
      <c r="AD1734" s="110"/>
      <c r="AE1734" s="111"/>
      <c r="AF1734" s="94" t="str">
        <f t="shared" si="140"/>
        <v/>
      </c>
      <c r="AG1734" s="27"/>
      <c r="AH1734" s="302"/>
      <c r="AI1734" s="29" t="str">
        <f t="shared" si="137"/>
        <v/>
      </c>
      <c r="AJ1734" s="178" t="str">
        <f t="shared" si="138"/>
        <v/>
      </c>
      <c r="AK1734" s="30"/>
      <c r="AL1734" s="30"/>
      <c r="AM1734" s="114"/>
      <c r="AN1734" s="408" t="str">
        <f>IF($AA1734-data!$G$1=0,"　",IF(AK1734=0,"　",VLOOKUP($AK1734,data!$A$1:$H$264,8,FALSE)))</f>
        <v>　</v>
      </c>
      <c r="AO1734" s="35"/>
      <c r="AP1734" s="134"/>
      <c r="AQ1734" s="264" t="str">
        <f t="shared" si="141"/>
        <v/>
      </c>
    </row>
    <row r="1735" spans="1:115" ht="24.75" customHeight="1" x14ac:dyDescent="0.15">
      <c r="A1735" s="297">
        <v>1732</v>
      </c>
      <c r="B1735" s="23" t="s">
        <v>4669</v>
      </c>
      <c r="C1735" s="24" t="s">
        <v>14329</v>
      </c>
      <c r="D1735" s="23" t="s">
        <v>4223</v>
      </c>
      <c r="E1735" s="23" t="s">
        <v>582</v>
      </c>
      <c r="F1735" s="24" t="s">
        <v>11168</v>
      </c>
      <c r="G1735" s="25" t="s">
        <v>4673</v>
      </c>
      <c r="H1735" s="23" t="s">
        <v>4680</v>
      </c>
      <c r="I1735" s="23" t="s">
        <v>11140</v>
      </c>
      <c r="J1735" s="25" t="s">
        <v>4681</v>
      </c>
      <c r="K1735" s="58" t="s">
        <v>4682</v>
      </c>
      <c r="L1735" s="58"/>
      <c r="M1735" s="23" t="s">
        <v>4683</v>
      </c>
      <c r="N1735" s="44" t="s">
        <v>4684</v>
      </c>
      <c r="O1735" s="25" t="s">
        <v>4670</v>
      </c>
      <c r="P1735" s="23" t="s">
        <v>4225</v>
      </c>
      <c r="Q1735" s="25" t="s">
        <v>4671</v>
      </c>
      <c r="R1735" s="58" t="s">
        <v>4672</v>
      </c>
      <c r="S1735" s="23" t="s">
        <v>4228</v>
      </c>
      <c r="T1735" s="23" t="s">
        <v>4229</v>
      </c>
      <c r="U1735" s="25" t="s">
        <v>4673</v>
      </c>
      <c r="V1735" s="23" t="s">
        <v>4674</v>
      </c>
      <c r="W1735" s="25" t="s">
        <v>4675</v>
      </c>
      <c r="X1735" s="58" t="s">
        <v>4676</v>
      </c>
      <c r="Y1735" s="23" t="s">
        <v>4677</v>
      </c>
      <c r="Z1735" s="43" t="s">
        <v>4678</v>
      </c>
      <c r="AA1735" s="33">
        <v>5</v>
      </c>
      <c r="AB1735" s="295" t="str">
        <f t="shared" si="139"/>
        <v>年間</v>
      </c>
      <c r="AC1735" s="268"/>
      <c r="AD1735" s="110">
        <v>1</v>
      </c>
      <c r="AE1735" s="202">
        <v>90600</v>
      </c>
      <c r="AF1735" s="26">
        <f t="shared" si="140"/>
        <v>90600</v>
      </c>
      <c r="AG1735" s="42">
        <v>41760</v>
      </c>
      <c r="AH1735" s="301">
        <v>41786</v>
      </c>
      <c r="AI1735" s="29" t="str">
        <f t="shared" si="137"/>
        <v>～</v>
      </c>
      <c r="AJ1735" s="178">
        <f t="shared" si="138"/>
        <v>43611</v>
      </c>
      <c r="AK1735" s="132" t="s">
        <v>4197</v>
      </c>
      <c r="AL1735" s="132" t="s">
        <v>4679</v>
      </c>
      <c r="AM1735" s="147">
        <v>41786</v>
      </c>
      <c r="AN1735" s="408" t="str">
        <f>IF($AA1735-data!$G$1=0,"　",IF(AK1735=0,"　",VLOOKUP($AK1735,data!$A$1:$H$264,8,FALSE)))</f>
        <v>消耗部品交換対象</v>
      </c>
      <c r="AO1735" s="109">
        <v>41788</v>
      </c>
      <c r="AP1735" s="170"/>
      <c r="AQ1735" s="264">
        <f t="shared" si="141"/>
        <v>42852</v>
      </c>
    </row>
    <row r="1736" spans="1:115" s="74" customFormat="1" ht="24.75" customHeight="1" x14ac:dyDescent="0.15">
      <c r="A1736" s="297">
        <v>1733</v>
      </c>
      <c r="B1736" s="23" t="s">
        <v>4685</v>
      </c>
      <c r="C1736" s="24" t="s">
        <v>14329</v>
      </c>
      <c r="D1736" s="23" t="s">
        <v>4223</v>
      </c>
      <c r="E1736" s="23" t="s">
        <v>582</v>
      </c>
      <c r="F1736" s="24" t="s">
        <v>11168</v>
      </c>
      <c r="G1736" s="25" t="s">
        <v>4673</v>
      </c>
      <c r="H1736" s="23" t="s">
        <v>4680</v>
      </c>
      <c r="I1736" s="23" t="s">
        <v>11140</v>
      </c>
      <c r="J1736" s="25" t="s">
        <v>4681</v>
      </c>
      <c r="K1736" s="58" t="s">
        <v>4682</v>
      </c>
      <c r="L1736" s="58"/>
      <c r="M1736" s="23" t="s">
        <v>4683</v>
      </c>
      <c r="N1736" s="44" t="s">
        <v>4684</v>
      </c>
      <c r="O1736" s="25" t="s">
        <v>4670</v>
      </c>
      <c r="P1736" s="23" t="s">
        <v>4225</v>
      </c>
      <c r="Q1736" s="25" t="s">
        <v>4671</v>
      </c>
      <c r="R1736" s="58" t="s">
        <v>4672</v>
      </c>
      <c r="S1736" s="23" t="s">
        <v>4228</v>
      </c>
      <c r="T1736" s="23" t="s">
        <v>4229</v>
      </c>
      <c r="U1736" s="25" t="s">
        <v>4673</v>
      </c>
      <c r="V1736" s="23" t="s">
        <v>4674</v>
      </c>
      <c r="W1736" s="25" t="s">
        <v>4675</v>
      </c>
      <c r="X1736" s="58" t="s">
        <v>4676</v>
      </c>
      <c r="Y1736" s="23" t="s">
        <v>4677</v>
      </c>
      <c r="Z1736" s="43" t="s">
        <v>4678</v>
      </c>
      <c r="AA1736" s="33">
        <v>5</v>
      </c>
      <c r="AB1736" s="295" t="str">
        <f t="shared" si="139"/>
        <v>年間</v>
      </c>
      <c r="AC1736" s="268"/>
      <c r="AD1736" s="110">
        <v>1</v>
      </c>
      <c r="AE1736" s="202">
        <v>11400</v>
      </c>
      <c r="AF1736" s="26">
        <f t="shared" si="140"/>
        <v>11400</v>
      </c>
      <c r="AG1736" s="42">
        <v>41760</v>
      </c>
      <c r="AH1736" s="301">
        <v>41786</v>
      </c>
      <c r="AI1736" s="29" t="str">
        <f t="shared" si="137"/>
        <v>～</v>
      </c>
      <c r="AJ1736" s="178">
        <f t="shared" si="138"/>
        <v>43611</v>
      </c>
      <c r="AK1736" s="44" t="s">
        <v>4686</v>
      </c>
      <c r="AL1736" s="44" t="s">
        <v>4687</v>
      </c>
      <c r="AM1736" s="147">
        <v>41786</v>
      </c>
      <c r="AN1736" s="408">
        <f>IF($AA1736-data!$G$1=0,"　",IF(AK1736=0,"　",VLOOKUP($AK1736,data!$A$1:$H$264,8,FALSE)))</f>
        <v>0</v>
      </c>
      <c r="AO1736" s="109">
        <v>41788</v>
      </c>
      <c r="AP1736" s="170"/>
      <c r="AQ1736" s="264" t="str">
        <f t="shared" si="141"/>
        <v/>
      </c>
    </row>
    <row r="1737" spans="1:115" ht="24.75" customHeight="1" x14ac:dyDescent="0.15">
      <c r="A1737" s="297">
        <v>1734</v>
      </c>
      <c r="B1737" s="23" t="s">
        <v>4688</v>
      </c>
      <c r="C1737" s="24" t="s">
        <v>14329</v>
      </c>
      <c r="D1737" s="23" t="s">
        <v>4223</v>
      </c>
      <c r="E1737" s="23" t="s">
        <v>582</v>
      </c>
      <c r="F1737" s="24" t="s">
        <v>11168</v>
      </c>
      <c r="G1737" s="25" t="s">
        <v>4673</v>
      </c>
      <c r="H1737" s="23" t="s">
        <v>4680</v>
      </c>
      <c r="I1737" s="23" t="s">
        <v>11140</v>
      </c>
      <c r="J1737" s="25" t="s">
        <v>4681</v>
      </c>
      <c r="K1737" s="58" t="s">
        <v>4682</v>
      </c>
      <c r="L1737" s="58"/>
      <c r="M1737" s="23" t="s">
        <v>4683</v>
      </c>
      <c r="N1737" s="44" t="s">
        <v>4684</v>
      </c>
      <c r="O1737" s="25" t="s">
        <v>4670</v>
      </c>
      <c r="P1737" s="23" t="s">
        <v>4225</v>
      </c>
      <c r="Q1737" s="25" t="s">
        <v>4671</v>
      </c>
      <c r="R1737" s="58" t="s">
        <v>4672</v>
      </c>
      <c r="S1737" s="23" t="s">
        <v>4228</v>
      </c>
      <c r="T1737" s="23" t="s">
        <v>4229</v>
      </c>
      <c r="U1737" s="25" t="s">
        <v>4673</v>
      </c>
      <c r="V1737" s="23" t="s">
        <v>4674</v>
      </c>
      <c r="W1737" s="25" t="s">
        <v>4675</v>
      </c>
      <c r="X1737" s="58" t="s">
        <v>4676</v>
      </c>
      <c r="Y1737" s="23" t="s">
        <v>4677</v>
      </c>
      <c r="Z1737" s="43" t="s">
        <v>4678</v>
      </c>
      <c r="AA1737" s="33">
        <v>5</v>
      </c>
      <c r="AB1737" s="295" t="str">
        <f t="shared" si="139"/>
        <v>年間</v>
      </c>
      <c r="AC1737" s="268"/>
      <c r="AD1737" s="110">
        <v>1</v>
      </c>
      <c r="AE1737" s="202">
        <v>58800</v>
      </c>
      <c r="AF1737" s="26">
        <f t="shared" si="140"/>
        <v>58800</v>
      </c>
      <c r="AG1737" s="42">
        <v>41760</v>
      </c>
      <c r="AH1737" s="301">
        <v>41786</v>
      </c>
      <c r="AI1737" s="29" t="str">
        <f t="shared" si="137"/>
        <v>～</v>
      </c>
      <c r="AJ1737" s="178">
        <f t="shared" si="138"/>
        <v>43611</v>
      </c>
      <c r="AK1737" s="44" t="s">
        <v>4178</v>
      </c>
      <c r="AL1737" s="44" t="s">
        <v>4689</v>
      </c>
      <c r="AM1737" s="147">
        <v>41786</v>
      </c>
      <c r="AN1737" s="408" t="str">
        <f>IF($AA1737-data!$G$1=0,"　",IF(AK1737=0,"　",VLOOKUP($AK1737,data!$A$1:$H$264,8,FALSE)))</f>
        <v>消耗部品交換対象</v>
      </c>
      <c r="AO1737" s="109">
        <v>41788</v>
      </c>
      <c r="AP1737" s="170"/>
      <c r="AQ1737" s="264">
        <f t="shared" si="141"/>
        <v>42852</v>
      </c>
    </row>
    <row r="1738" spans="1:115" s="149" customFormat="1" ht="24.75" customHeight="1" x14ac:dyDescent="0.15">
      <c r="A1738" s="297">
        <v>1735</v>
      </c>
      <c r="B1738" s="23" t="s">
        <v>4690</v>
      </c>
      <c r="C1738" s="24" t="s">
        <v>14329</v>
      </c>
      <c r="D1738" s="23" t="s">
        <v>4223</v>
      </c>
      <c r="E1738" s="23" t="s">
        <v>582</v>
      </c>
      <c r="F1738" s="24" t="s">
        <v>11168</v>
      </c>
      <c r="G1738" s="95" t="s">
        <v>4673</v>
      </c>
      <c r="H1738" s="23" t="s">
        <v>4674</v>
      </c>
      <c r="I1738" s="23" t="s">
        <v>11140</v>
      </c>
      <c r="J1738" s="95" t="s">
        <v>4675</v>
      </c>
      <c r="K1738" s="95" t="s">
        <v>4692</v>
      </c>
      <c r="L1738" s="95"/>
      <c r="M1738" s="23" t="s">
        <v>4677</v>
      </c>
      <c r="N1738" s="23" t="s">
        <v>4678</v>
      </c>
      <c r="O1738" s="25" t="s">
        <v>4670</v>
      </c>
      <c r="P1738" s="23" t="s">
        <v>4225</v>
      </c>
      <c r="Q1738" s="25" t="s">
        <v>4671</v>
      </c>
      <c r="R1738" s="58" t="s">
        <v>4672</v>
      </c>
      <c r="S1738" s="23" t="s">
        <v>4228</v>
      </c>
      <c r="T1738" s="23" t="s">
        <v>4229</v>
      </c>
      <c r="U1738" s="25" t="s">
        <v>4673</v>
      </c>
      <c r="V1738" s="23" t="s">
        <v>4674</v>
      </c>
      <c r="W1738" s="25" t="s">
        <v>4675</v>
      </c>
      <c r="X1738" s="58" t="s">
        <v>4676</v>
      </c>
      <c r="Y1738" s="23" t="s">
        <v>4677</v>
      </c>
      <c r="Z1738" s="43" t="s">
        <v>4678</v>
      </c>
      <c r="AA1738" s="33">
        <v>5</v>
      </c>
      <c r="AB1738" s="295" t="str">
        <f t="shared" si="139"/>
        <v>年間</v>
      </c>
      <c r="AC1738" s="268"/>
      <c r="AD1738" s="110">
        <v>1</v>
      </c>
      <c r="AE1738" s="134">
        <v>154800</v>
      </c>
      <c r="AF1738" s="26">
        <f t="shared" si="140"/>
        <v>154800</v>
      </c>
      <c r="AG1738" s="42">
        <v>41760</v>
      </c>
      <c r="AH1738" s="301">
        <v>41786</v>
      </c>
      <c r="AI1738" s="29" t="str">
        <f t="shared" si="137"/>
        <v>～</v>
      </c>
      <c r="AJ1738" s="178">
        <f t="shared" si="138"/>
        <v>43611</v>
      </c>
      <c r="AK1738" s="23" t="s">
        <v>4269</v>
      </c>
      <c r="AL1738" s="23" t="s">
        <v>4691</v>
      </c>
      <c r="AM1738" s="147">
        <v>41786</v>
      </c>
      <c r="AN1738" s="408" t="str">
        <f>IF($AA1738-data!$G$1=0,"　",IF(AK1738=0,"　",VLOOKUP($AK1738,data!$A$1:$H$264,8,FALSE)))</f>
        <v>消耗部品交換対象</v>
      </c>
      <c r="AO1738" s="109">
        <v>41788</v>
      </c>
      <c r="AP1738" s="134"/>
      <c r="AQ1738" s="264">
        <f t="shared" si="141"/>
        <v>42852</v>
      </c>
      <c r="AR1738" s="148"/>
      <c r="AS1738" s="148"/>
      <c r="AT1738" s="148"/>
      <c r="AU1738" s="148"/>
      <c r="AV1738" s="148"/>
      <c r="AW1738" s="148"/>
      <c r="AX1738" s="148"/>
      <c r="AY1738" s="148"/>
      <c r="AZ1738" s="148"/>
      <c r="BA1738" s="148"/>
      <c r="BB1738" s="148"/>
      <c r="BC1738" s="148"/>
      <c r="BD1738" s="148"/>
      <c r="BE1738" s="148"/>
      <c r="BF1738" s="148"/>
      <c r="BG1738" s="148"/>
      <c r="BH1738" s="148"/>
      <c r="BI1738" s="148"/>
      <c r="BJ1738" s="148"/>
      <c r="BK1738" s="148"/>
      <c r="BL1738" s="148"/>
      <c r="BM1738" s="148"/>
      <c r="BN1738" s="148"/>
      <c r="BO1738" s="148"/>
      <c r="BP1738" s="148"/>
      <c r="BQ1738" s="148"/>
      <c r="BR1738" s="148"/>
      <c r="BS1738" s="148"/>
      <c r="BT1738" s="148"/>
      <c r="BU1738" s="148"/>
      <c r="BV1738" s="148"/>
      <c r="BW1738" s="148"/>
      <c r="BX1738" s="148"/>
      <c r="BY1738" s="148"/>
      <c r="BZ1738" s="148"/>
      <c r="CA1738" s="148"/>
      <c r="CB1738" s="148"/>
      <c r="CC1738" s="148"/>
      <c r="CD1738" s="148"/>
      <c r="CE1738" s="148"/>
      <c r="CF1738" s="148"/>
      <c r="CG1738" s="148"/>
      <c r="CH1738" s="148"/>
      <c r="CI1738" s="148"/>
      <c r="CJ1738" s="148"/>
      <c r="CK1738" s="148"/>
      <c r="CL1738" s="148"/>
      <c r="CM1738" s="148"/>
      <c r="CN1738" s="148"/>
      <c r="CO1738" s="148"/>
      <c r="CP1738" s="148"/>
      <c r="CQ1738" s="148"/>
      <c r="CR1738" s="148"/>
      <c r="CS1738" s="148"/>
      <c r="CT1738" s="148"/>
      <c r="CU1738" s="148"/>
      <c r="CV1738" s="148"/>
      <c r="CW1738" s="148"/>
      <c r="CX1738" s="148"/>
      <c r="CY1738" s="148"/>
      <c r="CZ1738" s="148"/>
      <c r="DA1738" s="148"/>
      <c r="DB1738" s="148"/>
      <c r="DC1738" s="148"/>
      <c r="DD1738" s="148"/>
      <c r="DE1738" s="148"/>
      <c r="DF1738" s="148"/>
      <c r="DG1738" s="148"/>
      <c r="DH1738" s="148"/>
      <c r="DI1738" s="148"/>
      <c r="DJ1738" s="148"/>
      <c r="DK1738" s="148"/>
    </row>
    <row r="1739" spans="1:115" s="149" customFormat="1" ht="24.75" customHeight="1" x14ac:dyDescent="0.15">
      <c r="A1739" s="297">
        <v>1736</v>
      </c>
      <c r="B1739" s="23" t="s">
        <v>4693</v>
      </c>
      <c r="C1739" s="24" t="s">
        <v>14329</v>
      </c>
      <c r="D1739" s="23" t="s">
        <v>4223</v>
      </c>
      <c r="E1739" s="23" t="s">
        <v>582</v>
      </c>
      <c r="F1739" s="24" t="s">
        <v>11168</v>
      </c>
      <c r="G1739" s="95" t="s">
        <v>4673</v>
      </c>
      <c r="H1739" s="23" t="s">
        <v>4674</v>
      </c>
      <c r="I1739" s="23" t="s">
        <v>11140</v>
      </c>
      <c r="J1739" s="95" t="s">
        <v>4675</v>
      </c>
      <c r="K1739" s="95" t="s">
        <v>4692</v>
      </c>
      <c r="L1739" s="95"/>
      <c r="M1739" s="23" t="s">
        <v>4677</v>
      </c>
      <c r="N1739" s="23" t="s">
        <v>4678</v>
      </c>
      <c r="O1739" s="25" t="s">
        <v>4670</v>
      </c>
      <c r="P1739" s="23" t="s">
        <v>4225</v>
      </c>
      <c r="Q1739" s="25" t="s">
        <v>4671</v>
      </c>
      <c r="R1739" s="58" t="s">
        <v>4672</v>
      </c>
      <c r="S1739" s="23" t="s">
        <v>4228</v>
      </c>
      <c r="T1739" s="23" t="s">
        <v>4229</v>
      </c>
      <c r="U1739" s="25" t="s">
        <v>4673</v>
      </c>
      <c r="V1739" s="23" t="s">
        <v>4674</v>
      </c>
      <c r="W1739" s="25" t="s">
        <v>4675</v>
      </c>
      <c r="X1739" s="58" t="s">
        <v>4676</v>
      </c>
      <c r="Y1739" s="23" t="s">
        <v>4677</v>
      </c>
      <c r="Z1739" s="43" t="s">
        <v>4678</v>
      </c>
      <c r="AA1739" s="33">
        <v>5</v>
      </c>
      <c r="AB1739" s="295" t="str">
        <f t="shared" si="139"/>
        <v>年間</v>
      </c>
      <c r="AC1739" s="268"/>
      <c r="AD1739" s="110">
        <v>1</v>
      </c>
      <c r="AE1739" s="134">
        <v>11400</v>
      </c>
      <c r="AF1739" s="26">
        <f t="shared" si="140"/>
        <v>11400</v>
      </c>
      <c r="AG1739" s="42">
        <v>41760</v>
      </c>
      <c r="AH1739" s="301">
        <v>41786</v>
      </c>
      <c r="AI1739" s="29" t="str">
        <f t="shared" si="137"/>
        <v>～</v>
      </c>
      <c r="AJ1739" s="178">
        <f t="shared" si="138"/>
        <v>43611</v>
      </c>
      <c r="AK1739" s="23" t="s">
        <v>4694</v>
      </c>
      <c r="AL1739" s="23" t="s">
        <v>4695</v>
      </c>
      <c r="AM1739" s="147">
        <v>41786</v>
      </c>
      <c r="AN1739" s="408">
        <f>IF($AA1739-data!$G$1=0,"　",IF(AK1739=0,"　",VLOOKUP($AK1739,data!$A$1:$H$264,8,FALSE)))</f>
        <v>0</v>
      </c>
      <c r="AO1739" s="109">
        <v>41788</v>
      </c>
      <c r="AP1739" s="134"/>
      <c r="AQ1739" s="264" t="str">
        <f t="shared" si="141"/>
        <v/>
      </c>
      <c r="AR1739" s="148"/>
      <c r="AS1739" s="148"/>
      <c r="AT1739" s="148"/>
      <c r="AU1739" s="148"/>
      <c r="AV1739" s="148"/>
      <c r="AW1739" s="148"/>
      <c r="AX1739" s="148"/>
      <c r="AY1739" s="148"/>
      <c r="AZ1739" s="148"/>
      <c r="BA1739" s="148"/>
      <c r="BB1739" s="148"/>
      <c r="BC1739" s="148"/>
      <c r="BD1739" s="148"/>
      <c r="BE1739" s="148"/>
      <c r="BF1739" s="148"/>
      <c r="BG1739" s="148"/>
      <c r="BH1739" s="148"/>
      <c r="BI1739" s="148"/>
      <c r="BJ1739" s="148"/>
      <c r="BK1739" s="148"/>
      <c r="BL1739" s="148"/>
      <c r="BM1739" s="148"/>
      <c r="BN1739" s="148"/>
      <c r="BO1739" s="148"/>
      <c r="BP1739" s="148"/>
      <c r="BQ1739" s="148"/>
      <c r="BR1739" s="148"/>
      <c r="BS1739" s="148"/>
      <c r="BT1739" s="148"/>
      <c r="BU1739" s="148"/>
      <c r="BV1739" s="148"/>
      <c r="BW1739" s="148"/>
      <c r="BX1739" s="148"/>
      <c r="BY1739" s="148"/>
      <c r="BZ1739" s="148"/>
      <c r="CA1739" s="148"/>
      <c r="CB1739" s="148"/>
      <c r="CC1739" s="148"/>
      <c r="CD1739" s="148"/>
      <c r="CE1739" s="148"/>
      <c r="CF1739" s="148"/>
      <c r="CG1739" s="148"/>
      <c r="CH1739" s="148"/>
      <c r="CI1739" s="148"/>
      <c r="CJ1739" s="148"/>
      <c r="CK1739" s="148"/>
      <c r="CL1739" s="148"/>
      <c r="CM1739" s="148"/>
      <c r="CN1739" s="148"/>
      <c r="CO1739" s="148"/>
      <c r="CP1739" s="148"/>
      <c r="CQ1739" s="148"/>
      <c r="CR1739" s="148"/>
      <c r="CS1739" s="148"/>
      <c r="CT1739" s="148"/>
      <c r="CU1739" s="148"/>
      <c r="CV1739" s="148"/>
      <c r="CW1739" s="148"/>
      <c r="CX1739" s="148"/>
      <c r="CY1739" s="148"/>
      <c r="CZ1739" s="148"/>
      <c r="DA1739" s="148"/>
      <c r="DB1739" s="148"/>
      <c r="DC1739" s="148"/>
      <c r="DD1739" s="148"/>
      <c r="DE1739" s="148"/>
      <c r="DF1739" s="148"/>
      <c r="DG1739" s="148"/>
      <c r="DH1739" s="148"/>
      <c r="DI1739" s="148"/>
      <c r="DJ1739" s="148"/>
      <c r="DK1739" s="148"/>
    </row>
    <row r="1740" spans="1:115" s="149" customFormat="1" ht="24.75" customHeight="1" x14ac:dyDescent="0.15">
      <c r="A1740" s="297">
        <v>1737</v>
      </c>
      <c r="B1740" s="23" t="s">
        <v>4693</v>
      </c>
      <c r="C1740" s="24" t="s">
        <v>14329</v>
      </c>
      <c r="D1740" s="23" t="s">
        <v>4223</v>
      </c>
      <c r="E1740" s="23" t="s">
        <v>582</v>
      </c>
      <c r="F1740" s="24" t="s">
        <v>11168</v>
      </c>
      <c r="G1740" s="95" t="s">
        <v>4673</v>
      </c>
      <c r="H1740" s="23" t="s">
        <v>4674</v>
      </c>
      <c r="I1740" s="23" t="s">
        <v>11140</v>
      </c>
      <c r="J1740" s="95" t="s">
        <v>4675</v>
      </c>
      <c r="K1740" s="95" t="s">
        <v>4692</v>
      </c>
      <c r="L1740" s="95"/>
      <c r="M1740" s="23" t="s">
        <v>4677</v>
      </c>
      <c r="N1740" s="23" t="s">
        <v>4678</v>
      </c>
      <c r="O1740" s="25" t="s">
        <v>4670</v>
      </c>
      <c r="P1740" s="23" t="s">
        <v>4225</v>
      </c>
      <c r="Q1740" s="25" t="s">
        <v>4671</v>
      </c>
      <c r="R1740" s="58" t="s">
        <v>4672</v>
      </c>
      <c r="S1740" s="23" t="s">
        <v>4228</v>
      </c>
      <c r="T1740" s="23" t="s">
        <v>4229</v>
      </c>
      <c r="U1740" s="25" t="s">
        <v>4673</v>
      </c>
      <c r="V1740" s="23" t="s">
        <v>4674</v>
      </c>
      <c r="W1740" s="25" t="s">
        <v>4675</v>
      </c>
      <c r="X1740" s="58" t="s">
        <v>4676</v>
      </c>
      <c r="Y1740" s="23" t="s">
        <v>4677</v>
      </c>
      <c r="Z1740" s="43" t="s">
        <v>4678</v>
      </c>
      <c r="AA1740" s="33">
        <v>5</v>
      </c>
      <c r="AB1740" s="295" t="str">
        <f t="shared" si="139"/>
        <v>年間</v>
      </c>
      <c r="AC1740" s="268"/>
      <c r="AD1740" s="110">
        <v>1</v>
      </c>
      <c r="AE1740" s="134">
        <v>11400</v>
      </c>
      <c r="AF1740" s="26">
        <f t="shared" si="140"/>
        <v>11400</v>
      </c>
      <c r="AG1740" s="42">
        <v>41760</v>
      </c>
      <c r="AH1740" s="301">
        <v>41786</v>
      </c>
      <c r="AI1740" s="29" t="str">
        <f t="shared" si="137"/>
        <v>～</v>
      </c>
      <c r="AJ1740" s="178">
        <f t="shared" si="138"/>
        <v>43611</v>
      </c>
      <c r="AK1740" s="23" t="s">
        <v>4694</v>
      </c>
      <c r="AL1740" s="23" t="s">
        <v>4696</v>
      </c>
      <c r="AM1740" s="147">
        <v>41786</v>
      </c>
      <c r="AN1740" s="408">
        <f>IF($AA1740-data!$G$1=0,"　",IF(AK1740=0,"　",VLOOKUP($AK1740,data!$A$1:$H$264,8,FALSE)))</f>
        <v>0</v>
      </c>
      <c r="AO1740" s="109">
        <v>41788</v>
      </c>
      <c r="AP1740" s="134"/>
      <c r="AQ1740" s="264" t="str">
        <f t="shared" si="141"/>
        <v/>
      </c>
      <c r="AR1740" s="148"/>
      <c r="AS1740" s="148"/>
      <c r="AT1740" s="148"/>
      <c r="AU1740" s="148"/>
      <c r="AV1740" s="148"/>
      <c r="AW1740" s="148"/>
      <c r="AX1740" s="148"/>
      <c r="AY1740" s="148"/>
      <c r="AZ1740" s="148"/>
      <c r="BA1740" s="148"/>
      <c r="BB1740" s="148"/>
      <c r="BC1740" s="148"/>
      <c r="BD1740" s="148"/>
      <c r="BE1740" s="148"/>
      <c r="BF1740" s="148"/>
      <c r="BG1740" s="148"/>
      <c r="BH1740" s="148"/>
      <c r="BI1740" s="148"/>
      <c r="BJ1740" s="148"/>
      <c r="BK1740" s="148"/>
      <c r="BL1740" s="148"/>
      <c r="BM1740" s="148"/>
      <c r="BN1740" s="148"/>
      <c r="BO1740" s="148"/>
      <c r="BP1740" s="148"/>
      <c r="BQ1740" s="148"/>
      <c r="BR1740" s="148"/>
      <c r="BS1740" s="148"/>
      <c r="BT1740" s="148"/>
      <c r="BU1740" s="148"/>
      <c r="BV1740" s="148"/>
      <c r="BW1740" s="148"/>
      <c r="BX1740" s="148"/>
      <c r="BY1740" s="148"/>
      <c r="BZ1740" s="148"/>
      <c r="CA1740" s="148"/>
      <c r="CB1740" s="148"/>
      <c r="CC1740" s="148"/>
      <c r="CD1740" s="148"/>
      <c r="CE1740" s="148"/>
      <c r="CF1740" s="148"/>
      <c r="CG1740" s="148"/>
      <c r="CH1740" s="148"/>
      <c r="CI1740" s="148"/>
      <c r="CJ1740" s="148"/>
      <c r="CK1740" s="148"/>
      <c r="CL1740" s="148"/>
      <c r="CM1740" s="148"/>
      <c r="CN1740" s="148"/>
      <c r="CO1740" s="148"/>
      <c r="CP1740" s="148"/>
      <c r="CQ1740" s="148"/>
      <c r="CR1740" s="148"/>
      <c r="CS1740" s="148"/>
      <c r="CT1740" s="148"/>
      <c r="CU1740" s="148"/>
      <c r="CV1740" s="148"/>
      <c r="CW1740" s="148"/>
      <c r="CX1740" s="148"/>
      <c r="CY1740" s="148"/>
      <c r="CZ1740" s="148"/>
      <c r="DA1740" s="148"/>
      <c r="DB1740" s="148"/>
      <c r="DC1740" s="148"/>
      <c r="DD1740" s="148"/>
      <c r="DE1740" s="148"/>
      <c r="DF1740" s="148"/>
      <c r="DG1740" s="148"/>
      <c r="DH1740" s="148"/>
      <c r="DI1740" s="148"/>
      <c r="DJ1740" s="148"/>
      <c r="DK1740" s="148"/>
    </row>
    <row r="1741" spans="1:115" s="149" customFormat="1" ht="24.75" customHeight="1" x14ac:dyDescent="0.15">
      <c r="A1741" s="297">
        <v>1738</v>
      </c>
      <c r="B1741" s="23" t="s">
        <v>4693</v>
      </c>
      <c r="C1741" s="24" t="s">
        <v>14329</v>
      </c>
      <c r="D1741" s="23" t="s">
        <v>4223</v>
      </c>
      <c r="E1741" s="23" t="s">
        <v>582</v>
      </c>
      <c r="F1741" s="24" t="s">
        <v>11168</v>
      </c>
      <c r="G1741" s="95" t="s">
        <v>4673</v>
      </c>
      <c r="H1741" s="23" t="s">
        <v>4674</v>
      </c>
      <c r="I1741" s="23" t="s">
        <v>11140</v>
      </c>
      <c r="J1741" s="95" t="s">
        <v>4675</v>
      </c>
      <c r="K1741" s="95" t="s">
        <v>4692</v>
      </c>
      <c r="L1741" s="95"/>
      <c r="M1741" s="23" t="s">
        <v>4677</v>
      </c>
      <c r="N1741" s="23" t="s">
        <v>4678</v>
      </c>
      <c r="O1741" s="25" t="s">
        <v>4670</v>
      </c>
      <c r="P1741" s="23" t="s">
        <v>4225</v>
      </c>
      <c r="Q1741" s="25" t="s">
        <v>4671</v>
      </c>
      <c r="R1741" s="58" t="s">
        <v>4672</v>
      </c>
      <c r="S1741" s="23" t="s">
        <v>4228</v>
      </c>
      <c r="T1741" s="23" t="s">
        <v>4229</v>
      </c>
      <c r="U1741" s="25" t="s">
        <v>4673</v>
      </c>
      <c r="V1741" s="23" t="s">
        <v>4674</v>
      </c>
      <c r="W1741" s="25" t="s">
        <v>4675</v>
      </c>
      <c r="X1741" s="58" t="s">
        <v>4676</v>
      </c>
      <c r="Y1741" s="23" t="s">
        <v>4677</v>
      </c>
      <c r="Z1741" s="43" t="s">
        <v>4678</v>
      </c>
      <c r="AA1741" s="33">
        <v>5</v>
      </c>
      <c r="AB1741" s="295" t="str">
        <f t="shared" si="139"/>
        <v>年間</v>
      </c>
      <c r="AC1741" s="268"/>
      <c r="AD1741" s="110">
        <v>1</v>
      </c>
      <c r="AE1741" s="134">
        <v>11400</v>
      </c>
      <c r="AF1741" s="26">
        <f t="shared" si="140"/>
        <v>11400</v>
      </c>
      <c r="AG1741" s="42">
        <v>41760</v>
      </c>
      <c r="AH1741" s="301">
        <v>41786</v>
      </c>
      <c r="AI1741" s="29" t="str">
        <f t="shared" si="137"/>
        <v>～</v>
      </c>
      <c r="AJ1741" s="178">
        <f t="shared" si="138"/>
        <v>43611</v>
      </c>
      <c r="AK1741" s="23" t="s">
        <v>4694</v>
      </c>
      <c r="AL1741" s="23" t="s">
        <v>4697</v>
      </c>
      <c r="AM1741" s="147">
        <v>41786</v>
      </c>
      <c r="AN1741" s="408">
        <f>IF($AA1741-data!$G$1=0,"　",IF(AK1741=0,"　",VLOOKUP($AK1741,data!$A$1:$H$264,8,FALSE)))</f>
        <v>0</v>
      </c>
      <c r="AO1741" s="109">
        <v>41788</v>
      </c>
      <c r="AP1741" s="134"/>
      <c r="AQ1741" s="264" t="str">
        <f t="shared" si="141"/>
        <v/>
      </c>
      <c r="AR1741" s="148"/>
      <c r="AS1741" s="148"/>
      <c r="AT1741" s="148"/>
      <c r="AU1741" s="148"/>
      <c r="AV1741" s="148"/>
      <c r="AW1741" s="148"/>
      <c r="AX1741" s="148"/>
      <c r="AY1741" s="148"/>
      <c r="AZ1741" s="148"/>
      <c r="BA1741" s="148"/>
      <c r="BB1741" s="148"/>
      <c r="BC1741" s="148"/>
      <c r="BD1741" s="148"/>
      <c r="BE1741" s="148"/>
      <c r="BF1741" s="148"/>
      <c r="BG1741" s="148"/>
      <c r="BH1741" s="148"/>
      <c r="BI1741" s="148"/>
      <c r="BJ1741" s="148"/>
      <c r="BK1741" s="148"/>
      <c r="BL1741" s="148"/>
      <c r="BM1741" s="148"/>
      <c r="BN1741" s="148"/>
      <c r="BO1741" s="148"/>
      <c r="BP1741" s="148"/>
      <c r="BQ1741" s="148"/>
      <c r="BR1741" s="148"/>
      <c r="BS1741" s="148"/>
      <c r="BT1741" s="148"/>
      <c r="BU1741" s="148"/>
      <c r="BV1741" s="148"/>
      <c r="BW1741" s="148"/>
      <c r="BX1741" s="148"/>
      <c r="BY1741" s="148"/>
      <c r="BZ1741" s="148"/>
      <c r="CA1741" s="148"/>
      <c r="CB1741" s="148"/>
      <c r="CC1741" s="148"/>
      <c r="CD1741" s="148"/>
      <c r="CE1741" s="148"/>
      <c r="CF1741" s="148"/>
      <c r="CG1741" s="148"/>
      <c r="CH1741" s="148"/>
      <c r="CI1741" s="148"/>
      <c r="CJ1741" s="148"/>
      <c r="CK1741" s="148"/>
      <c r="CL1741" s="148"/>
      <c r="CM1741" s="148"/>
      <c r="CN1741" s="148"/>
      <c r="CO1741" s="148"/>
      <c r="CP1741" s="148"/>
      <c r="CQ1741" s="148"/>
      <c r="CR1741" s="148"/>
      <c r="CS1741" s="148"/>
      <c r="CT1741" s="148"/>
      <c r="CU1741" s="148"/>
      <c r="CV1741" s="148"/>
      <c r="CW1741" s="148"/>
      <c r="CX1741" s="148"/>
      <c r="CY1741" s="148"/>
      <c r="CZ1741" s="148"/>
      <c r="DA1741" s="148"/>
      <c r="DB1741" s="148"/>
      <c r="DC1741" s="148"/>
      <c r="DD1741" s="148"/>
      <c r="DE1741" s="148"/>
      <c r="DF1741" s="148"/>
      <c r="DG1741" s="148"/>
      <c r="DH1741" s="148"/>
      <c r="DI1741" s="148"/>
      <c r="DJ1741" s="148"/>
      <c r="DK1741" s="148"/>
    </row>
    <row r="1742" spans="1:115" s="149" customFormat="1" ht="24.75" customHeight="1" x14ac:dyDescent="0.15">
      <c r="A1742" s="297">
        <v>1739</v>
      </c>
      <c r="B1742" s="23" t="s">
        <v>4698</v>
      </c>
      <c r="C1742" s="24" t="s">
        <v>14329</v>
      </c>
      <c r="D1742" s="23" t="s">
        <v>4223</v>
      </c>
      <c r="E1742" s="23" t="s">
        <v>582</v>
      </c>
      <c r="F1742" s="24" t="s">
        <v>11168</v>
      </c>
      <c r="G1742" s="95" t="s">
        <v>4673</v>
      </c>
      <c r="H1742" s="23" t="s">
        <v>4674</v>
      </c>
      <c r="I1742" s="23" t="s">
        <v>11140</v>
      </c>
      <c r="J1742" s="95" t="s">
        <v>4675</v>
      </c>
      <c r="K1742" s="95" t="s">
        <v>4692</v>
      </c>
      <c r="L1742" s="95"/>
      <c r="M1742" s="23" t="s">
        <v>4677</v>
      </c>
      <c r="N1742" s="23" t="s">
        <v>4678</v>
      </c>
      <c r="O1742" s="25" t="s">
        <v>4670</v>
      </c>
      <c r="P1742" s="23" t="s">
        <v>4225</v>
      </c>
      <c r="Q1742" s="25" t="s">
        <v>4671</v>
      </c>
      <c r="R1742" s="58" t="s">
        <v>4672</v>
      </c>
      <c r="S1742" s="23" t="s">
        <v>4228</v>
      </c>
      <c r="T1742" s="23" t="s">
        <v>4229</v>
      </c>
      <c r="U1742" s="25" t="s">
        <v>4673</v>
      </c>
      <c r="V1742" s="23" t="s">
        <v>4674</v>
      </c>
      <c r="W1742" s="25" t="s">
        <v>4675</v>
      </c>
      <c r="X1742" s="58" t="s">
        <v>4676</v>
      </c>
      <c r="Y1742" s="23" t="s">
        <v>4677</v>
      </c>
      <c r="Z1742" s="43" t="s">
        <v>4678</v>
      </c>
      <c r="AA1742" s="33">
        <v>5</v>
      </c>
      <c r="AB1742" s="295" t="str">
        <f t="shared" si="139"/>
        <v>年間</v>
      </c>
      <c r="AC1742" s="268"/>
      <c r="AD1742" s="110">
        <v>1</v>
      </c>
      <c r="AE1742" s="134">
        <v>24000</v>
      </c>
      <c r="AF1742" s="26">
        <f t="shared" si="140"/>
        <v>24000</v>
      </c>
      <c r="AG1742" s="42">
        <v>41760</v>
      </c>
      <c r="AH1742" s="301">
        <v>41786</v>
      </c>
      <c r="AI1742" s="29" t="str">
        <f t="shared" si="137"/>
        <v>～</v>
      </c>
      <c r="AJ1742" s="178">
        <f t="shared" si="138"/>
        <v>43611</v>
      </c>
      <c r="AK1742" s="23" t="s">
        <v>4699</v>
      </c>
      <c r="AL1742" s="23" t="s">
        <v>4700</v>
      </c>
      <c r="AM1742" s="147">
        <v>41786</v>
      </c>
      <c r="AN1742" s="408">
        <f>IF($AA1742-data!$G$1=0,"　",IF(AK1742=0,"　",VLOOKUP($AK1742,data!$A$1:$H$264,8,FALSE)))</f>
        <v>0</v>
      </c>
      <c r="AO1742" s="109">
        <v>41788</v>
      </c>
      <c r="AP1742" s="134"/>
      <c r="AQ1742" s="264" t="str">
        <f t="shared" si="141"/>
        <v/>
      </c>
      <c r="AR1742" s="148"/>
      <c r="AS1742" s="148"/>
      <c r="AT1742" s="148"/>
      <c r="AU1742" s="148"/>
      <c r="AV1742" s="148"/>
      <c r="AW1742" s="148"/>
      <c r="AX1742" s="148"/>
      <c r="AY1742" s="148"/>
      <c r="AZ1742" s="148"/>
      <c r="BA1742" s="148"/>
      <c r="BB1742" s="148"/>
      <c r="BC1742" s="148"/>
      <c r="BD1742" s="148"/>
      <c r="BE1742" s="148"/>
      <c r="BF1742" s="148"/>
      <c r="BG1742" s="148"/>
      <c r="BH1742" s="148"/>
      <c r="BI1742" s="148"/>
      <c r="BJ1742" s="148"/>
      <c r="BK1742" s="148"/>
      <c r="BL1742" s="148"/>
      <c r="BM1742" s="148"/>
      <c r="BN1742" s="148"/>
      <c r="BO1742" s="148"/>
      <c r="BP1742" s="148"/>
      <c r="BQ1742" s="148"/>
      <c r="BR1742" s="148"/>
      <c r="BS1742" s="148"/>
      <c r="BT1742" s="148"/>
      <c r="BU1742" s="148"/>
      <c r="BV1742" s="148"/>
      <c r="BW1742" s="148"/>
      <c r="BX1742" s="148"/>
      <c r="BY1742" s="148"/>
      <c r="BZ1742" s="148"/>
      <c r="CA1742" s="148"/>
      <c r="CB1742" s="148"/>
      <c r="CC1742" s="148"/>
      <c r="CD1742" s="148"/>
      <c r="CE1742" s="148"/>
      <c r="CF1742" s="148"/>
      <c r="CG1742" s="148"/>
      <c r="CH1742" s="148"/>
      <c r="CI1742" s="148"/>
      <c r="CJ1742" s="148"/>
      <c r="CK1742" s="148"/>
      <c r="CL1742" s="148"/>
      <c r="CM1742" s="148"/>
      <c r="CN1742" s="148"/>
      <c r="CO1742" s="148"/>
      <c r="CP1742" s="148"/>
      <c r="CQ1742" s="148"/>
      <c r="CR1742" s="148"/>
      <c r="CS1742" s="148"/>
      <c r="CT1742" s="148"/>
      <c r="CU1742" s="148"/>
      <c r="CV1742" s="148"/>
      <c r="CW1742" s="148"/>
      <c r="CX1742" s="148"/>
      <c r="CY1742" s="148"/>
      <c r="CZ1742" s="148"/>
      <c r="DA1742" s="148"/>
      <c r="DB1742" s="148"/>
      <c r="DC1742" s="148"/>
      <c r="DD1742" s="148"/>
      <c r="DE1742" s="148"/>
      <c r="DF1742" s="148"/>
      <c r="DG1742" s="148"/>
      <c r="DH1742" s="148"/>
      <c r="DI1742" s="148"/>
      <c r="DJ1742" s="148"/>
      <c r="DK1742" s="148"/>
    </row>
    <row r="1743" spans="1:115" s="149" customFormat="1" ht="24.75" customHeight="1" x14ac:dyDescent="0.15">
      <c r="A1743" s="297">
        <v>1740</v>
      </c>
      <c r="B1743" s="23" t="s">
        <v>4698</v>
      </c>
      <c r="C1743" s="24" t="s">
        <v>14329</v>
      </c>
      <c r="D1743" s="23" t="s">
        <v>4223</v>
      </c>
      <c r="E1743" s="23" t="s">
        <v>582</v>
      </c>
      <c r="F1743" s="24" t="s">
        <v>11168</v>
      </c>
      <c r="G1743" s="95" t="s">
        <v>4673</v>
      </c>
      <c r="H1743" s="23" t="s">
        <v>4674</v>
      </c>
      <c r="I1743" s="23" t="s">
        <v>11140</v>
      </c>
      <c r="J1743" s="95" t="s">
        <v>4675</v>
      </c>
      <c r="K1743" s="95" t="s">
        <v>4692</v>
      </c>
      <c r="L1743" s="95"/>
      <c r="M1743" s="23" t="s">
        <v>4677</v>
      </c>
      <c r="N1743" s="23" t="s">
        <v>4678</v>
      </c>
      <c r="O1743" s="25" t="s">
        <v>4670</v>
      </c>
      <c r="P1743" s="23" t="s">
        <v>4225</v>
      </c>
      <c r="Q1743" s="25" t="s">
        <v>4671</v>
      </c>
      <c r="R1743" s="58" t="s">
        <v>4672</v>
      </c>
      <c r="S1743" s="23" t="s">
        <v>4228</v>
      </c>
      <c r="T1743" s="23" t="s">
        <v>4229</v>
      </c>
      <c r="U1743" s="25" t="s">
        <v>4673</v>
      </c>
      <c r="V1743" s="23" t="s">
        <v>4674</v>
      </c>
      <c r="W1743" s="25" t="s">
        <v>4675</v>
      </c>
      <c r="X1743" s="58" t="s">
        <v>4676</v>
      </c>
      <c r="Y1743" s="23" t="s">
        <v>4677</v>
      </c>
      <c r="Z1743" s="43" t="s">
        <v>4678</v>
      </c>
      <c r="AA1743" s="33">
        <v>5</v>
      </c>
      <c r="AB1743" s="295" t="str">
        <f t="shared" si="139"/>
        <v>年間</v>
      </c>
      <c r="AC1743" s="268"/>
      <c r="AD1743" s="110">
        <v>1</v>
      </c>
      <c r="AE1743" s="134">
        <v>24000</v>
      </c>
      <c r="AF1743" s="26">
        <f t="shared" si="140"/>
        <v>24000</v>
      </c>
      <c r="AG1743" s="42">
        <v>41760</v>
      </c>
      <c r="AH1743" s="301">
        <v>41786</v>
      </c>
      <c r="AI1743" s="29" t="str">
        <f t="shared" si="137"/>
        <v>～</v>
      </c>
      <c r="AJ1743" s="178">
        <f t="shared" si="138"/>
        <v>43611</v>
      </c>
      <c r="AK1743" s="23" t="s">
        <v>4699</v>
      </c>
      <c r="AL1743" s="23" t="s">
        <v>4701</v>
      </c>
      <c r="AM1743" s="147">
        <v>41786</v>
      </c>
      <c r="AN1743" s="408">
        <f>IF($AA1743-data!$G$1=0,"　",IF(AK1743=0,"　",VLOOKUP($AK1743,data!$A$1:$H$264,8,FALSE)))</f>
        <v>0</v>
      </c>
      <c r="AO1743" s="109">
        <v>41788</v>
      </c>
      <c r="AP1743" s="134"/>
      <c r="AQ1743" s="264" t="str">
        <f t="shared" si="141"/>
        <v/>
      </c>
      <c r="AR1743" s="148"/>
      <c r="AS1743" s="148"/>
      <c r="AT1743" s="148"/>
      <c r="AU1743" s="148"/>
      <c r="AV1743" s="148"/>
      <c r="AW1743" s="148"/>
      <c r="AX1743" s="148"/>
      <c r="AY1743" s="148"/>
      <c r="AZ1743" s="148"/>
      <c r="BA1743" s="148"/>
      <c r="BB1743" s="148"/>
      <c r="BC1743" s="148"/>
      <c r="BD1743" s="148"/>
      <c r="BE1743" s="148"/>
      <c r="BF1743" s="148"/>
      <c r="BG1743" s="148"/>
      <c r="BH1743" s="148"/>
      <c r="BI1743" s="148"/>
      <c r="BJ1743" s="148"/>
      <c r="BK1743" s="148"/>
      <c r="BL1743" s="148"/>
      <c r="BM1743" s="148"/>
      <c r="BN1743" s="148"/>
      <c r="BO1743" s="148"/>
      <c r="BP1743" s="148"/>
      <c r="BQ1743" s="148"/>
      <c r="BR1743" s="148"/>
      <c r="BS1743" s="148"/>
      <c r="BT1743" s="148"/>
      <c r="BU1743" s="148"/>
      <c r="BV1743" s="148"/>
      <c r="BW1743" s="148"/>
      <c r="BX1743" s="148"/>
      <c r="BY1743" s="148"/>
      <c r="BZ1743" s="148"/>
      <c r="CA1743" s="148"/>
      <c r="CB1743" s="148"/>
      <c r="CC1743" s="148"/>
      <c r="CD1743" s="148"/>
      <c r="CE1743" s="148"/>
      <c r="CF1743" s="148"/>
      <c r="CG1743" s="148"/>
      <c r="CH1743" s="148"/>
      <c r="CI1743" s="148"/>
      <c r="CJ1743" s="148"/>
      <c r="CK1743" s="148"/>
      <c r="CL1743" s="148"/>
      <c r="CM1743" s="148"/>
      <c r="CN1743" s="148"/>
      <c r="CO1743" s="148"/>
      <c r="CP1743" s="148"/>
      <c r="CQ1743" s="148"/>
      <c r="CR1743" s="148"/>
      <c r="CS1743" s="148"/>
      <c r="CT1743" s="148"/>
      <c r="CU1743" s="148"/>
      <c r="CV1743" s="148"/>
      <c r="CW1743" s="148"/>
      <c r="CX1743" s="148"/>
      <c r="CY1743" s="148"/>
      <c r="CZ1743" s="148"/>
      <c r="DA1743" s="148"/>
      <c r="DB1743" s="148"/>
      <c r="DC1743" s="148"/>
      <c r="DD1743" s="148"/>
      <c r="DE1743" s="148"/>
      <c r="DF1743" s="148"/>
      <c r="DG1743" s="148"/>
      <c r="DH1743" s="148"/>
      <c r="DI1743" s="148"/>
      <c r="DJ1743" s="148"/>
      <c r="DK1743" s="148"/>
    </row>
    <row r="1744" spans="1:115" s="149" customFormat="1" ht="24.75" customHeight="1" x14ac:dyDescent="0.15">
      <c r="A1744" s="297">
        <v>1741</v>
      </c>
      <c r="B1744" s="23" t="s">
        <v>4702</v>
      </c>
      <c r="C1744" s="24" t="s">
        <v>14329</v>
      </c>
      <c r="D1744" s="23" t="s">
        <v>4223</v>
      </c>
      <c r="E1744" s="23" t="s">
        <v>582</v>
      </c>
      <c r="F1744" s="24" t="s">
        <v>11168</v>
      </c>
      <c r="G1744" s="95" t="s">
        <v>4673</v>
      </c>
      <c r="H1744" s="23" t="s">
        <v>4674</v>
      </c>
      <c r="I1744" s="23" t="s">
        <v>11140</v>
      </c>
      <c r="J1744" s="95" t="s">
        <v>4675</v>
      </c>
      <c r="K1744" s="95" t="s">
        <v>4692</v>
      </c>
      <c r="L1744" s="95"/>
      <c r="M1744" s="23" t="s">
        <v>4677</v>
      </c>
      <c r="N1744" s="23" t="s">
        <v>4678</v>
      </c>
      <c r="O1744" s="25" t="s">
        <v>4670</v>
      </c>
      <c r="P1744" s="23" t="s">
        <v>4225</v>
      </c>
      <c r="Q1744" s="25" t="s">
        <v>4671</v>
      </c>
      <c r="R1744" s="58" t="s">
        <v>4672</v>
      </c>
      <c r="S1744" s="23" t="s">
        <v>4228</v>
      </c>
      <c r="T1744" s="23" t="s">
        <v>4229</v>
      </c>
      <c r="U1744" s="25" t="s">
        <v>4673</v>
      </c>
      <c r="V1744" s="23" t="s">
        <v>4674</v>
      </c>
      <c r="W1744" s="25" t="s">
        <v>4675</v>
      </c>
      <c r="X1744" s="58" t="s">
        <v>4676</v>
      </c>
      <c r="Y1744" s="23" t="s">
        <v>4677</v>
      </c>
      <c r="Z1744" s="43" t="s">
        <v>4678</v>
      </c>
      <c r="AA1744" s="33">
        <v>5</v>
      </c>
      <c r="AB1744" s="295" t="str">
        <f t="shared" si="139"/>
        <v>年間</v>
      </c>
      <c r="AC1744" s="268"/>
      <c r="AD1744" s="110">
        <v>1</v>
      </c>
      <c r="AE1744" s="134">
        <v>58800</v>
      </c>
      <c r="AF1744" s="26">
        <f t="shared" si="140"/>
        <v>58800</v>
      </c>
      <c r="AG1744" s="42">
        <v>41760</v>
      </c>
      <c r="AH1744" s="301">
        <v>41786</v>
      </c>
      <c r="AI1744" s="29" t="str">
        <f t="shared" si="137"/>
        <v>～</v>
      </c>
      <c r="AJ1744" s="178">
        <f t="shared" si="138"/>
        <v>43611</v>
      </c>
      <c r="AK1744" s="23" t="s">
        <v>4212</v>
      </c>
      <c r="AL1744" s="23" t="s">
        <v>4703</v>
      </c>
      <c r="AM1744" s="147">
        <v>41786</v>
      </c>
      <c r="AN1744" s="408" t="str">
        <f>IF($AA1744-data!$G$1=0,"　",IF(AK1744=0,"　",VLOOKUP($AK1744,data!$A$1:$H$264,8,FALSE)))</f>
        <v>消耗部品交換対象</v>
      </c>
      <c r="AO1744" s="109">
        <v>41788</v>
      </c>
      <c r="AP1744" s="134"/>
      <c r="AQ1744" s="264">
        <f t="shared" si="141"/>
        <v>42852</v>
      </c>
      <c r="AR1744" s="148"/>
      <c r="AS1744" s="148"/>
      <c r="AT1744" s="148"/>
      <c r="AU1744" s="148"/>
      <c r="AV1744" s="148"/>
      <c r="AW1744" s="148"/>
      <c r="AX1744" s="148"/>
      <c r="AY1744" s="148"/>
      <c r="AZ1744" s="148"/>
      <c r="BA1744" s="148"/>
      <c r="BB1744" s="148"/>
      <c r="BC1744" s="148"/>
      <c r="BD1744" s="148"/>
      <c r="BE1744" s="148"/>
      <c r="BF1744" s="148"/>
      <c r="BG1744" s="148"/>
      <c r="BH1744" s="148"/>
      <c r="BI1744" s="148"/>
      <c r="BJ1744" s="148"/>
      <c r="BK1744" s="148"/>
      <c r="BL1744" s="148"/>
      <c r="BM1744" s="148"/>
      <c r="BN1744" s="148"/>
      <c r="BO1744" s="148"/>
      <c r="BP1744" s="148"/>
      <c r="BQ1744" s="148"/>
      <c r="BR1744" s="148"/>
      <c r="BS1744" s="148"/>
      <c r="BT1744" s="148"/>
      <c r="BU1744" s="148"/>
      <c r="BV1744" s="148"/>
      <c r="BW1744" s="148"/>
      <c r="BX1744" s="148"/>
      <c r="BY1744" s="148"/>
      <c r="BZ1744" s="148"/>
      <c r="CA1744" s="148"/>
      <c r="CB1744" s="148"/>
      <c r="CC1744" s="148"/>
      <c r="CD1744" s="148"/>
      <c r="CE1744" s="148"/>
      <c r="CF1744" s="148"/>
      <c r="CG1744" s="148"/>
      <c r="CH1744" s="148"/>
      <c r="CI1744" s="148"/>
      <c r="CJ1744" s="148"/>
      <c r="CK1744" s="148"/>
      <c r="CL1744" s="148"/>
      <c r="CM1744" s="148"/>
      <c r="CN1744" s="148"/>
      <c r="CO1744" s="148"/>
      <c r="CP1744" s="148"/>
      <c r="CQ1744" s="148"/>
      <c r="CR1744" s="148"/>
      <c r="CS1744" s="148"/>
      <c r="CT1744" s="148"/>
      <c r="CU1744" s="148"/>
      <c r="CV1744" s="148"/>
      <c r="CW1744" s="148"/>
      <c r="CX1744" s="148"/>
      <c r="CY1744" s="148"/>
      <c r="CZ1744" s="148"/>
      <c r="DA1744" s="148"/>
      <c r="DB1744" s="148"/>
      <c r="DC1744" s="148"/>
      <c r="DD1744" s="148"/>
      <c r="DE1744" s="148"/>
      <c r="DF1744" s="148"/>
      <c r="DG1744" s="148"/>
      <c r="DH1744" s="148"/>
      <c r="DI1744" s="148"/>
      <c r="DJ1744" s="148"/>
      <c r="DK1744" s="148"/>
    </row>
    <row r="1745" spans="1:115" s="149" customFormat="1" ht="24.75" customHeight="1" x14ac:dyDescent="0.15">
      <c r="A1745" s="297">
        <v>1742</v>
      </c>
      <c r="B1745" s="23" t="s">
        <v>4704</v>
      </c>
      <c r="C1745" s="24" t="s">
        <v>14329</v>
      </c>
      <c r="D1745" s="23" t="s">
        <v>4223</v>
      </c>
      <c r="E1745" s="23" t="s">
        <v>582</v>
      </c>
      <c r="F1745" s="24" t="s">
        <v>11168</v>
      </c>
      <c r="G1745" s="95" t="s">
        <v>4673</v>
      </c>
      <c r="H1745" s="23" t="s">
        <v>4706</v>
      </c>
      <c r="I1745" s="23" t="s">
        <v>11140</v>
      </c>
      <c r="J1745" s="95" t="s">
        <v>4707</v>
      </c>
      <c r="K1745" s="95" t="s">
        <v>4708</v>
      </c>
      <c r="L1745" s="95"/>
      <c r="M1745" s="23" t="s">
        <v>4709</v>
      </c>
      <c r="N1745" s="23" t="s">
        <v>4710</v>
      </c>
      <c r="O1745" s="25" t="s">
        <v>4670</v>
      </c>
      <c r="P1745" s="23" t="s">
        <v>4225</v>
      </c>
      <c r="Q1745" s="25" t="s">
        <v>4671</v>
      </c>
      <c r="R1745" s="58" t="s">
        <v>4672</v>
      </c>
      <c r="S1745" s="23" t="s">
        <v>4228</v>
      </c>
      <c r="T1745" s="23" t="s">
        <v>4229</v>
      </c>
      <c r="U1745" s="25" t="s">
        <v>4673</v>
      </c>
      <c r="V1745" s="23" t="s">
        <v>4674</v>
      </c>
      <c r="W1745" s="25" t="s">
        <v>4675</v>
      </c>
      <c r="X1745" s="58" t="s">
        <v>4676</v>
      </c>
      <c r="Y1745" s="23" t="s">
        <v>4677</v>
      </c>
      <c r="Z1745" s="43" t="s">
        <v>4678</v>
      </c>
      <c r="AA1745" s="33">
        <v>5</v>
      </c>
      <c r="AB1745" s="295" t="str">
        <f t="shared" si="139"/>
        <v>年間</v>
      </c>
      <c r="AC1745" s="268"/>
      <c r="AD1745" s="110">
        <v>1</v>
      </c>
      <c r="AE1745" s="134">
        <v>110400</v>
      </c>
      <c r="AF1745" s="26">
        <f t="shared" si="140"/>
        <v>110400</v>
      </c>
      <c r="AG1745" s="42">
        <v>41760</v>
      </c>
      <c r="AH1745" s="301">
        <v>41786</v>
      </c>
      <c r="AI1745" s="29" t="str">
        <f t="shared" si="137"/>
        <v>～</v>
      </c>
      <c r="AJ1745" s="178">
        <f t="shared" si="138"/>
        <v>43611</v>
      </c>
      <c r="AK1745" s="23" t="s">
        <v>4252</v>
      </c>
      <c r="AL1745" s="23" t="s">
        <v>4705</v>
      </c>
      <c r="AM1745" s="147">
        <v>41786</v>
      </c>
      <c r="AN1745" s="408" t="str">
        <f>IF($AA1745-data!$G$1=0,"　",IF(AK1745=0,"　",VLOOKUP($AK1745,data!$A$1:$H$264,8,FALSE)))</f>
        <v>消耗部品交換対象</v>
      </c>
      <c r="AO1745" s="109">
        <v>41788</v>
      </c>
      <c r="AP1745" s="134"/>
      <c r="AQ1745" s="264">
        <f t="shared" si="141"/>
        <v>42852</v>
      </c>
      <c r="AR1745" s="148"/>
      <c r="AS1745" s="148"/>
      <c r="AT1745" s="148"/>
      <c r="AU1745" s="148"/>
      <c r="AV1745" s="148"/>
      <c r="AW1745" s="148"/>
      <c r="AX1745" s="148"/>
      <c r="AY1745" s="148"/>
      <c r="AZ1745" s="148"/>
      <c r="BA1745" s="148"/>
      <c r="BB1745" s="148"/>
      <c r="BC1745" s="148"/>
      <c r="BD1745" s="148"/>
      <c r="BE1745" s="148"/>
      <c r="BF1745" s="148"/>
      <c r="BG1745" s="148"/>
      <c r="BH1745" s="148"/>
      <c r="BI1745" s="148"/>
      <c r="BJ1745" s="148"/>
      <c r="BK1745" s="148"/>
      <c r="BL1745" s="148"/>
      <c r="BM1745" s="148"/>
      <c r="BN1745" s="148"/>
      <c r="BO1745" s="148"/>
      <c r="BP1745" s="148"/>
      <c r="BQ1745" s="148"/>
      <c r="BR1745" s="148"/>
      <c r="BS1745" s="148"/>
      <c r="BT1745" s="148"/>
      <c r="BU1745" s="148"/>
      <c r="BV1745" s="148"/>
      <c r="BW1745" s="148"/>
      <c r="BX1745" s="148"/>
      <c r="BY1745" s="148"/>
      <c r="BZ1745" s="148"/>
      <c r="CA1745" s="148"/>
      <c r="CB1745" s="148"/>
      <c r="CC1745" s="148"/>
      <c r="CD1745" s="148"/>
      <c r="CE1745" s="148"/>
      <c r="CF1745" s="148"/>
      <c r="CG1745" s="148"/>
      <c r="CH1745" s="148"/>
      <c r="CI1745" s="148"/>
      <c r="CJ1745" s="148"/>
      <c r="CK1745" s="148"/>
      <c r="CL1745" s="148"/>
      <c r="CM1745" s="148"/>
      <c r="CN1745" s="148"/>
      <c r="CO1745" s="148"/>
      <c r="CP1745" s="148"/>
      <c r="CQ1745" s="148"/>
      <c r="CR1745" s="148"/>
      <c r="CS1745" s="148"/>
      <c r="CT1745" s="148"/>
      <c r="CU1745" s="148"/>
      <c r="CV1745" s="148"/>
      <c r="CW1745" s="148"/>
      <c r="CX1745" s="148"/>
      <c r="CY1745" s="148"/>
      <c r="CZ1745" s="148"/>
      <c r="DA1745" s="148"/>
      <c r="DB1745" s="148"/>
      <c r="DC1745" s="148"/>
      <c r="DD1745" s="148"/>
      <c r="DE1745" s="148"/>
      <c r="DF1745" s="148"/>
      <c r="DG1745" s="148"/>
      <c r="DH1745" s="148"/>
      <c r="DI1745" s="148"/>
      <c r="DJ1745" s="148"/>
      <c r="DK1745" s="148"/>
    </row>
    <row r="1746" spans="1:115" s="150" customFormat="1" ht="24.75" customHeight="1" x14ac:dyDescent="0.15">
      <c r="A1746" s="297">
        <v>1743</v>
      </c>
      <c r="B1746" s="23" t="s">
        <v>4711</v>
      </c>
      <c r="C1746" s="24" t="s">
        <v>14329</v>
      </c>
      <c r="D1746" s="23" t="s">
        <v>4223</v>
      </c>
      <c r="E1746" s="23" t="s">
        <v>582</v>
      </c>
      <c r="F1746" s="24" t="s">
        <v>11168</v>
      </c>
      <c r="G1746" s="95" t="s">
        <v>4673</v>
      </c>
      <c r="H1746" s="23" t="s">
        <v>4706</v>
      </c>
      <c r="I1746" s="23" t="s">
        <v>11140</v>
      </c>
      <c r="J1746" s="95" t="s">
        <v>4707</v>
      </c>
      <c r="K1746" s="95" t="s">
        <v>4708</v>
      </c>
      <c r="L1746" s="95"/>
      <c r="M1746" s="23" t="s">
        <v>4709</v>
      </c>
      <c r="N1746" s="23" t="s">
        <v>4710</v>
      </c>
      <c r="O1746" s="25" t="s">
        <v>4670</v>
      </c>
      <c r="P1746" s="23" t="s">
        <v>4225</v>
      </c>
      <c r="Q1746" s="25" t="s">
        <v>4671</v>
      </c>
      <c r="R1746" s="58" t="s">
        <v>4672</v>
      </c>
      <c r="S1746" s="23" t="s">
        <v>4228</v>
      </c>
      <c r="T1746" s="23" t="s">
        <v>4229</v>
      </c>
      <c r="U1746" s="25" t="s">
        <v>4673</v>
      </c>
      <c r="V1746" s="23" t="s">
        <v>4674</v>
      </c>
      <c r="W1746" s="25" t="s">
        <v>4675</v>
      </c>
      <c r="X1746" s="58" t="s">
        <v>4676</v>
      </c>
      <c r="Y1746" s="23" t="s">
        <v>4677</v>
      </c>
      <c r="Z1746" s="43" t="s">
        <v>4678</v>
      </c>
      <c r="AA1746" s="33">
        <v>5</v>
      </c>
      <c r="AB1746" s="295" t="str">
        <f t="shared" si="139"/>
        <v>年間</v>
      </c>
      <c r="AC1746" s="268"/>
      <c r="AD1746" s="110">
        <v>1</v>
      </c>
      <c r="AE1746" s="134">
        <v>11400</v>
      </c>
      <c r="AF1746" s="26">
        <f t="shared" si="140"/>
        <v>11400</v>
      </c>
      <c r="AG1746" s="42">
        <v>41760</v>
      </c>
      <c r="AH1746" s="301">
        <v>41786</v>
      </c>
      <c r="AI1746" s="29" t="str">
        <f t="shared" si="137"/>
        <v>～</v>
      </c>
      <c r="AJ1746" s="178">
        <f t="shared" si="138"/>
        <v>43611</v>
      </c>
      <c r="AK1746" s="30" t="s">
        <v>4694</v>
      </c>
      <c r="AL1746" s="30" t="s">
        <v>4712</v>
      </c>
      <c r="AM1746" s="147">
        <v>41786</v>
      </c>
      <c r="AN1746" s="408">
        <f>IF($AA1746-data!$G$1=0,"　",IF(AK1746=0,"　",VLOOKUP($AK1746,data!$A$1:$H$264,8,FALSE)))</f>
        <v>0</v>
      </c>
      <c r="AO1746" s="109">
        <v>41788</v>
      </c>
      <c r="AP1746" s="134"/>
      <c r="AQ1746" s="264" t="str">
        <f t="shared" si="141"/>
        <v/>
      </c>
    </row>
    <row r="1747" spans="1:115" s="149" customFormat="1" ht="24.75" customHeight="1" x14ac:dyDescent="0.15">
      <c r="A1747" s="297">
        <v>1744</v>
      </c>
      <c r="B1747" s="23" t="s">
        <v>4711</v>
      </c>
      <c r="C1747" s="24" t="s">
        <v>14329</v>
      </c>
      <c r="D1747" s="23" t="s">
        <v>4223</v>
      </c>
      <c r="E1747" s="23" t="s">
        <v>582</v>
      </c>
      <c r="F1747" s="24" t="s">
        <v>11168</v>
      </c>
      <c r="G1747" s="95" t="s">
        <v>4673</v>
      </c>
      <c r="H1747" s="23" t="s">
        <v>4706</v>
      </c>
      <c r="I1747" s="23" t="s">
        <v>11140</v>
      </c>
      <c r="J1747" s="95" t="s">
        <v>4707</v>
      </c>
      <c r="K1747" s="95" t="s">
        <v>4708</v>
      </c>
      <c r="L1747" s="95"/>
      <c r="M1747" s="23" t="s">
        <v>4709</v>
      </c>
      <c r="N1747" s="23" t="s">
        <v>4710</v>
      </c>
      <c r="O1747" s="25" t="s">
        <v>4670</v>
      </c>
      <c r="P1747" s="23" t="s">
        <v>4225</v>
      </c>
      <c r="Q1747" s="25" t="s">
        <v>4671</v>
      </c>
      <c r="R1747" s="58" t="s">
        <v>4672</v>
      </c>
      <c r="S1747" s="23" t="s">
        <v>4228</v>
      </c>
      <c r="T1747" s="23" t="s">
        <v>4229</v>
      </c>
      <c r="U1747" s="25" t="s">
        <v>4673</v>
      </c>
      <c r="V1747" s="23" t="s">
        <v>4674</v>
      </c>
      <c r="W1747" s="25" t="s">
        <v>4675</v>
      </c>
      <c r="X1747" s="58" t="s">
        <v>4676</v>
      </c>
      <c r="Y1747" s="23" t="s">
        <v>4677</v>
      </c>
      <c r="Z1747" s="43" t="s">
        <v>4678</v>
      </c>
      <c r="AA1747" s="33">
        <v>5</v>
      </c>
      <c r="AB1747" s="295" t="str">
        <f t="shared" si="139"/>
        <v>年間</v>
      </c>
      <c r="AC1747" s="268"/>
      <c r="AD1747" s="110">
        <v>1</v>
      </c>
      <c r="AE1747" s="134">
        <v>11400</v>
      </c>
      <c r="AF1747" s="26">
        <f t="shared" si="140"/>
        <v>11400</v>
      </c>
      <c r="AG1747" s="42">
        <v>41760</v>
      </c>
      <c r="AH1747" s="301">
        <v>41786</v>
      </c>
      <c r="AI1747" s="29" t="str">
        <f t="shared" si="137"/>
        <v>～</v>
      </c>
      <c r="AJ1747" s="178">
        <f t="shared" si="138"/>
        <v>43611</v>
      </c>
      <c r="AK1747" s="30" t="s">
        <v>4694</v>
      </c>
      <c r="AL1747" s="30" t="s">
        <v>4713</v>
      </c>
      <c r="AM1747" s="147">
        <v>41786</v>
      </c>
      <c r="AN1747" s="408">
        <f>IF($AA1747-data!$G$1=0,"　",IF(AK1747=0,"　",VLOOKUP($AK1747,data!$A$1:$H$264,8,FALSE)))</f>
        <v>0</v>
      </c>
      <c r="AO1747" s="109">
        <v>41788</v>
      </c>
      <c r="AP1747" s="170"/>
      <c r="AQ1747" s="264" t="str">
        <f t="shared" si="141"/>
        <v/>
      </c>
    </row>
    <row r="1748" spans="1:115" s="150" customFormat="1" ht="24.75" customHeight="1" x14ac:dyDescent="0.15">
      <c r="A1748" s="297">
        <v>1745</v>
      </c>
      <c r="B1748" s="23" t="s">
        <v>4714</v>
      </c>
      <c r="C1748" s="24" t="s">
        <v>14329</v>
      </c>
      <c r="D1748" s="23" t="s">
        <v>4223</v>
      </c>
      <c r="E1748" s="23" t="s">
        <v>582</v>
      </c>
      <c r="F1748" s="24" t="s">
        <v>11168</v>
      </c>
      <c r="G1748" s="95" t="s">
        <v>4673</v>
      </c>
      <c r="H1748" s="23" t="s">
        <v>4706</v>
      </c>
      <c r="I1748" s="23" t="s">
        <v>11140</v>
      </c>
      <c r="J1748" s="95" t="s">
        <v>4707</v>
      </c>
      <c r="K1748" s="95" t="s">
        <v>4708</v>
      </c>
      <c r="L1748" s="95"/>
      <c r="M1748" s="23" t="s">
        <v>4709</v>
      </c>
      <c r="N1748" s="23" t="s">
        <v>4710</v>
      </c>
      <c r="O1748" s="25" t="s">
        <v>4670</v>
      </c>
      <c r="P1748" s="23" t="s">
        <v>4225</v>
      </c>
      <c r="Q1748" s="25" t="s">
        <v>4671</v>
      </c>
      <c r="R1748" s="58" t="s">
        <v>4672</v>
      </c>
      <c r="S1748" s="23" t="s">
        <v>4228</v>
      </c>
      <c r="T1748" s="23" t="s">
        <v>4229</v>
      </c>
      <c r="U1748" s="25" t="s">
        <v>4673</v>
      </c>
      <c r="V1748" s="23" t="s">
        <v>4674</v>
      </c>
      <c r="W1748" s="25" t="s">
        <v>4675</v>
      </c>
      <c r="X1748" s="58" t="s">
        <v>4676</v>
      </c>
      <c r="Y1748" s="23" t="s">
        <v>4677</v>
      </c>
      <c r="Z1748" s="43" t="s">
        <v>4678</v>
      </c>
      <c r="AA1748" s="33">
        <v>5</v>
      </c>
      <c r="AB1748" s="295" t="str">
        <f t="shared" si="139"/>
        <v>年間</v>
      </c>
      <c r="AC1748" s="268"/>
      <c r="AD1748" s="110">
        <v>1</v>
      </c>
      <c r="AE1748" s="134">
        <v>24000</v>
      </c>
      <c r="AF1748" s="26">
        <f t="shared" si="140"/>
        <v>24000</v>
      </c>
      <c r="AG1748" s="42">
        <v>41760</v>
      </c>
      <c r="AH1748" s="301">
        <v>41786</v>
      </c>
      <c r="AI1748" s="29" t="str">
        <f t="shared" si="137"/>
        <v>～</v>
      </c>
      <c r="AJ1748" s="178">
        <f t="shared" si="138"/>
        <v>43611</v>
      </c>
      <c r="AK1748" s="30" t="s">
        <v>4699</v>
      </c>
      <c r="AL1748" s="30" t="s">
        <v>4715</v>
      </c>
      <c r="AM1748" s="147">
        <v>41786</v>
      </c>
      <c r="AN1748" s="408">
        <f>IF($AA1748-data!$G$1=0,"　",IF(AK1748=0,"　",VLOOKUP($AK1748,data!$A$1:$H$264,8,FALSE)))</f>
        <v>0</v>
      </c>
      <c r="AO1748" s="109">
        <v>41788</v>
      </c>
      <c r="AP1748" s="134"/>
      <c r="AQ1748" s="264" t="str">
        <f t="shared" si="141"/>
        <v/>
      </c>
    </row>
    <row r="1749" spans="1:115" s="149" customFormat="1" ht="24.75" customHeight="1" x14ac:dyDescent="0.15">
      <c r="A1749" s="297">
        <v>1746</v>
      </c>
      <c r="B1749" s="23" t="s">
        <v>4716</v>
      </c>
      <c r="C1749" s="24" t="s">
        <v>14329</v>
      </c>
      <c r="D1749" s="23" t="s">
        <v>4223</v>
      </c>
      <c r="E1749" s="23" t="s">
        <v>582</v>
      </c>
      <c r="F1749" s="24" t="s">
        <v>11168</v>
      </c>
      <c r="G1749" s="95" t="s">
        <v>4673</v>
      </c>
      <c r="H1749" s="23" t="s">
        <v>4706</v>
      </c>
      <c r="I1749" s="23" t="s">
        <v>11140</v>
      </c>
      <c r="J1749" s="95" t="s">
        <v>4707</v>
      </c>
      <c r="K1749" s="95" t="s">
        <v>4708</v>
      </c>
      <c r="L1749" s="95"/>
      <c r="M1749" s="23" t="s">
        <v>4709</v>
      </c>
      <c r="N1749" s="23" t="s">
        <v>4710</v>
      </c>
      <c r="O1749" s="25" t="s">
        <v>4670</v>
      </c>
      <c r="P1749" s="23" t="s">
        <v>4225</v>
      </c>
      <c r="Q1749" s="25" t="s">
        <v>4671</v>
      </c>
      <c r="R1749" s="58" t="s">
        <v>4672</v>
      </c>
      <c r="S1749" s="23" t="s">
        <v>4228</v>
      </c>
      <c r="T1749" s="23" t="s">
        <v>4229</v>
      </c>
      <c r="U1749" s="25" t="s">
        <v>4673</v>
      </c>
      <c r="V1749" s="23" t="s">
        <v>4674</v>
      </c>
      <c r="W1749" s="25" t="s">
        <v>4675</v>
      </c>
      <c r="X1749" s="58" t="s">
        <v>4676</v>
      </c>
      <c r="Y1749" s="23" t="s">
        <v>4677</v>
      </c>
      <c r="Z1749" s="43" t="s">
        <v>4678</v>
      </c>
      <c r="AA1749" s="33">
        <v>5</v>
      </c>
      <c r="AB1749" s="295" t="str">
        <f t="shared" si="139"/>
        <v>年間</v>
      </c>
      <c r="AC1749" s="268"/>
      <c r="AD1749" s="110">
        <v>1</v>
      </c>
      <c r="AE1749" s="134">
        <v>58800</v>
      </c>
      <c r="AF1749" s="26">
        <f t="shared" si="140"/>
        <v>58800</v>
      </c>
      <c r="AG1749" s="42">
        <v>41760</v>
      </c>
      <c r="AH1749" s="301">
        <v>41786</v>
      </c>
      <c r="AI1749" s="29" t="str">
        <f t="shared" si="137"/>
        <v>～</v>
      </c>
      <c r="AJ1749" s="178">
        <f t="shared" si="138"/>
        <v>43611</v>
      </c>
      <c r="AK1749" s="30" t="s">
        <v>4212</v>
      </c>
      <c r="AL1749" s="30" t="s">
        <v>4717</v>
      </c>
      <c r="AM1749" s="147">
        <v>41786</v>
      </c>
      <c r="AN1749" s="408" t="str">
        <f>IF($AA1749-data!$G$1=0,"　",IF(AK1749=0,"　",VLOOKUP($AK1749,data!$A$1:$H$264,8,FALSE)))</f>
        <v>消耗部品交換対象</v>
      </c>
      <c r="AO1749" s="109">
        <v>41788</v>
      </c>
      <c r="AP1749" s="170"/>
      <c r="AQ1749" s="264">
        <f t="shared" si="141"/>
        <v>42852</v>
      </c>
    </row>
    <row r="1750" spans="1:115" s="150" customFormat="1" ht="24.75" customHeight="1" x14ac:dyDescent="0.15">
      <c r="A1750" s="297">
        <v>1747</v>
      </c>
      <c r="B1750" s="23" t="s">
        <v>4718</v>
      </c>
      <c r="C1750" s="24" t="s">
        <v>14332</v>
      </c>
      <c r="D1750" s="23" t="s">
        <v>4719</v>
      </c>
      <c r="E1750" s="23" t="s">
        <v>4108</v>
      </c>
      <c r="F1750" s="24" t="s">
        <v>13631</v>
      </c>
      <c r="G1750" s="25" t="s">
        <v>4734</v>
      </c>
      <c r="H1750" s="23" t="s">
        <v>4735</v>
      </c>
      <c r="I1750" s="23" t="s">
        <v>11165</v>
      </c>
      <c r="J1750" s="25" t="s">
        <v>4736</v>
      </c>
      <c r="K1750" s="58" t="s">
        <v>4737</v>
      </c>
      <c r="L1750" s="58"/>
      <c r="M1750" s="23" t="s">
        <v>4738</v>
      </c>
      <c r="N1750" s="23"/>
      <c r="O1750" s="25" t="s">
        <v>4720</v>
      </c>
      <c r="P1750" s="23" t="s">
        <v>4068</v>
      </c>
      <c r="Q1750" s="25" t="s">
        <v>4721</v>
      </c>
      <c r="R1750" s="58" t="s">
        <v>4722</v>
      </c>
      <c r="S1750" s="23" t="s">
        <v>4723</v>
      </c>
      <c r="T1750" s="23" t="s">
        <v>4724</v>
      </c>
      <c r="U1750" s="25" t="s">
        <v>4725</v>
      </c>
      <c r="V1750" s="23" t="s">
        <v>4726</v>
      </c>
      <c r="W1750" s="25" t="s">
        <v>4727</v>
      </c>
      <c r="X1750" s="58" t="s">
        <v>4728</v>
      </c>
      <c r="Y1750" s="23" t="s">
        <v>4729</v>
      </c>
      <c r="Z1750" s="23" t="s">
        <v>4730</v>
      </c>
      <c r="AA1750" s="33">
        <v>5</v>
      </c>
      <c r="AB1750" s="295" t="str">
        <f t="shared" si="139"/>
        <v>年間</v>
      </c>
      <c r="AC1750" s="268"/>
      <c r="AD1750" s="110">
        <v>1</v>
      </c>
      <c r="AE1750" s="111">
        <v>76800</v>
      </c>
      <c r="AF1750" s="26">
        <f t="shared" si="140"/>
        <v>76800</v>
      </c>
      <c r="AG1750" s="42">
        <v>41760</v>
      </c>
      <c r="AH1750" s="302">
        <v>41569</v>
      </c>
      <c r="AI1750" s="29" t="str">
        <f t="shared" si="137"/>
        <v>～</v>
      </c>
      <c r="AJ1750" s="178">
        <f t="shared" si="138"/>
        <v>43394</v>
      </c>
      <c r="AK1750" s="132" t="s">
        <v>4731</v>
      </c>
      <c r="AL1750" s="30" t="s">
        <v>4732</v>
      </c>
      <c r="AM1750" s="147">
        <v>41569</v>
      </c>
      <c r="AN1750" s="408" t="str">
        <f>IF($AA1750-data!$G$1=0,"　",IF(AK1750=0,"　",VLOOKUP($AK1750,data!$A$1:$H$264,8,FALSE)))</f>
        <v>消耗部品交換対象</v>
      </c>
      <c r="AO1750" s="109">
        <v>41788</v>
      </c>
      <c r="AP1750" s="134" t="s">
        <v>4733</v>
      </c>
      <c r="AQ1750" s="264">
        <f t="shared" si="141"/>
        <v>42635</v>
      </c>
    </row>
    <row r="1751" spans="1:115" s="150" customFormat="1" ht="24.75" customHeight="1" x14ac:dyDescent="0.15">
      <c r="A1751" s="297">
        <v>1748</v>
      </c>
      <c r="B1751" s="23" t="s">
        <v>4718</v>
      </c>
      <c r="C1751" s="24" t="s">
        <v>14332</v>
      </c>
      <c r="D1751" s="23" t="s">
        <v>4719</v>
      </c>
      <c r="E1751" s="23" t="s">
        <v>4108</v>
      </c>
      <c r="F1751" s="24" t="s">
        <v>13631</v>
      </c>
      <c r="G1751" s="25" t="s">
        <v>4734</v>
      </c>
      <c r="H1751" s="23" t="s">
        <v>4735</v>
      </c>
      <c r="I1751" s="23" t="s">
        <v>11165</v>
      </c>
      <c r="J1751" s="25" t="s">
        <v>4736</v>
      </c>
      <c r="K1751" s="58" t="s">
        <v>4737</v>
      </c>
      <c r="L1751" s="58"/>
      <c r="M1751" s="23" t="s">
        <v>4738</v>
      </c>
      <c r="N1751" s="23"/>
      <c r="O1751" s="25" t="s">
        <v>4720</v>
      </c>
      <c r="P1751" s="23" t="s">
        <v>4068</v>
      </c>
      <c r="Q1751" s="25" t="s">
        <v>4721</v>
      </c>
      <c r="R1751" s="58" t="s">
        <v>4722</v>
      </c>
      <c r="S1751" s="23" t="s">
        <v>4723</v>
      </c>
      <c r="T1751" s="23" t="s">
        <v>4724</v>
      </c>
      <c r="U1751" s="25" t="s">
        <v>4725</v>
      </c>
      <c r="V1751" s="23" t="s">
        <v>4726</v>
      </c>
      <c r="W1751" s="25" t="s">
        <v>4727</v>
      </c>
      <c r="X1751" s="58" t="s">
        <v>4728</v>
      </c>
      <c r="Y1751" s="23" t="s">
        <v>4729</v>
      </c>
      <c r="Z1751" s="23" t="s">
        <v>4730</v>
      </c>
      <c r="AA1751" s="33">
        <v>5</v>
      </c>
      <c r="AB1751" s="295" t="str">
        <f t="shared" si="139"/>
        <v>年間</v>
      </c>
      <c r="AC1751" s="268"/>
      <c r="AD1751" s="110">
        <v>1</v>
      </c>
      <c r="AE1751" s="111">
        <v>76800</v>
      </c>
      <c r="AF1751" s="26">
        <f t="shared" si="140"/>
        <v>76800</v>
      </c>
      <c r="AG1751" s="42">
        <v>41760</v>
      </c>
      <c r="AH1751" s="302">
        <v>41569</v>
      </c>
      <c r="AI1751" s="29" t="str">
        <f t="shared" si="137"/>
        <v>～</v>
      </c>
      <c r="AJ1751" s="178">
        <f t="shared" si="138"/>
        <v>43394</v>
      </c>
      <c r="AK1751" s="132" t="s">
        <v>4731</v>
      </c>
      <c r="AL1751" s="30" t="s">
        <v>4739</v>
      </c>
      <c r="AM1751" s="147">
        <v>41569</v>
      </c>
      <c r="AN1751" s="408" t="str">
        <f>IF($AA1751-data!$G$1=0,"　",IF(AK1751=0,"　",VLOOKUP($AK1751,data!$A$1:$H$264,8,FALSE)))</f>
        <v>消耗部品交換対象</v>
      </c>
      <c r="AO1751" s="109">
        <v>41788</v>
      </c>
      <c r="AP1751" s="134" t="s">
        <v>4733</v>
      </c>
      <c r="AQ1751" s="264">
        <f t="shared" si="141"/>
        <v>42635</v>
      </c>
    </row>
    <row r="1752" spans="1:115" s="150" customFormat="1" ht="24.75" customHeight="1" x14ac:dyDescent="0.15">
      <c r="A1752" s="297">
        <v>1749</v>
      </c>
      <c r="B1752" s="23" t="s">
        <v>4718</v>
      </c>
      <c r="C1752" s="24" t="s">
        <v>14332</v>
      </c>
      <c r="D1752" s="23" t="s">
        <v>4719</v>
      </c>
      <c r="E1752" s="23" t="s">
        <v>4108</v>
      </c>
      <c r="F1752" s="24" t="s">
        <v>13631</v>
      </c>
      <c r="G1752" s="25" t="s">
        <v>4734</v>
      </c>
      <c r="H1752" s="23" t="s">
        <v>4735</v>
      </c>
      <c r="I1752" s="23" t="s">
        <v>11165</v>
      </c>
      <c r="J1752" s="25" t="s">
        <v>4736</v>
      </c>
      <c r="K1752" s="58" t="s">
        <v>4737</v>
      </c>
      <c r="L1752" s="58"/>
      <c r="M1752" s="23" t="s">
        <v>4738</v>
      </c>
      <c r="N1752" s="23"/>
      <c r="O1752" s="25" t="s">
        <v>4720</v>
      </c>
      <c r="P1752" s="23" t="s">
        <v>4068</v>
      </c>
      <c r="Q1752" s="25" t="s">
        <v>4721</v>
      </c>
      <c r="R1752" s="58" t="s">
        <v>4722</v>
      </c>
      <c r="S1752" s="23" t="s">
        <v>4723</v>
      </c>
      <c r="T1752" s="23" t="s">
        <v>4724</v>
      </c>
      <c r="U1752" s="25" t="s">
        <v>4725</v>
      </c>
      <c r="V1752" s="23" t="s">
        <v>4726</v>
      </c>
      <c r="W1752" s="25" t="s">
        <v>4727</v>
      </c>
      <c r="X1752" s="58" t="s">
        <v>4728</v>
      </c>
      <c r="Y1752" s="23" t="s">
        <v>4729</v>
      </c>
      <c r="Z1752" s="23" t="s">
        <v>4730</v>
      </c>
      <c r="AA1752" s="33">
        <v>5</v>
      </c>
      <c r="AB1752" s="295" t="str">
        <f t="shared" si="139"/>
        <v>年間</v>
      </c>
      <c r="AC1752" s="268"/>
      <c r="AD1752" s="110">
        <v>1</v>
      </c>
      <c r="AE1752" s="111">
        <v>76800</v>
      </c>
      <c r="AF1752" s="26">
        <f t="shared" si="140"/>
        <v>76800</v>
      </c>
      <c r="AG1752" s="42">
        <v>41760</v>
      </c>
      <c r="AH1752" s="302">
        <v>41569</v>
      </c>
      <c r="AI1752" s="29" t="str">
        <f t="shared" si="137"/>
        <v>～</v>
      </c>
      <c r="AJ1752" s="178">
        <f t="shared" si="138"/>
        <v>43394</v>
      </c>
      <c r="AK1752" s="132" t="s">
        <v>4731</v>
      </c>
      <c r="AL1752" s="30" t="s">
        <v>4740</v>
      </c>
      <c r="AM1752" s="147">
        <v>41569</v>
      </c>
      <c r="AN1752" s="408" t="str">
        <f>IF($AA1752-data!$G$1=0,"　",IF(AK1752=0,"　",VLOOKUP($AK1752,data!$A$1:$H$264,8,FALSE)))</f>
        <v>消耗部品交換対象</v>
      </c>
      <c r="AO1752" s="109">
        <v>41788</v>
      </c>
      <c r="AP1752" s="134" t="s">
        <v>4733</v>
      </c>
      <c r="AQ1752" s="264">
        <f t="shared" si="141"/>
        <v>42635</v>
      </c>
    </row>
    <row r="1753" spans="1:115" s="150" customFormat="1" ht="24.75" customHeight="1" x14ac:dyDescent="0.15">
      <c r="A1753" s="297">
        <v>1750</v>
      </c>
      <c r="B1753" s="23" t="s">
        <v>4718</v>
      </c>
      <c r="C1753" s="24" t="s">
        <v>14332</v>
      </c>
      <c r="D1753" s="23" t="s">
        <v>4719</v>
      </c>
      <c r="E1753" s="23" t="s">
        <v>4108</v>
      </c>
      <c r="F1753" s="24" t="s">
        <v>13631</v>
      </c>
      <c r="G1753" s="25" t="s">
        <v>4734</v>
      </c>
      <c r="H1753" s="23" t="s">
        <v>4735</v>
      </c>
      <c r="I1753" s="23" t="s">
        <v>11165</v>
      </c>
      <c r="J1753" s="25" t="s">
        <v>4736</v>
      </c>
      <c r="K1753" s="58" t="s">
        <v>4737</v>
      </c>
      <c r="L1753" s="58"/>
      <c r="M1753" s="23" t="s">
        <v>4738</v>
      </c>
      <c r="N1753" s="23"/>
      <c r="O1753" s="25" t="s">
        <v>4720</v>
      </c>
      <c r="P1753" s="23" t="s">
        <v>4068</v>
      </c>
      <c r="Q1753" s="25" t="s">
        <v>4721</v>
      </c>
      <c r="R1753" s="58" t="s">
        <v>4722</v>
      </c>
      <c r="S1753" s="23" t="s">
        <v>4723</v>
      </c>
      <c r="T1753" s="23" t="s">
        <v>4724</v>
      </c>
      <c r="U1753" s="25" t="s">
        <v>4725</v>
      </c>
      <c r="V1753" s="23" t="s">
        <v>4726</v>
      </c>
      <c r="W1753" s="25" t="s">
        <v>4727</v>
      </c>
      <c r="X1753" s="58" t="s">
        <v>4728</v>
      </c>
      <c r="Y1753" s="23" t="s">
        <v>4729</v>
      </c>
      <c r="Z1753" s="23" t="s">
        <v>4730</v>
      </c>
      <c r="AA1753" s="33">
        <v>5</v>
      </c>
      <c r="AB1753" s="295" t="str">
        <f t="shared" si="139"/>
        <v>年間</v>
      </c>
      <c r="AC1753" s="268"/>
      <c r="AD1753" s="110">
        <v>1</v>
      </c>
      <c r="AE1753" s="111">
        <v>76800</v>
      </c>
      <c r="AF1753" s="26">
        <f t="shared" si="140"/>
        <v>76800</v>
      </c>
      <c r="AG1753" s="42">
        <v>41760</v>
      </c>
      <c r="AH1753" s="302">
        <v>41569</v>
      </c>
      <c r="AI1753" s="29" t="str">
        <f t="shared" si="137"/>
        <v>～</v>
      </c>
      <c r="AJ1753" s="178">
        <f t="shared" si="138"/>
        <v>43394</v>
      </c>
      <c r="AK1753" s="132" t="s">
        <v>4731</v>
      </c>
      <c r="AL1753" s="30" t="s">
        <v>4741</v>
      </c>
      <c r="AM1753" s="147">
        <v>41569</v>
      </c>
      <c r="AN1753" s="408" t="str">
        <f>IF($AA1753-data!$G$1=0,"　",IF(AK1753=0,"　",VLOOKUP($AK1753,data!$A$1:$H$264,8,FALSE)))</f>
        <v>消耗部品交換対象</v>
      </c>
      <c r="AO1753" s="109">
        <v>41788</v>
      </c>
      <c r="AP1753" s="134" t="s">
        <v>4733</v>
      </c>
      <c r="AQ1753" s="264">
        <f t="shared" si="141"/>
        <v>42635</v>
      </c>
    </row>
    <row r="1754" spans="1:115" s="150" customFormat="1" ht="24.75" customHeight="1" x14ac:dyDescent="0.15">
      <c r="A1754" s="297">
        <v>1751</v>
      </c>
      <c r="B1754" s="23" t="s">
        <v>4718</v>
      </c>
      <c r="C1754" s="24" t="s">
        <v>14332</v>
      </c>
      <c r="D1754" s="23" t="s">
        <v>4719</v>
      </c>
      <c r="E1754" s="23" t="s">
        <v>4108</v>
      </c>
      <c r="F1754" s="24" t="s">
        <v>13631</v>
      </c>
      <c r="G1754" s="25" t="s">
        <v>4734</v>
      </c>
      <c r="H1754" s="23" t="s">
        <v>4735</v>
      </c>
      <c r="I1754" s="23" t="s">
        <v>11165</v>
      </c>
      <c r="J1754" s="25" t="s">
        <v>4736</v>
      </c>
      <c r="K1754" s="58" t="s">
        <v>4737</v>
      </c>
      <c r="L1754" s="58"/>
      <c r="M1754" s="23" t="s">
        <v>4738</v>
      </c>
      <c r="N1754" s="23"/>
      <c r="O1754" s="25" t="s">
        <v>4720</v>
      </c>
      <c r="P1754" s="23" t="s">
        <v>4068</v>
      </c>
      <c r="Q1754" s="25" t="s">
        <v>4721</v>
      </c>
      <c r="R1754" s="58" t="s">
        <v>4722</v>
      </c>
      <c r="S1754" s="23" t="s">
        <v>4723</v>
      </c>
      <c r="T1754" s="23" t="s">
        <v>4724</v>
      </c>
      <c r="U1754" s="25" t="s">
        <v>4725</v>
      </c>
      <c r="V1754" s="23" t="s">
        <v>4726</v>
      </c>
      <c r="W1754" s="25" t="s">
        <v>4727</v>
      </c>
      <c r="X1754" s="58" t="s">
        <v>4728</v>
      </c>
      <c r="Y1754" s="23" t="s">
        <v>4729</v>
      </c>
      <c r="Z1754" s="23" t="s">
        <v>4730</v>
      </c>
      <c r="AA1754" s="33">
        <v>5</v>
      </c>
      <c r="AB1754" s="295" t="str">
        <f t="shared" si="139"/>
        <v>年間</v>
      </c>
      <c r="AC1754" s="268"/>
      <c r="AD1754" s="110">
        <v>1</v>
      </c>
      <c r="AE1754" s="111">
        <v>76800</v>
      </c>
      <c r="AF1754" s="26">
        <f t="shared" si="140"/>
        <v>76800</v>
      </c>
      <c r="AG1754" s="42">
        <v>41760</v>
      </c>
      <c r="AH1754" s="302">
        <v>41569</v>
      </c>
      <c r="AI1754" s="29" t="str">
        <f t="shared" si="137"/>
        <v>～</v>
      </c>
      <c r="AJ1754" s="178">
        <f t="shared" si="138"/>
        <v>43394</v>
      </c>
      <c r="AK1754" s="132" t="s">
        <v>4731</v>
      </c>
      <c r="AL1754" s="30" t="s">
        <v>4742</v>
      </c>
      <c r="AM1754" s="147">
        <v>41569</v>
      </c>
      <c r="AN1754" s="408" t="str">
        <f>IF($AA1754-data!$G$1=0,"　",IF(AK1754=0,"　",VLOOKUP($AK1754,data!$A$1:$H$264,8,FALSE)))</f>
        <v>消耗部品交換対象</v>
      </c>
      <c r="AO1754" s="109">
        <v>41788</v>
      </c>
      <c r="AP1754" s="134" t="s">
        <v>4733</v>
      </c>
      <c r="AQ1754" s="264">
        <f t="shared" si="141"/>
        <v>42635</v>
      </c>
    </row>
    <row r="1755" spans="1:115" s="150" customFormat="1" ht="24.75" customHeight="1" x14ac:dyDescent="0.15">
      <c r="A1755" s="297">
        <v>1752</v>
      </c>
      <c r="B1755" s="23" t="s">
        <v>4718</v>
      </c>
      <c r="C1755" s="24" t="s">
        <v>14332</v>
      </c>
      <c r="D1755" s="23" t="s">
        <v>4719</v>
      </c>
      <c r="E1755" s="23" t="s">
        <v>4108</v>
      </c>
      <c r="F1755" s="24" t="s">
        <v>13631</v>
      </c>
      <c r="G1755" s="25" t="s">
        <v>4734</v>
      </c>
      <c r="H1755" s="23" t="s">
        <v>4735</v>
      </c>
      <c r="I1755" s="23" t="s">
        <v>11165</v>
      </c>
      <c r="J1755" s="25" t="s">
        <v>4736</v>
      </c>
      <c r="K1755" s="58" t="s">
        <v>4737</v>
      </c>
      <c r="L1755" s="58"/>
      <c r="M1755" s="23" t="s">
        <v>4738</v>
      </c>
      <c r="N1755" s="23"/>
      <c r="O1755" s="25" t="s">
        <v>4720</v>
      </c>
      <c r="P1755" s="23" t="s">
        <v>4068</v>
      </c>
      <c r="Q1755" s="25" t="s">
        <v>4721</v>
      </c>
      <c r="R1755" s="58" t="s">
        <v>4722</v>
      </c>
      <c r="S1755" s="23" t="s">
        <v>4723</v>
      </c>
      <c r="T1755" s="23" t="s">
        <v>4724</v>
      </c>
      <c r="U1755" s="25" t="s">
        <v>4725</v>
      </c>
      <c r="V1755" s="23" t="s">
        <v>4726</v>
      </c>
      <c r="W1755" s="25" t="s">
        <v>4727</v>
      </c>
      <c r="X1755" s="58" t="s">
        <v>4728</v>
      </c>
      <c r="Y1755" s="23" t="s">
        <v>4729</v>
      </c>
      <c r="Z1755" s="23" t="s">
        <v>4730</v>
      </c>
      <c r="AA1755" s="33">
        <v>5</v>
      </c>
      <c r="AB1755" s="295" t="str">
        <f t="shared" si="139"/>
        <v>年間</v>
      </c>
      <c r="AC1755" s="268"/>
      <c r="AD1755" s="110">
        <v>1</v>
      </c>
      <c r="AE1755" s="111">
        <v>76800</v>
      </c>
      <c r="AF1755" s="26">
        <f t="shared" si="140"/>
        <v>76800</v>
      </c>
      <c r="AG1755" s="42">
        <v>41760</v>
      </c>
      <c r="AH1755" s="302">
        <v>41569</v>
      </c>
      <c r="AI1755" s="29" t="str">
        <f t="shared" si="137"/>
        <v>～</v>
      </c>
      <c r="AJ1755" s="178">
        <f t="shared" si="138"/>
        <v>43394</v>
      </c>
      <c r="AK1755" s="132" t="s">
        <v>4731</v>
      </c>
      <c r="AL1755" s="30" t="s">
        <v>4743</v>
      </c>
      <c r="AM1755" s="147">
        <v>41569</v>
      </c>
      <c r="AN1755" s="408" t="str">
        <f>IF($AA1755-data!$G$1=0,"　",IF(AK1755=0,"　",VLOOKUP($AK1755,data!$A$1:$H$264,8,FALSE)))</f>
        <v>消耗部品交換対象</v>
      </c>
      <c r="AO1755" s="109">
        <v>41788</v>
      </c>
      <c r="AP1755" s="134" t="s">
        <v>4733</v>
      </c>
      <c r="AQ1755" s="264">
        <f t="shared" si="141"/>
        <v>42635</v>
      </c>
    </row>
    <row r="1756" spans="1:115" s="150" customFormat="1" ht="24.75" customHeight="1" x14ac:dyDescent="0.15">
      <c r="A1756" s="297">
        <v>1753</v>
      </c>
      <c r="B1756" s="23" t="s">
        <v>4718</v>
      </c>
      <c r="C1756" s="24" t="s">
        <v>14332</v>
      </c>
      <c r="D1756" s="23" t="s">
        <v>4719</v>
      </c>
      <c r="E1756" s="23" t="s">
        <v>4108</v>
      </c>
      <c r="F1756" s="24" t="s">
        <v>13631</v>
      </c>
      <c r="G1756" s="25" t="s">
        <v>4734</v>
      </c>
      <c r="H1756" s="23" t="s">
        <v>4735</v>
      </c>
      <c r="I1756" s="23" t="s">
        <v>11165</v>
      </c>
      <c r="J1756" s="25" t="s">
        <v>4736</v>
      </c>
      <c r="K1756" s="58" t="s">
        <v>4737</v>
      </c>
      <c r="L1756" s="58"/>
      <c r="M1756" s="23" t="s">
        <v>4738</v>
      </c>
      <c r="N1756" s="23"/>
      <c r="O1756" s="25" t="s">
        <v>4720</v>
      </c>
      <c r="P1756" s="23" t="s">
        <v>4068</v>
      </c>
      <c r="Q1756" s="25" t="s">
        <v>4721</v>
      </c>
      <c r="R1756" s="58" t="s">
        <v>4722</v>
      </c>
      <c r="S1756" s="23" t="s">
        <v>4723</v>
      </c>
      <c r="T1756" s="23" t="s">
        <v>4724</v>
      </c>
      <c r="U1756" s="25" t="s">
        <v>4725</v>
      </c>
      <c r="V1756" s="23" t="s">
        <v>4726</v>
      </c>
      <c r="W1756" s="25" t="s">
        <v>4727</v>
      </c>
      <c r="X1756" s="58" t="s">
        <v>4728</v>
      </c>
      <c r="Y1756" s="23" t="s">
        <v>4729</v>
      </c>
      <c r="Z1756" s="23" t="s">
        <v>4730</v>
      </c>
      <c r="AA1756" s="33">
        <v>5</v>
      </c>
      <c r="AB1756" s="295" t="str">
        <f t="shared" si="139"/>
        <v>年間</v>
      </c>
      <c r="AC1756" s="268"/>
      <c r="AD1756" s="110">
        <v>1</v>
      </c>
      <c r="AE1756" s="111">
        <v>76800</v>
      </c>
      <c r="AF1756" s="26">
        <f t="shared" si="140"/>
        <v>76800</v>
      </c>
      <c r="AG1756" s="42">
        <v>41760</v>
      </c>
      <c r="AH1756" s="302">
        <v>41569</v>
      </c>
      <c r="AI1756" s="29" t="str">
        <f t="shared" si="137"/>
        <v>～</v>
      </c>
      <c r="AJ1756" s="178">
        <f t="shared" si="138"/>
        <v>43394</v>
      </c>
      <c r="AK1756" s="132" t="s">
        <v>4731</v>
      </c>
      <c r="AL1756" s="30" t="s">
        <v>4744</v>
      </c>
      <c r="AM1756" s="147">
        <v>41569</v>
      </c>
      <c r="AN1756" s="408" t="str">
        <f>IF($AA1756-data!$G$1=0,"　",IF(AK1756=0,"　",VLOOKUP($AK1756,data!$A$1:$H$264,8,FALSE)))</f>
        <v>消耗部品交換対象</v>
      </c>
      <c r="AO1756" s="109">
        <v>41788</v>
      </c>
      <c r="AP1756" s="134" t="s">
        <v>4733</v>
      </c>
      <c r="AQ1756" s="264">
        <f t="shared" si="141"/>
        <v>42635</v>
      </c>
    </row>
    <row r="1757" spans="1:115" s="150" customFormat="1" ht="24.75" customHeight="1" x14ac:dyDescent="0.15">
      <c r="A1757" s="297">
        <v>1754</v>
      </c>
      <c r="B1757" s="23" t="s">
        <v>4718</v>
      </c>
      <c r="C1757" s="24" t="s">
        <v>14332</v>
      </c>
      <c r="D1757" s="23" t="s">
        <v>4719</v>
      </c>
      <c r="E1757" s="23" t="s">
        <v>4108</v>
      </c>
      <c r="F1757" s="24" t="s">
        <v>13631</v>
      </c>
      <c r="G1757" s="25" t="s">
        <v>4734</v>
      </c>
      <c r="H1757" s="23" t="s">
        <v>4735</v>
      </c>
      <c r="I1757" s="23" t="s">
        <v>11165</v>
      </c>
      <c r="J1757" s="25" t="s">
        <v>4736</v>
      </c>
      <c r="K1757" s="58" t="s">
        <v>4737</v>
      </c>
      <c r="L1757" s="58"/>
      <c r="M1757" s="23" t="s">
        <v>4738</v>
      </c>
      <c r="N1757" s="23"/>
      <c r="O1757" s="25" t="s">
        <v>4720</v>
      </c>
      <c r="P1757" s="23" t="s">
        <v>4068</v>
      </c>
      <c r="Q1757" s="25" t="s">
        <v>4721</v>
      </c>
      <c r="R1757" s="58" t="s">
        <v>4722</v>
      </c>
      <c r="S1757" s="23" t="s">
        <v>4723</v>
      </c>
      <c r="T1757" s="23" t="s">
        <v>4724</v>
      </c>
      <c r="U1757" s="25" t="s">
        <v>4725</v>
      </c>
      <c r="V1757" s="23" t="s">
        <v>4726</v>
      </c>
      <c r="W1757" s="25" t="s">
        <v>4727</v>
      </c>
      <c r="X1757" s="58" t="s">
        <v>4728</v>
      </c>
      <c r="Y1757" s="23" t="s">
        <v>4729</v>
      </c>
      <c r="Z1757" s="23" t="s">
        <v>4730</v>
      </c>
      <c r="AA1757" s="33">
        <v>5</v>
      </c>
      <c r="AB1757" s="295" t="str">
        <f t="shared" si="139"/>
        <v>年間</v>
      </c>
      <c r="AC1757" s="268"/>
      <c r="AD1757" s="110">
        <v>1</v>
      </c>
      <c r="AE1757" s="111">
        <v>76800</v>
      </c>
      <c r="AF1757" s="26">
        <f t="shared" si="140"/>
        <v>76800</v>
      </c>
      <c r="AG1757" s="42">
        <v>41760</v>
      </c>
      <c r="AH1757" s="302">
        <v>41569</v>
      </c>
      <c r="AI1757" s="29" t="str">
        <f t="shared" si="137"/>
        <v>～</v>
      </c>
      <c r="AJ1757" s="178">
        <f t="shared" si="138"/>
        <v>43394</v>
      </c>
      <c r="AK1757" s="132" t="s">
        <v>4731</v>
      </c>
      <c r="AL1757" s="132" t="s">
        <v>4745</v>
      </c>
      <c r="AM1757" s="147">
        <v>41569</v>
      </c>
      <c r="AN1757" s="408" t="str">
        <f>IF($AA1757-data!$G$1=0,"　",IF(AK1757=0,"　",VLOOKUP($AK1757,data!$A$1:$H$264,8,FALSE)))</f>
        <v>消耗部品交換対象</v>
      </c>
      <c r="AO1757" s="109">
        <v>41788</v>
      </c>
      <c r="AP1757" s="134" t="s">
        <v>4733</v>
      </c>
      <c r="AQ1757" s="264">
        <f t="shared" si="141"/>
        <v>42635</v>
      </c>
    </row>
    <row r="1758" spans="1:115" s="149" customFormat="1" ht="24.75" customHeight="1" x14ac:dyDescent="0.15">
      <c r="A1758" s="297">
        <v>1755</v>
      </c>
      <c r="B1758" s="23" t="s">
        <v>4746</v>
      </c>
      <c r="C1758" s="24" t="s">
        <v>14332</v>
      </c>
      <c r="D1758" s="23" t="s">
        <v>4719</v>
      </c>
      <c r="E1758" s="23" t="s">
        <v>4108</v>
      </c>
      <c r="F1758" s="24" t="s">
        <v>13631</v>
      </c>
      <c r="G1758" s="25" t="s">
        <v>4734</v>
      </c>
      <c r="H1758" s="23" t="s">
        <v>4735</v>
      </c>
      <c r="I1758" s="23" t="s">
        <v>11165</v>
      </c>
      <c r="J1758" s="25" t="s">
        <v>4736</v>
      </c>
      <c r="K1758" s="58" t="s">
        <v>4737</v>
      </c>
      <c r="L1758" s="58"/>
      <c r="M1758" s="23" t="s">
        <v>4738</v>
      </c>
      <c r="N1758" s="43"/>
      <c r="O1758" s="25" t="s">
        <v>4720</v>
      </c>
      <c r="P1758" s="23" t="s">
        <v>4068</v>
      </c>
      <c r="Q1758" s="25" t="s">
        <v>4721</v>
      </c>
      <c r="R1758" s="58" t="s">
        <v>4722</v>
      </c>
      <c r="S1758" s="23" t="s">
        <v>4723</v>
      </c>
      <c r="T1758" s="23" t="s">
        <v>4724</v>
      </c>
      <c r="U1758" s="25" t="s">
        <v>4725</v>
      </c>
      <c r="V1758" s="23" t="s">
        <v>4726</v>
      </c>
      <c r="W1758" s="25" t="s">
        <v>4727</v>
      </c>
      <c r="X1758" s="58" t="s">
        <v>4728</v>
      </c>
      <c r="Y1758" s="23" t="s">
        <v>4729</v>
      </c>
      <c r="Z1758" s="23" t="s">
        <v>4730</v>
      </c>
      <c r="AA1758" s="33">
        <v>5</v>
      </c>
      <c r="AB1758" s="295" t="str">
        <f t="shared" si="139"/>
        <v>年間</v>
      </c>
      <c r="AC1758" s="268"/>
      <c r="AD1758" s="110">
        <v>1</v>
      </c>
      <c r="AE1758" s="202">
        <v>207000</v>
      </c>
      <c r="AF1758" s="26">
        <f t="shared" si="140"/>
        <v>207000</v>
      </c>
      <c r="AG1758" s="42">
        <v>41760</v>
      </c>
      <c r="AH1758" s="302">
        <v>41569</v>
      </c>
      <c r="AI1758" s="29" t="str">
        <f t="shared" si="137"/>
        <v>～</v>
      </c>
      <c r="AJ1758" s="178">
        <f t="shared" si="138"/>
        <v>43394</v>
      </c>
      <c r="AK1758" s="132" t="s">
        <v>4065</v>
      </c>
      <c r="AL1758" s="132" t="s">
        <v>4747</v>
      </c>
      <c r="AM1758" s="147">
        <v>41569</v>
      </c>
      <c r="AN1758" s="408">
        <f>IF($AA1758-data!$G$1=0,"　",IF(AK1758=0,"　",VLOOKUP($AK1758,data!$A$1:$H$264,8,FALSE)))</f>
        <v>0</v>
      </c>
      <c r="AO1758" s="109">
        <v>41788</v>
      </c>
      <c r="AP1758" s="134" t="s">
        <v>4733</v>
      </c>
      <c r="AQ1758" s="264" t="str">
        <f t="shared" si="141"/>
        <v/>
      </c>
    </row>
    <row r="1759" spans="1:115" s="150" customFormat="1" ht="24.75" customHeight="1" x14ac:dyDescent="0.15">
      <c r="A1759" s="297">
        <v>1756</v>
      </c>
      <c r="B1759" s="23" t="s">
        <v>4748</v>
      </c>
      <c r="C1759" s="24" t="s">
        <v>14332</v>
      </c>
      <c r="D1759" s="23" t="s">
        <v>4719</v>
      </c>
      <c r="E1759" s="23" t="s">
        <v>4108</v>
      </c>
      <c r="F1759" s="24" t="s">
        <v>13631</v>
      </c>
      <c r="G1759" s="25" t="s">
        <v>4734</v>
      </c>
      <c r="H1759" s="23" t="s">
        <v>4752</v>
      </c>
      <c r="I1759" s="23" t="s">
        <v>11162</v>
      </c>
      <c r="J1759" s="25" t="s">
        <v>4753</v>
      </c>
      <c r="K1759" s="58" t="s">
        <v>4754</v>
      </c>
      <c r="L1759" s="58"/>
      <c r="M1759" s="23" t="s">
        <v>4755</v>
      </c>
      <c r="N1759" s="23"/>
      <c r="O1759" s="25" t="s">
        <v>4720</v>
      </c>
      <c r="P1759" s="23" t="s">
        <v>4068</v>
      </c>
      <c r="Q1759" s="25" t="s">
        <v>4721</v>
      </c>
      <c r="R1759" s="58" t="s">
        <v>4722</v>
      </c>
      <c r="S1759" s="23" t="s">
        <v>4723</v>
      </c>
      <c r="T1759" s="23" t="s">
        <v>4724</v>
      </c>
      <c r="U1759" s="25" t="s">
        <v>4725</v>
      </c>
      <c r="V1759" s="23" t="s">
        <v>4726</v>
      </c>
      <c r="W1759" s="25" t="s">
        <v>4727</v>
      </c>
      <c r="X1759" s="58" t="s">
        <v>4728</v>
      </c>
      <c r="Y1759" s="23" t="s">
        <v>4729</v>
      </c>
      <c r="Z1759" s="23" t="s">
        <v>4730</v>
      </c>
      <c r="AA1759" s="33">
        <v>5</v>
      </c>
      <c r="AB1759" s="295" t="str">
        <f t="shared" si="139"/>
        <v>年間</v>
      </c>
      <c r="AC1759" s="268"/>
      <c r="AD1759" s="110">
        <v>1</v>
      </c>
      <c r="AE1759" s="111">
        <v>99600</v>
      </c>
      <c r="AF1759" s="26">
        <f t="shared" si="140"/>
        <v>99600</v>
      </c>
      <c r="AG1759" s="42">
        <v>41760</v>
      </c>
      <c r="AH1759" s="302">
        <v>41700</v>
      </c>
      <c r="AI1759" s="29" t="str">
        <f t="shared" si="137"/>
        <v>～</v>
      </c>
      <c r="AJ1759" s="178">
        <f t="shared" si="138"/>
        <v>43525</v>
      </c>
      <c r="AK1759" s="132" t="s">
        <v>4749</v>
      </c>
      <c r="AL1759" s="30" t="s">
        <v>4750</v>
      </c>
      <c r="AM1759" s="114">
        <v>41700</v>
      </c>
      <c r="AN1759" s="408" t="str">
        <f>IF($AA1759-data!$G$1=0,"　",IF(AK1759=0,"　",VLOOKUP($AK1759,data!$A$1:$H$264,8,FALSE)))</f>
        <v>消耗部品交換対象</v>
      </c>
      <c r="AO1759" s="109">
        <v>41788</v>
      </c>
      <c r="AP1759" s="134" t="s">
        <v>4751</v>
      </c>
      <c r="AQ1759" s="264">
        <f t="shared" si="141"/>
        <v>42768</v>
      </c>
    </row>
    <row r="1760" spans="1:115" s="150" customFormat="1" ht="24.75" customHeight="1" x14ac:dyDescent="0.15">
      <c r="A1760" s="297">
        <v>1757</v>
      </c>
      <c r="B1760" s="23" t="s">
        <v>4756</v>
      </c>
      <c r="C1760" s="24" t="s">
        <v>14332</v>
      </c>
      <c r="D1760" s="23" t="s">
        <v>4719</v>
      </c>
      <c r="E1760" s="23" t="s">
        <v>4108</v>
      </c>
      <c r="F1760" s="24" t="s">
        <v>13631</v>
      </c>
      <c r="G1760" s="25" t="s">
        <v>4734</v>
      </c>
      <c r="H1760" s="23" t="s">
        <v>4752</v>
      </c>
      <c r="I1760" s="23" t="s">
        <v>11162</v>
      </c>
      <c r="J1760" s="25" t="s">
        <v>4753</v>
      </c>
      <c r="K1760" s="58" t="s">
        <v>4754</v>
      </c>
      <c r="L1760" s="58"/>
      <c r="M1760" s="23" t="s">
        <v>4755</v>
      </c>
      <c r="N1760" s="23"/>
      <c r="O1760" s="25" t="s">
        <v>4720</v>
      </c>
      <c r="P1760" s="23" t="s">
        <v>4068</v>
      </c>
      <c r="Q1760" s="25" t="s">
        <v>4721</v>
      </c>
      <c r="R1760" s="58" t="s">
        <v>4722</v>
      </c>
      <c r="S1760" s="23" t="s">
        <v>4723</v>
      </c>
      <c r="T1760" s="23" t="s">
        <v>4724</v>
      </c>
      <c r="U1760" s="25" t="s">
        <v>4725</v>
      </c>
      <c r="V1760" s="23" t="s">
        <v>4726</v>
      </c>
      <c r="W1760" s="25" t="s">
        <v>4727</v>
      </c>
      <c r="X1760" s="58" t="s">
        <v>4728</v>
      </c>
      <c r="Y1760" s="23" t="s">
        <v>4729</v>
      </c>
      <c r="Z1760" s="23" t="s">
        <v>4730</v>
      </c>
      <c r="AA1760" s="33">
        <v>5</v>
      </c>
      <c r="AB1760" s="295" t="str">
        <f t="shared" si="139"/>
        <v>年間</v>
      </c>
      <c r="AC1760" s="268"/>
      <c r="AD1760" s="110">
        <v>1</v>
      </c>
      <c r="AE1760" s="111">
        <v>99600</v>
      </c>
      <c r="AF1760" s="26">
        <f t="shared" si="140"/>
        <v>99600</v>
      </c>
      <c r="AG1760" s="42">
        <v>41760</v>
      </c>
      <c r="AH1760" s="302">
        <v>41700</v>
      </c>
      <c r="AI1760" s="29" t="str">
        <f t="shared" si="137"/>
        <v>～</v>
      </c>
      <c r="AJ1760" s="178">
        <f t="shared" si="138"/>
        <v>43525</v>
      </c>
      <c r="AK1760" s="132" t="s">
        <v>4749</v>
      </c>
      <c r="AL1760" s="30" t="s">
        <v>4757</v>
      </c>
      <c r="AM1760" s="114">
        <v>41700</v>
      </c>
      <c r="AN1760" s="408" t="str">
        <f>IF($AA1760-data!$G$1=0,"　",IF(AK1760=0,"　",VLOOKUP($AK1760,data!$A$1:$H$264,8,FALSE)))</f>
        <v>消耗部品交換対象</v>
      </c>
      <c r="AO1760" s="109">
        <v>41788</v>
      </c>
      <c r="AP1760" s="134" t="s">
        <v>4751</v>
      </c>
      <c r="AQ1760" s="264">
        <f t="shared" si="141"/>
        <v>42768</v>
      </c>
    </row>
    <row r="1761" spans="1:115" s="150" customFormat="1" ht="24.75" customHeight="1" x14ac:dyDescent="0.15">
      <c r="A1761" s="297">
        <v>1758</v>
      </c>
      <c r="B1761" s="23" t="s">
        <v>4756</v>
      </c>
      <c r="C1761" s="24" t="s">
        <v>14332</v>
      </c>
      <c r="D1761" s="23" t="s">
        <v>4719</v>
      </c>
      <c r="E1761" s="23" t="s">
        <v>4108</v>
      </c>
      <c r="F1761" s="24" t="s">
        <v>13631</v>
      </c>
      <c r="G1761" s="25" t="s">
        <v>4734</v>
      </c>
      <c r="H1761" s="23" t="s">
        <v>4752</v>
      </c>
      <c r="I1761" s="23" t="s">
        <v>11162</v>
      </c>
      <c r="J1761" s="25" t="s">
        <v>4753</v>
      </c>
      <c r="K1761" s="58" t="s">
        <v>4754</v>
      </c>
      <c r="L1761" s="58"/>
      <c r="M1761" s="23" t="s">
        <v>4755</v>
      </c>
      <c r="N1761" s="23"/>
      <c r="O1761" s="25" t="s">
        <v>4720</v>
      </c>
      <c r="P1761" s="23" t="s">
        <v>4068</v>
      </c>
      <c r="Q1761" s="25" t="s">
        <v>4721</v>
      </c>
      <c r="R1761" s="58" t="s">
        <v>4722</v>
      </c>
      <c r="S1761" s="23" t="s">
        <v>4723</v>
      </c>
      <c r="T1761" s="23" t="s">
        <v>4724</v>
      </c>
      <c r="U1761" s="25" t="s">
        <v>4725</v>
      </c>
      <c r="V1761" s="23" t="s">
        <v>4726</v>
      </c>
      <c r="W1761" s="25" t="s">
        <v>4727</v>
      </c>
      <c r="X1761" s="58" t="s">
        <v>4728</v>
      </c>
      <c r="Y1761" s="23" t="s">
        <v>4729</v>
      </c>
      <c r="Z1761" s="23" t="s">
        <v>4730</v>
      </c>
      <c r="AA1761" s="33">
        <v>5</v>
      </c>
      <c r="AB1761" s="295" t="str">
        <f t="shared" si="139"/>
        <v>年間</v>
      </c>
      <c r="AC1761" s="268"/>
      <c r="AD1761" s="110">
        <v>1</v>
      </c>
      <c r="AE1761" s="111">
        <v>99600</v>
      </c>
      <c r="AF1761" s="26">
        <f t="shared" si="140"/>
        <v>99600</v>
      </c>
      <c r="AG1761" s="42">
        <v>41760</v>
      </c>
      <c r="AH1761" s="302">
        <v>41700</v>
      </c>
      <c r="AI1761" s="29" t="str">
        <f t="shared" si="137"/>
        <v>～</v>
      </c>
      <c r="AJ1761" s="178">
        <f t="shared" si="138"/>
        <v>43525</v>
      </c>
      <c r="AK1761" s="132" t="s">
        <v>4749</v>
      </c>
      <c r="AL1761" s="132" t="s">
        <v>4758</v>
      </c>
      <c r="AM1761" s="114">
        <v>41700</v>
      </c>
      <c r="AN1761" s="408" t="str">
        <f>IF($AA1761-data!$G$1=0,"　",IF(AK1761=0,"　",VLOOKUP($AK1761,data!$A$1:$H$264,8,FALSE)))</f>
        <v>消耗部品交換対象</v>
      </c>
      <c r="AO1761" s="109">
        <v>41788</v>
      </c>
      <c r="AP1761" s="134" t="s">
        <v>4751</v>
      </c>
      <c r="AQ1761" s="264">
        <f t="shared" si="141"/>
        <v>42768</v>
      </c>
    </row>
    <row r="1762" spans="1:115" s="150" customFormat="1" ht="24.75" customHeight="1" x14ac:dyDescent="0.15">
      <c r="A1762" s="297">
        <v>1759</v>
      </c>
      <c r="B1762" s="23" t="s">
        <v>4756</v>
      </c>
      <c r="C1762" s="24" t="s">
        <v>14332</v>
      </c>
      <c r="D1762" s="23" t="s">
        <v>4719</v>
      </c>
      <c r="E1762" s="23" t="s">
        <v>4108</v>
      </c>
      <c r="F1762" s="24" t="s">
        <v>13631</v>
      </c>
      <c r="G1762" s="25" t="s">
        <v>4734</v>
      </c>
      <c r="H1762" s="23" t="s">
        <v>4752</v>
      </c>
      <c r="I1762" s="23" t="s">
        <v>11162</v>
      </c>
      <c r="J1762" s="25" t="s">
        <v>4753</v>
      </c>
      <c r="K1762" s="58" t="s">
        <v>4754</v>
      </c>
      <c r="L1762" s="58"/>
      <c r="M1762" s="23" t="s">
        <v>4755</v>
      </c>
      <c r="N1762" s="23"/>
      <c r="O1762" s="25" t="s">
        <v>4720</v>
      </c>
      <c r="P1762" s="23" t="s">
        <v>4068</v>
      </c>
      <c r="Q1762" s="25" t="s">
        <v>4721</v>
      </c>
      <c r="R1762" s="58" t="s">
        <v>4722</v>
      </c>
      <c r="S1762" s="23" t="s">
        <v>4723</v>
      </c>
      <c r="T1762" s="23" t="s">
        <v>4724</v>
      </c>
      <c r="U1762" s="25" t="s">
        <v>4725</v>
      </c>
      <c r="V1762" s="23" t="s">
        <v>4726</v>
      </c>
      <c r="W1762" s="25" t="s">
        <v>4727</v>
      </c>
      <c r="X1762" s="58" t="s">
        <v>4728</v>
      </c>
      <c r="Y1762" s="23" t="s">
        <v>4729</v>
      </c>
      <c r="Z1762" s="23" t="s">
        <v>4730</v>
      </c>
      <c r="AA1762" s="33">
        <v>5</v>
      </c>
      <c r="AB1762" s="295" t="str">
        <f t="shared" si="139"/>
        <v>年間</v>
      </c>
      <c r="AC1762" s="268"/>
      <c r="AD1762" s="110">
        <v>1</v>
      </c>
      <c r="AE1762" s="111">
        <v>99600</v>
      </c>
      <c r="AF1762" s="26">
        <f t="shared" si="140"/>
        <v>99600</v>
      </c>
      <c r="AG1762" s="42">
        <v>41760</v>
      </c>
      <c r="AH1762" s="302">
        <v>41700</v>
      </c>
      <c r="AI1762" s="29" t="str">
        <f t="shared" si="137"/>
        <v>～</v>
      </c>
      <c r="AJ1762" s="178">
        <f t="shared" si="138"/>
        <v>43525</v>
      </c>
      <c r="AK1762" s="132" t="s">
        <v>4749</v>
      </c>
      <c r="AL1762" s="30" t="s">
        <v>4759</v>
      </c>
      <c r="AM1762" s="114">
        <v>41700</v>
      </c>
      <c r="AN1762" s="408" t="str">
        <f>IF($AA1762-data!$G$1=0,"　",IF(AK1762=0,"　",VLOOKUP($AK1762,data!$A$1:$H$264,8,FALSE)))</f>
        <v>消耗部品交換対象</v>
      </c>
      <c r="AO1762" s="109">
        <v>41788</v>
      </c>
      <c r="AP1762" s="134" t="s">
        <v>4751</v>
      </c>
      <c r="AQ1762" s="264">
        <f t="shared" si="141"/>
        <v>42768</v>
      </c>
    </row>
    <row r="1763" spans="1:115" s="150" customFormat="1" ht="24.75" customHeight="1" x14ac:dyDescent="0.15">
      <c r="A1763" s="297">
        <v>1760</v>
      </c>
      <c r="B1763" s="23" t="s">
        <v>4756</v>
      </c>
      <c r="C1763" s="24" t="s">
        <v>14332</v>
      </c>
      <c r="D1763" s="23" t="s">
        <v>4719</v>
      </c>
      <c r="E1763" s="23" t="s">
        <v>4108</v>
      </c>
      <c r="F1763" s="24" t="s">
        <v>13631</v>
      </c>
      <c r="G1763" s="25" t="s">
        <v>4734</v>
      </c>
      <c r="H1763" s="23" t="s">
        <v>4752</v>
      </c>
      <c r="I1763" s="23" t="s">
        <v>11162</v>
      </c>
      <c r="J1763" s="25" t="s">
        <v>4753</v>
      </c>
      <c r="K1763" s="58" t="s">
        <v>4754</v>
      </c>
      <c r="L1763" s="58"/>
      <c r="M1763" s="23" t="s">
        <v>4755</v>
      </c>
      <c r="N1763" s="23"/>
      <c r="O1763" s="25" t="s">
        <v>4720</v>
      </c>
      <c r="P1763" s="23" t="s">
        <v>4068</v>
      </c>
      <c r="Q1763" s="25" t="s">
        <v>4721</v>
      </c>
      <c r="R1763" s="58" t="s">
        <v>4722</v>
      </c>
      <c r="S1763" s="23" t="s">
        <v>4723</v>
      </c>
      <c r="T1763" s="23" t="s">
        <v>4724</v>
      </c>
      <c r="U1763" s="25" t="s">
        <v>4725</v>
      </c>
      <c r="V1763" s="23" t="s">
        <v>4726</v>
      </c>
      <c r="W1763" s="25" t="s">
        <v>4727</v>
      </c>
      <c r="X1763" s="58" t="s">
        <v>4728</v>
      </c>
      <c r="Y1763" s="23" t="s">
        <v>4729</v>
      </c>
      <c r="Z1763" s="23" t="s">
        <v>4730</v>
      </c>
      <c r="AA1763" s="33">
        <v>5</v>
      </c>
      <c r="AB1763" s="295" t="str">
        <f t="shared" si="139"/>
        <v>年間</v>
      </c>
      <c r="AC1763" s="268"/>
      <c r="AD1763" s="110">
        <v>1</v>
      </c>
      <c r="AE1763" s="111">
        <v>99600</v>
      </c>
      <c r="AF1763" s="26">
        <f t="shared" si="140"/>
        <v>99600</v>
      </c>
      <c r="AG1763" s="42">
        <v>41760</v>
      </c>
      <c r="AH1763" s="302">
        <v>41700</v>
      </c>
      <c r="AI1763" s="29" t="str">
        <f t="shared" si="137"/>
        <v>～</v>
      </c>
      <c r="AJ1763" s="178">
        <f t="shared" si="138"/>
        <v>43525</v>
      </c>
      <c r="AK1763" s="132" t="s">
        <v>4749</v>
      </c>
      <c r="AL1763" s="30" t="s">
        <v>4760</v>
      </c>
      <c r="AM1763" s="114">
        <v>41700</v>
      </c>
      <c r="AN1763" s="408" t="str">
        <f>IF($AA1763-data!$G$1=0,"　",IF(AK1763=0,"　",VLOOKUP($AK1763,data!$A$1:$H$264,8,FALSE)))</f>
        <v>消耗部品交換対象</v>
      </c>
      <c r="AO1763" s="109">
        <v>41788</v>
      </c>
      <c r="AP1763" s="134" t="s">
        <v>4751</v>
      </c>
      <c r="AQ1763" s="264">
        <f t="shared" si="141"/>
        <v>42768</v>
      </c>
    </row>
    <row r="1764" spans="1:115" s="150" customFormat="1" ht="24.75" customHeight="1" x14ac:dyDescent="0.15">
      <c r="A1764" s="297">
        <v>1761</v>
      </c>
      <c r="B1764" s="23" t="s">
        <v>4756</v>
      </c>
      <c r="C1764" s="24" t="s">
        <v>14332</v>
      </c>
      <c r="D1764" s="23" t="s">
        <v>4719</v>
      </c>
      <c r="E1764" s="23" t="s">
        <v>4108</v>
      </c>
      <c r="F1764" s="24" t="s">
        <v>13631</v>
      </c>
      <c r="G1764" s="25" t="s">
        <v>4734</v>
      </c>
      <c r="H1764" s="23" t="s">
        <v>4752</v>
      </c>
      <c r="I1764" s="23" t="s">
        <v>11162</v>
      </c>
      <c r="J1764" s="25" t="s">
        <v>4753</v>
      </c>
      <c r="K1764" s="58" t="s">
        <v>4754</v>
      </c>
      <c r="L1764" s="58"/>
      <c r="M1764" s="23" t="s">
        <v>4755</v>
      </c>
      <c r="N1764" s="23"/>
      <c r="O1764" s="25" t="s">
        <v>4720</v>
      </c>
      <c r="P1764" s="23" t="s">
        <v>4068</v>
      </c>
      <c r="Q1764" s="25" t="s">
        <v>4721</v>
      </c>
      <c r="R1764" s="58" t="s">
        <v>4722</v>
      </c>
      <c r="S1764" s="23" t="s">
        <v>4723</v>
      </c>
      <c r="T1764" s="23" t="s">
        <v>4724</v>
      </c>
      <c r="U1764" s="25" t="s">
        <v>4725</v>
      </c>
      <c r="V1764" s="23" t="s">
        <v>4726</v>
      </c>
      <c r="W1764" s="25" t="s">
        <v>4727</v>
      </c>
      <c r="X1764" s="58" t="s">
        <v>4728</v>
      </c>
      <c r="Y1764" s="23" t="s">
        <v>4729</v>
      </c>
      <c r="Z1764" s="23" t="s">
        <v>4730</v>
      </c>
      <c r="AA1764" s="33">
        <v>5</v>
      </c>
      <c r="AB1764" s="295" t="str">
        <f t="shared" si="139"/>
        <v>年間</v>
      </c>
      <c r="AC1764" s="268"/>
      <c r="AD1764" s="110">
        <v>1</v>
      </c>
      <c r="AE1764" s="111">
        <v>99600</v>
      </c>
      <c r="AF1764" s="26">
        <f t="shared" si="140"/>
        <v>99600</v>
      </c>
      <c r="AG1764" s="42">
        <v>41760</v>
      </c>
      <c r="AH1764" s="302">
        <v>41700</v>
      </c>
      <c r="AI1764" s="29" t="str">
        <f t="shared" si="137"/>
        <v>～</v>
      </c>
      <c r="AJ1764" s="178">
        <f t="shared" si="138"/>
        <v>43525</v>
      </c>
      <c r="AK1764" s="132" t="s">
        <v>4749</v>
      </c>
      <c r="AL1764" s="30" t="s">
        <v>4761</v>
      </c>
      <c r="AM1764" s="114">
        <v>41700</v>
      </c>
      <c r="AN1764" s="408" t="str">
        <f>IF($AA1764-data!$G$1=0,"　",IF(AK1764=0,"　",VLOOKUP($AK1764,data!$A$1:$H$264,8,FALSE)))</f>
        <v>消耗部品交換対象</v>
      </c>
      <c r="AO1764" s="109">
        <v>41788</v>
      </c>
      <c r="AP1764" s="134" t="s">
        <v>4751</v>
      </c>
      <c r="AQ1764" s="264">
        <f t="shared" si="141"/>
        <v>42768</v>
      </c>
    </row>
    <row r="1765" spans="1:115" s="149" customFormat="1" ht="24.75" customHeight="1" x14ac:dyDescent="0.15">
      <c r="A1765" s="297">
        <v>1762</v>
      </c>
      <c r="B1765" s="23" t="s">
        <v>4762</v>
      </c>
      <c r="C1765" s="24" t="s">
        <v>14332</v>
      </c>
      <c r="D1765" s="23" t="s">
        <v>4719</v>
      </c>
      <c r="E1765" s="23" t="s">
        <v>4108</v>
      </c>
      <c r="F1765" s="24" t="s">
        <v>13631</v>
      </c>
      <c r="G1765" s="25" t="s">
        <v>4734</v>
      </c>
      <c r="H1765" s="23" t="s">
        <v>4752</v>
      </c>
      <c r="I1765" s="23" t="s">
        <v>11162</v>
      </c>
      <c r="J1765" s="25" t="s">
        <v>4753</v>
      </c>
      <c r="K1765" s="58" t="s">
        <v>4754</v>
      </c>
      <c r="L1765" s="58"/>
      <c r="M1765" s="23" t="s">
        <v>4755</v>
      </c>
      <c r="N1765" s="43"/>
      <c r="O1765" s="25" t="s">
        <v>4720</v>
      </c>
      <c r="P1765" s="23" t="s">
        <v>4068</v>
      </c>
      <c r="Q1765" s="25" t="s">
        <v>4721</v>
      </c>
      <c r="R1765" s="58" t="s">
        <v>4722</v>
      </c>
      <c r="S1765" s="23" t="s">
        <v>4723</v>
      </c>
      <c r="T1765" s="23" t="s">
        <v>4724</v>
      </c>
      <c r="U1765" s="25" t="s">
        <v>4725</v>
      </c>
      <c r="V1765" s="23" t="s">
        <v>4726</v>
      </c>
      <c r="W1765" s="25" t="s">
        <v>4727</v>
      </c>
      <c r="X1765" s="58" t="s">
        <v>4728</v>
      </c>
      <c r="Y1765" s="23" t="s">
        <v>4729</v>
      </c>
      <c r="Z1765" s="23" t="s">
        <v>4730</v>
      </c>
      <c r="AA1765" s="33">
        <v>5</v>
      </c>
      <c r="AB1765" s="295" t="str">
        <f t="shared" si="139"/>
        <v>年間</v>
      </c>
      <c r="AC1765" s="268"/>
      <c r="AD1765" s="110">
        <v>1</v>
      </c>
      <c r="AE1765" s="202">
        <v>207000</v>
      </c>
      <c r="AF1765" s="26">
        <f t="shared" si="140"/>
        <v>207000</v>
      </c>
      <c r="AG1765" s="42">
        <v>41760</v>
      </c>
      <c r="AH1765" s="302">
        <v>41700</v>
      </c>
      <c r="AI1765" s="29" t="str">
        <f t="shared" si="137"/>
        <v>～</v>
      </c>
      <c r="AJ1765" s="178">
        <f t="shared" si="138"/>
        <v>43525</v>
      </c>
      <c r="AK1765" s="132" t="s">
        <v>4065</v>
      </c>
      <c r="AL1765" s="132" t="s">
        <v>4763</v>
      </c>
      <c r="AM1765" s="114">
        <v>41700</v>
      </c>
      <c r="AN1765" s="408">
        <f>IF($AA1765-data!$G$1=0,"　",IF(AK1765=0,"　",VLOOKUP($AK1765,data!$A$1:$H$264,8,FALSE)))</f>
        <v>0</v>
      </c>
      <c r="AO1765" s="109">
        <v>41788</v>
      </c>
      <c r="AP1765" s="134" t="s">
        <v>4751</v>
      </c>
      <c r="AQ1765" s="264" t="str">
        <f t="shared" si="141"/>
        <v/>
      </c>
    </row>
    <row r="1766" spans="1:115" s="149" customFormat="1" ht="24.75" customHeight="1" x14ac:dyDescent="0.15">
      <c r="A1766" s="297">
        <v>1763</v>
      </c>
      <c r="B1766" s="23" t="s">
        <v>4764</v>
      </c>
      <c r="C1766" s="24" t="s">
        <v>14341</v>
      </c>
      <c r="D1766" s="23" t="s">
        <v>4765</v>
      </c>
      <c r="E1766" s="23" t="s">
        <v>4766</v>
      </c>
      <c r="F1766" s="24" t="s">
        <v>13631</v>
      </c>
      <c r="G1766" s="134" t="s">
        <v>4781</v>
      </c>
      <c r="H1766" s="23"/>
      <c r="I1766" s="44" t="s">
        <v>11163</v>
      </c>
      <c r="J1766" s="134" t="s">
        <v>4782</v>
      </c>
      <c r="K1766" s="134" t="s">
        <v>4783</v>
      </c>
      <c r="L1766" s="134"/>
      <c r="M1766" s="134" t="s">
        <v>4784</v>
      </c>
      <c r="N1766" s="134"/>
      <c r="O1766" s="134" t="s">
        <v>4767</v>
      </c>
      <c r="P1766" s="134" t="s">
        <v>4768</v>
      </c>
      <c r="Q1766" s="134" t="s">
        <v>4769</v>
      </c>
      <c r="R1766" s="134" t="s">
        <v>4770</v>
      </c>
      <c r="S1766" s="134" t="s">
        <v>4771</v>
      </c>
      <c r="T1766" s="134" t="s">
        <v>4772</v>
      </c>
      <c r="U1766" s="134" t="s">
        <v>4773</v>
      </c>
      <c r="V1766" s="134"/>
      <c r="W1766" s="134" t="s">
        <v>4774</v>
      </c>
      <c r="X1766" s="134" t="s">
        <v>4775</v>
      </c>
      <c r="Y1766" s="23" t="s">
        <v>4776</v>
      </c>
      <c r="Z1766" s="23" t="s">
        <v>4777</v>
      </c>
      <c r="AA1766" s="33">
        <v>5</v>
      </c>
      <c r="AB1766" s="295" t="str">
        <f t="shared" si="139"/>
        <v>年間</v>
      </c>
      <c r="AC1766" s="268"/>
      <c r="AD1766" s="134">
        <v>1</v>
      </c>
      <c r="AE1766" s="202">
        <v>11400</v>
      </c>
      <c r="AF1766" s="26">
        <f t="shared" si="140"/>
        <v>11400</v>
      </c>
      <c r="AG1766" s="27">
        <v>41791</v>
      </c>
      <c r="AH1766" s="302">
        <v>41779</v>
      </c>
      <c r="AI1766" s="29" t="str">
        <f t="shared" si="137"/>
        <v>～</v>
      </c>
      <c r="AJ1766" s="178">
        <f t="shared" si="138"/>
        <v>43604</v>
      </c>
      <c r="AK1766" s="132" t="s">
        <v>4778</v>
      </c>
      <c r="AL1766" s="23" t="s">
        <v>4779</v>
      </c>
      <c r="AM1766" s="114">
        <v>41779</v>
      </c>
      <c r="AN1766" s="408">
        <f>IF($AA1766-data!$G$1=0,"　",IF(AK1766=0,"　",VLOOKUP($AK1766,data!$A$1:$H$264,8,FALSE)))</f>
        <v>0</v>
      </c>
      <c r="AO1766" s="109">
        <v>41810</v>
      </c>
      <c r="AP1766" s="134" t="s">
        <v>4780</v>
      </c>
      <c r="AQ1766" s="264" t="str">
        <f t="shared" si="141"/>
        <v/>
      </c>
      <c r="AR1766" s="148"/>
      <c r="AS1766" s="148"/>
      <c r="AT1766" s="148"/>
      <c r="AU1766" s="148"/>
      <c r="AV1766" s="148"/>
      <c r="AW1766" s="148"/>
      <c r="AX1766" s="148"/>
      <c r="AY1766" s="148"/>
      <c r="AZ1766" s="148"/>
      <c r="BA1766" s="148"/>
      <c r="BB1766" s="148"/>
      <c r="BC1766" s="148"/>
      <c r="BD1766" s="148"/>
      <c r="BE1766" s="148"/>
      <c r="BF1766" s="148"/>
      <c r="BG1766" s="148"/>
      <c r="BH1766" s="148"/>
      <c r="BI1766" s="148"/>
      <c r="BJ1766" s="148"/>
      <c r="BK1766" s="148"/>
      <c r="BL1766" s="148"/>
      <c r="BM1766" s="148"/>
      <c r="BN1766" s="148"/>
      <c r="BO1766" s="148"/>
      <c r="BP1766" s="148"/>
      <c r="BQ1766" s="148"/>
      <c r="BR1766" s="148"/>
      <c r="BS1766" s="148"/>
      <c r="BT1766" s="148"/>
      <c r="BU1766" s="148"/>
      <c r="BV1766" s="148"/>
      <c r="BW1766" s="148"/>
      <c r="BX1766" s="148"/>
      <c r="BY1766" s="148"/>
      <c r="BZ1766" s="148"/>
      <c r="CA1766" s="148"/>
      <c r="CB1766" s="148"/>
      <c r="CC1766" s="148"/>
      <c r="CD1766" s="148"/>
      <c r="CE1766" s="148"/>
      <c r="CF1766" s="148"/>
      <c r="CG1766" s="148"/>
      <c r="CH1766" s="148"/>
      <c r="CI1766" s="148"/>
      <c r="CJ1766" s="148"/>
      <c r="CK1766" s="148"/>
      <c r="CL1766" s="148"/>
      <c r="CM1766" s="148"/>
      <c r="CN1766" s="148"/>
      <c r="CO1766" s="148"/>
      <c r="CP1766" s="148"/>
      <c r="CQ1766" s="148"/>
      <c r="CR1766" s="148"/>
      <c r="CS1766" s="148"/>
      <c r="CT1766" s="148"/>
      <c r="CU1766" s="148"/>
      <c r="CV1766" s="148"/>
      <c r="CW1766" s="148"/>
      <c r="CX1766" s="148"/>
      <c r="CY1766" s="148"/>
      <c r="CZ1766" s="148"/>
      <c r="DA1766" s="148"/>
      <c r="DB1766" s="148"/>
      <c r="DC1766" s="148"/>
      <c r="DD1766" s="148"/>
      <c r="DE1766" s="148"/>
      <c r="DF1766" s="148"/>
      <c r="DG1766" s="148"/>
      <c r="DH1766" s="148"/>
      <c r="DI1766" s="148"/>
      <c r="DJ1766" s="148"/>
      <c r="DK1766" s="148"/>
    </row>
    <row r="1767" spans="1:115" s="149" customFormat="1" ht="24.75" customHeight="1" x14ac:dyDescent="0.15">
      <c r="A1767" s="297">
        <v>1764</v>
      </c>
      <c r="B1767" s="23" t="s">
        <v>4785</v>
      </c>
      <c r="C1767" s="24" t="s">
        <v>14341</v>
      </c>
      <c r="D1767" s="23" t="s">
        <v>4765</v>
      </c>
      <c r="E1767" s="23" t="s">
        <v>4766</v>
      </c>
      <c r="F1767" s="24" t="s">
        <v>13631</v>
      </c>
      <c r="G1767" s="134" t="s">
        <v>14342</v>
      </c>
      <c r="H1767" s="23"/>
      <c r="I1767" s="44" t="s">
        <v>11163</v>
      </c>
      <c r="J1767" s="134" t="s">
        <v>4782</v>
      </c>
      <c r="K1767" s="134" t="s">
        <v>4783</v>
      </c>
      <c r="L1767" s="134"/>
      <c r="M1767" s="134" t="s">
        <v>4784</v>
      </c>
      <c r="N1767" s="134"/>
      <c r="O1767" s="134" t="s">
        <v>4767</v>
      </c>
      <c r="P1767" s="134" t="s">
        <v>4768</v>
      </c>
      <c r="Q1767" s="134" t="s">
        <v>4769</v>
      </c>
      <c r="R1767" s="134" t="s">
        <v>4770</v>
      </c>
      <c r="S1767" s="134" t="s">
        <v>4771</v>
      </c>
      <c r="T1767" s="134" t="s">
        <v>4772</v>
      </c>
      <c r="U1767" s="134" t="s">
        <v>4773</v>
      </c>
      <c r="V1767" s="134"/>
      <c r="W1767" s="134" t="s">
        <v>4774</v>
      </c>
      <c r="X1767" s="134" t="s">
        <v>4775</v>
      </c>
      <c r="Y1767" s="23" t="s">
        <v>4776</v>
      </c>
      <c r="Z1767" s="23" t="s">
        <v>4777</v>
      </c>
      <c r="AA1767" s="33">
        <v>5</v>
      </c>
      <c r="AB1767" s="295" t="str">
        <f t="shared" si="139"/>
        <v>年間</v>
      </c>
      <c r="AC1767" s="268"/>
      <c r="AD1767" s="134">
        <v>1</v>
      </c>
      <c r="AE1767" s="202">
        <v>90600</v>
      </c>
      <c r="AF1767" s="26">
        <f t="shared" si="140"/>
        <v>90600</v>
      </c>
      <c r="AG1767" s="27">
        <v>41791</v>
      </c>
      <c r="AH1767" s="302">
        <v>41779</v>
      </c>
      <c r="AI1767" s="29" t="str">
        <f t="shared" si="137"/>
        <v>～</v>
      </c>
      <c r="AJ1767" s="178">
        <f t="shared" si="138"/>
        <v>43604</v>
      </c>
      <c r="AK1767" s="132" t="s">
        <v>4786</v>
      </c>
      <c r="AL1767" s="23" t="s">
        <v>4787</v>
      </c>
      <c r="AM1767" s="114">
        <v>41779</v>
      </c>
      <c r="AN1767" s="408" t="str">
        <f>IF($AA1767-data!$G$1=0,"　",IF(AK1767=0,"　",VLOOKUP($AK1767,data!$A$1:$H$264,8,FALSE)))</f>
        <v>消耗部品交換対象</v>
      </c>
      <c r="AO1767" s="109">
        <v>41810</v>
      </c>
      <c r="AP1767" s="134" t="s">
        <v>4788</v>
      </c>
      <c r="AQ1767" s="264">
        <f t="shared" si="141"/>
        <v>42845</v>
      </c>
      <c r="AR1767" s="148"/>
      <c r="AS1767" s="148"/>
      <c r="AT1767" s="148"/>
      <c r="AU1767" s="148"/>
      <c r="AV1767" s="148"/>
      <c r="AW1767" s="148"/>
      <c r="AX1767" s="148"/>
      <c r="AY1767" s="148"/>
      <c r="AZ1767" s="148"/>
      <c r="BA1767" s="148"/>
      <c r="BB1767" s="148"/>
      <c r="BC1767" s="148"/>
      <c r="BD1767" s="148"/>
      <c r="BE1767" s="148"/>
      <c r="BF1767" s="148"/>
      <c r="BG1767" s="148"/>
      <c r="BH1767" s="148"/>
      <c r="BI1767" s="148"/>
      <c r="BJ1767" s="148"/>
      <c r="BK1767" s="148"/>
      <c r="BL1767" s="148"/>
      <c r="BM1767" s="148"/>
      <c r="BN1767" s="148"/>
      <c r="BO1767" s="148"/>
      <c r="BP1767" s="148"/>
      <c r="BQ1767" s="148"/>
      <c r="BR1767" s="148"/>
      <c r="BS1767" s="148"/>
      <c r="BT1767" s="148"/>
      <c r="BU1767" s="148"/>
      <c r="BV1767" s="148"/>
      <c r="BW1767" s="148"/>
      <c r="BX1767" s="148"/>
      <c r="BY1767" s="148"/>
      <c r="BZ1767" s="148"/>
      <c r="CA1767" s="148"/>
      <c r="CB1767" s="148"/>
      <c r="CC1767" s="148"/>
      <c r="CD1767" s="148"/>
      <c r="CE1767" s="148"/>
      <c r="CF1767" s="148"/>
      <c r="CG1767" s="148"/>
      <c r="CH1767" s="148"/>
      <c r="CI1767" s="148"/>
      <c r="CJ1767" s="148"/>
      <c r="CK1767" s="148"/>
      <c r="CL1767" s="148"/>
      <c r="CM1767" s="148"/>
      <c r="CN1767" s="148"/>
      <c r="CO1767" s="148"/>
      <c r="CP1767" s="148"/>
      <c r="CQ1767" s="148"/>
      <c r="CR1767" s="148"/>
      <c r="CS1767" s="148"/>
      <c r="CT1767" s="148"/>
      <c r="CU1767" s="148"/>
      <c r="CV1767" s="148"/>
      <c r="CW1767" s="148"/>
      <c r="CX1767" s="148"/>
      <c r="CY1767" s="148"/>
      <c r="CZ1767" s="148"/>
      <c r="DA1767" s="148"/>
      <c r="DB1767" s="148"/>
      <c r="DC1767" s="148"/>
      <c r="DD1767" s="148"/>
      <c r="DE1767" s="148"/>
      <c r="DF1767" s="148"/>
      <c r="DG1767" s="148"/>
      <c r="DH1767" s="148"/>
      <c r="DI1767" s="148"/>
      <c r="DJ1767" s="148"/>
      <c r="DK1767" s="148"/>
    </row>
    <row r="1768" spans="1:115" s="150" customFormat="1" ht="24.75" customHeight="1" x14ac:dyDescent="0.15">
      <c r="A1768" s="297">
        <v>1765</v>
      </c>
      <c r="B1768" s="23" t="s">
        <v>4789</v>
      </c>
      <c r="C1768" s="24" t="s">
        <v>2344</v>
      </c>
      <c r="D1768" s="23"/>
      <c r="E1768" s="23"/>
      <c r="F1768" s="23"/>
      <c r="G1768" s="23"/>
      <c r="H1768" s="23"/>
      <c r="I1768" s="23"/>
      <c r="J1768" s="23"/>
      <c r="K1768" s="23"/>
      <c r="L1768" s="23"/>
      <c r="M1768" s="23"/>
      <c r="N1768" s="23"/>
      <c r="O1768" s="23"/>
      <c r="P1768" s="23"/>
      <c r="Q1768" s="23"/>
      <c r="R1768" s="23"/>
      <c r="S1768" s="23"/>
      <c r="T1768" s="23"/>
      <c r="U1768" s="23"/>
      <c r="V1768" s="23"/>
      <c r="W1768" s="23"/>
      <c r="X1768" s="23"/>
      <c r="Y1768" s="23"/>
      <c r="Z1768" s="23"/>
      <c r="AA1768" s="33"/>
      <c r="AB1768" s="295" t="str">
        <f t="shared" si="139"/>
        <v/>
      </c>
      <c r="AC1768" s="268"/>
      <c r="AD1768" s="23"/>
      <c r="AE1768" s="134"/>
      <c r="AF1768" s="23" t="str">
        <f t="shared" si="140"/>
        <v/>
      </c>
      <c r="AG1768" s="23"/>
      <c r="AH1768" s="33"/>
      <c r="AI1768" s="29" t="str">
        <f t="shared" si="137"/>
        <v/>
      </c>
      <c r="AJ1768" s="178" t="str">
        <f t="shared" si="138"/>
        <v/>
      </c>
      <c r="AK1768" s="23"/>
      <c r="AL1768" s="23"/>
      <c r="AM1768" s="23"/>
      <c r="AN1768" s="408" t="str">
        <f>IF($AA1768-data!$G$1=0,"　",IF(AK1768=0,"　",VLOOKUP($AK1768,data!$A$1:$H$264,8,FALSE)))</f>
        <v>　</v>
      </c>
      <c r="AO1768" s="35"/>
      <c r="AP1768" s="134"/>
      <c r="AQ1768" s="264" t="str">
        <f t="shared" si="141"/>
        <v/>
      </c>
      <c r="AR1768" s="148"/>
      <c r="AS1768" s="148"/>
      <c r="AT1768" s="148"/>
      <c r="AU1768" s="148"/>
      <c r="AV1768" s="148"/>
      <c r="AW1768" s="148"/>
      <c r="AX1768" s="148"/>
      <c r="AY1768" s="148"/>
      <c r="AZ1768" s="148"/>
      <c r="BA1768" s="148"/>
      <c r="BB1768" s="148"/>
      <c r="BC1768" s="148"/>
      <c r="BD1768" s="148"/>
      <c r="BE1768" s="148"/>
      <c r="BF1768" s="148"/>
      <c r="BG1768" s="148"/>
      <c r="BH1768" s="148"/>
      <c r="BI1768" s="148"/>
      <c r="BJ1768" s="148"/>
      <c r="BK1768" s="148"/>
      <c r="BL1768" s="148"/>
      <c r="BM1768" s="148"/>
      <c r="BN1768" s="148"/>
      <c r="BO1768" s="148"/>
      <c r="BP1768" s="148"/>
      <c r="BQ1768" s="148"/>
      <c r="BR1768" s="148"/>
      <c r="BS1768" s="148"/>
      <c r="BT1768" s="148"/>
      <c r="BU1768" s="148"/>
      <c r="BV1768" s="148"/>
      <c r="BW1768" s="148"/>
      <c r="BX1768" s="148"/>
      <c r="BY1768" s="148"/>
      <c r="BZ1768" s="148"/>
      <c r="CA1768" s="148"/>
      <c r="CB1768" s="148"/>
      <c r="CC1768" s="148"/>
      <c r="CD1768" s="148"/>
      <c r="CE1768" s="148"/>
      <c r="CF1768" s="148"/>
      <c r="CG1768" s="148"/>
      <c r="CH1768" s="148"/>
      <c r="CI1768" s="148"/>
      <c r="CJ1768" s="148"/>
      <c r="CK1768" s="148"/>
      <c r="CL1768" s="148"/>
      <c r="CM1768" s="148"/>
      <c r="CN1768" s="148"/>
      <c r="CO1768" s="148"/>
      <c r="CP1768" s="148"/>
      <c r="CQ1768" s="148"/>
      <c r="CR1768" s="148"/>
      <c r="CS1768" s="148"/>
      <c r="CT1768" s="148"/>
      <c r="CU1768" s="148"/>
      <c r="CV1768" s="148"/>
      <c r="CW1768" s="148"/>
      <c r="CX1768" s="148"/>
      <c r="CY1768" s="148"/>
      <c r="CZ1768" s="148"/>
      <c r="DA1768" s="148"/>
      <c r="DB1768" s="148"/>
      <c r="DC1768" s="148"/>
      <c r="DD1768" s="148"/>
      <c r="DE1768" s="148"/>
      <c r="DF1768" s="148"/>
      <c r="DG1768" s="148"/>
      <c r="DH1768" s="148"/>
      <c r="DI1768" s="148"/>
      <c r="DJ1768" s="148"/>
      <c r="DK1768" s="148"/>
    </row>
    <row r="1769" spans="1:115" s="150" customFormat="1" ht="24.75" customHeight="1" x14ac:dyDescent="0.15">
      <c r="A1769" s="297">
        <v>1766</v>
      </c>
      <c r="B1769" s="23" t="s">
        <v>4790</v>
      </c>
      <c r="C1769" s="24" t="s">
        <v>2344</v>
      </c>
      <c r="D1769" s="23"/>
      <c r="E1769" s="23"/>
      <c r="F1769" s="23"/>
      <c r="G1769" s="23"/>
      <c r="H1769" s="23"/>
      <c r="I1769" s="23"/>
      <c r="J1769" s="23"/>
      <c r="K1769" s="23"/>
      <c r="L1769" s="23"/>
      <c r="M1769" s="23"/>
      <c r="N1769" s="23"/>
      <c r="O1769" s="23"/>
      <c r="P1769" s="23"/>
      <c r="Q1769" s="23"/>
      <c r="R1769" s="23"/>
      <c r="S1769" s="23"/>
      <c r="T1769" s="23"/>
      <c r="U1769" s="23"/>
      <c r="V1769" s="23"/>
      <c r="W1769" s="23"/>
      <c r="X1769" s="23"/>
      <c r="Y1769" s="23"/>
      <c r="Z1769" s="23"/>
      <c r="AA1769" s="33"/>
      <c r="AB1769" s="295" t="str">
        <f t="shared" si="139"/>
        <v/>
      </c>
      <c r="AC1769" s="268"/>
      <c r="AD1769" s="23"/>
      <c r="AE1769" s="134"/>
      <c r="AF1769" s="23" t="str">
        <f t="shared" si="140"/>
        <v/>
      </c>
      <c r="AG1769" s="23"/>
      <c r="AH1769" s="33"/>
      <c r="AI1769" s="29" t="str">
        <f t="shared" si="137"/>
        <v/>
      </c>
      <c r="AJ1769" s="178" t="str">
        <f t="shared" si="138"/>
        <v/>
      </c>
      <c r="AK1769" s="23"/>
      <c r="AL1769" s="23"/>
      <c r="AM1769" s="23"/>
      <c r="AN1769" s="408" t="str">
        <f>IF($AA1769-data!$G$1=0,"　",IF(AK1769=0,"　",VLOOKUP($AK1769,data!$A$1:$H$264,8,FALSE)))</f>
        <v>　</v>
      </c>
      <c r="AO1769" s="35"/>
      <c r="AP1769" s="134"/>
      <c r="AQ1769" s="264" t="str">
        <f t="shared" si="141"/>
        <v/>
      </c>
      <c r="AR1769" s="148"/>
      <c r="AS1769" s="148"/>
      <c r="AT1769" s="148"/>
      <c r="AU1769" s="148"/>
      <c r="AV1769" s="148"/>
      <c r="AW1769" s="148"/>
      <c r="AX1769" s="148"/>
      <c r="AY1769" s="148"/>
      <c r="AZ1769" s="148"/>
      <c r="BA1769" s="148"/>
      <c r="BB1769" s="148"/>
      <c r="BC1769" s="148"/>
      <c r="BD1769" s="148"/>
      <c r="BE1769" s="148"/>
      <c r="BF1769" s="148"/>
      <c r="BG1769" s="148"/>
      <c r="BH1769" s="148"/>
      <c r="BI1769" s="148"/>
      <c r="BJ1769" s="148"/>
      <c r="BK1769" s="148"/>
      <c r="BL1769" s="148"/>
      <c r="BM1769" s="148"/>
      <c r="BN1769" s="148"/>
      <c r="BO1769" s="148"/>
      <c r="BP1769" s="148"/>
      <c r="BQ1769" s="148"/>
      <c r="BR1769" s="148"/>
      <c r="BS1769" s="148"/>
      <c r="BT1769" s="148"/>
      <c r="BU1769" s="148"/>
      <c r="BV1769" s="148"/>
      <c r="BW1769" s="148"/>
      <c r="BX1769" s="148"/>
      <c r="BY1769" s="148"/>
      <c r="BZ1769" s="148"/>
      <c r="CA1769" s="148"/>
      <c r="CB1769" s="148"/>
      <c r="CC1769" s="148"/>
      <c r="CD1769" s="148"/>
      <c r="CE1769" s="148"/>
      <c r="CF1769" s="148"/>
      <c r="CG1769" s="148"/>
      <c r="CH1769" s="148"/>
      <c r="CI1769" s="148"/>
      <c r="CJ1769" s="148"/>
      <c r="CK1769" s="148"/>
      <c r="CL1769" s="148"/>
      <c r="CM1769" s="148"/>
      <c r="CN1769" s="148"/>
      <c r="CO1769" s="148"/>
      <c r="CP1769" s="148"/>
      <c r="CQ1769" s="148"/>
      <c r="CR1769" s="148"/>
      <c r="CS1769" s="148"/>
      <c r="CT1769" s="148"/>
      <c r="CU1769" s="148"/>
      <c r="CV1769" s="148"/>
      <c r="CW1769" s="148"/>
      <c r="CX1769" s="148"/>
      <c r="CY1769" s="148"/>
      <c r="CZ1769" s="148"/>
      <c r="DA1769" s="148"/>
      <c r="DB1769" s="148"/>
      <c r="DC1769" s="148"/>
      <c r="DD1769" s="148"/>
      <c r="DE1769" s="148"/>
      <c r="DF1769" s="148"/>
      <c r="DG1769" s="148"/>
      <c r="DH1769" s="148"/>
      <c r="DI1769" s="148"/>
      <c r="DJ1769" s="148"/>
      <c r="DK1769" s="148"/>
    </row>
    <row r="1770" spans="1:115" s="150" customFormat="1" ht="24.75" customHeight="1" x14ac:dyDescent="0.15">
      <c r="A1770" s="297">
        <v>1767</v>
      </c>
      <c r="B1770" s="23" t="s">
        <v>4791</v>
      </c>
      <c r="C1770" s="24" t="s">
        <v>2344</v>
      </c>
      <c r="D1770" s="23"/>
      <c r="E1770" s="23"/>
      <c r="F1770" s="23"/>
      <c r="G1770" s="23"/>
      <c r="H1770" s="23"/>
      <c r="I1770" s="23"/>
      <c r="J1770" s="23"/>
      <c r="K1770" s="23"/>
      <c r="L1770" s="23"/>
      <c r="M1770" s="23"/>
      <c r="N1770" s="23"/>
      <c r="O1770" s="23"/>
      <c r="P1770" s="23"/>
      <c r="Q1770" s="23"/>
      <c r="R1770" s="23"/>
      <c r="S1770" s="23"/>
      <c r="T1770" s="23"/>
      <c r="U1770" s="23"/>
      <c r="V1770" s="23"/>
      <c r="W1770" s="23"/>
      <c r="X1770" s="23"/>
      <c r="Y1770" s="23"/>
      <c r="Z1770" s="23"/>
      <c r="AA1770" s="33"/>
      <c r="AB1770" s="295" t="str">
        <f t="shared" si="139"/>
        <v/>
      </c>
      <c r="AC1770" s="268"/>
      <c r="AD1770" s="23"/>
      <c r="AE1770" s="134"/>
      <c r="AF1770" s="23" t="str">
        <f t="shared" si="140"/>
        <v/>
      </c>
      <c r="AG1770" s="23"/>
      <c r="AH1770" s="33"/>
      <c r="AI1770" s="29" t="str">
        <f t="shared" si="137"/>
        <v/>
      </c>
      <c r="AJ1770" s="178" t="str">
        <f t="shared" si="138"/>
        <v/>
      </c>
      <c r="AK1770" s="23"/>
      <c r="AL1770" s="23"/>
      <c r="AM1770" s="23"/>
      <c r="AN1770" s="408" t="str">
        <f>IF($AA1770-data!$G$1=0,"　",IF(AK1770=0,"　",VLOOKUP($AK1770,data!$A$1:$H$264,8,FALSE)))</f>
        <v>　</v>
      </c>
      <c r="AO1770" s="35"/>
      <c r="AP1770" s="134"/>
      <c r="AQ1770" s="264" t="str">
        <f t="shared" si="141"/>
        <v/>
      </c>
      <c r="AR1770" s="148"/>
      <c r="AS1770" s="148"/>
      <c r="AT1770" s="148"/>
      <c r="AU1770" s="148"/>
      <c r="AV1770" s="148"/>
      <c r="AW1770" s="148"/>
      <c r="AX1770" s="148"/>
      <c r="AY1770" s="148"/>
      <c r="AZ1770" s="148"/>
      <c r="BA1770" s="148"/>
      <c r="BB1770" s="148"/>
      <c r="BC1770" s="148"/>
      <c r="BD1770" s="148"/>
      <c r="BE1770" s="148"/>
      <c r="BF1770" s="148"/>
      <c r="BG1770" s="148"/>
      <c r="BH1770" s="148"/>
      <c r="BI1770" s="148"/>
      <c r="BJ1770" s="148"/>
      <c r="BK1770" s="148"/>
      <c r="BL1770" s="148"/>
      <c r="BM1770" s="148"/>
      <c r="BN1770" s="148"/>
      <c r="BO1770" s="148"/>
      <c r="BP1770" s="148"/>
      <c r="BQ1770" s="148"/>
      <c r="BR1770" s="148"/>
      <c r="BS1770" s="148"/>
      <c r="BT1770" s="148"/>
      <c r="BU1770" s="148"/>
      <c r="BV1770" s="148"/>
      <c r="BW1770" s="148"/>
      <c r="BX1770" s="148"/>
      <c r="BY1770" s="148"/>
      <c r="BZ1770" s="148"/>
      <c r="CA1770" s="148"/>
      <c r="CB1770" s="148"/>
      <c r="CC1770" s="148"/>
      <c r="CD1770" s="148"/>
      <c r="CE1770" s="148"/>
      <c r="CF1770" s="148"/>
      <c r="CG1770" s="148"/>
      <c r="CH1770" s="148"/>
      <c r="CI1770" s="148"/>
      <c r="CJ1770" s="148"/>
      <c r="CK1770" s="148"/>
      <c r="CL1770" s="148"/>
      <c r="CM1770" s="148"/>
      <c r="CN1770" s="148"/>
      <c r="CO1770" s="148"/>
      <c r="CP1770" s="148"/>
      <c r="CQ1770" s="148"/>
      <c r="CR1770" s="148"/>
      <c r="CS1770" s="148"/>
      <c r="CT1770" s="148"/>
      <c r="CU1770" s="148"/>
      <c r="CV1770" s="148"/>
      <c r="CW1770" s="148"/>
      <c r="CX1770" s="148"/>
      <c r="CY1770" s="148"/>
      <c r="CZ1770" s="148"/>
      <c r="DA1770" s="148"/>
      <c r="DB1770" s="148"/>
      <c r="DC1770" s="148"/>
      <c r="DD1770" s="148"/>
      <c r="DE1770" s="148"/>
      <c r="DF1770" s="148"/>
      <c r="DG1770" s="148"/>
      <c r="DH1770" s="148"/>
      <c r="DI1770" s="148"/>
      <c r="DJ1770" s="148"/>
      <c r="DK1770" s="148"/>
    </row>
    <row r="1771" spans="1:115" s="149" customFormat="1" ht="24.75" customHeight="1" x14ac:dyDescent="0.15">
      <c r="A1771" s="297">
        <v>1768</v>
      </c>
      <c r="B1771" s="23" t="s">
        <v>4792</v>
      </c>
      <c r="C1771" s="24" t="s">
        <v>14329</v>
      </c>
      <c r="D1771" s="23" t="s">
        <v>4793</v>
      </c>
      <c r="E1771" s="23" t="s">
        <v>1915</v>
      </c>
      <c r="F1771" s="24" t="s">
        <v>10234</v>
      </c>
      <c r="G1771" s="95" t="s">
        <v>4805</v>
      </c>
      <c r="H1771" s="23" t="s">
        <v>4806</v>
      </c>
      <c r="I1771" s="23" t="s">
        <v>11129</v>
      </c>
      <c r="J1771" s="95" t="s">
        <v>11128</v>
      </c>
      <c r="K1771" s="23"/>
      <c r="L1771" s="23"/>
      <c r="M1771" s="95" t="s">
        <v>4801</v>
      </c>
      <c r="N1771" s="23"/>
      <c r="O1771" s="25" t="s">
        <v>4670</v>
      </c>
      <c r="P1771" s="23" t="s">
        <v>4465</v>
      </c>
      <c r="Q1771" s="25" t="s">
        <v>4794</v>
      </c>
      <c r="R1771" s="58" t="s">
        <v>4795</v>
      </c>
      <c r="S1771" s="23" t="s">
        <v>4796</v>
      </c>
      <c r="T1771" s="23" t="s">
        <v>4797</v>
      </c>
      <c r="U1771" s="95" t="s">
        <v>4798</v>
      </c>
      <c r="V1771" s="23" t="s">
        <v>4799</v>
      </c>
      <c r="W1771" s="95" t="s">
        <v>4800</v>
      </c>
      <c r="X1771" s="23"/>
      <c r="Y1771" s="23" t="s">
        <v>4801</v>
      </c>
      <c r="Z1771" s="23"/>
      <c r="AA1771" s="33">
        <v>3</v>
      </c>
      <c r="AB1771" s="295" t="str">
        <f t="shared" si="139"/>
        <v>年間</v>
      </c>
      <c r="AC1771" s="268"/>
      <c r="AD1771" s="110">
        <v>1</v>
      </c>
      <c r="AE1771" s="134">
        <v>11160</v>
      </c>
      <c r="AF1771" s="26">
        <f t="shared" si="140"/>
        <v>11160</v>
      </c>
      <c r="AG1771" s="27">
        <v>41791</v>
      </c>
      <c r="AH1771" s="168">
        <v>41815</v>
      </c>
      <c r="AI1771" s="29" t="str">
        <f t="shared" si="137"/>
        <v>～</v>
      </c>
      <c r="AJ1771" s="178">
        <f t="shared" si="138"/>
        <v>42910</v>
      </c>
      <c r="AK1771" s="23" t="s">
        <v>4802</v>
      </c>
      <c r="AL1771" s="23" t="s">
        <v>4803</v>
      </c>
      <c r="AM1771" s="114">
        <v>41815</v>
      </c>
      <c r="AN1771" s="408" t="str">
        <f>IF($AA1771-data!$G$1=0,"　",IF(AK1771=0,"　",VLOOKUP($AK1771,data!$A$1:$H$264,8,FALSE)))</f>
        <v>　</v>
      </c>
      <c r="AO1771" s="109">
        <v>41820</v>
      </c>
      <c r="AP1771" s="134" t="s">
        <v>4804</v>
      </c>
      <c r="AQ1771" s="264" t="str">
        <f t="shared" si="141"/>
        <v/>
      </c>
      <c r="AR1771" s="148"/>
      <c r="AS1771" s="148"/>
      <c r="AT1771" s="148"/>
      <c r="AU1771" s="148"/>
      <c r="AV1771" s="148"/>
      <c r="AW1771" s="148"/>
      <c r="AX1771" s="148"/>
      <c r="AY1771" s="148"/>
      <c r="AZ1771" s="148"/>
      <c r="BA1771" s="148"/>
      <c r="BB1771" s="148"/>
      <c r="BC1771" s="148"/>
      <c r="BD1771" s="148"/>
      <c r="BE1771" s="148"/>
      <c r="BF1771" s="148"/>
      <c r="BG1771" s="148"/>
      <c r="BH1771" s="148"/>
      <c r="BI1771" s="148"/>
      <c r="BJ1771" s="148"/>
      <c r="BK1771" s="148"/>
      <c r="BL1771" s="148"/>
      <c r="BM1771" s="148"/>
      <c r="BN1771" s="148"/>
      <c r="BO1771" s="148"/>
      <c r="BP1771" s="148"/>
      <c r="BQ1771" s="148"/>
      <c r="BR1771" s="148"/>
      <c r="BS1771" s="148"/>
      <c r="BT1771" s="148"/>
      <c r="BU1771" s="148"/>
      <c r="BV1771" s="148"/>
      <c r="BW1771" s="148"/>
      <c r="BX1771" s="148"/>
      <c r="BY1771" s="148"/>
      <c r="BZ1771" s="148"/>
      <c r="CA1771" s="148"/>
      <c r="CB1771" s="148"/>
      <c r="CC1771" s="148"/>
      <c r="CD1771" s="148"/>
      <c r="CE1771" s="148"/>
      <c r="CF1771" s="148"/>
      <c r="CG1771" s="148"/>
      <c r="CH1771" s="148"/>
      <c r="CI1771" s="148"/>
      <c r="CJ1771" s="148"/>
      <c r="CK1771" s="148"/>
      <c r="CL1771" s="148"/>
      <c r="CM1771" s="148"/>
      <c r="CN1771" s="148"/>
      <c r="CO1771" s="148"/>
      <c r="CP1771" s="148"/>
      <c r="CQ1771" s="148"/>
      <c r="CR1771" s="148"/>
      <c r="CS1771" s="148"/>
      <c r="CT1771" s="148"/>
      <c r="CU1771" s="148"/>
      <c r="CV1771" s="148"/>
      <c r="CW1771" s="148"/>
      <c r="CX1771" s="148"/>
      <c r="CY1771" s="148"/>
      <c r="CZ1771" s="148"/>
      <c r="DA1771" s="148"/>
      <c r="DB1771" s="148"/>
      <c r="DC1771" s="148"/>
      <c r="DD1771" s="148"/>
      <c r="DE1771" s="148"/>
      <c r="DF1771" s="148"/>
      <c r="DG1771" s="148"/>
      <c r="DH1771" s="148"/>
      <c r="DI1771" s="148"/>
      <c r="DJ1771" s="148"/>
      <c r="DK1771" s="148"/>
    </row>
    <row r="1772" spans="1:115" s="149" customFormat="1" ht="24.75" customHeight="1" x14ac:dyDescent="0.15">
      <c r="A1772" s="297">
        <v>1769</v>
      </c>
      <c r="B1772" s="23" t="s">
        <v>4792</v>
      </c>
      <c r="C1772" s="24" t="s">
        <v>14329</v>
      </c>
      <c r="D1772" s="23" t="s">
        <v>4793</v>
      </c>
      <c r="E1772" s="23" t="s">
        <v>1915</v>
      </c>
      <c r="F1772" s="24" t="s">
        <v>10234</v>
      </c>
      <c r="G1772" s="95" t="s">
        <v>4805</v>
      </c>
      <c r="H1772" s="23" t="s">
        <v>4806</v>
      </c>
      <c r="I1772" s="23" t="s">
        <v>11129</v>
      </c>
      <c r="J1772" s="95" t="s">
        <v>4807</v>
      </c>
      <c r="K1772" s="23"/>
      <c r="L1772" s="23"/>
      <c r="M1772" s="95" t="s">
        <v>4801</v>
      </c>
      <c r="N1772" s="23"/>
      <c r="O1772" s="25" t="s">
        <v>4670</v>
      </c>
      <c r="P1772" s="23" t="s">
        <v>4465</v>
      </c>
      <c r="Q1772" s="25" t="s">
        <v>4794</v>
      </c>
      <c r="R1772" s="58" t="s">
        <v>4795</v>
      </c>
      <c r="S1772" s="23" t="s">
        <v>4796</v>
      </c>
      <c r="T1772" s="23" t="s">
        <v>4797</v>
      </c>
      <c r="U1772" s="95" t="s">
        <v>4798</v>
      </c>
      <c r="V1772" s="23" t="s">
        <v>4799</v>
      </c>
      <c r="W1772" s="95" t="s">
        <v>4800</v>
      </c>
      <c r="X1772" s="23"/>
      <c r="Y1772" s="23" t="s">
        <v>4801</v>
      </c>
      <c r="Z1772" s="23"/>
      <c r="AA1772" s="33">
        <v>3</v>
      </c>
      <c r="AB1772" s="295" t="str">
        <f t="shared" si="139"/>
        <v>年間</v>
      </c>
      <c r="AC1772" s="268"/>
      <c r="AD1772" s="110">
        <v>1</v>
      </c>
      <c r="AE1772" s="134">
        <v>11160</v>
      </c>
      <c r="AF1772" s="26">
        <f t="shared" si="140"/>
        <v>11160</v>
      </c>
      <c r="AG1772" s="27">
        <v>41791</v>
      </c>
      <c r="AH1772" s="168">
        <v>41815</v>
      </c>
      <c r="AI1772" s="29" t="str">
        <f t="shared" si="137"/>
        <v>～</v>
      </c>
      <c r="AJ1772" s="178">
        <f t="shared" si="138"/>
        <v>42910</v>
      </c>
      <c r="AK1772" s="23" t="s">
        <v>4802</v>
      </c>
      <c r="AL1772" s="23" t="s">
        <v>4808</v>
      </c>
      <c r="AM1772" s="114">
        <v>41815</v>
      </c>
      <c r="AN1772" s="408" t="str">
        <f>IF($AA1772-data!$G$1=0,"　",IF(AK1772=0,"　",VLOOKUP($AK1772,data!$A$1:$H$264,8,FALSE)))</f>
        <v>　</v>
      </c>
      <c r="AO1772" s="109">
        <v>41820</v>
      </c>
      <c r="AP1772" s="134" t="s">
        <v>4804</v>
      </c>
      <c r="AQ1772" s="264" t="str">
        <f t="shared" si="141"/>
        <v/>
      </c>
      <c r="AR1772" s="148"/>
      <c r="AS1772" s="148"/>
      <c r="AT1772" s="148"/>
      <c r="AU1772" s="148"/>
      <c r="AV1772" s="148"/>
      <c r="AW1772" s="148"/>
      <c r="AX1772" s="148"/>
      <c r="AY1772" s="148"/>
      <c r="AZ1772" s="148"/>
      <c r="BA1772" s="148"/>
      <c r="BB1772" s="148"/>
      <c r="BC1772" s="148"/>
      <c r="BD1772" s="148"/>
      <c r="BE1772" s="148"/>
      <c r="BF1772" s="148"/>
      <c r="BG1772" s="148"/>
      <c r="BH1772" s="148"/>
      <c r="BI1772" s="148"/>
      <c r="BJ1772" s="148"/>
      <c r="BK1772" s="148"/>
      <c r="BL1772" s="148"/>
      <c r="BM1772" s="148"/>
      <c r="BN1772" s="148"/>
      <c r="BO1772" s="148"/>
      <c r="BP1772" s="148"/>
      <c r="BQ1772" s="148"/>
      <c r="BR1772" s="148"/>
      <c r="BS1772" s="148"/>
      <c r="BT1772" s="148"/>
      <c r="BU1772" s="148"/>
      <c r="BV1772" s="148"/>
      <c r="BW1772" s="148"/>
      <c r="BX1772" s="148"/>
      <c r="BY1772" s="148"/>
      <c r="BZ1772" s="148"/>
      <c r="CA1772" s="148"/>
      <c r="CB1772" s="148"/>
      <c r="CC1772" s="148"/>
      <c r="CD1772" s="148"/>
      <c r="CE1772" s="148"/>
      <c r="CF1772" s="148"/>
      <c r="CG1772" s="148"/>
      <c r="CH1772" s="148"/>
      <c r="CI1772" s="148"/>
      <c r="CJ1772" s="148"/>
      <c r="CK1772" s="148"/>
      <c r="CL1772" s="148"/>
      <c r="CM1772" s="148"/>
      <c r="CN1772" s="148"/>
      <c r="CO1772" s="148"/>
      <c r="CP1772" s="148"/>
      <c r="CQ1772" s="148"/>
      <c r="CR1772" s="148"/>
      <c r="CS1772" s="148"/>
      <c r="CT1772" s="148"/>
      <c r="CU1772" s="148"/>
      <c r="CV1772" s="148"/>
      <c r="CW1772" s="148"/>
      <c r="CX1772" s="148"/>
      <c r="CY1772" s="148"/>
      <c r="CZ1772" s="148"/>
      <c r="DA1772" s="148"/>
      <c r="DB1772" s="148"/>
      <c r="DC1772" s="148"/>
      <c r="DD1772" s="148"/>
      <c r="DE1772" s="148"/>
      <c r="DF1772" s="148"/>
      <c r="DG1772" s="148"/>
      <c r="DH1772" s="148"/>
      <c r="DI1772" s="148"/>
      <c r="DJ1772" s="148"/>
      <c r="DK1772" s="148"/>
    </row>
    <row r="1773" spans="1:115" s="149" customFormat="1" ht="24.75" customHeight="1" x14ac:dyDescent="0.15">
      <c r="A1773" s="297">
        <v>1770</v>
      </c>
      <c r="B1773" s="23" t="s">
        <v>4792</v>
      </c>
      <c r="C1773" s="24" t="s">
        <v>14329</v>
      </c>
      <c r="D1773" s="23" t="s">
        <v>4793</v>
      </c>
      <c r="E1773" s="23" t="s">
        <v>1915</v>
      </c>
      <c r="F1773" s="24" t="s">
        <v>10234</v>
      </c>
      <c r="G1773" s="95" t="s">
        <v>4805</v>
      </c>
      <c r="H1773" s="23" t="s">
        <v>4806</v>
      </c>
      <c r="I1773" s="23" t="s">
        <v>11129</v>
      </c>
      <c r="J1773" s="95" t="s">
        <v>4807</v>
      </c>
      <c r="K1773" s="23"/>
      <c r="L1773" s="23"/>
      <c r="M1773" s="95" t="s">
        <v>4801</v>
      </c>
      <c r="N1773" s="23"/>
      <c r="O1773" s="25" t="s">
        <v>4670</v>
      </c>
      <c r="P1773" s="23" t="s">
        <v>4465</v>
      </c>
      <c r="Q1773" s="25" t="s">
        <v>4794</v>
      </c>
      <c r="R1773" s="58" t="s">
        <v>4795</v>
      </c>
      <c r="S1773" s="23" t="s">
        <v>4796</v>
      </c>
      <c r="T1773" s="23" t="s">
        <v>4797</v>
      </c>
      <c r="U1773" s="95" t="s">
        <v>4798</v>
      </c>
      <c r="V1773" s="23" t="s">
        <v>4799</v>
      </c>
      <c r="W1773" s="95" t="s">
        <v>4800</v>
      </c>
      <c r="X1773" s="23"/>
      <c r="Y1773" s="23" t="s">
        <v>4801</v>
      </c>
      <c r="Z1773" s="23"/>
      <c r="AA1773" s="33">
        <v>3</v>
      </c>
      <c r="AB1773" s="295" t="str">
        <f t="shared" si="139"/>
        <v>年間</v>
      </c>
      <c r="AC1773" s="268"/>
      <c r="AD1773" s="110">
        <v>1</v>
      </c>
      <c r="AE1773" s="134">
        <v>11160</v>
      </c>
      <c r="AF1773" s="26">
        <f t="shared" si="140"/>
        <v>11160</v>
      </c>
      <c r="AG1773" s="27">
        <v>41791</v>
      </c>
      <c r="AH1773" s="168">
        <v>41815</v>
      </c>
      <c r="AI1773" s="29" t="str">
        <f t="shared" si="137"/>
        <v>～</v>
      </c>
      <c r="AJ1773" s="178">
        <f t="shared" si="138"/>
        <v>42910</v>
      </c>
      <c r="AK1773" s="23" t="s">
        <v>4802</v>
      </c>
      <c r="AL1773" s="23" t="s">
        <v>4809</v>
      </c>
      <c r="AM1773" s="114">
        <v>41815</v>
      </c>
      <c r="AN1773" s="408" t="str">
        <f>IF($AA1773-data!$G$1=0,"　",IF(AK1773=0,"　",VLOOKUP($AK1773,data!$A$1:$H$264,8,FALSE)))</f>
        <v>　</v>
      </c>
      <c r="AO1773" s="109">
        <v>41820</v>
      </c>
      <c r="AP1773" s="134" t="s">
        <v>4804</v>
      </c>
      <c r="AQ1773" s="264" t="str">
        <f t="shared" si="141"/>
        <v/>
      </c>
      <c r="AR1773" s="148"/>
      <c r="AS1773" s="148"/>
      <c r="AT1773" s="148"/>
      <c r="AU1773" s="148"/>
      <c r="AV1773" s="148"/>
      <c r="AW1773" s="148"/>
      <c r="AX1773" s="148"/>
      <c r="AY1773" s="148"/>
      <c r="AZ1773" s="148"/>
      <c r="BA1773" s="148"/>
      <c r="BB1773" s="148"/>
      <c r="BC1773" s="148"/>
      <c r="BD1773" s="148"/>
      <c r="BE1773" s="148"/>
      <c r="BF1773" s="148"/>
      <c r="BG1773" s="148"/>
      <c r="BH1773" s="148"/>
      <c r="BI1773" s="148"/>
      <c r="BJ1773" s="148"/>
      <c r="BK1773" s="148"/>
      <c r="BL1773" s="148"/>
      <c r="BM1773" s="148"/>
      <c r="BN1773" s="148"/>
      <c r="BO1773" s="148"/>
      <c r="BP1773" s="148"/>
      <c r="BQ1773" s="148"/>
      <c r="BR1773" s="148"/>
      <c r="BS1773" s="148"/>
      <c r="BT1773" s="148"/>
      <c r="BU1773" s="148"/>
      <c r="BV1773" s="148"/>
      <c r="BW1773" s="148"/>
      <c r="BX1773" s="148"/>
      <c r="BY1773" s="148"/>
      <c r="BZ1773" s="148"/>
      <c r="CA1773" s="148"/>
      <c r="CB1773" s="148"/>
      <c r="CC1773" s="148"/>
      <c r="CD1773" s="148"/>
      <c r="CE1773" s="148"/>
      <c r="CF1773" s="148"/>
      <c r="CG1773" s="148"/>
      <c r="CH1773" s="148"/>
      <c r="CI1773" s="148"/>
      <c r="CJ1773" s="148"/>
      <c r="CK1773" s="148"/>
      <c r="CL1773" s="148"/>
      <c r="CM1773" s="148"/>
      <c r="CN1773" s="148"/>
      <c r="CO1773" s="148"/>
      <c r="CP1773" s="148"/>
      <c r="CQ1773" s="148"/>
      <c r="CR1773" s="148"/>
      <c r="CS1773" s="148"/>
      <c r="CT1773" s="148"/>
      <c r="CU1773" s="148"/>
      <c r="CV1773" s="148"/>
      <c r="CW1773" s="148"/>
      <c r="CX1773" s="148"/>
      <c r="CY1773" s="148"/>
      <c r="CZ1773" s="148"/>
      <c r="DA1773" s="148"/>
      <c r="DB1773" s="148"/>
      <c r="DC1773" s="148"/>
      <c r="DD1773" s="148"/>
      <c r="DE1773" s="148"/>
      <c r="DF1773" s="148"/>
      <c r="DG1773" s="148"/>
      <c r="DH1773" s="148"/>
      <c r="DI1773" s="148"/>
      <c r="DJ1773" s="148"/>
      <c r="DK1773" s="148"/>
    </row>
    <row r="1774" spans="1:115" s="149" customFormat="1" ht="24.75" customHeight="1" x14ac:dyDescent="0.15">
      <c r="A1774" s="297">
        <v>1771</v>
      </c>
      <c r="B1774" s="23" t="s">
        <v>4792</v>
      </c>
      <c r="C1774" s="24" t="s">
        <v>14329</v>
      </c>
      <c r="D1774" s="23" t="s">
        <v>4793</v>
      </c>
      <c r="E1774" s="23" t="s">
        <v>1915</v>
      </c>
      <c r="F1774" s="24" t="s">
        <v>10234</v>
      </c>
      <c r="G1774" s="95" t="s">
        <v>4805</v>
      </c>
      <c r="H1774" s="23" t="s">
        <v>4806</v>
      </c>
      <c r="I1774" s="23" t="s">
        <v>11129</v>
      </c>
      <c r="J1774" s="95" t="s">
        <v>4807</v>
      </c>
      <c r="K1774" s="23"/>
      <c r="L1774" s="23"/>
      <c r="M1774" s="95" t="s">
        <v>4801</v>
      </c>
      <c r="N1774" s="23"/>
      <c r="O1774" s="25" t="s">
        <v>4670</v>
      </c>
      <c r="P1774" s="23" t="s">
        <v>4465</v>
      </c>
      <c r="Q1774" s="25" t="s">
        <v>4794</v>
      </c>
      <c r="R1774" s="58" t="s">
        <v>4795</v>
      </c>
      <c r="S1774" s="23" t="s">
        <v>4796</v>
      </c>
      <c r="T1774" s="23" t="s">
        <v>4797</v>
      </c>
      <c r="U1774" s="95" t="s">
        <v>4798</v>
      </c>
      <c r="V1774" s="23" t="s">
        <v>4799</v>
      </c>
      <c r="W1774" s="95" t="s">
        <v>4800</v>
      </c>
      <c r="X1774" s="23"/>
      <c r="Y1774" s="23" t="s">
        <v>4801</v>
      </c>
      <c r="Z1774" s="23"/>
      <c r="AA1774" s="33">
        <v>3</v>
      </c>
      <c r="AB1774" s="295" t="str">
        <f t="shared" si="139"/>
        <v>年間</v>
      </c>
      <c r="AC1774" s="268"/>
      <c r="AD1774" s="110">
        <v>1</v>
      </c>
      <c r="AE1774" s="134">
        <v>11160</v>
      </c>
      <c r="AF1774" s="26">
        <f t="shared" si="140"/>
        <v>11160</v>
      </c>
      <c r="AG1774" s="27">
        <v>41791</v>
      </c>
      <c r="AH1774" s="168">
        <v>41815</v>
      </c>
      <c r="AI1774" s="29" t="str">
        <f t="shared" si="137"/>
        <v>～</v>
      </c>
      <c r="AJ1774" s="178">
        <f t="shared" si="138"/>
        <v>42910</v>
      </c>
      <c r="AK1774" s="23" t="s">
        <v>4802</v>
      </c>
      <c r="AL1774" s="23" t="s">
        <v>4810</v>
      </c>
      <c r="AM1774" s="114">
        <v>41815</v>
      </c>
      <c r="AN1774" s="408" t="str">
        <f>IF($AA1774-data!$G$1=0,"　",IF(AK1774=0,"　",VLOOKUP($AK1774,data!$A$1:$H$264,8,FALSE)))</f>
        <v>　</v>
      </c>
      <c r="AO1774" s="109">
        <v>41820</v>
      </c>
      <c r="AP1774" s="134" t="s">
        <v>4804</v>
      </c>
      <c r="AQ1774" s="264" t="str">
        <f t="shared" si="141"/>
        <v/>
      </c>
      <c r="AR1774" s="148"/>
      <c r="AS1774" s="148"/>
      <c r="AT1774" s="148"/>
      <c r="AU1774" s="148"/>
      <c r="AV1774" s="148"/>
      <c r="AW1774" s="148"/>
      <c r="AX1774" s="148"/>
      <c r="AY1774" s="148"/>
      <c r="AZ1774" s="148"/>
      <c r="BA1774" s="148"/>
      <c r="BB1774" s="148"/>
      <c r="BC1774" s="148"/>
      <c r="BD1774" s="148"/>
      <c r="BE1774" s="148"/>
      <c r="BF1774" s="148"/>
      <c r="BG1774" s="148"/>
      <c r="BH1774" s="148"/>
      <c r="BI1774" s="148"/>
      <c r="BJ1774" s="148"/>
      <c r="BK1774" s="148"/>
      <c r="BL1774" s="148"/>
      <c r="BM1774" s="148"/>
      <c r="BN1774" s="148"/>
      <c r="BO1774" s="148"/>
      <c r="BP1774" s="148"/>
      <c r="BQ1774" s="148"/>
      <c r="BR1774" s="148"/>
      <c r="BS1774" s="148"/>
      <c r="BT1774" s="148"/>
      <c r="BU1774" s="148"/>
      <c r="BV1774" s="148"/>
      <c r="BW1774" s="148"/>
      <c r="BX1774" s="148"/>
      <c r="BY1774" s="148"/>
      <c r="BZ1774" s="148"/>
      <c r="CA1774" s="148"/>
      <c r="CB1774" s="148"/>
      <c r="CC1774" s="148"/>
      <c r="CD1774" s="148"/>
      <c r="CE1774" s="148"/>
      <c r="CF1774" s="148"/>
      <c r="CG1774" s="148"/>
      <c r="CH1774" s="148"/>
      <c r="CI1774" s="148"/>
      <c r="CJ1774" s="148"/>
      <c r="CK1774" s="148"/>
      <c r="CL1774" s="148"/>
      <c r="CM1774" s="148"/>
      <c r="CN1774" s="148"/>
      <c r="CO1774" s="148"/>
      <c r="CP1774" s="148"/>
      <c r="CQ1774" s="148"/>
      <c r="CR1774" s="148"/>
      <c r="CS1774" s="148"/>
      <c r="CT1774" s="148"/>
      <c r="CU1774" s="148"/>
      <c r="CV1774" s="148"/>
      <c r="CW1774" s="148"/>
      <c r="CX1774" s="148"/>
      <c r="CY1774" s="148"/>
      <c r="CZ1774" s="148"/>
      <c r="DA1774" s="148"/>
      <c r="DB1774" s="148"/>
      <c r="DC1774" s="148"/>
      <c r="DD1774" s="148"/>
      <c r="DE1774" s="148"/>
      <c r="DF1774" s="148"/>
      <c r="DG1774" s="148"/>
      <c r="DH1774" s="148"/>
      <c r="DI1774" s="148"/>
      <c r="DJ1774" s="148"/>
      <c r="DK1774" s="148"/>
    </row>
    <row r="1775" spans="1:115" s="149" customFormat="1" ht="24.75" customHeight="1" x14ac:dyDescent="0.15">
      <c r="A1775" s="297">
        <v>1772</v>
      </c>
      <c r="B1775" s="23" t="s">
        <v>4792</v>
      </c>
      <c r="C1775" s="24" t="s">
        <v>14329</v>
      </c>
      <c r="D1775" s="23" t="s">
        <v>4793</v>
      </c>
      <c r="E1775" s="23" t="s">
        <v>1915</v>
      </c>
      <c r="F1775" s="24" t="s">
        <v>10234</v>
      </c>
      <c r="G1775" s="95" t="s">
        <v>4805</v>
      </c>
      <c r="H1775" s="23" t="s">
        <v>4806</v>
      </c>
      <c r="I1775" s="23" t="s">
        <v>11129</v>
      </c>
      <c r="J1775" s="95" t="s">
        <v>4807</v>
      </c>
      <c r="K1775" s="23"/>
      <c r="L1775" s="23"/>
      <c r="M1775" s="95" t="s">
        <v>4801</v>
      </c>
      <c r="N1775" s="23"/>
      <c r="O1775" s="25" t="s">
        <v>4670</v>
      </c>
      <c r="P1775" s="23" t="s">
        <v>4465</v>
      </c>
      <c r="Q1775" s="25" t="s">
        <v>4794</v>
      </c>
      <c r="R1775" s="58" t="s">
        <v>4795</v>
      </c>
      <c r="S1775" s="23" t="s">
        <v>4796</v>
      </c>
      <c r="T1775" s="23" t="s">
        <v>4797</v>
      </c>
      <c r="U1775" s="95" t="s">
        <v>4798</v>
      </c>
      <c r="V1775" s="23" t="s">
        <v>4799</v>
      </c>
      <c r="W1775" s="95" t="s">
        <v>4800</v>
      </c>
      <c r="X1775" s="23"/>
      <c r="Y1775" s="23" t="s">
        <v>4801</v>
      </c>
      <c r="Z1775" s="23"/>
      <c r="AA1775" s="33">
        <v>3</v>
      </c>
      <c r="AB1775" s="295" t="str">
        <f t="shared" si="139"/>
        <v>年間</v>
      </c>
      <c r="AC1775" s="268"/>
      <c r="AD1775" s="110">
        <v>1</v>
      </c>
      <c r="AE1775" s="134">
        <v>11160</v>
      </c>
      <c r="AF1775" s="26">
        <f t="shared" si="140"/>
        <v>11160</v>
      </c>
      <c r="AG1775" s="27">
        <v>41791</v>
      </c>
      <c r="AH1775" s="168">
        <v>41815</v>
      </c>
      <c r="AI1775" s="29" t="str">
        <f t="shared" si="137"/>
        <v>～</v>
      </c>
      <c r="AJ1775" s="178">
        <f t="shared" si="138"/>
        <v>42910</v>
      </c>
      <c r="AK1775" s="23" t="s">
        <v>4802</v>
      </c>
      <c r="AL1775" s="23" t="s">
        <v>4811</v>
      </c>
      <c r="AM1775" s="114">
        <v>41815</v>
      </c>
      <c r="AN1775" s="408" t="str">
        <f>IF($AA1775-data!$G$1=0,"　",IF(AK1775=0,"　",VLOOKUP($AK1775,data!$A$1:$H$264,8,FALSE)))</f>
        <v>　</v>
      </c>
      <c r="AO1775" s="109">
        <v>41820</v>
      </c>
      <c r="AP1775" s="134" t="s">
        <v>4804</v>
      </c>
      <c r="AQ1775" s="264" t="str">
        <f t="shared" si="141"/>
        <v/>
      </c>
      <c r="AR1775" s="148"/>
      <c r="AS1775" s="148"/>
      <c r="AT1775" s="148"/>
      <c r="AU1775" s="148"/>
      <c r="AV1775" s="148"/>
      <c r="AW1775" s="148"/>
      <c r="AX1775" s="148"/>
      <c r="AY1775" s="148"/>
      <c r="AZ1775" s="148"/>
      <c r="BA1775" s="148"/>
      <c r="BB1775" s="148"/>
      <c r="BC1775" s="148"/>
      <c r="BD1775" s="148"/>
      <c r="BE1775" s="148"/>
      <c r="BF1775" s="148"/>
      <c r="BG1775" s="148"/>
      <c r="BH1775" s="148"/>
      <c r="BI1775" s="148"/>
      <c r="BJ1775" s="148"/>
      <c r="BK1775" s="148"/>
      <c r="BL1775" s="148"/>
      <c r="BM1775" s="148"/>
      <c r="BN1775" s="148"/>
      <c r="BO1775" s="148"/>
      <c r="BP1775" s="148"/>
      <c r="BQ1775" s="148"/>
      <c r="BR1775" s="148"/>
      <c r="BS1775" s="148"/>
      <c r="BT1775" s="148"/>
      <c r="BU1775" s="148"/>
      <c r="BV1775" s="148"/>
      <c r="BW1775" s="148"/>
      <c r="BX1775" s="148"/>
      <c r="BY1775" s="148"/>
      <c r="BZ1775" s="148"/>
      <c r="CA1775" s="148"/>
      <c r="CB1775" s="148"/>
      <c r="CC1775" s="148"/>
      <c r="CD1775" s="148"/>
      <c r="CE1775" s="148"/>
      <c r="CF1775" s="148"/>
      <c r="CG1775" s="148"/>
      <c r="CH1775" s="148"/>
      <c r="CI1775" s="148"/>
      <c r="CJ1775" s="148"/>
      <c r="CK1775" s="148"/>
      <c r="CL1775" s="148"/>
      <c r="CM1775" s="148"/>
      <c r="CN1775" s="148"/>
      <c r="CO1775" s="148"/>
      <c r="CP1775" s="148"/>
      <c r="CQ1775" s="148"/>
      <c r="CR1775" s="148"/>
      <c r="CS1775" s="148"/>
      <c r="CT1775" s="148"/>
      <c r="CU1775" s="148"/>
      <c r="CV1775" s="148"/>
      <c r="CW1775" s="148"/>
      <c r="CX1775" s="148"/>
      <c r="CY1775" s="148"/>
      <c r="CZ1775" s="148"/>
      <c r="DA1775" s="148"/>
      <c r="DB1775" s="148"/>
      <c r="DC1775" s="148"/>
      <c r="DD1775" s="148"/>
      <c r="DE1775" s="148"/>
      <c r="DF1775" s="148"/>
      <c r="DG1775" s="148"/>
      <c r="DH1775" s="148"/>
      <c r="DI1775" s="148"/>
      <c r="DJ1775" s="148"/>
      <c r="DK1775" s="148"/>
    </row>
    <row r="1776" spans="1:115" s="149" customFormat="1" ht="24.75" customHeight="1" x14ac:dyDescent="0.15">
      <c r="A1776" s="297">
        <v>1773</v>
      </c>
      <c r="B1776" s="23" t="s">
        <v>4792</v>
      </c>
      <c r="C1776" s="24" t="s">
        <v>14329</v>
      </c>
      <c r="D1776" s="23" t="s">
        <v>4793</v>
      </c>
      <c r="E1776" s="23" t="s">
        <v>1915</v>
      </c>
      <c r="F1776" s="24" t="s">
        <v>10234</v>
      </c>
      <c r="G1776" s="95" t="s">
        <v>4805</v>
      </c>
      <c r="H1776" s="23" t="s">
        <v>4806</v>
      </c>
      <c r="I1776" s="23" t="s">
        <v>11129</v>
      </c>
      <c r="J1776" s="95" t="s">
        <v>4807</v>
      </c>
      <c r="K1776" s="23"/>
      <c r="L1776" s="23"/>
      <c r="M1776" s="95" t="s">
        <v>4801</v>
      </c>
      <c r="N1776" s="23"/>
      <c r="O1776" s="25" t="s">
        <v>4670</v>
      </c>
      <c r="P1776" s="23" t="s">
        <v>4465</v>
      </c>
      <c r="Q1776" s="25" t="s">
        <v>4794</v>
      </c>
      <c r="R1776" s="58" t="s">
        <v>4795</v>
      </c>
      <c r="S1776" s="23" t="s">
        <v>4796</v>
      </c>
      <c r="T1776" s="23" t="s">
        <v>4797</v>
      </c>
      <c r="U1776" s="95" t="s">
        <v>4798</v>
      </c>
      <c r="V1776" s="23" t="s">
        <v>4799</v>
      </c>
      <c r="W1776" s="95" t="s">
        <v>4800</v>
      </c>
      <c r="X1776" s="23"/>
      <c r="Y1776" s="23" t="s">
        <v>4801</v>
      </c>
      <c r="Z1776" s="23"/>
      <c r="AA1776" s="33">
        <v>3</v>
      </c>
      <c r="AB1776" s="295" t="str">
        <f t="shared" si="139"/>
        <v>年間</v>
      </c>
      <c r="AC1776" s="268"/>
      <c r="AD1776" s="110">
        <v>1</v>
      </c>
      <c r="AE1776" s="134">
        <v>11160</v>
      </c>
      <c r="AF1776" s="26">
        <f t="shared" si="140"/>
        <v>11160</v>
      </c>
      <c r="AG1776" s="27">
        <v>41791</v>
      </c>
      <c r="AH1776" s="168">
        <v>41815</v>
      </c>
      <c r="AI1776" s="29" t="str">
        <f t="shared" si="137"/>
        <v>～</v>
      </c>
      <c r="AJ1776" s="178">
        <f t="shared" si="138"/>
        <v>42910</v>
      </c>
      <c r="AK1776" s="23" t="s">
        <v>4802</v>
      </c>
      <c r="AL1776" s="23" t="s">
        <v>4812</v>
      </c>
      <c r="AM1776" s="114">
        <v>41815</v>
      </c>
      <c r="AN1776" s="408" t="str">
        <f>IF($AA1776-data!$G$1=0,"　",IF(AK1776=0,"　",VLOOKUP($AK1776,data!$A$1:$H$264,8,FALSE)))</f>
        <v>　</v>
      </c>
      <c r="AO1776" s="109">
        <v>41820</v>
      </c>
      <c r="AP1776" s="134" t="s">
        <v>4804</v>
      </c>
      <c r="AQ1776" s="264" t="str">
        <f t="shared" si="141"/>
        <v/>
      </c>
      <c r="AR1776" s="148"/>
      <c r="AS1776" s="148"/>
      <c r="AT1776" s="148"/>
      <c r="AU1776" s="148"/>
      <c r="AV1776" s="148"/>
      <c r="AW1776" s="148"/>
      <c r="AX1776" s="148"/>
      <c r="AY1776" s="148"/>
      <c r="AZ1776" s="148"/>
      <c r="BA1776" s="148"/>
      <c r="BB1776" s="148"/>
      <c r="BC1776" s="148"/>
      <c r="BD1776" s="148"/>
      <c r="BE1776" s="148"/>
      <c r="BF1776" s="148"/>
      <c r="BG1776" s="148"/>
      <c r="BH1776" s="148"/>
      <c r="BI1776" s="148"/>
      <c r="BJ1776" s="148"/>
      <c r="BK1776" s="148"/>
      <c r="BL1776" s="148"/>
      <c r="BM1776" s="148"/>
      <c r="BN1776" s="148"/>
      <c r="BO1776" s="148"/>
      <c r="BP1776" s="148"/>
      <c r="BQ1776" s="148"/>
      <c r="BR1776" s="148"/>
      <c r="BS1776" s="148"/>
      <c r="BT1776" s="148"/>
      <c r="BU1776" s="148"/>
      <c r="BV1776" s="148"/>
      <c r="BW1776" s="148"/>
      <c r="BX1776" s="148"/>
      <c r="BY1776" s="148"/>
      <c r="BZ1776" s="148"/>
      <c r="CA1776" s="148"/>
      <c r="CB1776" s="148"/>
      <c r="CC1776" s="148"/>
      <c r="CD1776" s="148"/>
      <c r="CE1776" s="148"/>
      <c r="CF1776" s="148"/>
      <c r="CG1776" s="148"/>
      <c r="CH1776" s="148"/>
      <c r="CI1776" s="148"/>
      <c r="CJ1776" s="148"/>
      <c r="CK1776" s="148"/>
      <c r="CL1776" s="148"/>
      <c r="CM1776" s="148"/>
      <c r="CN1776" s="148"/>
      <c r="CO1776" s="148"/>
      <c r="CP1776" s="148"/>
      <c r="CQ1776" s="148"/>
      <c r="CR1776" s="148"/>
      <c r="CS1776" s="148"/>
      <c r="CT1776" s="148"/>
      <c r="CU1776" s="148"/>
      <c r="CV1776" s="148"/>
      <c r="CW1776" s="148"/>
      <c r="CX1776" s="148"/>
      <c r="CY1776" s="148"/>
      <c r="CZ1776" s="148"/>
      <c r="DA1776" s="148"/>
      <c r="DB1776" s="148"/>
      <c r="DC1776" s="148"/>
      <c r="DD1776" s="148"/>
      <c r="DE1776" s="148"/>
      <c r="DF1776" s="148"/>
      <c r="DG1776" s="148"/>
      <c r="DH1776" s="148"/>
      <c r="DI1776" s="148"/>
      <c r="DJ1776" s="148"/>
      <c r="DK1776" s="148"/>
    </row>
    <row r="1777" spans="1:115" s="149" customFormat="1" ht="24.75" customHeight="1" x14ac:dyDescent="0.15">
      <c r="A1777" s="297">
        <v>1774</v>
      </c>
      <c r="B1777" s="23" t="s">
        <v>4813</v>
      </c>
      <c r="C1777" s="24" t="s">
        <v>14332</v>
      </c>
      <c r="D1777" s="23" t="s">
        <v>4814</v>
      </c>
      <c r="E1777" s="23" t="s">
        <v>64</v>
      </c>
      <c r="F1777" s="24" t="s">
        <v>8317</v>
      </c>
      <c r="G1777" s="95" t="s">
        <v>4829</v>
      </c>
      <c r="H1777" s="95" t="s">
        <v>4830</v>
      </c>
      <c r="I1777" s="23" t="s">
        <v>11154</v>
      </c>
      <c r="J1777" s="95" t="s">
        <v>4831</v>
      </c>
      <c r="K1777" s="95" t="s">
        <v>4832</v>
      </c>
      <c r="L1777" s="95"/>
      <c r="M1777" s="95" t="s">
        <v>4833</v>
      </c>
      <c r="N1777" s="23"/>
      <c r="O1777" s="95" t="s">
        <v>4815</v>
      </c>
      <c r="P1777" s="23" t="s">
        <v>4816</v>
      </c>
      <c r="Q1777" s="95" t="s">
        <v>4817</v>
      </c>
      <c r="R1777" s="95" t="s">
        <v>4818</v>
      </c>
      <c r="S1777" s="23" t="s">
        <v>4819</v>
      </c>
      <c r="T1777" s="23" t="s">
        <v>4820</v>
      </c>
      <c r="U1777" s="25" t="s">
        <v>4725</v>
      </c>
      <c r="V1777" s="23" t="s">
        <v>4821</v>
      </c>
      <c r="W1777" s="25" t="s">
        <v>4822</v>
      </c>
      <c r="X1777" s="58" t="s">
        <v>4823</v>
      </c>
      <c r="Y1777" s="23" t="s">
        <v>4824</v>
      </c>
      <c r="Z1777" s="23" t="s">
        <v>4825</v>
      </c>
      <c r="AA1777" s="33">
        <v>5</v>
      </c>
      <c r="AB1777" s="295" t="str">
        <f t="shared" si="139"/>
        <v>年間</v>
      </c>
      <c r="AC1777" s="268"/>
      <c r="AD1777" s="23">
        <v>1</v>
      </c>
      <c r="AE1777" s="134">
        <v>99600</v>
      </c>
      <c r="AF1777" s="26">
        <f t="shared" si="140"/>
        <v>99600</v>
      </c>
      <c r="AG1777" s="27">
        <v>41791</v>
      </c>
      <c r="AH1777" s="168">
        <v>41782</v>
      </c>
      <c r="AI1777" s="29" t="str">
        <f t="shared" si="137"/>
        <v>～</v>
      </c>
      <c r="AJ1777" s="178">
        <f t="shared" si="138"/>
        <v>43607</v>
      </c>
      <c r="AK1777" s="23" t="s">
        <v>4826</v>
      </c>
      <c r="AL1777" s="23" t="s">
        <v>4827</v>
      </c>
      <c r="AM1777" s="114">
        <v>41782</v>
      </c>
      <c r="AN1777" s="408" t="str">
        <f>IF($AA1777-data!$G$1=0,"　",IF(AK1777=0,"　",VLOOKUP($AK1777,data!$A$1:$H$264,8,FALSE)))</f>
        <v>消耗部品交換対象</v>
      </c>
      <c r="AO1777" s="109">
        <v>41820</v>
      </c>
      <c r="AP1777" s="134" t="s">
        <v>4828</v>
      </c>
      <c r="AQ1777" s="264">
        <f t="shared" si="141"/>
        <v>42848</v>
      </c>
      <c r="AR1777" s="148"/>
      <c r="AS1777" s="148"/>
      <c r="AT1777" s="148"/>
      <c r="AU1777" s="148"/>
      <c r="AV1777" s="148"/>
      <c r="AW1777" s="148"/>
      <c r="AX1777" s="148"/>
      <c r="AY1777" s="148"/>
      <c r="AZ1777" s="148"/>
      <c r="BA1777" s="148"/>
      <c r="BB1777" s="148"/>
      <c r="BC1777" s="148"/>
      <c r="BD1777" s="148"/>
      <c r="BE1777" s="148"/>
      <c r="BF1777" s="148"/>
      <c r="BG1777" s="148"/>
      <c r="BH1777" s="148"/>
      <c r="BI1777" s="148"/>
      <c r="BJ1777" s="148"/>
      <c r="BK1777" s="148"/>
      <c r="BL1777" s="148"/>
      <c r="BM1777" s="148"/>
      <c r="BN1777" s="148"/>
      <c r="BO1777" s="148"/>
      <c r="BP1777" s="148"/>
      <c r="BQ1777" s="148"/>
      <c r="BR1777" s="148"/>
      <c r="BS1777" s="148"/>
      <c r="BT1777" s="148"/>
      <c r="BU1777" s="148"/>
      <c r="BV1777" s="148"/>
      <c r="BW1777" s="148"/>
      <c r="BX1777" s="148"/>
      <c r="BY1777" s="148"/>
      <c r="BZ1777" s="148"/>
      <c r="CA1777" s="148"/>
      <c r="CB1777" s="148"/>
      <c r="CC1777" s="148"/>
      <c r="CD1777" s="148"/>
      <c r="CE1777" s="148"/>
      <c r="CF1777" s="148"/>
      <c r="CG1777" s="148"/>
      <c r="CH1777" s="148"/>
      <c r="CI1777" s="148"/>
      <c r="CJ1777" s="148"/>
      <c r="CK1777" s="148"/>
      <c r="CL1777" s="148"/>
      <c r="CM1777" s="148"/>
      <c r="CN1777" s="148"/>
      <c r="CO1777" s="148"/>
      <c r="CP1777" s="148"/>
      <c r="CQ1777" s="148"/>
      <c r="CR1777" s="148"/>
      <c r="CS1777" s="148"/>
      <c r="CT1777" s="148"/>
      <c r="CU1777" s="148"/>
      <c r="CV1777" s="148"/>
      <c r="CW1777" s="148"/>
      <c r="CX1777" s="148"/>
      <c r="CY1777" s="148"/>
      <c r="CZ1777" s="148"/>
      <c r="DA1777" s="148"/>
      <c r="DB1777" s="148"/>
      <c r="DC1777" s="148"/>
      <c r="DD1777" s="148"/>
      <c r="DE1777" s="148"/>
      <c r="DF1777" s="148"/>
      <c r="DG1777" s="148"/>
      <c r="DH1777" s="148"/>
      <c r="DI1777" s="148"/>
      <c r="DJ1777" s="148"/>
      <c r="DK1777" s="148"/>
    </row>
    <row r="1778" spans="1:115" s="149" customFormat="1" ht="24.75" customHeight="1" x14ac:dyDescent="0.15">
      <c r="A1778" s="297">
        <v>1775</v>
      </c>
      <c r="B1778" s="23" t="s">
        <v>4813</v>
      </c>
      <c r="C1778" s="24" t="s">
        <v>14332</v>
      </c>
      <c r="D1778" s="23" t="s">
        <v>4814</v>
      </c>
      <c r="E1778" s="23" t="s">
        <v>64</v>
      </c>
      <c r="F1778" s="24" t="s">
        <v>8317</v>
      </c>
      <c r="G1778" s="95" t="s">
        <v>4829</v>
      </c>
      <c r="H1778" s="95" t="s">
        <v>4830</v>
      </c>
      <c r="I1778" s="23" t="s">
        <v>11154</v>
      </c>
      <c r="J1778" s="95" t="s">
        <v>4831</v>
      </c>
      <c r="K1778" s="95" t="s">
        <v>4832</v>
      </c>
      <c r="L1778" s="95"/>
      <c r="M1778" s="95" t="s">
        <v>4833</v>
      </c>
      <c r="N1778" s="23"/>
      <c r="O1778" s="95" t="s">
        <v>4815</v>
      </c>
      <c r="P1778" s="23" t="s">
        <v>4816</v>
      </c>
      <c r="Q1778" s="95" t="s">
        <v>4817</v>
      </c>
      <c r="R1778" s="95" t="s">
        <v>4818</v>
      </c>
      <c r="S1778" s="23" t="s">
        <v>4819</v>
      </c>
      <c r="T1778" s="23" t="s">
        <v>4820</v>
      </c>
      <c r="U1778" s="25" t="s">
        <v>4725</v>
      </c>
      <c r="V1778" s="23" t="s">
        <v>4821</v>
      </c>
      <c r="W1778" s="25" t="s">
        <v>4822</v>
      </c>
      <c r="X1778" s="58" t="s">
        <v>4823</v>
      </c>
      <c r="Y1778" s="23" t="s">
        <v>4824</v>
      </c>
      <c r="Z1778" s="23" t="s">
        <v>4825</v>
      </c>
      <c r="AA1778" s="33">
        <v>5</v>
      </c>
      <c r="AB1778" s="295" t="str">
        <f t="shared" si="139"/>
        <v>年間</v>
      </c>
      <c r="AC1778" s="268"/>
      <c r="AD1778" s="23">
        <v>1</v>
      </c>
      <c r="AE1778" s="134">
        <v>99600</v>
      </c>
      <c r="AF1778" s="26">
        <f t="shared" si="140"/>
        <v>99600</v>
      </c>
      <c r="AG1778" s="27">
        <v>41791</v>
      </c>
      <c r="AH1778" s="168">
        <v>41782</v>
      </c>
      <c r="AI1778" s="29" t="str">
        <f t="shared" si="137"/>
        <v>～</v>
      </c>
      <c r="AJ1778" s="178">
        <f t="shared" si="138"/>
        <v>43607</v>
      </c>
      <c r="AK1778" s="23" t="s">
        <v>4826</v>
      </c>
      <c r="AL1778" s="23" t="s">
        <v>4834</v>
      </c>
      <c r="AM1778" s="114">
        <v>41782</v>
      </c>
      <c r="AN1778" s="408" t="str">
        <f>IF($AA1778-data!$G$1=0,"　",IF(AK1778=0,"　",VLOOKUP($AK1778,data!$A$1:$H$264,8,FALSE)))</f>
        <v>消耗部品交換対象</v>
      </c>
      <c r="AO1778" s="109">
        <v>41820</v>
      </c>
      <c r="AP1778" s="134" t="s">
        <v>4828</v>
      </c>
      <c r="AQ1778" s="264">
        <f t="shared" si="141"/>
        <v>42848</v>
      </c>
      <c r="AR1778" s="148"/>
      <c r="AS1778" s="148"/>
      <c r="AT1778" s="148"/>
      <c r="AU1778" s="148"/>
      <c r="AV1778" s="148"/>
      <c r="AW1778" s="148"/>
      <c r="AX1778" s="148"/>
      <c r="AY1778" s="148"/>
      <c r="AZ1778" s="148"/>
      <c r="BA1778" s="148"/>
      <c r="BB1778" s="148"/>
      <c r="BC1778" s="148"/>
      <c r="BD1778" s="148"/>
      <c r="BE1778" s="148"/>
      <c r="BF1778" s="148"/>
      <c r="BG1778" s="148"/>
      <c r="BH1778" s="148"/>
      <c r="BI1778" s="148"/>
      <c r="BJ1778" s="148"/>
      <c r="BK1778" s="148"/>
      <c r="BL1778" s="148"/>
      <c r="BM1778" s="148"/>
      <c r="BN1778" s="148"/>
      <c r="BO1778" s="148"/>
      <c r="BP1778" s="148"/>
      <c r="BQ1778" s="148"/>
      <c r="BR1778" s="148"/>
      <c r="BS1778" s="148"/>
      <c r="BT1778" s="148"/>
      <c r="BU1778" s="148"/>
      <c r="BV1778" s="148"/>
      <c r="BW1778" s="148"/>
      <c r="BX1778" s="148"/>
      <c r="BY1778" s="148"/>
      <c r="BZ1778" s="148"/>
      <c r="CA1778" s="148"/>
      <c r="CB1778" s="148"/>
      <c r="CC1778" s="148"/>
      <c r="CD1778" s="148"/>
      <c r="CE1778" s="148"/>
      <c r="CF1778" s="148"/>
      <c r="CG1778" s="148"/>
      <c r="CH1778" s="148"/>
      <c r="CI1778" s="148"/>
      <c r="CJ1778" s="148"/>
      <c r="CK1778" s="148"/>
      <c r="CL1778" s="148"/>
      <c r="CM1778" s="148"/>
      <c r="CN1778" s="148"/>
      <c r="CO1778" s="148"/>
      <c r="CP1778" s="148"/>
      <c r="CQ1778" s="148"/>
      <c r="CR1778" s="148"/>
      <c r="CS1778" s="148"/>
      <c r="CT1778" s="148"/>
      <c r="CU1778" s="148"/>
      <c r="CV1778" s="148"/>
      <c r="CW1778" s="148"/>
      <c r="CX1778" s="148"/>
      <c r="CY1778" s="148"/>
      <c r="CZ1778" s="148"/>
      <c r="DA1778" s="148"/>
      <c r="DB1778" s="148"/>
      <c r="DC1778" s="148"/>
      <c r="DD1778" s="148"/>
      <c r="DE1778" s="148"/>
      <c r="DF1778" s="148"/>
      <c r="DG1778" s="148"/>
      <c r="DH1778" s="148"/>
      <c r="DI1778" s="148"/>
      <c r="DJ1778" s="148"/>
      <c r="DK1778" s="148"/>
    </row>
    <row r="1779" spans="1:115" s="150" customFormat="1" ht="24.75" customHeight="1" x14ac:dyDescent="0.15">
      <c r="A1779" s="297">
        <v>1776</v>
      </c>
      <c r="B1779" s="23" t="s">
        <v>4813</v>
      </c>
      <c r="C1779" s="24" t="s">
        <v>14332</v>
      </c>
      <c r="D1779" s="23" t="s">
        <v>4814</v>
      </c>
      <c r="E1779" s="23" t="s">
        <v>64</v>
      </c>
      <c r="F1779" s="24" t="s">
        <v>8317</v>
      </c>
      <c r="G1779" s="95" t="s">
        <v>4829</v>
      </c>
      <c r="H1779" s="95" t="s">
        <v>4830</v>
      </c>
      <c r="I1779" s="23" t="s">
        <v>11154</v>
      </c>
      <c r="J1779" s="95" t="s">
        <v>4831</v>
      </c>
      <c r="K1779" s="95" t="s">
        <v>4832</v>
      </c>
      <c r="L1779" s="95"/>
      <c r="M1779" s="95" t="s">
        <v>4833</v>
      </c>
      <c r="N1779" s="23"/>
      <c r="O1779" s="95" t="s">
        <v>4815</v>
      </c>
      <c r="P1779" s="23" t="s">
        <v>4816</v>
      </c>
      <c r="Q1779" s="95" t="s">
        <v>4817</v>
      </c>
      <c r="R1779" s="95" t="s">
        <v>4818</v>
      </c>
      <c r="S1779" s="23" t="s">
        <v>4819</v>
      </c>
      <c r="T1779" s="23" t="s">
        <v>4820</v>
      </c>
      <c r="U1779" s="25" t="s">
        <v>4725</v>
      </c>
      <c r="V1779" s="23" t="s">
        <v>4821</v>
      </c>
      <c r="W1779" s="25" t="s">
        <v>4822</v>
      </c>
      <c r="X1779" s="58" t="s">
        <v>4823</v>
      </c>
      <c r="Y1779" s="23" t="s">
        <v>4824</v>
      </c>
      <c r="Z1779" s="23" t="s">
        <v>4825</v>
      </c>
      <c r="AA1779" s="33">
        <v>5</v>
      </c>
      <c r="AB1779" s="295" t="str">
        <f t="shared" si="139"/>
        <v>年間</v>
      </c>
      <c r="AC1779" s="268"/>
      <c r="AD1779" s="23">
        <v>1</v>
      </c>
      <c r="AE1779" s="134">
        <v>99600</v>
      </c>
      <c r="AF1779" s="26">
        <f t="shared" si="140"/>
        <v>99600</v>
      </c>
      <c r="AG1779" s="27">
        <v>41791</v>
      </c>
      <c r="AH1779" s="168">
        <v>41782</v>
      </c>
      <c r="AI1779" s="29" t="str">
        <f t="shared" si="137"/>
        <v>～</v>
      </c>
      <c r="AJ1779" s="178">
        <f t="shared" si="138"/>
        <v>43607</v>
      </c>
      <c r="AK1779" s="23" t="s">
        <v>4826</v>
      </c>
      <c r="AL1779" s="23" t="s">
        <v>4835</v>
      </c>
      <c r="AM1779" s="114">
        <v>41782</v>
      </c>
      <c r="AN1779" s="408" t="str">
        <f>IF($AA1779-data!$G$1=0,"　",IF(AK1779=0,"　",VLOOKUP($AK1779,data!$A$1:$H$264,8,FALSE)))</f>
        <v>消耗部品交換対象</v>
      </c>
      <c r="AO1779" s="109">
        <v>41820</v>
      </c>
      <c r="AP1779" s="134" t="s">
        <v>4828</v>
      </c>
      <c r="AQ1779" s="264">
        <f t="shared" si="141"/>
        <v>42848</v>
      </c>
    </row>
    <row r="1780" spans="1:115" s="149" customFormat="1" ht="24.75" customHeight="1" x14ac:dyDescent="0.15">
      <c r="A1780" s="297">
        <v>1777</v>
      </c>
      <c r="B1780" s="23" t="s">
        <v>4813</v>
      </c>
      <c r="C1780" s="24" t="s">
        <v>14332</v>
      </c>
      <c r="D1780" s="23" t="s">
        <v>4814</v>
      </c>
      <c r="E1780" s="23" t="s">
        <v>64</v>
      </c>
      <c r="F1780" s="24" t="s">
        <v>8317</v>
      </c>
      <c r="G1780" s="95" t="s">
        <v>4829</v>
      </c>
      <c r="H1780" s="95" t="s">
        <v>4830</v>
      </c>
      <c r="I1780" s="23" t="s">
        <v>11154</v>
      </c>
      <c r="J1780" s="95" t="s">
        <v>4831</v>
      </c>
      <c r="K1780" s="95" t="s">
        <v>4832</v>
      </c>
      <c r="L1780" s="95"/>
      <c r="M1780" s="95" t="s">
        <v>4833</v>
      </c>
      <c r="N1780" s="23"/>
      <c r="O1780" s="95" t="s">
        <v>4815</v>
      </c>
      <c r="P1780" s="23" t="s">
        <v>4816</v>
      </c>
      <c r="Q1780" s="95" t="s">
        <v>4817</v>
      </c>
      <c r="R1780" s="95" t="s">
        <v>4818</v>
      </c>
      <c r="S1780" s="23" t="s">
        <v>4819</v>
      </c>
      <c r="T1780" s="23" t="s">
        <v>4820</v>
      </c>
      <c r="U1780" s="25" t="s">
        <v>4725</v>
      </c>
      <c r="V1780" s="23" t="s">
        <v>4821</v>
      </c>
      <c r="W1780" s="25" t="s">
        <v>4822</v>
      </c>
      <c r="X1780" s="58" t="s">
        <v>4823</v>
      </c>
      <c r="Y1780" s="23" t="s">
        <v>4824</v>
      </c>
      <c r="Z1780" s="23" t="s">
        <v>4825</v>
      </c>
      <c r="AA1780" s="33">
        <v>5</v>
      </c>
      <c r="AB1780" s="295" t="str">
        <f t="shared" si="139"/>
        <v>年間</v>
      </c>
      <c r="AC1780" s="268"/>
      <c r="AD1780" s="23">
        <v>1</v>
      </c>
      <c r="AE1780" s="134">
        <v>99600</v>
      </c>
      <c r="AF1780" s="26">
        <f t="shared" si="140"/>
        <v>99600</v>
      </c>
      <c r="AG1780" s="27">
        <v>41791</v>
      </c>
      <c r="AH1780" s="168">
        <v>41782</v>
      </c>
      <c r="AI1780" s="29" t="str">
        <f t="shared" si="137"/>
        <v>～</v>
      </c>
      <c r="AJ1780" s="178">
        <f t="shared" si="138"/>
        <v>43607</v>
      </c>
      <c r="AK1780" s="23" t="s">
        <v>4826</v>
      </c>
      <c r="AL1780" s="23" t="s">
        <v>4836</v>
      </c>
      <c r="AM1780" s="114">
        <v>41782</v>
      </c>
      <c r="AN1780" s="408" t="str">
        <f>IF($AA1780-data!$G$1=0,"　",IF(AK1780=0,"　",VLOOKUP($AK1780,data!$A$1:$H$264,8,FALSE)))</f>
        <v>消耗部品交換対象</v>
      </c>
      <c r="AO1780" s="109">
        <v>41820</v>
      </c>
      <c r="AP1780" s="134" t="s">
        <v>4828</v>
      </c>
      <c r="AQ1780" s="264">
        <f t="shared" si="141"/>
        <v>42848</v>
      </c>
    </row>
    <row r="1781" spans="1:115" s="150" customFormat="1" ht="24.75" customHeight="1" x14ac:dyDescent="0.15">
      <c r="A1781" s="297">
        <v>1778</v>
      </c>
      <c r="B1781" s="23" t="s">
        <v>4813</v>
      </c>
      <c r="C1781" s="24" t="s">
        <v>14332</v>
      </c>
      <c r="D1781" s="23" t="s">
        <v>4814</v>
      </c>
      <c r="E1781" s="23" t="s">
        <v>64</v>
      </c>
      <c r="F1781" s="24" t="s">
        <v>8317</v>
      </c>
      <c r="G1781" s="95" t="s">
        <v>4829</v>
      </c>
      <c r="H1781" s="95" t="s">
        <v>4830</v>
      </c>
      <c r="I1781" s="23" t="s">
        <v>11154</v>
      </c>
      <c r="J1781" s="95" t="s">
        <v>4831</v>
      </c>
      <c r="K1781" s="95" t="s">
        <v>4832</v>
      </c>
      <c r="L1781" s="95"/>
      <c r="M1781" s="95" t="s">
        <v>4833</v>
      </c>
      <c r="N1781" s="23"/>
      <c r="O1781" s="95" t="s">
        <v>4815</v>
      </c>
      <c r="P1781" s="23" t="s">
        <v>4816</v>
      </c>
      <c r="Q1781" s="95" t="s">
        <v>4817</v>
      </c>
      <c r="R1781" s="95" t="s">
        <v>4818</v>
      </c>
      <c r="S1781" s="23" t="s">
        <v>4819</v>
      </c>
      <c r="T1781" s="23" t="s">
        <v>4820</v>
      </c>
      <c r="U1781" s="25" t="s">
        <v>4725</v>
      </c>
      <c r="V1781" s="23" t="s">
        <v>4821</v>
      </c>
      <c r="W1781" s="25" t="s">
        <v>4822</v>
      </c>
      <c r="X1781" s="58" t="s">
        <v>4823</v>
      </c>
      <c r="Y1781" s="23" t="s">
        <v>4824</v>
      </c>
      <c r="Z1781" s="23" t="s">
        <v>4825</v>
      </c>
      <c r="AA1781" s="33">
        <v>5</v>
      </c>
      <c r="AB1781" s="295" t="str">
        <f t="shared" si="139"/>
        <v>年間</v>
      </c>
      <c r="AC1781" s="268"/>
      <c r="AD1781" s="23">
        <v>1</v>
      </c>
      <c r="AE1781" s="134">
        <v>99600</v>
      </c>
      <c r="AF1781" s="26">
        <f t="shared" si="140"/>
        <v>99600</v>
      </c>
      <c r="AG1781" s="27">
        <v>41791</v>
      </c>
      <c r="AH1781" s="168">
        <v>41782</v>
      </c>
      <c r="AI1781" s="29" t="str">
        <f t="shared" si="137"/>
        <v>～</v>
      </c>
      <c r="AJ1781" s="178">
        <f t="shared" si="138"/>
        <v>43607</v>
      </c>
      <c r="AK1781" s="23" t="s">
        <v>4826</v>
      </c>
      <c r="AL1781" s="23" t="s">
        <v>4837</v>
      </c>
      <c r="AM1781" s="114">
        <v>41782</v>
      </c>
      <c r="AN1781" s="408" t="str">
        <f>IF($AA1781-data!$G$1=0,"　",IF(AK1781=0,"　",VLOOKUP($AK1781,data!$A$1:$H$264,8,FALSE)))</f>
        <v>消耗部品交換対象</v>
      </c>
      <c r="AO1781" s="109">
        <v>41820</v>
      </c>
      <c r="AP1781" s="134" t="s">
        <v>4828</v>
      </c>
      <c r="AQ1781" s="264">
        <f t="shared" si="141"/>
        <v>42848</v>
      </c>
    </row>
    <row r="1782" spans="1:115" s="149" customFormat="1" ht="24.75" customHeight="1" x14ac:dyDescent="0.15">
      <c r="A1782" s="297">
        <v>1779</v>
      </c>
      <c r="B1782" s="23" t="s">
        <v>4813</v>
      </c>
      <c r="C1782" s="24" t="s">
        <v>14332</v>
      </c>
      <c r="D1782" s="23" t="s">
        <v>4814</v>
      </c>
      <c r="E1782" s="23" t="s">
        <v>64</v>
      </c>
      <c r="F1782" s="24" t="s">
        <v>8317</v>
      </c>
      <c r="G1782" s="95" t="s">
        <v>4829</v>
      </c>
      <c r="H1782" s="95" t="s">
        <v>4830</v>
      </c>
      <c r="I1782" s="23" t="s">
        <v>11154</v>
      </c>
      <c r="J1782" s="95" t="s">
        <v>4831</v>
      </c>
      <c r="K1782" s="95" t="s">
        <v>4832</v>
      </c>
      <c r="L1782" s="95"/>
      <c r="M1782" s="95" t="s">
        <v>4833</v>
      </c>
      <c r="N1782" s="23"/>
      <c r="O1782" s="95" t="s">
        <v>4815</v>
      </c>
      <c r="P1782" s="23" t="s">
        <v>4816</v>
      </c>
      <c r="Q1782" s="95" t="s">
        <v>4817</v>
      </c>
      <c r="R1782" s="95" t="s">
        <v>4818</v>
      </c>
      <c r="S1782" s="23" t="s">
        <v>4819</v>
      </c>
      <c r="T1782" s="23" t="s">
        <v>4820</v>
      </c>
      <c r="U1782" s="25" t="s">
        <v>4725</v>
      </c>
      <c r="V1782" s="23" t="s">
        <v>4821</v>
      </c>
      <c r="W1782" s="25" t="s">
        <v>4822</v>
      </c>
      <c r="X1782" s="58" t="s">
        <v>4823</v>
      </c>
      <c r="Y1782" s="23" t="s">
        <v>4824</v>
      </c>
      <c r="Z1782" s="23" t="s">
        <v>4825</v>
      </c>
      <c r="AA1782" s="33">
        <v>5</v>
      </c>
      <c r="AB1782" s="295" t="str">
        <f t="shared" si="139"/>
        <v>年間</v>
      </c>
      <c r="AC1782" s="268"/>
      <c r="AD1782" s="23">
        <v>1</v>
      </c>
      <c r="AE1782" s="134">
        <v>99600</v>
      </c>
      <c r="AF1782" s="26">
        <f t="shared" si="140"/>
        <v>99600</v>
      </c>
      <c r="AG1782" s="27">
        <v>41791</v>
      </c>
      <c r="AH1782" s="168">
        <v>41782</v>
      </c>
      <c r="AI1782" s="29" t="str">
        <f t="shared" si="137"/>
        <v>～</v>
      </c>
      <c r="AJ1782" s="178">
        <f t="shared" si="138"/>
        <v>43607</v>
      </c>
      <c r="AK1782" s="23" t="s">
        <v>4826</v>
      </c>
      <c r="AL1782" s="23" t="s">
        <v>4838</v>
      </c>
      <c r="AM1782" s="114">
        <v>41782</v>
      </c>
      <c r="AN1782" s="408" t="str">
        <f>IF($AA1782-data!$G$1=0,"　",IF(AK1782=0,"　",VLOOKUP($AK1782,data!$A$1:$H$264,8,FALSE)))</f>
        <v>消耗部品交換対象</v>
      </c>
      <c r="AO1782" s="109">
        <v>41820</v>
      </c>
      <c r="AP1782" s="134" t="s">
        <v>4828</v>
      </c>
      <c r="AQ1782" s="264">
        <f t="shared" si="141"/>
        <v>42848</v>
      </c>
    </row>
    <row r="1783" spans="1:115" s="149" customFormat="1" ht="24.75" customHeight="1" x14ac:dyDescent="0.15">
      <c r="A1783" s="297">
        <v>1780</v>
      </c>
      <c r="B1783" s="23" t="s">
        <v>4813</v>
      </c>
      <c r="C1783" s="24" t="s">
        <v>14332</v>
      </c>
      <c r="D1783" s="23" t="s">
        <v>4814</v>
      </c>
      <c r="E1783" s="23" t="s">
        <v>64</v>
      </c>
      <c r="F1783" s="24" t="s">
        <v>8317</v>
      </c>
      <c r="G1783" s="95" t="s">
        <v>4829</v>
      </c>
      <c r="H1783" s="95" t="s">
        <v>4830</v>
      </c>
      <c r="I1783" s="23" t="s">
        <v>11154</v>
      </c>
      <c r="J1783" s="95" t="s">
        <v>4831</v>
      </c>
      <c r="K1783" s="95" t="s">
        <v>4832</v>
      </c>
      <c r="L1783" s="95"/>
      <c r="M1783" s="95" t="s">
        <v>4833</v>
      </c>
      <c r="N1783" s="23"/>
      <c r="O1783" s="95" t="s">
        <v>4815</v>
      </c>
      <c r="P1783" s="23" t="s">
        <v>4816</v>
      </c>
      <c r="Q1783" s="95" t="s">
        <v>4817</v>
      </c>
      <c r="R1783" s="95" t="s">
        <v>4818</v>
      </c>
      <c r="S1783" s="23" t="s">
        <v>4819</v>
      </c>
      <c r="T1783" s="23" t="s">
        <v>4820</v>
      </c>
      <c r="U1783" s="25" t="s">
        <v>4725</v>
      </c>
      <c r="V1783" s="23" t="s">
        <v>4821</v>
      </c>
      <c r="W1783" s="25" t="s">
        <v>4822</v>
      </c>
      <c r="X1783" s="58" t="s">
        <v>4823</v>
      </c>
      <c r="Y1783" s="23" t="s">
        <v>4824</v>
      </c>
      <c r="Z1783" s="23" t="s">
        <v>4825</v>
      </c>
      <c r="AA1783" s="33">
        <v>5</v>
      </c>
      <c r="AB1783" s="295" t="str">
        <f t="shared" si="139"/>
        <v>年間</v>
      </c>
      <c r="AC1783" s="268"/>
      <c r="AD1783" s="23">
        <v>1</v>
      </c>
      <c r="AE1783" s="134">
        <v>99600</v>
      </c>
      <c r="AF1783" s="26">
        <f t="shared" si="140"/>
        <v>99600</v>
      </c>
      <c r="AG1783" s="27">
        <v>41791</v>
      </c>
      <c r="AH1783" s="168">
        <v>41782</v>
      </c>
      <c r="AI1783" s="29" t="str">
        <f t="shared" si="137"/>
        <v>～</v>
      </c>
      <c r="AJ1783" s="178">
        <f t="shared" si="138"/>
        <v>43607</v>
      </c>
      <c r="AK1783" s="23" t="s">
        <v>4826</v>
      </c>
      <c r="AL1783" s="23" t="s">
        <v>4839</v>
      </c>
      <c r="AM1783" s="114">
        <v>41782</v>
      </c>
      <c r="AN1783" s="408" t="str">
        <f>IF($AA1783-data!$G$1=0,"　",IF(AK1783=0,"　",VLOOKUP($AK1783,data!$A$1:$H$264,8,FALSE)))</f>
        <v>消耗部品交換対象</v>
      </c>
      <c r="AO1783" s="109">
        <v>41820</v>
      </c>
      <c r="AP1783" s="134" t="s">
        <v>4828</v>
      </c>
      <c r="AQ1783" s="264">
        <f t="shared" si="141"/>
        <v>42848</v>
      </c>
      <c r="AR1783" s="148"/>
      <c r="AS1783" s="148"/>
      <c r="AT1783" s="148"/>
      <c r="AU1783" s="148"/>
      <c r="AV1783" s="148"/>
      <c r="AW1783" s="148"/>
      <c r="AX1783" s="148"/>
      <c r="AY1783" s="148"/>
      <c r="AZ1783" s="148"/>
      <c r="BA1783" s="148"/>
      <c r="BB1783" s="148"/>
      <c r="BC1783" s="148"/>
      <c r="BD1783" s="148"/>
      <c r="BE1783" s="148"/>
      <c r="BF1783" s="148"/>
      <c r="BG1783" s="148"/>
      <c r="BH1783" s="148"/>
      <c r="BI1783" s="148"/>
      <c r="BJ1783" s="148"/>
      <c r="BK1783" s="148"/>
      <c r="BL1783" s="148"/>
      <c r="BM1783" s="148"/>
      <c r="BN1783" s="148"/>
      <c r="BO1783" s="148"/>
      <c r="BP1783" s="148"/>
      <c r="BQ1783" s="148"/>
      <c r="BR1783" s="148"/>
      <c r="BS1783" s="148"/>
      <c r="BT1783" s="148"/>
      <c r="BU1783" s="148"/>
      <c r="BV1783" s="148"/>
      <c r="BW1783" s="148"/>
      <c r="BX1783" s="148"/>
      <c r="BY1783" s="148"/>
      <c r="BZ1783" s="148"/>
      <c r="CA1783" s="148"/>
      <c r="CB1783" s="148"/>
      <c r="CC1783" s="148"/>
      <c r="CD1783" s="148"/>
      <c r="CE1783" s="148"/>
      <c r="CF1783" s="148"/>
      <c r="CG1783" s="148"/>
      <c r="CH1783" s="148"/>
      <c r="CI1783" s="148"/>
      <c r="CJ1783" s="148"/>
      <c r="CK1783" s="148"/>
      <c r="CL1783" s="148"/>
      <c r="CM1783" s="148"/>
      <c r="CN1783" s="148"/>
      <c r="CO1783" s="148"/>
      <c r="CP1783" s="148"/>
      <c r="CQ1783" s="148"/>
      <c r="CR1783" s="148"/>
      <c r="CS1783" s="148"/>
      <c r="CT1783" s="148"/>
      <c r="CU1783" s="148"/>
      <c r="CV1783" s="148"/>
      <c r="CW1783" s="148"/>
      <c r="CX1783" s="148"/>
      <c r="CY1783" s="148"/>
      <c r="CZ1783" s="148"/>
      <c r="DA1783" s="148"/>
      <c r="DB1783" s="148"/>
      <c r="DC1783" s="148"/>
      <c r="DD1783" s="148"/>
      <c r="DE1783" s="148"/>
      <c r="DF1783" s="148"/>
      <c r="DG1783" s="148"/>
      <c r="DH1783" s="148"/>
      <c r="DI1783" s="148"/>
      <c r="DJ1783" s="148"/>
      <c r="DK1783" s="148"/>
    </row>
    <row r="1784" spans="1:115" s="149" customFormat="1" ht="24.75" customHeight="1" x14ac:dyDescent="0.15">
      <c r="A1784" s="297">
        <v>1781</v>
      </c>
      <c r="B1784" s="23" t="s">
        <v>4840</v>
      </c>
      <c r="C1784" s="24" t="s">
        <v>14332</v>
      </c>
      <c r="D1784" s="23" t="s">
        <v>4814</v>
      </c>
      <c r="E1784" s="23" t="s">
        <v>64</v>
      </c>
      <c r="F1784" s="24" t="s">
        <v>8317</v>
      </c>
      <c r="G1784" s="95" t="s">
        <v>4829</v>
      </c>
      <c r="H1784" s="95" t="s">
        <v>4830</v>
      </c>
      <c r="I1784" s="23" t="s">
        <v>11154</v>
      </c>
      <c r="J1784" s="95" t="s">
        <v>4831</v>
      </c>
      <c r="K1784" s="95" t="s">
        <v>4832</v>
      </c>
      <c r="L1784" s="95"/>
      <c r="M1784" s="95" t="s">
        <v>4833</v>
      </c>
      <c r="N1784" s="23"/>
      <c r="O1784" s="95" t="s">
        <v>4815</v>
      </c>
      <c r="P1784" s="23" t="s">
        <v>4816</v>
      </c>
      <c r="Q1784" s="95" t="s">
        <v>4817</v>
      </c>
      <c r="R1784" s="95" t="s">
        <v>4818</v>
      </c>
      <c r="S1784" s="23" t="s">
        <v>4819</v>
      </c>
      <c r="T1784" s="23" t="s">
        <v>4820</v>
      </c>
      <c r="U1784" s="25" t="s">
        <v>4725</v>
      </c>
      <c r="V1784" s="23" t="s">
        <v>4821</v>
      </c>
      <c r="W1784" s="25" t="s">
        <v>4822</v>
      </c>
      <c r="X1784" s="58" t="s">
        <v>4823</v>
      </c>
      <c r="Y1784" s="23" t="s">
        <v>4824</v>
      </c>
      <c r="Z1784" s="23" t="s">
        <v>4825</v>
      </c>
      <c r="AA1784" s="33">
        <v>5</v>
      </c>
      <c r="AB1784" s="295" t="str">
        <f t="shared" si="139"/>
        <v>年間</v>
      </c>
      <c r="AC1784" s="268"/>
      <c r="AD1784" s="23">
        <v>1</v>
      </c>
      <c r="AE1784" s="134">
        <v>207000</v>
      </c>
      <c r="AF1784" s="26">
        <f t="shared" si="140"/>
        <v>207000</v>
      </c>
      <c r="AG1784" s="27">
        <v>41791</v>
      </c>
      <c r="AH1784" s="168">
        <v>41782</v>
      </c>
      <c r="AI1784" s="29" t="str">
        <f t="shared" si="137"/>
        <v>～</v>
      </c>
      <c r="AJ1784" s="178">
        <f t="shared" si="138"/>
        <v>43607</v>
      </c>
      <c r="AK1784" s="23" t="s">
        <v>4841</v>
      </c>
      <c r="AL1784" s="23" t="s">
        <v>4842</v>
      </c>
      <c r="AM1784" s="114">
        <v>41782</v>
      </c>
      <c r="AN1784" s="408">
        <f>IF($AA1784-data!$G$1=0,"　",IF(AK1784=0,"　",VLOOKUP($AK1784,data!$A$1:$H$264,8,FALSE)))</f>
        <v>0</v>
      </c>
      <c r="AO1784" s="109">
        <v>41820</v>
      </c>
      <c r="AP1784" s="134" t="s">
        <v>4828</v>
      </c>
      <c r="AQ1784" s="264" t="str">
        <f t="shared" si="141"/>
        <v/>
      </c>
      <c r="AR1784" s="148"/>
      <c r="AS1784" s="148"/>
      <c r="AT1784" s="148"/>
      <c r="AU1784" s="148"/>
      <c r="AV1784" s="148"/>
      <c r="AW1784" s="148"/>
      <c r="AX1784" s="148"/>
      <c r="AY1784" s="148"/>
      <c r="AZ1784" s="148"/>
      <c r="BA1784" s="148"/>
      <c r="BB1784" s="148"/>
      <c r="BC1784" s="148"/>
      <c r="BD1784" s="148"/>
      <c r="BE1784" s="148"/>
      <c r="BF1784" s="148"/>
      <c r="BG1784" s="148"/>
      <c r="BH1784" s="148"/>
      <c r="BI1784" s="148"/>
      <c r="BJ1784" s="148"/>
      <c r="BK1784" s="148"/>
      <c r="BL1784" s="148"/>
      <c r="BM1784" s="148"/>
      <c r="BN1784" s="148"/>
      <c r="BO1784" s="148"/>
      <c r="BP1784" s="148"/>
      <c r="BQ1784" s="148"/>
      <c r="BR1784" s="148"/>
      <c r="BS1784" s="148"/>
      <c r="BT1784" s="148"/>
      <c r="BU1784" s="148"/>
      <c r="BV1784" s="148"/>
      <c r="BW1784" s="148"/>
      <c r="BX1784" s="148"/>
      <c r="BY1784" s="148"/>
      <c r="BZ1784" s="148"/>
      <c r="CA1784" s="148"/>
      <c r="CB1784" s="148"/>
      <c r="CC1784" s="148"/>
      <c r="CD1784" s="148"/>
      <c r="CE1784" s="148"/>
      <c r="CF1784" s="148"/>
      <c r="CG1784" s="148"/>
      <c r="CH1784" s="148"/>
      <c r="CI1784" s="148"/>
      <c r="CJ1784" s="148"/>
      <c r="CK1784" s="148"/>
      <c r="CL1784" s="148"/>
      <c r="CM1784" s="148"/>
      <c r="CN1784" s="148"/>
      <c r="CO1784" s="148"/>
      <c r="CP1784" s="148"/>
      <c r="CQ1784" s="148"/>
      <c r="CR1784" s="148"/>
      <c r="CS1784" s="148"/>
      <c r="CT1784" s="148"/>
      <c r="CU1784" s="148"/>
      <c r="CV1784" s="148"/>
      <c r="CW1784" s="148"/>
      <c r="CX1784" s="148"/>
      <c r="CY1784" s="148"/>
      <c r="CZ1784" s="148"/>
      <c r="DA1784" s="148"/>
      <c r="DB1784" s="148"/>
      <c r="DC1784" s="148"/>
      <c r="DD1784" s="148"/>
      <c r="DE1784" s="148"/>
      <c r="DF1784" s="148"/>
      <c r="DG1784" s="148"/>
      <c r="DH1784" s="148"/>
      <c r="DI1784" s="148"/>
      <c r="DJ1784" s="148"/>
      <c r="DK1784" s="148"/>
    </row>
    <row r="1785" spans="1:115" s="150" customFormat="1" ht="24.75" customHeight="1" x14ac:dyDescent="0.15">
      <c r="A1785" s="297">
        <v>1782</v>
      </c>
      <c r="B1785" s="23" t="s">
        <v>4843</v>
      </c>
      <c r="C1785" s="24" t="s">
        <v>2344</v>
      </c>
      <c r="D1785" s="23"/>
      <c r="E1785" s="23"/>
      <c r="F1785" s="23"/>
      <c r="G1785" s="23"/>
      <c r="H1785" s="23"/>
      <c r="I1785" s="23"/>
      <c r="J1785" s="23"/>
      <c r="K1785" s="23"/>
      <c r="L1785" s="23"/>
      <c r="M1785" s="23"/>
      <c r="N1785" s="23"/>
      <c r="O1785" s="23"/>
      <c r="P1785" s="23"/>
      <c r="Q1785" s="23"/>
      <c r="R1785" s="23"/>
      <c r="S1785" s="23"/>
      <c r="T1785" s="23"/>
      <c r="U1785" s="23"/>
      <c r="V1785" s="23"/>
      <c r="W1785" s="23"/>
      <c r="X1785" s="23"/>
      <c r="Y1785" s="23"/>
      <c r="Z1785" s="23"/>
      <c r="AA1785" s="33"/>
      <c r="AB1785" s="295" t="str">
        <f t="shared" si="139"/>
        <v/>
      </c>
      <c r="AC1785" s="268"/>
      <c r="AD1785" s="23"/>
      <c r="AE1785" s="134"/>
      <c r="AF1785" s="23" t="str">
        <f t="shared" si="140"/>
        <v/>
      </c>
      <c r="AG1785" s="23"/>
      <c r="AH1785" s="33"/>
      <c r="AI1785" s="29" t="str">
        <f t="shared" si="137"/>
        <v/>
      </c>
      <c r="AJ1785" s="178" t="str">
        <f t="shared" si="138"/>
        <v/>
      </c>
      <c r="AK1785" s="23"/>
      <c r="AL1785" s="23"/>
      <c r="AM1785" s="23"/>
      <c r="AN1785" s="408" t="str">
        <f>IF($AA1785-data!$G$1=0,"　",IF(AK1785=0,"　",VLOOKUP($AK1785,data!$A$1:$H$264,8,FALSE)))</f>
        <v>　</v>
      </c>
      <c r="AO1785" s="35"/>
      <c r="AP1785" s="134"/>
      <c r="AQ1785" s="264" t="str">
        <f t="shared" si="141"/>
        <v/>
      </c>
      <c r="AR1785" s="148"/>
      <c r="AS1785" s="148"/>
      <c r="AT1785" s="148"/>
      <c r="AU1785" s="148"/>
      <c r="AV1785" s="148"/>
      <c r="AW1785" s="148"/>
      <c r="AX1785" s="148"/>
      <c r="AY1785" s="148"/>
      <c r="AZ1785" s="148"/>
      <c r="BA1785" s="148"/>
      <c r="BB1785" s="148"/>
      <c r="BC1785" s="148"/>
      <c r="BD1785" s="148"/>
      <c r="BE1785" s="148"/>
      <c r="BF1785" s="148"/>
      <c r="BG1785" s="148"/>
      <c r="BH1785" s="148"/>
      <c r="BI1785" s="148"/>
      <c r="BJ1785" s="148"/>
      <c r="BK1785" s="148"/>
      <c r="BL1785" s="148"/>
      <c r="BM1785" s="148"/>
      <c r="BN1785" s="148"/>
      <c r="BO1785" s="148"/>
      <c r="BP1785" s="148"/>
      <c r="BQ1785" s="148"/>
      <c r="BR1785" s="148"/>
      <c r="BS1785" s="148"/>
      <c r="BT1785" s="148"/>
      <c r="BU1785" s="148"/>
      <c r="BV1785" s="148"/>
      <c r="BW1785" s="148"/>
      <c r="BX1785" s="148"/>
      <c r="BY1785" s="148"/>
      <c r="BZ1785" s="148"/>
      <c r="CA1785" s="148"/>
      <c r="CB1785" s="148"/>
      <c r="CC1785" s="148"/>
      <c r="CD1785" s="148"/>
      <c r="CE1785" s="148"/>
      <c r="CF1785" s="148"/>
      <c r="CG1785" s="148"/>
      <c r="CH1785" s="148"/>
      <c r="CI1785" s="148"/>
      <c r="CJ1785" s="148"/>
      <c r="CK1785" s="148"/>
      <c r="CL1785" s="148"/>
      <c r="CM1785" s="148"/>
      <c r="CN1785" s="148"/>
      <c r="CO1785" s="148"/>
      <c r="CP1785" s="148"/>
      <c r="CQ1785" s="148"/>
      <c r="CR1785" s="148"/>
      <c r="CS1785" s="148"/>
      <c r="CT1785" s="148"/>
      <c r="CU1785" s="148"/>
      <c r="CV1785" s="148"/>
      <c r="CW1785" s="148"/>
      <c r="CX1785" s="148"/>
      <c r="CY1785" s="148"/>
      <c r="CZ1785" s="148"/>
      <c r="DA1785" s="148"/>
      <c r="DB1785" s="148"/>
      <c r="DC1785" s="148"/>
      <c r="DD1785" s="148"/>
      <c r="DE1785" s="148"/>
      <c r="DF1785" s="148"/>
      <c r="DG1785" s="148"/>
      <c r="DH1785" s="148"/>
      <c r="DI1785" s="148"/>
      <c r="DJ1785" s="148"/>
      <c r="DK1785" s="148"/>
    </row>
    <row r="1786" spans="1:115" s="150" customFormat="1" ht="24.75" customHeight="1" x14ac:dyDescent="0.15">
      <c r="A1786" s="297">
        <v>1783</v>
      </c>
      <c r="B1786" s="23" t="s">
        <v>4844</v>
      </c>
      <c r="C1786" s="24" t="s">
        <v>2344</v>
      </c>
      <c r="D1786" s="23"/>
      <c r="E1786" s="23"/>
      <c r="F1786" s="23"/>
      <c r="G1786" s="23"/>
      <c r="H1786" s="23"/>
      <c r="I1786" s="23"/>
      <c r="J1786" s="23"/>
      <c r="K1786" s="23"/>
      <c r="L1786" s="23"/>
      <c r="M1786" s="23"/>
      <c r="N1786" s="23"/>
      <c r="O1786" s="23"/>
      <c r="P1786" s="23"/>
      <c r="Q1786" s="23"/>
      <c r="R1786" s="23"/>
      <c r="S1786" s="23"/>
      <c r="T1786" s="23"/>
      <c r="U1786" s="23"/>
      <c r="V1786" s="23"/>
      <c r="W1786" s="23"/>
      <c r="X1786" s="23"/>
      <c r="Y1786" s="23"/>
      <c r="Z1786" s="23"/>
      <c r="AA1786" s="33"/>
      <c r="AB1786" s="295" t="str">
        <f t="shared" si="139"/>
        <v/>
      </c>
      <c r="AC1786" s="268"/>
      <c r="AD1786" s="23"/>
      <c r="AE1786" s="134"/>
      <c r="AF1786" s="23" t="str">
        <f t="shared" si="140"/>
        <v/>
      </c>
      <c r="AG1786" s="23"/>
      <c r="AH1786" s="33"/>
      <c r="AI1786" s="29" t="str">
        <f t="shared" si="137"/>
        <v/>
      </c>
      <c r="AJ1786" s="178" t="str">
        <f t="shared" si="138"/>
        <v/>
      </c>
      <c r="AK1786" s="23"/>
      <c r="AL1786" s="23"/>
      <c r="AM1786" s="23"/>
      <c r="AN1786" s="408" t="str">
        <f>IF($AA1786-data!$G$1=0,"　",IF(AK1786=0,"　",VLOOKUP($AK1786,data!$A$1:$H$264,8,FALSE)))</f>
        <v>　</v>
      </c>
      <c r="AO1786" s="35"/>
      <c r="AP1786" s="134"/>
      <c r="AQ1786" s="264" t="str">
        <f t="shared" si="141"/>
        <v/>
      </c>
      <c r="AR1786" s="148"/>
      <c r="AS1786" s="148"/>
      <c r="AT1786" s="148"/>
      <c r="AU1786" s="148"/>
      <c r="AV1786" s="148"/>
      <c r="AW1786" s="148"/>
      <c r="AX1786" s="148"/>
      <c r="AY1786" s="148"/>
      <c r="AZ1786" s="148"/>
      <c r="BA1786" s="148"/>
      <c r="BB1786" s="148"/>
      <c r="BC1786" s="148"/>
      <c r="BD1786" s="148"/>
      <c r="BE1786" s="148"/>
      <c r="BF1786" s="148"/>
      <c r="BG1786" s="148"/>
      <c r="BH1786" s="148"/>
      <c r="BI1786" s="148"/>
      <c r="BJ1786" s="148"/>
      <c r="BK1786" s="148"/>
      <c r="BL1786" s="148"/>
      <c r="BM1786" s="148"/>
      <c r="BN1786" s="148"/>
      <c r="BO1786" s="148"/>
      <c r="BP1786" s="148"/>
      <c r="BQ1786" s="148"/>
      <c r="BR1786" s="148"/>
      <c r="BS1786" s="148"/>
      <c r="BT1786" s="148"/>
      <c r="BU1786" s="148"/>
      <c r="BV1786" s="148"/>
      <c r="BW1786" s="148"/>
      <c r="BX1786" s="148"/>
      <c r="BY1786" s="148"/>
      <c r="BZ1786" s="148"/>
      <c r="CA1786" s="148"/>
      <c r="CB1786" s="148"/>
      <c r="CC1786" s="148"/>
      <c r="CD1786" s="148"/>
      <c r="CE1786" s="148"/>
      <c r="CF1786" s="148"/>
      <c r="CG1786" s="148"/>
      <c r="CH1786" s="148"/>
      <c r="CI1786" s="148"/>
      <c r="CJ1786" s="148"/>
      <c r="CK1786" s="148"/>
      <c r="CL1786" s="148"/>
      <c r="CM1786" s="148"/>
      <c r="CN1786" s="148"/>
      <c r="CO1786" s="148"/>
      <c r="CP1786" s="148"/>
      <c r="CQ1786" s="148"/>
      <c r="CR1786" s="148"/>
      <c r="CS1786" s="148"/>
      <c r="CT1786" s="148"/>
      <c r="CU1786" s="148"/>
      <c r="CV1786" s="148"/>
      <c r="CW1786" s="148"/>
      <c r="CX1786" s="148"/>
      <c r="CY1786" s="148"/>
      <c r="CZ1786" s="148"/>
      <c r="DA1786" s="148"/>
      <c r="DB1786" s="148"/>
      <c r="DC1786" s="148"/>
      <c r="DD1786" s="148"/>
      <c r="DE1786" s="148"/>
      <c r="DF1786" s="148"/>
      <c r="DG1786" s="148"/>
      <c r="DH1786" s="148"/>
      <c r="DI1786" s="148"/>
      <c r="DJ1786" s="148"/>
      <c r="DK1786" s="148"/>
    </row>
    <row r="1787" spans="1:115" s="150" customFormat="1" ht="24.75" customHeight="1" x14ac:dyDescent="0.15">
      <c r="A1787" s="297">
        <v>1784</v>
      </c>
      <c r="B1787" s="23" t="s">
        <v>4845</v>
      </c>
      <c r="C1787" s="24" t="s">
        <v>2344</v>
      </c>
      <c r="D1787" s="23"/>
      <c r="E1787" s="23"/>
      <c r="F1787" s="23"/>
      <c r="G1787" s="23"/>
      <c r="H1787" s="23"/>
      <c r="I1787" s="23"/>
      <c r="J1787" s="23"/>
      <c r="K1787" s="23"/>
      <c r="L1787" s="23"/>
      <c r="M1787" s="23"/>
      <c r="N1787" s="23"/>
      <c r="O1787" s="23"/>
      <c r="P1787" s="23"/>
      <c r="Q1787" s="23"/>
      <c r="R1787" s="23"/>
      <c r="S1787" s="23"/>
      <c r="T1787" s="23"/>
      <c r="U1787" s="23"/>
      <c r="V1787" s="23"/>
      <c r="W1787" s="23"/>
      <c r="X1787" s="23"/>
      <c r="Y1787" s="23"/>
      <c r="Z1787" s="23"/>
      <c r="AA1787" s="33"/>
      <c r="AB1787" s="295" t="str">
        <f t="shared" si="139"/>
        <v/>
      </c>
      <c r="AC1787" s="268"/>
      <c r="AD1787" s="23"/>
      <c r="AE1787" s="134"/>
      <c r="AF1787" s="23" t="str">
        <f t="shared" si="140"/>
        <v/>
      </c>
      <c r="AG1787" s="23"/>
      <c r="AH1787" s="33"/>
      <c r="AI1787" s="29" t="str">
        <f t="shared" si="137"/>
        <v/>
      </c>
      <c r="AJ1787" s="178" t="str">
        <f t="shared" si="138"/>
        <v/>
      </c>
      <c r="AK1787" s="23"/>
      <c r="AL1787" s="23"/>
      <c r="AM1787" s="23"/>
      <c r="AN1787" s="408" t="str">
        <f>IF($AA1787-data!$G$1=0,"　",IF(AK1787=0,"　",VLOOKUP($AK1787,data!$A$1:$H$264,8,FALSE)))</f>
        <v>　</v>
      </c>
      <c r="AO1787" s="35"/>
      <c r="AP1787" s="134"/>
      <c r="AQ1787" s="264" t="str">
        <f t="shared" si="141"/>
        <v/>
      </c>
      <c r="AR1787" s="148"/>
      <c r="AS1787" s="148"/>
      <c r="AT1787" s="148"/>
      <c r="AU1787" s="148"/>
      <c r="AV1787" s="148"/>
      <c r="AW1787" s="148"/>
      <c r="AX1787" s="148"/>
      <c r="AY1787" s="148"/>
      <c r="AZ1787" s="148"/>
      <c r="BA1787" s="148"/>
      <c r="BB1787" s="148"/>
      <c r="BC1787" s="148"/>
      <c r="BD1787" s="148"/>
      <c r="BE1787" s="148"/>
      <c r="BF1787" s="148"/>
      <c r="BG1787" s="148"/>
      <c r="BH1787" s="148"/>
      <c r="BI1787" s="148"/>
      <c r="BJ1787" s="148"/>
      <c r="BK1787" s="148"/>
      <c r="BL1787" s="148"/>
      <c r="BM1787" s="148"/>
      <c r="BN1787" s="148"/>
      <c r="BO1787" s="148"/>
      <c r="BP1787" s="148"/>
      <c r="BQ1787" s="148"/>
      <c r="BR1787" s="148"/>
      <c r="BS1787" s="148"/>
      <c r="BT1787" s="148"/>
      <c r="BU1787" s="148"/>
      <c r="BV1787" s="148"/>
      <c r="BW1787" s="148"/>
      <c r="BX1787" s="148"/>
      <c r="BY1787" s="148"/>
      <c r="BZ1787" s="148"/>
      <c r="CA1787" s="148"/>
      <c r="CB1787" s="148"/>
      <c r="CC1787" s="148"/>
      <c r="CD1787" s="148"/>
      <c r="CE1787" s="148"/>
      <c r="CF1787" s="148"/>
      <c r="CG1787" s="148"/>
      <c r="CH1787" s="148"/>
      <c r="CI1787" s="148"/>
      <c r="CJ1787" s="148"/>
      <c r="CK1787" s="148"/>
      <c r="CL1787" s="148"/>
      <c r="CM1787" s="148"/>
      <c r="CN1787" s="148"/>
      <c r="CO1787" s="148"/>
      <c r="CP1787" s="148"/>
      <c r="CQ1787" s="148"/>
      <c r="CR1787" s="148"/>
      <c r="CS1787" s="148"/>
      <c r="CT1787" s="148"/>
      <c r="CU1787" s="148"/>
      <c r="CV1787" s="148"/>
      <c r="CW1787" s="148"/>
      <c r="CX1787" s="148"/>
      <c r="CY1787" s="148"/>
      <c r="CZ1787" s="148"/>
      <c r="DA1787" s="148"/>
      <c r="DB1787" s="148"/>
      <c r="DC1787" s="148"/>
      <c r="DD1787" s="148"/>
      <c r="DE1787" s="148"/>
      <c r="DF1787" s="148"/>
      <c r="DG1787" s="148"/>
      <c r="DH1787" s="148"/>
      <c r="DI1787" s="148"/>
      <c r="DJ1787" s="148"/>
      <c r="DK1787" s="148"/>
    </row>
    <row r="1788" spans="1:115" s="150" customFormat="1" ht="24.75" customHeight="1" x14ac:dyDescent="0.15">
      <c r="A1788" s="297">
        <v>1785</v>
      </c>
      <c r="B1788" s="23" t="s">
        <v>4846</v>
      </c>
      <c r="C1788" s="24" t="s">
        <v>2344</v>
      </c>
      <c r="D1788" s="23"/>
      <c r="E1788" s="23"/>
      <c r="F1788" s="23"/>
      <c r="G1788" s="23"/>
      <c r="H1788" s="23"/>
      <c r="I1788" s="23"/>
      <c r="J1788" s="23"/>
      <c r="K1788" s="23"/>
      <c r="L1788" s="23"/>
      <c r="M1788" s="23"/>
      <c r="N1788" s="23"/>
      <c r="O1788" s="23"/>
      <c r="P1788" s="23"/>
      <c r="Q1788" s="23"/>
      <c r="R1788" s="23"/>
      <c r="S1788" s="23"/>
      <c r="T1788" s="23"/>
      <c r="U1788" s="23"/>
      <c r="V1788" s="23"/>
      <c r="W1788" s="23"/>
      <c r="X1788" s="23"/>
      <c r="Y1788" s="23"/>
      <c r="Z1788" s="23"/>
      <c r="AA1788" s="33"/>
      <c r="AB1788" s="295" t="str">
        <f t="shared" si="139"/>
        <v/>
      </c>
      <c r="AC1788" s="268"/>
      <c r="AD1788" s="23"/>
      <c r="AE1788" s="134"/>
      <c r="AF1788" s="23" t="str">
        <f t="shared" si="140"/>
        <v/>
      </c>
      <c r="AG1788" s="23"/>
      <c r="AH1788" s="33"/>
      <c r="AI1788" s="29" t="str">
        <f t="shared" si="137"/>
        <v/>
      </c>
      <c r="AJ1788" s="178" t="str">
        <f t="shared" si="138"/>
        <v/>
      </c>
      <c r="AK1788" s="23"/>
      <c r="AL1788" s="23"/>
      <c r="AM1788" s="23"/>
      <c r="AN1788" s="408" t="str">
        <f>IF($AA1788-data!$G$1=0,"　",IF(AK1788=0,"　",VLOOKUP($AK1788,data!$A$1:$H$264,8,FALSE)))</f>
        <v>　</v>
      </c>
      <c r="AO1788" s="35"/>
      <c r="AP1788" s="134"/>
      <c r="AQ1788" s="264" t="str">
        <f t="shared" si="141"/>
        <v/>
      </c>
      <c r="AR1788" s="148"/>
      <c r="AS1788" s="148"/>
      <c r="AT1788" s="148"/>
      <c r="AU1788" s="148"/>
      <c r="AV1788" s="148"/>
      <c r="AW1788" s="148"/>
      <c r="AX1788" s="148"/>
      <c r="AY1788" s="148"/>
      <c r="AZ1788" s="148"/>
      <c r="BA1788" s="148"/>
      <c r="BB1788" s="148"/>
      <c r="BC1788" s="148"/>
      <c r="BD1788" s="148"/>
      <c r="BE1788" s="148"/>
      <c r="BF1788" s="148"/>
      <c r="BG1788" s="148"/>
      <c r="BH1788" s="148"/>
      <c r="BI1788" s="148"/>
      <c r="BJ1788" s="148"/>
      <c r="BK1788" s="148"/>
      <c r="BL1788" s="148"/>
      <c r="BM1788" s="148"/>
      <c r="BN1788" s="148"/>
      <c r="BO1788" s="148"/>
      <c r="BP1788" s="148"/>
      <c r="BQ1788" s="148"/>
      <c r="BR1788" s="148"/>
      <c r="BS1788" s="148"/>
      <c r="BT1788" s="148"/>
      <c r="BU1788" s="148"/>
      <c r="BV1788" s="148"/>
      <c r="BW1788" s="148"/>
      <c r="BX1788" s="148"/>
      <c r="BY1788" s="148"/>
      <c r="BZ1788" s="148"/>
      <c r="CA1788" s="148"/>
      <c r="CB1788" s="148"/>
      <c r="CC1788" s="148"/>
      <c r="CD1788" s="148"/>
      <c r="CE1788" s="148"/>
      <c r="CF1788" s="148"/>
      <c r="CG1788" s="148"/>
      <c r="CH1788" s="148"/>
      <c r="CI1788" s="148"/>
      <c r="CJ1788" s="148"/>
      <c r="CK1788" s="148"/>
      <c r="CL1788" s="148"/>
      <c r="CM1788" s="148"/>
      <c r="CN1788" s="148"/>
      <c r="CO1788" s="148"/>
      <c r="CP1788" s="148"/>
      <c r="CQ1788" s="148"/>
      <c r="CR1788" s="148"/>
      <c r="CS1788" s="148"/>
      <c r="CT1788" s="148"/>
      <c r="CU1788" s="148"/>
      <c r="CV1788" s="148"/>
      <c r="CW1788" s="148"/>
      <c r="CX1788" s="148"/>
      <c r="CY1788" s="148"/>
      <c r="CZ1788" s="148"/>
      <c r="DA1788" s="148"/>
      <c r="DB1788" s="148"/>
      <c r="DC1788" s="148"/>
      <c r="DD1788" s="148"/>
      <c r="DE1788" s="148"/>
      <c r="DF1788" s="148"/>
      <c r="DG1788" s="148"/>
      <c r="DH1788" s="148"/>
      <c r="DI1788" s="148"/>
      <c r="DJ1788" s="148"/>
      <c r="DK1788" s="148"/>
    </row>
    <row r="1789" spans="1:115" s="149" customFormat="1" ht="24.75" customHeight="1" x14ac:dyDescent="0.15">
      <c r="A1789" s="297">
        <v>1786</v>
      </c>
      <c r="B1789" s="23" t="s">
        <v>4847</v>
      </c>
      <c r="C1789" s="24" t="s">
        <v>14333</v>
      </c>
      <c r="D1789" s="23" t="s">
        <v>4848</v>
      </c>
      <c r="E1789" s="23" t="s">
        <v>64</v>
      </c>
      <c r="F1789" s="24" t="s">
        <v>11115</v>
      </c>
      <c r="G1789" s="134" t="s">
        <v>4849</v>
      </c>
      <c r="H1789" s="23" t="s">
        <v>4850</v>
      </c>
      <c r="I1789" s="44" t="s">
        <v>11156</v>
      </c>
      <c r="J1789" s="134" t="s">
        <v>4851</v>
      </c>
      <c r="K1789" s="134" t="s">
        <v>4852</v>
      </c>
      <c r="L1789" s="134"/>
      <c r="M1789" s="23" t="s">
        <v>4853</v>
      </c>
      <c r="N1789" s="23" t="s">
        <v>4854</v>
      </c>
      <c r="O1789" s="134" t="s">
        <v>4849</v>
      </c>
      <c r="P1789" s="23" t="s">
        <v>4850</v>
      </c>
      <c r="Q1789" s="134" t="s">
        <v>4851</v>
      </c>
      <c r="R1789" s="134" t="s">
        <v>4852</v>
      </c>
      <c r="S1789" s="23" t="s">
        <v>4853</v>
      </c>
      <c r="T1789" s="23" t="s">
        <v>4854</v>
      </c>
      <c r="U1789" s="134" t="s">
        <v>4849</v>
      </c>
      <c r="V1789" s="23" t="s">
        <v>4850</v>
      </c>
      <c r="W1789" s="134" t="s">
        <v>4851</v>
      </c>
      <c r="X1789" s="134" t="s">
        <v>4852</v>
      </c>
      <c r="Y1789" s="23" t="s">
        <v>4853</v>
      </c>
      <c r="Z1789" s="23" t="s">
        <v>4854</v>
      </c>
      <c r="AA1789" s="33">
        <v>5</v>
      </c>
      <c r="AB1789" s="295" t="str">
        <f t="shared" si="139"/>
        <v>年間</v>
      </c>
      <c r="AC1789" s="268"/>
      <c r="AD1789" s="23">
        <v>1</v>
      </c>
      <c r="AE1789" s="134">
        <v>104400</v>
      </c>
      <c r="AF1789" s="26">
        <f t="shared" si="140"/>
        <v>104400</v>
      </c>
      <c r="AG1789" s="27">
        <v>41791</v>
      </c>
      <c r="AH1789" s="168">
        <v>41821</v>
      </c>
      <c r="AI1789" s="29" t="str">
        <f t="shared" si="137"/>
        <v>～</v>
      </c>
      <c r="AJ1789" s="178">
        <f t="shared" si="138"/>
        <v>43646</v>
      </c>
      <c r="AK1789" s="23" t="s">
        <v>4855</v>
      </c>
      <c r="AL1789" s="23" t="s">
        <v>4856</v>
      </c>
      <c r="AM1789" s="35">
        <v>41821</v>
      </c>
      <c r="AN1789" s="408" t="str">
        <f>IF($AA1789-data!$G$1=0,"　",IF(AK1789=0,"　",VLOOKUP($AK1789,data!$A$1:$H$264,8,FALSE)))</f>
        <v>消耗部品交換対象</v>
      </c>
      <c r="AO1789" s="109">
        <v>41821</v>
      </c>
      <c r="AP1789" s="134" t="s">
        <v>4857</v>
      </c>
      <c r="AQ1789" s="264">
        <f t="shared" si="141"/>
        <v>42887</v>
      </c>
      <c r="AR1789" s="148"/>
      <c r="AS1789" s="148"/>
      <c r="AT1789" s="148"/>
      <c r="AU1789" s="148"/>
      <c r="AV1789" s="148"/>
      <c r="AW1789" s="148"/>
      <c r="AX1789" s="148"/>
      <c r="AY1789" s="148"/>
      <c r="AZ1789" s="148"/>
      <c r="BA1789" s="148"/>
      <c r="BB1789" s="148"/>
      <c r="BC1789" s="148"/>
      <c r="BD1789" s="148"/>
      <c r="BE1789" s="148"/>
      <c r="BF1789" s="148"/>
      <c r="BG1789" s="148"/>
      <c r="BH1789" s="148"/>
      <c r="BI1789" s="148"/>
      <c r="BJ1789" s="148"/>
      <c r="BK1789" s="148"/>
      <c r="BL1789" s="148"/>
      <c r="BM1789" s="148"/>
      <c r="BN1789" s="148"/>
      <c r="BO1789" s="148"/>
      <c r="BP1789" s="148"/>
      <c r="BQ1789" s="148"/>
      <c r="BR1789" s="148"/>
      <c r="BS1789" s="148"/>
      <c r="BT1789" s="148"/>
      <c r="BU1789" s="148"/>
      <c r="BV1789" s="148"/>
      <c r="BW1789" s="148"/>
      <c r="BX1789" s="148"/>
      <c r="BY1789" s="148"/>
      <c r="BZ1789" s="148"/>
      <c r="CA1789" s="148"/>
      <c r="CB1789" s="148"/>
      <c r="CC1789" s="148"/>
      <c r="CD1789" s="148"/>
      <c r="CE1789" s="148"/>
      <c r="CF1789" s="148"/>
      <c r="CG1789" s="148"/>
      <c r="CH1789" s="148"/>
      <c r="CI1789" s="148"/>
      <c r="CJ1789" s="148"/>
      <c r="CK1789" s="148"/>
      <c r="CL1789" s="148"/>
      <c r="CM1789" s="148"/>
      <c r="CN1789" s="148"/>
      <c r="CO1789" s="148"/>
      <c r="CP1789" s="148"/>
      <c r="CQ1789" s="148"/>
      <c r="CR1789" s="148"/>
      <c r="CS1789" s="148"/>
      <c r="CT1789" s="148"/>
      <c r="CU1789" s="148"/>
      <c r="CV1789" s="148"/>
      <c r="CW1789" s="148"/>
      <c r="CX1789" s="148"/>
      <c r="CY1789" s="148"/>
      <c r="CZ1789" s="148"/>
      <c r="DA1789" s="148"/>
      <c r="DB1789" s="148"/>
      <c r="DC1789" s="148"/>
      <c r="DD1789" s="148"/>
      <c r="DE1789" s="148"/>
      <c r="DF1789" s="148"/>
      <c r="DG1789" s="148"/>
      <c r="DH1789" s="148"/>
      <c r="DI1789" s="148"/>
      <c r="DJ1789" s="148"/>
      <c r="DK1789" s="148"/>
    </row>
    <row r="1790" spans="1:115" s="149" customFormat="1" ht="24.75" customHeight="1" x14ac:dyDescent="0.15">
      <c r="A1790" s="297">
        <v>1787</v>
      </c>
      <c r="B1790" s="23" t="s">
        <v>4847</v>
      </c>
      <c r="C1790" s="24" t="s">
        <v>14333</v>
      </c>
      <c r="D1790" s="23" t="s">
        <v>4848</v>
      </c>
      <c r="E1790" s="23" t="s">
        <v>64</v>
      </c>
      <c r="F1790" s="24" t="s">
        <v>11115</v>
      </c>
      <c r="G1790" s="134" t="s">
        <v>4849</v>
      </c>
      <c r="H1790" s="23" t="s">
        <v>4850</v>
      </c>
      <c r="I1790" s="44" t="s">
        <v>11156</v>
      </c>
      <c r="J1790" s="134" t="s">
        <v>4851</v>
      </c>
      <c r="K1790" s="134" t="s">
        <v>4852</v>
      </c>
      <c r="L1790" s="134"/>
      <c r="M1790" s="23" t="s">
        <v>4853</v>
      </c>
      <c r="N1790" s="23" t="s">
        <v>4854</v>
      </c>
      <c r="O1790" s="134" t="s">
        <v>4849</v>
      </c>
      <c r="P1790" s="23" t="s">
        <v>4850</v>
      </c>
      <c r="Q1790" s="134" t="s">
        <v>4851</v>
      </c>
      <c r="R1790" s="134" t="s">
        <v>4852</v>
      </c>
      <c r="S1790" s="23" t="s">
        <v>4853</v>
      </c>
      <c r="T1790" s="23" t="s">
        <v>4854</v>
      </c>
      <c r="U1790" s="134" t="s">
        <v>4849</v>
      </c>
      <c r="V1790" s="23" t="s">
        <v>4850</v>
      </c>
      <c r="W1790" s="134" t="s">
        <v>4851</v>
      </c>
      <c r="X1790" s="134" t="s">
        <v>4852</v>
      </c>
      <c r="Y1790" s="23" t="s">
        <v>4853</v>
      </c>
      <c r="Z1790" s="23" t="s">
        <v>4854</v>
      </c>
      <c r="AA1790" s="33">
        <v>5</v>
      </c>
      <c r="AB1790" s="295" t="str">
        <f t="shared" si="139"/>
        <v>年間</v>
      </c>
      <c r="AC1790" s="268"/>
      <c r="AD1790" s="23">
        <v>1</v>
      </c>
      <c r="AE1790" s="134">
        <v>104400</v>
      </c>
      <c r="AF1790" s="26">
        <f t="shared" si="140"/>
        <v>104400</v>
      </c>
      <c r="AG1790" s="27">
        <v>41791</v>
      </c>
      <c r="AH1790" s="168">
        <v>41821</v>
      </c>
      <c r="AI1790" s="29" t="str">
        <f t="shared" si="137"/>
        <v>～</v>
      </c>
      <c r="AJ1790" s="178">
        <f t="shared" si="138"/>
        <v>43646</v>
      </c>
      <c r="AK1790" s="23" t="s">
        <v>4855</v>
      </c>
      <c r="AL1790" s="23" t="s">
        <v>4858</v>
      </c>
      <c r="AM1790" s="35">
        <v>41821</v>
      </c>
      <c r="AN1790" s="408" t="str">
        <f>IF($AA1790-data!$G$1=0,"　",IF(AK1790=0,"　",VLOOKUP($AK1790,data!$A$1:$H$264,8,FALSE)))</f>
        <v>消耗部品交換対象</v>
      </c>
      <c r="AO1790" s="109">
        <v>41821</v>
      </c>
      <c r="AP1790" s="134" t="s">
        <v>4857</v>
      </c>
      <c r="AQ1790" s="264">
        <f t="shared" si="141"/>
        <v>42887</v>
      </c>
      <c r="AR1790" s="148"/>
      <c r="AS1790" s="148"/>
      <c r="AT1790" s="148"/>
      <c r="AU1790" s="148"/>
      <c r="AV1790" s="148"/>
      <c r="AW1790" s="148"/>
      <c r="AX1790" s="148"/>
      <c r="AY1790" s="148"/>
      <c r="AZ1790" s="148"/>
      <c r="BA1790" s="148"/>
      <c r="BB1790" s="148"/>
      <c r="BC1790" s="148"/>
      <c r="BD1790" s="148"/>
      <c r="BE1790" s="148"/>
      <c r="BF1790" s="148"/>
      <c r="BG1790" s="148"/>
      <c r="BH1790" s="148"/>
      <c r="BI1790" s="148"/>
      <c r="BJ1790" s="148"/>
      <c r="BK1790" s="148"/>
      <c r="BL1790" s="148"/>
      <c r="BM1790" s="148"/>
      <c r="BN1790" s="148"/>
      <c r="BO1790" s="148"/>
      <c r="BP1790" s="148"/>
      <c r="BQ1790" s="148"/>
      <c r="BR1790" s="148"/>
      <c r="BS1790" s="148"/>
      <c r="BT1790" s="148"/>
      <c r="BU1790" s="148"/>
      <c r="BV1790" s="148"/>
      <c r="BW1790" s="148"/>
      <c r="BX1790" s="148"/>
      <c r="BY1790" s="148"/>
      <c r="BZ1790" s="148"/>
      <c r="CA1790" s="148"/>
      <c r="CB1790" s="148"/>
      <c r="CC1790" s="148"/>
      <c r="CD1790" s="148"/>
      <c r="CE1790" s="148"/>
      <c r="CF1790" s="148"/>
      <c r="CG1790" s="148"/>
      <c r="CH1790" s="148"/>
      <c r="CI1790" s="148"/>
      <c r="CJ1790" s="148"/>
      <c r="CK1790" s="148"/>
      <c r="CL1790" s="148"/>
      <c r="CM1790" s="148"/>
      <c r="CN1790" s="148"/>
      <c r="CO1790" s="148"/>
      <c r="CP1790" s="148"/>
      <c r="CQ1790" s="148"/>
      <c r="CR1790" s="148"/>
      <c r="CS1790" s="148"/>
      <c r="CT1790" s="148"/>
      <c r="CU1790" s="148"/>
      <c r="CV1790" s="148"/>
      <c r="CW1790" s="148"/>
      <c r="CX1790" s="148"/>
      <c r="CY1790" s="148"/>
      <c r="CZ1790" s="148"/>
      <c r="DA1790" s="148"/>
      <c r="DB1790" s="148"/>
      <c r="DC1790" s="148"/>
      <c r="DD1790" s="148"/>
      <c r="DE1790" s="148"/>
      <c r="DF1790" s="148"/>
      <c r="DG1790" s="148"/>
      <c r="DH1790" s="148"/>
      <c r="DI1790" s="148"/>
      <c r="DJ1790" s="148"/>
      <c r="DK1790" s="148"/>
    </row>
    <row r="1791" spans="1:115" s="149" customFormat="1" ht="24.75" customHeight="1" x14ac:dyDescent="0.15">
      <c r="A1791" s="297">
        <v>1788</v>
      </c>
      <c r="B1791" s="23" t="s">
        <v>4847</v>
      </c>
      <c r="C1791" s="24" t="s">
        <v>14333</v>
      </c>
      <c r="D1791" s="23" t="s">
        <v>4848</v>
      </c>
      <c r="E1791" s="23" t="s">
        <v>64</v>
      </c>
      <c r="F1791" s="24" t="s">
        <v>11115</v>
      </c>
      <c r="G1791" s="134" t="s">
        <v>4849</v>
      </c>
      <c r="H1791" s="23" t="s">
        <v>4850</v>
      </c>
      <c r="I1791" s="44" t="s">
        <v>11156</v>
      </c>
      <c r="J1791" s="134" t="s">
        <v>4851</v>
      </c>
      <c r="K1791" s="134" t="s">
        <v>4852</v>
      </c>
      <c r="L1791" s="134"/>
      <c r="M1791" s="23" t="s">
        <v>4853</v>
      </c>
      <c r="N1791" s="23" t="s">
        <v>4854</v>
      </c>
      <c r="O1791" s="134" t="s">
        <v>4849</v>
      </c>
      <c r="P1791" s="23" t="s">
        <v>4850</v>
      </c>
      <c r="Q1791" s="134" t="s">
        <v>4851</v>
      </c>
      <c r="R1791" s="134" t="s">
        <v>4852</v>
      </c>
      <c r="S1791" s="23" t="s">
        <v>4853</v>
      </c>
      <c r="T1791" s="23" t="s">
        <v>4854</v>
      </c>
      <c r="U1791" s="134" t="s">
        <v>4849</v>
      </c>
      <c r="V1791" s="23" t="s">
        <v>4850</v>
      </c>
      <c r="W1791" s="134" t="s">
        <v>4851</v>
      </c>
      <c r="X1791" s="134" t="s">
        <v>4852</v>
      </c>
      <c r="Y1791" s="23" t="s">
        <v>4853</v>
      </c>
      <c r="Z1791" s="23" t="s">
        <v>4854</v>
      </c>
      <c r="AA1791" s="33">
        <v>5</v>
      </c>
      <c r="AB1791" s="295" t="str">
        <f t="shared" si="139"/>
        <v>年間</v>
      </c>
      <c r="AC1791" s="268"/>
      <c r="AD1791" s="23">
        <v>1</v>
      </c>
      <c r="AE1791" s="134">
        <v>104400</v>
      </c>
      <c r="AF1791" s="26">
        <f t="shared" si="140"/>
        <v>104400</v>
      </c>
      <c r="AG1791" s="27">
        <v>41791</v>
      </c>
      <c r="AH1791" s="168">
        <v>41821</v>
      </c>
      <c r="AI1791" s="29" t="str">
        <f t="shared" si="137"/>
        <v>～</v>
      </c>
      <c r="AJ1791" s="178">
        <f t="shared" si="138"/>
        <v>43646</v>
      </c>
      <c r="AK1791" s="23" t="s">
        <v>4855</v>
      </c>
      <c r="AL1791" s="23" t="s">
        <v>4859</v>
      </c>
      <c r="AM1791" s="35">
        <v>41821</v>
      </c>
      <c r="AN1791" s="408" t="str">
        <f>IF($AA1791-data!$G$1=0,"　",IF(AK1791=0,"　",VLOOKUP($AK1791,data!$A$1:$H$264,8,FALSE)))</f>
        <v>消耗部品交換対象</v>
      </c>
      <c r="AO1791" s="109">
        <v>41821</v>
      </c>
      <c r="AP1791" s="134" t="s">
        <v>4857</v>
      </c>
      <c r="AQ1791" s="264">
        <f t="shared" si="141"/>
        <v>42887</v>
      </c>
      <c r="AR1791" s="148"/>
      <c r="AS1791" s="148"/>
      <c r="AT1791" s="148"/>
      <c r="AU1791" s="148"/>
      <c r="AV1791" s="148"/>
      <c r="AW1791" s="148"/>
      <c r="AX1791" s="148"/>
      <c r="AY1791" s="148"/>
      <c r="AZ1791" s="148"/>
      <c r="BA1791" s="148"/>
      <c r="BB1791" s="148"/>
      <c r="BC1791" s="148"/>
      <c r="BD1791" s="148"/>
      <c r="BE1791" s="148"/>
      <c r="BF1791" s="148"/>
      <c r="BG1791" s="148"/>
      <c r="BH1791" s="148"/>
      <c r="BI1791" s="148"/>
      <c r="BJ1791" s="148"/>
      <c r="BK1791" s="148"/>
      <c r="BL1791" s="148"/>
      <c r="BM1791" s="148"/>
      <c r="BN1791" s="148"/>
      <c r="BO1791" s="148"/>
      <c r="BP1791" s="148"/>
      <c r="BQ1791" s="148"/>
      <c r="BR1791" s="148"/>
      <c r="BS1791" s="148"/>
      <c r="BT1791" s="148"/>
      <c r="BU1791" s="148"/>
      <c r="BV1791" s="148"/>
      <c r="BW1791" s="148"/>
      <c r="BX1791" s="148"/>
      <c r="BY1791" s="148"/>
      <c r="BZ1791" s="148"/>
      <c r="CA1791" s="148"/>
      <c r="CB1791" s="148"/>
      <c r="CC1791" s="148"/>
      <c r="CD1791" s="148"/>
      <c r="CE1791" s="148"/>
      <c r="CF1791" s="148"/>
      <c r="CG1791" s="148"/>
      <c r="CH1791" s="148"/>
      <c r="CI1791" s="148"/>
      <c r="CJ1791" s="148"/>
      <c r="CK1791" s="148"/>
      <c r="CL1791" s="148"/>
      <c r="CM1791" s="148"/>
      <c r="CN1791" s="148"/>
      <c r="CO1791" s="148"/>
      <c r="CP1791" s="148"/>
      <c r="CQ1791" s="148"/>
      <c r="CR1791" s="148"/>
      <c r="CS1791" s="148"/>
      <c r="CT1791" s="148"/>
      <c r="CU1791" s="148"/>
      <c r="CV1791" s="148"/>
      <c r="CW1791" s="148"/>
      <c r="CX1791" s="148"/>
      <c r="CY1791" s="148"/>
      <c r="CZ1791" s="148"/>
      <c r="DA1791" s="148"/>
      <c r="DB1791" s="148"/>
      <c r="DC1791" s="148"/>
      <c r="DD1791" s="148"/>
      <c r="DE1791" s="148"/>
      <c r="DF1791" s="148"/>
      <c r="DG1791" s="148"/>
      <c r="DH1791" s="148"/>
      <c r="DI1791" s="148"/>
      <c r="DJ1791" s="148"/>
      <c r="DK1791" s="148"/>
    </row>
    <row r="1792" spans="1:115" s="149" customFormat="1" ht="24.75" customHeight="1" x14ac:dyDescent="0.15">
      <c r="A1792" s="297">
        <v>1789</v>
      </c>
      <c r="B1792" s="23" t="s">
        <v>4847</v>
      </c>
      <c r="C1792" s="24" t="s">
        <v>14333</v>
      </c>
      <c r="D1792" s="23" t="s">
        <v>4848</v>
      </c>
      <c r="E1792" s="23" t="s">
        <v>64</v>
      </c>
      <c r="F1792" s="24" t="s">
        <v>11115</v>
      </c>
      <c r="G1792" s="134" t="s">
        <v>4849</v>
      </c>
      <c r="H1792" s="23" t="s">
        <v>4850</v>
      </c>
      <c r="I1792" s="44" t="s">
        <v>11156</v>
      </c>
      <c r="J1792" s="134" t="s">
        <v>4851</v>
      </c>
      <c r="K1792" s="134" t="s">
        <v>4852</v>
      </c>
      <c r="L1792" s="134"/>
      <c r="M1792" s="23" t="s">
        <v>4853</v>
      </c>
      <c r="N1792" s="23" t="s">
        <v>4854</v>
      </c>
      <c r="O1792" s="134" t="s">
        <v>4849</v>
      </c>
      <c r="P1792" s="23" t="s">
        <v>4850</v>
      </c>
      <c r="Q1792" s="134" t="s">
        <v>4851</v>
      </c>
      <c r="R1792" s="134" t="s">
        <v>4852</v>
      </c>
      <c r="S1792" s="23" t="s">
        <v>4853</v>
      </c>
      <c r="T1792" s="23" t="s">
        <v>4854</v>
      </c>
      <c r="U1792" s="134" t="s">
        <v>4849</v>
      </c>
      <c r="V1792" s="23" t="s">
        <v>4850</v>
      </c>
      <c r="W1792" s="134" t="s">
        <v>4851</v>
      </c>
      <c r="X1792" s="134" t="s">
        <v>4852</v>
      </c>
      <c r="Y1792" s="23" t="s">
        <v>4853</v>
      </c>
      <c r="Z1792" s="23" t="s">
        <v>4854</v>
      </c>
      <c r="AA1792" s="33">
        <v>5</v>
      </c>
      <c r="AB1792" s="295" t="str">
        <f t="shared" si="139"/>
        <v>年間</v>
      </c>
      <c r="AC1792" s="268"/>
      <c r="AD1792" s="23">
        <v>1</v>
      </c>
      <c r="AE1792" s="134">
        <v>104400</v>
      </c>
      <c r="AF1792" s="26">
        <f t="shared" si="140"/>
        <v>104400</v>
      </c>
      <c r="AG1792" s="27">
        <v>41791</v>
      </c>
      <c r="AH1792" s="168">
        <v>41821</v>
      </c>
      <c r="AI1792" s="29" t="str">
        <f t="shared" si="137"/>
        <v>～</v>
      </c>
      <c r="AJ1792" s="178">
        <f t="shared" si="138"/>
        <v>43646</v>
      </c>
      <c r="AK1792" s="23" t="s">
        <v>4855</v>
      </c>
      <c r="AL1792" s="23" t="s">
        <v>4860</v>
      </c>
      <c r="AM1792" s="35">
        <v>41821</v>
      </c>
      <c r="AN1792" s="408" t="str">
        <f>IF($AA1792-data!$G$1=0,"　",IF(AK1792=0,"　",VLOOKUP($AK1792,data!$A$1:$H$264,8,FALSE)))</f>
        <v>消耗部品交換対象</v>
      </c>
      <c r="AO1792" s="109">
        <v>41821</v>
      </c>
      <c r="AP1792" s="134" t="s">
        <v>4857</v>
      </c>
      <c r="AQ1792" s="264">
        <f t="shared" si="141"/>
        <v>42887</v>
      </c>
      <c r="AR1792" s="148"/>
      <c r="AS1792" s="148"/>
      <c r="AT1792" s="148"/>
      <c r="AU1792" s="148"/>
      <c r="AV1792" s="148"/>
      <c r="AW1792" s="148"/>
      <c r="AX1792" s="148"/>
      <c r="AY1792" s="148"/>
      <c r="AZ1792" s="148"/>
      <c r="BA1792" s="148"/>
      <c r="BB1792" s="148"/>
      <c r="BC1792" s="148"/>
      <c r="BD1792" s="148"/>
      <c r="BE1792" s="148"/>
      <c r="BF1792" s="148"/>
      <c r="BG1792" s="148"/>
      <c r="BH1792" s="148"/>
      <c r="BI1792" s="148"/>
      <c r="BJ1792" s="148"/>
      <c r="BK1792" s="148"/>
      <c r="BL1792" s="148"/>
      <c r="BM1792" s="148"/>
      <c r="BN1792" s="148"/>
      <c r="BO1792" s="148"/>
      <c r="BP1792" s="148"/>
      <c r="BQ1792" s="148"/>
      <c r="BR1792" s="148"/>
      <c r="BS1792" s="148"/>
      <c r="BT1792" s="148"/>
      <c r="BU1792" s="148"/>
      <c r="BV1792" s="148"/>
      <c r="BW1792" s="148"/>
      <c r="BX1792" s="148"/>
      <c r="BY1792" s="148"/>
      <c r="BZ1792" s="148"/>
      <c r="CA1792" s="148"/>
      <c r="CB1792" s="148"/>
      <c r="CC1792" s="148"/>
      <c r="CD1792" s="148"/>
      <c r="CE1792" s="148"/>
      <c r="CF1792" s="148"/>
      <c r="CG1792" s="148"/>
      <c r="CH1792" s="148"/>
      <c r="CI1792" s="148"/>
      <c r="CJ1792" s="148"/>
      <c r="CK1792" s="148"/>
      <c r="CL1792" s="148"/>
      <c r="CM1792" s="148"/>
      <c r="CN1792" s="148"/>
      <c r="CO1792" s="148"/>
      <c r="CP1792" s="148"/>
      <c r="CQ1792" s="148"/>
      <c r="CR1792" s="148"/>
      <c r="CS1792" s="148"/>
      <c r="CT1792" s="148"/>
      <c r="CU1792" s="148"/>
      <c r="CV1792" s="148"/>
      <c r="CW1792" s="148"/>
      <c r="CX1792" s="148"/>
      <c r="CY1792" s="148"/>
      <c r="CZ1792" s="148"/>
      <c r="DA1792" s="148"/>
      <c r="DB1792" s="148"/>
      <c r="DC1792" s="148"/>
      <c r="DD1792" s="148"/>
      <c r="DE1792" s="148"/>
      <c r="DF1792" s="148"/>
      <c r="DG1792" s="148"/>
      <c r="DH1792" s="148"/>
      <c r="DI1792" s="148"/>
      <c r="DJ1792" s="148"/>
      <c r="DK1792" s="148"/>
    </row>
    <row r="1793" spans="1:115" s="149" customFormat="1" ht="24.75" customHeight="1" x14ac:dyDescent="0.15">
      <c r="A1793" s="297">
        <v>1790</v>
      </c>
      <c r="B1793" s="23" t="s">
        <v>4847</v>
      </c>
      <c r="C1793" s="24" t="s">
        <v>14333</v>
      </c>
      <c r="D1793" s="23" t="s">
        <v>4848</v>
      </c>
      <c r="E1793" s="23" t="s">
        <v>64</v>
      </c>
      <c r="F1793" s="24" t="s">
        <v>11115</v>
      </c>
      <c r="G1793" s="134" t="s">
        <v>4849</v>
      </c>
      <c r="H1793" s="23" t="s">
        <v>4850</v>
      </c>
      <c r="I1793" s="44" t="s">
        <v>11156</v>
      </c>
      <c r="J1793" s="134" t="s">
        <v>4851</v>
      </c>
      <c r="K1793" s="134" t="s">
        <v>4852</v>
      </c>
      <c r="L1793" s="134"/>
      <c r="M1793" s="23" t="s">
        <v>4853</v>
      </c>
      <c r="N1793" s="23" t="s">
        <v>4854</v>
      </c>
      <c r="O1793" s="134" t="s">
        <v>4849</v>
      </c>
      <c r="P1793" s="23" t="s">
        <v>4850</v>
      </c>
      <c r="Q1793" s="134" t="s">
        <v>4851</v>
      </c>
      <c r="R1793" s="134" t="s">
        <v>4852</v>
      </c>
      <c r="S1793" s="23" t="s">
        <v>4853</v>
      </c>
      <c r="T1793" s="23" t="s">
        <v>4854</v>
      </c>
      <c r="U1793" s="134" t="s">
        <v>4849</v>
      </c>
      <c r="V1793" s="23" t="s">
        <v>4850</v>
      </c>
      <c r="W1793" s="134" t="s">
        <v>4851</v>
      </c>
      <c r="X1793" s="134" t="s">
        <v>4852</v>
      </c>
      <c r="Y1793" s="23" t="s">
        <v>4853</v>
      </c>
      <c r="Z1793" s="23" t="s">
        <v>4854</v>
      </c>
      <c r="AA1793" s="33">
        <v>5</v>
      </c>
      <c r="AB1793" s="295" t="str">
        <f t="shared" si="139"/>
        <v>年間</v>
      </c>
      <c r="AC1793" s="268"/>
      <c r="AD1793" s="23">
        <v>1</v>
      </c>
      <c r="AE1793" s="134">
        <v>104400</v>
      </c>
      <c r="AF1793" s="26">
        <f t="shared" si="140"/>
        <v>104400</v>
      </c>
      <c r="AG1793" s="27">
        <v>41791</v>
      </c>
      <c r="AH1793" s="168">
        <v>41821</v>
      </c>
      <c r="AI1793" s="29" t="str">
        <f t="shared" si="137"/>
        <v>～</v>
      </c>
      <c r="AJ1793" s="178">
        <f t="shared" si="138"/>
        <v>43646</v>
      </c>
      <c r="AK1793" s="23" t="s">
        <v>4855</v>
      </c>
      <c r="AL1793" s="23" t="s">
        <v>4861</v>
      </c>
      <c r="AM1793" s="35">
        <v>41821</v>
      </c>
      <c r="AN1793" s="408" t="str">
        <f>IF($AA1793-data!$G$1=0,"　",IF(AK1793=0,"　",VLOOKUP($AK1793,data!$A$1:$H$264,8,FALSE)))</f>
        <v>消耗部品交換対象</v>
      </c>
      <c r="AO1793" s="109">
        <v>41821</v>
      </c>
      <c r="AP1793" s="134" t="s">
        <v>4857</v>
      </c>
      <c r="AQ1793" s="264">
        <f t="shared" si="141"/>
        <v>42887</v>
      </c>
      <c r="AR1793" s="148"/>
      <c r="AS1793" s="148"/>
      <c r="AT1793" s="148"/>
      <c r="AU1793" s="148"/>
      <c r="AV1793" s="148"/>
      <c r="AW1793" s="148"/>
      <c r="AX1793" s="148"/>
      <c r="AY1793" s="148"/>
      <c r="AZ1793" s="148"/>
      <c r="BA1793" s="148"/>
      <c r="BB1793" s="148"/>
      <c r="BC1793" s="148"/>
      <c r="BD1793" s="148"/>
      <c r="BE1793" s="148"/>
      <c r="BF1793" s="148"/>
      <c r="BG1793" s="148"/>
      <c r="BH1793" s="148"/>
      <c r="BI1793" s="148"/>
      <c r="BJ1793" s="148"/>
      <c r="BK1793" s="148"/>
      <c r="BL1793" s="148"/>
      <c r="BM1793" s="148"/>
      <c r="BN1793" s="148"/>
      <c r="BO1793" s="148"/>
      <c r="BP1793" s="148"/>
      <c r="BQ1793" s="148"/>
      <c r="BR1793" s="148"/>
      <c r="BS1793" s="148"/>
      <c r="BT1793" s="148"/>
      <c r="BU1793" s="148"/>
      <c r="BV1793" s="148"/>
      <c r="BW1793" s="148"/>
      <c r="BX1793" s="148"/>
      <c r="BY1793" s="148"/>
      <c r="BZ1793" s="148"/>
      <c r="CA1793" s="148"/>
      <c r="CB1793" s="148"/>
      <c r="CC1793" s="148"/>
      <c r="CD1793" s="148"/>
      <c r="CE1793" s="148"/>
      <c r="CF1793" s="148"/>
      <c r="CG1793" s="148"/>
      <c r="CH1793" s="148"/>
      <c r="CI1793" s="148"/>
      <c r="CJ1793" s="148"/>
      <c r="CK1793" s="148"/>
      <c r="CL1793" s="148"/>
      <c r="CM1793" s="148"/>
      <c r="CN1793" s="148"/>
      <c r="CO1793" s="148"/>
      <c r="CP1793" s="148"/>
      <c r="CQ1793" s="148"/>
      <c r="CR1793" s="148"/>
      <c r="CS1793" s="148"/>
      <c r="CT1793" s="148"/>
      <c r="CU1793" s="148"/>
      <c r="CV1793" s="148"/>
      <c r="CW1793" s="148"/>
      <c r="CX1793" s="148"/>
      <c r="CY1793" s="148"/>
      <c r="CZ1793" s="148"/>
      <c r="DA1793" s="148"/>
      <c r="DB1793" s="148"/>
      <c r="DC1793" s="148"/>
      <c r="DD1793" s="148"/>
      <c r="DE1793" s="148"/>
      <c r="DF1793" s="148"/>
      <c r="DG1793" s="148"/>
      <c r="DH1793" s="148"/>
      <c r="DI1793" s="148"/>
      <c r="DJ1793" s="148"/>
      <c r="DK1793" s="148"/>
    </row>
    <row r="1794" spans="1:115" s="149" customFormat="1" ht="24.75" customHeight="1" x14ac:dyDescent="0.15">
      <c r="A1794" s="297">
        <v>1791</v>
      </c>
      <c r="B1794" s="23" t="s">
        <v>4847</v>
      </c>
      <c r="C1794" s="24" t="s">
        <v>14333</v>
      </c>
      <c r="D1794" s="23" t="s">
        <v>4848</v>
      </c>
      <c r="E1794" s="23" t="s">
        <v>64</v>
      </c>
      <c r="F1794" s="24" t="s">
        <v>11115</v>
      </c>
      <c r="G1794" s="134" t="s">
        <v>4849</v>
      </c>
      <c r="H1794" s="23" t="s">
        <v>4850</v>
      </c>
      <c r="I1794" s="44" t="s">
        <v>11156</v>
      </c>
      <c r="J1794" s="134" t="s">
        <v>4851</v>
      </c>
      <c r="K1794" s="134" t="s">
        <v>4852</v>
      </c>
      <c r="L1794" s="134"/>
      <c r="M1794" s="23" t="s">
        <v>4853</v>
      </c>
      <c r="N1794" s="23" t="s">
        <v>4854</v>
      </c>
      <c r="O1794" s="134" t="s">
        <v>4849</v>
      </c>
      <c r="P1794" s="23" t="s">
        <v>4850</v>
      </c>
      <c r="Q1794" s="134" t="s">
        <v>4851</v>
      </c>
      <c r="R1794" s="134" t="s">
        <v>4852</v>
      </c>
      <c r="S1794" s="23" t="s">
        <v>4853</v>
      </c>
      <c r="T1794" s="23" t="s">
        <v>4854</v>
      </c>
      <c r="U1794" s="134" t="s">
        <v>4849</v>
      </c>
      <c r="V1794" s="23" t="s">
        <v>4850</v>
      </c>
      <c r="W1794" s="134" t="s">
        <v>4851</v>
      </c>
      <c r="X1794" s="134" t="s">
        <v>4852</v>
      </c>
      <c r="Y1794" s="23" t="s">
        <v>4853</v>
      </c>
      <c r="Z1794" s="23" t="s">
        <v>4854</v>
      </c>
      <c r="AA1794" s="33">
        <v>5</v>
      </c>
      <c r="AB1794" s="295" t="str">
        <f t="shared" si="139"/>
        <v>年間</v>
      </c>
      <c r="AC1794" s="268"/>
      <c r="AD1794" s="23">
        <v>1</v>
      </c>
      <c r="AE1794" s="134">
        <v>104400</v>
      </c>
      <c r="AF1794" s="26">
        <f t="shared" si="140"/>
        <v>104400</v>
      </c>
      <c r="AG1794" s="27">
        <v>41791</v>
      </c>
      <c r="AH1794" s="168">
        <v>41821</v>
      </c>
      <c r="AI1794" s="29" t="str">
        <f t="shared" si="137"/>
        <v>～</v>
      </c>
      <c r="AJ1794" s="178">
        <f t="shared" si="138"/>
        <v>43646</v>
      </c>
      <c r="AK1794" s="23" t="s">
        <v>4855</v>
      </c>
      <c r="AL1794" s="23" t="s">
        <v>4862</v>
      </c>
      <c r="AM1794" s="35">
        <v>41821</v>
      </c>
      <c r="AN1794" s="408" t="str">
        <f>IF($AA1794-data!$G$1=0,"　",IF(AK1794=0,"　",VLOOKUP($AK1794,data!$A$1:$H$264,8,FALSE)))</f>
        <v>消耗部品交換対象</v>
      </c>
      <c r="AO1794" s="109">
        <v>41821</v>
      </c>
      <c r="AP1794" s="134" t="s">
        <v>4857</v>
      </c>
      <c r="AQ1794" s="264">
        <f t="shared" si="141"/>
        <v>42887</v>
      </c>
      <c r="AR1794" s="148"/>
      <c r="AS1794" s="148"/>
      <c r="AT1794" s="148"/>
      <c r="AU1794" s="148"/>
      <c r="AV1794" s="148"/>
      <c r="AW1794" s="148"/>
      <c r="AX1794" s="148"/>
      <c r="AY1794" s="148"/>
      <c r="AZ1794" s="148"/>
      <c r="BA1794" s="148"/>
      <c r="BB1794" s="148"/>
      <c r="BC1794" s="148"/>
      <c r="BD1794" s="148"/>
      <c r="BE1794" s="148"/>
      <c r="BF1794" s="148"/>
      <c r="BG1794" s="148"/>
      <c r="BH1794" s="148"/>
      <c r="BI1794" s="148"/>
      <c r="BJ1794" s="148"/>
      <c r="BK1794" s="148"/>
      <c r="BL1794" s="148"/>
      <c r="BM1794" s="148"/>
      <c r="BN1794" s="148"/>
      <c r="BO1794" s="148"/>
      <c r="BP1794" s="148"/>
      <c r="BQ1794" s="148"/>
      <c r="BR1794" s="148"/>
      <c r="BS1794" s="148"/>
      <c r="BT1794" s="148"/>
      <c r="BU1794" s="148"/>
      <c r="BV1794" s="148"/>
      <c r="BW1794" s="148"/>
      <c r="BX1794" s="148"/>
      <c r="BY1794" s="148"/>
      <c r="BZ1794" s="148"/>
      <c r="CA1794" s="148"/>
      <c r="CB1794" s="148"/>
      <c r="CC1794" s="148"/>
      <c r="CD1794" s="148"/>
      <c r="CE1794" s="148"/>
      <c r="CF1794" s="148"/>
      <c r="CG1794" s="148"/>
      <c r="CH1794" s="148"/>
      <c r="CI1794" s="148"/>
      <c r="CJ1794" s="148"/>
      <c r="CK1794" s="148"/>
      <c r="CL1794" s="148"/>
      <c r="CM1794" s="148"/>
      <c r="CN1794" s="148"/>
      <c r="CO1794" s="148"/>
      <c r="CP1794" s="148"/>
      <c r="CQ1794" s="148"/>
      <c r="CR1794" s="148"/>
      <c r="CS1794" s="148"/>
      <c r="CT1794" s="148"/>
      <c r="CU1794" s="148"/>
      <c r="CV1794" s="148"/>
      <c r="CW1794" s="148"/>
      <c r="CX1794" s="148"/>
      <c r="CY1794" s="148"/>
      <c r="CZ1794" s="148"/>
      <c r="DA1794" s="148"/>
      <c r="DB1794" s="148"/>
      <c r="DC1794" s="148"/>
      <c r="DD1794" s="148"/>
      <c r="DE1794" s="148"/>
      <c r="DF1794" s="148"/>
      <c r="DG1794" s="148"/>
      <c r="DH1794" s="148"/>
      <c r="DI1794" s="148"/>
      <c r="DJ1794" s="148"/>
      <c r="DK1794" s="148"/>
    </row>
    <row r="1795" spans="1:115" s="149" customFormat="1" ht="24.75" customHeight="1" x14ac:dyDescent="0.15">
      <c r="A1795" s="297">
        <v>1792</v>
      </c>
      <c r="B1795" s="23" t="s">
        <v>4847</v>
      </c>
      <c r="C1795" s="24" t="s">
        <v>14333</v>
      </c>
      <c r="D1795" s="23" t="s">
        <v>4848</v>
      </c>
      <c r="E1795" s="23" t="s">
        <v>64</v>
      </c>
      <c r="F1795" s="24" t="s">
        <v>11115</v>
      </c>
      <c r="G1795" s="134" t="s">
        <v>4849</v>
      </c>
      <c r="H1795" s="23" t="s">
        <v>4850</v>
      </c>
      <c r="I1795" s="44" t="s">
        <v>11156</v>
      </c>
      <c r="J1795" s="134" t="s">
        <v>4851</v>
      </c>
      <c r="K1795" s="134" t="s">
        <v>4852</v>
      </c>
      <c r="L1795" s="134"/>
      <c r="M1795" s="23" t="s">
        <v>4853</v>
      </c>
      <c r="N1795" s="23" t="s">
        <v>4854</v>
      </c>
      <c r="O1795" s="134" t="s">
        <v>4849</v>
      </c>
      <c r="P1795" s="23" t="s">
        <v>4850</v>
      </c>
      <c r="Q1795" s="134" t="s">
        <v>4851</v>
      </c>
      <c r="R1795" s="134" t="s">
        <v>4852</v>
      </c>
      <c r="S1795" s="23" t="s">
        <v>4853</v>
      </c>
      <c r="T1795" s="23" t="s">
        <v>4854</v>
      </c>
      <c r="U1795" s="134" t="s">
        <v>4849</v>
      </c>
      <c r="V1795" s="23" t="s">
        <v>4850</v>
      </c>
      <c r="W1795" s="134" t="s">
        <v>4851</v>
      </c>
      <c r="X1795" s="134" t="s">
        <v>4852</v>
      </c>
      <c r="Y1795" s="23" t="s">
        <v>4853</v>
      </c>
      <c r="Z1795" s="23" t="s">
        <v>4854</v>
      </c>
      <c r="AA1795" s="33">
        <v>5</v>
      </c>
      <c r="AB1795" s="295" t="str">
        <f t="shared" si="139"/>
        <v>年間</v>
      </c>
      <c r="AC1795" s="268"/>
      <c r="AD1795" s="23">
        <v>1</v>
      </c>
      <c r="AE1795" s="134">
        <v>104400</v>
      </c>
      <c r="AF1795" s="26">
        <f t="shared" si="140"/>
        <v>104400</v>
      </c>
      <c r="AG1795" s="27">
        <v>41791</v>
      </c>
      <c r="AH1795" s="168">
        <v>41821</v>
      </c>
      <c r="AI1795" s="29" t="str">
        <f t="shared" si="137"/>
        <v>～</v>
      </c>
      <c r="AJ1795" s="178">
        <f t="shared" si="138"/>
        <v>43646</v>
      </c>
      <c r="AK1795" s="23" t="s">
        <v>4855</v>
      </c>
      <c r="AL1795" s="23" t="s">
        <v>4863</v>
      </c>
      <c r="AM1795" s="35">
        <v>41821</v>
      </c>
      <c r="AN1795" s="408" t="str">
        <f>IF($AA1795-data!$G$1=0,"　",IF(AK1795=0,"　",VLOOKUP($AK1795,data!$A$1:$H$264,8,FALSE)))</f>
        <v>消耗部品交換対象</v>
      </c>
      <c r="AO1795" s="109">
        <v>41821</v>
      </c>
      <c r="AP1795" s="134" t="s">
        <v>4857</v>
      </c>
      <c r="AQ1795" s="264">
        <f t="shared" si="141"/>
        <v>42887</v>
      </c>
      <c r="AR1795" s="148"/>
      <c r="AS1795" s="148"/>
      <c r="AT1795" s="148"/>
      <c r="AU1795" s="148"/>
      <c r="AV1795" s="148"/>
      <c r="AW1795" s="148"/>
      <c r="AX1795" s="148"/>
      <c r="AY1795" s="148"/>
      <c r="AZ1795" s="148"/>
      <c r="BA1795" s="148"/>
      <c r="BB1795" s="148"/>
      <c r="BC1795" s="148"/>
      <c r="BD1795" s="148"/>
      <c r="BE1795" s="148"/>
      <c r="BF1795" s="148"/>
      <c r="BG1795" s="148"/>
      <c r="BH1795" s="148"/>
      <c r="BI1795" s="148"/>
      <c r="BJ1795" s="148"/>
      <c r="BK1795" s="148"/>
      <c r="BL1795" s="148"/>
      <c r="BM1795" s="148"/>
      <c r="BN1795" s="148"/>
      <c r="BO1795" s="148"/>
      <c r="BP1795" s="148"/>
      <c r="BQ1795" s="148"/>
      <c r="BR1795" s="148"/>
      <c r="BS1795" s="148"/>
      <c r="BT1795" s="148"/>
      <c r="BU1795" s="148"/>
      <c r="BV1795" s="148"/>
      <c r="BW1795" s="148"/>
      <c r="BX1795" s="148"/>
      <c r="BY1795" s="148"/>
      <c r="BZ1795" s="148"/>
      <c r="CA1795" s="148"/>
      <c r="CB1795" s="148"/>
      <c r="CC1795" s="148"/>
      <c r="CD1795" s="148"/>
      <c r="CE1795" s="148"/>
      <c r="CF1795" s="148"/>
      <c r="CG1795" s="148"/>
      <c r="CH1795" s="148"/>
      <c r="CI1795" s="148"/>
      <c r="CJ1795" s="148"/>
      <c r="CK1795" s="148"/>
      <c r="CL1795" s="148"/>
      <c r="CM1795" s="148"/>
      <c r="CN1795" s="148"/>
      <c r="CO1795" s="148"/>
      <c r="CP1795" s="148"/>
      <c r="CQ1795" s="148"/>
      <c r="CR1795" s="148"/>
      <c r="CS1795" s="148"/>
      <c r="CT1795" s="148"/>
      <c r="CU1795" s="148"/>
      <c r="CV1795" s="148"/>
      <c r="CW1795" s="148"/>
      <c r="CX1795" s="148"/>
      <c r="CY1795" s="148"/>
      <c r="CZ1795" s="148"/>
      <c r="DA1795" s="148"/>
      <c r="DB1795" s="148"/>
      <c r="DC1795" s="148"/>
      <c r="DD1795" s="148"/>
      <c r="DE1795" s="148"/>
      <c r="DF1795" s="148"/>
      <c r="DG1795" s="148"/>
      <c r="DH1795" s="148"/>
      <c r="DI1795" s="148"/>
      <c r="DJ1795" s="148"/>
      <c r="DK1795" s="148"/>
    </row>
    <row r="1796" spans="1:115" s="149" customFormat="1" ht="24.75" customHeight="1" x14ac:dyDescent="0.15">
      <c r="A1796" s="297">
        <v>1793</v>
      </c>
      <c r="B1796" s="23" t="s">
        <v>4847</v>
      </c>
      <c r="C1796" s="24" t="s">
        <v>14333</v>
      </c>
      <c r="D1796" s="23" t="s">
        <v>4848</v>
      </c>
      <c r="E1796" s="23" t="s">
        <v>64</v>
      </c>
      <c r="F1796" s="24" t="s">
        <v>11115</v>
      </c>
      <c r="G1796" s="134" t="s">
        <v>4849</v>
      </c>
      <c r="H1796" s="23" t="s">
        <v>4850</v>
      </c>
      <c r="I1796" s="44" t="s">
        <v>11156</v>
      </c>
      <c r="J1796" s="134" t="s">
        <v>4851</v>
      </c>
      <c r="K1796" s="134" t="s">
        <v>4852</v>
      </c>
      <c r="L1796" s="134"/>
      <c r="M1796" s="23" t="s">
        <v>4853</v>
      </c>
      <c r="N1796" s="23" t="s">
        <v>4854</v>
      </c>
      <c r="O1796" s="134" t="s">
        <v>4849</v>
      </c>
      <c r="P1796" s="23" t="s">
        <v>4850</v>
      </c>
      <c r="Q1796" s="134" t="s">
        <v>4851</v>
      </c>
      <c r="R1796" s="134" t="s">
        <v>4852</v>
      </c>
      <c r="S1796" s="23" t="s">
        <v>4853</v>
      </c>
      <c r="T1796" s="23" t="s">
        <v>4854</v>
      </c>
      <c r="U1796" s="134" t="s">
        <v>4849</v>
      </c>
      <c r="V1796" s="23" t="s">
        <v>4850</v>
      </c>
      <c r="W1796" s="134" t="s">
        <v>4851</v>
      </c>
      <c r="X1796" s="134" t="s">
        <v>4852</v>
      </c>
      <c r="Y1796" s="23" t="s">
        <v>4853</v>
      </c>
      <c r="Z1796" s="23" t="s">
        <v>4854</v>
      </c>
      <c r="AA1796" s="33">
        <v>5</v>
      </c>
      <c r="AB1796" s="295" t="str">
        <f t="shared" si="139"/>
        <v>年間</v>
      </c>
      <c r="AC1796" s="268"/>
      <c r="AD1796" s="23">
        <v>1</v>
      </c>
      <c r="AE1796" s="134">
        <v>104400</v>
      </c>
      <c r="AF1796" s="26">
        <f t="shared" si="140"/>
        <v>104400</v>
      </c>
      <c r="AG1796" s="27">
        <v>41791</v>
      </c>
      <c r="AH1796" s="168">
        <v>41821</v>
      </c>
      <c r="AI1796" s="29" t="str">
        <f t="shared" ref="AI1796:AI1859" si="142">IF(ISBLANK($AH1796),"","～")</f>
        <v>～</v>
      </c>
      <c r="AJ1796" s="178">
        <f t="shared" ref="AJ1796:AJ1859" si="143">IF(ISBLANK($AH1796),"",DATE(YEAR($AH1796)+$AA1796,MONTH($AH1796),DAY($AH1796)-1))</f>
        <v>43646</v>
      </c>
      <c r="AK1796" s="23" t="s">
        <v>4855</v>
      </c>
      <c r="AL1796" s="23" t="s">
        <v>4864</v>
      </c>
      <c r="AM1796" s="35">
        <v>41821</v>
      </c>
      <c r="AN1796" s="408" t="str">
        <f>IF($AA1796-data!$G$1=0,"　",IF(AK1796=0,"　",VLOOKUP($AK1796,data!$A$1:$H$264,8,FALSE)))</f>
        <v>消耗部品交換対象</v>
      </c>
      <c r="AO1796" s="109">
        <v>41821</v>
      </c>
      <c r="AP1796" s="134" t="s">
        <v>4857</v>
      </c>
      <c r="AQ1796" s="264">
        <f t="shared" si="141"/>
        <v>42887</v>
      </c>
      <c r="AR1796" s="148"/>
      <c r="AS1796" s="148"/>
      <c r="AT1796" s="148"/>
      <c r="AU1796" s="148"/>
      <c r="AV1796" s="148"/>
      <c r="AW1796" s="148"/>
      <c r="AX1796" s="148"/>
      <c r="AY1796" s="148"/>
      <c r="AZ1796" s="148"/>
      <c r="BA1796" s="148"/>
      <c r="BB1796" s="148"/>
      <c r="BC1796" s="148"/>
      <c r="BD1796" s="148"/>
      <c r="BE1796" s="148"/>
      <c r="BF1796" s="148"/>
      <c r="BG1796" s="148"/>
      <c r="BH1796" s="148"/>
      <c r="BI1796" s="148"/>
      <c r="BJ1796" s="148"/>
      <c r="BK1796" s="148"/>
      <c r="BL1796" s="148"/>
      <c r="BM1796" s="148"/>
      <c r="BN1796" s="148"/>
      <c r="BO1796" s="148"/>
      <c r="BP1796" s="148"/>
      <c r="BQ1796" s="148"/>
      <c r="BR1796" s="148"/>
      <c r="BS1796" s="148"/>
      <c r="BT1796" s="148"/>
      <c r="BU1796" s="148"/>
      <c r="BV1796" s="148"/>
      <c r="BW1796" s="148"/>
      <c r="BX1796" s="148"/>
      <c r="BY1796" s="148"/>
      <c r="BZ1796" s="148"/>
      <c r="CA1796" s="148"/>
      <c r="CB1796" s="148"/>
      <c r="CC1796" s="148"/>
      <c r="CD1796" s="148"/>
      <c r="CE1796" s="148"/>
      <c r="CF1796" s="148"/>
      <c r="CG1796" s="148"/>
      <c r="CH1796" s="148"/>
      <c r="CI1796" s="148"/>
      <c r="CJ1796" s="148"/>
      <c r="CK1796" s="148"/>
      <c r="CL1796" s="148"/>
      <c r="CM1796" s="148"/>
      <c r="CN1796" s="148"/>
      <c r="CO1796" s="148"/>
      <c r="CP1796" s="148"/>
      <c r="CQ1796" s="148"/>
      <c r="CR1796" s="148"/>
      <c r="CS1796" s="148"/>
      <c r="CT1796" s="148"/>
      <c r="CU1796" s="148"/>
      <c r="CV1796" s="148"/>
      <c r="CW1796" s="148"/>
      <c r="CX1796" s="148"/>
      <c r="CY1796" s="148"/>
      <c r="CZ1796" s="148"/>
      <c r="DA1796" s="148"/>
      <c r="DB1796" s="148"/>
      <c r="DC1796" s="148"/>
      <c r="DD1796" s="148"/>
      <c r="DE1796" s="148"/>
      <c r="DF1796" s="148"/>
      <c r="DG1796" s="148"/>
      <c r="DH1796" s="148"/>
      <c r="DI1796" s="148"/>
      <c r="DJ1796" s="148"/>
      <c r="DK1796" s="148"/>
    </row>
    <row r="1797" spans="1:115" s="149" customFormat="1" ht="24.75" customHeight="1" x14ac:dyDescent="0.15">
      <c r="A1797" s="297">
        <v>1794</v>
      </c>
      <c r="B1797" s="23" t="s">
        <v>4865</v>
      </c>
      <c r="C1797" s="24" t="s">
        <v>14333</v>
      </c>
      <c r="D1797" s="23" t="s">
        <v>4848</v>
      </c>
      <c r="E1797" s="23" t="s">
        <v>64</v>
      </c>
      <c r="F1797" s="24" t="s">
        <v>11115</v>
      </c>
      <c r="G1797" s="134" t="s">
        <v>4849</v>
      </c>
      <c r="H1797" s="23" t="s">
        <v>4850</v>
      </c>
      <c r="I1797" s="44" t="s">
        <v>11156</v>
      </c>
      <c r="J1797" s="134" t="s">
        <v>4851</v>
      </c>
      <c r="K1797" s="134" t="s">
        <v>4852</v>
      </c>
      <c r="L1797" s="134"/>
      <c r="M1797" s="23" t="s">
        <v>4853</v>
      </c>
      <c r="N1797" s="23" t="s">
        <v>4854</v>
      </c>
      <c r="O1797" s="134" t="s">
        <v>4849</v>
      </c>
      <c r="P1797" s="23" t="s">
        <v>4850</v>
      </c>
      <c r="Q1797" s="134" t="s">
        <v>4851</v>
      </c>
      <c r="R1797" s="134" t="s">
        <v>4852</v>
      </c>
      <c r="S1797" s="23" t="s">
        <v>4853</v>
      </c>
      <c r="T1797" s="23" t="s">
        <v>4854</v>
      </c>
      <c r="U1797" s="134" t="s">
        <v>4849</v>
      </c>
      <c r="V1797" s="23" t="s">
        <v>4850</v>
      </c>
      <c r="W1797" s="134" t="s">
        <v>4851</v>
      </c>
      <c r="X1797" s="134" t="s">
        <v>4852</v>
      </c>
      <c r="Y1797" s="23" t="s">
        <v>4853</v>
      </c>
      <c r="Z1797" s="23" t="s">
        <v>4854</v>
      </c>
      <c r="AA1797" s="33">
        <v>5</v>
      </c>
      <c r="AB1797" s="295" t="str">
        <f t="shared" ref="AB1797:AB1860" si="144">IF(ISBLANK($AA1797),"","年間")</f>
        <v>年間</v>
      </c>
      <c r="AC1797" s="268"/>
      <c r="AD1797" s="23">
        <v>1</v>
      </c>
      <c r="AE1797" s="134">
        <v>207000</v>
      </c>
      <c r="AF1797" s="26">
        <f t="shared" ref="AF1797:AF1860" si="145">IF(ISBLANK($AE1797),"",$AE1797*$AD1797)</f>
        <v>207000</v>
      </c>
      <c r="AG1797" s="27">
        <v>41791</v>
      </c>
      <c r="AH1797" s="168">
        <v>41821</v>
      </c>
      <c r="AI1797" s="29" t="str">
        <f t="shared" si="142"/>
        <v>～</v>
      </c>
      <c r="AJ1797" s="178">
        <f t="shared" si="143"/>
        <v>43646</v>
      </c>
      <c r="AK1797" s="23" t="s">
        <v>4841</v>
      </c>
      <c r="AL1797" s="23" t="s">
        <v>4866</v>
      </c>
      <c r="AM1797" s="35">
        <v>41821</v>
      </c>
      <c r="AN1797" s="408">
        <f>IF($AA1797-data!$G$1=0,"　",IF(AK1797=0,"　",VLOOKUP($AK1797,data!$A$1:$H$264,8,FALSE)))</f>
        <v>0</v>
      </c>
      <c r="AO1797" s="109">
        <v>41821</v>
      </c>
      <c r="AP1797" s="134" t="s">
        <v>4857</v>
      </c>
      <c r="AQ1797" s="264" t="str">
        <f t="shared" ref="AQ1797:AQ1860" si="146">IF(COUNTIF($AN1797,"*消耗部品交換対象*"),IF(ISBLANK($AH1797),"契約期間 未入力",EDATE($AH1797,35)),"")</f>
        <v/>
      </c>
      <c r="AR1797" s="148"/>
      <c r="AS1797" s="148"/>
      <c r="AT1797" s="148"/>
      <c r="AU1797" s="148"/>
      <c r="AV1797" s="148"/>
      <c r="AW1797" s="148"/>
      <c r="AX1797" s="148"/>
      <c r="AY1797" s="148"/>
      <c r="AZ1797" s="148"/>
      <c r="BA1797" s="148"/>
      <c r="BB1797" s="148"/>
      <c r="BC1797" s="148"/>
      <c r="BD1797" s="148"/>
      <c r="BE1797" s="148"/>
      <c r="BF1797" s="148"/>
      <c r="BG1797" s="148"/>
      <c r="BH1797" s="148"/>
      <c r="BI1797" s="148"/>
      <c r="BJ1797" s="148"/>
      <c r="BK1797" s="148"/>
      <c r="BL1797" s="148"/>
      <c r="BM1797" s="148"/>
      <c r="BN1797" s="148"/>
      <c r="BO1797" s="148"/>
      <c r="BP1797" s="148"/>
      <c r="BQ1797" s="148"/>
      <c r="BR1797" s="148"/>
      <c r="BS1797" s="148"/>
      <c r="BT1797" s="148"/>
      <c r="BU1797" s="148"/>
      <c r="BV1797" s="148"/>
      <c r="BW1797" s="148"/>
      <c r="BX1797" s="148"/>
      <c r="BY1797" s="148"/>
      <c r="BZ1797" s="148"/>
      <c r="CA1797" s="148"/>
      <c r="CB1797" s="148"/>
      <c r="CC1797" s="148"/>
      <c r="CD1797" s="148"/>
      <c r="CE1797" s="148"/>
      <c r="CF1797" s="148"/>
      <c r="CG1797" s="148"/>
      <c r="CH1797" s="148"/>
      <c r="CI1797" s="148"/>
      <c r="CJ1797" s="148"/>
      <c r="CK1797" s="148"/>
      <c r="CL1797" s="148"/>
      <c r="CM1797" s="148"/>
      <c r="CN1797" s="148"/>
      <c r="CO1797" s="148"/>
      <c r="CP1797" s="148"/>
      <c r="CQ1797" s="148"/>
      <c r="CR1797" s="148"/>
      <c r="CS1797" s="148"/>
      <c r="CT1797" s="148"/>
      <c r="CU1797" s="148"/>
      <c r="CV1797" s="148"/>
      <c r="CW1797" s="148"/>
      <c r="CX1797" s="148"/>
      <c r="CY1797" s="148"/>
      <c r="CZ1797" s="148"/>
      <c r="DA1797" s="148"/>
      <c r="DB1797" s="148"/>
      <c r="DC1797" s="148"/>
      <c r="DD1797" s="148"/>
      <c r="DE1797" s="148"/>
      <c r="DF1797" s="148"/>
      <c r="DG1797" s="148"/>
      <c r="DH1797" s="148"/>
      <c r="DI1797" s="148"/>
      <c r="DJ1797" s="148"/>
      <c r="DK1797" s="148"/>
    </row>
    <row r="1798" spans="1:115" s="149" customFormat="1" ht="24.75" customHeight="1" x14ac:dyDescent="0.15">
      <c r="A1798" s="297">
        <v>1795</v>
      </c>
      <c r="B1798" s="23" t="s">
        <v>4865</v>
      </c>
      <c r="C1798" s="24" t="s">
        <v>14333</v>
      </c>
      <c r="D1798" s="23" t="s">
        <v>4848</v>
      </c>
      <c r="E1798" s="23" t="s">
        <v>64</v>
      </c>
      <c r="F1798" s="24" t="s">
        <v>11115</v>
      </c>
      <c r="G1798" s="134" t="s">
        <v>4849</v>
      </c>
      <c r="H1798" s="23" t="s">
        <v>4850</v>
      </c>
      <c r="I1798" s="44" t="s">
        <v>11156</v>
      </c>
      <c r="J1798" s="134" t="s">
        <v>4851</v>
      </c>
      <c r="K1798" s="134" t="s">
        <v>4852</v>
      </c>
      <c r="L1798" s="134"/>
      <c r="M1798" s="23" t="s">
        <v>14306</v>
      </c>
      <c r="N1798" s="23" t="s">
        <v>14307</v>
      </c>
      <c r="O1798" s="134" t="s">
        <v>4849</v>
      </c>
      <c r="P1798" s="23" t="s">
        <v>4850</v>
      </c>
      <c r="Q1798" s="134" t="s">
        <v>4851</v>
      </c>
      <c r="R1798" s="134" t="s">
        <v>4852</v>
      </c>
      <c r="S1798" s="23" t="s">
        <v>4853</v>
      </c>
      <c r="T1798" s="23" t="s">
        <v>4854</v>
      </c>
      <c r="U1798" s="134" t="s">
        <v>4849</v>
      </c>
      <c r="V1798" s="23" t="s">
        <v>4850</v>
      </c>
      <c r="W1798" s="134" t="s">
        <v>4851</v>
      </c>
      <c r="X1798" s="134" t="s">
        <v>4852</v>
      </c>
      <c r="Y1798" s="23" t="s">
        <v>4853</v>
      </c>
      <c r="Z1798" s="23" t="s">
        <v>4854</v>
      </c>
      <c r="AA1798" s="33">
        <v>5</v>
      </c>
      <c r="AB1798" s="295" t="str">
        <f t="shared" si="144"/>
        <v>年間</v>
      </c>
      <c r="AC1798" s="268"/>
      <c r="AD1798" s="23">
        <v>1</v>
      </c>
      <c r="AE1798" s="134">
        <v>207000</v>
      </c>
      <c r="AF1798" s="26">
        <f t="shared" si="145"/>
        <v>207000</v>
      </c>
      <c r="AG1798" s="27">
        <v>41791</v>
      </c>
      <c r="AH1798" s="168">
        <v>41821</v>
      </c>
      <c r="AI1798" s="29" t="str">
        <f t="shared" si="142"/>
        <v>～</v>
      </c>
      <c r="AJ1798" s="178">
        <f t="shared" si="143"/>
        <v>43646</v>
      </c>
      <c r="AK1798" s="23" t="s">
        <v>4841</v>
      </c>
      <c r="AL1798" s="23" t="s">
        <v>4867</v>
      </c>
      <c r="AM1798" s="35">
        <v>41821</v>
      </c>
      <c r="AN1798" s="408">
        <f>IF($AA1798-data!$G$1=0,"　",IF(AK1798=0,"　",VLOOKUP($AK1798,data!$A$1:$H$264,8,FALSE)))</f>
        <v>0</v>
      </c>
      <c r="AO1798" s="109">
        <v>41821</v>
      </c>
      <c r="AP1798" s="134" t="s">
        <v>4857</v>
      </c>
      <c r="AQ1798" s="264" t="str">
        <f t="shared" si="146"/>
        <v/>
      </c>
      <c r="AR1798" s="148"/>
      <c r="AS1798" s="148"/>
      <c r="AT1798" s="148"/>
      <c r="AU1798" s="148"/>
      <c r="AV1798" s="148"/>
      <c r="AW1798" s="148"/>
      <c r="AX1798" s="148"/>
      <c r="AY1798" s="148"/>
      <c r="AZ1798" s="148"/>
      <c r="BA1798" s="148"/>
      <c r="BB1798" s="148"/>
      <c r="BC1798" s="148"/>
      <c r="BD1798" s="148"/>
      <c r="BE1798" s="148"/>
      <c r="BF1798" s="148"/>
      <c r="BG1798" s="148"/>
      <c r="BH1798" s="148"/>
      <c r="BI1798" s="148"/>
      <c r="BJ1798" s="148"/>
      <c r="BK1798" s="148"/>
      <c r="BL1798" s="148"/>
      <c r="BM1798" s="148"/>
      <c r="BN1798" s="148"/>
      <c r="BO1798" s="148"/>
      <c r="BP1798" s="148"/>
      <c r="BQ1798" s="148"/>
      <c r="BR1798" s="148"/>
      <c r="BS1798" s="148"/>
      <c r="BT1798" s="148"/>
      <c r="BU1798" s="148"/>
      <c r="BV1798" s="148"/>
      <c r="BW1798" s="148"/>
      <c r="BX1798" s="148"/>
      <c r="BY1798" s="148"/>
      <c r="BZ1798" s="148"/>
      <c r="CA1798" s="148"/>
      <c r="CB1798" s="148"/>
      <c r="CC1798" s="148"/>
      <c r="CD1798" s="148"/>
      <c r="CE1798" s="148"/>
      <c r="CF1798" s="148"/>
      <c r="CG1798" s="148"/>
      <c r="CH1798" s="148"/>
      <c r="CI1798" s="148"/>
      <c r="CJ1798" s="148"/>
      <c r="CK1798" s="148"/>
      <c r="CL1798" s="148"/>
      <c r="CM1798" s="148"/>
      <c r="CN1798" s="148"/>
      <c r="CO1798" s="148"/>
      <c r="CP1798" s="148"/>
      <c r="CQ1798" s="148"/>
      <c r="CR1798" s="148"/>
      <c r="CS1798" s="148"/>
      <c r="CT1798" s="148"/>
      <c r="CU1798" s="148"/>
      <c r="CV1798" s="148"/>
      <c r="CW1798" s="148"/>
      <c r="CX1798" s="148"/>
      <c r="CY1798" s="148"/>
      <c r="CZ1798" s="148"/>
      <c r="DA1798" s="148"/>
      <c r="DB1798" s="148"/>
      <c r="DC1798" s="148"/>
      <c r="DD1798" s="148"/>
      <c r="DE1798" s="148"/>
      <c r="DF1798" s="148"/>
      <c r="DG1798" s="148"/>
      <c r="DH1798" s="148"/>
      <c r="DI1798" s="148"/>
      <c r="DJ1798" s="148"/>
      <c r="DK1798" s="148"/>
    </row>
    <row r="1799" spans="1:115" s="149" customFormat="1" ht="24.75" customHeight="1" x14ac:dyDescent="0.15">
      <c r="A1799" s="297">
        <v>1796</v>
      </c>
      <c r="B1799" s="23" t="s">
        <v>4868</v>
      </c>
      <c r="C1799" s="24" t="s">
        <v>14341</v>
      </c>
      <c r="D1799" s="23" t="s">
        <v>3891</v>
      </c>
      <c r="E1799" s="23" t="s">
        <v>1653</v>
      </c>
      <c r="F1799" s="24" t="s">
        <v>8317</v>
      </c>
      <c r="G1799" s="95" t="s">
        <v>4881</v>
      </c>
      <c r="H1799" s="95" t="s">
        <v>4882</v>
      </c>
      <c r="I1799" s="23" t="s">
        <v>11117</v>
      </c>
      <c r="J1799" s="95" t="s">
        <v>4883</v>
      </c>
      <c r="K1799" s="95" t="s">
        <v>4884</v>
      </c>
      <c r="L1799" s="95"/>
      <c r="M1799" s="23" t="s">
        <v>4877</v>
      </c>
      <c r="N1799" s="23" t="s">
        <v>4885</v>
      </c>
      <c r="O1799" s="95" t="s">
        <v>4869</v>
      </c>
      <c r="P1799" s="95" t="s">
        <v>4870</v>
      </c>
      <c r="Q1799" s="95" t="s">
        <v>3894</v>
      </c>
      <c r="R1799" s="95" t="s">
        <v>4871</v>
      </c>
      <c r="S1799" s="23" t="s">
        <v>4872</v>
      </c>
      <c r="T1799" s="23" t="s">
        <v>4873</v>
      </c>
      <c r="U1799" s="95" t="s">
        <v>3898</v>
      </c>
      <c r="V1799" s="95" t="s">
        <v>4874</v>
      </c>
      <c r="W1799" s="95" t="s">
        <v>4875</v>
      </c>
      <c r="X1799" s="95" t="s">
        <v>4876</v>
      </c>
      <c r="Y1799" s="23" t="s">
        <v>4877</v>
      </c>
      <c r="Z1799" s="23" t="s">
        <v>4878</v>
      </c>
      <c r="AA1799" s="33">
        <v>3</v>
      </c>
      <c r="AB1799" s="295" t="str">
        <f t="shared" si="144"/>
        <v>年間</v>
      </c>
      <c r="AC1799" s="268"/>
      <c r="AD1799" s="23">
        <v>1</v>
      </c>
      <c r="AE1799" s="134">
        <v>35280</v>
      </c>
      <c r="AF1799" s="26">
        <f t="shared" si="145"/>
        <v>35280</v>
      </c>
      <c r="AG1799" s="27">
        <v>41821</v>
      </c>
      <c r="AH1799" s="168">
        <v>41835</v>
      </c>
      <c r="AI1799" s="29" t="str">
        <f t="shared" si="142"/>
        <v>～</v>
      </c>
      <c r="AJ1799" s="178">
        <f t="shared" si="143"/>
        <v>42930</v>
      </c>
      <c r="AK1799" s="23" t="s">
        <v>4439</v>
      </c>
      <c r="AL1799" s="23" t="s">
        <v>4879</v>
      </c>
      <c r="AM1799" s="35">
        <v>41835</v>
      </c>
      <c r="AN1799" s="408" t="str">
        <f>IF($AA1799-data!$G$1=0,"　",IF(AK1799=0,"　",VLOOKUP($AK1799,data!$A$1:$H$264,8,FALSE)))</f>
        <v>　</v>
      </c>
      <c r="AO1799" s="109">
        <v>41842</v>
      </c>
      <c r="AP1799" s="134" t="s">
        <v>4880</v>
      </c>
      <c r="AQ1799" s="264" t="str">
        <f t="shared" si="146"/>
        <v/>
      </c>
      <c r="AR1799" s="148"/>
      <c r="AS1799" s="148"/>
      <c r="AT1799" s="148"/>
      <c r="AU1799" s="148"/>
      <c r="AV1799" s="148"/>
      <c r="AW1799" s="148"/>
      <c r="AX1799" s="148"/>
      <c r="AY1799" s="148"/>
      <c r="AZ1799" s="148"/>
      <c r="BA1799" s="148"/>
      <c r="BB1799" s="148"/>
      <c r="BC1799" s="148"/>
      <c r="BD1799" s="148"/>
      <c r="BE1799" s="148"/>
      <c r="BF1799" s="148"/>
      <c r="BG1799" s="148"/>
      <c r="BH1799" s="148"/>
      <c r="BI1799" s="148"/>
      <c r="BJ1799" s="148"/>
      <c r="BK1799" s="148"/>
      <c r="BL1799" s="148"/>
      <c r="BM1799" s="148"/>
      <c r="BN1799" s="148"/>
      <c r="BO1799" s="148"/>
      <c r="BP1799" s="148"/>
      <c r="BQ1799" s="148"/>
      <c r="BR1799" s="148"/>
      <c r="BS1799" s="148"/>
      <c r="BT1799" s="148"/>
      <c r="BU1799" s="148"/>
      <c r="BV1799" s="148"/>
      <c r="BW1799" s="148"/>
      <c r="BX1799" s="148"/>
      <c r="BY1799" s="148"/>
      <c r="BZ1799" s="148"/>
      <c r="CA1799" s="148"/>
      <c r="CB1799" s="148"/>
      <c r="CC1799" s="148"/>
      <c r="CD1799" s="148"/>
      <c r="CE1799" s="148"/>
      <c r="CF1799" s="148"/>
      <c r="CG1799" s="148"/>
      <c r="CH1799" s="148"/>
      <c r="CI1799" s="148"/>
      <c r="CJ1799" s="148"/>
      <c r="CK1799" s="148"/>
      <c r="CL1799" s="148"/>
      <c r="CM1799" s="148"/>
      <c r="CN1799" s="148"/>
      <c r="CO1799" s="148"/>
      <c r="CP1799" s="148"/>
      <c r="CQ1799" s="148"/>
      <c r="CR1799" s="148"/>
      <c r="CS1799" s="148"/>
      <c r="CT1799" s="148"/>
      <c r="CU1799" s="148"/>
      <c r="CV1799" s="148"/>
      <c r="CW1799" s="148"/>
      <c r="CX1799" s="148"/>
      <c r="CY1799" s="148"/>
      <c r="CZ1799" s="148"/>
      <c r="DA1799" s="148"/>
      <c r="DB1799" s="148"/>
      <c r="DC1799" s="148"/>
      <c r="DD1799" s="148"/>
      <c r="DE1799" s="148"/>
      <c r="DF1799" s="148"/>
      <c r="DG1799" s="148"/>
      <c r="DH1799" s="148"/>
      <c r="DI1799" s="148"/>
      <c r="DJ1799" s="148"/>
      <c r="DK1799" s="148"/>
    </row>
    <row r="1800" spans="1:115" s="150" customFormat="1" ht="24.75" customHeight="1" x14ac:dyDescent="0.15">
      <c r="A1800" s="297">
        <v>1797</v>
      </c>
      <c r="B1800" s="23" t="s">
        <v>4886</v>
      </c>
      <c r="C1800" s="24" t="s">
        <v>2344</v>
      </c>
      <c r="D1800" s="23"/>
      <c r="E1800" s="23"/>
      <c r="F1800" s="23"/>
      <c r="G1800" s="23"/>
      <c r="H1800" s="23"/>
      <c r="I1800" s="23"/>
      <c r="J1800" s="23"/>
      <c r="K1800" s="23"/>
      <c r="L1800" s="23"/>
      <c r="M1800" s="23"/>
      <c r="N1800" s="23"/>
      <c r="O1800" s="23"/>
      <c r="P1800" s="23"/>
      <c r="Q1800" s="23"/>
      <c r="R1800" s="23"/>
      <c r="S1800" s="23"/>
      <c r="T1800" s="23"/>
      <c r="U1800" s="23"/>
      <c r="V1800" s="23"/>
      <c r="W1800" s="23"/>
      <c r="X1800" s="23"/>
      <c r="Y1800" s="23"/>
      <c r="Z1800" s="23"/>
      <c r="AA1800" s="33"/>
      <c r="AB1800" s="295" t="str">
        <f t="shared" si="144"/>
        <v/>
      </c>
      <c r="AC1800" s="268"/>
      <c r="AD1800" s="23"/>
      <c r="AE1800" s="134"/>
      <c r="AF1800" s="94" t="str">
        <f t="shared" si="145"/>
        <v/>
      </c>
      <c r="AG1800" s="27"/>
      <c r="AH1800" s="168"/>
      <c r="AI1800" s="29" t="str">
        <f t="shared" si="142"/>
        <v/>
      </c>
      <c r="AJ1800" s="178" t="str">
        <f t="shared" si="143"/>
        <v/>
      </c>
      <c r="AK1800" s="23"/>
      <c r="AL1800" s="23"/>
      <c r="AM1800" s="23"/>
      <c r="AN1800" s="408" t="str">
        <f>IF($AA1800-data!$G$1=0,"　",IF(AK1800=0,"　",VLOOKUP($AK1800,data!$A$1:$H$264,8,FALSE)))</f>
        <v>　</v>
      </c>
      <c r="AO1800" s="35"/>
      <c r="AP1800" s="134"/>
      <c r="AQ1800" s="264" t="str">
        <f t="shared" si="146"/>
        <v/>
      </c>
      <c r="AR1800" s="148"/>
      <c r="AS1800" s="148"/>
      <c r="AT1800" s="148"/>
      <c r="AU1800" s="148"/>
      <c r="AV1800" s="148"/>
      <c r="AW1800" s="148"/>
      <c r="AX1800" s="148"/>
      <c r="AY1800" s="148"/>
      <c r="AZ1800" s="148"/>
      <c r="BA1800" s="148"/>
      <c r="BB1800" s="148"/>
      <c r="BC1800" s="148"/>
      <c r="BD1800" s="148"/>
      <c r="BE1800" s="148"/>
      <c r="BF1800" s="148"/>
      <c r="BG1800" s="148"/>
      <c r="BH1800" s="148"/>
      <c r="BI1800" s="148"/>
      <c r="BJ1800" s="148"/>
      <c r="BK1800" s="148"/>
      <c r="BL1800" s="148"/>
      <c r="BM1800" s="148"/>
      <c r="BN1800" s="148"/>
      <c r="BO1800" s="148"/>
      <c r="BP1800" s="148"/>
      <c r="BQ1800" s="148"/>
      <c r="BR1800" s="148"/>
      <c r="BS1800" s="148"/>
      <c r="BT1800" s="148"/>
      <c r="BU1800" s="148"/>
      <c r="BV1800" s="148"/>
      <c r="BW1800" s="148"/>
      <c r="BX1800" s="148"/>
      <c r="BY1800" s="148"/>
      <c r="BZ1800" s="148"/>
      <c r="CA1800" s="148"/>
      <c r="CB1800" s="148"/>
      <c r="CC1800" s="148"/>
      <c r="CD1800" s="148"/>
      <c r="CE1800" s="148"/>
      <c r="CF1800" s="148"/>
      <c r="CG1800" s="148"/>
      <c r="CH1800" s="148"/>
      <c r="CI1800" s="148"/>
      <c r="CJ1800" s="148"/>
      <c r="CK1800" s="148"/>
      <c r="CL1800" s="148"/>
      <c r="CM1800" s="148"/>
      <c r="CN1800" s="148"/>
      <c r="CO1800" s="148"/>
      <c r="CP1800" s="148"/>
      <c r="CQ1800" s="148"/>
      <c r="CR1800" s="148"/>
      <c r="CS1800" s="148"/>
      <c r="CT1800" s="148"/>
      <c r="CU1800" s="148"/>
      <c r="CV1800" s="148"/>
      <c r="CW1800" s="148"/>
      <c r="CX1800" s="148"/>
      <c r="CY1800" s="148"/>
      <c r="CZ1800" s="148"/>
      <c r="DA1800" s="148"/>
      <c r="DB1800" s="148"/>
      <c r="DC1800" s="148"/>
      <c r="DD1800" s="148"/>
      <c r="DE1800" s="148"/>
      <c r="DF1800" s="148"/>
      <c r="DG1800" s="148"/>
      <c r="DH1800" s="148"/>
      <c r="DI1800" s="148"/>
      <c r="DJ1800" s="148"/>
      <c r="DK1800" s="148"/>
    </row>
    <row r="1801" spans="1:115" s="150" customFormat="1" ht="24.75" customHeight="1" x14ac:dyDescent="0.15">
      <c r="A1801" s="297">
        <v>1798</v>
      </c>
      <c r="B1801" s="23" t="s">
        <v>4887</v>
      </c>
      <c r="C1801" s="24" t="s">
        <v>14340</v>
      </c>
      <c r="D1801" s="23" t="s">
        <v>1591</v>
      </c>
      <c r="E1801" s="23" t="s">
        <v>4413</v>
      </c>
      <c r="F1801" s="24" t="s">
        <v>13631</v>
      </c>
      <c r="G1801" s="25" t="s">
        <v>4892</v>
      </c>
      <c r="H1801" s="23" t="s">
        <v>4893</v>
      </c>
      <c r="I1801" s="44" t="s">
        <v>11163</v>
      </c>
      <c r="J1801" s="25" t="s">
        <v>4894</v>
      </c>
      <c r="K1801" s="58" t="s">
        <v>4895</v>
      </c>
      <c r="L1801" s="58"/>
      <c r="M1801" s="23" t="s">
        <v>4896</v>
      </c>
      <c r="N1801" s="23" t="s">
        <v>4897</v>
      </c>
      <c r="O1801" s="25" t="s">
        <v>4103</v>
      </c>
      <c r="P1801" s="23" t="s">
        <v>2309</v>
      </c>
      <c r="Q1801" s="25" t="s">
        <v>4888</v>
      </c>
      <c r="R1801" s="58" t="s">
        <v>4889</v>
      </c>
      <c r="S1801" s="23" t="s">
        <v>4890</v>
      </c>
      <c r="T1801" s="23" t="s">
        <v>4891</v>
      </c>
      <c r="U1801" s="25" t="s">
        <v>4892</v>
      </c>
      <c r="V1801" s="23" t="s">
        <v>4893</v>
      </c>
      <c r="W1801" s="25" t="s">
        <v>4894</v>
      </c>
      <c r="X1801" s="58" t="s">
        <v>4895</v>
      </c>
      <c r="Y1801" s="23" t="s">
        <v>4896</v>
      </c>
      <c r="Z1801" s="23" t="s">
        <v>4897</v>
      </c>
      <c r="AA1801" s="33">
        <v>3</v>
      </c>
      <c r="AB1801" s="295" t="str">
        <f t="shared" si="144"/>
        <v>年間</v>
      </c>
      <c r="AC1801" s="268"/>
      <c r="AD1801" s="23">
        <v>1</v>
      </c>
      <c r="AE1801" s="111">
        <v>35280</v>
      </c>
      <c r="AF1801" s="26">
        <f t="shared" si="145"/>
        <v>35280</v>
      </c>
      <c r="AG1801" s="27">
        <v>41821</v>
      </c>
      <c r="AH1801" s="168">
        <v>41791</v>
      </c>
      <c r="AI1801" s="29" t="str">
        <f t="shared" si="142"/>
        <v>～</v>
      </c>
      <c r="AJ1801" s="178">
        <f t="shared" si="143"/>
        <v>42886</v>
      </c>
      <c r="AK1801" s="23" t="s">
        <v>4439</v>
      </c>
      <c r="AL1801" s="132" t="s">
        <v>4898</v>
      </c>
      <c r="AM1801" s="114">
        <v>41791</v>
      </c>
      <c r="AN1801" s="408" t="str">
        <f>IF($AA1801-data!$G$1=0,"　",IF(AK1801=0,"　",VLOOKUP($AK1801,data!$A$1:$H$264,8,FALSE)))</f>
        <v>　</v>
      </c>
      <c r="AO1801" s="109">
        <v>41843</v>
      </c>
      <c r="AP1801" s="134" t="s">
        <v>4899</v>
      </c>
      <c r="AQ1801" s="264" t="str">
        <f t="shared" si="146"/>
        <v/>
      </c>
    </row>
    <row r="1802" spans="1:115" s="149" customFormat="1" ht="24.75" customHeight="1" x14ac:dyDescent="0.15">
      <c r="A1802" s="297">
        <v>1799</v>
      </c>
      <c r="B1802" s="23" t="s">
        <v>4900</v>
      </c>
      <c r="C1802" s="24" t="s">
        <v>14340</v>
      </c>
      <c r="D1802" s="23" t="s">
        <v>1591</v>
      </c>
      <c r="E1802" s="23" t="s">
        <v>4413</v>
      </c>
      <c r="F1802" s="24" t="s">
        <v>13631</v>
      </c>
      <c r="G1802" s="25" t="s">
        <v>4892</v>
      </c>
      <c r="H1802" s="23" t="s">
        <v>4893</v>
      </c>
      <c r="I1802" s="44" t="s">
        <v>11163</v>
      </c>
      <c r="J1802" s="25" t="s">
        <v>4894</v>
      </c>
      <c r="K1802" s="58" t="s">
        <v>4895</v>
      </c>
      <c r="L1802" s="58"/>
      <c r="M1802" s="23" t="s">
        <v>4896</v>
      </c>
      <c r="N1802" s="23" t="s">
        <v>4897</v>
      </c>
      <c r="O1802" s="25" t="s">
        <v>4103</v>
      </c>
      <c r="P1802" s="23" t="s">
        <v>2309</v>
      </c>
      <c r="Q1802" s="25" t="s">
        <v>4888</v>
      </c>
      <c r="R1802" s="58" t="s">
        <v>4889</v>
      </c>
      <c r="S1802" s="23" t="s">
        <v>4890</v>
      </c>
      <c r="T1802" s="23" t="s">
        <v>4891</v>
      </c>
      <c r="U1802" s="25" t="s">
        <v>4892</v>
      </c>
      <c r="V1802" s="23" t="s">
        <v>4893</v>
      </c>
      <c r="W1802" s="25" t="s">
        <v>4894</v>
      </c>
      <c r="X1802" s="58" t="s">
        <v>4895</v>
      </c>
      <c r="Y1802" s="23" t="s">
        <v>4896</v>
      </c>
      <c r="Z1802" s="23" t="s">
        <v>4897</v>
      </c>
      <c r="AA1802" s="33">
        <v>3</v>
      </c>
      <c r="AB1802" s="295" t="str">
        <f t="shared" si="144"/>
        <v>年間</v>
      </c>
      <c r="AC1802" s="268"/>
      <c r="AD1802" s="23">
        <v>1</v>
      </c>
      <c r="AE1802" s="202">
        <v>8280</v>
      </c>
      <c r="AF1802" s="26">
        <f t="shared" si="145"/>
        <v>8280</v>
      </c>
      <c r="AG1802" s="27">
        <v>41821</v>
      </c>
      <c r="AH1802" s="168">
        <v>41791</v>
      </c>
      <c r="AI1802" s="29" t="str">
        <f t="shared" si="142"/>
        <v>～</v>
      </c>
      <c r="AJ1802" s="178">
        <f t="shared" si="143"/>
        <v>42886</v>
      </c>
      <c r="AK1802" s="30" t="s">
        <v>4699</v>
      </c>
      <c r="AL1802" s="132" t="s">
        <v>4901</v>
      </c>
      <c r="AM1802" s="114">
        <v>41791</v>
      </c>
      <c r="AN1802" s="408" t="str">
        <f>IF($AA1802-data!$G$1=0,"　",IF(AK1802=0,"　",VLOOKUP($AK1802,data!$A$1:$H$264,8,FALSE)))</f>
        <v>　</v>
      </c>
      <c r="AO1802" s="109">
        <v>41843</v>
      </c>
      <c r="AP1802" s="134" t="s">
        <v>4899</v>
      </c>
      <c r="AQ1802" s="264" t="str">
        <f t="shared" si="146"/>
        <v/>
      </c>
    </row>
    <row r="1803" spans="1:115" s="150" customFormat="1" ht="24.75" customHeight="1" x14ac:dyDescent="0.15">
      <c r="A1803" s="297">
        <v>1800</v>
      </c>
      <c r="B1803" s="23" t="s">
        <v>4902</v>
      </c>
      <c r="C1803" s="24" t="s">
        <v>14340</v>
      </c>
      <c r="D1803" s="23" t="s">
        <v>1591</v>
      </c>
      <c r="E1803" s="23" t="s">
        <v>4413</v>
      </c>
      <c r="F1803" s="24" t="s">
        <v>13631</v>
      </c>
      <c r="G1803" s="25" t="s">
        <v>4892</v>
      </c>
      <c r="H1803" s="23" t="s">
        <v>4893</v>
      </c>
      <c r="I1803" s="44" t="s">
        <v>11163</v>
      </c>
      <c r="J1803" s="25" t="s">
        <v>4894</v>
      </c>
      <c r="K1803" s="58" t="s">
        <v>4895</v>
      </c>
      <c r="L1803" s="58"/>
      <c r="M1803" s="23" t="s">
        <v>4896</v>
      </c>
      <c r="N1803" s="23" t="s">
        <v>4897</v>
      </c>
      <c r="O1803" s="25" t="s">
        <v>4103</v>
      </c>
      <c r="P1803" s="23" t="s">
        <v>2309</v>
      </c>
      <c r="Q1803" s="25" t="s">
        <v>4888</v>
      </c>
      <c r="R1803" s="58" t="s">
        <v>4889</v>
      </c>
      <c r="S1803" s="23" t="s">
        <v>4890</v>
      </c>
      <c r="T1803" s="23" t="s">
        <v>4891</v>
      </c>
      <c r="U1803" s="25" t="s">
        <v>4892</v>
      </c>
      <c r="V1803" s="23" t="s">
        <v>4893</v>
      </c>
      <c r="W1803" s="25" t="s">
        <v>4894</v>
      </c>
      <c r="X1803" s="58" t="s">
        <v>4895</v>
      </c>
      <c r="Y1803" s="23" t="s">
        <v>4896</v>
      </c>
      <c r="Z1803" s="23" t="s">
        <v>4897</v>
      </c>
      <c r="AA1803" s="33">
        <v>3</v>
      </c>
      <c r="AB1803" s="295" t="str">
        <f t="shared" si="144"/>
        <v>年間</v>
      </c>
      <c r="AC1803" s="268"/>
      <c r="AD1803" s="23">
        <v>1</v>
      </c>
      <c r="AE1803" s="111">
        <v>3960</v>
      </c>
      <c r="AF1803" s="26">
        <f t="shared" si="145"/>
        <v>3960</v>
      </c>
      <c r="AG1803" s="27">
        <v>41821</v>
      </c>
      <c r="AH1803" s="168">
        <v>41791</v>
      </c>
      <c r="AI1803" s="29" t="str">
        <f t="shared" si="142"/>
        <v>～</v>
      </c>
      <c r="AJ1803" s="178">
        <f t="shared" si="143"/>
        <v>42886</v>
      </c>
      <c r="AK1803" s="132" t="s">
        <v>4903</v>
      </c>
      <c r="AL1803" s="132" t="s">
        <v>4904</v>
      </c>
      <c r="AM1803" s="114">
        <v>41791</v>
      </c>
      <c r="AN1803" s="408" t="str">
        <f>IF($AA1803-data!$G$1=0,"　",IF(AK1803=0,"　",VLOOKUP($AK1803,data!$A$1:$H$264,8,FALSE)))</f>
        <v>　</v>
      </c>
      <c r="AO1803" s="109">
        <v>41843</v>
      </c>
      <c r="AP1803" s="134" t="s">
        <v>4899</v>
      </c>
      <c r="AQ1803" s="264" t="str">
        <f t="shared" si="146"/>
        <v/>
      </c>
    </row>
    <row r="1804" spans="1:115" s="150" customFormat="1" ht="24.75" customHeight="1" x14ac:dyDescent="0.15">
      <c r="A1804" s="297">
        <v>1801</v>
      </c>
      <c r="B1804" s="23" t="s">
        <v>4905</v>
      </c>
      <c r="C1804" s="24" t="s">
        <v>2344</v>
      </c>
      <c r="D1804" s="23"/>
      <c r="E1804" s="23"/>
      <c r="F1804" s="23"/>
      <c r="G1804" s="23"/>
      <c r="H1804" s="23"/>
      <c r="I1804" s="23"/>
      <c r="J1804" s="23"/>
      <c r="K1804" s="23"/>
      <c r="L1804" s="23"/>
      <c r="M1804" s="23"/>
      <c r="N1804" s="23"/>
      <c r="O1804" s="23"/>
      <c r="P1804" s="23"/>
      <c r="Q1804" s="23"/>
      <c r="R1804" s="23"/>
      <c r="S1804" s="23"/>
      <c r="T1804" s="23"/>
      <c r="U1804" s="23"/>
      <c r="V1804" s="23"/>
      <c r="W1804" s="23"/>
      <c r="X1804" s="23"/>
      <c r="Y1804" s="23"/>
      <c r="Z1804" s="23"/>
      <c r="AA1804" s="33"/>
      <c r="AB1804" s="295" t="str">
        <f t="shared" si="144"/>
        <v/>
      </c>
      <c r="AC1804" s="268"/>
      <c r="AD1804" s="23"/>
      <c r="AE1804" s="134"/>
      <c r="AF1804" s="94" t="str">
        <f t="shared" si="145"/>
        <v/>
      </c>
      <c r="AG1804" s="27"/>
      <c r="AH1804" s="168"/>
      <c r="AI1804" s="29" t="str">
        <f t="shared" si="142"/>
        <v/>
      </c>
      <c r="AJ1804" s="178" t="str">
        <f t="shared" si="143"/>
        <v/>
      </c>
      <c r="AK1804" s="23"/>
      <c r="AL1804" s="23"/>
      <c r="AM1804" s="23"/>
      <c r="AN1804" s="408" t="str">
        <f>IF($AA1804-data!$G$1=0,"　",IF(AK1804=0,"　",VLOOKUP($AK1804,data!$A$1:$H$264,8,FALSE)))</f>
        <v>　</v>
      </c>
      <c r="AO1804" s="35"/>
      <c r="AP1804" s="134"/>
      <c r="AQ1804" s="264" t="str">
        <f t="shared" si="146"/>
        <v/>
      </c>
      <c r="AR1804" s="148"/>
      <c r="AS1804" s="148"/>
      <c r="AT1804" s="148"/>
      <c r="AU1804" s="148"/>
      <c r="AV1804" s="148"/>
      <c r="AW1804" s="148"/>
      <c r="AX1804" s="148"/>
      <c r="AY1804" s="148"/>
      <c r="AZ1804" s="148"/>
      <c r="BA1804" s="148"/>
      <c r="BB1804" s="148"/>
      <c r="BC1804" s="148"/>
      <c r="BD1804" s="148"/>
      <c r="BE1804" s="148"/>
      <c r="BF1804" s="148"/>
      <c r="BG1804" s="148"/>
      <c r="BH1804" s="148"/>
      <c r="BI1804" s="148"/>
      <c r="BJ1804" s="148"/>
      <c r="BK1804" s="148"/>
      <c r="BL1804" s="148"/>
      <c r="BM1804" s="148"/>
      <c r="BN1804" s="148"/>
      <c r="BO1804" s="148"/>
      <c r="BP1804" s="148"/>
      <c r="BQ1804" s="148"/>
      <c r="BR1804" s="148"/>
      <c r="BS1804" s="148"/>
      <c r="BT1804" s="148"/>
      <c r="BU1804" s="148"/>
      <c r="BV1804" s="148"/>
      <c r="BW1804" s="148"/>
      <c r="BX1804" s="148"/>
      <c r="BY1804" s="148"/>
      <c r="BZ1804" s="148"/>
      <c r="CA1804" s="148"/>
      <c r="CB1804" s="148"/>
      <c r="CC1804" s="148"/>
      <c r="CD1804" s="148"/>
      <c r="CE1804" s="148"/>
      <c r="CF1804" s="148"/>
      <c r="CG1804" s="148"/>
      <c r="CH1804" s="148"/>
      <c r="CI1804" s="148"/>
      <c r="CJ1804" s="148"/>
      <c r="CK1804" s="148"/>
      <c r="CL1804" s="148"/>
      <c r="CM1804" s="148"/>
      <c r="CN1804" s="148"/>
      <c r="CO1804" s="148"/>
      <c r="CP1804" s="148"/>
      <c r="CQ1804" s="148"/>
      <c r="CR1804" s="148"/>
      <c r="CS1804" s="148"/>
      <c r="CT1804" s="148"/>
      <c r="CU1804" s="148"/>
      <c r="CV1804" s="148"/>
      <c r="CW1804" s="148"/>
      <c r="CX1804" s="148"/>
      <c r="CY1804" s="148"/>
      <c r="CZ1804" s="148"/>
      <c r="DA1804" s="148"/>
      <c r="DB1804" s="148"/>
      <c r="DC1804" s="148"/>
      <c r="DD1804" s="148"/>
      <c r="DE1804" s="148"/>
      <c r="DF1804" s="148"/>
      <c r="DG1804" s="148"/>
      <c r="DH1804" s="148"/>
      <c r="DI1804" s="148"/>
      <c r="DJ1804" s="148"/>
      <c r="DK1804" s="148"/>
    </row>
    <row r="1805" spans="1:115" s="150" customFormat="1" ht="24.75" customHeight="1" x14ac:dyDescent="0.15">
      <c r="A1805" s="297">
        <v>1802</v>
      </c>
      <c r="B1805" s="23" t="s">
        <v>4906</v>
      </c>
      <c r="C1805" s="24" t="s">
        <v>2344</v>
      </c>
      <c r="D1805" s="23"/>
      <c r="E1805" s="23"/>
      <c r="F1805" s="23"/>
      <c r="G1805" s="23"/>
      <c r="H1805" s="23"/>
      <c r="I1805" s="23"/>
      <c r="J1805" s="23"/>
      <c r="K1805" s="23"/>
      <c r="L1805" s="23"/>
      <c r="M1805" s="23"/>
      <c r="N1805" s="23"/>
      <c r="O1805" s="23"/>
      <c r="P1805" s="23"/>
      <c r="Q1805" s="23"/>
      <c r="R1805" s="23"/>
      <c r="S1805" s="23"/>
      <c r="T1805" s="23"/>
      <c r="U1805" s="23"/>
      <c r="V1805" s="23"/>
      <c r="W1805" s="23"/>
      <c r="X1805" s="23"/>
      <c r="Y1805" s="23"/>
      <c r="Z1805" s="23"/>
      <c r="AA1805" s="33"/>
      <c r="AB1805" s="295" t="str">
        <f t="shared" si="144"/>
        <v/>
      </c>
      <c r="AC1805" s="268"/>
      <c r="AD1805" s="23"/>
      <c r="AE1805" s="134"/>
      <c r="AF1805" s="94" t="str">
        <f t="shared" si="145"/>
        <v/>
      </c>
      <c r="AG1805" s="27"/>
      <c r="AH1805" s="168"/>
      <c r="AI1805" s="29" t="str">
        <f t="shared" si="142"/>
        <v/>
      </c>
      <c r="AJ1805" s="178" t="str">
        <f t="shared" si="143"/>
        <v/>
      </c>
      <c r="AK1805" s="23"/>
      <c r="AL1805" s="23"/>
      <c r="AM1805" s="23"/>
      <c r="AN1805" s="408" t="str">
        <f>IF($AA1805-data!$G$1=0,"　",IF(AK1805=0,"　",VLOOKUP($AK1805,data!$A$1:$H$264,8,FALSE)))</f>
        <v>　</v>
      </c>
      <c r="AO1805" s="35"/>
      <c r="AP1805" s="134"/>
      <c r="AQ1805" s="264" t="str">
        <f t="shared" si="146"/>
        <v/>
      </c>
      <c r="AR1805" s="148"/>
      <c r="AS1805" s="148"/>
      <c r="AT1805" s="148"/>
      <c r="AU1805" s="148"/>
      <c r="AV1805" s="148"/>
      <c r="AW1805" s="148"/>
      <c r="AX1805" s="148"/>
      <c r="AY1805" s="148"/>
      <c r="AZ1805" s="148"/>
      <c r="BA1805" s="148"/>
      <c r="BB1805" s="148"/>
      <c r="BC1805" s="148"/>
      <c r="BD1805" s="148"/>
      <c r="BE1805" s="148"/>
      <c r="BF1805" s="148"/>
      <c r="BG1805" s="148"/>
      <c r="BH1805" s="148"/>
      <c r="BI1805" s="148"/>
      <c r="BJ1805" s="148"/>
      <c r="BK1805" s="148"/>
      <c r="BL1805" s="148"/>
      <c r="BM1805" s="148"/>
      <c r="BN1805" s="148"/>
      <c r="BO1805" s="148"/>
      <c r="BP1805" s="148"/>
      <c r="BQ1805" s="148"/>
      <c r="BR1805" s="148"/>
      <c r="BS1805" s="148"/>
      <c r="BT1805" s="148"/>
      <c r="BU1805" s="148"/>
      <c r="BV1805" s="148"/>
      <c r="BW1805" s="148"/>
      <c r="BX1805" s="148"/>
      <c r="BY1805" s="148"/>
      <c r="BZ1805" s="148"/>
      <c r="CA1805" s="148"/>
      <c r="CB1805" s="148"/>
      <c r="CC1805" s="148"/>
      <c r="CD1805" s="148"/>
      <c r="CE1805" s="148"/>
      <c r="CF1805" s="148"/>
      <c r="CG1805" s="148"/>
      <c r="CH1805" s="148"/>
      <c r="CI1805" s="148"/>
      <c r="CJ1805" s="148"/>
      <c r="CK1805" s="148"/>
      <c r="CL1805" s="148"/>
      <c r="CM1805" s="148"/>
      <c r="CN1805" s="148"/>
      <c r="CO1805" s="148"/>
      <c r="CP1805" s="148"/>
      <c r="CQ1805" s="148"/>
      <c r="CR1805" s="148"/>
      <c r="CS1805" s="148"/>
      <c r="CT1805" s="148"/>
      <c r="CU1805" s="148"/>
      <c r="CV1805" s="148"/>
      <c r="CW1805" s="148"/>
      <c r="CX1805" s="148"/>
      <c r="CY1805" s="148"/>
      <c r="CZ1805" s="148"/>
      <c r="DA1805" s="148"/>
      <c r="DB1805" s="148"/>
      <c r="DC1805" s="148"/>
      <c r="DD1805" s="148"/>
      <c r="DE1805" s="148"/>
      <c r="DF1805" s="148"/>
      <c r="DG1805" s="148"/>
      <c r="DH1805" s="148"/>
      <c r="DI1805" s="148"/>
      <c r="DJ1805" s="148"/>
      <c r="DK1805" s="148"/>
    </row>
    <row r="1806" spans="1:115" s="150" customFormat="1" ht="24.75" customHeight="1" x14ac:dyDescent="0.15">
      <c r="A1806" s="297">
        <v>1803</v>
      </c>
      <c r="B1806" s="23" t="s">
        <v>4907</v>
      </c>
      <c r="C1806" s="24" t="s">
        <v>2344</v>
      </c>
      <c r="D1806" s="23"/>
      <c r="E1806" s="23"/>
      <c r="F1806" s="23"/>
      <c r="G1806" s="23"/>
      <c r="H1806" s="23"/>
      <c r="I1806" s="23"/>
      <c r="J1806" s="23"/>
      <c r="K1806" s="23"/>
      <c r="L1806" s="23"/>
      <c r="M1806" s="23"/>
      <c r="N1806" s="23"/>
      <c r="O1806" s="23"/>
      <c r="P1806" s="23"/>
      <c r="Q1806" s="23"/>
      <c r="R1806" s="23"/>
      <c r="S1806" s="23"/>
      <c r="T1806" s="23"/>
      <c r="U1806" s="23"/>
      <c r="V1806" s="23"/>
      <c r="W1806" s="23"/>
      <c r="X1806" s="23"/>
      <c r="Y1806" s="23"/>
      <c r="Z1806" s="23"/>
      <c r="AA1806" s="33"/>
      <c r="AB1806" s="295" t="str">
        <f t="shared" si="144"/>
        <v/>
      </c>
      <c r="AC1806" s="268"/>
      <c r="AD1806" s="23"/>
      <c r="AE1806" s="134"/>
      <c r="AF1806" s="94" t="str">
        <f t="shared" si="145"/>
        <v/>
      </c>
      <c r="AG1806" s="27"/>
      <c r="AH1806" s="168"/>
      <c r="AI1806" s="29" t="str">
        <f t="shared" si="142"/>
        <v/>
      </c>
      <c r="AJ1806" s="178" t="str">
        <f t="shared" si="143"/>
        <v/>
      </c>
      <c r="AK1806" s="23"/>
      <c r="AL1806" s="23"/>
      <c r="AM1806" s="23"/>
      <c r="AN1806" s="408" t="str">
        <f>IF($AA1806-data!$G$1=0,"　",IF(AK1806=0,"　",VLOOKUP($AK1806,data!$A$1:$H$264,8,FALSE)))</f>
        <v>　</v>
      </c>
      <c r="AO1806" s="35"/>
      <c r="AP1806" s="134"/>
      <c r="AQ1806" s="264" t="str">
        <f t="shared" si="146"/>
        <v/>
      </c>
      <c r="AR1806" s="148"/>
      <c r="AS1806" s="148"/>
      <c r="AT1806" s="148"/>
      <c r="AU1806" s="148"/>
      <c r="AV1806" s="148"/>
      <c r="AW1806" s="148"/>
      <c r="AX1806" s="148"/>
      <c r="AY1806" s="148"/>
      <c r="AZ1806" s="148"/>
      <c r="BA1806" s="148"/>
      <c r="BB1806" s="148"/>
      <c r="BC1806" s="148"/>
      <c r="BD1806" s="148"/>
      <c r="BE1806" s="148"/>
      <c r="BF1806" s="148"/>
      <c r="BG1806" s="148"/>
      <c r="BH1806" s="148"/>
      <c r="BI1806" s="148"/>
      <c r="BJ1806" s="148"/>
      <c r="BK1806" s="148"/>
      <c r="BL1806" s="148"/>
      <c r="BM1806" s="148"/>
      <c r="BN1806" s="148"/>
      <c r="BO1806" s="148"/>
      <c r="BP1806" s="148"/>
      <c r="BQ1806" s="148"/>
      <c r="BR1806" s="148"/>
      <c r="BS1806" s="148"/>
      <c r="BT1806" s="148"/>
      <c r="BU1806" s="148"/>
      <c r="BV1806" s="148"/>
      <c r="BW1806" s="148"/>
      <c r="BX1806" s="148"/>
      <c r="BY1806" s="148"/>
      <c r="BZ1806" s="148"/>
      <c r="CA1806" s="148"/>
      <c r="CB1806" s="148"/>
      <c r="CC1806" s="148"/>
      <c r="CD1806" s="148"/>
      <c r="CE1806" s="148"/>
      <c r="CF1806" s="148"/>
      <c r="CG1806" s="148"/>
      <c r="CH1806" s="148"/>
      <c r="CI1806" s="148"/>
      <c r="CJ1806" s="148"/>
      <c r="CK1806" s="148"/>
      <c r="CL1806" s="148"/>
      <c r="CM1806" s="148"/>
      <c r="CN1806" s="148"/>
      <c r="CO1806" s="148"/>
      <c r="CP1806" s="148"/>
      <c r="CQ1806" s="148"/>
      <c r="CR1806" s="148"/>
      <c r="CS1806" s="148"/>
      <c r="CT1806" s="148"/>
      <c r="CU1806" s="148"/>
      <c r="CV1806" s="148"/>
      <c r="CW1806" s="148"/>
      <c r="CX1806" s="148"/>
      <c r="CY1806" s="148"/>
      <c r="CZ1806" s="148"/>
      <c r="DA1806" s="148"/>
      <c r="DB1806" s="148"/>
      <c r="DC1806" s="148"/>
      <c r="DD1806" s="148"/>
      <c r="DE1806" s="148"/>
      <c r="DF1806" s="148"/>
      <c r="DG1806" s="148"/>
      <c r="DH1806" s="148"/>
      <c r="DI1806" s="148"/>
      <c r="DJ1806" s="148"/>
      <c r="DK1806" s="148"/>
    </row>
    <row r="1807" spans="1:115" s="149" customFormat="1" ht="24.75" customHeight="1" x14ac:dyDescent="0.15">
      <c r="A1807" s="297">
        <v>1804</v>
      </c>
      <c r="B1807" s="23" t="s">
        <v>4908</v>
      </c>
      <c r="C1807" s="24" t="s">
        <v>14366</v>
      </c>
      <c r="D1807" s="23" t="s">
        <v>4607</v>
      </c>
      <c r="E1807" s="23" t="s">
        <v>4413</v>
      </c>
      <c r="F1807" s="24" t="s">
        <v>13631</v>
      </c>
      <c r="G1807" s="25" t="s">
        <v>4614</v>
      </c>
      <c r="H1807" s="23" t="s">
        <v>4615</v>
      </c>
      <c r="I1807" s="44" t="s">
        <v>11163</v>
      </c>
      <c r="J1807" s="25" t="s">
        <v>4616</v>
      </c>
      <c r="K1807" s="58" t="s">
        <v>4617</v>
      </c>
      <c r="L1807" s="58"/>
      <c r="M1807" s="23" t="s">
        <v>4618</v>
      </c>
      <c r="N1807" s="25" t="s">
        <v>4619</v>
      </c>
      <c r="O1807" s="25" t="s">
        <v>4608</v>
      </c>
      <c r="P1807" s="23" t="s">
        <v>4609</v>
      </c>
      <c r="Q1807" s="25" t="s">
        <v>4610</v>
      </c>
      <c r="R1807" s="58" t="s">
        <v>4611</v>
      </c>
      <c r="S1807" s="23" t="s">
        <v>4612</v>
      </c>
      <c r="T1807" s="23" t="s">
        <v>4613</v>
      </c>
      <c r="U1807" s="25" t="s">
        <v>4614</v>
      </c>
      <c r="V1807" s="23" t="s">
        <v>4615</v>
      </c>
      <c r="W1807" s="25" t="s">
        <v>4616</v>
      </c>
      <c r="X1807" s="58" t="s">
        <v>4617</v>
      </c>
      <c r="Y1807" s="23" t="s">
        <v>4618</v>
      </c>
      <c r="Z1807" s="25" t="s">
        <v>4619</v>
      </c>
      <c r="AA1807" s="33">
        <v>5</v>
      </c>
      <c r="AB1807" s="295" t="str">
        <f t="shared" si="144"/>
        <v>年間</v>
      </c>
      <c r="AC1807" s="268"/>
      <c r="AD1807" s="110">
        <v>1</v>
      </c>
      <c r="AE1807" s="111">
        <v>15600</v>
      </c>
      <c r="AF1807" s="26">
        <f t="shared" si="145"/>
        <v>15600</v>
      </c>
      <c r="AG1807" s="27">
        <v>41821</v>
      </c>
      <c r="AH1807" s="168">
        <v>41821</v>
      </c>
      <c r="AI1807" s="29" t="str">
        <f t="shared" si="142"/>
        <v>～</v>
      </c>
      <c r="AJ1807" s="178">
        <f t="shared" si="143"/>
        <v>43646</v>
      </c>
      <c r="AK1807" s="132" t="s">
        <v>4620</v>
      </c>
      <c r="AL1807" s="23" t="s">
        <v>4909</v>
      </c>
      <c r="AM1807" s="114">
        <v>41821</v>
      </c>
      <c r="AN1807" s="408">
        <f>IF($AA1807-data!$G$1=0,"　",IF(AK1807=0,"　",VLOOKUP($AK1807,data!$A$1:$H$264,8,FALSE)))</f>
        <v>0</v>
      </c>
      <c r="AO1807" s="109">
        <v>41891</v>
      </c>
      <c r="AP1807" s="134" t="s">
        <v>4910</v>
      </c>
      <c r="AQ1807" s="264" t="str">
        <f t="shared" si="146"/>
        <v/>
      </c>
      <c r="AR1807" s="148"/>
      <c r="AS1807" s="148"/>
      <c r="AT1807" s="148"/>
      <c r="AU1807" s="148"/>
      <c r="AV1807" s="148"/>
      <c r="AW1807" s="148"/>
      <c r="AX1807" s="148"/>
      <c r="AY1807" s="148"/>
      <c r="AZ1807" s="148"/>
      <c r="BA1807" s="148"/>
      <c r="BB1807" s="148"/>
      <c r="BC1807" s="148"/>
      <c r="BD1807" s="148"/>
      <c r="BE1807" s="148"/>
      <c r="BF1807" s="148"/>
      <c r="BG1807" s="148"/>
      <c r="BH1807" s="148"/>
      <c r="BI1807" s="148"/>
      <c r="BJ1807" s="148"/>
      <c r="BK1807" s="148"/>
      <c r="BL1807" s="148"/>
      <c r="BM1807" s="148"/>
      <c r="BN1807" s="148"/>
      <c r="BO1807" s="148"/>
      <c r="BP1807" s="148"/>
      <c r="BQ1807" s="148"/>
      <c r="BR1807" s="148"/>
      <c r="BS1807" s="148"/>
      <c r="BT1807" s="148"/>
      <c r="BU1807" s="148"/>
      <c r="BV1807" s="148"/>
      <c r="BW1807" s="148"/>
      <c r="BX1807" s="148"/>
      <c r="BY1807" s="148"/>
      <c r="BZ1807" s="148"/>
      <c r="CA1807" s="148"/>
      <c r="CB1807" s="148"/>
      <c r="CC1807" s="148"/>
      <c r="CD1807" s="148"/>
      <c r="CE1807" s="148"/>
      <c r="CF1807" s="148"/>
      <c r="CG1807" s="148"/>
      <c r="CH1807" s="148"/>
      <c r="CI1807" s="148"/>
      <c r="CJ1807" s="148"/>
      <c r="CK1807" s="148"/>
      <c r="CL1807" s="148"/>
      <c r="CM1807" s="148"/>
      <c r="CN1807" s="148"/>
      <c r="CO1807" s="148"/>
      <c r="CP1807" s="148"/>
      <c r="CQ1807" s="148"/>
      <c r="CR1807" s="148"/>
      <c r="CS1807" s="148"/>
      <c r="CT1807" s="148"/>
      <c r="CU1807" s="148"/>
      <c r="CV1807" s="148"/>
      <c r="CW1807" s="148"/>
      <c r="CX1807" s="148"/>
      <c r="CY1807" s="148"/>
      <c r="CZ1807" s="148"/>
      <c r="DA1807" s="148"/>
      <c r="DB1807" s="148"/>
      <c r="DC1807" s="148"/>
      <c r="DD1807" s="148"/>
      <c r="DE1807" s="148"/>
      <c r="DF1807" s="148"/>
      <c r="DG1807" s="148"/>
      <c r="DH1807" s="148"/>
      <c r="DI1807" s="148"/>
      <c r="DJ1807" s="148"/>
      <c r="DK1807" s="148"/>
    </row>
    <row r="1808" spans="1:115" s="149" customFormat="1" ht="24.75" customHeight="1" x14ac:dyDescent="0.15">
      <c r="A1808" s="297">
        <v>1805</v>
      </c>
      <c r="B1808" s="23" t="s">
        <v>4908</v>
      </c>
      <c r="C1808" s="24" t="s">
        <v>14366</v>
      </c>
      <c r="D1808" s="23" t="s">
        <v>4607</v>
      </c>
      <c r="E1808" s="23" t="s">
        <v>4413</v>
      </c>
      <c r="F1808" s="24" t="s">
        <v>13631</v>
      </c>
      <c r="G1808" s="25" t="s">
        <v>4614</v>
      </c>
      <c r="H1808" s="23" t="s">
        <v>4615</v>
      </c>
      <c r="I1808" s="44" t="s">
        <v>11163</v>
      </c>
      <c r="J1808" s="25" t="s">
        <v>4616</v>
      </c>
      <c r="K1808" s="58" t="s">
        <v>4617</v>
      </c>
      <c r="L1808" s="58"/>
      <c r="M1808" s="23" t="s">
        <v>4618</v>
      </c>
      <c r="N1808" s="25" t="s">
        <v>4619</v>
      </c>
      <c r="O1808" s="25" t="s">
        <v>4608</v>
      </c>
      <c r="P1808" s="23" t="s">
        <v>4609</v>
      </c>
      <c r="Q1808" s="25" t="s">
        <v>4610</v>
      </c>
      <c r="R1808" s="58" t="s">
        <v>4611</v>
      </c>
      <c r="S1808" s="23" t="s">
        <v>4612</v>
      </c>
      <c r="T1808" s="23" t="s">
        <v>4613</v>
      </c>
      <c r="U1808" s="25" t="s">
        <v>4614</v>
      </c>
      <c r="V1808" s="23" t="s">
        <v>4615</v>
      </c>
      <c r="W1808" s="25" t="s">
        <v>4616</v>
      </c>
      <c r="X1808" s="58" t="s">
        <v>4617</v>
      </c>
      <c r="Y1808" s="23" t="s">
        <v>4618</v>
      </c>
      <c r="Z1808" s="25" t="s">
        <v>4619</v>
      </c>
      <c r="AA1808" s="33">
        <v>5</v>
      </c>
      <c r="AB1808" s="295" t="str">
        <f t="shared" si="144"/>
        <v>年間</v>
      </c>
      <c r="AC1808" s="268"/>
      <c r="AD1808" s="110">
        <v>1</v>
      </c>
      <c r="AE1808" s="111">
        <v>15600</v>
      </c>
      <c r="AF1808" s="26">
        <f t="shared" si="145"/>
        <v>15600</v>
      </c>
      <c r="AG1808" s="27">
        <v>41821</v>
      </c>
      <c r="AH1808" s="168">
        <v>41821</v>
      </c>
      <c r="AI1808" s="29" t="str">
        <f t="shared" si="142"/>
        <v>～</v>
      </c>
      <c r="AJ1808" s="178">
        <f t="shared" si="143"/>
        <v>43646</v>
      </c>
      <c r="AK1808" s="132" t="s">
        <v>4620</v>
      </c>
      <c r="AL1808" s="23" t="s">
        <v>4911</v>
      </c>
      <c r="AM1808" s="114">
        <v>41821</v>
      </c>
      <c r="AN1808" s="408">
        <f>IF($AA1808-data!$G$1=0,"　",IF(AK1808=0,"　",VLOOKUP($AK1808,data!$A$1:$H$264,8,FALSE)))</f>
        <v>0</v>
      </c>
      <c r="AO1808" s="109">
        <v>41891</v>
      </c>
      <c r="AP1808" s="134" t="s">
        <v>4910</v>
      </c>
      <c r="AQ1808" s="264" t="str">
        <f t="shared" si="146"/>
        <v/>
      </c>
      <c r="AR1808" s="148"/>
      <c r="AS1808" s="148"/>
      <c r="AT1808" s="148"/>
      <c r="AU1808" s="148"/>
      <c r="AV1808" s="148"/>
      <c r="AW1808" s="148"/>
      <c r="AX1808" s="148"/>
      <c r="AY1808" s="148"/>
      <c r="AZ1808" s="148"/>
      <c r="BA1808" s="148"/>
      <c r="BB1808" s="148"/>
      <c r="BC1808" s="148"/>
      <c r="BD1808" s="148"/>
      <c r="BE1808" s="148"/>
      <c r="BF1808" s="148"/>
      <c r="BG1808" s="148"/>
      <c r="BH1808" s="148"/>
      <c r="BI1808" s="148"/>
      <c r="BJ1808" s="148"/>
      <c r="BK1808" s="148"/>
      <c r="BL1808" s="148"/>
      <c r="BM1808" s="148"/>
      <c r="BN1808" s="148"/>
      <c r="BO1808" s="148"/>
      <c r="BP1808" s="148"/>
      <c r="BQ1808" s="148"/>
      <c r="BR1808" s="148"/>
      <c r="BS1808" s="148"/>
      <c r="BT1808" s="148"/>
      <c r="BU1808" s="148"/>
      <c r="BV1808" s="148"/>
      <c r="BW1808" s="148"/>
      <c r="BX1808" s="148"/>
      <c r="BY1808" s="148"/>
      <c r="BZ1808" s="148"/>
      <c r="CA1808" s="148"/>
      <c r="CB1808" s="148"/>
      <c r="CC1808" s="148"/>
      <c r="CD1808" s="148"/>
      <c r="CE1808" s="148"/>
      <c r="CF1808" s="148"/>
      <c r="CG1808" s="148"/>
      <c r="CH1808" s="148"/>
      <c r="CI1808" s="148"/>
      <c r="CJ1808" s="148"/>
      <c r="CK1808" s="148"/>
      <c r="CL1808" s="148"/>
      <c r="CM1808" s="148"/>
      <c r="CN1808" s="148"/>
      <c r="CO1808" s="148"/>
      <c r="CP1808" s="148"/>
      <c r="CQ1808" s="148"/>
      <c r="CR1808" s="148"/>
      <c r="CS1808" s="148"/>
      <c r="CT1808" s="148"/>
      <c r="CU1808" s="148"/>
      <c r="CV1808" s="148"/>
      <c r="CW1808" s="148"/>
      <c r="CX1808" s="148"/>
      <c r="CY1808" s="148"/>
      <c r="CZ1808" s="148"/>
      <c r="DA1808" s="148"/>
      <c r="DB1808" s="148"/>
      <c r="DC1808" s="148"/>
      <c r="DD1808" s="148"/>
      <c r="DE1808" s="148"/>
      <c r="DF1808" s="148"/>
      <c r="DG1808" s="148"/>
      <c r="DH1808" s="148"/>
      <c r="DI1808" s="148"/>
      <c r="DJ1808" s="148"/>
      <c r="DK1808" s="148"/>
    </row>
    <row r="1809" spans="1:115" s="149" customFormat="1" ht="24.75" customHeight="1" x14ac:dyDescent="0.15">
      <c r="A1809" s="297">
        <v>1806</v>
      </c>
      <c r="B1809" s="23" t="s">
        <v>4908</v>
      </c>
      <c r="C1809" s="24" t="s">
        <v>14366</v>
      </c>
      <c r="D1809" s="23" t="s">
        <v>4607</v>
      </c>
      <c r="E1809" s="23" t="s">
        <v>4413</v>
      </c>
      <c r="F1809" s="24" t="s">
        <v>13631</v>
      </c>
      <c r="G1809" s="25" t="s">
        <v>4614</v>
      </c>
      <c r="H1809" s="23" t="s">
        <v>4615</v>
      </c>
      <c r="I1809" s="44" t="s">
        <v>11163</v>
      </c>
      <c r="J1809" s="25" t="s">
        <v>4616</v>
      </c>
      <c r="K1809" s="58" t="s">
        <v>4617</v>
      </c>
      <c r="L1809" s="58"/>
      <c r="M1809" s="23" t="s">
        <v>4618</v>
      </c>
      <c r="N1809" s="25" t="s">
        <v>4619</v>
      </c>
      <c r="O1809" s="25" t="s">
        <v>4608</v>
      </c>
      <c r="P1809" s="23" t="s">
        <v>4609</v>
      </c>
      <c r="Q1809" s="25" t="s">
        <v>4610</v>
      </c>
      <c r="R1809" s="58" t="s">
        <v>4611</v>
      </c>
      <c r="S1809" s="23" t="s">
        <v>4612</v>
      </c>
      <c r="T1809" s="23" t="s">
        <v>4613</v>
      </c>
      <c r="U1809" s="25" t="s">
        <v>4614</v>
      </c>
      <c r="V1809" s="23" t="s">
        <v>4615</v>
      </c>
      <c r="W1809" s="25" t="s">
        <v>4616</v>
      </c>
      <c r="X1809" s="58" t="s">
        <v>4617</v>
      </c>
      <c r="Y1809" s="23" t="s">
        <v>4618</v>
      </c>
      <c r="Z1809" s="25" t="s">
        <v>4619</v>
      </c>
      <c r="AA1809" s="33">
        <v>5</v>
      </c>
      <c r="AB1809" s="295" t="str">
        <f t="shared" si="144"/>
        <v>年間</v>
      </c>
      <c r="AC1809" s="268"/>
      <c r="AD1809" s="110">
        <v>1</v>
      </c>
      <c r="AE1809" s="111">
        <v>15600</v>
      </c>
      <c r="AF1809" s="26">
        <f t="shared" si="145"/>
        <v>15600</v>
      </c>
      <c r="AG1809" s="27">
        <v>41821</v>
      </c>
      <c r="AH1809" s="168">
        <v>41821</v>
      </c>
      <c r="AI1809" s="29" t="str">
        <f t="shared" si="142"/>
        <v>～</v>
      </c>
      <c r="AJ1809" s="178">
        <f t="shared" si="143"/>
        <v>43646</v>
      </c>
      <c r="AK1809" s="132" t="s">
        <v>4620</v>
      </c>
      <c r="AL1809" s="23" t="s">
        <v>4912</v>
      </c>
      <c r="AM1809" s="114">
        <v>41821</v>
      </c>
      <c r="AN1809" s="408">
        <f>IF($AA1809-data!$G$1=0,"　",IF(AK1809=0,"　",VLOOKUP($AK1809,data!$A$1:$H$264,8,FALSE)))</f>
        <v>0</v>
      </c>
      <c r="AO1809" s="109">
        <v>41891</v>
      </c>
      <c r="AP1809" s="134" t="s">
        <v>4910</v>
      </c>
      <c r="AQ1809" s="264" t="str">
        <f t="shared" si="146"/>
        <v/>
      </c>
      <c r="AR1809" s="148"/>
      <c r="AS1809" s="148"/>
      <c r="AT1809" s="148"/>
      <c r="AU1809" s="148"/>
      <c r="AV1809" s="148"/>
      <c r="AW1809" s="148"/>
      <c r="AX1809" s="148"/>
      <c r="AY1809" s="148"/>
      <c r="AZ1809" s="148"/>
      <c r="BA1809" s="148"/>
      <c r="BB1809" s="148"/>
      <c r="BC1809" s="148"/>
      <c r="BD1809" s="148"/>
      <c r="BE1809" s="148"/>
      <c r="BF1809" s="148"/>
      <c r="BG1809" s="148"/>
      <c r="BH1809" s="148"/>
      <c r="BI1809" s="148"/>
      <c r="BJ1809" s="148"/>
      <c r="BK1809" s="148"/>
      <c r="BL1809" s="148"/>
      <c r="BM1809" s="148"/>
      <c r="BN1809" s="148"/>
      <c r="BO1809" s="148"/>
      <c r="BP1809" s="148"/>
      <c r="BQ1809" s="148"/>
      <c r="BR1809" s="148"/>
      <c r="BS1809" s="148"/>
      <c r="BT1809" s="148"/>
      <c r="BU1809" s="148"/>
      <c r="BV1809" s="148"/>
      <c r="BW1809" s="148"/>
      <c r="BX1809" s="148"/>
      <c r="BY1809" s="148"/>
      <c r="BZ1809" s="148"/>
      <c r="CA1809" s="148"/>
      <c r="CB1809" s="148"/>
      <c r="CC1809" s="148"/>
      <c r="CD1809" s="148"/>
      <c r="CE1809" s="148"/>
      <c r="CF1809" s="148"/>
      <c r="CG1809" s="148"/>
      <c r="CH1809" s="148"/>
      <c r="CI1809" s="148"/>
      <c r="CJ1809" s="148"/>
      <c r="CK1809" s="148"/>
      <c r="CL1809" s="148"/>
      <c r="CM1809" s="148"/>
      <c r="CN1809" s="148"/>
      <c r="CO1809" s="148"/>
      <c r="CP1809" s="148"/>
      <c r="CQ1809" s="148"/>
      <c r="CR1809" s="148"/>
      <c r="CS1809" s="148"/>
      <c r="CT1809" s="148"/>
      <c r="CU1809" s="148"/>
      <c r="CV1809" s="148"/>
      <c r="CW1809" s="148"/>
      <c r="CX1809" s="148"/>
      <c r="CY1809" s="148"/>
      <c r="CZ1809" s="148"/>
      <c r="DA1809" s="148"/>
      <c r="DB1809" s="148"/>
      <c r="DC1809" s="148"/>
      <c r="DD1809" s="148"/>
      <c r="DE1809" s="148"/>
      <c r="DF1809" s="148"/>
      <c r="DG1809" s="148"/>
      <c r="DH1809" s="148"/>
      <c r="DI1809" s="148"/>
      <c r="DJ1809" s="148"/>
      <c r="DK1809" s="148"/>
    </row>
    <row r="1810" spans="1:115" s="149" customFormat="1" ht="24.75" customHeight="1" x14ac:dyDescent="0.15">
      <c r="A1810" s="297">
        <v>1807</v>
      </c>
      <c r="B1810" s="23" t="s">
        <v>4908</v>
      </c>
      <c r="C1810" s="24" t="s">
        <v>14366</v>
      </c>
      <c r="D1810" s="23" t="s">
        <v>4607</v>
      </c>
      <c r="E1810" s="23" t="s">
        <v>4413</v>
      </c>
      <c r="F1810" s="24" t="s">
        <v>13631</v>
      </c>
      <c r="G1810" s="25" t="s">
        <v>4614</v>
      </c>
      <c r="H1810" s="23" t="s">
        <v>4615</v>
      </c>
      <c r="I1810" s="44" t="s">
        <v>11163</v>
      </c>
      <c r="J1810" s="25" t="s">
        <v>4616</v>
      </c>
      <c r="K1810" s="58" t="s">
        <v>4617</v>
      </c>
      <c r="L1810" s="58"/>
      <c r="M1810" s="23" t="s">
        <v>4618</v>
      </c>
      <c r="N1810" s="25" t="s">
        <v>4619</v>
      </c>
      <c r="O1810" s="25" t="s">
        <v>4608</v>
      </c>
      <c r="P1810" s="23" t="s">
        <v>4609</v>
      </c>
      <c r="Q1810" s="25" t="s">
        <v>4610</v>
      </c>
      <c r="R1810" s="58" t="s">
        <v>4611</v>
      </c>
      <c r="S1810" s="23" t="s">
        <v>4612</v>
      </c>
      <c r="T1810" s="23" t="s">
        <v>4613</v>
      </c>
      <c r="U1810" s="25" t="s">
        <v>4614</v>
      </c>
      <c r="V1810" s="23" t="s">
        <v>4615</v>
      </c>
      <c r="W1810" s="25" t="s">
        <v>4616</v>
      </c>
      <c r="X1810" s="58" t="s">
        <v>4617</v>
      </c>
      <c r="Y1810" s="23" t="s">
        <v>4618</v>
      </c>
      <c r="Z1810" s="25" t="s">
        <v>4619</v>
      </c>
      <c r="AA1810" s="33">
        <v>5</v>
      </c>
      <c r="AB1810" s="295" t="str">
        <f t="shared" si="144"/>
        <v>年間</v>
      </c>
      <c r="AC1810" s="268"/>
      <c r="AD1810" s="110">
        <v>1</v>
      </c>
      <c r="AE1810" s="111">
        <v>15600</v>
      </c>
      <c r="AF1810" s="26">
        <f t="shared" si="145"/>
        <v>15600</v>
      </c>
      <c r="AG1810" s="27">
        <v>41821</v>
      </c>
      <c r="AH1810" s="168">
        <v>41821</v>
      </c>
      <c r="AI1810" s="29" t="str">
        <f t="shared" si="142"/>
        <v>～</v>
      </c>
      <c r="AJ1810" s="178">
        <f t="shared" si="143"/>
        <v>43646</v>
      </c>
      <c r="AK1810" s="132" t="s">
        <v>4620</v>
      </c>
      <c r="AL1810" s="23" t="s">
        <v>4913</v>
      </c>
      <c r="AM1810" s="114">
        <v>41821</v>
      </c>
      <c r="AN1810" s="408">
        <f>IF($AA1810-data!$G$1=0,"　",IF(AK1810=0,"　",VLOOKUP($AK1810,data!$A$1:$H$264,8,FALSE)))</f>
        <v>0</v>
      </c>
      <c r="AO1810" s="109">
        <v>41891</v>
      </c>
      <c r="AP1810" s="134" t="s">
        <v>4910</v>
      </c>
      <c r="AQ1810" s="264" t="str">
        <f t="shared" si="146"/>
        <v/>
      </c>
      <c r="AR1810" s="148"/>
      <c r="AS1810" s="148"/>
      <c r="AT1810" s="148"/>
      <c r="AU1810" s="148"/>
      <c r="AV1810" s="148"/>
      <c r="AW1810" s="148"/>
      <c r="AX1810" s="148"/>
      <c r="AY1810" s="148"/>
      <c r="AZ1810" s="148"/>
      <c r="BA1810" s="148"/>
      <c r="BB1810" s="148"/>
      <c r="BC1810" s="148"/>
      <c r="BD1810" s="148"/>
      <c r="BE1810" s="148"/>
      <c r="BF1810" s="148"/>
      <c r="BG1810" s="148"/>
      <c r="BH1810" s="148"/>
      <c r="BI1810" s="148"/>
      <c r="BJ1810" s="148"/>
      <c r="BK1810" s="148"/>
      <c r="BL1810" s="148"/>
      <c r="BM1810" s="148"/>
      <c r="BN1810" s="148"/>
      <c r="BO1810" s="148"/>
      <c r="BP1810" s="148"/>
      <c r="BQ1810" s="148"/>
      <c r="BR1810" s="148"/>
      <c r="BS1810" s="148"/>
      <c r="BT1810" s="148"/>
      <c r="BU1810" s="148"/>
      <c r="BV1810" s="148"/>
      <c r="BW1810" s="148"/>
      <c r="BX1810" s="148"/>
      <c r="BY1810" s="148"/>
      <c r="BZ1810" s="148"/>
      <c r="CA1810" s="148"/>
      <c r="CB1810" s="148"/>
      <c r="CC1810" s="148"/>
      <c r="CD1810" s="148"/>
      <c r="CE1810" s="148"/>
      <c r="CF1810" s="148"/>
      <c r="CG1810" s="148"/>
      <c r="CH1810" s="148"/>
      <c r="CI1810" s="148"/>
      <c r="CJ1810" s="148"/>
      <c r="CK1810" s="148"/>
      <c r="CL1810" s="148"/>
      <c r="CM1810" s="148"/>
      <c r="CN1810" s="148"/>
      <c r="CO1810" s="148"/>
      <c r="CP1810" s="148"/>
      <c r="CQ1810" s="148"/>
      <c r="CR1810" s="148"/>
      <c r="CS1810" s="148"/>
      <c r="CT1810" s="148"/>
      <c r="CU1810" s="148"/>
      <c r="CV1810" s="148"/>
      <c r="CW1810" s="148"/>
      <c r="CX1810" s="148"/>
      <c r="CY1810" s="148"/>
      <c r="CZ1810" s="148"/>
      <c r="DA1810" s="148"/>
      <c r="DB1810" s="148"/>
      <c r="DC1810" s="148"/>
      <c r="DD1810" s="148"/>
      <c r="DE1810" s="148"/>
      <c r="DF1810" s="148"/>
      <c r="DG1810" s="148"/>
      <c r="DH1810" s="148"/>
      <c r="DI1810" s="148"/>
      <c r="DJ1810" s="148"/>
      <c r="DK1810" s="148"/>
    </row>
    <row r="1811" spans="1:115" s="149" customFormat="1" ht="24.75" customHeight="1" x14ac:dyDescent="0.15">
      <c r="A1811" s="297">
        <v>1808</v>
      </c>
      <c r="B1811" s="23" t="s">
        <v>4908</v>
      </c>
      <c r="C1811" s="24" t="s">
        <v>14366</v>
      </c>
      <c r="D1811" s="23" t="s">
        <v>4607</v>
      </c>
      <c r="E1811" s="23" t="s">
        <v>4413</v>
      </c>
      <c r="F1811" s="24" t="s">
        <v>13631</v>
      </c>
      <c r="G1811" s="25" t="s">
        <v>4614</v>
      </c>
      <c r="H1811" s="23" t="s">
        <v>4615</v>
      </c>
      <c r="I1811" s="44" t="s">
        <v>11163</v>
      </c>
      <c r="J1811" s="25" t="s">
        <v>4616</v>
      </c>
      <c r="K1811" s="58" t="s">
        <v>4617</v>
      </c>
      <c r="L1811" s="58"/>
      <c r="M1811" s="23" t="s">
        <v>4618</v>
      </c>
      <c r="N1811" s="25" t="s">
        <v>4619</v>
      </c>
      <c r="O1811" s="25" t="s">
        <v>4608</v>
      </c>
      <c r="P1811" s="23" t="s">
        <v>4609</v>
      </c>
      <c r="Q1811" s="25" t="s">
        <v>4610</v>
      </c>
      <c r="R1811" s="58" t="s">
        <v>4611</v>
      </c>
      <c r="S1811" s="23" t="s">
        <v>4612</v>
      </c>
      <c r="T1811" s="23" t="s">
        <v>4613</v>
      </c>
      <c r="U1811" s="25" t="s">
        <v>4614</v>
      </c>
      <c r="V1811" s="23" t="s">
        <v>4615</v>
      </c>
      <c r="W1811" s="25" t="s">
        <v>4616</v>
      </c>
      <c r="X1811" s="58" t="s">
        <v>4617</v>
      </c>
      <c r="Y1811" s="23" t="s">
        <v>4618</v>
      </c>
      <c r="Z1811" s="25" t="s">
        <v>4619</v>
      </c>
      <c r="AA1811" s="33">
        <v>5</v>
      </c>
      <c r="AB1811" s="295" t="str">
        <f t="shared" si="144"/>
        <v>年間</v>
      </c>
      <c r="AC1811" s="268"/>
      <c r="AD1811" s="110">
        <v>1</v>
      </c>
      <c r="AE1811" s="111">
        <v>15600</v>
      </c>
      <c r="AF1811" s="26">
        <f t="shared" si="145"/>
        <v>15600</v>
      </c>
      <c r="AG1811" s="27">
        <v>41821</v>
      </c>
      <c r="AH1811" s="168">
        <v>41821</v>
      </c>
      <c r="AI1811" s="29" t="str">
        <f t="shared" si="142"/>
        <v>～</v>
      </c>
      <c r="AJ1811" s="178">
        <f t="shared" si="143"/>
        <v>43646</v>
      </c>
      <c r="AK1811" s="132" t="s">
        <v>4620</v>
      </c>
      <c r="AL1811" s="23" t="s">
        <v>4914</v>
      </c>
      <c r="AM1811" s="114">
        <v>41821</v>
      </c>
      <c r="AN1811" s="408">
        <f>IF($AA1811-data!$G$1=0,"　",IF(AK1811=0,"　",VLOOKUP($AK1811,data!$A$1:$H$264,8,FALSE)))</f>
        <v>0</v>
      </c>
      <c r="AO1811" s="109">
        <v>41891</v>
      </c>
      <c r="AP1811" s="134" t="s">
        <v>4910</v>
      </c>
      <c r="AQ1811" s="264" t="str">
        <f t="shared" si="146"/>
        <v/>
      </c>
      <c r="AR1811" s="148"/>
      <c r="AS1811" s="148"/>
      <c r="AT1811" s="148"/>
      <c r="AU1811" s="148"/>
      <c r="AV1811" s="148"/>
      <c r="AW1811" s="148"/>
      <c r="AX1811" s="148"/>
      <c r="AY1811" s="148"/>
      <c r="AZ1811" s="148"/>
      <c r="BA1811" s="148"/>
      <c r="BB1811" s="148"/>
      <c r="BC1811" s="148"/>
      <c r="BD1811" s="148"/>
      <c r="BE1811" s="148"/>
      <c r="BF1811" s="148"/>
      <c r="BG1811" s="148"/>
      <c r="BH1811" s="148"/>
      <c r="BI1811" s="148"/>
      <c r="BJ1811" s="148"/>
      <c r="BK1811" s="148"/>
      <c r="BL1811" s="148"/>
      <c r="BM1811" s="148"/>
      <c r="BN1811" s="148"/>
      <c r="BO1811" s="148"/>
      <c r="BP1811" s="148"/>
      <c r="BQ1811" s="148"/>
      <c r="BR1811" s="148"/>
      <c r="BS1811" s="148"/>
      <c r="BT1811" s="148"/>
      <c r="BU1811" s="148"/>
      <c r="BV1811" s="148"/>
      <c r="BW1811" s="148"/>
      <c r="BX1811" s="148"/>
      <c r="BY1811" s="148"/>
      <c r="BZ1811" s="148"/>
      <c r="CA1811" s="148"/>
      <c r="CB1811" s="148"/>
      <c r="CC1811" s="148"/>
      <c r="CD1811" s="148"/>
      <c r="CE1811" s="148"/>
      <c r="CF1811" s="148"/>
      <c r="CG1811" s="148"/>
      <c r="CH1811" s="148"/>
      <c r="CI1811" s="148"/>
      <c r="CJ1811" s="148"/>
      <c r="CK1811" s="148"/>
      <c r="CL1811" s="148"/>
      <c r="CM1811" s="148"/>
      <c r="CN1811" s="148"/>
      <c r="CO1811" s="148"/>
      <c r="CP1811" s="148"/>
      <c r="CQ1811" s="148"/>
      <c r="CR1811" s="148"/>
      <c r="CS1811" s="148"/>
      <c r="CT1811" s="148"/>
      <c r="CU1811" s="148"/>
      <c r="CV1811" s="148"/>
      <c r="CW1811" s="148"/>
      <c r="CX1811" s="148"/>
      <c r="CY1811" s="148"/>
      <c r="CZ1811" s="148"/>
      <c r="DA1811" s="148"/>
      <c r="DB1811" s="148"/>
      <c r="DC1811" s="148"/>
      <c r="DD1811" s="148"/>
      <c r="DE1811" s="148"/>
      <c r="DF1811" s="148"/>
      <c r="DG1811" s="148"/>
      <c r="DH1811" s="148"/>
      <c r="DI1811" s="148"/>
      <c r="DJ1811" s="148"/>
      <c r="DK1811" s="148"/>
    </row>
    <row r="1812" spans="1:115" s="149" customFormat="1" ht="24.75" customHeight="1" x14ac:dyDescent="0.15">
      <c r="A1812" s="297">
        <v>1809</v>
      </c>
      <c r="B1812" s="23" t="s">
        <v>4915</v>
      </c>
      <c r="C1812" s="24" t="s">
        <v>14366</v>
      </c>
      <c r="D1812" s="23" t="s">
        <v>4607</v>
      </c>
      <c r="E1812" s="23" t="s">
        <v>4413</v>
      </c>
      <c r="F1812" s="24" t="s">
        <v>13631</v>
      </c>
      <c r="G1812" s="25" t="s">
        <v>4614</v>
      </c>
      <c r="H1812" s="23" t="s">
        <v>4615</v>
      </c>
      <c r="I1812" s="44" t="s">
        <v>11163</v>
      </c>
      <c r="J1812" s="25" t="s">
        <v>4616</v>
      </c>
      <c r="K1812" s="58" t="s">
        <v>4617</v>
      </c>
      <c r="L1812" s="58"/>
      <c r="M1812" s="23" t="s">
        <v>4618</v>
      </c>
      <c r="N1812" s="25" t="s">
        <v>4619</v>
      </c>
      <c r="O1812" s="25" t="s">
        <v>4608</v>
      </c>
      <c r="P1812" s="23" t="s">
        <v>4609</v>
      </c>
      <c r="Q1812" s="25" t="s">
        <v>4610</v>
      </c>
      <c r="R1812" s="58" t="s">
        <v>4611</v>
      </c>
      <c r="S1812" s="23" t="s">
        <v>4612</v>
      </c>
      <c r="T1812" s="23" t="s">
        <v>4613</v>
      </c>
      <c r="U1812" s="25" t="s">
        <v>4614</v>
      </c>
      <c r="V1812" s="23" t="s">
        <v>4615</v>
      </c>
      <c r="W1812" s="25" t="s">
        <v>4616</v>
      </c>
      <c r="X1812" s="58" t="s">
        <v>4617</v>
      </c>
      <c r="Y1812" s="23" t="s">
        <v>4618</v>
      </c>
      <c r="Z1812" s="25" t="s">
        <v>4619</v>
      </c>
      <c r="AA1812" s="33">
        <v>5</v>
      </c>
      <c r="AB1812" s="295" t="str">
        <f t="shared" si="144"/>
        <v>年間</v>
      </c>
      <c r="AC1812" s="268"/>
      <c r="AD1812" s="110">
        <v>1</v>
      </c>
      <c r="AE1812" s="111">
        <v>58800</v>
      </c>
      <c r="AF1812" s="26">
        <f t="shared" si="145"/>
        <v>58800</v>
      </c>
      <c r="AG1812" s="27">
        <v>41821</v>
      </c>
      <c r="AH1812" s="168">
        <v>41821</v>
      </c>
      <c r="AI1812" s="29" t="str">
        <f t="shared" si="142"/>
        <v>～</v>
      </c>
      <c r="AJ1812" s="178">
        <f t="shared" si="143"/>
        <v>43646</v>
      </c>
      <c r="AK1812" s="23" t="s">
        <v>4802</v>
      </c>
      <c r="AL1812" s="23" t="s">
        <v>4916</v>
      </c>
      <c r="AM1812" s="114">
        <v>41821</v>
      </c>
      <c r="AN1812" s="408" t="str">
        <f>IF($AA1812-data!$G$1=0,"　",IF(AK1812=0,"　",VLOOKUP($AK1812,data!$A$1:$H$264,8,FALSE)))</f>
        <v>消耗部品交換対象</v>
      </c>
      <c r="AO1812" s="109">
        <v>41891</v>
      </c>
      <c r="AP1812" s="134" t="s">
        <v>4910</v>
      </c>
      <c r="AQ1812" s="264">
        <f t="shared" si="146"/>
        <v>42887</v>
      </c>
      <c r="AR1812" s="148"/>
      <c r="AS1812" s="148"/>
      <c r="AT1812" s="148"/>
      <c r="AU1812" s="148"/>
      <c r="AV1812" s="148"/>
      <c r="AW1812" s="148"/>
      <c r="AX1812" s="148"/>
      <c r="AY1812" s="148"/>
      <c r="AZ1812" s="148"/>
      <c r="BA1812" s="148"/>
      <c r="BB1812" s="148"/>
      <c r="BC1812" s="148"/>
      <c r="BD1812" s="148"/>
      <c r="BE1812" s="148"/>
      <c r="BF1812" s="148"/>
      <c r="BG1812" s="148"/>
      <c r="BH1812" s="148"/>
      <c r="BI1812" s="148"/>
      <c r="BJ1812" s="148"/>
      <c r="BK1812" s="148"/>
      <c r="BL1812" s="148"/>
      <c r="BM1812" s="148"/>
      <c r="BN1812" s="148"/>
      <c r="BO1812" s="148"/>
      <c r="BP1812" s="148"/>
      <c r="BQ1812" s="148"/>
      <c r="BR1812" s="148"/>
      <c r="BS1812" s="148"/>
      <c r="BT1812" s="148"/>
      <c r="BU1812" s="148"/>
      <c r="BV1812" s="148"/>
      <c r="BW1812" s="148"/>
      <c r="BX1812" s="148"/>
      <c r="BY1812" s="148"/>
      <c r="BZ1812" s="148"/>
      <c r="CA1812" s="148"/>
      <c r="CB1812" s="148"/>
      <c r="CC1812" s="148"/>
      <c r="CD1812" s="148"/>
      <c r="CE1812" s="148"/>
      <c r="CF1812" s="148"/>
      <c r="CG1812" s="148"/>
      <c r="CH1812" s="148"/>
      <c r="CI1812" s="148"/>
      <c r="CJ1812" s="148"/>
      <c r="CK1812" s="148"/>
      <c r="CL1812" s="148"/>
      <c r="CM1812" s="148"/>
      <c r="CN1812" s="148"/>
      <c r="CO1812" s="148"/>
      <c r="CP1812" s="148"/>
      <c r="CQ1812" s="148"/>
      <c r="CR1812" s="148"/>
      <c r="CS1812" s="148"/>
      <c r="CT1812" s="148"/>
      <c r="CU1812" s="148"/>
      <c r="CV1812" s="148"/>
      <c r="CW1812" s="148"/>
      <c r="CX1812" s="148"/>
      <c r="CY1812" s="148"/>
      <c r="CZ1812" s="148"/>
      <c r="DA1812" s="148"/>
      <c r="DB1812" s="148"/>
      <c r="DC1812" s="148"/>
      <c r="DD1812" s="148"/>
      <c r="DE1812" s="148"/>
      <c r="DF1812" s="148"/>
      <c r="DG1812" s="148"/>
      <c r="DH1812" s="148"/>
      <c r="DI1812" s="148"/>
      <c r="DJ1812" s="148"/>
      <c r="DK1812" s="148"/>
    </row>
    <row r="1813" spans="1:115" s="149" customFormat="1" ht="24.75" customHeight="1" x14ac:dyDescent="0.15">
      <c r="A1813" s="297">
        <v>1810</v>
      </c>
      <c r="B1813" s="23" t="s">
        <v>4915</v>
      </c>
      <c r="C1813" s="24" t="s">
        <v>14366</v>
      </c>
      <c r="D1813" s="23" t="s">
        <v>4607</v>
      </c>
      <c r="E1813" s="23" t="s">
        <v>4413</v>
      </c>
      <c r="F1813" s="24" t="s">
        <v>13631</v>
      </c>
      <c r="G1813" s="25" t="s">
        <v>4614</v>
      </c>
      <c r="H1813" s="23" t="s">
        <v>4615</v>
      </c>
      <c r="I1813" s="44" t="s">
        <v>11163</v>
      </c>
      <c r="J1813" s="25" t="s">
        <v>4616</v>
      </c>
      <c r="K1813" s="58" t="s">
        <v>4617</v>
      </c>
      <c r="L1813" s="58"/>
      <c r="M1813" s="23" t="s">
        <v>4618</v>
      </c>
      <c r="N1813" s="25" t="s">
        <v>4619</v>
      </c>
      <c r="O1813" s="25" t="s">
        <v>4608</v>
      </c>
      <c r="P1813" s="23" t="s">
        <v>4609</v>
      </c>
      <c r="Q1813" s="25" t="s">
        <v>4610</v>
      </c>
      <c r="R1813" s="58" t="s">
        <v>4611</v>
      </c>
      <c r="S1813" s="23" t="s">
        <v>4612</v>
      </c>
      <c r="T1813" s="23" t="s">
        <v>4613</v>
      </c>
      <c r="U1813" s="25" t="s">
        <v>4614</v>
      </c>
      <c r="V1813" s="23" t="s">
        <v>4615</v>
      </c>
      <c r="W1813" s="25" t="s">
        <v>4616</v>
      </c>
      <c r="X1813" s="58" t="s">
        <v>4617</v>
      </c>
      <c r="Y1813" s="23" t="s">
        <v>4618</v>
      </c>
      <c r="Z1813" s="25" t="s">
        <v>4619</v>
      </c>
      <c r="AA1813" s="33">
        <v>5</v>
      </c>
      <c r="AB1813" s="295" t="str">
        <f t="shared" si="144"/>
        <v>年間</v>
      </c>
      <c r="AC1813" s="268"/>
      <c r="AD1813" s="110">
        <v>1</v>
      </c>
      <c r="AE1813" s="111">
        <v>58800</v>
      </c>
      <c r="AF1813" s="26">
        <f t="shared" si="145"/>
        <v>58800</v>
      </c>
      <c r="AG1813" s="27">
        <v>41821</v>
      </c>
      <c r="AH1813" s="168">
        <v>41821</v>
      </c>
      <c r="AI1813" s="29" t="str">
        <f t="shared" si="142"/>
        <v>～</v>
      </c>
      <c r="AJ1813" s="178">
        <f t="shared" si="143"/>
        <v>43646</v>
      </c>
      <c r="AK1813" s="23" t="s">
        <v>4802</v>
      </c>
      <c r="AL1813" s="23" t="s">
        <v>4917</v>
      </c>
      <c r="AM1813" s="114">
        <v>41821</v>
      </c>
      <c r="AN1813" s="408" t="str">
        <f>IF($AA1813-data!$G$1=0,"　",IF(AK1813=0,"　",VLOOKUP($AK1813,data!$A$1:$H$264,8,FALSE)))</f>
        <v>消耗部品交換対象</v>
      </c>
      <c r="AO1813" s="109">
        <v>41891</v>
      </c>
      <c r="AP1813" s="134" t="s">
        <v>4910</v>
      </c>
      <c r="AQ1813" s="264">
        <f t="shared" si="146"/>
        <v>42887</v>
      </c>
      <c r="AR1813" s="148"/>
      <c r="AS1813" s="148"/>
      <c r="AT1813" s="148"/>
      <c r="AU1813" s="148"/>
      <c r="AV1813" s="148"/>
      <c r="AW1813" s="148"/>
      <c r="AX1813" s="148"/>
      <c r="AY1813" s="148"/>
      <c r="AZ1813" s="148"/>
      <c r="BA1813" s="148"/>
      <c r="BB1813" s="148"/>
      <c r="BC1813" s="148"/>
      <c r="BD1813" s="148"/>
      <c r="BE1813" s="148"/>
      <c r="BF1813" s="148"/>
      <c r="BG1813" s="148"/>
      <c r="BH1813" s="148"/>
      <c r="BI1813" s="148"/>
      <c r="BJ1813" s="148"/>
      <c r="BK1813" s="148"/>
      <c r="BL1813" s="148"/>
      <c r="BM1813" s="148"/>
      <c r="BN1813" s="148"/>
      <c r="BO1813" s="148"/>
      <c r="BP1813" s="148"/>
      <c r="BQ1813" s="148"/>
      <c r="BR1813" s="148"/>
      <c r="BS1813" s="148"/>
      <c r="BT1813" s="148"/>
      <c r="BU1813" s="148"/>
      <c r="BV1813" s="148"/>
      <c r="BW1813" s="148"/>
      <c r="BX1813" s="148"/>
      <c r="BY1813" s="148"/>
      <c r="BZ1813" s="148"/>
      <c r="CA1813" s="148"/>
      <c r="CB1813" s="148"/>
      <c r="CC1813" s="148"/>
      <c r="CD1813" s="148"/>
      <c r="CE1813" s="148"/>
      <c r="CF1813" s="148"/>
      <c r="CG1813" s="148"/>
      <c r="CH1813" s="148"/>
      <c r="CI1813" s="148"/>
      <c r="CJ1813" s="148"/>
      <c r="CK1813" s="148"/>
      <c r="CL1813" s="148"/>
      <c r="CM1813" s="148"/>
      <c r="CN1813" s="148"/>
      <c r="CO1813" s="148"/>
      <c r="CP1813" s="148"/>
      <c r="CQ1813" s="148"/>
      <c r="CR1813" s="148"/>
      <c r="CS1813" s="148"/>
      <c r="CT1813" s="148"/>
      <c r="CU1813" s="148"/>
      <c r="CV1813" s="148"/>
      <c r="CW1813" s="148"/>
      <c r="CX1813" s="148"/>
      <c r="CY1813" s="148"/>
      <c r="CZ1813" s="148"/>
      <c r="DA1813" s="148"/>
      <c r="DB1813" s="148"/>
      <c r="DC1813" s="148"/>
      <c r="DD1813" s="148"/>
      <c r="DE1813" s="148"/>
      <c r="DF1813" s="148"/>
      <c r="DG1813" s="148"/>
      <c r="DH1813" s="148"/>
      <c r="DI1813" s="148"/>
      <c r="DJ1813" s="148"/>
      <c r="DK1813" s="148"/>
    </row>
    <row r="1814" spans="1:115" s="149" customFormat="1" ht="24.75" customHeight="1" x14ac:dyDescent="0.15">
      <c r="A1814" s="297">
        <v>1811</v>
      </c>
      <c r="B1814" s="23" t="s">
        <v>4918</v>
      </c>
      <c r="C1814" s="24" t="s">
        <v>14366</v>
      </c>
      <c r="D1814" s="23" t="s">
        <v>4607</v>
      </c>
      <c r="E1814" s="23" t="s">
        <v>4413</v>
      </c>
      <c r="F1814" s="24" t="s">
        <v>13631</v>
      </c>
      <c r="G1814" s="25" t="s">
        <v>4614</v>
      </c>
      <c r="H1814" s="23" t="s">
        <v>4615</v>
      </c>
      <c r="I1814" s="44" t="s">
        <v>11163</v>
      </c>
      <c r="J1814" s="25" t="s">
        <v>4616</v>
      </c>
      <c r="K1814" s="58" t="s">
        <v>4617</v>
      </c>
      <c r="L1814" s="58"/>
      <c r="M1814" s="23" t="s">
        <v>4618</v>
      </c>
      <c r="N1814" s="25" t="s">
        <v>4619</v>
      </c>
      <c r="O1814" s="25" t="s">
        <v>4608</v>
      </c>
      <c r="P1814" s="23" t="s">
        <v>4609</v>
      </c>
      <c r="Q1814" s="25" t="s">
        <v>4610</v>
      </c>
      <c r="R1814" s="58" t="s">
        <v>4611</v>
      </c>
      <c r="S1814" s="23" t="s">
        <v>4612</v>
      </c>
      <c r="T1814" s="23" t="s">
        <v>4613</v>
      </c>
      <c r="U1814" s="25" t="s">
        <v>4614</v>
      </c>
      <c r="V1814" s="23" t="s">
        <v>4615</v>
      </c>
      <c r="W1814" s="25" t="s">
        <v>4616</v>
      </c>
      <c r="X1814" s="58" t="s">
        <v>4617</v>
      </c>
      <c r="Y1814" s="23" t="s">
        <v>4618</v>
      </c>
      <c r="Z1814" s="25" t="s">
        <v>4619</v>
      </c>
      <c r="AA1814" s="33">
        <v>5</v>
      </c>
      <c r="AB1814" s="295" t="str">
        <f t="shared" si="144"/>
        <v>年間</v>
      </c>
      <c r="AC1814" s="268"/>
      <c r="AD1814" s="110">
        <v>1</v>
      </c>
      <c r="AE1814" s="111">
        <v>110400</v>
      </c>
      <c r="AF1814" s="26">
        <f t="shared" si="145"/>
        <v>110400</v>
      </c>
      <c r="AG1814" s="27">
        <v>41821</v>
      </c>
      <c r="AH1814" s="168">
        <v>41821</v>
      </c>
      <c r="AI1814" s="29" t="str">
        <f t="shared" si="142"/>
        <v>～</v>
      </c>
      <c r="AJ1814" s="178">
        <f t="shared" si="143"/>
        <v>43646</v>
      </c>
      <c r="AK1814" s="23" t="s">
        <v>4439</v>
      </c>
      <c r="AL1814" s="23" t="s">
        <v>4919</v>
      </c>
      <c r="AM1814" s="114">
        <v>41821</v>
      </c>
      <c r="AN1814" s="408" t="str">
        <f>IF($AA1814-data!$G$1=0,"　",IF(AK1814=0,"　",VLOOKUP($AK1814,data!$A$1:$H$264,8,FALSE)))</f>
        <v>消耗部品交換対象</v>
      </c>
      <c r="AO1814" s="109">
        <v>41891</v>
      </c>
      <c r="AP1814" s="134" t="s">
        <v>4910</v>
      </c>
      <c r="AQ1814" s="264">
        <f t="shared" si="146"/>
        <v>42887</v>
      </c>
      <c r="AR1814" s="148"/>
      <c r="AS1814" s="148"/>
      <c r="AT1814" s="148"/>
      <c r="AU1814" s="148"/>
      <c r="AV1814" s="148"/>
      <c r="AW1814" s="148"/>
      <c r="AX1814" s="148"/>
      <c r="AY1814" s="148"/>
      <c r="AZ1814" s="148"/>
      <c r="BA1814" s="148"/>
      <c r="BB1814" s="148"/>
      <c r="BC1814" s="148"/>
      <c r="BD1814" s="148"/>
      <c r="BE1814" s="148"/>
      <c r="BF1814" s="148"/>
      <c r="BG1814" s="148"/>
      <c r="BH1814" s="148"/>
      <c r="BI1814" s="148"/>
      <c r="BJ1814" s="148"/>
      <c r="BK1814" s="148"/>
      <c r="BL1814" s="148"/>
      <c r="BM1814" s="148"/>
      <c r="BN1814" s="148"/>
      <c r="BO1814" s="148"/>
      <c r="BP1814" s="148"/>
      <c r="BQ1814" s="148"/>
      <c r="BR1814" s="148"/>
      <c r="BS1814" s="148"/>
      <c r="BT1814" s="148"/>
      <c r="BU1814" s="148"/>
      <c r="BV1814" s="148"/>
      <c r="BW1814" s="148"/>
      <c r="BX1814" s="148"/>
      <c r="BY1814" s="148"/>
      <c r="BZ1814" s="148"/>
      <c r="CA1814" s="148"/>
      <c r="CB1814" s="148"/>
      <c r="CC1814" s="148"/>
      <c r="CD1814" s="148"/>
      <c r="CE1814" s="148"/>
      <c r="CF1814" s="148"/>
      <c r="CG1814" s="148"/>
      <c r="CH1814" s="148"/>
      <c r="CI1814" s="148"/>
      <c r="CJ1814" s="148"/>
      <c r="CK1814" s="148"/>
      <c r="CL1814" s="148"/>
      <c r="CM1814" s="148"/>
      <c r="CN1814" s="148"/>
      <c r="CO1814" s="148"/>
      <c r="CP1814" s="148"/>
      <c r="CQ1814" s="148"/>
      <c r="CR1814" s="148"/>
      <c r="CS1814" s="148"/>
      <c r="CT1814" s="148"/>
      <c r="CU1814" s="148"/>
      <c r="CV1814" s="148"/>
      <c r="CW1814" s="148"/>
      <c r="CX1814" s="148"/>
      <c r="CY1814" s="148"/>
      <c r="CZ1814" s="148"/>
      <c r="DA1814" s="148"/>
      <c r="DB1814" s="148"/>
      <c r="DC1814" s="148"/>
      <c r="DD1814" s="148"/>
      <c r="DE1814" s="148"/>
      <c r="DF1814" s="148"/>
      <c r="DG1814" s="148"/>
      <c r="DH1814" s="148"/>
      <c r="DI1814" s="148"/>
      <c r="DJ1814" s="148"/>
      <c r="DK1814" s="148"/>
    </row>
    <row r="1815" spans="1:115" s="149" customFormat="1" ht="24.75" customHeight="1" x14ac:dyDescent="0.15">
      <c r="A1815" s="297">
        <v>1812</v>
      </c>
      <c r="B1815" s="23" t="s">
        <v>4920</v>
      </c>
      <c r="C1815" s="24" t="s">
        <v>14340</v>
      </c>
      <c r="D1815" s="23" t="s">
        <v>4026</v>
      </c>
      <c r="E1815" s="23" t="s">
        <v>477</v>
      </c>
      <c r="F1815" s="24" t="s">
        <v>8178</v>
      </c>
      <c r="G1815" s="25" t="s">
        <v>4301</v>
      </c>
      <c r="H1815" s="23"/>
      <c r="I1815" s="23"/>
      <c r="J1815" s="23"/>
      <c r="K1815" s="23"/>
      <c r="L1815" s="23"/>
      <c r="M1815" s="23"/>
      <c r="N1815" s="23"/>
      <c r="O1815" s="25" t="s">
        <v>4286</v>
      </c>
      <c r="P1815" s="23" t="s">
        <v>4287</v>
      </c>
      <c r="Q1815" s="25" t="s">
        <v>4288</v>
      </c>
      <c r="R1815" s="58" t="s">
        <v>4289</v>
      </c>
      <c r="S1815" s="23" t="s">
        <v>4290</v>
      </c>
      <c r="T1815" s="23" t="s">
        <v>4291</v>
      </c>
      <c r="U1815" s="25" t="s">
        <v>4292</v>
      </c>
      <c r="V1815" s="23" t="s">
        <v>4293</v>
      </c>
      <c r="W1815" s="25" t="s">
        <v>4294</v>
      </c>
      <c r="X1815" s="58" t="s">
        <v>4295</v>
      </c>
      <c r="Y1815" s="23" t="s">
        <v>4296</v>
      </c>
      <c r="Z1815" s="23" t="s">
        <v>4297</v>
      </c>
      <c r="AA1815" s="33">
        <v>5</v>
      </c>
      <c r="AB1815" s="295" t="str">
        <f t="shared" si="144"/>
        <v>年間</v>
      </c>
      <c r="AC1815" s="268"/>
      <c r="AD1815" s="110">
        <v>5</v>
      </c>
      <c r="AE1815" s="111">
        <v>13200</v>
      </c>
      <c r="AF1815" s="26">
        <f t="shared" si="145"/>
        <v>66000</v>
      </c>
      <c r="AG1815" s="27">
        <v>41821</v>
      </c>
      <c r="AH1815" s="168">
        <v>41830</v>
      </c>
      <c r="AI1815" s="29" t="str">
        <f t="shared" si="142"/>
        <v>～</v>
      </c>
      <c r="AJ1815" s="178">
        <f t="shared" si="143"/>
        <v>43655</v>
      </c>
      <c r="AK1815" s="132" t="s">
        <v>4298</v>
      </c>
      <c r="AL1815" s="225" t="s">
        <v>10141</v>
      </c>
      <c r="AM1815" s="23"/>
      <c r="AN1815" s="408">
        <f>IF($AA1815-data!$G$1=0,"　",IF(AK1815=0,"　",VLOOKUP($AK1815,data!$A$1:$H$264,8,FALSE)))</f>
        <v>0</v>
      </c>
      <c r="AO1815" s="35"/>
      <c r="AP1815" s="134" t="s">
        <v>4921</v>
      </c>
      <c r="AQ1815" s="264" t="str">
        <f t="shared" si="146"/>
        <v/>
      </c>
      <c r="AR1815" s="148"/>
      <c r="AS1815" s="148"/>
      <c r="AT1815" s="148"/>
      <c r="AU1815" s="148"/>
      <c r="AV1815" s="148"/>
      <c r="AW1815" s="148"/>
      <c r="AX1815" s="148"/>
      <c r="AY1815" s="148"/>
      <c r="AZ1815" s="148"/>
      <c r="BA1815" s="148"/>
      <c r="BB1815" s="148"/>
      <c r="BC1815" s="148"/>
      <c r="BD1815" s="148"/>
      <c r="BE1815" s="148"/>
      <c r="BF1815" s="148"/>
      <c r="BG1815" s="148"/>
      <c r="BH1815" s="148"/>
      <c r="BI1815" s="148"/>
      <c r="BJ1815" s="148"/>
      <c r="BK1815" s="148"/>
      <c r="BL1815" s="148"/>
      <c r="BM1815" s="148"/>
      <c r="BN1815" s="148"/>
      <c r="BO1815" s="148"/>
      <c r="BP1815" s="148"/>
      <c r="BQ1815" s="148"/>
      <c r="BR1815" s="148"/>
      <c r="BS1815" s="148"/>
      <c r="BT1815" s="148"/>
      <c r="BU1815" s="148"/>
      <c r="BV1815" s="148"/>
      <c r="BW1815" s="148"/>
      <c r="BX1815" s="148"/>
      <c r="BY1815" s="148"/>
      <c r="BZ1815" s="148"/>
      <c r="CA1815" s="148"/>
      <c r="CB1815" s="148"/>
      <c r="CC1815" s="148"/>
      <c r="CD1815" s="148"/>
      <c r="CE1815" s="148"/>
      <c r="CF1815" s="148"/>
      <c r="CG1815" s="148"/>
      <c r="CH1815" s="148"/>
      <c r="CI1815" s="148"/>
      <c r="CJ1815" s="148"/>
      <c r="CK1815" s="148"/>
      <c r="CL1815" s="148"/>
      <c r="CM1815" s="148"/>
      <c r="CN1815" s="148"/>
      <c r="CO1815" s="148"/>
      <c r="CP1815" s="148"/>
      <c r="CQ1815" s="148"/>
      <c r="CR1815" s="148"/>
      <c r="CS1815" s="148"/>
      <c r="CT1815" s="148"/>
      <c r="CU1815" s="148"/>
      <c r="CV1815" s="148"/>
      <c r="CW1815" s="148"/>
      <c r="CX1815" s="148"/>
      <c r="CY1815" s="148"/>
      <c r="CZ1815" s="148"/>
      <c r="DA1815" s="148"/>
      <c r="DB1815" s="148"/>
      <c r="DC1815" s="148"/>
      <c r="DD1815" s="148"/>
      <c r="DE1815" s="148"/>
      <c r="DF1815" s="148"/>
      <c r="DG1815" s="148"/>
      <c r="DH1815" s="148"/>
      <c r="DI1815" s="148"/>
      <c r="DJ1815" s="148"/>
      <c r="DK1815" s="148"/>
    </row>
    <row r="1816" spans="1:115" s="149" customFormat="1" ht="24.75" customHeight="1" x14ac:dyDescent="0.15">
      <c r="A1816" s="297">
        <v>1813</v>
      </c>
      <c r="B1816" s="23" t="s">
        <v>4922</v>
      </c>
      <c r="C1816" s="24" t="s">
        <v>14340</v>
      </c>
      <c r="D1816" s="23" t="s">
        <v>1591</v>
      </c>
      <c r="E1816" s="23" t="s">
        <v>4108</v>
      </c>
      <c r="F1816" s="24" t="s">
        <v>13631</v>
      </c>
      <c r="G1816" s="25" t="s">
        <v>4934</v>
      </c>
      <c r="H1816" s="23" t="s">
        <v>4935</v>
      </c>
      <c r="I1816" s="44" t="s">
        <v>11163</v>
      </c>
      <c r="J1816" s="25" t="s">
        <v>4936</v>
      </c>
      <c r="K1816" s="58" t="s">
        <v>4929</v>
      </c>
      <c r="L1816" s="58"/>
      <c r="M1816" s="23" t="s">
        <v>4930</v>
      </c>
      <c r="N1816" s="25" t="s">
        <v>4931</v>
      </c>
      <c r="O1816" s="25" t="s">
        <v>4103</v>
      </c>
      <c r="P1816" s="23" t="s">
        <v>2309</v>
      </c>
      <c r="Q1816" s="25" t="s">
        <v>4923</v>
      </c>
      <c r="R1816" s="58" t="s">
        <v>4924</v>
      </c>
      <c r="S1816" s="23" t="s">
        <v>4890</v>
      </c>
      <c r="T1816" s="23" t="s">
        <v>4925</v>
      </c>
      <c r="U1816" s="134" t="s">
        <v>4926</v>
      </c>
      <c r="V1816" s="23" t="s">
        <v>4927</v>
      </c>
      <c r="W1816" s="134" t="s">
        <v>4928</v>
      </c>
      <c r="X1816" s="58" t="s">
        <v>4929</v>
      </c>
      <c r="Y1816" s="23" t="s">
        <v>4930</v>
      </c>
      <c r="Z1816" s="25" t="s">
        <v>4931</v>
      </c>
      <c r="AA1816" s="33">
        <v>3</v>
      </c>
      <c r="AB1816" s="295" t="str">
        <f t="shared" si="144"/>
        <v>年間</v>
      </c>
      <c r="AC1816" s="268"/>
      <c r="AD1816" s="110">
        <v>1</v>
      </c>
      <c r="AE1816" s="111">
        <v>4320</v>
      </c>
      <c r="AF1816" s="26">
        <f t="shared" si="145"/>
        <v>4320</v>
      </c>
      <c r="AG1816" s="27">
        <v>41852</v>
      </c>
      <c r="AH1816" s="168">
        <v>41883</v>
      </c>
      <c r="AI1816" s="29" t="str">
        <f t="shared" si="142"/>
        <v>～</v>
      </c>
      <c r="AJ1816" s="178">
        <f t="shared" si="143"/>
        <v>42978</v>
      </c>
      <c r="AK1816" s="30" t="s">
        <v>4121</v>
      </c>
      <c r="AL1816" s="23" t="s">
        <v>4932</v>
      </c>
      <c r="AM1816" s="35">
        <v>41883</v>
      </c>
      <c r="AN1816" s="408" t="str">
        <f>IF($AA1816-data!$G$1=0,"　",IF(AK1816=0,"　",VLOOKUP($AK1816,data!$A$1:$H$264,8,FALSE)))</f>
        <v>　</v>
      </c>
      <c r="AO1816" s="109">
        <v>41871</v>
      </c>
      <c r="AP1816" s="134" t="s">
        <v>4933</v>
      </c>
      <c r="AQ1816" s="264" t="str">
        <f t="shared" si="146"/>
        <v/>
      </c>
      <c r="AR1816" s="148"/>
      <c r="AS1816" s="148"/>
      <c r="AT1816" s="148"/>
      <c r="AU1816" s="148"/>
      <c r="AV1816" s="148"/>
      <c r="AW1816" s="148"/>
      <c r="AX1816" s="148"/>
      <c r="AY1816" s="148"/>
      <c r="AZ1816" s="148"/>
      <c r="BA1816" s="148"/>
      <c r="BB1816" s="148"/>
      <c r="BC1816" s="148"/>
      <c r="BD1816" s="148"/>
      <c r="BE1816" s="148"/>
      <c r="BF1816" s="148"/>
      <c r="BG1816" s="148"/>
      <c r="BH1816" s="148"/>
      <c r="BI1816" s="148"/>
      <c r="BJ1816" s="148"/>
      <c r="BK1816" s="148"/>
      <c r="BL1816" s="148"/>
      <c r="BM1816" s="148"/>
      <c r="BN1816" s="148"/>
      <c r="BO1816" s="148"/>
      <c r="BP1816" s="148"/>
      <c r="BQ1816" s="148"/>
      <c r="BR1816" s="148"/>
      <c r="BS1816" s="148"/>
      <c r="BT1816" s="148"/>
      <c r="BU1816" s="148"/>
      <c r="BV1816" s="148"/>
      <c r="BW1816" s="148"/>
      <c r="BX1816" s="148"/>
      <c r="BY1816" s="148"/>
      <c r="BZ1816" s="148"/>
      <c r="CA1816" s="148"/>
      <c r="CB1816" s="148"/>
      <c r="CC1816" s="148"/>
      <c r="CD1816" s="148"/>
      <c r="CE1816" s="148"/>
      <c r="CF1816" s="148"/>
      <c r="CG1816" s="148"/>
      <c r="CH1816" s="148"/>
      <c r="CI1816" s="148"/>
      <c r="CJ1816" s="148"/>
      <c r="CK1816" s="148"/>
      <c r="CL1816" s="148"/>
      <c r="CM1816" s="148"/>
      <c r="CN1816" s="148"/>
      <c r="CO1816" s="148"/>
      <c r="CP1816" s="148"/>
      <c r="CQ1816" s="148"/>
      <c r="CR1816" s="148"/>
      <c r="CS1816" s="148"/>
      <c r="CT1816" s="148"/>
      <c r="CU1816" s="148"/>
      <c r="CV1816" s="148"/>
      <c r="CW1816" s="148"/>
      <c r="CX1816" s="148"/>
      <c r="CY1816" s="148"/>
      <c r="CZ1816" s="148"/>
      <c r="DA1816" s="148"/>
      <c r="DB1816" s="148"/>
      <c r="DC1816" s="148"/>
      <c r="DD1816" s="148"/>
      <c r="DE1816" s="148"/>
      <c r="DF1816" s="148"/>
      <c r="DG1816" s="148"/>
      <c r="DH1816" s="148"/>
      <c r="DI1816" s="148"/>
      <c r="DJ1816" s="148"/>
      <c r="DK1816" s="148"/>
    </row>
    <row r="1817" spans="1:115" s="149" customFormat="1" ht="24.75" customHeight="1" x14ac:dyDescent="0.15">
      <c r="A1817" s="297">
        <v>1814</v>
      </c>
      <c r="B1817" s="23" t="s">
        <v>4922</v>
      </c>
      <c r="C1817" s="24" t="s">
        <v>14340</v>
      </c>
      <c r="D1817" s="23" t="s">
        <v>1591</v>
      </c>
      <c r="E1817" s="23" t="s">
        <v>4108</v>
      </c>
      <c r="F1817" s="24" t="s">
        <v>13631</v>
      </c>
      <c r="G1817" s="25" t="s">
        <v>4934</v>
      </c>
      <c r="H1817" s="23" t="s">
        <v>4935</v>
      </c>
      <c r="I1817" s="44" t="s">
        <v>11163</v>
      </c>
      <c r="J1817" s="25" t="s">
        <v>4936</v>
      </c>
      <c r="K1817" s="58" t="s">
        <v>4929</v>
      </c>
      <c r="L1817" s="58"/>
      <c r="M1817" s="23" t="s">
        <v>4930</v>
      </c>
      <c r="N1817" s="25" t="s">
        <v>4931</v>
      </c>
      <c r="O1817" s="25" t="s">
        <v>4103</v>
      </c>
      <c r="P1817" s="23" t="s">
        <v>2309</v>
      </c>
      <c r="Q1817" s="25" t="s">
        <v>4923</v>
      </c>
      <c r="R1817" s="58" t="s">
        <v>4924</v>
      </c>
      <c r="S1817" s="23" t="s">
        <v>4890</v>
      </c>
      <c r="T1817" s="23" t="s">
        <v>4925</v>
      </c>
      <c r="U1817" s="134" t="s">
        <v>4926</v>
      </c>
      <c r="V1817" s="23" t="s">
        <v>4927</v>
      </c>
      <c r="W1817" s="134" t="s">
        <v>4928</v>
      </c>
      <c r="X1817" s="58" t="s">
        <v>4929</v>
      </c>
      <c r="Y1817" s="23" t="s">
        <v>4930</v>
      </c>
      <c r="Z1817" s="25" t="s">
        <v>4931</v>
      </c>
      <c r="AA1817" s="33">
        <v>3</v>
      </c>
      <c r="AB1817" s="295" t="str">
        <f t="shared" si="144"/>
        <v>年間</v>
      </c>
      <c r="AC1817" s="268"/>
      <c r="AD1817" s="110">
        <v>1</v>
      </c>
      <c r="AE1817" s="111">
        <v>4320</v>
      </c>
      <c r="AF1817" s="26">
        <f t="shared" si="145"/>
        <v>4320</v>
      </c>
      <c r="AG1817" s="27">
        <v>41852</v>
      </c>
      <c r="AH1817" s="168">
        <v>41883</v>
      </c>
      <c r="AI1817" s="29" t="str">
        <f t="shared" si="142"/>
        <v>～</v>
      </c>
      <c r="AJ1817" s="178">
        <f t="shared" si="143"/>
        <v>42978</v>
      </c>
      <c r="AK1817" s="30" t="s">
        <v>4121</v>
      </c>
      <c r="AL1817" s="23" t="s">
        <v>4937</v>
      </c>
      <c r="AM1817" s="35">
        <v>41883</v>
      </c>
      <c r="AN1817" s="408" t="str">
        <f>IF($AA1817-data!$G$1=0,"　",IF(AK1817=0,"　",VLOOKUP($AK1817,data!$A$1:$H$264,8,FALSE)))</f>
        <v>　</v>
      </c>
      <c r="AO1817" s="109">
        <v>41871</v>
      </c>
      <c r="AP1817" s="134" t="s">
        <v>4933</v>
      </c>
      <c r="AQ1817" s="264" t="str">
        <f t="shared" si="146"/>
        <v/>
      </c>
      <c r="AR1817" s="148"/>
      <c r="AS1817" s="148"/>
      <c r="AT1817" s="148"/>
      <c r="AU1817" s="148"/>
      <c r="AV1817" s="148"/>
      <c r="AW1817" s="148"/>
      <c r="AX1817" s="148"/>
      <c r="AY1817" s="148"/>
      <c r="AZ1817" s="148"/>
      <c r="BA1817" s="148"/>
      <c r="BB1817" s="148"/>
      <c r="BC1817" s="148"/>
      <c r="BD1817" s="148"/>
      <c r="BE1817" s="148"/>
      <c r="BF1817" s="148"/>
      <c r="BG1817" s="148"/>
      <c r="BH1817" s="148"/>
      <c r="BI1817" s="148"/>
      <c r="BJ1817" s="148"/>
      <c r="BK1817" s="148"/>
      <c r="BL1817" s="148"/>
      <c r="BM1817" s="148"/>
      <c r="BN1817" s="148"/>
      <c r="BO1817" s="148"/>
      <c r="BP1817" s="148"/>
      <c r="BQ1817" s="148"/>
      <c r="BR1817" s="148"/>
      <c r="BS1817" s="148"/>
      <c r="BT1817" s="148"/>
      <c r="BU1817" s="148"/>
      <c r="BV1817" s="148"/>
      <c r="BW1817" s="148"/>
      <c r="BX1817" s="148"/>
      <c r="BY1817" s="148"/>
      <c r="BZ1817" s="148"/>
      <c r="CA1817" s="148"/>
      <c r="CB1817" s="148"/>
      <c r="CC1817" s="148"/>
      <c r="CD1817" s="148"/>
      <c r="CE1817" s="148"/>
      <c r="CF1817" s="148"/>
      <c r="CG1817" s="148"/>
      <c r="CH1817" s="148"/>
      <c r="CI1817" s="148"/>
      <c r="CJ1817" s="148"/>
      <c r="CK1817" s="148"/>
      <c r="CL1817" s="148"/>
      <c r="CM1817" s="148"/>
      <c r="CN1817" s="148"/>
      <c r="CO1817" s="148"/>
      <c r="CP1817" s="148"/>
      <c r="CQ1817" s="148"/>
      <c r="CR1817" s="148"/>
      <c r="CS1817" s="148"/>
      <c r="CT1817" s="148"/>
      <c r="CU1817" s="148"/>
      <c r="CV1817" s="148"/>
      <c r="CW1817" s="148"/>
      <c r="CX1817" s="148"/>
      <c r="CY1817" s="148"/>
      <c r="CZ1817" s="148"/>
      <c r="DA1817" s="148"/>
      <c r="DB1817" s="148"/>
      <c r="DC1817" s="148"/>
      <c r="DD1817" s="148"/>
      <c r="DE1817" s="148"/>
      <c r="DF1817" s="148"/>
      <c r="DG1817" s="148"/>
      <c r="DH1817" s="148"/>
      <c r="DI1817" s="148"/>
      <c r="DJ1817" s="148"/>
      <c r="DK1817" s="148"/>
    </row>
    <row r="1818" spans="1:115" s="149" customFormat="1" ht="24.75" customHeight="1" x14ac:dyDescent="0.15">
      <c r="A1818" s="297">
        <v>1815</v>
      </c>
      <c r="B1818" s="23" t="s">
        <v>4922</v>
      </c>
      <c r="C1818" s="24" t="s">
        <v>14340</v>
      </c>
      <c r="D1818" s="23" t="s">
        <v>1591</v>
      </c>
      <c r="E1818" s="23" t="s">
        <v>4108</v>
      </c>
      <c r="F1818" s="24" t="s">
        <v>13631</v>
      </c>
      <c r="G1818" s="25" t="s">
        <v>4934</v>
      </c>
      <c r="H1818" s="23" t="s">
        <v>4935</v>
      </c>
      <c r="I1818" s="44" t="s">
        <v>11163</v>
      </c>
      <c r="J1818" s="25" t="s">
        <v>4936</v>
      </c>
      <c r="K1818" s="58" t="s">
        <v>4929</v>
      </c>
      <c r="L1818" s="58"/>
      <c r="M1818" s="23" t="s">
        <v>4930</v>
      </c>
      <c r="N1818" s="25" t="s">
        <v>4931</v>
      </c>
      <c r="O1818" s="25" t="s">
        <v>4103</v>
      </c>
      <c r="P1818" s="23" t="s">
        <v>2309</v>
      </c>
      <c r="Q1818" s="25" t="s">
        <v>4923</v>
      </c>
      <c r="R1818" s="58" t="s">
        <v>4924</v>
      </c>
      <c r="S1818" s="23" t="s">
        <v>4890</v>
      </c>
      <c r="T1818" s="23" t="s">
        <v>4925</v>
      </c>
      <c r="U1818" s="134" t="s">
        <v>4926</v>
      </c>
      <c r="V1818" s="23" t="s">
        <v>4927</v>
      </c>
      <c r="W1818" s="134" t="s">
        <v>4928</v>
      </c>
      <c r="X1818" s="58" t="s">
        <v>4929</v>
      </c>
      <c r="Y1818" s="23" t="s">
        <v>4930</v>
      </c>
      <c r="Z1818" s="25" t="s">
        <v>4931</v>
      </c>
      <c r="AA1818" s="33">
        <v>3</v>
      </c>
      <c r="AB1818" s="295" t="str">
        <f t="shared" si="144"/>
        <v>年間</v>
      </c>
      <c r="AC1818" s="268"/>
      <c r="AD1818" s="110">
        <v>1</v>
      </c>
      <c r="AE1818" s="111">
        <v>4320</v>
      </c>
      <c r="AF1818" s="26">
        <f t="shared" si="145"/>
        <v>4320</v>
      </c>
      <c r="AG1818" s="27">
        <v>41852</v>
      </c>
      <c r="AH1818" s="168">
        <v>41883</v>
      </c>
      <c r="AI1818" s="29" t="str">
        <f t="shared" si="142"/>
        <v>～</v>
      </c>
      <c r="AJ1818" s="178">
        <f t="shared" si="143"/>
        <v>42978</v>
      </c>
      <c r="AK1818" s="30" t="s">
        <v>4121</v>
      </c>
      <c r="AL1818" s="23" t="s">
        <v>4938</v>
      </c>
      <c r="AM1818" s="35">
        <v>41883</v>
      </c>
      <c r="AN1818" s="408" t="str">
        <f>IF($AA1818-data!$G$1=0,"　",IF(AK1818=0,"　",VLOOKUP($AK1818,data!$A$1:$H$264,8,FALSE)))</f>
        <v>　</v>
      </c>
      <c r="AO1818" s="109">
        <v>41871</v>
      </c>
      <c r="AP1818" s="134" t="s">
        <v>4933</v>
      </c>
      <c r="AQ1818" s="264" t="str">
        <f t="shared" si="146"/>
        <v/>
      </c>
      <c r="AR1818" s="148"/>
      <c r="AS1818" s="148"/>
      <c r="AT1818" s="148"/>
      <c r="AU1818" s="148"/>
      <c r="AV1818" s="148"/>
      <c r="AW1818" s="148"/>
      <c r="AX1818" s="148"/>
      <c r="AY1818" s="148"/>
      <c r="AZ1818" s="148"/>
      <c r="BA1818" s="148"/>
      <c r="BB1818" s="148"/>
      <c r="BC1818" s="148"/>
      <c r="BD1818" s="148"/>
      <c r="BE1818" s="148"/>
      <c r="BF1818" s="148"/>
      <c r="BG1818" s="148"/>
      <c r="BH1818" s="148"/>
      <c r="BI1818" s="148"/>
      <c r="BJ1818" s="148"/>
      <c r="BK1818" s="148"/>
      <c r="BL1818" s="148"/>
      <c r="BM1818" s="148"/>
      <c r="BN1818" s="148"/>
      <c r="BO1818" s="148"/>
      <c r="BP1818" s="148"/>
      <c r="BQ1818" s="148"/>
      <c r="BR1818" s="148"/>
      <c r="BS1818" s="148"/>
      <c r="BT1818" s="148"/>
      <c r="BU1818" s="148"/>
      <c r="BV1818" s="148"/>
      <c r="BW1818" s="148"/>
      <c r="BX1818" s="148"/>
      <c r="BY1818" s="148"/>
      <c r="BZ1818" s="148"/>
      <c r="CA1818" s="148"/>
      <c r="CB1818" s="148"/>
      <c r="CC1818" s="148"/>
      <c r="CD1818" s="148"/>
      <c r="CE1818" s="148"/>
      <c r="CF1818" s="148"/>
      <c r="CG1818" s="148"/>
      <c r="CH1818" s="148"/>
      <c r="CI1818" s="148"/>
      <c r="CJ1818" s="148"/>
      <c r="CK1818" s="148"/>
      <c r="CL1818" s="148"/>
      <c r="CM1818" s="148"/>
      <c r="CN1818" s="148"/>
      <c r="CO1818" s="148"/>
      <c r="CP1818" s="148"/>
      <c r="CQ1818" s="148"/>
      <c r="CR1818" s="148"/>
      <c r="CS1818" s="148"/>
      <c r="CT1818" s="148"/>
      <c r="CU1818" s="148"/>
      <c r="CV1818" s="148"/>
      <c r="CW1818" s="148"/>
      <c r="CX1818" s="148"/>
      <c r="CY1818" s="148"/>
      <c r="CZ1818" s="148"/>
      <c r="DA1818" s="148"/>
      <c r="DB1818" s="148"/>
      <c r="DC1818" s="148"/>
      <c r="DD1818" s="148"/>
      <c r="DE1818" s="148"/>
      <c r="DF1818" s="148"/>
      <c r="DG1818" s="148"/>
      <c r="DH1818" s="148"/>
      <c r="DI1818" s="148"/>
      <c r="DJ1818" s="148"/>
      <c r="DK1818" s="148"/>
    </row>
    <row r="1819" spans="1:115" s="149" customFormat="1" ht="24.75" customHeight="1" x14ac:dyDescent="0.15">
      <c r="A1819" s="297">
        <v>1816</v>
      </c>
      <c r="B1819" s="23" t="s">
        <v>4922</v>
      </c>
      <c r="C1819" s="24" t="s">
        <v>14340</v>
      </c>
      <c r="D1819" s="23" t="s">
        <v>1591</v>
      </c>
      <c r="E1819" s="23" t="s">
        <v>4108</v>
      </c>
      <c r="F1819" s="24" t="s">
        <v>13631</v>
      </c>
      <c r="G1819" s="25" t="s">
        <v>4934</v>
      </c>
      <c r="H1819" s="23" t="s">
        <v>4935</v>
      </c>
      <c r="I1819" s="44" t="s">
        <v>11163</v>
      </c>
      <c r="J1819" s="25" t="s">
        <v>4936</v>
      </c>
      <c r="K1819" s="58" t="s">
        <v>4929</v>
      </c>
      <c r="L1819" s="58"/>
      <c r="M1819" s="23" t="s">
        <v>4930</v>
      </c>
      <c r="N1819" s="25" t="s">
        <v>4931</v>
      </c>
      <c r="O1819" s="25" t="s">
        <v>4103</v>
      </c>
      <c r="P1819" s="23" t="s">
        <v>2309</v>
      </c>
      <c r="Q1819" s="25" t="s">
        <v>4923</v>
      </c>
      <c r="R1819" s="58" t="s">
        <v>4924</v>
      </c>
      <c r="S1819" s="23" t="s">
        <v>4890</v>
      </c>
      <c r="T1819" s="23" t="s">
        <v>4925</v>
      </c>
      <c r="U1819" s="134" t="s">
        <v>4926</v>
      </c>
      <c r="V1819" s="23" t="s">
        <v>4927</v>
      </c>
      <c r="W1819" s="134" t="s">
        <v>4928</v>
      </c>
      <c r="X1819" s="58" t="s">
        <v>4929</v>
      </c>
      <c r="Y1819" s="23" t="s">
        <v>4930</v>
      </c>
      <c r="Z1819" s="25" t="s">
        <v>4931</v>
      </c>
      <c r="AA1819" s="33">
        <v>3</v>
      </c>
      <c r="AB1819" s="295" t="str">
        <f t="shared" si="144"/>
        <v>年間</v>
      </c>
      <c r="AC1819" s="268"/>
      <c r="AD1819" s="110">
        <v>1</v>
      </c>
      <c r="AE1819" s="111">
        <v>4320</v>
      </c>
      <c r="AF1819" s="26">
        <f t="shared" si="145"/>
        <v>4320</v>
      </c>
      <c r="AG1819" s="27">
        <v>41852</v>
      </c>
      <c r="AH1819" s="168">
        <v>41883</v>
      </c>
      <c r="AI1819" s="29" t="str">
        <f t="shared" si="142"/>
        <v>～</v>
      </c>
      <c r="AJ1819" s="178">
        <f t="shared" si="143"/>
        <v>42978</v>
      </c>
      <c r="AK1819" s="30" t="s">
        <v>4121</v>
      </c>
      <c r="AL1819" s="23" t="s">
        <v>4939</v>
      </c>
      <c r="AM1819" s="35">
        <v>41883</v>
      </c>
      <c r="AN1819" s="408" t="str">
        <f>IF($AA1819-data!$G$1=0,"　",IF(AK1819=0,"　",VLOOKUP($AK1819,data!$A$1:$H$264,8,FALSE)))</f>
        <v>　</v>
      </c>
      <c r="AO1819" s="109">
        <v>41871</v>
      </c>
      <c r="AP1819" s="134" t="s">
        <v>4933</v>
      </c>
      <c r="AQ1819" s="264" t="str">
        <f t="shared" si="146"/>
        <v/>
      </c>
      <c r="AR1819" s="148"/>
      <c r="AS1819" s="148"/>
      <c r="AT1819" s="148"/>
      <c r="AU1819" s="148"/>
      <c r="AV1819" s="148"/>
      <c r="AW1819" s="148"/>
      <c r="AX1819" s="148"/>
      <c r="AY1819" s="148"/>
      <c r="AZ1819" s="148"/>
      <c r="BA1819" s="148"/>
      <c r="BB1819" s="148"/>
      <c r="BC1819" s="148"/>
      <c r="BD1819" s="148"/>
      <c r="BE1819" s="148"/>
      <c r="BF1819" s="148"/>
      <c r="BG1819" s="148"/>
      <c r="BH1819" s="148"/>
      <c r="BI1819" s="148"/>
      <c r="BJ1819" s="148"/>
      <c r="BK1819" s="148"/>
      <c r="BL1819" s="148"/>
      <c r="BM1819" s="148"/>
      <c r="BN1819" s="148"/>
      <c r="BO1819" s="148"/>
      <c r="BP1819" s="148"/>
      <c r="BQ1819" s="148"/>
      <c r="BR1819" s="148"/>
      <c r="BS1819" s="148"/>
      <c r="BT1819" s="148"/>
      <c r="BU1819" s="148"/>
      <c r="BV1819" s="148"/>
      <c r="BW1819" s="148"/>
      <c r="BX1819" s="148"/>
      <c r="BY1819" s="148"/>
      <c r="BZ1819" s="148"/>
      <c r="CA1819" s="148"/>
      <c r="CB1819" s="148"/>
      <c r="CC1819" s="148"/>
      <c r="CD1819" s="148"/>
      <c r="CE1819" s="148"/>
      <c r="CF1819" s="148"/>
      <c r="CG1819" s="148"/>
      <c r="CH1819" s="148"/>
      <c r="CI1819" s="148"/>
      <c r="CJ1819" s="148"/>
      <c r="CK1819" s="148"/>
      <c r="CL1819" s="148"/>
      <c r="CM1819" s="148"/>
      <c r="CN1819" s="148"/>
      <c r="CO1819" s="148"/>
      <c r="CP1819" s="148"/>
      <c r="CQ1819" s="148"/>
      <c r="CR1819" s="148"/>
      <c r="CS1819" s="148"/>
      <c r="CT1819" s="148"/>
      <c r="CU1819" s="148"/>
      <c r="CV1819" s="148"/>
      <c r="CW1819" s="148"/>
      <c r="CX1819" s="148"/>
      <c r="CY1819" s="148"/>
      <c r="CZ1819" s="148"/>
      <c r="DA1819" s="148"/>
      <c r="DB1819" s="148"/>
      <c r="DC1819" s="148"/>
      <c r="DD1819" s="148"/>
      <c r="DE1819" s="148"/>
      <c r="DF1819" s="148"/>
      <c r="DG1819" s="148"/>
      <c r="DH1819" s="148"/>
      <c r="DI1819" s="148"/>
      <c r="DJ1819" s="148"/>
      <c r="DK1819" s="148"/>
    </row>
    <row r="1820" spans="1:115" s="149" customFormat="1" ht="24.75" customHeight="1" x14ac:dyDescent="0.15">
      <c r="A1820" s="297">
        <v>1817</v>
      </c>
      <c r="B1820" s="23" t="s">
        <v>4922</v>
      </c>
      <c r="C1820" s="24" t="s">
        <v>14340</v>
      </c>
      <c r="D1820" s="23" t="s">
        <v>1591</v>
      </c>
      <c r="E1820" s="23" t="s">
        <v>4108</v>
      </c>
      <c r="F1820" s="24" t="s">
        <v>13631</v>
      </c>
      <c r="G1820" s="25" t="s">
        <v>4934</v>
      </c>
      <c r="H1820" s="23" t="s">
        <v>4935</v>
      </c>
      <c r="I1820" s="44" t="s">
        <v>11163</v>
      </c>
      <c r="J1820" s="25" t="s">
        <v>4936</v>
      </c>
      <c r="K1820" s="58" t="s">
        <v>4929</v>
      </c>
      <c r="L1820" s="58"/>
      <c r="M1820" s="23" t="s">
        <v>4930</v>
      </c>
      <c r="N1820" s="25" t="s">
        <v>4931</v>
      </c>
      <c r="O1820" s="25" t="s">
        <v>4103</v>
      </c>
      <c r="P1820" s="23" t="s">
        <v>2309</v>
      </c>
      <c r="Q1820" s="25" t="s">
        <v>4923</v>
      </c>
      <c r="R1820" s="58" t="s">
        <v>4924</v>
      </c>
      <c r="S1820" s="23" t="s">
        <v>4890</v>
      </c>
      <c r="T1820" s="23" t="s">
        <v>4925</v>
      </c>
      <c r="U1820" s="134" t="s">
        <v>4926</v>
      </c>
      <c r="V1820" s="23" t="s">
        <v>4927</v>
      </c>
      <c r="W1820" s="134" t="s">
        <v>4928</v>
      </c>
      <c r="X1820" s="58" t="s">
        <v>4929</v>
      </c>
      <c r="Y1820" s="23" t="s">
        <v>4930</v>
      </c>
      <c r="Z1820" s="25" t="s">
        <v>4931</v>
      </c>
      <c r="AA1820" s="33">
        <v>3</v>
      </c>
      <c r="AB1820" s="295" t="str">
        <f t="shared" si="144"/>
        <v>年間</v>
      </c>
      <c r="AC1820" s="268"/>
      <c r="AD1820" s="110">
        <v>1</v>
      </c>
      <c r="AE1820" s="111">
        <v>4320</v>
      </c>
      <c r="AF1820" s="26">
        <f t="shared" si="145"/>
        <v>4320</v>
      </c>
      <c r="AG1820" s="27">
        <v>41852</v>
      </c>
      <c r="AH1820" s="168">
        <v>41883</v>
      </c>
      <c r="AI1820" s="29" t="str">
        <f t="shared" si="142"/>
        <v>～</v>
      </c>
      <c r="AJ1820" s="178">
        <f t="shared" si="143"/>
        <v>42978</v>
      </c>
      <c r="AK1820" s="30" t="s">
        <v>4121</v>
      </c>
      <c r="AL1820" s="23" t="s">
        <v>4940</v>
      </c>
      <c r="AM1820" s="35">
        <v>41883</v>
      </c>
      <c r="AN1820" s="408" t="str">
        <f>IF($AA1820-data!$G$1=0,"　",IF(AK1820=0,"　",VLOOKUP($AK1820,data!$A$1:$H$264,8,FALSE)))</f>
        <v>　</v>
      </c>
      <c r="AO1820" s="109">
        <v>41871</v>
      </c>
      <c r="AP1820" s="134" t="s">
        <v>4933</v>
      </c>
      <c r="AQ1820" s="264" t="str">
        <f t="shared" si="146"/>
        <v/>
      </c>
      <c r="AR1820" s="148"/>
      <c r="AS1820" s="148"/>
      <c r="AT1820" s="148"/>
      <c r="AU1820" s="148"/>
      <c r="AV1820" s="148"/>
      <c r="AW1820" s="148"/>
      <c r="AX1820" s="148"/>
      <c r="AY1820" s="148"/>
      <c r="AZ1820" s="148"/>
      <c r="BA1820" s="148"/>
      <c r="BB1820" s="148"/>
      <c r="BC1820" s="148"/>
      <c r="BD1820" s="148"/>
      <c r="BE1820" s="148"/>
      <c r="BF1820" s="148"/>
      <c r="BG1820" s="148"/>
      <c r="BH1820" s="148"/>
      <c r="BI1820" s="148"/>
      <c r="BJ1820" s="148"/>
      <c r="BK1820" s="148"/>
      <c r="BL1820" s="148"/>
      <c r="BM1820" s="148"/>
      <c r="BN1820" s="148"/>
      <c r="BO1820" s="148"/>
      <c r="BP1820" s="148"/>
      <c r="BQ1820" s="148"/>
      <c r="BR1820" s="148"/>
      <c r="BS1820" s="148"/>
      <c r="BT1820" s="148"/>
      <c r="BU1820" s="148"/>
      <c r="BV1820" s="148"/>
      <c r="BW1820" s="148"/>
      <c r="BX1820" s="148"/>
      <c r="BY1820" s="148"/>
      <c r="BZ1820" s="148"/>
      <c r="CA1820" s="148"/>
      <c r="CB1820" s="148"/>
      <c r="CC1820" s="148"/>
      <c r="CD1820" s="148"/>
      <c r="CE1820" s="148"/>
      <c r="CF1820" s="148"/>
      <c r="CG1820" s="148"/>
      <c r="CH1820" s="148"/>
      <c r="CI1820" s="148"/>
      <c r="CJ1820" s="148"/>
      <c r="CK1820" s="148"/>
      <c r="CL1820" s="148"/>
      <c r="CM1820" s="148"/>
      <c r="CN1820" s="148"/>
      <c r="CO1820" s="148"/>
      <c r="CP1820" s="148"/>
      <c r="CQ1820" s="148"/>
      <c r="CR1820" s="148"/>
      <c r="CS1820" s="148"/>
      <c r="CT1820" s="148"/>
      <c r="CU1820" s="148"/>
      <c r="CV1820" s="148"/>
      <c r="CW1820" s="148"/>
      <c r="CX1820" s="148"/>
      <c r="CY1820" s="148"/>
      <c r="CZ1820" s="148"/>
      <c r="DA1820" s="148"/>
      <c r="DB1820" s="148"/>
      <c r="DC1820" s="148"/>
      <c r="DD1820" s="148"/>
      <c r="DE1820" s="148"/>
      <c r="DF1820" s="148"/>
      <c r="DG1820" s="148"/>
      <c r="DH1820" s="148"/>
      <c r="DI1820" s="148"/>
      <c r="DJ1820" s="148"/>
      <c r="DK1820" s="148"/>
    </row>
    <row r="1821" spans="1:115" s="149" customFormat="1" ht="24.75" customHeight="1" x14ac:dyDescent="0.15">
      <c r="A1821" s="297">
        <v>1818</v>
      </c>
      <c r="B1821" s="23" t="s">
        <v>4922</v>
      </c>
      <c r="C1821" s="24" t="s">
        <v>14340</v>
      </c>
      <c r="D1821" s="23" t="s">
        <v>1591</v>
      </c>
      <c r="E1821" s="23" t="s">
        <v>4108</v>
      </c>
      <c r="F1821" s="24" t="s">
        <v>13631</v>
      </c>
      <c r="G1821" s="25" t="s">
        <v>4934</v>
      </c>
      <c r="H1821" s="23" t="s">
        <v>4935</v>
      </c>
      <c r="I1821" s="44" t="s">
        <v>11163</v>
      </c>
      <c r="J1821" s="25" t="s">
        <v>4936</v>
      </c>
      <c r="K1821" s="58" t="s">
        <v>4929</v>
      </c>
      <c r="L1821" s="58"/>
      <c r="M1821" s="23" t="s">
        <v>4930</v>
      </c>
      <c r="N1821" s="25" t="s">
        <v>4931</v>
      </c>
      <c r="O1821" s="25" t="s">
        <v>4103</v>
      </c>
      <c r="P1821" s="23" t="s">
        <v>2309</v>
      </c>
      <c r="Q1821" s="25" t="s">
        <v>4923</v>
      </c>
      <c r="R1821" s="58" t="s">
        <v>4924</v>
      </c>
      <c r="S1821" s="23" t="s">
        <v>4890</v>
      </c>
      <c r="T1821" s="23" t="s">
        <v>4925</v>
      </c>
      <c r="U1821" s="134" t="s">
        <v>4926</v>
      </c>
      <c r="V1821" s="23" t="s">
        <v>4927</v>
      </c>
      <c r="W1821" s="134" t="s">
        <v>4928</v>
      </c>
      <c r="X1821" s="58" t="s">
        <v>4929</v>
      </c>
      <c r="Y1821" s="23" t="s">
        <v>4930</v>
      </c>
      <c r="Z1821" s="25" t="s">
        <v>4931</v>
      </c>
      <c r="AA1821" s="33">
        <v>3</v>
      </c>
      <c r="AB1821" s="295" t="str">
        <f t="shared" si="144"/>
        <v>年間</v>
      </c>
      <c r="AC1821" s="268"/>
      <c r="AD1821" s="110">
        <v>1</v>
      </c>
      <c r="AE1821" s="111">
        <v>4320</v>
      </c>
      <c r="AF1821" s="26">
        <f t="shared" si="145"/>
        <v>4320</v>
      </c>
      <c r="AG1821" s="27">
        <v>41852</v>
      </c>
      <c r="AH1821" s="168">
        <v>41883</v>
      </c>
      <c r="AI1821" s="29" t="str">
        <f t="shared" si="142"/>
        <v>～</v>
      </c>
      <c r="AJ1821" s="178">
        <f t="shared" si="143"/>
        <v>42978</v>
      </c>
      <c r="AK1821" s="30" t="s">
        <v>4121</v>
      </c>
      <c r="AL1821" s="23" t="s">
        <v>4941</v>
      </c>
      <c r="AM1821" s="35">
        <v>41883</v>
      </c>
      <c r="AN1821" s="408" t="str">
        <f>IF($AA1821-data!$G$1=0,"　",IF(AK1821=0,"　",VLOOKUP($AK1821,data!$A$1:$H$264,8,FALSE)))</f>
        <v>　</v>
      </c>
      <c r="AO1821" s="109">
        <v>41871</v>
      </c>
      <c r="AP1821" s="134" t="s">
        <v>4933</v>
      </c>
      <c r="AQ1821" s="264" t="str">
        <f t="shared" si="146"/>
        <v/>
      </c>
      <c r="AR1821" s="148"/>
      <c r="AS1821" s="148"/>
      <c r="AT1821" s="148"/>
      <c r="AU1821" s="148"/>
      <c r="AV1821" s="148"/>
      <c r="AW1821" s="148"/>
      <c r="AX1821" s="148"/>
      <c r="AY1821" s="148"/>
      <c r="AZ1821" s="148"/>
      <c r="BA1821" s="148"/>
      <c r="BB1821" s="148"/>
      <c r="BC1821" s="148"/>
      <c r="BD1821" s="148"/>
      <c r="BE1821" s="148"/>
      <c r="BF1821" s="148"/>
      <c r="BG1821" s="148"/>
      <c r="BH1821" s="148"/>
      <c r="BI1821" s="148"/>
      <c r="BJ1821" s="148"/>
      <c r="BK1821" s="148"/>
      <c r="BL1821" s="148"/>
      <c r="BM1821" s="148"/>
      <c r="BN1821" s="148"/>
      <c r="BO1821" s="148"/>
      <c r="BP1821" s="148"/>
      <c r="BQ1821" s="148"/>
      <c r="BR1821" s="148"/>
      <c r="BS1821" s="148"/>
      <c r="BT1821" s="148"/>
      <c r="BU1821" s="148"/>
      <c r="BV1821" s="148"/>
      <c r="BW1821" s="148"/>
      <c r="BX1821" s="148"/>
      <c r="BY1821" s="148"/>
      <c r="BZ1821" s="148"/>
      <c r="CA1821" s="148"/>
      <c r="CB1821" s="148"/>
      <c r="CC1821" s="148"/>
      <c r="CD1821" s="148"/>
      <c r="CE1821" s="148"/>
      <c r="CF1821" s="148"/>
      <c r="CG1821" s="148"/>
      <c r="CH1821" s="148"/>
      <c r="CI1821" s="148"/>
      <c r="CJ1821" s="148"/>
      <c r="CK1821" s="148"/>
      <c r="CL1821" s="148"/>
      <c r="CM1821" s="148"/>
      <c r="CN1821" s="148"/>
      <c r="CO1821" s="148"/>
      <c r="CP1821" s="148"/>
      <c r="CQ1821" s="148"/>
      <c r="CR1821" s="148"/>
      <c r="CS1821" s="148"/>
      <c r="CT1821" s="148"/>
      <c r="CU1821" s="148"/>
      <c r="CV1821" s="148"/>
      <c r="CW1821" s="148"/>
      <c r="CX1821" s="148"/>
      <c r="CY1821" s="148"/>
      <c r="CZ1821" s="148"/>
      <c r="DA1821" s="148"/>
      <c r="DB1821" s="148"/>
      <c r="DC1821" s="148"/>
      <c r="DD1821" s="148"/>
      <c r="DE1821" s="148"/>
      <c r="DF1821" s="148"/>
      <c r="DG1821" s="148"/>
      <c r="DH1821" s="148"/>
      <c r="DI1821" s="148"/>
      <c r="DJ1821" s="148"/>
      <c r="DK1821" s="148"/>
    </row>
    <row r="1822" spans="1:115" s="149" customFormat="1" ht="24.75" customHeight="1" x14ac:dyDescent="0.15">
      <c r="A1822" s="297">
        <v>1819</v>
      </c>
      <c r="B1822" s="23" t="s">
        <v>4922</v>
      </c>
      <c r="C1822" s="24" t="s">
        <v>14340</v>
      </c>
      <c r="D1822" s="23" t="s">
        <v>1591</v>
      </c>
      <c r="E1822" s="23" t="s">
        <v>582</v>
      </c>
      <c r="F1822" s="24" t="s">
        <v>11168</v>
      </c>
      <c r="G1822" s="25" t="s">
        <v>4934</v>
      </c>
      <c r="H1822" s="23" t="s">
        <v>4944</v>
      </c>
      <c r="I1822" s="23" t="s">
        <v>11140</v>
      </c>
      <c r="J1822" s="25" t="s">
        <v>4945</v>
      </c>
      <c r="K1822" s="58" t="s">
        <v>4929</v>
      </c>
      <c r="L1822" s="58"/>
      <c r="M1822" s="23" t="s">
        <v>4942</v>
      </c>
      <c r="N1822" s="25" t="s">
        <v>4931</v>
      </c>
      <c r="O1822" s="25" t="s">
        <v>4103</v>
      </c>
      <c r="P1822" s="23" t="s">
        <v>2309</v>
      </c>
      <c r="Q1822" s="25" t="s">
        <v>4923</v>
      </c>
      <c r="R1822" s="58" t="s">
        <v>4924</v>
      </c>
      <c r="S1822" s="23" t="s">
        <v>4890</v>
      </c>
      <c r="T1822" s="23" t="s">
        <v>4925</v>
      </c>
      <c r="U1822" s="134" t="s">
        <v>4926</v>
      </c>
      <c r="V1822" s="23" t="s">
        <v>4927</v>
      </c>
      <c r="W1822" s="134" t="s">
        <v>4928</v>
      </c>
      <c r="X1822" s="58" t="s">
        <v>4929</v>
      </c>
      <c r="Y1822" s="23" t="s">
        <v>4942</v>
      </c>
      <c r="Z1822" s="25" t="s">
        <v>4931</v>
      </c>
      <c r="AA1822" s="33">
        <v>3</v>
      </c>
      <c r="AB1822" s="295" t="str">
        <f t="shared" si="144"/>
        <v>年間</v>
      </c>
      <c r="AC1822" s="268"/>
      <c r="AD1822" s="110">
        <v>1</v>
      </c>
      <c r="AE1822" s="111">
        <v>4320</v>
      </c>
      <c r="AF1822" s="26">
        <f t="shared" si="145"/>
        <v>4320</v>
      </c>
      <c r="AG1822" s="27">
        <v>41852</v>
      </c>
      <c r="AH1822" s="168">
        <v>41883</v>
      </c>
      <c r="AI1822" s="29" t="str">
        <f t="shared" si="142"/>
        <v>～</v>
      </c>
      <c r="AJ1822" s="178">
        <f t="shared" si="143"/>
        <v>42978</v>
      </c>
      <c r="AK1822" s="30" t="s">
        <v>4121</v>
      </c>
      <c r="AL1822" s="23" t="s">
        <v>4943</v>
      </c>
      <c r="AM1822" s="35">
        <v>41883</v>
      </c>
      <c r="AN1822" s="408" t="str">
        <f>IF($AA1822-data!$G$1=0,"　",IF(AK1822=0,"　",VLOOKUP($AK1822,data!$A$1:$H$264,8,FALSE)))</f>
        <v>　</v>
      </c>
      <c r="AO1822" s="109">
        <v>41871</v>
      </c>
      <c r="AP1822" s="134" t="s">
        <v>4933</v>
      </c>
      <c r="AQ1822" s="264" t="str">
        <f t="shared" si="146"/>
        <v/>
      </c>
      <c r="AR1822" s="148"/>
      <c r="AS1822" s="148"/>
      <c r="AT1822" s="148"/>
      <c r="AU1822" s="148"/>
      <c r="AV1822" s="148"/>
      <c r="AW1822" s="148"/>
      <c r="AX1822" s="148"/>
      <c r="AY1822" s="148"/>
      <c r="AZ1822" s="148"/>
      <c r="BA1822" s="148"/>
      <c r="BB1822" s="148"/>
      <c r="BC1822" s="148"/>
      <c r="BD1822" s="148"/>
      <c r="BE1822" s="148"/>
      <c r="BF1822" s="148"/>
      <c r="BG1822" s="148"/>
      <c r="BH1822" s="148"/>
      <c r="BI1822" s="148"/>
      <c r="BJ1822" s="148"/>
      <c r="BK1822" s="148"/>
      <c r="BL1822" s="148"/>
      <c r="BM1822" s="148"/>
      <c r="BN1822" s="148"/>
      <c r="BO1822" s="148"/>
      <c r="BP1822" s="148"/>
      <c r="BQ1822" s="148"/>
      <c r="BR1822" s="148"/>
      <c r="BS1822" s="148"/>
      <c r="BT1822" s="148"/>
      <c r="BU1822" s="148"/>
      <c r="BV1822" s="148"/>
      <c r="BW1822" s="148"/>
      <c r="BX1822" s="148"/>
      <c r="BY1822" s="148"/>
      <c r="BZ1822" s="148"/>
      <c r="CA1822" s="148"/>
      <c r="CB1822" s="148"/>
      <c r="CC1822" s="148"/>
      <c r="CD1822" s="148"/>
      <c r="CE1822" s="148"/>
      <c r="CF1822" s="148"/>
      <c r="CG1822" s="148"/>
      <c r="CH1822" s="148"/>
      <c r="CI1822" s="148"/>
      <c r="CJ1822" s="148"/>
      <c r="CK1822" s="148"/>
      <c r="CL1822" s="148"/>
      <c r="CM1822" s="148"/>
      <c r="CN1822" s="148"/>
      <c r="CO1822" s="148"/>
      <c r="CP1822" s="148"/>
      <c r="CQ1822" s="148"/>
      <c r="CR1822" s="148"/>
      <c r="CS1822" s="148"/>
      <c r="CT1822" s="148"/>
      <c r="CU1822" s="148"/>
      <c r="CV1822" s="148"/>
      <c r="CW1822" s="148"/>
      <c r="CX1822" s="148"/>
      <c r="CY1822" s="148"/>
      <c r="CZ1822" s="148"/>
      <c r="DA1822" s="148"/>
      <c r="DB1822" s="148"/>
      <c r="DC1822" s="148"/>
      <c r="DD1822" s="148"/>
      <c r="DE1822" s="148"/>
      <c r="DF1822" s="148"/>
      <c r="DG1822" s="148"/>
      <c r="DH1822" s="148"/>
      <c r="DI1822" s="148"/>
      <c r="DJ1822" s="148"/>
      <c r="DK1822" s="148"/>
    </row>
    <row r="1823" spans="1:115" s="149" customFormat="1" ht="24.75" customHeight="1" x14ac:dyDescent="0.15">
      <c r="A1823" s="297">
        <v>1820</v>
      </c>
      <c r="B1823" s="23" t="s">
        <v>4922</v>
      </c>
      <c r="C1823" s="24" t="s">
        <v>14340</v>
      </c>
      <c r="D1823" s="23" t="s">
        <v>1591</v>
      </c>
      <c r="E1823" s="23" t="s">
        <v>582</v>
      </c>
      <c r="F1823" s="24" t="s">
        <v>11168</v>
      </c>
      <c r="G1823" s="25" t="s">
        <v>4934</v>
      </c>
      <c r="H1823" s="23" t="s">
        <v>4944</v>
      </c>
      <c r="I1823" s="23" t="s">
        <v>11140</v>
      </c>
      <c r="J1823" s="25" t="s">
        <v>4945</v>
      </c>
      <c r="K1823" s="58" t="s">
        <v>4929</v>
      </c>
      <c r="L1823" s="58"/>
      <c r="M1823" s="23" t="s">
        <v>4942</v>
      </c>
      <c r="N1823" s="25" t="s">
        <v>4931</v>
      </c>
      <c r="O1823" s="25" t="s">
        <v>4103</v>
      </c>
      <c r="P1823" s="23" t="s">
        <v>2309</v>
      </c>
      <c r="Q1823" s="25" t="s">
        <v>4923</v>
      </c>
      <c r="R1823" s="58" t="s">
        <v>4924</v>
      </c>
      <c r="S1823" s="23" t="s">
        <v>4890</v>
      </c>
      <c r="T1823" s="23" t="s">
        <v>4925</v>
      </c>
      <c r="U1823" s="134" t="s">
        <v>4926</v>
      </c>
      <c r="V1823" s="23" t="s">
        <v>4927</v>
      </c>
      <c r="W1823" s="134" t="s">
        <v>4928</v>
      </c>
      <c r="X1823" s="58" t="s">
        <v>4929</v>
      </c>
      <c r="Y1823" s="23" t="s">
        <v>4942</v>
      </c>
      <c r="Z1823" s="25" t="s">
        <v>4931</v>
      </c>
      <c r="AA1823" s="33">
        <v>3</v>
      </c>
      <c r="AB1823" s="295" t="str">
        <f t="shared" si="144"/>
        <v>年間</v>
      </c>
      <c r="AC1823" s="268"/>
      <c r="AD1823" s="110">
        <v>1</v>
      </c>
      <c r="AE1823" s="111">
        <v>4320</v>
      </c>
      <c r="AF1823" s="26">
        <f t="shared" si="145"/>
        <v>4320</v>
      </c>
      <c r="AG1823" s="27">
        <v>41852</v>
      </c>
      <c r="AH1823" s="168">
        <v>41883</v>
      </c>
      <c r="AI1823" s="29" t="str">
        <f t="shared" si="142"/>
        <v>～</v>
      </c>
      <c r="AJ1823" s="178">
        <f t="shared" si="143"/>
        <v>42978</v>
      </c>
      <c r="AK1823" s="30" t="s">
        <v>4121</v>
      </c>
      <c r="AL1823" s="23" t="s">
        <v>4946</v>
      </c>
      <c r="AM1823" s="35">
        <v>41883</v>
      </c>
      <c r="AN1823" s="408" t="str">
        <f>IF($AA1823-data!$G$1=0,"　",IF(AK1823=0,"　",VLOOKUP($AK1823,data!$A$1:$H$264,8,FALSE)))</f>
        <v>　</v>
      </c>
      <c r="AO1823" s="109">
        <v>41871</v>
      </c>
      <c r="AP1823" s="134" t="s">
        <v>4933</v>
      </c>
      <c r="AQ1823" s="264" t="str">
        <f t="shared" si="146"/>
        <v/>
      </c>
    </row>
    <row r="1824" spans="1:115" s="150" customFormat="1" ht="24.75" customHeight="1" x14ac:dyDescent="0.15">
      <c r="A1824" s="297">
        <v>1821</v>
      </c>
      <c r="B1824" s="23" t="s">
        <v>4947</v>
      </c>
      <c r="C1824" s="24" t="s">
        <v>14329</v>
      </c>
      <c r="D1824" s="23" t="s">
        <v>4948</v>
      </c>
      <c r="E1824" s="23" t="s">
        <v>3308</v>
      </c>
      <c r="F1824" s="24" t="s">
        <v>8156</v>
      </c>
      <c r="G1824" s="25" t="s">
        <v>4962</v>
      </c>
      <c r="H1824" s="23" t="s">
        <v>4963</v>
      </c>
      <c r="I1824" s="23" t="s">
        <v>9143</v>
      </c>
      <c r="J1824" s="25" t="s">
        <v>4964</v>
      </c>
      <c r="K1824" s="58" t="s">
        <v>4965</v>
      </c>
      <c r="L1824" s="58"/>
      <c r="M1824" s="23" t="s">
        <v>4966</v>
      </c>
      <c r="N1824" s="23" t="s">
        <v>4967</v>
      </c>
      <c r="O1824" s="25" t="s">
        <v>4224</v>
      </c>
      <c r="P1824" s="23" t="s">
        <v>4949</v>
      </c>
      <c r="Q1824" s="25" t="s">
        <v>4950</v>
      </c>
      <c r="R1824" s="58" t="s">
        <v>4951</v>
      </c>
      <c r="S1824" s="23" t="s">
        <v>4952</v>
      </c>
      <c r="T1824" s="23" t="s">
        <v>4953</v>
      </c>
      <c r="U1824" s="25" t="s">
        <v>4954</v>
      </c>
      <c r="V1824" s="23" t="s">
        <v>4955</v>
      </c>
      <c r="W1824" s="25" t="s">
        <v>4956</v>
      </c>
      <c r="X1824" s="58"/>
      <c r="Y1824" s="23" t="s">
        <v>4957</v>
      </c>
      <c r="Z1824" s="23" t="s">
        <v>4958</v>
      </c>
      <c r="AA1824" s="33">
        <v>5</v>
      </c>
      <c r="AB1824" s="295" t="str">
        <f t="shared" si="144"/>
        <v>年間</v>
      </c>
      <c r="AC1824" s="268"/>
      <c r="AD1824" s="110">
        <v>1</v>
      </c>
      <c r="AE1824" s="202">
        <v>214200</v>
      </c>
      <c r="AF1824" s="26">
        <f t="shared" si="145"/>
        <v>214200</v>
      </c>
      <c r="AG1824" s="27">
        <v>41852</v>
      </c>
      <c r="AH1824" s="302">
        <v>41852</v>
      </c>
      <c r="AI1824" s="29" t="str">
        <f t="shared" si="142"/>
        <v>～</v>
      </c>
      <c r="AJ1824" s="178">
        <f t="shared" si="143"/>
        <v>43677</v>
      </c>
      <c r="AK1824" s="132" t="s">
        <v>4959</v>
      </c>
      <c r="AL1824" s="132" t="s">
        <v>4960</v>
      </c>
      <c r="AM1824" s="114">
        <v>41852</v>
      </c>
      <c r="AN1824" s="408" t="str">
        <f>IF($AA1824-data!$G$1=0,"　",IF(AK1824=0,"　",VLOOKUP($AK1824,data!$A$1:$H$264,8,FALSE)))</f>
        <v>消耗部品交換対象</v>
      </c>
      <c r="AO1824" s="109">
        <v>41857</v>
      </c>
      <c r="AP1824" s="134" t="s">
        <v>4961</v>
      </c>
      <c r="AQ1824" s="264">
        <f t="shared" si="146"/>
        <v>42917</v>
      </c>
    </row>
    <row r="1825" spans="1:115" s="150" customFormat="1" ht="24.75" customHeight="1" x14ac:dyDescent="0.15">
      <c r="A1825" s="297">
        <v>1822</v>
      </c>
      <c r="B1825" s="23" t="s">
        <v>4968</v>
      </c>
      <c r="C1825" s="24" t="s">
        <v>2344</v>
      </c>
      <c r="D1825" s="23"/>
      <c r="E1825" s="23"/>
      <c r="F1825" s="23"/>
      <c r="G1825" s="23"/>
      <c r="H1825" s="23"/>
      <c r="I1825" s="23"/>
      <c r="J1825" s="23"/>
      <c r="K1825" s="23"/>
      <c r="L1825" s="23"/>
      <c r="M1825" s="23"/>
      <c r="N1825" s="23"/>
      <c r="O1825" s="23"/>
      <c r="P1825" s="23"/>
      <c r="Q1825" s="23"/>
      <c r="R1825" s="23"/>
      <c r="S1825" s="23"/>
      <c r="T1825" s="23"/>
      <c r="U1825" s="23"/>
      <c r="V1825" s="23"/>
      <c r="W1825" s="23"/>
      <c r="X1825" s="23"/>
      <c r="Y1825" s="23"/>
      <c r="Z1825" s="23"/>
      <c r="AA1825" s="33"/>
      <c r="AB1825" s="295" t="str">
        <f t="shared" si="144"/>
        <v/>
      </c>
      <c r="AC1825" s="268"/>
      <c r="AD1825" s="23"/>
      <c r="AE1825" s="134"/>
      <c r="AF1825" s="94" t="str">
        <f t="shared" si="145"/>
        <v/>
      </c>
      <c r="AG1825" s="27"/>
      <c r="AH1825" s="168"/>
      <c r="AI1825" s="29" t="str">
        <f t="shared" si="142"/>
        <v/>
      </c>
      <c r="AJ1825" s="178" t="str">
        <f t="shared" si="143"/>
        <v/>
      </c>
      <c r="AK1825" s="23"/>
      <c r="AL1825" s="23"/>
      <c r="AM1825" s="23"/>
      <c r="AN1825" s="408" t="str">
        <f>IF($AA1825-data!$G$1=0,"　",IF(AK1825=0,"　",VLOOKUP($AK1825,data!$A$1:$H$264,8,FALSE)))</f>
        <v>　</v>
      </c>
      <c r="AO1825" s="35"/>
      <c r="AP1825" s="134"/>
      <c r="AQ1825" s="264" t="str">
        <f t="shared" si="146"/>
        <v/>
      </c>
    </row>
    <row r="1826" spans="1:115" s="150" customFormat="1" ht="24.75" customHeight="1" x14ac:dyDescent="0.15">
      <c r="A1826" s="297">
        <v>1823</v>
      </c>
      <c r="B1826" s="23" t="s">
        <v>4969</v>
      </c>
      <c r="C1826" s="24" t="s">
        <v>2344</v>
      </c>
      <c r="D1826" s="23"/>
      <c r="E1826" s="23"/>
      <c r="F1826" s="23"/>
      <c r="G1826" s="23"/>
      <c r="H1826" s="23"/>
      <c r="I1826" s="23"/>
      <c r="J1826" s="23"/>
      <c r="K1826" s="23"/>
      <c r="L1826" s="23"/>
      <c r="M1826" s="23"/>
      <c r="N1826" s="23"/>
      <c r="O1826" s="23"/>
      <c r="P1826" s="23"/>
      <c r="Q1826" s="23"/>
      <c r="R1826" s="23"/>
      <c r="S1826" s="23"/>
      <c r="T1826" s="23"/>
      <c r="U1826" s="23"/>
      <c r="V1826" s="23"/>
      <c r="W1826" s="23"/>
      <c r="X1826" s="23"/>
      <c r="Y1826" s="23"/>
      <c r="Z1826" s="23"/>
      <c r="AA1826" s="33"/>
      <c r="AB1826" s="295" t="str">
        <f t="shared" si="144"/>
        <v/>
      </c>
      <c r="AC1826" s="268"/>
      <c r="AD1826" s="23"/>
      <c r="AE1826" s="134"/>
      <c r="AF1826" s="94" t="str">
        <f t="shared" si="145"/>
        <v/>
      </c>
      <c r="AG1826" s="27"/>
      <c r="AH1826" s="168"/>
      <c r="AI1826" s="29" t="str">
        <f t="shared" si="142"/>
        <v/>
      </c>
      <c r="AJ1826" s="178" t="str">
        <f t="shared" si="143"/>
        <v/>
      </c>
      <c r="AK1826" s="23"/>
      <c r="AL1826" s="23"/>
      <c r="AM1826" s="23"/>
      <c r="AN1826" s="408" t="str">
        <f>IF($AA1826-data!$G$1=0,"　",IF(AK1826=0,"　",VLOOKUP($AK1826,data!$A$1:$H$264,8,FALSE)))</f>
        <v>　</v>
      </c>
      <c r="AO1826" s="35"/>
      <c r="AP1826" s="134"/>
      <c r="AQ1826" s="264" t="str">
        <f t="shared" si="146"/>
        <v/>
      </c>
      <c r="AR1826" s="148"/>
      <c r="AS1826" s="148"/>
      <c r="AT1826" s="148"/>
      <c r="AU1826" s="148"/>
      <c r="AV1826" s="148"/>
      <c r="AW1826" s="148"/>
      <c r="AX1826" s="148"/>
      <c r="AY1826" s="148"/>
      <c r="AZ1826" s="148"/>
      <c r="BA1826" s="148"/>
      <c r="BB1826" s="148"/>
      <c r="BC1826" s="148"/>
      <c r="BD1826" s="148"/>
      <c r="BE1826" s="148"/>
      <c r="BF1826" s="148"/>
      <c r="BG1826" s="148"/>
      <c r="BH1826" s="148"/>
      <c r="BI1826" s="148"/>
      <c r="BJ1826" s="148"/>
      <c r="BK1826" s="148"/>
      <c r="BL1826" s="148"/>
      <c r="BM1826" s="148"/>
      <c r="BN1826" s="148"/>
      <c r="BO1826" s="148"/>
      <c r="BP1826" s="148"/>
      <c r="BQ1826" s="148"/>
      <c r="BR1826" s="148"/>
      <c r="BS1826" s="148"/>
      <c r="BT1826" s="148"/>
      <c r="BU1826" s="148"/>
      <c r="BV1826" s="148"/>
      <c r="BW1826" s="148"/>
      <c r="BX1826" s="148"/>
      <c r="BY1826" s="148"/>
      <c r="BZ1826" s="148"/>
      <c r="CA1826" s="148"/>
      <c r="CB1826" s="148"/>
      <c r="CC1826" s="148"/>
      <c r="CD1826" s="148"/>
      <c r="CE1826" s="148"/>
      <c r="CF1826" s="148"/>
      <c r="CG1826" s="148"/>
      <c r="CH1826" s="148"/>
      <c r="CI1826" s="148"/>
      <c r="CJ1826" s="148"/>
      <c r="CK1826" s="148"/>
      <c r="CL1826" s="148"/>
      <c r="CM1826" s="148"/>
      <c r="CN1826" s="148"/>
      <c r="CO1826" s="148"/>
      <c r="CP1826" s="148"/>
      <c r="CQ1826" s="148"/>
      <c r="CR1826" s="148"/>
      <c r="CS1826" s="148"/>
      <c r="CT1826" s="148"/>
      <c r="CU1826" s="148"/>
      <c r="CV1826" s="148"/>
      <c r="CW1826" s="148"/>
      <c r="CX1826" s="148"/>
      <c r="CY1826" s="148"/>
      <c r="CZ1826" s="148"/>
      <c r="DA1826" s="148"/>
      <c r="DB1826" s="148"/>
      <c r="DC1826" s="148"/>
      <c r="DD1826" s="148"/>
      <c r="DE1826" s="148"/>
      <c r="DF1826" s="148"/>
      <c r="DG1826" s="148"/>
      <c r="DH1826" s="148"/>
      <c r="DI1826" s="148"/>
      <c r="DJ1826" s="148"/>
      <c r="DK1826" s="148"/>
    </row>
    <row r="1827" spans="1:115" s="150" customFormat="1" ht="24.75" customHeight="1" x14ac:dyDescent="0.15">
      <c r="A1827" s="297">
        <v>1824</v>
      </c>
      <c r="B1827" s="23" t="s">
        <v>4970</v>
      </c>
      <c r="C1827" s="24" t="s">
        <v>2344</v>
      </c>
      <c r="D1827" s="23"/>
      <c r="E1827" s="23"/>
      <c r="F1827" s="23"/>
      <c r="G1827" s="23"/>
      <c r="H1827" s="23"/>
      <c r="I1827" s="23"/>
      <c r="J1827" s="23"/>
      <c r="K1827" s="23"/>
      <c r="L1827" s="23"/>
      <c r="M1827" s="23"/>
      <c r="N1827" s="23"/>
      <c r="O1827" s="23"/>
      <c r="P1827" s="23"/>
      <c r="Q1827" s="23"/>
      <c r="R1827" s="23"/>
      <c r="S1827" s="23"/>
      <c r="T1827" s="23"/>
      <c r="U1827" s="23"/>
      <c r="V1827" s="23"/>
      <c r="W1827" s="23"/>
      <c r="X1827" s="23"/>
      <c r="Y1827" s="23"/>
      <c r="Z1827" s="23"/>
      <c r="AA1827" s="33"/>
      <c r="AB1827" s="295" t="str">
        <f t="shared" si="144"/>
        <v/>
      </c>
      <c r="AC1827" s="268"/>
      <c r="AD1827" s="23"/>
      <c r="AE1827" s="134"/>
      <c r="AF1827" s="94" t="str">
        <f t="shared" si="145"/>
        <v/>
      </c>
      <c r="AG1827" s="27"/>
      <c r="AH1827" s="168"/>
      <c r="AI1827" s="29" t="str">
        <f t="shared" si="142"/>
        <v/>
      </c>
      <c r="AJ1827" s="178" t="str">
        <f t="shared" si="143"/>
        <v/>
      </c>
      <c r="AK1827" s="23"/>
      <c r="AL1827" s="23"/>
      <c r="AM1827" s="23"/>
      <c r="AN1827" s="408" t="str">
        <f>IF($AA1827-data!$G$1=0,"　",IF(AK1827=0,"　",VLOOKUP($AK1827,data!$A$1:$H$264,8,FALSE)))</f>
        <v>　</v>
      </c>
      <c r="AO1827" s="35"/>
      <c r="AP1827" s="134"/>
      <c r="AQ1827" s="264" t="str">
        <f t="shared" si="146"/>
        <v/>
      </c>
      <c r="AR1827" s="148"/>
      <c r="AS1827" s="148"/>
      <c r="AT1827" s="148"/>
      <c r="AU1827" s="148"/>
      <c r="AV1827" s="148"/>
      <c r="AW1827" s="148"/>
      <c r="AX1827" s="148"/>
      <c r="AY1827" s="148"/>
      <c r="AZ1827" s="148"/>
      <c r="BA1827" s="148"/>
      <c r="BB1827" s="148"/>
      <c r="BC1827" s="148"/>
      <c r="BD1827" s="148"/>
      <c r="BE1827" s="148"/>
      <c r="BF1827" s="148"/>
      <c r="BG1827" s="148"/>
      <c r="BH1827" s="148"/>
      <c r="BI1827" s="148"/>
      <c r="BJ1827" s="148"/>
      <c r="BK1827" s="148"/>
      <c r="BL1827" s="148"/>
      <c r="BM1827" s="148"/>
      <c r="BN1827" s="148"/>
      <c r="BO1827" s="148"/>
      <c r="BP1827" s="148"/>
      <c r="BQ1827" s="148"/>
      <c r="BR1827" s="148"/>
      <c r="BS1827" s="148"/>
      <c r="BT1827" s="148"/>
      <c r="BU1827" s="148"/>
      <c r="BV1827" s="148"/>
      <c r="BW1827" s="148"/>
      <c r="BX1827" s="148"/>
      <c r="BY1827" s="148"/>
      <c r="BZ1827" s="148"/>
      <c r="CA1827" s="148"/>
      <c r="CB1827" s="148"/>
      <c r="CC1827" s="148"/>
      <c r="CD1827" s="148"/>
      <c r="CE1827" s="148"/>
      <c r="CF1827" s="148"/>
      <c r="CG1827" s="148"/>
      <c r="CH1827" s="148"/>
      <c r="CI1827" s="148"/>
      <c r="CJ1827" s="148"/>
      <c r="CK1827" s="148"/>
      <c r="CL1827" s="148"/>
      <c r="CM1827" s="148"/>
      <c r="CN1827" s="148"/>
      <c r="CO1827" s="148"/>
      <c r="CP1827" s="148"/>
      <c r="CQ1827" s="148"/>
      <c r="CR1827" s="148"/>
      <c r="CS1827" s="148"/>
      <c r="CT1827" s="148"/>
      <c r="CU1827" s="148"/>
      <c r="CV1827" s="148"/>
      <c r="CW1827" s="148"/>
      <c r="CX1827" s="148"/>
      <c r="CY1827" s="148"/>
      <c r="CZ1827" s="148"/>
      <c r="DA1827" s="148"/>
      <c r="DB1827" s="148"/>
      <c r="DC1827" s="148"/>
      <c r="DD1827" s="148"/>
      <c r="DE1827" s="148"/>
      <c r="DF1827" s="148"/>
      <c r="DG1827" s="148"/>
      <c r="DH1827" s="148"/>
      <c r="DI1827" s="148"/>
      <c r="DJ1827" s="148"/>
      <c r="DK1827" s="148"/>
    </row>
    <row r="1828" spans="1:115" s="149" customFormat="1" ht="24.75" customHeight="1" x14ac:dyDescent="0.15">
      <c r="A1828" s="297">
        <v>1825</v>
      </c>
      <c r="B1828" s="23" t="s">
        <v>4971</v>
      </c>
      <c r="C1828" s="24" t="s">
        <v>14327</v>
      </c>
      <c r="D1828" s="23" t="s">
        <v>4412</v>
      </c>
      <c r="E1828" s="23" t="s">
        <v>477</v>
      </c>
      <c r="F1828" s="24" t="s">
        <v>8178</v>
      </c>
      <c r="G1828" s="25" t="s">
        <v>4974</v>
      </c>
      <c r="H1828" s="23" t="s">
        <v>4975</v>
      </c>
      <c r="I1828" s="23" t="s">
        <v>11109</v>
      </c>
      <c r="J1828" s="25" t="s">
        <v>4976</v>
      </c>
      <c r="K1828" s="58"/>
      <c r="L1828" s="58"/>
      <c r="M1828" s="23" t="s">
        <v>4977</v>
      </c>
      <c r="N1828" s="43"/>
      <c r="O1828" s="25" t="s">
        <v>4414</v>
      </c>
      <c r="P1828" s="23" t="s">
        <v>4415</v>
      </c>
      <c r="Q1828" s="25" t="s">
        <v>4416</v>
      </c>
      <c r="R1828" s="58" t="s">
        <v>4417</v>
      </c>
      <c r="S1828" s="23" t="s">
        <v>4418</v>
      </c>
      <c r="T1828" s="23" t="s">
        <v>4419</v>
      </c>
      <c r="U1828" s="25"/>
      <c r="V1828" s="23"/>
      <c r="W1828" s="25"/>
      <c r="X1828" s="58"/>
      <c r="Y1828" s="23"/>
      <c r="Z1828" s="43"/>
      <c r="AA1828" s="33">
        <v>5</v>
      </c>
      <c r="AB1828" s="295" t="str">
        <f t="shared" si="144"/>
        <v>年間</v>
      </c>
      <c r="AC1828" s="268"/>
      <c r="AD1828" s="110">
        <v>1</v>
      </c>
      <c r="AE1828" s="202">
        <v>110400</v>
      </c>
      <c r="AF1828" s="26">
        <f t="shared" si="145"/>
        <v>110400</v>
      </c>
      <c r="AG1828" s="27">
        <v>41852</v>
      </c>
      <c r="AH1828" s="168">
        <v>41871</v>
      </c>
      <c r="AI1828" s="29" t="str">
        <f t="shared" si="142"/>
        <v>～</v>
      </c>
      <c r="AJ1828" s="178">
        <f t="shared" si="143"/>
        <v>43696</v>
      </c>
      <c r="AK1828" s="23" t="s">
        <v>4439</v>
      </c>
      <c r="AL1828" s="132" t="s">
        <v>4972</v>
      </c>
      <c r="AM1828" s="114">
        <v>41871</v>
      </c>
      <c r="AN1828" s="408" t="str">
        <f>IF($AA1828-data!$G$1=0,"　",IF(AK1828=0,"　",VLOOKUP($AK1828,data!$A$1:$H$264,8,FALSE)))</f>
        <v>消耗部品交換対象</v>
      </c>
      <c r="AO1828" s="109">
        <v>41870</v>
      </c>
      <c r="AP1828" s="170" t="s">
        <v>4973</v>
      </c>
      <c r="AQ1828" s="264">
        <f t="shared" si="146"/>
        <v>42936</v>
      </c>
      <c r="AR1828" s="148"/>
      <c r="AS1828" s="148"/>
      <c r="AT1828" s="148"/>
      <c r="AU1828" s="148"/>
      <c r="AV1828" s="148"/>
      <c r="AW1828" s="148"/>
      <c r="AX1828" s="148"/>
      <c r="AY1828" s="148"/>
      <c r="AZ1828" s="148"/>
      <c r="BA1828" s="148"/>
      <c r="BB1828" s="148"/>
      <c r="BC1828" s="148"/>
      <c r="BD1828" s="148"/>
      <c r="BE1828" s="148"/>
      <c r="BF1828" s="148"/>
      <c r="BG1828" s="148"/>
      <c r="BH1828" s="148"/>
      <c r="BI1828" s="148"/>
      <c r="BJ1828" s="148"/>
      <c r="BK1828" s="148"/>
      <c r="BL1828" s="148"/>
      <c r="BM1828" s="148"/>
      <c r="BN1828" s="148"/>
      <c r="BO1828" s="148"/>
      <c r="BP1828" s="148"/>
      <c r="BQ1828" s="148"/>
      <c r="BR1828" s="148"/>
      <c r="BS1828" s="148"/>
      <c r="BT1828" s="148"/>
      <c r="BU1828" s="148"/>
      <c r="BV1828" s="148"/>
      <c r="BW1828" s="148"/>
      <c r="BX1828" s="148"/>
      <c r="BY1828" s="148"/>
      <c r="BZ1828" s="148"/>
      <c r="CA1828" s="148"/>
      <c r="CB1828" s="148"/>
      <c r="CC1828" s="148"/>
      <c r="CD1828" s="148"/>
      <c r="CE1828" s="148"/>
      <c r="CF1828" s="148"/>
      <c r="CG1828" s="148"/>
      <c r="CH1828" s="148"/>
      <c r="CI1828" s="148"/>
      <c r="CJ1828" s="148"/>
      <c r="CK1828" s="148"/>
      <c r="CL1828" s="148"/>
      <c r="CM1828" s="148"/>
      <c r="CN1828" s="148"/>
      <c r="CO1828" s="148"/>
      <c r="CP1828" s="148"/>
      <c r="CQ1828" s="148"/>
      <c r="CR1828" s="148"/>
      <c r="CS1828" s="148"/>
      <c r="CT1828" s="148"/>
      <c r="CU1828" s="148"/>
      <c r="CV1828" s="148"/>
      <c r="CW1828" s="148"/>
      <c r="CX1828" s="148"/>
      <c r="CY1828" s="148"/>
      <c r="CZ1828" s="148"/>
      <c r="DA1828" s="148"/>
      <c r="DB1828" s="148"/>
      <c r="DC1828" s="148"/>
      <c r="DD1828" s="148"/>
      <c r="DE1828" s="148"/>
      <c r="DF1828" s="148"/>
      <c r="DG1828" s="148"/>
      <c r="DH1828" s="148"/>
      <c r="DI1828" s="148"/>
      <c r="DJ1828" s="148"/>
      <c r="DK1828" s="148"/>
    </row>
    <row r="1829" spans="1:115" s="149" customFormat="1" ht="24.75" customHeight="1" x14ac:dyDescent="0.15">
      <c r="A1829" s="297">
        <v>1826</v>
      </c>
      <c r="B1829" s="23" t="s">
        <v>4978</v>
      </c>
      <c r="C1829" s="24" t="s">
        <v>14327</v>
      </c>
      <c r="D1829" s="23" t="s">
        <v>4412</v>
      </c>
      <c r="E1829" s="23" t="s">
        <v>477</v>
      </c>
      <c r="F1829" s="24" t="s">
        <v>8178</v>
      </c>
      <c r="G1829" s="25" t="s">
        <v>4420</v>
      </c>
      <c r="H1829" s="23" t="s">
        <v>4981</v>
      </c>
      <c r="I1829" s="23" t="s">
        <v>11113</v>
      </c>
      <c r="J1829" s="25" t="s">
        <v>11112</v>
      </c>
      <c r="K1829" s="58"/>
      <c r="L1829" s="58"/>
      <c r="M1829" s="23" t="s">
        <v>4982</v>
      </c>
      <c r="N1829" s="23"/>
      <c r="O1829" s="25" t="s">
        <v>4414</v>
      </c>
      <c r="P1829" s="23" t="s">
        <v>4415</v>
      </c>
      <c r="Q1829" s="25" t="s">
        <v>4416</v>
      </c>
      <c r="R1829" s="58" t="s">
        <v>4417</v>
      </c>
      <c r="S1829" s="23" t="s">
        <v>4418</v>
      </c>
      <c r="T1829" s="23" t="s">
        <v>4419</v>
      </c>
      <c r="U1829" s="25"/>
      <c r="V1829" s="23"/>
      <c r="W1829" s="25"/>
      <c r="X1829" s="58"/>
      <c r="Y1829" s="23"/>
      <c r="Z1829" s="23"/>
      <c r="AA1829" s="33">
        <v>5</v>
      </c>
      <c r="AB1829" s="295" t="str">
        <f t="shared" si="144"/>
        <v>年間</v>
      </c>
      <c r="AC1829" s="268"/>
      <c r="AD1829" s="110">
        <v>1</v>
      </c>
      <c r="AE1829" s="111">
        <v>110400</v>
      </c>
      <c r="AF1829" s="26">
        <f t="shared" si="145"/>
        <v>110400</v>
      </c>
      <c r="AG1829" s="27">
        <v>41852</v>
      </c>
      <c r="AH1829" s="168">
        <v>41871</v>
      </c>
      <c r="AI1829" s="29" t="str">
        <f t="shared" si="142"/>
        <v>～</v>
      </c>
      <c r="AJ1829" s="178">
        <f t="shared" si="143"/>
        <v>43696</v>
      </c>
      <c r="AK1829" s="23" t="s">
        <v>4439</v>
      </c>
      <c r="AL1829" s="132" t="s">
        <v>4979</v>
      </c>
      <c r="AM1829" s="114">
        <v>41871</v>
      </c>
      <c r="AN1829" s="408" t="str">
        <f>IF($AA1829-data!$G$1=0,"　",IF(AK1829=0,"　",VLOOKUP($AK1829,data!$A$1:$H$264,8,FALSE)))</f>
        <v>消耗部品交換対象</v>
      </c>
      <c r="AO1829" s="109">
        <v>41870</v>
      </c>
      <c r="AP1829" s="134" t="s">
        <v>4980</v>
      </c>
      <c r="AQ1829" s="264">
        <f t="shared" si="146"/>
        <v>42936</v>
      </c>
      <c r="AR1829" s="148"/>
      <c r="AS1829" s="148"/>
      <c r="AT1829" s="148"/>
      <c r="AU1829" s="148"/>
      <c r="AV1829" s="148"/>
      <c r="AW1829" s="148"/>
      <c r="AX1829" s="148"/>
      <c r="AY1829" s="148"/>
      <c r="AZ1829" s="148"/>
      <c r="BA1829" s="148"/>
      <c r="BB1829" s="148"/>
      <c r="BC1829" s="148"/>
      <c r="BD1829" s="148"/>
      <c r="BE1829" s="148"/>
      <c r="BF1829" s="148"/>
      <c r="BG1829" s="148"/>
      <c r="BH1829" s="148"/>
      <c r="BI1829" s="148"/>
      <c r="BJ1829" s="148"/>
      <c r="BK1829" s="148"/>
      <c r="BL1829" s="148"/>
      <c r="BM1829" s="148"/>
      <c r="BN1829" s="148"/>
      <c r="BO1829" s="148"/>
      <c r="BP1829" s="148"/>
      <c r="BQ1829" s="148"/>
      <c r="BR1829" s="148"/>
      <c r="BS1829" s="148"/>
      <c r="BT1829" s="148"/>
      <c r="BU1829" s="148"/>
      <c r="BV1829" s="148"/>
      <c r="BW1829" s="148"/>
      <c r="BX1829" s="148"/>
      <c r="BY1829" s="148"/>
      <c r="BZ1829" s="148"/>
      <c r="CA1829" s="148"/>
      <c r="CB1829" s="148"/>
      <c r="CC1829" s="148"/>
      <c r="CD1829" s="148"/>
      <c r="CE1829" s="148"/>
      <c r="CF1829" s="148"/>
      <c r="CG1829" s="148"/>
      <c r="CH1829" s="148"/>
      <c r="CI1829" s="148"/>
      <c r="CJ1829" s="148"/>
      <c r="CK1829" s="148"/>
      <c r="CL1829" s="148"/>
      <c r="CM1829" s="148"/>
      <c r="CN1829" s="148"/>
      <c r="CO1829" s="148"/>
      <c r="CP1829" s="148"/>
      <c r="CQ1829" s="148"/>
      <c r="CR1829" s="148"/>
      <c r="CS1829" s="148"/>
      <c r="CT1829" s="148"/>
      <c r="CU1829" s="148"/>
      <c r="CV1829" s="148"/>
      <c r="CW1829" s="148"/>
      <c r="CX1829" s="148"/>
      <c r="CY1829" s="148"/>
      <c r="CZ1829" s="148"/>
      <c r="DA1829" s="148"/>
      <c r="DB1829" s="148"/>
      <c r="DC1829" s="148"/>
      <c r="DD1829" s="148"/>
      <c r="DE1829" s="148"/>
      <c r="DF1829" s="148"/>
      <c r="DG1829" s="148"/>
      <c r="DH1829" s="148"/>
      <c r="DI1829" s="148"/>
      <c r="DJ1829" s="148"/>
      <c r="DK1829" s="148"/>
    </row>
    <row r="1830" spans="1:115" s="149" customFormat="1" ht="24.75" customHeight="1" x14ac:dyDescent="0.15">
      <c r="A1830" s="297">
        <v>1827</v>
      </c>
      <c r="B1830" s="23" t="s">
        <v>4983</v>
      </c>
      <c r="C1830" s="24" t="s">
        <v>14332</v>
      </c>
      <c r="D1830" s="23" t="s">
        <v>4814</v>
      </c>
      <c r="E1830" s="23" t="s">
        <v>1915</v>
      </c>
      <c r="F1830" s="24" t="s">
        <v>10234</v>
      </c>
      <c r="G1830" s="95" t="s">
        <v>4829</v>
      </c>
      <c r="H1830" s="95" t="s">
        <v>4986</v>
      </c>
      <c r="I1830" s="23" t="s">
        <v>11131</v>
      </c>
      <c r="J1830" s="95" t="s">
        <v>11130</v>
      </c>
      <c r="K1830" s="95" t="s">
        <v>4988</v>
      </c>
      <c r="L1830" s="95"/>
      <c r="M1830" s="23" t="s">
        <v>4989</v>
      </c>
      <c r="N1830" s="23"/>
      <c r="O1830" s="95" t="s">
        <v>4815</v>
      </c>
      <c r="P1830" s="23" t="s">
        <v>4816</v>
      </c>
      <c r="Q1830" s="95" t="s">
        <v>4817</v>
      </c>
      <c r="R1830" s="95" t="s">
        <v>4818</v>
      </c>
      <c r="S1830" s="23" t="s">
        <v>4819</v>
      </c>
      <c r="T1830" s="23" t="s">
        <v>4820</v>
      </c>
      <c r="U1830" s="25" t="s">
        <v>4725</v>
      </c>
      <c r="V1830" s="23" t="s">
        <v>4821</v>
      </c>
      <c r="W1830" s="25" t="s">
        <v>4822</v>
      </c>
      <c r="X1830" s="58" t="s">
        <v>4823</v>
      </c>
      <c r="Y1830" s="23" t="s">
        <v>4824</v>
      </c>
      <c r="Z1830" s="23" t="s">
        <v>4825</v>
      </c>
      <c r="AA1830" s="33">
        <v>5</v>
      </c>
      <c r="AB1830" s="295" t="str">
        <f t="shared" si="144"/>
        <v>年間</v>
      </c>
      <c r="AC1830" s="268"/>
      <c r="AD1830" s="110">
        <v>1</v>
      </c>
      <c r="AE1830" s="111">
        <v>207000</v>
      </c>
      <c r="AF1830" s="26">
        <f t="shared" si="145"/>
        <v>207000</v>
      </c>
      <c r="AG1830" s="27">
        <v>41852</v>
      </c>
      <c r="AH1830" s="168">
        <v>41852</v>
      </c>
      <c r="AI1830" s="29" t="str">
        <f t="shared" si="142"/>
        <v>～</v>
      </c>
      <c r="AJ1830" s="178">
        <f t="shared" si="143"/>
        <v>43677</v>
      </c>
      <c r="AK1830" s="23" t="s">
        <v>4841</v>
      </c>
      <c r="AL1830" s="23" t="s">
        <v>4984</v>
      </c>
      <c r="AM1830" s="114">
        <v>41852</v>
      </c>
      <c r="AN1830" s="408">
        <f>IF($AA1830-data!$G$1=0,"　",IF(AK1830=0,"　",VLOOKUP($AK1830,data!$A$1:$H$264,8,FALSE)))</f>
        <v>0</v>
      </c>
      <c r="AO1830" s="109">
        <v>41876</v>
      </c>
      <c r="AP1830" s="134" t="s">
        <v>4985</v>
      </c>
      <c r="AQ1830" s="264" t="str">
        <f t="shared" si="146"/>
        <v/>
      </c>
      <c r="AR1830" s="148"/>
      <c r="AS1830" s="148"/>
      <c r="AT1830" s="148"/>
      <c r="AU1830" s="148"/>
      <c r="AV1830" s="148"/>
      <c r="AW1830" s="148"/>
      <c r="AX1830" s="148"/>
      <c r="AY1830" s="148"/>
      <c r="AZ1830" s="148"/>
      <c r="BA1830" s="148"/>
      <c r="BB1830" s="148"/>
      <c r="BC1830" s="148"/>
      <c r="BD1830" s="148"/>
      <c r="BE1830" s="148"/>
      <c r="BF1830" s="148"/>
      <c r="BG1830" s="148"/>
      <c r="BH1830" s="148"/>
      <c r="BI1830" s="148"/>
      <c r="BJ1830" s="148"/>
      <c r="BK1830" s="148"/>
      <c r="BL1830" s="148"/>
      <c r="BM1830" s="148"/>
      <c r="BN1830" s="148"/>
      <c r="BO1830" s="148"/>
      <c r="BP1830" s="148"/>
      <c r="BQ1830" s="148"/>
      <c r="BR1830" s="148"/>
      <c r="BS1830" s="148"/>
      <c r="BT1830" s="148"/>
      <c r="BU1830" s="148"/>
      <c r="BV1830" s="148"/>
      <c r="BW1830" s="148"/>
      <c r="BX1830" s="148"/>
      <c r="BY1830" s="148"/>
      <c r="BZ1830" s="148"/>
      <c r="CA1830" s="148"/>
      <c r="CB1830" s="148"/>
      <c r="CC1830" s="148"/>
      <c r="CD1830" s="148"/>
      <c r="CE1830" s="148"/>
      <c r="CF1830" s="148"/>
      <c r="CG1830" s="148"/>
      <c r="CH1830" s="148"/>
      <c r="CI1830" s="148"/>
      <c r="CJ1830" s="148"/>
      <c r="CK1830" s="148"/>
      <c r="CL1830" s="148"/>
      <c r="CM1830" s="148"/>
      <c r="CN1830" s="148"/>
      <c r="CO1830" s="148"/>
      <c r="CP1830" s="148"/>
      <c r="CQ1830" s="148"/>
      <c r="CR1830" s="148"/>
      <c r="CS1830" s="148"/>
      <c r="CT1830" s="148"/>
      <c r="CU1830" s="148"/>
      <c r="CV1830" s="148"/>
      <c r="CW1830" s="148"/>
      <c r="CX1830" s="148"/>
      <c r="CY1830" s="148"/>
      <c r="CZ1830" s="148"/>
      <c r="DA1830" s="148"/>
      <c r="DB1830" s="148"/>
      <c r="DC1830" s="148"/>
      <c r="DD1830" s="148"/>
      <c r="DE1830" s="148"/>
      <c r="DF1830" s="148"/>
      <c r="DG1830" s="148"/>
      <c r="DH1830" s="148"/>
      <c r="DI1830" s="148"/>
      <c r="DJ1830" s="148"/>
      <c r="DK1830" s="148"/>
    </row>
    <row r="1831" spans="1:115" s="149" customFormat="1" ht="24.75" customHeight="1" x14ac:dyDescent="0.15">
      <c r="A1831" s="297">
        <v>1828</v>
      </c>
      <c r="B1831" s="23" t="s">
        <v>4990</v>
      </c>
      <c r="C1831" s="24" t="s">
        <v>14332</v>
      </c>
      <c r="D1831" s="23" t="s">
        <v>4814</v>
      </c>
      <c r="E1831" s="23" t="s">
        <v>1915</v>
      </c>
      <c r="F1831" s="24" t="s">
        <v>10234</v>
      </c>
      <c r="G1831" s="95" t="s">
        <v>4829</v>
      </c>
      <c r="H1831" s="95" t="s">
        <v>4986</v>
      </c>
      <c r="I1831" s="23" t="s">
        <v>11131</v>
      </c>
      <c r="J1831" s="95" t="s">
        <v>4987</v>
      </c>
      <c r="K1831" s="95" t="s">
        <v>4988</v>
      </c>
      <c r="L1831" s="95"/>
      <c r="M1831" s="23" t="s">
        <v>4989</v>
      </c>
      <c r="N1831" s="23"/>
      <c r="O1831" s="95" t="s">
        <v>4815</v>
      </c>
      <c r="P1831" s="23" t="s">
        <v>4816</v>
      </c>
      <c r="Q1831" s="95" t="s">
        <v>4817</v>
      </c>
      <c r="R1831" s="95" t="s">
        <v>4818</v>
      </c>
      <c r="S1831" s="23" t="s">
        <v>4819</v>
      </c>
      <c r="T1831" s="23" t="s">
        <v>4820</v>
      </c>
      <c r="U1831" s="25" t="s">
        <v>4725</v>
      </c>
      <c r="V1831" s="23" t="s">
        <v>4821</v>
      </c>
      <c r="W1831" s="25" t="s">
        <v>4822</v>
      </c>
      <c r="X1831" s="58" t="s">
        <v>4823</v>
      </c>
      <c r="Y1831" s="23" t="s">
        <v>4824</v>
      </c>
      <c r="Z1831" s="23" t="s">
        <v>4825</v>
      </c>
      <c r="AA1831" s="33">
        <v>5</v>
      </c>
      <c r="AB1831" s="295" t="str">
        <f t="shared" si="144"/>
        <v>年間</v>
      </c>
      <c r="AC1831" s="268"/>
      <c r="AD1831" s="110">
        <v>1</v>
      </c>
      <c r="AE1831" s="111">
        <v>99600</v>
      </c>
      <c r="AF1831" s="26">
        <f t="shared" si="145"/>
        <v>99600</v>
      </c>
      <c r="AG1831" s="27">
        <v>41852</v>
      </c>
      <c r="AH1831" s="168">
        <v>41847</v>
      </c>
      <c r="AI1831" s="29" t="str">
        <f t="shared" si="142"/>
        <v>～</v>
      </c>
      <c r="AJ1831" s="178">
        <f t="shared" si="143"/>
        <v>43672</v>
      </c>
      <c r="AK1831" s="23" t="s">
        <v>4826</v>
      </c>
      <c r="AL1831" s="23" t="s">
        <v>4991</v>
      </c>
      <c r="AM1831" s="114">
        <v>41847</v>
      </c>
      <c r="AN1831" s="408" t="str">
        <f>IF($AA1831-data!$G$1=0,"　",IF(AK1831=0,"　",VLOOKUP($AK1831,data!$A$1:$H$264,8,FALSE)))</f>
        <v>消耗部品交換対象</v>
      </c>
      <c r="AO1831" s="109">
        <v>41876</v>
      </c>
      <c r="AP1831" s="134" t="s">
        <v>4985</v>
      </c>
      <c r="AQ1831" s="264">
        <f t="shared" si="146"/>
        <v>42913</v>
      </c>
      <c r="AR1831" s="148"/>
      <c r="AS1831" s="148"/>
      <c r="AT1831" s="148"/>
      <c r="AU1831" s="148"/>
      <c r="AV1831" s="148"/>
      <c r="AW1831" s="148"/>
      <c r="AX1831" s="148"/>
      <c r="AY1831" s="148"/>
      <c r="AZ1831" s="148"/>
      <c r="BA1831" s="148"/>
      <c r="BB1831" s="148"/>
      <c r="BC1831" s="148"/>
      <c r="BD1831" s="148"/>
      <c r="BE1831" s="148"/>
      <c r="BF1831" s="148"/>
      <c r="BG1831" s="148"/>
      <c r="BH1831" s="148"/>
      <c r="BI1831" s="148"/>
      <c r="BJ1831" s="148"/>
      <c r="BK1831" s="148"/>
      <c r="BL1831" s="148"/>
      <c r="BM1831" s="148"/>
      <c r="BN1831" s="148"/>
      <c r="BO1831" s="148"/>
      <c r="BP1831" s="148"/>
      <c r="BQ1831" s="148"/>
      <c r="BR1831" s="148"/>
      <c r="BS1831" s="148"/>
      <c r="BT1831" s="148"/>
      <c r="BU1831" s="148"/>
      <c r="BV1831" s="148"/>
      <c r="BW1831" s="148"/>
      <c r="BX1831" s="148"/>
      <c r="BY1831" s="148"/>
      <c r="BZ1831" s="148"/>
      <c r="CA1831" s="148"/>
      <c r="CB1831" s="148"/>
      <c r="CC1831" s="148"/>
      <c r="CD1831" s="148"/>
      <c r="CE1831" s="148"/>
      <c r="CF1831" s="148"/>
      <c r="CG1831" s="148"/>
      <c r="CH1831" s="148"/>
      <c r="CI1831" s="148"/>
      <c r="CJ1831" s="148"/>
      <c r="CK1831" s="148"/>
      <c r="CL1831" s="148"/>
      <c r="CM1831" s="148"/>
      <c r="CN1831" s="148"/>
      <c r="CO1831" s="148"/>
      <c r="CP1831" s="148"/>
      <c r="CQ1831" s="148"/>
      <c r="CR1831" s="148"/>
      <c r="CS1831" s="148"/>
      <c r="CT1831" s="148"/>
      <c r="CU1831" s="148"/>
      <c r="CV1831" s="148"/>
      <c r="CW1831" s="148"/>
      <c r="CX1831" s="148"/>
      <c r="CY1831" s="148"/>
      <c r="CZ1831" s="148"/>
      <c r="DA1831" s="148"/>
      <c r="DB1831" s="148"/>
      <c r="DC1831" s="148"/>
      <c r="DD1831" s="148"/>
      <c r="DE1831" s="148"/>
      <c r="DF1831" s="148"/>
      <c r="DG1831" s="148"/>
      <c r="DH1831" s="148"/>
      <c r="DI1831" s="148"/>
      <c r="DJ1831" s="148"/>
      <c r="DK1831" s="148"/>
    </row>
    <row r="1832" spans="1:115" s="149" customFormat="1" ht="24.75" customHeight="1" x14ac:dyDescent="0.15">
      <c r="A1832" s="297">
        <v>1829</v>
      </c>
      <c r="B1832" s="23" t="s">
        <v>4990</v>
      </c>
      <c r="C1832" s="24" t="s">
        <v>14332</v>
      </c>
      <c r="D1832" s="23" t="s">
        <v>4814</v>
      </c>
      <c r="E1832" s="23" t="s">
        <v>1915</v>
      </c>
      <c r="F1832" s="24" t="s">
        <v>10234</v>
      </c>
      <c r="G1832" s="95" t="s">
        <v>4829</v>
      </c>
      <c r="H1832" s="95" t="s">
        <v>4986</v>
      </c>
      <c r="I1832" s="23" t="s">
        <v>11131</v>
      </c>
      <c r="J1832" s="95" t="s">
        <v>4987</v>
      </c>
      <c r="K1832" s="95" t="s">
        <v>4988</v>
      </c>
      <c r="L1832" s="95"/>
      <c r="M1832" s="23" t="s">
        <v>4989</v>
      </c>
      <c r="N1832" s="23"/>
      <c r="O1832" s="95" t="s">
        <v>4815</v>
      </c>
      <c r="P1832" s="23" t="s">
        <v>4816</v>
      </c>
      <c r="Q1832" s="95" t="s">
        <v>4817</v>
      </c>
      <c r="R1832" s="95" t="s">
        <v>4818</v>
      </c>
      <c r="S1832" s="23" t="s">
        <v>4819</v>
      </c>
      <c r="T1832" s="23" t="s">
        <v>4820</v>
      </c>
      <c r="U1832" s="25" t="s">
        <v>4725</v>
      </c>
      <c r="V1832" s="23" t="s">
        <v>4821</v>
      </c>
      <c r="W1832" s="25" t="s">
        <v>4822</v>
      </c>
      <c r="X1832" s="58" t="s">
        <v>4823</v>
      </c>
      <c r="Y1832" s="23" t="s">
        <v>4824</v>
      </c>
      <c r="Z1832" s="23" t="s">
        <v>4825</v>
      </c>
      <c r="AA1832" s="33">
        <v>5</v>
      </c>
      <c r="AB1832" s="295" t="str">
        <f t="shared" si="144"/>
        <v>年間</v>
      </c>
      <c r="AC1832" s="268"/>
      <c r="AD1832" s="110">
        <v>1</v>
      </c>
      <c r="AE1832" s="111">
        <v>99600</v>
      </c>
      <c r="AF1832" s="26">
        <f t="shared" si="145"/>
        <v>99600</v>
      </c>
      <c r="AG1832" s="27">
        <v>41852</v>
      </c>
      <c r="AH1832" s="168">
        <v>41847</v>
      </c>
      <c r="AI1832" s="29" t="str">
        <f t="shared" si="142"/>
        <v>～</v>
      </c>
      <c r="AJ1832" s="178">
        <f t="shared" si="143"/>
        <v>43672</v>
      </c>
      <c r="AK1832" s="23" t="s">
        <v>4826</v>
      </c>
      <c r="AL1832" s="23" t="s">
        <v>4992</v>
      </c>
      <c r="AM1832" s="114">
        <v>41847</v>
      </c>
      <c r="AN1832" s="408" t="str">
        <f>IF($AA1832-data!$G$1=0,"　",IF(AK1832=0,"　",VLOOKUP($AK1832,data!$A$1:$H$264,8,FALSE)))</f>
        <v>消耗部品交換対象</v>
      </c>
      <c r="AO1832" s="109">
        <v>41876</v>
      </c>
      <c r="AP1832" s="134" t="s">
        <v>4985</v>
      </c>
      <c r="AQ1832" s="264">
        <f t="shared" si="146"/>
        <v>42913</v>
      </c>
      <c r="AR1832" s="148"/>
      <c r="AS1832" s="148"/>
      <c r="AT1832" s="148"/>
      <c r="AU1832" s="148"/>
      <c r="AV1832" s="148"/>
      <c r="AW1832" s="148"/>
      <c r="AX1832" s="148"/>
      <c r="AY1832" s="148"/>
      <c r="AZ1832" s="148"/>
      <c r="BA1832" s="148"/>
      <c r="BB1832" s="148"/>
      <c r="BC1832" s="148"/>
      <c r="BD1832" s="148"/>
      <c r="BE1832" s="148"/>
      <c r="BF1832" s="148"/>
      <c r="BG1832" s="148"/>
      <c r="BH1832" s="148"/>
      <c r="BI1832" s="148"/>
      <c r="BJ1832" s="148"/>
      <c r="BK1832" s="148"/>
      <c r="BL1832" s="148"/>
      <c r="BM1832" s="148"/>
      <c r="BN1832" s="148"/>
      <c r="BO1832" s="148"/>
      <c r="BP1832" s="148"/>
      <c r="BQ1832" s="148"/>
      <c r="BR1832" s="148"/>
      <c r="BS1832" s="148"/>
      <c r="BT1832" s="148"/>
      <c r="BU1832" s="148"/>
      <c r="BV1832" s="148"/>
      <c r="BW1832" s="148"/>
      <c r="BX1832" s="148"/>
      <c r="BY1832" s="148"/>
      <c r="BZ1832" s="148"/>
      <c r="CA1832" s="148"/>
      <c r="CB1832" s="148"/>
      <c r="CC1832" s="148"/>
      <c r="CD1832" s="148"/>
      <c r="CE1832" s="148"/>
      <c r="CF1832" s="148"/>
      <c r="CG1832" s="148"/>
      <c r="CH1832" s="148"/>
      <c r="CI1832" s="148"/>
      <c r="CJ1832" s="148"/>
      <c r="CK1832" s="148"/>
      <c r="CL1832" s="148"/>
      <c r="CM1832" s="148"/>
      <c r="CN1832" s="148"/>
      <c r="CO1832" s="148"/>
      <c r="CP1832" s="148"/>
      <c r="CQ1832" s="148"/>
      <c r="CR1832" s="148"/>
      <c r="CS1832" s="148"/>
      <c r="CT1832" s="148"/>
      <c r="CU1832" s="148"/>
      <c r="CV1832" s="148"/>
      <c r="CW1832" s="148"/>
      <c r="CX1832" s="148"/>
      <c r="CY1832" s="148"/>
      <c r="CZ1832" s="148"/>
      <c r="DA1832" s="148"/>
      <c r="DB1832" s="148"/>
      <c r="DC1832" s="148"/>
      <c r="DD1832" s="148"/>
      <c r="DE1832" s="148"/>
      <c r="DF1832" s="148"/>
      <c r="DG1832" s="148"/>
      <c r="DH1832" s="148"/>
      <c r="DI1832" s="148"/>
      <c r="DJ1832" s="148"/>
      <c r="DK1832" s="148"/>
    </row>
    <row r="1833" spans="1:115" s="149" customFormat="1" ht="24.75" customHeight="1" x14ac:dyDescent="0.15">
      <c r="A1833" s="297">
        <v>1830</v>
      </c>
      <c r="B1833" s="23" t="s">
        <v>4990</v>
      </c>
      <c r="C1833" s="24" t="s">
        <v>14332</v>
      </c>
      <c r="D1833" s="23" t="s">
        <v>4814</v>
      </c>
      <c r="E1833" s="23" t="s">
        <v>1915</v>
      </c>
      <c r="F1833" s="24" t="s">
        <v>10234</v>
      </c>
      <c r="G1833" s="95" t="s">
        <v>4829</v>
      </c>
      <c r="H1833" s="95" t="s">
        <v>4986</v>
      </c>
      <c r="I1833" s="23" t="s">
        <v>11131</v>
      </c>
      <c r="J1833" s="95" t="s">
        <v>4987</v>
      </c>
      <c r="K1833" s="95" t="s">
        <v>4988</v>
      </c>
      <c r="L1833" s="95"/>
      <c r="M1833" s="23" t="s">
        <v>4989</v>
      </c>
      <c r="N1833" s="23"/>
      <c r="O1833" s="95" t="s">
        <v>4815</v>
      </c>
      <c r="P1833" s="23" t="s">
        <v>4816</v>
      </c>
      <c r="Q1833" s="95" t="s">
        <v>4817</v>
      </c>
      <c r="R1833" s="95" t="s">
        <v>4818</v>
      </c>
      <c r="S1833" s="23" t="s">
        <v>4819</v>
      </c>
      <c r="T1833" s="23" t="s">
        <v>4820</v>
      </c>
      <c r="U1833" s="25" t="s">
        <v>4725</v>
      </c>
      <c r="V1833" s="23" t="s">
        <v>4821</v>
      </c>
      <c r="W1833" s="25" t="s">
        <v>4822</v>
      </c>
      <c r="X1833" s="58" t="s">
        <v>4823</v>
      </c>
      <c r="Y1833" s="23" t="s">
        <v>4824</v>
      </c>
      <c r="Z1833" s="23" t="s">
        <v>4825</v>
      </c>
      <c r="AA1833" s="33">
        <v>5</v>
      </c>
      <c r="AB1833" s="295" t="str">
        <f t="shared" si="144"/>
        <v>年間</v>
      </c>
      <c r="AC1833" s="268"/>
      <c r="AD1833" s="110">
        <v>1</v>
      </c>
      <c r="AE1833" s="111">
        <v>99600</v>
      </c>
      <c r="AF1833" s="26">
        <f t="shared" si="145"/>
        <v>99600</v>
      </c>
      <c r="AG1833" s="27">
        <v>41852</v>
      </c>
      <c r="AH1833" s="168">
        <v>41847</v>
      </c>
      <c r="AI1833" s="29" t="str">
        <f t="shared" si="142"/>
        <v>～</v>
      </c>
      <c r="AJ1833" s="178">
        <f t="shared" si="143"/>
        <v>43672</v>
      </c>
      <c r="AK1833" s="23" t="s">
        <v>4826</v>
      </c>
      <c r="AL1833" s="23" t="s">
        <v>4993</v>
      </c>
      <c r="AM1833" s="114">
        <v>41847</v>
      </c>
      <c r="AN1833" s="408" t="str">
        <f>IF($AA1833-data!$G$1=0,"　",IF(AK1833=0,"　",VLOOKUP($AK1833,data!$A$1:$H$264,8,FALSE)))</f>
        <v>消耗部品交換対象</v>
      </c>
      <c r="AO1833" s="109">
        <v>41876</v>
      </c>
      <c r="AP1833" s="134" t="s">
        <v>4985</v>
      </c>
      <c r="AQ1833" s="264">
        <f t="shared" si="146"/>
        <v>42913</v>
      </c>
      <c r="AR1833" s="148"/>
      <c r="AS1833" s="148"/>
      <c r="AT1833" s="148"/>
      <c r="AU1833" s="148"/>
      <c r="AV1833" s="148"/>
      <c r="AW1833" s="148"/>
      <c r="AX1833" s="148"/>
      <c r="AY1833" s="148"/>
      <c r="AZ1833" s="148"/>
      <c r="BA1833" s="148"/>
      <c r="BB1833" s="148"/>
      <c r="BC1833" s="148"/>
      <c r="BD1833" s="148"/>
      <c r="BE1833" s="148"/>
      <c r="BF1833" s="148"/>
      <c r="BG1833" s="148"/>
      <c r="BH1833" s="148"/>
      <c r="BI1833" s="148"/>
      <c r="BJ1833" s="148"/>
      <c r="BK1833" s="148"/>
      <c r="BL1833" s="148"/>
      <c r="BM1833" s="148"/>
      <c r="BN1833" s="148"/>
      <c r="BO1833" s="148"/>
      <c r="BP1833" s="148"/>
      <c r="BQ1833" s="148"/>
      <c r="BR1833" s="148"/>
      <c r="BS1833" s="148"/>
      <c r="BT1833" s="148"/>
      <c r="BU1833" s="148"/>
      <c r="BV1833" s="148"/>
      <c r="BW1833" s="148"/>
      <c r="BX1833" s="148"/>
      <c r="BY1833" s="148"/>
      <c r="BZ1833" s="148"/>
      <c r="CA1833" s="148"/>
      <c r="CB1833" s="148"/>
      <c r="CC1833" s="148"/>
      <c r="CD1833" s="148"/>
      <c r="CE1833" s="148"/>
      <c r="CF1833" s="148"/>
      <c r="CG1833" s="148"/>
      <c r="CH1833" s="148"/>
      <c r="CI1833" s="148"/>
      <c r="CJ1833" s="148"/>
      <c r="CK1833" s="148"/>
      <c r="CL1833" s="148"/>
      <c r="CM1833" s="148"/>
      <c r="CN1833" s="148"/>
      <c r="CO1833" s="148"/>
      <c r="CP1833" s="148"/>
      <c r="CQ1833" s="148"/>
      <c r="CR1833" s="148"/>
      <c r="CS1833" s="148"/>
      <c r="CT1833" s="148"/>
      <c r="CU1833" s="148"/>
      <c r="CV1833" s="148"/>
      <c r="CW1833" s="148"/>
      <c r="CX1833" s="148"/>
      <c r="CY1833" s="148"/>
      <c r="CZ1833" s="148"/>
      <c r="DA1833" s="148"/>
      <c r="DB1833" s="148"/>
      <c r="DC1833" s="148"/>
      <c r="DD1833" s="148"/>
      <c r="DE1833" s="148"/>
      <c r="DF1833" s="148"/>
      <c r="DG1833" s="148"/>
      <c r="DH1833" s="148"/>
      <c r="DI1833" s="148"/>
      <c r="DJ1833" s="148"/>
      <c r="DK1833" s="148"/>
    </row>
    <row r="1834" spans="1:115" s="149" customFormat="1" ht="24.75" customHeight="1" x14ac:dyDescent="0.15">
      <c r="A1834" s="297">
        <v>1831</v>
      </c>
      <c r="B1834" s="23" t="s">
        <v>4990</v>
      </c>
      <c r="C1834" s="24" t="s">
        <v>14332</v>
      </c>
      <c r="D1834" s="23" t="s">
        <v>4814</v>
      </c>
      <c r="E1834" s="23" t="s">
        <v>1915</v>
      </c>
      <c r="F1834" s="24" t="s">
        <v>10234</v>
      </c>
      <c r="G1834" s="95" t="s">
        <v>4829</v>
      </c>
      <c r="H1834" s="95" t="s">
        <v>4986</v>
      </c>
      <c r="I1834" s="23" t="s">
        <v>11131</v>
      </c>
      <c r="J1834" s="95" t="s">
        <v>4987</v>
      </c>
      <c r="K1834" s="95" t="s">
        <v>4988</v>
      </c>
      <c r="L1834" s="95"/>
      <c r="M1834" s="23" t="s">
        <v>4989</v>
      </c>
      <c r="N1834" s="23"/>
      <c r="O1834" s="95" t="s">
        <v>4815</v>
      </c>
      <c r="P1834" s="23" t="s">
        <v>4816</v>
      </c>
      <c r="Q1834" s="95" t="s">
        <v>4817</v>
      </c>
      <c r="R1834" s="95" t="s">
        <v>4818</v>
      </c>
      <c r="S1834" s="23" t="s">
        <v>4819</v>
      </c>
      <c r="T1834" s="23" t="s">
        <v>4820</v>
      </c>
      <c r="U1834" s="25" t="s">
        <v>4725</v>
      </c>
      <c r="V1834" s="23" t="s">
        <v>4821</v>
      </c>
      <c r="W1834" s="25" t="s">
        <v>4822</v>
      </c>
      <c r="X1834" s="58" t="s">
        <v>4823</v>
      </c>
      <c r="Y1834" s="23" t="s">
        <v>4824</v>
      </c>
      <c r="Z1834" s="23" t="s">
        <v>4825</v>
      </c>
      <c r="AA1834" s="33">
        <v>5</v>
      </c>
      <c r="AB1834" s="295" t="str">
        <f t="shared" si="144"/>
        <v>年間</v>
      </c>
      <c r="AC1834" s="268"/>
      <c r="AD1834" s="110">
        <v>1</v>
      </c>
      <c r="AE1834" s="111">
        <v>99600</v>
      </c>
      <c r="AF1834" s="26">
        <f t="shared" si="145"/>
        <v>99600</v>
      </c>
      <c r="AG1834" s="27">
        <v>41852</v>
      </c>
      <c r="AH1834" s="168">
        <v>41847</v>
      </c>
      <c r="AI1834" s="29" t="str">
        <f t="shared" si="142"/>
        <v>～</v>
      </c>
      <c r="AJ1834" s="178">
        <f t="shared" si="143"/>
        <v>43672</v>
      </c>
      <c r="AK1834" s="23" t="s">
        <v>4826</v>
      </c>
      <c r="AL1834" s="23" t="s">
        <v>4994</v>
      </c>
      <c r="AM1834" s="114">
        <v>41847</v>
      </c>
      <c r="AN1834" s="408" t="str">
        <f>IF($AA1834-data!$G$1=0,"　",IF(AK1834=0,"　",VLOOKUP($AK1834,data!$A$1:$H$264,8,FALSE)))</f>
        <v>消耗部品交換対象</v>
      </c>
      <c r="AO1834" s="109">
        <v>41876</v>
      </c>
      <c r="AP1834" s="134" t="s">
        <v>4985</v>
      </c>
      <c r="AQ1834" s="264">
        <f t="shared" si="146"/>
        <v>42913</v>
      </c>
      <c r="AR1834" s="148"/>
      <c r="AS1834" s="148"/>
      <c r="AT1834" s="148"/>
      <c r="AU1834" s="148"/>
      <c r="AV1834" s="148"/>
      <c r="AW1834" s="148"/>
      <c r="AX1834" s="148"/>
      <c r="AY1834" s="148"/>
      <c r="AZ1834" s="148"/>
      <c r="BA1834" s="148"/>
      <c r="BB1834" s="148"/>
      <c r="BC1834" s="148"/>
      <c r="BD1834" s="148"/>
      <c r="BE1834" s="148"/>
      <c r="BF1834" s="148"/>
      <c r="BG1834" s="148"/>
      <c r="BH1834" s="148"/>
      <c r="BI1834" s="148"/>
      <c r="BJ1834" s="148"/>
      <c r="BK1834" s="148"/>
      <c r="BL1834" s="148"/>
      <c r="BM1834" s="148"/>
      <c r="BN1834" s="148"/>
      <c r="BO1834" s="148"/>
      <c r="BP1834" s="148"/>
      <c r="BQ1834" s="148"/>
      <c r="BR1834" s="148"/>
      <c r="BS1834" s="148"/>
      <c r="BT1834" s="148"/>
      <c r="BU1834" s="148"/>
      <c r="BV1834" s="148"/>
      <c r="BW1834" s="148"/>
      <c r="BX1834" s="148"/>
      <c r="BY1834" s="148"/>
      <c r="BZ1834" s="148"/>
      <c r="CA1834" s="148"/>
      <c r="CB1834" s="148"/>
      <c r="CC1834" s="148"/>
      <c r="CD1834" s="148"/>
      <c r="CE1834" s="148"/>
      <c r="CF1834" s="148"/>
      <c r="CG1834" s="148"/>
      <c r="CH1834" s="148"/>
      <c r="CI1834" s="148"/>
      <c r="CJ1834" s="148"/>
      <c r="CK1834" s="148"/>
      <c r="CL1834" s="148"/>
      <c r="CM1834" s="148"/>
      <c r="CN1834" s="148"/>
      <c r="CO1834" s="148"/>
      <c r="CP1834" s="148"/>
      <c r="CQ1834" s="148"/>
      <c r="CR1834" s="148"/>
      <c r="CS1834" s="148"/>
      <c r="CT1834" s="148"/>
      <c r="CU1834" s="148"/>
      <c r="CV1834" s="148"/>
      <c r="CW1834" s="148"/>
      <c r="CX1834" s="148"/>
      <c r="CY1834" s="148"/>
      <c r="CZ1834" s="148"/>
      <c r="DA1834" s="148"/>
      <c r="DB1834" s="148"/>
      <c r="DC1834" s="148"/>
      <c r="DD1834" s="148"/>
      <c r="DE1834" s="148"/>
      <c r="DF1834" s="148"/>
      <c r="DG1834" s="148"/>
      <c r="DH1834" s="148"/>
      <c r="DI1834" s="148"/>
      <c r="DJ1834" s="148"/>
      <c r="DK1834" s="148"/>
    </row>
    <row r="1835" spans="1:115" s="149" customFormat="1" ht="24.75" customHeight="1" x14ac:dyDescent="0.15">
      <c r="A1835" s="297">
        <v>1832</v>
      </c>
      <c r="B1835" s="23" t="s">
        <v>4990</v>
      </c>
      <c r="C1835" s="24" t="s">
        <v>14332</v>
      </c>
      <c r="D1835" s="23" t="s">
        <v>4814</v>
      </c>
      <c r="E1835" s="23" t="s">
        <v>1915</v>
      </c>
      <c r="F1835" s="24" t="s">
        <v>10234</v>
      </c>
      <c r="G1835" s="95" t="s">
        <v>4829</v>
      </c>
      <c r="H1835" s="95" t="s">
        <v>4986</v>
      </c>
      <c r="I1835" s="23" t="s">
        <v>11131</v>
      </c>
      <c r="J1835" s="95" t="s">
        <v>4987</v>
      </c>
      <c r="K1835" s="95" t="s">
        <v>4988</v>
      </c>
      <c r="L1835" s="95"/>
      <c r="M1835" s="23" t="s">
        <v>4989</v>
      </c>
      <c r="N1835" s="23"/>
      <c r="O1835" s="95" t="s">
        <v>4815</v>
      </c>
      <c r="P1835" s="23" t="s">
        <v>4816</v>
      </c>
      <c r="Q1835" s="95" t="s">
        <v>4817</v>
      </c>
      <c r="R1835" s="95" t="s">
        <v>4818</v>
      </c>
      <c r="S1835" s="23" t="s">
        <v>4819</v>
      </c>
      <c r="T1835" s="23" t="s">
        <v>4820</v>
      </c>
      <c r="U1835" s="25" t="s">
        <v>4725</v>
      </c>
      <c r="V1835" s="23" t="s">
        <v>4821</v>
      </c>
      <c r="W1835" s="25" t="s">
        <v>4822</v>
      </c>
      <c r="X1835" s="58" t="s">
        <v>4823</v>
      </c>
      <c r="Y1835" s="23" t="s">
        <v>4824</v>
      </c>
      <c r="Z1835" s="23" t="s">
        <v>4825</v>
      </c>
      <c r="AA1835" s="33">
        <v>5</v>
      </c>
      <c r="AB1835" s="295" t="str">
        <f t="shared" si="144"/>
        <v>年間</v>
      </c>
      <c r="AC1835" s="268"/>
      <c r="AD1835" s="110">
        <v>1</v>
      </c>
      <c r="AE1835" s="111">
        <v>99600</v>
      </c>
      <c r="AF1835" s="26">
        <f t="shared" si="145"/>
        <v>99600</v>
      </c>
      <c r="AG1835" s="27">
        <v>41852</v>
      </c>
      <c r="AH1835" s="168">
        <v>41847</v>
      </c>
      <c r="AI1835" s="29" t="str">
        <f t="shared" si="142"/>
        <v>～</v>
      </c>
      <c r="AJ1835" s="178">
        <f t="shared" si="143"/>
        <v>43672</v>
      </c>
      <c r="AK1835" s="23" t="s">
        <v>4826</v>
      </c>
      <c r="AL1835" s="23" t="s">
        <v>4995</v>
      </c>
      <c r="AM1835" s="114">
        <v>41847</v>
      </c>
      <c r="AN1835" s="408" t="str">
        <f>IF($AA1835-data!$G$1=0,"　",IF(AK1835=0,"　",VLOOKUP($AK1835,data!$A$1:$H$264,8,FALSE)))</f>
        <v>消耗部品交換対象</v>
      </c>
      <c r="AO1835" s="109">
        <v>41876</v>
      </c>
      <c r="AP1835" s="134" t="s">
        <v>4985</v>
      </c>
      <c r="AQ1835" s="264">
        <f t="shared" si="146"/>
        <v>42913</v>
      </c>
      <c r="AR1835" s="148"/>
      <c r="AS1835" s="148"/>
      <c r="AT1835" s="148"/>
      <c r="AU1835" s="148"/>
      <c r="AV1835" s="148"/>
      <c r="AW1835" s="148"/>
      <c r="AX1835" s="148"/>
      <c r="AY1835" s="148"/>
      <c r="AZ1835" s="148"/>
      <c r="BA1835" s="148"/>
      <c r="BB1835" s="148"/>
      <c r="BC1835" s="148"/>
      <c r="BD1835" s="148"/>
      <c r="BE1835" s="148"/>
      <c r="BF1835" s="148"/>
      <c r="BG1835" s="148"/>
      <c r="BH1835" s="148"/>
      <c r="BI1835" s="148"/>
      <c r="BJ1835" s="148"/>
      <c r="BK1835" s="148"/>
      <c r="BL1835" s="148"/>
      <c r="BM1835" s="148"/>
      <c r="BN1835" s="148"/>
      <c r="BO1835" s="148"/>
      <c r="BP1835" s="148"/>
      <c r="BQ1835" s="148"/>
      <c r="BR1835" s="148"/>
      <c r="BS1835" s="148"/>
      <c r="BT1835" s="148"/>
      <c r="BU1835" s="148"/>
      <c r="BV1835" s="148"/>
      <c r="BW1835" s="148"/>
      <c r="BX1835" s="148"/>
      <c r="BY1835" s="148"/>
      <c r="BZ1835" s="148"/>
      <c r="CA1835" s="148"/>
      <c r="CB1835" s="148"/>
      <c r="CC1835" s="148"/>
      <c r="CD1835" s="148"/>
      <c r="CE1835" s="148"/>
      <c r="CF1835" s="148"/>
      <c r="CG1835" s="148"/>
      <c r="CH1835" s="148"/>
      <c r="CI1835" s="148"/>
      <c r="CJ1835" s="148"/>
      <c r="CK1835" s="148"/>
      <c r="CL1835" s="148"/>
      <c r="CM1835" s="148"/>
      <c r="CN1835" s="148"/>
      <c r="CO1835" s="148"/>
      <c r="CP1835" s="148"/>
      <c r="CQ1835" s="148"/>
      <c r="CR1835" s="148"/>
      <c r="CS1835" s="148"/>
      <c r="CT1835" s="148"/>
      <c r="CU1835" s="148"/>
      <c r="CV1835" s="148"/>
      <c r="CW1835" s="148"/>
      <c r="CX1835" s="148"/>
      <c r="CY1835" s="148"/>
      <c r="CZ1835" s="148"/>
      <c r="DA1835" s="148"/>
      <c r="DB1835" s="148"/>
      <c r="DC1835" s="148"/>
      <c r="DD1835" s="148"/>
      <c r="DE1835" s="148"/>
      <c r="DF1835" s="148"/>
      <c r="DG1835" s="148"/>
      <c r="DH1835" s="148"/>
      <c r="DI1835" s="148"/>
      <c r="DJ1835" s="148"/>
      <c r="DK1835" s="148"/>
    </row>
    <row r="1836" spans="1:115" s="149" customFormat="1" ht="24.75" customHeight="1" x14ac:dyDescent="0.15">
      <c r="A1836" s="297">
        <v>1833</v>
      </c>
      <c r="B1836" s="23" t="s">
        <v>4996</v>
      </c>
      <c r="C1836" s="24" t="s">
        <v>14340</v>
      </c>
      <c r="D1836" s="23" t="s">
        <v>4997</v>
      </c>
      <c r="E1836" s="23" t="s">
        <v>582</v>
      </c>
      <c r="F1836" s="24" t="s">
        <v>11168</v>
      </c>
      <c r="G1836" s="134" t="s">
        <v>5010</v>
      </c>
      <c r="H1836" s="23" t="s">
        <v>5011</v>
      </c>
      <c r="I1836" s="23" t="s">
        <v>11145</v>
      </c>
      <c r="J1836" s="134" t="s">
        <v>5012</v>
      </c>
      <c r="K1836" s="23"/>
      <c r="L1836" s="23"/>
      <c r="M1836" s="23" t="s">
        <v>5013</v>
      </c>
      <c r="N1836" s="23"/>
      <c r="O1836" s="134" t="s">
        <v>4998</v>
      </c>
      <c r="P1836" s="23"/>
      <c r="Q1836" s="134" t="s">
        <v>4999</v>
      </c>
      <c r="R1836" s="134" t="s">
        <v>5000</v>
      </c>
      <c r="S1836" s="23" t="s">
        <v>5001</v>
      </c>
      <c r="T1836" s="23" t="s">
        <v>5002</v>
      </c>
      <c r="U1836" s="134" t="s">
        <v>5003</v>
      </c>
      <c r="V1836" s="23" t="s">
        <v>5004</v>
      </c>
      <c r="W1836" s="134" t="s">
        <v>5005</v>
      </c>
      <c r="X1836" s="134"/>
      <c r="Y1836" s="23" t="s">
        <v>5006</v>
      </c>
      <c r="Z1836" s="23"/>
      <c r="AA1836" s="33">
        <v>5</v>
      </c>
      <c r="AB1836" s="295" t="str">
        <f t="shared" si="144"/>
        <v>年間</v>
      </c>
      <c r="AC1836" s="268"/>
      <c r="AD1836" s="110">
        <v>1</v>
      </c>
      <c r="AE1836" s="111">
        <v>18000</v>
      </c>
      <c r="AF1836" s="26">
        <f t="shared" si="145"/>
        <v>18000</v>
      </c>
      <c r="AG1836" s="27">
        <v>41852</v>
      </c>
      <c r="AH1836" s="168">
        <v>41877</v>
      </c>
      <c r="AI1836" s="29" t="str">
        <f t="shared" si="142"/>
        <v>～</v>
      </c>
      <c r="AJ1836" s="178">
        <f t="shared" si="143"/>
        <v>43702</v>
      </c>
      <c r="AK1836" s="23" t="s">
        <v>5007</v>
      </c>
      <c r="AL1836" s="23" t="s">
        <v>5008</v>
      </c>
      <c r="AM1836" s="35">
        <v>41877</v>
      </c>
      <c r="AN1836" s="408">
        <f>IF($AA1836-data!$G$1=0,"　",IF(AK1836=0,"　",VLOOKUP($AK1836,data!$A$1:$H$264,8,FALSE)))</f>
        <v>0</v>
      </c>
      <c r="AO1836" s="109">
        <v>41878</v>
      </c>
      <c r="AP1836" s="134" t="s">
        <v>5009</v>
      </c>
      <c r="AQ1836" s="264" t="str">
        <f t="shared" si="146"/>
        <v/>
      </c>
      <c r="AR1836" s="148"/>
      <c r="AS1836" s="148"/>
      <c r="AT1836" s="148"/>
      <c r="AU1836" s="148"/>
      <c r="AV1836" s="148"/>
      <c r="AW1836" s="148"/>
      <c r="AX1836" s="148"/>
      <c r="AY1836" s="148"/>
      <c r="AZ1836" s="148"/>
      <c r="BA1836" s="148"/>
      <c r="BB1836" s="148"/>
      <c r="BC1836" s="148"/>
      <c r="BD1836" s="148"/>
      <c r="BE1836" s="148"/>
      <c r="BF1836" s="148"/>
      <c r="BG1836" s="148"/>
      <c r="BH1836" s="148"/>
      <c r="BI1836" s="148"/>
      <c r="BJ1836" s="148"/>
      <c r="BK1836" s="148"/>
      <c r="BL1836" s="148"/>
      <c r="BM1836" s="148"/>
      <c r="BN1836" s="148"/>
      <c r="BO1836" s="148"/>
      <c r="BP1836" s="148"/>
      <c r="BQ1836" s="148"/>
      <c r="BR1836" s="148"/>
      <c r="BS1836" s="148"/>
      <c r="BT1836" s="148"/>
      <c r="BU1836" s="148"/>
      <c r="BV1836" s="148"/>
      <c r="BW1836" s="148"/>
      <c r="BX1836" s="148"/>
      <c r="BY1836" s="148"/>
      <c r="BZ1836" s="148"/>
      <c r="CA1836" s="148"/>
      <c r="CB1836" s="148"/>
      <c r="CC1836" s="148"/>
      <c r="CD1836" s="148"/>
      <c r="CE1836" s="148"/>
      <c r="CF1836" s="148"/>
      <c r="CG1836" s="148"/>
      <c r="CH1836" s="148"/>
      <c r="CI1836" s="148"/>
      <c r="CJ1836" s="148"/>
      <c r="CK1836" s="148"/>
      <c r="CL1836" s="148"/>
      <c r="CM1836" s="148"/>
      <c r="CN1836" s="148"/>
      <c r="CO1836" s="148"/>
      <c r="CP1836" s="148"/>
      <c r="CQ1836" s="148"/>
      <c r="CR1836" s="148"/>
      <c r="CS1836" s="148"/>
      <c r="CT1836" s="148"/>
      <c r="CU1836" s="148"/>
      <c r="CV1836" s="148"/>
      <c r="CW1836" s="148"/>
      <c r="CX1836" s="148"/>
      <c r="CY1836" s="148"/>
      <c r="CZ1836" s="148"/>
      <c r="DA1836" s="148"/>
      <c r="DB1836" s="148"/>
      <c r="DC1836" s="148"/>
      <c r="DD1836" s="148"/>
      <c r="DE1836" s="148"/>
      <c r="DF1836" s="148"/>
      <c r="DG1836" s="148"/>
      <c r="DH1836" s="148"/>
      <c r="DI1836" s="148"/>
      <c r="DJ1836" s="148"/>
      <c r="DK1836" s="148"/>
    </row>
    <row r="1837" spans="1:115" s="149" customFormat="1" ht="24.75" customHeight="1" x14ac:dyDescent="0.15">
      <c r="A1837" s="297">
        <v>1834</v>
      </c>
      <c r="B1837" s="23" t="s">
        <v>5014</v>
      </c>
      <c r="C1837" s="24" t="s">
        <v>14340</v>
      </c>
      <c r="D1837" s="23" t="s">
        <v>4997</v>
      </c>
      <c r="E1837" s="23" t="s">
        <v>582</v>
      </c>
      <c r="F1837" s="24" t="s">
        <v>11168</v>
      </c>
      <c r="G1837" s="134" t="s">
        <v>5010</v>
      </c>
      <c r="H1837" s="23" t="s">
        <v>5011</v>
      </c>
      <c r="I1837" s="23" t="s">
        <v>11145</v>
      </c>
      <c r="J1837" s="134" t="s">
        <v>5012</v>
      </c>
      <c r="K1837" s="23"/>
      <c r="L1837" s="23"/>
      <c r="M1837" s="23" t="s">
        <v>5013</v>
      </c>
      <c r="N1837" s="23"/>
      <c r="O1837" s="134" t="s">
        <v>4998</v>
      </c>
      <c r="P1837" s="23"/>
      <c r="Q1837" s="134" t="s">
        <v>4999</v>
      </c>
      <c r="R1837" s="134" t="s">
        <v>5000</v>
      </c>
      <c r="S1837" s="23" t="s">
        <v>5001</v>
      </c>
      <c r="T1837" s="23" t="s">
        <v>5002</v>
      </c>
      <c r="U1837" s="134" t="s">
        <v>5003</v>
      </c>
      <c r="V1837" s="23"/>
      <c r="W1837" s="23"/>
      <c r="X1837" s="23"/>
      <c r="Y1837" s="23"/>
      <c r="Z1837" s="23"/>
      <c r="AA1837" s="33">
        <v>5</v>
      </c>
      <c r="AB1837" s="295" t="str">
        <f t="shared" si="144"/>
        <v>年間</v>
      </c>
      <c r="AC1837" s="268"/>
      <c r="AD1837" s="110">
        <v>1</v>
      </c>
      <c r="AE1837" s="111">
        <v>18000</v>
      </c>
      <c r="AF1837" s="26">
        <f t="shared" si="145"/>
        <v>18000</v>
      </c>
      <c r="AG1837" s="27">
        <v>41852</v>
      </c>
      <c r="AH1837" s="168">
        <v>41877</v>
      </c>
      <c r="AI1837" s="29" t="str">
        <f t="shared" si="142"/>
        <v>～</v>
      </c>
      <c r="AJ1837" s="178">
        <f t="shared" si="143"/>
        <v>43702</v>
      </c>
      <c r="AK1837" s="23" t="s">
        <v>5007</v>
      </c>
      <c r="AL1837" s="23" t="s">
        <v>5015</v>
      </c>
      <c r="AM1837" s="35">
        <v>41877</v>
      </c>
      <c r="AN1837" s="408">
        <f>IF($AA1837-data!$G$1=0,"　",IF(AK1837=0,"　",VLOOKUP($AK1837,data!$A$1:$H$264,8,FALSE)))</f>
        <v>0</v>
      </c>
      <c r="AO1837" s="109">
        <v>41878</v>
      </c>
      <c r="AP1837" s="134" t="s">
        <v>5009</v>
      </c>
      <c r="AQ1837" s="264" t="str">
        <f t="shared" si="146"/>
        <v/>
      </c>
      <c r="AR1837" s="148"/>
      <c r="AS1837" s="148"/>
      <c r="AT1837" s="148"/>
      <c r="AU1837" s="148"/>
      <c r="AV1837" s="148"/>
      <c r="AW1837" s="148"/>
      <c r="AX1837" s="148"/>
      <c r="AY1837" s="148"/>
      <c r="AZ1837" s="148"/>
      <c r="BA1837" s="148"/>
      <c r="BB1837" s="148"/>
      <c r="BC1837" s="148"/>
      <c r="BD1837" s="148"/>
      <c r="BE1837" s="148"/>
      <c r="BF1837" s="148"/>
      <c r="BG1837" s="148"/>
      <c r="BH1837" s="148"/>
      <c r="BI1837" s="148"/>
      <c r="BJ1837" s="148"/>
      <c r="BK1837" s="148"/>
      <c r="BL1837" s="148"/>
      <c r="BM1837" s="148"/>
      <c r="BN1837" s="148"/>
      <c r="BO1837" s="148"/>
      <c r="BP1837" s="148"/>
      <c r="BQ1837" s="148"/>
      <c r="BR1837" s="148"/>
      <c r="BS1837" s="148"/>
      <c r="BT1837" s="148"/>
      <c r="BU1837" s="148"/>
      <c r="BV1837" s="148"/>
      <c r="BW1837" s="148"/>
      <c r="BX1837" s="148"/>
      <c r="BY1837" s="148"/>
      <c r="BZ1837" s="148"/>
      <c r="CA1837" s="148"/>
      <c r="CB1837" s="148"/>
      <c r="CC1837" s="148"/>
      <c r="CD1837" s="148"/>
      <c r="CE1837" s="148"/>
      <c r="CF1837" s="148"/>
      <c r="CG1837" s="148"/>
      <c r="CH1837" s="148"/>
      <c r="CI1837" s="148"/>
      <c r="CJ1837" s="148"/>
      <c r="CK1837" s="148"/>
      <c r="CL1837" s="148"/>
      <c r="CM1837" s="148"/>
      <c r="CN1837" s="148"/>
      <c r="CO1837" s="148"/>
      <c r="CP1837" s="148"/>
      <c r="CQ1837" s="148"/>
      <c r="CR1837" s="148"/>
      <c r="CS1837" s="148"/>
      <c r="CT1837" s="148"/>
      <c r="CU1837" s="148"/>
      <c r="CV1837" s="148"/>
      <c r="CW1837" s="148"/>
      <c r="CX1837" s="148"/>
      <c r="CY1837" s="148"/>
      <c r="CZ1837" s="148"/>
      <c r="DA1837" s="148"/>
      <c r="DB1837" s="148"/>
      <c r="DC1837" s="148"/>
      <c r="DD1837" s="148"/>
      <c r="DE1837" s="148"/>
      <c r="DF1837" s="148"/>
      <c r="DG1837" s="148"/>
      <c r="DH1837" s="148"/>
      <c r="DI1837" s="148"/>
      <c r="DJ1837" s="148"/>
      <c r="DK1837" s="148"/>
    </row>
    <row r="1838" spans="1:115" s="149" customFormat="1" ht="24.75" customHeight="1" x14ac:dyDescent="0.15">
      <c r="A1838" s="297">
        <v>1835</v>
      </c>
      <c r="B1838" s="23" t="s">
        <v>5016</v>
      </c>
      <c r="C1838" s="24" t="s">
        <v>14340</v>
      </c>
      <c r="D1838" s="23" t="s">
        <v>4997</v>
      </c>
      <c r="E1838" s="23" t="s">
        <v>582</v>
      </c>
      <c r="F1838" s="24" t="s">
        <v>11168</v>
      </c>
      <c r="G1838" s="134" t="s">
        <v>5010</v>
      </c>
      <c r="H1838" s="23" t="s">
        <v>5011</v>
      </c>
      <c r="I1838" s="23" t="s">
        <v>11145</v>
      </c>
      <c r="J1838" s="134" t="s">
        <v>5012</v>
      </c>
      <c r="K1838" s="23"/>
      <c r="L1838" s="23"/>
      <c r="M1838" s="23" t="s">
        <v>5013</v>
      </c>
      <c r="N1838" s="23"/>
      <c r="O1838" s="134" t="s">
        <v>4998</v>
      </c>
      <c r="P1838" s="23"/>
      <c r="Q1838" s="134" t="s">
        <v>4999</v>
      </c>
      <c r="R1838" s="134" t="s">
        <v>5000</v>
      </c>
      <c r="S1838" s="23" t="s">
        <v>5001</v>
      </c>
      <c r="T1838" s="23" t="s">
        <v>5002</v>
      </c>
      <c r="U1838" s="134" t="s">
        <v>5003</v>
      </c>
      <c r="V1838" s="23"/>
      <c r="W1838" s="23"/>
      <c r="X1838" s="23"/>
      <c r="Y1838" s="23"/>
      <c r="Z1838" s="23"/>
      <c r="AA1838" s="33">
        <v>5</v>
      </c>
      <c r="AB1838" s="295" t="str">
        <f t="shared" si="144"/>
        <v>年間</v>
      </c>
      <c r="AC1838" s="268"/>
      <c r="AD1838" s="110">
        <v>1</v>
      </c>
      <c r="AE1838" s="111">
        <v>90600</v>
      </c>
      <c r="AF1838" s="26">
        <f t="shared" si="145"/>
        <v>90600</v>
      </c>
      <c r="AG1838" s="27">
        <v>41852</v>
      </c>
      <c r="AH1838" s="168">
        <v>41877</v>
      </c>
      <c r="AI1838" s="29" t="str">
        <f t="shared" si="142"/>
        <v>～</v>
      </c>
      <c r="AJ1838" s="178">
        <f t="shared" si="143"/>
        <v>43702</v>
      </c>
      <c r="AK1838" s="23" t="s">
        <v>4424</v>
      </c>
      <c r="AL1838" s="23" t="s">
        <v>5017</v>
      </c>
      <c r="AM1838" s="35">
        <v>41877</v>
      </c>
      <c r="AN1838" s="408" t="str">
        <f>IF($AA1838-data!$G$1=0,"　",IF(AK1838=0,"　",VLOOKUP($AK1838,data!$A$1:$H$264,8,FALSE)))</f>
        <v>消耗部品交換対象</v>
      </c>
      <c r="AO1838" s="109">
        <v>41878</v>
      </c>
      <c r="AP1838" s="134" t="s">
        <v>5009</v>
      </c>
      <c r="AQ1838" s="264">
        <f t="shared" si="146"/>
        <v>42942</v>
      </c>
      <c r="AR1838" s="148"/>
      <c r="AS1838" s="148"/>
      <c r="AT1838" s="148"/>
      <c r="AU1838" s="148"/>
      <c r="AV1838" s="148"/>
      <c r="AW1838" s="148"/>
      <c r="AX1838" s="148"/>
      <c r="AY1838" s="148"/>
      <c r="AZ1838" s="148"/>
      <c r="BA1838" s="148"/>
      <c r="BB1838" s="148"/>
      <c r="BC1838" s="148"/>
      <c r="BD1838" s="148"/>
      <c r="BE1838" s="148"/>
      <c r="BF1838" s="148"/>
      <c r="BG1838" s="148"/>
      <c r="BH1838" s="148"/>
      <c r="BI1838" s="148"/>
      <c r="BJ1838" s="148"/>
      <c r="BK1838" s="148"/>
      <c r="BL1838" s="148"/>
      <c r="BM1838" s="148"/>
      <c r="BN1838" s="148"/>
      <c r="BO1838" s="148"/>
      <c r="BP1838" s="148"/>
      <c r="BQ1838" s="148"/>
      <c r="BR1838" s="148"/>
      <c r="BS1838" s="148"/>
      <c r="BT1838" s="148"/>
      <c r="BU1838" s="148"/>
      <c r="BV1838" s="148"/>
      <c r="BW1838" s="148"/>
      <c r="BX1838" s="148"/>
      <c r="BY1838" s="148"/>
      <c r="BZ1838" s="148"/>
      <c r="CA1838" s="148"/>
      <c r="CB1838" s="148"/>
      <c r="CC1838" s="148"/>
      <c r="CD1838" s="148"/>
      <c r="CE1838" s="148"/>
      <c r="CF1838" s="148"/>
      <c r="CG1838" s="148"/>
      <c r="CH1838" s="148"/>
      <c r="CI1838" s="148"/>
      <c r="CJ1838" s="148"/>
      <c r="CK1838" s="148"/>
      <c r="CL1838" s="148"/>
      <c r="CM1838" s="148"/>
      <c r="CN1838" s="148"/>
      <c r="CO1838" s="148"/>
      <c r="CP1838" s="148"/>
      <c r="CQ1838" s="148"/>
      <c r="CR1838" s="148"/>
      <c r="CS1838" s="148"/>
      <c r="CT1838" s="148"/>
      <c r="CU1838" s="148"/>
      <c r="CV1838" s="148"/>
      <c r="CW1838" s="148"/>
      <c r="CX1838" s="148"/>
      <c r="CY1838" s="148"/>
      <c r="CZ1838" s="148"/>
      <c r="DA1838" s="148"/>
      <c r="DB1838" s="148"/>
      <c r="DC1838" s="148"/>
      <c r="DD1838" s="148"/>
      <c r="DE1838" s="148"/>
      <c r="DF1838" s="148"/>
      <c r="DG1838" s="148"/>
      <c r="DH1838" s="148"/>
      <c r="DI1838" s="148"/>
      <c r="DJ1838" s="148"/>
      <c r="DK1838" s="148"/>
    </row>
    <row r="1839" spans="1:115" s="149" customFormat="1" ht="24.75" customHeight="1" x14ac:dyDescent="0.15">
      <c r="A1839" s="297">
        <v>1836</v>
      </c>
      <c r="B1839" s="151" t="s">
        <v>5018</v>
      </c>
      <c r="C1839" s="152" t="s">
        <v>14340</v>
      </c>
      <c r="D1839" s="151" t="s">
        <v>5019</v>
      </c>
      <c r="E1839" s="151" t="s">
        <v>5020</v>
      </c>
      <c r="F1839" s="152" t="s">
        <v>4600</v>
      </c>
      <c r="G1839" s="158" t="s">
        <v>5024</v>
      </c>
      <c r="H1839" s="151"/>
      <c r="I1839" s="151"/>
      <c r="J1839" s="158" t="s">
        <v>5025</v>
      </c>
      <c r="K1839" s="151"/>
      <c r="L1839" s="151"/>
      <c r="M1839" s="151"/>
      <c r="N1839" s="151"/>
      <c r="O1839" s="153" t="s">
        <v>5021</v>
      </c>
      <c r="P1839" s="151"/>
      <c r="Q1839" s="151"/>
      <c r="R1839" s="151"/>
      <c r="S1839" s="151"/>
      <c r="T1839" s="151"/>
      <c r="U1839" s="151"/>
      <c r="V1839" s="151"/>
      <c r="W1839" s="151"/>
      <c r="X1839" s="151"/>
      <c r="Y1839" s="151"/>
      <c r="Z1839" s="151"/>
      <c r="AA1839" s="282">
        <v>3</v>
      </c>
      <c r="AB1839" s="295" t="str">
        <f t="shared" si="144"/>
        <v>年間</v>
      </c>
      <c r="AC1839" s="291"/>
      <c r="AD1839" s="151">
        <v>1</v>
      </c>
      <c r="AE1839" s="154">
        <v>48240</v>
      </c>
      <c r="AF1839" s="155">
        <f t="shared" si="145"/>
        <v>48240</v>
      </c>
      <c r="AG1839" s="156">
        <v>41883</v>
      </c>
      <c r="AH1839" s="309">
        <v>41883</v>
      </c>
      <c r="AI1839" s="29" t="str">
        <f t="shared" si="142"/>
        <v>～</v>
      </c>
      <c r="AJ1839" s="178">
        <f t="shared" si="143"/>
        <v>42978</v>
      </c>
      <c r="AK1839" s="151" t="s">
        <v>5022</v>
      </c>
      <c r="AL1839" s="151"/>
      <c r="AM1839" s="157">
        <v>41883</v>
      </c>
      <c r="AN1839" s="408" t="str">
        <f>IF($AA1839-data!$G$1=0,"　",IF(AK1839=0,"　",VLOOKUP($AK1839,data!$A$1:$H$264,8,FALSE)))</f>
        <v>　</v>
      </c>
      <c r="AO1839" s="157"/>
      <c r="AP1839" s="158" t="s">
        <v>5023</v>
      </c>
      <c r="AQ1839" s="264" t="str">
        <f t="shared" si="146"/>
        <v/>
      </c>
      <c r="AR1839" s="148"/>
      <c r="AS1839" s="148"/>
      <c r="AT1839" s="148"/>
      <c r="AU1839" s="148"/>
      <c r="AV1839" s="148"/>
      <c r="AW1839" s="148"/>
      <c r="AX1839" s="148"/>
      <c r="AY1839" s="148"/>
      <c r="AZ1839" s="148"/>
      <c r="BA1839" s="148"/>
      <c r="BB1839" s="148"/>
      <c r="BC1839" s="148"/>
      <c r="BD1839" s="148"/>
      <c r="BE1839" s="148"/>
      <c r="BF1839" s="148"/>
      <c r="BG1839" s="148"/>
      <c r="BH1839" s="148"/>
      <c r="BI1839" s="148"/>
      <c r="BJ1839" s="148"/>
      <c r="BK1839" s="148"/>
      <c r="BL1839" s="148"/>
      <c r="BM1839" s="148"/>
      <c r="BN1839" s="148"/>
      <c r="BO1839" s="148"/>
      <c r="BP1839" s="148"/>
      <c r="BQ1839" s="148"/>
      <c r="BR1839" s="148"/>
      <c r="BS1839" s="148"/>
      <c r="BT1839" s="148"/>
      <c r="BU1839" s="148"/>
      <c r="BV1839" s="148"/>
      <c r="BW1839" s="148"/>
      <c r="BX1839" s="148"/>
      <c r="BY1839" s="148"/>
      <c r="BZ1839" s="148"/>
      <c r="CA1839" s="148"/>
      <c r="CB1839" s="148"/>
      <c r="CC1839" s="148"/>
      <c r="CD1839" s="148"/>
      <c r="CE1839" s="148"/>
      <c r="CF1839" s="148"/>
      <c r="CG1839" s="148"/>
      <c r="CH1839" s="148"/>
      <c r="CI1839" s="148"/>
      <c r="CJ1839" s="148"/>
      <c r="CK1839" s="148"/>
      <c r="CL1839" s="148"/>
      <c r="CM1839" s="148"/>
      <c r="CN1839" s="148"/>
      <c r="CO1839" s="148"/>
      <c r="CP1839" s="148"/>
      <c r="CQ1839" s="148"/>
      <c r="CR1839" s="148"/>
      <c r="CS1839" s="148"/>
      <c r="CT1839" s="148"/>
      <c r="CU1839" s="148"/>
      <c r="CV1839" s="148"/>
      <c r="CW1839" s="148"/>
      <c r="CX1839" s="148"/>
      <c r="CY1839" s="148"/>
      <c r="CZ1839" s="148"/>
      <c r="DA1839" s="148"/>
      <c r="DB1839" s="148"/>
      <c r="DC1839" s="148"/>
      <c r="DD1839" s="148"/>
      <c r="DE1839" s="148"/>
      <c r="DF1839" s="148"/>
      <c r="DG1839" s="148"/>
      <c r="DH1839" s="148"/>
      <c r="DI1839" s="148"/>
      <c r="DJ1839" s="148"/>
      <c r="DK1839" s="148"/>
    </row>
    <row r="1840" spans="1:115" s="150" customFormat="1" ht="24.75" customHeight="1" x14ac:dyDescent="0.15">
      <c r="A1840" s="297">
        <v>1837</v>
      </c>
      <c r="B1840" s="23" t="s">
        <v>5026</v>
      </c>
      <c r="C1840" s="24" t="s">
        <v>2344</v>
      </c>
      <c r="D1840" s="23"/>
      <c r="E1840" s="23"/>
      <c r="F1840" s="23"/>
      <c r="G1840" s="23"/>
      <c r="H1840" s="23"/>
      <c r="I1840" s="23"/>
      <c r="J1840" s="23"/>
      <c r="K1840" s="23"/>
      <c r="L1840" s="23"/>
      <c r="M1840" s="23"/>
      <c r="N1840" s="23"/>
      <c r="O1840" s="23"/>
      <c r="P1840" s="23"/>
      <c r="Q1840" s="23"/>
      <c r="R1840" s="23"/>
      <c r="S1840" s="23"/>
      <c r="T1840" s="23"/>
      <c r="U1840" s="23"/>
      <c r="V1840" s="23"/>
      <c r="W1840" s="23"/>
      <c r="X1840" s="23"/>
      <c r="Y1840" s="23"/>
      <c r="Z1840" s="23"/>
      <c r="AA1840" s="33"/>
      <c r="AB1840" s="295" t="str">
        <f t="shared" si="144"/>
        <v/>
      </c>
      <c r="AC1840" s="268"/>
      <c r="AD1840" s="23"/>
      <c r="AE1840" s="134"/>
      <c r="AF1840" s="94" t="str">
        <f t="shared" si="145"/>
        <v/>
      </c>
      <c r="AG1840" s="27"/>
      <c r="AH1840" s="168"/>
      <c r="AI1840" s="29" t="str">
        <f t="shared" si="142"/>
        <v/>
      </c>
      <c r="AJ1840" s="178" t="str">
        <f t="shared" si="143"/>
        <v/>
      </c>
      <c r="AK1840" s="23"/>
      <c r="AL1840" s="23"/>
      <c r="AM1840" s="23"/>
      <c r="AN1840" s="408" t="str">
        <f>IF($AA1840-data!$G$1=0,"　",IF(AK1840=0,"　",VLOOKUP($AK1840,data!$A$1:$H$264,8,FALSE)))</f>
        <v>　</v>
      </c>
      <c r="AO1840" s="35"/>
      <c r="AP1840" s="134"/>
      <c r="AQ1840" s="264" t="str">
        <f t="shared" si="146"/>
        <v/>
      </c>
      <c r="AR1840" s="148"/>
      <c r="AS1840" s="148"/>
      <c r="AT1840" s="148"/>
      <c r="AU1840" s="148"/>
      <c r="AV1840" s="148"/>
      <c r="AW1840" s="148"/>
      <c r="AX1840" s="148"/>
      <c r="AY1840" s="148"/>
      <c r="AZ1840" s="148"/>
      <c r="BA1840" s="148"/>
      <c r="BB1840" s="148"/>
      <c r="BC1840" s="148"/>
      <c r="BD1840" s="148"/>
      <c r="BE1840" s="148"/>
      <c r="BF1840" s="148"/>
      <c r="BG1840" s="148"/>
      <c r="BH1840" s="148"/>
      <c r="BI1840" s="148"/>
      <c r="BJ1840" s="148"/>
      <c r="BK1840" s="148"/>
      <c r="BL1840" s="148"/>
      <c r="BM1840" s="148"/>
      <c r="BN1840" s="148"/>
      <c r="BO1840" s="148"/>
      <c r="BP1840" s="148"/>
      <c r="BQ1840" s="148"/>
      <c r="BR1840" s="148"/>
      <c r="BS1840" s="148"/>
      <c r="BT1840" s="148"/>
      <c r="BU1840" s="148"/>
      <c r="BV1840" s="148"/>
      <c r="BW1840" s="148"/>
      <c r="BX1840" s="148"/>
      <c r="BY1840" s="148"/>
      <c r="BZ1840" s="148"/>
      <c r="CA1840" s="148"/>
      <c r="CB1840" s="148"/>
      <c r="CC1840" s="148"/>
      <c r="CD1840" s="148"/>
      <c r="CE1840" s="148"/>
      <c r="CF1840" s="148"/>
      <c r="CG1840" s="148"/>
      <c r="CH1840" s="148"/>
      <c r="CI1840" s="148"/>
      <c r="CJ1840" s="148"/>
      <c r="CK1840" s="148"/>
      <c r="CL1840" s="148"/>
      <c r="CM1840" s="148"/>
      <c r="CN1840" s="148"/>
      <c r="CO1840" s="148"/>
      <c r="CP1840" s="148"/>
      <c r="CQ1840" s="148"/>
      <c r="CR1840" s="148"/>
      <c r="CS1840" s="148"/>
      <c r="CT1840" s="148"/>
      <c r="CU1840" s="148"/>
      <c r="CV1840" s="148"/>
      <c r="CW1840" s="148"/>
      <c r="CX1840" s="148"/>
      <c r="CY1840" s="148"/>
      <c r="CZ1840" s="148"/>
      <c r="DA1840" s="148"/>
      <c r="DB1840" s="148"/>
      <c r="DC1840" s="148"/>
      <c r="DD1840" s="148"/>
      <c r="DE1840" s="148"/>
      <c r="DF1840" s="148"/>
      <c r="DG1840" s="148"/>
      <c r="DH1840" s="148"/>
      <c r="DI1840" s="148"/>
      <c r="DJ1840" s="148"/>
      <c r="DK1840" s="148"/>
    </row>
    <row r="1841" spans="1:115" s="150" customFormat="1" ht="24.75" customHeight="1" x14ac:dyDescent="0.15">
      <c r="A1841" s="297">
        <v>1838</v>
      </c>
      <c r="B1841" s="23" t="s">
        <v>5027</v>
      </c>
      <c r="C1841" s="24" t="s">
        <v>2344</v>
      </c>
      <c r="D1841" s="23"/>
      <c r="E1841" s="23"/>
      <c r="F1841" s="23"/>
      <c r="G1841" s="23"/>
      <c r="H1841" s="23"/>
      <c r="I1841" s="23"/>
      <c r="J1841" s="23"/>
      <c r="K1841" s="23"/>
      <c r="L1841" s="23"/>
      <c r="M1841" s="23"/>
      <c r="N1841" s="23"/>
      <c r="O1841" s="23"/>
      <c r="P1841" s="23"/>
      <c r="Q1841" s="23"/>
      <c r="R1841" s="23"/>
      <c r="S1841" s="23"/>
      <c r="T1841" s="23"/>
      <c r="U1841" s="23"/>
      <c r="V1841" s="23"/>
      <c r="W1841" s="23"/>
      <c r="X1841" s="23"/>
      <c r="Y1841" s="23"/>
      <c r="Z1841" s="23"/>
      <c r="AA1841" s="33"/>
      <c r="AB1841" s="295" t="str">
        <f t="shared" si="144"/>
        <v/>
      </c>
      <c r="AC1841" s="268"/>
      <c r="AD1841" s="23"/>
      <c r="AE1841" s="134"/>
      <c r="AF1841" s="94" t="str">
        <f t="shared" si="145"/>
        <v/>
      </c>
      <c r="AG1841" s="27"/>
      <c r="AH1841" s="168"/>
      <c r="AI1841" s="29" t="str">
        <f t="shared" si="142"/>
        <v/>
      </c>
      <c r="AJ1841" s="178" t="str">
        <f t="shared" si="143"/>
        <v/>
      </c>
      <c r="AK1841" s="23"/>
      <c r="AL1841" s="23"/>
      <c r="AM1841" s="23"/>
      <c r="AN1841" s="408" t="str">
        <f>IF($AA1841-data!$G$1=0,"　",IF(AK1841=0,"　",VLOOKUP($AK1841,data!$A$1:$H$264,8,FALSE)))</f>
        <v>　</v>
      </c>
      <c r="AO1841" s="35"/>
      <c r="AP1841" s="134"/>
      <c r="AQ1841" s="264" t="str">
        <f t="shared" si="146"/>
        <v/>
      </c>
      <c r="AR1841" s="148"/>
      <c r="AS1841" s="148"/>
      <c r="AT1841" s="148"/>
      <c r="AU1841" s="148"/>
      <c r="AV1841" s="148"/>
      <c r="AW1841" s="148"/>
      <c r="AX1841" s="148"/>
      <c r="AY1841" s="148"/>
      <c r="AZ1841" s="148"/>
      <c r="BA1841" s="148"/>
      <c r="BB1841" s="148"/>
      <c r="BC1841" s="148"/>
      <c r="BD1841" s="148"/>
      <c r="BE1841" s="148"/>
      <c r="BF1841" s="148"/>
      <c r="BG1841" s="148"/>
      <c r="BH1841" s="148"/>
      <c r="BI1841" s="148"/>
      <c r="BJ1841" s="148"/>
      <c r="BK1841" s="148"/>
      <c r="BL1841" s="148"/>
      <c r="BM1841" s="148"/>
      <c r="BN1841" s="148"/>
      <c r="BO1841" s="148"/>
      <c r="BP1841" s="148"/>
      <c r="BQ1841" s="148"/>
      <c r="BR1841" s="148"/>
      <c r="BS1841" s="148"/>
      <c r="BT1841" s="148"/>
      <c r="BU1841" s="148"/>
      <c r="BV1841" s="148"/>
      <c r="BW1841" s="148"/>
      <c r="BX1841" s="148"/>
      <c r="BY1841" s="148"/>
      <c r="BZ1841" s="148"/>
      <c r="CA1841" s="148"/>
      <c r="CB1841" s="148"/>
      <c r="CC1841" s="148"/>
      <c r="CD1841" s="148"/>
      <c r="CE1841" s="148"/>
      <c r="CF1841" s="148"/>
      <c r="CG1841" s="148"/>
      <c r="CH1841" s="148"/>
      <c r="CI1841" s="148"/>
      <c r="CJ1841" s="148"/>
      <c r="CK1841" s="148"/>
      <c r="CL1841" s="148"/>
      <c r="CM1841" s="148"/>
      <c r="CN1841" s="148"/>
      <c r="CO1841" s="148"/>
      <c r="CP1841" s="148"/>
      <c r="CQ1841" s="148"/>
      <c r="CR1841" s="148"/>
      <c r="CS1841" s="148"/>
      <c r="CT1841" s="148"/>
      <c r="CU1841" s="148"/>
      <c r="CV1841" s="148"/>
      <c r="CW1841" s="148"/>
      <c r="CX1841" s="148"/>
      <c r="CY1841" s="148"/>
      <c r="CZ1841" s="148"/>
      <c r="DA1841" s="148"/>
      <c r="DB1841" s="148"/>
      <c r="DC1841" s="148"/>
      <c r="DD1841" s="148"/>
      <c r="DE1841" s="148"/>
      <c r="DF1841" s="148"/>
      <c r="DG1841" s="148"/>
      <c r="DH1841" s="148"/>
      <c r="DI1841" s="148"/>
      <c r="DJ1841" s="148"/>
      <c r="DK1841" s="148"/>
    </row>
    <row r="1842" spans="1:115" s="150" customFormat="1" ht="24.75" customHeight="1" x14ac:dyDescent="0.15">
      <c r="A1842" s="297">
        <v>1839</v>
      </c>
      <c r="B1842" s="23" t="s">
        <v>5028</v>
      </c>
      <c r="C1842" s="24" t="s">
        <v>2344</v>
      </c>
      <c r="D1842" s="23"/>
      <c r="E1842" s="23"/>
      <c r="F1842" s="23"/>
      <c r="G1842" s="23"/>
      <c r="H1842" s="23"/>
      <c r="I1842" s="23"/>
      <c r="J1842" s="23"/>
      <c r="K1842" s="23"/>
      <c r="L1842" s="23"/>
      <c r="M1842" s="23"/>
      <c r="N1842" s="23"/>
      <c r="O1842" s="23"/>
      <c r="P1842" s="23"/>
      <c r="Q1842" s="23"/>
      <c r="R1842" s="23"/>
      <c r="S1842" s="23"/>
      <c r="T1842" s="23"/>
      <c r="U1842" s="23"/>
      <c r="V1842" s="23"/>
      <c r="W1842" s="23"/>
      <c r="X1842" s="23"/>
      <c r="Y1842" s="23"/>
      <c r="Z1842" s="23"/>
      <c r="AA1842" s="33"/>
      <c r="AB1842" s="295" t="str">
        <f t="shared" si="144"/>
        <v/>
      </c>
      <c r="AC1842" s="268"/>
      <c r="AD1842" s="23"/>
      <c r="AE1842" s="134"/>
      <c r="AF1842" s="94" t="str">
        <f t="shared" si="145"/>
        <v/>
      </c>
      <c r="AG1842" s="27"/>
      <c r="AH1842" s="168"/>
      <c r="AI1842" s="29" t="str">
        <f t="shared" si="142"/>
        <v/>
      </c>
      <c r="AJ1842" s="178" t="str">
        <f t="shared" si="143"/>
        <v/>
      </c>
      <c r="AK1842" s="23"/>
      <c r="AL1842" s="23"/>
      <c r="AM1842" s="23"/>
      <c r="AN1842" s="408" t="str">
        <f>IF($AA1842-data!$G$1=0,"　",IF(AK1842=0,"　",VLOOKUP($AK1842,data!$A$1:$H$264,8,FALSE)))</f>
        <v>　</v>
      </c>
      <c r="AO1842" s="35"/>
      <c r="AP1842" s="134"/>
      <c r="AQ1842" s="264" t="str">
        <f t="shared" si="146"/>
        <v/>
      </c>
      <c r="AR1842" s="148"/>
      <c r="AS1842" s="148"/>
      <c r="AT1842" s="148"/>
      <c r="AU1842" s="148"/>
      <c r="AV1842" s="148"/>
      <c r="AW1842" s="148"/>
      <c r="AX1842" s="148"/>
      <c r="AY1842" s="148"/>
      <c r="AZ1842" s="148"/>
      <c r="BA1842" s="148"/>
      <c r="BB1842" s="148"/>
      <c r="BC1842" s="148"/>
      <c r="BD1842" s="148"/>
      <c r="BE1842" s="148"/>
      <c r="BF1842" s="148"/>
      <c r="BG1842" s="148"/>
      <c r="BH1842" s="148"/>
      <c r="BI1842" s="148"/>
      <c r="BJ1842" s="148"/>
      <c r="BK1842" s="148"/>
      <c r="BL1842" s="148"/>
      <c r="BM1842" s="148"/>
      <c r="BN1842" s="148"/>
      <c r="BO1842" s="148"/>
      <c r="BP1842" s="148"/>
      <c r="BQ1842" s="148"/>
      <c r="BR1842" s="148"/>
      <c r="BS1842" s="148"/>
      <c r="BT1842" s="148"/>
      <c r="BU1842" s="148"/>
      <c r="BV1842" s="148"/>
      <c r="BW1842" s="148"/>
      <c r="BX1842" s="148"/>
      <c r="BY1842" s="148"/>
      <c r="BZ1842" s="148"/>
      <c r="CA1842" s="148"/>
      <c r="CB1842" s="148"/>
      <c r="CC1842" s="148"/>
      <c r="CD1842" s="148"/>
      <c r="CE1842" s="148"/>
      <c r="CF1842" s="148"/>
      <c r="CG1842" s="148"/>
      <c r="CH1842" s="148"/>
      <c r="CI1842" s="148"/>
      <c r="CJ1842" s="148"/>
      <c r="CK1842" s="148"/>
      <c r="CL1842" s="148"/>
      <c r="CM1842" s="148"/>
      <c r="CN1842" s="148"/>
      <c r="CO1842" s="148"/>
      <c r="CP1842" s="148"/>
      <c r="CQ1842" s="148"/>
      <c r="CR1842" s="148"/>
      <c r="CS1842" s="148"/>
      <c r="CT1842" s="148"/>
      <c r="CU1842" s="148"/>
      <c r="CV1842" s="148"/>
      <c r="CW1842" s="148"/>
      <c r="CX1842" s="148"/>
      <c r="CY1842" s="148"/>
      <c r="CZ1842" s="148"/>
      <c r="DA1842" s="148"/>
      <c r="DB1842" s="148"/>
      <c r="DC1842" s="148"/>
      <c r="DD1842" s="148"/>
      <c r="DE1842" s="148"/>
      <c r="DF1842" s="148"/>
      <c r="DG1842" s="148"/>
      <c r="DH1842" s="148"/>
      <c r="DI1842" s="148"/>
      <c r="DJ1842" s="148"/>
      <c r="DK1842" s="148"/>
    </row>
    <row r="1843" spans="1:115" s="149" customFormat="1" ht="24.75" customHeight="1" x14ac:dyDescent="0.15">
      <c r="A1843" s="297">
        <v>1840</v>
      </c>
      <c r="B1843" s="23" t="s">
        <v>5029</v>
      </c>
      <c r="C1843" s="24" t="s">
        <v>14327</v>
      </c>
      <c r="D1843" s="23" t="s">
        <v>4412</v>
      </c>
      <c r="E1843" s="23" t="s">
        <v>477</v>
      </c>
      <c r="F1843" s="24" t="s">
        <v>8178</v>
      </c>
      <c r="G1843" s="23" t="s">
        <v>5030</v>
      </c>
      <c r="H1843" s="23" t="s">
        <v>5037</v>
      </c>
      <c r="I1843" s="44" t="s">
        <v>11111</v>
      </c>
      <c r="J1843" s="23" t="s">
        <v>5038</v>
      </c>
      <c r="K1843" s="23" t="s">
        <v>5039</v>
      </c>
      <c r="L1843" s="23"/>
      <c r="M1843" s="23" t="s">
        <v>5040</v>
      </c>
      <c r="N1843" s="23"/>
      <c r="O1843" s="25" t="s">
        <v>4414</v>
      </c>
      <c r="P1843" s="23" t="s">
        <v>4415</v>
      </c>
      <c r="Q1843" s="25" t="s">
        <v>4416</v>
      </c>
      <c r="R1843" s="58" t="s">
        <v>4417</v>
      </c>
      <c r="S1843" s="23" t="s">
        <v>4418</v>
      </c>
      <c r="T1843" s="23" t="s">
        <v>4419</v>
      </c>
      <c r="U1843" s="23" t="s">
        <v>5030</v>
      </c>
      <c r="V1843" s="23" t="s">
        <v>5031</v>
      </c>
      <c r="W1843" s="23" t="s">
        <v>5032</v>
      </c>
      <c r="X1843" s="23" t="s">
        <v>5033</v>
      </c>
      <c r="Y1843" s="23" t="s">
        <v>5034</v>
      </c>
      <c r="Z1843" s="23"/>
      <c r="AA1843" s="33">
        <v>5</v>
      </c>
      <c r="AB1843" s="295" t="str">
        <f t="shared" si="144"/>
        <v>年間</v>
      </c>
      <c r="AC1843" s="268"/>
      <c r="AD1843" s="23">
        <v>1</v>
      </c>
      <c r="AE1843" s="111">
        <v>110400</v>
      </c>
      <c r="AF1843" s="26">
        <f t="shared" si="145"/>
        <v>110400</v>
      </c>
      <c r="AG1843" s="27">
        <v>41883</v>
      </c>
      <c r="AH1843" s="168">
        <v>41883</v>
      </c>
      <c r="AI1843" s="29" t="str">
        <f t="shared" si="142"/>
        <v>～</v>
      </c>
      <c r="AJ1843" s="178">
        <f t="shared" si="143"/>
        <v>43708</v>
      </c>
      <c r="AK1843" s="23" t="s">
        <v>4439</v>
      </c>
      <c r="AL1843" s="23" t="s">
        <v>5035</v>
      </c>
      <c r="AM1843" s="35">
        <v>41883</v>
      </c>
      <c r="AN1843" s="408" t="str">
        <f>IF($AA1843-data!$G$1=0,"　",IF(AK1843=0,"　",VLOOKUP($AK1843,data!$A$1:$H$264,8,FALSE)))</f>
        <v>消耗部品交換対象</v>
      </c>
      <c r="AO1843" s="109">
        <v>41891</v>
      </c>
      <c r="AP1843" s="134" t="s">
        <v>5036</v>
      </c>
      <c r="AQ1843" s="264">
        <f t="shared" si="146"/>
        <v>42948</v>
      </c>
      <c r="AR1843" s="148"/>
      <c r="AS1843" s="148"/>
      <c r="AT1843" s="148"/>
      <c r="AU1843" s="148"/>
      <c r="AV1843" s="148"/>
      <c r="AW1843" s="148"/>
      <c r="AX1843" s="148"/>
      <c r="AY1843" s="148"/>
      <c r="AZ1843" s="148"/>
      <c r="BA1843" s="148"/>
      <c r="BB1843" s="148"/>
      <c r="BC1843" s="148"/>
      <c r="BD1843" s="148"/>
      <c r="BE1843" s="148"/>
      <c r="BF1843" s="148"/>
      <c r="BG1843" s="148"/>
      <c r="BH1843" s="148"/>
      <c r="BI1843" s="148"/>
      <c r="BJ1843" s="148"/>
      <c r="BK1843" s="148"/>
      <c r="BL1843" s="148"/>
      <c r="BM1843" s="148"/>
      <c r="BN1843" s="148"/>
      <c r="BO1843" s="148"/>
      <c r="BP1843" s="148"/>
      <c r="BQ1843" s="148"/>
      <c r="BR1843" s="148"/>
      <c r="BS1843" s="148"/>
      <c r="BT1843" s="148"/>
      <c r="BU1843" s="148"/>
      <c r="BV1843" s="148"/>
      <c r="BW1843" s="148"/>
      <c r="BX1843" s="148"/>
      <c r="BY1843" s="148"/>
      <c r="BZ1843" s="148"/>
      <c r="CA1843" s="148"/>
      <c r="CB1843" s="148"/>
      <c r="CC1843" s="148"/>
      <c r="CD1843" s="148"/>
      <c r="CE1843" s="148"/>
      <c r="CF1843" s="148"/>
      <c r="CG1843" s="148"/>
      <c r="CH1843" s="148"/>
      <c r="CI1843" s="148"/>
      <c r="CJ1843" s="148"/>
      <c r="CK1843" s="148"/>
      <c r="CL1843" s="148"/>
      <c r="CM1843" s="148"/>
      <c r="CN1843" s="148"/>
      <c r="CO1843" s="148"/>
      <c r="CP1843" s="148"/>
      <c r="CQ1843" s="148"/>
      <c r="CR1843" s="148"/>
      <c r="CS1843" s="148"/>
      <c r="CT1843" s="148"/>
      <c r="CU1843" s="148"/>
      <c r="CV1843" s="148"/>
      <c r="CW1843" s="148"/>
      <c r="CX1843" s="148"/>
      <c r="CY1843" s="148"/>
      <c r="CZ1843" s="148"/>
      <c r="DA1843" s="148"/>
      <c r="DB1843" s="148"/>
      <c r="DC1843" s="148"/>
      <c r="DD1843" s="148"/>
      <c r="DE1843" s="148"/>
      <c r="DF1843" s="148"/>
      <c r="DG1843" s="148"/>
      <c r="DH1843" s="148"/>
      <c r="DI1843" s="148"/>
      <c r="DJ1843" s="148"/>
      <c r="DK1843" s="148"/>
    </row>
    <row r="1844" spans="1:115" s="150" customFormat="1" ht="24.75" customHeight="1" x14ac:dyDescent="0.15">
      <c r="A1844" s="297">
        <v>1841</v>
      </c>
      <c r="B1844" s="23" t="s">
        <v>5041</v>
      </c>
      <c r="C1844" s="24" t="s">
        <v>2344</v>
      </c>
      <c r="D1844" s="23"/>
      <c r="E1844" s="23"/>
      <c r="F1844" s="23"/>
      <c r="G1844" s="23"/>
      <c r="H1844" s="23"/>
      <c r="I1844" s="23"/>
      <c r="J1844" s="23"/>
      <c r="K1844" s="23"/>
      <c r="L1844" s="23"/>
      <c r="M1844" s="23"/>
      <c r="N1844" s="23"/>
      <c r="O1844" s="23"/>
      <c r="P1844" s="23"/>
      <c r="Q1844" s="23"/>
      <c r="R1844" s="23"/>
      <c r="S1844" s="23"/>
      <c r="T1844" s="23"/>
      <c r="U1844" s="23"/>
      <c r="V1844" s="23"/>
      <c r="W1844" s="23"/>
      <c r="X1844" s="23"/>
      <c r="Y1844" s="23"/>
      <c r="Z1844" s="23"/>
      <c r="AA1844" s="33"/>
      <c r="AB1844" s="295" t="str">
        <f t="shared" si="144"/>
        <v/>
      </c>
      <c r="AC1844" s="268"/>
      <c r="AD1844" s="23"/>
      <c r="AE1844" s="134"/>
      <c r="AF1844" s="94" t="str">
        <f t="shared" si="145"/>
        <v/>
      </c>
      <c r="AG1844" s="27"/>
      <c r="AH1844" s="168"/>
      <c r="AI1844" s="29" t="str">
        <f t="shared" si="142"/>
        <v/>
      </c>
      <c r="AJ1844" s="178" t="str">
        <f t="shared" si="143"/>
        <v/>
      </c>
      <c r="AK1844" s="23"/>
      <c r="AL1844" s="23"/>
      <c r="AM1844" s="23"/>
      <c r="AN1844" s="408" t="str">
        <f>IF($AA1844-data!$G$1=0,"　",IF(AK1844=0,"　",VLOOKUP($AK1844,data!$A$1:$H$264,8,FALSE)))</f>
        <v>　</v>
      </c>
      <c r="AO1844" s="35"/>
      <c r="AP1844" s="134"/>
      <c r="AQ1844" s="264" t="str">
        <f t="shared" si="146"/>
        <v/>
      </c>
      <c r="AR1844" s="148"/>
      <c r="AS1844" s="148"/>
      <c r="AT1844" s="148"/>
      <c r="AU1844" s="148"/>
      <c r="AV1844" s="148"/>
      <c r="AW1844" s="148"/>
      <c r="AX1844" s="148"/>
      <c r="AY1844" s="148"/>
      <c r="AZ1844" s="148"/>
      <c r="BA1844" s="148"/>
      <c r="BB1844" s="148"/>
      <c r="BC1844" s="148"/>
      <c r="BD1844" s="148"/>
      <c r="BE1844" s="148"/>
      <c r="BF1844" s="148"/>
      <c r="BG1844" s="148"/>
      <c r="BH1844" s="148"/>
      <c r="BI1844" s="148"/>
      <c r="BJ1844" s="148"/>
      <c r="BK1844" s="148"/>
      <c r="BL1844" s="148"/>
      <c r="BM1844" s="148"/>
      <c r="BN1844" s="148"/>
      <c r="BO1844" s="148"/>
      <c r="BP1844" s="148"/>
      <c r="BQ1844" s="148"/>
      <c r="BR1844" s="148"/>
      <c r="BS1844" s="148"/>
      <c r="BT1844" s="148"/>
      <c r="BU1844" s="148"/>
      <c r="BV1844" s="148"/>
      <c r="BW1844" s="148"/>
      <c r="BX1844" s="148"/>
      <c r="BY1844" s="148"/>
      <c r="BZ1844" s="148"/>
      <c r="CA1844" s="148"/>
      <c r="CB1844" s="148"/>
      <c r="CC1844" s="148"/>
      <c r="CD1844" s="148"/>
      <c r="CE1844" s="148"/>
      <c r="CF1844" s="148"/>
      <c r="CG1844" s="148"/>
      <c r="CH1844" s="148"/>
      <c r="CI1844" s="148"/>
      <c r="CJ1844" s="148"/>
      <c r="CK1844" s="148"/>
      <c r="CL1844" s="148"/>
      <c r="CM1844" s="148"/>
      <c r="CN1844" s="148"/>
      <c r="CO1844" s="148"/>
      <c r="CP1844" s="148"/>
      <c r="CQ1844" s="148"/>
      <c r="CR1844" s="148"/>
      <c r="CS1844" s="148"/>
      <c r="CT1844" s="148"/>
      <c r="CU1844" s="148"/>
      <c r="CV1844" s="148"/>
      <c r="CW1844" s="148"/>
      <c r="CX1844" s="148"/>
      <c r="CY1844" s="148"/>
      <c r="CZ1844" s="148"/>
      <c r="DA1844" s="148"/>
      <c r="DB1844" s="148"/>
      <c r="DC1844" s="148"/>
      <c r="DD1844" s="148"/>
      <c r="DE1844" s="148"/>
      <c r="DF1844" s="148"/>
      <c r="DG1844" s="148"/>
      <c r="DH1844" s="148"/>
      <c r="DI1844" s="148"/>
      <c r="DJ1844" s="148"/>
      <c r="DK1844" s="148"/>
    </row>
    <row r="1845" spans="1:115" s="150" customFormat="1" ht="24.75" customHeight="1" x14ac:dyDescent="0.15">
      <c r="A1845" s="297">
        <v>1842</v>
      </c>
      <c r="B1845" s="23" t="s">
        <v>5042</v>
      </c>
      <c r="C1845" s="24" t="s">
        <v>2344</v>
      </c>
      <c r="D1845" s="23"/>
      <c r="E1845" s="23"/>
      <c r="F1845" s="23"/>
      <c r="G1845" s="23"/>
      <c r="H1845" s="23"/>
      <c r="I1845" s="23"/>
      <c r="J1845" s="23"/>
      <c r="K1845" s="23"/>
      <c r="L1845" s="23"/>
      <c r="M1845" s="23"/>
      <c r="N1845" s="23"/>
      <c r="O1845" s="23"/>
      <c r="P1845" s="23"/>
      <c r="Q1845" s="23"/>
      <c r="R1845" s="23"/>
      <c r="S1845" s="23"/>
      <c r="T1845" s="23"/>
      <c r="U1845" s="23"/>
      <c r="V1845" s="23"/>
      <c r="W1845" s="23"/>
      <c r="X1845" s="23"/>
      <c r="Y1845" s="23"/>
      <c r="Z1845" s="23"/>
      <c r="AA1845" s="33"/>
      <c r="AB1845" s="295" t="str">
        <f t="shared" si="144"/>
        <v/>
      </c>
      <c r="AC1845" s="268"/>
      <c r="AD1845" s="23"/>
      <c r="AE1845" s="134"/>
      <c r="AF1845" s="94" t="str">
        <f t="shared" si="145"/>
        <v/>
      </c>
      <c r="AG1845" s="27"/>
      <c r="AH1845" s="168"/>
      <c r="AI1845" s="29" t="str">
        <f t="shared" si="142"/>
        <v/>
      </c>
      <c r="AJ1845" s="178" t="str">
        <f t="shared" si="143"/>
        <v/>
      </c>
      <c r="AK1845" s="23"/>
      <c r="AL1845" s="23"/>
      <c r="AM1845" s="23"/>
      <c r="AN1845" s="408" t="str">
        <f>IF($AA1845-data!$G$1=0,"　",IF(AK1845=0,"　",VLOOKUP($AK1845,data!$A$1:$H$264,8,FALSE)))</f>
        <v>　</v>
      </c>
      <c r="AO1845" s="35"/>
      <c r="AP1845" s="134"/>
      <c r="AQ1845" s="264" t="str">
        <f t="shared" si="146"/>
        <v/>
      </c>
      <c r="AR1845" s="148"/>
      <c r="AS1845" s="148"/>
      <c r="AT1845" s="148"/>
      <c r="AU1845" s="148"/>
      <c r="AV1845" s="148"/>
      <c r="AW1845" s="148"/>
      <c r="AX1845" s="148"/>
      <c r="AY1845" s="148"/>
      <c r="AZ1845" s="148"/>
      <c r="BA1845" s="148"/>
      <c r="BB1845" s="148"/>
      <c r="BC1845" s="148"/>
      <c r="BD1845" s="148"/>
      <c r="BE1845" s="148"/>
      <c r="BF1845" s="148"/>
      <c r="BG1845" s="148"/>
      <c r="BH1845" s="148"/>
      <c r="BI1845" s="148"/>
      <c r="BJ1845" s="148"/>
      <c r="BK1845" s="148"/>
      <c r="BL1845" s="148"/>
      <c r="BM1845" s="148"/>
      <c r="BN1845" s="148"/>
      <c r="BO1845" s="148"/>
      <c r="BP1845" s="148"/>
      <c r="BQ1845" s="148"/>
      <c r="BR1845" s="148"/>
      <c r="BS1845" s="148"/>
      <c r="BT1845" s="148"/>
      <c r="BU1845" s="148"/>
      <c r="BV1845" s="148"/>
      <c r="BW1845" s="148"/>
      <c r="BX1845" s="148"/>
      <c r="BY1845" s="148"/>
      <c r="BZ1845" s="148"/>
      <c r="CA1845" s="148"/>
      <c r="CB1845" s="148"/>
      <c r="CC1845" s="148"/>
      <c r="CD1845" s="148"/>
      <c r="CE1845" s="148"/>
      <c r="CF1845" s="148"/>
      <c r="CG1845" s="148"/>
      <c r="CH1845" s="148"/>
      <c r="CI1845" s="148"/>
      <c r="CJ1845" s="148"/>
      <c r="CK1845" s="148"/>
      <c r="CL1845" s="148"/>
      <c r="CM1845" s="148"/>
      <c r="CN1845" s="148"/>
      <c r="CO1845" s="148"/>
      <c r="CP1845" s="148"/>
      <c r="CQ1845" s="148"/>
      <c r="CR1845" s="148"/>
      <c r="CS1845" s="148"/>
      <c r="CT1845" s="148"/>
      <c r="CU1845" s="148"/>
      <c r="CV1845" s="148"/>
      <c r="CW1845" s="148"/>
      <c r="CX1845" s="148"/>
      <c r="CY1845" s="148"/>
      <c r="CZ1845" s="148"/>
      <c r="DA1845" s="148"/>
      <c r="DB1845" s="148"/>
      <c r="DC1845" s="148"/>
      <c r="DD1845" s="148"/>
      <c r="DE1845" s="148"/>
      <c r="DF1845" s="148"/>
      <c r="DG1845" s="148"/>
      <c r="DH1845" s="148"/>
      <c r="DI1845" s="148"/>
      <c r="DJ1845" s="148"/>
      <c r="DK1845" s="148"/>
    </row>
    <row r="1846" spans="1:115" s="149" customFormat="1" ht="24.75" customHeight="1" x14ac:dyDescent="0.15">
      <c r="A1846" s="297">
        <v>1843</v>
      </c>
      <c r="B1846" s="23" t="s">
        <v>5043</v>
      </c>
      <c r="C1846" s="24" t="s">
        <v>14332</v>
      </c>
      <c r="D1846" s="23" t="s">
        <v>4814</v>
      </c>
      <c r="E1846" s="23" t="s">
        <v>5044</v>
      </c>
      <c r="F1846" s="24" t="s">
        <v>11167</v>
      </c>
      <c r="G1846" s="95" t="s">
        <v>4829</v>
      </c>
      <c r="H1846" s="95" t="s">
        <v>5047</v>
      </c>
      <c r="I1846" s="23" t="s">
        <v>11121</v>
      </c>
      <c r="J1846" s="95" t="s">
        <v>5048</v>
      </c>
      <c r="K1846" s="95" t="s">
        <v>5049</v>
      </c>
      <c r="L1846" s="95"/>
      <c r="M1846" s="23" t="s">
        <v>5050</v>
      </c>
      <c r="N1846" s="23"/>
      <c r="O1846" s="95" t="s">
        <v>4815</v>
      </c>
      <c r="P1846" s="23" t="s">
        <v>4816</v>
      </c>
      <c r="Q1846" s="95" t="s">
        <v>4817</v>
      </c>
      <c r="R1846" s="95" t="s">
        <v>4818</v>
      </c>
      <c r="S1846" s="23" t="s">
        <v>4819</v>
      </c>
      <c r="T1846" s="23" t="s">
        <v>4820</v>
      </c>
      <c r="U1846" s="25" t="s">
        <v>4725</v>
      </c>
      <c r="V1846" s="23" t="s">
        <v>4821</v>
      </c>
      <c r="W1846" s="25" t="s">
        <v>4822</v>
      </c>
      <c r="X1846" s="58" t="s">
        <v>4823</v>
      </c>
      <c r="Y1846" s="23" t="s">
        <v>4824</v>
      </c>
      <c r="Z1846" s="23" t="s">
        <v>4825</v>
      </c>
      <c r="AA1846" s="33">
        <v>5</v>
      </c>
      <c r="AB1846" s="295" t="str">
        <f t="shared" si="144"/>
        <v>年間</v>
      </c>
      <c r="AC1846" s="268"/>
      <c r="AD1846" s="110">
        <v>1</v>
      </c>
      <c r="AE1846" s="111">
        <v>207000</v>
      </c>
      <c r="AF1846" s="26">
        <f t="shared" si="145"/>
        <v>207000</v>
      </c>
      <c r="AG1846" s="27">
        <v>41883</v>
      </c>
      <c r="AH1846" s="168">
        <v>41855</v>
      </c>
      <c r="AI1846" s="29" t="str">
        <f t="shared" si="142"/>
        <v>～</v>
      </c>
      <c r="AJ1846" s="178">
        <f t="shared" si="143"/>
        <v>43680</v>
      </c>
      <c r="AK1846" s="23" t="s">
        <v>4841</v>
      </c>
      <c r="AL1846" s="23" t="s">
        <v>5045</v>
      </c>
      <c r="AM1846" s="114">
        <v>41855</v>
      </c>
      <c r="AN1846" s="408">
        <f>IF($AA1846-data!$G$1=0,"　",IF(AK1846=0,"　",VLOOKUP($AK1846,data!$A$1:$H$264,8,FALSE)))</f>
        <v>0</v>
      </c>
      <c r="AO1846" s="109">
        <v>41908</v>
      </c>
      <c r="AP1846" s="134" t="s">
        <v>5046</v>
      </c>
      <c r="AQ1846" s="264" t="str">
        <f t="shared" si="146"/>
        <v/>
      </c>
      <c r="AR1846" s="148"/>
      <c r="AS1846" s="148"/>
      <c r="AT1846" s="148"/>
      <c r="AU1846" s="148"/>
      <c r="AV1846" s="148"/>
      <c r="AW1846" s="148"/>
      <c r="AX1846" s="148"/>
      <c r="AY1846" s="148"/>
      <c r="AZ1846" s="148"/>
      <c r="BA1846" s="148"/>
      <c r="BB1846" s="148"/>
      <c r="BC1846" s="148"/>
      <c r="BD1846" s="148"/>
      <c r="BE1846" s="148"/>
      <c r="BF1846" s="148"/>
      <c r="BG1846" s="148"/>
      <c r="BH1846" s="148"/>
      <c r="BI1846" s="148"/>
      <c r="BJ1846" s="148"/>
      <c r="BK1846" s="148"/>
      <c r="BL1846" s="148"/>
      <c r="BM1846" s="148"/>
      <c r="BN1846" s="148"/>
      <c r="BO1846" s="148"/>
      <c r="BP1846" s="148"/>
      <c r="BQ1846" s="148"/>
      <c r="BR1846" s="148"/>
      <c r="BS1846" s="148"/>
      <c r="BT1846" s="148"/>
      <c r="BU1846" s="148"/>
      <c r="BV1846" s="148"/>
      <c r="BW1846" s="148"/>
      <c r="BX1846" s="148"/>
      <c r="BY1846" s="148"/>
      <c r="BZ1846" s="148"/>
      <c r="CA1846" s="148"/>
      <c r="CB1846" s="148"/>
      <c r="CC1846" s="148"/>
      <c r="CD1846" s="148"/>
      <c r="CE1846" s="148"/>
      <c r="CF1846" s="148"/>
      <c r="CG1846" s="148"/>
      <c r="CH1846" s="148"/>
      <c r="CI1846" s="148"/>
      <c r="CJ1846" s="148"/>
      <c r="CK1846" s="148"/>
      <c r="CL1846" s="148"/>
      <c r="CM1846" s="148"/>
      <c r="CN1846" s="148"/>
      <c r="CO1846" s="148"/>
      <c r="CP1846" s="148"/>
      <c r="CQ1846" s="148"/>
      <c r="CR1846" s="148"/>
      <c r="CS1846" s="148"/>
      <c r="CT1846" s="148"/>
      <c r="CU1846" s="148"/>
      <c r="CV1846" s="148"/>
      <c r="CW1846" s="148"/>
      <c r="CX1846" s="148"/>
      <c r="CY1846" s="148"/>
      <c r="CZ1846" s="148"/>
      <c r="DA1846" s="148"/>
      <c r="DB1846" s="148"/>
      <c r="DC1846" s="148"/>
      <c r="DD1846" s="148"/>
      <c r="DE1846" s="148"/>
      <c r="DF1846" s="148"/>
      <c r="DG1846" s="148"/>
      <c r="DH1846" s="148"/>
      <c r="DI1846" s="148"/>
      <c r="DJ1846" s="148"/>
      <c r="DK1846" s="148"/>
    </row>
    <row r="1847" spans="1:115" s="149" customFormat="1" ht="24.75" customHeight="1" x14ac:dyDescent="0.15">
      <c r="A1847" s="297">
        <v>1844</v>
      </c>
      <c r="B1847" s="23" t="s">
        <v>5051</v>
      </c>
      <c r="C1847" s="24" t="s">
        <v>14332</v>
      </c>
      <c r="D1847" s="23" t="s">
        <v>4814</v>
      </c>
      <c r="E1847" s="23" t="s">
        <v>5044</v>
      </c>
      <c r="F1847" s="24" t="s">
        <v>11167</v>
      </c>
      <c r="G1847" s="95" t="s">
        <v>4829</v>
      </c>
      <c r="H1847" s="95" t="s">
        <v>5047</v>
      </c>
      <c r="I1847" s="23" t="s">
        <v>11121</v>
      </c>
      <c r="J1847" s="95" t="s">
        <v>5048</v>
      </c>
      <c r="K1847" s="95" t="s">
        <v>5049</v>
      </c>
      <c r="L1847" s="95"/>
      <c r="M1847" s="23" t="s">
        <v>5050</v>
      </c>
      <c r="N1847" s="23"/>
      <c r="O1847" s="95" t="s">
        <v>4815</v>
      </c>
      <c r="P1847" s="23" t="s">
        <v>4816</v>
      </c>
      <c r="Q1847" s="95" t="s">
        <v>4817</v>
      </c>
      <c r="R1847" s="95" t="s">
        <v>4818</v>
      </c>
      <c r="S1847" s="23" t="s">
        <v>4819</v>
      </c>
      <c r="T1847" s="23" t="s">
        <v>4820</v>
      </c>
      <c r="U1847" s="25" t="s">
        <v>4725</v>
      </c>
      <c r="V1847" s="23" t="s">
        <v>4821</v>
      </c>
      <c r="W1847" s="25" t="s">
        <v>4822</v>
      </c>
      <c r="X1847" s="58" t="s">
        <v>4823</v>
      </c>
      <c r="Y1847" s="23" t="s">
        <v>4824</v>
      </c>
      <c r="Z1847" s="23" t="s">
        <v>4825</v>
      </c>
      <c r="AA1847" s="33">
        <v>5</v>
      </c>
      <c r="AB1847" s="295" t="str">
        <f t="shared" si="144"/>
        <v>年間</v>
      </c>
      <c r="AC1847" s="268"/>
      <c r="AD1847" s="159">
        <v>1</v>
      </c>
      <c r="AE1847" s="111">
        <v>99600</v>
      </c>
      <c r="AF1847" s="26">
        <f t="shared" si="145"/>
        <v>99600</v>
      </c>
      <c r="AG1847" s="27">
        <v>41883</v>
      </c>
      <c r="AH1847" s="168">
        <v>41855</v>
      </c>
      <c r="AI1847" s="29" t="str">
        <f t="shared" si="142"/>
        <v>～</v>
      </c>
      <c r="AJ1847" s="178">
        <f t="shared" si="143"/>
        <v>43680</v>
      </c>
      <c r="AK1847" s="23" t="s">
        <v>5052</v>
      </c>
      <c r="AL1847" s="23" t="s">
        <v>5053</v>
      </c>
      <c r="AM1847" s="114">
        <v>41855</v>
      </c>
      <c r="AN1847" s="408" t="str">
        <f>IF($AA1847-data!$G$1=0,"　",IF(AK1847=0,"　",VLOOKUP($AK1847,data!$A$1:$H$264,8,FALSE)))</f>
        <v>消耗部品交換対象</v>
      </c>
      <c r="AO1847" s="109">
        <v>41908</v>
      </c>
      <c r="AP1847" s="134" t="s">
        <v>5046</v>
      </c>
      <c r="AQ1847" s="264">
        <f t="shared" si="146"/>
        <v>42920</v>
      </c>
      <c r="AR1847" s="148"/>
      <c r="AS1847" s="148"/>
      <c r="AT1847" s="148"/>
      <c r="AU1847" s="148"/>
      <c r="AV1847" s="148"/>
      <c r="AW1847" s="148"/>
      <c r="AX1847" s="148"/>
      <c r="AY1847" s="148"/>
      <c r="AZ1847" s="148"/>
      <c r="BA1847" s="148"/>
      <c r="BB1847" s="148"/>
      <c r="BC1847" s="148"/>
      <c r="BD1847" s="148"/>
      <c r="BE1847" s="148"/>
      <c r="BF1847" s="148"/>
      <c r="BG1847" s="148"/>
      <c r="BH1847" s="148"/>
      <c r="BI1847" s="148"/>
      <c r="BJ1847" s="148"/>
      <c r="BK1847" s="148"/>
      <c r="BL1847" s="148"/>
      <c r="BM1847" s="148"/>
      <c r="BN1847" s="148"/>
      <c r="BO1847" s="148"/>
      <c r="BP1847" s="148"/>
      <c r="BQ1847" s="148"/>
      <c r="BR1847" s="148"/>
      <c r="BS1847" s="148"/>
      <c r="BT1847" s="148"/>
      <c r="BU1847" s="148"/>
      <c r="BV1847" s="148"/>
      <c r="BW1847" s="148"/>
      <c r="BX1847" s="148"/>
      <c r="BY1847" s="148"/>
      <c r="BZ1847" s="148"/>
      <c r="CA1847" s="148"/>
      <c r="CB1847" s="148"/>
      <c r="CC1847" s="148"/>
      <c r="CD1847" s="148"/>
      <c r="CE1847" s="148"/>
      <c r="CF1847" s="148"/>
      <c r="CG1847" s="148"/>
      <c r="CH1847" s="148"/>
      <c r="CI1847" s="148"/>
      <c r="CJ1847" s="148"/>
      <c r="CK1847" s="148"/>
      <c r="CL1847" s="148"/>
      <c r="CM1847" s="148"/>
      <c r="CN1847" s="148"/>
      <c r="CO1847" s="148"/>
      <c r="CP1847" s="148"/>
      <c r="CQ1847" s="148"/>
      <c r="CR1847" s="148"/>
      <c r="CS1847" s="148"/>
      <c r="CT1847" s="148"/>
      <c r="CU1847" s="148"/>
      <c r="CV1847" s="148"/>
      <c r="CW1847" s="148"/>
      <c r="CX1847" s="148"/>
      <c r="CY1847" s="148"/>
      <c r="CZ1847" s="148"/>
      <c r="DA1847" s="148"/>
      <c r="DB1847" s="148"/>
      <c r="DC1847" s="148"/>
      <c r="DD1847" s="148"/>
      <c r="DE1847" s="148"/>
      <c r="DF1847" s="148"/>
      <c r="DG1847" s="148"/>
      <c r="DH1847" s="148"/>
      <c r="DI1847" s="148"/>
      <c r="DJ1847" s="148"/>
      <c r="DK1847" s="148"/>
    </row>
    <row r="1848" spans="1:115" s="149" customFormat="1" ht="24.75" customHeight="1" x14ac:dyDescent="0.15">
      <c r="A1848" s="297">
        <v>1845</v>
      </c>
      <c r="B1848" s="23" t="s">
        <v>5051</v>
      </c>
      <c r="C1848" s="24" t="s">
        <v>14332</v>
      </c>
      <c r="D1848" s="23" t="s">
        <v>4814</v>
      </c>
      <c r="E1848" s="23" t="s">
        <v>5044</v>
      </c>
      <c r="F1848" s="24" t="s">
        <v>11167</v>
      </c>
      <c r="G1848" s="95" t="s">
        <v>4829</v>
      </c>
      <c r="H1848" s="95" t="s">
        <v>5047</v>
      </c>
      <c r="I1848" s="23" t="s">
        <v>11121</v>
      </c>
      <c r="J1848" s="95" t="s">
        <v>5048</v>
      </c>
      <c r="K1848" s="95" t="s">
        <v>5049</v>
      </c>
      <c r="L1848" s="95"/>
      <c r="M1848" s="23" t="s">
        <v>5050</v>
      </c>
      <c r="N1848" s="23"/>
      <c r="O1848" s="95" t="s">
        <v>4815</v>
      </c>
      <c r="P1848" s="23" t="s">
        <v>4816</v>
      </c>
      <c r="Q1848" s="95" t="s">
        <v>4817</v>
      </c>
      <c r="R1848" s="95" t="s">
        <v>4818</v>
      </c>
      <c r="S1848" s="23" t="s">
        <v>4819</v>
      </c>
      <c r="T1848" s="23" t="s">
        <v>4820</v>
      </c>
      <c r="U1848" s="25" t="s">
        <v>4725</v>
      </c>
      <c r="V1848" s="23" t="s">
        <v>4821</v>
      </c>
      <c r="W1848" s="25" t="s">
        <v>4822</v>
      </c>
      <c r="X1848" s="58" t="s">
        <v>4823</v>
      </c>
      <c r="Y1848" s="23" t="s">
        <v>4824</v>
      </c>
      <c r="Z1848" s="23" t="s">
        <v>4825</v>
      </c>
      <c r="AA1848" s="33">
        <v>5</v>
      </c>
      <c r="AB1848" s="295" t="str">
        <f t="shared" si="144"/>
        <v>年間</v>
      </c>
      <c r="AC1848" s="268"/>
      <c r="AD1848" s="159">
        <v>1</v>
      </c>
      <c r="AE1848" s="111">
        <v>99600</v>
      </c>
      <c r="AF1848" s="26">
        <f t="shared" si="145"/>
        <v>99600</v>
      </c>
      <c r="AG1848" s="27">
        <v>41883</v>
      </c>
      <c r="AH1848" s="168">
        <v>41855</v>
      </c>
      <c r="AI1848" s="29" t="str">
        <f t="shared" si="142"/>
        <v>～</v>
      </c>
      <c r="AJ1848" s="178">
        <f t="shared" si="143"/>
        <v>43680</v>
      </c>
      <c r="AK1848" s="23" t="s">
        <v>5052</v>
      </c>
      <c r="AL1848" s="23" t="s">
        <v>5054</v>
      </c>
      <c r="AM1848" s="114">
        <v>41855</v>
      </c>
      <c r="AN1848" s="408" t="str">
        <f>IF($AA1848-data!$G$1=0,"　",IF(AK1848=0,"　",VLOOKUP($AK1848,data!$A$1:$H$264,8,FALSE)))</f>
        <v>消耗部品交換対象</v>
      </c>
      <c r="AO1848" s="109">
        <v>41908</v>
      </c>
      <c r="AP1848" s="134" t="s">
        <v>5046</v>
      </c>
      <c r="AQ1848" s="264">
        <f t="shared" si="146"/>
        <v>42920</v>
      </c>
      <c r="AR1848" s="148"/>
      <c r="AS1848" s="148"/>
      <c r="AT1848" s="148"/>
      <c r="AU1848" s="148"/>
      <c r="AV1848" s="148"/>
      <c r="AW1848" s="148"/>
      <c r="AX1848" s="148"/>
      <c r="AY1848" s="148"/>
      <c r="AZ1848" s="148"/>
      <c r="BA1848" s="148"/>
      <c r="BB1848" s="148"/>
      <c r="BC1848" s="148"/>
      <c r="BD1848" s="148"/>
      <c r="BE1848" s="148"/>
      <c r="BF1848" s="148"/>
      <c r="BG1848" s="148"/>
      <c r="BH1848" s="148"/>
      <c r="BI1848" s="148"/>
      <c r="BJ1848" s="148"/>
      <c r="BK1848" s="148"/>
      <c r="BL1848" s="148"/>
      <c r="BM1848" s="148"/>
      <c r="BN1848" s="148"/>
      <c r="BO1848" s="148"/>
      <c r="BP1848" s="148"/>
      <c r="BQ1848" s="148"/>
      <c r="BR1848" s="148"/>
      <c r="BS1848" s="148"/>
      <c r="BT1848" s="148"/>
      <c r="BU1848" s="148"/>
      <c r="BV1848" s="148"/>
      <c r="BW1848" s="148"/>
      <c r="BX1848" s="148"/>
      <c r="BY1848" s="148"/>
      <c r="BZ1848" s="148"/>
      <c r="CA1848" s="148"/>
      <c r="CB1848" s="148"/>
      <c r="CC1848" s="148"/>
      <c r="CD1848" s="148"/>
      <c r="CE1848" s="148"/>
      <c r="CF1848" s="148"/>
      <c r="CG1848" s="148"/>
      <c r="CH1848" s="148"/>
      <c r="CI1848" s="148"/>
      <c r="CJ1848" s="148"/>
      <c r="CK1848" s="148"/>
      <c r="CL1848" s="148"/>
      <c r="CM1848" s="148"/>
      <c r="CN1848" s="148"/>
      <c r="CO1848" s="148"/>
      <c r="CP1848" s="148"/>
      <c r="CQ1848" s="148"/>
      <c r="CR1848" s="148"/>
      <c r="CS1848" s="148"/>
      <c r="CT1848" s="148"/>
      <c r="CU1848" s="148"/>
      <c r="CV1848" s="148"/>
      <c r="CW1848" s="148"/>
      <c r="CX1848" s="148"/>
      <c r="CY1848" s="148"/>
      <c r="CZ1848" s="148"/>
      <c r="DA1848" s="148"/>
      <c r="DB1848" s="148"/>
      <c r="DC1848" s="148"/>
      <c r="DD1848" s="148"/>
      <c r="DE1848" s="148"/>
      <c r="DF1848" s="148"/>
      <c r="DG1848" s="148"/>
      <c r="DH1848" s="148"/>
      <c r="DI1848" s="148"/>
      <c r="DJ1848" s="148"/>
      <c r="DK1848" s="148"/>
    </row>
    <row r="1849" spans="1:115" s="149" customFormat="1" ht="24.75" customHeight="1" x14ac:dyDescent="0.15">
      <c r="A1849" s="297">
        <v>1846</v>
      </c>
      <c r="B1849" s="23" t="s">
        <v>5051</v>
      </c>
      <c r="C1849" s="24" t="s">
        <v>14332</v>
      </c>
      <c r="D1849" s="23" t="s">
        <v>4814</v>
      </c>
      <c r="E1849" s="23" t="s">
        <v>5044</v>
      </c>
      <c r="F1849" s="24" t="s">
        <v>11167</v>
      </c>
      <c r="G1849" s="95" t="s">
        <v>4829</v>
      </c>
      <c r="H1849" s="95" t="s">
        <v>5047</v>
      </c>
      <c r="I1849" s="23" t="s">
        <v>11121</v>
      </c>
      <c r="J1849" s="95" t="s">
        <v>5048</v>
      </c>
      <c r="K1849" s="95" t="s">
        <v>5049</v>
      </c>
      <c r="L1849" s="95"/>
      <c r="M1849" s="23" t="s">
        <v>5050</v>
      </c>
      <c r="N1849" s="23"/>
      <c r="O1849" s="95" t="s">
        <v>4815</v>
      </c>
      <c r="P1849" s="23" t="s">
        <v>4816</v>
      </c>
      <c r="Q1849" s="95" t="s">
        <v>4817</v>
      </c>
      <c r="R1849" s="95" t="s">
        <v>4818</v>
      </c>
      <c r="S1849" s="23" t="s">
        <v>4819</v>
      </c>
      <c r="T1849" s="23" t="s">
        <v>4820</v>
      </c>
      <c r="U1849" s="25" t="s">
        <v>4725</v>
      </c>
      <c r="V1849" s="23" t="s">
        <v>4821</v>
      </c>
      <c r="W1849" s="25" t="s">
        <v>4822</v>
      </c>
      <c r="X1849" s="58" t="s">
        <v>4823</v>
      </c>
      <c r="Y1849" s="23" t="s">
        <v>4824</v>
      </c>
      <c r="Z1849" s="23" t="s">
        <v>4825</v>
      </c>
      <c r="AA1849" s="33">
        <v>5</v>
      </c>
      <c r="AB1849" s="295" t="str">
        <f t="shared" si="144"/>
        <v>年間</v>
      </c>
      <c r="AC1849" s="268"/>
      <c r="AD1849" s="159">
        <v>1</v>
      </c>
      <c r="AE1849" s="111">
        <v>99600</v>
      </c>
      <c r="AF1849" s="26">
        <f t="shared" si="145"/>
        <v>99600</v>
      </c>
      <c r="AG1849" s="27">
        <v>41883</v>
      </c>
      <c r="AH1849" s="168">
        <v>41855</v>
      </c>
      <c r="AI1849" s="29" t="str">
        <f t="shared" si="142"/>
        <v>～</v>
      </c>
      <c r="AJ1849" s="178">
        <f t="shared" si="143"/>
        <v>43680</v>
      </c>
      <c r="AK1849" s="23" t="s">
        <v>5052</v>
      </c>
      <c r="AL1849" s="23" t="s">
        <v>5055</v>
      </c>
      <c r="AM1849" s="114">
        <v>41855</v>
      </c>
      <c r="AN1849" s="408" t="str">
        <f>IF($AA1849-data!$G$1=0,"　",IF(AK1849=0,"　",VLOOKUP($AK1849,data!$A$1:$H$264,8,FALSE)))</f>
        <v>消耗部品交換対象</v>
      </c>
      <c r="AO1849" s="109">
        <v>41908</v>
      </c>
      <c r="AP1849" s="134" t="s">
        <v>5046</v>
      </c>
      <c r="AQ1849" s="264">
        <f t="shared" si="146"/>
        <v>42920</v>
      </c>
      <c r="AR1849" s="148"/>
      <c r="AS1849" s="148"/>
      <c r="AT1849" s="148"/>
      <c r="AU1849" s="148"/>
      <c r="AV1849" s="148"/>
      <c r="AW1849" s="148"/>
      <c r="AX1849" s="148"/>
      <c r="AY1849" s="148"/>
      <c r="AZ1849" s="148"/>
      <c r="BA1849" s="148"/>
      <c r="BB1849" s="148"/>
      <c r="BC1849" s="148"/>
      <c r="BD1849" s="148"/>
      <c r="BE1849" s="148"/>
      <c r="BF1849" s="148"/>
      <c r="BG1849" s="148"/>
      <c r="BH1849" s="148"/>
      <c r="BI1849" s="148"/>
      <c r="BJ1849" s="148"/>
      <c r="BK1849" s="148"/>
      <c r="BL1849" s="148"/>
      <c r="BM1849" s="148"/>
      <c r="BN1849" s="148"/>
      <c r="BO1849" s="148"/>
      <c r="BP1849" s="148"/>
      <c r="BQ1849" s="148"/>
      <c r="BR1849" s="148"/>
      <c r="BS1849" s="148"/>
      <c r="BT1849" s="148"/>
      <c r="BU1849" s="148"/>
      <c r="BV1849" s="148"/>
      <c r="BW1849" s="148"/>
      <c r="BX1849" s="148"/>
      <c r="BY1849" s="148"/>
      <c r="BZ1849" s="148"/>
      <c r="CA1849" s="148"/>
      <c r="CB1849" s="148"/>
      <c r="CC1849" s="148"/>
      <c r="CD1849" s="148"/>
      <c r="CE1849" s="148"/>
      <c r="CF1849" s="148"/>
      <c r="CG1849" s="148"/>
      <c r="CH1849" s="148"/>
      <c r="CI1849" s="148"/>
      <c r="CJ1849" s="148"/>
      <c r="CK1849" s="148"/>
      <c r="CL1849" s="148"/>
      <c r="CM1849" s="148"/>
      <c r="CN1849" s="148"/>
      <c r="CO1849" s="148"/>
      <c r="CP1849" s="148"/>
      <c r="CQ1849" s="148"/>
      <c r="CR1849" s="148"/>
      <c r="CS1849" s="148"/>
      <c r="CT1849" s="148"/>
      <c r="CU1849" s="148"/>
      <c r="CV1849" s="148"/>
      <c r="CW1849" s="148"/>
      <c r="CX1849" s="148"/>
      <c r="CY1849" s="148"/>
      <c r="CZ1849" s="148"/>
      <c r="DA1849" s="148"/>
      <c r="DB1849" s="148"/>
      <c r="DC1849" s="148"/>
      <c r="DD1849" s="148"/>
      <c r="DE1849" s="148"/>
      <c r="DF1849" s="148"/>
      <c r="DG1849" s="148"/>
      <c r="DH1849" s="148"/>
      <c r="DI1849" s="148"/>
      <c r="DJ1849" s="148"/>
      <c r="DK1849" s="148"/>
    </row>
    <row r="1850" spans="1:115" s="149" customFormat="1" ht="24.75" customHeight="1" x14ac:dyDescent="0.15">
      <c r="A1850" s="297">
        <v>1847</v>
      </c>
      <c r="B1850" s="23" t="s">
        <v>5051</v>
      </c>
      <c r="C1850" s="24" t="s">
        <v>14332</v>
      </c>
      <c r="D1850" s="23" t="s">
        <v>4814</v>
      </c>
      <c r="E1850" s="23" t="s">
        <v>5044</v>
      </c>
      <c r="F1850" s="24" t="s">
        <v>11167</v>
      </c>
      <c r="G1850" s="95" t="s">
        <v>4829</v>
      </c>
      <c r="H1850" s="95" t="s">
        <v>5047</v>
      </c>
      <c r="I1850" s="23" t="s">
        <v>11121</v>
      </c>
      <c r="J1850" s="95" t="s">
        <v>5048</v>
      </c>
      <c r="K1850" s="95" t="s">
        <v>5049</v>
      </c>
      <c r="L1850" s="95"/>
      <c r="M1850" s="23" t="s">
        <v>5050</v>
      </c>
      <c r="N1850" s="23"/>
      <c r="O1850" s="95" t="s">
        <v>4815</v>
      </c>
      <c r="P1850" s="23" t="s">
        <v>4816</v>
      </c>
      <c r="Q1850" s="95" t="s">
        <v>4817</v>
      </c>
      <c r="R1850" s="95" t="s">
        <v>4818</v>
      </c>
      <c r="S1850" s="23" t="s">
        <v>4819</v>
      </c>
      <c r="T1850" s="23" t="s">
        <v>4820</v>
      </c>
      <c r="U1850" s="25" t="s">
        <v>4725</v>
      </c>
      <c r="V1850" s="23" t="s">
        <v>4821</v>
      </c>
      <c r="W1850" s="25" t="s">
        <v>4822</v>
      </c>
      <c r="X1850" s="58" t="s">
        <v>4823</v>
      </c>
      <c r="Y1850" s="23" t="s">
        <v>4824</v>
      </c>
      <c r="Z1850" s="23" t="s">
        <v>4825</v>
      </c>
      <c r="AA1850" s="33">
        <v>5</v>
      </c>
      <c r="AB1850" s="295" t="str">
        <f t="shared" si="144"/>
        <v>年間</v>
      </c>
      <c r="AC1850" s="268"/>
      <c r="AD1850" s="159">
        <v>1</v>
      </c>
      <c r="AE1850" s="111">
        <v>99600</v>
      </c>
      <c r="AF1850" s="26">
        <f t="shared" si="145"/>
        <v>99600</v>
      </c>
      <c r="AG1850" s="27">
        <v>41883</v>
      </c>
      <c r="AH1850" s="168">
        <v>41855</v>
      </c>
      <c r="AI1850" s="29" t="str">
        <f t="shared" si="142"/>
        <v>～</v>
      </c>
      <c r="AJ1850" s="178">
        <f t="shared" si="143"/>
        <v>43680</v>
      </c>
      <c r="AK1850" s="23" t="s">
        <v>5052</v>
      </c>
      <c r="AL1850" s="23" t="s">
        <v>5056</v>
      </c>
      <c r="AM1850" s="114">
        <v>41855</v>
      </c>
      <c r="AN1850" s="408" t="str">
        <f>IF($AA1850-data!$G$1=0,"　",IF(AK1850=0,"　",VLOOKUP($AK1850,data!$A$1:$H$264,8,FALSE)))</f>
        <v>消耗部品交換対象</v>
      </c>
      <c r="AO1850" s="109">
        <v>41908</v>
      </c>
      <c r="AP1850" s="134" t="s">
        <v>5046</v>
      </c>
      <c r="AQ1850" s="264">
        <f t="shared" si="146"/>
        <v>42920</v>
      </c>
      <c r="AR1850" s="148"/>
      <c r="AS1850" s="148"/>
      <c r="AT1850" s="148"/>
      <c r="AU1850" s="148"/>
      <c r="AV1850" s="148"/>
      <c r="AW1850" s="148"/>
      <c r="AX1850" s="148"/>
      <c r="AY1850" s="148"/>
      <c r="AZ1850" s="148"/>
      <c r="BA1850" s="148"/>
      <c r="BB1850" s="148"/>
      <c r="BC1850" s="148"/>
      <c r="BD1850" s="148"/>
      <c r="BE1850" s="148"/>
      <c r="BF1850" s="148"/>
      <c r="BG1850" s="148"/>
      <c r="BH1850" s="148"/>
      <c r="BI1850" s="148"/>
      <c r="BJ1850" s="148"/>
      <c r="BK1850" s="148"/>
      <c r="BL1850" s="148"/>
      <c r="BM1850" s="148"/>
      <c r="BN1850" s="148"/>
      <c r="BO1850" s="148"/>
      <c r="BP1850" s="148"/>
      <c r="BQ1850" s="148"/>
      <c r="BR1850" s="148"/>
      <c r="BS1850" s="148"/>
      <c r="BT1850" s="148"/>
      <c r="BU1850" s="148"/>
      <c r="BV1850" s="148"/>
      <c r="BW1850" s="148"/>
      <c r="BX1850" s="148"/>
      <c r="BY1850" s="148"/>
      <c r="BZ1850" s="148"/>
      <c r="CA1850" s="148"/>
      <c r="CB1850" s="148"/>
      <c r="CC1850" s="148"/>
      <c r="CD1850" s="148"/>
      <c r="CE1850" s="148"/>
      <c r="CF1850" s="148"/>
      <c r="CG1850" s="148"/>
      <c r="CH1850" s="148"/>
      <c r="CI1850" s="148"/>
      <c r="CJ1850" s="148"/>
      <c r="CK1850" s="148"/>
      <c r="CL1850" s="148"/>
      <c r="CM1850" s="148"/>
      <c r="CN1850" s="148"/>
      <c r="CO1850" s="148"/>
      <c r="CP1850" s="148"/>
      <c r="CQ1850" s="148"/>
      <c r="CR1850" s="148"/>
      <c r="CS1850" s="148"/>
      <c r="CT1850" s="148"/>
      <c r="CU1850" s="148"/>
      <c r="CV1850" s="148"/>
      <c r="CW1850" s="148"/>
      <c r="CX1850" s="148"/>
      <c r="CY1850" s="148"/>
      <c r="CZ1850" s="148"/>
      <c r="DA1850" s="148"/>
      <c r="DB1850" s="148"/>
      <c r="DC1850" s="148"/>
      <c r="DD1850" s="148"/>
      <c r="DE1850" s="148"/>
      <c r="DF1850" s="148"/>
      <c r="DG1850" s="148"/>
      <c r="DH1850" s="148"/>
      <c r="DI1850" s="148"/>
      <c r="DJ1850" s="148"/>
      <c r="DK1850" s="148"/>
    </row>
    <row r="1851" spans="1:115" s="149" customFormat="1" ht="24.75" customHeight="1" x14ac:dyDescent="0.15">
      <c r="A1851" s="297">
        <v>1848</v>
      </c>
      <c r="B1851" s="23" t="s">
        <v>5051</v>
      </c>
      <c r="C1851" s="24" t="s">
        <v>14332</v>
      </c>
      <c r="D1851" s="23" t="s">
        <v>4814</v>
      </c>
      <c r="E1851" s="23" t="s">
        <v>5044</v>
      </c>
      <c r="F1851" s="24" t="s">
        <v>11167</v>
      </c>
      <c r="G1851" s="95" t="s">
        <v>4829</v>
      </c>
      <c r="H1851" s="95" t="s">
        <v>5047</v>
      </c>
      <c r="I1851" s="23" t="s">
        <v>11121</v>
      </c>
      <c r="J1851" s="95" t="s">
        <v>5048</v>
      </c>
      <c r="K1851" s="95" t="s">
        <v>5049</v>
      </c>
      <c r="L1851" s="95"/>
      <c r="M1851" s="23" t="s">
        <v>5050</v>
      </c>
      <c r="N1851" s="23"/>
      <c r="O1851" s="95" t="s">
        <v>4815</v>
      </c>
      <c r="P1851" s="23" t="s">
        <v>4816</v>
      </c>
      <c r="Q1851" s="95" t="s">
        <v>4817</v>
      </c>
      <c r="R1851" s="95" t="s">
        <v>4818</v>
      </c>
      <c r="S1851" s="23" t="s">
        <v>4819</v>
      </c>
      <c r="T1851" s="23" t="s">
        <v>4820</v>
      </c>
      <c r="U1851" s="25" t="s">
        <v>4725</v>
      </c>
      <c r="V1851" s="23" t="s">
        <v>4821</v>
      </c>
      <c r="W1851" s="25" t="s">
        <v>4822</v>
      </c>
      <c r="X1851" s="58" t="s">
        <v>4823</v>
      </c>
      <c r="Y1851" s="23" t="s">
        <v>4824</v>
      </c>
      <c r="Z1851" s="23" t="s">
        <v>4825</v>
      </c>
      <c r="AA1851" s="33">
        <v>5</v>
      </c>
      <c r="AB1851" s="295" t="str">
        <f t="shared" si="144"/>
        <v>年間</v>
      </c>
      <c r="AC1851" s="268"/>
      <c r="AD1851" s="159">
        <v>1</v>
      </c>
      <c r="AE1851" s="111">
        <v>99600</v>
      </c>
      <c r="AF1851" s="26">
        <f t="shared" si="145"/>
        <v>99600</v>
      </c>
      <c r="AG1851" s="27">
        <v>41883</v>
      </c>
      <c r="AH1851" s="168">
        <v>41855</v>
      </c>
      <c r="AI1851" s="29" t="str">
        <f t="shared" si="142"/>
        <v>～</v>
      </c>
      <c r="AJ1851" s="178">
        <f t="shared" si="143"/>
        <v>43680</v>
      </c>
      <c r="AK1851" s="23" t="s">
        <v>5052</v>
      </c>
      <c r="AL1851" s="23" t="s">
        <v>5057</v>
      </c>
      <c r="AM1851" s="114">
        <v>41855</v>
      </c>
      <c r="AN1851" s="408" t="str">
        <f>IF($AA1851-data!$G$1=0,"　",IF(AK1851=0,"　",VLOOKUP($AK1851,data!$A$1:$H$264,8,FALSE)))</f>
        <v>消耗部品交換対象</v>
      </c>
      <c r="AO1851" s="109">
        <v>41908</v>
      </c>
      <c r="AP1851" s="134" t="s">
        <v>5046</v>
      </c>
      <c r="AQ1851" s="264">
        <f t="shared" si="146"/>
        <v>42920</v>
      </c>
      <c r="AR1851" s="148"/>
      <c r="AS1851" s="148"/>
      <c r="AT1851" s="148"/>
      <c r="AU1851" s="148"/>
      <c r="AV1851" s="148"/>
      <c r="AW1851" s="148"/>
      <c r="AX1851" s="148"/>
      <c r="AY1851" s="148"/>
      <c r="AZ1851" s="148"/>
      <c r="BA1851" s="148"/>
      <c r="BB1851" s="148"/>
      <c r="BC1851" s="148"/>
      <c r="BD1851" s="148"/>
      <c r="BE1851" s="148"/>
      <c r="BF1851" s="148"/>
      <c r="BG1851" s="148"/>
      <c r="BH1851" s="148"/>
      <c r="BI1851" s="148"/>
      <c r="BJ1851" s="148"/>
      <c r="BK1851" s="148"/>
      <c r="BL1851" s="148"/>
      <c r="BM1851" s="148"/>
      <c r="BN1851" s="148"/>
      <c r="BO1851" s="148"/>
      <c r="BP1851" s="148"/>
      <c r="BQ1851" s="148"/>
      <c r="BR1851" s="148"/>
      <c r="BS1851" s="148"/>
      <c r="BT1851" s="148"/>
      <c r="BU1851" s="148"/>
      <c r="BV1851" s="148"/>
      <c r="BW1851" s="148"/>
      <c r="BX1851" s="148"/>
      <c r="BY1851" s="148"/>
      <c r="BZ1851" s="148"/>
      <c r="CA1851" s="148"/>
      <c r="CB1851" s="148"/>
      <c r="CC1851" s="148"/>
      <c r="CD1851" s="148"/>
      <c r="CE1851" s="148"/>
      <c r="CF1851" s="148"/>
      <c r="CG1851" s="148"/>
      <c r="CH1851" s="148"/>
      <c r="CI1851" s="148"/>
      <c r="CJ1851" s="148"/>
      <c r="CK1851" s="148"/>
      <c r="CL1851" s="148"/>
      <c r="CM1851" s="148"/>
      <c r="CN1851" s="148"/>
      <c r="CO1851" s="148"/>
      <c r="CP1851" s="148"/>
      <c r="CQ1851" s="148"/>
      <c r="CR1851" s="148"/>
      <c r="CS1851" s="148"/>
      <c r="CT1851" s="148"/>
      <c r="CU1851" s="148"/>
      <c r="CV1851" s="148"/>
      <c r="CW1851" s="148"/>
      <c r="CX1851" s="148"/>
      <c r="CY1851" s="148"/>
      <c r="CZ1851" s="148"/>
      <c r="DA1851" s="148"/>
      <c r="DB1851" s="148"/>
      <c r="DC1851" s="148"/>
      <c r="DD1851" s="148"/>
      <c r="DE1851" s="148"/>
      <c r="DF1851" s="148"/>
      <c r="DG1851" s="148"/>
      <c r="DH1851" s="148"/>
      <c r="DI1851" s="148"/>
      <c r="DJ1851" s="148"/>
      <c r="DK1851" s="148"/>
    </row>
    <row r="1852" spans="1:115" s="149" customFormat="1" ht="24.75" customHeight="1" x14ac:dyDescent="0.15">
      <c r="A1852" s="297">
        <v>1849</v>
      </c>
      <c r="B1852" s="23" t="s">
        <v>5051</v>
      </c>
      <c r="C1852" s="24" t="s">
        <v>14332</v>
      </c>
      <c r="D1852" s="23" t="s">
        <v>4814</v>
      </c>
      <c r="E1852" s="23" t="s">
        <v>5044</v>
      </c>
      <c r="F1852" s="24" t="s">
        <v>11167</v>
      </c>
      <c r="G1852" s="95" t="s">
        <v>4829</v>
      </c>
      <c r="H1852" s="95" t="s">
        <v>5047</v>
      </c>
      <c r="I1852" s="23" t="s">
        <v>11121</v>
      </c>
      <c r="J1852" s="95" t="s">
        <v>5048</v>
      </c>
      <c r="K1852" s="95" t="s">
        <v>5049</v>
      </c>
      <c r="L1852" s="95"/>
      <c r="M1852" s="23" t="s">
        <v>5050</v>
      </c>
      <c r="N1852" s="23"/>
      <c r="O1852" s="95" t="s">
        <v>4815</v>
      </c>
      <c r="P1852" s="23" t="s">
        <v>4816</v>
      </c>
      <c r="Q1852" s="95" t="s">
        <v>4817</v>
      </c>
      <c r="R1852" s="95" t="s">
        <v>4818</v>
      </c>
      <c r="S1852" s="23" t="s">
        <v>4819</v>
      </c>
      <c r="T1852" s="23" t="s">
        <v>4820</v>
      </c>
      <c r="U1852" s="25" t="s">
        <v>4725</v>
      </c>
      <c r="V1852" s="23" t="s">
        <v>4821</v>
      </c>
      <c r="W1852" s="25" t="s">
        <v>4822</v>
      </c>
      <c r="X1852" s="58" t="s">
        <v>4823</v>
      </c>
      <c r="Y1852" s="23" t="s">
        <v>4824</v>
      </c>
      <c r="Z1852" s="23" t="s">
        <v>4825</v>
      </c>
      <c r="AA1852" s="33">
        <v>5</v>
      </c>
      <c r="AB1852" s="295" t="str">
        <f t="shared" si="144"/>
        <v>年間</v>
      </c>
      <c r="AC1852" s="268"/>
      <c r="AD1852" s="159">
        <v>1</v>
      </c>
      <c r="AE1852" s="111">
        <v>99600</v>
      </c>
      <c r="AF1852" s="26">
        <f t="shared" si="145"/>
        <v>99600</v>
      </c>
      <c r="AG1852" s="27">
        <v>41883</v>
      </c>
      <c r="AH1852" s="168">
        <v>41855</v>
      </c>
      <c r="AI1852" s="29" t="str">
        <f t="shared" si="142"/>
        <v>～</v>
      </c>
      <c r="AJ1852" s="178">
        <f t="shared" si="143"/>
        <v>43680</v>
      </c>
      <c r="AK1852" s="23" t="s">
        <v>5052</v>
      </c>
      <c r="AL1852" s="23" t="s">
        <v>5058</v>
      </c>
      <c r="AM1852" s="114">
        <v>41855</v>
      </c>
      <c r="AN1852" s="408" t="str">
        <f>IF($AA1852-data!$G$1=0,"　",IF(AK1852=0,"　",VLOOKUP($AK1852,data!$A$1:$H$264,8,FALSE)))</f>
        <v>消耗部品交換対象</v>
      </c>
      <c r="AO1852" s="109">
        <v>41908</v>
      </c>
      <c r="AP1852" s="134" t="s">
        <v>5046</v>
      </c>
      <c r="AQ1852" s="264">
        <f t="shared" si="146"/>
        <v>42920</v>
      </c>
      <c r="AR1852" s="148"/>
      <c r="AS1852" s="148"/>
      <c r="AT1852" s="148"/>
      <c r="AU1852" s="148"/>
      <c r="AV1852" s="148"/>
      <c r="AW1852" s="148"/>
      <c r="AX1852" s="148"/>
      <c r="AY1852" s="148"/>
      <c r="AZ1852" s="148"/>
      <c r="BA1852" s="148"/>
      <c r="BB1852" s="148"/>
      <c r="BC1852" s="148"/>
      <c r="BD1852" s="148"/>
      <c r="BE1852" s="148"/>
      <c r="BF1852" s="148"/>
      <c r="BG1852" s="148"/>
      <c r="BH1852" s="148"/>
      <c r="BI1852" s="148"/>
      <c r="BJ1852" s="148"/>
      <c r="BK1852" s="148"/>
      <c r="BL1852" s="148"/>
      <c r="BM1852" s="148"/>
      <c r="BN1852" s="148"/>
      <c r="BO1852" s="148"/>
      <c r="BP1852" s="148"/>
      <c r="BQ1852" s="148"/>
      <c r="BR1852" s="148"/>
      <c r="BS1852" s="148"/>
      <c r="BT1852" s="148"/>
      <c r="BU1852" s="148"/>
      <c r="BV1852" s="148"/>
      <c r="BW1852" s="148"/>
      <c r="BX1852" s="148"/>
      <c r="BY1852" s="148"/>
      <c r="BZ1852" s="148"/>
      <c r="CA1852" s="148"/>
      <c r="CB1852" s="148"/>
      <c r="CC1852" s="148"/>
      <c r="CD1852" s="148"/>
      <c r="CE1852" s="148"/>
      <c r="CF1852" s="148"/>
      <c r="CG1852" s="148"/>
      <c r="CH1852" s="148"/>
      <c r="CI1852" s="148"/>
      <c r="CJ1852" s="148"/>
      <c r="CK1852" s="148"/>
      <c r="CL1852" s="148"/>
      <c r="CM1852" s="148"/>
      <c r="CN1852" s="148"/>
      <c r="CO1852" s="148"/>
      <c r="CP1852" s="148"/>
      <c r="CQ1852" s="148"/>
      <c r="CR1852" s="148"/>
      <c r="CS1852" s="148"/>
      <c r="CT1852" s="148"/>
      <c r="CU1852" s="148"/>
      <c r="CV1852" s="148"/>
      <c r="CW1852" s="148"/>
      <c r="CX1852" s="148"/>
      <c r="CY1852" s="148"/>
      <c r="CZ1852" s="148"/>
      <c r="DA1852" s="148"/>
      <c r="DB1852" s="148"/>
      <c r="DC1852" s="148"/>
      <c r="DD1852" s="148"/>
      <c r="DE1852" s="148"/>
      <c r="DF1852" s="148"/>
      <c r="DG1852" s="148"/>
      <c r="DH1852" s="148"/>
      <c r="DI1852" s="148"/>
      <c r="DJ1852" s="148"/>
      <c r="DK1852" s="148"/>
    </row>
    <row r="1853" spans="1:115" s="149" customFormat="1" ht="24.75" customHeight="1" x14ac:dyDescent="0.15">
      <c r="A1853" s="297">
        <v>1850</v>
      </c>
      <c r="B1853" s="23" t="s">
        <v>5059</v>
      </c>
      <c r="C1853" s="24" t="s">
        <v>14332</v>
      </c>
      <c r="D1853" s="23" t="s">
        <v>4814</v>
      </c>
      <c r="E1853" s="23" t="s">
        <v>4413</v>
      </c>
      <c r="F1853" s="24" t="s">
        <v>13631</v>
      </c>
      <c r="G1853" s="95" t="s">
        <v>4829</v>
      </c>
      <c r="H1853" s="95" t="s">
        <v>5062</v>
      </c>
      <c r="I1853" s="23" t="s">
        <v>11164</v>
      </c>
      <c r="J1853" s="95" t="s">
        <v>5063</v>
      </c>
      <c r="K1853" s="95" t="s">
        <v>5064</v>
      </c>
      <c r="L1853" s="95"/>
      <c r="M1853" s="23" t="s">
        <v>5065</v>
      </c>
      <c r="N1853" s="23"/>
      <c r="O1853" s="95" t="s">
        <v>4815</v>
      </c>
      <c r="P1853" s="23" t="s">
        <v>4816</v>
      </c>
      <c r="Q1853" s="95" t="s">
        <v>4817</v>
      </c>
      <c r="R1853" s="95" t="s">
        <v>4818</v>
      </c>
      <c r="S1853" s="23" t="s">
        <v>4819</v>
      </c>
      <c r="T1853" s="23" t="s">
        <v>4820</v>
      </c>
      <c r="U1853" s="25" t="s">
        <v>4725</v>
      </c>
      <c r="V1853" s="23" t="s">
        <v>4821</v>
      </c>
      <c r="W1853" s="25" t="s">
        <v>4822</v>
      </c>
      <c r="X1853" s="58" t="s">
        <v>4823</v>
      </c>
      <c r="Y1853" s="23" t="s">
        <v>4824</v>
      </c>
      <c r="Z1853" s="23" t="s">
        <v>4825</v>
      </c>
      <c r="AA1853" s="33">
        <v>5</v>
      </c>
      <c r="AB1853" s="295" t="str">
        <f t="shared" si="144"/>
        <v>年間</v>
      </c>
      <c r="AC1853" s="268"/>
      <c r="AD1853" s="159">
        <v>1</v>
      </c>
      <c r="AE1853" s="111">
        <v>207000</v>
      </c>
      <c r="AF1853" s="26">
        <f t="shared" si="145"/>
        <v>207000</v>
      </c>
      <c r="AG1853" s="27">
        <v>41883</v>
      </c>
      <c r="AH1853" s="168">
        <v>41882</v>
      </c>
      <c r="AI1853" s="29" t="str">
        <f t="shared" si="142"/>
        <v>～</v>
      </c>
      <c r="AJ1853" s="178">
        <f t="shared" si="143"/>
        <v>43707</v>
      </c>
      <c r="AK1853" s="23" t="s">
        <v>4841</v>
      </c>
      <c r="AL1853" s="23" t="s">
        <v>5060</v>
      </c>
      <c r="AM1853" s="114">
        <v>41882</v>
      </c>
      <c r="AN1853" s="408">
        <f>IF($AA1853-data!$G$1=0,"　",IF(AK1853=0,"　",VLOOKUP($AK1853,data!$A$1:$H$264,8,FALSE)))</f>
        <v>0</v>
      </c>
      <c r="AO1853" s="109">
        <v>41908</v>
      </c>
      <c r="AP1853" s="134" t="s">
        <v>5061</v>
      </c>
      <c r="AQ1853" s="264" t="str">
        <f t="shared" si="146"/>
        <v/>
      </c>
      <c r="AR1853" s="148"/>
      <c r="AS1853" s="148"/>
      <c r="AT1853" s="148"/>
      <c r="AU1853" s="148"/>
      <c r="AV1853" s="148"/>
      <c r="AW1853" s="148"/>
      <c r="AX1853" s="148"/>
      <c r="AY1853" s="148"/>
      <c r="AZ1853" s="148"/>
      <c r="BA1853" s="148"/>
      <c r="BB1853" s="148"/>
      <c r="BC1853" s="148"/>
      <c r="BD1853" s="148"/>
      <c r="BE1853" s="148"/>
      <c r="BF1853" s="148"/>
      <c r="BG1853" s="148"/>
      <c r="BH1853" s="148"/>
      <c r="BI1853" s="148"/>
      <c r="BJ1853" s="148"/>
      <c r="BK1853" s="148"/>
      <c r="BL1853" s="148"/>
      <c r="BM1853" s="148"/>
      <c r="BN1853" s="148"/>
      <c r="BO1853" s="148"/>
      <c r="BP1853" s="148"/>
      <c r="BQ1853" s="148"/>
      <c r="BR1853" s="148"/>
      <c r="BS1853" s="148"/>
      <c r="BT1853" s="148"/>
      <c r="BU1853" s="148"/>
      <c r="BV1853" s="148"/>
      <c r="BW1853" s="148"/>
      <c r="BX1853" s="148"/>
      <c r="BY1853" s="148"/>
      <c r="BZ1853" s="148"/>
      <c r="CA1853" s="148"/>
      <c r="CB1853" s="148"/>
      <c r="CC1853" s="148"/>
      <c r="CD1853" s="148"/>
      <c r="CE1853" s="148"/>
      <c r="CF1853" s="148"/>
      <c r="CG1853" s="148"/>
      <c r="CH1853" s="148"/>
      <c r="CI1853" s="148"/>
      <c r="CJ1853" s="148"/>
      <c r="CK1853" s="148"/>
      <c r="CL1853" s="148"/>
      <c r="CM1853" s="148"/>
      <c r="CN1853" s="148"/>
      <c r="CO1853" s="148"/>
      <c r="CP1853" s="148"/>
      <c r="CQ1853" s="148"/>
      <c r="CR1853" s="148"/>
      <c r="CS1853" s="148"/>
      <c r="CT1853" s="148"/>
      <c r="CU1853" s="148"/>
      <c r="CV1853" s="148"/>
      <c r="CW1853" s="148"/>
      <c r="CX1853" s="148"/>
      <c r="CY1853" s="148"/>
      <c r="CZ1853" s="148"/>
      <c r="DA1853" s="148"/>
      <c r="DB1853" s="148"/>
      <c r="DC1853" s="148"/>
      <c r="DD1853" s="148"/>
      <c r="DE1853" s="148"/>
      <c r="DF1853" s="148"/>
      <c r="DG1853" s="148"/>
      <c r="DH1853" s="148"/>
      <c r="DI1853" s="148"/>
      <c r="DJ1853" s="148"/>
      <c r="DK1853" s="148"/>
    </row>
    <row r="1854" spans="1:115" s="149" customFormat="1" ht="24.75" customHeight="1" x14ac:dyDescent="0.15">
      <c r="A1854" s="297">
        <v>1851</v>
      </c>
      <c r="B1854" s="23" t="s">
        <v>5066</v>
      </c>
      <c r="C1854" s="24" t="s">
        <v>14332</v>
      </c>
      <c r="D1854" s="23" t="s">
        <v>4814</v>
      </c>
      <c r="E1854" s="23" t="s">
        <v>4413</v>
      </c>
      <c r="F1854" s="24" t="s">
        <v>13631</v>
      </c>
      <c r="G1854" s="95" t="s">
        <v>4829</v>
      </c>
      <c r="H1854" s="95" t="s">
        <v>5062</v>
      </c>
      <c r="I1854" s="23" t="s">
        <v>11164</v>
      </c>
      <c r="J1854" s="95" t="s">
        <v>5063</v>
      </c>
      <c r="K1854" s="95" t="s">
        <v>5064</v>
      </c>
      <c r="L1854" s="95"/>
      <c r="M1854" s="23" t="s">
        <v>5065</v>
      </c>
      <c r="N1854" s="23"/>
      <c r="O1854" s="95" t="s">
        <v>4815</v>
      </c>
      <c r="P1854" s="23" t="s">
        <v>4816</v>
      </c>
      <c r="Q1854" s="95" t="s">
        <v>4817</v>
      </c>
      <c r="R1854" s="95" t="s">
        <v>4818</v>
      </c>
      <c r="S1854" s="23" t="s">
        <v>4819</v>
      </c>
      <c r="T1854" s="23" t="s">
        <v>4820</v>
      </c>
      <c r="U1854" s="25" t="s">
        <v>4725</v>
      </c>
      <c r="V1854" s="23" t="s">
        <v>4821</v>
      </c>
      <c r="W1854" s="25" t="s">
        <v>4822</v>
      </c>
      <c r="X1854" s="58" t="s">
        <v>4823</v>
      </c>
      <c r="Y1854" s="23" t="s">
        <v>4824</v>
      </c>
      <c r="Z1854" s="23" t="s">
        <v>4825</v>
      </c>
      <c r="AA1854" s="33">
        <v>5</v>
      </c>
      <c r="AB1854" s="295" t="str">
        <f t="shared" si="144"/>
        <v>年間</v>
      </c>
      <c r="AC1854" s="268"/>
      <c r="AD1854" s="159">
        <v>1</v>
      </c>
      <c r="AE1854" s="111">
        <v>99600</v>
      </c>
      <c r="AF1854" s="26">
        <f t="shared" si="145"/>
        <v>99600</v>
      </c>
      <c r="AG1854" s="27">
        <v>41883</v>
      </c>
      <c r="AH1854" s="168">
        <v>41882</v>
      </c>
      <c r="AI1854" s="29" t="str">
        <f t="shared" si="142"/>
        <v>～</v>
      </c>
      <c r="AJ1854" s="178">
        <f t="shared" si="143"/>
        <v>43707</v>
      </c>
      <c r="AK1854" s="23" t="s">
        <v>4826</v>
      </c>
      <c r="AL1854" s="23" t="s">
        <v>5067</v>
      </c>
      <c r="AM1854" s="114">
        <v>41882</v>
      </c>
      <c r="AN1854" s="408" t="str">
        <f>IF($AA1854-data!$G$1=0,"　",IF(AK1854=0,"　",VLOOKUP($AK1854,data!$A$1:$H$264,8,FALSE)))</f>
        <v>消耗部品交換対象</v>
      </c>
      <c r="AO1854" s="109">
        <v>41908</v>
      </c>
      <c r="AP1854" s="134" t="s">
        <v>5061</v>
      </c>
      <c r="AQ1854" s="264">
        <f t="shared" si="146"/>
        <v>42947</v>
      </c>
      <c r="AR1854" s="148"/>
      <c r="AS1854" s="148"/>
      <c r="AT1854" s="148"/>
      <c r="AU1854" s="148"/>
      <c r="AV1854" s="148"/>
      <c r="AW1854" s="148"/>
      <c r="AX1854" s="148"/>
      <c r="AY1854" s="148"/>
      <c r="AZ1854" s="148"/>
      <c r="BA1854" s="148"/>
      <c r="BB1854" s="148"/>
      <c r="BC1854" s="148"/>
      <c r="BD1854" s="148"/>
      <c r="BE1854" s="148"/>
      <c r="BF1854" s="148"/>
      <c r="BG1854" s="148"/>
      <c r="BH1854" s="148"/>
      <c r="BI1854" s="148"/>
      <c r="BJ1854" s="148"/>
      <c r="BK1854" s="148"/>
      <c r="BL1854" s="148"/>
      <c r="BM1854" s="148"/>
      <c r="BN1854" s="148"/>
      <c r="BO1854" s="148"/>
      <c r="BP1854" s="148"/>
      <c r="BQ1854" s="148"/>
      <c r="BR1854" s="148"/>
      <c r="BS1854" s="148"/>
      <c r="BT1854" s="148"/>
      <c r="BU1854" s="148"/>
      <c r="BV1854" s="148"/>
      <c r="BW1854" s="148"/>
      <c r="BX1854" s="148"/>
      <c r="BY1854" s="148"/>
      <c r="BZ1854" s="148"/>
      <c r="CA1854" s="148"/>
      <c r="CB1854" s="148"/>
      <c r="CC1854" s="148"/>
      <c r="CD1854" s="148"/>
      <c r="CE1854" s="148"/>
      <c r="CF1854" s="148"/>
      <c r="CG1854" s="148"/>
      <c r="CH1854" s="148"/>
      <c r="CI1854" s="148"/>
      <c r="CJ1854" s="148"/>
      <c r="CK1854" s="148"/>
      <c r="CL1854" s="148"/>
      <c r="CM1854" s="148"/>
      <c r="CN1854" s="148"/>
      <c r="CO1854" s="148"/>
      <c r="CP1854" s="148"/>
      <c r="CQ1854" s="148"/>
      <c r="CR1854" s="148"/>
      <c r="CS1854" s="148"/>
      <c r="CT1854" s="148"/>
      <c r="CU1854" s="148"/>
      <c r="CV1854" s="148"/>
      <c r="CW1854" s="148"/>
      <c r="CX1854" s="148"/>
      <c r="CY1854" s="148"/>
      <c r="CZ1854" s="148"/>
      <c r="DA1854" s="148"/>
      <c r="DB1854" s="148"/>
      <c r="DC1854" s="148"/>
      <c r="DD1854" s="148"/>
      <c r="DE1854" s="148"/>
      <c r="DF1854" s="148"/>
      <c r="DG1854" s="148"/>
      <c r="DH1854" s="148"/>
      <c r="DI1854" s="148"/>
      <c r="DJ1854" s="148"/>
      <c r="DK1854" s="148"/>
    </row>
    <row r="1855" spans="1:115" s="149" customFormat="1" ht="24.75" customHeight="1" x14ac:dyDescent="0.15">
      <c r="A1855" s="297">
        <v>1852</v>
      </c>
      <c r="B1855" s="23" t="s">
        <v>5066</v>
      </c>
      <c r="C1855" s="24" t="s">
        <v>14332</v>
      </c>
      <c r="D1855" s="23" t="s">
        <v>4814</v>
      </c>
      <c r="E1855" s="23" t="s">
        <v>4413</v>
      </c>
      <c r="F1855" s="24" t="s">
        <v>13631</v>
      </c>
      <c r="G1855" s="95" t="s">
        <v>4829</v>
      </c>
      <c r="H1855" s="95" t="s">
        <v>5062</v>
      </c>
      <c r="I1855" s="23" t="s">
        <v>11164</v>
      </c>
      <c r="J1855" s="95" t="s">
        <v>5063</v>
      </c>
      <c r="K1855" s="95" t="s">
        <v>5064</v>
      </c>
      <c r="L1855" s="95"/>
      <c r="M1855" s="23" t="s">
        <v>5065</v>
      </c>
      <c r="N1855" s="23"/>
      <c r="O1855" s="95" t="s">
        <v>4815</v>
      </c>
      <c r="P1855" s="23" t="s">
        <v>4816</v>
      </c>
      <c r="Q1855" s="95" t="s">
        <v>4817</v>
      </c>
      <c r="R1855" s="95" t="s">
        <v>4818</v>
      </c>
      <c r="S1855" s="23" t="s">
        <v>4819</v>
      </c>
      <c r="T1855" s="23" t="s">
        <v>4820</v>
      </c>
      <c r="U1855" s="25" t="s">
        <v>4725</v>
      </c>
      <c r="V1855" s="23" t="s">
        <v>4821</v>
      </c>
      <c r="W1855" s="25" t="s">
        <v>4822</v>
      </c>
      <c r="X1855" s="58" t="s">
        <v>4823</v>
      </c>
      <c r="Y1855" s="23" t="s">
        <v>4824</v>
      </c>
      <c r="Z1855" s="23" t="s">
        <v>4825</v>
      </c>
      <c r="AA1855" s="33">
        <v>5</v>
      </c>
      <c r="AB1855" s="295" t="str">
        <f t="shared" si="144"/>
        <v>年間</v>
      </c>
      <c r="AC1855" s="268"/>
      <c r="AD1855" s="159">
        <v>1</v>
      </c>
      <c r="AE1855" s="111">
        <v>99600</v>
      </c>
      <c r="AF1855" s="26">
        <f t="shared" si="145"/>
        <v>99600</v>
      </c>
      <c r="AG1855" s="27">
        <v>41883</v>
      </c>
      <c r="AH1855" s="168">
        <v>41882</v>
      </c>
      <c r="AI1855" s="29" t="str">
        <f t="shared" si="142"/>
        <v>～</v>
      </c>
      <c r="AJ1855" s="178">
        <f t="shared" si="143"/>
        <v>43707</v>
      </c>
      <c r="AK1855" s="23" t="s">
        <v>4826</v>
      </c>
      <c r="AL1855" s="23" t="s">
        <v>5068</v>
      </c>
      <c r="AM1855" s="114">
        <v>41882</v>
      </c>
      <c r="AN1855" s="408" t="str">
        <f>IF($AA1855-data!$G$1=0,"　",IF(AK1855=0,"　",VLOOKUP($AK1855,data!$A$1:$H$264,8,FALSE)))</f>
        <v>消耗部品交換対象</v>
      </c>
      <c r="AO1855" s="109">
        <v>41908</v>
      </c>
      <c r="AP1855" s="134" t="s">
        <v>5061</v>
      </c>
      <c r="AQ1855" s="264">
        <f t="shared" si="146"/>
        <v>42947</v>
      </c>
      <c r="AR1855" s="148"/>
      <c r="AS1855" s="148"/>
      <c r="AT1855" s="148"/>
      <c r="AU1855" s="148"/>
      <c r="AV1855" s="148"/>
      <c r="AW1855" s="148"/>
      <c r="AX1855" s="148"/>
      <c r="AY1855" s="148"/>
      <c r="AZ1855" s="148"/>
      <c r="BA1855" s="148"/>
      <c r="BB1855" s="148"/>
      <c r="BC1855" s="148"/>
      <c r="BD1855" s="148"/>
      <c r="BE1855" s="148"/>
      <c r="BF1855" s="148"/>
      <c r="BG1855" s="148"/>
      <c r="BH1855" s="148"/>
      <c r="BI1855" s="148"/>
      <c r="BJ1855" s="148"/>
      <c r="BK1855" s="148"/>
      <c r="BL1855" s="148"/>
      <c r="BM1855" s="148"/>
      <c r="BN1855" s="148"/>
      <c r="BO1855" s="148"/>
      <c r="BP1855" s="148"/>
      <c r="BQ1855" s="148"/>
      <c r="BR1855" s="148"/>
      <c r="BS1855" s="148"/>
      <c r="BT1855" s="148"/>
      <c r="BU1855" s="148"/>
      <c r="BV1855" s="148"/>
      <c r="BW1855" s="148"/>
      <c r="BX1855" s="148"/>
      <c r="BY1855" s="148"/>
      <c r="BZ1855" s="148"/>
      <c r="CA1855" s="148"/>
      <c r="CB1855" s="148"/>
      <c r="CC1855" s="148"/>
      <c r="CD1855" s="148"/>
      <c r="CE1855" s="148"/>
      <c r="CF1855" s="148"/>
      <c r="CG1855" s="148"/>
      <c r="CH1855" s="148"/>
      <c r="CI1855" s="148"/>
      <c r="CJ1855" s="148"/>
      <c r="CK1855" s="148"/>
      <c r="CL1855" s="148"/>
      <c r="CM1855" s="148"/>
      <c r="CN1855" s="148"/>
      <c r="CO1855" s="148"/>
      <c r="CP1855" s="148"/>
      <c r="CQ1855" s="148"/>
      <c r="CR1855" s="148"/>
      <c r="CS1855" s="148"/>
      <c r="CT1855" s="148"/>
      <c r="CU1855" s="148"/>
      <c r="CV1855" s="148"/>
      <c r="CW1855" s="148"/>
      <c r="CX1855" s="148"/>
      <c r="CY1855" s="148"/>
      <c r="CZ1855" s="148"/>
      <c r="DA1855" s="148"/>
      <c r="DB1855" s="148"/>
      <c r="DC1855" s="148"/>
      <c r="DD1855" s="148"/>
      <c r="DE1855" s="148"/>
      <c r="DF1855" s="148"/>
      <c r="DG1855" s="148"/>
      <c r="DH1855" s="148"/>
      <c r="DI1855" s="148"/>
      <c r="DJ1855" s="148"/>
      <c r="DK1855" s="148"/>
    </row>
    <row r="1856" spans="1:115" s="149" customFormat="1" ht="24.75" customHeight="1" x14ac:dyDescent="0.15">
      <c r="A1856" s="297">
        <v>1853</v>
      </c>
      <c r="B1856" s="23" t="s">
        <v>5066</v>
      </c>
      <c r="C1856" s="24" t="s">
        <v>14332</v>
      </c>
      <c r="D1856" s="23" t="s">
        <v>4814</v>
      </c>
      <c r="E1856" s="23" t="s">
        <v>4413</v>
      </c>
      <c r="F1856" s="24" t="s">
        <v>13631</v>
      </c>
      <c r="G1856" s="95" t="s">
        <v>4829</v>
      </c>
      <c r="H1856" s="95" t="s">
        <v>5062</v>
      </c>
      <c r="I1856" s="23" t="s">
        <v>11164</v>
      </c>
      <c r="J1856" s="95" t="s">
        <v>5063</v>
      </c>
      <c r="K1856" s="95" t="s">
        <v>5064</v>
      </c>
      <c r="L1856" s="95"/>
      <c r="M1856" s="23" t="s">
        <v>5065</v>
      </c>
      <c r="N1856" s="23"/>
      <c r="O1856" s="95" t="s">
        <v>4815</v>
      </c>
      <c r="P1856" s="23" t="s">
        <v>4816</v>
      </c>
      <c r="Q1856" s="95" t="s">
        <v>4817</v>
      </c>
      <c r="R1856" s="95" t="s">
        <v>4818</v>
      </c>
      <c r="S1856" s="23" t="s">
        <v>4819</v>
      </c>
      <c r="T1856" s="23" t="s">
        <v>4820</v>
      </c>
      <c r="U1856" s="25" t="s">
        <v>4725</v>
      </c>
      <c r="V1856" s="23" t="s">
        <v>4821</v>
      </c>
      <c r="W1856" s="25" t="s">
        <v>4822</v>
      </c>
      <c r="X1856" s="58" t="s">
        <v>4823</v>
      </c>
      <c r="Y1856" s="23" t="s">
        <v>4824</v>
      </c>
      <c r="Z1856" s="23" t="s">
        <v>4825</v>
      </c>
      <c r="AA1856" s="33">
        <v>5</v>
      </c>
      <c r="AB1856" s="295" t="str">
        <f t="shared" si="144"/>
        <v>年間</v>
      </c>
      <c r="AC1856" s="268"/>
      <c r="AD1856" s="159">
        <v>1</v>
      </c>
      <c r="AE1856" s="111">
        <v>99600</v>
      </c>
      <c r="AF1856" s="26">
        <f t="shared" si="145"/>
        <v>99600</v>
      </c>
      <c r="AG1856" s="27">
        <v>41883</v>
      </c>
      <c r="AH1856" s="168">
        <v>41882</v>
      </c>
      <c r="AI1856" s="29" t="str">
        <f t="shared" si="142"/>
        <v>～</v>
      </c>
      <c r="AJ1856" s="178">
        <f t="shared" si="143"/>
        <v>43707</v>
      </c>
      <c r="AK1856" s="23" t="s">
        <v>4826</v>
      </c>
      <c r="AL1856" s="23" t="s">
        <v>5069</v>
      </c>
      <c r="AM1856" s="114">
        <v>41882</v>
      </c>
      <c r="AN1856" s="408" t="str">
        <f>IF($AA1856-data!$G$1=0,"　",IF(AK1856=0,"　",VLOOKUP($AK1856,data!$A$1:$H$264,8,FALSE)))</f>
        <v>消耗部品交換対象</v>
      </c>
      <c r="AO1856" s="109">
        <v>41908</v>
      </c>
      <c r="AP1856" s="134" t="s">
        <v>5061</v>
      </c>
      <c r="AQ1856" s="264">
        <f t="shared" si="146"/>
        <v>42947</v>
      </c>
      <c r="AR1856" s="148"/>
      <c r="AS1856" s="148"/>
      <c r="AT1856" s="148"/>
      <c r="AU1856" s="148"/>
      <c r="AV1856" s="148"/>
      <c r="AW1856" s="148"/>
      <c r="AX1856" s="148"/>
      <c r="AY1856" s="148"/>
      <c r="AZ1856" s="148"/>
      <c r="BA1856" s="148"/>
      <c r="BB1856" s="148"/>
      <c r="BC1856" s="148"/>
      <c r="BD1856" s="148"/>
      <c r="BE1856" s="148"/>
      <c r="BF1856" s="148"/>
      <c r="BG1856" s="148"/>
      <c r="BH1856" s="148"/>
      <c r="BI1856" s="148"/>
      <c r="BJ1856" s="148"/>
      <c r="BK1856" s="148"/>
      <c r="BL1856" s="148"/>
      <c r="BM1856" s="148"/>
      <c r="BN1856" s="148"/>
      <c r="BO1856" s="148"/>
      <c r="BP1856" s="148"/>
      <c r="BQ1856" s="148"/>
      <c r="BR1856" s="148"/>
      <c r="BS1856" s="148"/>
      <c r="BT1856" s="148"/>
      <c r="BU1856" s="148"/>
      <c r="BV1856" s="148"/>
      <c r="BW1856" s="148"/>
      <c r="BX1856" s="148"/>
      <c r="BY1856" s="148"/>
      <c r="BZ1856" s="148"/>
      <c r="CA1856" s="148"/>
      <c r="CB1856" s="148"/>
      <c r="CC1856" s="148"/>
      <c r="CD1856" s="148"/>
      <c r="CE1856" s="148"/>
      <c r="CF1856" s="148"/>
      <c r="CG1856" s="148"/>
      <c r="CH1856" s="148"/>
      <c r="CI1856" s="148"/>
      <c r="CJ1856" s="148"/>
      <c r="CK1856" s="148"/>
      <c r="CL1856" s="148"/>
      <c r="CM1856" s="148"/>
      <c r="CN1856" s="148"/>
      <c r="CO1856" s="148"/>
      <c r="CP1856" s="148"/>
      <c r="CQ1856" s="148"/>
      <c r="CR1856" s="148"/>
      <c r="CS1856" s="148"/>
      <c r="CT1856" s="148"/>
      <c r="CU1856" s="148"/>
      <c r="CV1856" s="148"/>
      <c r="CW1856" s="148"/>
      <c r="CX1856" s="148"/>
      <c r="CY1856" s="148"/>
      <c r="CZ1856" s="148"/>
      <c r="DA1856" s="148"/>
      <c r="DB1856" s="148"/>
      <c r="DC1856" s="148"/>
      <c r="DD1856" s="148"/>
      <c r="DE1856" s="148"/>
      <c r="DF1856" s="148"/>
      <c r="DG1856" s="148"/>
      <c r="DH1856" s="148"/>
      <c r="DI1856" s="148"/>
      <c r="DJ1856" s="148"/>
      <c r="DK1856" s="148"/>
    </row>
    <row r="1857" spans="1:115" s="149" customFormat="1" ht="24.75" customHeight="1" x14ac:dyDescent="0.15">
      <c r="A1857" s="297">
        <v>1854</v>
      </c>
      <c r="B1857" s="23" t="s">
        <v>5066</v>
      </c>
      <c r="C1857" s="24" t="s">
        <v>14332</v>
      </c>
      <c r="D1857" s="23" t="s">
        <v>4814</v>
      </c>
      <c r="E1857" s="23" t="s">
        <v>4413</v>
      </c>
      <c r="F1857" s="24" t="s">
        <v>13631</v>
      </c>
      <c r="G1857" s="95" t="s">
        <v>4829</v>
      </c>
      <c r="H1857" s="95" t="s">
        <v>5062</v>
      </c>
      <c r="I1857" s="23" t="s">
        <v>11164</v>
      </c>
      <c r="J1857" s="95" t="s">
        <v>5063</v>
      </c>
      <c r="K1857" s="95" t="s">
        <v>5064</v>
      </c>
      <c r="L1857" s="95"/>
      <c r="M1857" s="23" t="s">
        <v>5065</v>
      </c>
      <c r="N1857" s="23"/>
      <c r="O1857" s="95" t="s">
        <v>4815</v>
      </c>
      <c r="P1857" s="23" t="s">
        <v>4816</v>
      </c>
      <c r="Q1857" s="95" t="s">
        <v>4817</v>
      </c>
      <c r="R1857" s="95" t="s">
        <v>4818</v>
      </c>
      <c r="S1857" s="23" t="s">
        <v>4819</v>
      </c>
      <c r="T1857" s="23" t="s">
        <v>4820</v>
      </c>
      <c r="U1857" s="25" t="s">
        <v>4725</v>
      </c>
      <c r="V1857" s="23" t="s">
        <v>4821</v>
      </c>
      <c r="W1857" s="25" t="s">
        <v>4822</v>
      </c>
      <c r="X1857" s="58" t="s">
        <v>4823</v>
      </c>
      <c r="Y1857" s="23" t="s">
        <v>4824</v>
      </c>
      <c r="Z1857" s="23" t="s">
        <v>4825</v>
      </c>
      <c r="AA1857" s="33">
        <v>5</v>
      </c>
      <c r="AB1857" s="295" t="str">
        <f t="shared" si="144"/>
        <v>年間</v>
      </c>
      <c r="AC1857" s="268"/>
      <c r="AD1857" s="159">
        <v>1</v>
      </c>
      <c r="AE1857" s="111">
        <v>99600</v>
      </c>
      <c r="AF1857" s="26">
        <f t="shared" si="145"/>
        <v>99600</v>
      </c>
      <c r="AG1857" s="27">
        <v>41883</v>
      </c>
      <c r="AH1857" s="168">
        <v>41882</v>
      </c>
      <c r="AI1857" s="29" t="str">
        <f t="shared" si="142"/>
        <v>～</v>
      </c>
      <c r="AJ1857" s="178">
        <f t="shared" si="143"/>
        <v>43707</v>
      </c>
      <c r="AK1857" s="23" t="s">
        <v>4826</v>
      </c>
      <c r="AL1857" s="23" t="s">
        <v>5070</v>
      </c>
      <c r="AM1857" s="114">
        <v>41882</v>
      </c>
      <c r="AN1857" s="408" t="str">
        <f>IF($AA1857-data!$G$1=0,"　",IF(AK1857=0,"　",VLOOKUP($AK1857,data!$A$1:$H$264,8,FALSE)))</f>
        <v>消耗部品交換対象</v>
      </c>
      <c r="AO1857" s="109">
        <v>41908</v>
      </c>
      <c r="AP1857" s="134" t="s">
        <v>5061</v>
      </c>
      <c r="AQ1857" s="264">
        <f t="shared" si="146"/>
        <v>42947</v>
      </c>
      <c r="AR1857" s="148"/>
      <c r="AS1857" s="148"/>
      <c r="AT1857" s="148"/>
      <c r="AU1857" s="148"/>
      <c r="AV1857" s="148"/>
      <c r="AW1857" s="148"/>
      <c r="AX1857" s="148"/>
      <c r="AY1857" s="148"/>
      <c r="AZ1857" s="148"/>
      <c r="BA1857" s="148"/>
      <c r="BB1857" s="148"/>
      <c r="BC1857" s="148"/>
      <c r="BD1857" s="148"/>
      <c r="BE1857" s="148"/>
      <c r="BF1857" s="148"/>
      <c r="BG1857" s="148"/>
      <c r="BH1857" s="148"/>
      <c r="BI1857" s="148"/>
      <c r="BJ1857" s="148"/>
      <c r="BK1857" s="148"/>
      <c r="BL1857" s="148"/>
      <c r="BM1857" s="148"/>
      <c r="BN1857" s="148"/>
      <c r="BO1857" s="148"/>
      <c r="BP1857" s="148"/>
      <c r="BQ1857" s="148"/>
      <c r="BR1857" s="148"/>
      <c r="BS1857" s="148"/>
      <c r="BT1857" s="148"/>
      <c r="BU1857" s="148"/>
      <c r="BV1857" s="148"/>
      <c r="BW1857" s="148"/>
      <c r="BX1857" s="148"/>
      <c r="BY1857" s="148"/>
      <c r="BZ1857" s="148"/>
      <c r="CA1857" s="148"/>
      <c r="CB1857" s="148"/>
      <c r="CC1857" s="148"/>
      <c r="CD1857" s="148"/>
      <c r="CE1857" s="148"/>
      <c r="CF1857" s="148"/>
      <c r="CG1857" s="148"/>
      <c r="CH1857" s="148"/>
      <c r="CI1857" s="148"/>
      <c r="CJ1857" s="148"/>
      <c r="CK1857" s="148"/>
      <c r="CL1857" s="148"/>
      <c r="CM1857" s="148"/>
      <c r="CN1857" s="148"/>
      <c r="CO1857" s="148"/>
      <c r="CP1857" s="148"/>
      <c r="CQ1857" s="148"/>
      <c r="CR1857" s="148"/>
      <c r="CS1857" s="148"/>
      <c r="CT1857" s="148"/>
      <c r="CU1857" s="148"/>
      <c r="CV1857" s="148"/>
      <c r="CW1857" s="148"/>
      <c r="CX1857" s="148"/>
      <c r="CY1857" s="148"/>
      <c r="CZ1857" s="148"/>
      <c r="DA1857" s="148"/>
      <c r="DB1857" s="148"/>
      <c r="DC1857" s="148"/>
      <c r="DD1857" s="148"/>
      <c r="DE1857" s="148"/>
      <c r="DF1857" s="148"/>
      <c r="DG1857" s="148"/>
      <c r="DH1857" s="148"/>
      <c r="DI1857" s="148"/>
      <c r="DJ1857" s="148"/>
      <c r="DK1857" s="148"/>
    </row>
    <row r="1858" spans="1:115" s="149" customFormat="1" ht="24.75" customHeight="1" x14ac:dyDescent="0.15">
      <c r="A1858" s="297">
        <v>1855</v>
      </c>
      <c r="B1858" s="23" t="s">
        <v>5066</v>
      </c>
      <c r="C1858" s="24" t="s">
        <v>14332</v>
      </c>
      <c r="D1858" s="23" t="s">
        <v>4814</v>
      </c>
      <c r="E1858" s="23" t="s">
        <v>4413</v>
      </c>
      <c r="F1858" s="24" t="s">
        <v>13631</v>
      </c>
      <c r="G1858" s="95" t="s">
        <v>4829</v>
      </c>
      <c r="H1858" s="95" t="s">
        <v>5062</v>
      </c>
      <c r="I1858" s="23" t="s">
        <v>11164</v>
      </c>
      <c r="J1858" s="95" t="s">
        <v>5063</v>
      </c>
      <c r="K1858" s="95" t="s">
        <v>5064</v>
      </c>
      <c r="L1858" s="95"/>
      <c r="M1858" s="23" t="s">
        <v>5065</v>
      </c>
      <c r="N1858" s="23"/>
      <c r="O1858" s="95" t="s">
        <v>4815</v>
      </c>
      <c r="P1858" s="23" t="s">
        <v>4816</v>
      </c>
      <c r="Q1858" s="95" t="s">
        <v>4817</v>
      </c>
      <c r="R1858" s="95" t="s">
        <v>4818</v>
      </c>
      <c r="S1858" s="23" t="s">
        <v>4819</v>
      </c>
      <c r="T1858" s="23" t="s">
        <v>4820</v>
      </c>
      <c r="U1858" s="25" t="s">
        <v>4725</v>
      </c>
      <c r="V1858" s="23" t="s">
        <v>4821</v>
      </c>
      <c r="W1858" s="25" t="s">
        <v>4822</v>
      </c>
      <c r="X1858" s="58" t="s">
        <v>4823</v>
      </c>
      <c r="Y1858" s="23" t="s">
        <v>4824</v>
      </c>
      <c r="Z1858" s="23" t="s">
        <v>4825</v>
      </c>
      <c r="AA1858" s="33">
        <v>5</v>
      </c>
      <c r="AB1858" s="295" t="str">
        <f t="shared" si="144"/>
        <v>年間</v>
      </c>
      <c r="AC1858" s="268"/>
      <c r="AD1858" s="159">
        <v>1</v>
      </c>
      <c r="AE1858" s="111">
        <v>99600</v>
      </c>
      <c r="AF1858" s="26">
        <f t="shared" si="145"/>
        <v>99600</v>
      </c>
      <c r="AG1858" s="27">
        <v>41883</v>
      </c>
      <c r="AH1858" s="168">
        <v>41882</v>
      </c>
      <c r="AI1858" s="29" t="str">
        <f t="shared" si="142"/>
        <v>～</v>
      </c>
      <c r="AJ1858" s="178">
        <f t="shared" si="143"/>
        <v>43707</v>
      </c>
      <c r="AK1858" s="23" t="s">
        <v>4826</v>
      </c>
      <c r="AL1858" s="23" t="s">
        <v>5071</v>
      </c>
      <c r="AM1858" s="114">
        <v>41882</v>
      </c>
      <c r="AN1858" s="408" t="str">
        <f>IF($AA1858-data!$G$1=0,"　",IF(AK1858=0,"　",VLOOKUP($AK1858,data!$A$1:$H$264,8,FALSE)))</f>
        <v>消耗部品交換対象</v>
      </c>
      <c r="AO1858" s="109">
        <v>41908</v>
      </c>
      <c r="AP1858" s="134" t="s">
        <v>5061</v>
      </c>
      <c r="AQ1858" s="264">
        <f t="shared" si="146"/>
        <v>42947</v>
      </c>
      <c r="AR1858" s="148"/>
      <c r="AS1858" s="148"/>
      <c r="AT1858" s="148"/>
      <c r="AU1858" s="148"/>
      <c r="AV1858" s="148"/>
      <c r="AW1858" s="148"/>
      <c r="AX1858" s="148"/>
      <c r="AY1858" s="148"/>
      <c r="AZ1858" s="148"/>
      <c r="BA1858" s="148"/>
      <c r="BB1858" s="148"/>
      <c r="BC1858" s="148"/>
      <c r="BD1858" s="148"/>
      <c r="BE1858" s="148"/>
      <c r="BF1858" s="148"/>
      <c r="BG1858" s="148"/>
      <c r="BH1858" s="148"/>
      <c r="BI1858" s="148"/>
      <c r="BJ1858" s="148"/>
      <c r="BK1858" s="148"/>
      <c r="BL1858" s="148"/>
      <c r="BM1858" s="148"/>
      <c r="BN1858" s="148"/>
      <c r="BO1858" s="148"/>
      <c r="BP1858" s="148"/>
      <c r="BQ1858" s="148"/>
      <c r="BR1858" s="148"/>
      <c r="BS1858" s="148"/>
      <c r="BT1858" s="148"/>
      <c r="BU1858" s="148"/>
      <c r="BV1858" s="148"/>
      <c r="BW1858" s="148"/>
      <c r="BX1858" s="148"/>
      <c r="BY1858" s="148"/>
      <c r="BZ1858" s="148"/>
      <c r="CA1858" s="148"/>
      <c r="CB1858" s="148"/>
      <c r="CC1858" s="148"/>
      <c r="CD1858" s="148"/>
      <c r="CE1858" s="148"/>
      <c r="CF1858" s="148"/>
      <c r="CG1858" s="148"/>
      <c r="CH1858" s="148"/>
      <c r="CI1858" s="148"/>
      <c r="CJ1858" s="148"/>
      <c r="CK1858" s="148"/>
      <c r="CL1858" s="148"/>
      <c r="CM1858" s="148"/>
      <c r="CN1858" s="148"/>
      <c r="CO1858" s="148"/>
      <c r="CP1858" s="148"/>
      <c r="CQ1858" s="148"/>
      <c r="CR1858" s="148"/>
      <c r="CS1858" s="148"/>
      <c r="CT1858" s="148"/>
      <c r="CU1858" s="148"/>
      <c r="CV1858" s="148"/>
      <c r="CW1858" s="148"/>
      <c r="CX1858" s="148"/>
      <c r="CY1858" s="148"/>
      <c r="CZ1858" s="148"/>
      <c r="DA1858" s="148"/>
      <c r="DB1858" s="148"/>
      <c r="DC1858" s="148"/>
      <c r="DD1858" s="148"/>
      <c r="DE1858" s="148"/>
      <c r="DF1858" s="148"/>
      <c r="DG1858" s="148"/>
      <c r="DH1858" s="148"/>
      <c r="DI1858" s="148"/>
      <c r="DJ1858" s="148"/>
      <c r="DK1858" s="148"/>
    </row>
    <row r="1859" spans="1:115" s="149" customFormat="1" ht="24.75" customHeight="1" x14ac:dyDescent="0.15">
      <c r="A1859" s="297">
        <v>1856</v>
      </c>
      <c r="B1859" s="23" t="s">
        <v>5072</v>
      </c>
      <c r="C1859" s="24" t="s">
        <v>14332</v>
      </c>
      <c r="D1859" s="23" t="s">
        <v>4814</v>
      </c>
      <c r="E1859" s="23" t="s">
        <v>3308</v>
      </c>
      <c r="F1859" s="24" t="s">
        <v>8156</v>
      </c>
      <c r="G1859" s="95" t="s">
        <v>4829</v>
      </c>
      <c r="H1859" s="95" t="s">
        <v>5075</v>
      </c>
      <c r="I1859" s="23" t="s">
        <v>9143</v>
      </c>
      <c r="J1859" s="95" t="s">
        <v>5076</v>
      </c>
      <c r="K1859" s="95" t="s">
        <v>5077</v>
      </c>
      <c r="L1859" s="95"/>
      <c r="M1859" s="23" t="s">
        <v>5078</v>
      </c>
      <c r="N1859" s="23"/>
      <c r="O1859" s="95" t="s">
        <v>4815</v>
      </c>
      <c r="P1859" s="23" t="s">
        <v>4816</v>
      </c>
      <c r="Q1859" s="95" t="s">
        <v>4817</v>
      </c>
      <c r="R1859" s="95" t="s">
        <v>4818</v>
      </c>
      <c r="S1859" s="23" t="s">
        <v>4819</v>
      </c>
      <c r="T1859" s="23" t="s">
        <v>4820</v>
      </c>
      <c r="U1859" s="25" t="s">
        <v>4725</v>
      </c>
      <c r="V1859" s="23" t="s">
        <v>4821</v>
      </c>
      <c r="W1859" s="25" t="s">
        <v>4822</v>
      </c>
      <c r="X1859" s="58" t="s">
        <v>4823</v>
      </c>
      <c r="Y1859" s="23" t="s">
        <v>4824</v>
      </c>
      <c r="Z1859" s="23" t="s">
        <v>4825</v>
      </c>
      <c r="AA1859" s="33">
        <v>5</v>
      </c>
      <c r="AB1859" s="295" t="str">
        <f t="shared" si="144"/>
        <v>年間</v>
      </c>
      <c r="AC1859" s="268"/>
      <c r="AD1859" s="159">
        <v>1</v>
      </c>
      <c r="AE1859" s="111">
        <v>207000</v>
      </c>
      <c r="AF1859" s="26">
        <f t="shared" si="145"/>
        <v>207000</v>
      </c>
      <c r="AG1859" s="27">
        <v>41883</v>
      </c>
      <c r="AH1859" s="168">
        <v>41883</v>
      </c>
      <c r="AI1859" s="29" t="str">
        <f t="shared" si="142"/>
        <v>～</v>
      </c>
      <c r="AJ1859" s="178">
        <f t="shared" si="143"/>
        <v>43708</v>
      </c>
      <c r="AK1859" s="23" t="s">
        <v>4841</v>
      </c>
      <c r="AL1859" s="23" t="s">
        <v>5073</v>
      </c>
      <c r="AM1859" s="114">
        <v>41883</v>
      </c>
      <c r="AN1859" s="408">
        <f>IF($AA1859-data!$G$1=0,"　",IF(AK1859=0,"　",VLOOKUP($AK1859,data!$A$1:$H$264,8,FALSE)))</f>
        <v>0</v>
      </c>
      <c r="AO1859" s="109">
        <v>41908</v>
      </c>
      <c r="AP1859" s="134" t="s">
        <v>5074</v>
      </c>
      <c r="AQ1859" s="264" t="str">
        <f t="shared" si="146"/>
        <v/>
      </c>
      <c r="AR1859" s="148"/>
      <c r="AS1859" s="148"/>
      <c r="AT1859" s="148"/>
      <c r="AU1859" s="148"/>
      <c r="AV1859" s="148"/>
      <c r="AW1859" s="148"/>
      <c r="AX1859" s="148"/>
      <c r="AY1859" s="148"/>
      <c r="AZ1859" s="148"/>
      <c r="BA1859" s="148"/>
      <c r="BB1859" s="148"/>
      <c r="BC1859" s="148"/>
      <c r="BD1859" s="148"/>
      <c r="BE1859" s="148"/>
      <c r="BF1859" s="148"/>
      <c r="BG1859" s="148"/>
      <c r="BH1859" s="148"/>
      <c r="BI1859" s="148"/>
      <c r="BJ1859" s="148"/>
      <c r="BK1859" s="148"/>
      <c r="BL1859" s="148"/>
      <c r="BM1859" s="148"/>
      <c r="BN1859" s="148"/>
      <c r="BO1859" s="148"/>
      <c r="BP1859" s="148"/>
      <c r="BQ1859" s="148"/>
      <c r="BR1859" s="148"/>
      <c r="BS1859" s="148"/>
      <c r="BT1859" s="148"/>
      <c r="BU1859" s="148"/>
      <c r="BV1859" s="148"/>
      <c r="BW1859" s="148"/>
      <c r="BX1859" s="148"/>
      <c r="BY1859" s="148"/>
      <c r="BZ1859" s="148"/>
      <c r="CA1859" s="148"/>
      <c r="CB1859" s="148"/>
      <c r="CC1859" s="148"/>
      <c r="CD1859" s="148"/>
      <c r="CE1859" s="148"/>
      <c r="CF1859" s="148"/>
      <c r="CG1859" s="148"/>
      <c r="CH1859" s="148"/>
      <c r="CI1859" s="148"/>
      <c r="CJ1859" s="148"/>
      <c r="CK1859" s="148"/>
      <c r="CL1859" s="148"/>
      <c r="CM1859" s="148"/>
      <c r="CN1859" s="148"/>
      <c r="CO1859" s="148"/>
      <c r="CP1859" s="148"/>
      <c r="CQ1859" s="148"/>
      <c r="CR1859" s="148"/>
      <c r="CS1859" s="148"/>
      <c r="CT1859" s="148"/>
      <c r="CU1859" s="148"/>
      <c r="CV1859" s="148"/>
      <c r="CW1859" s="148"/>
      <c r="CX1859" s="148"/>
      <c r="CY1859" s="148"/>
      <c r="CZ1859" s="148"/>
      <c r="DA1859" s="148"/>
      <c r="DB1859" s="148"/>
      <c r="DC1859" s="148"/>
      <c r="DD1859" s="148"/>
      <c r="DE1859" s="148"/>
      <c r="DF1859" s="148"/>
      <c r="DG1859" s="148"/>
      <c r="DH1859" s="148"/>
      <c r="DI1859" s="148"/>
      <c r="DJ1859" s="148"/>
      <c r="DK1859" s="148"/>
    </row>
    <row r="1860" spans="1:115" s="149" customFormat="1" ht="24.75" customHeight="1" x14ac:dyDescent="0.15">
      <c r="A1860" s="297">
        <v>1857</v>
      </c>
      <c r="B1860" s="23" t="s">
        <v>5079</v>
      </c>
      <c r="C1860" s="24" t="s">
        <v>14332</v>
      </c>
      <c r="D1860" s="23" t="s">
        <v>4814</v>
      </c>
      <c r="E1860" s="23" t="s">
        <v>3308</v>
      </c>
      <c r="F1860" s="24" t="s">
        <v>8156</v>
      </c>
      <c r="G1860" s="95" t="s">
        <v>4829</v>
      </c>
      <c r="H1860" s="95" t="s">
        <v>5075</v>
      </c>
      <c r="I1860" s="23" t="s">
        <v>9143</v>
      </c>
      <c r="J1860" s="95" t="s">
        <v>5076</v>
      </c>
      <c r="K1860" s="95" t="s">
        <v>5077</v>
      </c>
      <c r="L1860" s="95"/>
      <c r="M1860" s="23" t="s">
        <v>5078</v>
      </c>
      <c r="N1860" s="23"/>
      <c r="O1860" s="95" t="s">
        <v>4815</v>
      </c>
      <c r="P1860" s="23" t="s">
        <v>4816</v>
      </c>
      <c r="Q1860" s="95" t="s">
        <v>4817</v>
      </c>
      <c r="R1860" s="95" t="s">
        <v>4818</v>
      </c>
      <c r="S1860" s="23" t="s">
        <v>4819</v>
      </c>
      <c r="T1860" s="23" t="s">
        <v>4820</v>
      </c>
      <c r="U1860" s="25" t="s">
        <v>4725</v>
      </c>
      <c r="V1860" s="23" t="s">
        <v>4821</v>
      </c>
      <c r="W1860" s="25" t="s">
        <v>4822</v>
      </c>
      <c r="X1860" s="58" t="s">
        <v>4823</v>
      </c>
      <c r="Y1860" s="23" t="s">
        <v>4824</v>
      </c>
      <c r="Z1860" s="23" t="s">
        <v>4825</v>
      </c>
      <c r="AA1860" s="33">
        <v>5</v>
      </c>
      <c r="AB1860" s="295" t="str">
        <f t="shared" si="144"/>
        <v>年間</v>
      </c>
      <c r="AC1860" s="268"/>
      <c r="AD1860" s="159">
        <v>1</v>
      </c>
      <c r="AE1860" s="111">
        <v>99600</v>
      </c>
      <c r="AF1860" s="26">
        <f t="shared" si="145"/>
        <v>99600</v>
      </c>
      <c r="AG1860" s="27">
        <v>41883</v>
      </c>
      <c r="AH1860" s="168">
        <v>41883</v>
      </c>
      <c r="AI1860" s="29" t="str">
        <f t="shared" ref="AI1860:AI1923" si="147">IF(ISBLANK($AH1860),"","～")</f>
        <v>～</v>
      </c>
      <c r="AJ1860" s="178">
        <f t="shared" ref="AJ1860:AJ1923" si="148">IF(ISBLANK($AH1860),"",DATE(YEAR($AH1860)+$AA1860,MONTH($AH1860),DAY($AH1860)-1))</f>
        <v>43708</v>
      </c>
      <c r="AK1860" s="23" t="s">
        <v>4826</v>
      </c>
      <c r="AL1860" s="23" t="s">
        <v>5080</v>
      </c>
      <c r="AM1860" s="114">
        <v>41883</v>
      </c>
      <c r="AN1860" s="408" t="str">
        <f>IF($AA1860-data!$G$1=0,"　",IF(AK1860=0,"　",VLOOKUP($AK1860,data!$A$1:$H$264,8,FALSE)))</f>
        <v>消耗部品交換対象</v>
      </c>
      <c r="AO1860" s="109">
        <v>41908</v>
      </c>
      <c r="AP1860" s="134" t="s">
        <v>5074</v>
      </c>
      <c r="AQ1860" s="264">
        <f t="shared" si="146"/>
        <v>42948</v>
      </c>
      <c r="AR1860" s="148"/>
      <c r="AS1860" s="148"/>
      <c r="AT1860" s="148"/>
      <c r="AU1860" s="148"/>
      <c r="AV1860" s="148"/>
      <c r="AW1860" s="148"/>
      <c r="AX1860" s="148"/>
      <c r="AY1860" s="148"/>
      <c r="AZ1860" s="148"/>
      <c r="BA1860" s="148"/>
      <c r="BB1860" s="148"/>
      <c r="BC1860" s="148"/>
      <c r="BD1860" s="148"/>
      <c r="BE1860" s="148"/>
      <c r="BF1860" s="148"/>
      <c r="BG1860" s="148"/>
      <c r="BH1860" s="148"/>
      <c r="BI1860" s="148"/>
      <c r="BJ1860" s="148"/>
      <c r="BK1860" s="148"/>
      <c r="BL1860" s="148"/>
      <c r="BM1860" s="148"/>
      <c r="BN1860" s="148"/>
      <c r="BO1860" s="148"/>
      <c r="BP1860" s="148"/>
      <c r="BQ1860" s="148"/>
      <c r="BR1860" s="148"/>
      <c r="BS1860" s="148"/>
      <c r="BT1860" s="148"/>
      <c r="BU1860" s="148"/>
      <c r="BV1860" s="148"/>
      <c r="BW1860" s="148"/>
      <c r="BX1860" s="148"/>
      <c r="BY1860" s="148"/>
      <c r="BZ1860" s="148"/>
      <c r="CA1860" s="148"/>
      <c r="CB1860" s="148"/>
      <c r="CC1860" s="148"/>
      <c r="CD1860" s="148"/>
      <c r="CE1860" s="148"/>
      <c r="CF1860" s="148"/>
      <c r="CG1860" s="148"/>
      <c r="CH1860" s="148"/>
      <c r="CI1860" s="148"/>
      <c r="CJ1860" s="148"/>
      <c r="CK1860" s="148"/>
      <c r="CL1860" s="148"/>
      <c r="CM1860" s="148"/>
      <c r="CN1860" s="148"/>
      <c r="CO1860" s="148"/>
      <c r="CP1860" s="148"/>
      <c r="CQ1860" s="148"/>
      <c r="CR1860" s="148"/>
      <c r="CS1860" s="148"/>
      <c r="CT1860" s="148"/>
      <c r="CU1860" s="148"/>
      <c r="CV1860" s="148"/>
      <c r="CW1860" s="148"/>
      <c r="CX1860" s="148"/>
      <c r="CY1860" s="148"/>
      <c r="CZ1860" s="148"/>
      <c r="DA1860" s="148"/>
      <c r="DB1860" s="148"/>
      <c r="DC1860" s="148"/>
      <c r="DD1860" s="148"/>
      <c r="DE1860" s="148"/>
      <c r="DF1860" s="148"/>
      <c r="DG1860" s="148"/>
      <c r="DH1860" s="148"/>
      <c r="DI1860" s="148"/>
      <c r="DJ1860" s="148"/>
      <c r="DK1860" s="148"/>
    </row>
    <row r="1861" spans="1:115" s="149" customFormat="1" ht="24.75" customHeight="1" x14ac:dyDescent="0.15">
      <c r="A1861" s="297">
        <v>1858</v>
      </c>
      <c r="B1861" s="23" t="s">
        <v>5079</v>
      </c>
      <c r="C1861" s="24" t="s">
        <v>14332</v>
      </c>
      <c r="D1861" s="23" t="s">
        <v>4814</v>
      </c>
      <c r="E1861" s="23" t="s">
        <v>3308</v>
      </c>
      <c r="F1861" s="24" t="s">
        <v>8156</v>
      </c>
      <c r="G1861" s="95" t="s">
        <v>4829</v>
      </c>
      <c r="H1861" s="95" t="s">
        <v>5075</v>
      </c>
      <c r="I1861" s="23" t="s">
        <v>9143</v>
      </c>
      <c r="J1861" s="95" t="s">
        <v>5076</v>
      </c>
      <c r="K1861" s="95" t="s">
        <v>5077</v>
      </c>
      <c r="L1861" s="95"/>
      <c r="M1861" s="23" t="s">
        <v>5078</v>
      </c>
      <c r="N1861" s="23"/>
      <c r="O1861" s="95" t="s">
        <v>4815</v>
      </c>
      <c r="P1861" s="23" t="s">
        <v>4816</v>
      </c>
      <c r="Q1861" s="95" t="s">
        <v>4817</v>
      </c>
      <c r="R1861" s="95" t="s">
        <v>4818</v>
      </c>
      <c r="S1861" s="23" t="s">
        <v>4819</v>
      </c>
      <c r="T1861" s="23" t="s">
        <v>4820</v>
      </c>
      <c r="U1861" s="25" t="s">
        <v>4725</v>
      </c>
      <c r="V1861" s="23" t="s">
        <v>4821</v>
      </c>
      <c r="W1861" s="25" t="s">
        <v>4822</v>
      </c>
      <c r="X1861" s="58" t="s">
        <v>4823</v>
      </c>
      <c r="Y1861" s="23" t="s">
        <v>4824</v>
      </c>
      <c r="Z1861" s="23" t="s">
        <v>4825</v>
      </c>
      <c r="AA1861" s="33">
        <v>5</v>
      </c>
      <c r="AB1861" s="295" t="str">
        <f t="shared" ref="AB1861:AB1924" si="149">IF(ISBLANK($AA1861),"","年間")</f>
        <v>年間</v>
      </c>
      <c r="AC1861" s="268"/>
      <c r="AD1861" s="159">
        <v>1</v>
      </c>
      <c r="AE1861" s="111">
        <v>99600</v>
      </c>
      <c r="AF1861" s="26">
        <f t="shared" ref="AF1861:AF1924" si="150">IF(ISBLANK($AE1861),"",$AE1861*$AD1861)</f>
        <v>99600</v>
      </c>
      <c r="AG1861" s="27">
        <v>41883</v>
      </c>
      <c r="AH1861" s="168">
        <v>41883</v>
      </c>
      <c r="AI1861" s="29" t="str">
        <f t="shared" si="147"/>
        <v>～</v>
      </c>
      <c r="AJ1861" s="178">
        <f t="shared" si="148"/>
        <v>43708</v>
      </c>
      <c r="AK1861" s="23" t="s">
        <v>4826</v>
      </c>
      <c r="AL1861" s="23" t="s">
        <v>5081</v>
      </c>
      <c r="AM1861" s="114">
        <v>41883</v>
      </c>
      <c r="AN1861" s="408" t="str">
        <f>IF($AA1861-data!$G$1=0,"　",IF(AK1861=0,"　",VLOOKUP($AK1861,data!$A$1:$H$264,8,FALSE)))</f>
        <v>消耗部品交換対象</v>
      </c>
      <c r="AO1861" s="109">
        <v>41908</v>
      </c>
      <c r="AP1861" s="134" t="s">
        <v>5074</v>
      </c>
      <c r="AQ1861" s="264">
        <f t="shared" ref="AQ1861:AQ1924" si="151">IF(COUNTIF($AN1861,"*消耗部品交換対象*"),IF(ISBLANK($AH1861),"契約期間 未入力",EDATE($AH1861,35)),"")</f>
        <v>42948</v>
      </c>
      <c r="AR1861" s="148"/>
      <c r="AS1861" s="148"/>
      <c r="AT1861" s="148"/>
      <c r="AU1861" s="148"/>
      <c r="AV1861" s="148"/>
      <c r="AW1861" s="148"/>
      <c r="AX1861" s="148"/>
      <c r="AY1861" s="148"/>
      <c r="AZ1861" s="148"/>
      <c r="BA1861" s="148"/>
      <c r="BB1861" s="148"/>
      <c r="BC1861" s="148"/>
      <c r="BD1861" s="148"/>
      <c r="BE1861" s="148"/>
      <c r="BF1861" s="148"/>
      <c r="BG1861" s="148"/>
      <c r="BH1861" s="148"/>
      <c r="BI1861" s="148"/>
      <c r="BJ1861" s="148"/>
      <c r="BK1861" s="148"/>
      <c r="BL1861" s="148"/>
      <c r="BM1861" s="148"/>
      <c r="BN1861" s="148"/>
      <c r="BO1861" s="148"/>
      <c r="BP1861" s="148"/>
      <c r="BQ1861" s="148"/>
      <c r="BR1861" s="148"/>
      <c r="BS1861" s="148"/>
      <c r="BT1861" s="148"/>
      <c r="BU1861" s="148"/>
      <c r="BV1861" s="148"/>
      <c r="BW1861" s="148"/>
      <c r="BX1861" s="148"/>
      <c r="BY1861" s="148"/>
      <c r="BZ1861" s="148"/>
      <c r="CA1861" s="148"/>
      <c r="CB1861" s="148"/>
      <c r="CC1861" s="148"/>
      <c r="CD1861" s="148"/>
      <c r="CE1861" s="148"/>
      <c r="CF1861" s="148"/>
      <c r="CG1861" s="148"/>
      <c r="CH1861" s="148"/>
      <c r="CI1861" s="148"/>
      <c r="CJ1861" s="148"/>
      <c r="CK1861" s="148"/>
      <c r="CL1861" s="148"/>
      <c r="CM1861" s="148"/>
      <c r="CN1861" s="148"/>
      <c r="CO1861" s="148"/>
      <c r="CP1861" s="148"/>
      <c r="CQ1861" s="148"/>
      <c r="CR1861" s="148"/>
      <c r="CS1861" s="148"/>
      <c r="CT1861" s="148"/>
      <c r="CU1861" s="148"/>
      <c r="CV1861" s="148"/>
      <c r="CW1861" s="148"/>
      <c r="CX1861" s="148"/>
      <c r="CY1861" s="148"/>
      <c r="CZ1861" s="148"/>
      <c r="DA1861" s="148"/>
      <c r="DB1861" s="148"/>
      <c r="DC1861" s="148"/>
      <c r="DD1861" s="148"/>
      <c r="DE1861" s="148"/>
      <c r="DF1861" s="148"/>
      <c r="DG1861" s="148"/>
      <c r="DH1861" s="148"/>
      <c r="DI1861" s="148"/>
      <c r="DJ1861" s="148"/>
      <c r="DK1861" s="148"/>
    </row>
    <row r="1862" spans="1:115" s="149" customFormat="1" ht="24.75" customHeight="1" x14ac:dyDescent="0.15">
      <c r="A1862" s="297">
        <v>1859</v>
      </c>
      <c r="B1862" s="23" t="s">
        <v>5079</v>
      </c>
      <c r="C1862" s="24" t="s">
        <v>14332</v>
      </c>
      <c r="D1862" s="23" t="s">
        <v>4814</v>
      </c>
      <c r="E1862" s="23" t="s">
        <v>3308</v>
      </c>
      <c r="F1862" s="24" t="s">
        <v>8156</v>
      </c>
      <c r="G1862" s="95" t="s">
        <v>4829</v>
      </c>
      <c r="H1862" s="95" t="s">
        <v>5075</v>
      </c>
      <c r="I1862" s="23" t="s">
        <v>9143</v>
      </c>
      <c r="J1862" s="95" t="s">
        <v>5076</v>
      </c>
      <c r="K1862" s="95" t="s">
        <v>5077</v>
      </c>
      <c r="L1862" s="95"/>
      <c r="M1862" s="23" t="s">
        <v>5078</v>
      </c>
      <c r="N1862" s="23"/>
      <c r="O1862" s="95" t="s">
        <v>4815</v>
      </c>
      <c r="P1862" s="23" t="s">
        <v>4816</v>
      </c>
      <c r="Q1862" s="95" t="s">
        <v>4817</v>
      </c>
      <c r="R1862" s="95" t="s">
        <v>4818</v>
      </c>
      <c r="S1862" s="23" t="s">
        <v>4819</v>
      </c>
      <c r="T1862" s="23" t="s">
        <v>4820</v>
      </c>
      <c r="U1862" s="25" t="s">
        <v>4725</v>
      </c>
      <c r="V1862" s="23" t="s">
        <v>4821</v>
      </c>
      <c r="W1862" s="25" t="s">
        <v>4822</v>
      </c>
      <c r="X1862" s="58" t="s">
        <v>4823</v>
      </c>
      <c r="Y1862" s="23" t="s">
        <v>4824</v>
      </c>
      <c r="Z1862" s="23" t="s">
        <v>4825</v>
      </c>
      <c r="AA1862" s="33">
        <v>5</v>
      </c>
      <c r="AB1862" s="295" t="str">
        <f t="shared" si="149"/>
        <v>年間</v>
      </c>
      <c r="AC1862" s="268"/>
      <c r="AD1862" s="159">
        <v>1</v>
      </c>
      <c r="AE1862" s="111">
        <v>99600</v>
      </c>
      <c r="AF1862" s="26">
        <f t="shared" si="150"/>
        <v>99600</v>
      </c>
      <c r="AG1862" s="27">
        <v>41883</v>
      </c>
      <c r="AH1862" s="168">
        <v>41883</v>
      </c>
      <c r="AI1862" s="29" t="str">
        <f t="shared" si="147"/>
        <v>～</v>
      </c>
      <c r="AJ1862" s="178">
        <f t="shared" si="148"/>
        <v>43708</v>
      </c>
      <c r="AK1862" s="23" t="s">
        <v>4826</v>
      </c>
      <c r="AL1862" s="23" t="s">
        <v>5082</v>
      </c>
      <c r="AM1862" s="114">
        <v>41883</v>
      </c>
      <c r="AN1862" s="408" t="str">
        <f>IF($AA1862-data!$G$1=0,"　",IF(AK1862=0,"　",VLOOKUP($AK1862,data!$A$1:$H$264,8,FALSE)))</f>
        <v>消耗部品交換対象</v>
      </c>
      <c r="AO1862" s="109">
        <v>41908</v>
      </c>
      <c r="AP1862" s="134" t="s">
        <v>5074</v>
      </c>
      <c r="AQ1862" s="264">
        <f t="shared" si="151"/>
        <v>42948</v>
      </c>
      <c r="AR1862" s="148"/>
      <c r="AS1862" s="148"/>
      <c r="AT1862" s="148"/>
      <c r="AU1862" s="148"/>
      <c r="AV1862" s="148"/>
      <c r="AW1862" s="148"/>
      <c r="AX1862" s="148"/>
      <c r="AY1862" s="148"/>
      <c r="AZ1862" s="148"/>
      <c r="BA1862" s="148"/>
      <c r="BB1862" s="148"/>
      <c r="BC1862" s="148"/>
      <c r="BD1862" s="148"/>
      <c r="BE1862" s="148"/>
      <c r="BF1862" s="148"/>
      <c r="BG1862" s="148"/>
      <c r="BH1862" s="148"/>
      <c r="BI1862" s="148"/>
      <c r="BJ1862" s="148"/>
      <c r="BK1862" s="148"/>
      <c r="BL1862" s="148"/>
      <c r="BM1862" s="148"/>
      <c r="BN1862" s="148"/>
      <c r="BO1862" s="148"/>
      <c r="BP1862" s="148"/>
      <c r="BQ1862" s="148"/>
      <c r="BR1862" s="148"/>
      <c r="BS1862" s="148"/>
      <c r="BT1862" s="148"/>
      <c r="BU1862" s="148"/>
      <c r="BV1862" s="148"/>
      <c r="BW1862" s="148"/>
      <c r="BX1862" s="148"/>
      <c r="BY1862" s="148"/>
      <c r="BZ1862" s="148"/>
      <c r="CA1862" s="148"/>
      <c r="CB1862" s="148"/>
      <c r="CC1862" s="148"/>
      <c r="CD1862" s="148"/>
      <c r="CE1862" s="148"/>
      <c r="CF1862" s="148"/>
      <c r="CG1862" s="148"/>
      <c r="CH1862" s="148"/>
      <c r="CI1862" s="148"/>
      <c r="CJ1862" s="148"/>
      <c r="CK1862" s="148"/>
      <c r="CL1862" s="148"/>
      <c r="CM1862" s="148"/>
      <c r="CN1862" s="148"/>
      <c r="CO1862" s="148"/>
      <c r="CP1862" s="148"/>
      <c r="CQ1862" s="148"/>
      <c r="CR1862" s="148"/>
      <c r="CS1862" s="148"/>
      <c r="CT1862" s="148"/>
      <c r="CU1862" s="148"/>
      <c r="CV1862" s="148"/>
      <c r="CW1862" s="148"/>
      <c r="CX1862" s="148"/>
      <c r="CY1862" s="148"/>
      <c r="CZ1862" s="148"/>
      <c r="DA1862" s="148"/>
      <c r="DB1862" s="148"/>
      <c r="DC1862" s="148"/>
      <c r="DD1862" s="148"/>
      <c r="DE1862" s="148"/>
      <c r="DF1862" s="148"/>
      <c r="DG1862" s="148"/>
      <c r="DH1862" s="148"/>
      <c r="DI1862" s="148"/>
      <c r="DJ1862" s="148"/>
      <c r="DK1862" s="148"/>
    </row>
    <row r="1863" spans="1:115" s="149" customFormat="1" ht="24.75" customHeight="1" x14ac:dyDescent="0.15">
      <c r="A1863" s="297">
        <v>1860</v>
      </c>
      <c r="B1863" s="23" t="s">
        <v>5079</v>
      </c>
      <c r="C1863" s="24" t="s">
        <v>14332</v>
      </c>
      <c r="D1863" s="23" t="s">
        <v>4814</v>
      </c>
      <c r="E1863" s="23" t="s">
        <v>3308</v>
      </c>
      <c r="F1863" s="24" t="s">
        <v>8156</v>
      </c>
      <c r="G1863" s="95" t="s">
        <v>4829</v>
      </c>
      <c r="H1863" s="95" t="s">
        <v>5075</v>
      </c>
      <c r="I1863" s="23" t="s">
        <v>9143</v>
      </c>
      <c r="J1863" s="95" t="s">
        <v>5076</v>
      </c>
      <c r="K1863" s="95" t="s">
        <v>5077</v>
      </c>
      <c r="L1863" s="95"/>
      <c r="M1863" s="23" t="s">
        <v>5078</v>
      </c>
      <c r="N1863" s="23"/>
      <c r="O1863" s="95" t="s">
        <v>4815</v>
      </c>
      <c r="P1863" s="23" t="s">
        <v>4816</v>
      </c>
      <c r="Q1863" s="95" t="s">
        <v>4817</v>
      </c>
      <c r="R1863" s="95" t="s">
        <v>4818</v>
      </c>
      <c r="S1863" s="23" t="s">
        <v>4819</v>
      </c>
      <c r="T1863" s="23" t="s">
        <v>4820</v>
      </c>
      <c r="U1863" s="25" t="s">
        <v>4725</v>
      </c>
      <c r="V1863" s="23" t="s">
        <v>4821</v>
      </c>
      <c r="W1863" s="25" t="s">
        <v>4822</v>
      </c>
      <c r="X1863" s="58" t="s">
        <v>4823</v>
      </c>
      <c r="Y1863" s="23" t="s">
        <v>4824</v>
      </c>
      <c r="Z1863" s="23" t="s">
        <v>4825</v>
      </c>
      <c r="AA1863" s="33">
        <v>5</v>
      </c>
      <c r="AB1863" s="295" t="str">
        <f t="shared" si="149"/>
        <v>年間</v>
      </c>
      <c r="AC1863" s="268"/>
      <c r="AD1863" s="159">
        <v>1</v>
      </c>
      <c r="AE1863" s="111">
        <v>99600</v>
      </c>
      <c r="AF1863" s="26">
        <f t="shared" si="150"/>
        <v>99600</v>
      </c>
      <c r="AG1863" s="27">
        <v>41883</v>
      </c>
      <c r="AH1863" s="168">
        <v>41883</v>
      </c>
      <c r="AI1863" s="29" t="str">
        <f t="shared" si="147"/>
        <v>～</v>
      </c>
      <c r="AJ1863" s="178">
        <f t="shared" si="148"/>
        <v>43708</v>
      </c>
      <c r="AK1863" s="23" t="s">
        <v>4826</v>
      </c>
      <c r="AL1863" s="23" t="s">
        <v>5083</v>
      </c>
      <c r="AM1863" s="114">
        <v>41883</v>
      </c>
      <c r="AN1863" s="408" t="str">
        <f>IF($AA1863-data!$G$1=0,"　",IF(AK1863=0,"　",VLOOKUP($AK1863,data!$A$1:$H$264,8,FALSE)))</f>
        <v>消耗部品交換対象</v>
      </c>
      <c r="AO1863" s="109">
        <v>41908</v>
      </c>
      <c r="AP1863" s="134" t="s">
        <v>5074</v>
      </c>
      <c r="AQ1863" s="264">
        <f t="shared" si="151"/>
        <v>42948</v>
      </c>
      <c r="AR1863" s="148"/>
      <c r="AS1863" s="148"/>
      <c r="AT1863" s="148"/>
      <c r="AU1863" s="148"/>
      <c r="AV1863" s="148"/>
      <c r="AW1863" s="148"/>
      <c r="AX1863" s="148"/>
      <c r="AY1863" s="148"/>
      <c r="AZ1863" s="148"/>
      <c r="BA1863" s="148"/>
      <c r="BB1863" s="148"/>
      <c r="BC1863" s="148"/>
      <c r="BD1863" s="148"/>
      <c r="BE1863" s="148"/>
      <c r="BF1863" s="148"/>
      <c r="BG1863" s="148"/>
      <c r="BH1863" s="148"/>
      <c r="BI1863" s="148"/>
      <c r="BJ1863" s="148"/>
      <c r="BK1863" s="148"/>
      <c r="BL1863" s="148"/>
      <c r="BM1863" s="148"/>
      <c r="BN1863" s="148"/>
      <c r="BO1863" s="148"/>
      <c r="BP1863" s="148"/>
      <c r="BQ1863" s="148"/>
      <c r="BR1863" s="148"/>
      <c r="BS1863" s="148"/>
      <c r="BT1863" s="148"/>
      <c r="BU1863" s="148"/>
      <c r="BV1863" s="148"/>
      <c r="BW1863" s="148"/>
      <c r="BX1863" s="148"/>
      <c r="BY1863" s="148"/>
      <c r="BZ1863" s="148"/>
      <c r="CA1863" s="148"/>
      <c r="CB1863" s="148"/>
      <c r="CC1863" s="148"/>
      <c r="CD1863" s="148"/>
      <c r="CE1863" s="148"/>
      <c r="CF1863" s="148"/>
      <c r="CG1863" s="148"/>
      <c r="CH1863" s="148"/>
      <c r="CI1863" s="148"/>
      <c r="CJ1863" s="148"/>
      <c r="CK1863" s="148"/>
      <c r="CL1863" s="148"/>
      <c r="CM1863" s="148"/>
      <c r="CN1863" s="148"/>
      <c r="CO1863" s="148"/>
      <c r="CP1863" s="148"/>
      <c r="CQ1863" s="148"/>
      <c r="CR1863" s="148"/>
      <c r="CS1863" s="148"/>
      <c r="CT1863" s="148"/>
      <c r="CU1863" s="148"/>
      <c r="CV1863" s="148"/>
      <c r="CW1863" s="148"/>
      <c r="CX1863" s="148"/>
      <c r="CY1863" s="148"/>
      <c r="CZ1863" s="148"/>
      <c r="DA1863" s="148"/>
      <c r="DB1863" s="148"/>
      <c r="DC1863" s="148"/>
      <c r="DD1863" s="148"/>
      <c r="DE1863" s="148"/>
      <c r="DF1863" s="148"/>
      <c r="DG1863" s="148"/>
      <c r="DH1863" s="148"/>
      <c r="DI1863" s="148"/>
      <c r="DJ1863" s="148"/>
      <c r="DK1863" s="148"/>
    </row>
    <row r="1864" spans="1:115" s="149" customFormat="1" ht="24.75" customHeight="1" x14ac:dyDescent="0.15">
      <c r="A1864" s="297">
        <v>1861</v>
      </c>
      <c r="B1864" s="23" t="s">
        <v>5079</v>
      </c>
      <c r="C1864" s="24" t="s">
        <v>14332</v>
      </c>
      <c r="D1864" s="23" t="s">
        <v>4814</v>
      </c>
      <c r="E1864" s="23" t="s">
        <v>3308</v>
      </c>
      <c r="F1864" s="24" t="s">
        <v>8156</v>
      </c>
      <c r="G1864" s="95" t="s">
        <v>4829</v>
      </c>
      <c r="H1864" s="95" t="s">
        <v>5075</v>
      </c>
      <c r="I1864" s="23" t="s">
        <v>9143</v>
      </c>
      <c r="J1864" s="95" t="s">
        <v>5076</v>
      </c>
      <c r="K1864" s="95" t="s">
        <v>5077</v>
      </c>
      <c r="L1864" s="95"/>
      <c r="M1864" s="23" t="s">
        <v>5078</v>
      </c>
      <c r="N1864" s="23"/>
      <c r="O1864" s="95" t="s">
        <v>4815</v>
      </c>
      <c r="P1864" s="23" t="s">
        <v>4816</v>
      </c>
      <c r="Q1864" s="95" t="s">
        <v>4817</v>
      </c>
      <c r="R1864" s="95" t="s">
        <v>4818</v>
      </c>
      <c r="S1864" s="23" t="s">
        <v>4819</v>
      </c>
      <c r="T1864" s="23" t="s">
        <v>4820</v>
      </c>
      <c r="U1864" s="25" t="s">
        <v>4725</v>
      </c>
      <c r="V1864" s="23" t="s">
        <v>4821</v>
      </c>
      <c r="W1864" s="25" t="s">
        <v>4822</v>
      </c>
      <c r="X1864" s="58" t="s">
        <v>4823</v>
      </c>
      <c r="Y1864" s="23" t="s">
        <v>4824</v>
      </c>
      <c r="Z1864" s="23" t="s">
        <v>4825</v>
      </c>
      <c r="AA1864" s="33">
        <v>5</v>
      </c>
      <c r="AB1864" s="295" t="str">
        <f t="shared" si="149"/>
        <v>年間</v>
      </c>
      <c r="AC1864" s="268"/>
      <c r="AD1864" s="159">
        <v>1</v>
      </c>
      <c r="AE1864" s="111">
        <v>99600</v>
      </c>
      <c r="AF1864" s="26">
        <f t="shared" si="150"/>
        <v>99600</v>
      </c>
      <c r="AG1864" s="27">
        <v>41883</v>
      </c>
      <c r="AH1864" s="168">
        <v>41883</v>
      </c>
      <c r="AI1864" s="29" t="str">
        <f t="shared" si="147"/>
        <v>～</v>
      </c>
      <c r="AJ1864" s="178">
        <f t="shared" si="148"/>
        <v>43708</v>
      </c>
      <c r="AK1864" s="23" t="s">
        <v>4826</v>
      </c>
      <c r="AL1864" s="23" t="s">
        <v>5084</v>
      </c>
      <c r="AM1864" s="114">
        <v>41883</v>
      </c>
      <c r="AN1864" s="408" t="str">
        <f>IF($AA1864-data!$G$1=0,"　",IF(AK1864=0,"　",VLOOKUP($AK1864,data!$A$1:$H$264,8,FALSE)))</f>
        <v>消耗部品交換対象</v>
      </c>
      <c r="AO1864" s="109">
        <v>41908</v>
      </c>
      <c r="AP1864" s="134" t="s">
        <v>5074</v>
      </c>
      <c r="AQ1864" s="264">
        <f t="shared" si="151"/>
        <v>42948</v>
      </c>
      <c r="AR1864" s="148"/>
      <c r="AS1864" s="148"/>
      <c r="AT1864" s="148"/>
      <c r="AU1864" s="148"/>
      <c r="AV1864" s="148"/>
      <c r="AW1864" s="148"/>
      <c r="AX1864" s="148"/>
      <c r="AY1864" s="148"/>
      <c r="AZ1864" s="148"/>
      <c r="BA1864" s="148"/>
      <c r="BB1864" s="148"/>
      <c r="BC1864" s="148"/>
      <c r="BD1864" s="148"/>
      <c r="BE1864" s="148"/>
      <c r="BF1864" s="148"/>
      <c r="BG1864" s="148"/>
      <c r="BH1864" s="148"/>
      <c r="BI1864" s="148"/>
      <c r="BJ1864" s="148"/>
      <c r="BK1864" s="148"/>
      <c r="BL1864" s="148"/>
      <c r="BM1864" s="148"/>
      <c r="BN1864" s="148"/>
      <c r="BO1864" s="148"/>
      <c r="BP1864" s="148"/>
      <c r="BQ1864" s="148"/>
      <c r="BR1864" s="148"/>
      <c r="BS1864" s="148"/>
      <c r="BT1864" s="148"/>
      <c r="BU1864" s="148"/>
      <c r="BV1864" s="148"/>
      <c r="BW1864" s="148"/>
      <c r="BX1864" s="148"/>
      <c r="BY1864" s="148"/>
      <c r="BZ1864" s="148"/>
      <c r="CA1864" s="148"/>
      <c r="CB1864" s="148"/>
      <c r="CC1864" s="148"/>
      <c r="CD1864" s="148"/>
      <c r="CE1864" s="148"/>
      <c r="CF1864" s="148"/>
      <c r="CG1864" s="148"/>
      <c r="CH1864" s="148"/>
      <c r="CI1864" s="148"/>
      <c r="CJ1864" s="148"/>
      <c r="CK1864" s="148"/>
      <c r="CL1864" s="148"/>
      <c r="CM1864" s="148"/>
      <c r="CN1864" s="148"/>
      <c r="CO1864" s="148"/>
      <c r="CP1864" s="148"/>
      <c r="CQ1864" s="148"/>
      <c r="CR1864" s="148"/>
      <c r="CS1864" s="148"/>
      <c r="CT1864" s="148"/>
      <c r="CU1864" s="148"/>
      <c r="CV1864" s="148"/>
      <c r="CW1864" s="148"/>
      <c r="CX1864" s="148"/>
      <c r="CY1864" s="148"/>
      <c r="CZ1864" s="148"/>
      <c r="DA1864" s="148"/>
      <c r="DB1864" s="148"/>
      <c r="DC1864" s="148"/>
      <c r="DD1864" s="148"/>
      <c r="DE1864" s="148"/>
      <c r="DF1864" s="148"/>
      <c r="DG1864" s="148"/>
      <c r="DH1864" s="148"/>
      <c r="DI1864" s="148"/>
      <c r="DJ1864" s="148"/>
      <c r="DK1864" s="148"/>
    </row>
    <row r="1865" spans="1:115" s="149" customFormat="1" ht="24.75" customHeight="1" x14ac:dyDescent="0.15">
      <c r="A1865" s="297">
        <v>1862</v>
      </c>
      <c r="B1865" s="23" t="s">
        <v>5079</v>
      </c>
      <c r="C1865" s="24" t="s">
        <v>14332</v>
      </c>
      <c r="D1865" s="23" t="s">
        <v>4814</v>
      </c>
      <c r="E1865" s="23" t="s">
        <v>3308</v>
      </c>
      <c r="F1865" s="24" t="s">
        <v>8156</v>
      </c>
      <c r="G1865" s="95" t="s">
        <v>4829</v>
      </c>
      <c r="H1865" s="95" t="s">
        <v>5075</v>
      </c>
      <c r="I1865" s="23" t="s">
        <v>9143</v>
      </c>
      <c r="J1865" s="95" t="s">
        <v>5076</v>
      </c>
      <c r="K1865" s="95" t="s">
        <v>5077</v>
      </c>
      <c r="L1865" s="95"/>
      <c r="M1865" s="23" t="s">
        <v>5078</v>
      </c>
      <c r="N1865" s="23"/>
      <c r="O1865" s="95" t="s">
        <v>4815</v>
      </c>
      <c r="P1865" s="23" t="s">
        <v>4816</v>
      </c>
      <c r="Q1865" s="95" t="s">
        <v>4817</v>
      </c>
      <c r="R1865" s="95" t="s">
        <v>4818</v>
      </c>
      <c r="S1865" s="23" t="s">
        <v>4819</v>
      </c>
      <c r="T1865" s="23" t="s">
        <v>4820</v>
      </c>
      <c r="U1865" s="25" t="s">
        <v>4725</v>
      </c>
      <c r="V1865" s="23" t="s">
        <v>4821</v>
      </c>
      <c r="W1865" s="25" t="s">
        <v>4822</v>
      </c>
      <c r="X1865" s="58" t="s">
        <v>4823</v>
      </c>
      <c r="Y1865" s="23" t="s">
        <v>4824</v>
      </c>
      <c r="Z1865" s="23" t="s">
        <v>4825</v>
      </c>
      <c r="AA1865" s="33">
        <v>5</v>
      </c>
      <c r="AB1865" s="295" t="str">
        <f t="shared" si="149"/>
        <v>年間</v>
      </c>
      <c r="AC1865" s="268"/>
      <c r="AD1865" s="159">
        <v>1</v>
      </c>
      <c r="AE1865" s="111">
        <v>99600</v>
      </c>
      <c r="AF1865" s="26">
        <f t="shared" si="150"/>
        <v>99600</v>
      </c>
      <c r="AG1865" s="27">
        <v>41883</v>
      </c>
      <c r="AH1865" s="168">
        <v>41883</v>
      </c>
      <c r="AI1865" s="29" t="str">
        <f t="shared" si="147"/>
        <v>～</v>
      </c>
      <c r="AJ1865" s="178">
        <f t="shared" si="148"/>
        <v>43708</v>
      </c>
      <c r="AK1865" s="23" t="s">
        <v>4826</v>
      </c>
      <c r="AL1865" s="23" t="s">
        <v>5085</v>
      </c>
      <c r="AM1865" s="114">
        <v>41883</v>
      </c>
      <c r="AN1865" s="408" t="str">
        <f>IF($AA1865-data!$G$1=0,"　",IF(AK1865=0,"　",VLOOKUP($AK1865,data!$A$1:$H$264,8,FALSE)))</f>
        <v>消耗部品交換対象</v>
      </c>
      <c r="AO1865" s="109">
        <v>41908</v>
      </c>
      <c r="AP1865" s="134" t="s">
        <v>5074</v>
      </c>
      <c r="AQ1865" s="264">
        <f t="shared" si="151"/>
        <v>42948</v>
      </c>
      <c r="AR1865" s="148"/>
      <c r="AS1865" s="148"/>
      <c r="AT1865" s="148"/>
      <c r="AU1865" s="148"/>
      <c r="AV1865" s="148"/>
      <c r="AW1865" s="148"/>
      <c r="AX1865" s="148"/>
      <c r="AY1865" s="148"/>
      <c r="AZ1865" s="148"/>
      <c r="BA1865" s="148"/>
      <c r="BB1865" s="148"/>
      <c r="BC1865" s="148"/>
      <c r="BD1865" s="148"/>
      <c r="BE1865" s="148"/>
      <c r="BF1865" s="148"/>
      <c r="BG1865" s="148"/>
      <c r="BH1865" s="148"/>
      <c r="BI1865" s="148"/>
      <c r="BJ1865" s="148"/>
      <c r="BK1865" s="148"/>
      <c r="BL1865" s="148"/>
      <c r="BM1865" s="148"/>
      <c r="BN1865" s="148"/>
      <c r="BO1865" s="148"/>
      <c r="BP1865" s="148"/>
      <c r="BQ1865" s="148"/>
      <c r="BR1865" s="148"/>
      <c r="BS1865" s="148"/>
      <c r="BT1865" s="148"/>
      <c r="BU1865" s="148"/>
      <c r="BV1865" s="148"/>
      <c r="BW1865" s="148"/>
      <c r="BX1865" s="148"/>
      <c r="BY1865" s="148"/>
      <c r="BZ1865" s="148"/>
      <c r="CA1865" s="148"/>
      <c r="CB1865" s="148"/>
      <c r="CC1865" s="148"/>
      <c r="CD1865" s="148"/>
      <c r="CE1865" s="148"/>
      <c r="CF1865" s="148"/>
      <c r="CG1865" s="148"/>
      <c r="CH1865" s="148"/>
      <c r="CI1865" s="148"/>
      <c r="CJ1865" s="148"/>
      <c r="CK1865" s="148"/>
      <c r="CL1865" s="148"/>
      <c r="CM1865" s="148"/>
      <c r="CN1865" s="148"/>
      <c r="CO1865" s="148"/>
      <c r="CP1865" s="148"/>
      <c r="CQ1865" s="148"/>
      <c r="CR1865" s="148"/>
      <c r="CS1865" s="148"/>
      <c r="CT1865" s="148"/>
      <c r="CU1865" s="148"/>
      <c r="CV1865" s="148"/>
      <c r="CW1865" s="148"/>
      <c r="CX1865" s="148"/>
      <c r="CY1865" s="148"/>
      <c r="CZ1865" s="148"/>
      <c r="DA1865" s="148"/>
      <c r="DB1865" s="148"/>
      <c r="DC1865" s="148"/>
      <c r="DD1865" s="148"/>
      <c r="DE1865" s="148"/>
      <c r="DF1865" s="148"/>
      <c r="DG1865" s="148"/>
      <c r="DH1865" s="148"/>
      <c r="DI1865" s="148"/>
      <c r="DJ1865" s="148"/>
      <c r="DK1865" s="148"/>
    </row>
    <row r="1866" spans="1:115" s="149" customFormat="1" ht="24.75" customHeight="1" x14ac:dyDescent="0.15">
      <c r="A1866" s="297">
        <v>1863</v>
      </c>
      <c r="B1866" s="23" t="s">
        <v>5079</v>
      </c>
      <c r="C1866" s="24" t="s">
        <v>14332</v>
      </c>
      <c r="D1866" s="23" t="s">
        <v>4814</v>
      </c>
      <c r="E1866" s="23" t="s">
        <v>3308</v>
      </c>
      <c r="F1866" s="24" t="s">
        <v>8156</v>
      </c>
      <c r="G1866" s="95" t="s">
        <v>4829</v>
      </c>
      <c r="H1866" s="95" t="s">
        <v>5075</v>
      </c>
      <c r="I1866" s="23" t="s">
        <v>9143</v>
      </c>
      <c r="J1866" s="95" t="s">
        <v>5076</v>
      </c>
      <c r="K1866" s="95" t="s">
        <v>5077</v>
      </c>
      <c r="L1866" s="95"/>
      <c r="M1866" s="23" t="s">
        <v>5078</v>
      </c>
      <c r="N1866" s="23"/>
      <c r="O1866" s="95" t="s">
        <v>4815</v>
      </c>
      <c r="P1866" s="23" t="s">
        <v>4816</v>
      </c>
      <c r="Q1866" s="95" t="s">
        <v>4817</v>
      </c>
      <c r="R1866" s="95" t="s">
        <v>4818</v>
      </c>
      <c r="S1866" s="23" t="s">
        <v>4819</v>
      </c>
      <c r="T1866" s="23" t="s">
        <v>4820</v>
      </c>
      <c r="U1866" s="25" t="s">
        <v>4725</v>
      </c>
      <c r="V1866" s="23" t="s">
        <v>4821</v>
      </c>
      <c r="W1866" s="25" t="s">
        <v>4822</v>
      </c>
      <c r="X1866" s="58" t="s">
        <v>4823</v>
      </c>
      <c r="Y1866" s="23" t="s">
        <v>4824</v>
      </c>
      <c r="Z1866" s="23" t="s">
        <v>4825</v>
      </c>
      <c r="AA1866" s="33">
        <v>5</v>
      </c>
      <c r="AB1866" s="295" t="str">
        <f t="shared" si="149"/>
        <v>年間</v>
      </c>
      <c r="AC1866" s="268"/>
      <c r="AD1866" s="159">
        <v>1</v>
      </c>
      <c r="AE1866" s="111">
        <v>99600</v>
      </c>
      <c r="AF1866" s="26">
        <f t="shared" si="150"/>
        <v>99600</v>
      </c>
      <c r="AG1866" s="27">
        <v>41883</v>
      </c>
      <c r="AH1866" s="168">
        <v>41883</v>
      </c>
      <c r="AI1866" s="29" t="str">
        <f t="shared" si="147"/>
        <v>～</v>
      </c>
      <c r="AJ1866" s="178">
        <f t="shared" si="148"/>
        <v>43708</v>
      </c>
      <c r="AK1866" s="23" t="s">
        <v>4826</v>
      </c>
      <c r="AL1866" s="23" t="s">
        <v>5086</v>
      </c>
      <c r="AM1866" s="114">
        <v>41883</v>
      </c>
      <c r="AN1866" s="408" t="str">
        <f>IF($AA1866-data!$G$1=0,"　",IF(AK1866=0,"　",VLOOKUP($AK1866,data!$A$1:$H$264,8,FALSE)))</f>
        <v>消耗部品交換対象</v>
      </c>
      <c r="AO1866" s="109">
        <v>41908</v>
      </c>
      <c r="AP1866" s="134" t="s">
        <v>5074</v>
      </c>
      <c r="AQ1866" s="264">
        <f t="shared" si="151"/>
        <v>42948</v>
      </c>
      <c r="AR1866" s="148"/>
      <c r="AS1866" s="148"/>
      <c r="AT1866" s="148"/>
      <c r="AU1866" s="148"/>
      <c r="AV1866" s="148"/>
      <c r="AW1866" s="148"/>
      <c r="AX1866" s="148"/>
      <c r="AY1866" s="148"/>
      <c r="AZ1866" s="148"/>
      <c r="BA1866" s="148"/>
      <c r="BB1866" s="148"/>
      <c r="BC1866" s="148"/>
      <c r="BD1866" s="148"/>
      <c r="BE1866" s="148"/>
      <c r="BF1866" s="148"/>
      <c r="BG1866" s="148"/>
      <c r="BH1866" s="148"/>
      <c r="BI1866" s="148"/>
      <c r="BJ1866" s="148"/>
      <c r="BK1866" s="148"/>
      <c r="BL1866" s="148"/>
      <c r="BM1866" s="148"/>
      <c r="BN1866" s="148"/>
      <c r="BO1866" s="148"/>
      <c r="BP1866" s="148"/>
      <c r="BQ1866" s="148"/>
      <c r="BR1866" s="148"/>
      <c r="BS1866" s="148"/>
      <c r="BT1866" s="148"/>
      <c r="BU1866" s="148"/>
      <c r="BV1866" s="148"/>
      <c r="BW1866" s="148"/>
      <c r="BX1866" s="148"/>
      <c r="BY1866" s="148"/>
      <c r="BZ1866" s="148"/>
      <c r="CA1866" s="148"/>
      <c r="CB1866" s="148"/>
      <c r="CC1866" s="148"/>
      <c r="CD1866" s="148"/>
      <c r="CE1866" s="148"/>
      <c r="CF1866" s="148"/>
      <c r="CG1866" s="148"/>
      <c r="CH1866" s="148"/>
      <c r="CI1866" s="148"/>
      <c r="CJ1866" s="148"/>
      <c r="CK1866" s="148"/>
      <c r="CL1866" s="148"/>
      <c r="CM1866" s="148"/>
      <c r="CN1866" s="148"/>
      <c r="CO1866" s="148"/>
      <c r="CP1866" s="148"/>
      <c r="CQ1866" s="148"/>
      <c r="CR1866" s="148"/>
      <c r="CS1866" s="148"/>
      <c r="CT1866" s="148"/>
      <c r="CU1866" s="148"/>
      <c r="CV1866" s="148"/>
      <c r="CW1866" s="148"/>
      <c r="CX1866" s="148"/>
      <c r="CY1866" s="148"/>
      <c r="CZ1866" s="148"/>
      <c r="DA1866" s="148"/>
      <c r="DB1866" s="148"/>
      <c r="DC1866" s="148"/>
      <c r="DD1866" s="148"/>
      <c r="DE1866" s="148"/>
      <c r="DF1866" s="148"/>
      <c r="DG1866" s="148"/>
      <c r="DH1866" s="148"/>
      <c r="DI1866" s="148"/>
      <c r="DJ1866" s="148"/>
      <c r="DK1866" s="148"/>
    </row>
    <row r="1867" spans="1:115" s="149" customFormat="1" ht="24.75" customHeight="1" x14ac:dyDescent="0.15">
      <c r="A1867" s="297">
        <v>1864</v>
      </c>
      <c r="B1867" s="23" t="s">
        <v>5079</v>
      </c>
      <c r="C1867" s="24" t="s">
        <v>14332</v>
      </c>
      <c r="D1867" s="23" t="s">
        <v>4814</v>
      </c>
      <c r="E1867" s="23" t="s">
        <v>3308</v>
      </c>
      <c r="F1867" s="24" t="s">
        <v>8156</v>
      </c>
      <c r="G1867" s="95" t="s">
        <v>4829</v>
      </c>
      <c r="H1867" s="95" t="s">
        <v>5075</v>
      </c>
      <c r="I1867" s="23" t="s">
        <v>9143</v>
      </c>
      <c r="J1867" s="95" t="s">
        <v>5076</v>
      </c>
      <c r="K1867" s="95" t="s">
        <v>5077</v>
      </c>
      <c r="L1867" s="95"/>
      <c r="M1867" s="23" t="s">
        <v>5078</v>
      </c>
      <c r="N1867" s="23"/>
      <c r="O1867" s="95" t="s">
        <v>4815</v>
      </c>
      <c r="P1867" s="23" t="s">
        <v>4816</v>
      </c>
      <c r="Q1867" s="95" t="s">
        <v>4817</v>
      </c>
      <c r="R1867" s="95" t="s">
        <v>4818</v>
      </c>
      <c r="S1867" s="23" t="s">
        <v>4819</v>
      </c>
      <c r="T1867" s="23" t="s">
        <v>4820</v>
      </c>
      <c r="U1867" s="25" t="s">
        <v>4725</v>
      </c>
      <c r="V1867" s="23" t="s">
        <v>4821</v>
      </c>
      <c r="W1867" s="25" t="s">
        <v>4822</v>
      </c>
      <c r="X1867" s="58" t="s">
        <v>4823</v>
      </c>
      <c r="Y1867" s="23" t="s">
        <v>4824</v>
      </c>
      <c r="Z1867" s="23" t="s">
        <v>4825</v>
      </c>
      <c r="AA1867" s="33">
        <v>5</v>
      </c>
      <c r="AB1867" s="295" t="str">
        <f t="shared" si="149"/>
        <v>年間</v>
      </c>
      <c r="AC1867" s="268"/>
      <c r="AD1867" s="159">
        <v>1</v>
      </c>
      <c r="AE1867" s="111">
        <v>99600</v>
      </c>
      <c r="AF1867" s="26">
        <f t="shared" si="150"/>
        <v>99600</v>
      </c>
      <c r="AG1867" s="27">
        <v>41883</v>
      </c>
      <c r="AH1867" s="168">
        <v>41883</v>
      </c>
      <c r="AI1867" s="29" t="str">
        <f t="shared" si="147"/>
        <v>～</v>
      </c>
      <c r="AJ1867" s="178">
        <f t="shared" si="148"/>
        <v>43708</v>
      </c>
      <c r="AK1867" s="23" t="s">
        <v>4826</v>
      </c>
      <c r="AL1867" s="23" t="s">
        <v>5087</v>
      </c>
      <c r="AM1867" s="114">
        <v>41883</v>
      </c>
      <c r="AN1867" s="408" t="str">
        <f>IF($AA1867-data!$G$1=0,"　",IF(AK1867=0,"　",VLOOKUP($AK1867,data!$A$1:$H$264,8,FALSE)))</f>
        <v>消耗部品交換対象</v>
      </c>
      <c r="AO1867" s="109">
        <v>41908</v>
      </c>
      <c r="AP1867" s="134" t="s">
        <v>5074</v>
      </c>
      <c r="AQ1867" s="264">
        <f t="shared" si="151"/>
        <v>42948</v>
      </c>
      <c r="AR1867" s="148"/>
      <c r="AS1867" s="148"/>
      <c r="AT1867" s="148"/>
      <c r="AU1867" s="148"/>
      <c r="AV1867" s="148"/>
      <c r="AW1867" s="148"/>
      <c r="AX1867" s="148"/>
      <c r="AY1867" s="148"/>
      <c r="AZ1867" s="148"/>
      <c r="BA1867" s="148"/>
      <c r="BB1867" s="148"/>
      <c r="BC1867" s="148"/>
      <c r="BD1867" s="148"/>
      <c r="BE1867" s="148"/>
      <c r="BF1867" s="148"/>
      <c r="BG1867" s="148"/>
      <c r="BH1867" s="148"/>
      <c r="BI1867" s="148"/>
      <c r="BJ1867" s="148"/>
      <c r="BK1867" s="148"/>
      <c r="BL1867" s="148"/>
      <c r="BM1867" s="148"/>
      <c r="BN1867" s="148"/>
      <c r="BO1867" s="148"/>
      <c r="BP1867" s="148"/>
      <c r="BQ1867" s="148"/>
      <c r="BR1867" s="148"/>
      <c r="BS1867" s="148"/>
      <c r="BT1867" s="148"/>
      <c r="BU1867" s="148"/>
      <c r="BV1867" s="148"/>
      <c r="BW1867" s="148"/>
      <c r="BX1867" s="148"/>
      <c r="BY1867" s="148"/>
      <c r="BZ1867" s="148"/>
      <c r="CA1867" s="148"/>
      <c r="CB1867" s="148"/>
      <c r="CC1867" s="148"/>
      <c r="CD1867" s="148"/>
      <c r="CE1867" s="148"/>
      <c r="CF1867" s="148"/>
      <c r="CG1867" s="148"/>
      <c r="CH1867" s="148"/>
      <c r="CI1867" s="148"/>
      <c r="CJ1867" s="148"/>
      <c r="CK1867" s="148"/>
      <c r="CL1867" s="148"/>
      <c r="CM1867" s="148"/>
      <c r="CN1867" s="148"/>
      <c r="CO1867" s="148"/>
      <c r="CP1867" s="148"/>
      <c r="CQ1867" s="148"/>
      <c r="CR1867" s="148"/>
      <c r="CS1867" s="148"/>
      <c r="CT1867" s="148"/>
      <c r="CU1867" s="148"/>
      <c r="CV1867" s="148"/>
      <c r="CW1867" s="148"/>
      <c r="CX1867" s="148"/>
      <c r="CY1867" s="148"/>
      <c r="CZ1867" s="148"/>
      <c r="DA1867" s="148"/>
      <c r="DB1867" s="148"/>
      <c r="DC1867" s="148"/>
      <c r="DD1867" s="148"/>
      <c r="DE1867" s="148"/>
      <c r="DF1867" s="148"/>
      <c r="DG1867" s="148"/>
      <c r="DH1867" s="148"/>
      <c r="DI1867" s="148"/>
      <c r="DJ1867" s="148"/>
      <c r="DK1867" s="148"/>
    </row>
    <row r="1868" spans="1:115" s="149" customFormat="1" ht="24.75" customHeight="1" x14ac:dyDescent="0.15">
      <c r="A1868" s="297">
        <v>1865</v>
      </c>
      <c r="B1868" s="23" t="s">
        <v>5079</v>
      </c>
      <c r="C1868" s="24" t="s">
        <v>14332</v>
      </c>
      <c r="D1868" s="23" t="s">
        <v>4814</v>
      </c>
      <c r="E1868" s="23" t="s">
        <v>3308</v>
      </c>
      <c r="F1868" s="24" t="s">
        <v>8156</v>
      </c>
      <c r="G1868" s="95" t="s">
        <v>4829</v>
      </c>
      <c r="H1868" s="95" t="s">
        <v>5075</v>
      </c>
      <c r="I1868" s="23" t="s">
        <v>9143</v>
      </c>
      <c r="J1868" s="95" t="s">
        <v>5076</v>
      </c>
      <c r="K1868" s="95" t="s">
        <v>5077</v>
      </c>
      <c r="L1868" s="95"/>
      <c r="M1868" s="23" t="s">
        <v>5078</v>
      </c>
      <c r="N1868" s="23"/>
      <c r="O1868" s="95" t="s">
        <v>4815</v>
      </c>
      <c r="P1868" s="23" t="s">
        <v>4816</v>
      </c>
      <c r="Q1868" s="95" t="s">
        <v>4817</v>
      </c>
      <c r="R1868" s="95" t="s">
        <v>4818</v>
      </c>
      <c r="S1868" s="23" t="s">
        <v>4819</v>
      </c>
      <c r="T1868" s="23" t="s">
        <v>4820</v>
      </c>
      <c r="U1868" s="25" t="s">
        <v>4725</v>
      </c>
      <c r="V1868" s="23" t="s">
        <v>4821</v>
      </c>
      <c r="W1868" s="25" t="s">
        <v>4822</v>
      </c>
      <c r="X1868" s="58" t="s">
        <v>4823</v>
      </c>
      <c r="Y1868" s="23" t="s">
        <v>4824</v>
      </c>
      <c r="Z1868" s="23" t="s">
        <v>4825</v>
      </c>
      <c r="AA1868" s="33">
        <v>5</v>
      </c>
      <c r="AB1868" s="295" t="str">
        <f t="shared" si="149"/>
        <v>年間</v>
      </c>
      <c r="AC1868" s="268"/>
      <c r="AD1868" s="159">
        <v>1</v>
      </c>
      <c r="AE1868" s="111">
        <v>99600</v>
      </c>
      <c r="AF1868" s="26">
        <f t="shared" si="150"/>
        <v>99600</v>
      </c>
      <c r="AG1868" s="27">
        <v>41883</v>
      </c>
      <c r="AH1868" s="168">
        <v>41883</v>
      </c>
      <c r="AI1868" s="29" t="str">
        <f t="shared" si="147"/>
        <v>～</v>
      </c>
      <c r="AJ1868" s="178">
        <f t="shared" si="148"/>
        <v>43708</v>
      </c>
      <c r="AK1868" s="23" t="s">
        <v>4826</v>
      </c>
      <c r="AL1868" s="23" t="s">
        <v>5088</v>
      </c>
      <c r="AM1868" s="114">
        <v>41883</v>
      </c>
      <c r="AN1868" s="408" t="str">
        <f>IF($AA1868-data!$G$1=0,"　",IF(AK1868=0,"　",VLOOKUP($AK1868,data!$A$1:$H$264,8,FALSE)))</f>
        <v>消耗部品交換対象</v>
      </c>
      <c r="AO1868" s="109">
        <v>41908</v>
      </c>
      <c r="AP1868" s="134" t="s">
        <v>5074</v>
      </c>
      <c r="AQ1868" s="264">
        <f t="shared" si="151"/>
        <v>42948</v>
      </c>
      <c r="AR1868" s="148"/>
      <c r="AS1868" s="148"/>
      <c r="AT1868" s="148"/>
      <c r="AU1868" s="148"/>
      <c r="AV1868" s="148"/>
      <c r="AW1868" s="148"/>
      <c r="AX1868" s="148"/>
      <c r="AY1868" s="148"/>
      <c r="AZ1868" s="148"/>
      <c r="BA1868" s="148"/>
      <c r="BB1868" s="148"/>
      <c r="BC1868" s="148"/>
      <c r="BD1868" s="148"/>
      <c r="BE1868" s="148"/>
      <c r="BF1868" s="148"/>
      <c r="BG1868" s="148"/>
      <c r="BH1868" s="148"/>
      <c r="BI1868" s="148"/>
      <c r="BJ1868" s="148"/>
      <c r="BK1868" s="148"/>
      <c r="BL1868" s="148"/>
      <c r="BM1868" s="148"/>
      <c r="BN1868" s="148"/>
      <c r="BO1868" s="148"/>
      <c r="BP1868" s="148"/>
      <c r="BQ1868" s="148"/>
      <c r="BR1868" s="148"/>
      <c r="BS1868" s="148"/>
      <c r="BT1868" s="148"/>
      <c r="BU1868" s="148"/>
      <c r="BV1868" s="148"/>
      <c r="BW1868" s="148"/>
      <c r="BX1868" s="148"/>
      <c r="BY1868" s="148"/>
      <c r="BZ1868" s="148"/>
      <c r="CA1868" s="148"/>
      <c r="CB1868" s="148"/>
      <c r="CC1868" s="148"/>
      <c r="CD1868" s="148"/>
      <c r="CE1868" s="148"/>
      <c r="CF1868" s="148"/>
      <c r="CG1868" s="148"/>
      <c r="CH1868" s="148"/>
      <c r="CI1868" s="148"/>
      <c r="CJ1868" s="148"/>
      <c r="CK1868" s="148"/>
      <c r="CL1868" s="148"/>
      <c r="CM1868" s="148"/>
      <c r="CN1868" s="148"/>
      <c r="CO1868" s="148"/>
      <c r="CP1868" s="148"/>
      <c r="CQ1868" s="148"/>
      <c r="CR1868" s="148"/>
      <c r="CS1868" s="148"/>
      <c r="CT1868" s="148"/>
      <c r="CU1868" s="148"/>
      <c r="CV1868" s="148"/>
      <c r="CW1868" s="148"/>
      <c r="CX1868" s="148"/>
      <c r="CY1868" s="148"/>
      <c r="CZ1868" s="148"/>
      <c r="DA1868" s="148"/>
      <c r="DB1868" s="148"/>
      <c r="DC1868" s="148"/>
      <c r="DD1868" s="148"/>
      <c r="DE1868" s="148"/>
      <c r="DF1868" s="148"/>
      <c r="DG1868" s="148"/>
      <c r="DH1868" s="148"/>
      <c r="DI1868" s="148"/>
      <c r="DJ1868" s="148"/>
      <c r="DK1868" s="148"/>
    </row>
    <row r="1869" spans="1:115" s="149" customFormat="1" ht="24.75" customHeight="1" x14ac:dyDescent="0.15">
      <c r="A1869" s="297">
        <v>1866</v>
      </c>
      <c r="B1869" s="23" t="s">
        <v>5079</v>
      </c>
      <c r="C1869" s="24" t="s">
        <v>14332</v>
      </c>
      <c r="D1869" s="23" t="s">
        <v>4814</v>
      </c>
      <c r="E1869" s="23" t="s">
        <v>3308</v>
      </c>
      <c r="F1869" s="24" t="s">
        <v>8156</v>
      </c>
      <c r="G1869" s="95" t="s">
        <v>4829</v>
      </c>
      <c r="H1869" s="95" t="s">
        <v>5075</v>
      </c>
      <c r="I1869" s="23" t="s">
        <v>9143</v>
      </c>
      <c r="J1869" s="95" t="s">
        <v>5076</v>
      </c>
      <c r="K1869" s="95" t="s">
        <v>5077</v>
      </c>
      <c r="L1869" s="95"/>
      <c r="M1869" s="23" t="s">
        <v>5078</v>
      </c>
      <c r="N1869" s="23"/>
      <c r="O1869" s="95" t="s">
        <v>4815</v>
      </c>
      <c r="P1869" s="23" t="s">
        <v>4816</v>
      </c>
      <c r="Q1869" s="95" t="s">
        <v>4817</v>
      </c>
      <c r="R1869" s="95" t="s">
        <v>4818</v>
      </c>
      <c r="S1869" s="23" t="s">
        <v>4819</v>
      </c>
      <c r="T1869" s="23" t="s">
        <v>4820</v>
      </c>
      <c r="U1869" s="25" t="s">
        <v>4725</v>
      </c>
      <c r="V1869" s="23" t="s">
        <v>4821</v>
      </c>
      <c r="W1869" s="25" t="s">
        <v>4822</v>
      </c>
      <c r="X1869" s="58" t="s">
        <v>4823</v>
      </c>
      <c r="Y1869" s="23" t="s">
        <v>4824</v>
      </c>
      <c r="Z1869" s="23" t="s">
        <v>4825</v>
      </c>
      <c r="AA1869" s="33">
        <v>5</v>
      </c>
      <c r="AB1869" s="295" t="str">
        <f t="shared" si="149"/>
        <v>年間</v>
      </c>
      <c r="AC1869" s="268"/>
      <c r="AD1869" s="159">
        <v>1</v>
      </c>
      <c r="AE1869" s="111">
        <v>99600</v>
      </c>
      <c r="AF1869" s="26">
        <f t="shared" si="150"/>
        <v>99600</v>
      </c>
      <c r="AG1869" s="27">
        <v>41883</v>
      </c>
      <c r="AH1869" s="168">
        <v>41883</v>
      </c>
      <c r="AI1869" s="29" t="str">
        <f t="shared" si="147"/>
        <v>～</v>
      </c>
      <c r="AJ1869" s="178">
        <f t="shared" si="148"/>
        <v>43708</v>
      </c>
      <c r="AK1869" s="23" t="s">
        <v>4826</v>
      </c>
      <c r="AL1869" s="23" t="s">
        <v>5089</v>
      </c>
      <c r="AM1869" s="114">
        <v>41883</v>
      </c>
      <c r="AN1869" s="408" t="str">
        <f>IF($AA1869-data!$G$1=0,"　",IF(AK1869=0,"　",VLOOKUP($AK1869,data!$A$1:$H$264,8,FALSE)))</f>
        <v>消耗部品交換対象</v>
      </c>
      <c r="AO1869" s="109">
        <v>41908</v>
      </c>
      <c r="AP1869" s="134" t="s">
        <v>5074</v>
      </c>
      <c r="AQ1869" s="264">
        <f t="shared" si="151"/>
        <v>42948</v>
      </c>
      <c r="AR1869" s="148"/>
      <c r="AS1869" s="148"/>
      <c r="AT1869" s="148"/>
      <c r="AU1869" s="148"/>
      <c r="AV1869" s="148"/>
      <c r="AW1869" s="148"/>
      <c r="AX1869" s="148"/>
      <c r="AY1869" s="148"/>
      <c r="AZ1869" s="148"/>
      <c r="BA1869" s="148"/>
      <c r="BB1869" s="148"/>
      <c r="BC1869" s="148"/>
      <c r="BD1869" s="148"/>
      <c r="BE1869" s="148"/>
      <c r="BF1869" s="148"/>
      <c r="BG1869" s="148"/>
      <c r="BH1869" s="148"/>
      <c r="BI1869" s="148"/>
      <c r="BJ1869" s="148"/>
      <c r="BK1869" s="148"/>
      <c r="BL1869" s="148"/>
      <c r="BM1869" s="148"/>
      <c r="BN1869" s="148"/>
      <c r="BO1869" s="148"/>
      <c r="BP1869" s="148"/>
      <c r="BQ1869" s="148"/>
      <c r="BR1869" s="148"/>
      <c r="BS1869" s="148"/>
      <c r="BT1869" s="148"/>
      <c r="BU1869" s="148"/>
      <c r="BV1869" s="148"/>
      <c r="BW1869" s="148"/>
      <c r="BX1869" s="148"/>
      <c r="BY1869" s="148"/>
      <c r="BZ1869" s="148"/>
      <c r="CA1869" s="148"/>
      <c r="CB1869" s="148"/>
      <c r="CC1869" s="148"/>
      <c r="CD1869" s="148"/>
      <c r="CE1869" s="148"/>
      <c r="CF1869" s="148"/>
      <c r="CG1869" s="148"/>
      <c r="CH1869" s="148"/>
      <c r="CI1869" s="148"/>
      <c r="CJ1869" s="148"/>
      <c r="CK1869" s="148"/>
      <c r="CL1869" s="148"/>
      <c r="CM1869" s="148"/>
      <c r="CN1869" s="148"/>
      <c r="CO1869" s="148"/>
      <c r="CP1869" s="148"/>
      <c r="CQ1869" s="148"/>
      <c r="CR1869" s="148"/>
      <c r="CS1869" s="148"/>
      <c r="CT1869" s="148"/>
      <c r="CU1869" s="148"/>
      <c r="CV1869" s="148"/>
      <c r="CW1869" s="148"/>
      <c r="CX1869" s="148"/>
      <c r="CY1869" s="148"/>
      <c r="CZ1869" s="148"/>
      <c r="DA1869" s="148"/>
      <c r="DB1869" s="148"/>
      <c r="DC1869" s="148"/>
      <c r="DD1869" s="148"/>
      <c r="DE1869" s="148"/>
      <c r="DF1869" s="148"/>
      <c r="DG1869" s="148"/>
      <c r="DH1869" s="148"/>
      <c r="DI1869" s="148"/>
      <c r="DJ1869" s="148"/>
      <c r="DK1869" s="148"/>
    </row>
    <row r="1870" spans="1:115" s="149" customFormat="1" ht="24.75" customHeight="1" x14ac:dyDescent="0.15">
      <c r="A1870" s="297">
        <v>1867</v>
      </c>
      <c r="B1870" s="23" t="s">
        <v>5079</v>
      </c>
      <c r="C1870" s="24" t="s">
        <v>14332</v>
      </c>
      <c r="D1870" s="23" t="s">
        <v>4814</v>
      </c>
      <c r="E1870" s="23" t="s">
        <v>3308</v>
      </c>
      <c r="F1870" s="24" t="s">
        <v>8156</v>
      </c>
      <c r="G1870" s="95" t="s">
        <v>4829</v>
      </c>
      <c r="H1870" s="95" t="s">
        <v>5075</v>
      </c>
      <c r="I1870" s="23" t="s">
        <v>9143</v>
      </c>
      <c r="J1870" s="95" t="s">
        <v>5076</v>
      </c>
      <c r="K1870" s="95" t="s">
        <v>5077</v>
      </c>
      <c r="L1870" s="95"/>
      <c r="M1870" s="23" t="s">
        <v>5078</v>
      </c>
      <c r="N1870" s="23"/>
      <c r="O1870" s="95" t="s">
        <v>4815</v>
      </c>
      <c r="P1870" s="23" t="s">
        <v>4816</v>
      </c>
      <c r="Q1870" s="95" t="s">
        <v>4817</v>
      </c>
      <c r="R1870" s="95" t="s">
        <v>4818</v>
      </c>
      <c r="S1870" s="23" t="s">
        <v>4819</v>
      </c>
      <c r="T1870" s="23" t="s">
        <v>4820</v>
      </c>
      <c r="U1870" s="25" t="s">
        <v>4725</v>
      </c>
      <c r="V1870" s="23" t="s">
        <v>4821</v>
      </c>
      <c r="W1870" s="25" t="s">
        <v>4822</v>
      </c>
      <c r="X1870" s="58" t="s">
        <v>4823</v>
      </c>
      <c r="Y1870" s="23" t="s">
        <v>4824</v>
      </c>
      <c r="Z1870" s="23" t="s">
        <v>4825</v>
      </c>
      <c r="AA1870" s="33">
        <v>5</v>
      </c>
      <c r="AB1870" s="295" t="str">
        <f t="shared" si="149"/>
        <v>年間</v>
      </c>
      <c r="AC1870" s="268"/>
      <c r="AD1870" s="159">
        <v>1</v>
      </c>
      <c r="AE1870" s="111">
        <v>99600</v>
      </c>
      <c r="AF1870" s="26">
        <f t="shared" si="150"/>
        <v>99600</v>
      </c>
      <c r="AG1870" s="27">
        <v>41883</v>
      </c>
      <c r="AH1870" s="168">
        <v>41883</v>
      </c>
      <c r="AI1870" s="29" t="str">
        <f t="shared" si="147"/>
        <v>～</v>
      </c>
      <c r="AJ1870" s="178">
        <f t="shared" si="148"/>
        <v>43708</v>
      </c>
      <c r="AK1870" s="23" t="s">
        <v>4826</v>
      </c>
      <c r="AL1870" s="23" t="s">
        <v>5090</v>
      </c>
      <c r="AM1870" s="114">
        <v>41883</v>
      </c>
      <c r="AN1870" s="408" t="str">
        <f>IF($AA1870-data!$G$1=0,"　",IF(AK1870=0,"　",VLOOKUP($AK1870,data!$A$1:$H$264,8,FALSE)))</f>
        <v>消耗部品交換対象</v>
      </c>
      <c r="AO1870" s="109">
        <v>41908</v>
      </c>
      <c r="AP1870" s="134" t="s">
        <v>5074</v>
      </c>
      <c r="AQ1870" s="264">
        <f t="shared" si="151"/>
        <v>42948</v>
      </c>
      <c r="AR1870" s="148"/>
      <c r="AS1870" s="148"/>
      <c r="AT1870" s="148"/>
      <c r="AU1870" s="148"/>
      <c r="AV1870" s="148"/>
      <c r="AW1870" s="148"/>
      <c r="AX1870" s="148"/>
      <c r="AY1870" s="148"/>
      <c r="AZ1870" s="148"/>
      <c r="BA1870" s="148"/>
      <c r="BB1870" s="148"/>
      <c r="BC1870" s="148"/>
      <c r="BD1870" s="148"/>
      <c r="BE1870" s="148"/>
      <c r="BF1870" s="148"/>
      <c r="BG1870" s="148"/>
      <c r="BH1870" s="148"/>
      <c r="BI1870" s="148"/>
      <c r="BJ1870" s="148"/>
      <c r="BK1870" s="148"/>
      <c r="BL1870" s="148"/>
      <c r="BM1870" s="148"/>
      <c r="BN1870" s="148"/>
      <c r="BO1870" s="148"/>
      <c r="BP1870" s="148"/>
      <c r="BQ1870" s="148"/>
      <c r="BR1870" s="148"/>
      <c r="BS1870" s="148"/>
      <c r="BT1870" s="148"/>
      <c r="BU1870" s="148"/>
      <c r="BV1870" s="148"/>
      <c r="BW1870" s="148"/>
      <c r="BX1870" s="148"/>
      <c r="BY1870" s="148"/>
      <c r="BZ1870" s="148"/>
      <c r="CA1870" s="148"/>
      <c r="CB1870" s="148"/>
      <c r="CC1870" s="148"/>
      <c r="CD1870" s="148"/>
      <c r="CE1870" s="148"/>
      <c r="CF1870" s="148"/>
      <c r="CG1870" s="148"/>
      <c r="CH1870" s="148"/>
      <c r="CI1870" s="148"/>
      <c r="CJ1870" s="148"/>
      <c r="CK1870" s="148"/>
      <c r="CL1870" s="148"/>
      <c r="CM1870" s="148"/>
      <c r="CN1870" s="148"/>
      <c r="CO1870" s="148"/>
      <c r="CP1870" s="148"/>
      <c r="CQ1870" s="148"/>
      <c r="CR1870" s="148"/>
      <c r="CS1870" s="148"/>
      <c r="CT1870" s="148"/>
      <c r="CU1870" s="148"/>
      <c r="CV1870" s="148"/>
      <c r="CW1870" s="148"/>
      <c r="CX1870" s="148"/>
      <c r="CY1870" s="148"/>
      <c r="CZ1870" s="148"/>
      <c r="DA1870" s="148"/>
      <c r="DB1870" s="148"/>
      <c r="DC1870" s="148"/>
      <c r="DD1870" s="148"/>
      <c r="DE1870" s="148"/>
      <c r="DF1870" s="148"/>
      <c r="DG1870" s="148"/>
      <c r="DH1870" s="148"/>
      <c r="DI1870" s="148"/>
      <c r="DJ1870" s="148"/>
      <c r="DK1870" s="148"/>
    </row>
    <row r="1871" spans="1:115" s="149" customFormat="1" ht="24.75" customHeight="1" x14ac:dyDescent="0.15">
      <c r="A1871" s="297">
        <v>1868</v>
      </c>
      <c r="B1871" s="23" t="s">
        <v>5091</v>
      </c>
      <c r="C1871" s="24" t="s">
        <v>14332</v>
      </c>
      <c r="D1871" s="23" t="s">
        <v>4814</v>
      </c>
      <c r="E1871" s="23" t="s">
        <v>3308</v>
      </c>
      <c r="F1871" s="24" t="s">
        <v>8156</v>
      </c>
      <c r="G1871" s="95" t="s">
        <v>4829</v>
      </c>
      <c r="H1871" s="95" t="s">
        <v>5075</v>
      </c>
      <c r="I1871" s="23" t="s">
        <v>9143</v>
      </c>
      <c r="J1871" s="95" t="s">
        <v>5076</v>
      </c>
      <c r="K1871" s="95" t="s">
        <v>5077</v>
      </c>
      <c r="L1871" s="95"/>
      <c r="M1871" s="23" t="s">
        <v>5078</v>
      </c>
      <c r="N1871" s="23"/>
      <c r="O1871" s="95" t="s">
        <v>4815</v>
      </c>
      <c r="P1871" s="23" t="s">
        <v>4816</v>
      </c>
      <c r="Q1871" s="95" t="s">
        <v>4817</v>
      </c>
      <c r="R1871" s="95" t="s">
        <v>4818</v>
      </c>
      <c r="S1871" s="23" t="s">
        <v>4819</v>
      </c>
      <c r="T1871" s="23" t="s">
        <v>4820</v>
      </c>
      <c r="U1871" s="25" t="s">
        <v>4725</v>
      </c>
      <c r="V1871" s="23" t="s">
        <v>4821</v>
      </c>
      <c r="W1871" s="25" t="s">
        <v>4822</v>
      </c>
      <c r="X1871" s="58" t="s">
        <v>4823</v>
      </c>
      <c r="Y1871" s="23" t="s">
        <v>4824</v>
      </c>
      <c r="Z1871" s="23" t="s">
        <v>4825</v>
      </c>
      <c r="AA1871" s="33">
        <v>5</v>
      </c>
      <c r="AB1871" s="295" t="str">
        <f t="shared" si="149"/>
        <v>年間</v>
      </c>
      <c r="AC1871" s="268"/>
      <c r="AD1871" s="159">
        <v>1</v>
      </c>
      <c r="AE1871" s="111">
        <v>104400</v>
      </c>
      <c r="AF1871" s="26">
        <f t="shared" si="150"/>
        <v>104400</v>
      </c>
      <c r="AG1871" s="27">
        <v>41883</v>
      </c>
      <c r="AH1871" s="168">
        <v>41883</v>
      </c>
      <c r="AI1871" s="29" t="str">
        <f t="shared" si="147"/>
        <v>～</v>
      </c>
      <c r="AJ1871" s="178">
        <f t="shared" si="148"/>
        <v>43708</v>
      </c>
      <c r="AK1871" s="23" t="s">
        <v>4855</v>
      </c>
      <c r="AL1871" s="23" t="s">
        <v>5092</v>
      </c>
      <c r="AM1871" s="114">
        <v>41883</v>
      </c>
      <c r="AN1871" s="408" t="str">
        <f>IF($AA1871-data!$G$1=0,"　",IF(AK1871=0,"　",VLOOKUP($AK1871,data!$A$1:$H$264,8,FALSE)))</f>
        <v>消耗部品交換対象</v>
      </c>
      <c r="AO1871" s="109">
        <v>41919</v>
      </c>
      <c r="AP1871" s="134" t="s">
        <v>5074</v>
      </c>
      <c r="AQ1871" s="264">
        <f t="shared" si="151"/>
        <v>42948</v>
      </c>
      <c r="AR1871" s="148"/>
      <c r="AS1871" s="148"/>
      <c r="AT1871" s="148"/>
      <c r="AU1871" s="148"/>
      <c r="AV1871" s="148"/>
      <c r="AW1871" s="148"/>
      <c r="AX1871" s="148"/>
      <c r="AY1871" s="148"/>
      <c r="AZ1871" s="148"/>
      <c r="BA1871" s="148"/>
      <c r="BB1871" s="148"/>
      <c r="BC1871" s="148"/>
      <c r="BD1871" s="148"/>
      <c r="BE1871" s="148"/>
      <c r="BF1871" s="148"/>
      <c r="BG1871" s="148"/>
      <c r="BH1871" s="148"/>
      <c r="BI1871" s="148"/>
      <c r="BJ1871" s="148"/>
      <c r="BK1871" s="148"/>
      <c r="BL1871" s="148"/>
      <c r="BM1871" s="148"/>
      <c r="BN1871" s="148"/>
      <c r="BO1871" s="148"/>
      <c r="BP1871" s="148"/>
      <c r="BQ1871" s="148"/>
      <c r="BR1871" s="148"/>
      <c r="BS1871" s="148"/>
      <c r="BT1871" s="148"/>
      <c r="BU1871" s="148"/>
      <c r="BV1871" s="148"/>
      <c r="BW1871" s="148"/>
      <c r="BX1871" s="148"/>
      <c r="BY1871" s="148"/>
      <c r="BZ1871" s="148"/>
      <c r="CA1871" s="148"/>
      <c r="CB1871" s="148"/>
      <c r="CC1871" s="148"/>
      <c r="CD1871" s="148"/>
      <c r="CE1871" s="148"/>
      <c r="CF1871" s="148"/>
      <c r="CG1871" s="148"/>
      <c r="CH1871" s="148"/>
      <c r="CI1871" s="148"/>
      <c r="CJ1871" s="148"/>
      <c r="CK1871" s="148"/>
      <c r="CL1871" s="148"/>
      <c r="CM1871" s="148"/>
      <c r="CN1871" s="148"/>
      <c r="CO1871" s="148"/>
      <c r="CP1871" s="148"/>
      <c r="CQ1871" s="148"/>
      <c r="CR1871" s="148"/>
      <c r="CS1871" s="148"/>
      <c r="CT1871" s="148"/>
      <c r="CU1871" s="148"/>
      <c r="CV1871" s="148"/>
      <c r="CW1871" s="148"/>
      <c r="CX1871" s="148"/>
      <c r="CY1871" s="148"/>
      <c r="CZ1871" s="148"/>
      <c r="DA1871" s="148"/>
      <c r="DB1871" s="148"/>
      <c r="DC1871" s="148"/>
      <c r="DD1871" s="148"/>
      <c r="DE1871" s="148"/>
      <c r="DF1871" s="148"/>
      <c r="DG1871" s="148"/>
      <c r="DH1871" s="148"/>
      <c r="DI1871" s="148"/>
      <c r="DJ1871" s="148"/>
      <c r="DK1871" s="148"/>
    </row>
    <row r="1872" spans="1:115" s="149" customFormat="1" ht="24.75" customHeight="1" x14ac:dyDescent="0.15">
      <c r="A1872" s="297">
        <v>1869</v>
      </c>
      <c r="B1872" s="23" t="s">
        <v>5093</v>
      </c>
      <c r="C1872" s="24" t="s">
        <v>14375</v>
      </c>
      <c r="D1872" s="23" t="s">
        <v>5094</v>
      </c>
      <c r="E1872" s="23" t="s">
        <v>5095</v>
      </c>
      <c r="F1872" s="24" t="s">
        <v>13631</v>
      </c>
      <c r="G1872" s="25" t="s">
        <v>5111</v>
      </c>
      <c r="H1872" s="23" t="s">
        <v>5112</v>
      </c>
      <c r="I1872" s="44" t="s">
        <v>11163</v>
      </c>
      <c r="J1872" s="134" t="s">
        <v>5113</v>
      </c>
      <c r="K1872" s="134" t="s">
        <v>5105</v>
      </c>
      <c r="L1872" s="134"/>
      <c r="M1872" s="23" t="s">
        <v>5106</v>
      </c>
      <c r="N1872" s="23" t="s">
        <v>5107</v>
      </c>
      <c r="O1872" s="95" t="s">
        <v>5096</v>
      </c>
      <c r="P1872" s="23" t="s">
        <v>5097</v>
      </c>
      <c r="Q1872" s="95" t="s">
        <v>5098</v>
      </c>
      <c r="R1872" s="95" t="s">
        <v>5099</v>
      </c>
      <c r="S1872" s="23" t="s">
        <v>5100</v>
      </c>
      <c r="T1872" s="23" t="s">
        <v>5101</v>
      </c>
      <c r="U1872" s="134" t="s">
        <v>5102</v>
      </c>
      <c r="V1872" s="23" t="s">
        <v>5103</v>
      </c>
      <c r="W1872" s="134" t="s">
        <v>5104</v>
      </c>
      <c r="X1872" s="134" t="s">
        <v>5105</v>
      </c>
      <c r="Y1872" s="23" t="s">
        <v>5106</v>
      </c>
      <c r="Z1872" s="23" t="s">
        <v>5107</v>
      </c>
      <c r="AA1872" s="33">
        <v>3</v>
      </c>
      <c r="AB1872" s="295" t="str">
        <f t="shared" si="149"/>
        <v>年間</v>
      </c>
      <c r="AC1872" s="268"/>
      <c r="AD1872" s="23">
        <v>1</v>
      </c>
      <c r="AE1872" s="134">
        <v>108000</v>
      </c>
      <c r="AF1872" s="26">
        <f t="shared" si="150"/>
        <v>108000</v>
      </c>
      <c r="AG1872" s="27">
        <v>41883</v>
      </c>
      <c r="AH1872" s="168">
        <v>41907</v>
      </c>
      <c r="AI1872" s="29" t="str">
        <f t="shared" si="147"/>
        <v>～</v>
      </c>
      <c r="AJ1872" s="178">
        <f t="shared" si="148"/>
        <v>43002</v>
      </c>
      <c r="AK1872" s="23" t="s">
        <v>5108</v>
      </c>
      <c r="AL1872" s="23" t="s">
        <v>5109</v>
      </c>
      <c r="AM1872" s="35">
        <v>41907</v>
      </c>
      <c r="AN1872" s="408" t="str">
        <f>IF($AA1872-data!$G$1=0,"　",IF(AK1872=0,"　",VLOOKUP($AK1872,data!$A$1:$H$264,8,FALSE)))</f>
        <v>　</v>
      </c>
      <c r="AO1872" s="35">
        <v>41911</v>
      </c>
      <c r="AP1872" s="134" t="s">
        <v>5110</v>
      </c>
      <c r="AQ1872" s="264" t="str">
        <f t="shared" si="151"/>
        <v/>
      </c>
      <c r="AR1872" s="148"/>
      <c r="AS1872" s="148"/>
      <c r="AT1872" s="148"/>
      <c r="AU1872" s="148"/>
      <c r="AV1872" s="148"/>
      <c r="AW1872" s="148"/>
      <c r="AX1872" s="148"/>
      <c r="AY1872" s="148"/>
      <c r="AZ1872" s="148"/>
      <c r="BA1872" s="148"/>
      <c r="BB1872" s="148"/>
      <c r="BC1872" s="148"/>
      <c r="BD1872" s="148"/>
      <c r="BE1872" s="148"/>
      <c r="BF1872" s="148"/>
      <c r="BG1872" s="148"/>
      <c r="BH1872" s="148"/>
      <c r="BI1872" s="148"/>
      <c r="BJ1872" s="148"/>
      <c r="BK1872" s="148"/>
      <c r="BL1872" s="148"/>
      <c r="BM1872" s="148"/>
      <c r="BN1872" s="148"/>
      <c r="BO1872" s="148"/>
      <c r="BP1872" s="148"/>
      <c r="BQ1872" s="148"/>
      <c r="BR1872" s="148"/>
      <c r="BS1872" s="148"/>
      <c r="BT1872" s="148"/>
      <c r="BU1872" s="148"/>
      <c r="BV1872" s="148"/>
      <c r="BW1872" s="148"/>
      <c r="BX1872" s="148"/>
      <c r="BY1872" s="148"/>
      <c r="BZ1872" s="148"/>
      <c r="CA1872" s="148"/>
      <c r="CB1872" s="148"/>
      <c r="CC1872" s="148"/>
      <c r="CD1872" s="148"/>
      <c r="CE1872" s="148"/>
      <c r="CF1872" s="148"/>
      <c r="CG1872" s="148"/>
      <c r="CH1872" s="148"/>
      <c r="CI1872" s="148"/>
      <c r="CJ1872" s="148"/>
      <c r="CK1872" s="148"/>
      <c r="CL1872" s="148"/>
      <c r="CM1872" s="148"/>
      <c r="CN1872" s="148"/>
      <c r="CO1872" s="148"/>
      <c r="CP1872" s="148"/>
      <c r="CQ1872" s="148"/>
      <c r="CR1872" s="148"/>
      <c r="CS1872" s="148"/>
      <c r="CT1872" s="148"/>
      <c r="CU1872" s="148"/>
      <c r="CV1872" s="148"/>
      <c r="CW1872" s="148"/>
      <c r="CX1872" s="148"/>
      <c r="CY1872" s="148"/>
      <c r="CZ1872" s="148"/>
      <c r="DA1872" s="148"/>
      <c r="DB1872" s="148"/>
      <c r="DC1872" s="148"/>
      <c r="DD1872" s="148"/>
      <c r="DE1872" s="148"/>
      <c r="DF1872" s="148"/>
      <c r="DG1872" s="148"/>
      <c r="DH1872" s="148"/>
      <c r="DI1872" s="148"/>
      <c r="DJ1872" s="148"/>
      <c r="DK1872" s="148"/>
    </row>
    <row r="1873" spans="1:115" s="149" customFormat="1" ht="24.75" customHeight="1" x14ac:dyDescent="0.15">
      <c r="A1873" s="297">
        <v>1870</v>
      </c>
      <c r="B1873" s="23" t="s">
        <v>5114</v>
      </c>
      <c r="C1873" s="24" t="s">
        <v>14375</v>
      </c>
      <c r="D1873" s="23" t="s">
        <v>5094</v>
      </c>
      <c r="E1873" s="23" t="s">
        <v>5095</v>
      </c>
      <c r="F1873" s="24" t="s">
        <v>13631</v>
      </c>
      <c r="G1873" s="25" t="s">
        <v>5111</v>
      </c>
      <c r="H1873" s="23" t="s">
        <v>5112</v>
      </c>
      <c r="I1873" s="44" t="s">
        <v>11163</v>
      </c>
      <c r="J1873" s="134" t="s">
        <v>5113</v>
      </c>
      <c r="K1873" s="134" t="s">
        <v>5105</v>
      </c>
      <c r="L1873" s="134"/>
      <c r="M1873" s="23" t="s">
        <v>5106</v>
      </c>
      <c r="N1873" s="23" t="s">
        <v>5107</v>
      </c>
      <c r="O1873" s="95" t="s">
        <v>5096</v>
      </c>
      <c r="P1873" s="23" t="s">
        <v>5097</v>
      </c>
      <c r="Q1873" s="95" t="s">
        <v>5098</v>
      </c>
      <c r="R1873" s="95" t="s">
        <v>5099</v>
      </c>
      <c r="S1873" s="23" t="s">
        <v>5100</v>
      </c>
      <c r="T1873" s="23" t="s">
        <v>5101</v>
      </c>
      <c r="U1873" s="134" t="s">
        <v>5102</v>
      </c>
      <c r="V1873" s="23" t="s">
        <v>5103</v>
      </c>
      <c r="W1873" s="134" t="s">
        <v>5104</v>
      </c>
      <c r="X1873" s="134" t="s">
        <v>5105</v>
      </c>
      <c r="Y1873" s="23" t="s">
        <v>5106</v>
      </c>
      <c r="Z1873" s="23" t="s">
        <v>5107</v>
      </c>
      <c r="AA1873" s="33">
        <v>3</v>
      </c>
      <c r="AB1873" s="295" t="str">
        <f t="shared" si="149"/>
        <v>年間</v>
      </c>
      <c r="AC1873" s="268"/>
      <c r="AD1873" s="23">
        <v>1</v>
      </c>
      <c r="AE1873" s="134">
        <v>15120</v>
      </c>
      <c r="AF1873" s="26">
        <f t="shared" si="150"/>
        <v>15120</v>
      </c>
      <c r="AG1873" s="27">
        <v>41883</v>
      </c>
      <c r="AH1873" s="168">
        <v>41907</v>
      </c>
      <c r="AI1873" s="29" t="str">
        <f t="shared" si="147"/>
        <v>～</v>
      </c>
      <c r="AJ1873" s="178">
        <f t="shared" si="148"/>
        <v>43002</v>
      </c>
      <c r="AK1873" s="23" t="s">
        <v>5115</v>
      </c>
      <c r="AL1873" s="23" t="s">
        <v>5116</v>
      </c>
      <c r="AM1873" s="35">
        <v>41907</v>
      </c>
      <c r="AN1873" s="408" t="str">
        <f>IF($AA1873-data!$G$1=0,"　",IF(AK1873=0,"　",VLOOKUP($AK1873,data!$A$1:$H$264,8,FALSE)))</f>
        <v>　</v>
      </c>
      <c r="AO1873" s="35">
        <v>41911</v>
      </c>
      <c r="AP1873" s="134" t="s">
        <v>5117</v>
      </c>
      <c r="AQ1873" s="264" t="str">
        <f t="shared" si="151"/>
        <v/>
      </c>
      <c r="AR1873" s="148"/>
      <c r="AS1873" s="148"/>
      <c r="AT1873" s="148"/>
      <c r="AU1873" s="148"/>
      <c r="AV1873" s="148"/>
      <c r="AW1873" s="148"/>
      <c r="AX1873" s="148"/>
      <c r="AY1873" s="148"/>
      <c r="AZ1873" s="148"/>
      <c r="BA1873" s="148"/>
      <c r="BB1873" s="148"/>
      <c r="BC1873" s="148"/>
      <c r="BD1873" s="148"/>
      <c r="BE1873" s="148"/>
      <c r="BF1873" s="148"/>
      <c r="BG1873" s="148"/>
      <c r="BH1873" s="148"/>
      <c r="BI1873" s="148"/>
      <c r="BJ1873" s="148"/>
      <c r="BK1873" s="148"/>
      <c r="BL1873" s="148"/>
      <c r="BM1873" s="148"/>
      <c r="BN1873" s="148"/>
      <c r="BO1873" s="148"/>
      <c r="BP1873" s="148"/>
      <c r="BQ1873" s="148"/>
      <c r="BR1873" s="148"/>
      <c r="BS1873" s="148"/>
      <c r="BT1873" s="148"/>
      <c r="BU1873" s="148"/>
      <c r="BV1873" s="148"/>
      <c r="BW1873" s="148"/>
      <c r="BX1873" s="148"/>
      <c r="BY1873" s="148"/>
      <c r="BZ1873" s="148"/>
      <c r="CA1873" s="148"/>
      <c r="CB1873" s="148"/>
      <c r="CC1873" s="148"/>
      <c r="CD1873" s="148"/>
      <c r="CE1873" s="148"/>
      <c r="CF1873" s="148"/>
      <c r="CG1873" s="148"/>
      <c r="CH1873" s="148"/>
      <c r="CI1873" s="148"/>
      <c r="CJ1873" s="148"/>
      <c r="CK1873" s="148"/>
      <c r="CL1873" s="148"/>
      <c r="CM1873" s="148"/>
      <c r="CN1873" s="148"/>
      <c r="CO1873" s="148"/>
      <c r="CP1873" s="148"/>
      <c r="CQ1873" s="148"/>
      <c r="CR1873" s="148"/>
      <c r="CS1873" s="148"/>
      <c r="CT1873" s="148"/>
      <c r="CU1873" s="148"/>
      <c r="CV1873" s="148"/>
      <c r="CW1873" s="148"/>
      <c r="CX1873" s="148"/>
      <c r="CY1873" s="148"/>
      <c r="CZ1873" s="148"/>
      <c r="DA1873" s="148"/>
      <c r="DB1873" s="148"/>
      <c r="DC1873" s="148"/>
      <c r="DD1873" s="148"/>
      <c r="DE1873" s="148"/>
      <c r="DF1873" s="148"/>
      <c r="DG1873" s="148"/>
      <c r="DH1873" s="148"/>
      <c r="DI1873" s="148"/>
      <c r="DJ1873" s="148"/>
      <c r="DK1873" s="148"/>
    </row>
    <row r="1874" spans="1:115" s="149" customFormat="1" ht="24.75" customHeight="1" x14ac:dyDescent="0.15">
      <c r="A1874" s="297">
        <v>1871</v>
      </c>
      <c r="B1874" s="23" t="s">
        <v>5114</v>
      </c>
      <c r="C1874" s="24" t="s">
        <v>14375</v>
      </c>
      <c r="D1874" s="23" t="s">
        <v>5094</v>
      </c>
      <c r="E1874" s="23" t="s">
        <v>5095</v>
      </c>
      <c r="F1874" s="24" t="s">
        <v>13631</v>
      </c>
      <c r="G1874" s="25" t="s">
        <v>5111</v>
      </c>
      <c r="H1874" s="23" t="s">
        <v>5112</v>
      </c>
      <c r="I1874" s="44" t="s">
        <v>11163</v>
      </c>
      <c r="J1874" s="134" t="s">
        <v>5113</v>
      </c>
      <c r="K1874" s="134" t="s">
        <v>5105</v>
      </c>
      <c r="L1874" s="134"/>
      <c r="M1874" s="23" t="s">
        <v>5106</v>
      </c>
      <c r="N1874" s="23" t="s">
        <v>5107</v>
      </c>
      <c r="O1874" s="95" t="s">
        <v>5096</v>
      </c>
      <c r="P1874" s="23" t="s">
        <v>5097</v>
      </c>
      <c r="Q1874" s="95" t="s">
        <v>5098</v>
      </c>
      <c r="R1874" s="95" t="s">
        <v>5099</v>
      </c>
      <c r="S1874" s="23" t="s">
        <v>5100</v>
      </c>
      <c r="T1874" s="23" t="s">
        <v>5101</v>
      </c>
      <c r="U1874" s="134" t="s">
        <v>5102</v>
      </c>
      <c r="V1874" s="23" t="s">
        <v>5103</v>
      </c>
      <c r="W1874" s="134" t="s">
        <v>5104</v>
      </c>
      <c r="X1874" s="134" t="s">
        <v>5105</v>
      </c>
      <c r="Y1874" s="23" t="s">
        <v>5106</v>
      </c>
      <c r="Z1874" s="23" t="s">
        <v>5107</v>
      </c>
      <c r="AA1874" s="33">
        <v>3</v>
      </c>
      <c r="AB1874" s="295" t="str">
        <f t="shared" si="149"/>
        <v>年間</v>
      </c>
      <c r="AC1874" s="268"/>
      <c r="AD1874" s="23">
        <v>1</v>
      </c>
      <c r="AE1874" s="134">
        <v>15120</v>
      </c>
      <c r="AF1874" s="26">
        <f t="shared" si="150"/>
        <v>15120</v>
      </c>
      <c r="AG1874" s="27">
        <v>41883</v>
      </c>
      <c r="AH1874" s="168">
        <v>41907</v>
      </c>
      <c r="AI1874" s="29" t="str">
        <f t="shared" si="147"/>
        <v>～</v>
      </c>
      <c r="AJ1874" s="178">
        <f t="shared" si="148"/>
        <v>43002</v>
      </c>
      <c r="AK1874" s="23" t="s">
        <v>5115</v>
      </c>
      <c r="AL1874" s="23" t="s">
        <v>5118</v>
      </c>
      <c r="AM1874" s="35">
        <v>41907</v>
      </c>
      <c r="AN1874" s="408" t="str">
        <f>IF($AA1874-data!$G$1=0,"　",IF(AK1874=0,"　",VLOOKUP($AK1874,data!$A$1:$H$264,8,FALSE)))</f>
        <v>　</v>
      </c>
      <c r="AO1874" s="35">
        <v>41911</v>
      </c>
      <c r="AP1874" s="134" t="s">
        <v>5117</v>
      </c>
      <c r="AQ1874" s="264" t="str">
        <f t="shared" si="151"/>
        <v/>
      </c>
      <c r="AR1874" s="148"/>
      <c r="AS1874" s="148"/>
      <c r="AT1874" s="148"/>
      <c r="AU1874" s="148"/>
      <c r="AV1874" s="148"/>
      <c r="AW1874" s="148"/>
      <c r="AX1874" s="148"/>
      <c r="AY1874" s="148"/>
      <c r="AZ1874" s="148"/>
      <c r="BA1874" s="148"/>
      <c r="BB1874" s="148"/>
      <c r="BC1874" s="148"/>
      <c r="BD1874" s="148"/>
      <c r="BE1874" s="148"/>
      <c r="BF1874" s="148"/>
      <c r="BG1874" s="148"/>
      <c r="BH1874" s="148"/>
      <c r="BI1874" s="148"/>
      <c r="BJ1874" s="148"/>
      <c r="BK1874" s="148"/>
      <c r="BL1874" s="148"/>
      <c r="BM1874" s="148"/>
      <c r="BN1874" s="148"/>
      <c r="BO1874" s="148"/>
      <c r="BP1874" s="148"/>
      <c r="BQ1874" s="148"/>
      <c r="BR1874" s="148"/>
      <c r="BS1874" s="148"/>
      <c r="BT1874" s="148"/>
      <c r="BU1874" s="148"/>
      <c r="BV1874" s="148"/>
      <c r="BW1874" s="148"/>
      <c r="BX1874" s="148"/>
      <c r="BY1874" s="148"/>
      <c r="BZ1874" s="148"/>
      <c r="CA1874" s="148"/>
      <c r="CB1874" s="148"/>
      <c r="CC1874" s="148"/>
      <c r="CD1874" s="148"/>
      <c r="CE1874" s="148"/>
      <c r="CF1874" s="148"/>
      <c r="CG1874" s="148"/>
      <c r="CH1874" s="148"/>
      <c r="CI1874" s="148"/>
      <c r="CJ1874" s="148"/>
      <c r="CK1874" s="148"/>
      <c r="CL1874" s="148"/>
      <c r="CM1874" s="148"/>
      <c r="CN1874" s="148"/>
      <c r="CO1874" s="148"/>
      <c r="CP1874" s="148"/>
      <c r="CQ1874" s="148"/>
      <c r="CR1874" s="148"/>
      <c r="CS1874" s="148"/>
      <c r="CT1874" s="148"/>
      <c r="CU1874" s="148"/>
      <c r="CV1874" s="148"/>
      <c r="CW1874" s="148"/>
      <c r="CX1874" s="148"/>
      <c r="CY1874" s="148"/>
      <c r="CZ1874" s="148"/>
      <c r="DA1874" s="148"/>
      <c r="DB1874" s="148"/>
      <c r="DC1874" s="148"/>
      <c r="DD1874" s="148"/>
      <c r="DE1874" s="148"/>
      <c r="DF1874" s="148"/>
      <c r="DG1874" s="148"/>
      <c r="DH1874" s="148"/>
      <c r="DI1874" s="148"/>
      <c r="DJ1874" s="148"/>
      <c r="DK1874" s="148"/>
    </row>
    <row r="1875" spans="1:115" s="149" customFormat="1" ht="24.75" customHeight="1" x14ac:dyDescent="0.15">
      <c r="A1875" s="297">
        <v>1872</v>
      </c>
      <c r="B1875" s="23" t="s">
        <v>5114</v>
      </c>
      <c r="C1875" s="24" t="s">
        <v>14375</v>
      </c>
      <c r="D1875" s="23" t="s">
        <v>5094</v>
      </c>
      <c r="E1875" s="23" t="s">
        <v>5095</v>
      </c>
      <c r="F1875" s="24" t="s">
        <v>13631</v>
      </c>
      <c r="G1875" s="25" t="s">
        <v>5111</v>
      </c>
      <c r="H1875" s="23" t="s">
        <v>5112</v>
      </c>
      <c r="I1875" s="44" t="s">
        <v>11163</v>
      </c>
      <c r="J1875" s="134" t="s">
        <v>5113</v>
      </c>
      <c r="K1875" s="134" t="s">
        <v>5105</v>
      </c>
      <c r="L1875" s="134"/>
      <c r="M1875" s="23" t="s">
        <v>5106</v>
      </c>
      <c r="N1875" s="23" t="s">
        <v>5107</v>
      </c>
      <c r="O1875" s="95" t="s">
        <v>5096</v>
      </c>
      <c r="P1875" s="23" t="s">
        <v>5097</v>
      </c>
      <c r="Q1875" s="95" t="s">
        <v>5098</v>
      </c>
      <c r="R1875" s="95" t="s">
        <v>5099</v>
      </c>
      <c r="S1875" s="23" t="s">
        <v>5100</v>
      </c>
      <c r="T1875" s="23" t="s">
        <v>5101</v>
      </c>
      <c r="U1875" s="134" t="s">
        <v>5102</v>
      </c>
      <c r="V1875" s="23" t="s">
        <v>5103</v>
      </c>
      <c r="W1875" s="134" t="s">
        <v>5104</v>
      </c>
      <c r="X1875" s="134" t="s">
        <v>5105</v>
      </c>
      <c r="Y1875" s="23" t="s">
        <v>5106</v>
      </c>
      <c r="Z1875" s="23" t="s">
        <v>5107</v>
      </c>
      <c r="AA1875" s="33">
        <v>3</v>
      </c>
      <c r="AB1875" s="295" t="str">
        <f t="shared" si="149"/>
        <v>年間</v>
      </c>
      <c r="AC1875" s="268"/>
      <c r="AD1875" s="23">
        <v>1</v>
      </c>
      <c r="AE1875" s="134">
        <v>15120</v>
      </c>
      <c r="AF1875" s="26">
        <f t="shared" si="150"/>
        <v>15120</v>
      </c>
      <c r="AG1875" s="27">
        <v>41883</v>
      </c>
      <c r="AH1875" s="168">
        <v>41907</v>
      </c>
      <c r="AI1875" s="29" t="str">
        <f t="shared" si="147"/>
        <v>～</v>
      </c>
      <c r="AJ1875" s="178">
        <f t="shared" si="148"/>
        <v>43002</v>
      </c>
      <c r="AK1875" s="23" t="s">
        <v>5115</v>
      </c>
      <c r="AL1875" s="23" t="s">
        <v>5119</v>
      </c>
      <c r="AM1875" s="35">
        <v>41907</v>
      </c>
      <c r="AN1875" s="408" t="str">
        <f>IF($AA1875-data!$G$1=0,"　",IF(AK1875=0,"　",VLOOKUP($AK1875,data!$A$1:$H$264,8,FALSE)))</f>
        <v>　</v>
      </c>
      <c r="AO1875" s="35">
        <v>41911</v>
      </c>
      <c r="AP1875" s="134" t="s">
        <v>5117</v>
      </c>
      <c r="AQ1875" s="264" t="str">
        <f t="shared" si="151"/>
        <v/>
      </c>
      <c r="AR1875" s="148"/>
      <c r="AS1875" s="148"/>
      <c r="AT1875" s="148"/>
      <c r="AU1875" s="148"/>
      <c r="AV1875" s="148"/>
      <c r="AW1875" s="148"/>
      <c r="AX1875" s="148"/>
      <c r="AY1875" s="148"/>
      <c r="AZ1875" s="148"/>
      <c r="BA1875" s="148"/>
      <c r="BB1875" s="148"/>
      <c r="BC1875" s="148"/>
      <c r="BD1875" s="148"/>
      <c r="BE1875" s="148"/>
      <c r="BF1875" s="148"/>
      <c r="BG1875" s="148"/>
      <c r="BH1875" s="148"/>
      <c r="BI1875" s="148"/>
      <c r="BJ1875" s="148"/>
      <c r="BK1875" s="148"/>
      <c r="BL1875" s="148"/>
      <c r="BM1875" s="148"/>
      <c r="BN1875" s="148"/>
      <c r="BO1875" s="148"/>
      <c r="BP1875" s="148"/>
      <c r="BQ1875" s="148"/>
      <c r="BR1875" s="148"/>
      <c r="BS1875" s="148"/>
      <c r="BT1875" s="148"/>
      <c r="BU1875" s="148"/>
      <c r="BV1875" s="148"/>
      <c r="BW1875" s="148"/>
      <c r="BX1875" s="148"/>
      <c r="BY1875" s="148"/>
      <c r="BZ1875" s="148"/>
      <c r="CA1875" s="148"/>
      <c r="CB1875" s="148"/>
      <c r="CC1875" s="148"/>
      <c r="CD1875" s="148"/>
      <c r="CE1875" s="148"/>
      <c r="CF1875" s="148"/>
      <c r="CG1875" s="148"/>
      <c r="CH1875" s="148"/>
      <c r="CI1875" s="148"/>
      <c r="CJ1875" s="148"/>
      <c r="CK1875" s="148"/>
      <c r="CL1875" s="148"/>
      <c r="CM1875" s="148"/>
      <c r="CN1875" s="148"/>
      <c r="CO1875" s="148"/>
      <c r="CP1875" s="148"/>
      <c r="CQ1875" s="148"/>
      <c r="CR1875" s="148"/>
      <c r="CS1875" s="148"/>
      <c r="CT1875" s="148"/>
      <c r="CU1875" s="148"/>
      <c r="CV1875" s="148"/>
      <c r="CW1875" s="148"/>
      <c r="CX1875" s="148"/>
      <c r="CY1875" s="148"/>
      <c r="CZ1875" s="148"/>
      <c r="DA1875" s="148"/>
      <c r="DB1875" s="148"/>
      <c r="DC1875" s="148"/>
      <c r="DD1875" s="148"/>
      <c r="DE1875" s="148"/>
      <c r="DF1875" s="148"/>
      <c r="DG1875" s="148"/>
      <c r="DH1875" s="148"/>
      <c r="DI1875" s="148"/>
      <c r="DJ1875" s="148"/>
      <c r="DK1875" s="148"/>
    </row>
    <row r="1876" spans="1:115" s="149" customFormat="1" ht="24.75" customHeight="1" x14ac:dyDescent="0.15">
      <c r="A1876" s="297">
        <v>1873</v>
      </c>
      <c r="B1876" s="23" t="s">
        <v>5120</v>
      </c>
      <c r="C1876" s="24" t="s">
        <v>14375</v>
      </c>
      <c r="D1876" s="23" t="s">
        <v>5094</v>
      </c>
      <c r="E1876" s="23" t="s">
        <v>5095</v>
      </c>
      <c r="F1876" s="24" t="s">
        <v>13631</v>
      </c>
      <c r="G1876" s="25" t="s">
        <v>5123</v>
      </c>
      <c r="H1876" s="23" t="s">
        <v>5103</v>
      </c>
      <c r="I1876" s="44" t="s">
        <v>11163</v>
      </c>
      <c r="J1876" s="134" t="s">
        <v>5104</v>
      </c>
      <c r="K1876" s="134" t="s">
        <v>5105</v>
      </c>
      <c r="L1876" s="134"/>
      <c r="M1876" s="23" t="s">
        <v>5106</v>
      </c>
      <c r="N1876" s="23" t="s">
        <v>5107</v>
      </c>
      <c r="O1876" s="95" t="s">
        <v>5096</v>
      </c>
      <c r="P1876" s="23" t="s">
        <v>5097</v>
      </c>
      <c r="Q1876" s="95" t="s">
        <v>5098</v>
      </c>
      <c r="R1876" s="95" t="s">
        <v>5099</v>
      </c>
      <c r="S1876" s="23" t="s">
        <v>5100</v>
      </c>
      <c r="T1876" s="23" t="s">
        <v>5101</v>
      </c>
      <c r="U1876" s="134" t="s">
        <v>5102</v>
      </c>
      <c r="V1876" s="23" t="s">
        <v>5103</v>
      </c>
      <c r="W1876" s="134" t="s">
        <v>5104</v>
      </c>
      <c r="X1876" s="134" t="s">
        <v>5105</v>
      </c>
      <c r="Y1876" s="23" t="s">
        <v>5106</v>
      </c>
      <c r="Z1876" s="23" t="s">
        <v>5107</v>
      </c>
      <c r="AA1876" s="33">
        <v>3</v>
      </c>
      <c r="AB1876" s="295" t="str">
        <f t="shared" si="149"/>
        <v>年間</v>
      </c>
      <c r="AC1876" s="268"/>
      <c r="AD1876" s="23">
        <v>1</v>
      </c>
      <c r="AE1876" s="134">
        <v>108000</v>
      </c>
      <c r="AF1876" s="26">
        <f t="shared" si="150"/>
        <v>108000</v>
      </c>
      <c r="AG1876" s="27">
        <v>41883</v>
      </c>
      <c r="AH1876" s="168">
        <v>41907</v>
      </c>
      <c r="AI1876" s="29" t="str">
        <f t="shared" si="147"/>
        <v>～</v>
      </c>
      <c r="AJ1876" s="178">
        <f t="shared" si="148"/>
        <v>43002</v>
      </c>
      <c r="AK1876" s="23" t="s">
        <v>5108</v>
      </c>
      <c r="AL1876" s="23" t="s">
        <v>5121</v>
      </c>
      <c r="AM1876" s="35">
        <v>41907</v>
      </c>
      <c r="AN1876" s="408" t="str">
        <f>IF($AA1876-data!$G$1=0,"　",IF(AK1876=0,"　",VLOOKUP($AK1876,data!$A$1:$H$264,8,FALSE)))</f>
        <v>　</v>
      </c>
      <c r="AO1876" s="35">
        <v>41911</v>
      </c>
      <c r="AP1876" s="134" t="s">
        <v>5122</v>
      </c>
      <c r="AQ1876" s="264" t="str">
        <f t="shared" si="151"/>
        <v/>
      </c>
      <c r="AR1876" s="148"/>
      <c r="AS1876" s="148"/>
      <c r="AT1876" s="148"/>
      <c r="AU1876" s="148"/>
      <c r="AV1876" s="148"/>
      <c r="AW1876" s="148"/>
      <c r="AX1876" s="148"/>
      <c r="AY1876" s="148"/>
      <c r="AZ1876" s="148"/>
      <c r="BA1876" s="148"/>
      <c r="BB1876" s="148"/>
      <c r="BC1876" s="148"/>
      <c r="BD1876" s="148"/>
      <c r="BE1876" s="148"/>
      <c r="BF1876" s="148"/>
      <c r="BG1876" s="148"/>
      <c r="BH1876" s="148"/>
      <c r="BI1876" s="148"/>
      <c r="BJ1876" s="148"/>
      <c r="BK1876" s="148"/>
      <c r="BL1876" s="148"/>
      <c r="BM1876" s="148"/>
      <c r="BN1876" s="148"/>
      <c r="BO1876" s="148"/>
      <c r="BP1876" s="148"/>
      <c r="BQ1876" s="148"/>
      <c r="BR1876" s="148"/>
      <c r="BS1876" s="148"/>
      <c r="BT1876" s="148"/>
      <c r="BU1876" s="148"/>
      <c r="BV1876" s="148"/>
      <c r="BW1876" s="148"/>
      <c r="BX1876" s="148"/>
      <c r="BY1876" s="148"/>
      <c r="BZ1876" s="148"/>
      <c r="CA1876" s="148"/>
      <c r="CB1876" s="148"/>
      <c r="CC1876" s="148"/>
      <c r="CD1876" s="148"/>
      <c r="CE1876" s="148"/>
      <c r="CF1876" s="148"/>
      <c r="CG1876" s="148"/>
      <c r="CH1876" s="148"/>
      <c r="CI1876" s="148"/>
      <c r="CJ1876" s="148"/>
      <c r="CK1876" s="148"/>
      <c r="CL1876" s="148"/>
      <c r="CM1876" s="148"/>
      <c r="CN1876" s="148"/>
      <c r="CO1876" s="148"/>
      <c r="CP1876" s="148"/>
      <c r="CQ1876" s="148"/>
      <c r="CR1876" s="148"/>
      <c r="CS1876" s="148"/>
      <c r="CT1876" s="148"/>
      <c r="CU1876" s="148"/>
      <c r="CV1876" s="148"/>
      <c r="CW1876" s="148"/>
      <c r="CX1876" s="148"/>
      <c r="CY1876" s="148"/>
      <c r="CZ1876" s="148"/>
      <c r="DA1876" s="148"/>
      <c r="DB1876" s="148"/>
      <c r="DC1876" s="148"/>
      <c r="DD1876" s="148"/>
      <c r="DE1876" s="148"/>
      <c r="DF1876" s="148"/>
      <c r="DG1876" s="148"/>
      <c r="DH1876" s="148"/>
      <c r="DI1876" s="148"/>
      <c r="DJ1876" s="148"/>
      <c r="DK1876" s="148"/>
    </row>
    <row r="1877" spans="1:115" s="149" customFormat="1" ht="24.75" customHeight="1" x14ac:dyDescent="0.15">
      <c r="A1877" s="297">
        <v>1874</v>
      </c>
      <c r="B1877" s="23" t="s">
        <v>5124</v>
      </c>
      <c r="C1877" s="24" t="s">
        <v>14375</v>
      </c>
      <c r="D1877" s="23" t="s">
        <v>5094</v>
      </c>
      <c r="E1877" s="23" t="s">
        <v>5095</v>
      </c>
      <c r="F1877" s="24" t="s">
        <v>13631</v>
      </c>
      <c r="G1877" s="25" t="s">
        <v>5123</v>
      </c>
      <c r="H1877" s="23" t="s">
        <v>5103</v>
      </c>
      <c r="I1877" s="44" t="s">
        <v>11163</v>
      </c>
      <c r="J1877" s="134" t="s">
        <v>5104</v>
      </c>
      <c r="K1877" s="134" t="s">
        <v>5105</v>
      </c>
      <c r="L1877" s="134"/>
      <c r="M1877" s="23" t="s">
        <v>5106</v>
      </c>
      <c r="N1877" s="23" t="s">
        <v>5107</v>
      </c>
      <c r="O1877" s="95" t="s">
        <v>5096</v>
      </c>
      <c r="P1877" s="23" t="s">
        <v>5097</v>
      </c>
      <c r="Q1877" s="95" t="s">
        <v>5098</v>
      </c>
      <c r="R1877" s="95" t="s">
        <v>5099</v>
      </c>
      <c r="S1877" s="23" t="s">
        <v>5100</v>
      </c>
      <c r="T1877" s="23" t="s">
        <v>5101</v>
      </c>
      <c r="U1877" s="134" t="s">
        <v>5102</v>
      </c>
      <c r="V1877" s="23" t="s">
        <v>5103</v>
      </c>
      <c r="W1877" s="134" t="s">
        <v>5104</v>
      </c>
      <c r="X1877" s="134" t="s">
        <v>5105</v>
      </c>
      <c r="Y1877" s="23" t="s">
        <v>5106</v>
      </c>
      <c r="Z1877" s="23" t="s">
        <v>5107</v>
      </c>
      <c r="AA1877" s="33">
        <v>3</v>
      </c>
      <c r="AB1877" s="295" t="str">
        <f t="shared" si="149"/>
        <v>年間</v>
      </c>
      <c r="AC1877" s="268"/>
      <c r="AD1877" s="23">
        <v>1</v>
      </c>
      <c r="AE1877" s="134">
        <v>20160</v>
      </c>
      <c r="AF1877" s="26">
        <f t="shared" si="150"/>
        <v>20160</v>
      </c>
      <c r="AG1877" s="27">
        <v>41883</v>
      </c>
      <c r="AH1877" s="168">
        <v>41907</v>
      </c>
      <c r="AI1877" s="29" t="str">
        <f t="shared" si="147"/>
        <v>～</v>
      </c>
      <c r="AJ1877" s="178">
        <f t="shared" si="148"/>
        <v>43002</v>
      </c>
      <c r="AK1877" s="23" t="s">
        <v>5125</v>
      </c>
      <c r="AL1877" s="23" t="s">
        <v>5126</v>
      </c>
      <c r="AM1877" s="35">
        <v>41907</v>
      </c>
      <c r="AN1877" s="408" t="str">
        <f>IF($AA1877-data!$G$1=0,"　",IF(AK1877=0,"　",VLOOKUP($AK1877,data!$A$1:$H$264,8,FALSE)))</f>
        <v>　</v>
      </c>
      <c r="AO1877" s="35">
        <v>41911</v>
      </c>
      <c r="AP1877" s="134" t="s">
        <v>5127</v>
      </c>
      <c r="AQ1877" s="264" t="str">
        <f t="shared" si="151"/>
        <v/>
      </c>
      <c r="AR1877" s="148"/>
      <c r="AS1877" s="148"/>
      <c r="AT1877" s="148"/>
      <c r="AU1877" s="148"/>
      <c r="AV1877" s="148"/>
      <c r="AW1877" s="148"/>
      <c r="AX1877" s="148"/>
      <c r="AY1877" s="148"/>
      <c r="AZ1877" s="148"/>
      <c r="BA1877" s="148"/>
      <c r="BB1877" s="148"/>
      <c r="BC1877" s="148"/>
      <c r="BD1877" s="148"/>
      <c r="BE1877" s="148"/>
      <c r="BF1877" s="148"/>
      <c r="BG1877" s="148"/>
      <c r="BH1877" s="148"/>
      <c r="BI1877" s="148"/>
      <c r="BJ1877" s="148"/>
      <c r="BK1877" s="148"/>
      <c r="BL1877" s="148"/>
      <c r="BM1877" s="148"/>
      <c r="BN1877" s="148"/>
      <c r="BO1877" s="148"/>
      <c r="BP1877" s="148"/>
      <c r="BQ1877" s="148"/>
      <c r="BR1877" s="148"/>
      <c r="BS1877" s="148"/>
      <c r="BT1877" s="148"/>
      <c r="BU1877" s="148"/>
      <c r="BV1877" s="148"/>
      <c r="BW1877" s="148"/>
      <c r="BX1877" s="148"/>
      <c r="BY1877" s="148"/>
      <c r="BZ1877" s="148"/>
      <c r="CA1877" s="148"/>
      <c r="CB1877" s="148"/>
      <c r="CC1877" s="148"/>
      <c r="CD1877" s="148"/>
      <c r="CE1877" s="148"/>
      <c r="CF1877" s="148"/>
      <c r="CG1877" s="148"/>
      <c r="CH1877" s="148"/>
      <c r="CI1877" s="148"/>
      <c r="CJ1877" s="148"/>
      <c r="CK1877" s="148"/>
      <c r="CL1877" s="148"/>
      <c r="CM1877" s="148"/>
      <c r="CN1877" s="148"/>
      <c r="CO1877" s="148"/>
      <c r="CP1877" s="148"/>
      <c r="CQ1877" s="148"/>
      <c r="CR1877" s="148"/>
      <c r="CS1877" s="148"/>
      <c r="CT1877" s="148"/>
      <c r="CU1877" s="148"/>
      <c r="CV1877" s="148"/>
      <c r="CW1877" s="148"/>
      <c r="CX1877" s="148"/>
      <c r="CY1877" s="148"/>
      <c r="CZ1877" s="148"/>
      <c r="DA1877" s="148"/>
      <c r="DB1877" s="148"/>
      <c r="DC1877" s="148"/>
      <c r="DD1877" s="148"/>
      <c r="DE1877" s="148"/>
      <c r="DF1877" s="148"/>
      <c r="DG1877" s="148"/>
      <c r="DH1877" s="148"/>
      <c r="DI1877" s="148"/>
      <c r="DJ1877" s="148"/>
      <c r="DK1877" s="148"/>
    </row>
    <row r="1878" spans="1:115" s="149" customFormat="1" ht="24.75" customHeight="1" x14ac:dyDescent="0.15">
      <c r="A1878" s="297">
        <v>1875</v>
      </c>
      <c r="B1878" s="23" t="s">
        <v>5124</v>
      </c>
      <c r="C1878" s="24" t="s">
        <v>14375</v>
      </c>
      <c r="D1878" s="23" t="s">
        <v>5094</v>
      </c>
      <c r="E1878" s="23" t="s">
        <v>5095</v>
      </c>
      <c r="F1878" s="24" t="s">
        <v>13631</v>
      </c>
      <c r="G1878" s="25" t="s">
        <v>5123</v>
      </c>
      <c r="H1878" s="23" t="s">
        <v>5103</v>
      </c>
      <c r="I1878" s="44" t="s">
        <v>11163</v>
      </c>
      <c r="J1878" s="134" t="s">
        <v>5104</v>
      </c>
      <c r="K1878" s="134" t="s">
        <v>5105</v>
      </c>
      <c r="L1878" s="134"/>
      <c r="M1878" s="23" t="s">
        <v>5106</v>
      </c>
      <c r="N1878" s="23" t="s">
        <v>5107</v>
      </c>
      <c r="O1878" s="95" t="s">
        <v>5096</v>
      </c>
      <c r="P1878" s="23" t="s">
        <v>5097</v>
      </c>
      <c r="Q1878" s="95" t="s">
        <v>5098</v>
      </c>
      <c r="R1878" s="95" t="s">
        <v>5099</v>
      </c>
      <c r="S1878" s="23" t="s">
        <v>5100</v>
      </c>
      <c r="T1878" s="23" t="s">
        <v>5101</v>
      </c>
      <c r="U1878" s="134" t="s">
        <v>5102</v>
      </c>
      <c r="V1878" s="23" t="s">
        <v>5103</v>
      </c>
      <c r="W1878" s="134" t="s">
        <v>5104</v>
      </c>
      <c r="X1878" s="134" t="s">
        <v>5105</v>
      </c>
      <c r="Y1878" s="23" t="s">
        <v>5106</v>
      </c>
      <c r="Z1878" s="23" t="s">
        <v>5107</v>
      </c>
      <c r="AA1878" s="33">
        <v>3</v>
      </c>
      <c r="AB1878" s="295" t="str">
        <f t="shared" si="149"/>
        <v>年間</v>
      </c>
      <c r="AC1878" s="268"/>
      <c r="AD1878" s="23">
        <v>1</v>
      </c>
      <c r="AE1878" s="134">
        <v>20160</v>
      </c>
      <c r="AF1878" s="26">
        <f t="shared" si="150"/>
        <v>20160</v>
      </c>
      <c r="AG1878" s="27">
        <v>41883</v>
      </c>
      <c r="AH1878" s="168">
        <v>41907</v>
      </c>
      <c r="AI1878" s="29" t="str">
        <f t="shared" si="147"/>
        <v>～</v>
      </c>
      <c r="AJ1878" s="178">
        <f t="shared" si="148"/>
        <v>43002</v>
      </c>
      <c r="AK1878" s="23" t="s">
        <v>5125</v>
      </c>
      <c r="AL1878" s="23" t="s">
        <v>5128</v>
      </c>
      <c r="AM1878" s="35">
        <v>41907</v>
      </c>
      <c r="AN1878" s="408" t="str">
        <f>IF($AA1878-data!$G$1=0,"　",IF(AK1878=0,"　",VLOOKUP($AK1878,data!$A$1:$H$264,8,FALSE)))</f>
        <v>　</v>
      </c>
      <c r="AO1878" s="35">
        <v>41911</v>
      </c>
      <c r="AP1878" s="134" t="s">
        <v>5127</v>
      </c>
      <c r="AQ1878" s="264" t="str">
        <f t="shared" si="151"/>
        <v/>
      </c>
      <c r="AR1878" s="148"/>
      <c r="AS1878" s="148"/>
      <c r="AT1878" s="148"/>
      <c r="AU1878" s="148"/>
      <c r="AV1878" s="148"/>
      <c r="AW1878" s="148"/>
      <c r="AX1878" s="148"/>
      <c r="AY1878" s="148"/>
      <c r="AZ1878" s="148"/>
      <c r="BA1878" s="148"/>
      <c r="BB1878" s="148"/>
      <c r="BC1878" s="148"/>
      <c r="BD1878" s="148"/>
      <c r="BE1878" s="148"/>
      <c r="BF1878" s="148"/>
      <c r="BG1878" s="148"/>
      <c r="BH1878" s="148"/>
      <c r="BI1878" s="148"/>
      <c r="BJ1878" s="148"/>
      <c r="BK1878" s="148"/>
      <c r="BL1878" s="148"/>
      <c r="BM1878" s="148"/>
      <c r="BN1878" s="148"/>
      <c r="BO1878" s="148"/>
      <c r="BP1878" s="148"/>
      <c r="BQ1878" s="148"/>
      <c r="BR1878" s="148"/>
      <c r="BS1878" s="148"/>
      <c r="BT1878" s="148"/>
      <c r="BU1878" s="148"/>
      <c r="BV1878" s="148"/>
      <c r="BW1878" s="148"/>
      <c r="BX1878" s="148"/>
      <c r="BY1878" s="148"/>
      <c r="BZ1878" s="148"/>
      <c r="CA1878" s="148"/>
      <c r="CB1878" s="148"/>
      <c r="CC1878" s="148"/>
      <c r="CD1878" s="148"/>
      <c r="CE1878" s="148"/>
      <c r="CF1878" s="148"/>
      <c r="CG1878" s="148"/>
      <c r="CH1878" s="148"/>
      <c r="CI1878" s="148"/>
      <c r="CJ1878" s="148"/>
      <c r="CK1878" s="148"/>
      <c r="CL1878" s="148"/>
      <c r="CM1878" s="148"/>
      <c r="CN1878" s="148"/>
      <c r="CO1878" s="148"/>
      <c r="CP1878" s="148"/>
      <c r="CQ1878" s="148"/>
      <c r="CR1878" s="148"/>
      <c r="CS1878" s="148"/>
      <c r="CT1878" s="148"/>
      <c r="CU1878" s="148"/>
      <c r="CV1878" s="148"/>
      <c r="CW1878" s="148"/>
      <c r="CX1878" s="148"/>
      <c r="CY1878" s="148"/>
      <c r="CZ1878" s="148"/>
      <c r="DA1878" s="148"/>
      <c r="DB1878" s="148"/>
      <c r="DC1878" s="148"/>
      <c r="DD1878" s="148"/>
      <c r="DE1878" s="148"/>
      <c r="DF1878" s="148"/>
      <c r="DG1878" s="148"/>
      <c r="DH1878" s="148"/>
      <c r="DI1878" s="148"/>
      <c r="DJ1878" s="148"/>
      <c r="DK1878" s="148"/>
    </row>
    <row r="1879" spans="1:115" s="149" customFormat="1" ht="24.75" customHeight="1" x14ac:dyDescent="0.15">
      <c r="A1879" s="297">
        <v>1876</v>
      </c>
      <c r="B1879" s="23" t="s">
        <v>5124</v>
      </c>
      <c r="C1879" s="24" t="s">
        <v>14375</v>
      </c>
      <c r="D1879" s="23" t="s">
        <v>5094</v>
      </c>
      <c r="E1879" s="23" t="s">
        <v>5095</v>
      </c>
      <c r="F1879" s="24" t="s">
        <v>13631</v>
      </c>
      <c r="G1879" s="25" t="s">
        <v>5123</v>
      </c>
      <c r="H1879" s="23" t="s">
        <v>5103</v>
      </c>
      <c r="I1879" s="44" t="s">
        <v>11163</v>
      </c>
      <c r="J1879" s="134" t="s">
        <v>5104</v>
      </c>
      <c r="K1879" s="134" t="s">
        <v>5105</v>
      </c>
      <c r="L1879" s="134"/>
      <c r="M1879" s="23" t="s">
        <v>5106</v>
      </c>
      <c r="N1879" s="23" t="s">
        <v>5107</v>
      </c>
      <c r="O1879" s="95" t="s">
        <v>5096</v>
      </c>
      <c r="P1879" s="23" t="s">
        <v>5097</v>
      </c>
      <c r="Q1879" s="95" t="s">
        <v>5098</v>
      </c>
      <c r="R1879" s="95" t="s">
        <v>5099</v>
      </c>
      <c r="S1879" s="23" t="s">
        <v>5100</v>
      </c>
      <c r="T1879" s="23" t="s">
        <v>5101</v>
      </c>
      <c r="U1879" s="134" t="s">
        <v>5102</v>
      </c>
      <c r="V1879" s="23" t="s">
        <v>5103</v>
      </c>
      <c r="W1879" s="134" t="s">
        <v>5104</v>
      </c>
      <c r="X1879" s="134" t="s">
        <v>5105</v>
      </c>
      <c r="Y1879" s="23" t="s">
        <v>5106</v>
      </c>
      <c r="Z1879" s="23" t="s">
        <v>5107</v>
      </c>
      <c r="AA1879" s="33">
        <v>3</v>
      </c>
      <c r="AB1879" s="295" t="str">
        <f t="shared" si="149"/>
        <v>年間</v>
      </c>
      <c r="AC1879" s="268"/>
      <c r="AD1879" s="23">
        <v>1</v>
      </c>
      <c r="AE1879" s="134">
        <v>20160</v>
      </c>
      <c r="AF1879" s="26">
        <f t="shared" si="150"/>
        <v>20160</v>
      </c>
      <c r="AG1879" s="27">
        <v>41883</v>
      </c>
      <c r="AH1879" s="168">
        <v>41907</v>
      </c>
      <c r="AI1879" s="29" t="str">
        <f t="shared" si="147"/>
        <v>～</v>
      </c>
      <c r="AJ1879" s="178">
        <f t="shared" si="148"/>
        <v>43002</v>
      </c>
      <c r="AK1879" s="23" t="s">
        <v>5125</v>
      </c>
      <c r="AL1879" s="23" t="s">
        <v>5129</v>
      </c>
      <c r="AM1879" s="35">
        <v>41907</v>
      </c>
      <c r="AN1879" s="408" t="str">
        <f>IF($AA1879-data!$G$1=0,"　",IF(AK1879=0,"　",VLOOKUP($AK1879,data!$A$1:$H$264,8,FALSE)))</f>
        <v>　</v>
      </c>
      <c r="AO1879" s="35">
        <v>41911</v>
      </c>
      <c r="AP1879" s="134" t="s">
        <v>5127</v>
      </c>
      <c r="AQ1879" s="264" t="str">
        <f t="shared" si="151"/>
        <v/>
      </c>
      <c r="AR1879" s="148"/>
      <c r="AS1879" s="148"/>
      <c r="AT1879" s="148"/>
      <c r="AU1879" s="148"/>
      <c r="AV1879" s="148"/>
      <c r="AW1879" s="148"/>
      <c r="AX1879" s="148"/>
      <c r="AY1879" s="148"/>
      <c r="AZ1879" s="148"/>
      <c r="BA1879" s="148"/>
      <c r="BB1879" s="148"/>
      <c r="BC1879" s="148"/>
      <c r="BD1879" s="148"/>
      <c r="BE1879" s="148"/>
      <c r="BF1879" s="148"/>
      <c r="BG1879" s="148"/>
      <c r="BH1879" s="148"/>
      <c r="BI1879" s="148"/>
      <c r="BJ1879" s="148"/>
      <c r="BK1879" s="148"/>
      <c r="BL1879" s="148"/>
      <c r="BM1879" s="148"/>
      <c r="BN1879" s="148"/>
      <c r="BO1879" s="148"/>
      <c r="BP1879" s="148"/>
      <c r="BQ1879" s="148"/>
      <c r="BR1879" s="148"/>
      <c r="BS1879" s="148"/>
      <c r="BT1879" s="148"/>
      <c r="BU1879" s="148"/>
      <c r="BV1879" s="148"/>
      <c r="BW1879" s="148"/>
      <c r="BX1879" s="148"/>
      <c r="BY1879" s="148"/>
      <c r="BZ1879" s="148"/>
      <c r="CA1879" s="148"/>
      <c r="CB1879" s="148"/>
      <c r="CC1879" s="148"/>
      <c r="CD1879" s="148"/>
      <c r="CE1879" s="148"/>
      <c r="CF1879" s="148"/>
      <c r="CG1879" s="148"/>
      <c r="CH1879" s="148"/>
      <c r="CI1879" s="148"/>
      <c r="CJ1879" s="148"/>
      <c r="CK1879" s="148"/>
      <c r="CL1879" s="148"/>
      <c r="CM1879" s="148"/>
      <c r="CN1879" s="148"/>
      <c r="CO1879" s="148"/>
      <c r="CP1879" s="148"/>
      <c r="CQ1879" s="148"/>
      <c r="CR1879" s="148"/>
      <c r="CS1879" s="148"/>
      <c r="CT1879" s="148"/>
      <c r="CU1879" s="148"/>
      <c r="CV1879" s="148"/>
      <c r="CW1879" s="148"/>
      <c r="CX1879" s="148"/>
      <c r="CY1879" s="148"/>
      <c r="CZ1879" s="148"/>
      <c r="DA1879" s="148"/>
      <c r="DB1879" s="148"/>
      <c r="DC1879" s="148"/>
      <c r="DD1879" s="148"/>
      <c r="DE1879" s="148"/>
      <c r="DF1879" s="148"/>
      <c r="DG1879" s="148"/>
      <c r="DH1879" s="148"/>
      <c r="DI1879" s="148"/>
      <c r="DJ1879" s="148"/>
      <c r="DK1879" s="148"/>
    </row>
    <row r="1880" spans="1:115" s="149" customFormat="1" ht="24.75" customHeight="1" x14ac:dyDescent="0.15">
      <c r="A1880" s="297">
        <v>1877</v>
      </c>
      <c r="B1880" s="23" t="s">
        <v>5124</v>
      </c>
      <c r="C1880" s="24" t="s">
        <v>14375</v>
      </c>
      <c r="D1880" s="23" t="s">
        <v>5094</v>
      </c>
      <c r="E1880" s="23" t="s">
        <v>5095</v>
      </c>
      <c r="F1880" s="24" t="s">
        <v>13631</v>
      </c>
      <c r="G1880" s="25" t="s">
        <v>5123</v>
      </c>
      <c r="H1880" s="23" t="s">
        <v>5103</v>
      </c>
      <c r="I1880" s="44" t="s">
        <v>11163</v>
      </c>
      <c r="J1880" s="134" t="s">
        <v>5104</v>
      </c>
      <c r="K1880" s="134" t="s">
        <v>5105</v>
      </c>
      <c r="L1880" s="134"/>
      <c r="M1880" s="23" t="s">
        <v>5106</v>
      </c>
      <c r="N1880" s="23" t="s">
        <v>5107</v>
      </c>
      <c r="O1880" s="95" t="s">
        <v>5096</v>
      </c>
      <c r="P1880" s="23" t="s">
        <v>5097</v>
      </c>
      <c r="Q1880" s="95" t="s">
        <v>5098</v>
      </c>
      <c r="R1880" s="95" t="s">
        <v>5099</v>
      </c>
      <c r="S1880" s="23" t="s">
        <v>5100</v>
      </c>
      <c r="T1880" s="23" t="s">
        <v>5101</v>
      </c>
      <c r="U1880" s="134" t="s">
        <v>5102</v>
      </c>
      <c r="V1880" s="23" t="s">
        <v>5103</v>
      </c>
      <c r="W1880" s="134" t="s">
        <v>5104</v>
      </c>
      <c r="X1880" s="134" t="s">
        <v>5105</v>
      </c>
      <c r="Y1880" s="23" t="s">
        <v>5106</v>
      </c>
      <c r="Z1880" s="23" t="s">
        <v>5107</v>
      </c>
      <c r="AA1880" s="33">
        <v>3</v>
      </c>
      <c r="AB1880" s="295" t="str">
        <f t="shared" si="149"/>
        <v>年間</v>
      </c>
      <c r="AC1880" s="268"/>
      <c r="AD1880" s="23">
        <v>1</v>
      </c>
      <c r="AE1880" s="134">
        <v>20160</v>
      </c>
      <c r="AF1880" s="26">
        <f t="shared" si="150"/>
        <v>20160</v>
      </c>
      <c r="AG1880" s="27">
        <v>41883</v>
      </c>
      <c r="AH1880" s="168">
        <v>41907</v>
      </c>
      <c r="AI1880" s="29" t="str">
        <f t="shared" si="147"/>
        <v>～</v>
      </c>
      <c r="AJ1880" s="178">
        <f t="shared" si="148"/>
        <v>43002</v>
      </c>
      <c r="AK1880" s="23" t="s">
        <v>5125</v>
      </c>
      <c r="AL1880" s="23" t="s">
        <v>5130</v>
      </c>
      <c r="AM1880" s="35">
        <v>41907</v>
      </c>
      <c r="AN1880" s="408" t="str">
        <f>IF($AA1880-data!$G$1=0,"　",IF(AK1880=0,"　",VLOOKUP($AK1880,data!$A$1:$H$264,8,FALSE)))</f>
        <v>　</v>
      </c>
      <c r="AO1880" s="35">
        <v>41911</v>
      </c>
      <c r="AP1880" s="134" t="s">
        <v>5127</v>
      </c>
      <c r="AQ1880" s="264" t="str">
        <f t="shared" si="151"/>
        <v/>
      </c>
      <c r="AR1880" s="148"/>
      <c r="AS1880" s="148"/>
      <c r="AT1880" s="148"/>
      <c r="AU1880" s="148"/>
      <c r="AV1880" s="148"/>
      <c r="AW1880" s="148"/>
      <c r="AX1880" s="148"/>
      <c r="AY1880" s="148"/>
      <c r="AZ1880" s="148"/>
      <c r="BA1880" s="148"/>
      <c r="BB1880" s="148"/>
      <c r="BC1880" s="148"/>
      <c r="BD1880" s="148"/>
      <c r="BE1880" s="148"/>
      <c r="BF1880" s="148"/>
      <c r="BG1880" s="148"/>
      <c r="BH1880" s="148"/>
      <c r="BI1880" s="148"/>
      <c r="BJ1880" s="148"/>
      <c r="BK1880" s="148"/>
      <c r="BL1880" s="148"/>
      <c r="BM1880" s="148"/>
      <c r="BN1880" s="148"/>
      <c r="BO1880" s="148"/>
      <c r="BP1880" s="148"/>
      <c r="BQ1880" s="148"/>
      <c r="BR1880" s="148"/>
      <c r="BS1880" s="148"/>
      <c r="BT1880" s="148"/>
      <c r="BU1880" s="148"/>
      <c r="BV1880" s="148"/>
      <c r="BW1880" s="148"/>
      <c r="BX1880" s="148"/>
      <c r="BY1880" s="148"/>
      <c r="BZ1880" s="148"/>
      <c r="CA1880" s="148"/>
      <c r="CB1880" s="148"/>
      <c r="CC1880" s="148"/>
      <c r="CD1880" s="148"/>
      <c r="CE1880" s="148"/>
      <c r="CF1880" s="148"/>
      <c r="CG1880" s="148"/>
      <c r="CH1880" s="148"/>
      <c r="CI1880" s="148"/>
      <c r="CJ1880" s="148"/>
      <c r="CK1880" s="148"/>
      <c r="CL1880" s="148"/>
      <c r="CM1880" s="148"/>
      <c r="CN1880" s="148"/>
      <c r="CO1880" s="148"/>
      <c r="CP1880" s="148"/>
      <c r="CQ1880" s="148"/>
      <c r="CR1880" s="148"/>
      <c r="CS1880" s="148"/>
      <c r="CT1880" s="148"/>
      <c r="CU1880" s="148"/>
      <c r="CV1880" s="148"/>
      <c r="CW1880" s="148"/>
      <c r="CX1880" s="148"/>
      <c r="CY1880" s="148"/>
      <c r="CZ1880" s="148"/>
      <c r="DA1880" s="148"/>
      <c r="DB1880" s="148"/>
      <c r="DC1880" s="148"/>
      <c r="DD1880" s="148"/>
      <c r="DE1880" s="148"/>
      <c r="DF1880" s="148"/>
      <c r="DG1880" s="148"/>
      <c r="DH1880" s="148"/>
      <c r="DI1880" s="148"/>
      <c r="DJ1880" s="148"/>
      <c r="DK1880" s="148"/>
    </row>
    <row r="1881" spans="1:115" s="149" customFormat="1" ht="24.75" customHeight="1" x14ac:dyDescent="0.15">
      <c r="A1881" s="297">
        <v>1878</v>
      </c>
      <c r="B1881" s="23" t="s">
        <v>5124</v>
      </c>
      <c r="C1881" s="24" t="s">
        <v>14375</v>
      </c>
      <c r="D1881" s="23" t="s">
        <v>5094</v>
      </c>
      <c r="E1881" s="23" t="s">
        <v>5095</v>
      </c>
      <c r="F1881" s="24" t="s">
        <v>13631</v>
      </c>
      <c r="G1881" s="25" t="s">
        <v>5123</v>
      </c>
      <c r="H1881" s="23" t="s">
        <v>5103</v>
      </c>
      <c r="I1881" s="44" t="s">
        <v>11163</v>
      </c>
      <c r="J1881" s="134" t="s">
        <v>5104</v>
      </c>
      <c r="K1881" s="134" t="s">
        <v>5105</v>
      </c>
      <c r="L1881" s="134"/>
      <c r="M1881" s="23" t="s">
        <v>5106</v>
      </c>
      <c r="N1881" s="23" t="s">
        <v>5107</v>
      </c>
      <c r="O1881" s="95" t="s">
        <v>5096</v>
      </c>
      <c r="P1881" s="23" t="s">
        <v>5097</v>
      </c>
      <c r="Q1881" s="95" t="s">
        <v>5098</v>
      </c>
      <c r="R1881" s="95" t="s">
        <v>5099</v>
      </c>
      <c r="S1881" s="23" t="s">
        <v>5100</v>
      </c>
      <c r="T1881" s="23" t="s">
        <v>5101</v>
      </c>
      <c r="U1881" s="134" t="s">
        <v>5102</v>
      </c>
      <c r="V1881" s="23" t="s">
        <v>5103</v>
      </c>
      <c r="W1881" s="134" t="s">
        <v>5104</v>
      </c>
      <c r="X1881" s="134" t="s">
        <v>5105</v>
      </c>
      <c r="Y1881" s="23" t="s">
        <v>5106</v>
      </c>
      <c r="Z1881" s="23" t="s">
        <v>5107</v>
      </c>
      <c r="AA1881" s="33">
        <v>3</v>
      </c>
      <c r="AB1881" s="295" t="str">
        <f t="shared" si="149"/>
        <v>年間</v>
      </c>
      <c r="AC1881" s="268"/>
      <c r="AD1881" s="23">
        <v>1</v>
      </c>
      <c r="AE1881" s="134">
        <v>20160</v>
      </c>
      <c r="AF1881" s="26">
        <f t="shared" si="150"/>
        <v>20160</v>
      </c>
      <c r="AG1881" s="27">
        <v>41883</v>
      </c>
      <c r="AH1881" s="168">
        <v>41907</v>
      </c>
      <c r="AI1881" s="29" t="str">
        <f t="shared" si="147"/>
        <v>～</v>
      </c>
      <c r="AJ1881" s="178">
        <f t="shared" si="148"/>
        <v>43002</v>
      </c>
      <c r="AK1881" s="23" t="s">
        <v>5125</v>
      </c>
      <c r="AL1881" s="23" t="s">
        <v>5131</v>
      </c>
      <c r="AM1881" s="35">
        <v>41907</v>
      </c>
      <c r="AN1881" s="408" t="str">
        <f>IF($AA1881-data!$G$1=0,"　",IF(AK1881=0,"　",VLOOKUP($AK1881,data!$A$1:$H$264,8,FALSE)))</f>
        <v>　</v>
      </c>
      <c r="AO1881" s="35">
        <v>41911</v>
      </c>
      <c r="AP1881" s="134" t="s">
        <v>5127</v>
      </c>
      <c r="AQ1881" s="264" t="str">
        <f t="shared" si="151"/>
        <v/>
      </c>
      <c r="AR1881" s="148"/>
      <c r="AS1881" s="148"/>
      <c r="AT1881" s="148"/>
      <c r="AU1881" s="148"/>
      <c r="AV1881" s="148"/>
      <c r="AW1881" s="148"/>
      <c r="AX1881" s="148"/>
      <c r="AY1881" s="148"/>
      <c r="AZ1881" s="148"/>
      <c r="BA1881" s="148"/>
      <c r="BB1881" s="148"/>
      <c r="BC1881" s="148"/>
      <c r="BD1881" s="148"/>
      <c r="BE1881" s="148"/>
      <c r="BF1881" s="148"/>
      <c r="BG1881" s="148"/>
      <c r="BH1881" s="148"/>
      <c r="BI1881" s="148"/>
      <c r="BJ1881" s="148"/>
      <c r="BK1881" s="148"/>
      <c r="BL1881" s="148"/>
      <c r="BM1881" s="148"/>
      <c r="BN1881" s="148"/>
      <c r="BO1881" s="148"/>
      <c r="BP1881" s="148"/>
      <c r="BQ1881" s="148"/>
      <c r="BR1881" s="148"/>
      <c r="BS1881" s="148"/>
      <c r="BT1881" s="148"/>
      <c r="BU1881" s="148"/>
      <c r="BV1881" s="148"/>
      <c r="BW1881" s="148"/>
      <c r="BX1881" s="148"/>
      <c r="BY1881" s="148"/>
      <c r="BZ1881" s="148"/>
      <c r="CA1881" s="148"/>
      <c r="CB1881" s="148"/>
      <c r="CC1881" s="148"/>
      <c r="CD1881" s="148"/>
      <c r="CE1881" s="148"/>
      <c r="CF1881" s="148"/>
      <c r="CG1881" s="148"/>
      <c r="CH1881" s="148"/>
      <c r="CI1881" s="148"/>
      <c r="CJ1881" s="148"/>
      <c r="CK1881" s="148"/>
      <c r="CL1881" s="148"/>
      <c r="CM1881" s="148"/>
      <c r="CN1881" s="148"/>
      <c r="CO1881" s="148"/>
      <c r="CP1881" s="148"/>
      <c r="CQ1881" s="148"/>
      <c r="CR1881" s="148"/>
      <c r="CS1881" s="148"/>
      <c r="CT1881" s="148"/>
      <c r="CU1881" s="148"/>
      <c r="CV1881" s="148"/>
      <c r="CW1881" s="148"/>
      <c r="CX1881" s="148"/>
      <c r="CY1881" s="148"/>
      <c r="CZ1881" s="148"/>
      <c r="DA1881" s="148"/>
      <c r="DB1881" s="148"/>
      <c r="DC1881" s="148"/>
      <c r="DD1881" s="148"/>
      <c r="DE1881" s="148"/>
      <c r="DF1881" s="148"/>
      <c r="DG1881" s="148"/>
      <c r="DH1881" s="148"/>
      <c r="DI1881" s="148"/>
      <c r="DJ1881" s="148"/>
      <c r="DK1881" s="148"/>
    </row>
    <row r="1882" spans="1:115" s="149" customFormat="1" ht="24.75" customHeight="1" x14ac:dyDescent="0.15">
      <c r="A1882" s="297">
        <v>1879</v>
      </c>
      <c r="B1882" s="23" t="s">
        <v>5124</v>
      </c>
      <c r="C1882" s="24" t="s">
        <v>14375</v>
      </c>
      <c r="D1882" s="23" t="s">
        <v>5094</v>
      </c>
      <c r="E1882" s="23" t="s">
        <v>5095</v>
      </c>
      <c r="F1882" s="24" t="s">
        <v>13631</v>
      </c>
      <c r="G1882" s="25" t="s">
        <v>5123</v>
      </c>
      <c r="H1882" s="23" t="s">
        <v>5103</v>
      </c>
      <c r="I1882" s="44" t="s">
        <v>11163</v>
      </c>
      <c r="J1882" s="134" t="s">
        <v>5104</v>
      </c>
      <c r="K1882" s="134" t="s">
        <v>5105</v>
      </c>
      <c r="L1882" s="134"/>
      <c r="M1882" s="23" t="s">
        <v>5106</v>
      </c>
      <c r="N1882" s="23" t="s">
        <v>5107</v>
      </c>
      <c r="O1882" s="95" t="s">
        <v>5096</v>
      </c>
      <c r="P1882" s="23" t="s">
        <v>5097</v>
      </c>
      <c r="Q1882" s="95" t="s">
        <v>5098</v>
      </c>
      <c r="R1882" s="95" t="s">
        <v>5099</v>
      </c>
      <c r="S1882" s="23" t="s">
        <v>5100</v>
      </c>
      <c r="T1882" s="23" t="s">
        <v>5101</v>
      </c>
      <c r="U1882" s="134" t="s">
        <v>5102</v>
      </c>
      <c r="V1882" s="23" t="s">
        <v>5103</v>
      </c>
      <c r="W1882" s="134" t="s">
        <v>5104</v>
      </c>
      <c r="X1882" s="134" t="s">
        <v>5105</v>
      </c>
      <c r="Y1882" s="23" t="s">
        <v>5106</v>
      </c>
      <c r="Z1882" s="23" t="s">
        <v>5107</v>
      </c>
      <c r="AA1882" s="33">
        <v>3</v>
      </c>
      <c r="AB1882" s="295" t="str">
        <f t="shared" si="149"/>
        <v>年間</v>
      </c>
      <c r="AC1882" s="268"/>
      <c r="AD1882" s="23">
        <v>1</v>
      </c>
      <c r="AE1882" s="134">
        <v>20160</v>
      </c>
      <c r="AF1882" s="26">
        <f t="shared" si="150"/>
        <v>20160</v>
      </c>
      <c r="AG1882" s="27">
        <v>41883</v>
      </c>
      <c r="AH1882" s="168">
        <v>41907</v>
      </c>
      <c r="AI1882" s="29" t="str">
        <f t="shared" si="147"/>
        <v>～</v>
      </c>
      <c r="AJ1882" s="178">
        <f t="shared" si="148"/>
        <v>43002</v>
      </c>
      <c r="AK1882" s="23" t="s">
        <v>5125</v>
      </c>
      <c r="AL1882" s="23" t="s">
        <v>5132</v>
      </c>
      <c r="AM1882" s="35">
        <v>41907</v>
      </c>
      <c r="AN1882" s="408" t="str">
        <f>IF($AA1882-data!$G$1=0,"　",IF(AK1882=0,"　",VLOOKUP($AK1882,data!$A$1:$H$264,8,FALSE)))</f>
        <v>　</v>
      </c>
      <c r="AO1882" s="35">
        <v>41911</v>
      </c>
      <c r="AP1882" s="134" t="s">
        <v>5127</v>
      </c>
      <c r="AQ1882" s="264" t="str">
        <f t="shared" si="151"/>
        <v/>
      </c>
      <c r="AR1882" s="148"/>
      <c r="AS1882" s="148"/>
      <c r="AT1882" s="148"/>
      <c r="AU1882" s="148"/>
      <c r="AV1882" s="148"/>
      <c r="AW1882" s="148"/>
      <c r="AX1882" s="148"/>
      <c r="AY1882" s="148"/>
      <c r="AZ1882" s="148"/>
      <c r="BA1882" s="148"/>
      <c r="BB1882" s="148"/>
      <c r="BC1882" s="148"/>
      <c r="BD1882" s="148"/>
      <c r="BE1882" s="148"/>
      <c r="BF1882" s="148"/>
      <c r="BG1882" s="148"/>
      <c r="BH1882" s="148"/>
      <c r="BI1882" s="148"/>
      <c r="BJ1882" s="148"/>
      <c r="BK1882" s="148"/>
      <c r="BL1882" s="148"/>
      <c r="BM1882" s="148"/>
      <c r="BN1882" s="148"/>
      <c r="BO1882" s="148"/>
      <c r="BP1882" s="148"/>
      <c r="BQ1882" s="148"/>
      <c r="BR1882" s="148"/>
      <c r="BS1882" s="148"/>
      <c r="BT1882" s="148"/>
      <c r="BU1882" s="148"/>
      <c r="BV1882" s="148"/>
      <c r="BW1882" s="148"/>
      <c r="BX1882" s="148"/>
      <c r="BY1882" s="148"/>
      <c r="BZ1882" s="148"/>
      <c r="CA1882" s="148"/>
      <c r="CB1882" s="148"/>
      <c r="CC1882" s="148"/>
      <c r="CD1882" s="148"/>
      <c r="CE1882" s="148"/>
      <c r="CF1882" s="148"/>
      <c r="CG1882" s="148"/>
      <c r="CH1882" s="148"/>
      <c r="CI1882" s="148"/>
      <c r="CJ1882" s="148"/>
      <c r="CK1882" s="148"/>
      <c r="CL1882" s="148"/>
      <c r="CM1882" s="148"/>
      <c r="CN1882" s="148"/>
      <c r="CO1882" s="148"/>
      <c r="CP1882" s="148"/>
      <c r="CQ1882" s="148"/>
      <c r="CR1882" s="148"/>
      <c r="CS1882" s="148"/>
      <c r="CT1882" s="148"/>
      <c r="CU1882" s="148"/>
      <c r="CV1882" s="148"/>
      <c r="CW1882" s="148"/>
      <c r="CX1882" s="148"/>
      <c r="CY1882" s="148"/>
      <c r="CZ1882" s="148"/>
      <c r="DA1882" s="148"/>
      <c r="DB1882" s="148"/>
      <c r="DC1882" s="148"/>
      <c r="DD1882" s="148"/>
      <c r="DE1882" s="148"/>
      <c r="DF1882" s="148"/>
      <c r="DG1882" s="148"/>
      <c r="DH1882" s="148"/>
      <c r="DI1882" s="148"/>
      <c r="DJ1882" s="148"/>
      <c r="DK1882" s="148"/>
    </row>
    <row r="1883" spans="1:115" s="149" customFormat="1" ht="24.75" customHeight="1" x14ac:dyDescent="0.15">
      <c r="A1883" s="297">
        <v>1880</v>
      </c>
      <c r="B1883" s="23" t="s">
        <v>5133</v>
      </c>
      <c r="C1883" s="24" t="s">
        <v>14375</v>
      </c>
      <c r="D1883" s="23" t="s">
        <v>5094</v>
      </c>
      <c r="E1883" s="23" t="s">
        <v>5095</v>
      </c>
      <c r="F1883" s="24" t="s">
        <v>13631</v>
      </c>
      <c r="G1883" s="25" t="s">
        <v>5136</v>
      </c>
      <c r="H1883" s="23" t="s">
        <v>5137</v>
      </c>
      <c r="I1883" s="44" t="s">
        <v>11163</v>
      </c>
      <c r="J1883" s="134" t="s">
        <v>5138</v>
      </c>
      <c r="K1883" s="134" t="s">
        <v>5105</v>
      </c>
      <c r="L1883" s="134"/>
      <c r="M1883" s="23" t="s">
        <v>5139</v>
      </c>
      <c r="N1883" s="23" t="s">
        <v>5107</v>
      </c>
      <c r="O1883" s="95" t="s">
        <v>5096</v>
      </c>
      <c r="P1883" s="23" t="s">
        <v>5097</v>
      </c>
      <c r="Q1883" s="95" t="s">
        <v>5098</v>
      </c>
      <c r="R1883" s="95" t="s">
        <v>5099</v>
      </c>
      <c r="S1883" s="23" t="s">
        <v>5100</v>
      </c>
      <c r="T1883" s="23" t="s">
        <v>5101</v>
      </c>
      <c r="U1883" s="134" t="s">
        <v>5102</v>
      </c>
      <c r="V1883" s="23" t="s">
        <v>5103</v>
      </c>
      <c r="W1883" s="134" t="s">
        <v>5104</v>
      </c>
      <c r="X1883" s="134" t="s">
        <v>5105</v>
      </c>
      <c r="Y1883" s="23" t="s">
        <v>5106</v>
      </c>
      <c r="Z1883" s="23" t="s">
        <v>5107</v>
      </c>
      <c r="AA1883" s="33">
        <v>3</v>
      </c>
      <c r="AB1883" s="295" t="str">
        <f t="shared" si="149"/>
        <v>年間</v>
      </c>
      <c r="AC1883" s="268"/>
      <c r="AD1883" s="23">
        <v>1</v>
      </c>
      <c r="AE1883" s="134">
        <v>108000</v>
      </c>
      <c r="AF1883" s="26">
        <f t="shared" si="150"/>
        <v>108000</v>
      </c>
      <c r="AG1883" s="27">
        <v>41883</v>
      </c>
      <c r="AH1883" s="168">
        <v>41907</v>
      </c>
      <c r="AI1883" s="29" t="str">
        <f t="shared" si="147"/>
        <v>～</v>
      </c>
      <c r="AJ1883" s="178">
        <f t="shared" si="148"/>
        <v>43002</v>
      </c>
      <c r="AK1883" s="23" t="s">
        <v>5108</v>
      </c>
      <c r="AL1883" s="23" t="s">
        <v>5134</v>
      </c>
      <c r="AM1883" s="35">
        <v>41907</v>
      </c>
      <c r="AN1883" s="408" t="str">
        <f>IF($AA1883-data!$G$1=0,"　",IF(AK1883=0,"　",VLOOKUP($AK1883,data!$A$1:$H$264,8,FALSE)))</f>
        <v>　</v>
      </c>
      <c r="AO1883" s="35">
        <v>41911</v>
      </c>
      <c r="AP1883" s="134" t="s">
        <v>5135</v>
      </c>
      <c r="AQ1883" s="264" t="str">
        <f t="shared" si="151"/>
        <v/>
      </c>
      <c r="AR1883" s="148"/>
      <c r="AS1883" s="148"/>
      <c r="AT1883" s="148"/>
      <c r="AU1883" s="148"/>
      <c r="AV1883" s="148"/>
      <c r="AW1883" s="148"/>
      <c r="AX1883" s="148"/>
      <c r="AY1883" s="148"/>
      <c r="AZ1883" s="148"/>
      <c r="BA1883" s="148"/>
      <c r="BB1883" s="148"/>
      <c r="BC1883" s="148"/>
      <c r="BD1883" s="148"/>
      <c r="BE1883" s="148"/>
      <c r="BF1883" s="148"/>
      <c r="BG1883" s="148"/>
      <c r="BH1883" s="148"/>
      <c r="BI1883" s="148"/>
      <c r="BJ1883" s="148"/>
      <c r="BK1883" s="148"/>
      <c r="BL1883" s="148"/>
      <c r="BM1883" s="148"/>
      <c r="BN1883" s="148"/>
      <c r="BO1883" s="148"/>
      <c r="BP1883" s="148"/>
      <c r="BQ1883" s="148"/>
      <c r="BR1883" s="148"/>
      <c r="BS1883" s="148"/>
      <c r="BT1883" s="148"/>
      <c r="BU1883" s="148"/>
      <c r="BV1883" s="148"/>
      <c r="BW1883" s="148"/>
      <c r="BX1883" s="148"/>
      <c r="BY1883" s="148"/>
      <c r="BZ1883" s="148"/>
      <c r="CA1883" s="148"/>
      <c r="CB1883" s="148"/>
      <c r="CC1883" s="148"/>
      <c r="CD1883" s="148"/>
      <c r="CE1883" s="148"/>
      <c r="CF1883" s="148"/>
      <c r="CG1883" s="148"/>
      <c r="CH1883" s="148"/>
      <c r="CI1883" s="148"/>
      <c r="CJ1883" s="148"/>
      <c r="CK1883" s="148"/>
      <c r="CL1883" s="148"/>
      <c r="CM1883" s="148"/>
      <c r="CN1883" s="148"/>
      <c r="CO1883" s="148"/>
      <c r="CP1883" s="148"/>
      <c r="CQ1883" s="148"/>
      <c r="CR1883" s="148"/>
      <c r="CS1883" s="148"/>
      <c r="CT1883" s="148"/>
      <c r="CU1883" s="148"/>
      <c r="CV1883" s="148"/>
      <c r="CW1883" s="148"/>
      <c r="CX1883" s="148"/>
      <c r="CY1883" s="148"/>
      <c r="CZ1883" s="148"/>
      <c r="DA1883" s="148"/>
      <c r="DB1883" s="148"/>
      <c r="DC1883" s="148"/>
      <c r="DD1883" s="148"/>
      <c r="DE1883" s="148"/>
      <c r="DF1883" s="148"/>
      <c r="DG1883" s="148"/>
      <c r="DH1883" s="148"/>
      <c r="DI1883" s="148"/>
      <c r="DJ1883" s="148"/>
      <c r="DK1883" s="148"/>
    </row>
    <row r="1884" spans="1:115" s="149" customFormat="1" ht="24.75" customHeight="1" x14ac:dyDescent="0.15">
      <c r="A1884" s="297">
        <v>1881</v>
      </c>
      <c r="B1884" s="23" t="s">
        <v>5140</v>
      </c>
      <c r="C1884" s="24" t="s">
        <v>14375</v>
      </c>
      <c r="D1884" s="23" t="s">
        <v>5094</v>
      </c>
      <c r="E1884" s="23" t="s">
        <v>5095</v>
      </c>
      <c r="F1884" s="24" t="s">
        <v>13631</v>
      </c>
      <c r="G1884" s="25" t="s">
        <v>5136</v>
      </c>
      <c r="H1884" s="23" t="s">
        <v>5137</v>
      </c>
      <c r="I1884" s="44" t="s">
        <v>11163</v>
      </c>
      <c r="J1884" s="134" t="s">
        <v>5138</v>
      </c>
      <c r="K1884" s="134" t="s">
        <v>5105</v>
      </c>
      <c r="L1884" s="134"/>
      <c r="M1884" s="23" t="s">
        <v>5139</v>
      </c>
      <c r="N1884" s="23" t="s">
        <v>5107</v>
      </c>
      <c r="O1884" s="95" t="s">
        <v>5096</v>
      </c>
      <c r="P1884" s="23" t="s">
        <v>5097</v>
      </c>
      <c r="Q1884" s="95" t="s">
        <v>5098</v>
      </c>
      <c r="R1884" s="95" t="s">
        <v>5099</v>
      </c>
      <c r="S1884" s="23" t="s">
        <v>5100</v>
      </c>
      <c r="T1884" s="23" t="s">
        <v>5101</v>
      </c>
      <c r="U1884" s="134" t="s">
        <v>5102</v>
      </c>
      <c r="V1884" s="23" t="s">
        <v>5103</v>
      </c>
      <c r="W1884" s="134" t="s">
        <v>5104</v>
      </c>
      <c r="X1884" s="134" t="s">
        <v>5105</v>
      </c>
      <c r="Y1884" s="23" t="s">
        <v>5106</v>
      </c>
      <c r="Z1884" s="23" t="s">
        <v>5107</v>
      </c>
      <c r="AA1884" s="33">
        <v>3</v>
      </c>
      <c r="AB1884" s="295" t="str">
        <f t="shared" si="149"/>
        <v>年間</v>
      </c>
      <c r="AC1884" s="268"/>
      <c r="AD1884" s="23">
        <v>1</v>
      </c>
      <c r="AE1884" s="134">
        <v>20160</v>
      </c>
      <c r="AF1884" s="26">
        <f t="shared" si="150"/>
        <v>20160</v>
      </c>
      <c r="AG1884" s="27">
        <v>41883</v>
      </c>
      <c r="AH1884" s="168">
        <v>41907</v>
      </c>
      <c r="AI1884" s="29" t="str">
        <f t="shared" si="147"/>
        <v>～</v>
      </c>
      <c r="AJ1884" s="178">
        <f t="shared" si="148"/>
        <v>43002</v>
      </c>
      <c r="AK1884" s="23" t="s">
        <v>5125</v>
      </c>
      <c r="AL1884" s="23" t="s">
        <v>5141</v>
      </c>
      <c r="AM1884" s="35">
        <v>41907</v>
      </c>
      <c r="AN1884" s="408" t="str">
        <f>IF($AA1884-data!$G$1=0,"　",IF(AK1884=0,"　",VLOOKUP($AK1884,data!$A$1:$H$264,8,FALSE)))</f>
        <v>　</v>
      </c>
      <c r="AO1884" s="35">
        <v>41911</v>
      </c>
      <c r="AP1884" s="134" t="s">
        <v>5142</v>
      </c>
      <c r="AQ1884" s="264" t="str">
        <f t="shared" si="151"/>
        <v/>
      </c>
      <c r="AR1884" s="148"/>
      <c r="AS1884" s="148"/>
      <c r="AT1884" s="148"/>
      <c r="AU1884" s="148"/>
      <c r="AV1884" s="148"/>
      <c r="AW1884" s="148"/>
      <c r="AX1884" s="148"/>
      <c r="AY1884" s="148"/>
      <c r="AZ1884" s="148"/>
      <c r="BA1884" s="148"/>
      <c r="BB1884" s="148"/>
      <c r="BC1884" s="148"/>
      <c r="BD1884" s="148"/>
      <c r="BE1884" s="148"/>
      <c r="BF1884" s="148"/>
      <c r="BG1884" s="148"/>
      <c r="BH1884" s="148"/>
      <c r="BI1884" s="148"/>
      <c r="BJ1884" s="148"/>
      <c r="BK1884" s="148"/>
      <c r="BL1884" s="148"/>
      <c r="BM1884" s="148"/>
      <c r="BN1884" s="148"/>
      <c r="BO1884" s="148"/>
      <c r="BP1884" s="148"/>
      <c r="BQ1884" s="148"/>
      <c r="BR1884" s="148"/>
      <c r="BS1884" s="148"/>
      <c r="BT1884" s="148"/>
      <c r="BU1884" s="148"/>
      <c r="BV1884" s="148"/>
      <c r="BW1884" s="148"/>
      <c r="BX1884" s="148"/>
      <c r="BY1884" s="148"/>
      <c r="BZ1884" s="148"/>
      <c r="CA1884" s="148"/>
      <c r="CB1884" s="148"/>
      <c r="CC1884" s="148"/>
      <c r="CD1884" s="148"/>
      <c r="CE1884" s="148"/>
      <c r="CF1884" s="148"/>
      <c r="CG1884" s="148"/>
      <c r="CH1884" s="148"/>
      <c r="CI1884" s="148"/>
      <c r="CJ1884" s="148"/>
      <c r="CK1884" s="148"/>
      <c r="CL1884" s="148"/>
      <c r="CM1884" s="148"/>
      <c r="CN1884" s="148"/>
      <c r="CO1884" s="148"/>
      <c r="CP1884" s="148"/>
      <c r="CQ1884" s="148"/>
      <c r="CR1884" s="148"/>
      <c r="CS1884" s="148"/>
      <c r="CT1884" s="148"/>
      <c r="CU1884" s="148"/>
      <c r="CV1884" s="148"/>
      <c r="CW1884" s="148"/>
      <c r="CX1884" s="148"/>
      <c r="CY1884" s="148"/>
      <c r="CZ1884" s="148"/>
      <c r="DA1884" s="148"/>
      <c r="DB1884" s="148"/>
      <c r="DC1884" s="148"/>
      <c r="DD1884" s="148"/>
      <c r="DE1884" s="148"/>
      <c r="DF1884" s="148"/>
      <c r="DG1884" s="148"/>
      <c r="DH1884" s="148"/>
      <c r="DI1884" s="148"/>
      <c r="DJ1884" s="148"/>
      <c r="DK1884" s="148"/>
    </row>
    <row r="1885" spans="1:115" s="149" customFormat="1" ht="24.75" customHeight="1" x14ac:dyDescent="0.15">
      <c r="A1885" s="297">
        <v>1882</v>
      </c>
      <c r="B1885" s="23" t="s">
        <v>5140</v>
      </c>
      <c r="C1885" s="24" t="s">
        <v>14375</v>
      </c>
      <c r="D1885" s="23" t="s">
        <v>5094</v>
      </c>
      <c r="E1885" s="23" t="s">
        <v>5095</v>
      </c>
      <c r="F1885" s="24" t="s">
        <v>13631</v>
      </c>
      <c r="G1885" s="25" t="s">
        <v>5136</v>
      </c>
      <c r="H1885" s="23" t="s">
        <v>5137</v>
      </c>
      <c r="I1885" s="44" t="s">
        <v>11163</v>
      </c>
      <c r="J1885" s="134" t="s">
        <v>5138</v>
      </c>
      <c r="K1885" s="134" t="s">
        <v>5105</v>
      </c>
      <c r="L1885" s="134"/>
      <c r="M1885" s="23" t="s">
        <v>5139</v>
      </c>
      <c r="N1885" s="23" t="s">
        <v>5107</v>
      </c>
      <c r="O1885" s="95" t="s">
        <v>5096</v>
      </c>
      <c r="P1885" s="23" t="s">
        <v>5097</v>
      </c>
      <c r="Q1885" s="95" t="s">
        <v>5098</v>
      </c>
      <c r="R1885" s="95" t="s">
        <v>5099</v>
      </c>
      <c r="S1885" s="23" t="s">
        <v>5100</v>
      </c>
      <c r="T1885" s="23" t="s">
        <v>5101</v>
      </c>
      <c r="U1885" s="134" t="s">
        <v>5102</v>
      </c>
      <c r="V1885" s="23" t="s">
        <v>5103</v>
      </c>
      <c r="W1885" s="134" t="s">
        <v>5104</v>
      </c>
      <c r="X1885" s="134" t="s">
        <v>5105</v>
      </c>
      <c r="Y1885" s="23" t="s">
        <v>5106</v>
      </c>
      <c r="Z1885" s="23" t="s">
        <v>5107</v>
      </c>
      <c r="AA1885" s="33">
        <v>3</v>
      </c>
      <c r="AB1885" s="295" t="str">
        <f t="shared" si="149"/>
        <v>年間</v>
      </c>
      <c r="AC1885" s="268"/>
      <c r="AD1885" s="23">
        <v>1</v>
      </c>
      <c r="AE1885" s="134">
        <v>20160</v>
      </c>
      <c r="AF1885" s="26">
        <f t="shared" si="150"/>
        <v>20160</v>
      </c>
      <c r="AG1885" s="27">
        <v>41883</v>
      </c>
      <c r="AH1885" s="168">
        <v>41907</v>
      </c>
      <c r="AI1885" s="29" t="str">
        <f t="shared" si="147"/>
        <v>～</v>
      </c>
      <c r="AJ1885" s="178">
        <f t="shared" si="148"/>
        <v>43002</v>
      </c>
      <c r="AK1885" s="23" t="s">
        <v>5125</v>
      </c>
      <c r="AL1885" s="23" t="s">
        <v>5143</v>
      </c>
      <c r="AM1885" s="35">
        <v>41907</v>
      </c>
      <c r="AN1885" s="408" t="str">
        <f>IF($AA1885-data!$G$1=0,"　",IF(AK1885=0,"　",VLOOKUP($AK1885,data!$A$1:$H$264,8,FALSE)))</f>
        <v>　</v>
      </c>
      <c r="AO1885" s="35">
        <v>41911</v>
      </c>
      <c r="AP1885" s="134" t="s">
        <v>5142</v>
      </c>
      <c r="AQ1885" s="264" t="str">
        <f t="shared" si="151"/>
        <v/>
      </c>
      <c r="AR1885" s="148"/>
      <c r="AS1885" s="148"/>
      <c r="AT1885" s="148"/>
      <c r="AU1885" s="148"/>
      <c r="AV1885" s="148"/>
      <c r="AW1885" s="148"/>
      <c r="AX1885" s="148"/>
      <c r="AY1885" s="148"/>
      <c r="AZ1885" s="148"/>
      <c r="BA1885" s="148"/>
      <c r="BB1885" s="148"/>
      <c r="BC1885" s="148"/>
      <c r="BD1885" s="148"/>
      <c r="BE1885" s="148"/>
      <c r="BF1885" s="148"/>
      <c r="BG1885" s="148"/>
      <c r="BH1885" s="148"/>
      <c r="BI1885" s="148"/>
      <c r="BJ1885" s="148"/>
      <c r="BK1885" s="148"/>
      <c r="BL1885" s="148"/>
      <c r="BM1885" s="148"/>
      <c r="BN1885" s="148"/>
      <c r="BO1885" s="148"/>
      <c r="BP1885" s="148"/>
      <c r="BQ1885" s="148"/>
      <c r="BR1885" s="148"/>
      <c r="BS1885" s="148"/>
      <c r="BT1885" s="148"/>
      <c r="BU1885" s="148"/>
      <c r="BV1885" s="148"/>
      <c r="BW1885" s="148"/>
      <c r="BX1885" s="148"/>
      <c r="BY1885" s="148"/>
      <c r="BZ1885" s="148"/>
      <c r="CA1885" s="148"/>
      <c r="CB1885" s="148"/>
      <c r="CC1885" s="148"/>
      <c r="CD1885" s="148"/>
      <c r="CE1885" s="148"/>
      <c r="CF1885" s="148"/>
      <c r="CG1885" s="148"/>
      <c r="CH1885" s="148"/>
      <c r="CI1885" s="148"/>
      <c r="CJ1885" s="148"/>
      <c r="CK1885" s="148"/>
      <c r="CL1885" s="148"/>
      <c r="CM1885" s="148"/>
      <c r="CN1885" s="148"/>
      <c r="CO1885" s="148"/>
      <c r="CP1885" s="148"/>
      <c r="CQ1885" s="148"/>
      <c r="CR1885" s="148"/>
      <c r="CS1885" s="148"/>
      <c r="CT1885" s="148"/>
      <c r="CU1885" s="148"/>
      <c r="CV1885" s="148"/>
      <c r="CW1885" s="148"/>
      <c r="CX1885" s="148"/>
      <c r="CY1885" s="148"/>
      <c r="CZ1885" s="148"/>
      <c r="DA1885" s="148"/>
      <c r="DB1885" s="148"/>
      <c r="DC1885" s="148"/>
      <c r="DD1885" s="148"/>
      <c r="DE1885" s="148"/>
      <c r="DF1885" s="148"/>
      <c r="DG1885" s="148"/>
      <c r="DH1885" s="148"/>
      <c r="DI1885" s="148"/>
      <c r="DJ1885" s="148"/>
      <c r="DK1885" s="148"/>
    </row>
    <row r="1886" spans="1:115" s="149" customFormat="1" ht="24.75" customHeight="1" x14ac:dyDescent="0.15">
      <c r="A1886" s="297">
        <v>1883</v>
      </c>
      <c r="B1886" s="23" t="s">
        <v>5140</v>
      </c>
      <c r="C1886" s="24" t="s">
        <v>14375</v>
      </c>
      <c r="D1886" s="23" t="s">
        <v>5094</v>
      </c>
      <c r="E1886" s="23" t="s">
        <v>5095</v>
      </c>
      <c r="F1886" s="24" t="s">
        <v>13631</v>
      </c>
      <c r="G1886" s="25" t="s">
        <v>5136</v>
      </c>
      <c r="H1886" s="23" t="s">
        <v>5137</v>
      </c>
      <c r="I1886" s="44" t="s">
        <v>11163</v>
      </c>
      <c r="J1886" s="134" t="s">
        <v>5138</v>
      </c>
      <c r="K1886" s="134" t="s">
        <v>5105</v>
      </c>
      <c r="L1886" s="134"/>
      <c r="M1886" s="23" t="s">
        <v>5139</v>
      </c>
      <c r="N1886" s="23" t="s">
        <v>5107</v>
      </c>
      <c r="O1886" s="95" t="s">
        <v>5096</v>
      </c>
      <c r="P1886" s="23" t="s">
        <v>5097</v>
      </c>
      <c r="Q1886" s="95" t="s">
        <v>5098</v>
      </c>
      <c r="R1886" s="95" t="s">
        <v>5099</v>
      </c>
      <c r="S1886" s="23" t="s">
        <v>5100</v>
      </c>
      <c r="T1886" s="23" t="s">
        <v>5101</v>
      </c>
      <c r="U1886" s="134" t="s">
        <v>5102</v>
      </c>
      <c r="V1886" s="23" t="s">
        <v>5103</v>
      </c>
      <c r="W1886" s="134" t="s">
        <v>5104</v>
      </c>
      <c r="X1886" s="134" t="s">
        <v>5105</v>
      </c>
      <c r="Y1886" s="23" t="s">
        <v>5106</v>
      </c>
      <c r="Z1886" s="23" t="s">
        <v>5107</v>
      </c>
      <c r="AA1886" s="33">
        <v>3</v>
      </c>
      <c r="AB1886" s="295" t="str">
        <f t="shared" si="149"/>
        <v>年間</v>
      </c>
      <c r="AC1886" s="268"/>
      <c r="AD1886" s="23">
        <v>1</v>
      </c>
      <c r="AE1886" s="134">
        <v>20160</v>
      </c>
      <c r="AF1886" s="26">
        <f t="shared" si="150"/>
        <v>20160</v>
      </c>
      <c r="AG1886" s="27">
        <v>41883</v>
      </c>
      <c r="AH1886" s="168">
        <v>41907</v>
      </c>
      <c r="AI1886" s="29" t="str">
        <f t="shared" si="147"/>
        <v>～</v>
      </c>
      <c r="AJ1886" s="178">
        <f t="shared" si="148"/>
        <v>43002</v>
      </c>
      <c r="AK1886" s="23" t="s">
        <v>5125</v>
      </c>
      <c r="AL1886" s="23" t="s">
        <v>5144</v>
      </c>
      <c r="AM1886" s="35">
        <v>41907</v>
      </c>
      <c r="AN1886" s="408" t="str">
        <f>IF($AA1886-data!$G$1=0,"　",IF(AK1886=0,"　",VLOOKUP($AK1886,data!$A$1:$H$264,8,FALSE)))</f>
        <v>　</v>
      </c>
      <c r="AO1886" s="35">
        <v>41911</v>
      </c>
      <c r="AP1886" s="134" t="s">
        <v>5142</v>
      </c>
      <c r="AQ1886" s="264" t="str">
        <f t="shared" si="151"/>
        <v/>
      </c>
      <c r="AR1886" s="148"/>
      <c r="AS1886" s="148"/>
      <c r="AT1886" s="148"/>
      <c r="AU1886" s="148"/>
      <c r="AV1886" s="148"/>
      <c r="AW1886" s="148"/>
      <c r="AX1886" s="148"/>
      <c r="AY1886" s="148"/>
      <c r="AZ1886" s="148"/>
      <c r="BA1886" s="148"/>
      <c r="BB1886" s="148"/>
      <c r="BC1886" s="148"/>
      <c r="BD1886" s="148"/>
      <c r="BE1886" s="148"/>
      <c r="BF1886" s="148"/>
      <c r="BG1886" s="148"/>
      <c r="BH1886" s="148"/>
      <c r="BI1886" s="148"/>
      <c r="BJ1886" s="148"/>
      <c r="BK1886" s="148"/>
      <c r="BL1886" s="148"/>
      <c r="BM1886" s="148"/>
      <c r="BN1886" s="148"/>
      <c r="BO1886" s="148"/>
      <c r="BP1886" s="148"/>
      <c r="BQ1886" s="148"/>
      <c r="BR1886" s="148"/>
      <c r="BS1886" s="148"/>
      <c r="BT1886" s="148"/>
      <c r="BU1886" s="148"/>
      <c r="BV1886" s="148"/>
      <c r="BW1886" s="148"/>
      <c r="BX1886" s="148"/>
      <c r="BY1886" s="148"/>
      <c r="BZ1886" s="148"/>
      <c r="CA1886" s="148"/>
      <c r="CB1886" s="148"/>
      <c r="CC1886" s="148"/>
      <c r="CD1886" s="148"/>
      <c r="CE1886" s="148"/>
      <c r="CF1886" s="148"/>
      <c r="CG1886" s="148"/>
      <c r="CH1886" s="148"/>
      <c r="CI1886" s="148"/>
      <c r="CJ1886" s="148"/>
      <c r="CK1886" s="148"/>
      <c r="CL1886" s="148"/>
      <c r="CM1886" s="148"/>
      <c r="CN1886" s="148"/>
      <c r="CO1886" s="148"/>
      <c r="CP1886" s="148"/>
      <c r="CQ1886" s="148"/>
      <c r="CR1886" s="148"/>
      <c r="CS1886" s="148"/>
      <c r="CT1886" s="148"/>
      <c r="CU1886" s="148"/>
      <c r="CV1886" s="148"/>
      <c r="CW1886" s="148"/>
      <c r="CX1886" s="148"/>
      <c r="CY1886" s="148"/>
      <c r="CZ1886" s="148"/>
      <c r="DA1886" s="148"/>
      <c r="DB1886" s="148"/>
      <c r="DC1886" s="148"/>
      <c r="DD1886" s="148"/>
      <c r="DE1886" s="148"/>
      <c r="DF1886" s="148"/>
      <c r="DG1886" s="148"/>
      <c r="DH1886" s="148"/>
      <c r="DI1886" s="148"/>
      <c r="DJ1886" s="148"/>
      <c r="DK1886" s="148"/>
    </row>
    <row r="1887" spans="1:115" s="149" customFormat="1" ht="24.75" customHeight="1" x14ac:dyDescent="0.15">
      <c r="A1887" s="297">
        <v>1884</v>
      </c>
      <c r="B1887" s="23" t="s">
        <v>5140</v>
      </c>
      <c r="C1887" s="24" t="s">
        <v>14375</v>
      </c>
      <c r="D1887" s="23" t="s">
        <v>5094</v>
      </c>
      <c r="E1887" s="23" t="s">
        <v>5095</v>
      </c>
      <c r="F1887" s="24" t="s">
        <v>13631</v>
      </c>
      <c r="G1887" s="25" t="s">
        <v>5136</v>
      </c>
      <c r="H1887" s="23" t="s">
        <v>5137</v>
      </c>
      <c r="I1887" s="44" t="s">
        <v>11163</v>
      </c>
      <c r="J1887" s="134" t="s">
        <v>5138</v>
      </c>
      <c r="K1887" s="134" t="s">
        <v>5105</v>
      </c>
      <c r="L1887" s="134"/>
      <c r="M1887" s="23" t="s">
        <v>5139</v>
      </c>
      <c r="N1887" s="23" t="s">
        <v>5107</v>
      </c>
      <c r="O1887" s="95" t="s">
        <v>5096</v>
      </c>
      <c r="P1887" s="23" t="s">
        <v>5097</v>
      </c>
      <c r="Q1887" s="95" t="s">
        <v>5098</v>
      </c>
      <c r="R1887" s="95" t="s">
        <v>5099</v>
      </c>
      <c r="S1887" s="23" t="s">
        <v>5100</v>
      </c>
      <c r="T1887" s="23" t="s">
        <v>5101</v>
      </c>
      <c r="U1887" s="134" t="s">
        <v>5102</v>
      </c>
      <c r="V1887" s="23" t="s">
        <v>5103</v>
      </c>
      <c r="W1887" s="134" t="s">
        <v>5104</v>
      </c>
      <c r="X1887" s="134" t="s">
        <v>5105</v>
      </c>
      <c r="Y1887" s="23" t="s">
        <v>5106</v>
      </c>
      <c r="Z1887" s="23" t="s">
        <v>5107</v>
      </c>
      <c r="AA1887" s="33">
        <v>3</v>
      </c>
      <c r="AB1887" s="295" t="str">
        <f t="shared" si="149"/>
        <v>年間</v>
      </c>
      <c r="AC1887" s="268"/>
      <c r="AD1887" s="23">
        <v>1</v>
      </c>
      <c r="AE1887" s="134">
        <v>20160</v>
      </c>
      <c r="AF1887" s="26">
        <f t="shared" si="150"/>
        <v>20160</v>
      </c>
      <c r="AG1887" s="27">
        <v>41883</v>
      </c>
      <c r="AH1887" s="168">
        <v>41907</v>
      </c>
      <c r="AI1887" s="29" t="str">
        <f t="shared" si="147"/>
        <v>～</v>
      </c>
      <c r="AJ1887" s="178">
        <f t="shared" si="148"/>
        <v>43002</v>
      </c>
      <c r="AK1887" s="23" t="s">
        <v>5125</v>
      </c>
      <c r="AL1887" s="23" t="s">
        <v>5145</v>
      </c>
      <c r="AM1887" s="35">
        <v>41907</v>
      </c>
      <c r="AN1887" s="408" t="str">
        <f>IF($AA1887-data!$G$1=0,"　",IF(AK1887=0,"　",VLOOKUP($AK1887,data!$A$1:$H$264,8,FALSE)))</f>
        <v>　</v>
      </c>
      <c r="AO1887" s="35">
        <v>41911</v>
      </c>
      <c r="AP1887" s="134" t="s">
        <v>5142</v>
      </c>
      <c r="AQ1887" s="264" t="str">
        <f t="shared" si="151"/>
        <v/>
      </c>
      <c r="AR1887" s="148"/>
      <c r="AS1887" s="148"/>
      <c r="AT1887" s="148"/>
      <c r="AU1887" s="148"/>
      <c r="AV1887" s="148"/>
      <c r="AW1887" s="148"/>
      <c r="AX1887" s="148"/>
      <c r="AY1887" s="148"/>
      <c r="AZ1887" s="148"/>
      <c r="BA1887" s="148"/>
      <c r="BB1887" s="148"/>
      <c r="BC1887" s="148"/>
      <c r="BD1887" s="148"/>
      <c r="BE1887" s="148"/>
      <c r="BF1887" s="148"/>
      <c r="BG1887" s="148"/>
      <c r="BH1887" s="148"/>
      <c r="BI1887" s="148"/>
      <c r="BJ1887" s="148"/>
      <c r="BK1887" s="148"/>
      <c r="BL1887" s="148"/>
      <c r="BM1887" s="148"/>
      <c r="BN1887" s="148"/>
      <c r="BO1887" s="148"/>
      <c r="BP1887" s="148"/>
      <c r="BQ1887" s="148"/>
      <c r="BR1887" s="148"/>
      <c r="BS1887" s="148"/>
      <c r="BT1887" s="148"/>
      <c r="BU1887" s="148"/>
      <c r="BV1887" s="148"/>
      <c r="BW1887" s="148"/>
      <c r="BX1887" s="148"/>
      <c r="BY1887" s="148"/>
      <c r="BZ1887" s="148"/>
      <c r="CA1887" s="148"/>
      <c r="CB1887" s="148"/>
      <c r="CC1887" s="148"/>
      <c r="CD1887" s="148"/>
      <c r="CE1887" s="148"/>
      <c r="CF1887" s="148"/>
      <c r="CG1887" s="148"/>
      <c r="CH1887" s="148"/>
      <c r="CI1887" s="148"/>
      <c r="CJ1887" s="148"/>
      <c r="CK1887" s="148"/>
      <c r="CL1887" s="148"/>
      <c r="CM1887" s="148"/>
      <c r="CN1887" s="148"/>
      <c r="CO1887" s="148"/>
      <c r="CP1887" s="148"/>
      <c r="CQ1887" s="148"/>
      <c r="CR1887" s="148"/>
      <c r="CS1887" s="148"/>
      <c r="CT1887" s="148"/>
      <c r="CU1887" s="148"/>
      <c r="CV1887" s="148"/>
      <c r="CW1887" s="148"/>
      <c r="CX1887" s="148"/>
      <c r="CY1887" s="148"/>
      <c r="CZ1887" s="148"/>
      <c r="DA1887" s="148"/>
      <c r="DB1887" s="148"/>
      <c r="DC1887" s="148"/>
      <c r="DD1887" s="148"/>
      <c r="DE1887" s="148"/>
      <c r="DF1887" s="148"/>
      <c r="DG1887" s="148"/>
      <c r="DH1887" s="148"/>
      <c r="DI1887" s="148"/>
      <c r="DJ1887" s="148"/>
      <c r="DK1887" s="148"/>
    </row>
    <row r="1888" spans="1:115" s="149" customFormat="1" ht="24.75" customHeight="1" x14ac:dyDescent="0.15">
      <c r="A1888" s="297">
        <v>1885</v>
      </c>
      <c r="B1888" s="23" t="s">
        <v>5140</v>
      </c>
      <c r="C1888" s="24" t="s">
        <v>14375</v>
      </c>
      <c r="D1888" s="23" t="s">
        <v>5094</v>
      </c>
      <c r="E1888" s="23" t="s">
        <v>5095</v>
      </c>
      <c r="F1888" s="24" t="s">
        <v>13631</v>
      </c>
      <c r="G1888" s="25" t="s">
        <v>5136</v>
      </c>
      <c r="H1888" s="23" t="s">
        <v>5137</v>
      </c>
      <c r="I1888" s="44" t="s">
        <v>11163</v>
      </c>
      <c r="J1888" s="134" t="s">
        <v>5138</v>
      </c>
      <c r="K1888" s="134" t="s">
        <v>5105</v>
      </c>
      <c r="L1888" s="134"/>
      <c r="M1888" s="23" t="s">
        <v>5139</v>
      </c>
      <c r="N1888" s="23" t="s">
        <v>5107</v>
      </c>
      <c r="O1888" s="95" t="s">
        <v>5096</v>
      </c>
      <c r="P1888" s="23" t="s">
        <v>5097</v>
      </c>
      <c r="Q1888" s="95" t="s">
        <v>5098</v>
      </c>
      <c r="R1888" s="95" t="s">
        <v>5099</v>
      </c>
      <c r="S1888" s="23" t="s">
        <v>5100</v>
      </c>
      <c r="T1888" s="23" t="s">
        <v>5101</v>
      </c>
      <c r="U1888" s="134" t="s">
        <v>5102</v>
      </c>
      <c r="V1888" s="23" t="s">
        <v>5103</v>
      </c>
      <c r="W1888" s="134" t="s">
        <v>5104</v>
      </c>
      <c r="X1888" s="134" t="s">
        <v>5105</v>
      </c>
      <c r="Y1888" s="23" t="s">
        <v>5106</v>
      </c>
      <c r="Z1888" s="23" t="s">
        <v>5107</v>
      </c>
      <c r="AA1888" s="33">
        <v>3</v>
      </c>
      <c r="AB1888" s="295" t="str">
        <f t="shared" si="149"/>
        <v>年間</v>
      </c>
      <c r="AC1888" s="268"/>
      <c r="AD1888" s="23">
        <v>1</v>
      </c>
      <c r="AE1888" s="134">
        <v>20160</v>
      </c>
      <c r="AF1888" s="26">
        <f t="shared" si="150"/>
        <v>20160</v>
      </c>
      <c r="AG1888" s="27">
        <v>41883</v>
      </c>
      <c r="AH1888" s="168">
        <v>41907</v>
      </c>
      <c r="AI1888" s="29" t="str">
        <f t="shared" si="147"/>
        <v>～</v>
      </c>
      <c r="AJ1888" s="178">
        <f t="shared" si="148"/>
        <v>43002</v>
      </c>
      <c r="AK1888" s="23" t="s">
        <v>5125</v>
      </c>
      <c r="AL1888" s="23" t="s">
        <v>5146</v>
      </c>
      <c r="AM1888" s="35">
        <v>41907</v>
      </c>
      <c r="AN1888" s="408" t="str">
        <f>IF($AA1888-data!$G$1=0,"　",IF(AK1888=0,"　",VLOOKUP($AK1888,data!$A$1:$H$264,8,FALSE)))</f>
        <v>　</v>
      </c>
      <c r="AO1888" s="35">
        <v>41911</v>
      </c>
      <c r="AP1888" s="134" t="s">
        <v>5142</v>
      </c>
      <c r="AQ1888" s="264" t="str">
        <f t="shared" si="151"/>
        <v/>
      </c>
      <c r="AR1888" s="148"/>
      <c r="AS1888" s="148"/>
      <c r="AT1888" s="148"/>
      <c r="AU1888" s="148"/>
      <c r="AV1888" s="148"/>
      <c r="AW1888" s="148"/>
      <c r="AX1888" s="148"/>
      <c r="AY1888" s="148"/>
      <c r="AZ1888" s="148"/>
      <c r="BA1888" s="148"/>
      <c r="BB1888" s="148"/>
      <c r="BC1888" s="148"/>
      <c r="BD1888" s="148"/>
      <c r="BE1888" s="148"/>
      <c r="BF1888" s="148"/>
      <c r="BG1888" s="148"/>
      <c r="BH1888" s="148"/>
      <c r="BI1888" s="148"/>
      <c r="BJ1888" s="148"/>
      <c r="BK1888" s="148"/>
      <c r="BL1888" s="148"/>
      <c r="BM1888" s="148"/>
      <c r="BN1888" s="148"/>
      <c r="BO1888" s="148"/>
      <c r="BP1888" s="148"/>
      <c r="BQ1888" s="148"/>
      <c r="BR1888" s="148"/>
      <c r="BS1888" s="148"/>
      <c r="BT1888" s="148"/>
      <c r="BU1888" s="148"/>
      <c r="BV1888" s="148"/>
      <c r="BW1888" s="148"/>
      <c r="BX1888" s="148"/>
      <c r="BY1888" s="148"/>
      <c r="BZ1888" s="148"/>
      <c r="CA1888" s="148"/>
      <c r="CB1888" s="148"/>
      <c r="CC1888" s="148"/>
      <c r="CD1888" s="148"/>
      <c r="CE1888" s="148"/>
      <c r="CF1888" s="148"/>
      <c r="CG1888" s="148"/>
      <c r="CH1888" s="148"/>
      <c r="CI1888" s="148"/>
      <c r="CJ1888" s="148"/>
      <c r="CK1888" s="148"/>
      <c r="CL1888" s="148"/>
      <c r="CM1888" s="148"/>
      <c r="CN1888" s="148"/>
      <c r="CO1888" s="148"/>
      <c r="CP1888" s="148"/>
      <c r="CQ1888" s="148"/>
      <c r="CR1888" s="148"/>
      <c r="CS1888" s="148"/>
      <c r="CT1888" s="148"/>
      <c r="CU1888" s="148"/>
      <c r="CV1888" s="148"/>
      <c r="CW1888" s="148"/>
      <c r="CX1888" s="148"/>
      <c r="CY1888" s="148"/>
      <c r="CZ1888" s="148"/>
      <c r="DA1888" s="148"/>
      <c r="DB1888" s="148"/>
      <c r="DC1888" s="148"/>
      <c r="DD1888" s="148"/>
      <c r="DE1888" s="148"/>
      <c r="DF1888" s="148"/>
      <c r="DG1888" s="148"/>
      <c r="DH1888" s="148"/>
      <c r="DI1888" s="148"/>
      <c r="DJ1888" s="148"/>
      <c r="DK1888" s="148"/>
    </row>
    <row r="1889" spans="1:115" s="149" customFormat="1" ht="24.75" customHeight="1" x14ac:dyDescent="0.15">
      <c r="A1889" s="297">
        <v>1886</v>
      </c>
      <c r="B1889" s="23" t="s">
        <v>5140</v>
      </c>
      <c r="C1889" s="24" t="s">
        <v>14375</v>
      </c>
      <c r="D1889" s="23" t="s">
        <v>5094</v>
      </c>
      <c r="E1889" s="23" t="s">
        <v>5095</v>
      </c>
      <c r="F1889" s="24" t="s">
        <v>13631</v>
      </c>
      <c r="G1889" s="25" t="s">
        <v>5136</v>
      </c>
      <c r="H1889" s="23" t="s">
        <v>5137</v>
      </c>
      <c r="I1889" s="44" t="s">
        <v>11163</v>
      </c>
      <c r="J1889" s="134" t="s">
        <v>5138</v>
      </c>
      <c r="K1889" s="134" t="s">
        <v>5105</v>
      </c>
      <c r="L1889" s="134"/>
      <c r="M1889" s="23" t="s">
        <v>5139</v>
      </c>
      <c r="N1889" s="23" t="s">
        <v>5107</v>
      </c>
      <c r="O1889" s="95" t="s">
        <v>5096</v>
      </c>
      <c r="P1889" s="23" t="s">
        <v>5097</v>
      </c>
      <c r="Q1889" s="95" t="s">
        <v>5098</v>
      </c>
      <c r="R1889" s="95" t="s">
        <v>5099</v>
      </c>
      <c r="S1889" s="23" t="s">
        <v>5100</v>
      </c>
      <c r="T1889" s="23" t="s">
        <v>5101</v>
      </c>
      <c r="U1889" s="134" t="s">
        <v>5102</v>
      </c>
      <c r="V1889" s="23" t="s">
        <v>5103</v>
      </c>
      <c r="W1889" s="134" t="s">
        <v>5104</v>
      </c>
      <c r="X1889" s="134" t="s">
        <v>5105</v>
      </c>
      <c r="Y1889" s="23" t="s">
        <v>5106</v>
      </c>
      <c r="Z1889" s="23" t="s">
        <v>5107</v>
      </c>
      <c r="AA1889" s="33">
        <v>3</v>
      </c>
      <c r="AB1889" s="295" t="str">
        <f t="shared" si="149"/>
        <v>年間</v>
      </c>
      <c r="AC1889" s="268"/>
      <c r="AD1889" s="23">
        <v>1</v>
      </c>
      <c r="AE1889" s="134">
        <v>20160</v>
      </c>
      <c r="AF1889" s="26">
        <f t="shared" si="150"/>
        <v>20160</v>
      </c>
      <c r="AG1889" s="27">
        <v>41883</v>
      </c>
      <c r="AH1889" s="168">
        <v>41907</v>
      </c>
      <c r="AI1889" s="29" t="str">
        <f t="shared" si="147"/>
        <v>～</v>
      </c>
      <c r="AJ1889" s="178">
        <f t="shared" si="148"/>
        <v>43002</v>
      </c>
      <c r="AK1889" s="23" t="s">
        <v>5125</v>
      </c>
      <c r="AL1889" s="23" t="s">
        <v>5147</v>
      </c>
      <c r="AM1889" s="35">
        <v>41907</v>
      </c>
      <c r="AN1889" s="408" t="str">
        <f>IF($AA1889-data!$G$1=0,"　",IF(AK1889=0,"　",VLOOKUP($AK1889,data!$A$1:$H$264,8,FALSE)))</f>
        <v>　</v>
      </c>
      <c r="AO1889" s="35">
        <v>41911</v>
      </c>
      <c r="AP1889" s="134" t="s">
        <v>5142</v>
      </c>
      <c r="AQ1889" s="264" t="str">
        <f t="shared" si="151"/>
        <v/>
      </c>
      <c r="AR1889" s="148"/>
      <c r="AS1889" s="148"/>
      <c r="AT1889" s="148"/>
      <c r="AU1889" s="148"/>
      <c r="AV1889" s="148"/>
      <c r="AW1889" s="148"/>
      <c r="AX1889" s="148"/>
      <c r="AY1889" s="148"/>
      <c r="AZ1889" s="148"/>
      <c r="BA1889" s="148"/>
      <c r="BB1889" s="148"/>
      <c r="BC1889" s="148"/>
      <c r="BD1889" s="148"/>
      <c r="BE1889" s="148"/>
      <c r="BF1889" s="148"/>
      <c r="BG1889" s="148"/>
      <c r="BH1889" s="148"/>
      <c r="BI1889" s="148"/>
      <c r="BJ1889" s="148"/>
      <c r="BK1889" s="148"/>
      <c r="BL1889" s="148"/>
      <c r="BM1889" s="148"/>
      <c r="BN1889" s="148"/>
      <c r="BO1889" s="148"/>
      <c r="BP1889" s="148"/>
      <c r="BQ1889" s="148"/>
      <c r="BR1889" s="148"/>
      <c r="BS1889" s="148"/>
      <c r="BT1889" s="148"/>
      <c r="BU1889" s="148"/>
      <c r="BV1889" s="148"/>
      <c r="BW1889" s="148"/>
      <c r="BX1889" s="148"/>
      <c r="BY1889" s="148"/>
      <c r="BZ1889" s="148"/>
      <c r="CA1889" s="148"/>
      <c r="CB1889" s="148"/>
      <c r="CC1889" s="148"/>
      <c r="CD1889" s="148"/>
      <c r="CE1889" s="148"/>
      <c r="CF1889" s="148"/>
      <c r="CG1889" s="148"/>
      <c r="CH1889" s="148"/>
      <c r="CI1889" s="148"/>
      <c r="CJ1889" s="148"/>
      <c r="CK1889" s="148"/>
      <c r="CL1889" s="148"/>
      <c r="CM1889" s="148"/>
      <c r="CN1889" s="148"/>
      <c r="CO1889" s="148"/>
      <c r="CP1889" s="148"/>
      <c r="CQ1889" s="148"/>
      <c r="CR1889" s="148"/>
      <c r="CS1889" s="148"/>
      <c r="CT1889" s="148"/>
      <c r="CU1889" s="148"/>
      <c r="CV1889" s="148"/>
      <c r="CW1889" s="148"/>
      <c r="CX1889" s="148"/>
      <c r="CY1889" s="148"/>
      <c r="CZ1889" s="148"/>
      <c r="DA1889" s="148"/>
      <c r="DB1889" s="148"/>
      <c r="DC1889" s="148"/>
      <c r="DD1889" s="148"/>
      <c r="DE1889" s="148"/>
      <c r="DF1889" s="148"/>
      <c r="DG1889" s="148"/>
      <c r="DH1889" s="148"/>
      <c r="DI1889" s="148"/>
      <c r="DJ1889" s="148"/>
      <c r="DK1889" s="148"/>
    </row>
    <row r="1890" spans="1:115" s="150" customFormat="1" ht="24.75" customHeight="1" x14ac:dyDescent="0.15">
      <c r="A1890" s="297">
        <v>1887</v>
      </c>
      <c r="B1890" s="23" t="s">
        <v>5148</v>
      </c>
      <c r="C1890" s="24" t="s">
        <v>2344</v>
      </c>
      <c r="D1890" s="23"/>
      <c r="E1890" s="23"/>
      <c r="F1890" s="23"/>
      <c r="G1890" s="23"/>
      <c r="H1890" s="23"/>
      <c r="I1890" s="23"/>
      <c r="J1890" s="23"/>
      <c r="K1890" s="23"/>
      <c r="L1890" s="23"/>
      <c r="M1890" s="23"/>
      <c r="N1890" s="23"/>
      <c r="O1890" s="23"/>
      <c r="P1890" s="23"/>
      <c r="Q1890" s="23"/>
      <c r="R1890" s="23"/>
      <c r="S1890" s="23"/>
      <c r="T1890" s="23"/>
      <c r="U1890" s="23"/>
      <c r="V1890" s="23"/>
      <c r="W1890" s="23"/>
      <c r="X1890" s="23"/>
      <c r="Y1890" s="23"/>
      <c r="Z1890" s="23"/>
      <c r="AA1890" s="33"/>
      <c r="AB1890" s="295" t="str">
        <f t="shared" si="149"/>
        <v/>
      </c>
      <c r="AC1890" s="268"/>
      <c r="AD1890" s="23"/>
      <c r="AE1890" s="134"/>
      <c r="AF1890" s="94" t="str">
        <f t="shared" si="150"/>
        <v/>
      </c>
      <c r="AG1890" s="27"/>
      <c r="AH1890" s="168"/>
      <c r="AI1890" s="29" t="str">
        <f t="shared" si="147"/>
        <v/>
      </c>
      <c r="AJ1890" s="178" t="str">
        <f t="shared" si="148"/>
        <v/>
      </c>
      <c r="AK1890" s="23"/>
      <c r="AL1890" s="23"/>
      <c r="AM1890" s="23"/>
      <c r="AN1890" s="408" t="str">
        <f>IF($AA1890-data!$G$1=0,"　",IF(AK1890=0,"　",VLOOKUP($AK1890,data!$A$1:$H$264,8,FALSE)))</f>
        <v>　</v>
      </c>
      <c r="AO1890" s="35"/>
      <c r="AP1890" s="134"/>
      <c r="AQ1890" s="264" t="str">
        <f t="shared" si="151"/>
        <v/>
      </c>
      <c r="AR1890" s="148"/>
      <c r="AS1890" s="148"/>
      <c r="AT1890" s="148"/>
      <c r="AU1890" s="148"/>
      <c r="AV1890" s="148"/>
      <c r="AW1890" s="148"/>
      <c r="AX1890" s="148"/>
      <c r="AY1890" s="148"/>
      <c r="AZ1890" s="148"/>
      <c r="BA1890" s="148"/>
      <c r="BB1890" s="148"/>
      <c r="BC1890" s="148"/>
      <c r="BD1890" s="148"/>
      <c r="BE1890" s="148"/>
      <c r="BF1890" s="148"/>
      <c r="BG1890" s="148"/>
      <c r="BH1890" s="148"/>
      <c r="BI1890" s="148"/>
      <c r="BJ1890" s="148"/>
      <c r="BK1890" s="148"/>
      <c r="BL1890" s="148"/>
      <c r="BM1890" s="148"/>
      <c r="BN1890" s="148"/>
      <c r="BO1890" s="148"/>
      <c r="BP1890" s="148"/>
      <c r="BQ1890" s="148"/>
      <c r="BR1890" s="148"/>
      <c r="BS1890" s="148"/>
      <c r="BT1890" s="148"/>
      <c r="BU1890" s="148"/>
      <c r="BV1890" s="148"/>
      <c r="BW1890" s="148"/>
      <c r="BX1890" s="148"/>
      <c r="BY1890" s="148"/>
      <c r="BZ1890" s="148"/>
      <c r="CA1890" s="148"/>
      <c r="CB1890" s="148"/>
      <c r="CC1890" s="148"/>
      <c r="CD1890" s="148"/>
      <c r="CE1890" s="148"/>
      <c r="CF1890" s="148"/>
      <c r="CG1890" s="148"/>
      <c r="CH1890" s="148"/>
      <c r="CI1890" s="148"/>
      <c r="CJ1890" s="148"/>
      <c r="CK1890" s="148"/>
      <c r="CL1890" s="148"/>
      <c r="CM1890" s="148"/>
      <c r="CN1890" s="148"/>
      <c r="CO1890" s="148"/>
      <c r="CP1890" s="148"/>
      <c r="CQ1890" s="148"/>
      <c r="CR1890" s="148"/>
      <c r="CS1890" s="148"/>
      <c r="CT1890" s="148"/>
      <c r="CU1890" s="148"/>
      <c r="CV1890" s="148"/>
      <c r="CW1890" s="148"/>
      <c r="CX1890" s="148"/>
      <c r="CY1890" s="148"/>
      <c r="CZ1890" s="148"/>
      <c r="DA1890" s="148"/>
      <c r="DB1890" s="148"/>
      <c r="DC1890" s="148"/>
      <c r="DD1890" s="148"/>
      <c r="DE1890" s="148"/>
      <c r="DF1890" s="148"/>
      <c r="DG1890" s="148"/>
      <c r="DH1890" s="148"/>
      <c r="DI1890" s="148"/>
      <c r="DJ1890" s="148"/>
      <c r="DK1890" s="148"/>
    </row>
    <row r="1891" spans="1:115" ht="24.75" customHeight="1" x14ac:dyDescent="0.15">
      <c r="A1891" s="297">
        <v>1888</v>
      </c>
      <c r="B1891" s="23" t="s">
        <v>5149</v>
      </c>
      <c r="C1891" s="24" t="s">
        <v>14329</v>
      </c>
      <c r="D1891" s="23" t="s">
        <v>5150</v>
      </c>
      <c r="E1891" s="23" t="s">
        <v>582</v>
      </c>
      <c r="F1891" s="24" t="s">
        <v>11168</v>
      </c>
      <c r="G1891" s="134" t="s">
        <v>5156</v>
      </c>
      <c r="H1891" s="23" t="s">
        <v>5157</v>
      </c>
      <c r="I1891" s="23" t="s">
        <v>11147</v>
      </c>
      <c r="J1891" s="134" t="s">
        <v>5158</v>
      </c>
      <c r="K1891" s="134" t="s">
        <v>5159</v>
      </c>
      <c r="L1891" s="134"/>
      <c r="M1891" s="23" t="s">
        <v>5160</v>
      </c>
      <c r="N1891" s="23" t="s">
        <v>5161</v>
      </c>
      <c r="O1891" s="25" t="s">
        <v>4670</v>
      </c>
      <c r="P1891" s="23" t="s">
        <v>5151</v>
      </c>
      <c r="Q1891" s="25" t="s">
        <v>5152</v>
      </c>
      <c r="R1891" s="58" t="s">
        <v>5153</v>
      </c>
      <c r="S1891" s="23" t="s">
        <v>5154</v>
      </c>
      <c r="T1891" s="23" t="s">
        <v>5155</v>
      </c>
      <c r="U1891" s="134" t="s">
        <v>5156</v>
      </c>
      <c r="V1891" s="23" t="s">
        <v>5157</v>
      </c>
      <c r="W1891" s="134" t="s">
        <v>5158</v>
      </c>
      <c r="X1891" s="134" t="s">
        <v>5159</v>
      </c>
      <c r="Y1891" s="23" t="s">
        <v>5160</v>
      </c>
      <c r="Z1891" s="23" t="s">
        <v>5161</v>
      </c>
      <c r="AA1891" s="33">
        <v>5</v>
      </c>
      <c r="AB1891" s="295" t="str">
        <f t="shared" si="149"/>
        <v>年間</v>
      </c>
      <c r="AC1891" s="268"/>
      <c r="AD1891" s="110">
        <v>1</v>
      </c>
      <c r="AE1891" s="134">
        <v>86400</v>
      </c>
      <c r="AF1891" s="26">
        <f t="shared" si="150"/>
        <v>86400</v>
      </c>
      <c r="AG1891" s="27">
        <v>41913</v>
      </c>
      <c r="AH1891" s="168">
        <v>41913</v>
      </c>
      <c r="AI1891" s="29" t="str">
        <f t="shared" si="147"/>
        <v>～</v>
      </c>
      <c r="AJ1891" s="178">
        <f t="shared" si="148"/>
        <v>43738</v>
      </c>
      <c r="AK1891" s="23" t="s">
        <v>5162</v>
      </c>
      <c r="AL1891" s="23" t="s">
        <v>5163</v>
      </c>
      <c r="AM1891" s="114">
        <v>41913</v>
      </c>
      <c r="AN1891" s="408" t="str">
        <f>IF($AA1891-data!$G$1=0,"　",IF(AK1891=0,"　",VLOOKUP($AK1891,data!$A$1:$H$264,8,FALSE)))</f>
        <v>消耗部品交換対象</v>
      </c>
      <c r="AO1891" s="35">
        <v>41912</v>
      </c>
      <c r="AP1891" s="134" t="s">
        <v>5164</v>
      </c>
      <c r="AQ1891" s="264">
        <f t="shared" si="151"/>
        <v>42979</v>
      </c>
    </row>
    <row r="1892" spans="1:115" s="74" customFormat="1" ht="24.75" customHeight="1" x14ac:dyDescent="0.15">
      <c r="A1892" s="297">
        <v>1889</v>
      </c>
      <c r="B1892" s="23" t="s">
        <v>5165</v>
      </c>
      <c r="C1892" s="24" t="s">
        <v>2344</v>
      </c>
      <c r="D1892" s="23"/>
      <c r="E1892" s="23"/>
      <c r="F1892" s="23"/>
      <c r="G1892" s="23"/>
      <c r="H1892" s="23"/>
      <c r="I1892" s="23"/>
      <c r="J1892" s="23"/>
      <c r="K1892" s="23"/>
      <c r="L1892" s="23"/>
      <c r="M1892" s="23"/>
      <c r="N1892" s="23"/>
      <c r="O1892" s="23"/>
      <c r="P1892" s="23"/>
      <c r="Q1892" s="23"/>
      <c r="R1892" s="23"/>
      <c r="S1892" s="23"/>
      <c r="T1892" s="23"/>
      <c r="U1892" s="23"/>
      <c r="V1892" s="23"/>
      <c r="W1892" s="23"/>
      <c r="X1892" s="23"/>
      <c r="Y1892" s="23"/>
      <c r="Z1892" s="23"/>
      <c r="AA1892" s="33"/>
      <c r="AB1892" s="295" t="str">
        <f t="shared" si="149"/>
        <v/>
      </c>
      <c r="AC1892" s="268"/>
      <c r="AD1892" s="23"/>
      <c r="AE1892" s="134"/>
      <c r="AF1892" s="94" t="str">
        <f t="shared" si="150"/>
        <v/>
      </c>
      <c r="AG1892" s="27"/>
      <c r="AH1892" s="168"/>
      <c r="AI1892" s="29" t="str">
        <f t="shared" si="147"/>
        <v/>
      </c>
      <c r="AJ1892" s="178" t="str">
        <f t="shared" si="148"/>
        <v/>
      </c>
      <c r="AK1892" s="23"/>
      <c r="AL1892" s="23"/>
      <c r="AM1892" s="23"/>
      <c r="AN1892" s="408" t="str">
        <f>IF($AA1892-data!$G$1=0,"　",IF(AK1892=0,"　",VLOOKUP($AK1892,data!$A$1:$H$264,8,FALSE)))</f>
        <v>　</v>
      </c>
      <c r="AO1892" s="35"/>
      <c r="AP1892" s="134"/>
      <c r="AQ1892" s="264" t="str">
        <f t="shared" si="151"/>
        <v/>
      </c>
    </row>
    <row r="1893" spans="1:115" s="74" customFormat="1" ht="24.75" customHeight="1" x14ac:dyDescent="0.15">
      <c r="A1893" s="297">
        <v>1890</v>
      </c>
      <c r="B1893" s="23" t="s">
        <v>5166</v>
      </c>
      <c r="C1893" s="24" t="s">
        <v>14359</v>
      </c>
      <c r="D1893" s="23" t="s">
        <v>5168</v>
      </c>
      <c r="E1893" s="23" t="s">
        <v>5167</v>
      </c>
      <c r="F1893" s="24" t="s">
        <v>8317</v>
      </c>
      <c r="G1893" s="134" t="s">
        <v>5178</v>
      </c>
      <c r="H1893" s="23" t="s">
        <v>5179</v>
      </c>
      <c r="I1893" s="23" t="s">
        <v>11117</v>
      </c>
      <c r="J1893" s="134" t="s">
        <v>5180</v>
      </c>
      <c r="K1893" s="23"/>
      <c r="L1893" s="23"/>
      <c r="M1893" s="23" t="s">
        <v>5181</v>
      </c>
      <c r="N1893" s="23"/>
      <c r="O1893" s="23" t="s">
        <v>5169</v>
      </c>
      <c r="P1893" s="23" t="s">
        <v>5170</v>
      </c>
      <c r="Q1893" s="23" t="s">
        <v>5171</v>
      </c>
      <c r="R1893" s="23" t="s">
        <v>5172</v>
      </c>
      <c r="S1893" s="23" t="s">
        <v>5173</v>
      </c>
      <c r="T1893" s="23" t="s">
        <v>5174</v>
      </c>
      <c r="U1893" s="23" t="s">
        <v>5169</v>
      </c>
      <c r="V1893" s="23" t="s">
        <v>5170</v>
      </c>
      <c r="W1893" s="23" t="s">
        <v>5171</v>
      </c>
      <c r="X1893" s="23" t="s">
        <v>5172</v>
      </c>
      <c r="Y1893" s="23" t="s">
        <v>5173</v>
      </c>
      <c r="Z1893" s="23" t="s">
        <v>5174</v>
      </c>
      <c r="AA1893" s="33">
        <v>5</v>
      </c>
      <c r="AB1893" s="295" t="str">
        <f t="shared" si="149"/>
        <v>年間</v>
      </c>
      <c r="AC1893" s="268"/>
      <c r="AD1893" s="23">
        <v>1</v>
      </c>
      <c r="AE1893" s="134">
        <v>100200</v>
      </c>
      <c r="AF1893" s="26">
        <f t="shared" si="150"/>
        <v>100200</v>
      </c>
      <c r="AG1893" s="27">
        <v>41913</v>
      </c>
      <c r="AH1893" s="168">
        <v>41944</v>
      </c>
      <c r="AI1893" s="29" t="str">
        <f t="shared" si="147"/>
        <v>～</v>
      </c>
      <c r="AJ1893" s="178">
        <f t="shared" si="148"/>
        <v>43769</v>
      </c>
      <c r="AK1893" s="23" t="s">
        <v>5175</v>
      </c>
      <c r="AL1893" s="23" t="s">
        <v>5176</v>
      </c>
      <c r="AM1893" s="114">
        <v>41944</v>
      </c>
      <c r="AN1893" s="408" t="str">
        <f>IF($AA1893-data!$G$1=0,"　",IF(AK1893=0,"　",VLOOKUP($AK1893,data!$A$1:$H$264,8,FALSE)))</f>
        <v>消耗部品交換対象</v>
      </c>
      <c r="AO1893" s="35">
        <v>41939</v>
      </c>
      <c r="AP1893" s="134" t="s">
        <v>5177</v>
      </c>
      <c r="AQ1893" s="264">
        <f t="shared" si="151"/>
        <v>43009</v>
      </c>
    </row>
    <row r="1894" spans="1:115" s="74" customFormat="1" ht="24.75" customHeight="1" x14ac:dyDescent="0.15">
      <c r="A1894" s="297">
        <v>1891</v>
      </c>
      <c r="B1894" s="23" t="s">
        <v>5182</v>
      </c>
      <c r="C1894" s="24" t="s">
        <v>14359</v>
      </c>
      <c r="D1894" s="23" t="s">
        <v>5168</v>
      </c>
      <c r="E1894" s="23" t="s">
        <v>5167</v>
      </c>
      <c r="F1894" s="24" t="s">
        <v>8317</v>
      </c>
      <c r="G1894" s="134" t="s">
        <v>5178</v>
      </c>
      <c r="H1894" s="23" t="s">
        <v>5179</v>
      </c>
      <c r="I1894" s="23" t="s">
        <v>11117</v>
      </c>
      <c r="J1894" s="134" t="s">
        <v>5180</v>
      </c>
      <c r="K1894" s="23"/>
      <c r="L1894" s="23"/>
      <c r="M1894" s="23" t="s">
        <v>5181</v>
      </c>
      <c r="N1894" s="23"/>
      <c r="O1894" s="23" t="s">
        <v>5169</v>
      </c>
      <c r="P1894" s="23" t="s">
        <v>5170</v>
      </c>
      <c r="Q1894" s="23" t="s">
        <v>5171</v>
      </c>
      <c r="R1894" s="23" t="s">
        <v>5172</v>
      </c>
      <c r="S1894" s="23" t="s">
        <v>5173</v>
      </c>
      <c r="T1894" s="23" t="s">
        <v>5174</v>
      </c>
      <c r="U1894" s="23" t="s">
        <v>5169</v>
      </c>
      <c r="V1894" s="23" t="s">
        <v>5170</v>
      </c>
      <c r="W1894" s="23" t="s">
        <v>5171</v>
      </c>
      <c r="X1894" s="23" t="s">
        <v>5172</v>
      </c>
      <c r="Y1894" s="23" t="s">
        <v>5173</v>
      </c>
      <c r="Z1894" s="23" t="s">
        <v>5174</v>
      </c>
      <c r="AA1894" s="33">
        <v>5</v>
      </c>
      <c r="AB1894" s="295" t="str">
        <f t="shared" si="149"/>
        <v>年間</v>
      </c>
      <c r="AC1894" s="268"/>
      <c r="AD1894" s="23">
        <v>1</v>
      </c>
      <c r="AE1894" s="134">
        <v>11400</v>
      </c>
      <c r="AF1894" s="26">
        <f t="shared" si="150"/>
        <v>11400</v>
      </c>
      <c r="AG1894" s="27">
        <v>41913</v>
      </c>
      <c r="AH1894" s="168">
        <v>41944</v>
      </c>
      <c r="AI1894" s="29" t="str">
        <f t="shared" si="147"/>
        <v>～</v>
      </c>
      <c r="AJ1894" s="178">
        <f t="shared" si="148"/>
        <v>43769</v>
      </c>
      <c r="AK1894" s="23" t="s">
        <v>5183</v>
      </c>
      <c r="AL1894" s="23" t="s">
        <v>5184</v>
      </c>
      <c r="AM1894" s="114">
        <v>41944</v>
      </c>
      <c r="AN1894" s="408">
        <f>IF($AA1894-data!$G$1=0,"　",IF(AK1894=0,"　",VLOOKUP($AK1894,data!$A$1:$H$264,8,FALSE)))</f>
        <v>0</v>
      </c>
      <c r="AO1894" s="35">
        <v>41939</v>
      </c>
      <c r="AP1894" s="134" t="s">
        <v>5177</v>
      </c>
      <c r="AQ1894" s="264" t="str">
        <f t="shared" si="151"/>
        <v/>
      </c>
    </row>
    <row r="1895" spans="1:115" s="74" customFormat="1" ht="24.75" customHeight="1" x14ac:dyDescent="0.15">
      <c r="A1895" s="297">
        <v>1892</v>
      </c>
      <c r="B1895" s="23" t="s">
        <v>5182</v>
      </c>
      <c r="C1895" s="24" t="s">
        <v>14359</v>
      </c>
      <c r="D1895" s="23" t="s">
        <v>5168</v>
      </c>
      <c r="E1895" s="23" t="s">
        <v>5167</v>
      </c>
      <c r="F1895" s="24" t="s">
        <v>8317</v>
      </c>
      <c r="G1895" s="134" t="s">
        <v>5178</v>
      </c>
      <c r="H1895" s="23" t="s">
        <v>5179</v>
      </c>
      <c r="I1895" s="23" t="s">
        <v>11117</v>
      </c>
      <c r="J1895" s="134" t="s">
        <v>5180</v>
      </c>
      <c r="K1895" s="23"/>
      <c r="L1895" s="23"/>
      <c r="M1895" s="23" t="s">
        <v>5181</v>
      </c>
      <c r="N1895" s="23"/>
      <c r="O1895" s="23" t="s">
        <v>5169</v>
      </c>
      <c r="P1895" s="23" t="s">
        <v>5170</v>
      </c>
      <c r="Q1895" s="23" t="s">
        <v>5171</v>
      </c>
      <c r="R1895" s="23" t="s">
        <v>5172</v>
      </c>
      <c r="S1895" s="23" t="s">
        <v>5173</v>
      </c>
      <c r="T1895" s="23" t="s">
        <v>5174</v>
      </c>
      <c r="U1895" s="23" t="s">
        <v>5169</v>
      </c>
      <c r="V1895" s="23" t="s">
        <v>5170</v>
      </c>
      <c r="W1895" s="23" t="s">
        <v>5171</v>
      </c>
      <c r="X1895" s="23" t="s">
        <v>5172</v>
      </c>
      <c r="Y1895" s="23" t="s">
        <v>5173</v>
      </c>
      <c r="Z1895" s="23" t="s">
        <v>5174</v>
      </c>
      <c r="AA1895" s="33">
        <v>5</v>
      </c>
      <c r="AB1895" s="295" t="str">
        <f t="shared" si="149"/>
        <v>年間</v>
      </c>
      <c r="AC1895" s="268"/>
      <c r="AD1895" s="23">
        <v>1</v>
      </c>
      <c r="AE1895" s="134">
        <v>11400</v>
      </c>
      <c r="AF1895" s="26">
        <f t="shared" si="150"/>
        <v>11400</v>
      </c>
      <c r="AG1895" s="27">
        <v>41913</v>
      </c>
      <c r="AH1895" s="168">
        <v>41944</v>
      </c>
      <c r="AI1895" s="29" t="str">
        <f t="shared" si="147"/>
        <v>～</v>
      </c>
      <c r="AJ1895" s="178">
        <f t="shared" si="148"/>
        <v>43769</v>
      </c>
      <c r="AK1895" s="23" t="s">
        <v>5183</v>
      </c>
      <c r="AL1895" s="23" t="s">
        <v>5185</v>
      </c>
      <c r="AM1895" s="114">
        <v>41944</v>
      </c>
      <c r="AN1895" s="408">
        <f>IF($AA1895-data!$G$1=0,"　",IF(AK1895=0,"　",VLOOKUP($AK1895,data!$A$1:$H$264,8,FALSE)))</f>
        <v>0</v>
      </c>
      <c r="AO1895" s="35">
        <v>41939</v>
      </c>
      <c r="AP1895" s="134" t="s">
        <v>5177</v>
      </c>
      <c r="AQ1895" s="264" t="str">
        <f t="shared" si="151"/>
        <v/>
      </c>
    </row>
    <row r="1896" spans="1:115" ht="24.75" customHeight="1" x14ac:dyDescent="0.15">
      <c r="A1896" s="297">
        <v>1893</v>
      </c>
      <c r="B1896" s="23" t="s">
        <v>5186</v>
      </c>
      <c r="C1896" s="24" t="s">
        <v>14359</v>
      </c>
      <c r="D1896" s="23" t="s">
        <v>5168</v>
      </c>
      <c r="E1896" s="23" t="s">
        <v>5167</v>
      </c>
      <c r="F1896" s="24" t="s">
        <v>8317</v>
      </c>
      <c r="G1896" s="134" t="s">
        <v>5178</v>
      </c>
      <c r="H1896" s="23" t="s">
        <v>5179</v>
      </c>
      <c r="I1896" s="23" t="s">
        <v>11117</v>
      </c>
      <c r="J1896" s="134" t="s">
        <v>5180</v>
      </c>
      <c r="K1896" s="23"/>
      <c r="L1896" s="23"/>
      <c r="M1896" s="23" t="s">
        <v>5181</v>
      </c>
      <c r="N1896" s="23"/>
      <c r="O1896" s="23" t="s">
        <v>5169</v>
      </c>
      <c r="P1896" s="23" t="s">
        <v>5170</v>
      </c>
      <c r="Q1896" s="23" t="s">
        <v>5171</v>
      </c>
      <c r="R1896" s="23" t="s">
        <v>5172</v>
      </c>
      <c r="S1896" s="23" t="s">
        <v>5173</v>
      </c>
      <c r="T1896" s="23" t="s">
        <v>5174</v>
      </c>
      <c r="U1896" s="23" t="s">
        <v>5169</v>
      </c>
      <c r="V1896" s="23" t="s">
        <v>5170</v>
      </c>
      <c r="W1896" s="23" t="s">
        <v>5171</v>
      </c>
      <c r="X1896" s="23" t="s">
        <v>5172</v>
      </c>
      <c r="Y1896" s="23" t="s">
        <v>5173</v>
      </c>
      <c r="Z1896" s="23" t="s">
        <v>5174</v>
      </c>
      <c r="AA1896" s="33">
        <v>5</v>
      </c>
      <c r="AB1896" s="295" t="str">
        <f t="shared" si="149"/>
        <v>年間</v>
      </c>
      <c r="AC1896" s="268"/>
      <c r="AD1896" s="23">
        <v>1</v>
      </c>
      <c r="AE1896" s="134">
        <v>15600</v>
      </c>
      <c r="AF1896" s="26">
        <f t="shared" si="150"/>
        <v>15600</v>
      </c>
      <c r="AG1896" s="27">
        <v>41913</v>
      </c>
      <c r="AH1896" s="168">
        <v>41944</v>
      </c>
      <c r="AI1896" s="29" t="str">
        <f t="shared" si="147"/>
        <v>～</v>
      </c>
      <c r="AJ1896" s="178">
        <f t="shared" si="148"/>
        <v>43769</v>
      </c>
      <c r="AK1896" s="23" t="s">
        <v>1445</v>
      </c>
      <c r="AL1896" s="23" t="s">
        <v>5187</v>
      </c>
      <c r="AM1896" s="114">
        <v>41944</v>
      </c>
      <c r="AN1896" s="408">
        <f>IF($AA1896-data!$G$1=0,"　",IF(AK1896=0,"　",VLOOKUP($AK1896,data!$A$1:$H$264,8,FALSE)))</f>
        <v>0</v>
      </c>
      <c r="AO1896" s="35">
        <v>41939</v>
      </c>
      <c r="AP1896" s="134" t="s">
        <v>5177</v>
      </c>
      <c r="AQ1896" s="264" t="str">
        <f t="shared" si="151"/>
        <v/>
      </c>
    </row>
    <row r="1897" spans="1:115" s="74" customFormat="1" ht="24.75" customHeight="1" x14ac:dyDescent="0.15">
      <c r="A1897" s="297">
        <v>1894</v>
      </c>
      <c r="B1897" s="23" t="s">
        <v>5188</v>
      </c>
      <c r="C1897" s="24" t="s">
        <v>14359</v>
      </c>
      <c r="D1897" s="23" t="s">
        <v>5168</v>
      </c>
      <c r="E1897" s="23" t="s">
        <v>5167</v>
      </c>
      <c r="F1897" s="24" t="s">
        <v>8317</v>
      </c>
      <c r="G1897" s="134" t="s">
        <v>5178</v>
      </c>
      <c r="H1897" s="23" t="s">
        <v>5179</v>
      </c>
      <c r="I1897" s="23" t="s">
        <v>11117</v>
      </c>
      <c r="J1897" s="134" t="s">
        <v>5180</v>
      </c>
      <c r="K1897" s="23"/>
      <c r="L1897" s="23"/>
      <c r="M1897" s="23" t="s">
        <v>5181</v>
      </c>
      <c r="N1897" s="23"/>
      <c r="O1897" s="23" t="s">
        <v>5169</v>
      </c>
      <c r="P1897" s="23" t="s">
        <v>5170</v>
      </c>
      <c r="Q1897" s="23" t="s">
        <v>5171</v>
      </c>
      <c r="R1897" s="23" t="s">
        <v>5172</v>
      </c>
      <c r="S1897" s="23" t="s">
        <v>5173</v>
      </c>
      <c r="T1897" s="23" t="s">
        <v>5174</v>
      </c>
      <c r="U1897" s="23" t="s">
        <v>5169</v>
      </c>
      <c r="V1897" s="23" t="s">
        <v>5170</v>
      </c>
      <c r="W1897" s="23" t="s">
        <v>5171</v>
      </c>
      <c r="X1897" s="23" t="s">
        <v>5172</v>
      </c>
      <c r="Y1897" s="23" t="s">
        <v>5173</v>
      </c>
      <c r="Z1897" s="23" t="s">
        <v>5174</v>
      </c>
      <c r="AA1897" s="33">
        <v>5</v>
      </c>
      <c r="AB1897" s="295" t="str">
        <f t="shared" si="149"/>
        <v>年間</v>
      </c>
      <c r="AC1897" s="268"/>
      <c r="AD1897" s="23">
        <v>1</v>
      </c>
      <c r="AE1897" s="134">
        <v>18000</v>
      </c>
      <c r="AF1897" s="26">
        <f t="shared" si="150"/>
        <v>18000</v>
      </c>
      <c r="AG1897" s="27">
        <v>41913</v>
      </c>
      <c r="AH1897" s="168">
        <v>41944</v>
      </c>
      <c r="AI1897" s="29" t="str">
        <f t="shared" si="147"/>
        <v>～</v>
      </c>
      <c r="AJ1897" s="178">
        <f t="shared" si="148"/>
        <v>43769</v>
      </c>
      <c r="AK1897" s="23" t="s">
        <v>5189</v>
      </c>
      <c r="AL1897" s="23" t="s">
        <v>5190</v>
      </c>
      <c r="AM1897" s="114">
        <v>41944</v>
      </c>
      <c r="AN1897" s="408">
        <f>IF($AA1897-data!$G$1=0,"　",IF(AK1897=0,"　",VLOOKUP($AK1897,data!$A$1:$H$264,8,FALSE)))</f>
        <v>0</v>
      </c>
      <c r="AO1897" s="35">
        <v>41939</v>
      </c>
      <c r="AP1897" s="134" t="s">
        <v>5177</v>
      </c>
      <c r="AQ1897" s="264" t="str">
        <f t="shared" si="151"/>
        <v/>
      </c>
    </row>
    <row r="1898" spans="1:115" s="74" customFormat="1" ht="24.75" customHeight="1" x14ac:dyDescent="0.15">
      <c r="A1898" s="297">
        <v>1895</v>
      </c>
      <c r="B1898" s="23" t="s">
        <v>5188</v>
      </c>
      <c r="C1898" s="24" t="s">
        <v>14359</v>
      </c>
      <c r="D1898" s="23" t="s">
        <v>5168</v>
      </c>
      <c r="E1898" s="23" t="s">
        <v>5167</v>
      </c>
      <c r="F1898" s="24" t="s">
        <v>8317</v>
      </c>
      <c r="G1898" s="134" t="s">
        <v>5178</v>
      </c>
      <c r="H1898" s="23" t="s">
        <v>5179</v>
      </c>
      <c r="I1898" s="23" t="s">
        <v>11117</v>
      </c>
      <c r="J1898" s="134" t="s">
        <v>5180</v>
      </c>
      <c r="K1898" s="23"/>
      <c r="L1898" s="23"/>
      <c r="M1898" s="23" t="s">
        <v>5181</v>
      </c>
      <c r="N1898" s="23"/>
      <c r="O1898" s="23" t="s">
        <v>5169</v>
      </c>
      <c r="P1898" s="23" t="s">
        <v>5170</v>
      </c>
      <c r="Q1898" s="23" t="s">
        <v>5171</v>
      </c>
      <c r="R1898" s="23" t="s">
        <v>5172</v>
      </c>
      <c r="S1898" s="23" t="s">
        <v>5173</v>
      </c>
      <c r="T1898" s="23" t="s">
        <v>5174</v>
      </c>
      <c r="U1898" s="23" t="s">
        <v>5169</v>
      </c>
      <c r="V1898" s="23" t="s">
        <v>5170</v>
      </c>
      <c r="W1898" s="23" t="s">
        <v>5171</v>
      </c>
      <c r="X1898" s="23" t="s">
        <v>5172</v>
      </c>
      <c r="Y1898" s="23" t="s">
        <v>5173</v>
      </c>
      <c r="Z1898" s="23" t="s">
        <v>5174</v>
      </c>
      <c r="AA1898" s="33">
        <v>5</v>
      </c>
      <c r="AB1898" s="295" t="str">
        <f t="shared" si="149"/>
        <v>年間</v>
      </c>
      <c r="AC1898" s="268"/>
      <c r="AD1898" s="23">
        <v>1</v>
      </c>
      <c r="AE1898" s="134">
        <v>18000</v>
      </c>
      <c r="AF1898" s="26">
        <f t="shared" si="150"/>
        <v>18000</v>
      </c>
      <c r="AG1898" s="27">
        <v>41913</v>
      </c>
      <c r="AH1898" s="168">
        <v>41944</v>
      </c>
      <c r="AI1898" s="29" t="str">
        <f t="shared" si="147"/>
        <v>～</v>
      </c>
      <c r="AJ1898" s="178">
        <f t="shared" si="148"/>
        <v>43769</v>
      </c>
      <c r="AK1898" s="23" t="s">
        <v>5189</v>
      </c>
      <c r="AL1898" s="23" t="s">
        <v>5191</v>
      </c>
      <c r="AM1898" s="114">
        <v>41944</v>
      </c>
      <c r="AN1898" s="408">
        <f>IF($AA1898-data!$G$1=0,"　",IF(AK1898=0,"　",VLOOKUP($AK1898,data!$A$1:$H$264,8,FALSE)))</f>
        <v>0</v>
      </c>
      <c r="AO1898" s="35">
        <v>41939</v>
      </c>
      <c r="AP1898" s="134" t="s">
        <v>5177</v>
      </c>
      <c r="AQ1898" s="264" t="str">
        <f t="shared" si="151"/>
        <v/>
      </c>
    </row>
    <row r="1899" spans="1:115" s="74" customFormat="1" ht="24.75" customHeight="1" x14ac:dyDescent="0.15">
      <c r="A1899" s="297">
        <v>1896</v>
      </c>
      <c r="B1899" s="23" t="s">
        <v>5188</v>
      </c>
      <c r="C1899" s="24" t="s">
        <v>14359</v>
      </c>
      <c r="D1899" s="23" t="s">
        <v>5168</v>
      </c>
      <c r="E1899" s="23" t="s">
        <v>5167</v>
      </c>
      <c r="F1899" s="24" t="s">
        <v>8317</v>
      </c>
      <c r="G1899" s="134" t="s">
        <v>5178</v>
      </c>
      <c r="H1899" s="23" t="s">
        <v>5179</v>
      </c>
      <c r="I1899" s="23" t="s">
        <v>11117</v>
      </c>
      <c r="J1899" s="134" t="s">
        <v>5180</v>
      </c>
      <c r="K1899" s="23"/>
      <c r="L1899" s="23"/>
      <c r="M1899" s="23" t="s">
        <v>5181</v>
      </c>
      <c r="N1899" s="23"/>
      <c r="O1899" s="23" t="s">
        <v>5169</v>
      </c>
      <c r="P1899" s="23" t="s">
        <v>5170</v>
      </c>
      <c r="Q1899" s="23" t="s">
        <v>5171</v>
      </c>
      <c r="R1899" s="23" t="s">
        <v>5172</v>
      </c>
      <c r="S1899" s="23" t="s">
        <v>5173</v>
      </c>
      <c r="T1899" s="23" t="s">
        <v>5174</v>
      </c>
      <c r="U1899" s="23" t="s">
        <v>5169</v>
      </c>
      <c r="V1899" s="23" t="s">
        <v>5170</v>
      </c>
      <c r="W1899" s="23" t="s">
        <v>5171</v>
      </c>
      <c r="X1899" s="23" t="s">
        <v>5172</v>
      </c>
      <c r="Y1899" s="23" t="s">
        <v>5173</v>
      </c>
      <c r="Z1899" s="23" t="s">
        <v>5174</v>
      </c>
      <c r="AA1899" s="33">
        <v>5</v>
      </c>
      <c r="AB1899" s="295" t="str">
        <f t="shared" si="149"/>
        <v>年間</v>
      </c>
      <c r="AC1899" s="268"/>
      <c r="AD1899" s="23">
        <v>1</v>
      </c>
      <c r="AE1899" s="134">
        <v>18000</v>
      </c>
      <c r="AF1899" s="26">
        <f t="shared" si="150"/>
        <v>18000</v>
      </c>
      <c r="AG1899" s="27">
        <v>41913</v>
      </c>
      <c r="AH1899" s="168">
        <v>41944</v>
      </c>
      <c r="AI1899" s="29" t="str">
        <f t="shared" si="147"/>
        <v>～</v>
      </c>
      <c r="AJ1899" s="178">
        <f t="shared" si="148"/>
        <v>43769</v>
      </c>
      <c r="AK1899" s="23" t="s">
        <v>5189</v>
      </c>
      <c r="AL1899" s="23" t="s">
        <v>5192</v>
      </c>
      <c r="AM1899" s="114">
        <v>41944</v>
      </c>
      <c r="AN1899" s="408">
        <f>IF($AA1899-data!$G$1=0,"　",IF(AK1899=0,"　",VLOOKUP($AK1899,data!$A$1:$H$264,8,FALSE)))</f>
        <v>0</v>
      </c>
      <c r="AO1899" s="35">
        <v>41939</v>
      </c>
      <c r="AP1899" s="134" t="s">
        <v>5177</v>
      </c>
      <c r="AQ1899" s="264" t="str">
        <f t="shared" si="151"/>
        <v/>
      </c>
    </row>
    <row r="1900" spans="1:115" s="74" customFormat="1" ht="24.75" customHeight="1" x14ac:dyDescent="0.15">
      <c r="A1900" s="297">
        <v>1897</v>
      </c>
      <c r="B1900" s="23" t="s">
        <v>5188</v>
      </c>
      <c r="C1900" s="24" t="s">
        <v>14359</v>
      </c>
      <c r="D1900" s="23" t="s">
        <v>5168</v>
      </c>
      <c r="E1900" s="23" t="s">
        <v>5167</v>
      </c>
      <c r="F1900" s="24" t="s">
        <v>8317</v>
      </c>
      <c r="G1900" s="134" t="s">
        <v>5178</v>
      </c>
      <c r="H1900" s="23" t="s">
        <v>5179</v>
      </c>
      <c r="I1900" s="23" t="s">
        <v>11117</v>
      </c>
      <c r="J1900" s="134" t="s">
        <v>5180</v>
      </c>
      <c r="K1900" s="23"/>
      <c r="L1900" s="23"/>
      <c r="M1900" s="23" t="s">
        <v>5181</v>
      </c>
      <c r="N1900" s="23"/>
      <c r="O1900" s="23" t="s">
        <v>5169</v>
      </c>
      <c r="P1900" s="23" t="s">
        <v>5170</v>
      </c>
      <c r="Q1900" s="23" t="s">
        <v>5171</v>
      </c>
      <c r="R1900" s="23" t="s">
        <v>5172</v>
      </c>
      <c r="S1900" s="23" t="s">
        <v>5173</v>
      </c>
      <c r="T1900" s="23" t="s">
        <v>5174</v>
      </c>
      <c r="U1900" s="23" t="s">
        <v>5169</v>
      </c>
      <c r="V1900" s="23" t="s">
        <v>5170</v>
      </c>
      <c r="W1900" s="23" t="s">
        <v>5171</v>
      </c>
      <c r="X1900" s="23" t="s">
        <v>5172</v>
      </c>
      <c r="Y1900" s="23" t="s">
        <v>5173</v>
      </c>
      <c r="Z1900" s="23" t="s">
        <v>5174</v>
      </c>
      <c r="AA1900" s="33">
        <v>5</v>
      </c>
      <c r="AB1900" s="295" t="str">
        <f t="shared" si="149"/>
        <v>年間</v>
      </c>
      <c r="AC1900" s="268"/>
      <c r="AD1900" s="23">
        <v>1</v>
      </c>
      <c r="AE1900" s="134">
        <v>18000</v>
      </c>
      <c r="AF1900" s="26">
        <f t="shared" si="150"/>
        <v>18000</v>
      </c>
      <c r="AG1900" s="27">
        <v>41913</v>
      </c>
      <c r="AH1900" s="168">
        <v>41944</v>
      </c>
      <c r="AI1900" s="29" t="str">
        <f t="shared" si="147"/>
        <v>～</v>
      </c>
      <c r="AJ1900" s="178">
        <f t="shared" si="148"/>
        <v>43769</v>
      </c>
      <c r="AK1900" s="23" t="s">
        <v>5189</v>
      </c>
      <c r="AL1900" s="23" t="s">
        <v>5193</v>
      </c>
      <c r="AM1900" s="114">
        <v>41944</v>
      </c>
      <c r="AN1900" s="408">
        <f>IF($AA1900-data!$G$1=0,"　",IF(AK1900=0,"　",VLOOKUP($AK1900,data!$A$1:$H$264,8,FALSE)))</f>
        <v>0</v>
      </c>
      <c r="AO1900" s="35">
        <v>41939</v>
      </c>
      <c r="AP1900" s="134" t="s">
        <v>5177</v>
      </c>
      <c r="AQ1900" s="264" t="str">
        <f t="shared" si="151"/>
        <v/>
      </c>
    </row>
    <row r="1901" spans="1:115" s="74" customFormat="1" ht="24.75" customHeight="1" x14ac:dyDescent="0.15">
      <c r="A1901" s="297">
        <v>1898</v>
      </c>
      <c r="B1901" s="23" t="s">
        <v>5188</v>
      </c>
      <c r="C1901" s="24" t="s">
        <v>14359</v>
      </c>
      <c r="D1901" s="23" t="s">
        <v>5168</v>
      </c>
      <c r="E1901" s="23" t="s">
        <v>5167</v>
      </c>
      <c r="F1901" s="24" t="s">
        <v>8317</v>
      </c>
      <c r="G1901" s="134" t="s">
        <v>5178</v>
      </c>
      <c r="H1901" s="23" t="s">
        <v>5179</v>
      </c>
      <c r="I1901" s="23" t="s">
        <v>11117</v>
      </c>
      <c r="J1901" s="134" t="s">
        <v>5180</v>
      </c>
      <c r="K1901" s="23"/>
      <c r="L1901" s="23"/>
      <c r="M1901" s="23" t="s">
        <v>5181</v>
      </c>
      <c r="N1901" s="23"/>
      <c r="O1901" s="23" t="s">
        <v>5169</v>
      </c>
      <c r="P1901" s="23" t="s">
        <v>5170</v>
      </c>
      <c r="Q1901" s="23" t="s">
        <v>5171</v>
      </c>
      <c r="R1901" s="23" t="s">
        <v>5172</v>
      </c>
      <c r="S1901" s="23" t="s">
        <v>5173</v>
      </c>
      <c r="T1901" s="23" t="s">
        <v>5174</v>
      </c>
      <c r="U1901" s="23" t="s">
        <v>5169</v>
      </c>
      <c r="V1901" s="23" t="s">
        <v>5170</v>
      </c>
      <c r="W1901" s="23" t="s">
        <v>5171</v>
      </c>
      <c r="X1901" s="23" t="s">
        <v>5172</v>
      </c>
      <c r="Y1901" s="23" t="s">
        <v>5173</v>
      </c>
      <c r="Z1901" s="23" t="s">
        <v>5174</v>
      </c>
      <c r="AA1901" s="33">
        <v>5</v>
      </c>
      <c r="AB1901" s="295" t="str">
        <f t="shared" si="149"/>
        <v>年間</v>
      </c>
      <c r="AC1901" s="268"/>
      <c r="AD1901" s="23">
        <v>1</v>
      </c>
      <c r="AE1901" s="134">
        <v>18000</v>
      </c>
      <c r="AF1901" s="26">
        <f t="shared" si="150"/>
        <v>18000</v>
      </c>
      <c r="AG1901" s="27">
        <v>41913</v>
      </c>
      <c r="AH1901" s="168">
        <v>41944</v>
      </c>
      <c r="AI1901" s="29" t="str">
        <f t="shared" si="147"/>
        <v>～</v>
      </c>
      <c r="AJ1901" s="178">
        <f t="shared" si="148"/>
        <v>43769</v>
      </c>
      <c r="AK1901" s="23" t="s">
        <v>5189</v>
      </c>
      <c r="AL1901" s="23" t="s">
        <v>5194</v>
      </c>
      <c r="AM1901" s="114">
        <v>41944</v>
      </c>
      <c r="AN1901" s="408">
        <f>IF($AA1901-data!$G$1=0,"　",IF(AK1901=0,"　",VLOOKUP($AK1901,data!$A$1:$H$264,8,FALSE)))</f>
        <v>0</v>
      </c>
      <c r="AO1901" s="35">
        <v>41939</v>
      </c>
      <c r="AP1901" s="134" t="s">
        <v>5177</v>
      </c>
      <c r="AQ1901" s="264" t="str">
        <f t="shared" si="151"/>
        <v/>
      </c>
    </row>
    <row r="1902" spans="1:115" s="74" customFormat="1" ht="24.75" customHeight="1" x14ac:dyDescent="0.15">
      <c r="A1902" s="297">
        <v>1899</v>
      </c>
      <c r="B1902" s="23" t="s">
        <v>5188</v>
      </c>
      <c r="C1902" s="24" t="s">
        <v>14359</v>
      </c>
      <c r="D1902" s="23" t="s">
        <v>5168</v>
      </c>
      <c r="E1902" s="23" t="s">
        <v>5167</v>
      </c>
      <c r="F1902" s="24" t="s">
        <v>8317</v>
      </c>
      <c r="G1902" s="134" t="s">
        <v>5178</v>
      </c>
      <c r="H1902" s="23" t="s">
        <v>5179</v>
      </c>
      <c r="I1902" s="23" t="s">
        <v>11117</v>
      </c>
      <c r="J1902" s="134" t="s">
        <v>5180</v>
      </c>
      <c r="K1902" s="23"/>
      <c r="L1902" s="23"/>
      <c r="M1902" s="23" t="s">
        <v>5181</v>
      </c>
      <c r="N1902" s="23"/>
      <c r="O1902" s="23" t="s">
        <v>5169</v>
      </c>
      <c r="P1902" s="23" t="s">
        <v>5170</v>
      </c>
      <c r="Q1902" s="23" t="s">
        <v>5171</v>
      </c>
      <c r="R1902" s="23" t="s">
        <v>5172</v>
      </c>
      <c r="S1902" s="23" t="s">
        <v>5173</v>
      </c>
      <c r="T1902" s="23" t="s">
        <v>5174</v>
      </c>
      <c r="U1902" s="23" t="s">
        <v>5169</v>
      </c>
      <c r="V1902" s="23" t="s">
        <v>5170</v>
      </c>
      <c r="W1902" s="23" t="s">
        <v>5171</v>
      </c>
      <c r="X1902" s="23" t="s">
        <v>5172</v>
      </c>
      <c r="Y1902" s="23" t="s">
        <v>5173</v>
      </c>
      <c r="Z1902" s="23" t="s">
        <v>5174</v>
      </c>
      <c r="AA1902" s="33">
        <v>5</v>
      </c>
      <c r="AB1902" s="295" t="str">
        <f t="shared" si="149"/>
        <v>年間</v>
      </c>
      <c r="AC1902" s="268"/>
      <c r="AD1902" s="23">
        <v>1</v>
      </c>
      <c r="AE1902" s="134">
        <v>18000</v>
      </c>
      <c r="AF1902" s="26">
        <f t="shared" si="150"/>
        <v>18000</v>
      </c>
      <c r="AG1902" s="27">
        <v>41913</v>
      </c>
      <c r="AH1902" s="168">
        <v>41944</v>
      </c>
      <c r="AI1902" s="29" t="str">
        <f t="shared" si="147"/>
        <v>～</v>
      </c>
      <c r="AJ1902" s="178">
        <f t="shared" si="148"/>
        <v>43769</v>
      </c>
      <c r="AK1902" s="23" t="s">
        <v>5189</v>
      </c>
      <c r="AL1902" s="23" t="s">
        <v>5195</v>
      </c>
      <c r="AM1902" s="114">
        <v>41944</v>
      </c>
      <c r="AN1902" s="408">
        <f>IF($AA1902-data!$G$1=0,"　",IF(AK1902=0,"　",VLOOKUP($AK1902,data!$A$1:$H$264,8,FALSE)))</f>
        <v>0</v>
      </c>
      <c r="AO1902" s="35">
        <v>41939</v>
      </c>
      <c r="AP1902" s="134" t="s">
        <v>5177</v>
      </c>
      <c r="AQ1902" s="264" t="str">
        <f t="shared" si="151"/>
        <v/>
      </c>
    </row>
    <row r="1903" spans="1:115" s="74" customFormat="1" ht="24.75" customHeight="1" x14ac:dyDescent="0.15">
      <c r="A1903" s="297">
        <v>1900</v>
      </c>
      <c r="B1903" s="23" t="s">
        <v>5188</v>
      </c>
      <c r="C1903" s="24" t="s">
        <v>14359</v>
      </c>
      <c r="D1903" s="23" t="s">
        <v>5168</v>
      </c>
      <c r="E1903" s="23" t="s">
        <v>5167</v>
      </c>
      <c r="F1903" s="24" t="s">
        <v>8317</v>
      </c>
      <c r="G1903" s="134" t="s">
        <v>5178</v>
      </c>
      <c r="H1903" s="23" t="s">
        <v>5179</v>
      </c>
      <c r="I1903" s="23" t="s">
        <v>11117</v>
      </c>
      <c r="J1903" s="134" t="s">
        <v>5180</v>
      </c>
      <c r="K1903" s="23"/>
      <c r="L1903" s="23"/>
      <c r="M1903" s="23" t="s">
        <v>5181</v>
      </c>
      <c r="N1903" s="23"/>
      <c r="O1903" s="23" t="s">
        <v>5169</v>
      </c>
      <c r="P1903" s="23" t="s">
        <v>5170</v>
      </c>
      <c r="Q1903" s="23" t="s">
        <v>5171</v>
      </c>
      <c r="R1903" s="23" t="s">
        <v>5172</v>
      </c>
      <c r="S1903" s="23" t="s">
        <v>5173</v>
      </c>
      <c r="T1903" s="23" t="s">
        <v>5174</v>
      </c>
      <c r="U1903" s="23" t="s">
        <v>5169</v>
      </c>
      <c r="V1903" s="23" t="s">
        <v>5170</v>
      </c>
      <c r="W1903" s="23" t="s">
        <v>5171</v>
      </c>
      <c r="X1903" s="23" t="s">
        <v>5172</v>
      </c>
      <c r="Y1903" s="23" t="s">
        <v>5173</v>
      </c>
      <c r="Z1903" s="23" t="s">
        <v>5174</v>
      </c>
      <c r="AA1903" s="33">
        <v>5</v>
      </c>
      <c r="AB1903" s="295" t="str">
        <f t="shared" si="149"/>
        <v>年間</v>
      </c>
      <c r="AC1903" s="268"/>
      <c r="AD1903" s="23">
        <v>1</v>
      </c>
      <c r="AE1903" s="134">
        <v>18000</v>
      </c>
      <c r="AF1903" s="26">
        <f t="shared" si="150"/>
        <v>18000</v>
      </c>
      <c r="AG1903" s="27">
        <v>41913</v>
      </c>
      <c r="AH1903" s="168">
        <v>41944</v>
      </c>
      <c r="AI1903" s="29" t="str">
        <f t="shared" si="147"/>
        <v>～</v>
      </c>
      <c r="AJ1903" s="178">
        <f t="shared" si="148"/>
        <v>43769</v>
      </c>
      <c r="AK1903" s="23" t="s">
        <v>5189</v>
      </c>
      <c r="AL1903" s="23" t="s">
        <v>5196</v>
      </c>
      <c r="AM1903" s="114">
        <v>41944</v>
      </c>
      <c r="AN1903" s="408">
        <f>IF($AA1903-data!$G$1=0,"　",IF(AK1903=0,"　",VLOOKUP($AK1903,data!$A$1:$H$264,8,FALSE)))</f>
        <v>0</v>
      </c>
      <c r="AO1903" s="35">
        <v>41939</v>
      </c>
      <c r="AP1903" s="134" t="s">
        <v>5177</v>
      </c>
      <c r="AQ1903" s="264" t="str">
        <f t="shared" si="151"/>
        <v/>
      </c>
    </row>
    <row r="1904" spans="1:115" s="74" customFormat="1" ht="24.75" customHeight="1" x14ac:dyDescent="0.15">
      <c r="A1904" s="297">
        <v>1901</v>
      </c>
      <c r="B1904" s="23" t="s">
        <v>5188</v>
      </c>
      <c r="C1904" s="24" t="s">
        <v>14359</v>
      </c>
      <c r="D1904" s="23" t="s">
        <v>5168</v>
      </c>
      <c r="E1904" s="23" t="s">
        <v>5167</v>
      </c>
      <c r="F1904" s="24" t="s">
        <v>8317</v>
      </c>
      <c r="G1904" s="134" t="s">
        <v>5178</v>
      </c>
      <c r="H1904" s="23" t="s">
        <v>5179</v>
      </c>
      <c r="I1904" s="23" t="s">
        <v>11117</v>
      </c>
      <c r="J1904" s="134" t="s">
        <v>5180</v>
      </c>
      <c r="K1904" s="23"/>
      <c r="L1904" s="23"/>
      <c r="M1904" s="23" t="s">
        <v>5181</v>
      </c>
      <c r="N1904" s="23"/>
      <c r="O1904" s="23" t="s">
        <v>5169</v>
      </c>
      <c r="P1904" s="23" t="s">
        <v>5170</v>
      </c>
      <c r="Q1904" s="23" t="s">
        <v>5171</v>
      </c>
      <c r="R1904" s="23" t="s">
        <v>5172</v>
      </c>
      <c r="S1904" s="23" t="s">
        <v>5173</v>
      </c>
      <c r="T1904" s="23" t="s">
        <v>5174</v>
      </c>
      <c r="U1904" s="23" t="s">
        <v>5169</v>
      </c>
      <c r="V1904" s="23" t="s">
        <v>5170</v>
      </c>
      <c r="W1904" s="23" t="s">
        <v>5171</v>
      </c>
      <c r="X1904" s="23" t="s">
        <v>5172</v>
      </c>
      <c r="Y1904" s="23" t="s">
        <v>5173</v>
      </c>
      <c r="Z1904" s="23" t="s">
        <v>5174</v>
      </c>
      <c r="AA1904" s="33">
        <v>5</v>
      </c>
      <c r="AB1904" s="295" t="str">
        <f t="shared" si="149"/>
        <v>年間</v>
      </c>
      <c r="AC1904" s="268"/>
      <c r="AD1904" s="23">
        <v>1</v>
      </c>
      <c r="AE1904" s="134">
        <v>18000</v>
      </c>
      <c r="AF1904" s="26">
        <f t="shared" si="150"/>
        <v>18000</v>
      </c>
      <c r="AG1904" s="27">
        <v>41913</v>
      </c>
      <c r="AH1904" s="168">
        <v>41944</v>
      </c>
      <c r="AI1904" s="29" t="str">
        <f t="shared" si="147"/>
        <v>～</v>
      </c>
      <c r="AJ1904" s="178">
        <f t="shared" si="148"/>
        <v>43769</v>
      </c>
      <c r="AK1904" s="23" t="s">
        <v>5189</v>
      </c>
      <c r="AL1904" s="23" t="s">
        <v>5197</v>
      </c>
      <c r="AM1904" s="114">
        <v>41944</v>
      </c>
      <c r="AN1904" s="408">
        <f>IF($AA1904-data!$G$1=0,"　",IF(AK1904=0,"　",VLOOKUP($AK1904,data!$A$1:$H$264,8,FALSE)))</f>
        <v>0</v>
      </c>
      <c r="AO1904" s="35">
        <v>41939</v>
      </c>
      <c r="AP1904" s="134" t="s">
        <v>5177</v>
      </c>
      <c r="AQ1904" s="264" t="str">
        <f t="shared" si="151"/>
        <v/>
      </c>
    </row>
    <row r="1905" spans="1:43" s="74" customFormat="1" ht="24.75" customHeight="1" x14ac:dyDescent="0.15">
      <c r="A1905" s="297">
        <v>1902</v>
      </c>
      <c r="B1905" s="23" t="s">
        <v>5188</v>
      </c>
      <c r="C1905" s="24" t="s">
        <v>14359</v>
      </c>
      <c r="D1905" s="23" t="s">
        <v>5168</v>
      </c>
      <c r="E1905" s="23" t="s">
        <v>5167</v>
      </c>
      <c r="F1905" s="24" t="s">
        <v>8317</v>
      </c>
      <c r="G1905" s="134" t="s">
        <v>5178</v>
      </c>
      <c r="H1905" s="23" t="s">
        <v>5179</v>
      </c>
      <c r="I1905" s="23" t="s">
        <v>11117</v>
      </c>
      <c r="J1905" s="134" t="s">
        <v>5180</v>
      </c>
      <c r="K1905" s="23"/>
      <c r="L1905" s="23"/>
      <c r="M1905" s="23" t="s">
        <v>5181</v>
      </c>
      <c r="N1905" s="23"/>
      <c r="O1905" s="23" t="s">
        <v>5169</v>
      </c>
      <c r="P1905" s="23" t="s">
        <v>5170</v>
      </c>
      <c r="Q1905" s="23" t="s">
        <v>5171</v>
      </c>
      <c r="R1905" s="23" t="s">
        <v>5172</v>
      </c>
      <c r="S1905" s="23" t="s">
        <v>5173</v>
      </c>
      <c r="T1905" s="23" t="s">
        <v>5174</v>
      </c>
      <c r="U1905" s="23" t="s">
        <v>5169</v>
      </c>
      <c r="V1905" s="23" t="s">
        <v>5170</v>
      </c>
      <c r="W1905" s="23" t="s">
        <v>5171</v>
      </c>
      <c r="X1905" s="23" t="s">
        <v>5172</v>
      </c>
      <c r="Y1905" s="23" t="s">
        <v>5173</v>
      </c>
      <c r="Z1905" s="23" t="s">
        <v>5174</v>
      </c>
      <c r="AA1905" s="33">
        <v>5</v>
      </c>
      <c r="AB1905" s="295" t="str">
        <f t="shared" si="149"/>
        <v>年間</v>
      </c>
      <c r="AC1905" s="268"/>
      <c r="AD1905" s="23">
        <v>1</v>
      </c>
      <c r="AE1905" s="134">
        <v>18000</v>
      </c>
      <c r="AF1905" s="26">
        <f t="shared" si="150"/>
        <v>18000</v>
      </c>
      <c r="AG1905" s="27">
        <v>41913</v>
      </c>
      <c r="AH1905" s="168">
        <v>41944</v>
      </c>
      <c r="AI1905" s="29" t="str">
        <f t="shared" si="147"/>
        <v>～</v>
      </c>
      <c r="AJ1905" s="178">
        <f t="shared" si="148"/>
        <v>43769</v>
      </c>
      <c r="AK1905" s="23" t="s">
        <v>5189</v>
      </c>
      <c r="AL1905" s="23" t="s">
        <v>5198</v>
      </c>
      <c r="AM1905" s="114">
        <v>41944</v>
      </c>
      <c r="AN1905" s="408">
        <f>IF($AA1905-data!$G$1=0,"　",IF(AK1905=0,"　",VLOOKUP($AK1905,data!$A$1:$H$264,8,FALSE)))</f>
        <v>0</v>
      </c>
      <c r="AO1905" s="35">
        <v>41939</v>
      </c>
      <c r="AP1905" s="134" t="s">
        <v>5177</v>
      </c>
      <c r="AQ1905" s="264" t="str">
        <f t="shared" si="151"/>
        <v/>
      </c>
    </row>
    <row r="1906" spans="1:43" s="74" customFormat="1" ht="24.75" customHeight="1" x14ac:dyDescent="0.15">
      <c r="A1906" s="297">
        <v>1903</v>
      </c>
      <c r="B1906" s="23" t="s">
        <v>5199</v>
      </c>
      <c r="C1906" s="24" t="s">
        <v>14359</v>
      </c>
      <c r="D1906" s="23" t="s">
        <v>5168</v>
      </c>
      <c r="E1906" s="23" t="s">
        <v>5167</v>
      </c>
      <c r="F1906" s="24" t="s">
        <v>8317</v>
      </c>
      <c r="G1906" s="134" t="s">
        <v>5178</v>
      </c>
      <c r="H1906" s="23" t="s">
        <v>5179</v>
      </c>
      <c r="I1906" s="23" t="s">
        <v>11117</v>
      </c>
      <c r="J1906" s="134" t="s">
        <v>5180</v>
      </c>
      <c r="K1906" s="23"/>
      <c r="L1906" s="23"/>
      <c r="M1906" s="23" t="s">
        <v>5181</v>
      </c>
      <c r="N1906" s="23"/>
      <c r="O1906" s="23" t="s">
        <v>5169</v>
      </c>
      <c r="P1906" s="23" t="s">
        <v>5170</v>
      </c>
      <c r="Q1906" s="23" t="s">
        <v>5171</v>
      </c>
      <c r="R1906" s="23" t="s">
        <v>5172</v>
      </c>
      <c r="S1906" s="23" t="s">
        <v>5173</v>
      </c>
      <c r="T1906" s="23" t="s">
        <v>5174</v>
      </c>
      <c r="U1906" s="23" t="s">
        <v>5169</v>
      </c>
      <c r="V1906" s="23" t="s">
        <v>5170</v>
      </c>
      <c r="W1906" s="23" t="s">
        <v>5171</v>
      </c>
      <c r="X1906" s="23" t="s">
        <v>5172</v>
      </c>
      <c r="Y1906" s="23" t="s">
        <v>5173</v>
      </c>
      <c r="Z1906" s="23" t="s">
        <v>5174</v>
      </c>
      <c r="AA1906" s="33">
        <v>5</v>
      </c>
      <c r="AB1906" s="295" t="str">
        <f t="shared" si="149"/>
        <v>年間</v>
      </c>
      <c r="AC1906" s="268"/>
      <c r="AD1906" s="23">
        <v>1</v>
      </c>
      <c r="AE1906" s="134">
        <v>12000</v>
      </c>
      <c r="AF1906" s="26">
        <f t="shared" si="150"/>
        <v>12000</v>
      </c>
      <c r="AG1906" s="27">
        <v>41913</v>
      </c>
      <c r="AH1906" s="168">
        <v>41944</v>
      </c>
      <c r="AI1906" s="29" t="str">
        <f t="shared" si="147"/>
        <v>～</v>
      </c>
      <c r="AJ1906" s="178">
        <f t="shared" si="148"/>
        <v>43769</v>
      </c>
      <c r="AK1906" s="23" t="s">
        <v>5200</v>
      </c>
      <c r="AL1906" s="23" t="s">
        <v>5201</v>
      </c>
      <c r="AM1906" s="114">
        <v>41944</v>
      </c>
      <c r="AN1906" s="408">
        <f>IF($AA1906-data!$G$1=0,"　",IF(AK1906=0,"　",VLOOKUP($AK1906,data!$A$1:$H$264,8,FALSE)))</f>
        <v>0</v>
      </c>
      <c r="AO1906" s="35">
        <v>41939</v>
      </c>
      <c r="AP1906" s="134" t="s">
        <v>5177</v>
      </c>
      <c r="AQ1906" s="264" t="str">
        <f t="shared" si="151"/>
        <v/>
      </c>
    </row>
    <row r="1907" spans="1:43" s="74" customFormat="1" ht="24.75" customHeight="1" x14ac:dyDescent="0.15">
      <c r="A1907" s="297">
        <v>1904</v>
      </c>
      <c r="B1907" s="23" t="s">
        <v>5199</v>
      </c>
      <c r="C1907" s="24" t="s">
        <v>14359</v>
      </c>
      <c r="D1907" s="23" t="s">
        <v>5168</v>
      </c>
      <c r="E1907" s="23" t="s">
        <v>5167</v>
      </c>
      <c r="F1907" s="24" t="s">
        <v>8317</v>
      </c>
      <c r="G1907" s="134" t="s">
        <v>5178</v>
      </c>
      <c r="H1907" s="23" t="s">
        <v>5179</v>
      </c>
      <c r="I1907" s="23" t="s">
        <v>11117</v>
      </c>
      <c r="J1907" s="134" t="s">
        <v>5180</v>
      </c>
      <c r="K1907" s="23"/>
      <c r="L1907" s="23"/>
      <c r="M1907" s="23" t="s">
        <v>5181</v>
      </c>
      <c r="N1907" s="23"/>
      <c r="O1907" s="23" t="s">
        <v>5169</v>
      </c>
      <c r="P1907" s="23" t="s">
        <v>5170</v>
      </c>
      <c r="Q1907" s="23" t="s">
        <v>5171</v>
      </c>
      <c r="R1907" s="23" t="s">
        <v>5172</v>
      </c>
      <c r="S1907" s="23" t="s">
        <v>5173</v>
      </c>
      <c r="T1907" s="23" t="s">
        <v>5174</v>
      </c>
      <c r="U1907" s="23" t="s">
        <v>5169</v>
      </c>
      <c r="V1907" s="23" t="s">
        <v>5170</v>
      </c>
      <c r="W1907" s="23" t="s">
        <v>5171</v>
      </c>
      <c r="X1907" s="23" t="s">
        <v>5172</v>
      </c>
      <c r="Y1907" s="23" t="s">
        <v>5173</v>
      </c>
      <c r="Z1907" s="23" t="s">
        <v>5174</v>
      </c>
      <c r="AA1907" s="33">
        <v>5</v>
      </c>
      <c r="AB1907" s="295" t="str">
        <f t="shared" si="149"/>
        <v>年間</v>
      </c>
      <c r="AC1907" s="268"/>
      <c r="AD1907" s="23">
        <v>1</v>
      </c>
      <c r="AE1907" s="134">
        <v>12000</v>
      </c>
      <c r="AF1907" s="26">
        <f t="shared" si="150"/>
        <v>12000</v>
      </c>
      <c r="AG1907" s="27">
        <v>41913</v>
      </c>
      <c r="AH1907" s="168">
        <v>41944</v>
      </c>
      <c r="AI1907" s="29" t="str">
        <f t="shared" si="147"/>
        <v>～</v>
      </c>
      <c r="AJ1907" s="178">
        <f t="shared" si="148"/>
        <v>43769</v>
      </c>
      <c r="AK1907" s="23" t="s">
        <v>5200</v>
      </c>
      <c r="AL1907" s="23" t="s">
        <v>5202</v>
      </c>
      <c r="AM1907" s="114">
        <v>41944</v>
      </c>
      <c r="AN1907" s="408">
        <f>IF($AA1907-data!$G$1=0,"　",IF(AK1907=0,"　",VLOOKUP($AK1907,data!$A$1:$H$264,8,FALSE)))</f>
        <v>0</v>
      </c>
      <c r="AO1907" s="35">
        <v>41939</v>
      </c>
      <c r="AP1907" s="134" t="s">
        <v>5177</v>
      </c>
      <c r="AQ1907" s="264" t="str">
        <f t="shared" si="151"/>
        <v/>
      </c>
    </row>
    <row r="1908" spans="1:43" ht="24.75" customHeight="1" x14ac:dyDescent="0.15">
      <c r="A1908" s="297">
        <v>1905</v>
      </c>
      <c r="B1908" s="23" t="s">
        <v>5203</v>
      </c>
      <c r="C1908" s="24" t="s">
        <v>14327</v>
      </c>
      <c r="D1908" s="23" t="s">
        <v>4412</v>
      </c>
      <c r="E1908" s="23" t="s">
        <v>477</v>
      </c>
      <c r="F1908" s="24" t="s">
        <v>8178</v>
      </c>
      <c r="G1908" s="134" t="s">
        <v>5205</v>
      </c>
      <c r="H1908" s="134" t="s">
        <v>5206</v>
      </c>
      <c r="I1908" s="44" t="s">
        <v>9503</v>
      </c>
      <c r="J1908" s="134" t="s">
        <v>5207</v>
      </c>
      <c r="K1908" s="134" t="s">
        <v>5208</v>
      </c>
      <c r="L1908" s="134"/>
      <c r="M1908" s="23" t="s">
        <v>5209</v>
      </c>
      <c r="N1908" s="23"/>
      <c r="O1908" s="134" t="s">
        <v>4414</v>
      </c>
      <c r="P1908" s="23" t="s">
        <v>4415</v>
      </c>
      <c r="Q1908" s="134" t="s">
        <v>4416</v>
      </c>
      <c r="R1908" s="134" t="s">
        <v>5204</v>
      </c>
      <c r="S1908" s="23" t="s">
        <v>4418</v>
      </c>
      <c r="T1908" s="23" t="s">
        <v>4419</v>
      </c>
      <c r="U1908" s="134" t="s">
        <v>5205</v>
      </c>
      <c r="V1908" s="134" t="s">
        <v>5206</v>
      </c>
      <c r="W1908" s="134" t="s">
        <v>5207</v>
      </c>
      <c r="X1908" s="134" t="s">
        <v>5208</v>
      </c>
      <c r="Y1908" s="23" t="s">
        <v>5209</v>
      </c>
      <c r="Z1908" s="23"/>
      <c r="AA1908" s="33">
        <v>5</v>
      </c>
      <c r="AB1908" s="295" t="str">
        <f t="shared" si="149"/>
        <v>年間</v>
      </c>
      <c r="AC1908" s="268"/>
      <c r="AD1908" s="23">
        <v>1</v>
      </c>
      <c r="AE1908" s="134">
        <v>31200</v>
      </c>
      <c r="AF1908" s="26">
        <f t="shared" si="150"/>
        <v>31200</v>
      </c>
      <c r="AG1908" s="27">
        <v>41913</v>
      </c>
      <c r="AH1908" s="168">
        <v>41944</v>
      </c>
      <c r="AI1908" s="29" t="str">
        <f t="shared" si="147"/>
        <v>～</v>
      </c>
      <c r="AJ1908" s="178">
        <f t="shared" si="148"/>
        <v>43769</v>
      </c>
      <c r="AK1908" s="23" t="s">
        <v>5210</v>
      </c>
      <c r="AL1908" s="23" t="s">
        <v>5211</v>
      </c>
      <c r="AM1908" s="114">
        <v>41941</v>
      </c>
      <c r="AN1908" s="408">
        <f>IF($AA1908-data!$G$1=0,"　",IF(AK1908=0,"　",VLOOKUP($AK1908,data!$A$1:$H$264,8,FALSE)))</f>
        <v>0</v>
      </c>
      <c r="AO1908" s="35">
        <v>41936</v>
      </c>
      <c r="AP1908" s="134" t="s">
        <v>5212</v>
      </c>
      <c r="AQ1908" s="264" t="str">
        <f t="shared" si="151"/>
        <v/>
      </c>
    </row>
    <row r="1909" spans="1:43" ht="24.75" customHeight="1" x14ac:dyDescent="0.15">
      <c r="A1909" s="297">
        <v>1906</v>
      </c>
      <c r="B1909" s="23" t="s">
        <v>5213</v>
      </c>
      <c r="C1909" s="24" t="s">
        <v>14327</v>
      </c>
      <c r="D1909" s="23" t="s">
        <v>4412</v>
      </c>
      <c r="E1909" s="23" t="s">
        <v>477</v>
      </c>
      <c r="F1909" s="24" t="s">
        <v>8178</v>
      </c>
      <c r="G1909" s="134" t="s">
        <v>5205</v>
      </c>
      <c r="H1909" s="134" t="s">
        <v>5206</v>
      </c>
      <c r="I1909" s="44" t="s">
        <v>9503</v>
      </c>
      <c r="J1909" s="134" t="s">
        <v>5207</v>
      </c>
      <c r="K1909" s="134" t="s">
        <v>5208</v>
      </c>
      <c r="L1909" s="134"/>
      <c r="M1909" s="23" t="s">
        <v>5209</v>
      </c>
      <c r="N1909" s="23"/>
      <c r="O1909" s="134" t="s">
        <v>4414</v>
      </c>
      <c r="P1909" s="23" t="s">
        <v>4415</v>
      </c>
      <c r="Q1909" s="134" t="s">
        <v>4416</v>
      </c>
      <c r="R1909" s="134" t="s">
        <v>5204</v>
      </c>
      <c r="S1909" s="23" t="s">
        <v>4418</v>
      </c>
      <c r="T1909" s="23" t="s">
        <v>4419</v>
      </c>
      <c r="U1909" s="134" t="s">
        <v>5205</v>
      </c>
      <c r="V1909" s="134" t="s">
        <v>5206</v>
      </c>
      <c r="W1909" s="134" t="s">
        <v>5207</v>
      </c>
      <c r="X1909" s="134" t="s">
        <v>5208</v>
      </c>
      <c r="Y1909" s="23" t="s">
        <v>5209</v>
      </c>
      <c r="Z1909" s="23"/>
      <c r="AA1909" s="33">
        <v>5</v>
      </c>
      <c r="AB1909" s="295" t="str">
        <f t="shared" si="149"/>
        <v>年間</v>
      </c>
      <c r="AC1909" s="268"/>
      <c r="AD1909" s="23">
        <v>1</v>
      </c>
      <c r="AE1909" s="134">
        <v>100200</v>
      </c>
      <c r="AF1909" s="26">
        <f t="shared" si="150"/>
        <v>100200</v>
      </c>
      <c r="AG1909" s="27">
        <v>41913</v>
      </c>
      <c r="AH1909" s="168">
        <v>41944</v>
      </c>
      <c r="AI1909" s="29" t="str">
        <f t="shared" si="147"/>
        <v>～</v>
      </c>
      <c r="AJ1909" s="178">
        <f t="shared" si="148"/>
        <v>43769</v>
      </c>
      <c r="AK1909" s="23" t="s">
        <v>5214</v>
      </c>
      <c r="AL1909" s="23" t="s">
        <v>5215</v>
      </c>
      <c r="AM1909" s="114">
        <v>41941</v>
      </c>
      <c r="AN1909" s="408" t="str">
        <f>IF($AA1909-data!$G$1=0,"　",IF(AK1909=0,"　",VLOOKUP($AK1909,data!$A$1:$H$264,8,FALSE)))</f>
        <v>消耗部品交換対象</v>
      </c>
      <c r="AO1909" s="35">
        <v>41936</v>
      </c>
      <c r="AP1909" s="134" t="s">
        <v>5212</v>
      </c>
      <c r="AQ1909" s="264">
        <f t="shared" si="151"/>
        <v>43009</v>
      </c>
    </row>
    <row r="1910" spans="1:43" s="74" customFormat="1" ht="24.75" customHeight="1" x14ac:dyDescent="0.15">
      <c r="A1910" s="297">
        <v>1907</v>
      </c>
      <c r="B1910" s="23" t="s">
        <v>5216</v>
      </c>
      <c r="C1910" s="24" t="s">
        <v>14367</v>
      </c>
      <c r="D1910" s="23" t="s">
        <v>5217</v>
      </c>
      <c r="E1910" s="23" t="s">
        <v>4413</v>
      </c>
      <c r="F1910" s="24" t="s">
        <v>13631</v>
      </c>
      <c r="G1910" s="134" t="s">
        <v>5224</v>
      </c>
      <c r="H1910" s="23" t="s">
        <v>5233</v>
      </c>
      <c r="I1910" s="23" t="s">
        <v>11165</v>
      </c>
      <c r="J1910" s="134" t="s">
        <v>5226</v>
      </c>
      <c r="K1910" s="23" t="s">
        <v>5234</v>
      </c>
      <c r="L1910" s="23"/>
      <c r="M1910" s="23" t="s">
        <v>5228</v>
      </c>
      <c r="N1910" s="23"/>
      <c r="O1910" s="23" t="s">
        <v>5218</v>
      </c>
      <c r="P1910" s="23" t="s">
        <v>5219</v>
      </c>
      <c r="Q1910" s="134" t="s">
        <v>5220</v>
      </c>
      <c r="R1910" s="23" t="s">
        <v>5221</v>
      </c>
      <c r="S1910" s="23" t="s">
        <v>5222</v>
      </c>
      <c r="T1910" s="23" t="s">
        <v>5223</v>
      </c>
      <c r="U1910" s="134" t="s">
        <v>5224</v>
      </c>
      <c r="V1910" s="23" t="s">
        <v>5225</v>
      </c>
      <c r="W1910" s="134" t="s">
        <v>5226</v>
      </c>
      <c r="X1910" s="134" t="s">
        <v>5227</v>
      </c>
      <c r="Y1910" s="23" t="s">
        <v>5228</v>
      </c>
      <c r="Z1910" s="23" t="s">
        <v>5229</v>
      </c>
      <c r="AA1910" s="33">
        <v>5</v>
      </c>
      <c r="AB1910" s="295" t="str">
        <f t="shared" si="149"/>
        <v>年間</v>
      </c>
      <c r="AC1910" s="268"/>
      <c r="AD1910" s="23">
        <v>1</v>
      </c>
      <c r="AE1910" s="134">
        <v>91920</v>
      </c>
      <c r="AF1910" s="26">
        <f t="shared" si="150"/>
        <v>91920</v>
      </c>
      <c r="AG1910" s="27">
        <v>41944</v>
      </c>
      <c r="AH1910" s="168">
        <v>41974</v>
      </c>
      <c r="AI1910" s="29" t="str">
        <f t="shared" si="147"/>
        <v>～</v>
      </c>
      <c r="AJ1910" s="178">
        <f t="shared" si="148"/>
        <v>43799</v>
      </c>
      <c r="AK1910" s="23" t="s">
        <v>5230</v>
      </c>
      <c r="AL1910" s="23" t="s">
        <v>5231</v>
      </c>
      <c r="AM1910" s="114">
        <v>41973</v>
      </c>
      <c r="AN1910" s="408" t="str">
        <f>IF($AA1910-data!$G$1=0,"　",IF(AK1910=0,"　",VLOOKUP($AK1910,data!$A$1:$H$264,8,FALSE)))</f>
        <v>消耗部品交換対象</v>
      </c>
      <c r="AO1910" s="35">
        <v>41963</v>
      </c>
      <c r="AP1910" s="134" t="s">
        <v>5232</v>
      </c>
      <c r="AQ1910" s="264">
        <f t="shared" si="151"/>
        <v>43040</v>
      </c>
    </row>
    <row r="1911" spans="1:43" s="74" customFormat="1" ht="24.75" customHeight="1" x14ac:dyDescent="0.15">
      <c r="A1911" s="297">
        <v>1908</v>
      </c>
      <c r="B1911" s="23" t="s">
        <v>5216</v>
      </c>
      <c r="C1911" s="24" t="s">
        <v>14367</v>
      </c>
      <c r="D1911" s="23" t="s">
        <v>5217</v>
      </c>
      <c r="E1911" s="23" t="s">
        <v>4413</v>
      </c>
      <c r="F1911" s="24" t="s">
        <v>13631</v>
      </c>
      <c r="G1911" s="134" t="s">
        <v>5224</v>
      </c>
      <c r="H1911" s="23" t="s">
        <v>5233</v>
      </c>
      <c r="I1911" s="23" t="s">
        <v>11165</v>
      </c>
      <c r="J1911" s="134" t="s">
        <v>5226</v>
      </c>
      <c r="K1911" s="23" t="s">
        <v>5234</v>
      </c>
      <c r="L1911" s="23"/>
      <c r="M1911" s="23" t="s">
        <v>5228</v>
      </c>
      <c r="N1911" s="23"/>
      <c r="O1911" s="23" t="s">
        <v>5218</v>
      </c>
      <c r="P1911" s="23" t="s">
        <v>5219</v>
      </c>
      <c r="Q1911" s="134" t="s">
        <v>5220</v>
      </c>
      <c r="R1911" s="23" t="s">
        <v>5221</v>
      </c>
      <c r="S1911" s="23" t="s">
        <v>5222</v>
      </c>
      <c r="T1911" s="23" t="s">
        <v>5223</v>
      </c>
      <c r="U1911" s="134" t="s">
        <v>5224</v>
      </c>
      <c r="V1911" s="23" t="s">
        <v>5225</v>
      </c>
      <c r="W1911" s="134" t="s">
        <v>5226</v>
      </c>
      <c r="X1911" s="134" t="s">
        <v>5227</v>
      </c>
      <c r="Y1911" s="23" t="s">
        <v>5228</v>
      </c>
      <c r="Z1911" s="23" t="s">
        <v>5229</v>
      </c>
      <c r="AA1911" s="33">
        <v>5</v>
      </c>
      <c r="AB1911" s="295" t="str">
        <f t="shared" si="149"/>
        <v>年間</v>
      </c>
      <c r="AC1911" s="268"/>
      <c r="AD1911" s="23">
        <v>1</v>
      </c>
      <c r="AE1911" s="134">
        <v>91920</v>
      </c>
      <c r="AF1911" s="26">
        <f t="shared" si="150"/>
        <v>91920</v>
      </c>
      <c r="AG1911" s="27">
        <v>41944</v>
      </c>
      <c r="AH1911" s="168">
        <v>41974</v>
      </c>
      <c r="AI1911" s="29" t="str">
        <f t="shared" si="147"/>
        <v>～</v>
      </c>
      <c r="AJ1911" s="178">
        <f t="shared" si="148"/>
        <v>43799</v>
      </c>
      <c r="AK1911" s="23" t="s">
        <v>5230</v>
      </c>
      <c r="AL1911" s="23" t="s">
        <v>5235</v>
      </c>
      <c r="AM1911" s="114">
        <v>41973</v>
      </c>
      <c r="AN1911" s="408" t="str">
        <f>IF($AA1911-data!$G$1=0,"　",IF(AK1911=0,"　",VLOOKUP($AK1911,data!$A$1:$H$264,8,FALSE)))</f>
        <v>消耗部品交換対象</v>
      </c>
      <c r="AO1911" s="35">
        <v>41963</v>
      </c>
      <c r="AP1911" s="134" t="s">
        <v>5232</v>
      </c>
      <c r="AQ1911" s="264">
        <f t="shared" si="151"/>
        <v>43040</v>
      </c>
    </row>
    <row r="1912" spans="1:43" s="74" customFormat="1" ht="24.75" customHeight="1" x14ac:dyDescent="0.15">
      <c r="A1912" s="297">
        <v>1909</v>
      </c>
      <c r="B1912" s="23" t="s">
        <v>5236</v>
      </c>
      <c r="C1912" s="24" t="s">
        <v>14367</v>
      </c>
      <c r="D1912" s="23" t="s">
        <v>5217</v>
      </c>
      <c r="E1912" s="23" t="s">
        <v>4413</v>
      </c>
      <c r="F1912" s="24" t="s">
        <v>13631</v>
      </c>
      <c r="G1912" s="134" t="s">
        <v>5224</v>
      </c>
      <c r="H1912" s="23" t="s">
        <v>5233</v>
      </c>
      <c r="I1912" s="23" t="s">
        <v>11165</v>
      </c>
      <c r="J1912" s="134" t="s">
        <v>5226</v>
      </c>
      <c r="K1912" s="23" t="s">
        <v>5234</v>
      </c>
      <c r="L1912" s="23"/>
      <c r="M1912" s="23" t="s">
        <v>5228</v>
      </c>
      <c r="N1912" s="23"/>
      <c r="O1912" s="23" t="s">
        <v>5218</v>
      </c>
      <c r="P1912" s="23" t="s">
        <v>5219</v>
      </c>
      <c r="Q1912" s="134" t="s">
        <v>5220</v>
      </c>
      <c r="R1912" s="23" t="s">
        <v>5221</v>
      </c>
      <c r="S1912" s="23" t="s">
        <v>5222</v>
      </c>
      <c r="T1912" s="23" t="s">
        <v>5223</v>
      </c>
      <c r="U1912" s="134" t="s">
        <v>5224</v>
      </c>
      <c r="V1912" s="23" t="s">
        <v>5225</v>
      </c>
      <c r="W1912" s="134" t="s">
        <v>5226</v>
      </c>
      <c r="X1912" s="134" t="s">
        <v>5227</v>
      </c>
      <c r="Y1912" s="23" t="s">
        <v>5228</v>
      </c>
      <c r="Z1912" s="23" t="s">
        <v>5229</v>
      </c>
      <c r="AA1912" s="33">
        <v>5</v>
      </c>
      <c r="AB1912" s="295" t="str">
        <f t="shared" si="149"/>
        <v>年間</v>
      </c>
      <c r="AC1912" s="268"/>
      <c r="AD1912" s="23">
        <v>1</v>
      </c>
      <c r="AE1912" s="134">
        <v>91920</v>
      </c>
      <c r="AF1912" s="26">
        <f t="shared" si="150"/>
        <v>91920</v>
      </c>
      <c r="AG1912" s="27">
        <v>41944</v>
      </c>
      <c r="AH1912" s="168">
        <v>41974</v>
      </c>
      <c r="AI1912" s="29" t="str">
        <f t="shared" si="147"/>
        <v>～</v>
      </c>
      <c r="AJ1912" s="178">
        <f t="shared" si="148"/>
        <v>43799</v>
      </c>
      <c r="AK1912" s="23" t="s">
        <v>5230</v>
      </c>
      <c r="AL1912" s="23" t="s">
        <v>5237</v>
      </c>
      <c r="AM1912" s="114">
        <v>41973</v>
      </c>
      <c r="AN1912" s="408" t="str">
        <f>IF($AA1912-data!$G$1=0,"　",IF(AK1912=0,"　",VLOOKUP($AK1912,data!$A$1:$H$264,8,FALSE)))</f>
        <v>消耗部品交換対象</v>
      </c>
      <c r="AO1912" s="35">
        <v>41963</v>
      </c>
      <c r="AP1912" s="134" t="s">
        <v>5232</v>
      </c>
      <c r="AQ1912" s="264">
        <f t="shared" si="151"/>
        <v>43040</v>
      </c>
    </row>
    <row r="1913" spans="1:43" s="74" customFormat="1" ht="24.75" customHeight="1" x14ac:dyDescent="0.15">
      <c r="A1913" s="297">
        <v>1910</v>
      </c>
      <c r="B1913" s="23" t="s">
        <v>5216</v>
      </c>
      <c r="C1913" s="24" t="s">
        <v>14367</v>
      </c>
      <c r="D1913" s="23" t="s">
        <v>5217</v>
      </c>
      <c r="E1913" s="23" t="s">
        <v>4413</v>
      </c>
      <c r="F1913" s="24" t="s">
        <v>13631</v>
      </c>
      <c r="G1913" s="134" t="s">
        <v>5224</v>
      </c>
      <c r="H1913" s="23" t="s">
        <v>5233</v>
      </c>
      <c r="I1913" s="23" t="s">
        <v>11165</v>
      </c>
      <c r="J1913" s="134" t="s">
        <v>5226</v>
      </c>
      <c r="K1913" s="23" t="s">
        <v>5234</v>
      </c>
      <c r="L1913" s="23"/>
      <c r="M1913" s="23" t="s">
        <v>5228</v>
      </c>
      <c r="N1913" s="23"/>
      <c r="O1913" s="23" t="s">
        <v>5218</v>
      </c>
      <c r="P1913" s="23" t="s">
        <v>5219</v>
      </c>
      <c r="Q1913" s="134" t="s">
        <v>5220</v>
      </c>
      <c r="R1913" s="23" t="s">
        <v>5221</v>
      </c>
      <c r="S1913" s="23" t="s">
        <v>5222</v>
      </c>
      <c r="T1913" s="23" t="s">
        <v>5223</v>
      </c>
      <c r="U1913" s="134" t="s">
        <v>5224</v>
      </c>
      <c r="V1913" s="23" t="s">
        <v>5225</v>
      </c>
      <c r="W1913" s="134" t="s">
        <v>5226</v>
      </c>
      <c r="X1913" s="134" t="s">
        <v>5227</v>
      </c>
      <c r="Y1913" s="23" t="s">
        <v>5228</v>
      </c>
      <c r="Z1913" s="23" t="s">
        <v>5229</v>
      </c>
      <c r="AA1913" s="33">
        <v>5</v>
      </c>
      <c r="AB1913" s="295" t="str">
        <f t="shared" si="149"/>
        <v>年間</v>
      </c>
      <c r="AC1913" s="268"/>
      <c r="AD1913" s="23">
        <v>1</v>
      </c>
      <c r="AE1913" s="134">
        <v>91920</v>
      </c>
      <c r="AF1913" s="26">
        <f t="shared" si="150"/>
        <v>91920</v>
      </c>
      <c r="AG1913" s="27">
        <v>41944</v>
      </c>
      <c r="AH1913" s="168">
        <v>41974</v>
      </c>
      <c r="AI1913" s="29" t="str">
        <f t="shared" si="147"/>
        <v>～</v>
      </c>
      <c r="AJ1913" s="178">
        <f t="shared" si="148"/>
        <v>43799</v>
      </c>
      <c r="AK1913" s="23" t="s">
        <v>5230</v>
      </c>
      <c r="AL1913" s="23" t="s">
        <v>5238</v>
      </c>
      <c r="AM1913" s="114">
        <v>41973</v>
      </c>
      <c r="AN1913" s="408" t="str">
        <f>IF($AA1913-data!$G$1=0,"　",IF(AK1913=0,"　",VLOOKUP($AK1913,data!$A$1:$H$264,8,FALSE)))</f>
        <v>消耗部品交換対象</v>
      </c>
      <c r="AO1913" s="35">
        <v>41963</v>
      </c>
      <c r="AP1913" s="134" t="s">
        <v>5232</v>
      </c>
      <c r="AQ1913" s="264">
        <f t="shared" si="151"/>
        <v>43040</v>
      </c>
    </row>
    <row r="1914" spans="1:43" s="74" customFormat="1" ht="24.75" customHeight="1" x14ac:dyDescent="0.15">
      <c r="A1914" s="297">
        <v>1911</v>
      </c>
      <c r="B1914" s="23" t="s">
        <v>5216</v>
      </c>
      <c r="C1914" s="24" t="s">
        <v>14367</v>
      </c>
      <c r="D1914" s="23" t="s">
        <v>5217</v>
      </c>
      <c r="E1914" s="23" t="s">
        <v>4413</v>
      </c>
      <c r="F1914" s="24" t="s">
        <v>13631</v>
      </c>
      <c r="G1914" s="134" t="s">
        <v>5224</v>
      </c>
      <c r="H1914" s="23" t="s">
        <v>5233</v>
      </c>
      <c r="I1914" s="23" t="s">
        <v>11165</v>
      </c>
      <c r="J1914" s="134" t="s">
        <v>5226</v>
      </c>
      <c r="K1914" s="23" t="s">
        <v>5234</v>
      </c>
      <c r="L1914" s="23"/>
      <c r="M1914" s="23" t="s">
        <v>5228</v>
      </c>
      <c r="N1914" s="23"/>
      <c r="O1914" s="23" t="s">
        <v>5218</v>
      </c>
      <c r="P1914" s="23" t="s">
        <v>5219</v>
      </c>
      <c r="Q1914" s="134" t="s">
        <v>5220</v>
      </c>
      <c r="R1914" s="23" t="s">
        <v>5221</v>
      </c>
      <c r="S1914" s="23" t="s">
        <v>5222</v>
      </c>
      <c r="T1914" s="23" t="s">
        <v>5223</v>
      </c>
      <c r="U1914" s="134" t="s">
        <v>5224</v>
      </c>
      <c r="V1914" s="23" t="s">
        <v>5225</v>
      </c>
      <c r="W1914" s="134" t="s">
        <v>5226</v>
      </c>
      <c r="X1914" s="134" t="s">
        <v>5227</v>
      </c>
      <c r="Y1914" s="23" t="s">
        <v>5228</v>
      </c>
      <c r="Z1914" s="23" t="s">
        <v>5229</v>
      </c>
      <c r="AA1914" s="33">
        <v>5</v>
      </c>
      <c r="AB1914" s="295" t="str">
        <f t="shared" si="149"/>
        <v>年間</v>
      </c>
      <c r="AC1914" s="268"/>
      <c r="AD1914" s="23">
        <v>1</v>
      </c>
      <c r="AE1914" s="134">
        <v>91920</v>
      </c>
      <c r="AF1914" s="26">
        <f t="shared" si="150"/>
        <v>91920</v>
      </c>
      <c r="AG1914" s="27">
        <v>41944</v>
      </c>
      <c r="AH1914" s="168">
        <v>41974</v>
      </c>
      <c r="AI1914" s="29" t="str">
        <f t="shared" si="147"/>
        <v>～</v>
      </c>
      <c r="AJ1914" s="178">
        <f t="shared" si="148"/>
        <v>43799</v>
      </c>
      <c r="AK1914" s="23" t="s">
        <v>5230</v>
      </c>
      <c r="AL1914" s="23" t="s">
        <v>5239</v>
      </c>
      <c r="AM1914" s="114">
        <v>41973</v>
      </c>
      <c r="AN1914" s="408" t="str">
        <f>IF($AA1914-data!$G$1=0,"　",IF(AK1914=0,"　",VLOOKUP($AK1914,data!$A$1:$H$264,8,FALSE)))</f>
        <v>消耗部品交換対象</v>
      </c>
      <c r="AO1914" s="35">
        <v>41963</v>
      </c>
      <c r="AP1914" s="134" t="s">
        <v>5232</v>
      </c>
      <c r="AQ1914" s="264">
        <f t="shared" si="151"/>
        <v>43040</v>
      </c>
    </row>
    <row r="1915" spans="1:43" s="74" customFormat="1" ht="24.75" customHeight="1" x14ac:dyDescent="0.15">
      <c r="A1915" s="297">
        <v>1912</v>
      </c>
      <c r="B1915" s="23" t="s">
        <v>5216</v>
      </c>
      <c r="C1915" s="24" t="s">
        <v>14367</v>
      </c>
      <c r="D1915" s="23" t="s">
        <v>5217</v>
      </c>
      <c r="E1915" s="23" t="s">
        <v>4413</v>
      </c>
      <c r="F1915" s="24" t="s">
        <v>13631</v>
      </c>
      <c r="G1915" s="134" t="s">
        <v>5224</v>
      </c>
      <c r="H1915" s="23" t="s">
        <v>5233</v>
      </c>
      <c r="I1915" s="23" t="s">
        <v>11165</v>
      </c>
      <c r="J1915" s="134" t="s">
        <v>5226</v>
      </c>
      <c r="K1915" s="23" t="s">
        <v>5234</v>
      </c>
      <c r="L1915" s="23"/>
      <c r="M1915" s="23" t="s">
        <v>5228</v>
      </c>
      <c r="N1915" s="23"/>
      <c r="O1915" s="23" t="s">
        <v>5218</v>
      </c>
      <c r="P1915" s="23" t="s">
        <v>5219</v>
      </c>
      <c r="Q1915" s="134" t="s">
        <v>5220</v>
      </c>
      <c r="R1915" s="23" t="s">
        <v>5221</v>
      </c>
      <c r="S1915" s="23" t="s">
        <v>5222</v>
      </c>
      <c r="T1915" s="23" t="s">
        <v>5223</v>
      </c>
      <c r="U1915" s="134" t="s">
        <v>5224</v>
      </c>
      <c r="V1915" s="23" t="s">
        <v>5225</v>
      </c>
      <c r="W1915" s="134" t="s">
        <v>5226</v>
      </c>
      <c r="X1915" s="134" t="s">
        <v>5227</v>
      </c>
      <c r="Y1915" s="23" t="s">
        <v>5228</v>
      </c>
      <c r="Z1915" s="23" t="s">
        <v>5229</v>
      </c>
      <c r="AA1915" s="33">
        <v>5</v>
      </c>
      <c r="AB1915" s="295" t="str">
        <f t="shared" si="149"/>
        <v>年間</v>
      </c>
      <c r="AC1915" s="268"/>
      <c r="AD1915" s="23">
        <v>1</v>
      </c>
      <c r="AE1915" s="134">
        <v>91920</v>
      </c>
      <c r="AF1915" s="26">
        <f t="shared" si="150"/>
        <v>91920</v>
      </c>
      <c r="AG1915" s="27">
        <v>41944</v>
      </c>
      <c r="AH1915" s="168">
        <v>41974</v>
      </c>
      <c r="AI1915" s="29" t="str">
        <f t="shared" si="147"/>
        <v>～</v>
      </c>
      <c r="AJ1915" s="178">
        <f t="shared" si="148"/>
        <v>43799</v>
      </c>
      <c r="AK1915" s="23" t="s">
        <v>5230</v>
      </c>
      <c r="AL1915" s="23" t="s">
        <v>5240</v>
      </c>
      <c r="AM1915" s="114">
        <v>41973</v>
      </c>
      <c r="AN1915" s="408" t="str">
        <f>IF($AA1915-data!$G$1=0,"　",IF(AK1915=0,"　",VLOOKUP($AK1915,data!$A$1:$H$264,8,FALSE)))</f>
        <v>消耗部品交換対象</v>
      </c>
      <c r="AO1915" s="35">
        <v>41963</v>
      </c>
      <c r="AP1915" s="134" t="s">
        <v>5232</v>
      </c>
      <c r="AQ1915" s="264">
        <f t="shared" si="151"/>
        <v>43040</v>
      </c>
    </row>
    <row r="1916" spans="1:43" ht="24.75" customHeight="1" x14ac:dyDescent="0.15">
      <c r="A1916" s="297">
        <v>1913</v>
      </c>
      <c r="B1916" s="23" t="s">
        <v>5241</v>
      </c>
      <c r="C1916" s="24" t="s">
        <v>14367</v>
      </c>
      <c r="D1916" s="23" t="s">
        <v>5217</v>
      </c>
      <c r="E1916" s="23" t="s">
        <v>4413</v>
      </c>
      <c r="F1916" s="24" t="s">
        <v>13631</v>
      </c>
      <c r="G1916" s="134" t="s">
        <v>5224</v>
      </c>
      <c r="H1916" s="23" t="s">
        <v>5233</v>
      </c>
      <c r="I1916" s="23" t="s">
        <v>11165</v>
      </c>
      <c r="J1916" s="134" t="s">
        <v>5226</v>
      </c>
      <c r="K1916" s="23" t="s">
        <v>5234</v>
      </c>
      <c r="L1916" s="23"/>
      <c r="M1916" s="23" t="s">
        <v>5228</v>
      </c>
      <c r="N1916" s="23"/>
      <c r="O1916" s="23" t="s">
        <v>5218</v>
      </c>
      <c r="P1916" s="23" t="s">
        <v>5219</v>
      </c>
      <c r="Q1916" s="134" t="s">
        <v>5220</v>
      </c>
      <c r="R1916" s="23" t="s">
        <v>5221</v>
      </c>
      <c r="S1916" s="23" t="s">
        <v>5222</v>
      </c>
      <c r="T1916" s="23" t="s">
        <v>5223</v>
      </c>
      <c r="U1916" s="134" t="s">
        <v>5224</v>
      </c>
      <c r="V1916" s="23" t="s">
        <v>5225</v>
      </c>
      <c r="W1916" s="134" t="s">
        <v>5226</v>
      </c>
      <c r="X1916" s="134" t="s">
        <v>5227</v>
      </c>
      <c r="Y1916" s="23" t="s">
        <v>5228</v>
      </c>
      <c r="Z1916" s="23" t="s">
        <v>5229</v>
      </c>
      <c r="AA1916" s="33">
        <v>5</v>
      </c>
      <c r="AB1916" s="295" t="str">
        <f t="shared" si="149"/>
        <v>年間</v>
      </c>
      <c r="AC1916" s="268"/>
      <c r="AD1916" s="23">
        <v>1</v>
      </c>
      <c r="AE1916" s="134">
        <v>27450</v>
      </c>
      <c r="AF1916" s="26">
        <f t="shared" si="150"/>
        <v>27450</v>
      </c>
      <c r="AG1916" s="27">
        <v>41944</v>
      </c>
      <c r="AH1916" s="168">
        <v>41974</v>
      </c>
      <c r="AI1916" s="29" t="str">
        <f t="shared" si="147"/>
        <v>～</v>
      </c>
      <c r="AJ1916" s="178">
        <f t="shared" si="148"/>
        <v>43799</v>
      </c>
      <c r="AK1916" s="23" t="s">
        <v>5242</v>
      </c>
      <c r="AL1916" s="23" t="s">
        <v>5243</v>
      </c>
      <c r="AM1916" s="114">
        <v>41973</v>
      </c>
      <c r="AN1916" s="408">
        <f>IF($AA1916-data!$G$1=0,"　",IF(AK1916=0,"　",VLOOKUP($AK1916,data!$A$1:$H$264,8,FALSE)))</f>
        <v>0</v>
      </c>
      <c r="AO1916" s="35">
        <v>41963</v>
      </c>
      <c r="AP1916" s="134" t="s">
        <v>5232</v>
      </c>
      <c r="AQ1916" s="264" t="str">
        <f t="shared" si="151"/>
        <v/>
      </c>
    </row>
    <row r="1917" spans="1:43" ht="24.75" customHeight="1" x14ac:dyDescent="0.15">
      <c r="A1917" s="297">
        <v>1914</v>
      </c>
      <c r="B1917" s="23" t="s">
        <v>5241</v>
      </c>
      <c r="C1917" s="24" t="s">
        <v>14367</v>
      </c>
      <c r="D1917" s="23" t="s">
        <v>5217</v>
      </c>
      <c r="E1917" s="23" t="s">
        <v>4413</v>
      </c>
      <c r="F1917" s="24" t="s">
        <v>13631</v>
      </c>
      <c r="G1917" s="134" t="s">
        <v>5224</v>
      </c>
      <c r="H1917" s="23" t="s">
        <v>5233</v>
      </c>
      <c r="I1917" s="23" t="s">
        <v>11165</v>
      </c>
      <c r="J1917" s="134" t="s">
        <v>5226</v>
      </c>
      <c r="K1917" s="23" t="s">
        <v>5234</v>
      </c>
      <c r="L1917" s="23"/>
      <c r="M1917" s="23" t="s">
        <v>5228</v>
      </c>
      <c r="N1917" s="23"/>
      <c r="O1917" s="23" t="s">
        <v>5218</v>
      </c>
      <c r="P1917" s="23" t="s">
        <v>5219</v>
      </c>
      <c r="Q1917" s="134" t="s">
        <v>5220</v>
      </c>
      <c r="R1917" s="23" t="s">
        <v>5221</v>
      </c>
      <c r="S1917" s="23" t="s">
        <v>5222</v>
      </c>
      <c r="T1917" s="23" t="s">
        <v>5223</v>
      </c>
      <c r="U1917" s="134" t="s">
        <v>5224</v>
      </c>
      <c r="V1917" s="23" t="s">
        <v>5225</v>
      </c>
      <c r="W1917" s="134" t="s">
        <v>5226</v>
      </c>
      <c r="X1917" s="134" t="s">
        <v>5227</v>
      </c>
      <c r="Y1917" s="23" t="s">
        <v>5228</v>
      </c>
      <c r="Z1917" s="23" t="s">
        <v>5229</v>
      </c>
      <c r="AA1917" s="33">
        <v>5</v>
      </c>
      <c r="AB1917" s="295" t="str">
        <f t="shared" si="149"/>
        <v>年間</v>
      </c>
      <c r="AC1917" s="268"/>
      <c r="AD1917" s="23">
        <v>1</v>
      </c>
      <c r="AE1917" s="134">
        <v>27450</v>
      </c>
      <c r="AF1917" s="26">
        <f t="shared" si="150"/>
        <v>27450</v>
      </c>
      <c r="AG1917" s="27">
        <v>41944</v>
      </c>
      <c r="AH1917" s="168">
        <v>41974</v>
      </c>
      <c r="AI1917" s="29" t="str">
        <f t="shared" si="147"/>
        <v>～</v>
      </c>
      <c r="AJ1917" s="178">
        <f t="shared" si="148"/>
        <v>43799</v>
      </c>
      <c r="AK1917" s="23" t="s">
        <v>5242</v>
      </c>
      <c r="AL1917" s="23" t="s">
        <v>5244</v>
      </c>
      <c r="AM1917" s="114">
        <v>41973</v>
      </c>
      <c r="AN1917" s="408">
        <f>IF($AA1917-data!$G$1=0,"　",IF(AK1917=0,"　",VLOOKUP($AK1917,data!$A$1:$H$264,8,FALSE)))</f>
        <v>0</v>
      </c>
      <c r="AO1917" s="35">
        <v>41963</v>
      </c>
      <c r="AP1917" s="134" t="s">
        <v>5232</v>
      </c>
      <c r="AQ1917" s="264" t="str">
        <f t="shared" si="151"/>
        <v/>
      </c>
    </row>
    <row r="1918" spans="1:43" ht="24.75" customHeight="1" x14ac:dyDescent="0.15">
      <c r="A1918" s="297">
        <v>1915</v>
      </c>
      <c r="B1918" s="23" t="s">
        <v>5241</v>
      </c>
      <c r="C1918" s="24" t="s">
        <v>14367</v>
      </c>
      <c r="D1918" s="23" t="s">
        <v>5217</v>
      </c>
      <c r="E1918" s="23" t="s">
        <v>4413</v>
      </c>
      <c r="F1918" s="24" t="s">
        <v>13631</v>
      </c>
      <c r="G1918" s="134" t="s">
        <v>5224</v>
      </c>
      <c r="H1918" s="23" t="s">
        <v>5233</v>
      </c>
      <c r="I1918" s="23" t="s">
        <v>11165</v>
      </c>
      <c r="J1918" s="134" t="s">
        <v>5226</v>
      </c>
      <c r="K1918" s="23" t="s">
        <v>5234</v>
      </c>
      <c r="L1918" s="23"/>
      <c r="M1918" s="23" t="s">
        <v>5228</v>
      </c>
      <c r="N1918" s="23"/>
      <c r="O1918" s="23" t="s">
        <v>5218</v>
      </c>
      <c r="P1918" s="23" t="s">
        <v>5219</v>
      </c>
      <c r="Q1918" s="134" t="s">
        <v>5220</v>
      </c>
      <c r="R1918" s="23" t="s">
        <v>5221</v>
      </c>
      <c r="S1918" s="23" t="s">
        <v>5222</v>
      </c>
      <c r="T1918" s="23" t="s">
        <v>5223</v>
      </c>
      <c r="U1918" s="134" t="s">
        <v>5224</v>
      </c>
      <c r="V1918" s="23" t="s">
        <v>5225</v>
      </c>
      <c r="W1918" s="134" t="s">
        <v>5226</v>
      </c>
      <c r="X1918" s="134" t="s">
        <v>5227</v>
      </c>
      <c r="Y1918" s="23" t="s">
        <v>5228</v>
      </c>
      <c r="Z1918" s="23" t="s">
        <v>5229</v>
      </c>
      <c r="AA1918" s="33">
        <v>5</v>
      </c>
      <c r="AB1918" s="295" t="str">
        <f t="shared" si="149"/>
        <v>年間</v>
      </c>
      <c r="AC1918" s="268"/>
      <c r="AD1918" s="23">
        <v>1</v>
      </c>
      <c r="AE1918" s="134">
        <v>27450</v>
      </c>
      <c r="AF1918" s="26">
        <f t="shared" si="150"/>
        <v>27450</v>
      </c>
      <c r="AG1918" s="27">
        <v>41944</v>
      </c>
      <c r="AH1918" s="168">
        <v>41974</v>
      </c>
      <c r="AI1918" s="29" t="str">
        <f t="shared" si="147"/>
        <v>～</v>
      </c>
      <c r="AJ1918" s="178">
        <f t="shared" si="148"/>
        <v>43799</v>
      </c>
      <c r="AK1918" s="23" t="s">
        <v>5242</v>
      </c>
      <c r="AL1918" s="23" t="s">
        <v>5245</v>
      </c>
      <c r="AM1918" s="114">
        <v>41973</v>
      </c>
      <c r="AN1918" s="408">
        <f>IF($AA1918-data!$G$1=0,"　",IF(AK1918=0,"　",VLOOKUP($AK1918,data!$A$1:$H$264,8,FALSE)))</f>
        <v>0</v>
      </c>
      <c r="AO1918" s="35">
        <v>41963</v>
      </c>
      <c r="AP1918" s="134" t="s">
        <v>5232</v>
      </c>
      <c r="AQ1918" s="264" t="str">
        <f t="shared" si="151"/>
        <v/>
      </c>
    </row>
    <row r="1919" spans="1:43" ht="24.75" customHeight="1" x14ac:dyDescent="0.15">
      <c r="A1919" s="297">
        <v>1916</v>
      </c>
      <c r="B1919" s="23" t="s">
        <v>5246</v>
      </c>
      <c r="C1919" s="24" t="s">
        <v>14367</v>
      </c>
      <c r="D1919" s="23" t="s">
        <v>5217</v>
      </c>
      <c r="E1919" s="23" t="s">
        <v>4413</v>
      </c>
      <c r="F1919" s="24" t="s">
        <v>13631</v>
      </c>
      <c r="G1919" s="134" t="s">
        <v>5224</v>
      </c>
      <c r="H1919" s="23" t="s">
        <v>5233</v>
      </c>
      <c r="I1919" s="23" t="s">
        <v>11165</v>
      </c>
      <c r="J1919" s="134" t="s">
        <v>5226</v>
      </c>
      <c r="K1919" s="23" t="s">
        <v>5234</v>
      </c>
      <c r="L1919" s="23"/>
      <c r="M1919" s="23" t="s">
        <v>5228</v>
      </c>
      <c r="N1919" s="23"/>
      <c r="O1919" s="23" t="s">
        <v>5218</v>
      </c>
      <c r="P1919" s="23" t="s">
        <v>5219</v>
      </c>
      <c r="Q1919" s="134" t="s">
        <v>5220</v>
      </c>
      <c r="R1919" s="23" t="s">
        <v>5221</v>
      </c>
      <c r="S1919" s="23" t="s">
        <v>5222</v>
      </c>
      <c r="T1919" s="23" t="s">
        <v>5223</v>
      </c>
      <c r="U1919" s="134" t="s">
        <v>5224</v>
      </c>
      <c r="V1919" s="23" t="s">
        <v>5225</v>
      </c>
      <c r="W1919" s="134" t="s">
        <v>5226</v>
      </c>
      <c r="X1919" s="134" t="s">
        <v>5227</v>
      </c>
      <c r="Y1919" s="23" t="s">
        <v>5228</v>
      </c>
      <c r="Z1919" s="23" t="s">
        <v>5229</v>
      </c>
      <c r="AA1919" s="33">
        <v>5</v>
      </c>
      <c r="AB1919" s="295" t="str">
        <f t="shared" si="149"/>
        <v>年間</v>
      </c>
      <c r="AC1919" s="268"/>
      <c r="AD1919" s="23">
        <v>1</v>
      </c>
      <c r="AE1919" s="134">
        <v>27450</v>
      </c>
      <c r="AF1919" s="26">
        <f t="shared" si="150"/>
        <v>27450</v>
      </c>
      <c r="AG1919" s="27">
        <v>41944</v>
      </c>
      <c r="AH1919" s="168">
        <v>41974</v>
      </c>
      <c r="AI1919" s="29" t="str">
        <f t="shared" si="147"/>
        <v>～</v>
      </c>
      <c r="AJ1919" s="178">
        <f t="shared" si="148"/>
        <v>43799</v>
      </c>
      <c r="AK1919" s="23" t="s">
        <v>5242</v>
      </c>
      <c r="AL1919" s="23" t="s">
        <v>5247</v>
      </c>
      <c r="AM1919" s="114">
        <v>41973</v>
      </c>
      <c r="AN1919" s="408">
        <f>IF($AA1919-data!$G$1=0,"　",IF(AK1919=0,"　",VLOOKUP($AK1919,data!$A$1:$H$264,8,FALSE)))</f>
        <v>0</v>
      </c>
      <c r="AO1919" s="35">
        <v>41963</v>
      </c>
      <c r="AP1919" s="134" t="s">
        <v>5232</v>
      </c>
      <c r="AQ1919" s="264" t="str">
        <f t="shared" si="151"/>
        <v/>
      </c>
    </row>
    <row r="1920" spans="1:43" ht="24.75" customHeight="1" x14ac:dyDescent="0.15">
      <c r="A1920" s="297">
        <v>1917</v>
      </c>
      <c r="B1920" s="23" t="s">
        <v>5248</v>
      </c>
      <c r="C1920" s="24" t="s">
        <v>14337</v>
      </c>
      <c r="D1920" s="23" t="s">
        <v>5249</v>
      </c>
      <c r="E1920" s="23" t="s">
        <v>3308</v>
      </c>
      <c r="F1920" s="24" t="s">
        <v>8156</v>
      </c>
      <c r="G1920" s="25" t="s">
        <v>3323</v>
      </c>
      <c r="H1920" s="23" t="s">
        <v>3324</v>
      </c>
      <c r="I1920" s="23" t="s">
        <v>9143</v>
      </c>
      <c r="J1920" s="25" t="s">
        <v>3325</v>
      </c>
      <c r="K1920" s="58" t="s">
        <v>3326</v>
      </c>
      <c r="L1920" s="58"/>
      <c r="M1920" s="23" t="s">
        <v>3327</v>
      </c>
      <c r="N1920" s="23" t="s">
        <v>3328</v>
      </c>
      <c r="O1920" s="25" t="s">
        <v>5250</v>
      </c>
      <c r="P1920" s="23" t="s">
        <v>5251</v>
      </c>
      <c r="Q1920" s="25" t="s">
        <v>5252</v>
      </c>
      <c r="R1920" s="58" t="s">
        <v>5253</v>
      </c>
      <c r="S1920" s="23" t="s">
        <v>5254</v>
      </c>
      <c r="T1920" s="23" t="s">
        <v>5255</v>
      </c>
      <c r="U1920" s="25" t="s">
        <v>5256</v>
      </c>
      <c r="V1920" s="23" t="s">
        <v>5257</v>
      </c>
      <c r="W1920" s="25" t="s">
        <v>3317</v>
      </c>
      <c r="X1920" s="58" t="s">
        <v>5258</v>
      </c>
      <c r="Y1920" s="23" t="s">
        <v>5259</v>
      </c>
      <c r="Z1920" s="23" t="s">
        <v>5260</v>
      </c>
      <c r="AA1920" s="33">
        <v>5</v>
      </c>
      <c r="AB1920" s="295" t="str">
        <f t="shared" si="149"/>
        <v>年間</v>
      </c>
      <c r="AC1920" s="268"/>
      <c r="AD1920" s="23">
        <v>1</v>
      </c>
      <c r="AE1920" s="134">
        <v>17400</v>
      </c>
      <c r="AF1920" s="26">
        <f t="shared" si="150"/>
        <v>17400</v>
      </c>
      <c r="AG1920" s="27">
        <v>41944</v>
      </c>
      <c r="AH1920" s="168">
        <v>41365</v>
      </c>
      <c r="AI1920" s="29" t="str">
        <f t="shared" si="147"/>
        <v>～</v>
      </c>
      <c r="AJ1920" s="178">
        <f t="shared" si="148"/>
        <v>43190</v>
      </c>
      <c r="AK1920" s="23" t="s">
        <v>5261</v>
      </c>
      <c r="AL1920" s="23" t="s">
        <v>5262</v>
      </c>
      <c r="AM1920" s="35">
        <v>41365</v>
      </c>
      <c r="AN1920" s="408">
        <f>IF($AA1920-data!$G$1=0,"　",IF(AK1920=0,"　",VLOOKUP($AK1920,data!$A$1:$H$264,8,FALSE)))</f>
        <v>0</v>
      </c>
      <c r="AO1920" s="35">
        <v>41939</v>
      </c>
      <c r="AP1920" s="134" t="s">
        <v>5263</v>
      </c>
      <c r="AQ1920" s="264" t="str">
        <f t="shared" si="151"/>
        <v/>
      </c>
    </row>
    <row r="1921" spans="1:43" ht="24.75" customHeight="1" x14ac:dyDescent="0.15">
      <c r="A1921" s="297">
        <v>1918</v>
      </c>
      <c r="B1921" s="23" t="s">
        <v>5248</v>
      </c>
      <c r="C1921" s="24" t="s">
        <v>14337</v>
      </c>
      <c r="D1921" s="23" t="s">
        <v>5249</v>
      </c>
      <c r="E1921" s="23" t="s">
        <v>3308</v>
      </c>
      <c r="F1921" s="24" t="s">
        <v>8156</v>
      </c>
      <c r="G1921" s="25" t="s">
        <v>3323</v>
      </c>
      <c r="H1921" s="23" t="s">
        <v>3324</v>
      </c>
      <c r="I1921" s="23" t="s">
        <v>9143</v>
      </c>
      <c r="J1921" s="25" t="s">
        <v>3325</v>
      </c>
      <c r="K1921" s="58" t="s">
        <v>3326</v>
      </c>
      <c r="L1921" s="58"/>
      <c r="M1921" s="23" t="s">
        <v>3327</v>
      </c>
      <c r="N1921" s="23" t="s">
        <v>3328</v>
      </c>
      <c r="O1921" s="25" t="s">
        <v>5250</v>
      </c>
      <c r="P1921" s="23" t="s">
        <v>5251</v>
      </c>
      <c r="Q1921" s="25" t="s">
        <v>5252</v>
      </c>
      <c r="R1921" s="58" t="s">
        <v>5253</v>
      </c>
      <c r="S1921" s="23" t="s">
        <v>5254</v>
      </c>
      <c r="T1921" s="23" t="s">
        <v>5255</v>
      </c>
      <c r="U1921" s="25" t="s">
        <v>5256</v>
      </c>
      <c r="V1921" s="23" t="s">
        <v>5257</v>
      </c>
      <c r="W1921" s="25" t="s">
        <v>3317</v>
      </c>
      <c r="X1921" s="58" t="s">
        <v>5258</v>
      </c>
      <c r="Y1921" s="23" t="s">
        <v>5259</v>
      </c>
      <c r="Z1921" s="23" t="s">
        <v>5260</v>
      </c>
      <c r="AA1921" s="33">
        <v>5</v>
      </c>
      <c r="AB1921" s="295" t="str">
        <f t="shared" si="149"/>
        <v>年間</v>
      </c>
      <c r="AC1921" s="268"/>
      <c r="AD1921" s="23">
        <v>1</v>
      </c>
      <c r="AE1921" s="134">
        <v>17400</v>
      </c>
      <c r="AF1921" s="26">
        <f t="shared" si="150"/>
        <v>17400</v>
      </c>
      <c r="AG1921" s="27">
        <v>41944</v>
      </c>
      <c r="AH1921" s="168">
        <v>41365</v>
      </c>
      <c r="AI1921" s="29" t="str">
        <f t="shared" si="147"/>
        <v>～</v>
      </c>
      <c r="AJ1921" s="178">
        <f t="shared" si="148"/>
        <v>43190</v>
      </c>
      <c r="AK1921" s="23" t="s">
        <v>5261</v>
      </c>
      <c r="AL1921" s="23" t="s">
        <v>5264</v>
      </c>
      <c r="AM1921" s="35">
        <v>41365</v>
      </c>
      <c r="AN1921" s="408">
        <f>IF($AA1921-data!$G$1=0,"　",IF(AK1921=0,"　",VLOOKUP($AK1921,data!$A$1:$H$264,8,FALSE)))</f>
        <v>0</v>
      </c>
      <c r="AO1921" s="35">
        <v>41939</v>
      </c>
      <c r="AP1921" s="134" t="s">
        <v>5263</v>
      </c>
      <c r="AQ1921" s="264" t="str">
        <f t="shared" si="151"/>
        <v/>
      </c>
    </row>
    <row r="1922" spans="1:43" ht="24.75" customHeight="1" x14ac:dyDescent="0.15">
      <c r="A1922" s="297">
        <v>1919</v>
      </c>
      <c r="B1922" s="23" t="s">
        <v>5248</v>
      </c>
      <c r="C1922" s="24" t="s">
        <v>14337</v>
      </c>
      <c r="D1922" s="23" t="s">
        <v>5249</v>
      </c>
      <c r="E1922" s="23" t="s">
        <v>3308</v>
      </c>
      <c r="F1922" s="24" t="s">
        <v>8156</v>
      </c>
      <c r="G1922" s="25" t="s">
        <v>3323</v>
      </c>
      <c r="H1922" s="23" t="s">
        <v>3324</v>
      </c>
      <c r="I1922" s="23" t="s">
        <v>9143</v>
      </c>
      <c r="J1922" s="25" t="s">
        <v>3325</v>
      </c>
      <c r="K1922" s="58" t="s">
        <v>3326</v>
      </c>
      <c r="L1922" s="58"/>
      <c r="M1922" s="23" t="s">
        <v>3327</v>
      </c>
      <c r="N1922" s="23" t="s">
        <v>3328</v>
      </c>
      <c r="O1922" s="25" t="s">
        <v>5250</v>
      </c>
      <c r="P1922" s="23" t="s">
        <v>5251</v>
      </c>
      <c r="Q1922" s="25" t="s">
        <v>5252</v>
      </c>
      <c r="R1922" s="58" t="s">
        <v>5253</v>
      </c>
      <c r="S1922" s="23" t="s">
        <v>5254</v>
      </c>
      <c r="T1922" s="23" t="s">
        <v>5255</v>
      </c>
      <c r="U1922" s="25" t="s">
        <v>5256</v>
      </c>
      <c r="V1922" s="23" t="s">
        <v>5257</v>
      </c>
      <c r="W1922" s="25" t="s">
        <v>3317</v>
      </c>
      <c r="X1922" s="58" t="s">
        <v>5258</v>
      </c>
      <c r="Y1922" s="23" t="s">
        <v>5259</v>
      </c>
      <c r="Z1922" s="23" t="s">
        <v>5260</v>
      </c>
      <c r="AA1922" s="33">
        <v>5</v>
      </c>
      <c r="AB1922" s="295" t="str">
        <f t="shared" si="149"/>
        <v>年間</v>
      </c>
      <c r="AC1922" s="268"/>
      <c r="AD1922" s="23">
        <v>1</v>
      </c>
      <c r="AE1922" s="134">
        <v>17400</v>
      </c>
      <c r="AF1922" s="26">
        <f t="shared" si="150"/>
        <v>17400</v>
      </c>
      <c r="AG1922" s="27">
        <v>41944</v>
      </c>
      <c r="AH1922" s="168">
        <v>41365</v>
      </c>
      <c r="AI1922" s="29" t="str">
        <f t="shared" si="147"/>
        <v>～</v>
      </c>
      <c r="AJ1922" s="178">
        <f t="shared" si="148"/>
        <v>43190</v>
      </c>
      <c r="AK1922" s="23" t="s">
        <v>5261</v>
      </c>
      <c r="AL1922" s="23" t="s">
        <v>5265</v>
      </c>
      <c r="AM1922" s="35">
        <v>41365</v>
      </c>
      <c r="AN1922" s="408">
        <f>IF($AA1922-data!$G$1=0,"　",IF(AK1922=0,"　",VLOOKUP($AK1922,data!$A$1:$H$264,8,FALSE)))</f>
        <v>0</v>
      </c>
      <c r="AO1922" s="35">
        <v>41939</v>
      </c>
      <c r="AP1922" s="134" t="s">
        <v>5263</v>
      </c>
      <c r="AQ1922" s="264" t="str">
        <f t="shared" si="151"/>
        <v/>
      </c>
    </row>
    <row r="1923" spans="1:43" ht="24.75" customHeight="1" x14ac:dyDescent="0.15">
      <c r="A1923" s="297">
        <v>1920</v>
      </c>
      <c r="B1923" s="23" t="s">
        <v>5266</v>
      </c>
      <c r="C1923" s="24" t="s">
        <v>14337</v>
      </c>
      <c r="D1923" s="23" t="s">
        <v>5249</v>
      </c>
      <c r="E1923" s="23" t="s">
        <v>3308</v>
      </c>
      <c r="F1923" s="24" t="s">
        <v>8156</v>
      </c>
      <c r="G1923" s="25" t="s">
        <v>3323</v>
      </c>
      <c r="H1923" s="23" t="s">
        <v>3324</v>
      </c>
      <c r="I1923" s="23" t="s">
        <v>9143</v>
      </c>
      <c r="J1923" s="25" t="s">
        <v>3325</v>
      </c>
      <c r="K1923" s="58" t="s">
        <v>3326</v>
      </c>
      <c r="L1923" s="58"/>
      <c r="M1923" s="23" t="s">
        <v>3327</v>
      </c>
      <c r="N1923" s="23" t="s">
        <v>3328</v>
      </c>
      <c r="O1923" s="25" t="s">
        <v>5250</v>
      </c>
      <c r="P1923" s="23" t="s">
        <v>5251</v>
      </c>
      <c r="Q1923" s="25" t="s">
        <v>5252</v>
      </c>
      <c r="R1923" s="58" t="s">
        <v>5253</v>
      </c>
      <c r="S1923" s="23" t="s">
        <v>5254</v>
      </c>
      <c r="T1923" s="23" t="s">
        <v>5255</v>
      </c>
      <c r="U1923" s="25" t="s">
        <v>5256</v>
      </c>
      <c r="V1923" s="23" t="s">
        <v>5257</v>
      </c>
      <c r="W1923" s="25" t="s">
        <v>3317</v>
      </c>
      <c r="X1923" s="58" t="s">
        <v>5258</v>
      </c>
      <c r="Y1923" s="23" t="s">
        <v>5259</v>
      </c>
      <c r="Z1923" s="23" t="s">
        <v>5260</v>
      </c>
      <c r="AA1923" s="33">
        <v>5</v>
      </c>
      <c r="AB1923" s="295" t="str">
        <f t="shared" si="149"/>
        <v>年間</v>
      </c>
      <c r="AC1923" s="268"/>
      <c r="AD1923" s="23">
        <v>1</v>
      </c>
      <c r="AE1923" s="134">
        <v>39600</v>
      </c>
      <c r="AF1923" s="26">
        <f t="shared" si="150"/>
        <v>39600</v>
      </c>
      <c r="AG1923" s="27">
        <v>41944</v>
      </c>
      <c r="AH1923" s="168">
        <v>41365</v>
      </c>
      <c r="AI1923" s="29" t="str">
        <f t="shared" si="147"/>
        <v>～</v>
      </c>
      <c r="AJ1923" s="178">
        <f t="shared" si="148"/>
        <v>43190</v>
      </c>
      <c r="AK1923" s="23" t="s">
        <v>5267</v>
      </c>
      <c r="AL1923" s="23" t="s">
        <v>5268</v>
      </c>
      <c r="AM1923" s="35">
        <v>41365</v>
      </c>
      <c r="AN1923" s="408">
        <f>IF($AA1923-data!$G$1=0,"　",IF(AK1923=0,"　",VLOOKUP($AK1923,data!$A$1:$H$264,8,FALSE)))</f>
        <v>0</v>
      </c>
      <c r="AO1923" s="35">
        <v>41939</v>
      </c>
      <c r="AP1923" s="134" t="s">
        <v>5263</v>
      </c>
      <c r="AQ1923" s="264" t="str">
        <f t="shared" si="151"/>
        <v/>
      </c>
    </row>
    <row r="1924" spans="1:43" ht="24.75" customHeight="1" x14ac:dyDescent="0.15">
      <c r="A1924" s="297">
        <v>1921</v>
      </c>
      <c r="B1924" s="23" t="s">
        <v>5266</v>
      </c>
      <c r="C1924" s="24" t="s">
        <v>14337</v>
      </c>
      <c r="D1924" s="23" t="s">
        <v>5249</v>
      </c>
      <c r="E1924" s="23" t="s">
        <v>3308</v>
      </c>
      <c r="F1924" s="24" t="s">
        <v>8156</v>
      </c>
      <c r="G1924" s="25" t="s">
        <v>3323</v>
      </c>
      <c r="H1924" s="23" t="s">
        <v>3324</v>
      </c>
      <c r="I1924" s="23" t="s">
        <v>9143</v>
      </c>
      <c r="J1924" s="25" t="s">
        <v>3325</v>
      </c>
      <c r="K1924" s="58" t="s">
        <v>3326</v>
      </c>
      <c r="L1924" s="58"/>
      <c r="M1924" s="23" t="s">
        <v>3327</v>
      </c>
      <c r="N1924" s="23" t="s">
        <v>3328</v>
      </c>
      <c r="O1924" s="25" t="s">
        <v>5250</v>
      </c>
      <c r="P1924" s="23" t="s">
        <v>5251</v>
      </c>
      <c r="Q1924" s="25" t="s">
        <v>5252</v>
      </c>
      <c r="R1924" s="58" t="s">
        <v>5253</v>
      </c>
      <c r="S1924" s="23" t="s">
        <v>5254</v>
      </c>
      <c r="T1924" s="23" t="s">
        <v>5255</v>
      </c>
      <c r="U1924" s="25" t="s">
        <v>5256</v>
      </c>
      <c r="V1924" s="23" t="s">
        <v>5257</v>
      </c>
      <c r="W1924" s="25" t="s">
        <v>3317</v>
      </c>
      <c r="X1924" s="58" t="s">
        <v>5258</v>
      </c>
      <c r="Y1924" s="23" t="s">
        <v>5259</v>
      </c>
      <c r="Z1924" s="23" t="s">
        <v>5260</v>
      </c>
      <c r="AA1924" s="33">
        <v>5</v>
      </c>
      <c r="AB1924" s="295" t="str">
        <f t="shared" si="149"/>
        <v>年間</v>
      </c>
      <c r="AC1924" s="268"/>
      <c r="AD1924" s="23">
        <v>1</v>
      </c>
      <c r="AE1924" s="134">
        <v>39600</v>
      </c>
      <c r="AF1924" s="26">
        <f t="shared" si="150"/>
        <v>39600</v>
      </c>
      <c r="AG1924" s="27">
        <v>41944</v>
      </c>
      <c r="AH1924" s="168">
        <v>41365</v>
      </c>
      <c r="AI1924" s="29" t="str">
        <f t="shared" ref="AI1924:AI1987" si="152">IF(ISBLANK($AH1924),"","～")</f>
        <v>～</v>
      </c>
      <c r="AJ1924" s="178">
        <f t="shared" ref="AJ1924:AJ1987" si="153">IF(ISBLANK($AH1924),"",DATE(YEAR($AH1924)+$AA1924,MONTH($AH1924),DAY($AH1924)-1))</f>
        <v>43190</v>
      </c>
      <c r="AK1924" s="23" t="s">
        <v>5267</v>
      </c>
      <c r="AL1924" s="23" t="s">
        <v>5269</v>
      </c>
      <c r="AM1924" s="35">
        <v>41365</v>
      </c>
      <c r="AN1924" s="408">
        <f>IF($AA1924-data!$G$1=0,"　",IF(AK1924=0,"　",VLOOKUP($AK1924,data!$A$1:$H$264,8,FALSE)))</f>
        <v>0</v>
      </c>
      <c r="AO1924" s="35">
        <v>41939</v>
      </c>
      <c r="AP1924" s="134" t="s">
        <v>5263</v>
      </c>
      <c r="AQ1924" s="264" t="str">
        <f t="shared" si="151"/>
        <v/>
      </c>
    </row>
    <row r="1925" spans="1:43" ht="24.75" customHeight="1" x14ac:dyDescent="0.15">
      <c r="A1925" s="297">
        <v>1922</v>
      </c>
      <c r="B1925" s="23" t="s">
        <v>5270</v>
      </c>
      <c r="C1925" s="24" t="s">
        <v>14337</v>
      </c>
      <c r="D1925" s="23" t="s">
        <v>5249</v>
      </c>
      <c r="E1925" s="23" t="s">
        <v>3308</v>
      </c>
      <c r="F1925" s="24" t="s">
        <v>8156</v>
      </c>
      <c r="G1925" s="25" t="s">
        <v>5256</v>
      </c>
      <c r="H1925" s="23" t="s">
        <v>5257</v>
      </c>
      <c r="I1925" s="23" t="s">
        <v>9143</v>
      </c>
      <c r="J1925" s="25" t="s">
        <v>3317</v>
      </c>
      <c r="K1925" s="58" t="s">
        <v>5258</v>
      </c>
      <c r="L1925" s="58"/>
      <c r="M1925" s="23" t="s">
        <v>5259</v>
      </c>
      <c r="N1925" s="23" t="s">
        <v>5260</v>
      </c>
      <c r="O1925" s="25" t="s">
        <v>5250</v>
      </c>
      <c r="P1925" s="23" t="s">
        <v>5251</v>
      </c>
      <c r="Q1925" s="25" t="s">
        <v>5252</v>
      </c>
      <c r="R1925" s="58" t="s">
        <v>5253</v>
      </c>
      <c r="S1925" s="23" t="s">
        <v>5254</v>
      </c>
      <c r="T1925" s="23" t="s">
        <v>5255</v>
      </c>
      <c r="U1925" s="25" t="s">
        <v>5256</v>
      </c>
      <c r="V1925" s="23" t="s">
        <v>5257</v>
      </c>
      <c r="W1925" s="25" t="s">
        <v>3317</v>
      </c>
      <c r="X1925" s="58" t="s">
        <v>5258</v>
      </c>
      <c r="Y1925" s="23" t="s">
        <v>5259</v>
      </c>
      <c r="Z1925" s="23" t="s">
        <v>5260</v>
      </c>
      <c r="AA1925" s="33">
        <v>5</v>
      </c>
      <c r="AB1925" s="295" t="str">
        <f t="shared" ref="AB1925:AB1988" si="154">IF(ISBLANK($AA1925),"","年間")</f>
        <v>年間</v>
      </c>
      <c r="AC1925" s="268"/>
      <c r="AD1925" s="23">
        <v>1</v>
      </c>
      <c r="AE1925" s="134">
        <v>172200</v>
      </c>
      <c r="AF1925" s="26">
        <f t="shared" ref="AF1925:AF1988" si="155">IF(ISBLANK($AE1925),"",$AE1925*$AD1925)</f>
        <v>172200</v>
      </c>
      <c r="AG1925" s="27">
        <v>41944</v>
      </c>
      <c r="AH1925" s="168">
        <v>41365</v>
      </c>
      <c r="AI1925" s="29" t="str">
        <f t="shared" si="152"/>
        <v>～</v>
      </c>
      <c r="AJ1925" s="178">
        <f t="shared" si="153"/>
        <v>43190</v>
      </c>
      <c r="AK1925" s="23" t="s">
        <v>5271</v>
      </c>
      <c r="AL1925" s="23" t="s">
        <v>5272</v>
      </c>
      <c r="AM1925" s="35">
        <v>41365</v>
      </c>
      <c r="AN1925" s="408" t="str">
        <f>IF($AA1925-data!$G$1=0,"　",IF(AK1925=0,"　",VLOOKUP($AK1925,data!$A$1:$H$264,8,FALSE)))</f>
        <v>消耗部品交換対象</v>
      </c>
      <c r="AO1925" s="35">
        <v>41939</v>
      </c>
      <c r="AP1925" s="134" t="s">
        <v>5263</v>
      </c>
      <c r="AQ1925" s="264">
        <f t="shared" ref="AQ1925:AQ1988" si="156">IF(COUNTIF($AN1925,"*消耗部品交換対象*"),IF(ISBLANK($AH1925),"契約期間 未入力",EDATE($AH1925,35)),"")</f>
        <v>42430</v>
      </c>
    </row>
    <row r="1926" spans="1:43" s="74" customFormat="1" ht="24.75" customHeight="1" x14ac:dyDescent="0.15">
      <c r="A1926" s="297">
        <v>1923</v>
      </c>
      <c r="B1926" s="23" t="s">
        <v>5273</v>
      </c>
      <c r="C1926" s="24" t="s">
        <v>2344</v>
      </c>
      <c r="D1926" s="23"/>
      <c r="E1926" s="23"/>
      <c r="F1926" s="23"/>
      <c r="G1926" s="23"/>
      <c r="H1926" s="23"/>
      <c r="I1926" s="23"/>
      <c r="J1926" s="23"/>
      <c r="K1926" s="23"/>
      <c r="L1926" s="23"/>
      <c r="M1926" s="23"/>
      <c r="N1926" s="23"/>
      <c r="O1926" s="23"/>
      <c r="P1926" s="23"/>
      <c r="Q1926" s="23"/>
      <c r="R1926" s="23"/>
      <c r="S1926" s="23"/>
      <c r="T1926" s="23"/>
      <c r="U1926" s="23"/>
      <c r="V1926" s="23"/>
      <c r="W1926" s="23"/>
      <c r="X1926" s="23"/>
      <c r="Y1926" s="23"/>
      <c r="Z1926" s="23"/>
      <c r="AA1926" s="33"/>
      <c r="AB1926" s="295" t="str">
        <f t="shared" si="154"/>
        <v/>
      </c>
      <c r="AC1926" s="268"/>
      <c r="AD1926" s="23"/>
      <c r="AE1926" s="134"/>
      <c r="AF1926" s="94" t="str">
        <f t="shared" si="155"/>
        <v/>
      </c>
      <c r="AG1926" s="27"/>
      <c r="AH1926" s="168"/>
      <c r="AI1926" s="29" t="str">
        <f t="shared" si="152"/>
        <v/>
      </c>
      <c r="AJ1926" s="178" t="str">
        <f t="shared" si="153"/>
        <v/>
      </c>
      <c r="AK1926" s="23"/>
      <c r="AL1926" s="23"/>
      <c r="AM1926" s="23"/>
      <c r="AN1926" s="408" t="str">
        <f>IF($AA1926-data!$G$1=0,"　",IF(AK1926=0,"　",VLOOKUP($AK1926,data!$A$1:$H$264,8,FALSE)))</f>
        <v>　</v>
      </c>
      <c r="AO1926" s="35"/>
      <c r="AP1926" s="134"/>
      <c r="AQ1926" s="264" t="str">
        <f t="shared" si="156"/>
        <v/>
      </c>
    </row>
    <row r="1927" spans="1:43" s="74" customFormat="1" ht="24.75" customHeight="1" x14ac:dyDescent="0.15">
      <c r="A1927" s="297">
        <v>1924</v>
      </c>
      <c r="B1927" s="23" t="s">
        <v>5274</v>
      </c>
      <c r="C1927" s="24" t="s">
        <v>2344</v>
      </c>
      <c r="D1927" s="23"/>
      <c r="E1927" s="23"/>
      <c r="F1927" s="23"/>
      <c r="G1927" s="23"/>
      <c r="H1927" s="23"/>
      <c r="I1927" s="23"/>
      <c r="J1927" s="23"/>
      <c r="K1927" s="23"/>
      <c r="L1927" s="23"/>
      <c r="M1927" s="23"/>
      <c r="N1927" s="23"/>
      <c r="O1927" s="23"/>
      <c r="P1927" s="23"/>
      <c r="Q1927" s="23"/>
      <c r="R1927" s="23"/>
      <c r="S1927" s="23"/>
      <c r="T1927" s="23"/>
      <c r="U1927" s="23"/>
      <c r="V1927" s="23"/>
      <c r="W1927" s="23"/>
      <c r="X1927" s="23"/>
      <c r="Y1927" s="23"/>
      <c r="Z1927" s="23"/>
      <c r="AA1927" s="33"/>
      <c r="AB1927" s="295" t="str">
        <f t="shared" si="154"/>
        <v/>
      </c>
      <c r="AC1927" s="268"/>
      <c r="AD1927" s="23"/>
      <c r="AE1927" s="134"/>
      <c r="AF1927" s="94" t="str">
        <f t="shared" si="155"/>
        <v/>
      </c>
      <c r="AG1927" s="27"/>
      <c r="AH1927" s="168"/>
      <c r="AI1927" s="29" t="str">
        <f t="shared" si="152"/>
        <v/>
      </c>
      <c r="AJ1927" s="178" t="str">
        <f t="shared" si="153"/>
        <v/>
      </c>
      <c r="AK1927" s="23"/>
      <c r="AL1927" s="23"/>
      <c r="AM1927" s="23"/>
      <c r="AN1927" s="408" t="str">
        <f>IF($AA1927-data!$G$1=0,"　",IF(AK1927=0,"　",VLOOKUP($AK1927,data!$A$1:$H$264,8,FALSE)))</f>
        <v>　</v>
      </c>
      <c r="AO1927" s="35"/>
      <c r="AP1927" s="134"/>
      <c r="AQ1927" s="264" t="str">
        <f t="shared" si="156"/>
        <v/>
      </c>
    </row>
    <row r="1928" spans="1:43" s="74" customFormat="1" ht="24.75" customHeight="1" x14ac:dyDescent="0.15">
      <c r="A1928" s="297">
        <v>1925</v>
      </c>
      <c r="B1928" s="23" t="s">
        <v>5275</v>
      </c>
      <c r="C1928" s="24" t="s">
        <v>2344</v>
      </c>
      <c r="D1928" s="23"/>
      <c r="E1928" s="23"/>
      <c r="F1928" s="23"/>
      <c r="G1928" s="23"/>
      <c r="H1928" s="23"/>
      <c r="I1928" s="23"/>
      <c r="J1928" s="23"/>
      <c r="K1928" s="23"/>
      <c r="L1928" s="23"/>
      <c r="M1928" s="23"/>
      <c r="N1928" s="23"/>
      <c r="O1928" s="23"/>
      <c r="P1928" s="23"/>
      <c r="Q1928" s="23"/>
      <c r="R1928" s="23"/>
      <c r="S1928" s="23"/>
      <c r="T1928" s="23"/>
      <c r="U1928" s="23"/>
      <c r="V1928" s="23"/>
      <c r="W1928" s="23"/>
      <c r="X1928" s="23"/>
      <c r="Y1928" s="23"/>
      <c r="Z1928" s="23"/>
      <c r="AA1928" s="33"/>
      <c r="AB1928" s="295" t="str">
        <f t="shared" si="154"/>
        <v/>
      </c>
      <c r="AC1928" s="268"/>
      <c r="AD1928" s="23"/>
      <c r="AE1928" s="134"/>
      <c r="AF1928" s="94" t="str">
        <f t="shared" si="155"/>
        <v/>
      </c>
      <c r="AG1928" s="27"/>
      <c r="AH1928" s="168"/>
      <c r="AI1928" s="29" t="str">
        <f t="shared" si="152"/>
        <v/>
      </c>
      <c r="AJ1928" s="178" t="str">
        <f t="shared" si="153"/>
        <v/>
      </c>
      <c r="AK1928" s="23"/>
      <c r="AL1928" s="23"/>
      <c r="AM1928" s="23"/>
      <c r="AN1928" s="408" t="str">
        <f>IF($AA1928-data!$G$1=0,"　",IF(AK1928=0,"　",VLOOKUP($AK1928,data!$A$1:$H$264,8,FALSE)))</f>
        <v>　</v>
      </c>
      <c r="AO1928" s="35"/>
      <c r="AP1928" s="134"/>
      <c r="AQ1928" s="264" t="str">
        <f t="shared" si="156"/>
        <v/>
      </c>
    </row>
    <row r="1929" spans="1:43" ht="24.75" customHeight="1" x14ac:dyDescent="0.15">
      <c r="A1929" s="297">
        <v>1926</v>
      </c>
      <c r="B1929" s="23" t="s">
        <v>5276</v>
      </c>
      <c r="C1929" s="24" t="s">
        <v>14340</v>
      </c>
      <c r="D1929" s="23" t="s">
        <v>4026</v>
      </c>
      <c r="E1929" s="23" t="s">
        <v>4316</v>
      </c>
      <c r="F1929" s="24"/>
      <c r="G1929" s="25" t="s">
        <v>4301</v>
      </c>
      <c r="H1929" s="23"/>
      <c r="I1929" s="23"/>
      <c r="J1929" s="25"/>
      <c r="K1929" s="58"/>
      <c r="L1929" s="58"/>
      <c r="M1929" s="23"/>
      <c r="N1929" s="23"/>
      <c r="O1929" s="25" t="s">
        <v>4286</v>
      </c>
      <c r="P1929" s="23" t="s">
        <v>4287</v>
      </c>
      <c r="Q1929" s="25" t="s">
        <v>4288</v>
      </c>
      <c r="R1929" s="58" t="s">
        <v>4289</v>
      </c>
      <c r="S1929" s="23" t="s">
        <v>4290</v>
      </c>
      <c r="T1929" s="23" t="s">
        <v>4291</v>
      </c>
      <c r="U1929" s="25" t="s">
        <v>4292</v>
      </c>
      <c r="V1929" s="23" t="s">
        <v>4293</v>
      </c>
      <c r="W1929" s="25" t="s">
        <v>4294</v>
      </c>
      <c r="X1929" s="58" t="s">
        <v>4295</v>
      </c>
      <c r="Y1929" s="23" t="s">
        <v>4296</v>
      </c>
      <c r="Z1929" s="23" t="s">
        <v>4297</v>
      </c>
      <c r="AA1929" s="33">
        <v>5</v>
      </c>
      <c r="AB1929" s="295" t="str">
        <f t="shared" si="154"/>
        <v>年間</v>
      </c>
      <c r="AC1929" s="268"/>
      <c r="AD1929" s="134">
        <v>18</v>
      </c>
      <c r="AE1929" s="111">
        <v>13200</v>
      </c>
      <c r="AF1929" s="26">
        <f t="shared" si="155"/>
        <v>237600</v>
      </c>
      <c r="AG1929" s="27">
        <v>41913</v>
      </c>
      <c r="AH1929" s="168"/>
      <c r="AI1929" s="29" t="str">
        <f t="shared" si="152"/>
        <v/>
      </c>
      <c r="AJ1929" s="178" t="str">
        <f t="shared" si="153"/>
        <v/>
      </c>
      <c r="AK1929" s="132" t="s">
        <v>4298</v>
      </c>
      <c r="AL1929" s="225" t="s">
        <v>10141</v>
      </c>
      <c r="AM1929" s="35"/>
      <c r="AN1929" s="408">
        <f>IF($AA1929-data!$G$1=0,"　",IF(AK1929=0,"　",VLOOKUP($AK1929,data!$A$1:$H$264,8,FALSE)))</f>
        <v>0</v>
      </c>
      <c r="AO1929" s="35"/>
      <c r="AP1929" s="134" t="s">
        <v>5277</v>
      </c>
      <c r="AQ1929" s="264" t="str">
        <f t="shared" si="156"/>
        <v/>
      </c>
    </row>
    <row r="1930" spans="1:43" ht="24.75" customHeight="1" x14ac:dyDescent="0.15">
      <c r="A1930" s="297">
        <v>1927</v>
      </c>
      <c r="B1930" s="23" t="s">
        <v>5278</v>
      </c>
      <c r="C1930" s="24" t="s">
        <v>14340</v>
      </c>
      <c r="D1930" s="23" t="s">
        <v>4026</v>
      </c>
      <c r="E1930" s="23" t="s">
        <v>4316</v>
      </c>
      <c r="F1930" s="24"/>
      <c r="G1930" s="25" t="s">
        <v>4301</v>
      </c>
      <c r="H1930" s="23"/>
      <c r="I1930" s="23"/>
      <c r="J1930" s="25"/>
      <c r="K1930" s="58"/>
      <c r="L1930" s="58"/>
      <c r="M1930" s="23"/>
      <c r="N1930" s="23"/>
      <c r="O1930" s="25" t="s">
        <v>4286</v>
      </c>
      <c r="P1930" s="23" t="s">
        <v>4287</v>
      </c>
      <c r="Q1930" s="25" t="s">
        <v>4288</v>
      </c>
      <c r="R1930" s="58" t="s">
        <v>4289</v>
      </c>
      <c r="S1930" s="23" t="s">
        <v>4290</v>
      </c>
      <c r="T1930" s="23" t="s">
        <v>4291</v>
      </c>
      <c r="U1930" s="25" t="s">
        <v>4292</v>
      </c>
      <c r="V1930" s="23" t="s">
        <v>4293</v>
      </c>
      <c r="W1930" s="25" t="s">
        <v>4294</v>
      </c>
      <c r="X1930" s="58" t="s">
        <v>4295</v>
      </c>
      <c r="Y1930" s="23" t="s">
        <v>4296</v>
      </c>
      <c r="Z1930" s="23" t="s">
        <v>4297</v>
      </c>
      <c r="AA1930" s="33">
        <v>5</v>
      </c>
      <c r="AB1930" s="295" t="str">
        <f t="shared" si="154"/>
        <v>年間</v>
      </c>
      <c r="AC1930" s="268"/>
      <c r="AD1930" s="134">
        <v>4</v>
      </c>
      <c r="AE1930" s="111">
        <v>13200</v>
      </c>
      <c r="AF1930" s="26">
        <f t="shared" si="155"/>
        <v>52800</v>
      </c>
      <c r="AG1930" s="27">
        <v>41913</v>
      </c>
      <c r="AH1930" s="168"/>
      <c r="AI1930" s="29" t="str">
        <f t="shared" si="152"/>
        <v/>
      </c>
      <c r="AJ1930" s="178" t="str">
        <f t="shared" si="153"/>
        <v/>
      </c>
      <c r="AK1930" s="132" t="s">
        <v>4298</v>
      </c>
      <c r="AL1930" s="225" t="s">
        <v>10141</v>
      </c>
      <c r="AM1930" s="35"/>
      <c r="AN1930" s="408">
        <f>IF($AA1930-data!$G$1=0,"　",IF(AK1930=0,"　",VLOOKUP($AK1930,data!$A$1:$H$264,8,FALSE)))</f>
        <v>0</v>
      </c>
      <c r="AO1930" s="35"/>
      <c r="AP1930" s="134" t="s">
        <v>5279</v>
      </c>
      <c r="AQ1930" s="264" t="str">
        <f t="shared" si="156"/>
        <v/>
      </c>
    </row>
    <row r="1931" spans="1:43" ht="24.75" customHeight="1" x14ac:dyDescent="0.15">
      <c r="A1931" s="297">
        <v>1928</v>
      </c>
      <c r="B1931" s="23" t="s">
        <v>5280</v>
      </c>
      <c r="C1931" s="24" t="s">
        <v>14340</v>
      </c>
      <c r="D1931" s="23" t="s">
        <v>4026</v>
      </c>
      <c r="E1931" s="23" t="s">
        <v>4316</v>
      </c>
      <c r="F1931" s="24"/>
      <c r="G1931" s="25" t="s">
        <v>4301</v>
      </c>
      <c r="H1931" s="23"/>
      <c r="I1931" s="23"/>
      <c r="J1931" s="25"/>
      <c r="K1931" s="58"/>
      <c r="L1931" s="58"/>
      <c r="M1931" s="23"/>
      <c r="N1931" s="23"/>
      <c r="O1931" s="25" t="s">
        <v>4286</v>
      </c>
      <c r="P1931" s="23" t="s">
        <v>4287</v>
      </c>
      <c r="Q1931" s="25" t="s">
        <v>4288</v>
      </c>
      <c r="R1931" s="58" t="s">
        <v>4289</v>
      </c>
      <c r="S1931" s="23" t="s">
        <v>4290</v>
      </c>
      <c r="T1931" s="23" t="s">
        <v>4291</v>
      </c>
      <c r="U1931" s="25" t="s">
        <v>4292</v>
      </c>
      <c r="V1931" s="23" t="s">
        <v>4293</v>
      </c>
      <c r="W1931" s="25" t="s">
        <v>4294</v>
      </c>
      <c r="X1931" s="58" t="s">
        <v>4295</v>
      </c>
      <c r="Y1931" s="23" t="s">
        <v>4296</v>
      </c>
      <c r="Z1931" s="23" t="s">
        <v>4297</v>
      </c>
      <c r="AA1931" s="33">
        <v>5</v>
      </c>
      <c r="AB1931" s="295" t="str">
        <f t="shared" si="154"/>
        <v>年間</v>
      </c>
      <c r="AC1931" s="268"/>
      <c r="AD1931" s="134">
        <v>29</v>
      </c>
      <c r="AE1931" s="111">
        <v>13200</v>
      </c>
      <c r="AF1931" s="26">
        <f t="shared" si="155"/>
        <v>382800</v>
      </c>
      <c r="AG1931" s="27">
        <v>41913</v>
      </c>
      <c r="AH1931" s="168"/>
      <c r="AI1931" s="29" t="str">
        <f t="shared" si="152"/>
        <v/>
      </c>
      <c r="AJ1931" s="178" t="str">
        <f t="shared" si="153"/>
        <v/>
      </c>
      <c r="AK1931" s="132" t="s">
        <v>4298</v>
      </c>
      <c r="AL1931" s="225" t="s">
        <v>10141</v>
      </c>
      <c r="AM1931" s="35"/>
      <c r="AN1931" s="408">
        <f>IF($AA1931-data!$G$1=0,"　",IF(AK1931=0,"　",VLOOKUP($AK1931,data!$A$1:$H$264,8,FALSE)))</f>
        <v>0</v>
      </c>
      <c r="AO1931" s="35"/>
      <c r="AP1931" s="134" t="s">
        <v>5281</v>
      </c>
      <c r="AQ1931" s="264" t="str">
        <f t="shared" si="156"/>
        <v/>
      </c>
    </row>
    <row r="1932" spans="1:43" s="74" customFormat="1" ht="24.75" customHeight="1" x14ac:dyDescent="0.15">
      <c r="A1932" s="297">
        <v>1929</v>
      </c>
      <c r="B1932" s="23" t="s">
        <v>5282</v>
      </c>
      <c r="C1932" s="24" t="s">
        <v>2344</v>
      </c>
      <c r="D1932" s="23"/>
      <c r="E1932" s="23"/>
      <c r="F1932" s="23"/>
      <c r="G1932" s="23"/>
      <c r="H1932" s="23"/>
      <c r="I1932" s="23"/>
      <c r="J1932" s="23"/>
      <c r="K1932" s="23"/>
      <c r="L1932" s="23"/>
      <c r="M1932" s="23"/>
      <c r="N1932" s="23"/>
      <c r="O1932" s="23"/>
      <c r="P1932" s="23"/>
      <c r="Q1932" s="23"/>
      <c r="R1932" s="23"/>
      <c r="S1932" s="23"/>
      <c r="T1932" s="23"/>
      <c r="U1932" s="23"/>
      <c r="V1932" s="23"/>
      <c r="W1932" s="23"/>
      <c r="X1932" s="23"/>
      <c r="Y1932" s="23"/>
      <c r="Z1932" s="23"/>
      <c r="AA1932" s="33"/>
      <c r="AB1932" s="295" t="str">
        <f t="shared" si="154"/>
        <v/>
      </c>
      <c r="AC1932" s="268"/>
      <c r="AD1932" s="23"/>
      <c r="AE1932" s="134"/>
      <c r="AF1932" s="94" t="str">
        <f t="shared" si="155"/>
        <v/>
      </c>
      <c r="AG1932" s="27"/>
      <c r="AH1932" s="168"/>
      <c r="AI1932" s="29" t="str">
        <f t="shared" si="152"/>
        <v/>
      </c>
      <c r="AJ1932" s="178" t="str">
        <f t="shared" si="153"/>
        <v/>
      </c>
      <c r="AK1932" s="23"/>
      <c r="AL1932" s="23"/>
      <c r="AM1932" s="23"/>
      <c r="AN1932" s="408" t="str">
        <f>IF($AA1932-data!$G$1=0,"　",IF(AK1932=0,"　",VLOOKUP($AK1932,data!$A$1:$H$264,8,FALSE)))</f>
        <v>　</v>
      </c>
      <c r="AO1932" s="35"/>
      <c r="AP1932" s="134"/>
      <c r="AQ1932" s="264" t="str">
        <f t="shared" si="156"/>
        <v/>
      </c>
    </row>
    <row r="1933" spans="1:43" s="74" customFormat="1" ht="24.75" customHeight="1" x14ac:dyDescent="0.15">
      <c r="A1933" s="297">
        <v>1930</v>
      </c>
      <c r="B1933" s="23" t="s">
        <v>5283</v>
      </c>
      <c r="C1933" s="24" t="s">
        <v>14332</v>
      </c>
      <c r="D1933" s="23" t="s">
        <v>4719</v>
      </c>
      <c r="E1933" s="23" t="s">
        <v>1653</v>
      </c>
      <c r="F1933" s="24" t="s">
        <v>8317</v>
      </c>
      <c r="G1933" s="95" t="s">
        <v>4829</v>
      </c>
      <c r="H1933" s="23" t="s">
        <v>5286</v>
      </c>
      <c r="I1933" s="23" t="s">
        <v>11119</v>
      </c>
      <c r="J1933" s="25" t="s">
        <v>11118</v>
      </c>
      <c r="K1933" s="58" t="s">
        <v>5288</v>
      </c>
      <c r="L1933" s="58"/>
      <c r="M1933" s="23" t="s">
        <v>5289</v>
      </c>
      <c r="N1933" s="23"/>
      <c r="O1933" s="95" t="s">
        <v>4720</v>
      </c>
      <c r="P1933" s="23" t="s">
        <v>4068</v>
      </c>
      <c r="Q1933" s="95" t="s">
        <v>4721</v>
      </c>
      <c r="R1933" s="95" t="s">
        <v>4722</v>
      </c>
      <c r="S1933" s="23" t="s">
        <v>4723</v>
      </c>
      <c r="T1933" s="23" t="s">
        <v>4724</v>
      </c>
      <c r="U1933" s="25" t="s">
        <v>4725</v>
      </c>
      <c r="V1933" s="23" t="s">
        <v>4726</v>
      </c>
      <c r="W1933" s="25" t="s">
        <v>4727</v>
      </c>
      <c r="X1933" s="58" t="s">
        <v>4728</v>
      </c>
      <c r="Y1933" s="23" t="s">
        <v>4729</v>
      </c>
      <c r="Z1933" s="23" t="s">
        <v>4730</v>
      </c>
      <c r="AA1933" s="33">
        <v>5</v>
      </c>
      <c r="AB1933" s="295" t="str">
        <f t="shared" si="154"/>
        <v>年間</v>
      </c>
      <c r="AC1933" s="268"/>
      <c r="AD1933" s="23">
        <v>1</v>
      </c>
      <c r="AE1933" s="134">
        <v>207000</v>
      </c>
      <c r="AF1933" s="26">
        <f t="shared" si="155"/>
        <v>207000</v>
      </c>
      <c r="AG1933" s="27">
        <v>41944</v>
      </c>
      <c r="AH1933" s="168">
        <v>41944</v>
      </c>
      <c r="AI1933" s="29" t="str">
        <f t="shared" si="152"/>
        <v>～</v>
      </c>
      <c r="AJ1933" s="178">
        <f t="shared" si="153"/>
        <v>43769</v>
      </c>
      <c r="AK1933" s="23" t="s">
        <v>4065</v>
      </c>
      <c r="AL1933" s="23" t="s">
        <v>5284</v>
      </c>
      <c r="AM1933" s="35">
        <v>41944</v>
      </c>
      <c r="AN1933" s="408">
        <f>IF($AA1933-data!$G$1=0,"　",IF(AK1933=0,"　",VLOOKUP($AK1933,data!$A$1:$H$264,8,FALSE)))</f>
        <v>0</v>
      </c>
      <c r="AO1933" s="35">
        <v>41955</v>
      </c>
      <c r="AP1933" s="134" t="s">
        <v>5285</v>
      </c>
      <c r="AQ1933" s="264" t="str">
        <f t="shared" si="156"/>
        <v/>
      </c>
    </row>
    <row r="1934" spans="1:43" s="74" customFormat="1" ht="24.75" customHeight="1" x14ac:dyDescent="0.15">
      <c r="A1934" s="297">
        <v>1931</v>
      </c>
      <c r="B1934" s="23" t="s">
        <v>5290</v>
      </c>
      <c r="C1934" s="24" t="s">
        <v>14332</v>
      </c>
      <c r="D1934" s="23" t="s">
        <v>4719</v>
      </c>
      <c r="E1934" s="23" t="s">
        <v>1653</v>
      </c>
      <c r="F1934" s="24" t="s">
        <v>8317</v>
      </c>
      <c r="G1934" s="95" t="s">
        <v>4734</v>
      </c>
      <c r="H1934" s="23" t="s">
        <v>5286</v>
      </c>
      <c r="I1934" s="23" t="s">
        <v>11119</v>
      </c>
      <c r="J1934" s="25" t="s">
        <v>5292</v>
      </c>
      <c r="K1934" s="58" t="s">
        <v>5288</v>
      </c>
      <c r="L1934" s="58"/>
      <c r="M1934" s="23" t="s">
        <v>5289</v>
      </c>
      <c r="N1934" s="23"/>
      <c r="O1934" s="95" t="s">
        <v>4720</v>
      </c>
      <c r="P1934" s="23" t="s">
        <v>4068</v>
      </c>
      <c r="Q1934" s="95" t="s">
        <v>4721</v>
      </c>
      <c r="R1934" s="95" t="s">
        <v>4722</v>
      </c>
      <c r="S1934" s="23" t="s">
        <v>4723</v>
      </c>
      <c r="T1934" s="23" t="s">
        <v>4724</v>
      </c>
      <c r="U1934" s="25" t="s">
        <v>4725</v>
      </c>
      <c r="V1934" s="23" t="s">
        <v>4726</v>
      </c>
      <c r="W1934" s="25" t="s">
        <v>4727</v>
      </c>
      <c r="X1934" s="58" t="s">
        <v>4728</v>
      </c>
      <c r="Y1934" s="23" t="s">
        <v>4729</v>
      </c>
      <c r="Z1934" s="23" t="s">
        <v>4730</v>
      </c>
      <c r="AA1934" s="33">
        <v>5</v>
      </c>
      <c r="AB1934" s="295" t="str">
        <f t="shared" si="154"/>
        <v>年間</v>
      </c>
      <c r="AC1934" s="268"/>
      <c r="AD1934" s="23">
        <v>1</v>
      </c>
      <c r="AE1934" s="134">
        <v>99600</v>
      </c>
      <c r="AF1934" s="26">
        <f t="shared" si="155"/>
        <v>99600</v>
      </c>
      <c r="AG1934" s="27">
        <v>41944</v>
      </c>
      <c r="AH1934" s="168">
        <v>41944</v>
      </c>
      <c r="AI1934" s="29" t="str">
        <f t="shared" si="152"/>
        <v>～</v>
      </c>
      <c r="AJ1934" s="178">
        <f t="shared" si="153"/>
        <v>43769</v>
      </c>
      <c r="AK1934" s="23" t="s">
        <v>4749</v>
      </c>
      <c r="AL1934" s="23" t="s">
        <v>5291</v>
      </c>
      <c r="AM1934" s="35">
        <v>41944</v>
      </c>
      <c r="AN1934" s="408" t="str">
        <f>IF($AA1934-data!$G$1=0,"　",IF(AK1934=0,"　",VLOOKUP($AK1934,data!$A$1:$H$264,8,FALSE)))</f>
        <v>消耗部品交換対象</v>
      </c>
      <c r="AO1934" s="35">
        <v>41955</v>
      </c>
      <c r="AP1934" s="134" t="s">
        <v>5285</v>
      </c>
      <c r="AQ1934" s="264">
        <f t="shared" si="156"/>
        <v>43009</v>
      </c>
    </row>
    <row r="1935" spans="1:43" s="74" customFormat="1" ht="24.75" customHeight="1" x14ac:dyDescent="0.15">
      <c r="A1935" s="297">
        <v>1932</v>
      </c>
      <c r="B1935" s="23" t="s">
        <v>5290</v>
      </c>
      <c r="C1935" s="24" t="s">
        <v>14332</v>
      </c>
      <c r="D1935" s="23" t="s">
        <v>4719</v>
      </c>
      <c r="E1935" s="23" t="s">
        <v>1653</v>
      </c>
      <c r="F1935" s="24" t="s">
        <v>8317</v>
      </c>
      <c r="G1935" s="95" t="s">
        <v>4829</v>
      </c>
      <c r="H1935" s="23" t="s">
        <v>5286</v>
      </c>
      <c r="I1935" s="23" t="s">
        <v>11119</v>
      </c>
      <c r="J1935" s="25" t="s">
        <v>5292</v>
      </c>
      <c r="K1935" s="58" t="s">
        <v>5288</v>
      </c>
      <c r="L1935" s="58"/>
      <c r="M1935" s="23" t="s">
        <v>5294</v>
      </c>
      <c r="N1935" s="23"/>
      <c r="O1935" s="95" t="s">
        <v>4720</v>
      </c>
      <c r="P1935" s="23" t="s">
        <v>4068</v>
      </c>
      <c r="Q1935" s="95" t="s">
        <v>4721</v>
      </c>
      <c r="R1935" s="95" t="s">
        <v>4722</v>
      </c>
      <c r="S1935" s="23" t="s">
        <v>4723</v>
      </c>
      <c r="T1935" s="23" t="s">
        <v>4724</v>
      </c>
      <c r="U1935" s="25" t="s">
        <v>4725</v>
      </c>
      <c r="V1935" s="23" t="s">
        <v>4726</v>
      </c>
      <c r="W1935" s="25" t="s">
        <v>4727</v>
      </c>
      <c r="X1935" s="58" t="s">
        <v>4728</v>
      </c>
      <c r="Y1935" s="23" t="s">
        <v>4729</v>
      </c>
      <c r="Z1935" s="23" t="s">
        <v>4730</v>
      </c>
      <c r="AA1935" s="33">
        <v>5</v>
      </c>
      <c r="AB1935" s="295" t="str">
        <f t="shared" si="154"/>
        <v>年間</v>
      </c>
      <c r="AC1935" s="268"/>
      <c r="AD1935" s="23">
        <v>1</v>
      </c>
      <c r="AE1935" s="134">
        <v>99600</v>
      </c>
      <c r="AF1935" s="26">
        <f t="shared" si="155"/>
        <v>99600</v>
      </c>
      <c r="AG1935" s="27">
        <v>41944</v>
      </c>
      <c r="AH1935" s="168">
        <v>41944</v>
      </c>
      <c r="AI1935" s="29" t="str">
        <f t="shared" si="152"/>
        <v>～</v>
      </c>
      <c r="AJ1935" s="178">
        <f t="shared" si="153"/>
        <v>43769</v>
      </c>
      <c r="AK1935" s="23" t="s">
        <v>4749</v>
      </c>
      <c r="AL1935" s="23" t="s">
        <v>5293</v>
      </c>
      <c r="AM1935" s="35">
        <v>41944</v>
      </c>
      <c r="AN1935" s="408" t="str">
        <f>IF($AA1935-data!$G$1=0,"　",IF(AK1935=0,"　",VLOOKUP($AK1935,data!$A$1:$H$264,8,FALSE)))</f>
        <v>消耗部品交換対象</v>
      </c>
      <c r="AO1935" s="35">
        <v>41955</v>
      </c>
      <c r="AP1935" s="134" t="s">
        <v>5285</v>
      </c>
      <c r="AQ1935" s="264">
        <f t="shared" si="156"/>
        <v>43009</v>
      </c>
    </row>
    <row r="1936" spans="1:43" s="74" customFormat="1" ht="24.75" customHeight="1" x14ac:dyDescent="0.15">
      <c r="A1936" s="297">
        <v>1933</v>
      </c>
      <c r="B1936" s="23" t="s">
        <v>5290</v>
      </c>
      <c r="C1936" s="24" t="s">
        <v>14332</v>
      </c>
      <c r="D1936" s="23" t="s">
        <v>4719</v>
      </c>
      <c r="E1936" s="23" t="s">
        <v>1653</v>
      </c>
      <c r="F1936" s="24" t="s">
        <v>8317</v>
      </c>
      <c r="G1936" s="95" t="s">
        <v>4829</v>
      </c>
      <c r="H1936" s="23" t="s">
        <v>5286</v>
      </c>
      <c r="I1936" s="23" t="s">
        <v>11119</v>
      </c>
      <c r="J1936" s="25" t="s">
        <v>5287</v>
      </c>
      <c r="K1936" s="58" t="s">
        <v>5288</v>
      </c>
      <c r="L1936" s="58"/>
      <c r="M1936" s="23" t="s">
        <v>5289</v>
      </c>
      <c r="N1936" s="23"/>
      <c r="O1936" s="95" t="s">
        <v>4720</v>
      </c>
      <c r="P1936" s="23" t="s">
        <v>4068</v>
      </c>
      <c r="Q1936" s="95" t="s">
        <v>4721</v>
      </c>
      <c r="R1936" s="95" t="s">
        <v>4722</v>
      </c>
      <c r="S1936" s="23" t="s">
        <v>4723</v>
      </c>
      <c r="T1936" s="23" t="s">
        <v>4724</v>
      </c>
      <c r="U1936" s="25" t="s">
        <v>4725</v>
      </c>
      <c r="V1936" s="23" t="s">
        <v>4726</v>
      </c>
      <c r="W1936" s="25" t="s">
        <v>4727</v>
      </c>
      <c r="X1936" s="58" t="s">
        <v>4728</v>
      </c>
      <c r="Y1936" s="23" t="s">
        <v>4729</v>
      </c>
      <c r="Z1936" s="23" t="s">
        <v>4730</v>
      </c>
      <c r="AA1936" s="33">
        <v>5</v>
      </c>
      <c r="AB1936" s="295" t="str">
        <f t="shared" si="154"/>
        <v>年間</v>
      </c>
      <c r="AC1936" s="268"/>
      <c r="AD1936" s="23">
        <v>1</v>
      </c>
      <c r="AE1936" s="134">
        <v>99600</v>
      </c>
      <c r="AF1936" s="26">
        <f t="shared" si="155"/>
        <v>99600</v>
      </c>
      <c r="AG1936" s="27">
        <v>41944</v>
      </c>
      <c r="AH1936" s="168">
        <v>41944</v>
      </c>
      <c r="AI1936" s="29" t="str">
        <f t="shared" si="152"/>
        <v>～</v>
      </c>
      <c r="AJ1936" s="178">
        <f t="shared" si="153"/>
        <v>43769</v>
      </c>
      <c r="AK1936" s="23" t="s">
        <v>4749</v>
      </c>
      <c r="AL1936" s="23" t="s">
        <v>5295</v>
      </c>
      <c r="AM1936" s="35">
        <v>41944</v>
      </c>
      <c r="AN1936" s="408" t="str">
        <f>IF($AA1936-data!$G$1=0,"　",IF(AK1936=0,"　",VLOOKUP($AK1936,data!$A$1:$H$264,8,FALSE)))</f>
        <v>消耗部品交換対象</v>
      </c>
      <c r="AO1936" s="35">
        <v>41955</v>
      </c>
      <c r="AP1936" s="134" t="s">
        <v>5285</v>
      </c>
      <c r="AQ1936" s="264">
        <f t="shared" si="156"/>
        <v>43009</v>
      </c>
    </row>
    <row r="1937" spans="1:43" s="74" customFormat="1" ht="24.75" customHeight="1" x14ac:dyDescent="0.15">
      <c r="A1937" s="297">
        <v>1934</v>
      </c>
      <c r="B1937" s="23" t="s">
        <v>5290</v>
      </c>
      <c r="C1937" s="24" t="s">
        <v>14332</v>
      </c>
      <c r="D1937" s="23" t="s">
        <v>4719</v>
      </c>
      <c r="E1937" s="23" t="s">
        <v>1653</v>
      </c>
      <c r="F1937" s="24" t="s">
        <v>8317</v>
      </c>
      <c r="G1937" s="95" t="s">
        <v>4829</v>
      </c>
      <c r="H1937" s="23" t="s">
        <v>5286</v>
      </c>
      <c r="I1937" s="23" t="s">
        <v>11119</v>
      </c>
      <c r="J1937" s="25" t="s">
        <v>5292</v>
      </c>
      <c r="K1937" s="58" t="s">
        <v>5288</v>
      </c>
      <c r="L1937" s="58"/>
      <c r="M1937" s="23" t="s">
        <v>5294</v>
      </c>
      <c r="N1937" s="23"/>
      <c r="O1937" s="95" t="s">
        <v>4720</v>
      </c>
      <c r="P1937" s="23" t="s">
        <v>4068</v>
      </c>
      <c r="Q1937" s="95" t="s">
        <v>4721</v>
      </c>
      <c r="R1937" s="95" t="s">
        <v>4722</v>
      </c>
      <c r="S1937" s="23" t="s">
        <v>4723</v>
      </c>
      <c r="T1937" s="23" t="s">
        <v>4724</v>
      </c>
      <c r="U1937" s="25" t="s">
        <v>4725</v>
      </c>
      <c r="V1937" s="23" t="s">
        <v>4726</v>
      </c>
      <c r="W1937" s="25" t="s">
        <v>4727</v>
      </c>
      <c r="X1937" s="58" t="s">
        <v>4728</v>
      </c>
      <c r="Y1937" s="23" t="s">
        <v>4729</v>
      </c>
      <c r="Z1937" s="23" t="s">
        <v>4730</v>
      </c>
      <c r="AA1937" s="33">
        <v>5</v>
      </c>
      <c r="AB1937" s="295" t="str">
        <f t="shared" si="154"/>
        <v>年間</v>
      </c>
      <c r="AC1937" s="268"/>
      <c r="AD1937" s="23">
        <v>1</v>
      </c>
      <c r="AE1937" s="134">
        <v>99600</v>
      </c>
      <c r="AF1937" s="26">
        <f t="shared" si="155"/>
        <v>99600</v>
      </c>
      <c r="AG1937" s="27">
        <v>41944</v>
      </c>
      <c r="AH1937" s="168">
        <v>41944</v>
      </c>
      <c r="AI1937" s="29" t="str">
        <f t="shared" si="152"/>
        <v>～</v>
      </c>
      <c r="AJ1937" s="178">
        <f t="shared" si="153"/>
        <v>43769</v>
      </c>
      <c r="AK1937" s="23" t="s">
        <v>4749</v>
      </c>
      <c r="AL1937" s="23" t="s">
        <v>5296</v>
      </c>
      <c r="AM1937" s="35">
        <v>41944</v>
      </c>
      <c r="AN1937" s="408" t="str">
        <f>IF($AA1937-data!$G$1=0,"　",IF(AK1937=0,"　",VLOOKUP($AK1937,data!$A$1:$H$264,8,FALSE)))</f>
        <v>消耗部品交換対象</v>
      </c>
      <c r="AO1937" s="35">
        <v>41955</v>
      </c>
      <c r="AP1937" s="134" t="s">
        <v>5285</v>
      </c>
      <c r="AQ1937" s="264">
        <f t="shared" si="156"/>
        <v>43009</v>
      </c>
    </row>
    <row r="1938" spans="1:43" s="74" customFormat="1" ht="24.75" customHeight="1" x14ac:dyDescent="0.15">
      <c r="A1938" s="297">
        <v>1935</v>
      </c>
      <c r="B1938" s="23" t="s">
        <v>5290</v>
      </c>
      <c r="C1938" s="24" t="s">
        <v>14332</v>
      </c>
      <c r="D1938" s="23" t="s">
        <v>4719</v>
      </c>
      <c r="E1938" s="23" t="s">
        <v>1653</v>
      </c>
      <c r="F1938" s="24" t="s">
        <v>8317</v>
      </c>
      <c r="G1938" s="95" t="s">
        <v>4734</v>
      </c>
      <c r="H1938" s="23" t="s">
        <v>5286</v>
      </c>
      <c r="I1938" s="23" t="s">
        <v>11119</v>
      </c>
      <c r="J1938" s="25" t="s">
        <v>5292</v>
      </c>
      <c r="K1938" s="58" t="s">
        <v>5288</v>
      </c>
      <c r="L1938" s="58"/>
      <c r="M1938" s="23" t="s">
        <v>5289</v>
      </c>
      <c r="N1938" s="23"/>
      <c r="O1938" s="95" t="s">
        <v>4720</v>
      </c>
      <c r="P1938" s="23" t="s">
        <v>4068</v>
      </c>
      <c r="Q1938" s="95" t="s">
        <v>4721</v>
      </c>
      <c r="R1938" s="95" t="s">
        <v>4722</v>
      </c>
      <c r="S1938" s="23" t="s">
        <v>4723</v>
      </c>
      <c r="T1938" s="23" t="s">
        <v>4724</v>
      </c>
      <c r="U1938" s="25" t="s">
        <v>4725</v>
      </c>
      <c r="V1938" s="23" t="s">
        <v>4726</v>
      </c>
      <c r="W1938" s="25" t="s">
        <v>4727</v>
      </c>
      <c r="X1938" s="58" t="s">
        <v>4728</v>
      </c>
      <c r="Y1938" s="23" t="s">
        <v>4729</v>
      </c>
      <c r="Z1938" s="23" t="s">
        <v>4730</v>
      </c>
      <c r="AA1938" s="33">
        <v>5</v>
      </c>
      <c r="AB1938" s="295" t="str">
        <f t="shared" si="154"/>
        <v>年間</v>
      </c>
      <c r="AC1938" s="268"/>
      <c r="AD1938" s="23">
        <v>1</v>
      </c>
      <c r="AE1938" s="134">
        <v>99600</v>
      </c>
      <c r="AF1938" s="26">
        <f t="shared" si="155"/>
        <v>99600</v>
      </c>
      <c r="AG1938" s="27">
        <v>41944</v>
      </c>
      <c r="AH1938" s="168">
        <v>41944</v>
      </c>
      <c r="AI1938" s="29" t="str">
        <f t="shared" si="152"/>
        <v>～</v>
      </c>
      <c r="AJ1938" s="178">
        <f t="shared" si="153"/>
        <v>43769</v>
      </c>
      <c r="AK1938" s="23" t="s">
        <v>4749</v>
      </c>
      <c r="AL1938" s="23" t="s">
        <v>5297</v>
      </c>
      <c r="AM1938" s="35">
        <v>41944</v>
      </c>
      <c r="AN1938" s="408" t="str">
        <f>IF($AA1938-data!$G$1=0,"　",IF(AK1938=0,"　",VLOOKUP($AK1938,data!$A$1:$H$264,8,FALSE)))</f>
        <v>消耗部品交換対象</v>
      </c>
      <c r="AO1938" s="35">
        <v>41955</v>
      </c>
      <c r="AP1938" s="134" t="s">
        <v>5285</v>
      </c>
      <c r="AQ1938" s="264">
        <f t="shared" si="156"/>
        <v>43009</v>
      </c>
    </row>
    <row r="1939" spans="1:43" s="74" customFormat="1" ht="24.75" customHeight="1" x14ac:dyDescent="0.15">
      <c r="A1939" s="297">
        <v>1936</v>
      </c>
      <c r="B1939" s="23" t="s">
        <v>5298</v>
      </c>
      <c r="C1939" s="24" t="s">
        <v>14332</v>
      </c>
      <c r="D1939" s="23" t="s">
        <v>4719</v>
      </c>
      <c r="E1939" s="23" t="s">
        <v>1653</v>
      </c>
      <c r="F1939" s="24" t="s">
        <v>8317</v>
      </c>
      <c r="G1939" s="95" t="s">
        <v>4829</v>
      </c>
      <c r="H1939" s="23" t="s">
        <v>5301</v>
      </c>
      <c r="I1939" s="23" t="s">
        <v>11117</v>
      </c>
      <c r="J1939" s="25" t="s">
        <v>5302</v>
      </c>
      <c r="K1939" s="58" t="s">
        <v>5303</v>
      </c>
      <c r="L1939" s="58"/>
      <c r="M1939" s="23" t="s">
        <v>5304</v>
      </c>
      <c r="N1939" s="23"/>
      <c r="O1939" s="95" t="s">
        <v>4720</v>
      </c>
      <c r="P1939" s="23" t="s">
        <v>4068</v>
      </c>
      <c r="Q1939" s="95" t="s">
        <v>4721</v>
      </c>
      <c r="R1939" s="95" t="s">
        <v>4722</v>
      </c>
      <c r="S1939" s="23" t="s">
        <v>4723</v>
      </c>
      <c r="T1939" s="23" t="s">
        <v>4724</v>
      </c>
      <c r="U1939" s="25" t="s">
        <v>4725</v>
      </c>
      <c r="V1939" s="23" t="s">
        <v>4726</v>
      </c>
      <c r="W1939" s="25" t="s">
        <v>4727</v>
      </c>
      <c r="X1939" s="58" t="s">
        <v>4728</v>
      </c>
      <c r="Y1939" s="23" t="s">
        <v>4729</v>
      </c>
      <c r="Z1939" s="23" t="s">
        <v>4730</v>
      </c>
      <c r="AA1939" s="33">
        <v>5</v>
      </c>
      <c r="AB1939" s="295" t="str">
        <f t="shared" si="154"/>
        <v>年間</v>
      </c>
      <c r="AC1939" s="268"/>
      <c r="AD1939" s="23">
        <v>1</v>
      </c>
      <c r="AE1939" s="134">
        <v>207000</v>
      </c>
      <c r="AF1939" s="26">
        <f t="shared" si="155"/>
        <v>207000</v>
      </c>
      <c r="AG1939" s="27">
        <v>41944</v>
      </c>
      <c r="AH1939" s="168">
        <v>41913</v>
      </c>
      <c r="AI1939" s="29" t="str">
        <f t="shared" si="152"/>
        <v>～</v>
      </c>
      <c r="AJ1939" s="178">
        <f t="shared" si="153"/>
        <v>43738</v>
      </c>
      <c r="AK1939" s="23" t="s">
        <v>4065</v>
      </c>
      <c r="AL1939" s="23" t="s">
        <v>5299</v>
      </c>
      <c r="AM1939" s="35">
        <v>41911</v>
      </c>
      <c r="AN1939" s="408">
        <f>IF($AA1939-data!$G$1=0,"　",IF(AK1939=0,"　",VLOOKUP($AK1939,data!$A$1:$H$264,8,FALSE)))</f>
        <v>0</v>
      </c>
      <c r="AO1939" s="35">
        <v>41955</v>
      </c>
      <c r="AP1939" s="134" t="s">
        <v>5300</v>
      </c>
      <c r="AQ1939" s="264" t="str">
        <f t="shared" si="156"/>
        <v/>
      </c>
    </row>
    <row r="1940" spans="1:43" s="74" customFormat="1" ht="24.75" customHeight="1" x14ac:dyDescent="0.15">
      <c r="A1940" s="297">
        <v>1937</v>
      </c>
      <c r="B1940" s="23" t="s">
        <v>5305</v>
      </c>
      <c r="C1940" s="24" t="s">
        <v>14332</v>
      </c>
      <c r="D1940" s="23" t="s">
        <v>4719</v>
      </c>
      <c r="E1940" s="23" t="s">
        <v>1653</v>
      </c>
      <c r="F1940" s="24" t="s">
        <v>8317</v>
      </c>
      <c r="G1940" s="95" t="s">
        <v>4829</v>
      </c>
      <c r="H1940" s="23" t="s">
        <v>5301</v>
      </c>
      <c r="I1940" s="23" t="s">
        <v>11117</v>
      </c>
      <c r="J1940" s="25" t="s">
        <v>5302</v>
      </c>
      <c r="K1940" s="58" t="s">
        <v>5303</v>
      </c>
      <c r="L1940" s="58"/>
      <c r="M1940" s="23" t="s">
        <v>5304</v>
      </c>
      <c r="N1940" s="23"/>
      <c r="O1940" s="95" t="s">
        <v>4720</v>
      </c>
      <c r="P1940" s="23" t="s">
        <v>4068</v>
      </c>
      <c r="Q1940" s="95" t="s">
        <v>4721</v>
      </c>
      <c r="R1940" s="95" t="s">
        <v>4722</v>
      </c>
      <c r="S1940" s="23" t="s">
        <v>4723</v>
      </c>
      <c r="T1940" s="23" t="s">
        <v>4724</v>
      </c>
      <c r="U1940" s="25" t="s">
        <v>4725</v>
      </c>
      <c r="V1940" s="23" t="s">
        <v>4726</v>
      </c>
      <c r="W1940" s="25" t="s">
        <v>4727</v>
      </c>
      <c r="X1940" s="58" t="s">
        <v>4728</v>
      </c>
      <c r="Y1940" s="23" t="s">
        <v>4729</v>
      </c>
      <c r="Z1940" s="23" t="s">
        <v>4730</v>
      </c>
      <c r="AA1940" s="33">
        <v>5</v>
      </c>
      <c r="AB1940" s="295" t="str">
        <f t="shared" si="154"/>
        <v>年間</v>
      </c>
      <c r="AC1940" s="268"/>
      <c r="AD1940" s="23">
        <v>1</v>
      </c>
      <c r="AE1940" s="134">
        <v>99600</v>
      </c>
      <c r="AF1940" s="26">
        <f t="shared" si="155"/>
        <v>99600</v>
      </c>
      <c r="AG1940" s="27">
        <v>41944</v>
      </c>
      <c r="AH1940" s="168">
        <v>41913</v>
      </c>
      <c r="AI1940" s="29" t="str">
        <f t="shared" si="152"/>
        <v>～</v>
      </c>
      <c r="AJ1940" s="178">
        <f t="shared" si="153"/>
        <v>43738</v>
      </c>
      <c r="AK1940" s="23" t="s">
        <v>4749</v>
      </c>
      <c r="AL1940" s="23" t="s">
        <v>5306</v>
      </c>
      <c r="AM1940" s="35">
        <v>41910</v>
      </c>
      <c r="AN1940" s="408" t="str">
        <f>IF($AA1940-data!$G$1=0,"　",IF(AK1940=0,"　",VLOOKUP($AK1940,data!$A$1:$H$264,8,FALSE)))</f>
        <v>消耗部品交換対象</v>
      </c>
      <c r="AO1940" s="35">
        <v>41955</v>
      </c>
      <c r="AP1940" s="134" t="s">
        <v>5300</v>
      </c>
      <c r="AQ1940" s="264">
        <f t="shared" si="156"/>
        <v>42979</v>
      </c>
    </row>
    <row r="1941" spans="1:43" s="74" customFormat="1" ht="24.75" customHeight="1" x14ac:dyDescent="0.15">
      <c r="A1941" s="297">
        <v>1938</v>
      </c>
      <c r="B1941" s="23" t="s">
        <v>5305</v>
      </c>
      <c r="C1941" s="24" t="s">
        <v>14332</v>
      </c>
      <c r="D1941" s="23" t="s">
        <v>4719</v>
      </c>
      <c r="E1941" s="23" t="s">
        <v>1653</v>
      </c>
      <c r="F1941" s="24" t="s">
        <v>8317</v>
      </c>
      <c r="G1941" s="95" t="s">
        <v>4829</v>
      </c>
      <c r="H1941" s="23" t="s">
        <v>5301</v>
      </c>
      <c r="I1941" s="23" t="s">
        <v>11117</v>
      </c>
      <c r="J1941" s="25" t="s">
        <v>5302</v>
      </c>
      <c r="K1941" s="58" t="s">
        <v>5303</v>
      </c>
      <c r="L1941" s="58"/>
      <c r="M1941" s="23" t="s">
        <v>5304</v>
      </c>
      <c r="N1941" s="23"/>
      <c r="O1941" s="95" t="s">
        <v>4720</v>
      </c>
      <c r="P1941" s="23" t="s">
        <v>4068</v>
      </c>
      <c r="Q1941" s="95" t="s">
        <v>4721</v>
      </c>
      <c r="R1941" s="95" t="s">
        <v>4722</v>
      </c>
      <c r="S1941" s="23" t="s">
        <v>4723</v>
      </c>
      <c r="T1941" s="23" t="s">
        <v>4724</v>
      </c>
      <c r="U1941" s="25" t="s">
        <v>4725</v>
      </c>
      <c r="V1941" s="23" t="s">
        <v>4726</v>
      </c>
      <c r="W1941" s="25" t="s">
        <v>4727</v>
      </c>
      <c r="X1941" s="58" t="s">
        <v>4728</v>
      </c>
      <c r="Y1941" s="23" t="s">
        <v>4729</v>
      </c>
      <c r="Z1941" s="23" t="s">
        <v>4730</v>
      </c>
      <c r="AA1941" s="33">
        <v>5</v>
      </c>
      <c r="AB1941" s="295" t="str">
        <f t="shared" si="154"/>
        <v>年間</v>
      </c>
      <c r="AC1941" s="268"/>
      <c r="AD1941" s="23">
        <v>1</v>
      </c>
      <c r="AE1941" s="134">
        <v>99600</v>
      </c>
      <c r="AF1941" s="26">
        <f t="shared" si="155"/>
        <v>99600</v>
      </c>
      <c r="AG1941" s="27">
        <v>41944</v>
      </c>
      <c r="AH1941" s="168">
        <v>41913</v>
      </c>
      <c r="AI1941" s="29" t="str">
        <f t="shared" si="152"/>
        <v>～</v>
      </c>
      <c r="AJ1941" s="178">
        <f t="shared" si="153"/>
        <v>43738</v>
      </c>
      <c r="AK1941" s="23" t="s">
        <v>4749</v>
      </c>
      <c r="AL1941" s="23" t="s">
        <v>5307</v>
      </c>
      <c r="AM1941" s="35">
        <v>41910</v>
      </c>
      <c r="AN1941" s="408" t="str">
        <f>IF($AA1941-data!$G$1=0,"　",IF(AK1941=0,"　",VLOOKUP($AK1941,data!$A$1:$H$264,8,FALSE)))</f>
        <v>消耗部品交換対象</v>
      </c>
      <c r="AO1941" s="35">
        <v>41955</v>
      </c>
      <c r="AP1941" s="134" t="s">
        <v>5300</v>
      </c>
      <c r="AQ1941" s="264">
        <f t="shared" si="156"/>
        <v>42979</v>
      </c>
    </row>
    <row r="1942" spans="1:43" s="74" customFormat="1" ht="24.75" customHeight="1" x14ac:dyDescent="0.15">
      <c r="A1942" s="297">
        <v>1939</v>
      </c>
      <c r="B1942" s="23" t="s">
        <v>5305</v>
      </c>
      <c r="C1942" s="24" t="s">
        <v>14332</v>
      </c>
      <c r="D1942" s="23" t="s">
        <v>4719</v>
      </c>
      <c r="E1942" s="23" t="s">
        <v>1653</v>
      </c>
      <c r="F1942" s="24" t="s">
        <v>8317</v>
      </c>
      <c r="G1942" s="95" t="s">
        <v>4829</v>
      </c>
      <c r="H1942" s="23" t="s">
        <v>5301</v>
      </c>
      <c r="I1942" s="23" t="s">
        <v>11117</v>
      </c>
      <c r="J1942" s="25" t="s">
        <v>5302</v>
      </c>
      <c r="K1942" s="58" t="s">
        <v>5303</v>
      </c>
      <c r="L1942" s="58"/>
      <c r="M1942" s="23" t="s">
        <v>5304</v>
      </c>
      <c r="N1942" s="23"/>
      <c r="O1942" s="95" t="s">
        <v>4720</v>
      </c>
      <c r="P1942" s="23" t="s">
        <v>4068</v>
      </c>
      <c r="Q1942" s="95" t="s">
        <v>4721</v>
      </c>
      <c r="R1942" s="95" t="s">
        <v>4722</v>
      </c>
      <c r="S1942" s="23" t="s">
        <v>4723</v>
      </c>
      <c r="T1942" s="23" t="s">
        <v>4724</v>
      </c>
      <c r="U1942" s="25" t="s">
        <v>4725</v>
      </c>
      <c r="V1942" s="23" t="s">
        <v>4726</v>
      </c>
      <c r="W1942" s="25" t="s">
        <v>4727</v>
      </c>
      <c r="X1942" s="58" t="s">
        <v>4728</v>
      </c>
      <c r="Y1942" s="23" t="s">
        <v>4729</v>
      </c>
      <c r="Z1942" s="23" t="s">
        <v>4730</v>
      </c>
      <c r="AA1942" s="33">
        <v>5</v>
      </c>
      <c r="AB1942" s="295" t="str">
        <f t="shared" si="154"/>
        <v>年間</v>
      </c>
      <c r="AC1942" s="268"/>
      <c r="AD1942" s="23">
        <v>1</v>
      </c>
      <c r="AE1942" s="134">
        <v>99600</v>
      </c>
      <c r="AF1942" s="26">
        <f t="shared" si="155"/>
        <v>99600</v>
      </c>
      <c r="AG1942" s="27">
        <v>41944</v>
      </c>
      <c r="AH1942" s="168">
        <v>41913</v>
      </c>
      <c r="AI1942" s="29" t="str">
        <f t="shared" si="152"/>
        <v>～</v>
      </c>
      <c r="AJ1942" s="178">
        <f t="shared" si="153"/>
        <v>43738</v>
      </c>
      <c r="AK1942" s="23" t="s">
        <v>4749</v>
      </c>
      <c r="AL1942" s="23" t="s">
        <v>5308</v>
      </c>
      <c r="AM1942" s="35">
        <v>41910</v>
      </c>
      <c r="AN1942" s="408" t="str">
        <f>IF($AA1942-data!$G$1=0,"　",IF(AK1942=0,"　",VLOOKUP($AK1942,data!$A$1:$H$264,8,FALSE)))</f>
        <v>消耗部品交換対象</v>
      </c>
      <c r="AO1942" s="35">
        <v>41955</v>
      </c>
      <c r="AP1942" s="134" t="s">
        <v>5300</v>
      </c>
      <c r="AQ1942" s="264">
        <f t="shared" si="156"/>
        <v>42979</v>
      </c>
    </row>
    <row r="1943" spans="1:43" s="74" customFormat="1" ht="24.75" customHeight="1" x14ac:dyDescent="0.15">
      <c r="A1943" s="297">
        <v>1940</v>
      </c>
      <c r="B1943" s="23" t="s">
        <v>5305</v>
      </c>
      <c r="C1943" s="24" t="s">
        <v>14332</v>
      </c>
      <c r="D1943" s="23" t="s">
        <v>4719</v>
      </c>
      <c r="E1943" s="23" t="s">
        <v>1653</v>
      </c>
      <c r="F1943" s="24" t="s">
        <v>8317</v>
      </c>
      <c r="G1943" s="95" t="s">
        <v>4829</v>
      </c>
      <c r="H1943" s="23" t="s">
        <v>5301</v>
      </c>
      <c r="I1943" s="23" t="s">
        <v>11117</v>
      </c>
      <c r="J1943" s="25" t="s">
        <v>5302</v>
      </c>
      <c r="K1943" s="58" t="s">
        <v>5303</v>
      </c>
      <c r="L1943" s="58"/>
      <c r="M1943" s="23" t="s">
        <v>5304</v>
      </c>
      <c r="N1943" s="23"/>
      <c r="O1943" s="95" t="s">
        <v>4720</v>
      </c>
      <c r="P1943" s="23" t="s">
        <v>4068</v>
      </c>
      <c r="Q1943" s="95" t="s">
        <v>4721</v>
      </c>
      <c r="R1943" s="95" t="s">
        <v>4722</v>
      </c>
      <c r="S1943" s="23" t="s">
        <v>4723</v>
      </c>
      <c r="T1943" s="23" t="s">
        <v>4724</v>
      </c>
      <c r="U1943" s="25" t="s">
        <v>4725</v>
      </c>
      <c r="V1943" s="23" t="s">
        <v>4726</v>
      </c>
      <c r="W1943" s="25" t="s">
        <v>4727</v>
      </c>
      <c r="X1943" s="58" t="s">
        <v>4728</v>
      </c>
      <c r="Y1943" s="23" t="s">
        <v>4729</v>
      </c>
      <c r="Z1943" s="23" t="s">
        <v>4730</v>
      </c>
      <c r="AA1943" s="33">
        <v>5</v>
      </c>
      <c r="AB1943" s="295" t="str">
        <f t="shared" si="154"/>
        <v>年間</v>
      </c>
      <c r="AC1943" s="268"/>
      <c r="AD1943" s="23">
        <v>1</v>
      </c>
      <c r="AE1943" s="134">
        <v>99600</v>
      </c>
      <c r="AF1943" s="26">
        <f t="shared" si="155"/>
        <v>99600</v>
      </c>
      <c r="AG1943" s="27">
        <v>41944</v>
      </c>
      <c r="AH1943" s="168">
        <v>41913</v>
      </c>
      <c r="AI1943" s="29" t="str">
        <f t="shared" si="152"/>
        <v>～</v>
      </c>
      <c r="AJ1943" s="178">
        <f t="shared" si="153"/>
        <v>43738</v>
      </c>
      <c r="AK1943" s="23" t="s">
        <v>4749</v>
      </c>
      <c r="AL1943" s="23" t="s">
        <v>5309</v>
      </c>
      <c r="AM1943" s="35">
        <v>41910</v>
      </c>
      <c r="AN1943" s="408" t="str">
        <f>IF($AA1943-data!$G$1=0,"　",IF(AK1943=0,"　",VLOOKUP($AK1943,data!$A$1:$H$264,8,FALSE)))</f>
        <v>消耗部品交換対象</v>
      </c>
      <c r="AO1943" s="35">
        <v>41955</v>
      </c>
      <c r="AP1943" s="134" t="s">
        <v>5300</v>
      </c>
      <c r="AQ1943" s="264">
        <f t="shared" si="156"/>
        <v>42979</v>
      </c>
    </row>
    <row r="1944" spans="1:43" s="74" customFormat="1" ht="27" customHeight="1" x14ac:dyDescent="0.15">
      <c r="A1944" s="297">
        <v>1941</v>
      </c>
      <c r="B1944" s="23" t="s">
        <v>5305</v>
      </c>
      <c r="C1944" s="24" t="s">
        <v>14332</v>
      </c>
      <c r="D1944" s="23" t="s">
        <v>4719</v>
      </c>
      <c r="E1944" s="23" t="s">
        <v>1653</v>
      </c>
      <c r="F1944" s="24" t="s">
        <v>8317</v>
      </c>
      <c r="G1944" s="95" t="s">
        <v>4829</v>
      </c>
      <c r="H1944" s="23" t="s">
        <v>5301</v>
      </c>
      <c r="I1944" s="23" t="s">
        <v>11117</v>
      </c>
      <c r="J1944" s="25" t="s">
        <v>5302</v>
      </c>
      <c r="K1944" s="58" t="s">
        <v>5303</v>
      </c>
      <c r="L1944" s="58"/>
      <c r="M1944" s="23" t="s">
        <v>5304</v>
      </c>
      <c r="N1944" s="23"/>
      <c r="O1944" s="95" t="s">
        <v>4720</v>
      </c>
      <c r="P1944" s="23" t="s">
        <v>4068</v>
      </c>
      <c r="Q1944" s="95" t="s">
        <v>4721</v>
      </c>
      <c r="R1944" s="95" t="s">
        <v>4722</v>
      </c>
      <c r="S1944" s="23" t="s">
        <v>4723</v>
      </c>
      <c r="T1944" s="23" t="s">
        <v>4724</v>
      </c>
      <c r="U1944" s="25" t="s">
        <v>4725</v>
      </c>
      <c r="V1944" s="23" t="s">
        <v>4726</v>
      </c>
      <c r="W1944" s="25" t="s">
        <v>4727</v>
      </c>
      <c r="X1944" s="58" t="s">
        <v>4728</v>
      </c>
      <c r="Y1944" s="23" t="s">
        <v>4729</v>
      </c>
      <c r="Z1944" s="23" t="s">
        <v>4730</v>
      </c>
      <c r="AA1944" s="33">
        <v>5</v>
      </c>
      <c r="AB1944" s="295" t="str">
        <f t="shared" si="154"/>
        <v>年間</v>
      </c>
      <c r="AC1944" s="268"/>
      <c r="AD1944" s="23">
        <v>1</v>
      </c>
      <c r="AE1944" s="134">
        <v>99600</v>
      </c>
      <c r="AF1944" s="26">
        <f t="shared" si="155"/>
        <v>99600</v>
      </c>
      <c r="AG1944" s="27">
        <v>41944</v>
      </c>
      <c r="AH1944" s="168">
        <v>41913</v>
      </c>
      <c r="AI1944" s="29" t="str">
        <f t="shared" si="152"/>
        <v>～</v>
      </c>
      <c r="AJ1944" s="178">
        <f t="shared" si="153"/>
        <v>43738</v>
      </c>
      <c r="AK1944" s="23" t="s">
        <v>4749</v>
      </c>
      <c r="AL1944" s="23" t="s">
        <v>5310</v>
      </c>
      <c r="AM1944" s="35">
        <v>41910</v>
      </c>
      <c r="AN1944" s="408" t="str">
        <f>IF($AA1944-data!$G$1=0,"　",IF(AK1944=0,"　",VLOOKUP($AK1944,data!$A$1:$H$264,8,FALSE)))</f>
        <v>消耗部品交換対象</v>
      </c>
      <c r="AO1944" s="35">
        <v>41955</v>
      </c>
      <c r="AP1944" s="134" t="s">
        <v>5300</v>
      </c>
      <c r="AQ1944" s="264">
        <f t="shared" si="156"/>
        <v>42979</v>
      </c>
    </row>
    <row r="1945" spans="1:43" ht="24.75" customHeight="1" x14ac:dyDescent="0.15">
      <c r="A1945" s="297">
        <v>1942</v>
      </c>
      <c r="B1945" s="23" t="s">
        <v>5311</v>
      </c>
      <c r="C1945" s="24" t="s">
        <v>14368</v>
      </c>
      <c r="D1945" s="23" t="s">
        <v>5312</v>
      </c>
      <c r="E1945" s="23" t="s">
        <v>3308</v>
      </c>
      <c r="F1945" s="24" t="s">
        <v>8156</v>
      </c>
      <c r="G1945" s="25" t="s">
        <v>5318</v>
      </c>
      <c r="H1945" s="23" t="s">
        <v>5319</v>
      </c>
      <c r="I1945" s="23" t="s">
        <v>9143</v>
      </c>
      <c r="J1945" s="25" t="s">
        <v>5320</v>
      </c>
      <c r="K1945" s="58"/>
      <c r="L1945" s="58"/>
      <c r="M1945" s="23" t="s">
        <v>5321</v>
      </c>
      <c r="N1945" s="23"/>
      <c r="O1945" s="25" t="s">
        <v>5313</v>
      </c>
      <c r="P1945" s="23" t="s">
        <v>5314</v>
      </c>
      <c r="Q1945" s="25" t="s">
        <v>5315</v>
      </c>
      <c r="R1945" s="58"/>
      <c r="S1945" s="23" t="s">
        <v>5316</v>
      </c>
      <c r="T1945" s="23" t="s">
        <v>5317</v>
      </c>
      <c r="U1945" s="25" t="s">
        <v>5318</v>
      </c>
      <c r="V1945" s="23" t="s">
        <v>5319</v>
      </c>
      <c r="W1945" s="25" t="s">
        <v>5320</v>
      </c>
      <c r="X1945" s="58"/>
      <c r="Y1945" s="23" t="s">
        <v>5321</v>
      </c>
      <c r="Z1945" s="23"/>
      <c r="AA1945" s="33">
        <v>5</v>
      </c>
      <c r="AB1945" s="295" t="str">
        <f t="shared" si="154"/>
        <v>年間</v>
      </c>
      <c r="AC1945" s="268"/>
      <c r="AD1945" s="23">
        <v>1</v>
      </c>
      <c r="AE1945" s="134">
        <v>240000</v>
      </c>
      <c r="AF1945" s="26">
        <f t="shared" si="155"/>
        <v>240000</v>
      </c>
      <c r="AG1945" s="27">
        <v>41944</v>
      </c>
      <c r="AH1945" s="168">
        <v>41904</v>
      </c>
      <c r="AI1945" s="29" t="str">
        <f t="shared" si="152"/>
        <v>～</v>
      </c>
      <c r="AJ1945" s="178">
        <f t="shared" si="153"/>
        <v>43729</v>
      </c>
      <c r="AK1945" s="23" t="s">
        <v>4959</v>
      </c>
      <c r="AL1945" s="23" t="s">
        <v>5322</v>
      </c>
      <c r="AM1945" s="35">
        <v>41904</v>
      </c>
      <c r="AN1945" s="408" t="str">
        <f>IF($AA1945-data!$G$1=0,"　",IF(AK1945=0,"　",VLOOKUP($AK1945,data!$A$1:$H$264,8,FALSE)))</f>
        <v>消耗部品交換対象</v>
      </c>
      <c r="AO1945" s="35">
        <v>41957</v>
      </c>
      <c r="AP1945" s="134" t="s">
        <v>5323</v>
      </c>
      <c r="AQ1945" s="264">
        <f t="shared" si="156"/>
        <v>42969</v>
      </c>
    </row>
    <row r="1946" spans="1:43" ht="24.75" customHeight="1" x14ac:dyDescent="0.15">
      <c r="A1946" s="297">
        <v>1943</v>
      </c>
      <c r="B1946" s="23" t="s">
        <v>5324</v>
      </c>
      <c r="C1946" s="24" t="s">
        <v>14368</v>
      </c>
      <c r="D1946" s="23" t="s">
        <v>5312</v>
      </c>
      <c r="E1946" s="23" t="s">
        <v>3308</v>
      </c>
      <c r="F1946" s="24" t="s">
        <v>8156</v>
      </c>
      <c r="G1946" s="25" t="s">
        <v>5325</v>
      </c>
      <c r="H1946" s="23" t="s">
        <v>5326</v>
      </c>
      <c r="I1946" s="23" t="s">
        <v>9143</v>
      </c>
      <c r="J1946" s="25" t="s">
        <v>5327</v>
      </c>
      <c r="K1946" s="58"/>
      <c r="L1946" s="58"/>
      <c r="M1946" s="23" t="s">
        <v>5328</v>
      </c>
      <c r="N1946" s="23" t="s">
        <v>5329</v>
      </c>
      <c r="O1946" s="25" t="s">
        <v>5313</v>
      </c>
      <c r="P1946" s="23" t="s">
        <v>5314</v>
      </c>
      <c r="Q1946" s="25" t="s">
        <v>5315</v>
      </c>
      <c r="R1946" s="58"/>
      <c r="S1946" s="23" t="s">
        <v>5316</v>
      </c>
      <c r="T1946" s="23" t="s">
        <v>5317</v>
      </c>
      <c r="U1946" s="25" t="s">
        <v>5325</v>
      </c>
      <c r="V1946" s="23" t="s">
        <v>5326</v>
      </c>
      <c r="W1946" s="25" t="s">
        <v>5327</v>
      </c>
      <c r="X1946" s="58"/>
      <c r="Y1946" s="23" t="s">
        <v>5328</v>
      </c>
      <c r="Z1946" s="23" t="s">
        <v>5329</v>
      </c>
      <c r="AA1946" s="33">
        <v>5</v>
      </c>
      <c r="AB1946" s="295" t="str">
        <f t="shared" si="154"/>
        <v>年間</v>
      </c>
      <c r="AC1946" s="268"/>
      <c r="AD1946" s="23">
        <v>1</v>
      </c>
      <c r="AE1946" s="134">
        <v>240000</v>
      </c>
      <c r="AF1946" s="26">
        <f t="shared" si="155"/>
        <v>240000</v>
      </c>
      <c r="AG1946" s="27">
        <v>41944</v>
      </c>
      <c r="AH1946" s="168">
        <v>41942</v>
      </c>
      <c r="AI1946" s="29" t="str">
        <f t="shared" si="152"/>
        <v>～</v>
      </c>
      <c r="AJ1946" s="178">
        <f t="shared" si="153"/>
        <v>43767</v>
      </c>
      <c r="AK1946" s="23" t="s">
        <v>4959</v>
      </c>
      <c r="AL1946" s="23" t="s">
        <v>5330</v>
      </c>
      <c r="AM1946" s="35">
        <v>41942</v>
      </c>
      <c r="AN1946" s="408" t="str">
        <f>IF($AA1946-data!$G$1=0,"　",IF(AK1946=0,"　",VLOOKUP($AK1946,data!$A$1:$H$264,8,FALSE)))</f>
        <v>消耗部品交換対象</v>
      </c>
      <c r="AO1946" s="35">
        <v>41957</v>
      </c>
      <c r="AP1946" s="134" t="s">
        <v>5323</v>
      </c>
      <c r="AQ1946" s="264">
        <f t="shared" si="156"/>
        <v>43008</v>
      </c>
    </row>
    <row r="1947" spans="1:43" ht="24.75" customHeight="1" x14ac:dyDescent="0.15">
      <c r="A1947" s="297">
        <v>1944</v>
      </c>
      <c r="B1947" s="23" t="s">
        <v>5331</v>
      </c>
      <c r="C1947" s="24" t="s">
        <v>14369</v>
      </c>
      <c r="D1947" s="23" t="s">
        <v>5332</v>
      </c>
      <c r="E1947" s="23" t="s">
        <v>5333</v>
      </c>
      <c r="F1947" s="24" t="s">
        <v>13631</v>
      </c>
      <c r="G1947" s="25" t="s">
        <v>5336</v>
      </c>
      <c r="H1947" s="23"/>
      <c r="I1947" s="23"/>
      <c r="J1947" s="25"/>
      <c r="K1947" s="58"/>
      <c r="L1947" s="58"/>
      <c r="M1947" s="23"/>
      <c r="N1947" s="23"/>
      <c r="O1947" s="25" t="s">
        <v>5334</v>
      </c>
      <c r="P1947" s="23"/>
      <c r="Q1947" s="25"/>
      <c r="R1947" s="58"/>
      <c r="S1947" s="23"/>
      <c r="T1947" s="23"/>
      <c r="U1947" s="25"/>
      <c r="V1947" s="23"/>
      <c r="W1947" s="25"/>
      <c r="X1947" s="58"/>
      <c r="Y1947" s="23"/>
      <c r="Z1947" s="23"/>
      <c r="AA1947" s="33">
        <v>5</v>
      </c>
      <c r="AB1947" s="295" t="str">
        <f t="shared" si="154"/>
        <v>年間</v>
      </c>
      <c r="AC1947" s="268"/>
      <c r="AD1947" s="23">
        <v>2</v>
      </c>
      <c r="AE1947" s="134">
        <v>18000</v>
      </c>
      <c r="AF1947" s="26">
        <f t="shared" si="155"/>
        <v>36000</v>
      </c>
      <c r="AG1947" s="27">
        <v>41944</v>
      </c>
      <c r="AH1947" s="168"/>
      <c r="AI1947" s="29" t="str">
        <f t="shared" si="152"/>
        <v/>
      </c>
      <c r="AJ1947" s="178" t="str">
        <f t="shared" si="153"/>
        <v/>
      </c>
      <c r="AK1947" s="23" t="s">
        <v>5335</v>
      </c>
      <c r="AL1947" s="23"/>
      <c r="AM1947" s="35"/>
      <c r="AN1947" s="408">
        <f>IF($AA1947-data!$G$1=0,"　",IF(AK1947=0,"　",VLOOKUP($AK1947,data!$A$1:$H$264,8,FALSE)))</f>
        <v>0</v>
      </c>
      <c r="AO1947" s="35"/>
      <c r="AP1947" s="134"/>
      <c r="AQ1947" s="264" t="str">
        <f t="shared" si="156"/>
        <v/>
      </c>
    </row>
    <row r="1948" spans="1:43" ht="24.75" customHeight="1" x14ac:dyDescent="0.15">
      <c r="A1948" s="297">
        <v>1945</v>
      </c>
      <c r="B1948" s="23" t="s">
        <v>5337</v>
      </c>
      <c r="C1948" s="24" t="s">
        <v>14369</v>
      </c>
      <c r="D1948" s="23" t="s">
        <v>5332</v>
      </c>
      <c r="E1948" s="23" t="s">
        <v>5333</v>
      </c>
      <c r="F1948" s="24" t="s">
        <v>13631</v>
      </c>
      <c r="G1948" s="25" t="s">
        <v>5336</v>
      </c>
      <c r="H1948" s="23"/>
      <c r="I1948" s="23"/>
      <c r="J1948" s="25"/>
      <c r="K1948" s="58"/>
      <c r="L1948" s="58"/>
      <c r="M1948" s="23"/>
      <c r="N1948" s="23"/>
      <c r="O1948" s="25" t="s">
        <v>5334</v>
      </c>
      <c r="P1948" s="23"/>
      <c r="Q1948" s="25"/>
      <c r="R1948" s="58"/>
      <c r="S1948" s="23"/>
      <c r="T1948" s="23"/>
      <c r="U1948" s="25"/>
      <c r="V1948" s="23"/>
      <c r="W1948" s="25"/>
      <c r="X1948" s="58"/>
      <c r="Y1948" s="23"/>
      <c r="Z1948" s="23"/>
      <c r="AA1948" s="33">
        <v>5</v>
      </c>
      <c r="AB1948" s="295" t="str">
        <f t="shared" si="154"/>
        <v>年間</v>
      </c>
      <c r="AC1948" s="268"/>
      <c r="AD1948" s="23">
        <v>1</v>
      </c>
      <c r="AE1948" s="134">
        <v>124200</v>
      </c>
      <c r="AF1948" s="26">
        <f t="shared" si="155"/>
        <v>124200</v>
      </c>
      <c r="AG1948" s="27">
        <v>41944</v>
      </c>
      <c r="AH1948" s="168"/>
      <c r="AI1948" s="29" t="str">
        <f t="shared" si="152"/>
        <v/>
      </c>
      <c r="AJ1948" s="178" t="str">
        <f t="shared" si="153"/>
        <v/>
      </c>
      <c r="AK1948" s="23" t="s">
        <v>5338</v>
      </c>
      <c r="AL1948" s="23"/>
      <c r="AM1948" s="35"/>
      <c r="AN1948" s="408" t="str">
        <f>IF($AA1948-data!$G$1=0,"　",IF(AK1948=0,"　",VLOOKUP($AK1948,data!$A$1:$H$264,8,FALSE)))</f>
        <v>消耗部品交換対象</v>
      </c>
      <c r="AO1948" s="35"/>
      <c r="AP1948" s="134"/>
      <c r="AQ1948" s="264" t="str">
        <f t="shared" si="156"/>
        <v>契約期間 未入力</v>
      </c>
    </row>
    <row r="1949" spans="1:43" ht="24.75" customHeight="1" x14ac:dyDescent="0.15">
      <c r="A1949" s="297">
        <v>1946</v>
      </c>
      <c r="B1949" s="23" t="s">
        <v>5339</v>
      </c>
      <c r="C1949" s="24" t="s">
        <v>14369</v>
      </c>
      <c r="D1949" s="23" t="s">
        <v>5332</v>
      </c>
      <c r="E1949" s="23" t="s">
        <v>5333</v>
      </c>
      <c r="F1949" s="24" t="s">
        <v>13631</v>
      </c>
      <c r="G1949" s="25" t="s">
        <v>5336</v>
      </c>
      <c r="H1949" s="23"/>
      <c r="I1949" s="23"/>
      <c r="J1949" s="25"/>
      <c r="K1949" s="58"/>
      <c r="L1949" s="58"/>
      <c r="M1949" s="23"/>
      <c r="N1949" s="23"/>
      <c r="O1949" s="25" t="s">
        <v>5334</v>
      </c>
      <c r="P1949" s="23"/>
      <c r="Q1949" s="25"/>
      <c r="R1949" s="58"/>
      <c r="S1949" s="23"/>
      <c r="T1949" s="23"/>
      <c r="U1949" s="25"/>
      <c r="V1949" s="23"/>
      <c r="W1949" s="25"/>
      <c r="X1949" s="58"/>
      <c r="Y1949" s="23"/>
      <c r="Z1949" s="23"/>
      <c r="AA1949" s="33">
        <v>5</v>
      </c>
      <c r="AB1949" s="295" t="str">
        <f t="shared" si="154"/>
        <v>年間</v>
      </c>
      <c r="AC1949" s="268"/>
      <c r="AD1949" s="23">
        <v>1</v>
      </c>
      <c r="AE1949" s="134">
        <v>173400</v>
      </c>
      <c r="AF1949" s="26">
        <f t="shared" si="155"/>
        <v>173400</v>
      </c>
      <c r="AG1949" s="27">
        <v>41944</v>
      </c>
      <c r="AH1949" s="168"/>
      <c r="AI1949" s="29" t="str">
        <f t="shared" si="152"/>
        <v/>
      </c>
      <c r="AJ1949" s="178" t="str">
        <f t="shared" si="153"/>
        <v/>
      </c>
      <c r="AK1949" s="23" t="s">
        <v>5340</v>
      </c>
      <c r="AL1949" s="23"/>
      <c r="AM1949" s="35"/>
      <c r="AN1949" s="408" t="str">
        <f>IF($AA1949-data!$G$1=0,"　",IF(AK1949=0,"　",VLOOKUP($AK1949,data!$A$1:$H$264,8,FALSE)))</f>
        <v>消耗部品交換対象</v>
      </c>
      <c r="AO1949" s="35"/>
      <c r="AP1949" s="134"/>
      <c r="AQ1949" s="264" t="str">
        <f t="shared" si="156"/>
        <v>契約期間 未入力</v>
      </c>
    </row>
    <row r="1950" spans="1:43" ht="24.75" customHeight="1" x14ac:dyDescent="0.15">
      <c r="A1950" s="297">
        <v>1947</v>
      </c>
      <c r="B1950" s="23" t="s">
        <v>5341</v>
      </c>
      <c r="C1950" s="24" t="s">
        <v>14369</v>
      </c>
      <c r="D1950" s="23" t="s">
        <v>5332</v>
      </c>
      <c r="E1950" s="23" t="s">
        <v>5333</v>
      </c>
      <c r="F1950" s="24" t="s">
        <v>13631</v>
      </c>
      <c r="G1950" s="25" t="s">
        <v>5342</v>
      </c>
      <c r="H1950" s="23"/>
      <c r="I1950" s="23"/>
      <c r="J1950" s="25"/>
      <c r="K1950" s="58"/>
      <c r="L1950" s="58"/>
      <c r="M1950" s="23"/>
      <c r="N1950" s="23"/>
      <c r="O1950" s="25" t="s">
        <v>5334</v>
      </c>
      <c r="P1950" s="23"/>
      <c r="Q1950" s="25"/>
      <c r="R1950" s="58"/>
      <c r="S1950" s="23"/>
      <c r="T1950" s="23"/>
      <c r="U1950" s="25"/>
      <c r="V1950" s="23"/>
      <c r="W1950" s="25"/>
      <c r="X1950" s="58"/>
      <c r="Y1950" s="23"/>
      <c r="Z1950" s="23"/>
      <c r="AA1950" s="33">
        <v>5</v>
      </c>
      <c r="AB1950" s="295" t="str">
        <f t="shared" si="154"/>
        <v>年間</v>
      </c>
      <c r="AC1950" s="268"/>
      <c r="AD1950" s="23">
        <v>3</v>
      </c>
      <c r="AE1950" s="134">
        <v>18000</v>
      </c>
      <c r="AF1950" s="26">
        <f t="shared" si="155"/>
        <v>54000</v>
      </c>
      <c r="AG1950" s="27">
        <v>41944</v>
      </c>
      <c r="AH1950" s="168"/>
      <c r="AI1950" s="29" t="str">
        <f t="shared" si="152"/>
        <v/>
      </c>
      <c r="AJ1950" s="178" t="str">
        <f t="shared" si="153"/>
        <v/>
      </c>
      <c r="AK1950" s="23" t="s">
        <v>5335</v>
      </c>
      <c r="AL1950" s="23"/>
      <c r="AM1950" s="35"/>
      <c r="AN1950" s="408">
        <f>IF($AA1950-data!$G$1=0,"　",IF(AK1950=0,"　",VLOOKUP($AK1950,data!$A$1:$H$264,8,FALSE)))</f>
        <v>0</v>
      </c>
      <c r="AO1950" s="35"/>
      <c r="AP1950" s="134"/>
      <c r="AQ1950" s="264" t="str">
        <f t="shared" si="156"/>
        <v/>
      </c>
    </row>
    <row r="1951" spans="1:43" ht="24.75" customHeight="1" x14ac:dyDescent="0.15">
      <c r="A1951" s="297">
        <v>1948</v>
      </c>
      <c r="B1951" s="23" t="s">
        <v>5343</v>
      </c>
      <c r="C1951" s="24" t="s">
        <v>14369</v>
      </c>
      <c r="D1951" s="23" t="s">
        <v>5332</v>
      </c>
      <c r="E1951" s="23" t="s">
        <v>5333</v>
      </c>
      <c r="F1951" s="24" t="s">
        <v>13631</v>
      </c>
      <c r="G1951" s="25" t="s">
        <v>5342</v>
      </c>
      <c r="H1951" s="23"/>
      <c r="I1951" s="23"/>
      <c r="J1951" s="25"/>
      <c r="K1951" s="58"/>
      <c r="L1951" s="58"/>
      <c r="M1951" s="23"/>
      <c r="N1951" s="23"/>
      <c r="O1951" s="25" t="s">
        <v>5334</v>
      </c>
      <c r="P1951" s="23"/>
      <c r="Q1951" s="25"/>
      <c r="R1951" s="58"/>
      <c r="S1951" s="23"/>
      <c r="T1951" s="23"/>
      <c r="U1951" s="25"/>
      <c r="V1951" s="23"/>
      <c r="W1951" s="25"/>
      <c r="X1951" s="58"/>
      <c r="Y1951" s="23"/>
      <c r="Z1951" s="23"/>
      <c r="AA1951" s="33">
        <v>5</v>
      </c>
      <c r="AB1951" s="295" t="str">
        <f t="shared" si="154"/>
        <v>年間</v>
      </c>
      <c r="AC1951" s="268"/>
      <c r="AD1951" s="23">
        <v>3</v>
      </c>
      <c r="AE1951" s="134">
        <v>14400</v>
      </c>
      <c r="AF1951" s="26">
        <f t="shared" si="155"/>
        <v>43200</v>
      </c>
      <c r="AG1951" s="27">
        <v>41944</v>
      </c>
      <c r="AH1951" s="168"/>
      <c r="AI1951" s="29" t="str">
        <f t="shared" si="152"/>
        <v/>
      </c>
      <c r="AJ1951" s="178" t="str">
        <f t="shared" si="153"/>
        <v/>
      </c>
      <c r="AK1951" s="23" t="s">
        <v>5344</v>
      </c>
      <c r="AL1951" s="23"/>
      <c r="AM1951" s="35"/>
      <c r="AN1951" s="408">
        <f>IF($AA1951-data!$G$1=0,"　",IF(AK1951=0,"　",VLOOKUP($AK1951,data!$A$1:$H$264,8,FALSE)))</f>
        <v>0</v>
      </c>
      <c r="AO1951" s="35"/>
      <c r="AP1951" s="134"/>
      <c r="AQ1951" s="264" t="str">
        <f t="shared" si="156"/>
        <v/>
      </c>
    </row>
    <row r="1952" spans="1:43" ht="24.75" customHeight="1" x14ac:dyDescent="0.15">
      <c r="A1952" s="297">
        <v>1949</v>
      </c>
      <c r="B1952" s="23" t="s">
        <v>5345</v>
      </c>
      <c r="C1952" s="24" t="s">
        <v>14369</v>
      </c>
      <c r="D1952" s="23" t="s">
        <v>5332</v>
      </c>
      <c r="E1952" s="23" t="s">
        <v>5333</v>
      </c>
      <c r="F1952" s="24" t="s">
        <v>13631</v>
      </c>
      <c r="G1952" s="25" t="s">
        <v>5342</v>
      </c>
      <c r="H1952" s="23"/>
      <c r="I1952" s="23"/>
      <c r="J1952" s="25"/>
      <c r="K1952" s="58"/>
      <c r="L1952" s="58"/>
      <c r="M1952" s="23"/>
      <c r="N1952" s="23"/>
      <c r="O1952" s="25" t="s">
        <v>5334</v>
      </c>
      <c r="P1952" s="23"/>
      <c r="Q1952" s="25"/>
      <c r="R1952" s="58"/>
      <c r="S1952" s="23"/>
      <c r="T1952" s="23"/>
      <c r="U1952" s="25"/>
      <c r="V1952" s="23"/>
      <c r="W1952" s="25"/>
      <c r="X1952" s="58"/>
      <c r="Y1952" s="23"/>
      <c r="Z1952" s="23"/>
      <c r="AA1952" s="33">
        <v>5</v>
      </c>
      <c r="AB1952" s="295" t="str">
        <f t="shared" si="154"/>
        <v>年間</v>
      </c>
      <c r="AC1952" s="268"/>
      <c r="AD1952" s="23">
        <v>1</v>
      </c>
      <c r="AE1952" s="134">
        <v>173400</v>
      </c>
      <c r="AF1952" s="26">
        <f t="shared" si="155"/>
        <v>173400</v>
      </c>
      <c r="AG1952" s="27">
        <v>41944</v>
      </c>
      <c r="AH1952" s="168"/>
      <c r="AI1952" s="29" t="str">
        <f t="shared" si="152"/>
        <v/>
      </c>
      <c r="AJ1952" s="178" t="str">
        <f t="shared" si="153"/>
        <v/>
      </c>
      <c r="AK1952" s="23" t="s">
        <v>5340</v>
      </c>
      <c r="AL1952" s="23"/>
      <c r="AM1952" s="35"/>
      <c r="AN1952" s="408" t="str">
        <f>IF($AA1952-data!$G$1=0,"　",IF(AK1952=0,"　",VLOOKUP($AK1952,data!$A$1:$H$264,8,FALSE)))</f>
        <v>消耗部品交換対象</v>
      </c>
      <c r="AO1952" s="35"/>
      <c r="AP1952" s="134"/>
      <c r="AQ1952" s="264" t="str">
        <f t="shared" si="156"/>
        <v>契約期間 未入力</v>
      </c>
    </row>
    <row r="1953" spans="1:43" s="74" customFormat="1" ht="24.75" customHeight="1" x14ac:dyDescent="0.15">
      <c r="A1953" s="297">
        <v>1950</v>
      </c>
      <c r="B1953" s="23" t="s">
        <v>5346</v>
      </c>
      <c r="C1953" s="24" t="s">
        <v>2344</v>
      </c>
      <c r="D1953" s="23"/>
      <c r="E1953" s="23"/>
      <c r="F1953" s="23"/>
      <c r="G1953" s="23"/>
      <c r="H1953" s="23"/>
      <c r="I1953" s="23"/>
      <c r="J1953" s="23"/>
      <c r="K1953" s="23"/>
      <c r="L1953" s="23"/>
      <c r="M1953" s="23"/>
      <c r="N1953" s="23"/>
      <c r="O1953" s="23"/>
      <c r="P1953" s="23"/>
      <c r="Q1953" s="23"/>
      <c r="R1953" s="23"/>
      <c r="S1953" s="23"/>
      <c r="T1953" s="23"/>
      <c r="U1953" s="23"/>
      <c r="V1953" s="23"/>
      <c r="W1953" s="23"/>
      <c r="X1953" s="23"/>
      <c r="Y1953" s="23"/>
      <c r="Z1953" s="23"/>
      <c r="AA1953" s="33"/>
      <c r="AB1953" s="295" t="str">
        <f t="shared" si="154"/>
        <v/>
      </c>
      <c r="AC1953" s="268"/>
      <c r="AD1953" s="23"/>
      <c r="AE1953" s="134"/>
      <c r="AF1953" s="94" t="str">
        <f t="shared" si="155"/>
        <v/>
      </c>
      <c r="AG1953" s="27"/>
      <c r="AH1953" s="168"/>
      <c r="AI1953" s="29" t="str">
        <f t="shared" si="152"/>
        <v/>
      </c>
      <c r="AJ1953" s="178" t="str">
        <f t="shared" si="153"/>
        <v/>
      </c>
      <c r="AK1953" s="23"/>
      <c r="AL1953" s="23"/>
      <c r="AM1953" s="23"/>
      <c r="AN1953" s="408" t="str">
        <f>IF($AA1953-data!$G$1=0,"　",IF(AK1953=0,"　",VLOOKUP($AK1953,data!$A$1:$H$264,8,FALSE)))</f>
        <v>　</v>
      </c>
      <c r="AO1953" s="35"/>
      <c r="AP1953" s="134"/>
      <c r="AQ1953" s="264" t="str">
        <f t="shared" si="156"/>
        <v/>
      </c>
    </row>
    <row r="1954" spans="1:43" s="74" customFormat="1" ht="24.75" customHeight="1" x14ac:dyDescent="0.15">
      <c r="A1954" s="297">
        <v>1951</v>
      </c>
      <c r="B1954" s="23" t="s">
        <v>5347</v>
      </c>
      <c r="C1954" s="24" t="s">
        <v>2344</v>
      </c>
      <c r="D1954" s="23"/>
      <c r="E1954" s="23"/>
      <c r="F1954" s="23"/>
      <c r="G1954" s="23"/>
      <c r="H1954" s="23"/>
      <c r="I1954" s="23"/>
      <c r="J1954" s="23"/>
      <c r="K1954" s="23"/>
      <c r="L1954" s="23"/>
      <c r="M1954" s="23"/>
      <c r="N1954" s="23"/>
      <c r="O1954" s="23"/>
      <c r="P1954" s="23"/>
      <c r="Q1954" s="23"/>
      <c r="R1954" s="23"/>
      <c r="S1954" s="23"/>
      <c r="T1954" s="23"/>
      <c r="U1954" s="23"/>
      <c r="V1954" s="23"/>
      <c r="W1954" s="23"/>
      <c r="X1954" s="23"/>
      <c r="Y1954" s="23"/>
      <c r="Z1954" s="23"/>
      <c r="AA1954" s="33"/>
      <c r="AB1954" s="295" t="str">
        <f t="shared" si="154"/>
        <v/>
      </c>
      <c r="AC1954" s="268"/>
      <c r="AD1954" s="23"/>
      <c r="AE1954" s="134"/>
      <c r="AF1954" s="94" t="str">
        <f t="shared" si="155"/>
        <v/>
      </c>
      <c r="AG1954" s="27"/>
      <c r="AH1954" s="168"/>
      <c r="AI1954" s="29" t="str">
        <f t="shared" si="152"/>
        <v/>
      </c>
      <c r="AJ1954" s="178" t="str">
        <f t="shared" si="153"/>
        <v/>
      </c>
      <c r="AK1954" s="23"/>
      <c r="AL1954" s="23"/>
      <c r="AM1954" s="23"/>
      <c r="AN1954" s="408" t="str">
        <f>IF($AA1954-data!$G$1=0,"　",IF(AK1954=0,"　",VLOOKUP($AK1954,data!$A$1:$H$264,8,FALSE)))</f>
        <v>　</v>
      </c>
      <c r="AO1954" s="35"/>
      <c r="AP1954" s="134"/>
      <c r="AQ1954" s="264" t="str">
        <f t="shared" si="156"/>
        <v/>
      </c>
    </row>
    <row r="1955" spans="1:43" ht="24.75" customHeight="1" x14ac:dyDescent="0.15">
      <c r="A1955" s="297">
        <v>1952</v>
      </c>
      <c r="B1955" s="23" t="s">
        <v>5348</v>
      </c>
      <c r="C1955" s="24" t="s">
        <v>14340</v>
      </c>
      <c r="D1955" s="23" t="s">
        <v>1591</v>
      </c>
      <c r="E1955" s="23" t="s">
        <v>582</v>
      </c>
      <c r="F1955" s="24" t="s">
        <v>11168</v>
      </c>
      <c r="G1955" s="134" t="s">
        <v>5362</v>
      </c>
      <c r="H1955" s="23" t="s">
        <v>5363</v>
      </c>
      <c r="I1955" s="23" t="s">
        <v>11140</v>
      </c>
      <c r="J1955" s="95" t="s">
        <v>5364</v>
      </c>
      <c r="K1955" s="134" t="s">
        <v>5365</v>
      </c>
      <c r="L1955" s="134"/>
      <c r="M1955" s="23" t="s">
        <v>5366</v>
      </c>
      <c r="N1955" s="23"/>
      <c r="O1955" s="23" t="s">
        <v>5349</v>
      </c>
      <c r="P1955" s="23" t="s">
        <v>5350</v>
      </c>
      <c r="Q1955" s="134" t="s">
        <v>5351</v>
      </c>
      <c r="R1955" s="95" t="s">
        <v>5352</v>
      </c>
      <c r="S1955" s="23" t="s">
        <v>5353</v>
      </c>
      <c r="T1955" s="23" t="s">
        <v>5354</v>
      </c>
      <c r="U1955" s="95" t="s">
        <v>5355</v>
      </c>
      <c r="V1955" s="23" t="s">
        <v>5356</v>
      </c>
      <c r="W1955" s="95" t="s">
        <v>5357</v>
      </c>
      <c r="X1955" s="23"/>
      <c r="Y1955" s="23" t="s">
        <v>5358</v>
      </c>
      <c r="Z1955" s="23" t="s">
        <v>5358</v>
      </c>
      <c r="AA1955" s="33">
        <v>5</v>
      </c>
      <c r="AB1955" s="295" t="str">
        <f t="shared" si="154"/>
        <v>年間</v>
      </c>
      <c r="AC1955" s="268"/>
      <c r="AD1955" s="23">
        <v>1</v>
      </c>
      <c r="AE1955" s="134">
        <v>24000</v>
      </c>
      <c r="AF1955" s="94">
        <f t="shared" si="155"/>
        <v>24000</v>
      </c>
      <c r="AG1955" s="27">
        <v>41944</v>
      </c>
      <c r="AH1955" s="168">
        <v>41974</v>
      </c>
      <c r="AI1955" s="29" t="str">
        <f t="shared" si="152"/>
        <v>～</v>
      </c>
      <c r="AJ1955" s="178">
        <f t="shared" si="153"/>
        <v>43799</v>
      </c>
      <c r="AK1955" s="23" t="s">
        <v>5359</v>
      </c>
      <c r="AL1955" s="23" t="s">
        <v>5360</v>
      </c>
      <c r="AM1955" s="35">
        <v>41962</v>
      </c>
      <c r="AN1955" s="408">
        <f>IF($AA1955-data!$G$1=0,"　",IF(AK1955=0,"　",VLOOKUP($AK1955,data!$A$1:$H$264,8,FALSE)))</f>
        <v>0</v>
      </c>
      <c r="AO1955" s="35">
        <v>41968</v>
      </c>
      <c r="AP1955" s="134" t="s">
        <v>5361</v>
      </c>
      <c r="AQ1955" s="264" t="str">
        <f t="shared" si="156"/>
        <v/>
      </c>
    </row>
    <row r="1956" spans="1:43" s="74" customFormat="1" ht="24.75" customHeight="1" x14ac:dyDescent="0.15">
      <c r="A1956" s="297">
        <v>1953</v>
      </c>
      <c r="B1956" s="23" t="s">
        <v>5367</v>
      </c>
      <c r="C1956" s="24" t="s">
        <v>2344</v>
      </c>
      <c r="D1956" s="23"/>
      <c r="E1956" s="23"/>
      <c r="F1956" s="23"/>
      <c r="G1956" s="23"/>
      <c r="H1956" s="23"/>
      <c r="I1956" s="23"/>
      <c r="J1956" s="23"/>
      <c r="K1956" s="23"/>
      <c r="L1956" s="23"/>
      <c r="M1956" s="23"/>
      <c r="N1956" s="23"/>
      <c r="O1956" s="23"/>
      <c r="P1956" s="23"/>
      <c r="Q1956" s="23"/>
      <c r="R1956" s="23"/>
      <c r="S1956" s="23"/>
      <c r="T1956" s="23"/>
      <c r="U1956" s="23"/>
      <c r="V1956" s="23"/>
      <c r="W1956" s="23"/>
      <c r="X1956" s="23"/>
      <c r="Y1956" s="23"/>
      <c r="Z1956" s="23"/>
      <c r="AA1956" s="33"/>
      <c r="AB1956" s="295" t="str">
        <f t="shared" si="154"/>
        <v/>
      </c>
      <c r="AC1956" s="268"/>
      <c r="AD1956" s="23"/>
      <c r="AE1956" s="134"/>
      <c r="AF1956" s="94" t="str">
        <f t="shared" si="155"/>
        <v/>
      </c>
      <c r="AG1956" s="27"/>
      <c r="AH1956" s="168"/>
      <c r="AI1956" s="29" t="str">
        <f t="shared" si="152"/>
        <v/>
      </c>
      <c r="AJ1956" s="178" t="str">
        <f t="shared" si="153"/>
        <v/>
      </c>
      <c r="AK1956" s="23"/>
      <c r="AL1956" s="23"/>
      <c r="AM1956" s="23"/>
      <c r="AN1956" s="408" t="str">
        <f>IF($AA1956-data!$G$1=0,"　",IF(AK1956=0,"　",VLOOKUP($AK1956,data!$A$1:$H$264,8,FALSE)))</f>
        <v>　</v>
      </c>
      <c r="AO1956" s="35"/>
      <c r="AP1956" s="134"/>
      <c r="AQ1956" s="264" t="str">
        <f t="shared" si="156"/>
        <v/>
      </c>
    </row>
    <row r="1957" spans="1:43" s="74" customFormat="1" ht="24.75" customHeight="1" x14ac:dyDescent="0.15">
      <c r="A1957" s="297">
        <v>1954</v>
      </c>
      <c r="B1957" s="23" t="s">
        <v>5368</v>
      </c>
      <c r="C1957" s="24" t="s">
        <v>2344</v>
      </c>
      <c r="D1957" s="23"/>
      <c r="E1957" s="23"/>
      <c r="F1957" s="23"/>
      <c r="G1957" s="23"/>
      <c r="H1957" s="23"/>
      <c r="I1957" s="23"/>
      <c r="J1957" s="23"/>
      <c r="K1957" s="23"/>
      <c r="L1957" s="23"/>
      <c r="M1957" s="23"/>
      <c r="N1957" s="23"/>
      <c r="O1957" s="23"/>
      <c r="P1957" s="23"/>
      <c r="Q1957" s="23"/>
      <c r="R1957" s="23"/>
      <c r="S1957" s="23"/>
      <c r="T1957" s="23"/>
      <c r="U1957" s="23"/>
      <c r="V1957" s="23"/>
      <c r="W1957" s="23"/>
      <c r="X1957" s="23"/>
      <c r="Y1957" s="23"/>
      <c r="Z1957" s="23"/>
      <c r="AA1957" s="33"/>
      <c r="AB1957" s="295" t="str">
        <f t="shared" si="154"/>
        <v/>
      </c>
      <c r="AC1957" s="268"/>
      <c r="AD1957" s="23"/>
      <c r="AE1957" s="134"/>
      <c r="AF1957" s="94" t="str">
        <f t="shared" si="155"/>
        <v/>
      </c>
      <c r="AG1957" s="27"/>
      <c r="AH1957" s="168"/>
      <c r="AI1957" s="29" t="str">
        <f t="shared" si="152"/>
        <v/>
      </c>
      <c r="AJ1957" s="178" t="str">
        <f t="shared" si="153"/>
        <v/>
      </c>
      <c r="AK1957" s="23"/>
      <c r="AL1957" s="23"/>
      <c r="AM1957" s="23"/>
      <c r="AN1957" s="408" t="str">
        <f>IF($AA1957-data!$G$1=0,"　",IF(AK1957=0,"　",VLOOKUP($AK1957,data!$A$1:$H$264,8,FALSE)))</f>
        <v>　</v>
      </c>
      <c r="AO1957" s="35"/>
      <c r="AP1957" s="134"/>
      <c r="AQ1957" s="264" t="str">
        <f t="shared" si="156"/>
        <v/>
      </c>
    </row>
    <row r="1958" spans="1:43" s="74" customFormat="1" ht="24.75" customHeight="1" x14ac:dyDescent="0.15">
      <c r="A1958" s="297">
        <v>1955</v>
      </c>
      <c r="B1958" s="23" t="s">
        <v>5369</v>
      </c>
      <c r="C1958" s="24" t="s">
        <v>2344</v>
      </c>
      <c r="D1958" s="23"/>
      <c r="E1958" s="23"/>
      <c r="F1958" s="23"/>
      <c r="G1958" s="23"/>
      <c r="H1958" s="23"/>
      <c r="I1958" s="23"/>
      <c r="J1958" s="23"/>
      <c r="K1958" s="23"/>
      <c r="L1958" s="23"/>
      <c r="M1958" s="23"/>
      <c r="N1958" s="23"/>
      <c r="O1958" s="23"/>
      <c r="P1958" s="23"/>
      <c r="Q1958" s="23"/>
      <c r="R1958" s="23"/>
      <c r="S1958" s="23"/>
      <c r="T1958" s="23"/>
      <c r="U1958" s="23"/>
      <c r="V1958" s="23"/>
      <c r="W1958" s="23"/>
      <c r="X1958" s="23"/>
      <c r="Y1958" s="23"/>
      <c r="Z1958" s="23"/>
      <c r="AA1958" s="33"/>
      <c r="AB1958" s="295" t="str">
        <f t="shared" si="154"/>
        <v/>
      </c>
      <c r="AC1958" s="268"/>
      <c r="AD1958" s="23"/>
      <c r="AE1958" s="134"/>
      <c r="AF1958" s="94" t="str">
        <f t="shared" si="155"/>
        <v/>
      </c>
      <c r="AG1958" s="27"/>
      <c r="AH1958" s="168"/>
      <c r="AI1958" s="29" t="str">
        <f t="shared" si="152"/>
        <v/>
      </c>
      <c r="AJ1958" s="178" t="str">
        <f t="shared" si="153"/>
        <v/>
      </c>
      <c r="AK1958" s="23"/>
      <c r="AL1958" s="23"/>
      <c r="AM1958" s="23"/>
      <c r="AN1958" s="408" t="str">
        <f>IF($AA1958-data!$G$1=0,"　",IF(AK1958=0,"　",VLOOKUP($AK1958,data!$A$1:$H$264,8,FALSE)))</f>
        <v>　</v>
      </c>
      <c r="AO1958" s="35"/>
      <c r="AP1958" s="134"/>
      <c r="AQ1958" s="264" t="str">
        <f t="shared" si="156"/>
        <v/>
      </c>
    </row>
    <row r="1959" spans="1:43" ht="24.75" customHeight="1" x14ac:dyDescent="0.15">
      <c r="A1959" s="297">
        <v>1956</v>
      </c>
      <c r="B1959" s="298" t="s">
        <v>5370</v>
      </c>
      <c r="C1959" s="299" t="s">
        <v>14330</v>
      </c>
      <c r="D1959" s="298" t="s">
        <v>5371</v>
      </c>
      <c r="E1959" s="23" t="s">
        <v>5333</v>
      </c>
      <c r="F1959" s="24" t="s">
        <v>13631</v>
      </c>
      <c r="G1959" s="25" t="s">
        <v>5377</v>
      </c>
      <c r="H1959" s="23" t="s">
        <v>5378</v>
      </c>
      <c r="I1959" s="23" t="s">
        <v>11163</v>
      </c>
      <c r="J1959" s="25" t="s">
        <v>5379</v>
      </c>
      <c r="K1959" s="58" t="s">
        <v>5380</v>
      </c>
      <c r="L1959" s="58"/>
      <c r="M1959" s="23" t="s">
        <v>5381</v>
      </c>
      <c r="N1959" s="23" t="s">
        <v>5382</v>
      </c>
      <c r="O1959" s="25" t="s">
        <v>5372</v>
      </c>
      <c r="P1959" s="23"/>
      <c r="Q1959" s="25" t="s">
        <v>5373</v>
      </c>
      <c r="R1959" s="58" t="s">
        <v>5374</v>
      </c>
      <c r="S1959" s="23" t="s">
        <v>5375</v>
      </c>
      <c r="T1959" s="23" t="s">
        <v>5376</v>
      </c>
      <c r="U1959" s="25" t="s">
        <v>5377</v>
      </c>
      <c r="V1959" s="23" t="s">
        <v>5378</v>
      </c>
      <c r="W1959" s="25" t="s">
        <v>5379</v>
      </c>
      <c r="X1959" s="58" t="s">
        <v>5380</v>
      </c>
      <c r="Y1959" s="23" t="s">
        <v>5381</v>
      </c>
      <c r="Z1959" s="23" t="s">
        <v>5382</v>
      </c>
      <c r="AA1959" s="33">
        <v>5</v>
      </c>
      <c r="AB1959" s="295" t="str">
        <f t="shared" si="154"/>
        <v>年間</v>
      </c>
      <c r="AC1959" s="268"/>
      <c r="AD1959" s="23">
        <v>1</v>
      </c>
      <c r="AE1959" s="134">
        <v>8800</v>
      </c>
      <c r="AF1959" s="26">
        <f t="shared" si="155"/>
        <v>8800</v>
      </c>
      <c r="AG1959" s="27">
        <v>41944</v>
      </c>
      <c r="AH1959" s="168">
        <v>41939</v>
      </c>
      <c r="AI1959" s="29" t="str">
        <f t="shared" si="152"/>
        <v>～</v>
      </c>
      <c r="AJ1959" s="178">
        <f t="shared" si="153"/>
        <v>43764</v>
      </c>
      <c r="AK1959" s="23" t="s">
        <v>5383</v>
      </c>
      <c r="AL1959" s="23" t="s">
        <v>5384</v>
      </c>
      <c r="AM1959" s="35">
        <v>41939</v>
      </c>
      <c r="AN1959" s="408" t="str">
        <f>IF($AA1959-data!$G$1=0,"　",IF(AK1959=0,"　",VLOOKUP($AK1959,data!$A$1:$H$264,8,FALSE)))</f>
        <v>消耗部品交換対象</v>
      </c>
      <c r="AO1959" s="35"/>
      <c r="AP1959" s="134" t="s">
        <v>5385</v>
      </c>
      <c r="AQ1959" s="264">
        <f t="shared" si="156"/>
        <v>43005</v>
      </c>
    </row>
    <row r="1960" spans="1:43" ht="24.75" customHeight="1" x14ac:dyDescent="0.15">
      <c r="A1960" s="297">
        <v>1957</v>
      </c>
      <c r="B1960" s="298" t="s">
        <v>5386</v>
      </c>
      <c r="C1960" s="299" t="s">
        <v>14330</v>
      </c>
      <c r="D1960" s="298" t="s">
        <v>5371</v>
      </c>
      <c r="E1960" s="23" t="s">
        <v>5333</v>
      </c>
      <c r="F1960" s="24" t="s">
        <v>13631</v>
      </c>
      <c r="G1960" s="25" t="s">
        <v>5377</v>
      </c>
      <c r="H1960" s="23" t="s">
        <v>5378</v>
      </c>
      <c r="I1960" s="23" t="s">
        <v>11163</v>
      </c>
      <c r="J1960" s="25" t="s">
        <v>5379</v>
      </c>
      <c r="K1960" s="58" t="s">
        <v>5380</v>
      </c>
      <c r="L1960" s="58"/>
      <c r="M1960" s="23" t="s">
        <v>5381</v>
      </c>
      <c r="N1960" s="23" t="s">
        <v>5382</v>
      </c>
      <c r="O1960" s="25" t="s">
        <v>5372</v>
      </c>
      <c r="P1960" s="23"/>
      <c r="Q1960" s="25" t="s">
        <v>5373</v>
      </c>
      <c r="R1960" s="58" t="s">
        <v>5374</v>
      </c>
      <c r="S1960" s="23" t="s">
        <v>5375</v>
      </c>
      <c r="T1960" s="23" t="s">
        <v>5376</v>
      </c>
      <c r="U1960" s="25" t="s">
        <v>5377</v>
      </c>
      <c r="V1960" s="23" t="s">
        <v>5378</v>
      </c>
      <c r="W1960" s="25" t="s">
        <v>5379</v>
      </c>
      <c r="X1960" s="58" t="s">
        <v>5380</v>
      </c>
      <c r="Y1960" s="23" t="s">
        <v>5381</v>
      </c>
      <c r="Z1960" s="23" t="s">
        <v>5382</v>
      </c>
      <c r="AA1960" s="33">
        <v>5</v>
      </c>
      <c r="AB1960" s="295" t="str">
        <f t="shared" si="154"/>
        <v>年間</v>
      </c>
      <c r="AC1960" s="268"/>
      <c r="AD1960" s="23">
        <v>1</v>
      </c>
      <c r="AE1960" s="134">
        <v>12000</v>
      </c>
      <c r="AF1960" s="26">
        <f t="shared" si="155"/>
        <v>12000</v>
      </c>
      <c r="AG1960" s="27">
        <v>41944</v>
      </c>
      <c r="AH1960" s="168">
        <v>41939</v>
      </c>
      <c r="AI1960" s="29" t="str">
        <f t="shared" si="152"/>
        <v>～</v>
      </c>
      <c r="AJ1960" s="178">
        <f t="shared" si="153"/>
        <v>43764</v>
      </c>
      <c r="AK1960" s="23" t="s">
        <v>3160</v>
      </c>
      <c r="AL1960" s="23" t="s">
        <v>5387</v>
      </c>
      <c r="AM1960" s="35">
        <v>41939</v>
      </c>
      <c r="AN1960" s="408">
        <f>IF($AA1960-data!$G$1=0,"　",IF(AK1960=0,"　",VLOOKUP($AK1960,data!$A$1:$H$264,8,FALSE)))</f>
        <v>0</v>
      </c>
      <c r="AO1960" s="35"/>
      <c r="AP1960" s="134" t="s">
        <v>5385</v>
      </c>
      <c r="AQ1960" s="264" t="str">
        <f t="shared" si="156"/>
        <v/>
      </c>
    </row>
    <row r="1961" spans="1:43" ht="24.75" customHeight="1" x14ac:dyDescent="0.15">
      <c r="A1961" s="297">
        <v>1958</v>
      </c>
      <c r="B1961" s="298" t="s">
        <v>5388</v>
      </c>
      <c r="C1961" s="299" t="s">
        <v>14330</v>
      </c>
      <c r="D1961" s="298" t="s">
        <v>5371</v>
      </c>
      <c r="E1961" s="23" t="s">
        <v>5333</v>
      </c>
      <c r="F1961" s="24" t="s">
        <v>13631</v>
      </c>
      <c r="G1961" s="25" t="s">
        <v>5377</v>
      </c>
      <c r="H1961" s="23" t="s">
        <v>5378</v>
      </c>
      <c r="I1961" s="23" t="s">
        <v>11163</v>
      </c>
      <c r="J1961" s="25" t="s">
        <v>5379</v>
      </c>
      <c r="K1961" s="58" t="s">
        <v>5380</v>
      </c>
      <c r="L1961" s="58"/>
      <c r="M1961" s="23" t="s">
        <v>5381</v>
      </c>
      <c r="N1961" s="23" t="s">
        <v>5382</v>
      </c>
      <c r="O1961" s="25" t="s">
        <v>5372</v>
      </c>
      <c r="P1961" s="23"/>
      <c r="Q1961" s="25" t="s">
        <v>5373</v>
      </c>
      <c r="R1961" s="58" t="s">
        <v>5374</v>
      </c>
      <c r="S1961" s="23" t="s">
        <v>5375</v>
      </c>
      <c r="T1961" s="23" t="s">
        <v>5376</v>
      </c>
      <c r="U1961" s="25" t="s">
        <v>5377</v>
      </c>
      <c r="V1961" s="23" t="s">
        <v>5378</v>
      </c>
      <c r="W1961" s="25" t="s">
        <v>5379</v>
      </c>
      <c r="X1961" s="58" t="s">
        <v>5380</v>
      </c>
      <c r="Y1961" s="23" t="s">
        <v>5381</v>
      </c>
      <c r="Z1961" s="23" t="s">
        <v>5382</v>
      </c>
      <c r="AA1961" s="33">
        <v>5</v>
      </c>
      <c r="AB1961" s="295" t="str">
        <f t="shared" si="154"/>
        <v>年間</v>
      </c>
      <c r="AC1961" s="268"/>
      <c r="AD1961" s="23">
        <v>1</v>
      </c>
      <c r="AE1961" s="134">
        <v>12000</v>
      </c>
      <c r="AF1961" s="26">
        <f t="shared" si="155"/>
        <v>12000</v>
      </c>
      <c r="AG1961" s="27">
        <v>41944</v>
      </c>
      <c r="AH1961" s="168">
        <v>41939</v>
      </c>
      <c r="AI1961" s="29" t="str">
        <f t="shared" si="152"/>
        <v>～</v>
      </c>
      <c r="AJ1961" s="178">
        <f t="shared" si="153"/>
        <v>43764</v>
      </c>
      <c r="AK1961" s="23" t="s">
        <v>3160</v>
      </c>
      <c r="AL1961" s="23" t="s">
        <v>5389</v>
      </c>
      <c r="AM1961" s="35">
        <v>41939</v>
      </c>
      <c r="AN1961" s="408">
        <f>IF($AA1961-data!$G$1=0,"　",IF(AK1961=0,"　",VLOOKUP($AK1961,data!$A$1:$H$264,8,FALSE)))</f>
        <v>0</v>
      </c>
      <c r="AO1961" s="35"/>
      <c r="AP1961" s="134" t="s">
        <v>5385</v>
      </c>
      <c r="AQ1961" s="264" t="str">
        <f t="shared" si="156"/>
        <v/>
      </c>
    </row>
    <row r="1962" spans="1:43" ht="24.75" customHeight="1" x14ac:dyDescent="0.15">
      <c r="A1962" s="297">
        <v>1959</v>
      </c>
      <c r="B1962" s="298" t="s">
        <v>5390</v>
      </c>
      <c r="C1962" s="299" t="s">
        <v>14330</v>
      </c>
      <c r="D1962" s="298" t="s">
        <v>5371</v>
      </c>
      <c r="E1962" s="23" t="s">
        <v>5333</v>
      </c>
      <c r="F1962" s="24" t="s">
        <v>13631</v>
      </c>
      <c r="G1962" s="25" t="s">
        <v>5377</v>
      </c>
      <c r="H1962" s="23" t="s">
        <v>5378</v>
      </c>
      <c r="I1962" s="23" t="s">
        <v>11163</v>
      </c>
      <c r="J1962" s="25" t="s">
        <v>5379</v>
      </c>
      <c r="K1962" s="58" t="s">
        <v>5380</v>
      </c>
      <c r="L1962" s="58"/>
      <c r="M1962" s="23" t="s">
        <v>5381</v>
      </c>
      <c r="N1962" s="23" t="s">
        <v>5382</v>
      </c>
      <c r="O1962" s="25" t="s">
        <v>5372</v>
      </c>
      <c r="P1962" s="23"/>
      <c r="Q1962" s="25" t="s">
        <v>5373</v>
      </c>
      <c r="R1962" s="58" t="s">
        <v>5374</v>
      </c>
      <c r="S1962" s="23" t="s">
        <v>5375</v>
      </c>
      <c r="T1962" s="23" t="s">
        <v>5376</v>
      </c>
      <c r="U1962" s="25" t="s">
        <v>5377</v>
      </c>
      <c r="V1962" s="23" t="s">
        <v>5378</v>
      </c>
      <c r="W1962" s="25" t="s">
        <v>5379</v>
      </c>
      <c r="X1962" s="58" t="s">
        <v>5380</v>
      </c>
      <c r="Y1962" s="23" t="s">
        <v>5381</v>
      </c>
      <c r="Z1962" s="23" t="s">
        <v>5382</v>
      </c>
      <c r="AA1962" s="33">
        <v>5</v>
      </c>
      <c r="AB1962" s="295" t="str">
        <f t="shared" si="154"/>
        <v>年間</v>
      </c>
      <c r="AC1962" s="268"/>
      <c r="AD1962" s="23">
        <v>1</v>
      </c>
      <c r="AE1962" s="134">
        <v>104400</v>
      </c>
      <c r="AF1962" s="26">
        <f t="shared" si="155"/>
        <v>104400</v>
      </c>
      <c r="AG1962" s="27">
        <v>41944</v>
      </c>
      <c r="AH1962" s="168">
        <v>41939</v>
      </c>
      <c r="AI1962" s="29" t="str">
        <f t="shared" si="152"/>
        <v>～</v>
      </c>
      <c r="AJ1962" s="178">
        <f t="shared" si="153"/>
        <v>43764</v>
      </c>
      <c r="AK1962" s="160" t="s">
        <v>3530</v>
      </c>
      <c r="AL1962" s="23" t="s">
        <v>15359</v>
      </c>
      <c r="AM1962" s="35">
        <v>41939</v>
      </c>
      <c r="AN1962" s="408" t="str">
        <f>IF($AA1962-data!$G$1=0,"　",IF(AK1962=0,"　",VLOOKUP($AK1962,data!$A$1:$H$264,8,FALSE)))</f>
        <v>消耗部品交換対象</v>
      </c>
      <c r="AO1962" s="35"/>
      <c r="AP1962" s="134" t="s">
        <v>5385</v>
      </c>
      <c r="AQ1962" s="264">
        <f t="shared" si="156"/>
        <v>43005</v>
      </c>
    </row>
    <row r="1963" spans="1:43" ht="24.75" customHeight="1" x14ac:dyDescent="0.15">
      <c r="A1963" s="297">
        <v>1960</v>
      </c>
      <c r="B1963" s="298" t="s">
        <v>5391</v>
      </c>
      <c r="C1963" s="299" t="s">
        <v>14330</v>
      </c>
      <c r="D1963" s="298" t="s">
        <v>5371</v>
      </c>
      <c r="E1963" s="23" t="s">
        <v>5333</v>
      </c>
      <c r="F1963" s="24" t="s">
        <v>13631</v>
      </c>
      <c r="G1963" s="25" t="s">
        <v>5377</v>
      </c>
      <c r="H1963" s="23" t="s">
        <v>5378</v>
      </c>
      <c r="I1963" s="23" t="s">
        <v>11163</v>
      </c>
      <c r="J1963" s="25" t="s">
        <v>5379</v>
      </c>
      <c r="K1963" s="58" t="s">
        <v>5380</v>
      </c>
      <c r="L1963" s="58"/>
      <c r="M1963" s="23" t="s">
        <v>5381</v>
      </c>
      <c r="N1963" s="23" t="s">
        <v>5382</v>
      </c>
      <c r="O1963" s="25" t="s">
        <v>5372</v>
      </c>
      <c r="P1963" s="23"/>
      <c r="Q1963" s="25" t="s">
        <v>5373</v>
      </c>
      <c r="R1963" s="58" t="s">
        <v>5374</v>
      </c>
      <c r="S1963" s="23" t="s">
        <v>5375</v>
      </c>
      <c r="T1963" s="23" t="s">
        <v>5376</v>
      </c>
      <c r="U1963" s="25" t="s">
        <v>5377</v>
      </c>
      <c r="V1963" s="23" t="s">
        <v>5378</v>
      </c>
      <c r="W1963" s="25" t="s">
        <v>5379</v>
      </c>
      <c r="X1963" s="58" t="s">
        <v>5380</v>
      </c>
      <c r="Y1963" s="23" t="s">
        <v>5381</v>
      </c>
      <c r="Z1963" s="23" t="s">
        <v>5382</v>
      </c>
      <c r="AA1963" s="33">
        <v>5</v>
      </c>
      <c r="AB1963" s="295" t="str">
        <f t="shared" si="154"/>
        <v>年間</v>
      </c>
      <c r="AC1963" s="268"/>
      <c r="AD1963" s="23">
        <v>1</v>
      </c>
      <c r="AE1963" s="134">
        <v>99600</v>
      </c>
      <c r="AF1963" s="26">
        <f t="shared" si="155"/>
        <v>99600</v>
      </c>
      <c r="AG1963" s="27">
        <v>41944</v>
      </c>
      <c r="AH1963" s="168">
        <v>41939</v>
      </c>
      <c r="AI1963" s="29" t="str">
        <f t="shared" si="152"/>
        <v>～</v>
      </c>
      <c r="AJ1963" s="178">
        <f t="shared" si="153"/>
        <v>43764</v>
      </c>
      <c r="AK1963" s="160" t="s">
        <v>5392</v>
      </c>
      <c r="AL1963" s="23" t="s">
        <v>15359</v>
      </c>
      <c r="AM1963" s="35">
        <v>41939</v>
      </c>
      <c r="AN1963" s="408" t="str">
        <f>IF($AA1963-data!$G$1=0,"　",IF(AK1963=0,"　",VLOOKUP($AK1963,data!$A$1:$H$264,8,FALSE)))</f>
        <v>消耗部品交換対象</v>
      </c>
      <c r="AO1963" s="35"/>
      <c r="AP1963" s="134" t="s">
        <v>5385</v>
      </c>
      <c r="AQ1963" s="264">
        <f t="shared" si="156"/>
        <v>43005</v>
      </c>
    </row>
    <row r="1964" spans="1:43" ht="24.75" customHeight="1" x14ac:dyDescent="0.15">
      <c r="A1964" s="297">
        <v>1961</v>
      </c>
      <c r="B1964" s="298" t="s">
        <v>5391</v>
      </c>
      <c r="C1964" s="299" t="s">
        <v>14330</v>
      </c>
      <c r="D1964" s="298" t="s">
        <v>5371</v>
      </c>
      <c r="E1964" s="23" t="s">
        <v>5333</v>
      </c>
      <c r="F1964" s="24" t="s">
        <v>13631</v>
      </c>
      <c r="G1964" s="25" t="s">
        <v>5377</v>
      </c>
      <c r="H1964" s="23" t="s">
        <v>5378</v>
      </c>
      <c r="I1964" s="23" t="s">
        <v>11163</v>
      </c>
      <c r="J1964" s="25" t="s">
        <v>5379</v>
      </c>
      <c r="K1964" s="58" t="s">
        <v>5380</v>
      </c>
      <c r="L1964" s="58"/>
      <c r="M1964" s="23" t="s">
        <v>5381</v>
      </c>
      <c r="N1964" s="23" t="s">
        <v>5382</v>
      </c>
      <c r="O1964" s="25" t="s">
        <v>5372</v>
      </c>
      <c r="P1964" s="23"/>
      <c r="Q1964" s="25" t="s">
        <v>5373</v>
      </c>
      <c r="R1964" s="58" t="s">
        <v>5374</v>
      </c>
      <c r="S1964" s="23" t="s">
        <v>5375</v>
      </c>
      <c r="T1964" s="23" t="s">
        <v>5376</v>
      </c>
      <c r="U1964" s="25" t="s">
        <v>5377</v>
      </c>
      <c r="V1964" s="23" t="s">
        <v>5378</v>
      </c>
      <c r="W1964" s="25" t="s">
        <v>5379</v>
      </c>
      <c r="X1964" s="58" t="s">
        <v>5380</v>
      </c>
      <c r="Y1964" s="23" t="s">
        <v>5381</v>
      </c>
      <c r="Z1964" s="23" t="s">
        <v>5382</v>
      </c>
      <c r="AA1964" s="33">
        <v>5</v>
      </c>
      <c r="AB1964" s="295" t="str">
        <f t="shared" si="154"/>
        <v>年間</v>
      </c>
      <c r="AC1964" s="268"/>
      <c r="AD1964" s="23">
        <v>1</v>
      </c>
      <c r="AE1964" s="134">
        <v>99600</v>
      </c>
      <c r="AF1964" s="26">
        <f t="shared" si="155"/>
        <v>99600</v>
      </c>
      <c r="AG1964" s="27">
        <v>41944</v>
      </c>
      <c r="AH1964" s="168">
        <v>41939</v>
      </c>
      <c r="AI1964" s="29" t="str">
        <f t="shared" si="152"/>
        <v>～</v>
      </c>
      <c r="AJ1964" s="178">
        <f t="shared" si="153"/>
        <v>43764</v>
      </c>
      <c r="AK1964" s="160" t="s">
        <v>5392</v>
      </c>
      <c r="AL1964" s="23" t="s">
        <v>15359</v>
      </c>
      <c r="AM1964" s="35">
        <v>41939</v>
      </c>
      <c r="AN1964" s="408" t="str">
        <f>IF($AA1964-data!$G$1=0,"　",IF(AK1964=0,"　",VLOOKUP($AK1964,data!$A$1:$H$264,8,FALSE)))</f>
        <v>消耗部品交換対象</v>
      </c>
      <c r="AO1964" s="35"/>
      <c r="AP1964" s="134" t="s">
        <v>5385</v>
      </c>
      <c r="AQ1964" s="264">
        <f t="shared" si="156"/>
        <v>43005</v>
      </c>
    </row>
    <row r="1965" spans="1:43" ht="24.75" customHeight="1" x14ac:dyDescent="0.15">
      <c r="A1965" s="297">
        <v>1962</v>
      </c>
      <c r="B1965" s="298" t="s">
        <v>5391</v>
      </c>
      <c r="C1965" s="299" t="s">
        <v>14330</v>
      </c>
      <c r="D1965" s="298" t="s">
        <v>5371</v>
      </c>
      <c r="E1965" s="23" t="s">
        <v>5333</v>
      </c>
      <c r="F1965" s="24" t="s">
        <v>13631</v>
      </c>
      <c r="G1965" s="25" t="s">
        <v>5377</v>
      </c>
      <c r="H1965" s="23" t="s">
        <v>5378</v>
      </c>
      <c r="I1965" s="23" t="s">
        <v>11163</v>
      </c>
      <c r="J1965" s="25" t="s">
        <v>5379</v>
      </c>
      <c r="K1965" s="58" t="s">
        <v>5380</v>
      </c>
      <c r="L1965" s="58"/>
      <c r="M1965" s="23" t="s">
        <v>5381</v>
      </c>
      <c r="N1965" s="23" t="s">
        <v>5382</v>
      </c>
      <c r="O1965" s="25" t="s">
        <v>5372</v>
      </c>
      <c r="P1965" s="23"/>
      <c r="Q1965" s="25" t="s">
        <v>5373</v>
      </c>
      <c r="R1965" s="58" t="s">
        <v>5374</v>
      </c>
      <c r="S1965" s="23" t="s">
        <v>5375</v>
      </c>
      <c r="T1965" s="23" t="s">
        <v>5376</v>
      </c>
      <c r="U1965" s="25" t="s">
        <v>5377</v>
      </c>
      <c r="V1965" s="23" t="s">
        <v>5378</v>
      </c>
      <c r="W1965" s="25" t="s">
        <v>5379</v>
      </c>
      <c r="X1965" s="58" t="s">
        <v>5380</v>
      </c>
      <c r="Y1965" s="23" t="s">
        <v>5381</v>
      </c>
      <c r="Z1965" s="23" t="s">
        <v>5382</v>
      </c>
      <c r="AA1965" s="33">
        <v>5</v>
      </c>
      <c r="AB1965" s="295" t="str">
        <f t="shared" si="154"/>
        <v>年間</v>
      </c>
      <c r="AC1965" s="268"/>
      <c r="AD1965" s="23">
        <v>1</v>
      </c>
      <c r="AE1965" s="134">
        <v>99600</v>
      </c>
      <c r="AF1965" s="26">
        <f t="shared" si="155"/>
        <v>99600</v>
      </c>
      <c r="AG1965" s="27">
        <v>41944</v>
      </c>
      <c r="AH1965" s="168">
        <v>41939</v>
      </c>
      <c r="AI1965" s="29" t="str">
        <f t="shared" si="152"/>
        <v>～</v>
      </c>
      <c r="AJ1965" s="178">
        <f t="shared" si="153"/>
        <v>43764</v>
      </c>
      <c r="AK1965" s="160" t="s">
        <v>5052</v>
      </c>
      <c r="AL1965" s="23" t="s">
        <v>15359</v>
      </c>
      <c r="AM1965" s="35">
        <v>41939</v>
      </c>
      <c r="AN1965" s="408" t="str">
        <f>IF($AA1965-data!$G$1=0,"　",IF(AK1965=0,"　",VLOOKUP($AK1965,data!$A$1:$H$264,8,FALSE)))</f>
        <v>消耗部品交換対象</v>
      </c>
      <c r="AO1965" s="35"/>
      <c r="AP1965" s="134" t="s">
        <v>5385</v>
      </c>
      <c r="AQ1965" s="264">
        <f t="shared" si="156"/>
        <v>43005</v>
      </c>
    </row>
    <row r="1966" spans="1:43" ht="24.75" customHeight="1" x14ac:dyDescent="0.15">
      <c r="A1966" s="297">
        <v>1963</v>
      </c>
      <c r="B1966" s="298" t="s">
        <v>5391</v>
      </c>
      <c r="C1966" s="299" t="s">
        <v>14330</v>
      </c>
      <c r="D1966" s="298" t="s">
        <v>5371</v>
      </c>
      <c r="E1966" s="23" t="s">
        <v>5333</v>
      </c>
      <c r="F1966" s="24" t="s">
        <v>13631</v>
      </c>
      <c r="G1966" s="25" t="s">
        <v>5377</v>
      </c>
      <c r="H1966" s="23" t="s">
        <v>5378</v>
      </c>
      <c r="I1966" s="23" t="s">
        <v>11163</v>
      </c>
      <c r="J1966" s="25" t="s">
        <v>5379</v>
      </c>
      <c r="K1966" s="58" t="s">
        <v>5380</v>
      </c>
      <c r="L1966" s="58"/>
      <c r="M1966" s="23" t="s">
        <v>5381</v>
      </c>
      <c r="N1966" s="23" t="s">
        <v>5382</v>
      </c>
      <c r="O1966" s="25" t="s">
        <v>5372</v>
      </c>
      <c r="P1966" s="23"/>
      <c r="Q1966" s="25" t="s">
        <v>5373</v>
      </c>
      <c r="R1966" s="58" t="s">
        <v>5374</v>
      </c>
      <c r="S1966" s="23" t="s">
        <v>5375</v>
      </c>
      <c r="T1966" s="23" t="s">
        <v>5376</v>
      </c>
      <c r="U1966" s="25" t="s">
        <v>5377</v>
      </c>
      <c r="V1966" s="23" t="s">
        <v>5378</v>
      </c>
      <c r="W1966" s="25" t="s">
        <v>5379</v>
      </c>
      <c r="X1966" s="58" t="s">
        <v>5380</v>
      </c>
      <c r="Y1966" s="23" t="s">
        <v>5381</v>
      </c>
      <c r="Z1966" s="23" t="s">
        <v>5382</v>
      </c>
      <c r="AA1966" s="33">
        <v>5</v>
      </c>
      <c r="AB1966" s="295" t="str">
        <f t="shared" si="154"/>
        <v>年間</v>
      </c>
      <c r="AC1966" s="268"/>
      <c r="AD1966" s="23">
        <v>1</v>
      </c>
      <c r="AE1966" s="134">
        <v>99600</v>
      </c>
      <c r="AF1966" s="26">
        <f t="shared" si="155"/>
        <v>99600</v>
      </c>
      <c r="AG1966" s="27">
        <v>41944</v>
      </c>
      <c r="AH1966" s="168">
        <v>41939</v>
      </c>
      <c r="AI1966" s="29" t="str">
        <f t="shared" si="152"/>
        <v>～</v>
      </c>
      <c r="AJ1966" s="178">
        <f t="shared" si="153"/>
        <v>43764</v>
      </c>
      <c r="AK1966" s="160" t="s">
        <v>5392</v>
      </c>
      <c r="AL1966" s="23" t="s">
        <v>15359</v>
      </c>
      <c r="AM1966" s="35">
        <v>41939</v>
      </c>
      <c r="AN1966" s="408" t="str">
        <f>IF($AA1966-data!$G$1=0,"　",IF(AK1966=0,"　",VLOOKUP($AK1966,data!$A$1:$H$264,8,FALSE)))</f>
        <v>消耗部品交換対象</v>
      </c>
      <c r="AO1966" s="35"/>
      <c r="AP1966" s="134" t="s">
        <v>5385</v>
      </c>
      <c r="AQ1966" s="264">
        <f t="shared" si="156"/>
        <v>43005</v>
      </c>
    </row>
    <row r="1967" spans="1:43" ht="24.75" customHeight="1" x14ac:dyDescent="0.15">
      <c r="A1967" s="297">
        <v>1964</v>
      </c>
      <c r="B1967" s="298" t="s">
        <v>5393</v>
      </c>
      <c r="C1967" s="299" t="s">
        <v>14330</v>
      </c>
      <c r="D1967" s="298" t="s">
        <v>5371</v>
      </c>
      <c r="E1967" s="23" t="s">
        <v>1653</v>
      </c>
      <c r="F1967" s="24" t="s">
        <v>11115</v>
      </c>
      <c r="G1967" s="25" t="s">
        <v>5377</v>
      </c>
      <c r="H1967" s="23"/>
      <c r="I1967" s="23" t="s">
        <v>11116</v>
      </c>
      <c r="J1967" s="25" t="s">
        <v>11120</v>
      </c>
      <c r="K1967" s="58"/>
      <c r="L1967" s="58"/>
      <c r="M1967" s="23" t="s">
        <v>5397</v>
      </c>
      <c r="N1967" s="23"/>
      <c r="O1967" s="25" t="s">
        <v>5372</v>
      </c>
      <c r="P1967" s="23"/>
      <c r="Q1967" s="25" t="s">
        <v>5373</v>
      </c>
      <c r="R1967" s="58" t="s">
        <v>5374</v>
      </c>
      <c r="S1967" s="23" t="s">
        <v>5375</v>
      </c>
      <c r="T1967" s="23" t="s">
        <v>5376</v>
      </c>
      <c r="U1967" s="25" t="s">
        <v>5377</v>
      </c>
      <c r="V1967" s="23"/>
      <c r="W1967" s="25" t="s">
        <v>5394</v>
      </c>
      <c r="X1967" s="58"/>
      <c r="Y1967" s="23"/>
      <c r="Z1967" s="23"/>
      <c r="AA1967" s="33">
        <v>5</v>
      </c>
      <c r="AB1967" s="295" t="str">
        <f t="shared" si="154"/>
        <v>年間</v>
      </c>
      <c r="AC1967" s="268"/>
      <c r="AD1967" s="23">
        <v>1</v>
      </c>
      <c r="AE1967" s="134">
        <v>15000</v>
      </c>
      <c r="AF1967" s="26">
        <f t="shared" si="155"/>
        <v>15000</v>
      </c>
      <c r="AG1967" s="27">
        <v>41944</v>
      </c>
      <c r="AH1967" s="168">
        <v>41939</v>
      </c>
      <c r="AI1967" s="29" t="str">
        <f t="shared" si="152"/>
        <v>～</v>
      </c>
      <c r="AJ1967" s="178">
        <f t="shared" si="153"/>
        <v>43764</v>
      </c>
      <c r="AK1967" s="23" t="s">
        <v>5395</v>
      </c>
      <c r="AL1967" s="23" t="s">
        <v>5396</v>
      </c>
      <c r="AM1967" s="35">
        <v>41939</v>
      </c>
      <c r="AN1967" s="408">
        <f>IF($AA1967-data!$G$1=0,"　",IF(AK1967=0,"　",VLOOKUP($AK1967,data!$A$1:$H$264,8,FALSE)))</f>
        <v>0</v>
      </c>
      <c r="AO1967" s="35"/>
      <c r="AP1967" s="134" t="s">
        <v>5385</v>
      </c>
      <c r="AQ1967" s="264" t="str">
        <f t="shared" si="156"/>
        <v/>
      </c>
    </row>
    <row r="1968" spans="1:43" s="74" customFormat="1" ht="24.75" customHeight="1" x14ac:dyDescent="0.15">
      <c r="A1968" s="297">
        <v>1965</v>
      </c>
      <c r="B1968" s="23" t="s">
        <v>5398</v>
      </c>
      <c r="C1968" s="24" t="s">
        <v>2344</v>
      </c>
      <c r="D1968" s="23"/>
      <c r="E1968" s="23"/>
      <c r="F1968" s="23"/>
      <c r="G1968" s="23"/>
      <c r="H1968" s="23"/>
      <c r="I1968" s="23"/>
      <c r="J1968" s="23"/>
      <c r="K1968" s="23"/>
      <c r="L1968" s="23"/>
      <c r="M1968" s="23"/>
      <c r="N1968" s="23"/>
      <c r="O1968" s="23"/>
      <c r="P1968" s="23"/>
      <c r="Q1968" s="23"/>
      <c r="R1968" s="23"/>
      <c r="S1968" s="23"/>
      <c r="T1968" s="23"/>
      <c r="U1968" s="23"/>
      <c r="V1968" s="23"/>
      <c r="W1968" s="23"/>
      <c r="X1968" s="23"/>
      <c r="Y1968" s="23"/>
      <c r="Z1968" s="23"/>
      <c r="AA1968" s="33"/>
      <c r="AB1968" s="295" t="str">
        <f t="shared" si="154"/>
        <v/>
      </c>
      <c r="AC1968" s="268"/>
      <c r="AD1968" s="23"/>
      <c r="AE1968" s="134"/>
      <c r="AF1968" s="94" t="str">
        <f t="shared" si="155"/>
        <v/>
      </c>
      <c r="AG1968" s="27"/>
      <c r="AH1968" s="168"/>
      <c r="AI1968" s="29" t="str">
        <f t="shared" si="152"/>
        <v/>
      </c>
      <c r="AJ1968" s="178" t="str">
        <f t="shared" si="153"/>
        <v/>
      </c>
      <c r="AK1968" s="23"/>
      <c r="AL1968" s="23"/>
      <c r="AM1968" s="23"/>
      <c r="AN1968" s="408" t="str">
        <f>IF($AA1968-data!$G$1=0,"　",IF(AK1968=0,"　",VLOOKUP($AK1968,data!$A$1:$H$264,8,FALSE)))</f>
        <v>　</v>
      </c>
      <c r="AO1968" s="35"/>
      <c r="AP1968" s="134"/>
      <c r="AQ1968" s="264" t="str">
        <f t="shared" si="156"/>
        <v/>
      </c>
    </row>
    <row r="1969" spans="1:43" s="74" customFormat="1" ht="24.75" customHeight="1" x14ac:dyDescent="0.15">
      <c r="A1969" s="297">
        <v>1966</v>
      </c>
      <c r="B1969" s="23" t="s">
        <v>5399</v>
      </c>
      <c r="C1969" s="24" t="s">
        <v>14366</v>
      </c>
      <c r="D1969" s="23" t="s">
        <v>5400</v>
      </c>
      <c r="E1969" s="23" t="s">
        <v>5333</v>
      </c>
      <c r="F1969" s="24" t="s">
        <v>13631</v>
      </c>
      <c r="G1969" s="25" t="s">
        <v>5401</v>
      </c>
      <c r="H1969" s="23" t="s">
        <v>5402</v>
      </c>
      <c r="I1969" s="23" t="s">
        <v>11163</v>
      </c>
      <c r="J1969" s="25" t="s">
        <v>5403</v>
      </c>
      <c r="K1969" s="58" t="s">
        <v>5404</v>
      </c>
      <c r="L1969" s="58"/>
      <c r="M1969" s="23" t="s">
        <v>5405</v>
      </c>
      <c r="N1969" s="25" t="s">
        <v>5406</v>
      </c>
      <c r="O1969" s="25" t="s">
        <v>8302</v>
      </c>
      <c r="P1969" s="23" t="s">
        <v>8304</v>
      </c>
      <c r="Q1969" s="25" t="s">
        <v>8303</v>
      </c>
      <c r="R1969" s="58" t="s">
        <v>8305</v>
      </c>
      <c r="S1969" s="23" t="s">
        <v>8306</v>
      </c>
      <c r="T1969" s="23" t="s">
        <v>4613</v>
      </c>
      <c r="U1969" s="25" t="s">
        <v>5401</v>
      </c>
      <c r="V1969" s="23" t="s">
        <v>8309</v>
      </c>
      <c r="W1969" s="25" t="s">
        <v>8308</v>
      </c>
      <c r="X1969" s="58" t="s">
        <v>5404</v>
      </c>
      <c r="Y1969" s="23" t="s">
        <v>5405</v>
      </c>
      <c r="Z1969" s="25" t="s">
        <v>8307</v>
      </c>
      <c r="AA1969" s="33">
        <v>5</v>
      </c>
      <c r="AB1969" s="295" t="str">
        <f t="shared" si="154"/>
        <v>年間</v>
      </c>
      <c r="AC1969" s="268"/>
      <c r="AD1969" s="23">
        <v>1</v>
      </c>
      <c r="AE1969" s="134">
        <v>58800</v>
      </c>
      <c r="AF1969" s="26">
        <f t="shared" si="155"/>
        <v>58800</v>
      </c>
      <c r="AG1969" s="27">
        <v>41944</v>
      </c>
      <c r="AH1969" s="168">
        <v>42014</v>
      </c>
      <c r="AI1969" s="29" t="str">
        <f t="shared" si="152"/>
        <v>～</v>
      </c>
      <c r="AJ1969" s="178">
        <f t="shared" si="153"/>
        <v>43839</v>
      </c>
      <c r="AK1969" s="23" t="s">
        <v>5407</v>
      </c>
      <c r="AL1969" s="23" t="s">
        <v>8310</v>
      </c>
      <c r="AM1969" s="35">
        <v>42014</v>
      </c>
      <c r="AN1969" s="408" t="str">
        <f>IF($AA1969-data!$G$1=0,"　",IF(AK1969=0,"　",VLOOKUP($AK1969,data!$A$1:$H$264,8,FALSE)))</f>
        <v>消耗部品交換対象</v>
      </c>
      <c r="AO1969" s="35">
        <v>42131</v>
      </c>
      <c r="AP1969" s="134" t="s">
        <v>5408</v>
      </c>
      <c r="AQ1969" s="264">
        <f t="shared" si="156"/>
        <v>43079</v>
      </c>
    </row>
    <row r="1970" spans="1:43" s="74" customFormat="1" ht="24.75" customHeight="1" x14ac:dyDescent="0.15">
      <c r="A1970" s="297">
        <v>1967</v>
      </c>
      <c r="B1970" s="23" t="s">
        <v>5409</v>
      </c>
      <c r="C1970" s="24" t="s">
        <v>14366</v>
      </c>
      <c r="D1970" s="23" t="s">
        <v>5400</v>
      </c>
      <c r="E1970" s="23" t="s">
        <v>5333</v>
      </c>
      <c r="F1970" s="24" t="s">
        <v>13631</v>
      </c>
      <c r="G1970" s="25" t="s">
        <v>5401</v>
      </c>
      <c r="H1970" s="23" t="s">
        <v>5402</v>
      </c>
      <c r="I1970" s="23" t="s">
        <v>11163</v>
      </c>
      <c r="J1970" s="25" t="s">
        <v>5403</v>
      </c>
      <c r="K1970" s="58" t="s">
        <v>5404</v>
      </c>
      <c r="L1970" s="58"/>
      <c r="M1970" s="23" t="s">
        <v>5405</v>
      </c>
      <c r="N1970" s="25" t="s">
        <v>5406</v>
      </c>
      <c r="O1970" s="25" t="s">
        <v>8302</v>
      </c>
      <c r="P1970" s="23" t="s">
        <v>8304</v>
      </c>
      <c r="Q1970" s="25" t="s">
        <v>8303</v>
      </c>
      <c r="R1970" s="58" t="s">
        <v>8305</v>
      </c>
      <c r="S1970" s="23" t="s">
        <v>8306</v>
      </c>
      <c r="T1970" s="23" t="s">
        <v>4613</v>
      </c>
      <c r="U1970" s="25" t="s">
        <v>5401</v>
      </c>
      <c r="V1970" s="23" t="s">
        <v>8309</v>
      </c>
      <c r="W1970" s="25" t="s">
        <v>8308</v>
      </c>
      <c r="X1970" s="58" t="s">
        <v>5404</v>
      </c>
      <c r="Y1970" s="23" t="s">
        <v>5405</v>
      </c>
      <c r="Z1970" s="25" t="s">
        <v>5406</v>
      </c>
      <c r="AA1970" s="33">
        <v>5</v>
      </c>
      <c r="AB1970" s="295" t="str">
        <f t="shared" si="154"/>
        <v>年間</v>
      </c>
      <c r="AC1970" s="268"/>
      <c r="AD1970" s="23">
        <v>1</v>
      </c>
      <c r="AE1970" s="134">
        <v>15600</v>
      </c>
      <c r="AF1970" s="26">
        <f t="shared" si="155"/>
        <v>15600</v>
      </c>
      <c r="AG1970" s="27">
        <v>41944</v>
      </c>
      <c r="AH1970" s="168">
        <v>42014</v>
      </c>
      <c r="AI1970" s="29" t="str">
        <f t="shared" si="152"/>
        <v>～</v>
      </c>
      <c r="AJ1970" s="178">
        <f t="shared" si="153"/>
        <v>43839</v>
      </c>
      <c r="AK1970" s="23" t="s">
        <v>5410</v>
      </c>
      <c r="AL1970" s="23" t="s">
        <v>8312</v>
      </c>
      <c r="AM1970" s="35">
        <v>42014</v>
      </c>
      <c r="AN1970" s="408">
        <f>IF($AA1970-data!$G$1=0,"　",IF(AK1970=0,"　",VLOOKUP($AK1970,data!$A$1:$H$264,8,FALSE)))</f>
        <v>0</v>
      </c>
      <c r="AO1970" s="35">
        <v>42131</v>
      </c>
      <c r="AP1970" s="134" t="s">
        <v>5408</v>
      </c>
      <c r="AQ1970" s="264" t="str">
        <f t="shared" si="156"/>
        <v/>
      </c>
    </row>
    <row r="1971" spans="1:43" s="74" customFormat="1" ht="24.75" customHeight="1" x14ac:dyDescent="0.15">
      <c r="A1971" s="297">
        <v>1968</v>
      </c>
      <c r="B1971" s="23" t="s">
        <v>5409</v>
      </c>
      <c r="C1971" s="24" t="s">
        <v>14366</v>
      </c>
      <c r="D1971" s="23" t="s">
        <v>5400</v>
      </c>
      <c r="E1971" s="23" t="s">
        <v>5333</v>
      </c>
      <c r="F1971" s="24" t="s">
        <v>13631</v>
      </c>
      <c r="G1971" s="25" t="s">
        <v>5401</v>
      </c>
      <c r="H1971" s="23" t="s">
        <v>5402</v>
      </c>
      <c r="I1971" s="23" t="s">
        <v>11163</v>
      </c>
      <c r="J1971" s="25" t="s">
        <v>5403</v>
      </c>
      <c r="K1971" s="58" t="s">
        <v>5404</v>
      </c>
      <c r="L1971" s="58"/>
      <c r="M1971" s="23" t="s">
        <v>5405</v>
      </c>
      <c r="N1971" s="25" t="s">
        <v>5406</v>
      </c>
      <c r="O1971" s="25" t="s">
        <v>8302</v>
      </c>
      <c r="P1971" s="23" t="s">
        <v>8304</v>
      </c>
      <c r="Q1971" s="25" t="s">
        <v>8303</v>
      </c>
      <c r="R1971" s="58" t="s">
        <v>8305</v>
      </c>
      <c r="S1971" s="23" t="s">
        <v>8306</v>
      </c>
      <c r="T1971" s="23" t="s">
        <v>4613</v>
      </c>
      <c r="U1971" s="25" t="s">
        <v>5401</v>
      </c>
      <c r="V1971" s="23" t="s">
        <v>8309</v>
      </c>
      <c r="W1971" s="25" t="s">
        <v>8308</v>
      </c>
      <c r="X1971" s="58" t="s">
        <v>5404</v>
      </c>
      <c r="Y1971" s="23" t="s">
        <v>5405</v>
      </c>
      <c r="Z1971" s="25" t="s">
        <v>5406</v>
      </c>
      <c r="AA1971" s="33">
        <v>5</v>
      </c>
      <c r="AB1971" s="295" t="str">
        <f t="shared" si="154"/>
        <v>年間</v>
      </c>
      <c r="AC1971" s="268"/>
      <c r="AD1971" s="23">
        <v>1</v>
      </c>
      <c r="AE1971" s="134">
        <v>15600</v>
      </c>
      <c r="AF1971" s="26">
        <f t="shared" si="155"/>
        <v>15600</v>
      </c>
      <c r="AG1971" s="27">
        <v>41944</v>
      </c>
      <c r="AH1971" s="168">
        <v>42014</v>
      </c>
      <c r="AI1971" s="29" t="str">
        <f t="shared" si="152"/>
        <v>～</v>
      </c>
      <c r="AJ1971" s="178">
        <f t="shared" si="153"/>
        <v>43839</v>
      </c>
      <c r="AK1971" s="23" t="s">
        <v>5410</v>
      </c>
      <c r="AL1971" s="23" t="s">
        <v>8313</v>
      </c>
      <c r="AM1971" s="35">
        <v>42014</v>
      </c>
      <c r="AN1971" s="408">
        <f>IF($AA1971-data!$G$1=0,"　",IF(AK1971=0,"　",VLOOKUP($AK1971,data!$A$1:$H$264,8,FALSE)))</f>
        <v>0</v>
      </c>
      <c r="AO1971" s="35">
        <v>42131</v>
      </c>
      <c r="AP1971" s="134" t="s">
        <v>5408</v>
      </c>
      <c r="AQ1971" s="264" t="str">
        <f t="shared" si="156"/>
        <v/>
      </c>
    </row>
    <row r="1972" spans="1:43" s="74" customFormat="1" ht="24.75" customHeight="1" x14ac:dyDescent="0.15">
      <c r="A1972" s="297">
        <v>1969</v>
      </c>
      <c r="B1972" s="23" t="s">
        <v>5409</v>
      </c>
      <c r="C1972" s="24" t="s">
        <v>14366</v>
      </c>
      <c r="D1972" s="23" t="s">
        <v>5400</v>
      </c>
      <c r="E1972" s="23" t="s">
        <v>5333</v>
      </c>
      <c r="F1972" s="24" t="s">
        <v>13631</v>
      </c>
      <c r="G1972" s="25" t="s">
        <v>5401</v>
      </c>
      <c r="H1972" s="23" t="s">
        <v>5402</v>
      </c>
      <c r="I1972" s="23" t="s">
        <v>11163</v>
      </c>
      <c r="J1972" s="25" t="s">
        <v>5403</v>
      </c>
      <c r="K1972" s="58" t="s">
        <v>5404</v>
      </c>
      <c r="L1972" s="58"/>
      <c r="M1972" s="23" t="s">
        <v>5405</v>
      </c>
      <c r="N1972" s="25" t="s">
        <v>5406</v>
      </c>
      <c r="O1972" s="25" t="s">
        <v>8302</v>
      </c>
      <c r="P1972" s="23" t="s">
        <v>8304</v>
      </c>
      <c r="Q1972" s="25" t="s">
        <v>8303</v>
      </c>
      <c r="R1972" s="58" t="s">
        <v>8305</v>
      </c>
      <c r="S1972" s="23" t="s">
        <v>8306</v>
      </c>
      <c r="T1972" s="23" t="s">
        <v>4613</v>
      </c>
      <c r="U1972" s="25" t="s">
        <v>5401</v>
      </c>
      <c r="V1972" s="23" t="s">
        <v>8309</v>
      </c>
      <c r="W1972" s="25" t="s">
        <v>8308</v>
      </c>
      <c r="X1972" s="58" t="s">
        <v>5404</v>
      </c>
      <c r="Y1972" s="23" t="s">
        <v>5405</v>
      </c>
      <c r="Z1972" s="25" t="s">
        <v>5406</v>
      </c>
      <c r="AA1972" s="33">
        <v>5</v>
      </c>
      <c r="AB1972" s="295" t="str">
        <f t="shared" si="154"/>
        <v>年間</v>
      </c>
      <c r="AC1972" s="268"/>
      <c r="AD1972" s="23">
        <v>1</v>
      </c>
      <c r="AE1972" s="134">
        <v>15600</v>
      </c>
      <c r="AF1972" s="26">
        <f t="shared" si="155"/>
        <v>15600</v>
      </c>
      <c r="AG1972" s="27">
        <v>41944</v>
      </c>
      <c r="AH1972" s="168">
        <v>42014</v>
      </c>
      <c r="AI1972" s="29" t="str">
        <f t="shared" si="152"/>
        <v>～</v>
      </c>
      <c r="AJ1972" s="178">
        <f t="shared" si="153"/>
        <v>43839</v>
      </c>
      <c r="AK1972" s="23" t="s">
        <v>5410</v>
      </c>
      <c r="AL1972" s="23" t="s">
        <v>8314</v>
      </c>
      <c r="AM1972" s="35">
        <v>42014</v>
      </c>
      <c r="AN1972" s="408">
        <f>IF($AA1972-data!$G$1=0,"　",IF(AK1972=0,"　",VLOOKUP($AK1972,data!$A$1:$H$264,8,FALSE)))</f>
        <v>0</v>
      </c>
      <c r="AO1972" s="35">
        <v>42131</v>
      </c>
      <c r="AP1972" s="134" t="s">
        <v>5408</v>
      </c>
      <c r="AQ1972" s="264" t="str">
        <f t="shared" si="156"/>
        <v/>
      </c>
    </row>
    <row r="1973" spans="1:43" s="74" customFormat="1" ht="24.75" customHeight="1" x14ac:dyDescent="0.15">
      <c r="A1973" s="297">
        <v>1970</v>
      </c>
      <c r="B1973" s="23" t="s">
        <v>5411</v>
      </c>
      <c r="C1973" s="24" t="s">
        <v>14366</v>
      </c>
      <c r="D1973" s="23" t="s">
        <v>5400</v>
      </c>
      <c r="E1973" s="23" t="s">
        <v>5333</v>
      </c>
      <c r="F1973" s="24" t="s">
        <v>13631</v>
      </c>
      <c r="G1973" s="25" t="s">
        <v>5401</v>
      </c>
      <c r="H1973" s="23" t="s">
        <v>5402</v>
      </c>
      <c r="I1973" s="23" t="s">
        <v>11163</v>
      </c>
      <c r="J1973" s="25" t="s">
        <v>5403</v>
      </c>
      <c r="K1973" s="58" t="s">
        <v>5404</v>
      </c>
      <c r="L1973" s="58"/>
      <c r="M1973" s="23" t="s">
        <v>5405</v>
      </c>
      <c r="N1973" s="25" t="s">
        <v>5406</v>
      </c>
      <c r="O1973" s="25" t="s">
        <v>8302</v>
      </c>
      <c r="P1973" s="23" t="s">
        <v>8304</v>
      </c>
      <c r="Q1973" s="25" t="s">
        <v>8303</v>
      </c>
      <c r="R1973" s="58" t="s">
        <v>8305</v>
      </c>
      <c r="S1973" s="23" t="s">
        <v>8306</v>
      </c>
      <c r="T1973" s="23" t="s">
        <v>4613</v>
      </c>
      <c r="U1973" s="25" t="s">
        <v>5401</v>
      </c>
      <c r="V1973" s="23" t="s">
        <v>8309</v>
      </c>
      <c r="W1973" s="25" t="s">
        <v>8308</v>
      </c>
      <c r="X1973" s="58" t="s">
        <v>5404</v>
      </c>
      <c r="Y1973" s="23" t="s">
        <v>5405</v>
      </c>
      <c r="Z1973" s="25" t="s">
        <v>5406</v>
      </c>
      <c r="AA1973" s="33">
        <v>5</v>
      </c>
      <c r="AB1973" s="295" t="str">
        <f t="shared" si="154"/>
        <v>年間</v>
      </c>
      <c r="AC1973" s="268"/>
      <c r="AD1973" s="23">
        <v>1</v>
      </c>
      <c r="AE1973" s="134">
        <v>100200</v>
      </c>
      <c r="AF1973" s="26">
        <f t="shared" si="155"/>
        <v>100200</v>
      </c>
      <c r="AG1973" s="27">
        <v>41944</v>
      </c>
      <c r="AH1973" s="168">
        <v>42014</v>
      </c>
      <c r="AI1973" s="29" t="str">
        <f t="shared" si="152"/>
        <v>～</v>
      </c>
      <c r="AJ1973" s="178">
        <f t="shared" si="153"/>
        <v>43839</v>
      </c>
      <c r="AK1973" s="23" t="s">
        <v>5412</v>
      </c>
      <c r="AL1973" s="23" t="s">
        <v>8311</v>
      </c>
      <c r="AM1973" s="35">
        <v>42014</v>
      </c>
      <c r="AN1973" s="408" t="str">
        <f>IF($AA1973-data!$G$1=0,"　",IF(AK1973=0,"　",VLOOKUP($AK1973,data!$A$1:$H$264,8,FALSE)))</f>
        <v>消耗部品交換対象</v>
      </c>
      <c r="AO1973" s="35">
        <v>42131</v>
      </c>
      <c r="AP1973" s="134" t="s">
        <v>5408</v>
      </c>
      <c r="AQ1973" s="264">
        <f t="shared" si="156"/>
        <v>43079</v>
      </c>
    </row>
    <row r="1974" spans="1:43" ht="24.75" customHeight="1" x14ac:dyDescent="0.15">
      <c r="A1974" s="297">
        <v>1971</v>
      </c>
      <c r="B1974" s="23" t="s">
        <v>5413</v>
      </c>
      <c r="C1974" s="24" t="s">
        <v>3308</v>
      </c>
      <c r="D1974" s="23" t="s">
        <v>5414</v>
      </c>
      <c r="E1974" s="23" t="s">
        <v>3308</v>
      </c>
      <c r="F1974" s="24" t="s">
        <v>8156</v>
      </c>
      <c r="G1974" s="25" t="s">
        <v>5427</v>
      </c>
      <c r="H1974" s="23"/>
      <c r="I1974" s="23" t="s">
        <v>9143</v>
      </c>
      <c r="J1974" s="25" t="s">
        <v>5428</v>
      </c>
      <c r="K1974" s="58"/>
      <c r="L1974" s="58"/>
      <c r="M1974" s="23"/>
      <c r="N1974" s="23"/>
      <c r="O1974" s="25" t="s">
        <v>5415</v>
      </c>
      <c r="P1974" s="23" t="s">
        <v>5416</v>
      </c>
      <c r="Q1974" s="25" t="s">
        <v>5417</v>
      </c>
      <c r="R1974" s="58"/>
      <c r="S1974" s="23" t="s">
        <v>5418</v>
      </c>
      <c r="T1974" s="23" t="s">
        <v>5419</v>
      </c>
      <c r="U1974" s="25" t="s">
        <v>5420</v>
      </c>
      <c r="V1974" s="23" t="s">
        <v>5421</v>
      </c>
      <c r="W1974" s="25" t="s">
        <v>5422</v>
      </c>
      <c r="X1974" s="58" t="s">
        <v>5423</v>
      </c>
      <c r="Y1974" s="23" t="s">
        <v>5424</v>
      </c>
      <c r="Z1974" s="23"/>
      <c r="AA1974" s="33">
        <v>5</v>
      </c>
      <c r="AB1974" s="295" t="str">
        <f t="shared" si="154"/>
        <v>年間</v>
      </c>
      <c r="AC1974" s="268"/>
      <c r="AD1974" s="23">
        <v>1</v>
      </c>
      <c r="AE1974" s="134">
        <v>100200</v>
      </c>
      <c r="AF1974" s="26">
        <f t="shared" si="155"/>
        <v>100200</v>
      </c>
      <c r="AG1974" s="27">
        <v>41944</v>
      </c>
      <c r="AH1974" s="168">
        <v>41974</v>
      </c>
      <c r="AI1974" s="29" t="str">
        <f t="shared" si="152"/>
        <v>～</v>
      </c>
      <c r="AJ1974" s="178">
        <f t="shared" si="153"/>
        <v>43799</v>
      </c>
      <c r="AK1974" s="23" t="s">
        <v>5425</v>
      </c>
      <c r="AL1974" s="23" t="s">
        <v>5426</v>
      </c>
      <c r="AM1974" s="35">
        <v>41974</v>
      </c>
      <c r="AN1974" s="408" t="str">
        <f>IF($AA1974-data!$G$1=0,"　",IF(AK1974=0,"　",VLOOKUP($AK1974,data!$A$1:$H$264,8,FALSE)))</f>
        <v>消耗部品交換対象</v>
      </c>
      <c r="AO1974" s="35">
        <v>41971</v>
      </c>
      <c r="AP1974" s="134" t="s">
        <v>5323</v>
      </c>
      <c r="AQ1974" s="264">
        <f t="shared" si="156"/>
        <v>43040</v>
      </c>
    </row>
    <row r="1975" spans="1:43" ht="24.75" customHeight="1" x14ac:dyDescent="0.15">
      <c r="A1975" s="297">
        <v>1972</v>
      </c>
      <c r="B1975" s="23" t="s">
        <v>5413</v>
      </c>
      <c r="C1975" s="24" t="s">
        <v>3308</v>
      </c>
      <c r="D1975" s="23" t="s">
        <v>5414</v>
      </c>
      <c r="E1975" s="23" t="s">
        <v>3308</v>
      </c>
      <c r="F1975" s="24" t="s">
        <v>8156</v>
      </c>
      <c r="G1975" s="25" t="s">
        <v>5427</v>
      </c>
      <c r="H1975" s="23"/>
      <c r="I1975" s="23" t="s">
        <v>9143</v>
      </c>
      <c r="J1975" s="25" t="s">
        <v>5428</v>
      </c>
      <c r="K1975" s="58"/>
      <c r="L1975" s="58"/>
      <c r="M1975" s="23"/>
      <c r="N1975" s="23"/>
      <c r="O1975" s="25" t="s">
        <v>5415</v>
      </c>
      <c r="P1975" s="23" t="s">
        <v>5416</v>
      </c>
      <c r="Q1975" s="25" t="s">
        <v>5417</v>
      </c>
      <c r="R1975" s="58"/>
      <c r="S1975" s="23" t="s">
        <v>5418</v>
      </c>
      <c r="T1975" s="23" t="s">
        <v>5419</v>
      </c>
      <c r="U1975" s="25" t="s">
        <v>5420</v>
      </c>
      <c r="V1975" s="23" t="s">
        <v>5421</v>
      </c>
      <c r="W1975" s="25" t="s">
        <v>5422</v>
      </c>
      <c r="X1975" s="58" t="s">
        <v>5423</v>
      </c>
      <c r="Y1975" s="23" t="s">
        <v>5424</v>
      </c>
      <c r="Z1975" s="23"/>
      <c r="AA1975" s="33">
        <v>5</v>
      </c>
      <c r="AB1975" s="295" t="str">
        <f t="shared" si="154"/>
        <v>年間</v>
      </c>
      <c r="AC1975" s="268"/>
      <c r="AD1975" s="23">
        <v>1</v>
      </c>
      <c r="AE1975" s="134">
        <v>100200</v>
      </c>
      <c r="AF1975" s="26">
        <f t="shared" si="155"/>
        <v>100200</v>
      </c>
      <c r="AG1975" s="27">
        <v>41944</v>
      </c>
      <c r="AH1975" s="168">
        <v>41974</v>
      </c>
      <c r="AI1975" s="29" t="str">
        <f t="shared" si="152"/>
        <v>～</v>
      </c>
      <c r="AJ1975" s="178">
        <f t="shared" si="153"/>
        <v>43799</v>
      </c>
      <c r="AK1975" s="23" t="s">
        <v>5425</v>
      </c>
      <c r="AL1975" s="23" t="s">
        <v>5429</v>
      </c>
      <c r="AM1975" s="35">
        <v>41974</v>
      </c>
      <c r="AN1975" s="408" t="str">
        <f>IF($AA1975-data!$G$1=0,"　",IF(AK1975=0,"　",VLOOKUP($AK1975,data!$A$1:$H$264,8,FALSE)))</f>
        <v>消耗部品交換対象</v>
      </c>
      <c r="AO1975" s="35">
        <v>41971</v>
      </c>
      <c r="AP1975" s="134" t="s">
        <v>5323</v>
      </c>
      <c r="AQ1975" s="264">
        <f t="shared" si="156"/>
        <v>43040</v>
      </c>
    </row>
    <row r="1976" spans="1:43" ht="24.75" customHeight="1" x14ac:dyDescent="0.15">
      <c r="A1976" s="297">
        <v>1973</v>
      </c>
      <c r="B1976" s="23" t="s">
        <v>5413</v>
      </c>
      <c r="C1976" s="24" t="s">
        <v>3308</v>
      </c>
      <c r="D1976" s="23" t="s">
        <v>5414</v>
      </c>
      <c r="E1976" s="23" t="s">
        <v>3308</v>
      </c>
      <c r="F1976" s="24" t="s">
        <v>8156</v>
      </c>
      <c r="G1976" s="25" t="s">
        <v>5427</v>
      </c>
      <c r="H1976" s="23"/>
      <c r="I1976" s="23" t="s">
        <v>9143</v>
      </c>
      <c r="J1976" s="25" t="s">
        <v>5428</v>
      </c>
      <c r="K1976" s="58"/>
      <c r="L1976" s="58"/>
      <c r="M1976" s="23"/>
      <c r="N1976" s="23"/>
      <c r="O1976" s="25" t="s">
        <v>5415</v>
      </c>
      <c r="P1976" s="23" t="s">
        <v>5416</v>
      </c>
      <c r="Q1976" s="25" t="s">
        <v>5417</v>
      </c>
      <c r="R1976" s="58"/>
      <c r="S1976" s="23" t="s">
        <v>5418</v>
      </c>
      <c r="T1976" s="23" t="s">
        <v>5419</v>
      </c>
      <c r="U1976" s="25" t="s">
        <v>5420</v>
      </c>
      <c r="V1976" s="23" t="s">
        <v>5421</v>
      </c>
      <c r="W1976" s="25" t="s">
        <v>5422</v>
      </c>
      <c r="X1976" s="58" t="s">
        <v>5423</v>
      </c>
      <c r="Y1976" s="23" t="s">
        <v>5424</v>
      </c>
      <c r="Z1976" s="23"/>
      <c r="AA1976" s="33">
        <v>5</v>
      </c>
      <c r="AB1976" s="295" t="str">
        <f t="shared" si="154"/>
        <v>年間</v>
      </c>
      <c r="AC1976" s="268"/>
      <c r="AD1976" s="23">
        <v>1</v>
      </c>
      <c r="AE1976" s="134">
        <v>100200</v>
      </c>
      <c r="AF1976" s="26">
        <f t="shared" si="155"/>
        <v>100200</v>
      </c>
      <c r="AG1976" s="27">
        <v>41944</v>
      </c>
      <c r="AH1976" s="168">
        <v>41974</v>
      </c>
      <c r="AI1976" s="29" t="str">
        <f t="shared" si="152"/>
        <v>～</v>
      </c>
      <c r="AJ1976" s="178">
        <f t="shared" si="153"/>
        <v>43799</v>
      </c>
      <c r="AK1976" s="23" t="s">
        <v>5425</v>
      </c>
      <c r="AL1976" s="23" t="s">
        <v>5430</v>
      </c>
      <c r="AM1976" s="35">
        <v>41974</v>
      </c>
      <c r="AN1976" s="408" t="str">
        <f>IF($AA1976-data!$G$1=0,"　",IF(AK1976=0,"　",VLOOKUP($AK1976,data!$A$1:$H$264,8,FALSE)))</f>
        <v>消耗部品交換対象</v>
      </c>
      <c r="AO1976" s="35">
        <v>41971</v>
      </c>
      <c r="AP1976" s="134" t="s">
        <v>5323</v>
      </c>
      <c r="AQ1976" s="264">
        <f t="shared" si="156"/>
        <v>43040</v>
      </c>
    </row>
    <row r="1977" spans="1:43" ht="24.75" customHeight="1" x14ac:dyDescent="0.15">
      <c r="A1977" s="297">
        <v>1974</v>
      </c>
      <c r="B1977" s="23" t="s">
        <v>5431</v>
      </c>
      <c r="C1977" s="24" t="s">
        <v>3308</v>
      </c>
      <c r="D1977" s="23" t="s">
        <v>5414</v>
      </c>
      <c r="E1977" s="23" t="s">
        <v>3308</v>
      </c>
      <c r="F1977" s="24" t="s">
        <v>8156</v>
      </c>
      <c r="G1977" s="25" t="s">
        <v>5427</v>
      </c>
      <c r="H1977" s="23"/>
      <c r="I1977" s="23" t="s">
        <v>9143</v>
      </c>
      <c r="J1977" s="25" t="s">
        <v>5428</v>
      </c>
      <c r="K1977" s="58"/>
      <c r="L1977" s="58"/>
      <c r="M1977" s="23"/>
      <c r="N1977" s="23"/>
      <c r="O1977" s="25" t="s">
        <v>5415</v>
      </c>
      <c r="P1977" s="23" t="s">
        <v>5416</v>
      </c>
      <c r="Q1977" s="25" t="s">
        <v>5417</v>
      </c>
      <c r="R1977" s="58"/>
      <c r="S1977" s="23" t="s">
        <v>5418</v>
      </c>
      <c r="T1977" s="23" t="s">
        <v>5419</v>
      </c>
      <c r="U1977" s="25" t="s">
        <v>5420</v>
      </c>
      <c r="V1977" s="23" t="s">
        <v>5421</v>
      </c>
      <c r="W1977" s="25" t="s">
        <v>5422</v>
      </c>
      <c r="X1977" s="58" t="s">
        <v>5423</v>
      </c>
      <c r="Y1977" s="23" t="s">
        <v>5424</v>
      </c>
      <c r="Z1977" s="23"/>
      <c r="AA1977" s="33">
        <v>5</v>
      </c>
      <c r="AB1977" s="295" t="str">
        <f t="shared" si="154"/>
        <v>年間</v>
      </c>
      <c r="AC1977" s="268"/>
      <c r="AD1977" s="23">
        <v>1</v>
      </c>
      <c r="AE1977" s="134">
        <v>97800</v>
      </c>
      <c r="AF1977" s="26">
        <f t="shared" si="155"/>
        <v>97800</v>
      </c>
      <c r="AG1977" s="27">
        <v>41944</v>
      </c>
      <c r="AH1977" s="168">
        <v>41974</v>
      </c>
      <c r="AI1977" s="29" t="str">
        <f t="shared" si="152"/>
        <v>～</v>
      </c>
      <c r="AJ1977" s="178">
        <f t="shared" si="153"/>
        <v>43799</v>
      </c>
      <c r="AK1977" s="23" t="s">
        <v>7337</v>
      </c>
      <c r="AL1977" s="23" t="s">
        <v>5432</v>
      </c>
      <c r="AM1977" s="35">
        <v>41974</v>
      </c>
      <c r="AN1977" s="408" t="str">
        <f>IF($AA1977-data!$G$1=0,"　",IF(AK1977=0,"　",VLOOKUP($AK1977,data!$A$1:$H$264,8,FALSE)))</f>
        <v>消耗部品交換対象</v>
      </c>
      <c r="AO1977" s="35">
        <v>41971</v>
      </c>
      <c r="AP1977" s="134" t="s">
        <v>5323</v>
      </c>
      <c r="AQ1977" s="264">
        <f t="shared" si="156"/>
        <v>43040</v>
      </c>
    </row>
    <row r="1978" spans="1:43" s="74" customFormat="1" ht="24.75" customHeight="1" x14ac:dyDescent="0.15">
      <c r="A1978" s="297">
        <v>1975</v>
      </c>
      <c r="B1978" s="23" t="s">
        <v>5433</v>
      </c>
      <c r="C1978" s="24" t="s">
        <v>2344</v>
      </c>
      <c r="D1978" s="23"/>
      <c r="E1978" s="23"/>
      <c r="F1978" s="23"/>
      <c r="G1978" s="23"/>
      <c r="H1978" s="23"/>
      <c r="I1978" s="23"/>
      <c r="J1978" s="23"/>
      <c r="K1978" s="23"/>
      <c r="L1978" s="23"/>
      <c r="M1978" s="23"/>
      <c r="N1978" s="23"/>
      <c r="O1978" s="23"/>
      <c r="P1978" s="23"/>
      <c r="Q1978" s="23"/>
      <c r="R1978" s="23"/>
      <c r="S1978" s="23"/>
      <c r="T1978" s="23"/>
      <c r="U1978" s="23"/>
      <c r="V1978" s="23"/>
      <c r="W1978" s="23"/>
      <c r="X1978" s="23"/>
      <c r="Y1978" s="23"/>
      <c r="Z1978" s="23"/>
      <c r="AA1978" s="33"/>
      <c r="AB1978" s="295" t="str">
        <f t="shared" si="154"/>
        <v/>
      </c>
      <c r="AC1978" s="268"/>
      <c r="AD1978" s="23"/>
      <c r="AE1978" s="134"/>
      <c r="AF1978" s="94" t="str">
        <f t="shared" si="155"/>
        <v/>
      </c>
      <c r="AG1978" s="27"/>
      <c r="AH1978" s="168"/>
      <c r="AI1978" s="29" t="str">
        <f t="shared" si="152"/>
        <v/>
      </c>
      <c r="AJ1978" s="178" t="str">
        <f t="shared" si="153"/>
        <v/>
      </c>
      <c r="AK1978" s="23"/>
      <c r="AL1978" s="23"/>
      <c r="AM1978" s="23"/>
      <c r="AN1978" s="408" t="str">
        <f>IF($AA1978-data!$G$1=0,"　",IF(AK1978=0,"　",VLOOKUP($AK1978,data!$A$1:$H$264,8,FALSE)))</f>
        <v>　</v>
      </c>
      <c r="AO1978" s="35"/>
      <c r="AP1978" s="134"/>
      <c r="AQ1978" s="264" t="str">
        <f t="shared" si="156"/>
        <v/>
      </c>
    </row>
    <row r="1979" spans="1:43" s="74" customFormat="1" ht="24.75" customHeight="1" x14ac:dyDescent="0.15">
      <c r="A1979" s="297">
        <v>1976</v>
      </c>
      <c r="B1979" s="23" t="s">
        <v>5434</v>
      </c>
      <c r="C1979" s="24" t="s">
        <v>2344</v>
      </c>
      <c r="D1979" s="23"/>
      <c r="E1979" s="23"/>
      <c r="F1979" s="23"/>
      <c r="G1979" s="23"/>
      <c r="H1979" s="23"/>
      <c r="I1979" s="23"/>
      <c r="J1979" s="23"/>
      <c r="K1979" s="23"/>
      <c r="L1979" s="23"/>
      <c r="M1979" s="23"/>
      <c r="N1979" s="23"/>
      <c r="O1979" s="23"/>
      <c r="P1979" s="23"/>
      <c r="Q1979" s="23"/>
      <c r="R1979" s="23"/>
      <c r="S1979" s="23"/>
      <c r="T1979" s="23"/>
      <c r="U1979" s="23"/>
      <c r="V1979" s="23"/>
      <c r="W1979" s="23"/>
      <c r="X1979" s="23"/>
      <c r="Y1979" s="23"/>
      <c r="Z1979" s="23"/>
      <c r="AA1979" s="33"/>
      <c r="AB1979" s="295" t="str">
        <f t="shared" si="154"/>
        <v/>
      </c>
      <c r="AC1979" s="268"/>
      <c r="AD1979" s="23"/>
      <c r="AE1979" s="134"/>
      <c r="AF1979" s="94" t="str">
        <f t="shared" si="155"/>
        <v/>
      </c>
      <c r="AG1979" s="27"/>
      <c r="AH1979" s="168"/>
      <c r="AI1979" s="29" t="str">
        <f t="shared" si="152"/>
        <v/>
      </c>
      <c r="AJ1979" s="178" t="str">
        <f t="shared" si="153"/>
        <v/>
      </c>
      <c r="AK1979" s="23"/>
      <c r="AL1979" s="23"/>
      <c r="AM1979" s="23"/>
      <c r="AN1979" s="408" t="str">
        <f>IF($AA1979-data!$G$1=0,"　",IF(AK1979=0,"　",VLOOKUP($AK1979,data!$A$1:$H$264,8,FALSE)))</f>
        <v>　</v>
      </c>
      <c r="AO1979" s="35"/>
      <c r="AP1979" s="134"/>
      <c r="AQ1979" s="264" t="str">
        <f t="shared" si="156"/>
        <v/>
      </c>
    </row>
    <row r="1980" spans="1:43" s="74" customFormat="1" ht="24.75" customHeight="1" x14ac:dyDescent="0.15">
      <c r="A1980" s="297">
        <v>1977</v>
      </c>
      <c r="B1980" s="23" t="s">
        <v>5435</v>
      </c>
      <c r="C1980" s="24" t="s">
        <v>2344</v>
      </c>
      <c r="D1980" s="23"/>
      <c r="E1980" s="23"/>
      <c r="F1980" s="23"/>
      <c r="G1980" s="23"/>
      <c r="H1980" s="23"/>
      <c r="I1980" s="23"/>
      <c r="J1980" s="23"/>
      <c r="K1980" s="23"/>
      <c r="L1980" s="23"/>
      <c r="M1980" s="23"/>
      <c r="N1980" s="23"/>
      <c r="O1980" s="23"/>
      <c r="P1980" s="23"/>
      <c r="Q1980" s="23"/>
      <c r="R1980" s="23"/>
      <c r="S1980" s="23"/>
      <c r="T1980" s="23"/>
      <c r="U1980" s="23"/>
      <c r="V1980" s="23"/>
      <c r="W1980" s="23"/>
      <c r="X1980" s="23"/>
      <c r="Y1980" s="23"/>
      <c r="Z1980" s="23"/>
      <c r="AA1980" s="33"/>
      <c r="AB1980" s="295" t="str">
        <f t="shared" si="154"/>
        <v/>
      </c>
      <c r="AC1980" s="268"/>
      <c r="AD1980" s="23"/>
      <c r="AE1980" s="134"/>
      <c r="AF1980" s="94" t="str">
        <f t="shared" si="155"/>
        <v/>
      </c>
      <c r="AG1980" s="27"/>
      <c r="AH1980" s="168"/>
      <c r="AI1980" s="29" t="str">
        <f t="shared" si="152"/>
        <v/>
      </c>
      <c r="AJ1980" s="178" t="str">
        <f t="shared" si="153"/>
        <v/>
      </c>
      <c r="AK1980" s="23"/>
      <c r="AL1980" s="23"/>
      <c r="AM1980" s="23"/>
      <c r="AN1980" s="408" t="str">
        <f>IF($AA1980-data!$G$1=0,"　",IF(AK1980=0,"　",VLOOKUP($AK1980,data!$A$1:$H$264,8,FALSE)))</f>
        <v>　</v>
      </c>
      <c r="AO1980" s="35"/>
      <c r="AP1980" s="134"/>
      <c r="AQ1980" s="264" t="str">
        <f t="shared" si="156"/>
        <v/>
      </c>
    </row>
    <row r="1981" spans="1:43" s="74" customFormat="1" ht="24.75" customHeight="1" x14ac:dyDescent="0.15">
      <c r="A1981" s="297">
        <v>1978</v>
      </c>
      <c r="B1981" s="23" t="s">
        <v>5436</v>
      </c>
      <c r="C1981" s="24" t="s">
        <v>2344</v>
      </c>
      <c r="D1981" s="23"/>
      <c r="E1981" s="23"/>
      <c r="F1981" s="23"/>
      <c r="G1981" s="23"/>
      <c r="H1981" s="23"/>
      <c r="I1981" s="23"/>
      <c r="J1981" s="23"/>
      <c r="K1981" s="23"/>
      <c r="L1981" s="23"/>
      <c r="M1981" s="23"/>
      <c r="N1981" s="23"/>
      <c r="O1981" s="23"/>
      <c r="P1981" s="23"/>
      <c r="Q1981" s="23"/>
      <c r="R1981" s="23"/>
      <c r="S1981" s="23"/>
      <c r="T1981" s="23"/>
      <c r="U1981" s="23"/>
      <c r="V1981" s="23"/>
      <c r="W1981" s="23"/>
      <c r="X1981" s="23"/>
      <c r="Y1981" s="23"/>
      <c r="Z1981" s="23"/>
      <c r="AA1981" s="33"/>
      <c r="AB1981" s="295" t="str">
        <f t="shared" si="154"/>
        <v/>
      </c>
      <c r="AC1981" s="268"/>
      <c r="AD1981" s="23"/>
      <c r="AE1981" s="134"/>
      <c r="AF1981" s="94" t="str">
        <f t="shared" si="155"/>
        <v/>
      </c>
      <c r="AG1981" s="27"/>
      <c r="AH1981" s="168"/>
      <c r="AI1981" s="29" t="str">
        <f t="shared" si="152"/>
        <v/>
      </c>
      <c r="AJ1981" s="178" t="str">
        <f t="shared" si="153"/>
        <v/>
      </c>
      <c r="AK1981" s="23"/>
      <c r="AL1981" s="23"/>
      <c r="AM1981" s="23"/>
      <c r="AN1981" s="408" t="str">
        <f>IF($AA1981-data!$G$1=0,"　",IF(AK1981=0,"　",VLOOKUP($AK1981,data!$A$1:$H$264,8,FALSE)))</f>
        <v>　</v>
      </c>
      <c r="AO1981" s="35"/>
      <c r="AP1981" s="134"/>
      <c r="AQ1981" s="264" t="str">
        <f t="shared" si="156"/>
        <v/>
      </c>
    </row>
    <row r="1982" spans="1:43" ht="24.75" customHeight="1" x14ac:dyDescent="0.15">
      <c r="A1982" s="297">
        <v>1979</v>
      </c>
      <c r="B1982" s="23" t="s">
        <v>5437</v>
      </c>
      <c r="C1982" s="24" t="s">
        <v>3308</v>
      </c>
      <c r="D1982" s="23" t="s">
        <v>5414</v>
      </c>
      <c r="E1982" s="23" t="s">
        <v>3308</v>
      </c>
      <c r="F1982" s="24" t="s">
        <v>8156</v>
      </c>
      <c r="G1982" s="25" t="s">
        <v>5441</v>
      </c>
      <c r="H1982" s="23" t="s">
        <v>5442</v>
      </c>
      <c r="I1982" s="23" t="s">
        <v>9143</v>
      </c>
      <c r="J1982" s="25" t="s">
        <v>5443</v>
      </c>
      <c r="K1982" s="58"/>
      <c r="L1982" s="58"/>
      <c r="M1982" s="23" t="s">
        <v>5444</v>
      </c>
      <c r="N1982" s="23"/>
      <c r="O1982" s="25" t="s">
        <v>5313</v>
      </c>
      <c r="P1982" s="23" t="s">
        <v>5438</v>
      </c>
      <c r="Q1982" s="25" t="s">
        <v>5315</v>
      </c>
      <c r="R1982" s="58"/>
      <c r="S1982" s="23" t="s">
        <v>5439</v>
      </c>
      <c r="T1982" s="23" t="s">
        <v>5440</v>
      </c>
      <c r="U1982" s="25" t="s">
        <v>5441</v>
      </c>
      <c r="V1982" s="23" t="s">
        <v>5442</v>
      </c>
      <c r="W1982" s="25" t="s">
        <v>5443</v>
      </c>
      <c r="X1982" s="58"/>
      <c r="Y1982" s="23" t="s">
        <v>5444</v>
      </c>
      <c r="Z1982" s="23"/>
      <c r="AA1982" s="33">
        <v>5</v>
      </c>
      <c r="AB1982" s="295" t="str">
        <f t="shared" si="154"/>
        <v>年間</v>
      </c>
      <c r="AC1982" s="268"/>
      <c r="AD1982" s="23">
        <v>1</v>
      </c>
      <c r="AE1982" s="134">
        <v>307800</v>
      </c>
      <c r="AF1982" s="26">
        <f t="shared" si="155"/>
        <v>307800</v>
      </c>
      <c r="AG1982" s="27">
        <v>41944</v>
      </c>
      <c r="AH1982" s="168">
        <v>41963</v>
      </c>
      <c r="AI1982" s="29" t="str">
        <f t="shared" si="152"/>
        <v>～</v>
      </c>
      <c r="AJ1982" s="178">
        <f t="shared" si="153"/>
        <v>43788</v>
      </c>
      <c r="AK1982" s="23" t="s">
        <v>5445</v>
      </c>
      <c r="AL1982" s="23" t="s">
        <v>5446</v>
      </c>
      <c r="AM1982" s="35">
        <v>41963</v>
      </c>
      <c r="AN1982" s="408" t="str">
        <f>IF($AA1982-data!$G$1=0,"　",IF(AK1982=0,"　",VLOOKUP($AK1982,data!$A$1:$H$264,8,FALSE)))</f>
        <v>消耗部品交換対象</v>
      </c>
      <c r="AO1982" s="35">
        <v>41971</v>
      </c>
      <c r="AP1982" s="134" t="s">
        <v>5323</v>
      </c>
      <c r="AQ1982" s="264">
        <f t="shared" si="156"/>
        <v>43028</v>
      </c>
    </row>
    <row r="1983" spans="1:43" ht="24.75" customHeight="1" x14ac:dyDescent="0.15">
      <c r="A1983" s="297">
        <v>1980</v>
      </c>
      <c r="B1983" s="23" t="s">
        <v>5447</v>
      </c>
      <c r="C1983" s="24" t="s">
        <v>14354</v>
      </c>
      <c r="D1983" s="23" t="s">
        <v>5448</v>
      </c>
      <c r="E1983" s="23" t="s">
        <v>5449</v>
      </c>
      <c r="F1983" s="24" t="s">
        <v>13631</v>
      </c>
      <c r="G1983" s="25" t="s">
        <v>7356</v>
      </c>
      <c r="H1983" s="23" t="s">
        <v>7357</v>
      </c>
      <c r="I1983" s="23" t="s">
        <v>11163</v>
      </c>
      <c r="J1983" s="25" t="s">
        <v>7358</v>
      </c>
      <c r="K1983" s="58" t="s">
        <v>7362</v>
      </c>
      <c r="L1983" s="58"/>
      <c r="M1983" s="23" t="s">
        <v>7359</v>
      </c>
      <c r="N1983" s="23" t="s">
        <v>7361</v>
      </c>
      <c r="O1983" s="25" t="s">
        <v>5450</v>
      </c>
      <c r="P1983" s="23" t="s">
        <v>7363</v>
      </c>
      <c r="Q1983" s="25" t="s">
        <v>5451</v>
      </c>
      <c r="R1983" s="58" t="s">
        <v>5452</v>
      </c>
      <c r="S1983" s="23" t="s">
        <v>5453</v>
      </c>
      <c r="T1983" s="23"/>
      <c r="U1983" s="25" t="s">
        <v>7356</v>
      </c>
      <c r="V1983" s="23" t="s">
        <v>7357</v>
      </c>
      <c r="W1983" s="25" t="s">
        <v>7358</v>
      </c>
      <c r="X1983" s="58" t="s">
        <v>7362</v>
      </c>
      <c r="Y1983" s="23" t="s">
        <v>7359</v>
      </c>
      <c r="Z1983" s="23" t="s">
        <v>7361</v>
      </c>
      <c r="AA1983" s="33">
        <v>5</v>
      </c>
      <c r="AB1983" s="295" t="str">
        <f t="shared" si="154"/>
        <v>年間</v>
      </c>
      <c r="AC1983" s="268"/>
      <c r="AD1983" s="23">
        <v>1</v>
      </c>
      <c r="AE1983" s="134">
        <v>34800</v>
      </c>
      <c r="AF1983" s="26">
        <f t="shared" si="155"/>
        <v>34800</v>
      </c>
      <c r="AG1983" s="27">
        <v>41974</v>
      </c>
      <c r="AH1983" s="168">
        <v>41975</v>
      </c>
      <c r="AI1983" s="29" t="str">
        <f t="shared" si="152"/>
        <v>～</v>
      </c>
      <c r="AJ1983" s="178">
        <f t="shared" si="153"/>
        <v>43800</v>
      </c>
      <c r="AK1983" s="23" t="s">
        <v>5454</v>
      </c>
      <c r="AL1983" s="23" t="s">
        <v>7353</v>
      </c>
      <c r="AM1983" s="35">
        <v>41975</v>
      </c>
      <c r="AN1983" s="408">
        <f>IF($AA1983-data!$G$1=0,"　",IF(AK1983=0,"　",VLOOKUP($AK1983,data!$A$1:$H$264,8,FALSE)))</f>
        <v>0</v>
      </c>
      <c r="AO1983" s="35">
        <v>41989</v>
      </c>
      <c r="AP1983" s="134" t="s">
        <v>5455</v>
      </c>
      <c r="AQ1983" s="264" t="str">
        <f t="shared" si="156"/>
        <v/>
      </c>
    </row>
    <row r="1984" spans="1:43" ht="24.75" customHeight="1" x14ac:dyDescent="0.15">
      <c r="A1984" s="297">
        <v>1981</v>
      </c>
      <c r="B1984" s="23" t="s">
        <v>5447</v>
      </c>
      <c r="C1984" s="24" t="s">
        <v>14354</v>
      </c>
      <c r="D1984" s="23" t="s">
        <v>5448</v>
      </c>
      <c r="E1984" s="23" t="s">
        <v>5449</v>
      </c>
      <c r="F1984" s="24" t="s">
        <v>13631</v>
      </c>
      <c r="G1984" s="25" t="s">
        <v>7356</v>
      </c>
      <c r="H1984" s="23" t="s">
        <v>7357</v>
      </c>
      <c r="I1984" s="23" t="s">
        <v>11163</v>
      </c>
      <c r="J1984" s="25" t="s">
        <v>7358</v>
      </c>
      <c r="K1984" s="58" t="s">
        <v>7362</v>
      </c>
      <c r="L1984" s="58"/>
      <c r="M1984" s="23" t="s">
        <v>7359</v>
      </c>
      <c r="N1984" s="23" t="s">
        <v>7361</v>
      </c>
      <c r="O1984" s="25" t="s">
        <v>5450</v>
      </c>
      <c r="P1984" s="23" t="s">
        <v>7363</v>
      </c>
      <c r="Q1984" s="25" t="s">
        <v>5451</v>
      </c>
      <c r="R1984" s="58" t="s">
        <v>5452</v>
      </c>
      <c r="S1984" s="23" t="s">
        <v>5453</v>
      </c>
      <c r="T1984" s="23"/>
      <c r="U1984" s="25" t="s">
        <v>7356</v>
      </c>
      <c r="V1984" s="23" t="s">
        <v>7357</v>
      </c>
      <c r="W1984" s="25" t="s">
        <v>7358</v>
      </c>
      <c r="X1984" s="58" t="s">
        <v>7362</v>
      </c>
      <c r="Y1984" s="23" t="s">
        <v>7359</v>
      </c>
      <c r="Z1984" s="23" t="s">
        <v>7361</v>
      </c>
      <c r="AA1984" s="33">
        <v>5</v>
      </c>
      <c r="AB1984" s="295" t="str">
        <f t="shared" si="154"/>
        <v>年間</v>
      </c>
      <c r="AC1984" s="268"/>
      <c r="AD1984" s="23">
        <v>1</v>
      </c>
      <c r="AE1984" s="134">
        <v>34800</v>
      </c>
      <c r="AF1984" s="26">
        <f t="shared" si="155"/>
        <v>34800</v>
      </c>
      <c r="AG1984" s="27">
        <v>41974</v>
      </c>
      <c r="AH1984" s="168">
        <v>41975</v>
      </c>
      <c r="AI1984" s="29" t="str">
        <f t="shared" si="152"/>
        <v>～</v>
      </c>
      <c r="AJ1984" s="178">
        <f t="shared" si="153"/>
        <v>43800</v>
      </c>
      <c r="AK1984" s="23" t="s">
        <v>5454</v>
      </c>
      <c r="AL1984" s="23" t="s">
        <v>7354</v>
      </c>
      <c r="AM1984" s="35">
        <v>41975</v>
      </c>
      <c r="AN1984" s="408">
        <f>IF($AA1984-data!$G$1=0,"　",IF(AK1984=0,"　",VLOOKUP($AK1984,data!$A$1:$H$264,8,FALSE)))</f>
        <v>0</v>
      </c>
      <c r="AO1984" s="35">
        <v>41989</v>
      </c>
      <c r="AP1984" s="134" t="s">
        <v>5455</v>
      </c>
      <c r="AQ1984" s="264" t="str">
        <f t="shared" si="156"/>
        <v/>
      </c>
    </row>
    <row r="1985" spans="1:43" ht="24.75" customHeight="1" x14ac:dyDescent="0.15">
      <c r="A1985" s="297">
        <v>1982</v>
      </c>
      <c r="B1985" s="23" t="s">
        <v>5447</v>
      </c>
      <c r="C1985" s="24" t="s">
        <v>14354</v>
      </c>
      <c r="D1985" s="23" t="s">
        <v>5448</v>
      </c>
      <c r="E1985" s="23" t="s">
        <v>5449</v>
      </c>
      <c r="F1985" s="24" t="s">
        <v>13631</v>
      </c>
      <c r="G1985" s="25" t="s">
        <v>7356</v>
      </c>
      <c r="H1985" s="23" t="s">
        <v>7357</v>
      </c>
      <c r="I1985" s="23" t="s">
        <v>11163</v>
      </c>
      <c r="J1985" s="25" t="s">
        <v>7358</v>
      </c>
      <c r="K1985" s="58" t="s">
        <v>7362</v>
      </c>
      <c r="L1985" s="58"/>
      <c r="M1985" s="23" t="s">
        <v>7359</v>
      </c>
      <c r="N1985" s="23" t="s">
        <v>7361</v>
      </c>
      <c r="O1985" s="25" t="s">
        <v>5450</v>
      </c>
      <c r="P1985" s="23" t="s">
        <v>7363</v>
      </c>
      <c r="Q1985" s="25" t="s">
        <v>5451</v>
      </c>
      <c r="R1985" s="58" t="s">
        <v>5452</v>
      </c>
      <c r="S1985" s="23" t="s">
        <v>5453</v>
      </c>
      <c r="T1985" s="23"/>
      <c r="U1985" s="25" t="s">
        <v>7356</v>
      </c>
      <c r="V1985" s="23" t="s">
        <v>7357</v>
      </c>
      <c r="W1985" s="25" t="s">
        <v>7358</v>
      </c>
      <c r="X1985" s="58" t="s">
        <v>7362</v>
      </c>
      <c r="Y1985" s="23" t="s">
        <v>7359</v>
      </c>
      <c r="Z1985" s="23" t="s">
        <v>7361</v>
      </c>
      <c r="AA1985" s="33">
        <v>5</v>
      </c>
      <c r="AB1985" s="295" t="str">
        <f t="shared" si="154"/>
        <v>年間</v>
      </c>
      <c r="AC1985" s="268"/>
      <c r="AD1985" s="23">
        <v>1</v>
      </c>
      <c r="AE1985" s="134">
        <v>34800</v>
      </c>
      <c r="AF1985" s="26">
        <f t="shared" si="155"/>
        <v>34800</v>
      </c>
      <c r="AG1985" s="27">
        <v>41974</v>
      </c>
      <c r="AH1985" s="168">
        <v>41975</v>
      </c>
      <c r="AI1985" s="29" t="str">
        <f t="shared" si="152"/>
        <v>～</v>
      </c>
      <c r="AJ1985" s="178">
        <f t="shared" si="153"/>
        <v>43800</v>
      </c>
      <c r="AK1985" s="23" t="s">
        <v>5454</v>
      </c>
      <c r="AL1985" s="23" t="s">
        <v>7355</v>
      </c>
      <c r="AM1985" s="35">
        <v>41975</v>
      </c>
      <c r="AN1985" s="408">
        <f>IF($AA1985-data!$G$1=0,"　",IF(AK1985=0,"　",VLOOKUP($AK1985,data!$A$1:$H$264,8,FALSE)))</f>
        <v>0</v>
      </c>
      <c r="AO1985" s="35">
        <v>41989</v>
      </c>
      <c r="AP1985" s="134" t="s">
        <v>5455</v>
      </c>
      <c r="AQ1985" s="264" t="str">
        <f t="shared" si="156"/>
        <v/>
      </c>
    </row>
    <row r="1986" spans="1:43" ht="24.75" customHeight="1" x14ac:dyDescent="0.15">
      <c r="A1986" s="297">
        <v>1983</v>
      </c>
      <c r="B1986" s="23" t="s">
        <v>5456</v>
      </c>
      <c r="C1986" s="24" t="s">
        <v>14354</v>
      </c>
      <c r="D1986" s="23" t="s">
        <v>5448</v>
      </c>
      <c r="E1986" s="23" t="s">
        <v>5449</v>
      </c>
      <c r="F1986" s="24" t="s">
        <v>13631</v>
      </c>
      <c r="G1986" s="25" t="s">
        <v>7356</v>
      </c>
      <c r="H1986" s="23" t="s">
        <v>7357</v>
      </c>
      <c r="I1986" s="23" t="s">
        <v>11163</v>
      </c>
      <c r="J1986" s="25" t="s">
        <v>7358</v>
      </c>
      <c r="K1986" s="58" t="s">
        <v>7362</v>
      </c>
      <c r="L1986" s="58"/>
      <c r="M1986" s="23" t="s">
        <v>7359</v>
      </c>
      <c r="N1986" s="23" t="s">
        <v>7361</v>
      </c>
      <c r="O1986" s="25" t="s">
        <v>5450</v>
      </c>
      <c r="P1986" s="23" t="s">
        <v>7363</v>
      </c>
      <c r="Q1986" s="25" t="s">
        <v>5451</v>
      </c>
      <c r="R1986" s="58" t="s">
        <v>5452</v>
      </c>
      <c r="S1986" s="23" t="s">
        <v>5453</v>
      </c>
      <c r="T1986" s="23"/>
      <c r="U1986" s="25" t="s">
        <v>7356</v>
      </c>
      <c r="V1986" s="23" t="s">
        <v>7357</v>
      </c>
      <c r="W1986" s="25" t="s">
        <v>7358</v>
      </c>
      <c r="X1986" s="58" t="s">
        <v>7362</v>
      </c>
      <c r="Y1986" s="23" t="s">
        <v>7359</v>
      </c>
      <c r="Z1986" s="23" t="s">
        <v>7361</v>
      </c>
      <c r="AA1986" s="33">
        <v>5</v>
      </c>
      <c r="AB1986" s="295" t="str">
        <f t="shared" si="154"/>
        <v>年間</v>
      </c>
      <c r="AC1986" s="268"/>
      <c r="AD1986" s="23">
        <v>1</v>
      </c>
      <c r="AE1986" s="134">
        <v>134400</v>
      </c>
      <c r="AF1986" s="26">
        <f t="shared" si="155"/>
        <v>134400</v>
      </c>
      <c r="AG1986" s="27">
        <v>41974</v>
      </c>
      <c r="AH1986" s="168">
        <v>41975</v>
      </c>
      <c r="AI1986" s="29" t="str">
        <f t="shared" si="152"/>
        <v>～</v>
      </c>
      <c r="AJ1986" s="178">
        <f t="shared" si="153"/>
        <v>43800</v>
      </c>
      <c r="AK1986" s="23" t="s">
        <v>5457</v>
      </c>
      <c r="AL1986" s="23" t="s">
        <v>7360</v>
      </c>
      <c r="AM1986" s="35">
        <v>41975</v>
      </c>
      <c r="AN1986" s="408" t="str">
        <f>IF($AA1986-data!$G$1=0,"　",IF(AK1986=0,"　",VLOOKUP($AK1986,data!$A$1:$H$264,8,FALSE)))</f>
        <v>消耗部品交換対象</v>
      </c>
      <c r="AO1986" s="35">
        <v>41989</v>
      </c>
      <c r="AP1986" s="134" t="s">
        <v>5455</v>
      </c>
      <c r="AQ1986" s="264">
        <f t="shared" si="156"/>
        <v>43041</v>
      </c>
    </row>
    <row r="1987" spans="1:43" ht="24.75" customHeight="1" x14ac:dyDescent="0.15">
      <c r="A1987" s="297">
        <v>1984</v>
      </c>
      <c r="B1987" s="23" t="s">
        <v>5458</v>
      </c>
      <c r="C1987" s="24" t="s">
        <v>14370</v>
      </c>
      <c r="D1987" s="132" t="s">
        <v>7366</v>
      </c>
      <c r="E1987" s="23" t="s">
        <v>7389</v>
      </c>
      <c r="F1987" s="24" t="s">
        <v>8178</v>
      </c>
      <c r="G1987" s="23" t="s">
        <v>7391</v>
      </c>
      <c r="H1987" s="23" t="s">
        <v>7392</v>
      </c>
      <c r="I1987" s="44" t="s">
        <v>11111</v>
      </c>
      <c r="J1987" s="23" t="s">
        <v>7393</v>
      </c>
      <c r="K1987" s="23" t="s">
        <v>7394</v>
      </c>
      <c r="L1987" s="23"/>
      <c r="M1987" s="23" t="s">
        <v>7395</v>
      </c>
      <c r="N1987" s="23"/>
      <c r="O1987" s="25" t="s">
        <v>7302</v>
      </c>
      <c r="P1987" s="23" t="s">
        <v>5112</v>
      </c>
      <c r="Q1987" s="25" t="s">
        <v>7303</v>
      </c>
      <c r="R1987" s="25" t="s">
        <v>7390</v>
      </c>
      <c r="S1987" s="23" t="s">
        <v>7371</v>
      </c>
      <c r="T1987" s="23" t="s">
        <v>7372</v>
      </c>
      <c r="U1987" s="23" t="s">
        <v>7391</v>
      </c>
      <c r="V1987" s="23" t="s">
        <v>7392</v>
      </c>
      <c r="W1987" s="23" t="s">
        <v>7393</v>
      </c>
      <c r="X1987" s="23" t="s">
        <v>7394</v>
      </c>
      <c r="Y1987" s="23" t="s">
        <v>7395</v>
      </c>
      <c r="Z1987" s="23"/>
      <c r="AA1987" s="33">
        <v>5</v>
      </c>
      <c r="AB1987" s="295" t="str">
        <f t="shared" si="154"/>
        <v>年間</v>
      </c>
      <c r="AC1987" s="268"/>
      <c r="AD1987" s="23">
        <v>1</v>
      </c>
      <c r="AE1987" s="134">
        <v>18600</v>
      </c>
      <c r="AF1987" s="94">
        <f t="shared" si="155"/>
        <v>18600</v>
      </c>
      <c r="AG1987" s="27">
        <v>41974</v>
      </c>
      <c r="AH1987" s="168">
        <v>41956</v>
      </c>
      <c r="AI1987" s="29" t="str">
        <f t="shared" si="152"/>
        <v>～</v>
      </c>
      <c r="AJ1987" s="178">
        <f t="shared" si="153"/>
        <v>43781</v>
      </c>
      <c r="AK1987" s="23" t="s">
        <v>5410</v>
      </c>
      <c r="AL1987" s="23" t="s">
        <v>7396</v>
      </c>
      <c r="AM1987" s="35">
        <v>41956</v>
      </c>
      <c r="AN1987" s="408">
        <f>IF($AA1987-data!$G$1=0,"　",IF(AK1987=0,"　",VLOOKUP($AK1987,data!$A$1:$H$264,8,FALSE)))</f>
        <v>0</v>
      </c>
      <c r="AO1987" s="35">
        <v>41997</v>
      </c>
      <c r="AP1987" s="134">
        <v>4500283911</v>
      </c>
      <c r="AQ1987" s="264" t="str">
        <f t="shared" si="156"/>
        <v/>
      </c>
    </row>
    <row r="1988" spans="1:43" ht="24.75" customHeight="1" x14ac:dyDescent="0.15">
      <c r="A1988" s="297">
        <v>1985</v>
      </c>
      <c r="B1988" s="23" t="s">
        <v>5458</v>
      </c>
      <c r="C1988" s="24" t="s">
        <v>14370</v>
      </c>
      <c r="D1988" s="132" t="s">
        <v>7366</v>
      </c>
      <c r="E1988" s="23" t="s">
        <v>7389</v>
      </c>
      <c r="F1988" s="24" t="s">
        <v>8178</v>
      </c>
      <c r="G1988" s="23" t="s">
        <v>7391</v>
      </c>
      <c r="H1988" s="23" t="s">
        <v>7392</v>
      </c>
      <c r="I1988" s="44" t="s">
        <v>11111</v>
      </c>
      <c r="J1988" s="23" t="s">
        <v>7393</v>
      </c>
      <c r="K1988" s="23" t="s">
        <v>7394</v>
      </c>
      <c r="L1988" s="23"/>
      <c r="M1988" s="23" t="s">
        <v>7395</v>
      </c>
      <c r="N1988" s="23"/>
      <c r="O1988" s="25" t="s">
        <v>7302</v>
      </c>
      <c r="P1988" s="23" t="s">
        <v>5112</v>
      </c>
      <c r="Q1988" s="25" t="s">
        <v>7303</v>
      </c>
      <c r="R1988" s="25" t="s">
        <v>7390</v>
      </c>
      <c r="S1988" s="23" t="s">
        <v>7371</v>
      </c>
      <c r="T1988" s="23" t="s">
        <v>7372</v>
      </c>
      <c r="U1988" s="23" t="s">
        <v>7391</v>
      </c>
      <c r="V1988" s="23" t="s">
        <v>7392</v>
      </c>
      <c r="W1988" s="23" t="s">
        <v>7393</v>
      </c>
      <c r="X1988" s="23" t="s">
        <v>7394</v>
      </c>
      <c r="Y1988" s="23" t="s">
        <v>7395</v>
      </c>
      <c r="Z1988" s="23"/>
      <c r="AA1988" s="33">
        <v>5</v>
      </c>
      <c r="AB1988" s="295" t="str">
        <f t="shared" si="154"/>
        <v>年間</v>
      </c>
      <c r="AC1988" s="268"/>
      <c r="AD1988" s="23">
        <v>1</v>
      </c>
      <c r="AE1988" s="134">
        <v>18600</v>
      </c>
      <c r="AF1988" s="94">
        <f t="shared" si="155"/>
        <v>18600</v>
      </c>
      <c r="AG1988" s="27">
        <v>41974</v>
      </c>
      <c r="AH1988" s="168">
        <v>41956</v>
      </c>
      <c r="AI1988" s="29" t="str">
        <f t="shared" ref="AI1988:AI2051" si="157">IF(ISBLANK($AH1988),"","～")</f>
        <v>～</v>
      </c>
      <c r="AJ1988" s="178">
        <f t="shared" ref="AJ1988:AJ2051" si="158">IF(ISBLANK($AH1988),"",DATE(YEAR($AH1988)+$AA1988,MONTH($AH1988),DAY($AH1988)-1))</f>
        <v>43781</v>
      </c>
      <c r="AK1988" s="23" t="s">
        <v>5410</v>
      </c>
      <c r="AL1988" s="23" t="s">
        <v>7397</v>
      </c>
      <c r="AM1988" s="35">
        <v>41956</v>
      </c>
      <c r="AN1988" s="408">
        <f>IF($AA1988-data!$G$1=0,"　",IF(AK1988=0,"　",VLOOKUP($AK1988,data!$A$1:$H$264,8,FALSE)))</f>
        <v>0</v>
      </c>
      <c r="AO1988" s="35">
        <v>41997</v>
      </c>
      <c r="AP1988" s="134">
        <v>4500283911</v>
      </c>
      <c r="AQ1988" s="264" t="str">
        <f t="shared" si="156"/>
        <v/>
      </c>
    </row>
    <row r="1989" spans="1:43" ht="24.75" customHeight="1" x14ac:dyDescent="0.15">
      <c r="A1989" s="297">
        <v>1986</v>
      </c>
      <c r="B1989" s="23" t="s">
        <v>5458</v>
      </c>
      <c r="C1989" s="24" t="s">
        <v>14370</v>
      </c>
      <c r="D1989" s="132" t="s">
        <v>7366</v>
      </c>
      <c r="E1989" s="23" t="s">
        <v>7389</v>
      </c>
      <c r="F1989" s="24" t="s">
        <v>8178</v>
      </c>
      <c r="G1989" s="23" t="s">
        <v>7391</v>
      </c>
      <c r="H1989" s="23" t="s">
        <v>7392</v>
      </c>
      <c r="I1989" s="44" t="s">
        <v>11111</v>
      </c>
      <c r="J1989" s="23" t="s">
        <v>7393</v>
      </c>
      <c r="K1989" s="23" t="s">
        <v>7394</v>
      </c>
      <c r="L1989" s="23"/>
      <c r="M1989" s="23" t="s">
        <v>7395</v>
      </c>
      <c r="N1989" s="23"/>
      <c r="O1989" s="25" t="s">
        <v>7302</v>
      </c>
      <c r="P1989" s="23" t="s">
        <v>5112</v>
      </c>
      <c r="Q1989" s="25" t="s">
        <v>7303</v>
      </c>
      <c r="R1989" s="25" t="s">
        <v>7390</v>
      </c>
      <c r="S1989" s="23" t="s">
        <v>7371</v>
      </c>
      <c r="T1989" s="23" t="s">
        <v>7372</v>
      </c>
      <c r="U1989" s="23" t="s">
        <v>7391</v>
      </c>
      <c r="V1989" s="23" t="s">
        <v>7392</v>
      </c>
      <c r="W1989" s="23" t="s">
        <v>7393</v>
      </c>
      <c r="X1989" s="23" t="s">
        <v>7394</v>
      </c>
      <c r="Y1989" s="23" t="s">
        <v>7395</v>
      </c>
      <c r="Z1989" s="23"/>
      <c r="AA1989" s="33">
        <v>5</v>
      </c>
      <c r="AB1989" s="295" t="str">
        <f t="shared" ref="AB1989:AB2052" si="159">IF(ISBLANK($AA1989),"","年間")</f>
        <v>年間</v>
      </c>
      <c r="AC1989" s="268"/>
      <c r="AD1989" s="23">
        <v>1</v>
      </c>
      <c r="AE1989" s="134">
        <v>18600</v>
      </c>
      <c r="AF1989" s="94">
        <f t="shared" ref="AF1989:AF2052" si="160">IF(ISBLANK($AE1989),"",$AE1989*$AD1989)</f>
        <v>18600</v>
      </c>
      <c r="AG1989" s="27">
        <v>41974</v>
      </c>
      <c r="AH1989" s="168">
        <v>41956</v>
      </c>
      <c r="AI1989" s="29" t="str">
        <f t="shared" si="157"/>
        <v>～</v>
      </c>
      <c r="AJ1989" s="178">
        <f t="shared" si="158"/>
        <v>43781</v>
      </c>
      <c r="AK1989" s="23" t="s">
        <v>5410</v>
      </c>
      <c r="AL1989" s="23" t="s">
        <v>7398</v>
      </c>
      <c r="AM1989" s="35">
        <v>41956</v>
      </c>
      <c r="AN1989" s="408">
        <f>IF($AA1989-data!$G$1=0,"　",IF(AK1989=0,"　",VLOOKUP($AK1989,data!$A$1:$H$264,8,FALSE)))</f>
        <v>0</v>
      </c>
      <c r="AO1989" s="35">
        <v>41997</v>
      </c>
      <c r="AP1989" s="134">
        <v>4500283911</v>
      </c>
      <c r="AQ1989" s="264" t="str">
        <f t="shared" ref="AQ1989:AQ2052" si="161">IF(COUNTIF($AN1989,"*消耗部品交換対象*"),IF(ISBLANK($AH1989),"契約期間 未入力",EDATE($AH1989,35)),"")</f>
        <v/>
      </c>
    </row>
    <row r="1990" spans="1:43" ht="24.75" customHeight="1" x14ac:dyDescent="0.15">
      <c r="A1990" s="297">
        <v>1987</v>
      </c>
      <c r="B1990" s="23" t="s">
        <v>5459</v>
      </c>
      <c r="C1990" s="24" t="s">
        <v>14370</v>
      </c>
      <c r="D1990" s="132" t="s">
        <v>7366</v>
      </c>
      <c r="E1990" s="23" t="s">
        <v>7389</v>
      </c>
      <c r="F1990" s="24" t="s">
        <v>8178</v>
      </c>
      <c r="G1990" s="23" t="s">
        <v>7391</v>
      </c>
      <c r="H1990" s="23" t="s">
        <v>7392</v>
      </c>
      <c r="I1990" s="44" t="s">
        <v>11111</v>
      </c>
      <c r="J1990" s="23" t="s">
        <v>7393</v>
      </c>
      <c r="K1990" s="23" t="s">
        <v>7394</v>
      </c>
      <c r="L1990" s="23"/>
      <c r="M1990" s="23" t="s">
        <v>7395</v>
      </c>
      <c r="N1990" s="23"/>
      <c r="O1990" s="25" t="s">
        <v>7302</v>
      </c>
      <c r="P1990" s="23" t="s">
        <v>5112</v>
      </c>
      <c r="Q1990" s="25" t="s">
        <v>7303</v>
      </c>
      <c r="R1990" s="25" t="s">
        <v>7390</v>
      </c>
      <c r="S1990" s="23" t="s">
        <v>7371</v>
      </c>
      <c r="T1990" s="23" t="s">
        <v>7372</v>
      </c>
      <c r="U1990" s="23" t="s">
        <v>7391</v>
      </c>
      <c r="V1990" s="23" t="s">
        <v>7392</v>
      </c>
      <c r="W1990" s="23" t="s">
        <v>7393</v>
      </c>
      <c r="X1990" s="23" t="s">
        <v>7394</v>
      </c>
      <c r="Y1990" s="23" t="s">
        <v>7395</v>
      </c>
      <c r="Z1990" s="23"/>
      <c r="AA1990" s="33">
        <v>5</v>
      </c>
      <c r="AB1990" s="295" t="str">
        <f t="shared" si="159"/>
        <v>年間</v>
      </c>
      <c r="AC1990" s="268"/>
      <c r="AD1990" s="23">
        <v>1</v>
      </c>
      <c r="AE1990" s="134">
        <v>116400</v>
      </c>
      <c r="AF1990" s="94">
        <f t="shared" si="160"/>
        <v>116400</v>
      </c>
      <c r="AG1990" s="27">
        <v>41974</v>
      </c>
      <c r="AH1990" s="168">
        <v>41956</v>
      </c>
      <c r="AI1990" s="29" t="str">
        <f t="shared" si="157"/>
        <v>～</v>
      </c>
      <c r="AJ1990" s="178">
        <f t="shared" si="158"/>
        <v>43781</v>
      </c>
      <c r="AK1990" s="23" t="s">
        <v>5175</v>
      </c>
      <c r="AL1990" s="23" t="s">
        <v>7404</v>
      </c>
      <c r="AM1990" s="35">
        <v>41956</v>
      </c>
      <c r="AN1990" s="408" t="str">
        <f>IF($AA1990-data!$G$1=0,"　",IF(AK1990=0,"　",VLOOKUP($AK1990,data!$A$1:$H$264,8,FALSE)))</f>
        <v>消耗部品交換対象</v>
      </c>
      <c r="AO1990" s="35">
        <v>41997</v>
      </c>
      <c r="AP1990" s="134">
        <v>4500283911</v>
      </c>
      <c r="AQ1990" s="264">
        <f t="shared" si="161"/>
        <v>43021</v>
      </c>
    </row>
    <row r="1991" spans="1:43" s="74" customFormat="1" ht="24.75" customHeight="1" x14ac:dyDescent="0.15">
      <c r="A1991" s="297">
        <v>1988</v>
      </c>
      <c r="B1991" s="23" t="s">
        <v>5460</v>
      </c>
      <c r="C1991" s="24" t="s">
        <v>2344</v>
      </c>
      <c r="D1991" s="23"/>
      <c r="E1991" s="23"/>
      <c r="F1991" s="23"/>
      <c r="G1991" s="23"/>
      <c r="H1991" s="23"/>
      <c r="I1991" s="23"/>
      <c r="J1991" s="23"/>
      <c r="K1991" s="23"/>
      <c r="L1991" s="23"/>
      <c r="M1991" s="23"/>
      <c r="N1991" s="23"/>
      <c r="O1991" s="23"/>
      <c r="P1991" s="23"/>
      <c r="Q1991" s="23"/>
      <c r="R1991" s="23"/>
      <c r="S1991" s="23"/>
      <c r="T1991" s="23"/>
      <c r="U1991" s="23"/>
      <c r="V1991" s="23"/>
      <c r="W1991" s="23"/>
      <c r="X1991" s="23"/>
      <c r="Y1991" s="23"/>
      <c r="Z1991" s="23"/>
      <c r="AA1991" s="33"/>
      <c r="AB1991" s="295" t="str">
        <f t="shared" si="159"/>
        <v/>
      </c>
      <c r="AC1991" s="268"/>
      <c r="AD1991" s="23"/>
      <c r="AE1991" s="134"/>
      <c r="AF1991" s="94" t="str">
        <f t="shared" si="160"/>
        <v/>
      </c>
      <c r="AG1991" s="27"/>
      <c r="AH1991" s="168"/>
      <c r="AI1991" s="29" t="str">
        <f t="shared" si="157"/>
        <v/>
      </c>
      <c r="AJ1991" s="178" t="str">
        <f t="shared" si="158"/>
        <v/>
      </c>
      <c r="AK1991" s="23"/>
      <c r="AL1991" s="23"/>
      <c r="AM1991" s="23"/>
      <c r="AN1991" s="408" t="str">
        <f>IF($AA1991-data!$G$1=0,"　",IF(AK1991=0,"　",VLOOKUP($AK1991,data!$A$1:$H$264,8,FALSE)))</f>
        <v>　</v>
      </c>
      <c r="AO1991" s="35"/>
      <c r="AP1991" s="134"/>
      <c r="AQ1991" s="264" t="str">
        <f t="shared" si="161"/>
        <v/>
      </c>
    </row>
    <row r="1992" spans="1:43" s="74" customFormat="1" ht="24.75" customHeight="1" x14ac:dyDescent="0.15">
      <c r="A1992" s="297">
        <v>1989</v>
      </c>
      <c r="B1992" s="23" t="s">
        <v>7307</v>
      </c>
      <c r="C1992" s="24" t="s">
        <v>2344</v>
      </c>
      <c r="D1992" s="23"/>
      <c r="E1992" s="23"/>
      <c r="F1992" s="23"/>
      <c r="G1992" s="23"/>
      <c r="H1992" s="23"/>
      <c r="I1992" s="23"/>
      <c r="J1992" s="23"/>
      <c r="K1992" s="23"/>
      <c r="L1992" s="23"/>
      <c r="M1992" s="23"/>
      <c r="N1992" s="23"/>
      <c r="O1992" s="23"/>
      <c r="P1992" s="23"/>
      <c r="Q1992" s="23"/>
      <c r="R1992" s="23"/>
      <c r="S1992" s="23"/>
      <c r="T1992" s="23"/>
      <c r="U1992" s="23"/>
      <c r="V1992" s="23"/>
      <c r="W1992" s="23"/>
      <c r="X1992" s="23"/>
      <c r="Y1992" s="23"/>
      <c r="Z1992" s="23"/>
      <c r="AA1992" s="33"/>
      <c r="AB1992" s="295" t="str">
        <f t="shared" si="159"/>
        <v/>
      </c>
      <c r="AC1992" s="268"/>
      <c r="AD1992" s="23"/>
      <c r="AE1992" s="134"/>
      <c r="AF1992" s="94" t="str">
        <f t="shared" si="160"/>
        <v/>
      </c>
      <c r="AG1992" s="27"/>
      <c r="AH1992" s="168"/>
      <c r="AI1992" s="29" t="str">
        <f t="shared" si="157"/>
        <v/>
      </c>
      <c r="AJ1992" s="178" t="str">
        <f t="shared" si="158"/>
        <v/>
      </c>
      <c r="AK1992" s="23"/>
      <c r="AL1992" s="23"/>
      <c r="AM1992" s="23"/>
      <c r="AN1992" s="408" t="str">
        <f>IF($AA1992-data!$G$1=0,"　",IF(AK1992=0,"　",VLOOKUP($AK1992,data!$A$1:$H$264,8,FALSE)))</f>
        <v>　</v>
      </c>
      <c r="AO1992" s="35"/>
      <c r="AP1992" s="134"/>
      <c r="AQ1992" s="264" t="str">
        <f t="shared" si="161"/>
        <v/>
      </c>
    </row>
    <row r="1993" spans="1:43" s="74" customFormat="1" ht="24.75" customHeight="1" x14ac:dyDescent="0.15">
      <c r="A1993" s="297">
        <v>1990</v>
      </c>
      <c r="B1993" s="23" t="s">
        <v>7324</v>
      </c>
      <c r="C1993" s="24" t="s">
        <v>2344</v>
      </c>
      <c r="D1993" s="23"/>
      <c r="E1993" s="23"/>
      <c r="F1993" s="23"/>
      <c r="G1993" s="23"/>
      <c r="H1993" s="23"/>
      <c r="I1993" s="23"/>
      <c r="J1993" s="23"/>
      <c r="K1993" s="23"/>
      <c r="L1993" s="23"/>
      <c r="M1993" s="23"/>
      <c r="N1993" s="23"/>
      <c r="O1993" s="23"/>
      <c r="P1993" s="23"/>
      <c r="Q1993" s="23"/>
      <c r="R1993" s="23"/>
      <c r="S1993" s="23"/>
      <c r="T1993" s="23"/>
      <c r="U1993" s="23"/>
      <c r="V1993" s="23"/>
      <c r="W1993" s="23"/>
      <c r="X1993" s="23"/>
      <c r="Y1993" s="23"/>
      <c r="Z1993" s="23"/>
      <c r="AA1993" s="33"/>
      <c r="AB1993" s="295" t="str">
        <f t="shared" si="159"/>
        <v/>
      </c>
      <c r="AC1993" s="268"/>
      <c r="AD1993" s="23"/>
      <c r="AE1993" s="134"/>
      <c r="AF1993" s="94" t="str">
        <f t="shared" si="160"/>
        <v/>
      </c>
      <c r="AG1993" s="27"/>
      <c r="AH1993" s="168"/>
      <c r="AI1993" s="29" t="str">
        <f t="shared" si="157"/>
        <v/>
      </c>
      <c r="AJ1993" s="178" t="str">
        <f t="shared" si="158"/>
        <v/>
      </c>
      <c r="AK1993" s="23"/>
      <c r="AL1993" s="23"/>
      <c r="AM1993" s="23"/>
      <c r="AN1993" s="408" t="str">
        <f>IF($AA1993-data!$G$1=0,"　",IF(AK1993=0,"　",VLOOKUP($AK1993,data!$A$1:$H$264,8,FALSE)))</f>
        <v>　</v>
      </c>
      <c r="AO1993" s="35"/>
      <c r="AP1993" s="134"/>
      <c r="AQ1993" s="264" t="str">
        <f t="shared" si="161"/>
        <v/>
      </c>
    </row>
    <row r="1994" spans="1:43" ht="24.75" customHeight="1" x14ac:dyDescent="0.15">
      <c r="A1994" s="297">
        <v>1991</v>
      </c>
      <c r="B1994" s="23" t="s">
        <v>7336</v>
      </c>
      <c r="C1994" s="24" t="s">
        <v>14371</v>
      </c>
      <c r="D1994" s="23" t="s">
        <v>7669</v>
      </c>
      <c r="E1994" s="23" t="s">
        <v>477</v>
      </c>
      <c r="F1994" s="24" t="s">
        <v>8178</v>
      </c>
      <c r="G1994" s="25" t="s">
        <v>7426</v>
      </c>
      <c r="H1994" s="23" t="s">
        <v>7427</v>
      </c>
      <c r="I1994" s="44" t="s">
        <v>9503</v>
      </c>
      <c r="J1994" s="25" t="s">
        <v>7428</v>
      </c>
      <c r="K1994" s="58"/>
      <c r="L1994" s="58"/>
      <c r="M1994" s="145" t="s">
        <v>7429</v>
      </c>
      <c r="N1994" s="145" t="s">
        <v>7675</v>
      </c>
      <c r="O1994" s="25" t="s">
        <v>7670</v>
      </c>
      <c r="P1994" s="23" t="s">
        <v>7671</v>
      </c>
      <c r="Q1994" s="25" t="s">
        <v>7672</v>
      </c>
      <c r="R1994" s="58"/>
      <c r="S1994" s="23" t="s">
        <v>7673</v>
      </c>
      <c r="T1994" s="23" t="s">
        <v>7674</v>
      </c>
      <c r="U1994" s="25" t="s">
        <v>7426</v>
      </c>
      <c r="V1994" s="23" t="s">
        <v>7427</v>
      </c>
      <c r="W1994" s="25" t="s">
        <v>7428</v>
      </c>
      <c r="X1994" s="58"/>
      <c r="Y1994" s="145" t="s">
        <v>7429</v>
      </c>
      <c r="Z1994" s="145" t="s">
        <v>7675</v>
      </c>
      <c r="AA1994" s="33">
        <v>5</v>
      </c>
      <c r="AB1994" s="295" t="str">
        <f t="shared" si="159"/>
        <v>年間</v>
      </c>
      <c r="AC1994" s="268"/>
      <c r="AD1994" s="23">
        <v>1</v>
      </c>
      <c r="AE1994" s="134">
        <v>116400</v>
      </c>
      <c r="AF1994" s="26">
        <f t="shared" si="160"/>
        <v>116400</v>
      </c>
      <c r="AG1994" s="27">
        <v>42036</v>
      </c>
      <c r="AH1994" s="168">
        <v>42008</v>
      </c>
      <c r="AI1994" s="29" t="str">
        <f t="shared" si="157"/>
        <v>～</v>
      </c>
      <c r="AJ1994" s="178">
        <f t="shared" si="158"/>
        <v>43833</v>
      </c>
      <c r="AK1994" s="23" t="s">
        <v>7338</v>
      </c>
      <c r="AL1994" s="23" t="s">
        <v>7676</v>
      </c>
      <c r="AM1994" s="35">
        <v>42008</v>
      </c>
      <c r="AN1994" s="408" t="str">
        <f>IF($AA1994-data!$G$1=0,"　",IF(AK1994=0,"　",VLOOKUP($AK1994,data!$A$1:$H$264,8,FALSE)))</f>
        <v>消耗部品交換対象</v>
      </c>
      <c r="AO1994" s="35">
        <v>42040</v>
      </c>
      <c r="AP1994" s="134"/>
      <c r="AQ1994" s="264">
        <f t="shared" si="161"/>
        <v>43073</v>
      </c>
    </row>
    <row r="1995" spans="1:43" s="74" customFormat="1" ht="24.75" customHeight="1" x14ac:dyDescent="0.15">
      <c r="A1995" s="297">
        <v>1992</v>
      </c>
      <c r="B1995" s="23" t="s">
        <v>7367</v>
      </c>
      <c r="C1995" s="24" t="s">
        <v>2344</v>
      </c>
      <c r="D1995" s="23"/>
      <c r="E1995" s="23"/>
      <c r="F1995" s="23"/>
      <c r="G1995" s="23"/>
      <c r="H1995" s="23"/>
      <c r="I1995" s="23"/>
      <c r="J1995" s="23"/>
      <c r="K1995" s="23"/>
      <c r="L1995" s="23"/>
      <c r="M1995" s="23"/>
      <c r="N1995" s="23"/>
      <c r="O1995" s="23"/>
      <c r="P1995" s="23"/>
      <c r="Q1995" s="23"/>
      <c r="R1995" s="23"/>
      <c r="S1995" s="23"/>
      <c r="T1995" s="23"/>
      <c r="U1995" s="23"/>
      <c r="V1995" s="23"/>
      <c r="W1995" s="23"/>
      <c r="X1995" s="23"/>
      <c r="Y1995" s="23"/>
      <c r="Z1995" s="23"/>
      <c r="AA1995" s="33"/>
      <c r="AB1995" s="295" t="str">
        <f t="shared" si="159"/>
        <v/>
      </c>
      <c r="AC1995" s="268"/>
      <c r="AD1995" s="23"/>
      <c r="AE1995" s="134"/>
      <c r="AF1995" s="94" t="str">
        <f t="shared" si="160"/>
        <v/>
      </c>
      <c r="AG1995" s="27"/>
      <c r="AH1995" s="168"/>
      <c r="AI1995" s="29" t="str">
        <f t="shared" si="157"/>
        <v/>
      </c>
      <c r="AJ1995" s="178" t="str">
        <f t="shared" si="158"/>
        <v/>
      </c>
      <c r="AK1995" s="23"/>
      <c r="AL1995" s="23"/>
      <c r="AM1995" s="23"/>
      <c r="AN1995" s="408" t="str">
        <f>IF($AA1995-data!$G$1=0,"　",IF(AK1995=0,"　",VLOOKUP($AK1995,data!$A$1:$H$264,8,FALSE)))</f>
        <v>　</v>
      </c>
      <c r="AO1995" s="35"/>
      <c r="AP1995" s="134"/>
      <c r="AQ1995" s="264" t="str">
        <f t="shared" si="161"/>
        <v/>
      </c>
    </row>
    <row r="1996" spans="1:43" s="74" customFormat="1" ht="24.75" customHeight="1" x14ac:dyDescent="0.15">
      <c r="A1996" s="297">
        <v>1993</v>
      </c>
      <c r="B1996" s="23" t="s">
        <v>7382</v>
      </c>
      <c r="C1996" s="24" t="s">
        <v>2344</v>
      </c>
      <c r="D1996" s="23"/>
      <c r="E1996" s="23"/>
      <c r="F1996" s="23"/>
      <c r="G1996" s="23"/>
      <c r="H1996" s="23"/>
      <c r="I1996" s="23"/>
      <c r="J1996" s="23"/>
      <c r="K1996" s="23"/>
      <c r="L1996" s="23"/>
      <c r="M1996" s="23"/>
      <c r="N1996" s="23"/>
      <c r="O1996" s="23"/>
      <c r="P1996" s="23"/>
      <c r="Q1996" s="23"/>
      <c r="R1996" s="23"/>
      <c r="S1996" s="23"/>
      <c r="T1996" s="23"/>
      <c r="U1996" s="23"/>
      <c r="V1996" s="23"/>
      <c r="W1996" s="23"/>
      <c r="X1996" s="23"/>
      <c r="Y1996" s="23"/>
      <c r="Z1996" s="23"/>
      <c r="AA1996" s="33"/>
      <c r="AB1996" s="295" t="str">
        <f t="shared" si="159"/>
        <v/>
      </c>
      <c r="AC1996" s="268"/>
      <c r="AD1996" s="23"/>
      <c r="AE1996" s="134"/>
      <c r="AF1996" s="94" t="str">
        <f t="shared" si="160"/>
        <v/>
      </c>
      <c r="AG1996" s="27"/>
      <c r="AH1996" s="168"/>
      <c r="AI1996" s="29" t="str">
        <f t="shared" si="157"/>
        <v/>
      </c>
      <c r="AJ1996" s="178" t="str">
        <f t="shared" si="158"/>
        <v/>
      </c>
      <c r="AK1996" s="23"/>
      <c r="AL1996" s="23"/>
      <c r="AM1996" s="23"/>
      <c r="AN1996" s="408" t="str">
        <f>IF($AA1996-data!$G$1=0,"　",IF(AK1996=0,"　",VLOOKUP($AK1996,data!$A$1:$H$264,8,FALSE)))</f>
        <v>　</v>
      </c>
      <c r="AO1996" s="35"/>
      <c r="AP1996" s="134"/>
      <c r="AQ1996" s="264" t="str">
        <f t="shared" si="161"/>
        <v/>
      </c>
    </row>
    <row r="1997" spans="1:43" ht="24.75" customHeight="1" x14ac:dyDescent="0.15">
      <c r="A1997" s="297">
        <v>1994</v>
      </c>
      <c r="B1997" s="23" t="s">
        <v>7383</v>
      </c>
      <c r="C1997" s="24" t="s">
        <v>14372</v>
      </c>
      <c r="D1997" s="23" t="s">
        <v>7385</v>
      </c>
      <c r="E1997" s="23" t="s">
        <v>1511</v>
      </c>
      <c r="F1997" s="24" t="s">
        <v>13631</v>
      </c>
      <c r="G1997" s="25" t="s">
        <v>7482</v>
      </c>
      <c r="H1997" s="23" t="s">
        <v>7483</v>
      </c>
      <c r="I1997" s="23" t="s">
        <v>11163</v>
      </c>
      <c r="J1997" s="25" t="s">
        <v>7484</v>
      </c>
      <c r="K1997" s="58" t="s">
        <v>7485</v>
      </c>
      <c r="L1997" s="58"/>
      <c r="M1997" s="23" t="s">
        <v>7486</v>
      </c>
      <c r="N1997" s="23"/>
      <c r="O1997" s="25" t="s">
        <v>7476</v>
      </c>
      <c r="P1997" s="23" t="s">
        <v>7477</v>
      </c>
      <c r="Q1997" s="25" t="s">
        <v>7478</v>
      </c>
      <c r="R1997" s="58" t="s">
        <v>7479</v>
      </c>
      <c r="S1997" s="23" t="s">
        <v>7480</v>
      </c>
      <c r="T1997" s="23" t="s">
        <v>7481</v>
      </c>
      <c r="U1997" s="25" t="s">
        <v>7482</v>
      </c>
      <c r="V1997" s="23" t="s">
        <v>7483</v>
      </c>
      <c r="W1997" s="25" t="s">
        <v>7484</v>
      </c>
      <c r="X1997" s="58" t="s">
        <v>7485</v>
      </c>
      <c r="Y1997" s="23" t="s">
        <v>7486</v>
      </c>
      <c r="Z1997" s="23"/>
      <c r="AA1997" s="33">
        <v>3</v>
      </c>
      <c r="AB1997" s="295" t="str">
        <f t="shared" si="159"/>
        <v>年間</v>
      </c>
      <c r="AC1997" s="268"/>
      <c r="AD1997" s="23">
        <v>1</v>
      </c>
      <c r="AE1997" s="134">
        <v>5400</v>
      </c>
      <c r="AF1997" s="26">
        <f t="shared" si="160"/>
        <v>5400</v>
      </c>
      <c r="AG1997" s="27">
        <v>41974</v>
      </c>
      <c r="AH1997" s="168">
        <v>41944</v>
      </c>
      <c r="AI1997" s="29" t="str">
        <f t="shared" si="157"/>
        <v>～</v>
      </c>
      <c r="AJ1997" s="178">
        <f t="shared" si="158"/>
        <v>43039</v>
      </c>
      <c r="AK1997" s="23" t="s">
        <v>7386</v>
      </c>
      <c r="AL1997" s="23" t="s">
        <v>7488</v>
      </c>
      <c r="AM1997" s="35">
        <v>41944</v>
      </c>
      <c r="AN1997" s="408" t="str">
        <f>IF($AA1997-data!$G$1=0,"　",IF(AK1997=0,"　",VLOOKUP($AK1997,data!$A$1:$H$264,8,FALSE)))</f>
        <v>　</v>
      </c>
      <c r="AO1997" s="35">
        <v>42019</v>
      </c>
      <c r="AP1997" s="134" t="s">
        <v>7388</v>
      </c>
      <c r="AQ1997" s="264" t="str">
        <f t="shared" si="161"/>
        <v/>
      </c>
    </row>
    <row r="1998" spans="1:43" ht="24.75" customHeight="1" x14ac:dyDescent="0.15">
      <c r="A1998" s="297">
        <v>1995</v>
      </c>
      <c r="B1998" s="23" t="s">
        <v>7383</v>
      </c>
      <c r="C1998" s="24" t="s">
        <v>14372</v>
      </c>
      <c r="D1998" s="23" t="s">
        <v>7385</v>
      </c>
      <c r="E1998" s="23" t="s">
        <v>1511</v>
      </c>
      <c r="F1998" s="24" t="s">
        <v>13631</v>
      </c>
      <c r="G1998" s="25" t="s">
        <v>7482</v>
      </c>
      <c r="H1998" s="23" t="s">
        <v>7483</v>
      </c>
      <c r="I1998" s="23" t="s">
        <v>11163</v>
      </c>
      <c r="J1998" s="25" t="s">
        <v>7484</v>
      </c>
      <c r="K1998" s="58" t="s">
        <v>7485</v>
      </c>
      <c r="L1998" s="58"/>
      <c r="M1998" s="23" t="s">
        <v>7486</v>
      </c>
      <c r="N1998" s="23"/>
      <c r="O1998" s="25" t="s">
        <v>7476</v>
      </c>
      <c r="P1998" s="23" t="s">
        <v>7477</v>
      </c>
      <c r="Q1998" s="25" t="s">
        <v>7478</v>
      </c>
      <c r="R1998" s="58" t="s">
        <v>7479</v>
      </c>
      <c r="S1998" s="23" t="s">
        <v>7480</v>
      </c>
      <c r="T1998" s="23" t="s">
        <v>7481</v>
      </c>
      <c r="U1998" s="25" t="s">
        <v>7482</v>
      </c>
      <c r="V1998" s="23" t="s">
        <v>7483</v>
      </c>
      <c r="W1998" s="25" t="s">
        <v>7484</v>
      </c>
      <c r="X1998" s="58" t="s">
        <v>7485</v>
      </c>
      <c r="Y1998" s="23" t="s">
        <v>7486</v>
      </c>
      <c r="Z1998" s="23"/>
      <c r="AA1998" s="33">
        <v>3</v>
      </c>
      <c r="AB1998" s="295" t="str">
        <f t="shared" si="159"/>
        <v>年間</v>
      </c>
      <c r="AC1998" s="268"/>
      <c r="AD1998" s="23">
        <v>1</v>
      </c>
      <c r="AE1998" s="134">
        <v>5400</v>
      </c>
      <c r="AF1998" s="26">
        <f t="shared" si="160"/>
        <v>5400</v>
      </c>
      <c r="AG1998" s="27">
        <v>41974</v>
      </c>
      <c r="AH1998" s="168">
        <v>41944</v>
      </c>
      <c r="AI1998" s="29" t="str">
        <f t="shared" si="157"/>
        <v>～</v>
      </c>
      <c r="AJ1998" s="178">
        <f t="shared" si="158"/>
        <v>43039</v>
      </c>
      <c r="AK1998" s="23" t="s">
        <v>7386</v>
      </c>
      <c r="AL1998" s="23" t="s">
        <v>7489</v>
      </c>
      <c r="AM1998" s="35">
        <v>41944</v>
      </c>
      <c r="AN1998" s="408" t="str">
        <f>IF($AA1998-data!$G$1=0,"　",IF(AK1998=0,"　",VLOOKUP($AK1998,data!$A$1:$H$264,8,FALSE)))</f>
        <v>　</v>
      </c>
      <c r="AO1998" s="35">
        <v>42019</v>
      </c>
      <c r="AP1998" s="134" t="s">
        <v>7388</v>
      </c>
      <c r="AQ1998" s="264" t="str">
        <f t="shared" si="161"/>
        <v/>
      </c>
    </row>
    <row r="1999" spans="1:43" ht="24.75" customHeight="1" x14ac:dyDescent="0.15">
      <c r="A1999" s="297">
        <v>1996</v>
      </c>
      <c r="B1999" s="23" t="s">
        <v>7384</v>
      </c>
      <c r="C1999" s="24" t="s">
        <v>14372</v>
      </c>
      <c r="D1999" s="23" t="s">
        <v>7385</v>
      </c>
      <c r="E1999" s="23" t="s">
        <v>1511</v>
      </c>
      <c r="F1999" s="24" t="s">
        <v>13631</v>
      </c>
      <c r="G1999" s="25" t="s">
        <v>7482</v>
      </c>
      <c r="H1999" s="23" t="s">
        <v>7483</v>
      </c>
      <c r="I1999" s="23" t="s">
        <v>11163</v>
      </c>
      <c r="J1999" s="25" t="s">
        <v>7484</v>
      </c>
      <c r="K1999" s="58" t="s">
        <v>7485</v>
      </c>
      <c r="L1999" s="58"/>
      <c r="M1999" s="23" t="s">
        <v>7486</v>
      </c>
      <c r="N1999" s="23"/>
      <c r="O1999" s="25" t="s">
        <v>7476</v>
      </c>
      <c r="P1999" s="23" t="s">
        <v>7477</v>
      </c>
      <c r="Q1999" s="25" t="s">
        <v>7478</v>
      </c>
      <c r="R1999" s="58" t="s">
        <v>7479</v>
      </c>
      <c r="S1999" s="23" t="s">
        <v>7480</v>
      </c>
      <c r="T1999" s="23" t="s">
        <v>7481</v>
      </c>
      <c r="U1999" s="25" t="s">
        <v>7482</v>
      </c>
      <c r="V1999" s="23" t="s">
        <v>7483</v>
      </c>
      <c r="W1999" s="25" t="s">
        <v>7484</v>
      </c>
      <c r="X1999" s="58" t="s">
        <v>7485</v>
      </c>
      <c r="Y1999" s="23" t="s">
        <v>7486</v>
      </c>
      <c r="Z1999" s="23"/>
      <c r="AA1999" s="33">
        <v>3</v>
      </c>
      <c r="AB1999" s="295" t="str">
        <f t="shared" si="159"/>
        <v>年間</v>
      </c>
      <c r="AC1999" s="268"/>
      <c r="AD1999" s="23">
        <v>1</v>
      </c>
      <c r="AE1999" s="134">
        <v>57240</v>
      </c>
      <c r="AF1999" s="26">
        <f t="shared" si="160"/>
        <v>57240</v>
      </c>
      <c r="AG1999" s="27">
        <v>41974</v>
      </c>
      <c r="AH1999" s="168">
        <v>41944</v>
      </c>
      <c r="AI1999" s="29" t="str">
        <f t="shared" si="157"/>
        <v>～</v>
      </c>
      <c r="AJ1999" s="178">
        <f t="shared" si="158"/>
        <v>43039</v>
      </c>
      <c r="AK1999" s="23" t="s">
        <v>7387</v>
      </c>
      <c r="AL1999" s="23" t="s">
        <v>7487</v>
      </c>
      <c r="AM1999" s="35">
        <v>41944</v>
      </c>
      <c r="AN1999" s="408" t="str">
        <f>IF($AA1999-data!$G$1=0,"　",IF(AK1999=0,"　",VLOOKUP($AK1999,data!$A$1:$H$264,8,FALSE)))</f>
        <v>　</v>
      </c>
      <c r="AO1999" s="35">
        <v>42019</v>
      </c>
      <c r="AP1999" s="134" t="s">
        <v>7388</v>
      </c>
      <c r="AQ1999" s="264" t="str">
        <f t="shared" si="161"/>
        <v/>
      </c>
    </row>
    <row r="2000" spans="1:43" s="74" customFormat="1" ht="24.75" customHeight="1" x14ac:dyDescent="0.15">
      <c r="A2000" s="297">
        <v>1997</v>
      </c>
      <c r="B2000" s="23" t="s">
        <v>7405</v>
      </c>
      <c r="C2000" s="24" t="s">
        <v>14340</v>
      </c>
      <c r="D2000" s="23" t="s">
        <v>1591</v>
      </c>
      <c r="E2000" s="23" t="s">
        <v>1511</v>
      </c>
      <c r="F2000" s="24" t="s">
        <v>13631</v>
      </c>
      <c r="G2000" s="25" t="s">
        <v>7656</v>
      </c>
      <c r="H2000" s="23" t="s">
        <v>7657</v>
      </c>
      <c r="I2000" s="23" t="s">
        <v>11163</v>
      </c>
      <c r="J2000" s="25" t="s">
        <v>7658</v>
      </c>
      <c r="K2000" s="58" t="s">
        <v>7659</v>
      </c>
      <c r="L2000" s="58"/>
      <c r="M2000" s="23" t="s">
        <v>7660</v>
      </c>
      <c r="N2000" s="23"/>
      <c r="O2000" s="25" t="s">
        <v>7649</v>
      </c>
      <c r="P2000" s="23" t="s">
        <v>7650</v>
      </c>
      <c r="Q2000" s="25" t="s">
        <v>7651</v>
      </c>
      <c r="R2000" s="58" t="s">
        <v>7654</v>
      </c>
      <c r="S2000" s="23" t="s">
        <v>7652</v>
      </c>
      <c r="T2000" s="23" t="s">
        <v>7653</v>
      </c>
      <c r="U2000" s="25" t="s">
        <v>7656</v>
      </c>
      <c r="V2000" s="23" t="s">
        <v>7657</v>
      </c>
      <c r="W2000" s="25" t="s">
        <v>7658</v>
      </c>
      <c r="X2000" s="58" t="s">
        <v>7659</v>
      </c>
      <c r="Y2000" s="23" t="s">
        <v>7660</v>
      </c>
      <c r="Z2000" s="23"/>
      <c r="AA2000" s="33">
        <v>5</v>
      </c>
      <c r="AB2000" s="295" t="str">
        <f t="shared" si="159"/>
        <v>年間</v>
      </c>
      <c r="AC2000" s="268"/>
      <c r="AD2000" s="23">
        <v>1</v>
      </c>
      <c r="AE2000" s="134">
        <v>168000</v>
      </c>
      <c r="AF2000" s="26">
        <f t="shared" si="160"/>
        <v>168000</v>
      </c>
      <c r="AG2000" s="27">
        <v>42036</v>
      </c>
      <c r="AH2000" s="168">
        <v>42035</v>
      </c>
      <c r="AI2000" s="29" t="str">
        <f t="shared" si="157"/>
        <v>～</v>
      </c>
      <c r="AJ2000" s="178">
        <f t="shared" si="158"/>
        <v>43860</v>
      </c>
      <c r="AK2000" s="23" t="s">
        <v>7408</v>
      </c>
      <c r="AL2000" s="23" t="s">
        <v>7655</v>
      </c>
      <c r="AM2000" s="35">
        <v>42035</v>
      </c>
      <c r="AN2000" s="408" t="str">
        <f>IF($AA2000-data!$G$1=0,"　",IF(AK2000=0,"　",VLOOKUP($AK2000,data!$A$1:$H$264,8,FALSE)))</f>
        <v>消耗部品交換対象</v>
      </c>
      <c r="AO2000" s="35">
        <v>42039</v>
      </c>
      <c r="AP2000" s="134" t="s">
        <v>7410</v>
      </c>
      <c r="AQ2000" s="264">
        <f t="shared" si="161"/>
        <v>43100</v>
      </c>
    </row>
    <row r="2001" spans="1:43" s="74" customFormat="1" ht="24.75" customHeight="1" x14ac:dyDescent="0.15">
      <c r="A2001" s="297">
        <v>1998</v>
      </c>
      <c r="B2001" s="23" t="s">
        <v>7406</v>
      </c>
      <c r="C2001" s="24" t="s">
        <v>14340</v>
      </c>
      <c r="D2001" s="23" t="s">
        <v>1591</v>
      </c>
      <c r="E2001" s="23" t="s">
        <v>1511</v>
      </c>
      <c r="F2001" s="24" t="s">
        <v>13631</v>
      </c>
      <c r="G2001" s="25" t="s">
        <v>7656</v>
      </c>
      <c r="H2001" s="23" t="s">
        <v>7657</v>
      </c>
      <c r="I2001" s="23" t="s">
        <v>11163</v>
      </c>
      <c r="J2001" s="25" t="s">
        <v>7658</v>
      </c>
      <c r="K2001" s="58" t="s">
        <v>7659</v>
      </c>
      <c r="L2001" s="58"/>
      <c r="M2001" s="23" t="s">
        <v>7660</v>
      </c>
      <c r="N2001" s="23"/>
      <c r="O2001" s="25" t="s">
        <v>7649</v>
      </c>
      <c r="P2001" s="23" t="s">
        <v>7650</v>
      </c>
      <c r="Q2001" s="25" t="s">
        <v>7651</v>
      </c>
      <c r="R2001" s="58" t="s">
        <v>7654</v>
      </c>
      <c r="S2001" s="23" t="s">
        <v>7652</v>
      </c>
      <c r="T2001" s="23" t="s">
        <v>7653</v>
      </c>
      <c r="U2001" s="25" t="s">
        <v>7656</v>
      </c>
      <c r="V2001" s="23" t="s">
        <v>7657</v>
      </c>
      <c r="W2001" s="25" t="s">
        <v>7658</v>
      </c>
      <c r="X2001" s="58" t="s">
        <v>7659</v>
      </c>
      <c r="Y2001" s="23" t="s">
        <v>7660</v>
      </c>
      <c r="Z2001" s="23"/>
      <c r="AA2001" s="33">
        <v>5</v>
      </c>
      <c r="AB2001" s="295" t="str">
        <f t="shared" si="159"/>
        <v>年間</v>
      </c>
      <c r="AC2001" s="268"/>
      <c r="AD2001" s="23">
        <v>1</v>
      </c>
      <c r="AE2001" s="134">
        <v>13200</v>
      </c>
      <c r="AF2001" s="26">
        <f t="shared" si="160"/>
        <v>13200</v>
      </c>
      <c r="AG2001" s="27">
        <v>42036</v>
      </c>
      <c r="AH2001" s="168">
        <v>42035</v>
      </c>
      <c r="AI2001" s="29" t="str">
        <f t="shared" si="157"/>
        <v>～</v>
      </c>
      <c r="AJ2001" s="178">
        <f t="shared" si="158"/>
        <v>43860</v>
      </c>
      <c r="AK2001" s="23" t="s">
        <v>7503</v>
      </c>
      <c r="AL2001" s="23" t="s">
        <v>7661</v>
      </c>
      <c r="AM2001" s="35">
        <v>42035</v>
      </c>
      <c r="AN2001" s="408">
        <f>IF($AA2001-data!$G$1=0,"　",IF(AK2001=0,"　",VLOOKUP($AK2001,data!$A$1:$H$264,8,FALSE)))</f>
        <v>0</v>
      </c>
      <c r="AO2001" s="35">
        <v>42039</v>
      </c>
      <c r="AP2001" s="134" t="s">
        <v>7410</v>
      </c>
      <c r="AQ2001" s="264" t="str">
        <f t="shared" si="161"/>
        <v/>
      </c>
    </row>
    <row r="2002" spans="1:43" s="74" customFormat="1" ht="24.75" customHeight="1" x14ac:dyDescent="0.15">
      <c r="A2002" s="297">
        <v>1999</v>
      </c>
      <c r="B2002" s="23" t="s">
        <v>7406</v>
      </c>
      <c r="C2002" s="24" t="s">
        <v>14340</v>
      </c>
      <c r="D2002" s="23" t="s">
        <v>1591</v>
      </c>
      <c r="E2002" s="23" t="s">
        <v>1511</v>
      </c>
      <c r="F2002" s="24" t="s">
        <v>13631</v>
      </c>
      <c r="G2002" s="25" t="s">
        <v>7656</v>
      </c>
      <c r="H2002" s="23" t="s">
        <v>7657</v>
      </c>
      <c r="I2002" s="23" t="s">
        <v>11163</v>
      </c>
      <c r="J2002" s="25" t="s">
        <v>7658</v>
      </c>
      <c r="K2002" s="58" t="s">
        <v>7659</v>
      </c>
      <c r="L2002" s="58"/>
      <c r="M2002" s="23" t="s">
        <v>7660</v>
      </c>
      <c r="N2002" s="23"/>
      <c r="O2002" s="25" t="s">
        <v>7649</v>
      </c>
      <c r="P2002" s="23" t="s">
        <v>7650</v>
      </c>
      <c r="Q2002" s="25" t="s">
        <v>7651</v>
      </c>
      <c r="R2002" s="58" t="s">
        <v>7654</v>
      </c>
      <c r="S2002" s="23" t="s">
        <v>7652</v>
      </c>
      <c r="T2002" s="23" t="s">
        <v>7653</v>
      </c>
      <c r="U2002" s="25" t="s">
        <v>7656</v>
      </c>
      <c r="V2002" s="23" t="s">
        <v>7657</v>
      </c>
      <c r="W2002" s="25" t="s">
        <v>7658</v>
      </c>
      <c r="X2002" s="58" t="s">
        <v>7659</v>
      </c>
      <c r="Y2002" s="23" t="s">
        <v>7660</v>
      </c>
      <c r="Z2002" s="23"/>
      <c r="AA2002" s="33">
        <v>5</v>
      </c>
      <c r="AB2002" s="295" t="str">
        <f t="shared" si="159"/>
        <v>年間</v>
      </c>
      <c r="AC2002" s="268"/>
      <c r="AD2002" s="23">
        <v>1</v>
      </c>
      <c r="AE2002" s="134">
        <v>13200</v>
      </c>
      <c r="AF2002" s="26">
        <f t="shared" si="160"/>
        <v>13200</v>
      </c>
      <c r="AG2002" s="27">
        <v>42036</v>
      </c>
      <c r="AH2002" s="168">
        <v>42035</v>
      </c>
      <c r="AI2002" s="29" t="str">
        <f t="shared" si="157"/>
        <v>～</v>
      </c>
      <c r="AJ2002" s="178">
        <f t="shared" si="158"/>
        <v>43860</v>
      </c>
      <c r="AK2002" s="23" t="s">
        <v>4298</v>
      </c>
      <c r="AL2002" s="23" t="s">
        <v>7662</v>
      </c>
      <c r="AM2002" s="35">
        <v>42035</v>
      </c>
      <c r="AN2002" s="408">
        <f>IF($AA2002-data!$G$1=0,"　",IF(AK2002=0,"　",VLOOKUP($AK2002,data!$A$1:$H$264,8,FALSE)))</f>
        <v>0</v>
      </c>
      <c r="AO2002" s="35">
        <v>42039</v>
      </c>
      <c r="AP2002" s="134" t="s">
        <v>7410</v>
      </c>
      <c r="AQ2002" s="264" t="str">
        <f t="shared" si="161"/>
        <v/>
      </c>
    </row>
    <row r="2003" spans="1:43" s="74" customFormat="1" ht="24.75" customHeight="1" x14ac:dyDescent="0.15">
      <c r="A2003" s="297">
        <v>2000</v>
      </c>
      <c r="B2003" s="23" t="s">
        <v>7406</v>
      </c>
      <c r="C2003" s="24" t="s">
        <v>14340</v>
      </c>
      <c r="D2003" s="23" t="s">
        <v>1591</v>
      </c>
      <c r="E2003" s="23" t="s">
        <v>1511</v>
      </c>
      <c r="F2003" s="24" t="s">
        <v>13631</v>
      </c>
      <c r="G2003" s="25" t="s">
        <v>7656</v>
      </c>
      <c r="H2003" s="23" t="s">
        <v>7657</v>
      </c>
      <c r="I2003" s="23" t="s">
        <v>11163</v>
      </c>
      <c r="J2003" s="25" t="s">
        <v>7658</v>
      </c>
      <c r="K2003" s="58" t="s">
        <v>7659</v>
      </c>
      <c r="L2003" s="58"/>
      <c r="M2003" s="23" t="s">
        <v>7660</v>
      </c>
      <c r="N2003" s="23"/>
      <c r="O2003" s="25" t="s">
        <v>7649</v>
      </c>
      <c r="P2003" s="23" t="s">
        <v>7650</v>
      </c>
      <c r="Q2003" s="25" t="s">
        <v>7651</v>
      </c>
      <c r="R2003" s="58" t="s">
        <v>7654</v>
      </c>
      <c r="S2003" s="23" t="s">
        <v>7652</v>
      </c>
      <c r="T2003" s="23" t="s">
        <v>7653</v>
      </c>
      <c r="U2003" s="25" t="s">
        <v>7656</v>
      </c>
      <c r="V2003" s="23" t="s">
        <v>7657</v>
      </c>
      <c r="W2003" s="25" t="s">
        <v>7658</v>
      </c>
      <c r="X2003" s="58" t="s">
        <v>7659</v>
      </c>
      <c r="Y2003" s="23" t="s">
        <v>7660</v>
      </c>
      <c r="Z2003" s="23"/>
      <c r="AA2003" s="33">
        <v>5</v>
      </c>
      <c r="AB2003" s="295" t="str">
        <f t="shared" si="159"/>
        <v>年間</v>
      </c>
      <c r="AC2003" s="268"/>
      <c r="AD2003" s="23">
        <v>1</v>
      </c>
      <c r="AE2003" s="134">
        <v>13200</v>
      </c>
      <c r="AF2003" s="26">
        <f t="shared" si="160"/>
        <v>13200</v>
      </c>
      <c r="AG2003" s="27">
        <v>42036</v>
      </c>
      <c r="AH2003" s="168">
        <v>42035</v>
      </c>
      <c r="AI2003" s="29" t="str">
        <f t="shared" si="157"/>
        <v>～</v>
      </c>
      <c r="AJ2003" s="178">
        <f t="shared" si="158"/>
        <v>43860</v>
      </c>
      <c r="AK2003" s="23" t="s">
        <v>4298</v>
      </c>
      <c r="AL2003" s="23" t="s">
        <v>7663</v>
      </c>
      <c r="AM2003" s="35">
        <v>42035</v>
      </c>
      <c r="AN2003" s="408">
        <f>IF($AA2003-data!$G$1=0,"　",IF(AK2003=0,"　",VLOOKUP($AK2003,data!$A$1:$H$264,8,FALSE)))</f>
        <v>0</v>
      </c>
      <c r="AO2003" s="35">
        <v>42039</v>
      </c>
      <c r="AP2003" s="134" t="s">
        <v>7410</v>
      </c>
      <c r="AQ2003" s="264" t="str">
        <f t="shared" si="161"/>
        <v/>
      </c>
    </row>
    <row r="2004" spans="1:43" s="74" customFormat="1" ht="24.75" customHeight="1" x14ac:dyDescent="0.15">
      <c r="A2004" s="297">
        <v>2001</v>
      </c>
      <c r="B2004" s="23" t="s">
        <v>7407</v>
      </c>
      <c r="C2004" s="24" t="s">
        <v>14340</v>
      </c>
      <c r="D2004" s="23" t="s">
        <v>1591</v>
      </c>
      <c r="E2004" s="23" t="s">
        <v>1511</v>
      </c>
      <c r="F2004" s="24" t="s">
        <v>13631</v>
      </c>
      <c r="G2004" s="25" t="s">
        <v>7656</v>
      </c>
      <c r="H2004" s="23" t="s">
        <v>7657</v>
      </c>
      <c r="I2004" s="23" t="s">
        <v>11163</v>
      </c>
      <c r="J2004" s="25" t="s">
        <v>7658</v>
      </c>
      <c r="K2004" s="58" t="s">
        <v>7659</v>
      </c>
      <c r="L2004" s="58"/>
      <c r="M2004" s="23" t="s">
        <v>7660</v>
      </c>
      <c r="N2004" s="23"/>
      <c r="O2004" s="25" t="s">
        <v>7649</v>
      </c>
      <c r="P2004" s="23" t="s">
        <v>7650</v>
      </c>
      <c r="Q2004" s="25" t="s">
        <v>7651</v>
      </c>
      <c r="R2004" s="58" t="s">
        <v>7654</v>
      </c>
      <c r="S2004" s="23" t="s">
        <v>7652</v>
      </c>
      <c r="T2004" s="23" t="s">
        <v>7653</v>
      </c>
      <c r="U2004" s="25" t="s">
        <v>7656</v>
      </c>
      <c r="V2004" s="23" t="s">
        <v>7657</v>
      </c>
      <c r="W2004" s="25" t="s">
        <v>7658</v>
      </c>
      <c r="X2004" s="58" t="s">
        <v>7659</v>
      </c>
      <c r="Y2004" s="23" t="s">
        <v>7660</v>
      </c>
      <c r="Z2004" s="23"/>
      <c r="AA2004" s="33">
        <v>5</v>
      </c>
      <c r="AB2004" s="295" t="str">
        <f t="shared" si="159"/>
        <v>年間</v>
      </c>
      <c r="AC2004" s="268"/>
      <c r="AD2004" s="23">
        <v>1</v>
      </c>
      <c r="AE2004" s="134">
        <v>18000</v>
      </c>
      <c r="AF2004" s="26">
        <f t="shared" si="160"/>
        <v>18000</v>
      </c>
      <c r="AG2004" s="27">
        <v>42036</v>
      </c>
      <c r="AH2004" s="168">
        <v>42035</v>
      </c>
      <c r="AI2004" s="29" t="str">
        <f t="shared" si="157"/>
        <v>～</v>
      </c>
      <c r="AJ2004" s="178">
        <f t="shared" si="158"/>
        <v>43860</v>
      </c>
      <c r="AK2004" s="23" t="s">
        <v>7409</v>
      </c>
      <c r="AL2004" s="23" t="s">
        <v>7664</v>
      </c>
      <c r="AM2004" s="35">
        <v>42035</v>
      </c>
      <c r="AN2004" s="408">
        <f>IF($AA2004-data!$G$1=0,"　",IF(AK2004=0,"　",VLOOKUP($AK2004,data!$A$1:$H$264,8,FALSE)))</f>
        <v>0</v>
      </c>
      <c r="AO2004" s="35">
        <v>42039</v>
      </c>
      <c r="AP2004" s="134" t="s">
        <v>7410</v>
      </c>
      <c r="AQ2004" s="264" t="str">
        <f t="shared" si="161"/>
        <v/>
      </c>
    </row>
    <row r="2005" spans="1:43" s="74" customFormat="1" ht="24.75" customHeight="1" x14ac:dyDescent="0.15">
      <c r="A2005" s="297">
        <v>2002</v>
      </c>
      <c r="B2005" s="23" t="s">
        <v>7407</v>
      </c>
      <c r="C2005" s="24" t="s">
        <v>14340</v>
      </c>
      <c r="D2005" s="23" t="s">
        <v>1591</v>
      </c>
      <c r="E2005" s="23" t="s">
        <v>1511</v>
      </c>
      <c r="F2005" s="24" t="s">
        <v>13631</v>
      </c>
      <c r="G2005" s="25" t="s">
        <v>7656</v>
      </c>
      <c r="H2005" s="23" t="s">
        <v>7657</v>
      </c>
      <c r="I2005" s="23" t="s">
        <v>11163</v>
      </c>
      <c r="J2005" s="25" t="s">
        <v>7658</v>
      </c>
      <c r="K2005" s="58" t="s">
        <v>7659</v>
      </c>
      <c r="L2005" s="58"/>
      <c r="M2005" s="23" t="s">
        <v>7660</v>
      </c>
      <c r="N2005" s="23"/>
      <c r="O2005" s="25" t="s">
        <v>7649</v>
      </c>
      <c r="P2005" s="23" t="s">
        <v>7650</v>
      </c>
      <c r="Q2005" s="25" t="s">
        <v>7651</v>
      </c>
      <c r="R2005" s="58" t="s">
        <v>7654</v>
      </c>
      <c r="S2005" s="23" t="s">
        <v>7652</v>
      </c>
      <c r="T2005" s="23" t="s">
        <v>7653</v>
      </c>
      <c r="U2005" s="25" t="s">
        <v>7656</v>
      </c>
      <c r="V2005" s="23" t="s">
        <v>7657</v>
      </c>
      <c r="W2005" s="25" t="s">
        <v>7658</v>
      </c>
      <c r="X2005" s="58" t="s">
        <v>7659</v>
      </c>
      <c r="Y2005" s="23" t="s">
        <v>7660</v>
      </c>
      <c r="Z2005" s="23"/>
      <c r="AA2005" s="33">
        <v>5</v>
      </c>
      <c r="AB2005" s="295" t="str">
        <f t="shared" si="159"/>
        <v>年間</v>
      </c>
      <c r="AC2005" s="268"/>
      <c r="AD2005" s="23">
        <v>1</v>
      </c>
      <c r="AE2005" s="134">
        <v>18000</v>
      </c>
      <c r="AF2005" s="26">
        <f t="shared" si="160"/>
        <v>18000</v>
      </c>
      <c r="AG2005" s="27">
        <v>42036</v>
      </c>
      <c r="AH2005" s="168">
        <v>42035</v>
      </c>
      <c r="AI2005" s="29" t="str">
        <f t="shared" si="157"/>
        <v>～</v>
      </c>
      <c r="AJ2005" s="178">
        <f t="shared" si="158"/>
        <v>43860</v>
      </c>
      <c r="AK2005" s="23" t="s">
        <v>5335</v>
      </c>
      <c r="AL2005" s="23" t="s">
        <v>7665</v>
      </c>
      <c r="AM2005" s="35">
        <v>42035</v>
      </c>
      <c r="AN2005" s="408">
        <f>IF($AA2005-data!$G$1=0,"　",IF(AK2005=0,"　",VLOOKUP($AK2005,data!$A$1:$H$264,8,FALSE)))</f>
        <v>0</v>
      </c>
      <c r="AO2005" s="35">
        <v>42039</v>
      </c>
      <c r="AP2005" s="134" t="s">
        <v>7410</v>
      </c>
      <c r="AQ2005" s="264" t="str">
        <f t="shared" si="161"/>
        <v/>
      </c>
    </row>
    <row r="2006" spans="1:43" s="74" customFormat="1" ht="24.75" customHeight="1" x14ac:dyDescent="0.15">
      <c r="A2006" s="297">
        <v>2003</v>
      </c>
      <c r="B2006" s="23" t="s">
        <v>7407</v>
      </c>
      <c r="C2006" s="24" t="s">
        <v>14340</v>
      </c>
      <c r="D2006" s="23" t="s">
        <v>1591</v>
      </c>
      <c r="E2006" s="23" t="s">
        <v>1511</v>
      </c>
      <c r="F2006" s="24" t="s">
        <v>13631</v>
      </c>
      <c r="G2006" s="25" t="s">
        <v>7656</v>
      </c>
      <c r="H2006" s="23" t="s">
        <v>7657</v>
      </c>
      <c r="I2006" s="23" t="s">
        <v>11163</v>
      </c>
      <c r="J2006" s="25" t="s">
        <v>7658</v>
      </c>
      <c r="K2006" s="58" t="s">
        <v>7659</v>
      </c>
      <c r="L2006" s="58"/>
      <c r="M2006" s="23" t="s">
        <v>7660</v>
      </c>
      <c r="N2006" s="23"/>
      <c r="O2006" s="25" t="s">
        <v>7649</v>
      </c>
      <c r="P2006" s="23" t="s">
        <v>7650</v>
      </c>
      <c r="Q2006" s="25" t="s">
        <v>7651</v>
      </c>
      <c r="R2006" s="58" t="s">
        <v>7654</v>
      </c>
      <c r="S2006" s="23" t="s">
        <v>7652</v>
      </c>
      <c r="T2006" s="23" t="s">
        <v>7653</v>
      </c>
      <c r="U2006" s="25" t="s">
        <v>7656</v>
      </c>
      <c r="V2006" s="23" t="s">
        <v>7657</v>
      </c>
      <c r="W2006" s="25" t="s">
        <v>7658</v>
      </c>
      <c r="X2006" s="58" t="s">
        <v>7659</v>
      </c>
      <c r="Y2006" s="23" t="s">
        <v>7660</v>
      </c>
      <c r="Z2006" s="23"/>
      <c r="AA2006" s="33">
        <v>5</v>
      </c>
      <c r="AB2006" s="295" t="str">
        <f t="shared" si="159"/>
        <v>年間</v>
      </c>
      <c r="AC2006" s="268"/>
      <c r="AD2006" s="23">
        <v>1</v>
      </c>
      <c r="AE2006" s="134">
        <v>18000</v>
      </c>
      <c r="AF2006" s="26">
        <f t="shared" si="160"/>
        <v>18000</v>
      </c>
      <c r="AG2006" s="27">
        <v>42036</v>
      </c>
      <c r="AH2006" s="168">
        <v>42035</v>
      </c>
      <c r="AI2006" s="29" t="str">
        <f t="shared" si="157"/>
        <v>～</v>
      </c>
      <c r="AJ2006" s="178">
        <f t="shared" si="158"/>
        <v>43860</v>
      </c>
      <c r="AK2006" s="23" t="s">
        <v>5335</v>
      </c>
      <c r="AL2006" s="23" t="s">
        <v>7666</v>
      </c>
      <c r="AM2006" s="35">
        <v>42035</v>
      </c>
      <c r="AN2006" s="408">
        <f>IF($AA2006-data!$G$1=0,"　",IF(AK2006=0,"　",VLOOKUP($AK2006,data!$A$1:$H$264,8,FALSE)))</f>
        <v>0</v>
      </c>
      <c r="AO2006" s="35">
        <v>42039</v>
      </c>
      <c r="AP2006" s="134" t="s">
        <v>7410</v>
      </c>
      <c r="AQ2006" s="264" t="str">
        <f t="shared" si="161"/>
        <v/>
      </c>
    </row>
    <row r="2007" spans="1:43" s="74" customFormat="1" ht="24.75" customHeight="1" x14ac:dyDescent="0.15">
      <c r="A2007" s="297">
        <v>2004</v>
      </c>
      <c r="B2007" s="23" t="s">
        <v>7407</v>
      </c>
      <c r="C2007" s="24" t="s">
        <v>14340</v>
      </c>
      <c r="D2007" s="23" t="s">
        <v>1591</v>
      </c>
      <c r="E2007" s="23" t="s">
        <v>1511</v>
      </c>
      <c r="F2007" s="24" t="s">
        <v>13631</v>
      </c>
      <c r="G2007" s="25" t="s">
        <v>7656</v>
      </c>
      <c r="H2007" s="23" t="s">
        <v>7657</v>
      </c>
      <c r="I2007" s="23" t="s">
        <v>11163</v>
      </c>
      <c r="J2007" s="25" t="s">
        <v>7658</v>
      </c>
      <c r="K2007" s="58" t="s">
        <v>7659</v>
      </c>
      <c r="L2007" s="58"/>
      <c r="M2007" s="23" t="s">
        <v>7660</v>
      </c>
      <c r="N2007" s="23"/>
      <c r="O2007" s="25" t="s">
        <v>7649</v>
      </c>
      <c r="P2007" s="23" t="s">
        <v>7650</v>
      </c>
      <c r="Q2007" s="25" t="s">
        <v>7651</v>
      </c>
      <c r="R2007" s="58" t="s">
        <v>7654</v>
      </c>
      <c r="S2007" s="23" t="s">
        <v>7652</v>
      </c>
      <c r="T2007" s="23" t="s">
        <v>7653</v>
      </c>
      <c r="U2007" s="25" t="s">
        <v>7656</v>
      </c>
      <c r="V2007" s="23" t="s">
        <v>7657</v>
      </c>
      <c r="W2007" s="25" t="s">
        <v>7658</v>
      </c>
      <c r="X2007" s="58" t="s">
        <v>7659</v>
      </c>
      <c r="Y2007" s="23" t="s">
        <v>7660</v>
      </c>
      <c r="Z2007" s="23"/>
      <c r="AA2007" s="33">
        <v>5</v>
      </c>
      <c r="AB2007" s="295" t="str">
        <f t="shared" si="159"/>
        <v>年間</v>
      </c>
      <c r="AC2007" s="268"/>
      <c r="AD2007" s="23">
        <v>1</v>
      </c>
      <c r="AE2007" s="134">
        <v>18000</v>
      </c>
      <c r="AF2007" s="26">
        <f t="shared" si="160"/>
        <v>18000</v>
      </c>
      <c r="AG2007" s="27">
        <v>42036</v>
      </c>
      <c r="AH2007" s="168">
        <v>42035</v>
      </c>
      <c r="AI2007" s="29" t="str">
        <f t="shared" si="157"/>
        <v>～</v>
      </c>
      <c r="AJ2007" s="178">
        <f t="shared" si="158"/>
        <v>43860</v>
      </c>
      <c r="AK2007" s="23" t="s">
        <v>5335</v>
      </c>
      <c r="AL2007" s="23" t="s">
        <v>7667</v>
      </c>
      <c r="AM2007" s="35">
        <v>42035</v>
      </c>
      <c r="AN2007" s="408">
        <f>IF($AA2007-data!$G$1=0,"　",IF(AK2007=0,"　",VLOOKUP($AK2007,data!$A$1:$H$264,8,FALSE)))</f>
        <v>0</v>
      </c>
      <c r="AO2007" s="35">
        <v>42039</v>
      </c>
      <c r="AP2007" s="134" t="s">
        <v>7410</v>
      </c>
      <c r="AQ2007" s="264" t="str">
        <f t="shared" si="161"/>
        <v/>
      </c>
    </row>
    <row r="2008" spans="1:43" ht="24.75" customHeight="1" x14ac:dyDescent="0.15">
      <c r="A2008" s="297">
        <v>2005</v>
      </c>
      <c r="B2008" s="23" t="s">
        <v>7418</v>
      </c>
      <c r="C2008" s="24" t="s">
        <v>14327</v>
      </c>
      <c r="D2008" s="23" t="s">
        <v>7411</v>
      </c>
      <c r="E2008" s="23" t="s">
        <v>477</v>
      </c>
      <c r="F2008" s="24" t="s">
        <v>8178</v>
      </c>
      <c r="G2008" s="25" t="s">
        <v>7419</v>
      </c>
      <c r="H2008" s="23" t="s">
        <v>7414</v>
      </c>
      <c r="I2008" s="23" t="s">
        <v>11109</v>
      </c>
      <c r="J2008" s="25" t="s">
        <v>7415</v>
      </c>
      <c r="K2008" s="58" t="s">
        <v>7416</v>
      </c>
      <c r="L2008" s="58"/>
      <c r="M2008" s="23" t="s">
        <v>7417</v>
      </c>
      <c r="N2008" s="23"/>
      <c r="O2008" s="134" t="s">
        <v>4414</v>
      </c>
      <c r="P2008" s="23" t="s">
        <v>4415</v>
      </c>
      <c r="Q2008" s="134" t="s">
        <v>4416</v>
      </c>
      <c r="R2008" s="134" t="s">
        <v>5204</v>
      </c>
      <c r="S2008" s="23" t="s">
        <v>4418</v>
      </c>
      <c r="T2008" s="23" t="s">
        <v>4419</v>
      </c>
      <c r="U2008" s="134" t="s">
        <v>4414</v>
      </c>
      <c r="V2008" s="23" t="s">
        <v>4415</v>
      </c>
      <c r="W2008" s="134" t="s">
        <v>4416</v>
      </c>
      <c r="X2008" s="134" t="s">
        <v>5204</v>
      </c>
      <c r="Y2008" s="23" t="s">
        <v>4418</v>
      </c>
      <c r="Z2008" s="23" t="s">
        <v>4419</v>
      </c>
      <c r="AA2008" s="33">
        <v>5</v>
      </c>
      <c r="AB2008" s="295" t="str">
        <f t="shared" si="159"/>
        <v>年間</v>
      </c>
      <c r="AC2008" s="268"/>
      <c r="AD2008" s="23">
        <v>1</v>
      </c>
      <c r="AE2008" s="134">
        <v>100200</v>
      </c>
      <c r="AF2008" s="26">
        <f t="shared" si="160"/>
        <v>100200</v>
      </c>
      <c r="AG2008" s="27">
        <v>42005</v>
      </c>
      <c r="AH2008" s="168">
        <v>42011</v>
      </c>
      <c r="AI2008" s="29" t="str">
        <f t="shared" si="157"/>
        <v>～</v>
      </c>
      <c r="AJ2008" s="178">
        <f t="shared" si="158"/>
        <v>43836</v>
      </c>
      <c r="AK2008" s="23" t="s">
        <v>5175</v>
      </c>
      <c r="AL2008" s="23" t="s">
        <v>7412</v>
      </c>
      <c r="AM2008" s="35">
        <v>42011</v>
      </c>
      <c r="AN2008" s="408" t="str">
        <f>IF($AA2008-data!$G$1=0,"　",IF(AK2008=0,"　",VLOOKUP($AK2008,data!$A$1:$H$264,8,FALSE)))</f>
        <v>消耗部品交換対象</v>
      </c>
      <c r="AO2008" s="35">
        <v>41998</v>
      </c>
      <c r="AP2008" s="134" t="s">
        <v>7413</v>
      </c>
      <c r="AQ2008" s="264">
        <f t="shared" si="161"/>
        <v>43076</v>
      </c>
    </row>
    <row r="2009" spans="1:43" s="74" customFormat="1" ht="24.75" customHeight="1" x14ac:dyDescent="0.15">
      <c r="A2009" s="297">
        <v>2006</v>
      </c>
      <c r="B2009" s="23" t="s">
        <v>7420</v>
      </c>
      <c r="C2009" s="24" t="s">
        <v>14359</v>
      </c>
      <c r="D2009" s="23" t="s">
        <v>7422</v>
      </c>
      <c r="E2009" s="23" t="s">
        <v>477</v>
      </c>
      <c r="F2009" s="24" t="s">
        <v>8178</v>
      </c>
      <c r="G2009" s="25" t="s">
        <v>7737</v>
      </c>
      <c r="H2009" s="23" t="s">
        <v>7739</v>
      </c>
      <c r="I2009" s="23" t="s">
        <v>11110</v>
      </c>
      <c r="J2009" s="25" t="s">
        <v>7740</v>
      </c>
      <c r="K2009" s="58"/>
      <c r="L2009" s="58"/>
      <c r="M2009" s="145" t="s">
        <v>7742</v>
      </c>
      <c r="N2009" s="23" t="s">
        <v>7742</v>
      </c>
      <c r="O2009" s="25" t="s">
        <v>7732</v>
      </c>
      <c r="P2009" s="23" t="s">
        <v>7733</v>
      </c>
      <c r="Q2009" s="25" t="s">
        <v>7734</v>
      </c>
      <c r="R2009" s="58"/>
      <c r="S2009" s="23" t="s">
        <v>7735</v>
      </c>
      <c r="T2009" s="23" t="s">
        <v>7736</v>
      </c>
      <c r="U2009" s="25" t="s">
        <v>7738</v>
      </c>
      <c r="V2009" s="23" t="s">
        <v>7739</v>
      </c>
      <c r="W2009" s="25" t="s">
        <v>7741</v>
      </c>
      <c r="X2009" s="58"/>
      <c r="Y2009" s="23" t="s">
        <v>7743</v>
      </c>
      <c r="Z2009" s="23" t="s">
        <v>7743</v>
      </c>
      <c r="AA2009" s="33">
        <v>5</v>
      </c>
      <c r="AB2009" s="295" t="str">
        <f t="shared" si="159"/>
        <v>年間</v>
      </c>
      <c r="AC2009" s="268"/>
      <c r="AD2009" s="23">
        <v>1</v>
      </c>
      <c r="AE2009" s="134">
        <v>34200</v>
      </c>
      <c r="AF2009" s="26">
        <f t="shared" si="160"/>
        <v>34200</v>
      </c>
      <c r="AG2009" s="27">
        <v>42036</v>
      </c>
      <c r="AH2009" s="168">
        <v>41990</v>
      </c>
      <c r="AI2009" s="29" t="str">
        <f t="shared" si="157"/>
        <v>～</v>
      </c>
      <c r="AJ2009" s="178">
        <f t="shared" si="158"/>
        <v>43815</v>
      </c>
      <c r="AK2009" s="23" t="s">
        <v>7423</v>
      </c>
      <c r="AL2009" s="23" t="s">
        <v>7744</v>
      </c>
      <c r="AM2009" s="35">
        <v>41990</v>
      </c>
      <c r="AN2009" s="408">
        <f>IF($AA2009-data!$G$1=0,"　",IF(AK2009=0,"　",VLOOKUP($AK2009,data!$A$1:$H$264,8,FALSE)))</f>
        <v>0</v>
      </c>
      <c r="AO2009" s="35">
        <v>42045</v>
      </c>
      <c r="AP2009" s="134" t="s">
        <v>7425</v>
      </c>
      <c r="AQ2009" s="264" t="str">
        <f t="shared" si="161"/>
        <v/>
      </c>
    </row>
    <row r="2010" spans="1:43" s="74" customFormat="1" ht="24.75" customHeight="1" x14ac:dyDescent="0.15">
      <c r="A2010" s="297">
        <v>2007</v>
      </c>
      <c r="B2010" s="23" t="s">
        <v>7421</v>
      </c>
      <c r="C2010" s="24" t="s">
        <v>14359</v>
      </c>
      <c r="D2010" s="23" t="s">
        <v>7422</v>
      </c>
      <c r="E2010" s="23" t="s">
        <v>477</v>
      </c>
      <c r="F2010" s="24" t="s">
        <v>8178</v>
      </c>
      <c r="G2010" s="25" t="s">
        <v>7737</v>
      </c>
      <c r="H2010" s="23" t="s">
        <v>7750</v>
      </c>
      <c r="I2010" s="44" t="s">
        <v>9503</v>
      </c>
      <c r="J2010" s="25" t="s">
        <v>7751</v>
      </c>
      <c r="K2010" s="58"/>
      <c r="L2010" s="58"/>
      <c r="M2010" s="23" t="s">
        <v>7752</v>
      </c>
      <c r="N2010" s="23" t="s">
        <v>7753</v>
      </c>
      <c r="O2010" s="25" t="s">
        <v>7745</v>
      </c>
      <c r="P2010" s="23" t="s">
        <v>7746</v>
      </c>
      <c r="Q2010" s="25" t="s">
        <v>7747</v>
      </c>
      <c r="R2010" s="58"/>
      <c r="S2010" s="23" t="s">
        <v>7748</v>
      </c>
      <c r="T2010" s="23" t="s">
        <v>7749</v>
      </c>
      <c r="U2010" s="25" t="s">
        <v>7737</v>
      </c>
      <c r="V2010" s="23" t="s">
        <v>7750</v>
      </c>
      <c r="W2010" s="25" t="s">
        <v>7751</v>
      </c>
      <c r="X2010" s="58"/>
      <c r="Y2010" s="23" t="s">
        <v>7752</v>
      </c>
      <c r="Z2010" s="23" t="s">
        <v>7753</v>
      </c>
      <c r="AA2010" s="33">
        <v>5</v>
      </c>
      <c r="AB2010" s="295" t="str">
        <f t="shared" si="159"/>
        <v>年間</v>
      </c>
      <c r="AC2010" s="268"/>
      <c r="AD2010" s="23">
        <v>1</v>
      </c>
      <c r="AE2010" s="134">
        <v>34200</v>
      </c>
      <c r="AF2010" s="26">
        <f t="shared" si="160"/>
        <v>34200</v>
      </c>
      <c r="AG2010" s="27">
        <v>42036</v>
      </c>
      <c r="AH2010" s="168">
        <v>41990</v>
      </c>
      <c r="AI2010" s="29" t="str">
        <f t="shared" si="157"/>
        <v>～</v>
      </c>
      <c r="AJ2010" s="178">
        <f t="shared" si="158"/>
        <v>43815</v>
      </c>
      <c r="AK2010" s="23" t="s">
        <v>7423</v>
      </c>
      <c r="AL2010" s="23" t="s">
        <v>7754</v>
      </c>
      <c r="AM2010" s="35">
        <v>41990</v>
      </c>
      <c r="AN2010" s="408">
        <f>IF($AA2010-data!$G$1=0,"　",IF(AK2010=0,"　",VLOOKUP($AK2010,data!$A$1:$H$264,8,FALSE)))</f>
        <v>0</v>
      </c>
      <c r="AO2010" s="35">
        <v>42045</v>
      </c>
      <c r="AP2010" s="134" t="s">
        <v>7424</v>
      </c>
      <c r="AQ2010" s="264" t="str">
        <f t="shared" si="161"/>
        <v/>
      </c>
    </row>
    <row r="2011" spans="1:43" s="74" customFormat="1" ht="24.75" customHeight="1" x14ac:dyDescent="0.15">
      <c r="A2011" s="297">
        <v>2008</v>
      </c>
      <c r="B2011" s="23" t="s">
        <v>7421</v>
      </c>
      <c r="C2011" s="24" t="s">
        <v>14359</v>
      </c>
      <c r="D2011" s="23" t="s">
        <v>7422</v>
      </c>
      <c r="E2011" s="23" t="s">
        <v>477</v>
      </c>
      <c r="F2011" s="24" t="s">
        <v>8178</v>
      </c>
      <c r="G2011" s="25" t="s">
        <v>7737</v>
      </c>
      <c r="H2011" s="23" t="s">
        <v>7750</v>
      </c>
      <c r="I2011" s="44" t="s">
        <v>9503</v>
      </c>
      <c r="J2011" s="25" t="s">
        <v>7751</v>
      </c>
      <c r="K2011" s="58"/>
      <c r="L2011" s="58"/>
      <c r="M2011" s="23" t="s">
        <v>7752</v>
      </c>
      <c r="N2011" s="23" t="s">
        <v>7753</v>
      </c>
      <c r="O2011" s="25" t="s">
        <v>7745</v>
      </c>
      <c r="P2011" s="23" t="s">
        <v>7746</v>
      </c>
      <c r="Q2011" s="25" t="s">
        <v>7747</v>
      </c>
      <c r="R2011" s="58"/>
      <c r="S2011" s="23" t="s">
        <v>7748</v>
      </c>
      <c r="T2011" s="23" t="s">
        <v>7749</v>
      </c>
      <c r="U2011" s="25" t="s">
        <v>7737</v>
      </c>
      <c r="V2011" s="23" t="s">
        <v>7750</v>
      </c>
      <c r="W2011" s="25" t="s">
        <v>7751</v>
      </c>
      <c r="X2011" s="58"/>
      <c r="Y2011" s="23" t="s">
        <v>7752</v>
      </c>
      <c r="Z2011" s="23" t="s">
        <v>7753</v>
      </c>
      <c r="AA2011" s="33">
        <v>5</v>
      </c>
      <c r="AB2011" s="295" t="str">
        <f t="shared" si="159"/>
        <v>年間</v>
      </c>
      <c r="AC2011" s="268"/>
      <c r="AD2011" s="23">
        <v>1</v>
      </c>
      <c r="AE2011" s="134">
        <v>34200</v>
      </c>
      <c r="AF2011" s="26">
        <f t="shared" si="160"/>
        <v>34200</v>
      </c>
      <c r="AG2011" s="27">
        <v>42036</v>
      </c>
      <c r="AH2011" s="168">
        <v>41990</v>
      </c>
      <c r="AI2011" s="29" t="str">
        <f t="shared" si="157"/>
        <v>～</v>
      </c>
      <c r="AJ2011" s="178">
        <f t="shared" si="158"/>
        <v>43815</v>
      </c>
      <c r="AK2011" s="23" t="s">
        <v>7423</v>
      </c>
      <c r="AL2011" s="23" t="s">
        <v>7755</v>
      </c>
      <c r="AM2011" s="35">
        <v>41990</v>
      </c>
      <c r="AN2011" s="408">
        <f>IF($AA2011-data!$G$1=0,"　",IF(AK2011=0,"　",VLOOKUP($AK2011,data!$A$1:$H$264,8,FALSE)))</f>
        <v>0</v>
      </c>
      <c r="AO2011" s="35">
        <v>42045</v>
      </c>
      <c r="AP2011" s="134" t="s">
        <v>7424</v>
      </c>
      <c r="AQ2011" s="264" t="str">
        <f t="shared" si="161"/>
        <v/>
      </c>
    </row>
    <row r="2012" spans="1:43" s="74" customFormat="1" ht="24.75" customHeight="1" x14ac:dyDescent="0.15">
      <c r="A2012" s="297">
        <v>2009</v>
      </c>
      <c r="B2012" s="23" t="s">
        <v>7430</v>
      </c>
      <c r="C2012" s="24" t="s">
        <v>14369</v>
      </c>
      <c r="D2012" s="23" t="s">
        <v>7432</v>
      </c>
      <c r="E2012" s="23" t="s">
        <v>1511</v>
      </c>
      <c r="F2012" s="24" t="s">
        <v>13631</v>
      </c>
      <c r="G2012" s="25" t="s">
        <v>8101</v>
      </c>
      <c r="H2012" s="23" t="s">
        <v>8117</v>
      </c>
      <c r="I2012" s="23" t="s">
        <v>11162</v>
      </c>
      <c r="J2012" s="25" t="s">
        <v>8118</v>
      </c>
      <c r="K2012" s="58" t="s">
        <v>8133</v>
      </c>
      <c r="L2012" s="58"/>
      <c r="M2012" s="23" t="s">
        <v>8105</v>
      </c>
      <c r="N2012" s="23"/>
      <c r="O2012" s="25" t="s">
        <v>8095</v>
      </c>
      <c r="P2012" s="23" t="s">
        <v>8096</v>
      </c>
      <c r="Q2012" s="25" t="s">
        <v>8097</v>
      </c>
      <c r="R2012" s="58" t="s">
        <v>8098</v>
      </c>
      <c r="S2012" s="23" t="s">
        <v>8099</v>
      </c>
      <c r="T2012" s="23" t="s">
        <v>8100</v>
      </c>
      <c r="U2012" s="25" t="s">
        <v>8101</v>
      </c>
      <c r="V2012" s="23" t="s">
        <v>8102</v>
      </c>
      <c r="W2012" s="25" t="s">
        <v>8103</v>
      </c>
      <c r="X2012" s="58" t="s">
        <v>8104</v>
      </c>
      <c r="Y2012" s="23" t="s">
        <v>8106</v>
      </c>
      <c r="Z2012" s="23"/>
      <c r="AA2012" s="33">
        <v>5</v>
      </c>
      <c r="AB2012" s="295" t="str">
        <f t="shared" si="159"/>
        <v>年間</v>
      </c>
      <c r="AC2012" s="268"/>
      <c r="AD2012" s="23">
        <v>1</v>
      </c>
      <c r="AE2012" s="134">
        <v>31200</v>
      </c>
      <c r="AF2012" s="26">
        <f t="shared" si="160"/>
        <v>31200</v>
      </c>
      <c r="AG2012" s="27">
        <v>42095</v>
      </c>
      <c r="AH2012" s="168">
        <v>41548</v>
      </c>
      <c r="AI2012" s="29" t="str">
        <f t="shared" si="157"/>
        <v>～</v>
      </c>
      <c r="AJ2012" s="178">
        <f t="shared" si="158"/>
        <v>43373</v>
      </c>
      <c r="AK2012" s="23" t="s">
        <v>8114</v>
      </c>
      <c r="AL2012" s="23" t="s">
        <v>8108</v>
      </c>
      <c r="AM2012" s="35">
        <v>41548</v>
      </c>
      <c r="AN2012" s="408">
        <f>IF($AA2012-data!$G$1=0,"　",IF(AK2012=0,"　",VLOOKUP($AK2012,data!$A$1:$H$264,8,FALSE)))</f>
        <v>0</v>
      </c>
      <c r="AO2012" s="35">
        <v>42101</v>
      </c>
      <c r="AP2012" s="134" t="s">
        <v>8107</v>
      </c>
      <c r="AQ2012" s="264" t="str">
        <f t="shared" si="161"/>
        <v/>
      </c>
    </row>
    <row r="2013" spans="1:43" s="74" customFormat="1" ht="24.75" customHeight="1" x14ac:dyDescent="0.15">
      <c r="A2013" s="297">
        <v>2010</v>
      </c>
      <c r="B2013" s="23" t="s">
        <v>7430</v>
      </c>
      <c r="C2013" s="24" t="s">
        <v>14369</v>
      </c>
      <c r="D2013" s="23" t="s">
        <v>7432</v>
      </c>
      <c r="E2013" s="23" t="s">
        <v>1511</v>
      </c>
      <c r="F2013" s="24" t="s">
        <v>13631</v>
      </c>
      <c r="G2013" s="25" t="s">
        <v>8101</v>
      </c>
      <c r="H2013" s="23" t="s">
        <v>8102</v>
      </c>
      <c r="I2013" s="23" t="s">
        <v>11162</v>
      </c>
      <c r="J2013" s="25" t="s">
        <v>8119</v>
      </c>
      <c r="K2013" s="58" t="s">
        <v>8132</v>
      </c>
      <c r="L2013" s="58"/>
      <c r="M2013" s="23" t="s">
        <v>8105</v>
      </c>
      <c r="N2013" s="23"/>
      <c r="O2013" s="25" t="s">
        <v>8095</v>
      </c>
      <c r="P2013" s="23" t="s">
        <v>8096</v>
      </c>
      <c r="Q2013" s="25" t="s">
        <v>8097</v>
      </c>
      <c r="R2013" s="58" t="s">
        <v>8098</v>
      </c>
      <c r="S2013" s="23" t="s">
        <v>8099</v>
      </c>
      <c r="T2013" s="23" t="s">
        <v>8100</v>
      </c>
      <c r="U2013" s="25" t="s">
        <v>8101</v>
      </c>
      <c r="V2013" s="23" t="s">
        <v>8102</v>
      </c>
      <c r="W2013" s="25" t="s">
        <v>8103</v>
      </c>
      <c r="X2013" s="58" t="s">
        <v>8104</v>
      </c>
      <c r="Y2013" s="23" t="s">
        <v>8106</v>
      </c>
      <c r="Z2013" s="23"/>
      <c r="AA2013" s="33">
        <v>5</v>
      </c>
      <c r="AB2013" s="295" t="str">
        <f t="shared" si="159"/>
        <v>年間</v>
      </c>
      <c r="AC2013" s="268"/>
      <c r="AD2013" s="23">
        <v>1</v>
      </c>
      <c r="AE2013" s="134">
        <v>31200</v>
      </c>
      <c r="AF2013" s="26">
        <f t="shared" si="160"/>
        <v>31200</v>
      </c>
      <c r="AG2013" s="27">
        <v>42095</v>
      </c>
      <c r="AH2013" s="168">
        <v>41548</v>
      </c>
      <c r="AI2013" s="29" t="str">
        <f t="shared" si="157"/>
        <v>～</v>
      </c>
      <c r="AJ2013" s="178">
        <f t="shared" si="158"/>
        <v>43373</v>
      </c>
      <c r="AK2013" s="23" t="s">
        <v>7434</v>
      </c>
      <c r="AL2013" s="23" t="s">
        <v>8109</v>
      </c>
      <c r="AM2013" s="35">
        <v>41548</v>
      </c>
      <c r="AN2013" s="408">
        <f>IF($AA2013-data!$G$1=0,"　",IF(AK2013=0,"　",VLOOKUP($AK2013,data!$A$1:$H$264,8,FALSE)))</f>
        <v>0</v>
      </c>
      <c r="AO2013" s="35">
        <v>42101</v>
      </c>
      <c r="AP2013" s="134" t="s">
        <v>8107</v>
      </c>
      <c r="AQ2013" s="264" t="str">
        <f t="shared" si="161"/>
        <v/>
      </c>
    </row>
    <row r="2014" spans="1:43" s="74" customFormat="1" ht="24.75" customHeight="1" x14ac:dyDescent="0.15">
      <c r="A2014" s="297">
        <v>2011</v>
      </c>
      <c r="B2014" s="23" t="s">
        <v>7430</v>
      </c>
      <c r="C2014" s="24" t="s">
        <v>14369</v>
      </c>
      <c r="D2014" s="23" t="s">
        <v>7432</v>
      </c>
      <c r="E2014" s="23" t="s">
        <v>1511</v>
      </c>
      <c r="F2014" s="24" t="s">
        <v>13631</v>
      </c>
      <c r="G2014" s="25" t="s">
        <v>8101</v>
      </c>
      <c r="H2014" s="23" t="s">
        <v>8102</v>
      </c>
      <c r="I2014" s="23" t="s">
        <v>11162</v>
      </c>
      <c r="J2014" s="25" t="s">
        <v>8120</v>
      </c>
      <c r="K2014" s="58" t="s">
        <v>8121</v>
      </c>
      <c r="L2014" s="58"/>
      <c r="M2014" s="23" t="s">
        <v>8105</v>
      </c>
      <c r="N2014" s="23"/>
      <c r="O2014" s="25" t="s">
        <v>8095</v>
      </c>
      <c r="P2014" s="23" t="s">
        <v>8096</v>
      </c>
      <c r="Q2014" s="25" t="s">
        <v>8097</v>
      </c>
      <c r="R2014" s="58" t="s">
        <v>8098</v>
      </c>
      <c r="S2014" s="23" t="s">
        <v>8099</v>
      </c>
      <c r="T2014" s="23" t="s">
        <v>8100</v>
      </c>
      <c r="U2014" s="25" t="s">
        <v>8101</v>
      </c>
      <c r="V2014" s="23" t="s">
        <v>8102</v>
      </c>
      <c r="W2014" s="25" t="s">
        <v>8103</v>
      </c>
      <c r="X2014" s="58" t="s">
        <v>8104</v>
      </c>
      <c r="Y2014" s="23" t="s">
        <v>8106</v>
      </c>
      <c r="Z2014" s="23"/>
      <c r="AA2014" s="33">
        <v>5</v>
      </c>
      <c r="AB2014" s="295" t="str">
        <f t="shared" si="159"/>
        <v>年間</v>
      </c>
      <c r="AC2014" s="268"/>
      <c r="AD2014" s="23">
        <v>1</v>
      </c>
      <c r="AE2014" s="134">
        <v>31200</v>
      </c>
      <c r="AF2014" s="26">
        <f t="shared" si="160"/>
        <v>31200</v>
      </c>
      <c r="AG2014" s="27">
        <v>42095</v>
      </c>
      <c r="AH2014" s="168">
        <v>41548</v>
      </c>
      <c r="AI2014" s="29" t="str">
        <f t="shared" si="157"/>
        <v>～</v>
      </c>
      <c r="AJ2014" s="178">
        <f t="shared" si="158"/>
        <v>43373</v>
      </c>
      <c r="AK2014" s="23" t="s">
        <v>7434</v>
      </c>
      <c r="AL2014" s="23" t="s">
        <v>8110</v>
      </c>
      <c r="AM2014" s="35">
        <v>41548</v>
      </c>
      <c r="AN2014" s="408">
        <f>IF($AA2014-data!$G$1=0,"　",IF(AK2014=0,"　",VLOOKUP($AK2014,data!$A$1:$H$264,8,FALSE)))</f>
        <v>0</v>
      </c>
      <c r="AO2014" s="35">
        <v>42101</v>
      </c>
      <c r="AP2014" s="134" t="s">
        <v>8107</v>
      </c>
      <c r="AQ2014" s="264" t="str">
        <f t="shared" si="161"/>
        <v/>
      </c>
    </row>
    <row r="2015" spans="1:43" s="74" customFormat="1" ht="24.75" customHeight="1" x14ac:dyDescent="0.15">
      <c r="A2015" s="297">
        <v>2012</v>
      </c>
      <c r="B2015" s="23" t="s">
        <v>7430</v>
      </c>
      <c r="C2015" s="24" t="s">
        <v>14369</v>
      </c>
      <c r="D2015" s="23" t="s">
        <v>7432</v>
      </c>
      <c r="E2015" s="23" t="s">
        <v>1511</v>
      </c>
      <c r="F2015" s="24" t="s">
        <v>13631</v>
      </c>
      <c r="G2015" s="25" t="s">
        <v>8101</v>
      </c>
      <c r="H2015" s="23" t="s">
        <v>8117</v>
      </c>
      <c r="I2015" s="23" t="s">
        <v>11162</v>
      </c>
      <c r="J2015" s="25" t="s">
        <v>8122</v>
      </c>
      <c r="K2015" s="58" t="s">
        <v>8123</v>
      </c>
      <c r="L2015" s="58"/>
      <c r="M2015" s="23" t="s">
        <v>8105</v>
      </c>
      <c r="N2015" s="23"/>
      <c r="O2015" s="25" t="s">
        <v>8095</v>
      </c>
      <c r="P2015" s="23" t="s">
        <v>8096</v>
      </c>
      <c r="Q2015" s="25" t="s">
        <v>8097</v>
      </c>
      <c r="R2015" s="58" t="s">
        <v>8098</v>
      </c>
      <c r="S2015" s="23" t="s">
        <v>8099</v>
      </c>
      <c r="T2015" s="23" t="s">
        <v>8100</v>
      </c>
      <c r="U2015" s="25" t="s">
        <v>8101</v>
      </c>
      <c r="V2015" s="23" t="s">
        <v>8102</v>
      </c>
      <c r="W2015" s="25" t="s">
        <v>8103</v>
      </c>
      <c r="X2015" s="58" t="s">
        <v>8104</v>
      </c>
      <c r="Y2015" s="23" t="s">
        <v>8106</v>
      </c>
      <c r="Z2015" s="23"/>
      <c r="AA2015" s="33">
        <v>5</v>
      </c>
      <c r="AB2015" s="295" t="str">
        <f t="shared" si="159"/>
        <v>年間</v>
      </c>
      <c r="AC2015" s="268"/>
      <c r="AD2015" s="23">
        <v>1</v>
      </c>
      <c r="AE2015" s="134">
        <v>31200</v>
      </c>
      <c r="AF2015" s="26">
        <f t="shared" si="160"/>
        <v>31200</v>
      </c>
      <c r="AG2015" s="27">
        <v>42095</v>
      </c>
      <c r="AH2015" s="168">
        <v>41548</v>
      </c>
      <c r="AI2015" s="29" t="str">
        <f t="shared" si="157"/>
        <v>～</v>
      </c>
      <c r="AJ2015" s="178">
        <f t="shared" si="158"/>
        <v>43373</v>
      </c>
      <c r="AK2015" s="23" t="s">
        <v>7434</v>
      </c>
      <c r="AL2015" s="23" t="s">
        <v>8111</v>
      </c>
      <c r="AM2015" s="35">
        <v>41548</v>
      </c>
      <c r="AN2015" s="408">
        <f>IF($AA2015-data!$G$1=0,"　",IF(AK2015=0,"　",VLOOKUP($AK2015,data!$A$1:$H$264,8,FALSE)))</f>
        <v>0</v>
      </c>
      <c r="AO2015" s="35">
        <v>42101</v>
      </c>
      <c r="AP2015" s="134" t="s">
        <v>8107</v>
      </c>
      <c r="AQ2015" s="264" t="str">
        <f t="shared" si="161"/>
        <v/>
      </c>
    </row>
    <row r="2016" spans="1:43" s="74" customFormat="1" ht="24.75" customHeight="1" x14ac:dyDescent="0.15">
      <c r="A2016" s="297">
        <v>2013</v>
      </c>
      <c r="B2016" s="23" t="s">
        <v>7430</v>
      </c>
      <c r="C2016" s="24" t="s">
        <v>14369</v>
      </c>
      <c r="D2016" s="23" t="s">
        <v>7432</v>
      </c>
      <c r="E2016" s="23" t="s">
        <v>1511</v>
      </c>
      <c r="F2016" s="24" t="s">
        <v>13631</v>
      </c>
      <c r="G2016" s="25" t="s">
        <v>8101</v>
      </c>
      <c r="H2016" s="23" t="s">
        <v>8117</v>
      </c>
      <c r="I2016" s="23" t="s">
        <v>11162</v>
      </c>
      <c r="J2016" s="25" t="s">
        <v>8124</v>
      </c>
      <c r="K2016" s="58" t="s">
        <v>8125</v>
      </c>
      <c r="L2016" s="58"/>
      <c r="M2016" s="23" t="s">
        <v>8105</v>
      </c>
      <c r="N2016" s="23"/>
      <c r="O2016" s="25" t="s">
        <v>8095</v>
      </c>
      <c r="P2016" s="23" t="s">
        <v>8096</v>
      </c>
      <c r="Q2016" s="25" t="s">
        <v>8097</v>
      </c>
      <c r="R2016" s="58" t="s">
        <v>8098</v>
      </c>
      <c r="S2016" s="23" t="s">
        <v>8099</v>
      </c>
      <c r="T2016" s="23" t="s">
        <v>8100</v>
      </c>
      <c r="U2016" s="25" t="s">
        <v>8101</v>
      </c>
      <c r="V2016" s="23" t="s">
        <v>8102</v>
      </c>
      <c r="W2016" s="25" t="s">
        <v>8103</v>
      </c>
      <c r="X2016" s="58" t="s">
        <v>8104</v>
      </c>
      <c r="Y2016" s="23" t="s">
        <v>8106</v>
      </c>
      <c r="Z2016" s="23"/>
      <c r="AA2016" s="33">
        <v>5</v>
      </c>
      <c r="AB2016" s="295" t="str">
        <f t="shared" si="159"/>
        <v>年間</v>
      </c>
      <c r="AC2016" s="268"/>
      <c r="AD2016" s="23">
        <v>1</v>
      </c>
      <c r="AE2016" s="134">
        <v>31200</v>
      </c>
      <c r="AF2016" s="26">
        <f t="shared" si="160"/>
        <v>31200</v>
      </c>
      <c r="AG2016" s="27">
        <v>42095</v>
      </c>
      <c r="AH2016" s="168">
        <v>41548</v>
      </c>
      <c r="AI2016" s="29" t="str">
        <f t="shared" si="157"/>
        <v>～</v>
      </c>
      <c r="AJ2016" s="178">
        <f t="shared" si="158"/>
        <v>43373</v>
      </c>
      <c r="AK2016" s="23" t="s">
        <v>7434</v>
      </c>
      <c r="AL2016" s="23" t="s">
        <v>8112</v>
      </c>
      <c r="AM2016" s="35">
        <v>41548</v>
      </c>
      <c r="AN2016" s="408">
        <f>IF($AA2016-data!$G$1=0,"　",IF(AK2016=0,"　",VLOOKUP($AK2016,data!$A$1:$H$264,8,FALSE)))</f>
        <v>0</v>
      </c>
      <c r="AO2016" s="35">
        <v>42101</v>
      </c>
      <c r="AP2016" s="134" t="s">
        <v>8107</v>
      </c>
      <c r="AQ2016" s="264" t="str">
        <f t="shared" si="161"/>
        <v/>
      </c>
    </row>
    <row r="2017" spans="1:43" s="74" customFormat="1" ht="24.75" customHeight="1" x14ac:dyDescent="0.15">
      <c r="A2017" s="297">
        <v>2014</v>
      </c>
      <c r="B2017" s="23" t="s">
        <v>7430</v>
      </c>
      <c r="C2017" s="24" t="s">
        <v>14369</v>
      </c>
      <c r="D2017" s="23" t="s">
        <v>7432</v>
      </c>
      <c r="E2017" s="23" t="s">
        <v>1511</v>
      </c>
      <c r="F2017" s="24" t="s">
        <v>13631</v>
      </c>
      <c r="G2017" s="25" t="s">
        <v>8101</v>
      </c>
      <c r="H2017" s="23" t="s">
        <v>8117</v>
      </c>
      <c r="I2017" s="23" t="s">
        <v>11162</v>
      </c>
      <c r="J2017" s="25" t="s">
        <v>8126</v>
      </c>
      <c r="K2017" s="58" t="s">
        <v>8127</v>
      </c>
      <c r="L2017" s="58"/>
      <c r="M2017" s="23" t="s">
        <v>8105</v>
      </c>
      <c r="N2017" s="23"/>
      <c r="O2017" s="25" t="s">
        <v>8095</v>
      </c>
      <c r="P2017" s="23" t="s">
        <v>8096</v>
      </c>
      <c r="Q2017" s="25" t="s">
        <v>8097</v>
      </c>
      <c r="R2017" s="58" t="s">
        <v>8098</v>
      </c>
      <c r="S2017" s="23" t="s">
        <v>8099</v>
      </c>
      <c r="T2017" s="23" t="s">
        <v>8100</v>
      </c>
      <c r="U2017" s="25" t="s">
        <v>8101</v>
      </c>
      <c r="V2017" s="23" t="s">
        <v>8102</v>
      </c>
      <c r="W2017" s="25" t="s">
        <v>8103</v>
      </c>
      <c r="X2017" s="58" t="s">
        <v>8104</v>
      </c>
      <c r="Y2017" s="23" t="s">
        <v>8106</v>
      </c>
      <c r="Z2017" s="23"/>
      <c r="AA2017" s="33">
        <v>5</v>
      </c>
      <c r="AB2017" s="295" t="str">
        <f t="shared" si="159"/>
        <v>年間</v>
      </c>
      <c r="AC2017" s="268"/>
      <c r="AD2017" s="23">
        <v>1</v>
      </c>
      <c r="AE2017" s="134">
        <v>31200</v>
      </c>
      <c r="AF2017" s="26">
        <f t="shared" si="160"/>
        <v>31200</v>
      </c>
      <c r="AG2017" s="27">
        <v>42095</v>
      </c>
      <c r="AH2017" s="168">
        <v>41548</v>
      </c>
      <c r="AI2017" s="29" t="str">
        <f t="shared" si="157"/>
        <v>～</v>
      </c>
      <c r="AJ2017" s="178">
        <f t="shared" si="158"/>
        <v>43373</v>
      </c>
      <c r="AK2017" s="23" t="s">
        <v>7434</v>
      </c>
      <c r="AL2017" s="23" t="s">
        <v>8113</v>
      </c>
      <c r="AM2017" s="35">
        <v>41548</v>
      </c>
      <c r="AN2017" s="408">
        <f>IF($AA2017-data!$G$1=0,"　",IF(AK2017=0,"　",VLOOKUP($AK2017,data!$A$1:$H$264,8,FALSE)))</f>
        <v>0</v>
      </c>
      <c r="AO2017" s="35">
        <v>42101</v>
      </c>
      <c r="AP2017" s="134" t="s">
        <v>8107</v>
      </c>
      <c r="AQ2017" s="264" t="str">
        <f t="shared" si="161"/>
        <v/>
      </c>
    </row>
    <row r="2018" spans="1:43" s="74" customFormat="1" ht="24.75" customHeight="1" x14ac:dyDescent="0.15">
      <c r="A2018" s="297">
        <v>2015</v>
      </c>
      <c r="B2018" s="23" t="s">
        <v>7431</v>
      </c>
      <c r="C2018" s="24" t="s">
        <v>14369</v>
      </c>
      <c r="D2018" s="23" t="s">
        <v>7432</v>
      </c>
      <c r="E2018" s="23" t="s">
        <v>1511</v>
      </c>
      <c r="F2018" s="24" t="s">
        <v>13631</v>
      </c>
      <c r="G2018" s="25" t="s">
        <v>7435</v>
      </c>
      <c r="H2018" s="23" t="s">
        <v>8102</v>
      </c>
      <c r="I2018" s="23" t="s">
        <v>11162</v>
      </c>
      <c r="J2018" s="25" t="s">
        <v>8128</v>
      </c>
      <c r="K2018" s="58" t="s">
        <v>8129</v>
      </c>
      <c r="L2018" s="58"/>
      <c r="M2018" s="23" t="s">
        <v>8105</v>
      </c>
      <c r="N2018" s="23"/>
      <c r="O2018" s="25" t="s">
        <v>8095</v>
      </c>
      <c r="P2018" s="23" t="s">
        <v>8096</v>
      </c>
      <c r="Q2018" s="25" t="s">
        <v>8097</v>
      </c>
      <c r="R2018" s="58" t="s">
        <v>8098</v>
      </c>
      <c r="S2018" s="23" t="s">
        <v>8099</v>
      </c>
      <c r="T2018" s="23" t="s">
        <v>8100</v>
      </c>
      <c r="U2018" s="25" t="s">
        <v>8101</v>
      </c>
      <c r="V2018" s="23" t="s">
        <v>8102</v>
      </c>
      <c r="W2018" s="25" t="s">
        <v>8103</v>
      </c>
      <c r="X2018" s="58" t="s">
        <v>8104</v>
      </c>
      <c r="Y2018" s="23" t="s">
        <v>8106</v>
      </c>
      <c r="Z2018" s="23"/>
      <c r="AA2018" s="33">
        <v>5</v>
      </c>
      <c r="AB2018" s="295" t="str">
        <f t="shared" si="159"/>
        <v>年間</v>
      </c>
      <c r="AC2018" s="268"/>
      <c r="AD2018" s="23">
        <v>1</v>
      </c>
      <c r="AE2018" s="134">
        <v>78600</v>
      </c>
      <c r="AF2018" s="26">
        <f t="shared" si="160"/>
        <v>78600</v>
      </c>
      <c r="AG2018" s="27">
        <v>42095</v>
      </c>
      <c r="AH2018" s="168">
        <v>41548</v>
      </c>
      <c r="AI2018" s="29" t="str">
        <f t="shared" si="157"/>
        <v>～</v>
      </c>
      <c r="AJ2018" s="178">
        <f t="shared" si="158"/>
        <v>43373</v>
      </c>
      <c r="AK2018" s="23" t="s">
        <v>7433</v>
      </c>
      <c r="AL2018" s="23" t="s">
        <v>8116</v>
      </c>
      <c r="AM2018" s="35">
        <v>41548</v>
      </c>
      <c r="AN2018" s="408">
        <f>IF($AA2018-data!$G$1=0,"　",IF(AK2018=0,"　",VLOOKUP($AK2018,data!$A$1:$H$264,8,FALSE)))</f>
        <v>0</v>
      </c>
      <c r="AO2018" s="35">
        <v>42101</v>
      </c>
      <c r="AP2018" s="134" t="s">
        <v>8107</v>
      </c>
      <c r="AQ2018" s="264" t="str">
        <f t="shared" si="161"/>
        <v/>
      </c>
    </row>
    <row r="2019" spans="1:43" s="74" customFormat="1" ht="24.75" customHeight="1" x14ac:dyDescent="0.15">
      <c r="A2019" s="297">
        <v>2016</v>
      </c>
      <c r="B2019" s="23" t="s">
        <v>7431</v>
      </c>
      <c r="C2019" s="24" t="s">
        <v>14369</v>
      </c>
      <c r="D2019" s="23" t="s">
        <v>7432</v>
      </c>
      <c r="E2019" s="23" t="s">
        <v>1511</v>
      </c>
      <c r="F2019" s="24" t="s">
        <v>13631</v>
      </c>
      <c r="G2019" s="25" t="s">
        <v>7435</v>
      </c>
      <c r="H2019" s="23" t="s">
        <v>8102</v>
      </c>
      <c r="I2019" s="23" t="s">
        <v>11162</v>
      </c>
      <c r="J2019" s="25" t="s">
        <v>8130</v>
      </c>
      <c r="K2019" s="58" t="s">
        <v>8131</v>
      </c>
      <c r="L2019" s="58"/>
      <c r="M2019" s="23" t="s">
        <v>8105</v>
      </c>
      <c r="N2019" s="23"/>
      <c r="O2019" s="25" t="s">
        <v>8095</v>
      </c>
      <c r="P2019" s="23" t="s">
        <v>8096</v>
      </c>
      <c r="Q2019" s="25" t="s">
        <v>8097</v>
      </c>
      <c r="R2019" s="58" t="s">
        <v>8098</v>
      </c>
      <c r="S2019" s="23" t="s">
        <v>8099</v>
      </c>
      <c r="T2019" s="23" t="s">
        <v>8100</v>
      </c>
      <c r="U2019" s="25" t="s">
        <v>8101</v>
      </c>
      <c r="V2019" s="23" t="s">
        <v>8102</v>
      </c>
      <c r="W2019" s="25" t="s">
        <v>8103</v>
      </c>
      <c r="X2019" s="58" t="s">
        <v>8104</v>
      </c>
      <c r="Y2019" s="23" t="s">
        <v>8106</v>
      </c>
      <c r="Z2019" s="23"/>
      <c r="AA2019" s="33">
        <v>5</v>
      </c>
      <c r="AB2019" s="295" t="str">
        <f t="shared" si="159"/>
        <v>年間</v>
      </c>
      <c r="AC2019" s="268"/>
      <c r="AD2019" s="23">
        <v>1</v>
      </c>
      <c r="AE2019" s="134">
        <v>78600</v>
      </c>
      <c r="AF2019" s="26">
        <f t="shared" si="160"/>
        <v>78600</v>
      </c>
      <c r="AG2019" s="27">
        <v>42095</v>
      </c>
      <c r="AH2019" s="168">
        <v>41548</v>
      </c>
      <c r="AI2019" s="29" t="str">
        <f t="shared" si="157"/>
        <v>～</v>
      </c>
      <c r="AJ2019" s="178">
        <f t="shared" si="158"/>
        <v>43373</v>
      </c>
      <c r="AK2019" s="23" t="s">
        <v>7433</v>
      </c>
      <c r="AL2019" s="23" t="s">
        <v>8115</v>
      </c>
      <c r="AM2019" s="35">
        <v>41548</v>
      </c>
      <c r="AN2019" s="408">
        <f>IF($AA2019-data!$G$1=0,"　",IF(AK2019=0,"　",VLOOKUP($AK2019,data!$A$1:$H$264,8,FALSE)))</f>
        <v>0</v>
      </c>
      <c r="AO2019" s="35">
        <v>42101</v>
      </c>
      <c r="AP2019" s="134" t="s">
        <v>8107</v>
      </c>
      <c r="AQ2019" s="264" t="str">
        <f t="shared" si="161"/>
        <v/>
      </c>
    </row>
    <row r="2020" spans="1:43" s="74" customFormat="1" ht="24.75" customHeight="1" x14ac:dyDescent="0.15">
      <c r="A2020" s="297">
        <v>2017</v>
      </c>
      <c r="B2020" s="23" t="s">
        <v>7490</v>
      </c>
      <c r="C2020" s="24" t="s">
        <v>2344</v>
      </c>
      <c r="D2020" s="23"/>
      <c r="E2020" s="23"/>
      <c r="F2020" s="23"/>
      <c r="G2020" s="23"/>
      <c r="H2020" s="23"/>
      <c r="I2020" s="23"/>
      <c r="J2020" s="23"/>
      <c r="K2020" s="23"/>
      <c r="L2020" s="23"/>
      <c r="M2020" s="23"/>
      <c r="N2020" s="23"/>
      <c r="O2020" s="23"/>
      <c r="P2020" s="23"/>
      <c r="Q2020" s="23"/>
      <c r="R2020" s="23"/>
      <c r="S2020" s="23"/>
      <c r="T2020" s="23"/>
      <c r="U2020" s="23"/>
      <c r="V2020" s="23"/>
      <c r="W2020" s="23"/>
      <c r="X2020" s="23"/>
      <c r="Y2020" s="23"/>
      <c r="Z2020" s="23"/>
      <c r="AA2020" s="33"/>
      <c r="AB2020" s="295" t="str">
        <f t="shared" si="159"/>
        <v/>
      </c>
      <c r="AC2020" s="268"/>
      <c r="AD2020" s="23"/>
      <c r="AE2020" s="134"/>
      <c r="AF2020" s="94" t="str">
        <f t="shared" si="160"/>
        <v/>
      </c>
      <c r="AG2020" s="27"/>
      <c r="AH2020" s="168"/>
      <c r="AI2020" s="29" t="str">
        <f t="shared" si="157"/>
        <v/>
      </c>
      <c r="AJ2020" s="178" t="str">
        <f t="shared" si="158"/>
        <v/>
      </c>
      <c r="AK2020" s="23"/>
      <c r="AL2020" s="23"/>
      <c r="AM2020" s="23"/>
      <c r="AN2020" s="408" t="str">
        <f>IF($AA2020-data!$G$1=0,"　",IF(AK2020=0,"　",VLOOKUP($AK2020,data!$A$1:$H$264,8,FALSE)))</f>
        <v>　</v>
      </c>
      <c r="AO2020" s="35"/>
      <c r="AP2020" s="134"/>
      <c r="AQ2020" s="264" t="str">
        <f t="shared" si="161"/>
        <v/>
      </c>
    </row>
    <row r="2021" spans="1:43" s="74" customFormat="1" ht="24.75" customHeight="1" x14ac:dyDescent="0.15">
      <c r="A2021" s="297">
        <v>2018</v>
      </c>
      <c r="B2021" s="23" t="s">
        <v>7496</v>
      </c>
      <c r="C2021" s="24" t="s">
        <v>14351</v>
      </c>
      <c r="D2021" s="23" t="s">
        <v>7502</v>
      </c>
      <c r="E2021" s="23" t="s">
        <v>477</v>
      </c>
      <c r="F2021" s="24" t="s">
        <v>8178</v>
      </c>
      <c r="G2021" s="25" t="s">
        <v>7682</v>
      </c>
      <c r="H2021" s="23"/>
      <c r="I2021" s="44" t="s">
        <v>9503</v>
      </c>
      <c r="J2021" s="25" t="s">
        <v>7683</v>
      </c>
      <c r="K2021" s="58"/>
      <c r="L2021" s="58"/>
      <c r="M2021" s="134" t="s">
        <v>7684</v>
      </c>
      <c r="N2021" s="23"/>
      <c r="O2021" s="25" t="s">
        <v>7677</v>
      </c>
      <c r="P2021" s="23" t="s">
        <v>7678</v>
      </c>
      <c r="Q2021" s="25" t="s">
        <v>7679</v>
      </c>
      <c r="R2021" s="58"/>
      <c r="S2021" s="23" t="s">
        <v>7680</v>
      </c>
      <c r="T2021" s="23" t="s">
        <v>7681</v>
      </c>
      <c r="U2021" s="25" t="s">
        <v>7677</v>
      </c>
      <c r="V2021" s="23" t="s">
        <v>7678</v>
      </c>
      <c r="W2021" s="25" t="s">
        <v>7679</v>
      </c>
      <c r="X2021" s="58"/>
      <c r="Y2021" s="23" t="s">
        <v>7680</v>
      </c>
      <c r="Z2021" s="23" t="s">
        <v>7681</v>
      </c>
      <c r="AA2021" s="33">
        <v>5</v>
      </c>
      <c r="AB2021" s="295" t="str">
        <f t="shared" si="159"/>
        <v>年間</v>
      </c>
      <c r="AC2021" s="268"/>
      <c r="AD2021" s="23">
        <v>1</v>
      </c>
      <c r="AE2021" s="134">
        <v>6600</v>
      </c>
      <c r="AF2021" s="26">
        <f t="shared" si="160"/>
        <v>6600</v>
      </c>
      <c r="AG2021" s="27">
        <v>42036</v>
      </c>
      <c r="AH2021" s="168">
        <v>42051</v>
      </c>
      <c r="AI2021" s="29" t="str">
        <f t="shared" si="157"/>
        <v>～</v>
      </c>
      <c r="AJ2021" s="178">
        <f t="shared" si="158"/>
        <v>43876</v>
      </c>
      <c r="AK2021" s="23" t="s">
        <v>7504</v>
      </c>
      <c r="AL2021" s="23" t="s">
        <v>7685</v>
      </c>
      <c r="AM2021" s="35">
        <v>42051</v>
      </c>
      <c r="AN2021" s="408">
        <f>IF($AA2021-data!$G$1=0,"　",IF(AK2021=0,"　",VLOOKUP($AK2021,data!$A$1:$H$264,8,FALSE)))</f>
        <v>0</v>
      </c>
      <c r="AO2021" s="35">
        <v>42041</v>
      </c>
      <c r="AP2021" s="134" t="s">
        <v>7507</v>
      </c>
      <c r="AQ2021" s="264" t="str">
        <f t="shared" si="161"/>
        <v/>
      </c>
    </row>
    <row r="2022" spans="1:43" s="74" customFormat="1" ht="24.75" customHeight="1" x14ac:dyDescent="0.15">
      <c r="A2022" s="297">
        <v>2019</v>
      </c>
      <c r="B2022" s="23" t="s">
        <v>7496</v>
      </c>
      <c r="C2022" s="24" t="s">
        <v>14351</v>
      </c>
      <c r="D2022" s="23" t="s">
        <v>7502</v>
      </c>
      <c r="E2022" s="23" t="s">
        <v>477</v>
      </c>
      <c r="F2022" s="24" t="s">
        <v>8178</v>
      </c>
      <c r="G2022" s="25" t="s">
        <v>7682</v>
      </c>
      <c r="H2022" s="23"/>
      <c r="I2022" s="44" t="s">
        <v>9503</v>
      </c>
      <c r="J2022" s="25" t="s">
        <v>7683</v>
      </c>
      <c r="K2022" s="58"/>
      <c r="L2022" s="58"/>
      <c r="M2022" s="134" t="s">
        <v>7684</v>
      </c>
      <c r="N2022" s="23"/>
      <c r="O2022" s="25" t="s">
        <v>7677</v>
      </c>
      <c r="P2022" s="23" t="s">
        <v>7678</v>
      </c>
      <c r="Q2022" s="25" t="s">
        <v>7679</v>
      </c>
      <c r="R2022" s="58"/>
      <c r="S2022" s="23" t="s">
        <v>7680</v>
      </c>
      <c r="T2022" s="23" t="s">
        <v>7681</v>
      </c>
      <c r="U2022" s="25" t="s">
        <v>7677</v>
      </c>
      <c r="V2022" s="23" t="s">
        <v>7678</v>
      </c>
      <c r="W2022" s="25" t="s">
        <v>7679</v>
      </c>
      <c r="X2022" s="58"/>
      <c r="Y2022" s="23" t="s">
        <v>7680</v>
      </c>
      <c r="Z2022" s="23" t="s">
        <v>7681</v>
      </c>
      <c r="AA2022" s="33">
        <v>5</v>
      </c>
      <c r="AB2022" s="295" t="str">
        <f t="shared" si="159"/>
        <v>年間</v>
      </c>
      <c r="AC2022" s="268"/>
      <c r="AD2022" s="23">
        <v>1</v>
      </c>
      <c r="AE2022" s="134">
        <v>6600</v>
      </c>
      <c r="AF2022" s="26">
        <f t="shared" si="160"/>
        <v>6600</v>
      </c>
      <c r="AG2022" s="27">
        <v>42036</v>
      </c>
      <c r="AH2022" s="168">
        <v>42051</v>
      </c>
      <c r="AI2022" s="29" t="str">
        <f t="shared" si="157"/>
        <v>～</v>
      </c>
      <c r="AJ2022" s="178">
        <f t="shared" si="158"/>
        <v>43876</v>
      </c>
      <c r="AK2022" s="23" t="s">
        <v>7504</v>
      </c>
      <c r="AL2022" s="23" t="s">
        <v>7686</v>
      </c>
      <c r="AM2022" s="35">
        <v>42051</v>
      </c>
      <c r="AN2022" s="408">
        <f>IF($AA2022-data!$G$1=0,"　",IF(AK2022=0,"　",VLOOKUP($AK2022,data!$A$1:$H$264,8,FALSE)))</f>
        <v>0</v>
      </c>
      <c r="AO2022" s="35">
        <v>42041</v>
      </c>
      <c r="AP2022" s="134" t="s">
        <v>7507</v>
      </c>
      <c r="AQ2022" s="264" t="str">
        <f t="shared" si="161"/>
        <v/>
      </c>
    </row>
    <row r="2023" spans="1:43" s="74" customFormat="1" ht="24.75" customHeight="1" x14ac:dyDescent="0.15">
      <c r="A2023" s="297">
        <v>2020</v>
      </c>
      <c r="B2023" s="23" t="s">
        <v>7496</v>
      </c>
      <c r="C2023" s="24" t="s">
        <v>14351</v>
      </c>
      <c r="D2023" s="23" t="s">
        <v>7502</v>
      </c>
      <c r="E2023" s="23" t="s">
        <v>477</v>
      </c>
      <c r="F2023" s="24" t="s">
        <v>8178</v>
      </c>
      <c r="G2023" s="25" t="s">
        <v>7682</v>
      </c>
      <c r="H2023" s="23"/>
      <c r="I2023" s="44" t="s">
        <v>9503</v>
      </c>
      <c r="J2023" s="25" t="s">
        <v>7683</v>
      </c>
      <c r="K2023" s="58"/>
      <c r="L2023" s="58"/>
      <c r="M2023" s="134" t="s">
        <v>7684</v>
      </c>
      <c r="N2023" s="23"/>
      <c r="O2023" s="25" t="s">
        <v>7677</v>
      </c>
      <c r="P2023" s="23" t="s">
        <v>7678</v>
      </c>
      <c r="Q2023" s="25" t="s">
        <v>7679</v>
      </c>
      <c r="R2023" s="58"/>
      <c r="S2023" s="23" t="s">
        <v>7680</v>
      </c>
      <c r="T2023" s="23" t="s">
        <v>7681</v>
      </c>
      <c r="U2023" s="25" t="s">
        <v>7677</v>
      </c>
      <c r="V2023" s="23" t="s">
        <v>7678</v>
      </c>
      <c r="W2023" s="25" t="s">
        <v>7679</v>
      </c>
      <c r="X2023" s="58"/>
      <c r="Y2023" s="23" t="s">
        <v>7680</v>
      </c>
      <c r="Z2023" s="23" t="s">
        <v>7681</v>
      </c>
      <c r="AA2023" s="33">
        <v>5</v>
      </c>
      <c r="AB2023" s="295" t="str">
        <f t="shared" si="159"/>
        <v>年間</v>
      </c>
      <c r="AC2023" s="268"/>
      <c r="AD2023" s="23">
        <v>1</v>
      </c>
      <c r="AE2023" s="134">
        <v>6600</v>
      </c>
      <c r="AF2023" s="26">
        <f t="shared" si="160"/>
        <v>6600</v>
      </c>
      <c r="AG2023" s="27">
        <v>42036</v>
      </c>
      <c r="AH2023" s="168">
        <v>42051</v>
      </c>
      <c r="AI2023" s="29" t="str">
        <f t="shared" si="157"/>
        <v>～</v>
      </c>
      <c r="AJ2023" s="178">
        <f t="shared" si="158"/>
        <v>43876</v>
      </c>
      <c r="AK2023" s="23" t="s">
        <v>7504</v>
      </c>
      <c r="AL2023" s="23" t="s">
        <v>7687</v>
      </c>
      <c r="AM2023" s="35">
        <v>42051</v>
      </c>
      <c r="AN2023" s="408">
        <f>IF($AA2023-data!$G$1=0,"　",IF(AK2023=0,"　",VLOOKUP($AK2023,data!$A$1:$H$264,8,FALSE)))</f>
        <v>0</v>
      </c>
      <c r="AO2023" s="35">
        <v>42041</v>
      </c>
      <c r="AP2023" s="134" t="s">
        <v>7507</v>
      </c>
      <c r="AQ2023" s="264" t="str">
        <f t="shared" si="161"/>
        <v/>
      </c>
    </row>
    <row r="2024" spans="1:43" s="74" customFormat="1" ht="24.75" customHeight="1" x14ac:dyDescent="0.15">
      <c r="A2024" s="297">
        <v>2021</v>
      </c>
      <c r="B2024" s="23" t="s">
        <v>7497</v>
      </c>
      <c r="C2024" s="24" t="s">
        <v>14351</v>
      </c>
      <c r="D2024" s="23" t="s">
        <v>7502</v>
      </c>
      <c r="E2024" s="23" t="s">
        <v>477</v>
      </c>
      <c r="F2024" s="24" t="s">
        <v>8178</v>
      </c>
      <c r="G2024" s="25" t="s">
        <v>7682</v>
      </c>
      <c r="H2024" s="23"/>
      <c r="I2024" s="44" t="s">
        <v>9503</v>
      </c>
      <c r="J2024" s="25" t="s">
        <v>7683</v>
      </c>
      <c r="K2024" s="58"/>
      <c r="L2024" s="58"/>
      <c r="M2024" s="134" t="s">
        <v>7684</v>
      </c>
      <c r="N2024" s="23"/>
      <c r="O2024" s="25" t="s">
        <v>7677</v>
      </c>
      <c r="P2024" s="23" t="s">
        <v>7678</v>
      </c>
      <c r="Q2024" s="25" t="s">
        <v>7679</v>
      </c>
      <c r="R2024" s="58"/>
      <c r="S2024" s="23" t="s">
        <v>7680</v>
      </c>
      <c r="T2024" s="23" t="s">
        <v>7681</v>
      </c>
      <c r="U2024" s="25" t="s">
        <v>7677</v>
      </c>
      <c r="V2024" s="23" t="s">
        <v>7678</v>
      </c>
      <c r="W2024" s="25" t="s">
        <v>7679</v>
      </c>
      <c r="X2024" s="58"/>
      <c r="Y2024" s="23" t="s">
        <v>7680</v>
      </c>
      <c r="Z2024" s="23" t="s">
        <v>7681</v>
      </c>
      <c r="AA2024" s="33">
        <v>5</v>
      </c>
      <c r="AB2024" s="295" t="str">
        <f t="shared" si="159"/>
        <v>年間</v>
      </c>
      <c r="AC2024" s="268"/>
      <c r="AD2024" s="23">
        <v>1</v>
      </c>
      <c r="AE2024" s="134">
        <v>11400</v>
      </c>
      <c r="AF2024" s="26">
        <f t="shared" si="160"/>
        <v>11400</v>
      </c>
      <c r="AG2024" s="27">
        <v>42036</v>
      </c>
      <c r="AH2024" s="168">
        <v>42051</v>
      </c>
      <c r="AI2024" s="29" t="str">
        <f t="shared" si="157"/>
        <v>～</v>
      </c>
      <c r="AJ2024" s="178">
        <f t="shared" si="158"/>
        <v>43876</v>
      </c>
      <c r="AK2024" s="23" t="s">
        <v>7505</v>
      </c>
      <c r="AL2024" s="23" t="s">
        <v>7688</v>
      </c>
      <c r="AM2024" s="35">
        <v>42051</v>
      </c>
      <c r="AN2024" s="408">
        <f>IF($AA2024-data!$G$1=0,"　",IF(AK2024=0,"　",VLOOKUP($AK2024,data!$A$1:$H$264,8,FALSE)))</f>
        <v>0</v>
      </c>
      <c r="AO2024" s="35">
        <v>42041</v>
      </c>
      <c r="AP2024" s="134" t="s">
        <v>7507</v>
      </c>
      <c r="AQ2024" s="264" t="str">
        <f t="shared" si="161"/>
        <v/>
      </c>
    </row>
    <row r="2025" spans="1:43" s="74" customFormat="1" ht="24.75" customHeight="1" x14ac:dyDescent="0.15">
      <c r="A2025" s="297">
        <v>2022</v>
      </c>
      <c r="B2025" s="23" t="s">
        <v>7497</v>
      </c>
      <c r="C2025" s="24" t="s">
        <v>14351</v>
      </c>
      <c r="D2025" s="23" t="s">
        <v>7502</v>
      </c>
      <c r="E2025" s="23" t="s">
        <v>477</v>
      </c>
      <c r="F2025" s="24" t="s">
        <v>8178</v>
      </c>
      <c r="G2025" s="25" t="s">
        <v>7682</v>
      </c>
      <c r="H2025" s="23"/>
      <c r="I2025" s="44" t="s">
        <v>9503</v>
      </c>
      <c r="J2025" s="25" t="s">
        <v>7683</v>
      </c>
      <c r="K2025" s="58"/>
      <c r="L2025" s="58"/>
      <c r="M2025" s="134" t="s">
        <v>7684</v>
      </c>
      <c r="N2025" s="23"/>
      <c r="O2025" s="25" t="s">
        <v>7677</v>
      </c>
      <c r="P2025" s="23" t="s">
        <v>7678</v>
      </c>
      <c r="Q2025" s="25" t="s">
        <v>7679</v>
      </c>
      <c r="R2025" s="58"/>
      <c r="S2025" s="23" t="s">
        <v>7680</v>
      </c>
      <c r="T2025" s="23" t="s">
        <v>7681</v>
      </c>
      <c r="U2025" s="25" t="s">
        <v>7677</v>
      </c>
      <c r="V2025" s="23" t="s">
        <v>7678</v>
      </c>
      <c r="W2025" s="25" t="s">
        <v>7679</v>
      </c>
      <c r="X2025" s="58"/>
      <c r="Y2025" s="23" t="s">
        <v>7680</v>
      </c>
      <c r="Z2025" s="23" t="s">
        <v>7681</v>
      </c>
      <c r="AA2025" s="33">
        <v>5</v>
      </c>
      <c r="AB2025" s="295" t="str">
        <f t="shared" si="159"/>
        <v>年間</v>
      </c>
      <c r="AC2025" s="268"/>
      <c r="AD2025" s="23">
        <v>1</v>
      </c>
      <c r="AE2025" s="134">
        <v>11400</v>
      </c>
      <c r="AF2025" s="26">
        <f t="shared" si="160"/>
        <v>11400</v>
      </c>
      <c r="AG2025" s="27">
        <v>42036</v>
      </c>
      <c r="AH2025" s="168">
        <v>42051</v>
      </c>
      <c r="AI2025" s="29" t="str">
        <f t="shared" si="157"/>
        <v>～</v>
      </c>
      <c r="AJ2025" s="178">
        <f t="shared" si="158"/>
        <v>43876</v>
      </c>
      <c r="AK2025" s="23" t="s">
        <v>4686</v>
      </c>
      <c r="AL2025" s="23" t="s">
        <v>7689</v>
      </c>
      <c r="AM2025" s="35">
        <v>42051</v>
      </c>
      <c r="AN2025" s="408">
        <f>IF($AA2025-data!$G$1=0,"　",IF(AK2025=0,"　",VLOOKUP($AK2025,data!$A$1:$H$264,8,FALSE)))</f>
        <v>0</v>
      </c>
      <c r="AO2025" s="35">
        <v>42041</v>
      </c>
      <c r="AP2025" s="134" t="s">
        <v>7507</v>
      </c>
      <c r="AQ2025" s="264" t="str">
        <f t="shared" si="161"/>
        <v/>
      </c>
    </row>
    <row r="2026" spans="1:43" s="74" customFormat="1" ht="24.75" customHeight="1" x14ac:dyDescent="0.15">
      <c r="A2026" s="297">
        <v>2023</v>
      </c>
      <c r="B2026" s="23" t="s">
        <v>7497</v>
      </c>
      <c r="C2026" s="24" t="s">
        <v>14351</v>
      </c>
      <c r="D2026" s="23" t="s">
        <v>7502</v>
      </c>
      <c r="E2026" s="23" t="s">
        <v>477</v>
      </c>
      <c r="F2026" s="24" t="s">
        <v>8178</v>
      </c>
      <c r="G2026" s="25" t="s">
        <v>7682</v>
      </c>
      <c r="H2026" s="23"/>
      <c r="I2026" s="44" t="s">
        <v>9503</v>
      </c>
      <c r="J2026" s="25" t="s">
        <v>7683</v>
      </c>
      <c r="K2026" s="58"/>
      <c r="L2026" s="58"/>
      <c r="M2026" s="134" t="s">
        <v>7684</v>
      </c>
      <c r="N2026" s="23"/>
      <c r="O2026" s="25" t="s">
        <v>7677</v>
      </c>
      <c r="P2026" s="23" t="s">
        <v>7678</v>
      </c>
      <c r="Q2026" s="25" t="s">
        <v>7679</v>
      </c>
      <c r="R2026" s="58"/>
      <c r="S2026" s="23" t="s">
        <v>7680</v>
      </c>
      <c r="T2026" s="23" t="s">
        <v>7681</v>
      </c>
      <c r="U2026" s="25" t="s">
        <v>7677</v>
      </c>
      <c r="V2026" s="23" t="s">
        <v>7678</v>
      </c>
      <c r="W2026" s="25" t="s">
        <v>7679</v>
      </c>
      <c r="X2026" s="58"/>
      <c r="Y2026" s="23" t="s">
        <v>7680</v>
      </c>
      <c r="Z2026" s="23" t="s">
        <v>7681</v>
      </c>
      <c r="AA2026" s="33">
        <v>5</v>
      </c>
      <c r="AB2026" s="295" t="str">
        <f t="shared" si="159"/>
        <v>年間</v>
      </c>
      <c r="AC2026" s="268"/>
      <c r="AD2026" s="23">
        <v>1</v>
      </c>
      <c r="AE2026" s="134">
        <v>11400</v>
      </c>
      <c r="AF2026" s="26">
        <f t="shared" si="160"/>
        <v>11400</v>
      </c>
      <c r="AG2026" s="27">
        <v>42036</v>
      </c>
      <c r="AH2026" s="168">
        <v>42051</v>
      </c>
      <c r="AI2026" s="29" t="str">
        <f t="shared" si="157"/>
        <v>～</v>
      </c>
      <c r="AJ2026" s="178">
        <f t="shared" si="158"/>
        <v>43876</v>
      </c>
      <c r="AK2026" s="23" t="s">
        <v>4686</v>
      </c>
      <c r="AL2026" s="23" t="s">
        <v>7690</v>
      </c>
      <c r="AM2026" s="35">
        <v>42051</v>
      </c>
      <c r="AN2026" s="408">
        <f>IF($AA2026-data!$G$1=0,"　",IF(AK2026=0,"　",VLOOKUP($AK2026,data!$A$1:$H$264,8,FALSE)))</f>
        <v>0</v>
      </c>
      <c r="AO2026" s="35">
        <v>42041</v>
      </c>
      <c r="AP2026" s="134" t="s">
        <v>7507</v>
      </c>
      <c r="AQ2026" s="264" t="str">
        <f t="shared" si="161"/>
        <v/>
      </c>
    </row>
    <row r="2027" spans="1:43" s="74" customFormat="1" ht="24.75" customHeight="1" x14ac:dyDescent="0.15">
      <c r="A2027" s="297">
        <v>2024</v>
      </c>
      <c r="B2027" s="23" t="s">
        <v>7497</v>
      </c>
      <c r="C2027" s="24" t="s">
        <v>14351</v>
      </c>
      <c r="D2027" s="23" t="s">
        <v>7502</v>
      </c>
      <c r="E2027" s="23" t="s">
        <v>477</v>
      </c>
      <c r="F2027" s="24" t="s">
        <v>8178</v>
      </c>
      <c r="G2027" s="25" t="s">
        <v>7682</v>
      </c>
      <c r="H2027" s="23"/>
      <c r="I2027" s="44" t="s">
        <v>9503</v>
      </c>
      <c r="J2027" s="25" t="s">
        <v>7683</v>
      </c>
      <c r="K2027" s="58"/>
      <c r="L2027" s="58"/>
      <c r="M2027" s="134" t="s">
        <v>7684</v>
      </c>
      <c r="N2027" s="23"/>
      <c r="O2027" s="25" t="s">
        <v>7677</v>
      </c>
      <c r="P2027" s="23" t="s">
        <v>7678</v>
      </c>
      <c r="Q2027" s="25" t="s">
        <v>7679</v>
      </c>
      <c r="R2027" s="58"/>
      <c r="S2027" s="23" t="s">
        <v>7680</v>
      </c>
      <c r="T2027" s="23" t="s">
        <v>7681</v>
      </c>
      <c r="U2027" s="25" t="s">
        <v>7677</v>
      </c>
      <c r="V2027" s="23" t="s">
        <v>7678</v>
      </c>
      <c r="W2027" s="25" t="s">
        <v>7679</v>
      </c>
      <c r="X2027" s="58"/>
      <c r="Y2027" s="23" t="s">
        <v>7680</v>
      </c>
      <c r="Z2027" s="23" t="s">
        <v>7681</v>
      </c>
      <c r="AA2027" s="33">
        <v>5</v>
      </c>
      <c r="AB2027" s="295" t="str">
        <f t="shared" si="159"/>
        <v>年間</v>
      </c>
      <c r="AC2027" s="268"/>
      <c r="AD2027" s="23">
        <v>1</v>
      </c>
      <c r="AE2027" s="134">
        <v>11400</v>
      </c>
      <c r="AF2027" s="26">
        <f t="shared" si="160"/>
        <v>11400</v>
      </c>
      <c r="AG2027" s="27">
        <v>42036</v>
      </c>
      <c r="AH2027" s="168">
        <v>42051</v>
      </c>
      <c r="AI2027" s="29" t="str">
        <f t="shared" si="157"/>
        <v>～</v>
      </c>
      <c r="AJ2027" s="178">
        <f t="shared" si="158"/>
        <v>43876</v>
      </c>
      <c r="AK2027" s="23" t="s">
        <v>4686</v>
      </c>
      <c r="AL2027" s="23" t="s">
        <v>7691</v>
      </c>
      <c r="AM2027" s="35">
        <v>42051</v>
      </c>
      <c r="AN2027" s="408">
        <f>IF($AA2027-data!$G$1=0,"　",IF(AK2027=0,"　",VLOOKUP($AK2027,data!$A$1:$H$264,8,FALSE)))</f>
        <v>0</v>
      </c>
      <c r="AO2027" s="35">
        <v>42041</v>
      </c>
      <c r="AP2027" s="134" t="s">
        <v>7507</v>
      </c>
      <c r="AQ2027" s="264" t="str">
        <f t="shared" si="161"/>
        <v/>
      </c>
    </row>
    <row r="2028" spans="1:43" s="74" customFormat="1" ht="24.75" customHeight="1" x14ac:dyDescent="0.15">
      <c r="A2028" s="297">
        <v>2025</v>
      </c>
      <c r="B2028" s="23" t="s">
        <v>7497</v>
      </c>
      <c r="C2028" s="24" t="s">
        <v>14351</v>
      </c>
      <c r="D2028" s="23" t="s">
        <v>7502</v>
      </c>
      <c r="E2028" s="23" t="s">
        <v>477</v>
      </c>
      <c r="F2028" s="24" t="s">
        <v>8178</v>
      </c>
      <c r="G2028" s="25" t="s">
        <v>7682</v>
      </c>
      <c r="H2028" s="23"/>
      <c r="I2028" s="44" t="s">
        <v>9503</v>
      </c>
      <c r="J2028" s="25" t="s">
        <v>7683</v>
      </c>
      <c r="K2028" s="58"/>
      <c r="L2028" s="58"/>
      <c r="M2028" s="134" t="s">
        <v>7684</v>
      </c>
      <c r="N2028" s="23"/>
      <c r="O2028" s="25" t="s">
        <v>7677</v>
      </c>
      <c r="P2028" s="23" t="s">
        <v>7678</v>
      </c>
      <c r="Q2028" s="25" t="s">
        <v>7679</v>
      </c>
      <c r="R2028" s="58"/>
      <c r="S2028" s="23" t="s">
        <v>7680</v>
      </c>
      <c r="T2028" s="23" t="s">
        <v>7681</v>
      </c>
      <c r="U2028" s="25" t="s">
        <v>7677</v>
      </c>
      <c r="V2028" s="23" t="s">
        <v>7678</v>
      </c>
      <c r="W2028" s="25" t="s">
        <v>7679</v>
      </c>
      <c r="X2028" s="58"/>
      <c r="Y2028" s="23" t="s">
        <v>7680</v>
      </c>
      <c r="Z2028" s="23" t="s">
        <v>7681</v>
      </c>
      <c r="AA2028" s="33">
        <v>5</v>
      </c>
      <c r="AB2028" s="295" t="str">
        <f t="shared" si="159"/>
        <v>年間</v>
      </c>
      <c r="AC2028" s="268"/>
      <c r="AD2028" s="23">
        <v>1</v>
      </c>
      <c r="AE2028" s="134">
        <v>11400</v>
      </c>
      <c r="AF2028" s="26">
        <f t="shared" si="160"/>
        <v>11400</v>
      </c>
      <c r="AG2028" s="27">
        <v>42036</v>
      </c>
      <c r="AH2028" s="168">
        <v>42051</v>
      </c>
      <c r="AI2028" s="29" t="str">
        <f t="shared" si="157"/>
        <v>～</v>
      </c>
      <c r="AJ2028" s="178">
        <f t="shared" si="158"/>
        <v>43876</v>
      </c>
      <c r="AK2028" s="23" t="s">
        <v>4686</v>
      </c>
      <c r="AL2028" s="23" t="s">
        <v>7692</v>
      </c>
      <c r="AM2028" s="35">
        <v>42051</v>
      </c>
      <c r="AN2028" s="408">
        <f>IF($AA2028-data!$G$1=0,"　",IF(AK2028=0,"　",VLOOKUP($AK2028,data!$A$1:$H$264,8,FALSE)))</f>
        <v>0</v>
      </c>
      <c r="AO2028" s="35">
        <v>42041</v>
      </c>
      <c r="AP2028" s="134" t="s">
        <v>7507</v>
      </c>
      <c r="AQ2028" s="264" t="str">
        <f t="shared" si="161"/>
        <v/>
      </c>
    </row>
    <row r="2029" spans="1:43" ht="24.75" customHeight="1" x14ac:dyDescent="0.15">
      <c r="A2029" s="297">
        <v>2026</v>
      </c>
      <c r="B2029" s="23" t="s">
        <v>7498</v>
      </c>
      <c r="C2029" s="24" t="s">
        <v>14351</v>
      </c>
      <c r="D2029" s="23" t="s">
        <v>7502</v>
      </c>
      <c r="E2029" s="23" t="s">
        <v>477</v>
      </c>
      <c r="F2029" s="24" t="s">
        <v>8178</v>
      </c>
      <c r="G2029" s="25" t="s">
        <v>7682</v>
      </c>
      <c r="H2029" s="23"/>
      <c r="I2029" s="44" t="s">
        <v>9503</v>
      </c>
      <c r="J2029" s="25" t="s">
        <v>7683</v>
      </c>
      <c r="K2029" s="58"/>
      <c r="L2029" s="58"/>
      <c r="M2029" s="134" t="s">
        <v>7684</v>
      </c>
      <c r="N2029" s="23"/>
      <c r="O2029" s="25" t="s">
        <v>7677</v>
      </c>
      <c r="P2029" s="23" t="s">
        <v>7678</v>
      </c>
      <c r="Q2029" s="25" t="s">
        <v>7679</v>
      </c>
      <c r="R2029" s="58"/>
      <c r="S2029" s="23" t="s">
        <v>7680</v>
      </c>
      <c r="T2029" s="23" t="s">
        <v>7681</v>
      </c>
      <c r="U2029" s="25" t="s">
        <v>7677</v>
      </c>
      <c r="V2029" s="23" t="s">
        <v>7678</v>
      </c>
      <c r="W2029" s="25" t="s">
        <v>7679</v>
      </c>
      <c r="X2029" s="58"/>
      <c r="Y2029" s="23" t="s">
        <v>7680</v>
      </c>
      <c r="Z2029" s="23" t="s">
        <v>7681</v>
      </c>
      <c r="AA2029" s="33">
        <v>5</v>
      </c>
      <c r="AB2029" s="295" t="str">
        <f t="shared" si="159"/>
        <v>年間</v>
      </c>
      <c r="AC2029" s="268"/>
      <c r="AD2029" s="23">
        <v>1</v>
      </c>
      <c r="AE2029" s="134">
        <v>58800</v>
      </c>
      <c r="AF2029" s="26">
        <f t="shared" si="160"/>
        <v>58800</v>
      </c>
      <c r="AG2029" s="27">
        <v>42036</v>
      </c>
      <c r="AH2029" s="168">
        <v>42051</v>
      </c>
      <c r="AI2029" s="29" t="str">
        <f t="shared" si="157"/>
        <v>～</v>
      </c>
      <c r="AJ2029" s="178">
        <f t="shared" si="158"/>
        <v>43876</v>
      </c>
      <c r="AK2029" s="23" t="s">
        <v>7506</v>
      </c>
      <c r="AL2029" s="23" t="s">
        <v>7705</v>
      </c>
      <c r="AM2029" s="35">
        <v>42051</v>
      </c>
      <c r="AN2029" s="408" t="str">
        <f>IF($AA2029-data!$G$1=0,"　",IF(AK2029=0,"　",VLOOKUP($AK2029,data!$A$1:$H$264,8,FALSE)))</f>
        <v>消耗部品交換対象</v>
      </c>
      <c r="AO2029" s="35">
        <v>42041</v>
      </c>
      <c r="AP2029" s="134" t="s">
        <v>7507</v>
      </c>
      <c r="AQ2029" s="264">
        <f t="shared" si="161"/>
        <v>43116</v>
      </c>
    </row>
    <row r="2030" spans="1:43" s="74" customFormat="1" ht="24.75" customHeight="1" x14ac:dyDescent="0.15">
      <c r="A2030" s="297">
        <v>2027</v>
      </c>
      <c r="B2030" s="23" t="s">
        <v>7499</v>
      </c>
      <c r="C2030" s="24" t="s">
        <v>14351</v>
      </c>
      <c r="D2030" s="23" t="s">
        <v>7502</v>
      </c>
      <c r="E2030" s="23" t="s">
        <v>477</v>
      </c>
      <c r="F2030" s="24" t="s">
        <v>8178</v>
      </c>
      <c r="G2030" s="25" t="s">
        <v>7702</v>
      </c>
      <c r="H2030" s="23"/>
      <c r="I2030" s="23" t="s">
        <v>11110</v>
      </c>
      <c r="J2030" s="25" t="s">
        <v>7703</v>
      </c>
      <c r="K2030" s="58"/>
      <c r="L2030" s="58"/>
      <c r="M2030" s="134" t="s">
        <v>7704</v>
      </c>
      <c r="N2030" s="23"/>
      <c r="O2030" s="25" t="s">
        <v>7677</v>
      </c>
      <c r="P2030" s="23" t="s">
        <v>7678</v>
      </c>
      <c r="Q2030" s="25" t="s">
        <v>7679</v>
      </c>
      <c r="R2030" s="58"/>
      <c r="S2030" s="23" t="s">
        <v>7680</v>
      </c>
      <c r="T2030" s="23" t="s">
        <v>7681</v>
      </c>
      <c r="U2030" s="25" t="s">
        <v>7677</v>
      </c>
      <c r="V2030" s="23" t="s">
        <v>7678</v>
      </c>
      <c r="W2030" s="25" t="s">
        <v>7679</v>
      </c>
      <c r="X2030" s="58"/>
      <c r="Y2030" s="23" t="s">
        <v>7680</v>
      </c>
      <c r="Z2030" s="23" t="s">
        <v>7681</v>
      </c>
      <c r="AA2030" s="33">
        <v>5</v>
      </c>
      <c r="AB2030" s="295" t="str">
        <f t="shared" si="159"/>
        <v>年間</v>
      </c>
      <c r="AC2030" s="268"/>
      <c r="AD2030" s="23">
        <v>1</v>
      </c>
      <c r="AE2030" s="134">
        <v>6600</v>
      </c>
      <c r="AF2030" s="26">
        <f t="shared" si="160"/>
        <v>6600</v>
      </c>
      <c r="AG2030" s="27">
        <v>42036</v>
      </c>
      <c r="AH2030" s="168">
        <v>42051</v>
      </c>
      <c r="AI2030" s="29" t="str">
        <f t="shared" si="157"/>
        <v>～</v>
      </c>
      <c r="AJ2030" s="178">
        <f t="shared" si="158"/>
        <v>43876</v>
      </c>
      <c r="AK2030" s="23" t="s">
        <v>7504</v>
      </c>
      <c r="AL2030" s="23" t="s">
        <v>7693</v>
      </c>
      <c r="AM2030" s="35">
        <v>42051</v>
      </c>
      <c r="AN2030" s="408">
        <f>IF($AA2030-data!$G$1=0,"　",IF(AK2030=0,"　",VLOOKUP($AK2030,data!$A$1:$H$264,8,FALSE)))</f>
        <v>0</v>
      </c>
      <c r="AO2030" s="35">
        <v>42041</v>
      </c>
      <c r="AP2030" s="134" t="s">
        <v>7508</v>
      </c>
      <c r="AQ2030" s="264" t="str">
        <f t="shared" si="161"/>
        <v/>
      </c>
    </row>
    <row r="2031" spans="1:43" s="74" customFormat="1" ht="24.75" customHeight="1" x14ac:dyDescent="0.15">
      <c r="A2031" s="297">
        <v>2028</v>
      </c>
      <c r="B2031" s="23" t="s">
        <v>7500</v>
      </c>
      <c r="C2031" s="24" t="s">
        <v>14351</v>
      </c>
      <c r="D2031" s="23" t="s">
        <v>7502</v>
      </c>
      <c r="E2031" s="23" t="s">
        <v>477</v>
      </c>
      <c r="F2031" s="24" t="s">
        <v>8178</v>
      </c>
      <c r="G2031" s="25" t="s">
        <v>7702</v>
      </c>
      <c r="H2031" s="23"/>
      <c r="I2031" s="23" t="s">
        <v>11110</v>
      </c>
      <c r="J2031" s="25" t="s">
        <v>7703</v>
      </c>
      <c r="K2031" s="58"/>
      <c r="L2031" s="58"/>
      <c r="M2031" s="134" t="s">
        <v>7704</v>
      </c>
      <c r="N2031" s="23"/>
      <c r="O2031" s="25" t="s">
        <v>7677</v>
      </c>
      <c r="P2031" s="23" t="s">
        <v>7678</v>
      </c>
      <c r="Q2031" s="25" t="s">
        <v>7679</v>
      </c>
      <c r="R2031" s="58"/>
      <c r="S2031" s="23" t="s">
        <v>7680</v>
      </c>
      <c r="T2031" s="23" t="s">
        <v>7681</v>
      </c>
      <c r="U2031" s="25" t="s">
        <v>7677</v>
      </c>
      <c r="V2031" s="23" t="s">
        <v>7678</v>
      </c>
      <c r="W2031" s="25" t="s">
        <v>7679</v>
      </c>
      <c r="X2031" s="58"/>
      <c r="Y2031" s="23" t="s">
        <v>7680</v>
      </c>
      <c r="Z2031" s="23" t="s">
        <v>7681</v>
      </c>
      <c r="AA2031" s="33">
        <v>5</v>
      </c>
      <c r="AB2031" s="295" t="str">
        <f t="shared" si="159"/>
        <v>年間</v>
      </c>
      <c r="AC2031" s="268"/>
      <c r="AD2031" s="23">
        <v>1</v>
      </c>
      <c r="AE2031" s="134">
        <v>11400</v>
      </c>
      <c r="AF2031" s="26">
        <f t="shared" si="160"/>
        <v>11400</v>
      </c>
      <c r="AG2031" s="27">
        <v>42036</v>
      </c>
      <c r="AH2031" s="168">
        <v>42051</v>
      </c>
      <c r="AI2031" s="29" t="str">
        <f t="shared" si="157"/>
        <v>～</v>
      </c>
      <c r="AJ2031" s="178">
        <f t="shared" si="158"/>
        <v>43876</v>
      </c>
      <c r="AK2031" s="23" t="s">
        <v>7505</v>
      </c>
      <c r="AL2031" s="23" t="s">
        <v>7695</v>
      </c>
      <c r="AM2031" s="35">
        <v>42051</v>
      </c>
      <c r="AN2031" s="408">
        <f>IF($AA2031-data!$G$1=0,"　",IF(AK2031=0,"　",VLOOKUP($AK2031,data!$A$1:$H$264,8,FALSE)))</f>
        <v>0</v>
      </c>
      <c r="AO2031" s="35">
        <v>42041</v>
      </c>
      <c r="AP2031" s="134" t="s">
        <v>7508</v>
      </c>
      <c r="AQ2031" s="264" t="str">
        <f t="shared" si="161"/>
        <v/>
      </c>
    </row>
    <row r="2032" spans="1:43" s="74" customFormat="1" ht="24.75" customHeight="1" x14ac:dyDescent="0.15">
      <c r="A2032" s="297">
        <v>2029</v>
      </c>
      <c r="B2032" s="23" t="s">
        <v>7500</v>
      </c>
      <c r="C2032" s="24" t="s">
        <v>14351</v>
      </c>
      <c r="D2032" s="23" t="s">
        <v>7502</v>
      </c>
      <c r="E2032" s="23" t="s">
        <v>477</v>
      </c>
      <c r="F2032" s="24" t="s">
        <v>8178</v>
      </c>
      <c r="G2032" s="25" t="s">
        <v>7702</v>
      </c>
      <c r="H2032" s="23"/>
      <c r="I2032" s="23" t="s">
        <v>11110</v>
      </c>
      <c r="J2032" s="25" t="s">
        <v>7703</v>
      </c>
      <c r="K2032" s="58"/>
      <c r="L2032" s="58"/>
      <c r="M2032" s="134" t="s">
        <v>7704</v>
      </c>
      <c r="N2032" s="23"/>
      <c r="O2032" s="25" t="s">
        <v>7677</v>
      </c>
      <c r="P2032" s="23" t="s">
        <v>7678</v>
      </c>
      <c r="Q2032" s="25" t="s">
        <v>7679</v>
      </c>
      <c r="R2032" s="58"/>
      <c r="S2032" s="23" t="s">
        <v>7680</v>
      </c>
      <c r="T2032" s="23" t="s">
        <v>7681</v>
      </c>
      <c r="U2032" s="25" t="s">
        <v>7677</v>
      </c>
      <c r="V2032" s="23" t="s">
        <v>7678</v>
      </c>
      <c r="W2032" s="25" t="s">
        <v>7679</v>
      </c>
      <c r="X2032" s="58"/>
      <c r="Y2032" s="23" t="s">
        <v>7680</v>
      </c>
      <c r="Z2032" s="23" t="s">
        <v>7681</v>
      </c>
      <c r="AA2032" s="33">
        <v>5</v>
      </c>
      <c r="AB2032" s="295" t="str">
        <f t="shared" si="159"/>
        <v>年間</v>
      </c>
      <c r="AC2032" s="268"/>
      <c r="AD2032" s="23">
        <v>1</v>
      </c>
      <c r="AE2032" s="134">
        <v>11400</v>
      </c>
      <c r="AF2032" s="26">
        <f t="shared" si="160"/>
        <v>11400</v>
      </c>
      <c r="AG2032" s="27">
        <v>42036</v>
      </c>
      <c r="AH2032" s="168">
        <v>42051</v>
      </c>
      <c r="AI2032" s="29" t="str">
        <f t="shared" si="157"/>
        <v>～</v>
      </c>
      <c r="AJ2032" s="178">
        <f t="shared" si="158"/>
        <v>43876</v>
      </c>
      <c r="AK2032" s="23" t="s">
        <v>4686</v>
      </c>
      <c r="AL2032" s="23" t="s">
        <v>7696</v>
      </c>
      <c r="AM2032" s="35">
        <v>42051</v>
      </c>
      <c r="AN2032" s="408">
        <f>IF($AA2032-data!$G$1=0,"　",IF(AK2032=0,"　",VLOOKUP($AK2032,data!$A$1:$H$264,8,FALSE)))</f>
        <v>0</v>
      </c>
      <c r="AO2032" s="35">
        <v>42041</v>
      </c>
      <c r="AP2032" s="134" t="s">
        <v>7508</v>
      </c>
      <c r="AQ2032" s="264" t="str">
        <f t="shared" si="161"/>
        <v/>
      </c>
    </row>
    <row r="2033" spans="1:43" s="74" customFormat="1" ht="24.75" customHeight="1" x14ac:dyDescent="0.15">
      <c r="A2033" s="297">
        <v>2030</v>
      </c>
      <c r="B2033" s="23" t="s">
        <v>7500</v>
      </c>
      <c r="C2033" s="24" t="s">
        <v>14351</v>
      </c>
      <c r="D2033" s="23" t="s">
        <v>7502</v>
      </c>
      <c r="E2033" s="23" t="s">
        <v>477</v>
      </c>
      <c r="F2033" s="24" t="s">
        <v>8178</v>
      </c>
      <c r="G2033" s="25" t="s">
        <v>7702</v>
      </c>
      <c r="H2033" s="23"/>
      <c r="I2033" s="23" t="s">
        <v>11110</v>
      </c>
      <c r="J2033" s="25" t="s">
        <v>7703</v>
      </c>
      <c r="K2033" s="58"/>
      <c r="L2033" s="58"/>
      <c r="M2033" s="134" t="s">
        <v>7704</v>
      </c>
      <c r="N2033" s="23"/>
      <c r="O2033" s="25" t="s">
        <v>7677</v>
      </c>
      <c r="P2033" s="23" t="s">
        <v>7678</v>
      </c>
      <c r="Q2033" s="25" t="s">
        <v>7679</v>
      </c>
      <c r="R2033" s="58"/>
      <c r="S2033" s="23" t="s">
        <v>7680</v>
      </c>
      <c r="T2033" s="23" t="s">
        <v>7681</v>
      </c>
      <c r="U2033" s="25" t="s">
        <v>7677</v>
      </c>
      <c r="V2033" s="23" t="s">
        <v>7678</v>
      </c>
      <c r="W2033" s="25" t="s">
        <v>7679</v>
      </c>
      <c r="X2033" s="58"/>
      <c r="Y2033" s="23" t="s">
        <v>7680</v>
      </c>
      <c r="Z2033" s="23" t="s">
        <v>7681</v>
      </c>
      <c r="AA2033" s="33">
        <v>5</v>
      </c>
      <c r="AB2033" s="295" t="str">
        <f t="shared" si="159"/>
        <v>年間</v>
      </c>
      <c r="AC2033" s="268"/>
      <c r="AD2033" s="23">
        <v>1</v>
      </c>
      <c r="AE2033" s="134">
        <v>11400</v>
      </c>
      <c r="AF2033" s="26">
        <f t="shared" si="160"/>
        <v>11400</v>
      </c>
      <c r="AG2033" s="27">
        <v>42036</v>
      </c>
      <c r="AH2033" s="168">
        <v>42051</v>
      </c>
      <c r="AI2033" s="29" t="str">
        <f t="shared" si="157"/>
        <v>～</v>
      </c>
      <c r="AJ2033" s="178">
        <f t="shared" si="158"/>
        <v>43876</v>
      </c>
      <c r="AK2033" s="23" t="s">
        <v>4686</v>
      </c>
      <c r="AL2033" s="23" t="s">
        <v>7697</v>
      </c>
      <c r="AM2033" s="35">
        <v>42051</v>
      </c>
      <c r="AN2033" s="408">
        <f>IF($AA2033-data!$G$1=0,"　",IF(AK2033=0,"　",VLOOKUP($AK2033,data!$A$1:$H$264,8,FALSE)))</f>
        <v>0</v>
      </c>
      <c r="AO2033" s="35">
        <v>42041</v>
      </c>
      <c r="AP2033" s="134" t="s">
        <v>7508</v>
      </c>
      <c r="AQ2033" s="264" t="str">
        <f t="shared" si="161"/>
        <v/>
      </c>
    </row>
    <row r="2034" spans="1:43" s="74" customFormat="1" ht="24.75" customHeight="1" x14ac:dyDescent="0.15">
      <c r="A2034" s="297">
        <v>2031</v>
      </c>
      <c r="B2034" s="23" t="s">
        <v>7500</v>
      </c>
      <c r="C2034" s="24" t="s">
        <v>14351</v>
      </c>
      <c r="D2034" s="23" t="s">
        <v>7502</v>
      </c>
      <c r="E2034" s="23" t="s">
        <v>477</v>
      </c>
      <c r="F2034" s="24" t="s">
        <v>8178</v>
      </c>
      <c r="G2034" s="25" t="s">
        <v>7702</v>
      </c>
      <c r="H2034" s="23"/>
      <c r="I2034" s="23" t="s">
        <v>11110</v>
      </c>
      <c r="J2034" s="25" t="s">
        <v>7703</v>
      </c>
      <c r="K2034" s="58"/>
      <c r="L2034" s="58"/>
      <c r="M2034" s="134" t="s">
        <v>7704</v>
      </c>
      <c r="N2034" s="23"/>
      <c r="O2034" s="25" t="s">
        <v>7677</v>
      </c>
      <c r="P2034" s="23" t="s">
        <v>7678</v>
      </c>
      <c r="Q2034" s="25" t="s">
        <v>7679</v>
      </c>
      <c r="R2034" s="58"/>
      <c r="S2034" s="23" t="s">
        <v>7680</v>
      </c>
      <c r="T2034" s="23" t="s">
        <v>7681</v>
      </c>
      <c r="U2034" s="25" t="s">
        <v>7677</v>
      </c>
      <c r="V2034" s="23" t="s">
        <v>7678</v>
      </c>
      <c r="W2034" s="25" t="s">
        <v>7679</v>
      </c>
      <c r="X2034" s="58"/>
      <c r="Y2034" s="23" t="s">
        <v>7680</v>
      </c>
      <c r="Z2034" s="23" t="s">
        <v>7681</v>
      </c>
      <c r="AA2034" s="33">
        <v>5</v>
      </c>
      <c r="AB2034" s="295" t="str">
        <f t="shared" si="159"/>
        <v>年間</v>
      </c>
      <c r="AC2034" s="268"/>
      <c r="AD2034" s="23">
        <v>1</v>
      </c>
      <c r="AE2034" s="134">
        <v>11400</v>
      </c>
      <c r="AF2034" s="26">
        <f t="shared" si="160"/>
        <v>11400</v>
      </c>
      <c r="AG2034" s="27">
        <v>42036</v>
      </c>
      <c r="AH2034" s="168">
        <v>42051</v>
      </c>
      <c r="AI2034" s="29" t="str">
        <f t="shared" si="157"/>
        <v>～</v>
      </c>
      <c r="AJ2034" s="178">
        <f t="shared" si="158"/>
        <v>43876</v>
      </c>
      <c r="AK2034" s="23" t="s">
        <v>4686</v>
      </c>
      <c r="AL2034" s="23" t="s">
        <v>7698</v>
      </c>
      <c r="AM2034" s="35">
        <v>42051</v>
      </c>
      <c r="AN2034" s="408">
        <f>IF($AA2034-data!$G$1=0,"　",IF(AK2034=0,"　",VLOOKUP($AK2034,data!$A$1:$H$264,8,FALSE)))</f>
        <v>0</v>
      </c>
      <c r="AO2034" s="35">
        <v>42041</v>
      </c>
      <c r="AP2034" s="134" t="s">
        <v>7508</v>
      </c>
      <c r="AQ2034" s="264" t="str">
        <f t="shared" si="161"/>
        <v/>
      </c>
    </row>
    <row r="2035" spans="1:43" s="74" customFormat="1" ht="24.75" customHeight="1" x14ac:dyDescent="0.15">
      <c r="A2035" s="297">
        <v>2032</v>
      </c>
      <c r="B2035" s="23" t="s">
        <v>7500</v>
      </c>
      <c r="C2035" s="24" t="s">
        <v>14351</v>
      </c>
      <c r="D2035" s="23" t="s">
        <v>7502</v>
      </c>
      <c r="E2035" s="23" t="s">
        <v>477</v>
      </c>
      <c r="F2035" s="24" t="s">
        <v>8178</v>
      </c>
      <c r="G2035" s="25" t="s">
        <v>7702</v>
      </c>
      <c r="H2035" s="23"/>
      <c r="I2035" s="23" t="s">
        <v>11110</v>
      </c>
      <c r="J2035" s="25" t="s">
        <v>7703</v>
      </c>
      <c r="K2035" s="58"/>
      <c r="L2035" s="58"/>
      <c r="M2035" s="134" t="s">
        <v>7704</v>
      </c>
      <c r="N2035" s="23"/>
      <c r="O2035" s="25" t="s">
        <v>7677</v>
      </c>
      <c r="P2035" s="23" t="s">
        <v>7678</v>
      </c>
      <c r="Q2035" s="25" t="s">
        <v>7679</v>
      </c>
      <c r="R2035" s="58"/>
      <c r="S2035" s="23" t="s">
        <v>7680</v>
      </c>
      <c r="T2035" s="23" t="s">
        <v>7681</v>
      </c>
      <c r="U2035" s="25" t="s">
        <v>7677</v>
      </c>
      <c r="V2035" s="23" t="s">
        <v>7678</v>
      </c>
      <c r="W2035" s="25" t="s">
        <v>7679</v>
      </c>
      <c r="X2035" s="58"/>
      <c r="Y2035" s="23" t="s">
        <v>7680</v>
      </c>
      <c r="Z2035" s="23" t="s">
        <v>7681</v>
      </c>
      <c r="AA2035" s="33">
        <v>5</v>
      </c>
      <c r="AB2035" s="295" t="str">
        <f t="shared" si="159"/>
        <v>年間</v>
      </c>
      <c r="AC2035" s="268"/>
      <c r="AD2035" s="23">
        <v>1</v>
      </c>
      <c r="AE2035" s="134">
        <v>11400</v>
      </c>
      <c r="AF2035" s="26">
        <f t="shared" si="160"/>
        <v>11400</v>
      </c>
      <c r="AG2035" s="27">
        <v>42036</v>
      </c>
      <c r="AH2035" s="168">
        <v>42051</v>
      </c>
      <c r="AI2035" s="29" t="str">
        <f t="shared" si="157"/>
        <v>～</v>
      </c>
      <c r="AJ2035" s="178">
        <f t="shared" si="158"/>
        <v>43876</v>
      </c>
      <c r="AK2035" s="23" t="s">
        <v>4686</v>
      </c>
      <c r="AL2035" s="23" t="s">
        <v>7699</v>
      </c>
      <c r="AM2035" s="35">
        <v>42051</v>
      </c>
      <c r="AN2035" s="408">
        <f>IF($AA2035-data!$G$1=0,"　",IF(AK2035=0,"　",VLOOKUP($AK2035,data!$A$1:$H$264,8,FALSE)))</f>
        <v>0</v>
      </c>
      <c r="AO2035" s="35">
        <v>42041</v>
      </c>
      <c r="AP2035" s="134" t="s">
        <v>7508</v>
      </c>
      <c r="AQ2035" s="264" t="str">
        <f t="shared" si="161"/>
        <v/>
      </c>
    </row>
    <row r="2036" spans="1:43" s="74" customFormat="1" ht="24.75" customHeight="1" x14ac:dyDescent="0.15">
      <c r="A2036" s="297">
        <v>2033</v>
      </c>
      <c r="B2036" s="23" t="s">
        <v>7500</v>
      </c>
      <c r="C2036" s="24" t="s">
        <v>14351</v>
      </c>
      <c r="D2036" s="23" t="s">
        <v>7502</v>
      </c>
      <c r="E2036" s="23" t="s">
        <v>477</v>
      </c>
      <c r="F2036" s="24" t="s">
        <v>8178</v>
      </c>
      <c r="G2036" s="25" t="s">
        <v>7702</v>
      </c>
      <c r="H2036" s="23"/>
      <c r="I2036" s="23" t="s">
        <v>11110</v>
      </c>
      <c r="J2036" s="25" t="s">
        <v>7703</v>
      </c>
      <c r="K2036" s="58"/>
      <c r="L2036" s="58"/>
      <c r="M2036" s="134" t="s">
        <v>7704</v>
      </c>
      <c r="N2036" s="23"/>
      <c r="O2036" s="25" t="s">
        <v>7677</v>
      </c>
      <c r="P2036" s="23" t="s">
        <v>7678</v>
      </c>
      <c r="Q2036" s="25" t="s">
        <v>7679</v>
      </c>
      <c r="R2036" s="58"/>
      <c r="S2036" s="23" t="s">
        <v>7680</v>
      </c>
      <c r="T2036" s="23" t="s">
        <v>7681</v>
      </c>
      <c r="U2036" s="25" t="s">
        <v>7677</v>
      </c>
      <c r="V2036" s="23" t="s">
        <v>7678</v>
      </c>
      <c r="W2036" s="25" t="s">
        <v>7679</v>
      </c>
      <c r="X2036" s="58"/>
      <c r="Y2036" s="23" t="s">
        <v>7680</v>
      </c>
      <c r="Z2036" s="23" t="s">
        <v>7681</v>
      </c>
      <c r="AA2036" s="33">
        <v>5</v>
      </c>
      <c r="AB2036" s="295" t="str">
        <f t="shared" si="159"/>
        <v>年間</v>
      </c>
      <c r="AC2036" s="268"/>
      <c r="AD2036" s="23">
        <v>1</v>
      </c>
      <c r="AE2036" s="134">
        <v>11400</v>
      </c>
      <c r="AF2036" s="26">
        <f t="shared" si="160"/>
        <v>11400</v>
      </c>
      <c r="AG2036" s="27">
        <v>42036</v>
      </c>
      <c r="AH2036" s="168">
        <v>42051</v>
      </c>
      <c r="AI2036" s="29" t="str">
        <f t="shared" si="157"/>
        <v>～</v>
      </c>
      <c r="AJ2036" s="178">
        <f t="shared" si="158"/>
        <v>43876</v>
      </c>
      <c r="AK2036" s="23" t="s">
        <v>4686</v>
      </c>
      <c r="AL2036" s="23" t="s">
        <v>7700</v>
      </c>
      <c r="AM2036" s="35">
        <v>42051</v>
      </c>
      <c r="AN2036" s="408">
        <f>IF($AA2036-data!$G$1=0,"　",IF(AK2036=0,"　",VLOOKUP($AK2036,data!$A$1:$H$264,8,FALSE)))</f>
        <v>0</v>
      </c>
      <c r="AO2036" s="35">
        <v>42041</v>
      </c>
      <c r="AP2036" s="134" t="s">
        <v>7508</v>
      </c>
      <c r="AQ2036" s="264" t="str">
        <f t="shared" si="161"/>
        <v/>
      </c>
    </row>
    <row r="2037" spans="1:43" s="74" customFormat="1" ht="24.75" customHeight="1" x14ac:dyDescent="0.15">
      <c r="A2037" s="297">
        <v>2034</v>
      </c>
      <c r="B2037" s="23" t="s">
        <v>7500</v>
      </c>
      <c r="C2037" s="24" t="s">
        <v>14351</v>
      </c>
      <c r="D2037" s="23" t="s">
        <v>7502</v>
      </c>
      <c r="E2037" s="23" t="s">
        <v>477</v>
      </c>
      <c r="F2037" s="24" t="s">
        <v>8178</v>
      </c>
      <c r="G2037" s="25" t="s">
        <v>7702</v>
      </c>
      <c r="H2037" s="23"/>
      <c r="I2037" s="23" t="s">
        <v>11110</v>
      </c>
      <c r="J2037" s="25" t="s">
        <v>7703</v>
      </c>
      <c r="K2037" s="58"/>
      <c r="L2037" s="58"/>
      <c r="M2037" s="134" t="s">
        <v>7704</v>
      </c>
      <c r="N2037" s="23"/>
      <c r="O2037" s="25" t="s">
        <v>7677</v>
      </c>
      <c r="P2037" s="23" t="s">
        <v>7678</v>
      </c>
      <c r="Q2037" s="25" t="s">
        <v>7679</v>
      </c>
      <c r="R2037" s="58"/>
      <c r="S2037" s="23" t="s">
        <v>7680</v>
      </c>
      <c r="T2037" s="23" t="s">
        <v>7681</v>
      </c>
      <c r="U2037" s="25" t="s">
        <v>7677</v>
      </c>
      <c r="V2037" s="23" t="s">
        <v>7678</v>
      </c>
      <c r="W2037" s="25" t="s">
        <v>7679</v>
      </c>
      <c r="X2037" s="58"/>
      <c r="Y2037" s="23" t="s">
        <v>7680</v>
      </c>
      <c r="Z2037" s="23" t="s">
        <v>7681</v>
      </c>
      <c r="AA2037" s="33">
        <v>5</v>
      </c>
      <c r="AB2037" s="295" t="str">
        <f t="shared" si="159"/>
        <v>年間</v>
      </c>
      <c r="AC2037" s="268"/>
      <c r="AD2037" s="23">
        <v>1</v>
      </c>
      <c r="AE2037" s="134">
        <v>11400</v>
      </c>
      <c r="AF2037" s="26">
        <f t="shared" si="160"/>
        <v>11400</v>
      </c>
      <c r="AG2037" s="27">
        <v>42036</v>
      </c>
      <c r="AH2037" s="168">
        <v>42051</v>
      </c>
      <c r="AI2037" s="29" t="str">
        <f t="shared" si="157"/>
        <v>～</v>
      </c>
      <c r="AJ2037" s="178">
        <f t="shared" si="158"/>
        <v>43876</v>
      </c>
      <c r="AK2037" s="23" t="s">
        <v>4686</v>
      </c>
      <c r="AL2037" s="23" t="s">
        <v>7701</v>
      </c>
      <c r="AM2037" s="35">
        <v>42051</v>
      </c>
      <c r="AN2037" s="408">
        <f>IF($AA2037-data!$G$1=0,"　",IF(AK2037=0,"　",VLOOKUP($AK2037,data!$A$1:$H$264,8,FALSE)))</f>
        <v>0</v>
      </c>
      <c r="AO2037" s="35">
        <v>42041</v>
      </c>
      <c r="AP2037" s="134" t="s">
        <v>7508</v>
      </c>
      <c r="AQ2037" s="264" t="str">
        <f t="shared" si="161"/>
        <v/>
      </c>
    </row>
    <row r="2038" spans="1:43" s="74" customFormat="1" ht="24.75" customHeight="1" x14ac:dyDescent="0.15">
      <c r="A2038" s="297">
        <v>2035</v>
      </c>
      <c r="B2038" s="23" t="s">
        <v>7501</v>
      </c>
      <c r="C2038" s="24" t="s">
        <v>14351</v>
      </c>
      <c r="D2038" s="23" t="s">
        <v>7502</v>
      </c>
      <c r="E2038" s="23" t="s">
        <v>477</v>
      </c>
      <c r="F2038" s="24" t="s">
        <v>8178</v>
      </c>
      <c r="G2038" s="25" t="s">
        <v>7702</v>
      </c>
      <c r="H2038" s="23"/>
      <c r="I2038" s="23" t="s">
        <v>11110</v>
      </c>
      <c r="J2038" s="25" t="s">
        <v>7703</v>
      </c>
      <c r="K2038" s="58"/>
      <c r="L2038" s="58"/>
      <c r="M2038" s="134" t="s">
        <v>7704</v>
      </c>
      <c r="N2038" s="23"/>
      <c r="O2038" s="25" t="s">
        <v>7677</v>
      </c>
      <c r="P2038" s="23" t="s">
        <v>7678</v>
      </c>
      <c r="Q2038" s="25" t="s">
        <v>7679</v>
      </c>
      <c r="R2038" s="58"/>
      <c r="S2038" s="23" t="s">
        <v>7680</v>
      </c>
      <c r="T2038" s="23" t="s">
        <v>7681</v>
      </c>
      <c r="U2038" s="25" t="s">
        <v>7677</v>
      </c>
      <c r="V2038" s="23" t="s">
        <v>7678</v>
      </c>
      <c r="W2038" s="25" t="s">
        <v>7679</v>
      </c>
      <c r="X2038" s="58"/>
      <c r="Y2038" s="23" t="s">
        <v>7680</v>
      </c>
      <c r="Z2038" s="23" t="s">
        <v>7681</v>
      </c>
      <c r="AA2038" s="33">
        <v>5</v>
      </c>
      <c r="AB2038" s="295" t="str">
        <f t="shared" si="159"/>
        <v>年間</v>
      </c>
      <c r="AC2038" s="268"/>
      <c r="AD2038" s="23">
        <v>1</v>
      </c>
      <c r="AE2038" s="134">
        <v>58800</v>
      </c>
      <c r="AF2038" s="26">
        <f t="shared" si="160"/>
        <v>58800</v>
      </c>
      <c r="AG2038" s="27">
        <v>42036</v>
      </c>
      <c r="AH2038" s="168">
        <v>42051</v>
      </c>
      <c r="AI2038" s="29" t="str">
        <f t="shared" si="157"/>
        <v>～</v>
      </c>
      <c r="AJ2038" s="178">
        <f t="shared" si="158"/>
        <v>43876</v>
      </c>
      <c r="AK2038" s="23" t="s">
        <v>7506</v>
      </c>
      <c r="AL2038" s="23" t="s">
        <v>7694</v>
      </c>
      <c r="AM2038" s="35">
        <v>42051</v>
      </c>
      <c r="AN2038" s="408" t="str">
        <f>IF($AA2038-data!$G$1=0,"　",IF(AK2038=0,"　",VLOOKUP($AK2038,data!$A$1:$H$264,8,FALSE)))</f>
        <v>消耗部品交換対象</v>
      </c>
      <c r="AO2038" s="35">
        <v>42041</v>
      </c>
      <c r="AP2038" s="134" t="s">
        <v>7508</v>
      </c>
      <c r="AQ2038" s="264">
        <f t="shared" si="161"/>
        <v>43116</v>
      </c>
    </row>
    <row r="2039" spans="1:43" s="74" customFormat="1" ht="24.75" customHeight="1" x14ac:dyDescent="0.15">
      <c r="A2039" s="297">
        <v>2036</v>
      </c>
      <c r="B2039" s="23" t="s">
        <v>7525</v>
      </c>
      <c r="C2039" s="24" t="s">
        <v>2344</v>
      </c>
      <c r="D2039" s="23"/>
      <c r="E2039" s="23"/>
      <c r="F2039" s="23"/>
      <c r="G2039" s="23"/>
      <c r="H2039" s="23"/>
      <c r="I2039" s="23"/>
      <c r="J2039" s="23"/>
      <c r="K2039" s="23"/>
      <c r="L2039" s="23"/>
      <c r="M2039" s="23"/>
      <c r="N2039" s="23"/>
      <c r="O2039" s="23"/>
      <c r="P2039" s="23"/>
      <c r="Q2039" s="23"/>
      <c r="R2039" s="23"/>
      <c r="S2039" s="23"/>
      <c r="T2039" s="23"/>
      <c r="U2039" s="23"/>
      <c r="V2039" s="23"/>
      <c r="W2039" s="23"/>
      <c r="X2039" s="23"/>
      <c r="Y2039" s="23"/>
      <c r="Z2039" s="23"/>
      <c r="AA2039" s="33"/>
      <c r="AB2039" s="295" t="str">
        <f t="shared" si="159"/>
        <v/>
      </c>
      <c r="AC2039" s="268"/>
      <c r="AD2039" s="23"/>
      <c r="AE2039" s="134"/>
      <c r="AF2039" s="94" t="str">
        <f t="shared" si="160"/>
        <v/>
      </c>
      <c r="AG2039" s="27"/>
      <c r="AH2039" s="168"/>
      <c r="AI2039" s="29" t="str">
        <f t="shared" si="157"/>
        <v/>
      </c>
      <c r="AJ2039" s="178" t="str">
        <f t="shared" si="158"/>
        <v/>
      </c>
      <c r="AK2039" s="23"/>
      <c r="AL2039" s="23"/>
      <c r="AM2039" s="23"/>
      <c r="AN2039" s="408" t="str">
        <f>IF($AA2039-data!$G$1=0,"　",IF(AK2039=0,"　",VLOOKUP($AK2039,data!$A$1:$H$264,8,FALSE)))</f>
        <v>　</v>
      </c>
      <c r="AO2039" s="35"/>
      <c r="AP2039" s="134"/>
      <c r="AQ2039" s="264" t="str">
        <f t="shared" si="161"/>
        <v/>
      </c>
    </row>
    <row r="2040" spans="1:43" s="74" customFormat="1" ht="24.75" customHeight="1" x14ac:dyDescent="0.15">
      <c r="A2040" s="297">
        <v>2037</v>
      </c>
      <c r="B2040" s="23" t="s">
        <v>7538</v>
      </c>
      <c r="C2040" s="24" t="s">
        <v>2344</v>
      </c>
      <c r="D2040" s="23"/>
      <c r="E2040" s="23"/>
      <c r="F2040" s="23"/>
      <c r="G2040" s="23"/>
      <c r="H2040" s="23"/>
      <c r="I2040" s="23"/>
      <c r="J2040" s="23"/>
      <c r="K2040" s="23"/>
      <c r="L2040" s="23"/>
      <c r="M2040" s="23"/>
      <c r="N2040" s="23"/>
      <c r="O2040" s="23"/>
      <c r="P2040" s="23"/>
      <c r="Q2040" s="23"/>
      <c r="R2040" s="23"/>
      <c r="S2040" s="23"/>
      <c r="T2040" s="23"/>
      <c r="U2040" s="23"/>
      <c r="V2040" s="23"/>
      <c r="W2040" s="23"/>
      <c r="X2040" s="23"/>
      <c r="Y2040" s="23"/>
      <c r="Z2040" s="23"/>
      <c r="AA2040" s="33"/>
      <c r="AB2040" s="295" t="str">
        <f t="shared" si="159"/>
        <v/>
      </c>
      <c r="AC2040" s="268"/>
      <c r="AD2040" s="23"/>
      <c r="AE2040" s="134"/>
      <c r="AF2040" s="94" t="str">
        <f t="shared" si="160"/>
        <v/>
      </c>
      <c r="AG2040" s="27"/>
      <c r="AH2040" s="168"/>
      <c r="AI2040" s="29" t="str">
        <f t="shared" si="157"/>
        <v/>
      </c>
      <c r="AJ2040" s="178" t="str">
        <f t="shared" si="158"/>
        <v/>
      </c>
      <c r="AK2040" s="23"/>
      <c r="AL2040" s="23"/>
      <c r="AM2040" s="23"/>
      <c r="AN2040" s="408" t="str">
        <f>IF($AA2040-data!$G$1=0,"　",IF(AK2040=0,"　",VLOOKUP($AK2040,data!$A$1:$H$264,8,FALSE)))</f>
        <v>　</v>
      </c>
      <c r="AO2040" s="35"/>
      <c r="AP2040" s="134"/>
      <c r="AQ2040" s="264" t="str">
        <f t="shared" si="161"/>
        <v/>
      </c>
    </row>
    <row r="2041" spans="1:43" ht="24.75" customHeight="1" x14ac:dyDescent="0.15">
      <c r="A2041" s="297">
        <v>2038</v>
      </c>
      <c r="B2041" s="23" t="s">
        <v>7557</v>
      </c>
      <c r="C2041" s="24" t="s">
        <v>14340</v>
      </c>
      <c r="D2041" s="23" t="s">
        <v>4026</v>
      </c>
      <c r="E2041" s="23" t="s">
        <v>4316</v>
      </c>
      <c r="F2041" s="24"/>
      <c r="G2041" s="25" t="s">
        <v>4301</v>
      </c>
      <c r="H2041" s="23"/>
      <c r="I2041" s="23"/>
      <c r="J2041" s="25"/>
      <c r="K2041" s="58"/>
      <c r="L2041" s="58"/>
      <c r="M2041" s="23"/>
      <c r="N2041" s="23"/>
      <c r="O2041" s="25" t="s">
        <v>4286</v>
      </c>
      <c r="P2041" s="23" t="s">
        <v>4287</v>
      </c>
      <c r="Q2041" s="25" t="s">
        <v>4288</v>
      </c>
      <c r="R2041" s="58" t="s">
        <v>4289</v>
      </c>
      <c r="S2041" s="23" t="s">
        <v>4290</v>
      </c>
      <c r="T2041" s="23" t="s">
        <v>4291</v>
      </c>
      <c r="U2041" s="25" t="s">
        <v>4292</v>
      </c>
      <c r="V2041" s="23" t="s">
        <v>4293</v>
      </c>
      <c r="W2041" s="25" t="s">
        <v>4294</v>
      </c>
      <c r="X2041" s="58" t="s">
        <v>4295</v>
      </c>
      <c r="Y2041" s="23" t="s">
        <v>4296</v>
      </c>
      <c r="Z2041" s="23" t="s">
        <v>4297</v>
      </c>
      <c r="AA2041" s="33">
        <v>5</v>
      </c>
      <c r="AB2041" s="295" t="str">
        <f t="shared" si="159"/>
        <v>年間</v>
      </c>
      <c r="AC2041" s="268"/>
      <c r="AD2041" s="134">
        <v>44</v>
      </c>
      <c r="AE2041" s="134">
        <v>13200</v>
      </c>
      <c r="AF2041" s="26">
        <f t="shared" si="160"/>
        <v>580800</v>
      </c>
      <c r="AG2041" s="27">
        <v>42005</v>
      </c>
      <c r="AH2041" s="168"/>
      <c r="AI2041" s="29" t="str">
        <f t="shared" si="157"/>
        <v/>
      </c>
      <c r="AJ2041" s="178" t="str">
        <f t="shared" si="158"/>
        <v/>
      </c>
      <c r="AK2041" s="132" t="s">
        <v>4298</v>
      </c>
      <c r="AL2041" s="225"/>
      <c r="AM2041" s="35"/>
      <c r="AN2041" s="408">
        <f>IF($AA2041-data!$G$1=0,"　",IF(AK2041=0,"　",VLOOKUP($AK2041,data!$A$1:$H$264,8,FALSE)))</f>
        <v>0</v>
      </c>
      <c r="AO2041" s="35"/>
      <c r="AP2041" s="134" t="s">
        <v>7558</v>
      </c>
      <c r="AQ2041" s="264" t="str">
        <f t="shared" si="161"/>
        <v/>
      </c>
    </row>
    <row r="2042" spans="1:43" s="74" customFormat="1" ht="24.75" customHeight="1" x14ac:dyDescent="0.15">
      <c r="A2042" s="297">
        <v>2039</v>
      </c>
      <c r="B2042" s="23" t="s">
        <v>7560</v>
      </c>
      <c r="C2042" s="24" t="s">
        <v>2344</v>
      </c>
      <c r="D2042" s="23"/>
      <c r="E2042" s="23"/>
      <c r="F2042" s="23"/>
      <c r="G2042" s="23"/>
      <c r="H2042" s="23"/>
      <c r="I2042" s="23"/>
      <c r="J2042" s="23"/>
      <c r="K2042" s="23"/>
      <c r="L2042" s="23"/>
      <c r="M2042" s="23"/>
      <c r="N2042" s="23"/>
      <c r="O2042" s="23"/>
      <c r="P2042" s="23"/>
      <c r="Q2042" s="23"/>
      <c r="R2042" s="23"/>
      <c r="S2042" s="23"/>
      <c r="T2042" s="23"/>
      <c r="U2042" s="23"/>
      <c r="V2042" s="23"/>
      <c r="W2042" s="23"/>
      <c r="X2042" s="23"/>
      <c r="Y2042" s="23"/>
      <c r="Z2042" s="23"/>
      <c r="AA2042" s="33"/>
      <c r="AB2042" s="295" t="str">
        <f t="shared" si="159"/>
        <v/>
      </c>
      <c r="AC2042" s="268"/>
      <c r="AD2042" s="23"/>
      <c r="AE2042" s="134"/>
      <c r="AF2042" s="94" t="str">
        <f t="shared" si="160"/>
        <v/>
      </c>
      <c r="AG2042" s="27"/>
      <c r="AH2042" s="168"/>
      <c r="AI2042" s="29" t="str">
        <f t="shared" si="157"/>
        <v/>
      </c>
      <c r="AJ2042" s="178" t="str">
        <f t="shared" si="158"/>
        <v/>
      </c>
      <c r="AK2042" s="23"/>
      <c r="AL2042" s="23"/>
      <c r="AM2042" s="23"/>
      <c r="AN2042" s="408" t="str">
        <f>IF($AA2042-data!$G$1=0,"　",IF(AK2042=0,"　",VLOOKUP($AK2042,data!$A$1:$H$264,8,FALSE)))</f>
        <v>　</v>
      </c>
      <c r="AO2042" s="35"/>
      <c r="AP2042" s="134"/>
      <c r="AQ2042" s="264" t="str">
        <f t="shared" si="161"/>
        <v/>
      </c>
    </row>
    <row r="2043" spans="1:43" s="74" customFormat="1" ht="24.75" customHeight="1" x14ac:dyDescent="0.15">
      <c r="A2043" s="297">
        <v>2040</v>
      </c>
      <c r="B2043" s="23" t="s">
        <v>7620</v>
      </c>
      <c r="C2043" s="24" t="s">
        <v>14373</v>
      </c>
      <c r="D2043" s="23" t="s">
        <v>7565</v>
      </c>
      <c r="E2043" s="23" t="s">
        <v>582</v>
      </c>
      <c r="F2043" s="24" t="s">
        <v>11168</v>
      </c>
      <c r="G2043" s="25" t="s">
        <v>7572</v>
      </c>
      <c r="H2043" s="23" t="s">
        <v>7573</v>
      </c>
      <c r="I2043" s="23" t="s">
        <v>11140</v>
      </c>
      <c r="J2043" s="25" t="s">
        <v>7574</v>
      </c>
      <c r="K2043" s="58" t="s">
        <v>7575</v>
      </c>
      <c r="L2043" s="58"/>
      <c r="M2043" s="23" t="s">
        <v>7576</v>
      </c>
      <c r="N2043" s="23" t="s">
        <v>7577</v>
      </c>
      <c r="O2043" s="25" t="s">
        <v>7566</v>
      </c>
      <c r="P2043" s="23" t="s">
        <v>7568</v>
      </c>
      <c r="Q2043" s="25" t="s">
        <v>7567</v>
      </c>
      <c r="R2043" s="58" t="s">
        <v>7569</v>
      </c>
      <c r="S2043" s="23" t="s">
        <v>7570</v>
      </c>
      <c r="T2043" s="23" t="s">
        <v>7571</v>
      </c>
      <c r="U2043" s="25" t="s">
        <v>7572</v>
      </c>
      <c r="V2043" s="23" t="s">
        <v>7573</v>
      </c>
      <c r="W2043" s="25" t="s">
        <v>7574</v>
      </c>
      <c r="X2043" s="58" t="s">
        <v>7575</v>
      </c>
      <c r="Y2043" s="23" t="s">
        <v>7576</v>
      </c>
      <c r="Z2043" s="23" t="s">
        <v>7577</v>
      </c>
      <c r="AA2043" s="33">
        <v>5</v>
      </c>
      <c r="AB2043" s="295" t="str">
        <f t="shared" si="159"/>
        <v>年間</v>
      </c>
      <c r="AC2043" s="268"/>
      <c r="AD2043" s="23">
        <v>1</v>
      </c>
      <c r="AE2043" s="134">
        <v>12000</v>
      </c>
      <c r="AF2043" s="26">
        <f t="shared" si="160"/>
        <v>12000</v>
      </c>
      <c r="AG2043" s="27">
        <v>42005</v>
      </c>
      <c r="AH2043" s="168">
        <v>42035</v>
      </c>
      <c r="AI2043" s="29" t="str">
        <f t="shared" si="157"/>
        <v>～</v>
      </c>
      <c r="AJ2043" s="178">
        <f t="shared" si="158"/>
        <v>43860</v>
      </c>
      <c r="AK2043" s="23" t="s">
        <v>7578</v>
      </c>
      <c r="AL2043" s="23" t="s">
        <v>7623</v>
      </c>
      <c r="AM2043" s="35">
        <v>42035</v>
      </c>
      <c r="AN2043" s="408">
        <f>IF($AA2043-data!$G$1=0,"　",IF(AK2043=0,"　",VLOOKUP($AK2043,data!$A$1:$H$264,8,FALSE)))</f>
        <v>0</v>
      </c>
      <c r="AO2043" s="35">
        <v>42033</v>
      </c>
      <c r="AP2043" s="134" t="s">
        <v>7594</v>
      </c>
      <c r="AQ2043" s="264" t="str">
        <f t="shared" si="161"/>
        <v/>
      </c>
    </row>
    <row r="2044" spans="1:43" s="74" customFormat="1" ht="24.75" customHeight="1" x14ac:dyDescent="0.15">
      <c r="A2044" s="297">
        <v>2041</v>
      </c>
      <c r="B2044" s="23" t="s">
        <v>7621</v>
      </c>
      <c r="C2044" s="24" t="s">
        <v>14373</v>
      </c>
      <c r="D2044" s="23" t="s">
        <v>4223</v>
      </c>
      <c r="E2044" s="23" t="s">
        <v>582</v>
      </c>
      <c r="F2044" s="24" t="s">
        <v>11168</v>
      </c>
      <c r="G2044" s="25" t="s">
        <v>7572</v>
      </c>
      <c r="H2044" s="23" t="s">
        <v>7573</v>
      </c>
      <c r="I2044" s="23" t="s">
        <v>11140</v>
      </c>
      <c r="J2044" s="25" t="s">
        <v>7574</v>
      </c>
      <c r="K2044" s="58" t="s">
        <v>7575</v>
      </c>
      <c r="L2044" s="58"/>
      <c r="M2044" s="23" t="s">
        <v>7576</v>
      </c>
      <c r="N2044" s="23" t="s">
        <v>7577</v>
      </c>
      <c r="O2044" s="25" t="s">
        <v>7566</v>
      </c>
      <c r="P2044" s="23" t="s">
        <v>3501</v>
      </c>
      <c r="Q2044" s="25" t="s">
        <v>7567</v>
      </c>
      <c r="R2044" s="58" t="s">
        <v>7569</v>
      </c>
      <c r="S2044" s="23" t="s">
        <v>7570</v>
      </c>
      <c r="T2044" s="23" t="s">
        <v>7571</v>
      </c>
      <c r="U2044" s="25" t="s">
        <v>7572</v>
      </c>
      <c r="V2044" s="23" t="s">
        <v>7573</v>
      </c>
      <c r="W2044" s="25" t="s">
        <v>7574</v>
      </c>
      <c r="X2044" s="58" t="s">
        <v>7575</v>
      </c>
      <c r="Y2044" s="23" t="s">
        <v>7576</v>
      </c>
      <c r="Z2044" s="23" t="s">
        <v>7577</v>
      </c>
      <c r="AA2044" s="33">
        <v>5</v>
      </c>
      <c r="AB2044" s="295" t="str">
        <f t="shared" si="159"/>
        <v>年間</v>
      </c>
      <c r="AC2044" s="268"/>
      <c r="AD2044" s="23">
        <v>1</v>
      </c>
      <c r="AE2044" s="134">
        <v>12000</v>
      </c>
      <c r="AF2044" s="26">
        <f t="shared" si="160"/>
        <v>12000</v>
      </c>
      <c r="AG2044" s="27">
        <v>42005</v>
      </c>
      <c r="AH2044" s="168">
        <v>42035</v>
      </c>
      <c r="AI2044" s="29" t="str">
        <f t="shared" si="157"/>
        <v>～</v>
      </c>
      <c r="AJ2044" s="178">
        <f t="shared" si="158"/>
        <v>43860</v>
      </c>
      <c r="AK2044" s="23" t="s">
        <v>7578</v>
      </c>
      <c r="AL2044" s="23" t="s">
        <v>7624</v>
      </c>
      <c r="AM2044" s="35">
        <v>42035</v>
      </c>
      <c r="AN2044" s="408">
        <f>IF($AA2044-data!$G$1=0,"　",IF(AK2044=0,"　",VLOOKUP($AK2044,data!$A$1:$H$264,8,FALSE)))</f>
        <v>0</v>
      </c>
      <c r="AO2044" s="35">
        <v>42033</v>
      </c>
      <c r="AP2044" s="134" t="s">
        <v>7594</v>
      </c>
      <c r="AQ2044" s="264" t="str">
        <f t="shared" si="161"/>
        <v/>
      </c>
    </row>
    <row r="2045" spans="1:43" s="74" customFormat="1" ht="24.75" customHeight="1" x14ac:dyDescent="0.15">
      <c r="A2045" s="297">
        <v>2042</v>
      </c>
      <c r="B2045" s="23" t="s">
        <v>7563</v>
      </c>
      <c r="C2045" s="24" t="s">
        <v>14373</v>
      </c>
      <c r="D2045" s="23" t="s">
        <v>4223</v>
      </c>
      <c r="E2045" s="23" t="s">
        <v>582</v>
      </c>
      <c r="F2045" s="24" t="s">
        <v>11168</v>
      </c>
      <c r="G2045" s="25" t="s">
        <v>7572</v>
      </c>
      <c r="H2045" s="23" t="s">
        <v>7573</v>
      </c>
      <c r="I2045" s="23" t="s">
        <v>11140</v>
      </c>
      <c r="J2045" s="25" t="s">
        <v>7574</v>
      </c>
      <c r="K2045" s="58" t="s">
        <v>7575</v>
      </c>
      <c r="L2045" s="58"/>
      <c r="M2045" s="23" t="s">
        <v>7576</v>
      </c>
      <c r="N2045" s="23" t="s">
        <v>7577</v>
      </c>
      <c r="O2045" s="25" t="s">
        <v>7566</v>
      </c>
      <c r="P2045" s="23" t="s">
        <v>3501</v>
      </c>
      <c r="Q2045" s="25" t="s">
        <v>7567</v>
      </c>
      <c r="R2045" s="58" t="s">
        <v>7569</v>
      </c>
      <c r="S2045" s="23" t="s">
        <v>7570</v>
      </c>
      <c r="T2045" s="23" t="s">
        <v>7571</v>
      </c>
      <c r="U2045" s="25" t="s">
        <v>7572</v>
      </c>
      <c r="V2045" s="23" t="s">
        <v>7573</v>
      </c>
      <c r="W2045" s="25" t="s">
        <v>7574</v>
      </c>
      <c r="X2045" s="58" t="s">
        <v>7575</v>
      </c>
      <c r="Y2045" s="23" t="s">
        <v>7576</v>
      </c>
      <c r="Z2045" s="23" t="s">
        <v>7577</v>
      </c>
      <c r="AA2045" s="33">
        <v>5</v>
      </c>
      <c r="AB2045" s="295" t="str">
        <f t="shared" si="159"/>
        <v>年間</v>
      </c>
      <c r="AC2045" s="268"/>
      <c r="AD2045" s="23">
        <v>1</v>
      </c>
      <c r="AE2045" s="134">
        <v>12000</v>
      </c>
      <c r="AF2045" s="26">
        <f t="shared" si="160"/>
        <v>12000</v>
      </c>
      <c r="AG2045" s="27">
        <v>42005</v>
      </c>
      <c r="AH2045" s="168">
        <v>42035</v>
      </c>
      <c r="AI2045" s="29" t="str">
        <f t="shared" si="157"/>
        <v>～</v>
      </c>
      <c r="AJ2045" s="178">
        <f t="shared" si="158"/>
        <v>43860</v>
      </c>
      <c r="AK2045" s="23" t="s">
        <v>7578</v>
      </c>
      <c r="AL2045" s="23" t="s">
        <v>7625</v>
      </c>
      <c r="AM2045" s="35">
        <v>42035</v>
      </c>
      <c r="AN2045" s="408">
        <f>IF($AA2045-data!$G$1=0,"　",IF(AK2045=0,"　",VLOOKUP($AK2045,data!$A$1:$H$264,8,FALSE)))</f>
        <v>0</v>
      </c>
      <c r="AO2045" s="35">
        <v>42033</v>
      </c>
      <c r="AP2045" s="134" t="s">
        <v>7594</v>
      </c>
      <c r="AQ2045" s="264" t="str">
        <f t="shared" si="161"/>
        <v/>
      </c>
    </row>
    <row r="2046" spans="1:43" s="74" customFormat="1" ht="24.75" customHeight="1" x14ac:dyDescent="0.15">
      <c r="A2046" s="297">
        <v>2043</v>
      </c>
      <c r="B2046" s="23" t="s">
        <v>7563</v>
      </c>
      <c r="C2046" s="24" t="s">
        <v>14373</v>
      </c>
      <c r="D2046" s="23" t="s">
        <v>4223</v>
      </c>
      <c r="E2046" s="23" t="s">
        <v>582</v>
      </c>
      <c r="F2046" s="24" t="s">
        <v>11168</v>
      </c>
      <c r="G2046" s="25" t="s">
        <v>7572</v>
      </c>
      <c r="H2046" s="23" t="s">
        <v>7573</v>
      </c>
      <c r="I2046" s="23" t="s">
        <v>11140</v>
      </c>
      <c r="J2046" s="25" t="s">
        <v>7574</v>
      </c>
      <c r="K2046" s="58" t="s">
        <v>7575</v>
      </c>
      <c r="L2046" s="58"/>
      <c r="M2046" s="23" t="s">
        <v>7576</v>
      </c>
      <c r="N2046" s="23" t="s">
        <v>7577</v>
      </c>
      <c r="O2046" s="25" t="s">
        <v>7566</v>
      </c>
      <c r="P2046" s="23" t="s">
        <v>3501</v>
      </c>
      <c r="Q2046" s="25" t="s">
        <v>7567</v>
      </c>
      <c r="R2046" s="58" t="s">
        <v>7569</v>
      </c>
      <c r="S2046" s="23" t="s">
        <v>7570</v>
      </c>
      <c r="T2046" s="23" t="s">
        <v>7571</v>
      </c>
      <c r="U2046" s="25" t="s">
        <v>7572</v>
      </c>
      <c r="V2046" s="23" t="s">
        <v>7573</v>
      </c>
      <c r="W2046" s="25" t="s">
        <v>7574</v>
      </c>
      <c r="X2046" s="58" t="s">
        <v>7575</v>
      </c>
      <c r="Y2046" s="23" t="s">
        <v>7576</v>
      </c>
      <c r="Z2046" s="23" t="s">
        <v>7577</v>
      </c>
      <c r="AA2046" s="33">
        <v>5</v>
      </c>
      <c r="AB2046" s="295" t="str">
        <f t="shared" si="159"/>
        <v>年間</v>
      </c>
      <c r="AC2046" s="268"/>
      <c r="AD2046" s="23">
        <v>1</v>
      </c>
      <c r="AE2046" s="134">
        <v>12000</v>
      </c>
      <c r="AF2046" s="26">
        <f t="shared" si="160"/>
        <v>12000</v>
      </c>
      <c r="AG2046" s="27">
        <v>42005</v>
      </c>
      <c r="AH2046" s="168">
        <v>42035</v>
      </c>
      <c r="AI2046" s="29" t="str">
        <f t="shared" si="157"/>
        <v>～</v>
      </c>
      <c r="AJ2046" s="178">
        <f t="shared" si="158"/>
        <v>43860</v>
      </c>
      <c r="AK2046" s="23" t="s">
        <v>7578</v>
      </c>
      <c r="AL2046" s="23" t="s">
        <v>7626</v>
      </c>
      <c r="AM2046" s="35">
        <v>42035</v>
      </c>
      <c r="AN2046" s="408">
        <f>IF($AA2046-data!$G$1=0,"　",IF(AK2046=0,"　",VLOOKUP($AK2046,data!$A$1:$H$264,8,FALSE)))</f>
        <v>0</v>
      </c>
      <c r="AO2046" s="35">
        <v>42033</v>
      </c>
      <c r="AP2046" s="134" t="s">
        <v>7594</v>
      </c>
      <c r="AQ2046" s="264" t="str">
        <f t="shared" si="161"/>
        <v/>
      </c>
    </row>
    <row r="2047" spans="1:43" s="74" customFormat="1" ht="24.75" customHeight="1" x14ac:dyDescent="0.15">
      <c r="A2047" s="297">
        <v>2044</v>
      </c>
      <c r="B2047" s="23" t="s">
        <v>7622</v>
      </c>
      <c r="C2047" s="24" t="s">
        <v>14373</v>
      </c>
      <c r="D2047" s="23" t="s">
        <v>4223</v>
      </c>
      <c r="E2047" s="23" t="s">
        <v>582</v>
      </c>
      <c r="F2047" s="24" t="s">
        <v>11168</v>
      </c>
      <c r="G2047" s="25" t="s">
        <v>7572</v>
      </c>
      <c r="H2047" s="23" t="s">
        <v>7573</v>
      </c>
      <c r="I2047" s="23" t="s">
        <v>11140</v>
      </c>
      <c r="J2047" s="25" t="s">
        <v>7574</v>
      </c>
      <c r="K2047" s="58" t="s">
        <v>7575</v>
      </c>
      <c r="L2047" s="58"/>
      <c r="M2047" s="23" t="s">
        <v>7576</v>
      </c>
      <c r="N2047" s="23" t="s">
        <v>7577</v>
      </c>
      <c r="O2047" s="25" t="s">
        <v>7566</v>
      </c>
      <c r="P2047" s="23" t="s">
        <v>3501</v>
      </c>
      <c r="Q2047" s="25" t="s">
        <v>7567</v>
      </c>
      <c r="R2047" s="58" t="s">
        <v>7569</v>
      </c>
      <c r="S2047" s="23" t="s">
        <v>7570</v>
      </c>
      <c r="T2047" s="23" t="s">
        <v>7571</v>
      </c>
      <c r="U2047" s="25" t="s">
        <v>7572</v>
      </c>
      <c r="V2047" s="23" t="s">
        <v>7573</v>
      </c>
      <c r="W2047" s="25" t="s">
        <v>7574</v>
      </c>
      <c r="X2047" s="58" t="s">
        <v>7575</v>
      </c>
      <c r="Y2047" s="23" t="s">
        <v>7576</v>
      </c>
      <c r="Z2047" s="23" t="s">
        <v>7577</v>
      </c>
      <c r="AA2047" s="33">
        <v>5</v>
      </c>
      <c r="AB2047" s="295" t="str">
        <f t="shared" si="159"/>
        <v>年間</v>
      </c>
      <c r="AC2047" s="268"/>
      <c r="AD2047" s="23">
        <v>1</v>
      </c>
      <c r="AE2047" s="134">
        <v>12000</v>
      </c>
      <c r="AF2047" s="26">
        <f t="shared" si="160"/>
        <v>12000</v>
      </c>
      <c r="AG2047" s="27">
        <v>42005</v>
      </c>
      <c r="AH2047" s="168">
        <v>42035</v>
      </c>
      <c r="AI2047" s="29" t="str">
        <f t="shared" si="157"/>
        <v>～</v>
      </c>
      <c r="AJ2047" s="178">
        <f t="shared" si="158"/>
        <v>43860</v>
      </c>
      <c r="AK2047" s="23" t="s">
        <v>7578</v>
      </c>
      <c r="AL2047" s="23" t="s">
        <v>7627</v>
      </c>
      <c r="AM2047" s="35">
        <v>42035</v>
      </c>
      <c r="AN2047" s="408">
        <f>IF($AA2047-data!$G$1=0,"　",IF(AK2047=0,"　",VLOOKUP($AK2047,data!$A$1:$H$264,8,FALSE)))</f>
        <v>0</v>
      </c>
      <c r="AO2047" s="35">
        <v>42033</v>
      </c>
      <c r="AP2047" s="134" t="s">
        <v>7594</v>
      </c>
      <c r="AQ2047" s="264" t="str">
        <f t="shared" si="161"/>
        <v/>
      </c>
    </row>
    <row r="2048" spans="1:43" s="74" customFormat="1" ht="24.75" customHeight="1" x14ac:dyDescent="0.15">
      <c r="A2048" s="297">
        <v>2045</v>
      </c>
      <c r="B2048" s="23" t="s">
        <v>7563</v>
      </c>
      <c r="C2048" s="24" t="s">
        <v>14373</v>
      </c>
      <c r="D2048" s="23" t="s">
        <v>4223</v>
      </c>
      <c r="E2048" s="23" t="s">
        <v>582</v>
      </c>
      <c r="F2048" s="24" t="s">
        <v>11168</v>
      </c>
      <c r="G2048" s="25" t="s">
        <v>7572</v>
      </c>
      <c r="H2048" s="23" t="s">
        <v>7573</v>
      </c>
      <c r="I2048" s="23" t="s">
        <v>11140</v>
      </c>
      <c r="J2048" s="25" t="s">
        <v>7574</v>
      </c>
      <c r="K2048" s="58" t="s">
        <v>7575</v>
      </c>
      <c r="L2048" s="58"/>
      <c r="M2048" s="23" t="s">
        <v>7576</v>
      </c>
      <c r="N2048" s="23" t="s">
        <v>7577</v>
      </c>
      <c r="O2048" s="25" t="s">
        <v>7566</v>
      </c>
      <c r="P2048" s="23" t="s">
        <v>3501</v>
      </c>
      <c r="Q2048" s="25" t="s">
        <v>7567</v>
      </c>
      <c r="R2048" s="58" t="s">
        <v>7569</v>
      </c>
      <c r="S2048" s="23" t="s">
        <v>7570</v>
      </c>
      <c r="T2048" s="23" t="s">
        <v>7571</v>
      </c>
      <c r="U2048" s="25" t="s">
        <v>7572</v>
      </c>
      <c r="V2048" s="23" t="s">
        <v>7573</v>
      </c>
      <c r="W2048" s="25" t="s">
        <v>7574</v>
      </c>
      <c r="X2048" s="58" t="s">
        <v>7575</v>
      </c>
      <c r="Y2048" s="23" t="s">
        <v>7576</v>
      </c>
      <c r="Z2048" s="23" t="s">
        <v>7577</v>
      </c>
      <c r="AA2048" s="33">
        <v>5</v>
      </c>
      <c r="AB2048" s="295" t="str">
        <f t="shared" si="159"/>
        <v>年間</v>
      </c>
      <c r="AC2048" s="268"/>
      <c r="AD2048" s="23">
        <v>1</v>
      </c>
      <c r="AE2048" s="134">
        <v>12000</v>
      </c>
      <c r="AF2048" s="26">
        <f t="shared" si="160"/>
        <v>12000</v>
      </c>
      <c r="AG2048" s="27">
        <v>42005</v>
      </c>
      <c r="AH2048" s="168">
        <v>42035</v>
      </c>
      <c r="AI2048" s="29" t="str">
        <f t="shared" si="157"/>
        <v>～</v>
      </c>
      <c r="AJ2048" s="178">
        <f t="shared" si="158"/>
        <v>43860</v>
      </c>
      <c r="AK2048" s="23" t="s">
        <v>7578</v>
      </c>
      <c r="AL2048" s="23" t="s">
        <v>7628</v>
      </c>
      <c r="AM2048" s="35">
        <v>42035</v>
      </c>
      <c r="AN2048" s="408">
        <f>IF($AA2048-data!$G$1=0,"　",IF(AK2048=0,"　",VLOOKUP($AK2048,data!$A$1:$H$264,8,FALSE)))</f>
        <v>0</v>
      </c>
      <c r="AO2048" s="35">
        <v>42033</v>
      </c>
      <c r="AP2048" s="134" t="s">
        <v>7594</v>
      </c>
      <c r="AQ2048" s="264" t="str">
        <f t="shared" si="161"/>
        <v/>
      </c>
    </row>
    <row r="2049" spans="1:43" s="74" customFormat="1" ht="24.75" customHeight="1" x14ac:dyDescent="0.15">
      <c r="A2049" s="297">
        <v>2046</v>
      </c>
      <c r="B2049" s="23" t="s">
        <v>7621</v>
      </c>
      <c r="C2049" s="24" t="s">
        <v>14373</v>
      </c>
      <c r="D2049" s="23" t="s">
        <v>4223</v>
      </c>
      <c r="E2049" s="23" t="s">
        <v>582</v>
      </c>
      <c r="F2049" s="24" t="s">
        <v>11168</v>
      </c>
      <c r="G2049" s="25" t="s">
        <v>7572</v>
      </c>
      <c r="H2049" s="23" t="s">
        <v>7573</v>
      </c>
      <c r="I2049" s="23" t="s">
        <v>11140</v>
      </c>
      <c r="J2049" s="25" t="s">
        <v>7574</v>
      </c>
      <c r="K2049" s="58" t="s">
        <v>7575</v>
      </c>
      <c r="L2049" s="58"/>
      <c r="M2049" s="23" t="s">
        <v>7576</v>
      </c>
      <c r="N2049" s="23" t="s">
        <v>7577</v>
      </c>
      <c r="O2049" s="25" t="s">
        <v>7566</v>
      </c>
      <c r="P2049" s="23" t="s">
        <v>3501</v>
      </c>
      <c r="Q2049" s="25" t="s">
        <v>7567</v>
      </c>
      <c r="R2049" s="58" t="s">
        <v>7569</v>
      </c>
      <c r="S2049" s="23" t="s">
        <v>7570</v>
      </c>
      <c r="T2049" s="23" t="s">
        <v>7571</v>
      </c>
      <c r="U2049" s="25" t="s">
        <v>7572</v>
      </c>
      <c r="V2049" s="23" t="s">
        <v>7573</v>
      </c>
      <c r="W2049" s="25" t="s">
        <v>7574</v>
      </c>
      <c r="X2049" s="58" t="s">
        <v>7575</v>
      </c>
      <c r="Y2049" s="23" t="s">
        <v>7576</v>
      </c>
      <c r="Z2049" s="23" t="s">
        <v>7577</v>
      </c>
      <c r="AA2049" s="33">
        <v>5</v>
      </c>
      <c r="AB2049" s="295" t="str">
        <f t="shared" si="159"/>
        <v>年間</v>
      </c>
      <c r="AC2049" s="268"/>
      <c r="AD2049" s="23">
        <v>1</v>
      </c>
      <c r="AE2049" s="134">
        <v>12000</v>
      </c>
      <c r="AF2049" s="26">
        <f t="shared" si="160"/>
        <v>12000</v>
      </c>
      <c r="AG2049" s="27">
        <v>42005</v>
      </c>
      <c r="AH2049" s="168">
        <v>42035</v>
      </c>
      <c r="AI2049" s="29" t="str">
        <f t="shared" si="157"/>
        <v>～</v>
      </c>
      <c r="AJ2049" s="178">
        <f t="shared" si="158"/>
        <v>43860</v>
      </c>
      <c r="AK2049" s="23" t="s">
        <v>7578</v>
      </c>
      <c r="AL2049" s="23" t="s">
        <v>7629</v>
      </c>
      <c r="AM2049" s="35">
        <v>42035</v>
      </c>
      <c r="AN2049" s="408">
        <f>IF($AA2049-data!$G$1=0,"　",IF(AK2049=0,"　",VLOOKUP($AK2049,data!$A$1:$H$264,8,FALSE)))</f>
        <v>0</v>
      </c>
      <c r="AO2049" s="35">
        <v>42033</v>
      </c>
      <c r="AP2049" s="134" t="s">
        <v>7594</v>
      </c>
      <c r="AQ2049" s="264" t="str">
        <f t="shared" si="161"/>
        <v/>
      </c>
    </row>
    <row r="2050" spans="1:43" s="74" customFormat="1" ht="24.75" customHeight="1" x14ac:dyDescent="0.15">
      <c r="A2050" s="297">
        <v>2047</v>
      </c>
      <c r="B2050" s="23" t="s">
        <v>7630</v>
      </c>
      <c r="C2050" s="24" t="s">
        <v>14373</v>
      </c>
      <c r="D2050" s="23" t="s">
        <v>7565</v>
      </c>
      <c r="E2050" s="23" t="s">
        <v>582</v>
      </c>
      <c r="F2050" s="24" t="s">
        <v>11168</v>
      </c>
      <c r="G2050" s="25" t="s">
        <v>7572</v>
      </c>
      <c r="H2050" s="23" t="s">
        <v>7573</v>
      </c>
      <c r="I2050" s="23" t="s">
        <v>11140</v>
      </c>
      <c r="J2050" s="25" t="s">
        <v>7574</v>
      </c>
      <c r="K2050" s="58" t="s">
        <v>7575</v>
      </c>
      <c r="L2050" s="58"/>
      <c r="M2050" s="23" t="s">
        <v>7576</v>
      </c>
      <c r="N2050" s="23" t="s">
        <v>7577</v>
      </c>
      <c r="O2050" s="25" t="s">
        <v>7566</v>
      </c>
      <c r="P2050" s="23" t="s">
        <v>7568</v>
      </c>
      <c r="Q2050" s="25" t="s">
        <v>7567</v>
      </c>
      <c r="R2050" s="58" t="s">
        <v>7569</v>
      </c>
      <c r="S2050" s="23" t="s">
        <v>7570</v>
      </c>
      <c r="T2050" s="23" t="s">
        <v>7571</v>
      </c>
      <c r="U2050" s="25" t="s">
        <v>7572</v>
      </c>
      <c r="V2050" s="23" t="s">
        <v>7573</v>
      </c>
      <c r="W2050" s="25" t="s">
        <v>7574</v>
      </c>
      <c r="X2050" s="58" t="s">
        <v>7575</v>
      </c>
      <c r="Y2050" s="23" t="s">
        <v>7576</v>
      </c>
      <c r="Z2050" s="23" t="s">
        <v>7577</v>
      </c>
      <c r="AA2050" s="33">
        <v>5</v>
      </c>
      <c r="AB2050" s="295" t="str">
        <f t="shared" si="159"/>
        <v>年間</v>
      </c>
      <c r="AC2050" s="268"/>
      <c r="AD2050" s="23">
        <v>1</v>
      </c>
      <c r="AE2050" s="134">
        <v>11400</v>
      </c>
      <c r="AF2050" s="26">
        <f t="shared" si="160"/>
        <v>11400</v>
      </c>
      <c r="AG2050" s="27">
        <v>42005</v>
      </c>
      <c r="AH2050" s="168">
        <v>42035</v>
      </c>
      <c r="AI2050" s="29" t="str">
        <f t="shared" si="157"/>
        <v>～</v>
      </c>
      <c r="AJ2050" s="178">
        <f t="shared" si="158"/>
        <v>43860</v>
      </c>
      <c r="AK2050" s="23" t="s">
        <v>4686</v>
      </c>
      <c r="AL2050" s="23" t="s">
        <v>7631</v>
      </c>
      <c r="AM2050" s="35">
        <v>42035</v>
      </c>
      <c r="AN2050" s="408">
        <f>IF($AA2050-data!$G$1=0,"　",IF(AK2050=0,"　",VLOOKUP($AK2050,data!$A$1:$H$264,8,FALSE)))</f>
        <v>0</v>
      </c>
      <c r="AO2050" s="35">
        <v>42033</v>
      </c>
      <c r="AP2050" s="134" t="s">
        <v>7594</v>
      </c>
      <c r="AQ2050" s="264" t="str">
        <f t="shared" si="161"/>
        <v/>
      </c>
    </row>
    <row r="2051" spans="1:43" s="74" customFormat="1" ht="24.75" customHeight="1" x14ac:dyDescent="0.15">
      <c r="A2051" s="297">
        <v>2048</v>
      </c>
      <c r="B2051" s="23" t="s">
        <v>7564</v>
      </c>
      <c r="C2051" s="24" t="s">
        <v>14373</v>
      </c>
      <c r="D2051" s="23" t="s">
        <v>4223</v>
      </c>
      <c r="E2051" s="23" t="s">
        <v>582</v>
      </c>
      <c r="F2051" s="24" t="s">
        <v>11168</v>
      </c>
      <c r="G2051" s="25" t="s">
        <v>7572</v>
      </c>
      <c r="H2051" s="23" t="s">
        <v>7573</v>
      </c>
      <c r="I2051" s="23" t="s">
        <v>11140</v>
      </c>
      <c r="J2051" s="25" t="s">
        <v>7574</v>
      </c>
      <c r="K2051" s="58" t="s">
        <v>7575</v>
      </c>
      <c r="L2051" s="58"/>
      <c r="M2051" s="23" t="s">
        <v>7576</v>
      </c>
      <c r="N2051" s="23" t="s">
        <v>7577</v>
      </c>
      <c r="O2051" s="25" t="s">
        <v>7566</v>
      </c>
      <c r="P2051" s="23" t="s">
        <v>3501</v>
      </c>
      <c r="Q2051" s="25" t="s">
        <v>7567</v>
      </c>
      <c r="R2051" s="58" t="s">
        <v>7569</v>
      </c>
      <c r="S2051" s="23" t="s">
        <v>7570</v>
      </c>
      <c r="T2051" s="23" t="s">
        <v>7571</v>
      </c>
      <c r="U2051" s="25" t="s">
        <v>7572</v>
      </c>
      <c r="V2051" s="23" t="s">
        <v>7573</v>
      </c>
      <c r="W2051" s="25" t="s">
        <v>7574</v>
      </c>
      <c r="X2051" s="58" t="s">
        <v>7575</v>
      </c>
      <c r="Y2051" s="23" t="s">
        <v>7576</v>
      </c>
      <c r="Z2051" s="23" t="s">
        <v>7577</v>
      </c>
      <c r="AA2051" s="33">
        <v>5</v>
      </c>
      <c r="AB2051" s="295" t="str">
        <f t="shared" si="159"/>
        <v>年間</v>
      </c>
      <c r="AC2051" s="268"/>
      <c r="AD2051" s="23">
        <v>1</v>
      </c>
      <c r="AE2051" s="134">
        <v>11400</v>
      </c>
      <c r="AF2051" s="26">
        <f t="shared" si="160"/>
        <v>11400</v>
      </c>
      <c r="AG2051" s="27">
        <v>42005</v>
      </c>
      <c r="AH2051" s="168">
        <v>42035</v>
      </c>
      <c r="AI2051" s="29" t="str">
        <f t="shared" si="157"/>
        <v>～</v>
      </c>
      <c r="AJ2051" s="178">
        <f t="shared" si="158"/>
        <v>43860</v>
      </c>
      <c r="AK2051" s="23" t="s">
        <v>4686</v>
      </c>
      <c r="AL2051" s="23" t="s">
        <v>7597</v>
      </c>
      <c r="AM2051" s="35">
        <v>42035</v>
      </c>
      <c r="AN2051" s="408">
        <f>IF($AA2051-data!$G$1=0,"　",IF(AK2051=0,"　",VLOOKUP($AK2051,data!$A$1:$H$264,8,FALSE)))</f>
        <v>0</v>
      </c>
      <c r="AO2051" s="35">
        <v>42033</v>
      </c>
      <c r="AP2051" s="134" t="s">
        <v>7594</v>
      </c>
      <c r="AQ2051" s="264" t="str">
        <f t="shared" si="161"/>
        <v/>
      </c>
    </row>
    <row r="2052" spans="1:43" s="74" customFormat="1" ht="24.75" customHeight="1" x14ac:dyDescent="0.15">
      <c r="A2052" s="297">
        <v>2049</v>
      </c>
      <c r="B2052" s="23" t="s">
        <v>7632</v>
      </c>
      <c r="C2052" s="24" t="s">
        <v>14373</v>
      </c>
      <c r="D2052" s="23" t="s">
        <v>7565</v>
      </c>
      <c r="E2052" s="23" t="s">
        <v>582</v>
      </c>
      <c r="F2052" s="24" t="s">
        <v>11168</v>
      </c>
      <c r="G2052" s="25" t="s">
        <v>7572</v>
      </c>
      <c r="H2052" s="23" t="s">
        <v>7573</v>
      </c>
      <c r="I2052" s="23" t="s">
        <v>11140</v>
      </c>
      <c r="J2052" s="25" t="s">
        <v>7574</v>
      </c>
      <c r="K2052" s="58" t="s">
        <v>7575</v>
      </c>
      <c r="L2052" s="58"/>
      <c r="M2052" s="23" t="s">
        <v>7576</v>
      </c>
      <c r="N2052" s="23" t="s">
        <v>7577</v>
      </c>
      <c r="O2052" s="25" t="s">
        <v>7566</v>
      </c>
      <c r="P2052" s="23" t="s">
        <v>7568</v>
      </c>
      <c r="Q2052" s="25" t="s">
        <v>7567</v>
      </c>
      <c r="R2052" s="58" t="s">
        <v>7569</v>
      </c>
      <c r="S2052" s="23" t="s">
        <v>7570</v>
      </c>
      <c r="T2052" s="23" t="s">
        <v>7571</v>
      </c>
      <c r="U2052" s="25" t="s">
        <v>7572</v>
      </c>
      <c r="V2052" s="23" t="s">
        <v>7573</v>
      </c>
      <c r="W2052" s="25" t="s">
        <v>7574</v>
      </c>
      <c r="X2052" s="58" t="s">
        <v>7575</v>
      </c>
      <c r="Y2052" s="23" t="s">
        <v>7576</v>
      </c>
      <c r="Z2052" s="23" t="s">
        <v>7577</v>
      </c>
      <c r="AA2052" s="33">
        <v>5</v>
      </c>
      <c r="AB2052" s="295" t="str">
        <f t="shared" si="159"/>
        <v>年間</v>
      </c>
      <c r="AC2052" s="268"/>
      <c r="AD2052" s="23">
        <v>1</v>
      </c>
      <c r="AE2052" s="134">
        <v>134400</v>
      </c>
      <c r="AF2052" s="26">
        <f t="shared" si="160"/>
        <v>134400</v>
      </c>
      <c r="AG2052" s="27">
        <v>42005</v>
      </c>
      <c r="AH2052" s="168">
        <v>42035</v>
      </c>
      <c r="AI2052" s="29" t="str">
        <f t="shared" ref="AI2052:AI2115" si="162">IF(ISBLANK($AH2052),"","～")</f>
        <v>～</v>
      </c>
      <c r="AJ2052" s="178">
        <f t="shared" ref="AJ2052:AJ2115" si="163">IF(ISBLANK($AH2052),"",DATE(YEAR($AH2052)+$AA2052,MONTH($AH2052),DAY($AH2052)-1))</f>
        <v>43860</v>
      </c>
      <c r="AK2052" s="23" t="s">
        <v>5457</v>
      </c>
      <c r="AL2052" s="23" t="s">
        <v>7633</v>
      </c>
      <c r="AM2052" s="35">
        <v>42035</v>
      </c>
      <c r="AN2052" s="408" t="str">
        <f>IF($AA2052-data!$G$1=0,"　",IF(AK2052=0,"　",VLOOKUP($AK2052,data!$A$1:$H$264,8,FALSE)))</f>
        <v>消耗部品交換対象</v>
      </c>
      <c r="AO2052" s="35">
        <v>42033</v>
      </c>
      <c r="AP2052" s="134" t="s">
        <v>7594</v>
      </c>
      <c r="AQ2052" s="264">
        <f t="shared" si="161"/>
        <v>43100</v>
      </c>
    </row>
    <row r="2053" spans="1:43" ht="24.75" customHeight="1" x14ac:dyDescent="0.15">
      <c r="A2053" s="297">
        <v>2050</v>
      </c>
      <c r="B2053" s="23" t="s">
        <v>7634</v>
      </c>
      <c r="C2053" s="24" t="s">
        <v>14373</v>
      </c>
      <c r="D2053" s="23" t="s">
        <v>7565</v>
      </c>
      <c r="E2053" s="23" t="s">
        <v>582</v>
      </c>
      <c r="F2053" s="24" t="s">
        <v>11168</v>
      </c>
      <c r="G2053" s="25" t="s">
        <v>7635</v>
      </c>
      <c r="H2053" s="23" t="s">
        <v>7636</v>
      </c>
      <c r="I2053" s="23" t="s">
        <v>11140</v>
      </c>
      <c r="J2053" s="25" t="s">
        <v>7637</v>
      </c>
      <c r="K2053" s="58" t="s">
        <v>7589</v>
      </c>
      <c r="L2053" s="58"/>
      <c r="M2053" s="23" t="s">
        <v>7590</v>
      </c>
      <c r="N2053" s="23" t="s">
        <v>7591</v>
      </c>
      <c r="O2053" s="25" t="s">
        <v>7580</v>
      </c>
      <c r="P2053" s="23" t="s">
        <v>7581</v>
      </c>
      <c r="Q2053" s="25" t="s">
        <v>7582</v>
      </c>
      <c r="R2053" s="58" t="s">
        <v>7583</v>
      </c>
      <c r="S2053" s="23" t="s">
        <v>7584</v>
      </c>
      <c r="T2053" s="23" t="s">
        <v>7585</v>
      </c>
      <c r="U2053" s="25" t="s">
        <v>7586</v>
      </c>
      <c r="V2053" s="23" t="s">
        <v>7587</v>
      </c>
      <c r="W2053" s="25" t="s">
        <v>7588</v>
      </c>
      <c r="X2053" s="58" t="s">
        <v>7589</v>
      </c>
      <c r="Y2053" s="23" t="s">
        <v>7590</v>
      </c>
      <c r="Z2053" s="23" t="s">
        <v>7591</v>
      </c>
      <c r="AA2053" s="33">
        <v>5</v>
      </c>
      <c r="AB2053" s="295" t="str">
        <f t="shared" ref="AB2053:AB2116" si="164">IF(ISBLANK($AA2053),"","年間")</f>
        <v>年間</v>
      </c>
      <c r="AC2053" s="268"/>
      <c r="AD2053" s="23">
        <v>1</v>
      </c>
      <c r="AE2053" s="134">
        <v>40200</v>
      </c>
      <c r="AF2053" s="26">
        <f t="shared" ref="AF2053:AF2116" si="165">IF(ISBLANK($AE2053),"",$AE2053*$AD2053)</f>
        <v>40200</v>
      </c>
      <c r="AG2053" s="27">
        <v>42005</v>
      </c>
      <c r="AH2053" s="168">
        <v>42031</v>
      </c>
      <c r="AI2053" s="29" t="str">
        <f t="shared" si="162"/>
        <v>～</v>
      </c>
      <c r="AJ2053" s="178">
        <f t="shared" si="163"/>
        <v>43856</v>
      </c>
      <c r="AK2053" s="23" t="s">
        <v>7592</v>
      </c>
      <c r="AL2053" s="23" t="s">
        <v>7639</v>
      </c>
      <c r="AM2053" s="35">
        <v>42031</v>
      </c>
      <c r="AN2053" s="408">
        <f>IF($AA2053-data!$G$1=0,"　",IF(AK2053=0,"　",VLOOKUP($AK2053,data!$A$1:$H$264,8,FALSE)))</f>
        <v>0</v>
      </c>
      <c r="AO2053" s="35">
        <v>42033</v>
      </c>
      <c r="AP2053" s="134" t="s">
        <v>7595</v>
      </c>
      <c r="AQ2053" s="264" t="str">
        <f t="shared" ref="AQ2053:AQ2116" si="166">IF(COUNTIF($AN2053,"*消耗部品交換対象*"),IF(ISBLANK($AH2053),"契約期間 未入力",EDATE($AH2053,35)),"")</f>
        <v/>
      </c>
    </row>
    <row r="2054" spans="1:43" ht="24.75" customHeight="1" x14ac:dyDescent="0.15">
      <c r="A2054" s="297">
        <v>2051</v>
      </c>
      <c r="B2054" s="23" t="s">
        <v>7579</v>
      </c>
      <c r="C2054" s="24" t="s">
        <v>14373</v>
      </c>
      <c r="D2054" s="23" t="s">
        <v>4223</v>
      </c>
      <c r="E2054" s="23" t="s">
        <v>582</v>
      </c>
      <c r="F2054" s="24" t="s">
        <v>11168</v>
      </c>
      <c r="G2054" s="25" t="s">
        <v>7586</v>
      </c>
      <c r="H2054" s="23" t="s">
        <v>7636</v>
      </c>
      <c r="I2054" s="23" t="s">
        <v>11140</v>
      </c>
      <c r="J2054" s="25" t="s">
        <v>7637</v>
      </c>
      <c r="K2054" s="58" t="s">
        <v>7589</v>
      </c>
      <c r="L2054" s="58"/>
      <c r="M2054" s="23" t="s">
        <v>7590</v>
      </c>
      <c r="N2054" s="23" t="s">
        <v>7591</v>
      </c>
      <c r="O2054" s="25" t="s">
        <v>7580</v>
      </c>
      <c r="P2054" s="23" t="s">
        <v>7581</v>
      </c>
      <c r="Q2054" s="25" t="s">
        <v>7582</v>
      </c>
      <c r="R2054" s="58" t="s">
        <v>7583</v>
      </c>
      <c r="S2054" s="23" t="s">
        <v>7584</v>
      </c>
      <c r="T2054" s="23" t="s">
        <v>7585</v>
      </c>
      <c r="U2054" s="25" t="s">
        <v>7586</v>
      </c>
      <c r="V2054" s="23" t="s">
        <v>7587</v>
      </c>
      <c r="W2054" s="25" t="s">
        <v>7588</v>
      </c>
      <c r="X2054" s="58" t="s">
        <v>7589</v>
      </c>
      <c r="Y2054" s="23" t="s">
        <v>7590</v>
      </c>
      <c r="Z2054" s="23" t="s">
        <v>7591</v>
      </c>
      <c r="AA2054" s="33">
        <v>5</v>
      </c>
      <c r="AB2054" s="295" t="str">
        <f t="shared" si="164"/>
        <v>年間</v>
      </c>
      <c r="AC2054" s="268"/>
      <c r="AD2054" s="23">
        <v>1</v>
      </c>
      <c r="AE2054" s="134">
        <v>40200</v>
      </c>
      <c r="AF2054" s="26">
        <f t="shared" si="165"/>
        <v>40200</v>
      </c>
      <c r="AG2054" s="27">
        <v>42005</v>
      </c>
      <c r="AH2054" s="168">
        <v>42031</v>
      </c>
      <c r="AI2054" s="29" t="str">
        <f t="shared" si="162"/>
        <v>～</v>
      </c>
      <c r="AJ2054" s="178">
        <f t="shared" si="163"/>
        <v>43856</v>
      </c>
      <c r="AK2054" s="23" t="s">
        <v>7592</v>
      </c>
      <c r="AL2054" s="23" t="s">
        <v>7640</v>
      </c>
      <c r="AM2054" s="35">
        <v>42031</v>
      </c>
      <c r="AN2054" s="408">
        <f>IF($AA2054-data!$G$1=0,"　",IF(AK2054=0,"　",VLOOKUP($AK2054,data!$A$1:$H$264,8,FALSE)))</f>
        <v>0</v>
      </c>
      <c r="AO2054" s="35">
        <v>42033</v>
      </c>
      <c r="AP2054" s="134" t="s">
        <v>7595</v>
      </c>
      <c r="AQ2054" s="264" t="str">
        <f t="shared" si="166"/>
        <v/>
      </c>
    </row>
    <row r="2055" spans="1:43" ht="24.75" customHeight="1" x14ac:dyDescent="0.15">
      <c r="A2055" s="297">
        <v>2052</v>
      </c>
      <c r="B2055" s="23" t="s">
        <v>7641</v>
      </c>
      <c r="C2055" s="24" t="s">
        <v>14373</v>
      </c>
      <c r="D2055" s="23" t="s">
        <v>7596</v>
      </c>
      <c r="E2055" s="23" t="s">
        <v>582</v>
      </c>
      <c r="F2055" s="24" t="s">
        <v>11168</v>
      </c>
      <c r="G2055" s="25" t="s">
        <v>7642</v>
      </c>
      <c r="H2055" s="23" t="s">
        <v>7636</v>
      </c>
      <c r="I2055" s="23" t="s">
        <v>11140</v>
      </c>
      <c r="J2055" s="25" t="s">
        <v>7637</v>
      </c>
      <c r="K2055" s="58" t="s">
        <v>7638</v>
      </c>
      <c r="L2055" s="58"/>
      <c r="M2055" s="23" t="s">
        <v>7590</v>
      </c>
      <c r="N2055" s="23" t="s">
        <v>7591</v>
      </c>
      <c r="O2055" s="25" t="s">
        <v>7580</v>
      </c>
      <c r="P2055" s="23" t="s">
        <v>7581</v>
      </c>
      <c r="Q2055" s="25" t="s">
        <v>7582</v>
      </c>
      <c r="R2055" s="58" t="s">
        <v>7583</v>
      </c>
      <c r="S2055" s="23" t="s">
        <v>7584</v>
      </c>
      <c r="T2055" s="23" t="s">
        <v>7585</v>
      </c>
      <c r="U2055" s="25" t="s">
        <v>7586</v>
      </c>
      <c r="V2055" s="23" t="s">
        <v>7587</v>
      </c>
      <c r="W2055" s="25" t="s">
        <v>7588</v>
      </c>
      <c r="X2055" s="58" t="s">
        <v>7589</v>
      </c>
      <c r="Y2055" s="23" t="s">
        <v>7590</v>
      </c>
      <c r="Z2055" s="23" t="s">
        <v>7591</v>
      </c>
      <c r="AA2055" s="33">
        <v>5</v>
      </c>
      <c r="AB2055" s="295" t="str">
        <f t="shared" si="164"/>
        <v>年間</v>
      </c>
      <c r="AC2055" s="268"/>
      <c r="AD2055" s="23">
        <v>1</v>
      </c>
      <c r="AE2055" s="134">
        <v>87000</v>
      </c>
      <c r="AF2055" s="26">
        <f t="shared" si="165"/>
        <v>87000</v>
      </c>
      <c r="AG2055" s="27">
        <v>42005</v>
      </c>
      <c r="AH2055" s="168">
        <v>42031</v>
      </c>
      <c r="AI2055" s="29" t="str">
        <f t="shared" si="162"/>
        <v>～</v>
      </c>
      <c r="AJ2055" s="178">
        <f t="shared" si="163"/>
        <v>43856</v>
      </c>
      <c r="AK2055" s="23" t="s">
        <v>7082</v>
      </c>
      <c r="AL2055" s="23" t="s">
        <v>7593</v>
      </c>
      <c r="AM2055" s="35">
        <v>42031</v>
      </c>
      <c r="AN2055" s="408" t="str">
        <f>IF($AA2055-data!$G$1=0,"　",IF(AK2055=0,"　",VLOOKUP($AK2055,data!$A$1:$H$264,8,FALSE)))</f>
        <v>消耗部品交換対象</v>
      </c>
      <c r="AO2055" s="35">
        <v>42033</v>
      </c>
      <c r="AP2055" s="134" t="s">
        <v>7595</v>
      </c>
      <c r="AQ2055" s="264">
        <f t="shared" si="166"/>
        <v>43096</v>
      </c>
    </row>
    <row r="2056" spans="1:43" s="74" customFormat="1" ht="24.75" customHeight="1" x14ac:dyDescent="0.15">
      <c r="A2056" s="297">
        <v>2053</v>
      </c>
      <c r="B2056" s="23" t="s">
        <v>7644</v>
      </c>
      <c r="C2056" s="24" t="s">
        <v>2344</v>
      </c>
      <c r="D2056" s="23"/>
      <c r="E2056" s="23"/>
      <c r="F2056" s="23"/>
      <c r="G2056" s="23"/>
      <c r="H2056" s="23"/>
      <c r="I2056" s="23"/>
      <c r="J2056" s="23"/>
      <c r="K2056" s="23"/>
      <c r="L2056" s="23"/>
      <c r="M2056" s="23"/>
      <c r="N2056" s="23"/>
      <c r="O2056" s="23"/>
      <c r="P2056" s="23"/>
      <c r="Q2056" s="23"/>
      <c r="R2056" s="23"/>
      <c r="S2056" s="23"/>
      <c r="T2056" s="23"/>
      <c r="U2056" s="23"/>
      <c r="V2056" s="23"/>
      <c r="W2056" s="23"/>
      <c r="X2056" s="23"/>
      <c r="Y2056" s="23"/>
      <c r="Z2056" s="23"/>
      <c r="AA2056" s="33"/>
      <c r="AB2056" s="295" t="str">
        <f t="shared" si="164"/>
        <v/>
      </c>
      <c r="AC2056" s="268"/>
      <c r="AD2056" s="23"/>
      <c r="AE2056" s="134"/>
      <c r="AF2056" s="94" t="str">
        <f t="shared" si="165"/>
        <v/>
      </c>
      <c r="AG2056" s="27"/>
      <c r="AH2056" s="168"/>
      <c r="AI2056" s="29" t="str">
        <f t="shared" si="162"/>
        <v/>
      </c>
      <c r="AJ2056" s="178" t="str">
        <f t="shared" si="163"/>
        <v/>
      </c>
      <c r="AK2056" s="23"/>
      <c r="AL2056" s="23"/>
      <c r="AM2056" s="23"/>
      <c r="AN2056" s="408" t="str">
        <f>IF($AA2056-data!$G$1=0,"　",IF(AK2056=0,"　",VLOOKUP($AK2056,data!$A$1:$H$264,8,FALSE)))</f>
        <v>　</v>
      </c>
      <c r="AO2056" s="35"/>
      <c r="AP2056" s="134"/>
      <c r="AQ2056" s="264" t="str">
        <f t="shared" si="166"/>
        <v/>
      </c>
    </row>
    <row r="2057" spans="1:43" s="74" customFormat="1" ht="24.75" customHeight="1" x14ac:dyDescent="0.15">
      <c r="A2057" s="297">
        <v>2054</v>
      </c>
      <c r="B2057" s="23" t="s">
        <v>7645</v>
      </c>
      <c r="C2057" s="24" t="s">
        <v>2344</v>
      </c>
      <c r="D2057" s="23"/>
      <c r="E2057" s="23"/>
      <c r="F2057" s="23"/>
      <c r="G2057" s="23"/>
      <c r="H2057" s="23"/>
      <c r="I2057" s="23"/>
      <c r="J2057" s="23"/>
      <c r="K2057" s="23"/>
      <c r="L2057" s="23"/>
      <c r="M2057" s="23"/>
      <c r="N2057" s="23"/>
      <c r="O2057" s="23"/>
      <c r="P2057" s="23"/>
      <c r="Q2057" s="23"/>
      <c r="R2057" s="23"/>
      <c r="S2057" s="23"/>
      <c r="T2057" s="23"/>
      <c r="U2057" s="23"/>
      <c r="V2057" s="23"/>
      <c r="W2057" s="23"/>
      <c r="X2057" s="23"/>
      <c r="Y2057" s="23"/>
      <c r="Z2057" s="23"/>
      <c r="AA2057" s="33"/>
      <c r="AB2057" s="295" t="str">
        <f t="shared" si="164"/>
        <v/>
      </c>
      <c r="AC2057" s="268"/>
      <c r="AD2057" s="23"/>
      <c r="AE2057" s="134"/>
      <c r="AF2057" s="94" t="str">
        <f t="shared" si="165"/>
        <v/>
      </c>
      <c r="AG2057" s="27"/>
      <c r="AH2057" s="168"/>
      <c r="AI2057" s="29" t="str">
        <f t="shared" si="162"/>
        <v/>
      </c>
      <c r="AJ2057" s="178" t="str">
        <f t="shared" si="163"/>
        <v/>
      </c>
      <c r="AK2057" s="23"/>
      <c r="AL2057" s="23"/>
      <c r="AM2057" s="23"/>
      <c r="AN2057" s="408" t="str">
        <f>IF($AA2057-data!$G$1=0,"　",IF(AK2057=0,"　",VLOOKUP($AK2057,data!$A$1:$H$264,8,FALSE)))</f>
        <v>　</v>
      </c>
      <c r="AO2057" s="35"/>
      <c r="AP2057" s="134"/>
      <c r="AQ2057" s="264" t="str">
        <f t="shared" si="166"/>
        <v/>
      </c>
    </row>
    <row r="2058" spans="1:43" ht="24.75" customHeight="1" x14ac:dyDescent="0.15">
      <c r="A2058" s="297">
        <v>2055</v>
      </c>
      <c r="B2058" s="23" t="s">
        <v>7756</v>
      </c>
      <c r="C2058" s="24" t="s">
        <v>14327</v>
      </c>
      <c r="D2058" s="23" t="s">
        <v>7758</v>
      </c>
      <c r="E2058" s="23"/>
      <c r="F2058" s="24"/>
      <c r="G2058" s="25"/>
      <c r="H2058" s="23"/>
      <c r="I2058" s="23"/>
      <c r="J2058" s="25"/>
      <c r="K2058" s="58"/>
      <c r="L2058" s="58"/>
      <c r="M2058" s="23"/>
      <c r="N2058" s="23"/>
      <c r="O2058" s="25"/>
      <c r="P2058" s="23"/>
      <c r="Q2058" s="25"/>
      <c r="R2058" s="58"/>
      <c r="S2058" s="23"/>
      <c r="T2058" s="23"/>
      <c r="U2058" s="25"/>
      <c r="V2058" s="23"/>
      <c r="W2058" s="25"/>
      <c r="X2058" s="58"/>
      <c r="Y2058" s="23"/>
      <c r="Z2058" s="23"/>
      <c r="AA2058" s="33">
        <v>3</v>
      </c>
      <c r="AB2058" s="295" t="str">
        <f t="shared" si="164"/>
        <v>年間</v>
      </c>
      <c r="AC2058" s="268"/>
      <c r="AD2058" s="23">
        <v>4</v>
      </c>
      <c r="AE2058" s="134">
        <v>5400</v>
      </c>
      <c r="AF2058" s="26">
        <f t="shared" si="165"/>
        <v>21600</v>
      </c>
      <c r="AG2058" s="192"/>
      <c r="AH2058" s="168"/>
      <c r="AI2058" s="29" t="str">
        <f t="shared" si="162"/>
        <v/>
      </c>
      <c r="AJ2058" s="178" t="str">
        <f t="shared" si="163"/>
        <v/>
      </c>
      <c r="AK2058" s="23" t="s">
        <v>7759</v>
      </c>
      <c r="AL2058" s="23"/>
      <c r="AM2058" s="35"/>
      <c r="AN2058" s="408" t="str">
        <f>IF($AA2058-data!$G$1=0,"　",IF(AK2058=0,"　",VLOOKUP($AK2058,data!$A$1:$H$264,8,FALSE)))</f>
        <v>　</v>
      </c>
      <c r="AO2058" s="35"/>
      <c r="AP2058" s="134"/>
      <c r="AQ2058" s="264" t="str">
        <f t="shared" si="166"/>
        <v/>
      </c>
    </row>
    <row r="2059" spans="1:43" ht="24.75" customHeight="1" x14ac:dyDescent="0.15">
      <c r="A2059" s="297">
        <v>2056</v>
      </c>
      <c r="B2059" s="23" t="s">
        <v>7757</v>
      </c>
      <c r="C2059" s="24" t="s">
        <v>14327</v>
      </c>
      <c r="D2059" s="23" t="s">
        <v>7758</v>
      </c>
      <c r="E2059" s="23"/>
      <c r="F2059" s="24"/>
      <c r="G2059" s="25"/>
      <c r="H2059" s="23"/>
      <c r="I2059" s="23"/>
      <c r="J2059" s="25"/>
      <c r="K2059" s="58"/>
      <c r="L2059" s="58"/>
      <c r="M2059" s="23"/>
      <c r="N2059" s="23"/>
      <c r="O2059" s="25"/>
      <c r="P2059" s="23"/>
      <c r="Q2059" s="25"/>
      <c r="R2059" s="58"/>
      <c r="S2059" s="23"/>
      <c r="T2059" s="23"/>
      <c r="U2059" s="25"/>
      <c r="V2059" s="23"/>
      <c r="W2059" s="25"/>
      <c r="X2059" s="58"/>
      <c r="Y2059" s="23"/>
      <c r="Z2059" s="23"/>
      <c r="AA2059" s="33">
        <v>3</v>
      </c>
      <c r="AB2059" s="295" t="str">
        <f t="shared" si="164"/>
        <v>年間</v>
      </c>
      <c r="AC2059" s="268"/>
      <c r="AD2059" s="23">
        <v>1</v>
      </c>
      <c r="AE2059" s="134">
        <v>35280</v>
      </c>
      <c r="AF2059" s="26">
        <f t="shared" si="165"/>
        <v>35280</v>
      </c>
      <c r="AG2059" s="192"/>
      <c r="AH2059" s="168"/>
      <c r="AI2059" s="29" t="str">
        <f t="shared" si="162"/>
        <v/>
      </c>
      <c r="AJ2059" s="178" t="str">
        <f t="shared" si="163"/>
        <v/>
      </c>
      <c r="AK2059" s="23" t="s">
        <v>7760</v>
      </c>
      <c r="AL2059" s="23"/>
      <c r="AM2059" s="35"/>
      <c r="AN2059" s="408" t="str">
        <f>IF($AA2059-data!$G$1=0,"　",IF(AK2059=0,"　",VLOOKUP($AK2059,data!$A$1:$H$264,8,FALSE)))</f>
        <v>　</v>
      </c>
      <c r="AO2059" s="35"/>
      <c r="AP2059" s="134"/>
      <c r="AQ2059" s="264" t="str">
        <f t="shared" si="166"/>
        <v/>
      </c>
    </row>
    <row r="2060" spans="1:43" ht="24.75" customHeight="1" x14ac:dyDescent="0.15">
      <c r="A2060" s="297">
        <v>2057</v>
      </c>
      <c r="B2060" s="23" t="s">
        <v>7761</v>
      </c>
      <c r="C2060" s="24" t="s">
        <v>14327</v>
      </c>
      <c r="D2060" s="23" t="s">
        <v>7762</v>
      </c>
      <c r="E2060" s="23" t="s">
        <v>477</v>
      </c>
      <c r="F2060" s="24" t="s">
        <v>8178</v>
      </c>
      <c r="G2060" s="25" t="s">
        <v>7769</v>
      </c>
      <c r="H2060" s="23" t="s">
        <v>7770</v>
      </c>
      <c r="I2060" s="23" t="s">
        <v>11113</v>
      </c>
      <c r="J2060" s="25" t="s">
        <v>7771</v>
      </c>
      <c r="K2060" s="58"/>
      <c r="L2060" s="58"/>
      <c r="M2060" s="23" t="s">
        <v>7772</v>
      </c>
      <c r="N2060" s="23"/>
      <c r="O2060" s="25" t="s">
        <v>7763</v>
      </c>
      <c r="P2060" s="23" t="s">
        <v>7764</v>
      </c>
      <c r="Q2060" s="25" t="s">
        <v>7765</v>
      </c>
      <c r="R2060" s="58" t="s">
        <v>7766</v>
      </c>
      <c r="S2060" s="23" t="s">
        <v>7767</v>
      </c>
      <c r="T2060" s="23" t="s">
        <v>7768</v>
      </c>
      <c r="U2060" s="25" t="s">
        <v>7769</v>
      </c>
      <c r="V2060" s="23" t="s">
        <v>7770</v>
      </c>
      <c r="W2060" s="25" t="s">
        <v>7771</v>
      </c>
      <c r="X2060" s="58"/>
      <c r="Y2060" s="23" t="s">
        <v>7772</v>
      </c>
      <c r="Z2060" s="23"/>
      <c r="AA2060" s="33">
        <v>5</v>
      </c>
      <c r="AB2060" s="295" t="str">
        <f t="shared" si="164"/>
        <v>年間</v>
      </c>
      <c r="AC2060" s="268"/>
      <c r="AD2060" s="23">
        <v>1</v>
      </c>
      <c r="AE2060" s="134">
        <v>126000</v>
      </c>
      <c r="AF2060" s="26">
        <f t="shared" si="165"/>
        <v>126000</v>
      </c>
      <c r="AG2060" s="27">
        <v>42036</v>
      </c>
      <c r="AH2060" s="168">
        <v>42050</v>
      </c>
      <c r="AI2060" s="29" t="str">
        <f t="shared" si="162"/>
        <v>～</v>
      </c>
      <c r="AJ2060" s="178">
        <f t="shared" si="163"/>
        <v>43875</v>
      </c>
      <c r="AK2060" s="23" t="s">
        <v>7773</v>
      </c>
      <c r="AL2060" s="23" t="s">
        <v>7774</v>
      </c>
      <c r="AM2060" s="35">
        <v>42050</v>
      </c>
      <c r="AN2060" s="408" t="str">
        <f>IF($AA2060-data!$G$1=0,"　",IF(AK2060=0,"　",VLOOKUP($AK2060,data!$A$1:$H$264,8,FALSE)))</f>
        <v>消耗部品交換対象</v>
      </c>
      <c r="AO2060" s="35">
        <v>42051</v>
      </c>
      <c r="AP2060" s="134" t="s">
        <v>7775</v>
      </c>
      <c r="AQ2060" s="264">
        <f t="shared" si="166"/>
        <v>43115</v>
      </c>
    </row>
    <row r="2061" spans="1:43" s="74" customFormat="1" ht="24.75" customHeight="1" x14ac:dyDescent="0.15">
      <c r="A2061" s="297">
        <v>2058</v>
      </c>
      <c r="B2061" s="23" t="s">
        <v>7776</v>
      </c>
      <c r="C2061" s="24" t="s">
        <v>14341</v>
      </c>
      <c r="D2061" s="23" t="s">
        <v>7786</v>
      </c>
      <c r="E2061" s="23" t="s">
        <v>1915</v>
      </c>
      <c r="F2061" s="24" t="s">
        <v>10234</v>
      </c>
      <c r="G2061" s="134" t="s">
        <v>8000</v>
      </c>
      <c r="H2061" s="23" t="s">
        <v>8001</v>
      </c>
      <c r="I2061" s="23" t="s">
        <v>11125</v>
      </c>
      <c r="J2061" s="58" t="s">
        <v>11132</v>
      </c>
      <c r="K2061" s="58" t="s">
        <v>8003</v>
      </c>
      <c r="L2061" s="58"/>
      <c r="M2061" s="23" t="s">
        <v>8004</v>
      </c>
      <c r="N2061" s="23" t="s">
        <v>8005</v>
      </c>
      <c r="O2061" s="25" t="s">
        <v>7790</v>
      </c>
      <c r="P2061" s="23" t="s">
        <v>7990</v>
      </c>
      <c r="Q2061" s="25" t="s">
        <v>7991</v>
      </c>
      <c r="R2061" s="58" t="s">
        <v>7989</v>
      </c>
      <c r="S2061" s="23" t="s">
        <v>7992</v>
      </c>
      <c r="T2061" s="23" t="s">
        <v>7993</v>
      </c>
      <c r="U2061" s="25" t="s">
        <v>7994</v>
      </c>
      <c r="V2061" s="23" t="s">
        <v>7995</v>
      </c>
      <c r="W2061" s="25" t="s">
        <v>7996</v>
      </c>
      <c r="X2061" s="58" t="s">
        <v>7997</v>
      </c>
      <c r="Y2061" s="23" t="s">
        <v>7998</v>
      </c>
      <c r="Z2061" s="23" t="s">
        <v>7999</v>
      </c>
      <c r="AA2061" s="33">
        <v>5</v>
      </c>
      <c r="AB2061" s="295" t="str">
        <f t="shared" si="164"/>
        <v>年間</v>
      </c>
      <c r="AC2061" s="268"/>
      <c r="AD2061" s="23">
        <v>1</v>
      </c>
      <c r="AE2061" s="134">
        <v>24000</v>
      </c>
      <c r="AF2061" s="26">
        <f t="shared" si="165"/>
        <v>24000</v>
      </c>
      <c r="AG2061" s="27">
        <v>42064</v>
      </c>
      <c r="AH2061" s="168">
        <v>42082</v>
      </c>
      <c r="AI2061" s="29" t="str">
        <f t="shared" si="162"/>
        <v>～</v>
      </c>
      <c r="AJ2061" s="178">
        <f t="shared" si="163"/>
        <v>43908</v>
      </c>
      <c r="AK2061" s="23" t="s">
        <v>7787</v>
      </c>
      <c r="AL2061" s="23" t="s">
        <v>8007</v>
      </c>
      <c r="AM2061" s="35">
        <v>42082</v>
      </c>
      <c r="AN2061" s="408">
        <f>IF($AA2061-data!$G$1=0,"　",IF(AK2061=0,"　",VLOOKUP($AK2061,data!$A$1:$H$264,8,FALSE)))</f>
        <v>0</v>
      </c>
      <c r="AO2061" s="35">
        <v>42083</v>
      </c>
      <c r="AP2061" s="134" t="s">
        <v>7789</v>
      </c>
      <c r="AQ2061" s="264" t="str">
        <f t="shared" si="166"/>
        <v/>
      </c>
    </row>
    <row r="2062" spans="1:43" s="74" customFormat="1" ht="24.75" customHeight="1" x14ac:dyDescent="0.15">
      <c r="A2062" s="297">
        <v>2059</v>
      </c>
      <c r="B2062" s="23" t="s">
        <v>7776</v>
      </c>
      <c r="C2062" s="24" t="s">
        <v>14341</v>
      </c>
      <c r="D2062" s="23" t="s">
        <v>7786</v>
      </c>
      <c r="E2062" s="23" t="s">
        <v>1915</v>
      </c>
      <c r="F2062" s="24" t="s">
        <v>10234</v>
      </c>
      <c r="G2062" s="134" t="s">
        <v>8000</v>
      </c>
      <c r="H2062" s="23" t="s">
        <v>8001</v>
      </c>
      <c r="I2062" s="23" t="s">
        <v>11125</v>
      </c>
      <c r="J2062" s="134" t="s">
        <v>8002</v>
      </c>
      <c r="K2062" s="58" t="s">
        <v>8003</v>
      </c>
      <c r="L2062" s="58"/>
      <c r="M2062" s="23" t="s">
        <v>8004</v>
      </c>
      <c r="N2062" s="23" t="s">
        <v>8005</v>
      </c>
      <c r="O2062" s="25" t="s">
        <v>2762</v>
      </c>
      <c r="P2062" s="23" t="s">
        <v>7990</v>
      </c>
      <c r="Q2062" s="25" t="s">
        <v>7991</v>
      </c>
      <c r="R2062" s="58" t="s">
        <v>7989</v>
      </c>
      <c r="S2062" s="23" t="s">
        <v>7992</v>
      </c>
      <c r="T2062" s="23" t="s">
        <v>7993</v>
      </c>
      <c r="U2062" s="25" t="s">
        <v>7994</v>
      </c>
      <c r="V2062" s="23" t="s">
        <v>7995</v>
      </c>
      <c r="W2062" s="25" t="s">
        <v>7996</v>
      </c>
      <c r="X2062" s="58" t="s">
        <v>7997</v>
      </c>
      <c r="Y2062" s="23" t="s">
        <v>7998</v>
      </c>
      <c r="Z2062" s="23" t="s">
        <v>7999</v>
      </c>
      <c r="AA2062" s="33">
        <v>5</v>
      </c>
      <c r="AB2062" s="295" t="str">
        <f t="shared" si="164"/>
        <v>年間</v>
      </c>
      <c r="AC2062" s="268"/>
      <c r="AD2062" s="23">
        <v>1</v>
      </c>
      <c r="AE2062" s="134">
        <v>24000</v>
      </c>
      <c r="AF2062" s="26">
        <f t="shared" si="165"/>
        <v>24000</v>
      </c>
      <c r="AG2062" s="27">
        <v>42064</v>
      </c>
      <c r="AH2062" s="168">
        <v>42082</v>
      </c>
      <c r="AI2062" s="29" t="str">
        <f t="shared" si="162"/>
        <v>～</v>
      </c>
      <c r="AJ2062" s="178">
        <f t="shared" si="163"/>
        <v>43908</v>
      </c>
      <c r="AK2062" s="23" t="s">
        <v>7787</v>
      </c>
      <c r="AL2062" s="23" t="s">
        <v>8008</v>
      </c>
      <c r="AM2062" s="35">
        <v>42082</v>
      </c>
      <c r="AN2062" s="408">
        <f>IF($AA2062-data!$G$1=0,"　",IF(AK2062=0,"　",VLOOKUP($AK2062,data!$A$1:$H$264,8,FALSE)))</f>
        <v>0</v>
      </c>
      <c r="AO2062" s="35">
        <v>42083</v>
      </c>
      <c r="AP2062" s="134" t="s">
        <v>7789</v>
      </c>
      <c r="AQ2062" s="264" t="str">
        <f t="shared" si="166"/>
        <v/>
      </c>
    </row>
    <row r="2063" spans="1:43" s="74" customFormat="1" ht="24.75" customHeight="1" x14ac:dyDescent="0.15">
      <c r="A2063" s="297">
        <v>2060</v>
      </c>
      <c r="B2063" s="23" t="s">
        <v>7777</v>
      </c>
      <c r="C2063" s="24" t="s">
        <v>14341</v>
      </c>
      <c r="D2063" s="23" t="s">
        <v>7786</v>
      </c>
      <c r="E2063" s="23" t="s">
        <v>1915</v>
      </c>
      <c r="F2063" s="24" t="s">
        <v>10234</v>
      </c>
      <c r="G2063" s="134" t="s">
        <v>8000</v>
      </c>
      <c r="H2063" s="23" t="s">
        <v>8001</v>
      </c>
      <c r="I2063" s="23" t="s">
        <v>11125</v>
      </c>
      <c r="J2063" s="134" t="s">
        <v>8002</v>
      </c>
      <c r="K2063" s="58" t="s">
        <v>8003</v>
      </c>
      <c r="L2063" s="58"/>
      <c r="M2063" s="23" t="s">
        <v>8004</v>
      </c>
      <c r="N2063" s="23" t="s">
        <v>8005</v>
      </c>
      <c r="O2063" s="25" t="s">
        <v>2762</v>
      </c>
      <c r="P2063" s="23" t="s">
        <v>7990</v>
      </c>
      <c r="Q2063" s="25" t="s">
        <v>7991</v>
      </c>
      <c r="R2063" s="58" t="s">
        <v>7989</v>
      </c>
      <c r="S2063" s="23" t="s">
        <v>7992</v>
      </c>
      <c r="T2063" s="23" t="s">
        <v>7993</v>
      </c>
      <c r="U2063" s="25" t="s">
        <v>7994</v>
      </c>
      <c r="V2063" s="23" t="s">
        <v>7995</v>
      </c>
      <c r="W2063" s="25" t="s">
        <v>7996</v>
      </c>
      <c r="X2063" s="58" t="s">
        <v>7997</v>
      </c>
      <c r="Y2063" s="23" t="s">
        <v>7998</v>
      </c>
      <c r="Z2063" s="23" t="s">
        <v>7999</v>
      </c>
      <c r="AA2063" s="33">
        <v>5</v>
      </c>
      <c r="AB2063" s="295" t="str">
        <f t="shared" si="164"/>
        <v>年間</v>
      </c>
      <c r="AC2063" s="268"/>
      <c r="AD2063" s="23">
        <v>1</v>
      </c>
      <c r="AE2063" s="134">
        <v>269400</v>
      </c>
      <c r="AF2063" s="26">
        <f t="shared" si="165"/>
        <v>269400</v>
      </c>
      <c r="AG2063" s="27">
        <v>42064</v>
      </c>
      <c r="AH2063" s="168">
        <v>42082</v>
      </c>
      <c r="AI2063" s="29" t="str">
        <f t="shared" si="162"/>
        <v>～</v>
      </c>
      <c r="AJ2063" s="178">
        <f t="shared" si="163"/>
        <v>43908</v>
      </c>
      <c r="AK2063" s="23" t="s">
        <v>7846</v>
      </c>
      <c r="AL2063" s="23" t="s">
        <v>8006</v>
      </c>
      <c r="AM2063" s="35">
        <v>42082</v>
      </c>
      <c r="AN2063" s="408" t="str">
        <f>IF($AA2063-data!$G$1=0,"　",IF(AK2063=0,"　",VLOOKUP($AK2063,data!$A$1:$H$264,8,FALSE)))</f>
        <v>消耗部品交換対象</v>
      </c>
      <c r="AO2063" s="35">
        <v>42083</v>
      </c>
      <c r="AP2063" s="134" t="s">
        <v>7788</v>
      </c>
      <c r="AQ2063" s="264">
        <f t="shared" si="166"/>
        <v>43150</v>
      </c>
    </row>
    <row r="2064" spans="1:43" s="74" customFormat="1" ht="24.75" customHeight="1" x14ac:dyDescent="0.15">
      <c r="A2064" s="297">
        <v>2061</v>
      </c>
      <c r="B2064" s="23" t="s">
        <v>7779</v>
      </c>
      <c r="C2064" s="24" t="s">
        <v>14374</v>
      </c>
      <c r="D2064" s="23" t="s">
        <v>7780</v>
      </c>
      <c r="E2064" s="23" t="s">
        <v>1653</v>
      </c>
      <c r="F2064" s="24" t="s">
        <v>11115</v>
      </c>
      <c r="G2064" s="25" t="s">
        <v>7831</v>
      </c>
      <c r="H2064" s="23" t="s">
        <v>7832</v>
      </c>
      <c r="I2064" s="23" t="s">
        <v>11116</v>
      </c>
      <c r="J2064" s="25" t="s">
        <v>7837</v>
      </c>
      <c r="K2064" s="58" t="s">
        <v>7834</v>
      </c>
      <c r="L2064" s="58"/>
      <c r="M2064" s="23" t="s">
        <v>7835</v>
      </c>
      <c r="N2064" s="23" t="s">
        <v>7836</v>
      </c>
      <c r="O2064" s="25" t="s">
        <v>7825</v>
      </c>
      <c r="P2064" s="23" t="s">
        <v>7826</v>
      </c>
      <c r="Q2064" s="25" t="s">
        <v>7827</v>
      </c>
      <c r="R2064" s="58" t="s">
        <v>7828</v>
      </c>
      <c r="S2064" s="23" t="s">
        <v>7829</v>
      </c>
      <c r="T2064" s="23" t="s">
        <v>7830</v>
      </c>
      <c r="U2064" s="25" t="s">
        <v>7831</v>
      </c>
      <c r="V2064" s="23" t="s">
        <v>7832</v>
      </c>
      <c r="W2064" s="25" t="s">
        <v>7833</v>
      </c>
      <c r="X2064" s="58" t="s">
        <v>7834</v>
      </c>
      <c r="Y2064" s="23" t="s">
        <v>7835</v>
      </c>
      <c r="Z2064" s="23" t="s">
        <v>7836</v>
      </c>
      <c r="AA2064" s="33">
        <v>5</v>
      </c>
      <c r="AB2064" s="295" t="str">
        <f t="shared" si="164"/>
        <v>年間</v>
      </c>
      <c r="AC2064" s="268"/>
      <c r="AD2064" s="23">
        <v>1</v>
      </c>
      <c r="AE2064" s="134">
        <v>32400</v>
      </c>
      <c r="AF2064" s="26">
        <f t="shared" si="165"/>
        <v>32400</v>
      </c>
      <c r="AG2064" s="27">
        <v>42036</v>
      </c>
      <c r="AH2064" s="168">
        <v>42036</v>
      </c>
      <c r="AI2064" s="29" t="str">
        <f t="shared" si="162"/>
        <v>～</v>
      </c>
      <c r="AJ2064" s="178">
        <f t="shared" si="163"/>
        <v>43861</v>
      </c>
      <c r="AK2064" s="23" t="s">
        <v>7781</v>
      </c>
      <c r="AL2064" s="23" t="s">
        <v>7838</v>
      </c>
      <c r="AM2064" s="35">
        <v>42036</v>
      </c>
      <c r="AN2064" s="408">
        <f>IF($AA2064-data!$G$1=0,"　",IF(AK2064=0,"　",VLOOKUP($AK2064,data!$A$1:$H$264,8,FALSE)))</f>
        <v>0</v>
      </c>
      <c r="AO2064" s="35">
        <v>42068</v>
      </c>
      <c r="AP2064" s="134" t="s">
        <v>7782</v>
      </c>
      <c r="AQ2064" s="264" t="str">
        <f t="shared" si="166"/>
        <v/>
      </c>
    </row>
    <row r="2065" spans="1:43" ht="24.75" customHeight="1" x14ac:dyDescent="0.15">
      <c r="A2065" s="297">
        <v>2062</v>
      </c>
      <c r="B2065" s="23" t="s">
        <v>7783</v>
      </c>
      <c r="C2065" s="300" t="s">
        <v>14374</v>
      </c>
      <c r="D2065" s="23" t="s">
        <v>7778</v>
      </c>
      <c r="E2065" s="23" t="s">
        <v>1915</v>
      </c>
      <c r="F2065" s="24" t="s">
        <v>10234</v>
      </c>
      <c r="G2065" s="25" t="s">
        <v>7795</v>
      </c>
      <c r="H2065" s="23"/>
      <c r="I2065" s="23"/>
      <c r="J2065" s="25"/>
      <c r="K2065" s="58"/>
      <c r="L2065" s="58"/>
      <c r="M2065" s="23"/>
      <c r="N2065" s="23"/>
      <c r="O2065" s="25"/>
      <c r="P2065" s="23"/>
      <c r="Q2065" s="25"/>
      <c r="R2065" s="58"/>
      <c r="S2065" s="23"/>
      <c r="T2065" s="23"/>
      <c r="U2065" s="25"/>
      <c r="V2065" s="23"/>
      <c r="W2065" s="25"/>
      <c r="X2065" s="58"/>
      <c r="Y2065" s="23"/>
      <c r="Z2065" s="23"/>
      <c r="AA2065" s="33">
        <v>5</v>
      </c>
      <c r="AB2065" s="295" t="str">
        <f t="shared" si="164"/>
        <v>年間</v>
      </c>
      <c r="AC2065" s="268"/>
      <c r="AD2065" s="23">
        <v>5</v>
      </c>
      <c r="AE2065" s="134">
        <v>24000</v>
      </c>
      <c r="AF2065" s="26">
        <f t="shared" si="165"/>
        <v>120000</v>
      </c>
      <c r="AG2065" s="27">
        <v>42036</v>
      </c>
      <c r="AH2065" s="168">
        <v>42021</v>
      </c>
      <c r="AI2065" s="29" t="str">
        <f t="shared" si="162"/>
        <v>～</v>
      </c>
      <c r="AJ2065" s="178">
        <f t="shared" si="163"/>
        <v>43846</v>
      </c>
      <c r="AK2065" s="23" t="s">
        <v>7792</v>
      </c>
      <c r="AL2065" s="23"/>
      <c r="AM2065" s="35">
        <v>42021</v>
      </c>
      <c r="AN2065" s="408">
        <f>IF($AA2065-data!$G$1=0,"　",IF(AK2065=0,"　",VLOOKUP($AK2065,data!$A$1:$H$264,8,FALSE)))</f>
        <v>0</v>
      </c>
      <c r="AO2065" s="35"/>
      <c r="AP2065" s="134" t="s">
        <v>7794</v>
      </c>
      <c r="AQ2065" s="264" t="str">
        <f t="shared" si="166"/>
        <v/>
      </c>
    </row>
    <row r="2066" spans="1:43" ht="24.75" customHeight="1" x14ac:dyDescent="0.15">
      <c r="A2066" s="297">
        <v>2063</v>
      </c>
      <c r="B2066" s="23" t="s">
        <v>7784</v>
      </c>
      <c r="C2066" s="300" t="s">
        <v>14374</v>
      </c>
      <c r="D2066" s="23" t="s">
        <v>7778</v>
      </c>
      <c r="E2066" s="23" t="s">
        <v>1915</v>
      </c>
      <c r="F2066" s="24" t="s">
        <v>10234</v>
      </c>
      <c r="G2066" s="25" t="s">
        <v>7795</v>
      </c>
      <c r="H2066" s="23"/>
      <c r="I2066" s="23"/>
      <c r="J2066" s="25"/>
      <c r="K2066" s="58"/>
      <c r="L2066" s="58"/>
      <c r="M2066" s="23"/>
      <c r="N2066" s="23"/>
      <c r="O2066" s="25"/>
      <c r="P2066" s="23"/>
      <c r="Q2066" s="25"/>
      <c r="R2066" s="58"/>
      <c r="S2066" s="23"/>
      <c r="T2066" s="23"/>
      <c r="U2066" s="25"/>
      <c r="V2066" s="23"/>
      <c r="W2066" s="25"/>
      <c r="X2066" s="58"/>
      <c r="Y2066" s="23"/>
      <c r="Z2066" s="23"/>
      <c r="AA2066" s="33">
        <v>5</v>
      </c>
      <c r="AB2066" s="295" t="str">
        <f t="shared" si="164"/>
        <v>年間</v>
      </c>
      <c r="AC2066" s="268"/>
      <c r="AD2066" s="23">
        <v>2</v>
      </c>
      <c r="AE2066" s="134">
        <v>13200</v>
      </c>
      <c r="AF2066" s="26">
        <f t="shared" si="165"/>
        <v>26400</v>
      </c>
      <c r="AG2066" s="27">
        <v>42036</v>
      </c>
      <c r="AH2066" s="168">
        <v>42021</v>
      </c>
      <c r="AI2066" s="29" t="str">
        <f t="shared" si="162"/>
        <v>～</v>
      </c>
      <c r="AJ2066" s="178">
        <f t="shared" si="163"/>
        <v>43846</v>
      </c>
      <c r="AK2066" s="23" t="s">
        <v>4298</v>
      </c>
      <c r="AL2066" s="23"/>
      <c r="AM2066" s="35">
        <v>42021</v>
      </c>
      <c r="AN2066" s="408">
        <f>IF($AA2066-data!$G$1=0,"　",IF(AK2066=0,"　",VLOOKUP($AK2066,data!$A$1:$H$264,8,FALSE)))</f>
        <v>0</v>
      </c>
      <c r="AO2066" s="35"/>
      <c r="AP2066" s="134" t="s">
        <v>7794</v>
      </c>
      <c r="AQ2066" s="264" t="str">
        <f t="shared" si="166"/>
        <v/>
      </c>
    </row>
    <row r="2067" spans="1:43" ht="24.75" customHeight="1" x14ac:dyDescent="0.15">
      <c r="A2067" s="297">
        <v>2064</v>
      </c>
      <c r="B2067" s="23" t="s">
        <v>7791</v>
      </c>
      <c r="C2067" s="300" t="s">
        <v>14374</v>
      </c>
      <c r="D2067" s="23" t="s">
        <v>7778</v>
      </c>
      <c r="E2067" s="23" t="s">
        <v>1915</v>
      </c>
      <c r="F2067" s="24" t="s">
        <v>10234</v>
      </c>
      <c r="G2067" s="25" t="s">
        <v>7795</v>
      </c>
      <c r="H2067" s="23"/>
      <c r="I2067" s="23"/>
      <c r="J2067" s="25"/>
      <c r="K2067" s="58"/>
      <c r="L2067" s="58"/>
      <c r="M2067" s="23"/>
      <c r="N2067" s="23"/>
      <c r="O2067" s="25"/>
      <c r="P2067" s="23"/>
      <c r="Q2067" s="25"/>
      <c r="R2067" s="58"/>
      <c r="S2067" s="23"/>
      <c r="T2067" s="23"/>
      <c r="U2067" s="25"/>
      <c r="V2067" s="23"/>
      <c r="W2067" s="25"/>
      <c r="X2067" s="58"/>
      <c r="Y2067" s="23"/>
      <c r="Z2067" s="23"/>
      <c r="AA2067" s="33">
        <v>5</v>
      </c>
      <c r="AB2067" s="295" t="str">
        <f t="shared" si="164"/>
        <v>年間</v>
      </c>
      <c r="AC2067" s="268"/>
      <c r="AD2067" s="23">
        <v>1</v>
      </c>
      <c r="AE2067" s="134">
        <v>88800</v>
      </c>
      <c r="AF2067" s="26">
        <f t="shared" si="165"/>
        <v>88800</v>
      </c>
      <c r="AG2067" s="27">
        <v>42036</v>
      </c>
      <c r="AH2067" s="168">
        <v>42021</v>
      </c>
      <c r="AI2067" s="29" t="str">
        <f t="shared" si="162"/>
        <v>～</v>
      </c>
      <c r="AJ2067" s="178">
        <f t="shared" si="163"/>
        <v>43846</v>
      </c>
      <c r="AK2067" s="23" t="s">
        <v>7793</v>
      </c>
      <c r="AL2067" s="23"/>
      <c r="AM2067" s="35">
        <v>42021</v>
      </c>
      <c r="AN2067" s="408" t="str">
        <f>IF($AA2067-data!$G$1=0,"　",IF(AK2067=0,"　",VLOOKUP($AK2067,data!$A$1:$H$264,8,FALSE)))</f>
        <v>消耗部品交換対象</v>
      </c>
      <c r="AO2067" s="35"/>
      <c r="AP2067" s="134" t="s">
        <v>7794</v>
      </c>
      <c r="AQ2067" s="264">
        <f t="shared" si="166"/>
        <v>43086</v>
      </c>
    </row>
    <row r="2068" spans="1:43" s="74" customFormat="1" ht="24.75" customHeight="1" x14ac:dyDescent="0.15">
      <c r="A2068" s="297">
        <v>2065</v>
      </c>
      <c r="B2068" s="23" t="s">
        <v>7796</v>
      </c>
      <c r="C2068" s="24" t="s">
        <v>2344</v>
      </c>
      <c r="D2068" s="23"/>
      <c r="E2068" s="23"/>
      <c r="F2068" s="23"/>
      <c r="G2068" s="23"/>
      <c r="H2068" s="23"/>
      <c r="I2068" s="23"/>
      <c r="J2068" s="23"/>
      <c r="K2068" s="23"/>
      <c r="L2068" s="23"/>
      <c r="M2068" s="23"/>
      <c r="N2068" s="23"/>
      <c r="O2068" s="23"/>
      <c r="P2068" s="23"/>
      <c r="Q2068" s="23"/>
      <c r="R2068" s="23"/>
      <c r="S2068" s="23"/>
      <c r="T2068" s="23"/>
      <c r="U2068" s="23"/>
      <c r="V2068" s="23"/>
      <c r="W2068" s="23"/>
      <c r="X2068" s="23"/>
      <c r="Y2068" s="23"/>
      <c r="Z2068" s="23"/>
      <c r="AA2068" s="33"/>
      <c r="AB2068" s="295" t="str">
        <f t="shared" si="164"/>
        <v/>
      </c>
      <c r="AC2068" s="268"/>
      <c r="AD2068" s="23"/>
      <c r="AE2068" s="134"/>
      <c r="AF2068" s="94" t="str">
        <f t="shared" si="165"/>
        <v/>
      </c>
      <c r="AG2068" s="27"/>
      <c r="AH2068" s="168"/>
      <c r="AI2068" s="29" t="str">
        <f t="shared" si="162"/>
        <v/>
      </c>
      <c r="AJ2068" s="178" t="str">
        <f t="shared" si="163"/>
        <v/>
      </c>
      <c r="AK2068" s="23"/>
      <c r="AL2068" s="23"/>
      <c r="AM2068" s="23"/>
      <c r="AN2068" s="408" t="str">
        <f>IF($AA2068-data!$G$1=0,"　",IF(AK2068=0,"　",VLOOKUP($AK2068,data!$A$1:$H$264,8,FALSE)))</f>
        <v>　</v>
      </c>
      <c r="AO2068" s="35"/>
      <c r="AP2068" s="134"/>
      <c r="AQ2068" s="264" t="str">
        <f t="shared" si="166"/>
        <v/>
      </c>
    </row>
    <row r="2069" spans="1:43" s="74" customFormat="1" ht="24.75" customHeight="1" x14ac:dyDescent="0.15">
      <c r="A2069" s="297">
        <v>2066</v>
      </c>
      <c r="B2069" s="23" t="s">
        <v>7812</v>
      </c>
      <c r="C2069" s="24" t="s">
        <v>2344</v>
      </c>
      <c r="D2069" s="23"/>
      <c r="E2069" s="23"/>
      <c r="F2069" s="23"/>
      <c r="G2069" s="23"/>
      <c r="H2069" s="23"/>
      <c r="I2069" s="23"/>
      <c r="J2069" s="23"/>
      <c r="K2069" s="23"/>
      <c r="L2069" s="23"/>
      <c r="M2069" s="23"/>
      <c r="N2069" s="23"/>
      <c r="O2069" s="23"/>
      <c r="P2069" s="23"/>
      <c r="Q2069" s="23"/>
      <c r="R2069" s="23"/>
      <c r="S2069" s="23"/>
      <c r="T2069" s="23"/>
      <c r="U2069" s="23"/>
      <c r="V2069" s="23"/>
      <c r="W2069" s="23"/>
      <c r="X2069" s="23"/>
      <c r="Y2069" s="23"/>
      <c r="Z2069" s="23"/>
      <c r="AA2069" s="33"/>
      <c r="AB2069" s="295" t="str">
        <f t="shared" si="164"/>
        <v/>
      </c>
      <c r="AC2069" s="268"/>
      <c r="AD2069" s="23"/>
      <c r="AE2069" s="134"/>
      <c r="AF2069" s="94" t="str">
        <f t="shared" si="165"/>
        <v/>
      </c>
      <c r="AG2069" s="27"/>
      <c r="AH2069" s="168"/>
      <c r="AI2069" s="29" t="str">
        <f t="shared" si="162"/>
        <v/>
      </c>
      <c r="AJ2069" s="178" t="str">
        <f t="shared" si="163"/>
        <v/>
      </c>
      <c r="AK2069" s="23"/>
      <c r="AL2069" s="23"/>
      <c r="AM2069" s="23"/>
      <c r="AN2069" s="408" t="str">
        <f>IF($AA2069-data!$G$1=0,"　",IF(AK2069=0,"　",VLOOKUP($AK2069,data!$A$1:$H$264,8,FALSE)))</f>
        <v>　</v>
      </c>
      <c r="AO2069" s="35"/>
      <c r="AP2069" s="134"/>
      <c r="AQ2069" s="264" t="str">
        <f t="shared" si="166"/>
        <v/>
      </c>
    </row>
    <row r="2070" spans="1:43" s="74" customFormat="1" ht="24.75" customHeight="1" x14ac:dyDescent="0.15">
      <c r="A2070" s="297">
        <v>2067</v>
      </c>
      <c r="B2070" s="23" t="s">
        <v>7819</v>
      </c>
      <c r="C2070" s="24" t="s">
        <v>2344</v>
      </c>
      <c r="D2070" s="23"/>
      <c r="E2070" s="23"/>
      <c r="F2070" s="23"/>
      <c r="G2070" s="23"/>
      <c r="H2070" s="23"/>
      <c r="I2070" s="23"/>
      <c r="J2070" s="23"/>
      <c r="K2070" s="23"/>
      <c r="L2070" s="23"/>
      <c r="M2070" s="23"/>
      <c r="N2070" s="23"/>
      <c r="O2070" s="23"/>
      <c r="P2070" s="23"/>
      <c r="Q2070" s="23"/>
      <c r="R2070" s="23"/>
      <c r="S2070" s="23"/>
      <c r="T2070" s="23"/>
      <c r="U2070" s="23"/>
      <c r="V2070" s="23"/>
      <c r="W2070" s="23"/>
      <c r="X2070" s="23"/>
      <c r="Y2070" s="23"/>
      <c r="Z2070" s="23"/>
      <c r="AA2070" s="33"/>
      <c r="AB2070" s="295" t="str">
        <f t="shared" si="164"/>
        <v/>
      </c>
      <c r="AC2070" s="268"/>
      <c r="AD2070" s="23"/>
      <c r="AE2070" s="134"/>
      <c r="AF2070" s="94" t="str">
        <f t="shared" si="165"/>
        <v/>
      </c>
      <c r="AG2070" s="27"/>
      <c r="AH2070" s="168"/>
      <c r="AI2070" s="29" t="str">
        <f t="shared" si="162"/>
        <v/>
      </c>
      <c r="AJ2070" s="178" t="str">
        <f t="shared" si="163"/>
        <v/>
      </c>
      <c r="AK2070" s="23"/>
      <c r="AL2070" s="23"/>
      <c r="AM2070" s="23"/>
      <c r="AN2070" s="408" t="str">
        <f>IF($AA2070-data!$G$1=0,"　",IF(AK2070=0,"　",VLOOKUP($AK2070,data!$A$1:$H$264,8,FALSE)))</f>
        <v>　</v>
      </c>
      <c r="AO2070" s="35"/>
      <c r="AP2070" s="134"/>
      <c r="AQ2070" s="264" t="str">
        <f t="shared" si="166"/>
        <v/>
      </c>
    </row>
    <row r="2071" spans="1:43" s="74" customFormat="1" ht="24.75" customHeight="1" x14ac:dyDescent="0.15">
      <c r="A2071" s="297">
        <v>2068</v>
      </c>
      <c r="B2071" s="23" t="s">
        <v>7824</v>
      </c>
      <c r="C2071" s="24" t="s">
        <v>14351</v>
      </c>
      <c r="D2071" s="23" t="s">
        <v>7823</v>
      </c>
      <c r="E2071" s="23" t="s">
        <v>477</v>
      </c>
      <c r="F2071" s="24" t="s">
        <v>8178</v>
      </c>
      <c r="G2071" s="25" t="s">
        <v>7981</v>
      </c>
      <c r="H2071" s="23" t="s">
        <v>7986</v>
      </c>
      <c r="I2071" s="44" t="s">
        <v>9503</v>
      </c>
      <c r="J2071" s="25" t="s">
        <v>7983</v>
      </c>
      <c r="K2071" s="58" t="s">
        <v>7982</v>
      </c>
      <c r="L2071" s="58"/>
      <c r="M2071" s="23" t="s">
        <v>7984</v>
      </c>
      <c r="N2071" s="23" t="s">
        <v>7985</v>
      </c>
      <c r="O2071" s="25" t="s">
        <v>7975</v>
      </c>
      <c r="P2071" s="23" t="s">
        <v>7976</v>
      </c>
      <c r="Q2071" s="25" t="s">
        <v>7977</v>
      </c>
      <c r="R2071" s="58" t="s">
        <v>7978</v>
      </c>
      <c r="S2071" s="23" t="s">
        <v>7979</v>
      </c>
      <c r="T2071" s="23" t="s">
        <v>7980</v>
      </c>
      <c r="U2071" s="25" t="s">
        <v>7981</v>
      </c>
      <c r="V2071" s="23" t="s">
        <v>7986</v>
      </c>
      <c r="W2071" s="25" t="s">
        <v>7983</v>
      </c>
      <c r="X2071" s="58" t="s">
        <v>7982</v>
      </c>
      <c r="Y2071" s="23" t="s">
        <v>7984</v>
      </c>
      <c r="Z2071" s="23" t="s">
        <v>7985</v>
      </c>
      <c r="AA2071" s="33">
        <v>5</v>
      </c>
      <c r="AB2071" s="295" t="str">
        <f t="shared" si="164"/>
        <v>年間</v>
      </c>
      <c r="AC2071" s="268"/>
      <c r="AD2071" s="23">
        <v>1</v>
      </c>
      <c r="AE2071" s="134">
        <v>100200</v>
      </c>
      <c r="AF2071" s="26">
        <f t="shared" si="165"/>
        <v>100200</v>
      </c>
      <c r="AG2071" s="27">
        <v>42064</v>
      </c>
      <c r="AH2071" s="168">
        <v>42082</v>
      </c>
      <c r="AI2071" s="29" t="str">
        <f t="shared" si="162"/>
        <v>～</v>
      </c>
      <c r="AJ2071" s="178">
        <f t="shared" si="163"/>
        <v>43908</v>
      </c>
      <c r="AK2071" s="23" t="s">
        <v>5175</v>
      </c>
      <c r="AL2071" s="23" t="s">
        <v>7987</v>
      </c>
      <c r="AM2071" s="35">
        <v>42082</v>
      </c>
      <c r="AN2071" s="408" t="str">
        <f>IF($AA2071-data!$G$1=0,"　",IF(AK2071=0,"　",VLOOKUP($AK2071,data!$A$1:$H$264,8,FALSE)))</f>
        <v>消耗部品交換対象</v>
      </c>
      <c r="AO2071" s="35">
        <v>42083</v>
      </c>
      <c r="AP2071" s="134" t="s">
        <v>7988</v>
      </c>
      <c r="AQ2071" s="264">
        <f t="shared" si="166"/>
        <v>43150</v>
      </c>
    </row>
    <row r="2072" spans="1:43" s="74" customFormat="1" ht="24.75" customHeight="1" x14ac:dyDescent="0.15">
      <c r="A2072" s="297">
        <v>2069</v>
      </c>
      <c r="B2072" s="23" t="s">
        <v>7839</v>
      </c>
      <c r="C2072" s="24" t="s">
        <v>14351</v>
      </c>
      <c r="D2072" s="23" t="s">
        <v>7840</v>
      </c>
      <c r="E2072" s="23" t="s">
        <v>477</v>
      </c>
      <c r="F2072" s="24" t="s">
        <v>8178</v>
      </c>
      <c r="G2072" s="25" t="s">
        <v>7961</v>
      </c>
      <c r="H2072" s="23" t="s">
        <v>7958</v>
      </c>
      <c r="I2072" s="44" t="s">
        <v>11111</v>
      </c>
      <c r="J2072" s="25" t="s">
        <v>7959</v>
      </c>
      <c r="K2072" s="58" t="s">
        <v>7960</v>
      </c>
      <c r="L2072" s="58"/>
      <c r="M2072" s="23" t="s">
        <v>7962</v>
      </c>
      <c r="N2072" s="23" t="s">
        <v>7963</v>
      </c>
      <c r="O2072" s="25" t="s">
        <v>7841</v>
      </c>
      <c r="P2072" s="23" t="s">
        <v>7951</v>
      </c>
      <c r="Q2072" s="25" t="s">
        <v>7952</v>
      </c>
      <c r="R2072" s="58" t="s">
        <v>7953</v>
      </c>
      <c r="S2072" s="23" t="s">
        <v>7954</v>
      </c>
      <c r="T2072" s="23" t="s">
        <v>7955</v>
      </c>
      <c r="U2072" s="25" t="s">
        <v>7961</v>
      </c>
      <c r="V2072" s="23" t="s">
        <v>7958</v>
      </c>
      <c r="W2072" s="25" t="s">
        <v>7959</v>
      </c>
      <c r="X2072" s="58" t="s">
        <v>7960</v>
      </c>
      <c r="Y2072" s="23" t="s">
        <v>7962</v>
      </c>
      <c r="Z2072" s="23" t="s">
        <v>7963</v>
      </c>
      <c r="AA2072" s="33">
        <v>5</v>
      </c>
      <c r="AB2072" s="295" t="str">
        <f t="shared" si="164"/>
        <v>年間</v>
      </c>
      <c r="AC2072" s="268"/>
      <c r="AD2072" s="23">
        <v>1</v>
      </c>
      <c r="AE2072" s="134">
        <v>25800</v>
      </c>
      <c r="AF2072" s="26">
        <f t="shared" si="165"/>
        <v>25800</v>
      </c>
      <c r="AG2072" s="27">
        <v>42064</v>
      </c>
      <c r="AH2072" s="168">
        <v>42085</v>
      </c>
      <c r="AI2072" s="29" t="str">
        <f t="shared" si="162"/>
        <v>～</v>
      </c>
      <c r="AJ2072" s="178">
        <f t="shared" si="163"/>
        <v>43911</v>
      </c>
      <c r="AK2072" s="23" t="s">
        <v>7848</v>
      </c>
      <c r="AL2072" s="23" t="s">
        <v>7964</v>
      </c>
      <c r="AM2072" s="35">
        <v>42085</v>
      </c>
      <c r="AN2072" s="408">
        <f>IF($AA2072-data!$G$1=0,"　",IF(AK2072=0,"　",VLOOKUP($AK2072,data!$A$1:$H$264,8,FALSE)))</f>
        <v>0</v>
      </c>
      <c r="AO2072" s="35">
        <v>42082</v>
      </c>
      <c r="AP2072" s="134" t="s">
        <v>7842</v>
      </c>
      <c r="AQ2072" s="264" t="str">
        <f t="shared" si="166"/>
        <v/>
      </c>
    </row>
    <row r="2073" spans="1:43" s="74" customFormat="1" ht="24.75" customHeight="1" x14ac:dyDescent="0.15">
      <c r="A2073" s="297">
        <v>2070</v>
      </c>
      <c r="B2073" s="23" t="s">
        <v>7839</v>
      </c>
      <c r="C2073" s="24" t="s">
        <v>14351</v>
      </c>
      <c r="D2073" s="23" t="s">
        <v>7840</v>
      </c>
      <c r="E2073" s="23" t="s">
        <v>477</v>
      </c>
      <c r="F2073" s="24" t="s">
        <v>8178</v>
      </c>
      <c r="G2073" s="25" t="s">
        <v>7961</v>
      </c>
      <c r="H2073" s="23" t="s">
        <v>7958</v>
      </c>
      <c r="I2073" s="44" t="s">
        <v>11111</v>
      </c>
      <c r="J2073" s="25" t="s">
        <v>7959</v>
      </c>
      <c r="K2073" s="58" t="s">
        <v>7960</v>
      </c>
      <c r="L2073" s="58"/>
      <c r="M2073" s="23" t="s">
        <v>7962</v>
      </c>
      <c r="N2073" s="23" t="s">
        <v>7963</v>
      </c>
      <c r="O2073" s="25" t="s">
        <v>7841</v>
      </c>
      <c r="P2073" s="23" t="s">
        <v>7951</v>
      </c>
      <c r="Q2073" s="25" t="s">
        <v>7952</v>
      </c>
      <c r="R2073" s="58" t="s">
        <v>7953</v>
      </c>
      <c r="S2073" s="23" t="s">
        <v>7954</v>
      </c>
      <c r="T2073" s="23" t="s">
        <v>7955</v>
      </c>
      <c r="U2073" s="25" t="s">
        <v>7961</v>
      </c>
      <c r="V2073" s="23" t="s">
        <v>7958</v>
      </c>
      <c r="W2073" s="25" t="s">
        <v>7959</v>
      </c>
      <c r="X2073" s="58" t="s">
        <v>7960</v>
      </c>
      <c r="Y2073" s="23" t="s">
        <v>7962</v>
      </c>
      <c r="Z2073" s="23" t="s">
        <v>7963</v>
      </c>
      <c r="AA2073" s="33">
        <v>5</v>
      </c>
      <c r="AB2073" s="295" t="str">
        <f t="shared" si="164"/>
        <v>年間</v>
      </c>
      <c r="AC2073" s="268"/>
      <c r="AD2073" s="23">
        <v>1</v>
      </c>
      <c r="AE2073" s="134">
        <v>25800</v>
      </c>
      <c r="AF2073" s="26">
        <f t="shared" si="165"/>
        <v>25800</v>
      </c>
      <c r="AG2073" s="27">
        <v>42064</v>
      </c>
      <c r="AH2073" s="168">
        <v>42085</v>
      </c>
      <c r="AI2073" s="29" t="str">
        <f t="shared" si="162"/>
        <v>～</v>
      </c>
      <c r="AJ2073" s="178">
        <f t="shared" si="163"/>
        <v>43911</v>
      </c>
      <c r="AK2073" s="23" t="s">
        <v>7800</v>
      </c>
      <c r="AL2073" s="23" t="s">
        <v>7965</v>
      </c>
      <c r="AM2073" s="35">
        <v>42085</v>
      </c>
      <c r="AN2073" s="408">
        <f>IF($AA2073-data!$G$1=0,"　",IF(AK2073=0,"　",VLOOKUP($AK2073,data!$A$1:$H$264,8,FALSE)))</f>
        <v>0</v>
      </c>
      <c r="AO2073" s="35">
        <v>42082</v>
      </c>
      <c r="AP2073" s="134" t="s">
        <v>7842</v>
      </c>
      <c r="AQ2073" s="264" t="str">
        <f t="shared" si="166"/>
        <v/>
      </c>
    </row>
    <row r="2074" spans="1:43" s="74" customFormat="1" ht="24.75" customHeight="1" x14ac:dyDescent="0.15">
      <c r="A2074" s="297">
        <v>2071</v>
      </c>
      <c r="B2074" s="23" t="s">
        <v>7839</v>
      </c>
      <c r="C2074" s="24" t="s">
        <v>14351</v>
      </c>
      <c r="D2074" s="23" t="s">
        <v>7840</v>
      </c>
      <c r="E2074" s="23" t="s">
        <v>477</v>
      </c>
      <c r="F2074" s="24" t="s">
        <v>8178</v>
      </c>
      <c r="G2074" s="25" t="s">
        <v>7961</v>
      </c>
      <c r="H2074" s="23" t="s">
        <v>7958</v>
      </c>
      <c r="I2074" s="44" t="s">
        <v>11111</v>
      </c>
      <c r="J2074" s="25" t="s">
        <v>7959</v>
      </c>
      <c r="K2074" s="58" t="s">
        <v>7960</v>
      </c>
      <c r="L2074" s="58"/>
      <c r="M2074" s="23" t="s">
        <v>7962</v>
      </c>
      <c r="N2074" s="23" t="s">
        <v>7963</v>
      </c>
      <c r="O2074" s="25" t="s">
        <v>7841</v>
      </c>
      <c r="P2074" s="23" t="s">
        <v>7951</v>
      </c>
      <c r="Q2074" s="25" t="s">
        <v>7952</v>
      </c>
      <c r="R2074" s="58" t="s">
        <v>7953</v>
      </c>
      <c r="S2074" s="23" t="s">
        <v>7954</v>
      </c>
      <c r="T2074" s="23" t="s">
        <v>7955</v>
      </c>
      <c r="U2074" s="25" t="s">
        <v>7961</v>
      </c>
      <c r="V2074" s="23" t="s">
        <v>7958</v>
      </c>
      <c r="W2074" s="25" t="s">
        <v>7959</v>
      </c>
      <c r="X2074" s="58" t="s">
        <v>7960</v>
      </c>
      <c r="Y2074" s="23" t="s">
        <v>7962</v>
      </c>
      <c r="Z2074" s="23" t="s">
        <v>7963</v>
      </c>
      <c r="AA2074" s="33">
        <v>5</v>
      </c>
      <c r="AB2074" s="295" t="str">
        <f t="shared" si="164"/>
        <v>年間</v>
      </c>
      <c r="AC2074" s="268"/>
      <c r="AD2074" s="23">
        <v>1</v>
      </c>
      <c r="AE2074" s="134">
        <v>25800</v>
      </c>
      <c r="AF2074" s="26">
        <f t="shared" si="165"/>
        <v>25800</v>
      </c>
      <c r="AG2074" s="27">
        <v>42064</v>
      </c>
      <c r="AH2074" s="168">
        <v>42085</v>
      </c>
      <c r="AI2074" s="29" t="str">
        <f t="shared" si="162"/>
        <v>～</v>
      </c>
      <c r="AJ2074" s="178">
        <f t="shared" si="163"/>
        <v>43911</v>
      </c>
      <c r="AK2074" s="23" t="s">
        <v>7800</v>
      </c>
      <c r="AL2074" s="23" t="s">
        <v>7966</v>
      </c>
      <c r="AM2074" s="35">
        <v>42085</v>
      </c>
      <c r="AN2074" s="408">
        <f>IF($AA2074-data!$G$1=0,"　",IF(AK2074=0,"　",VLOOKUP($AK2074,data!$A$1:$H$264,8,FALSE)))</f>
        <v>0</v>
      </c>
      <c r="AO2074" s="35">
        <v>42082</v>
      </c>
      <c r="AP2074" s="134" t="s">
        <v>7842</v>
      </c>
      <c r="AQ2074" s="264" t="str">
        <f t="shared" si="166"/>
        <v/>
      </c>
    </row>
    <row r="2075" spans="1:43" s="74" customFormat="1" ht="24.75" customHeight="1" x14ac:dyDescent="0.15">
      <c r="A2075" s="297">
        <v>2072</v>
      </c>
      <c r="B2075" s="23" t="s">
        <v>7843</v>
      </c>
      <c r="C2075" s="24" t="s">
        <v>14351</v>
      </c>
      <c r="D2075" s="23" t="s">
        <v>7840</v>
      </c>
      <c r="E2075" s="23" t="s">
        <v>477</v>
      </c>
      <c r="F2075" s="24" t="s">
        <v>8178</v>
      </c>
      <c r="G2075" s="25" t="s">
        <v>7961</v>
      </c>
      <c r="H2075" s="23" t="s">
        <v>7958</v>
      </c>
      <c r="I2075" s="44" t="s">
        <v>11111</v>
      </c>
      <c r="J2075" s="25" t="s">
        <v>7959</v>
      </c>
      <c r="K2075" s="58" t="s">
        <v>7960</v>
      </c>
      <c r="L2075" s="58"/>
      <c r="M2075" s="23" t="s">
        <v>7962</v>
      </c>
      <c r="N2075" s="23" t="s">
        <v>7963</v>
      </c>
      <c r="O2075" s="25" t="s">
        <v>7841</v>
      </c>
      <c r="P2075" s="23" t="s">
        <v>7951</v>
      </c>
      <c r="Q2075" s="25" t="s">
        <v>7952</v>
      </c>
      <c r="R2075" s="58" t="s">
        <v>7953</v>
      </c>
      <c r="S2075" s="23" t="s">
        <v>7954</v>
      </c>
      <c r="T2075" s="23" t="s">
        <v>7955</v>
      </c>
      <c r="U2075" s="25" t="s">
        <v>7961</v>
      </c>
      <c r="V2075" s="23" t="s">
        <v>7958</v>
      </c>
      <c r="W2075" s="25" t="s">
        <v>7959</v>
      </c>
      <c r="X2075" s="58" t="s">
        <v>7960</v>
      </c>
      <c r="Y2075" s="23" t="s">
        <v>7962</v>
      </c>
      <c r="Z2075" s="23" t="s">
        <v>7963</v>
      </c>
      <c r="AA2075" s="33">
        <v>5</v>
      </c>
      <c r="AB2075" s="295" t="str">
        <f t="shared" si="164"/>
        <v>年間</v>
      </c>
      <c r="AC2075" s="268"/>
      <c r="AD2075" s="23">
        <v>1</v>
      </c>
      <c r="AE2075" s="134">
        <v>88800</v>
      </c>
      <c r="AF2075" s="26">
        <f t="shared" si="165"/>
        <v>88800</v>
      </c>
      <c r="AG2075" s="27">
        <v>42064</v>
      </c>
      <c r="AH2075" s="168">
        <v>42085</v>
      </c>
      <c r="AI2075" s="29" t="str">
        <f t="shared" si="162"/>
        <v>～</v>
      </c>
      <c r="AJ2075" s="178">
        <f t="shared" si="163"/>
        <v>43911</v>
      </c>
      <c r="AK2075" s="23" t="s">
        <v>7847</v>
      </c>
      <c r="AL2075" s="23" t="s">
        <v>7956</v>
      </c>
      <c r="AM2075" s="35">
        <v>42085</v>
      </c>
      <c r="AN2075" s="408" t="str">
        <f>IF($AA2075-data!$G$1=0,"　",IF(AK2075=0,"　",VLOOKUP($AK2075,data!$A$1:$H$264,8,FALSE)))</f>
        <v>消耗部品交換対象</v>
      </c>
      <c r="AO2075" s="35">
        <v>42082</v>
      </c>
      <c r="AP2075" s="134" t="s">
        <v>7842</v>
      </c>
      <c r="AQ2075" s="264">
        <f t="shared" si="166"/>
        <v>43153</v>
      </c>
    </row>
    <row r="2076" spans="1:43" s="74" customFormat="1" ht="24.75" customHeight="1" x14ac:dyDescent="0.15">
      <c r="A2076" s="297">
        <v>2073</v>
      </c>
      <c r="B2076" s="23" t="s">
        <v>7844</v>
      </c>
      <c r="C2076" s="24" t="s">
        <v>14351</v>
      </c>
      <c r="D2076" s="23" t="s">
        <v>7840</v>
      </c>
      <c r="E2076" s="23" t="s">
        <v>477</v>
      </c>
      <c r="F2076" s="24" t="s">
        <v>8178</v>
      </c>
      <c r="G2076" s="25" t="s">
        <v>7961</v>
      </c>
      <c r="H2076" s="23" t="s">
        <v>7958</v>
      </c>
      <c r="I2076" s="44" t="s">
        <v>11111</v>
      </c>
      <c r="J2076" s="25" t="s">
        <v>7959</v>
      </c>
      <c r="K2076" s="58" t="s">
        <v>7960</v>
      </c>
      <c r="L2076" s="58"/>
      <c r="M2076" s="23" t="s">
        <v>7962</v>
      </c>
      <c r="N2076" s="23" t="s">
        <v>7963</v>
      </c>
      <c r="O2076" s="25" t="s">
        <v>7841</v>
      </c>
      <c r="P2076" s="23" t="s">
        <v>7951</v>
      </c>
      <c r="Q2076" s="25" t="s">
        <v>7952</v>
      </c>
      <c r="R2076" s="58" t="s">
        <v>7953</v>
      </c>
      <c r="S2076" s="23" t="s">
        <v>7954</v>
      </c>
      <c r="T2076" s="23" t="s">
        <v>7955</v>
      </c>
      <c r="U2076" s="25" t="s">
        <v>7961</v>
      </c>
      <c r="V2076" s="23" t="s">
        <v>7958</v>
      </c>
      <c r="W2076" s="25" t="s">
        <v>7959</v>
      </c>
      <c r="X2076" s="58" t="s">
        <v>7960</v>
      </c>
      <c r="Y2076" s="23" t="s">
        <v>7962</v>
      </c>
      <c r="Z2076" s="23" t="s">
        <v>7963</v>
      </c>
      <c r="AA2076" s="33">
        <v>5</v>
      </c>
      <c r="AB2076" s="295" t="str">
        <f t="shared" si="164"/>
        <v>年間</v>
      </c>
      <c r="AC2076" s="268"/>
      <c r="AD2076" s="23">
        <v>1</v>
      </c>
      <c r="AE2076" s="134">
        <v>104400</v>
      </c>
      <c r="AF2076" s="26">
        <f t="shared" si="165"/>
        <v>104400</v>
      </c>
      <c r="AG2076" s="27">
        <v>42064</v>
      </c>
      <c r="AH2076" s="168">
        <v>42085</v>
      </c>
      <c r="AI2076" s="29" t="str">
        <f t="shared" si="162"/>
        <v>～</v>
      </c>
      <c r="AJ2076" s="178">
        <f t="shared" si="163"/>
        <v>43911</v>
      </c>
      <c r="AK2076" s="160" t="s">
        <v>111</v>
      </c>
      <c r="AL2076" s="23" t="s">
        <v>7957</v>
      </c>
      <c r="AM2076" s="35">
        <v>42085</v>
      </c>
      <c r="AN2076" s="408" t="str">
        <f>IF($AA2076-data!$G$1=0,"　",IF(AK2076=0,"　",VLOOKUP($AK2076,data!$A$1:$H$264,8,FALSE)))</f>
        <v>消耗部品交換対象</v>
      </c>
      <c r="AO2076" s="35">
        <v>42082</v>
      </c>
      <c r="AP2076" s="134" t="s">
        <v>7842</v>
      </c>
      <c r="AQ2076" s="264">
        <f t="shared" si="166"/>
        <v>43153</v>
      </c>
    </row>
    <row r="2077" spans="1:43" s="74" customFormat="1" ht="24.75" customHeight="1" x14ac:dyDescent="0.15">
      <c r="A2077" s="297">
        <v>2074</v>
      </c>
      <c r="B2077" s="23" t="s">
        <v>7845</v>
      </c>
      <c r="C2077" s="24" t="s">
        <v>14351</v>
      </c>
      <c r="D2077" s="23" t="s">
        <v>7840</v>
      </c>
      <c r="E2077" s="23" t="s">
        <v>477</v>
      </c>
      <c r="F2077" s="24" t="s">
        <v>8178</v>
      </c>
      <c r="G2077" s="25" t="s">
        <v>7961</v>
      </c>
      <c r="H2077" s="23" t="s">
        <v>7958</v>
      </c>
      <c r="I2077" s="44" t="s">
        <v>11111</v>
      </c>
      <c r="J2077" s="25" t="s">
        <v>7959</v>
      </c>
      <c r="K2077" s="58" t="s">
        <v>7960</v>
      </c>
      <c r="L2077" s="58"/>
      <c r="M2077" s="23" t="s">
        <v>7962</v>
      </c>
      <c r="N2077" s="23" t="s">
        <v>7963</v>
      </c>
      <c r="O2077" s="25" t="s">
        <v>7841</v>
      </c>
      <c r="P2077" s="23" t="s">
        <v>7951</v>
      </c>
      <c r="Q2077" s="25" t="s">
        <v>7952</v>
      </c>
      <c r="R2077" s="58" t="s">
        <v>7953</v>
      </c>
      <c r="S2077" s="23" t="s">
        <v>7954</v>
      </c>
      <c r="T2077" s="23" t="s">
        <v>7955</v>
      </c>
      <c r="U2077" s="25" t="s">
        <v>7961</v>
      </c>
      <c r="V2077" s="23" t="s">
        <v>7958</v>
      </c>
      <c r="W2077" s="25" t="s">
        <v>7959</v>
      </c>
      <c r="X2077" s="58" t="s">
        <v>7960</v>
      </c>
      <c r="Y2077" s="23" t="s">
        <v>7962</v>
      </c>
      <c r="Z2077" s="23" t="s">
        <v>7963</v>
      </c>
      <c r="AA2077" s="33">
        <v>5</v>
      </c>
      <c r="AB2077" s="295" t="str">
        <f t="shared" si="164"/>
        <v>年間</v>
      </c>
      <c r="AC2077" s="268"/>
      <c r="AD2077" s="23">
        <v>1</v>
      </c>
      <c r="AE2077" s="134">
        <v>108000</v>
      </c>
      <c r="AF2077" s="26">
        <f t="shared" si="165"/>
        <v>108000</v>
      </c>
      <c r="AG2077" s="27">
        <v>42064</v>
      </c>
      <c r="AH2077" s="168">
        <v>42085</v>
      </c>
      <c r="AI2077" s="29" t="str">
        <f t="shared" si="162"/>
        <v>～</v>
      </c>
      <c r="AJ2077" s="178">
        <f t="shared" si="163"/>
        <v>43911</v>
      </c>
      <c r="AK2077" s="160" t="s">
        <v>7849</v>
      </c>
      <c r="AL2077" s="23" t="s">
        <v>7967</v>
      </c>
      <c r="AM2077" s="35">
        <v>42085</v>
      </c>
      <c r="AN2077" s="408" t="str">
        <f>IF($AA2077-data!$G$1=0,"　",IF(AK2077=0,"　",VLOOKUP($AK2077,data!$A$1:$H$264,8,FALSE)))</f>
        <v>消耗部品交換対象</v>
      </c>
      <c r="AO2077" s="35">
        <v>42082</v>
      </c>
      <c r="AP2077" s="134" t="s">
        <v>7842</v>
      </c>
      <c r="AQ2077" s="264">
        <f t="shared" si="166"/>
        <v>43153</v>
      </c>
    </row>
    <row r="2078" spans="1:43" s="74" customFormat="1" ht="24.75" customHeight="1" x14ac:dyDescent="0.15">
      <c r="A2078" s="297">
        <v>2075</v>
      </c>
      <c r="B2078" s="23" t="s">
        <v>7845</v>
      </c>
      <c r="C2078" s="24" t="s">
        <v>14351</v>
      </c>
      <c r="D2078" s="23" t="s">
        <v>7840</v>
      </c>
      <c r="E2078" s="23" t="s">
        <v>477</v>
      </c>
      <c r="F2078" s="24" t="s">
        <v>8178</v>
      </c>
      <c r="G2078" s="25" t="s">
        <v>7961</v>
      </c>
      <c r="H2078" s="23" t="s">
        <v>7958</v>
      </c>
      <c r="I2078" s="44" t="s">
        <v>11111</v>
      </c>
      <c r="J2078" s="25" t="s">
        <v>7959</v>
      </c>
      <c r="K2078" s="58" t="s">
        <v>7960</v>
      </c>
      <c r="L2078" s="58"/>
      <c r="M2078" s="23" t="s">
        <v>7962</v>
      </c>
      <c r="N2078" s="23" t="s">
        <v>7963</v>
      </c>
      <c r="O2078" s="25" t="s">
        <v>7841</v>
      </c>
      <c r="P2078" s="23" t="s">
        <v>7951</v>
      </c>
      <c r="Q2078" s="25" t="s">
        <v>7952</v>
      </c>
      <c r="R2078" s="58" t="s">
        <v>7953</v>
      </c>
      <c r="S2078" s="23" t="s">
        <v>7954</v>
      </c>
      <c r="T2078" s="23" t="s">
        <v>7955</v>
      </c>
      <c r="U2078" s="25" t="s">
        <v>7961</v>
      </c>
      <c r="V2078" s="23" t="s">
        <v>7958</v>
      </c>
      <c r="W2078" s="25" t="s">
        <v>7959</v>
      </c>
      <c r="X2078" s="58" t="s">
        <v>7960</v>
      </c>
      <c r="Y2078" s="23" t="s">
        <v>7962</v>
      </c>
      <c r="Z2078" s="23" t="s">
        <v>7963</v>
      </c>
      <c r="AA2078" s="33">
        <v>5</v>
      </c>
      <c r="AB2078" s="295" t="str">
        <f t="shared" si="164"/>
        <v>年間</v>
      </c>
      <c r="AC2078" s="268"/>
      <c r="AD2078" s="23">
        <v>1</v>
      </c>
      <c r="AE2078" s="134">
        <v>108000</v>
      </c>
      <c r="AF2078" s="26">
        <f t="shared" si="165"/>
        <v>108000</v>
      </c>
      <c r="AG2078" s="27">
        <v>42064</v>
      </c>
      <c r="AH2078" s="168">
        <v>42085</v>
      </c>
      <c r="AI2078" s="29" t="str">
        <f t="shared" si="162"/>
        <v>～</v>
      </c>
      <c r="AJ2078" s="178">
        <f t="shared" si="163"/>
        <v>43911</v>
      </c>
      <c r="AK2078" s="160" t="s">
        <v>7849</v>
      </c>
      <c r="AL2078" s="23" t="s">
        <v>7968</v>
      </c>
      <c r="AM2078" s="35">
        <v>42085</v>
      </c>
      <c r="AN2078" s="408" t="str">
        <f>IF($AA2078-data!$G$1=0,"　",IF(AK2078=0,"　",VLOOKUP($AK2078,data!$A$1:$H$264,8,FALSE)))</f>
        <v>消耗部品交換対象</v>
      </c>
      <c r="AO2078" s="35">
        <v>42082</v>
      </c>
      <c r="AP2078" s="134" t="s">
        <v>7842</v>
      </c>
      <c r="AQ2078" s="264">
        <f t="shared" si="166"/>
        <v>43153</v>
      </c>
    </row>
    <row r="2079" spans="1:43" s="74" customFormat="1" ht="24.75" customHeight="1" x14ac:dyDescent="0.15">
      <c r="A2079" s="297">
        <v>2076</v>
      </c>
      <c r="B2079" s="23" t="s">
        <v>7845</v>
      </c>
      <c r="C2079" s="24" t="s">
        <v>14351</v>
      </c>
      <c r="D2079" s="23" t="s">
        <v>7840</v>
      </c>
      <c r="E2079" s="23" t="s">
        <v>477</v>
      </c>
      <c r="F2079" s="24" t="s">
        <v>8178</v>
      </c>
      <c r="G2079" s="25" t="s">
        <v>7961</v>
      </c>
      <c r="H2079" s="23" t="s">
        <v>7958</v>
      </c>
      <c r="I2079" s="44" t="s">
        <v>11111</v>
      </c>
      <c r="J2079" s="25" t="s">
        <v>7959</v>
      </c>
      <c r="K2079" s="58" t="s">
        <v>7960</v>
      </c>
      <c r="L2079" s="58"/>
      <c r="M2079" s="23" t="s">
        <v>7962</v>
      </c>
      <c r="N2079" s="23" t="s">
        <v>7963</v>
      </c>
      <c r="O2079" s="25" t="s">
        <v>7841</v>
      </c>
      <c r="P2079" s="23" t="s">
        <v>7951</v>
      </c>
      <c r="Q2079" s="25" t="s">
        <v>7952</v>
      </c>
      <c r="R2079" s="58" t="s">
        <v>7953</v>
      </c>
      <c r="S2079" s="23" t="s">
        <v>7954</v>
      </c>
      <c r="T2079" s="23" t="s">
        <v>7955</v>
      </c>
      <c r="U2079" s="25" t="s">
        <v>7961</v>
      </c>
      <c r="V2079" s="23" t="s">
        <v>7958</v>
      </c>
      <c r="W2079" s="25" t="s">
        <v>7959</v>
      </c>
      <c r="X2079" s="58" t="s">
        <v>7960</v>
      </c>
      <c r="Y2079" s="23" t="s">
        <v>7962</v>
      </c>
      <c r="Z2079" s="23" t="s">
        <v>7963</v>
      </c>
      <c r="AA2079" s="33">
        <v>5</v>
      </c>
      <c r="AB2079" s="295" t="str">
        <f t="shared" si="164"/>
        <v>年間</v>
      </c>
      <c r="AC2079" s="268"/>
      <c r="AD2079" s="23">
        <v>1</v>
      </c>
      <c r="AE2079" s="134">
        <v>108000</v>
      </c>
      <c r="AF2079" s="26">
        <f t="shared" si="165"/>
        <v>108000</v>
      </c>
      <c r="AG2079" s="27">
        <v>42064</v>
      </c>
      <c r="AH2079" s="168">
        <v>42085</v>
      </c>
      <c r="AI2079" s="29" t="str">
        <f t="shared" si="162"/>
        <v>～</v>
      </c>
      <c r="AJ2079" s="178">
        <f t="shared" si="163"/>
        <v>43911</v>
      </c>
      <c r="AK2079" s="160" t="s">
        <v>7849</v>
      </c>
      <c r="AL2079" s="23" t="s">
        <v>7969</v>
      </c>
      <c r="AM2079" s="35">
        <v>42085</v>
      </c>
      <c r="AN2079" s="408" t="str">
        <f>IF($AA2079-data!$G$1=0,"　",IF(AK2079=0,"　",VLOOKUP($AK2079,data!$A$1:$H$264,8,FALSE)))</f>
        <v>消耗部品交換対象</v>
      </c>
      <c r="AO2079" s="35">
        <v>42082</v>
      </c>
      <c r="AP2079" s="134" t="s">
        <v>7842</v>
      </c>
      <c r="AQ2079" s="264">
        <f t="shared" si="166"/>
        <v>43153</v>
      </c>
    </row>
    <row r="2080" spans="1:43" s="74" customFormat="1" ht="24.75" customHeight="1" x14ac:dyDescent="0.15">
      <c r="A2080" s="297">
        <v>2077</v>
      </c>
      <c r="B2080" s="23" t="s">
        <v>7845</v>
      </c>
      <c r="C2080" s="24" t="s">
        <v>14351</v>
      </c>
      <c r="D2080" s="23" t="s">
        <v>7840</v>
      </c>
      <c r="E2080" s="23" t="s">
        <v>477</v>
      </c>
      <c r="F2080" s="24" t="s">
        <v>8178</v>
      </c>
      <c r="G2080" s="25" t="s">
        <v>7961</v>
      </c>
      <c r="H2080" s="23" t="s">
        <v>7958</v>
      </c>
      <c r="I2080" s="44" t="s">
        <v>11111</v>
      </c>
      <c r="J2080" s="25" t="s">
        <v>7959</v>
      </c>
      <c r="K2080" s="58" t="s">
        <v>7960</v>
      </c>
      <c r="L2080" s="58"/>
      <c r="M2080" s="23" t="s">
        <v>7962</v>
      </c>
      <c r="N2080" s="23" t="s">
        <v>7963</v>
      </c>
      <c r="O2080" s="25" t="s">
        <v>7841</v>
      </c>
      <c r="P2080" s="23" t="s">
        <v>7951</v>
      </c>
      <c r="Q2080" s="25" t="s">
        <v>7952</v>
      </c>
      <c r="R2080" s="58" t="s">
        <v>7953</v>
      </c>
      <c r="S2080" s="23" t="s">
        <v>7954</v>
      </c>
      <c r="T2080" s="23" t="s">
        <v>7955</v>
      </c>
      <c r="U2080" s="25" t="s">
        <v>7961</v>
      </c>
      <c r="V2080" s="23" t="s">
        <v>7958</v>
      </c>
      <c r="W2080" s="25" t="s">
        <v>7959</v>
      </c>
      <c r="X2080" s="58" t="s">
        <v>7960</v>
      </c>
      <c r="Y2080" s="23" t="s">
        <v>7962</v>
      </c>
      <c r="Z2080" s="23" t="s">
        <v>7963</v>
      </c>
      <c r="AA2080" s="33">
        <v>5</v>
      </c>
      <c r="AB2080" s="295" t="str">
        <f t="shared" si="164"/>
        <v>年間</v>
      </c>
      <c r="AC2080" s="268"/>
      <c r="AD2080" s="23">
        <v>1</v>
      </c>
      <c r="AE2080" s="134">
        <v>108000</v>
      </c>
      <c r="AF2080" s="26">
        <f t="shared" si="165"/>
        <v>108000</v>
      </c>
      <c r="AG2080" s="27">
        <v>42064</v>
      </c>
      <c r="AH2080" s="168">
        <v>42085</v>
      </c>
      <c r="AI2080" s="29" t="str">
        <f t="shared" si="162"/>
        <v>～</v>
      </c>
      <c r="AJ2080" s="178">
        <f t="shared" si="163"/>
        <v>43911</v>
      </c>
      <c r="AK2080" s="160" t="s">
        <v>7849</v>
      </c>
      <c r="AL2080" s="23" t="s">
        <v>7970</v>
      </c>
      <c r="AM2080" s="35">
        <v>42085</v>
      </c>
      <c r="AN2080" s="408" t="str">
        <f>IF($AA2080-data!$G$1=0,"　",IF(AK2080=0,"　",VLOOKUP($AK2080,data!$A$1:$H$264,8,FALSE)))</f>
        <v>消耗部品交換対象</v>
      </c>
      <c r="AO2080" s="35">
        <v>42082</v>
      </c>
      <c r="AP2080" s="134" t="s">
        <v>7842</v>
      </c>
      <c r="AQ2080" s="264">
        <f t="shared" si="166"/>
        <v>43153</v>
      </c>
    </row>
    <row r="2081" spans="1:43" s="74" customFormat="1" ht="24.75" customHeight="1" x14ac:dyDescent="0.15">
      <c r="A2081" s="297">
        <v>2078</v>
      </c>
      <c r="B2081" s="23" t="s">
        <v>7845</v>
      </c>
      <c r="C2081" s="24" t="s">
        <v>14351</v>
      </c>
      <c r="D2081" s="23" t="s">
        <v>7840</v>
      </c>
      <c r="E2081" s="23" t="s">
        <v>477</v>
      </c>
      <c r="F2081" s="24" t="s">
        <v>8178</v>
      </c>
      <c r="G2081" s="25" t="s">
        <v>7961</v>
      </c>
      <c r="H2081" s="23" t="s">
        <v>7958</v>
      </c>
      <c r="I2081" s="44" t="s">
        <v>11111</v>
      </c>
      <c r="J2081" s="25" t="s">
        <v>7959</v>
      </c>
      <c r="K2081" s="58" t="s">
        <v>7960</v>
      </c>
      <c r="L2081" s="58"/>
      <c r="M2081" s="23" t="s">
        <v>7962</v>
      </c>
      <c r="N2081" s="23" t="s">
        <v>7963</v>
      </c>
      <c r="O2081" s="25" t="s">
        <v>7841</v>
      </c>
      <c r="P2081" s="23" t="s">
        <v>7951</v>
      </c>
      <c r="Q2081" s="25" t="s">
        <v>7952</v>
      </c>
      <c r="R2081" s="58" t="s">
        <v>7953</v>
      </c>
      <c r="S2081" s="23" t="s">
        <v>7954</v>
      </c>
      <c r="T2081" s="23" t="s">
        <v>7955</v>
      </c>
      <c r="U2081" s="25" t="s">
        <v>7961</v>
      </c>
      <c r="V2081" s="23" t="s">
        <v>7958</v>
      </c>
      <c r="W2081" s="25" t="s">
        <v>7959</v>
      </c>
      <c r="X2081" s="58" t="s">
        <v>7960</v>
      </c>
      <c r="Y2081" s="23" t="s">
        <v>7962</v>
      </c>
      <c r="Z2081" s="23" t="s">
        <v>7963</v>
      </c>
      <c r="AA2081" s="33">
        <v>5</v>
      </c>
      <c r="AB2081" s="295" t="str">
        <f t="shared" si="164"/>
        <v>年間</v>
      </c>
      <c r="AC2081" s="268"/>
      <c r="AD2081" s="23">
        <v>1</v>
      </c>
      <c r="AE2081" s="134">
        <v>108000</v>
      </c>
      <c r="AF2081" s="26">
        <f t="shared" si="165"/>
        <v>108000</v>
      </c>
      <c r="AG2081" s="27">
        <v>42064</v>
      </c>
      <c r="AH2081" s="168">
        <v>42085</v>
      </c>
      <c r="AI2081" s="29" t="str">
        <f t="shared" si="162"/>
        <v>～</v>
      </c>
      <c r="AJ2081" s="178">
        <f t="shared" si="163"/>
        <v>43911</v>
      </c>
      <c r="AK2081" s="160" t="s">
        <v>7849</v>
      </c>
      <c r="AL2081" s="23" t="s">
        <v>7971</v>
      </c>
      <c r="AM2081" s="35">
        <v>42085</v>
      </c>
      <c r="AN2081" s="408" t="str">
        <f>IF($AA2081-data!$G$1=0,"　",IF(AK2081=0,"　",VLOOKUP($AK2081,data!$A$1:$H$264,8,FALSE)))</f>
        <v>消耗部品交換対象</v>
      </c>
      <c r="AO2081" s="35">
        <v>42082</v>
      </c>
      <c r="AP2081" s="134" t="s">
        <v>7842</v>
      </c>
      <c r="AQ2081" s="264">
        <f t="shared" si="166"/>
        <v>43153</v>
      </c>
    </row>
    <row r="2082" spans="1:43" s="74" customFormat="1" ht="24.75" customHeight="1" x14ac:dyDescent="0.15">
      <c r="A2082" s="297">
        <v>2079</v>
      </c>
      <c r="B2082" s="23" t="s">
        <v>13637</v>
      </c>
      <c r="C2082" s="24" t="s">
        <v>14351</v>
      </c>
      <c r="D2082" s="23" t="s">
        <v>7840</v>
      </c>
      <c r="E2082" s="23" t="s">
        <v>477</v>
      </c>
      <c r="F2082" s="24" t="s">
        <v>8178</v>
      </c>
      <c r="G2082" s="25" t="s">
        <v>7961</v>
      </c>
      <c r="H2082" s="23" t="s">
        <v>7958</v>
      </c>
      <c r="I2082" s="44" t="s">
        <v>11111</v>
      </c>
      <c r="J2082" s="25" t="s">
        <v>7959</v>
      </c>
      <c r="K2082" s="58" t="s">
        <v>7960</v>
      </c>
      <c r="L2082" s="58"/>
      <c r="M2082" s="23" t="s">
        <v>7962</v>
      </c>
      <c r="N2082" s="23" t="s">
        <v>7963</v>
      </c>
      <c r="O2082" s="25" t="s">
        <v>7841</v>
      </c>
      <c r="P2082" s="23" t="s">
        <v>7951</v>
      </c>
      <c r="Q2082" s="25" t="s">
        <v>7952</v>
      </c>
      <c r="R2082" s="58" t="s">
        <v>7953</v>
      </c>
      <c r="S2082" s="23" t="s">
        <v>7954</v>
      </c>
      <c r="T2082" s="23" t="s">
        <v>7955</v>
      </c>
      <c r="U2082" s="25" t="s">
        <v>7961</v>
      </c>
      <c r="V2082" s="23" t="s">
        <v>7958</v>
      </c>
      <c r="W2082" s="25" t="s">
        <v>7959</v>
      </c>
      <c r="X2082" s="58" t="s">
        <v>7960</v>
      </c>
      <c r="Y2082" s="23" t="s">
        <v>7962</v>
      </c>
      <c r="Z2082" s="23" t="s">
        <v>7963</v>
      </c>
      <c r="AA2082" s="33">
        <v>5</v>
      </c>
      <c r="AB2082" s="295" t="str">
        <f t="shared" si="164"/>
        <v>年間</v>
      </c>
      <c r="AC2082" s="268"/>
      <c r="AD2082" s="23">
        <v>1</v>
      </c>
      <c r="AE2082" s="134">
        <v>108000</v>
      </c>
      <c r="AF2082" s="26">
        <f t="shared" si="165"/>
        <v>108000</v>
      </c>
      <c r="AG2082" s="27">
        <v>42064</v>
      </c>
      <c r="AH2082" s="168">
        <v>42085</v>
      </c>
      <c r="AI2082" s="29" t="str">
        <f t="shared" si="162"/>
        <v>～</v>
      </c>
      <c r="AJ2082" s="178">
        <f t="shared" si="163"/>
        <v>43911</v>
      </c>
      <c r="AK2082" s="160" t="s">
        <v>7849</v>
      </c>
      <c r="AL2082" s="23" t="s">
        <v>7972</v>
      </c>
      <c r="AM2082" s="35">
        <v>42085</v>
      </c>
      <c r="AN2082" s="408" t="str">
        <f>IF($AA2082-data!$G$1=0,"　",IF(AK2082=0,"　",VLOOKUP($AK2082,data!$A$1:$H$264,8,FALSE)))</f>
        <v>消耗部品交換対象</v>
      </c>
      <c r="AO2082" s="35">
        <v>42082</v>
      </c>
      <c r="AP2082" s="134" t="s">
        <v>7842</v>
      </c>
      <c r="AQ2082" s="264">
        <f t="shared" si="166"/>
        <v>43153</v>
      </c>
    </row>
    <row r="2083" spans="1:43" s="74" customFormat="1" ht="24.75" customHeight="1" x14ac:dyDescent="0.15">
      <c r="A2083" s="297">
        <v>2080</v>
      </c>
      <c r="B2083" s="23" t="s">
        <v>7850</v>
      </c>
      <c r="C2083" s="24" t="s">
        <v>2344</v>
      </c>
      <c r="D2083" s="23"/>
      <c r="E2083" s="23"/>
      <c r="F2083" s="23"/>
      <c r="G2083" s="23"/>
      <c r="H2083" s="23"/>
      <c r="I2083" s="23"/>
      <c r="J2083" s="23"/>
      <c r="K2083" s="23"/>
      <c r="L2083" s="23"/>
      <c r="M2083" s="23"/>
      <c r="N2083" s="23"/>
      <c r="O2083" s="23"/>
      <c r="P2083" s="23"/>
      <c r="Q2083" s="23"/>
      <c r="R2083" s="23"/>
      <c r="S2083" s="23"/>
      <c r="T2083" s="23"/>
      <c r="U2083" s="23"/>
      <c r="V2083" s="23"/>
      <c r="W2083" s="23"/>
      <c r="X2083" s="23"/>
      <c r="Y2083" s="23"/>
      <c r="Z2083" s="23"/>
      <c r="AA2083" s="33"/>
      <c r="AB2083" s="295" t="str">
        <f t="shared" si="164"/>
        <v/>
      </c>
      <c r="AC2083" s="268"/>
      <c r="AD2083" s="23"/>
      <c r="AE2083" s="134"/>
      <c r="AF2083" s="94" t="str">
        <f t="shared" si="165"/>
        <v/>
      </c>
      <c r="AG2083" s="27"/>
      <c r="AH2083" s="168"/>
      <c r="AI2083" s="29" t="str">
        <f t="shared" si="162"/>
        <v/>
      </c>
      <c r="AJ2083" s="178" t="str">
        <f t="shared" si="163"/>
        <v/>
      </c>
      <c r="AK2083" s="23"/>
      <c r="AL2083" s="23"/>
      <c r="AM2083" s="23"/>
      <c r="AN2083" s="408" t="str">
        <f>IF($AA2083-data!$G$1=0,"　",IF(AK2083=0,"　",VLOOKUP($AK2083,data!$A$1:$H$264,8,FALSE)))</f>
        <v>　</v>
      </c>
      <c r="AO2083" s="35"/>
      <c r="AP2083" s="134"/>
      <c r="AQ2083" s="264" t="str">
        <f t="shared" si="166"/>
        <v/>
      </c>
    </row>
    <row r="2084" spans="1:43" s="74" customFormat="1" ht="24.75" customHeight="1" x14ac:dyDescent="0.15">
      <c r="A2084" s="297">
        <v>2081</v>
      </c>
      <c r="B2084" s="23" t="s">
        <v>7851</v>
      </c>
      <c r="C2084" s="24" t="s">
        <v>2344</v>
      </c>
      <c r="D2084" s="23"/>
      <c r="E2084" s="23"/>
      <c r="F2084" s="23"/>
      <c r="G2084" s="23"/>
      <c r="H2084" s="23"/>
      <c r="I2084" s="23"/>
      <c r="J2084" s="23"/>
      <c r="K2084" s="23"/>
      <c r="L2084" s="23"/>
      <c r="M2084" s="23"/>
      <c r="N2084" s="23"/>
      <c r="O2084" s="23"/>
      <c r="P2084" s="23"/>
      <c r="Q2084" s="23"/>
      <c r="R2084" s="23"/>
      <c r="S2084" s="23"/>
      <c r="T2084" s="23"/>
      <c r="U2084" s="23"/>
      <c r="V2084" s="23"/>
      <c r="W2084" s="23"/>
      <c r="X2084" s="23"/>
      <c r="Y2084" s="23"/>
      <c r="Z2084" s="23"/>
      <c r="AA2084" s="33"/>
      <c r="AB2084" s="295" t="str">
        <f t="shared" si="164"/>
        <v/>
      </c>
      <c r="AC2084" s="268"/>
      <c r="AD2084" s="23"/>
      <c r="AE2084" s="134"/>
      <c r="AF2084" s="94" t="str">
        <f t="shared" si="165"/>
        <v/>
      </c>
      <c r="AG2084" s="27"/>
      <c r="AH2084" s="168"/>
      <c r="AI2084" s="29" t="str">
        <f t="shared" si="162"/>
        <v/>
      </c>
      <c r="AJ2084" s="178" t="str">
        <f t="shared" si="163"/>
        <v/>
      </c>
      <c r="AK2084" s="23"/>
      <c r="AL2084" s="23"/>
      <c r="AM2084" s="23"/>
      <c r="AN2084" s="408" t="str">
        <f>IF($AA2084-data!$G$1=0,"　",IF(AK2084=0,"　",VLOOKUP($AK2084,data!$A$1:$H$264,8,FALSE)))</f>
        <v>　</v>
      </c>
      <c r="AO2084" s="35"/>
      <c r="AP2084" s="134"/>
      <c r="AQ2084" s="264" t="str">
        <f t="shared" si="166"/>
        <v/>
      </c>
    </row>
    <row r="2085" spans="1:43" s="74" customFormat="1" ht="24.75" customHeight="1" x14ac:dyDescent="0.15">
      <c r="A2085" s="297">
        <v>2082</v>
      </c>
      <c r="B2085" s="23" t="s">
        <v>7856</v>
      </c>
      <c r="C2085" s="24" t="s">
        <v>14344</v>
      </c>
      <c r="D2085" s="23" t="s">
        <v>7857</v>
      </c>
      <c r="E2085" s="23" t="s">
        <v>1511</v>
      </c>
      <c r="F2085" s="24" t="s">
        <v>13631</v>
      </c>
      <c r="G2085" s="25" t="s">
        <v>14688</v>
      </c>
      <c r="H2085" s="23" t="s">
        <v>8320</v>
      </c>
      <c r="I2085" s="23" t="s">
        <v>11163</v>
      </c>
      <c r="J2085" s="25" t="s">
        <v>14689</v>
      </c>
      <c r="K2085" s="58" t="s">
        <v>14690</v>
      </c>
      <c r="L2085" s="58"/>
      <c r="M2085" s="23" t="s">
        <v>10166</v>
      </c>
      <c r="N2085" s="23" t="s">
        <v>10168</v>
      </c>
      <c r="O2085" s="25" t="s">
        <v>7858</v>
      </c>
      <c r="P2085" s="23" t="s">
        <v>7863</v>
      </c>
      <c r="Q2085" s="25" t="s">
        <v>7864</v>
      </c>
      <c r="R2085" s="58" t="s">
        <v>7865</v>
      </c>
      <c r="S2085" s="23" t="s">
        <v>7866</v>
      </c>
      <c r="T2085" s="23" t="s">
        <v>7867</v>
      </c>
      <c r="U2085" s="25" t="s">
        <v>7858</v>
      </c>
      <c r="V2085" s="23" t="s">
        <v>7863</v>
      </c>
      <c r="W2085" s="25" t="s">
        <v>7864</v>
      </c>
      <c r="X2085" s="58" t="s">
        <v>7865</v>
      </c>
      <c r="Y2085" s="23" t="s">
        <v>7866</v>
      </c>
      <c r="Z2085" s="23" t="s">
        <v>7867</v>
      </c>
      <c r="AA2085" s="33">
        <v>4</v>
      </c>
      <c r="AB2085" s="295" t="str">
        <f t="shared" si="164"/>
        <v>年間</v>
      </c>
      <c r="AC2085" s="268"/>
      <c r="AD2085" s="23">
        <v>1</v>
      </c>
      <c r="AE2085" s="134">
        <v>24480</v>
      </c>
      <c r="AF2085" s="26">
        <f t="shared" si="165"/>
        <v>24480</v>
      </c>
      <c r="AG2085" s="192">
        <v>42095</v>
      </c>
      <c r="AH2085" s="168">
        <v>42090</v>
      </c>
      <c r="AI2085" s="29" t="str">
        <f t="shared" si="162"/>
        <v>～</v>
      </c>
      <c r="AJ2085" s="178">
        <f t="shared" si="163"/>
        <v>43550</v>
      </c>
      <c r="AK2085" s="23" t="s">
        <v>7859</v>
      </c>
      <c r="AL2085" s="23" t="s">
        <v>8078</v>
      </c>
      <c r="AM2085" s="35">
        <v>42090</v>
      </c>
      <c r="AN2085" s="408">
        <f>IF($AA2085-data!$G$1=0,"　",IF(AK2085=0,"　",VLOOKUP($AK2085,data!$A$1:$H$264,8,FALSE)))</f>
        <v>0</v>
      </c>
      <c r="AO2085" s="35">
        <v>42096</v>
      </c>
      <c r="AP2085" s="134" t="s">
        <v>7861</v>
      </c>
      <c r="AQ2085" s="264" t="str">
        <f t="shared" si="166"/>
        <v/>
      </c>
    </row>
    <row r="2086" spans="1:43" ht="24.75" customHeight="1" x14ac:dyDescent="0.15">
      <c r="A2086" s="297">
        <v>2083</v>
      </c>
      <c r="B2086" s="23" t="s">
        <v>18534</v>
      </c>
      <c r="C2086" s="24" t="s">
        <v>14344</v>
      </c>
      <c r="D2086" s="23" t="s">
        <v>7857</v>
      </c>
      <c r="E2086" s="23" t="s">
        <v>1511</v>
      </c>
      <c r="F2086" s="24" t="s">
        <v>13631</v>
      </c>
      <c r="G2086" s="25" t="s">
        <v>14688</v>
      </c>
      <c r="H2086" s="23" t="s">
        <v>8320</v>
      </c>
      <c r="I2086" s="23" t="s">
        <v>11163</v>
      </c>
      <c r="J2086" s="25" t="s">
        <v>14689</v>
      </c>
      <c r="K2086" s="58" t="s">
        <v>14690</v>
      </c>
      <c r="L2086" s="58"/>
      <c r="M2086" s="23" t="s">
        <v>10166</v>
      </c>
      <c r="N2086" s="23" t="s">
        <v>10168</v>
      </c>
      <c r="O2086" s="25" t="s">
        <v>7858</v>
      </c>
      <c r="P2086" s="23" t="s">
        <v>7863</v>
      </c>
      <c r="Q2086" s="25" t="s">
        <v>7864</v>
      </c>
      <c r="R2086" s="58" t="s">
        <v>7865</v>
      </c>
      <c r="S2086" s="23" t="s">
        <v>7866</v>
      </c>
      <c r="T2086" s="23" t="s">
        <v>7867</v>
      </c>
      <c r="U2086" s="25" t="s">
        <v>7858</v>
      </c>
      <c r="V2086" s="23" t="s">
        <v>7863</v>
      </c>
      <c r="W2086" s="25" t="s">
        <v>7864</v>
      </c>
      <c r="X2086" s="58" t="s">
        <v>7865</v>
      </c>
      <c r="Y2086" s="23" t="s">
        <v>7866</v>
      </c>
      <c r="Z2086" s="23" t="s">
        <v>7867</v>
      </c>
      <c r="AA2086" s="33">
        <v>4</v>
      </c>
      <c r="AB2086" s="295" t="str">
        <f t="shared" si="164"/>
        <v>年間</v>
      </c>
      <c r="AC2086" s="268"/>
      <c r="AD2086" s="23">
        <v>1</v>
      </c>
      <c r="AE2086" s="134">
        <v>64320</v>
      </c>
      <c r="AF2086" s="26">
        <f t="shared" si="165"/>
        <v>64320</v>
      </c>
      <c r="AG2086" s="192">
        <v>42095</v>
      </c>
      <c r="AH2086" s="168">
        <v>42069</v>
      </c>
      <c r="AI2086" s="29" t="str">
        <f t="shared" si="162"/>
        <v>～</v>
      </c>
      <c r="AJ2086" s="178">
        <f t="shared" si="163"/>
        <v>43529</v>
      </c>
      <c r="AK2086" s="23" t="s">
        <v>7860</v>
      </c>
      <c r="AL2086" s="23" t="s">
        <v>7868</v>
      </c>
      <c r="AM2086" s="35">
        <v>42069</v>
      </c>
      <c r="AN2086" s="408" t="str">
        <f>IF($AA2086-data!$G$1=0,"　",IF(AK2086=0,"　",VLOOKUP($AK2086,data!$A$1:$H$264,8,FALSE)))</f>
        <v>消耗部品交換対象</v>
      </c>
      <c r="AO2086" s="35">
        <v>42075</v>
      </c>
      <c r="AP2086" s="134" t="s">
        <v>7862</v>
      </c>
      <c r="AQ2086" s="264">
        <f t="shared" si="166"/>
        <v>43137</v>
      </c>
    </row>
    <row r="2087" spans="1:43" s="74" customFormat="1" ht="24.75" customHeight="1" x14ac:dyDescent="0.15">
      <c r="A2087" s="297">
        <v>2084</v>
      </c>
      <c r="B2087" s="23" t="s">
        <v>18533</v>
      </c>
      <c r="C2087" s="24" t="s">
        <v>14330</v>
      </c>
      <c r="D2087" s="23" t="s">
        <v>7898</v>
      </c>
      <c r="E2087" s="23" t="s">
        <v>1511</v>
      </c>
      <c r="F2087" s="24" t="s">
        <v>13631</v>
      </c>
      <c r="G2087" s="25" t="s">
        <v>8079</v>
      </c>
      <c r="H2087" s="23" t="s">
        <v>8080</v>
      </c>
      <c r="I2087" s="23" t="s">
        <v>11163</v>
      </c>
      <c r="J2087" s="25" t="s">
        <v>8081</v>
      </c>
      <c r="K2087" s="58" t="s">
        <v>8082</v>
      </c>
      <c r="L2087" s="58"/>
      <c r="M2087" s="23" t="s">
        <v>8083</v>
      </c>
      <c r="N2087" s="23" t="s">
        <v>8084</v>
      </c>
      <c r="O2087" s="25" t="s">
        <v>7899</v>
      </c>
      <c r="P2087" s="23" t="s">
        <v>8089</v>
      </c>
      <c r="Q2087" s="25" t="s">
        <v>8085</v>
      </c>
      <c r="R2087" s="58" t="s">
        <v>8086</v>
      </c>
      <c r="S2087" s="23" t="s">
        <v>8087</v>
      </c>
      <c r="T2087" s="23" t="s">
        <v>8088</v>
      </c>
      <c r="U2087" s="25" t="s">
        <v>8079</v>
      </c>
      <c r="V2087" s="23" t="s">
        <v>8080</v>
      </c>
      <c r="W2087" s="25" t="s">
        <v>8081</v>
      </c>
      <c r="X2087" s="58" t="s">
        <v>8082</v>
      </c>
      <c r="Y2087" s="23" t="s">
        <v>8083</v>
      </c>
      <c r="Z2087" s="23" t="s">
        <v>8084</v>
      </c>
      <c r="AA2087" s="33">
        <v>3</v>
      </c>
      <c r="AB2087" s="295" t="str">
        <f t="shared" si="164"/>
        <v>年間</v>
      </c>
      <c r="AC2087" s="268"/>
      <c r="AD2087" s="23">
        <v>1</v>
      </c>
      <c r="AE2087" s="134">
        <v>93960</v>
      </c>
      <c r="AF2087" s="26">
        <f t="shared" si="165"/>
        <v>93960</v>
      </c>
      <c r="AG2087" s="27">
        <v>42064</v>
      </c>
      <c r="AH2087" s="168">
        <v>42095</v>
      </c>
      <c r="AI2087" s="29" t="str">
        <f t="shared" si="162"/>
        <v>～</v>
      </c>
      <c r="AJ2087" s="178">
        <f t="shared" si="163"/>
        <v>43190</v>
      </c>
      <c r="AK2087" s="23" t="s">
        <v>7900</v>
      </c>
      <c r="AL2087" s="23" t="s">
        <v>8090</v>
      </c>
      <c r="AM2087" s="35">
        <v>42092</v>
      </c>
      <c r="AN2087" s="408" t="str">
        <f>IF($AA2087-data!$G$1=0,"　",IF(AK2087=0,"　",VLOOKUP($AK2087,data!$A$1:$H$264,8,FALSE)))</f>
        <v>　</v>
      </c>
      <c r="AO2087" s="35">
        <v>42096</v>
      </c>
      <c r="AP2087" s="134" t="s">
        <v>7901</v>
      </c>
      <c r="AQ2087" s="264" t="str">
        <f t="shared" si="166"/>
        <v/>
      </c>
    </row>
    <row r="2088" spans="1:43" s="74" customFormat="1" ht="24.75" customHeight="1" x14ac:dyDescent="0.15">
      <c r="A2088" s="297">
        <v>2085</v>
      </c>
      <c r="B2088" s="23" t="s">
        <v>7902</v>
      </c>
      <c r="C2088" s="24" t="s">
        <v>14330</v>
      </c>
      <c r="D2088" s="23" t="s">
        <v>7898</v>
      </c>
      <c r="E2088" s="23" t="s">
        <v>1511</v>
      </c>
      <c r="F2088" s="24" t="s">
        <v>13631</v>
      </c>
      <c r="G2088" s="25" t="s">
        <v>8079</v>
      </c>
      <c r="H2088" s="23" t="s">
        <v>8080</v>
      </c>
      <c r="I2088" s="23" t="s">
        <v>11163</v>
      </c>
      <c r="J2088" s="25" t="s">
        <v>8081</v>
      </c>
      <c r="K2088" s="58" t="s">
        <v>8082</v>
      </c>
      <c r="L2088" s="58"/>
      <c r="M2088" s="23" t="s">
        <v>8083</v>
      </c>
      <c r="N2088" s="23" t="s">
        <v>8084</v>
      </c>
      <c r="O2088" s="25" t="s">
        <v>7899</v>
      </c>
      <c r="P2088" s="23" t="s">
        <v>8089</v>
      </c>
      <c r="Q2088" s="25" t="s">
        <v>8085</v>
      </c>
      <c r="R2088" s="58" t="s">
        <v>8086</v>
      </c>
      <c r="S2088" s="23" t="s">
        <v>8087</v>
      </c>
      <c r="T2088" s="23" t="s">
        <v>8088</v>
      </c>
      <c r="U2088" s="25" t="s">
        <v>8079</v>
      </c>
      <c r="V2088" s="23" t="s">
        <v>8080</v>
      </c>
      <c r="W2088" s="25" t="s">
        <v>8081</v>
      </c>
      <c r="X2088" s="58" t="s">
        <v>8082</v>
      </c>
      <c r="Y2088" s="23" t="s">
        <v>8083</v>
      </c>
      <c r="Z2088" s="23" t="s">
        <v>8084</v>
      </c>
      <c r="AA2088" s="33">
        <v>3</v>
      </c>
      <c r="AB2088" s="295" t="str">
        <f t="shared" si="164"/>
        <v>年間</v>
      </c>
      <c r="AC2088" s="268"/>
      <c r="AD2088" s="23">
        <v>1</v>
      </c>
      <c r="AE2088" s="134">
        <v>13320</v>
      </c>
      <c r="AF2088" s="26">
        <f t="shared" si="165"/>
        <v>13320</v>
      </c>
      <c r="AG2088" s="27">
        <v>42064</v>
      </c>
      <c r="AH2088" s="168">
        <v>42095</v>
      </c>
      <c r="AI2088" s="29" t="str">
        <f t="shared" si="162"/>
        <v>～</v>
      </c>
      <c r="AJ2088" s="178">
        <f t="shared" si="163"/>
        <v>43190</v>
      </c>
      <c r="AK2088" s="23" t="s">
        <v>8094</v>
      </c>
      <c r="AL2088" s="23" t="s">
        <v>8093</v>
      </c>
      <c r="AM2088" s="35">
        <v>42092</v>
      </c>
      <c r="AN2088" s="408" t="str">
        <f>IF($AA2088-data!$G$1=0,"　",IF(AK2088=0,"　",VLOOKUP($AK2088,data!$A$1:$H$264,8,FALSE)))</f>
        <v>　</v>
      </c>
      <c r="AO2088" s="35">
        <v>42096</v>
      </c>
      <c r="AP2088" s="134" t="s">
        <v>7901</v>
      </c>
      <c r="AQ2088" s="264" t="str">
        <f t="shared" si="166"/>
        <v/>
      </c>
    </row>
    <row r="2089" spans="1:43" s="74" customFormat="1" ht="24.75" customHeight="1" x14ac:dyDescent="0.15">
      <c r="A2089" s="297">
        <v>2086</v>
      </c>
      <c r="B2089" s="23" t="s">
        <v>7902</v>
      </c>
      <c r="C2089" s="24" t="s">
        <v>14330</v>
      </c>
      <c r="D2089" s="23" t="s">
        <v>194</v>
      </c>
      <c r="E2089" s="23" t="s">
        <v>1511</v>
      </c>
      <c r="F2089" s="24" t="s">
        <v>13631</v>
      </c>
      <c r="G2089" s="25" t="s">
        <v>8079</v>
      </c>
      <c r="H2089" s="23" t="s">
        <v>8080</v>
      </c>
      <c r="I2089" s="23" t="s">
        <v>11163</v>
      </c>
      <c r="J2089" s="25" t="s">
        <v>8081</v>
      </c>
      <c r="K2089" s="58" t="s">
        <v>8082</v>
      </c>
      <c r="L2089" s="58"/>
      <c r="M2089" s="23" t="s">
        <v>8083</v>
      </c>
      <c r="N2089" s="23" t="s">
        <v>8084</v>
      </c>
      <c r="O2089" s="25" t="s">
        <v>7899</v>
      </c>
      <c r="P2089" s="23" t="s">
        <v>8089</v>
      </c>
      <c r="Q2089" s="25" t="s">
        <v>8085</v>
      </c>
      <c r="R2089" s="58" t="s">
        <v>8086</v>
      </c>
      <c r="S2089" s="23" t="s">
        <v>8087</v>
      </c>
      <c r="T2089" s="23" t="s">
        <v>8088</v>
      </c>
      <c r="U2089" s="25" t="s">
        <v>8079</v>
      </c>
      <c r="V2089" s="23" t="s">
        <v>8080</v>
      </c>
      <c r="W2089" s="25" t="s">
        <v>8081</v>
      </c>
      <c r="X2089" s="58" t="s">
        <v>8082</v>
      </c>
      <c r="Y2089" s="23" t="s">
        <v>8083</v>
      </c>
      <c r="Z2089" s="23" t="s">
        <v>8084</v>
      </c>
      <c r="AA2089" s="33">
        <v>3</v>
      </c>
      <c r="AB2089" s="295" t="str">
        <f t="shared" si="164"/>
        <v>年間</v>
      </c>
      <c r="AC2089" s="268"/>
      <c r="AD2089" s="23">
        <v>1</v>
      </c>
      <c r="AE2089" s="134">
        <v>13320</v>
      </c>
      <c r="AF2089" s="26">
        <f t="shared" si="165"/>
        <v>13320</v>
      </c>
      <c r="AG2089" s="27">
        <v>42064</v>
      </c>
      <c r="AH2089" s="168">
        <v>42095</v>
      </c>
      <c r="AI2089" s="29" t="str">
        <f t="shared" si="162"/>
        <v>～</v>
      </c>
      <c r="AJ2089" s="178">
        <f t="shared" si="163"/>
        <v>43190</v>
      </c>
      <c r="AK2089" s="23" t="s">
        <v>8094</v>
      </c>
      <c r="AL2089" s="23" t="s">
        <v>8091</v>
      </c>
      <c r="AM2089" s="35">
        <v>42092</v>
      </c>
      <c r="AN2089" s="408" t="str">
        <f>IF($AA2089-data!$G$1=0,"　",IF(AK2089=0,"　",VLOOKUP($AK2089,data!$A$1:$H$264,8,FALSE)))</f>
        <v>　</v>
      </c>
      <c r="AO2089" s="35">
        <v>42096</v>
      </c>
      <c r="AP2089" s="134" t="s">
        <v>7901</v>
      </c>
      <c r="AQ2089" s="264" t="str">
        <f t="shared" si="166"/>
        <v/>
      </c>
    </row>
    <row r="2090" spans="1:43" s="74" customFormat="1" ht="24.75" customHeight="1" x14ac:dyDescent="0.15">
      <c r="A2090" s="297">
        <v>2087</v>
      </c>
      <c r="B2090" s="23" t="s">
        <v>7902</v>
      </c>
      <c r="C2090" s="24" t="s">
        <v>14330</v>
      </c>
      <c r="D2090" s="23" t="s">
        <v>194</v>
      </c>
      <c r="E2090" s="23" t="s">
        <v>1511</v>
      </c>
      <c r="F2090" s="24" t="s">
        <v>13631</v>
      </c>
      <c r="G2090" s="25" t="s">
        <v>8079</v>
      </c>
      <c r="H2090" s="23" t="s">
        <v>8080</v>
      </c>
      <c r="I2090" s="23" t="s">
        <v>11163</v>
      </c>
      <c r="J2090" s="25" t="s">
        <v>8081</v>
      </c>
      <c r="K2090" s="58" t="s">
        <v>8082</v>
      </c>
      <c r="L2090" s="58"/>
      <c r="M2090" s="23" t="s">
        <v>8083</v>
      </c>
      <c r="N2090" s="23" t="s">
        <v>8084</v>
      </c>
      <c r="O2090" s="25" t="s">
        <v>7899</v>
      </c>
      <c r="P2090" s="23" t="s">
        <v>8089</v>
      </c>
      <c r="Q2090" s="25" t="s">
        <v>8085</v>
      </c>
      <c r="R2090" s="58" t="s">
        <v>8086</v>
      </c>
      <c r="S2090" s="23" t="s">
        <v>8087</v>
      </c>
      <c r="T2090" s="23" t="s">
        <v>8088</v>
      </c>
      <c r="U2090" s="25" t="s">
        <v>8079</v>
      </c>
      <c r="V2090" s="23" t="s">
        <v>8080</v>
      </c>
      <c r="W2090" s="25" t="s">
        <v>8081</v>
      </c>
      <c r="X2090" s="58" t="s">
        <v>8082</v>
      </c>
      <c r="Y2090" s="23" t="s">
        <v>8083</v>
      </c>
      <c r="Z2090" s="23" t="s">
        <v>8084</v>
      </c>
      <c r="AA2090" s="33">
        <v>3</v>
      </c>
      <c r="AB2090" s="295" t="str">
        <f t="shared" si="164"/>
        <v>年間</v>
      </c>
      <c r="AC2090" s="268"/>
      <c r="AD2090" s="23">
        <v>1</v>
      </c>
      <c r="AE2090" s="134">
        <v>13320</v>
      </c>
      <c r="AF2090" s="26">
        <f t="shared" si="165"/>
        <v>13320</v>
      </c>
      <c r="AG2090" s="27">
        <v>42064</v>
      </c>
      <c r="AH2090" s="168">
        <v>42095</v>
      </c>
      <c r="AI2090" s="29" t="str">
        <f t="shared" si="162"/>
        <v>～</v>
      </c>
      <c r="AJ2090" s="178">
        <f t="shared" si="163"/>
        <v>43190</v>
      </c>
      <c r="AK2090" s="23" t="s">
        <v>8094</v>
      </c>
      <c r="AL2090" s="23" t="s">
        <v>8092</v>
      </c>
      <c r="AM2090" s="35">
        <v>42092</v>
      </c>
      <c r="AN2090" s="408" t="str">
        <f>IF($AA2090-data!$G$1=0,"　",IF(AK2090=0,"　",VLOOKUP($AK2090,data!$A$1:$H$264,8,FALSE)))</f>
        <v>　</v>
      </c>
      <c r="AO2090" s="35">
        <v>42096</v>
      </c>
      <c r="AP2090" s="134" t="s">
        <v>7901</v>
      </c>
      <c r="AQ2090" s="264" t="str">
        <f t="shared" si="166"/>
        <v/>
      </c>
    </row>
    <row r="2091" spans="1:43" s="74" customFormat="1" ht="24.75" customHeight="1" x14ac:dyDescent="0.15">
      <c r="A2091" s="297">
        <v>2088</v>
      </c>
      <c r="B2091" s="23" t="s">
        <v>7932</v>
      </c>
      <c r="C2091" s="24" t="s">
        <v>2344</v>
      </c>
      <c r="D2091" s="23"/>
      <c r="E2091" s="23"/>
      <c r="F2091" s="23"/>
      <c r="G2091" s="23"/>
      <c r="H2091" s="23"/>
      <c r="I2091" s="23"/>
      <c r="J2091" s="23"/>
      <c r="K2091" s="23"/>
      <c r="L2091" s="23"/>
      <c r="M2091" s="23"/>
      <c r="N2091" s="23"/>
      <c r="O2091" s="23"/>
      <c r="P2091" s="23"/>
      <c r="Q2091" s="23"/>
      <c r="R2091" s="23"/>
      <c r="S2091" s="23"/>
      <c r="T2091" s="23"/>
      <c r="U2091" s="23"/>
      <c r="V2091" s="23"/>
      <c r="W2091" s="23"/>
      <c r="X2091" s="23"/>
      <c r="Y2091" s="23"/>
      <c r="Z2091" s="23"/>
      <c r="AA2091" s="33"/>
      <c r="AB2091" s="295" t="str">
        <f t="shared" si="164"/>
        <v/>
      </c>
      <c r="AC2091" s="268"/>
      <c r="AD2091" s="23"/>
      <c r="AE2091" s="134"/>
      <c r="AF2091" s="94" t="str">
        <f t="shared" si="165"/>
        <v/>
      </c>
      <c r="AG2091" s="27"/>
      <c r="AH2091" s="168"/>
      <c r="AI2091" s="29" t="str">
        <f t="shared" si="162"/>
        <v/>
      </c>
      <c r="AJ2091" s="178" t="str">
        <f t="shared" si="163"/>
        <v/>
      </c>
      <c r="AK2091" s="23"/>
      <c r="AL2091" s="23"/>
      <c r="AM2091" s="23"/>
      <c r="AN2091" s="408" t="str">
        <f>IF($AA2091-data!$G$1=0,"　",IF(AK2091=0,"　",VLOOKUP($AK2091,data!$A$1:$H$264,8,FALSE)))</f>
        <v>　</v>
      </c>
      <c r="AO2091" s="35"/>
      <c r="AP2091" s="134"/>
      <c r="AQ2091" s="264" t="str">
        <f t="shared" si="166"/>
        <v/>
      </c>
    </row>
    <row r="2092" spans="1:43" s="74" customFormat="1" ht="24.75" customHeight="1" x14ac:dyDescent="0.15">
      <c r="A2092" s="297">
        <v>2089</v>
      </c>
      <c r="B2092" s="23" t="s">
        <v>7933</v>
      </c>
      <c r="C2092" s="24" t="s">
        <v>2344</v>
      </c>
      <c r="D2092" s="23"/>
      <c r="E2092" s="23"/>
      <c r="F2092" s="23"/>
      <c r="G2092" s="23"/>
      <c r="H2092" s="23"/>
      <c r="I2092" s="23"/>
      <c r="J2092" s="23"/>
      <c r="K2092" s="23"/>
      <c r="L2092" s="23"/>
      <c r="M2092" s="23"/>
      <c r="N2092" s="23"/>
      <c r="O2092" s="23"/>
      <c r="P2092" s="23"/>
      <c r="Q2092" s="23"/>
      <c r="R2092" s="23"/>
      <c r="S2092" s="23"/>
      <c r="T2092" s="23"/>
      <c r="U2092" s="23"/>
      <c r="V2092" s="23"/>
      <c r="W2092" s="23"/>
      <c r="X2092" s="23"/>
      <c r="Y2092" s="23"/>
      <c r="Z2092" s="23"/>
      <c r="AA2092" s="33"/>
      <c r="AB2092" s="295" t="str">
        <f t="shared" si="164"/>
        <v/>
      </c>
      <c r="AC2092" s="268"/>
      <c r="AD2092" s="23"/>
      <c r="AE2092" s="134"/>
      <c r="AF2092" s="94" t="str">
        <f t="shared" si="165"/>
        <v/>
      </c>
      <c r="AG2092" s="27"/>
      <c r="AH2092" s="168"/>
      <c r="AI2092" s="29" t="str">
        <f t="shared" si="162"/>
        <v/>
      </c>
      <c r="AJ2092" s="178" t="str">
        <f t="shared" si="163"/>
        <v/>
      </c>
      <c r="AK2092" s="23"/>
      <c r="AL2092" s="23"/>
      <c r="AM2092" s="23"/>
      <c r="AN2092" s="408" t="str">
        <f>IF($AA2092-data!$G$1=0,"　",IF(AK2092=0,"　",VLOOKUP($AK2092,data!$A$1:$H$264,8,FALSE)))</f>
        <v>　</v>
      </c>
      <c r="AO2092" s="35"/>
      <c r="AP2092" s="134"/>
      <c r="AQ2092" s="264" t="str">
        <f t="shared" si="166"/>
        <v/>
      </c>
    </row>
    <row r="2093" spans="1:43" ht="24.75" customHeight="1" x14ac:dyDescent="0.15">
      <c r="A2093" s="297">
        <v>2090</v>
      </c>
      <c r="B2093" s="23" t="s">
        <v>7936</v>
      </c>
      <c r="C2093" s="24" t="s">
        <v>14344</v>
      </c>
      <c r="D2093" s="23" t="s">
        <v>7937</v>
      </c>
      <c r="E2093" s="23" t="s">
        <v>1511</v>
      </c>
      <c r="F2093" s="24" t="s">
        <v>13631</v>
      </c>
      <c r="G2093" s="25" t="s">
        <v>14688</v>
      </c>
      <c r="H2093" s="23" t="s">
        <v>8320</v>
      </c>
      <c r="I2093" s="23" t="s">
        <v>11163</v>
      </c>
      <c r="J2093" s="25" t="s">
        <v>14689</v>
      </c>
      <c r="K2093" s="58" t="s">
        <v>14690</v>
      </c>
      <c r="L2093" s="58"/>
      <c r="M2093" s="23" t="s">
        <v>10166</v>
      </c>
      <c r="N2093" s="23" t="s">
        <v>10168</v>
      </c>
      <c r="O2093" s="25" t="s">
        <v>7858</v>
      </c>
      <c r="P2093" s="23" t="s">
        <v>7863</v>
      </c>
      <c r="Q2093" s="25" t="s">
        <v>7864</v>
      </c>
      <c r="R2093" s="58" t="s">
        <v>8023</v>
      </c>
      <c r="S2093" s="23" t="s">
        <v>7866</v>
      </c>
      <c r="T2093" s="23" t="s">
        <v>7867</v>
      </c>
      <c r="U2093" s="25" t="s">
        <v>7858</v>
      </c>
      <c r="V2093" s="23" t="s">
        <v>7863</v>
      </c>
      <c r="W2093" s="25" t="s">
        <v>7864</v>
      </c>
      <c r="X2093" s="58" t="s">
        <v>8023</v>
      </c>
      <c r="Y2093" s="23" t="s">
        <v>7866</v>
      </c>
      <c r="Z2093" s="23" t="s">
        <v>7867</v>
      </c>
      <c r="AA2093" s="33">
        <v>4</v>
      </c>
      <c r="AB2093" s="295" t="str">
        <f t="shared" si="164"/>
        <v>年間</v>
      </c>
      <c r="AC2093" s="268"/>
      <c r="AD2093" s="23">
        <v>1</v>
      </c>
      <c r="AE2093" s="134">
        <v>31200</v>
      </c>
      <c r="AF2093" s="26">
        <f t="shared" si="165"/>
        <v>31200</v>
      </c>
      <c r="AG2093" s="27">
        <v>42095</v>
      </c>
      <c r="AH2093" s="168">
        <v>42083</v>
      </c>
      <c r="AI2093" s="29" t="str">
        <f t="shared" si="162"/>
        <v>～</v>
      </c>
      <c r="AJ2093" s="178">
        <f t="shared" si="163"/>
        <v>43543</v>
      </c>
      <c r="AK2093" s="23" t="s">
        <v>7938</v>
      </c>
      <c r="AL2093" s="23" t="s">
        <v>8024</v>
      </c>
      <c r="AM2093" s="35">
        <v>42083</v>
      </c>
      <c r="AN2093" s="408">
        <f>IF($AA2093-data!$G$1=0,"　",IF(AK2093=0,"　",VLOOKUP($AK2093,data!$A$1:$H$264,8,FALSE)))</f>
        <v>0</v>
      </c>
      <c r="AO2093" s="35">
        <v>42090</v>
      </c>
      <c r="AP2093" s="134" t="s">
        <v>7939</v>
      </c>
      <c r="AQ2093" s="264" t="str">
        <f t="shared" si="166"/>
        <v/>
      </c>
    </row>
    <row r="2094" spans="1:43" ht="29.25" customHeight="1" x14ac:dyDescent="0.15">
      <c r="A2094" s="297">
        <v>2091</v>
      </c>
      <c r="B2094" s="23" t="s">
        <v>8009</v>
      </c>
      <c r="C2094" s="24" t="s">
        <v>14344</v>
      </c>
      <c r="D2094" s="23" t="s">
        <v>1483</v>
      </c>
      <c r="E2094" s="23" t="s">
        <v>1511</v>
      </c>
      <c r="F2094" s="24" t="s">
        <v>13631</v>
      </c>
      <c r="G2094" s="25" t="s">
        <v>14688</v>
      </c>
      <c r="H2094" s="23" t="s">
        <v>8320</v>
      </c>
      <c r="I2094" s="23" t="s">
        <v>11163</v>
      </c>
      <c r="J2094" s="25" t="s">
        <v>14689</v>
      </c>
      <c r="K2094" s="58" t="s">
        <v>14690</v>
      </c>
      <c r="L2094" s="58"/>
      <c r="M2094" s="23" t="s">
        <v>10166</v>
      </c>
      <c r="N2094" s="23" t="s">
        <v>10168</v>
      </c>
      <c r="O2094" s="25" t="s">
        <v>11070</v>
      </c>
      <c r="P2094" s="23" t="s">
        <v>11071</v>
      </c>
      <c r="Q2094" s="25" t="s">
        <v>11066</v>
      </c>
      <c r="R2094" s="58" t="s">
        <v>11073</v>
      </c>
      <c r="S2094" s="23" t="s">
        <v>11067</v>
      </c>
      <c r="T2094" s="23" t="s">
        <v>11068</v>
      </c>
      <c r="U2094" s="25" t="s">
        <v>8319</v>
      </c>
      <c r="V2094" s="23" t="s">
        <v>8320</v>
      </c>
      <c r="W2094" s="25" t="s">
        <v>11065</v>
      </c>
      <c r="X2094" s="58" t="s">
        <v>11072</v>
      </c>
      <c r="Y2094" s="23" t="s">
        <v>10166</v>
      </c>
      <c r="Z2094" s="23" t="s">
        <v>10168</v>
      </c>
      <c r="AA2094" s="33">
        <v>4</v>
      </c>
      <c r="AB2094" s="295" t="str">
        <f t="shared" si="164"/>
        <v>年間</v>
      </c>
      <c r="AC2094" s="268"/>
      <c r="AD2094" s="23">
        <v>1</v>
      </c>
      <c r="AE2094" s="134">
        <v>31200</v>
      </c>
      <c r="AF2094" s="26">
        <f t="shared" si="165"/>
        <v>31200</v>
      </c>
      <c r="AG2094" s="27">
        <v>42096</v>
      </c>
      <c r="AH2094" s="168">
        <v>42088</v>
      </c>
      <c r="AI2094" s="29" t="str">
        <f t="shared" si="162"/>
        <v>～</v>
      </c>
      <c r="AJ2094" s="178">
        <f t="shared" si="163"/>
        <v>43548</v>
      </c>
      <c r="AK2094" s="23" t="s">
        <v>11074</v>
      </c>
      <c r="AL2094" s="23" t="s">
        <v>11075</v>
      </c>
      <c r="AM2094" s="35">
        <v>42088</v>
      </c>
      <c r="AN2094" s="408">
        <f>IF($AA2094-data!$G$1=0,"　",IF(AK2094=0,"　",VLOOKUP($AK2094,data!$A$1:$H$264,8,FALSE)))</f>
        <v>0</v>
      </c>
      <c r="AO2094" s="35">
        <v>42109</v>
      </c>
      <c r="AP2094" s="134" t="s">
        <v>11069</v>
      </c>
      <c r="AQ2094" s="264" t="str">
        <f t="shared" si="166"/>
        <v/>
      </c>
    </row>
    <row r="2095" spans="1:43" ht="31.5" customHeight="1" x14ac:dyDescent="0.15">
      <c r="A2095" s="297">
        <v>2092</v>
      </c>
      <c r="B2095" s="23" t="s">
        <v>8009</v>
      </c>
      <c r="C2095" s="24" t="s">
        <v>14344</v>
      </c>
      <c r="D2095" s="23" t="s">
        <v>1483</v>
      </c>
      <c r="E2095" s="23" t="s">
        <v>1511</v>
      </c>
      <c r="F2095" s="24" t="s">
        <v>13631</v>
      </c>
      <c r="G2095" s="25" t="s">
        <v>14688</v>
      </c>
      <c r="H2095" s="23" t="s">
        <v>8320</v>
      </c>
      <c r="I2095" s="23" t="s">
        <v>11163</v>
      </c>
      <c r="J2095" s="25" t="s">
        <v>14689</v>
      </c>
      <c r="K2095" s="58" t="s">
        <v>14690</v>
      </c>
      <c r="L2095" s="58"/>
      <c r="M2095" s="23" t="s">
        <v>10166</v>
      </c>
      <c r="N2095" s="23" t="s">
        <v>10168</v>
      </c>
      <c r="O2095" s="25" t="s">
        <v>11070</v>
      </c>
      <c r="P2095" s="23" t="s">
        <v>11071</v>
      </c>
      <c r="Q2095" s="25" t="s">
        <v>11066</v>
      </c>
      <c r="R2095" s="58" t="s">
        <v>11073</v>
      </c>
      <c r="S2095" s="23" t="s">
        <v>11067</v>
      </c>
      <c r="T2095" s="23" t="s">
        <v>11068</v>
      </c>
      <c r="U2095" s="25" t="s">
        <v>8319</v>
      </c>
      <c r="V2095" s="23" t="s">
        <v>8320</v>
      </c>
      <c r="W2095" s="25" t="s">
        <v>11065</v>
      </c>
      <c r="X2095" s="58" t="s">
        <v>11072</v>
      </c>
      <c r="Y2095" s="23" t="s">
        <v>10166</v>
      </c>
      <c r="Z2095" s="23" t="s">
        <v>10168</v>
      </c>
      <c r="AA2095" s="33">
        <v>4</v>
      </c>
      <c r="AB2095" s="295" t="str">
        <f t="shared" si="164"/>
        <v>年間</v>
      </c>
      <c r="AC2095" s="268"/>
      <c r="AD2095" s="23">
        <v>1</v>
      </c>
      <c r="AE2095" s="134">
        <v>31200</v>
      </c>
      <c r="AF2095" s="26">
        <f t="shared" si="165"/>
        <v>31200</v>
      </c>
      <c r="AG2095" s="27">
        <v>42096</v>
      </c>
      <c r="AH2095" s="168">
        <v>42088</v>
      </c>
      <c r="AI2095" s="29" t="str">
        <f t="shared" si="162"/>
        <v>～</v>
      </c>
      <c r="AJ2095" s="178">
        <f t="shared" si="163"/>
        <v>43548</v>
      </c>
      <c r="AK2095" s="23" t="s">
        <v>11074</v>
      </c>
      <c r="AL2095" s="23" t="s">
        <v>11076</v>
      </c>
      <c r="AM2095" s="35">
        <v>42088</v>
      </c>
      <c r="AN2095" s="408">
        <f>IF($AA2095-data!$G$1=0,"　",IF(AK2095=0,"　",VLOOKUP($AK2095,data!$A$1:$H$264,8,FALSE)))</f>
        <v>0</v>
      </c>
      <c r="AO2095" s="35">
        <v>42109</v>
      </c>
      <c r="AP2095" s="134" t="s">
        <v>11069</v>
      </c>
      <c r="AQ2095" s="264" t="str">
        <f t="shared" si="166"/>
        <v/>
      </c>
    </row>
    <row r="2096" spans="1:43" ht="24.75" customHeight="1" x14ac:dyDescent="0.15">
      <c r="A2096" s="297">
        <v>2093</v>
      </c>
      <c r="B2096" s="23" t="s">
        <v>8009</v>
      </c>
      <c r="C2096" s="24" t="s">
        <v>14344</v>
      </c>
      <c r="D2096" s="23" t="s">
        <v>1483</v>
      </c>
      <c r="E2096" s="23" t="s">
        <v>1511</v>
      </c>
      <c r="F2096" s="24" t="s">
        <v>13631</v>
      </c>
      <c r="G2096" s="25" t="s">
        <v>14688</v>
      </c>
      <c r="H2096" s="23" t="s">
        <v>8320</v>
      </c>
      <c r="I2096" s="23" t="s">
        <v>11163</v>
      </c>
      <c r="J2096" s="25" t="s">
        <v>14689</v>
      </c>
      <c r="K2096" s="58" t="s">
        <v>14690</v>
      </c>
      <c r="L2096" s="58"/>
      <c r="M2096" s="23" t="s">
        <v>10166</v>
      </c>
      <c r="N2096" s="23" t="s">
        <v>10168</v>
      </c>
      <c r="O2096" s="25" t="s">
        <v>11070</v>
      </c>
      <c r="P2096" s="23" t="s">
        <v>11071</v>
      </c>
      <c r="Q2096" s="25" t="s">
        <v>11066</v>
      </c>
      <c r="R2096" s="58" t="s">
        <v>11073</v>
      </c>
      <c r="S2096" s="23" t="s">
        <v>11067</v>
      </c>
      <c r="T2096" s="23" t="s">
        <v>11068</v>
      </c>
      <c r="U2096" s="25" t="s">
        <v>8319</v>
      </c>
      <c r="V2096" s="23" t="s">
        <v>8320</v>
      </c>
      <c r="W2096" s="25" t="s">
        <v>11065</v>
      </c>
      <c r="X2096" s="58" t="s">
        <v>11072</v>
      </c>
      <c r="Y2096" s="23" t="s">
        <v>10166</v>
      </c>
      <c r="Z2096" s="23" t="s">
        <v>10168</v>
      </c>
      <c r="AA2096" s="33">
        <v>4</v>
      </c>
      <c r="AB2096" s="295" t="str">
        <f t="shared" si="164"/>
        <v>年間</v>
      </c>
      <c r="AC2096" s="268"/>
      <c r="AD2096" s="23">
        <v>1</v>
      </c>
      <c r="AE2096" s="134">
        <v>31200</v>
      </c>
      <c r="AF2096" s="26">
        <f t="shared" si="165"/>
        <v>31200</v>
      </c>
      <c r="AG2096" s="27">
        <v>42096</v>
      </c>
      <c r="AH2096" s="168">
        <v>42088</v>
      </c>
      <c r="AI2096" s="29" t="str">
        <f t="shared" si="162"/>
        <v>～</v>
      </c>
      <c r="AJ2096" s="178">
        <f t="shared" si="163"/>
        <v>43548</v>
      </c>
      <c r="AK2096" s="23" t="s">
        <v>11074</v>
      </c>
      <c r="AL2096" s="23" t="s">
        <v>11077</v>
      </c>
      <c r="AM2096" s="35">
        <v>42088</v>
      </c>
      <c r="AN2096" s="408">
        <f>IF($AA2096-data!$G$1=0,"　",IF(AK2096=0,"　",VLOOKUP($AK2096,data!$A$1:$H$264,8,FALSE)))</f>
        <v>0</v>
      </c>
      <c r="AO2096" s="35">
        <v>42109</v>
      </c>
      <c r="AP2096" s="134" t="s">
        <v>11069</v>
      </c>
      <c r="AQ2096" s="264" t="str">
        <f t="shared" si="166"/>
        <v/>
      </c>
    </row>
    <row r="2097" spans="1:43" s="74" customFormat="1" ht="24.75" customHeight="1" x14ac:dyDescent="0.15">
      <c r="A2097" s="297">
        <v>2094</v>
      </c>
      <c r="B2097" s="23" t="s">
        <v>8011</v>
      </c>
      <c r="C2097" s="24" t="s">
        <v>2344</v>
      </c>
      <c r="D2097" s="23"/>
      <c r="E2097" s="23"/>
      <c r="F2097" s="23"/>
      <c r="G2097" s="23"/>
      <c r="H2097" s="23"/>
      <c r="I2097" s="23"/>
      <c r="J2097" s="23"/>
      <c r="K2097" s="23"/>
      <c r="L2097" s="23"/>
      <c r="M2097" s="23"/>
      <c r="N2097" s="23"/>
      <c r="O2097" s="23"/>
      <c r="P2097" s="23"/>
      <c r="Q2097" s="23"/>
      <c r="R2097" s="23"/>
      <c r="S2097" s="23"/>
      <c r="T2097" s="23"/>
      <c r="U2097" s="23"/>
      <c r="V2097" s="23"/>
      <c r="W2097" s="23"/>
      <c r="X2097" s="23"/>
      <c r="Y2097" s="23"/>
      <c r="Z2097" s="23"/>
      <c r="AA2097" s="33"/>
      <c r="AB2097" s="295" t="str">
        <f t="shared" si="164"/>
        <v/>
      </c>
      <c r="AC2097" s="268"/>
      <c r="AD2097" s="23"/>
      <c r="AE2097" s="134"/>
      <c r="AF2097" s="94" t="str">
        <f t="shared" si="165"/>
        <v/>
      </c>
      <c r="AG2097" s="27"/>
      <c r="AH2097" s="168"/>
      <c r="AI2097" s="29" t="str">
        <f t="shared" si="162"/>
        <v/>
      </c>
      <c r="AJ2097" s="178" t="str">
        <f t="shared" si="163"/>
        <v/>
      </c>
      <c r="AK2097" s="23"/>
      <c r="AL2097" s="23"/>
      <c r="AM2097" s="23"/>
      <c r="AN2097" s="408" t="str">
        <f>IF($AA2097-data!$G$1=0,"　",IF(AK2097=0,"　",VLOOKUP($AK2097,data!$A$1:$H$264,8,FALSE)))</f>
        <v>　</v>
      </c>
      <c r="AO2097" s="35"/>
      <c r="AP2097" s="134"/>
      <c r="AQ2097" s="264" t="str">
        <f t="shared" si="166"/>
        <v/>
      </c>
    </row>
    <row r="2098" spans="1:43" s="74" customFormat="1" ht="24.75" customHeight="1" x14ac:dyDescent="0.15">
      <c r="A2098" s="297">
        <v>2095</v>
      </c>
      <c r="B2098" s="23" t="s">
        <v>8056</v>
      </c>
      <c r="C2098" s="24" t="s">
        <v>2344</v>
      </c>
      <c r="D2098" s="23"/>
      <c r="E2098" s="23"/>
      <c r="F2098" s="23"/>
      <c r="G2098" s="23"/>
      <c r="H2098" s="23"/>
      <c r="I2098" s="23"/>
      <c r="J2098" s="23"/>
      <c r="K2098" s="23"/>
      <c r="L2098" s="23"/>
      <c r="M2098" s="23"/>
      <c r="N2098" s="23"/>
      <c r="O2098" s="23"/>
      <c r="P2098" s="23"/>
      <c r="Q2098" s="23"/>
      <c r="R2098" s="23"/>
      <c r="S2098" s="23"/>
      <c r="T2098" s="23"/>
      <c r="U2098" s="23"/>
      <c r="V2098" s="23"/>
      <c r="W2098" s="23"/>
      <c r="X2098" s="23"/>
      <c r="Y2098" s="23"/>
      <c r="Z2098" s="23"/>
      <c r="AA2098" s="33"/>
      <c r="AB2098" s="295" t="str">
        <f t="shared" si="164"/>
        <v/>
      </c>
      <c r="AC2098" s="268"/>
      <c r="AD2098" s="23"/>
      <c r="AE2098" s="134"/>
      <c r="AF2098" s="94" t="str">
        <f t="shared" si="165"/>
        <v/>
      </c>
      <c r="AG2098" s="27"/>
      <c r="AH2098" s="168"/>
      <c r="AI2098" s="29" t="str">
        <f t="shared" si="162"/>
        <v/>
      </c>
      <c r="AJ2098" s="178" t="str">
        <f t="shared" si="163"/>
        <v/>
      </c>
      <c r="AK2098" s="23"/>
      <c r="AL2098" s="23"/>
      <c r="AM2098" s="23"/>
      <c r="AN2098" s="408" t="str">
        <f>IF($AA2098-data!$G$1=0,"　",IF(AK2098=0,"　",VLOOKUP($AK2098,data!$A$1:$H$264,8,FALSE)))</f>
        <v>　</v>
      </c>
      <c r="AO2098" s="35"/>
      <c r="AP2098" s="134"/>
      <c r="AQ2098" s="264" t="str">
        <f t="shared" si="166"/>
        <v/>
      </c>
    </row>
    <row r="2099" spans="1:43" s="74" customFormat="1" ht="24.75" customHeight="1" x14ac:dyDescent="0.15">
      <c r="A2099" s="297">
        <v>2096</v>
      </c>
      <c r="B2099" s="23" t="s">
        <v>8057</v>
      </c>
      <c r="C2099" s="24" t="s">
        <v>2344</v>
      </c>
      <c r="D2099" s="23"/>
      <c r="E2099" s="23"/>
      <c r="F2099" s="23"/>
      <c r="G2099" s="23"/>
      <c r="H2099" s="23"/>
      <c r="I2099" s="23"/>
      <c r="J2099" s="23"/>
      <c r="K2099" s="23"/>
      <c r="L2099" s="23"/>
      <c r="M2099" s="23"/>
      <c r="N2099" s="23"/>
      <c r="O2099" s="23"/>
      <c r="P2099" s="23"/>
      <c r="Q2099" s="23"/>
      <c r="R2099" s="23"/>
      <c r="S2099" s="23"/>
      <c r="T2099" s="23"/>
      <c r="U2099" s="23"/>
      <c r="V2099" s="23"/>
      <c r="W2099" s="23"/>
      <c r="X2099" s="23"/>
      <c r="Y2099" s="23"/>
      <c r="Z2099" s="23"/>
      <c r="AA2099" s="33"/>
      <c r="AB2099" s="295" t="str">
        <f t="shared" si="164"/>
        <v/>
      </c>
      <c r="AC2099" s="268"/>
      <c r="AD2099" s="23"/>
      <c r="AE2099" s="134"/>
      <c r="AF2099" s="94" t="str">
        <f t="shared" si="165"/>
        <v/>
      </c>
      <c r="AG2099" s="27"/>
      <c r="AH2099" s="168"/>
      <c r="AI2099" s="29" t="str">
        <f t="shared" si="162"/>
        <v/>
      </c>
      <c r="AJ2099" s="178" t="str">
        <f t="shared" si="163"/>
        <v/>
      </c>
      <c r="AK2099" s="23"/>
      <c r="AL2099" s="23"/>
      <c r="AM2099" s="23"/>
      <c r="AN2099" s="408" t="str">
        <f>IF($AA2099-data!$G$1=0,"　",IF(AK2099=0,"　",VLOOKUP($AK2099,data!$A$1:$H$264,8,FALSE)))</f>
        <v>　</v>
      </c>
      <c r="AO2099" s="35"/>
      <c r="AP2099" s="134"/>
      <c r="AQ2099" s="264" t="str">
        <f t="shared" si="166"/>
        <v/>
      </c>
    </row>
    <row r="2100" spans="1:43" s="74" customFormat="1" ht="24.75" customHeight="1" x14ac:dyDescent="0.15">
      <c r="A2100" s="297">
        <v>2097</v>
      </c>
      <c r="B2100" s="23" t="s">
        <v>8069</v>
      </c>
      <c r="C2100" s="24" t="s">
        <v>2344</v>
      </c>
      <c r="D2100" s="23"/>
      <c r="E2100" s="23"/>
      <c r="F2100" s="23"/>
      <c r="G2100" s="23"/>
      <c r="H2100" s="23"/>
      <c r="I2100" s="23"/>
      <c r="J2100" s="23"/>
      <c r="K2100" s="23"/>
      <c r="L2100" s="23"/>
      <c r="M2100" s="23"/>
      <c r="N2100" s="23"/>
      <c r="O2100" s="23"/>
      <c r="P2100" s="23"/>
      <c r="Q2100" s="23"/>
      <c r="R2100" s="23"/>
      <c r="S2100" s="23"/>
      <c r="T2100" s="23"/>
      <c r="U2100" s="23"/>
      <c r="V2100" s="23"/>
      <c r="W2100" s="23"/>
      <c r="X2100" s="23"/>
      <c r="Y2100" s="23"/>
      <c r="Z2100" s="23"/>
      <c r="AA2100" s="33"/>
      <c r="AB2100" s="295" t="str">
        <f t="shared" si="164"/>
        <v/>
      </c>
      <c r="AC2100" s="268"/>
      <c r="AD2100" s="23"/>
      <c r="AE2100" s="134"/>
      <c r="AF2100" s="94" t="str">
        <f t="shared" si="165"/>
        <v/>
      </c>
      <c r="AG2100" s="27"/>
      <c r="AH2100" s="168"/>
      <c r="AI2100" s="29" t="str">
        <f t="shared" si="162"/>
        <v/>
      </c>
      <c r="AJ2100" s="178" t="str">
        <f t="shared" si="163"/>
        <v/>
      </c>
      <c r="AK2100" s="23"/>
      <c r="AL2100" s="23"/>
      <c r="AM2100" s="23"/>
      <c r="AN2100" s="408" t="str">
        <f>IF($AA2100-data!$G$1=0,"　",IF(AK2100=0,"　",VLOOKUP($AK2100,data!$A$1:$H$264,8,FALSE)))</f>
        <v>　</v>
      </c>
      <c r="AO2100" s="35"/>
      <c r="AP2100" s="134"/>
      <c r="AQ2100" s="264" t="str">
        <f t="shared" si="166"/>
        <v/>
      </c>
    </row>
    <row r="2101" spans="1:43" s="74" customFormat="1" ht="24.75" customHeight="1" x14ac:dyDescent="0.15">
      <c r="A2101" s="297">
        <v>2098</v>
      </c>
      <c r="B2101" s="23" t="s">
        <v>8070</v>
      </c>
      <c r="C2101" s="24" t="s">
        <v>14351</v>
      </c>
      <c r="D2101" s="23" t="s">
        <v>8065</v>
      </c>
      <c r="E2101" s="23" t="s">
        <v>477</v>
      </c>
      <c r="F2101" s="24" t="s">
        <v>8178</v>
      </c>
      <c r="G2101" s="25" t="s">
        <v>8067</v>
      </c>
      <c r="H2101" s="23"/>
      <c r="I2101" s="23" t="s">
        <v>9503</v>
      </c>
      <c r="J2101" s="25" t="s">
        <v>13636</v>
      </c>
      <c r="K2101" s="58"/>
      <c r="L2101" s="58"/>
      <c r="M2101" s="23" t="s">
        <v>8068</v>
      </c>
      <c r="N2101" s="23"/>
      <c r="O2101" s="25" t="s">
        <v>1385</v>
      </c>
      <c r="P2101" s="23"/>
      <c r="Q2101" s="25"/>
      <c r="R2101" s="58"/>
      <c r="S2101" s="23"/>
      <c r="T2101" s="23"/>
      <c r="U2101" s="25"/>
      <c r="V2101" s="23"/>
      <c r="W2101" s="25"/>
      <c r="X2101" s="58"/>
      <c r="Y2101" s="23"/>
      <c r="Z2101" s="23"/>
      <c r="AA2101" s="33">
        <v>5</v>
      </c>
      <c r="AB2101" s="295" t="str">
        <f t="shared" si="164"/>
        <v>年間</v>
      </c>
      <c r="AC2101" s="268"/>
      <c r="AD2101" s="23">
        <v>1</v>
      </c>
      <c r="AE2101" s="134">
        <v>87000</v>
      </c>
      <c r="AF2101" s="26">
        <f t="shared" si="165"/>
        <v>87000</v>
      </c>
      <c r="AG2101" s="27">
        <v>42064</v>
      </c>
      <c r="AH2101" s="168">
        <v>42087</v>
      </c>
      <c r="AI2101" s="29" t="str">
        <f t="shared" si="162"/>
        <v>～</v>
      </c>
      <c r="AJ2101" s="178">
        <f t="shared" si="163"/>
        <v>43913</v>
      </c>
      <c r="AK2101" s="23" t="s">
        <v>7082</v>
      </c>
      <c r="AL2101" s="23" t="s">
        <v>13587</v>
      </c>
      <c r="AM2101" s="35">
        <v>43913</v>
      </c>
      <c r="AN2101" s="408" t="str">
        <f>IF($AA2101-data!$G$1=0,"　",IF(AK2101=0,"　",VLOOKUP($AK2101,data!$A$1:$H$264,8,FALSE)))</f>
        <v>消耗部品交換対象</v>
      </c>
      <c r="AO2101" s="35">
        <v>42471</v>
      </c>
      <c r="AP2101" s="134" t="s">
        <v>8066</v>
      </c>
      <c r="AQ2101" s="264">
        <f t="shared" si="166"/>
        <v>43155</v>
      </c>
    </row>
    <row r="2102" spans="1:43" s="74" customFormat="1" ht="24.75" customHeight="1" x14ac:dyDescent="0.15">
      <c r="A2102" s="297">
        <v>2099</v>
      </c>
      <c r="B2102" s="23" t="s">
        <v>8071</v>
      </c>
      <c r="C2102" s="24" t="s">
        <v>14351</v>
      </c>
      <c r="D2102" s="23" t="s">
        <v>6620</v>
      </c>
      <c r="E2102" s="23" t="s">
        <v>477</v>
      </c>
      <c r="F2102" s="24" t="s">
        <v>8178</v>
      </c>
      <c r="G2102" s="25" t="s">
        <v>13588</v>
      </c>
      <c r="H2102" s="23" t="s">
        <v>13589</v>
      </c>
      <c r="I2102" s="23" t="s">
        <v>13591</v>
      </c>
      <c r="J2102" s="25" t="s">
        <v>13590</v>
      </c>
      <c r="K2102" s="58" t="s">
        <v>13642</v>
      </c>
      <c r="L2102" s="58"/>
      <c r="M2102" s="23"/>
      <c r="N2102" s="23"/>
      <c r="O2102" s="25" t="s">
        <v>1385</v>
      </c>
      <c r="P2102" s="23" t="s">
        <v>13593</v>
      </c>
      <c r="Q2102" s="25" t="s">
        <v>13594</v>
      </c>
      <c r="R2102" s="58" t="s">
        <v>13596</v>
      </c>
      <c r="S2102" s="23" t="s">
        <v>13598</v>
      </c>
      <c r="T2102" s="23" t="s">
        <v>13600</v>
      </c>
      <c r="U2102" s="25" t="s">
        <v>13602</v>
      </c>
      <c r="V2102" s="23" t="s">
        <v>13603</v>
      </c>
      <c r="W2102" s="25" t="s">
        <v>13604</v>
      </c>
      <c r="X2102" s="58"/>
      <c r="Y2102" s="23" t="s">
        <v>13606</v>
      </c>
      <c r="Z2102" s="23"/>
      <c r="AA2102" s="33">
        <v>5</v>
      </c>
      <c r="AB2102" s="295" t="str">
        <f t="shared" si="164"/>
        <v>年間</v>
      </c>
      <c r="AC2102" s="268"/>
      <c r="AD2102" s="23">
        <v>1</v>
      </c>
      <c r="AE2102" s="203">
        <v>25800</v>
      </c>
      <c r="AF2102" s="26">
        <f t="shared" si="165"/>
        <v>25800</v>
      </c>
      <c r="AG2102" s="27">
        <v>42064</v>
      </c>
      <c r="AH2102" s="168">
        <v>42093</v>
      </c>
      <c r="AI2102" s="29" t="str">
        <f t="shared" si="162"/>
        <v>～</v>
      </c>
      <c r="AJ2102" s="178">
        <f t="shared" si="163"/>
        <v>43919</v>
      </c>
      <c r="AK2102" s="23" t="s">
        <v>10529</v>
      </c>
      <c r="AL2102" s="23" t="s">
        <v>13607</v>
      </c>
      <c r="AM2102" s="35">
        <v>43920</v>
      </c>
      <c r="AN2102" s="408">
        <f>IF($AA2102-data!$G$1=0,"　",IF(AK2102=0,"　",VLOOKUP($AK2102,data!$A$1:$H$264,8,FALSE)))</f>
        <v>0</v>
      </c>
      <c r="AO2102" s="35">
        <v>42471</v>
      </c>
      <c r="AP2102" s="134" t="s">
        <v>8077</v>
      </c>
      <c r="AQ2102" s="264" t="str">
        <f t="shared" si="166"/>
        <v/>
      </c>
    </row>
    <row r="2103" spans="1:43" s="74" customFormat="1" ht="24.75" customHeight="1" x14ac:dyDescent="0.15">
      <c r="A2103" s="297">
        <v>2100</v>
      </c>
      <c r="B2103" s="23" t="s">
        <v>8071</v>
      </c>
      <c r="C2103" s="24" t="s">
        <v>14351</v>
      </c>
      <c r="D2103" s="23" t="s">
        <v>6620</v>
      </c>
      <c r="E2103" s="23" t="s">
        <v>477</v>
      </c>
      <c r="F2103" s="24" t="s">
        <v>8178</v>
      </c>
      <c r="G2103" s="25" t="s">
        <v>13588</v>
      </c>
      <c r="H2103" s="23" t="s">
        <v>13589</v>
      </c>
      <c r="I2103" s="23" t="s">
        <v>13591</v>
      </c>
      <c r="J2103" s="25" t="s">
        <v>13590</v>
      </c>
      <c r="K2103" s="58" t="s">
        <v>13642</v>
      </c>
      <c r="L2103" s="58"/>
      <c r="M2103" s="23"/>
      <c r="N2103" s="23"/>
      <c r="O2103" s="25" t="s">
        <v>1385</v>
      </c>
      <c r="P2103" s="23" t="s">
        <v>13593</v>
      </c>
      <c r="Q2103" s="25" t="s">
        <v>13594</v>
      </c>
      <c r="R2103" s="58" t="s">
        <v>13596</v>
      </c>
      <c r="S2103" s="23" t="s">
        <v>13598</v>
      </c>
      <c r="T2103" s="23" t="s">
        <v>13600</v>
      </c>
      <c r="U2103" s="25" t="s">
        <v>13602</v>
      </c>
      <c r="V2103" s="23" t="s">
        <v>13603</v>
      </c>
      <c r="W2103" s="25" t="s">
        <v>13604</v>
      </c>
      <c r="X2103" s="58"/>
      <c r="Y2103" s="23" t="s">
        <v>13606</v>
      </c>
      <c r="Z2103" s="23"/>
      <c r="AA2103" s="33">
        <v>5</v>
      </c>
      <c r="AB2103" s="295" t="str">
        <f t="shared" si="164"/>
        <v>年間</v>
      </c>
      <c r="AC2103" s="268"/>
      <c r="AD2103" s="23">
        <v>1</v>
      </c>
      <c r="AE2103" s="203">
        <v>25800</v>
      </c>
      <c r="AF2103" s="26">
        <f t="shared" si="165"/>
        <v>25800</v>
      </c>
      <c r="AG2103" s="27">
        <v>42064</v>
      </c>
      <c r="AH2103" s="168">
        <v>42093</v>
      </c>
      <c r="AI2103" s="29" t="str">
        <f t="shared" si="162"/>
        <v>～</v>
      </c>
      <c r="AJ2103" s="178">
        <f t="shared" si="163"/>
        <v>43919</v>
      </c>
      <c r="AK2103" s="23" t="s">
        <v>10529</v>
      </c>
      <c r="AL2103" s="23" t="s">
        <v>13608</v>
      </c>
      <c r="AM2103" s="35">
        <v>43920</v>
      </c>
      <c r="AN2103" s="408">
        <f>IF($AA2103-data!$G$1=0,"　",IF(AK2103=0,"　",VLOOKUP($AK2103,data!$A$1:$H$264,8,FALSE)))</f>
        <v>0</v>
      </c>
      <c r="AO2103" s="35">
        <v>42471</v>
      </c>
      <c r="AP2103" s="134" t="s">
        <v>8077</v>
      </c>
      <c r="AQ2103" s="264" t="str">
        <f t="shared" si="166"/>
        <v/>
      </c>
    </row>
    <row r="2104" spans="1:43" s="74" customFormat="1" ht="24.75" customHeight="1" x14ac:dyDescent="0.15">
      <c r="A2104" s="297">
        <v>2101</v>
      </c>
      <c r="B2104" s="23" t="s">
        <v>8071</v>
      </c>
      <c r="C2104" s="24" t="s">
        <v>14351</v>
      </c>
      <c r="D2104" s="23" t="s">
        <v>6620</v>
      </c>
      <c r="E2104" s="23" t="s">
        <v>477</v>
      </c>
      <c r="F2104" s="24" t="s">
        <v>8178</v>
      </c>
      <c r="G2104" s="25" t="s">
        <v>13588</v>
      </c>
      <c r="H2104" s="23" t="s">
        <v>13589</v>
      </c>
      <c r="I2104" s="23" t="s">
        <v>13591</v>
      </c>
      <c r="J2104" s="25" t="s">
        <v>13590</v>
      </c>
      <c r="K2104" s="58" t="s">
        <v>13638</v>
      </c>
      <c r="L2104" s="58"/>
      <c r="M2104" s="23"/>
      <c r="N2104" s="23"/>
      <c r="O2104" s="25" t="s">
        <v>1385</v>
      </c>
      <c r="P2104" s="23" t="s">
        <v>13593</v>
      </c>
      <c r="Q2104" s="25" t="s">
        <v>13594</v>
      </c>
      <c r="R2104" s="58" t="s">
        <v>13596</v>
      </c>
      <c r="S2104" s="23" t="s">
        <v>13598</v>
      </c>
      <c r="T2104" s="23" t="s">
        <v>13600</v>
      </c>
      <c r="U2104" s="25" t="s">
        <v>13602</v>
      </c>
      <c r="V2104" s="23" t="s">
        <v>13603</v>
      </c>
      <c r="W2104" s="25" t="s">
        <v>13604</v>
      </c>
      <c r="X2104" s="58"/>
      <c r="Y2104" s="23" t="s">
        <v>13606</v>
      </c>
      <c r="Z2104" s="23"/>
      <c r="AA2104" s="33">
        <v>5</v>
      </c>
      <c r="AB2104" s="295" t="str">
        <f t="shared" si="164"/>
        <v>年間</v>
      </c>
      <c r="AC2104" s="268"/>
      <c r="AD2104" s="23">
        <v>1</v>
      </c>
      <c r="AE2104" s="203">
        <v>25800</v>
      </c>
      <c r="AF2104" s="26">
        <f t="shared" si="165"/>
        <v>25800</v>
      </c>
      <c r="AG2104" s="27">
        <v>42064</v>
      </c>
      <c r="AH2104" s="168">
        <v>42093</v>
      </c>
      <c r="AI2104" s="29" t="str">
        <f t="shared" si="162"/>
        <v>～</v>
      </c>
      <c r="AJ2104" s="178">
        <f t="shared" si="163"/>
        <v>43919</v>
      </c>
      <c r="AK2104" s="23" t="s">
        <v>10529</v>
      </c>
      <c r="AL2104" s="23" t="s">
        <v>13609</v>
      </c>
      <c r="AM2104" s="35">
        <v>43920</v>
      </c>
      <c r="AN2104" s="408">
        <f>IF($AA2104-data!$G$1=0,"　",IF(AK2104=0,"　",VLOOKUP($AK2104,data!$A$1:$H$264,8,FALSE)))</f>
        <v>0</v>
      </c>
      <c r="AO2104" s="35">
        <v>42471</v>
      </c>
      <c r="AP2104" s="134" t="s">
        <v>8077</v>
      </c>
      <c r="AQ2104" s="264" t="str">
        <f t="shared" si="166"/>
        <v/>
      </c>
    </row>
    <row r="2105" spans="1:43" s="74" customFormat="1" ht="24.75" customHeight="1" x14ac:dyDescent="0.15">
      <c r="A2105" s="297">
        <v>2102</v>
      </c>
      <c r="B2105" s="23" t="s">
        <v>8071</v>
      </c>
      <c r="C2105" s="24" t="s">
        <v>14351</v>
      </c>
      <c r="D2105" s="23" t="s">
        <v>6620</v>
      </c>
      <c r="E2105" s="23" t="s">
        <v>477</v>
      </c>
      <c r="F2105" s="24" t="s">
        <v>8178</v>
      </c>
      <c r="G2105" s="25" t="s">
        <v>13588</v>
      </c>
      <c r="H2105" s="23" t="s">
        <v>13589</v>
      </c>
      <c r="I2105" s="23" t="s">
        <v>13591</v>
      </c>
      <c r="J2105" s="25" t="s">
        <v>13590</v>
      </c>
      <c r="K2105" s="58" t="s">
        <v>13638</v>
      </c>
      <c r="L2105" s="58"/>
      <c r="M2105" s="23"/>
      <c r="N2105" s="23"/>
      <c r="O2105" s="25" t="s">
        <v>1385</v>
      </c>
      <c r="P2105" s="23" t="s">
        <v>13593</v>
      </c>
      <c r="Q2105" s="25" t="s">
        <v>13594</v>
      </c>
      <c r="R2105" s="58" t="s">
        <v>13596</v>
      </c>
      <c r="S2105" s="23" t="s">
        <v>13598</v>
      </c>
      <c r="T2105" s="23" t="s">
        <v>13600</v>
      </c>
      <c r="U2105" s="25" t="s">
        <v>13602</v>
      </c>
      <c r="V2105" s="23" t="s">
        <v>13603</v>
      </c>
      <c r="W2105" s="25" t="s">
        <v>13604</v>
      </c>
      <c r="X2105" s="58"/>
      <c r="Y2105" s="23" t="s">
        <v>13606</v>
      </c>
      <c r="Z2105" s="23"/>
      <c r="AA2105" s="33">
        <v>5</v>
      </c>
      <c r="AB2105" s="295" t="str">
        <f t="shared" si="164"/>
        <v>年間</v>
      </c>
      <c r="AC2105" s="268"/>
      <c r="AD2105" s="23">
        <v>1</v>
      </c>
      <c r="AE2105" s="203">
        <v>25800</v>
      </c>
      <c r="AF2105" s="26">
        <f t="shared" si="165"/>
        <v>25800</v>
      </c>
      <c r="AG2105" s="27">
        <v>42064</v>
      </c>
      <c r="AH2105" s="168">
        <v>42093</v>
      </c>
      <c r="AI2105" s="29" t="str">
        <f t="shared" si="162"/>
        <v>～</v>
      </c>
      <c r="AJ2105" s="178">
        <f t="shared" si="163"/>
        <v>43919</v>
      </c>
      <c r="AK2105" s="23" t="s">
        <v>10529</v>
      </c>
      <c r="AL2105" s="23" t="s">
        <v>13610</v>
      </c>
      <c r="AM2105" s="35">
        <v>43920</v>
      </c>
      <c r="AN2105" s="408">
        <f>IF($AA2105-data!$G$1=0,"　",IF(AK2105=0,"　",VLOOKUP($AK2105,data!$A$1:$H$264,8,FALSE)))</f>
        <v>0</v>
      </c>
      <c r="AO2105" s="35">
        <v>42471</v>
      </c>
      <c r="AP2105" s="134" t="s">
        <v>8077</v>
      </c>
      <c r="AQ2105" s="264" t="str">
        <f t="shared" si="166"/>
        <v/>
      </c>
    </row>
    <row r="2106" spans="1:43" s="74" customFormat="1" ht="24.75" customHeight="1" x14ac:dyDescent="0.15">
      <c r="A2106" s="297">
        <v>2103</v>
      </c>
      <c r="B2106" s="23" t="s">
        <v>8072</v>
      </c>
      <c r="C2106" s="24" t="s">
        <v>14351</v>
      </c>
      <c r="D2106" s="23" t="s">
        <v>6620</v>
      </c>
      <c r="E2106" s="23" t="s">
        <v>477</v>
      </c>
      <c r="F2106" s="24" t="s">
        <v>8178</v>
      </c>
      <c r="G2106" s="25" t="s">
        <v>13588</v>
      </c>
      <c r="H2106" s="23" t="s">
        <v>13589</v>
      </c>
      <c r="I2106" s="23" t="s">
        <v>13591</v>
      </c>
      <c r="J2106" s="25" t="s">
        <v>13590</v>
      </c>
      <c r="K2106" s="58" t="s">
        <v>13642</v>
      </c>
      <c r="L2106" s="58"/>
      <c r="M2106" s="23"/>
      <c r="N2106" s="23"/>
      <c r="O2106" s="25" t="s">
        <v>1385</v>
      </c>
      <c r="P2106" s="23" t="s">
        <v>13592</v>
      </c>
      <c r="Q2106" s="25" t="s">
        <v>13594</v>
      </c>
      <c r="R2106" s="58" t="s">
        <v>13595</v>
      </c>
      <c r="S2106" s="23" t="s">
        <v>13597</v>
      </c>
      <c r="T2106" s="23" t="s">
        <v>13599</v>
      </c>
      <c r="U2106" s="25" t="s">
        <v>13601</v>
      </c>
      <c r="V2106" s="23" t="s">
        <v>13589</v>
      </c>
      <c r="W2106" s="25" t="s">
        <v>13604</v>
      </c>
      <c r="X2106" s="58"/>
      <c r="Y2106" s="23" t="s">
        <v>13605</v>
      </c>
      <c r="Z2106" s="23"/>
      <c r="AA2106" s="33">
        <v>5</v>
      </c>
      <c r="AB2106" s="295" t="str">
        <f t="shared" si="164"/>
        <v>年間</v>
      </c>
      <c r="AC2106" s="268"/>
      <c r="AD2106" s="23">
        <v>1</v>
      </c>
      <c r="AE2106" s="203">
        <v>86400</v>
      </c>
      <c r="AF2106" s="26">
        <f t="shared" si="165"/>
        <v>86400</v>
      </c>
      <c r="AG2106" s="27">
        <v>42064</v>
      </c>
      <c r="AH2106" s="168">
        <v>42093</v>
      </c>
      <c r="AI2106" s="29" t="str">
        <f t="shared" si="162"/>
        <v>～</v>
      </c>
      <c r="AJ2106" s="178">
        <f t="shared" si="163"/>
        <v>43919</v>
      </c>
      <c r="AK2106" s="23" t="s">
        <v>13618</v>
      </c>
      <c r="AL2106" s="23" t="s">
        <v>13611</v>
      </c>
      <c r="AM2106" s="35">
        <v>43920</v>
      </c>
      <c r="AN2106" s="408" t="str">
        <f>IF($AA2106-data!$G$1=0,"　",IF(AK2106=0,"　",VLOOKUP($AK2106,data!$A$1:$H$264,8,FALSE)))</f>
        <v>消耗部品交換対象</v>
      </c>
      <c r="AO2106" s="35">
        <v>42471</v>
      </c>
      <c r="AP2106" s="134" t="s">
        <v>8077</v>
      </c>
      <c r="AQ2106" s="264">
        <f t="shared" si="166"/>
        <v>43159</v>
      </c>
    </row>
    <row r="2107" spans="1:43" s="74" customFormat="1" ht="24.75" customHeight="1" x14ac:dyDescent="0.15">
      <c r="A2107" s="297">
        <v>2104</v>
      </c>
      <c r="B2107" s="23" t="s">
        <v>8072</v>
      </c>
      <c r="C2107" s="24" t="s">
        <v>14351</v>
      </c>
      <c r="D2107" s="23" t="s">
        <v>6620</v>
      </c>
      <c r="E2107" s="23" t="s">
        <v>477</v>
      </c>
      <c r="F2107" s="24" t="s">
        <v>8178</v>
      </c>
      <c r="G2107" s="25" t="s">
        <v>13588</v>
      </c>
      <c r="H2107" s="23" t="s">
        <v>13589</v>
      </c>
      <c r="I2107" s="23" t="s">
        <v>13591</v>
      </c>
      <c r="J2107" s="25" t="s">
        <v>13590</v>
      </c>
      <c r="K2107" s="58" t="s">
        <v>13642</v>
      </c>
      <c r="L2107" s="58"/>
      <c r="M2107" s="23"/>
      <c r="N2107" s="23"/>
      <c r="O2107" s="25" t="s">
        <v>1385</v>
      </c>
      <c r="P2107" s="23" t="s">
        <v>13592</v>
      </c>
      <c r="Q2107" s="25" t="s">
        <v>13594</v>
      </c>
      <c r="R2107" s="58" t="s">
        <v>13595</v>
      </c>
      <c r="S2107" s="23" t="s">
        <v>13597</v>
      </c>
      <c r="T2107" s="23" t="s">
        <v>13599</v>
      </c>
      <c r="U2107" s="25" t="s">
        <v>13601</v>
      </c>
      <c r="V2107" s="23" t="s">
        <v>13589</v>
      </c>
      <c r="W2107" s="25" t="s">
        <v>13604</v>
      </c>
      <c r="X2107" s="58"/>
      <c r="Y2107" s="23" t="s">
        <v>13605</v>
      </c>
      <c r="Z2107" s="23"/>
      <c r="AA2107" s="33">
        <v>5</v>
      </c>
      <c r="AB2107" s="295" t="str">
        <f t="shared" si="164"/>
        <v>年間</v>
      </c>
      <c r="AC2107" s="268"/>
      <c r="AD2107" s="23">
        <v>1</v>
      </c>
      <c r="AE2107" s="203">
        <v>86400</v>
      </c>
      <c r="AF2107" s="26">
        <f t="shared" si="165"/>
        <v>86400</v>
      </c>
      <c r="AG2107" s="27">
        <v>42064</v>
      </c>
      <c r="AH2107" s="168">
        <v>42093</v>
      </c>
      <c r="AI2107" s="29" t="str">
        <f t="shared" si="162"/>
        <v>～</v>
      </c>
      <c r="AJ2107" s="178">
        <f t="shared" si="163"/>
        <v>43919</v>
      </c>
      <c r="AK2107" s="23" t="s">
        <v>13618</v>
      </c>
      <c r="AL2107" s="23" t="s">
        <v>13612</v>
      </c>
      <c r="AM2107" s="35">
        <v>43920</v>
      </c>
      <c r="AN2107" s="408" t="str">
        <f>IF($AA2107-data!$G$1=0,"　",IF(AK2107=0,"　",VLOOKUP($AK2107,data!$A$1:$H$264,8,FALSE)))</f>
        <v>消耗部品交換対象</v>
      </c>
      <c r="AO2107" s="35">
        <v>42471</v>
      </c>
      <c r="AP2107" s="134" t="s">
        <v>8077</v>
      </c>
      <c r="AQ2107" s="264">
        <f t="shared" si="166"/>
        <v>43159</v>
      </c>
    </row>
    <row r="2108" spans="1:43" s="74" customFormat="1" ht="24.75" customHeight="1" x14ac:dyDescent="0.15">
      <c r="A2108" s="297">
        <v>2105</v>
      </c>
      <c r="B2108" s="23" t="s">
        <v>8073</v>
      </c>
      <c r="C2108" s="24" t="s">
        <v>14351</v>
      </c>
      <c r="D2108" s="23" t="s">
        <v>6620</v>
      </c>
      <c r="E2108" s="23" t="s">
        <v>477</v>
      </c>
      <c r="F2108" s="24" t="s">
        <v>8178</v>
      </c>
      <c r="G2108" s="25" t="s">
        <v>13588</v>
      </c>
      <c r="H2108" s="23" t="s">
        <v>13589</v>
      </c>
      <c r="I2108" s="23" t="s">
        <v>13591</v>
      </c>
      <c r="J2108" s="25" t="s">
        <v>13590</v>
      </c>
      <c r="K2108" s="58" t="s">
        <v>13642</v>
      </c>
      <c r="L2108" s="58"/>
      <c r="M2108" s="23"/>
      <c r="N2108" s="23"/>
      <c r="O2108" s="25" t="s">
        <v>1385</v>
      </c>
      <c r="P2108" s="23" t="s">
        <v>13592</v>
      </c>
      <c r="Q2108" s="25" t="s">
        <v>13594</v>
      </c>
      <c r="R2108" s="58" t="s">
        <v>13595</v>
      </c>
      <c r="S2108" s="23" t="s">
        <v>13597</v>
      </c>
      <c r="T2108" s="23" t="s">
        <v>13599</v>
      </c>
      <c r="U2108" s="25" t="s">
        <v>13601</v>
      </c>
      <c r="V2108" s="23" t="s">
        <v>13589</v>
      </c>
      <c r="W2108" s="25" t="s">
        <v>13604</v>
      </c>
      <c r="X2108" s="58"/>
      <c r="Y2108" s="23" t="s">
        <v>13605</v>
      </c>
      <c r="Z2108" s="23"/>
      <c r="AA2108" s="33">
        <v>5</v>
      </c>
      <c r="AB2108" s="295" t="str">
        <f t="shared" si="164"/>
        <v>年間</v>
      </c>
      <c r="AC2108" s="268"/>
      <c r="AD2108" s="23">
        <v>1</v>
      </c>
      <c r="AE2108" s="203">
        <v>134400</v>
      </c>
      <c r="AF2108" s="26">
        <f t="shared" si="165"/>
        <v>134400</v>
      </c>
      <c r="AG2108" s="27">
        <v>42064</v>
      </c>
      <c r="AH2108" s="168">
        <v>42093</v>
      </c>
      <c r="AI2108" s="29" t="str">
        <f t="shared" si="162"/>
        <v>～</v>
      </c>
      <c r="AJ2108" s="178">
        <f t="shared" si="163"/>
        <v>43919</v>
      </c>
      <c r="AK2108" s="23" t="s">
        <v>8014</v>
      </c>
      <c r="AL2108" s="23" t="s">
        <v>13640</v>
      </c>
      <c r="AM2108" s="35">
        <v>43920</v>
      </c>
      <c r="AN2108" s="408" t="str">
        <f>IF($AA2108-data!$G$1=0,"　",IF(AK2108=0,"　",VLOOKUP($AK2108,data!$A$1:$H$264,8,FALSE)))</f>
        <v>消耗部品交換対象</v>
      </c>
      <c r="AO2108" s="35">
        <v>42471</v>
      </c>
      <c r="AP2108" s="134" t="s">
        <v>8077</v>
      </c>
      <c r="AQ2108" s="264">
        <f t="shared" si="166"/>
        <v>43159</v>
      </c>
    </row>
    <row r="2109" spans="1:43" s="74" customFormat="1" ht="24.75" customHeight="1" x14ac:dyDescent="0.15">
      <c r="A2109" s="297">
        <v>2106</v>
      </c>
      <c r="B2109" s="23" t="s">
        <v>8073</v>
      </c>
      <c r="C2109" s="24" t="s">
        <v>14351</v>
      </c>
      <c r="D2109" s="23" t="s">
        <v>6620</v>
      </c>
      <c r="E2109" s="23" t="s">
        <v>477</v>
      </c>
      <c r="F2109" s="24" t="s">
        <v>8178</v>
      </c>
      <c r="G2109" s="25" t="s">
        <v>13588</v>
      </c>
      <c r="H2109" s="23" t="s">
        <v>13589</v>
      </c>
      <c r="I2109" s="23" t="s">
        <v>13591</v>
      </c>
      <c r="J2109" s="25" t="s">
        <v>13590</v>
      </c>
      <c r="K2109" s="58" t="s">
        <v>13642</v>
      </c>
      <c r="L2109" s="58"/>
      <c r="M2109" s="23"/>
      <c r="N2109" s="23"/>
      <c r="O2109" s="25" t="s">
        <v>1385</v>
      </c>
      <c r="P2109" s="23" t="s">
        <v>13592</v>
      </c>
      <c r="Q2109" s="25" t="s">
        <v>13594</v>
      </c>
      <c r="R2109" s="58" t="s">
        <v>13595</v>
      </c>
      <c r="S2109" s="23" t="s">
        <v>13597</v>
      </c>
      <c r="T2109" s="23" t="s">
        <v>13599</v>
      </c>
      <c r="U2109" s="25" t="s">
        <v>13601</v>
      </c>
      <c r="V2109" s="23" t="s">
        <v>13589</v>
      </c>
      <c r="W2109" s="25" t="s">
        <v>13604</v>
      </c>
      <c r="X2109" s="58"/>
      <c r="Y2109" s="23" t="s">
        <v>13605</v>
      </c>
      <c r="Z2109" s="23"/>
      <c r="AA2109" s="33">
        <v>5</v>
      </c>
      <c r="AB2109" s="295" t="str">
        <f t="shared" si="164"/>
        <v>年間</v>
      </c>
      <c r="AC2109" s="268"/>
      <c r="AD2109" s="23">
        <v>1</v>
      </c>
      <c r="AE2109" s="203">
        <v>134400</v>
      </c>
      <c r="AF2109" s="26">
        <f t="shared" si="165"/>
        <v>134400</v>
      </c>
      <c r="AG2109" s="27">
        <v>42064</v>
      </c>
      <c r="AH2109" s="168">
        <v>42093</v>
      </c>
      <c r="AI2109" s="29" t="str">
        <f t="shared" si="162"/>
        <v>～</v>
      </c>
      <c r="AJ2109" s="178">
        <f t="shared" si="163"/>
        <v>43919</v>
      </c>
      <c r="AK2109" s="23" t="s">
        <v>8014</v>
      </c>
      <c r="AL2109" s="23" t="s">
        <v>13639</v>
      </c>
      <c r="AM2109" s="35">
        <v>43920</v>
      </c>
      <c r="AN2109" s="408" t="str">
        <f>IF($AA2109-data!$G$1=0,"　",IF(AK2109=0,"　",VLOOKUP($AK2109,data!$A$1:$H$264,8,FALSE)))</f>
        <v>消耗部品交換対象</v>
      </c>
      <c r="AO2109" s="35">
        <v>42471</v>
      </c>
      <c r="AP2109" s="134" t="s">
        <v>8077</v>
      </c>
      <c r="AQ2109" s="264">
        <f t="shared" si="166"/>
        <v>43159</v>
      </c>
    </row>
    <row r="2110" spans="1:43" s="74" customFormat="1" ht="24.75" customHeight="1" x14ac:dyDescent="0.15">
      <c r="A2110" s="297">
        <v>2107</v>
      </c>
      <c r="B2110" s="23" t="s">
        <v>8074</v>
      </c>
      <c r="C2110" s="24" t="s">
        <v>14351</v>
      </c>
      <c r="D2110" s="23" t="s">
        <v>6620</v>
      </c>
      <c r="E2110" s="23" t="s">
        <v>477</v>
      </c>
      <c r="F2110" s="24" t="s">
        <v>8178</v>
      </c>
      <c r="G2110" s="25" t="s">
        <v>13588</v>
      </c>
      <c r="H2110" s="23" t="s">
        <v>13589</v>
      </c>
      <c r="I2110" s="23" t="s">
        <v>13591</v>
      </c>
      <c r="J2110" s="25" t="s">
        <v>13590</v>
      </c>
      <c r="K2110" s="58" t="s">
        <v>13638</v>
      </c>
      <c r="L2110" s="58"/>
      <c r="M2110" s="23"/>
      <c r="N2110" s="23"/>
      <c r="O2110" s="25" t="s">
        <v>1385</v>
      </c>
      <c r="P2110" s="23" t="s">
        <v>13592</v>
      </c>
      <c r="Q2110" s="25" t="s">
        <v>13594</v>
      </c>
      <c r="R2110" s="58" t="s">
        <v>13595</v>
      </c>
      <c r="S2110" s="23" t="s">
        <v>13597</v>
      </c>
      <c r="T2110" s="23" t="s">
        <v>13599</v>
      </c>
      <c r="U2110" s="25" t="s">
        <v>13601</v>
      </c>
      <c r="V2110" s="23" t="s">
        <v>13589</v>
      </c>
      <c r="W2110" s="25" t="s">
        <v>13604</v>
      </c>
      <c r="X2110" s="58"/>
      <c r="Y2110" s="23" t="s">
        <v>13605</v>
      </c>
      <c r="Z2110" s="23"/>
      <c r="AA2110" s="33">
        <v>5</v>
      </c>
      <c r="AB2110" s="295" t="str">
        <f t="shared" si="164"/>
        <v>年間</v>
      </c>
      <c r="AC2110" s="268"/>
      <c r="AD2110" s="23">
        <v>1</v>
      </c>
      <c r="AE2110" s="203">
        <v>87000</v>
      </c>
      <c r="AF2110" s="26">
        <f t="shared" si="165"/>
        <v>87000</v>
      </c>
      <c r="AG2110" s="27">
        <v>42064</v>
      </c>
      <c r="AH2110" s="168">
        <v>42093</v>
      </c>
      <c r="AI2110" s="29" t="str">
        <f t="shared" si="162"/>
        <v>～</v>
      </c>
      <c r="AJ2110" s="178">
        <f t="shared" si="163"/>
        <v>43919</v>
      </c>
      <c r="AK2110" s="23" t="s">
        <v>7374</v>
      </c>
      <c r="AL2110" s="23" t="s">
        <v>13613</v>
      </c>
      <c r="AM2110" s="35">
        <v>43920</v>
      </c>
      <c r="AN2110" s="408" t="str">
        <f>IF($AA2110-data!$G$1=0,"　",IF(AK2110=0,"　",VLOOKUP($AK2110,data!$A$1:$H$264,8,FALSE)))</f>
        <v>消耗部品交換対象</v>
      </c>
      <c r="AO2110" s="35">
        <v>42471</v>
      </c>
      <c r="AP2110" s="134" t="s">
        <v>8077</v>
      </c>
      <c r="AQ2110" s="264">
        <f t="shared" si="166"/>
        <v>43159</v>
      </c>
    </row>
    <row r="2111" spans="1:43" s="74" customFormat="1" ht="24.75" customHeight="1" x14ac:dyDescent="0.15">
      <c r="A2111" s="297">
        <v>2108</v>
      </c>
      <c r="B2111" s="23" t="s">
        <v>8075</v>
      </c>
      <c r="C2111" s="24" t="s">
        <v>14351</v>
      </c>
      <c r="D2111" s="23" t="s">
        <v>6620</v>
      </c>
      <c r="E2111" s="23" t="s">
        <v>477</v>
      </c>
      <c r="F2111" s="24" t="s">
        <v>8178</v>
      </c>
      <c r="G2111" s="25" t="s">
        <v>13588</v>
      </c>
      <c r="H2111" s="23" t="s">
        <v>13589</v>
      </c>
      <c r="I2111" s="23" t="s">
        <v>13591</v>
      </c>
      <c r="J2111" s="25" t="s">
        <v>13590</v>
      </c>
      <c r="K2111" s="58" t="s">
        <v>13641</v>
      </c>
      <c r="L2111" s="58"/>
      <c r="M2111" s="23"/>
      <c r="N2111" s="23"/>
      <c r="O2111" s="25" t="s">
        <v>1385</v>
      </c>
      <c r="P2111" s="23" t="s">
        <v>13592</v>
      </c>
      <c r="Q2111" s="25" t="s">
        <v>13594</v>
      </c>
      <c r="R2111" s="58" t="s">
        <v>13595</v>
      </c>
      <c r="S2111" s="23" t="s">
        <v>13597</v>
      </c>
      <c r="T2111" s="23" t="s">
        <v>13599</v>
      </c>
      <c r="U2111" s="25" t="s">
        <v>13601</v>
      </c>
      <c r="V2111" s="23" t="s">
        <v>13589</v>
      </c>
      <c r="W2111" s="25" t="s">
        <v>13604</v>
      </c>
      <c r="X2111" s="58"/>
      <c r="Y2111" s="23" t="s">
        <v>13605</v>
      </c>
      <c r="Z2111" s="23"/>
      <c r="AA2111" s="33">
        <v>5</v>
      </c>
      <c r="AB2111" s="295" t="str">
        <f t="shared" si="164"/>
        <v>年間</v>
      </c>
      <c r="AC2111" s="268"/>
      <c r="AD2111" s="23">
        <v>1</v>
      </c>
      <c r="AE2111" s="203">
        <v>15600</v>
      </c>
      <c r="AF2111" s="26">
        <f t="shared" si="165"/>
        <v>15600</v>
      </c>
      <c r="AG2111" s="27">
        <v>42064</v>
      </c>
      <c r="AH2111" s="168">
        <v>42093</v>
      </c>
      <c r="AI2111" s="29" t="str">
        <f t="shared" si="162"/>
        <v>～</v>
      </c>
      <c r="AJ2111" s="178">
        <f t="shared" si="163"/>
        <v>43919</v>
      </c>
      <c r="AK2111" s="23" t="s">
        <v>4205</v>
      </c>
      <c r="AL2111" s="23" t="s">
        <v>13614</v>
      </c>
      <c r="AM2111" s="35">
        <v>43920</v>
      </c>
      <c r="AN2111" s="408">
        <f>IF($AA2111-data!$G$1=0,"　",IF(AK2111=0,"　",VLOOKUP($AK2111,data!$A$1:$H$264,8,FALSE)))</f>
        <v>0</v>
      </c>
      <c r="AO2111" s="35">
        <v>42471</v>
      </c>
      <c r="AP2111" s="134" t="s">
        <v>8077</v>
      </c>
      <c r="AQ2111" s="264" t="str">
        <f t="shared" si="166"/>
        <v/>
      </c>
    </row>
    <row r="2112" spans="1:43" s="74" customFormat="1" ht="24.75" customHeight="1" x14ac:dyDescent="0.15">
      <c r="A2112" s="297">
        <v>2109</v>
      </c>
      <c r="B2112" s="23" t="s">
        <v>8075</v>
      </c>
      <c r="C2112" s="24" t="s">
        <v>14351</v>
      </c>
      <c r="D2112" s="23" t="s">
        <v>6620</v>
      </c>
      <c r="E2112" s="23" t="s">
        <v>477</v>
      </c>
      <c r="F2112" s="24" t="s">
        <v>8178</v>
      </c>
      <c r="G2112" s="25" t="s">
        <v>13588</v>
      </c>
      <c r="H2112" s="23" t="s">
        <v>13589</v>
      </c>
      <c r="I2112" s="23" t="s">
        <v>13591</v>
      </c>
      <c r="J2112" s="25" t="s">
        <v>13590</v>
      </c>
      <c r="K2112" s="58" t="s">
        <v>13641</v>
      </c>
      <c r="L2112" s="58"/>
      <c r="M2112" s="23"/>
      <c r="N2112" s="23"/>
      <c r="O2112" s="25" t="s">
        <v>1385</v>
      </c>
      <c r="P2112" s="23" t="s">
        <v>13592</v>
      </c>
      <c r="Q2112" s="25" t="s">
        <v>13594</v>
      </c>
      <c r="R2112" s="58" t="s">
        <v>13595</v>
      </c>
      <c r="S2112" s="23" t="s">
        <v>13597</v>
      </c>
      <c r="T2112" s="23" t="s">
        <v>13599</v>
      </c>
      <c r="U2112" s="25" t="s">
        <v>13601</v>
      </c>
      <c r="V2112" s="23" t="s">
        <v>13589</v>
      </c>
      <c r="W2112" s="25" t="s">
        <v>13604</v>
      </c>
      <c r="X2112" s="58"/>
      <c r="Y2112" s="23" t="s">
        <v>13605</v>
      </c>
      <c r="Z2112" s="23"/>
      <c r="AA2112" s="33">
        <v>5</v>
      </c>
      <c r="AB2112" s="295" t="str">
        <f t="shared" si="164"/>
        <v>年間</v>
      </c>
      <c r="AC2112" s="268"/>
      <c r="AD2112" s="23">
        <v>1</v>
      </c>
      <c r="AE2112" s="203">
        <v>15600</v>
      </c>
      <c r="AF2112" s="26">
        <f t="shared" si="165"/>
        <v>15600</v>
      </c>
      <c r="AG2112" s="27">
        <v>42064</v>
      </c>
      <c r="AH2112" s="168">
        <v>42093</v>
      </c>
      <c r="AI2112" s="29" t="str">
        <f t="shared" si="162"/>
        <v>～</v>
      </c>
      <c r="AJ2112" s="178">
        <f t="shared" si="163"/>
        <v>43919</v>
      </c>
      <c r="AK2112" s="23" t="s">
        <v>4205</v>
      </c>
      <c r="AL2112" s="23" t="s">
        <v>13615</v>
      </c>
      <c r="AM2112" s="35">
        <v>43920</v>
      </c>
      <c r="AN2112" s="408">
        <f>IF($AA2112-data!$G$1=0,"　",IF(AK2112=0,"　",VLOOKUP($AK2112,data!$A$1:$H$264,8,FALSE)))</f>
        <v>0</v>
      </c>
      <c r="AO2112" s="35">
        <v>42471</v>
      </c>
      <c r="AP2112" s="134" t="s">
        <v>8077</v>
      </c>
      <c r="AQ2112" s="264" t="str">
        <f t="shared" si="166"/>
        <v/>
      </c>
    </row>
    <row r="2113" spans="1:43" s="74" customFormat="1" ht="24.75" customHeight="1" x14ac:dyDescent="0.15">
      <c r="A2113" s="297">
        <v>2110</v>
      </c>
      <c r="B2113" s="23" t="s">
        <v>8075</v>
      </c>
      <c r="C2113" s="24" t="s">
        <v>14351</v>
      </c>
      <c r="D2113" s="23" t="s">
        <v>6620</v>
      </c>
      <c r="E2113" s="23" t="s">
        <v>477</v>
      </c>
      <c r="F2113" s="24" t="s">
        <v>8178</v>
      </c>
      <c r="G2113" s="25" t="s">
        <v>13588</v>
      </c>
      <c r="H2113" s="23" t="s">
        <v>13589</v>
      </c>
      <c r="I2113" s="23" t="s">
        <v>13591</v>
      </c>
      <c r="J2113" s="25" t="s">
        <v>13590</v>
      </c>
      <c r="K2113" s="58" t="s">
        <v>13641</v>
      </c>
      <c r="L2113" s="58"/>
      <c r="M2113" s="23"/>
      <c r="N2113" s="23"/>
      <c r="O2113" s="25" t="s">
        <v>1385</v>
      </c>
      <c r="P2113" s="23" t="s">
        <v>13592</v>
      </c>
      <c r="Q2113" s="25" t="s">
        <v>13594</v>
      </c>
      <c r="R2113" s="58" t="s">
        <v>13595</v>
      </c>
      <c r="S2113" s="23" t="s">
        <v>13597</v>
      </c>
      <c r="T2113" s="23" t="s">
        <v>13599</v>
      </c>
      <c r="U2113" s="25" t="s">
        <v>13601</v>
      </c>
      <c r="V2113" s="23" t="s">
        <v>13589</v>
      </c>
      <c r="W2113" s="25" t="s">
        <v>13604</v>
      </c>
      <c r="X2113" s="58"/>
      <c r="Y2113" s="23" t="s">
        <v>13605</v>
      </c>
      <c r="Z2113" s="23"/>
      <c r="AA2113" s="33">
        <v>5</v>
      </c>
      <c r="AB2113" s="295" t="str">
        <f t="shared" si="164"/>
        <v>年間</v>
      </c>
      <c r="AC2113" s="268"/>
      <c r="AD2113" s="23">
        <v>1</v>
      </c>
      <c r="AE2113" s="203">
        <v>15600</v>
      </c>
      <c r="AF2113" s="26">
        <f t="shared" si="165"/>
        <v>15600</v>
      </c>
      <c r="AG2113" s="27">
        <v>42064</v>
      </c>
      <c r="AH2113" s="168">
        <v>42093</v>
      </c>
      <c r="AI2113" s="29" t="str">
        <f t="shared" si="162"/>
        <v>～</v>
      </c>
      <c r="AJ2113" s="178">
        <f t="shared" si="163"/>
        <v>43919</v>
      </c>
      <c r="AK2113" s="23" t="s">
        <v>4205</v>
      </c>
      <c r="AL2113" s="23" t="s">
        <v>13616</v>
      </c>
      <c r="AM2113" s="35">
        <v>43920</v>
      </c>
      <c r="AN2113" s="408">
        <f>IF($AA2113-data!$G$1=0,"　",IF(AK2113=0,"　",VLOOKUP($AK2113,data!$A$1:$H$264,8,FALSE)))</f>
        <v>0</v>
      </c>
      <c r="AO2113" s="35">
        <v>42471</v>
      </c>
      <c r="AP2113" s="134" t="s">
        <v>8077</v>
      </c>
      <c r="AQ2113" s="264" t="str">
        <f t="shared" si="166"/>
        <v/>
      </c>
    </row>
    <row r="2114" spans="1:43" s="74" customFormat="1" ht="24.75" customHeight="1" x14ac:dyDescent="0.15">
      <c r="A2114" s="297">
        <v>2111</v>
      </c>
      <c r="B2114" s="23" t="s">
        <v>8076</v>
      </c>
      <c r="C2114" s="24" t="s">
        <v>14351</v>
      </c>
      <c r="D2114" s="23" t="s">
        <v>6620</v>
      </c>
      <c r="E2114" s="23" t="s">
        <v>477</v>
      </c>
      <c r="F2114" s="24" t="s">
        <v>8178</v>
      </c>
      <c r="G2114" s="25" t="s">
        <v>13588</v>
      </c>
      <c r="H2114" s="23" t="s">
        <v>13589</v>
      </c>
      <c r="I2114" s="23" t="s">
        <v>13591</v>
      </c>
      <c r="J2114" s="25" t="s">
        <v>13590</v>
      </c>
      <c r="K2114" s="58" t="s">
        <v>13641</v>
      </c>
      <c r="L2114" s="58"/>
      <c r="M2114" s="23"/>
      <c r="N2114" s="23"/>
      <c r="O2114" s="25" t="s">
        <v>1385</v>
      </c>
      <c r="P2114" s="23" t="s">
        <v>13592</v>
      </c>
      <c r="Q2114" s="25" t="s">
        <v>13594</v>
      </c>
      <c r="R2114" s="58" t="s">
        <v>13595</v>
      </c>
      <c r="S2114" s="23" t="s">
        <v>13597</v>
      </c>
      <c r="T2114" s="23" t="s">
        <v>13599</v>
      </c>
      <c r="U2114" s="25" t="s">
        <v>13601</v>
      </c>
      <c r="V2114" s="23" t="s">
        <v>13589</v>
      </c>
      <c r="W2114" s="25" t="s">
        <v>13604</v>
      </c>
      <c r="X2114" s="58"/>
      <c r="Y2114" s="23" t="s">
        <v>13605</v>
      </c>
      <c r="Z2114" s="23"/>
      <c r="AA2114" s="33">
        <v>5</v>
      </c>
      <c r="AB2114" s="295" t="str">
        <f t="shared" si="164"/>
        <v>年間</v>
      </c>
      <c r="AC2114" s="268"/>
      <c r="AD2114" s="23">
        <v>1</v>
      </c>
      <c r="AE2114" s="203">
        <v>12000</v>
      </c>
      <c r="AF2114" s="26">
        <f t="shared" si="165"/>
        <v>12000</v>
      </c>
      <c r="AG2114" s="27">
        <v>42064</v>
      </c>
      <c r="AH2114" s="168">
        <v>42093</v>
      </c>
      <c r="AI2114" s="29" t="str">
        <f t="shared" si="162"/>
        <v>～</v>
      </c>
      <c r="AJ2114" s="178">
        <f t="shared" si="163"/>
        <v>43919</v>
      </c>
      <c r="AK2114" s="23" t="s">
        <v>13619</v>
      </c>
      <c r="AL2114" s="23" t="s">
        <v>13617</v>
      </c>
      <c r="AM2114" s="35">
        <v>43920</v>
      </c>
      <c r="AN2114" s="408">
        <f>IF($AA2114-data!$G$1=0,"　",IF(AK2114=0,"　",VLOOKUP($AK2114,data!$A$1:$H$264,8,FALSE)))</f>
        <v>0</v>
      </c>
      <c r="AO2114" s="35">
        <v>42471</v>
      </c>
      <c r="AP2114" s="134" t="s">
        <v>8077</v>
      </c>
      <c r="AQ2114" s="264" t="str">
        <f t="shared" si="166"/>
        <v/>
      </c>
    </row>
    <row r="2115" spans="1:43" s="74" customFormat="1" ht="24.75" customHeight="1" x14ac:dyDescent="0.15">
      <c r="A2115" s="297">
        <v>2112</v>
      </c>
      <c r="B2115" s="23" t="s">
        <v>8134</v>
      </c>
      <c r="C2115" s="24" t="s">
        <v>14351</v>
      </c>
      <c r="D2115" s="23" t="s">
        <v>8177</v>
      </c>
      <c r="E2115" s="23" t="s">
        <v>477</v>
      </c>
      <c r="F2115" s="24" t="s">
        <v>8178</v>
      </c>
      <c r="G2115" s="25" t="s">
        <v>8179</v>
      </c>
      <c r="H2115" s="23" t="s">
        <v>8180</v>
      </c>
      <c r="I2115" s="23" t="s">
        <v>11110</v>
      </c>
      <c r="J2115" s="25" t="s">
        <v>8181</v>
      </c>
      <c r="K2115" s="58"/>
      <c r="L2115" s="58"/>
      <c r="M2115" s="23" t="s">
        <v>8182</v>
      </c>
      <c r="N2115" s="23"/>
      <c r="O2115" s="25" t="s">
        <v>7677</v>
      </c>
      <c r="P2115" s="23" t="s">
        <v>7678</v>
      </c>
      <c r="Q2115" s="25" t="s">
        <v>7679</v>
      </c>
      <c r="R2115" s="58"/>
      <c r="S2115" s="23" t="s">
        <v>7680</v>
      </c>
      <c r="T2115" s="23" t="s">
        <v>7681</v>
      </c>
      <c r="U2115" s="25" t="s">
        <v>7677</v>
      </c>
      <c r="V2115" s="23" t="s">
        <v>7678</v>
      </c>
      <c r="W2115" s="25" t="s">
        <v>7679</v>
      </c>
      <c r="X2115" s="58"/>
      <c r="Y2115" s="23" t="s">
        <v>7680</v>
      </c>
      <c r="Z2115" s="23" t="s">
        <v>7681</v>
      </c>
      <c r="AA2115" s="33">
        <v>5</v>
      </c>
      <c r="AB2115" s="295" t="str">
        <f t="shared" si="164"/>
        <v>年間</v>
      </c>
      <c r="AC2115" s="268"/>
      <c r="AD2115" s="23">
        <v>1</v>
      </c>
      <c r="AE2115" s="134">
        <v>11400</v>
      </c>
      <c r="AF2115" s="26">
        <f t="shared" si="165"/>
        <v>11400</v>
      </c>
      <c r="AG2115" s="27">
        <v>42095</v>
      </c>
      <c r="AH2115" s="168">
        <v>42114</v>
      </c>
      <c r="AI2115" s="29" t="str">
        <f t="shared" si="162"/>
        <v>～</v>
      </c>
      <c r="AJ2115" s="178">
        <f t="shared" si="163"/>
        <v>43940</v>
      </c>
      <c r="AK2115" s="23" t="s">
        <v>8137</v>
      </c>
      <c r="AL2115" s="23" t="s">
        <v>8183</v>
      </c>
      <c r="AM2115" s="35">
        <v>42114</v>
      </c>
      <c r="AN2115" s="408">
        <f>IF($AA2115-data!$G$1=0,"　",IF(AK2115=0,"　",VLOOKUP($AK2115,data!$A$1:$H$264,8,FALSE)))</f>
        <v>0</v>
      </c>
      <c r="AO2115" s="35">
        <v>42102</v>
      </c>
      <c r="AP2115" s="199"/>
      <c r="AQ2115" s="264" t="str">
        <f t="shared" si="166"/>
        <v/>
      </c>
    </row>
    <row r="2116" spans="1:43" s="74" customFormat="1" ht="24.75" customHeight="1" x14ac:dyDescent="0.15">
      <c r="A2116" s="297">
        <v>2113</v>
      </c>
      <c r="B2116" s="23" t="s">
        <v>8134</v>
      </c>
      <c r="C2116" s="24" t="s">
        <v>14351</v>
      </c>
      <c r="D2116" s="23" t="s">
        <v>8177</v>
      </c>
      <c r="E2116" s="23" t="s">
        <v>477</v>
      </c>
      <c r="F2116" s="24" t="s">
        <v>8178</v>
      </c>
      <c r="G2116" s="25" t="s">
        <v>8179</v>
      </c>
      <c r="H2116" s="23" t="s">
        <v>8180</v>
      </c>
      <c r="I2116" s="23" t="s">
        <v>11110</v>
      </c>
      <c r="J2116" s="25" t="s">
        <v>8181</v>
      </c>
      <c r="K2116" s="58"/>
      <c r="L2116" s="58"/>
      <c r="M2116" s="23" t="s">
        <v>8182</v>
      </c>
      <c r="N2116" s="23"/>
      <c r="O2116" s="25" t="s">
        <v>7677</v>
      </c>
      <c r="P2116" s="23" t="s">
        <v>7678</v>
      </c>
      <c r="Q2116" s="25" t="s">
        <v>7679</v>
      </c>
      <c r="R2116" s="58"/>
      <c r="S2116" s="23" t="s">
        <v>7680</v>
      </c>
      <c r="T2116" s="23" t="s">
        <v>7681</v>
      </c>
      <c r="U2116" s="25" t="s">
        <v>7677</v>
      </c>
      <c r="V2116" s="23" t="s">
        <v>7678</v>
      </c>
      <c r="W2116" s="25" t="s">
        <v>7679</v>
      </c>
      <c r="X2116" s="58"/>
      <c r="Y2116" s="23" t="s">
        <v>7680</v>
      </c>
      <c r="Z2116" s="23" t="s">
        <v>7681</v>
      </c>
      <c r="AA2116" s="33">
        <v>5</v>
      </c>
      <c r="AB2116" s="295" t="str">
        <f t="shared" si="164"/>
        <v>年間</v>
      </c>
      <c r="AC2116" s="268"/>
      <c r="AD2116" s="23">
        <v>1</v>
      </c>
      <c r="AE2116" s="134">
        <v>11400</v>
      </c>
      <c r="AF2116" s="26">
        <f t="shared" si="165"/>
        <v>11400</v>
      </c>
      <c r="AG2116" s="27">
        <v>42095</v>
      </c>
      <c r="AH2116" s="168">
        <v>42114</v>
      </c>
      <c r="AI2116" s="29" t="str">
        <f t="shared" ref="AI2116:AI2179" si="167">IF(ISBLANK($AH2116),"","～")</f>
        <v>～</v>
      </c>
      <c r="AJ2116" s="178">
        <f t="shared" ref="AJ2116:AJ2179" si="168">IF(ISBLANK($AH2116),"",DATE(YEAR($AH2116)+$AA2116,MONTH($AH2116),DAY($AH2116)-1))</f>
        <v>43940</v>
      </c>
      <c r="AK2116" s="23" t="s">
        <v>4686</v>
      </c>
      <c r="AL2116" s="23" t="s">
        <v>8184</v>
      </c>
      <c r="AM2116" s="35">
        <v>42114</v>
      </c>
      <c r="AN2116" s="408">
        <f>IF($AA2116-data!$G$1=0,"　",IF(AK2116=0,"　",VLOOKUP($AK2116,data!$A$1:$H$264,8,FALSE)))</f>
        <v>0</v>
      </c>
      <c r="AO2116" s="35">
        <v>42102</v>
      </c>
      <c r="AP2116" s="199"/>
      <c r="AQ2116" s="264" t="str">
        <f t="shared" si="166"/>
        <v/>
      </c>
    </row>
    <row r="2117" spans="1:43" s="74" customFormat="1" ht="24.75" customHeight="1" x14ac:dyDescent="0.15">
      <c r="A2117" s="297">
        <v>2114</v>
      </c>
      <c r="B2117" s="23" t="s">
        <v>8134</v>
      </c>
      <c r="C2117" s="24" t="s">
        <v>14351</v>
      </c>
      <c r="D2117" s="23" t="s">
        <v>8177</v>
      </c>
      <c r="E2117" s="23" t="s">
        <v>477</v>
      </c>
      <c r="F2117" s="24" t="s">
        <v>8178</v>
      </c>
      <c r="G2117" s="25" t="s">
        <v>8179</v>
      </c>
      <c r="H2117" s="23" t="s">
        <v>8180</v>
      </c>
      <c r="I2117" s="23" t="s">
        <v>11110</v>
      </c>
      <c r="J2117" s="25" t="s">
        <v>8181</v>
      </c>
      <c r="K2117" s="58"/>
      <c r="L2117" s="58"/>
      <c r="M2117" s="23" t="s">
        <v>8182</v>
      </c>
      <c r="N2117" s="23"/>
      <c r="O2117" s="25" t="s">
        <v>7677</v>
      </c>
      <c r="P2117" s="23" t="s">
        <v>7678</v>
      </c>
      <c r="Q2117" s="25" t="s">
        <v>7679</v>
      </c>
      <c r="R2117" s="58"/>
      <c r="S2117" s="23" t="s">
        <v>7680</v>
      </c>
      <c r="T2117" s="23" t="s">
        <v>7681</v>
      </c>
      <c r="U2117" s="25" t="s">
        <v>7677</v>
      </c>
      <c r="V2117" s="23" t="s">
        <v>7678</v>
      </c>
      <c r="W2117" s="25" t="s">
        <v>7679</v>
      </c>
      <c r="X2117" s="58"/>
      <c r="Y2117" s="23" t="s">
        <v>7680</v>
      </c>
      <c r="Z2117" s="23" t="s">
        <v>7681</v>
      </c>
      <c r="AA2117" s="33">
        <v>5</v>
      </c>
      <c r="AB2117" s="295" t="str">
        <f t="shared" ref="AB2117:AB2180" si="169">IF(ISBLANK($AA2117),"","年間")</f>
        <v>年間</v>
      </c>
      <c r="AC2117" s="268"/>
      <c r="AD2117" s="23">
        <v>1</v>
      </c>
      <c r="AE2117" s="134">
        <v>11400</v>
      </c>
      <c r="AF2117" s="26">
        <f t="shared" ref="AF2117:AF2180" si="170">IF(ISBLANK($AE2117),"",$AE2117*$AD2117)</f>
        <v>11400</v>
      </c>
      <c r="AG2117" s="27">
        <v>42095</v>
      </c>
      <c r="AH2117" s="168">
        <v>42114</v>
      </c>
      <c r="AI2117" s="29" t="str">
        <f t="shared" si="167"/>
        <v>～</v>
      </c>
      <c r="AJ2117" s="178">
        <f t="shared" si="168"/>
        <v>43940</v>
      </c>
      <c r="AK2117" s="23" t="s">
        <v>4686</v>
      </c>
      <c r="AL2117" s="23" t="s">
        <v>8185</v>
      </c>
      <c r="AM2117" s="35">
        <v>42114</v>
      </c>
      <c r="AN2117" s="408">
        <f>IF($AA2117-data!$G$1=0,"　",IF(AK2117=0,"　",VLOOKUP($AK2117,data!$A$1:$H$264,8,FALSE)))</f>
        <v>0</v>
      </c>
      <c r="AO2117" s="35">
        <v>42102</v>
      </c>
      <c r="AP2117" s="199"/>
      <c r="AQ2117" s="264" t="str">
        <f t="shared" ref="AQ2117:AQ2180" si="171">IF(COUNTIF($AN2117,"*消耗部品交換対象*"),IF(ISBLANK($AH2117),"契約期間 未入力",EDATE($AH2117,35)),"")</f>
        <v/>
      </c>
    </row>
    <row r="2118" spans="1:43" s="74" customFormat="1" ht="24.75" customHeight="1" x14ac:dyDescent="0.15">
      <c r="A2118" s="297">
        <v>2115</v>
      </c>
      <c r="B2118" s="23" t="s">
        <v>8134</v>
      </c>
      <c r="C2118" s="24" t="s">
        <v>14351</v>
      </c>
      <c r="D2118" s="23" t="s">
        <v>8177</v>
      </c>
      <c r="E2118" s="23" t="s">
        <v>477</v>
      </c>
      <c r="F2118" s="24" t="s">
        <v>8178</v>
      </c>
      <c r="G2118" s="25" t="s">
        <v>8179</v>
      </c>
      <c r="H2118" s="23" t="s">
        <v>8180</v>
      </c>
      <c r="I2118" s="23" t="s">
        <v>11110</v>
      </c>
      <c r="J2118" s="25" t="s">
        <v>8181</v>
      </c>
      <c r="K2118" s="58"/>
      <c r="L2118" s="58"/>
      <c r="M2118" s="23" t="s">
        <v>8182</v>
      </c>
      <c r="N2118" s="23"/>
      <c r="O2118" s="25" t="s">
        <v>7677</v>
      </c>
      <c r="P2118" s="23" t="s">
        <v>7678</v>
      </c>
      <c r="Q2118" s="25" t="s">
        <v>7679</v>
      </c>
      <c r="R2118" s="58"/>
      <c r="S2118" s="23" t="s">
        <v>7680</v>
      </c>
      <c r="T2118" s="23" t="s">
        <v>7681</v>
      </c>
      <c r="U2118" s="25" t="s">
        <v>7677</v>
      </c>
      <c r="V2118" s="23" t="s">
        <v>7678</v>
      </c>
      <c r="W2118" s="25" t="s">
        <v>7679</v>
      </c>
      <c r="X2118" s="58"/>
      <c r="Y2118" s="23" t="s">
        <v>7680</v>
      </c>
      <c r="Z2118" s="23" t="s">
        <v>7681</v>
      </c>
      <c r="AA2118" s="33">
        <v>5</v>
      </c>
      <c r="AB2118" s="295" t="str">
        <f t="shared" si="169"/>
        <v>年間</v>
      </c>
      <c r="AC2118" s="268"/>
      <c r="AD2118" s="23">
        <v>1</v>
      </c>
      <c r="AE2118" s="134">
        <v>11400</v>
      </c>
      <c r="AF2118" s="26">
        <f t="shared" si="170"/>
        <v>11400</v>
      </c>
      <c r="AG2118" s="27">
        <v>42095</v>
      </c>
      <c r="AH2118" s="168">
        <v>42114</v>
      </c>
      <c r="AI2118" s="29" t="str">
        <f t="shared" si="167"/>
        <v>～</v>
      </c>
      <c r="AJ2118" s="178">
        <f t="shared" si="168"/>
        <v>43940</v>
      </c>
      <c r="AK2118" s="23" t="s">
        <v>4686</v>
      </c>
      <c r="AL2118" s="23" t="s">
        <v>8186</v>
      </c>
      <c r="AM2118" s="35">
        <v>42114</v>
      </c>
      <c r="AN2118" s="408">
        <f>IF($AA2118-data!$G$1=0,"　",IF(AK2118=0,"　",VLOOKUP($AK2118,data!$A$1:$H$264,8,FALSE)))</f>
        <v>0</v>
      </c>
      <c r="AO2118" s="35">
        <v>42102</v>
      </c>
      <c r="AP2118" s="199"/>
      <c r="AQ2118" s="264" t="str">
        <f t="shared" si="171"/>
        <v/>
      </c>
    </row>
    <row r="2119" spans="1:43" s="74" customFormat="1" ht="24.75" customHeight="1" x14ac:dyDescent="0.15">
      <c r="A2119" s="297">
        <v>2116</v>
      </c>
      <c r="B2119" s="23" t="s">
        <v>8135</v>
      </c>
      <c r="C2119" s="24" t="s">
        <v>14351</v>
      </c>
      <c r="D2119" s="23" t="s">
        <v>8136</v>
      </c>
      <c r="E2119" s="23" t="s">
        <v>477</v>
      </c>
      <c r="F2119" s="24" t="s">
        <v>8178</v>
      </c>
      <c r="G2119" s="25" t="s">
        <v>8179</v>
      </c>
      <c r="H2119" s="23" t="s">
        <v>8180</v>
      </c>
      <c r="I2119" s="23" t="s">
        <v>11110</v>
      </c>
      <c r="J2119" s="25" t="s">
        <v>8181</v>
      </c>
      <c r="K2119" s="58"/>
      <c r="L2119" s="58"/>
      <c r="M2119" s="23" t="s">
        <v>8182</v>
      </c>
      <c r="N2119" s="23"/>
      <c r="O2119" s="25" t="s">
        <v>7677</v>
      </c>
      <c r="P2119" s="23" t="s">
        <v>7678</v>
      </c>
      <c r="Q2119" s="25" t="s">
        <v>7679</v>
      </c>
      <c r="R2119" s="58"/>
      <c r="S2119" s="23" t="s">
        <v>7680</v>
      </c>
      <c r="T2119" s="23" t="s">
        <v>7681</v>
      </c>
      <c r="U2119" s="25" t="s">
        <v>7677</v>
      </c>
      <c r="V2119" s="23" t="s">
        <v>7678</v>
      </c>
      <c r="W2119" s="25" t="s">
        <v>7679</v>
      </c>
      <c r="X2119" s="58"/>
      <c r="Y2119" s="23" t="s">
        <v>7680</v>
      </c>
      <c r="Z2119" s="23" t="s">
        <v>7681</v>
      </c>
      <c r="AA2119" s="33">
        <v>5</v>
      </c>
      <c r="AB2119" s="295" t="str">
        <f t="shared" si="169"/>
        <v>年間</v>
      </c>
      <c r="AC2119" s="268"/>
      <c r="AD2119" s="23">
        <v>1</v>
      </c>
      <c r="AE2119" s="134">
        <v>58800</v>
      </c>
      <c r="AF2119" s="26">
        <f t="shared" si="170"/>
        <v>58800</v>
      </c>
      <c r="AG2119" s="27">
        <v>42095</v>
      </c>
      <c r="AH2119" s="168">
        <v>42114</v>
      </c>
      <c r="AI2119" s="29" t="str">
        <f t="shared" si="167"/>
        <v>～</v>
      </c>
      <c r="AJ2119" s="178">
        <f t="shared" si="168"/>
        <v>43940</v>
      </c>
      <c r="AK2119" s="23" t="s">
        <v>8138</v>
      </c>
      <c r="AL2119" s="23" t="s">
        <v>8187</v>
      </c>
      <c r="AM2119" s="35">
        <v>42114</v>
      </c>
      <c r="AN2119" s="408" t="str">
        <f>IF($AA2119-data!$G$1=0,"　",IF(AK2119=0,"　",VLOOKUP($AK2119,data!$A$1:$H$264,8,FALSE)))</f>
        <v>消耗部品交換対象</v>
      </c>
      <c r="AO2119" s="35">
        <v>42102</v>
      </c>
      <c r="AP2119" s="199"/>
      <c r="AQ2119" s="264">
        <f t="shared" si="171"/>
        <v>43179</v>
      </c>
    </row>
    <row r="2120" spans="1:43" s="74" customFormat="1" ht="24.75" customHeight="1" x14ac:dyDescent="0.15">
      <c r="A2120" s="297">
        <v>2117</v>
      </c>
      <c r="B2120" s="23" t="s">
        <v>8135</v>
      </c>
      <c r="C2120" s="24" t="s">
        <v>14351</v>
      </c>
      <c r="D2120" s="23" t="s">
        <v>7502</v>
      </c>
      <c r="E2120" s="23" t="s">
        <v>477</v>
      </c>
      <c r="F2120" s="24" t="s">
        <v>8178</v>
      </c>
      <c r="G2120" s="25" t="s">
        <v>8179</v>
      </c>
      <c r="H2120" s="23" t="s">
        <v>8180</v>
      </c>
      <c r="I2120" s="23" t="s">
        <v>11110</v>
      </c>
      <c r="J2120" s="25" t="s">
        <v>8181</v>
      </c>
      <c r="K2120" s="58"/>
      <c r="L2120" s="58"/>
      <c r="M2120" s="23" t="s">
        <v>8182</v>
      </c>
      <c r="N2120" s="23"/>
      <c r="O2120" s="25" t="s">
        <v>7677</v>
      </c>
      <c r="P2120" s="23" t="s">
        <v>7678</v>
      </c>
      <c r="Q2120" s="25" t="s">
        <v>7679</v>
      </c>
      <c r="R2120" s="58"/>
      <c r="S2120" s="23" t="s">
        <v>7680</v>
      </c>
      <c r="T2120" s="23" t="s">
        <v>7681</v>
      </c>
      <c r="U2120" s="25" t="s">
        <v>7677</v>
      </c>
      <c r="V2120" s="23" t="s">
        <v>7678</v>
      </c>
      <c r="W2120" s="25" t="s">
        <v>7679</v>
      </c>
      <c r="X2120" s="58"/>
      <c r="Y2120" s="23" t="s">
        <v>7680</v>
      </c>
      <c r="Z2120" s="23" t="s">
        <v>7681</v>
      </c>
      <c r="AA2120" s="33">
        <v>5</v>
      </c>
      <c r="AB2120" s="295" t="str">
        <f t="shared" si="169"/>
        <v>年間</v>
      </c>
      <c r="AC2120" s="268"/>
      <c r="AD2120" s="23">
        <v>1</v>
      </c>
      <c r="AE2120" s="134">
        <v>58800</v>
      </c>
      <c r="AF2120" s="26">
        <f t="shared" si="170"/>
        <v>58800</v>
      </c>
      <c r="AG2120" s="27">
        <v>42095</v>
      </c>
      <c r="AH2120" s="168">
        <v>42114</v>
      </c>
      <c r="AI2120" s="29" t="str">
        <f t="shared" si="167"/>
        <v>～</v>
      </c>
      <c r="AJ2120" s="178">
        <f t="shared" si="168"/>
        <v>43940</v>
      </c>
      <c r="AK2120" s="23" t="s">
        <v>7506</v>
      </c>
      <c r="AL2120" s="23" t="s">
        <v>8188</v>
      </c>
      <c r="AM2120" s="35">
        <v>42114</v>
      </c>
      <c r="AN2120" s="408" t="str">
        <f>IF($AA2120-data!$G$1=0,"　",IF(AK2120=0,"　",VLOOKUP($AK2120,data!$A$1:$H$264,8,FALSE)))</f>
        <v>消耗部品交換対象</v>
      </c>
      <c r="AO2120" s="35">
        <v>42102</v>
      </c>
      <c r="AP2120" s="199"/>
      <c r="AQ2120" s="264">
        <f t="shared" si="171"/>
        <v>43179</v>
      </c>
    </row>
    <row r="2121" spans="1:43" ht="24.75" customHeight="1" x14ac:dyDescent="0.15">
      <c r="A2121" s="297">
        <v>2118</v>
      </c>
      <c r="B2121" s="23" t="s">
        <v>8139</v>
      </c>
      <c r="C2121" s="24" t="s">
        <v>14375</v>
      </c>
      <c r="D2121" s="23" t="s">
        <v>8142</v>
      </c>
      <c r="E2121" s="23" t="s">
        <v>1511</v>
      </c>
      <c r="F2121" s="24" t="s">
        <v>13631</v>
      </c>
      <c r="G2121" s="25" t="s">
        <v>8144</v>
      </c>
      <c r="H2121" s="23"/>
      <c r="I2121" s="23" t="s">
        <v>11163</v>
      </c>
      <c r="J2121" s="25" t="s">
        <v>3071</v>
      </c>
      <c r="K2121" s="58" t="s">
        <v>3072</v>
      </c>
      <c r="L2121" s="58"/>
      <c r="M2121" s="23" t="s">
        <v>3073</v>
      </c>
      <c r="N2121" s="23" t="s">
        <v>3074</v>
      </c>
      <c r="O2121" s="25" t="s">
        <v>2881</v>
      </c>
      <c r="P2121" s="23" t="s">
        <v>32</v>
      </c>
      <c r="Q2121" s="25" t="s">
        <v>3066</v>
      </c>
      <c r="R2121" s="58" t="s">
        <v>3067</v>
      </c>
      <c r="S2121" s="23" t="s">
        <v>269</v>
      </c>
      <c r="T2121" s="23" t="s">
        <v>270</v>
      </c>
      <c r="U2121" s="25" t="s">
        <v>3070</v>
      </c>
      <c r="V2121" s="23"/>
      <c r="W2121" s="25" t="s">
        <v>3071</v>
      </c>
      <c r="X2121" s="58" t="s">
        <v>3072</v>
      </c>
      <c r="Y2121" s="23" t="s">
        <v>3073</v>
      </c>
      <c r="Z2121" s="23" t="s">
        <v>3074</v>
      </c>
      <c r="AA2121" s="33">
        <v>2</v>
      </c>
      <c r="AB2121" s="295" t="str">
        <f t="shared" si="169"/>
        <v>年間</v>
      </c>
      <c r="AC2121" s="268" t="s">
        <v>14390</v>
      </c>
      <c r="AD2121" s="23">
        <v>1</v>
      </c>
      <c r="AE2121" s="134">
        <v>139440</v>
      </c>
      <c r="AF2121" s="26">
        <f t="shared" si="170"/>
        <v>139440</v>
      </c>
      <c r="AG2121" s="27">
        <v>42095</v>
      </c>
      <c r="AH2121" s="168">
        <v>42430</v>
      </c>
      <c r="AI2121" s="29" t="str">
        <f t="shared" si="167"/>
        <v>～</v>
      </c>
      <c r="AJ2121" s="178">
        <f t="shared" si="168"/>
        <v>43159</v>
      </c>
      <c r="AK2121" s="30" t="s">
        <v>3075</v>
      </c>
      <c r="AL2121" s="132" t="s">
        <v>3076</v>
      </c>
      <c r="AM2121" s="114">
        <v>41320</v>
      </c>
      <c r="AN2121" s="408"/>
      <c r="AO2121" s="35">
        <v>42102</v>
      </c>
      <c r="AP2121" s="197" t="s">
        <v>8143</v>
      </c>
      <c r="AQ2121" s="264" t="str">
        <f t="shared" si="171"/>
        <v/>
      </c>
    </row>
    <row r="2122" spans="1:43" ht="24.75" customHeight="1" x14ac:dyDescent="0.15">
      <c r="A2122" s="297">
        <v>2119</v>
      </c>
      <c r="B2122" s="23" t="s">
        <v>8140</v>
      </c>
      <c r="C2122" s="24" t="s">
        <v>14375</v>
      </c>
      <c r="D2122" s="23" t="s">
        <v>8142</v>
      </c>
      <c r="E2122" s="23" t="s">
        <v>1511</v>
      </c>
      <c r="F2122" s="24" t="s">
        <v>13631</v>
      </c>
      <c r="G2122" s="25" t="s">
        <v>8144</v>
      </c>
      <c r="H2122" s="23"/>
      <c r="I2122" s="23" t="s">
        <v>11163</v>
      </c>
      <c r="J2122" s="25" t="s">
        <v>3071</v>
      </c>
      <c r="K2122" s="58" t="s">
        <v>3072</v>
      </c>
      <c r="L2122" s="58"/>
      <c r="M2122" s="23" t="s">
        <v>3073</v>
      </c>
      <c r="N2122" s="23" t="s">
        <v>3074</v>
      </c>
      <c r="O2122" s="25" t="s">
        <v>2881</v>
      </c>
      <c r="P2122" s="23" t="s">
        <v>32</v>
      </c>
      <c r="Q2122" s="25" t="s">
        <v>3066</v>
      </c>
      <c r="R2122" s="58" t="s">
        <v>3067</v>
      </c>
      <c r="S2122" s="23" t="s">
        <v>269</v>
      </c>
      <c r="T2122" s="23" t="s">
        <v>270</v>
      </c>
      <c r="U2122" s="25" t="s">
        <v>3070</v>
      </c>
      <c r="V2122" s="23"/>
      <c r="W2122" s="25" t="s">
        <v>3071</v>
      </c>
      <c r="X2122" s="58" t="s">
        <v>3072</v>
      </c>
      <c r="Y2122" s="23" t="s">
        <v>3073</v>
      </c>
      <c r="Z2122" s="23" t="s">
        <v>3074</v>
      </c>
      <c r="AA2122" s="33">
        <v>2</v>
      </c>
      <c r="AB2122" s="295" t="str">
        <f t="shared" si="169"/>
        <v>年間</v>
      </c>
      <c r="AC2122" s="268" t="s">
        <v>14390</v>
      </c>
      <c r="AD2122" s="23">
        <v>1</v>
      </c>
      <c r="AE2122" s="134">
        <v>9600</v>
      </c>
      <c r="AF2122" s="26">
        <f t="shared" si="170"/>
        <v>9600</v>
      </c>
      <c r="AG2122" s="27">
        <v>42095</v>
      </c>
      <c r="AH2122" s="168">
        <v>42430</v>
      </c>
      <c r="AI2122" s="29" t="str">
        <f t="shared" si="167"/>
        <v>～</v>
      </c>
      <c r="AJ2122" s="178">
        <f t="shared" si="168"/>
        <v>43159</v>
      </c>
      <c r="AK2122" s="30" t="s">
        <v>503</v>
      </c>
      <c r="AL2122" s="30" t="s">
        <v>3078</v>
      </c>
      <c r="AM2122" s="114">
        <v>41320</v>
      </c>
      <c r="AN2122" s="408">
        <f>IF($AA2122-data!$G$1=0,"　",IF(AK2122=0,"　",VLOOKUP($AK2122,data!$A$1:$H$264,8,FALSE)))</f>
        <v>0</v>
      </c>
      <c r="AO2122" s="35">
        <v>42102</v>
      </c>
      <c r="AP2122" s="197" t="s">
        <v>8143</v>
      </c>
      <c r="AQ2122" s="264" t="str">
        <f t="shared" si="171"/>
        <v/>
      </c>
    </row>
    <row r="2123" spans="1:43" ht="24.75" customHeight="1" x14ac:dyDescent="0.15">
      <c r="A2123" s="297">
        <v>2120</v>
      </c>
      <c r="B2123" s="23" t="s">
        <v>8140</v>
      </c>
      <c r="C2123" s="24" t="s">
        <v>14375</v>
      </c>
      <c r="D2123" s="23" t="s">
        <v>8142</v>
      </c>
      <c r="E2123" s="23" t="s">
        <v>1511</v>
      </c>
      <c r="F2123" s="24" t="s">
        <v>13631</v>
      </c>
      <c r="G2123" s="25" t="s">
        <v>8144</v>
      </c>
      <c r="H2123" s="23"/>
      <c r="I2123" s="23" t="s">
        <v>11163</v>
      </c>
      <c r="J2123" s="25" t="s">
        <v>3071</v>
      </c>
      <c r="K2123" s="58" t="s">
        <v>3072</v>
      </c>
      <c r="L2123" s="58"/>
      <c r="M2123" s="23" t="s">
        <v>3073</v>
      </c>
      <c r="N2123" s="23" t="s">
        <v>3074</v>
      </c>
      <c r="O2123" s="25" t="s">
        <v>2881</v>
      </c>
      <c r="P2123" s="23" t="s">
        <v>32</v>
      </c>
      <c r="Q2123" s="25" t="s">
        <v>3066</v>
      </c>
      <c r="R2123" s="58" t="s">
        <v>3067</v>
      </c>
      <c r="S2123" s="23" t="s">
        <v>269</v>
      </c>
      <c r="T2123" s="23" t="s">
        <v>270</v>
      </c>
      <c r="U2123" s="25" t="s">
        <v>3070</v>
      </c>
      <c r="V2123" s="23"/>
      <c r="W2123" s="25" t="s">
        <v>3071</v>
      </c>
      <c r="X2123" s="58" t="s">
        <v>3072</v>
      </c>
      <c r="Y2123" s="23" t="s">
        <v>3073</v>
      </c>
      <c r="Z2123" s="23" t="s">
        <v>3074</v>
      </c>
      <c r="AA2123" s="33">
        <v>2</v>
      </c>
      <c r="AB2123" s="295" t="str">
        <f t="shared" si="169"/>
        <v>年間</v>
      </c>
      <c r="AC2123" s="268" t="s">
        <v>14390</v>
      </c>
      <c r="AD2123" s="23">
        <v>1</v>
      </c>
      <c r="AE2123" s="134">
        <v>9600</v>
      </c>
      <c r="AF2123" s="26">
        <f t="shared" si="170"/>
        <v>9600</v>
      </c>
      <c r="AG2123" s="27">
        <v>42095</v>
      </c>
      <c r="AH2123" s="168">
        <v>42430</v>
      </c>
      <c r="AI2123" s="29" t="str">
        <f t="shared" si="167"/>
        <v>～</v>
      </c>
      <c r="AJ2123" s="178">
        <f t="shared" si="168"/>
        <v>43159</v>
      </c>
      <c r="AK2123" s="30" t="s">
        <v>503</v>
      </c>
      <c r="AL2123" s="30" t="s">
        <v>3079</v>
      </c>
      <c r="AM2123" s="114">
        <v>41320</v>
      </c>
      <c r="AN2123" s="408">
        <f>IF($AA2123-data!$G$1=0,"　",IF(AK2123=0,"　",VLOOKUP($AK2123,data!$A$1:$H$264,8,FALSE)))</f>
        <v>0</v>
      </c>
      <c r="AO2123" s="35">
        <v>42102</v>
      </c>
      <c r="AP2123" s="197" t="s">
        <v>8143</v>
      </c>
      <c r="AQ2123" s="264" t="str">
        <f t="shared" si="171"/>
        <v/>
      </c>
    </row>
    <row r="2124" spans="1:43" ht="24.75" customHeight="1" x14ac:dyDescent="0.15">
      <c r="A2124" s="297">
        <v>2121</v>
      </c>
      <c r="B2124" s="23" t="s">
        <v>8140</v>
      </c>
      <c r="C2124" s="24" t="s">
        <v>14375</v>
      </c>
      <c r="D2124" s="23" t="s">
        <v>8142</v>
      </c>
      <c r="E2124" s="23" t="s">
        <v>1511</v>
      </c>
      <c r="F2124" s="24" t="s">
        <v>13631</v>
      </c>
      <c r="G2124" s="25" t="s">
        <v>8144</v>
      </c>
      <c r="H2124" s="23"/>
      <c r="I2124" s="23" t="s">
        <v>11163</v>
      </c>
      <c r="J2124" s="25" t="s">
        <v>3071</v>
      </c>
      <c r="K2124" s="58" t="s">
        <v>3072</v>
      </c>
      <c r="L2124" s="58"/>
      <c r="M2124" s="23" t="s">
        <v>3073</v>
      </c>
      <c r="N2124" s="23" t="s">
        <v>3074</v>
      </c>
      <c r="O2124" s="25" t="s">
        <v>2881</v>
      </c>
      <c r="P2124" s="23" t="s">
        <v>32</v>
      </c>
      <c r="Q2124" s="25" t="s">
        <v>3066</v>
      </c>
      <c r="R2124" s="58" t="s">
        <v>3067</v>
      </c>
      <c r="S2124" s="23" t="s">
        <v>269</v>
      </c>
      <c r="T2124" s="23" t="s">
        <v>270</v>
      </c>
      <c r="U2124" s="25" t="s">
        <v>3070</v>
      </c>
      <c r="V2124" s="23"/>
      <c r="W2124" s="25" t="s">
        <v>3071</v>
      </c>
      <c r="X2124" s="58" t="s">
        <v>3072</v>
      </c>
      <c r="Y2124" s="23" t="s">
        <v>3073</v>
      </c>
      <c r="Z2124" s="23" t="s">
        <v>3074</v>
      </c>
      <c r="AA2124" s="33">
        <v>2</v>
      </c>
      <c r="AB2124" s="295" t="str">
        <f t="shared" si="169"/>
        <v>年間</v>
      </c>
      <c r="AC2124" s="268" t="s">
        <v>14390</v>
      </c>
      <c r="AD2124" s="23">
        <v>1</v>
      </c>
      <c r="AE2124" s="134">
        <v>9600</v>
      </c>
      <c r="AF2124" s="26">
        <f t="shared" si="170"/>
        <v>9600</v>
      </c>
      <c r="AG2124" s="27">
        <v>42095</v>
      </c>
      <c r="AH2124" s="168">
        <v>42430</v>
      </c>
      <c r="AI2124" s="29" t="str">
        <f t="shared" si="167"/>
        <v>～</v>
      </c>
      <c r="AJ2124" s="178">
        <f t="shared" si="168"/>
        <v>43159</v>
      </c>
      <c r="AK2124" s="30" t="s">
        <v>503</v>
      </c>
      <c r="AL2124" s="30" t="s">
        <v>3081</v>
      </c>
      <c r="AM2124" s="114">
        <v>41320</v>
      </c>
      <c r="AN2124" s="408">
        <f>IF($AA2124-data!$G$1=0,"　",IF(AK2124=0,"　",VLOOKUP($AK2124,data!$A$1:$H$264,8,FALSE)))</f>
        <v>0</v>
      </c>
      <c r="AO2124" s="35">
        <v>42102</v>
      </c>
      <c r="AP2124" s="197" t="s">
        <v>8143</v>
      </c>
      <c r="AQ2124" s="264" t="str">
        <f t="shared" si="171"/>
        <v/>
      </c>
    </row>
    <row r="2125" spans="1:43" ht="24.75" customHeight="1" x14ac:dyDescent="0.15">
      <c r="A2125" s="297">
        <v>2122</v>
      </c>
      <c r="B2125" s="23" t="s">
        <v>8140</v>
      </c>
      <c r="C2125" s="24" t="s">
        <v>14375</v>
      </c>
      <c r="D2125" s="23" t="s">
        <v>8142</v>
      </c>
      <c r="E2125" s="23" t="s">
        <v>1511</v>
      </c>
      <c r="F2125" s="24" t="s">
        <v>13631</v>
      </c>
      <c r="G2125" s="25" t="s">
        <v>8144</v>
      </c>
      <c r="H2125" s="23"/>
      <c r="I2125" s="23" t="s">
        <v>11163</v>
      </c>
      <c r="J2125" s="25" t="s">
        <v>3071</v>
      </c>
      <c r="K2125" s="58" t="s">
        <v>3072</v>
      </c>
      <c r="L2125" s="58"/>
      <c r="M2125" s="23" t="s">
        <v>3073</v>
      </c>
      <c r="N2125" s="23" t="s">
        <v>3074</v>
      </c>
      <c r="O2125" s="25" t="s">
        <v>2881</v>
      </c>
      <c r="P2125" s="23" t="s">
        <v>32</v>
      </c>
      <c r="Q2125" s="25" t="s">
        <v>3066</v>
      </c>
      <c r="R2125" s="58" t="s">
        <v>3067</v>
      </c>
      <c r="S2125" s="23" t="s">
        <v>269</v>
      </c>
      <c r="T2125" s="23" t="s">
        <v>270</v>
      </c>
      <c r="U2125" s="25" t="s">
        <v>3070</v>
      </c>
      <c r="V2125" s="23"/>
      <c r="W2125" s="25" t="s">
        <v>3071</v>
      </c>
      <c r="X2125" s="58" t="s">
        <v>3072</v>
      </c>
      <c r="Y2125" s="23" t="s">
        <v>3073</v>
      </c>
      <c r="Z2125" s="23" t="s">
        <v>3074</v>
      </c>
      <c r="AA2125" s="33">
        <v>2</v>
      </c>
      <c r="AB2125" s="295" t="str">
        <f t="shared" si="169"/>
        <v>年間</v>
      </c>
      <c r="AC2125" s="268" t="s">
        <v>14390</v>
      </c>
      <c r="AD2125" s="23">
        <v>1</v>
      </c>
      <c r="AE2125" s="134">
        <v>9600</v>
      </c>
      <c r="AF2125" s="26">
        <f t="shared" si="170"/>
        <v>9600</v>
      </c>
      <c r="AG2125" s="27">
        <v>42095</v>
      </c>
      <c r="AH2125" s="168">
        <v>42430</v>
      </c>
      <c r="AI2125" s="29" t="str">
        <f t="shared" si="167"/>
        <v>～</v>
      </c>
      <c r="AJ2125" s="178">
        <f t="shared" si="168"/>
        <v>43159</v>
      </c>
      <c r="AK2125" s="30" t="s">
        <v>503</v>
      </c>
      <c r="AL2125" s="30" t="s">
        <v>3082</v>
      </c>
      <c r="AM2125" s="114">
        <v>41320</v>
      </c>
      <c r="AN2125" s="408">
        <f>IF($AA2125-data!$G$1=0,"　",IF(AK2125=0,"　",VLOOKUP($AK2125,data!$A$1:$H$264,8,FALSE)))</f>
        <v>0</v>
      </c>
      <c r="AO2125" s="35">
        <v>42102</v>
      </c>
      <c r="AP2125" s="197" t="s">
        <v>8143</v>
      </c>
      <c r="AQ2125" s="264" t="str">
        <f t="shared" si="171"/>
        <v/>
      </c>
    </row>
    <row r="2126" spans="1:43" ht="24.75" customHeight="1" x14ac:dyDescent="0.15">
      <c r="A2126" s="297">
        <v>2123</v>
      </c>
      <c r="B2126" s="23" t="s">
        <v>8140</v>
      </c>
      <c r="C2126" s="24" t="s">
        <v>14375</v>
      </c>
      <c r="D2126" s="23" t="s">
        <v>8142</v>
      </c>
      <c r="E2126" s="23" t="s">
        <v>1511</v>
      </c>
      <c r="F2126" s="24" t="s">
        <v>13631</v>
      </c>
      <c r="G2126" s="25" t="s">
        <v>8144</v>
      </c>
      <c r="H2126" s="23"/>
      <c r="I2126" s="23" t="s">
        <v>11163</v>
      </c>
      <c r="J2126" s="25" t="s">
        <v>3071</v>
      </c>
      <c r="K2126" s="58" t="s">
        <v>3072</v>
      </c>
      <c r="L2126" s="58"/>
      <c r="M2126" s="23" t="s">
        <v>3073</v>
      </c>
      <c r="N2126" s="23" t="s">
        <v>3074</v>
      </c>
      <c r="O2126" s="25" t="s">
        <v>2881</v>
      </c>
      <c r="P2126" s="23" t="s">
        <v>32</v>
      </c>
      <c r="Q2126" s="25" t="s">
        <v>3066</v>
      </c>
      <c r="R2126" s="58" t="s">
        <v>3067</v>
      </c>
      <c r="S2126" s="23" t="s">
        <v>269</v>
      </c>
      <c r="T2126" s="23" t="s">
        <v>270</v>
      </c>
      <c r="U2126" s="25" t="s">
        <v>3070</v>
      </c>
      <c r="V2126" s="23"/>
      <c r="W2126" s="25" t="s">
        <v>3071</v>
      </c>
      <c r="X2126" s="58" t="s">
        <v>3072</v>
      </c>
      <c r="Y2126" s="23" t="s">
        <v>3073</v>
      </c>
      <c r="Z2126" s="23" t="s">
        <v>3074</v>
      </c>
      <c r="AA2126" s="33">
        <v>2</v>
      </c>
      <c r="AB2126" s="295" t="str">
        <f t="shared" si="169"/>
        <v>年間</v>
      </c>
      <c r="AC2126" s="268" t="s">
        <v>14390</v>
      </c>
      <c r="AD2126" s="23">
        <v>1</v>
      </c>
      <c r="AE2126" s="134">
        <v>9600</v>
      </c>
      <c r="AF2126" s="26">
        <f t="shared" si="170"/>
        <v>9600</v>
      </c>
      <c r="AG2126" s="27">
        <v>42095</v>
      </c>
      <c r="AH2126" s="168">
        <v>42430</v>
      </c>
      <c r="AI2126" s="29" t="str">
        <f t="shared" si="167"/>
        <v>～</v>
      </c>
      <c r="AJ2126" s="178">
        <f t="shared" si="168"/>
        <v>43159</v>
      </c>
      <c r="AK2126" s="30" t="s">
        <v>503</v>
      </c>
      <c r="AL2126" s="30" t="s">
        <v>3083</v>
      </c>
      <c r="AM2126" s="114">
        <v>41320</v>
      </c>
      <c r="AN2126" s="408">
        <f>IF($AA2126-data!$G$1=0,"　",IF(AK2126=0,"　",VLOOKUP($AK2126,data!$A$1:$H$264,8,FALSE)))</f>
        <v>0</v>
      </c>
      <c r="AO2126" s="35">
        <v>42102</v>
      </c>
      <c r="AP2126" s="197" t="s">
        <v>8143</v>
      </c>
      <c r="AQ2126" s="264" t="str">
        <f t="shared" si="171"/>
        <v/>
      </c>
    </row>
    <row r="2127" spans="1:43" ht="24.75" customHeight="1" x14ac:dyDescent="0.15">
      <c r="A2127" s="297">
        <v>2124</v>
      </c>
      <c r="B2127" s="23" t="s">
        <v>8140</v>
      </c>
      <c r="C2127" s="24" t="s">
        <v>14375</v>
      </c>
      <c r="D2127" s="23" t="s">
        <v>8142</v>
      </c>
      <c r="E2127" s="23" t="s">
        <v>1511</v>
      </c>
      <c r="F2127" s="24" t="s">
        <v>13631</v>
      </c>
      <c r="G2127" s="25" t="s">
        <v>8144</v>
      </c>
      <c r="H2127" s="23"/>
      <c r="I2127" s="23" t="s">
        <v>11163</v>
      </c>
      <c r="J2127" s="25" t="s">
        <v>3071</v>
      </c>
      <c r="K2127" s="58" t="s">
        <v>3072</v>
      </c>
      <c r="L2127" s="58"/>
      <c r="M2127" s="23" t="s">
        <v>3073</v>
      </c>
      <c r="N2127" s="23" t="s">
        <v>3074</v>
      </c>
      <c r="O2127" s="25" t="s">
        <v>2881</v>
      </c>
      <c r="P2127" s="23" t="s">
        <v>32</v>
      </c>
      <c r="Q2127" s="25" t="s">
        <v>3066</v>
      </c>
      <c r="R2127" s="58" t="s">
        <v>3067</v>
      </c>
      <c r="S2127" s="23" t="s">
        <v>269</v>
      </c>
      <c r="T2127" s="23" t="s">
        <v>270</v>
      </c>
      <c r="U2127" s="25" t="s">
        <v>3070</v>
      </c>
      <c r="V2127" s="23"/>
      <c r="W2127" s="25" t="s">
        <v>3071</v>
      </c>
      <c r="X2127" s="58" t="s">
        <v>3072</v>
      </c>
      <c r="Y2127" s="23" t="s">
        <v>3073</v>
      </c>
      <c r="Z2127" s="23" t="s">
        <v>3074</v>
      </c>
      <c r="AA2127" s="33">
        <v>2</v>
      </c>
      <c r="AB2127" s="295" t="str">
        <f t="shared" si="169"/>
        <v>年間</v>
      </c>
      <c r="AC2127" s="268" t="s">
        <v>14390</v>
      </c>
      <c r="AD2127" s="23">
        <v>1</v>
      </c>
      <c r="AE2127" s="134">
        <v>9600</v>
      </c>
      <c r="AF2127" s="26">
        <f t="shared" si="170"/>
        <v>9600</v>
      </c>
      <c r="AG2127" s="27">
        <v>42095</v>
      </c>
      <c r="AH2127" s="168">
        <v>42430</v>
      </c>
      <c r="AI2127" s="29" t="str">
        <f t="shared" si="167"/>
        <v>～</v>
      </c>
      <c r="AJ2127" s="178">
        <f t="shared" si="168"/>
        <v>43159</v>
      </c>
      <c r="AK2127" s="30" t="s">
        <v>503</v>
      </c>
      <c r="AL2127" s="30" t="s">
        <v>3084</v>
      </c>
      <c r="AM2127" s="114">
        <v>41320</v>
      </c>
      <c r="AN2127" s="408">
        <f>IF($AA2127-data!$G$1=0,"　",IF(AK2127=0,"　",VLOOKUP($AK2127,data!$A$1:$H$264,8,FALSE)))</f>
        <v>0</v>
      </c>
      <c r="AO2127" s="35">
        <v>42102</v>
      </c>
      <c r="AP2127" s="197" t="s">
        <v>8143</v>
      </c>
      <c r="AQ2127" s="264" t="str">
        <f t="shared" si="171"/>
        <v/>
      </c>
    </row>
    <row r="2128" spans="1:43" ht="24.75" customHeight="1" x14ac:dyDescent="0.15">
      <c r="A2128" s="297">
        <v>2125</v>
      </c>
      <c r="B2128" s="23" t="s">
        <v>8140</v>
      </c>
      <c r="C2128" s="24" t="s">
        <v>14375</v>
      </c>
      <c r="D2128" s="23" t="s">
        <v>8142</v>
      </c>
      <c r="E2128" s="23" t="s">
        <v>1511</v>
      </c>
      <c r="F2128" s="24" t="s">
        <v>13631</v>
      </c>
      <c r="G2128" s="25" t="s">
        <v>8144</v>
      </c>
      <c r="H2128" s="23"/>
      <c r="I2128" s="23" t="s">
        <v>11163</v>
      </c>
      <c r="J2128" s="25" t="s">
        <v>3071</v>
      </c>
      <c r="K2128" s="58" t="s">
        <v>3072</v>
      </c>
      <c r="L2128" s="58"/>
      <c r="M2128" s="23" t="s">
        <v>3073</v>
      </c>
      <c r="N2128" s="23" t="s">
        <v>3074</v>
      </c>
      <c r="O2128" s="25" t="s">
        <v>2881</v>
      </c>
      <c r="P2128" s="23" t="s">
        <v>32</v>
      </c>
      <c r="Q2128" s="25" t="s">
        <v>3066</v>
      </c>
      <c r="R2128" s="58" t="s">
        <v>3067</v>
      </c>
      <c r="S2128" s="23" t="s">
        <v>269</v>
      </c>
      <c r="T2128" s="23" t="s">
        <v>270</v>
      </c>
      <c r="U2128" s="25" t="s">
        <v>3070</v>
      </c>
      <c r="V2128" s="23"/>
      <c r="W2128" s="25" t="s">
        <v>3071</v>
      </c>
      <c r="X2128" s="58" t="s">
        <v>3072</v>
      </c>
      <c r="Y2128" s="23" t="s">
        <v>3073</v>
      </c>
      <c r="Z2128" s="23" t="s">
        <v>3074</v>
      </c>
      <c r="AA2128" s="33">
        <v>2</v>
      </c>
      <c r="AB2128" s="295" t="str">
        <f t="shared" si="169"/>
        <v>年間</v>
      </c>
      <c r="AC2128" s="268" t="s">
        <v>14390</v>
      </c>
      <c r="AD2128" s="23">
        <v>1</v>
      </c>
      <c r="AE2128" s="134">
        <v>9600</v>
      </c>
      <c r="AF2128" s="26">
        <f t="shared" si="170"/>
        <v>9600</v>
      </c>
      <c r="AG2128" s="27">
        <v>42095</v>
      </c>
      <c r="AH2128" s="168">
        <v>42430</v>
      </c>
      <c r="AI2128" s="29" t="str">
        <f t="shared" si="167"/>
        <v>～</v>
      </c>
      <c r="AJ2128" s="178">
        <f t="shared" si="168"/>
        <v>43159</v>
      </c>
      <c r="AK2128" s="30" t="s">
        <v>503</v>
      </c>
      <c r="AL2128" s="30" t="s">
        <v>3085</v>
      </c>
      <c r="AM2128" s="114">
        <v>41320</v>
      </c>
      <c r="AN2128" s="408">
        <f>IF($AA2128-data!$G$1=0,"　",IF(AK2128=0,"　",VLOOKUP($AK2128,data!$A$1:$H$264,8,FALSE)))</f>
        <v>0</v>
      </c>
      <c r="AO2128" s="35">
        <v>42102</v>
      </c>
      <c r="AP2128" s="197" t="s">
        <v>8143</v>
      </c>
      <c r="AQ2128" s="264" t="str">
        <f t="shared" si="171"/>
        <v/>
      </c>
    </row>
    <row r="2129" spans="1:43" ht="24.75" customHeight="1" x14ac:dyDescent="0.15">
      <c r="A2129" s="297">
        <v>2126</v>
      </c>
      <c r="B2129" s="23" t="s">
        <v>8141</v>
      </c>
      <c r="C2129" s="24" t="s">
        <v>14375</v>
      </c>
      <c r="D2129" s="23" t="s">
        <v>8142</v>
      </c>
      <c r="E2129" s="23" t="s">
        <v>1511</v>
      </c>
      <c r="F2129" s="24" t="s">
        <v>13631</v>
      </c>
      <c r="G2129" s="25" t="s">
        <v>8144</v>
      </c>
      <c r="H2129" s="23"/>
      <c r="I2129" s="23" t="s">
        <v>11163</v>
      </c>
      <c r="J2129" s="25" t="s">
        <v>3071</v>
      </c>
      <c r="K2129" s="58" t="s">
        <v>3072</v>
      </c>
      <c r="L2129" s="58"/>
      <c r="M2129" s="23" t="s">
        <v>3073</v>
      </c>
      <c r="N2129" s="23" t="s">
        <v>3074</v>
      </c>
      <c r="O2129" s="25" t="s">
        <v>2881</v>
      </c>
      <c r="P2129" s="23" t="s">
        <v>32</v>
      </c>
      <c r="Q2129" s="25" t="s">
        <v>3066</v>
      </c>
      <c r="R2129" s="58" t="s">
        <v>3067</v>
      </c>
      <c r="S2129" s="23" t="s">
        <v>269</v>
      </c>
      <c r="T2129" s="23" t="s">
        <v>270</v>
      </c>
      <c r="U2129" s="25" t="s">
        <v>3070</v>
      </c>
      <c r="V2129" s="23"/>
      <c r="W2129" s="25" t="s">
        <v>3071</v>
      </c>
      <c r="X2129" s="58" t="s">
        <v>3072</v>
      </c>
      <c r="Y2129" s="23" t="s">
        <v>3073</v>
      </c>
      <c r="Z2129" s="23" t="s">
        <v>3074</v>
      </c>
      <c r="AA2129" s="33">
        <v>2</v>
      </c>
      <c r="AB2129" s="295" t="str">
        <f t="shared" si="169"/>
        <v>年間</v>
      </c>
      <c r="AC2129" s="268" t="s">
        <v>14390</v>
      </c>
      <c r="AD2129" s="23">
        <v>1</v>
      </c>
      <c r="AE2129" s="134">
        <v>19560</v>
      </c>
      <c r="AF2129" s="26">
        <f t="shared" si="170"/>
        <v>19560</v>
      </c>
      <c r="AG2129" s="27">
        <v>42095</v>
      </c>
      <c r="AH2129" s="168">
        <v>42430</v>
      </c>
      <c r="AI2129" s="29" t="str">
        <f t="shared" si="167"/>
        <v>～</v>
      </c>
      <c r="AJ2129" s="178">
        <f t="shared" si="168"/>
        <v>43159</v>
      </c>
      <c r="AK2129" s="30" t="s">
        <v>3086</v>
      </c>
      <c r="AL2129" s="30" t="s">
        <v>3087</v>
      </c>
      <c r="AM2129" s="114">
        <v>41320</v>
      </c>
      <c r="AN2129" s="408">
        <f>IF($AA2129-data!$G$1=0,"　",IF(AK2129=0,"　",VLOOKUP($AK2129,data!$A$1:$H$264,8,FALSE)))</f>
        <v>0</v>
      </c>
      <c r="AO2129" s="35">
        <v>42102</v>
      </c>
      <c r="AP2129" s="197" t="s">
        <v>8143</v>
      </c>
      <c r="AQ2129" s="264" t="str">
        <f t="shared" si="171"/>
        <v/>
      </c>
    </row>
    <row r="2130" spans="1:43" s="74" customFormat="1" ht="24.75" customHeight="1" x14ac:dyDescent="0.15">
      <c r="A2130" s="297">
        <v>2127</v>
      </c>
      <c r="B2130" s="23" t="s">
        <v>8147</v>
      </c>
      <c r="C2130" s="24" t="s">
        <v>2344</v>
      </c>
      <c r="D2130" s="23"/>
      <c r="E2130" s="23"/>
      <c r="F2130" s="276"/>
      <c r="G2130" s="25"/>
      <c r="H2130" s="23"/>
      <c r="I2130" s="23"/>
      <c r="J2130" s="25"/>
      <c r="K2130" s="58"/>
      <c r="L2130" s="58"/>
      <c r="M2130" s="23"/>
      <c r="N2130" s="23"/>
      <c r="O2130" s="25"/>
      <c r="P2130" s="23"/>
      <c r="Q2130" s="25"/>
      <c r="R2130" s="58"/>
      <c r="S2130" s="23"/>
      <c r="T2130" s="23"/>
      <c r="U2130" s="25"/>
      <c r="V2130" s="23"/>
      <c r="W2130" s="25"/>
      <c r="X2130" s="58"/>
      <c r="Y2130" s="23"/>
      <c r="Z2130" s="23"/>
      <c r="AA2130" s="33">
        <v>5</v>
      </c>
      <c r="AB2130" s="295" t="str">
        <f t="shared" si="169"/>
        <v>年間</v>
      </c>
      <c r="AC2130" s="268"/>
      <c r="AD2130" s="23"/>
      <c r="AE2130" s="134"/>
      <c r="AF2130" s="26" t="str">
        <f t="shared" si="170"/>
        <v/>
      </c>
      <c r="AG2130" s="27"/>
      <c r="AH2130" s="168"/>
      <c r="AI2130" s="29" t="str">
        <f t="shared" si="167"/>
        <v/>
      </c>
      <c r="AJ2130" s="178" t="str">
        <f t="shared" si="168"/>
        <v/>
      </c>
      <c r="AK2130" s="23"/>
      <c r="AL2130" s="23"/>
      <c r="AM2130" s="35"/>
      <c r="AN2130" s="408" t="str">
        <f>IF($AA2130-data!$G$1=0,"　",IF(AK2130=0,"　",VLOOKUP($AK2130,data!$A$1:$H$264,8,FALSE)))</f>
        <v>　</v>
      </c>
      <c r="AO2130" s="35"/>
      <c r="AP2130" s="134"/>
      <c r="AQ2130" s="264" t="str">
        <f t="shared" si="171"/>
        <v/>
      </c>
    </row>
    <row r="2131" spans="1:43" s="74" customFormat="1" ht="24.75" customHeight="1" x14ac:dyDescent="0.15">
      <c r="A2131" s="297">
        <v>2128</v>
      </c>
      <c r="B2131" s="23" t="s">
        <v>8148</v>
      </c>
      <c r="C2131" s="24" t="s">
        <v>2344</v>
      </c>
      <c r="D2131" s="23"/>
      <c r="E2131" s="23"/>
      <c r="F2131" s="276"/>
      <c r="G2131" s="25"/>
      <c r="H2131" s="23"/>
      <c r="I2131" s="23"/>
      <c r="J2131" s="25"/>
      <c r="K2131" s="58"/>
      <c r="L2131" s="58"/>
      <c r="M2131" s="23"/>
      <c r="N2131" s="23"/>
      <c r="O2131" s="25"/>
      <c r="P2131" s="23"/>
      <c r="Q2131" s="25"/>
      <c r="R2131" s="58"/>
      <c r="S2131" s="23"/>
      <c r="T2131" s="23"/>
      <c r="U2131" s="25"/>
      <c r="V2131" s="23"/>
      <c r="W2131" s="25"/>
      <c r="X2131" s="58"/>
      <c r="Y2131" s="23"/>
      <c r="Z2131" s="23"/>
      <c r="AA2131" s="33"/>
      <c r="AB2131" s="295" t="str">
        <f t="shared" si="169"/>
        <v/>
      </c>
      <c r="AC2131" s="268"/>
      <c r="AD2131" s="23"/>
      <c r="AE2131" s="134"/>
      <c r="AF2131" s="26" t="str">
        <f t="shared" si="170"/>
        <v/>
      </c>
      <c r="AG2131" s="27"/>
      <c r="AH2131" s="168"/>
      <c r="AI2131" s="29" t="str">
        <f t="shared" si="167"/>
        <v/>
      </c>
      <c r="AJ2131" s="178" t="str">
        <f t="shared" si="168"/>
        <v/>
      </c>
      <c r="AK2131" s="23"/>
      <c r="AL2131" s="23"/>
      <c r="AM2131" s="35"/>
      <c r="AN2131" s="408" t="str">
        <f>IF($AA2131-data!$G$1=0,"　",IF(AK2131=0,"　",VLOOKUP($AK2131,data!$A$1:$H$264,8,FALSE)))</f>
        <v>　</v>
      </c>
      <c r="AO2131" s="35"/>
      <c r="AP2131" s="134"/>
      <c r="AQ2131" s="264" t="str">
        <f t="shared" si="171"/>
        <v/>
      </c>
    </row>
    <row r="2132" spans="1:43" s="74" customFormat="1" ht="24.75" customHeight="1" x14ac:dyDescent="0.15">
      <c r="A2132" s="297">
        <v>2129</v>
      </c>
      <c r="B2132" s="132" t="s">
        <v>8152</v>
      </c>
      <c r="C2132" s="24" t="s">
        <v>14376</v>
      </c>
      <c r="D2132" s="23" t="s">
        <v>8154</v>
      </c>
      <c r="E2132" s="23" t="s">
        <v>8153</v>
      </c>
      <c r="F2132" s="24" t="s">
        <v>10302</v>
      </c>
      <c r="G2132" s="25" t="s">
        <v>8408</v>
      </c>
      <c r="H2132" s="23" t="s">
        <v>8402</v>
      </c>
      <c r="I2132" s="23" t="s">
        <v>11106</v>
      </c>
      <c r="J2132" s="25" t="s">
        <v>11105</v>
      </c>
      <c r="K2132" s="58" t="s">
        <v>8403</v>
      </c>
      <c r="L2132" s="58"/>
      <c r="M2132" s="23" t="s">
        <v>8404</v>
      </c>
      <c r="N2132" s="23" t="s">
        <v>8405</v>
      </c>
      <c r="O2132" s="25" t="s">
        <v>8408</v>
      </c>
      <c r="P2132" s="23" t="s">
        <v>8402</v>
      </c>
      <c r="Q2132" s="25" t="s">
        <v>8401</v>
      </c>
      <c r="R2132" s="58" t="s">
        <v>8403</v>
      </c>
      <c r="S2132" s="23" t="s">
        <v>8404</v>
      </c>
      <c r="T2132" s="23" t="s">
        <v>8405</v>
      </c>
      <c r="U2132" s="25" t="s">
        <v>8408</v>
      </c>
      <c r="V2132" s="23" t="s">
        <v>8402</v>
      </c>
      <c r="W2132" s="25" t="s">
        <v>8401</v>
      </c>
      <c r="X2132" s="58" t="s">
        <v>8403</v>
      </c>
      <c r="Y2132" s="23" t="s">
        <v>8404</v>
      </c>
      <c r="Z2132" s="23" t="s">
        <v>8405</v>
      </c>
      <c r="AA2132" s="33">
        <v>5</v>
      </c>
      <c r="AB2132" s="295" t="str">
        <f t="shared" si="169"/>
        <v>年間</v>
      </c>
      <c r="AC2132" s="268"/>
      <c r="AD2132" s="23">
        <v>1</v>
      </c>
      <c r="AE2132" s="134">
        <v>269400</v>
      </c>
      <c r="AF2132" s="26">
        <f t="shared" si="170"/>
        <v>269400</v>
      </c>
      <c r="AG2132" s="27">
        <v>42095</v>
      </c>
      <c r="AH2132" s="168">
        <v>42155</v>
      </c>
      <c r="AI2132" s="29" t="str">
        <f t="shared" si="167"/>
        <v>～</v>
      </c>
      <c r="AJ2132" s="178">
        <f t="shared" si="168"/>
        <v>43981</v>
      </c>
      <c r="AK2132" s="23" t="s">
        <v>5445</v>
      </c>
      <c r="AL2132" s="23" t="s">
        <v>8407</v>
      </c>
      <c r="AM2132" s="35">
        <v>42155</v>
      </c>
      <c r="AN2132" s="408" t="str">
        <f>IF($AA2132-data!$G$1=0,"　",IF(AK2132=0,"　",VLOOKUP($AK2132,data!$A$1:$H$264,8,FALSE)))</f>
        <v>消耗部品交換対象</v>
      </c>
      <c r="AO2132" s="35">
        <v>42142</v>
      </c>
      <c r="AP2132" s="134" t="s">
        <v>8406</v>
      </c>
      <c r="AQ2132" s="264">
        <f t="shared" si="171"/>
        <v>43220</v>
      </c>
    </row>
    <row r="2133" spans="1:43" ht="24.75" customHeight="1" x14ac:dyDescent="0.15">
      <c r="A2133" s="297">
        <v>2130</v>
      </c>
      <c r="B2133" s="132" t="s">
        <v>8155</v>
      </c>
      <c r="C2133" s="24" t="s">
        <v>14377</v>
      </c>
      <c r="D2133" s="23" t="s">
        <v>8169</v>
      </c>
      <c r="E2133" s="23" t="s">
        <v>3308</v>
      </c>
      <c r="F2133" s="24" t="s">
        <v>8156</v>
      </c>
      <c r="G2133" s="25" t="s">
        <v>8162</v>
      </c>
      <c r="H2133" s="23" t="s">
        <v>8163</v>
      </c>
      <c r="I2133" s="23" t="s">
        <v>9143</v>
      </c>
      <c r="J2133" s="25" t="s">
        <v>8164</v>
      </c>
      <c r="K2133" s="58"/>
      <c r="L2133" s="58"/>
      <c r="M2133" s="23" t="s">
        <v>8165</v>
      </c>
      <c r="N2133" s="23"/>
      <c r="O2133" s="25" t="s">
        <v>8168</v>
      </c>
      <c r="P2133" s="23" t="s">
        <v>8157</v>
      </c>
      <c r="Q2133" s="25" t="s">
        <v>8158</v>
      </c>
      <c r="R2133" s="58"/>
      <c r="S2133" s="23" t="s">
        <v>8160</v>
      </c>
      <c r="T2133" s="23" t="s">
        <v>8161</v>
      </c>
      <c r="U2133" s="25" t="s">
        <v>8162</v>
      </c>
      <c r="V2133" s="23" t="s">
        <v>8163</v>
      </c>
      <c r="W2133" s="25" t="s">
        <v>8164</v>
      </c>
      <c r="X2133" s="58"/>
      <c r="Y2133" s="23" t="s">
        <v>8165</v>
      </c>
      <c r="Z2133" s="23"/>
      <c r="AA2133" s="33">
        <v>5</v>
      </c>
      <c r="AB2133" s="295" t="str">
        <f t="shared" si="169"/>
        <v>年間</v>
      </c>
      <c r="AC2133" s="268"/>
      <c r="AD2133" s="23">
        <v>1</v>
      </c>
      <c r="AE2133" s="134">
        <v>307800</v>
      </c>
      <c r="AF2133" s="26">
        <f t="shared" si="170"/>
        <v>307800</v>
      </c>
      <c r="AG2133" s="27">
        <v>42095</v>
      </c>
      <c r="AH2133" s="168">
        <v>42087</v>
      </c>
      <c r="AI2133" s="29" t="str">
        <f t="shared" si="167"/>
        <v>～</v>
      </c>
      <c r="AJ2133" s="178">
        <f t="shared" si="168"/>
        <v>43913</v>
      </c>
      <c r="AK2133" s="23" t="s">
        <v>8166</v>
      </c>
      <c r="AL2133" s="23" t="s">
        <v>8167</v>
      </c>
      <c r="AM2133" s="35">
        <v>42087</v>
      </c>
      <c r="AN2133" s="408" t="str">
        <f>IF($AA2133-data!$G$1=0,"　",IF(AK2133=0,"　",VLOOKUP($AK2133,data!$A$1:$H$264,8,FALSE)))</f>
        <v>消耗部品交換対象</v>
      </c>
      <c r="AO2133" s="35">
        <v>42102</v>
      </c>
      <c r="AP2133" s="134" t="s">
        <v>8189</v>
      </c>
      <c r="AQ2133" s="264">
        <f t="shared" si="171"/>
        <v>43155</v>
      </c>
    </row>
    <row r="2134" spans="1:43" ht="24.75" customHeight="1" x14ac:dyDescent="0.15">
      <c r="A2134" s="297">
        <v>2131</v>
      </c>
      <c r="B2134" s="132" t="s">
        <v>8171</v>
      </c>
      <c r="C2134" s="24" t="s">
        <v>14377</v>
      </c>
      <c r="D2134" s="23" t="s">
        <v>8169</v>
      </c>
      <c r="E2134" s="23" t="s">
        <v>3308</v>
      </c>
      <c r="F2134" s="24" t="s">
        <v>8156</v>
      </c>
      <c r="G2134" s="25" t="s">
        <v>8170</v>
      </c>
      <c r="H2134" s="23" t="s">
        <v>8172</v>
      </c>
      <c r="I2134" s="23" t="s">
        <v>9143</v>
      </c>
      <c r="J2134" s="25" t="s">
        <v>8173</v>
      </c>
      <c r="K2134" s="58"/>
      <c r="L2134" s="58"/>
      <c r="M2134" s="23" t="s">
        <v>8174</v>
      </c>
      <c r="N2134" s="23"/>
      <c r="O2134" s="25" t="s">
        <v>8159</v>
      </c>
      <c r="P2134" s="23" t="s">
        <v>8157</v>
      </c>
      <c r="Q2134" s="25" t="s">
        <v>8158</v>
      </c>
      <c r="R2134" s="58"/>
      <c r="S2134" s="23" t="s">
        <v>8160</v>
      </c>
      <c r="T2134" s="23" t="s">
        <v>8161</v>
      </c>
      <c r="U2134" s="25" t="s">
        <v>8170</v>
      </c>
      <c r="V2134" s="23" t="s">
        <v>8172</v>
      </c>
      <c r="W2134" s="25" t="s">
        <v>8173</v>
      </c>
      <c r="X2134" s="58"/>
      <c r="Y2134" s="23" t="s">
        <v>8174</v>
      </c>
      <c r="Z2134" s="23"/>
      <c r="AA2134" s="33">
        <v>5</v>
      </c>
      <c r="AB2134" s="295" t="str">
        <f t="shared" si="169"/>
        <v>年間</v>
      </c>
      <c r="AC2134" s="268"/>
      <c r="AD2134" s="23">
        <v>1</v>
      </c>
      <c r="AE2134" s="134">
        <v>152400</v>
      </c>
      <c r="AF2134" s="26">
        <f t="shared" si="170"/>
        <v>152400</v>
      </c>
      <c r="AG2134" s="27">
        <v>42095</v>
      </c>
      <c r="AH2134" s="168">
        <v>42090</v>
      </c>
      <c r="AI2134" s="29" t="str">
        <f t="shared" si="167"/>
        <v>～</v>
      </c>
      <c r="AJ2134" s="178">
        <f t="shared" si="168"/>
        <v>43916</v>
      </c>
      <c r="AK2134" s="23" t="s">
        <v>8175</v>
      </c>
      <c r="AL2134" s="23" t="s">
        <v>8176</v>
      </c>
      <c r="AM2134" s="35">
        <v>42090</v>
      </c>
      <c r="AN2134" s="408" t="str">
        <f>IF($AA2134-data!$G$1=0,"　",IF(AK2134=0,"　",VLOOKUP($AK2134,data!$A$1:$H$264,8,FALSE)))</f>
        <v>消耗部品交換対象</v>
      </c>
      <c r="AO2134" s="35">
        <v>42102</v>
      </c>
      <c r="AP2134" s="134" t="s">
        <v>8190</v>
      </c>
      <c r="AQ2134" s="264">
        <f t="shared" si="171"/>
        <v>43158</v>
      </c>
    </row>
    <row r="2135" spans="1:43" s="74" customFormat="1" ht="24.75" customHeight="1" x14ac:dyDescent="0.15">
      <c r="A2135" s="297">
        <v>2132</v>
      </c>
      <c r="B2135" s="23" t="s">
        <v>8191</v>
      </c>
      <c r="C2135" s="24" t="s">
        <v>2344</v>
      </c>
      <c r="D2135" s="23"/>
      <c r="E2135" s="23"/>
      <c r="F2135" s="276"/>
      <c r="G2135" s="25"/>
      <c r="H2135" s="23"/>
      <c r="I2135" s="23"/>
      <c r="J2135" s="25"/>
      <c r="K2135" s="58"/>
      <c r="L2135" s="58"/>
      <c r="M2135" s="23"/>
      <c r="N2135" s="23"/>
      <c r="O2135" s="25"/>
      <c r="P2135" s="23"/>
      <c r="Q2135" s="25"/>
      <c r="R2135" s="58"/>
      <c r="S2135" s="23"/>
      <c r="T2135" s="23"/>
      <c r="U2135" s="25"/>
      <c r="V2135" s="23"/>
      <c r="W2135" s="25"/>
      <c r="X2135" s="58"/>
      <c r="Y2135" s="23"/>
      <c r="Z2135" s="23"/>
      <c r="AA2135" s="33"/>
      <c r="AB2135" s="295" t="str">
        <f t="shared" si="169"/>
        <v/>
      </c>
      <c r="AC2135" s="268"/>
      <c r="AD2135" s="23"/>
      <c r="AE2135" s="134"/>
      <c r="AF2135" s="26" t="str">
        <f t="shared" si="170"/>
        <v/>
      </c>
      <c r="AG2135" s="27"/>
      <c r="AH2135" s="168"/>
      <c r="AI2135" s="29" t="str">
        <f t="shared" si="167"/>
        <v/>
      </c>
      <c r="AJ2135" s="178" t="str">
        <f t="shared" si="168"/>
        <v/>
      </c>
      <c r="AK2135" s="23"/>
      <c r="AL2135" s="23"/>
      <c r="AM2135" s="35"/>
      <c r="AN2135" s="408" t="str">
        <f>IF($AA2135-data!$G$1=0,"　",IF(AK2135=0,"　",VLOOKUP($AK2135,data!$A$1:$H$264,8,FALSE)))</f>
        <v>　</v>
      </c>
      <c r="AO2135" s="35"/>
      <c r="AP2135" s="134"/>
      <c r="AQ2135" s="264" t="str">
        <f t="shared" si="171"/>
        <v/>
      </c>
    </row>
    <row r="2136" spans="1:43" ht="24.75" customHeight="1" x14ac:dyDescent="0.15">
      <c r="A2136" s="297">
        <v>2133</v>
      </c>
      <c r="B2136" s="132" t="s">
        <v>8194</v>
      </c>
      <c r="C2136" s="24" t="s">
        <v>14340</v>
      </c>
      <c r="D2136" s="23" t="s">
        <v>8195</v>
      </c>
      <c r="E2136" s="23" t="s">
        <v>1511</v>
      </c>
      <c r="F2136" s="24" t="s">
        <v>13631</v>
      </c>
      <c r="G2136" s="25" t="s">
        <v>8418</v>
      </c>
      <c r="H2136" s="23" t="s">
        <v>8419</v>
      </c>
      <c r="I2136" s="23" t="s">
        <v>11163</v>
      </c>
      <c r="J2136" s="25" t="s">
        <v>8420</v>
      </c>
      <c r="K2136" s="58" t="s">
        <v>8421</v>
      </c>
      <c r="L2136" s="58"/>
      <c r="M2136" s="23" t="s">
        <v>8422</v>
      </c>
      <c r="N2136" s="23" t="s">
        <v>8423</v>
      </c>
      <c r="O2136" s="25" t="s">
        <v>2881</v>
      </c>
      <c r="P2136" s="23" t="s">
        <v>8413</v>
      </c>
      <c r="Q2136" s="25" t="s">
        <v>8414</v>
      </c>
      <c r="R2136" s="58" t="s">
        <v>8415</v>
      </c>
      <c r="S2136" s="23" t="s">
        <v>8416</v>
      </c>
      <c r="T2136" s="23" t="s">
        <v>8417</v>
      </c>
      <c r="U2136" s="25" t="s">
        <v>8418</v>
      </c>
      <c r="V2136" s="23" t="s">
        <v>8419</v>
      </c>
      <c r="W2136" s="25" t="s">
        <v>8420</v>
      </c>
      <c r="X2136" s="58" t="s">
        <v>8421</v>
      </c>
      <c r="Y2136" s="23" t="s">
        <v>8422</v>
      </c>
      <c r="Z2136" s="23" t="s">
        <v>8423</v>
      </c>
      <c r="AA2136" s="33">
        <v>3</v>
      </c>
      <c r="AB2136" s="295" t="str">
        <f t="shared" si="169"/>
        <v>年間</v>
      </c>
      <c r="AC2136" s="268"/>
      <c r="AD2136" s="23">
        <v>1</v>
      </c>
      <c r="AE2136" s="134">
        <v>4320</v>
      </c>
      <c r="AF2136" s="26">
        <f t="shared" si="170"/>
        <v>4320</v>
      </c>
      <c r="AG2136" s="27">
        <v>42095</v>
      </c>
      <c r="AH2136" s="168">
        <v>42125</v>
      </c>
      <c r="AI2136" s="29" t="str">
        <f t="shared" si="167"/>
        <v>～</v>
      </c>
      <c r="AJ2136" s="178">
        <f t="shared" si="168"/>
        <v>43220</v>
      </c>
      <c r="AK2136" s="23" t="s">
        <v>8196</v>
      </c>
      <c r="AL2136" s="23" t="s">
        <v>8424</v>
      </c>
      <c r="AM2136" s="35">
        <v>42104</v>
      </c>
      <c r="AN2136" s="408" t="str">
        <f>IF($AA2136-data!$G$1=0,"　",IF(AK2136=0,"　",VLOOKUP($AK2136,data!$A$1:$H$264,8,FALSE)))</f>
        <v>　</v>
      </c>
      <c r="AO2136" s="35">
        <v>42163</v>
      </c>
      <c r="AP2136" s="134" t="s">
        <v>8197</v>
      </c>
      <c r="AQ2136" s="264" t="str">
        <f t="shared" si="171"/>
        <v/>
      </c>
    </row>
    <row r="2137" spans="1:43" ht="24.75" customHeight="1" x14ac:dyDescent="0.15">
      <c r="A2137" s="297">
        <v>2134</v>
      </c>
      <c r="B2137" s="132" t="s">
        <v>8198</v>
      </c>
      <c r="C2137" s="24" t="s">
        <v>8202</v>
      </c>
      <c r="D2137" s="23" t="s">
        <v>8203</v>
      </c>
      <c r="E2137" s="23" t="s">
        <v>1511</v>
      </c>
      <c r="F2137" s="24" t="s">
        <v>13631</v>
      </c>
      <c r="G2137" s="25" t="s">
        <v>8515</v>
      </c>
      <c r="H2137" s="23" t="s">
        <v>8516</v>
      </c>
      <c r="I2137" s="23" t="s">
        <v>11163</v>
      </c>
      <c r="J2137" s="25" t="s">
        <v>8517</v>
      </c>
      <c r="K2137" s="58" t="s">
        <v>8514</v>
      </c>
      <c r="L2137" s="58"/>
      <c r="M2137" s="23" t="s">
        <v>8518</v>
      </c>
      <c r="N2137" s="23"/>
      <c r="O2137" s="25" t="s">
        <v>8467</v>
      </c>
      <c r="P2137" s="23" t="s">
        <v>8465</v>
      </c>
      <c r="Q2137" s="25" t="s">
        <v>8466</v>
      </c>
      <c r="R2137" s="58" t="s">
        <v>8468</v>
      </c>
      <c r="S2137" s="23" t="s">
        <v>8469</v>
      </c>
      <c r="T2137" s="23" t="s">
        <v>8470</v>
      </c>
      <c r="U2137" s="25" t="s">
        <v>8471</v>
      </c>
      <c r="V2137" s="23" t="s">
        <v>8472</v>
      </c>
      <c r="W2137" s="25" t="s">
        <v>8473</v>
      </c>
      <c r="X2137" s="58" t="s">
        <v>8508</v>
      </c>
      <c r="Y2137" s="23" t="s">
        <v>8510</v>
      </c>
      <c r="Z2137" s="23" t="s">
        <v>8474</v>
      </c>
      <c r="AA2137" s="33">
        <v>5</v>
      </c>
      <c r="AB2137" s="295" t="str">
        <f t="shared" si="169"/>
        <v>年間</v>
      </c>
      <c r="AC2137" s="268"/>
      <c r="AD2137" s="23">
        <v>1</v>
      </c>
      <c r="AE2137" s="134">
        <v>238200</v>
      </c>
      <c r="AF2137" s="26">
        <f t="shared" si="170"/>
        <v>238200</v>
      </c>
      <c r="AG2137" s="27">
        <v>42125</v>
      </c>
      <c r="AH2137" s="168">
        <v>42111</v>
      </c>
      <c r="AI2137" s="29" t="str">
        <f t="shared" si="167"/>
        <v>～</v>
      </c>
      <c r="AJ2137" s="178">
        <f t="shared" si="168"/>
        <v>43937</v>
      </c>
      <c r="AK2137" s="23" t="s">
        <v>7900</v>
      </c>
      <c r="AL2137" s="23" t="s">
        <v>8519</v>
      </c>
      <c r="AM2137" s="35">
        <v>42111</v>
      </c>
      <c r="AN2137" s="408" t="str">
        <f>IF($AA2137-data!$G$1=0,"　",IF(AK2137=0,"　",VLOOKUP($AK2137,data!$A$1:$H$264,8,FALSE)))</f>
        <v>消耗部品交換対象</v>
      </c>
      <c r="AO2137" s="35">
        <v>42150</v>
      </c>
      <c r="AP2137" s="134" t="s">
        <v>8511</v>
      </c>
      <c r="AQ2137" s="264">
        <f t="shared" si="171"/>
        <v>43176</v>
      </c>
    </row>
    <row r="2138" spans="1:43" ht="24.75" customHeight="1" x14ac:dyDescent="0.15">
      <c r="A2138" s="297">
        <v>2135</v>
      </c>
      <c r="B2138" s="132" t="s">
        <v>8199</v>
      </c>
      <c r="C2138" s="24" t="s">
        <v>8202</v>
      </c>
      <c r="D2138" s="23" t="s">
        <v>8203</v>
      </c>
      <c r="E2138" s="23" t="s">
        <v>1511</v>
      </c>
      <c r="F2138" s="24" t="s">
        <v>13631</v>
      </c>
      <c r="G2138" s="25" t="s">
        <v>8515</v>
      </c>
      <c r="H2138" s="44" t="s">
        <v>8527</v>
      </c>
      <c r="I2138" s="23" t="s">
        <v>11163</v>
      </c>
      <c r="J2138" s="60" t="s">
        <v>8528</v>
      </c>
      <c r="K2138" s="209" t="s">
        <v>8529</v>
      </c>
      <c r="L2138" s="209"/>
      <c r="M2138" s="23" t="s">
        <v>8509</v>
      </c>
      <c r="N2138" s="23" t="s">
        <v>8530</v>
      </c>
      <c r="O2138" s="25" t="s">
        <v>8467</v>
      </c>
      <c r="P2138" s="23" t="s">
        <v>8465</v>
      </c>
      <c r="Q2138" s="25" t="s">
        <v>8466</v>
      </c>
      <c r="R2138" s="58" t="s">
        <v>8468</v>
      </c>
      <c r="S2138" s="23" t="s">
        <v>8469</v>
      </c>
      <c r="T2138" s="23" t="s">
        <v>8470</v>
      </c>
      <c r="U2138" s="25" t="s">
        <v>8471</v>
      </c>
      <c r="V2138" s="23" t="s">
        <v>8472</v>
      </c>
      <c r="W2138" s="25" t="s">
        <v>8473</v>
      </c>
      <c r="X2138" s="58" t="s">
        <v>8508</v>
      </c>
      <c r="Y2138" s="23" t="s">
        <v>8510</v>
      </c>
      <c r="Z2138" s="23" t="s">
        <v>8474</v>
      </c>
      <c r="AA2138" s="33">
        <v>5</v>
      </c>
      <c r="AB2138" s="295" t="str">
        <f t="shared" si="169"/>
        <v>年間</v>
      </c>
      <c r="AC2138" s="268"/>
      <c r="AD2138" s="23">
        <v>1</v>
      </c>
      <c r="AE2138" s="134">
        <v>126000</v>
      </c>
      <c r="AF2138" s="26">
        <f t="shared" si="170"/>
        <v>126000</v>
      </c>
      <c r="AG2138" s="27">
        <v>42125</v>
      </c>
      <c r="AH2138" s="168">
        <v>42111</v>
      </c>
      <c r="AI2138" s="29" t="str">
        <f t="shared" si="167"/>
        <v>～</v>
      </c>
      <c r="AJ2138" s="178">
        <f t="shared" si="168"/>
        <v>43937</v>
      </c>
      <c r="AK2138" s="23" t="s">
        <v>8204</v>
      </c>
      <c r="AL2138" s="23" t="s">
        <v>8520</v>
      </c>
      <c r="AM2138" s="35">
        <v>42111</v>
      </c>
      <c r="AN2138" s="408" t="str">
        <f>IF($AA2138-data!$G$1=0,"　",IF(AK2138=0,"　",VLOOKUP($AK2138,data!$A$1:$H$264,8,FALSE)))</f>
        <v>消耗部品交換対象</v>
      </c>
      <c r="AO2138" s="35">
        <v>42150</v>
      </c>
      <c r="AP2138" s="134" t="s">
        <v>8511</v>
      </c>
      <c r="AQ2138" s="264">
        <f t="shared" si="171"/>
        <v>43176</v>
      </c>
    </row>
    <row r="2139" spans="1:43" ht="24.75" customHeight="1" x14ac:dyDescent="0.15">
      <c r="A2139" s="297">
        <v>2136</v>
      </c>
      <c r="B2139" s="132" t="s">
        <v>8199</v>
      </c>
      <c r="C2139" s="24" t="s">
        <v>8202</v>
      </c>
      <c r="D2139" s="23" t="s">
        <v>8203</v>
      </c>
      <c r="E2139" s="23" t="s">
        <v>1511</v>
      </c>
      <c r="F2139" s="24" t="s">
        <v>13631</v>
      </c>
      <c r="G2139" s="25" t="s">
        <v>8515</v>
      </c>
      <c r="H2139" s="44" t="s">
        <v>8527</v>
      </c>
      <c r="I2139" s="23" t="s">
        <v>11163</v>
      </c>
      <c r="J2139" s="60" t="s">
        <v>8528</v>
      </c>
      <c r="K2139" s="209" t="s">
        <v>8529</v>
      </c>
      <c r="L2139" s="209"/>
      <c r="M2139" s="23" t="s">
        <v>8509</v>
      </c>
      <c r="N2139" s="23" t="s">
        <v>8530</v>
      </c>
      <c r="O2139" s="25" t="s">
        <v>8467</v>
      </c>
      <c r="P2139" s="23" t="s">
        <v>8465</v>
      </c>
      <c r="Q2139" s="25" t="s">
        <v>8466</v>
      </c>
      <c r="R2139" s="58" t="s">
        <v>8468</v>
      </c>
      <c r="S2139" s="23" t="s">
        <v>8469</v>
      </c>
      <c r="T2139" s="23" t="s">
        <v>8470</v>
      </c>
      <c r="U2139" s="25" t="s">
        <v>8471</v>
      </c>
      <c r="V2139" s="23" t="s">
        <v>8472</v>
      </c>
      <c r="W2139" s="25" t="s">
        <v>8473</v>
      </c>
      <c r="X2139" s="58" t="s">
        <v>8508</v>
      </c>
      <c r="Y2139" s="23" t="s">
        <v>8510</v>
      </c>
      <c r="Z2139" s="23" t="s">
        <v>8474</v>
      </c>
      <c r="AA2139" s="33">
        <v>5</v>
      </c>
      <c r="AB2139" s="295" t="str">
        <f t="shared" si="169"/>
        <v>年間</v>
      </c>
      <c r="AC2139" s="268"/>
      <c r="AD2139" s="23">
        <v>1</v>
      </c>
      <c r="AE2139" s="134">
        <v>126000</v>
      </c>
      <c r="AF2139" s="26">
        <f t="shared" si="170"/>
        <v>126000</v>
      </c>
      <c r="AG2139" s="27">
        <v>42125</v>
      </c>
      <c r="AH2139" s="168">
        <v>42111</v>
      </c>
      <c r="AI2139" s="29" t="str">
        <f t="shared" si="167"/>
        <v>～</v>
      </c>
      <c r="AJ2139" s="178">
        <f t="shared" si="168"/>
        <v>43937</v>
      </c>
      <c r="AK2139" s="23" t="s">
        <v>8204</v>
      </c>
      <c r="AL2139" s="23" t="s">
        <v>8521</v>
      </c>
      <c r="AM2139" s="35">
        <v>42111</v>
      </c>
      <c r="AN2139" s="408" t="str">
        <f>IF($AA2139-data!$G$1=0,"　",IF(AK2139=0,"　",VLOOKUP($AK2139,data!$A$1:$H$264,8,FALSE)))</f>
        <v>消耗部品交換対象</v>
      </c>
      <c r="AO2139" s="35">
        <v>42150</v>
      </c>
      <c r="AP2139" s="134" t="s">
        <v>8511</v>
      </c>
      <c r="AQ2139" s="264">
        <f t="shared" si="171"/>
        <v>43176</v>
      </c>
    </row>
    <row r="2140" spans="1:43" ht="24.75" customHeight="1" x14ac:dyDescent="0.15">
      <c r="A2140" s="297">
        <v>2137</v>
      </c>
      <c r="B2140" s="132" t="s">
        <v>8199</v>
      </c>
      <c r="C2140" s="24" t="s">
        <v>8202</v>
      </c>
      <c r="D2140" s="23" t="s">
        <v>8203</v>
      </c>
      <c r="E2140" s="23" t="s">
        <v>1511</v>
      </c>
      <c r="F2140" s="24" t="s">
        <v>13631</v>
      </c>
      <c r="G2140" s="25" t="s">
        <v>8515</v>
      </c>
      <c r="H2140" s="44" t="s">
        <v>8527</v>
      </c>
      <c r="I2140" s="23" t="s">
        <v>11163</v>
      </c>
      <c r="J2140" s="60" t="s">
        <v>8528</v>
      </c>
      <c r="K2140" s="209" t="s">
        <v>8529</v>
      </c>
      <c r="L2140" s="209"/>
      <c r="M2140" s="23" t="s">
        <v>8509</v>
      </c>
      <c r="N2140" s="23" t="s">
        <v>8530</v>
      </c>
      <c r="O2140" s="25" t="s">
        <v>8467</v>
      </c>
      <c r="P2140" s="23" t="s">
        <v>8465</v>
      </c>
      <c r="Q2140" s="25" t="s">
        <v>8466</v>
      </c>
      <c r="R2140" s="58" t="s">
        <v>8468</v>
      </c>
      <c r="S2140" s="23" t="s">
        <v>8469</v>
      </c>
      <c r="T2140" s="23" t="s">
        <v>8470</v>
      </c>
      <c r="U2140" s="25" t="s">
        <v>8471</v>
      </c>
      <c r="V2140" s="23" t="s">
        <v>8472</v>
      </c>
      <c r="W2140" s="25" t="s">
        <v>8473</v>
      </c>
      <c r="X2140" s="58" t="s">
        <v>8508</v>
      </c>
      <c r="Y2140" s="23" t="s">
        <v>8510</v>
      </c>
      <c r="Z2140" s="23" t="s">
        <v>8474</v>
      </c>
      <c r="AA2140" s="33">
        <v>5</v>
      </c>
      <c r="AB2140" s="295" t="str">
        <f t="shared" si="169"/>
        <v>年間</v>
      </c>
      <c r="AC2140" s="268"/>
      <c r="AD2140" s="23">
        <v>1</v>
      </c>
      <c r="AE2140" s="134">
        <v>126000</v>
      </c>
      <c r="AF2140" s="26">
        <f t="shared" si="170"/>
        <v>126000</v>
      </c>
      <c r="AG2140" s="27">
        <v>42125</v>
      </c>
      <c r="AH2140" s="168">
        <v>42111</v>
      </c>
      <c r="AI2140" s="29" t="str">
        <f t="shared" si="167"/>
        <v>～</v>
      </c>
      <c r="AJ2140" s="178">
        <f t="shared" si="168"/>
        <v>43937</v>
      </c>
      <c r="AK2140" s="23" t="s">
        <v>8204</v>
      </c>
      <c r="AL2140" s="23" t="s">
        <v>8522</v>
      </c>
      <c r="AM2140" s="35">
        <v>42111</v>
      </c>
      <c r="AN2140" s="408" t="str">
        <f>IF($AA2140-data!$G$1=0,"　",IF(AK2140=0,"　",VLOOKUP($AK2140,data!$A$1:$H$264,8,FALSE)))</f>
        <v>消耗部品交換対象</v>
      </c>
      <c r="AO2140" s="35">
        <v>42150</v>
      </c>
      <c r="AP2140" s="134" t="s">
        <v>8511</v>
      </c>
      <c r="AQ2140" s="264">
        <f t="shared" si="171"/>
        <v>43176</v>
      </c>
    </row>
    <row r="2141" spans="1:43" ht="24.75" customHeight="1" x14ac:dyDescent="0.15">
      <c r="A2141" s="297">
        <v>2138</v>
      </c>
      <c r="B2141" s="132" t="s">
        <v>8199</v>
      </c>
      <c r="C2141" s="24" t="s">
        <v>8202</v>
      </c>
      <c r="D2141" s="23" t="s">
        <v>8203</v>
      </c>
      <c r="E2141" s="23" t="s">
        <v>1511</v>
      </c>
      <c r="F2141" s="24" t="s">
        <v>13631</v>
      </c>
      <c r="G2141" s="25" t="s">
        <v>8515</v>
      </c>
      <c r="H2141" s="44" t="s">
        <v>8527</v>
      </c>
      <c r="I2141" s="23" t="s">
        <v>11163</v>
      </c>
      <c r="J2141" s="60" t="s">
        <v>8528</v>
      </c>
      <c r="K2141" s="209" t="s">
        <v>8529</v>
      </c>
      <c r="L2141" s="209"/>
      <c r="M2141" s="23" t="s">
        <v>8509</v>
      </c>
      <c r="N2141" s="23" t="s">
        <v>8530</v>
      </c>
      <c r="O2141" s="25" t="s">
        <v>8467</v>
      </c>
      <c r="P2141" s="23" t="s">
        <v>8465</v>
      </c>
      <c r="Q2141" s="25" t="s">
        <v>8466</v>
      </c>
      <c r="R2141" s="58" t="s">
        <v>8468</v>
      </c>
      <c r="S2141" s="23" t="s">
        <v>8469</v>
      </c>
      <c r="T2141" s="23" t="s">
        <v>8470</v>
      </c>
      <c r="U2141" s="25" t="s">
        <v>8471</v>
      </c>
      <c r="V2141" s="23" t="s">
        <v>8472</v>
      </c>
      <c r="W2141" s="25" t="s">
        <v>8473</v>
      </c>
      <c r="X2141" s="58" t="s">
        <v>8508</v>
      </c>
      <c r="Y2141" s="23" t="s">
        <v>8510</v>
      </c>
      <c r="Z2141" s="23" t="s">
        <v>8474</v>
      </c>
      <c r="AA2141" s="33">
        <v>5</v>
      </c>
      <c r="AB2141" s="295" t="str">
        <f t="shared" si="169"/>
        <v>年間</v>
      </c>
      <c r="AC2141" s="268"/>
      <c r="AD2141" s="23">
        <v>1</v>
      </c>
      <c r="AE2141" s="134">
        <v>126000</v>
      </c>
      <c r="AF2141" s="26">
        <f t="shared" si="170"/>
        <v>126000</v>
      </c>
      <c r="AG2141" s="27">
        <v>42125</v>
      </c>
      <c r="AH2141" s="168">
        <v>42111</v>
      </c>
      <c r="AI2141" s="29" t="str">
        <f t="shared" si="167"/>
        <v>～</v>
      </c>
      <c r="AJ2141" s="178">
        <f t="shared" si="168"/>
        <v>43937</v>
      </c>
      <c r="AK2141" s="23" t="s">
        <v>8204</v>
      </c>
      <c r="AL2141" s="23" t="s">
        <v>8523</v>
      </c>
      <c r="AM2141" s="35">
        <v>42111</v>
      </c>
      <c r="AN2141" s="408" t="str">
        <f>IF($AA2141-data!$G$1=0,"　",IF(AK2141=0,"　",VLOOKUP($AK2141,data!$A$1:$H$264,8,FALSE)))</f>
        <v>消耗部品交換対象</v>
      </c>
      <c r="AO2141" s="35">
        <v>42150</v>
      </c>
      <c r="AP2141" s="134" t="s">
        <v>8511</v>
      </c>
      <c r="AQ2141" s="264">
        <f t="shared" si="171"/>
        <v>43176</v>
      </c>
    </row>
    <row r="2142" spans="1:43" ht="24.75" customHeight="1" x14ac:dyDescent="0.15">
      <c r="A2142" s="297">
        <v>2139</v>
      </c>
      <c r="B2142" s="132" t="s">
        <v>8199</v>
      </c>
      <c r="C2142" s="24" t="s">
        <v>8202</v>
      </c>
      <c r="D2142" s="23" t="s">
        <v>8203</v>
      </c>
      <c r="E2142" s="23" t="s">
        <v>1511</v>
      </c>
      <c r="F2142" s="24" t="s">
        <v>13631</v>
      </c>
      <c r="G2142" s="25" t="s">
        <v>8515</v>
      </c>
      <c r="H2142" s="44" t="s">
        <v>8527</v>
      </c>
      <c r="I2142" s="23" t="s">
        <v>11163</v>
      </c>
      <c r="J2142" s="60" t="s">
        <v>8528</v>
      </c>
      <c r="K2142" s="209" t="s">
        <v>8529</v>
      </c>
      <c r="L2142" s="209"/>
      <c r="M2142" s="23" t="s">
        <v>8509</v>
      </c>
      <c r="N2142" s="23" t="s">
        <v>8530</v>
      </c>
      <c r="O2142" s="25" t="s">
        <v>8467</v>
      </c>
      <c r="P2142" s="23" t="s">
        <v>8465</v>
      </c>
      <c r="Q2142" s="25" t="s">
        <v>8466</v>
      </c>
      <c r="R2142" s="58" t="s">
        <v>8468</v>
      </c>
      <c r="S2142" s="23" t="s">
        <v>8469</v>
      </c>
      <c r="T2142" s="23" t="s">
        <v>8470</v>
      </c>
      <c r="U2142" s="25" t="s">
        <v>8471</v>
      </c>
      <c r="V2142" s="23" t="s">
        <v>8472</v>
      </c>
      <c r="W2142" s="25" t="s">
        <v>8473</v>
      </c>
      <c r="X2142" s="58" t="s">
        <v>8508</v>
      </c>
      <c r="Y2142" s="23" t="s">
        <v>8510</v>
      </c>
      <c r="Z2142" s="23" t="s">
        <v>8474</v>
      </c>
      <c r="AA2142" s="33">
        <v>5</v>
      </c>
      <c r="AB2142" s="295" t="str">
        <f t="shared" si="169"/>
        <v>年間</v>
      </c>
      <c r="AC2142" s="268"/>
      <c r="AD2142" s="23">
        <v>1</v>
      </c>
      <c r="AE2142" s="134">
        <v>126000</v>
      </c>
      <c r="AF2142" s="26">
        <f t="shared" si="170"/>
        <v>126000</v>
      </c>
      <c r="AG2142" s="27">
        <v>42125</v>
      </c>
      <c r="AH2142" s="168">
        <v>42111</v>
      </c>
      <c r="AI2142" s="29" t="str">
        <f t="shared" si="167"/>
        <v>～</v>
      </c>
      <c r="AJ2142" s="178">
        <f t="shared" si="168"/>
        <v>43937</v>
      </c>
      <c r="AK2142" s="23" t="s">
        <v>8204</v>
      </c>
      <c r="AL2142" s="23" t="s">
        <v>8524</v>
      </c>
      <c r="AM2142" s="35">
        <v>42111</v>
      </c>
      <c r="AN2142" s="408" t="str">
        <f>IF($AA2142-data!$G$1=0,"　",IF(AK2142=0,"　",VLOOKUP($AK2142,data!$A$1:$H$264,8,FALSE)))</f>
        <v>消耗部品交換対象</v>
      </c>
      <c r="AO2142" s="35">
        <v>42150</v>
      </c>
      <c r="AP2142" s="134" t="s">
        <v>8511</v>
      </c>
      <c r="AQ2142" s="264">
        <f t="shared" si="171"/>
        <v>43176</v>
      </c>
    </row>
    <row r="2143" spans="1:43" ht="24.75" customHeight="1" x14ac:dyDescent="0.15">
      <c r="A2143" s="297">
        <v>2140</v>
      </c>
      <c r="B2143" s="132" t="s">
        <v>8199</v>
      </c>
      <c r="C2143" s="24" t="s">
        <v>8202</v>
      </c>
      <c r="D2143" s="23" t="s">
        <v>8203</v>
      </c>
      <c r="E2143" s="23" t="s">
        <v>1511</v>
      </c>
      <c r="F2143" s="24" t="s">
        <v>13631</v>
      </c>
      <c r="G2143" s="25" t="s">
        <v>8515</v>
      </c>
      <c r="H2143" s="44" t="s">
        <v>8527</v>
      </c>
      <c r="I2143" s="23" t="s">
        <v>11163</v>
      </c>
      <c r="J2143" s="60" t="s">
        <v>8528</v>
      </c>
      <c r="K2143" s="209" t="s">
        <v>8529</v>
      </c>
      <c r="L2143" s="209"/>
      <c r="M2143" s="23" t="s">
        <v>8509</v>
      </c>
      <c r="N2143" s="23" t="s">
        <v>8530</v>
      </c>
      <c r="O2143" s="25" t="s">
        <v>8467</v>
      </c>
      <c r="P2143" s="23" t="s">
        <v>8465</v>
      </c>
      <c r="Q2143" s="25" t="s">
        <v>8466</v>
      </c>
      <c r="R2143" s="58" t="s">
        <v>8468</v>
      </c>
      <c r="S2143" s="23" t="s">
        <v>8469</v>
      </c>
      <c r="T2143" s="23" t="s">
        <v>8470</v>
      </c>
      <c r="U2143" s="25" t="s">
        <v>8471</v>
      </c>
      <c r="V2143" s="23" t="s">
        <v>8472</v>
      </c>
      <c r="W2143" s="25" t="s">
        <v>8473</v>
      </c>
      <c r="X2143" s="58" t="s">
        <v>8508</v>
      </c>
      <c r="Y2143" s="23" t="s">
        <v>8510</v>
      </c>
      <c r="Z2143" s="23" t="s">
        <v>8474</v>
      </c>
      <c r="AA2143" s="33">
        <v>5</v>
      </c>
      <c r="AB2143" s="295" t="str">
        <f t="shared" si="169"/>
        <v>年間</v>
      </c>
      <c r="AC2143" s="268"/>
      <c r="AD2143" s="23">
        <v>1</v>
      </c>
      <c r="AE2143" s="134">
        <v>126000</v>
      </c>
      <c r="AF2143" s="26">
        <f t="shared" si="170"/>
        <v>126000</v>
      </c>
      <c r="AG2143" s="27">
        <v>42125</v>
      </c>
      <c r="AH2143" s="168">
        <v>42111</v>
      </c>
      <c r="AI2143" s="29" t="str">
        <f t="shared" si="167"/>
        <v>～</v>
      </c>
      <c r="AJ2143" s="178">
        <f t="shared" si="168"/>
        <v>43937</v>
      </c>
      <c r="AK2143" s="23" t="s">
        <v>8204</v>
      </c>
      <c r="AL2143" s="23" t="s">
        <v>8525</v>
      </c>
      <c r="AM2143" s="35">
        <v>42111</v>
      </c>
      <c r="AN2143" s="408" t="str">
        <f>IF($AA2143-data!$G$1=0,"　",IF(AK2143=0,"　",VLOOKUP($AK2143,data!$A$1:$H$264,8,FALSE)))</f>
        <v>消耗部品交換対象</v>
      </c>
      <c r="AO2143" s="35">
        <v>42150</v>
      </c>
      <c r="AP2143" s="134" t="s">
        <v>8511</v>
      </c>
      <c r="AQ2143" s="264">
        <f t="shared" si="171"/>
        <v>43176</v>
      </c>
    </row>
    <row r="2144" spans="1:43" ht="24.75" customHeight="1" x14ac:dyDescent="0.15">
      <c r="A2144" s="297">
        <v>2141</v>
      </c>
      <c r="B2144" s="132" t="s">
        <v>8199</v>
      </c>
      <c r="C2144" s="24" t="s">
        <v>8202</v>
      </c>
      <c r="D2144" s="23" t="s">
        <v>8203</v>
      </c>
      <c r="E2144" s="23" t="s">
        <v>1511</v>
      </c>
      <c r="F2144" s="24" t="s">
        <v>13631</v>
      </c>
      <c r="G2144" s="25" t="s">
        <v>8515</v>
      </c>
      <c r="H2144" s="44" t="s">
        <v>8527</v>
      </c>
      <c r="I2144" s="23" t="s">
        <v>11163</v>
      </c>
      <c r="J2144" s="60" t="s">
        <v>8528</v>
      </c>
      <c r="K2144" s="209" t="s">
        <v>8529</v>
      </c>
      <c r="L2144" s="209"/>
      <c r="M2144" s="23" t="s">
        <v>8509</v>
      </c>
      <c r="N2144" s="23" t="s">
        <v>8530</v>
      </c>
      <c r="O2144" s="25" t="s">
        <v>8467</v>
      </c>
      <c r="P2144" s="23" t="s">
        <v>8465</v>
      </c>
      <c r="Q2144" s="25" t="s">
        <v>8466</v>
      </c>
      <c r="R2144" s="58" t="s">
        <v>8468</v>
      </c>
      <c r="S2144" s="23" t="s">
        <v>8469</v>
      </c>
      <c r="T2144" s="23" t="s">
        <v>8470</v>
      </c>
      <c r="U2144" s="25" t="s">
        <v>8471</v>
      </c>
      <c r="V2144" s="23" t="s">
        <v>8472</v>
      </c>
      <c r="W2144" s="25" t="s">
        <v>8473</v>
      </c>
      <c r="X2144" s="58" t="s">
        <v>8508</v>
      </c>
      <c r="Y2144" s="23" t="s">
        <v>8510</v>
      </c>
      <c r="Z2144" s="23" t="s">
        <v>8474</v>
      </c>
      <c r="AA2144" s="33">
        <v>5</v>
      </c>
      <c r="AB2144" s="295" t="str">
        <f t="shared" si="169"/>
        <v>年間</v>
      </c>
      <c r="AC2144" s="268"/>
      <c r="AD2144" s="23">
        <v>1</v>
      </c>
      <c r="AE2144" s="134">
        <v>126000</v>
      </c>
      <c r="AF2144" s="26">
        <f t="shared" si="170"/>
        <v>126000</v>
      </c>
      <c r="AG2144" s="27">
        <v>42125</v>
      </c>
      <c r="AH2144" s="168">
        <v>42111</v>
      </c>
      <c r="AI2144" s="29" t="str">
        <f t="shared" si="167"/>
        <v>～</v>
      </c>
      <c r="AJ2144" s="178">
        <f t="shared" si="168"/>
        <v>43937</v>
      </c>
      <c r="AK2144" s="23" t="s">
        <v>8204</v>
      </c>
      <c r="AL2144" s="23" t="s">
        <v>8526</v>
      </c>
      <c r="AM2144" s="35">
        <v>42111</v>
      </c>
      <c r="AN2144" s="408" t="str">
        <f>IF($AA2144-data!$G$1=0,"　",IF(AK2144=0,"　",VLOOKUP($AK2144,data!$A$1:$H$264,8,FALSE)))</f>
        <v>消耗部品交換対象</v>
      </c>
      <c r="AO2144" s="35">
        <v>42150</v>
      </c>
      <c r="AP2144" s="134" t="s">
        <v>8511</v>
      </c>
      <c r="AQ2144" s="264">
        <f t="shared" si="171"/>
        <v>43176</v>
      </c>
    </row>
    <row r="2145" spans="1:44" ht="24.75" customHeight="1" x14ac:dyDescent="0.15">
      <c r="A2145" s="297">
        <v>2142</v>
      </c>
      <c r="B2145" s="132" t="s">
        <v>8200</v>
      </c>
      <c r="C2145" s="24" t="s">
        <v>8202</v>
      </c>
      <c r="D2145" s="23" t="s">
        <v>8203</v>
      </c>
      <c r="E2145" s="23" t="s">
        <v>1511</v>
      </c>
      <c r="F2145" s="24" t="s">
        <v>13631</v>
      </c>
      <c r="G2145" s="25" t="s">
        <v>8515</v>
      </c>
      <c r="H2145" s="23" t="s">
        <v>8533</v>
      </c>
      <c r="I2145" s="23" t="s">
        <v>11163</v>
      </c>
      <c r="J2145" s="25" t="s">
        <v>8534</v>
      </c>
      <c r="K2145" s="58" t="s">
        <v>8535</v>
      </c>
      <c r="L2145" s="58"/>
      <c r="M2145" s="23" t="s">
        <v>8536</v>
      </c>
      <c r="N2145" s="23"/>
      <c r="O2145" s="25" t="s">
        <v>8467</v>
      </c>
      <c r="P2145" s="23" t="s">
        <v>8464</v>
      </c>
      <c r="Q2145" s="25" t="s">
        <v>8466</v>
      </c>
      <c r="R2145" s="58" t="s">
        <v>8468</v>
      </c>
      <c r="S2145" s="23" t="s">
        <v>8469</v>
      </c>
      <c r="T2145" s="23" t="s">
        <v>8470</v>
      </c>
      <c r="U2145" s="25" t="s">
        <v>8471</v>
      </c>
      <c r="V2145" s="23" t="s">
        <v>8472</v>
      </c>
      <c r="W2145" s="25" t="s">
        <v>8473</v>
      </c>
      <c r="X2145" s="58" t="s">
        <v>8508</v>
      </c>
      <c r="Y2145" s="23" t="s">
        <v>8510</v>
      </c>
      <c r="Z2145" s="23" t="s">
        <v>8474</v>
      </c>
      <c r="AA2145" s="33">
        <v>5</v>
      </c>
      <c r="AB2145" s="295" t="str">
        <f t="shared" si="169"/>
        <v>年間</v>
      </c>
      <c r="AC2145" s="268"/>
      <c r="AD2145" s="23">
        <v>1</v>
      </c>
      <c r="AE2145" s="134">
        <v>238200</v>
      </c>
      <c r="AF2145" s="26">
        <f t="shared" si="170"/>
        <v>238200</v>
      </c>
      <c r="AG2145" s="27">
        <v>42125</v>
      </c>
      <c r="AH2145" s="168">
        <v>42111</v>
      </c>
      <c r="AI2145" s="29" t="str">
        <f t="shared" si="167"/>
        <v>～</v>
      </c>
      <c r="AJ2145" s="178">
        <f t="shared" si="168"/>
        <v>43937</v>
      </c>
      <c r="AK2145" s="23" t="s">
        <v>7900</v>
      </c>
      <c r="AL2145" s="23" t="s">
        <v>8531</v>
      </c>
      <c r="AM2145" s="35">
        <v>42111</v>
      </c>
      <c r="AN2145" s="408" t="str">
        <f>IF($AA2145-data!$G$1=0,"　",IF(AK2145=0,"　",VLOOKUP($AK2145,data!$A$1:$H$264,8,FALSE)))</f>
        <v>消耗部品交換対象</v>
      </c>
      <c r="AO2145" s="35">
        <v>42150</v>
      </c>
      <c r="AP2145" s="134" t="s">
        <v>8513</v>
      </c>
      <c r="AQ2145" s="264">
        <f t="shared" si="171"/>
        <v>43176</v>
      </c>
    </row>
    <row r="2146" spans="1:44" ht="24.75" customHeight="1" x14ac:dyDescent="0.15">
      <c r="A2146" s="297">
        <v>2143</v>
      </c>
      <c r="B2146" s="132" t="s">
        <v>8201</v>
      </c>
      <c r="C2146" s="24" t="s">
        <v>8202</v>
      </c>
      <c r="D2146" s="23" t="s">
        <v>8203</v>
      </c>
      <c r="E2146" s="23" t="s">
        <v>1511</v>
      </c>
      <c r="F2146" s="24" t="s">
        <v>13631</v>
      </c>
      <c r="G2146" s="25" t="s">
        <v>8515</v>
      </c>
      <c r="H2146" s="23" t="s">
        <v>8532</v>
      </c>
      <c r="I2146" s="23" t="s">
        <v>11163</v>
      </c>
      <c r="J2146" s="25" t="s">
        <v>8545</v>
      </c>
      <c r="K2146" s="58" t="s">
        <v>8546</v>
      </c>
      <c r="L2146" s="58"/>
      <c r="M2146" s="23" t="s">
        <v>8510</v>
      </c>
      <c r="N2146" s="23" t="s">
        <v>8547</v>
      </c>
      <c r="O2146" s="25" t="s">
        <v>8467</v>
      </c>
      <c r="P2146" s="23" t="s">
        <v>8464</v>
      </c>
      <c r="Q2146" s="25" t="s">
        <v>8466</v>
      </c>
      <c r="R2146" s="58" t="s">
        <v>8468</v>
      </c>
      <c r="S2146" s="23" t="s">
        <v>8469</v>
      </c>
      <c r="T2146" s="23" t="s">
        <v>8470</v>
      </c>
      <c r="U2146" s="25" t="s">
        <v>8471</v>
      </c>
      <c r="V2146" s="23" t="s">
        <v>8472</v>
      </c>
      <c r="W2146" s="25" t="s">
        <v>8473</v>
      </c>
      <c r="X2146" s="58" t="s">
        <v>8508</v>
      </c>
      <c r="Y2146" s="23" t="s">
        <v>8510</v>
      </c>
      <c r="Z2146" s="23" t="s">
        <v>8474</v>
      </c>
      <c r="AA2146" s="33">
        <v>5</v>
      </c>
      <c r="AB2146" s="295" t="str">
        <f t="shared" si="169"/>
        <v>年間</v>
      </c>
      <c r="AC2146" s="268"/>
      <c r="AD2146" s="23">
        <v>1</v>
      </c>
      <c r="AE2146" s="134">
        <v>126000</v>
      </c>
      <c r="AF2146" s="26">
        <f t="shared" si="170"/>
        <v>126000</v>
      </c>
      <c r="AG2146" s="27">
        <v>42125</v>
      </c>
      <c r="AH2146" s="168">
        <v>42111</v>
      </c>
      <c r="AI2146" s="29" t="str">
        <f t="shared" si="167"/>
        <v>～</v>
      </c>
      <c r="AJ2146" s="178">
        <f t="shared" si="168"/>
        <v>43937</v>
      </c>
      <c r="AK2146" s="23" t="s">
        <v>8204</v>
      </c>
      <c r="AL2146" s="23" t="s">
        <v>8537</v>
      </c>
      <c r="AM2146" s="35">
        <v>42111</v>
      </c>
      <c r="AN2146" s="408" t="str">
        <f>IF($AA2146-data!$G$1=0,"　",IF(AK2146=0,"　",VLOOKUP($AK2146,data!$A$1:$H$264,8,FALSE)))</f>
        <v>消耗部品交換対象</v>
      </c>
      <c r="AO2146" s="35">
        <v>42150</v>
      </c>
      <c r="AP2146" s="134" t="s">
        <v>8512</v>
      </c>
      <c r="AQ2146" s="264">
        <f t="shared" si="171"/>
        <v>43176</v>
      </c>
    </row>
    <row r="2147" spans="1:44" ht="24.75" customHeight="1" x14ac:dyDescent="0.15">
      <c r="A2147" s="297">
        <v>2144</v>
      </c>
      <c r="B2147" s="132" t="s">
        <v>8201</v>
      </c>
      <c r="C2147" s="24" t="s">
        <v>8202</v>
      </c>
      <c r="D2147" s="23" t="s">
        <v>8203</v>
      </c>
      <c r="E2147" s="23" t="s">
        <v>1511</v>
      </c>
      <c r="F2147" s="24" t="s">
        <v>13631</v>
      </c>
      <c r="G2147" s="25" t="s">
        <v>8515</v>
      </c>
      <c r="H2147" s="23" t="s">
        <v>8532</v>
      </c>
      <c r="I2147" s="23" t="s">
        <v>11163</v>
      </c>
      <c r="J2147" s="25" t="s">
        <v>8545</v>
      </c>
      <c r="K2147" s="58" t="s">
        <v>8546</v>
      </c>
      <c r="L2147" s="58"/>
      <c r="M2147" s="44" t="s">
        <v>8510</v>
      </c>
      <c r="N2147" s="44" t="s">
        <v>8547</v>
      </c>
      <c r="O2147" s="25" t="s">
        <v>8467</v>
      </c>
      <c r="P2147" s="23" t="s">
        <v>8464</v>
      </c>
      <c r="Q2147" s="25" t="s">
        <v>8466</v>
      </c>
      <c r="R2147" s="58" t="s">
        <v>8468</v>
      </c>
      <c r="S2147" s="23" t="s">
        <v>8469</v>
      </c>
      <c r="T2147" s="23" t="s">
        <v>8470</v>
      </c>
      <c r="U2147" s="25" t="s">
        <v>8471</v>
      </c>
      <c r="V2147" s="23" t="s">
        <v>8472</v>
      </c>
      <c r="W2147" s="25" t="s">
        <v>8473</v>
      </c>
      <c r="X2147" s="58" t="s">
        <v>8508</v>
      </c>
      <c r="Y2147" s="23" t="s">
        <v>8510</v>
      </c>
      <c r="Z2147" s="23" t="s">
        <v>8474</v>
      </c>
      <c r="AA2147" s="33">
        <v>5</v>
      </c>
      <c r="AB2147" s="295" t="str">
        <f t="shared" si="169"/>
        <v>年間</v>
      </c>
      <c r="AC2147" s="268"/>
      <c r="AD2147" s="23">
        <v>1</v>
      </c>
      <c r="AE2147" s="134">
        <v>126000</v>
      </c>
      <c r="AF2147" s="26">
        <f t="shared" si="170"/>
        <v>126000</v>
      </c>
      <c r="AG2147" s="27">
        <v>42125</v>
      </c>
      <c r="AH2147" s="168">
        <v>42111</v>
      </c>
      <c r="AI2147" s="29" t="str">
        <f t="shared" si="167"/>
        <v>～</v>
      </c>
      <c r="AJ2147" s="178">
        <f t="shared" si="168"/>
        <v>43937</v>
      </c>
      <c r="AK2147" s="23" t="s">
        <v>8204</v>
      </c>
      <c r="AL2147" s="23" t="s">
        <v>8538</v>
      </c>
      <c r="AM2147" s="35">
        <v>42111</v>
      </c>
      <c r="AN2147" s="408" t="str">
        <f>IF($AA2147-data!$G$1=0,"　",IF(AK2147=0,"　",VLOOKUP($AK2147,data!$A$1:$H$264,8,FALSE)))</f>
        <v>消耗部品交換対象</v>
      </c>
      <c r="AO2147" s="35">
        <v>42150</v>
      </c>
      <c r="AP2147" s="134" t="s">
        <v>8512</v>
      </c>
      <c r="AQ2147" s="264">
        <f t="shared" si="171"/>
        <v>43176</v>
      </c>
    </row>
    <row r="2148" spans="1:44" ht="24.75" customHeight="1" x14ac:dyDescent="0.15">
      <c r="A2148" s="297">
        <v>2145</v>
      </c>
      <c r="B2148" s="132" t="s">
        <v>8201</v>
      </c>
      <c r="C2148" s="24" t="s">
        <v>8202</v>
      </c>
      <c r="D2148" s="23" t="s">
        <v>8203</v>
      </c>
      <c r="E2148" s="23" t="s">
        <v>1511</v>
      </c>
      <c r="F2148" s="24" t="s">
        <v>13631</v>
      </c>
      <c r="G2148" s="25" t="s">
        <v>8515</v>
      </c>
      <c r="H2148" s="23" t="s">
        <v>8532</v>
      </c>
      <c r="I2148" s="23" t="s">
        <v>11163</v>
      </c>
      <c r="J2148" s="25" t="s">
        <v>8545</v>
      </c>
      <c r="K2148" s="58" t="s">
        <v>8546</v>
      </c>
      <c r="L2148" s="58"/>
      <c r="M2148" s="44" t="s">
        <v>8510</v>
      </c>
      <c r="N2148" s="44" t="s">
        <v>8547</v>
      </c>
      <c r="O2148" s="25" t="s">
        <v>8467</v>
      </c>
      <c r="P2148" s="23" t="s">
        <v>8464</v>
      </c>
      <c r="Q2148" s="25" t="s">
        <v>8466</v>
      </c>
      <c r="R2148" s="58" t="s">
        <v>8468</v>
      </c>
      <c r="S2148" s="23" t="s">
        <v>8469</v>
      </c>
      <c r="T2148" s="23" t="s">
        <v>8470</v>
      </c>
      <c r="U2148" s="25" t="s">
        <v>8471</v>
      </c>
      <c r="V2148" s="23" t="s">
        <v>8472</v>
      </c>
      <c r="W2148" s="25" t="s">
        <v>8473</v>
      </c>
      <c r="X2148" s="58" t="s">
        <v>8508</v>
      </c>
      <c r="Y2148" s="23" t="s">
        <v>8510</v>
      </c>
      <c r="Z2148" s="23" t="s">
        <v>8474</v>
      </c>
      <c r="AA2148" s="33">
        <v>5</v>
      </c>
      <c r="AB2148" s="295" t="str">
        <f t="shared" si="169"/>
        <v>年間</v>
      </c>
      <c r="AC2148" s="268"/>
      <c r="AD2148" s="23">
        <v>1</v>
      </c>
      <c r="AE2148" s="134">
        <v>126000</v>
      </c>
      <c r="AF2148" s="26">
        <f t="shared" si="170"/>
        <v>126000</v>
      </c>
      <c r="AG2148" s="27">
        <v>42125</v>
      </c>
      <c r="AH2148" s="168">
        <v>42111</v>
      </c>
      <c r="AI2148" s="29" t="str">
        <f t="shared" si="167"/>
        <v>～</v>
      </c>
      <c r="AJ2148" s="178">
        <f t="shared" si="168"/>
        <v>43937</v>
      </c>
      <c r="AK2148" s="23" t="s">
        <v>8204</v>
      </c>
      <c r="AL2148" s="23" t="s">
        <v>8539</v>
      </c>
      <c r="AM2148" s="35">
        <v>42111</v>
      </c>
      <c r="AN2148" s="408" t="str">
        <f>IF($AA2148-data!$G$1=0,"　",IF(AK2148=0,"　",VLOOKUP($AK2148,data!$A$1:$H$264,8,FALSE)))</f>
        <v>消耗部品交換対象</v>
      </c>
      <c r="AO2148" s="35">
        <v>42150</v>
      </c>
      <c r="AP2148" s="134" t="s">
        <v>8512</v>
      </c>
      <c r="AQ2148" s="264">
        <f t="shared" si="171"/>
        <v>43176</v>
      </c>
    </row>
    <row r="2149" spans="1:44" ht="24.75" customHeight="1" x14ac:dyDescent="0.15">
      <c r="A2149" s="297">
        <v>2146</v>
      </c>
      <c r="B2149" s="132" t="s">
        <v>8201</v>
      </c>
      <c r="C2149" s="24" t="s">
        <v>8202</v>
      </c>
      <c r="D2149" s="23" t="s">
        <v>8203</v>
      </c>
      <c r="E2149" s="23" t="s">
        <v>1511</v>
      </c>
      <c r="F2149" s="24" t="s">
        <v>13631</v>
      </c>
      <c r="G2149" s="25" t="s">
        <v>8515</v>
      </c>
      <c r="H2149" s="23" t="s">
        <v>8532</v>
      </c>
      <c r="I2149" s="23" t="s">
        <v>11163</v>
      </c>
      <c r="J2149" s="25" t="s">
        <v>8545</v>
      </c>
      <c r="K2149" s="58" t="s">
        <v>8546</v>
      </c>
      <c r="L2149" s="58"/>
      <c r="M2149" s="44" t="s">
        <v>8510</v>
      </c>
      <c r="N2149" s="44" t="s">
        <v>8547</v>
      </c>
      <c r="O2149" s="25" t="s">
        <v>8467</v>
      </c>
      <c r="P2149" s="23" t="s">
        <v>8464</v>
      </c>
      <c r="Q2149" s="25" t="s">
        <v>8466</v>
      </c>
      <c r="R2149" s="58" t="s">
        <v>8468</v>
      </c>
      <c r="S2149" s="23" t="s">
        <v>8469</v>
      </c>
      <c r="T2149" s="23" t="s">
        <v>8470</v>
      </c>
      <c r="U2149" s="25" t="s">
        <v>8471</v>
      </c>
      <c r="V2149" s="23" t="s">
        <v>8472</v>
      </c>
      <c r="W2149" s="25" t="s">
        <v>8473</v>
      </c>
      <c r="X2149" s="58" t="s">
        <v>8508</v>
      </c>
      <c r="Y2149" s="23" t="s">
        <v>8510</v>
      </c>
      <c r="Z2149" s="23" t="s">
        <v>8474</v>
      </c>
      <c r="AA2149" s="33">
        <v>5</v>
      </c>
      <c r="AB2149" s="295" t="str">
        <f t="shared" si="169"/>
        <v>年間</v>
      </c>
      <c r="AC2149" s="268"/>
      <c r="AD2149" s="23">
        <v>1</v>
      </c>
      <c r="AE2149" s="134">
        <v>126000</v>
      </c>
      <c r="AF2149" s="26">
        <f t="shared" si="170"/>
        <v>126000</v>
      </c>
      <c r="AG2149" s="27">
        <v>42125</v>
      </c>
      <c r="AH2149" s="168">
        <v>42111</v>
      </c>
      <c r="AI2149" s="29" t="str">
        <f t="shared" si="167"/>
        <v>～</v>
      </c>
      <c r="AJ2149" s="178">
        <f t="shared" si="168"/>
        <v>43937</v>
      </c>
      <c r="AK2149" s="23" t="s">
        <v>8204</v>
      </c>
      <c r="AL2149" s="23" t="s">
        <v>8540</v>
      </c>
      <c r="AM2149" s="35">
        <v>42111</v>
      </c>
      <c r="AN2149" s="408" t="str">
        <f>IF($AA2149-data!$G$1=0,"　",IF(AK2149=0,"　",VLOOKUP($AK2149,data!$A$1:$H$264,8,FALSE)))</f>
        <v>消耗部品交換対象</v>
      </c>
      <c r="AO2149" s="35">
        <v>42150</v>
      </c>
      <c r="AP2149" s="134" t="s">
        <v>8512</v>
      </c>
      <c r="AQ2149" s="264">
        <f t="shared" si="171"/>
        <v>43176</v>
      </c>
    </row>
    <row r="2150" spans="1:44" ht="24.75" customHeight="1" x14ac:dyDescent="0.15">
      <c r="A2150" s="297">
        <v>2147</v>
      </c>
      <c r="B2150" s="132" t="s">
        <v>8201</v>
      </c>
      <c r="C2150" s="24" t="s">
        <v>8202</v>
      </c>
      <c r="D2150" s="23" t="s">
        <v>8203</v>
      </c>
      <c r="E2150" s="23" t="s">
        <v>1511</v>
      </c>
      <c r="F2150" s="24" t="s">
        <v>13631</v>
      </c>
      <c r="G2150" s="25" t="s">
        <v>8515</v>
      </c>
      <c r="H2150" s="23" t="s">
        <v>8532</v>
      </c>
      <c r="I2150" s="23" t="s">
        <v>11163</v>
      </c>
      <c r="J2150" s="25" t="s">
        <v>8545</v>
      </c>
      <c r="K2150" s="58" t="s">
        <v>8546</v>
      </c>
      <c r="L2150" s="58"/>
      <c r="M2150" s="44" t="s">
        <v>8510</v>
      </c>
      <c r="N2150" s="44" t="s">
        <v>8547</v>
      </c>
      <c r="O2150" s="25" t="s">
        <v>8467</v>
      </c>
      <c r="P2150" s="23" t="s">
        <v>8464</v>
      </c>
      <c r="Q2150" s="25" t="s">
        <v>8466</v>
      </c>
      <c r="R2150" s="58" t="s">
        <v>8468</v>
      </c>
      <c r="S2150" s="23" t="s">
        <v>8469</v>
      </c>
      <c r="T2150" s="23" t="s">
        <v>8470</v>
      </c>
      <c r="U2150" s="25" t="s">
        <v>8471</v>
      </c>
      <c r="V2150" s="23" t="s">
        <v>8472</v>
      </c>
      <c r="W2150" s="25" t="s">
        <v>8473</v>
      </c>
      <c r="X2150" s="58" t="s">
        <v>8508</v>
      </c>
      <c r="Y2150" s="23" t="s">
        <v>8510</v>
      </c>
      <c r="Z2150" s="23" t="s">
        <v>8474</v>
      </c>
      <c r="AA2150" s="33">
        <v>5</v>
      </c>
      <c r="AB2150" s="295" t="str">
        <f t="shared" si="169"/>
        <v>年間</v>
      </c>
      <c r="AC2150" s="268"/>
      <c r="AD2150" s="23">
        <v>1</v>
      </c>
      <c r="AE2150" s="134">
        <v>126000</v>
      </c>
      <c r="AF2150" s="26">
        <f t="shared" si="170"/>
        <v>126000</v>
      </c>
      <c r="AG2150" s="27">
        <v>42125</v>
      </c>
      <c r="AH2150" s="168">
        <v>42111</v>
      </c>
      <c r="AI2150" s="29" t="str">
        <f t="shared" si="167"/>
        <v>～</v>
      </c>
      <c r="AJ2150" s="178">
        <f t="shared" si="168"/>
        <v>43937</v>
      </c>
      <c r="AK2150" s="23" t="s">
        <v>8204</v>
      </c>
      <c r="AL2150" s="23" t="s">
        <v>8541</v>
      </c>
      <c r="AM2150" s="35">
        <v>42111</v>
      </c>
      <c r="AN2150" s="408" t="str">
        <f>IF($AA2150-data!$G$1=0,"　",IF(AK2150=0,"　",VLOOKUP($AK2150,data!$A$1:$H$264,8,FALSE)))</f>
        <v>消耗部品交換対象</v>
      </c>
      <c r="AO2150" s="35">
        <v>42150</v>
      </c>
      <c r="AP2150" s="134" t="s">
        <v>8512</v>
      </c>
      <c r="AQ2150" s="264">
        <f t="shared" si="171"/>
        <v>43176</v>
      </c>
    </row>
    <row r="2151" spans="1:44" ht="24.75" customHeight="1" x14ac:dyDescent="0.15">
      <c r="A2151" s="297">
        <v>2148</v>
      </c>
      <c r="B2151" s="132" t="s">
        <v>8201</v>
      </c>
      <c r="C2151" s="24" t="s">
        <v>8202</v>
      </c>
      <c r="D2151" s="23" t="s">
        <v>8203</v>
      </c>
      <c r="E2151" s="23" t="s">
        <v>1511</v>
      </c>
      <c r="F2151" s="24" t="s">
        <v>13631</v>
      </c>
      <c r="G2151" s="25" t="s">
        <v>8515</v>
      </c>
      <c r="H2151" s="23" t="s">
        <v>8532</v>
      </c>
      <c r="I2151" s="23" t="s">
        <v>11163</v>
      </c>
      <c r="J2151" s="25" t="s">
        <v>8545</v>
      </c>
      <c r="K2151" s="58" t="s">
        <v>8546</v>
      </c>
      <c r="L2151" s="58"/>
      <c r="M2151" s="44" t="s">
        <v>8510</v>
      </c>
      <c r="N2151" s="44" t="s">
        <v>8547</v>
      </c>
      <c r="O2151" s="25" t="s">
        <v>8467</v>
      </c>
      <c r="P2151" s="23" t="s">
        <v>8464</v>
      </c>
      <c r="Q2151" s="25" t="s">
        <v>8466</v>
      </c>
      <c r="R2151" s="58" t="s">
        <v>8468</v>
      </c>
      <c r="S2151" s="23" t="s">
        <v>8469</v>
      </c>
      <c r="T2151" s="23" t="s">
        <v>8470</v>
      </c>
      <c r="U2151" s="25" t="s">
        <v>8471</v>
      </c>
      <c r="V2151" s="23" t="s">
        <v>8472</v>
      </c>
      <c r="W2151" s="25" t="s">
        <v>8473</v>
      </c>
      <c r="X2151" s="58" t="s">
        <v>8508</v>
      </c>
      <c r="Y2151" s="23" t="s">
        <v>8510</v>
      </c>
      <c r="Z2151" s="23" t="s">
        <v>8474</v>
      </c>
      <c r="AA2151" s="33">
        <v>5</v>
      </c>
      <c r="AB2151" s="295" t="str">
        <f t="shared" si="169"/>
        <v>年間</v>
      </c>
      <c r="AC2151" s="268"/>
      <c r="AD2151" s="23">
        <v>1</v>
      </c>
      <c r="AE2151" s="134">
        <v>126000</v>
      </c>
      <c r="AF2151" s="26">
        <f t="shared" si="170"/>
        <v>126000</v>
      </c>
      <c r="AG2151" s="27">
        <v>42125</v>
      </c>
      <c r="AH2151" s="168">
        <v>42111</v>
      </c>
      <c r="AI2151" s="29" t="str">
        <f t="shared" si="167"/>
        <v>～</v>
      </c>
      <c r="AJ2151" s="178">
        <f t="shared" si="168"/>
        <v>43937</v>
      </c>
      <c r="AK2151" s="23" t="s">
        <v>8204</v>
      </c>
      <c r="AL2151" s="23" t="s">
        <v>8542</v>
      </c>
      <c r="AM2151" s="35">
        <v>42111</v>
      </c>
      <c r="AN2151" s="408" t="str">
        <f>IF($AA2151-data!$G$1=0,"　",IF(AK2151=0,"　",VLOOKUP($AK2151,data!$A$1:$H$264,8,FALSE)))</f>
        <v>消耗部品交換対象</v>
      </c>
      <c r="AO2151" s="35">
        <v>42150</v>
      </c>
      <c r="AP2151" s="134" t="s">
        <v>8512</v>
      </c>
      <c r="AQ2151" s="264">
        <f t="shared" si="171"/>
        <v>43176</v>
      </c>
    </row>
    <row r="2152" spans="1:44" ht="24.75" customHeight="1" x14ac:dyDescent="0.15">
      <c r="A2152" s="297">
        <v>2149</v>
      </c>
      <c r="B2152" s="132" t="s">
        <v>8201</v>
      </c>
      <c r="C2152" s="24" t="s">
        <v>8202</v>
      </c>
      <c r="D2152" s="23" t="s">
        <v>8203</v>
      </c>
      <c r="E2152" s="23" t="s">
        <v>1511</v>
      </c>
      <c r="F2152" s="24" t="s">
        <v>13631</v>
      </c>
      <c r="G2152" s="25" t="s">
        <v>8515</v>
      </c>
      <c r="H2152" s="23" t="s">
        <v>8532</v>
      </c>
      <c r="I2152" s="23" t="s">
        <v>11163</v>
      </c>
      <c r="J2152" s="25" t="s">
        <v>8545</v>
      </c>
      <c r="K2152" s="58" t="s">
        <v>8546</v>
      </c>
      <c r="L2152" s="58"/>
      <c r="M2152" s="44" t="s">
        <v>8510</v>
      </c>
      <c r="N2152" s="44" t="s">
        <v>8547</v>
      </c>
      <c r="O2152" s="25" t="s">
        <v>8467</v>
      </c>
      <c r="P2152" s="23" t="s">
        <v>8464</v>
      </c>
      <c r="Q2152" s="25" t="s">
        <v>8466</v>
      </c>
      <c r="R2152" s="58" t="s">
        <v>8468</v>
      </c>
      <c r="S2152" s="23" t="s">
        <v>8469</v>
      </c>
      <c r="T2152" s="23" t="s">
        <v>8470</v>
      </c>
      <c r="U2152" s="25" t="s">
        <v>8471</v>
      </c>
      <c r="V2152" s="23" t="s">
        <v>8472</v>
      </c>
      <c r="W2152" s="25" t="s">
        <v>8473</v>
      </c>
      <c r="X2152" s="58" t="s">
        <v>8508</v>
      </c>
      <c r="Y2152" s="23" t="s">
        <v>8510</v>
      </c>
      <c r="Z2152" s="23" t="s">
        <v>8474</v>
      </c>
      <c r="AA2152" s="33">
        <v>5</v>
      </c>
      <c r="AB2152" s="295" t="str">
        <f t="shared" si="169"/>
        <v>年間</v>
      </c>
      <c r="AC2152" s="268"/>
      <c r="AD2152" s="23">
        <v>1</v>
      </c>
      <c r="AE2152" s="134">
        <v>126000</v>
      </c>
      <c r="AF2152" s="26">
        <f t="shared" si="170"/>
        <v>126000</v>
      </c>
      <c r="AG2152" s="27">
        <v>42125</v>
      </c>
      <c r="AH2152" s="168">
        <v>42111</v>
      </c>
      <c r="AI2152" s="29" t="str">
        <f t="shared" si="167"/>
        <v>～</v>
      </c>
      <c r="AJ2152" s="178">
        <f t="shared" si="168"/>
        <v>43937</v>
      </c>
      <c r="AK2152" s="23" t="s">
        <v>8204</v>
      </c>
      <c r="AL2152" s="23" t="s">
        <v>8543</v>
      </c>
      <c r="AM2152" s="35">
        <v>42111</v>
      </c>
      <c r="AN2152" s="408" t="str">
        <f>IF($AA2152-data!$G$1=0,"　",IF(AK2152=0,"　",VLOOKUP($AK2152,data!$A$1:$H$264,8,FALSE)))</f>
        <v>消耗部品交換対象</v>
      </c>
      <c r="AO2152" s="35">
        <v>42150</v>
      </c>
      <c r="AP2152" s="134" t="s">
        <v>8512</v>
      </c>
      <c r="AQ2152" s="264">
        <f t="shared" si="171"/>
        <v>43176</v>
      </c>
    </row>
    <row r="2153" spans="1:44" ht="24.75" customHeight="1" x14ac:dyDescent="0.15">
      <c r="A2153" s="297">
        <v>2150</v>
      </c>
      <c r="B2153" s="132" t="s">
        <v>8201</v>
      </c>
      <c r="C2153" s="24" t="s">
        <v>8202</v>
      </c>
      <c r="D2153" s="23" t="s">
        <v>8203</v>
      </c>
      <c r="E2153" s="23" t="s">
        <v>1511</v>
      </c>
      <c r="F2153" s="24" t="s">
        <v>13631</v>
      </c>
      <c r="G2153" s="25" t="s">
        <v>8515</v>
      </c>
      <c r="H2153" s="23" t="s">
        <v>8532</v>
      </c>
      <c r="I2153" s="23" t="s">
        <v>11163</v>
      </c>
      <c r="J2153" s="25" t="s">
        <v>8545</v>
      </c>
      <c r="K2153" s="58" t="s">
        <v>8546</v>
      </c>
      <c r="L2153" s="58"/>
      <c r="M2153" s="44" t="s">
        <v>8510</v>
      </c>
      <c r="N2153" s="44" t="s">
        <v>8547</v>
      </c>
      <c r="O2153" s="25" t="s">
        <v>8467</v>
      </c>
      <c r="P2153" s="23" t="s">
        <v>8464</v>
      </c>
      <c r="Q2153" s="25" t="s">
        <v>8466</v>
      </c>
      <c r="R2153" s="58" t="s">
        <v>8468</v>
      </c>
      <c r="S2153" s="23" t="s">
        <v>8469</v>
      </c>
      <c r="T2153" s="23" t="s">
        <v>8470</v>
      </c>
      <c r="U2153" s="25" t="s">
        <v>8471</v>
      </c>
      <c r="V2153" s="23" t="s">
        <v>8472</v>
      </c>
      <c r="W2153" s="25" t="s">
        <v>8473</v>
      </c>
      <c r="X2153" s="58" t="s">
        <v>8508</v>
      </c>
      <c r="Y2153" s="23" t="s">
        <v>8510</v>
      </c>
      <c r="Z2153" s="23" t="s">
        <v>8474</v>
      </c>
      <c r="AA2153" s="33">
        <v>5</v>
      </c>
      <c r="AB2153" s="295" t="str">
        <f t="shared" si="169"/>
        <v>年間</v>
      </c>
      <c r="AC2153" s="268"/>
      <c r="AD2153" s="23">
        <v>1</v>
      </c>
      <c r="AE2153" s="134">
        <v>126000</v>
      </c>
      <c r="AF2153" s="26">
        <f t="shared" si="170"/>
        <v>126000</v>
      </c>
      <c r="AG2153" s="27">
        <v>42125</v>
      </c>
      <c r="AH2153" s="168">
        <v>42111</v>
      </c>
      <c r="AI2153" s="29" t="str">
        <f t="shared" si="167"/>
        <v>～</v>
      </c>
      <c r="AJ2153" s="178">
        <f t="shared" si="168"/>
        <v>43937</v>
      </c>
      <c r="AK2153" s="23" t="s">
        <v>8204</v>
      </c>
      <c r="AL2153" s="23" t="s">
        <v>8544</v>
      </c>
      <c r="AM2153" s="35">
        <v>42111</v>
      </c>
      <c r="AN2153" s="408" t="str">
        <f>IF($AA2153-data!$G$1=0,"　",IF(AK2153=0,"　",VLOOKUP($AK2153,data!$A$1:$H$264,8,FALSE)))</f>
        <v>消耗部品交換対象</v>
      </c>
      <c r="AO2153" s="35">
        <v>42150</v>
      </c>
      <c r="AP2153" s="134" t="s">
        <v>8512</v>
      </c>
      <c r="AQ2153" s="264">
        <f t="shared" si="171"/>
        <v>43176</v>
      </c>
    </row>
    <row r="2154" spans="1:44" ht="24.75" customHeight="1" x14ac:dyDescent="0.15">
      <c r="A2154" s="297">
        <v>2151</v>
      </c>
      <c r="B2154" s="132" t="s">
        <v>8205</v>
      </c>
      <c r="C2154" s="24" t="s">
        <v>14340</v>
      </c>
      <c r="D2154" s="23" t="s">
        <v>8206</v>
      </c>
      <c r="E2154" s="23" t="s">
        <v>8211</v>
      </c>
      <c r="F2154" s="24" t="s">
        <v>8178</v>
      </c>
      <c r="G2154" s="25" t="s">
        <v>8232</v>
      </c>
      <c r="H2154" s="23" t="s">
        <v>8237</v>
      </c>
      <c r="I2154" s="23" t="s">
        <v>11110</v>
      </c>
      <c r="J2154" s="25" t="s">
        <v>8210</v>
      </c>
      <c r="K2154" s="58" t="s">
        <v>8207</v>
      </c>
      <c r="L2154" s="58"/>
      <c r="M2154" s="23" t="s">
        <v>8208</v>
      </c>
      <c r="N2154" s="23"/>
      <c r="O2154" s="25" t="s">
        <v>8232</v>
      </c>
      <c r="P2154" s="23" t="s">
        <v>8233</v>
      </c>
      <c r="Q2154" s="25" t="s">
        <v>8234</v>
      </c>
      <c r="R2154" s="58" t="s">
        <v>8235</v>
      </c>
      <c r="S2154" s="23" t="s">
        <v>8236</v>
      </c>
      <c r="T2154" s="23"/>
      <c r="U2154" s="25" t="s">
        <v>8232</v>
      </c>
      <c r="V2154" s="23" t="s">
        <v>8237</v>
      </c>
      <c r="W2154" s="25" t="s">
        <v>8210</v>
      </c>
      <c r="X2154" s="58" t="s">
        <v>8207</v>
      </c>
      <c r="Y2154" s="23" t="s">
        <v>8208</v>
      </c>
      <c r="Z2154" s="23"/>
      <c r="AA2154" s="33">
        <v>3</v>
      </c>
      <c r="AB2154" s="295" t="str">
        <f t="shared" si="169"/>
        <v>年間</v>
      </c>
      <c r="AC2154" s="268"/>
      <c r="AD2154" s="23">
        <v>1</v>
      </c>
      <c r="AE2154" s="134">
        <v>93960</v>
      </c>
      <c r="AF2154" s="26">
        <f t="shared" si="170"/>
        <v>93960</v>
      </c>
      <c r="AG2154" s="27">
        <v>42095</v>
      </c>
      <c r="AH2154" s="168">
        <v>42117</v>
      </c>
      <c r="AI2154" s="29" t="str">
        <f t="shared" si="167"/>
        <v>～</v>
      </c>
      <c r="AJ2154" s="178">
        <f t="shared" si="168"/>
        <v>43212</v>
      </c>
      <c r="AK2154" s="23" t="s">
        <v>8209</v>
      </c>
      <c r="AL2154" s="23" t="s">
        <v>8238</v>
      </c>
      <c r="AM2154" s="35">
        <v>42117</v>
      </c>
      <c r="AN2154" s="408" t="str">
        <f>IF($AA2154-data!$G$1=0,"　",IF(AK2154=0,"　",VLOOKUP($AK2154,data!$A$1:$H$264,8,FALSE)))</f>
        <v>　</v>
      </c>
      <c r="AO2154" s="35">
        <v>42122</v>
      </c>
      <c r="AP2154" s="134" t="s">
        <v>8239</v>
      </c>
      <c r="AQ2154" s="264" t="str">
        <f t="shared" si="171"/>
        <v/>
      </c>
    </row>
    <row r="2155" spans="1:44" ht="24.75" customHeight="1" x14ac:dyDescent="0.15">
      <c r="A2155" s="297">
        <v>2152</v>
      </c>
      <c r="B2155" s="132" t="s">
        <v>8212</v>
      </c>
      <c r="C2155" s="24" t="s">
        <v>14345</v>
      </c>
      <c r="D2155" s="23" t="s">
        <v>8215</v>
      </c>
      <c r="E2155" s="23" t="s">
        <v>582</v>
      </c>
      <c r="F2155" s="24" t="s">
        <v>11168</v>
      </c>
      <c r="G2155" s="25" t="s">
        <v>8354</v>
      </c>
      <c r="H2155" s="23" t="s">
        <v>8355</v>
      </c>
      <c r="I2155" s="23" t="s">
        <v>11140</v>
      </c>
      <c r="J2155" s="25" t="s">
        <v>8356</v>
      </c>
      <c r="K2155" s="58" t="s">
        <v>8357</v>
      </c>
      <c r="L2155" s="58"/>
      <c r="M2155" s="23" t="s">
        <v>8360</v>
      </c>
      <c r="N2155" s="23" t="s">
        <v>8359</v>
      </c>
      <c r="O2155" s="25" t="s">
        <v>8361</v>
      </c>
      <c r="P2155" s="23" t="s">
        <v>8363</v>
      </c>
      <c r="Q2155" s="25" t="s">
        <v>8365</v>
      </c>
      <c r="R2155" s="134" t="s">
        <v>8367</v>
      </c>
      <c r="S2155" s="23" t="s">
        <v>8369</v>
      </c>
      <c r="T2155" s="23"/>
      <c r="U2155" s="25" t="s">
        <v>8354</v>
      </c>
      <c r="V2155" s="23" t="s">
        <v>8355</v>
      </c>
      <c r="W2155" s="25" t="s">
        <v>8356</v>
      </c>
      <c r="X2155" s="58" t="s">
        <v>8357</v>
      </c>
      <c r="Y2155" s="23" t="s">
        <v>8358</v>
      </c>
      <c r="Z2155" s="23" t="s">
        <v>8360</v>
      </c>
      <c r="AA2155" s="33">
        <v>5</v>
      </c>
      <c r="AB2155" s="295" t="str">
        <f t="shared" si="169"/>
        <v>年間</v>
      </c>
      <c r="AC2155" s="268"/>
      <c r="AD2155" s="23">
        <v>1</v>
      </c>
      <c r="AE2155" s="134">
        <v>88800</v>
      </c>
      <c r="AF2155" s="26">
        <f t="shared" si="170"/>
        <v>88800</v>
      </c>
      <c r="AG2155" s="27">
        <v>42125</v>
      </c>
      <c r="AH2155" s="168">
        <v>42095</v>
      </c>
      <c r="AI2155" s="29" t="str">
        <f t="shared" si="167"/>
        <v>～</v>
      </c>
      <c r="AJ2155" s="178">
        <f t="shared" si="168"/>
        <v>43921</v>
      </c>
      <c r="AK2155" s="23" t="s">
        <v>5383</v>
      </c>
      <c r="AL2155" s="23" t="s">
        <v>8349</v>
      </c>
      <c r="AM2155" s="35">
        <v>42082</v>
      </c>
      <c r="AN2155" s="408" t="str">
        <f>IF($AA2155-data!$G$1=0,"　",IF(AK2155=0,"　",VLOOKUP($AK2155,data!$A$1:$H$264,8,FALSE)))</f>
        <v>消耗部品交換対象</v>
      </c>
      <c r="AO2155" s="35">
        <v>42138</v>
      </c>
      <c r="AP2155" s="134" t="s">
        <v>8217</v>
      </c>
      <c r="AQ2155" s="264">
        <f t="shared" si="171"/>
        <v>43160</v>
      </c>
    </row>
    <row r="2156" spans="1:44" ht="24.75" customHeight="1" x14ac:dyDescent="0.15">
      <c r="A2156" s="297">
        <v>2153</v>
      </c>
      <c r="B2156" s="132" t="s">
        <v>8213</v>
      </c>
      <c r="C2156" s="24" t="s">
        <v>14345</v>
      </c>
      <c r="D2156" s="23" t="s">
        <v>8215</v>
      </c>
      <c r="E2156" s="23" t="s">
        <v>582</v>
      </c>
      <c r="F2156" s="24" t="s">
        <v>11168</v>
      </c>
      <c r="G2156" s="25" t="s">
        <v>8354</v>
      </c>
      <c r="H2156" s="23" t="s">
        <v>8355</v>
      </c>
      <c r="I2156" s="23" t="s">
        <v>11140</v>
      </c>
      <c r="J2156" s="25" t="s">
        <v>8356</v>
      </c>
      <c r="K2156" s="58" t="s">
        <v>8357</v>
      </c>
      <c r="L2156" s="58"/>
      <c r="M2156" s="23" t="s">
        <v>8360</v>
      </c>
      <c r="N2156" s="23" t="s">
        <v>8359</v>
      </c>
      <c r="O2156" s="25" t="s">
        <v>4725</v>
      </c>
      <c r="P2156" s="23" t="s">
        <v>8362</v>
      </c>
      <c r="Q2156" s="25" t="s">
        <v>8364</v>
      </c>
      <c r="R2156" s="58" t="s">
        <v>8366</v>
      </c>
      <c r="S2156" s="23" t="s">
        <v>8368</v>
      </c>
      <c r="T2156" s="23"/>
      <c r="U2156" s="25" t="s">
        <v>8354</v>
      </c>
      <c r="V2156" s="23" t="s">
        <v>8355</v>
      </c>
      <c r="W2156" s="25" t="s">
        <v>8356</v>
      </c>
      <c r="X2156" s="58" t="s">
        <v>8357</v>
      </c>
      <c r="Y2156" s="23" t="s">
        <v>8358</v>
      </c>
      <c r="Z2156" s="23" t="s">
        <v>8360</v>
      </c>
      <c r="AA2156" s="33">
        <v>5</v>
      </c>
      <c r="AB2156" s="295" t="str">
        <f t="shared" si="169"/>
        <v>年間</v>
      </c>
      <c r="AC2156" s="268"/>
      <c r="AD2156" s="23">
        <v>1</v>
      </c>
      <c r="AE2156" s="134">
        <v>104400</v>
      </c>
      <c r="AF2156" s="26">
        <f t="shared" si="170"/>
        <v>104400</v>
      </c>
      <c r="AG2156" s="27">
        <v>42125</v>
      </c>
      <c r="AH2156" s="168">
        <v>42095</v>
      </c>
      <c r="AI2156" s="29" t="str">
        <f t="shared" si="167"/>
        <v>～</v>
      </c>
      <c r="AJ2156" s="178">
        <f t="shared" si="168"/>
        <v>43921</v>
      </c>
      <c r="AK2156" s="23" t="s">
        <v>8216</v>
      </c>
      <c r="AL2156" s="23" t="s">
        <v>8350</v>
      </c>
      <c r="AM2156" s="35">
        <v>42082</v>
      </c>
      <c r="AN2156" s="408" t="str">
        <f>IF($AA2156-data!$G$1=0,"　",IF(AK2156=0,"　",VLOOKUP($AK2156,data!$A$1:$H$264,8,FALSE)))</f>
        <v>消耗部品交換対象</v>
      </c>
      <c r="AO2156" s="35">
        <v>42138</v>
      </c>
      <c r="AP2156" s="134" t="s">
        <v>8217</v>
      </c>
      <c r="AQ2156" s="264">
        <f t="shared" si="171"/>
        <v>43160</v>
      </c>
    </row>
    <row r="2157" spans="1:44" ht="24.75" customHeight="1" x14ac:dyDescent="0.15">
      <c r="A2157" s="297">
        <v>2154</v>
      </c>
      <c r="B2157" s="132" t="s">
        <v>8214</v>
      </c>
      <c r="C2157" s="24" t="s">
        <v>14345</v>
      </c>
      <c r="D2157" s="23" t="s">
        <v>8215</v>
      </c>
      <c r="E2157" s="23" t="s">
        <v>582</v>
      </c>
      <c r="F2157" s="24" t="s">
        <v>11168</v>
      </c>
      <c r="G2157" s="25" t="s">
        <v>8354</v>
      </c>
      <c r="H2157" s="23" t="s">
        <v>8355</v>
      </c>
      <c r="I2157" s="23" t="s">
        <v>11140</v>
      </c>
      <c r="J2157" s="25" t="s">
        <v>8356</v>
      </c>
      <c r="K2157" s="58" t="s">
        <v>8357</v>
      </c>
      <c r="L2157" s="58"/>
      <c r="M2157" s="23" t="s">
        <v>8360</v>
      </c>
      <c r="N2157" s="23" t="s">
        <v>8359</v>
      </c>
      <c r="O2157" s="25" t="s">
        <v>4725</v>
      </c>
      <c r="P2157" s="23" t="s">
        <v>8362</v>
      </c>
      <c r="Q2157" s="25" t="s">
        <v>8364</v>
      </c>
      <c r="R2157" s="58" t="s">
        <v>8366</v>
      </c>
      <c r="S2157" s="23" t="s">
        <v>8368</v>
      </c>
      <c r="T2157" s="23"/>
      <c r="U2157" s="25" t="s">
        <v>8354</v>
      </c>
      <c r="V2157" s="23" t="s">
        <v>8355</v>
      </c>
      <c r="W2157" s="25" t="s">
        <v>8356</v>
      </c>
      <c r="X2157" s="58" t="s">
        <v>8357</v>
      </c>
      <c r="Y2157" s="23" t="s">
        <v>8358</v>
      </c>
      <c r="Z2157" s="23" t="s">
        <v>8360</v>
      </c>
      <c r="AA2157" s="33">
        <v>5</v>
      </c>
      <c r="AB2157" s="295" t="str">
        <f t="shared" si="169"/>
        <v>年間</v>
      </c>
      <c r="AC2157" s="268"/>
      <c r="AD2157" s="23">
        <v>1</v>
      </c>
      <c r="AE2157" s="134">
        <v>108000</v>
      </c>
      <c r="AF2157" s="26">
        <f t="shared" si="170"/>
        <v>108000</v>
      </c>
      <c r="AG2157" s="27">
        <v>42125</v>
      </c>
      <c r="AH2157" s="168">
        <v>42095</v>
      </c>
      <c r="AI2157" s="29" t="str">
        <f t="shared" si="167"/>
        <v>～</v>
      </c>
      <c r="AJ2157" s="178">
        <f t="shared" si="168"/>
        <v>43921</v>
      </c>
      <c r="AK2157" s="160" t="s">
        <v>7849</v>
      </c>
      <c r="AL2157" s="23" t="s">
        <v>8351</v>
      </c>
      <c r="AM2157" s="35">
        <v>42082</v>
      </c>
      <c r="AN2157" s="408" t="str">
        <f>IF($AA2157-data!$G$1=0,"　",IF(AK2157=0,"　",VLOOKUP($AK2157,data!$A$1:$H$264,8,FALSE)))</f>
        <v>消耗部品交換対象</v>
      </c>
      <c r="AO2157" s="35">
        <v>42138</v>
      </c>
      <c r="AP2157" s="134" t="s">
        <v>8217</v>
      </c>
      <c r="AQ2157" s="264">
        <f t="shared" si="171"/>
        <v>43160</v>
      </c>
    </row>
    <row r="2158" spans="1:44" ht="24.75" customHeight="1" x14ac:dyDescent="0.15">
      <c r="A2158" s="297">
        <v>2155</v>
      </c>
      <c r="B2158" s="132" t="s">
        <v>8214</v>
      </c>
      <c r="C2158" s="24" t="s">
        <v>14345</v>
      </c>
      <c r="D2158" s="23" t="s">
        <v>8215</v>
      </c>
      <c r="E2158" s="23" t="s">
        <v>582</v>
      </c>
      <c r="F2158" s="24" t="s">
        <v>11168</v>
      </c>
      <c r="G2158" s="25" t="s">
        <v>8354</v>
      </c>
      <c r="H2158" s="23" t="s">
        <v>8355</v>
      </c>
      <c r="I2158" s="23" t="s">
        <v>11140</v>
      </c>
      <c r="J2158" s="25" t="s">
        <v>8356</v>
      </c>
      <c r="K2158" s="58" t="s">
        <v>8357</v>
      </c>
      <c r="L2158" s="58"/>
      <c r="M2158" s="23" t="s">
        <v>8360</v>
      </c>
      <c r="N2158" s="23" t="s">
        <v>8359</v>
      </c>
      <c r="O2158" s="25" t="s">
        <v>4725</v>
      </c>
      <c r="P2158" s="23" t="s">
        <v>8362</v>
      </c>
      <c r="Q2158" s="25" t="s">
        <v>8364</v>
      </c>
      <c r="R2158" s="58" t="s">
        <v>8366</v>
      </c>
      <c r="S2158" s="23" t="s">
        <v>8368</v>
      </c>
      <c r="T2158" s="23"/>
      <c r="U2158" s="25" t="s">
        <v>8354</v>
      </c>
      <c r="V2158" s="23" t="s">
        <v>8355</v>
      </c>
      <c r="W2158" s="25" t="s">
        <v>8356</v>
      </c>
      <c r="X2158" s="58" t="s">
        <v>8357</v>
      </c>
      <c r="Y2158" s="23" t="s">
        <v>8358</v>
      </c>
      <c r="Z2158" s="23" t="s">
        <v>8360</v>
      </c>
      <c r="AA2158" s="33">
        <v>5</v>
      </c>
      <c r="AB2158" s="295" t="str">
        <f t="shared" si="169"/>
        <v>年間</v>
      </c>
      <c r="AC2158" s="268"/>
      <c r="AD2158" s="23">
        <v>1</v>
      </c>
      <c r="AE2158" s="134">
        <v>108000</v>
      </c>
      <c r="AF2158" s="26">
        <f t="shared" si="170"/>
        <v>108000</v>
      </c>
      <c r="AG2158" s="27">
        <v>42125</v>
      </c>
      <c r="AH2158" s="168">
        <v>42095</v>
      </c>
      <c r="AI2158" s="29" t="str">
        <f t="shared" si="167"/>
        <v>～</v>
      </c>
      <c r="AJ2158" s="178">
        <f t="shared" si="168"/>
        <v>43921</v>
      </c>
      <c r="AK2158" s="160" t="s">
        <v>7849</v>
      </c>
      <c r="AL2158" s="23" t="s">
        <v>8352</v>
      </c>
      <c r="AM2158" s="35">
        <v>42082</v>
      </c>
      <c r="AN2158" s="408" t="str">
        <f>IF($AA2158-data!$G$1=0,"　",IF(AK2158=0,"　",VLOOKUP($AK2158,data!$A$1:$H$264,8,FALSE)))</f>
        <v>消耗部品交換対象</v>
      </c>
      <c r="AO2158" s="35">
        <v>42138</v>
      </c>
      <c r="AP2158" s="134" t="s">
        <v>8217</v>
      </c>
      <c r="AQ2158" s="264">
        <f t="shared" si="171"/>
        <v>43160</v>
      </c>
    </row>
    <row r="2159" spans="1:44" ht="24.75" customHeight="1" x14ac:dyDescent="0.15">
      <c r="A2159" s="297">
        <v>2156</v>
      </c>
      <c r="B2159" s="132" t="s">
        <v>8214</v>
      </c>
      <c r="C2159" s="24" t="s">
        <v>14345</v>
      </c>
      <c r="D2159" s="23" t="s">
        <v>8215</v>
      </c>
      <c r="E2159" s="23" t="s">
        <v>582</v>
      </c>
      <c r="F2159" s="24" t="s">
        <v>11168</v>
      </c>
      <c r="G2159" s="25" t="s">
        <v>8354</v>
      </c>
      <c r="H2159" s="23" t="s">
        <v>8355</v>
      </c>
      <c r="I2159" s="23" t="s">
        <v>11140</v>
      </c>
      <c r="J2159" s="25" t="s">
        <v>8356</v>
      </c>
      <c r="K2159" s="58" t="s">
        <v>8357</v>
      </c>
      <c r="L2159" s="58"/>
      <c r="M2159" s="23" t="s">
        <v>8360</v>
      </c>
      <c r="N2159" s="23" t="s">
        <v>8359</v>
      </c>
      <c r="O2159" s="25" t="s">
        <v>4725</v>
      </c>
      <c r="P2159" s="23" t="s">
        <v>8362</v>
      </c>
      <c r="Q2159" s="25" t="s">
        <v>8364</v>
      </c>
      <c r="R2159" s="58" t="s">
        <v>8366</v>
      </c>
      <c r="S2159" s="23" t="s">
        <v>8368</v>
      </c>
      <c r="T2159" s="23"/>
      <c r="U2159" s="25" t="s">
        <v>8354</v>
      </c>
      <c r="V2159" s="23" t="s">
        <v>8355</v>
      </c>
      <c r="W2159" s="25" t="s">
        <v>8356</v>
      </c>
      <c r="X2159" s="58" t="s">
        <v>8357</v>
      </c>
      <c r="Y2159" s="23" t="s">
        <v>8358</v>
      </c>
      <c r="Z2159" s="23" t="s">
        <v>8360</v>
      </c>
      <c r="AA2159" s="33">
        <v>5</v>
      </c>
      <c r="AB2159" s="295" t="str">
        <f t="shared" si="169"/>
        <v>年間</v>
      </c>
      <c r="AC2159" s="268"/>
      <c r="AD2159" s="23">
        <v>1</v>
      </c>
      <c r="AE2159" s="134">
        <v>108000</v>
      </c>
      <c r="AF2159" s="26">
        <f t="shared" si="170"/>
        <v>108000</v>
      </c>
      <c r="AG2159" s="27">
        <v>42125</v>
      </c>
      <c r="AH2159" s="168">
        <v>42095</v>
      </c>
      <c r="AI2159" s="29" t="str">
        <f t="shared" si="167"/>
        <v>～</v>
      </c>
      <c r="AJ2159" s="178">
        <f t="shared" si="168"/>
        <v>43921</v>
      </c>
      <c r="AK2159" s="160" t="s">
        <v>7849</v>
      </c>
      <c r="AL2159" s="23" t="s">
        <v>8353</v>
      </c>
      <c r="AM2159" s="35">
        <v>42082</v>
      </c>
      <c r="AN2159" s="408" t="str">
        <f>IF($AA2159-data!$G$1=0,"　",IF(AK2159=0,"　",VLOOKUP($AK2159,data!$A$1:$H$264,8,FALSE)))</f>
        <v>消耗部品交換対象</v>
      </c>
      <c r="AO2159" s="35">
        <v>42138</v>
      </c>
      <c r="AP2159" s="134" t="s">
        <v>8217</v>
      </c>
      <c r="AQ2159" s="264">
        <f t="shared" si="171"/>
        <v>43160</v>
      </c>
    </row>
    <row r="2160" spans="1:44" s="244" customFormat="1" ht="24.75" customHeight="1" x14ac:dyDescent="0.15">
      <c r="A2160" s="297">
        <v>2157</v>
      </c>
      <c r="B2160" s="235" t="s">
        <v>8218</v>
      </c>
      <c r="C2160" s="236" t="s">
        <v>14344</v>
      </c>
      <c r="D2160" s="237" t="s">
        <v>8219</v>
      </c>
      <c r="E2160" s="237" t="s">
        <v>1511</v>
      </c>
      <c r="F2160" s="236" t="s">
        <v>13631</v>
      </c>
      <c r="G2160" s="240" t="s">
        <v>14688</v>
      </c>
      <c r="H2160" s="237" t="s">
        <v>8320</v>
      </c>
      <c r="I2160" s="237" t="s">
        <v>11163</v>
      </c>
      <c r="J2160" s="238" t="s">
        <v>14689</v>
      </c>
      <c r="K2160" s="239" t="s">
        <v>14690</v>
      </c>
      <c r="L2160" s="239"/>
      <c r="M2160" s="237" t="s">
        <v>10166</v>
      </c>
      <c r="N2160" s="237" t="s">
        <v>10168</v>
      </c>
      <c r="O2160" s="238" t="s">
        <v>7858</v>
      </c>
      <c r="P2160" s="237" t="s">
        <v>7863</v>
      </c>
      <c r="Q2160" s="238" t="s">
        <v>7864</v>
      </c>
      <c r="R2160" s="239" t="s">
        <v>8231</v>
      </c>
      <c r="S2160" s="237" t="s">
        <v>7866</v>
      </c>
      <c r="T2160" s="237" t="s">
        <v>7867</v>
      </c>
      <c r="U2160" s="238" t="s">
        <v>7858</v>
      </c>
      <c r="V2160" s="237" t="s">
        <v>7863</v>
      </c>
      <c r="W2160" s="238" t="s">
        <v>7864</v>
      </c>
      <c r="X2160" s="239" t="s">
        <v>8231</v>
      </c>
      <c r="Y2160" s="237" t="s">
        <v>7866</v>
      </c>
      <c r="Z2160" s="237" t="s">
        <v>7867</v>
      </c>
      <c r="AA2160" s="283">
        <v>4</v>
      </c>
      <c r="AB2160" s="322" t="str">
        <f t="shared" si="169"/>
        <v>年間</v>
      </c>
      <c r="AC2160" s="292"/>
      <c r="AD2160" s="237">
        <v>1</v>
      </c>
      <c r="AE2160" s="240">
        <v>24480</v>
      </c>
      <c r="AF2160" s="241">
        <f t="shared" si="170"/>
        <v>24480</v>
      </c>
      <c r="AG2160" s="242">
        <v>42125</v>
      </c>
      <c r="AH2160" s="310">
        <v>42109</v>
      </c>
      <c r="AI2160" s="323" t="str">
        <f t="shared" si="167"/>
        <v>～</v>
      </c>
      <c r="AJ2160" s="324">
        <f t="shared" si="168"/>
        <v>43569</v>
      </c>
      <c r="AK2160" s="237" t="s">
        <v>7859</v>
      </c>
      <c r="AL2160" s="237" t="s">
        <v>8230</v>
      </c>
      <c r="AM2160" s="243">
        <v>42109</v>
      </c>
      <c r="AN2160" s="408">
        <f>IF($AA2160-data!$G$1=0,"　",IF(AK2160=0,"　",VLOOKUP($AK2160,data!$A$1:$H$264,8,FALSE)))</f>
        <v>0</v>
      </c>
      <c r="AO2160" s="243">
        <v>42117</v>
      </c>
      <c r="AP2160" s="240" t="s">
        <v>8220</v>
      </c>
      <c r="AQ2160" s="264" t="str">
        <f t="shared" si="171"/>
        <v/>
      </c>
      <c r="AR2160" s="261"/>
    </row>
    <row r="2161" spans="1:115" ht="24.75" customHeight="1" x14ac:dyDescent="0.15">
      <c r="A2161" s="297">
        <v>2158</v>
      </c>
      <c r="B2161" s="132" t="s">
        <v>8221</v>
      </c>
      <c r="C2161" s="24" t="s">
        <v>14344</v>
      </c>
      <c r="D2161" s="23" t="s">
        <v>8219</v>
      </c>
      <c r="E2161" s="23" t="s">
        <v>1511</v>
      </c>
      <c r="F2161" s="24" t="s">
        <v>13631</v>
      </c>
      <c r="G2161" s="170" t="s">
        <v>14688</v>
      </c>
      <c r="H2161" s="44" t="s">
        <v>8320</v>
      </c>
      <c r="I2161" s="23" t="s">
        <v>11163</v>
      </c>
      <c r="J2161" s="43" t="s">
        <v>14689</v>
      </c>
      <c r="K2161" s="70" t="s">
        <v>14690</v>
      </c>
      <c r="L2161" s="70"/>
      <c r="M2161" s="204" t="s">
        <v>10166</v>
      </c>
      <c r="N2161" s="204" t="s">
        <v>10168</v>
      </c>
      <c r="O2161" s="25" t="s">
        <v>7858</v>
      </c>
      <c r="P2161" s="23" t="s">
        <v>7863</v>
      </c>
      <c r="Q2161" s="25" t="s">
        <v>7864</v>
      </c>
      <c r="R2161" s="58" t="s">
        <v>8231</v>
      </c>
      <c r="S2161" s="23" t="s">
        <v>7866</v>
      </c>
      <c r="T2161" s="23" t="s">
        <v>7867</v>
      </c>
      <c r="U2161" s="25" t="s">
        <v>7858</v>
      </c>
      <c r="V2161" s="23" t="s">
        <v>7863</v>
      </c>
      <c r="W2161" s="25" t="s">
        <v>7864</v>
      </c>
      <c r="X2161" s="58" t="s">
        <v>8231</v>
      </c>
      <c r="Y2161" s="23" t="s">
        <v>7866</v>
      </c>
      <c r="Z2161" s="23" t="s">
        <v>7867</v>
      </c>
      <c r="AA2161" s="33">
        <v>4</v>
      </c>
      <c r="AB2161" s="295" t="str">
        <f t="shared" si="169"/>
        <v>年間</v>
      </c>
      <c r="AC2161" s="268"/>
      <c r="AD2161" s="23">
        <v>1</v>
      </c>
      <c r="AE2161" s="134">
        <v>64320</v>
      </c>
      <c r="AF2161" s="26">
        <f t="shared" si="170"/>
        <v>64320</v>
      </c>
      <c r="AG2161" s="192">
        <v>42125</v>
      </c>
      <c r="AH2161" s="168">
        <v>42109</v>
      </c>
      <c r="AI2161" s="29" t="str">
        <f t="shared" si="167"/>
        <v>～</v>
      </c>
      <c r="AJ2161" s="178">
        <f t="shared" si="168"/>
        <v>43569</v>
      </c>
      <c r="AK2161" s="23" t="s">
        <v>8222</v>
      </c>
      <c r="AL2161" s="44" t="s">
        <v>8228</v>
      </c>
      <c r="AM2161" s="35">
        <v>42109</v>
      </c>
      <c r="AN2161" s="408" t="str">
        <f>IF($AA2161-data!$G$1=0,"　",IF(AK2161=0,"　",VLOOKUP($AK2161,data!$A$1:$H$264,8,FALSE)))</f>
        <v>消耗部品交換対象</v>
      </c>
      <c r="AO2161" s="35">
        <v>42117</v>
      </c>
      <c r="AP2161" s="134" t="s">
        <v>8220</v>
      </c>
      <c r="AQ2161" s="264">
        <f t="shared" si="171"/>
        <v>43174</v>
      </c>
    </row>
    <row r="2162" spans="1:115" s="244" customFormat="1" ht="24.75" customHeight="1" x14ac:dyDescent="0.15">
      <c r="A2162" s="297">
        <v>2159</v>
      </c>
      <c r="B2162" s="235" t="s">
        <v>8221</v>
      </c>
      <c r="C2162" s="236" t="s">
        <v>14344</v>
      </c>
      <c r="D2162" s="237" t="s">
        <v>8219</v>
      </c>
      <c r="E2162" s="237" t="s">
        <v>1511</v>
      </c>
      <c r="F2162" s="236" t="s">
        <v>13631</v>
      </c>
      <c r="G2162" s="240" t="s">
        <v>14688</v>
      </c>
      <c r="H2162" s="237" t="s">
        <v>8320</v>
      </c>
      <c r="I2162" s="237" t="s">
        <v>11163</v>
      </c>
      <c r="J2162" s="238" t="s">
        <v>14689</v>
      </c>
      <c r="K2162" s="257" t="s">
        <v>14690</v>
      </c>
      <c r="L2162" s="257"/>
      <c r="M2162" s="236" t="s">
        <v>10166</v>
      </c>
      <c r="N2162" s="236" t="s">
        <v>10168</v>
      </c>
      <c r="O2162" s="238" t="s">
        <v>7858</v>
      </c>
      <c r="P2162" s="237" t="s">
        <v>7863</v>
      </c>
      <c r="Q2162" s="238" t="s">
        <v>7864</v>
      </c>
      <c r="R2162" s="239" t="s">
        <v>8231</v>
      </c>
      <c r="S2162" s="237" t="s">
        <v>7866</v>
      </c>
      <c r="T2162" s="237" t="s">
        <v>7867</v>
      </c>
      <c r="U2162" s="238" t="s">
        <v>7858</v>
      </c>
      <c r="V2162" s="237" t="s">
        <v>7863</v>
      </c>
      <c r="W2162" s="238" t="s">
        <v>7864</v>
      </c>
      <c r="X2162" s="239" t="s">
        <v>8231</v>
      </c>
      <c r="Y2162" s="237" t="s">
        <v>7866</v>
      </c>
      <c r="Z2162" s="237" t="s">
        <v>7867</v>
      </c>
      <c r="AA2162" s="283">
        <v>4</v>
      </c>
      <c r="AB2162" s="322" t="str">
        <f t="shared" si="169"/>
        <v>年間</v>
      </c>
      <c r="AC2162" s="292"/>
      <c r="AD2162" s="237">
        <v>1</v>
      </c>
      <c r="AE2162" s="240">
        <v>64320</v>
      </c>
      <c r="AF2162" s="241">
        <f t="shared" si="170"/>
        <v>64320</v>
      </c>
      <c r="AG2162" s="242">
        <v>42125</v>
      </c>
      <c r="AH2162" s="310">
        <v>42109</v>
      </c>
      <c r="AI2162" s="323" t="str">
        <f t="shared" si="167"/>
        <v>～</v>
      </c>
      <c r="AJ2162" s="324">
        <f t="shared" si="168"/>
        <v>43569</v>
      </c>
      <c r="AK2162" s="237" t="s">
        <v>5162</v>
      </c>
      <c r="AL2162" s="237" t="s">
        <v>8229</v>
      </c>
      <c r="AM2162" s="243">
        <v>42109</v>
      </c>
      <c r="AN2162" s="408" t="str">
        <f>IF($AA2162-data!$G$1=0,"　",IF(AK2162=0,"　",VLOOKUP($AK2162,data!$A$1:$H$264,8,FALSE)))</f>
        <v>消耗部品交換対象</v>
      </c>
      <c r="AO2162" s="243">
        <v>42117</v>
      </c>
      <c r="AP2162" s="240" t="s">
        <v>8220</v>
      </c>
      <c r="AQ2162" s="264">
        <f t="shared" si="171"/>
        <v>43174</v>
      </c>
      <c r="AR2162" s="256"/>
    </row>
    <row r="2163" spans="1:115" ht="24.75" customHeight="1" x14ac:dyDescent="0.15">
      <c r="A2163" s="297">
        <v>2160</v>
      </c>
      <c r="B2163" s="205" t="s">
        <v>8409</v>
      </c>
      <c r="C2163" s="271" t="s">
        <v>14378</v>
      </c>
      <c r="D2163" s="205" t="s">
        <v>8410</v>
      </c>
      <c r="E2163" s="23"/>
      <c r="F2163" s="24"/>
      <c r="G2163" s="25"/>
      <c r="H2163" s="23"/>
      <c r="I2163" s="23"/>
      <c r="J2163" s="25"/>
      <c r="K2163" s="58"/>
      <c r="L2163" s="58"/>
      <c r="M2163" s="23"/>
      <c r="N2163" s="23"/>
      <c r="O2163" s="25"/>
      <c r="P2163" s="23"/>
      <c r="Q2163" s="25"/>
      <c r="R2163" s="58"/>
      <c r="S2163" s="23"/>
      <c r="T2163" s="23"/>
      <c r="U2163" s="25"/>
      <c r="V2163" s="23"/>
      <c r="W2163" s="25"/>
      <c r="X2163" s="58"/>
      <c r="Y2163" s="23"/>
      <c r="Z2163" s="23"/>
      <c r="AA2163" s="284">
        <v>5</v>
      </c>
      <c r="AB2163" s="295" t="str">
        <f t="shared" si="169"/>
        <v>年間</v>
      </c>
      <c r="AC2163" s="293"/>
      <c r="AD2163" s="205">
        <v>1</v>
      </c>
      <c r="AE2163" s="206">
        <v>88800</v>
      </c>
      <c r="AF2163" s="206">
        <f t="shared" si="170"/>
        <v>88800</v>
      </c>
      <c r="AG2163" s="207" t="s">
        <v>8412</v>
      </c>
      <c r="AH2163" s="168"/>
      <c r="AI2163" s="29" t="str">
        <f t="shared" si="167"/>
        <v/>
      </c>
      <c r="AJ2163" s="178" t="str">
        <f t="shared" si="168"/>
        <v/>
      </c>
      <c r="AK2163" s="205" t="s">
        <v>5383</v>
      </c>
      <c r="AL2163" s="23"/>
      <c r="AM2163" s="35"/>
      <c r="AN2163" s="408" t="str">
        <f>IF($AA2163-data!$G$1=0,"　",IF(AK2163=0,"　",VLOOKUP($AK2163,data!$A$1:$H$264,8,FALSE)))</f>
        <v>消耗部品交換対象</v>
      </c>
      <c r="AO2163" s="35"/>
      <c r="AP2163" s="208" t="s">
        <v>8411</v>
      </c>
      <c r="AQ2163" s="264" t="str">
        <f t="shared" si="171"/>
        <v>契約期間 未入力</v>
      </c>
    </row>
    <row r="2164" spans="1:115" ht="38.25" customHeight="1" x14ac:dyDescent="0.15">
      <c r="A2164" s="297">
        <v>2161</v>
      </c>
      <c r="B2164" s="132" t="s">
        <v>8224</v>
      </c>
      <c r="C2164" s="24" t="s">
        <v>14378</v>
      </c>
      <c r="D2164" s="23" t="s">
        <v>8223</v>
      </c>
      <c r="E2164" s="145" t="s">
        <v>10733</v>
      </c>
      <c r="F2164" s="24" t="s">
        <v>13631</v>
      </c>
      <c r="G2164" s="25" t="s">
        <v>10725</v>
      </c>
      <c r="H2164" s="23" t="s">
        <v>10726</v>
      </c>
      <c r="I2164" s="23" t="s">
        <v>11163</v>
      </c>
      <c r="J2164" s="25" t="s">
        <v>10728</v>
      </c>
      <c r="K2164" s="58" t="s">
        <v>10732</v>
      </c>
      <c r="L2164" s="58"/>
      <c r="M2164" s="23" t="s">
        <v>10730</v>
      </c>
      <c r="N2164" s="23"/>
      <c r="O2164" s="25" t="s">
        <v>10719</v>
      </c>
      <c r="P2164" s="23" t="s">
        <v>10720</v>
      </c>
      <c r="Q2164" s="25" t="s">
        <v>10721</v>
      </c>
      <c r="R2164" s="58" t="s">
        <v>10722</v>
      </c>
      <c r="S2164" s="23" t="s">
        <v>10723</v>
      </c>
      <c r="T2164" s="23" t="s">
        <v>10724</v>
      </c>
      <c r="U2164" s="25" t="s">
        <v>10762</v>
      </c>
      <c r="V2164" s="23" t="s">
        <v>10727</v>
      </c>
      <c r="W2164" s="25" t="s">
        <v>10728</v>
      </c>
      <c r="X2164" s="58" t="s">
        <v>10729</v>
      </c>
      <c r="Y2164" s="23" t="s">
        <v>10730</v>
      </c>
      <c r="Z2164" s="23"/>
      <c r="AA2164" s="33">
        <v>5</v>
      </c>
      <c r="AB2164" s="295" t="str">
        <f t="shared" si="169"/>
        <v>年間</v>
      </c>
      <c r="AC2164" s="268"/>
      <c r="AD2164" s="23">
        <v>1</v>
      </c>
      <c r="AE2164" s="134">
        <v>207000</v>
      </c>
      <c r="AF2164" s="26">
        <f t="shared" si="170"/>
        <v>207000</v>
      </c>
      <c r="AG2164" s="27">
        <v>42095</v>
      </c>
      <c r="AH2164" s="168">
        <v>42156</v>
      </c>
      <c r="AI2164" s="29" t="str">
        <f t="shared" si="167"/>
        <v>～</v>
      </c>
      <c r="AJ2164" s="178">
        <f t="shared" si="168"/>
        <v>43982</v>
      </c>
      <c r="AK2164" s="23" t="s">
        <v>18536</v>
      </c>
      <c r="AL2164" s="23" t="s">
        <v>10731</v>
      </c>
      <c r="AM2164" s="35">
        <v>42156</v>
      </c>
      <c r="AN2164" s="408" t="str">
        <f>IF($AA2164-data!$G$1=0,"　",IF(AK2164=0,"　",VLOOKUP($AK2164,data!$A$1:$H$340,8,FALSE)))</f>
        <v>消耗部品交換対象</v>
      </c>
      <c r="AO2164" s="35">
        <v>42185</v>
      </c>
      <c r="AP2164" s="134" t="s">
        <v>8253</v>
      </c>
      <c r="AQ2164" s="264">
        <f t="shared" si="171"/>
        <v>43221</v>
      </c>
    </row>
    <row r="2165" spans="1:115" ht="24.75" customHeight="1" x14ac:dyDescent="0.15">
      <c r="A2165" s="297">
        <v>2162</v>
      </c>
      <c r="B2165" s="132" t="s">
        <v>8225</v>
      </c>
      <c r="C2165" s="24" t="s">
        <v>14378</v>
      </c>
      <c r="D2165" s="23" t="s">
        <v>8223</v>
      </c>
      <c r="E2165" s="23" t="s">
        <v>30</v>
      </c>
      <c r="F2165" s="24" t="s">
        <v>13631</v>
      </c>
      <c r="G2165" s="25" t="s">
        <v>10740</v>
      </c>
      <c r="H2165" s="23" t="s">
        <v>10726</v>
      </c>
      <c r="I2165" s="23" t="s">
        <v>11163</v>
      </c>
      <c r="J2165" s="25" t="s">
        <v>10741</v>
      </c>
      <c r="K2165" s="58" t="s">
        <v>10744</v>
      </c>
      <c r="L2165" s="58"/>
      <c r="M2165" s="23" t="s">
        <v>10743</v>
      </c>
      <c r="N2165" s="23"/>
      <c r="O2165" s="25" t="s">
        <v>10734</v>
      </c>
      <c r="P2165" s="23" t="s">
        <v>10735</v>
      </c>
      <c r="Q2165" s="25" t="s">
        <v>10736</v>
      </c>
      <c r="R2165" s="58" t="s">
        <v>10737</v>
      </c>
      <c r="S2165" s="23" t="s">
        <v>10738</v>
      </c>
      <c r="T2165" s="23" t="s">
        <v>10739</v>
      </c>
      <c r="U2165" s="25" t="s">
        <v>10740</v>
      </c>
      <c r="V2165" s="23" t="s">
        <v>10726</v>
      </c>
      <c r="W2165" s="25" t="s">
        <v>10741</v>
      </c>
      <c r="X2165" s="58" t="s">
        <v>10742</v>
      </c>
      <c r="Y2165" s="23" t="s">
        <v>10743</v>
      </c>
      <c r="Z2165" s="23"/>
      <c r="AA2165" s="33">
        <v>5</v>
      </c>
      <c r="AB2165" s="295" t="str">
        <f t="shared" si="169"/>
        <v>年間</v>
      </c>
      <c r="AC2165" s="268"/>
      <c r="AD2165" s="23">
        <v>1</v>
      </c>
      <c r="AE2165" s="134">
        <v>108000</v>
      </c>
      <c r="AF2165" s="26">
        <f t="shared" si="170"/>
        <v>108000</v>
      </c>
      <c r="AG2165" s="27">
        <v>42095</v>
      </c>
      <c r="AH2165" s="168">
        <v>42156</v>
      </c>
      <c r="AI2165" s="29" t="str">
        <f t="shared" si="167"/>
        <v>～</v>
      </c>
      <c r="AJ2165" s="178">
        <f t="shared" si="168"/>
        <v>43982</v>
      </c>
      <c r="AK2165" s="160" t="s">
        <v>7849</v>
      </c>
      <c r="AL2165" s="23" t="s">
        <v>10748</v>
      </c>
      <c r="AM2165" s="35">
        <v>42156</v>
      </c>
      <c r="AN2165" s="408" t="str">
        <f>IF($AA2165-data!$G$1=0,"　",IF(AK2165=0,"　",VLOOKUP($AK2165,data!$A$1:$H$264,8,FALSE)))</f>
        <v>消耗部品交換対象</v>
      </c>
      <c r="AO2165" s="35">
        <v>42185</v>
      </c>
      <c r="AP2165" s="134" t="s">
        <v>8253</v>
      </c>
      <c r="AQ2165" s="264">
        <f t="shared" si="171"/>
        <v>43221</v>
      </c>
    </row>
    <row r="2166" spans="1:115" ht="24.75" customHeight="1" x14ac:dyDescent="0.15">
      <c r="A2166" s="297">
        <v>2163</v>
      </c>
      <c r="B2166" s="132" t="s">
        <v>8225</v>
      </c>
      <c r="C2166" s="24" t="s">
        <v>14378</v>
      </c>
      <c r="D2166" s="23" t="s">
        <v>10745</v>
      </c>
      <c r="E2166" s="23" t="s">
        <v>30</v>
      </c>
      <c r="F2166" s="24" t="s">
        <v>13631</v>
      </c>
      <c r="G2166" s="25" t="s">
        <v>10740</v>
      </c>
      <c r="H2166" s="23" t="s">
        <v>10726</v>
      </c>
      <c r="I2166" s="23" t="s">
        <v>11163</v>
      </c>
      <c r="J2166" s="25" t="s">
        <v>10741</v>
      </c>
      <c r="K2166" s="58" t="s">
        <v>10744</v>
      </c>
      <c r="L2166" s="58"/>
      <c r="M2166" s="23" t="s">
        <v>10743</v>
      </c>
      <c r="N2166" s="23"/>
      <c r="O2166" s="25" t="s">
        <v>10734</v>
      </c>
      <c r="P2166" s="23" t="s">
        <v>10735</v>
      </c>
      <c r="Q2166" s="25" t="s">
        <v>10736</v>
      </c>
      <c r="R2166" s="58" t="s">
        <v>10737</v>
      </c>
      <c r="S2166" s="23" t="s">
        <v>10738</v>
      </c>
      <c r="T2166" s="23" t="s">
        <v>10739</v>
      </c>
      <c r="U2166" s="25" t="s">
        <v>10740</v>
      </c>
      <c r="V2166" s="23" t="s">
        <v>10726</v>
      </c>
      <c r="W2166" s="25" t="s">
        <v>10741</v>
      </c>
      <c r="X2166" s="58" t="s">
        <v>10742</v>
      </c>
      <c r="Y2166" s="23" t="s">
        <v>10743</v>
      </c>
      <c r="Z2166" s="23"/>
      <c r="AA2166" s="33">
        <v>5</v>
      </c>
      <c r="AB2166" s="295" t="str">
        <f t="shared" si="169"/>
        <v>年間</v>
      </c>
      <c r="AC2166" s="268"/>
      <c r="AD2166" s="23">
        <v>1</v>
      </c>
      <c r="AE2166" s="134">
        <v>108000</v>
      </c>
      <c r="AF2166" s="26">
        <f t="shared" si="170"/>
        <v>108000</v>
      </c>
      <c r="AG2166" s="27">
        <v>42095</v>
      </c>
      <c r="AH2166" s="168">
        <v>42156</v>
      </c>
      <c r="AI2166" s="29" t="str">
        <f t="shared" si="167"/>
        <v>～</v>
      </c>
      <c r="AJ2166" s="178">
        <f t="shared" si="168"/>
        <v>43982</v>
      </c>
      <c r="AK2166" s="160" t="s">
        <v>10746</v>
      </c>
      <c r="AL2166" s="23" t="s">
        <v>10749</v>
      </c>
      <c r="AM2166" s="35">
        <v>42156</v>
      </c>
      <c r="AN2166" s="408" t="str">
        <f>IF($AA2166-data!$G$1=0,"　",IF(AK2166=0,"　",VLOOKUP($AK2166,data!$A$1:$H$264,8,FALSE)))</f>
        <v>消耗部品交換対象</v>
      </c>
      <c r="AO2166" s="35">
        <v>42185</v>
      </c>
      <c r="AP2166" s="134" t="s">
        <v>10747</v>
      </c>
      <c r="AQ2166" s="264">
        <f t="shared" si="171"/>
        <v>43221</v>
      </c>
    </row>
    <row r="2167" spans="1:115" ht="24.75" customHeight="1" x14ac:dyDescent="0.15">
      <c r="A2167" s="297">
        <v>2164</v>
      </c>
      <c r="B2167" s="132" t="s">
        <v>8225</v>
      </c>
      <c r="C2167" s="24" t="s">
        <v>14378</v>
      </c>
      <c r="D2167" s="23" t="s">
        <v>10745</v>
      </c>
      <c r="E2167" s="23" t="s">
        <v>30</v>
      </c>
      <c r="F2167" s="24" t="s">
        <v>13631</v>
      </c>
      <c r="G2167" s="25" t="s">
        <v>10740</v>
      </c>
      <c r="H2167" s="23" t="s">
        <v>10726</v>
      </c>
      <c r="I2167" s="23" t="s">
        <v>11163</v>
      </c>
      <c r="J2167" s="25" t="s">
        <v>10741</v>
      </c>
      <c r="K2167" s="58" t="s">
        <v>10744</v>
      </c>
      <c r="L2167" s="58"/>
      <c r="M2167" s="23" t="s">
        <v>10743</v>
      </c>
      <c r="N2167" s="23"/>
      <c r="O2167" s="25" t="s">
        <v>10734</v>
      </c>
      <c r="P2167" s="23" t="s">
        <v>10735</v>
      </c>
      <c r="Q2167" s="25" t="s">
        <v>10736</v>
      </c>
      <c r="R2167" s="58" t="s">
        <v>10737</v>
      </c>
      <c r="S2167" s="23" t="s">
        <v>10738</v>
      </c>
      <c r="T2167" s="23" t="s">
        <v>10739</v>
      </c>
      <c r="U2167" s="25" t="s">
        <v>10740</v>
      </c>
      <c r="V2167" s="23" t="s">
        <v>10726</v>
      </c>
      <c r="W2167" s="25" t="s">
        <v>10741</v>
      </c>
      <c r="X2167" s="58" t="s">
        <v>10742</v>
      </c>
      <c r="Y2167" s="23" t="s">
        <v>10743</v>
      </c>
      <c r="Z2167" s="23"/>
      <c r="AA2167" s="33">
        <v>5</v>
      </c>
      <c r="AB2167" s="295" t="str">
        <f t="shared" si="169"/>
        <v>年間</v>
      </c>
      <c r="AC2167" s="268"/>
      <c r="AD2167" s="23">
        <v>1</v>
      </c>
      <c r="AE2167" s="134">
        <v>108000</v>
      </c>
      <c r="AF2167" s="26">
        <f t="shared" si="170"/>
        <v>108000</v>
      </c>
      <c r="AG2167" s="27">
        <v>42095</v>
      </c>
      <c r="AH2167" s="168">
        <v>42156</v>
      </c>
      <c r="AI2167" s="29" t="str">
        <f t="shared" si="167"/>
        <v>～</v>
      </c>
      <c r="AJ2167" s="178">
        <f t="shared" si="168"/>
        <v>43982</v>
      </c>
      <c r="AK2167" s="160" t="s">
        <v>10746</v>
      </c>
      <c r="AL2167" s="23" t="s">
        <v>10750</v>
      </c>
      <c r="AM2167" s="35">
        <v>42156</v>
      </c>
      <c r="AN2167" s="408" t="str">
        <f>IF($AA2167-data!$G$1=0,"　",IF(AK2167=0,"　",VLOOKUP($AK2167,data!$A$1:$H$264,8,FALSE)))</f>
        <v>消耗部品交換対象</v>
      </c>
      <c r="AO2167" s="35">
        <v>42185</v>
      </c>
      <c r="AP2167" s="134" t="s">
        <v>10747</v>
      </c>
      <c r="AQ2167" s="264">
        <f t="shared" si="171"/>
        <v>43221</v>
      </c>
    </row>
    <row r="2168" spans="1:115" ht="24.75" customHeight="1" x14ac:dyDescent="0.15">
      <c r="A2168" s="297">
        <v>2165</v>
      </c>
      <c r="B2168" s="132" t="s">
        <v>8226</v>
      </c>
      <c r="C2168" s="24" t="s">
        <v>14378</v>
      </c>
      <c r="D2168" s="23" t="s">
        <v>8223</v>
      </c>
      <c r="E2168" s="23" t="s">
        <v>30</v>
      </c>
      <c r="F2168" s="24" t="s">
        <v>13631</v>
      </c>
      <c r="G2168" s="25" t="s">
        <v>10740</v>
      </c>
      <c r="H2168" s="23" t="s">
        <v>10751</v>
      </c>
      <c r="I2168" s="23" t="s">
        <v>11163</v>
      </c>
      <c r="J2168" s="25" t="s">
        <v>10752</v>
      </c>
      <c r="K2168" s="58" t="s">
        <v>10744</v>
      </c>
      <c r="L2168" s="58"/>
      <c r="M2168" s="23" t="s">
        <v>10743</v>
      </c>
      <c r="N2168" s="23"/>
      <c r="O2168" s="25" t="s">
        <v>10734</v>
      </c>
      <c r="P2168" s="23" t="s">
        <v>10735</v>
      </c>
      <c r="Q2168" s="25" t="s">
        <v>10736</v>
      </c>
      <c r="R2168" s="58" t="s">
        <v>10737</v>
      </c>
      <c r="S2168" s="23" t="s">
        <v>10738</v>
      </c>
      <c r="T2168" s="23" t="s">
        <v>10739</v>
      </c>
      <c r="U2168" s="25" t="s">
        <v>10740</v>
      </c>
      <c r="V2168" s="23" t="s">
        <v>10726</v>
      </c>
      <c r="W2168" s="25" t="s">
        <v>10741</v>
      </c>
      <c r="X2168" s="58" t="s">
        <v>10742</v>
      </c>
      <c r="Y2168" s="23" t="s">
        <v>10743</v>
      </c>
      <c r="Z2168" s="23"/>
      <c r="AA2168" s="33">
        <v>5</v>
      </c>
      <c r="AB2168" s="295" t="str">
        <f t="shared" si="169"/>
        <v>年間</v>
      </c>
      <c r="AC2168" s="268"/>
      <c r="AD2168" s="23">
        <v>1</v>
      </c>
      <c r="AE2168" s="134">
        <v>24000</v>
      </c>
      <c r="AF2168" s="26">
        <f t="shared" si="170"/>
        <v>24000</v>
      </c>
      <c r="AG2168" s="27">
        <v>42095</v>
      </c>
      <c r="AH2168" s="168">
        <v>42156</v>
      </c>
      <c r="AI2168" s="29" t="str">
        <f t="shared" si="167"/>
        <v>～</v>
      </c>
      <c r="AJ2168" s="178">
        <f t="shared" si="168"/>
        <v>43982</v>
      </c>
      <c r="AK2168" s="23" t="s">
        <v>8227</v>
      </c>
      <c r="AL2168" s="23" t="s">
        <v>10753</v>
      </c>
      <c r="AM2168" s="35">
        <v>42156</v>
      </c>
      <c r="AN2168" s="408">
        <f>IF($AA2168-data!$G$1=0,"　",IF(AK2168=0,"　",VLOOKUP($AK2168,data!$A$1:$H$264,8,FALSE)))</f>
        <v>0</v>
      </c>
      <c r="AO2168" s="35">
        <v>42185</v>
      </c>
      <c r="AP2168" s="134" t="s">
        <v>8253</v>
      </c>
      <c r="AQ2168" s="264" t="str">
        <f t="shared" si="171"/>
        <v/>
      </c>
    </row>
    <row r="2169" spans="1:115" ht="24.75" customHeight="1" x14ac:dyDescent="0.15">
      <c r="A2169" s="297">
        <v>2166</v>
      </c>
      <c r="B2169" s="132" t="s">
        <v>8226</v>
      </c>
      <c r="C2169" s="24" t="s">
        <v>14378</v>
      </c>
      <c r="D2169" s="23" t="s">
        <v>10745</v>
      </c>
      <c r="E2169" s="23" t="s">
        <v>30</v>
      </c>
      <c r="F2169" s="24" t="s">
        <v>13631</v>
      </c>
      <c r="G2169" s="25" t="s">
        <v>10740</v>
      </c>
      <c r="H2169" s="23" t="s">
        <v>10751</v>
      </c>
      <c r="I2169" s="23" t="s">
        <v>11163</v>
      </c>
      <c r="J2169" s="25" t="s">
        <v>10757</v>
      </c>
      <c r="K2169" s="58" t="s">
        <v>10744</v>
      </c>
      <c r="L2169" s="58"/>
      <c r="M2169" s="23" t="s">
        <v>10743</v>
      </c>
      <c r="N2169" s="23"/>
      <c r="O2169" s="25" t="s">
        <v>10734</v>
      </c>
      <c r="P2169" s="23" t="s">
        <v>10735</v>
      </c>
      <c r="Q2169" s="25" t="s">
        <v>10736</v>
      </c>
      <c r="R2169" s="58" t="s">
        <v>10737</v>
      </c>
      <c r="S2169" s="23" t="s">
        <v>10738</v>
      </c>
      <c r="T2169" s="23" t="s">
        <v>10739</v>
      </c>
      <c r="U2169" s="25" t="s">
        <v>10740</v>
      </c>
      <c r="V2169" s="23" t="s">
        <v>10726</v>
      </c>
      <c r="W2169" s="25" t="s">
        <v>10741</v>
      </c>
      <c r="X2169" s="58" t="s">
        <v>10742</v>
      </c>
      <c r="Y2169" s="23" t="s">
        <v>10743</v>
      </c>
      <c r="Z2169" s="23"/>
      <c r="AA2169" s="33">
        <v>5</v>
      </c>
      <c r="AB2169" s="295" t="str">
        <f t="shared" si="169"/>
        <v>年間</v>
      </c>
      <c r="AC2169" s="268"/>
      <c r="AD2169" s="23">
        <v>1</v>
      </c>
      <c r="AE2169" s="134">
        <v>24000</v>
      </c>
      <c r="AF2169" s="26">
        <f t="shared" si="170"/>
        <v>24000</v>
      </c>
      <c r="AG2169" s="27">
        <v>42095</v>
      </c>
      <c r="AH2169" s="168">
        <v>42156</v>
      </c>
      <c r="AI2169" s="29" t="str">
        <f t="shared" si="167"/>
        <v>～</v>
      </c>
      <c r="AJ2169" s="178">
        <f t="shared" si="168"/>
        <v>43982</v>
      </c>
      <c r="AK2169" s="23" t="s">
        <v>4699</v>
      </c>
      <c r="AL2169" s="23" t="s">
        <v>10754</v>
      </c>
      <c r="AM2169" s="35">
        <v>42156</v>
      </c>
      <c r="AN2169" s="408">
        <f>IF($AA2169-data!$G$1=0,"　",IF(AK2169=0,"　",VLOOKUP($AK2169,data!$A$1:$H$264,8,FALSE)))</f>
        <v>0</v>
      </c>
      <c r="AO2169" s="35">
        <v>42185</v>
      </c>
      <c r="AP2169" s="134" t="s">
        <v>10747</v>
      </c>
      <c r="AQ2169" s="264" t="str">
        <f t="shared" si="171"/>
        <v/>
      </c>
    </row>
    <row r="2170" spans="1:115" ht="24.75" customHeight="1" x14ac:dyDescent="0.15">
      <c r="A2170" s="297">
        <v>2167</v>
      </c>
      <c r="B2170" s="132" t="s">
        <v>8226</v>
      </c>
      <c r="C2170" s="24" t="s">
        <v>14378</v>
      </c>
      <c r="D2170" s="23" t="s">
        <v>10745</v>
      </c>
      <c r="E2170" s="23" t="s">
        <v>30</v>
      </c>
      <c r="F2170" s="24" t="s">
        <v>13631</v>
      </c>
      <c r="G2170" s="25" t="s">
        <v>10740</v>
      </c>
      <c r="H2170" s="23" t="s">
        <v>10751</v>
      </c>
      <c r="I2170" s="23" t="s">
        <v>11163</v>
      </c>
      <c r="J2170" s="25" t="s">
        <v>10758</v>
      </c>
      <c r="K2170" s="58" t="s">
        <v>10744</v>
      </c>
      <c r="L2170" s="58"/>
      <c r="M2170" s="23" t="s">
        <v>10743</v>
      </c>
      <c r="N2170" s="23"/>
      <c r="O2170" s="25" t="s">
        <v>10734</v>
      </c>
      <c r="P2170" s="23" t="s">
        <v>10735</v>
      </c>
      <c r="Q2170" s="25" t="s">
        <v>10736</v>
      </c>
      <c r="R2170" s="58" t="s">
        <v>10737</v>
      </c>
      <c r="S2170" s="23" t="s">
        <v>10738</v>
      </c>
      <c r="T2170" s="23" t="s">
        <v>10739</v>
      </c>
      <c r="U2170" s="25" t="s">
        <v>10740</v>
      </c>
      <c r="V2170" s="23" t="s">
        <v>10726</v>
      </c>
      <c r="W2170" s="25" t="s">
        <v>10741</v>
      </c>
      <c r="X2170" s="58" t="s">
        <v>10742</v>
      </c>
      <c r="Y2170" s="23" t="s">
        <v>10743</v>
      </c>
      <c r="Z2170" s="23"/>
      <c r="AA2170" s="33">
        <v>5</v>
      </c>
      <c r="AB2170" s="295" t="str">
        <f t="shared" si="169"/>
        <v>年間</v>
      </c>
      <c r="AC2170" s="268"/>
      <c r="AD2170" s="23">
        <v>1</v>
      </c>
      <c r="AE2170" s="134">
        <v>24000</v>
      </c>
      <c r="AF2170" s="26">
        <f t="shared" si="170"/>
        <v>24000</v>
      </c>
      <c r="AG2170" s="27">
        <v>42095</v>
      </c>
      <c r="AH2170" s="168">
        <v>42156</v>
      </c>
      <c r="AI2170" s="29" t="str">
        <f t="shared" si="167"/>
        <v>～</v>
      </c>
      <c r="AJ2170" s="178">
        <f t="shared" si="168"/>
        <v>43982</v>
      </c>
      <c r="AK2170" s="23" t="s">
        <v>4699</v>
      </c>
      <c r="AL2170" s="23" t="s">
        <v>10755</v>
      </c>
      <c r="AM2170" s="35">
        <v>42156</v>
      </c>
      <c r="AN2170" s="408">
        <f>IF($AA2170-data!$G$1=0,"　",IF(AK2170=0,"　",VLOOKUP($AK2170,data!$A$1:$H$264,8,FALSE)))</f>
        <v>0</v>
      </c>
      <c r="AO2170" s="35">
        <v>42185</v>
      </c>
      <c r="AP2170" s="134" t="s">
        <v>10747</v>
      </c>
      <c r="AQ2170" s="264" t="str">
        <f t="shared" si="171"/>
        <v/>
      </c>
    </row>
    <row r="2171" spans="1:115" ht="24.75" customHeight="1" x14ac:dyDescent="0.15">
      <c r="A2171" s="297">
        <v>2168</v>
      </c>
      <c r="B2171" s="132" t="s">
        <v>8226</v>
      </c>
      <c r="C2171" s="24" t="s">
        <v>14378</v>
      </c>
      <c r="D2171" s="23" t="s">
        <v>10745</v>
      </c>
      <c r="E2171" s="23" t="s">
        <v>10761</v>
      </c>
      <c r="F2171" s="24" t="s">
        <v>11168</v>
      </c>
      <c r="G2171" s="25" t="s">
        <v>10740</v>
      </c>
      <c r="H2171" s="23" t="s">
        <v>10759</v>
      </c>
      <c r="I2171" s="23" t="s">
        <v>11140</v>
      </c>
      <c r="J2171" s="25" t="s">
        <v>10760</v>
      </c>
      <c r="K2171" s="58" t="s">
        <v>10744</v>
      </c>
      <c r="L2171" s="58"/>
      <c r="M2171" s="23" t="s">
        <v>10743</v>
      </c>
      <c r="N2171" s="23"/>
      <c r="O2171" s="25" t="s">
        <v>10734</v>
      </c>
      <c r="P2171" s="23" t="s">
        <v>10735</v>
      </c>
      <c r="Q2171" s="25" t="s">
        <v>10736</v>
      </c>
      <c r="R2171" s="58" t="s">
        <v>10737</v>
      </c>
      <c r="S2171" s="23" t="s">
        <v>10738</v>
      </c>
      <c r="T2171" s="23" t="s">
        <v>10739</v>
      </c>
      <c r="U2171" s="25" t="s">
        <v>10740</v>
      </c>
      <c r="V2171" s="23" t="s">
        <v>10726</v>
      </c>
      <c r="W2171" s="25" t="s">
        <v>10741</v>
      </c>
      <c r="X2171" s="58" t="s">
        <v>10742</v>
      </c>
      <c r="Y2171" s="23" t="s">
        <v>10743</v>
      </c>
      <c r="Z2171" s="23"/>
      <c r="AA2171" s="33">
        <v>5</v>
      </c>
      <c r="AB2171" s="295" t="str">
        <f t="shared" si="169"/>
        <v>年間</v>
      </c>
      <c r="AC2171" s="268"/>
      <c r="AD2171" s="23">
        <v>1</v>
      </c>
      <c r="AE2171" s="134">
        <v>24000</v>
      </c>
      <c r="AF2171" s="26">
        <f t="shared" si="170"/>
        <v>24000</v>
      </c>
      <c r="AG2171" s="27">
        <v>42095</v>
      </c>
      <c r="AH2171" s="168">
        <v>42156</v>
      </c>
      <c r="AI2171" s="29" t="str">
        <f t="shared" si="167"/>
        <v>～</v>
      </c>
      <c r="AJ2171" s="178">
        <f t="shared" si="168"/>
        <v>43982</v>
      </c>
      <c r="AK2171" s="23" t="s">
        <v>4699</v>
      </c>
      <c r="AL2171" s="23" t="s">
        <v>10756</v>
      </c>
      <c r="AM2171" s="35">
        <v>42156</v>
      </c>
      <c r="AN2171" s="408">
        <f>IF($AA2171-data!$G$1=0,"　",IF(AK2171=0,"　",VLOOKUP($AK2171,data!$A$1:$H$264,8,FALSE)))</f>
        <v>0</v>
      </c>
      <c r="AO2171" s="35">
        <v>42185</v>
      </c>
      <c r="AP2171" s="134" t="s">
        <v>10747</v>
      </c>
      <c r="AQ2171" s="264" t="str">
        <f t="shared" si="171"/>
        <v/>
      </c>
    </row>
    <row r="2172" spans="1:115" s="74" customFormat="1" ht="24.75" customHeight="1" x14ac:dyDescent="0.15">
      <c r="A2172" s="297">
        <v>2169</v>
      </c>
      <c r="B2172" s="23" t="s">
        <v>8248</v>
      </c>
      <c r="C2172" s="24" t="s">
        <v>2344</v>
      </c>
      <c r="D2172" s="23"/>
      <c r="E2172" s="23"/>
      <c r="F2172" s="276"/>
      <c r="G2172" s="25"/>
      <c r="H2172" s="23"/>
      <c r="I2172" s="23"/>
      <c r="J2172" s="25"/>
      <c r="K2172" s="58"/>
      <c r="L2172" s="58"/>
      <c r="M2172" s="23"/>
      <c r="N2172" s="23"/>
      <c r="O2172" s="25"/>
      <c r="P2172" s="23"/>
      <c r="Q2172" s="25"/>
      <c r="R2172" s="58"/>
      <c r="S2172" s="23"/>
      <c r="T2172" s="23"/>
      <c r="U2172" s="25"/>
      <c r="V2172" s="23"/>
      <c r="W2172" s="25"/>
      <c r="X2172" s="58"/>
      <c r="Y2172" s="23"/>
      <c r="Z2172" s="23"/>
      <c r="AA2172" s="33"/>
      <c r="AB2172" s="295" t="str">
        <f t="shared" si="169"/>
        <v/>
      </c>
      <c r="AC2172" s="268"/>
      <c r="AD2172" s="23"/>
      <c r="AE2172" s="134"/>
      <c r="AF2172" s="26" t="str">
        <f t="shared" si="170"/>
        <v/>
      </c>
      <c r="AG2172" s="27"/>
      <c r="AH2172" s="168"/>
      <c r="AI2172" s="29" t="str">
        <f t="shared" si="167"/>
        <v/>
      </c>
      <c r="AJ2172" s="178" t="str">
        <f t="shared" si="168"/>
        <v/>
      </c>
      <c r="AK2172" s="23"/>
      <c r="AL2172" s="23"/>
      <c r="AM2172" s="35"/>
      <c r="AN2172" s="408" t="str">
        <f>IF($AA2172-data!$G$1=0,"　",IF(AK2172=0,"　",VLOOKUP($AK2172,data!$A$1:$H$264,8,FALSE)))</f>
        <v>　</v>
      </c>
      <c r="AO2172" s="35"/>
      <c r="AP2172" s="134"/>
      <c r="AQ2172" s="264" t="str">
        <f t="shared" si="171"/>
        <v/>
      </c>
    </row>
    <row r="2173" spans="1:115" s="149" customFormat="1" ht="24.75" customHeight="1" x14ac:dyDescent="0.15">
      <c r="A2173" s="297">
        <v>2170</v>
      </c>
      <c r="B2173" s="23" t="s">
        <v>8249</v>
      </c>
      <c r="C2173" s="24" t="s">
        <v>14366</v>
      </c>
      <c r="D2173" s="23" t="s">
        <v>4607</v>
      </c>
      <c r="E2173" s="23" t="s">
        <v>4413</v>
      </c>
      <c r="F2173" s="24" t="s">
        <v>13631</v>
      </c>
      <c r="G2173" s="25" t="s">
        <v>10583</v>
      </c>
      <c r="H2173" s="23" t="s">
        <v>10586</v>
      </c>
      <c r="I2173" s="23" t="s">
        <v>11165</v>
      </c>
      <c r="J2173" s="25" t="s">
        <v>10584</v>
      </c>
      <c r="K2173" s="58" t="s">
        <v>10579</v>
      </c>
      <c r="L2173" s="58"/>
      <c r="M2173" s="23" t="s">
        <v>10589</v>
      </c>
      <c r="N2173" s="25" t="s">
        <v>10581</v>
      </c>
      <c r="O2173" s="25" t="s">
        <v>10587</v>
      </c>
      <c r="P2173" s="23" t="s">
        <v>4609</v>
      </c>
      <c r="Q2173" s="25" t="s">
        <v>10564</v>
      </c>
      <c r="R2173" s="58" t="s">
        <v>10565</v>
      </c>
      <c r="S2173" s="23" t="s">
        <v>4612</v>
      </c>
      <c r="T2173" s="23" t="s">
        <v>10567</v>
      </c>
      <c r="U2173" s="25" t="s">
        <v>4614</v>
      </c>
      <c r="V2173" s="23" t="s">
        <v>10568</v>
      </c>
      <c r="W2173" s="25" t="s">
        <v>10569</v>
      </c>
      <c r="X2173" s="58" t="s">
        <v>10570</v>
      </c>
      <c r="Y2173" s="23" t="s">
        <v>10571</v>
      </c>
      <c r="Z2173" s="25" t="s">
        <v>10572</v>
      </c>
      <c r="AA2173" s="33">
        <v>5</v>
      </c>
      <c r="AB2173" s="295" t="str">
        <f t="shared" si="169"/>
        <v>年間</v>
      </c>
      <c r="AC2173" s="268"/>
      <c r="AD2173" s="110">
        <v>1</v>
      </c>
      <c r="AE2173" s="111">
        <v>15600</v>
      </c>
      <c r="AF2173" s="26">
        <f t="shared" si="170"/>
        <v>15600</v>
      </c>
      <c r="AG2173" s="27">
        <v>42125</v>
      </c>
      <c r="AH2173" s="168">
        <v>42156</v>
      </c>
      <c r="AI2173" s="29" t="str">
        <f t="shared" si="167"/>
        <v>～</v>
      </c>
      <c r="AJ2173" s="178">
        <f t="shared" si="168"/>
        <v>43982</v>
      </c>
      <c r="AK2173" s="23" t="s">
        <v>8252</v>
      </c>
      <c r="AL2173" s="23" t="s">
        <v>10573</v>
      </c>
      <c r="AM2173" s="114">
        <v>42156</v>
      </c>
      <c r="AN2173" s="408">
        <f>IF($AA2173-data!$G$1=0,"　",IF(AK2173=0,"　",VLOOKUP($AK2173,data!$A$1:$H$264,8,FALSE)))</f>
        <v>0</v>
      </c>
      <c r="AO2173" s="32">
        <v>42172</v>
      </c>
      <c r="AP2173" s="134" t="s">
        <v>8251</v>
      </c>
      <c r="AQ2173" s="264" t="str">
        <f t="shared" si="171"/>
        <v/>
      </c>
      <c r="AR2173" s="148"/>
      <c r="AS2173" s="148"/>
      <c r="AT2173" s="148"/>
      <c r="AU2173" s="148"/>
      <c r="AV2173" s="148"/>
      <c r="AW2173" s="148"/>
      <c r="AX2173" s="148"/>
      <c r="AY2173" s="148"/>
      <c r="AZ2173" s="148"/>
      <c r="BA2173" s="148"/>
      <c r="BB2173" s="148"/>
      <c r="BC2173" s="148"/>
      <c r="BD2173" s="148"/>
      <c r="BE2173" s="148"/>
      <c r="BF2173" s="148"/>
      <c r="BG2173" s="148"/>
      <c r="BH2173" s="148"/>
      <c r="BI2173" s="148"/>
      <c r="BJ2173" s="148"/>
      <c r="BK2173" s="148"/>
      <c r="BL2173" s="148"/>
      <c r="BM2173" s="148"/>
      <c r="BN2173" s="148"/>
      <c r="BO2173" s="148"/>
      <c r="BP2173" s="148"/>
      <c r="BQ2173" s="148"/>
      <c r="BR2173" s="148"/>
      <c r="BS2173" s="148"/>
      <c r="BT2173" s="148"/>
      <c r="BU2173" s="148"/>
      <c r="BV2173" s="148"/>
      <c r="BW2173" s="148"/>
      <c r="BX2173" s="148"/>
      <c r="BY2173" s="148"/>
      <c r="BZ2173" s="148"/>
      <c r="CA2173" s="148"/>
      <c r="CB2173" s="148"/>
      <c r="CC2173" s="148"/>
      <c r="CD2173" s="148"/>
      <c r="CE2173" s="148"/>
      <c r="CF2173" s="148"/>
      <c r="CG2173" s="148"/>
      <c r="CH2173" s="148"/>
      <c r="CI2173" s="148"/>
      <c r="CJ2173" s="148"/>
      <c r="CK2173" s="148"/>
      <c r="CL2173" s="148"/>
      <c r="CM2173" s="148"/>
      <c r="CN2173" s="148"/>
      <c r="CO2173" s="148"/>
      <c r="CP2173" s="148"/>
      <c r="CQ2173" s="148"/>
      <c r="CR2173" s="148"/>
      <c r="CS2173" s="148"/>
      <c r="CT2173" s="148"/>
      <c r="CU2173" s="148"/>
      <c r="CV2173" s="148"/>
      <c r="CW2173" s="148"/>
      <c r="CX2173" s="148"/>
      <c r="CY2173" s="148"/>
      <c r="CZ2173" s="148"/>
      <c r="DA2173" s="148"/>
      <c r="DB2173" s="148"/>
      <c r="DC2173" s="148"/>
      <c r="DD2173" s="148"/>
      <c r="DE2173" s="148"/>
      <c r="DF2173" s="148"/>
      <c r="DG2173" s="148"/>
      <c r="DH2173" s="148"/>
      <c r="DI2173" s="148"/>
      <c r="DJ2173" s="148"/>
      <c r="DK2173" s="148"/>
    </row>
    <row r="2174" spans="1:115" s="149" customFormat="1" ht="24.75" customHeight="1" x14ac:dyDescent="0.15">
      <c r="A2174" s="297">
        <v>2171</v>
      </c>
      <c r="B2174" s="23" t="s">
        <v>10559</v>
      </c>
      <c r="C2174" s="24" t="s">
        <v>14366</v>
      </c>
      <c r="D2174" s="23" t="s">
        <v>10560</v>
      </c>
      <c r="E2174" s="23" t="s">
        <v>30</v>
      </c>
      <c r="F2174" s="24" t="s">
        <v>13631</v>
      </c>
      <c r="G2174" s="25" t="s">
        <v>10576</v>
      </c>
      <c r="H2174" s="23" t="s">
        <v>10586</v>
      </c>
      <c r="I2174" s="23" t="s">
        <v>11165</v>
      </c>
      <c r="J2174" s="25" t="s">
        <v>10578</v>
      </c>
      <c r="K2174" s="58" t="s">
        <v>10585</v>
      </c>
      <c r="L2174" s="58"/>
      <c r="M2174" s="23" t="s">
        <v>10580</v>
      </c>
      <c r="N2174" s="25" t="s">
        <v>10581</v>
      </c>
      <c r="O2174" s="25" t="s">
        <v>10561</v>
      </c>
      <c r="P2174" s="23" t="s">
        <v>10562</v>
      </c>
      <c r="Q2174" s="25" t="s">
        <v>10564</v>
      </c>
      <c r="R2174" s="58" t="s">
        <v>10565</v>
      </c>
      <c r="S2174" s="23" t="s">
        <v>10566</v>
      </c>
      <c r="T2174" s="23" t="s">
        <v>10567</v>
      </c>
      <c r="U2174" s="25" t="s">
        <v>10563</v>
      </c>
      <c r="V2174" s="23" t="s">
        <v>10568</v>
      </c>
      <c r="W2174" s="25" t="s">
        <v>10569</v>
      </c>
      <c r="X2174" s="58" t="s">
        <v>10570</v>
      </c>
      <c r="Y2174" s="23" t="s">
        <v>10571</v>
      </c>
      <c r="Z2174" s="25" t="s">
        <v>10572</v>
      </c>
      <c r="AA2174" s="33">
        <v>5</v>
      </c>
      <c r="AB2174" s="295" t="str">
        <f t="shared" si="169"/>
        <v>年間</v>
      </c>
      <c r="AC2174" s="268"/>
      <c r="AD2174" s="110">
        <v>1</v>
      </c>
      <c r="AE2174" s="111">
        <v>15600</v>
      </c>
      <c r="AF2174" s="26">
        <f t="shared" si="170"/>
        <v>15600</v>
      </c>
      <c r="AG2174" s="27">
        <v>42125</v>
      </c>
      <c r="AH2174" s="168">
        <v>42156</v>
      </c>
      <c r="AI2174" s="29" t="str">
        <f t="shared" si="167"/>
        <v>～</v>
      </c>
      <c r="AJ2174" s="178">
        <f t="shared" si="168"/>
        <v>43982</v>
      </c>
      <c r="AK2174" s="23" t="s">
        <v>7333</v>
      </c>
      <c r="AL2174" s="23" t="s">
        <v>10574</v>
      </c>
      <c r="AM2174" s="114">
        <v>42156</v>
      </c>
      <c r="AN2174" s="408">
        <f>IF($AA2174-data!$G$1=0,"　",IF(AK2174=0,"　",VLOOKUP($AK2174,data!$A$1:$H$264,8,FALSE)))</f>
        <v>0</v>
      </c>
      <c r="AO2174" s="32">
        <v>42172</v>
      </c>
      <c r="AP2174" s="134" t="s">
        <v>10588</v>
      </c>
      <c r="AQ2174" s="264" t="str">
        <f t="shared" si="171"/>
        <v/>
      </c>
      <c r="AR2174" s="148"/>
      <c r="AS2174" s="148"/>
      <c r="AT2174" s="148"/>
      <c r="AU2174" s="148"/>
      <c r="AV2174" s="148"/>
      <c r="AW2174" s="148"/>
      <c r="AX2174" s="148"/>
      <c r="AY2174" s="148"/>
      <c r="AZ2174" s="148"/>
      <c r="BA2174" s="148"/>
      <c r="BB2174" s="148"/>
      <c r="BC2174" s="148"/>
      <c r="BD2174" s="148"/>
      <c r="BE2174" s="148"/>
      <c r="BF2174" s="148"/>
      <c r="BG2174" s="148"/>
      <c r="BH2174" s="148"/>
      <c r="BI2174" s="148"/>
      <c r="BJ2174" s="148"/>
      <c r="BK2174" s="148"/>
      <c r="BL2174" s="148"/>
      <c r="BM2174" s="148"/>
      <c r="BN2174" s="148"/>
      <c r="BO2174" s="148"/>
      <c r="BP2174" s="148"/>
      <c r="BQ2174" s="148"/>
      <c r="BR2174" s="148"/>
      <c r="BS2174" s="148"/>
      <c r="BT2174" s="148"/>
      <c r="BU2174" s="148"/>
      <c r="BV2174" s="148"/>
      <c r="BW2174" s="148"/>
      <c r="BX2174" s="148"/>
      <c r="BY2174" s="148"/>
      <c r="BZ2174" s="148"/>
      <c r="CA2174" s="148"/>
      <c r="CB2174" s="148"/>
      <c r="CC2174" s="148"/>
      <c r="CD2174" s="148"/>
      <c r="CE2174" s="148"/>
      <c r="CF2174" s="148"/>
      <c r="CG2174" s="148"/>
      <c r="CH2174" s="148"/>
      <c r="CI2174" s="148"/>
      <c r="CJ2174" s="148"/>
      <c r="CK2174" s="148"/>
      <c r="CL2174" s="148"/>
      <c r="CM2174" s="148"/>
      <c r="CN2174" s="148"/>
      <c r="CO2174" s="148"/>
      <c r="CP2174" s="148"/>
      <c r="CQ2174" s="148"/>
      <c r="CR2174" s="148"/>
      <c r="CS2174" s="148"/>
      <c r="CT2174" s="148"/>
      <c r="CU2174" s="148"/>
      <c r="CV2174" s="148"/>
      <c r="CW2174" s="148"/>
      <c r="CX2174" s="148"/>
      <c r="CY2174" s="148"/>
      <c r="CZ2174" s="148"/>
      <c r="DA2174" s="148"/>
      <c r="DB2174" s="148"/>
      <c r="DC2174" s="148"/>
      <c r="DD2174" s="148"/>
      <c r="DE2174" s="148"/>
      <c r="DF2174" s="148"/>
      <c r="DG2174" s="148"/>
      <c r="DH2174" s="148"/>
      <c r="DI2174" s="148"/>
      <c r="DJ2174" s="148"/>
      <c r="DK2174" s="148"/>
    </row>
    <row r="2175" spans="1:115" s="149" customFormat="1" ht="24.75" customHeight="1" x14ac:dyDescent="0.15">
      <c r="A2175" s="297">
        <v>2172</v>
      </c>
      <c r="B2175" s="23" t="s">
        <v>8250</v>
      </c>
      <c r="C2175" s="24" t="s">
        <v>14366</v>
      </c>
      <c r="D2175" s="23" t="s">
        <v>4607</v>
      </c>
      <c r="E2175" s="23" t="s">
        <v>4413</v>
      </c>
      <c r="F2175" s="24" t="s">
        <v>13631</v>
      </c>
      <c r="G2175" s="25" t="s">
        <v>10576</v>
      </c>
      <c r="H2175" s="23" t="s">
        <v>10577</v>
      </c>
      <c r="I2175" s="23" t="s">
        <v>11165</v>
      </c>
      <c r="J2175" s="25" t="s">
        <v>10584</v>
      </c>
      <c r="K2175" s="58" t="s">
        <v>10579</v>
      </c>
      <c r="L2175" s="58"/>
      <c r="M2175" s="23" t="s">
        <v>10589</v>
      </c>
      <c r="N2175" s="25" t="s">
        <v>10581</v>
      </c>
      <c r="O2175" s="25" t="s">
        <v>4608</v>
      </c>
      <c r="P2175" s="23" t="s">
        <v>4609</v>
      </c>
      <c r="Q2175" s="25" t="s">
        <v>10564</v>
      </c>
      <c r="R2175" s="58" t="s">
        <v>10565</v>
      </c>
      <c r="S2175" s="23" t="s">
        <v>10566</v>
      </c>
      <c r="T2175" s="23" t="s">
        <v>10567</v>
      </c>
      <c r="U2175" s="25" t="s">
        <v>4614</v>
      </c>
      <c r="V2175" s="23" t="s">
        <v>10568</v>
      </c>
      <c r="W2175" s="25" t="s">
        <v>10569</v>
      </c>
      <c r="X2175" s="58" t="s">
        <v>10570</v>
      </c>
      <c r="Y2175" s="23" t="s">
        <v>10571</v>
      </c>
      <c r="Z2175" s="25" t="s">
        <v>10572</v>
      </c>
      <c r="AA2175" s="33">
        <v>5</v>
      </c>
      <c r="AB2175" s="295" t="str">
        <f t="shared" si="169"/>
        <v>年間</v>
      </c>
      <c r="AC2175" s="268"/>
      <c r="AD2175" s="110">
        <v>1</v>
      </c>
      <c r="AE2175" s="111">
        <v>87000</v>
      </c>
      <c r="AF2175" s="26">
        <f t="shared" si="170"/>
        <v>87000</v>
      </c>
      <c r="AG2175" s="27">
        <v>42125</v>
      </c>
      <c r="AH2175" s="168">
        <v>42156</v>
      </c>
      <c r="AI2175" s="29" t="str">
        <f t="shared" si="167"/>
        <v>～</v>
      </c>
      <c r="AJ2175" s="178">
        <f t="shared" si="168"/>
        <v>43982</v>
      </c>
      <c r="AK2175" s="23" t="s">
        <v>7271</v>
      </c>
      <c r="AL2175" s="23" t="s">
        <v>10575</v>
      </c>
      <c r="AM2175" s="114">
        <v>42156</v>
      </c>
      <c r="AN2175" s="408" t="str">
        <f>IF($AA2175-data!$G$1=0,"　",IF(AK2175=0,"　",VLOOKUP($AK2175,data!$A$1:$H$264,8,FALSE)))</f>
        <v>消耗部品交換対象</v>
      </c>
      <c r="AO2175" s="32">
        <v>42172</v>
      </c>
      <c r="AP2175" s="134" t="s">
        <v>8251</v>
      </c>
      <c r="AQ2175" s="264">
        <f t="shared" si="171"/>
        <v>43221</v>
      </c>
      <c r="AR2175" s="148"/>
      <c r="AS2175" s="148"/>
      <c r="AT2175" s="148"/>
      <c r="AU2175" s="148"/>
      <c r="AV2175" s="148"/>
      <c r="AW2175" s="148"/>
      <c r="AX2175" s="148"/>
      <c r="AY2175" s="148"/>
      <c r="AZ2175" s="148"/>
      <c r="BA2175" s="148"/>
      <c r="BB2175" s="148"/>
      <c r="BC2175" s="148"/>
      <c r="BD2175" s="148"/>
      <c r="BE2175" s="148"/>
      <c r="BF2175" s="148"/>
      <c r="BG2175" s="148"/>
      <c r="BH2175" s="148"/>
      <c r="BI2175" s="148"/>
      <c r="BJ2175" s="148"/>
      <c r="BK2175" s="148"/>
      <c r="BL2175" s="148"/>
      <c r="BM2175" s="148"/>
      <c r="BN2175" s="148"/>
      <c r="BO2175" s="148"/>
      <c r="BP2175" s="148"/>
      <c r="BQ2175" s="148"/>
      <c r="BR2175" s="148"/>
      <c r="BS2175" s="148"/>
      <c r="BT2175" s="148"/>
      <c r="BU2175" s="148"/>
      <c r="BV2175" s="148"/>
      <c r="BW2175" s="148"/>
      <c r="BX2175" s="148"/>
      <c r="BY2175" s="148"/>
      <c r="BZ2175" s="148"/>
      <c r="CA2175" s="148"/>
      <c r="CB2175" s="148"/>
      <c r="CC2175" s="148"/>
      <c r="CD2175" s="148"/>
      <c r="CE2175" s="148"/>
      <c r="CF2175" s="148"/>
      <c r="CG2175" s="148"/>
      <c r="CH2175" s="148"/>
      <c r="CI2175" s="148"/>
      <c r="CJ2175" s="148"/>
      <c r="CK2175" s="148"/>
      <c r="CL2175" s="148"/>
      <c r="CM2175" s="148"/>
      <c r="CN2175" s="148"/>
      <c r="CO2175" s="148"/>
      <c r="CP2175" s="148"/>
      <c r="CQ2175" s="148"/>
      <c r="CR2175" s="148"/>
      <c r="CS2175" s="148"/>
      <c r="CT2175" s="148"/>
      <c r="CU2175" s="148"/>
      <c r="CV2175" s="148"/>
      <c r="CW2175" s="148"/>
      <c r="CX2175" s="148"/>
      <c r="CY2175" s="148"/>
      <c r="CZ2175" s="148"/>
      <c r="DA2175" s="148"/>
      <c r="DB2175" s="148"/>
      <c r="DC2175" s="148"/>
      <c r="DD2175" s="148"/>
      <c r="DE2175" s="148"/>
      <c r="DF2175" s="148"/>
      <c r="DG2175" s="148"/>
      <c r="DH2175" s="148"/>
      <c r="DI2175" s="148"/>
      <c r="DJ2175" s="148"/>
      <c r="DK2175" s="148"/>
    </row>
    <row r="2176" spans="1:115" ht="24.75" customHeight="1" x14ac:dyDescent="0.15">
      <c r="A2176" s="297">
        <v>2173</v>
      </c>
      <c r="B2176" s="23" t="s">
        <v>8281</v>
      </c>
      <c r="C2176" s="24" t="s">
        <v>14379</v>
      </c>
      <c r="D2176" s="23" t="s">
        <v>10233</v>
      </c>
      <c r="E2176" s="23" t="s">
        <v>1915</v>
      </c>
      <c r="F2176" s="24" t="s">
        <v>10234</v>
      </c>
      <c r="G2176" s="25" t="s">
        <v>10225</v>
      </c>
      <c r="H2176" s="23" t="s">
        <v>10227</v>
      </c>
      <c r="I2176" s="23" t="s">
        <v>11134</v>
      </c>
      <c r="J2176" s="25" t="s">
        <v>11133</v>
      </c>
      <c r="K2176" s="58"/>
      <c r="L2176" s="58"/>
      <c r="M2176" s="23" t="s">
        <v>10230</v>
      </c>
      <c r="N2176" s="23" t="s">
        <v>10232</v>
      </c>
      <c r="O2176" s="25" t="s">
        <v>10213</v>
      </c>
      <c r="P2176" s="23" t="s">
        <v>10206</v>
      </c>
      <c r="Q2176" s="25" t="s">
        <v>10207</v>
      </c>
      <c r="R2176" s="58" t="s">
        <v>10208</v>
      </c>
      <c r="S2176" s="23" t="s">
        <v>10210</v>
      </c>
      <c r="T2176" s="23" t="s">
        <v>10212</v>
      </c>
      <c r="U2176" s="25" t="s">
        <v>10214</v>
      </c>
      <c r="V2176" s="23" t="s">
        <v>10216</v>
      </c>
      <c r="W2176" s="25" t="s">
        <v>10217</v>
      </c>
      <c r="X2176" s="58" t="s">
        <v>10218</v>
      </c>
      <c r="Y2176" s="23" t="s">
        <v>10220</v>
      </c>
      <c r="Z2176" s="23" t="s">
        <v>10222</v>
      </c>
      <c r="AA2176" s="33">
        <v>5</v>
      </c>
      <c r="AB2176" s="295" t="str">
        <f t="shared" si="169"/>
        <v>年間</v>
      </c>
      <c r="AC2176" s="268"/>
      <c r="AD2176" s="23">
        <v>1</v>
      </c>
      <c r="AE2176" s="134">
        <v>94200</v>
      </c>
      <c r="AF2176" s="26">
        <f t="shared" si="170"/>
        <v>94200</v>
      </c>
      <c r="AG2176" s="27">
        <v>42156</v>
      </c>
      <c r="AH2176" s="168">
        <v>42156</v>
      </c>
      <c r="AI2176" s="29" t="str">
        <f t="shared" si="167"/>
        <v>～</v>
      </c>
      <c r="AJ2176" s="178">
        <f t="shared" si="168"/>
        <v>43982</v>
      </c>
      <c r="AK2176" s="23" t="s">
        <v>8288</v>
      </c>
      <c r="AL2176" s="23" t="s">
        <v>10223</v>
      </c>
      <c r="AM2176" s="35">
        <v>42156</v>
      </c>
      <c r="AN2176" s="408" t="str">
        <f>IF($AA2176-data!$G$1=0,"　",IF(AK2176=0,"　",VLOOKUP($AK2176,data!$A$1:$H$264,8,FALSE)))</f>
        <v>消耗部品交換対象</v>
      </c>
      <c r="AO2176" s="35">
        <v>42167</v>
      </c>
      <c r="AP2176" s="197" t="s">
        <v>8295</v>
      </c>
      <c r="AQ2176" s="264">
        <f t="shared" si="171"/>
        <v>43221</v>
      </c>
    </row>
    <row r="2177" spans="1:43" ht="24.75" customHeight="1" x14ac:dyDescent="0.15">
      <c r="A2177" s="297">
        <v>2174</v>
      </c>
      <c r="B2177" s="23" t="s">
        <v>8282</v>
      </c>
      <c r="C2177" s="24" t="s">
        <v>14379</v>
      </c>
      <c r="D2177" s="23" t="s">
        <v>10233</v>
      </c>
      <c r="E2177" s="23" t="s">
        <v>1915</v>
      </c>
      <c r="F2177" s="24" t="s">
        <v>10234</v>
      </c>
      <c r="G2177" s="25" t="s">
        <v>10224</v>
      </c>
      <c r="H2177" s="23" t="s">
        <v>10226</v>
      </c>
      <c r="I2177" s="23" t="s">
        <v>11134</v>
      </c>
      <c r="J2177" s="25" t="s">
        <v>10228</v>
      </c>
      <c r="K2177" s="58"/>
      <c r="L2177" s="58"/>
      <c r="M2177" s="23" t="s">
        <v>10229</v>
      </c>
      <c r="N2177" s="23" t="s">
        <v>10231</v>
      </c>
      <c r="O2177" s="25" t="s">
        <v>10213</v>
      </c>
      <c r="P2177" s="23" t="s">
        <v>10205</v>
      </c>
      <c r="Q2177" s="25" t="s">
        <v>10207</v>
      </c>
      <c r="R2177" s="58" t="s">
        <v>10208</v>
      </c>
      <c r="S2177" s="23" t="s">
        <v>10209</v>
      </c>
      <c r="T2177" s="23" t="s">
        <v>10211</v>
      </c>
      <c r="U2177" s="25" t="s">
        <v>10214</v>
      </c>
      <c r="V2177" s="23" t="s">
        <v>10215</v>
      </c>
      <c r="W2177" s="25" t="s">
        <v>10217</v>
      </c>
      <c r="X2177" s="58" t="s">
        <v>10218</v>
      </c>
      <c r="Y2177" s="23" t="s">
        <v>10219</v>
      </c>
      <c r="Z2177" s="23" t="s">
        <v>10221</v>
      </c>
      <c r="AA2177" s="33">
        <v>5</v>
      </c>
      <c r="AB2177" s="295" t="str">
        <f t="shared" si="169"/>
        <v>年間</v>
      </c>
      <c r="AC2177" s="268"/>
      <c r="AD2177" s="23">
        <v>1</v>
      </c>
      <c r="AE2177" s="134">
        <v>41400</v>
      </c>
      <c r="AF2177" s="26">
        <f t="shared" si="170"/>
        <v>41400</v>
      </c>
      <c r="AG2177" s="27">
        <v>42156</v>
      </c>
      <c r="AH2177" s="168">
        <v>42156</v>
      </c>
      <c r="AI2177" s="29" t="str">
        <f t="shared" si="167"/>
        <v>～</v>
      </c>
      <c r="AJ2177" s="178">
        <f t="shared" si="168"/>
        <v>43982</v>
      </c>
      <c r="AK2177" s="23" t="s">
        <v>8289</v>
      </c>
      <c r="AL2177" s="23" t="s">
        <v>10236</v>
      </c>
      <c r="AM2177" s="35">
        <v>42156</v>
      </c>
      <c r="AN2177" s="408">
        <f>IF($AA2177-data!$G$1=0,"　",IF(AK2177=0,"　",VLOOKUP($AK2177,data!$A$1:$H$264,8,FALSE)))</f>
        <v>0</v>
      </c>
      <c r="AO2177" s="35">
        <v>42167</v>
      </c>
      <c r="AP2177" s="197" t="s">
        <v>8296</v>
      </c>
      <c r="AQ2177" s="264" t="str">
        <f t="shared" si="171"/>
        <v/>
      </c>
    </row>
    <row r="2178" spans="1:43" ht="24.75" customHeight="1" x14ac:dyDescent="0.15">
      <c r="A2178" s="297">
        <v>2175</v>
      </c>
      <c r="B2178" s="23" t="s">
        <v>8282</v>
      </c>
      <c r="C2178" s="24" t="s">
        <v>14379</v>
      </c>
      <c r="D2178" s="23" t="s">
        <v>10233</v>
      </c>
      <c r="E2178" s="23" t="s">
        <v>1915</v>
      </c>
      <c r="F2178" s="24" t="s">
        <v>10234</v>
      </c>
      <c r="G2178" s="25" t="s">
        <v>10224</v>
      </c>
      <c r="H2178" s="23" t="s">
        <v>10226</v>
      </c>
      <c r="I2178" s="23" t="s">
        <v>11134</v>
      </c>
      <c r="J2178" s="25" t="s">
        <v>10228</v>
      </c>
      <c r="K2178" s="58"/>
      <c r="L2178" s="58"/>
      <c r="M2178" s="23" t="s">
        <v>10229</v>
      </c>
      <c r="N2178" s="23" t="s">
        <v>10231</v>
      </c>
      <c r="O2178" s="25" t="s">
        <v>10213</v>
      </c>
      <c r="P2178" s="23" t="s">
        <v>10205</v>
      </c>
      <c r="Q2178" s="25" t="s">
        <v>10207</v>
      </c>
      <c r="R2178" s="58" t="s">
        <v>10208</v>
      </c>
      <c r="S2178" s="23" t="s">
        <v>10209</v>
      </c>
      <c r="T2178" s="23" t="s">
        <v>10211</v>
      </c>
      <c r="U2178" s="25" t="s">
        <v>10214</v>
      </c>
      <c r="V2178" s="23" t="s">
        <v>10215</v>
      </c>
      <c r="W2178" s="25" t="s">
        <v>10217</v>
      </c>
      <c r="X2178" s="58" t="s">
        <v>10218</v>
      </c>
      <c r="Y2178" s="23" t="s">
        <v>10219</v>
      </c>
      <c r="Z2178" s="23" t="s">
        <v>10221</v>
      </c>
      <c r="AA2178" s="33">
        <v>5</v>
      </c>
      <c r="AB2178" s="295" t="str">
        <f t="shared" si="169"/>
        <v>年間</v>
      </c>
      <c r="AC2178" s="268"/>
      <c r="AD2178" s="23">
        <v>1</v>
      </c>
      <c r="AE2178" s="134">
        <v>41400</v>
      </c>
      <c r="AF2178" s="26">
        <f t="shared" si="170"/>
        <v>41400</v>
      </c>
      <c r="AG2178" s="27">
        <v>42156</v>
      </c>
      <c r="AH2178" s="168">
        <v>42156</v>
      </c>
      <c r="AI2178" s="29" t="str">
        <f t="shared" si="167"/>
        <v>～</v>
      </c>
      <c r="AJ2178" s="178">
        <f t="shared" si="168"/>
        <v>43982</v>
      </c>
      <c r="AK2178" s="23" t="s">
        <v>10235</v>
      </c>
      <c r="AL2178" s="23" t="s">
        <v>10237</v>
      </c>
      <c r="AM2178" s="35">
        <v>42156</v>
      </c>
      <c r="AN2178" s="408">
        <f>IF($AA2178-data!$G$1=0,"　",IF(AK2178=0,"　",VLOOKUP($AK2178,data!$A$1:$H$264,8,FALSE)))</f>
        <v>0</v>
      </c>
      <c r="AO2178" s="35">
        <v>42167</v>
      </c>
      <c r="AP2178" s="197" t="s">
        <v>8296</v>
      </c>
      <c r="AQ2178" s="264" t="str">
        <f t="shared" si="171"/>
        <v/>
      </c>
    </row>
    <row r="2179" spans="1:43" ht="24.75" customHeight="1" x14ac:dyDescent="0.15">
      <c r="A2179" s="297">
        <v>2176</v>
      </c>
      <c r="B2179" s="23" t="s">
        <v>8282</v>
      </c>
      <c r="C2179" s="24" t="s">
        <v>14379</v>
      </c>
      <c r="D2179" s="23" t="s">
        <v>10233</v>
      </c>
      <c r="E2179" s="23" t="s">
        <v>1915</v>
      </c>
      <c r="F2179" s="24" t="s">
        <v>10234</v>
      </c>
      <c r="G2179" s="25" t="s">
        <v>10224</v>
      </c>
      <c r="H2179" s="23" t="s">
        <v>10226</v>
      </c>
      <c r="I2179" s="23" t="s">
        <v>11134</v>
      </c>
      <c r="J2179" s="25" t="s">
        <v>10228</v>
      </c>
      <c r="K2179" s="58"/>
      <c r="L2179" s="58"/>
      <c r="M2179" s="23" t="s">
        <v>10229</v>
      </c>
      <c r="N2179" s="23" t="s">
        <v>10231</v>
      </c>
      <c r="O2179" s="25" t="s">
        <v>10213</v>
      </c>
      <c r="P2179" s="23" t="s">
        <v>10205</v>
      </c>
      <c r="Q2179" s="25" t="s">
        <v>10207</v>
      </c>
      <c r="R2179" s="58" t="s">
        <v>10208</v>
      </c>
      <c r="S2179" s="23" t="s">
        <v>10209</v>
      </c>
      <c r="T2179" s="23" t="s">
        <v>10211</v>
      </c>
      <c r="U2179" s="25" t="s">
        <v>10214</v>
      </c>
      <c r="V2179" s="23" t="s">
        <v>10215</v>
      </c>
      <c r="W2179" s="25" t="s">
        <v>10217</v>
      </c>
      <c r="X2179" s="58" t="s">
        <v>10218</v>
      </c>
      <c r="Y2179" s="23" t="s">
        <v>10219</v>
      </c>
      <c r="Z2179" s="23" t="s">
        <v>10221</v>
      </c>
      <c r="AA2179" s="33">
        <v>5</v>
      </c>
      <c r="AB2179" s="295" t="str">
        <f t="shared" si="169"/>
        <v>年間</v>
      </c>
      <c r="AC2179" s="268"/>
      <c r="AD2179" s="23">
        <v>1</v>
      </c>
      <c r="AE2179" s="134">
        <v>41400</v>
      </c>
      <c r="AF2179" s="26">
        <f t="shared" si="170"/>
        <v>41400</v>
      </c>
      <c r="AG2179" s="27">
        <v>42156</v>
      </c>
      <c r="AH2179" s="168">
        <v>42156</v>
      </c>
      <c r="AI2179" s="29" t="str">
        <f t="shared" si="167"/>
        <v>～</v>
      </c>
      <c r="AJ2179" s="178">
        <f t="shared" si="168"/>
        <v>43982</v>
      </c>
      <c r="AK2179" s="23" t="s">
        <v>10235</v>
      </c>
      <c r="AL2179" s="23" t="s">
        <v>10238</v>
      </c>
      <c r="AM2179" s="35">
        <v>42156</v>
      </c>
      <c r="AN2179" s="408">
        <f>IF($AA2179-data!$G$1=0,"　",IF(AK2179=0,"　",VLOOKUP($AK2179,data!$A$1:$H$264,8,FALSE)))</f>
        <v>0</v>
      </c>
      <c r="AO2179" s="35">
        <v>42167</v>
      </c>
      <c r="AP2179" s="197" t="s">
        <v>8296</v>
      </c>
      <c r="AQ2179" s="264" t="str">
        <f t="shared" si="171"/>
        <v/>
      </c>
    </row>
    <row r="2180" spans="1:43" ht="24.75" customHeight="1" x14ac:dyDescent="0.15">
      <c r="A2180" s="297">
        <v>2177</v>
      </c>
      <c r="B2180" s="23" t="s">
        <v>8282</v>
      </c>
      <c r="C2180" s="24" t="s">
        <v>14379</v>
      </c>
      <c r="D2180" s="23" t="s">
        <v>10233</v>
      </c>
      <c r="E2180" s="23" t="s">
        <v>1915</v>
      </c>
      <c r="F2180" s="24" t="s">
        <v>10234</v>
      </c>
      <c r="G2180" s="25" t="s">
        <v>10224</v>
      </c>
      <c r="H2180" s="23" t="s">
        <v>10226</v>
      </c>
      <c r="I2180" s="23" t="s">
        <v>11134</v>
      </c>
      <c r="J2180" s="25" t="s">
        <v>10228</v>
      </c>
      <c r="K2180" s="58"/>
      <c r="L2180" s="58"/>
      <c r="M2180" s="23" t="s">
        <v>10229</v>
      </c>
      <c r="N2180" s="23" t="s">
        <v>10231</v>
      </c>
      <c r="O2180" s="25" t="s">
        <v>10213</v>
      </c>
      <c r="P2180" s="23" t="s">
        <v>10205</v>
      </c>
      <c r="Q2180" s="25" t="s">
        <v>10207</v>
      </c>
      <c r="R2180" s="58" t="s">
        <v>10208</v>
      </c>
      <c r="S2180" s="23" t="s">
        <v>10209</v>
      </c>
      <c r="T2180" s="23" t="s">
        <v>10211</v>
      </c>
      <c r="U2180" s="25" t="s">
        <v>10214</v>
      </c>
      <c r="V2180" s="23" t="s">
        <v>10215</v>
      </c>
      <c r="W2180" s="25" t="s">
        <v>10217</v>
      </c>
      <c r="X2180" s="58" t="s">
        <v>10218</v>
      </c>
      <c r="Y2180" s="23" t="s">
        <v>10219</v>
      </c>
      <c r="Z2180" s="23" t="s">
        <v>10221</v>
      </c>
      <c r="AA2180" s="33">
        <v>5</v>
      </c>
      <c r="AB2180" s="295" t="str">
        <f t="shared" si="169"/>
        <v>年間</v>
      </c>
      <c r="AC2180" s="268"/>
      <c r="AD2180" s="23">
        <v>1</v>
      </c>
      <c r="AE2180" s="134">
        <v>41400</v>
      </c>
      <c r="AF2180" s="26">
        <f t="shared" si="170"/>
        <v>41400</v>
      </c>
      <c r="AG2180" s="27">
        <v>42156</v>
      </c>
      <c r="AH2180" s="168">
        <v>42156</v>
      </c>
      <c r="AI2180" s="29" t="str">
        <f t="shared" ref="AI2180:AI2243" si="172">IF(ISBLANK($AH2180),"","～")</f>
        <v>～</v>
      </c>
      <c r="AJ2180" s="178">
        <f t="shared" ref="AJ2180:AJ2243" si="173">IF(ISBLANK($AH2180),"",DATE(YEAR($AH2180)+$AA2180,MONTH($AH2180),DAY($AH2180)-1))</f>
        <v>43982</v>
      </c>
      <c r="AK2180" s="23" t="s">
        <v>10235</v>
      </c>
      <c r="AL2180" s="23" t="s">
        <v>10239</v>
      </c>
      <c r="AM2180" s="35">
        <v>42156</v>
      </c>
      <c r="AN2180" s="408">
        <f>IF($AA2180-data!$G$1=0,"　",IF(AK2180=0,"　",VLOOKUP($AK2180,data!$A$1:$H$264,8,FALSE)))</f>
        <v>0</v>
      </c>
      <c r="AO2180" s="35">
        <v>42167</v>
      </c>
      <c r="AP2180" s="197" t="s">
        <v>8296</v>
      </c>
      <c r="AQ2180" s="264" t="str">
        <f t="shared" si="171"/>
        <v/>
      </c>
    </row>
    <row r="2181" spans="1:43" ht="24.75" customHeight="1" x14ac:dyDescent="0.15">
      <c r="A2181" s="297">
        <v>2178</v>
      </c>
      <c r="B2181" s="23" t="s">
        <v>8282</v>
      </c>
      <c r="C2181" s="24" t="s">
        <v>14379</v>
      </c>
      <c r="D2181" s="23" t="s">
        <v>10233</v>
      </c>
      <c r="E2181" s="23" t="s">
        <v>1915</v>
      </c>
      <c r="F2181" s="24" t="s">
        <v>10234</v>
      </c>
      <c r="G2181" s="25" t="s">
        <v>10224</v>
      </c>
      <c r="H2181" s="23" t="s">
        <v>10226</v>
      </c>
      <c r="I2181" s="23" t="s">
        <v>11134</v>
      </c>
      <c r="J2181" s="25" t="s">
        <v>10228</v>
      </c>
      <c r="K2181" s="58"/>
      <c r="L2181" s="58"/>
      <c r="M2181" s="23" t="s">
        <v>10229</v>
      </c>
      <c r="N2181" s="23" t="s">
        <v>10231</v>
      </c>
      <c r="O2181" s="25" t="s">
        <v>10213</v>
      </c>
      <c r="P2181" s="23" t="s">
        <v>10205</v>
      </c>
      <c r="Q2181" s="25" t="s">
        <v>10207</v>
      </c>
      <c r="R2181" s="58" t="s">
        <v>10208</v>
      </c>
      <c r="S2181" s="23" t="s">
        <v>10209</v>
      </c>
      <c r="T2181" s="23" t="s">
        <v>10211</v>
      </c>
      <c r="U2181" s="25" t="s">
        <v>10214</v>
      </c>
      <c r="V2181" s="23" t="s">
        <v>10215</v>
      </c>
      <c r="W2181" s="25" t="s">
        <v>10217</v>
      </c>
      <c r="X2181" s="58" t="s">
        <v>10218</v>
      </c>
      <c r="Y2181" s="23" t="s">
        <v>10219</v>
      </c>
      <c r="Z2181" s="23" t="s">
        <v>10221</v>
      </c>
      <c r="AA2181" s="33">
        <v>5</v>
      </c>
      <c r="AB2181" s="295" t="str">
        <f t="shared" ref="AB2181:AB2244" si="174">IF(ISBLANK($AA2181),"","年間")</f>
        <v>年間</v>
      </c>
      <c r="AC2181" s="268"/>
      <c r="AD2181" s="23">
        <v>1</v>
      </c>
      <c r="AE2181" s="134">
        <v>41400</v>
      </c>
      <c r="AF2181" s="26">
        <f t="shared" ref="AF2181:AF2244" si="175">IF(ISBLANK($AE2181),"",$AE2181*$AD2181)</f>
        <v>41400</v>
      </c>
      <c r="AG2181" s="27">
        <v>42156</v>
      </c>
      <c r="AH2181" s="168">
        <v>42156</v>
      </c>
      <c r="AI2181" s="29" t="str">
        <f t="shared" si="172"/>
        <v>～</v>
      </c>
      <c r="AJ2181" s="178">
        <f t="shared" si="173"/>
        <v>43982</v>
      </c>
      <c r="AK2181" s="23" t="s">
        <v>10235</v>
      </c>
      <c r="AL2181" s="23" t="s">
        <v>10240</v>
      </c>
      <c r="AM2181" s="35">
        <v>42156</v>
      </c>
      <c r="AN2181" s="408">
        <f>IF($AA2181-data!$G$1=0,"　",IF(AK2181=0,"　",VLOOKUP($AK2181,data!$A$1:$H$264,8,FALSE)))</f>
        <v>0</v>
      </c>
      <c r="AO2181" s="35">
        <v>42167</v>
      </c>
      <c r="AP2181" s="197" t="s">
        <v>8296</v>
      </c>
      <c r="AQ2181" s="264" t="str">
        <f t="shared" ref="AQ2181:AQ2244" si="176">IF(COUNTIF($AN2181,"*消耗部品交換対象*"),IF(ISBLANK($AH2181),"契約期間 未入力",EDATE($AH2181,35)),"")</f>
        <v/>
      </c>
    </row>
    <row r="2182" spans="1:43" ht="24.75" customHeight="1" x14ac:dyDescent="0.15">
      <c r="A2182" s="297">
        <v>2179</v>
      </c>
      <c r="B2182" s="23" t="s">
        <v>8283</v>
      </c>
      <c r="C2182" s="24" t="s">
        <v>14379</v>
      </c>
      <c r="D2182" s="23" t="s">
        <v>10233</v>
      </c>
      <c r="E2182" s="23" t="s">
        <v>1915</v>
      </c>
      <c r="F2182" s="24" t="s">
        <v>10234</v>
      </c>
      <c r="G2182" s="25" t="s">
        <v>10224</v>
      </c>
      <c r="H2182" s="23" t="s">
        <v>10226</v>
      </c>
      <c r="I2182" s="23" t="s">
        <v>11134</v>
      </c>
      <c r="J2182" s="25" t="s">
        <v>10228</v>
      </c>
      <c r="K2182" s="58"/>
      <c r="L2182" s="58"/>
      <c r="M2182" s="23" t="s">
        <v>10229</v>
      </c>
      <c r="N2182" s="23" t="s">
        <v>10231</v>
      </c>
      <c r="O2182" s="25" t="s">
        <v>10213</v>
      </c>
      <c r="P2182" s="23" t="s">
        <v>10205</v>
      </c>
      <c r="Q2182" s="25" t="s">
        <v>10207</v>
      </c>
      <c r="R2182" s="58" t="s">
        <v>10208</v>
      </c>
      <c r="S2182" s="23" t="s">
        <v>10209</v>
      </c>
      <c r="T2182" s="23" t="s">
        <v>10211</v>
      </c>
      <c r="U2182" s="25" t="s">
        <v>10214</v>
      </c>
      <c r="V2182" s="23" t="s">
        <v>10215</v>
      </c>
      <c r="W2182" s="25" t="s">
        <v>10217</v>
      </c>
      <c r="X2182" s="58" t="s">
        <v>10218</v>
      </c>
      <c r="Y2182" s="23" t="s">
        <v>10219</v>
      </c>
      <c r="Z2182" s="23" t="s">
        <v>10221</v>
      </c>
      <c r="AA2182" s="33">
        <v>5</v>
      </c>
      <c r="AB2182" s="295" t="str">
        <f t="shared" si="174"/>
        <v>年間</v>
      </c>
      <c r="AC2182" s="268"/>
      <c r="AD2182" s="23">
        <v>1</v>
      </c>
      <c r="AE2182" s="134">
        <v>65400</v>
      </c>
      <c r="AF2182" s="26">
        <f t="shared" si="175"/>
        <v>65400</v>
      </c>
      <c r="AG2182" s="27">
        <v>42156</v>
      </c>
      <c r="AH2182" s="168">
        <v>42156</v>
      </c>
      <c r="AI2182" s="29" t="str">
        <f t="shared" si="172"/>
        <v>～</v>
      </c>
      <c r="AJ2182" s="178">
        <f t="shared" si="173"/>
        <v>43982</v>
      </c>
      <c r="AK2182" s="23" t="s">
        <v>8290</v>
      </c>
      <c r="AL2182" s="23" t="s">
        <v>10241</v>
      </c>
      <c r="AM2182" s="35">
        <v>42156</v>
      </c>
      <c r="AN2182" s="408" t="str">
        <f>IF($AA2182-data!$G$1=0,"　",IF(AK2182=0,"　",VLOOKUP($AK2182,data!$A$1:$H$264,8,FALSE)))</f>
        <v>消耗部品交換対象</v>
      </c>
      <c r="AO2182" s="35">
        <v>42167</v>
      </c>
      <c r="AP2182" s="197" t="s">
        <v>8297</v>
      </c>
      <c r="AQ2182" s="264">
        <f t="shared" si="176"/>
        <v>43221</v>
      </c>
    </row>
    <row r="2183" spans="1:43" ht="24.75" customHeight="1" x14ac:dyDescent="0.15">
      <c r="A2183" s="297">
        <v>2180</v>
      </c>
      <c r="B2183" s="23" t="s">
        <v>8284</v>
      </c>
      <c r="C2183" s="24" t="s">
        <v>14379</v>
      </c>
      <c r="D2183" s="23" t="s">
        <v>10233</v>
      </c>
      <c r="E2183" s="23" t="s">
        <v>1915</v>
      </c>
      <c r="F2183" s="24" t="s">
        <v>10234</v>
      </c>
      <c r="G2183" s="25" t="s">
        <v>10224</v>
      </c>
      <c r="H2183" s="23" t="s">
        <v>10226</v>
      </c>
      <c r="I2183" s="23" t="s">
        <v>11134</v>
      </c>
      <c r="J2183" s="25" t="s">
        <v>10228</v>
      </c>
      <c r="K2183" s="58"/>
      <c r="L2183" s="58"/>
      <c r="M2183" s="23" t="s">
        <v>10229</v>
      </c>
      <c r="N2183" s="23" t="s">
        <v>10231</v>
      </c>
      <c r="O2183" s="25" t="s">
        <v>10213</v>
      </c>
      <c r="P2183" s="23" t="s">
        <v>10205</v>
      </c>
      <c r="Q2183" s="25" t="s">
        <v>10207</v>
      </c>
      <c r="R2183" s="58" t="s">
        <v>10208</v>
      </c>
      <c r="S2183" s="23" t="s">
        <v>10209</v>
      </c>
      <c r="T2183" s="23" t="s">
        <v>10211</v>
      </c>
      <c r="U2183" s="25" t="s">
        <v>10214</v>
      </c>
      <c r="V2183" s="23" t="s">
        <v>10215</v>
      </c>
      <c r="W2183" s="25" t="s">
        <v>10217</v>
      </c>
      <c r="X2183" s="58" t="s">
        <v>10218</v>
      </c>
      <c r="Y2183" s="23" t="s">
        <v>10219</v>
      </c>
      <c r="Z2183" s="23" t="s">
        <v>10221</v>
      </c>
      <c r="AA2183" s="33">
        <v>5</v>
      </c>
      <c r="AB2183" s="295" t="str">
        <f t="shared" si="174"/>
        <v>年間</v>
      </c>
      <c r="AC2183" s="268"/>
      <c r="AD2183" s="23">
        <v>1</v>
      </c>
      <c r="AE2183" s="134">
        <v>57600</v>
      </c>
      <c r="AF2183" s="26">
        <f t="shared" si="175"/>
        <v>57600</v>
      </c>
      <c r="AG2183" s="27">
        <v>42156</v>
      </c>
      <c r="AH2183" s="168">
        <v>42156</v>
      </c>
      <c r="AI2183" s="29" t="str">
        <f t="shared" si="172"/>
        <v>～</v>
      </c>
      <c r="AJ2183" s="178">
        <f t="shared" si="173"/>
        <v>43982</v>
      </c>
      <c r="AK2183" s="23" t="s">
        <v>8291</v>
      </c>
      <c r="AL2183" s="23" t="s">
        <v>15360</v>
      </c>
      <c r="AM2183" s="35">
        <v>42156</v>
      </c>
      <c r="AN2183" s="408">
        <f>IF($AA2183-data!$G$1=0,"　",IF(AK2183=0,"　",VLOOKUP($AK2183,data!$A$1:$H$264,8,FALSE)))</f>
        <v>0</v>
      </c>
      <c r="AO2183" s="35">
        <v>42167</v>
      </c>
      <c r="AP2183" s="197" t="s">
        <v>8298</v>
      </c>
      <c r="AQ2183" s="264" t="str">
        <f t="shared" si="176"/>
        <v/>
      </c>
    </row>
    <row r="2184" spans="1:43" ht="24.75" customHeight="1" x14ac:dyDescent="0.15">
      <c r="A2184" s="297">
        <v>2181</v>
      </c>
      <c r="B2184" s="23" t="s">
        <v>8285</v>
      </c>
      <c r="C2184" s="24" t="s">
        <v>14379</v>
      </c>
      <c r="D2184" s="23" t="s">
        <v>10233</v>
      </c>
      <c r="E2184" s="23" t="s">
        <v>1915</v>
      </c>
      <c r="F2184" s="24" t="s">
        <v>10234</v>
      </c>
      <c r="G2184" s="25" t="s">
        <v>10224</v>
      </c>
      <c r="H2184" s="23" t="s">
        <v>10226</v>
      </c>
      <c r="I2184" s="23" t="s">
        <v>11134</v>
      </c>
      <c r="J2184" s="25" t="s">
        <v>10228</v>
      </c>
      <c r="K2184" s="58"/>
      <c r="L2184" s="58"/>
      <c r="M2184" s="23" t="s">
        <v>10229</v>
      </c>
      <c r="N2184" s="23" t="s">
        <v>10231</v>
      </c>
      <c r="O2184" s="25" t="s">
        <v>10213</v>
      </c>
      <c r="P2184" s="23" t="s">
        <v>10205</v>
      </c>
      <c r="Q2184" s="25" t="s">
        <v>10207</v>
      </c>
      <c r="R2184" s="58" t="s">
        <v>10208</v>
      </c>
      <c r="S2184" s="23" t="s">
        <v>10209</v>
      </c>
      <c r="T2184" s="23" t="s">
        <v>10211</v>
      </c>
      <c r="U2184" s="25" t="s">
        <v>10214</v>
      </c>
      <c r="V2184" s="23" t="s">
        <v>10215</v>
      </c>
      <c r="W2184" s="25" t="s">
        <v>10217</v>
      </c>
      <c r="X2184" s="58" t="s">
        <v>10218</v>
      </c>
      <c r="Y2184" s="23" t="s">
        <v>10219</v>
      </c>
      <c r="Z2184" s="23" t="s">
        <v>10221</v>
      </c>
      <c r="AA2184" s="33">
        <v>5</v>
      </c>
      <c r="AB2184" s="295" t="str">
        <f t="shared" si="174"/>
        <v>年間</v>
      </c>
      <c r="AC2184" s="268"/>
      <c r="AD2184" s="23">
        <v>1</v>
      </c>
      <c r="AE2184" s="134">
        <v>100200</v>
      </c>
      <c r="AF2184" s="26">
        <f t="shared" si="175"/>
        <v>100200</v>
      </c>
      <c r="AG2184" s="27">
        <v>42156</v>
      </c>
      <c r="AH2184" s="168">
        <v>42156</v>
      </c>
      <c r="AI2184" s="29" t="str">
        <f t="shared" si="172"/>
        <v>～</v>
      </c>
      <c r="AJ2184" s="178">
        <f t="shared" si="173"/>
        <v>43982</v>
      </c>
      <c r="AK2184" s="23" t="s">
        <v>8292</v>
      </c>
      <c r="AL2184" s="23" t="s">
        <v>15361</v>
      </c>
      <c r="AM2184" s="35">
        <v>42156</v>
      </c>
      <c r="AN2184" s="408" t="str">
        <f>IF($AA2184-data!$G$1=0,"　",IF(AK2184=0,"　",VLOOKUP($AK2184,data!$A$1:$H$264,8,FALSE)))</f>
        <v>消耗部品交換対象</v>
      </c>
      <c r="AO2184" s="35">
        <v>42167</v>
      </c>
      <c r="AP2184" s="197" t="s">
        <v>8299</v>
      </c>
      <c r="AQ2184" s="264">
        <f t="shared" si="176"/>
        <v>43221</v>
      </c>
    </row>
    <row r="2185" spans="1:43" ht="24.75" customHeight="1" x14ac:dyDescent="0.15">
      <c r="A2185" s="297">
        <v>2182</v>
      </c>
      <c r="B2185" s="23" t="s">
        <v>8286</v>
      </c>
      <c r="C2185" s="24" t="s">
        <v>14379</v>
      </c>
      <c r="D2185" s="23" t="s">
        <v>10233</v>
      </c>
      <c r="E2185" s="23" t="s">
        <v>1915</v>
      </c>
      <c r="F2185" s="24" t="s">
        <v>10234</v>
      </c>
      <c r="G2185" s="25" t="s">
        <v>10224</v>
      </c>
      <c r="H2185" s="23" t="s">
        <v>10226</v>
      </c>
      <c r="I2185" s="23" t="s">
        <v>11134</v>
      </c>
      <c r="J2185" s="25" t="s">
        <v>10228</v>
      </c>
      <c r="K2185" s="58"/>
      <c r="L2185" s="58"/>
      <c r="M2185" s="23" t="s">
        <v>10229</v>
      </c>
      <c r="N2185" s="23" t="s">
        <v>10231</v>
      </c>
      <c r="O2185" s="25" t="s">
        <v>10213</v>
      </c>
      <c r="P2185" s="23" t="s">
        <v>10205</v>
      </c>
      <c r="Q2185" s="25" t="s">
        <v>10207</v>
      </c>
      <c r="R2185" s="58" t="s">
        <v>10208</v>
      </c>
      <c r="S2185" s="23" t="s">
        <v>10209</v>
      </c>
      <c r="T2185" s="23" t="s">
        <v>10211</v>
      </c>
      <c r="U2185" s="25" t="s">
        <v>10214</v>
      </c>
      <c r="V2185" s="23" t="s">
        <v>10215</v>
      </c>
      <c r="W2185" s="25" t="s">
        <v>10217</v>
      </c>
      <c r="X2185" s="58" t="s">
        <v>10218</v>
      </c>
      <c r="Y2185" s="23" t="s">
        <v>10219</v>
      </c>
      <c r="Z2185" s="23" t="s">
        <v>10221</v>
      </c>
      <c r="AA2185" s="33">
        <v>5</v>
      </c>
      <c r="AB2185" s="295" t="str">
        <f t="shared" si="174"/>
        <v>年間</v>
      </c>
      <c r="AC2185" s="268"/>
      <c r="AD2185" s="23">
        <v>1</v>
      </c>
      <c r="AE2185" s="134">
        <v>52800</v>
      </c>
      <c r="AF2185" s="26">
        <f t="shared" si="175"/>
        <v>52800</v>
      </c>
      <c r="AG2185" s="27">
        <v>42156</v>
      </c>
      <c r="AH2185" s="168">
        <v>42156</v>
      </c>
      <c r="AI2185" s="29" t="str">
        <f t="shared" si="172"/>
        <v>～</v>
      </c>
      <c r="AJ2185" s="178">
        <f t="shared" si="173"/>
        <v>43982</v>
      </c>
      <c r="AK2185" s="23" t="s">
        <v>8293</v>
      </c>
      <c r="AL2185" s="23" t="s">
        <v>15362</v>
      </c>
      <c r="AM2185" s="35">
        <v>42156</v>
      </c>
      <c r="AN2185" s="408">
        <f>IF($AA2185-data!$G$1=0,"　",IF(AK2185=0,"　",VLOOKUP($AK2185,data!$A$1:$H$264,8,FALSE)))</f>
        <v>0</v>
      </c>
      <c r="AO2185" s="35">
        <v>42167</v>
      </c>
      <c r="AP2185" s="197" t="s">
        <v>8300</v>
      </c>
      <c r="AQ2185" s="264" t="str">
        <f t="shared" si="176"/>
        <v/>
      </c>
    </row>
    <row r="2186" spans="1:43" ht="24.75" customHeight="1" x14ac:dyDescent="0.15">
      <c r="A2186" s="297">
        <v>2183</v>
      </c>
      <c r="B2186" s="23" t="s">
        <v>8287</v>
      </c>
      <c r="C2186" s="24" t="s">
        <v>14379</v>
      </c>
      <c r="D2186" s="23" t="s">
        <v>10233</v>
      </c>
      <c r="E2186" s="23" t="s">
        <v>1915</v>
      </c>
      <c r="F2186" s="24" t="s">
        <v>10234</v>
      </c>
      <c r="G2186" s="25" t="s">
        <v>10224</v>
      </c>
      <c r="H2186" s="23" t="s">
        <v>10226</v>
      </c>
      <c r="I2186" s="23" t="s">
        <v>11134</v>
      </c>
      <c r="J2186" s="25" t="s">
        <v>10228</v>
      </c>
      <c r="K2186" s="58"/>
      <c r="L2186" s="58"/>
      <c r="M2186" s="23" t="s">
        <v>10229</v>
      </c>
      <c r="N2186" s="23" t="s">
        <v>10231</v>
      </c>
      <c r="O2186" s="25" t="s">
        <v>10213</v>
      </c>
      <c r="P2186" s="23" t="s">
        <v>10205</v>
      </c>
      <c r="Q2186" s="25" t="s">
        <v>10207</v>
      </c>
      <c r="R2186" s="58" t="s">
        <v>10208</v>
      </c>
      <c r="S2186" s="23" t="s">
        <v>10209</v>
      </c>
      <c r="T2186" s="23" t="s">
        <v>10211</v>
      </c>
      <c r="U2186" s="25" t="s">
        <v>10214</v>
      </c>
      <c r="V2186" s="23" t="s">
        <v>10215</v>
      </c>
      <c r="W2186" s="25" t="s">
        <v>10217</v>
      </c>
      <c r="X2186" s="58" t="s">
        <v>10218</v>
      </c>
      <c r="Y2186" s="23" t="s">
        <v>10219</v>
      </c>
      <c r="Z2186" s="23" t="s">
        <v>10221</v>
      </c>
      <c r="AA2186" s="33">
        <v>5</v>
      </c>
      <c r="AB2186" s="295" t="str">
        <f t="shared" si="174"/>
        <v>年間</v>
      </c>
      <c r="AC2186" s="268"/>
      <c r="AD2186" s="23">
        <v>1</v>
      </c>
      <c r="AE2186" s="134">
        <v>307800</v>
      </c>
      <c r="AF2186" s="26">
        <f t="shared" si="175"/>
        <v>307800</v>
      </c>
      <c r="AG2186" s="27">
        <v>42156</v>
      </c>
      <c r="AH2186" s="168">
        <v>42156</v>
      </c>
      <c r="AI2186" s="29" t="str">
        <f t="shared" si="172"/>
        <v>～</v>
      </c>
      <c r="AJ2186" s="178">
        <f t="shared" si="173"/>
        <v>43982</v>
      </c>
      <c r="AK2186" s="23" t="s">
        <v>8294</v>
      </c>
      <c r="AL2186" s="23" t="s">
        <v>15363</v>
      </c>
      <c r="AM2186" s="35">
        <v>42156</v>
      </c>
      <c r="AN2186" s="408" t="str">
        <f>IF($AA2186-data!$G$1=0,"　",IF(AK2186=0,"　",VLOOKUP($AK2186,data!$A$1:$H$264,8,FALSE)))</f>
        <v>消耗部品交換対象</v>
      </c>
      <c r="AO2186" s="35">
        <v>42167</v>
      </c>
      <c r="AP2186" s="197" t="s">
        <v>8301</v>
      </c>
      <c r="AQ2186" s="264">
        <f t="shared" si="176"/>
        <v>43221</v>
      </c>
    </row>
    <row r="2187" spans="1:43" ht="25.5" customHeight="1" x14ac:dyDescent="0.15">
      <c r="A2187" s="297">
        <v>2184</v>
      </c>
      <c r="B2187" s="23" t="s">
        <v>8316</v>
      </c>
      <c r="C2187" s="24" t="s">
        <v>14359</v>
      </c>
      <c r="D2187" s="23" t="s">
        <v>8315</v>
      </c>
      <c r="E2187" s="23" t="s">
        <v>1653</v>
      </c>
      <c r="F2187" s="24" t="s">
        <v>8317</v>
      </c>
      <c r="G2187" s="25" t="s">
        <v>10541</v>
      </c>
      <c r="H2187" s="23" t="s">
        <v>10536</v>
      </c>
      <c r="I2187" s="23" t="s">
        <v>11117</v>
      </c>
      <c r="J2187" s="25" t="s">
        <v>10537</v>
      </c>
      <c r="K2187" s="58" t="s">
        <v>10538</v>
      </c>
      <c r="L2187" s="58"/>
      <c r="M2187" s="23" t="s">
        <v>10539</v>
      </c>
      <c r="N2187" s="23" t="s">
        <v>10540</v>
      </c>
      <c r="O2187" s="25" t="s">
        <v>10549</v>
      </c>
      <c r="P2187" s="23" t="s">
        <v>10551</v>
      </c>
      <c r="Q2187" s="25" t="s">
        <v>10553</v>
      </c>
      <c r="R2187" s="58" t="s">
        <v>10555</v>
      </c>
      <c r="S2187" s="23" t="s">
        <v>10557</v>
      </c>
      <c r="T2187" s="23" t="s">
        <v>10558</v>
      </c>
      <c r="U2187" s="25" t="s">
        <v>10542</v>
      </c>
      <c r="V2187" s="23" t="s">
        <v>10543</v>
      </c>
      <c r="W2187" s="25" t="s">
        <v>10544</v>
      </c>
      <c r="X2187" s="58" t="s">
        <v>10546</v>
      </c>
      <c r="Y2187" s="23" t="s">
        <v>10547</v>
      </c>
      <c r="Z2187" s="23" t="s">
        <v>10548</v>
      </c>
      <c r="AA2187" s="33">
        <v>5</v>
      </c>
      <c r="AB2187" s="295" t="str">
        <f t="shared" si="174"/>
        <v>年間</v>
      </c>
      <c r="AC2187" s="268"/>
      <c r="AD2187" s="23">
        <v>1</v>
      </c>
      <c r="AE2187" s="134">
        <v>25800</v>
      </c>
      <c r="AF2187" s="26">
        <f t="shared" si="175"/>
        <v>25800</v>
      </c>
      <c r="AG2187" s="27">
        <v>42156</v>
      </c>
      <c r="AH2187" s="168">
        <v>42217</v>
      </c>
      <c r="AI2187" s="29" t="str">
        <f t="shared" si="172"/>
        <v>～</v>
      </c>
      <c r="AJ2187" s="178">
        <f t="shared" si="173"/>
        <v>44043</v>
      </c>
      <c r="AK2187" s="23" t="s">
        <v>8318</v>
      </c>
      <c r="AL2187" s="23" t="s">
        <v>10946</v>
      </c>
      <c r="AM2187" s="35">
        <v>42217</v>
      </c>
      <c r="AN2187" s="408">
        <f>IF($AA2187-data!$G$1=0,"　",IF(AK2187=0,"　",VLOOKUP($AK2187,data!$A$1:$H$264,8,FALSE)))</f>
        <v>0</v>
      </c>
      <c r="AO2187" s="35">
        <v>42201</v>
      </c>
      <c r="AP2187" s="134" t="s">
        <v>10530</v>
      </c>
      <c r="AQ2187" s="264" t="str">
        <f t="shared" si="176"/>
        <v/>
      </c>
    </row>
    <row r="2188" spans="1:43" ht="25.5" customHeight="1" x14ac:dyDescent="0.15">
      <c r="A2188" s="297">
        <v>2185</v>
      </c>
      <c r="B2188" s="23" t="s">
        <v>8316</v>
      </c>
      <c r="C2188" s="24" t="s">
        <v>14359</v>
      </c>
      <c r="D2188" s="23" t="s">
        <v>8315</v>
      </c>
      <c r="E2188" s="23" t="s">
        <v>1653</v>
      </c>
      <c r="F2188" s="24" t="s">
        <v>8317</v>
      </c>
      <c r="G2188" s="25" t="s">
        <v>10541</v>
      </c>
      <c r="H2188" s="23" t="s">
        <v>10536</v>
      </c>
      <c r="I2188" s="23" t="s">
        <v>11117</v>
      </c>
      <c r="J2188" s="25" t="s">
        <v>10537</v>
      </c>
      <c r="K2188" s="58" t="s">
        <v>10538</v>
      </c>
      <c r="L2188" s="58"/>
      <c r="M2188" s="23" t="s">
        <v>10539</v>
      </c>
      <c r="N2188" s="23" t="s">
        <v>10540</v>
      </c>
      <c r="O2188" s="25" t="s">
        <v>10549</v>
      </c>
      <c r="P2188" s="23" t="s">
        <v>10551</v>
      </c>
      <c r="Q2188" s="25" t="s">
        <v>10553</v>
      </c>
      <c r="R2188" s="58" t="s">
        <v>10555</v>
      </c>
      <c r="S2188" s="23" t="s">
        <v>10557</v>
      </c>
      <c r="T2188" s="23" t="s">
        <v>10558</v>
      </c>
      <c r="U2188" s="25" t="s">
        <v>10542</v>
      </c>
      <c r="V2188" s="23" t="s">
        <v>10543</v>
      </c>
      <c r="W2188" s="25" t="s">
        <v>10544</v>
      </c>
      <c r="X2188" s="58" t="s">
        <v>10546</v>
      </c>
      <c r="Y2188" s="23" t="s">
        <v>10547</v>
      </c>
      <c r="Z2188" s="23" t="s">
        <v>10548</v>
      </c>
      <c r="AA2188" s="33">
        <v>5</v>
      </c>
      <c r="AB2188" s="295" t="str">
        <f t="shared" si="174"/>
        <v>年間</v>
      </c>
      <c r="AC2188" s="268"/>
      <c r="AD2188" s="23">
        <v>1</v>
      </c>
      <c r="AE2188" s="134">
        <v>25800</v>
      </c>
      <c r="AF2188" s="26">
        <f t="shared" si="175"/>
        <v>25800</v>
      </c>
      <c r="AG2188" s="27">
        <v>42156</v>
      </c>
      <c r="AH2188" s="168">
        <v>42217</v>
      </c>
      <c r="AI2188" s="29" t="str">
        <f t="shared" si="172"/>
        <v>～</v>
      </c>
      <c r="AJ2188" s="178">
        <f t="shared" si="173"/>
        <v>44043</v>
      </c>
      <c r="AK2188" s="23" t="s">
        <v>7800</v>
      </c>
      <c r="AL2188" s="23" t="s">
        <v>10947</v>
      </c>
      <c r="AM2188" s="35">
        <v>42217</v>
      </c>
      <c r="AN2188" s="408">
        <f>IF($AA2188-data!$G$1=0,"　",IF(AK2188=0,"　",VLOOKUP($AK2188,data!$A$1:$H$264,8,FALSE)))</f>
        <v>0</v>
      </c>
      <c r="AO2188" s="35">
        <v>42201</v>
      </c>
      <c r="AP2188" s="134" t="s">
        <v>10530</v>
      </c>
      <c r="AQ2188" s="264" t="str">
        <f t="shared" si="176"/>
        <v/>
      </c>
    </row>
    <row r="2189" spans="1:43" ht="25.5" customHeight="1" x14ac:dyDescent="0.15">
      <c r="A2189" s="297">
        <v>2186</v>
      </c>
      <c r="B2189" s="23" t="s">
        <v>8316</v>
      </c>
      <c r="C2189" s="24" t="s">
        <v>14359</v>
      </c>
      <c r="D2189" s="23" t="s">
        <v>8315</v>
      </c>
      <c r="E2189" s="23" t="s">
        <v>1653</v>
      </c>
      <c r="F2189" s="24" t="s">
        <v>8317</v>
      </c>
      <c r="G2189" s="25" t="s">
        <v>10541</v>
      </c>
      <c r="H2189" s="23" t="s">
        <v>10536</v>
      </c>
      <c r="I2189" s="23" t="s">
        <v>11117</v>
      </c>
      <c r="J2189" s="25" t="s">
        <v>10537</v>
      </c>
      <c r="K2189" s="58" t="s">
        <v>10538</v>
      </c>
      <c r="L2189" s="58"/>
      <c r="M2189" s="23" t="s">
        <v>10539</v>
      </c>
      <c r="N2189" s="23" t="s">
        <v>10540</v>
      </c>
      <c r="O2189" s="25" t="s">
        <v>10549</v>
      </c>
      <c r="P2189" s="23" t="s">
        <v>10551</v>
      </c>
      <c r="Q2189" s="25" t="s">
        <v>10553</v>
      </c>
      <c r="R2189" s="58" t="s">
        <v>10555</v>
      </c>
      <c r="S2189" s="23" t="s">
        <v>10557</v>
      </c>
      <c r="T2189" s="23" t="s">
        <v>10558</v>
      </c>
      <c r="U2189" s="25" t="s">
        <v>10542</v>
      </c>
      <c r="V2189" s="23" t="s">
        <v>10543</v>
      </c>
      <c r="W2189" s="25" t="s">
        <v>10544</v>
      </c>
      <c r="X2189" s="58" t="s">
        <v>10546</v>
      </c>
      <c r="Y2189" s="23" t="s">
        <v>10547</v>
      </c>
      <c r="Z2189" s="23" t="s">
        <v>10548</v>
      </c>
      <c r="AA2189" s="33">
        <v>5</v>
      </c>
      <c r="AB2189" s="295" t="str">
        <f t="shared" si="174"/>
        <v>年間</v>
      </c>
      <c r="AC2189" s="268"/>
      <c r="AD2189" s="23">
        <v>1</v>
      </c>
      <c r="AE2189" s="134">
        <v>25800</v>
      </c>
      <c r="AF2189" s="26">
        <f t="shared" si="175"/>
        <v>25800</v>
      </c>
      <c r="AG2189" s="27">
        <v>42156</v>
      </c>
      <c r="AH2189" s="168">
        <v>42217</v>
      </c>
      <c r="AI2189" s="29" t="str">
        <f t="shared" si="172"/>
        <v>～</v>
      </c>
      <c r="AJ2189" s="178">
        <f t="shared" si="173"/>
        <v>44043</v>
      </c>
      <c r="AK2189" s="23" t="s">
        <v>7800</v>
      </c>
      <c r="AL2189" s="23" t="s">
        <v>10948</v>
      </c>
      <c r="AM2189" s="35">
        <v>42217</v>
      </c>
      <c r="AN2189" s="408">
        <f>IF($AA2189-data!$G$1=0,"　",IF(AK2189=0,"　",VLOOKUP($AK2189,data!$A$1:$H$264,8,FALSE)))</f>
        <v>0</v>
      </c>
      <c r="AO2189" s="35">
        <v>42201</v>
      </c>
      <c r="AP2189" s="134" t="s">
        <v>10530</v>
      </c>
      <c r="AQ2189" s="264" t="str">
        <f t="shared" si="176"/>
        <v/>
      </c>
    </row>
    <row r="2190" spans="1:43" ht="25.5" customHeight="1" x14ac:dyDescent="0.15">
      <c r="A2190" s="297">
        <v>2187</v>
      </c>
      <c r="B2190" s="23" t="s">
        <v>8316</v>
      </c>
      <c r="C2190" s="24" t="s">
        <v>14359</v>
      </c>
      <c r="D2190" s="23" t="s">
        <v>8315</v>
      </c>
      <c r="E2190" s="23" t="s">
        <v>1653</v>
      </c>
      <c r="F2190" s="24" t="s">
        <v>8317</v>
      </c>
      <c r="G2190" s="25" t="s">
        <v>10541</v>
      </c>
      <c r="H2190" s="23" t="s">
        <v>10536</v>
      </c>
      <c r="I2190" s="23" t="s">
        <v>11117</v>
      </c>
      <c r="J2190" s="25" t="s">
        <v>10537</v>
      </c>
      <c r="K2190" s="58" t="s">
        <v>10538</v>
      </c>
      <c r="L2190" s="58"/>
      <c r="M2190" s="23" t="s">
        <v>10539</v>
      </c>
      <c r="N2190" s="23" t="s">
        <v>10540</v>
      </c>
      <c r="O2190" s="25" t="s">
        <v>10549</v>
      </c>
      <c r="P2190" s="23" t="s">
        <v>10551</v>
      </c>
      <c r="Q2190" s="25" t="s">
        <v>10553</v>
      </c>
      <c r="R2190" s="58" t="s">
        <v>10555</v>
      </c>
      <c r="S2190" s="23" t="s">
        <v>10557</v>
      </c>
      <c r="T2190" s="23" t="s">
        <v>10558</v>
      </c>
      <c r="U2190" s="25" t="s">
        <v>10542</v>
      </c>
      <c r="V2190" s="23" t="s">
        <v>10543</v>
      </c>
      <c r="W2190" s="25" t="s">
        <v>10544</v>
      </c>
      <c r="X2190" s="58" t="s">
        <v>10546</v>
      </c>
      <c r="Y2190" s="23" t="s">
        <v>10547</v>
      </c>
      <c r="Z2190" s="23" t="s">
        <v>10548</v>
      </c>
      <c r="AA2190" s="33">
        <v>5</v>
      </c>
      <c r="AB2190" s="295" t="str">
        <f t="shared" si="174"/>
        <v>年間</v>
      </c>
      <c r="AC2190" s="268"/>
      <c r="AD2190" s="23">
        <v>1</v>
      </c>
      <c r="AE2190" s="134">
        <v>25800</v>
      </c>
      <c r="AF2190" s="26">
        <f t="shared" si="175"/>
        <v>25800</v>
      </c>
      <c r="AG2190" s="27">
        <v>42156</v>
      </c>
      <c r="AH2190" s="168">
        <v>42217</v>
      </c>
      <c r="AI2190" s="29" t="str">
        <f t="shared" si="172"/>
        <v>～</v>
      </c>
      <c r="AJ2190" s="178">
        <f t="shared" si="173"/>
        <v>44043</v>
      </c>
      <c r="AK2190" s="23" t="s">
        <v>7800</v>
      </c>
      <c r="AL2190" s="23" t="s">
        <v>10949</v>
      </c>
      <c r="AM2190" s="35">
        <v>42217</v>
      </c>
      <c r="AN2190" s="408">
        <f>IF($AA2190-data!$G$1=0,"　",IF(AK2190=0,"　",VLOOKUP($AK2190,data!$A$1:$H$264,8,FALSE)))</f>
        <v>0</v>
      </c>
      <c r="AO2190" s="35">
        <v>42201</v>
      </c>
      <c r="AP2190" s="134" t="s">
        <v>10530</v>
      </c>
      <c r="AQ2190" s="264" t="str">
        <f t="shared" si="176"/>
        <v/>
      </c>
    </row>
    <row r="2191" spans="1:43" ht="25.5" customHeight="1" x14ac:dyDescent="0.15">
      <c r="A2191" s="297">
        <v>2188</v>
      </c>
      <c r="B2191" s="23" t="s">
        <v>8316</v>
      </c>
      <c r="C2191" s="24" t="s">
        <v>14359</v>
      </c>
      <c r="D2191" s="23" t="s">
        <v>8315</v>
      </c>
      <c r="E2191" s="23" t="s">
        <v>1653</v>
      </c>
      <c r="F2191" s="24" t="s">
        <v>8317</v>
      </c>
      <c r="G2191" s="25" t="s">
        <v>10541</v>
      </c>
      <c r="H2191" s="23" t="s">
        <v>10536</v>
      </c>
      <c r="I2191" s="23" t="s">
        <v>11117</v>
      </c>
      <c r="J2191" s="25" t="s">
        <v>10537</v>
      </c>
      <c r="K2191" s="58" t="s">
        <v>10538</v>
      </c>
      <c r="L2191" s="58"/>
      <c r="M2191" s="23" t="s">
        <v>10539</v>
      </c>
      <c r="N2191" s="23" t="s">
        <v>10540</v>
      </c>
      <c r="O2191" s="25" t="s">
        <v>10549</v>
      </c>
      <c r="P2191" s="23" t="s">
        <v>10551</v>
      </c>
      <c r="Q2191" s="25" t="s">
        <v>10553</v>
      </c>
      <c r="R2191" s="58" t="s">
        <v>10555</v>
      </c>
      <c r="S2191" s="23" t="s">
        <v>10557</v>
      </c>
      <c r="T2191" s="23" t="s">
        <v>10558</v>
      </c>
      <c r="U2191" s="25" t="s">
        <v>10542</v>
      </c>
      <c r="V2191" s="23" t="s">
        <v>10543</v>
      </c>
      <c r="W2191" s="25" t="s">
        <v>10544</v>
      </c>
      <c r="X2191" s="58" t="s">
        <v>10546</v>
      </c>
      <c r="Y2191" s="23" t="s">
        <v>10547</v>
      </c>
      <c r="Z2191" s="23" t="s">
        <v>10548</v>
      </c>
      <c r="AA2191" s="33">
        <v>5</v>
      </c>
      <c r="AB2191" s="295" t="str">
        <f t="shared" si="174"/>
        <v>年間</v>
      </c>
      <c r="AC2191" s="268"/>
      <c r="AD2191" s="23">
        <v>1</v>
      </c>
      <c r="AE2191" s="134">
        <v>25800</v>
      </c>
      <c r="AF2191" s="26">
        <f t="shared" si="175"/>
        <v>25800</v>
      </c>
      <c r="AG2191" s="27">
        <v>42156</v>
      </c>
      <c r="AH2191" s="168">
        <v>42217</v>
      </c>
      <c r="AI2191" s="29" t="str">
        <f t="shared" si="172"/>
        <v>～</v>
      </c>
      <c r="AJ2191" s="178">
        <f t="shared" si="173"/>
        <v>44043</v>
      </c>
      <c r="AK2191" s="23" t="s">
        <v>7800</v>
      </c>
      <c r="AL2191" s="23" t="s">
        <v>10950</v>
      </c>
      <c r="AM2191" s="35">
        <v>42217</v>
      </c>
      <c r="AN2191" s="408">
        <f>IF($AA2191-data!$G$1=0,"　",IF(AK2191=0,"　",VLOOKUP($AK2191,data!$A$1:$H$264,8,FALSE)))</f>
        <v>0</v>
      </c>
      <c r="AO2191" s="35">
        <v>42201</v>
      </c>
      <c r="AP2191" s="134" t="s">
        <v>10530</v>
      </c>
      <c r="AQ2191" s="264" t="str">
        <f t="shared" si="176"/>
        <v/>
      </c>
    </row>
    <row r="2192" spans="1:43" ht="25.5" customHeight="1" x14ac:dyDescent="0.15">
      <c r="A2192" s="297">
        <v>2189</v>
      </c>
      <c r="B2192" s="23" t="s">
        <v>8316</v>
      </c>
      <c r="C2192" s="24" t="s">
        <v>14359</v>
      </c>
      <c r="D2192" s="23" t="s">
        <v>8315</v>
      </c>
      <c r="E2192" s="23" t="s">
        <v>1653</v>
      </c>
      <c r="F2192" s="24" t="s">
        <v>8317</v>
      </c>
      <c r="G2192" s="25" t="s">
        <v>10541</v>
      </c>
      <c r="H2192" s="23" t="s">
        <v>10536</v>
      </c>
      <c r="I2192" s="23" t="s">
        <v>11117</v>
      </c>
      <c r="J2192" s="25" t="s">
        <v>10537</v>
      </c>
      <c r="K2192" s="58" t="s">
        <v>10538</v>
      </c>
      <c r="L2192" s="58"/>
      <c r="M2192" s="23" t="s">
        <v>10539</v>
      </c>
      <c r="N2192" s="23" t="s">
        <v>10540</v>
      </c>
      <c r="O2192" s="25" t="s">
        <v>10549</v>
      </c>
      <c r="P2192" s="23" t="s">
        <v>10551</v>
      </c>
      <c r="Q2192" s="25" t="s">
        <v>10553</v>
      </c>
      <c r="R2192" s="58" t="s">
        <v>10555</v>
      </c>
      <c r="S2192" s="23" t="s">
        <v>10557</v>
      </c>
      <c r="T2192" s="23" t="s">
        <v>10558</v>
      </c>
      <c r="U2192" s="25" t="s">
        <v>10542</v>
      </c>
      <c r="V2192" s="23" t="s">
        <v>10543</v>
      </c>
      <c r="W2192" s="25" t="s">
        <v>10544</v>
      </c>
      <c r="X2192" s="58" t="s">
        <v>10546</v>
      </c>
      <c r="Y2192" s="23" t="s">
        <v>10547</v>
      </c>
      <c r="Z2192" s="23" t="s">
        <v>10548</v>
      </c>
      <c r="AA2192" s="33">
        <v>5</v>
      </c>
      <c r="AB2192" s="295" t="str">
        <f t="shared" si="174"/>
        <v>年間</v>
      </c>
      <c r="AC2192" s="268"/>
      <c r="AD2192" s="23">
        <v>1</v>
      </c>
      <c r="AE2192" s="134">
        <v>25800</v>
      </c>
      <c r="AF2192" s="26">
        <f t="shared" si="175"/>
        <v>25800</v>
      </c>
      <c r="AG2192" s="27">
        <v>42156</v>
      </c>
      <c r="AH2192" s="168">
        <v>42217</v>
      </c>
      <c r="AI2192" s="29" t="str">
        <f t="shared" si="172"/>
        <v>～</v>
      </c>
      <c r="AJ2192" s="178">
        <f t="shared" si="173"/>
        <v>44043</v>
      </c>
      <c r="AK2192" s="23" t="s">
        <v>7800</v>
      </c>
      <c r="AL2192" s="23" t="s">
        <v>10951</v>
      </c>
      <c r="AM2192" s="35">
        <v>42217</v>
      </c>
      <c r="AN2192" s="408">
        <f>IF($AA2192-data!$G$1=0,"　",IF(AK2192=0,"　",VLOOKUP($AK2192,data!$A$1:$H$264,8,FALSE)))</f>
        <v>0</v>
      </c>
      <c r="AO2192" s="35">
        <v>42201</v>
      </c>
      <c r="AP2192" s="134" t="s">
        <v>10530</v>
      </c>
      <c r="AQ2192" s="264" t="str">
        <f t="shared" si="176"/>
        <v/>
      </c>
    </row>
    <row r="2193" spans="1:43" ht="25.5" customHeight="1" x14ac:dyDescent="0.15">
      <c r="A2193" s="297">
        <v>2190</v>
      </c>
      <c r="B2193" s="23" t="s">
        <v>8316</v>
      </c>
      <c r="C2193" s="24" t="s">
        <v>14359</v>
      </c>
      <c r="D2193" s="23" t="s">
        <v>8315</v>
      </c>
      <c r="E2193" s="23" t="s">
        <v>1653</v>
      </c>
      <c r="F2193" s="24" t="s">
        <v>8317</v>
      </c>
      <c r="G2193" s="25" t="s">
        <v>10541</v>
      </c>
      <c r="H2193" s="23" t="s">
        <v>10536</v>
      </c>
      <c r="I2193" s="23" t="s">
        <v>11117</v>
      </c>
      <c r="J2193" s="25" t="s">
        <v>10537</v>
      </c>
      <c r="K2193" s="58" t="s">
        <v>10538</v>
      </c>
      <c r="L2193" s="58"/>
      <c r="M2193" s="23" t="s">
        <v>10539</v>
      </c>
      <c r="N2193" s="23" t="s">
        <v>10540</v>
      </c>
      <c r="O2193" s="25" t="s">
        <v>10549</v>
      </c>
      <c r="P2193" s="23" t="s">
        <v>10551</v>
      </c>
      <c r="Q2193" s="25" t="s">
        <v>10553</v>
      </c>
      <c r="R2193" s="58" t="s">
        <v>10555</v>
      </c>
      <c r="S2193" s="23" t="s">
        <v>10557</v>
      </c>
      <c r="T2193" s="23" t="s">
        <v>10558</v>
      </c>
      <c r="U2193" s="25" t="s">
        <v>10542</v>
      </c>
      <c r="V2193" s="23" t="s">
        <v>10543</v>
      </c>
      <c r="W2193" s="25" t="s">
        <v>10544</v>
      </c>
      <c r="X2193" s="58" t="s">
        <v>10546</v>
      </c>
      <c r="Y2193" s="23" t="s">
        <v>10547</v>
      </c>
      <c r="Z2193" s="23" t="s">
        <v>10548</v>
      </c>
      <c r="AA2193" s="33">
        <v>5</v>
      </c>
      <c r="AB2193" s="295" t="str">
        <f t="shared" si="174"/>
        <v>年間</v>
      </c>
      <c r="AC2193" s="268"/>
      <c r="AD2193" s="23">
        <v>1</v>
      </c>
      <c r="AE2193" s="134">
        <v>25800</v>
      </c>
      <c r="AF2193" s="26">
        <f t="shared" si="175"/>
        <v>25800</v>
      </c>
      <c r="AG2193" s="27">
        <v>42156</v>
      </c>
      <c r="AH2193" s="168">
        <v>42217</v>
      </c>
      <c r="AI2193" s="29" t="str">
        <f t="shared" si="172"/>
        <v>～</v>
      </c>
      <c r="AJ2193" s="178">
        <f t="shared" si="173"/>
        <v>44043</v>
      </c>
      <c r="AK2193" s="23" t="s">
        <v>7800</v>
      </c>
      <c r="AL2193" s="23" t="s">
        <v>10952</v>
      </c>
      <c r="AM2193" s="35">
        <v>42217</v>
      </c>
      <c r="AN2193" s="408">
        <f>IF($AA2193-data!$G$1=0,"　",IF(AK2193=0,"　",VLOOKUP($AK2193,data!$A$1:$H$264,8,FALSE)))</f>
        <v>0</v>
      </c>
      <c r="AO2193" s="35">
        <v>42201</v>
      </c>
      <c r="AP2193" s="134" t="s">
        <v>10530</v>
      </c>
      <c r="AQ2193" s="264" t="str">
        <f t="shared" si="176"/>
        <v/>
      </c>
    </row>
    <row r="2194" spans="1:43" ht="25.5" customHeight="1" x14ac:dyDescent="0.15">
      <c r="A2194" s="297">
        <v>2191</v>
      </c>
      <c r="B2194" s="23" t="s">
        <v>8316</v>
      </c>
      <c r="C2194" s="24" t="s">
        <v>14359</v>
      </c>
      <c r="D2194" s="23" t="s">
        <v>8315</v>
      </c>
      <c r="E2194" s="23" t="s">
        <v>1653</v>
      </c>
      <c r="F2194" s="24" t="s">
        <v>8317</v>
      </c>
      <c r="G2194" s="25" t="s">
        <v>10541</v>
      </c>
      <c r="H2194" s="23" t="s">
        <v>10536</v>
      </c>
      <c r="I2194" s="23" t="s">
        <v>11117</v>
      </c>
      <c r="J2194" s="25" t="s">
        <v>10537</v>
      </c>
      <c r="K2194" s="58" t="s">
        <v>10538</v>
      </c>
      <c r="L2194" s="58"/>
      <c r="M2194" s="23" t="s">
        <v>10539</v>
      </c>
      <c r="N2194" s="23" t="s">
        <v>10540</v>
      </c>
      <c r="O2194" s="25" t="s">
        <v>10549</v>
      </c>
      <c r="P2194" s="23" t="s">
        <v>10551</v>
      </c>
      <c r="Q2194" s="25" t="s">
        <v>10553</v>
      </c>
      <c r="R2194" s="58" t="s">
        <v>10555</v>
      </c>
      <c r="S2194" s="23" t="s">
        <v>10557</v>
      </c>
      <c r="T2194" s="23" t="s">
        <v>10558</v>
      </c>
      <c r="U2194" s="25" t="s">
        <v>10542</v>
      </c>
      <c r="V2194" s="23" t="s">
        <v>10543</v>
      </c>
      <c r="W2194" s="25" t="s">
        <v>10544</v>
      </c>
      <c r="X2194" s="58" t="s">
        <v>10546</v>
      </c>
      <c r="Y2194" s="23" t="s">
        <v>10547</v>
      </c>
      <c r="Z2194" s="23" t="s">
        <v>10548</v>
      </c>
      <c r="AA2194" s="33">
        <v>5</v>
      </c>
      <c r="AB2194" s="295" t="str">
        <f t="shared" si="174"/>
        <v>年間</v>
      </c>
      <c r="AC2194" s="268"/>
      <c r="AD2194" s="23">
        <v>1</v>
      </c>
      <c r="AE2194" s="134">
        <v>25800</v>
      </c>
      <c r="AF2194" s="26">
        <f t="shared" si="175"/>
        <v>25800</v>
      </c>
      <c r="AG2194" s="27">
        <v>42156</v>
      </c>
      <c r="AH2194" s="168">
        <v>42217</v>
      </c>
      <c r="AI2194" s="29" t="str">
        <f t="shared" si="172"/>
        <v>～</v>
      </c>
      <c r="AJ2194" s="178">
        <f t="shared" si="173"/>
        <v>44043</v>
      </c>
      <c r="AK2194" s="23" t="s">
        <v>7800</v>
      </c>
      <c r="AL2194" s="23" t="s">
        <v>10953</v>
      </c>
      <c r="AM2194" s="35">
        <v>42217</v>
      </c>
      <c r="AN2194" s="408">
        <f>IF($AA2194-data!$G$1=0,"　",IF(AK2194=0,"　",VLOOKUP($AK2194,data!$A$1:$H$264,8,FALSE)))</f>
        <v>0</v>
      </c>
      <c r="AO2194" s="35">
        <v>42201</v>
      </c>
      <c r="AP2194" s="134" t="s">
        <v>10530</v>
      </c>
      <c r="AQ2194" s="264" t="str">
        <f t="shared" si="176"/>
        <v/>
      </c>
    </row>
    <row r="2195" spans="1:43" ht="25.5" customHeight="1" x14ac:dyDescent="0.15">
      <c r="A2195" s="297">
        <v>2192</v>
      </c>
      <c r="B2195" s="23" t="s">
        <v>8316</v>
      </c>
      <c r="C2195" s="24" t="s">
        <v>14359</v>
      </c>
      <c r="D2195" s="23" t="s">
        <v>8315</v>
      </c>
      <c r="E2195" s="23" t="s">
        <v>1653</v>
      </c>
      <c r="F2195" s="24" t="s">
        <v>8317</v>
      </c>
      <c r="G2195" s="25" t="s">
        <v>10541</v>
      </c>
      <c r="H2195" s="23" t="s">
        <v>10536</v>
      </c>
      <c r="I2195" s="23" t="s">
        <v>11117</v>
      </c>
      <c r="J2195" s="25" t="s">
        <v>10537</v>
      </c>
      <c r="K2195" s="58" t="s">
        <v>10538</v>
      </c>
      <c r="L2195" s="58"/>
      <c r="M2195" s="23" t="s">
        <v>10539</v>
      </c>
      <c r="N2195" s="23" t="s">
        <v>10540</v>
      </c>
      <c r="O2195" s="25" t="s">
        <v>10549</v>
      </c>
      <c r="P2195" s="23" t="s">
        <v>10551</v>
      </c>
      <c r="Q2195" s="25" t="s">
        <v>10553</v>
      </c>
      <c r="R2195" s="58" t="s">
        <v>10555</v>
      </c>
      <c r="S2195" s="23" t="s">
        <v>10557</v>
      </c>
      <c r="T2195" s="23" t="s">
        <v>10558</v>
      </c>
      <c r="U2195" s="25" t="s">
        <v>10542</v>
      </c>
      <c r="V2195" s="23" t="s">
        <v>10543</v>
      </c>
      <c r="W2195" s="25" t="s">
        <v>10544</v>
      </c>
      <c r="X2195" s="58" t="s">
        <v>10546</v>
      </c>
      <c r="Y2195" s="23" t="s">
        <v>10547</v>
      </c>
      <c r="Z2195" s="23" t="s">
        <v>10548</v>
      </c>
      <c r="AA2195" s="33">
        <v>5</v>
      </c>
      <c r="AB2195" s="295" t="str">
        <f t="shared" si="174"/>
        <v>年間</v>
      </c>
      <c r="AC2195" s="268"/>
      <c r="AD2195" s="23">
        <v>1</v>
      </c>
      <c r="AE2195" s="134">
        <v>25800</v>
      </c>
      <c r="AF2195" s="26">
        <f t="shared" si="175"/>
        <v>25800</v>
      </c>
      <c r="AG2195" s="27">
        <v>42156</v>
      </c>
      <c r="AH2195" s="168">
        <v>42217</v>
      </c>
      <c r="AI2195" s="29" t="str">
        <f t="shared" si="172"/>
        <v>～</v>
      </c>
      <c r="AJ2195" s="178">
        <f t="shared" si="173"/>
        <v>44043</v>
      </c>
      <c r="AK2195" s="23" t="s">
        <v>7800</v>
      </c>
      <c r="AL2195" s="23" t="s">
        <v>10954</v>
      </c>
      <c r="AM2195" s="35">
        <v>42217</v>
      </c>
      <c r="AN2195" s="408">
        <f>IF($AA2195-data!$G$1=0,"　",IF(AK2195=0,"　",VLOOKUP($AK2195,data!$A$1:$H$264,8,FALSE)))</f>
        <v>0</v>
      </c>
      <c r="AO2195" s="35">
        <v>42201</v>
      </c>
      <c r="AP2195" s="134" t="s">
        <v>10530</v>
      </c>
      <c r="AQ2195" s="264" t="str">
        <f t="shared" si="176"/>
        <v/>
      </c>
    </row>
    <row r="2196" spans="1:43" ht="25.5" customHeight="1" x14ac:dyDescent="0.15">
      <c r="A2196" s="297">
        <v>2193</v>
      </c>
      <c r="B2196" s="23" t="s">
        <v>8316</v>
      </c>
      <c r="C2196" s="24" t="s">
        <v>14359</v>
      </c>
      <c r="D2196" s="23" t="s">
        <v>8315</v>
      </c>
      <c r="E2196" s="23" t="s">
        <v>1653</v>
      </c>
      <c r="F2196" s="24" t="s">
        <v>8317</v>
      </c>
      <c r="G2196" s="25" t="s">
        <v>10541</v>
      </c>
      <c r="H2196" s="23" t="s">
        <v>10536</v>
      </c>
      <c r="I2196" s="23" t="s">
        <v>11117</v>
      </c>
      <c r="J2196" s="25" t="s">
        <v>10537</v>
      </c>
      <c r="K2196" s="58" t="s">
        <v>10538</v>
      </c>
      <c r="L2196" s="58"/>
      <c r="M2196" s="23" t="s">
        <v>10539</v>
      </c>
      <c r="N2196" s="23" t="s">
        <v>10540</v>
      </c>
      <c r="O2196" s="25" t="s">
        <v>10549</v>
      </c>
      <c r="P2196" s="23" t="s">
        <v>10551</v>
      </c>
      <c r="Q2196" s="25" t="s">
        <v>10553</v>
      </c>
      <c r="R2196" s="58" t="s">
        <v>10555</v>
      </c>
      <c r="S2196" s="23" t="s">
        <v>10557</v>
      </c>
      <c r="T2196" s="23" t="s">
        <v>10558</v>
      </c>
      <c r="U2196" s="25" t="s">
        <v>10542</v>
      </c>
      <c r="V2196" s="23" t="s">
        <v>10543</v>
      </c>
      <c r="W2196" s="25" t="s">
        <v>10544</v>
      </c>
      <c r="X2196" s="58" t="s">
        <v>10546</v>
      </c>
      <c r="Y2196" s="23" t="s">
        <v>10547</v>
      </c>
      <c r="Z2196" s="23" t="s">
        <v>10548</v>
      </c>
      <c r="AA2196" s="33">
        <v>5</v>
      </c>
      <c r="AB2196" s="295" t="str">
        <f t="shared" si="174"/>
        <v>年間</v>
      </c>
      <c r="AC2196" s="268"/>
      <c r="AD2196" s="23">
        <v>1</v>
      </c>
      <c r="AE2196" s="134">
        <v>25800</v>
      </c>
      <c r="AF2196" s="26">
        <f t="shared" si="175"/>
        <v>25800</v>
      </c>
      <c r="AG2196" s="27">
        <v>42156</v>
      </c>
      <c r="AH2196" s="168">
        <v>42217</v>
      </c>
      <c r="AI2196" s="29" t="str">
        <f t="shared" si="172"/>
        <v>～</v>
      </c>
      <c r="AJ2196" s="178">
        <f t="shared" si="173"/>
        <v>44043</v>
      </c>
      <c r="AK2196" s="23" t="s">
        <v>7800</v>
      </c>
      <c r="AL2196" s="23" t="s">
        <v>10955</v>
      </c>
      <c r="AM2196" s="35">
        <v>42217</v>
      </c>
      <c r="AN2196" s="408">
        <f>IF($AA2196-data!$G$1=0,"　",IF(AK2196=0,"　",VLOOKUP($AK2196,data!$A$1:$H$264,8,FALSE)))</f>
        <v>0</v>
      </c>
      <c r="AO2196" s="35">
        <v>42201</v>
      </c>
      <c r="AP2196" s="134" t="s">
        <v>10530</v>
      </c>
      <c r="AQ2196" s="264" t="str">
        <f t="shared" si="176"/>
        <v/>
      </c>
    </row>
    <row r="2197" spans="1:43" ht="25.5" customHeight="1" x14ac:dyDescent="0.15">
      <c r="A2197" s="297">
        <v>2194</v>
      </c>
      <c r="B2197" s="23" t="s">
        <v>8316</v>
      </c>
      <c r="C2197" s="24" t="s">
        <v>14359</v>
      </c>
      <c r="D2197" s="23" t="s">
        <v>8315</v>
      </c>
      <c r="E2197" s="23" t="s">
        <v>1653</v>
      </c>
      <c r="F2197" s="24" t="s">
        <v>8317</v>
      </c>
      <c r="G2197" s="25" t="s">
        <v>10541</v>
      </c>
      <c r="H2197" s="23" t="s">
        <v>10536</v>
      </c>
      <c r="I2197" s="23" t="s">
        <v>11117</v>
      </c>
      <c r="J2197" s="25" t="s">
        <v>10537</v>
      </c>
      <c r="K2197" s="58" t="s">
        <v>10538</v>
      </c>
      <c r="L2197" s="58"/>
      <c r="M2197" s="23" t="s">
        <v>10539</v>
      </c>
      <c r="N2197" s="23" t="s">
        <v>10540</v>
      </c>
      <c r="O2197" s="25" t="s">
        <v>10549</v>
      </c>
      <c r="P2197" s="23" t="s">
        <v>10551</v>
      </c>
      <c r="Q2197" s="25" t="s">
        <v>10553</v>
      </c>
      <c r="R2197" s="58" t="s">
        <v>10555</v>
      </c>
      <c r="S2197" s="23" t="s">
        <v>10557</v>
      </c>
      <c r="T2197" s="23" t="s">
        <v>10558</v>
      </c>
      <c r="U2197" s="25" t="s">
        <v>10542</v>
      </c>
      <c r="V2197" s="23" t="s">
        <v>10543</v>
      </c>
      <c r="W2197" s="25" t="s">
        <v>10544</v>
      </c>
      <c r="X2197" s="58" t="s">
        <v>10546</v>
      </c>
      <c r="Y2197" s="23" t="s">
        <v>10547</v>
      </c>
      <c r="Z2197" s="23" t="s">
        <v>10548</v>
      </c>
      <c r="AA2197" s="33">
        <v>5</v>
      </c>
      <c r="AB2197" s="295" t="str">
        <f t="shared" si="174"/>
        <v>年間</v>
      </c>
      <c r="AC2197" s="268"/>
      <c r="AD2197" s="23">
        <v>1</v>
      </c>
      <c r="AE2197" s="134">
        <v>25800</v>
      </c>
      <c r="AF2197" s="26">
        <f t="shared" si="175"/>
        <v>25800</v>
      </c>
      <c r="AG2197" s="27">
        <v>42156</v>
      </c>
      <c r="AH2197" s="168">
        <v>42217</v>
      </c>
      <c r="AI2197" s="29" t="str">
        <f t="shared" si="172"/>
        <v>～</v>
      </c>
      <c r="AJ2197" s="178">
        <f t="shared" si="173"/>
        <v>44043</v>
      </c>
      <c r="AK2197" s="23" t="s">
        <v>7800</v>
      </c>
      <c r="AL2197" s="23" t="s">
        <v>10956</v>
      </c>
      <c r="AM2197" s="35">
        <v>42217</v>
      </c>
      <c r="AN2197" s="408">
        <f>IF($AA2197-data!$G$1=0,"　",IF(AK2197=0,"　",VLOOKUP($AK2197,data!$A$1:$H$264,8,FALSE)))</f>
        <v>0</v>
      </c>
      <c r="AO2197" s="35">
        <v>42201</v>
      </c>
      <c r="AP2197" s="134" t="s">
        <v>10530</v>
      </c>
      <c r="AQ2197" s="264" t="str">
        <f t="shared" si="176"/>
        <v/>
      </c>
    </row>
    <row r="2198" spans="1:43" ht="25.5" customHeight="1" x14ac:dyDescent="0.15">
      <c r="A2198" s="297">
        <v>2195</v>
      </c>
      <c r="B2198" s="23" t="s">
        <v>8316</v>
      </c>
      <c r="C2198" s="24" t="s">
        <v>14359</v>
      </c>
      <c r="D2198" s="23" t="s">
        <v>8315</v>
      </c>
      <c r="E2198" s="23" t="s">
        <v>1653</v>
      </c>
      <c r="F2198" s="24" t="s">
        <v>8317</v>
      </c>
      <c r="G2198" s="25" t="s">
        <v>10541</v>
      </c>
      <c r="H2198" s="23" t="s">
        <v>10536</v>
      </c>
      <c r="I2198" s="23" t="s">
        <v>11117</v>
      </c>
      <c r="J2198" s="25" t="s">
        <v>10537</v>
      </c>
      <c r="K2198" s="58" t="s">
        <v>10538</v>
      </c>
      <c r="L2198" s="58"/>
      <c r="M2198" s="23" t="s">
        <v>10539</v>
      </c>
      <c r="N2198" s="23" t="s">
        <v>10540</v>
      </c>
      <c r="O2198" s="25" t="s">
        <v>10549</v>
      </c>
      <c r="P2198" s="23" t="s">
        <v>10551</v>
      </c>
      <c r="Q2198" s="25" t="s">
        <v>10553</v>
      </c>
      <c r="R2198" s="58" t="s">
        <v>10555</v>
      </c>
      <c r="S2198" s="23" t="s">
        <v>10557</v>
      </c>
      <c r="T2198" s="23" t="s">
        <v>10558</v>
      </c>
      <c r="U2198" s="25" t="s">
        <v>10542</v>
      </c>
      <c r="V2198" s="23" t="s">
        <v>10543</v>
      </c>
      <c r="W2198" s="25" t="s">
        <v>10544</v>
      </c>
      <c r="X2198" s="58" t="s">
        <v>10546</v>
      </c>
      <c r="Y2198" s="23" t="s">
        <v>10547</v>
      </c>
      <c r="Z2198" s="23" t="s">
        <v>10548</v>
      </c>
      <c r="AA2198" s="33">
        <v>5</v>
      </c>
      <c r="AB2198" s="295" t="str">
        <f t="shared" si="174"/>
        <v>年間</v>
      </c>
      <c r="AC2198" s="268"/>
      <c r="AD2198" s="23">
        <v>1</v>
      </c>
      <c r="AE2198" s="134">
        <v>25800</v>
      </c>
      <c r="AF2198" s="26">
        <f t="shared" si="175"/>
        <v>25800</v>
      </c>
      <c r="AG2198" s="27">
        <v>42156</v>
      </c>
      <c r="AH2198" s="168">
        <v>42217</v>
      </c>
      <c r="AI2198" s="29" t="str">
        <f t="shared" si="172"/>
        <v>～</v>
      </c>
      <c r="AJ2198" s="178">
        <f t="shared" si="173"/>
        <v>44043</v>
      </c>
      <c r="AK2198" s="23" t="s">
        <v>7800</v>
      </c>
      <c r="AL2198" s="23" t="s">
        <v>10957</v>
      </c>
      <c r="AM2198" s="35">
        <v>42217</v>
      </c>
      <c r="AN2198" s="408">
        <f>IF($AA2198-data!$G$1=0,"　",IF(AK2198=0,"　",VLOOKUP($AK2198,data!$A$1:$H$264,8,FALSE)))</f>
        <v>0</v>
      </c>
      <c r="AO2198" s="35">
        <v>42201</v>
      </c>
      <c r="AP2198" s="134" t="s">
        <v>10530</v>
      </c>
      <c r="AQ2198" s="264" t="str">
        <f t="shared" si="176"/>
        <v/>
      </c>
    </row>
    <row r="2199" spans="1:43" ht="25.5" customHeight="1" x14ac:dyDescent="0.15">
      <c r="A2199" s="297">
        <v>2196</v>
      </c>
      <c r="B2199" s="23" t="s">
        <v>8316</v>
      </c>
      <c r="C2199" s="24" t="s">
        <v>14359</v>
      </c>
      <c r="D2199" s="23" t="s">
        <v>8315</v>
      </c>
      <c r="E2199" s="23" t="s">
        <v>1653</v>
      </c>
      <c r="F2199" s="24" t="s">
        <v>8317</v>
      </c>
      <c r="G2199" s="25" t="s">
        <v>10541</v>
      </c>
      <c r="H2199" s="23" t="s">
        <v>10536</v>
      </c>
      <c r="I2199" s="23" t="s">
        <v>11117</v>
      </c>
      <c r="J2199" s="25" t="s">
        <v>10537</v>
      </c>
      <c r="K2199" s="58" t="s">
        <v>10538</v>
      </c>
      <c r="L2199" s="58"/>
      <c r="M2199" s="23" t="s">
        <v>10539</v>
      </c>
      <c r="N2199" s="23" t="s">
        <v>10540</v>
      </c>
      <c r="O2199" s="25" t="s">
        <v>10549</v>
      </c>
      <c r="P2199" s="23" t="s">
        <v>10551</v>
      </c>
      <c r="Q2199" s="25" t="s">
        <v>10553</v>
      </c>
      <c r="R2199" s="58" t="s">
        <v>10555</v>
      </c>
      <c r="S2199" s="23" t="s">
        <v>10557</v>
      </c>
      <c r="T2199" s="23" t="s">
        <v>10558</v>
      </c>
      <c r="U2199" s="25" t="s">
        <v>10542</v>
      </c>
      <c r="V2199" s="23" t="s">
        <v>10543</v>
      </c>
      <c r="W2199" s="25" t="s">
        <v>10544</v>
      </c>
      <c r="X2199" s="58" t="s">
        <v>10546</v>
      </c>
      <c r="Y2199" s="23" t="s">
        <v>10547</v>
      </c>
      <c r="Z2199" s="23" t="s">
        <v>10548</v>
      </c>
      <c r="AA2199" s="33">
        <v>5</v>
      </c>
      <c r="AB2199" s="295" t="str">
        <f t="shared" si="174"/>
        <v>年間</v>
      </c>
      <c r="AC2199" s="268"/>
      <c r="AD2199" s="23">
        <v>1</v>
      </c>
      <c r="AE2199" s="134">
        <v>25800</v>
      </c>
      <c r="AF2199" s="26">
        <f t="shared" si="175"/>
        <v>25800</v>
      </c>
      <c r="AG2199" s="27">
        <v>42156</v>
      </c>
      <c r="AH2199" s="168">
        <v>42217</v>
      </c>
      <c r="AI2199" s="29" t="str">
        <f t="shared" si="172"/>
        <v>～</v>
      </c>
      <c r="AJ2199" s="178">
        <f t="shared" si="173"/>
        <v>44043</v>
      </c>
      <c r="AK2199" s="23" t="s">
        <v>7800</v>
      </c>
      <c r="AL2199" s="23" t="s">
        <v>10958</v>
      </c>
      <c r="AM2199" s="35">
        <v>42217</v>
      </c>
      <c r="AN2199" s="408">
        <f>IF($AA2199-data!$G$1=0,"　",IF(AK2199=0,"　",VLOOKUP($AK2199,data!$A$1:$H$264,8,FALSE)))</f>
        <v>0</v>
      </c>
      <c r="AO2199" s="35">
        <v>42201</v>
      </c>
      <c r="AP2199" s="134" t="s">
        <v>10530</v>
      </c>
      <c r="AQ2199" s="264" t="str">
        <f t="shared" si="176"/>
        <v/>
      </c>
    </row>
    <row r="2200" spans="1:43" ht="25.5" customHeight="1" x14ac:dyDescent="0.15">
      <c r="A2200" s="297">
        <v>2197</v>
      </c>
      <c r="B2200" s="23" t="s">
        <v>8316</v>
      </c>
      <c r="C2200" s="24" t="s">
        <v>14359</v>
      </c>
      <c r="D2200" s="23" t="s">
        <v>8315</v>
      </c>
      <c r="E2200" s="23" t="s">
        <v>1653</v>
      </c>
      <c r="F2200" s="24" t="s">
        <v>8317</v>
      </c>
      <c r="G2200" s="25" t="s">
        <v>10541</v>
      </c>
      <c r="H2200" s="23" t="s">
        <v>10536</v>
      </c>
      <c r="I2200" s="23" t="s">
        <v>11117</v>
      </c>
      <c r="J2200" s="25" t="s">
        <v>10537</v>
      </c>
      <c r="K2200" s="58" t="s">
        <v>10538</v>
      </c>
      <c r="L2200" s="58"/>
      <c r="M2200" s="23" t="s">
        <v>10539</v>
      </c>
      <c r="N2200" s="23" t="s">
        <v>10540</v>
      </c>
      <c r="O2200" s="25" t="s">
        <v>10549</v>
      </c>
      <c r="P2200" s="23" t="s">
        <v>10551</v>
      </c>
      <c r="Q2200" s="25" t="s">
        <v>10553</v>
      </c>
      <c r="R2200" s="58" t="s">
        <v>10555</v>
      </c>
      <c r="S2200" s="23" t="s">
        <v>10557</v>
      </c>
      <c r="T2200" s="23" t="s">
        <v>10558</v>
      </c>
      <c r="U2200" s="25" t="s">
        <v>10542</v>
      </c>
      <c r="V2200" s="23" t="s">
        <v>10543</v>
      </c>
      <c r="W2200" s="25" t="s">
        <v>10544</v>
      </c>
      <c r="X2200" s="58" t="s">
        <v>10546</v>
      </c>
      <c r="Y2200" s="23" t="s">
        <v>10547</v>
      </c>
      <c r="Z2200" s="23" t="s">
        <v>10548</v>
      </c>
      <c r="AA2200" s="33">
        <v>5</v>
      </c>
      <c r="AB2200" s="295" t="str">
        <f t="shared" si="174"/>
        <v>年間</v>
      </c>
      <c r="AC2200" s="268"/>
      <c r="AD2200" s="23">
        <v>1</v>
      </c>
      <c r="AE2200" s="134">
        <v>25800</v>
      </c>
      <c r="AF2200" s="26">
        <f t="shared" si="175"/>
        <v>25800</v>
      </c>
      <c r="AG2200" s="27">
        <v>42156</v>
      </c>
      <c r="AH2200" s="168">
        <v>42217</v>
      </c>
      <c r="AI2200" s="29" t="str">
        <f t="shared" si="172"/>
        <v>～</v>
      </c>
      <c r="AJ2200" s="178">
        <f t="shared" si="173"/>
        <v>44043</v>
      </c>
      <c r="AK2200" s="23" t="s">
        <v>7800</v>
      </c>
      <c r="AL2200" s="23" t="s">
        <v>10959</v>
      </c>
      <c r="AM2200" s="35">
        <v>42217</v>
      </c>
      <c r="AN2200" s="408">
        <f>IF($AA2200-data!$G$1=0,"　",IF(AK2200=0,"　",VLOOKUP($AK2200,data!$A$1:$H$264,8,FALSE)))</f>
        <v>0</v>
      </c>
      <c r="AO2200" s="35">
        <v>42201</v>
      </c>
      <c r="AP2200" s="134" t="s">
        <v>10530</v>
      </c>
      <c r="AQ2200" s="264" t="str">
        <f t="shared" si="176"/>
        <v/>
      </c>
    </row>
    <row r="2201" spans="1:43" ht="25.5" customHeight="1" x14ac:dyDescent="0.15">
      <c r="A2201" s="297">
        <v>2198</v>
      </c>
      <c r="B2201" s="23" t="s">
        <v>8316</v>
      </c>
      <c r="C2201" s="24" t="s">
        <v>14359</v>
      </c>
      <c r="D2201" s="23" t="s">
        <v>8315</v>
      </c>
      <c r="E2201" s="23" t="s">
        <v>1653</v>
      </c>
      <c r="F2201" s="24" t="s">
        <v>8317</v>
      </c>
      <c r="G2201" s="25" t="s">
        <v>10541</v>
      </c>
      <c r="H2201" s="23" t="s">
        <v>10536</v>
      </c>
      <c r="I2201" s="23" t="s">
        <v>11117</v>
      </c>
      <c r="J2201" s="25" t="s">
        <v>10537</v>
      </c>
      <c r="K2201" s="58" t="s">
        <v>10538</v>
      </c>
      <c r="L2201" s="58"/>
      <c r="M2201" s="23" t="s">
        <v>10539</v>
      </c>
      <c r="N2201" s="23" t="s">
        <v>10540</v>
      </c>
      <c r="O2201" s="25" t="s">
        <v>10549</v>
      </c>
      <c r="P2201" s="23" t="s">
        <v>10551</v>
      </c>
      <c r="Q2201" s="25" t="s">
        <v>10553</v>
      </c>
      <c r="R2201" s="58" t="s">
        <v>10555</v>
      </c>
      <c r="S2201" s="23" t="s">
        <v>10557</v>
      </c>
      <c r="T2201" s="23" t="s">
        <v>10558</v>
      </c>
      <c r="U2201" s="25" t="s">
        <v>10542</v>
      </c>
      <c r="V2201" s="23" t="s">
        <v>10543</v>
      </c>
      <c r="W2201" s="25" t="s">
        <v>10544</v>
      </c>
      <c r="X2201" s="58" t="s">
        <v>10546</v>
      </c>
      <c r="Y2201" s="23" t="s">
        <v>10547</v>
      </c>
      <c r="Z2201" s="23" t="s">
        <v>10548</v>
      </c>
      <c r="AA2201" s="33">
        <v>5</v>
      </c>
      <c r="AB2201" s="295" t="str">
        <f t="shared" si="174"/>
        <v>年間</v>
      </c>
      <c r="AC2201" s="268"/>
      <c r="AD2201" s="23">
        <v>1</v>
      </c>
      <c r="AE2201" s="134">
        <v>25800</v>
      </c>
      <c r="AF2201" s="26">
        <f t="shared" si="175"/>
        <v>25800</v>
      </c>
      <c r="AG2201" s="27">
        <v>42156</v>
      </c>
      <c r="AH2201" s="168">
        <v>42217</v>
      </c>
      <c r="AI2201" s="29" t="str">
        <f t="shared" si="172"/>
        <v>～</v>
      </c>
      <c r="AJ2201" s="178">
        <f t="shared" si="173"/>
        <v>44043</v>
      </c>
      <c r="AK2201" s="23" t="s">
        <v>7800</v>
      </c>
      <c r="AL2201" s="23" t="s">
        <v>10960</v>
      </c>
      <c r="AM2201" s="35">
        <v>42217</v>
      </c>
      <c r="AN2201" s="408">
        <f>IF($AA2201-data!$G$1=0,"　",IF(AK2201=0,"　",VLOOKUP($AK2201,data!$A$1:$H$264,8,FALSE)))</f>
        <v>0</v>
      </c>
      <c r="AO2201" s="35">
        <v>42201</v>
      </c>
      <c r="AP2201" s="134" t="s">
        <v>10530</v>
      </c>
      <c r="AQ2201" s="264" t="str">
        <f t="shared" si="176"/>
        <v/>
      </c>
    </row>
    <row r="2202" spans="1:43" ht="25.5" customHeight="1" x14ac:dyDescent="0.15">
      <c r="A2202" s="297">
        <v>2199</v>
      </c>
      <c r="B2202" s="23" t="s">
        <v>8316</v>
      </c>
      <c r="C2202" s="24" t="s">
        <v>14359</v>
      </c>
      <c r="D2202" s="23" t="s">
        <v>8315</v>
      </c>
      <c r="E2202" s="23" t="s">
        <v>1653</v>
      </c>
      <c r="F2202" s="24" t="s">
        <v>8317</v>
      </c>
      <c r="G2202" s="25" t="s">
        <v>10541</v>
      </c>
      <c r="H2202" s="23" t="s">
        <v>10536</v>
      </c>
      <c r="I2202" s="23" t="s">
        <v>11117</v>
      </c>
      <c r="J2202" s="25" t="s">
        <v>10537</v>
      </c>
      <c r="K2202" s="58" t="s">
        <v>10538</v>
      </c>
      <c r="L2202" s="58"/>
      <c r="M2202" s="23" t="s">
        <v>10539</v>
      </c>
      <c r="N2202" s="23" t="s">
        <v>10540</v>
      </c>
      <c r="O2202" s="25" t="s">
        <v>10549</v>
      </c>
      <c r="P2202" s="23" t="s">
        <v>10551</v>
      </c>
      <c r="Q2202" s="25" t="s">
        <v>10553</v>
      </c>
      <c r="R2202" s="58" t="s">
        <v>10555</v>
      </c>
      <c r="S2202" s="23" t="s">
        <v>10557</v>
      </c>
      <c r="T2202" s="23" t="s">
        <v>10558</v>
      </c>
      <c r="U2202" s="25" t="s">
        <v>10542</v>
      </c>
      <c r="V2202" s="23" t="s">
        <v>10543</v>
      </c>
      <c r="W2202" s="25" t="s">
        <v>10544</v>
      </c>
      <c r="X2202" s="58" t="s">
        <v>10546</v>
      </c>
      <c r="Y2202" s="23" t="s">
        <v>10547</v>
      </c>
      <c r="Z2202" s="23" t="s">
        <v>10548</v>
      </c>
      <c r="AA2202" s="33">
        <v>5</v>
      </c>
      <c r="AB2202" s="295" t="str">
        <f t="shared" si="174"/>
        <v>年間</v>
      </c>
      <c r="AC2202" s="268"/>
      <c r="AD2202" s="23">
        <v>1</v>
      </c>
      <c r="AE2202" s="134">
        <v>25800</v>
      </c>
      <c r="AF2202" s="26">
        <f t="shared" si="175"/>
        <v>25800</v>
      </c>
      <c r="AG2202" s="27">
        <v>42156</v>
      </c>
      <c r="AH2202" s="168">
        <v>42217</v>
      </c>
      <c r="AI2202" s="29" t="str">
        <f t="shared" si="172"/>
        <v>～</v>
      </c>
      <c r="AJ2202" s="178">
        <f t="shared" si="173"/>
        <v>44043</v>
      </c>
      <c r="AK2202" s="23" t="s">
        <v>7800</v>
      </c>
      <c r="AL2202" s="23" t="s">
        <v>10961</v>
      </c>
      <c r="AM2202" s="35">
        <v>42217</v>
      </c>
      <c r="AN2202" s="408">
        <f>IF($AA2202-data!$G$1=0,"　",IF(AK2202=0,"　",VLOOKUP($AK2202,data!$A$1:$H$264,8,FALSE)))</f>
        <v>0</v>
      </c>
      <c r="AO2202" s="35">
        <v>42201</v>
      </c>
      <c r="AP2202" s="134" t="s">
        <v>10530</v>
      </c>
      <c r="AQ2202" s="264" t="str">
        <f t="shared" si="176"/>
        <v/>
      </c>
    </row>
    <row r="2203" spans="1:43" ht="25.5" customHeight="1" x14ac:dyDescent="0.15">
      <c r="A2203" s="297">
        <v>2200</v>
      </c>
      <c r="B2203" s="23" t="s">
        <v>8316</v>
      </c>
      <c r="C2203" s="24" t="s">
        <v>14359</v>
      </c>
      <c r="D2203" s="23" t="s">
        <v>8315</v>
      </c>
      <c r="E2203" s="23" t="s">
        <v>1653</v>
      </c>
      <c r="F2203" s="24" t="s">
        <v>8317</v>
      </c>
      <c r="G2203" s="25" t="s">
        <v>10541</v>
      </c>
      <c r="H2203" s="23" t="s">
        <v>10536</v>
      </c>
      <c r="I2203" s="23" t="s">
        <v>11117</v>
      </c>
      <c r="J2203" s="25" t="s">
        <v>10537</v>
      </c>
      <c r="K2203" s="58" t="s">
        <v>10538</v>
      </c>
      <c r="L2203" s="58"/>
      <c r="M2203" s="23" t="s">
        <v>10539</v>
      </c>
      <c r="N2203" s="23" t="s">
        <v>10540</v>
      </c>
      <c r="O2203" s="25" t="s">
        <v>10549</v>
      </c>
      <c r="P2203" s="23" t="s">
        <v>10551</v>
      </c>
      <c r="Q2203" s="25" t="s">
        <v>10553</v>
      </c>
      <c r="R2203" s="58" t="s">
        <v>10555</v>
      </c>
      <c r="S2203" s="23" t="s">
        <v>10557</v>
      </c>
      <c r="T2203" s="23" t="s">
        <v>10558</v>
      </c>
      <c r="U2203" s="25" t="s">
        <v>10542</v>
      </c>
      <c r="V2203" s="23" t="s">
        <v>10543</v>
      </c>
      <c r="W2203" s="25" t="s">
        <v>10544</v>
      </c>
      <c r="X2203" s="58" t="s">
        <v>10546</v>
      </c>
      <c r="Y2203" s="23" t="s">
        <v>10547</v>
      </c>
      <c r="Z2203" s="23" t="s">
        <v>10548</v>
      </c>
      <c r="AA2203" s="33">
        <v>5</v>
      </c>
      <c r="AB2203" s="295" t="str">
        <f t="shared" si="174"/>
        <v>年間</v>
      </c>
      <c r="AC2203" s="268"/>
      <c r="AD2203" s="23">
        <v>1</v>
      </c>
      <c r="AE2203" s="134">
        <v>25800</v>
      </c>
      <c r="AF2203" s="26">
        <f t="shared" si="175"/>
        <v>25800</v>
      </c>
      <c r="AG2203" s="27">
        <v>42156</v>
      </c>
      <c r="AH2203" s="168">
        <v>42217</v>
      </c>
      <c r="AI2203" s="29" t="str">
        <f t="shared" si="172"/>
        <v>～</v>
      </c>
      <c r="AJ2203" s="178">
        <f t="shared" si="173"/>
        <v>44043</v>
      </c>
      <c r="AK2203" s="23" t="s">
        <v>7800</v>
      </c>
      <c r="AL2203" s="23" t="s">
        <v>10962</v>
      </c>
      <c r="AM2203" s="35">
        <v>42217</v>
      </c>
      <c r="AN2203" s="408">
        <f>IF($AA2203-data!$G$1=0,"　",IF(AK2203=0,"　",VLOOKUP($AK2203,data!$A$1:$H$264,8,FALSE)))</f>
        <v>0</v>
      </c>
      <c r="AO2203" s="35">
        <v>42201</v>
      </c>
      <c r="AP2203" s="134" t="s">
        <v>10530</v>
      </c>
      <c r="AQ2203" s="264" t="str">
        <f t="shared" si="176"/>
        <v/>
      </c>
    </row>
    <row r="2204" spans="1:43" ht="25.5" customHeight="1" x14ac:dyDescent="0.15">
      <c r="A2204" s="297">
        <v>2201</v>
      </c>
      <c r="B2204" s="23" t="s">
        <v>8316</v>
      </c>
      <c r="C2204" s="24" t="s">
        <v>14359</v>
      </c>
      <c r="D2204" s="23" t="s">
        <v>8315</v>
      </c>
      <c r="E2204" s="23" t="s">
        <v>1653</v>
      </c>
      <c r="F2204" s="24" t="s">
        <v>8317</v>
      </c>
      <c r="G2204" s="25" t="s">
        <v>10541</v>
      </c>
      <c r="H2204" s="23" t="s">
        <v>10536</v>
      </c>
      <c r="I2204" s="23" t="s">
        <v>11117</v>
      </c>
      <c r="J2204" s="25" t="s">
        <v>10537</v>
      </c>
      <c r="K2204" s="58" t="s">
        <v>10538</v>
      </c>
      <c r="L2204" s="58"/>
      <c r="M2204" s="23" t="s">
        <v>10539</v>
      </c>
      <c r="N2204" s="23" t="s">
        <v>10540</v>
      </c>
      <c r="O2204" s="25" t="s">
        <v>10549</v>
      </c>
      <c r="P2204" s="23" t="s">
        <v>10551</v>
      </c>
      <c r="Q2204" s="25" t="s">
        <v>10553</v>
      </c>
      <c r="R2204" s="58" t="s">
        <v>10555</v>
      </c>
      <c r="S2204" s="23" t="s">
        <v>10557</v>
      </c>
      <c r="T2204" s="23" t="s">
        <v>10558</v>
      </c>
      <c r="U2204" s="25" t="s">
        <v>10542</v>
      </c>
      <c r="V2204" s="23" t="s">
        <v>10543</v>
      </c>
      <c r="W2204" s="25" t="s">
        <v>10544</v>
      </c>
      <c r="X2204" s="58" t="s">
        <v>10546</v>
      </c>
      <c r="Y2204" s="23" t="s">
        <v>10547</v>
      </c>
      <c r="Z2204" s="23" t="s">
        <v>10548</v>
      </c>
      <c r="AA2204" s="33">
        <v>5</v>
      </c>
      <c r="AB2204" s="295" t="str">
        <f t="shared" si="174"/>
        <v>年間</v>
      </c>
      <c r="AC2204" s="268"/>
      <c r="AD2204" s="23">
        <v>1</v>
      </c>
      <c r="AE2204" s="134">
        <v>25800</v>
      </c>
      <c r="AF2204" s="26">
        <f t="shared" si="175"/>
        <v>25800</v>
      </c>
      <c r="AG2204" s="27">
        <v>42156</v>
      </c>
      <c r="AH2204" s="168">
        <v>42217</v>
      </c>
      <c r="AI2204" s="29" t="str">
        <f t="shared" si="172"/>
        <v>～</v>
      </c>
      <c r="AJ2204" s="178">
        <f t="shared" si="173"/>
        <v>44043</v>
      </c>
      <c r="AK2204" s="23" t="s">
        <v>7800</v>
      </c>
      <c r="AL2204" s="23" t="s">
        <v>10963</v>
      </c>
      <c r="AM2204" s="35">
        <v>42217</v>
      </c>
      <c r="AN2204" s="408">
        <f>IF($AA2204-data!$G$1=0,"　",IF(AK2204=0,"　",VLOOKUP($AK2204,data!$A$1:$H$264,8,FALSE)))</f>
        <v>0</v>
      </c>
      <c r="AO2204" s="35">
        <v>42201</v>
      </c>
      <c r="AP2204" s="134" t="s">
        <v>10530</v>
      </c>
      <c r="AQ2204" s="264" t="str">
        <f t="shared" si="176"/>
        <v/>
      </c>
    </row>
    <row r="2205" spans="1:43" ht="25.5" customHeight="1" x14ac:dyDescent="0.15">
      <c r="A2205" s="297">
        <v>2202</v>
      </c>
      <c r="B2205" s="23" t="s">
        <v>8316</v>
      </c>
      <c r="C2205" s="24" t="s">
        <v>14359</v>
      </c>
      <c r="D2205" s="23" t="s">
        <v>8315</v>
      </c>
      <c r="E2205" s="23" t="s">
        <v>1653</v>
      </c>
      <c r="F2205" s="24" t="s">
        <v>8317</v>
      </c>
      <c r="G2205" s="25" t="s">
        <v>10541</v>
      </c>
      <c r="H2205" s="23" t="s">
        <v>10536</v>
      </c>
      <c r="I2205" s="23" t="s">
        <v>11117</v>
      </c>
      <c r="J2205" s="25" t="s">
        <v>10537</v>
      </c>
      <c r="K2205" s="58" t="s">
        <v>10538</v>
      </c>
      <c r="L2205" s="58"/>
      <c r="M2205" s="23" t="s">
        <v>10539</v>
      </c>
      <c r="N2205" s="23" t="s">
        <v>10540</v>
      </c>
      <c r="O2205" s="25" t="s">
        <v>10549</v>
      </c>
      <c r="P2205" s="23" t="s">
        <v>10551</v>
      </c>
      <c r="Q2205" s="25" t="s">
        <v>10553</v>
      </c>
      <c r="R2205" s="58" t="s">
        <v>10555</v>
      </c>
      <c r="S2205" s="23" t="s">
        <v>10557</v>
      </c>
      <c r="T2205" s="23" t="s">
        <v>10558</v>
      </c>
      <c r="U2205" s="25" t="s">
        <v>10542</v>
      </c>
      <c r="V2205" s="23" t="s">
        <v>10543</v>
      </c>
      <c r="W2205" s="25" t="s">
        <v>10544</v>
      </c>
      <c r="X2205" s="58" t="s">
        <v>10546</v>
      </c>
      <c r="Y2205" s="23" t="s">
        <v>10547</v>
      </c>
      <c r="Z2205" s="23" t="s">
        <v>10548</v>
      </c>
      <c r="AA2205" s="33">
        <v>5</v>
      </c>
      <c r="AB2205" s="295" t="str">
        <f t="shared" si="174"/>
        <v>年間</v>
      </c>
      <c r="AC2205" s="268"/>
      <c r="AD2205" s="23">
        <v>1</v>
      </c>
      <c r="AE2205" s="134">
        <v>25800</v>
      </c>
      <c r="AF2205" s="26">
        <f t="shared" si="175"/>
        <v>25800</v>
      </c>
      <c r="AG2205" s="27">
        <v>42156</v>
      </c>
      <c r="AH2205" s="168">
        <v>42217</v>
      </c>
      <c r="AI2205" s="29" t="str">
        <f t="shared" si="172"/>
        <v>～</v>
      </c>
      <c r="AJ2205" s="178">
        <f t="shared" si="173"/>
        <v>44043</v>
      </c>
      <c r="AK2205" s="23" t="s">
        <v>7800</v>
      </c>
      <c r="AL2205" s="23" t="s">
        <v>10964</v>
      </c>
      <c r="AM2205" s="35">
        <v>42217</v>
      </c>
      <c r="AN2205" s="408">
        <f>IF($AA2205-data!$G$1=0,"　",IF(AK2205=0,"　",VLOOKUP($AK2205,data!$A$1:$H$264,8,FALSE)))</f>
        <v>0</v>
      </c>
      <c r="AO2205" s="35">
        <v>42201</v>
      </c>
      <c r="AP2205" s="134" t="s">
        <v>10530</v>
      </c>
      <c r="AQ2205" s="264" t="str">
        <f t="shared" si="176"/>
        <v/>
      </c>
    </row>
    <row r="2206" spans="1:43" ht="25.5" customHeight="1" x14ac:dyDescent="0.15">
      <c r="A2206" s="297">
        <v>2203</v>
      </c>
      <c r="B2206" s="23" t="s">
        <v>8316</v>
      </c>
      <c r="C2206" s="24" t="s">
        <v>14359</v>
      </c>
      <c r="D2206" s="23" t="s">
        <v>8315</v>
      </c>
      <c r="E2206" s="23" t="s">
        <v>1653</v>
      </c>
      <c r="F2206" s="24" t="s">
        <v>8317</v>
      </c>
      <c r="G2206" s="25" t="s">
        <v>10541</v>
      </c>
      <c r="H2206" s="23" t="s">
        <v>10536</v>
      </c>
      <c r="I2206" s="23" t="s">
        <v>11117</v>
      </c>
      <c r="J2206" s="25" t="s">
        <v>10537</v>
      </c>
      <c r="K2206" s="58" t="s">
        <v>10538</v>
      </c>
      <c r="L2206" s="58"/>
      <c r="M2206" s="23" t="s">
        <v>10539</v>
      </c>
      <c r="N2206" s="23" t="s">
        <v>10540</v>
      </c>
      <c r="O2206" s="25" t="s">
        <v>10549</v>
      </c>
      <c r="P2206" s="23" t="s">
        <v>10551</v>
      </c>
      <c r="Q2206" s="25" t="s">
        <v>10553</v>
      </c>
      <c r="R2206" s="58" t="s">
        <v>10555</v>
      </c>
      <c r="S2206" s="23" t="s">
        <v>10557</v>
      </c>
      <c r="T2206" s="23" t="s">
        <v>10558</v>
      </c>
      <c r="U2206" s="25" t="s">
        <v>10542</v>
      </c>
      <c r="V2206" s="23" t="s">
        <v>10543</v>
      </c>
      <c r="W2206" s="25" t="s">
        <v>10544</v>
      </c>
      <c r="X2206" s="58" t="s">
        <v>10546</v>
      </c>
      <c r="Y2206" s="23" t="s">
        <v>10547</v>
      </c>
      <c r="Z2206" s="23" t="s">
        <v>10548</v>
      </c>
      <c r="AA2206" s="33">
        <v>5</v>
      </c>
      <c r="AB2206" s="295" t="str">
        <f t="shared" si="174"/>
        <v>年間</v>
      </c>
      <c r="AC2206" s="268"/>
      <c r="AD2206" s="23">
        <v>1</v>
      </c>
      <c r="AE2206" s="134">
        <v>25800</v>
      </c>
      <c r="AF2206" s="26">
        <f t="shared" si="175"/>
        <v>25800</v>
      </c>
      <c r="AG2206" s="27">
        <v>42156</v>
      </c>
      <c r="AH2206" s="168">
        <v>42217</v>
      </c>
      <c r="AI2206" s="29" t="str">
        <f t="shared" si="172"/>
        <v>～</v>
      </c>
      <c r="AJ2206" s="178">
        <f t="shared" si="173"/>
        <v>44043</v>
      </c>
      <c r="AK2206" s="23" t="s">
        <v>7800</v>
      </c>
      <c r="AL2206" s="23" t="s">
        <v>10965</v>
      </c>
      <c r="AM2206" s="35">
        <v>42217</v>
      </c>
      <c r="AN2206" s="408">
        <f>IF($AA2206-data!$G$1=0,"　",IF(AK2206=0,"　",VLOOKUP($AK2206,data!$A$1:$H$264,8,FALSE)))</f>
        <v>0</v>
      </c>
      <c r="AO2206" s="35">
        <v>42201</v>
      </c>
      <c r="AP2206" s="134" t="s">
        <v>10530</v>
      </c>
      <c r="AQ2206" s="264" t="str">
        <f t="shared" si="176"/>
        <v/>
      </c>
    </row>
    <row r="2207" spans="1:43" ht="25.5" customHeight="1" x14ac:dyDescent="0.15">
      <c r="A2207" s="297">
        <v>2204</v>
      </c>
      <c r="B2207" s="23" t="s">
        <v>8316</v>
      </c>
      <c r="C2207" s="24" t="s">
        <v>14359</v>
      </c>
      <c r="D2207" s="23" t="s">
        <v>8315</v>
      </c>
      <c r="E2207" s="23" t="s">
        <v>1653</v>
      </c>
      <c r="F2207" s="24" t="s">
        <v>8317</v>
      </c>
      <c r="G2207" s="25" t="s">
        <v>10541</v>
      </c>
      <c r="H2207" s="23" t="s">
        <v>10536</v>
      </c>
      <c r="I2207" s="23" t="s">
        <v>11117</v>
      </c>
      <c r="J2207" s="25" t="s">
        <v>10537</v>
      </c>
      <c r="K2207" s="58" t="s">
        <v>10538</v>
      </c>
      <c r="L2207" s="58"/>
      <c r="M2207" s="23" t="s">
        <v>10539</v>
      </c>
      <c r="N2207" s="23" t="s">
        <v>10540</v>
      </c>
      <c r="O2207" s="25" t="s">
        <v>10549</v>
      </c>
      <c r="P2207" s="23" t="s">
        <v>10550</v>
      </c>
      <c r="Q2207" s="25" t="s">
        <v>10552</v>
      </c>
      <c r="R2207" s="58" t="s">
        <v>10554</v>
      </c>
      <c r="S2207" s="23" t="s">
        <v>10556</v>
      </c>
      <c r="T2207" s="23" t="s">
        <v>10558</v>
      </c>
      <c r="U2207" s="25" t="s">
        <v>10541</v>
      </c>
      <c r="V2207" s="23" t="s">
        <v>10536</v>
      </c>
      <c r="W2207" s="25" t="s">
        <v>10537</v>
      </c>
      <c r="X2207" s="58" t="s">
        <v>10545</v>
      </c>
      <c r="Y2207" s="23" t="s">
        <v>10539</v>
      </c>
      <c r="Z2207" s="23" t="s">
        <v>10540</v>
      </c>
      <c r="AA2207" s="33">
        <v>5</v>
      </c>
      <c r="AB2207" s="295" t="str">
        <f t="shared" si="174"/>
        <v>年間</v>
      </c>
      <c r="AC2207" s="268"/>
      <c r="AD2207" s="23">
        <v>1</v>
      </c>
      <c r="AE2207" s="134">
        <v>25800</v>
      </c>
      <c r="AF2207" s="26">
        <f t="shared" si="175"/>
        <v>25800</v>
      </c>
      <c r="AG2207" s="27">
        <v>42156</v>
      </c>
      <c r="AH2207" s="168">
        <v>42186</v>
      </c>
      <c r="AI2207" s="29" t="str">
        <f t="shared" si="172"/>
        <v>～</v>
      </c>
      <c r="AJ2207" s="178">
        <f t="shared" si="173"/>
        <v>44012</v>
      </c>
      <c r="AK2207" s="23" t="s">
        <v>10529</v>
      </c>
      <c r="AL2207" s="23" t="s">
        <v>11141</v>
      </c>
      <c r="AM2207" s="35">
        <v>42186</v>
      </c>
      <c r="AN2207" s="408">
        <f>IF($AA2207-data!$G$1=0,"　",IF(AK2207=0,"　",VLOOKUP($AK2207,data!$A$1:$H$264,8,FALSE)))</f>
        <v>0</v>
      </c>
      <c r="AO2207" s="35">
        <v>42194</v>
      </c>
      <c r="AP2207" s="134" t="s">
        <v>10531</v>
      </c>
      <c r="AQ2207" s="264" t="str">
        <f t="shared" si="176"/>
        <v/>
      </c>
    </row>
    <row r="2208" spans="1:43" ht="25.5" customHeight="1" x14ac:dyDescent="0.15">
      <c r="A2208" s="297">
        <v>2205</v>
      </c>
      <c r="B2208" s="23" t="s">
        <v>8316</v>
      </c>
      <c r="C2208" s="24" t="s">
        <v>14359</v>
      </c>
      <c r="D2208" s="23" t="s">
        <v>8315</v>
      </c>
      <c r="E2208" s="23" t="s">
        <v>1653</v>
      </c>
      <c r="F2208" s="24" t="s">
        <v>8317</v>
      </c>
      <c r="G2208" s="25" t="s">
        <v>10541</v>
      </c>
      <c r="H2208" s="23" t="s">
        <v>10536</v>
      </c>
      <c r="I2208" s="23" t="s">
        <v>11117</v>
      </c>
      <c r="J2208" s="25" t="s">
        <v>10537</v>
      </c>
      <c r="K2208" s="58" t="s">
        <v>10538</v>
      </c>
      <c r="L2208" s="58"/>
      <c r="M2208" s="23" t="s">
        <v>10539</v>
      </c>
      <c r="N2208" s="23" t="s">
        <v>10540</v>
      </c>
      <c r="O2208" s="25" t="s">
        <v>10549</v>
      </c>
      <c r="P2208" s="23" t="s">
        <v>10550</v>
      </c>
      <c r="Q2208" s="25" t="s">
        <v>10552</v>
      </c>
      <c r="R2208" s="58" t="s">
        <v>10554</v>
      </c>
      <c r="S2208" s="23" t="s">
        <v>10556</v>
      </c>
      <c r="T2208" s="23" t="s">
        <v>10558</v>
      </c>
      <c r="U2208" s="25" t="s">
        <v>10541</v>
      </c>
      <c r="V2208" s="23" t="s">
        <v>10536</v>
      </c>
      <c r="W2208" s="25" t="s">
        <v>10537</v>
      </c>
      <c r="X2208" s="58" t="s">
        <v>10545</v>
      </c>
      <c r="Y2208" s="23" t="s">
        <v>10539</v>
      </c>
      <c r="Z2208" s="23" t="s">
        <v>10540</v>
      </c>
      <c r="AA2208" s="33">
        <v>5</v>
      </c>
      <c r="AB2208" s="295" t="str">
        <f t="shared" si="174"/>
        <v>年間</v>
      </c>
      <c r="AC2208" s="268"/>
      <c r="AD2208" s="23">
        <v>1</v>
      </c>
      <c r="AE2208" s="134">
        <v>25800</v>
      </c>
      <c r="AF2208" s="26">
        <f t="shared" si="175"/>
        <v>25800</v>
      </c>
      <c r="AG2208" s="27">
        <v>42156</v>
      </c>
      <c r="AH2208" s="168">
        <v>42186</v>
      </c>
      <c r="AI2208" s="29" t="str">
        <f t="shared" si="172"/>
        <v>～</v>
      </c>
      <c r="AJ2208" s="178">
        <f t="shared" si="173"/>
        <v>44012</v>
      </c>
      <c r="AK2208" s="23" t="s">
        <v>10529</v>
      </c>
      <c r="AL2208" s="23" t="s">
        <v>11142</v>
      </c>
      <c r="AM2208" s="35">
        <v>42186</v>
      </c>
      <c r="AN2208" s="408">
        <f>IF($AA2208-data!$G$1=0,"　",IF(AK2208=0,"　",VLOOKUP($AK2208,data!$A$1:$H$264,8,FALSE)))</f>
        <v>0</v>
      </c>
      <c r="AO2208" s="35">
        <v>42194</v>
      </c>
      <c r="AP2208" s="134" t="s">
        <v>10531</v>
      </c>
      <c r="AQ2208" s="264" t="str">
        <f t="shared" si="176"/>
        <v/>
      </c>
    </row>
    <row r="2209" spans="1:43" ht="25.5" customHeight="1" x14ac:dyDescent="0.15">
      <c r="A2209" s="297">
        <v>2206</v>
      </c>
      <c r="B2209" s="23" t="s">
        <v>8316</v>
      </c>
      <c r="C2209" s="24" t="s">
        <v>14359</v>
      </c>
      <c r="D2209" s="23" t="s">
        <v>8315</v>
      </c>
      <c r="E2209" s="23" t="s">
        <v>1653</v>
      </c>
      <c r="F2209" s="24" t="s">
        <v>8317</v>
      </c>
      <c r="G2209" s="25" t="s">
        <v>10541</v>
      </c>
      <c r="H2209" s="23" t="s">
        <v>10536</v>
      </c>
      <c r="I2209" s="23" t="s">
        <v>11117</v>
      </c>
      <c r="J2209" s="25" t="s">
        <v>10537</v>
      </c>
      <c r="K2209" s="58" t="s">
        <v>10538</v>
      </c>
      <c r="L2209" s="58"/>
      <c r="M2209" s="23" t="s">
        <v>10539</v>
      </c>
      <c r="N2209" s="23" t="s">
        <v>10540</v>
      </c>
      <c r="O2209" s="25" t="s">
        <v>10549</v>
      </c>
      <c r="P2209" s="23" t="s">
        <v>10550</v>
      </c>
      <c r="Q2209" s="25" t="s">
        <v>10552</v>
      </c>
      <c r="R2209" s="58" t="s">
        <v>10554</v>
      </c>
      <c r="S2209" s="23" t="s">
        <v>10556</v>
      </c>
      <c r="T2209" s="23" t="s">
        <v>10558</v>
      </c>
      <c r="U2209" s="25" t="s">
        <v>10541</v>
      </c>
      <c r="V2209" s="23" t="s">
        <v>10536</v>
      </c>
      <c r="W2209" s="25" t="s">
        <v>10537</v>
      </c>
      <c r="X2209" s="58" t="s">
        <v>10545</v>
      </c>
      <c r="Y2209" s="23" t="s">
        <v>10539</v>
      </c>
      <c r="Z2209" s="23" t="s">
        <v>10540</v>
      </c>
      <c r="AA2209" s="33">
        <v>5</v>
      </c>
      <c r="AB2209" s="295" t="str">
        <f t="shared" si="174"/>
        <v>年間</v>
      </c>
      <c r="AC2209" s="268"/>
      <c r="AD2209" s="23">
        <v>1</v>
      </c>
      <c r="AE2209" s="134">
        <v>25800</v>
      </c>
      <c r="AF2209" s="26">
        <f t="shared" si="175"/>
        <v>25800</v>
      </c>
      <c r="AG2209" s="27">
        <v>42156</v>
      </c>
      <c r="AH2209" s="168">
        <v>42186</v>
      </c>
      <c r="AI2209" s="29" t="str">
        <f t="shared" si="172"/>
        <v>～</v>
      </c>
      <c r="AJ2209" s="178">
        <f t="shared" si="173"/>
        <v>44012</v>
      </c>
      <c r="AK2209" s="23" t="s">
        <v>10529</v>
      </c>
      <c r="AL2209" s="23" t="s">
        <v>10966</v>
      </c>
      <c r="AM2209" s="35">
        <v>42186</v>
      </c>
      <c r="AN2209" s="408">
        <f>IF($AA2209-data!$G$1=0,"　",IF(AK2209=0,"　",VLOOKUP($AK2209,data!$A$1:$H$264,8,FALSE)))</f>
        <v>0</v>
      </c>
      <c r="AO2209" s="35">
        <v>42194</v>
      </c>
      <c r="AP2209" s="134" t="s">
        <v>10531</v>
      </c>
      <c r="AQ2209" s="264" t="str">
        <f t="shared" si="176"/>
        <v/>
      </c>
    </row>
    <row r="2210" spans="1:43" ht="25.5" customHeight="1" x14ac:dyDescent="0.15">
      <c r="A2210" s="297">
        <v>2207</v>
      </c>
      <c r="B2210" s="23" t="s">
        <v>8316</v>
      </c>
      <c r="C2210" s="24" t="s">
        <v>14359</v>
      </c>
      <c r="D2210" s="23" t="s">
        <v>8315</v>
      </c>
      <c r="E2210" s="23" t="s">
        <v>1653</v>
      </c>
      <c r="F2210" s="24" t="s">
        <v>8317</v>
      </c>
      <c r="G2210" s="25" t="s">
        <v>10541</v>
      </c>
      <c r="H2210" s="23" t="s">
        <v>10536</v>
      </c>
      <c r="I2210" s="23" t="s">
        <v>11117</v>
      </c>
      <c r="J2210" s="25" t="s">
        <v>10537</v>
      </c>
      <c r="K2210" s="58" t="s">
        <v>10538</v>
      </c>
      <c r="L2210" s="58"/>
      <c r="M2210" s="23" t="s">
        <v>10539</v>
      </c>
      <c r="N2210" s="23" t="s">
        <v>10540</v>
      </c>
      <c r="O2210" s="25" t="s">
        <v>10549</v>
      </c>
      <c r="P2210" s="23" t="s">
        <v>10550</v>
      </c>
      <c r="Q2210" s="25" t="s">
        <v>10552</v>
      </c>
      <c r="R2210" s="58" t="s">
        <v>10554</v>
      </c>
      <c r="S2210" s="23" t="s">
        <v>10556</v>
      </c>
      <c r="T2210" s="23" t="s">
        <v>10558</v>
      </c>
      <c r="U2210" s="25" t="s">
        <v>10541</v>
      </c>
      <c r="V2210" s="23" t="s">
        <v>10536</v>
      </c>
      <c r="W2210" s="25" t="s">
        <v>10537</v>
      </c>
      <c r="X2210" s="58" t="s">
        <v>10545</v>
      </c>
      <c r="Y2210" s="23" t="s">
        <v>10539</v>
      </c>
      <c r="Z2210" s="23" t="s">
        <v>10540</v>
      </c>
      <c r="AA2210" s="33">
        <v>5</v>
      </c>
      <c r="AB2210" s="295" t="str">
        <f t="shared" si="174"/>
        <v>年間</v>
      </c>
      <c r="AC2210" s="268"/>
      <c r="AD2210" s="23">
        <v>1</v>
      </c>
      <c r="AE2210" s="134">
        <v>25800</v>
      </c>
      <c r="AF2210" s="26">
        <f t="shared" si="175"/>
        <v>25800</v>
      </c>
      <c r="AG2210" s="27">
        <v>42156</v>
      </c>
      <c r="AH2210" s="168">
        <v>42186</v>
      </c>
      <c r="AI2210" s="29" t="str">
        <f t="shared" si="172"/>
        <v>～</v>
      </c>
      <c r="AJ2210" s="178">
        <f t="shared" si="173"/>
        <v>44012</v>
      </c>
      <c r="AK2210" s="23" t="s">
        <v>10529</v>
      </c>
      <c r="AL2210" s="23" t="s">
        <v>10967</v>
      </c>
      <c r="AM2210" s="35">
        <v>42186</v>
      </c>
      <c r="AN2210" s="408">
        <f>IF($AA2210-data!$G$1=0,"　",IF(AK2210=0,"　",VLOOKUP($AK2210,data!$A$1:$H$264,8,FALSE)))</f>
        <v>0</v>
      </c>
      <c r="AO2210" s="35">
        <v>42194</v>
      </c>
      <c r="AP2210" s="134" t="s">
        <v>10531</v>
      </c>
      <c r="AQ2210" s="264" t="str">
        <f t="shared" si="176"/>
        <v/>
      </c>
    </row>
    <row r="2211" spans="1:43" ht="25.5" customHeight="1" x14ac:dyDescent="0.15">
      <c r="A2211" s="297">
        <v>2208</v>
      </c>
      <c r="B2211" s="23" t="s">
        <v>8316</v>
      </c>
      <c r="C2211" s="24" t="s">
        <v>14359</v>
      </c>
      <c r="D2211" s="23" t="s">
        <v>8315</v>
      </c>
      <c r="E2211" s="23" t="s">
        <v>1653</v>
      </c>
      <c r="F2211" s="24" t="s">
        <v>8317</v>
      </c>
      <c r="G2211" s="25" t="s">
        <v>10541</v>
      </c>
      <c r="H2211" s="23" t="s">
        <v>10536</v>
      </c>
      <c r="I2211" s="23" t="s">
        <v>11117</v>
      </c>
      <c r="J2211" s="25" t="s">
        <v>10537</v>
      </c>
      <c r="K2211" s="58" t="s">
        <v>10538</v>
      </c>
      <c r="L2211" s="58"/>
      <c r="M2211" s="23" t="s">
        <v>10539</v>
      </c>
      <c r="N2211" s="23" t="s">
        <v>10540</v>
      </c>
      <c r="O2211" s="25" t="s">
        <v>10549</v>
      </c>
      <c r="P2211" s="23" t="s">
        <v>10550</v>
      </c>
      <c r="Q2211" s="25" t="s">
        <v>10552</v>
      </c>
      <c r="R2211" s="58" t="s">
        <v>10554</v>
      </c>
      <c r="S2211" s="23" t="s">
        <v>10556</v>
      </c>
      <c r="T2211" s="23" t="s">
        <v>10558</v>
      </c>
      <c r="U2211" s="25" t="s">
        <v>10541</v>
      </c>
      <c r="V2211" s="23" t="s">
        <v>10536</v>
      </c>
      <c r="W2211" s="25" t="s">
        <v>10537</v>
      </c>
      <c r="X2211" s="58" t="s">
        <v>10545</v>
      </c>
      <c r="Y2211" s="23" t="s">
        <v>10539</v>
      </c>
      <c r="Z2211" s="23" t="s">
        <v>10540</v>
      </c>
      <c r="AA2211" s="33">
        <v>5</v>
      </c>
      <c r="AB2211" s="295" t="str">
        <f t="shared" si="174"/>
        <v>年間</v>
      </c>
      <c r="AC2211" s="268"/>
      <c r="AD2211" s="23">
        <v>1</v>
      </c>
      <c r="AE2211" s="134">
        <v>25800</v>
      </c>
      <c r="AF2211" s="26">
        <f t="shared" si="175"/>
        <v>25800</v>
      </c>
      <c r="AG2211" s="27">
        <v>42156</v>
      </c>
      <c r="AH2211" s="168">
        <v>42186</v>
      </c>
      <c r="AI2211" s="29" t="str">
        <f t="shared" si="172"/>
        <v>～</v>
      </c>
      <c r="AJ2211" s="178">
        <f t="shared" si="173"/>
        <v>44012</v>
      </c>
      <c r="AK2211" s="23" t="s">
        <v>10529</v>
      </c>
      <c r="AL2211" s="23" t="s">
        <v>10968</v>
      </c>
      <c r="AM2211" s="35">
        <v>42186</v>
      </c>
      <c r="AN2211" s="408">
        <f>IF($AA2211-data!$G$1=0,"　",IF(AK2211=0,"　",VLOOKUP($AK2211,data!$A$1:$H$264,8,FALSE)))</f>
        <v>0</v>
      </c>
      <c r="AO2211" s="35">
        <v>42194</v>
      </c>
      <c r="AP2211" s="134" t="s">
        <v>10531</v>
      </c>
      <c r="AQ2211" s="264" t="str">
        <f t="shared" si="176"/>
        <v/>
      </c>
    </row>
    <row r="2212" spans="1:43" ht="25.5" customHeight="1" x14ac:dyDescent="0.15">
      <c r="A2212" s="297">
        <v>2209</v>
      </c>
      <c r="B2212" s="23" t="s">
        <v>8316</v>
      </c>
      <c r="C2212" s="24" t="s">
        <v>14359</v>
      </c>
      <c r="D2212" s="23" t="s">
        <v>8315</v>
      </c>
      <c r="E2212" s="23" t="s">
        <v>1653</v>
      </c>
      <c r="F2212" s="24" t="s">
        <v>8317</v>
      </c>
      <c r="G2212" s="25" t="s">
        <v>10541</v>
      </c>
      <c r="H2212" s="23" t="s">
        <v>10536</v>
      </c>
      <c r="I2212" s="23" t="s">
        <v>11117</v>
      </c>
      <c r="J2212" s="25" t="s">
        <v>10537</v>
      </c>
      <c r="K2212" s="58" t="s">
        <v>10538</v>
      </c>
      <c r="L2212" s="58"/>
      <c r="M2212" s="23" t="s">
        <v>10539</v>
      </c>
      <c r="N2212" s="23" t="s">
        <v>10540</v>
      </c>
      <c r="O2212" s="25" t="s">
        <v>10549</v>
      </c>
      <c r="P2212" s="23" t="s">
        <v>10550</v>
      </c>
      <c r="Q2212" s="25" t="s">
        <v>10552</v>
      </c>
      <c r="R2212" s="58" t="s">
        <v>10554</v>
      </c>
      <c r="S2212" s="23" t="s">
        <v>10556</v>
      </c>
      <c r="T2212" s="23" t="s">
        <v>10558</v>
      </c>
      <c r="U2212" s="25" t="s">
        <v>10541</v>
      </c>
      <c r="V2212" s="23" t="s">
        <v>10536</v>
      </c>
      <c r="W2212" s="25" t="s">
        <v>10537</v>
      </c>
      <c r="X2212" s="58" t="s">
        <v>10545</v>
      </c>
      <c r="Y2212" s="23" t="s">
        <v>10539</v>
      </c>
      <c r="Z2212" s="23" t="s">
        <v>10540</v>
      </c>
      <c r="AA2212" s="33">
        <v>5</v>
      </c>
      <c r="AB2212" s="295" t="str">
        <f t="shared" si="174"/>
        <v>年間</v>
      </c>
      <c r="AC2212" s="268"/>
      <c r="AD2212" s="23">
        <v>1</v>
      </c>
      <c r="AE2212" s="134">
        <v>25800</v>
      </c>
      <c r="AF2212" s="26">
        <f t="shared" si="175"/>
        <v>25800</v>
      </c>
      <c r="AG2212" s="27">
        <v>42156</v>
      </c>
      <c r="AH2212" s="168">
        <v>42186</v>
      </c>
      <c r="AI2212" s="29" t="str">
        <f t="shared" si="172"/>
        <v>～</v>
      </c>
      <c r="AJ2212" s="178">
        <f t="shared" si="173"/>
        <v>44012</v>
      </c>
      <c r="AK2212" s="23" t="s">
        <v>10529</v>
      </c>
      <c r="AL2212" s="23" t="s">
        <v>10969</v>
      </c>
      <c r="AM2212" s="35">
        <v>42186</v>
      </c>
      <c r="AN2212" s="408">
        <f>IF($AA2212-data!$G$1=0,"　",IF(AK2212=0,"　",VLOOKUP($AK2212,data!$A$1:$H$264,8,FALSE)))</f>
        <v>0</v>
      </c>
      <c r="AO2212" s="35">
        <v>42194</v>
      </c>
      <c r="AP2212" s="134" t="s">
        <v>10531</v>
      </c>
      <c r="AQ2212" s="264" t="str">
        <f t="shared" si="176"/>
        <v/>
      </c>
    </row>
    <row r="2213" spans="1:43" ht="25.5" customHeight="1" x14ac:dyDescent="0.15">
      <c r="A2213" s="297">
        <v>2210</v>
      </c>
      <c r="B2213" s="23" t="s">
        <v>8316</v>
      </c>
      <c r="C2213" s="24" t="s">
        <v>14359</v>
      </c>
      <c r="D2213" s="23" t="s">
        <v>8315</v>
      </c>
      <c r="E2213" s="23" t="s">
        <v>1653</v>
      </c>
      <c r="F2213" s="24" t="s">
        <v>8317</v>
      </c>
      <c r="G2213" s="25" t="s">
        <v>10541</v>
      </c>
      <c r="H2213" s="23" t="s">
        <v>10536</v>
      </c>
      <c r="I2213" s="23" t="s">
        <v>11117</v>
      </c>
      <c r="J2213" s="25" t="s">
        <v>10537</v>
      </c>
      <c r="K2213" s="58" t="s">
        <v>10538</v>
      </c>
      <c r="L2213" s="58"/>
      <c r="M2213" s="23" t="s">
        <v>10539</v>
      </c>
      <c r="N2213" s="23" t="s">
        <v>10540</v>
      </c>
      <c r="O2213" s="25" t="s">
        <v>10549</v>
      </c>
      <c r="P2213" s="23" t="s">
        <v>10550</v>
      </c>
      <c r="Q2213" s="25" t="s">
        <v>10552</v>
      </c>
      <c r="R2213" s="58" t="s">
        <v>10554</v>
      </c>
      <c r="S2213" s="23" t="s">
        <v>10556</v>
      </c>
      <c r="T2213" s="23" t="s">
        <v>10558</v>
      </c>
      <c r="U2213" s="25" t="s">
        <v>10541</v>
      </c>
      <c r="V2213" s="23" t="s">
        <v>10536</v>
      </c>
      <c r="W2213" s="25" t="s">
        <v>10537</v>
      </c>
      <c r="X2213" s="58" t="s">
        <v>10545</v>
      </c>
      <c r="Y2213" s="23" t="s">
        <v>10539</v>
      </c>
      <c r="Z2213" s="23" t="s">
        <v>10540</v>
      </c>
      <c r="AA2213" s="33">
        <v>5</v>
      </c>
      <c r="AB2213" s="295" t="str">
        <f t="shared" si="174"/>
        <v>年間</v>
      </c>
      <c r="AC2213" s="268"/>
      <c r="AD2213" s="23">
        <v>1</v>
      </c>
      <c r="AE2213" s="134">
        <v>25800</v>
      </c>
      <c r="AF2213" s="26">
        <f t="shared" si="175"/>
        <v>25800</v>
      </c>
      <c r="AG2213" s="27">
        <v>42156</v>
      </c>
      <c r="AH2213" s="168">
        <v>42186</v>
      </c>
      <c r="AI2213" s="29" t="str">
        <f t="shared" si="172"/>
        <v>～</v>
      </c>
      <c r="AJ2213" s="178">
        <f t="shared" si="173"/>
        <v>44012</v>
      </c>
      <c r="AK2213" s="23" t="s">
        <v>10529</v>
      </c>
      <c r="AL2213" s="23" t="s">
        <v>10970</v>
      </c>
      <c r="AM2213" s="35">
        <v>42186</v>
      </c>
      <c r="AN2213" s="408">
        <f>IF($AA2213-data!$G$1=0,"　",IF(AK2213=0,"　",VLOOKUP($AK2213,data!$A$1:$H$264,8,FALSE)))</f>
        <v>0</v>
      </c>
      <c r="AO2213" s="35">
        <v>42194</v>
      </c>
      <c r="AP2213" s="134" t="s">
        <v>10531</v>
      </c>
      <c r="AQ2213" s="264" t="str">
        <f t="shared" si="176"/>
        <v/>
      </c>
    </row>
    <row r="2214" spans="1:43" ht="25.5" customHeight="1" x14ac:dyDescent="0.15">
      <c r="A2214" s="297">
        <v>2211</v>
      </c>
      <c r="B2214" s="23" t="s">
        <v>8316</v>
      </c>
      <c r="C2214" s="24" t="s">
        <v>14359</v>
      </c>
      <c r="D2214" s="23" t="s">
        <v>8315</v>
      </c>
      <c r="E2214" s="23" t="s">
        <v>1653</v>
      </c>
      <c r="F2214" s="24" t="s">
        <v>8317</v>
      </c>
      <c r="G2214" s="25" t="s">
        <v>10541</v>
      </c>
      <c r="H2214" s="23" t="s">
        <v>10536</v>
      </c>
      <c r="I2214" s="23" t="s">
        <v>11117</v>
      </c>
      <c r="J2214" s="25" t="s">
        <v>10537</v>
      </c>
      <c r="K2214" s="58" t="s">
        <v>10538</v>
      </c>
      <c r="L2214" s="58"/>
      <c r="M2214" s="23" t="s">
        <v>10539</v>
      </c>
      <c r="N2214" s="23" t="s">
        <v>10540</v>
      </c>
      <c r="O2214" s="25" t="s">
        <v>10549</v>
      </c>
      <c r="P2214" s="23" t="s">
        <v>10550</v>
      </c>
      <c r="Q2214" s="25" t="s">
        <v>10552</v>
      </c>
      <c r="R2214" s="58" t="s">
        <v>10554</v>
      </c>
      <c r="S2214" s="23" t="s">
        <v>10556</v>
      </c>
      <c r="T2214" s="23" t="s">
        <v>10558</v>
      </c>
      <c r="U2214" s="25" t="s">
        <v>10541</v>
      </c>
      <c r="V2214" s="23" t="s">
        <v>10536</v>
      </c>
      <c r="W2214" s="25" t="s">
        <v>10537</v>
      </c>
      <c r="X2214" s="58" t="s">
        <v>10545</v>
      </c>
      <c r="Y2214" s="23" t="s">
        <v>10539</v>
      </c>
      <c r="Z2214" s="23" t="s">
        <v>10540</v>
      </c>
      <c r="AA2214" s="33">
        <v>5</v>
      </c>
      <c r="AB2214" s="295" t="str">
        <f t="shared" si="174"/>
        <v>年間</v>
      </c>
      <c r="AC2214" s="268"/>
      <c r="AD2214" s="23">
        <v>1</v>
      </c>
      <c r="AE2214" s="134">
        <v>25800</v>
      </c>
      <c r="AF2214" s="26">
        <f t="shared" si="175"/>
        <v>25800</v>
      </c>
      <c r="AG2214" s="27">
        <v>42156</v>
      </c>
      <c r="AH2214" s="168">
        <v>42186</v>
      </c>
      <c r="AI2214" s="29" t="str">
        <f t="shared" si="172"/>
        <v>～</v>
      </c>
      <c r="AJ2214" s="178">
        <f t="shared" si="173"/>
        <v>44012</v>
      </c>
      <c r="AK2214" s="23" t="s">
        <v>10529</v>
      </c>
      <c r="AL2214" s="23" t="s">
        <v>10971</v>
      </c>
      <c r="AM2214" s="35">
        <v>42186</v>
      </c>
      <c r="AN2214" s="408">
        <f>IF($AA2214-data!$G$1=0,"　",IF(AK2214=0,"　",VLOOKUP($AK2214,data!$A$1:$H$264,8,FALSE)))</f>
        <v>0</v>
      </c>
      <c r="AO2214" s="35">
        <v>42194</v>
      </c>
      <c r="AP2214" s="134" t="s">
        <v>10531</v>
      </c>
      <c r="AQ2214" s="264" t="str">
        <f t="shared" si="176"/>
        <v/>
      </c>
    </row>
    <row r="2215" spans="1:43" ht="25.5" customHeight="1" x14ac:dyDescent="0.15">
      <c r="A2215" s="297">
        <v>2212</v>
      </c>
      <c r="B2215" s="23" t="s">
        <v>8316</v>
      </c>
      <c r="C2215" s="24" t="s">
        <v>14359</v>
      </c>
      <c r="D2215" s="23" t="s">
        <v>8315</v>
      </c>
      <c r="E2215" s="23" t="s">
        <v>1653</v>
      </c>
      <c r="F2215" s="24" t="s">
        <v>8317</v>
      </c>
      <c r="G2215" s="25" t="s">
        <v>10541</v>
      </c>
      <c r="H2215" s="23" t="s">
        <v>10536</v>
      </c>
      <c r="I2215" s="23" t="s">
        <v>11117</v>
      </c>
      <c r="J2215" s="25" t="s">
        <v>10537</v>
      </c>
      <c r="K2215" s="58" t="s">
        <v>10538</v>
      </c>
      <c r="L2215" s="58"/>
      <c r="M2215" s="23" t="s">
        <v>10539</v>
      </c>
      <c r="N2215" s="23" t="s">
        <v>10540</v>
      </c>
      <c r="O2215" s="25" t="s">
        <v>10549</v>
      </c>
      <c r="P2215" s="23" t="s">
        <v>10550</v>
      </c>
      <c r="Q2215" s="25" t="s">
        <v>10552</v>
      </c>
      <c r="R2215" s="58" t="s">
        <v>10554</v>
      </c>
      <c r="S2215" s="23" t="s">
        <v>10556</v>
      </c>
      <c r="T2215" s="23" t="s">
        <v>10558</v>
      </c>
      <c r="U2215" s="25" t="s">
        <v>10541</v>
      </c>
      <c r="V2215" s="23" t="s">
        <v>10536</v>
      </c>
      <c r="W2215" s="25" t="s">
        <v>10537</v>
      </c>
      <c r="X2215" s="58" t="s">
        <v>10545</v>
      </c>
      <c r="Y2215" s="23" t="s">
        <v>10539</v>
      </c>
      <c r="Z2215" s="23" t="s">
        <v>10540</v>
      </c>
      <c r="AA2215" s="33">
        <v>5</v>
      </c>
      <c r="AB2215" s="295" t="str">
        <f t="shared" si="174"/>
        <v>年間</v>
      </c>
      <c r="AC2215" s="268"/>
      <c r="AD2215" s="23">
        <v>1</v>
      </c>
      <c r="AE2215" s="134">
        <v>25800</v>
      </c>
      <c r="AF2215" s="26">
        <f t="shared" si="175"/>
        <v>25800</v>
      </c>
      <c r="AG2215" s="27">
        <v>42156</v>
      </c>
      <c r="AH2215" s="168">
        <v>42186</v>
      </c>
      <c r="AI2215" s="29" t="str">
        <f t="shared" si="172"/>
        <v>～</v>
      </c>
      <c r="AJ2215" s="178">
        <f t="shared" si="173"/>
        <v>44012</v>
      </c>
      <c r="AK2215" s="23" t="s">
        <v>10529</v>
      </c>
      <c r="AL2215" s="23" t="s">
        <v>10972</v>
      </c>
      <c r="AM2215" s="35">
        <v>42186</v>
      </c>
      <c r="AN2215" s="408">
        <f>IF($AA2215-data!$G$1=0,"　",IF(AK2215=0,"　",VLOOKUP($AK2215,data!$A$1:$H$264,8,FALSE)))</f>
        <v>0</v>
      </c>
      <c r="AO2215" s="35">
        <v>42194</v>
      </c>
      <c r="AP2215" s="134" t="s">
        <v>10531</v>
      </c>
      <c r="AQ2215" s="264" t="str">
        <f t="shared" si="176"/>
        <v/>
      </c>
    </row>
    <row r="2216" spans="1:43" ht="25.5" customHeight="1" x14ac:dyDescent="0.15">
      <c r="A2216" s="297">
        <v>2213</v>
      </c>
      <c r="B2216" s="23" t="s">
        <v>8316</v>
      </c>
      <c r="C2216" s="24" t="s">
        <v>14359</v>
      </c>
      <c r="D2216" s="23" t="s">
        <v>8315</v>
      </c>
      <c r="E2216" s="23" t="s">
        <v>1653</v>
      </c>
      <c r="F2216" s="24" t="s">
        <v>8317</v>
      </c>
      <c r="G2216" s="25" t="s">
        <v>10541</v>
      </c>
      <c r="H2216" s="23" t="s">
        <v>10536</v>
      </c>
      <c r="I2216" s="23" t="s">
        <v>11117</v>
      </c>
      <c r="J2216" s="25" t="s">
        <v>10537</v>
      </c>
      <c r="K2216" s="58" t="s">
        <v>10538</v>
      </c>
      <c r="L2216" s="58"/>
      <c r="M2216" s="23" t="s">
        <v>10539</v>
      </c>
      <c r="N2216" s="23" t="s">
        <v>10540</v>
      </c>
      <c r="O2216" s="25" t="s">
        <v>10549</v>
      </c>
      <c r="P2216" s="23" t="s">
        <v>10550</v>
      </c>
      <c r="Q2216" s="25" t="s">
        <v>10552</v>
      </c>
      <c r="R2216" s="58" t="s">
        <v>10554</v>
      </c>
      <c r="S2216" s="23" t="s">
        <v>10556</v>
      </c>
      <c r="T2216" s="23" t="s">
        <v>10558</v>
      </c>
      <c r="U2216" s="25" t="s">
        <v>10541</v>
      </c>
      <c r="V2216" s="23" t="s">
        <v>10536</v>
      </c>
      <c r="W2216" s="25" t="s">
        <v>10537</v>
      </c>
      <c r="X2216" s="58" t="s">
        <v>10545</v>
      </c>
      <c r="Y2216" s="23" t="s">
        <v>10539</v>
      </c>
      <c r="Z2216" s="23" t="s">
        <v>10540</v>
      </c>
      <c r="AA2216" s="33">
        <v>5</v>
      </c>
      <c r="AB2216" s="295" t="str">
        <f t="shared" si="174"/>
        <v>年間</v>
      </c>
      <c r="AC2216" s="268"/>
      <c r="AD2216" s="23">
        <v>1</v>
      </c>
      <c r="AE2216" s="134">
        <v>25800</v>
      </c>
      <c r="AF2216" s="26">
        <f t="shared" si="175"/>
        <v>25800</v>
      </c>
      <c r="AG2216" s="27">
        <v>42156</v>
      </c>
      <c r="AH2216" s="168">
        <v>42186</v>
      </c>
      <c r="AI2216" s="29" t="str">
        <f t="shared" si="172"/>
        <v>～</v>
      </c>
      <c r="AJ2216" s="178">
        <f t="shared" si="173"/>
        <v>44012</v>
      </c>
      <c r="AK2216" s="23" t="s">
        <v>10529</v>
      </c>
      <c r="AL2216" s="23" t="s">
        <v>10973</v>
      </c>
      <c r="AM2216" s="35">
        <v>42186</v>
      </c>
      <c r="AN2216" s="408">
        <f>IF($AA2216-data!$G$1=0,"　",IF(AK2216=0,"　",VLOOKUP($AK2216,data!$A$1:$H$264,8,FALSE)))</f>
        <v>0</v>
      </c>
      <c r="AO2216" s="35">
        <v>42194</v>
      </c>
      <c r="AP2216" s="134" t="s">
        <v>10531</v>
      </c>
      <c r="AQ2216" s="264" t="str">
        <f t="shared" si="176"/>
        <v/>
      </c>
    </row>
    <row r="2217" spans="1:43" ht="25.5" customHeight="1" x14ac:dyDescent="0.15">
      <c r="A2217" s="297">
        <v>2214</v>
      </c>
      <c r="B2217" s="23" t="s">
        <v>8316</v>
      </c>
      <c r="C2217" s="24" t="s">
        <v>14359</v>
      </c>
      <c r="D2217" s="23" t="s">
        <v>8315</v>
      </c>
      <c r="E2217" s="23" t="s">
        <v>1653</v>
      </c>
      <c r="F2217" s="24" t="s">
        <v>8317</v>
      </c>
      <c r="G2217" s="25" t="s">
        <v>10541</v>
      </c>
      <c r="H2217" s="23" t="s">
        <v>10536</v>
      </c>
      <c r="I2217" s="23" t="s">
        <v>11117</v>
      </c>
      <c r="J2217" s="25" t="s">
        <v>10537</v>
      </c>
      <c r="K2217" s="58" t="s">
        <v>10538</v>
      </c>
      <c r="L2217" s="58"/>
      <c r="M2217" s="23" t="s">
        <v>10539</v>
      </c>
      <c r="N2217" s="23" t="s">
        <v>10540</v>
      </c>
      <c r="O2217" s="25" t="s">
        <v>10549</v>
      </c>
      <c r="P2217" s="23" t="s">
        <v>10550</v>
      </c>
      <c r="Q2217" s="25" t="s">
        <v>10552</v>
      </c>
      <c r="R2217" s="58" t="s">
        <v>10554</v>
      </c>
      <c r="S2217" s="23" t="s">
        <v>10556</v>
      </c>
      <c r="T2217" s="23" t="s">
        <v>10558</v>
      </c>
      <c r="U2217" s="25" t="s">
        <v>10541</v>
      </c>
      <c r="V2217" s="23" t="s">
        <v>10536</v>
      </c>
      <c r="W2217" s="25" t="s">
        <v>10537</v>
      </c>
      <c r="X2217" s="58" t="s">
        <v>10545</v>
      </c>
      <c r="Y2217" s="23" t="s">
        <v>10539</v>
      </c>
      <c r="Z2217" s="23" t="s">
        <v>10540</v>
      </c>
      <c r="AA2217" s="33">
        <v>5</v>
      </c>
      <c r="AB2217" s="295" t="str">
        <f t="shared" si="174"/>
        <v>年間</v>
      </c>
      <c r="AC2217" s="268"/>
      <c r="AD2217" s="23">
        <v>1</v>
      </c>
      <c r="AE2217" s="134">
        <v>25800</v>
      </c>
      <c r="AF2217" s="26">
        <f t="shared" si="175"/>
        <v>25800</v>
      </c>
      <c r="AG2217" s="27">
        <v>42156</v>
      </c>
      <c r="AH2217" s="168">
        <v>42186</v>
      </c>
      <c r="AI2217" s="29" t="str">
        <f t="shared" si="172"/>
        <v>～</v>
      </c>
      <c r="AJ2217" s="178">
        <f t="shared" si="173"/>
        <v>44012</v>
      </c>
      <c r="AK2217" s="23" t="s">
        <v>10529</v>
      </c>
      <c r="AL2217" s="23" t="s">
        <v>10974</v>
      </c>
      <c r="AM2217" s="35">
        <v>42186</v>
      </c>
      <c r="AN2217" s="408">
        <f>IF($AA2217-data!$G$1=0,"　",IF(AK2217=0,"　",VLOOKUP($AK2217,data!$A$1:$H$264,8,FALSE)))</f>
        <v>0</v>
      </c>
      <c r="AO2217" s="35">
        <v>42194</v>
      </c>
      <c r="AP2217" s="134" t="s">
        <v>10531</v>
      </c>
      <c r="AQ2217" s="264" t="str">
        <f t="shared" si="176"/>
        <v/>
      </c>
    </row>
    <row r="2218" spans="1:43" ht="25.5" customHeight="1" x14ac:dyDescent="0.15">
      <c r="A2218" s="297">
        <v>2215</v>
      </c>
      <c r="B2218" s="23" t="s">
        <v>8316</v>
      </c>
      <c r="C2218" s="24" t="s">
        <v>14359</v>
      </c>
      <c r="D2218" s="23" t="s">
        <v>8315</v>
      </c>
      <c r="E2218" s="23" t="s">
        <v>1653</v>
      </c>
      <c r="F2218" s="24" t="s">
        <v>8317</v>
      </c>
      <c r="G2218" s="25" t="s">
        <v>10541</v>
      </c>
      <c r="H2218" s="23" t="s">
        <v>10536</v>
      </c>
      <c r="I2218" s="23" t="s">
        <v>11117</v>
      </c>
      <c r="J2218" s="25" t="s">
        <v>10537</v>
      </c>
      <c r="K2218" s="58" t="s">
        <v>10538</v>
      </c>
      <c r="L2218" s="58"/>
      <c r="M2218" s="23" t="s">
        <v>10539</v>
      </c>
      <c r="N2218" s="23" t="s">
        <v>10540</v>
      </c>
      <c r="O2218" s="25" t="s">
        <v>10549</v>
      </c>
      <c r="P2218" s="23" t="s">
        <v>10550</v>
      </c>
      <c r="Q2218" s="25" t="s">
        <v>10552</v>
      </c>
      <c r="R2218" s="58" t="s">
        <v>10554</v>
      </c>
      <c r="S2218" s="23" t="s">
        <v>10556</v>
      </c>
      <c r="T2218" s="23" t="s">
        <v>10558</v>
      </c>
      <c r="U2218" s="25" t="s">
        <v>10541</v>
      </c>
      <c r="V2218" s="23" t="s">
        <v>10536</v>
      </c>
      <c r="W2218" s="25" t="s">
        <v>10537</v>
      </c>
      <c r="X2218" s="58" t="s">
        <v>10545</v>
      </c>
      <c r="Y2218" s="23" t="s">
        <v>10539</v>
      </c>
      <c r="Z2218" s="23" t="s">
        <v>10540</v>
      </c>
      <c r="AA2218" s="33">
        <v>5</v>
      </c>
      <c r="AB2218" s="295" t="str">
        <f t="shared" si="174"/>
        <v>年間</v>
      </c>
      <c r="AC2218" s="268"/>
      <c r="AD2218" s="23">
        <v>1</v>
      </c>
      <c r="AE2218" s="134">
        <v>25800</v>
      </c>
      <c r="AF2218" s="26">
        <f t="shared" si="175"/>
        <v>25800</v>
      </c>
      <c r="AG2218" s="27">
        <v>42156</v>
      </c>
      <c r="AH2218" s="168">
        <v>42186</v>
      </c>
      <c r="AI2218" s="29" t="str">
        <f t="shared" si="172"/>
        <v>～</v>
      </c>
      <c r="AJ2218" s="178">
        <f t="shared" si="173"/>
        <v>44012</v>
      </c>
      <c r="AK2218" s="23" t="s">
        <v>10529</v>
      </c>
      <c r="AL2218" s="23" t="s">
        <v>10975</v>
      </c>
      <c r="AM2218" s="35">
        <v>42186</v>
      </c>
      <c r="AN2218" s="408">
        <f>IF($AA2218-data!$G$1=0,"　",IF(AK2218=0,"　",VLOOKUP($AK2218,data!$A$1:$H$264,8,FALSE)))</f>
        <v>0</v>
      </c>
      <c r="AO2218" s="35">
        <v>42194</v>
      </c>
      <c r="AP2218" s="134" t="s">
        <v>10531</v>
      </c>
      <c r="AQ2218" s="264" t="str">
        <f t="shared" si="176"/>
        <v/>
      </c>
    </row>
    <row r="2219" spans="1:43" ht="25.5" customHeight="1" x14ac:dyDescent="0.15">
      <c r="A2219" s="297">
        <v>2216</v>
      </c>
      <c r="B2219" s="23" t="s">
        <v>8316</v>
      </c>
      <c r="C2219" s="24" t="s">
        <v>14359</v>
      </c>
      <c r="D2219" s="23" t="s">
        <v>8315</v>
      </c>
      <c r="E2219" s="23" t="s">
        <v>1653</v>
      </c>
      <c r="F2219" s="24" t="s">
        <v>8317</v>
      </c>
      <c r="G2219" s="25" t="s">
        <v>10541</v>
      </c>
      <c r="H2219" s="23" t="s">
        <v>10536</v>
      </c>
      <c r="I2219" s="23" t="s">
        <v>11117</v>
      </c>
      <c r="J2219" s="25" t="s">
        <v>10537</v>
      </c>
      <c r="K2219" s="58" t="s">
        <v>10538</v>
      </c>
      <c r="L2219" s="58"/>
      <c r="M2219" s="23" t="s">
        <v>10539</v>
      </c>
      <c r="N2219" s="23" t="s">
        <v>10540</v>
      </c>
      <c r="O2219" s="25" t="s">
        <v>10549</v>
      </c>
      <c r="P2219" s="23" t="s">
        <v>10550</v>
      </c>
      <c r="Q2219" s="25" t="s">
        <v>10552</v>
      </c>
      <c r="R2219" s="58" t="s">
        <v>10554</v>
      </c>
      <c r="S2219" s="23" t="s">
        <v>10556</v>
      </c>
      <c r="T2219" s="23" t="s">
        <v>10558</v>
      </c>
      <c r="U2219" s="25" t="s">
        <v>10541</v>
      </c>
      <c r="V2219" s="23" t="s">
        <v>10536</v>
      </c>
      <c r="W2219" s="25" t="s">
        <v>10537</v>
      </c>
      <c r="X2219" s="58" t="s">
        <v>10545</v>
      </c>
      <c r="Y2219" s="23" t="s">
        <v>10539</v>
      </c>
      <c r="Z2219" s="23" t="s">
        <v>10540</v>
      </c>
      <c r="AA2219" s="33">
        <v>5</v>
      </c>
      <c r="AB2219" s="295" t="str">
        <f t="shared" si="174"/>
        <v>年間</v>
      </c>
      <c r="AC2219" s="268"/>
      <c r="AD2219" s="23">
        <v>1</v>
      </c>
      <c r="AE2219" s="134">
        <v>25800</v>
      </c>
      <c r="AF2219" s="26">
        <f t="shared" si="175"/>
        <v>25800</v>
      </c>
      <c r="AG2219" s="27">
        <v>42156</v>
      </c>
      <c r="AH2219" s="168">
        <v>42186</v>
      </c>
      <c r="AI2219" s="29" t="str">
        <f t="shared" si="172"/>
        <v>～</v>
      </c>
      <c r="AJ2219" s="178">
        <f t="shared" si="173"/>
        <v>44012</v>
      </c>
      <c r="AK2219" s="23" t="s">
        <v>10529</v>
      </c>
      <c r="AL2219" s="23" t="s">
        <v>10976</v>
      </c>
      <c r="AM2219" s="35">
        <v>42186</v>
      </c>
      <c r="AN2219" s="408">
        <f>IF($AA2219-data!$G$1=0,"　",IF(AK2219=0,"　",VLOOKUP($AK2219,data!$A$1:$H$264,8,FALSE)))</f>
        <v>0</v>
      </c>
      <c r="AO2219" s="35">
        <v>42194</v>
      </c>
      <c r="AP2219" s="134" t="s">
        <v>10531</v>
      </c>
      <c r="AQ2219" s="264" t="str">
        <f t="shared" si="176"/>
        <v/>
      </c>
    </row>
    <row r="2220" spans="1:43" ht="25.5" customHeight="1" x14ac:dyDescent="0.15">
      <c r="A2220" s="297">
        <v>2217</v>
      </c>
      <c r="B2220" s="23" t="s">
        <v>8316</v>
      </c>
      <c r="C2220" s="24" t="s">
        <v>14359</v>
      </c>
      <c r="D2220" s="23" t="s">
        <v>8315</v>
      </c>
      <c r="E2220" s="23" t="s">
        <v>1653</v>
      </c>
      <c r="F2220" s="24" t="s">
        <v>8317</v>
      </c>
      <c r="G2220" s="25" t="s">
        <v>10541</v>
      </c>
      <c r="H2220" s="23" t="s">
        <v>10536</v>
      </c>
      <c r="I2220" s="23" t="s">
        <v>11117</v>
      </c>
      <c r="J2220" s="25" t="s">
        <v>10537</v>
      </c>
      <c r="K2220" s="58" t="s">
        <v>10538</v>
      </c>
      <c r="L2220" s="58"/>
      <c r="M2220" s="23" t="s">
        <v>10539</v>
      </c>
      <c r="N2220" s="23" t="s">
        <v>10540</v>
      </c>
      <c r="O2220" s="25" t="s">
        <v>10549</v>
      </c>
      <c r="P2220" s="23" t="s">
        <v>10550</v>
      </c>
      <c r="Q2220" s="25" t="s">
        <v>10552</v>
      </c>
      <c r="R2220" s="58" t="s">
        <v>10554</v>
      </c>
      <c r="S2220" s="23" t="s">
        <v>10556</v>
      </c>
      <c r="T2220" s="23" t="s">
        <v>10558</v>
      </c>
      <c r="U2220" s="25" t="s">
        <v>10541</v>
      </c>
      <c r="V2220" s="23" t="s">
        <v>10536</v>
      </c>
      <c r="W2220" s="25" t="s">
        <v>10537</v>
      </c>
      <c r="X2220" s="58" t="s">
        <v>10545</v>
      </c>
      <c r="Y2220" s="23" t="s">
        <v>10539</v>
      </c>
      <c r="Z2220" s="23" t="s">
        <v>10540</v>
      </c>
      <c r="AA2220" s="33">
        <v>5</v>
      </c>
      <c r="AB2220" s="295" t="str">
        <f t="shared" si="174"/>
        <v>年間</v>
      </c>
      <c r="AC2220" s="268"/>
      <c r="AD2220" s="23">
        <v>1</v>
      </c>
      <c r="AE2220" s="134">
        <v>25800</v>
      </c>
      <c r="AF2220" s="26">
        <f t="shared" si="175"/>
        <v>25800</v>
      </c>
      <c r="AG2220" s="27">
        <v>42156</v>
      </c>
      <c r="AH2220" s="168">
        <v>42186</v>
      </c>
      <c r="AI2220" s="29" t="str">
        <f t="shared" si="172"/>
        <v>～</v>
      </c>
      <c r="AJ2220" s="178">
        <f t="shared" si="173"/>
        <v>44012</v>
      </c>
      <c r="AK2220" s="23" t="s">
        <v>10529</v>
      </c>
      <c r="AL2220" s="23" t="s">
        <v>10977</v>
      </c>
      <c r="AM2220" s="35">
        <v>42186</v>
      </c>
      <c r="AN2220" s="408">
        <f>IF($AA2220-data!$G$1=0,"　",IF(AK2220=0,"　",VLOOKUP($AK2220,data!$A$1:$H$264,8,FALSE)))</f>
        <v>0</v>
      </c>
      <c r="AO2220" s="35">
        <v>42194</v>
      </c>
      <c r="AP2220" s="134" t="s">
        <v>10531</v>
      </c>
      <c r="AQ2220" s="264" t="str">
        <f t="shared" si="176"/>
        <v/>
      </c>
    </row>
    <row r="2221" spans="1:43" ht="25.5" customHeight="1" x14ac:dyDescent="0.15">
      <c r="A2221" s="297">
        <v>2218</v>
      </c>
      <c r="B2221" s="23" t="s">
        <v>8316</v>
      </c>
      <c r="C2221" s="24" t="s">
        <v>14359</v>
      </c>
      <c r="D2221" s="23" t="s">
        <v>8315</v>
      </c>
      <c r="E2221" s="23" t="s">
        <v>1653</v>
      </c>
      <c r="F2221" s="24" t="s">
        <v>8317</v>
      </c>
      <c r="G2221" s="25" t="s">
        <v>10541</v>
      </c>
      <c r="H2221" s="23" t="s">
        <v>10536</v>
      </c>
      <c r="I2221" s="23" t="s">
        <v>11117</v>
      </c>
      <c r="J2221" s="25" t="s">
        <v>10537</v>
      </c>
      <c r="K2221" s="58" t="s">
        <v>10538</v>
      </c>
      <c r="L2221" s="58"/>
      <c r="M2221" s="23" t="s">
        <v>10539</v>
      </c>
      <c r="N2221" s="23" t="s">
        <v>10540</v>
      </c>
      <c r="O2221" s="25" t="s">
        <v>10549</v>
      </c>
      <c r="P2221" s="23" t="s">
        <v>10550</v>
      </c>
      <c r="Q2221" s="25" t="s">
        <v>10552</v>
      </c>
      <c r="R2221" s="58" t="s">
        <v>10554</v>
      </c>
      <c r="S2221" s="23" t="s">
        <v>10556</v>
      </c>
      <c r="T2221" s="23" t="s">
        <v>10558</v>
      </c>
      <c r="U2221" s="25" t="s">
        <v>10541</v>
      </c>
      <c r="V2221" s="23" t="s">
        <v>10536</v>
      </c>
      <c r="W2221" s="25" t="s">
        <v>10537</v>
      </c>
      <c r="X2221" s="58" t="s">
        <v>10545</v>
      </c>
      <c r="Y2221" s="23" t="s">
        <v>10539</v>
      </c>
      <c r="Z2221" s="23" t="s">
        <v>10540</v>
      </c>
      <c r="AA2221" s="33">
        <v>5</v>
      </c>
      <c r="AB2221" s="295" t="str">
        <f t="shared" si="174"/>
        <v>年間</v>
      </c>
      <c r="AC2221" s="268"/>
      <c r="AD2221" s="23">
        <v>1</v>
      </c>
      <c r="AE2221" s="134">
        <v>25800</v>
      </c>
      <c r="AF2221" s="26">
        <f t="shared" si="175"/>
        <v>25800</v>
      </c>
      <c r="AG2221" s="27">
        <v>42156</v>
      </c>
      <c r="AH2221" s="168">
        <v>42186</v>
      </c>
      <c r="AI2221" s="29" t="str">
        <f t="shared" si="172"/>
        <v>～</v>
      </c>
      <c r="AJ2221" s="178">
        <f t="shared" si="173"/>
        <v>44012</v>
      </c>
      <c r="AK2221" s="23" t="s">
        <v>10529</v>
      </c>
      <c r="AL2221" s="23" t="s">
        <v>10978</v>
      </c>
      <c r="AM2221" s="35">
        <v>42186</v>
      </c>
      <c r="AN2221" s="408">
        <f>IF($AA2221-data!$G$1=0,"　",IF(AK2221=0,"　",VLOOKUP($AK2221,data!$A$1:$H$264,8,FALSE)))</f>
        <v>0</v>
      </c>
      <c r="AO2221" s="35">
        <v>42194</v>
      </c>
      <c r="AP2221" s="134" t="s">
        <v>10532</v>
      </c>
      <c r="AQ2221" s="264" t="str">
        <f t="shared" si="176"/>
        <v/>
      </c>
    </row>
    <row r="2222" spans="1:43" ht="25.5" customHeight="1" x14ac:dyDescent="0.15">
      <c r="A2222" s="297">
        <v>2219</v>
      </c>
      <c r="B2222" s="23" t="s">
        <v>8316</v>
      </c>
      <c r="C2222" s="24" t="s">
        <v>14359</v>
      </c>
      <c r="D2222" s="23" t="s">
        <v>8315</v>
      </c>
      <c r="E2222" s="23" t="s">
        <v>1653</v>
      </c>
      <c r="F2222" s="24" t="s">
        <v>8317</v>
      </c>
      <c r="G2222" s="25" t="s">
        <v>10541</v>
      </c>
      <c r="H2222" s="23" t="s">
        <v>10536</v>
      </c>
      <c r="I2222" s="23" t="s">
        <v>11117</v>
      </c>
      <c r="J2222" s="25" t="s">
        <v>10537</v>
      </c>
      <c r="K2222" s="58" t="s">
        <v>10538</v>
      </c>
      <c r="L2222" s="58"/>
      <c r="M2222" s="23" t="s">
        <v>10539</v>
      </c>
      <c r="N2222" s="23" t="s">
        <v>10540</v>
      </c>
      <c r="O2222" s="25" t="s">
        <v>10549</v>
      </c>
      <c r="P2222" s="23" t="s">
        <v>10550</v>
      </c>
      <c r="Q2222" s="25" t="s">
        <v>10552</v>
      </c>
      <c r="R2222" s="58" t="s">
        <v>10554</v>
      </c>
      <c r="S2222" s="23" t="s">
        <v>10556</v>
      </c>
      <c r="T2222" s="23" t="s">
        <v>10558</v>
      </c>
      <c r="U2222" s="25" t="s">
        <v>10541</v>
      </c>
      <c r="V2222" s="23" t="s">
        <v>10536</v>
      </c>
      <c r="W2222" s="25" t="s">
        <v>10537</v>
      </c>
      <c r="X2222" s="58" t="s">
        <v>10545</v>
      </c>
      <c r="Y2222" s="23" t="s">
        <v>10539</v>
      </c>
      <c r="Z2222" s="23" t="s">
        <v>10540</v>
      </c>
      <c r="AA2222" s="33">
        <v>5</v>
      </c>
      <c r="AB2222" s="295" t="str">
        <f t="shared" si="174"/>
        <v>年間</v>
      </c>
      <c r="AC2222" s="268"/>
      <c r="AD2222" s="23">
        <v>1</v>
      </c>
      <c r="AE2222" s="134">
        <v>25800</v>
      </c>
      <c r="AF2222" s="26">
        <f t="shared" si="175"/>
        <v>25800</v>
      </c>
      <c r="AG2222" s="27">
        <v>42156</v>
      </c>
      <c r="AH2222" s="168">
        <v>42186</v>
      </c>
      <c r="AI2222" s="29" t="str">
        <f t="shared" si="172"/>
        <v>～</v>
      </c>
      <c r="AJ2222" s="178">
        <f t="shared" si="173"/>
        <v>44012</v>
      </c>
      <c r="AK2222" s="23" t="s">
        <v>10529</v>
      </c>
      <c r="AL2222" s="23" t="s">
        <v>10979</v>
      </c>
      <c r="AM2222" s="35">
        <v>42186</v>
      </c>
      <c r="AN2222" s="408">
        <f>IF($AA2222-data!$G$1=0,"　",IF(AK2222=0,"　",VLOOKUP($AK2222,data!$A$1:$H$264,8,FALSE)))</f>
        <v>0</v>
      </c>
      <c r="AO2222" s="35">
        <v>42194</v>
      </c>
      <c r="AP2222" s="134" t="s">
        <v>10532</v>
      </c>
      <c r="AQ2222" s="264" t="str">
        <f t="shared" si="176"/>
        <v/>
      </c>
    </row>
    <row r="2223" spans="1:43" ht="25.5" customHeight="1" x14ac:dyDescent="0.15">
      <c r="A2223" s="297">
        <v>2220</v>
      </c>
      <c r="B2223" s="23" t="s">
        <v>8316</v>
      </c>
      <c r="C2223" s="24" t="s">
        <v>14359</v>
      </c>
      <c r="D2223" s="23" t="s">
        <v>8315</v>
      </c>
      <c r="E2223" s="23" t="s">
        <v>1653</v>
      </c>
      <c r="F2223" s="24" t="s">
        <v>8317</v>
      </c>
      <c r="G2223" s="25" t="s">
        <v>10541</v>
      </c>
      <c r="H2223" s="23" t="s">
        <v>10536</v>
      </c>
      <c r="I2223" s="23" t="s">
        <v>11117</v>
      </c>
      <c r="J2223" s="25" t="s">
        <v>10537</v>
      </c>
      <c r="K2223" s="58" t="s">
        <v>10538</v>
      </c>
      <c r="L2223" s="58"/>
      <c r="M2223" s="23" t="s">
        <v>10539</v>
      </c>
      <c r="N2223" s="23" t="s">
        <v>10540</v>
      </c>
      <c r="O2223" s="25" t="s">
        <v>10549</v>
      </c>
      <c r="P2223" s="23" t="s">
        <v>10550</v>
      </c>
      <c r="Q2223" s="25" t="s">
        <v>10552</v>
      </c>
      <c r="R2223" s="58" t="s">
        <v>10554</v>
      </c>
      <c r="S2223" s="23" t="s">
        <v>10556</v>
      </c>
      <c r="T2223" s="23" t="s">
        <v>10558</v>
      </c>
      <c r="U2223" s="25" t="s">
        <v>10541</v>
      </c>
      <c r="V2223" s="23" t="s">
        <v>10536</v>
      </c>
      <c r="W2223" s="25" t="s">
        <v>10537</v>
      </c>
      <c r="X2223" s="58" t="s">
        <v>10545</v>
      </c>
      <c r="Y2223" s="23" t="s">
        <v>10539</v>
      </c>
      <c r="Z2223" s="23" t="s">
        <v>10540</v>
      </c>
      <c r="AA2223" s="33">
        <v>5</v>
      </c>
      <c r="AB2223" s="295" t="str">
        <f t="shared" si="174"/>
        <v>年間</v>
      </c>
      <c r="AC2223" s="268"/>
      <c r="AD2223" s="23">
        <v>1</v>
      </c>
      <c r="AE2223" s="134">
        <v>25800</v>
      </c>
      <c r="AF2223" s="26">
        <f t="shared" si="175"/>
        <v>25800</v>
      </c>
      <c r="AG2223" s="27">
        <v>42156</v>
      </c>
      <c r="AH2223" s="168">
        <v>42186</v>
      </c>
      <c r="AI2223" s="29" t="str">
        <f t="shared" si="172"/>
        <v>～</v>
      </c>
      <c r="AJ2223" s="178">
        <f t="shared" si="173"/>
        <v>44012</v>
      </c>
      <c r="AK2223" s="23" t="s">
        <v>10529</v>
      </c>
      <c r="AL2223" s="23" t="s">
        <v>10980</v>
      </c>
      <c r="AM2223" s="35">
        <v>42186</v>
      </c>
      <c r="AN2223" s="408">
        <f>IF($AA2223-data!$G$1=0,"　",IF(AK2223=0,"　",VLOOKUP($AK2223,data!$A$1:$H$264,8,FALSE)))</f>
        <v>0</v>
      </c>
      <c r="AO2223" s="35">
        <v>42194</v>
      </c>
      <c r="AP2223" s="134" t="s">
        <v>10532</v>
      </c>
      <c r="AQ2223" s="264" t="str">
        <f t="shared" si="176"/>
        <v/>
      </c>
    </row>
    <row r="2224" spans="1:43" ht="25.5" customHeight="1" x14ac:dyDescent="0.15">
      <c r="A2224" s="297">
        <v>2221</v>
      </c>
      <c r="B2224" s="23" t="s">
        <v>8316</v>
      </c>
      <c r="C2224" s="24" t="s">
        <v>14359</v>
      </c>
      <c r="D2224" s="23" t="s">
        <v>8315</v>
      </c>
      <c r="E2224" s="23" t="s">
        <v>1653</v>
      </c>
      <c r="F2224" s="24" t="s">
        <v>8317</v>
      </c>
      <c r="G2224" s="25" t="s">
        <v>10541</v>
      </c>
      <c r="H2224" s="23" t="s">
        <v>10536</v>
      </c>
      <c r="I2224" s="23" t="s">
        <v>11117</v>
      </c>
      <c r="J2224" s="25" t="s">
        <v>10537</v>
      </c>
      <c r="K2224" s="58" t="s">
        <v>10538</v>
      </c>
      <c r="L2224" s="58"/>
      <c r="M2224" s="23" t="s">
        <v>10539</v>
      </c>
      <c r="N2224" s="23" t="s">
        <v>10540</v>
      </c>
      <c r="O2224" s="25" t="s">
        <v>10549</v>
      </c>
      <c r="P2224" s="23" t="s">
        <v>10550</v>
      </c>
      <c r="Q2224" s="25" t="s">
        <v>10552</v>
      </c>
      <c r="R2224" s="58" t="s">
        <v>10554</v>
      </c>
      <c r="S2224" s="23" t="s">
        <v>10556</v>
      </c>
      <c r="T2224" s="23" t="s">
        <v>10558</v>
      </c>
      <c r="U2224" s="25" t="s">
        <v>10541</v>
      </c>
      <c r="V2224" s="23" t="s">
        <v>10536</v>
      </c>
      <c r="W2224" s="25" t="s">
        <v>10537</v>
      </c>
      <c r="X2224" s="58" t="s">
        <v>10545</v>
      </c>
      <c r="Y2224" s="23" t="s">
        <v>10539</v>
      </c>
      <c r="Z2224" s="23" t="s">
        <v>10540</v>
      </c>
      <c r="AA2224" s="33">
        <v>5</v>
      </c>
      <c r="AB2224" s="295" t="str">
        <f t="shared" si="174"/>
        <v>年間</v>
      </c>
      <c r="AC2224" s="268"/>
      <c r="AD2224" s="23">
        <v>1</v>
      </c>
      <c r="AE2224" s="134">
        <v>25800</v>
      </c>
      <c r="AF2224" s="26">
        <f t="shared" si="175"/>
        <v>25800</v>
      </c>
      <c r="AG2224" s="27">
        <v>42156</v>
      </c>
      <c r="AH2224" s="168">
        <v>42186</v>
      </c>
      <c r="AI2224" s="29" t="str">
        <f t="shared" si="172"/>
        <v>～</v>
      </c>
      <c r="AJ2224" s="178">
        <f t="shared" si="173"/>
        <v>44012</v>
      </c>
      <c r="AK2224" s="23" t="s">
        <v>10529</v>
      </c>
      <c r="AL2224" s="23" t="s">
        <v>10981</v>
      </c>
      <c r="AM2224" s="35">
        <v>42186</v>
      </c>
      <c r="AN2224" s="408">
        <f>IF($AA2224-data!$G$1=0,"　",IF(AK2224=0,"　",VLOOKUP($AK2224,data!$A$1:$H$264,8,FALSE)))</f>
        <v>0</v>
      </c>
      <c r="AO2224" s="35">
        <v>42194</v>
      </c>
      <c r="AP2224" s="134" t="s">
        <v>10532</v>
      </c>
      <c r="AQ2224" s="264" t="str">
        <f t="shared" si="176"/>
        <v/>
      </c>
    </row>
    <row r="2225" spans="1:43" ht="25.5" customHeight="1" x14ac:dyDescent="0.15">
      <c r="A2225" s="297">
        <v>2222</v>
      </c>
      <c r="B2225" s="23" t="s">
        <v>8316</v>
      </c>
      <c r="C2225" s="24" t="s">
        <v>14359</v>
      </c>
      <c r="D2225" s="23" t="s">
        <v>8315</v>
      </c>
      <c r="E2225" s="23" t="s">
        <v>1653</v>
      </c>
      <c r="F2225" s="24" t="s">
        <v>8317</v>
      </c>
      <c r="G2225" s="25" t="s">
        <v>10541</v>
      </c>
      <c r="H2225" s="23" t="s">
        <v>10536</v>
      </c>
      <c r="I2225" s="23" t="s">
        <v>11117</v>
      </c>
      <c r="J2225" s="25" t="s">
        <v>10537</v>
      </c>
      <c r="K2225" s="58" t="s">
        <v>10538</v>
      </c>
      <c r="L2225" s="58"/>
      <c r="M2225" s="23" t="s">
        <v>10539</v>
      </c>
      <c r="N2225" s="23" t="s">
        <v>10540</v>
      </c>
      <c r="O2225" s="25" t="s">
        <v>10549</v>
      </c>
      <c r="P2225" s="23" t="s">
        <v>10550</v>
      </c>
      <c r="Q2225" s="25" t="s">
        <v>10552</v>
      </c>
      <c r="R2225" s="58" t="s">
        <v>10554</v>
      </c>
      <c r="S2225" s="23" t="s">
        <v>10556</v>
      </c>
      <c r="T2225" s="23" t="s">
        <v>10558</v>
      </c>
      <c r="U2225" s="25" t="s">
        <v>10541</v>
      </c>
      <c r="V2225" s="23" t="s">
        <v>10536</v>
      </c>
      <c r="W2225" s="25" t="s">
        <v>10537</v>
      </c>
      <c r="X2225" s="58" t="s">
        <v>10545</v>
      </c>
      <c r="Y2225" s="23" t="s">
        <v>10539</v>
      </c>
      <c r="Z2225" s="23" t="s">
        <v>10540</v>
      </c>
      <c r="AA2225" s="33">
        <v>5</v>
      </c>
      <c r="AB2225" s="295" t="str">
        <f t="shared" si="174"/>
        <v>年間</v>
      </c>
      <c r="AC2225" s="268"/>
      <c r="AD2225" s="23">
        <v>1</v>
      </c>
      <c r="AE2225" s="134">
        <v>25800</v>
      </c>
      <c r="AF2225" s="26">
        <f t="shared" si="175"/>
        <v>25800</v>
      </c>
      <c r="AG2225" s="27">
        <v>42156</v>
      </c>
      <c r="AH2225" s="168">
        <v>42186</v>
      </c>
      <c r="AI2225" s="29" t="str">
        <f t="shared" si="172"/>
        <v>～</v>
      </c>
      <c r="AJ2225" s="178">
        <f t="shared" si="173"/>
        <v>44012</v>
      </c>
      <c r="AK2225" s="23" t="s">
        <v>10529</v>
      </c>
      <c r="AL2225" s="23" t="s">
        <v>10982</v>
      </c>
      <c r="AM2225" s="35">
        <v>42186</v>
      </c>
      <c r="AN2225" s="408">
        <f>IF($AA2225-data!$G$1=0,"　",IF(AK2225=0,"　",VLOOKUP($AK2225,data!$A$1:$H$264,8,FALSE)))</f>
        <v>0</v>
      </c>
      <c r="AO2225" s="35">
        <v>42194</v>
      </c>
      <c r="AP2225" s="134" t="s">
        <v>10532</v>
      </c>
      <c r="AQ2225" s="264" t="str">
        <f t="shared" si="176"/>
        <v/>
      </c>
    </row>
    <row r="2226" spans="1:43" ht="25.5" customHeight="1" x14ac:dyDescent="0.15">
      <c r="A2226" s="297">
        <v>2223</v>
      </c>
      <c r="B2226" s="23" t="s">
        <v>8316</v>
      </c>
      <c r="C2226" s="24" t="s">
        <v>14359</v>
      </c>
      <c r="D2226" s="23" t="s">
        <v>8315</v>
      </c>
      <c r="E2226" s="23" t="s">
        <v>1653</v>
      </c>
      <c r="F2226" s="24" t="s">
        <v>8317</v>
      </c>
      <c r="G2226" s="25" t="s">
        <v>10541</v>
      </c>
      <c r="H2226" s="23" t="s">
        <v>10536</v>
      </c>
      <c r="I2226" s="23" t="s">
        <v>11117</v>
      </c>
      <c r="J2226" s="25" t="s">
        <v>10537</v>
      </c>
      <c r="K2226" s="58" t="s">
        <v>10538</v>
      </c>
      <c r="L2226" s="58"/>
      <c r="M2226" s="23" t="s">
        <v>10539</v>
      </c>
      <c r="N2226" s="23" t="s">
        <v>10540</v>
      </c>
      <c r="O2226" s="25" t="s">
        <v>10549</v>
      </c>
      <c r="P2226" s="23" t="s">
        <v>10550</v>
      </c>
      <c r="Q2226" s="25" t="s">
        <v>10552</v>
      </c>
      <c r="R2226" s="58" t="s">
        <v>10554</v>
      </c>
      <c r="S2226" s="23" t="s">
        <v>10556</v>
      </c>
      <c r="T2226" s="23" t="s">
        <v>10558</v>
      </c>
      <c r="U2226" s="25" t="s">
        <v>10541</v>
      </c>
      <c r="V2226" s="23" t="s">
        <v>10536</v>
      </c>
      <c r="W2226" s="25" t="s">
        <v>10537</v>
      </c>
      <c r="X2226" s="58" t="s">
        <v>10545</v>
      </c>
      <c r="Y2226" s="23" t="s">
        <v>10539</v>
      </c>
      <c r="Z2226" s="23" t="s">
        <v>10540</v>
      </c>
      <c r="AA2226" s="33">
        <v>5</v>
      </c>
      <c r="AB2226" s="295" t="str">
        <f t="shared" si="174"/>
        <v>年間</v>
      </c>
      <c r="AC2226" s="268"/>
      <c r="AD2226" s="23">
        <v>1</v>
      </c>
      <c r="AE2226" s="134">
        <v>25800</v>
      </c>
      <c r="AF2226" s="26">
        <f t="shared" si="175"/>
        <v>25800</v>
      </c>
      <c r="AG2226" s="27">
        <v>42156</v>
      </c>
      <c r="AH2226" s="168">
        <v>42186</v>
      </c>
      <c r="AI2226" s="29" t="str">
        <f t="shared" si="172"/>
        <v>～</v>
      </c>
      <c r="AJ2226" s="178">
        <f t="shared" si="173"/>
        <v>44012</v>
      </c>
      <c r="AK2226" s="23" t="s">
        <v>10529</v>
      </c>
      <c r="AL2226" s="23" t="s">
        <v>10983</v>
      </c>
      <c r="AM2226" s="35">
        <v>42186</v>
      </c>
      <c r="AN2226" s="408">
        <f>IF($AA2226-data!$G$1=0,"　",IF(AK2226=0,"　",VLOOKUP($AK2226,data!$A$1:$H$264,8,FALSE)))</f>
        <v>0</v>
      </c>
      <c r="AO2226" s="35">
        <v>42194</v>
      </c>
      <c r="AP2226" s="134" t="s">
        <v>10532</v>
      </c>
      <c r="AQ2226" s="264" t="str">
        <f t="shared" si="176"/>
        <v/>
      </c>
    </row>
    <row r="2227" spans="1:43" ht="25.5" customHeight="1" x14ac:dyDescent="0.15">
      <c r="A2227" s="297">
        <v>2224</v>
      </c>
      <c r="B2227" s="23" t="s">
        <v>8316</v>
      </c>
      <c r="C2227" s="24" t="s">
        <v>14359</v>
      </c>
      <c r="D2227" s="23" t="s">
        <v>8315</v>
      </c>
      <c r="E2227" s="23" t="s">
        <v>1653</v>
      </c>
      <c r="F2227" s="24" t="s">
        <v>8317</v>
      </c>
      <c r="G2227" s="25" t="s">
        <v>10541</v>
      </c>
      <c r="H2227" s="23" t="s">
        <v>10536</v>
      </c>
      <c r="I2227" s="23" t="s">
        <v>11117</v>
      </c>
      <c r="J2227" s="25" t="s">
        <v>10537</v>
      </c>
      <c r="K2227" s="58" t="s">
        <v>10538</v>
      </c>
      <c r="L2227" s="58"/>
      <c r="M2227" s="23" t="s">
        <v>10539</v>
      </c>
      <c r="N2227" s="23" t="s">
        <v>10540</v>
      </c>
      <c r="O2227" s="25" t="s">
        <v>10549</v>
      </c>
      <c r="P2227" s="23" t="s">
        <v>10550</v>
      </c>
      <c r="Q2227" s="25" t="s">
        <v>10552</v>
      </c>
      <c r="R2227" s="58" t="s">
        <v>10554</v>
      </c>
      <c r="S2227" s="23" t="s">
        <v>10556</v>
      </c>
      <c r="T2227" s="23" t="s">
        <v>10558</v>
      </c>
      <c r="U2227" s="25" t="s">
        <v>10541</v>
      </c>
      <c r="V2227" s="23" t="s">
        <v>10536</v>
      </c>
      <c r="W2227" s="25" t="s">
        <v>10537</v>
      </c>
      <c r="X2227" s="58" t="s">
        <v>10545</v>
      </c>
      <c r="Y2227" s="23" t="s">
        <v>10539</v>
      </c>
      <c r="Z2227" s="23" t="s">
        <v>10540</v>
      </c>
      <c r="AA2227" s="33">
        <v>5</v>
      </c>
      <c r="AB2227" s="295" t="str">
        <f t="shared" si="174"/>
        <v>年間</v>
      </c>
      <c r="AC2227" s="268"/>
      <c r="AD2227" s="23">
        <v>1</v>
      </c>
      <c r="AE2227" s="134">
        <v>25800</v>
      </c>
      <c r="AF2227" s="26">
        <f t="shared" si="175"/>
        <v>25800</v>
      </c>
      <c r="AG2227" s="27">
        <v>42156</v>
      </c>
      <c r="AH2227" s="168">
        <v>42186</v>
      </c>
      <c r="AI2227" s="29" t="str">
        <f t="shared" si="172"/>
        <v>～</v>
      </c>
      <c r="AJ2227" s="178">
        <f t="shared" si="173"/>
        <v>44012</v>
      </c>
      <c r="AK2227" s="23" t="s">
        <v>10529</v>
      </c>
      <c r="AL2227" s="23" t="s">
        <v>10984</v>
      </c>
      <c r="AM2227" s="35">
        <v>42186</v>
      </c>
      <c r="AN2227" s="408">
        <f>IF($AA2227-data!$G$1=0,"　",IF(AK2227=0,"　",VLOOKUP($AK2227,data!$A$1:$H$264,8,FALSE)))</f>
        <v>0</v>
      </c>
      <c r="AO2227" s="35">
        <v>42194</v>
      </c>
      <c r="AP2227" s="134" t="s">
        <v>10532</v>
      </c>
      <c r="AQ2227" s="264" t="str">
        <f t="shared" si="176"/>
        <v/>
      </c>
    </row>
    <row r="2228" spans="1:43" ht="25.5" customHeight="1" x14ac:dyDescent="0.15">
      <c r="A2228" s="297">
        <v>2225</v>
      </c>
      <c r="B2228" s="23" t="s">
        <v>8316</v>
      </c>
      <c r="C2228" s="24" t="s">
        <v>14359</v>
      </c>
      <c r="D2228" s="23" t="s">
        <v>8315</v>
      </c>
      <c r="E2228" s="23" t="s">
        <v>1653</v>
      </c>
      <c r="F2228" s="24" t="s">
        <v>8317</v>
      </c>
      <c r="G2228" s="25" t="s">
        <v>10541</v>
      </c>
      <c r="H2228" s="23" t="s">
        <v>10536</v>
      </c>
      <c r="I2228" s="23" t="s">
        <v>11117</v>
      </c>
      <c r="J2228" s="25" t="s">
        <v>10537</v>
      </c>
      <c r="K2228" s="58" t="s">
        <v>10538</v>
      </c>
      <c r="L2228" s="58"/>
      <c r="M2228" s="23" t="s">
        <v>10539</v>
      </c>
      <c r="N2228" s="23" t="s">
        <v>10540</v>
      </c>
      <c r="O2228" s="25" t="s">
        <v>10549</v>
      </c>
      <c r="P2228" s="23" t="s">
        <v>10550</v>
      </c>
      <c r="Q2228" s="25" t="s">
        <v>10552</v>
      </c>
      <c r="R2228" s="58" t="s">
        <v>10554</v>
      </c>
      <c r="S2228" s="23" t="s">
        <v>10556</v>
      </c>
      <c r="T2228" s="23" t="s">
        <v>10558</v>
      </c>
      <c r="U2228" s="25" t="s">
        <v>10541</v>
      </c>
      <c r="V2228" s="23" t="s">
        <v>10536</v>
      </c>
      <c r="W2228" s="25" t="s">
        <v>10537</v>
      </c>
      <c r="X2228" s="58" t="s">
        <v>10545</v>
      </c>
      <c r="Y2228" s="23" t="s">
        <v>10539</v>
      </c>
      <c r="Z2228" s="23" t="s">
        <v>10540</v>
      </c>
      <c r="AA2228" s="33">
        <v>5</v>
      </c>
      <c r="AB2228" s="295" t="str">
        <f t="shared" si="174"/>
        <v>年間</v>
      </c>
      <c r="AC2228" s="268"/>
      <c r="AD2228" s="23">
        <v>1</v>
      </c>
      <c r="AE2228" s="134">
        <v>25800</v>
      </c>
      <c r="AF2228" s="26">
        <f t="shared" si="175"/>
        <v>25800</v>
      </c>
      <c r="AG2228" s="27">
        <v>42156</v>
      </c>
      <c r="AH2228" s="168">
        <v>42186</v>
      </c>
      <c r="AI2228" s="29" t="str">
        <f t="shared" si="172"/>
        <v>～</v>
      </c>
      <c r="AJ2228" s="178">
        <f t="shared" si="173"/>
        <v>44012</v>
      </c>
      <c r="AK2228" s="23" t="s">
        <v>10529</v>
      </c>
      <c r="AL2228" s="23" t="s">
        <v>10985</v>
      </c>
      <c r="AM2228" s="35">
        <v>42186</v>
      </c>
      <c r="AN2228" s="408">
        <f>IF($AA2228-data!$G$1=0,"　",IF(AK2228=0,"　",VLOOKUP($AK2228,data!$A$1:$H$264,8,FALSE)))</f>
        <v>0</v>
      </c>
      <c r="AO2228" s="35">
        <v>42194</v>
      </c>
      <c r="AP2228" s="134" t="s">
        <v>10532</v>
      </c>
      <c r="AQ2228" s="264" t="str">
        <f t="shared" si="176"/>
        <v/>
      </c>
    </row>
    <row r="2229" spans="1:43" ht="25.5" customHeight="1" x14ac:dyDescent="0.15">
      <c r="A2229" s="297">
        <v>2226</v>
      </c>
      <c r="B2229" s="23" t="s">
        <v>8316</v>
      </c>
      <c r="C2229" s="24" t="s">
        <v>14359</v>
      </c>
      <c r="D2229" s="23" t="s">
        <v>8315</v>
      </c>
      <c r="E2229" s="23" t="s">
        <v>1653</v>
      </c>
      <c r="F2229" s="24" t="s">
        <v>8317</v>
      </c>
      <c r="G2229" s="25" t="s">
        <v>10541</v>
      </c>
      <c r="H2229" s="23" t="s">
        <v>10536</v>
      </c>
      <c r="I2229" s="23" t="s">
        <v>11117</v>
      </c>
      <c r="J2229" s="25" t="s">
        <v>10537</v>
      </c>
      <c r="K2229" s="58" t="s">
        <v>10538</v>
      </c>
      <c r="L2229" s="58"/>
      <c r="M2229" s="23" t="s">
        <v>10539</v>
      </c>
      <c r="N2229" s="23" t="s">
        <v>10540</v>
      </c>
      <c r="O2229" s="25" t="s">
        <v>10549</v>
      </c>
      <c r="P2229" s="23" t="s">
        <v>10550</v>
      </c>
      <c r="Q2229" s="25" t="s">
        <v>10552</v>
      </c>
      <c r="R2229" s="58" t="s">
        <v>10554</v>
      </c>
      <c r="S2229" s="23" t="s">
        <v>10556</v>
      </c>
      <c r="T2229" s="23" t="s">
        <v>10558</v>
      </c>
      <c r="U2229" s="25" t="s">
        <v>10541</v>
      </c>
      <c r="V2229" s="23" t="s">
        <v>10536</v>
      </c>
      <c r="W2229" s="25" t="s">
        <v>10537</v>
      </c>
      <c r="X2229" s="58" t="s">
        <v>10545</v>
      </c>
      <c r="Y2229" s="23" t="s">
        <v>10539</v>
      </c>
      <c r="Z2229" s="23" t="s">
        <v>10540</v>
      </c>
      <c r="AA2229" s="33">
        <v>5</v>
      </c>
      <c r="AB2229" s="295" t="str">
        <f t="shared" si="174"/>
        <v>年間</v>
      </c>
      <c r="AC2229" s="268"/>
      <c r="AD2229" s="23">
        <v>1</v>
      </c>
      <c r="AE2229" s="134">
        <v>25800</v>
      </c>
      <c r="AF2229" s="26">
        <f t="shared" si="175"/>
        <v>25800</v>
      </c>
      <c r="AG2229" s="27">
        <v>42156</v>
      </c>
      <c r="AH2229" s="168">
        <v>42186</v>
      </c>
      <c r="AI2229" s="29" t="str">
        <f t="shared" si="172"/>
        <v>～</v>
      </c>
      <c r="AJ2229" s="178">
        <f t="shared" si="173"/>
        <v>44012</v>
      </c>
      <c r="AK2229" s="23" t="s">
        <v>10529</v>
      </c>
      <c r="AL2229" s="23" t="s">
        <v>10986</v>
      </c>
      <c r="AM2229" s="35">
        <v>42186</v>
      </c>
      <c r="AN2229" s="408">
        <f>IF($AA2229-data!$G$1=0,"　",IF(AK2229=0,"　",VLOOKUP($AK2229,data!$A$1:$H$264,8,FALSE)))</f>
        <v>0</v>
      </c>
      <c r="AO2229" s="35">
        <v>42194</v>
      </c>
      <c r="AP2229" s="134" t="s">
        <v>10532</v>
      </c>
      <c r="AQ2229" s="264" t="str">
        <f t="shared" si="176"/>
        <v/>
      </c>
    </row>
    <row r="2230" spans="1:43" ht="25.5" customHeight="1" x14ac:dyDescent="0.15">
      <c r="A2230" s="297">
        <v>2227</v>
      </c>
      <c r="B2230" s="23" t="s">
        <v>8316</v>
      </c>
      <c r="C2230" s="24" t="s">
        <v>14359</v>
      </c>
      <c r="D2230" s="23" t="s">
        <v>8315</v>
      </c>
      <c r="E2230" s="23" t="s">
        <v>1653</v>
      </c>
      <c r="F2230" s="24" t="s">
        <v>8317</v>
      </c>
      <c r="G2230" s="25" t="s">
        <v>10541</v>
      </c>
      <c r="H2230" s="23" t="s">
        <v>10536</v>
      </c>
      <c r="I2230" s="23" t="s">
        <v>11117</v>
      </c>
      <c r="J2230" s="25" t="s">
        <v>10537</v>
      </c>
      <c r="K2230" s="58" t="s">
        <v>10538</v>
      </c>
      <c r="L2230" s="58"/>
      <c r="M2230" s="23" t="s">
        <v>10539</v>
      </c>
      <c r="N2230" s="23" t="s">
        <v>10540</v>
      </c>
      <c r="O2230" s="25" t="s">
        <v>10549</v>
      </c>
      <c r="P2230" s="23" t="s">
        <v>10550</v>
      </c>
      <c r="Q2230" s="25" t="s">
        <v>10552</v>
      </c>
      <c r="R2230" s="58" t="s">
        <v>10554</v>
      </c>
      <c r="S2230" s="23" t="s">
        <v>10556</v>
      </c>
      <c r="T2230" s="23" t="s">
        <v>10558</v>
      </c>
      <c r="U2230" s="25" t="s">
        <v>10541</v>
      </c>
      <c r="V2230" s="23" t="s">
        <v>10536</v>
      </c>
      <c r="W2230" s="25" t="s">
        <v>10537</v>
      </c>
      <c r="X2230" s="58" t="s">
        <v>10545</v>
      </c>
      <c r="Y2230" s="23" t="s">
        <v>10539</v>
      </c>
      <c r="Z2230" s="23" t="s">
        <v>10540</v>
      </c>
      <c r="AA2230" s="33">
        <v>5</v>
      </c>
      <c r="AB2230" s="295" t="str">
        <f t="shared" si="174"/>
        <v>年間</v>
      </c>
      <c r="AC2230" s="268"/>
      <c r="AD2230" s="23">
        <v>1</v>
      </c>
      <c r="AE2230" s="134">
        <v>25800</v>
      </c>
      <c r="AF2230" s="26">
        <f t="shared" si="175"/>
        <v>25800</v>
      </c>
      <c r="AG2230" s="27">
        <v>42156</v>
      </c>
      <c r="AH2230" s="168">
        <v>42186</v>
      </c>
      <c r="AI2230" s="29" t="str">
        <f t="shared" si="172"/>
        <v>～</v>
      </c>
      <c r="AJ2230" s="178">
        <f t="shared" si="173"/>
        <v>44012</v>
      </c>
      <c r="AK2230" s="23" t="s">
        <v>10529</v>
      </c>
      <c r="AL2230" s="23" t="s">
        <v>10987</v>
      </c>
      <c r="AM2230" s="35">
        <v>42186</v>
      </c>
      <c r="AN2230" s="408">
        <f>IF($AA2230-data!$G$1=0,"　",IF(AK2230=0,"　",VLOOKUP($AK2230,data!$A$1:$H$264,8,FALSE)))</f>
        <v>0</v>
      </c>
      <c r="AO2230" s="35">
        <v>42194</v>
      </c>
      <c r="AP2230" s="134" t="s">
        <v>10532</v>
      </c>
      <c r="AQ2230" s="264" t="str">
        <f t="shared" si="176"/>
        <v/>
      </c>
    </row>
    <row r="2231" spans="1:43" ht="25.5" customHeight="1" x14ac:dyDescent="0.15">
      <c r="A2231" s="297">
        <v>2228</v>
      </c>
      <c r="B2231" s="23" t="s">
        <v>8316</v>
      </c>
      <c r="C2231" s="24" t="s">
        <v>14359</v>
      </c>
      <c r="D2231" s="23" t="s">
        <v>8315</v>
      </c>
      <c r="E2231" s="23" t="s">
        <v>1653</v>
      </c>
      <c r="F2231" s="24" t="s">
        <v>8317</v>
      </c>
      <c r="G2231" s="25" t="s">
        <v>10541</v>
      </c>
      <c r="H2231" s="23" t="s">
        <v>10536</v>
      </c>
      <c r="I2231" s="23" t="s">
        <v>11117</v>
      </c>
      <c r="J2231" s="25" t="s">
        <v>10537</v>
      </c>
      <c r="K2231" s="58" t="s">
        <v>10538</v>
      </c>
      <c r="L2231" s="58"/>
      <c r="M2231" s="23" t="s">
        <v>10539</v>
      </c>
      <c r="N2231" s="23" t="s">
        <v>10540</v>
      </c>
      <c r="O2231" s="25" t="s">
        <v>10549</v>
      </c>
      <c r="P2231" s="23" t="s">
        <v>10550</v>
      </c>
      <c r="Q2231" s="25" t="s">
        <v>10552</v>
      </c>
      <c r="R2231" s="58" t="s">
        <v>10554</v>
      </c>
      <c r="S2231" s="23" t="s">
        <v>10556</v>
      </c>
      <c r="T2231" s="23" t="s">
        <v>10558</v>
      </c>
      <c r="U2231" s="25" t="s">
        <v>10541</v>
      </c>
      <c r="V2231" s="23" t="s">
        <v>10536</v>
      </c>
      <c r="W2231" s="25" t="s">
        <v>10537</v>
      </c>
      <c r="X2231" s="58" t="s">
        <v>10545</v>
      </c>
      <c r="Y2231" s="23" t="s">
        <v>10539</v>
      </c>
      <c r="Z2231" s="23" t="s">
        <v>10540</v>
      </c>
      <c r="AA2231" s="33">
        <v>5</v>
      </c>
      <c r="AB2231" s="295" t="str">
        <f t="shared" si="174"/>
        <v>年間</v>
      </c>
      <c r="AC2231" s="268"/>
      <c r="AD2231" s="23">
        <v>1</v>
      </c>
      <c r="AE2231" s="134">
        <v>25800</v>
      </c>
      <c r="AF2231" s="26">
        <f t="shared" si="175"/>
        <v>25800</v>
      </c>
      <c r="AG2231" s="27">
        <v>42156</v>
      </c>
      <c r="AH2231" s="168">
        <v>42186</v>
      </c>
      <c r="AI2231" s="29" t="str">
        <f t="shared" si="172"/>
        <v>～</v>
      </c>
      <c r="AJ2231" s="178">
        <f t="shared" si="173"/>
        <v>44012</v>
      </c>
      <c r="AK2231" s="23" t="s">
        <v>10529</v>
      </c>
      <c r="AL2231" s="23" t="s">
        <v>10988</v>
      </c>
      <c r="AM2231" s="35">
        <v>42186</v>
      </c>
      <c r="AN2231" s="408">
        <f>IF($AA2231-data!$G$1=0,"　",IF(AK2231=0,"　",VLOOKUP($AK2231,data!$A$1:$H$264,8,FALSE)))</f>
        <v>0</v>
      </c>
      <c r="AO2231" s="35">
        <v>42194</v>
      </c>
      <c r="AP2231" s="134" t="s">
        <v>10532</v>
      </c>
      <c r="AQ2231" s="264" t="str">
        <f t="shared" si="176"/>
        <v/>
      </c>
    </row>
    <row r="2232" spans="1:43" ht="25.5" customHeight="1" x14ac:dyDescent="0.15">
      <c r="A2232" s="297">
        <v>2229</v>
      </c>
      <c r="B2232" s="23" t="s">
        <v>8316</v>
      </c>
      <c r="C2232" s="24" t="s">
        <v>14359</v>
      </c>
      <c r="D2232" s="23" t="s">
        <v>8315</v>
      </c>
      <c r="E2232" s="23" t="s">
        <v>1653</v>
      </c>
      <c r="F2232" s="24" t="s">
        <v>8317</v>
      </c>
      <c r="G2232" s="25" t="s">
        <v>10541</v>
      </c>
      <c r="H2232" s="23" t="s">
        <v>10536</v>
      </c>
      <c r="I2232" s="23" t="s">
        <v>11117</v>
      </c>
      <c r="J2232" s="25" t="s">
        <v>10537</v>
      </c>
      <c r="K2232" s="58" t="s">
        <v>10538</v>
      </c>
      <c r="L2232" s="58"/>
      <c r="M2232" s="23" t="s">
        <v>10539</v>
      </c>
      <c r="N2232" s="23" t="s">
        <v>10540</v>
      </c>
      <c r="O2232" s="25" t="s">
        <v>10549</v>
      </c>
      <c r="P2232" s="23" t="s">
        <v>10550</v>
      </c>
      <c r="Q2232" s="25" t="s">
        <v>10552</v>
      </c>
      <c r="R2232" s="58" t="s">
        <v>10554</v>
      </c>
      <c r="S2232" s="23" t="s">
        <v>10556</v>
      </c>
      <c r="T2232" s="23" t="s">
        <v>10558</v>
      </c>
      <c r="U2232" s="25" t="s">
        <v>10541</v>
      </c>
      <c r="V2232" s="23" t="s">
        <v>10536</v>
      </c>
      <c r="W2232" s="25" t="s">
        <v>10537</v>
      </c>
      <c r="X2232" s="58" t="s">
        <v>10545</v>
      </c>
      <c r="Y2232" s="23" t="s">
        <v>10539</v>
      </c>
      <c r="Z2232" s="23" t="s">
        <v>10540</v>
      </c>
      <c r="AA2232" s="33">
        <v>5</v>
      </c>
      <c r="AB2232" s="295" t="str">
        <f t="shared" si="174"/>
        <v>年間</v>
      </c>
      <c r="AC2232" s="268"/>
      <c r="AD2232" s="23">
        <v>1</v>
      </c>
      <c r="AE2232" s="134">
        <v>25800</v>
      </c>
      <c r="AF2232" s="26">
        <f t="shared" si="175"/>
        <v>25800</v>
      </c>
      <c r="AG2232" s="27">
        <v>42156</v>
      </c>
      <c r="AH2232" s="168">
        <v>42186</v>
      </c>
      <c r="AI2232" s="29" t="str">
        <f t="shared" si="172"/>
        <v>～</v>
      </c>
      <c r="AJ2232" s="178">
        <f t="shared" si="173"/>
        <v>44012</v>
      </c>
      <c r="AK2232" s="23" t="s">
        <v>10529</v>
      </c>
      <c r="AL2232" s="23" t="s">
        <v>10989</v>
      </c>
      <c r="AM2232" s="35">
        <v>42186</v>
      </c>
      <c r="AN2232" s="408">
        <f>IF($AA2232-data!$G$1=0,"　",IF(AK2232=0,"　",VLOOKUP($AK2232,data!$A$1:$H$264,8,FALSE)))</f>
        <v>0</v>
      </c>
      <c r="AO2232" s="35">
        <v>42194</v>
      </c>
      <c r="AP2232" s="134" t="s">
        <v>10532</v>
      </c>
      <c r="AQ2232" s="264" t="str">
        <f t="shared" si="176"/>
        <v/>
      </c>
    </row>
    <row r="2233" spans="1:43" ht="25.5" customHeight="1" x14ac:dyDescent="0.15">
      <c r="A2233" s="297">
        <v>2230</v>
      </c>
      <c r="B2233" s="23" t="s">
        <v>8316</v>
      </c>
      <c r="C2233" s="24" t="s">
        <v>14359</v>
      </c>
      <c r="D2233" s="23" t="s">
        <v>8315</v>
      </c>
      <c r="E2233" s="23" t="s">
        <v>1653</v>
      </c>
      <c r="F2233" s="24" t="s">
        <v>8317</v>
      </c>
      <c r="G2233" s="25" t="s">
        <v>10541</v>
      </c>
      <c r="H2233" s="23" t="s">
        <v>10536</v>
      </c>
      <c r="I2233" s="23" t="s">
        <v>11117</v>
      </c>
      <c r="J2233" s="25" t="s">
        <v>10537</v>
      </c>
      <c r="K2233" s="58" t="s">
        <v>10538</v>
      </c>
      <c r="L2233" s="58"/>
      <c r="M2233" s="23" t="s">
        <v>10539</v>
      </c>
      <c r="N2233" s="23" t="s">
        <v>10540</v>
      </c>
      <c r="O2233" s="25" t="s">
        <v>10549</v>
      </c>
      <c r="P2233" s="23" t="s">
        <v>10550</v>
      </c>
      <c r="Q2233" s="25" t="s">
        <v>10552</v>
      </c>
      <c r="R2233" s="58" t="s">
        <v>10554</v>
      </c>
      <c r="S2233" s="23" t="s">
        <v>10556</v>
      </c>
      <c r="T2233" s="23" t="s">
        <v>10558</v>
      </c>
      <c r="U2233" s="25" t="s">
        <v>10541</v>
      </c>
      <c r="V2233" s="23" t="s">
        <v>10536</v>
      </c>
      <c r="W2233" s="25" t="s">
        <v>10537</v>
      </c>
      <c r="X2233" s="58" t="s">
        <v>10545</v>
      </c>
      <c r="Y2233" s="23" t="s">
        <v>10539</v>
      </c>
      <c r="Z2233" s="23" t="s">
        <v>10540</v>
      </c>
      <c r="AA2233" s="33">
        <v>5</v>
      </c>
      <c r="AB2233" s="295" t="str">
        <f t="shared" si="174"/>
        <v>年間</v>
      </c>
      <c r="AC2233" s="268"/>
      <c r="AD2233" s="23">
        <v>1</v>
      </c>
      <c r="AE2233" s="134">
        <v>25800</v>
      </c>
      <c r="AF2233" s="26">
        <f t="shared" si="175"/>
        <v>25800</v>
      </c>
      <c r="AG2233" s="27">
        <v>42156</v>
      </c>
      <c r="AH2233" s="168">
        <v>42186</v>
      </c>
      <c r="AI2233" s="29" t="str">
        <f t="shared" si="172"/>
        <v>～</v>
      </c>
      <c r="AJ2233" s="178">
        <f t="shared" si="173"/>
        <v>44012</v>
      </c>
      <c r="AK2233" s="23" t="s">
        <v>10529</v>
      </c>
      <c r="AL2233" s="23" t="s">
        <v>10990</v>
      </c>
      <c r="AM2233" s="35">
        <v>42186</v>
      </c>
      <c r="AN2233" s="408">
        <f>IF($AA2233-data!$G$1=0,"　",IF(AK2233=0,"　",VLOOKUP($AK2233,data!$A$1:$H$264,8,FALSE)))</f>
        <v>0</v>
      </c>
      <c r="AO2233" s="35">
        <v>42194</v>
      </c>
      <c r="AP2233" s="134" t="s">
        <v>10532</v>
      </c>
      <c r="AQ2233" s="264" t="str">
        <f t="shared" si="176"/>
        <v/>
      </c>
    </row>
    <row r="2234" spans="1:43" ht="25.5" customHeight="1" x14ac:dyDescent="0.15">
      <c r="A2234" s="297">
        <v>2231</v>
      </c>
      <c r="B2234" s="23" t="s">
        <v>8316</v>
      </c>
      <c r="C2234" s="24" t="s">
        <v>14359</v>
      </c>
      <c r="D2234" s="23" t="s">
        <v>8315</v>
      </c>
      <c r="E2234" s="23" t="s">
        <v>1653</v>
      </c>
      <c r="F2234" s="24" t="s">
        <v>8317</v>
      </c>
      <c r="G2234" s="25" t="s">
        <v>10541</v>
      </c>
      <c r="H2234" s="23" t="s">
        <v>10536</v>
      </c>
      <c r="I2234" s="23" t="s">
        <v>11117</v>
      </c>
      <c r="J2234" s="25" t="s">
        <v>10537</v>
      </c>
      <c r="K2234" s="58" t="s">
        <v>10538</v>
      </c>
      <c r="L2234" s="58"/>
      <c r="M2234" s="23" t="s">
        <v>10539</v>
      </c>
      <c r="N2234" s="23" t="s">
        <v>10540</v>
      </c>
      <c r="O2234" s="25" t="s">
        <v>10549</v>
      </c>
      <c r="P2234" s="23" t="s">
        <v>10550</v>
      </c>
      <c r="Q2234" s="25" t="s">
        <v>10552</v>
      </c>
      <c r="R2234" s="58" t="s">
        <v>10554</v>
      </c>
      <c r="S2234" s="23" t="s">
        <v>10556</v>
      </c>
      <c r="T2234" s="23" t="s">
        <v>10558</v>
      </c>
      <c r="U2234" s="25" t="s">
        <v>10541</v>
      </c>
      <c r="V2234" s="23" t="s">
        <v>10536</v>
      </c>
      <c r="W2234" s="25" t="s">
        <v>10537</v>
      </c>
      <c r="X2234" s="58" t="s">
        <v>10545</v>
      </c>
      <c r="Y2234" s="23" t="s">
        <v>10539</v>
      </c>
      <c r="Z2234" s="23" t="s">
        <v>10540</v>
      </c>
      <c r="AA2234" s="33">
        <v>5</v>
      </c>
      <c r="AB2234" s="295" t="str">
        <f t="shared" si="174"/>
        <v>年間</v>
      </c>
      <c r="AC2234" s="268"/>
      <c r="AD2234" s="23">
        <v>1</v>
      </c>
      <c r="AE2234" s="134">
        <v>25800</v>
      </c>
      <c r="AF2234" s="26">
        <f t="shared" si="175"/>
        <v>25800</v>
      </c>
      <c r="AG2234" s="27">
        <v>42156</v>
      </c>
      <c r="AH2234" s="168">
        <v>42186</v>
      </c>
      <c r="AI2234" s="29" t="str">
        <f t="shared" si="172"/>
        <v>～</v>
      </c>
      <c r="AJ2234" s="178">
        <f t="shared" si="173"/>
        <v>44012</v>
      </c>
      <c r="AK2234" s="23" t="s">
        <v>10529</v>
      </c>
      <c r="AL2234" s="23" t="s">
        <v>10991</v>
      </c>
      <c r="AM2234" s="35">
        <v>42186</v>
      </c>
      <c r="AN2234" s="408">
        <f>IF($AA2234-data!$G$1=0,"　",IF(AK2234=0,"　",VLOOKUP($AK2234,data!$A$1:$H$264,8,FALSE)))</f>
        <v>0</v>
      </c>
      <c r="AO2234" s="35">
        <v>42194</v>
      </c>
      <c r="AP2234" s="134" t="s">
        <v>10533</v>
      </c>
      <c r="AQ2234" s="264" t="str">
        <f t="shared" si="176"/>
        <v/>
      </c>
    </row>
    <row r="2235" spans="1:43" ht="25.5" customHeight="1" x14ac:dyDescent="0.15">
      <c r="A2235" s="297">
        <v>2232</v>
      </c>
      <c r="B2235" s="23" t="s">
        <v>8316</v>
      </c>
      <c r="C2235" s="24" t="s">
        <v>14359</v>
      </c>
      <c r="D2235" s="23" t="s">
        <v>8315</v>
      </c>
      <c r="E2235" s="23" t="s">
        <v>1653</v>
      </c>
      <c r="F2235" s="24" t="s">
        <v>8317</v>
      </c>
      <c r="G2235" s="25" t="s">
        <v>10541</v>
      </c>
      <c r="H2235" s="23" t="s">
        <v>10536</v>
      </c>
      <c r="I2235" s="23" t="s">
        <v>11117</v>
      </c>
      <c r="J2235" s="25" t="s">
        <v>10537</v>
      </c>
      <c r="K2235" s="58" t="s">
        <v>10538</v>
      </c>
      <c r="L2235" s="58"/>
      <c r="M2235" s="23" t="s">
        <v>10539</v>
      </c>
      <c r="N2235" s="23" t="s">
        <v>10540</v>
      </c>
      <c r="O2235" s="25" t="s">
        <v>10549</v>
      </c>
      <c r="P2235" s="23" t="s">
        <v>10550</v>
      </c>
      <c r="Q2235" s="25" t="s">
        <v>10552</v>
      </c>
      <c r="R2235" s="58" t="s">
        <v>10554</v>
      </c>
      <c r="S2235" s="23" t="s">
        <v>10556</v>
      </c>
      <c r="T2235" s="23" t="s">
        <v>10558</v>
      </c>
      <c r="U2235" s="25" t="s">
        <v>10541</v>
      </c>
      <c r="V2235" s="23" t="s">
        <v>10536</v>
      </c>
      <c r="W2235" s="25" t="s">
        <v>10537</v>
      </c>
      <c r="X2235" s="58" t="s">
        <v>10545</v>
      </c>
      <c r="Y2235" s="23" t="s">
        <v>10539</v>
      </c>
      <c r="Z2235" s="23" t="s">
        <v>10540</v>
      </c>
      <c r="AA2235" s="33">
        <v>5</v>
      </c>
      <c r="AB2235" s="295" t="str">
        <f t="shared" si="174"/>
        <v>年間</v>
      </c>
      <c r="AC2235" s="268"/>
      <c r="AD2235" s="23">
        <v>1</v>
      </c>
      <c r="AE2235" s="134">
        <v>25800</v>
      </c>
      <c r="AF2235" s="26">
        <f t="shared" si="175"/>
        <v>25800</v>
      </c>
      <c r="AG2235" s="27">
        <v>42156</v>
      </c>
      <c r="AH2235" s="168">
        <v>42186</v>
      </c>
      <c r="AI2235" s="29" t="str">
        <f t="shared" si="172"/>
        <v>～</v>
      </c>
      <c r="AJ2235" s="178">
        <f t="shared" si="173"/>
        <v>44012</v>
      </c>
      <c r="AK2235" s="23" t="s">
        <v>10529</v>
      </c>
      <c r="AL2235" s="23" t="s">
        <v>10992</v>
      </c>
      <c r="AM2235" s="35">
        <v>42186</v>
      </c>
      <c r="AN2235" s="408">
        <f>IF($AA2235-data!$G$1=0,"　",IF(AK2235=0,"　",VLOOKUP($AK2235,data!$A$1:$H$264,8,FALSE)))</f>
        <v>0</v>
      </c>
      <c r="AO2235" s="35">
        <v>42194</v>
      </c>
      <c r="AP2235" s="134" t="s">
        <v>10533</v>
      </c>
      <c r="AQ2235" s="264" t="str">
        <f t="shared" si="176"/>
        <v/>
      </c>
    </row>
    <row r="2236" spans="1:43" ht="25.5" customHeight="1" x14ac:dyDescent="0.15">
      <c r="A2236" s="297">
        <v>2233</v>
      </c>
      <c r="B2236" s="23" t="s">
        <v>8316</v>
      </c>
      <c r="C2236" s="24" t="s">
        <v>14359</v>
      </c>
      <c r="D2236" s="23" t="s">
        <v>8315</v>
      </c>
      <c r="E2236" s="23" t="s">
        <v>1653</v>
      </c>
      <c r="F2236" s="24" t="s">
        <v>8317</v>
      </c>
      <c r="G2236" s="25" t="s">
        <v>10541</v>
      </c>
      <c r="H2236" s="23" t="s">
        <v>10536</v>
      </c>
      <c r="I2236" s="23" t="s">
        <v>11117</v>
      </c>
      <c r="J2236" s="25" t="s">
        <v>10537</v>
      </c>
      <c r="K2236" s="58" t="s">
        <v>10538</v>
      </c>
      <c r="L2236" s="58"/>
      <c r="M2236" s="23" t="s">
        <v>10539</v>
      </c>
      <c r="N2236" s="23" t="s">
        <v>10540</v>
      </c>
      <c r="O2236" s="25" t="s">
        <v>10549</v>
      </c>
      <c r="P2236" s="23" t="s">
        <v>10550</v>
      </c>
      <c r="Q2236" s="25" t="s">
        <v>10552</v>
      </c>
      <c r="R2236" s="58" t="s">
        <v>10554</v>
      </c>
      <c r="S2236" s="23" t="s">
        <v>10556</v>
      </c>
      <c r="T2236" s="23" t="s">
        <v>10558</v>
      </c>
      <c r="U2236" s="25" t="s">
        <v>10541</v>
      </c>
      <c r="V2236" s="23" t="s">
        <v>10536</v>
      </c>
      <c r="W2236" s="25" t="s">
        <v>10537</v>
      </c>
      <c r="X2236" s="58" t="s">
        <v>10545</v>
      </c>
      <c r="Y2236" s="23" t="s">
        <v>10539</v>
      </c>
      <c r="Z2236" s="23" t="s">
        <v>10540</v>
      </c>
      <c r="AA2236" s="33">
        <v>5</v>
      </c>
      <c r="AB2236" s="295" t="str">
        <f t="shared" si="174"/>
        <v>年間</v>
      </c>
      <c r="AC2236" s="268"/>
      <c r="AD2236" s="23">
        <v>1</v>
      </c>
      <c r="AE2236" s="134">
        <v>25800</v>
      </c>
      <c r="AF2236" s="26">
        <f t="shared" si="175"/>
        <v>25800</v>
      </c>
      <c r="AG2236" s="27">
        <v>42156</v>
      </c>
      <c r="AH2236" s="168">
        <v>42186</v>
      </c>
      <c r="AI2236" s="29" t="str">
        <f t="shared" si="172"/>
        <v>～</v>
      </c>
      <c r="AJ2236" s="178">
        <f t="shared" si="173"/>
        <v>44012</v>
      </c>
      <c r="AK2236" s="23" t="s">
        <v>10529</v>
      </c>
      <c r="AL2236" s="23" t="s">
        <v>10993</v>
      </c>
      <c r="AM2236" s="35">
        <v>42186</v>
      </c>
      <c r="AN2236" s="408">
        <f>IF($AA2236-data!$G$1=0,"　",IF(AK2236=0,"　",VLOOKUP($AK2236,data!$A$1:$H$264,8,FALSE)))</f>
        <v>0</v>
      </c>
      <c r="AO2236" s="35">
        <v>42194</v>
      </c>
      <c r="AP2236" s="134" t="s">
        <v>10533</v>
      </c>
      <c r="AQ2236" s="264" t="str">
        <f t="shared" si="176"/>
        <v/>
      </c>
    </row>
    <row r="2237" spans="1:43" ht="25.5" customHeight="1" x14ac:dyDescent="0.15">
      <c r="A2237" s="297">
        <v>2234</v>
      </c>
      <c r="B2237" s="23" t="s">
        <v>8316</v>
      </c>
      <c r="C2237" s="24" t="s">
        <v>14359</v>
      </c>
      <c r="D2237" s="23" t="s">
        <v>8315</v>
      </c>
      <c r="E2237" s="23" t="s">
        <v>1653</v>
      </c>
      <c r="F2237" s="24" t="s">
        <v>8317</v>
      </c>
      <c r="G2237" s="25" t="s">
        <v>10541</v>
      </c>
      <c r="H2237" s="23" t="s">
        <v>10536</v>
      </c>
      <c r="I2237" s="23" t="s">
        <v>11117</v>
      </c>
      <c r="J2237" s="25" t="s">
        <v>10537</v>
      </c>
      <c r="K2237" s="58" t="s">
        <v>10538</v>
      </c>
      <c r="L2237" s="58"/>
      <c r="M2237" s="23" t="s">
        <v>10539</v>
      </c>
      <c r="N2237" s="23" t="s">
        <v>10540</v>
      </c>
      <c r="O2237" s="25" t="s">
        <v>10549</v>
      </c>
      <c r="P2237" s="23" t="s">
        <v>10550</v>
      </c>
      <c r="Q2237" s="25" t="s">
        <v>10552</v>
      </c>
      <c r="R2237" s="58" t="s">
        <v>10554</v>
      </c>
      <c r="S2237" s="23" t="s">
        <v>10556</v>
      </c>
      <c r="T2237" s="23" t="s">
        <v>10558</v>
      </c>
      <c r="U2237" s="25" t="s">
        <v>10541</v>
      </c>
      <c r="V2237" s="23" t="s">
        <v>10536</v>
      </c>
      <c r="W2237" s="25" t="s">
        <v>10537</v>
      </c>
      <c r="X2237" s="58" t="s">
        <v>10545</v>
      </c>
      <c r="Y2237" s="23" t="s">
        <v>10539</v>
      </c>
      <c r="Z2237" s="23" t="s">
        <v>10540</v>
      </c>
      <c r="AA2237" s="33">
        <v>5</v>
      </c>
      <c r="AB2237" s="295" t="str">
        <f t="shared" si="174"/>
        <v>年間</v>
      </c>
      <c r="AC2237" s="268"/>
      <c r="AD2237" s="23">
        <v>1</v>
      </c>
      <c r="AE2237" s="134">
        <v>25800</v>
      </c>
      <c r="AF2237" s="26">
        <f t="shared" si="175"/>
        <v>25800</v>
      </c>
      <c r="AG2237" s="27">
        <v>42156</v>
      </c>
      <c r="AH2237" s="168">
        <v>42186</v>
      </c>
      <c r="AI2237" s="29" t="str">
        <f t="shared" si="172"/>
        <v>～</v>
      </c>
      <c r="AJ2237" s="178">
        <f t="shared" si="173"/>
        <v>44012</v>
      </c>
      <c r="AK2237" s="23" t="s">
        <v>10529</v>
      </c>
      <c r="AL2237" s="23" t="s">
        <v>10994</v>
      </c>
      <c r="AM2237" s="35">
        <v>42186</v>
      </c>
      <c r="AN2237" s="408">
        <f>IF($AA2237-data!$G$1=0,"　",IF(AK2237=0,"　",VLOOKUP($AK2237,data!$A$1:$H$264,8,FALSE)))</f>
        <v>0</v>
      </c>
      <c r="AO2237" s="35">
        <v>42194</v>
      </c>
      <c r="AP2237" s="134" t="s">
        <v>10533</v>
      </c>
      <c r="AQ2237" s="264" t="str">
        <f t="shared" si="176"/>
        <v/>
      </c>
    </row>
    <row r="2238" spans="1:43" ht="25.5" customHeight="1" x14ac:dyDescent="0.15">
      <c r="A2238" s="297">
        <v>2235</v>
      </c>
      <c r="B2238" s="23" t="s">
        <v>8316</v>
      </c>
      <c r="C2238" s="24" t="s">
        <v>14359</v>
      </c>
      <c r="D2238" s="23" t="s">
        <v>8315</v>
      </c>
      <c r="E2238" s="23" t="s">
        <v>1653</v>
      </c>
      <c r="F2238" s="24" t="s">
        <v>8317</v>
      </c>
      <c r="G2238" s="25" t="s">
        <v>10541</v>
      </c>
      <c r="H2238" s="23" t="s">
        <v>10536</v>
      </c>
      <c r="I2238" s="23" t="s">
        <v>11117</v>
      </c>
      <c r="J2238" s="25" t="s">
        <v>10537</v>
      </c>
      <c r="K2238" s="58" t="s">
        <v>10538</v>
      </c>
      <c r="L2238" s="58"/>
      <c r="M2238" s="23" t="s">
        <v>10539</v>
      </c>
      <c r="N2238" s="23" t="s">
        <v>10540</v>
      </c>
      <c r="O2238" s="25" t="s">
        <v>10549</v>
      </c>
      <c r="P2238" s="23" t="s">
        <v>10550</v>
      </c>
      <c r="Q2238" s="25" t="s">
        <v>10552</v>
      </c>
      <c r="R2238" s="58" t="s">
        <v>10554</v>
      </c>
      <c r="S2238" s="23" t="s">
        <v>10556</v>
      </c>
      <c r="T2238" s="23" t="s">
        <v>10558</v>
      </c>
      <c r="U2238" s="25" t="s">
        <v>10541</v>
      </c>
      <c r="V2238" s="23" t="s">
        <v>10536</v>
      </c>
      <c r="W2238" s="25" t="s">
        <v>10537</v>
      </c>
      <c r="X2238" s="58" t="s">
        <v>10545</v>
      </c>
      <c r="Y2238" s="23" t="s">
        <v>10539</v>
      </c>
      <c r="Z2238" s="23" t="s">
        <v>10540</v>
      </c>
      <c r="AA2238" s="33">
        <v>5</v>
      </c>
      <c r="AB2238" s="295" t="str">
        <f t="shared" si="174"/>
        <v>年間</v>
      </c>
      <c r="AC2238" s="268"/>
      <c r="AD2238" s="23">
        <v>1</v>
      </c>
      <c r="AE2238" s="134">
        <v>25800</v>
      </c>
      <c r="AF2238" s="26">
        <f t="shared" si="175"/>
        <v>25800</v>
      </c>
      <c r="AG2238" s="27">
        <v>42156</v>
      </c>
      <c r="AH2238" s="168">
        <v>42186</v>
      </c>
      <c r="AI2238" s="29" t="str">
        <f t="shared" si="172"/>
        <v>～</v>
      </c>
      <c r="AJ2238" s="178">
        <f t="shared" si="173"/>
        <v>44012</v>
      </c>
      <c r="AK2238" s="23" t="s">
        <v>10529</v>
      </c>
      <c r="AL2238" s="23" t="s">
        <v>10995</v>
      </c>
      <c r="AM2238" s="35">
        <v>42186</v>
      </c>
      <c r="AN2238" s="408">
        <f>IF($AA2238-data!$G$1=0,"　",IF(AK2238=0,"　",VLOOKUP($AK2238,data!$A$1:$H$264,8,FALSE)))</f>
        <v>0</v>
      </c>
      <c r="AO2238" s="35">
        <v>42194</v>
      </c>
      <c r="AP2238" s="134" t="s">
        <v>10533</v>
      </c>
      <c r="AQ2238" s="264" t="str">
        <f t="shared" si="176"/>
        <v/>
      </c>
    </row>
    <row r="2239" spans="1:43" ht="25.5" customHeight="1" x14ac:dyDescent="0.15">
      <c r="A2239" s="297">
        <v>2236</v>
      </c>
      <c r="B2239" s="23" t="s">
        <v>8316</v>
      </c>
      <c r="C2239" s="24" t="s">
        <v>14359</v>
      </c>
      <c r="D2239" s="23" t="s">
        <v>8315</v>
      </c>
      <c r="E2239" s="23" t="s">
        <v>1653</v>
      </c>
      <c r="F2239" s="24" t="s">
        <v>8317</v>
      </c>
      <c r="G2239" s="25" t="s">
        <v>10541</v>
      </c>
      <c r="H2239" s="23" t="s">
        <v>10536</v>
      </c>
      <c r="I2239" s="23" t="s">
        <v>11117</v>
      </c>
      <c r="J2239" s="25" t="s">
        <v>10537</v>
      </c>
      <c r="K2239" s="58" t="s">
        <v>10538</v>
      </c>
      <c r="L2239" s="58"/>
      <c r="M2239" s="23" t="s">
        <v>10539</v>
      </c>
      <c r="N2239" s="23" t="s">
        <v>10540</v>
      </c>
      <c r="O2239" s="25" t="s">
        <v>10549</v>
      </c>
      <c r="P2239" s="23" t="s">
        <v>10550</v>
      </c>
      <c r="Q2239" s="25" t="s">
        <v>10552</v>
      </c>
      <c r="R2239" s="58" t="s">
        <v>10554</v>
      </c>
      <c r="S2239" s="23" t="s">
        <v>10556</v>
      </c>
      <c r="T2239" s="23" t="s">
        <v>10558</v>
      </c>
      <c r="U2239" s="25" t="s">
        <v>10541</v>
      </c>
      <c r="V2239" s="23" t="s">
        <v>10536</v>
      </c>
      <c r="W2239" s="25" t="s">
        <v>10537</v>
      </c>
      <c r="X2239" s="58" t="s">
        <v>10545</v>
      </c>
      <c r="Y2239" s="23" t="s">
        <v>10539</v>
      </c>
      <c r="Z2239" s="23" t="s">
        <v>10540</v>
      </c>
      <c r="AA2239" s="33">
        <v>5</v>
      </c>
      <c r="AB2239" s="295" t="str">
        <f t="shared" si="174"/>
        <v>年間</v>
      </c>
      <c r="AC2239" s="268"/>
      <c r="AD2239" s="23">
        <v>1</v>
      </c>
      <c r="AE2239" s="134">
        <v>25800</v>
      </c>
      <c r="AF2239" s="26">
        <f t="shared" si="175"/>
        <v>25800</v>
      </c>
      <c r="AG2239" s="27">
        <v>42156</v>
      </c>
      <c r="AH2239" s="168">
        <v>42186</v>
      </c>
      <c r="AI2239" s="29" t="str">
        <f t="shared" si="172"/>
        <v>～</v>
      </c>
      <c r="AJ2239" s="178">
        <f t="shared" si="173"/>
        <v>44012</v>
      </c>
      <c r="AK2239" s="23" t="s">
        <v>10529</v>
      </c>
      <c r="AL2239" s="23" t="s">
        <v>10996</v>
      </c>
      <c r="AM2239" s="35">
        <v>42186</v>
      </c>
      <c r="AN2239" s="408">
        <f>IF($AA2239-data!$G$1=0,"　",IF(AK2239=0,"　",VLOOKUP($AK2239,data!$A$1:$H$264,8,FALSE)))</f>
        <v>0</v>
      </c>
      <c r="AO2239" s="35">
        <v>42194</v>
      </c>
      <c r="AP2239" s="134" t="s">
        <v>10533</v>
      </c>
      <c r="AQ2239" s="264" t="str">
        <f t="shared" si="176"/>
        <v/>
      </c>
    </row>
    <row r="2240" spans="1:43" ht="25.5" customHeight="1" x14ac:dyDescent="0.15">
      <c r="A2240" s="297">
        <v>2237</v>
      </c>
      <c r="B2240" s="23" t="s">
        <v>8316</v>
      </c>
      <c r="C2240" s="24" t="s">
        <v>14359</v>
      </c>
      <c r="D2240" s="23" t="s">
        <v>8315</v>
      </c>
      <c r="E2240" s="23" t="s">
        <v>1653</v>
      </c>
      <c r="F2240" s="24" t="s">
        <v>8317</v>
      </c>
      <c r="G2240" s="25" t="s">
        <v>10541</v>
      </c>
      <c r="H2240" s="23" t="s">
        <v>10536</v>
      </c>
      <c r="I2240" s="23" t="s">
        <v>11117</v>
      </c>
      <c r="J2240" s="25" t="s">
        <v>10537</v>
      </c>
      <c r="K2240" s="58" t="s">
        <v>10538</v>
      </c>
      <c r="L2240" s="58"/>
      <c r="M2240" s="23" t="s">
        <v>10539</v>
      </c>
      <c r="N2240" s="23" t="s">
        <v>10540</v>
      </c>
      <c r="O2240" s="25" t="s">
        <v>10549</v>
      </c>
      <c r="P2240" s="23" t="s">
        <v>10550</v>
      </c>
      <c r="Q2240" s="25" t="s">
        <v>10552</v>
      </c>
      <c r="R2240" s="58" t="s">
        <v>10554</v>
      </c>
      <c r="S2240" s="23" t="s">
        <v>10556</v>
      </c>
      <c r="T2240" s="23" t="s">
        <v>10558</v>
      </c>
      <c r="U2240" s="25" t="s">
        <v>10541</v>
      </c>
      <c r="V2240" s="23" t="s">
        <v>10536</v>
      </c>
      <c r="W2240" s="25" t="s">
        <v>10537</v>
      </c>
      <c r="X2240" s="58" t="s">
        <v>10545</v>
      </c>
      <c r="Y2240" s="23" t="s">
        <v>10539</v>
      </c>
      <c r="Z2240" s="23" t="s">
        <v>10540</v>
      </c>
      <c r="AA2240" s="33">
        <v>5</v>
      </c>
      <c r="AB2240" s="295" t="str">
        <f t="shared" si="174"/>
        <v>年間</v>
      </c>
      <c r="AC2240" s="268"/>
      <c r="AD2240" s="23">
        <v>1</v>
      </c>
      <c r="AE2240" s="134">
        <v>25800</v>
      </c>
      <c r="AF2240" s="26">
        <f t="shared" si="175"/>
        <v>25800</v>
      </c>
      <c r="AG2240" s="27">
        <v>42156</v>
      </c>
      <c r="AH2240" s="168">
        <v>42186</v>
      </c>
      <c r="AI2240" s="29" t="str">
        <f t="shared" si="172"/>
        <v>～</v>
      </c>
      <c r="AJ2240" s="178">
        <f t="shared" si="173"/>
        <v>44012</v>
      </c>
      <c r="AK2240" s="23" t="s">
        <v>10529</v>
      </c>
      <c r="AL2240" s="23" t="s">
        <v>10997</v>
      </c>
      <c r="AM2240" s="35">
        <v>42186</v>
      </c>
      <c r="AN2240" s="408">
        <f>IF($AA2240-data!$G$1=0,"　",IF(AK2240=0,"　",VLOOKUP($AK2240,data!$A$1:$H$264,8,FALSE)))</f>
        <v>0</v>
      </c>
      <c r="AO2240" s="35">
        <v>42194</v>
      </c>
      <c r="AP2240" s="134" t="s">
        <v>10533</v>
      </c>
      <c r="AQ2240" s="264" t="str">
        <f t="shared" si="176"/>
        <v/>
      </c>
    </row>
    <row r="2241" spans="1:43" ht="25.5" customHeight="1" x14ac:dyDescent="0.15">
      <c r="A2241" s="297">
        <v>2238</v>
      </c>
      <c r="B2241" s="23" t="s">
        <v>8316</v>
      </c>
      <c r="C2241" s="24" t="s">
        <v>14359</v>
      </c>
      <c r="D2241" s="23" t="s">
        <v>8315</v>
      </c>
      <c r="E2241" s="23" t="s">
        <v>1653</v>
      </c>
      <c r="F2241" s="24" t="s">
        <v>8317</v>
      </c>
      <c r="G2241" s="25" t="s">
        <v>10541</v>
      </c>
      <c r="H2241" s="23" t="s">
        <v>10536</v>
      </c>
      <c r="I2241" s="23" t="s">
        <v>11117</v>
      </c>
      <c r="J2241" s="25" t="s">
        <v>10537</v>
      </c>
      <c r="K2241" s="58" t="s">
        <v>10538</v>
      </c>
      <c r="L2241" s="58"/>
      <c r="M2241" s="23" t="s">
        <v>10539</v>
      </c>
      <c r="N2241" s="23" t="s">
        <v>10540</v>
      </c>
      <c r="O2241" s="25" t="s">
        <v>10549</v>
      </c>
      <c r="P2241" s="23" t="s">
        <v>10550</v>
      </c>
      <c r="Q2241" s="25" t="s">
        <v>10552</v>
      </c>
      <c r="R2241" s="58" t="s">
        <v>10554</v>
      </c>
      <c r="S2241" s="23" t="s">
        <v>10556</v>
      </c>
      <c r="T2241" s="23" t="s">
        <v>10558</v>
      </c>
      <c r="U2241" s="25" t="s">
        <v>10541</v>
      </c>
      <c r="V2241" s="23" t="s">
        <v>10536</v>
      </c>
      <c r="W2241" s="25" t="s">
        <v>10537</v>
      </c>
      <c r="X2241" s="58" t="s">
        <v>10545</v>
      </c>
      <c r="Y2241" s="23" t="s">
        <v>10539</v>
      </c>
      <c r="Z2241" s="23" t="s">
        <v>10540</v>
      </c>
      <c r="AA2241" s="33">
        <v>5</v>
      </c>
      <c r="AB2241" s="295" t="str">
        <f t="shared" si="174"/>
        <v>年間</v>
      </c>
      <c r="AC2241" s="268"/>
      <c r="AD2241" s="23">
        <v>1</v>
      </c>
      <c r="AE2241" s="134">
        <v>25800</v>
      </c>
      <c r="AF2241" s="26">
        <f t="shared" si="175"/>
        <v>25800</v>
      </c>
      <c r="AG2241" s="27">
        <v>42156</v>
      </c>
      <c r="AH2241" s="168">
        <v>42186</v>
      </c>
      <c r="AI2241" s="29" t="str">
        <f t="shared" si="172"/>
        <v>～</v>
      </c>
      <c r="AJ2241" s="178">
        <f t="shared" si="173"/>
        <v>44012</v>
      </c>
      <c r="AK2241" s="23" t="s">
        <v>10529</v>
      </c>
      <c r="AL2241" s="23" t="s">
        <v>10998</v>
      </c>
      <c r="AM2241" s="35">
        <v>42186</v>
      </c>
      <c r="AN2241" s="408">
        <f>IF($AA2241-data!$G$1=0,"　",IF(AK2241=0,"　",VLOOKUP($AK2241,data!$A$1:$H$264,8,FALSE)))</f>
        <v>0</v>
      </c>
      <c r="AO2241" s="35">
        <v>42194</v>
      </c>
      <c r="AP2241" s="134" t="s">
        <v>10533</v>
      </c>
      <c r="AQ2241" s="264" t="str">
        <f t="shared" si="176"/>
        <v/>
      </c>
    </row>
    <row r="2242" spans="1:43" ht="25.5" customHeight="1" x14ac:dyDescent="0.15">
      <c r="A2242" s="297">
        <v>2239</v>
      </c>
      <c r="B2242" s="23" t="s">
        <v>8316</v>
      </c>
      <c r="C2242" s="24" t="s">
        <v>14359</v>
      </c>
      <c r="D2242" s="23" t="s">
        <v>8315</v>
      </c>
      <c r="E2242" s="23" t="s">
        <v>1653</v>
      </c>
      <c r="F2242" s="24" t="s">
        <v>8317</v>
      </c>
      <c r="G2242" s="25" t="s">
        <v>10541</v>
      </c>
      <c r="H2242" s="23" t="s">
        <v>10536</v>
      </c>
      <c r="I2242" s="23" t="s">
        <v>11117</v>
      </c>
      <c r="J2242" s="25" t="s">
        <v>10537</v>
      </c>
      <c r="K2242" s="58" t="s">
        <v>10538</v>
      </c>
      <c r="L2242" s="58"/>
      <c r="M2242" s="23" t="s">
        <v>10539</v>
      </c>
      <c r="N2242" s="23" t="s">
        <v>10540</v>
      </c>
      <c r="O2242" s="25" t="s">
        <v>10549</v>
      </c>
      <c r="P2242" s="23" t="s">
        <v>10550</v>
      </c>
      <c r="Q2242" s="25" t="s">
        <v>10552</v>
      </c>
      <c r="R2242" s="58" t="s">
        <v>10554</v>
      </c>
      <c r="S2242" s="23" t="s">
        <v>10556</v>
      </c>
      <c r="T2242" s="23" t="s">
        <v>10558</v>
      </c>
      <c r="U2242" s="25" t="s">
        <v>10541</v>
      </c>
      <c r="V2242" s="23" t="s">
        <v>10536</v>
      </c>
      <c r="W2242" s="25" t="s">
        <v>10537</v>
      </c>
      <c r="X2242" s="58" t="s">
        <v>10545</v>
      </c>
      <c r="Y2242" s="23" t="s">
        <v>10539</v>
      </c>
      <c r="Z2242" s="23" t="s">
        <v>10540</v>
      </c>
      <c r="AA2242" s="33">
        <v>5</v>
      </c>
      <c r="AB2242" s="295" t="str">
        <f t="shared" si="174"/>
        <v>年間</v>
      </c>
      <c r="AC2242" s="268"/>
      <c r="AD2242" s="23">
        <v>1</v>
      </c>
      <c r="AE2242" s="134">
        <v>25800</v>
      </c>
      <c r="AF2242" s="26">
        <f t="shared" si="175"/>
        <v>25800</v>
      </c>
      <c r="AG2242" s="27">
        <v>42156</v>
      </c>
      <c r="AH2242" s="168">
        <v>42186</v>
      </c>
      <c r="AI2242" s="29" t="str">
        <f t="shared" si="172"/>
        <v>～</v>
      </c>
      <c r="AJ2242" s="178">
        <f t="shared" si="173"/>
        <v>44012</v>
      </c>
      <c r="AK2242" s="23" t="s">
        <v>10529</v>
      </c>
      <c r="AL2242" s="23" t="s">
        <v>10999</v>
      </c>
      <c r="AM2242" s="35">
        <v>42186</v>
      </c>
      <c r="AN2242" s="408">
        <f>IF($AA2242-data!$G$1=0,"　",IF(AK2242=0,"　",VLOOKUP($AK2242,data!$A$1:$H$264,8,FALSE)))</f>
        <v>0</v>
      </c>
      <c r="AO2242" s="35">
        <v>42194</v>
      </c>
      <c r="AP2242" s="134" t="s">
        <v>10533</v>
      </c>
      <c r="AQ2242" s="264" t="str">
        <f t="shared" si="176"/>
        <v/>
      </c>
    </row>
    <row r="2243" spans="1:43" ht="25.5" customHeight="1" x14ac:dyDescent="0.15">
      <c r="A2243" s="297">
        <v>2240</v>
      </c>
      <c r="B2243" s="23" t="s">
        <v>8316</v>
      </c>
      <c r="C2243" s="24" t="s">
        <v>14359</v>
      </c>
      <c r="D2243" s="23" t="s">
        <v>8315</v>
      </c>
      <c r="E2243" s="23" t="s">
        <v>1653</v>
      </c>
      <c r="F2243" s="24" t="s">
        <v>8317</v>
      </c>
      <c r="G2243" s="25" t="s">
        <v>10541</v>
      </c>
      <c r="H2243" s="23" t="s">
        <v>10536</v>
      </c>
      <c r="I2243" s="23" t="s">
        <v>11117</v>
      </c>
      <c r="J2243" s="25" t="s">
        <v>10537</v>
      </c>
      <c r="K2243" s="58" t="s">
        <v>10538</v>
      </c>
      <c r="L2243" s="58"/>
      <c r="M2243" s="23" t="s">
        <v>10539</v>
      </c>
      <c r="N2243" s="23" t="s">
        <v>10540</v>
      </c>
      <c r="O2243" s="25" t="s">
        <v>10549</v>
      </c>
      <c r="P2243" s="23" t="s">
        <v>10550</v>
      </c>
      <c r="Q2243" s="25" t="s">
        <v>10552</v>
      </c>
      <c r="R2243" s="58" t="s">
        <v>10554</v>
      </c>
      <c r="S2243" s="23" t="s">
        <v>10556</v>
      </c>
      <c r="T2243" s="23" t="s">
        <v>10558</v>
      </c>
      <c r="U2243" s="25" t="s">
        <v>10541</v>
      </c>
      <c r="V2243" s="23" t="s">
        <v>10536</v>
      </c>
      <c r="W2243" s="25" t="s">
        <v>10537</v>
      </c>
      <c r="X2243" s="58" t="s">
        <v>10545</v>
      </c>
      <c r="Y2243" s="23" t="s">
        <v>10539</v>
      </c>
      <c r="Z2243" s="23" t="s">
        <v>10540</v>
      </c>
      <c r="AA2243" s="33">
        <v>5</v>
      </c>
      <c r="AB2243" s="295" t="str">
        <f t="shared" si="174"/>
        <v>年間</v>
      </c>
      <c r="AC2243" s="268"/>
      <c r="AD2243" s="23">
        <v>1</v>
      </c>
      <c r="AE2243" s="134">
        <v>25800</v>
      </c>
      <c r="AF2243" s="26">
        <f t="shared" si="175"/>
        <v>25800</v>
      </c>
      <c r="AG2243" s="27">
        <v>42156</v>
      </c>
      <c r="AH2243" s="168">
        <v>42186</v>
      </c>
      <c r="AI2243" s="29" t="str">
        <f t="shared" si="172"/>
        <v>～</v>
      </c>
      <c r="AJ2243" s="178">
        <f t="shared" si="173"/>
        <v>44012</v>
      </c>
      <c r="AK2243" s="23" t="s">
        <v>10529</v>
      </c>
      <c r="AL2243" s="23" t="s">
        <v>11000</v>
      </c>
      <c r="AM2243" s="35">
        <v>42186</v>
      </c>
      <c r="AN2243" s="408">
        <f>IF($AA2243-data!$G$1=0,"　",IF(AK2243=0,"　",VLOOKUP($AK2243,data!$A$1:$H$264,8,FALSE)))</f>
        <v>0</v>
      </c>
      <c r="AO2243" s="35">
        <v>42194</v>
      </c>
      <c r="AP2243" s="134" t="s">
        <v>10533</v>
      </c>
      <c r="AQ2243" s="264" t="str">
        <f t="shared" si="176"/>
        <v/>
      </c>
    </row>
    <row r="2244" spans="1:43" ht="25.5" customHeight="1" x14ac:dyDescent="0.15">
      <c r="A2244" s="297">
        <v>2241</v>
      </c>
      <c r="B2244" s="23" t="s">
        <v>8316</v>
      </c>
      <c r="C2244" s="24" t="s">
        <v>14359</v>
      </c>
      <c r="D2244" s="23" t="s">
        <v>8315</v>
      </c>
      <c r="E2244" s="23" t="s">
        <v>1653</v>
      </c>
      <c r="F2244" s="24" t="s">
        <v>8317</v>
      </c>
      <c r="G2244" s="25" t="s">
        <v>10541</v>
      </c>
      <c r="H2244" s="23" t="s">
        <v>10536</v>
      </c>
      <c r="I2244" s="23" t="s">
        <v>11117</v>
      </c>
      <c r="J2244" s="25" t="s">
        <v>10537</v>
      </c>
      <c r="K2244" s="58" t="s">
        <v>10538</v>
      </c>
      <c r="L2244" s="58"/>
      <c r="M2244" s="23" t="s">
        <v>10539</v>
      </c>
      <c r="N2244" s="23" t="s">
        <v>10540</v>
      </c>
      <c r="O2244" s="25" t="s">
        <v>10549</v>
      </c>
      <c r="P2244" s="23" t="s">
        <v>10550</v>
      </c>
      <c r="Q2244" s="25" t="s">
        <v>10552</v>
      </c>
      <c r="R2244" s="58" t="s">
        <v>10554</v>
      </c>
      <c r="S2244" s="23" t="s">
        <v>10556</v>
      </c>
      <c r="T2244" s="23" t="s">
        <v>10558</v>
      </c>
      <c r="U2244" s="25" t="s">
        <v>10541</v>
      </c>
      <c r="V2244" s="23" t="s">
        <v>10536</v>
      </c>
      <c r="W2244" s="25" t="s">
        <v>10537</v>
      </c>
      <c r="X2244" s="58" t="s">
        <v>10545</v>
      </c>
      <c r="Y2244" s="23" t="s">
        <v>10539</v>
      </c>
      <c r="Z2244" s="23" t="s">
        <v>10540</v>
      </c>
      <c r="AA2244" s="33">
        <v>5</v>
      </c>
      <c r="AB2244" s="295" t="str">
        <f t="shared" si="174"/>
        <v>年間</v>
      </c>
      <c r="AC2244" s="268"/>
      <c r="AD2244" s="23">
        <v>1</v>
      </c>
      <c r="AE2244" s="134">
        <v>25800</v>
      </c>
      <c r="AF2244" s="26">
        <f t="shared" si="175"/>
        <v>25800</v>
      </c>
      <c r="AG2244" s="27">
        <v>42156</v>
      </c>
      <c r="AH2244" s="168">
        <v>42186</v>
      </c>
      <c r="AI2244" s="29" t="str">
        <f t="shared" ref="AI2244:AI2307" si="177">IF(ISBLANK($AH2244),"","～")</f>
        <v>～</v>
      </c>
      <c r="AJ2244" s="178">
        <f t="shared" ref="AJ2244:AJ2307" si="178">IF(ISBLANK($AH2244),"",DATE(YEAR($AH2244)+$AA2244,MONTH($AH2244),DAY($AH2244)-1))</f>
        <v>44012</v>
      </c>
      <c r="AK2244" s="23" t="s">
        <v>10529</v>
      </c>
      <c r="AL2244" s="23" t="s">
        <v>11001</v>
      </c>
      <c r="AM2244" s="35">
        <v>42186</v>
      </c>
      <c r="AN2244" s="408">
        <f>IF($AA2244-data!$G$1=0,"　",IF(AK2244=0,"　",VLOOKUP($AK2244,data!$A$1:$H$264,8,FALSE)))</f>
        <v>0</v>
      </c>
      <c r="AO2244" s="35">
        <v>42194</v>
      </c>
      <c r="AP2244" s="134" t="s">
        <v>10533</v>
      </c>
      <c r="AQ2244" s="264" t="str">
        <f t="shared" si="176"/>
        <v/>
      </c>
    </row>
    <row r="2245" spans="1:43" ht="25.5" customHeight="1" x14ac:dyDescent="0.15">
      <c r="A2245" s="297">
        <v>2242</v>
      </c>
      <c r="B2245" s="23" t="s">
        <v>8316</v>
      </c>
      <c r="C2245" s="24" t="s">
        <v>14359</v>
      </c>
      <c r="D2245" s="23" t="s">
        <v>8315</v>
      </c>
      <c r="E2245" s="23" t="s">
        <v>1653</v>
      </c>
      <c r="F2245" s="24" t="s">
        <v>8317</v>
      </c>
      <c r="G2245" s="25" t="s">
        <v>10541</v>
      </c>
      <c r="H2245" s="23" t="s">
        <v>10536</v>
      </c>
      <c r="I2245" s="23" t="s">
        <v>11117</v>
      </c>
      <c r="J2245" s="25" t="s">
        <v>10537</v>
      </c>
      <c r="K2245" s="58" t="s">
        <v>10538</v>
      </c>
      <c r="L2245" s="58"/>
      <c r="M2245" s="23" t="s">
        <v>10539</v>
      </c>
      <c r="N2245" s="23" t="s">
        <v>10540</v>
      </c>
      <c r="O2245" s="25" t="s">
        <v>10549</v>
      </c>
      <c r="P2245" s="23" t="s">
        <v>10550</v>
      </c>
      <c r="Q2245" s="25" t="s">
        <v>10552</v>
      </c>
      <c r="R2245" s="58" t="s">
        <v>10554</v>
      </c>
      <c r="S2245" s="23" t="s">
        <v>10556</v>
      </c>
      <c r="T2245" s="23" t="s">
        <v>10558</v>
      </c>
      <c r="U2245" s="25" t="s">
        <v>10541</v>
      </c>
      <c r="V2245" s="23" t="s">
        <v>10536</v>
      </c>
      <c r="W2245" s="25" t="s">
        <v>10537</v>
      </c>
      <c r="X2245" s="58" t="s">
        <v>10545</v>
      </c>
      <c r="Y2245" s="23" t="s">
        <v>10539</v>
      </c>
      <c r="Z2245" s="23" t="s">
        <v>10540</v>
      </c>
      <c r="AA2245" s="33">
        <v>5</v>
      </c>
      <c r="AB2245" s="295" t="str">
        <f t="shared" ref="AB2245:AB2308" si="179">IF(ISBLANK($AA2245),"","年間")</f>
        <v>年間</v>
      </c>
      <c r="AC2245" s="268"/>
      <c r="AD2245" s="23">
        <v>1</v>
      </c>
      <c r="AE2245" s="134">
        <v>25800</v>
      </c>
      <c r="AF2245" s="26">
        <f t="shared" ref="AF2245:AF2308" si="180">IF(ISBLANK($AE2245),"",$AE2245*$AD2245)</f>
        <v>25800</v>
      </c>
      <c r="AG2245" s="27">
        <v>42156</v>
      </c>
      <c r="AH2245" s="168">
        <v>42186</v>
      </c>
      <c r="AI2245" s="29" t="str">
        <f t="shared" si="177"/>
        <v>～</v>
      </c>
      <c r="AJ2245" s="178">
        <f t="shared" si="178"/>
        <v>44012</v>
      </c>
      <c r="AK2245" s="23" t="s">
        <v>10529</v>
      </c>
      <c r="AL2245" s="23" t="s">
        <v>11002</v>
      </c>
      <c r="AM2245" s="35">
        <v>42186</v>
      </c>
      <c r="AN2245" s="408">
        <f>IF($AA2245-data!$G$1=0,"　",IF(AK2245=0,"　",VLOOKUP($AK2245,data!$A$1:$H$264,8,FALSE)))</f>
        <v>0</v>
      </c>
      <c r="AO2245" s="35">
        <v>42194</v>
      </c>
      <c r="AP2245" s="134" t="s">
        <v>10533</v>
      </c>
      <c r="AQ2245" s="264" t="str">
        <f t="shared" ref="AQ2245:AQ2308" si="181">IF(COUNTIF($AN2245,"*消耗部品交換対象*"),IF(ISBLANK($AH2245),"契約期間 未入力",EDATE($AH2245,35)),"")</f>
        <v/>
      </c>
    </row>
    <row r="2246" spans="1:43" ht="25.5" customHeight="1" x14ac:dyDescent="0.15">
      <c r="A2246" s="297">
        <v>2243</v>
      </c>
      <c r="B2246" s="23" t="s">
        <v>8316</v>
      </c>
      <c r="C2246" s="24" t="s">
        <v>14359</v>
      </c>
      <c r="D2246" s="23" t="s">
        <v>8315</v>
      </c>
      <c r="E2246" s="23" t="s">
        <v>1653</v>
      </c>
      <c r="F2246" s="24" t="s">
        <v>8317</v>
      </c>
      <c r="G2246" s="25" t="s">
        <v>10541</v>
      </c>
      <c r="H2246" s="23" t="s">
        <v>10536</v>
      </c>
      <c r="I2246" s="23" t="s">
        <v>11117</v>
      </c>
      <c r="J2246" s="25" t="s">
        <v>10537</v>
      </c>
      <c r="K2246" s="58" t="s">
        <v>10538</v>
      </c>
      <c r="L2246" s="58"/>
      <c r="M2246" s="23" t="s">
        <v>10539</v>
      </c>
      <c r="N2246" s="23" t="s">
        <v>10540</v>
      </c>
      <c r="O2246" s="25" t="s">
        <v>10549</v>
      </c>
      <c r="P2246" s="23" t="s">
        <v>10550</v>
      </c>
      <c r="Q2246" s="25" t="s">
        <v>10552</v>
      </c>
      <c r="R2246" s="58" t="s">
        <v>10554</v>
      </c>
      <c r="S2246" s="23" t="s">
        <v>10556</v>
      </c>
      <c r="T2246" s="23" t="s">
        <v>10558</v>
      </c>
      <c r="U2246" s="25" t="s">
        <v>10541</v>
      </c>
      <c r="V2246" s="23" t="s">
        <v>10536</v>
      </c>
      <c r="W2246" s="25" t="s">
        <v>10537</v>
      </c>
      <c r="X2246" s="58" t="s">
        <v>10545</v>
      </c>
      <c r="Y2246" s="23" t="s">
        <v>10539</v>
      </c>
      <c r="Z2246" s="23" t="s">
        <v>10540</v>
      </c>
      <c r="AA2246" s="33">
        <v>5</v>
      </c>
      <c r="AB2246" s="295" t="str">
        <f t="shared" si="179"/>
        <v>年間</v>
      </c>
      <c r="AC2246" s="268"/>
      <c r="AD2246" s="23">
        <v>1</v>
      </c>
      <c r="AE2246" s="134">
        <v>25800</v>
      </c>
      <c r="AF2246" s="26">
        <f t="shared" si="180"/>
        <v>25800</v>
      </c>
      <c r="AG2246" s="27">
        <v>42156</v>
      </c>
      <c r="AH2246" s="168">
        <v>42186</v>
      </c>
      <c r="AI2246" s="29" t="str">
        <f t="shared" si="177"/>
        <v>～</v>
      </c>
      <c r="AJ2246" s="178">
        <f t="shared" si="178"/>
        <v>44012</v>
      </c>
      <c r="AK2246" s="23" t="s">
        <v>10529</v>
      </c>
      <c r="AL2246" s="23" t="s">
        <v>11003</v>
      </c>
      <c r="AM2246" s="35">
        <v>42186</v>
      </c>
      <c r="AN2246" s="408">
        <f>IF($AA2246-data!$G$1=0,"　",IF(AK2246=0,"　",VLOOKUP($AK2246,data!$A$1:$H$264,8,FALSE)))</f>
        <v>0</v>
      </c>
      <c r="AO2246" s="35">
        <v>42194</v>
      </c>
      <c r="AP2246" s="134" t="s">
        <v>10533</v>
      </c>
      <c r="AQ2246" s="264" t="str">
        <f t="shared" si="181"/>
        <v/>
      </c>
    </row>
    <row r="2247" spans="1:43" ht="25.5" customHeight="1" x14ac:dyDescent="0.15">
      <c r="A2247" s="297">
        <v>2244</v>
      </c>
      <c r="B2247" s="23" t="s">
        <v>8316</v>
      </c>
      <c r="C2247" s="24" t="s">
        <v>14359</v>
      </c>
      <c r="D2247" s="23" t="s">
        <v>8315</v>
      </c>
      <c r="E2247" s="23" t="s">
        <v>1653</v>
      </c>
      <c r="F2247" s="24" t="s">
        <v>8317</v>
      </c>
      <c r="G2247" s="25" t="s">
        <v>10541</v>
      </c>
      <c r="H2247" s="23" t="s">
        <v>10536</v>
      </c>
      <c r="I2247" s="23" t="s">
        <v>11117</v>
      </c>
      <c r="J2247" s="25" t="s">
        <v>10537</v>
      </c>
      <c r="K2247" s="58" t="s">
        <v>10538</v>
      </c>
      <c r="L2247" s="58"/>
      <c r="M2247" s="23" t="s">
        <v>10539</v>
      </c>
      <c r="N2247" s="23" t="s">
        <v>10540</v>
      </c>
      <c r="O2247" s="25" t="s">
        <v>10549</v>
      </c>
      <c r="P2247" s="23" t="s">
        <v>10550</v>
      </c>
      <c r="Q2247" s="25" t="s">
        <v>10552</v>
      </c>
      <c r="R2247" s="58" t="s">
        <v>10554</v>
      </c>
      <c r="S2247" s="23" t="s">
        <v>10556</v>
      </c>
      <c r="T2247" s="23" t="s">
        <v>10558</v>
      </c>
      <c r="U2247" s="25" t="s">
        <v>10541</v>
      </c>
      <c r="V2247" s="23" t="s">
        <v>10536</v>
      </c>
      <c r="W2247" s="25" t="s">
        <v>10537</v>
      </c>
      <c r="X2247" s="58" t="s">
        <v>10545</v>
      </c>
      <c r="Y2247" s="23" t="s">
        <v>10539</v>
      </c>
      <c r="Z2247" s="23" t="s">
        <v>10540</v>
      </c>
      <c r="AA2247" s="33">
        <v>5</v>
      </c>
      <c r="AB2247" s="295" t="str">
        <f t="shared" si="179"/>
        <v>年間</v>
      </c>
      <c r="AC2247" s="268"/>
      <c r="AD2247" s="23">
        <v>1</v>
      </c>
      <c r="AE2247" s="134">
        <v>25800</v>
      </c>
      <c r="AF2247" s="26">
        <f t="shared" si="180"/>
        <v>25800</v>
      </c>
      <c r="AG2247" s="27">
        <v>42156</v>
      </c>
      <c r="AH2247" s="168">
        <v>42186</v>
      </c>
      <c r="AI2247" s="29" t="str">
        <f t="shared" si="177"/>
        <v>～</v>
      </c>
      <c r="AJ2247" s="178">
        <f t="shared" si="178"/>
        <v>44012</v>
      </c>
      <c r="AK2247" s="23" t="s">
        <v>10529</v>
      </c>
      <c r="AL2247" s="23" t="s">
        <v>11004</v>
      </c>
      <c r="AM2247" s="35">
        <v>42186</v>
      </c>
      <c r="AN2247" s="408">
        <f>IF($AA2247-data!$G$1=0,"　",IF(AK2247=0,"　",VLOOKUP($AK2247,data!$A$1:$H$264,8,FALSE)))</f>
        <v>0</v>
      </c>
      <c r="AO2247" s="35">
        <v>42194</v>
      </c>
      <c r="AP2247" s="134" t="s">
        <v>10533</v>
      </c>
      <c r="AQ2247" s="264" t="str">
        <f t="shared" si="181"/>
        <v/>
      </c>
    </row>
    <row r="2248" spans="1:43" ht="25.5" customHeight="1" x14ac:dyDescent="0.15">
      <c r="A2248" s="297">
        <v>2245</v>
      </c>
      <c r="B2248" s="23" t="s">
        <v>8316</v>
      </c>
      <c r="C2248" s="24" t="s">
        <v>14359</v>
      </c>
      <c r="D2248" s="23" t="s">
        <v>8315</v>
      </c>
      <c r="E2248" s="23" t="s">
        <v>1653</v>
      </c>
      <c r="F2248" s="24" t="s">
        <v>8317</v>
      </c>
      <c r="G2248" s="25" t="s">
        <v>10541</v>
      </c>
      <c r="H2248" s="23" t="s">
        <v>10536</v>
      </c>
      <c r="I2248" s="23" t="s">
        <v>11117</v>
      </c>
      <c r="J2248" s="25" t="s">
        <v>10537</v>
      </c>
      <c r="K2248" s="58" t="s">
        <v>10538</v>
      </c>
      <c r="L2248" s="58"/>
      <c r="M2248" s="23" t="s">
        <v>10539</v>
      </c>
      <c r="N2248" s="23" t="s">
        <v>10540</v>
      </c>
      <c r="O2248" s="25" t="s">
        <v>10549</v>
      </c>
      <c r="P2248" s="23" t="s">
        <v>10550</v>
      </c>
      <c r="Q2248" s="25" t="s">
        <v>10552</v>
      </c>
      <c r="R2248" s="58" t="s">
        <v>10554</v>
      </c>
      <c r="S2248" s="23" t="s">
        <v>10556</v>
      </c>
      <c r="T2248" s="23" t="s">
        <v>10558</v>
      </c>
      <c r="U2248" s="25" t="s">
        <v>10541</v>
      </c>
      <c r="V2248" s="23" t="s">
        <v>10536</v>
      </c>
      <c r="W2248" s="25" t="s">
        <v>10537</v>
      </c>
      <c r="X2248" s="58" t="s">
        <v>10545</v>
      </c>
      <c r="Y2248" s="23" t="s">
        <v>10539</v>
      </c>
      <c r="Z2248" s="23" t="s">
        <v>10540</v>
      </c>
      <c r="AA2248" s="33">
        <v>5</v>
      </c>
      <c r="AB2248" s="295" t="str">
        <f t="shared" si="179"/>
        <v>年間</v>
      </c>
      <c r="AC2248" s="268"/>
      <c r="AD2248" s="23">
        <v>1</v>
      </c>
      <c r="AE2248" s="134">
        <v>25800</v>
      </c>
      <c r="AF2248" s="26">
        <f t="shared" si="180"/>
        <v>25800</v>
      </c>
      <c r="AG2248" s="27">
        <v>42156</v>
      </c>
      <c r="AH2248" s="168">
        <v>42186</v>
      </c>
      <c r="AI2248" s="29" t="str">
        <f t="shared" si="177"/>
        <v>～</v>
      </c>
      <c r="AJ2248" s="178">
        <f t="shared" si="178"/>
        <v>44012</v>
      </c>
      <c r="AK2248" s="23" t="s">
        <v>10529</v>
      </c>
      <c r="AL2248" s="23" t="s">
        <v>11005</v>
      </c>
      <c r="AM2248" s="35">
        <v>42186</v>
      </c>
      <c r="AN2248" s="408">
        <f>IF($AA2248-data!$G$1=0,"　",IF(AK2248=0,"　",VLOOKUP($AK2248,data!$A$1:$H$264,8,FALSE)))</f>
        <v>0</v>
      </c>
      <c r="AO2248" s="35">
        <v>42194</v>
      </c>
      <c r="AP2248" s="134" t="s">
        <v>10533</v>
      </c>
      <c r="AQ2248" s="264" t="str">
        <f t="shared" si="181"/>
        <v/>
      </c>
    </row>
    <row r="2249" spans="1:43" ht="25.5" customHeight="1" x14ac:dyDescent="0.15">
      <c r="A2249" s="297">
        <v>2246</v>
      </c>
      <c r="B2249" s="23" t="s">
        <v>8316</v>
      </c>
      <c r="C2249" s="24" t="s">
        <v>14359</v>
      </c>
      <c r="D2249" s="23" t="s">
        <v>8315</v>
      </c>
      <c r="E2249" s="23" t="s">
        <v>1653</v>
      </c>
      <c r="F2249" s="24" t="s">
        <v>8317</v>
      </c>
      <c r="G2249" s="25" t="s">
        <v>10541</v>
      </c>
      <c r="H2249" s="23" t="s">
        <v>10536</v>
      </c>
      <c r="I2249" s="23" t="s">
        <v>11117</v>
      </c>
      <c r="J2249" s="25" t="s">
        <v>10537</v>
      </c>
      <c r="K2249" s="58" t="s">
        <v>10538</v>
      </c>
      <c r="L2249" s="58"/>
      <c r="M2249" s="23" t="s">
        <v>10539</v>
      </c>
      <c r="N2249" s="23" t="s">
        <v>10540</v>
      </c>
      <c r="O2249" s="25" t="s">
        <v>10549</v>
      </c>
      <c r="P2249" s="23" t="s">
        <v>10550</v>
      </c>
      <c r="Q2249" s="25" t="s">
        <v>10552</v>
      </c>
      <c r="R2249" s="58" t="s">
        <v>10554</v>
      </c>
      <c r="S2249" s="23" t="s">
        <v>10556</v>
      </c>
      <c r="T2249" s="23" t="s">
        <v>10558</v>
      </c>
      <c r="U2249" s="25" t="s">
        <v>10541</v>
      </c>
      <c r="V2249" s="23" t="s">
        <v>10536</v>
      </c>
      <c r="W2249" s="25" t="s">
        <v>10537</v>
      </c>
      <c r="X2249" s="58" t="s">
        <v>10545</v>
      </c>
      <c r="Y2249" s="23" t="s">
        <v>10539</v>
      </c>
      <c r="Z2249" s="23" t="s">
        <v>10540</v>
      </c>
      <c r="AA2249" s="33">
        <v>5</v>
      </c>
      <c r="AB2249" s="295" t="str">
        <f t="shared" si="179"/>
        <v>年間</v>
      </c>
      <c r="AC2249" s="268"/>
      <c r="AD2249" s="23">
        <v>1</v>
      </c>
      <c r="AE2249" s="134">
        <v>25800</v>
      </c>
      <c r="AF2249" s="26">
        <f t="shared" si="180"/>
        <v>25800</v>
      </c>
      <c r="AG2249" s="27">
        <v>42156</v>
      </c>
      <c r="AH2249" s="168">
        <v>42186</v>
      </c>
      <c r="AI2249" s="29" t="str">
        <f t="shared" si="177"/>
        <v>～</v>
      </c>
      <c r="AJ2249" s="178">
        <f t="shared" si="178"/>
        <v>44012</v>
      </c>
      <c r="AK2249" s="23" t="s">
        <v>10529</v>
      </c>
      <c r="AL2249" s="23" t="s">
        <v>11006</v>
      </c>
      <c r="AM2249" s="35">
        <v>42186</v>
      </c>
      <c r="AN2249" s="408">
        <f>IF($AA2249-data!$G$1=0,"　",IF(AK2249=0,"　",VLOOKUP($AK2249,data!$A$1:$H$264,8,FALSE)))</f>
        <v>0</v>
      </c>
      <c r="AO2249" s="35">
        <v>42194</v>
      </c>
      <c r="AP2249" s="134" t="s">
        <v>10533</v>
      </c>
      <c r="AQ2249" s="264" t="str">
        <f t="shared" si="181"/>
        <v/>
      </c>
    </row>
    <row r="2250" spans="1:43" ht="25.5" customHeight="1" x14ac:dyDescent="0.15">
      <c r="A2250" s="297">
        <v>2247</v>
      </c>
      <c r="B2250" s="23" t="s">
        <v>8316</v>
      </c>
      <c r="C2250" s="24" t="s">
        <v>14359</v>
      </c>
      <c r="D2250" s="23" t="s">
        <v>8315</v>
      </c>
      <c r="E2250" s="23" t="s">
        <v>1653</v>
      </c>
      <c r="F2250" s="24" t="s">
        <v>8317</v>
      </c>
      <c r="G2250" s="25" t="s">
        <v>10541</v>
      </c>
      <c r="H2250" s="23" t="s">
        <v>10536</v>
      </c>
      <c r="I2250" s="23" t="s">
        <v>11117</v>
      </c>
      <c r="J2250" s="25" t="s">
        <v>10537</v>
      </c>
      <c r="K2250" s="58" t="s">
        <v>10538</v>
      </c>
      <c r="L2250" s="58"/>
      <c r="M2250" s="23" t="s">
        <v>10539</v>
      </c>
      <c r="N2250" s="23" t="s">
        <v>10540</v>
      </c>
      <c r="O2250" s="25" t="s">
        <v>10549</v>
      </c>
      <c r="P2250" s="23" t="s">
        <v>10550</v>
      </c>
      <c r="Q2250" s="25" t="s">
        <v>10552</v>
      </c>
      <c r="R2250" s="58" t="s">
        <v>10554</v>
      </c>
      <c r="S2250" s="23" t="s">
        <v>10556</v>
      </c>
      <c r="T2250" s="23" t="s">
        <v>10558</v>
      </c>
      <c r="U2250" s="25" t="s">
        <v>10541</v>
      </c>
      <c r="V2250" s="23" t="s">
        <v>10536</v>
      </c>
      <c r="W2250" s="25" t="s">
        <v>10537</v>
      </c>
      <c r="X2250" s="58" t="s">
        <v>10545</v>
      </c>
      <c r="Y2250" s="23" t="s">
        <v>10539</v>
      </c>
      <c r="Z2250" s="23" t="s">
        <v>10540</v>
      </c>
      <c r="AA2250" s="33">
        <v>5</v>
      </c>
      <c r="AB2250" s="295" t="str">
        <f t="shared" si="179"/>
        <v>年間</v>
      </c>
      <c r="AC2250" s="268"/>
      <c r="AD2250" s="23">
        <v>1</v>
      </c>
      <c r="AE2250" s="134">
        <v>25800</v>
      </c>
      <c r="AF2250" s="26">
        <f t="shared" si="180"/>
        <v>25800</v>
      </c>
      <c r="AG2250" s="27">
        <v>42156</v>
      </c>
      <c r="AH2250" s="168">
        <v>42186</v>
      </c>
      <c r="AI2250" s="29" t="str">
        <f t="shared" si="177"/>
        <v>～</v>
      </c>
      <c r="AJ2250" s="178">
        <f t="shared" si="178"/>
        <v>44012</v>
      </c>
      <c r="AK2250" s="23" t="s">
        <v>10529</v>
      </c>
      <c r="AL2250" s="23" t="s">
        <v>11007</v>
      </c>
      <c r="AM2250" s="35">
        <v>42186</v>
      </c>
      <c r="AN2250" s="408">
        <f>IF($AA2250-data!$G$1=0,"　",IF(AK2250=0,"　",VLOOKUP($AK2250,data!$A$1:$H$264,8,FALSE)))</f>
        <v>0</v>
      </c>
      <c r="AO2250" s="35">
        <v>42194</v>
      </c>
      <c r="AP2250" s="134" t="s">
        <v>10533</v>
      </c>
      <c r="AQ2250" s="264" t="str">
        <f t="shared" si="181"/>
        <v/>
      </c>
    </row>
    <row r="2251" spans="1:43" ht="25.5" customHeight="1" x14ac:dyDescent="0.15">
      <c r="A2251" s="297">
        <v>2248</v>
      </c>
      <c r="B2251" s="23" t="s">
        <v>8316</v>
      </c>
      <c r="C2251" s="24" t="s">
        <v>14359</v>
      </c>
      <c r="D2251" s="23" t="s">
        <v>8315</v>
      </c>
      <c r="E2251" s="23" t="s">
        <v>1653</v>
      </c>
      <c r="F2251" s="24" t="s">
        <v>8317</v>
      </c>
      <c r="G2251" s="25" t="s">
        <v>10541</v>
      </c>
      <c r="H2251" s="23" t="s">
        <v>10536</v>
      </c>
      <c r="I2251" s="23" t="s">
        <v>11117</v>
      </c>
      <c r="J2251" s="25" t="s">
        <v>10537</v>
      </c>
      <c r="K2251" s="58" t="s">
        <v>10538</v>
      </c>
      <c r="L2251" s="58"/>
      <c r="M2251" s="23" t="s">
        <v>10539</v>
      </c>
      <c r="N2251" s="23" t="s">
        <v>10540</v>
      </c>
      <c r="O2251" s="25" t="s">
        <v>10549</v>
      </c>
      <c r="P2251" s="23" t="s">
        <v>10550</v>
      </c>
      <c r="Q2251" s="25" t="s">
        <v>10552</v>
      </c>
      <c r="R2251" s="58" t="s">
        <v>10554</v>
      </c>
      <c r="S2251" s="23" t="s">
        <v>10556</v>
      </c>
      <c r="T2251" s="23" t="s">
        <v>10558</v>
      </c>
      <c r="U2251" s="25" t="s">
        <v>10541</v>
      </c>
      <c r="V2251" s="23" t="s">
        <v>10536</v>
      </c>
      <c r="W2251" s="25" t="s">
        <v>10537</v>
      </c>
      <c r="X2251" s="58" t="s">
        <v>10545</v>
      </c>
      <c r="Y2251" s="23" t="s">
        <v>10539</v>
      </c>
      <c r="Z2251" s="23" t="s">
        <v>10540</v>
      </c>
      <c r="AA2251" s="33">
        <v>5</v>
      </c>
      <c r="AB2251" s="295" t="str">
        <f t="shared" si="179"/>
        <v>年間</v>
      </c>
      <c r="AC2251" s="268"/>
      <c r="AD2251" s="23">
        <v>1</v>
      </c>
      <c r="AE2251" s="134">
        <v>25800</v>
      </c>
      <c r="AF2251" s="26">
        <f t="shared" si="180"/>
        <v>25800</v>
      </c>
      <c r="AG2251" s="27">
        <v>42156</v>
      </c>
      <c r="AH2251" s="168">
        <v>42186</v>
      </c>
      <c r="AI2251" s="29" t="str">
        <f t="shared" si="177"/>
        <v>～</v>
      </c>
      <c r="AJ2251" s="178">
        <f t="shared" si="178"/>
        <v>44012</v>
      </c>
      <c r="AK2251" s="23" t="s">
        <v>10529</v>
      </c>
      <c r="AL2251" s="23" t="s">
        <v>11008</v>
      </c>
      <c r="AM2251" s="35">
        <v>42186</v>
      </c>
      <c r="AN2251" s="408">
        <f>IF($AA2251-data!$G$1=0,"　",IF(AK2251=0,"　",VLOOKUP($AK2251,data!$A$1:$H$264,8,FALSE)))</f>
        <v>0</v>
      </c>
      <c r="AO2251" s="35">
        <v>42194</v>
      </c>
      <c r="AP2251" s="134" t="s">
        <v>10533</v>
      </c>
      <c r="AQ2251" s="264" t="str">
        <f t="shared" si="181"/>
        <v/>
      </c>
    </row>
    <row r="2252" spans="1:43" ht="25.5" customHeight="1" x14ac:dyDescent="0.15">
      <c r="A2252" s="297">
        <v>2249</v>
      </c>
      <c r="B2252" s="23" t="s">
        <v>8316</v>
      </c>
      <c r="C2252" s="24" t="s">
        <v>14359</v>
      </c>
      <c r="D2252" s="23" t="s">
        <v>8315</v>
      </c>
      <c r="E2252" s="23" t="s">
        <v>1653</v>
      </c>
      <c r="F2252" s="24" t="s">
        <v>8317</v>
      </c>
      <c r="G2252" s="25" t="s">
        <v>10541</v>
      </c>
      <c r="H2252" s="23" t="s">
        <v>10536</v>
      </c>
      <c r="I2252" s="23" t="s">
        <v>11117</v>
      </c>
      <c r="J2252" s="25" t="s">
        <v>10537</v>
      </c>
      <c r="K2252" s="58" t="s">
        <v>10538</v>
      </c>
      <c r="L2252" s="58"/>
      <c r="M2252" s="23" t="s">
        <v>10539</v>
      </c>
      <c r="N2252" s="23" t="s">
        <v>10540</v>
      </c>
      <c r="O2252" s="25" t="s">
        <v>10549</v>
      </c>
      <c r="P2252" s="23" t="s">
        <v>10550</v>
      </c>
      <c r="Q2252" s="25" t="s">
        <v>10552</v>
      </c>
      <c r="R2252" s="58" t="s">
        <v>10554</v>
      </c>
      <c r="S2252" s="23" t="s">
        <v>10556</v>
      </c>
      <c r="T2252" s="23" t="s">
        <v>10558</v>
      </c>
      <c r="U2252" s="25" t="s">
        <v>10541</v>
      </c>
      <c r="V2252" s="23" t="s">
        <v>10536</v>
      </c>
      <c r="W2252" s="25" t="s">
        <v>10537</v>
      </c>
      <c r="X2252" s="58" t="s">
        <v>10545</v>
      </c>
      <c r="Y2252" s="23" t="s">
        <v>10539</v>
      </c>
      <c r="Z2252" s="23" t="s">
        <v>10540</v>
      </c>
      <c r="AA2252" s="33">
        <v>5</v>
      </c>
      <c r="AB2252" s="295" t="str">
        <f t="shared" si="179"/>
        <v>年間</v>
      </c>
      <c r="AC2252" s="268"/>
      <c r="AD2252" s="23">
        <v>1</v>
      </c>
      <c r="AE2252" s="134">
        <v>25800</v>
      </c>
      <c r="AF2252" s="26">
        <f t="shared" si="180"/>
        <v>25800</v>
      </c>
      <c r="AG2252" s="27">
        <v>42156</v>
      </c>
      <c r="AH2252" s="168">
        <v>42186</v>
      </c>
      <c r="AI2252" s="29" t="str">
        <f t="shared" si="177"/>
        <v>～</v>
      </c>
      <c r="AJ2252" s="178">
        <f t="shared" si="178"/>
        <v>44012</v>
      </c>
      <c r="AK2252" s="23" t="s">
        <v>10529</v>
      </c>
      <c r="AL2252" s="23" t="s">
        <v>11009</v>
      </c>
      <c r="AM2252" s="35">
        <v>42186</v>
      </c>
      <c r="AN2252" s="408">
        <f>IF($AA2252-data!$G$1=0,"　",IF(AK2252=0,"　",VLOOKUP($AK2252,data!$A$1:$H$264,8,FALSE)))</f>
        <v>0</v>
      </c>
      <c r="AO2252" s="35">
        <v>42194</v>
      </c>
      <c r="AP2252" s="134" t="s">
        <v>10533</v>
      </c>
      <c r="AQ2252" s="264" t="str">
        <f t="shared" si="181"/>
        <v/>
      </c>
    </row>
    <row r="2253" spans="1:43" ht="25.5" customHeight="1" x14ac:dyDescent="0.15">
      <c r="A2253" s="297">
        <v>2250</v>
      </c>
      <c r="B2253" s="23" t="s">
        <v>8316</v>
      </c>
      <c r="C2253" s="24" t="s">
        <v>14359</v>
      </c>
      <c r="D2253" s="23" t="s">
        <v>8315</v>
      </c>
      <c r="E2253" s="23" t="s">
        <v>1653</v>
      </c>
      <c r="F2253" s="24" t="s">
        <v>8317</v>
      </c>
      <c r="G2253" s="25" t="s">
        <v>10541</v>
      </c>
      <c r="H2253" s="23" t="s">
        <v>10536</v>
      </c>
      <c r="I2253" s="23" t="s">
        <v>11117</v>
      </c>
      <c r="J2253" s="25" t="s">
        <v>10537</v>
      </c>
      <c r="K2253" s="58" t="s">
        <v>10538</v>
      </c>
      <c r="L2253" s="58"/>
      <c r="M2253" s="23" t="s">
        <v>10539</v>
      </c>
      <c r="N2253" s="23" t="s">
        <v>10540</v>
      </c>
      <c r="O2253" s="25" t="s">
        <v>10549</v>
      </c>
      <c r="P2253" s="23" t="s">
        <v>10550</v>
      </c>
      <c r="Q2253" s="25" t="s">
        <v>10552</v>
      </c>
      <c r="R2253" s="58" t="s">
        <v>10554</v>
      </c>
      <c r="S2253" s="23" t="s">
        <v>10556</v>
      </c>
      <c r="T2253" s="23" t="s">
        <v>10558</v>
      </c>
      <c r="U2253" s="25" t="s">
        <v>10541</v>
      </c>
      <c r="V2253" s="23" t="s">
        <v>10536</v>
      </c>
      <c r="W2253" s="25" t="s">
        <v>10537</v>
      </c>
      <c r="X2253" s="58" t="s">
        <v>10545</v>
      </c>
      <c r="Y2253" s="23" t="s">
        <v>10539</v>
      </c>
      <c r="Z2253" s="23" t="s">
        <v>10540</v>
      </c>
      <c r="AA2253" s="33">
        <v>5</v>
      </c>
      <c r="AB2253" s="295" t="str">
        <f t="shared" si="179"/>
        <v>年間</v>
      </c>
      <c r="AC2253" s="268"/>
      <c r="AD2253" s="23">
        <v>1</v>
      </c>
      <c r="AE2253" s="134">
        <v>25800</v>
      </c>
      <c r="AF2253" s="26">
        <f t="shared" si="180"/>
        <v>25800</v>
      </c>
      <c r="AG2253" s="27">
        <v>42156</v>
      </c>
      <c r="AH2253" s="168">
        <v>42186</v>
      </c>
      <c r="AI2253" s="29" t="str">
        <f t="shared" si="177"/>
        <v>～</v>
      </c>
      <c r="AJ2253" s="178">
        <f t="shared" si="178"/>
        <v>44012</v>
      </c>
      <c r="AK2253" s="23" t="s">
        <v>10529</v>
      </c>
      <c r="AL2253" s="23" t="s">
        <v>11010</v>
      </c>
      <c r="AM2253" s="35">
        <v>42186</v>
      </c>
      <c r="AN2253" s="408">
        <f>IF($AA2253-data!$G$1=0,"　",IF(AK2253=0,"　",VLOOKUP($AK2253,data!$A$1:$H$264,8,FALSE)))</f>
        <v>0</v>
      </c>
      <c r="AO2253" s="35">
        <v>42194</v>
      </c>
      <c r="AP2253" s="134" t="s">
        <v>10533</v>
      </c>
      <c r="AQ2253" s="264" t="str">
        <f t="shared" si="181"/>
        <v/>
      </c>
    </row>
    <row r="2254" spans="1:43" ht="25.5" customHeight="1" x14ac:dyDescent="0.15">
      <c r="A2254" s="297">
        <v>2251</v>
      </c>
      <c r="B2254" s="23" t="s">
        <v>8316</v>
      </c>
      <c r="C2254" s="24" t="s">
        <v>14359</v>
      </c>
      <c r="D2254" s="23" t="s">
        <v>8315</v>
      </c>
      <c r="E2254" s="23" t="s">
        <v>1653</v>
      </c>
      <c r="F2254" s="24" t="s">
        <v>8317</v>
      </c>
      <c r="G2254" s="25" t="s">
        <v>10541</v>
      </c>
      <c r="H2254" s="23" t="s">
        <v>10536</v>
      </c>
      <c r="I2254" s="23" t="s">
        <v>11117</v>
      </c>
      <c r="J2254" s="25" t="s">
        <v>10537</v>
      </c>
      <c r="K2254" s="58" t="s">
        <v>10538</v>
      </c>
      <c r="L2254" s="58"/>
      <c r="M2254" s="23" t="s">
        <v>10539</v>
      </c>
      <c r="N2254" s="23" t="s">
        <v>10540</v>
      </c>
      <c r="O2254" s="25" t="s">
        <v>10549</v>
      </c>
      <c r="P2254" s="23" t="s">
        <v>10550</v>
      </c>
      <c r="Q2254" s="25" t="s">
        <v>10552</v>
      </c>
      <c r="R2254" s="58" t="s">
        <v>10554</v>
      </c>
      <c r="S2254" s="23" t="s">
        <v>10556</v>
      </c>
      <c r="T2254" s="23" t="s">
        <v>10558</v>
      </c>
      <c r="U2254" s="25" t="s">
        <v>10541</v>
      </c>
      <c r="V2254" s="23" t="s">
        <v>10536</v>
      </c>
      <c r="W2254" s="25" t="s">
        <v>10537</v>
      </c>
      <c r="X2254" s="58" t="s">
        <v>10545</v>
      </c>
      <c r="Y2254" s="23" t="s">
        <v>10539</v>
      </c>
      <c r="Z2254" s="23" t="s">
        <v>10540</v>
      </c>
      <c r="AA2254" s="33">
        <v>5</v>
      </c>
      <c r="AB2254" s="295" t="str">
        <f t="shared" si="179"/>
        <v>年間</v>
      </c>
      <c r="AC2254" s="268"/>
      <c r="AD2254" s="23">
        <v>1</v>
      </c>
      <c r="AE2254" s="134">
        <v>25800</v>
      </c>
      <c r="AF2254" s="26">
        <f t="shared" si="180"/>
        <v>25800</v>
      </c>
      <c r="AG2254" s="27">
        <v>42156</v>
      </c>
      <c r="AH2254" s="168">
        <v>42186</v>
      </c>
      <c r="AI2254" s="29" t="str">
        <f t="shared" si="177"/>
        <v>～</v>
      </c>
      <c r="AJ2254" s="178">
        <f t="shared" si="178"/>
        <v>44012</v>
      </c>
      <c r="AK2254" s="23" t="s">
        <v>10529</v>
      </c>
      <c r="AL2254" s="23" t="s">
        <v>11011</v>
      </c>
      <c r="AM2254" s="35">
        <v>42186</v>
      </c>
      <c r="AN2254" s="408">
        <f>IF($AA2254-data!$G$1=0,"　",IF(AK2254=0,"　",VLOOKUP($AK2254,data!$A$1:$H$264,8,FALSE)))</f>
        <v>0</v>
      </c>
      <c r="AO2254" s="35">
        <v>42194</v>
      </c>
      <c r="AP2254" s="134" t="s">
        <v>10533</v>
      </c>
      <c r="AQ2254" s="264" t="str">
        <f t="shared" si="181"/>
        <v/>
      </c>
    </row>
    <row r="2255" spans="1:43" ht="25.5" customHeight="1" x14ac:dyDescent="0.15">
      <c r="A2255" s="297">
        <v>2252</v>
      </c>
      <c r="B2255" s="23" t="s">
        <v>8316</v>
      </c>
      <c r="C2255" s="24" t="s">
        <v>14359</v>
      </c>
      <c r="D2255" s="23" t="s">
        <v>8315</v>
      </c>
      <c r="E2255" s="23" t="s">
        <v>1653</v>
      </c>
      <c r="F2255" s="24" t="s">
        <v>8317</v>
      </c>
      <c r="G2255" s="25" t="s">
        <v>10541</v>
      </c>
      <c r="H2255" s="23" t="s">
        <v>10536</v>
      </c>
      <c r="I2255" s="23" t="s">
        <v>11117</v>
      </c>
      <c r="J2255" s="25" t="s">
        <v>10537</v>
      </c>
      <c r="K2255" s="58" t="s">
        <v>10538</v>
      </c>
      <c r="L2255" s="58"/>
      <c r="M2255" s="23" t="s">
        <v>10539</v>
      </c>
      <c r="N2255" s="23" t="s">
        <v>10540</v>
      </c>
      <c r="O2255" s="25" t="s">
        <v>10549</v>
      </c>
      <c r="P2255" s="23" t="s">
        <v>10550</v>
      </c>
      <c r="Q2255" s="25" t="s">
        <v>10552</v>
      </c>
      <c r="R2255" s="58" t="s">
        <v>10554</v>
      </c>
      <c r="S2255" s="23" t="s">
        <v>10556</v>
      </c>
      <c r="T2255" s="23" t="s">
        <v>10558</v>
      </c>
      <c r="U2255" s="25" t="s">
        <v>10541</v>
      </c>
      <c r="V2255" s="23" t="s">
        <v>10536</v>
      </c>
      <c r="W2255" s="25" t="s">
        <v>10537</v>
      </c>
      <c r="X2255" s="58" t="s">
        <v>10545</v>
      </c>
      <c r="Y2255" s="23" t="s">
        <v>10539</v>
      </c>
      <c r="Z2255" s="23" t="s">
        <v>10540</v>
      </c>
      <c r="AA2255" s="33">
        <v>5</v>
      </c>
      <c r="AB2255" s="295" t="str">
        <f t="shared" si="179"/>
        <v>年間</v>
      </c>
      <c r="AC2255" s="268"/>
      <c r="AD2255" s="23">
        <v>1</v>
      </c>
      <c r="AE2255" s="134">
        <v>25800</v>
      </c>
      <c r="AF2255" s="26">
        <f t="shared" si="180"/>
        <v>25800</v>
      </c>
      <c r="AG2255" s="27">
        <v>42156</v>
      </c>
      <c r="AH2255" s="168">
        <v>42186</v>
      </c>
      <c r="AI2255" s="29" t="str">
        <f t="shared" si="177"/>
        <v>～</v>
      </c>
      <c r="AJ2255" s="178">
        <f t="shared" si="178"/>
        <v>44012</v>
      </c>
      <c r="AK2255" s="23" t="s">
        <v>10529</v>
      </c>
      <c r="AL2255" s="23" t="s">
        <v>11012</v>
      </c>
      <c r="AM2255" s="35">
        <v>42186</v>
      </c>
      <c r="AN2255" s="408">
        <f>IF($AA2255-data!$G$1=0,"　",IF(AK2255=0,"　",VLOOKUP($AK2255,data!$A$1:$H$264,8,FALSE)))</f>
        <v>0</v>
      </c>
      <c r="AO2255" s="35">
        <v>42194</v>
      </c>
      <c r="AP2255" s="134" t="s">
        <v>10533</v>
      </c>
      <c r="AQ2255" s="264" t="str">
        <f t="shared" si="181"/>
        <v/>
      </c>
    </row>
    <row r="2256" spans="1:43" ht="25.5" customHeight="1" x14ac:dyDescent="0.15">
      <c r="A2256" s="297">
        <v>2253</v>
      </c>
      <c r="B2256" s="23" t="s">
        <v>8316</v>
      </c>
      <c r="C2256" s="24" t="s">
        <v>14359</v>
      </c>
      <c r="D2256" s="23" t="s">
        <v>8315</v>
      </c>
      <c r="E2256" s="23" t="s">
        <v>1653</v>
      </c>
      <c r="F2256" s="24" t="s">
        <v>8317</v>
      </c>
      <c r="G2256" s="25" t="s">
        <v>10541</v>
      </c>
      <c r="H2256" s="23" t="s">
        <v>10536</v>
      </c>
      <c r="I2256" s="23" t="s">
        <v>11117</v>
      </c>
      <c r="J2256" s="25" t="s">
        <v>10537</v>
      </c>
      <c r="K2256" s="58" t="s">
        <v>10538</v>
      </c>
      <c r="L2256" s="58"/>
      <c r="M2256" s="23" t="s">
        <v>10539</v>
      </c>
      <c r="N2256" s="23" t="s">
        <v>10540</v>
      </c>
      <c r="O2256" s="25" t="s">
        <v>10549</v>
      </c>
      <c r="P2256" s="23" t="s">
        <v>10550</v>
      </c>
      <c r="Q2256" s="25" t="s">
        <v>10552</v>
      </c>
      <c r="R2256" s="58" t="s">
        <v>10554</v>
      </c>
      <c r="S2256" s="23" t="s">
        <v>10556</v>
      </c>
      <c r="T2256" s="23" t="s">
        <v>10558</v>
      </c>
      <c r="U2256" s="25" t="s">
        <v>10541</v>
      </c>
      <c r="V2256" s="23" t="s">
        <v>10536</v>
      </c>
      <c r="W2256" s="25" t="s">
        <v>10537</v>
      </c>
      <c r="X2256" s="58" t="s">
        <v>10545</v>
      </c>
      <c r="Y2256" s="23" t="s">
        <v>10539</v>
      </c>
      <c r="Z2256" s="23" t="s">
        <v>10540</v>
      </c>
      <c r="AA2256" s="33">
        <v>5</v>
      </c>
      <c r="AB2256" s="295" t="str">
        <f t="shared" si="179"/>
        <v>年間</v>
      </c>
      <c r="AC2256" s="268"/>
      <c r="AD2256" s="23">
        <v>1</v>
      </c>
      <c r="AE2256" s="134">
        <v>25800</v>
      </c>
      <c r="AF2256" s="26">
        <f t="shared" si="180"/>
        <v>25800</v>
      </c>
      <c r="AG2256" s="27">
        <v>42156</v>
      </c>
      <c r="AH2256" s="168">
        <v>42186</v>
      </c>
      <c r="AI2256" s="29" t="str">
        <f t="shared" si="177"/>
        <v>～</v>
      </c>
      <c r="AJ2256" s="178">
        <f t="shared" si="178"/>
        <v>44012</v>
      </c>
      <c r="AK2256" s="23" t="s">
        <v>10529</v>
      </c>
      <c r="AL2256" s="23" t="s">
        <v>11013</v>
      </c>
      <c r="AM2256" s="35">
        <v>42186</v>
      </c>
      <c r="AN2256" s="408">
        <f>IF($AA2256-data!$G$1=0,"　",IF(AK2256=0,"　",VLOOKUP($AK2256,data!$A$1:$H$264,8,FALSE)))</f>
        <v>0</v>
      </c>
      <c r="AO2256" s="35">
        <v>42194</v>
      </c>
      <c r="AP2256" s="134" t="s">
        <v>10533</v>
      </c>
      <c r="AQ2256" s="264" t="str">
        <f t="shared" si="181"/>
        <v/>
      </c>
    </row>
    <row r="2257" spans="1:43" ht="25.5" customHeight="1" x14ac:dyDescent="0.15">
      <c r="A2257" s="297">
        <v>2254</v>
      </c>
      <c r="B2257" s="23" t="s">
        <v>8316</v>
      </c>
      <c r="C2257" s="24" t="s">
        <v>14359</v>
      </c>
      <c r="D2257" s="23" t="s">
        <v>8315</v>
      </c>
      <c r="E2257" s="23" t="s">
        <v>1653</v>
      </c>
      <c r="F2257" s="24" t="s">
        <v>8317</v>
      </c>
      <c r="G2257" s="25" t="s">
        <v>10541</v>
      </c>
      <c r="H2257" s="23" t="s">
        <v>10536</v>
      </c>
      <c r="I2257" s="23" t="s">
        <v>11117</v>
      </c>
      <c r="J2257" s="25" t="s">
        <v>10537</v>
      </c>
      <c r="K2257" s="58" t="s">
        <v>10538</v>
      </c>
      <c r="L2257" s="58"/>
      <c r="M2257" s="23" t="s">
        <v>10539</v>
      </c>
      <c r="N2257" s="23" t="s">
        <v>10540</v>
      </c>
      <c r="O2257" s="25" t="s">
        <v>10549</v>
      </c>
      <c r="P2257" s="23" t="s">
        <v>10550</v>
      </c>
      <c r="Q2257" s="25" t="s">
        <v>10552</v>
      </c>
      <c r="R2257" s="58" t="s">
        <v>10554</v>
      </c>
      <c r="S2257" s="23" t="s">
        <v>10556</v>
      </c>
      <c r="T2257" s="23" t="s">
        <v>10558</v>
      </c>
      <c r="U2257" s="25" t="s">
        <v>10541</v>
      </c>
      <c r="V2257" s="23" t="s">
        <v>10536</v>
      </c>
      <c r="W2257" s="25" t="s">
        <v>10537</v>
      </c>
      <c r="X2257" s="58" t="s">
        <v>10545</v>
      </c>
      <c r="Y2257" s="23" t="s">
        <v>10539</v>
      </c>
      <c r="Z2257" s="23" t="s">
        <v>10540</v>
      </c>
      <c r="AA2257" s="33">
        <v>5</v>
      </c>
      <c r="AB2257" s="295" t="str">
        <f t="shared" si="179"/>
        <v>年間</v>
      </c>
      <c r="AC2257" s="268"/>
      <c r="AD2257" s="23">
        <v>1</v>
      </c>
      <c r="AE2257" s="134">
        <v>25800</v>
      </c>
      <c r="AF2257" s="26">
        <f t="shared" si="180"/>
        <v>25800</v>
      </c>
      <c r="AG2257" s="27">
        <v>42156</v>
      </c>
      <c r="AH2257" s="168">
        <v>42186</v>
      </c>
      <c r="AI2257" s="29" t="str">
        <f t="shared" si="177"/>
        <v>～</v>
      </c>
      <c r="AJ2257" s="178">
        <f t="shared" si="178"/>
        <v>44012</v>
      </c>
      <c r="AK2257" s="23" t="s">
        <v>10529</v>
      </c>
      <c r="AL2257" s="23" t="s">
        <v>11014</v>
      </c>
      <c r="AM2257" s="35">
        <v>42186</v>
      </c>
      <c r="AN2257" s="408">
        <f>IF($AA2257-data!$G$1=0,"　",IF(AK2257=0,"　",VLOOKUP($AK2257,data!$A$1:$H$264,8,FALSE)))</f>
        <v>0</v>
      </c>
      <c r="AO2257" s="35">
        <v>42194</v>
      </c>
      <c r="AP2257" s="134" t="s">
        <v>10534</v>
      </c>
      <c r="AQ2257" s="264" t="str">
        <f t="shared" si="181"/>
        <v/>
      </c>
    </row>
    <row r="2258" spans="1:43" ht="25.5" customHeight="1" x14ac:dyDescent="0.15">
      <c r="A2258" s="297">
        <v>2255</v>
      </c>
      <c r="B2258" s="23" t="s">
        <v>8316</v>
      </c>
      <c r="C2258" s="24" t="s">
        <v>14359</v>
      </c>
      <c r="D2258" s="23" t="s">
        <v>8315</v>
      </c>
      <c r="E2258" s="23" t="s">
        <v>1653</v>
      </c>
      <c r="F2258" s="24" t="s">
        <v>8317</v>
      </c>
      <c r="G2258" s="25" t="s">
        <v>10541</v>
      </c>
      <c r="H2258" s="23" t="s">
        <v>10536</v>
      </c>
      <c r="I2258" s="23" t="s">
        <v>11117</v>
      </c>
      <c r="J2258" s="25" t="s">
        <v>10537</v>
      </c>
      <c r="K2258" s="58" t="s">
        <v>10538</v>
      </c>
      <c r="L2258" s="58"/>
      <c r="M2258" s="23" t="s">
        <v>10539</v>
      </c>
      <c r="N2258" s="23" t="s">
        <v>10540</v>
      </c>
      <c r="O2258" s="25" t="s">
        <v>10549</v>
      </c>
      <c r="P2258" s="23" t="s">
        <v>10550</v>
      </c>
      <c r="Q2258" s="25" t="s">
        <v>10552</v>
      </c>
      <c r="R2258" s="58" t="s">
        <v>10554</v>
      </c>
      <c r="S2258" s="23" t="s">
        <v>10556</v>
      </c>
      <c r="T2258" s="23" t="s">
        <v>10558</v>
      </c>
      <c r="U2258" s="25" t="s">
        <v>10541</v>
      </c>
      <c r="V2258" s="23" t="s">
        <v>10536</v>
      </c>
      <c r="W2258" s="25" t="s">
        <v>10537</v>
      </c>
      <c r="X2258" s="58" t="s">
        <v>10545</v>
      </c>
      <c r="Y2258" s="23" t="s">
        <v>10539</v>
      </c>
      <c r="Z2258" s="23" t="s">
        <v>10540</v>
      </c>
      <c r="AA2258" s="33">
        <v>5</v>
      </c>
      <c r="AB2258" s="295" t="str">
        <f t="shared" si="179"/>
        <v>年間</v>
      </c>
      <c r="AC2258" s="268"/>
      <c r="AD2258" s="23">
        <v>1</v>
      </c>
      <c r="AE2258" s="134">
        <v>25800</v>
      </c>
      <c r="AF2258" s="26">
        <f t="shared" si="180"/>
        <v>25800</v>
      </c>
      <c r="AG2258" s="27">
        <v>42156</v>
      </c>
      <c r="AH2258" s="168">
        <v>42186</v>
      </c>
      <c r="AI2258" s="29" t="str">
        <f t="shared" si="177"/>
        <v>～</v>
      </c>
      <c r="AJ2258" s="178">
        <f t="shared" si="178"/>
        <v>44012</v>
      </c>
      <c r="AK2258" s="23" t="s">
        <v>10529</v>
      </c>
      <c r="AL2258" s="23" t="s">
        <v>11015</v>
      </c>
      <c r="AM2258" s="35">
        <v>42186</v>
      </c>
      <c r="AN2258" s="408">
        <f>IF($AA2258-data!$G$1=0,"　",IF(AK2258=0,"　",VLOOKUP($AK2258,data!$A$1:$H$264,8,FALSE)))</f>
        <v>0</v>
      </c>
      <c r="AO2258" s="35">
        <v>42194</v>
      </c>
      <c r="AP2258" s="134" t="s">
        <v>10534</v>
      </c>
      <c r="AQ2258" s="264" t="str">
        <f t="shared" si="181"/>
        <v/>
      </c>
    </row>
    <row r="2259" spans="1:43" ht="25.5" customHeight="1" x14ac:dyDescent="0.15">
      <c r="A2259" s="297">
        <v>2256</v>
      </c>
      <c r="B2259" s="23" t="s">
        <v>8316</v>
      </c>
      <c r="C2259" s="24" t="s">
        <v>14359</v>
      </c>
      <c r="D2259" s="23" t="s">
        <v>8315</v>
      </c>
      <c r="E2259" s="23" t="s">
        <v>1653</v>
      </c>
      <c r="F2259" s="24" t="s">
        <v>8317</v>
      </c>
      <c r="G2259" s="25" t="s">
        <v>10541</v>
      </c>
      <c r="H2259" s="23" t="s">
        <v>10536</v>
      </c>
      <c r="I2259" s="23" t="s">
        <v>11117</v>
      </c>
      <c r="J2259" s="25" t="s">
        <v>10537</v>
      </c>
      <c r="K2259" s="58" t="s">
        <v>10538</v>
      </c>
      <c r="L2259" s="58"/>
      <c r="M2259" s="23" t="s">
        <v>10539</v>
      </c>
      <c r="N2259" s="23" t="s">
        <v>10540</v>
      </c>
      <c r="O2259" s="25" t="s">
        <v>10549</v>
      </c>
      <c r="P2259" s="23" t="s">
        <v>10550</v>
      </c>
      <c r="Q2259" s="25" t="s">
        <v>10552</v>
      </c>
      <c r="R2259" s="58" t="s">
        <v>10554</v>
      </c>
      <c r="S2259" s="23" t="s">
        <v>10556</v>
      </c>
      <c r="T2259" s="23" t="s">
        <v>10558</v>
      </c>
      <c r="U2259" s="25" t="s">
        <v>10541</v>
      </c>
      <c r="V2259" s="23" t="s">
        <v>10536</v>
      </c>
      <c r="W2259" s="25" t="s">
        <v>10537</v>
      </c>
      <c r="X2259" s="58" t="s">
        <v>10545</v>
      </c>
      <c r="Y2259" s="23" t="s">
        <v>10539</v>
      </c>
      <c r="Z2259" s="23" t="s">
        <v>10540</v>
      </c>
      <c r="AA2259" s="33">
        <v>5</v>
      </c>
      <c r="AB2259" s="295" t="str">
        <f t="shared" si="179"/>
        <v>年間</v>
      </c>
      <c r="AC2259" s="268"/>
      <c r="AD2259" s="23">
        <v>1</v>
      </c>
      <c r="AE2259" s="134">
        <v>25800</v>
      </c>
      <c r="AF2259" s="26">
        <f t="shared" si="180"/>
        <v>25800</v>
      </c>
      <c r="AG2259" s="27">
        <v>42156</v>
      </c>
      <c r="AH2259" s="168">
        <v>42186</v>
      </c>
      <c r="AI2259" s="29" t="str">
        <f t="shared" si="177"/>
        <v>～</v>
      </c>
      <c r="AJ2259" s="178">
        <f t="shared" si="178"/>
        <v>44012</v>
      </c>
      <c r="AK2259" s="23" t="s">
        <v>10529</v>
      </c>
      <c r="AL2259" s="23" t="s">
        <v>11016</v>
      </c>
      <c r="AM2259" s="35">
        <v>42186</v>
      </c>
      <c r="AN2259" s="408">
        <f>IF($AA2259-data!$G$1=0,"　",IF(AK2259=0,"　",VLOOKUP($AK2259,data!$A$1:$H$264,8,FALSE)))</f>
        <v>0</v>
      </c>
      <c r="AO2259" s="35">
        <v>42194</v>
      </c>
      <c r="AP2259" s="134" t="s">
        <v>10534</v>
      </c>
      <c r="AQ2259" s="264" t="str">
        <f t="shared" si="181"/>
        <v/>
      </c>
    </row>
    <row r="2260" spans="1:43" ht="25.5" customHeight="1" x14ac:dyDescent="0.15">
      <c r="A2260" s="297">
        <v>2257</v>
      </c>
      <c r="B2260" s="23" t="s">
        <v>8316</v>
      </c>
      <c r="C2260" s="24" t="s">
        <v>14359</v>
      </c>
      <c r="D2260" s="23" t="s">
        <v>8315</v>
      </c>
      <c r="E2260" s="23" t="s">
        <v>1653</v>
      </c>
      <c r="F2260" s="24" t="s">
        <v>8317</v>
      </c>
      <c r="G2260" s="25" t="s">
        <v>10541</v>
      </c>
      <c r="H2260" s="23" t="s">
        <v>10536</v>
      </c>
      <c r="I2260" s="23" t="s">
        <v>11117</v>
      </c>
      <c r="J2260" s="25" t="s">
        <v>10537</v>
      </c>
      <c r="K2260" s="58" t="s">
        <v>10538</v>
      </c>
      <c r="L2260" s="58"/>
      <c r="M2260" s="23" t="s">
        <v>10539</v>
      </c>
      <c r="N2260" s="23" t="s">
        <v>10540</v>
      </c>
      <c r="O2260" s="25" t="s">
        <v>10549</v>
      </c>
      <c r="P2260" s="23" t="s">
        <v>10550</v>
      </c>
      <c r="Q2260" s="25" t="s">
        <v>10552</v>
      </c>
      <c r="R2260" s="58" t="s">
        <v>10554</v>
      </c>
      <c r="S2260" s="23" t="s">
        <v>10556</v>
      </c>
      <c r="T2260" s="23" t="s">
        <v>10558</v>
      </c>
      <c r="U2260" s="25" t="s">
        <v>10541</v>
      </c>
      <c r="V2260" s="23" t="s">
        <v>10536</v>
      </c>
      <c r="W2260" s="25" t="s">
        <v>10537</v>
      </c>
      <c r="X2260" s="58" t="s">
        <v>10545</v>
      </c>
      <c r="Y2260" s="23" t="s">
        <v>10539</v>
      </c>
      <c r="Z2260" s="23" t="s">
        <v>10540</v>
      </c>
      <c r="AA2260" s="33">
        <v>5</v>
      </c>
      <c r="AB2260" s="295" t="str">
        <f t="shared" si="179"/>
        <v>年間</v>
      </c>
      <c r="AC2260" s="268"/>
      <c r="AD2260" s="23">
        <v>1</v>
      </c>
      <c r="AE2260" s="134">
        <v>25800</v>
      </c>
      <c r="AF2260" s="26">
        <f t="shared" si="180"/>
        <v>25800</v>
      </c>
      <c r="AG2260" s="27">
        <v>42156</v>
      </c>
      <c r="AH2260" s="168">
        <v>42186</v>
      </c>
      <c r="AI2260" s="29" t="str">
        <f t="shared" si="177"/>
        <v>～</v>
      </c>
      <c r="AJ2260" s="178">
        <f t="shared" si="178"/>
        <v>44012</v>
      </c>
      <c r="AK2260" s="23" t="s">
        <v>10529</v>
      </c>
      <c r="AL2260" s="23" t="s">
        <v>11017</v>
      </c>
      <c r="AM2260" s="35">
        <v>42186</v>
      </c>
      <c r="AN2260" s="408">
        <f>IF($AA2260-data!$G$1=0,"　",IF(AK2260=0,"　",VLOOKUP($AK2260,data!$A$1:$H$264,8,FALSE)))</f>
        <v>0</v>
      </c>
      <c r="AO2260" s="35">
        <v>42194</v>
      </c>
      <c r="AP2260" s="134" t="s">
        <v>10534</v>
      </c>
      <c r="AQ2260" s="264" t="str">
        <f t="shared" si="181"/>
        <v/>
      </c>
    </row>
    <row r="2261" spans="1:43" ht="25.5" customHeight="1" x14ac:dyDescent="0.15">
      <c r="A2261" s="297">
        <v>2258</v>
      </c>
      <c r="B2261" s="23" t="s">
        <v>8316</v>
      </c>
      <c r="C2261" s="24" t="s">
        <v>14359</v>
      </c>
      <c r="D2261" s="23" t="s">
        <v>8315</v>
      </c>
      <c r="E2261" s="23" t="s">
        <v>1653</v>
      </c>
      <c r="F2261" s="24" t="s">
        <v>8317</v>
      </c>
      <c r="G2261" s="25" t="s">
        <v>10541</v>
      </c>
      <c r="H2261" s="23" t="s">
        <v>10536</v>
      </c>
      <c r="I2261" s="23" t="s">
        <v>11117</v>
      </c>
      <c r="J2261" s="25" t="s">
        <v>10537</v>
      </c>
      <c r="K2261" s="58" t="s">
        <v>10538</v>
      </c>
      <c r="L2261" s="58"/>
      <c r="M2261" s="23" t="s">
        <v>10539</v>
      </c>
      <c r="N2261" s="23" t="s">
        <v>10540</v>
      </c>
      <c r="O2261" s="25" t="s">
        <v>10549</v>
      </c>
      <c r="P2261" s="23" t="s">
        <v>10550</v>
      </c>
      <c r="Q2261" s="25" t="s">
        <v>10552</v>
      </c>
      <c r="R2261" s="58" t="s">
        <v>10554</v>
      </c>
      <c r="S2261" s="23" t="s">
        <v>10556</v>
      </c>
      <c r="T2261" s="23" t="s">
        <v>10558</v>
      </c>
      <c r="U2261" s="25" t="s">
        <v>10541</v>
      </c>
      <c r="V2261" s="23" t="s">
        <v>10536</v>
      </c>
      <c r="W2261" s="25" t="s">
        <v>10537</v>
      </c>
      <c r="X2261" s="58" t="s">
        <v>10545</v>
      </c>
      <c r="Y2261" s="23" t="s">
        <v>10539</v>
      </c>
      <c r="Z2261" s="23" t="s">
        <v>10540</v>
      </c>
      <c r="AA2261" s="33">
        <v>5</v>
      </c>
      <c r="AB2261" s="295" t="str">
        <f t="shared" si="179"/>
        <v>年間</v>
      </c>
      <c r="AC2261" s="268"/>
      <c r="AD2261" s="23">
        <v>1</v>
      </c>
      <c r="AE2261" s="134">
        <v>25800</v>
      </c>
      <c r="AF2261" s="26">
        <f t="shared" si="180"/>
        <v>25800</v>
      </c>
      <c r="AG2261" s="27">
        <v>42156</v>
      </c>
      <c r="AH2261" s="168">
        <v>42186</v>
      </c>
      <c r="AI2261" s="29" t="str">
        <f t="shared" si="177"/>
        <v>～</v>
      </c>
      <c r="AJ2261" s="178">
        <f t="shared" si="178"/>
        <v>44012</v>
      </c>
      <c r="AK2261" s="23" t="s">
        <v>10529</v>
      </c>
      <c r="AL2261" s="23" t="s">
        <v>11018</v>
      </c>
      <c r="AM2261" s="35">
        <v>42186</v>
      </c>
      <c r="AN2261" s="408">
        <f>IF($AA2261-data!$G$1=0,"　",IF(AK2261=0,"　",VLOOKUP($AK2261,data!$A$1:$H$264,8,FALSE)))</f>
        <v>0</v>
      </c>
      <c r="AO2261" s="35">
        <v>42194</v>
      </c>
      <c r="AP2261" s="134" t="s">
        <v>10534</v>
      </c>
      <c r="AQ2261" s="264" t="str">
        <f t="shared" si="181"/>
        <v/>
      </c>
    </row>
    <row r="2262" spans="1:43" ht="25.5" customHeight="1" x14ac:dyDescent="0.15">
      <c r="A2262" s="297">
        <v>2259</v>
      </c>
      <c r="B2262" s="23" t="s">
        <v>8316</v>
      </c>
      <c r="C2262" s="24" t="s">
        <v>14359</v>
      </c>
      <c r="D2262" s="23" t="s">
        <v>8315</v>
      </c>
      <c r="E2262" s="23" t="s">
        <v>1653</v>
      </c>
      <c r="F2262" s="24" t="s">
        <v>8317</v>
      </c>
      <c r="G2262" s="25" t="s">
        <v>10541</v>
      </c>
      <c r="H2262" s="23" t="s">
        <v>10536</v>
      </c>
      <c r="I2262" s="23" t="s">
        <v>11117</v>
      </c>
      <c r="J2262" s="25" t="s">
        <v>10537</v>
      </c>
      <c r="K2262" s="58" t="s">
        <v>10538</v>
      </c>
      <c r="L2262" s="58"/>
      <c r="M2262" s="23" t="s">
        <v>10539</v>
      </c>
      <c r="N2262" s="23" t="s">
        <v>10540</v>
      </c>
      <c r="O2262" s="25" t="s">
        <v>10549</v>
      </c>
      <c r="P2262" s="23" t="s">
        <v>10550</v>
      </c>
      <c r="Q2262" s="25" t="s">
        <v>10552</v>
      </c>
      <c r="R2262" s="58" t="s">
        <v>10554</v>
      </c>
      <c r="S2262" s="23" t="s">
        <v>10556</v>
      </c>
      <c r="T2262" s="23" t="s">
        <v>10558</v>
      </c>
      <c r="U2262" s="25" t="s">
        <v>10541</v>
      </c>
      <c r="V2262" s="23" t="s">
        <v>10536</v>
      </c>
      <c r="W2262" s="25" t="s">
        <v>10537</v>
      </c>
      <c r="X2262" s="58" t="s">
        <v>10545</v>
      </c>
      <c r="Y2262" s="23" t="s">
        <v>10539</v>
      </c>
      <c r="Z2262" s="23" t="s">
        <v>10540</v>
      </c>
      <c r="AA2262" s="33">
        <v>5</v>
      </c>
      <c r="AB2262" s="295" t="str">
        <f t="shared" si="179"/>
        <v>年間</v>
      </c>
      <c r="AC2262" s="268"/>
      <c r="AD2262" s="23">
        <v>1</v>
      </c>
      <c r="AE2262" s="134">
        <v>25800</v>
      </c>
      <c r="AF2262" s="26">
        <f t="shared" si="180"/>
        <v>25800</v>
      </c>
      <c r="AG2262" s="27">
        <v>42156</v>
      </c>
      <c r="AH2262" s="168">
        <v>42186</v>
      </c>
      <c r="AI2262" s="29" t="str">
        <f t="shared" si="177"/>
        <v>～</v>
      </c>
      <c r="AJ2262" s="178">
        <f t="shared" si="178"/>
        <v>44012</v>
      </c>
      <c r="AK2262" s="23" t="s">
        <v>10529</v>
      </c>
      <c r="AL2262" s="23" t="s">
        <v>11019</v>
      </c>
      <c r="AM2262" s="35">
        <v>42186</v>
      </c>
      <c r="AN2262" s="408">
        <f>IF($AA2262-data!$G$1=0,"　",IF(AK2262=0,"　",VLOOKUP($AK2262,data!$A$1:$H$264,8,FALSE)))</f>
        <v>0</v>
      </c>
      <c r="AO2262" s="35">
        <v>42194</v>
      </c>
      <c r="AP2262" s="134" t="s">
        <v>10534</v>
      </c>
      <c r="AQ2262" s="264" t="str">
        <f t="shared" si="181"/>
        <v/>
      </c>
    </row>
    <row r="2263" spans="1:43" ht="25.5" customHeight="1" x14ac:dyDescent="0.15">
      <c r="A2263" s="297">
        <v>2260</v>
      </c>
      <c r="B2263" s="23" t="s">
        <v>8316</v>
      </c>
      <c r="C2263" s="24" t="s">
        <v>14359</v>
      </c>
      <c r="D2263" s="23" t="s">
        <v>8315</v>
      </c>
      <c r="E2263" s="23" t="s">
        <v>1653</v>
      </c>
      <c r="F2263" s="24" t="s">
        <v>8317</v>
      </c>
      <c r="G2263" s="25" t="s">
        <v>10541</v>
      </c>
      <c r="H2263" s="23" t="s">
        <v>10536</v>
      </c>
      <c r="I2263" s="23" t="s">
        <v>11117</v>
      </c>
      <c r="J2263" s="25" t="s">
        <v>10537</v>
      </c>
      <c r="K2263" s="58" t="s">
        <v>10538</v>
      </c>
      <c r="L2263" s="58"/>
      <c r="M2263" s="23" t="s">
        <v>10539</v>
      </c>
      <c r="N2263" s="23" t="s">
        <v>10540</v>
      </c>
      <c r="O2263" s="25" t="s">
        <v>10549</v>
      </c>
      <c r="P2263" s="23" t="s">
        <v>10550</v>
      </c>
      <c r="Q2263" s="25" t="s">
        <v>10552</v>
      </c>
      <c r="R2263" s="58" t="s">
        <v>10554</v>
      </c>
      <c r="S2263" s="23" t="s">
        <v>10556</v>
      </c>
      <c r="T2263" s="23" t="s">
        <v>10558</v>
      </c>
      <c r="U2263" s="25" t="s">
        <v>10541</v>
      </c>
      <c r="V2263" s="23" t="s">
        <v>10536</v>
      </c>
      <c r="W2263" s="25" t="s">
        <v>10537</v>
      </c>
      <c r="X2263" s="58" t="s">
        <v>10545</v>
      </c>
      <c r="Y2263" s="23" t="s">
        <v>10539</v>
      </c>
      <c r="Z2263" s="23" t="s">
        <v>10540</v>
      </c>
      <c r="AA2263" s="33">
        <v>5</v>
      </c>
      <c r="AB2263" s="295" t="str">
        <f t="shared" si="179"/>
        <v>年間</v>
      </c>
      <c r="AC2263" s="268"/>
      <c r="AD2263" s="23">
        <v>1</v>
      </c>
      <c r="AE2263" s="134">
        <v>25800</v>
      </c>
      <c r="AF2263" s="26">
        <f t="shared" si="180"/>
        <v>25800</v>
      </c>
      <c r="AG2263" s="27">
        <v>42156</v>
      </c>
      <c r="AH2263" s="168">
        <v>42186</v>
      </c>
      <c r="AI2263" s="29" t="str">
        <f t="shared" si="177"/>
        <v>～</v>
      </c>
      <c r="AJ2263" s="178">
        <f t="shared" si="178"/>
        <v>44012</v>
      </c>
      <c r="AK2263" s="23" t="s">
        <v>10529</v>
      </c>
      <c r="AL2263" s="23" t="s">
        <v>11020</v>
      </c>
      <c r="AM2263" s="35">
        <v>42186</v>
      </c>
      <c r="AN2263" s="408">
        <f>IF($AA2263-data!$G$1=0,"　",IF(AK2263=0,"　",VLOOKUP($AK2263,data!$A$1:$H$264,8,FALSE)))</f>
        <v>0</v>
      </c>
      <c r="AO2263" s="35">
        <v>42194</v>
      </c>
      <c r="AP2263" s="134" t="s">
        <v>10534</v>
      </c>
      <c r="AQ2263" s="264" t="str">
        <f t="shared" si="181"/>
        <v/>
      </c>
    </row>
    <row r="2264" spans="1:43" ht="25.5" customHeight="1" x14ac:dyDescent="0.15">
      <c r="A2264" s="297">
        <v>2261</v>
      </c>
      <c r="B2264" s="23" t="s">
        <v>8316</v>
      </c>
      <c r="C2264" s="24" t="s">
        <v>14359</v>
      </c>
      <c r="D2264" s="23" t="s">
        <v>8315</v>
      </c>
      <c r="E2264" s="23" t="s">
        <v>1653</v>
      </c>
      <c r="F2264" s="24" t="s">
        <v>8317</v>
      </c>
      <c r="G2264" s="25" t="s">
        <v>10541</v>
      </c>
      <c r="H2264" s="23" t="s">
        <v>10536</v>
      </c>
      <c r="I2264" s="23" t="s">
        <v>11117</v>
      </c>
      <c r="J2264" s="25" t="s">
        <v>10537</v>
      </c>
      <c r="K2264" s="58" t="s">
        <v>10538</v>
      </c>
      <c r="L2264" s="58"/>
      <c r="M2264" s="23" t="s">
        <v>10539</v>
      </c>
      <c r="N2264" s="23" t="s">
        <v>10540</v>
      </c>
      <c r="O2264" s="25" t="s">
        <v>10549</v>
      </c>
      <c r="P2264" s="23" t="s">
        <v>10550</v>
      </c>
      <c r="Q2264" s="25" t="s">
        <v>10552</v>
      </c>
      <c r="R2264" s="58" t="s">
        <v>10554</v>
      </c>
      <c r="S2264" s="23" t="s">
        <v>10556</v>
      </c>
      <c r="T2264" s="23" t="s">
        <v>10558</v>
      </c>
      <c r="U2264" s="25" t="s">
        <v>10541</v>
      </c>
      <c r="V2264" s="23" t="s">
        <v>10536</v>
      </c>
      <c r="W2264" s="25" t="s">
        <v>10537</v>
      </c>
      <c r="X2264" s="58" t="s">
        <v>10545</v>
      </c>
      <c r="Y2264" s="23" t="s">
        <v>10539</v>
      </c>
      <c r="Z2264" s="23" t="s">
        <v>10540</v>
      </c>
      <c r="AA2264" s="33">
        <v>5</v>
      </c>
      <c r="AB2264" s="295" t="str">
        <f t="shared" si="179"/>
        <v>年間</v>
      </c>
      <c r="AC2264" s="268"/>
      <c r="AD2264" s="23">
        <v>1</v>
      </c>
      <c r="AE2264" s="134">
        <v>25800</v>
      </c>
      <c r="AF2264" s="26">
        <f t="shared" si="180"/>
        <v>25800</v>
      </c>
      <c r="AG2264" s="27">
        <v>42156</v>
      </c>
      <c r="AH2264" s="168">
        <v>42186</v>
      </c>
      <c r="AI2264" s="29" t="str">
        <f t="shared" si="177"/>
        <v>～</v>
      </c>
      <c r="AJ2264" s="178">
        <f t="shared" si="178"/>
        <v>44012</v>
      </c>
      <c r="AK2264" s="23" t="s">
        <v>10529</v>
      </c>
      <c r="AL2264" s="23" t="s">
        <v>11021</v>
      </c>
      <c r="AM2264" s="35">
        <v>42186</v>
      </c>
      <c r="AN2264" s="408">
        <f>IF($AA2264-data!$G$1=0,"　",IF(AK2264=0,"　",VLOOKUP($AK2264,data!$A$1:$H$264,8,FALSE)))</f>
        <v>0</v>
      </c>
      <c r="AO2264" s="35">
        <v>42194</v>
      </c>
      <c r="AP2264" s="134" t="s">
        <v>10534</v>
      </c>
      <c r="AQ2264" s="264" t="str">
        <f t="shared" si="181"/>
        <v/>
      </c>
    </row>
    <row r="2265" spans="1:43" ht="25.5" customHeight="1" x14ac:dyDescent="0.15">
      <c r="A2265" s="297">
        <v>2262</v>
      </c>
      <c r="B2265" s="23" t="s">
        <v>8316</v>
      </c>
      <c r="C2265" s="24" t="s">
        <v>14359</v>
      </c>
      <c r="D2265" s="23" t="s">
        <v>8315</v>
      </c>
      <c r="E2265" s="23" t="s">
        <v>1653</v>
      </c>
      <c r="F2265" s="24" t="s">
        <v>8317</v>
      </c>
      <c r="G2265" s="25" t="s">
        <v>10541</v>
      </c>
      <c r="H2265" s="23" t="s">
        <v>10536</v>
      </c>
      <c r="I2265" s="23" t="s">
        <v>11117</v>
      </c>
      <c r="J2265" s="25" t="s">
        <v>10537</v>
      </c>
      <c r="K2265" s="58" t="s">
        <v>10538</v>
      </c>
      <c r="L2265" s="58"/>
      <c r="M2265" s="23" t="s">
        <v>10539</v>
      </c>
      <c r="N2265" s="23" t="s">
        <v>10540</v>
      </c>
      <c r="O2265" s="25" t="s">
        <v>10549</v>
      </c>
      <c r="P2265" s="23" t="s">
        <v>10550</v>
      </c>
      <c r="Q2265" s="25" t="s">
        <v>10552</v>
      </c>
      <c r="R2265" s="58" t="s">
        <v>10554</v>
      </c>
      <c r="S2265" s="23" t="s">
        <v>10556</v>
      </c>
      <c r="T2265" s="23" t="s">
        <v>10558</v>
      </c>
      <c r="U2265" s="25" t="s">
        <v>10541</v>
      </c>
      <c r="V2265" s="23" t="s">
        <v>10536</v>
      </c>
      <c r="W2265" s="25" t="s">
        <v>10537</v>
      </c>
      <c r="X2265" s="58" t="s">
        <v>10545</v>
      </c>
      <c r="Y2265" s="23" t="s">
        <v>10539</v>
      </c>
      <c r="Z2265" s="23" t="s">
        <v>10540</v>
      </c>
      <c r="AA2265" s="33">
        <v>5</v>
      </c>
      <c r="AB2265" s="295" t="str">
        <f t="shared" si="179"/>
        <v>年間</v>
      </c>
      <c r="AC2265" s="268"/>
      <c r="AD2265" s="23">
        <v>1</v>
      </c>
      <c r="AE2265" s="134">
        <v>25800</v>
      </c>
      <c r="AF2265" s="26">
        <f t="shared" si="180"/>
        <v>25800</v>
      </c>
      <c r="AG2265" s="27">
        <v>42156</v>
      </c>
      <c r="AH2265" s="168">
        <v>42186</v>
      </c>
      <c r="AI2265" s="29" t="str">
        <f t="shared" si="177"/>
        <v>～</v>
      </c>
      <c r="AJ2265" s="178">
        <f t="shared" si="178"/>
        <v>44012</v>
      </c>
      <c r="AK2265" s="23" t="s">
        <v>10529</v>
      </c>
      <c r="AL2265" s="23" t="s">
        <v>11022</v>
      </c>
      <c r="AM2265" s="35">
        <v>42186</v>
      </c>
      <c r="AN2265" s="408">
        <f>IF($AA2265-data!$G$1=0,"　",IF(AK2265=0,"　",VLOOKUP($AK2265,data!$A$1:$H$264,8,FALSE)))</f>
        <v>0</v>
      </c>
      <c r="AO2265" s="35">
        <v>42194</v>
      </c>
      <c r="AP2265" s="134" t="s">
        <v>10534</v>
      </c>
      <c r="AQ2265" s="264" t="str">
        <f t="shared" si="181"/>
        <v/>
      </c>
    </row>
    <row r="2266" spans="1:43" ht="25.5" customHeight="1" x14ac:dyDescent="0.15">
      <c r="A2266" s="297">
        <v>2263</v>
      </c>
      <c r="B2266" s="23" t="s">
        <v>8316</v>
      </c>
      <c r="C2266" s="24" t="s">
        <v>14359</v>
      </c>
      <c r="D2266" s="23" t="s">
        <v>8315</v>
      </c>
      <c r="E2266" s="23" t="s">
        <v>1653</v>
      </c>
      <c r="F2266" s="24" t="s">
        <v>8317</v>
      </c>
      <c r="G2266" s="25" t="s">
        <v>10541</v>
      </c>
      <c r="H2266" s="23" t="s">
        <v>10536</v>
      </c>
      <c r="I2266" s="23" t="s">
        <v>11117</v>
      </c>
      <c r="J2266" s="25" t="s">
        <v>10537</v>
      </c>
      <c r="K2266" s="58" t="s">
        <v>10538</v>
      </c>
      <c r="L2266" s="58"/>
      <c r="M2266" s="23" t="s">
        <v>10539</v>
      </c>
      <c r="N2266" s="23" t="s">
        <v>10540</v>
      </c>
      <c r="O2266" s="25" t="s">
        <v>10549</v>
      </c>
      <c r="P2266" s="23" t="s">
        <v>10550</v>
      </c>
      <c r="Q2266" s="25" t="s">
        <v>10552</v>
      </c>
      <c r="R2266" s="58" t="s">
        <v>10554</v>
      </c>
      <c r="S2266" s="23" t="s">
        <v>10556</v>
      </c>
      <c r="T2266" s="23" t="s">
        <v>10558</v>
      </c>
      <c r="U2266" s="25" t="s">
        <v>10541</v>
      </c>
      <c r="V2266" s="23" t="s">
        <v>10536</v>
      </c>
      <c r="W2266" s="25" t="s">
        <v>10537</v>
      </c>
      <c r="X2266" s="58" t="s">
        <v>10545</v>
      </c>
      <c r="Y2266" s="23" t="s">
        <v>10539</v>
      </c>
      <c r="Z2266" s="23" t="s">
        <v>10540</v>
      </c>
      <c r="AA2266" s="33">
        <v>5</v>
      </c>
      <c r="AB2266" s="295" t="str">
        <f t="shared" si="179"/>
        <v>年間</v>
      </c>
      <c r="AC2266" s="268"/>
      <c r="AD2266" s="23">
        <v>1</v>
      </c>
      <c r="AE2266" s="134">
        <v>25800</v>
      </c>
      <c r="AF2266" s="26">
        <f t="shared" si="180"/>
        <v>25800</v>
      </c>
      <c r="AG2266" s="27">
        <v>42156</v>
      </c>
      <c r="AH2266" s="168">
        <v>42186</v>
      </c>
      <c r="AI2266" s="29" t="str">
        <f t="shared" si="177"/>
        <v>～</v>
      </c>
      <c r="AJ2266" s="178">
        <f t="shared" si="178"/>
        <v>44012</v>
      </c>
      <c r="AK2266" s="23" t="s">
        <v>10529</v>
      </c>
      <c r="AL2266" s="23" t="s">
        <v>11023</v>
      </c>
      <c r="AM2266" s="35">
        <v>42186</v>
      </c>
      <c r="AN2266" s="408">
        <f>IF($AA2266-data!$G$1=0,"　",IF(AK2266=0,"　",VLOOKUP($AK2266,data!$A$1:$H$264,8,FALSE)))</f>
        <v>0</v>
      </c>
      <c r="AO2266" s="35">
        <v>42194</v>
      </c>
      <c r="AP2266" s="134" t="s">
        <v>10534</v>
      </c>
      <c r="AQ2266" s="264" t="str">
        <f t="shared" si="181"/>
        <v/>
      </c>
    </row>
    <row r="2267" spans="1:43" ht="25.5" customHeight="1" x14ac:dyDescent="0.15">
      <c r="A2267" s="297">
        <v>2264</v>
      </c>
      <c r="B2267" s="23" t="s">
        <v>8316</v>
      </c>
      <c r="C2267" s="24" t="s">
        <v>14359</v>
      </c>
      <c r="D2267" s="23" t="s">
        <v>8315</v>
      </c>
      <c r="E2267" s="23" t="s">
        <v>1653</v>
      </c>
      <c r="F2267" s="24" t="s">
        <v>8317</v>
      </c>
      <c r="G2267" s="25" t="s">
        <v>10541</v>
      </c>
      <c r="H2267" s="23" t="s">
        <v>10536</v>
      </c>
      <c r="I2267" s="23" t="s">
        <v>11117</v>
      </c>
      <c r="J2267" s="25" t="s">
        <v>10537</v>
      </c>
      <c r="K2267" s="58" t="s">
        <v>10538</v>
      </c>
      <c r="L2267" s="58"/>
      <c r="M2267" s="23" t="s">
        <v>10539</v>
      </c>
      <c r="N2267" s="23" t="s">
        <v>10540</v>
      </c>
      <c r="O2267" s="25" t="s">
        <v>10549</v>
      </c>
      <c r="P2267" s="23" t="s">
        <v>10550</v>
      </c>
      <c r="Q2267" s="25" t="s">
        <v>10552</v>
      </c>
      <c r="R2267" s="58" t="s">
        <v>10554</v>
      </c>
      <c r="S2267" s="23" t="s">
        <v>10556</v>
      </c>
      <c r="T2267" s="23" t="s">
        <v>10558</v>
      </c>
      <c r="U2267" s="25" t="s">
        <v>10541</v>
      </c>
      <c r="V2267" s="23" t="s">
        <v>10536</v>
      </c>
      <c r="W2267" s="25" t="s">
        <v>10537</v>
      </c>
      <c r="X2267" s="58" t="s">
        <v>10545</v>
      </c>
      <c r="Y2267" s="23" t="s">
        <v>10539</v>
      </c>
      <c r="Z2267" s="23" t="s">
        <v>10540</v>
      </c>
      <c r="AA2267" s="33">
        <v>5</v>
      </c>
      <c r="AB2267" s="295" t="str">
        <f t="shared" si="179"/>
        <v>年間</v>
      </c>
      <c r="AC2267" s="268"/>
      <c r="AD2267" s="23">
        <v>1</v>
      </c>
      <c r="AE2267" s="134">
        <v>25800</v>
      </c>
      <c r="AF2267" s="26">
        <f t="shared" si="180"/>
        <v>25800</v>
      </c>
      <c r="AG2267" s="27">
        <v>42156</v>
      </c>
      <c r="AH2267" s="168">
        <v>42186</v>
      </c>
      <c r="AI2267" s="29" t="str">
        <f t="shared" si="177"/>
        <v>～</v>
      </c>
      <c r="AJ2267" s="178">
        <f t="shared" si="178"/>
        <v>44012</v>
      </c>
      <c r="AK2267" s="23" t="s">
        <v>10529</v>
      </c>
      <c r="AL2267" s="23" t="s">
        <v>11024</v>
      </c>
      <c r="AM2267" s="35">
        <v>42186</v>
      </c>
      <c r="AN2267" s="408">
        <f>IF($AA2267-data!$G$1=0,"　",IF(AK2267=0,"　",VLOOKUP($AK2267,data!$A$1:$H$264,8,FALSE)))</f>
        <v>0</v>
      </c>
      <c r="AO2267" s="35">
        <v>42194</v>
      </c>
      <c r="AP2267" s="134" t="s">
        <v>10534</v>
      </c>
      <c r="AQ2267" s="264" t="str">
        <f t="shared" si="181"/>
        <v/>
      </c>
    </row>
    <row r="2268" spans="1:43" ht="25.5" customHeight="1" x14ac:dyDescent="0.15">
      <c r="A2268" s="297">
        <v>2265</v>
      </c>
      <c r="B2268" s="23" t="s">
        <v>8316</v>
      </c>
      <c r="C2268" s="24" t="s">
        <v>14359</v>
      </c>
      <c r="D2268" s="23" t="s">
        <v>8315</v>
      </c>
      <c r="E2268" s="23" t="s">
        <v>1653</v>
      </c>
      <c r="F2268" s="24" t="s">
        <v>8317</v>
      </c>
      <c r="G2268" s="25" t="s">
        <v>10541</v>
      </c>
      <c r="H2268" s="23" t="s">
        <v>10536</v>
      </c>
      <c r="I2268" s="23" t="s">
        <v>11117</v>
      </c>
      <c r="J2268" s="25" t="s">
        <v>10537</v>
      </c>
      <c r="K2268" s="58" t="s">
        <v>10538</v>
      </c>
      <c r="L2268" s="58"/>
      <c r="M2268" s="23" t="s">
        <v>10539</v>
      </c>
      <c r="N2268" s="23" t="s">
        <v>10540</v>
      </c>
      <c r="O2268" s="25" t="s">
        <v>10549</v>
      </c>
      <c r="P2268" s="23" t="s">
        <v>10550</v>
      </c>
      <c r="Q2268" s="25" t="s">
        <v>10552</v>
      </c>
      <c r="R2268" s="58" t="s">
        <v>10554</v>
      </c>
      <c r="S2268" s="23" t="s">
        <v>10556</v>
      </c>
      <c r="T2268" s="23" t="s">
        <v>10558</v>
      </c>
      <c r="U2268" s="25" t="s">
        <v>10541</v>
      </c>
      <c r="V2268" s="23" t="s">
        <v>10536</v>
      </c>
      <c r="W2268" s="25" t="s">
        <v>10537</v>
      </c>
      <c r="X2268" s="58" t="s">
        <v>10545</v>
      </c>
      <c r="Y2268" s="23" t="s">
        <v>10539</v>
      </c>
      <c r="Z2268" s="23" t="s">
        <v>10540</v>
      </c>
      <c r="AA2268" s="33">
        <v>5</v>
      </c>
      <c r="AB2268" s="295" t="str">
        <f t="shared" si="179"/>
        <v>年間</v>
      </c>
      <c r="AC2268" s="268"/>
      <c r="AD2268" s="23">
        <v>1</v>
      </c>
      <c r="AE2268" s="134">
        <v>25800</v>
      </c>
      <c r="AF2268" s="26">
        <f t="shared" si="180"/>
        <v>25800</v>
      </c>
      <c r="AG2268" s="27">
        <v>42156</v>
      </c>
      <c r="AH2268" s="168">
        <v>42186</v>
      </c>
      <c r="AI2268" s="29" t="str">
        <f t="shared" si="177"/>
        <v>～</v>
      </c>
      <c r="AJ2268" s="178">
        <f t="shared" si="178"/>
        <v>44012</v>
      </c>
      <c r="AK2268" s="23" t="s">
        <v>10529</v>
      </c>
      <c r="AL2268" s="23" t="s">
        <v>11025</v>
      </c>
      <c r="AM2268" s="35">
        <v>42186</v>
      </c>
      <c r="AN2268" s="408">
        <f>IF($AA2268-data!$G$1=0,"　",IF(AK2268=0,"　",VLOOKUP($AK2268,data!$A$1:$H$264,8,FALSE)))</f>
        <v>0</v>
      </c>
      <c r="AO2268" s="35">
        <v>42194</v>
      </c>
      <c r="AP2268" s="134" t="s">
        <v>10535</v>
      </c>
      <c r="AQ2268" s="264" t="str">
        <f t="shared" si="181"/>
        <v/>
      </c>
    </row>
    <row r="2269" spans="1:43" ht="25.5" customHeight="1" x14ac:dyDescent="0.15">
      <c r="A2269" s="297">
        <v>2266</v>
      </c>
      <c r="B2269" s="23" t="s">
        <v>8316</v>
      </c>
      <c r="C2269" s="24" t="s">
        <v>14359</v>
      </c>
      <c r="D2269" s="23" t="s">
        <v>8315</v>
      </c>
      <c r="E2269" s="23" t="s">
        <v>1653</v>
      </c>
      <c r="F2269" s="24" t="s">
        <v>8317</v>
      </c>
      <c r="G2269" s="25" t="s">
        <v>10541</v>
      </c>
      <c r="H2269" s="23" t="s">
        <v>10536</v>
      </c>
      <c r="I2269" s="23" t="s">
        <v>11117</v>
      </c>
      <c r="J2269" s="25" t="s">
        <v>10537</v>
      </c>
      <c r="K2269" s="58" t="s">
        <v>10538</v>
      </c>
      <c r="L2269" s="58"/>
      <c r="M2269" s="23" t="s">
        <v>10539</v>
      </c>
      <c r="N2269" s="23" t="s">
        <v>10540</v>
      </c>
      <c r="O2269" s="25" t="s">
        <v>10549</v>
      </c>
      <c r="P2269" s="23" t="s">
        <v>10550</v>
      </c>
      <c r="Q2269" s="25" t="s">
        <v>10552</v>
      </c>
      <c r="R2269" s="58" t="s">
        <v>10554</v>
      </c>
      <c r="S2269" s="23" t="s">
        <v>10556</v>
      </c>
      <c r="T2269" s="23" t="s">
        <v>10558</v>
      </c>
      <c r="U2269" s="25" t="s">
        <v>10541</v>
      </c>
      <c r="V2269" s="23" t="s">
        <v>10536</v>
      </c>
      <c r="W2269" s="25" t="s">
        <v>10537</v>
      </c>
      <c r="X2269" s="58" t="s">
        <v>10545</v>
      </c>
      <c r="Y2269" s="23" t="s">
        <v>10539</v>
      </c>
      <c r="Z2269" s="23" t="s">
        <v>10540</v>
      </c>
      <c r="AA2269" s="33">
        <v>5</v>
      </c>
      <c r="AB2269" s="295" t="str">
        <f t="shared" si="179"/>
        <v>年間</v>
      </c>
      <c r="AC2269" s="268"/>
      <c r="AD2269" s="23">
        <v>1</v>
      </c>
      <c r="AE2269" s="134">
        <v>25800</v>
      </c>
      <c r="AF2269" s="26">
        <f t="shared" si="180"/>
        <v>25800</v>
      </c>
      <c r="AG2269" s="27">
        <v>42156</v>
      </c>
      <c r="AH2269" s="168">
        <v>42186</v>
      </c>
      <c r="AI2269" s="29" t="str">
        <f t="shared" si="177"/>
        <v>～</v>
      </c>
      <c r="AJ2269" s="178">
        <f t="shared" si="178"/>
        <v>44012</v>
      </c>
      <c r="AK2269" s="23" t="s">
        <v>10529</v>
      </c>
      <c r="AL2269" s="23" t="s">
        <v>11026</v>
      </c>
      <c r="AM2269" s="35">
        <v>42186</v>
      </c>
      <c r="AN2269" s="408">
        <f>IF($AA2269-data!$G$1=0,"　",IF(AK2269=0,"　",VLOOKUP($AK2269,data!$A$1:$H$264,8,FALSE)))</f>
        <v>0</v>
      </c>
      <c r="AO2269" s="35">
        <v>42194</v>
      </c>
      <c r="AP2269" s="134" t="s">
        <v>10535</v>
      </c>
      <c r="AQ2269" s="264" t="str">
        <f t="shared" si="181"/>
        <v/>
      </c>
    </row>
    <row r="2270" spans="1:43" ht="25.5" customHeight="1" x14ac:dyDescent="0.15">
      <c r="A2270" s="297">
        <v>2267</v>
      </c>
      <c r="B2270" s="23" t="s">
        <v>8316</v>
      </c>
      <c r="C2270" s="24" t="s">
        <v>14359</v>
      </c>
      <c r="D2270" s="23" t="s">
        <v>8315</v>
      </c>
      <c r="E2270" s="23" t="s">
        <v>1653</v>
      </c>
      <c r="F2270" s="24" t="s">
        <v>8317</v>
      </c>
      <c r="G2270" s="25" t="s">
        <v>10541</v>
      </c>
      <c r="H2270" s="23" t="s">
        <v>10536</v>
      </c>
      <c r="I2270" s="23" t="s">
        <v>11117</v>
      </c>
      <c r="J2270" s="25" t="s">
        <v>10537</v>
      </c>
      <c r="K2270" s="58" t="s">
        <v>10538</v>
      </c>
      <c r="L2270" s="58"/>
      <c r="M2270" s="23" t="s">
        <v>10539</v>
      </c>
      <c r="N2270" s="23" t="s">
        <v>10540</v>
      </c>
      <c r="O2270" s="25" t="s">
        <v>10549</v>
      </c>
      <c r="P2270" s="23" t="s">
        <v>10550</v>
      </c>
      <c r="Q2270" s="25" t="s">
        <v>10552</v>
      </c>
      <c r="R2270" s="58" t="s">
        <v>10554</v>
      </c>
      <c r="S2270" s="23" t="s">
        <v>10556</v>
      </c>
      <c r="T2270" s="23" t="s">
        <v>10558</v>
      </c>
      <c r="U2270" s="25" t="s">
        <v>10541</v>
      </c>
      <c r="V2270" s="23" t="s">
        <v>10536</v>
      </c>
      <c r="W2270" s="25" t="s">
        <v>10537</v>
      </c>
      <c r="X2270" s="58" t="s">
        <v>10545</v>
      </c>
      <c r="Y2270" s="23" t="s">
        <v>10539</v>
      </c>
      <c r="Z2270" s="23" t="s">
        <v>10540</v>
      </c>
      <c r="AA2270" s="33">
        <v>5</v>
      </c>
      <c r="AB2270" s="295" t="str">
        <f t="shared" si="179"/>
        <v>年間</v>
      </c>
      <c r="AC2270" s="268"/>
      <c r="AD2270" s="23">
        <v>1</v>
      </c>
      <c r="AE2270" s="134">
        <v>25800</v>
      </c>
      <c r="AF2270" s="26">
        <f t="shared" si="180"/>
        <v>25800</v>
      </c>
      <c r="AG2270" s="27">
        <v>42156</v>
      </c>
      <c r="AH2270" s="168">
        <v>42186</v>
      </c>
      <c r="AI2270" s="29" t="str">
        <f t="shared" si="177"/>
        <v>～</v>
      </c>
      <c r="AJ2270" s="178">
        <f t="shared" si="178"/>
        <v>44012</v>
      </c>
      <c r="AK2270" s="23" t="s">
        <v>10529</v>
      </c>
      <c r="AL2270" s="23" t="s">
        <v>11027</v>
      </c>
      <c r="AM2270" s="35">
        <v>42186</v>
      </c>
      <c r="AN2270" s="408">
        <f>IF($AA2270-data!$G$1=0,"　",IF(AK2270=0,"　",VLOOKUP($AK2270,data!$A$1:$H$264,8,FALSE)))</f>
        <v>0</v>
      </c>
      <c r="AO2270" s="35">
        <v>42194</v>
      </c>
      <c r="AP2270" s="134" t="s">
        <v>10535</v>
      </c>
      <c r="AQ2270" s="264" t="str">
        <f t="shared" si="181"/>
        <v/>
      </c>
    </row>
    <row r="2271" spans="1:43" ht="25.5" customHeight="1" x14ac:dyDescent="0.15">
      <c r="A2271" s="297">
        <v>2268</v>
      </c>
      <c r="B2271" s="23" t="s">
        <v>8316</v>
      </c>
      <c r="C2271" s="24" t="s">
        <v>14359</v>
      </c>
      <c r="D2271" s="23" t="s">
        <v>8315</v>
      </c>
      <c r="E2271" s="23" t="s">
        <v>1653</v>
      </c>
      <c r="F2271" s="24" t="s">
        <v>8317</v>
      </c>
      <c r="G2271" s="25" t="s">
        <v>10541</v>
      </c>
      <c r="H2271" s="23" t="s">
        <v>10536</v>
      </c>
      <c r="I2271" s="23" t="s">
        <v>11117</v>
      </c>
      <c r="J2271" s="25" t="s">
        <v>10537</v>
      </c>
      <c r="K2271" s="58" t="s">
        <v>10538</v>
      </c>
      <c r="L2271" s="58"/>
      <c r="M2271" s="23" t="s">
        <v>10539</v>
      </c>
      <c r="N2271" s="23" t="s">
        <v>10540</v>
      </c>
      <c r="O2271" s="25" t="s">
        <v>10549</v>
      </c>
      <c r="P2271" s="23" t="s">
        <v>10550</v>
      </c>
      <c r="Q2271" s="25" t="s">
        <v>10552</v>
      </c>
      <c r="R2271" s="58" t="s">
        <v>10554</v>
      </c>
      <c r="S2271" s="23" t="s">
        <v>10556</v>
      </c>
      <c r="T2271" s="23" t="s">
        <v>10558</v>
      </c>
      <c r="U2271" s="25" t="s">
        <v>10541</v>
      </c>
      <c r="V2271" s="23" t="s">
        <v>10536</v>
      </c>
      <c r="W2271" s="25" t="s">
        <v>10537</v>
      </c>
      <c r="X2271" s="58" t="s">
        <v>10545</v>
      </c>
      <c r="Y2271" s="23" t="s">
        <v>10539</v>
      </c>
      <c r="Z2271" s="23" t="s">
        <v>10540</v>
      </c>
      <c r="AA2271" s="33">
        <v>5</v>
      </c>
      <c r="AB2271" s="295" t="str">
        <f t="shared" si="179"/>
        <v>年間</v>
      </c>
      <c r="AC2271" s="268"/>
      <c r="AD2271" s="23">
        <v>1</v>
      </c>
      <c r="AE2271" s="134">
        <v>25800</v>
      </c>
      <c r="AF2271" s="26">
        <f t="shared" si="180"/>
        <v>25800</v>
      </c>
      <c r="AG2271" s="27">
        <v>42156</v>
      </c>
      <c r="AH2271" s="168">
        <v>42186</v>
      </c>
      <c r="AI2271" s="29" t="str">
        <f t="shared" si="177"/>
        <v>～</v>
      </c>
      <c r="AJ2271" s="178">
        <f t="shared" si="178"/>
        <v>44012</v>
      </c>
      <c r="AK2271" s="23" t="s">
        <v>10529</v>
      </c>
      <c r="AL2271" s="23" t="s">
        <v>11028</v>
      </c>
      <c r="AM2271" s="35">
        <v>42186</v>
      </c>
      <c r="AN2271" s="408">
        <f>IF($AA2271-data!$G$1=0,"　",IF(AK2271=0,"　",VLOOKUP($AK2271,data!$A$1:$H$264,8,FALSE)))</f>
        <v>0</v>
      </c>
      <c r="AO2271" s="35">
        <v>42194</v>
      </c>
      <c r="AP2271" s="134" t="s">
        <v>10535</v>
      </c>
      <c r="AQ2271" s="264" t="str">
        <f t="shared" si="181"/>
        <v/>
      </c>
    </row>
    <row r="2272" spans="1:43" ht="25.5" customHeight="1" x14ac:dyDescent="0.15">
      <c r="A2272" s="297">
        <v>2269</v>
      </c>
      <c r="B2272" s="23" t="s">
        <v>8316</v>
      </c>
      <c r="C2272" s="24" t="s">
        <v>14359</v>
      </c>
      <c r="D2272" s="23" t="s">
        <v>8315</v>
      </c>
      <c r="E2272" s="23" t="s">
        <v>1653</v>
      </c>
      <c r="F2272" s="24" t="s">
        <v>8317</v>
      </c>
      <c r="G2272" s="25" t="s">
        <v>10541</v>
      </c>
      <c r="H2272" s="23" t="s">
        <v>10536</v>
      </c>
      <c r="I2272" s="23" t="s">
        <v>11117</v>
      </c>
      <c r="J2272" s="25" t="s">
        <v>10537</v>
      </c>
      <c r="K2272" s="58" t="s">
        <v>10538</v>
      </c>
      <c r="L2272" s="58"/>
      <c r="M2272" s="23" t="s">
        <v>10539</v>
      </c>
      <c r="N2272" s="23" t="s">
        <v>10540</v>
      </c>
      <c r="O2272" s="25" t="s">
        <v>10549</v>
      </c>
      <c r="P2272" s="23" t="s">
        <v>10550</v>
      </c>
      <c r="Q2272" s="25" t="s">
        <v>10552</v>
      </c>
      <c r="R2272" s="58" t="s">
        <v>10554</v>
      </c>
      <c r="S2272" s="23" t="s">
        <v>10556</v>
      </c>
      <c r="T2272" s="23" t="s">
        <v>10558</v>
      </c>
      <c r="U2272" s="25" t="s">
        <v>10541</v>
      </c>
      <c r="V2272" s="23" t="s">
        <v>10536</v>
      </c>
      <c r="W2272" s="25" t="s">
        <v>10537</v>
      </c>
      <c r="X2272" s="58" t="s">
        <v>10545</v>
      </c>
      <c r="Y2272" s="23" t="s">
        <v>10539</v>
      </c>
      <c r="Z2272" s="23" t="s">
        <v>10540</v>
      </c>
      <c r="AA2272" s="33">
        <v>5</v>
      </c>
      <c r="AB2272" s="295" t="str">
        <f t="shared" si="179"/>
        <v>年間</v>
      </c>
      <c r="AC2272" s="268"/>
      <c r="AD2272" s="23">
        <v>1</v>
      </c>
      <c r="AE2272" s="134">
        <v>25800</v>
      </c>
      <c r="AF2272" s="26">
        <f t="shared" si="180"/>
        <v>25800</v>
      </c>
      <c r="AG2272" s="27">
        <v>42156</v>
      </c>
      <c r="AH2272" s="168">
        <v>42186</v>
      </c>
      <c r="AI2272" s="29" t="str">
        <f t="shared" si="177"/>
        <v>～</v>
      </c>
      <c r="AJ2272" s="178">
        <f t="shared" si="178"/>
        <v>44012</v>
      </c>
      <c r="AK2272" s="23" t="s">
        <v>10529</v>
      </c>
      <c r="AL2272" s="23" t="s">
        <v>11029</v>
      </c>
      <c r="AM2272" s="35">
        <v>42186</v>
      </c>
      <c r="AN2272" s="408">
        <f>IF($AA2272-data!$G$1=0,"　",IF(AK2272=0,"　",VLOOKUP($AK2272,data!$A$1:$H$264,8,FALSE)))</f>
        <v>0</v>
      </c>
      <c r="AO2272" s="35">
        <v>42194</v>
      </c>
      <c r="AP2272" s="134" t="s">
        <v>10535</v>
      </c>
      <c r="AQ2272" s="264" t="str">
        <f t="shared" si="181"/>
        <v/>
      </c>
    </row>
    <row r="2273" spans="1:43" ht="25.5" customHeight="1" x14ac:dyDescent="0.15">
      <c r="A2273" s="297">
        <v>2270</v>
      </c>
      <c r="B2273" s="23" t="s">
        <v>8316</v>
      </c>
      <c r="C2273" s="24" t="s">
        <v>14359</v>
      </c>
      <c r="D2273" s="23" t="s">
        <v>8315</v>
      </c>
      <c r="E2273" s="23" t="s">
        <v>1653</v>
      </c>
      <c r="F2273" s="24" t="s">
        <v>8317</v>
      </c>
      <c r="G2273" s="25" t="s">
        <v>10541</v>
      </c>
      <c r="H2273" s="23" t="s">
        <v>10536</v>
      </c>
      <c r="I2273" s="23" t="s">
        <v>11117</v>
      </c>
      <c r="J2273" s="25" t="s">
        <v>10537</v>
      </c>
      <c r="K2273" s="58" t="s">
        <v>10538</v>
      </c>
      <c r="L2273" s="58"/>
      <c r="M2273" s="23" t="s">
        <v>10539</v>
      </c>
      <c r="N2273" s="23" t="s">
        <v>10540</v>
      </c>
      <c r="O2273" s="25" t="s">
        <v>10549</v>
      </c>
      <c r="P2273" s="23" t="s">
        <v>10550</v>
      </c>
      <c r="Q2273" s="25" t="s">
        <v>10552</v>
      </c>
      <c r="R2273" s="58" t="s">
        <v>10554</v>
      </c>
      <c r="S2273" s="23" t="s">
        <v>10556</v>
      </c>
      <c r="T2273" s="23" t="s">
        <v>10558</v>
      </c>
      <c r="U2273" s="25" t="s">
        <v>10541</v>
      </c>
      <c r="V2273" s="23" t="s">
        <v>10536</v>
      </c>
      <c r="W2273" s="25" t="s">
        <v>10537</v>
      </c>
      <c r="X2273" s="58" t="s">
        <v>10545</v>
      </c>
      <c r="Y2273" s="23" t="s">
        <v>10539</v>
      </c>
      <c r="Z2273" s="23" t="s">
        <v>10540</v>
      </c>
      <c r="AA2273" s="33">
        <v>5</v>
      </c>
      <c r="AB2273" s="295" t="str">
        <f t="shared" si="179"/>
        <v>年間</v>
      </c>
      <c r="AC2273" s="268"/>
      <c r="AD2273" s="23">
        <v>1</v>
      </c>
      <c r="AE2273" s="134">
        <v>25800</v>
      </c>
      <c r="AF2273" s="26">
        <f t="shared" si="180"/>
        <v>25800</v>
      </c>
      <c r="AG2273" s="27">
        <v>42156</v>
      </c>
      <c r="AH2273" s="168">
        <v>42186</v>
      </c>
      <c r="AI2273" s="29" t="str">
        <f t="shared" si="177"/>
        <v>～</v>
      </c>
      <c r="AJ2273" s="178">
        <f t="shared" si="178"/>
        <v>44012</v>
      </c>
      <c r="AK2273" s="23" t="s">
        <v>10529</v>
      </c>
      <c r="AL2273" s="23" t="s">
        <v>11030</v>
      </c>
      <c r="AM2273" s="35">
        <v>42186</v>
      </c>
      <c r="AN2273" s="408">
        <f>IF($AA2273-data!$G$1=0,"　",IF(AK2273=0,"　",VLOOKUP($AK2273,data!$A$1:$H$264,8,FALSE)))</f>
        <v>0</v>
      </c>
      <c r="AO2273" s="35">
        <v>42194</v>
      </c>
      <c r="AP2273" s="134" t="s">
        <v>10535</v>
      </c>
      <c r="AQ2273" s="264" t="str">
        <f t="shared" si="181"/>
        <v/>
      </c>
    </row>
    <row r="2274" spans="1:43" ht="25.5" customHeight="1" x14ac:dyDescent="0.15">
      <c r="A2274" s="297">
        <v>2271</v>
      </c>
      <c r="B2274" s="23" t="s">
        <v>8316</v>
      </c>
      <c r="C2274" s="24" t="s">
        <v>14359</v>
      </c>
      <c r="D2274" s="23" t="s">
        <v>8315</v>
      </c>
      <c r="E2274" s="23" t="s">
        <v>1653</v>
      </c>
      <c r="F2274" s="24" t="s">
        <v>8317</v>
      </c>
      <c r="G2274" s="25" t="s">
        <v>10541</v>
      </c>
      <c r="H2274" s="23" t="s">
        <v>10536</v>
      </c>
      <c r="I2274" s="23" t="s">
        <v>11117</v>
      </c>
      <c r="J2274" s="25" t="s">
        <v>10537</v>
      </c>
      <c r="K2274" s="58" t="s">
        <v>10538</v>
      </c>
      <c r="L2274" s="58"/>
      <c r="M2274" s="23" t="s">
        <v>10539</v>
      </c>
      <c r="N2274" s="23" t="s">
        <v>10540</v>
      </c>
      <c r="O2274" s="25" t="s">
        <v>10549</v>
      </c>
      <c r="P2274" s="23" t="s">
        <v>10550</v>
      </c>
      <c r="Q2274" s="25" t="s">
        <v>10552</v>
      </c>
      <c r="R2274" s="58" t="s">
        <v>10554</v>
      </c>
      <c r="S2274" s="23" t="s">
        <v>10556</v>
      </c>
      <c r="T2274" s="23" t="s">
        <v>10558</v>
      </c>
      <c r="U2274" s="25" t="s">
        <v>10541</v>
      </c>
      <c r="V2274" s="23" t="s">
        <v>10536</v>
      </c>
      <c r="W2274" s="25" t="s">
        <v>10537</v>
      </c>
      <c r="X2274" s="58" t="s">
        <v>10545</v>
      </c>
      <c r="Y2274" s="23" t="s">
        <v>10539</v>
      </c>
      <c r="Z2274" s="23" t="s">
        <v>10540</v>
      </c>
      <c r="AA2274" s="33">
        <v>5</v>
      </c>
      <c r="AB2274" s="295" t="str">
        <f t="shared" si="179"/>
        <v>年間</v>
      </c>
      <c r="AC2274" s="268"/>
      <c r="AD2274" s="23">
        <v>1</v>
      </c>
      <c r="AE2274" s="134">
        <v>25800</v>
      </c>
      <c r="AF2274" s="26">
        <f t="shared" si="180"/>
        <v>25800</v>
      </c>
      <c r="AG2274" s="27">
        <v>42156</v>
      </c>
      <c r="AH2274" s="168">
        <v>42186</v>
      </c>
      <c r="AI2274" s="29" t="str">
        <f t="shared" si="177"/>
        <v>～</v>
      </c>
      <c r="AJ2274" s="178">
        <f t="shared" si="178"/>
        <v>44012</v>
      </c>
      <c r="AK2274" s="23" t="s">
        <v>10529</v>
      </c>
      <c r="AL2274" s="23" t="s">
        <v>11031</v>
      </c>
      <c r="AM2274" s="35">
        <v>42186</v>
      </c>
      <c r="AN2274" s="408">
        <f>IF($AA2274-data!$G$1=0,"　",IF(AK2274=0,"　",VLOOKUP($AK2274,data!$A$1:$H$264,8,FALSE)))</f>
        <v>0</v>
      </c>
      <c r="AO2274" s="35">
        <v>42194</v>
      </c>
      <c r="AP2274" s="134" t="s">
        <v>10535</v>
      </c>
      <c r="AQ2274" s="264" t="str">
        <f t="shared" si="181"/>
        <v/>
      </c>
    </row>
    <row r="2275" spans="1:43" ht="25.5" customHeight="1" x14ac:dyDescent="0.15">
      <c r="A2275" s="297">
        <v>2272</v>
      </c>
      <c r="B2275" s="23" t="s">
        <v>8316</v>
      </c>
      <c r="C2275" s="24" t="s">
        <v>14359</v>
      </c>
      <c r="D2275" s="23" t="s">
        <v>8315</v>
      </c>
      <c r="E2275" s="23" t="s">
        <v>1653</v>
      </c>
      <c r="F2275" s="24" t="s">
        <v>8317</v>
      </c>
      <c r="G2275" s="25" t="s">
        <v>10541</v>
      </c>
      <c r="H2275" s="23" t="s">
        <v>10536</v>
      </c>
      <c r="I2275" s="23" t="s">
        <v>11117</v>
      </c>
      <c r="J2275" s="25" t="s">
        <v>10537</v>
      </c>
      <c r="K2275" s="58" t="s">
        <v>10538</v>
      </c>
      <c r="L2275" s="58"/>
      <c r="M2275" s="23" t="s">
        <v>10539</v>
      </c>
      <c r="N2275" s="23" t="s">
        <v>10540</v>
      </c>
      <c r="O2275" s="25" t="s">
        <v>10549</v>
      </c>
      <c r="P2275" s="23" t="s">
        <v>10550</v>
      </c>
      <c r="Q2275" s="25" t="s">
        <v>10552</v>
      </c>
      <c r="R2275" s="58" t="s">
        <v>10554</v>
      </c>
      <c r="S2275" s="23" t="s">
        <v>10556</v>
      </c>
      <c r="T2275" s="23" t="s">
        <v>10558</v>
      </c>
      <c r="U2275" s="25" t="s">
        <v>10541</v>
      </c>
      <c r="V2275" s="23" t="s">
        <v>10536</v>
      </c>
      <c r="W2275" s="25" t="s">
        <v>10537</v>
      </c>
      <c r="X2275" s="58" t="s">
        <v>10545</v>
      </c>
      <c r="Y2275" s="23" t="s">
        <v>10539</v>
      </c>
      <c r="Z2275" s="23" t="s">
        <v>10540</v>
      </c>
      <c r="AA2275" s="33">
        <v>5</v>
      </c>
      <c r="AB2275" s="295" t="str">
        <f t="shared" si="179"/>
        <v>年間</v>
      </c>
      <c r="AC2275" s="268"/>
      <c r="AD2275" s="23">
        <v>1</v>
      </c>
      <c r="AE2275" s="134">
        <v>25800</v>
      </c>
      <c r="AF2275" s="26">
        <f t="shared" si="180"/>
        <v>25800</v>
      </c>
      <c r="AG2275" s="27">
        <v>42156</v>
      </c>
      <c r="AH2275" s="168">
        <v>42186</v>
      </c>
      <c r="AI2275" s="29" t="str">
        <f t="shared" si="177"/>
        <v>～</v>
      </c>
      <c r="AJ2275" s="178">
        <f t="shared" si="178"/>
        <v>44012</v>
      </c>
      <c r="AK2275" s="23" t="s">
        <v>10529</v>
      </c>
      <c r="AL2275" s="23" t="s">
        <v>11032</v>
      </c>
      <c r="AM2275" s="35">
        <v>42186</v>
      </c>
      <c r="AN2275" s="408">
        <f>IF($AA2275-data!$G$1=0,"　",IF(AK2275=0,"　",VLOOKUP($AK2275,data!$A$1:$H$264,8,FALSE)))</f>
        <v>0</v>
      </c>
      <c r="AO2275" s="35">
        <v>42194</v>
      </c>
      <c r="AP2275" s="134" t="s">
        <v>10535</v>
      </c>
      <c r="AQ2275" s="264" t="str">
        <f t="shared" si="181"/>
        <v/>
      </c>
    </row>
    <row r="2276" spans="1:43" ht="25.5" customHeight="1" x14ac:dyDescent="0.15">
      <c r="A2276" s="297">
        <v>2273</v>
      </c>
      <c r="B2276" s="23" t="s">
        <v>8316</v>
      </c>
      <c r="C2276" s="24" t="s">
        <v>14359</v>
      </c>
      <c r="D2276" s="23" t="s">
        <v>8315</v>
      </c>
      <c r="E2276" s="23" t="s">
        <v>1653</v>
      </c>
      <c r="F2276" s="24" t="s">
        <v>8317</v>
      </c>
      <c r="G2276" s="25" t="s">
        <v>10541</v>
      </c>
      <c r="H2276" s="23" t="s">
        <v>10536</v>
      </c>
      <c r="I2276" s="23" t="s">
        <v>11117</v>
      </c>
      <c r="J2276" s="25" t="s">
        <v>10537</v>
      </c>
      <c r="K2276" s="58" t="s">
        <v>10538</v>
      </c>
      <c r="L2276" s="58"/>
      <c r="M2276" s="23" t="s">
        <v>10539</v>
      </c>
      <c r="N2276" s="23" t="s">
        <v>10540</v>
      </c>
      <c r="O2276" s="25" t="s">
        <v>10549</v>
      </c>
      <c r="P2276" s="23" t="s">
        <v>10550</v>
      </c>
      <c r="Q2276" s="25" t="s">
        <v>10552</v>
      </c>
      <c r="R2276" s="58" t="s">
        <v>10554</v>
      </c>
      <c r="S2276" s="23" t="s">
        <v>10556</v>
      </c>
      <c r="T2276" s="23" t="s">
        <v>10558</v>
      </c>
      <c r="U2276" s="25" t="s">
        <v>10541</v>
      </c>
      <c r="V2276" s="23" t="s">
        <v>10536</v>
      </c>
      <c r="W2276" s="25" t="s">
        <v>10537</v>
      </c>
      <c r="X2276" s="58" t="s">
        <v>10545</v>
      </c>
      <c r="Y2276" s="23" t="s">
        <v>10539</v>
      </c>
      <c r="Z2276" s="23" t="s">
        <v>10540</v>
      </c>
      <c r="AA2276" s="33">
        <v>5</v>
      </c>
      <c r="AB2276" s="295" t="str">
        <f t="shared" si="179"/>
        <v>年間</v>
      </c>
      <c r="AC2276" s="268"/>
      <c r="AD2276" s="23">
        <v>1</v>
      </c>
      <c r="AE2276" s="134">
        <v>25800</v>
      </c>
      <c r="AF2276" s="26">
        <f t="shared" si="180"/>
        <v>25800</v>
      </c>
      <c r="AG2276" s="27">
        <v>42156</v>
      </c>
      <c r="AH2276" s="168">
        <v>42186</v>
      </c>
      <c r="AI2276" s="29" t="str">
        <f t="shared" si="177"/>
        <v>～</v>
      </c>
      <c r="AJ2276" s="178">
        <f t="shared" si="178"/>
        <v>44012</v>
      </c>
      <c r="AK2276" s="23" t="s">
        <v>10529</v>
      </c>
      <c r="AL2276" s="23" t="s">
        <v>11033</v>
      </c>
      <c r="AM2276" s="35">
        <v>42186</v>
      </c>
      <c r="AN2276" s="408">
        <f>IF($AA2276-data!$G$1=0,"　",IF(AK2276=0,"　",VLOOKUP($AK2276,data!$A$1:$H$264,8,FALSE)))</f>
        <v>0</v>
      </c>
      <c r="AO2276" s="35">
        <v>42194</v>
      </c>
      <c r="AP2276" s="134" t="s">
        <v>10535</v>
      </c>
      <c r="AQ2276" s="264" t="str">
        <f t="shared" si="181"/>
        <v/>
      </c>
    </row>
    <row r="2277" spans="1:43" ht="25.5" customHeight="1" x14ac:dyDescent="0.15">
      <c r="A2277" s="297">
        <v>2274</v>
      </c>
      <c r="B2277" s="23" t="s">
        <v>8316</v>
      </c>
      <c r="C2277" s="24" t="s">
        <v>14359</v>
      </c>
      <c r="D2277" s="23" t="s">
        <v>8315</v>
      </c>
      <c r="E2277" s="23" t="s">
        <v>1653</v>
      </c>
      <c r="F2277" s="24" t="s">
        <v>8317</v>
      </c>
      <c r="G2277" s="25" t="s">
        <v>10541</v>
      </c>
      <c r="H2277" s="23" t="s">
        <v>10536</v>
      </c>
      <c r="I2277" s="23" t="s">
        <v>11117</v>
      </c>
      <c r="J2277" s="25" t="s">
        <v>10537</v>
      </c>
      <c r="K2277" s="58" t="s">
        <v>10538</v>
      </c>
      <c r="L2277" s="58"/>
      <c r="M2277" s="23" t="s">
        <v>10539</v>
      </c>
      <c r="N2277" s="23" t="s">
        <v>10540</v>
      </c>
      <c r="O2277" s="25" t="s">
        <v>10549</v>
      </c>
      <c r="P2277" s="23" t="s">
        <v>10550</v>
      </c>
      <c r="Q2277" s="25" t="s">
        <v>10552</v>
      </c>
      <c r="R2277" s="58" t="s">
        <v>10554</v>
      </c>
      <c r="S2277" s="23" t="s">
        <v>10556</v>
      </c>
      <c r="T2277" s="23" t="s">
        <v>10558</v>
      </c>
      <c r="U2277" s="25" t="s">
        <v>10541</v>
      </c>
      <c r="V2277" s="23" t="s">
        <v>10536</v>
      </c>
      <c r="W2277" s="25" t="s">
        <v>10537</v>
      </c>
      <c r="X2277" s="58" t="s">
        <v>10545</v>
      </c>
      <c r="Y2277" s="23" t="s">
        <v>10539</v>
      </c>
      <c r="Z2277" s="23" t="s">
        <v>10540</v>
      </c>
      <c r="AA2277" s="33">
        <v>5</v>
      </c>
      <c r="AB2277" s="295" t="str">
        <f t="shared" si="179"/>
        <v>年間</v>
      </c>
      <c r="AC2277" s="268"/>
      <c r="AD2277" s="23">
        <v>1</v>
      </c>
      <c r="AE2277" s="134">
        <v>25800</v>
      </c>
      <c r="AF2277" s="26">
        <f t="shared" si="180"/>
        <v>25800</v>
      </c>
      <c r="AG2277" s="27">
        <v>42156</v>
      </c>
      <c r="AH2277" s="168">
        <v>42186</v>
      </c>
      <c r="AI2277" s="29" t="str">
        <f t="shared" si="177"/>
        <v>～</v>
      </c>
      <c r="AJ2277" s="178">
        <f t="shared" si="178"/>
        <v>44012</v>
      </c>
      <c r="AK2277" s="23" t="s">
        <v>10529</v>
      </c>
      <c r="AL2277" s="23" t="s">
        <v>11034</v>
      </c>
      <c r="AM2277" s="35">
        <v>42186</v>
      </c>
      <c r="AN2277" s="408">
        <f>IF($AA2277-data!$G$1=0,"　",IF(AK2277=0,"　",VLOOKUP($AK2277,data!$A$1:$H$264,8,FALSE)))</f>
        <v>0</v>
      </c>
      <c r="AO2277" s="35">
        <v>42194</v>
      </c>
      <c r="AP2277" s="134" t="s">
        <v>10535</v>
      </c>
      <c r="AQ2277" s="264" t="str">
        <f t="shared" si="181"/>
        <v/>
      </c>
    </row>
    <row r="2278" spans="1:43" ht="25.5" customHeight="1" x14ac:dyDescent="0.15">
      <c r="A2278" s="297">
        <v>2275</v>
      </c>
      <c r="B2278" s="23" t="s">
        <v>8316</v>
      </c>
      <c r="C2278" s="24" t="s">
        <v>14359</v>
      </c>
      <c r="D2278" s="23" t="s">
        <v>8315</v>
      </c>
      <c r="E2278" s="23" t="s">
        <v>1653</v>
      </c>
      <c r="F2278" s="24" t="s">
        <v>8317</v>
      </c>
      <c r="G2278" s="25" t="s">
        <v>10541</v>
      </c>
      <c r="H2278" s="23" t="s">
        <v>10536</v>
      </c>
      <c r="I2278" s="23" t="s">
        <v>11117</v>
      </c>
      <c r="J2278" s="25" t="s">
        <v>10537</v>
      </c>
      <c r="K2278" s="58" t="s">
        <v>10538</v>
      </c>
      <c r="L2278" s="58"/>
      <c r="M2278" s="23" t="s">
        <v>10539</v>
      </c>
      <c r="N2278" s="23" t="s">
        <v>10540</v>
      </c>
      <c r="O2278" s="25" t="s">
        <v>10549</v>
      </c>
      <c r="P2278" s="23" t="s">
        <v>10550</v>
      </c>
      <c r="Q2278" s="25" t="s">
        <v>10552</v>
      </c>
      <c r="R2278" s="58" t="s">
        <v>10554</v>
      </c>
      <c r="S2278" s="23" t="s">
        <v>10556</v>
      </c>
      <c r="T2278" s="23" t="s">
        <v>10558</v>
      </c>
      <c r="U2278" s="25" t="s">
        <v>10541</v>
      </c>
      <c r="V2278" s="23" t="s">
        <v>10536</v>
      </c>
      <c r="W2278" s="25" t="s">
        <v>10537</v>
      </c>
      <c r="X2278" s="58" t="s">
        <v>10545</v>
      </c>
      <c r="Y2278" s="23" t="s">
        <v>10539</v>
      </c>
      <c r="Z2278" s="23" t="s">
        <v>10540</v>
      </c>
      <c r="AA2278" s="33">
        <v>5</v>
      </c>
      <c r="AB2278" s="295" t="str">
        <f t="shared" si="179"/>
        <v>年間</v>
      </c>
      <c r="AC2278" s="268"/>
      <c r="AD2278" s="23">
        <v>1</v>
      </c>
      <c r="AE2278" s="134">
        <v>25800</v>
      </c>
      <c r="AF2278" s="26">
        <f t="shared" si="180"/>
        <v>25800</v>
      </c>
      <c r="AG2278" s="27">
        <v>42156</v>
      </c>
      <c r="AH2278" s="168">
        <v>42186</v>
      </c>
      <c r="AI2278" s="29" t="str">
        <f t="shared" si="177"/>
        <v>～</v>
      </c>
      <c r="AJ2278" s="178">
        <f t="shared" si="178"/>
        <v>44012</v>
      </c>
      <c r="AK2278" s="23" t="s">
        <v>10529</v>
      </c>
      <c r="AL2278" s="23" t="s">
        <v>11035</v>
      </c>
      <c r="AM2278" s="35">
        <v>42186</v>
      </c>
      <c r="AN2278" s="408">
        <f>IF($AA2278-data!$G$1=0,"　",IF(AK2278=0,"　",VLOOKUP($AK2278,data!$A$1:$H$264,8,FALSE)))</f>
        <v>0</v>
      </c>
      <c r="AO2278" s="35">
        <v>42194</v>
      </c>
      <c r="AP2278" s="134" t="s">
        <v>10535</v>
      </c>
      <c r="AQ2278" s="264" t="str">
        <f t="shared" si="181"/>
        <v/>
      </c>
    </row>
    <row r="2279" spans="1:43" ht="25.5" customHeight="1" x14ac:dyDescent="0.15">
      <c r="A2279" s="297">
        <v>2276</v>
      </c>
      <c r="B2279" s="23" t="s">
        <v>8316</v>
      </c>
      <c r="C2279" s="24" t="s">
        <v>14359</v>
      </c>
      <c r="D2279" s="23" t="s">
        <v>8315</v>
      </c>
      <c r="E2279" s="23" t="s">
        <v>1653</v>
      </c>
      <c r="F2279" s="24" t="s">
        <v>8317</v>
      </c>
      <c r="G2279" s="25" t="s">
        <v>10541</v>
      </c>
      <c r="H2279" s="23" t="s">
        <v>10536</v>
      </c>
      <c r="I2279" s="23" t="s">
        <v>11117</v>
      </c>
      <c r="J2279" s="25" t="s">
        <v>10537</v>
      </c>
      <c r="K2279" s="58" t="s">
        <v>10538</v>
      </c>
      <c r="L2279" s="58"/>
      <c r="M2279" s="23" t="s">
        <v>10539</v>
      </c>
      <c r="N2279" s="23" t="s">
        <v>10540</v>
      </c>
      <c r="O2279" s="25" t="s">
        <v>10549</v>
      </c>
      <c r="P2279" s="23" t="s">
        <v>10550</v>
      </c>
      <c r="Q2279" s="25" t="s">
        <v>10552</v>
      </c>
      <c r="R2279" s="58" t="s">
        <v>10554</v>
      </c>
      <c r="S2279" s="23" t="s">
        <v>10556</v>
      </c>
      <c r="T2279" s="23" t="s">
        <v>10558</v>
      </c>
      <c r="U2279" s="25" t="s">
        <v>10541</v>
      </c>
      <c r="V2279" s="23" t="s">
        <v>10536</v>
      </c>
      <c r="W2279" s="25" t="s">
        <v>10537</v>
      </c>
      <c r="X2279" s="58" t="s">
        <v>10545</v>
      </c>
      <c r="Y2279" s="23" t="s">
        <v>10539</v>
      </c>
      <c r="Z2279" s="23" t="s">
        <v>10540</v>
      </c>
      <c r="AA2279" s="33">
        <v>5</v>
      </c>
      <c r="AB2279" s="295" t="str">
        <f t="shared" si="179"/>
        <v>年間</v>
      </c>
      <c r="AC2279" s="268"/>
      <c r="AD2279" s="23">
        <v>1</v>
      </c>
      <c r="AE2279" s="134">
        <v>25800</v>
      </c>
      <c r="AF2279" s="26">
        <f t="shared" si="180"/>
        <v>25800</v>
      </c>
      <c r="AG2279" s="27">
        <v>42156</v>
      </c>
      <c r="AH2279" s="168">
        <v>42186</v>
      </c>
      <c r="AI2279" s="29" t="str">
        <f t="shared" si="177"/>
        <v>～</v>
      </c>
      <c r="AJ2279" s="178">
        <f t="shared" si="178"/>
        <v>44012</v>
      </c>
      <c r="AK2279" s="23" t="s">
        <v>10529</v>
      </c>
      <c r="AL2279" s="23" t="s">
        <v>11036</v>
      </c>
      <c r="AM2279" s="35">
        <v>42186</v>
      </c>
      <c r="AN2279" s="408">
        <f>IF($AA2279-data!$G$1=0,"　",IF(AK2279=0,"　",VLOOKUP($AK2279,data!$A$1:$H$264,8,FALSE)))</f>
        <v>0</v>
      </c>
      <c r="AO2279" s="35">
        <v>42194</v>
      </c>
      <c r="AP2279" s="134" t="s">
        <v>10535</v>
      </c>
      <c r="AQ2279" s="264" t="str">
        <f t="shared" si="181"/>
        <v/>
      </c>
    </row>
    <row r="2280" spans="1:43" ht="25.5" customHeight="1" x14ac:dyDescent="0.15">
      <c r="A2280" s="297">
        <v>2277</v>
      </c>
      <c r="B2280" s="23" t="s">
        <v>8316</v>
      </c>
      <c r="C2280" s="24" t="s">
        <v>14359</v>
      </c>
      <c r="D2280" s="23" t="s">
        <v>8315</v>
      </c>
      <c r="E2280" s="23" t="s">
        <v>1653</v>
      </c>
      <c r="F2280" s="24" t="s">
        <v>8317</v>
      </c>
      <c r="G2280" s="25" t="s">
        <v>10541</v>
      </c>
      <c r="H2280" s="23" t="s">
        <v>10536</v>
      </c>
      <c r="I2280" s="23" t="s">
        <v>11117</v>
      </c>
      <c r="J2280" s="25" t="s">
        <v>10537</v>
      </c>
      <c r="K2280" s="58" t="s">
        <v>10538</v>
      </c>
      <c r="L2280" s="58"/>
      <c r="M2280" s="23" t="s">
        <v>10539</v>
      </c>
      <c r="N2280" s="23" t="s">
        <v>10540</v>
      </c>
      <c r="O2280" s="25" t="s">
        <v>10549</v>
      </c>
      <c r="P2280" s="23" t="s">
        <v>10550</v>
      </c>
      <c r="Q2280" s="25" t="s">
        <v>10552</v>
      </c>
      <c r="R2280" s="58" t="s">
        <v>10554</v>
      </c>
      <c r="S2280" s="23" t="s">
        <v>10556</v>
      </c>
      <c r="T2280" s="23" t="s">
        <v>10558</v>
      </c>
      <c r="U2280" s="25" t="s">
        <v>10541</v>
      </c>
      <c r="V2280" s="23" t="s">
        <v>10536</v>
      </c>
      <c r="W2280" s="25" t="s">
        <v>10537</v>
      </c>
      <c r="X2280" s="58" t="s">
        <v>10545</v>
      </c>
      <c r="Y2280" s="23" t="s">
        <v>10539</v>
      </c>
      <c r="Z2280" s="23" t="s">
        <v>10540</v>
      </c>
      <c r="AA2280" s="33">
        <v>5</v>
      </c>
      <c r="AB2280" s="295" t="str">
        <f t="shared" si="179"/>
        <v>年間</v>
      </c>
      <c r="AC2280" s="268"/>
      <c r="AD2280" s="23">
        <v>1</v>
      </c>
      <c r="AE2280" s="134">
        <v>25800</v>
      </c>
      <c r="AF2280" s="26">
        <f t="shared" si="180"/>
        <v>25800</v>
      </c>
      <c r="AG2280" s="27">
        <v>42156</v>
      </c>
      <c r="AH2280" s="168">
        <v>42186</v>
      </c>
      <c r="AI2280" s="29" t="str">
        <f t="shared" si="177"/>
        <v>～</v>
      </c>
      <c r="AJ2280" s="178">
        <f t="shared" si="178"/>
        <v>44012</v>
      </c>
      <c r="AK2280" s="23" t="s">
        <v>10529</v>
      </c>
      <c r="AL2280" s="23" t="s">
        <v>11037</v>
      </c>
      <c r="AM2280" s="35">
        <v>42186</v>
      </c>
      <c r="AN2280" s="408">
        <f>IF($AA2280-data!$G$1=0,"　",IF(AK2280=0,"　",VLOOKUP($AK2280,data!$A$1:$H$264,8,FALSE)))</f>
        <v>0</v>
      </c>
      <c r="AO2280" s="35">
        <v>42194</v>
      </c>
      <c r="AP2280" s="134" t="s">
        <v>10535</v>
      </c>
      <c r="AQ2280" s="264" t="str">
        <f t="shared" si="181"/>
        <v/>
      </c>
    </row>
    <row r="2281" spans="1:43" ht="25.5" customHeight="1" x14ac:dyDescent="0.15">
      <c r="A2281" s="297">
        <v>2278</v>
      </c>
      <c r="B2281" s="23" t="s">
        <v>8316</v>
      </c>
      <c r="C2281" s="24" t="s">
        <v>14359</v>
      </c>
      <c r="D2281" s="23" t="s">
        <v>8315</v>
      </c>
      <c r="E2281" s="23" t="s">
        <v>1653</v>
      </c>
      <c r="F2281" s="24" t="s">
        <v>8317</v>
      </c>
      <c r="G2281" s="25" t="s">
        <v>10541</v>
      </c>
      <c r="H2281" s="23" t="s">
        <v>10536</v>
      </c>
      <c r="I2281" s="23" t="s">
        <v>11117</v>
      </c>
      <c r="J2281" s="25" t="s">
        <v>10537</v>
      </c>
      <c r="K2281" s="58" t="s">
        <v>10538</v>
      </c>
      <c r="L2281" s="58"/>
      <c r="M2281" s="23" t="s">
        <v>10539</v>
      </c>
      <c r="N2281" s="23" t="s">
        <v>10540</v>
      </c>
      <c r="O2281" s="25" t="s">
        <v>10549</v>
      </c>
      <c r="P2281" s="23" t="s">
        <v>10551</v>
      </c>
      <c r="Q2281" s="25" t="s">
        <v>10553</v>
      </c>
      <c r="R2281" s="58" t="s">
        <v>10555</v>
      </c>
      <c r="S2281" s="23" t="s">
        <v>10557</v>
      </c>
      <c r="T2281" s="23" t="s">
        <v>10558</v>
      </c>
      <c r="U2281" s="25" t="s">
        <v>10542</v>
      </c>
      <c r="V2281" s="23" t="s">
        <v>10543</v>
      </c>
      <c r="W2281" s="25" t="s">
        <v>10544</v>
      </c>
      <c r="X2281" s="58" t="s">
        <v>10546</v>
      </c>
      <c r="Y2281" s="23" t="s">
        <v>10547</v>
      </c>
      <c r="Z2281" s="23" t="s">
        <v>10548</v>
      </c>
      <c r="AA2281" s="33">
        <v>5</v>
      </c>
      <c r="AB2281" s="295" t="str">
        <f t="shared" si="179"/>
        <v>年間</v>
      </c>
      <c r="AC2281" s="268"/>
      <c r="AD2281" s="23">
        <v>1</v>
      </c>
      <c r="AE2281" s="134">
        <v>25800</v>
      </c>
      <c r="AF2281" s="26">
        <f t="shared" si="180"/>
        <v>25800</v>
      </c>
      <c r="AG2281" s="27">
        <v>42186</v>
      </c>
      <c r="AH2281" s="168">
        <v>42217</v>
      </c>
      <c r="AI2281" s="29" t="str">
        <f t="shared" si="177"/>
        <v>～</v>
      </c>
      <c r="AJ2281" s="178">
        <f t="shared" si="178"/>
        <v>44043</v>
      </c>
      <c r="AK2281" s="23" t="s">
        <v>7800</v>
      </c>
      <c r="AL2281" s="23" t="s">
        <v>11229</v>
      </c>
      <c r="AM2281" s="35">
        <v>42217</v>
      </c>
      <c r="AN2281" s="408">
        <f>IF($AA2281-data!$G$1=0,"　",IF(AK2281=0,"　",VLOOKUP($AK2281,data!$A$1:$H$264,8,FALSE)))</f>
        <v>0</v>
      </c>
      <c r="AO2281" s="35">
        <v>42201</v>
      </c>
      <c r="AP2281" s="134" t="s">
        <v>11182</v>
      </c>
      <c r="AQ2281" s="264" t="str">
        <f t="shared" si="181"/>
        <v/>
      </c>
    </row>
    <row r="2282" spans="1:43" ht="25.5" customHeight="1" x14ac:dyDescent="0.15">
      <c r="A2282" s="297">
        <v>2279</v>
      </c>
      <c r="B2282" s="23" t="s">
        <v>8316</v>
      </c>
      <c r="C2282" s="24" t="s">
        <v>14359</v>
      </c>
      <c r="D2282" s="23" t="s">
        <v>8315</v>
      </c>
      <c r="E2282" s="23" t="s">
        <v>1653</v>
      </c>
      <c r="F2282" s="24" t="s">
        <v>8317</v>
      </c>
      <c r="G2282" s="25" t="s">
        <v>10541</v>
      </c>
      <c r="H2282" s="23" t="s">
        <v>10536</v>
      </c>
      <c r="I2282" s="23" t="s">
        <v>11117</v>
      </c>
      <c r="J2282" s="25" t="s">
        <v>10537</v>
      </c>
      <c r="K2282" s="58" t="s">
        <v>10538</v>
      </c>
      <c r="L2282" s="58"/>
      <c r="M2282" s="23" t="s">
        <v>10539</v>
      </c>
      <c r="N2282" s="23" t="s">
        <v>10540</v>
      </c>
      <c r="O2282" s="25" t="s">
        <v>10549</v>
      </c>
      <c r="P2282" s="23" t="s">
        <v>10551</v>
      </c>
      <c r="Q2282" s="25" t="s">
        <v>10553</v>
      </c>
      <c r="R2282" s="58" t="s">
        <v>10555</v>
      </c>
      <c r="S2282" s="23" t="s">
        <v>10557</v>
      </c>
      <c r="T2282" s="23" t="s">
        <v>10558</v>
      </c>
      <c r="U2282" s="25" t="s">
        <v>10542</v>
      </c>
      <c r="V2282" s="23" t="s">
        <v>10543</v>
      </c>
      <c r="W2282" s="25" t="s">
        <v>10544</v>
      </c>
      <c r="X2282" s="58" t="s">
        <v>10546</v>
      </c>
      <c r="Y2282" s="23" t="s">
        <v>10547</v>
      </c>
      <c r="Z2282" s="23" t="s">
        <v>10548</v>
      </c>
      <c r="AA2282" s="33">
        <v>5</v>
      </c>
      <c r="AB2282" s="295" t="str">
        <f t="shared" si="179"/>
        <v>年間</v>
      </c>
      <c r="AC2282" s="268"/>
      <c r="AD2282" s="23">
        <v>1</v>
      </c>
      <c r="AE2282" s="134">
        <v>25800</v>
      </c>
      <c r="AF2282" s="26">
        <f t="shared" si="180"/>
        <v>25800</v>
      </c>
      <c r="AG2282" s="27">
        <v>42186</v>
      </c>
      <c r="AH2282" s="168">
        <v>42217</v>
      </c>
      <c r="AI2282" s="29" t="str">
        <f t="shared" si="177"/>
        <v>～</v>
      </c>
      <c r="AJ2282" s="178">
        <f t="shared" si="178"/>
        <v>44043</v>
      </c>
      <c r="AK2282" s="23" t="s">
        <v>7800</v>
      </c>
      <c r="AL2282" s="23" t="s">
        <v>11230</v>
      </c>
      <c r="AM2282" s="35">
        <v>42217</v>
      </c>
      <c r="AN2282" s="408">
        <f>IF($AA2282-data!$G$1=0,"　",IF(AK2282=0,"　",VLOOKUP($AK2282,data!$A$1:$H$264,8,FALSE)))</f>
        <v>0</v>
      </c>
      <c r="AO2282" s="35">
        <v>42201</v>
      </c>
      <c r="AP2282" s="134" t="s">
        <v>11182</v>
      </c>
      <c r="AQ2282" s="264" t="str">
        <f t="shared" si="181"/>
        <v/>
      </c>
    </row>
    <row r="2283" spans="1:43" ht="24.75" customHeight="1" x14ac:dyDescent="0.15">
      <c r="A2283" s="297">
        <v>2280</v>
      </c>
      <c r="B2283" s="23" t="s">
        <v>8322</v>
      </c>
      <c r="C2283" s="24" t="s">
        <v>14344</v>
      </c>
      <c r="D2283" s="23" t="s">
        <v>8323</v>
      </c>
      <c r="E2283" s="23" t="s">
        <v>64</v>
      </c>
      <c r="F2283" s="24" t="s">
        <v>11115</v>
      </c>
      <c r="G2283" s="25" t="s">
        <v>11196</v>
      </c>
      <c r="H2283" s="23" t="s">
        <v>11197</v>
      </c>
      <c r="I2283" s="23" t="s">
        <v>11199</v>
      </c>
      <c r="J2283" s="25" t="s">
        <v>11198</v>
      </c>
      <c r="K2283" s="58"/>
      <c r="L2283" s="58"/>
      <c r="M2283" s="23" t="s">
        <v>11200</v>
      </c>
      <c r="N2283" s="23" t="s">
        <v>11201</v>
      </c>
      <c r="O2283" s="25" t="s">
        <v>8319</v>
      </c>
      <c r="P2283" s="23" t="s">
        <v>8320</v>
      </c>
      <c r="Q2283" s="25" t="s">
        <v>8321</v>
      </c>
      <c r="R2283" s="58" t="s">
        <v>11202</v>
      </c>
      <c r="S2283" s="23" t="s">
        <v>11203</v>
      </c>
      <c r="T2283" s="23" t="s">
        <v>11204</v>
      </c>
      <c r="U2283" s="25" t="s">
        <v>11205</v>
      </c>
      <c r="V2283" s="23" t="s">
        <v>11206</v>
      </c>
      <c r="W2283" s="25" t="s">
        <v>11207</v>
      </c>
      <c r="X2283" s="58"/>
      <c r="Y2283" s="23" t="s">
        <v>11208</v>
      </c>
      <c r="Z2283" s="23" t="s">
        <v>11209</v>
      </c>
      <c r="AA2283" s="33">
        <v>3</v>
      </c>
      <c r="AB2283" s="295" t="str">
        <f t="shared" si="179"/>
        <v>年間</v>
      </c>
      <c r="AC2283" s="268"/>
      <c r="AD2283" s="23">
        <v>1</v>
      </c>
      <c r="AE2283" s="134">
        <v>6840</v>
      </c>
      <c r="AF2283" s="26">
        <f t="shared" si="180"/>
        <v>6840</v>
      </c>
      <c r="AG2283" s="27">
        <v>42186</v>
      </c>
      <c r="AH2283" s="168">
        <v>42186</v>
      </c>
      <c r="AI2283" s="29" t="str">
        <f t="shared" si="177"/>
        <v>～</v>
      </c>
      <c r="AJ2283" s="178">
        <f t="shared" si="178"/>
        <v>43281</v>
      </c>
      <c r="AK2283" s="23" t="s">
        <v>7938</v>
      </c>
      <c r="AL2283" s="23" t="s">
        <v>11210</v>
      </c>
      <c r="AM2283" s="35">
        <v>42186</v>
      </c>
      <c r="AN2283" s="408" t="str">
        <f>IF($AA2283-data!$G$1=0,"　",IF(AK2283=0,"　",VLOOKUP($AK2283,data!$A$1:$H$264,8,FALSE)))</f>
        <v>　</v>
      </c>
      <c r="AO2283" s="35">
        <v>42193</v>
      </c>
      <c r="AP2283" s="134" t="s">
        <v>8327</v>
      </c>
      <c r="AQ2283" s="264" t="str">
        <f t="shared" si="181"/>
        <v/>
      </c>
    </row>
    <row r="2284" spans="1:43" ht="24.75" customHeight="1" x14ac:dyDescent="0.15">
      <c r="A2284" s="297">
        <v>2281</v>
      </c>
      <c r="B2284" s="23" t="s">
        <v>8322</v>
      </c>
      <c r="C2284" s="24" t="s">
        <v>14344</v>
      </c>
      <c r="D2284" s="23" t="s">
        <v>7758</v>
      </c>
      <c r="E2284" s="23" t="s">
        <v>64</v>
      </c>
      <c r="F2284" s="24" t="s">
        <v>11115</v>
      </c>
      <c r="G2284" s="25" t="s">
        <v>11196</v>
      </c>
      <c r="H2284" s="23" t="s">
        <v>11197</v>
      </c>
      <c r="I2284" s="23" t="s">
        <v>11199</v>
      </c>
      <c r="J2284" s="25" t="s">
        <v>11198</v>
      </c>
      <c r="K2284" s="58"/>
      <c r="L2284" s="58"/>
      <c r="M2284" s="23" t="s">
        <v>11200</v>
      </c>
      <c r="N2284" s="23" t="s">
        <v>11201</v>
      </c>
      <c r="O2284" s="25" t="s">
        <v>8319</v>
      </c>
      <c r="P2284" s="23" t="s">
        <v>8320</v>
      </c>
      <c r="Q2284" s="25" t="s">
        <v>8321</v>
      </c>
      <c r="R2284" s="58" t="s">
        <v>11202</v>
      </c>
      <c r="S2284" s="23" t="s">
        <v>11203</v>
      </c>
      <c r="T2284" s="23" t="s">
        <v>11204</v>
      </c>
      <c r="U2284" s="25" t="s">
        <v>11205</v>
      </c>
      <c r="V2284" s="23" t="s">
        <v>11206</v>
      </c>
      <c r="W2284" s="25" t="s">
        <v>11207</v>
      </c>
      <c r="X2284" s="58"/>
      <c r="Y2284" s="23" t="s">
        <v>11208</v>
      </c>
      <c r="Z2284" s="23" t="s">
        <v>11209</v>
      </c>
      <c r="AA2284" s="33">
        <v>3</v>
      </c>
      <c r="AB2284" s="295" t="str">
        <f t="shared" si="179"/>
        <v>年間</v>
      </c>
      <c r="AC2284" s="268"/>
      <c r="AD2284" s="23">
        <v>1</v>
      </c>
      <c r="AE2284" s="134">
        <v>6840</v>
      </c>
      <c r="AF2284" s="26">
        <f t="shared" si="180"/>
        <v>6840</v>
      </c>
      <c r="AG2284" s="27">
        <v>42186</v>
      </c>
      <c r="AH2284" s="168">
        <v>42186</v>
      </c>
      <c r="AI2284" s="29" t="str">
        <f t="shared" si="177"/>
        <v>～</v>
      </c>
      <c r="AJ2284" s="178">
        <f t="shared" si="178"/>
        <v>43281</v>
      </c>
      <c r="AK2284" s="23" t="s">
        <v>7938</v>
      </c>
      <c r="AL2284" s="23" t="s">
        <v>11211</v>
      </c>
      <c r="AM2284" s="35">
        <v>42186</v>
      </c>
      <c r="AN2284" s="408" t="str">
        <f>IF($AA2284-data!$G$1=0,"　",IF(AK2284=0,"　",VLOOKUP($AK2284,data!$A$1:$H$264,8,FALSE)))</f>
        <v>　</v>
      </c>
      <c r="AO2284" s="35">
        <v>42193</v>
      </c>
      <c r="AP2284" s="134" t="s">
        <v>8327</v>
      </c>
      <c r="AQ2284" s="264" t="str">
        <f t="shared" si="181"/>
        <v/>
      </c>
    </row>
    <row r="2285" spans="1:43" ht="24.75" customHeight="1" x14ac:dyDescent="0.15">
      <c r="A2285" s="297">
        <v>2282</v>
      </c>
      <c r="B2285" s="23" t="s">
        <v>8324</v>
      </c>
      <c r="C2285" s="24" t="s">
        <v>14344</v>
      </c>
      <c r="D2285" s="23" t="s">
        <v>8323</v>
      </c>
      <c r="E2285" s="23" t="s">
        <v>64</v>
      </c>
      <c r="F2285" s="24" t="s">
        <v>11115</v>
      </c>
      <c r="G2285" s="25" t="s">
        <v>11196</v>
      </c>
      <c r="H2285" s="23" t="s">
        <v>11197</v>
      </c>
      <c r="I2285" s="23" t="s">
        <v>11199</v>
      </c>
      <c r="J2285" s="25" t="s">
        <v>11198</v>
      </c>
      <c r="K2285" s="58"/>
      <c r="L2285" s="58"/>
      <c r="M2285" s="23" t="s">
        <v>11200</v>
      </c>
      <c r="N2285" s="23" t="s">
        <v>11201</v>
      </c>
      <c r="O2285" s="25" t="s">
        <v>8319</v>
      </c>
      <c r="P2285" s="23" t="s">
        <v>8320</v>
      </c>
      <c r="Q2285" s="25" t="s">
        <v>8321</v>
      </c>
      <c r="R2285" s="58" t="s">
        <v>11202</v>
      </c>
      <c r="S2285" s="23" t="s">
        <v>11203</v>
      </c>
      <c r="T2285" s="23" t="s">
        <v>11204</v>
      </c>
      <c r="U2285" s="25" t="s">
        <v>11205</v>
      </c>
      <c r="V2285" s="23" t="s">
        <v>11206</v>
      </c>
      <c r="W2285" s="25" t="s">
        <v>11207</v>
      </c>
      <c r="X2285" s="58"/>
      <c r="Y2285" s="23" t="s">
        <v>11208</v>
      </c>
      <c r="Z2285" s="23" t="s">
        <v>11209</v>
      </c>
      <c r="AA2285" s="33">
        <v>3</v>
      </c>
      <c r="AB2285" s="295" t="str">
        <f t="shared" si="179"/>
        <v>年間</v>
      </c>
      <c r="AC2285" s="268"/>
      <c r="AD2285" s="23">
        <v>1</v>
      </c>
      <c r="AE2285" s="134">
        <v>11520</v>
      </c>
      <c r="AF2285" s="26">
        <f t="shared" si="180"/>
        <v>11520</v>
      </c>
      <c r="AG2285" s="27">
        <v>42186</v>
      </c>
      <c r="AH2285" s="168">
        <v>42186</v>
      </c>
      <c r="AI2285" s="29" t="str">
        <f t="shared" si="177"/>
        <v>～</v>
      </c>
      <c r="AJ2285" s="178">
        <f t="shared" si="178"/>
        <v>43281</v>
      </c>
      <c r="AK2285" s="23" t="s">
        <v>7859</v>
      </c>
      <c r="AL2285" s="23" t="s">
        <v>11212</v>
      </c>
      <c r="AM2285" s="35">
        <v>42186</v>
      </c>
      <c r="AN2285" s="408" t="str">
        <f>IF($AA2285-data!$G$1=0,"　",IF(AK2285=0,"　",VLOOKUP($AK2285,data!$A$1:$H$264,8,FALSE)))</f>
        <v>　</v>
      </c>
      <c r="AO2285" s="35">
        <v>42193</v>
      </c>
      <c r="AP2285" s="134" t="s">
        <v>8327</v>
      </c>
      <c r="AQ2285" s="264" t="str">
        <f t="shared" si="181"/>
        <v/>
      </c>
    </row>
    <row r="2286" spans="1:43" ht="24.75" customHeight="1" x14ac:dyDescent="0.15">
      <c r="A2286" s="297">
        <v>2283</v>
      </c>
      <c r="B2286" s="23" t="s">
        <v>8325</v>
      </c>
      <c r="C2286" s="24" t="s">
        <v>14344</v>
      </c>
      <c r="D2286" s="23" t="s">
        <v>8323</v>
      </c>
      <c r="E2286" s="23" t="s">
        <v>64</v>
      </c>
      <c r="F2286" s="24" t="s">
        <v>11115</v>
      </c>
      <c r="G2286" s="25" t="s">
        <v>11196</v>
      </c>
      <c r="H2286" s="23" t="s">
        <v>11197</v>
      </c>
      <c r="I2286" s="23" t="s">
        <v>11199</v>
      </c>
      <c r="J2286" s="25" t="s">
        <v>11198</v>
      </c>
      <c r="K2286" s="58"/>
      <c r="L2286" s="58"/>
      <c r="M2286" s="23" t="s">
        <v>11200</v>
      </c>
      <c r="N2286" s="23" t="s">
        <v>11201</v>
      </c>
      <c r="O2286" s="25" t="s">
        <v>8319</v>
      </c>
      <c r="P2286" s="23" t="s">
        <v>8320</v>
      </c>
      <c r="Q2286" s="25" t="s">
        <v>8321</v>
      </c>
      <c r="R2286" s="58" t="s">
        <v>11202</v>
      </c>
      <c r="S2286" s="23" t="s">
        <v>11203</v>
      </c>
      <c r="T2286" s="23" t="s">
        <v>11204</v>
      </c>
      <c r="U2286" s="25" t="s">
        <v>11205</v>
      </c>
      <c r="V2286" s="23" t="s">
        <v>11206</v>
      </c>
      <c r="W2286" s="25" t="s">
        <v>11207</v>
      </c>
      <c r="X2286" s="58"/>
      <c r="Y2286" s="23" t="s">
        <v>11208</v>
      </c>
      <c r="Z2286" s="23" t="s">
        <v>11209</v>
      </c>
      <c r="AA2286" s="33">
        <v>3</v>
      </c>
      <c r="AB2286" s="295" t="str">
        <f t="shared" si="179"/>
        <v>年間</v>
      </c>
      <c r="AC2286" s="268"/>
      <c r="AD2286" s="23">
        <v>1</v>
      </c>
      <c r="AE2286" s="134">
        <v>7560</v>
      </c>
      <c r="AF2286" s="26">
        <f t="shared" si="180"/>
        <v>7560</v>
      </c>
      <c r="AG2286" s="27">
        <v>42186</v>
      </c>
      <c r="AH2286" s="168">
        <v>42186</v>
      </c>
      <c r="AI2286" s="29" t="str">
        <f t="shared" si="177"/>
        <v>～</v>
      </c>
      <c r="AJ2286" s="178">
        <f t="shared" si="178"/>
        <v>43281</v>
      </c>
      <c r="AK2286" s="23" t="s">
        <v>8328</v>
      </c>
      <c r="AL2286" s="23" t="s">
        <v>11213</v>
      </c>
      <c r="AM2286" s="35">
        <v>42186</v>
      </c>
      <c r="AN2286" s="408" t="str">
        <f>IF($AA2286-data!$G$1=0,"　",IF(AK2286=0,"　",VLOOKUP($AK2286,data!$A$1:$H$264,8,FALSE)))</f>
        <v>　</v>
      </c>
      <c r="AO2286" s="35">
        <v>42193</v>
      </c>
      <c r="AP2286" s="134" t="s">
        <v>8327</v>
      </c>
      <c r="AQ2286" s="264" t="str">
        <f t="shared" si="181"/>
        <v/>
      </c>
    </row>
    <row r="2287" spans="1:43" ht="24.75" customHeight="1" x14ac:dyDescent="0.15">
      <c r="A2287" s="297">
        <v>2284</v>
      </c>
      <c r="B2287" s="23" t="s">
        <v>8325</v>
      </c>
      <c r="C2287" s="24" t="s">
        <v>14344</v>
      </c>
      <c r="D2287" s="23" t="s">
        <v>7758</v>
      </c>
      <c r="E2287" s="23" t="s">
        <v>64</v>
      </c>
      <c r="F2287" s="24" t="s">
        <v>11115</v>
      </c>
      <c r="G2287" s="25" t="s">
        <v>11196</v>
      </c>
      <c r="H2287" s="23" t="s">
        <v>11197</v>
      </c>
      <c r="I2287" s="23" t="s">
        <v>11199</v>
      </c>
      <c r="J2287" s="25" t="s">
        <v>11198</v>
      </c>
      <c r="K2287" s="58"/>
      <c r="L2287" s="58"/>
      <c r="M2287" s="23" t="s">
        <v>11200</v>
      </c>
      <c r="N2287" s="23" t="s">
        <v>11201</v>
      </c>
      <c r="O2287" s="25" t="s">
        <v>8319</v>
      </c>
      <c r="P2287" s="23" t="s">
        <v>8320</v>
      </c>
      <c r="Q2287" s="25" t="s">
        <v>8321</v>
      </c>
      <c r="R2287" s="58" t="s">
        <v>11202</v>
      </c>
      <c r="S2287" s="23" t="s">
        <v>11203</v>
      </c>
      <c r="T2287" s="23" t="s">
        <v>11204</v>
      </c>
      <c r="U2287" s="25" t="s">
        <v>11205</v>
      </c>
      <c r="V2287" s="23" t="s">
        <v>11206</v>
      </c>
      <c r="W2287" s="25" t="s">
        <v>11207</v>
      </c>
      <c r="X2287" s="58"/>
      <c r="Y2287" s="23" t="s">
        <v>11208</v>
      </c>
      <c r="Z2287" s="23" t="s">
        <v>11209</v>
      </c>
      <c r="AA2287" s="33">
        <v>3</v>
      </c>
      <c r="AB2287" s="295" t="str">
        <f t="shared" si="179"/>
        <v>年間</v>
      </c>
      <c r="AC2287" s="268"/>
      <c r="AD2287" s="23">
        <v>1</v>
      </c>
      <c r="AE2287" s="134">
        <v>7560</v>
      </c>
      <c r="AF2287" s="26">
        <f t="shared" si="180"/>
        <v>7560</v>
      </c>
      <c r="AG2287" s="27">
        <v>42186</v>
      </c>
      <c r="AH2287" s="168">
        <v>42186</v>
      </c>
      <c r="AI2287" s="29" t="str">
        <f t="shared" si="177"/>
        <v>～</v>
      </c>
      <c r="AJ2287" s="178">
        <f t="shared" si="178"/>
        <v>43281</v>
      </c>
      <c r="AK2287" s="23" t="s">
        <v>8328</v>
      </c>
      <c r="AL2287" s="23" t="s">
        <v>11214</v>
      </c>
      <c r="AM2287" s="35">
        <v>42186</v>
      </c>
      <c r="AN2287" s="408" t="str">
        <f>IF($AA2287-data!$G$1=0,"　",IF(AK2287=0,"　",VLOOKUP($AK2287,data!$A$1:$H$264,8,FALSE)))</f>
        <v>　</v>
      </c>
      <c r="AO2287" s="35">
        <v>42193</v>
      </c>
      <c r="AP2287" s="134" t="s">
        <v>8327</v>
      </c>
      <c r="AQ2287" s="264" t="str">
        <f t="shared" si="181"/>
        <v/>
      </c>
    </row>
    <row r="2288" spans="1:43" ht="24.75" customHeight="1" x14ac:dyDescent="0.15">
      <c r="A2288" s="297">
        <v>2285</v>
      </c>
      <c r="B2288" s="23" t="s">
        <v>8326</v>
      </c>
      <c r="C2288" s="24" t="s">
        <v>14344</v>
      </c>
      <c r="D2288" s="23" t="s">
        <v>8323</v>
      </c>
      <c r="E2288" s="23" t="s">
        <v>64</v>
      </c>
      <c r="F2288" s="24" t="s">
        <v>11115</v>
      </c>
      <c r="G2288" s="25" t="s">
        <v>11196</v>
      </c>
      <c r="H2288" s="23" t="s">
        <v>11197</v>
      </c>
      <c r="I2288" s="23" t="s">
        <v>11199</v>
      </c>
      <c r="J2288" s="25" t="s">
        <v>11198</v>
      </c>
      <c r="K2288" s="58"/>
      <c r="L2288" s="58"/>
      <c r="M2288" s="23" t="s">
        <v>11200</v>
      </c>
      <c r="N2288" s="23" t="s">
        <v>11201</v>
      </c>
      <c r="O2288" s="25" t="s">
        <v>8319</v>
      </c>
      <c r="P2288" s="23" t="s">
        <v>8320</v>
      </c>
      <c r="Q2288" s="25" t="s">
        <v>8321</v>
      </c>
      <c r="R2288" s="58" t="s">
        <v>11202</v>
      </c>
      <c r="S2288" s="23" t="s">
        <v>11203</v>
      </c>
      <c r="T2288" s="23" t="s">
        <v>11204</v>
      </c>
      <c r="U2288" s="25" t="s">
        <v>11205</v>
      </c>
      <c r="V2288" s="23" t="s">
        <v>11206</v>
      </c>
      <c r="W2288" s="25" t="s">
        <v>11207</v>
      </c>
      <c r="X2288" s="58"/>
      <c r="Y2288" s="23" t="s">
        <v>11208</v>
      </c>
      <c r="Z2288" s="23" t="s">
        <v>11209</v>
      </c>
      <c r="AA2288" s="33">
        <v>3</v>
      </c>
      <c r="AB2288" s="295" t="str">
        <f t="shared" si="179"/>
        <v>年間</v>
      </c>
      <c r="AC2288" s="268"/>
      <c r="AD2288" s="23">
        <v>1</v>
      </c>
      <c r="AE2288" s="134">
        <v>11160</v>
      </c>
      <c r="AF2288" s="26">
        <f t="shared" si="180"/>
        <v>11160</v>
      </c>
      <c r="AG2288" s="27">
        <v>42186</v>
      </c>
      <c r="AH2288" s="168">
        <v>42186</v>
      </c>
      <c r="AI2288" s="29" t="str">
        <f t="shared" si="177"/>
        <v>～</v>
      </c>
      <c r="AJ2288" s="178">
        <f t="shared" si="178"/>
        <v>43281</v>
      </c>
      <c r="AK2288" s="23" t="s">
        <v>8329</v>
      </c>
      <c r="AL2288" s="23" t="s">
        <v>11215</v>
      </c>
      <c r="AM2288" s="35">
        <v>42186</v>
      </c>
      <c r="AN2288" s="408" t="str">
        <f>IF($AA2288-data!$G$1=0,"　",IF(AK2288=0,"　",VLOOKUP($AK2288,data!$A$1:$H$264,8,FALSE)))</f>
        <v>　</v>
      </c>
      <c r="AO2288" s="35">
        <v>42193</v>
      </c>
      <c r="AP2288" s="134" t="s">
        <v>8327</v>
      </c>
      <c r="AQ2288" s="264" t="str">
        <f t="shared" si="181"/>
        <v/>
      </c>
    </row>
    <row r="2289" spans="1:44" ht="24.75" customHeight="1" x14ac:dyDescent="0.15">
      <c r="A2289" s="297">
        <v>2286</v>
      </c>
      <c r="B2289" s="23" t="s">
        <v>8330</v>
      </c>
      <c r="C2289" s="24" t="s">
        <v>14341</v>
      </c>
      <c r="D2289" s="23" t="s">
        <v>8332</v>
      </c>
      <c r="E2289" s="23" t="s">
        <v>64</v>
      </c>
      <c r="F2289" s="24" t="s">
        <v>11115</v>
      </c>
      <c r="G2289" s="25" t="s">
        <v>11673</v>
      </c>
      <c r="H2289" s="23" t="s">
        <v>11674</v>
      </c>
      <c r="I2289" s="23" t="s">
        <v>11199</v>
      </c>
      <c r="J2289" s="25" t="s">
        <v>11675</v>
      </c>
      <c r="K2289" s="58" t="s">
        <v>11699</v>
      </c>
      <c r="L2289" s="58"/>
      <c r="M2289" s="23" t="s">
        <v>11677</v>
      </c>
      <c r="N2289" s="23"/>
      <c r="O2289" s="25" t="s">
        <v>2762</v>
      </c>
      <c r="P2289" s="23" t="s">
        <v>7990</v>
      </c>
      <c r="Q2289" s="25" t="s">
        <v>4769</v>
      </c>
      <c r="R2289" s="58" t="s">
        <v>8333</v>
      </c>
      <c r="S2289" s="23"/>
      <c r="T2289" s="23"/>
      <c r="U2289" s="25" t="s">
        <v>11673</v>
      </c>
      <c r="V2289" s="23" t="s">
        <v>10512</v>
      </c>
      <c r="W2289" s="25" t="s">
        <v>11678</v>
      </c>
      <c r="X2289" s="58" t="s">
        <v>11679</v>
      </c>
      <c r="Y2289" s="23" t="s">
        <v>11680</v>
      </c>
      <c r="Z2289" s="23"/>
      <c r="AA2289" s="33">
        <v>5</v>
      </c>
      <c r="AB2289" s="295" t="str">
        <f t="shared" si="179"/>
        <v>年間</v>
      </c>
      <c r="AC2289" s="268"/>
      <c r="AD2289" s="23">
        <v>1</v>
      </c>
      <c r="AE2289" s="134">
        <v>269400</v>
      </c>
      <c r="AF2289" s="26">
        <f t="shared" si="180"/>
        <v>269400</v>
      </c>
      <c r="AG2289" s="27">
        <v>42248</v>
      </c>
      <c r="AH2289" s="168">
        <v>42138</v>
      </c>
      <c r="AI2289" s="29" t="str">
        <f t="shared" si="177"/>
        <v>～</v>
      </c>
      <c r="AJ2289" s="178">
        <f t="shared" si="178"/>
        <v>43964</v>
      </c>
      <c r="AK2289" s="23" t="s">
        <v>11693</v>
      </c>
      <c r="AL2289" s="23" t="s">
        <v>11682</v>
      </c>
      <c r="AM2289" s="35">
        <v>42138</v>
      </c>
      <c r="AN2289" s="408" t="str">
        <f>IF($AA2289-data!$G$1=0,"　",IF(AK2289=0,"　",VLOOKUP($AK2289,data!$A$1:$H$264,8,FALSE)))</f>
        <v>消耗部品交換対象</v>
      </c>
      <c r="AO2289" s="35">
        <v>42272</v>
      </c>
      <c r="AP2289" s="134" t="s">
        <v>11695</v>
      </c>
      <c r="AQ2289" s="264">
        <f t="shared" si="181"/>
        <v>43204</v>
      </c>
    </row>
    <row r="2290" spans="1:44" ht="24.75" customHeight="1" x14ac:dyDescent="0.15">
      <c r="A2290" s="297">
        <v>2287</v>
      </c>
      <c r="B2290" s="23" t="s">
        <v>8331</v>
      </c>
      <c r="C2290" s="24" t="s">
        <v>14341</v>
      </c>
      <c r="D2290" s="23" t="s">
        <v>8332</v>
      </c>
      <c r="E2290" s="23" t="s">
        <v>64</v>
      </c>
      <c r="F2290" s="24" t="s">
        <v>11115</v>
      </c>
      <c r="G2290" s="25" t="s">
        <v>11673</v>
      </c>
      <c r="H2290" s="23" t="s">
        <v>11674</v>
      </c>
      <c r="I2290" s="23" t="s">
        <v>11199</v>
      </c>
      <c r="J2290" s="25" t="s">
        <v>11675</v>
      </c>
      <c r="K2290" s="58" t="s">
        <v>11676</v>
      </c>
      <c r="L2290" s="58"/>
      <c r="M2290" s="23" t="s">
        <v>11700</v>
      </c>
      <c r="N2290" s="23"/>
      <c r="O2290" s="25" t="s">
        <v>2762</v>
      </c>
      <c r="P2290" s="23" t="s">
        <v>7990</v>
      </c>
      <c r="Q2290" s="25" t="s">
        <v>4769</v>
      </c>
      <c r="R2290" s="58" t="s">
        <v>8333</v>
      </c>
      <c r="S2290" s="23"/>
      <c r="T2290" s="23"/>
      <c r="U2290" s="25" t="s">
        <v>11673</v>
      </c>
      <c r="V2290" s="23" t="s">
        <v>10512</v>
      </c>
      <c r="W2290" s="25" t="s">
        <v>11678</v>
      </c>
      <c r="X2290" s="58" t="s">
        <v>11679</v>
      </c>
      <c r="Y2290" s="23" t="s">
        <v>11680</v>
      </c>
      <c r="Z2290" s="23"/>
      <c r="AA2290" s="33">
        <v>5</v>
      </c>
      <c r="AB2290" s="295" t="str">
        <f t="shared" si="179"/>
        <v>年間</v>
      </c>
      <c r="AC2290" s="268"/>
      <c r="AD2290" s="23">
        <v>1</v>
      </c>
      <c r="AE2290" s="134">
        <v>12000</v>
      </c>
      <c r="AF2290" s="26">
        <f t="shared" si="180"/>
        <v>12000</v>
      </c>
      <c r="AG2290" s="27">
        <v>42249</v>
      </c>
      <c r="AH2290" s="168">
        <v>42142</v>
      </c>
      <c r="AI2290" s="29" t="str">
        <f t="shared" si="177"/>
        <v>～</v>
      </c>
      <c r="AJ2290" s="178">
        <f t="shared" si="178"/>
        <v>43968</v>
      </c>
      <c r="AK2290" s="23" t="s">
        <v>11694</v>
      </c>
      <c r="AL2290" s="23" t="s">
        <v>11683</v>
      </c>
      <c r="AM2290" s="35">
        <v>42142</v>
      </c>
      <c r="AN2290" s="408">
        <f>IF($AA2290-data!$G$1=0,"　",IF(AK2290=0,"　",VLOOKUP($AK2290,data!$A$1:$H$264,8,FALSE)))</f>
        <v>0</v>
      </c>
      <c r="AO2290" s="35">
        <v>42272</v>
      </c>
      <c r="AP2290" s="134" t="s">
        <v>11681</v>
      </c>
      <c r="AQ2290" s="264" t="str">
        <f t="shared" si="181"/>
        <v/>
      </c>
    </row>
    <row r="2291" spans="1:44" ht="24.75" customHeight="1" x14ac:dyDescent="0.15">
      <c r="A2291" s="297">
        <v>2288</v>
      </c>
      <c r="B2291" s="23" t="s">
        <v>8331</v>
      </c>
      <c r="C2291" s="24" t="s">
        <v>14341</v>
      </c>
      <c r="D2291" s="23" t="s">
        <v>8332</v>
      </c>
      <c r="E2291" s="23" t="s">
        <v>64</v>
      </c>
      <c r="F2291" s="24" t="s">
        <v>11115</v>
      </c>
      <c r="G2291" s="25" t="s">
        <v>11673</v>
      </c>
      <c r="H2291" s="23" t="s">
        <v>11674</v>
      </c>
      <c r="I2291" s="23" t="s">
        <v>11199</v>
      </c>
      <c r="J2291" s="25" t="s">
        <v>11675</v>
      </c>
      <c r="K2291" s="58" t="s">
        <v>11676</v>
      </c>
      <c r="L2291" s="58"/>
      <c r="M2291" s="23" t="s">
        <v>11677</v>
      </c>
      <c r="N2291" s="23"/>
      <c r="O2291" s="25" t="s">
        <v>2762</v>
      </c>
      <c r="P2291" s="23" t="s">
        <v>7990</v>
      </c>
      <c r="Q2291" s="25" t="s">
        <v>4769</v>
      </c>
      <c r="R2291" s="58" t="s">
        <v>8333</v>
      </c>
      <c r="S2291" s="23"/>
      <c r="T2291" s="23"/>
      <c r="U2291" s="25" t="s">
        <v>11673</v>
      </c>
      <c r="V2291" s="23" t="s">
        <v>10512</v>
      </c>
      <c r="W2291" s="25" t="s">
        <v>11678</v>
      </c>
      <c r="X2291" s="58" t="s">
        <v>11679</v>
      </c>
      <c r="Y2291" s="23" t="s">
        <v>11680</v>
      </c>
      <c r="Z2291" s="23"/>
      <c r="AA2291" s="33">
        <v>5</v>
      </c>
      <c r="AB2291" s="295" t="str">
        <f t="shared" si="179"/>
        <v>年間</v>
      </c>
      <c r="AC2291" s="268"/>
      <c r="AD2291" s="23">
        <v>1</v>
      </c>
      <c r="AE2291" s="134">
        <v>12000</v>
      </c>
      <c r="AF2291" s="26">
        <f t="shared" si="180"/>
        <v>12000</v>
      </c>
      <c r="AG2291" s="27">
        <v>42250</v>
      </c>
      <c r="AH2291" s="168">
        <v>42142</v>
      </c>
      <c r="AI2291" s="29" t="str">
        <f t="shared" si="177"/>
        <v>～</v>
      </c>
      <c r="AJ2291" s="178">
        <f t="shared" si="178"/>
        <v>43968</v>
      </c>
      <c r="AK2291" s="23" t="s">
        <v>7578</v>
      </c>
      <c r="AL2291" s="23" t="s">
        <v>11684</v>
      </c>
      <c r="AM2291" s="35">
        <v>42142</v>
      </c>
      <c r="AN2291" s="408">
        <f>IF($AA2291-data!$G$1=0,"　",IF(AK2291=0,"　",VLOOKUP($AK2291,data!$A$1:$H$264,8,FALSE)))</f>
        <v>0</v>
      </c>
      <c r="AO2291" s="35">
        <v>42272</v>
      </c>
      <c r="AP2291" s="134" t="s">
        <v>11681</v>
      </c>
      <c r="AQ2291" s="264" t="str">
        <f t="shared" si="181"/>
        <v/>
      </c>
    </row>
    <row r="2292" spans="1:44" ht="24.75" customHeight="1" x14ac:dyDescent="0.15">
      <c r="A2292" s="297">
        <v>2289</v>
      </c>
      <c r="B2292" s="23" t="s">
        <v>8331</v>
      </c>
      <c r="C2292" s="24" t="s">
        <v>14341</v>
      </c>
      <c r="D2292" s="23" t="s">
        <v>8332</v>
      </c>
      <c r="E2292" s="23" t="s">
        <v>64</v>
      </c>
      <c r="F2292" s="24" t="s">
        <v>11115</v>
      </c>
      <c r="G2292" s="25" t="s">
        <v>11673</v>
      </c>
      <c r="H2292" s="23" t="s">
        <v>11674</v>
      </c>
      <c r="I2292" s="23" t="s">
        <v>11199</v>
      </c>
      <c r="J2292" s="25" t="s">
        <v>11675</v>
      </c>
      <c r="K2292" s="58" t="s">
        <v>11676</v>
      </c>
      <c r="L2292" s="58"/>
      <c r="M2292" s="23" t="s">
        <v>11677</v>
      </c>
      <c r="N2292" s="23"/>
      <c r="O2292" s="25" t="s">
        <v>2762</v>
      </c>
      <c r="P2292" s="23" t="s">
        <v>7990</v>
      </c>
      <c r="Q2292" s="25" t="s">
        <v>4769</v>
      </c>
      <c r="R2292" s="58" t="s">
        <v>8333</v>
      </c>
      <c r="S2292" s="23"/>
      <c r="T2292" s="23"/>
      <c r="U2292" s="25" t="s">
        <v>11673</v>
      </c>
      <c r="V2292" s="23" t="s">
        <v>10512</v>
      </c>
      <c r="W2292" s="25" t="s">
        <v>11678</v>
      </c>
      <c r="X2292" s="58" t="s">
        <v>11679</v>
      </c>
      <c r="Y2292" s="23" t="s">
        <v>11680</v>
      </c>
      <c r="Z2292" s="23"/>
      <c r="AA2292" s="33">
        <v>5</v>
      </c>
      <c r="AB2292" s="295" t="str">
        <f t="shared" si="179"/>
        <v>年間</v>
      </c>
      <c r="AC2292" s="268"/>
      <c r="AD2292" s="23">
        <v>1</v>
      </c>
      <c r="AE2292" s="134">
        <v>12000</v>
      </c>
      <c r="AF2292" s="26">
        <f t="shared" si="180"/>
        <v>12000</v>
      </c>
      <c r="AG2292" s="27">
        <v>42251</v>
      </c>
      <c r="AH2292" s="168">
        <v>42142</v>
      </c>
      <c r="AI2292" s="29" t="str">
        <f t="shared" si="177"/>
        <v>～</v>
      </c>
      <c r="AJ2292" s="178">
        <f t="shared" si="178"/>
        <v>43968</v>
      </c>
      <c r="AK2292" s="23" t="s">
        <v>7578</v>
      </c>
      <c r="AL2292" s="23" t="s">
        <v>11685</v>
      </c>
      <c r="AM2292" s="35">
        <v>42142</v>
      </c>
      <c r="AN2292" s="408">
        <f>IF($AA2292-data!$G$1=0,"　",IF(AK2292=0,"　",VLOOKUP($AK2292,data!$A$1:$H$264,8,FALSE)))</f>
        <v>0</v>
      </c>
      <c r="AO2292" s="35">
        <v>42272</v>
      </c>
      <c r="AP2292" s="134" t="s">
        <v>11681</v>
      </c>
      <c r="AQ2292" s="264" t="str">
        <f t="shared" si="181"/>
        <v/>
      </c>
    </row>
    <row r="2293" spans="1:44" ht="24.75" customHeight="1" x14ac:dyDescent="0.15">
      <c r="A2293" s="297">
        <v>2290</v>
      </c>
      <c r="B2293" s="23" t="s">
        <v>8331</v>
      </c>
      <c r="C2293" s="24" t="s">
        <v>14341</v>
      </c>
      <c r="D2293" s="23" t="s">
        <v>8332</v>
      </c>
      <c r="E2293" s="23" t="s">
        <v>64</v>
      </c>
      <c r="F2293" s="24" t="s">
        <v>11115</v>
      </c>
      <c r="G2293" s="25" t="s">
        <v>11673</v>
      </c>
      <c r="H2293" s="23" t="s">
        <v>11674</v>
      </c>
      <c r="I2293" s="23" t="s">
        <v>11199</v>
      </c>
      <c r="J2293" s="25" t="s">
        <v>11675</v>
      </c>
      <c r="K2293" s="58" t="s">
        <v>11676</v>
      </c>
      <c r="L2293" s="58"/>
      <c r="M2293" s="23" t="s">
        <v>11677</v>
      </c>
      <c r="N2293" s="23"/>
      <c r="O2293" s="25" t="s">
        <v>2762</v>
      </c>
      <c r="P2293" s="23" t="s">
        <v>7990</v>
      </c>
      <c r="Q2293" s="25" t="s">
        <v>4769</v>
      </c>
      <c r="R2293" s="58" t="s">
        <v>8333</v>
      </c>
      <c r="S2293" s="23"/>
      <c r="T2293" s="23"/>
      <c r="U2293" s="25" t="s">
        <v>11673</v>
      </c>
      <c r="V2293" s="23" t="s">
        <v>10512</v>
      </c>
      <c r="W2293" s="25" t="s">
        <v>11678</v>
      </c>
      <c r="X2293" s="58" t="s">
        <v>11679</v>
      </c>
      <c r="Y2293" s="23" t="s">
        <v>11680</v>
      </c>
      <c r="Z2293" s="23"/>
      <c r="AA2293" s="33">
        <v>5</v>
      </c>
      <c r="AB2293" s="295" t="str">
        <f t="shared" si="179"/>
        <v>年間</v>
      </c>
      <c r="AC2293" s="268"/>
      <c r="AD2293" s="23">
        <v>1</v>
      </c>
      <c r="AE2293" s="134">
        <v>12000</v>
      </c>
      <c r="AF2293" s="26">
        <f t="shared" si="180"/>
        <v>12000</v>
      </c>
      <c r="AG2293" s="27">
        <v>42252</v>
      </c>
      <c r="AH2293" s="168">
        <v>42142</v>
      </c>
      <c r="AI2293" s="29" t="str">
        <f t="shared" si="177"/>
        <v>～</v>
      </c>
      <c r="AJ2293" s="178">
        <f t="shared" si="178"/>
        <v>43968</v>
      </c>
      <c r="AK2293" s="23" t="s">
        <v>7578</v>
      </c>
      <c r="AL2293" s="23" t="s">
        <v>11686</v>
      </c>
      <c r="AM2293" s="35">
        <v>42142</v>
      </c>
      <c r="AN2293" s="408">
        <f>IF($AA2293-data!$G$1=0,"　",IF(AK2293=0,"　",VLOOKUP($AK2293,data!$A$1:$H$264,8,FALSE)))</f>
        <v>0</v>
      </c>
      <c r="AO2293" s="35">
        <v>42272</v>
      </c>
      <c r="AP2293" s="134" t="s">
        <v>11681</v>
      </c>
      <c r="AQ2293" s="264" t="str">
        <f t="shared" si="181"/>
        <v/>
      </c>
    </row>
    <row r="2294" spans="1:44" ht="24.75" customHeight="1" x14ac:dyDescent="0.15">
      <c r="A2294" s="297">
        <v>2291</v>
      </c>
      <c r="B2294" s="23" t="s">
        <v>8331</v>
      </c>
      <c r="C2294" s="24" t="s">
        <v>14341</v>
      </c>
      <c r="D2294" s="23" t="s">
        <v>8332</v>
      </c>
      <c r="E2294" s="23" t="s">
        <v>64</v>
      </c>
      <c r="F2294" s="24" t="s">
        <v>11115</v>
      </c>
      <c r="G2294" s="25" t="s">
        <v>11673</v>
      </c>
      <c r="H2294" s="23" t="s">
        <v>11674</v>
      </c>
      <c r="I2294" s="23" t="s">
        <v>11199</v>
      </c>
      <c r="J2294" s="25" t="s">
        <v>11675</v>
      </c>
      <c r="K2294" s="58" t="s">
        <v>11676</v>
      </c>
      <c r="L2294" s="58"/>
      <c r="M2294" s="23" t="s">
        <v>11677</v>
      </c>
      <c r="N2294" s="23"/>
      <c r="O2294" s="25" t="s">
        <v>2762</v>
      </c>
      <c r="P2294" s="23" t="s">
        <v>7990</v>
      </c>
      <c r="Q2294" s="25" t="s">
        <v>4769</v>
      </c>
      <c r="R2294" s="58" t="s">
        <v>8333</v>
      </c>
      <c r="S2294" s="23"/>
      <c r="T2294" s="23"/>
      <c r="U2294" s="25" t="s">
        <v>11673</v>
      </c>
      <c r="V2294" s="23" t="s">
        <v>10512</v>
      </c>
      <c r="W2294" s="25" t="s">
        <v>11678</v>
      </c>
      <c r="X2294" s="58" t="s">
        <v>11679</v>
      </c>
      <c r="Y2294" s="23" t="s">
        <v>11680</v>
      </c>
      <c r="Z2294" s="23"/>
      <c r="AA2294" s="33">
        <v>5</v>
      </c>
      <c r="AB2294" s="295" t="str">
        <f t="shared" si="179"/>
        <v>年間</v>
      </c>
      <c r="AC2294" s="268"/>
      <c r="AD2294" s="23">
        <v>1</v>
      </c>
      <c r="AE2294" s="134">
        <v>12000</v>
      </c>
      <c r="AF2294" s="26">
        <f t="shared" si="180"/>
        <v>12000</v>
      </c>
      <c r="AG2294" s="27">
        <v>42253</v>
      </c>
      <c r="AH2294" s="168">
        <v>42142</v>
      </c>
      <c r="AI2294" s="29" t="str">
        <f t="shared" si="177"/>
        <v>～</v>
      </c>
      <c r="AJ2294" s="178">
        <f t="shared" si="178"/>
        <v>43968</v>
      </c>
      <c r="AK2294" s="23" t="s">
        <v>7578</v>
      </c>
      <c r="AL2294" s="23" t="s">
        <v>11687</v>
      </c>
      <c r="AM2294" s="35">
        <v>42142</v>
      </c>
      <c r="AN2294" s="408">
        <f>IF($AA2294-data!$G$1=0,"　",IF(AK2294=0,"　",VLOOKUP($AK2294,data!$A$1:$H$264,8,FALSE)))</f>
        <v>0</v>
      </c>
      <c r="AO2294" s="35">
        <v>42272</v>
      </c>
      <c r="AP2294" s="134" t="s">
        <v>11681</v>
      </c>
      <c r="AQ2294" s="264" t="str">
        <f t="shared" si="181"/>
        <v/>
      </c>
    </row>
    <row r="2295" spans="1:44" ht="24.75" customHeight="1" x14ac:dyDescent="0.15">
      <c r="A2295" s="297">
        <v>2292</v>
      </c>
      <c r="B2295" s="23" t="s">
        <v>8331</v>
      </c>
      <c r="C2295" s="24" t="s">
        <v>14341</v>
      </c>
      <c r="D2295" s="23" t="s">
        <v>8332</v>
      </c>
      <c r="E2295" s="23" t="s">
        <v>64</v>
      </c>
      <c r="F2295" s="24" t="s">
        <v>11115</v>
      </c>
      <c r="G2295" s="25" t="s">
        <v>11673</v>
      </c>
      <c r="H2295" s="23" t="s">
        <v>11674</v>
      </c>
      <c r="I2295" s="23" t="s">
        <v>11199</v>
      </c>
      <c r="J2295" s="25" t="s">
        <v>11675</v>
      </c>
      <c r="K2295" s="58" t="s">
        <v>11676</v>
      </c>
      <c r="L2295" s="58"/>
      <c r="M2295" s="23" t="s">
        <v>11677</v>
      </c>
      <c r="N2295" s="23"/>
      <c r="O2295" s="25" t="s">
        <v>2762</v>
      </c>
      <c r="P2295" s="23" t="s">
        <v>7990</v>
      </c>
      <c r="Q2295" s="25" t="s">
        <v>4769</v>
      </c>
      <c r="R2295" s="58" t="s">
        <v>8333</v>
      </c>
      <c r="S2295" s="23"/>
      <c r="T2295" s="23"/>
      <c r="U2295" s="25" t="s">
        <v>11673</v>
      </c>
      <c r="V2295" s="23" t="s">
        <v>10512</v>
      </c>
      <c r="W2295" s="25" t="s">
        <v>11678</v>
      </c>
      <c r="X2295" s="58" t="s">
        <v>11679</v>
      </c>
      <c r="Y2295" s="23" t="s">
        <v>11680</v>
      </c>
      <c r="Z2295" s="23"/>
      <c r="AA2295" s="33">
        <v>5</v>
      </c>
      <c r="AB2295" s="295" t="str">
        <f t="shared" si="179"/>
        <v>年間</v>
      </c>
      <c r="AC2295" s="268"/>
      <c r="AD2295" s="23">
        <v>1</v>
      </c>
      <c r="AE2295" s="134">
        <v>12000</v>
      </c>
      <c r="AF2295" s="26">
        <f t="shared" si="180"/>
        <v>12000</v>
      </c>
      <c r="AG2295" s="27">
        <v>42254</v>
      </c>
      <c r="AH2295" s="168">
        <v>42142</v>
      </c>
      <c r="AI2295" s="29" t="str">
        <f t="shared" si="177"/>
        <v>～</v>
      </c>
      <c r="AJ2295" s="178">
        <f t="shared" si="178"/>
        <v>43968</v>
      </c>
      <c r="AK2295" s="23" t="s">
        <v>7578</v>
      </c>
      <c r="AL2295" s="23" t="s">
        <v>11688</v>
      </c>
      <c r="AM2295" s="35">
        <v>42142</v>
      </c>
      <c r="AN2295" s="408">
        <f>IF($AA2295-data!$G$1=0,"　",IF(AK2295=0,"　",VLOOKUP($AK2295,data!$A$1:$H$264,8,FALSE)))</f>
        <v>0</v>
      </c>
      <c r="AO2295" s="35">
        <v>42272</v>
      </c>
      <c r="AP2295" s="134" t="s">
        <v>11681</v>
      </c>
      <c r="AQ2295" s="264" t="str">
        <f t="shared" si="181"/>
        <v/>
      </c>
    </row>
    <row r="2296" spans="1:44" ht="24.75" customHeight="1" x14ac:dyDescent="0.15">
      <c r="A2296" s="297">
        <v>2293</v>
      </c>
      <c r="B2296" s="23" t="s">
        <v>8331</v>
      </c>
      <c r="C2296" s="24" t="s">
        <v>14341</v>
      </c>
      <c r="D2296" s="23" t="s">
        <v>8332</v>
      </c>
      <c r="E2296" s="23" t="s">
        <v>64</v>
      </c>
      <c r="F2296" s="24" t="s">
        <v>11115</v>
      </c>
      <c r="G2296" s="25" t="s">
        <v>11673</v>
      </c>
      <c r="H2296" s="23" t="s">
        <v>11674</v>
      </c>
      <c r="I2296" s="23" t="s">
        <v>11199</v>
      </c>
      <c r="J2296" s="25" t="s">
        <v>11675</v>
      </c>
      <c r="K2296" s="58" t="s">
        <v>11676</v>
      </c>
      <c r="L2296" s="58"/>
      <c r="M2296" s="23" t="s">
        <v>11677</v>
      </c>
      <c r="N2296" s="23"/>
      <c r="O2296" s="25" t="s">
        <v>2762</v>
      </c>
      <c r="P2296" s="23" t="s">
        <v>7990</v>
      </c>
      <c r="Q2296" s="25" t="s">
        <v>4769</v>
      </c>
      <c r="R2296" s="58" t="s">
        <v>8333</v>
      </c>
      <c r="S2296" s="23"/>
      <c r="T2296" s="23"/>
      <c r="U2296" s="25" t="s">
        <v>11673</v>
      </c>
      <c r="V2296" s="23" t="s">
        <v>10512</v>
      </c>
      <c r="W2296" s="25" t="s">
        <v>11678</v>
      </c>
      <c r="X2296" s="58" t="s">
        <v>11679</v>
      </c>
      <c r="Y2296" s="23" t="s">
        <v>11680</v>
      </c>
      <c r="Z2296" s="23"/>
      <c r="AA2296" s="33">
        <v>5</v>
      </c>
      <c r="AB2296" s="295" t="str">
        <f t="shared" si="179"/>
        <v>年間</v>
      </c>
      <c r="AC2296" s="268"/>
      <c r="AD2296" s="23">
        <v>1</v>
      </c>
      <c r="AE2296" s="134">
        <v>12000</v>
      </c>
      <c r="AF2296" s="26">
        <f t="shared" si="180"/>
        <v>12000</v>
      </c>
      <c r="AG2296" s="27">
        <v>42255</v>
      </c>
      <c r="AH2296" s="168">
        <v>42142</v>
      </c>
      <c r="AI2296" s="29" t="str">
        <f t="shared" si="177"/>
        <v>～</v>
      </c>
      <c r="AJ2296" s="178">
        <f t="shared" si="178"/>
        <v>43968</v>
      </c>
      <c r="AK2296" s="23" t="s">
        <v>7578</v>
      </c>
      <c r="AL2296" s="23" t="s">
        <v>11689</v>
      </c>
      <c r="AM2296" s="35">
        <v>42142</v>
      </c>
      <c r="AN2296" s="408">
        <f>IF($AA2296-data!$G$1=0,"　",IF(AK2296=0,"　",VLOOKUP($AK2296,data!$A$1:$H$264,8,FALSE)))</f>
        <v>0</v>
      </c>
      <c r="AO2296" s="35">
        <v>42272</v>
      </c>
      <c r="AP2296" s="134" t="s">
        <v>11681</v>
      </c>
      <c r="AQ2296" s="264" t="str">
        <f t="shared" si="181"/>
        <v/>
      </c>
    </row>
    <row r="2297" spans="1:44" ht="24.75" customHeight="1" x14ac:dyDescent="0.15">
      <c r="A2297" s="297">
        <v>2294</v>
      </c>
      <c r="B2297" s="23" t="s">
        <v>8331</v>
      </c>
      <c r="C2297" s="24" t="s">
        <v>14341</v>
      </c>
      <c r="D2297" s="23" t="s">
        <v>8332</v>
      </c>
      <c r="E2297" s="23" t="s">
        <v>64</v>
      </c>
      <c r="F2297" s="24" t="s">
        <v>11115</v>
      </c>
      <c r="G2297" s="25" t="s">
        <v>11673</v>
      </c>
      <c r="H2297" s="23" t="s">
        <v>11674</v>
      </c>
      <c r="I2297" s="23" t="s">
        <v>11199</v>
      </c>
      <c r="J2297" s="25" t="s">
        <v>11675</v>
      </c>
      <c r="K2297" s="58" t="s">
        <v>11676</v>
      </c>
      <c r="L2297" s="58"/>
      <c r="M2297" s="23" t="s">
        <v>11677</v>
      </c>
      <c r="N2297" s="23"/>
      <c r="O2297" s="25" t="s">
        <v>2762</v>
      </c>
      <c r="P2297" s="23" t="s">
        <v>7990</v>
      </c>
      <c r="Q2297" s="25" t="s">
        <v>4769</v>
      </c>
      <c r="R2297" s="58" t="s">
        <v>8333</v>
      </c>
      <c r="S2297" s="23"/>
      <c r="T2297" s="23"/>
      <c r="U2297" s="25" t="s">
        <v>11673</v>
      </c>
      <c r="V2297" s="23" t="s">
        <v>10512</v>
      </c>
      <c r="W2297" s="25" t="s">
        <v>11678</v>
      </c>
      <c r="X2297" s="58" t="s">
        <v>11679</v>
      </c>
      <c r="Y2297" s="23" t="s">
        <v>11680</v>
      </c>
      <c r="Z2297" s="23"/>
      <c r="AA2297" s="33">
        <v>5</v>
      </c>
      <c r="AB2297" s="295" t="str">
        <f t="shared" si="179"/>
        <v>年間</v>
      </c>
      <c r="AC2297" s="268"/>
      <c r="AD2297" s="23">
        <v>1</v>
      </c>
      <c r="AE2297" s="134">
        <v>12000</v>
      </c>
      <c r="AF2297" s="26">
        <f t="shared" si="180"/>
        <v>12000</v>
      </c>
      <c r="AG2297" s="27">
        <v>42256</v>
      </c>
      <c r="AH2297" s="168">
        <v>42142</v>
      </c>
      <c r="AI2297" s="29" t="str">
        <f t="shared" si="177"/>
        <v>～</v>
      </c>
      <c r="AJ2297" s="178">
        <f t="shared" si="178"/>
        <v>43968</v>
      </c>
      <c r="AK2297" s="23" t="s">
        <v>7578</v>
      </c>
      <c r="AL2297" s="23" t="s">
        <v>11690</v>
      </c>
      <c r="AM2297" s="35">
        <v>42142</v>
      </c>
      <c r="AN2297" s="408">
        <f>IF($AA2297-data!$G$1=0,"　",IF(AK2297=0,"　",VLOOKUP($AK2297,data!$A$1:$H$264,8,FALSE)))</f>
        <v>0</v>
      </c>
      <c r="AO2297" s="35">
        <v>42272</v>
      </c>
      <c r="AP2297" s="134" t="s">
        <v>11681</v>
      </c>
      <c r="AQ2297" s="264" t="str">
        <f t="shared" si="181"/>
        <v/>
      </c>
    </row>
    <row r="2298" spans="1:44" ht="24.75" customHeight="1" x14ac:dyDescent="0.15">
      <c r="A2298" s="297">
        <v>2295</v>
      </c>
      <c r="B2298" s="23" t="s">
        <v>8331</v>
      </c>
      <c r="C2298" s="24" t="s">
        <v>14341</v>
      </c>
      <c r="D2298" s="23" t="s">
        <v>8332</v>
      </c>
      <c r="E2298" s="23" t="s">
        <v>64</v>
      </c>
      <c r="F2298" s="24" t="s">
        <v>11115</v>
      </c>
      <c r="G2298" s="25" t="s">
        <v>11673</v>
      </c>
      <c r="H2298" s="23" t="s">
        <v>11674</v>
      </c>
      <c r="I2298" s="23" t="s">
        <v>11199</v>
      </c>
      <c r="J2298" s="25" t="s">
        <v>11675</v>
      </c>
      <c r="K2298" s="58" t="s">
        <v>11676</v>
      </c>
      <c r="L2298" s="58"/>
      <c r="M2298" s="23" t="s">
        <v>11677</v>
      </c>
      <c r="N2298" s="23"/>
      <c r="O2298" s="25" t="s">
        <v>2762</v>
      </c>
      <c r="P2298" s="23" t="s">
        <v>7990</v>
      </c>
      <c r="Q2298" s="25" t="s">
        <v>4769</v>
      </c>
      <c r="R2298" s="58" t="s">
        <v>8333</v>
      </c>
      <c r="S2298" s="23"/>
      <c r="T2298" s="23"/>
      <c r="U2298" s="25" t="s">
        <v>11673</v>
      </c>
      <c r="V2298" s="23" t="s">
        <v>10512</v>
      </c>
      <c r="W2298" s="25" t="s">
        <v>11678</v>
      </c>
      <c r="X2298" s="58" t="s">
        <v>11679</v>
      </c>
      <c r="Y2298" s="23" t="s">
        <v>11680</v>
      </c>
      <c r="Z2298" s="23"/>
      <c r="AA2298" s="33">
        <v>5</v>
      </c>
      <c r="AB2298" s="295" t="str">
        <f t="shared" si="179"/>
        <v>年間</v>
      </c>
      <c r="AC2298" s="268"/>
      <c r="AD2298" s="23">
        <v>1</v>
      </c>
      <c r="AE2298" s="134">
        <v>12000</v>
      </c>
      <c r="AF2298" s="26">
        <f t="shared" si="180"/>
        <v>12000</v>
      </c>
      <c r="AG2298" s="27">
        <v>42257</v>
      </c>
      <c r="AH2298" s="168">
        <v>42142</v>
      </c>
      <c r="AI2298" s="29" t="str">
        <f t="shared" si="177"/>
        <v>～</v>
      </c>
      <c r="AJ2298" s="178">
        <f t="shared" si="178"/>
        <v>43968</v>
      </c>
      <c r="AK2298" s="23" t="s">
        <v>7578</v>
      </c>
      <c r="AL2298" s="23" t="s">
        <v>11691</v>
      </c>
      <c r="AM2298" s="35">
        <v>42142</v>
      </c>
      <c r="AN2298" s="408">
        <f>IF($AA2298-data!$G$1=0,"　",IF(AK2298=0,"　",VLOOKUP($AK2298,data!$A$1:$H$264,8,FALSE)))</f>
        <v>0</v>
      </c>
      <c r="AO2298" s="35">
        <v>42272</v>
      </c>
      <c r="AP2298" s="134" t="s">
        <v>11681</v>
      </c>
      <c r="AQ2298" s="264" t="str">
        <f t="shared" si="181"/>
        <v/>
      </c>
    </row>
    <row r="2299" spans="1:44" s="74" customFormat="1" ht="24.75" customHeight="1" x14ac:dyDescent="0.15">
      <c r="A2299" s="297">
        <v>2296</v>
      </c>
      <c r="B2299" s="23" t="s">
        <v>8334</v>
      </c>
      <c r="C2299" s="24" t="s">
        <v>2344</v>
      </c>
      <c r="D2299" s="23"/>
      <c r="E2299" s="23"/>
      <c r="F2299" s="276"/>
      <c r="G2299" s="25"/>
      <c r="H2299" s="23"/>
      <c r="I2299" s="23"/>
      <c r="J2299" s="25"/>
      <c r="K2299" s="58"/>
      <c r="L2299" s="58"/>
      <c r="M2299" s="23"/>
      <c r="N2299" s="23"/>
      <c r="O2299" s="25"/>
      <c r="P2299" s="23"/>
      <c r="Q2299" s="25"/>
      <c r="R2299" s="58"/>
      <c r="S2299" s="23"/>
      <c r="T2299" s="23"/>
      <c r="U2299" s="25"/>
      <c r="V2299" s="23"/>
      <c r="W2299" s="25"/>
      <c r="X2299" s="58"/>
      <c r="Y2299" s="23"/>
      <c r="Z2299" s="23"/>
      <c r="AA2299" s="33"/>
      <c r="AB2299" s="295" t="str">
        <f t="shared" si="179"/>
        <v/>
      </c>
      <c r="AC2299" s="268"/>
      <c r="AD2299" s="23"/>
      <c r="AE2299" s="134"/>
      <c r="AF2299" s="26" t="str">
        <f t="shared" si="180"/>
        <v/>
      </c>
      <c r="AG2299" s="27"/>
      <c r="AH2299" s="168"/>
      <c r="AI2299" s="29" t="str">
        <f t="shared" si="177"/>
        <v/>
      </c>
      <c r="AJ2299" s="178" t="str">
        <f t="shared" si="178"/>
        <v/>
      </c>
      <c r="AK2299" s="23"/>
      <c r="AL2299" s="23"/>
      <c r="AM2299" s="35"/>
      <c r="AN2299" s="408" t="str">
        <f>IF($AA2299-data!$G$1=0,"　",IF(AK2299=0,"　",VLOOKUP($AK2299,data!$A$1:$H$264,8,FALSE)))</f>
        <v>　</v>
      </c>
      <c r="AO2299" s="35"/>
      <c r="AP2299" s="134"/>
      <c r="AQ2299" s="264" t="str">
        <f t="shared" si="181"/>
        <v/>
      </c>
    </row>
    <row r="2300" spans="1:44" s="74" customFormat="1" ht="24.75" customHeight="1" x14ac:dyDescent="0.15">
      <c r="A2300" s="297">
        <v>2297</v>
      </c>
      <c r="B2300" s="23" t="s">
        <v>8426</v>
      </c>
      <c r="C2300" s="24" t="s">
        <v>2344</v>
      </c>
      <c r="D2300" s="23"/>
      <c r="E2300" s="23"/>
      <c r="F2300" s="276"/>
      <c r="G2300" s="25"/>
      <c r="H2300" s="23"/>
      <c r="I2300" s="23"/>
      <c r="J2300" s="25"/>
      <c r="K2300" s="58"/>
      <c r="L2300" s="58"/>
      <c r="M2300" s="23"/>
      <c r="N2300" s="23"/>
      <c r="O2300" s="25"/>
      <c r="P2300" s="23"/>
      <c r="Q2300" s="25"/>
      <c r="R2300" s="58"/>
      <c r="S2300" s="23"/>
      <c r="T2300" s="23"/>
      <c r="U2300" s="25"/>
      <c r="V2300" s="23"/>
      <c r="W2300" s="25"/>
      <c r="X2300" s="58"/>
      <c r="Y2300" s="23"/>
      <c r="Z2300" s="23"/>
      <c r="AA2300" s="33"/>
      <c r="AB2300" s="295" t="str">
        <f t="shared" si="179"/>
        <v/>
      </c>
      <c r="AC2300" s="268"/>
      <c r="AD2300" s="23"/>
      <c r="AE2300" s="134"/>
      <c r="AF2300" s="26" t="str">
        <f t="shared" si="180"/>
        <v/>
      </c>
      <c r="AG2300" s="27"/>
      <c r="AH2300" s="168"/>
      <c r="AI2300" s="29" t="str">
        <f t="shared" si="177"/>
        <v/>
      </c>
      <c r="AJ2300" s="178" t="str">
        <f t="shared" si="178"/>
        <v/>
      </c>
      <c r="AK2300" s="23"/>
      <c r="AL2300" s="23"/>
      <c r="AM2300" s="35"/>
      <c r="AN2300" s="408" t="str">
        <f>IF($AA2300-data!$G$1=0,"　",IF(AK2300=0,"　",VLOOKUP($AK2300,data!$A$1:$H$264,8,FALSE)))</f>
        <v>　</v>
      </c>
      <c r="AO2300" s="35"/>
      <c r="AP2300" s="134"/>
      <c r="AQ2300" s="264" t="str">
        <f t="shared" si="181"/>
        <v/>
      </c>
    </row>
    <row r="2301" spans="1:44" s="74" customFormat="1" ht="24.75" customHeight="1" x14ac:dyDescent="0.15">
      <c r="A2301" s="297">
        <v>2298</v>
      </c>
      <c r="B2301" s="23" t="s">
        <v>8428</v>
      </c>
      <c r="C2301" s="24" t="s">
        <v>2344</v>
      </c>
      <c r="D2301" s="23"/>
      <c r="E2301" s="23"/>
      <c r="F2301" s="276"/>
      <c r="G2301" s="25"/>
      <c r="H2301" s="23"/>
      <c r="I2301" s="23"/>
      <c r="J2301" s="25"/>
      <c r="K2301" s="58"/>
      <c r="L2301" s="58"/>
      <c r="M2301" s="23"/>
      <c r="N2301" s="23"/>
      <c r="O2301" s="25"/>
      <c r="P2301" s="23"/>
      <c r="Q2301" s="25"/>
      <c r="R2301" s="58"/>
      <c r="S2301" s="23"/>
      <c r="T2301" s="23"/>
      <c r="U2301" s="25"/>
      <c r="V2301" s="23"/>
      <c r="W2301" s="25"/>
      <c r="X2301" s="58"/>
      <c r="Y2301" s="23"/>
      <c r="Z2301" s="23"/>
      <c r="AA2301" s="33"/>
      <c r="AB2301" s="295" t="str">
        <f t="shared" si="179"/>
        <v/>
      </c>
      <c r="AC2301" s="268"/>
      <c r="AD2301" s="23"/>
      <c r="AE2301" s="134"/>
      <c r="AF2301" s="26" t="str">
        <f t="shared" si="180"/>
        <v/>
      </c>
      <c r="AG2301" s="27"/>
      <c r="AH2301" s="168"/>
      <c r="AI2301" s="29" t="str">
        <f t="shared" si="177"/>
        <v/>
      </c>
      <c r="AJ2301" s="178" t="str">
        <f t="shared" si="178"/>
        <v/>
      </c>
      <c r="AK2301" s="23"/>
      <c r="AL2301" s="23"/>
      <c r="AM2301" s="35"/>
      <c r="AN2301" s="408" t="str">
        <f>IF($AA2301-data!$G$1=0,"　",IF(AK2301=0,"　",VLOOKUP($AK2301,data!$A$1:$H$264,8,FALSE)))</f>
        <v>　</v>
      </c>
      <c r="AO2301" s="35"/>
      <c r="AP2301" s="134"/>
      <c r="AQ2301" s="264" t="str">
        <f t="shared" si="181"/>
        <v/>
      </c>
    </row>
    <row r="2302" spans="1:44" ht="24.75" customHeight="1" x14ac:dyDescent="0.15">
      <c r="A2302" s="297">
        <v>2299</v>
      </c>
      <c r="B2302" s="23" t="s">
        <v>8460</v>
      </c>
      <c r="C2302" s="24" t="s">
        <v>14341</v>
      </c>
      <c r="D2302" s="23" t="s">
        <v>8461</v>
      </c>
      <c r="E2302" s="23" t="s">
        <v>1511</v>
      </c>
      <c r="F2302" s="24" t="s">
        <v>13631</v>
      </c>
      <c r="G2302" s="25" t="s">
        <v>10192</v>
      </c>
      <c r="H2302" s="23" t="s">
        <v>10193</v>
      </c>
      <c r="I2302" s="23" t="s">
        <v>11163</v>
      </c>
      <c r="J2302" s="25" t="s">
        <v>10194</v>
      </c>
      <c r="K2302" s="58" t="s">
        <v>10195</v>
      </c>
      <c r="L2302" s="58"/>
      <c r="M2302" s="23" t="s">
        <v>10196</v>
      </c>
      <c r="N2302" s="23"/>
      <c r="O2302" s="25" t="s">
        <v>2762</v>
      </c>
      <c r="P2302" s="23" t="s">
        <v>7990</v>
      </c>
      <c r="Q2302" s="25" t="s">
        <v>4769</v>
      </c>
      <c r="R2302" s="58" t="s">
        <v>8462</v>
      </c>
      <c r="S2302" s="23" t="s">
        <v>10184</v>
      </c>
      <c r="T2302" s="23" t="s">
        <v>10185</v>
      </c>
      <c r="U2302" s="25" t="s">
        <v>10186</v>
      </c>
      <c r="V2302" s="23" t="s">
        <v>10187</v>
      </c>
      <c r="W2302" s="25" t="s">
        <v>10188</v>
      </c>
      <c r="X2302" s="58"/>
      <c r="Y2302" s="23" t="s">
        <v>10189</v>
      </c>
      <c r="Z2302" s="23" t="s">
        <v>10190</v>
      </c>
      <c r="AA2302" s="33">
        <v>3</v>
      </c>
      <c r="AB2302" s="295" t="str">
        <f t="shared" si="179"/>
        <v>年間</v>
      </c>
      <c r="AC2302" s="268"/>
      <c r="AD2302" s="23">
        <v>1</v>
      </c>
      <c r="AE2302" s="134">
        <v>35280</v>
      </c>
      <c r="AF2302" s="26">
        <f t="shared" si="180"/>
        <v>35280</v>
      </c>
      <c r="AG2302" s="27">
        <v>42156</v>
      </c>
      <c r="AH2302" s="168">
        <v>42156</v>
      </c>
      <c r="AI2302" s="29" t="str">
        <f t="shared" si="177"/>
        <v>～</v>
      </c>
      <c r="AJ2302" s="178">
        <f t="shared" si="178"/>
        <v>43251</v>
      </c>
      <c r="AK2302" s="23" t="s">
        <v>8463</v>
      </c>
      <c r="AL2302" s="23" t="s">
        <v>10191</v>
      </c>
      <c r="AM2302" s="35">
        <v>42156</v>
      </c>
      <c r="AN2302" s="408" t="str">
        <f>IF($AA2302-data!$G$1=0,"　",IF(AK2302=0,"　",VLOOKUP($AK2302,data!$A$1:$H$264,8,FALSE)))</f>
        <v>　</v>
      </c>
      <c r="AO2302" s="35">
        <v>42165</v>
      </c>
      <c r="AP2302" s="134" t="s">
        <v>10204</v>
      </c>
      <c r="AQ2302" s="264" t="str">
        <f t="shared" si="181"/>
        <v/>
      </c>
    </row>
    <row r="2303" spans="1:44" s="74" customFormat="1" ht="24.75" customHeight="1" x14ac:dyDescent="0.15">
      <c r="A2303" s="297">
        <v>2300</v>
      </c>
      <c r="B2303" s="23" t="s">
        <v>8475</v>
      </c>
      <c r="C2303" s="24" t="s">
        <v>14332</v>
      </c>
      <c r="D2303" s="23" t="s">
        <v>4719</v>
      </c>
      <c r="E2303" s="23" t="s">
        <v>8477</v>
      </c>
      <c r="F2303" s="24" t="s">
        <v>13631</v>
      </c>
      <c r="G2303" s="95" t="s">
        <v>4829</v>
      </c>
      <c r="H2303" s="23" t="s">
        <v>8492</v>
      </c>
      <c r="I2303" s="23" t="s">
        <v>11163</v>
      </c>
      <c r="J2303" s="25" t="s">
        <v>8493</v>
      </c>
      <c r="K2303" s="58" t="s">
        <v>8491</v>
      </c>
      <c r="L2303" s="58"/>
      <c r="M2303" s="23" t="s">
        <v>8494</v>
      </c>
      <c r="N2303" s="23"/>
      <c r="O2303" s="95" t="s">
        <v>3680</v>
      </c>
      <c r="P2303" s="23" t="s">
        <v>32</v>
      </c>
      <c r="Q2303" s="95" t="s">
        <v>4721</v>
      </c>
      <c r="R2303" s="95" t="s">
        <v>4722</v>
      </c>
      <c r="S2303" s="23" t="s">
        <v>2222</v>
      </c>
      <c r="T2303" s="23" t="s">
        <v>2223</v>
      </c>
      <c r="U2303" s="25" t="s">
        <v>4725</v>
      </c>
      <c r="V2303" s="23" t="s">
        <v>8479</v>
      </c>
      <c r="W2303" s="25" t="s">
        <v>8481</v>
      </c>
      <c r="X2303" s="58" t="s">
        <v>8483</v>
      </c>
      <c r="Y2303" s="23" t="s">
        <v>8485</v>
      </c>
      <c r="Z2303" s="23" t="s">
        <v>8487</v>
      </c>
      <c r="AA2303" s="33">
        <v>5</v>
      </c>
      <c r="AB2303" s="295" t="str">
        <f t="shared" si="179"/>
        <v>年間</v>
      </c>
      <c r="AC2303" s="268"/>
      <c r="AD2303" s="23">
        <v>1</v>
      </c>
      <c r="AE2303" s="134">
        <v>207000</v>
      </c>
      <c r="AF2303" s="26">
        <f t="shared" si="180"/>
        <v>207000</v>
      </c>
      <c r="AG2303" s="27">
        <v>42125</v>
      </c>
      <c r="AH2303" s="168">
        <v>42100</v>
      </c>
      <c r="AI2303" s="29" t="str">
        <f t="shared" si="177"/>
        <v>～</v>
      </c>
      <c r="AJ2303" s="178">
        <f t="shared" si="178"/>
        <v>43926</v>
      </c>
      <c r="AK2303" s="23" t="s">
        <v>3240</v>
      </c>
      <c r="AL2303" s="23" t="s">
        <v>8495</v>
      </c>
      <c r="AM2303" s="35">
        <v>42100</v>
      </c>
      <c r="AN2303" s="408">
        <f>IF($AA2303-data!$G$1=0,"　",IF(AK2303=0,"　",VLOOKUP($AK2303,data!$A$1:$H$264,8,FALSE)))</f>
        <v>0</v>
      </c>
      <c r="AO2303" s="35">
        <v>42150</v>
      </c>
      <c r="AP2303" s="134" t="s">
        <v>8490</v>
      </c>
      <c r="AQ2303" s="264" t="str">
        <f t="shared" si="181"/>
        <v/>
      </c>
      <c r="AR2303" s="258" t="s">
        <v>15022</v>
      </c>
    </row>
    <row r="2304" spans="1:44" s="74" customFormat="1" ht="27" customHeight="1" x14ac:dyDescent="0.15">
      <c r="A2304" s="297">
        <v>2301</v>
      </c>
      <c r="B2304" s="23" t="s">
        <v>8476</v>
      </c>
      <c r="C2304" s="24" t="s">
        <v>14332</v>
      </c>
      <c r="D2304" s="23" t="s">
        <v>4719</v>
      </c>
      <c r="E2304" s="23" t="s">
        <v>8477</v>
      </c>
      <c r="F2304" s="24" t="s">
        <v>13631</v>
      </c>
      <c r="G2304" s="95" t="s">
        <v>4829</v>
      </c>
      <c r="H2304" s="23" t="s">
        <v>8492</v>
      </c>
      <c r="I2304" s="23" t="s">
        <v>11163</v>
      </c>
      <c r="J2304" s="25" t="s">
        <v>8493</v>
      </c>
      <c r="K2304" s="58" t="s">
        <v>8491</v>
      </c>
      <c r="L2304" s="58"/>
      <c r="M2304" s="23" t="s">
        <v>8494</v>
      </c>
      <c r="N2304" s="23"/>
      <c r="O2304" s="95" t="s">
        <v>3680</v>
      </c>
      <c r="P2304" s="23" t="s">
        <v>32</v>
      </c>
      <c r="Q2304" s="95" t="s">
        <v>4721</v>
      </c>
      <c r="R2304" s="95" t="s">
        <v>4722</v>
      </c>
      <c r="S2304" s="23" t="s">
        <v>2222</v>
      </c>
      <c r="T2304" s="23" t="s">
        <v>2223</v>
      </c>
      <c r="U2304" s="25" t="s">
        <v>4725</v>
      </c>
      <c r="V2304" s="23" t="s">
        <v>8478</v>
      </c>
      <c r="W2304" s="25" t="s">
        <v>8480</v>
      </c>
      <c r="X2304" s="58" t="s">
        <v>8482</v>
      </c>
      <c r="Y2304" s="23" t="s">
        <v>8484</v>
      </c>
      <c r="Z2304" s="23" t="s">
        <v>8486</v>
      </c>
      <c r="AA2304" s="33">
        <v>5</v>
      </c>
      <c r="AB2304" s="295" t="str">
        <f t="shared" si="179"/>
        <v>年間</v>
      </c>
      <c r="AC2304" s="268"/>
      <c r="AD2304" s="23">
        <v>1</v>
      </c>
      <c r="AE2304" s="134">
        <v>108000</v>
      </c>
      <c r="AF2304" s="26">
        <f t="shared" si="180"/>
        <v>108000</v>
      </c>
      <c r="AG2304" s="27">
        <v>42125</v>
      </c>
      <c r="AH2304" s="168">
        <v>42100</v>
      </c>
      <c r="AI2304" s="29" t="str">
        <f t="shared" si="177"/>
        <v>～</v>
      </c>
      <c r="AJ2304" s="178">
        <f t="shared" si="178"/>
        <v>43926</v>
      </c>
      <c r="AK2304" s="23" t="s">
        <v>8488</v>
      </c>
      <c r="AL2304" s="23" t="s">
        <v>8496</v>
      </c>
      <c r="AM2304" s="35">
        <v>42100</v>
      </c>
      <c r="AN2304" s="408" t="str">
        <f>IF($AA2304-data!$G$1=0,"　",IF(AK2304=0,"　",VLOOKUP($AK2304,data!$A$1:$H$264,8,FALSE)))</f>
        <v>消耗部品交換対象</v>
      </c>
      <c r="AO2304" s="35">
        <v>42150</v>
      </c>
      <c r="AP2304" s="134" t="s">
        <v>8489</v>
      </c>
      <c r="AQ2304" s="264">
        <f t="shared" si="181"/>
        <v>43165</v>
      </c>
      <c r="AR2304" s="339" t="s">
        <v>15023</v>
      </c>
    </row>
    <row r="2305" spans="1:44" s="74" customFormat="1" ht="27" customHeight="1" x14ac:dyDescent="0.15">
      <c r="A2305" s="297">
        <v>2302</v>
      </c>
      <c r="B2305" s="23" t="s">
        <v>8476</v>
      </c>
      <c r="C2305" s="24" t="s">
        <v>14332</v>
      </c>
      <c r="D2305" s="23" t="s">
        <v>4719</v>
      </c>
      <c r="E2305" s="23" t="s">
        <v>8477</v>
      </c>
      <c r="F2305" s="24" t="s">
        <v>13631</v>
      </c>
      <c r="G2305" s="95" t="s">
        <v>4829</v>
      </c>
      <c r="H2305" s="23" t="s">
        <v>8492</v>
      </c>
      <c r="I2305" s="23" t="s">
        <v>11163</v>
      </c>
      <c r="J2305" s="25" t="s">
        <v>8493</v>
      </c>
      <c r="K2305" s="58" t="s">
        <v>8491</v>
      </c>
      <c r="L2305" s="58"/>
      <c r="M2305" s="23" t="s">
        <v>8494</v>
      </c>
      <c r="N2305" s="23"/>
      <c r="O2305" s="95" t="s">
        <v>3680</v>
      </c>
      <c r="P2305" s="23" t="s">
        <v>32</v>
      </c>
      <c r="Q2305" s="95" t="s">
        <v>4721</v>
      </c>
      <c r="R2305" s="95" t="s">
        <v>4722</v>
      </c>
      <c r="S2305" s="23" t="s">
        <v>2222</v>
      </c>
      <c r="T2305" s="23" t="s">
        <v>2223</v>
      </c>
      <c r="U2305" s="25" t="s">
        <v>4725</v>
      </c>
      <c r="V2305" s="23" t="s">
        <v>8478</v>
      </c>
      <c r="W2305" s="25" t="s">
        <v>8480</v>
      </c>
      <c r="X2305" s="58" t="s">
        <v>8482</v>
      </c>
      <c r="Y2305" s="23" t="s">
        <v>8484</v>
      </c>
      <c r="Z2305" s="23" t="s">
        <v>8486</v>
      </c>
      <c r="AA2305" s="33">
        <v>5</v>
      </c>
      <c r="AB2305" s="295" t="str">
        <f t="shared" si="179"/>
        <v>年間</v>
      </c>
      <c r="AC2305" s="268"/>
      <c r="AD2305" s="23">
        <v>1</v>
      </c>
      <c r="AE2305" s="134">
        <v>108000</v>
      </c>
      <c r="AF2305" s="26">
        <f t="shared" si="180"/>
        <v>108000</v>
      </c>
      <c r="AG2305" s="27">
        <v>42125</v>
      </c>
      <c r="AH2305" s="168">
        <v>42100</v>
      </c>
      <c r="AI2305" s="29" t="str">
        <f t="shared" si="177"/>
        <v>～</v>
      </c>
      <c r="AJ2305" s="178">
        <f t="shared" si="178"/>
        <v>43926</v>
      </c>
      <c r="AK2305" s="23" t="s">
        <v>8488</v>
      </c>
      <c r="AL2305" s="23" t="s">
        <v>8497</v>
      </c>
      <c r="AM2305" s="35">
        <v>42100</v>
      </c>
      <c r="AN2305" s="408" t="str">
        <f>IF($AA2305-data!$G$1=0,"　",IF(AK2305=0,"　",VLOOKUP($AK2305,data!$A$1:$H$264,8,FALSE)))</f>
        <v>消耗部品交換対象</v>
      </c>
      <c r="AO2305" s="35">
        <v>42150</v>
      </c>
      <c r="AP2305" s="134" t="s">
        <v>8489</v>
      </c>
      <c r="AQ2305" s="264">
        <f t="shared" si="181"/>
        <v>43165</v>
      </c>
      <c r="AR2305" s="339" t="s">
        <v>15024</v>
      </c>
    </row>
    <row r="2306" spans="1:44" s="74" customFormat="1" ht="27" customHeight="1" x14ac:dyDescent="0.15">
      <c r="A2306" s="297">
        <v>2303</v>
      </c>
      <c r="B2306" s="23" t="s">
        <v>8476</v>
      </c>
      <c r="C2306" s="24" t="s">
        <v>14332</v>
      </c>
      <c r="D2306" s="23" t="s">
        <v>4719</v>
      </c>
      <c r="E2306" s="23" t="s">
        <v>8477</v>
      </c>
      <c r="F2306" s="24" t="s">
        <v>13631</v>
      </c>
      <c r="G2306" s="95" t="s">
        <v>4829</v>
      </c>
      <c r="H2306" s="23" t="s">
        <v>8492</v>
      </c>
      <c r="I2306" s="23" t="s">
        <v>11163</v>
      </c>
      <c r="J2306" s="25" t="s">
        <v>8493</v>
      </c>
      <c r="K2306" s="58" t="s">
        <v>8491</v>
      </c>
      <c r="L2306" s="58"/>
      <c r="M2306" s="23" t="s">
        <v>8494</v>
      </c>
      <c r="N2306" s="23"/>
      <c r="O2306" s="95" t="s">
        <v>3680</v>
      </c>
      <c r="P2306" s="23" t="s">
        <v>32</v>
      </c>
      <c r="Q2306" s="95" t="s">
        <v>4721</v>
      </c>
      <c r="R2306" s="95" t="s">
        <v>4722</v>
      </c>
      <c r="S2306" s="23" t="s">
        <v>2222</v>
      </c>
      <c r="T2306" s="23" t="s">
        <v>2223</v>
      </c>
      <c r="U2306" s="25" t="s">
        <v>4725</v>
      </c>
      <c r="V2306" s="23" t="s">
        <v>8478</v>
      </c>
      <c r="W2306" s="25" t="s">
        <v>8480</v>
      </c>
      <c r="X2306" s="58" t="s">
        <v>8482</v>
      </c>
      <c r="Y2306" s="23" t="s">
        <v>8484</v>
      </c>
      <c r="Z2306" s="23" t="s">
        <v>8486</v>
      </c>
      <c r="AA2306" s="33">
        <v>5</v>
      </c>
      <c r="AB2306" s="295" t="str">
        <f t="shared" si="179"/>
        <v>年間</v>
      </c>
      <c r="AC2306" s="268"/>
      <c r="AD2306" s="23">
        <v>1</v>
      </c>
      <c r="AE2306" s="134">
        <v>108000</v>
      </c>
      <c r="AF2306" s="26">
        <f t="shared" si="180"/>
        <v>108000</v>
      </c>
      <c r="AG2306" s="27">
        <v>42125</v>
      </c>
      <c r="AH2306" s="168">
        <v>42100</v>
      </c>
      <c r="AI2306" s="29" t="str">
        <f t="shared" si="177"/>
        <v>～</v>
      </c>
      <c r="AJ2306" s="178">
        <f t="shared" si="178"/>
        <v>43926</v>
      </c>
      <c r="AK2306" s="23" t="s">
        <v>8488</v>
      </c>
      <c r="AL2306" s="23" t="s">
        <v>8498</v>
      </c>
      <c r="AM2306" s="35">
        <v>42100</v>
      </c>
      <c r="AN2306" s="408" t="str">
        <f>IF($AA2306-data!$G$1=0,"　",IF(AK2306=0,"　",VLOOKUP($AK2306,data!$A$1:$H$264,8,FALSE)))</f>
        <v>消耗部品交換対象</v>
      </c>
      <c r="AO2306" s="35">
        <v>42150</v>
      </c>
      <c r="AP2306" s="134" t="s">
        <v>8489</v>
      </c>
      <c r="AQ2306" s="264">
        <f t="shared" si="181"/>
        <v>43165</v>
      </c>
      <c r="AR2306" s="339" t="s">
        <v>15011</v>
      </c>
    </row>
    <row r="2307" spans="1:44" s="74" customFormat="1" ht="27" customHeight="1" x14ac:dyDescent="0.15">
      <c r="A2307" s="297">
        <v>2304</v>
      </c>
      <c r="B2307" s="23" t="s">
        <v>8476</v>
      </c>
      <c r="C2307" s="24" t="s">
        <v>14332</v>
      </c>
      <c r="D2307" s="23" t="s">
        <v>4719</v>
      </c>
      <c r="E2307" s="23" t="s">
        <v>8477</v>
      </c>
      <c r="F2307" s="24" t="s">
        <v>13631</v>
      </c>
      <c r="G2307" s="95" t="s">
        <v>4829</v>
      </c>
      <c r="H2307" s="23" t="s">
        <v>8492</v>
      </c>
      <c r="I2307" s="23" t="s">
        <v>11163</v>
      </c>
      <c r="J2307" s="25" t="s">
        <v>8493</v>
      </c>
      <c r="K2307" s="58" t="s">
        <v>8491</v>
      </c>
      <c r="L2307" s="58"/>
      <c r="M2307" s="23" t="s">
        <v>8494</v>
      </c>
      <c r="N2307" s="23"/>
      <c r="O2307" s="95" t="s">
        <v>3680</v>
      </c>
      <c r="P2307" s="23" t="s">
        <v>32</v>
      </c>
      <c r="Q2307" s="95" t="s">
        <v>4721</v>
      </c>
      <c r="R2307" s="95" t="s">
        <v>4722</v>
      </c>
      <c r="S2307" s="23" t="s">
        <v>2222</v>
      </c>
      <c r="T2307" s="23" t="s">
        <v>2223</v>
      </c>
      <c r="U2307" s="25" t="s">
        <v>4725</v>
      </c>
      <c r="V2307" s="23" t="s">
        <v>8478</v>
      </c>
      <c r="W2307" s="25" t="s">
        <v>8480</v>
      </c>
      <c r="X2307" s="58" t="s">
        <v>8482</v>
      </c>
      <c r="Y2307" s="23" t="s">
        <v>8484</v>
      </c>
      <c r="Z2307" s="23" t="s">
        <v>8486</v>
      </c>
      <c r="AA2307" s="33">
        <v>5</v>
      </c>
      <c r="AB2307" s="295" t="str">
        <f t="shared" si="179"/>
        <v>年間</v>
      </c>
      <c r="AC2307" s="268"/>
      <c r="AD2307" s="23">
        <v>1</v>
      </c>
      <c r="AE2307" s="134">
        <v>108000</v>
      </c>
      <c r="AF2307" s="26">
        <f t="shared" si="180"/>
        <v>108000</v>
      </c>
      <c r="AG2307" s="27">
        <v>42125</v>
      </c>
      <c r="AH2307" s="168">
        <v>42100</v>
      </c>
      <c r="AI2307" s="29" t="str">
        <f t="shared" si="177"/>
        <v>～</v>
      </c>
      <c r="AJ2307" s="178">
        <f t="shared" si="178"/>
        <v>43926</v>
      </c>
      <c r="AK2307" s="23" t="s">
        <v>8488</v>
      </c>
      <c r="AL2307" s="23" t="s">
        <v>8499</v>
      </c>
      <c r="AM2307" s="35">
        <v>42100</v>
      </c>
      <c r="AN2307" s="408" t="str">
        <f>IF($AA2307-data!$G$1=0,"　",IF(AK2307=0,"　",VLOOKUP($AK2307,data!$A$1:$H$264,8,FALSE)))</f>
        <v>消耗部品交換対象</v>
      </c>
      <c r="AO2307" s="35">
        <v>42150</v>
      </c>
      <c r="AP2307" s="134" t="s">
        <v>8489</v>
      </c>
      <c r="AQ2307" s="264">
        <f t="shared" si="181"/>
        <v>43165</v>
      </c>
    </row>
    <row r="2308" spans="1:44" s="74" customFormat="1" ht="27" customHeight="1" x14ac:dyDescent="0.15">
      <c r="A2308" s="297">
        <v>2305</v>
      </c>
      <c r="B2308" s="23" t="s">
        <v>8476</v>
      </c>
      <c r="C2308" s="24" t="s">
        <v>14332</v>
      </c>
      <c r="D2308" s="23" t="s">
        <v>4719</v>
      </c>
      <c r="E2308" s="23" t="s">
        <v>8477</v>
      </c>
      <c r="F2308" s="24" t="s">
        <v>13631</v>
      </c>
      <c r="G2308" s="95" t="s">
        <v>4829</v>
      </c>
      <c r="H2308" s="23" t="s">
        <v>8492</v>
      </c>
      <c r="I2308" s="23" t="s">
        <v>11163</v>
      </c>
      <c r="J2308" s="25" t="s">
        <v>8493</v>
      </c>
      <c r="K2308" s="58" t="s">
        <v>8491</v>
      </c>
      <c r="L2308" s="58"/>
      <c r="M2308" s="23" t="s">
        <v>8494</v>
      </c>
      <c r="N2308" s="23"/>
      <c r="O2308" s="95" t="s">
        <v>3680</v>
      </c>
      <c r="P2308" s="23" t="s">
        <v>32</v>
      </c>
      <c r="Q2308" s="95" t="s">
        <v>4721</v>
      </c>
      <c r="R2308" s="95" t="s">
        <v>4722</v>
      </c>
      <c r="S2308" s="23" t="s">
        <v>2222</v>
      </c>
      <c r="T2308" s="23" t="s">
        <v>2223</v>
      </c>
      <c r="U2308" s="25" t="s">
        <v>4725</v>
      </c>
      <c r="V2308" s="23" t="s">
        <v>8478</v>
      </c>
      <c r="W2308" s="25" t="s">
        <v>8480</v>
      </c>
      <c r="X2308" s="58" t="s">
        <v>8482</v>
      </c>
      <c r="Y2308" s="23" t="s">
        <v>8484</v>
      </c>
      <c r="Z2308" s="23" t="s">
        <v>8486</v>
      </c>
      <c r="AA2308" s="33">
        <v>5</v>
      </c>
      <c r="AB2308" s="295" t="str">
        <f t="shared" si="179"/>
        <v>年間</v>
      </c>
      <c r="AC2308" s="268"/>
      <c r="AD2308" s="23">
        <v>1</v>
      </c>
      <c r="AE2308" s="134">
        <v>108000</v>
      </c>
      <c r="AF2308" s="26">
        <f t="shared" si="180"/>
        <v>108000</v>
      </c>
      <c r="AG2308" s="27">
        <v>42125</v>
      </c>
      <c r="AH2308" s="168">
        <v>42100</v>
      </c>
      <c r="AI2308" s="29" t="str">
        <f t="shared" ref="AI2308:AI2371" si="182">IF(ISBLANK($AH2308),"","～")</f>
        <v>～</v>
      </c>
      <c r="AJ2308" s="178">
        <f t="shared" ref="AJ2308:AJ2371" si="183">IF(ISBLANK($AH2308),"",DATE(YEAR($AH2308)+$AA2308,MONTH($AH2308),DAY($AH2308)-1))</f>
        <v>43926</v>
      </c>
      <c r="AK2308" s="23" t="s">
        <v>8488</v>
      </c>
      <c r="AL2308" s="23" t="s">
        <v>8500</v>
      </c>
      <c r="AM2308" s="35">
        <v>42100</v>
      </c>
      <c r="AN2308" s="408" t="str">
        <f>IF($AA2308-data!$G$1=0,"　",IF(AK2308=0,"　",VLOOKUP($AK2308,data!$A$1:$H$264,8,FALSE)))</f>
        <v>消耗部品交換対象</v>
      </c>
      <c r="AO2308" s="35">
        <v>42150</v>
      </c>
      <c r="AP2308" s="134" t="s">
        <v>8489</v>
      </c>
      <c r="AQ2308" s="264">
        <f t="shared" si="181"/>
        <v>43165</v>
      </c>
    </row>
    <row r="2309" spans="1:44" s="74" customFormat="1" ht="27" customHeight="1" x14ac:dyDescent="0.15">
      <c r="A2309" s="297">
        <v>2306</v>
      </c>
      <c r="B2309" s="23" t="s">
        <v>8476</v>
      </c>
      <c r="C2309" s="24" t="s">
        <v>14332</v>
      </c>
      <c r="D2309" s="23" t="s">
        <v>4719</v>
      </c>
      <c r="E2309" s="23" t="s">
        <v>8477</v>
      </c>
      <c r="F2309" s="24" t="s">
        <v>13631</v>
      </c>
      <c r="G2309" s="95" t="s">
        <v>4829</v>
      </c>
      <c r="H2309" s="23" t="s">
        <v>8492</v>
      </c>
      <c r="I2309" s="23" t="s">
        <v>11163</v>
      </c>
      <c r="J2309" s="25" t="s">
        <v>8493</v>
      </c>
      <c r="K2309" s="58" t="s">
        <v>8491</v>
      </c>
      <c r="L2309" s="58"/>
      <c r="M2309" s="23" t="s">
        <v>8494</v>
      </c>
      <c r="N2309" s="23"/>
      <c r="O2309" s="95" t="s">
        <v>3680</v>
      </c>
      <c r="P2309" s="23" t="s">
        <v>32</v>
      </c>
      <c r="Q2309" s="95" t="s">
        <v>4721</v>
      </c>
      <c r="R2309" s="95" t="s">
        <v>4722</v>
      </c>
      <c r="S2309" s="23" t="s">
        <v>2222</v>
      </c>
      <c r="T2309" s="23" t="s">
        <v>2223</v>
      </c>
      <c r="U2309" s="25" t="s">
        <v>4725</v>
      </c>
      <c r="V2309" s="23" t="s">
        <v>8478</v>
      </c>
      <c r="W2309" s="25" t="s">
        <v>8480</v>
      </c>
      <c r="X2309" s="58" t="s">
        <v>8482</v>
      </c>
      <c r="Y2309" s="23" t="s">
        <v>8484</v>
      </c>
      <c r="Z2309" s="23" t="s">
        <v>8486</v>
      </c>
      <c r="AA2309" s="33">
        <v>5</v>
      </c>
      <c r="AB2309" s="295" t="str">
        <f t="shared" ref="AB2309:AB2372" si="184">IF(ISBLANK($AA2309),"","年間")</f>
        <v>年間</v>
      </c>
      <c r="AC2309" s="268"/>
      <c r="AD2309" s="23">
        <v>1</v>
      </c>
      <c r="AE2309" s="134">
        <v>108000</v>
      </c>
      <c r="AF2309" s="26">
        <f t="shared" ref="AF2309:AF2372" si="185">IF(ISBLANK($AE2309),"",$AE2309*$AD2309)</f>
        <v>108000</v>
      </c>
      <c r="AG2309" s="27">
        <v>42125</v>
      </c>
      <c r="AH2309" s="168">
        <v>42100</v>
      </c>
      <c r="AI2309" s="29" t="str">
        <f t="shared" si="182"/>
        <v>～</v>
      </c>
      <c r="AJ2309" s="178">
        <f t="shared" si="183"/>
        <v>43926</v>
      </c>
      <c r="AK2309" s="23" t="s">
        <v>8488</v>
      </c>
      <c r="AL2309" s="23" t="s">
        <v>8501</v>
      </c>
      <c r="AM2309" s="35">
        <v>42100</v>
      </c>
      <c r="AN2309" s="408" t="str">
        <f>IF($AA2309-data!$G$1=0,"　",IF(AK2309=0,"　",VLOOKUP($AK2309,data!$A$1:$H$264,8,FALSE)))</f>
        <v>消耗部品交換対象</v>
      </c>
      <c r="AO2309" s="35">
        <v>42150</v>
      </c>
      <c r="AP2309" s="134" t="s">
        <v>8489</v>
      </c>
      <c r="AQ2309" s="264">
        <f t="shared" ref="AQ2309:AQ2372" si="186">IF(COUNTIF($AN2309,"*消耗部品交換対象*"),IF(ISBLANK($AH2309),"契約期間 未入力",EDATE($AH2309,35)),"")</f>
        <v>43165</v>
      </c>
    </row>
    <row r="2310" spans="1:44" s="74" customFormat="1" ht="27" customHeight="1" x14ac:dyDescent="0.15">
      <c r="A2310" s="297">
        <v>2307</v>
      </c>
      <c r="B2310" s="23" t="s">
        <v>8476</v>
      </c>
      <c r="C2310" s="24" t="s">
        <v>14332</v>
      </c>
      <c r="D2310" s="23" t="s">
        <v>4719</v>
      </c>
      <c r="E2310" s="23" t="s">
        <v>8477</v>
      </c>
      <c r="F2310" s="24" t="s">
        <v>13631</v>
      </c>
      <c r="G2310" s="95" t="s">
        <v>4829</v>
      </c>
      <c r="H2310" s="23" t="s">
        <v>8492</v>
      </c>
      <c r="I2310" s="23" t="s">
        <v>11163</v>
      </c>
      <c r="J2310" s="25" t="s">
        <v>8493</v>
      </c>
      <c r="K2310" s="58" t="s">
        <v>8491</v>
      </c>
      <c r="L2310" s="58"/>
      <c r="M2310" s="23" t="s">
        <v>8494</v>
      </c>
      <c r="N2310" s="23"/>
      <c r="O2310" s="95" t="s">
        <v>3680</v>
      </c>
      <c r="P2310" s="23" t="s">
        <v>32</v>
      </c>
      <c r="Q2310" s="95" t="s">
        <v>4721</v>
      </c>
      <c r="R2310" s="95" t="s">
        <v>4722</v>
      </c>
      <c r="S2310" s="23" t="s">
        <v>2222</v>
      </c>
      <c r="T2310" s="23" t="s">
        <v>2223</v>
      </c>
      <c r="U2310" s="25" t="s">
        <v>4725</v>
      </c>
      <c r="V2310" s="23" t="s">
        <v>8478</v>
      </c>
      <c r="W2310" s="25" t="s">
        <v>8480</v>
      </c>
      <c r="X2310" s="58" t="s">
        <v>8482</v>
      </c>
      <c r="Y2310" s="23" t="s">
        <v>8484</v>
      </c>
      <c r="Z2310" s="23" t="s">
        <v>8486</v>
      </c>
      <c r="AA2310" s="33">
        <v>5</v>
      </c>
      <c r="AB2310" s="295" t="str">
        <f t="shared" si="184"/>
        <v>年間</v>
      </c>
      <c r="AC2310" s="268"/>
      <c r="AD2310" s="23">
        <v>1</v>
      </c>
      <c r="AE2310" s="134">
        <v>108000</v>
      </c>
      <c r="AF2310" s="26">
        <f t="shared" si="185"/>
        <v>108000</v>
      </c>
      <c r="AG2310" s="27">
        <v>42125</v>
      </c>
      <c r="AH2310" s="168">
        <v>42100</v>
      </c>
      <c r="AI2310" s="29" t="str">
        <f t="shared" si="182"/>
        <v>～</v>
      </c>
      <c r="AJ2310" s="178">
        <f t="shared" si="183"/>
        <v>43926</v>
      </c>
      <c r="AK2310" s="23" t="s">
        <v>8488</v>
      </c>
      <c r="AL2310" s="23" t="s">
        <v>8502</v>
      </c>
      <c r="AM2310" s="35">
        <v>42100</v>
      </c>
      <c r="AN2310" s="408" t="str">
        <f>IF($AA2310-data!$G$1=0,"　",IF(AK2310=0,"　",VLOOKUP($AK2310,data!$A$1:$H$264,8,FALSE)))</f>
        <v>消耗部品交換対象</v>
      </c>
      <c r="AO2310" s="35">
        <v>42150</v>
      </c>
      <c r="AP2310" s="134" t="s">
        <v>8489</v>
      </c>
      <c r="AQ2310" s="264">
        <f t="shared" si="186"/>
        <v>43165</v>
      </c>
    </row>
    <row r="2311" spans="1:44" s="74" customFormat="1" ht="27" customHeight="1" x14ac:dyDescent="0.15">
      <c r="A2311" s="297">
        <v>2308</v>
      </c>
      <c r="B2311" s="23" t="s">
        <v>8476</v>
      </c>
      <c r="C2311" s="24" t="s">
        <v>14332</v>
      </c>
      <c r="D2311" s="23" t="s">
        <v>4719</v>
      </c>
      <c r="E2311" s="23" t="s">
        <v>8477</v>
      </c>
      <c r="F2311" s="24" t="s">
        <v>13631</v>
      </c>
      <c r="G2311" s="95" t="s">
        <v>4829</v>
      </c>
      <c r="H2311" s="23" t="s">
        <v>8492</v>
      </c>
      <c r="I2311" s="23" t="s">
        <v>11163</v>
      </c>
      <c r="J2311" s="25" t="s">
        <v>8493</v>
      </c>
      <c r="K2311" s="58" t="s">
        <v>8491</v>
      </c>
      <c r="L2311" s="58"/>
      <c r="M2311" s="23" t="s">
        <v>8494</v>
      </c>
      <c r="N2311" s="23"/>
      <c r="O2311" s="95" t="s">
        <v>3680</v>
      </c>
      <c r="P2311" s="23" t="s">
        <v>32</v>
      </c>
      <c r="Q2311" s="95" t="s">
        <v>4721</v>
      </c>
      <c r="R2311" s="95" t="s">
        <v>4722</v>
      </c>
      <c r="S2311" s="23" t="s">
        <v>2222</v>
      </c>
      <c r="T2311" s="23" t="s">
        <v>2223</v>
      </c>
      <c r="U2311" s="25" t="s">
        <v>4725</v>
      </c>
      <c r="V2311" s="23" t="s">
        <v>8478</v>
      </c>
      <c r="W2311" s="25" t="s">
        <v>8480</v>
      </c>
      <c r="X2311" s="58" t="s">
        <v>8482</v>
      </c>
      <c r="Y2311" s="23" t="s">
        <v>8484</v>
      </c>
      <c r="Z2311" s="23" t="s">
        <v>8486</v>
      </c>
      <c r="AA2311" s="33">
        <v>5</v>
      </c>
      <c r="AB2311" s="295" t="str">
        <f t="shared" si="184"/>
        <v>年間</v>
      </c>
      <c r="AC2311" s="268"/>
      <c r="AD2311" s="23">
        <v>1</v>
      </c>
      <c r="AE2311" s="134">
        <v>108000</v>
      </c>
      <c r="AF2311" s="26">
        <f t="shared" si="185"/>
        <v>108000</v>
      </c>
      <c r="AG2311" s="27">
        <v>42125</v>
      </c>
      <c r="AH2311" s="168">
        <v>42100</v>
      </c>
      <c r="AI2311" s="29" t="str">
        <f t="shared" si="182"/>
        <v>～</v>
      </c>
      <c r="AJ2311" s="178">
        <f t="shared" si="183"/>
        <v>43926</v>
      </c>
      <c r="AK2311" s="23" t="s">
        <v>8488</v>
      </c>
      <c r="AL2311" s="23" t="s">
        <v>8503</v>
      </c>
      <c r="AM2311" s="35">
        <v>42100</v>
      </c>
      <c r="AN2311" s="408" t="str">
        <f>IF($AA2311-data!$G$1=0,"　",IF(AK2311=0,"　",VLOOKUP($AK2311,data!$A$1:$H$264,8,FALSE)))</f>
        <v>消耗部品交換対象</v>
      </c>
      <c r="AO2311" s="35">
        <v>42150</v>
      </c>
      <c r="AP2311" s="134" t="s">
        <v>8489</v>
      </c>
      <c r="AQ2311" s="264">
        <f t="shared" si="186"/>
        <v>43165</v>
      </c>
    </row>
    <row r="2312" spans="1:44" s="74" customFormat="1" ht="27" customHeight="1" x14ac:dyDescent="0.15">
      <c r="A2312" s="297">
        <v>2309</v>
      </c>
      <c r="B2312" s="23" t="s">
        <v>8476</v>
      </c>
      <c r="C2312" s="24" t="s">
        <v>14332</v>
      </c>
      <c r="D2312" s="23" t="s">
        <v>4719</v>
      </c>
      <c r="E2312" s="23" t="s">
        <v>8477</v>
      </c>
      <c r="F2312" s="24" t="s">
        <v>13631</v>
      </c>
      <c r="G2312" s="95" t="s">
        <v>4829</v>
      </c>
      <c r="H2312" s="23" t="s">
        <v>8492</v>
      </c>
      <c r="I2312" s="23" t="s">
        <v>11163</v>
      </c>
      <c r="J2312" s="25" t="s">
        <v>8493</v>
      </c>
      <c r="K2312" s="58" t="s">
        <v>8491</v>
      </c>
      <c r="L2312" s="58"/>
      <c r="M2312" s="23" t="s">
        <v>8494</v>
      </c>
      <c r="N2312" s="23"/>
      <c r="O2312" s="95" t="s">
        <v>3680</v>
      </c>
      <c r="P2312" s="23" t="s">
        <v>32</v>
      </c>
      <c r="Q2312" s="95" t="s">
        <v>4721</v>
      </c>
      <c r="R2312" s="95" t="s">
        <v>4722</v>
      </c>
      <c r="S2312" s="23" t="s">
        <v>2222</v>
      </c>
      <c r="T2312" s="23" t="s">
        <v>2223</v>
      </c>
      <c r="U2312" s="25" t="s">
        <v>4725</v>
      </c>
      <c r="V2312" s="23" t="s">
        <v>8478</v>
      </c>
      <c r="W2312" s="25" t="s">
        <v>8480</v>
      </c>
      <c r="X2312" s="58" t="s">
        <v>8482</v>
      </c>
      <c r="Y2312" s="23" t="s">
        <v>8484</v>
      </c>
      <c r="Z2312" s="23" t="s">
        <v>8486</v>
      </c>
      <c r="AA2312" s="33">
        <v>5</v>
      </c>
      <c r="AB2312" s="295" t="str">
        <f t="shared" si="184"/>
        <v>年間</v>
      </c>
      <c r="AC2312" s="268"/>
      <c r="AD2312" s="23">
        <v>1</v>
      </c>
      <c r="AE2312" s="134">
        <v>108000</v>
      </c>
      <c r="AF2312" s="26">
        <f t="shared" si="185"/>
        <v>108000</v>
      </c>
      <c r="AG2312" s="27">
        <v>42125</v>
      </c>
      <c r="AH2312" s="168">
        <v>42100</v>
      </c>
      <c r="AI2312" s="29" t="str">
        <f t="shared" si="182"/>
        <v>～</v>
      </c>
      <c r="AJ2312" s="178">
        <f t="shared" si="183"/>
        <v>43926</v>
      </c>
      <c r="AK2312" s="23" t="s">
        <v>8488</v>
      </c>
      <c r="AL2312" s="23" t="s">
        <v>8504</v>
      </c>
      <c r="AM2312" s="35">
        <v>42100</v>
      </c>
      <c r="AN2312" s="408" t="str">
        <f>IF($AA2312-data!$G$1=0,"　",IF(AK2312=0,"　",VLOOKUP($AK2312,data!$A$1:$H$264,8,FALSE)))</f>
        <v>消耗部品交換対象</v>
      </c>
      <c r="AO2312" s="35">
        <v>42150</v>
      </c>
      <c r="AP2312" s="134" t="s">
        <v>8489</v>
      </c>
      <c r="AQ2312" s="264">
        <f t="shared" si="186"/>
        <v>43165</v>
      </c>
    </row>
    <row r="2313" spans="1:44" ht="24" customHeight="1" x14ac:dyDescent="0.15">
      <c r="A2313" s="297">
        <v>2310</v>
      </c>
      <c r="B2313" s="23" t="s">
        <v>8505</v>
      </c>
      <c r="C2313" s="24" t="s">
        <v>14344</v>
      </c>
      <c r="D2313" s="23" t="s">
        <v>8506</v>
      </c>
      <c r="E2313" s="23" t="s">
        <v>1511</v>
      </c>
      <c r="F2313" s="24" t="s">
        <v>13631</v>
      </c>
      <c r="G2313" s="25" t="s">
        <v>14688</v>
      </c>
      <c r="H2313" s="23" t="s">
        <v>8320</v>
      </c>
      <c r="I2313" s="23" t="s">
        <v>11163</v>
      </c>
      <c r="J2313" s="25" t="s">
        <v>14689</v>
      </c>
      <c r="K2313" s="58" t="s">
        <v>14690</v>
      </c>
      <c r="L2313" s="58"/>
      <c r="M2313" s="23" t="s">
        <v>10166</v>
      </c>
      <c r="N2313" s="23" t="s">
        <v>10168</v>
      </c>
      <c r="O2313" s="25" t="s">
        <v>8319</v>
      </c>
      <c r="P2313" s="23" t="s">
        <v>8320</v>
      </c>
      <c r="Q2313" s="25" t="s">
        <v>8321</v>
      </c>
      <c r="R2313" s="58" t="s">
        <v>10165</v>
      </c>
      <c r="S2313" s="23" t="s">
        <v>10167</v>
      </c>
      <c r="T2313" s="23" t="s">
        <v>10169</v>
      </c>
      <c r="U2313" s="25" t="s">
        <v>7858</v>
      </c>
      <c r="V2313" s="23" t="s">
        <v>7863</v>
      </c>
      <c r="W2313" s="25" t="s">
        <v>7864</v>
      </c>
      <c r="X2313" s="58" t="s">
        <v>10164</v>
      </c>
      <c r="Y2313" s="23" t="s">
        <v>10166</v>
      </c>
      <c r="Z2313" s="23" t="s">
        <v>10168</v>
      </c>
      <c r="AA2313" s="33">
        <v>4</v>
      </c>
      <c r="AB2313" s="295" t="str">
        <f t="shared" si="184"/>
        <v>年間</v>
      </c>
      <c r="AC2313" s="268"/>
      <c r="AD2313" s="23">
        <v>1</v>
      </c>
      <c r="AE2313" s="134">
        <v>24480</v>
      </c>
      <c r="AF2313" s="26">
        <f t="shared" si="185"/>
        <v>24480</v>
      </c>
      <c r="AG2313" s="27">
        <v>42156</v>
      </c>
      <c r="AH2313" s="168">
        <v>42136</v>
      </c>
      <c r="AI2313" s="29" t="str">
        <f t="shared" si="182"/>
        <v>～</v>
      </c>
      <c r="AJ2313" s="178">
        <f t="shared" si="183"/>
        <v>43596</v>
      </c>
      <c r="AK2313" s="23" t="s">
        <v>7859</v>
      </c>
      <c r="AL2313" s="23" t="s">
        <v>10170</v>
      </c>
      <c r="AM2313" s="35">
        <v>42136</v>
      </c>
      <c r="AN2313" s="408">
        <f>IF($AA2313-data!$G$1=0,"　",IF(AK2313=0,"　",VLOOKUP($AK2313,data!$A$1:$H$264,8,FALSE)))</f>
        <v>0</v>
      </c>
      <c r="AO2313" s="35">
        <v>42165</v>
      </c>
      <c r="AP2313" s="134" t="s">
        <v>8507</v>
      </c>
      <c r="AQ2313" s="264" t="str">
        <f t="shared" si="186"/>
        <v/>
      </c>
    </row>
    <row r="2314" spans="1:44" ht="24" customHeight="1" x14ac:dyDescent="0.15">
      <c r="A2314" s="297">
        <v>2311</v>
      </c>
      <c r="B2314" s="23" t="s">
        <v>8505</v>
      </c>
      <c r="C2314" s="24" t="s">
        <v>14344</v>
      </c>
      <c r="D2314" s="23" t="s">
        <v>8506</v>
      </c>
      <c r="E2314" s="23" t="s">
        <v>1511</v>
      </c>
      <c r="F2314" s="24" t="s">
        <v>13631</v>
      </c>
      <c r="G2314" s="25" t="s">
        <v>14688</v>
      </c>
      <c r="H2314" s="23" t="s">
        <v>8320</v>
      </c>
      <c r="I2314" s="23" t="s">
        <v>11163</v>
      </c>
      <c r="J2314" s="25" t="s">
        <v>14689</v>
      </c>
      <c r="K2314" s="58" t="s">
        <v>14690</v>
      </c>
      <c r="L2314" s="58"/>
      <c r="M2314" s="23" t="s">
        <v>10166</v>
      </c>
      <c r="N2314" s="23" t="s">
        <v>10168</v>
      </c>
      <c r="O2314" s="25" t="s">
        <v>8319</v>
      </c>
      <c r="P2314" s="23" t="s">
        <v>8320</v>
      </c>
      <c r="Q2314" s="25" t="s">
        <v>8321</v>
      </c>
      <c r="R2314" s="58" t="s">
        <v>10165</v>
      </c>
      <c r="S2314" s="23" t="s">
        <v>10167</v>
      </c>
      <c r="T2314" s="23" t="s">
        <v>10169</v>
      </c>
      <c r="U2314" s="25" t="s">
        <v>7858</v>
      </c>
      <c r="V2314" s="23" t="s">
        <v>7863</v>
      </c>
      <c r="W2314" s="25" t="s">
        <v>7864</v>
      </c>
      <c r="X2314" s="58" t="s">
        <v>10164</v>
      </c>
      <c r="Y2314" s="23" t="s">
        <v>10166</v>
      </c>
      <c r="Z2314" s="23" t="s">
        <v>10168</v>
      </c>
      <c r="AA2314" s="33">
        <v>4</v>
      </c>
      <c r="AB2314" s="295" t="str">
        <f t="shared" si="184"/>
        <v>年間</v>
      </c>
      <c r="AC2314" s="268"/>
      <c r="AD2314" s="23">
        <v>1</v>
      </c>
      <c r="AE2314" s="134">
        <v>24480</v>
      </c>
      <c r="AF2314" s="26">
        <f t="shared" si="185"/>
        <v>24480</v>
      </c>
      <c r="AG2314" s="27">
        <v>42156</v>
      </c>
      <c r="AH2314" s="168">
        <v>42136</v>
      </c>
      <c r="AI2314" s="29" t="str">
        <f t="shared" si="182"/>
        <v>～</v>
      </c>
      <c r="AJ2314" s="178">
        <f t="shared" si="183"/>
        <v>43596</v>
      </c>
      <c r="AK2314" s="23" t="s">
        <v>7859</v>
      </c>
      <c r="AL2314" s="23" t="s">
        <v>10171</v>
      </c>
      <c r="AM2314" s="35">
        <v>42136</v>
      </c>
      <c r="AN2314" s="408">
        <f>IF($AA2314-data!$G$1=0,"　",IF(AK2314=0,"　",VLOOKUP($AK2314,data!$A$1:$H$264,8,FALSE)))</f>
        <v>0</v>
      </c>
      <c r="AO2314" s="35">
        <v>42165</v>
      </c>
      <c r="AP2314" s="134" t="s">
        <v>8507</v>
      </c>
      <c r="AQ2314" s="264" t="str">
        <f t="shared" si="186"/>
        <v/>
      </c>
    </row>
    <row r="2315" spans="1:44" ht="24" customHeight="1" x14ac:dyDescent="0.15">
      <c r="A2315" s="297">
        <v>2312</v>
      </c>
      <c r="B2315" s="23" t="s">
        <v>8505</v>
      </c>
      <c r="C2315" s="24" t="s">
        <v>14344</v>
      </c>
      <c r="D2315" s="23" t="s">
        <v>8506</v>
      </c>
      <c r="E2315" s="23" t="s">
        <v>1511</v>
      </c>
      <c r="F2315" s="24" t="s">
        <v>13631</v>
      </c>
      <c r="G2315" s="25" t="s">
        <v>14688</v>
      </c>
      <c r="H2315" s="23" t="s">
        <v>8320</v>
      </c>
      <c r="I2315" s="23" t="s">
        <v>11163</v>
      </c>
      <c r="J2315" s="25" t="s">
        <v>14689</v>
      </c>
      <c r="K2315" s="58" t="s">
        <v>14690</v>
      </c>
      <c r="L2315" s="58"/>
      <c r="M2315" s="23" t="s">
        <v>10166</v>
      </c>
      <c r="N2315" s="23" t="s">
        <v>10168</v>
      </c>
      <c r="O2315" s="25" t="s">
        <v>8319</v>
      </c>
      <c r="P2315" s="23" t="s">
        <v>8320</v>
      </c>
      <c r="Q2315" s="25" t="s">
        <v>8321</v>
      </c>
      <c r="R2315" s="58" t="s">
        <v>10165</v>
      </c>
      <c r="S2315" s="23" t="s">
        <v>10167</v>
      </c>
      <c r="T2315" s="23" t="s">
        <v>10169</v>
      </c>
      <c r="U2315" s="25" t="s">
        <v>7858</v>
      </c>
      <c r="V2315" s="23" t="s">
        <v>7863</v>
      </c>
      <c r="W2315" s="25" t="s">
        <v>7864</v>
      </c>
      <c r="X2315" s="58" t="s">
        <v>10164</v>
      </c>
      <c r="Y2315" s="23" t="s">
        <v>10166</v>
      </c>
      <c r="Z2315" s="23" t="s">
        <v>10168</v>
      </c>
      <c r="AA2315" s="33">
        <v>4</v>
      </c>
      <c r="AB2315" s="295" t="str">
        <f t="shared" si="184"/>
        <v>年間</v>
      </c>
      <c r="AC2315" s="268"/>
      <c r="AD2315" s="23">
        <v>1</v>
      </c>
      <c r="AE2315" s="134">
        <v>24480</v>
      </c>
      <c r="AF2315" s="26">
        <f t="shared" si="185"/>
        <v>24480</v>
      </c>
      <c r="AG2315" s="27">
        <v>42156</v>
      </c>
      <c r="AH2315" s="168">
        <v>42136</v>
      </c>
      <c r="AI2315" s="29" t="str">
        <f t="shared" si="182"/>
        <v>～</v>
      </c>
      <c r="AJ2315" s="178">
        <f t="shared" si="183"/>
        <v>43596</v>
      </c>
      <c r="AK2315" s="23" t="s">
        <v>7859</v>
      </c>
      <c r="AL2315" s="23" t="s">
        <v>10172</v>
      </c>
      <c r="AM2315" s="35">
        <v>42136</v>
      </c>
      <c r="AN2315" s="408">
        <f>IF($AA2315-data!$G$1=0,"　",IF(AK2315=0,"　",VLOOKUP($AK2315,data!$A$1:$H$264,8,FALSE)))</f>
        <v>0</v>
      </c>
      <c r="AO2315" s="35">
        <v>42165</v>
      </c>
      <c r="AP2315" s="134" t="s">
        <v>8507</v>
      </c>
      <c r="AQ2315" s="264" t="str">
        <f t="shared" si="186"/>
        <v/>
      </c>
    </row>
    <row r="2316" spans="1:44" ht="24" customHeight="1" x14ac:dyDescent="0.15">
      <c r="A2316" s="297">
        <v>2313</v>
      </c>
      <c r="B2316" s="23" t="s">
        <v>10582</v>
      </c>
      <c r="C2316" s="24" t="s">
        <v>14344</v>
      </c>
      <c r="D2316" s="23" t="s">
        <v>8506</v>
      </c>
      <c r="E2316" s="23" t="s">
        <v>1511</v>
      </c>
      <c r="F2316" s="24" t="s">
        <v>13631</v>
      </c>
      <c r="G2316" s="25" t="s">
        <v>14688</v>
      </c>
      <c r="H2316" s="23" t="s">
        <v>8320</v>
      </c>
      <c r="I2316" s="23" t="s">
        <v>11163</v>
      </c>
      <c r="J2316" s="25" t="s">
        <v>14689</v>
      </c>
      <c r="K2316" s="58" t="s">
        <v>14690</v>
      </c>
      <c r="L2316" s="58"/>
      <c r="M2316" s="23" t="s">
        <v>10166</v>
      </c>
      <c r="N2316" s="23" t="s">
        <v>10168</v>
      </c>
      <c r="O2316" s="25" t="s">
        <v>8319</v>
      </c>
      <c r="P2316" s="23" t="s">
        <v>8320</v>
      </c>
      <c r="Q2316" s="25" t="s">
        <v>8321</v>
      </c>
      <c r="R2316" s="58" t="s">
        <v>10165</v>
      </c>
      <c r="S2316" s="23" t="s">
        <v>10167</v>
      </c>
      <c r="T2316" s="23" t="s">
        <v>10169</v>
      </c>
      <c r="U2316" s="25" t="s">
        <v>7858</v>
      </c>
      <c r="V2316" s="23" t="s">
        <v>7863</v>
      </c>
      <c r="W2316" s="25" t="s">
        <v>7864</v>
      </c>
      <c r="X2316" s="58" t="s">
        <v>10164</v>
      </c>
      <c r="Y2316" s="23" t="s">
        <v>10166</v>
      </c>
      <c r="Z2316" s="23" t="s">
        <v>10168</v>
      </c>
      <c r="AA2316" s="33">
        <v>4</v>
      </c>
      <c r="AB2316" s="295" t="str">
        <f t="shared" si="184"/>
        <v>年間</v>
      </c>
      <c r="AC2316" s="268"/>
      <c r="AD2316" s="23">
        <v>1</v>
      </c>
      <c r="AE2316" s="134">
        <v>24480</v>
      </c>
      <c r="AF2316" s="26">
        <f t="shared" si="185"/>
        <v>24480</v>
      </c>
      <c r="AG2316" s="27">
        <v>42156</v>
      </c>
      <c r="AH2316" s="168">
        <v>42136</v>
      </c>
      <c r="AI2316" s="29" t="str">
        <f t="shared" si="182"/>
        <v>～</v>
      </c>
      <c r="AJ2316" s="178">
        <f t="shared" si="183"/>
        <v>43596</v>
      </c>
      <c r="AK2316" s="23" t="s">
        <v>7859</v>
      </c>
      <c r="AL2316" s="23" t="s">
        <v>10173</v>
      </c>
      <c r="AM2316" s="35">
        <v>42136</v>
      </c>
      <c r="AN2316" s="408">
        <f>IF($AA2316-data!$G$1=0,"　",IF(AK2316=0,"　",VLOOKUP($AK2316,data!$A$1:$H$264,8,FALSE)))</f>
        <v>0</v>
      </c>
      <c r="AO2316" s="35">
        <v>42165</v>
      </c>
      <c r="AP2316" s="134" t="s">
        <v>8507</v>
      </c>
      <c r="AQ2316" s="264" t="str">
        <f t="shared" si="186"/>
        <v/>
      </c>
    </row>
    <row r="2317" spans="1:44" ht="24" customHeight="1" x14ac:dyDescent="0.15">
      <c r="A2317" s="297">
        <v>2314</v>
      </c>
      <c r="B2317" s="23" t="s">
        <v>8505</v>
      </c>
      <c r="C2317" s="24" t="s">
        <v>14344</v>
      </c>
      <c r="D2317" s="23" t="s">
        <v>8506</v>
      </c>
      <c r="E2317" s="23" t="s">
        <v>1511</v>
      </c>
      <c r="F2317" s="24" t="s">
        <v>13631</v>
      </c>
      <c r="G2317" s="25" t="s">
        <v>14688</v>
      </c>
      <c r="H2317" s="23" t="s">
        <v>8320</v>
      </c>
      <c r="I2317" s="23" t="s">
        <v>11163</v>
      </c>
      <c r="J2317" s="25" t="s">
        <v>14689</v>
      </c>
      <c r="K2317" s="58" t="s">
        <v>14690</v>
      </c>
      <c r="L2317" s="58"/>
      <c r="M2317" s="23" t="s">
        <v>10166</v>
      </c>
      <c r="N2317" s="23" t="s">
        <v>10168</v>
      </c>
      <c r="O2317" s="25" t="s">
        <v>8319</v>
      </c>
      <c r="P2317" s="23" t="s">
        <v>8320</v>
      </c>
      <c r="Q2317" s="25" t="s">
        <v>8321</v>
      </c>
      <c r="R2317" s="58" t="s">
        <v>10165</v>
      </c>
      <c r="S2317" s="23" t="s">
        <v>10167</v>
      </c>
      <c r="T2317" s="23" t="s">
        <v>10169</v>
      </c>
      <c r="U2317" s="25" t="s">
        <v>7858</v>
      </c>
      <c r="V2317" s="23" t="s">
        <v>7863</v>
      </c>
      <c r="W2317" s="25" t="s">
        <v>7864</v>
      </c>
      <c r="X2317" s="58" t="s">
        <v>10164</v>
      </c>
      <c r="Y2317" s="23" t="s">
        <v>10166</v>
      </c>
      <c r="Z2317" s="23" t="s">
        <v>10168</v>
      </c>
      <c r="AA2317" s="33">
        <v>4</v>
      </c>
      <c r="AB2317" s="295" t="str">
        <f t="shared" si="184"/>
        <v>年間</v>
      </c>
      <c r="AC2317" s="268"/>
      <c r="AD2317" s="23">
        <v>1</v>
      </c>
      <c r="AE2317" s="134">
        <v>24480</v>
      </c>
      <c r="AF2317" s="26">
        <f t="shared" si="185"/>
        <v>24480</v>
      </c>
      <c r="AG2317" s="27">
        <v>42156</v>
      </c>
      <c r="AH2317" s="168">
        <v>42136</v>
      </c>
      <c r="AI2317" s="29" t="str">
        <f t="shared" si="182"/>
        <v>～</v>
      </c>
      <c r="AJ2317" s="178">
        <f t="shared" si="183"/>
        <v>43596</v>
      </c>
      <c r="AK2317" s="23" t="s">
        <v>7859</v>
      </c>
      <c r="AL2317" s="23" t="s">
        <v>10174</v>
      </c>
      <c r="AM2317" s="35">
        <v>42136</v>
      </c>
      <c r="AN2317" s="408">
        <f>IF($AA2317-data!$G$1=0,"　",IF(AK2317=0,"　",VLOOKUP($AK2317,data!$A$1:$H$264,8,FALSE)))</f>
        <v>0</v>
      </c>
      <c r="AO2317" s="35">
        <v>42165</v>
      </c>
      <c r="AP2317" s="134" t="s">
        <v>8507</v>
      </c>
      <c r="AQ2317" s="264" t="str">
        <f t="shared" si="186"/>
        <v/>
      </c>
    </row>
    <row r="2318" spans="1:44" ht="24" customHeight="1" x14ac:dyDescent="0.15">
      <c r="A2318" s="297">
        <v>2315</v>
      </c>
      <c r="B2318" s="23" t="s">
        <v>8505</v>
      </c>
      <c r="C2318" s="24" t="s">
        <v>14344</v>
      </c>
      <c r="D2318" s="23" t="s">
        <v>8506</v>
      </c>
      <c r="E2318" s="23" t="s">
        <v>1511</v>
      </c>
      <c r="F2318" s="24" t="s">
        <v>13631</v>
      </c>
      <c r="G2318" s="25" t="s">
        <v>14688</v>
      </c>
      <c r="H2318" s="23" t="s">
        <v>8320</v>
      </c>
      <c r="I2318" s="23" t="s">
        <v>11163</v>
      </c>
      <c r="J2318" s="25" t="s">
        <v>14689</v>
      </c>
      <c r="K2318" s="58" t="s">
        <v>14690</v>
      </c>
      <c r="L2318" s="58"/>
      <c r="M2318" s="23" t="s">
        <v>10166</v>
      </c>
      <c r="N2318" s="23" t="s">
        <v>10168</v>
      </c>
      <c r="O2318" s="25" t="s">
        <v>8319</v>
      </c>
      <c r="P2318" s="23" t="s">
        <v>8320</v>
      </c>
      <c r="Q2318" s="25" t="s">
        <v>8321</v>
      </c>
      <c r="R2318" s="58" t="s">
        <v>10165</v>
      </c>
      <c r="S2318" s="23" t="s">
        <v>10167</v>
      </c>
      <c r="T2318" s="23" t="s">
        <v>10169</v>
      </c>
      <c r="U2318" s="25" t="s">
        <v>7858</v>
      </c>
      <c r="V2318" s="23" t="s">
        <v>7863</v>
      </c>
      <c r="W2318" s="25" t="s">
        <v>7864</v>
      </c>
      <c r="X2318" s="58" t="s">
        <v>10164</v>
      </c>
      <c r="Y2318" s="23" t="s">
        <v>10166</v>
      </c>
      <c r="Z2318" s="23" t="s">
        <v>10168</v>
      </c>
      <c r="AA2318" s="33">
        <v>4</v>
      </c>
      <c r="AB2318" s="295" t="str">
        <f t="shared" si="184"/>
        <v>年間</v>
      </c>
      <c r="AC2318" s="268"/>
      <c r="AD2318" s="23">
        <v>1</v>
      </c>
      <c r="AE2318" s="134">
        <v>24480</v>
      </c>
      <c r="AF2318" s="26">
        <f t="shared" si="185"/>
        <v>24480</v>
      </c>
      <c r="AG2318" s="27">
        <v>42156</v>
      </c>
      <c r="AH2318" s="168">
        <v>42136</v>
      </c>
      <c r="AI2318" s="29" t="str">
        <f t="shared" si="182"/>
        <v>～</v>
      </c>
      <c r="AJ2318" s="178">
        <f t="shared" si="183"/>
        <v>43596</v>
      </c>
      <c r="AK2318" s="23" t="s">
        <v>7859</v>
      </c>
      <c r="AL2318" s="23" t="s">
        <v>10175</v>
      </c>
      <c r="AM2318" s="35">
        <v>42136</v>
      </c>
      <c r="AN2318" s="408">
        <f>IF($AA2318-data!$G$1=0,"　",IF(AK2318=0,"　",VLOOKUP($AK2318,data!$A$1:$H$264,8,FALSE)))</f>
        <v>0</v>
      </c>
      <c r="AO2318" s="35">
        <v>42165</v>
      </c>
      <c r="AP2318" s="134" t="s">
        <v>8507</v>
      </c>
      <c r="AQ2318" s="264" t="str">
        <f t="shared" si="186"/>
        <v/>
      </c>
    </row>
    <row r="2319" spans="1:44" ht="24" customHeight="1" x14ac:dyDescent="0.15">
      <c r="A2319" s="297">
        <v>2316</v>
      </c>
      <c r="B2319" s="23" t="s">
        <v>8505</v>
      </c>
      <c r="C2319" s="24" t="s">
        <v>14344</v>
      </c>
      <c r="D2319" s="23" t="s">
        <v>8506</v>
      </c>
      <c r="E2319" s="23" t="s">
        <v>1511</v>
      </c>
      <c r="F2319" s="24" t="s">
        <v>13631</v>
      </c>
      <c r="G2319" s="25" t="s">
        <v>14688</v>
      </c>
      <c r="H2319" s="23" t="s">
        <v>8320</v>
      </c>
      <c r="I2319" s="23" t="s">
        <v>11163</v>
      </c>
      <c r="J2319" s="25" t="s">
        <v>14689</v>
      </c>
      <c r="K2319" s="58" t="s">
        <v>14690</v>
      </c>
      <c r="L2319" s="58"/>
      <c r="M2319" s="23" t="s">
        <v>10166</v>
      </c>
      <c r="N2319" s="23" t="s">
        <v>10168</v>
      </c>
      <c r="O2319" s="25" t="s">
        <v>8319</v>
      </c>
      <c r="P2319" s="23" t="s">
        <v>8320</v>
      </c>
      <c r="Q2319" s="25" t="s">
        <v>8321</v>
      </c>
      <c r="R2319" s="58" t="s">
        <v>10165</v>
      </c>
      <c r="S2319" s="23" t="s">
        <v>10167</v>
      </c>
      <c r="T2319" s="23" t="s">
        <v>10169</v>
      </c>
      <c r="U2319" s="25" t="s">
        <v>7858</v>
      </c>
      <c r="V2319" s="23" t="s">
        <v>7863</v>
      </c>
      <c r="W2319" s="25" t="s">
        <v>7864</v>
      </c>
      <c r="X2319" s="58" t="s">
        <v>10164</v>
      </c>
      <c r="Y2319" s="23" t="s">
        <v>10166</v>
      </c>
      <c r="Z2319" s="23" t="s">
        <v>10168</v>
      </c>
      <c r="AA2319" s="33">
        <v>4</v>
      </c>
      <c r="AB2319" s="295" t="str">
        <f t="shared" si="184"/>
        <v>年間</v>
      </c>
      <c r="AC2319" s="268"/>
      <c r="AD2319" s="23">
        <v>1</v>
      </c>
      <c r="AE2319" s="134">
        <v>24480</v>
      </c>
      <c r="AF2319" s="26">
        <f t="shared" si="185"/>
        <v>24480</v>
      </c>
      <c r="AG2319" s="27">
        <v>42156</v>
      </c>
      <c r="AH2319" s="168">
        <v>42136</v>
      </c>
      <c r="AI2319" s="29" t="str">
        <f t="shared" si="182"/>
        <v>～</v>
      </c>
      <c r="AJ2319" s="178">
        <f t="shared" si="183"/>
        <v>43596</v>
      </c>
      <c r="AK2319" s="23" t="s">
        <v>7859</v>
      </c>
      <c r="AL2319" s="23" t="s">
        <v>10176</v>
      </c>
      <c r="AM2319" s="35">
        <v>42136</v>
      </c>
      <c r="AN2319" s="408">
        <f>IF($AA2319-data!$G$1=0,"　",IF(AK2319=0,"　",VLOOKUP($AK2319,data!$A$1:$H$264,8,FALSE)))</f>
        <v>0</v>
      </c>
      <c r="AO2319" s="35">
        <v>42165</v>
      </c>
      <c r="AP2319" s="134" t="s">
        <v>8507</v>
      </c>
      <c r="AQ2319" s="264" t="str">
        <f t="shared" si="186"/>
        <v/>
      </c>
    </row>
    <row r="2320" spans="1:44" ht="24" customHeight="1" x14ac:dyDescent="0.15">
      <c r="A2320" s="297">
        <v>2317</v>
      </c>
      <c r="B2320" s="23" t="s">
        <v>8505</v>
      </c>
      <c r="C2320" s="24" t="s">
        <v>14344</v>
      </c>
      <c r="D2320" s="23" t="s">
        <v>8506</v>
      </c>
      <c r="E2320" s="23" t="s">
        <v>1511</v>
      </c>
      <c r="F2320" s="24" t="s">
        <v>13631</v>
      </c>
      <c r="G2320" s="25" t="s">
        <v>14688</v>
      </c>
      <c r="H2320" s="23" t="s">
        <v>8320</v>
      </c>
      <c r="I2320" s="23" t="s">
        <v>11163</v>
      </c>
      <c r="J2320" s="25" t="s">
        <v>14689</v>
      </c>
      <c r="K2320" s="58" t="s">
        <v>14690</v>
      </c>
      <c r="L2320" s="58"/>
      <c r="M2320" s="23" t="s">
        <v>10166</v>
      </c>
      <c r="N2320" s="23" t="s">
        <v>10168</v>
      </c>
      <c r="O2320" s="25" t="s">
        <v>8319</v>
      </c>
      <c r="P2320" s="23" t="s">
        <v>8320</v>
      </c>
      <c r="Q2320" s="25" t="s">
        <v>8321</v>
      </c>
      <c r="R2320" s="58" t="s">
        <v>10165</v>
      </c>
      <c r="S2320" s="23" t="s">
        <v>10167</v>
      </c>
      <c r="T2320" s="23" t="s">
        <v>10169</v>
      </c>
      <c r="U2320" s="25" t="s">
        <v>7858</v>
      </c>
      <c r="V2320" s="23" t="s">
        <v>7863</v>
      </c>
      <c r="W2320" s="25" t="s">
        <v>7864</v>
      </c>
      <c r="X2320" s="58" t="s">
        <v>10164</v>
      </c>
      <c r="Y2320" s="23" t="s">
        <v>10166</v>
      </c>
      <c r="Z2320" s="23" t="s">
        <v>10168</v>
      </c>
      <c r="AA2320" s="33">
        <v>4</v>
      </c>
      <c r="AB2320" s="295" t="str">
        <f t="shared" si="184"/>
        <v>年間</v>
      </c>
      <c r="AC2320" s="268"/>
      <c r="AD2320" s="23">
        <v>1</v>
      </c>
      <c r="AE2320" s="134">
        <v>24480</v>
      </c>
      <c r="AF2320" s="26">
        <f t="shared" si="185"/>
        <v>24480</v>
      </c>
      <c r="AG2320" s="27">
        <v>42156</v>
      </c>
      <c r="AH2320" s="168">
        <v>42136</v>
      </c>
      <c r="AI2320" s="29" t="str">
        <f t="shared" si="182"/>
        <v>～</v>
      </c>
      <c r="AJ2320" s="178">
        <f t="shared" si="183"/>
        <v>43596</v>
      </c>
      <c r="AK2320" s="23" t="s">
        <v>7859</v>
      </c>
      <c r="AL2320" s="23" t="s">
        <v>10177</v>
      </c>
      <c r="AM2320" s="35">
        <v>42136</v>
      </c>
      <c r="AN2320" s="408">
        <f>IF($AA2320-data!$G$1=0,"　",IF(AK2320=0,"　",VLOOKUP($AK2320,data!$A$1:$H$264,8,FALSE)))</f>
        <v>0</v>
      </c>
      <c r="AO2320" s="35">
        <v>42165</v>
      </c>
      <c r="AP2320" s="134" t="s">
        <v>8507</v>
      </c>
      <c r="AQ2320" s="264" t="str">
        <f t="shared" si="186"/>
        <v/>
      </c>
    </row>
    <row r="2321" spans="1:43" ht="24" customHeight="1" x14ac:dyDescent="0.15">
      <c r="A2321" s="297">
        <v>2318</v>
      </c>
      <c r="B2321" s="23" t="s">
        <v>8505</v>
      </c>
      <c r="C2321" s="24" t="s">
        <v>14344</v>
      </c>
      <c r="D2321" s="23" t="s">
        <v>8506</v>
      </c>
      <c r="E2321" s="23" t="s">
        <v>1511</v>
      </c>
      <c r="F2321" s="24" t="s">
        <v>13631</v>
      </c>
      <c r="G2321" s="25" t="s">
        <v>14688</v>
      </c>
      <c r="H2321" s="23" t="s">
        <v>8320</v>
      </c>
      <c r="I2321" s="23" t="s">
        <v>11163</v>
      </c>
      <c r="J2321" s="25" t="s">
        <v>14689</v>
      </c>
      <c r="K2321" s="58" t="s">
        <v>14690</v>
      </c>
      <c r="L2321" s="58"/>
      <c r="M2321" s="23" t="s">
        <v>10166</v>
      </c>
      <c r="N2321" s="23" t="s">
        <v>10168</v>
      </c>
      <c r="O2321" s="25" t="s">
        <v>8319</v>
      </c>
      <c r="P2321" s="23" t="s">
        <v>8320</v>
      </c>
      <c r="Q2321" s="25" t="s">
        <v>8321</v>
      </c>
      <c r="R2321" s="58" t="s">
        <v>10165</v>
      </c>
      <c r="S2321" s="23" t="s">
        <v>10167</v>
      </c>
      <c r="T2321" s="23" t="s">
        <v>10169</v>
      </c>
      <c r="U2321" s="25" t="s">
        <v>7858</v>
      </c>
      <c r="V2321" s="23" t="s">
        <v>7863</v>
      </c>
      <c r="W2321" s="25" t="s">
        <v>7864</v>
      </c>
      <c r="X2321" s="58" t="s">
        <v>10164</v>
      </c>
      <c r="Y2321" s="23" t="s">
        <v>10166</v>
      </c>
      <c r="Z2321" s="23" t="s">
        <v>10168</v>
      </c>
      <c r="AA2321" s="33">
        <v>4</v>
      </c>
      <c r="AB2321" s="295" t="str">
        <f t="shared" si="184"/>
        <v>年間</v>
      </c>
      <c r="AC2321" s="268"/>
      <c r="AD2321" s="23">
        <v>1</v>
      </c>
      <c r="AE2321" s="134">
        <v>24480</v>
      </c>
      <c r="AF2321" s="26">
        <f t="shared" si="185"/>
        <v>24480</v>
      </c>
      <c r="AG2321" s="27">
        <v>42156</v>
      </c>
      <c r="AH2321" s="168">
        <v>42136</v>
      </c>
      <c r="AI2321" s="29" t="str">
        <f t="shared" si="182"/>
        <v>～</v>
      </c>
      <c r="AJ2321" s="178">
        <f t="shared" si="183"/>
        <v>43596</v>
      </c>
      <c r="AK2321" s="23" t="s">
        <v>7859</v>
      </c>
      <c r="AL2321" s="23" t="s">
        <v>10178</v>
      </c>
      <c r="AM2321" s="35">
        <v>42136</v>
      </c>
      <c r="AN2321" s="408">
        <f>IF($AA2321-data!$G$1=0,"　",IF(AK2321=0,"　",VLOOKUP($AK2321,data!$A$1:$H$264,8,FALSE)))</f>
        <v>0</v>
      </c>
      <c r="AO2321" s="35">
        <v>42165</v>
      </c>
      <c r="AP2321" s="134" t="s">
        <v>8507</v>
      </c>
      <c r="AQ2321" s="264" t="str">
        <f t="shared" si="186"/>
        <v/>
      </c>
    </row>
    <row r="2322" spans="1:43" ht="24" customHeight="1" x14ac:dyDescent="0.15">
      <c r="A2322" s="297">
        <v>2319</v>
      </c>
      <c r="B2322" s="23" t="s">
        <v>8505</v>
      </c>
      <c r="C2322" s="24" t="s">
        <v>14344</v>
      </c>
      <c r="D2322" s="23" t="s">
        <v>8506</v>
      </c>
      <c r="E2322" s="23" t="s">
        <v>1511</v>
      </c>
      <c r="F2322" s="24" t="s">
        <v>13631</v>
      </c>
      <c r="G2322" s="25" t="s">
        <v>14688</v>
      </c>
      <c r="H2322" s="23" t="s">
        <v>8320</v>
      </c>
      <c r="I2322" s="23" t="s">
        <v>11163</v>
      </c>
      <c r="J2322" s="25" t="s">
        <v>14689</v>
      </c>
      <c r="K2322" s="58" t="s">
        <v>14690</v>
      </c>
      <c r="L2322" s="58"/>
      <c r="M2322" s="23" t="s">
        <v>10166</v>
      </c>
      <c r="N2322" s="23" t="s">
        <v>10168</v>
      </c>
      <c r="O2322" s="25" t="s">
        <v>8319</v>
      </c>
      <c r="P2322" s="23" t="s">
        <v>8320</v>
      </c>
      <c r="Q2322" s="25" t="s">
        <v>8321</v>
      </c>
      <c r="R2322" s="58" t="s">
        <v>10165</v>
      </c>
      <c r="S2322" s="23" t="s">
        <v>10167</v>
      </c>
      <c r="T2322" s="23" t="s">
        <v>10169</v>
      </c>
      <c r="U2322" s="25" t="s">
        <v>7858</v>
      </c>
      <c r="V2322" s="23" t="s">
        <v>7863</v>
      </c>
      <c r="W2322" s="25" t="s">
        <v>7864</v>
      </c>
      <c r="X2322" s="58" t="s">
        <v>10164</v>
      </c>
      <c r="Y2322" s="23" t="s">
        <v>10166</v>
      </c>
      <c r="Z2322" s="23" t="s">
        <v>10168</v>
      </c>
      <c r="AA2322" s="33">
        <v>4</v>
      </c>
      <c r="AB2322" s="295" t="str">
        <f t="shared" si="184"/>
        <v>年間</v>
      </c>
      <c r="AC2322" s="268"/>
      <c r="AD2322" s="23">
        <v>1</v>
      </c>
      <c r="AE2322" s="134">
        <v>24480</v>
      </c>
      <c r="AF2322" s="26">
        <f t="shared" si="185"/>
        <v>24480</v>
      </c>
      <c r="AG2322" s="27">
        <v>42156</v>
      </c>
      <c r="AH2322" s="168">
        <v>42136</v>
      </c>
      <c r="AI2322" s="29" t="str">
        <f t="shared" si="182"/>
        <v>～</v>
      </c>
      <c r="AJ2322" s="178">
        <f t="shared" si="183"/>
        <v>43596</v>
      </c>
      <c r="AK2322" s="23" t="s">
        <v>7859</v>
      </c>
      <c r="AL2322" s="23" t="s">
        <v>10179</v>
      </c>
      <c r="AM2322" s="35">
        <v>42136</v>
      </c>
      <c r="AN2322" s="408">
        <f>IF($AA2322-data!$G$1=0,"　",IF(AK2322=0,"　",VLOOKUP($AK2322,data!$A$1:$H$264,8,FALSE)))</f>
        <v>0</v>
      </c>
      <c r="AO2322" s="35">
        <v>42165</v>
      </c>
      <c r="AP2322" s="134" t="s">
        <v>8507</v>
      </c>
      <c r="AQ2322" s="264" t="str">
        <f t="shared" si="186"/>
        <v/>
      </c>
    </row>
    <row r="2323" spans="1:43" ht="24" customHeight="1" x14ac:dyDescent="0.15">
      <c r="A2323" s="297">
        <v>2320</v>
      </c>
      <c r="B2323" s="23" t="s">
        <v>8505</v>
      </c>
      <c r="C2323" s="24" t="s">
        <v>14344</v>
      </c>
      <c r="D2323" s="23" t="s">
        <v>8506</v>
      </c>
      <c r="E2323" s="23" t="s">
        <v>1511</v>
      </c>
      <c r="F2323" s="24" t="s">
        <v>13631</v>
      </c>
      <c r="G2323" s="25" t="s">
        <v>14688</v>
      </c>
      <c r="H2323" s="23" t="s">
        <v>8320</v>
      </c>
      <c r="I2323" s="23" t="s">
        <v>11163</v>
      </c>
      <c r="J2323" s="25" t="s">
        <v>14689</v>
      </c>
      <c r="K2323" s="58" t="s">
        <v>14690</v>
      </c>
      <c r="L2323" s="58"/>
      <c r="M2323" s="23" t="s">
        <v>10166</v>
      </c>
      <c r="N2323" s="23" t="s">
        <v>10168</v>
      </c>
      <c r="O2323" s="25" t="s">
        <v>8319</v>
      </c>
      <c r="P2323" s="23" t="s">
        <v>8320</v>
      </c>
      <c r="Q2323" s="25" t="s">
        <v>8321</v>
      </c>
      <c r="R2323" s="58" t="s">
        <v>10165</v>
      </c>
      <c r="S2323" s="23" t="s">
        <v>10167</v>
      </c>
      <c r="T2323" s="23" t="s">
        <v>10169</v>
      </c>
      <c r="U2323" s="25" t="s">
        <v>7858</v>
      </c>
      <c r="V2323" s="23" t="s">
        <v>7863</v>
      </c>
      <c r="W2323" s="25" t="s">
        <v>7864</v>
      </c>
      <c r="X2323" s="58" t="s">
        <v>10164</v>
      </c>
      <c r="Y2323" s="23" t="s">
        <v>10166</v>
      </c>
      <c r="Z2323" s="23" t="s">
        <v>10168</v>
      </c>
      <c r="AA2323" s="33">
        <v>4</v>
      </c>
      <c r="AB2323" s="295" t="str">
        <f t="shared" si="184"/>
        <v>年間</v>
      </c>
      <c r="AC2323" s="268"/>
      <c r="AD2323" s="23">
        <v>1</v>
      </c>
      <c r="AE2323" s="134">
        <v>24480</v>
      </c>
      <c r="AF2323" s="26">
        <f t="shared" si="185"/>
        <v>24480</v>
      </c>
      <c r="AG2323" s="27">
        <v>42156</v>
      </c>
      <c r="AH2323" s="168">
        <v>42136</v>
      </c>
      <c r="AI2323" s="29" t="str">
        <f t="shared" si="182"/>
        <v>～</v>
      </c>
      <c r="AJ2323" s="178">
        <f t="shared" si="183"/>
        <v>43596</v>
      </c>
      <c r="AK2323" s="23" t="s">
        <v>7859</v>
      </c>
      <c r="AL2323" s="23" t="s">
        <v>10180</v>
      </c>
      <c r="AM2323" s="35">
        <v>42136</v>
      </c>
      <c r="AN2323" s="408">
        <f>IF($AA2323-data!$G$1=0,"　",IF(AK2323=0,"　",VLOOKUP($AK2323,data!$A$1:$H$264,8,FALSE)))</f>
        <v>0</v>
      </c>
      <c r="AO2323" s="35">
        <v>42165</v>
      </c>
      <c r="AP2323" s="134" t="s">
        <v>8507</v>
      </c>
      <c r="AQ2323" s="264" t="str">
        <f t="shared" si="186"/>
        <v/>
      </c>
    </row>
    <row r="2324" spans="1:43" ht="24" customHeight="1" x14ac:dyDescent="0.15">
      <c r="A2324" s="297">
        <v>2321</v>
      </c>
      <c r="B2324" s="23" t="s">
        <v>8505</v>
      </c>
      <c r="C2324" s="24" t="s">
        <v>14344</v>
      </c>
      <c r="D2324" s="23" t="s">
        <v>8506</v>
      </c>
      <c r="E2324" s="23" t="s">
        <v>1511</v>
      </c>
      <c r="F2324" s="24" t="s">
        <v>13631</v>
      </c>
      <c r="G2324" s="25" t="s">
        <v>14688</v>
      </c>
      <c r="H2324" s="23" t="s">
        <v>8320</v>
      </c>
      <c r="I2324" s="23" t="s">
        <v>11163</v>
      </c>
      <c r="J2324" s="25" t="s">
        <v>14689</v>
      </c>
      <c r="K2324" s="58" t="s">
        <v>14690</v>
      </c>
      <c r="L2324" s="58"/>
      <c r="M2324" s="23" t="s">
        <v>10166</v>
      </c>
      <c r="N2324" s="23" t="s">
        <v>10168</v>
      </c>
      <c r="O2324" s="25" t="s">
        <v>8319</v>
      </c>
      <c r="P2324" s="23" t="s">
        <v>8320</v>
      </c>
      <c r="Q2324" s="25" t="s">
        <v>8321</v>
      </c>
      <c r="R2324" s="58" t="s">
        <v>10165</v>
      </c>
      <c r="S2324" s="23" t="s">
        <v>10167</v>
      </c>
      <c r="T2324" s="23" t="s">
        <v>10169</v>
      </c>
      <c r="U2324" s="25" t="s">
        <v>7858</v>
      </c>
      <c r="V2324" s="23" t="s">
        <v>7863</v>
      </c>
      <c r="W2324" s="25" t="s">
        <v>7864</v>
      </c>
      <c r="X2324" s="58" t="s">
        <v>10164</v>
      </c>
      <c r="Y2324" s="23" t="s">
        <v>10166</v>
      </c>
      <c r="Z2324" s="23" t="s">
        <v>10168</v>
      </c>
      <c r="AA2324" s="33">
        <v>4</v>
      </c>
      <c r="AB2324" s="295" t="str">
        <f t="shared" si="184"/>
        <v>年間</v>
      </c>
      <c r="AC2324" s="268"/>
      <c r="AD2324" s="23">
        <v>1</v>
      </c>
      <c r="AE2324" s="134">
        <v>24480</v>
      </c>
      <c r="AF2324" s="26">
        <f t="shared" si="185"/>
        <v>24480</v>
      </c>
      <c r="AG2324" s="27">
        <v>42156</v>
      </c>
      <c r="AH2324" s="168">
        <v>42136</v>
      </c>
      <c r="AI2324" s="29" t="str">
        <f t="shared" si="182"/>
        <v>～</v>
      </c>
      <c r="AJ2324" s="178">
        <f t="shared" si="183"/>
        <v>43596</v>
      </c>
      <c r="AK2324" s="23" t="s">
        <v>7859</v>
      </c>
      <c r="AL2324" s="23" t="s">
        <v>10181</v>
      </c>
      <c r="AM2324" s="35">
        <v>42136</v>
      </c>
      <c r="AN2324" s="408">
        <f>IF($AA2324-data!$G$1=0,"　",IF(AK2324=0,"　",VLOOKUP($AK2324,data!$A$1:$H$264,8,FALSE)))</f>
        <v>0</v>
      </c>
      <c r="AO2324" s="35">
        <v>42165</v>
      </c>
      <c r="AP2324" s="134" t="s">
        <v>8507</v>
      </c>
      <c r="AQ2324" s="264" t="str">
        <f t="shared" si="186"/>
        <v/>
      </c>
    </row>
    <row r="2325" spans="1:43" ht="24" customHeight="1" x14ac:dyDescent="0.15">
      <c r="A2325" s="297">
        <v>2322</v>
      </c>
      <c r="B2325" s="23" t="s">
        <v>8505</v>
      </c>
      <c r="C2325" s="24" t="s">
        <v>14344</v>
      </c>
      <c r="D2325" s="23" t="s">
        <v>8506</v>
      </c>
      <c r="E2325" s="23" t="s">
        <v>1511</v>
      </c>
      <c r="F2325" s="24" t="s">
        <v>13631</v>
      </c>
      <c r="G2325" s="25" t="s">
        <v>14688</v>
      </c>
      <c r="H2325" s="23" t="s">
        <v>8320</v>
      </c>
      <c r="I2325" s="23" t="s">
        <v>11163</v>
      </c>
      <c r="J2325" s="25" t="s">
        <v>14689</v>
      </c>
      <c r="K2325" s="58" t="s">
        <v>14690</v>
      </c>
      <c r="L2325" s="58"/>
      <c r="M2325" s="23" t="s">
        <v>10166</v>
      </c>
      <c r="N2325" s="23" t="s">
        <v>10168</v>
      </c>
      <c r="O2325" s="25" t="s">
        <v>8319</v>
      </c>
      <c r="P2325" s="23" t="s">
        <v>8320</v>
      </c>
      <c r="Q2325" s="25" t="s">
        <v>8321</v>
      </c>
      <c r="R2325" s="58" t="s">
        <v>10165</v>
      </c>
      <c r="S2325" s="23" t="s">
        <v>10167</v>
      </c>
      <c r="T2325" s="23" t="s">
        <v>10169</v>
      </c>
      <c r="U2325" s="25" t="s">
        <v>7858</v>
      </c>
      <c r="V2325" s="23" t="s">
        <v>7863</v>
      </c>
      <c r="W2325" s="25" t="s">
        <v>7864</v>
      </c>
      <c r="X2325" s="58" t="s">
        <v>10164</v>
      </c>
      <c r="Y2325" s="23" t="s">
        <v>10166</v>
      </c>
      <c r="Z2325" s="23" t="s">
        <v>10168</v>
      </c>
      <c r="AA2325" s="33">
        <v>4</v>
      </c>
      <c r="AB2325" s="295" t="str">
        <f t="shared" si="184"/>
        <v>年間</v>
      </c>
      <c r="AC2325" s="268"/>
      <c r="AD2325" s="23">
        <v>1</v>
      </c>
      <c r="AE2325" s="134">
        <v>24480</v>
      </c>
      <c r="AF2325" s="26">
        <f t="shared" si="185"/>
        <v>24480</v>
      </c>
      <c r="AG2325" s="27">
        <v>42156</v>
      </c>
      <c r="AH2325" s="168">
        <v>42136</v>
      </c>
      <c r="AI2325" s="29" t="str">
        <f t="shared" si="182"/>
        <v>～</v>
      </c>
      <c r="AJ2325" s="178">
        <f t="shared" si="183"/>
        <v>43596</v>
      </c>
      <c r="AK2325" s="23" t="s">
        <v>7859</v>
      </c>
      <c r="AL2325" s="23" t="s">
        <v>10182</v>
      </c>
      <c r="AM2325" s="35">
        <v>42136</v>
      </c>
      <c r="AN2325" s="408">
        <f>IF($AA2325-data!$G$1=0,"　",IF(AK2325=0,"　",VLOOKUP($AK2325,data!$A$1:$H$264,8,FALSE)))</f>
        <v>0</v>
      </c>
      <c r="AO2325" s="35">
        <v>42165</v>
      </c>
      <c r="AP2325" s="134" t="s">
        <v>8507</v>
      </c>
      <c r="AQ2325" s="264" t="str">
        <f t="shared" si="186"/>
        <v/>
      </c>
    </row>
    <row r="2326" spans="1:43" ht="24" customHeight="1" x14ac:dyDescent="0.15">
      <c r="A2326" s="297">
        <v>2323</v>
      </c>
      <c r="B2326" s="23" t="s">
        <v>8505</v>
      </c>
      <c r="C2326" s="24" t="s">
        <v>14344</v>
      </c>
      <c r="D2326" s="23" t="s">
        <v>8506</v>
      </c>
      <c r="E2326" s="23" t="s">
        <v>1511</v>
      </c>
      <c r="F2326" s="24" t="s">
        <v>13631</v>
      </c>
      <c r="G2326" s="25" t="s">
        <v>14688</v>
      </c>
      <c r="H2326" s="23" t="s">
        <v>8320</v>
      </c>
      <c r="I2326" s="23" t="s">
        <v>11163</v>
      </c>
      <c r="J2326" s="25" t="s">
        <v>14689</v>
      </c>
      <c r="K2326" s="58" t="s">
        <v>14690</v>
      </c>
      <c r="L2326" s="58"/>
      <c r="M2326" s="23" t="s">
        <v>10166</v>
      </c>
      <c r="N2326" s="23" t="s">
        <v>10168</v>
      </c>
      <c r="O2326" s="25" t="s">
        <v>8319</v>
      </c>
      <c r="P2326" s="23" t="s">
        <v>8320</v>
      </c>
      <c r="Q2326" s="25" t="s">
        <v>8321</v>
      </c>
      <c r="R2326" s="58" t="s">
        <v>10165</v>
      </c>
      <c r="S2326" s="23" t="s">
        <v>10167</v>
      </c>
      <c r="T2326" s="23" t="s">
        <v>10169</v>
      </c>
      <c r="U2326" s="25" t="s">
        <v>7858</v>
      </c>
      <c r="V2326" s="23" t="s">
        <v>7863</v>
      </c>
      <c r="W2326" s="25" t="s">
        <v>7864</v>
      </c>
      <c r="X2326" s="58" t="s">
        <v>10164</v>
      </c>
      <c r="Y2326" s="23" t="s">
        <v>10166</v>
      </c>
      <c r="Z2326" s="23" t="s">
        <v>10168</v>
      </c>
      <c r="AA2326" s="33">
        <v>4</v>
      </c>
      <c r="AB2326" s="295" t="str">
        <f t="shared" si="184"/>
        <v>年間</v>
      </c>
      <c r="AC2326" s="268"/>
      <c r="AD2326" s="23">
        <v>1</v>
      </c>
      <c r="AE2326" s="134">
        <v>24480</v>
      </c>
      <c r="AF2326" s="26">
        <f t="shared" si="185"/>
        <v>24480</v>
      </c>
      <c r="AG2326" s="27">
        <v>42156</v>
      </c>
      <c r="AH2326" s="168">
        <v>42136</v>
      </c>
      <c r="AI2326" s="29" t="str">
        <f t="shared" si="182"/>
        <v>～</v>
      </c>
      <c r="AJ2326" s="178">
        <f t="shared" si="183"/>
        <v>43596</v>
      </c>
      <c r="AK2326" s="23" t="s">
        <v>7859</v>
      </c>
      <c r="AL2326" s="23" t="s">
        <v>10183</v>
      </c>
      <c r="AM2326" s="35">
        <v>42136</v>
      </c>
      <c r="AN2326" s="408">
        <f>IF($AA2326-data!$G$1=0,"　",IF(AK2326=0,"　",VLOOKUP($AK2326,data!$A$1:$H$264,8,FALSE)))</f>
        <v>0</v>
      </c>
      <c r="AO2326" s="35">
        <v>42165</v>
      </c>
      <c r="AP2326" s="134" t="s">
        <v>8507</v>
      </c>
      <c r="AQ2326" s="264" t="str">
        <f t="shared" si="186"/>
        <v/>
      </c>
    </row>
    <row r="2327" spans="1:43" ht="24" customHeight="1" x14ac:dyDescent="0.15">
      <c r="A2327" s="297">
        <v>2324</v>
      </c>
      <c r="B2327" s="23" t="s">
        <v>10142</v>
      </c>
      <c r="C2327" s="24" t="s">
        <v>14340</v>
      </c>
      <c r="D2327" s="23" t="s">
        <v>10145</v>
      </c>
      <c r="E2327" s="23" t="s">
        <v>582</v>
      </c>
      <c r="F2327" s="24" t="s">
        <v>11168</v>
      </c>
      <c r="G2327" s="25" t="s">
        <v>4301</v>
      </c>
      <c r="H2327" s="23" t="s">
        <v>10248</v>
      </c>
      <c r="I2327" s="23" t="s">
        <v>11140</v>
      </c>
      <c r="J2327" s="25" t="s">
        <v>10246</v>
      </c>
      <c r="K2327" s="58" t="s">
        <v>10244</v>
      </c>
      <c r="L2327" s="58"/>
      <c r="M2327" s="23"/>
      <c r="N2327" s="23"/>
      <c r="O2327" s="25" t="s">
        <v>11194</v>
      </c>
      <c r="P2327" s="23" t="s">
        <v>11184</v>
      </c>
      <c r="Q2327" s="25" t="s">
        <v>11185</v>
      </c>
      <c r="R2327" s="58" t="s">
        <v>11186</v>
      </c>
      <c r="S2327" s="23" t="s">
        <v>11187</v>
      </c>
      <c r="T2327" s="23" t="s">
        <v>4291</v>
      </c>
      <c r="U2327" s="25" t="s">
        <v>11188</v>
      </c>
      <c r="V2327" s="23" t="s">
        <v>11189</v>
      </c>
      <c r="W2327" s="25" t="s">
        <v>11190</v>
      </c>
      <c r="X2327" s="58" t="s">
        <v>11191</v>
      </c>
      <c r="Y2327" s="23" t="s">
        <v>11192</v>
      </c>
      <c r="Z2327" s="23" t="s">
        <v>11193</v>
      </c>
      <c r="AA2327" s="33">
        <v>5</v>
      </c>
      <c r="AB2327" s="295" t="str">
        <f t="shared" si="184"/>
        <v>年間</v>
      </c>
      <c r="AC2327" s="268"/>
      <c r="AD2327" s="23">
        <v>1</v>
      </c>
      <c r="AE2327" s="134">
        <v>12000</v>
      </c>
      <c r="AF2327" s="26">
        <f t="shared" si="185"/>
        <v>12000</v>
      </c>
      <c r="AG2327" s="27">
        <v>42125</v>
      </c>
      <c r="AH2327" s="168">
        <v>42106</v>
      </c>
      <c r="AI2327" s="29" t="str">
        <f t="shared" si="182"/>
        <v>～</v>
      </c>
      <c r="AJ2327" s="178">
        <f t="shared" si="183"/>
        <v>43932</v>
      </c>
      <c r="AK2327" s="23" t="s">
        <v>10146</v>
      </c>
      <c r="AL2327" s="225" t="s">
        <v>10251</v>
      </c>
      <c r="AM2327" s="35">
        <v>42106</v>
      </c>
      <c r="AN2327" s="408">
        <f>IF($AA2327-data!$G$1=0,"　",IF(AK2327=0,"　",VLOOKUP($AK2327,data!$A$1:$H$264,8,FALSE)))</f>
        <v>0</v>
      </c>
      <c r="AO2327" s="35">
        <v>42214</v>
      </c>
      <c r="AP2327" s="134" t="s">
        <v>10148</v>
      </c>
      <c r="AQ2327" s="264" t="str">
        <f t="shared" si="186"/>
        <v/>
      </c>
    </row>
    <row r="2328" spans="1:43" ht="24" customHeight="1" x14ac:dyDescent="0.15">
      <c r="A2328" s="297">
        <v>2325</v>
      </c>
      <c r="B2328" s="23" t="s">
        <v>10142</v>
      </c>
      <c r="C2328" s="24" t="s">
        <v>14340</v>
      </c>
      <c r="D2328" s="23" t="s">
        <v>10249</v>
      </c>
      <c r="E2328" s="23" t="s">
        <v>582</v>
      </c>
      <c r="F2328" s="24" t="s">
        <v>11168</v>
      </c>
      <c r="G2328" s="25" t="s">
        <v>4301</v>
      </c>
      <c r="H2328" s="23" t="s">
        <v>10247</v>
      </c>
      <c r="I2328" s="23" t="s">
        <v>11140</v>
      </c>
      <c r="J2328" s="25" t="s">
        <v>10245</v>
      </c>
      <c r="K2328" s="58" t="s">
        <v>10243</v>
      </c>
      <c r="L2328" s="58"/>
      <c r="M2328" s="23"/>
      <c r="N2328" s="23"/>
      <c r="O2328" s="25" t="s">
        <v>11183</v>
      </c>
      <c r="P2328" s="23" t="s">
        <v>11184</v>
      </c>
      <c r="Q2328" s="25" t="s">
        <v>11185</v>
      </c>
      <c r="R2328" s="58" t="s">
        <v>11186</v>
      </c>
      <c r="S2328" s="23" t="s">
        <v>11187</v>
      </c>
      <c r="T2328" s="23" t="s">
        <v>4291</v>
      </c>
      <c r="U2328" s="25" t="s">
        <v>11188</v>
      </c>
      <c r="V2328" s="23" t="s">
        <v>11189</v>
      </c>
      <c r="W2328" s="25" t="s">
        <v>11190</v>
      </c>
      <c r="X2328" s="58" t="s">
        <v>11191</v>
      </c>
      <c r="Y2328" s="23" t="s">
        <v>11192</v>
      </c>
      <c r="Z2328" s="23" t="s">
        <v>11193</v>
      </c>
      <c r="AA2328" s="33">
        <v>5</v>
      </c>
      <c r="AB2328" s="295" t="str">
        <f t="shared" si="184"/>
        <v>年間</v>
      </c>
      <c r="AC2328" s="268"/>
      <c r="AD2328" s="23">
        <v>1</v>
      </c>
      <c r="AE2328" s="134">
        <v>12000</v>
      </c>
      <c r="AF2328" s="26">
        <f t="shared" si="185"/>
        <v>12000</v>
      </c>
      <c r="AG2328" s="27">
        <v>42125</v>
      </c>
      <c r="AH2328" s="168">
        <v>42106</v>
      </c>
      <c r="AI2328" s="29" t="str">
        <f t="shared" si="182"/>
        <v>～</v>
      </c>
      <c r="AJ2328" s="178">
        <f t="shared" si="183"/>
        <v>43932</v>
      </c>
      <c r="AK2328" s="23" t="s">
        <v>8013</v>
      </c>
      <c r="AL2328" s="225" t="s">
        <v>10252</v>
      </c>
      <c r="AM2328" s="35">
        <v>42106</v>
      </c>
      <c r="AN2328" s="408">
        <f>IF($AA2328-data!$G$1=0,"　",IF(AK2328=0,"　",VLOOKUP($AK2328,data!$A$1:$H$264,8,FALSE)))</f>
        <v>0</v>
      </c>
      <c r="AO2328" s="35">
        <v>42214</v>
      </c>
      <c r="AP2328" s="134" t="s">
        <v>10250</v>
      </c>
      <c r="AQ2328" s="264" t="str">
        <f t="shared" si="186"/>
        <v/>
      </c>
    </row>
    <row r="2329" spans="1:43" ht="24" customHeight="1" x14ac:dyDescent="0.15">
      <c r="A2329" s="297">
        <v>2326</v>
      </c>
      <c r="B2329" s="23" t="s">
        <v>10142</v>
      </c>
      <c r="C2329" s="24" t="s">
        <v>14340</v>
      </c>
      <c r="D2329" s="23" t="s">
        <v>10249</v>
      </c>
      <c r="E2329" s="23" t="s">
        <v>582</v>
      </c>
      <c r="F2329" s="24" t="s">
        <v>11168</v>
      </c>
      <c r="G2329" s="25" t="s">
        <v>4301</v>
      </c>
      <c r="H2329" s="23" t="s">
        <v>10247</v>
      </c>
      <c r="I2329" s="23" t="s">
        <v>11140</v>
      </c>
      <c r="J2329" s="25" t="s">
        <v>10245</v>
      </c>
      <c r="K2329" s="58" t="s">
        <v>10243</v>
      </c>
      <c r="L2329" s="58"/>
      <c r="M2329" s="23"/>
      <c r="N2329" s="23"/>
      <c r="O2329" s="25" t="s">
        <v>11183</v>
      </c>
      <c r="P2329" s="23" t="s">
        <v>11184</v>
      </c>
      <c r="Q2329" s="25" t="s">
        <v>11185</v>
      </c>
      <c r="R2329" s="58" t="s">
        <v>11186</v>
      </c>
      <c r="S2329" s="23" t="s">
        <v>11187</v>
      </c>
      <c r="T2329" s="23" t="s">
        <v>4291</v>
      </c>
      <c r="U2329" s="25" t="s">
        <v>11188</v>
      </c>
      <c r="V2329" s="23" t="s">
        <v>11189</v>
      </c>
      <c r="W2329" s="25" t="s">
        <v>11190</v>
      </c>
      <c r="X2329" s="58" t="s">
        <v>11191</v>
      </c>
      <c r="Y2329" s="23" t="s">
        <v>11192</v>
      </c>
      <c r="Z2329" s="23" t="s">
        <v>11193</v>
      </c>
      <c r="AA2329" s="33">
        <v>5</v>
      </c>
      <c r="AB2329" s="295" t="str">
        <f t="shared" si="184"/>
        <v>年間</v>
      </c>
      <c r="AC2329" s="268"/>
      <c r="AD2329" s="23">
        <v>1</v>
      </c>
      <c r="AE2329" s="134">
        <v>12000</v>
      </c>
      <c r="AF2329" s="26">
        <f t="shared" si="185"/>
        <v>12000</v>
      </c>
      <c r="AG2329" s="27">
        <v>42125</v>
      </c>
      <c r="AH2329" s="168">
        <v>42106</v>
      </c>
      <c r="AI2329" s="29" t="str">
        <f t="shared" si="182"/>
        <v>～</v>
      </c>
      <c r="AJ2329" s="178">
        <f t="shared" si="183"/>
        <v>43932</v>
      </c>
      <c r="AK2329" s="23" t="s">
        <v>8013</v>
      </c>
      <c r="AL2329" s="225" t="s">
        <v>10253</v>
      </c>
      <c r="AM2329" s="35">
        <v>42106</v>
      </c>
      <c r="AN2329" s="408">
        <f>IF($AA2329-data!$G$1=0,"　",IF(AK2329=0,"　",VLOOKUP($AK2329,data!$A$1:$H$264,8,FALSE)))</f>
        <v>0</v>
      </c>
      <c r="AO2329" s="35">
        <v>42214</v>
      </c>
      <c r="AP2329" s="134" t="s">
        <v>10250</v>
      </c>
      <c r="AQ2329" s="264" t="str">
        <f t="shared" si="186"/>
        <v/>
      </c>
    </row>
    <row r="2330" spans="1:43" ht="24" customHeight="1" x14ac:dyDescent="0.15">
      <c r="A2330" s="297">
        <v>2327</v>
      </c>
      <c r="B2330" s="23" t="s">
        <v>10142</v>
      </c>
      <c r="C2330" s="24" t="s">
        <v>14340</v>
      </c>
      <c r="D2330" s="23" t="s">
        <v>10249</v>
      </c>
      <c r="E2330" s="23" t="s">
        <v>582</v>
      </c>
      <c r="F2330" s="24" t="s">
        <v>11168</v>
      </c>
      <c r="G2330" s="25" t="s">
        <v>4301</v>
      </c>
      <c r="H2330" s="23" t="s">
        <v>10247</v>
      </c>
      <c r="I2330" s="23" t="s">
        <v>11140</v>
      </c>
      <c r="J2330" s="25" t="s">
        <v>10245</v>
      </c>
      <c r="K2330" s="58" t="s">
        <v>10243</v>
      </c>
      <c r="L2330" s="58"/>
      <c r="M2330" s="23"/>
      <c r="N2330" s="23"/>
      <c r="O2330" s="25" t="s">
        <v>11183</v>
      </c>
      <c r="P2330" s="23" t="s">
        <v>11184</v>
      </c>
      <c r="Q2330" s="25" t="s">
        <v>11185</v>
      </c>
      <c r="R2330" s="58" t="s">
        <v>11186</v>
      </c>
      <c r="S2330" s="23" t="s">
        <v>11187</v>
      </c>
      <c r="T2330" s="23" t="s">
        <v>4291</v>
      </c>
      <c r="U2330" s="25" t="s">
        <v>11188</v>
      </c>
      <c r="V2330" s="23" t="s">
        <v>11189</v>
      </c>
      <c r="W2330" s="25" t="s">
        <v>11190</v>
      </c>
      <c r="X2330" s="58" t="s">
        <v>11191</v>
      </c>
      <c r="Y2330" s="23" t="s">
        <v>11192</v>
      </c>
      <c r="Z2330" s="23" t="s">
        <v>11193</v>
      </c>
      <c r="AA2330" s="33">
        <v>5</v>
      </c>
      <c r="AB2330" s="295" t="str">
        <f t="shared" si="184"/>
        <v>年間</v>
      </c>
      <c r="AC2330" s="268"/>
      <c r="AD2330" s="23">
        <v>1</v>
      </c>
      <c r="AE2330" s="134">
        <v>12000</v>
      </c>
      <c r="AF2330" s="26">
        <f t="shared" si="185"/>
        <v>12000</v>
      </c>
      <c r="AG2330" s="27">
        <v>42125</v>
      </c>
      <c r="AH2330" s="168">
        <v>42106</v>
      </c>
      <c r="AI2330" s="29" t="str">
        <f t="shared" si="182"/>
        <v>～</v>
      </c>
      <c r="AJ2330" s="178">
        <f t="shared" si="183"/>
        <v>43932</v>
      </c>
      <c r="AK2330" s="23" t="s">
        <v>8013</v>
      </c>
      <c r="AL2330" s="225" t="s">
        <v>10254</v>
      </c>
      <c r="AM2330" s="35">
        <v>42106</v>
      </c>
      <c r="AN2330" s="408">
        <f>IF($AA2330-data!$G$1=0,"　",IF(AK2330=0,"　",VLOOKUP($AK2330,data!$A$1:$H$264,8,FALSE)))</f>
        <v>0</v>
      </c>
      <c r="AO2330" s="35">
        <v>42214</v>
      </c>
      <c r="AP2330" s="134" t="s">
        <v>10250</v>
      </c>
      <c r="AQ2330" s="264" t="str">
        <f t="shared" si="186"/>
        <v/>
      </c>
    </row>
    <row r="2331" spans="1:43" ht="24" customHeight="1" x14ac:dyDescent="0.15">
      <c r="A2331" s="297">
        <v>2328</v>
      </c>
      <c r="B2331" s="23" t="s">
        <v>10142</v>
      </c>
      <c r="C2331" s="24" t="s">
        <v>14340</v>
      </c>
      <c r="D2331" s="23" t="s">
        <v>10249</v>
      </c>
      <c r="E2331" s="23" t="s">
        <v>582</v>
      </c>
      <c r="F2331" s="24" t="s">
        <v>11168</v>
      </c>
      <c r="G2331" s="25" t="s">
        <v>4301</v>
      </c>
      <c r="H2331" s="23" t="s">
        <v>10247</v>
      </c>
      <c r="I2331" s="23" t="s">
        <v>11140</v>
      </c>
      <c r="J2331" s="25" t="s">
        <v>10245</v>
      </c>
      <c r="K2331" s="58" t="s">
        <v>10243</v>
      </c>
      <c r="L2331" s="58"/>
      <c r="M2331" s="23"/>
      <c r="N2331" s="23"/>
      <c r="O2331" s="25" t="s">
        <v>11183</v>
      </c>
      <c r="P2331" s="23" t="s">
        <v>11184</v>
      </c>
      <c r="Q2331" s="25" t="s">
        <v>11185</v>
      </c>
      <c r="R2331" s="58" t="s">
        <v>11186</v>
      </c>
      <c r="S2331" s="23" t="s">
        <v>11187</v>
      </c>
      <c r="T2331" s="23" t="s">
        <v>4291</v>
      </c>
      <c r="U2331" s="25" t="s">
        <v>11188</v>
      </c>
      <c r="V2331" s="23" t="s">
        <v>11189</v>
      </c>
      <c r="W2331" s="25" t="s">
        <v>11190</v>
      </c>
      <c r="X2331" s="58" t="s">
        <v>11191</v>
      </c>
      <c r="Y2331" s="23" t="s">
        <v>11192</v>
      </c>
      <c r="Z2331" s="23" t="s">
        <v>11193</v>
      </c>
      <c r="AA2331" s="33">
        <v>5</v>
      </c>
      <c r="AB2331" s="295" t="str">
        <f t="shared" si="184"/>
        <v>年間</v>
      </c>
      <c r="AC2331" s="268"/>
      <c r="AD2331" s="23">
        <v>1</v>
      </c>
      <c r="AE2331" s="134">
        <v>12000</v>
      </c>
      <c r="AF2331" s="26">
        <f t="shared" si="185"/>
        <v>12000</v>
      </c>
      <c r="AG2331" s="27">
        <v>42125</v>
      </c>
      <c r="AH2331" s="168">
        <v>42106</v>
      </c>
      <c r="AI2331" s="29" t="str">
        <f t="shared" si="182"/>
        <v>～</v>
      </c>
      <c r="AJ2331" s="178">
        <f t="shared" si="183"/>
        <v>43932</v>
      </c>
      <c r="AK2331" s="23" t="s">
        <v>8013</v>
      </c>
      <c r="AL2331" s="225" t="s">
        <v>10255</v>
      </c>
      <c r="AM2331" s="35">
        <v>42106</v>
      </c>
      <c r="AN2331" s="408">
        <f>IF($AA2331-data!$G$1=0,"　",IF(AK2331=0,"　",VLOOKUP($AK2331,data!$A$1:$H$264,8,FALSE)))</f>
        <v>0</v>
      </c>
      <c r="AO2331" s="35">
        <v>42214</v>
      </c>
      <c r="AP2331" s="134" t="s">
        <v>10250</v>
      </c>
      <c r="AQ2331" s="264" t="str">
        <f t="shared" si="186"/>
        <v/>
      </c>
    </row>
    <row r="2332" spans="1:43" ht="24" customHeight="1" x14ac:dyDescent="0.15">
      <c r="A2332" s="297">
        <v>2329</v>
      </c>
      <c r="B2332" s="23" t="s">
        <v>10142</v>
      </c>
      <c r="C2332" s="24" t="s">
        <v>14340</v>
      </c>
      <c r="D2332" s="23" t="s">
        <v>10249</v>
      </c>
      <c r="E2332" s="23" t="s">
        <v>582</v>
      </c>
      <c r="F2332" s="24" t="s">
        <v>11168</v>
      </c>
      <c r="G2332" s="25" t="s">
        <v>4301</v>
      </c>
      <c r="H2332" s="23" t="s">
        <v>10247</v>
      </c>
      <c r="I2332" s="23" t="s">
        <v>11140</v>
      </c>
      <c r="J2332" s="25" t="s">
        <v>10245</v>
      </c>
      <c r="K2332" s="58" t="s">
        <v>10243</v>
      </c>
      <c r="L2332" s="58"/>
      <c r="M2332" s="23"/>
      <c r="N2332" s="23"/>
      <c r="O2332" s="25" t="s">
        <v>11183</v>
      </c>
      <c r="P2332" s="23" t="s">
        <v>11184</v>
      </c>
      <c r="Q2332" s="25" t="s">
        <v>11185</v>
      </c>
      <c r="R2332" s="58" t="s">
        <v>11186</v>
      </c>
      <c r="S2332" s="23" t="s">
        <v>11187</v>
      </c>
      <c r="T2332" s="23" t="s">
        <v>4291</v>
      </c>
      <c r="U2332" s="25" t="s">
        <v>11188</v>
      </c>
      <c r="V2332" s="23" t="s">
        <v>11189</v>
      </c>
      <c r="W2332" s="25" t="s">
        <v>11190</v>
      </c>
      <c r="X2332" s="58" t="s">
        <v>11191</v>
      </c>
      <c r="Y2332" s="23" t="s">
        <v>11192</v>
      </c>
      <c r="Z2332" s="23" t="s">
        <v>11193</v>
      </c>
      <c r="AA2332" s="33">
        <v>5</v>
      </c>
      <c r="AB2332" s="295" t="str">
        <f t="shared" si="184"/>
        <v>年間</v>
      </c>
      <c r="AC2332" s="268"/>
      <c r="AD2332" s="23">
        <v>1</v>
      </c>
      <c r="AE2332" s="134">
        <v>12000</v>
      </c>
      <c r="AF2332" s="26">
        <f t="shared" si="185"/>
        <v>12000</v>
      </c>
      <c r="AG2332" s="27">
        <v>42125</v>
      </c>
      <c r="AH2332" s="168">
        <v>42106</v>
      </c>
      <c r="AI2332" s="29" t="str">
        <f t="shared" si="182"/>
        <v>～</v>
      </c>
      <c r="AJ2332" s="178">
        <f t="shared" si="183"/>
        <v>43932</v>
      </c>
      <c r="AK2332" s="23" t="s">
        <v>8013</v>
      </c>
      <c r="AL2332" s="225" t="s">
        <v>10256</v>
      </c>
      <c r="AM2332" s="35">
        <v>42106</v>
      </c>
      <c r="AN2332" s="408">
        <f>IF($AA2332-data!$G$1=0,"　",IF(AK2332=0,"　",VLOOKUP($AK2332,data!$A$1:$H$264,8,FALSE)))</f>
        <v>0</v>
      </c>
      <c r="AO2332" s="35">
        <v>42214</v>
      </c>
      <c r="AP2332" s="134" t="s">
        <v>10250</v>
      </c>
      <c r="AQ2332" s="264" t="str">
        <f t="shared" si="186"/>
        <v/>
      </c>
    </row>
    <row r="2333" spans="1:43" ht="24" customHeight="1" x14ac:dyDescent="0.15">
      <c r="A2333" s="297">
        <v>2330</v>
      </c>
      <c r="B2333" s="23" t="s">
        <v>10142</v>
      </c>
      <c r="C2333" s="24" t="s">
        <v>14340</v>
      </c>
      <c r="D2333" s="23" t="s">
        <v>10249</v>
      </c>
      <c r="E2333" s="23" t="s">
        <v>582</v>
      </c>
      <c r="F2333" s="24" t="s">
        <v>11168</v>
      </c>
      <c r="G2333" s="25" t="s">
        <v>4301</v>
      </c>
      <c r="H2333" s="23" t="s">
        <v>10247</v>
      </c>
      <c r="I2333" s="23" t="s">
        <v>11140</v>
      </c>
      <c r="J2333" s="25" t="s">
        <v>10245</v>
      </c>
      <c r="K2333" s="58" t="s">
        <v>10243</v>
      </c>
      <c r="L2333" s="58"/>
      <c r="M2333" s="23"/>
      <c r="N2333" s="23"/>
      <c r="O2333" s="25" t="s">
        <v>11183</v>
      </c>
      <c r="P2333" s="23" t="s">
        <v>11184</v>
      </c>
      <c r="Q2333" s="25" t="s">
        <v>11185</v>
      </c>
      <c r="R2333" s="58" t="s">
        <v>11186</v>
      </c>
      <c r="S2333" s="23" t="s">
        <v>11187</v>
      </c>
      <c r="T2333" s="23" t="s">
        <v>4291</v>
      </c>
      <c r="U2333" s="25" t="s">
        <v>11188</v>
      </c>
      <c r="V2333" s="23" t="s">
        <v>11189</v>
      </c>
      <c r="W2333" s="25" t="s">
        <v>11190</v>
      </c>
      <c r="X2333" s="58" t="s">
        <v>11191</v>
      </c>
      <c r="Y2333" s="23" t="s">
        <v>11192</v>
      </c>
      <c r="Z2333" s="23" t="s">
        <v>11193</v>
      </c>
      <c r="AA2333" s="33">
        <v>5</v>
      </c>
      <c r="AB2333" s="295" t="str">
        <f t="shared" si="184"/>
        <v>年間</v>
      </c>
      <c r="AC2333" s="268"/>
      <c r="AD2333" s="23">
        <v>1</v>
      </c>
      <c r="AE2333" s="134">
        <v>12000</v>
      </c>
      <c r="AF2333" s="26">
        <f t="shared" si="185"/>
        <v>12000</v>
      </c>
      <c r="AG2333" s="27">
        <v>42125</v>
      </c>
      <c r="AH2333" s="168">
        <v>42106</v>
      </c>
      <c r="AI2333" s="29" t="str">
        <f t="shared" si="182"/>
        <v>～</v>
      </c>
      <c r="AJ2333" s="178">
        <f t="shared" si="183"/>
        <v>43932</v>
      </c>
      <c r="AK2333" s="23" t="s">
        <v>8013</v>
      </c>
      <c r="AL2333" s="225" t="s">
        <v>10257</v>
      </c>
      <c r="AM2333" s="35">
        <v>42106</v>
      </c>
      <c r="AN2333" s="408">
        <f>IF($AA2333-data!$G$1=0,"　",IF(AK2333=0,"　",VLOOKUP($AK2333,data!$A$1:$H$264,8,FALSE)))</f>
        <v>0</v>
      </c>
      <c r="AO2333" s="35">
        <v>42214</v>
      </c>
      <c r="AP2333" s="134" t="s">
        <v>10250</v>
      </c>
      <c r="AQ2333" s="264" t="str">
        <f t="shared" si="186"/>
        <v/>
      </c>
    </row>
    <row r="2334" spans="1:43" ht="24" customHeight="1" x14ac:dyDescent="0.15">
      <c r="A2334" s="297">
        <v>2331</v>
      </c>
      <c r="B2334" s="23" t="s">
        <v>10142</v>
      </c>
      <c r="C2334" s="24" t="s">
        <v>14340</v>
      </c>
      <c r="D2334" s="23" t="s">
        <v>10249</v>
      </c>
      <c r="E2334" s="23" t="s">
        <v>582</v>
      </c>
      <c r="F2334" s="24" t="s">
        <v>11168</v>
      </c>
      <c r="G2334" s="25" t="s">
        <v>4301</v>
      </c>
      <c r="H2334" s="23" t="s">
        <v>10247</v>
      </c>
      <c r="I2334" s="23" t="s">
        <v>11140</v>
      </c>
      <c r="J2334" s="25" t="s">
        <v>10245</v>
      </c>
      <c r="K2334" s="58" t="s">
        <v>10243</v>
      </c>
      <c r="L2334" s="58"/>
      <c r="M2334" s="23"/>
      <c r="N2334" s="23"/>
      <c r="O2334" s="25" t="s">
        <v>11183</v>
      </c>
      <c r="P2334" s="23" t="s">
        <v>11184</v>
      </c>
      <c r="Q2334" s="25" t="s">
        <v>11185</v>
      </c>
      <c r="R2334" s="58" t="s">
        <v>11186</v>
      </c>
      <c r="S2334" s="23" t="s">
        <v>11187</v>
      </c>
      <c r="T2334" s="23" t="s">
        <v>4291</v>
      </c>
      <c r="U2334" s="25" t="s">
        <v>11188</v>
      </c>
      <c r="V2334" s="23" t="s">
        <v>11189</v>
      </c>
      <c r="W2334" s="25" t="s">
        <v>11190</v>
      </c>
      <c r="X2334" s="58" t="s">
        <v>11191</v>
      </c>
      <c r="Y2334" s="23" t="s">
        <v>11192</v>
      </c>
      <c r="Z2334" s="23" t="s">
        <v>11193</v>
      </c>
      <c r="AA2334" s="33">
        <v>5</v>
      </c>
      <c r="AB2334" s="295" t="str">
        <f t="shared" si="184"/>
        <v>年間</v>
      </c>
      <c r="AC2334" s="268"/>
      <c r="AD2334" s="23">
        <v>1</v>
      </c>
      <c r="AE2334" s="134">
        <v>12000</v>
      </c>
      <c r="AF2334" s="26">
        <f t="shared" si="185"/>
        <v>12000</v>
      </c>
      <c r="AG2334" s="27">
        <v>42125</v>
      </c>
      <c r="AH2334" s="168">
        <v>42106</v>
      </c>
      <c r="AI2334" s="29" t="str">
        <f t="shared" si="182"/>
        <v>～</v>
      </c>
      <c r="AJ2334" s="178">
        <f t="shared" si="183"/>
        <v>43932</v>
      </c>
      <c r="AK2334" s="23" t="s">
        <v>8013</v>
      </c>
      <c r="AL2334" s="225" t="s">
        <v>10258</v>
      </c>
      <c r="AM2334" s="35">
        <v>42106</v>
      </c>
      <c r="AN2334" s="408">
        <f>IF($AA2334-data!$G$1=0,"　",IF(AK2334=0,"　",VLOOKUP($AK2334,data!$A$1:$H$264,8,FALSE)))</f>
        <v>0</v>
      </c>
      <c r="AO2334" s="35">
        <v>42214</v>
      </c>
      <c r="AP2334" s="134" t="s">
        <v>10250</v>
      </c>
      <c r="AQ2334" s="264" t="str">
        <f t="shared" si="186"/>
        <v/>
      </c>
    </row>
    <row r="2335" spans="1:43" ht="24" customHeight="1" x14ac:dyDescent="0.15">
      <c r="A2335" s="297">
        <v>2332</v>
      </c>
      <c r="B2335" s="23" t="s">
        <v>10142</v>
      </c>
      <c r="C2335" s="24" t="s">
        <v>14340</v>
      </c>
      <c r="D2335" s="23" t="s">
        <v>10249</v>
      </c>
      <c r="E2335" s="23" t="s">
        <v>582</v>
      </c>
      <c r="F2335" s="24" t="s">
        <v>11168</v>
      </c>
      <c r="G2335" s="25" t="s">
        <v>4301</v>
      </c>
      <c r="H2335" s="23" t="s">
        <v>10247</v>
      </c>
      <c r="I2335" s="23" t="s">
        <v>11140</v>
      </c>
      <c r="J2335" s="25" t="s">
        <v>10245</v>
      </c>
      <c r="K2335" s="58" t="s">
        <v>10243</v>
      </c>
      <c r="L2335" s="58"/>
      <c r="M2335" s="23"/>
      <c r="N2335" s="23"/>
      <c r="O2335" s="25" t="s">
        <v>11183</v>
      </c>
      <c r="P2335" s="23" t="s">
        <v>11184</v>
      </c>
      <c r="Q2335" s="25" t="s">
        <v>11185</v>
      </c>
      <c r="R2335" s="58" t="s">
        <v>11186</v>
      </c>
      <c r="S2335" s="23" t="s">
        <v>11187</v>
      </c>
      <c r="T2335" s="23" t="s">
        <v>4291</v>
      </c>
      <c r="U2335" s="25" t="s">
        <v>11188</v>
      </c>
      <c r="V2335" s="23" t="s">
        <v>11189</v>
      </c>
      <c r="W2335" s="25" t="s">
        <v>11190</v>
      </c>
      <c r="X2335" s="58" t="s">
        <v>11191</v>
      </c>
      <c r="Y2335" s="23" t="s">
        <v>11192</v>
      </c>
      <c r="Z2335" s="23" t="s">
        <v>11193</v>
      </c>
      <c r="AA2335" s="33">
        <v>5</v>
      </c>
      <c r="AB2335" s="295" t="str">
        <f t="shared" si="184"/>
        <v>年間</v>
      </c>
      <c r="AC2335" s="268"/>
      <c r="AD2335" s="23">
        <v>1</v>
      </c>
      <c r="AE2335" s="134">
        <v>12000</v>
      </c>
      <c r="AF2335" s="26">
        <f t="shared" si="185"/>
        <v>12000</v>
      </c>
      <c r="AG2335" s="27">
        <v>42125</v>
      </c>
      <c r="AH2335" s="168">
        <v>42106</v>
      </c>
      <c r="AI2335" s="29" t="str">
        <f t="shared" si="182"/>
        <v>～</v>
      </c>
      <c r="AJ2335" s="178">
        <f t="shared" si="183"/>
        <v>43932</v>
      </c>
      <c r="AK2335" s="23" t="s">
        <v>8013</v>
      </c>
      <c r="AL2335" s="225" t="s">
        <v>10259</v>
      </c>
      <c r="AM2335" s="35">
        <v>42106</v>
      </c>
      <c r="AN2335" s="408">
        <f>IF($AA2335-data!$G$1=0,"　",IF(AK2335=0,"　",VLOOKUP($AK2335,data!$A$1:$H$264,8,FALSE)))</f>
        <v>0</v>
      </c>
      <c r="AO2335" s="35">
        <v>42214</v>
      </c>
      <c r="AP2335" s="134" t="s">
        <v>10250</v>
      </c>
      <c r="AQ2335" s="264" t="str">
        <f t="shared" si="186"/>
        <v/>
      </c>
    </row>
    <row r="2336" spans="1:43" ht="24" customHeight="1" x14ac:dyDescent="0.15">
      <c r="A2336" s="297">
        <v>2333</v>
      </c>
      <c r="B2336" s="23" t="s">
        <v>10142</v>
      </c>
      <c r="C2336" s="24" t="s">
        <v>14340</v>
      </c>
      <c r="D2336" s="23" t="s">
        <v>10249</v>
      </c>
      <c r="E2336" s="23" t="s">
        <v>582</v>
      </c>
      <c r="F2336" s="24" t="s">
        <v>11168</v>
      </c>
      <c r="G2336" s="25" t="s">
        <v>4301</v>
      </c>
      <c r="H2336" s="23" t="s">
        <v>10247</v>
      </c>
      <c r="I2336" s="23" t="s">
        <v>11140</v>
      </c>
      <c r="J2336" s="25" t="s">
        <v>10245</v>
      </c>
      <c r="K2336" s="58" t="s">
        <v>10243</v>
      </c>
      <c r="L2336" s="58"/>
      <c r="M2336" s="23"/>
      <c r="N2336" s="23"/>
      <c r="O2336" s="25" t="s">
        <v>11183</v>
      </c>
      <c r="P2336" s="23" t="s">
        <v>11184</v>
      </c>
      <c r="Q2336" s="25" t="s">
        <v>11185</v>
      </c>
      <c r="R2336" s="58" t="s">
        <v>11186</v>
      </c>
      <c r="S2336" s="23" t="s">
        <v>11187</v>
      </c>
      <c r="T2336" s="23" t="s">
        <v>4291</v>
      </c>
      <c r="U2336" s="25" t="s">
        <v>11188</v>
      </c>
      <c r="V2336" s="23" t="s">
        <v>11189</v>
      </c>
      <c r="W2336" s="25" t="s">
        <v>11190</v>
      </c>
      <c r="X2336" s="58" t="s">
        <v>11191</v>
      </c>
      <c r="Y2336" s="23" t="s">
        <v>11192</v>
      </c>
      <c r="Z2336" s="23" t="s">
        <v>11193</v>
      </c>
      <c r="AA2336" s="33">
        <v>5</v>
      </c>
      <c r="AB2336" s="295" t="str">
        <f t="shared" si="184"/>
        <v>年間</v>
      </c>
      <c r="AC2336" s="268"/>
      <c r="AD2336" s="23">
        <v>1</v>
      </c>
      <c r="AE2336" s="134">
        <v>12000</v>
      </c>
      <c r="AF2336" s="26">
        <f t="shared" si="185"/>
        <v>12000</v>
      </c>
      <c r="AG2336" s="27">
        <v>42125</v>
      </c>
      <c r="AH2336" s="168">
        <v>42106</v>
      </c>
      <c r="AI2336" s="29" t="str">
        <f t="shared" si="182"/>
        <v>～</v>
      </c>
      <c r="AJ2336" s="178">
        <f t="shared" si="183"/>
        <v>43932</v>
      </c>
      <c r="AK2336" s="23" t="s">
        <v>8013</v>
      </c>
      <c r="AL2336" s="225" t="s">
        <v>10260</v>
      </c>
      <c r="AM2336" s="35">
        <v>42106</v>
      </c>
      <c r="AN2336" s="408">
        <f>IF($AA2336-data!$G$1=0,"　",IF(AK2336=0,"　",VLOOKUP($AK2336,data!$A$1:$H$264,8,FALSE)))</f>
        <v>0</v>
      </c>
      <c r="AO2336" s="35">
        <v>42214</v>
      </c>
      <c r="AP2336" s="134" t="s">
        <v>10250</v>
      </c>
      <c r="AQ2336" s="264" t="str">
        <f t="shared" si="186"/>
        <v/>
      </c>
    </row>
    <row r="2337" spans="1:43" ht="24" customHeight="1" x14ac:dyDescent="0.15">
      <c r="A2337" s="297">
        <v>2334</v>
      </c>
      <c r="B2337" s="23" t="s">
        <v>10142</v>
      </c>
      <c r="C2337" s="24" t="s">
        <v>14340</v>
      </c>
      <c r="D2337" s="23" t="s">
        <v>10249</v>
      </c>
      <c r="E2337" s="23" t="s">
        <v>582</v>
      </c>
      <c r="F2337" s="24" t="s">
        <v>11168</v>
      </c>
      <c r="G2337" s="25" t="s">
        <v>4301</v>
      </c>
      <c r="H2337" s="23" t="s">
        <v>10247</v>
      </c>
      <c r="I2337" s="23" t="s">
        <v>11140</v>
      </c>
      <c r="J2337" s="25" t="s">
        <v>10245</v>
      </c>
      <c r="K2337" s="58" t="s">
        <v>10243</v>
      </c>
      <c r="L2337" s="58"/>
      <c r="M2337" s="23"/>
      <c r="N2337" s="23"/>
      <c r="O2337" s="25" t="s">
        <v>11183</v>
      </c>
      <c r="P2337" s="23" t="s">
        <v>11184</v>
      </c>
      <c r="Q2337" s="25" t="s">
        <v>11185</v>
      </c>
      <c r="R2337" s="58" t="s">
        <v>11186</v>
      </c>
      <c r="S2337" s="23" t="s">
        <v>11187</v>
      </c>
      <c r="T2337" s="23" t="s">
        <v>4291</v>
      </c>
      <c r="U2337" s="25" t="s">
        <v>11188</v>
      </c>
      <c r="V2337" s="23" t="s">
        <v>11189</v>
      </c>
      <c r="W2337" s="25" t="s">
        <v>11190</v>
      </c>
      <c r="X2337" s="58" t="s">
        <v>11191</v>
      </c>
      <c r="Y2337" s="23" t="s">
        <v>11192</v>
      </c>
      <c r="Z2337" s="23" t="s">
        <v>11193</v>
      </c>
      <c r="AA2337" s="33">
        <v>5</v>
      </c>
      <c r="AB2337" s="295" t="str">
        <f t="shared" si="184"/>
        <v>年間</v>
      </c>
      <c r="AC2337" s="268"/>
      <c r="AD2337" s="23">
        <v>1</v>
      </c>
      <c r="AE2337" s="134">
        <v>12000</v>
      </c>
      <c r="AF2337" s="26">
        <f t="shared" si="185"/>
        <v>12000</v>
      </c>
      <c r="AG2337" s="27">
        <v>42125</v>
      </c>
      <c r="AH2337" s="168">
        <v>42106</v>
      </c>
      <c r="AI2337" s="29" t="str">
        <f t="shared" si="182"/>
        <v>～</v>
      </c>
      <c r="AJ2337" s="178">
        <f t="shared" si="183"/>
        <v>43932</v>
      </c>
      <c r="AK2337" s="23" t="s">
        <v>8013</v>
      </c>
      <c r="AL2337" s="225" t="s">
        <v>10261</v>
      </c>
      <c r="AM2337" s="35">
        <v>42106</v>
      </c>
      <c r="AN2337" s="408">
        <f>IF($AA2337-data!$G$1=0,"　",IF(AK2337=0,"　",VLOOKUP($AK2337,data!$A$1:$H$264,8,FALSE)))</f>
        <v>0</v>
      </c>
      <c r="AO2337" s="35">
        <v>42214</v>
      </c>
      <c r="AP2337" s="134" t="s">
        <v>10250</v>
      </c>
      <c r="AQ2337" s="264" t="str">
        <f t="shared" si="186"/>
        <v/>
      </c>
    </row>
    <row r="2338" spans="1:43" ht="24" customHeight="1" x14ac:dyDescent="0.15">
      <c r="A2338" s="297">
        <v>2335</v>
      </c>
      <c r="B2338" s="23" t="s">
        <v>10142</v>
      </c>
      <c r="C2338" s="24" t="s">
        <v>14340</v>
      </c>
      <c r="D2338" s="23" t="s">
        <v>10249</v>
      </c>
      <c r="E2338" s="23" t="s">
        <v>582</v>
      </c>
      <c r="F2338" s="24" t="s">
        <v>11168</v>
      </c>
      <c r="G2338" s="25" t="s">
        <v>4301</v>
      </c>
      <c r="H2338" s="23" t="s">
        <v>10247</v>
      </c>
      <c r="I2338" s="23" t="s">
        <v>11140</v>
      </c>
      <c r="J2338" s="25" t="s">
        <v>10245</v>
      </c>
      <c r="K2338" s="58" t="s">
        <v>10243</v>
      </c>
      <c r="L2338" s="58"/>
      <c r="M2338" s="23"/>
      <c r="N2338" s="23"/>
      <c r="O2338" s="25" t="s">
        <v>11183</v>
      </c>
      <c r="P2338" s="23" t="s">
        <v>11184</v>
      </c>
      <c r="Q2338" s="25" t="s">
        <v>11185</v>
      </c>
      <c r="R2338" s="58" t="s">
        <v>11186</v>
      </c>
      <c r="S2338" s="23" t="s">
        <v>11187</v>
      </c>
      <c r="T2338" s="23" t="s">
        <v>4291</v>
      </c>
      <c r="U2338" s="25" t="s">
        <v>11188</v>
      </c>
      <c r="V2338" s="23" t="s">
        <v>11189</v>
      </c>
      <c r="W2338" s="25" t="s">
        <v>11190</v>
      </c>
      <c r="X2338" s="58" t="s">
        <v>11191</v>
      </c>
      <c r="Y2338" s="23" t="s">
        <v>11192</v>
      </c>
      <c r="Z2338" s="23" t="s">
        <v>11193</v>
      </c>
      <c r="AA2338" s="33">
        <v>5</v>
      </c>
      <c r="AB2338" s="295" t="str">
        <f t="shared" si="184"/>
        <v>年間</v>
      </c>
      <c r="AC2338" s="268"/>
      <c r="AD2338" s="23">
        <v>1</v>
      </c>
      <c r="AE2338" s="134">
        <v>12000</v>
      </c>
      <c r="AF2338" s="26">
        <f t="shared" si="185"/>
        <v>12000</v>
      </c>
      <c r="AG2338" s="27">
        <v>42125</v>
      </c>
      <c r="AH2338" s="168">
        <v>42106</v>
      </c>
      <c r="AI2338" s="29" t="str">
        <f t="shared" si="182"/>
        <v>～</v>
      </c>
      <c r="AJ2338" s="178">
        <f t="shared" si="183"/>
        <v>43932</v>
      </c>
      <c r="AK2338" s="23" t="s">
        <v>8013</v>
      </c>
      <c r="AL2338" s="225" t="s">
        <v>10262</v>
      </c>
      <c r="AM2338" s="35">
        <v>42106</v>
      </c>
      <c r="AN2338" s="408">
        <f>IF($AA2338-data!$G$1=0,"　",IF(AK2338=0,"　",VLOOKUP($AK2338,data!$A$1:$H$264,8,FALSE)))</f>
        <v>0</v>
      </c>
      <c r="AO2338" s="35">
        <v>42214</v>
      </c>
      <c r="AP2338" s="134" t="s">
        <v>10250</v>
      </c>
      <c r="AQ2338" s="264" t="str">
        <f t="shared" si="186"/>
        <v/>
      </c>
    </row>
    <row r="2339" spans="1:43" ht="24" customHeight="1" x14ac:dyDescent="0.15">
      <c r="A2339" s="297">
        <v>2336</v>
      </c>
      <c r="B2339" s="23" t="s">
        <v>10142</v>
      </c>
      <c r="C2339" s="24" t="s">
        <v>14340</v>
      </c>
      <c r="D2339" s="23" t="s">
        <v>10249</v>
      </c>
      <c r="E2339" s="23" t="s">
        <v>582</v>
      </c>
      <c r="F2339" s="24" t="s">
        <v>11168</v>
      </c>
      <c r="G2339" s="25" t="s">
        <v>4301</v>
      </c>
      <c r="H2339" s="23" t="s">
        <v>10247</v>
      </c>
      <c r="I2339" s="23" t="s">
        <v>11140</v>
      </c>
      <c r="J2339" s="25" t="s">
        <v>10245</v>
      </c>
      <c r="K2339" s="58" t="s">
        <v>10243</v>
      </c>
      <c r="L2339" s="58"/>
      <c r="M2339" s="23"/>
      <c r="N2339" s="23"/>
      <c r="O2339" s="25" t="s">
        <v>11183</v>
      </c>
      <c r="P2339" s="23" t="s">
        <v>11184</v>
      </c>
      <c r="Q2339" s="25" t="s">
        <v>11185</v>
      </c>
      <c r="R2339" s="58" t="s">
        <v>11186</v>
      </c>
      <c r="S2339" s="23" t="s">
        <v>11187</v>
      </c>
      <c r="T2339" s="23" t="s">
        <v>4291</v>
      </c>
      <c r="U2339" s="25" t="s">
        <v>11188</v>
      </c>
      <c r="V2339" s="23" t="s">
        <v>11189</v>
      </c>
      <c r="W2339" s="25" t="s">
        <v>11190</v>
      </c>
      <c r="X2339" s="58" t="s">
        <v>11191</v>
      </c>
      <c r="Y2339" s="23" t="s">
        <v>11192</v>
      </c>
      <c r="Z2339" s="23" t="s">
        <v>11193</v>
      </c>
      <c r="AA2339" s="33">
        <v>5</v>
      </c>
      <c r="AB2339" s="295" t="str">
        <f t="shared" si="184"/>
        <v>年間</v>
      </c>
      <c r="AC2339" s="268"/>
      <c r="AD2339" s="23">
        <v>1</v>
      </c>
      <c r="AE2339" s="134">
        <v>12000</v>
      </c>
      <c r="AF2339" s="26">
        <f t="shared" si="185"/>
        <v>12000</v>
      </c>
      <c r="AG2339" s="27">
        <v>42125</v>
      </c>
      <c r="AH2339" s="168">
        <v>42106</v>
      </c>
      <c r="AI2339" s="29" t="str">
        <f t="shared" si="182"/>
        <v>～</v>
      </c>
      <c r="AJ2339" s="178">
        <f t="shared" si="183"/>
        <v>43932</v>
      </c>
      <c r="AK2339" s="23" t="s">
        <v>8013</v>
      </c>
      <c r="AL2339" s="225" t="s">
        <v>10263</v>
      </c>
      <c r="AM2339" s="35">
        <v>42106</v>
      </c>
      <c r="AN2339" s="408">
        <f>IF($AA2339-data!$G$1=0,"　",IF(AK2339=0,"　",VLOOKUP($AK2339,data!$A$1:$H$264,8,FALSE)))</f>
        <v>0</v>
      </c>
      <c r="AO2339" s="35">
        <v>42214</v>
      </c>
      <c r="AP2339" s="134" t="s">
        <v>10250</v>
      </c>
      <c r="AQ2339" s="264" t="str">
        <f t="shared" si="186"/>
        <v/>
      </c>
    </row>
    <row r="2340" spans="1:43" ht="24" customHeight="1" x14ac:dyDescent="0.15">
      <c r="A2340" s="297">
        <v>2337</v>
      </c>
      <c r="B2340" s="23" t="s">
        <v>10142</v>
      </c>
      <c r="C2340" s="24" t="s">
        <v>14340</v>
      </c>
      <c r="D2340" s="23" t="s">
        <v>10249</v>
      </c>
      <c r="E2340" s="23" t="s">
        <v>582</v>
      </c>
      <c r="F2340" s="24" t="s">
        <v>11168</v>
      </c>
      <c r="G2340" s="25" t="s">
        <v>4301</v>
      </c>
      <c r="H2340" s="23" t="s">
        <v>10247</v>
      </c>
      <c r="I2340" s="23" t="s">
        <v>11140</v>
      </c>
      <c r="J2340" s="25" t="s">
        <v>10245</v>
      </c>
      <c r="K2340" s="58" t="s">
        <v>10243</v>
      </c>
      <c r="L2340" s="58"/>
      <c r="M2340" s="23"/>
      <c r="N2340" s="23"/>
      <c r="O2340" s="25" t="s">
        <v>11183</v>
      </c>
      <c r="P2340" s="23" t="s">
        <v>11184</v>
      </c>
      <c r="Q2340" s="25" t="s">
        <v>11185</v>
      </c>
      <c r="R2340" s="58" t="s">
        <v>11186</v>
      </c>
      <c r="S2340" s="23" t="s">
        <v>11187</v>
      </c>
      <c r="T2340" s="23" t="s">
        <v>4291</v>
      </c>
      <c r="U2340" s="25" t="s">
        <v>11188</v>
      </c>
      <c r="V2340" s="23" t="s">
        <v>11189</v>
      </c>
      <c r="W2340" s="25" t="s">
        <v>11190</v>
      </c>
      <c r="X2340" s="58" t="s">
        <v>11191</v>
      </c>
      <c r="Y2340" s="23" t="s">
        <v>11192</v>
      </c>
      <c r="Z2340" s="23" t="s">
        <v>11193</v>
      </c>
      <c r="AA2340" s="33">
        <v>5</v>
      </c>
      <c r="AB2340" s="295" t="str">
        <f t="shared" si="184"/>
        <v>年間</v>
      </c>
      <c r="AC2340" s="268"/>
      <c r="AD2340" s="23">
        <v>1</v>
      </c>
      <c r="AE2340" s="134">
        <v>12000</v>
      </c>
      <c r="AF2340" s="26">
        <f t="shared" si="185"/>
        <v>12000</v>
      </c>
      <c r="AG2340" s="27">
        <v>42125</v>
      </c>
      <c r="AH2340" s="168">
        <v>42106</v>
      </c>
      <c r="AI2340" s="29" t="str">
        <f t="shared" si="182"/>
        <v>～</v>
      </c>
      <c r="AJ2340" s="178">
        <f t="shared" si="183"/>
        <v>43932</v>
      </c>
      <c r="AK2340" s="23" t="s">
        <v>8013</v>
      </c>
      <c r="AL2340" s="225" t="s">
        <v>10264</v>
      </c>
      <c r="AM2340" s="35">
        <v>42106</v>
      </c>
      <c r="AN2340" s="408">
        <f>IF($AA2340-data!$G$1=0,"　",IF(AK2340=0,"　",VLOOKUP($AK2340,data!$A$1:$H$264,8,FALSE)))</f>
        <v>0</v>
      </c>
      <c r="AO2340" s="35">
        <v>42214</v>
      </c>
      <c r="AP2340" s="134" t="s">
        <v>10250</v>
      </c>
      <c r="AQ2340" s="264" t="str">
        <f t="shared" si="186"/>
        <v/>
      </c>
    </row>
    <row r="2341" spans="1:43" ht="24" customHeight="1" x14ac:dyDescent="0.15">
      <c r="A2341" s="297">
        <v>2338</v>
      </c>
      <c r="B2341" s="23" t="s">
        <v>10142</v>
      </c>
      <c r="C2341" s="24" t="s">
        <v>14340</v>
      </c>
      <c r="D2341" s="23" t="s">
        <v>10249</v>
      </c>
      <c r="E2341" s="23" t="s">
        <v>582</v>
      </c>
      <c r="F2341" s="24" t="s">
        <v>11168</v>
      </c>
      <c r="G2341" s="25" t="s">
        <v>4301</v>
      </c>
      <c r="H2341" s="23" t="s">
        <v>10247</v>
      </c>
      <c r="I2341" s="23" t="s">
        <v>11140</v>
      </c>
      <c r="J2341" s="25" t="s">
        <v>10245</v>
      </c>
      <c r="K2341" s="58" t="s">
        <v>10243</v>
      </c>
      <c r="L2341" s="58"/>
      <c r="M2341" s="23"/>
      <c r="N2341" s="23"/>
      <c r="O2341" s="25" t="s">
        <v>11183</v>
      </c>
      <c r="P2341" s="23" t="s">
        <v>11184</v>
      </c>
      <c r="Q2341" s="25" t="s">
        <v>11185</v>
      </c>
      <c r="R2341" s="58" t="s">
        <v>11186</v>
      </c>
      <c r="S2341" s="23" t="s">
        <v>11187</v>
      </c>
      <c r="T2341" s="23" t="s">
        <v>4291</v>
      </c>
      <c r="U2341" s="25" t="s">
        <v>11188</v>
      </c>
      <c r="V2341" s="23" t="s">
        <v>11189</v>
      </c>
      <c r="W2341" s="25" t="s">
        <v>11190</v>
      </c>
      <c r="X2341" s="58" t="s">
        <v>11191</v>
      </c>
      <c r="Y2341" s="23" t="s">
        <v>11192</v>
      </c>
      <c r="Z2341" s="23" t="s">
        <v>11193</v>
      </c>
      <c r="AA2341" s="33">
        <v>5</v>
      </c>
      <c r="AB2341" s="295" t="str">
        <f t="shared" si="184"/>
        <v>年間</v>
      </c>
      <c r="AC2341" s="268"/>
      <c r="AD2341" s="23">
        <v>1</v>
      </c>
      <c r="AE2341" s="134">
        <v>12000</v>
      </c>
      <c r="AF2341" s="26">
        <f t="shared" si="185"/>
        <v>12000</v>
      </c>
      <c r="AG2341" s="27">
        <v>42125</v>
      </c>
      <c r="AH2341" s="168">
        <v>42106</v>
      </c>
      <c r="AI2341" s="29" t="str">
        <f t="shared" si="182"/>
        <v>～</v>
      </c>
      <c r="AJ2341" s="178">
        <f t="shared" si="183"/>
        <v>43932</v>
      </c>
      <c r="AK2341" s="23" t="s">
        <v>8013</v>
      </c>
      <c r="AL2341" s="225" t="s">
        <v>10265</v>
      </c>
      <c r="AM2341" s="35">
        <v>42106</v>
      </c>
      <c r="AN2341" s="408">
        <f>IF($AA2341-data!$G$1=0,"　",IF(AK2341=0,"　",VLOOKUP($AK2341,data!$A$1:$H$264,8,FALSE)))</f>
        <v>0</v>
      </c>
      <c r="AO2341" s="35">
        <v>42214</v>
      </c>
      <c r="AP2341" s="134" t="s">
        <v>10250</v>
      </c>
      <c r="AQ2341" s="264" t="str">
        <f t="shared" si="186"/>
        <v/>
      </c>
    </row>
    <row r="2342" spans="1:43" ht="24" customHeight="1" x14ac:dyDescent="0.15">
      <c r="A2342" s="297">
        <v>2339</v>
      </c>
      <c r="B2342" s="23" t="s">
        <v>10142</v>
      </c>
      <c r="C2342" s="24" t="s">
        <v>14340</v>
      </c>
      <c r="D2342" s="23" t="s">
        <v>10249</v>
      </c>
      <c r="E2342" s="23" t="s">
        <v>582</v>
      </c>
      <c r="F2342" s="24" t="s">
        <v>11168</v>
      </c>
      <c r="G2342" s="25" t="s">
        <v>4301</v>
      </c>
      <c r="H2342" s="23" t="s">
        <v>10247</v>
      </c>
      <c r="I2342" s="23" t="s">
        <v>11140</v>
      </c>
      <c r="J2342" s="25" t="s">
        <v>10245</v>
      </c>
      <c r="K2342" s="58" t="s">
        <v>10243</v>
      </c>
      <c r="L2342" s="58"/>
      <c r="M2342" s="23"/>
      <c r="N2342" s="23"/>
      <c r="O2342" s="25" t="s">
        <v>11183</v>
      </c>
      <c r="P2342" s="23" t="s">
        <v>11184</v>
      </c>
      <c r="Q2342" s="25" t="s">
        <v>11185</v>
      </c>
      <c r="R2342" s="58" t="s">
        <v>11186</v>
      </c>
      <c r="S2342" s="23" t="s">
        <v>11187</v>
      </c>
      <c r="T2342" s="23" t="s">
        <v>4291</v>
      </c>
      <c r="U2342" s="25" t="s">
        <v>11188</v>
      </c>
      <c r="V2342" s="23" t="s">
        <v>11189</v>
      </c>
      <c r="W2342" s="25" t="s">
        <v>11190</v>
      </c>
      <c r="X2342" s="58" t="s">
        <v>11191</v>
      </c>
      <c r="Y2342" s="23" t="s">
        <v>11192</v>
      </c>
      <c r="Z2342" s="23" t="s">
        <v>11193</v>
      </c>
      <c r="AA2342" s="33">
        <v>5</v>
      </c>
      <c r="AB2342" s="295" t="str">
        <f t="shared" si="184"/>
        <v>年間</v>
      </c>
      <c r="AC2342" s="268"/>
      <c r="AD2342" s="23">
        <v>1</v>
      </c>
      <c r="AE2342" s="134">
        <v>12000</v>
      </c>
      <c r="AF2342" s="26">
        <f t="shared" si="185"/>
        <v>12000</v>
      </c>
      <c r="AG2342" s="27">
        <v>42125</v>
      </c>
      <c r="AH2342" s="168">
        <v>42106</v>
      </c>
      <c r="AI2342" s="29" t="str">
        <f t="shared" si="182"/>
        <v>～</v>
      </c>
      <c r="AJ2342" s="178">
        <f t="shared" si="183"/>
        <v>43932</v>
      </c>
      <c r="AK2342" s="23" t="s">
        <v>8013</v>
      </c>
      <c r="AL2342" s="225" t="s">
        <v>10266</v>
      </c>
      <c r="AM2342" s="35">
        <v>42106</v>
      </c>
      <c r="AN2342" s="408">
        <f>IF($AA2342-data!$G$1=0,"　",IF(AK2342=0,"　",VLOOKUP($AK2342,data!$A$1:$H$264,8,FALSE)))</f>
        <v>0</v>
      </c>
      <c r="AO2342" s="35">
        <v>42214</v>
      </c>
      <c r="AP2342" s="134" t="s">
        <v>10250</v>
      </c>
      <c r="AQ2342" s="264" t="str">
        <f t="shared" si="186"/>
        <v/>
      </c>
    </row>
    <row r="2343" spans="1:43" ht="24" customHeight="1" x14ac:dyDescent="0.15">
      <c r="A2343" s="297">
        <v>2340</v>
      </c>
      <c r="B2343" s="23" t="s">
        <v>10142</v>
      </c>
      <c r="C2343" s="24" t="s">
        <v>14340</v>
      </c>
      <c r="D2343" s="23" t="s">
        <v>10249</v>
      </c>
      <c r="E2343" s="23" t="s">
        <v>582</v>
      </c>
      <c r="F2343" s="24" t="s">
        <v>11168</v>
      </c>
      <c r="G2343" s="25" t="s">
        <v>4301</v>
      </c>
      <c r="H2343" s="23" t="s">
        <v>10247</v>
      </c>
      <c r="I2343" s="23" t="s">
        <v>11140</v>
      </c>
      <c r="J2343" s="25" t="s">
        <v>10245</v>
      </c>
      <c r="K2343" s="58" t="s">
        <v>10243</v>
      </c>
      <c r="L2343" s="58"/>
      <c r="M2343" s="23"/>
      <c r="N2343" s="23"/>
      <c r="O2343" s="25" t="s">
        <v>11183</v>
      </c>
      <c r="P2343" s="23" t="s">
        <v>11184</v>
      </c>
      <c r="Q2343" s="25" t="s">
        <v>11185</v>
      </c>
      <c r="R2343" s="58" t="s">
        <v>11186</v>
      </c>
      <c r="S2343" s="23" t="s">
        <v>11187</v>
      </c>
      <c r="T2343" s="23" t="s">
        <v>4291</v>
      </c>
      <c r="U2343" s="25" t="s">
        <v>11188</v>
      </c>
      <c r="V2343" s="23" t="s">
        <v>11189</v>
      </c>
      <c r="W2343" s="25" t="s">
        <v>11190</v>
      </c>
      <c r="X2343" s="58" t="s">
        <v>11191</v>
      </c>
      <c r="Y2343" s="23" t="s">
        <v>11192</v>
      </c>
      <c r="Z2343" s="23" t="s">
        <v>11193</v>
      </c>
      <c r="AA2343" s="33">
        <v>5</v>
      </c>
      <c r="AB2343" s="295" t="str">
        <f t="shared" si="184"/>
        <v>年間</v>
      </c>
      <c r="AC2343" s="268"/>
      <c r="AD2343" s="23">
        <v>1</v>
      </c>
      <c r="AE2343" s="134">
        <v>12000</v>
      </c>
      <c r="AF2343" s="26">
        <f t="shared" si="185"/>
        <v>12000</v>
      </c>
      <c r="AG2343" s="27">
        <v>42125</v>
      </c>
      <c r="AH2343" s="168">
        <v>42106</v>
      </c>
      <c r="AI2343" s="29" t="str">
        <f t="shared" si="182"/>
        <v>～</v>
      </c>
      <c r="AJ2343" s="178">
        <f t="shared" si="183"/>
        <v>43932</v>
      </c>
      <c r="AK2343" s="23" t="s">
        <v>8013</v>
      </c>
      <c r="AL2343" s="225" t="s">
        <v>10267</v>
      </c>
      <c r="AM2343" s="35">
        <v>42106</v>
      </c>
      <c r="AN2343" s="408">
        <f>IF($AA2343-data!$G$1=0,"　",IF(AK2343=0,"　",VLOOKUP($AK2343,data!$A$1:$H$264,8,FALSE)))</f>
        <v>0</v>
      </c>
      <c r="AO2343" s="35">
        <v>42214</v>
      </c>
      <c r="AP2343" s="134" t="s">
        <v>10250</v>
      </c>
      <c r="AQ2343" s="264" t="str">
        <f t="shared" si="186"/>
        <v/>
      </c>
    </row>
    <row r="2344" spans="1:43" ht="24" customHeight="1" x14ac:dyDescent="0.15">
      <c r="A2344" s="297">
        <v>2341</v>
      </c>
      <c r="B2344" s="23" t="s">
        <v>10142</v>
      </c>
      <c r="C2344" s="24" t="s">
        <v>14340</v>
      </c>
      <c r="D2344" s="23" t="s">
        <v>10249</v>
      </c>
      <c r="E2344" s="23" t="s">
        <v>582</v>
      </c>
      <c r="F2344" s="24" t="s">
        <v>11168</v>
      </c>
      <c r="G2344" s="25" t="s">
        <v>4301</v>
      </c>
      <c r="H2344" s="23" t="s">
        <v>10247</v>
      </c>
      <c r="I2344" s="23" t="s">
        <v>11140</v>
      </c>
      <c r="J2344" s="25" t="s">
        <v>10245</v>
      </c>
      <c r="K2344" s="58" t="s">
        <v>10243</v>
      </c>
      <c r="L2344" s="58"/>
      <c r="M2344" s="23"/>
      <c r="N2344" s="23"/>
      <c r="O2344" s="25" t="s">
        <v>11183</v>
      </c>
      <c r="P2344" s="23" t="s">
        <v>11184</v>
      </c>
      <c r="Q2344" s="25" t="s">
        <v>11185</v>
      </c>
      <c r="R2344" s="58" t="s">
        <v>11186</v>
      </c>
      <c r="S2344" s="23" t="s">
        <v>11187</v>
      </c>
      <c r="T2344" s="23" t="s">
        <v>4291</v>
      </c>
      <c r="U2344" s="25" t="s">
        <v>11188</v>
      </c>
      <c r="V2344" s="23" t="s">
        <v>11189</v>
      </c>
      <c r="W2344" s="25" t="s">
        <v>11190</v>
      </c>
      <c r="X2344" s="58" t="s">
        <v>11191</v>
      </c>
      <c r="Y2344" s="23" t="s">
        <v>11192</v>
      </c>
      <c r="Z2344" s="23" t="s">
        <v>11193</v>
      </c>
      <c r="AA2344" s="33">
        <v>5</v>
      </c>
      <c r="AB2344" s="295" t="str">
        <f t="shared" si="184"/>
        <v>年間</v>
      </c>
      <c r="AC2344" s="268"/>
      <c r="AD2344" s="23">
        <v>1</v>
      </c>
      <c r="AE2344" s="134">
        <v>12000</v>
      </c>
      <c r="AF2344" s="26">
        <f t="shared" si="185"/>
        <v>12000</v>
      </c>
      <c r="AG2344" s="27">
        <v>42125</v>
      </c>
      <c r="AH2344" s="168">
        <v>42106</v>
      </c>
      <c r="AI2344" s="29" t="str">
        <f t="shared" si="182"/>
        <v>～</v>
      </c>
      <c r="AJ2344" s="178">
        <f t="shared" si="183"/>
        <v>43932</v>
      </c>
      <c r="AK2344" s="23" t="s">
        <v>8013</v>
      </c>
      <c r="AL2344" s="225" t="s">
        <v>10268</v>
      </c>
      <c r="AM2344" s="35">
        <v>42106</v>
      </c>
      <c r="AN2344" s="408">
        <f>IF($AA2344-data!$G$1=0,"　",IF(AK2344=0,"　",VLOOKUP($AK2344,data!$A$1:$H$264,8,FALSE)))</f>
        <v>0</v>
      </c>
      <c r="AO2344" s="35">
        <v>42214</v>
      </c>
      <c r="AP2344" s="134" t="s">
        <v>10250</v>
      </c>
      <c r="AQ2344" s="264" t="str">
        <f t="shared" si="186"/>
        <v/>
      </c>
    </row>
    <row r="2345" spans="1:43" ht="24" customHeight="1" x14ac:dyDescent="0.15">
      <c r="A2345" s="297">
        <v>2342</v>
      </c>
      <c r="B2345" s="23" t="s">
        <v>10142</v>
      </c>
      <c r="C2345" s="24" t="s">
        <v>14340</v>
      </c>
      <c r="D2345" s="23" t="s">
        <v>10249</v>
      </c>
      <c r="E2345" s="23" t="s">
        <v>582</v>
      </c>
      <c r="F2345" s="24" t="s">
        <v>11168</v>
      </c>
      <c r="G2345" s="25" t="s">
        <v>4301</v>
      </c>
      <c r="H2345" s="23" t="s">
        <v>10247</v>
      </c>
      <c r="I2345" s="23" t="s">
        <v>11140</v>
      </c>
      <c r="J2345" s="25" t="s">
        <v>10245</v>
      </c>
      <c r="K2345" s="58" t="s">
        <v>10243</v>
      </c>
      <c r="L2345" s="58"/>
      <c r="M2345" s="23"/>
      <c r="N2345" s="23"/>
      <c r="O2345" s="25" t="s">
        <v>11183</v>
      </c>
      <c r="P2345" s="23" t="s">
        <v>11184</v>
      </c>
      <c r="Q2345" s="25" t="s">
        <v>11185</v>
      </c>
      <c r="R2345" s="58" t="s">
        <v>11186</v>
      </c>
      <c r="S2345" s="23" t="s">
        <v>11187</v>
      </c>
      <c r="T2345" s="23" t="s">
        <v>4291</v>
      </c>
      <c r="U2345" s="25" t="s">
        <v>11188</v>
      </c>
      <c r="V2345" s="23" t="s">
        <v>11189</v>
      </c>
      <c r="W2345" s="25" t="s">
        <v>11190</v>
      </c>
      <c r="X2345" s="58" t="s">
        <v>11191</v>
      </c>
      <c r="Y2345" s="23" t="s">
        <v>11192</v>
      </c>
      <c r="Z2345" s="23" t="s">
        <v>11193</v>
      </c>
      <c r="AA2345" s="33">
        <v>5</v>
      </c>
      <c r="AB2345" s="295" t="str">
        <f t="shared" si="184"/>
        <v>年間</v>
      </c>
      <c r="AC2345" s="268"/>
      <c r="AD2345" s="23">
        <v>1</v>
      </c>
      <c r="AE2345" s="134">
        <v>12000</v>
      </c>
      <c r="AF2345" s="26">
        <f t="shared" si="185"/>
        <v>12000</v>
      </c>
      <c r="AG2345" s="27">
        <v>42125</v>
      </c>
      <c r="AH2345" s="168">
        <v>42106</v>
      </c>
      <c r="AI2345" s="29" t="str">
        <f t="shared" si="182"/>
        <v>～</v>
      </c>
      <c r="AJ2345" s="178">
        <f t="shared" si="183"/>
        <v>43932</v>
      </c>
      <c r="AK2345" s="23" t="s">
        <v>8013</v>
      </c>
      <c r="AL2345" s="225" t="s">
        <v>10269</v>
      </c>
      <c r="AM2345" s="35">
        <v>42106</v>
      </c>
      <c r="AN2345" s="408">
        <f>IF($AA2345-data!$G$1=0,"　",IF(AK2345=0,"　",VLOOKUP($AK2345,data!$A$1:$H$264,8,FALSE)))</f>
        <v>0</v>
      </c>
      <c r="AO2345" s="35">
        <v>42214</v>
      </c>
      <c r="AP2345" s="134" t="s">
        <v>10250</v>
      </c>
      <c r="AQ2345" s="264" t="str">
        <f t="shared" si="186"/>
        <v/>
      </c>
    </row>
    <row r="2346" spans="1:43" ht="24" customHeight="1" x14ac:dyDescent="0.15">
      <c r="A2346" s="297">
        <v>2343</v>
      </c>
      <c r="B2346" s="23" t="s">
        <v>10142</v>
      </c>
      <c r="C2346" s="24" t="s">
        <v>14340</v>
      </c>
      <c r="D2346" s="23" t="s">
        <v>10249</v>
      </c>
      <c r="E2346" s="23" t="s">
        <v>582</v>
      </c>
      <c r="F2346" s="24" t="s">
        <v>11168</v>
      </c>
      <c r="G2346" s="25" t="s">
        <v>4301</v>
      </c>
      <c r="H2346" s="23" t="s">
        <v>10247</v>
      </c>
      <c r="I2346" s="23" t="s">
        <v>11140</v>
      </c>
      <c r="J2346" s="25" t="s">
        <v>10245</v>
      </c>
      <c r="K2346" s="58" t="s">
        <v>10243</v>
      </c>
      <c r="L2346" s="58"/>
      <c r="M2346" s="23"/>
      <c r="N2346" s="23"/>
      <c r="O2346" s="25" t="s">
        <v>11183</v>
      </c>
      <c r="P2346" s="23" t="s">
        <v>11184</v>
      </c>
      <c r="Q2346" s="25" t="s">
        <v>11185</v>
      </c>
      <c r="R2346" s="58" t="s">
        <v>11186</v>
      </c>
      <c r="S2346" s="23" t="s">
        <v>11187</v>
      </c>
      <c r="T2346" s="23" t="s">
        <v>4291</v>
      </c>
      <c r="U2346" s="25" t="s">
        <v>11188</v>
      </c>
      <c r="V2346" s="23" t="s">
        <v>11189</v>
      </c>
      <c r="W2346" s="25" t="s">
        <v>11190</v>
      </c>
      <c r="X2346" s="58" t="s">
        <v>11191</v>
      </c>
      <c r="Y2346" s="23" t="s">
        <v>11192</v>
      </c>
      <c r="Z2346" s="23" t="s">
        <v>11193</v>
      </c>
      <c r="AA2346" s="33">
        <v>5</v>
      </c>
      <c r="AB2346" s="295" t="str">
        <f t="shared" si="184"/>
        <v>年間</v>
      </c>
      <c r="AC2346" s="268"/>
      <c r="AD2346" s="23">
        <v>1</v>
      </c>
      <c r="AE2346" s="134">
        <v>12000</v>
      </c>
      <c r="AF2346" s="26">
        <f t="shared" si="185"/>
        <v>12000</v>
      </c>
      <c r="AG2346" s="27">
        <v>42125</v>
      </c>
      <c r="AH2346" s="168">
        <v>42106</v>
      </c>
      <c r="AI2346" s="29" t="str">
        <f t="shared" si="182"/>
        <v>～</v>
      </c>
      <c r="AJ2346" s="178">
        <f t="shared" si="183"/>
        <v>43932</v>
      </c>
      <c r="AK2346" s="23" t="s">
        <v>8013</v>
      </c>
      <c r="AL2346" s="225" t="s">
        <v>10270</v>
      </c>
      <c r="AM2346" s="35">
        <v>42106</v>
      </c>
      <c r="AN2346" s="408">
        <f>IF($AA2346-data!$G$1=0,"　",IF(AK2346=0,"　",VLOOKUP($AK2346,data!$A$1:$H$264,8,FALSE)))</f>
        <v>0</v>
      </c>
      <c r="AO2346" s="35">
        <v>42214</v>
      </c>
      <c r="AP2346" s="134" t="s">
        <v>10250</v>
      </c>
      <c r="AQ2346" s="264" t="str">
        <f t="shared" si="186"/>
        <v/>
      </c>
    </row>
    <row r="2347" spans="1:43" ht="24" customHeight="1" x14ac:dyDescent="0.15">
      <c r="A2347" s="297">
        <v>2344</v>
      </c>
      <c r="B2347" s="23" t="s">
        <v>10142</v>
      </c>
      <c r="C2347" s="24" t="s">
        <v>14340</v>
      </c>
      <c r="D2347" s="23" t="s">
        <v>10249</v>
      </c>
      <c r="E2347" s="23" t="s">
        <v>582</v>
      </c>
      <c r="F2347" s="24" t="s">
        <v>11168</v>
      </c>
      <c r="G2347" s="25" t="s">
        <v>4301</v>
      </c>
      <c r="H2347" s="23" t="s">
        <v>10247</v>
      </c>
      <c r="I2347" s="23" t="s">
        <v>11140</v>
      </c>
      <c r="J2347" s="25" t="s">
        <v>10245</v>
      </c>
      <c r="K2347" s="58" t="s">
        <v>10243</v>
      </c>
      <c r="L2347" s="58"/>
      <c r="M2347" s="23"/>
      <c r="N2347" s="23"/>
      <c r="O2347" s="25" t="s">
        <v>11183</v>
      </c>
      <c r="P2347" s="23" t="s">
        <v>11184</v>
      </c>
      <c r="Q2347" s="25" t="s">
        <v>11185</v>
      </c>
      <c r="R2347" s="58" t="s">
        <v>11186</v>
      </c>
      <c r="S2347" s="23" t="s">
        <v>11187</v>
      </c>
      <c r="T2347" s="23" t="s">
        <v>4291</v>
      </c>
      <c r="U2347" s="25" t="s">
        <v>11188</v>
      </c>
      <c r="V2347" s="23" t="s">
        <v>11189</v>
      </c>
      <c r="W2347" s="25" t="s">
        <v>11190</v>
      </c>
      <c r="X2347" s="58" t="s">
        <v>11191</v>
      </c>
      <c r="Y2347" s="23" t="s">
        <v>11192</v>
      </c>
      <c r="Z2347" s="23" t="s">
        <v>11193</v>
      </c>
      <c r="AA2347" s="33">
        <v>5</v>
      </c>
      <c r="AB2347" s="295" t="str">
        <f t="shared" si="184"/>
        <v>年間</v>
      </c>
      <c r="AC2347" s="268"/>
      <c r="AD2347" s="23">
        <v>1</v>
      </c>
      <c r="AE2347" s="134">
        <v>12000</v>
      </c>
      <c r="AF2347" s="26">
        <f t="shared" si="185"/>
        <v>12000</v>
      </c>
      <c r="AG2347" s="27">
        <v>42125</v>
      </c>
      <c r="AH2347" s="168">
        <v>42106</v>
      </c>
      <c r="AI2347" s="29" t="str">
        <f t="shared" si="182"/>
        <v>～</v>
      </c>
      <c r="AJ2347" s="178">
        <f t="shared" si="183"/>
        <v>43932</v>
      </c>
      <c r="AK2347" s="23" t="s">
        <v>8013</v>
      </c>
      <c r="AL2347" s="225" t="s">
        <v>10271</v>
      </c>
      <c r="AM2347" s="35">
        <v>42106</v>
      </c>
      <c r="AN2347" s="408">
        <f>IF($AA2347-data!$G$1=0,"　",IF(AK2347=0,"　",VLOOKUP($AK2347,data!$A$1:$H$264,8,FALSE)))</f>
        <v>0</v>
      </c>
      <c r="AO2347" s="35">
        <v>42214</v>
      </c>
      <c r="AP2347" s="134" t="s">
        <v>10250</v>
      </c>
      <c r="AQ2347" s="264" t="str">
        <f t="shared" si="186"/>
        <v/>
      </c>
    </row>
    <row r="2348" spans="1:43" ht="24" customHeight="1" x14ac:dyDescent="0.15">
      <c r="A2348" s="297">
        <v>2345</v>
      </c>
      <c r="B2348" s="23" t="s">
        <v>10142</v>
      </c>
      <c r="C2348" s="24" t="s">
        <v>14340</v>
      </c>
      <c r="D2348" s="23" t="s">
        <v>10249</v>
      </c>
      <c r="E2348" s="23" t="s">
        <v>582</v>
      </c>
      <c r="F2348" s="24" t="s">
        <v>11168</v>
      </c>
      <c r="G2348" s="25" t="s">
        <v>4301</v>
      </c>
      <c r="H2348" s="23" t="s">
        <v>10247</v>
      </c>
      <c r="I2348" s="23" t="s">
        <v>11140</v>
      </c>
      <c r="J2348" s="25" t="s">
        <v>10245</v>
      </c>
      <c r="K2348" s="58" t="s">
        <v>10243</v>
      </c>
      <c r="L2348" s="58"/>
      <c r="M2348" s="23"/>
      <c r="N2348" s="23"/>
      <c r="O2348" s="25" t="s">
        <v>11183</v>
      </c>
      <c r="P2348" s="23" t="s">
        <v>11184</v>
      </c>
      <c r="Q2348" s="25" t="s">
        <v>11185</v>
      </c>
      <c r="R2348" s="58" t="s">
        <v>11186</v>
      </c>
      <c r="S2348" s="23" t="s">
        <v>11187</v>
      </c>
      <c r="T2348" s="23" t="s">
        <v>4291</v>
      </c>
      <c r="U2348" s="25" t="s">
        <v>11188</v>
      </c>
      <c r="V2348" s="23" t="s">
        <v>11189</v>
      </c>
      <c r="W2348" s="25" t="s">
        <v>11190</v>
      </c>
      <c r="X2348" s="58" t="s">
        <v>11191</v>
      </c>
      <c r="Y2348" s="23" t="s">
        <v>11192</v>
      </c>
      <c r="Z2348" s="23" t="s">
        <v>11193</v>
      </c>
      <c r="AA2348" s="33">
        <v>5</v>
      </c>
      <c r="AB2348" s="295" t="str">
        <f t="shared" si="184"/>
        <v>年間</v>
      </c>
      <c r="AC2348" s="268"/>
      <c r="AD2348" s="23">
        <v>1</v>
      </c>
      <c r="AE2348" s="134">
        <v>12000</v>
      </c>
      <c r="AF2348" s="26">
        <f t="shared" si="185"/>
        <v>12000</v>
      </c>
      <c r="AG2348" s="27">
        <v>42125</v>
      </c>
      <c r="AH2348" s="168">
        <v>42106</v>
      </c>
      <c r="AI2348" s="29" t="str">
        <f t="shared" si="182"/>
        <v>～</v>
      </c>
      <c r="AJ2348" s="178">
        <f t="shared" si="183"/>
        <v>43932</v>
      </c>
      <c r="AK2348" s="23" t="s">
        <v>8013</v>
      </c>
      <c r="AL2348" s="225" t="s">
        <v>10272</v>
      </c>
      <c r="AM2348" s="35">
        <v>42106</v>
      </c>
      <c r="AN2348" s="408">
        <f>IF($AA2348-data!$G$1=0,"　",IF(AK2348=0,"　",VLOOKUP($AK2348,data!$A$1:$H$264,8,FALSE)))</f>
        <v>0</v>
      </c>
      <c r="AO2348" s="35">
        <v>42214</v>
      </c>
      <c r="AP2348" s="134" t="s">
        <v>10250</v>
      </c>
      <c r="AQ2348" s="264" t="str">
        <f t="shared" si="186"/>
        <v/>
      </c>
    </row>
    <row r="2349" spans="1:43" ht="24" customHeight="1" x14ac:dyDescent="0.15">
      <c r="A2349" s="297">
        <v>2346</v>
      </c>
      <c r="B2349" s="23" t="s">
        <v>10142</v>
      </c>
      <c r="C2349" s="24" t="s">
        <v>14340</v>
      </c>
      <c r="D2349" s="23" t="s">
        <v>10249</v>
      </c>
      <c r="E2349" s="23" t="s">
        <v>582</v>
      </c>
      <c r="F2349" s="24" t="s">
        <v>11168</v>
      </c>
      <c r="G2349" s="25" t="s">
        <v>4301</v>
      </c>
      <c r="H2349" s="23" t="s">
        <v>10247</v>
      </c>
      <c r="I2349" s="23" t="s">
        <v>11140</v>
      </c>
      <c r="J2349" s="25" t="s">
        <v>10245</v>
      </c>
      <c r="K2349" s="58" t="s">
        <v>10243</v>
      </c>
      <c r="L2349" s="58"/>
      <c r="M2349" s="23"/>
      <c r="N2349" s="23"/>
      <c r="O2349" s="25" t="s">
        <v>11183</v>
      </c>
      <c r="P2349" s="23" t="s">
        <v>11184</v>
      </c>
      <c r="Q2349" s="25" t="s">
        <v>11185</v>
      </c>
      <c r="R2349" s="58" t="s">
        <v>11186</v>
      </c>
      <c r="S2349" s="23" t="s">
        <v>11187</v>
      </c>
      <c r="T2349" s="23" t="s">
        <v>4291</v>
      </c>
      <c r="U2349" s="25" t="s">
        <v>11188</v>
      </c>
      <c r="V2349" s="23" t="s">
        <v>11189</v>
      </c>
      <c r="W2349" s="25" t="s">
        <v>11190</v>
      </c>
      <c r="X2349" s="58" t="s">
        <v>11191</v>
      </c>
      <c r="Y2349" s="23" t="s">
        <v>11192</v>
      </c>
      <c r="Z2349" s="23" t="s">
        <v>11193</v>
      </c>
      <c r="AA2349" s="33">
        <v>5</v>
      </c>
      <c r="AB2349" s="295" t="str">
        <f t="shared" si="184"/>
        <v>年間</v>
      </c>
      <c r="AC2349" s="268"/>
      <c r="AD2349" s="23">
        <v>1</v>
      </c>
      <c r="AE2349" s="134">
        <v>12000</v>
      </c>
      <c r="AF2349" s="26">
        <f t="shared" si="185"/>
        <v>12000</v>
      </c>
      <c r="AG2349" s="27">
        <v>42125</v>
      </c>
      <c r="AH2349" s="168">
        <v>42106</v>
      </c>
      <c r="AI2349" s="29" t="str">
        <f t="shared" si="182"/>
        <v>～</v>
      </c>
      <c r="AJ2349" s="178">
        <f t="shared" si="183"/>
        <v>43932</v>
      </c>
      <c r="AK2349" s="23" t="s">
        <v>8013</v>
      </c>
      <c r="AL2349" s="225" t="s">
        <v>10273</v>
      </c>
      <c r="AM2349" s="35">
        <v>42106</v>
      </c>
      <c r="AN2349" s="408">
        <f>IF($AA2349-data!$G$1=0,"　",IF(AK2349=0,"　",VLOOKUP($AK2349,data!$A$1:$H$264,8,FALSE)))</f>
        <v>0</v>
      </c>
      <c r="AO2349" s="35">
        <v>42214</v>
      </c>
      <c r="AP2349" s="134" t="s">
        <v>10250</v>
      </c>
      <c r="AQ2349" s="264" t="str">
        <f t="shared" si="186"/>
        <v/>
      </c>
    </row>
    <row r="2350" spans="1:43" ht="24" customHeight="1" x14ac:dyDescent="0.15">
      <c r="A2350" s="297">
        <v>2347</v>
      </c>
      <c r="B2350" s="23" t="s">
        <v>10142</v>
      </c>
      <c r="C2350" s="24" t="s">
        <v>14340</v>
      </c>
      <c r="D2350" s="23" t="s">
        <v>10249</v>
      </c>
      <c r="E2350" s="23" t="s">
        <v>582</v>
      </c>
      <c r="F2350" s="24" t="s">
        <v>11168</v>
      </c>
      <c r="G2350" s="25" t="s">
        <v>4301</v>
      </c>
      <c r="H2350" s="23" t="s">
        <v>10247</v>
      </c>
      <c r="I2350" s="23" t="s">
        <v>11140</v>
      </c>
      <c r="J2350" s="25" t="s">
        <v>10245</v>
      </c>
      <c r="K2350" s="58" t="s">
        <v>10243</v>
      </c>
      <c r="L2350" s="58"/>
      <c r="M2350" s="23"/>
      <c r="N2350" s="23"/>
      <c r="O2350" s="25" t="s">
        <v>11183</v>
      </c>
      <c r="P2350" s="23" t="s">
        <v>11184</v>
      </c>
      <c r="Q2350" s="25" t="s">
        <v>11185</v>
      </c>
      <c r="R2350" s="58" t="s">
        <v>11186</v>
      </c>
      <c r="S2350" s="23" t="s">
        <v>11187</v>
      </c>
      <c r="T2350" s="23" t="s">
        <v>4291</v>
      </c>
      <c r="U2350" s="25" t="s">
        <v>11188</v>
      </c>
      <c r="V2350" s="23" t="s">
        <v>11189</v>
      </c>
      <c r="W2350" s="25" t="s">
        <v>11190</v>
      </c>
      <c r="X2350" s="58" t="s">
        <v>11191</v>
      </c>
      <c r="Y2350" s="23" t="s">
        <v>11192</v>
      </c>
      <c r="Z2350" s="23" t="s">
        <v>11193</v>
      </c>
      <c r="AA2350" s="33">
        <v>5</v>
      </c>
      <c r="AB2350" s="295" t="str">
        <f t="shared" si="184"/>
        <v>年間</v>
      </c>
      <c r="AC2350" s="268"/>
      <c r="AD2350" s="23">
        <v>1</v>
      </c>
      <c r="AE2350" s="134">
        <v>12000</v>
      </c>
      <c r="AF2350" s="26">
        <f t="shared" si="185"/>
        <v>12000</v>
      </c>
      <c r="AG2350" s="27">
        <v>42125</v>
      </c>
      <c r="AH2350" s="168">
        <v>42106</v>
      </c>
      <c r="AI2350" s="29" t="str">
        <f t="shared" si="182"/>
        <v>～</v>
      </c>
      <c r="AJ2350" s="178">
        <f t="shared" si="183"/>
        <v>43932</v>
      </c>
      <c r="AK2350" s="23" t="s">
        <v>8013</v>
      </c>
      <c r="AL2350" s="225" t="s">
        <v>10274</v>
      </c>
      <c r="AM2350" s="35">
        <v>42106</v>
      </c>
      <c r="AN2350" s="408">
        <f>IF($AA2350-data!$G$1=0,"　",IF(AK2350=0,"　",VLOOKUP($AK2350,data!$A$1:$H$264,8,FALSE)))</f>
        <v>0</v>
      </c>
      <c r="AO2350" s="35">
        <v>42214</v>
      </c>
      <c r="AP2350" s="134" t="s">
        <v>10250</v>
      </c>
      <c r="AQ2350" s="264" t="str">
        <f t="shared" si="186"/>
        <v/>
      </c>
    </row>
    <row r="2351" spans="1:43" ht="24" customHeight="1" x14ac:dyDescent="0.15">
      <c r="A2351" s="297">
        <v>2348</v>
      </c>
      <c r="B2351" s="23" t="s">
        <v>10142</v>
      </c>
      <c r="C2351" s="24" t="s">
        <v>14340</v>
      </c>
      <c r="D2351" s="23" t="s">
        <v>10249</v>
      </c>
      <c r="E2351" s="23" t="s">
        <v>582</v>
      </c>
      <c r="F2351" s="24" t="s">
        <v>11168</v>
      </c>
      <c r="G2351" s="25" t="s">
        <v>4301</v>
      </c>
      <c r="H2351" s="23" t="s">
        <v>10247</v>
      </c>
      <c r="I2351" s="23" t="s">
        <v>11140</v>
      </c>
      <c r="J2351" s="25" t="s">
        <v>10245</v>
      </c>
      <c r="K2351" s="58" t="s">
        <v>10243</v>
      </c>
      <c r="L2351" s="58"/>
      <c r="M2351" s="23"/>
      <c r="N2351" s="23"/>
      <c r="O2351" s="25" t="s">
        <v>11183</v>
      </c>
      <c r="P2351" s="23" t="s">
        <v>11184</v>
      </c>
      <c r="Q2351" s="25" t="s">
        <v>11185</v>
      </c>
      <c r="R2351" s="58" t="s">
        <v>11186</v>
      </c>
      <c r="S2351" s="23" t="s">
        <v>11187</v>
      </c>
      <c r="T2351" s="23" t="s">
        <v>4291</v>
      </c>
      <c r="U2351" s="25" t="s">
        <v>11188</v>
      </c>
      <c r="V2351" s="23" t="s">
        <v>11189</v>
      </c>
      <c r="W2351" s="25" t="s">
        <v>11190</v>
      </c>
      <c r="X2351" s="58" t="s">
        <v>11191</v>
      </c>
      <c r="Y2351" s="23" t="s">
        <v>11192</v>
      </c>
      <c r="Z2351" s="23" t="s">
        <v>11193</v>
      </c>
      <c r="AA2351" s="33">
        <v>5</v>
      </c>
      <c r="AB2351" s="295" t="str">
        <f t="shared" si="184"/>
        <v>年間</v>
      </c>
      <c r="AC2351" s="268"/>
      <c r="AD2351" s="23">
        <v>1</v>
      </c>
      <c r="AE2351" s="134">
        <v>12000</v>
      </c>
      <c r="AF2351" s="26">
        <f t="shared" si="185"/>
        <v>12000</v>
      </c>
      <c r="AG2351" s="27">
        <v>42125</v>
      </c>
      <c r="AH2351" s="168">
        <v>42106</v>
      </c>
      <c r="AI2351" s="29" t="str">
        <f t="shared" si="182"/>
        <v>～</v>
      </c>
      <c r="AJ2351" s="178">
        <f t="shared" si="183"/>
        <v>43932</v>
      </c>
      <c r="AK2351" s="23" t="s">
        <v>8013</v>
      </c>
      <c r="AL2351" s="225" t="s">
        <v>10275</v>
      </c>
      <c r="AM2351" s="35">
        <v>42106</v>
      </c>
      <c r="AN2351" s="408">
        <f>IF($AA2351-data!$G$1=0,"　",IF(AK2351=0,"　",VLOOKUP($AK2351,data!$A$1:$H$264,8,FALSE)))</f>
        <v>0</v>
      </c>
      <c r="AO2351" s="35">
        <v>42214</v>
      </c>
      <c r="AP2351" s="134" t="s">
        <v>10250</v>
      </c>
      <c r="AQ2351" s="264" t="str">
        <f t="shared" si="186"/>
        <v/>
      </c>
    </row>
    <row r="2352" spans="1:43" ht="24" customHeight="1" x14ac:dyDescent="0.15">
      <c r="A2352" s="297">
        <v>2349</v>
      </c>
      <c r="B2352" s="23" t="s">
        <v>10142</v>
      </c>
      <c r="C2352" s="24" t="s">
        <v>14340</v>
      </c>
      <c r="D2352" s="23" t="s">
        <v>10249</v>
      </c>
      <c r="E2352" s="23" t="s">
        <v>582</v>
      </c>
      <c r="F2352" s="24" t="s">
        <v>11168</v>
      </c>
      <c r="G2352" s="25" t="s">
        <v>4301</v>
      </c>
      <c r="H2352" s="23" t="s">
        <v>10247</v>
      </c>
      <c r="I2352" s="23" t="s">
        <v>11140</v>
      </c>
      <c r="J2352" s="25" t="s">
        <v>10245</v>
      </c>
      <c r="K2352" s="58" t="s">
        <v>10243</v>
      </c>
      <c r="L2352" s="58"/>
      <c r="M2352" s="23"/>
      <c r="N2352" s="23"/>
      <c r="O2352" s="25" t="s">
        <v>11183</v>
      </c>
      <c r="P2352" s="23" t="s">
        <v>11184</v>
      </c>
      <c r="Q2352" s="25" t="s">
        <v>11185</v>
      </c>
      <c r="R2352" s="58" t="s">
        <v>11186</v>
      </c>
      <c r="S2352" s="23" t="s">
        <v>11187</v>
      </c>
      <c r="T2352" s="23" t="s">
        <v>4291</v>
      </c>
      <c r="U2352" s="25" t="s">
        <v>11188</v>
      </c>
      <c r="V2352" s="23" t="s">
        <v>11189</v>
      </c>
      <c r="W2352" s="25" t="s">
        <v>11190</v>
      </c>
      <c r="X2352" s="58" t="s">
        <v>11191</v>
      </c>
      <c r="Y2352" s="23" t="s">
        <v>11192</v>
      </c>
      <c r="Z2352" s="23" t="s">
        <v>11193</v>
      </c>
      <c r="AA2352" s="33">
        <v>5</v>
      </c>
      <c r="AB2352" s="295" t="str">
        <f t="shared" si="184"/>
        <v>年間</v>
      </c>
      <c r="AC2352" s="268"/>
      <c r="AD2352" s="23">
        <v>1</v>
      </c>
      <c r="AE2352" s="134">
        <v>12000</v>
      </c>
      <c r="AF2352" s="26">
        <f t="shared" si="185"/>
        <v>12000</v>
      </c>
      <c r="AG2352" s="27">
        <v>42125</v>
      </c>
      <c r="AH2352" s="168">
        <v>42106</v>
      </c>
      <c r="AI2352" s="29" t="str">
        <f t="shared" si="182"/>
        <v>～</v>
      </c>
      <c r="AJ2352" s="178">
        <f t="shared" si="183"/>
        <v>43932</v>
      </c>
      <c r="AK2352" s="23" t="s">
        <v>8013</v>
      </c>
      <c r="AL2352" s="225" t="s">
        <v>10276</v>
      </c>
      <c r="AM2352" s="35">
        <v>42106</v>
      </c>
      <c r="AN2352" s="408">
        <f>IF($AA2352-data!$G$1=0,"　",IF(AK2352=0,"　",VLOOKUP($AK2352,data!$A$1:$H$264,8,FALSE)))</f>
        <v>0</v>
      </c>
      <c r="AO2352" s="35">
        <v>42214</v>
      </c>
      <c r="AP2352" s="134" t="s">
        <v>10250</v>
      </c>
      <c r="AQ2352" s="264" t="str">
        <f t="shared" si="186"/>
        <v/>
      </c>
    </row>
    <row r="2353" spans="1:43" ht="24" customHeight="1" x14ac:dyDescent="0.15">
      <c r="A2353" s="297">
        <v>2350</v>
      </c>
      <c r="B2353" s="23" t="s">
        <v>10142</v>
      </c>
      <c r="C2353" s="24" t="s">
        <v>14340</v>
      </c>
      <c r="D2353" s="23" t="s">
        <v>10249</v>
      </c>
      <c r="E2353" s="23" t="s">
        <v>582</v>
      </c>
      <c r="F2353" s="24" t="s">
        <v>11168</v>
      </c>
      <c r="G2353" s="25" t="s">
        <v>4301</v>
      </c>
      <c r="H2353" s="23" t="s">
        <v>10247</v>
      </c>
      <c r="I2353" s="23" t="s">
        <v>11140</v>
      </c>
      <c r="J2353" s="25" t="s">
        <v>10245</v>
      </c>
      <c r="K2353" s="58" t="s">
        <v>10243</v>
      </c>
      <c r="L2353" s="58"/>
      <c r="M2353" s="23"/>
      <c r="N2353" s="23"/>
      <c r="O2353" s="25" t="s">
        <v>11183</v>
      </c>
      <c r="P2353" s="23" t="s">
        <v>11184</v>
      </c>
      <c r="Q2353" s="25" t="s">
        <v>11185</v>
      </c>
      <c r="R2353" s="58" t="s">
        <v>11186</v>
      </c>
      <c r="S2353" s="23" t="s">
        <v>11187</v>
      </c>
      <c r="T2353" s="23" t="s">
        <v>4291</v>
      </c>
      <c r="U2353" s="25" t="s">
        <v>11188</v>
      </c>
      <c r="V2353" s="23" t="s">
        <v>11189</v>
      </c>
      <c r="W2353" s="25" t="s">
        <v>11190</v>
      </c>
      <c r="X2353" s="58" t="s">
        <v>11191</v>
      </c>
      <c r="Y2353" s="23" t="s">
        <v>11192</v>
      </c>
      <c r="Z2353" s="23" t="s">
        <v>11193</v>
      </c>
      <c r="AA2353" s="33">
        <v>5</v>
      </c>
      <c r="AB2353" s="295" t="str">
        <f t="shared" si="184"/>
        <v>年間</v>
      </c>
      <c r="AC2353" s="268"/>
      <c r="AD2353" s="23">
        <v>1</v>
      </c>
      <c r="AE2353" s="134">
        <v>12000</v>
      </c>
      <c r="AF2353" s="26">
        <f t="shared" si="185"/>
        <v>12000</v>
      </c>
      <c r="AG2353" s="27">
        <v>42125</v>
      </c>
      <c r="AH2353" s="168">
        <v>42106</v>
      </c>
      <c r="AI2353" s="29" t="str">
        <f t="shared" si="182"/>
        <v>～</v>
      </c>
      <c r="AJ2353" s="178">
        <f t="shared" si="183"/>
        <v>43932</v>
      </c>
      <c r="AK2353" s="23" t="s">
        <v>8013</v>
      </c>
      <c r="AL2353" s="225" t="s">
        <v>10277</v>
      </c>
      <c r="AM2353" s="35">
        <v>42106</v>
      </c>
      <c r="AN2353" s="408">
        <f>IF($AA2353-data!$G$1=0,"　",IF(AK2353=0,"　",VLOOKUP($AK2353,data!$A$1:$H$264,8,FALSE)))</f>
        <v>0</v>
      </c>
      <c r="AO2353" s="35">
        <v>42214</v>
      </c>
      <c r="AP2353" s="134" t="s">
        <v>10250</v>
      </c>
      <c r="AQ2353" s="264" t="str">
        <f t="shared" si="186"/>
        <v/>
      </c>
    </row>
    <row r="2354" spans="1:43" ht="24" customHeight="1" x14ac:dyDescent="0.15">
      <c r="A2354" s="297">
        <v>2351</v>
      </c>
      <c r="B2354" s="23" t="s">
        <v>10142</v>
      </c>
      <c r="C2354" s="24" t="s">
        <v>14340</v>
      </c>
      <c r="D2354" s="23" t="s">
        <v>10249</v>
      </c>
      <c r="E2354" s="23" t="s">
        <v>582</v>
      </c>
      <c r="F2354" s="24" t="s">
        <v>11168</v>
      </c>
      <c r="G2354" s="25" t="s">
        <v>4301</v>
      </c>
      <c r="H2354" s="23" t="s">
        <v>10247</v>
      </c>
      <c r="I2354" s="23" t="s">
        <v>11140</v>
      </c>
      <c r="J2354" s="25" t="s">
        <v>10245</v>
      </c>
      <c r="K2354" s="58" t="s">
        <v>10243</v>
      </c>
      <c r="L2354" s="58"/>
      <c r="M2354" s="23"/>
      <c r="N2354" s="23"/>
      <c r="O2354" s="25" t="s">
        <v>11183</v>
      </c>
      <c r="P2354" s="23" t="s">
        <v>11184</v>
      </c>
      <c r="Q2354" s="25" t="s">
        <v>11185</v>
      </c>
      <c r="R2354" s="58" t="s">
        <v>11186</v>
      </c>
      <c r="S2354" s="23" t="s">
        <v>11187</v>
      </c>
      <c r="T2354" s="23" t="s">
        <v>4291</v>
      </c>
      <c r="U2354" s="25" t="s">
        <v>11188</v>
      </c>
      <c r="V2354" s="23" t="s">
        <v>11189</v>
      </c>
      <c r="W2354" s="25" t="s">
        <v>11190</v>
      </c>
      <c r="X2354" s="58" t="s">
        <v>11191</v>
      </c>
      <c r="Y2354" s="23" t="s">
        <v>11192</v>
      </c>
      <c r="Z2354" s="23" t="s">
        <v>11193</v>
      </c>
      <c r="AA2354" s="33">
        <v>5</v>
      </c>
      <c r="AB2354" s="295" t="str">
        <f t="shared" si="184"/>
        <v>年間</v>
      </c>
      <c r="AC2354" s="268"/>
      <c r="AD2354" s="23">
        <v>1</v>
      </c>
      <c r="AE2354" s="134">
        <v>12000</v>
      </c>
      <c r="AF2354" s="26">
        <f t="shared" si="185"/>
        <v>12000</v>
      </c>
      <c r="AG2354" s="27">
        <v>42125</v>
      </c>
      <c r="AH2354" s="168">
        <v>42106</v>
      </c>
      <c r="AI2354" s="29" t="str">
        <f t="shared" si="182"/>
        <v>～</v>
      </c>
      <c r="AJ2354" s="178">
        <f t="shared" si="183"/>
        <v>43932</v>
      </c>
      <c r="AK2354" s="23" t="s">
        <v>8013</v>
      </c>
      <c r="AL2354" s="225" t="s">
        <v>10278</v>
      </c>
      <c r="AM2354" s="35">
        <v>42106</v>
      </c>
      <c r="AN2354" s="408">
        <f>IF($AA2354-data!$G$1=0,"　",IF(AK2354=0,"　",VLOOKUP($AK2354,data!$A$1:$H$264,8,FALSE)))</f>
        <v>0</v>
      </c>
      <c r="AO2354" s="35">
        <v>42214</v>
      </c>
      <c r="AP2354" s="134" t="s">
        <v>10250</v>
      </c>
      <c r="AQ2354" s="264" t="str">
        <f t="shared" si="186"/>
        <v/>
      </c>
    </row>
    <row r="2355" spans="1:43" ht="24" customHeight="1" x14ac:dyDescent="0.15">
      <c r="A2355" s="297">
        <v>2352</v>
      </c>
      <c r="B2355" s="23" t="s">
        <v>10142</v>
      </c>
      <c r="C2355" s="24" t="s">
        <v>14340</v>
      </c>
      <c r="D2355" s="23" t="s">
        <v>10249</v>
      </c>
      <c r="E2355" s="23" t="s">
        <v>582</v>
      </c>
      <c r="F2355" s="24" t="s">
        <v>11168</v>
      </c>
      <c r="G2355" s="25" t="s">
        <v>4301</v>
      </c>
      <c r="H2355" s="23" t="s">
        <v>10247</v>
      </c>
      <c r="I2355" s="23" t="s">
        <v>11140</v>
      </c>
      <c r="J2355" s="25" t="s">
        <v>10245</v>
      </c>
      <c r="K2355" s="58" t="s">
        <v>10243</v>
      </c>
      <c r="L2355" s="58"/>
      <c r="M2355" s="23"/>
      <c r="N2355" s="23"/>
      <c r="O2355" s="25" t="s">
        <v>11183</v>
      </c>
      <c r="P2355" s="23" t="s">
        <v>11184</v>
      </c>
      <c r="Q2355" s="25" t="s">
        <v>11185</v>
      </c>
      <c r="R2355" s="58" t="s">
        <v>11186</v>
      </c>
      <c r="S2355" s="23" t="s">
        <v>11187</v>
      </c>
      <c r="T2355" s="23" t="s">
        <v>4291</v>
      </c>
      <c r="U2355" s="25" t="s">
        <v>11188</v>
      </c>
      <c r="V2355" s="23" t="s">
        <v>11189</v>
      </c>
      <c r="W2355" s="25" t="s">
        <v>11190</v>
      </c>
      <c r="X2355" s="58" t="s">
        <v>11191</v>
      </c>
      <c r="Y2355" s="23" t="s">
        <v>11192</v>
      </c>
      <c r="Z2355" s="23" t="s">
        <v>11193</v>
      </c>
      <c r="AA2355" s="33">
        <v>5</v>
      </c>
      <c r="AB2355" s="295" t="str">
        <f t="shared" si="184"/>
        <v>年間</v>
      </c>
      <c r="AC2355" s="268"/>
      <c r="AD2355" s="23">
        <v>1</v>
      </c>
      <c r="AE2355" s="134">
        <v>12000</v>
      </c>
      <c r="AF2355" s="26">
        <f t="shared" si="185"/>
        <v>12000</v>
      </c>
      <c r="AG2355" s="27">
        <v>42125</v>
      </c>
      <c r="AH2355" s="168">
        <v>42106</v>
      </c>
      <c r="AI2355" s="29" t="str">
        <f t="shared" si="182"/>
        <v>～</v>
      </c>
      <c r="AJ2355" s="178">
        <f t="shared" si="183"/>
        <v>43932</v>
      </c>
      <c r="AK2355" s="23" t="s">
        <v>8013</v>
      </c>
      <c r="AL2355" s="225" t="s">
        <v>10279</v>
      </c>
      <c r="AM2355" s="35">
        <v>42106</v>
      </c>
      <c r="AN2355" s="408">
        <f>IF($AA2355-data!$G$1=0,"　",IF(AK2355=0,"　",VLOOKUP($AK2355,data!$A$1:$H$264,8,FALSE)))</f>
        <v>0</v>
      </c>
      <c r="AO2355" s="35">
        <v>42214</v>
      </c>
      <c r="AP2355" s="134" t="s">
        <v>10250</v>
      </c>
      <c r="AQ2355" s="264" t="str">
        <f t="shared" si="186"/>
        <v/>
      </c>
    </row>
    <row r="2356" spans="1:43" ht="24" customHeight="1" x14ac:dyDescent="0.15">
      <c r="A2356" s="297">
        <v>2353</v>
      </c>
      <c r="B2356" s="23" t="s">
        <v>10142</v>
      </c>
      <c r="C2356" s="24" t="s">
        <v>14340</v>
      </c>
      <c r="D2356" s="23" t="s">
        <v>10249</v>
      </c>
      <c r="E2356" s="23" t="s">
        <v>582</v>
      </c>
      <c r="F2356" s="24" t="s">
        <v>11168</v>
      </c>
      <c r="G2356" s="25" t="s">
        <v>4301</v>
      </c>
      <c r="H2356" s="23" t="s">
        <v>10247</v>
      </c>
      <c r="I2356" s="23" t="s">
        <v>11140</v>
      </c>
      <c r="J2356" s="25" t="s">
        <v>10245</v>
      </c>
      <c r="K2356" s="58" t="s">
        <v>10243</v>
      </c>
      <c r="L2356" s="58"/>
      <c r="M2356" s="23"/>
      <c r="N2356" s="23"/>
      <c r="O2356" s="25" t="s">
        <v>11183</v>
      </c>
      <c r="P2356" s="23" t="s">
        <v>11184</v>
      </c>
      <c r="Q2356" s="25" t="s">
        <v>11185</v>
      </c>
      <c r="R2356" s="58" t="s">
        <v>11186</v>
      </c>
      <c r="S2356" s="23" t="s">
        <v>11187</v>
      </c>
      <c r="T2356" s="23" t="s">
        <v>4291</v>
      </c>
      <c r="U2356" s="25" t="s">
        <v>11188</v>
      </c>
      <c r="V2356" s="23" t="s">
        <v>11189</v>
      </c>
      <c r="W2356" s="25" t="s">
        <v>11190</v>
      </c>
      <c r="X2356" s="58" t="s">
        <v>11191</v>
      </c>
      <c r="Y2356" s="23" t="s">
        <v>11192</v>
      </c>
      <c r="Z2356" s="23" t="s">
        <v>11193</v>
      </c>
      <c r="AA2356" s="33">
        <v>5</v>
      </c>
      <c r="AB2356" s="295" t="str">
        <f t="shared" si="184"/>
        <v>年間</v>
      </c>
      <c r="AC2356" s="268"/>
      <c r="AD2356" s="23">
        <v>1</v>
      </c>
      <c r="AE2356" s="134">
        <v>12000</v>
      </c>
      <c r="AF2356" s="26">
        <f t="shared" si="185"/>
        <v>12000</v>
      </c>
      <c r="AG2356" s="27">
        <v>42125</v>
      </c>
      <c r="AH2356" s="168">
        <v>42106</v>
      </c>
      <c r="AI2356" s="29" t="str">
        <f t="shared" si="182"/>
        <v>～</v>
      </c>
      <c r="AJ2356" s="178">
        <f t="shared" si="183"/>
        <v>43932</v>
      </c>
      <c r="AK2356" s="23" t="s">
        <v>8013</v>
      </c>
      <c r="AL2356" s="225" t="s">
        <v>10280</v>
      </c>
      <c r="AM2356" s="35">
        <v>42106</v>
      </c>
      <c r="AN2356" s="408">
        <f>IF($AA2356-data!$G$1=0,"　",IF(AK2356=0,"　",VLOOKUP($AK2356,data!$A$1:$H$264,8,FALSE)))</f>
        <v>0</v>
      </c>
      <c r="AO2356" s="35">
        <v>42214</v>
      </c>
      <c r="AP2356" s="134" t="s">
        <v>10250</v>
      </c>
      <c r="AQ2356" s="264" t="str">
        <f t="shared" si="186"/>
        <v/>
      </c>
    </row>
    <row r="2357" spans="1:43" ht="24" customHeight="1" x14ac:dyDescent="0.15">
      <c r="A2357" s="297">
        <v>2354</v>
      </c>
      <c r="B2357" s="23" t="s">
        <v>10142</v>
      </c>
      <c r="C2357" s="24" t="s">
        <v>14340</v>
      </c>
      <c r="D2357" s="23" t="s">
        <v>10249</v>
      </c>
      <c r="E2357" s="23" t="s">
        <v>582</v>
      </c>
      <c r="F2357" s="24" t="s">
        <v>11168</v>
      </c>
      <c r="G2357" s="25" t="s">
        <v>4301</v>
      </c>
      <c r="H2357" s="23" t="s">
        <v>10247</v>
      </c>
      <c r="I2357" s="23" t="s">
        <v>11140</v>
      </c>
      <c r="J2357" s="25" t="s">
        <v>10245</v>
      </c>
      <c r="K2357" s="58" t="s">
        <v>10243</v>
      </c>
      <c r="L2357" s="58"/>
      <c r="M2357" s="23"/>
      <c r="N2357" s="23"/>
      <c r="O2357" s="25" t="s">
        <v>11183</v>
      </c>
      <c r="P2357" s="23" t="s">
        <v>11184</v>
      </c>
      <c r="Q2357" s="25" t="s">
        <v>11185</v>
      </c>
      <c r="R2357" s="58" t="s">
        <v>11186</v>
      </c>
      <c r="S2357" s="23" t="s">
        <v>11187</v>
      </c>
      <c r="T2357" s="23" t="s">
        <v>4291</v>
      </c>
      <c r="U2357" s="25" t="s">
        <v>11188</v>
      </c>
      <c r="V2357" s="23" t="s">
        <v>11189</v>
      </c>
      <c r="W2357" s="25" t="s">
        <v>11190</v>
      </c>
      <c r="X2357" s="58" t="s">
        <v>11191</v>
      </c>
      <c r="Y2357" s="23" t="s">
        <v>11192</v>
      </c>
      <c r="Z2357" s="23" t="s">
        <v>11193</v>
      </c>
      <c r="AA2357" s="33">
        <v>5</v>
      </c>
      <c r="AB2357" s="295" t="str">
        <f t="shared" si="184"/>
        <v>年間</v>
      </c>
      <c r="AC2357" s="268"/>
      <c r="AD2357" s="23">
        <v>1</v>
      </c>
      <c r="AE2357" s="134">
        <v>12000</v>
      </c>
      <c r="AF2357" s="26">
        <f t="shared" si="185"/>
        <v>12000</v>
      </c>
      <c r="AG2357" s="27">
        <v>42125</v>
      </c>
      <c r="AH2357" s="168">
        <v>42106</v>
      </c>
      <c r="AI2357" s="29" t="str">
        <f t="shared" si="182"/>
        <v>～</v>
      </c>
      <c r="AJ2357" s="178">
        <f t="shared" si="183"/>
        <v>43932</v>
      </c>
      <c r="AK2357" s="23" t="s">
        <v>8013</v>
      </c>
      <c r="AL2357" s="225" t="s">
        <v>10281</v>
      </c>
      <c r="AM2357" s="35">
        <v>42106</v>
      </c>
      <c r="AN2357" s="408">
        <f>IF($AA2357-data!$G$1=0,"　",IF(AK2357=0,"　",VLOOKUP($AK2357,data!$A$1:$H$264,8,FALSE)))</f>
        <v>0</v>
      </c>
      <c r="AO2357" s="35">
        <v>42214</v>
      </c>
      <c r="AP2357" s="134" t="s">
        <v>10250</v>
      </c>
      <c r="AQ2357" s="264" t="str">
        <f t="shared" si="186"/>
        <v/>
      </c>
    </row>
    <row r="2358" spans="1:43" ht="24" customHeight="1" x14ac:dyDescent="0.15">
      <c r="A2358" s="297">
        <v>2355</v>
      </c>
      <c r="B2358" s="23" t="s">
        <v>10142</v>
      </c>
      <c r="C2358" s="24" t="s">
        <v>14340</v>
      </c>
      <c r="D2358" s="23" t="s">
        <v>10249</v>
      </c>
      <c r="E2358" s="23" t="s">
        <v>582</v>
      </c>
      <c r="F2358" s="24" t="s">
        <v>11168</v>
      </c>
      <c r="G2358" s="25" t="s">
        <v>4301</v>
      </c>
      <c r="H2358" s="23" t="s">
        <v>10247</v>
      </c>
      <c r="I2358" s="23" t="s">
        <v>11140</v>
      </c>
      <c r="J2358" s="25" t="s">
        <v>10245</v>
      </c>
      <c r="K2358" s="58" t="s">
        <v>10243</v>
      </c>
      <c r="L2358" s="58"/>
      <c r="M2358" s="23"/>
      <c r="N2358" s="23"/>
      <c r="O2358" s="25" t="s">
        <v>11183</v>
      </c>
      <c r="P2358" s="23" t="s">
        <v>11184</v>
      </c>
      <c r="Q2358" s="25" t="s">
        <v>11185</v>
      </c>
      <c r="R2358" s="58" t="s">
        <v>11186</v>
      </c>
      <c r="S2358" s="23" t="s">
        <v>11187</v>
      </c>
      <c r="T2358" s="23" t="s">
        <v>4291</v>
      </c>
      <c r="U2358" s="25" t="s">
        <v>11188</v>
      </c>
      <c r="V2358" s="23" t="s">
        <v>11189</v>
      </c>
      <c r="W2358" s="25" t="s">
        <v>11190</v>
      </c>
      <c r="X2358" s="58" t="s">
        <v>11191</v>
      </c>
      <c r="Y2358" s="23" t="s">
        <v>11192</v>
      </c>
      <c r="Z2358" s="23" t="s">
        <v>11193</v>
      </c>
      <c r="AA2358" s="33">
        <v>5</v>
      </c>
      <c r="AB2358" s="295" t="str">
        <f t="shared" si="184"/>
        <v>年間</v>
      </c>
      <c r="AC2358" s="268"/>
      <c r="AD2358" s="23">
        <v>1</v>
      </c>
      <c r="AE2358" s="134">
        <v>12000</v>
      </c>
      <c r="AF2358" s="26">
        <f t="shared" si="185"/>
        <v>12000</v>
      </c>
      <c r="AG2358" s="27">
        <v>42125</v>
      </c>
      <c r="AH2358" s="168">
        <v>42106</v>
      </c>
      <c r="AI2358" s="29" t="str">
        <f t="shared" si="182"/>
        <v>～</v>
      </c>
      <c r="AJ2358" s="178">
        <f t="shared" si="183"/>
        <v>43932</v>
      </c>
      <c r="AK2358" s="23" t="s">
        <v>8013</v>
      </c>
      <c r="AL2358" s="225" t="s">
        <v>10282</v>
      </c>
      <c r="AM2358" s="35">
        <v>42106</v>
      </c>
      <c r="AN2358" s="408">
        <f>IF($AA2358-data!$G$1=0,"　",IF(AK2358=0,"　",VLOOKUP($AK2358,data!$A$1:$H$264,8,FALSE)))</f>
        <v>0</v>
      </c>
      <c r="AO2358" s="35">
        <v>42214</v>
      </c>
      <c r="AP2358" s="134" t="s">
        <v>10250</v>
      </c>
      <c r="AQ2358" s="264" t="str">
        <f t="shared" si="186"/>
        <v/>
      </c>
    </row>
    <row r="2359" spans="1:43" ht="24.75" customHeight="1" x14ac:dyDescent="0.15">
      <c r="A2359" s="297">
        <v>2356</v>
      </c>
      <c r="B2359" s="23" t="s">
        <v>10143</v>
      </c>
      <c r="C2359" s="24" t="s">
        <v>14340</v>
      </c>
      <c r="D2359" s="23" t="s">
        <v>10145</v>
      </c>
      <c r="E2359" s="23" t="s">
        <v>582</v>
      </c>
      <c r="F2359" s="24" t="s">
        <v>11168</v>
      </c>
      <c r="G2359" s="25" t="s">
        <v>4301</v>
      </c>
      <c r="H2359" s="23" t="s">
        <v>10247</v>
      </c>
      <c r="I2359" s="23" t="s">
        <v>11140</v>
      </c>
      <c r="J2359" s="25" t="s">
        <v>10245</v>
      </c>
      <c r="K2359" s="58" t="s">
        <v>10243</v>
      </c>
      <c r="L2359" s="58"/>
      <c r="M2359" s="23"/>
      <c r="N2359" s="23"/>
      <c r="O2359" s="25" t="s">
        <v>11183</v>
      </c>
      <c r="P2359" s="23" t="s">
        <v>11184</v>
      </c>
      <c r="Q2359" s="25" t="s">
        <v>11185</v>
      </c>
      <c r="R2359" s="58" t="s">
        <v>11186</v>
      </c>
      <c r="S2359" s="23" t="s">
        <v>11187</v>
      </c>
      <c r="T2359" s="23" t="s">
        <v>4291</v>
      </c>
      <c r="U2359" s="25" t="s">
        <v>11188</v>
      </c>
      <c r="V2359" s="23" t="s">
        <v>11189</v>
      </c>
      <c r="W2359" s="25" t="s">
        <v>11190</v>
      </c>
      <c r="X2359" s="58" t="s">
        <v>11191</v>
      </c>
      <c r="Y2359" s="23" t="s">
        <v>11192</v>
      </c>
      <c r="Z2359" s="23" t="s">
        <v>11193</v>
      </c>
      <c r="AA2359" s="33">
        <v>5</v>
      </c>
      <c r="AB2359" s="295" t="str">
        <f t="shared" si="184"/>
        <v>年間</v>
      </c>
      <c r="AC2359" s="268"/>
      <c r="AD2359" s="23">
        <v>1</v>
      </c>
      <c r="AE2359" s="203">
        <v>16200</v>
      </c>
      <c r="AF2359" s="26">
        <f t="shared" si="185"/>
        <v>16200</v>
      </c>
      <c r="AG2359" s="27">
        <v>42125</v>
      </c>
      <c r="AH2359" s="168">
        <v>42106</v>
      </c>
      <c r="AI2359" s="29" t="str">
        <f t="shared" si="182"/>
        <v>～</v>
      </c>
      <c r="AJ2359" s="178">
        <f t="shared" si="183"/>
        <v>43932</v>
      </c>
      <c r="AK2359" s="23" t="s">
        <v>11195</v>
      </c>
      <c r="AL2359" s="225" t="s">
        <v>10283</v>
      </c>
      <c r="AM2359" s="35">
        <v>42106</v>
      </c>
      <c r="AN2359" s="408">
        <f>IF($AA2359-data!$G$1=0,"　",IF(AK2359=0,"　",VLOOKUP($AK2359,data!$A$1:$H$264,8,FALSE)))</f>
        <v>0</v>
      </c>
      <c r="AO2359" s="35">
        <v>42214</v>
      </c>
      <c r="AP2359" s="134" t="s">
        <v>10148</v>
      </c>
      <c r="AQ2359" s="264" t="str">
        <f t="shared" si="186"/>
        <v/>
      </c>
    </row>
    <row r="2360" spans="1:43" ht="24.75" customHeight="1" x14ac:dyDescent="0.15">
      <c r="A2360" s="297">
        <v>2357</v>
      </c>
      <c r="B2360" s="23" t="s">
        <v>10144</v>
      </c>
      <c r="C2360" s="24" t="s">
        <v>14340</v>
      </c>
      <c r="D2360" s="23" t="s">
        <v>10145</v>
      </c>
      <c r="E2360" s="23" t="s">
        <v>10284</v>
      </c>
      <c r="F2360" s="24" t="s">
        <v>13631</v>
      </c>
      <c r="G2360" s="25" t="s">
        <v>4301</v>
      </c>
      <c r="H2360" s="23" t="s">
        <v>10290</v>
      </c>
      <c r="I2360" s="23" t="s">
        <v>11163</v>
      </c>
      <c r="J2360" s="25" t="s">
        <v>10289</v>
      </c>
      <c r="K2360" s="58" t="s">
        <v>10288</v>
      </c>
      <c r="L2360" s="58"/>
      <c r="M2360" s="23"/>
      <c r="N2360" s="23"/>
      <c r="O2360" s="25" t="s">
        <v>11183</v>
      </c>
      <c r="P2360" s="23" t="s">
        <v>11184</v>
      </c>
      <c r="Q2360" s="25" t="s">
        <v>11185</v>
      </c>
      <c r="R2360" s="58" t="s">
        <v>11186</v>
      </c>
      <c r="S2360" s="23" t="s">
        <v>11187</v>
      </c>
      <c r="T2360" s="23" t="s">
        <v>4291</v>
      </c>
      <c r="U2360" s="25" t="s">
        <v>11188</v>
      </c>
      <c r="V2360" s="23" t="s">
        <v>11189</v>
      </c>
      <c r="W2360" s="25" t="s">
        <v>11190</v>
      </c>
      <c r="X2360" s="58" t="s">
        <v>11191</v>
      </c>
      <c r="Y2360" s="23" t="s">
        <v>11192</v>
      </c>
      <c r="Z2360" s="23" t="s">
        <v>11193</v>
      </c>
      <c r="AA2360" s="33">
        <v>5</v>
      </c>
      <c r="AB2360" s="295" t="str">
        <f t="shared" si="184"/>
        <v>年間</v>
      </c>
      <c r="AC2360" s="268"/>
      <c r="AD2360" s="23">
        <v>1</v>
      </c>
      <c r="AE2360" s="111">
        <v>13200</v>
      </c>
      <c r="AF2360" s="26">
        <f t="shared" si="185"/>
        <v>13200</v>
      </c>
      <c r="AG2360" s="27">
        <v>42125</v>
      </c>
      <c r="AH2360" s="168">
        <v>42063</v>
      </c>
      <c r="AI2360" s="29" t="str">
        <f t="shared" si="182"/>
        <v>～</v>
      </c>
      <c r="AJ2360" s="178">
        <f t="shared" si="183"/>
        <v>43888</v>
      </c>
      <c r="AK2360" s="23" t="s">
        <v>10147</v>
      </c>
      <c r="AL2360" s="225" t="s">
        <v>10285</v>
      </c>
      <c r="AM2360" s="35">
        <v>42063</v>
      </c>
      <c r="AN2360" s="408">
        <f>IF($AA2360-data!$G$1=0,"　",IF(AK2360=0,"　",VLOOKUP($AK2360,data!$A$1:$H$264,8,FALSE)))</f>
        <v>0</v>
      </c>
      <c r="AO2360" s="35">
        <v>42214</v>
      </c>
      <c r="AP2360" s="134" t="s">
        <v>10148</v>
      </c>
      <c r="AQ2360" s="264" t="str">
        <f t="shared" si="186"/>
        <v/>
      </c>
    </row>
    <row r="2361" spans="1:43" ht="24.75" customHeight="1" x14ac:dyDescent="0.15">
      <c r="A2361" s="297">
        <v>2358</v>
      </c>
      <c r="B2361" s="23" t="s">
        <v>10144</v>
      </c>
      <c r="C2361" s="24" t="s">
        <v>14340</v>
      </c>
      <c r="D2361" s="23" t="s">
        <v>10249</v>
      </c>
      <c r="E2361" s="23" t="s">
        <v>30</v>
      </c>
      <c r="F2361" s="24" t="s">
        <v>13631</v>
      </c>
      <c r="G2361" s="25" t="s">
        <v>4301</v>
      </c>
      <c r="H2361" s="23" t="s">
        <v>10290</v>
      </c>
      <c r="I2361" s="23" t="s">
        <v>11163</v>
      </c>
      <c r="J2361" s="25" t="s">
        <v>10287</v>
      </c>
      <c r="K2361" s="58" t="s">
        <v>10288</v>
      </c>
      <c r="L2361" s="58"/>
      <c r="M2361" s="23"/>
      <c r="N2361" s="23"/>
      <c r="O2361" s="25" t="s">
        <v>11183</v>
      </c>
      <c r="P2361" s="23" t="s">
        <v>11184</v>
      </c>
      <c r="Q2361" s="25" t="s">
        <v>11185</v>
      </c>
      <c r="R2361" s="58" t="s">
        <v>11186</v>
      </c>
      <c r="S2361" s="23" t="s">
        <v>11187</v>
      </c>
      <c r="T2361" s="23" t="s">
        <v>4291</v>
      </c>
      <c r="U2361" s="25" t="s">
        <v>11188</v>
      </c>
      <c r="V2361" s="23" t="s">
        <v>11189</v>
      </c>
      <c r="W2361" s="25" t="s">
        <v>11190</v>
      </c>
      <c r="X2361" s="58" t="s">
        <v>11191</v>
      </c>
      <c r="Y2361" s="23" t="s">
        <v>11192</v>
      </c>
      <c r="Z2361" s="23" t="s">
        <v>11193</v>
      </c>
      <c r="AA2361" s="33">
        <v>5</v>
      </c>
      <c r="AB2361" s="295" t="str">
        <f t="shared" si="184"/>
        <v>年間</v>
      </c>
      <c r="AC2361" s="268"/>
      <c r="AD2361" s="23">
        <v>1</v>
      </c>
      <c r="AE2361" s="111">
        <v>13200</v>
      </c>
      <c r="AF2361" s="26">
        <f t="shared" si="185"/>
        <v>13200</v>
      </c>
      <c r="AG2361" s="27">
        <v>42125</v>
      </c>
      <c r="AH2361" s="168">
        <v>42063</v>
      </c>
      <c r="AI2361" s="29" t="str">
        <f t="shared" si="182"/>
        <v>～</v>
      </c>
      <c r="AJ2361" s="178">
        <f t="shared" si="183"/>
        <v>43888</v>
      </c>
      <c r="AK2361" s="23" t="s">
        <v>8555</v>
      </c>
      <c r="AL2361" s="225" t="s">
        <v>10286</v>
      </c>
      <c r="AM2361" s="35">
        <v>42063</v>
      </c>
      <c r="AN2361" s="408">
        <f>IF($AA2361-data!$G$1=0,"　",IF(AK2361=0,"　",VLOOKUP($AK2361,data!$A$1:$H$264,8,FALSE)))</f>
        <v>0</v>
      </c>
      <c r="AO2361" s="35">
        <v>42214</v>
      </c>
      <c r="AP2361" s="134" t="s">
        <v>10250</v>
      </c>
      <c r="AQ2361" s="264" t="str">
        <f t="shared" si="186"/>
        <v/>
      </c>
    </row>
    <row r="2362" spans="1:43" ht="24.75" customHeight="1" x14ac:dyDescent="0.15">
      <c r="A2362" s="297">
        <v>2359</v>
      </c>
      <c r="B2362" s="23" t="s">
        <v>10144</v>
      </c>
      <c r="C2362" s="24" t="s">
        <v>14340</v>
      </c>
      <c r="D2362" s="23" t="s">
        <v>10249</v>
      </c>
      <c r="E2362" s="23" t="s">
        <v>1915</v>
      </c>
      <c r="F2362" s="24" t="s">
        <v>10234</v>
      </c>
      <c r="G2362" s="25" t="s">
        <v>4301</v>
      </c>
      <c r="H2362" s="23" t="s">
        <v>10295</v>
      </c>
      <c r="I2362" s="23" t="s">
        <v>11125</v>
      </c>
      <c r="J2362" s="25" t="s">
        <v>10293</v>
      </c>
      <c r="K2362" s="58" t="s">
        <v>10294</v>
      </c>
      <c r="L2362" s="58"/>
      <c r="M2362" s="23"/>
      <c r="N2362" s="23"/>
      <c r="O2362" s="25" t="s">
        <v>11183</v>
      </c>
      <c r="P2362" s="23" t="s">
        <v>11184</v>
      </c>
      <c r="Q2362" s="25" t="s">
        <v>11185</v>
      </c>
      <c r="R2362" s="58" t="s">
        <v>11186</v>
      </c>
      <c r="S2362" s="23" t="s">
        <v>11187</v>
      </c>
      <c r="T2362" s="23" t="s">
        <v>4291</v>
      </c>
      <c r="U2362" s="25" t="s">
        <v>11188</v>
      </c>
      <c r="V2362" s="23" t="s">
        <v>11189</v>
      </c>
      <c r="W2362" s="25" t="s">
        <v>11190</v>
      </c>
      <c r="X2362" s="58" t="s">
        <v>11191</v>
      </c>
      <c r="Y2362" s="23" t="s">
        <v>11192</v>
      </c>
      <c r="Z2362" s="23" t="s">
        <v>11193</v>
      </c>
      <c r="AA2362" s="33">
        <v>5</v>
      </c>
      <c r="AB2362" s="295" t="str">
        <f t="shared" si="184"/>
        <v>年間</v>
      </c>
      <c r="AC2362" s="268"/>
      <c r="AD2362" s="23">
        <v>1</v>
      </c>
      <c r="AE2362" s="111">
        <v>13200</v>
      </c>
      <c r="AF2362" s="26">
        <f t="shared" si="185"/>
        <v>13200</v>
      </c>
      <c r="AG2362" s="27">
        <v>42125</v>
      </c>
      <c r="AH2362" s="168">
        <v>42066</v>
      </c>
      <c r="AI2362" s="29" t="str">
        <f t="shared" si="182"/>
        <v>～</v>
      </c>
      <c r="AJ2362" s="178">
        <f t="shared" si="183"/>
        <v>43892</v>
      </c>
      <c r="AK2362" s="23" t="s">
        <v>8555</v>
      </c>
      <c r="AL2362" s="225" t="s">
        <v>10291</v>
      </c>
      <c r="AM2362" s="35">
        <v>42066</v>
      </c>
      <c r="AN2362" s="408">
        <f>IF($AA2362-data!$G$1=0,"　",IF(AK2362=0,"　",VLOOKUP($AK2362,data!$A$1:$H$264,8,FALSE)))</f>
        <v>0</v>
      </c>
      <c r="AO2362" s="35">
        <v>42214</v>
      </c>
      <c r="AP2362" s="134" t="s">
        <v>10250</v>
      </c>
      <c r="AQ2362" s="264" t="str">
        <f t="shared" si="186"/>
        <v/>
      </c>
    </row>
    <row r="2363" spans="1:43" ht="24.75" customHeight="1" x14ac:dyDescent="0.15">
      <c r="A2363" s="297">
        <v>2360</v>
      </c>
      <c r="B2363" s="23" t="s">
        <v>10144</v>
      </c>
      <c r="C2363" s="24" t="s">
        <v>14340</v>
      </c>
      <c r="D2363" s="23" t="s">
        <v>10249</v>
      </c>
      <c r="E2363" s="23" t="s">
        <v>1915</v>
      </c>
      <c r="F2363" s="24" t="s">
        <v>10234</v>
      </c>
      <c r="G2363" s="25" t="s">
        <v>4301</v>
      </c>
      <c r="H2363" s="23" t="s">
        <v>10295</v>
      </c>
      <c r="I2363" s="23" t="s">
        <v>11125</v>
      </c>
      <c r="J2363" s="25" t="s">
        <v>10293</v>
      </c>
      <c r="K2363" s="58" t="s">
        <v>10294</v>
      </c>
      <c r="L2363" s="58"/>
      <c r="M2363" s="23"/>
      <c r="N2363" s="23"/>
      <c r="O2363" s="25" t="s">
        <v>11183</v>
      </c>
      <c r="P2363" s="23" t="s">
        <v>11184</v>
      </c>
      <c r="Q2363" s="25" t="s">
        <v>11185</v>
      </c>
      <c r="R2363" s="58" t="s">
        <v>11186</v>
      </c>
      <c r="S2363" s="23" t="s">
        <v>11187</v>
      </c>
      <c r="T2363" s="23" t="s">
        <v>4291</v>
      </c>
      <c r="U2363" s="25" t="s">
        <v>11188</v>
      </c>
      <c r="V2363" s="23" t="s">
        <v>11189</v>
      </c>
      <c r="W2363" s="25" t="s">
        <v>11190</v>
      </c>
      <c r="X2363" s="58" t="s">
        <v>11191</v>
      </c>
      <c r="Y2363" s="23" t="s">
        <v>11192</v>
      </c>
      <c r="Z2363" s="23" t="s">
        <v>11193</v>
      </c>
      <c r="AA2363" s="33">
        <v>5</v>
      </c>
      <c r="AB2363" s="295" t="str">
        <f t="shared" si="184"/>
        <v>年間</v>
      </c>
      <c r="AC2363" s="268"/>
      <c r="AD2363" s="23">
        <v>1</v>
      </c>
      <c r="AE2363" s="111">
        <v>13200</v>
      </c>
      <c r="AF2363" s="26">
        <f t="shared" si="185"/>
        <v>13200</v>
      </c>
      <c r="AG2363" s="27">
        <v>42125</v>
      </c>
      <c r="AH2363" s="168">
        <v>42066</v>
      </c>
      <c r="AI2363" s="29" t="str">
        <f t="shared" si="182"/>
        <v>～</v>
      </c>
      <c r="AJ2363" s="178">
        <f t="shared" si="183"/>
        <v>43892</v>
      </c>
      <c r="AK2363" s="23" t="s">
        <v>8555</v>
      </c>
      <c r="AL2363" s="225" t="s">
        <v>10292</v>
      </c>
      <c r="AM2363" s="35">
        <v>42066</v>
      </c>
      <c r="AN2363" s="408">
        <f>IF($AA2363-data!$G$1=0,"　",IF(AK2363=0,"　",VLOOKUP($AK2363,data!$A$1:$H$264,8,FALSE)))</f>
        <v>0</v>
      </c>
      <c r="AO2363" s="35">
        <v>42214</v>
      </c>
      <c r="AP2363" s="134" t="s">
        <v>10250</v>
      </c>
      <c r="AQ2363" s="264" t="str">
        <f t="shared" si="186"/>
        <v/>
      </c>
    </row>
    <row r="2364" spans="1:43" ht="24.75" customHeight="1" x14ac:dyDescent="0.15">
      <c r="A2364" s="297">
        <v>2361</v>
      </c>
      <c r="B2364" s="23" t="s">
        <v>10144</v>
      </c>
      <c r="C2364" s="24" t="s">
        <v>14340</v>
      </c>
      <c r="D2364" s="23" t="s">
        <v>10249</v>
      </c>
      <c r="E2364" s="23" t="s">
        <v>582</v>
      </c>
      <c r="F2364" s="24" t="s">
        <v>11168</v>
      </c>
      <c r="G2364" s="25" t="s">
        <v>4301</v>
      </c>
      <c r="H2364" s="23" t="s">
        <v>10300</v>
      </c>
      <c r="I2364" s="23" t="s">
        <v>11140</v>
      </c>
      <c r="J2364" s="25" t="s">
        <v>10299</v>
      </c>
      <c r="K2364" s="58" t="s">
        <v>10298</v>
      </c>
      <c r="L2364" s="58"/>
      <c r="M2364" s="23"/>
      <c r="N2364" s="23"/>
      <c r="O2364" s="25" t="s">
        <v>11183</v>
      </c>
      <c r="P2364" s="23" t="s">
        <v>11184</v>
      </c>
      <c r="Q2364" s="25" t="s">
        <v>11185</v>
      </c>
      <c r="R2364" s="58" t="s">
        <v>11186</v>
      </c>
      <c r="S2364" s="23" t="s">
        <v>11187</v>
      </c>
      <c r="T2364" s="23" t="s">
        <v>4291</v>
      </c>
      <c r="U2364" s="25" t="s">
        <v>11188</v>
      </c>
      <c r="V2364" s="23" t="s">
        <v>11189</v>
      </c>
      <c r="W2364" s="25" t="s">
        <v>11190</v>
      </c>
      <c r="X2364" s="58" t="s">
        <v>11191</v>
      </c>
      <c r="Y2364" s="23" t="s">
        <v>11192</v>
      </c>
      <c r="Z2364" s="23" t="s">
        <v>11193</v>
      </c>
      <c r="AA2364" s="33">
        <v>5</v>
      </c>
      <c r="AB2364" s="295" t="str">
        <f t="shared" si="184"/>
        <v>年間</v>
      </c>
      <c r="AC2364" s="268"/>
      <c r="AD2364" s="23">
        <v>1</v>
      </c>
      <c r="AE2364" s="111">
        <v>13200</v>
      </c>
      <c r="AF2364" s="26">
        <f t="shared" si="185"/>
        <v>13200</v>
      </c>
      <c r="AG2364" s="27">
        <v>42125</v>
      </c>
      <c r="AH2364" s="168">
        <v>42067</v>
      </c>
      <c r="AI2364" s="29" t="str">
        <f t="shared" si="182"/>
        <v>～</v>
      </c>
      <c r="AJ2364" s="178">
        <f t="shared" si="183"/>
        <v>43893</v>
      </c>
      <c r="AK2364" s="23" t="s">
        <v>8555</v>
      </c>
      <c r="AL2364" s="225" t="s">
        <v>10296</v>
      </c>
      <c r="AM2364" s="35">
        <v>42067</v>
      </c>
      <c r="AN2364" s="408">
        <f>IF($AA2364-data!$G$1=0,"　",IF(AK2364=0,"　",VLOOKUP($AK2364,data!$A$1:$H$264,8,FALSE)))</f>
        <v>0</v>
      </c>
      <c r="AO2364" s="35">
        <v>42214</v>
      </c>
      <c r="AP2364" s="134" t="s">
        <v>10250</v>
      </c>
      <c r="AQ2364" s="264" t="str">
        <f t="shared" si="186"/>
        <v/>
      </c>
    </row>
    <row r="2365" spans="1:43" ht="24.75" customHeight="1" x14ac:dyDescent="0.15">
      <c r="A2365" s="297">
        <v>2362</v>
      </c>
      <c r="B2365" s="23" t="s">
        <v>10144</v>
      </c>
      <c r="C2365" s="24" t="s">
        <v>14340</v>
      </c>
      <c r="D2365" s="23" t="s">
        <v>10249</v>
      </c>
      <c r="E2365" s="23" t="s">
        <v>582</v>
      </c>
      <c r="F2365" s="24" t="s">
        <v>11168</v>
      </c>
      <c r="G2365" s="25" t="s">
        <v>4301</v>
      </c>
      <c r="H2365" s="23" t="s">
        <v>10300</v>
      </c>
      <c r="I2365" s="23" t="s">
        <v>11140</v>
      </c>
      <c r="J2365" s="25" t="s">
        <v>10299</v>
      </c>
      <c r="K2365" s="58" t="s">
        <v>10298</v>
      </c>
      <c r="L2365" s="58"/>
      <c r="M2365" s="23"/>
      <c r="N2365" s="23"/>
      <c r="O2365" s="25" t="s">
        <v>11183</v>
      </c>
      <c r="P2365" s="23" t="s">
        <v>11184</v>
      </c>
      <c r="Q2365" s="25" t="s">
        <v>11185</v>
      </c>
      <c r="R2365" s="58" t="s">
        <v>11186</v>
      </c>
      <c r="S2365" s="23" t="s">
        <v>11187</v>
      </c>
      <c r="T2365" s="23" t="s">
        <v>4291</v>
      </c>
      <c r="U2365" s="25" t="s">
        <v>11188</v>
      </c>
      <c r="V2365" s="23" t="s">
        <v>11189</v>
      </c>
      <c r="W2365" s="25" t="s">
        <v>11190</v>
      </c>
      <c r="X2365" s="58" t="s">
        <v>11191</v>
      </c>
      <c r="Y2365" s="23" t="s">
        <v>11192</v>
      </c>
      <c r="Z2365" s="23" t="s">
        <v>11193</v>
      </c>
      <c r="AA2365" s="33">
        <v>5</v>
      </c>
      <c r="AB2365" s="295" t="str">
        <f t="shared" si="184"/>
        <v>年間</v>
      </c>
      <c r="AC2365" s="268"/>
      <c r="AD2365" s="23">
        <v>1</v>
      </c>
      <c r="AE2365" s="111">
        <v>13200</v>
      </c>
      <c r="AF2365" s="26">
        <f t="shared" si="185"/>
        <v>13200</v>
      </c>
      <c r="AG2365" s="27">
        <v>42125</v>
      </c>
      <c r="AH2365" s="168">
        <v>42067</v>
      </c>
      <c r="AI2365" s="29" t="str">
        <f t="shared" si="182"/>
        <v>～</v>
      </c>
      <c r="AJ2365" s="178">
        <f t="shared" si="183"/>
        <v>43893</v>
      </c>
      <c r="AK2365" s="23" t="s">
        <v>8555</v>
      </c>
      <c r="AL2365" s="225" t="s">
        <v>10297</v>
      </c>
      <c r="AM2365" s="35">
        <v>42067</v>
      </c>
      <c r="AN2365" s="408">
        <f>IF($AA2365-data!$G$1=0,"　",IF(AK2365=0,"　",VLOOKUP($AK2365,data!$A$1:$H$264,8,FALSE)))</f>
        <v>0</v>
      </c>
      <c r="AO2365" s="35">
        <v>42214</v>
      </c>
      <c r="AP2365" s="134" t="s">
        <v>10250</v>
      </c>
      <c r="AQ2365" s="264" t="str">
        <f t="shared" si="186"/>
        <v/>
      </c>
    </row>
    <row r="2366" spans="1:43" ht="24.75" customHeight="1" x14ac:dyDescent="0.15">
      <c r="A2366" s="297">
        <v>2363</v>
      </c>
      <c r="B2366" s="23" t="s">
        <v>10144</v>
      </c>
      <c r="C2366" s="24" t="s">
        <v>14340</v>
      </c>
      <c r="D2366" s="23" t="s">
        <v>10249</v>
      </c>
      <c r="E2366" s="23" t="s">
        <v>10301</v>
      </c>
      <c r="F2366" s="24" t="s">
        <v>10302</v>
      </c>
      <c r="G2366" s="25" t="s">
        <v>4301</v>
      </c>
      <c r="H2366" s="23" t="s">
        <v>10308</v>
      </c>
      <c r="I2366" s="23" t="s">
        <v>11104</v>
      </c>
      <c r="J2366" s="25" t="s">
        <v>10306</v>
      </c>
      <c r="K2366" s="58" t="s">
        <v>10307</v>
      </c>
      <c r="L2366" s="58"/>
      <c r="M2366" s="23"/>
      <c r="N2366" s="23"/>
      <c r="O2366" s="25" t="s">
        <v>11183</v>
      </c>
      <c r="P2366" s="23" t="s">
        <v>11184</v>
      </c>
      <c r="Q2366" s="25" t="s">
        <v>11185</v>
      </c>
      <c r="R2366" s="58" t="s">
        <v>11186</v>
      </c>
      <c r="S2366" s="23" t="s">
        <v>11187</v>
      </c>
      <c r="T2366" s="23" t="s">
        <v>4291</v>
      </c>
      <c r="U2366" s="25" t="s">
        <v>11188</v>
      </c>
      <c r="V2366" s="23" t="s">
        <v>11189</v>
      </c>
      <c r="W2366" s="25" t="s">
        <v>11190</v>
      </c>
      <c r="X2366" s="58" t="s">
        <v>11191</v>
      </c>
      <c r="Y2366" s="23" t="s">
        <v>11192</v>
      </c>
      <c r="Z2366" s="23" t="s">
        <v>11193</v>
      </c>
      <c r="AA2366" s="33">
        <v>5</v>
      </c>
      <c r="AB2366" s="295" t="str">
        <f t="shared" si="184"/>
        <v>年間</v>
      </c>
      <c r="AC2366" s="268"/>
      <c r="AD2366" s="23">
        <v>1</v>
      </c>
      <c r="AE2366" s="111">
        <v>13200</v>
      </c>
      <c r="AF2366" s="26">
        <f t="shared" si="185"/>
        <v>13200</v>
      </c>
      <c r="AG2366" s="27">
        <v>42125</v>
      </c>
      <c r="AH2366" s="168">
        <v>42074</v>
      </c>
      <c r="AI2366" s="29" t="str">
        <f t="shared" si="182"/>
        <v>～</v>
      </c>
      <c r="AJ2366" s="178">
        <f t="shared" si="183"/>
        <v>43900</v>
      </c>
      <c r="AK2366" s="23" t="s">
        <v>8555</v>
      </c>
      <c r="AL2366" s="225" t="s">
        <v>10303</v>
      </c>
      <c r="AM2366" s="35">
        <v>42074</v>
      </c>
      <c r="AN2366" s="408">
        <f>IF($AA2366-data!$G$1=0,"　",IF(AK2366=0,"　",VLOOKUP($AK2366,data!$A$1:$H$264,8,FALSE)))</f>
        <v>0</v>
      </c>
      <c r="AO2366" s="35">
        <v>42214</v>
      </c>
      <c r="AP2366" s="134" t="s">
        <v>10250</v>
      </c>
      <c r="AQ2366" s="264" t="str">
        <f t="shared" si="186"/>
        <v/>
      </c>
    </row>
    <row r="2367" spans="1:43" ht="24.75" customHeight="1" x14ac:dyDescent="0.15">
      <c r="A2367" s="297">
        <v>2364</v>
      </c>
      <c r="B2367" s="23" t="s">
        <v>10144</v>
      </c>
      <c r="C2367" s="24" t="s">
        <v>14340</v>
      </c>
      <c r="D2367" s="23" t="s">
        <v>10249</v>
      </c>
      <c r="E2367" s="23" t="s">
        <v>10301</v>
      </c>
      <c r="F2367" s="24" t="s">
        <v>10302</v>
      </c>
      <c r="G2367" s="25" t="s">
        <v>4301</v>
      </c>
      <c r="H2367" s="23" t="s">
        <v>10308</v>
      </c>
      <c r="I2367" s="23" t="s">
        <v>11104</v>
      </c>
      <c r="J2367" s="25" t="s">
        <v>10306</v>
      </c>
      <c r="K2367" s="58" t="s">
        <v>10307</v>
      </c>
      <c r="L2367" s="58"/>
      <c r="M2367" s="23"/>
      <c r="N2367" s="23"/>
      <c r="O2367" s="25" t="s">
        <v>11183</v>
      </c>
      <c r="P2367" s="23" t="s">
        <v>11184</v>
      </c>
      <c r="Q2367" s="25" t="s">
        <v>11185</v>
      </c>
      <c r="R2367" s="58" t="s">
        <v>11186</v>
      </c>
      <c r="S2367" s="23" t="s">
        <v>11187</v>
      </c>
      <c r="T2367" s="23" t="s">
        <v>4291</v>
      </c>
      <c r="U2367" s="25" t="s">
        <v>11188</v>
      </c>
      <c r="V2367" s="23" t="s">
        <v>11189</v>
      </c>
      <c r="W2367" s="25" t="s">
        <v>11190</v>
      </c>
      <c r="X2367" s="58" t="s">
        <v>11191</v>
      </c>
      <c r="Y2367" s="23" t="s">
        <v>11192</v>
      </c>
      <c r="Z2367" s="23" t="s">
        <v>11193</v>
      </c>
      <c r="AA2367" s="33">
        <v>5</v>
      </c>
      <c r="AB2367" s="295" t="str">
        <f t="shared" si="184"/>
        <v>年間</v>
      </c>
      <c r="AC2367" s="268"/>
      <c r="AD2367" s="23">
        <v>1</v>
      </c>
      <c r="AE2367" s="111">
        <v>13200</v>
      </c>
      <c r="AF2367" s="26">
        <f t="shared" si="185"/>
        <v>13200</v>
      </c>
      <c r="AG2367" s="27">
        <v>42125</v>
      </c>
      <c r="AH2367" s="168">
        <v>42074</v>
      </c>
      <c r="AI2367" s="29" t="str">
        <f t="shared" si="182"/>
        <v>～</v>
      </c>
      <c r="AJ2367" s="178">
        <f t="shared" si="183"/>
        <v>43900</v>
      </c>
      <c r="AK2367" s="23" t="s">
        <v>8555</v>
      </c>
      <c r="AL2367" s="225" t="s">
        <v>10304</v>
      </c>
      <c r="AM2367" s="35">
        <v>42074</v>
      </c>
      <c r="AN2367" s="408">
        <f>IF($AA2367-data!$G$1=0,"　",IF(AK2367=0,"　",VLOOKUP($AK2367,data!$A$1:$H$264,8,FALSE)))</f>
        <v>0</v>
      </c>
      <c r="AO2367" s="35">
        <v>42214</v>
      </c>
      <c r="AP2367" s="134" t="s">
        <v>10250</v>
      </c>
      <c r="AQ2367" s="264" t="str">
        <f t="shared" si="186"/>
        <v/>
      </c>
    </row>
    <row r="2368" spans="1:43" ht="24.75" customHeight="1" x14ac:dyDescent="0.15">
      <c r="A2368" s="297">
        <v>2365</v>
      </c>
      <c r="B2368" s="23" t="s">
        <v>10144</v>
      </c>
      <c r="C2368" s="24" t="s">
        <v>14340</v>
      </c>
      <c r="D2368" s="23" t="s">
        <v>10249</v>
      </c>
      <c r="E2368" s="23" t="s">
        <v>10301</v>
      </c>
      <c r="F2368" s="24" t="s">
        <v>10302</v>
      </c>
      <c r="G2368" s="25" t="s">
        <v>4301</v>
      </c>
      <c r="H2368" s="23" t="s">
        <v>10308</v>
      </c>
      <c r="I2368" s="23" t="s">
        <v>11104</v>
      </c>
      <c r="J2368" s="25" t="s">
        <v>10306</v>
      </c>
      <c r="K2368" s="58" t="s">
        <v>10307</v>
      </c>
      <c r="L2368" s="58"/>
      <c r="M2368" s="23"/>
      <c r="N2368" s="23"/>
      <c r="O2368" s="25" t="s">
        <v>11183</v>
      </c>
      <c r="P2368" s="23" t="s">
        <v>11184</v>
      </c>
      <c r="Q2368" s="25" t="s">
        <v>11185</v>
      </c>
      <c r="R2368" s="58" t="s">
        <v>11186</v>
      </c>
      <c r="S2368" s="23" t="s">
        <v>11187</v>
      </c>
      <c r="T2368" s="23" t="s">
        <v>4291</v>
      </c>
      <c r="U2368" s="25" t="s">
        <v>11188</v>
      </c>
      <c r="V2368" s="23" t="s">
        <v>11189</v>
      </c>
      <c r="W2368" s="25" t="s">
        <v>11190</v>
      </c>
      <c r="X2368" s="58" t="s">
        <v>11191</v>
      </c>
      <c r="Y2368" s="23" t="s">
        <v>11192</v>
      </c>
      <c r="Z2368" s="23" t="s">
        <v>11193</v>
      </c>
      <c r="AA2368" s="33">
        <v>5</v>
      </c>
      <c r="AB2368" s="295" t="str">
        <f t="shared" si="184"/>
        <v>年間</v>
      </c>
      <c r="AC2368" s="268"/>
      <c r="AD2368" s="23">
        <v>1</v>
      </c>
      <c r="AE2368" s="111">
        <v>13200</v>
      </c>
      <c r="AF2368" s="26">
        <f t="shared" si="185"/>
        <v>13200</v>
      </c>
      <c r="AG2368" s="27">
        <v>42125</v>
      </c>
      <c r="AH2368" s="168">
        <v>42074</v>
      </c>
      <c r="AI2368" s="29" t="str">
        <f t="shared" si="182"/>
        <v>～</v>
      </c>
      <c r="AJ2368" s="178">
        <f t="shared" si="183"/>
        <v>43900</v>
      </c>
      <c r="AK2368" s="23" t="s">
        <v>8555</v>
      </c>
      <c r="AL2368" s="225" t="s">
        <v>10305</v>
      </c>
      <c r="AM2368" s="35">
        <v>42074</v>
      </c>
      <c r="AN2368" s="408">
        <f>IF($AA2368-data!$G$1=0,"　",IF(AK2368=0,"　",VLOOKUP($AK2368,data!$A$1:$H$264,8,FALSE)))</f>
        <v>0</v>
      </c>
      <c r="AO2368" s="35">
        <v>42214</v>
      </c>
      <c r="AP2368" s="134" t="s">
        <v>10250</v>
      </c>
      <c r="AQ2368" s="264" t="str">
        <f t="shared" si="186"/>
        <v/>
      </c>
    </row>
    <row r="2369" spans="1:43" ht="24.75" customHeight="1" x14ac:dyDescent="0.15">
      <c r="A2369" s="297">
        <v>2366</v>
      </c>
      <c r="B2369" s="23" t="s">
        <v>10144</v>
      </c>
      <c r="C2369" s="24" t="s">
        <v>14340</v>
      </c>
      <c r="D2369" s="23" t="s">
        <v>10249</v>
      </c>
      <c r="E2369" s="23" t="s">
        <v>10309</v>
      </c>
      <c r="F2369" s="24" t="s">
        <v>10310</v>
      </c>
      <c r="G2369" s="25" t="s">
        <v>4301</v>
      </c>
      <c r="H2369" s="23" t="s">
        <v>10316</v>
      </c>
      <c r="I2369" s="44" t="s">
        <v>9982</v>
      </c>
      <c r="J2369" s="25" t="s">
        <v>10315</v>
      </c>
      <c r="K2369" s="58" t="s">
        <v>10314</v>
      </c>
      <c r="L2369" s="58"/>
      <c r="M2369" s="23"/>
      <c r="N2369" s="23"/>
      <c r="O2369" s="25" t="s">
        <v>11183</v>
      </c>
      <c r="P2369" s="23" t="s">
        <v>11184</v>
      </c>
      <c r="Q2369" s="25" t="s">
        <v>11185</v>
      </c>
      <c r="R2369" s="58" t="s">
        <v>11186</v>
      </c>
      <c r="S2369" s="23" t="s">
        <v>11187</v>
      </c>
      <c r="T2369" s="23" t="s">
        <v>4291</v>
      </c>
      <c r="U2369" s="25" t="s">
        <v>11188</v>
      </c>
      <c r="V2369" s="23" t="s">
        <v>11189</v>
      </c>
      <c r="W2369" s="25" t="s">
        <v>11190</v>
      </c>
      <c r="X2369" s="58" t="s">
        <v>11191</v>
      </c>
      <c r="Y2369" s="23" t="s">
        <v>11192</v>
      </c>
      <c r="Z2369" s="23" t="s">
        <v>11193</v>
      </c>
      <c r="AA2369" s="33">
        <v>5</v>
      </c>
      <c r="AB2369" s="295" t="str">
        <f t="shared" si="184"/>
        <v>年間</v>
      </c>
      <c r="AC2369" s="268"/>
      <c r="AD2369" s="23">
        <v>1</v>
      </c>
      <c r="AE2369" s="111">
        <v>13200</v>
      </c>
      <c r="AF2369" s="26">
        <f t="shared" si="185"/>
        <v>13200</v>
      </c>
      <c r="AG2369" s="27">
        <v>42125</v>
      </c>
      <c r="AH2369" s="168">
        <v>42075</v>
      </c>
      <c r="AI2369" s="29" t="str">
        <f t="shared" si="182"/>
        <v>～</v>
      </c>
      <c r="AJ2369" s="178">
        <f t="shared" si="183"/>
        <v>43901</v>
      </c>
      <c r="AK2369" s="23" t="s">
        <v>8555</v>
      </c>
      <c r="AL2369" s="225" t="s">
        <v>10311</v>
      </c>
      <c r="AM2369" s="35">
        <v>42075</v>
      </c>
      <c r="AN2369" s="408">
        <f>IF($AA2369-data!$G$1=0,"　",IF(AK2369=0,"　",VLOOKUP($AK2369,data!$A$1:$H$264,8,FALSE)))</f>
        <v>0</v>
      </c>
      <c r="AO2369" s="35">
        <v>42214</v>
      </c>
      <c r="AP2369" s="134" t="s">
        <v>10250</v>
      </c>
      <c r="AQ2369" s="264" t="str">
        <f t="shared" si="186"/>
        <v/>
      </c>
    </row>
    <row r="2370" spans="1:43" ht="24.75" customHeight="1" x14ac:dyDescent="0.15">
      <c r="A2370" s="297">
        <v>2367</v>
      </c>
      <c r="B2370" s="23" t="s">
        <v>10144</v>
      </c>
      <c r="C2370" s="24" t="s">
        <v>14340</v>
      </c>
      <c r="D2370" s="23" t="s">
        <v>10249</v>
      </c>
      <c r="E2370" s="23" t="s">
        <v>10309</v>
      </c>
      <c r="F2370" s="24" t="s">
        <v>10310</v>
      </c>
      <c r="G2370" s="25" t="s">
        <v>4301</v>
      </c>
      <c r="H2370" s="23" t="s">
        <v>10316</v>
      </c>
      <c r="I2370" s="44" t="s">
        <v>9982</v>
      </c>
      <c r="J2370" s="25" t="s">
        <v>10313</v>
      </c>
      <c r="K2370" s="58" t="s">
        <v>10314</v>
      </c>
      <c r="L2370" s="58"/>
      <c r="M2370" s="23"/>
      <c r="N2370" s="23"/>
      <c r="O2370" s="25" t="s">
        <v>11183</v>
      </c>
      <c r="P2370" s="23" t="s">
        <v>11184</v>
      </c>
      <c r="Q2370" s="25" t="s">
        <v>11185</v>
      </c>
      <c r="R2370" s="58" t="s">
        <v>11186</v>
      </c>
      <c r="S2370" s="23" t="s">
        <v>11187</v>
      </c>
      <c r="T2370" s="23" t="s">
        <v>4291</v>
      </c>
      <c r="U2370" s="25" t="s">
        <v>11188</v>
      </c>
      <c r="V2370" s="23" t="s">
        <v>11189</v>
      </c>
      <c r="W2370" s="25" t="s">
        <v>11190</v>
      </c>
      <c r="X2370" s="58" t="s">
        <v>11191</v>
      </c>
      <c r="Y2370" s="23" t="s">
        <v>11192</v>
      </c>
      <c r="Z2370" s="23" t="s">
        <v>11193</v>
      </c>
      <c r="AA2370" s="33">
        <v>5</v>
      </c>
      <c r="AB2370" s="295" t="str">
        <f t="shared" si="184"/>
        <v>年間</v>
      </c>
      <c r="AC2370" s="268"/>
      <c r="AD2370" s="23">
        <v>1</v>
      </c>
      <c r="AE2370" s="111">
        <v>13200</v>
      </c>
      <c r="AF2370" s="26">
        <f t="shared" si="185"/>
        <v>13200</v>
      </c>
      <c r="AG2370" s="27">
        <v>42125</v>
      </c>
      <c r="AH2370" s="168">
        <v>42075</v>
      </c>
      <c r="AI2370" s="29" t="str">
        <f t="shared" si="182"/>
        <v>～</v>
      </c>
      <c r="AJ2370" s="178">
        <f t="shared" si="183"/>
        <v>43901</v>
      </c>
      <c r="AK2370" s="23" t="s">
        <v>8555</v>
      </c>
      <c r="AL2370" s="225" t="s">
        <v>10312</v>
      </c>
      <c r="AM2370" s="35">
        <v>42075</v>
      </c>
      <c r="AN2370" s="408">
        <f>IF($AA2370-data!$G$1=0,"　",IF(AK2370=0,"　",VLOOKUP($AK2370,data!$A$1:$H$264,8,FALSE)))</f>
        <v>0</v>
      </c>
      <c r="AO2370" s="35">
        <v>42214</v>
      </c>
      <c r="AP2370" s="134" t="s">
        <v>10250</v>
      </c>
      <c r="AQ2370" s="264" t="str">
        <f t="shared" si="186"/>
        <v/>
      </c>
    </row>
    <row r="2371" spans="1:43" ht="24.75" customHeight="1" x14ac:dyDescent="0.15">
      <c r="A2371" s="297">
        <v>2368</v>
      </c>
      <c r="B2371" s="23" t="s">
        <v>10144</v>
      </c>
      <c r="C2371" s="24" t="s">
        <v>14340</v>
      </c>
      <c r="D2371" s="23" t="s">
        <v>10249</v>
      </c>
      <c r="E2371" s="23" t="s">
        <v>64</v>
      </c>
      <c r="F2371" s="24" t="s">
        <v>8317</v>
      </c>
      <c r="G2371" s="25" t="s">
        <v>4301</v>
      </c>
      <c r="H2371" s="23" t="s">
        <v>10324</v>
      </c>
      <c r="I2371" s="23" t="s">
        <v>11154</v>
      </c>
      <c r="J2371" s="25" t="s">
        <v>10323</v>
      </c>
      <c r="K2371" s="58" t="s">
        <v>10322</v>
      </c>
      <c r="L2371" s="58"/>
      <c r="M2371" s="23"/>
      <c r="N2371" s="23"/>
      <c r="O2371" s="25" t="s">
        <v>11183</v>
      </c>
      <c r="P2371" s="23" t="s">
        <v>11184</v>
      </c>
      <c r="Q2371" s="25" t="s">
        <v>11185</v>
      </c>
      <c r="R2371" s="58" t="s">
        <v>11186</v>
      </c>
      <c r="S2371" s="23" t="s">
        <v>11187</v>
      </c>
      <c r="T2371" s="23" t="s">
        <v>4291</v>
      </c>
      <c r="U2371" s="25" t="s">
        <v>11188</v>
      </c>
      <c r="V2371" s="23" t="s">
        <v>11189</v>
      </c>
      <c r="W2371" s="25" t="s">
        <v>11190</v>
      </c>
      <c r="X2371" s="58" t="s">
        <v>11191</v>
      </c>
      <c r="Y2371" s="23" t="s">
        <v>11192</v>
      </c>
      <c r="Z2371" s="23" t="s">
        <v>11193</v>
      </c>
      <c r="AA2371" s="33">
        <v>5</v>
      </c>
      <c r="AB2371" s="295" t="str">
        <f t="shared" si="184"/>
        <v>年間</v>
      </c>
      <c r="AC2371" s="268"/>
      <c r="AD2371" s="23">
        <v>1</v>
      </c>
      <c r="AE2371" s="111">
        <v>13200</v>
      </c>
      <c r="AF2371" s="26">
        <f t="shared" si="185"/>
        <v>13200</v>
      </c>
      <c r="AG2371" s="27">
        <v>42125</v>
      </c>
      <c r="AH2371" s="168">
        <v>42079</v>
      </c>
      <c r="AI2371" s="29" t="str">
        <f t="shared" si="182"/>
        <v>～</v>
      </c>
      <c r="AJ2371" s="178">
        <f t="shared" si="183"/>
        <v>43905</v>
      </c>
      <c r="AK2371" s="23" t="s">
        <v>8555</v>
      </c>
      <c r="AL2371" s="225" t="s">
        <v>10317</v>
      </c>
      <c r="AM2371" s="35">
        <v>42079</v>
      </c>
      <c r="AN2371" s="408">
        <f>IF($AA2371-data!$G$1=0,"　",IF(AK2371=0,"　",VLOOKUP($AK2371,data!$A$1:$H$264,8,FALSE)))</f>
        <v>0</v>
      </c>
      <c r="AO2371" s="35">
        <v>42214</v>
      </c>
      <c r="AP2371" s="134" t="s">
        <v>10250</v>
      </c>
      <c r="AQ2371" s="264" t="str">
        <f t="shared" si="186"/>
        <v/>
      </c>
    </row>
    <row r="2372" spans="1:43" ht="24.75" customHeight="1" x14ac:dyDescent="0.15">
      <c r="A2372" s="297">
        <v>2369</v>
      </c>
      <c r="B2372" s="23" t="s">
        <v>10144</v>
      </c>
      <c r="C2372" s="24" t="s">
        <v>14340</v>
      </c>
      <c r="D2372" s="23" t="s">
        <v>10249</v>
      </c>
      <c r="E2372" s="23" t="s">
        <v>64</v>
      </c>
      <c r="F2372" s="24" t="s">
        <v>8317</v>
      </c>
      <c r="G2372" s="25" t="s">
        <v>4301</v>
      </c>
      <c r="H2372" s="23" t="s">
        <v>10324</v>
      </c>
      <c r="I2372" s="23" t="s">
        <v>11154</v>
      </c>
      <c r="J2372" s="25" t="s">
        <v>10321</v>
      </c>
      <c r="K2372" s="58" t="s">
        <v>10322</v>
      </c>
      <c r="L2372" s="58"/>
      <c r="M2372" s="23"/>
      <c r="N2372" s="23"/>
      <c r="O2372" s="25" t="s">
        <v>11183</v>
      </c>
      <c r="P2372" s="23" t="s">
        <v>11184</v>
      </c>
      <c r="Q2372" s="25" t="s">
        <v>11185</v>
      </c>
      <c r="R2372" s="58" t="s">
        <v>11186</v>
      </c>
      <c r="S2372" s="23" t="s">
        <v>11187</v>
      </c>
      <c r="T2372" s="23" t="s">
        <v>4291</v>
      </c>
      <c r="U2372" s="25" t="s">
        <v>11188</v>
      </c>
      <c r="V2372" s="23" t="s">
        <v>11189</v>
      </c>
      <c r="W2372" s="25" t="s">
        <v>11190</v>
      </c>
      <c r="X2372" s="58" t="s">
        <v>11191</v>
      </c>
      <c r="Y2372" s="23" t="s">
        <v>11192</v>
      </c>
      <c r="Z2372" s="23" t="s">
        <v>11193</v>
      </c>
      <c r="AA2372" s="33">
        <v>5</v>
      </c>
      <c r="AB2372" s="295" t="str">
        <f t="shared" si="184"/>
        <v>年間</v>
      </c>
      <c r="AC2372" s="268"/>
      <c r="AD2372" s="23">
        <v>1</v>
      </c>
      <c r="AE2372" s="111">
        <v>13200</v>
      </c>
      <c r="AF2372" s="26">
        <f t="shared" si="185"/>
        <v>13200</v>
      </c>
      <c r="AG2372" s="27">
        <v>42125</v>
      </c>
      <c r="AH2372" s="168">
        <v>42079</v>
      </c>
      <c r="AI2372" s="29" t="str">
        <f t="shared" ref="AI2372:AI2435" si="187">IF(ISBLANK($AH2372),"","～")</f>
        <v>～</v>
      </c>
      <c r="AJ2372" s="178">
        <f t="shared" ref="AJ2372:AJ2435" si="188">IF(ISBLANK($AH2372),"",DATE(YEAR($AH2372)+$AA2372,MONTH($AH2372),DAY($AH2372)-1))</f>
        <v>43905</v>
      </c>
      <c r="AK2372" s="23" t="s">
        <v>8555</v>
      </c>
      <c r="AL2372" s="225" t="s">
        <v>10318</v>
      </c>
      <c r="AM2372" s="35">
        <v>42079</v>
      </c>
      <c r="AN2372" s="408">
        <f>IF($AA2372-data!$G$1=0,"　",IF(AK2372=0,"　",VLOOKUP($AK2372,data!$A$1:$H$264,8,FALSE)))</f>
        <v>0</v>
      </c>
      <c r="AO2372" s="35">
        <v>42214</v>
      </c>
      <c r="AP2372" s="134" t="s">
        <v>10250</v>
      </c>
      <c r="AQ2372" s="264" t="str">
        <f t="shared" si="186"/>
        <v/>
      </c>
    </row>
    <row r="2373" spans="1:43" ht="24.75" customHeight="1" x14ac:dyDescent="0.15">
      <c r="A2373" s="297">
        <v>2370</v>
      </c>
      <c r="B2373" s="23" t="s">
        <v>10144</v>
      </c>
      <c r="C2373" s="24" t="s">
        <v>14340</v>
      </c>
      <c r="D2373" s="23" t="s">
        <v>10249</v>
      </c>
      <c r="E2373" s="23" t="s">
        <v>64</v>
      </c>
      <c r="F2373" s="24" t="s">
        <v>8317</v>
      </c>
      <c r="G2373" s="25" t="s">
        <v>4301</v>
      </c>
      <c r="H2373" s="23" t="s">
        <v>10324</v>
      </c>
      <c r="I2373" s="23" t="s">
        <v>11154</v>
      </c>
      <c r="J2373" s="25" t="s">
        <v>10321</v>
      </c>
      <c r="K2373" s="58" t="s">
        <v>10322</v>
      </c>
      <c r="L2373" s="58"/>
      <c r="M2373" s="23"/>
      <c r="N2373" s="23"/>
      <c r="O2373" s="25" t="s">
        <v>11183</v>
      </c>
      <c r="P2373" s="23" t="s">
        <v>11184</v>
      </c>
      <c r="Q2373" s="25" t="s">
        <v>11185</v>
      </c>
      <c r="R2373" s="58" t="s">
        <v>11186</v>
      </c>
      <c r="S2373" s="23" t="s">
        <v>11187</v>
      </c>
      <c r="T2373" s="23" t="s">
        <v>4291</v>
      </c>
      <c r="U2373" s="25" t="s">
        <v>11188</v>
      </c>
      <c r="V2373" s="23" t="s">
        <v>11189</v>
      </c>
      <c r="W2373" s="25" t="s">
        <v>11190</v>
      </c>
      <c r="X2373" s="58" t="s">
        <v>11191</v>
      </c>
      <c r="Y2373" s="23" t="s">
        <v>11192</v>
      </c>
      <c r="Z2373" s="23" t="s">
        <v>11193</v>
      </c>
      <c r="AA2373" s="33">
        <v>5</v>
      </c>
      <c r="AB2373" s="295" t="str">
        <f t="shared" ref="AB2373:AB2436" si="189">IF(ISBLANK($AA2373),"","年間")</f>
        <v>年間</v>
      </c>
      <c r="AC2373" s="268"/>
      <c r="AD2373" s="23">
        <v>1</v>
      </c>
      <c r="AE2373" s="111">
        <v>13200</v>
      </c>
      <c r="AF2373" s="26">
        <f t="shared" ref="AF2373:AF2436" si="190">IF(ISBLANK($AE2373),"",$AE2373*$AD2373)</f>
        <v>13200</v>
      </c>
      <c r="AG2373" s="27">
        <v>42125</v>
      </c>
      <c r="AH2373" s="168">
        <v>42079</v>
      </c>
      <c r="AI2373" s="29" t="str">
        <f t="shared" si="187"/>
        <v>～</v>
      </c>
      <c r="AJ2373" s="178">
        <f t="shared" si="188"/>
        <v>43905</v>
      </c>
      <c r="AK2373" s="23" t="s">
        <v>8555</v>
      </c>
      <c r="AL2373" s="225" t="s">
        <v>10319</v>
      </c>
      <c r="AM2373" s="35">
        <v>42079</v>
      </c>
      <c r="AN2373" s="408">
        <f>IF($AA2373-data!$G$1=0,"　",IF(AK2373=0,"　",VLOOKUP($AK2373,data!$A$1:$H$264,8,FALSE)))</f>
        <v>0</v>
      </c>
      <c r="AO2373" s="35">
        <v>42214</v>
      </c>
      <c r="AP2373" s="134" t="s">
        <v>10250</v>
      </c>
      <c r="AQ2373" s="264" t="str">
        <f t="shared" ref="AQ2373:AQ2436" si="191">IF(COUNTIF($AN2373,"*消耗部品交換対象*"),IF(ISBLANK($AH2373),"契約期間 未入力",EDATE($AH2373,35)),"")</f>
        <v/>
      </c>
    </row>
    <row r="2374" spans="1:43" ht="24.75" customHeight="1" x14ac:dyDescent="0.15">
      <c r="A2374" s="297">
        <v>2371</v>
      </c>
      <c r="B2374" s="23" t="s">
        <v>10144</v>
      </c>
      <c r="C2374" s="24" t="s">
        <v>14340</v>
      </c>
      <c r="D2374" s="23" t="s">
        <v>10249</v>
      </c>
      <c r="E2374" s="23" t="s">
        <v>64</v>
      </c>
      <c r="F2374" s="24" t="s">
        <v>8317</v>
      </c>
      <c r="G2374" s="25" t="s">
        <v>4301</v>
      </c>
      <c r="H2374" s="23" t="s">
        <v>10324</v>
      </c>
      <c r="I2374" s="23" t="s">
        <v>11154</v>
      </c>
      <c r="J2374" s="25" t="s">
        <v>10321</v>
      </c>
      <c r="K2374" s="58" t="s">
        <v>10322</v>
      </c>
      <c r="L2374" s="58"/>
      <c r="M2374" s="23"/>
      <c r="N2374" s="23"/>
      <c r="O2374" s="25" t="s">
        <v>11183</v>
      </c>
      <c r="P2374" s="23" t="s">
        <v>11184</v>
      </c>
      <c r="Q2374" s="25" t="s">
        <v>11185</v>
      </c>
      <c r="R2374" s="58" t="s">
        <v>11186</v>
      </c>
      <c r="S2374" s="23" t="s">
        <v>11187</v>
      </c>
      <c r="T2374" s="23" t="s">
        <v>4291</v>
      </c>
      <c r="U2374" s="25" t="s">
        <v>11188</v>
      </c>
      <c r="V2374" s="23" t="s">
        <v>11189</v>
      </c>
      <c r="W2374" s="25" t="s">
        <v>11190</v>
      </c>
      <c r="X2374" s="58" t="s">
        <v>11191</v>
      </c>
      <c r="Y2374" s="23" t="s">
        <v>11192</v>
      </c>
      <c r="Z2374" s="23" t="s">
        <v>11193</v>
      </c>
      <c r="AA2374" s="33">
        <v>5</v>
      </c>
      <c r="AB2374" s="295" t="str">
        <f t="shared" si="189"/>
        <v>年間</v>
      </c>
      <c r="AC2374" s="268"/>
      <c r="AD2374" s="23">
        <v>1</v>
      </c>
      <c r="AE2374" s="111">
        <v>13200</v>
      </c>
      <c r="AF2374" s="26">
        <f t="shared" si="190"/>
        <v>13200</v>
      </c>
      <c r="AG2374" s="27">
        <v>42125</v>
      </c>
      <c r="AH2374" s="168">
        <v>42079</v>
      </c>
      <c r="AI2374" s="29" t="str">
        <f t="shared" si="187"/>
        <v>～</v>
      </c>
      <c r="AJ2374" s="178">
        <f t="shared" si="188"/>
        <v>43905</v>
      </c>
      <c r="AK2374" s="23" t="s">
        <v>8555</v>
      </c>
      <c r="AL2374" s="225" t="s">
        <v>10320</v>
      </c>
      <c r="AM2374" s="35">
        <v>42079</v>
      </c>
      <c r="AN2374" s="408">
        <f>IF($AA2374-data!$G$1=0,"　",IF(AK2374=0,"　",VLOOKUP($AK2374,data!$A$1:$H$264,8,FALSE)))</f>
        <v>0</v>
      </c>
      <c r="AO2374" s="35">
        <v>42214</v>
      </c>
      <c r="AP2374" s="134" t="s">
        <v>10250</v>
      </c>
      <c r="AQ2374" s="264" t="str">
        <f t="shared" si="191"/>
        <v/>
      </c>
    </row>
    <row r="2375" spans="1:43" ht="24.75" customHeight="1" x14ac:dyDescent="0.15">
      <c r="A2375" s="297">
        <v>2372</v>
      </c>
      <c r="B2375" s="23" t="s">
        <v>10144</v>
      </c>
      <c r="C2375" s="24" t="s">
        <v>14340</v>
      </c>
      <c r="D2375" s="23" t="s">
        <v>10249</v>
      </c>
      <c r="E2375" s="23" t="s">
        <v>1653</v>
      </c>
      <c r="F2375" s="24" t="s">
        <v>8317</v>
      </c>
      <c r="G2375" s="25" t="s">
        <v>4301</v>
      </c>
      <c r="H2375" s="23" t="s">
        <v>10329</v>
      </c>
      <c r="I2375" s="23" t="s">
        <v>11117</v>
      </c>
      <c r="J2375" s="25" t="s">
        <v>10327</v>
      </c>
      <c r="K2375" s="58" t="s">
        <v>10328</v>
      </c>
      <c r="L2375" s="58"/>
      <c r="M2375" s="23"/>
      <c r="N2375" s="23"/>
      <c r="O2375" s="25" t="s">
        <v>11183</v>
      </c>
      <c r="P2375" s="23" t="s">
        <v>11184</v>
      </c>
      <c r="Q2375" s="25" t="s">
        <v>11185</v>
      </c>
      <c r="R2375" s="58" t="s">
        <v>11186</v>
      </c>
      <c r="S2375" s="23" t="s">
        <v>11187</v>
      </c>
      <c r="T2375" s="23" t="s">
        <v>4291</v>
      </c>
      <c r="U2375" s="25" t="s">
        <v>11188</v>
      </c>
      <c r="V2375" s="23" t="s">
        <v>11189</v>
      </c>
      <c r="W2375" s="25" t="s">
        <v>11190</v>
      </c>
      <c r="X2375" s="58" t="s">
        <v>11191</v>
      </c>
      <c r="Y2375" s="23" t="s">
        <v>11192</v>
      </c>
      <c r="Z2375" s="23" t="s">
        <v>11193</v>
      </c>
      <c r="AA2375" s="33">
        <v>5</v>
      </c>
      <c r="AB2375" s="295" t="str">
        <f t="shared" si="189"/>
        <v>年間</v>
      </c>
      <c r="AC2375" s="268"/>
      <c r="AD2375" s="23">
        <v>1</v>
      </c>
      <c r="AE2375" s="111">
        <v>13200</v>
      </c>
      <c r="AF2375" s="26">
        <f t="shared" si="190"/>
        <v>13200</v>
      </c>
      <c r="AG2375" s="27">
        <v>42125</v>
      </c>
      <c r="AH2375" s="168">
        <v>42081</v>
      </c>
      <c r="AI2375" s="29" t="str">
        <f t="shared" si="187"/>
        <v>～</v>
      </c>
      <c r="AJ2375" s="178">
        <f t="shared" si="188"/>
        <v>43907</v>
      </c>
      <c r="AK2375" s="23" t="s">
        <v>8555</v>
      </c>
      <c r="AL2375" s="225" t="s">
        <v>10325</v>
      </c>
      <c r="AM2375" s="35">
        <v>42081</v>
      </c>
      <c r="AN2375" s="408">
        <f>IF($AA2375-data!$G$1=0,"　",IF(AK2375=0,"　",VLOOKUP($AK2375,data!$A$1:$H$264,8,FALSE)))</f>
        <v>0</v>
      </c>
      <c r="AO2375" s="35">
        <v>42214</v>
      </c>
      <c r="AP2375" s="134" t="s">
        <v>10250</v>
      </c>
      <c r="AQ2375" s="264" t="str">
        <f t="shared" si="191"/>
        <v/>
      </c>
    </row>
    <row r="2376" spans="1:43" ht="24.75" customHeight="1" x14ac:dyDescent="0.15">
      <c r="A2376" s="297">
        <v>2373</v>
      </c>
      <c r="B2376" s="23" t="s">
        <v>10144</v>
      </c>
      <c r="C2376" s="24" t="s">
        <v>14340</v>
      </c>
      <c r="D2376" s="23" t="s">
        <v>10249</v>
      </c>
      <c r="E2376" s="23" t="s">
        <v>1653</v>
      </c>
      <c r="F2376" s="24" t="s">
        <v>8317</v>
      </c>
      <c r="G2376" s="25" t="s">
        <v>4301</v>
      </c>
      <c r="H2376" s="23" t="s">
        <v>10329</v>
      </c>
      <c r="I2376" s="23" t="s">
        <v>11117</v>
      </c>
      <c r="J2376" s="25" t="s">
        <v>10327</v>
      </c>
      <c r="K2376" s="58" t="s">
        <v>10328</v>
      </c>
      <c r="L2376" s="58"/>
      <c r="M2376" s="23"/>
      <c r="N2376" s="23"/>
      <c r="O2376" s="25" t="s">
        <v>11183</v>
      </c>
      <c r="P2376" s="23" t="s">
        <v>11184</v>
      </c>
      <c r="Q2376" s="25" t="s">
        <v>11185</v>
      </c>
      <c r="R2376" s="58" t="s">
        <v>11186</v>
      </c>
      <c r="S2376" s="23" t="s">
        <v>11187</v>
      </c>
      <c r="T2376" s="23" t="s">
        <v>4291</v>
      </c>
      <c r="U2376" s="25" t="s">
        <v>11188</v>
      </c>
      <c r="V2376" s="23" t="s">
        <v>11189</v>
      </c>
      <c r="W2376" s="25" t="s">
        <v>11190</v>
      </c>
      <c r="X2376" s="58" t="s">
        <v>11191</v>
      </c>
      <c r="Y2376" s="23" t="s">
        <v>11192</v>
      </c>
      <c r="Z2376" s="23" t="s">
        <v>11193</v>
      </c>
      <c r="AA2376" s="33">
        <v>5</v>
      </c>
      <c r="AB2376" s="295" t="str">
        <f t="shared" si="189"/>
        <v>年間</v>
      </c>
      <c r="AC2376" s="268"/>
      <c r="AD2376" s="23">
        <v>1</v>
      </c>
      <c r="AE2376" s="111">
        <v>13200</v>
      </c>
      <c r="AF2376" s="26">
        <f t="shared" si="190"/>
        <v>13200</v>
      </c>
      <c r="AG2376" s="27">
        <v>42125</v>
      </c>
      <c r="AH2376" s="168">
        <v>42081</v>
      </c>
      <c r="AI2376" s="29" t="str">
        <f t="shared" si="187"/>
        <v>～</v>
      </c>
      <c r="AJ2376" s="178">
        <f t="shared" si="188"/>
        <v>43907</v>
      </c>
      <c r="AK2376" s="23" t="s">
        <v>8555</v>
      </c>
      <c r="AL2376" s="225" t="s">
        <v>10326</v>
      </c>
      <c r="AM2376" s="35">
        <v>42081</v>
      </c>
      <c r="AN2376" s="408">
        <f>IF($AA2376-data!$G$1=0,"　",IF(AK2376=0,"　",VLOOKUP($AK2376,data!$A$1:$H$264,8,FALSE)))</f>
        <v>0</v>
      </c>
      <c r="AO2376" s="35">
        <v>42214</v>
      </c>
      <c r="AP2376" s="134" t="s">
        <v>10250</v>
      </c>
      <c r="AQ2376" s="264" t="str">
        <f t="shared" si="191"/>
        <v/>
      </c>
    </row>
    <row r="2377" spans="1:43" ht="24.75" customHeight="1" x14ac:dyDescent="0.15">
      <c r="A2377" s="297">
        <v>2374</v>
      </c>
      <c r="B2377" s="23" t="s">
        <v>10144</v>
      </c>
      <c r="C2377" s="24" t="s">
        <v>14340</v>
      </c>
      <c r="D2377" s="23" t="s">
        <v>10249</v>
      </c>
      <c r="E2377" s="23" t="s">
        <v>582</v>
      </c>
      <c r="F2377" s="24" t="s">
        <v>11168</v>
      </c>
      <c r="G2377" s="25" t="s">
        <v>4301</v>
      </c>
      <c r="H2377" s="23" t="s">
        <v>10335</v>
      </c>
      <c r="I2377" s="23" t="s">
        <v>11149</v>
      </c>
      <c r="J2377" s="25" t="s">
        <v>10334</v>
      </c>
      <c r="K2377" s="58" t="s">
        <v>10333</v>
      </c>
      <c r="L2377" s="58"/>
      <c r="M2377" s="23"/>
      <c r="N2377" s="23"/>
      <c r="O2377" s="25" t="s">
        <v>11183</v>
      </c>
      <c r="P2377" s="23" t="s">
        <v>11184</v>
      </c>
      <c r="Q2377" s="25" t="s">
        <v>11185</v>
      </c>
      <c r="R2377" s="58" t="s">
        <v>11186</v>
      </c>
      <c r="S2377" s="23" t="s">
        <v>11187</v>
      </c>
      <c r="T2377" s="23" t="s">
        <v>4291</v>
      </c>
      <c r="U2377" s="25" t="s">
        <v>11188</v>
      </c>
      <c r="V2377" s="23" t="s">
        <v>11189</v>
      </c>
      <c r="W2377" s="25" t="s">
        <v>11190</v>
      </c>
      <c r="X2377" s="58" t="s">
        <v>11191</v>
      </c>
      <c r="Y2377" s="23" t="s">
        <v>11192</v>
      </c>
      <c r="Z2377" s="23" t="s">
        <v>11193</v>
      </c>
      <c r="AA2377" s="33">
        <v>5</v>
      </c>
      <c r="AB2377" s="295" t="str">
        <f t="shared" si="189"/>
        <v>年間</v>
      </c>
      <c r="AC2377" s="268"/>
      <c r="AD2377" s="23">
        <v>1</v>
      </c>
      <c r="AE2377" s="111">
        <v>13200</v>
      </c>
      <c r="AF2377" s="26">
        <f t="shared" si="190"/>
        <v>13200</v>
      </c>
      <c r="AG2377" s="27">
        <v>42125</v>
      </c>
      <c r="AH2377" s="168">
        <v>42081</v>
      </c>
      <c r="AI2377" s="29" t="str">
        <f t="shared" si="187"/>
        <v>～</v>
      </c>
      <c r="AJ2377" s="178">
        <f t="shared" si="188"/>
        <v>43907</v>
      </c>
      <c r="AK2377" s="23" t="s">
        <v>8555</v>
      </c>
      <c r="AL2377" s="225" t="s">
        <v>10330</v>
      </c>
      <c r="AM2377" s="35">
        <v>42081</v>
      </c>
      <c r="AN2377" s="408">
        <f>IF($AA2377-data!$G$1=0,"　",IF(AK2377=0,"　",VLOOKUP($AK2377,data!$A$1:$H$264,8,FALSE)))</f>
        <v>0</v>
      </c>
      <c r="AO2377" s="35">
        <v>42214</v>
      </c>
      <c r="AP2377" s="134" t="s">
        <v>10250</v>
      </c>
      <c r="AQ2377" s="264" t="str">
        <f t="shared" si="191"/>
        <v/>
      </c>
    </row>
    <row r="2378" spans="1:43" ht="24.75" customHeight="1" x14ac:dyDescent="0.15">
      <c r="A2378" s="297">
        <v>2375</v>
      </c>
      <c r="B2378" s="23" t="s">
        <v>10144</v>
      </c>
      <c r="C2378" s="24" t="s">
        <v>14340</v>
      </c>
      <c r="D2378" s="23" t="s">
        <v>10249</v>
      </c>
      <c r="E2378" s="23" t="s">
        <v>582</v>
      </c>
      <c r="F2378" s="24" t="s">
        <v>11168</v>
      </c>
      <c r="G2378" s="25" t="s">
        <v>4301</v>
      </c>
      <c r="H2378" s="23" t="s">
        <v>10335</v>
      </c>
      <c r="I2378" s="23" t="s">
        <v>11149</v>
      </c>
      <c r="J2378" s="25" t="s">
        <v>10332</v>
      </c>
      <c r="K2378" s="58" t="s">
        <v>10333</v>
      </c>
      <c r="L2378" s="58"/>
      <c r="M2378" s="23"/>
      <c r="N2378" s="23"/>
      <c r="O2378" s="25" t="s">
        <v>11183</v>
      </c>
      <c r="P2378" s="23" t="s">
        <v>11184</v>
      </c>
      <c r="Q2378" s="25" t="s">
        <v>11185</v>
      </c>
      <c r="R2378" s="58" t="s">
        <v>11186</v>
      </c>
      <c r="S2378" s="23" t="s">
        <v>11187</v>
      </c>
      <c r="T2378" s="23" t="s">
        <v>4291</v>
      </c>
      <c r="U2378" s="25" t="s">
        <v>11188</v>
      </c>
      <c r="V2378" s="23" t="s">
        <v>11189</v>
      </c>
      <c r="W2378" s="25" t="s">
        <v>11190</v>
      </c>
      <c r="X2378" s="58" t="s">
        <v>11191</v>
      </c>
      <c r="Y2378" s="23" t="s">
        <v>11192</v>
      </c>
      <c r="Z2378" s="23" t="s">
        <v>11193</v>
      </c>
      <c r="AA2378" s="33">
        <v>5</v>
      </c>
      <c r="AB2378" s="295" t="str">
        <f t="shared" si="189"/>
        <v>年間</v>
      </c>
      <c r="AC2378" s="268"/>
      <c r="AD2378" s="23">
        <v>1</v>
      </c>
      <c r="AE2378" s="111">
        <v>13200</v>
      </c>
      <c r="AF2378" s="26">
        <f t="shared" si="190"/>
        <v>13200</v>
      </c>
      <c r="AG2378" s="27">
        <v>42125</v>
      </c>
      <c r="AH2378" s="168">
        <v>42081</v>
      </c>
      <c r="AI2378" s="29" t="str">
        <f t="shared" si="187"/>
        <v>～</v>
      </c>
      <c r="AJ2378" s="178">
        <f t="shared" si="188"/>
        <v>43907</v>
      </c>
      <c r="AK2378" s="23" t="s">
        <v>8555</v>
      </c>
      <c r="AL2378" s="225" t="s">
        <v>10331</v>
      </c>
      <c r="AM2378" s="35">
        <v>42081</v>
      </c>
      <c r="AN2378" s="408">
        <f>IF($AA2378-data!$G$1=0,"　",IF(AK2378=0,"　",VLOOKUP($AK2378,data!$A$1:$H$264,8,FALSE)))</f>
        <v>0</v>
      </c>
      <c r="AO2378" s="35">
        <v>42214</v>
      </c>
      <c r="AP2378" s="134" t="s">
        <v>10250</v>
      </c>
      <c r="AQ2378" s="264" t="str">
        <f t="shared" si="191"/>
        <v/>
      </c>
    </row>
    <row r="2379" spans="1:43" ht="24.75" customHeight="1" x14ac:dyDescent="0.15">
      <c r="A2379" s="297">
        <v>2376</v>
      </c>
      <c r="B2379" s="23" t="s">
        <v>10144</v>
      </c>
      <c r="C2379" s="24" t="s">
        <v>14340</v>
      </c>
      <c r="D2379" s="23" t="s">
        <v>10249</v>
      </c>
      <c r="E2379" s="23" t="s">
        <v>30</v>
      </c>
      <c r="F2379" s="24" t="s">
        <v>13631</v>
      </c>
      <c r="G2379" s="25" t="s">
        <v>4301</v>
      </c>
      <c r="H2379" s="23" t="s">
        <v>10350</v>
      </c>
      <c r="I2379" s="23" t="s">
        <v>11163</v>
      </c>
      <c r="J2379" s="25" t="s">
        <v>10349</v>
      </c>
      <c r="K2379" s="58" t="s">
        <v>10348</v>
      </c>
      <c r="L2379" s="58"/>
      <c r="M2379" s="23"/>
      <c r="N2379" s="23"/>
      <c r="O2379" s="25" t="s">
        <v>11183</v>
      </c>
      <c r="P2379" s="23" t="s">
        <v>11184</v>
      </c>
      <c r="Q2379" s="25" t="s">
        <v>11185</v>
      </c>
      <c r="R2379" s="58" t="s">
        <v>11186</v>
      </c>
      <c r="S2379" s="23" t="s">
        <v>11187</v>
      </c>
      <c r="T2379" s="23" t="s">
        <v>4291</v>
      </c>
      <c r="U2379" s="25" t="s">
        <v>11188</v>
      </c>
      <c r="V2379" s="23" t="s">
        <v>11189</v>
      </c>
      <c r="W2379" s="25" t="s">
        <v>11190</v>
      </c>
      <c r="X2379" s="58" t="s">
        <v>11191</v>
      </c>
      <c r="Y2379" s="23" t="s">
        <v>11192</v>
      </c>
      <c r="Z2379" s="23" t="s">
        <v>11193</v>
      </c>
      <c r="AA2379" s="33">
        <v>5</v>
      </c>
      <c r="AB2379" s="295" t="str">
        <f t="shared" si="189"/>
        <v>年間</v>
      </c>
      <c r="AC2379" s="268"/>
      <c r="AD2379" s="23">
        <v>1</v>
      </c>
      <c r="AE2379" s="111">
        <v>13200</v>
      </c>
      <c r="AF2379" s="26">
        <f t="shared" si="190"/>
        <v>13200</v>
      </c>
      <c r="AG2379" s="27">
        <v>42125</v>
      </c>
      <c r="AH2379" s="168">
        <v>42081</v>
      </c>
      <c r="AI2379" s="29" t="str">
        <f t="shared" si="187"/>
        <v>～</v>
      </c>
      <c r="AJ2379" s="178">
        <f t="shared" si="188"/>
        <v>43907</v>
      </c>
      <c r="AK2379" s="23" t="s">
        <v>8555</v>
      </c>
      <c r="AL2379" s="225" t="s">
        <v>10336</v>
      </c>
      <c r="AM2379" s="35">
        <v>42081</v>
      </c>
      <c r="AN2379" s="408">
        <f>IF($AA2379-data!$G$1=0,"　",IF(AK2379=0,"　",VLOOKUP($AK2379,data!$A$1:$H$264,8,FALSE)))</f>
        <v>0</v>
      </c>
      <c r="AO2379" s="35">
        <v>42214</v>
      </c>
      <c r="AP2379" s="134" t="s">
        <v>10250</v>
      </c>
      <c r="AQ2379" s="264" t="str">
        <f t="shared" si="191"/>
        <v/>
      </c>
    </row>
    <row r="2380" spans="1:43" ht="24.75" customHeight="1" x14ac:dyDescent="0.15">
      <c r="A2380" s="297">
        <v>2377</v>
      </c>
      <c r="B2380" s="23" t="s">
        <v>10144</v>
      </c>
      <c r="C2380" s="24" t="s">
        <v>14340</v>
      </c>
      <c r="D2380" s="23" t="s">
        <v>10249</v>
      </c>
      <c r="E2380" s="23" t="s">
        <v>30</v>
      </c>
      <c r="F2380" s="24" t="s">
        <v>13631</v>
      </c>
      <c r="G2380" s="25" t="s">
        <v>4301</v>
      </c>
      <c r="H2380" s="23" t="s">
        <v>10350</v>
      </c>
      <c r="I2380" s="23" t="s">
        <v>11163</v>
      </c>
      <c r="J2380" s="25" t="s">
        <v>10347</v>
      </c>
      <c r="K2380" s="58" t="s">
        <v>10348</v>
      </c>
      <c r="L2380" s="58"/>
      <c r="M2380" s="23"/>
      <c r="N2380" s="23"/>
      <c r="O2380" s="25" t="s">
        <v>11183</v>
      </c>
      <c r="P2380" s="23" t="s">
        <v>11184</v>
      </c>
      <c r="Q2380" s="25" t="s">
        <v>11185</v>
      </c>
      <c r="R2380" s="58" t="s">
        <v>11186</v>
      </c>
      <c r="S2380" s="23" t="s">
        <v>11187</v>
      </c>
      <c r="T2380" s="23" t="s">
        <v>4291</v>
      </c>
      <c r="U2380" s="25" t="s">
        <v>11188</v>
      </c>
      <c r="V2380" s="23" t="s">
        <v>11189</v>
      </c>
      <c r="W2380" s="25" t="s">
        <v>11190</v>
      </c>
      <c r="X2380" s="58" t="s">
        <v>11191</v>
      </c>
      <c r="Y2380" s="23" t="s">
        <v>11192</v>
      </c>
      <c r="Z2380" s="23" t="s">
        <v>11193</v>
      </c>
      <c r="AA2380" s="33">
        <v>5</v>
      </c>
      <c r="AB2380" s="295" t="str">
        <f t="shared" si="189"/>
        <v>年間</v>
      </c>
      <c r="AC2380" s="268"/>
      <c r="AD2380" s="23">
        <v>1</v>
      </c>
      <c r="AE2380" s="111">
        <v>13200</v>
      </c>
      <c r="AF2380" s="26">
        <f t="shared" si="190"/>
        <v>13200</v>
      </c>
      <c r="AG2380" s="27">
        <v>42125</v>
      </c>
      <c r="AH2380" s="168">
        <v>42081</v>
      </c>
      <c r="AI2380" s="29" t="str">
        <f t="shared" si="187"/>
        <v>～</v>
      </c>
      <c r="AJ2380" s="178">
        <f t="shared" si="188"/>
        <v>43907</v>
      </c>
      <c r="AK2380" s="23" t="s">
        <v>8555</v>
      </c>
      <c r="AL2380" s="225" t="s">
        <v>10337</v>
      </c>
      <c r="AM2380" s="35">
        <v>42081</v>
      </c>
      <c r="AN2380" s="408">
        <f>IF($AA2380-data!$G$1=0,"　",IF(AK2380=0,"　",VLOOKUP($AK2380,data!$A$1:$H$264,8,FALSE)))</f>
        <v>0</v>
      </c>
      <c r="AO2380" s="35">
        <v>42214</v>
      </c>
      <c r="AP2380" s="134" t="s">
        <v>10250</v>
      </c>
      <c r="AQ2380" s="264" t="str">
        <f t="shared" si="191"/>
        <v/>
      </c>
    </row>
    <row r="2381" spans="1:43" ht="24.75" customHeight="1" x14ac:dyDescent="0.15">
      <c r="A2381" s="297">
        <v>2378</v>
      </c>
      <c r="B2381" s="23" t="s">
        <v>10144</v>
      </c>
      <c r="C2381" s="24" t="s">
        <v>14340</v>
      </c>
      <c r="D2381" s="23" t="s">
        <v>10249</v>
      </c>
      <c r="E2381" s="23" t="s">
        <v>30</v>
      </c>
      <c r="F2381" s="24" t="s">
        <v>13631</v>
      </c>
      <c r="G2381" s="25" t="s">
        <v>4301</v>
      </c>
      <c r="H2381" s="23" t="s">
        <v>10350</v>
      </c>
      <c r="I2381" s="23" t="s">
        <v>11163</v>
      </c>
      <c r="J2381" s="25" t="s">
        <v>10347</v>
      </c>
      <c r="K2381" s="58" t="s">
        <v>10348</v>
      </c>
      <c r="L2381" s="58"/>
      <c r="M2381" s="23"/>
      <c r="N2381" s="23"/>
      <c r="O2381" s="25" t="s">
        <v>11183</v>
      </c>
      <c r="P2381" s="23" t="s">
        <v>11184</v>
      </c>
      <c r="Q2381" s="25" t="s">
        <v>11185</v>
      </c>
      <c r="R2381" s="58" t="s">
        <v>11186</v>
      </c>
      <c r="S2381" s="23" t="s">
        <v>11187</v>
      </c>
      <c r="T2381" s="23" t="s">
        <v>4291</v>
      </c>
      <c r="U2381" s="25" t="s">
        <v>11188</v>
      </c>
      <c r="V2381" s="23" t="s">
        <v>11189</v>
      </c>
      <c r="W2381" s="25" t="s">
        <v>11190</v>
      </c>
      <c r="X2381" s="58" t="s">
        <v>11191</v>
      </c>
      <c r="Y2381" s="23" t="s">
        <v>11192</v>
      </c>
      <c r="Z2381" s="23" t="s">
        <v>11193</v>
      </c>
      <c r="AA2381" s="33">
        <v>5</v>
      </c>
      <c r="AB2381" s="295" t="str">
        <f t="shared" si="189"/>
        <v>年間</v>
      </c>
      <c r="AC2381" s="268"/>
      <c r="AD2381" s="23">
        <v>1</v>
      </c>
      <c r="AE2381" s="111">
        <v>13200</v>
      </c>
      <c r="AF2381" s="26">
        <f t="shared" si="190"/>
        <v>13200</v>
      </c>
      <c r="AG2381" s="27">
        <v>42125</v>
      </c>
      <c r="AH2381" s="168">
        <v>42081</v>
      </c>
      <c r="AI2381" s="29" t="str">
        <f t="shared" si="187"/>
        <v>～</v>
      </c>
      <c r="AJ2381" s="178">
        <f t="shared" si="188"/>
        <v>43907</v>
      </c>
      <c r="AK2381" s="23" t="s">
        <v>8555</v>
      </c>
      <c r="AL2381" s="225" t="s">
        <v>10338</v>
      </c>
      <c r="AM2381" s="35">
        <v>42081</v>
      </c>
      <c r="AN2381" s="408">
        <f>IF($AA2381-data!$G$1=0,"　",IF(AK2381=0,"　",VLOOKUP($AK2381,data!$A$1:$H$264,8,FALSE)))</f>
        <v>0</v>
      </c>
      <c r="AO2381" s="35">
        <v>42214</v>
      </c>
      <c r="AP2381" s="134" t="s">
        <v>10250</v>
      </c>
      <c r="AQ2381" s="264" t="str">
        <f t="shared" si="191"/>
        <v/>
      </c>
    </row>
    <row r="2382" spans="1:43" ht="24.75" customHeight="1" x14ac:dyDescent="0.15">
      <c r="A2382" s="297">
        <v>2379</v>
      </c>
      <c r="B2382" s="23" t="s">
        <v>10144</v>
      </c>
      <c r="C2382" s="24" t="s">
        <v>14340</v>
      </c>
      <c r="D2382" s="23" t="s">
        <v>10249</v>
      </c>
      <c r="E2382" s="23" t="s">
        <v>30</v>
      </c>
      <c r="F2382" s="24" t="s">
        <v>13631</v>
      </c>
      <c r="G2382" s="25" t="s">
        <v>4301</v>
      </c>
      <c r="H2382" s="23" t="s">
        <v>10350</v>
      </c>
      <c r="I2382" s="23" t="s">
        <v>11163</v>
      </c>
      <c r="J2382" s="25" t="s">
        <v>10347</v>
      </c>
      <c r="K2382" s="58" t="s">
        <v>10348</v>
      </c>
      <c r="L2382" s="58"/>
      <c r="M2382" s="23"/>
      <c r="N2382" s="23"/>
      <c r="O2382" s="25" t="s">
        <v>11183</v>
      </c>
      <c r="P2382" s="23" t="s">
        <v>11184</v>
      </c>
      <c r="Q2382" s="25" t="s">
        <v>11185</v>
      </c>
      <c r="R2382" s="58" t="s">
        <v>11186</v>
      </c>
      <c r="S2382" s="23" t="s">
        <v>11187</v>
      </c>
      <c r="T2382" s="23" t="s">
        <v>4291</v>
      </c>
      <c r="U2382" s="25" t="s">
        <v>11188</v>
      </c>
      <c r="V2382" s="23" t="s">
        <v>11189</v>
      </c>
      <c r="W2382" s="25" t="s">
        <v>11190</v>
      </c>
      <c r="X2382" s="58" t="s">
        <v>11191</v>
      </c>
      <c r="Y2382" s="23" t="s">
        <v>11192</v>
      </c>
      <c r="Z2382" s="23" t="s">
        <v>11193</v>
      </c>
      <c r="AA2382" s="33">
        <v>5</v>
      </c>
      <c r="AB2382" s="295" t="str">
        <f t="shared" si="189"/>
        <v>年間</v>
      </c>
      <c r="AC2382" s="268"/>
      <c r="AD2382" s="23">
        <v>1</v>
      </c>
      <c r="AE2382" s="111">
        <v>13200</v>
      </c>
      <c r="AF2382" s="26">
        <f t="shared" si="190"/>
        <v>13200</v>
      </c>
      <c r="AG2382" s="27">
        <v>42125</v>
      </c>
      <c r="AH2382" s="168">
        <v>42081</v>
      </c>
      <c r="AI2382" s="29" t="str">
        <f t="shared" si="187"/>
        <v>～</v>
      </c>
      <c r="AJ2382" s="178">
        <f t="shared" si="188"/>
        <v>43907</v>
      </c>
      <c r="AK2382" s="23" t="s">
        <v>8555</v>
      </c>
      <c r="AL2382" s="225" t="s">
        <v>10339</v>
      </c>
      <c r="AM2382" s="35">
        <v>42081</v>
      </c>
      <c r="AN2382" s="408">
        <f>IF($AA2382-data!$G$1=0,"　",IF(AK2382=0,"　",VLOOKUP($AK2382,data!$A$1:$H$264,8,FALSE)))</f>
        <v>0</v>
      </c>
      <c r="AO2382" s="35">
        <v>42214</v>
      </c>
      <c r="AP2382" s="134" t="s">
        <v>10250</v>
      </c>
      <c r="AQ2382" s="264" t="str">
        <f t="shared" si="191"/>
        <v/>
      </c>
    </row>
    <row r="2383" spans="1:43" ht="24.75" customHeight="1" x14ac:dyDescent="0.15">
      <c r="A2383" s="297">
        <v>2380</v>
      </c>
      <c r="B2383" s="23" t="s">
        <v>10144</v>
      </c>
      <c r="C2383" s="24" t="s">
        <v>14340</v>
      </c>
      <c r="D2383" s="23" t="s">
        <v>10249</v>
      </c>
      <c r="E2383" s="23" t="s">
        <v>30</v>
      </c>
      <c r="F2383" s="24" t="s">
        <v>13631</v>
      </c>
      <c r="G2383" s="25" t="s">
        <v>4301</v>
      </c>
      <c r="H2383" s="23" t="s">
        <v>10350</v>
      </c>
      <c r="I2383" s="23" t="s">
        <v>11163</v>
      </c>
      <c r="J2383" s="25" t="s">
        <v>10347</v>
      </c>
      <c r="K2383" s="58" t="s">
        <v>10348</v>
      </c>
      <c r="L2383" s="58"/>
      <c r="M2383" s="23"/>
      <c r="N2383" s="23"/>
      <c r="O2383" s="25" t="s">
        <v>11183</v>
      </c>
      <c r="P2383" s="23" t="s">
        <v>11184</v>
      </c>
      <c r="Q2383" s="25" t="s">
        <v>11185</v>
      </c>
      <c r="R2383" s="58" t="s">
        <v>11186</v>
      </c>
      <c r="S2383" s="23" t="s">
        <v>11187</v>
      </c>
      <c r="T2383" s="23" t="s">
        <v>4291</v>
      </c>
      <c r="U2383" s="25" t="s">
        <v>11188</v>
      </c>
      <c r="V2383" s="23" t="s">
        <v>11189</v>
      </c>
      <c r="W2383" s="25" t="s">
        <v>11190</v>
      </c>
      <c r="X2383" s="58" t="s">
        <v>11191</v>
      </c>
      <c r="Y2383" s="23" t="s">
        <v>11192</v>
      </c>
      <c r="Z2383" s="23" t="s">
        <v>11193</v>
      </c>
      <c r="AA2383" s="33">
        <v>5</v>
      </c>
      <c r="AB2383" s="295" t="str">
        <f t="shared" si="189"/>
        <v>年間</v>
      </c>
      <c r="AC2383" s="268"/>
      <c r="AD2383" s="23">
        <v>1</v>
      </c>
      <c r="AE2383" s="111">
        <v>13200</v>
      </c>
      <c r="AF2383" s="26">
        <f t="shared" si="190"/>
        <v>13200</v>
      </c>
      <c r="AG2383" s="27">
        <v>42125</v>
      </c>
      <c r="AH2383" s="168">
        <v>42081</v>
      </c>
      <c r="AI2383" s="29" t="str">
        <f t="shared" si="187"/>
        <v>～</v>
      </c>
      <c r="AJ2383" s="178">
        <f t="shared" si="188"/>
        <v>43907</v>
      </c>
      <c r="AK2383" s="23" t="s">
        <v>8555</v>
      </c>
      <c r="AL2383" s="225" t="s">
        <v>10340</v>
      </c>
      <c r="AM2383" s="35">
        <v>42081</v>
      </c>
      <c r="AN2383" s="408">
        <f>IF($AA2383-data!$G$1=0,"　",IF(AK2383=0,"　",VLOOKUP($AK2383,data!$A$1:$H$264,8,FALSE)))</f>
        <v>0</v>
      </c>
      <c r="AO2383" s="35">
        <v>42214</v>
      </c>
      <c r="AP2383" s="134" t="s">
        <v>10250</v>
      </c>
      <c r="AQ2383" s="264" t="str">
        <f t="shared" si="191"/>
        <v/>
      </c>
    </row>
    <row r="2384" spans="1:43" ht="24.75" customHeight="1" x14ac:dyDescent="0.15">
      <c r="A2384" s="297">
        <v>2381</v>
      </c>
      <c r="B2384" s="23" t="s">
        <v>10144</v>
      </c>
      <c r="C2384" s="24" t="s">
        <v>14340</v>
      </c>
      <c r="D2384" s="23" t="s">
        <v>10249</v>
      </c>
      <c r="E2384" s="23" t="s">
        <v>30</v>
      </c>
      <c r="F2384" s="24" t="s">
        <v>13631</v>
      </c>
      <c r="G2384" s="25" t="s">
        <v>4301</v>
      </c>
      <c r="H2384" s="23" t="s">
        <v>10350</v>
      </c>
      <c r="I2384" s="23" t="s">
        <v>11163</v>
      </c>
      <c r="J2384" s="25" t="s">
        <v>10347</v>
      </c>
      <c r="K2384" s="58" t="s">
        <v>10348</v>
      </c>
      <c r="L2384" s="58"/>
      <c r="M2384" s="23"/>
      <c r="N2384" s="23"/>
      <c r="O2384" s="25" t="s">
        <v>11183</v>
      </c>
      <c r="P2384" s="23" t="s">
        <v>11184</v>
      </c>
      <c r="Q2384" s="25" t="s">
        <v>11185</v>
      </c>
      <c r="R2384" s="58" t="s">
        <v>11186</v>
      </c>
      <c r="S2384" s="23" t="s">
        <v>11187</v>
      </c>
      <c r="T2384" s="23" t="s">
        <v>4291</v>
      </c>
      <c r="U2384" s="25" t="s">
        <v>11188</v>
      </c>
      <c r="V2384" s="23" t="s">
        <v>11189</v>
      </c>
      <c r="W2384" s="25" t="s">
        <v>11190</v>
      </c>
      <c r="X2384" s="58" t="s">
        <v>11191</v>
      </c>
      <c r="Y2384" s="23" t="s">
        <v>11192</v>
      </c>
      <c r="Z2384" s="23" t="s">
        <v>11193</v>
      </c>
      <c r="AA2384" s="33">
        <v>5</v>
      </c>
      <c r="AB2384" s="295" t="str">
        <f t="shared" si="189"/>
        <v>年間</v>
      </c>
      <c r="AC2384" s="268"/>
      <c r="AD2384" s="23">
        <v>1</v>
      </c>
      <c r="AE2384" s="111">
        <v>13200</v>
      </c>
      <c r="AF2384" s="26">
        <f t="shared" si="190"/>
        <v>13200</v>
      </c>
      <c r="AG2384" s="27">
        <v>42125</v>
      </c>
      <c r="AH2384" s="168">
        <v>42081</v>
      </c>
      <c r="AI2384" s="29" t="str">
        <f t="shared" si="187"/>
        <v>～</v>
      </c>
      <c r="AJ2384" s="178">
        <f t="shared" si="188"/>
        <v>43907</v>
      </c>
      <c r="AK2384" s="23" t="s">
        <v>8555</v>
      </c>
      <c r="AL2384" s="225" t="s">
        <v>10341</v>
      </c>
      <c r="AM2384" s="35">
        <v>42081</v>
      </c>
      <c r="AN2384" s="408">
        <f>IF($AA2384-data!$G$1=0,"　",IF(AK2384=0,"　",VLOOKUP($AK2384,data!$A$1:$H$264,8,FALSE)))</f>
        <v>0</v>
      </c>
      <c r="AO2384" s="35">
        <v>42214</v>
      </c>
      <c r="AP2384" s="134" t="s">
        <v>10250</v>
      </c>
      <c r="AQ2384" s="264" t="str">
        <f t="shared" si="191"/>
        <v/>
      </c>
    </row>
    <row r="2385" spans="1:43" ht="24.75" customHeight="1" x14ac:dyDescent="0.15">
      <c r="A2385" s="297">
        <v>2382</v>
      </c>
      <c r="B2385" s="23" t="s">
        <v>10144</v>
      </c>
      <c r="C2385" s="24" t="s">
        <v>14340</v>
      </c>
      <c r="D2385" s="23" t="s">
        <v>10249</v>
      </c>
      <c r="E2385" s="23" t="s">
        <v>30</v>
      </c>
      <c r="F2385" s="24" t="s">
        <v>13631</v>
      </c>
      <c r="G2385" s="25" t="s">
        <v>4301</v>
      </c>
      <c r="H2385" s="23" t="s">
        <v>10350</v>
      </c>
      <c r="I2385" s="23" t="s">
        <v>11163</v>
      </c>
      <c r="J2385" s="25" t="s">
        <v>10347</v>
      </c>
      <c r="K2385" s="58" t="s">
        <v>10348</v>
      </c>
      <c r="L2385" s="58"/>
      <c r="M2385" s="23"/>
      <c r="N2385" s="23"/>
      <c r="O2385" s="25" t="s">
        <v>11183</v>
      </c>
      <c r="P2385" s="23" t="s">
        <v>11184</v>
      </c>
      <c r="Q2385" s="25" t="s">
        <v>11185</v>
      </c>
      <c r="R2385" s="58" t="s">
        <v>11186</v>
      </c>
      <c r="S2385" s="23" t="s">
        <v>11187</v>
      </c>
      <c r="T2385" s="23" t="s">
        <v>4291</v>
      </c>
      <c r="U2385" s="25" t="s">
        <v>11188</v>
      </c>
      <c r="V2385" s="23" t="s">
        <v>11189</v>
      </c>
      <c r="W2385" s="25" t="s">
        <v>11190</v>
      </c>
      <c r="X2385" s="58" t="s">
        <v>11191</v>
      </c>
      <c r="Y2385" s="23" t="s">
        <v>11192</v>
      </c>
      <c r="Z2385" s="23" t="s">
        <v>11193</v>
      </c>
      <c r="AA2385" s="33">
        <v>5</v>
      </c>
      <c r="AB2385" s="295" t="str">
        <f t="shared" si="189"/>
        <v>年間</v>
      </c>
      <c r="AC2385" s="268"/>
      <c r="AD2385" s="23">
        <v>1</v>
      </c>
      <c r="AE2385" s="111">
        <v>13200</v>
      </c>
      <c r="AF2385" s="26">
        <f t="shared" si="190"/>
        <v>13200</v>
      </c>
      <c r="AG2385" s="27">
        <v>42125</v>
      </c>
      <c r="AH2385" s="168">
        <v>42081</v>
      </c>
      <c r="AI2385" s="29" t="str">
        <f t="shared" si="187"/>
        <v>～</v>
      </c>
      <c r="AJ2385" s="178">
        <f t="shared" si="188"/>
        <v>43907</v>
      </c>
      <c r="AK2385" s="23" t="s">
        <v>8555</v>
      </c>
      <c r="AL2385" s="225" t="s">
        <v>10342</v>
      </c>
      <c r="AM2385" s="35">
        <v>42081</v>
      </c>
      <c r="AN2385" s="408">
        <f>IF($AA2385-data!$G$1=0,"　",IF(AK2385=0,"　",VLOOKUP($AK2385,data!$A$1:$H$264,8,FALSE)))</f>
        <v>0</v>
      </c>
      <c r="AO2385" s="35">
        <v>42214</v>
      </c>
      <c r="AP2385" s="134" t="s">
        <v>10250</v>
      </c>
      <c r="AQ2385" s="264" t="str">
        <f t="shared" si="191"/>
        <v/>
      </c>
    </row>
    <row r="2386" spans="1:43" ht="24.75" customHeight="1" x14ac:dyDescent="0.15">
      <c r="A2386" s="297">
        <v>2383</v>
      </c>
      <c r="B2386" s="23" t="s">
        <v>10144</v>
      </c>
      <c r="C2386" s="24" t="s">
        <v>14340</v>
      </c>
      <c r="D2386" s="23" t="s">
        <v>10249</v>
      </c>
      <c r="E2386" s="23" t="s">
        <v>30</v>
      </c>
      <c r="F2386" s="24" t="s">
        <v>13631</v>
      </c>
      <c r="G2386" s="25" t="s">
        <v>4301</v>
      </c>
      <c r="H2386" s="23" t="s">
        <v>10350</v>
      </c>
      <c r="I2386" s="23" t="s">
        <v>11163</v>
      </c>
      <c r="J2386" s="25" t="s">
        <v>10347</v>
      </c>
      <c r="K2386" s="58" t="s">
        <v>10348</v>
      </c>
      <c r="L2386" s="58"/>
      <c r="M2386" s="23"/>
      <c r="N2386" s="23"/>
      <c r="O2386" s="25" t="s">
        <v>11183</v>
      </c>
      <c r="P2386" s="23" t="s">
        <v>11184</v>
      </c>
      <c r="Q2386" s="25" t="s">
        <v>11185</v>
      </c>
      <c r="R2386" s="58" t="s">
        <v>11186</v>
      </c>
      <c r="S2386" s="23" t="s">
        <v>11187</v>
      </c>
      <c r="T2386" s="23" t="s">
        <v>4291</v>
      </c>
      <c r="U2386" s="25" t="s">
        <v>11188</v>
      </c>
      <c r="V2386" s="23" t="s">
        <v>11189</v>
      </c>
      <c r="W2386" s="25" t="s">
        <v>11190</v>
      </c>
      <c r="X2386" s="58" t="s">
        <v>11191</v>
      </c>
      <c r="Y2386" s="23" t="s">
        <v>11192</v>
      </c>
      <c r="Z2386" s="23" t="s">
        <v>11193</v>
      </c>
      <c r="AA2386" s="33">
        <v>5</v>
      </c>
      <c r="AB2386" s="295" t="str">
        <f t="shared" si="189"/>
        <v>年間</v>
      </c>
      <c r="AC2386" s="268"/>
      <c r="AD2386" s="23">
        <v>1</v>
      </c>
      <c r="AE2386" s="111">
        <v>13200</v>
      </c>
      <c r="AF2386" s="26">
        <f t="shared" si="190"/>
        <v>13200</v>
      </c>
      <c r="AG2386" s="27">
        <v>42125</v>
      </c>
      <c r="AH2386" s="168">
        <v>42081</v>
      </c>
      <c r="AI2386" s="29" t="str">
        <f t="shared" si="187"/>
        <v>～</v>
      </c>
      <c r="AJ2386" s="178">
        <f t="shared" si="188"/>
        <v>43907</v>
      </c>
      <c r="AK2386" s="23" t="s">
        <v>8555</v>
      </c>
      <c r="AL2386" s="225" t="s">
        <v>10343</v>
      </c>
      <c r="AM2386" s="35">
        <v>42081</v>
      </c>
      <c r="AN2386" s="408">
        <f>IF($AA2386-data!$G$1=0,"　",IF(AK2386=0,"　",VLOOKUP($AK2386,data!$A$1:$H$264,8,FALSE)))</f>
        <v>0</v>
      </c>
      <c r="AO2386" s="35">
        <v>42214</v>
      </c>
      <c r="AP2386" s="134" t="s">
        <v>10250</v>
      </c>
      <c r="AQ2386" s="264" t="str">
        <f t="shared" si="191"/>
        <v/>
      </c>
    </row>
    <row r="2387" spans="1:43" ht="24.75" customHeight="1" x14ac:dyDescent="0.15">
      <c r="A2387" s="297">
        <v>2384</v>
      </c>
      <c r="B2387" s="23" t="s">
        <v>10144</v>
      </c>
      <c r="C2387" s="24" t="s">
        <v>14340</v>
      </c>
      <c r="D2387" s="23" t="s">
        <v>10249</v>
      </c>
      <c r="E2387" s="23" t="s">
        <v>30</v>
      </c>
      <c r="F2387" s="24" t="s">
        <v>13631</v>
      </c>
      <c r="G2387" s="25" t="s">
        <v>4301</v>
      </c>
      <c r="H2387" s="23" t="s">
        <v>10350</v>
      </c>
      <c r="I2387" s="23" t="s">
        <v>11163</v>
      </c>
      <c r="J2387" s="25" t="s">
        <v>10347</v>
      </c>
      <c r="K2387" s="58" t="s">
        <v>10348</v>
      </c>
      <c r="L2387" s="58"/>
      <c r="M2387" s="23"/>
      <c r="N2387" s="23"/>
      <c r="O2387" s="25" t="s">
        <v>11183</v>
      </c>
      <c r="P2387" s="23" t="s">
        <v>11184</v>
      </c>
      <c r="Q2387" s="25" t="s">
        <v>11185</v>
      </c>
      <c r="R2387" s="58" t="s">
        <v>11186</v>
      </c>
      <c r="S2387" s="23" t="s">
        <v>11187</v>
      </c>
      <c r="T2387" s="23" t="s">
        <v>4291</v>
      </c>
      <c r="U2387" s="25" t="s">
        <v>11188</v>
      </c>
      <c r="V2387" s="23" t="s">
        <v>11189</v>
      </c>
      <c r="W2387" s="25" t="s">
        <v>11190</v>
      </c>
      <c r="X2387" s="58" t="s">
        <v>11191</v>
      </c>
      <c r="Y2387" s="23" t="s">
        <v>11192</v>
      </c>
      <c r="Z2387" s="23" t="s">
        <v>11193</v>
      </c>
      <c r="AA2387" s="33">
        <v>5</v>
      </c>
      <c r="AB2387" s="295" t="str">
        <f t="shared" si="189"/>
        <v>年間</v>
      </c>
      <c r="AC2387" s="268"/>
      <c r="AD2387" s="23">
        <v>1</v>
      </c>
      <c r="AE2387" s="111">
        <v>13200</v>
      </c>
      <c r="AF2387" s="26">
        <f t="shared" si="190"/>
        <v>13200</v>
      </c>
      <c r="AG2387" s="27">
        <v>42125</v>
      </c>
      <c r="AH2387" s="168">
        <v>42081</v>
      </c>
      <c r="AI2387" s="29" t="str">
        <f t="shared" si="187"/>
        <v>～</v>
      </c>
      <c r="AJ2387" s="178">
        <f t="shared" si="188"/>
        <v>43907</v>
      </c>
      <c r="AK2387" s="23" t="s">
        <v>8555</v>
      </c>
      <c r="AL2387" s="225" t="s">
        <v>10344</v>
      </c>
      <c r="AM2387" s="35">
        <v>42081</v>
      </c>
      <c r="AN2387" s="408">
        <f>IF($AA2387-data!$G$1=0,"　",IF(AK2387=0,"　",VLOOKUP($AK2387,data!$A$1:$H$264,8,FALSE)))</f>
        <v>0</v>
      </c>
      <c r="AO2387" s="35">
        <v>42214</v>
      </c>
      <c r="AP2387" s="134" t="s">
        <v>10250</v>
      </c>
      <c r="AQ2387" s="264" t="str">
        <f t="shared" si="191"/>
        <v/>
      </c>
    </row>
    <row r="2388" spans="1:43" ht="24.75" customHeight="1" x14ac:dyDescent="0.15">
      <c r="A2388" s="297">
        <v>2385</v>
      </c>
      <c r="B2388" s="23" t="s">
        <v>10144</v>
      </c>
      <c r="C2388" s="24" t="s">
        <v>14340</v>
      </c>
      <c r="D2388" s="23" t="s">
        <v>10249</v>
      </c>
      <c r="E2388" s="23" t="s">
        <v>30</v>
      </c>
      <c r="F2388" s="24" t="s">
        <v>13631</v>
      </c>
      <c r="G2388" s="25" t="s">
        <v>4301</v>
      </c>
      <c r="H2388" s="23" t="s">
        <v>10350</v>
      </c>
      <c r="I2388" s="23" t="s">
        <v>11163</v>
      </c>
      <c r="J2388" s="25" t="s">
        <v>10347</v>
      </c>
      <c r="K2388" s="58" t="s">
        <v>10348</v>
      </c>
      <c r="L2388" s="58"/>
      <c r="M2388" s="23"/>
      <c r="N2388" s="23"/>
      <c r="O2388" s="25" t="s">
        <v>11183</v>
      </c>
      <c r="P2388" s="23" t="s">
        <v>11184</v>
      </c>
      <c r="Q2388" s="25" t="s">
        <v>11185</v>
      </c>
      <c r="R2388" s="58" t="s">
        <v>11186</v>
      </c>
      <c r="S2388" s="23" t="s">
        <v>11187</v>
      </c>
      <c r="T2388" s="23" t="s">
        <v>4291</v>
      </c>
      <c r="U2388" s="25" t="s">
        <v>11188</v>
      </c>
      <c r="V2388" s="23" t="s">
        <v>11189</v>
      </c>
      <c r="W2388" s="25" t="s">
        <v>11190</v>
      </c>
      <c r="X2388" s="58" t="s">
        <v>11191</v>
      </c>
      <c r="Y2388" s="23" t="s">
        <v>11192</v>
      </c>
      <c r="Z2388" s="23" t="s">
        <v>11193</v>
      </c>
      <c r="AA2388" s="33">
        <v>5</v>
      </c>
      <c r="AB2388" s="295" t="str">
        <f t="shared" si="189"/>
        <v>年間</v>
      </c>
      <c r="AC2388" s="268"/>
      <c r="AD2388" s="23">
        <v>1</v>
      </c>
      <c r="AE2388" s="111">
        <v>13200</v>
      </c>
      <c r="AF2388" s="26">
        <f t="shared" si="190"/>
        <v>13200</v>
      </c>
      <c r="AG2388" s="27">
        <v>42125</v>
      </c>
      <c r="AH2388" s="168">
        <v>42081</v>
      </c>
      <c r="AI2388" s="29" t="str">
        <f t="shared" si="187"/>
        <v>～</v>
      </c>
      <c r="AJ2388" s="178">
        <f t="shared" si="188"/>
        <v>43907</v>
      </c>
      <c r="AK2388" s="23" t="s">
        <v>8555</v>
      </c>
      <c r="AL2388" s="225" t="s">
        <v>10345</v>
      </c>
      <c r="AM2388" s="35">
        <v>42081</v>
      </c>
      <c r="AN2388" s="408">
        <f>IF($AA2388-data!$G$1=0,"　",IF(AK2388=0,"　",VLOOKUP($AK2388,data!$A$1:$H$264,8,FALSE)))</f>
        <v>0</v>
      </c>
      <c r="AO2388" s="35">
        <v>42214</v>
      </c>
      <c r="AP2388" s="134" t="s">
        <v>10250</v>
      </c>
      <c r="AQ2388" s="264" t="str">
        <f t="shared" si="191"/>
        <v/>
      </c>
    </row>
    <row r="2389" spans="1:43" ht="24.75" customHeight="1" x14ac:dyDescent="0.15">
      <c r="A2389" s="297">
        <v>2386</v>
      </c>
      <c r="B2389" s="23" t="s">
        <v>10144</v>
      </c>
      <c r="C2389" s="24" t="s">
        <v>14340</v>
      </c>
      <c r="D2389" s="23" t="s">
        <v>10249</v>
      </c>
      <c r="E2389" s="23" t="s">
        <v>30</v>
      </c>
      <c r="F2389" s="24" t="s">
        <v>13631</v>
      </c>
      <c r="G2389" s="25" t="s">
        <v>4301</v>
      </c>
      <c r="H2389" s="23" t="s">
        <v>10350</v>
      </c>
      <c r="I2389" s="23" t="s">
        <v>11163</v>
      </c>
      <c r="J2389" s="25" t="s">
        <v>10347</v>
      </c>
      <c r="K2389" s="58" t="s">
        <v>10348</v>
      </c>
      <c r="L2389" s="58"/>
      <c r="M2389" s="23"/>
      <c r="N2389" s="23"/>
      <c r="O2389" s="25" t="s">
        <v>11183</v>
      </c>
      <c r="P2389" s="23" t="s">
        <v>11184</v>
      </c>
      <c r="Q2389" s="25" t="s">
        <v>11185</v>
      </c>
      <c r="R2389" s="58" t="s">
        <v>11186</v>
      </c>
      <c r="S2389" s="23" t="s">
        <v>11187</v>
      </c>
      <c r="T2389" s="23" t="s">
        <v>4291</v>
      </c>
      <c r="U2389" s="25" t="s">
        <v>11188</v>
      </c>
      <c r="V2389" s="23" t="s">
        <v>11189</v>
      </c>
      <c r="W2389" s="25" t="s">
        <v>11190</v>
      </c>
      <c r="X2389" s="58" t="s">
        <v>11191</v>
      </c>
      <c r="Y2389" s="23" t="s">
        <v>11192</v>
      </c>
      <c r="Z2389" s="23" t="s">
        <v>11193</v>
      </c>
      <c r="AA2389" s="33">
        <v>5</v>
      </c>
      <c r="AB2389" s="295" t="str">
        <f t="shared" si="189"/>
        <v>年間</v>
      </c>
      <c r="AC2389" s="268"/>
      <c r="AD2389" s="23">
        <v>1</v>
      </c>
      <c r="AE2389" s="111">
        <v>13200</v>
      </c>
      <c r="AF2389" s="26">
        <f t="shared" si="190"/>
        <v>13200</v>
      </c>
      <c r="AG2389" s="27">
        <v>42125</v>
      </c>
      <c r="AH2389" s="168">
        <v>42081</v>
      </c>
      <c r="AI2389" s="29" t="str">
        <f t="shared" si="187"/>
        <v>～</v>
      </c>
      <c r="AJ2389" s="178">
        <f t="shared" si="188"/>
        <v>43907</v>
      </c>
      <c r="AK2389" s="23" t="s">
        <v>8555</v>
      </c>
      <c r="AL2389" s="225" t="s">
        <v>10346</v>
      </c>
      <c r="AM2389" s="35">
        <v>42081</v>
      </c>
      <c r="AN2389" s="408">
        <f>IF($AA2389-data!$G$1=0,"　",IF(AK2389=0,"　",VLOOKUP($AK2389,data!$A$1:$H$264,8,FALSE)))</f>
        <v>0</v>
      </c>
      <c r="AO2389" s="35">
        <v>42214</v>
      </c>
      <c r="AP2389" s="134" t="s">
        <v>10250</v>
      </c>
      <c r="AQ2389" s="264" t="str">
        <f t="shared" si="191"/>
        <v/>
      </c>
    </row>
    <row r="2390" spans="1:43" ht="24.75" customHeight="1" x14ac:dyDescent="0.15">
      <c r="A2390" s="297">
        <v>2387</v>
      </c>
      <c r="B2390" s="23" t="s">
        <v>10144</v>
      </c>
      <c r="C2390" s="24" t="s">
        <v>14340</v>
      </c>
      <c r="D2390" s="23" t="s">
        <v>10249</v>
      </c>
      <c r="E2390" s="23" t="s">
        <v>582</v>
      </c>
      <c r="F2390" s="24" t="s">
        <v>11168</v>
      </c>
      <c r="G2390" s="25" t="s">
        <v>4301</v>
      </c>
      <c r="H2390" s="23" t="s">
        <v>10358</v>
      </c>
      <c r="I2390" s="23" t="s">
        <v>11144</v>
      </c>
      <c r="J2390" s="25" t="s">
        <v>10355</v>
      </c>
      <c r="K2390" s="58" t="s">
        <v>10354</v>
      </c>
      <c r="L2390" s="58"/>
      <c r="M2390" s="23"/>
      <c r="N2390" s="23"/>
      <c r="O2390" s="25" t="s">
        <v>11183</v>
      </c>
      <c r="P2390" s="23" t="s">
        <v>11184</v>
      </c>
      <c r="Q2390" s="25" t="s">
        <v>11185</v>
      </c>
      <c r="R2390" s="58" t="s">
        <v>11186</v>
      </c>
      <c r="S2390" s="23" t="s">
        <v>11187</v>
      </c>
      <c r="T2390" s="23" t="s">
        <v>4291</v>
      </c>
      <c r="U2390" s="25" t="s">
        <v>11188</v>
      </c>
      <c r="V2390" s="23" t="s">
        <v>11189</v>
      </c>
      <c r="W2390" s="25" t="s">
        <v>11190</v>
      </c>
      <c r="X2390" s="58" t="s">
        <v>11191</v>
      </c>
      <c r="Y2390" s="23" t="s">
        <v>11192</v>
      </c>
      <c r="Z2390" s="23" t="s">
        <v>11193</v>
      </c>
      <c r="AA2390" s="33">
        <v>5</v>
      </c>
      <c r="AB2390" s="295" t="str">
        <f t="shared" si="189"/>
        <v>年間</v>
      </c>
      <c r="AC2390" s="268"/>
      <c r="AD2390" s="23">
        <v>1</v>
      </c>
      <c r="AE2390" s="111">
        <v>13200</v>
      </c>
      <c r="AF2390" s="26">
        <f t="shared" si="190"/>
        <v>13200</v>
      </c>
      <c r="AG2390" s="27">
        <v>42125</v>
      </c>
      <c r="AH2390" s="168">
        <v>42086</v>
      </c>
      <c r="AI2390" s="29" t="str">
        <f t="shared" si="187"/>
        <v>～</v>
      </c>
      <c r="AJ2390" s="178">
        <f t="shared" si="188"/>
        <v>43912</v>
      </c>
      <c r="AK2390" s="23" t="s">
        <v>8555</v>
      </c>
      <c r="AL2390" s="225" t="s">
        <v>10351</v>
      </c>
      <c r="AM2390" s="35">
        <v>42086</v>
      </c>
      <c r="AN2390" s="408">
        <f>IF($AA2390-data!$G$1=0,"　",IF(AK2390=0,"　",VLOOKUP($AK2390,data!$A$1:$H$264,8,FALSE)))</f>
        <v>0</v>
      </c>
      <c r="AO2390" s="35">
        <v>42214</v>
      </c>
      <c r="AP2390" s="134" t="s">
        <v>10250</v>
      </c>
      <c r="AQ2390" s="264" t="str">
        <f t="shared" si="191"/>
        <v/>
      </c>
    </row>
    <row r="2391" spans="1:43" ht="24.75" customHeight="1" x14ac:dyDescent="0.15">
      <c r="A2391" s="297">
        <v>2388</v>
      </c>
      <c r="B2391" s="23" t="s">
        <v>10144</v>
      </c>
      <c r="C2391" s="24" t="s">
        <v>14340</v>
      </c>
      <c r="D2391" s="23" t="s">
        <v>10249</v>
      </c>
      <c r="E2391" s="23" t="s">
        <v>582</v>
      </c>
      <c r="F2391" s="24" t="s">
        <v>11168</v>
      </c>
      <c r="G2391" s="25" t="s">
        <v>4301</v>
      </c>
      <c r="H2391" s="23" t="s">
        <v>10358</v>
      </c>
      <c r="I2391" s="23" t="s">
        <v>11144</v>
      </c>
      <c r="J2391" s="25" t="s">
        <v>10353</v>
      </c>
      <c r="K2391" s="58" t="s">
        <v>10354</v>
      </c>
      <c r="L2391" s="58"/>
      <c r="M2391" s="23"/>
      <c r="N2391" s="23"/>
      <c r="O2391" s="25" t="s">
        <v>11183</v>
      </c>
      <c r="P2391" s="23" t="s">
        <v>11184</v>
      </c>
      <c r="Q2391" s="25" t="s">
        <v>11185</v>
      </c>
      <c r="R2391" s="58" t="s">
        <v>11186</v>
      </c>
      <c r="S2391" s="23" t="s">
        <v>11187</v>
      </c>
      <c r="T2391" s="23" t="s">
        <v>4291</v>
      </c>
      <c r="U2391" s="25" t="s">
        <v>11188</v>
      </c>
      <c r="V2391" s="23" t="s">
        <v>11189</v>
      </c>
      <c r="W2391" s="25" t="s">
        <v>11190</v>
      </c>
      <c r="X2391" s="58" t="s">
        <v>11191</v>
      </c>
      <c r="Y2391" s="23" t="s">
        <v>11192</v>
      </c>
      <c r="Z2391" s="23" t="s">
        <v>11193</v>
      </c>
      <c r="AA2391" s="33">
        <v>5</v>
      </c>
      <c r="AB2391" s="295" t="str">
        <f t="shared" si="189"/>
        <v>年間</v>
      </c>
      <c r="AC2391" s="268"/>
      <c r="AD2391" s="23">
        <v>1</v>
      </c>
      <c r="AE2391" s="111">
        <v>13200</v>
      </c>
      <c r="AF2391" s="26">
        <f t="shared" si="190"/>
        <v>13200</v>
      </c>
      <c r="AG2391" s="27">
        <v>42125</v>
      </c>
      <c r="AH2391" s="168">
        <v>42086</v>
      </c>
      <c r="AI2391" s="29" t="str">
        <f t="shared" si="187"/>
        <v>～</v>
      </c>
      <c r="AJ2391" s="178">
        <f t="shared" si="188"/>
        <v>43912</v>
      </c>
      <c r="AK2391" s="23" t="s">
        <v>8555</v>
      </c>
      <c r="AL2391" s="225" t="s">
        <v>10352</v>
      </c>
      <c r="AM2391" s="35">
        <v>42086</v>
      </c>
      <c r="AN2391" s="408">
        <f>IF($AA2391-data!$G$1=0,"　",IF(AK2391=0,"　",VLOOKUP($AK2391,data!$A$1:$H$264,8,FALSE)))</f>
        <v>0</v>
      </c>
      <c r="AO2391" s="35">
        <v>42214</v>
      </c>
      <c r="AP2391" s="134" t="s">
        <v>10250</v>
      </c>
      <c r="AQ2391" s="264" t="str">
        <f t="shared" si="191"/>
        <v/>
      </c>
    </row>
    <row r="2392" spans="1:43" ht="24.75" customHeight="1" x14ac:dyDescent="0.15">
      <c r="A2392" s="297">
        <v>2389</v>
      </c>
      <c r="B2392" s="23" t="s">
        <v>10144</v>
      </c>
      <c r="C2392" s="24" t="s">
        <v>14340</v>
      </c>
      <c r="D2392" s="23" t="s">
        <v>10249</v>
      </c>
      <c r="E2392" s="23" t="s">
        <v>582</v>
      </c>
      <c r="F2392" s="24" t="s">
        <v>11168</v>
      </c>
      <c r="G2392" s="25" t="s">
        <v>4301</v>
      </c>
      <c r="H2392" s="23" t="s">
        <v>10358</v>
      </c>
      <c r="I2392" s="23" t="s">
        <v>11144</v>
      </c>
      <c r="J2392" s="25" t="s">
        <v>10353</v>
      </c>
      <c r="K2392" s="58" t="s">
        <v>10354</v>
      </c>
      <c r="L2392" s="58"/>
      <c r="M2392" s="23"/>
      <c r="N2392" s="23"/>
      <c r="O2392" s="25" t="s">
        <v>11183</v>
      </c>
      <c r="P2392" s="23" t="s">
        <v>11184</v>
      </c>
      <c r="Q2392" s="25" t="s">
        <v>11185</v>
      </c>
      <c r="R2392" s="58" t="s">
        <v>11186</v>
      </c>
      <c r="S2392" s="23" t="s">
        <v>11187</v>
      </c>
      <c r="T2392" s="23" t="s">
        <v>4291</v>
      </c>
      <c r="U2392" s="25" t="s">
        <v>11188</v>
      </c>
      <c r="V2392" s="23" t="s">
        <v>11189</v>
      </c>
      <c r="W2392" s="25" t="s">
        <v>11190</v>
      </c>
      <c r="X2392" s="58" t="s">
        <v>11191</v>
      </c>
      <c r="Y2392" s="23" t="s">
        <v>11192</v>
      </c>
      <c r="Z2392" s="23" t="s">
        <v>11193</v>
      </c>
      <c r="AA2392" s="33">
        <v>5</v>
      </c>
      <c r="AB2392" s="295" t="str">
        <f t="shared" si="189"/>
        <v>年間</v>
      </c>
      <c r="AC2392" s="268"/>
      <c r="AD2392" s="23">
        <v>1</v>
      </c>
      <c r="AE2392" s="111">
        <v>13200</v>
      </c>
      <c r="AF2392" s="26">
        <f t="shared" si="190"/>
        <v>13200</v>
      </c>
      <c r="AG2392" s="27">
        <v>42125</v>
      </c>
      <c r="AH2392" s="168">
        <v>42086</v>
      </c>
      <c r="AI2392" s="29" t="str">
        <f t="shared" si="187"/>
        <v>～</v>
      </c>
      <c r="AJ2392" s="178">
        <f t="shared" si="188"/>
        <v>43912</v>
      </c>
      <c r="AK2392" s="23" t="s">
        <v>8555</v>
      </c>
      <c r="AL2392" s="225" t="s">
        <v>10356</v>
      </c>
      <c r="AM2392" s="35">
        <v>42086</v>
      </c>
      <c r="AN2392" s="408">
        <f>IF($AA2392-data!$G$1=0,"　",IF(AK2392=0,"　",VLOOKUP($AK2392,data!$A$1:$H$264,8,FALSE)))</f>
        <v>0</v>
      </c>
      <c r="AO2392" s="35">
        <v>42214</v>
      </c>
      <c r="AP2392" s="134" t="s">
        <v>10250</v>
      </c>
      <c r="AQ2392" s="264" t="str">
        <f t="shared" si="191"/>
        <v/>
      </c>
    </row>
    <row r="2393" spans="1:43" ht="24.75" customHeight="1" x14ac:dyDescent="0.15">
      <c r="A2393" s="297">
        <v>2390</v>
      </c>
      <c r="B2393" s="23" t="s">
        <v>10144</v>
      </c>
      <c r="C2393" s="24" t="s">
        <v>14340</v>
      </c>
      <c r="D2393" s="23" t="s">
        <v>10249</v>
      </c>
      <c r="E2393" s="23" t="s">
        <v>582</v>
      </c>
      <c r="F2393" s="24" t="s">
        <v>11168</v>
      </c>
      <c r="G2393" s="25" t="s">
        <v>4301</v>
      </c>
      <c r="H2393" s="23" t="s">
        <v>10358</v>
      </c>
      <c r="I2393" s="23" t="s">
        <v>11144</v>
      </c>
      <c r="J2393" s="25" t="s">
        <v>10353</v>
      </c>
      <c r="K2393" s="58" t="s">
        <v>10354</v>
      </c>
      <c r="L2393" s="58"/>
      <c r="M2393" s="23"/>
      <c r="N2393" s="23"/>
      <c r="O2393" s="25" t="s">
        <v>11183</v>
      </c>
      <c r="P2393" s="23" t="s">
        <v>11184</v>
      </c>
      <c r="Q2393" s="25" t="s">
        <v>11185</v>
      </c>
      <c r="R2393" s="58" t="s">
        <v>11186</v>
      </c>
      <c r="S2393" s="23" t="s">
        <v>11187</v>
      </c>
      <c r="T2393" s="23" t="s">
        <v>4291</v>
      </c>
      <c r="U2393" s="25" t="s">
        <v>11188</v>
      </c>
      <c r="V2393" s="23" t="s">
        <v>11189</v>
      </c>
      <c r="W2393" s="25" t="s">
        <v>11190</v>
      </c>
      <c r="X2393" s="58" t="s">
        <v>11191</v>
      </c>
      <c r="Y2393" s="23" t="s">
        <v>11192</v>
      </c>
      <c r="Z2393" s="23" t="s">
        <v>11193</v>
      </c>
      <c r="AA2393" s="33">
        <v>5</v>
      </c>
      <c r="AB2393" s="295" t="str">
        <f t="shared" si="189"/>
        <v>年間</v>
      </c>
      <c r="AC2393" s="268"/>
      <c r="AD2393" s="23">
        <v>1</v>
      </c>
      <c r="AE2393" s="111">
        <v>13200</v>
      </c>
      <c r="AF2393" s="26">
        <f t="shared" si="190"/>
        <v>13200</v>
      </c>
      <c r="AG2393" s="27">
        <v>42125</v>
      </c>
      <c r="AH2393" s="168">
        <v>42086</v>
      </c>
      <c r="AI2393" s="29" t="str">
        <f t="shared" si="187"/>
        <v>～</v>
      </c>
      <c r="AJ2393" s="178">
        <f t="shared" si="188"/>
        <v>43912</v>
      </c>
      <c r="AK2393" s="23" t="s">
        <v>8555</v>
      </c>
      <c r="AL2393" s="225" t="s">
        <v>10357</v>
      </c>
      <c r="AM2393" s="35">
        <v>42086</v>
      </c>
      <c r="AN2393" s="408">
        <f>IF($AA2393-data!$G$1=0,"　",IF(AK2393=0,"　",VLOOKUP($AK2393,data!$A$1:$H$264,8,FALSE)))</f>
        <v>0</v>
      </c>
      <c r="AO2393" s="35">
        <v>42214</v>
      </c>
      <c r="AP2393" s="134" t="s">
        <v>10250</v>
      </c>
      <c r="AQ2393" s="264" t="str">
        <f t="shared" si="191"/>
        <v/>
      </c>
    </row>
    <row r="2394" spans="1:43" ht="24.75" customHeight="1" x14ac:dyDescent="0.15">
      <c r="A2394" s="297">
        <v>2391</v>
      </c>
      <c r="B2394" s="23" t="s">
        <v>10144</v>
      </c>
      <c r="C2394" s="24" t="s">
        <v>14340</v>
      </c>
      <c r="D2394" s="23" t="s">
        <v>10249</v>
      </c>
      <c r="E2394" s="23" t="s">
        <v>64</v>
      </c>
      <c r="F2394" s="24" t="s">
        <v>8317</v>
      </c>
      <c r="G2394" s="25" t="s">
        <v>4301</v>
      </c>
      <c r="H2394" s="23" t="s">
        <v>10366</v>
      </c>
      <c r="I2394" s="23" t="s">
        <v>11154</v>
      </c>
      <c r="J2394" s="25" t="s">
        <v>10365</v>
      </c>
      <c r="K2394" s="58" t="s">
        <v>10360</v>
      </c>
      <c r="L2394" s="58"/>
      <c r="M2394" s="23"/>
      <c r="N2394" s="23"/>
      <c r="O2394" s="25" t="s">
        <v>11183</v>
      </c>
      <c r="P2394" s="23" t="s">
        <v>11184</v>
      </c>
      <c r="Q2394" s="25" t="s">
        <v>11185</v>
      </c>
      <c r="R2394" s="58" t="s">
        <v>11186</v>
      </c>
      <c r="S2394" s="23" t="s">
        <v>11187</v>
      </c>
      <c r="T2394" s="23" t="s">
        <v>4291</v>
      </c>
      <c r="U2394" s="25" t="s">
        <v>11188</v>
      </c>
      <c r="V2394" s="23" t="s">
        <v>11189</v>
      </c>
      <c r="W2394" s="25" t="s">
        <v>11190</v>
      </c>
      <c r="X2394" s="58" t="s">
        <v>11191</v>
      </c>
      <c r="Y2394" s="23" t="s">
        <v>11192</v>
      </c>
      <c r="Z2394" s="23" t="s">
        <v>11193</v>
      </c>
      <c r="AA2394" s="33">
        <v>5</v>
      </c>
      <c r="AB2394" s="295" t="str">
        <f t="shared" si="189"/>
        <v>年間</v>
      </c>
      <c r="AC2394" s="268"/>
      <c r="AD2394" s="23">
        <v>1</v>
      </c>
      <c r="AE2394" s="111">
        <v>13200</v>
      </c>
      <c r="AF2394" s="26">
        <f t="shared" si="190"/>
        <v>13200</v>
      </c>
      <c r="AG2394" s="27">
        <v>42125</v>
      </c>
      <c r="AH2394" s="168">
        <v>42086</v>
      </c>
      <c r="AI2394" s="29" t="str">
        <f t="shared" si="187"/>
        <v>～</v>
      </c>
      <c r="AJ2394" s="178">
        <f t="shared" si="188"/>
        <v>43912</v>
      </c>
      <c r="AK2394" s="23" t="s">
        <v>8555</v>
      </c>
      <c r="AL2394" s="225" t="s">
        <v>10361</v>
      </c>
      <c r="AM2394" s="35">
        <v>42086</v>
      </c>
      <c r="AN2394" s="408">
        <f>IF($AA2394-data!$G$1=0,"　",IF(AK2394=0,"　",VLOOKUP($AK2394,data!$A$1:$H$264,8,FALSE)))</f>
        <v>0</v>
      </c>
      <c r="AO2394" s="35">
        <v>42214</v>
      </c>
      <c r="AP2394" s="134" t="s">
        <v>10250</v>
      </c>
      <c r="AQ2394" s="264" t="str">
        <f t="shared" si="191"/>
        <v/>
      </c>
    </row>
    <row r="2395" spans="1:43" ht="24.75" customHeight="1" x14ac:dyDescent="0.15">
      <c r="A2395" s="297">
        <v>2392</v>
      </c>
      <c r="B2395" s="23" t="s">
        <v>10144</v>
      </c>
      <c r="C2395" s="24" t="s">
        <v>14340</v>
      </c>
      <c r="D2395" s="23" t="s">
        <v>10249</v>
      </c>
      <c r="E2395" s="23" t="s">
        <v>64</v>
      </c>
      <c r="F2395" s="24" t="s">
        <v>8317</v>
      </c>
      <c r="G2395" s="25" t="s">
        <v>4301</v>
      </c>
      <c r="H2395" s="23" t="s">
        <v>10366</v>
      </c>
      <c r="I2395" s="23" t="s">
        <v>11154</v>
      </c>
      <c r="J2395" s="25" t="s">
        <v>10359</v>
      </c>
      <c r="K2395" s="58" t="s">
        <v>10360</v>
      </c>
      <c r="L2395" s="58"/>
      <c r="M2395" s="23"/>
      <c r="N2395" s="23"/>
      <c r="O2395" s="25" t="s">
        <v>11183</v>
      </c>
      <c r="P2395" s="23" t="s">
        <v>11184</v>
      </c>
      <c r="Q2395" s="25" t="s">
        <v>11185</v>
      </c>
      <c r="R2395" s="58" t="s">
        <v>11186</v>
      </c>
      <c r="S2395" s="23" t="s">
        <v>11187</v>
      </c>
      <c r="T2395" s="23" t="s">
        <v>4291</v>
      </c>
      <c r="U2395" s="25" t="s">
        <v>11188</v>
      </c>
      <c r="V2395" s="23" t="s">
        <v>11189</v>
      </c>
      <c r="W2395" s="25" t="s">
        <v>11190</v>
      </c>
      <c r="X2395" s="58" t="s">
        <v>11191</v>
      </c>
      <c r="Y2395" s="23" t="s">
        <v>11192</v>
      </c>
      <c r="Z2395" s="23" t="s">
        <v>11193</v>
      </c>
      <c r="AA2395" s="33">
        <v>5</v>
      </c>
      <c r="AB2395" s="295" t="str">
        <f t="shared" si="189"/>
        <v>年間</v>
      </c>
      <c r="AC2395" s="268"/>
      <c r="AD2395" s="23">
        <v>1</v>
      </c>
      <c r="AE2395" s="111">
        <v>13200</v>
      </c>
      <c r="AF2395" s="26">
        <f t="shared" si="190"/>
        <v>13200</v>
      </c>
      <c r="AG2395" s="27">
        <v>42125</v>
      </c>
      <c r="AH2395" s="168">
        <v>42086</v>
      </c>
      <c r="AI2395" s="29" t="str">
        <f t="shared" si="187"/>
        <v>～</v>
      </c>
      <c r="AJ2395" s="178">
        <f t="shared" si="188"/>
        <v>43912</v>
      </c>
      <c r="AK2395" s="23" t="s">
        <v>8555</v>
      </c>
      <c r="AL2395" s="225" t="s">
        <v>10362</v>
      </c>
      <c r="AM2395" s="35">
        <v>42086</v>
      </c>
      <c r="AN2395" s="408">
        <f>IF($AA2395-data!$G$1=0,"　",IF(AK2395=0,"　",VLOOKUP($AK2395,data!$A$1:$H$264,8,FALSE)))</f>
        <v>0</v>
      </c>
      <c r="AO2395" s="35">
        <v>42214</v>
      </c>
      <c r="AP2395" s="134" t="s">
        <v>10250</v>
      </c>
      <c r="AQ2395" s="264" t="str">
        <f t="shared" si="191"/>
        <v/>
      </c>
    </row>
    <row r="2396" spans="1:43" ht="24.75" customHeight="1" x14ac:dyDescent="0.15">
      <c r="A2396" s="297">
        <v>2393</v>
      </c>
      <c r="B2396" s="23" t="s">
        <v>10144</v>
      </c>
      <c r="C2396" s="24" t="s">
        <v>14340</v>
      </c>
      <c r="D2396" s="23" t="s">
        <v>10249</v>
      </c>
      <c r="E2396" s="23" t="s">
        <v>64</v>
      </c>
      <c r="F2396" s="24" t="s">
        <v>8317</v>
      </c>
      <c r="G2396" s="25" t="s">
        <v>4301</v>
      </c>
      <c r="H2396" s="23" t="s">
        <v>10366</v>
      </c>
      <c r="I2396" s="23" t="s">
        <v>11154</v>
      </c>
      <c r="J2396" s="25" t="s">
        <v>10359</v>
      </c>
      <c r="K2396" s="58" t="s">
        <v>10360</v>
      </c>
      <c r="L2396" s="58"/>
      <c r="M2396" s="23"/>
      <c r="N2396" s="23"/>
      <c r="O2396" s="25" t="s">
        <v>11183</v>
      </c>
      <c r="P2396" s="23" t="s">
        <v>11184</v>
      </c>
      <c r="Q2396" s="25" t="s">
        <v>11185</v>
      </c>
      <c r="R2396" s="58" t="s">
        <v>11186</v>
      </c>
      <c r="S2396" s="23" t="s">
        <v>11187</v>
      </c>
      <c r="T2396" s="23" t="s">
        <v>4291</v>
      </c>
      <c r="U2396" s="25" t="s">
        <v>11188</v>
      </c>
      <c r="V2396" s="23" t="s">
        <v>11189</v>
      </c>
      <c r="W2396" s="25" t="s">
        <v>11190</v>
      </c>
      <c r="X2396" s="58" t="s">
        <v>11191</v>
      </c>
      <c r="Y2396" s="23" t="s">
        <v>11192</v>
      </c>
      <c r="Z2396" s="23" t="s">
        <v>11193</v>
      </c>
      <c r="AA2396" s="33">
        <v>5</v>
      </c>
      <c r="AB2396" s="295" t="str">
        <f t="shared" si="189"/>
        <v>年間</v>
      </c>
      <c r="AC2396" s="268"/>
      <c r="AD2396" s="23">
        <v>1</v>
      </c>
      <c r="AE2396" s="111">
        <v>13200</v>
      </c>
      <c r="AF2396" s="26">
        <f t="shared" si="190"/>
        <v>13200</v>
      </c>
      <c r="AG2396" s="27">
        <v>42125</v>
      </c>
      <c r="AH2396" s="168">
        <v>42086</v>
      </c>
      <c r="AI2396" s="29" t="str">
        <f t="shared" si="187"/>
        <v>～</v>
      </c>
      <c r="AJ2396" s="178">
        <f t="shared" si="188"/>
        <v>43912</v>
      </c>
      <c r="AK2396" s="23" t="s">
        <v>8555</v>
      </c>
      <c r="AL2396" s="225" t="s">
        <v>10363</v>
      </c>
      <c r="AM2396" s="35">
        <v>42086</v>
      </c>
      <c r="AN2396" s="408">
        <f>IF($AA2396-data!$G$1=0,"　",IF(AK2396=0,"　",VLOOKUP($AK2396,data!$A$1:$H$264,8,FALSE)))</f>
        <v>0</v>
      </c>
      <c r="AO2396" s="35">
        <v>42214</v>
      </c>
      <c r="AP2396" s="134" t="s">
        <v>10250</v>
      </c>
      <c r="AQ2396" s="264" t="str">
        <f t="shared" si="191"/>
        <v/>
      </c>
    </row>
    <row r="2397" spans="1:43" ht="24.75" customHeight="1" x14ac:dyDescent="0.15">
      <c r="A2397" s="297">
        <v>2394</v>
      </c>
      <c r="B2397" s="23" t="s">
        <v>10144</v>
      </c>
      <c r="C2397" s="24" t="s">
        <v>14340</v>
      </c>
      <c r="D2397" s="23" t="s">
        <v>10249</v>
      </c>
      <c r="E2397" s="23" t="s">
        <v>64</v>
      </c>
      <c r="F2397" s="24" t="s">
        <v>8317</v>
      </c>
      <c r="G2397" s="25" t="s">
        <v>4301</v>
      </c>
      <c r="H2397" s="23" t="s">
        <v>10366</v>
      </c>
      <c r="I2397" s="23" t="s">
        <v>11154</v>
      </c>
      <c r="J2397" s="25" t="s">
        <v>10359</v>
      </c>
      <c r="K2397" s="58" t="s">
        <v>10360</v>
      </c>
      <c r="L2397" s="58"/>
      <c r="M2397" s="23"/>
      <c r="N2397" s="23"/>
      <c r="O2397" s="25" t="s">
        <v>11183</v>
      </c>
      <c r="P2397" s="23" t="s">
        <v>11184</v>
      </c>
      <c r="Q2397" s="25" t="s">
        <v>11185</v>
      </c>
      <c r="R2397" s="58" t="s">
        <v>11186</v>
      </c>
      <c r="S2397" s="23" t="s">
        <v>11187</v>
      </c>
      <c r="T2397" s="23" t="s">
        <v>4291</v>
      </c>
      <c r="U2397" s="25" t="s">
        <v>11188</v>
      </c>
      <c r="V2397" s="23" t="s">
        <v>11189</v>
      </c>
      <c r="W2397" s="25" t="s">
        <v>11190</v>
      </c>
      <c r="X2397" s="58" t="s">
        <v>11191</v>
      </c>
      <c r="Y2397" s="23" t="s">
        <v>11192</v>
      </c>
      <c r="Z2397" s="23" t="s">
        <v>11193</v>
      </c>
      <c r="AA2397" s="33">
        <v>5</v>
      </c>
      <c r="AB2397" s="295" t="str">
        <f t="shared" si="189"/>
        <v>年間</v>
      </c>
      <c r="AC2397" s="268"/>
      <c r="AD2397" s="23">
        <v>1</v>
      </c>
      <c r="AE2397" s="111">
        <v>13200</v>
      </c>
      <c r="AF2397" s="26">
        <f t="shared" si="190"/>
        <v>13200</v>
      </c>
      <c r="AG2397" s="27">
        <v>42125</v>
      </c>
      <c r="AH2397" s="168">
        <v>42086</v>
      </c>
      <c r="AI2397" s="29" t="str">
        <f t="shared" si="187"/>
        <v>～</v>
      </c>
      <c r="AJ2397" s="178">
        <f t="shared" si="188"/>
        <v>43912</v>
      </c>
      <c r="AK2397" s="23" t="s">
        <v>8555</v>
      </c>
      <c r="AL2397" s="225" t="s">
        <v>10364</v>
      </c>
      <c r="AM2397" s="35">
        <v>42086</v>
      </c>
      <c r="AN2397" s="408">
        <f>IF($AA2397-data!$G$1=0,"　",IF(AK2397=0,"　",VLOOKUP($AK2397,data!$A$1:$H$264,8,FALSE)))</f>
        <v>0</v>
      </c>
      <c r="AO2397" s="35">
        <v>42214</v>
      </c>
      <c r="AP2397" s="134" t="s">
        <v>10250</v>
      </c>
      <c r="AQ2397" s="264" t="str">
        <f t="shared" si="191"/>
        <v/>
      </c>
    </row>
    <row r="2398" spans="1:43" ht="24.75" customHeight="1" x14ac:dyDescent="0.15">
      <c r="A2398" s="297">
        <v>2395</v>
      </c>
      <c r="B2398" s="23" t="s">
        <v>10144</v>
      </c>
      <c r="C2398" s="24" t="s">
        <v>14340</v>
      </c>
      <c r="D2398" s="23" t="s">
        <v>10249</v>
      </c>
      <c r="E2398" s="23" t="s">
        <v>582</v>
      </c>
      <c r="F2398" s="24" t="s">
        <v>11168</v>
      </c>
      <c r="G2398" s="25" t="s">
        <v>4301</v>
      </c>
      <c r="H2398" s="23" t="s">
        <v>10408</v>
      </c>
      <c r="I2398" s="23" t="s">
        <v>11140</v>
      </c>
      <c r="J2398" s="25" t="s">
        <v>10405</v>
      </c>
      <c r="K2398" s="58" t="s">
        <v>10406</v>
      </c>
      <c r="L2398" s="58"/>
      <c r="M2398" s="23"/>
      <c r="N2398" s="23"/>
      <c r="O2398" s="25" t="s">
        <v>11183</v>
      </c>
      <c r="P2398" s="23" t="s">
        <v>11184</v>
      </c>
      <c r="Q2398" s="25" t="s">
        <v>11185</v>
      </c>
      <c r="R2398" s="58" t="s">
        <v>11186</v>
      </c>
      <c r="S2398" s="23" t="s">
        <v>11187</v>
      </c>
      <c r="T2398" s="23" t="s">
        <v>4291</v>
      </c>
      <c r="U2398" s="25" t="s">
        <v>11188</v>
      </c>
      <c r="V2398" s="23" t="s">
        <v>11189</v>
      </c>
      <c r="W2398" s="25" t="s">
        <v>11190</v>
      </c>
      <c r="X2398" s="58" t="s">
        <v>11191</v>
      </c>
      <c r="Y2398" s="23" t="s">
        <v>11192</v>
      </c>
      <c r="Z2398" s="23" t="s">
        <v>11193</v>
      </c>
      <c r="AA2398" s="33">
        <v>5</v>
      </c>
      <c r="AB2398" s="295" t="str">
        <f t="shared" si="189"/>
        <v>年間</v>
      </c>
      <c r="AC2398" s="268"/>
      <c r="AD2398" s="23">
        <v>1</v>
      </c>
      <c r="AE2398" s="111">
        <v>13200</v>
      </c>
      <c r="AF2398" s="26">
        <f t="shared" si="190"/>
        <v>13200</v>
      </c>
      <c r="AG2398" s="27">
        <v>42125</v>
      </c>
      <c r="AH2398" s="168">
        <v>42086</v>
      </c>
      <c r="AI2398" s="29" t="str">
        <f t="shared" si="187"/>
        <v>～</v>
      </c>
      <c r="AJ2398" s="178">
        <f t="shared" si="188"/>
        <v>43912</v>
      </c>
      <c r="AK2398" s="23" t="s">
        <v>8555</v>
      </c>
      <c r="AL2398" s="225" t="s">
        <v>10367</v>
      </c>
      <c r="AM2398" s="35">
        <v>42086</v>
      </c>
      <c r="AN2398" s="408">
        <f>IF($AA2398-data!$G$1=0,"　",IF(AK2398=0,"　",VLOOKUP($AK2398,data!$A$1:$H$264,8,FALSE)))</f>
        <v>0</v>
      </c>
      <c r="AO2398" s="35">
        <v>42214</v>
      </c>
      <c r="AP2398" s="134" t="s">
        <v>10250</v>
      </c>
      <c r="AQ2398" s="264" t="str">
        <f t="shared" si="191"/>
        <v/>
      </c>
    </row>
    <row r="2399" spans="1:43" ht="24.75" customHeight="1" x14ac:dyDescent="0.15">
      <c r="A2399" s="297">
        <v>2396</v>
      </c>
      <c r="B2399" s="23" t="s">
        <v>10144</v>
      </c>
      <c r="C2399" s="24" t="s">
        <v>14340</v>
      </c>
      <c r="D2399" s="23" t="s">
        <v>10249</v>
      </c>
      <c r="E2399" s="23" t="s">
        <v>582</v>
      </c>
      <c r="F2399" s="24" t="s">
        <v>11168</v>
      </c>
      <c r="G2399" s="25" t="s">
        <v>4301</v>
      </c>
      <c r="H2399" s="23" t="s">
        <v>10408</v>
      </c>
      <c r="I2399" s="23" t="s">
        <v>11140</v>
      </c>
      <c r="J2399" s="25" t="s">
        <v>10405</v>
      </c>
      <c r="K2399" s="58" t="s">
        <v>10406</v>
      </c>
      <c r="L2399" s="58"/>
      <c r="M2399" s="23"/>
      <c r="N2399" s="23"/>
      <c r="O2399" s="25" t="s">
        <v>11183</v>
      </c>
      <c r="P2399" s="23" t="s">
        <v>11184</v>
      </c>
      <c r="Q2399" s="25" t="s">
        <v>11185</v>
      </c>
      <c r="R2399" s="58" t="s">
        <v>11186</v>
      </c>
      <c r="S2399" s="23" t="s">
        <v>11187</v>
      </c>
      <c r="T2399" s="23" t="s">
        <v>4291</v>
      </c>
      <c r="U2399" s="25" t="s">
        <v>11188</v>
      </c>
      <c r="V2399" s="23" t="s">
        <v>11189</v>
      </c>
      <c r="W2399" s="25" t="s">
        <v>11190</v>
      </c>
      <c r="X2399" s="58" t="s">
        <v>11191</v>
      </c>
      <c r="Y2399" s="23" t="s">
        <v>11192</v>
      </c>
      <c r="Z2399" s="23" t="s">
        <v>11193</v>
      </c>
      <c r="AA2399" s="33">
        <v>5</v>
      </c>
      <c r="AB2399" s="295" t="str">
        <f t="shared" si="189"/>
        <v>年間</v>
      </c>
      <c r="AC2399" s="268"/>
      <c r="AD2399" s="23">
        <v>1</v>
      </c>
      <c r="AE2399" s="111">
        <v>13200</v>
      </c>
      <c r="AF2399" s="26">
        <f t="shared" si="190"/>
        <v>13200</v>
      </c>
      <c r="AG2399" s="27">
        <v>42125</v>
      </c>
      <c r="AH2399" s="168">
        <v>42086</v>
      </c>
      <c r="AI2399" s="29" t="str">
        <f t="shared" si="187"/>
        <v>～</v>
      </c>
      <c r="AJ2399" s="178">
        <f t="shared" si="188"/>
        <v>43912</v>
      </c>
      <c r="AK2399" s="23" t="s">
        <v>8555</v>
      </c>
      <c r="AL2399" s="225" t="s">
        <v>10368</v>
      </c>
      <c r="AM2399" s="35">
        <v>42086</v>
      </c>
      <c r="AN2399" s="408">
        <f>IF($AA2399-data!$G$1=0,"　",IF(AK2399=0,"　",VLOOKUP($AK2399,data!$A$1:$H$264,8,FALSE)))</f>
        <v>0</v>
      </c>
      <c r="AO2399" s="35">
        <v>42214</v>
      </c>
      <c r="AP2399" s="134" t="s">
        <v>10250</v>
      </c>
      <c r="AQ2399" s="264" t="str">
        <f t="shared" si="191"/>
        <v/>
      </c>
    </row>
    <row r="2400" spans="1:43" ht="24.75" customHeight="1" x14ac:dyDescent="0.15">
      <c r="A2400" s="297">
        <v>2397</v>
      </c>
      <c r="B2400" s="23" t="s">
        <v>10144</v>
      </c>
      <c r="C2400" s="24" t="s">
        <v>14340</v>
      </c>
      <c r="D2400" s="23" t="s">
        <v>10249</v>
      </c>
      <c r="E2400" s="23" t="s">
        <v>582</v>
      </c>
      <c r="F2400" s="24" t="s">
        <v>11168</v>
      </c>
      <c r="G2400" s="25" t="s">
        <v>4301</v>
      </c>
      <c r="H2400" s="23" t="s">
        <v>10408</v>
      </c>
      <c r="I2400" s="23" t="s">
        <v>11140</v>
      </c>
      <c r="J2400" s="25" t="s">
        <v>10405</v>
      </c>
      <c r="K2400" s="58" t="s">
        <v>10406</v>
      </c>
      <c r="L2400" s="58"/>
      <c r="M2400" s="23"/>
      <c r="N2400" s="23"/>
      <c r="O2400" s="25" t="s">
        <v>11183</v>
      </c>
      <c r="P2400" s="23" t="s">
        <v>11184</v>
      </c>
      <c r="Q2400" s="25" t="s">
        <v>11185</v>
      </c>
      <c r="R2400" s="58" t="s">
        <v>11186</v>
      </c>
      <c r="S2400" s="23" t="s">
        <v>11187</v>
      </c>
      <c r="T2400" s="23" t="s">
        <v>4291</v>
      </c>
      <c r="U2400" s="25" t="s">
        <v>11188</v>
      </c>
      <c r="V2400" s="23" t="s">
        <v>11189</v>
      </c>
      <c r="W2400" s="25" t="s">
        <v>11190</v>
      </c>
      <c r="X2400" s="58" t="s">
        <v>11191</v>
      </c>
      <c r="Y2400" s="23" t="s">
        <v>11192</v>
      </c>
      <c r="Z2400" s="23" t="s">
        <v>11193</v>
      </c>
      <c r="AA2400" s="33">
        <v>5</v>
      </c>
      <c r="AB2400" s="295" t="str">
        <f t="shared" si="189"/>
        <v>年間</v>
      </c>
      <c r="AC2400" s="268"/>
      <c r="AD2400" s="23">
        <v>1</v>
      </c>
      <c r="AE2400" s="111">
        <v>13200</v>
      </c>
      <c r="AF2400" s="26">
        <f t="shared" si="190"/>
        <v>13200</v>
      </c>
      <c r="AG2400" s="27">
        <v>42125</v>
      </c>
      <c r="AH2400" s="168">
        <v>42086</v>
      </c>
      <c r="AI2400" s="29" t="str">
        <f t="shared" si="187"/>
        <v>～</v>
      </c>
      <c r="AJ2400" s="178">
        <f t="shared" si="188"/>
        <v>43912</v>
      </c>
      <c r="AK2400" s="23" t="s">
        <v>8555</v>
      </c>
      <c r="AL2400" s="225" t="s">
        <v>10369</v>
      </c>
      <c r="AM2400" s="35">
        <v>42086</v>
      </c>
      <c r="AN2400" s="408">
        <f>IF($AA2400-data!$G$1=0,"　",IF(AK2400=0,"　",VLOOKUP($AK2400,data!$A$1:$H$264,8,FALSE)))</f>
        <v>0</v>
      </c>
      <c r="AO2400" s="35">
        <v>42214</v>
      </c>
      <c r="AP2400" s="134" t="s">
        <v>10250</v>
      </c>
      <c r="AQ2400" s="264" t="str">
        <f t="shared" si="191"/>
        <v/>
      </c>
    </row>
    <row r="2401" spans="1:43" ht="24.75" customHeight="1" x14ac:dyDescent="0.15">
      <c r="A2401" s="297">
        <v>2398</v>
      </c>
      <c r="B2401" s="23" t="s">
        <v>10144</v>
      </c>
      <c r="C2401" s="24" t="s">
        <v>14340</v>
      </c>
      <c r="D2401" s="23" t="s">
        <v>10249</v>
      </c>
      <c r="E2401" s="23" t="s">
        <v>582</v>
      </c>
      <c r="F2401" s="24" t="s">
        <v>11168</v>
      </c>
      <c r="G2401" s="25" t="s">
        <v>4301</v>
      </c>
      <c r="H2401" s="23" t="s">
        <v>10408</v>
      </c>
      <c r="I2401" s="23" t="s">
        <v>11140</v>
      </c>
      <c r="J2401" s="25" t="s">
        <v>10405</v>
      </c>
      <c r="K2401" s="58" t="s">
        <v>10406</v>
      </c>
      <c r="L2401" s="58"/>
      <c r="M2401" s="23"/>
      <c r="N2401" s="23"/>
      <c r="O2401" s="25" t="s">
        <v>11183</v>
      </c>
      <c r="P2401" s="23" t="s">
        <v>11184</v>
      </c>
      <c r="Q2401" s="25" t="s">
        <v>11185</v>
      </c>
      <c r="R2401" s="58" t="s">
        <v>11186</v>
      </c>
      <c r="S2401" s="23" t="s">
        <v>11187</v>
      </c>
      <c r="T2401" s="23" t="s">
        <v>4291</v>
      </c>
      <c r="U2401" s="25" t="s">
        <v>11188</v>
      </c>
      <c r="V2401" s="23" t="s">
        <v>11189</v>
      </c>
      <c r="W2401" s="25" t="s">
        <v>11190</v>
      </c>
      <c r="X2401" s="58" t="s">
        <v>11191</v>
      </c>
      <c r="Y2401" s="23" t="s">
        <v>11192</v>
      </c>
      <c r="Z2401" s="23" t="s">
        <v>11193</v>
      </c>
      <c r="AA2401" s="33">
        <v>5</v>
      </c>
      <c r="AB2401" s="295" t="str">
        <f t="shared" si="189"/>
        <v>年間</v>
      </c>
      <c r="AC2401" s="268"/>
      <c r="AD2401" s="23">
        <v>1</v>
      </c>
      <c r="AE2401" s="111">
        <v>13200</v>
      </c>
      <c r="AF2401" s="26">
        <f t="shared" si="190"/>
        <v>13200</v>
      </c>
      <c r="AG2401" s="27">
        <v>42125</v>
      </c>
      <c r="AH2401" s="168">
        <v>42086</v>
      </c>
      <c r="AI2401" s="29" t="str">
        <f t="shared" si="187"/>
        <v>～</v>
      </c>
      <c r="AJ2401" s="178">
        <f t="shared" si="188"/>
        <v>43912</v>
      </c>
      <c r="AK2401" s="23" t="s">
        <v>8555</v>
      </c>
      <c r="AL2401" s="225" t="s">
        <v>10370</v>
      </c>
      <c r="AM2401" s="35">
        <v>42086</v>
      </c>
      <c r="AN2401" s="408">
        <f>IF($AA2401-data!$G$1=0,"　",IF(AK2401=0,"　",VLOOKUP($AK2401,data!$A$1:$H$264,8,FALSE)))</f>
        <v>0</v>
      </c>
      <c r="AO2401" s="35">
        <v>42214</v>
      </c>
      <c r="AP2401" s="134" t="s">
        <v>10250</v>
      </c>
      <c r="AQ2401" s="264" t="str">
        <f t="shared" si="191"/>
        <v/>
      </c>
    </row>
    <row r="2402" spans="1:43" ht="24.75" customHeight="1" x14ac:dyDescent="0.15">
      <c r="A2402" s="297">
        <v>2399</v>
      </c>
      <c r="B2402" s="23" t="s">
        <v>10144</v>
      </c>
      <c r="C2402" s="24" t="s">
        <v>14340</v>
      </c>
      <c r="D2402" s="23" t="s">
        <v>10249</v>
      </c>
      <c r="E2402" s="23" t="s">
        <v>582</v>
      </c>
      <c r="F2402" s="24" t="s">
        <v>11168</v>
      </c>
      <c r="G2402" s="25" t="s">
        <v>4301</v>
      </c>
      <c r="H2402" s="23" t="s">
        <v>10408</v>
      </c>
      <c r="I2402" s="23" t="s">
        <v>11140</v>
      </c>
      <c r="J2402" s="25" t="s">
        <v>10405</v>
      </c>
      <c r="K2402" s="58" t="s">
        <v>10406</v>
      </c>
      <c r="L2402" s="58"/>
      <c r="M2402" s="23"/>
      <c r="N2402" s="23"/>
      <c r="O2402" s="25" t="s">
        <v>11183</v>
      </c>
      <c r="P2402" s="23" t="s">
        <v>11184</v>
      </c>
      <c r="Q2402" s="25" t="s">
        <v>11185</v>
      </c>
      <c r="R2402" s="58" t="s">
        <v>11186</v>
      </c>
      <c r="S2402" s="23" t="s">
        <v>11187</v>
      </c>
      <c r="T2402" s="23" t="s">
        <v>4291</v>
      </c>
      <c r="U2402" s="25" t="s">
        <v>11188</v>
      </c>
      <c r="V2402" s="23" t="s">
        <v>11189</v>
      </c>
      <c r="W2402" s="25" t="s">
        <v>11190</v>
      </c>
      <c r="X2402" s="58" t="s">
        <v>11191</v>
      </c>
      <c r="Y2402" s="23" t="s">
        <v>11192</v>
      </c>
      <c r="Z2402" s="23" t="s">
        <v>11193</v>
      </c>
      <c r="AA2402" s="33">
        <v>5</v>
      </c>
      <c r="AB2402" s="295" t="str">
        <f t="shared" si="189"/>
        <v>年間</v>
      </c>
      <c r="AC2402" s="268"/>
      <c r="AD2402" s="23">
        <v>1</v>
      </c>
      <c r="AE2402" s="111">
        <v>13200</v>
      </c>
      <c r="AF2402" s="26">
        <f t="shared" si="190"/>
        <v>13200</v>
      </c>
      <c r="AG2402" s="27">
        <v>42125</v>
      </c>
      <c r="AH2402" s="168">
        <v>42086</v>
      </c>
      <c r="AI2402" s="29" t="str">
        <f t="shared" si="187"/>
        <v>～</v>
      </c>
      <c r="AJ2402" s="178">
        <f t="shared" si="188"/>
        <v>43912</v>
      </c>
      <c r="AK2402" s="23" t="s">
        <v>8555</v>
      </c>
      <c r="AL2402" s="225" t="s">
        <v>10371</v>
      </c>
      <c r="AM2402" s="35">
        <v>42086</v>
      </c>
      <c r="AN2402" s="408">
        <f>IF($AA2402-data!$G$1=0,"　",IF(AK2402=0,"　",VLOOKUP($AK2402,data!$A$1:$H$264,8,FALSE)))</f>
        <v>0</v>
      </c>
      <c r="AO2402" s="35">
        <v>42214</v>
      </c>
      <c r="AP2402" s="134" t="s">
        <v>10250</v>
      </c>
      <c r="AQ2402" s="264" t="str">
        <f t="shared" si="191"/>
        <v/>
      </c>
    </row>
    <row r="2403" spans="1:43" ht="24.75" customHeight="1" x14ac:dyDescent="0.15">
      <c r="A2403" s="297">
        <v>2400</v>
      </c>
      <c r="B2403" s="23" t="s">
        <v>10144</v>
      </c>
      <c r="C2403" s="24" t="s">
        <v>14340</v>
      </c>
      <c r="D2403" s="23" t="s">
        <v>10249</v>
      </c>
      <c r="E2403" s="23" t="s">
        <v>582</v>
      </c>
      <c r="F2403" s="24" t="s">
        <v>11168</v>
      </c>
      <c r="G2403" s="25" t="s">
        <v>4301</v>
      </c>
      <c r="H2403" s="23" t="s">
        <v>10408</v>
      </c>
      <c r="I2403" s="23" t="s">
        <v>11140</v>
      </c>
      <c r="J2403" s="25" t="s">
        <v>10405</v>
      </c>
      <c r="K2403" s="58" t="s">
        <v>10406</v>
      </c>
      <c r="L2403" s="58"/>
      <c r="M2403" s="23"/>
      <c r="N2403" s="23"/>
      <c r="O2403" s="25" t="s">
        <v>11183</v>
      </c>
      <c r="P2403" s="23" t="s">
        <v>11184</v>
      </c>
      <c r="Q2403" s="25" t="s">
        <v>11185</v>
      </c>
      <c r="R2403" s="58" t="s">
        <v>11186</v>
      </c>
      <c r="S2403" s="23" t="s">
        <v>11187</v>
      </c>
      <c r="T2403" s="23" t="s">
        <v>4291</v>
      </c>
      <c r="U2403" s="25" t="s">
        <v>11188</v>
      </c>
      <c r="V2403" s="23" t="s">
        <v>11189</v>
      </c>
      <c r="W2403" s="25" t="s">
        <v>11190</v>
      </c>
      <c r="X2403" s="58" t="s">
        <v>11191</v>
      </c>
      <c r="Y2403" s="23" t="s">
        <v>11192</v>
      </c>
      <c r="Z2403" s="23" t="s">
        <v>11193</v>
      </c>
      <c r="AA2403" s="33">
        <v>5</v>
      </c>
      <c r="AB2403" s="295" t="str">
        <f t="shared" si="189"/>
        <v>年間</v>
      </c>
      <c r="AC2403" s="268"/>
      <c r="AD2403" s="23">
        <v>1</v>
      </c>
      <c r="AE2403" s="111">
        <v>13200</v>
      </c>
      <c r="AF2403" s="26">
        <f t="shared" si="190"/>
        <v>13200</v>
      </c>
      <c r="AG2403" s="27">
        <v>42125</v>
      </c>
      <c r="AH2403" s="168">
        <v>42086</v>
      </c>
      <c r="AI2403" s="29" t="str">
        <f t="shared" si="187"/>
        <v>～</v>
      </c>
      <c r="AJ2403" s="178">
        <f t="shared" si="188"/>
        <v>43912</v>
      </c>
      <c r="AK2403" s="23" t="s">
        <v>8555</v>
      </c>
      <c r="AL2403" s="225" t="s">
        <v>10372</v>
      </c>
      <c r="AM2403" s="35">
        <v>42086</v>
      </c>
      <c r="AN2403" s="408">
        <f>IF($AA2403-data!$G$1=0,"　",IF(AK2403=0,"　",VLOOKUP($AK2403,data!$A$1:$H$264,8,FALSE)))</f>
        <v>0</v>
      </c>
      <c r="AO2403" s="35">
        <v>42214</v>
      </c>
      <c r="AP2403" s="134" t="s">
        <v>10250</v>
      </c>
      <c r="AQ2403" s="264" t="str">
        <f t="shared" si="191"/>
        <v/>
      </c>
    </row>
    <row r="2404" spans="1:43" ht="24.75" customHeight="1" x14ac:dyDescent="0.15">
      <c r="A2404" s="297">
        <v>2401</v>
      </c>
      <c r="B2404" s="23" t="s">
        <v>10144</v>
      </c>
      <c r="C2404" s="24" t="s">
        <v>14340</v>
      </c>
      <c r="D2404" s="23" t="s">
        <v>10249</v>
      </c>
      <c r="E2404" s="23" t="s">
        <v>582</v>
      </c>
      <c r="F2404" s="24" t="s">
        <v>11168</v>
      </c>
      <c r="G2404" s="25" t="s">
        <v>4301</v>
      </c>
      <c r="H2404" s="23" t="s">
        <v>10408</v>
      </c>
      <c r="I2404" s="23" t="s">
        <v>11140</v>
      </c>
      <c r="J2404" s="25" t="s">
        <v>10405</v>
      </c>
      <c r="K2404" s="58" t="s">
        <v>10406</v>
      </c>
      <c r="L2404" s="58"/>
      <c r="M2404" s="23"/>
      <c r="N2404" s="23"/>
      <c r="O2404" s="25" t="s">
        <v>11183</v>
      </c>
      <c r="P2404" s="23" t="s">
        <v>11184</v>
      </c>
      <c r="Q2404" s="25" t="s">
        <v>11185</v>
      </c>
      <c r="R2404" s="58" t="s">
        <v>11186</v>
      </c>
      <c r="S2404" s="23" t="s">
        <v>11187</v>
      </c>
      <c r="T2404" s="23" t="s">
        <v>4291</v>
      </c>
      <c r="U2404" s="25" t="s">
        <v>11188</v>
      </c>
      <c r="V2404" s="23" t="s">
        <v>11189</v>
      </c>
      <c r="W2404" s="25" t="s">
        <v>11190</v>
      </c>
      <c r="X2404" s="58" t="s">
        <v>11191</v>
      </c>
      <c r="Y2404" s="23" t="s">
        <v>11192</v>
      </c>
      <c r="Z2404" s="23" t="s">
        <v>11193</v>
      </c>
      <c r="AA2404" s="33">
        <v>5</v>
      </c>
      <c r="AB2404" s="295" t="str">
        <f t="shared" si="189"/>
        <v>年間</v>
      </c>
      <c r="AC2404" s="268"/>
      <c r="AD2404" s="23">
        <v>1</v>
      </c>
      <c r="AE2404" s="111">
        <v>13200</v>
      </c>
      <c r="AF2404" s="26">
        <f t="shared" si="190"/>
        <v>13200</v>
      </c>
      <c r="AG2404" s="27">
        <v>42125</v>
      </c>
      <c r="AH2404" s="168">
        <v>42086</v>
      </c>
      <c r="AI2404" s="29" t="str">
        <f t="shared" si="187"/>
        <v>～</v>
      </c>
      <c r="AJ2404" s="178">
        <f t="shared" si="188"/>
        <v>43912</v>
      </c>
      <c r="AK2404" s="23" t="s">
        <v>8555</v>
      </c>
      <c r="AL2404" s="225" t="s">
        <v>10373</v>
      </c>
      <c r="AM2404" s="35">
        <v>42086</v>
      </c>
      <c r="AN2404" s="408">
        <f>IF($AA2404-data!$G$1=0,"　",IF(AK2404=0,"　",VLOOKUP($AK2404,data!$A$1:$H$264,8,FALSE)))</f>
        <v>0</v>
      </c>
      <c r="AO2404" s="35">
        <v>42214</v>
      </c>
      <c r="AP2404" s="134" t="s">
        <v>10250</v>
      </c>
      <c r="AQ2404" s="264" t="str">
        <f t="shared" si="191"/>
        <v/>
      </c>
    </row>
    <row r="2405" spans="1:43" ht="24.75" customHeight="1" x14ac:dyDescent="0.15">
      <c r="A2405" s="297">
        <v>2402</v>
      </c>
      <c r="B2405" s="23" t="s">
        <v>10144</v>
      </c>
      <c r="C2405" s="24" t="s">
        <v>14340</v>
      </c>
      <c r="D2405" s="23" t="s">
        <v>10249</v>
      </c>
      <c r="E2405" s="23" t="s">
        <v>582</v>
      </c>
      <c r="F2405" s="24" t="s">
        <v>11168</v>
      </c>
      <c r="G2405" s="25" t="s">
        <v>4301</v>
      </c>
      <c r="H2405" s="23" t="s">
        <v>10408</v>
      </c>
      <c r="I2405" s="23" t="s">
        <v>11140</v>
      </c>
      <c r="J2405" s="25" t="s">
        <v>10405</v>
      </c>
      <c r="K2405" s="58" t="s">
        <v>10406</v>
      </c>
      <c r="L2405" s="58"/>
      <c r="M2405" s="23"/>
      <c r="N2405" s="23"/>
      <c r="O2405" s="25" t="s">
        <v>11183</v>
      </c>
      <c r="P2405" s="23" t="s">
        <v>11184</v>
      </c>
      <c r="Q2405" s="25" t="s">
        <v>11185</v>
      </c>
      <c r="R2405" s="58" t="s">
        <v>11186</v>
      </c>
      <c r="S2405" s="23" t="s">
        <v>11187</v>
      </c>
      <c r="T2405" s="23" t="s">
        <v>4291</v>
      </c>
      <c r="U2405" s="25" t="s">
        <v>11188</v>
      </c>
      <c r="V2405" s="23" t="s">
        <v>11189</v>
      </c>
      <c r="W2405" s="25" t="s">
        <v>11190</v>
      </c>
      <c r="X2405" s="58" t="s">
        <v>11191</v>
      </c>
      <c r="Y2405" s="23" t="s">
        <v>11192</v>
      </c>
      <c r="Z2405" s="23" t="s">
        <v>11193</v>
      </c>
      <c r="AA2405" s="33">
        <v>5</v>
      </c>
      <c r="AB2405" s="295" t="str">
        <f t="shared" si="189"/>
        <v>年間</v>
      </c>
      <c r="AC2405" s="268"/>
      <c r="AD2405" s="23">
        <v>1</v>
      </c>
      <c r="AE2405" s="111">
        <v>13200</v>
      </c>
      <c r="AF2405" s="26">
        <f t="shared" si="190"/>
        <v>13200</v>
      </c>
      <c r="AG2405" s="27">
        <v>42125</v>
      </c>
      <c r="AH2405" s="168">
        <v>42086</v>
      </c>
      <c r="AI2405" s="29" t="str">
        <f t="shared" si="187"/>
        <v>～</v>
      </c>
      <c r="AJ2405" s="178">
        <f t="shared" si="188"/>
        <v>43912</v>
      </c>
      <c r="AK2405" s="23" t="s">
        <v>8555</v>
      </c>
      <c r="AL2405" s="225" t="s">
        <v>10374</v>
      </c>
      <c r="AM2405" s="35">
        <v>42086</v>
      </c>
      <c r="AN2405" s="408">
        <f>IF($AA2405-data!$G$1=0,"　",IF(AK2405=0,"　",VLOOKUP($AK2405,data!$A$1:$H$264,8,FALSE)))</f>
        <v>0</v>
      </c>
      <c r="AO2405" s="35">
        <v>42214</v>
      </c>
      <c r="AP2405" s="134" t="s">
        <v>10250</v>
      </c>
      <c r="AQ2405" s="264" t="str">
        <f t="shared" si="191"/>
        <v/>
      </c>
    </row>
    <row r="2406" spans="1:43" ht="24.75" customHeight="1" x14ac:dyDescent="0.15">
      <c r="A2406" s="297">
        <v>2403</v>
      </c>
      <c r="B2406" s="23" t="s">
        <v>10144</v>
      </c>
      <c r="C2406" s="24" t="s">
        <v>14340</v>
      </c>
      <c r="D2406" s="23" t="s">
        <v>10249</v>
      </c>
      <c r="E2406" s="23" t="s">
        <v>582</v>
      </c>
      <c r="F2406" s="24" t="s">
        <v>11168</v>
      </c>
      <c r="G2406" s="25" t="s">
        <v>4301</v>
      </c>
      <c r="H2406" s="23" t="s">
        <v>10408</v>
      </c>
      <c r="I2406" s="23" t="s">
        <v>11140</v>
      </c>
      <c r="J2406" s="25" t="s">
        <v>10405</v>
      </c>
      <c r="K2406" s="58" t="s">
        <v>10406</v>
      </c>
      <c r="L2406" s="58"/>
      <c r="M2406" s="23"/>
      <c r="N2406" s="23"/>
      <c r="O2406" s="25" t="s">
        <v>11183</v>
      </c>
      <c r="P2406" s="23" t="s">
        <v>11184</v>
      </c>
      <c r="Q2406" s="25" t="s">
        <v>11185</v>
      </c>
      <c r="R2406" s="58" t="s">
        <v>11186</v>
      </c>
      <c r="S2406" s="23" t="s">
        <v>11187</v>
      </c>
      <c r="T2406" s="23" t="s">
        <v>4291</v>
      </c>
      <c r="U2406" s="25" t="s">
        <v>11188</v>
      </c>
      <c r="V2406" s="23" t="s">
        <v>11189</v>
      </c>
      <c r="W2406" s="25" t="s">
        <v>11190</v>
      </c>
      <c r="X2406" s="58" t="s">
        <v>11191</v>
      </c>
      <c r="Y2406" s="23" t="s">
        <v>11192</v>
      </c>
      <c r="Z2406" s="23" t="s">
        <v>11193</v>
      </c>
      <c r="AA2406" s="33">
        <v>5</v>
      </c>
      <c r="AB2406" s="295" t="str">
        <f t="shared" si="189"/>
        <v>年間</v>
      </c>
      <c r="AC2406" s="268"/>
      <c r="AD2406" s="23">
        <v>1</v>
      </c>
      <c r="AE2406" s="111">
        <v>13200</v>
      </c>
      <c r="AF2406" s="26">
        <f t="shared" si="190"/>
        <v>13200</v>
      </c>
      <c r="AG2406" s="27">
        <v>42125</v>
      </c>
      <c r="AH2406" s="168">
        <v>42086</v>
      </c>
      <c r="AI2406" s="29" t="str">
        <f t="shared" si="187"/>
        <v>～</v>
      </c>
      <c r="AJ2406" s="178">
        <f t="shared" si="188"/>
        <v>43912</v>
      </c>
      <c r="AK2406" s="23" t="s">
        <v>8555</v>
      </c>
      <c r="AL2406" s="225" t="s">
        <v>10375</v>
      </c>
      <c r="AM2406" s="35">
        <v>42086</v>
      </c>
      <c r="AN2406" s="408">
        <f>IF($AA2406-data!$G$1=0,"　",IF(AK2406=0,"　",VLOOKUP($AK2406,data!$A$1:$H$264,8,FALSE)))</f>
        <v>0</v>
      </c>
      <c r="AO2406" s="35">
        <v>42214</v>
      </c>
      <c r="AP2406" s="134" t="s">
        <v>10250</v>
      </c>
      <c r="AQ2406" s="264" t="str">
        <f t="shared" si="191"/>
        <v/>
      </c>
    </row>
    <row r="2407" spans="1:43" ht="24.75" customHeight="1" x14ac:dyDescent="0.15">
      <c r="A2407" s="297">
        <v>2404</v>
      </c>
      <c r="B2407" s="23" t="s">
        <v>10144</v>
      </c>
      <c r="C2407" s="24" t="s">
        <v>14340</v>
      </c>
      <c r="D2407" s="23" t="s">
        <v>10249</v>
      </c>
      <c r="E2407" s="23" t="s">
        <v>582</v>
      </c>
      <c r="F2407" s="24" t="s">
        <v>11168</v>
      </c>
      <c r="G2407" s="25" t="s">
        <v>4301</v>
      </c>
      <c r="H2407" s="23" t="s">
        <v>10408</v>
      </c>
      <c r="I2407" s="23" t="s">
        <v>11140</v>
      </c>
      <c r="J2407" s="25" t="s">
        <v>10405</v>
      </c>
      <c r="K2407" s="58" t="s">
        <v>10406</v>
      </c>
      <c r="L2407" s="58"/>
      <c r="M2407" s="23"/>
      <c r="N2407" s="23"/>
      <c r="O2407" s="25" t="s">
        <v>11183</v>
      </c>
      <c r="P2407" s="23" t="s">
        <v>11184</v>
      </c>
      <c r="Q2407" s="25" t="s">
        <v>11185</v>
      </c>
      <c r="R2407" s="58" t="s">
        <v>11186</v>
      </c>
      <c r="S2407" s="23" t="s">
        <v>11187</v>
      </c>
      <c r="T2407" s="23" t="s">
        <v>4291</v>
      </c>
      <c r="U2407" s="25" t="s">
        <v>11188</v>
      </c>
      <c r="V2407" s="23" t="s">
        <v>11189</v>
      </c>
      <c r="W2407" s="25" t="s">
        <v>11190</v>
      </c>
      <c r="X2407" s="58" t="s">
        <v>11191</v>
      </c>
      <c r="Y2407" s="23" t="s">
        <v>11192</v>
      </c>
      <c r="Z2407" s="23" t="s">
        <v>11193</v>
      </c>
      <c r="AA2407" s="33">
        <v>5</v>
      </c>
      <c r="AB2407" s="295" t="str">
        <f t="shared" si="189"/>
        <v>年間</v>
      </c>
      <c r="AC2407" s="268"/>
      <c r="AD2407" s="23">
        <v>1</v>
      </c>
      <c r="AE2407" s="111">
        <v>13200</v>
      </c>
      <c r="AF2407" s="26">
        <f t="shared" si="190"/>
        <v>13200</v>
      </c>
      <c r="AG2407" s="27">
        <v>42125</v>
      </c>
      <c r="AH2407" s="168">
        <v>42086</v>
      </c>
      <c r="AI2407" s="29" t="str">
        <f t="shared" si="187"/>
        <v>～</v>
      </c>
      <c r="AJ2407" s="178">
        <f t="shared" si="188"/>
        <v>43912</v>
      </c>
      <c r="AK2407" s="23" t="s">
        <v>8555</v>
      </c>
      <c r="AL2407" s="225" t="s">
        <v>10376</v>
      </c>
      <c r="AM2407" s="35">
        <v>42086</v>
      </c>
      <c r="AN2407" s="408">
        <f>IF($AA2407-data!$G$1=0,"　",IF(AK2407=0,"　",VLOOKUP($AK2407,data!$A$1:$H$264,8,FALSE)))</f>
        <v>0</v>
      </c>
      <c r="AO2407" s="35">
        <v>42214</v>
      </c>
      <c r="AP2407" s="134" t="s">
        <v>10250</v>
      </c>
      <c r="AQ2407" s="264" t="str">
        <f t="shared" si="191"/>
        <v/>
      </c>
    </row>
    <row r="2408" spans="1:43" ht="24.75" customHeight="1" x14ac:dyDescent="0.15">
      <c r="A2408" s="297">
        <v>2405</v>
      </c>
      <c r="B2408" s="23" t="s">
        <v>10144</v>
      </c>
      <c r="C2408" s="24" t="s">
        <v>14340</v>
      </c>
      <c r="D2408" s="23" t="s">
        <v>10249</v>
      </c>
      <c r="E2408" s="23" t="s">
        <v>582</v>
      </c>
      <c r="F2408" s="24" t="s">
        <v>11168</v>
      </c>
      <c r="G2408" s="25" t="s">
        <v>4301</v>
      </c>
      <c r="H2408" s="23" t="s">
        <v>10408</v>
      </c>
      <c r="I2408" s="23" t="s">
        <v>11140</v>
      </c>
      <c r="J2408" s="25" t="s">
        <v>10405</v>
      </c>
      <c r="K2408" s="58" t="s">
        <v>10406</v>
      </c>
      <c r="L2408" s="58"/>
      <c r="M2408" s="23"/>
      <c r="N2408" s="23"/>
      <c r="O2408" s="25" t="s">
        <v>11183</v>
      </c>
      <c r="P2408" s="23" t="s">
        <v>11184</v>
      </c>
      <c r="Q2408" s="25" t="s">
        <v>11185</v>
      </c>
      <c r="R2408" s="58" t="s">
        <v>11186</v>
      </c>
      <c r="S2408" s="23" t="s">
        <v>11187</v>
      </c>
      <c r="T2408" s="23" t="s">
        <v>4291</v>
      </c>
      <c r="U2408" s="25" t="s">
        <v>11188</v>
      </c>
      <c r="V2408" s="23" t="s">
        <v>11189</v>
      </c>
      <c r="W2408" s="25" t="s">
        <v>11190</v>
      </c>
      <c r="X2408" s="58" t="s">
        <v>11191</v>
      </c>
      <c r="Y2408" s="23" t="s">
        <v>11192</v>
      </c>
      <c r="Z2408" s="23" t="s">
        <v>11193</v>
      </c>
      <c r="AA2408" s="33">
        <v>5</v>
      </c>
      <c r="AB2408" s="295" t="str">
        <f t="shared" si="189"/>
        <v>年間</v>
      </c>
      <c r="AC2408" s="268"/>
      <c r="AD2408" s="23">
        <v>1</v>
      </c>
      <c r="AE2408" s="111">
        <v>13200</v>
      </c>
      <c r="AF2408" s="26">
        <f t="shared" si="190"/>
        <v>13200</v>
      </c>
      <c r="AG2408" s="27">
        <v>42125</v>
      </c>
      <c r="AH2408" s="168">
        <v>42086</v>
      </c>
      <c r="AI2408" s="29" t="str">
        <f t="shared" si="187"/>
        <v>～</v>
      </c>
      <c r="AJ2408" s="178">
        <f t="shared" si="188"/>
        <v>43912</v>
      </c>
      <c r="AK2408" s="23" t="s">
        <v>8555</v>
      </c>
      <c r="AL2408" s="225" t="s">
        <v>10377</v>
      </c>
      <c r="AM2408" s="35">
        <v>42086</v>
      </c>
      <c r="AN2408" s="408">
        <f>IF($AA2408-data!$G$1=0,"　",IF(AK2408=0,"　",VLOOKUP($AK2408,data!$A$1:$H$264,8,FALSE)))</f>
        <v>0</v>
      </c>
      <c r="AO2408" s="35">
        <v>42214</v>
      </c>
      <c r="AP2408" s="134" t="s">
        <v>10250</v>
      </c>
      <c r="AQ2408" s="264" t="str">
        <f t="shared" si="191"/>
        <v/>
      </c>
    </row>
    <row r="2409" spans="1:43" ht="24.75" customHeight="1" x14ac:dyDescent="0.15">
      <c r="A2409" s="297">
        <v>2406</v>
      </c>
      <c r="B2409" s="23" t="s">
        <v>10144</v>
      </c>
      <c r="C2409" s="24" t="s">
        <v>14340</v>
      </c>
      <c r="D2409" s="23" t="s">
        <v>10249</v>
      </c>
      <c r="E2409" s="23" t="s">
        <v>582</v>
      </c>
      <c r="F2409" s="24" t="s">
        <v>11168</v>
      </c>
      <c r="G2409" s="25" t="s">
        <v>4301</v>
      </c>
      <c r="H2409" s="23" t="s">
        <v>10408</v>
      </c>
      <c r="I2409" s="23" t="s">
        <v>11140</v>
      </c>
      <c r="J2409" s="25" t="s">
        <v>10405</v>
      </c>
      <c r="K2409" s="58" t="s">
        <v>10406</v>
      </c>
      <c r="L2409" s="58"/>
      <c r="M2409" s="23"/>
      <c r="N2409" s="23"/>
      <c r="O2409" s="25" t="s">
        <v>11183</v>
      </c>
      <c r="P2409" s="23" t="s">
        <v>11184</v>
      </c>
      <c r="Q2409" s="25" t="s">
        <v>11185</v>
      </c>
      <c r="R2409" s="58" t="s">
        <v>11186</v>
      </c>
      <c r="S2409" s="23" t="s">
        <v>11187</v>
      </c>
      <c r="T2409" s="23" t="s">
        <v>4291</v>
      </c>
      <c r="U2409" s="25" t="s">
        <v>11188</v>
      </c>
      <c r="V2409" s="23" t="s">
        <v>11189</v>
      </c>
      <c r="W2409" s="25" t="s">
        <v>11190</v>
      </c>
      <c r="X2409" s="58" t="s">
        <v>11191</v>
      </c>
      <c r="Y2409" s="23" t="s">
        <v>11192</v>
      </c>
      <c r="Z2409" s="23" t="s">
        <v>11193</v>
      </c>
      <c r="AA2409" s="33">
        <v>5</v>
      </c>
      <c r="AB2409" s="295" t="str">
        <f t="shared" si="189"/>
        <v>年間</v>
      </c>
      <c r="AC2409" s="268"/>
      <c r="AD2409" s="23">
        <v>1</v>
      </c>
      <c r="AE2409" s="111">
        <v>13200</v>
      </c>
      <c r="AF2409" s="26">
        <f t="shared" si="190"/>
        <v>13200</v>
      </c>
      <c r="AG2409" s="27">
        <v>42125</v>
      </c>
      <c r="AH2409" s="168">
        <v>42086</v>
      </c>
      <c r="AI2409" s="29" t="str">
        <f t="shared" si="187"/>
        <v>～</v>
      </c>
      <c r="AJ2409" s="178">
        <f t="shared" si="188"/>
        <v>43912</v>
      </c>
      <c r="AK2409" s="23" t="s">
        <v>8555</v>
      </c>
      <c r="AL2409" s="225" t="s">
        <v>10378</v>
      </c>
      <c r="AM2409" s="35">
        <v>42086</v>
      </c>
      <c r="AN2409" s="408">
        <f>IF($AA2409-data!$G$1=0,"　",IF(AK2409=0,"　",VLOOKUP($AK2409,data!$A$1:$H$264,8,FALSE)))</f>
        <v>0</v>
      </c>
      <c r="AO2409" s="35">
        <v>42214</v>
      </c>
      <c r="AP2409" s="134" t="s">
        <v>10250</v>
      </c>
      <c r="AQ2409" s="264" t="str">
        <f t="shared" si="191"/>
        <v/>
      </c>
    </row>
    <row r="2410" spans="1:43" ht="24.75" customHeight="1" x14ac:dyDescent="0.15">
      <c r="A2410" s="297">
        <v>2407</v>
      </c>
      <c r="B2410" s="23" t="s">
        <v>10144</v>
      </c>
      <c r="C2410" s="24" t="s">
        <v>14340</v>
      </c>
      <c r="D2410" s="23" t="s">
        <v>10249</v>
      </c>
      <c r="E2410" s="23" t="s">
        <v>582</v>
      </c>
      <c r="F2410" s="24" t="s">
        <v>11168</v>
      </c>
      <c r="G2410" s="25" t="s">
        <v>4301</v>
      </c>
      <c r="H2410" s="23" t="s">
        <v>10408</v>
      </c>
      <c r="I2410" s="23" t="s">
        <v>11140</v>
      </c>
      <c r="J2410" s="25" t="s">
        <v>10405</v>
      </c>
      <c r="K2410" s="58" t="s">
        <v>10406</v>
      </c>
      <c r="L2410" s="58"/>
      <c r="M2410" s="23"/>
      <c r="N2410" s="23"/>
      <c r="O2410" s="25" t="s">
        <v>11183</v>
      </c>
      <c r="P2410" s="23" t="s">
        <v>11184</v>
      </c>
      <c r="Q2410" s="25" t="s">
        <v>11185</v>
      </c>
      <c r="R2410" s="58" t="s">
        <v>11186</v>
      </c>
      <c r="S2410" s="23" t="s">
        <v>11187</v>
      </c>
      <c r="T2410" s="23" t="s">
        <v>4291</v>
      </c>
      <c r="U2410" s="25" t="s">
        <v>11188</v>
      </c>
      <c r="V2410" s="23" t="s">
        <v>11189</v>
      </c>
      <c r="W2410" s="25" t="s">
        <v>11190</v>
      </c>
      <c r="X2410" s="58" t="s">
        <v>11191</v>
      </c>
      <c r="Y2410" s="23" t="s">
        <v>11192</v>
      </c>
      <c r="Z2410" s="23" t="s">
        <v>11193</v>
      </c>
      <c r="AA2410" s="33">
        <v>5</v>
      </c>
      <c r="AB2410" s="295" t="str">
        <f t="shared" si="189"/>
        <v>年間</v>
      </c>
      <c r="AC2410" s="268"/>
      <c r="AD2410" s="23">
        <v>1</v>
      </c>
      <c r="AE2410" s="111">
        <v>13200</v>
      </c>
      <c r="AF2410" s="26">
        <f t="shared" si="190"/>
        <v>13200</v>
      </c>
      <c r="AG2410" s="27">
        <v>42125</v>
      </c>
      <c r="AH2410" s="168">
        <v>42086</v>
      </c>
      <c r="AI2410" s="29" t="str">
        <f t="shared" si="187"/>
        <v>～</v>
      </c>
      <c r="AJ2410" s="178">
        <f t="shared" si="188"/>
        <v>43912</v>
      </c>
      <c r="AK2410" s="23" t="s">
        <v>8555</v>
      </c>
      <c r="AL2410" s="225" t="s">
        <v>10379</v>
      </c>
      <c r="AM2410" s="35">
        <v>42086</v>
      </c>
      <c r="AN2410" s="408">
        <f>IF($AA2410-data!$G$1=0,"　",IF(AK2410=0,"　",VLOOKUP($AK2410,data!$A$1:$H$264,8,FALSE)))</f>
        <v>0</v>
      </c>
      <c r="AO2410" s="35">
        <v>42214</v>
      </c>
      <c r="AP2410" s="134" t="s">
        <v>10250</v>
      </c>
      <c r="AQ2410" s="264" t="str">
        <f t="shared" si="191"/>
        <v/>
      </c>
    </row>
    <row r="2411" spans="1:43" ht="24.75" customHeight="1" x14ac:dyDescent="0.15">
      <c r="A2411" s="297">
        <v>2408</v>
      </c>
      <c r="B2411" s="23" t="s">
        <v>10144</v>
      </c>
      <c r="C2411" s="24" t="s">
        <v>14340</v>
      </c>
      <c r="D2411" s="23" t="s">
        <v>10249</v>
      </c>
      <c r="E2411" s="23" t="s">
        <v>582</v>
      </c>
      <c r="F2411" s="24" t="s">
        <v>11168</v>
      </c>
      <c r="G2411" s="25" t="s">
        <v>4301</v>
      </c>
      <c r="H2411" s="23" t="s">
        <v>10408</v>
      </c>
      <c r="I2411" s="23" t="s">
        <v>11140</v>
      </c>
      <c r="J2411" s="25" t="s">
        <v>10405</v>
      </c>
      <c r="K2411" s="58" t="s">
        <v>10406</v>
      </c>
      <c r="L2411" s="58"/>
      <c r="M2411" s="23"/>
      <c r="N2411" s="23"/>
      <c r="O2411" s="25" t="s">
        <v>11183</v>
      </c>
      <c r="P2411" s="23" t="s">
        <v>11184</v>
      </c>
      <c r="Q2411" s="25" t="s">
        <v>11185</v>
      </c>
      <c r="R2411" s="58" t="s">
        <v>11186</v>
      </c>
      <c r="S2411" s="23" t="s">
        <v>11187</v>
      </c>
      <c r="T2411" s="23" t="s">
        <v>4291</v>
      </c>
      <c r="U2411" s="25" t="s">
        <v>11188</v>
      </c>
      <c r="V2411" s="23" t="s">
        <v>11189</v>
      </c>
      <c r="W2411" s="25" t="s">
        <v>11190</v>
      </c>
      <c r="X2411" s="58" t="s">
        <v>11191</v>
      </c>
      <c r="Y2411" s="23" t="s">
        <v>11192</v>
      </c>
      <c r="Z2411" s="23" t="s">
        <v>11193</v>
      </c>
      <c r="AA2411" s="33">
        <v>5</v>
      </c>
      <c r="AB2411" s="295" t="str">
        <f t="shared" si="189"/>
        <v>年間</v>
      </c>
      <c r="AC2411" s="268"/>
      <c r="AD2411" s="23">
        <v>1</v>
      </c>
      <c r="AE2411" s="111">
        <v>13200</v>
      </c>
      <c r="AF2411" s="26">
        <f t="shared" si="190"/>
        <v>13200</v>
      </c>
      <c r="AG2411" s="27">
        <v>42125</v>
      </c>
      <c r="AH2411" s="168">
        <v>42086</v>
      </c>
      <c r="AI2411" s="29" t="str">
        <f t="shared" si="187"/>
        <v>～</v>
      </c>
      <c r="AJ2411" s="178">
        <f t="shared" si="188"/>
        <v>43912</v>
      </c>
      <c r="AK2411" s="23" t="s">
        <v>8555</v>
      </c>
      <c r="AL2411" s="225" t="s">
        <v>10380</v>
      </c>
      <c r="AM2411" s="35">
        <v>42086</v>
      </c>
      <c r="AN2411" s="408">
        <f>IF($AA2411-data!$G$1=0,"　",IF(AK2411=0,"　",VLOOKUP($AK2411,data!$A$1:$H$264,8,FALSE)))</f>
        <v>0</v>
      </c>
      <c r="AO2411" s="35">
        <v>42214</v>
      </c>
      <c r="AP2411" s="134" t="s">
        <v>10250</v>
      </c>
      <c r="AQ2411" s="264" t="str">
        <f t="shared" si="191"/>
        <v/>
      </c>
    </row>
    <row r="2412" spans="1:43" ht="24.75" customHeight="1" x14ac:dyDescent="0.15">
      <c r="A2412" s="297">
        <v>2409</v>
      </c>
      <c r="B2412" s="23" t="s">
        <v>10144</v>
      </c>
      <c r="C2412" s="24" t="s">
        <v>14340</v>
      </c>
      <c r="D2412" s="23" t="s">
        <v>10249</v>
      </c>
      <c r="E2412" s="23" t="s">
        <v>582</v>
      </c>
      <c r="F2412" s="24" t="s">
        <v>11168</v>
      </c>
      <c r="G2412" s="25" t="s">
        <v>4301</v>
      </c>
      <c r="H2412" s="23" t="s">
        <v>10408</v>
      </c>
      <c r="I2412" s="23" t="s">
        <v>11140</v>
      </c>
      <c r="J2412" s="25" t="s">
        <v>10405</v>
      </c>
      <c r="K2412" s="58" t="s">
        <v>10406</v>
      </c>
      <c r="L2412" s="58"/>
      <c r="M2412" s="23"/>
      <c r="N2412" s="23"/>
      <c r="O2412" s="25" t="s">
        <v>11183</v>
      </c>
      <c r="P2412" s="23" t="s">
        <v>11184</v>
      </c>
      <c r="Q2412" s="25" t="s">
        <v>11185</v>
      </c>
      <c r="R2412" s="58" t="s">
        <v>11186</v>
      </c>
      <c r="S2412" s="23" t="s">
        <v>11187</v>
      </c>
      <c r="T2412" s="23" t="s">
        <v>4291</v>
      </c>
      <c r="U2412" s="25" t="s">
        <v>11188</v>
      </c>
      <c r="V2412" s="23" t="s">
        <v>11189</v>
      </c>
      <c r="W2412" s="25" t="s">
        <v>11190</v>
      </c>
      <c r="X2412" s="58" t="s">
        <v>11191</v>
      </c>
      <c r="Y2412" s="23" t="s">
        <v>11192</v>
      </c>
      <c r="Z2412" s="23" t="s">
        <v>11193</v>
      </c>
      <c r="AA2412" s="33">
        <v>5</v>
      </c>
      <c r="AB2412" s="295" t="str">
        <f t="shared" si="189"/>
        <v>年間</v>
      </c>
      <c r="AC2412" s="268"/>
      <c r="AD2412" s="23">
        <v>1</v>
      </c>
      <c r="AE2412" s="111">
        <v>13200</v>
      </c>
      <c r="AF2412" s="26">
        <f t="shared" si="190"/>
        <v>13200</v>
      </c>
      <c r="AG2412" s="27">
        <v>42125</v>
      </c>
      <c r="AH2412" s="168">
        <v>42086</v>
      </c>
      <c r="AI2412" s="29" t="str">
        <f t="shared" si="187"/>
        <v>～</v>
      </c>
      <c r="AJ2412" s="178">
        <f t="shared" si="188"/>
        <v>43912</v>
      </c>
      <c r="AK2412" s="23" t="s">
        <v>8555</v>
      </c>
      <c r="AL2412" s="225" t="s">
        <v>10381</v>
      </c>
      <c r="AM2412" s="35">
        <v>42086</v>
      </c>
      <c r="AN2412" s="408">
        <f>IF($AA2412-data!$G$1=0,"　",IF(AK2412=0,"　",VLOOKUP($AK2412,data!$A$1:$H$264,8,FALSE)))</f>
        <v>0</v>
      </c>
      <c r="AO2412" s="35">
        <v>42214</v>
      </c>
      <c r="AP2412" s="134" t="s">
        <v>10250</v>
      </c>
      <c r="AQ2412" s="264" t="str">
        <f t="shared" si="191"/>
        <v/>
      </c>
    </row>
    <row r="2413" spans="1:43" ht="24.75" customHeight="1" x14ac:dyDescent="0.15">
      <c r="A2413" s="297">
        <v>2410</v>
      </c>
      <c r="B2413" s="23" t="s">
        <v>10144</v>
      </c>
      <c r="C2413" s="24" t="s">
        <v>14340</v>
      </c>
      <c r="D2413" s="23" t="s">
        <v>10249</v>
      </c>
      <c r="E2413" s="23" t="s">
        <v>582</v>
      </c>
      <c r="F2413" s="24" t="s">
        <v>11168</v>
      </c>
      <c r="G2413" s="25" t="s">
        <v>4301</v>
      </c>
      <c r="H2413" s="23" t="s">
        <v>10408</v>
      </c>
      <c r="I2413" s="23" t="s">
        <v>11140</v>
      </c>
      <c r="J2413" s="25" t="s">
        <v>10405</v>
      </c>
      <c r="K2413" s="58" t="s">
        <v>10406</v>
      </c>
      <c r="L2413" s="58"/>
      <c r="M2413" s="23"/>
      <c r="N2413" s="23"/>
      <c r="O2413" s="25" t="s">
        <v>11183</v>
      </c>
      <c r="P2413" s="23" t="s">
        <v>11184</v>
      </c>
      <c r="Q2413" s="25" t="s">
        <v>11185</v>
      </c>
      <c r="R2413" s="58" t="s">
        <v>11186</v>
      </c>
      <c r="S2413" s="23" t="s">
        <v>11187</v>
      </c>
      <c r="T2413" s="23" t="s">
        <v>4291</v>
      </c>
      <c r="U2413" s="25" t="s">
        <v>11188</v>
      </c>
      <c r="V2413" s="23" t="s">
        <v>11189</v>
      </c>
      <c r="W2413" s="25" t="s">
        <v>11190</v>
      </c>
      <c r="X2413" s="58" t="s">
        <v>11191</v>
      </c>
      <c r="Y2413" s="23" t="s">
        <v>11192</v>
      </c>
      <c r="Z2413" s="23" t="s">
        <v>11193</v>
      </c>
      <c r="AA2413" s="33">
        <v>5</v>
      </c>
      <c r="AB2413" s="295" t="str">
        <f t="shared" si="189"/>
        <v>年間</v>
      </c>
      <c r="AC2413" s="268"/>
      <c r="AD2413" s="23">
        <v>1</v>
      </c>
      <c r="AE2413" s="111">
        <v>13200</v>
      </c>
      <c r="AF2413" s="26">
        <f t="shared" si="190"/>
        <v>13200</v>
      </c>
      <c r="AG2413" s="27">
        <v>42125</v>
      </c>
      <c r="AH2413" s="168">
        <v>42086</v>
      </c>
      <c r="AI2413" s="29" t="str">
        <f t="shared" si="187"/>
        <v>～</v>
      </c>
      <c r="AJ2413" s="178">
        <f t="shared" si="188"/>
        <v>43912</v>
      </c>
      <c r="AK2413" s="23" t="s">
        <v>8555</v>
      </c>
      <c r="AL2413" s="225" t="s">
        <v>10382</v>
      </c>
      <c r="AM2413" s="35">
        <v>42086</v>
      </c>
      <c r="AN2413" s="408">
        <f>IF($AA2413-data!$G$1=0,"　",IF(AK2413=0,"　",VLOOKUP($AK2413,data!$A$1:$H$264,8,FALSE)))</f>
        <v>0</v>
      </c>
      <c r="AO2413" s="35">
        <v>42214</v>
      </c>
      <c r="AP2413" s="134" t="s">
        <v>10250</v>
      </c>
      <c r="AQ2413" s="264" t="str">
        <f t="shared" si="191"/>
        <v/>
      </c>
    </row>
    <row r="2414" spans="1:43" ht="24.75" customHeight="1" x14ac:dyDescent="0.15">
      <c r="A2414" s="297">
        <v>2411</v>
      </c>
      <c r="B2414" s="23" t="s">
        <v>10144</v>
      </c>
      <c r="C2414" s="24" t="s">
        <v>14340</v>
      </c>
      <c r="D2414" s="23" t="s">
        <v>10249</v>
      </c>
      <c r="E2414" s="23" t="s">
        <v>582</v>
      </c>
      <c r="F2414" s="24" t="s">
        <v>11168</v>
      </c>
      <c r="G2414" s="25" t="s">
        <v>4301</v>
      </c>
      <c r="H2414" s="23" t="s">
        <v>10408</v>
      </c>
      <c r="I2414" s="23" t="s">
        <v>11140</v>
      </c>
      <c r="J2414" s="25" t="s">
        <v>10405</v>
      </c>
      <c r="K2414" s="58" t="s">
        <v>10406</v>
      </c>
      <c r="L2414" s="58"/>
      <c r="M2414" s="23"/>
      <c r="N2414" s="23"/>
      <c r="O2414" s="25" t="s">
        <v>11183</v>
      </c>
      <c r="P2414" s="23" t="s">
        <v>11184</v>
      </c>
      <c r="Q2414" s="25" t="s">
        <v>11185</v>
      </c>
      <c r="R2414" s="58" t="s">
        <v>11186</v>
      </c>
      <c r="S2414" s="23" t="s">
        <v>11187</v>
      </c>
      <c r="T2414" s="23" t="s">
        <v>4291</v>
      </c>
      <c r="U2414" s="25" t="s">
        <v>11188</v>
      </c>
      <c r="V2414" s="23" t="s">
        <v>11189</v>
      </c>
      <c r="W2414" s="25" t="s">
        <v>11190</v>
      </c>
      <c r="X2414" s="58" t="s">
        <v>11191</v>
      </c>
      <c r="Y2414" s="23" t="s">
        <v>11192</v>
      </c>
      <c r="Z2414" s="23" t="s">
        <v>11193</v>
      </c>
      <c r="AA2414" s="33">
        <v>5</v>
      </c>
      <c r="AB2414" s="295" t="str">
        <f t="shared" si="189"/>
        <v>年間</v>
      </c>
      <c r="AC2414" s="268"/>
      <c r="AD2414" s="23">
        <v>1</v>
      </c>
      <c r="AE2414" s="111">
        <v>13200</v>
      </c>
      <c r="AF2414" s="26">
        <f t="shared" si="190"/>
        <v>13200</v>
      </c>
      <c r="AG2414" s="27">
        <v>42125</v>
      </c>
      <c r="AH2414" s="168">
        <v>42086</v>
      </c>
      <c r="AI2414" s="29" t="str">
        <f t="shared" si="187"/>
        <v>～</v>
      </c>
      <c r="AJ2414" s="178">
        <f t="shared" si="188"/>
        <v>43912</v>
      </c>
      <c r="AK2414" s="23" t="s">
        <v>8555</v>
      </c>
      <c r="AL2414" s="225" t="s">
        <v>10383</v>
      </c>
      <c r="AM2414" s="35">
        <v>42086</v>
      </c>
      <c r="AN2414" s="408">
        <f>IF($AA2414-data!$G$1=0,"　",IF(AK2414=0,"　",VLOOKUP($AK2414,data!$A$1:$H$264,8,FALSE)))</f>
        <v>0</v>
      </c>
      <c r="AO2414" s="35">
        <v>42214</v>
      </c>
      <c r="AP2414" s="134" t="s">
        <v>10250</v>
      </c>
      <c r="AQ2414" s="264" t="str">
        <f t="shared" si="191"/>
        <v/>
      </c>
    </row>
    <row r="2415" spans="1:43" ht="24.75" customHeight="1" x14ac:dyDescent="0.15">
      <c r="A2415" s="297">
        <v>2412</v>
      </c>
      <c r="B2415" s="23" t="s">
        <v>10144</v>
      </c>
      <c r="C2415" s="24" t="s">
        <v>14340</v>
      </c>
      <c r="D2415" s="23" t="s">
        <v>10249</v>
      </c>
      <c r="E2415" s="23" t="s">
        <v>582</v>
      </c>
      <c r="F2415" s="24" t="s">
        <v>11168</v>
      </c>
      <c r="G2415" s="25" t="s">
        <v>4301</v>
      </c>
      <c r="H2415" s="23" t="s">
        <v>10408</v>
      </c>
      <c r="I2415" s="23" t="s">
        <v>11140</v>
      </c>
      <c r="J2415" s="25" t="s">
        <v>10405</v>
      </c>
      <c r="K2415" s="58" t="s">
        <v>10406</v>
      </c>
      <c r="L2415" s="58"/>
      <c r="M2415" s="23"/>
      <c r="N2415" s="23"/>
      <c r="O2415" s="25" t="s">
        <v>11183</v>
      </c>
      <c r="P2415" s="23" t="s">
        <v>11184</v>
      </c>
      <c r="Q2415" s="25" t="s">
        <v>11185</v>
      </c>
      <c r="R2415" s="58" t="s">
        <v>11186</v>
      </c>
      <c r="S2415" s="23" t="s">
        <v>11187</v>
      </c>
      <c r="T2415" s="23" t="s">
        <v>4291</v>
      </c>
      <c r="U2415" s="25" t="s">
        <v>11188</v>
      </c>
      <c r="V2415" s="23" t="s">
        <v>11189</v>
      </c>
      <c r="W2415" s="25" t="s">
        <v>11190</v>
      </c>
      <c r="X2415" s="58" t="s">
        <v>11191</v>
      </c>
      <c r="Y2415" s="23" t="s">
        <v>11192</v>
      </c>
      <c r="Z2415" s="23" t="s">
        <v>11193</v>
      </c>
      <c r="AA2415" s="33">
        <v>5</v>
      </c>
      <c r="AB2415" s="295" t="str">
        <f t="shared" si="189"/>
        <v>年間</v>
      </c>
      <c r="AC2415" s="268"/>
      <c r="AD2415" s="23">
        <v>1</v>
      </c>
      <c r="AE2415" s="111">
        <v>13200</v>
      </c>
      <c r="AF2415" s="26">
        <f t="shared" si="190"/>
        <v>13200</v>
      </c>
      <c r="AG2415" s="27">
        <v>42125</v>
      </c>
      <c r="AH2415" s="168">
        <v>42086</v>
      </c>
      <c r="AI2415" s="29" t="str">
        <f t="shared" si="187"/>
        <v>～</v>
      </c>
      <c r="AJ2415" s="178">
        <f t="shared" si="188"/>
        <v>43912</v>
      </c>
      <c r="AK2415" s="23" t="s">
        <v>8555</v>
      </c>
      <c r="AL2415" s="225" t="s">
        <v>10384</v>
      </c>
      <c r="AM2415" s="35">
        <v>42086</v>
      </c>
      <c r="AN2415" s="408">
        <f>IF($AA2415-data!$G$1=0,"　",IF(AK2415=0,"　",VLOOKUP($AK2415,data!$A$1:$H$264,8,FALSE)))</f>
        <v>0</v>
      </c>
      <c r="AO2415" s="35">
        <v>42214</v>
      </c>
      <c r="AP2415" s="134" t="s">
        <v>10250</v>
      </c>
      <c r="AQ2415" s="264" t="str">
        <f t="shared" si="191"/>
        <v/>
      </c>
    </row>
    <row r="2416" spans="1:43" ht="24.75" customHeight="1" x14ac:dyDescent="0.15">
      <c r="A2416" s="297">
        <v>2413</v>
      </c>
      <c r="B2416" s="23" t="s">
        <v>10144</v>
      </c>
      <c r="C2416" s="24" t="s">
        <v>14340</v>
      </c>
      <c r="D2416" s="23" t="s">
        <v>10249</v>
      </c>
      <c r="E2416" s="23" t="s">
        <v>582</v>
      </c>
      <c r="F2416" s="24" t="s">
        <v>11168</v>
      </c>
      <c r="G2416" s="25" t="s">
        <v>4301</v>
      </c>
      <c r="H2416" s="23" t="s">
        <v>10408</v>
      </c>
      <c r="I2416" s="23" t="s">
        <v>11140</v>
      </c>
      <c r="J2416" s="25" t="s">
        <v>10405</v>
      </c>
      <c r="K2416" s="58" t="s">
        <v>10406</v>
      </c>
      <c r="L2416" s="58"/>
      <c r="M2416" s="23"/>
      <c r="N2416" s="23"/>
      <c r="O2416" s="25" t="s">
        <v>11183</v>
      </c>
      <c r="P2416" s="23" t="s">
        <v>11184</v>
      </c>
      <c r="Q2416" s="25" t="s">
        <v>11185</v>
      </c>
      <c r="R2416" s="58" t="s">
        <v>11186</v>
      </c>
      <c r="S2416" s="23" t="s">
        <v>11187</v>
      </c>
      <c r="T2416" s="23" t="s">
        <v>4291</v>
      </c>
      <c r="U2416" s="25" t="s">
        <v>11188</v>
      </c>
      <c r="V2416" s="23" t="s">
        <v>11189</v>
      </c>
      <c r="W2416" s="25" t="s">
        <v>11190</v>
      </c>
      <c r="X2416" s="58" t="s">
        <v>11191</v>
      </c>
      <c r="Y2416" s="23" t="s">
        <v>11192</v>
      </c>
      <c r="Z2416" s="23" t="s">
        <v>11193</v>
      </c>
      <c r="AA2416" s="33">
        <v>5</v>
      </c>
      <c r="AB2416" s="295" t="str">
        <f t="shared" si="189"/>
        <v>年間</v>
      </c>
      <c r="AC2416" s="268"/>
      <c r="AD2416" s="23">
        <v>1</v>
      </c>
      <c r="AE2416" s="111">
        <v>13200</v>
      </c>
      <c r="AF2416" s="26">
        <f t="shared" si="190"/>
        <v>13200</v>
      </c>
      <c r="AG2416" s="27">
        <v>42125</v>
      </c>
      <c r="AH2416" s="168">
        <v>42086</v>
      </c>
      <c r="AI2416" s="29" t="str">
        <f t="shared" si="187"/>
        <v>～</v>
      </c>
      <c r="AJ2416" s="178">
        <f t="shared" si="188"/>
        <v>43912</v>
      </c>
      <c r="AK2416" s="23" t="s">
        <v>8555</v>
      </c>
      <c r="AL2416" s="225" t="s">
        <v>10385</v>
      </c>
      <c r="AM2416" s="35">
        <v>42086</v>
      </c>
      <c r="AN2416" s="408">
        <f>IF($AA2416-data!$G$1=0,"　",IF(AK2416=0,"　",VLOOKUP($AK2416,data!$A$1:$H$264,8,FALSE)))</f>
        <v>0</v>
      </c>
      <c r="AO2416" s="35">
        <v>42214</v>
      </c>
      <c r="AP2416" s="134" t="s">
        <v>10250</v>
      </c>
      <c r="AQ2416" s="264" t="str">
        <f t="shared" si="191"/>
        <v/>
      </c>
    </row>
    <row r="2417" spans="1:43" ht="24.75" customHeight="1" x14ac:dyDescent="0.15">
      <c r="A2417" s="297">
        <v>2414</v>
      </c>
      <c r="B2417" s="23" t="s">
        <v>10144</v>
      </c>
      <c r="C2417" s="24" t="s">
        <v>14340</v>
      </c>
      <c r="D2417" s="23" t="s">
        <v>10249</v>
      </c>
      <c r="E2417" s="23" t="s">
        <v>582</v>
      </c>
      <c r="F2417" s="24" t="s">
        <v>11168</v>
      </c>
      <c r="G2417" s="25" t="s">
        <v>4301</v>
      </c>
      <c r="H2417" s="23" t="s">
        <v>10408</v>
      </c>
      <c r="I2417" s="23" t="s">
        <v>11140</v>
      </c>
      <c r="J2417" s="25" t="s">
        <v>10405</v>
      </c>
      <c r="K2417" s="58" t="s">
        <v>10406</v>
      </c>
      <c r="L2417" s="58"/>
      <c r="M2417" s="23"/>
      <c r="N2417" s="23"/>
      <c r="O2417" s="25" t="s">
        <v>11183</v>
      </c>
      <c r="P2417" s="23" t="s">
        <v>11184</v>
      </c>
      <c r="Q2417" s="25" t="s">
        <v>11185</v>
      </c>
      <c r="R2417" s="58" t="s">
        <v>11186</v>
      </c>
      <c r="S2417" s="23" t="s">
        <v>11187</v>
      </c>
      <c r="T2417" s="23" t="s">
        <v>4291</v>
      </c>
      <c r="U2417" s="25" t="s">
        <v>11188</v>
      </c>
      <c r="V2417" s="23" t="s">
        <v>11189</v>
      </c>
      <c r="W2417" s="25" t="s">
        <v>11190</v>
      </c>
      <c r="X2417" s="58" t="s">
        <v>11191</v>
      </c>
      <c r="Y2417" s="23" t="s">
        <v>11192</v>
      </c>
      <c r="Z2417" s="23" t="s">
        <v>11193</v>
      </c>
      <c r="AA2417" s="33">
        <v>5</v>
      </c>
      <c r="AB2417" s="295" t="str">
        <f t="shared" si="189"/>
        <v>年間</v>
      </c>
      <c r="AC2417" s="268"/>
      <c r="AD2417" s="23">
        <v>1</v>
      </c>
      <c r="AE2417" s="111">
        <v>13200</v>
      </c>
      <c r="AF2417" s="26">
        <f t="shared" si="190"/>
        <v>13200</v>
      </c>
      <c r="AG2417" s="27">
        <v>42125</v>
      </c>
      <c r="AH2417" s="168">
        <v>42086</v>
      </c>
      <c r="AI2417" s="29" t="str">
        <f t="shared" si="187"/>
        <v>～</v>
      </c>
      <c r="AJ2417" s="178">
        <f t="shared" si="188"/>
        <v>43912</v>
      </c>
      <c r="AK2417" s="23" t="s">
        <v>8555</v>
      </c>
      <c r="AL2417" s="225" t="s">
        <v>10386</v>
      </c>
      <c r="AM2417" s="35">
        <v>42086</v>
      </c>
      <c r="AN2417" s="408">
        <f>IF($AA2417-data!$G$1=0,"　",IF(AK2417=0,"　",VLOOKUP($AK2417,data!$A$1:$H$264,8,FALSE)))</f>
        <v>0</v>
      </c>
      <c r="AO2417" s="35">
        <v>42214</v>
      </c>
      <c r="AP2417" s="134" t="s">
        <v>10250</v>
      </c>
      <c r="AQ2417" s="264" t="str">
        <f t="shared" si="191"/>
        <v/>
      </c>
    </row>
    <row r="2418" spans="1:43" ht="24.75" customHeight="1" x14ac:dyDescent="0.15">
      <c r="A2418" s="297">
        <v>2415</v>
      </c>
      <c r="B2418" s="23" t="s">
        <v>10144</v>
      </c>
      <c r="C2418" s="24" t="s">
        <v>14340</v>
      </c>
      <c r="D2418" s="23" t="s">
        <v>10249</v>
      </c>
      <c r="E2418" s="23" t="s">
        <v>582</v>
      </c>
      <c r="F2418" s="24" t="s">
        <v>11168</v>
      </c>
      <c r="G2418" s="25" t="s">
        <v>4301</v>
      </c>
      <c r="H2418" s="23" t="s">
        <v>10408</v>
      </c>
      <c r="I2418" s="23" t="s">
        <v>11140</v>
      </c>
      <c r="J2418" s="25" t="s">
        <v>10405</v>
      </c>
      <c r="K2418" s="58" t="s">
        <v>10406</v>
      </c>
      <c r="L2418" s="58"/>
      <c r="M2418" s="23"/>
      <c r="N2418" s="23"/>
      <c r="O2418" s="25" t="s">
        <v>11183</v>
      </c>
      <c r="P2418" s="23" t="s">
        <v>11184</v>
      </c>
      <c r="Q2418" s="25" t="s">
        <v>11185</v>
      </c>
      <c r="R2418" s="58" t="s">
        <v>11186</v>
      </c>
      <c r="S2418" s="23" t="s">
        <v>11187</v>
      </c>
      <c r="T2418" s="23" t="s">
        <v>4291</v>
      </c>
      <c r="U2418" s="25" t="s">
        <v>11188</v>
      </c>
      <c r="V2418" s="23" t="s">
        <v>11189</v>
      </c>
      <c r="W2418" s="25" t="s">
        <v>11190</v>
      </c>
      <c r="X2418" s="58" t="s">
        <v>11191</v>
      </c>
      <c r="Y2418" s="23" t="s">
        <v>11192</v>
      </c>
      <c r="Z2418" s="23" t="s">
        <v>11193</v>
      </c>
      <c r="AA2418" s="33">
        <v>5</v>
      </c>
      <c r="AB2418" s="295" t="str">
        <f t="shared" si="189"/>
        <v>年間</v>
      </c>
      <c r="AC2418" s="268"/>
      <c r="AD2418" s="23">
        <v>1</v>
      </c>
      <c r="AE2418" s="111">
        <v>13200</v>
      </c>
      <c r="AF2418" s="26">
        <f t="shared" si="190"/>
        <v>13200</v>
      </c>
      <c r="AG2418" s="27">
        <v>42125</v>
      </c>
      <c r="AH2418" s="168">
        <v>42086</v>
      </c>
      <c r="AI2418" s="29" t="str">
        <f t="shared" si="187"/>
        <v>～</v>
      </c>
      <c r="AJ2418" s="178">
        <f t="shared" si="188"/>
        <v>43912</v>
      </c>
      <c r="AK2418" s="23" t="s">
        <v>8555</v>
      </c>
      <c r="AL2418" s="225" t="s">
        <v>10387</v>
      </c>
      <c r="AM2418" s="35">
        <v>42086</v>
      </c>
      <c r="AN2418" s="408">
        <f>IF($AA2418-data!$G$1=0,"　",IF(AK2418=0,"　",VLOOKUP($AK2418,data!$A$1:$H$264,8,FALSE)))</f>
        <v>0</v>
      </c>
      <c r="AO2418" s="35">
        <v>42214</v>
      </c>
      <c r="AP2418" s="134" t="s">
        <v>10250</v>
      </c>
      <c r="AQ2418" s="264" t="str">
        <f t="shared" si="191"/>
        <v/>
      </c>
    </row>
    <row r="2419" spans="1:43" ht="24.75" customHeight="1" x14ac:dyDescent="0.15">
      <c r="A2419" s="297">
        <v>2416</v>
      </c>
      <c r="B2419" s="23" t="s">
        <v>10144</v>
      </c>
      <c r="C2419" s="24" t="s">
        <v>14340</v>
      </c>
      <c r="D2419" s="23" t="s">
        <v>10249</v>
      </c>
      <c r="E2419" s="23" t="s">
        <v>582</v>
      </c>
      <c r="F2419" s="24" t="s">
        <v>11168</v>
      </c>
      <c r="G2419" s="25" t="s">
        <v>4301</v>
      </c>
      <c r="H2419" s="23" t="s">
        <v>10408</v>
      </c>
      <c r="I2419" s="23" t="s">
        <v>11140</v>
      </c>
      <c r="J2419" s="25" t="s">
        <v>10405</v>
      </c>
      <c r="K2419" s="58" t="s">
        <v>10406</v>
      </c>
      <c r="L2419" s="58"/>
      <c r="M2419" s="23"/>
      <c r="N2419" s="23"/>
      <c r="O2419" s="25" t="s">
        <v>11183</v>
      </c>
      <c r="P2419" s="23" t="s">
        <v>11184</v>
      </c>
      <c r="Q2419" s="25" t="s">
        <v>11185</v>
      </c>
      <c r="R2419" s="58" t="s">
        <v>11186</v>
      </c>
      <c r="S2419" s="23" t="s">
        <v>11187</v>
      </c>
      <c r="T2419" s="23" t="s">
        <v>4291</v>
      </c>
      <c r="U2419" s="25" t="s">
        <v>11188</v>
      </c>
      <c r="V2419" s="23" t="s">
        <v>11189</v>
      </c>
      <c r="W2419" s="25" t="s">
        <v>11190</v>
      </c>
      <c r="X2419" s="58" t="s">
        <v>11191</v>
      </c>
      <c r="Y2419" s="23" t="s">
        <v>11192</v>
      </c>
      <c r="Z2419" s="23" t="s">
        <v>11193</v>
      </c>
      <c r="AA2419" s="33">
        <v>5</v>
      </c>
      <c r="AB2419" s="295" t="str">
        <f t="shared" si="189"/>
        <v>年間</v>
      </c>
      <c r="AC2419" s="268"/>
      <c r="AD2419" s="23">
        <v>1</v>
      </c>
      <c r="AE2419" s="111">
        <v>13200</v>
      </c>
      <c r="AF2419" s="26">
        <f t="shared" si="190"/>
        <v>13200</v>
      </c>
      <c r="AG2419" s="27">
        <v>42125</v>
      </c>
      <c r="AH2419" s="168">
        <v>42086</v>
      </c>
      <c r="AI2419" s="29" t="str">
        <f t="shared" si="187"/>
        <v>～</v>
      </c>
      <c r="AJ2419" s="178">
        <f t="shared" si="188"/>
        <v>43912</v>
      </c>
      <c r="AK2419" s="23" t="s">
        <v>8555</v>
      </c>
      <c r="AL2419" s="225" t="s">
        <v>10388</v>
      </c>
      <c r="AM2419" s="35">
        <v>42086</v>
      </c>
      <c r="AN2419" s="408">
        <f>IF($AA2419-data!$G$1=0,"　",IF(AK2419=0,"　",VLOOKUP($AK2419,data!$A$1:$H$264,8,FALSE)))</f>
        <v>0</v>
      </c>
      <c r="AO2419" s="35">
        <v>42214</v>
      </c>
      <c r="AP2419" s="134" t="s">
        <v>10250</v>
      </c>
      <c r="AQ2419" s="264" t="str">
        <f t="shared" si="191"/>
        <v/>
      </c>
    </row>
    <row r="2420" spans="1:43" ht="24.75" customHeight="1" x14ac:dyDescent="0.15">
      <c r="A2420" s="297">
        <v>2417</v>
      </c>
      <c r="B2420" s="23" t="s">
        <v>10144</v>
      </c>
      <c r="C2420" s="24" t="s">
        <v>14340</v>
      </c>
      <c r="D2420" s="23" t="s">
        <v>10249</v>
      </c>
      <c r="E2420" s="23" t="s">
        <v>582</v>
      </c>
      <c r="F2420" s="24" t="s">
        <v>11168</v>
      </c>
      <c r="G2420" s="25" t="s">
        <v>4301</v>
      </c>
      <c r="H2420" s="23" t="s">
        <v>10408</v>
      </c>
      <c r="I2420" s="23" t="s">
        <v>11140</v>
      </c>
      <c r="J2420" s="25" t="s">
        <v>10405</v>
      </c>
      <c r="K2420" s="58" t="s">
        <v>10406</v>
      </c>
      <c r="L2420" s="58"/>
      <c r="M2420" s="23"/>
      <c r="N2420" s="23"/>
      <c r="O2420" s="25" t="s">
        <v>11183</v>
      </c>
      <c r="P2420" s="23" t="s">
        <v>11184</v>
      </c>
      <c r="Q2420" s="25" t="s">
        <v>11185</v>
      </c>
      <c r="R2420" s="58" t="s">
        <v>11186</v>
      </c>
      <c r="S2420" s="23" t="s">
        <v>11187</v>
      </c>
      <c r="T2420" s="23" t="s">
        <v>4291</v>
      </c>
      <c r="U2420" s="25" t="s">
        <v>11188</v>
      </c>
      <c r="V2420" s="23" t="s">
        <v>11189</v>
      </c>
      <c r="W2420" s="25" t="s">
        <v>11190</v>
      </c>
      <c r="X2420" s="58" t="s">
        <v>11191</v>
      </c>
      <c r="Y2420" s="23" t="s">
        <v>11192</v>
      </c>
      <c r="Z2420" s="23" t="s">
        <v>11193</v>
      </c>
      <c r="AA2420" s="33">
        <v>5</v>
      </c>
      <c r="AB2420" s="295" t="str">
        <f t="shared" si="189"/>
        <v>年間</v>
      </c>
      <c r="AC2420" s="268"/>
      <c r="AD2420" s="23">
        <v>1</v>
      </c>
      <c r="AE2420" s="111">
        <v>13200</v>
      </c>
      <c r="AF2420" s="26">
        <f t="shared" si="190"/>
        <v>13200</v>
      </c>
      <c r="AG2420" s="27">
        <v>42125</v>
      </c>
      <c r="AH2420" s="168">
        <v>42086</v>
      </c>
      <c r="AI2420" s="29" t="str">
        <f t="shared" si="187"/>
        <v>～</v>
      </c>
      <c r="AJ2420" s="178">
        <f t="shared" si="188"/>
        <v>43912</v>
      </c>
      <c r="AK2420" s="23" t="s">
        <v>8555</v>
      </c>
      <c r="AL2420" s="225" t="s">
        <v>10389</v>
      </c>
      <c r="AM2420" s="35">
        <v>42086</v>
      </c>
      <c r="AN2420" s="408">
        <f>IF($AA2420-data!$G$1=0,"　",IF(AK2420=0,"　",VLOOKUP($AK2420,data!$A$1:$H$264,8,FALSE)))</f>
        <v>0</v>
      </c>
      <c r="AO2420" s="35">
        <v>42214</v>
      </c>
      <c r="AP2420" s="134" t="s">
        <v>10250</v>
      </c>
      <c r="AQ2420" s="264" t="str">
        <f t="shared" si="191"/>
        <v/>
      </c>
    </row>
    <row r="2421" spans="1:43" ht="24.75" customHeight="1" x14ac:dyDescent="0.15">
      <c r="A2421" s="297">
        <v>2418</v>
      </c>
      <c r="B2421" s="23" t="s">
        <v>10144</v>
      </c>
      <c r="C2421" s="24" t="s">
        <v>14340</v>
      </c>
      <c r="D2421" s="23" t="s">
        <v>10249</v>
      </c>
      <c r="E2421" s="23" t="s">
        <v>582</v>
      </c>
      <c r="F2421" s="24" t="s">
        <v>11168</v>
      </c>
      <c r="G2421" s="25" t="s">
        <v>4301</v>
      </c>
      <c r="H2421" s="23" t="s">
        <v>10408</v>
      </c>
      <c r="I2421" s="23" t="s">
        <v>11140</v>
      </c>
      <c r="J2421" s="25" t="s">
        <v>10405</v>
      </c>
      <c r="K2421" s="58" t="s">
        <v>10406</v>
      </c>
      <c r="L2421" s="58"/>
      <c r="M2421" s="23"/>
      <c r="N2421" s="23"/>
      <c r="O2421" s="25" t="s">
        <v>11183</v>
      </c>
      <c r="P2421" s="23" t="s">
        <v>11184</v>
      </c>
      <c r="Q2421" s="25" t="s">
        <v>11185</v>
      </c>
      <c r="R2421" s="58" t="s">
        <v>11186</v>
      </c>
      <c r="S2421" s="23" t="s">
        <v>11187</v>
      </c>
      <c r="T2421" s="23" t="s">
        <v>4291</v>
      </c>
      <c r="U2421" s="25" t="s">
        <v>11188</v>
      </c>
      <c r="V2421" s="23" t="s">
        <v>11189</v>
      </c>
      <c r="W2421" s="25" t="s">
        <v>11190</v>
      </c>
      <c r="X2421" s="58" t="s">
        <v>11191</v>
      </c>
      <c r="Y2421" s="23" t="s">
        <v>11192</v>
      </c>
      <c r="Z2421" s="23" t="s">
        <v>11193</v>
      </c>
      <c r="AA2421" s="33">
        <v>5</v>
      </c>
      <c r="AB2421" s="295" t="str">
        <f t="shared" si="189"/>
        <v>年間</v>
      </c>
      <c r="AC2421" s="268"/>
      <c r="AD2421" s="23">
        <v>1</v>
      </c>
      <c r="AE2421" s="111">
        <v>13200</v>
      </c>
      <c r="AF2421" s="26">
        <f t="shared" si="190"/>
        <v>13200</v>
      </c>
      <c r="AG2421" s="27">
        <v>42125</v>
      </c>
      <c r="AH2421" s="168">
        <v>42086</v>
      </c>
      <c r="AI2421" s="29" t="str">
        <f t="shared" si="187"/>
        <v>～</v>
      </c>
      <c r="AJ2421" s="178">
        <f t="shared" si="188"/>
        <v>43912</v>
      </c>
      <c r="AK2421" s="23" t="s">
        <v>8555</v>
      </c>
      <c r="AL2421" s="225" t="s">
        <v>10390</v>
      </c>
      <c r="AM2421" s="35">
        <v>42086</v>
      </c>
      <c r="AN2421" s="408">
        <f>IF($AA2421-data!$G$1=0,"　",IF(AK2421=0,"　",VLOOKUP($AK2421,data!$A$1:$H$264,8,FALSE)))</f>
        <v>0</v>
      </c>
      <c r="AO2421" s="35">
        <v>42214</v>
      </c>
      <c r="AP2421" s="134" t="s">
        <v>10250</v>
      </c>
      <c r="AQ2421" s="264" t="str">
        <f t="shared" si="191"/>
        <v/>
      </c>
    </row>
    <row r="2422" spans="1:43" ht="24.75" customHeight="1" x14ac:dyDescent="0.15">
      <c r="A2422" s="297">
        <v>2419</v>
      </c>
      <c r="B2422" s="23" t="s">
        <v>10144</v>
      </c>
      <c r="C2422" s="24" t="s">
        <v>14340</v>
      </c>
      <c r="D2422" s="23" t="s">
        <v>10249</v>
      </c>
      <c r="E2422" s="23" t="s">
        <v>582</v>
      </c>
      <c r="F2422" s="24" t="s">
        <v>11168</v>
      </c>
      <c r="G2422" s="25" t="s">
        <v>4301</v>
      </c>
      <c r="H2422" s="23" t="s">
        <v>10408</v>
      </c>
      <c r="I2422" s="23" t="s">
        <v>11140</v>
      </c>
      <c r="J2422" s="25" t="s">
        <v>10405</v>
      </c>
      <c r="K2422" s="58" t="s">
        <v>10406</v>
      </c>
      <c r="L2422" s="58"/>
      <c r="M2422" s="23"/>
      <c r="N2422" s="23"/>
      <c r="O2422" s="25" t="s">
        <v>11183</v>
      </c>
      <c r="P2422" s="23" t="s">
        <v>11184</v>
      </c>
      <c r="Q2422" s="25" t="s">
        <v>11185</v>
      </c>
      <c r="R2422" s="58" t="s">
        <v>11186</v>
      </c>
      <c r="S2422" s="23" t="s">
        <v>11187</v>
      </c>
      <c r="T2422" s="23" t="s">
        <v>4291</v>
      </c>
      <c r="U2422" s="25" t="s">
        <v>11188</v>
      </c>
      <c r="V2422" s="23" t="s">
        <v>11189</v>
      </c>
      <c r="W2422" s="25" t="s">
        <v>11190</v>
      </c>
      <c r="X2422" s="58" t="s">
        <v>11191</v>
      </c>
      <c r="Y2422" s="23" t="s">
        <v>11192</v>
      </c>
      <c r="Z2422" s="23" t="s">
        <v>11193</v>
      </c>
      <c r="AA2422" s="33">
        <v>5</v>
      </c>
      <c r="AB2422" s="295" t="str">
        <f t="shared" si="189"/>
        <v>年間</v>
      </c>
      <c r="AC2422" s="268"/>
      <c r="AD2422" s="23">
        <v>1</v>
      </c>
      <c r="AE2422" s="111">
        <v>13200</v>
      </c>
      <c r="AF2422" s="26">
        <f t="shared" si="190"/>
        <v>13200</v>
      </c>
      <c r="AG2422" s="27">
        <v>42125</v>
      </c>
      <c r="AH2422" s="168">
        <v>42086</v>
      </c>
      <c r="AI2422" s="29" t="str">
        <f t="shared" si="187"/>
        <v>～</v>
      </c>
      <c r="AJ2422" s="178">
        <f t="shared" si="188"/>
        <v>43912</v>
      </c>
      <c r="AK2422" s="23" t="s">
        <v>8555</v>
      </c>
      <c r="AL2422" s="225" t="s">
        <v>10391</v>
      </c>
      <c r="AM2422" s="35">
        <v>42086</v>
      </c>
      <c r="AN2422" s="408">
        <f>IF($AA2422-data!$G$1=0,"　",IF(AK2422=0,"　",VLOOKUP($AK2422,data!$A$1:$H$264,8,FALSE)))</f>
        <v>0</v>
      </c>
      <c r="AO2422" s="35">
        <v>42214</v>
      </c>
      <c r="AP2422" s="134" t="s">
        <v>10250</v>
      </c>
      <c r="AQ2422" s="264" t="str">
        <f t="shared" si="191"/>
        <v/>
      </c>
    </row>
    <row r="2423" spans="1:43" ht="24.75" customHeight="1" x14ac:dyDescent="0.15">
      <c r="A2423" s="297">
        <v>2420</v>
      </c>
      <c r="B2423" s="23" t="s">
        <v>10144</v>
      </c>
      <c r="C2423" s="24" t="s">
        <v>14340</v>
      </c>
      <c r="D2423" s="23" t="s">
        <v>10249</v>
      </c>
      <c r="E2423" s="23" t="s">
        <v>582</v>
      </c>
      <c r="F2423" s="24" t="s">
        <v>11168</v>
      </c>
      <c r="G2423" s="25" t="s">
        <v>4301</v>
      </c>
      <c r="H2423" s="23" t="s">
        <v>10408</v>
      </c>
      <c r="I2423" s="23" t="s">
        <v>11140</v>
      </c>
      <c r="J2423" s="25" t="s">
        <v>10405</v>
      </c>
      <c r="K2423" s="58" t="s">
        <v>10406</v>
      </c>
      <c r="L2423" s="58"/>
      <c r="M2423" s="23"/>
      <c r="N2423" s="23"/>
      <c r="O2423" s="25" t="s">
        <v>11183</v>
      </c>
      <c r="P2423" s="23" t="s">
        <v>11184</v>
      </c>
      <c r="Q2423" s="25" t="s">
        <v>11185</v>
      </c>
      <c r="R2423" s="58" t="s">
        <v>11186</v>
      </c>
      <c r="S2423" s="23" t="s">
        <v>11187</v>
      </c>
      <c r="T2423" s="23" t="s">
        <v>4291</v>
      </c>
      <c r="U2423" s="25" t="s">
        <v>11188</v>
      </c>
      <c r="V2423" s="23" t="s">
        <v>11189</v>
      </c>
      <c r="W2423" s="25" t="s">
        <v>11190</v>
      </c>
      <c r="X2423" s="58" t="s">
        <v>11191</v>
      </c>
      <c r="Y2423" s="23" t="s">
        <v>11192</v>
      </c>
      <c r="Z2423" s="23" t="s">
        <v>11193</v>
      </c>
      <c r="AA2423" s="33">
        <v>5</v>
      </c>
      <c r="AB2423" s="295" t="str">
        <f t="shared" si="189"/>
        <v>年間</v>
      </c>
      <c r="AC2423" s="268"/>
      <c r="AD2423" s="23">
        <v>1</v>
      </c>
      <c r="AE2423" s="111">
        <v>13200</v>
      </c>
      <c r="AF2423" s="26">
        <f t="shared" si="190"/>
        <v>13200</v>
      </c>
      <c r="AG2423" s="27">
        <v>42125</v>
      </c>
      <c r="AH2423" s="168">
        <v>42086</v>
      </c>
      <c r="AI2423" s="29" t="str">
        <f t="shared" si="187"/>
        <v>～</v>
      </c>
      <c r="AJ2423" s="178">
        <f t="shared" si="188"/>
        <v>43912</v>
      </c>
      <c r="AK2423" s="23" t="s">
        <v>8555</v>
      </c>
      <c r="AL2423" s="225" t="s">
        <v>10392</v>
      </c>
      <c r="AM2423" s="35">
        <v>42086</v>
      </c>
      <c r="AN2423" s="408">
        <f>IF($AA2423-data!$G$1=0,"　",IF(AK2423=0,"　",VLOOKUP($AK2423,data!$A$1:$H$264,8,FALSE)))</f>
        <v>0</v>
      </c>
      <c r="AO2423" s="35">
        <v>42214</v>
      </c>
      <c r="AP2423" s="134" t="s">
        <v>10250</v>
      </c>
      <c r="AQ2423" s="264" t="str">
        <f t="shared" si="191"/>
        <v/>
      </c>
    </row>
    <row r="2424" spans="1:43" ht="24.75" customHeight="1" x14ac:dyDescent="0.15">
      <c r="A2424" s="297">
        <v>2421</v>
      </c>
      <c r="B2424" s="23" t="s">
        <v>10144</v>
      </c>
      <c r="C2424" s="24" t="s">
        <v>14340</v>
      </c>
      <c r="D2424" s="23" t="s">
        <v>10249</v>
      </c>
      <c r="E2424" s="23" t="s">
        <v>582</v>
      </c>
      <c r="F2424" s="24" t="s">
        <v>11168</v>
      </c>
      <c r="G2424" s="25" t="s">
        <v>4301</v>
      </c>
      <c r="H2424" s="23" t="s">
        <v>10408</v>
      </c>
      <c r="I2424" s="23" t="s">
        <v>11140</v>
      </c>
      <c r="J2424" s="25" t="s">
        <v>10405</v>
      </c>
      <c r="K2424" s="58" t="s">
        <v>10406</v>
      </c>
      <c r="L2424" s="58"/>
      <c r="M2424" s="23"/>
      <c r="N2424" s="23"/>
      <c r="O2424" s="25" t="s">
        <v>11183</v>
      </c>
      <c r="P2424" s="23" t="s">
        <v>11184</v>
      </c>
      <c r="Q2424" s="25" t="s">
        <v>11185</v>
      </c>
      <c r="R2424" s="58" t="s">
        <v>11186</v>
      </c>
      <c r="S2424" s="23" t="s">
        <v>11187</v>
      </c>
      <c r="T2424" s="23" t="s">
        <v>4291</v>
      </c>
      <c r="U2424" s="25" t="s">
        <v>11188</v>
      </c>
      <c r="V2424" s="23" t="s">
        <v>11189</v>
      </c>
      <c r="W2424" s="25" t="s">
        <v>11190</v>
      </c>
      <c r="X2424" s="58" t="s">
        <v>11191</v>
      </c>
      <c r="Y2424" s="23" t="s">
        <v>11192</v>
      </c>
      <c r="Z2424" s="23" t="s">
        <v>11193</v>
      </c>
      <c r="AA2424" s="33">
        <v>5</v>
      </c>
      <c r="AB2424" s="295" t="str">
        <f t="shared" si="189"/>
        <v>年間</v>
      </c>
      <c r="AC2424" s="268"/>
      <c r="AD2424" s="23">
        <v>1</v>
      </c>
      <c r="AE2424" s="111">
        <v>13200</v>
      </c>
      <c r="AF2424" s="26">
        <f t="shared" si="190"/>
        <v>13200</v>
      </c>
      <c r="AG2424" s="27">
        <v>42125</v>
      </c>
      <c r="AH2424" s="168">
        <v>42086</v>
      </c>
      <c r="AI2424" s="29" t="str">
        <f t="shared" si="187"/>
        <v>～</v>
      </c>
      <c r="AJ2424" s="178">
        <f t="shared" si="188"/>
        <v>43912</v>
      </c>
      <c r="AK2424" s="23" t="s">
        <v>8555</v>
      </c>
      <c r="AL2424" s="225" t="s">
        <v>10393</v>
      </c>
      <c r="AM2424" s="35">
        <v>42086</v>
      </c>
      <c r="AN2424" s="408">
        <f>IF($AA2424-data!$G$1=0,"　",IF(AK2424=0,"　",VLOOKUP($AK2424,data!$A$1:$H$264,8,FALSE)))</f>
        <v>0</v>
      </c>
      <c r="AO2424" s="35">
        <v>42214</v>
      </c>
      <c r="AP2424" s="134" t="s">
        <v>10250</v>
      </c>
      <c r="AQ2424" s="264" t="str">
        <f t="shared" si="191"/>
        <v/>
      </c>
    </row>
    <row r="2425" spans="1:43" ht="24.75" customHeight="1" x14ac:dyDescent="0.15">
      <c r="A2425" s="297">
        <v>2422</v>
      </c>
      <c r="B2425" s="23" t="s">
        <v>10144</v>
      </c>
      <c r="C2425" s="24" t="s">
        <v>14340</v>
      </c>
      <c r="D2425" s="23" t="s">
        <v>10249</v>
      </c>
      <c r="E2425" s="23" t="s">
        <v>582</v>
      </c>
      <c r="F2425" s="24" t="s">
        <v>11168</v>
      </c>
      <c r="G2425" s="25" t="s">
        <v>4301</v>
      </c>
      <c r="H2425" s="23" t="s">
        <v>10408</v>
      </c>
      <c r="I2425" s="23" t="s">
        <v>11140</v>
      </c>
      <c r="J2425" s="25" t="s">
        <v>10405</v>
      </c>
      <c r="K2425" s="58" t="s">
        <v>10406</v>
      </c>
      <c r="L2425" s="58"/>
      <c r="M2425" s="23"/>
      <c r="N2425" s="23"/>
      <c r="O2425" s="25" t="s">
        <v>11183</v>
      </c>
      <c r="P2425" s="23" t="s">
        <v>11184</v>
      </c>
      <c r="Q2425" s="25" t="s">
        <v>11185</v>
      </c>
      <c r="R2425" s="58" t="s">
        <v>11186</v>
      </c>
      <c r="S2425" s="23" t="s">
        <v>11187</v>
      </c>
      <c r="T2425" s="23" t="s">
        <v>4291</v>
      </c>
      <c r="U2425" s="25" t="s">
        <v>11188</v>
      </c>
      <c r="V2425" s="23" t="s">
        <v>11189</v>
      </c>
      <c r="W2425" s="25" t="s">
        <v>11190</v>
      </c>
      <c r="X2425" s="58" t="s">
        <v>11191</v>
      </c>
      <c r="Y2425" s="23" t="s">
        <v>11192</v>
      </c>
      <c r="Z2425" s="23" t="s">
        <v>11193</v>
      </c>
      <c r="AA2425" s="33">
        <v>5</v>
      </c>
      <c r="AB2425" s="295" t="str">
        <f t="shared" si="189"/>
        <v>年間</v>
      </c>
      <c r="AC2425" s="268"/>
      <c r="AD2425" s="23">
        <v>1</v>
      </c>
      <c r="AE2425" s="111">
        <v>13200</v>
      </c>
      <c r="AF2425" s="26">
        <f t="shared" si="190"/>
        <v>13200</v>
      </c>
      <c r="AG2425" s="27">
        <v>42125</v>
      </c>
      <c r="AH2425" s="168">
        <v>42086</v>
      </c>
      <c r="AI2425" s="29" t="str">
        <f t="shared" si="187"/>
        <v>～</v>
      </c>
      <c r="AJ2425" s="178">
        <f t="shared" si="188"/>
        <v>43912</v>
      </c>
      <c r="AK2425" s="23" t="s">
        <v>8555</v>
      </c>
      <c r="AL2425" s="225" t="s">
        <v>10394</v>
      </c>
      <c r="AM2425" s="35">
        <v>42086</v>
      </c>
      <c r="AN2425" s="408">
        <f>IF($AA2425-data!$G$1=0,"　",IF(AK2425=0,"　",VLOOKUP($AK2425,data!$A$1:$H$264,8,FALSE)))</f>
        <v>0</v>
      </c>
      <c r="AO2425" s="35">
        <v>42214</v>
      </c>
      <c r="AP2425" s="134" t="s">
        <v>10250</v>
      </c>
      <c r="AQ2425" s="264" t="str">
        <f t="shared" si="191"/>
        <v/>
      </c>
    </row>
    <row r="2426" spans="1:43" ht="24.75" customHeight="1" x14ac:dyDescent="0.15">
      <c r="A2426" s="297">
        <v>2423</v>
      </c>
      <c r="B2426" s="23" t="s">
        <v>10144</v>
      </c>
      <c r="C2426" s="24" t="s">
        <v>14340</v>
      </c>
      <c r="D2426" s="23" t="s">
        <v>10249</v>
      </c>
      <c r="E2426" s="23" t="s">
        <v>582</v>
      </c>
      <c r="F2426" s="24" t="s">
        <v>11168</v>
      </c>
      <c r="G2426" s="25" t="s">
        <v>4301</v>
      </c>
      <c r="H2426" s="23" t="s">
        <v>10408</v>
      </c>
      <c r="I2426" s="23" t="s">
        <v>11140</v>
      </c>
      <c r="J2426" s="25" t="s">
        <v>10405</v>
      </c>
      <c r="K2426" s="58" t="s">
        <v>10406</v>
      </c>
      <c r="L2426" s="58"/>
      <c r="M2426" s="23"/>
      <c r="N2426" s="23"/>
      <c r="O2426" s="25" t="s">
        <v>11183</v>
      </c>
      <c r="P2426" s="23" t="s">
        <v>11184</v>
      </c>
      <c r="Q2426" s="25" t="s">
        <v>11185</v>
      </c>
      <c r="R2426" s="58" t="s">
        <v>11186</v>
      </c>
      <c r="S2426" s="23" t="s">
        <v>11187</v>
      </c>
      <c r="T2426" s="23" t="s">
        <v>4291</v>
      </c>
      <c r="U2426" s="25" t="s">
        <v>11188</v>
      </c>
      <c r="V2426" s="23" t="s">
        <v>11189</v>
      </c>
      <c r="W2426" s="25" t="s">
        <v>11190</v>
      </c>
      <c r="X2426" s="58" t="s">
        <v>11191</v>
      </c>
      <c r="Y2426" s="23" t="s">
        <v>11192</v>
      </c>
      <c r="Z2426" s="23" t="s">
        <v>11193</v>
      </c>
      <c r="AA2426" s="33">
        <v>5</v>
      </c>
      <c r="AB2426" s="295" t="str">
        <f t="shared" si="189"/>
        <v>年間</v>
      </c>
      <c r="AC2426" s="268"/>
      <c r="AD2426" s="23">
        <v>1</v>
      </c>
      <c r="AE2426" s="111">
        <v>13200</v>
      </c>
      <c r="AF2426" s="26">
        <f t="shared" si="190"/>
        <v>13200</v>
      </c>
      <c r="AG2426" s="27">
        <v>42125</v>
      </c>
      <c r="AH2426" s="168">
        <v>42086</v>
      </c>
      <c r="AI2426" s="29" t="str">
        <f t="shared" si="187"/>
        <v>～</v>
      </c>
      <c r="AJ2426" s="178">
        <f t="shared" si="188"/>
        <v>43912</v>
      </c>
      <c r="AK2426" s="23" t="s">
        <v>8555</v>
      </c>
      <c r="AL2426" s="225" t="s">
        <v>10395</v>
      </c>
      <c r="AM2426" s="35">
        <v>42086</v>
      </c>
      <c r="AN2426" s="408">
        <f>IF($AA2426-data!$G$1=0,"　",IF(AK2426=0,"　",VLOOKUP($AK2426,data!$A$1:$H$264,8,FALSE)))</f>
        <v>0</v>
      </c>
      <c r="AO2426" s="35">
        <v>42214</v>
      </c>
      <c r="AP2426" s="134" t="s">
        <v>10250</v>
      </c>
      <c r="AQ2426" s="264" t="str">
        <f t="shared" si="191"/>
        <v/>
      </c>
    </row>
    <row r="2427" spans="1:43" ht="24.75" customHeight="1" x14ac:dyDescent="0.15">
      <c r="A2427" s="297">
        <v>2424</v>
      </c>
      <c r="B2427" s="23" t="s">
        <v>10144</v>
      </c>
      <c r="C2427" s="24" t="s">
        <v>14340</v>
      </c>
      <c r="D2427" s="23" t="s">
        <v>10249</v>
      </c>
      <c r="E2427" s="23" t="s">
        <v>582</v>
      </c>
      <c r="F2427" s="24" t="s">
        <v>11168</v>
      </c>
      <c r="G2427" s="25" t="s">
        <v>4301</v>
      </c>
      <c r="H2427" s="23" t="s">
        <v>10408</v>
      </c>
      <c r="I2427" s="23" t="s">
        <v>11140</v>
      </c>
      <c r="J2427" s="25" t="s">
        <v>10405</v>
      </c>
      <c r="K2427" s="58" t="s">
        <v>10406</v>
      </c>
      <c r="L2427" s="58"/>
      <c r="M2427" s="23"/>
      <c r="N2427" s="23"/>
      <c r="O2427" s="25" t="s">
        <v>11183</v>
      </c>
      <c r="P2427" s="23" t="s">
        <v>11184</v>
      </c>
      <c r="Q2427" s="25" t="s">
        <v>11185</v>
      </c>
      <c r="R2427" s="58" t="s">
        <v>11186</v>
      </c>
      <c r="S2427" s="23" t="s">
        <v>11187</v>
      </c>
      <c r="T2427" s="23" t="s">
        <v>4291</v>
      </c>
      <c r="U2427" s="25" t="s">
        <v>11188</v>
      </c>
      <c r="V2427" s="23" t="s">
        <v>11189</v>
      </c>
      <c r="W2427" s="25" t="s">
        <v>11190</v>
      </c>
      <c r="X2427" s="58" t="s">
        <v>11191</v>
      </c>
      <c r="Y2427" s="23" t="s">
        <v>11192</v>
      </c>
      <c r="Z2427" s="23" t="s">
        <v>11193</v>
      </c>
      <c r="AA2427" s="33">
        <v>5</v>
      </c>
      <c r="AB2427" s="295" t="str">
        <f t="shared" si="189"/>
        <v>年間</v>
      </c>
      <c r="AC2427" s="268"/>
      <c r="AD2427" s="23">
        <v>1</v>
      </c>
      <c r="AE2427" s="111">
        <v>13200</v>
      </c>
      <c r="AF2427" s="26">
        <f t="shared" si="190"/>
        <v>13200</v>
      </c>
      <c r="AG2427" s="27">
        <v>42125</v>
      </c>
      <c r="AH2427" s="168">
        <v>42086</v>
      </c>
      <c r="AI2427" s="29" t="str">
        <f t="shared" si="187"/>
        <v>～</v>
      </c>
      <c r="AJ2427" s="178">
        <f t="shared" si="188"/>
        <v>43912</v>
      </c>
      <c r="AK2427" s="23" t="s">
        <v>8555</v>
      </c>
      <c r="AL2427" s="225" t="s">
        <v>10396</v>
      </c>
      <c r="AM2427" s="35">
        <v>42086</v>
      </c>
      <c r="AN2427" s="408">
        <f>IF($AA2427-data!$G$1=0,"　",IF(AK2427=0,"　",VLOOKUP($AK2427,data!$A$1:$H$264,8,FALSE)))</f>
        <v>0</v>
      </c>
      <c r="AO2427" s="35">
        <v>42214</v>
      </c>
      <c r="AP2427" s="134" t="s">
        <v>10250</v>
      </c>
      <c r="AQ2427" s="264" t="str">
        <f t="shared" si="191"/>
        <v/>
      </c>
    </row>
    <row r="2428" spans="1:43" ht="24.75" customHeight="1" x14ac:dyDescent="0.15">
      <c r="A2428" s="297">
        <v>2425</v>
      </c>
      <c r="B2428" s="23" t="s">
        <v>10144</v>
      </c>
      <c r="C2428" s="24" t="s">
        <v>14340</v>
      </c>
      <c r="D2428" s="23" t="s">
        <v>10249</v>
      </c>
      <c r="E2428" s="23" t="s">
        <v>582</v>
      </c>
      <c r="F2428" s="24" t="s">
        <v>11168</v>
      </c>
      <c r="G2428" s="25" t="s">
        <v>4301</v>
      </c>
      <c r="H2428" s="23" t="s">
        <v>10408</v>
      </c>
      <c r="I2428" s="23" t="s">
        <v>11140</v>
      </c>
      <c r="J2428" s="25" t="s">
        <v>10405</v>
      </c>
      <c r="K2428" s="58" t="s">
        <v>10406</v>
      </c>
      <c r="L2428" s="58"/>
      <c r="M2428" s="23"/>
      <c r="N2428" s="23"/>
      <c r="O2428" s="25" t="s">
        <v>11183</v>
      </c>
      <c r="P2428" s="23" t="s">
        <v>11184</v>
      </c>
      <c r="Q2428" s="25" t="s">
        <v>11185</v>
      </c>
      <c r="R2428" s="58" t="s">
        <v>11186</v>
      </c>
      <c r="S2428" s="23" t="s">
        <v>11187</v>
      </c>
      <c r="T2428" s="23" t="s">
        <v>4291</v>
      </c>
      <c r="U2428" s="25" t="s">
        <v>11188</v>
      </c>
      <c r="V2428" s="23" t="s">
        <v>11189</v>
      </c>
      <c r="W2428" s="25" t="s">
        <v>11190</v>
      </c>
      <c r="X2428" s="58" t="s">
        <v>11191</v>
      </c>
      <c r="Y2428" s="23" t="s">
        <v>11192</v>
      </c>
      <c r="Z2428" s="23" t="s">
        <v>11193</v>
      </c>
      <c r="AA2428" s="33">
        <v>5</v>
      </c>
      <c r="AB2428" s="295" t="str">
        <f t="shared" si="189"/>
        <v>年間</v>
      </c>
      <c r="AC2428" s="268"/>
      <c r="AD2428" s="23">
        <v>1</v>
      </c>
      <c r="AE2428" s="111">
        <v>13200</v>
      </c>
      <c r="AF2428" s="26">
        <f t="shared" si="190"/>
        <v>13200</v>
      </c>
      <c r="AG2428" s="27">
        <v>42125</v>
      </c>
      <c r="AH2428" s="168">
        <v>42086</v>
      </c>
      <c r="AI2428" s="29" t="str">
        <f t="shared" si="187"/>
        <v>～</v>
      </c>
      <c r="AJ2428" s="178">
        <f t="shared" si="188"/>
        <v>43912</v>
      </c>
      <c r="AK2428" s="23" t="s">
        <v>8555</v>
      </c>
      <c r="AL2428" s="225" t="s">
        <v>10397</v>
      </c>
      <c r="AM2428" s="35">
        <v>42086</v>
      </c>
      <c r="AN2428" s="408">
        <f>IF($AA2428-data!$G$1=0,"　",IF(AK2428=0,"　",VLOOKUP($AK2428,data!$A$1:$H$264,8,FALSE)))</f>
        <v>0</v>
      </c>
      <c r="AO2428" s="35">
        <v>42214</v>
      </c>
      <c r="AP2428" s="134" t="s">
        <v>10250</v>
      </c>
      <c r="AQ2428" s="264" t="str">
        <f t="shared" si="191"/>
        <v/>
      </c>
    </row>
    <row r="2429" spans="1:43" ht="24.75" customHeight="1" x14ac:dyDescent="0.15">
      <c r="A2429" s="297">
        <v>2426</v>
      </c>
      <c r="B2429" s="23" t="s">
        <v>10144</v>
      </c>
      <c r="C2429" s="24" t="s">
        <v>14340</v>
      </c>
      <c r="D2429" s="23" t="s">
        <v>10249</v>
      </c>
      <c r="E2429" s="23" t="s">
        <v>582</v>
      </c>
      <c r="F2429" s="24" t="s">
        <v>11168</v>
      </c>
      <c r="G2429" s="25" t="s">
        <v>4301</v>
      </c>
      <c r="H2429" s="23" t="s">
        <v>10408</v>
      </c>
      <c r="I2429" s="23" t="s">
        <v>11140</v>
      </c>
      <c r="J2429" s="25" t="s">
        <v>10405</v>
      </c>
      <c r="K2429" s="58" t="s">
        <v>10406</v>
      </c>
      <c r="L2429" s="58"/>
      <c r="M2429" s="23"/>
      <c r="N2429" s="23"/>
      <c r="O2429" s="25" t="s">
        <v>11183</v>
      </c>
      <c r="P2429" s="23" t="s">
        <v>11184</v>
      </c>
      <c r="Q2429" s="25" t="s">
        <v>11185</v>
      </c>
      <c r="R2429" s="58" t="s">
        <v>11186</v>
      </c>
      <c r="S2429" s="23" t="s">
        <v>11187</v>
      </c>
      <c r="T2429" s="23" t="s">
        <v>4291</v>
      </c>
      <c r="U2429" s="25" t="s">
        <v>11188</v>
      </c>
      <c r="V2429" s="23" t="s">
        <v>11189</v>
      </c>
      <c r="W2429" s="25" t="s">
        <v>11190</v>
      </c>
      <c r="X2429" s="58" t="s">
        <v>11191</v>
      </c>
      <c r="Y2429" s="23" t="s">
        <v>11192</v>
      </c>
      <c r="Z2429" s="23" t="s">
        <v>11193</v>
      </c>
      <c r="AA2429" s="33">
        <v>5</v>
      </c>
      <c r="AB2429" s="295" t="str">
        <f t="shared" si="189"/>
        <v>年間</v>
      </c>
      <c r="AC2429" s="268"/>
      <c r="AD2429" s="23">
        <v>1</v>
      </c>
      <c r="AE2429" s="111">
        <v>13200</v>
      </c>
      <c r="AF2429" s="26">
        <f t="shared" si="190"/>
        <v>13200</v>
      </c>
      <c r="AG2429" s="27">
        <v>42125</v>
      </c>
      <c r="AH2429" s="168">
        <v>42086</v>
      </c>
      <c r="AI2429" s="29" t="str">
        <f t="shared" si="187"/>
        <v>～</v>
      </c>
      <c r="AJ2429" s="178">
        <f t="shared" si="188"/>
        <v>43912</v>
      </c>
      <c r="AK2429" s="23" t="s">
        <v>8555</v>
      </c>
      <c r="AL2429" s="225" t="s">
        <v>10398</v>
      </c>
      <c r="AM2429" s="35">
        <v>42086</v>
      </c>
      <c r="AN2429" s="408">
        <f>IF($AA2429-data!$G$1=0,"　",IF(AK2429=0,"　",VLOOKUP($AK2429,data!$A$1:$H$264,8,FALSE)))</f>
        <v>0</v>
      </c>
      <c r="AO2429" s="35">
        <v>42214</v>
      </c>
      <c r="AP2429" s="134" t="s">
        <v>10250</v>
      </c>
      <c r="AQ2429" s="264" t="str">
        <f t="shared" si="191"/>
        <v/>
      </c>
    </row>
    <row r="2430" spans="1:43" ht="24.75" customHeight="1" x14ac:dyDescent="0.15">
      <c r="A2430" s="297">
        <v>2427</v>
      </c>
      <c r="B2430" s="23" t="s">
        <v>10144</v>
      </c>
      <c r="C2430" s="24" t="s">
        <v>14340</v>
      </c>
      <c r="D2430" s="23" t="s">
        <v>10249</v>
      </c>
      <c r="E2430" s="23" t="s">
        <v>582</v>
      </c>
      <c r="F2430" s="24" t="s">
        <v>11168</v>
      </c>
      <c r="G2430" s="25" t="s">
        <v>4301</v>
      </c>
      <c r="H2430" s="23" t="s">
        <v>10408</v>
      </c>
      <c r="I2430" s="23" t="s">
        <v>11140</v>
      </c>
      <c r="J2430" s="25" t="s">
        <v>10405</v>
      </c>
      <c r="K2430" s="58" t="s">
        <v>10406</v>
      </c>
      <c r="L2430" s="58"/>
      <c r="M2430" s="23"/>
      <c r="N2430" s="23"/>
      <c r="O2430" s="25" t="s">
        <v>11183</v>
      </c>
      <c r="P2430" s="23" t="s">
        <v>11184</v>
      </c>
      <c r="Q2430" s="25" t="s">
        <v>11185</v>
      </c>
      <c r="R2430" s="58" t="s">
        <v>11186</v>
      </c>
      <c r="S2430" s="23" t="s">
        <v>11187</v>
      </c>
      <c r="T2430" s="23" t="s">
        <v>4291</v>
      </c>
      <c r="U2430" s="25" t="s">
        <v>11188</v>
      </c>
      <c r="V2430" s="23" t="s">
        <v>11189</v>
      </c>
      <c r="W2430" s="25" t="s">
        <v>11190</v>
      </c>
      <c r="X2430" s="58" t="s">
        <v>11191</v>
      </c>
      <c r="Y2430" s="23" t="s">
        <v>11192</v>
      </c>
      <c r="Z2430" s="23" t="s">
        <v>11193</v>
      </c>
      <c r="AA2430" s="33">
        <v>5</v>
      </c>
      <c r="AB2430" s="295" t="str">
        <f t="shared" si="189"/>
        <v>年間</v>
      </c>
      <c r="AC2430" s="268"/>
      <c r="AD2430" s="23">
        <v>1</v>
      </c>
      <c r="AE2430" s="111">
        <v>13200</v>
      </c>
      <c r="AF2430" s="26">
        <f t="shared" si="190"/>
        <v>13200</v>
      </c>
      <c r="AG2430" s="27">
        <v>42125</v>
      </c>
      <c r="AH2430" s="168">
        <v>42086</v>
      </c>
      <c r="AI2430" s="29" t="str">
        <f t="shared" si="187"/>
        <v>～</v>
      </c>
      <c r="AJ2430" s="178">
        <f t="shared" si="188"/>
        <v>43912</v>
      </c>
      <c r="AK2430" s="23" t="s">
        <v>8555</v>
      </c>
      <c r="AL2430" s="225" t="s">
        <v>10399</v>
      </c>
      <c r="AM2430" s="35">
        <v>42086</v>
      </c>
      <c r="AN2430" s="408">
        <f>IF($AA2430-data!$G$1=0,"　",IF(AK2430=0,"　",VLOOKUP($AK2430,data!$A$1:$H$264,8,FALSE)))</f>
        <v>0</v>
      </c>
      <c r="AO2430" s="35">
        <v>42214</v>
      </c>
      <c r="AP2430" s="134" t="s">
        <v>10250</v>
      </c>
      <c r="AQ2430" s="264" t="str">
        <f t="shared" si="191"/>
        <v/>
      </c>
    </row>
    <row r="2431" spans="1:43" ht="24.75" customHeight="1" x14ac:dyDescent="0.15">
      <c r="A2431" s="297">
        <v>2428</v>
      </c>
      <c r="B2431" s="23" t="s">
        <v>10144</v>
      </c>
      <c r="C2431" s="24" t="s">
        <v>14340</v>
      </c>
      <c r="D2431" s="23" t="s">
        <v>10249</v>
      </c>
      <c r="E2431" s="23" t="s">
        <v>582</v>
      </c>
      <c r="F2431" s="24" t="s">
        <v>11168</v>
      </c>
      <c r="G2431" s="25" t="s">
        <v>4301</v>
      </c>
      <c r="H2431" s="23" t="s">
        <v>10408</v>
      </c>
      <c r="I2431" s="23" t="s">
        <v>11140</v>
      </c>
      <c r="J2431" s="25" t="s">
        <v>10405</v>
      </c>
      <c r="K2431" s="58" t="s">
        <v>10406</v>
      </c>
      <c r="L2431" s="58"/>
      <c r="M2431" s="23"/>
      <c r="N2431" s="23"/>
      <c r="O2431" s="25" t="s">
        <v>11183</v>
      </c>
      <c r="P2431" s="23" t="s">
        <v>11184</v>
      </c>
      <c r="Q2431" s="25" t="s">
        <v>11185</v>
      </c>
      <c r="R2431" s="58" t="s">
        <v>11186</v>
      </c>
      <c r="S2431" s="23" t="s">
        <v>11187</v>
      </c>
      <c r="T2431" s="23" t="s">
        <v>4291</v>
      </c>
      <c r="U2431" s="25" t="s">
        <v>11188</v>
      </c>
      <c r="V2431" s="23" t="s">
        <v>11189</v>
      </c>
      <c r="W2431" s="25" t="s">
        <v>11190</v>
      </c>
      <c r="X2431" s="58" t="s">
        <v>11191</v>
      </c>
      <c r="Y2431" s="23" t="s">
        <v>11192</v>
      </c>
      <c r="Z2431" s="23" t="s">
        <v>11193</v>
      </c>
      <c r="AA2431" s="33">
        <v>5</v>
      </c>
      <c r="AB2431" s="295" t="str">
        <f t="shared" si="189"/>
        <v>年間</v>
      </c>
      <c r="AC2431" s="268"/>
      <c r="AD2431" s="23">
        <v>1</v>
      </c>
      <c r="AE2431" s="111">
        <v>13200</v>
      </c>
      <c r="AF2431" s="26">
        <f t="shared" si="190"/>
        <v>13200</v>
      </c>
      <c r="AG2431" s="27">
        <v>42125</v>
      </c>
      <c r="AH2431" s="168">
        <v>42086</v>
      </c>
      <c r="AI2431" s="29" t="str">
        <f t="shared" si="187"/>
        <v>～</v>
      </c>
      <c r="AJ2431" s="178">
        <f t="shared" si="188"/>
        <v>43912</v>
      </c>
      <c r="AK2431" s="23" t="s">
        <v>8555</v>
      </c>
      <c r="AL2431" s="225" t="s">
        <v>10400</v>
      </c>
      <c r="AM2431" s="35">
        <v>42086</v>
      </c>
      <c r="AN2431" s="408">
        <f>IF($AA2431-data!$G$1=0,"　",IF(AK2431=0,"　",VLOOKUP($AK2431,data!$A$1:$H$264,8,FALSE)))</f>
        <v>0</v>
      </c>
      <c r="AO2431" s="35">
        <v>42214</v>
      </c>
      <c r="AP2431" s="134" t="s">
        <v>10250</v>
      </c>
      <c r="AQ2431" s="264" t="str">
        <f t="shared" si="191"/>
        <v/>
      </c>
    </row>
    <row r="2432" spans="1:43" ht="24.75" customHeight="1" x14ac:dyDescent="0.15">
      <c r="A2432" s="297">
        <v>2429</v>
      </c>
      <c r="B2432" s="23" t="s">
        <v>10144</v>
      </c>
      <c r="C2432" s="24" t="s">
        <v>14340</v>
      </c>
      <c r="D2432" s="23" t="s">
        <v>10249</v>
      </c>
      <c r="E2432" s="23" t="s">
        <v>582</v>
      </c>
      <c r="F2432" s="24" t="s">
        <v>11168</v>
      </c>
      <c r="G2432" s="25" t="s">
        <v>4301</v>
      </c>
      <c r="H2432" s="23" t="s">
        <v>10408</v>
      </c>
      <c r="I2432" s="23" t="s">
        <v>11140</v>
      </c>
      <c r="J2432" s="25" t="s">
        <v>10405</v>
      </c>
      <c r="K2432" s="58" t="s">
        <v>10406</v>
      </c>
      <c r="L2432" s="58"/>
      <c r="M2432" s="23"/>
      <c r="N2432" s="23"/>
      <c r="O2432" s="25" t="s">
        <v>11183</v>
      </c>
      <c r="P2432" s="23" t="s">
        <v>11184</v>
      </c>
      <c r="Q2432" s="25" t="s">
        <v>11185</v>
      </c>
      <c r="R2432" s="58" t="s">
        <v>11186</v>
      </c>
      <c r="S2432" s="23" t="s">
        <v>11187</v>
      </c>
      <c r="T2432" s="23" t="s">
        <v>4291</v>
      </c>
      <c r="U2432" s="25" t="s">
        <v>11188</v>
      </c>
      <c r="V2432" s="23" t="s">
        <v>11189</v>
      </c>
      <c r="W2432" s="25" t="s">
        <v>11190</v>
      </c>
      <c r="X2432" s="58" t="s">
        <v>11191</v>
      </c>
      <c r="Y2432" s="23" t="s">
        <v>11192</v>
      </c>
      <c r="Z2432" s="23" t="s">
        <v>11193</v>
      </c>
      <c r="AA2432" s="33">
        <v>5</v>
      </c>
      <c r="AB2432" s="295" t="str">
        <f t="shared" si="189"/>
        <v>年間</v>
      </c>
      <c r="AC2432" s="268"/>
      <c r="AD2432" s="23">
        <v>1</v>
      </c>
      <c r="AE2432" s="111">
        <v>13200</v>
      </c>
      <c r="AF2432" s="26">
        <f t="shared" si="190"/>
        <v>13200</v>
      </c>
      <c r="AG2432" s="27">
        <v>42125</v>
      </c>
      <c r="AH2432" s="168">
        <v>42086</v>
      </c>
      <c r="AI2432" s="29" t="str">
        <f t="shared" si="187"/>
        <v>～</v>
      </c>
      <c r="AJ2432" s="178">
        <f t="shared" si="188"/>
        <v>43912</v>
      </c>
      <c r="AK2432" s="23" t="s">
        <v>8555</v>
      </c>
      <c r="AL2432" s="225" t="s">
        <v>10401</v>
      </c>
      <c r="AM2432" s="35">
        <v>42086</v>
      </c>
      <c r="AN2432" s="408">
        <f>IF($AA2432-data!$G$1=0,"　",IF(AK2432=0,"　",VLOOKUP($AK2432,data!$A$1:$H$264,8,FALSE)))</f>
        <v>0</v>
      </c>
      <c r="AO2432" s="35">
        <v>42214</v>
      </c>
      <c r="AP2432" s="134" t="s">
        <v>10250</v>
      </c>
      <c r="AQ2432" s="264" t="str">
        <f t="shared" si="191"/>
        <v/>
      </c>
    </row>
    <row r="2433" spans="1:43" ht="24.75" customHeight="1" x14ac:dyDescent="0.15">
      <c r="A2433" s="297">
        <v>2430</v>
      </c>
      <c r="B2433" s="23" t="s">
        <v>10144</v>
      </c>
      <c r="C2433" s="24" t="s">
        <v>14340</v>
      </c>
      <c r="D2433" s="23" t="s">
        <v>10249</v>
      </c>
      <c r="E2433" s="23" t="s">
        <v>582</v>
      </c>
      <c r="F2433" s="24" t="s">
        <v>11168</v>
      </c>
      <c r="G2433" s="25" t="s">
        <v>4301</v>
      </c>
      <c r="H2433" s="23" t="s">
        <v>10408</v>
      </c>
      <c r="I2433" s="23" t="s">
        <v>11140</v>
      </c>
      <c r="J2433" s="25" t="s">
        <v>10405</v>
      </c>
      <c r="K2433" s="58" t="s">
        <v>10406</v>
      </c>
      <c r="L2433" s="58"/>
      <c r="M2433" s="23"/>
      <c r="N2433" s="23"/>
      <c r="O2433" s="25" t="s">
        <v>11183</v>
      </c>
      <c r="P2433" s="23" t="s">
        <v>11184</v>
      </c>
      <c r="Q2433" s="25" t="s">
        <v>11185</v>
      </c>
      <c r="R2433" s="58" t="s">
        <v>11186</v>
      </c>
      <c r="S2433" s="23" t="s">
        <v>11187</v>
      </c>
      <c r="T2433" s="23" t="s">
        <v>4291</v>
      </c>
      <c r="U2433" s="25" t="s">
        <v>11188</v>
      </c>
      <c r="V2433" s="23" t="s">
        <v>11189</v>
      </c>
      <c r="W2433" s="25" t="s">
        <v>11190</v>
      </c>
      <c r="X2433" s="58" t="s">
        <v>11191</v>
      </c>
      <c r="Y2433" s="23" t="s">
        <v>11192</v>
      </c>
      <c r="Z2433" s="23" t="s">
        <v>11193</v>
      </c>
      <c r="AA2433" s="33">
        <v>5</v>
      </c>
      <c r="AB2433" s="295" t="str">
        <f t="shared" si="189"/>
        <v>年間</v>
      </c>
      <c r="AC2433" s="268"/>
      <c r="AD2433" s="23">
        <v>1</v>
      </c>
      <c r="AE2433" s="111">
        <v>13200</v>
      </c>
      <c r="AF2433" s="26">
        <f t="shared" si="190"/>
        <v>13200</v>
      </c>
      <c r="AG2433" s="27">
        <v>42125</v>
      </c>
      <c r="AH2433" s="168">
        <v>42086</v>
      </c>
      <c r="AI2433" s="29" t="str">
        <f t="shared" si="187"/>
        <v>～</v>
      </c>
      <c r="AJ2433" s="178">
        <f t="shared" si="188"/>
        <v>43912</v>
      </c>
      <c r="AK2433" s="23" t="s">
        <v>8555</v>
      </c>
      <c r="AL2433" s="225" t="s">
        <v>10402</v>
      </c>
      <c r="AM2433" s="35">
        <v>42086</v>
      </c>
      <c r="AN2433" s="408">
        <f>IF($AA2433-data!$G$1=0,"　",IF(AK2433=0,"　",VLOOKUP($AK2433,data!$A$1:$H$264,8,FALSE)))</f>
        <v>0</v>
      </c>
      <c r="AO2433" s="35">
        <v>42214</v>
      </c>
      <c r="AP2433" s="134" t="s">
        <v>10250</v>
      </c>
      <c r="AQ2433" s="264" t="str">
        <f t="shared" si="191"/>
        <v/>
      </c>
    </row>
    <row r="2434" spans="1:43" ht="24.75" customHeight="1" x14ac:dyDescent="0.15">
      <c r="A2434" s="297">
        <v>2431</v>
      </c>
      <c r="B2434" s="23" t="s">
        <v>10144</v>
      </c>
      <c r="C2434" s="24" t="s">
        <v>14340</v>
      </c>
      <c r="D2434" s="23" t="s">
        <v>10249</v>
      </c>
      <c r="E2434" s="23" t="s">
        <v>582</v>
      </c>
      <c r="F2434" s="24" t="s">
        <v>11168</v>
      </c>
      <c r="G2434" s="25" t="s">
        <v>4301</v>
      </c>
      <c r="H2434" s="23" t="s">
        <v>10408</v>
      </c>
      <c r="I2434" s="23" t="s">
        <v>11140</v>
      </c>
      <c r="J2434" s="25" t="s">
        <v>10405</v>
      </c>
      <c r="K2434" s="58" t="s">
        <v>10406</v>
      </c>
      <c r="L2434" s="58"/>
      <c r="M2434" s="23"/>
      <c r="N2434" s="23"/>
      <c r="O2434" s="25" t="s">
        <v>11183</v>
      </c>
      <c r="P2434" s="23" t="s">
        <v>11184</v>
      </c>
      <c r="Q2434" s="25" t="s">
        <v>11185</v>
      </c>
      <c r="R2434" s="58" t="s">
        <v>11186</v>
      </c>
      <c r="S2434" s="23" t="s">
        <v>11187</v>
      </c>
      <c r="T2434" s="23" t="s">
        <v>4291</v>
      </c>
      <c r="U2434" s="25" t="s">
        <v>11188</v>
      </c>
      <c r="V2434" s="23" t="s">
        <v>11189</v>
      </c>
      <c r="W2434" s="25" t="s">
        <v>11190</v>
      </c>
      <c r="X2434" s="58" t="s">
        <v>11191</v>
      </c>
      <c r="Y2434" s="23" t="s">
        <v>11192</v>
      </c>
      <c r="Z2434" s="23" t="s">
        <v>11193</v>
      </c>
      <c r="AA2434" s="33">
        <v>5</v>
      </c>
      <c r="AB2434" s="295" t="str">
        <f t="shared" si="189"/>
        <v>年間</v>
      </c>
      <c r="AC2434" s="268"/>
      <c r="AD2434" s="23">
        <v>1</v>
      </c>
      <c r="AE2434" s="111">
        <v>13200</v>
      </c>
      <c r="AF2434" s="26">
        <f t="shared" si="190"/>
        <v>13200</v>
      </c>
      <c r="AG2434" s="27">
        <v>42125</v>
      </c>
      <c r="AH2434" s="168">
        <v>42086</v>
      </c>
      <c r="AI2434" s="29" t="str">
        <f t="shared" si="187"/>
        <v>～</v>
      </c>
      <c r="AJ2434" s="178">
        <f t="shared" si="188"/>
        <v>43912</v>
      </c>
      <c r="AK2434" s="23" t="s">
        <v>8555</v>
      </c>
      <c r="AL2434" s="225" t="s">
        <v>10403</v>
      </c>
      <c r="AM2434" s="35">
        <v>42086</v>
      </c>
      <c r="AN2434" s="408">
        <f>IF($AA2434-data!$G$1=0,"　",IF(AK2434=0,"　",VLOOKUP($AK2434,data!$A$1:$H$264,8,FALSE)))</f>
        <v>0</v>
      </c>
      <c r="AO2434" s="35">
        <v>42214</v>
      </c>
      <c r="AP2434" s="134" t="s">
        <v>10250</v>
      </c>
      <c r="AQ2434" s="264" t="str">
        <f t="shared" si="191"/>
        <v/>
      </c>
    </row>
    <row r="2435" spans="1:43" ht="24.75" customHeight="1" x14ac:dyDescent="0.15">
      <c r="A2435" s="297">
        <v>2432</v>
      </c>
      <c r="B2435" s="23" t="s">
        <v>10144</v>
      </c>
      <c r="C2435" s="24" t="s">
        <v>14340</v>
      </c>
      <c r="D2435" s="23" t="s">
        <v>10249</v>
      </c>
      <c r="E2435" s="23" t="s">
        <v>582</v>
      </c>
      <c r="F2435" s="24" t="s">
        <v>11168</v>
      </c>
      <c r="G2435" s="25" t="s">
        <v>4301</v>
      </c>
      <c r="H2435" s="23" t="s">
        <v>10408</v>
      </c>
      <c r="I2435" s="23" t="s">
        <v>11140</v>
      </c>
      <c r="J2435" s="25" t="s">
        <v>10407</v>
      </c>
      <c r="K2435" s="58" t="s">
        <v>10406</v>
      </c>
      <c r="L2435" s="58"/>
      <c r="M2435" s="23"/>
      <c r="N2435" s="23"/>
      <c r="O2435" s="25" t="s">
        <v>11183</v>
      </c>
      <c r="P2435" s="23" t="s">
        <v>11184</v>
      </c>
      <c r="Q2435" s="25" t="s">
        <v>11185</v>
      </c>
      <c r="R2435" s="58" t="s">
        <v>11186</v>
      </c>
      <c r="S2435" s="23" t="s">
        <v>11187</v>
      </c>
      <c r="T2435" s="23" t="s">
        <v>4291</v>
      </c>
      <c r="U2435" s="25" t="s">
        <v>11188</v>
      </c>
      <c r="V2435" s="23" t="s">
        <v>11189</v>
      </c>
      <c r="W2435" s="25" t="s">
        <v>11190</v>
      </c>
      <c r="X2435" s="58" t="s">
        <v>11191</v>
      </c>
      <c r="Y2435" s="23" t="s">
        <v>11192</v>
      </c>
      <c r="Z2435" s="23" t="s">
        <v>11193</v>
      </c>
      <c r="AA2435" s="33">
        <v>5</v>
      </c>
      <c r="AB2435" s="295" t="str">
        <f t="shared" si="189"/>
        <v>年間</v>
      </c>
      <c r="AC2435" s="268"/>
      <c r="AD2435" s="23">
        <v>1</v>
      </c>
      <c r="AE2435" s="111">
        <v>13200</v>
      </c>
      <c r="AF2435" s="26">
        <f t="shared" si="190"/>
        <v>13200</v>
      </c>
      <c r="AG2435" s="27">
        <v>42125</v>
      </c>
      <c r="AH2435" s="168">
        <v>42086</v>
      </c>
      <c r="AI2435" s="29" t="str">
        <f t="shared" si="187"/>
        <v>～</v>
      </c>
      <c r="AJ2435" s="178">
        <f t="shared" si="188"/>
        <v>43912</v>
      </c>
      <c r="AK2435" s="23" t="s">
        <v>8555</v>
      </c>
      <c r="AL2435" s="225" t="s">
        <v>10404</v>
      </c>
      <c r="AM2435" s="35">
        <v>42086</v>
      </c>
      <c r="AN2435" s="408">
        <f>IF($AA2435-data!$G$1=0,"　",IF(AK2435=0,"　",VLOOKUP($AK2435,data!$A$1:$H$264,8,FALSE)))</f>
        <v>0</v>
      </c>
      <c r="AO2435" s="35">
        <v>42214</v>
      </c>
      <c r="AP2435" s="134" t="s">
        <v>10250</v>
      </c>
      <c r="AQ2435" s="264" t="str">
        <f t="shared" si="191"/>
        <v/>
      </c>
    </row>
    <row r="2436" spans="1:43" ht="24.75" customHeight="1" x14ac:dyDescent="0.15">
      <c r="A2436" s="297">
        <v>2433</v>
      </c>
      <c r="B2436" s="23" t="s">
        <v>10144</v>
      </c>
      <c r="C2436" s="24" t="s">
        <v>14340</v>
      </c>
      <c r="D2436" s="23" t="s">
        <v>10249</v>
      </c>
      <c r="E2436" s="23" t="s">
        <v>10309</v>
      </c>
      <c r="F2436" s="24" t="s">
        <v>10310</v>
      </c>
      <c r="G2436" s="25" t="s">
        <v>4301</v>
      </c>
      <c r="H2436" s="23" t="s">
        <v>10316</v>
      </c>
      <c r="I2436" s="44" t="s">
        <v>9982</v>
      </c>
      <c r="J2436" s="25" t="s">
        <v>10315</v>
      </c>
      <c r="K2436" s="58" t="s">
        <v>10412</v>
      </c>
      <c r="L2436" s="58"/>
      <c r="M2436" s="23"/>
      <c r="N2436" s="23"/>
      <c r="O2436" s="25" t="s">
        <v>11183</v>
      </c>
      <c r="P2436" s="23" t="s">
        <v>11184</v>
      </c>
      <c r="Q2436" s="25" t="s">
        <v>11185</v>
      </c>
      <c r="R2436" s="58" t="s">
        <v>11186</v>
      </c>
      <c r="S2436" s="23" t="s">
        <v>11187</v>
      </c>
      <c r="T2436" s="23" t="s">
        <v>4291</v>
      </c>
      <c r="U2436" s="25" t="s">
        <v>11188</v>
      </c>
      <c r="V2436" s="23" t="s">
        <v>11189</v>
      </c>
      <c r="W2436" s="25" t="s">
        <v>11190</v>
      </c>
      <c r="X2436" s="58" t="s">
        <v>11191</v>
      </c>
      <c r="Y2436" s="23" t="s">
        <v>11192</v>
      </c>
      <c r="Z2436" s="23" t="s">
        <v>11193</v>
      </c>
      <c r="AA2436" s="33">
        <v>5</v>
      </c>
      <c r="AB2436" s="295" t="str">
        <f t="shared" si="189"/>
        <v>年間</v>
      </c>
      <c r="AC2436" s="268"/>
      <c r="AD2436" s="23">
        <v>1</v>
      </c>
      <c r="AE2436" s="111">
        <v>13200</v>
      </c>
      <c r="AF2436" s="26">
        <f t="shared" si="190"/>
        <v>13200</v>
      </c>
      <c r="AG2436" s="27">
        <v>42125</v>
      </c>
      <c r="AH2436" s="168">
        <v>42088</v>
      </c>
      <c r="AI2436" s="29" t="str">
        <f t="shared" ref="AI2436:AI2499" si="192">IF(ISBLANK($AH2436),"","～")</f>
        <v>～</v>
      </c>
      <c r="AJ2436" s="178">
        <f t="shared" ref="AJ2436:AJ2499" si="193">IF(ISBLANK($AH2436),"",DATE(YEAR($AH2436)+$AA2436,MONTH($AH2436),DAY($AH2436)-1))</f>
        <v>43914</v>
      </c>
      <c r="AK2436" s="23" t="s">
        <v>8555</v>
      </c>
      <c r="AL2436" s="225" t="s">
        <v>10409</v>
      </c>
      <c r="AM2436" s="35">
        <v>42088</v>
      </c>
      <c r="AN2436" s="408">
        <f>IF($AA2436-data!$G$1=0,"　",IF(AK2436=0,"　",VLOOKUP($AK2436,data!$A$1:$H$264,8,FALSE)))</f>
        <v>0</v>
      </c>
      <c r="AO2436" s="35">
        <v>42214</v>
      </c>
      <c r="AP2436" s="134" t="s">
        <v>10250</v>
      </c>
      <c r="AQ2436" s="264" t="str">
        <f t="shared" si="191"/>
        <v/>
      </c>
    </row>
    <row r="2437" spans="1:43" ht="24.75" customHeight="1" x14ac:dyDescent="0.15">
      <c r="A2437" s="297">
        <v>2434</v>
      </c>
      <c r="B2437" s="23" t="s">
        <v>10144</v>
      </c>
      <c r="C2437" s="24" t="s">
        <v>14340</v>
      </c>
      <c r="D2437" s="23" t="s">
        <v>10249</v>
      </c>
      <c r="E2437" s="23" t="s">
        <v>10309</v>
      </c>
      <c r="F2437" s="24" t="s">
        <v>10310</v>
      </c>
      <c r="G2437" s="25" t="s">
        <v>4301</v>
      </c>
      <c r="H2437" s="23" t="s">
        <v>10316</v>
      </c>
      <c r="I2437" s="44" t="s">
        <v>9982</v>
      </c>
      <c r="J2437" s="25" t="s">
        <v>10313</v>
      </c>
      <c r="K2437" s="58" t="s">
        <v>10412</v>
      </c>
      <c r="L2437" s="58"/>
      <c r="M2437" s="23"/>
      <c r="N2437" s="23"/>
      <c r="O2437" s="25" t="s">
        <v>11183</v>
      </c>
      <c r="P2437" s="23" t="s">
        <v>11184</v>
      </c>
      <c r="Q2437" s="25" t="s">
        <v>11185</v>
      </c>
      <c r="R2437" s="58" t="s">
        <v>11186</v>
      </c>
      <c r="S2437" s="23" t="s">
        <v>11187</v>
      </c>
      <c r="T2437" s="23" t="s">
        <v>4291</v>
      </c>
      <c r="U2437" s="25" t="s">
        <v>11188</v>
      </c>
      <c r="V2437" s="23" t="s">
        <v>11189</v>
      </c>
      <c r="W2437" s="25" t="s">
        <v>11190</v>
      </c>
      <c r="X2437" s="58" t="s">
        <v>11191</v>
      </c>
      <c r="Y2437" s="23" t="s">
        <v>11192</v>
      </c>
      <c r="Z2437" s="23" t="s">
        <v>11193</v>
      </c>
      <c r="AA2437" s="33">
        <v>5</v>
      </c>
      <c r="AB2437" s="295" t="str">
        <f t="shared" ref="AB2437:AB2500" si="194">IF(ISBLANK($AA2437),"","年間")</f>
        <v>年間</v>
      </c>
      <c r="AC2437" s="268"/>
      <c r="AD2437" s="23">
        <v>1</v>
      </c>
      <c r="AE2437" s="111">
        <v>13200</v>
      </c>
      <c r="AF2437" s="26">
        <f t="shared" ref="AF2437:AF2500" si="195">IF(ISBLANK($AE2437),"",$AE2437*$AD2437)</f>
        <v>13200</v>
      </c>
      <c r="AG2437" s="27">
        <v>42125</v>
      </c>
      <c r="AH2437" s="168">
        <v>42088</v>
      </c>
      <c r="AI2437" s="29" t="str">
        <f t="shared" si="192"/>
        <v>～</v>
      </c>
      <c r="AJ2437" s="178">
        <f t="shared" si="193"/>
        <v>43914</v>
      </c>
      <c r="AK2437" s="23" t="s">
        <v>8555</v>
      </c>
      <c r="AL2437" s="225" t="s">
        <v>10410</v>
      </c>
      <c r="AM2437" s="35">
        <v>42088</v>
      </c>
      <c r="AN2437" s="408">
        <f>IF($AA2437-data!$G$1=0,"　",IF(AK2437=0,"　",VLOOKUP($AK2437,data!$A$1:$H$264,8,FALSE)))</f>
        <v>0</v>
      </c>
      <c r="AO2437" s="35">
        <v>42214</v>
      </c>
      <c r="AP2437" s="134" t="s">
        <v>10250</v>
      </c>
      <c r="AQ2437" s="264" t="str">
        <f t="shared" ref="AQ2437:AQ2500" si="196">IF(COUNTIF($AN2437,"*消耗部品交換対象*"),IF(ISBLANK($AH2437),"契約期間 未入力",EDATE($AH2437,35)),"")</f>
        <v/>
      </c>
    </row>
    <row r="2438" spans="1:43" ht="24.75" customHeight="1" x14ac:dyDescent="0.15">
      <c r="A2438" s="297">
        <v>2435</v>
      </c>
      <c r="B2438" s="23" t="s">
        <v>10144</v>
      </c>
      <c r="C2438" s="24" t="s">
        <v>14340</v>
      </c>
      <c r="D2438" s="23" t="s">
        <v>10249</v>
      </c>
      <c r="E2438" s="23" t="s">
        <v>10309</v>
      </c>
      <c r="F2438" s="24" t="s">
        <v>10310</v>
      </c>
      <c r="G2438" s="25" t="s">
        <v>4301</v>
      </c>
      <c r="H2438" s="23" t="s">
        <v>10316</v>
      </c>
      <c r="I2438" s="44" t="s">
        <v>9982</v>
      </c>
      <c r="J2438" s="25" t="s">
        <v>10313</v>
      </c>
      <c r="K2438" s="58" t="s">
        <v>10412</v>
      </c>
      <c r="L2438" s="58"/>
      <c r="M2438" s="23"/>
      <c r="N2438" s="23"/>
      <c r="O2438" s="25" t="s">
        <v>11183</v>
      </c>
      <c r="P2438" s="23" t="s">
        <v>11184</v>
      </c>
      <c r="Q2438" s="25" t="s">
        <v>11185</v>
      </c>
      <c r="R2438" s="58" t="s">
        <v>11186</v>
      </c>
      <c r="S2438" s="23" t="s">
        <v>11187</v>
      </c>
      <c r="T2438" s="23" t="s">
        <v>4291</v>
      </c>
      <c r="U2438" s="25" t="s">
        <v>11188</v>
      </c>
      <c r="V2438" s="23" t="s">
        <v>11189</v>
      </c>
      <c r="W2438" s="25" t="s">
        <v>11190</v>
      </c>
      <c r="X2438" s="58" t="s">
        <v>11191</v>
      </c>
      <c r="Y2438" s="23" t="s">
        <v>11192</v>
      </c>
      <c r="Z2438" s="23" t="s">
        <v>11193</v>
      </c>
      <c r="AA2438" s="33">
        <v>5</v>
      </c>
      <c r="AB2438" s="295" t="str">
        <f t="shared" si="194"/>
        <v>年間</v>
      </c>
      <c r="AC2438" s="268"/>
      <c r="AD2438" s="23">
        <v>1</v>
      </c>
      <c r="AE2438" s="111">
        <v>13200</v>
      </c>
      <c r="AF2438" s="26">
        <f t="shared" si="195"/>
        <v>13200</v>
      </c>
      <c r="AG2438" s="27">
        <v>42125</v>
      </c>
      <c r="AH2438" s="168">
        <v>42088</v>
      </c>
      <c r="AI2438" s="29" t="str">
        <f t="shared" si="192"/>
        <v>～</v>
      </c>
      <c r="AJ2438" s="178">
        <f t="shared" si="193"/>
        <v>43914</v>
      </c>
      <c r="AK2438" s="23" t="s">
        <v>8555</v>
      </c>
      <c r="AL2438" s="225" t="s">
        <v>10411</v>
      </c>
      <c r="AM2438" s="35">
        <v>42088</v>
      </c>
      <c r="AN2438" s="408">
        <f>IF($AA2438-data!$G$1=0,"　",IF(AK2438=0,"　",VLOOKUP($AK2438,data!$A$1:$H$264,8,FALSE)))</f>
        <v>0</v>
      </c>
      <c r="AO2438" s="35">
        <v>42214</v>
      </c>
      <c r="AP2438" s="134" t="s">
        <v>10250</v>
      </c>
      <c r="AQ2438" s="264" t="str">
        <f t="shared" si="196"/>
        <v/>
      </c>
    </row>
    <row r="2439" spans="1:43" ht="24.75" customHeight="1" x14ac:dyDescent="0.15">
      <c r="A2439" s="297">
        <v>2436</v>
      </c>
      <c r="B2439" s="23" t="s">
        <v>10144</v>
      </c>
      <c r="C2439" s="24" t="s">
        <v>14340</v>
      </c>
      <c r="D2439" s="23" t="s">
        <v>10249</v>
      </c>
      <c r="E2439" s="23" t="s">
        <v>64</v>
      </c>
      <c r="F2439" s="24" t="s">
        <v>8317</v>
      </c>
      <c r="G2439" s="25" t="s">
        <v>4301</v>
      </c>
      <c r="H2439" s="23" t="s">
        <v>10366</v>
      </c>
      <c r="I2439" s="23" t="s">
        <v>11154</v>
      </c>
      <c r="J2439" s="25" t="s">
        <v>10422</v>
      </c>
      <c r="K2439" s="58" t="s">
        <v>10421</v>
      </c>
      <c r="L2439" s="58"/>
      <c r="M2439" s="23"/>
      <c r="N2439" s="23"/>
      <c r="O2439" s="25" t="s">
        <v>11183</v>
      </c>
      <c r="P2439" s="23" t="s">
        <v>11184</v>
      </c>
      <c r="Q2439" s="25" t="s">
        <v>11185</v>
      </c>
      <c r="R2439" s="58" t="s">
        <v>11186</v>
      </c>
      <c r="S2439" s="23" t="s">
        <v>11187</v>
      </c>
      <c r="T2439" s="23" t="s">
        <v>4291</v>
      </c>
      <c r="U2439" s="25" t="s">
        <v>11188</v>
      </c>
      <c r="V2439" s="23" t="s">
        <v>11189</v>
      </c>
      <c r="W2439" s="25" t="s">
        <v>11190</v>
      </c>
      <c r="X2439" s="58" t="s">
        <v>11191</v>
      </c>
      <c r="Y2439" s="23" t="s">
        <v>11192</v>
      </c>
      <c r="Z2439" s="23" t="s">
        <v>11193</v>
      </c>
      <c r="AA2439" s="33">
        <v>5</v>
      </c>
      <c r="AB2439" s="295" t="str">
        <f t="shared" si="194"/>
        <v>年間</v>
      </c>
      <c r="AC2439" s="268"/>
      <c r="AD2439" s="23">
        <v>1</v>
      </c>
      <c r="AE2439" s="111">
        <v>13200</v>
      </c>
      <c r="AF2439" s="26">
        <f t="shared" si="195"/>
        <v>13200</v>
      </c>
      <c r="AG2439" s="27">
        <v>42125</v>
      </c>
      <c r="AH2439" s="168">
        <v>42090</v>
      </c>
      <c r="AI2439" s="29" t="str">
        <f t="shared" si="192"/>
        <v>～</v>
      </c>
      <c r="AJ2439" s="178">
        <f t="shared" si="193"/>
        <v>43916</v>
      </c>
      <c r="AK2439" s="23" t="s">
        <v>8555</v>
      </c>
      <c r="AL2439" s="225" t="s">
        <v>10413</v>
      </c>
      <c r="AM2439" s="35">
        <v>42093</v>
      </c>
      <c r="AN2439" s="408">
        <f>IF($AA2439-data!$G$1=0,"　",IF(AK2439=0,"　",VLOOKUP($AK2439,data!$A$1:$H$264,8,FALSE)))</f>
        <v>0</v>
      </c>
      <c r="AO2439" s="35">
        <v>42214</v>
      </c>
      <c r="AP2439" s="134" t="s">
        <v>10250</v>
      </c>
      <c r="AQ2439" s="264" t="str">
        <f t="shared" si="196"/>
        <v/>
      </c>
    </row>
    <row r="2440" spans="1:43" ht="24.75" customHeight="1" x14ac:dyDescent="0.15">
      <c r="A2440" s="297">
        <v>2437</v>
      </c>
      <c r="B2440" s="23" t="s">
        <v>10144</v>
      </c>
      <c r="C2440" s="24" t="s">
        <v>14340</v>
      </c>
      <c r="D2440" s="23" t="s">
        <v>10249</v>
      </c>
      <c r="E2440" s="23" t="s">
        <v>64</v>
      </c>
      <c r="F2440" s="24" t="s">
        <v>8317</v>
      </c>
      <c r="G2440" s="25" t="s">
        <v>4301</v>
      </c>
      <c r="H2440" s="23" t="s">
        <v>10366</v>
      </c>
      <c r="I2440" s="23" t="s">
        <v>11154</v>
      </c>
      <c r="J2440" s="25" t="s">
        <v>10420</v>
      </c>
      <c r="K2440" s="58" t="s">
        <v>10421</v>
      </c>
      <c r="L2440" s="58"/>
      <c r="M2440" s="23"/>
      <c r="N2440" s="23"/>
      <c r="O2440" s="25" t="s">
        <v>11183</v>
      </c>
      <c r="P2440" s="23" t="s">
        <v>11184</v>
      </c>
      <c r="Q2440" s="25" t="s">
        <v>11185</v>
      </c>
      <c r="R2440" s="58" t="s">
        <v>11186</v>
      </c>
      <c r="S2440" s="23" t="s">
        <v>11187</v>
      </c>
      <c r="T2440" s="23" t="s">
        <v>4291</v>
      </c>
      <c r="U2440" s="25" t="s">
        <v>11188</v>
      </c>
      <c r="V2440" s="23" t="s">
        <v>11189</v>
      </c>
      <c r="W2440" s="25" t="s">
        <v>11190</v>
      </c>
      <c r="X2440" s="58" t="s">
        <v>11191</v>
      </c>
      <c r="Y2440" s="23" t="s">
        <v>11192</v>
      </c>
      <c r="Z2440" s="23" t="s">
        <v>11193</v>
      </c>
      <c r="AA2440" s="33">
        <v>5</v>
      </c>
      <c r="AB2440" s="295" t="str">
        <f t="shared" si="194"/>
        <v>年間</v>
      </c>
      <c r="AC2440" s="268"/>
      <c r="AD2440" s="23">
        <v>1</v>
      </c>
      <c r="AE2440" s="111">
        <v>13200</v>
      </c>
      <c r="AF2440" s="26">
        <f t="shared" si="195"/>
        <v>13200</v>
      </c>
      <c r="AG2440" s="27">
        <v>42125</v>
      </c>
      <c r="AH2440" s="168">
        <v>42090</v>
      </c>
      <c r="AI2440" s="29" t="str">
        <f t="shared" si="192"/>
        <v>～</v>
      </c>
      <c r="AJ2440" s="178">
        <f t="shared" si="193"/>
        <v>43916</v>
      </c>
      <c r="AK2440" s="23" t="s">
        <v>8555</v>
      </c>
      <c r="AL2440" s="225" t="s">
        <v>10414</v>
      </c>
      <c r="AM2440" s="35">
        <v>42093</v>
      </c>
      <c r="AN2440" s="408">
        <f>IF($AA2440-data!$G$1=0,"　",IF(AK2440=0,"　",VLOOKUP($AK2440,data!$A$1:$H$264,8,FALSE)))</f>
        <v>0</v>
      </c>
      <c r="AO2440" s="35">
        <v>42214</v>
      </c>
      <c r="AP2440" s="134" t="s">
        <v>10250</v>
      </c>
      <c r="AQ2440" s="264" t="str">
        <f t="shared" si="196"/>
        <v/>
      </c>
    </row>
    <row r="2441" spans="1:43" ht="24.75" customHeight="1" x14ac:dyDescent="0.15">
      <c r="A2441" s="297">
        <v>2438</v>
      </c>
      <c r="B2441" s="23" t="s">
        <v>10144</v>
      </c>
      <c r="C2441" s="24" t="s">
        <v>14340</v>
      </c>
      <c r="D2441" s="23" t="s">
        <v>10249</v>
      </c>
      <c r="E2441" s="23" t="s">
        <v>64</v>
      </c>
      <c r="F2441" s="24" t="s">
        <v>8317</v>
      </c>
      <c r="G2441" s="25" t="s">
        <v>4301</v>
      </c>
      <c r="H2441" s="23" t="s">
        <v>10366</v>
      </c>
      <c r="I2441" s="23" t="s">
        <v>11154</v>
      </c>
      <c r="J2441" s="25" t="s">
        <v>10420</v>
      </c>
      <c r="K2441" s="58" t="s">
        <v>10421</v>
      </c>
      <c r="L2441" s="58"/>
      <c r="M2441" s="23"/>
      <c r="N2441" s="23"/>
      <c r="O2441" s="25" t="s">
        <v>11183</v>
      </c>
      <c r="P2441" s="23" t="s">
        <v>11184</v>
      </c>
      <c r="Q2441" s="25" t="s">
        <v>11185</v>
      </c>
      <c r="R2441" s="58" t="s">
        <v>11186</v>
      </c>
      <c r="S2441" s="23" t="s">
        <v>11187</v>
      </c>
      <c r="T2441" s="23" t="s">
        <v>4291</v>
      </c>
      <c r="U2441" s="25" t="s">
        <v>11188</v>
      </c>
      <c r="V2441" s="23" t="s">
        <v>11189</v>
      </c>
      <c r="W2441" s="25" t="s">
        <v>11190</v>
      </c>
      <c r="X2441" s="58" t="s">
        <v>11191</v>
      </c>
      <c r="Y2441" s="23" t="s">
        <v>11192</v>
      </c>
      <c r="Z2441" s="23" t="s">
        <v>11193</v>
      </c>
      <c r="AA2441" s="33">
        <v>5</v>
      </c>
      <c r="AB2441" s="295" t="str">
        <f t="shared" si="194"/>
        <v>年間</v>
      </c>
      <c r="AC2441" s="268"/>
      <c r="AD2441" s="23">
        <v>1</v>
      </c>
      <c r="AE2441" s="111">
        <v>13200</v>
      </c>
      <c r="AF2441" s="26">
        <f t="shared" si="195"/>
        <v>13200</v>
      </c>
      <c r="AG2441" s="27">
        <v>42125</v>
      </c>
      <c r="AH2441" s="168">
        <v>42090</v>
      </c>
      <c r="AI2441" s="29" t="str">
        <f t="shared" si="192"/>
        <v>～</v>
      </c>
      <c r="AJ2441" s="178">
        <f t="shared" si="193"/>
        <v>43916</v>
      </c>
      <c r="AK2441" s="23" t="s">
        <v>8555</v>
      </c>
      <c r="AL2441" s="225" t="s">
        <v>11744</v>
      </c>
      <c r="AM2441" s="35">
        <v>42093</v>
      </c>
      <c r="AN2441" s="408">
        <f>IF($AA2441-data!$G$1=0,"　",IF(AK2441=0,"　",VLOOKUP($AK2441,data!$A$1:$H$264,8,FALSE)))</f>
        <v>0</v>
      </c>
      <c r="AO2441" s="35">
        <v>42214</v>
      </c>
      <c r="AP2441" s="134" t="s">
        <v>10250</v>
      </c>
      <c r="AQ2441" s="264" t="str">
        <f t="shared" si="196"/>
        <v/>
      </c>
    </row>
    <row r="2442" spans="1:43" ht="24.75" customHeight="1" x14ac:dyDescent="0.15">
      <c r="A2442" s="297">
        <v>2439</v>
      </c>
      <c r="B2442" s="23" t="s">
        <v>10144</v>
      </c>
      <c r="C2442" s="24" t="s">
        <v>14340</v>
      </c>
      <c r="D2442" s="23" t="s">
        <v>10249</v>
      </c>
      <c r="E2442" s="23" t="s">
        <v>64</v>
      </c>
      <c r="F2442" s="24" t="s">
        <v>8317</v>
      </c>
      <c r="G2442" s="25" t="s">
        <v>4301</v>
      </c>
      <c r="H2442" s="23" t="s">
        <v>10366</v>
      </c>
      <c r="I2442" s="23" t="s">
        <v>11154</v>
      </c>
      <c r="J2442" s="25" t="s">
        <v>10420</v>
      </c>
      <c r="K2442" s="58" t="s">
        <v>10421</v>
      </c>
      <c r="L2442" s="58"/>
      <c r="M2442" s="23"/>
      <c r="N2442" s="23"/>
      <c r="O2442" s="25" t="s">
        <v>11183</v>
      </c>
      <c r="P2442" s="23" t="s">
        <v>11184</v>
      </c>
      <c r="Q2442" s="25" t="s">
        <v>11185</v>
      </c>
      <c r="R2442" s="58" t="s">
        <v>11186</v>
      </c>
      <c r="S2442" s="23" t="s">
        <v>11187</v>
      </c>
      <c r="T2442" s="23" t="s">
        <v>4291</v>
      </c>
      <c r="U2442" s="25" t="s">
        <v>11188</v>
      </c>
      <c r="V2442" s="23" t="s">
        <v>11189</v>
      </c>
      <c r="W2442" s="25" t="s">
        <v>11190</v>
      </c>
      <c r="X2442" s="58" t="s">
        <v>11191</v>
      </c>
      <c r="Y2442" s="23" t="s">
        <v>11192</v>
      </c>
      <c r="Z2442" s="23" t="s">
        <v>11193</v>
      </c>
      <c r="AA2442" s="33">
        <v>5</v>
      </c>
      <c r="AB2442" s="295" t="str">
        <f t="shared" si="194"/>
        <v>年間</v>
      </c>
      <c r="AC2442" s="268"/>
      <c r="AD2442" s="23">
        <v>1</v>
      </c>
      <c r="AE2442" s="111">
        <v>13200</v>
      </c>
      <c r="AF2442" s="26">
        <f t="shared" si="195"/>
        <v>13200</v>
      </c>
      <c r="AG2442" s="27">
        <v>42125</v>
      </c>
      <c r="AH2442" s="168">
        <v>42093</v>
      </c>
      <c r="AI2442" s="29" t="str">
        <f t="shared" si="192"/>
        <v>～</v>
      </c>
      <c r="AJ2442" s="178">
        <f t="shared" si="193"/>
        <v>43919</v>
      </c>
      <c r="AK2442" s="23" t="s">
        <v>8555</v>
      </c>
      <c r="AL2442" s="225" t="s">
        <v>10415</v>
      </c>
      <c r="AM2442" s="35">
        <v>42093</v>
      </c>
      <c r="AN2442" s="408">
        <f>IF($AA2442-data!$G$1=0,"　",IF(AK2442=0,"　",VLOOKUP($AK2442,data!$A$1:$H$264,8,FALSE)))</f>
        <v>0</v>
      </c>
      <c r="AO2442" s="35">
        <v>42214</v>
      </c>
      <c r="AP2442" s="134" t="s">
        <v>10250</v>
      </c>
      <c r="AQ2442" s="264" t="str">
        <f t="shared" si="196"/>
        <v/>
      </c>
    </row>
    <row r="2443" spans="1:43" ht="24.75" customHeight="1" x14ac:dyDescent="0.15">
      <c r="A2443" s="297">
        <v>2440</v>
      </c>
      <c r="B2443" s="23" t="s">
        <v>10144</v>
      </c>
      <c r="C2443" s="24" t="s">
        <v>14340</v>
      </c>
      <c r="D2443" s="23" t="s">
        <v>10249</v>
      </c>
      <c r="E2443" s="23" t="s">
        <v>64</v>
      </c>
      <c r="F2443" s="24" t="s">
        <v>8317</v>
      </c>
      <c r="G2443" s="25" t="s">
        <v>4301</v>
      </c>
      <c r="H2443" s="23" t="s">
        <v>10366</v>
      </c>
      <c r="I2443" s="23" t="s">
        <v>11154</v>
      </c>
      <c r="J2443" s="25" t="s">
        <v>10420</v>
      </c>
      <c r="K2443" s="58" t="s">
        <v>10421</v>
      </c>
      <c r="L2443" s="58"/>
      <c r="M2443" s="23"/>
      <c r="N2443" s="23"/>
      <c r="O2443" s="25" t="s">
        <v>11183</v>
      </c>
      <c r="P2443" s="23" t="s">
        <v>11184</v>
      </c>
      <c r="Q2443" s="25" t="s">
        <v>11185</v>
      </c>
      <c r="R2443" s="58" t="s">
        <v>11186</v>
      </c>
      <c r="S2443" s="23" t="s">
        <v>11187</v>
      </c>
      <c r="T2443" s="23" t="s">
        <v>4291</v>
      </c>
      <c r="U2443" s="25" t="s">
        <v>11188</v>
      </c>
      <c r="V2443" s="23" t="s">
        <v>11189</v>
      </c>
      <c r="W2443" s="25" t="s">
        <v>11190</v>
      </c>
      <c r="X2443" s="58" t="s">
        <v>11191</v>
      </c>
      <c r="Y2443" s="23" t="s">
        <v>11192</v>
      </c>
      <c r="Z2443" s="23" t="s">
        <v>11193</v>
      </c>
      <c r="AA2443" s="33">
        <v>5</v>
      </c>
      <c r="AB2443" s="295" t="str">
        <f t="shared" si="194"/>
        <v>年間</v>
      </c>
      <c r="AC2443" s="268"/>
      <c r="AD2443" s="23">
        <v>1</v>
      </c>
      <c r="AE2443" s="111">
        <v>13200</v>
      </c>
      <c r="AF2443" s="26">
        <f t="shared" si="195"/>
        <v>13200</v>
      </c>
      <c r="AG2443" s="27">
        <v>42125</v>
      </c>
      <c r="AH2443" s="168">
        <v>42093</v>
      </c>
      <c r="AI2443" s="29" t="str">
        <f t="shared" si="192"/>
        <v>～</v>
      </c>
      <c r="AJ2443" s="178">
        <f t="shared" si="193"/>
        <v>43919</v>
      </c>
      <c r="AK2443" s="23" t="s">
        <v>8555</v>
      </c>
      <c r="AL2443" s="225" t="s">
        <v>10416</v>
      </c>
      <c r="AM2443" s="35">
        <v>42093</v>
      </c>
      <c r="AN2443" s="408">
        <f>IF($AA2443-data!$G$1=0,"　",IF(AK2443=0,"　",VLOOKUP($AK2443,data!$A$1:$H$264,8,FALSE)))</f>
        <v>0</v>
      </c>
      <c r="AO2443" s="35">
        <v>42214</v>
      </c>
      <c r="AP2443" s="134" t="s">
        <v>10250</v>
      </c>
      <c r="AQ2443" s="264" t="str">
        <f t="shared" si="196"/>
        <v/>
      </c>
    </row>
    <row r="2444" spans="1:43" ht="24.75" customHeight="1" x14ac:dyDescent="0.15">
      <c r="A2444" s="297">
        <v>2441</v>
      </c>
      <c r="B2444" s="23" t="s">
        <v>10144</v>
      </c>
      <c r="C2444" s="24" t="s">
        <v>14340</v>
      </c>
      <c r="D2444" s="23" t="s">
        <v>10249</v>
      </c>
      <c r="E2444" s="23" t="s">
        <v>64</v>
      </c>
      <c r="F2444" s="24" t="s">
        <v>8317</v>
      </c>
      <c r="G2444" s="25" t="s">
        <v>4301</v>
      </c>
      <c r="H2444" s="23" t="s">
        <v>10366</v>
      </c>
      <c r="I2444" s="23" t="s">
        <v>11154</v>
      </c>
      <c r="J2444" s="25" t="s">
        <v>10420</v>
      </c>
      <c r="K2444" s="58" t="s">
        <v>10421</v>
      </c>
      <c r="L2444" s="58"/>
      <c r="M2444" s="23"/>
      <c r="N2444" s="23"/>
      <c r="O2444" s="25" t="s">
        <v>11183</v>
      </c>
      <c r="P2444" s="23" t="s">
        <v>11184</v>
      </c>
      <c r="Q2444" s="25" t="s">
        <v>11185</v>
      </c>
      <c r="R2444" s="58" t="s">
        <v>11186</v>
      </c>
      <c r="S2444" s="23" t="s">
        <v>11187</v>
      </c>
      <c r="T2444" s="23" t="s">
        <v>4291</v>
      </c>
      <c r="U2444" s="25" t="s">
        <v>11188</v>
      </c>
      <c r="V2444" s="23" t="s">
        <v>11189</v>
      </c>
      <c r="W2444" s="25" t="s">
        <v>11190</v>
      </c>
      <c r="X2444" s="58" t="s">
        <v>11191</v>
      </c>
      <c r="Y2444" s="23" t="s">
        <v>11192</v>
      </c>
      <c r="Z2444" s="23" t="s">
        <v>11193</v>
      </c>
      <c r="AA2444" s="33">
        <v>5</v>
      </c>
      <c r="AB2444" s="295" t="str">
        <f t="shared" si="194"/>
        <v>年間</v>
      </c>
      <c r="AC2444" s="268"/>
      <c r="AD2444" s="23">
        <v>1</v>
      </c>
      <c r="AE2444" s="111">
        <v>13200</v>
      </c>
      <c r="AF2444" s="26">
        <f t="shared" si="195"/>
        <v>13200</v>
      </c>
      <c r="AG2444" s="27">
        <v>42125</v>
      </c>
      <c r="AH2444" s="168">
        <v>42093</v>
      </c>
      <c r="AI2444" s="29" t="str">
        <f t="shared" si="192"/>
        <v>～</v>
      </c>
      <c r="AJ2444" s="178">
        <f t="shared" si="193"/>
        <v>43919</v>
      </c>
      <c r="AK2444" s="23" t="s">
        <v>8555</v>
      </c>
      <c r="AL2444" s="225" t="s">
        <v>10417</v>
      </c>
      <c r="AM2444" s="35">
        <v>42093</v>
      </c>
      <c r="AN2444" s="408">
        <f>IF($AA2444-data!$G$1=0,"　",IF(AK2444=0,"　",VLOOKUP($AK2444,data!$A$1:$H$264,8,FALSE)))</f>
        <v>0</v>
      </c>
      <c r="AO2444" s="35">
        <v>42214</v>
      </c>
      <c r="AP2444" s="134" t="s">
        <v>10250</v>
      </c>
      <c r="AQ2444" s="264" t="str">
        <f t="shared" si="196"/>
        <v/>
      </c>
    </row>
    <row r="2445" spans="1:43" ht="24.75" customHeight="1" x14ac:dyDescent="0.15">
      <c r="A2445" s="297">
        <v>2442</v>
      </c>
      <c r="B2445" s="23" t="s">
        <v>10144</v>
      </c>
      <c r="C2445" s="24" t="s">
        <v>14340</v>
      </c>
      <c r="D2445" s="23" t="s">
        <v>10249</v>
      </c>
      <c r="E2445" s="23" t="s">
        <v>64</v>
      </c>
      <c r="F2445" s="24" t="s">
        <v>8317</v>
      </c>
      <c r="G2445" s="25" t="s">
        <v>4301</v>
      </c>
      <c r="H2445" s="23" t="s">
        <v>10366</v>
      </c>
      <c r="I2445" s="23" t="s">
        <v>11154</v>
      </c>
      <c r="J2445" s="25" t="s">
        <v>10420</v>
      </c>
      <c r="K2445" s="58" t="s">
        <v>10421</v>
      </c>
      <c r="L2445" s="58"/>
      <c r="M2445" s="23"/>
      <c r="N2445" s="23"/>
      <c r="O2445" s="25" t="s">
        <v>11183</v>
      </c>
      <c r="P2445" s="23" t="s">
        <v>11184</v>
      </c>
      <c r="Q2445" s="25" t="s">
        <v>11185</v>
      </c>
      <c r="R2445" s="58" t="s">
        <v>11186</v>
      </c>
      <c r="S2445" s="23" t="s">
        <v>11187</v>
      </c>
      <c r="T2445" s="23" t="s">
        <v>4291</v>
      </c>
      <c r="U2445" s="25" t="s">
        <v>11188</v>
      </c>
      <c r="V2445" s="23" t="s">
        <v>11189</v>
      </c>
      <c r="W2445" s="25" t="s">
        <v>11190</v>
      </c>
      <c r="X2445" s="58" t="s">
        <v>11191</v>
      </c>
      <c r="Y2445" s="23" t="s">
        <v>11192</v>
      </c>
      <c r="Z2445" s="23" t="s">
        <v>11193</v>
      </c>
      <c r="AA2445" s="33">
        <v>5</v>
      </c>
      <c r="AB2445" s="295" t="str">
        <f t="shared" si="194"/>
        <v>年間</v>
      </c>
      <c r="AC2445" s="268"/>
      <c r="AD2445" s="23">
        <v>1</v>
      </c>
      <c r="AE2445" s="111">
        <v>13200</v>
      </c>
      <c r="AF2445" s="26">
        <f t="shared" si="195"/>
        <v>13200</v>
      </c>
      <c r="AG2445" s="27">
        <v>42125</v>
      </c>
      <c r="AH2445" s="168">
        <v>42093</v>
      </c>
      <c r="AI2445" s="29" t="str">
        <f t="shared" si="192"/>
        <v>～</v>
      </c>
      <c r="AJ2445" s="178">
        <f t="shared" si="193"/>
        <v>43919</v>
      </c>
      <c r="AK2445" s="23" t="s">
        <v>8555</v>
      </c>
      <c r="AL2445" s="225" t="s">
        <v>10418</v>
      </c>
      <c r="AM2445" s="35">
        <v>42093</v>
      </c>
      <c r="AN2445" s="408">
        <f>IF($AA2445-data!$G$1=0,"　",IF(AK2445=0,"　",VLOOKUP($AK2445,data!$A$1:$H$264,8,FALSE)))</f>
        <v>0</v>
      </c>
      <c r="AO2445" s="35">
        <v>42214</v>
      </c>
      <c r="AP2445" s="134" t="s">
        <v>10250</v>
      </c>
      <c r="AQ2445" s="264" t="str">
        <f t="shared" si="196"/>
        <v/>
      </c>
    </row>
    <row r="2446" spans="1:43" ht="24.75" customHeight="1" x14ac:dyDescent="0.15">
      <c r="A2446" s="297">
        <v>2443</v>
      </c>
      <c r="B2446" s="23" t="s">
        <v>10144</v>
      </c>
      <c r="C2446" s="24" t="s">
        <v>14340</v>
      </c>
      <c r="D2446" s="23" t="s">
        <v>10249</v>
      </c>
      <c r="E2446" s="23" t="s">
        <v>64</v>
      </c>
      <c r="F2446" s="24" t="s">
        <v>8317</v>
      </c>
      <c r="G2446" s="25" t="s">
        <v>4301</v>
      </c>
      <c r="H2446" s="23" t="s">
        <v>10366</v>
      </c>
      <c r="I2446" s="23" t="s">
        <v>11154</v>
      </c>
      <c r="J2446" s="25" t="s">
        <v>10420</v>
      </c>
      <c r="K2446" s="58" t="s">
        <v>10421</v>
      </c>
      <c r="L2446" s="58"/>
      <c r="M2446" s="23"/>
      <c r="N2446" s="23"/>
      <c r="O2446" s="25" t="s">
        <v>11183</v>
      </c>
      <c r="P2446" s="23" t="s">
        <v>11184</v>
      </c>
      <c r="Q2446" s="25" t="s">
        <v>11185</v>
      </c>
      <c r="R2446" s="58" t="s">
        <v>11186</v>
      </c>
      <c r="S2446" s="23" t="s">
        <v>11187</v>
      </c>
      <c r="T2446" s="23" t="s">
        <v>4291</v>
      </c>
      <c r="U2446" s="25" t="s">
        <v>11188</v>
      </c>
      <c r="V2446" s="23" t="s">
        <v>11189</v>
      </c>
      <c r="W2446" s="25" t="s">
        <v>11190</v>
      </c>
      <c r="X2446" s="58" t="s">
        <v>11191</v>
      </c>
      <c r="Y2446" s="23" t="s">
        <v>11192</v>
      </c>
      <c r="Z2446" s="23" t="s">
        <v>11193</v>
      </c>
      <c r="AA2446" s="33">
        <v>5</v>
      </c>
      <c r="AB2446" s="295" t="str">
        <f t="shared" si="194"/>
        <v>年間</v>
      </c>
      <c r="AC2446" s="268"/>
      <c r="AD2446" s="23">
        <v>1</v>
      </c>
      <c r="AE2446" s="111">
        <v>13200</v>
      </c>
      <c r="AF2446" s="26">
        <f t="shared" si="195"/>
        <v>13200</v>
      </c>
      <c r="AG2446" s="27">
        <v>42125</v>
      </c>
      <c r="AH2446" s="168">
        <v>42093</v>
      </c>
      <c r="AI2446" s="29" t="str">
        <f t="shared" si="192"/>
        <v>～</v>
      </c>
      <c r="AJ2446" s="178">
        <f t="shared" si="193"/>
        <v>43919</v>
      </c>
      <c r="AK2446" s="23" t="s">
        <v>8555</v>
      </c>
      <c r="AL2446" s="225" t="s">
        <v>10419</v>
      </c>
      <c r="AM2446" s="35">
        <v>42093</v>
      </c>
      <c r="AN2446" s="408">
        <f>IF($AA2446-data!$G$1=0,"　",IF(AK2446=0,"　",VLOOKUP($AK2446,data!$A$1:$H$264,8,FALSE)))</f>
        <v>0</v>
      </c>
      <c r="AO2446" s="35">
        <v>42214</v>
      </c>
      <c r="AP2446" s="134" t="s">
        <v>10250</v>
      </c>
      <c r="AQ2446" s="264" t="str">
        <f t="shared" si="196"/>
        <v/>
      </c>
    </row>
    <row r="2447" spans="1:43" ht="24.75" customHeight="1" x14ac:dyDescent="0.15">
      <c r="A2447" s="297">
        <v>2444</v>
      </c>
      <c r="B2447" s="23" t="s">
        <v>10144</v>
      </c>
      <c r="C2447" s="24" t="s">
        <v>14340</v>
      </c>
      <c r="D2447" s="23" t="s">
        <v>10249</v>
      </c>
      <c r="E2447" s="23" t="s">
        <v>582</v>
      </c>
      <c r="F2447" s="24" t="s">
        <v>11168</v>
      </c>
      <c r="G2447" s="25" t="s">
        <v>4301</v>
      </c>
      <c r="H2447" s="23" t="s">
        <v>10248</v>
      </c>
      <c r="I2447" s="23" t="s">
        <v>11140</v>
      </c>
      <c r="J2447" s="25" t="s">
        <v>10428</v>
      </c>
      <c r="K2447" s="58" t="s">
        <v>10243</v>
      </c>
      <c r="L2447" s="58"/>
      <c r="M2447" s="23"/>
      <c r="N2447" s="23"/>
      <c r="O2447" s="25" t="s">
        <v>11183</v>
      </c>
      <c r="P2447" s="23" t="s">
        <v>11184</v>
      </c>
      <c r="Q2447" s="25" t="s">
        <v>11185</v>
      </c>
      <c r="R2447" s="58" t="s">
        <v>11186</v>
      </c>
      <c r="S2447" s="23" t="s">
        <v>11187</v>
      </c>
      <c r="T2447" s="23" t="s">
        <v>4291</v>
      </c>
      <c r="U2447" s="25" t="s">
        <v>11188</v>
      </c>
      <c r="V2447" s="23" t="s">
        <v>11189</v>
      </c>
      <c r="W2447" s="25" t="s">
        <v>11190</v>
      </c>
      <c r="X2447" s="58" t="s">
        <v>11191</v>
      </c>
      <c r="Y2447" s="23" t="s">
        <v>11192</v>
      </c>
      <c r="Z2447" s="23" t="s">
        <v>11193</v>
      </c>
      <c r="AA2447" s="33">
        <v>5</v>
      </c>
      <c r="AB2447" s="295" t="str">
        <f t="shared" si="194"/>
        <v>年間</v>
      </c>
      <c r="AC2447" s="268"/>
      <c r="AD2447" s="23">
        <v>1</v>
      </c>
      <c r="AE2447" s="111">
        <v>13200</v>
      </c>
      <c r="AF2447" s="26">
        <f t="shared" si="195"/>
        <v>13200</v>
      </c>
      <c r="AG2447" s="27">
        <v>42125</v>
      </c>
      <c r="AH2447" s="168">
        <v>42106</v>
      </c>
      <c r="AI2447" s="29" t="str">
        <f t="shared" si="192"/>
        <v>～</v>
      </c>
      <c r="AJ2447" s="178">
        <f t="shared" si="193"/>
        <v>43932</v>
      </c>
      <c r="AK2447" s="23" t="s">
        <v>8555</v>
      </c>
      <c r="AL2447" s="225" t="s">
        <v>10423</v>
      </c>
      <c r="AM2447" s="35">
        <v>42106</v>
      </c>
      <c r="AN2447" s="408">
        <f>IF($AA2447-data!$G$1=0,"　",IF(AK2447=0,"　",VLOOKUP($AK2447,data!$A$1:$H$264,8,FALSE)))</f>
        <v>0</v>
      </c>
      <c r="AO2447" s="35">
        <v>42214</v>
      </c>
      <c r="AP2447" s="134" t="s">
        <v>10250</v>
      </c>
      <c r="AQ2447" s="264" t="str">
        <f t="shared" si="196"/>
        <v/>
      </c>
    </row>
    <row r="2448" spans="1:43" ht="24.75" customHeight="1" x14ac:dyDescent="0.15">
      <c r="A2448" s="297">
        <v>2445</v>
      </c>
      <c r="B2448" s="23" t="s">
        <v>10144</v>
      </c>
      <c r="C2448" s="24" t="s">
        <v>14340</v>
      </c>
      <c r="D2448" s="23" t="s">
        <v>10249</v>
      </c>
      <c r="E2448" s="23" t="s">
        <v>582</v>
      </c>
      <c r="F2448" s="24" t="s">
        <v>11168</v>
      </c>
      <c r="G2448" s="25" t="s">
        <v>4301</v>
      </c>
      <c r="H2448" s="23" t="s">
        <v>10248</v>
      </c>
      <c r="I2448" s="23" t="s">
        <v>11140</v>
      </c>
      <c r="J2448" s="25" t="s">
        <v>10427</v>
      </c>
      <c r="K2448" s="58" t="s">
        <v>10243</v>
      </c>
      <c r="L2448" s="58"/>
      <c r="M2448" s="23"/>
      <c r="N2448" s="23"/>
      <c r="O2448" s="25" t="s">
        <v>11183</v>
      </c>
      <c r="P2448" s="23" t="s">
        <v>11184</v>
      </c>
      <c r="Q2448" s="25" t="s">
        <v>11185</v>
      </c>
      <c r="R2448" s="58" t="s">
        <v>11186</v>
      </c>
      <c r="S2448" s="23" t="s">
        <v>11187</v>
      </c>
      <c r="T2448" s="23" t="s">
        <v>4291</v>
      </c>
      <c r="U2448" s="25" t="s">
        <v>11188</v>
      </c>
      <c r="V2448" s="23" t="s">
        <v>11189</v>
      </c>
      <c r="W2448" s="25" t="s">
        <v>11190</v>
      </c>
      <c r="X2448" s="58" t="s">
        <v>11191</v>
      </c>
      <c r="Y2448" s="23" t="s">
        <v>11192</v>
      </c>
      <c r="Z2448" s="23" t="s">
        <v>11193</v>
      </c>
      <c r="AA2448" s="33">
        <v>5</v>
      </c>
      <c r="AB2448" s="295" t="str">
        <f t="shared" si="194"/>
        <v>年間</v>
      </c>
      <c r="AC2448" s="268"/>
      <c r="AD2448" s="23">
        <v>1</v>
      </c>
      <c r="AE2448" s="111">
        <v>13200</v>
      </c>
      <c r="AF2448" s="26">
        <f t="shared" si="195"/>
        <v>13200</v>
      </c>
      <c r="AG2448" s="27">
        <v>42125</v>
      </c>
      <c r="AH2448" s="168">
        <v>42106</v>
      </c>
      <c r="AI2448" s="29" t="str">
        <f t="shared" si="192"/>
        <v>～</v>
      </c>
      <c r="AJ2448" s="178">
        <f t="shared" si="193"/>
        <v>43932</v>
      </c>
      <c r="AK2448" s="23" t="s">
        <v>8555</v>
      </c>
      <c r="AL2448" s="225" t="s">
        <v>10424</v>
      </c>
      <c r="AM2448" s="35">
        <v>42106</v>
      </c>
      <c r="AN2448" s="408">
        <f>IF($AA2448-data!$G$1=0,"　",IF(AK2448=0,"　",VLOOKUP($AK2448,data!$A$1:$H$264,8,FALSE)))</f>
        <v>0</v>
      </c>
      <c r="AO2448" s="35">
        <v>42214</v>
      </c>
      <c r="AP2448" s="134" t="s">
        <v>10250</v>
      </c>
      <c r="AQ2448" s="264" t="str">
        <f t="shared" si="196"/>
        <v/>
      </c>
    </row>
    <row r="2449" spans="1:43" ht="24.75" customHeight="1" x14ac:dyDescent="0.15">
      <c r="A2449" s="297">
        <v>2446</v>
      </c>
      <c r="B2449" s="23" t="s">
        <v>10144</v>
      </c>
      <c r="C2449" s="24" t="s">
        <v>14340</v>
      </c>
      <c r="D2449" s="23" t="s">
        <v>10249</v>
      </c>
      <c r="E2449" s="23" t="s">
        <v>582</v>
      </c>
      <c r="F2449" s="24" t="s">
        <v>11168</v>
      </c>
      <c r="G2449" s="25" t="s">
        <v>4301</v>
      </c>
      <c r="H2449" s="23" t="s">
        <v>10248</v>
      </c>
      <c r="I2449" s="23" t="s">
        <v>11140</v>
      </c>
      <c r="J2449" s="25" t="s">
        <v>10427</v>
      </c>
      <c r="K2449" s="58" t="s">
        <v>10243</v>
      </c>
      <c r="L2449" s="58"/>
      <c r="M2449" s="23"/>
      <c r="N2449" s="23"/>
      <c r="O2449" s="25" t="s">
        <v>11183</v>
      </c>
      <c r="P2449" s="23" t="s">
        <v>11184</v>
      </c>
      <c r="Q2449" s="25" t="s">
        <v>11185</v>
      </c>
      <c r="R2449" s="58" t="s">
        <v>11186</v>
      </c>
      <c r="S2449" s="23" t="s">
        <v>11187</v>
      </c>
      <c r="T2449" s="23" t="s">
        <v>4291</v>
      </c>
      <c r="U2449" s="25" t="s">
        <v>11188</v>
      </c>
      <c r="V2449" s="23" t="s">
        <v>11189</v>
      </c>
      <c r="W2449" s="25" t="s">
        <v>11190</v>
      </c>
      <c r="X2449" s="58" t="s">
        <v>11191</v>
      </c>
      <c r="Y2449" s="23" t="s">
        <v>11192</v>
      </c>
      <c r="Z2449" s="23" t="s">
        <v>11193</v>
      </c>
      <c r="AA2449" s="33">
        <v>5</v>
      </c>
      <c r="AB2449" s="295" t="str">
        <f t="shared" si="194"/>
        <v>年間</v>
      </c>
      <c r="AC2449" s="268"/>
      <c r="AD2449" s="23">
        <v>1</v>
      </c>
      <c r="AE2449" s="111">
        <v>13200</v>
      </c>
      <c r="AF2449" s="26">
        <f t="shared" si="195"/>
        <v>13200</v>
      </c>
      <c r="AG2449" s="27">
        <v>42125</v>
      </c>
      <c r="AH2449" s="168">
        <v>42106</v>
      </c>
      <c r="AI2449" s="29" t="str">
        <f t="shared" si="192"/>
        <v>～</v>
      </c>
      <c r="AJ2449" s="178">
        <f t="shared" si="193"/>
        <v>43932</v>
      </c>
      <c r="AK2449" s="23" t="s">
        <v>8555</v>
      </c>
      <c r="AL2449" s="225" t="s">
        <v>10425</v>
      </c>
      <c r="AM2449" s="35">
        <v>42106</v>
      </c>
      <c r="AN2449" s="408">
        <f>IF($AA2449-data!$G$1=0,"　",IF(AK2449=0,"　",VLOOKUP($AK2449,data!$A$1:$H$264,8,FALSE)))</f>
        <v>0</v>
      </c>
      <c r="AO2449" s="35">
        <v>42214</v>
      </c>
      <c r="AP2449" s="134" t="s">
        <v>10250</v>
      </c>
      <c r="AQ2449" s="264" t="str">
        <f t="shared" si="196"/>
        <v/>
      </c>
    </row>
    <row r="2450" spans="1:43" ht="24.75" customHeight="1" x14ac:dyDescent="0.15">
      <c r="A2450" s="297">
        <v>2447</v>
      </c>
      <c r="B2450" s="23" t="s">
        <v>10144</v>
      </c>
      <c r="C2450" s="24" t="s">
        <v>14340</v>
      </c>
      <c r="D2450" s="23" t="s">
        <v>10249</v>
      </c>
      <c r="E2450" s="23" t="s">
        <v>582</v>
      </c>
      <c r="F2450" s="24" t="s">
        <v>11168</v>
      </c>
      <c r="G2450" s="25" t="s">
        <v>4301</v>
      </c>
      <c r="H2450" s="23" t="s">
        <v>10248</v>
      </c>
      <c r="I2450" s="23" t="s">
        <v>11140</v>
      </c>
      <c r="J2450" s="25" t="s">
        <v>10427</v>
      </c>
      <c r="K2450" s="58" t="s">
        <v>10243</v>
      </c>
      <c r="L2450" s="58"/>
      <c r="M2450" s="23"/>
      <c r="N2450" s="23"/>
      <c r="O2450" s="25" t="s">
        <v>11183</v>
      </c>
      <c r="P2450" s="23" t="s">
        <v>11184</v>
      </c>
      <c r="Q2450" s="25" t="s">
        <v>11185</v>
      </c>
      <c r="R2450" s="58" t="s">
        <v>11186</v>
      </c>
      <c r="S2450" s="23" t="s">
        <v>11187</v>
      </c>
      <c r="T2450" s="23" t="s">
        <v>4291</v>
      </c>
      <c r="U2450" s="25" t="s">
        <v>11188</v>
      </c>
      <c r="V2450" s="23" t="s">
        <v>11189</v>
      </c>
      <c r="W2450" s="25" t="s">
        <v>11190</v>
      </c>
      <c r="X2450" s="58" t="s">
        <v>11191</v>
      </c>
      <c r="Y2450" s="23" t="s">
        <v>11192</v>
      </c>
      <c r="Z2450" s="23" t="s">
        <v>11193</v>
      </c>
      <c r="AA2450" s="33">
        <v>5</v>
      </c>
      <c r="AB2450" s="295" t="str">
        <f t="shared" si="194"/>
        <v>年間</v>
      </c>
      <c r="AC2450" s="268"/>
      <c r="AD2450" s="23">
        <v>1</v>
      </c>
      <c r="AE2450" s="111">
        <v>13200</v>
      </c>
      <c r="AF2450" s="26">
        <f t="shared" si="195"/>
        <v>13200</v>
      </c>
      <c r="AG2450" s="27">
        <v>42125</v>
      </c>
      <c r="AH2450" s="168">
        <v>42106</v>
      </c>
      <c r="AI2450" s="29" t="str">
        <f t="shared" si="192"/>
        <v>～</v>
      </c>
      <c r="AJ2450" s="178">
        <f t="shared" si="193"/>
        <v>43932</v>
      </c>
      <c r="AK2450" s="23" t="s">
        <v>8555</v>
      </c>
      <c r="AL2450" s="225" t="s">
        <v>10426</v>
      </c>
      <c r="AM2450" s="35">
        <v>42106</v>
      </c>
      <c r="AN2450" s="408">
        <f>IF($AA2450-data!$G$1=0,"　",IF(AK2450=0,"　",VLOOKUP($AK2450,data!$A$1:$H$264,8,FALSE)))</f>
        <v>0</v>
      </c>
      <c r="AO2450" s="35">
        <v>42214</v>
      </c>
      <c r="AP2450" s="134" t="s">
        <v>10250</v>
      </c>
      <c r="AQ2450" s="264" t="str">
        <f t="shared" si="196"/>
        <v/>
      </c>
    </row>
    <row r="2451" spans="1:43" ht="24.75" customHeight="1" x14ac:dyDescent="0.15">
      <c r="A2451" s="297">
        <v>2448</v>
      </c>
      <c r="B2451" s="23" t="s">
        <v>10144</v>
      </c>
      <c r="C2451" s="24" t="s">
        <v>14340</v>
      </c>
      <c r="D2451" s="23" t="s">
        <v>10249</v>
      </c>
      <c r="E2451" s="23" t="s">
        <v>10429</v>
      </c>
      <c r="F2451" s="24"/>
      <c r="G2451" s="25" t="s">
        <v>4301</v>
      </c>
      <c r="H2451" s="23" t="s">
        <v>10438</v>
      </c>
      <c r="I2451" s="44" t="s">
        <v>11096</v>
      </c>
      <c r="J2451" s="25" t="s">
        <v>10437</v>
      </c>
      <c r="K2451" s="58" t="s">
        <v>10436</v>
      </c>
      <c r="L2451" s="58"/>
      <c r="M2451" s="23"/>
      <c r="N2451" s="23"/>
      <c r="O2451" s="25" t="s">
        <v>11183</v>
      </c>
      <c r="P2451" s="23" t="s">
        <v>11184</v>
      </c>
      <c r="Q2451" s="25" t="s">
        <v>11185</v>
      </c>
      <c r="R2451" s="58" t="s">
        <v>11186</v>
      </c>
      <c r="S2451" s="23" t="s">
        <v>11187</v>
      </c>
      <c r="T2451" s="23" t="s">
        <v>4291</v>
      </c>
      <c r="U2451" s="25" t="s">
        <v>11188</v>
      </c>
      <c r="V2451" s="23" t="s">
        <v>11189</v>
      </c>
      <c r="W2451" s="25" t="s">
        <v>11190</v>
      </c>
      <c r="X2451" s="58" t="s">
        <v>11191</v>
      </c>
      <c r="Y2451" s="23" t="s">
        <v>11192</v>
      </c>
      <c r="Z2451" s="23" t="s">
        <v>11193</v>
      </c>
      <c r="AA2451" s="33">
        <v>5</v>
      </c>
      <c r="AB2451" s="295" t="str">
        <f t="shared" si="194"/>
        <v>年間</v>
      </c>
      <c r="AC2451" s="268"/>
      <c r="AD2451" s="23">
        <v>1</v>
      </c>
      <c r="AE2451" s="111">
        <v>13200</v>
      </c>
      <c r="AF2451" s="26">
        <f t="shared" si="195"/>
        <v>13200</v>
      </c>
      <c r="AG2451" s="27">
        <v>42125</v>
      </c>
      <c r="AH2451" s="168">
        <v>42108</v>
      </c>
      <c r="AI2451" s="29" t="str">
        <f t="shared" si="192"/>
        <v>～</v>
      </c>
      <c r="AJ2451" s="178">
        <f t="shared" si="193"/>
        <v>43934</v>
      </c>
      <c r="AK2451" s="23" t="s">
        <v>8555</v>
      </c>
      <c r="AL2451" s="225" t="s">
        <v>10430</v>
      </c>
      <c r="AM2451" s="35">
        <v>42108</v>
      </c>
      <c r="AN2451" s="408">
        <f>IF($AA2451-data!$G$1=0,"　",IF(AK2451=0,"　",VLOOKUP($AK2451,data!$A$1:$H$264,8,FALSE)))</f>
        <v>0</v>
      </c>
      <c r="AO2451" s="35">
        <v>42214</v>
      </c>
      <c r="AP2451" s="134" t="s">
        <v>10250</v>
      </c>
      <c r="AQ2451" s="264" t="str">
        <f t="shared" si="196"/>
        <v/>
      </c>
    </row>
    <row r="2452" spans="1:43" ht="24.75" customHeight="1" x14ac:dyDescent="0.15">
      <c r="A2452" s="297">
        <v>2449</v>
      </c>
      <c r="B2452" s="23" t="s">
        <v>10144</v>
      </c>
      <c r="C2452" s="24" t="s">
        <v>14340</v>
      </c>
      <c r="D2452" s="23" t="s">
        <v>10249</v>
      </c>
      <c r="E2452" s="23" t="s">
        <v>10429</v>
      </c>
      <c r="F2452" s="24"/>
      <c r="G2452" s="25" t="s">
        <v>4301</v>
      </c>
      <c r="H2452" s="23" t="s">
        <v>10438</v>
      </c>
      <c r="I2452" s="44" t="s">
        <v>11096</v>
      </c>
      <c r="J2452" s="25" t="s">
        <v>10435</v>
      </c>
      <c r="K2452" s="58" t="s">
        <v>10436</v>
      </c>
      <c r="L2452" s="58"/>
      <c r="M2452" s="23"/>
      <c r="N2452" s="23"/>
      <c r="O2452" s="25" t="s">
        <v>11183</v>
      </c>
      <c r="P2452" s="23" t="s">
        <v>11184</v>
      </c>
      <c r="Q2452" s="25" t="s">
        <v>11185</v>
      </c>
      <c r="R2452" s="58" t="s">
        <v>11186</v>
      </c>
      <c r="S2452" s="23" t="s">
        <v>11187</v>
      </c>
      <c r="T2452" s="23" t="s">
        <v>4291</v>
      </c>
      <c r="U2452" s="25" t="s">
        <v>11188</v>
      </c>
      <c r="V2452" s="23" t="s">
        <v>11189</v>
      </c>
      <c r="W2452" s="25" t="s">
        <v>11190</v>
      </c>
      <c r="X2452" s="58" t="s">
        <v>11191</v>
      </c>
      <c r="Y2452" s="23" t="s">
        <v>11192</v>
      </c>
      <c r="Z2452" s="23" t="s">
        <v>11193</v>
      </c>
      <c r="AA2452" s="33">
        <v>5</v>
      </c>
      <c r="AB2452" s="295" t="str">
        <f t="shared" si="194"/>
        <v>年間</v>
      </c>
      <c r="AC2452" s="268"/>
      <c r="AD2452" s="23">
        <v>1</v>
      </c>
      <c r="AE2452" s="111">
        <v>13200</v>
      </c>
      <c r="AF2452" s="26">
        <f t="shared" si="195"/>
        <v>13200</v>
      </c>
      <c r="AG2452" s="27">
        <v>42125</v>
      </c>
      <c r="AH2452" s="168">
        <v>42108</v>
      </c>
      <c r="AI2452" s="29" t="str">
        <f t="shared" si="192"/>
        <v>～</v>
      </c>
      <c r="AJ2452" s="178">
        <f t="shared" si="193"/>
        <v>43934</v>
      </c>
      <c r="AK2452" s="23" t="s">
        <v>8555</v>
      </c>
      <c r="AL2452" s="225" t="s">
        <v>10431</v>
      </c>
      <c r="AM2452" s="35">
        <v>42108</v>
      </c>
      <c r="AN2452" s="408">
        <f>IF($AA2452-data!$G$1=0,"　",IF(AK2452=0,"　",VLOOKUP($AK2452,data!$A$1:$H$264,8,FALSE)))</f>
        <v>0</v>
      </c>
      <c r="AO2452" s="35">
        <v>42214</v>
      </c>
      <c r="AP2452" s="134" t="s">
        <v>10250</v>
      </c>
      <c r="AQ2452" s="264" t="str">
        <f t="shared" si="196"/>
        <v/>
      </c>
    </row>
    <row r="2453" spans="1:43" ht="24.75" customHeight="1" x14ac:dyDescent="0.15">
      <c r="A2453" s="297">
        <v>2450</v>
      </c>
      <c r="B2453" s="23" t="s">
        <v>10144</v>
      </c>
      <c r="C2453" s="24" t="s">
        <v>14340</v>
      </c>
      <c r="D2453" s="23" t="s">
        <v>10249</v>
      </c>
      <c r="E2453" s="23" t="s">
        <v>10429</v>
      </c>
      <c r="F2453" s="24"/>
      <c r="G2453" s="25" t="s">
        <v>4301</v>
      </c>
      <c r="H2453" s="23" t="s">
        <v>10438</v>
      </c>
      <c r="I2453" s="44" t="s">
        <v>11096</v>
      </c>
      <c r="J2453" s="25" t="s">
        <v>10435</v>
      </c>
      <c r="K2453" s="58" t="s">
        <v>10436</v>
      </c>
      <c r="L2453" s="58"/>
      <c r="M2453" s="23"/>
      <c r="N2453" s="23"/>
      <c r="O2453" s="25" t="s">
        <v>11183</v>
      </c>
      <c r="P2453" s="23" t="s">
        <v>11184</v>
      </c>
      <c r="Q2453" s="25" t="s">
        <v>11185</v>
      </c>
      <c r="R2453" s="58" t="s">
        <v>11186</v>
      </c>
      <c r="S2453" s="23" t="s">
        <v>11187</v>
      </c>
      <c r="T2453" s="23" t="s">
        <v>4291</v>
      </c>
      <c r="U2453" s="25" t="s">
        <v>11188</v>
      </c>
      <c r="V2453" s="23" t="s">
        <v>11189</v>
      </c>
      <c r="W2453" s="25" t="s">
        <v>11190</v>
      </c>
      <c r="X2453" s="58" t="s">
        <v>11191</v>
      </c>
      <c r="Y2453" s="23" t="s">
        <v>11192</v>
      </c>
      <c r="Z2453" s="23" t="s">
        <v>11193</v>
      </c>
      <c r="AA2453" s="33">
        <v>5</v>
      </c>
      <c r="AB2453" s="295" t="str">
        <f t="shared" si="194"/>
        <v>年間</v>
      </c>
      <c r="AC2453" s="268"/>
      <c r="AD2453" s="23">
        <v>1</v>
      </c>
      <c r="AE2453" s="111">
        <v>13200</v>
      </c>
      <c r="AF2453" s="26">
        <f t="shared" si="195"/>
        <v>13200</v>
      </c>
      <c r="AG2453" s="27">
        <v>42125</v>
      </c>
      <c r="AH2453" s="168">
        <v>42108</v>
      </c>
      <c r="AI2453" s="29" t="str">
        <f t="shared" si="192"/>
        <v>～</v>
      </c>
      <c r="AJ2453" s="178">
        <f t="shared" si="193"/>
        <v>43934</v>
      </c>
      <c r="AK2453" s="23" t="s">
        <v>8555</v>
      </c>
      <c r="AL2453" s="225" t="s">
        <v>10432</v>
      </c>
      <c r="AM2453" s="35">
        <v>42108</v>
      </c>
      <c r="AN2453" s="408">
        <f>IF($AA2453-data!$G$1=0,"　",IF(AK2453=0,"　",VLOOKUP($AK2453,data!$A$1:$H$264,8,FALSE)))</f>
        <v>0</v>
      </c>
      <c r="AO2453" s="35">
        <v>42214</v>
      </c>
      <c r="AP2453" s="134" t="s">
        <v>10250</v>
      </c>
      <c r="AQ2453" s="264" t="str">
        <f t="shared" si="196"/>
        <v/>
      </c>
    </row>
    <row r="2454" spans="1:43" ht="24.75" customHeight="1" x14ac:dyDescent="0.15">
      <c r="A2454" s="297">
        <v>2451</v>
      </c>
      <c r="B2454" s="23" t="s">
        <v>10144</v>
      </c>
      <c r="C2454" s="24" t="s">
        <v>14340</v>
      </c>
      <c r="D2454" s="23" t="s">
        <v>10249</v>
      </c>
      <c r="E2454" s="23" t="s">
        <v>10429</v>
      </c>
      <c r="F2454" s="24"/>
      <c r="G2454" s="25" t="s">
        <v>4301</v>
      </c>
      <c r="H2454" s="23" t="s">
        <v>10438</v>
      </c>
      <c r="I2454" s="44" t="s">
        <v>11096</v>
      </c>
      <c r="J2454" s="25" t="s">
        <v>10435</v>
      </c>
      <c r="K2454" s="58" t="s">
        <v>10436</v>
      </c>
      <c r="L2454" s="58"/>
      <c r="M2454" s="23"/>
      <c r="N2454" s="23"/>
      <c r="O2454" s="25" t="s">
        <v>11183</v>
      </c>
      <c r="P2454" s="23" t="s">
        <v>11184</v>
      </c>
      <c r="Q2454" s="25" t="s">
        <v>11185</v>
      </c>
      <c r="R2454" s="58" t="s">
        <v>11186</v>
      </c>
      <c r="S2454" s="23" t="s">
        <v>11187</v>
      </c>
      <c r="T2454" s="23" t="s">
        <v>4291</v>
      </c>
      <c r="U2454" s="25" t="s">
        <v>11188</v>
      </c>
      <c r="V2454" s="23" t="s">
        <v>11189</v>
      </c>
      <c r="W2454" s="25" t="s">
        <v>11190</v>
      </c>
      <c r="X2454" s="58" t="s">
        <v>11191</v>
      </c>
      <c r="Y2454" s="23" t="s">
        <v>11192</v>
      </c>
      <c r="Z2454" s="23" t="s">
        <v>11193</v>
      </c>
      <c r="AA2454" s="33">
        <v>5</v>
      </c>
      <c r="AB2454" s="295" t="str">
        <f t="shared" si="194"/>
        <v>年間</v>
      </c>
      <c r="AC2454" s="268"/>
      <c r="AD2454" s="23">
        <v>1</v>
      </c>
      <c r="AE2454" s="111">
        <v>13200</v>
      </c>
      <c r="AF2454" s="26">
        <f t="shared" si="195"/>
        <v>13200</v>
      </c>
      <c r="AG2454" s="27">
        <v>42125</v>
      </c>
      <c r="AH2454" s="168">
        <v>42108</v>
      </c>
      <c r="AI2454" s="29" t="str">
        <f t="shared" si="192"/>
        <v>～</v>
      </c>
      <c r="AJ2454" s="178">
        <f t="shared" si="193"/>
        <v>43934</v>
      </c>
      <c r="AK2454" s="23" t="s">
        <v>8555</v>
      </c>
      <c r="AL2454" s="225" t="s">
        <v>10433</v>
      </c>
      <c r="AM2454" s="35">
        <v>42108</v>
      </c>
      <c r="AN2454" s="408">
        <f>IF($AA2454-data!$G$1=0,"　",IF(AK2454=0,"　",VLOOKUP($AK2454,data!$A$1:$H$264,8,FALSE)))</f>
        <v>0</v>
      </c>
      <c r="AO2454" s="35">
        <v>42214</v>
      </c>
      <c r="AP2454" s="134" t="s">
        <v>10250</v>
      </c>
      <c r="AQ2454" s="264" t="str">
        <f t="shared" si="196"/>
        <v/>
      </c>
    </row>
    <row r="2455" spans="1:43" ht="24.75" customHeight="1" x14ac:dyDescent="0.15">
      <c r="A2455" s="297">
        <v>2452</v>
      </c>
      <c r="B2455" s="23" t="s">
        <v>10144</v>
      </c>
      <c r="C2455" s="24" t="s">
        <v>14340</v>
      </c>
      <c r="D2455" s="23" t="s">
        <v>10249</v>
      </c>
      <c r="E2455" s="23" t="s">
        <v>10429</v>
      </c>
      <c r="F2455" s="24"/>
      <c r="G2455" s="25" t="s">
        <v>4301</v>
      </c>
      <c r="H2455" s="23" t="s">
        <v>10438</v>
      </c>
      <c r="I2455" s="44" t="s">
        <v>11096</v>
      </c>
      <c r="J2455" s="25" t="s">
        <v>10435</v>
      </c>
      <c r="K2455" s="58" t="s">
        <v>10436</v>
      </c>
      <c r="L2455" s="58"/>
      <c r="M2455" s="23"/>
      <c r="N2455" s="23"/>
      <c r="O2455" s="25" t="s">
        <v>11183</v>
      </c>
      <c r="P2455" s="23" t="s">
        <v>11184</v>
      </c>
      <c r="Q2455" s="25" t="s">
        <v>11185</v>
      </c>
      <c r="R2455" s="58" t="s">
        <v>11186</v>
      </c>
      <c r="S2455" s="23" t="s">
        <v>11187</v>
      </c>
      <c r="T2455" s="23" t="s">
        <v>4291</v>
      </c>
      <c r="U2455" s="25" t="s">
        <v>11188</v>
      </c>
      <c r="V2455" s="23" t="s">
        <v>11189</v>
      </c>
      <c r="W2455" s="25" t="s">
        <v>11190</v>
      </c>
      <c r="X2455" s="58" t="s">
        <v>11191</v>
      </c>
      <c r="Y2455" s="23" t="s">
        <v>11192</v>
      </c>
      <c r="Z2455" s="23" t="s">
        <v>11193</v>
      </c>
      <c r="AA2455" s="33">
        <v>5</v>
      </c>
      <c r="AB2455" s="295" t="str">
        <f t="shared" si="194"/>
        <v>年間</v>
      </c>
      <c r="AC2455" s="268"/>
      <c r="AD2455" s="23">
        <v>1</v>
      </c>
      <c r="AE2455" s="111">
        <v>13200</v>
      </c>
      <c r="AF2455" s="26">
        <f t="shared" si="195"/>
        <v>13200</v>
      </c>
      <c r="AG2455" s="27">
        <v>42125</v>
      </c>
      <c r="AH2455" s="168">
        <v>42108</v>
      </c>
      <c r="AI2455" s="29" t="str">
        <f t="shared" si="192"/>
        <v>～</v>
      </c>
      <c r="AJ2455" s="178">
        <f t="shared" si="193"/>
        <v>43934</v>
      </c>
      <c r="AK2455" s="23" t="s">
        <v>8555</v>
      </c>
      <c r="AL2455" s="225" t="s">
        <v>10434</v>
      </c>
      <c r="AM2455" s="35">
        <v>42108</v>
      </c>
      <c r="AN2455" s="408">
        <f>IF($AA2455-data!$G$1=0,"　",IF(AK2455=0,"　",VLOOKUP($AK2455,data!$A$1:$H$264,8,FALSE)))</f>
        <v>0</v>
      </c>
      <c r="AO2455" s="35">
        <v>42214</v>
      </c>
      <c r="AP2455" s="134" t="s">
        <v>10250</v>
      </c>
      <c r="AQ2455" s="264" t="str">
        <f t="shared" si="196"/>
        <v/>
      </c>
    </row>
    <row r="2456" spans="1:43" ht="24.75" customHeight="1" x14ac:dyDescent="0.15">
      <c r="A2456" s="297">
        <v>2453</v>
      </c>
      <c r="B2456" s="23" t="s">
        <v>10144</v>
      </c>
      <c r="C2456" s="24" t="s">
        <v>14340</v>
      </c>
      <c r="D2456" s="23" t="s">
        <v>10249</v>
      </c>
      <c r="E2456" s="23" t="s">
        <v>64</v>
      </c>
      <c r="F2456" s="24" t="s">
        <v>8317</v>
      </c>
      <c r="G2456" s="25" t="s">
        <v>4301</v>
      </c>
      <c r="H2456" s="23" t="s">
        <v>10460</v>
      </c>
      <c r="I2456" s="23" t="s">
        <v>11154</v>
      </c>
      <c r="J2456" s="25" t="s">
        <v>10457</v>
      </c>
      <c r="K2456" s="58" t="s">
        <v>10458</v>
      </c>
      <c r="L2456" s="58"/>
      <c r="M2456" s="23"/>
      <c r="N2456" s="23"/>
      <c r="O2456" s="25" t="s">
        <v>11183</v>
      </c>
      <c r="P2456" s="23" t="s">
        <v>11184</v>
      </c>
      <c r="Q2456" s="25" t="s">
        <v>11185</v>
      </c>
      <c r="R2456" s="58" t="s">
        <v>11186</v>
      </c>
      <c r="S2456" s="23" t="s">
        <v>11187</v>
      </c>
      <c r="T2456" s="23" t="s">
        <v>4291</v>
      </c>
      <c r="U2456" s="25" t="s">
        <v>11188</v>
      </c>
      <c r="V2456" s="23" t="s">
        <v>11189</v>
      </c>
      <c r="W2456" s="25" t="s">
        <v>11190</v>
      </c>
      <c r="X2456" s="58" t="s">
        <v>11191</v>
      </c>
      <c r="Y2456" s="23" t="s">
        <v>11192</v>
      </c>
      <c r="Z2456" s="23" t="s">
        <v>11193</v>
      </c>
      <c r="AA2456" s="33">
        <v>5</v>
      </c>
      <c r="AB2456" s="295" t="str">
        <f t="shared" si="194"/>
        <v>年間</v>
      </c>
      <c r="AC2456" s="268"/>
      <c r="AD2456" s="23">
        <v>1</v>
      </c>
      <c r="AE2456" s="111">
        <v>13200</v>
      </c>
      <c r="AF2456" s="26">
        <f t="shared" si="195"/>
        <v>13200</v>
      </c>
      <c r="AG2456" s="27">
        <v>42125</v>
      </c>
      <c r="AH2456" s="168">
        <v>42109</v>
      </c>
      <c r="AI2456" s="29" t="str">
        <f t="shared" si="192"/>
        <v>～</v>
      </c>
      <c r="AJ2456" s="178">
        <f t="shared" si="193"/>
        <v>43935</v>
      </c>
      <c r="AK2456" s="23" t="s">
        <v>8555</v>
      </c>
      <c r="AL2456" s="225" t="s">
        <v>10439</v>
      </c>
      <c r="AM2456" s="35">
        <v>42109</v>
      </c>
      <c r="AN2456" s="408">
        <f>IF($AA2456-data!$G$1=0,"　",IF(AK2456=0,"　",VLOOKUP($AK2456,data!$A$1:$H$264,8,FALSE)))</f>
        <v>0</v>
      </c>
      <c r="AO2456" s="35">
        <v>42214</v>
      </c>
      <c r="AP2456" s="134" t="s">
        <v>10250</v>
      </c>
      <c r="AQ2456" s="264" t="str">
        <f t="shared" si="196"/>
        <v/>
      </c>
    </row>
    <row r="2457" spans="1:43" ht="24.75" customHeight="1" x14ac:dyDescent="0.15">
      <c r="A2457" s="297">
        <v>2454</v>
      </c>
      <c r="B2457" s="23" t="s">
        <v>10144</v>
      </c>
      <c r="C2457" s="24" t="s">
        <v>14340</v>
      </c>
      <c r="D2457" s="23" t="s">
        <v>10249</v>
      </c>
      <c r="E2457" s="23" t="s">
        <v>64</v>
      </c>
      <c r="F2457" s="24" t="s">
        <v>8317</v>
      </c>
      <c r="G2457" s="25" t="s">
        <v>4301</v>
      </c>
      <c r="H2457" s="23" t="s">
        <v>10460</v>
      </c>
      <c r="I2457" s="23" t="s">
        <v>11154</v>
      </c>
      <c r="J2457" s="25" t="s">
        <v>10457</v>
      </c>
      <c r="K2457" s="58" t="s">
        <v>10458</v>
      </c>
      <c r="L2457" s="58"/>
      <c r="M2457" s="23"/>
      <c r="N2457" s="23"/>
      <c r="O2457" s="25" t="s">
        <v>11183</v>
      </c>
      <c r="P2457" s="23" t="s">
        <v>11184</v>
      </c>
      <c r="Q2457" s="25" t="s">
        <v>11185</v>
      </c>
      <c r="R2457" s="58" t="s">
        <v>11186</v>
      </c>
      <c r="S2457" s="23" t="s">
        <v>11187</v>
      </c>
      <c r="T2457" s="23" t="s">
        <v>4291</v>
      </c>
      <c r="U2457" s="25" t="s">
        <v>11188</v>
      </c>
      <c r="V2457" s="23" t="s">
        <v>11189</v>
      </c>
      <c r="W2457" s="25" t="s">
        <v>11190</v>
      </c>
      <c r="X2457" s="58" t="s">
        <v>11191</v>
      </c>
      <c r="Y2457" s="23" t="s">
        <v>11192</v>
      </c>
      <c r="Z2457" s="23" t="s">
        <v>11193</v>
      </c>
      <c r="AA2457" s="33">
        <v>5</v>
      </c>
      <c r="AB2457" s="295" t="str">
        <f t="shared" si="194"/>
        <v>年間</v>
      </c>
      <c r="AC2457" s="268"/>
      <c r="AD2457" s="23">
        <v>1</v>
      </c>
      <c r="AE2457" s="111">
        <v>13200</v>
      </c>
      <c r="AF2457" s="26">
        <f t="shared" si="195"/>
        <v>13200</v>
      </c>
      <c r="AG2457" s="27">
        <v>42125</v>
      </c>
      <c r="AH2457" s="168">
        <v>42109</v>
      </c>
      <c r="AI2457" s="29" t="str">
        <f t="shared" si="192"/>
        <v>～</v>
      </c>
      <c r="AJ2457" s="178">
        <f t="shared" si="193"/>
        <v>43935</v>
      </c>
      <c r="AK2457" s="23" t="s">
        <v>8555</v>
      </c>
      <c r="AL2457" s="225" t="s">
        <v>10440</v>
      </c>
      <c r="AM2457" s="35">
        <v>42109</v>
      </c>
      <c r="AN2457" s="408">
        <f>IF($AA2457-data!$G$1=0,"　",IF(AK2457=0,"　",VLOOKUP($AK2457,data!$A$1:$H$264,8,FALSE)))</f>
        <v>0</v>
      </c>
      <c r="AO2457" s="35">
        <v>42214</v>
      </c>
      <c r="AP2457" s="134" t="s">
        <v>10250</v>
      </c>
      <c r="AQ2457" s="264" t="str">
        <f t="shared" si="196"/>
        <v/>
      </c>
    </row>
    <row r="2458" spans="1:43" ht="24.75" customHeight="1" x14ac:dyDescent="0.15">
      <c r="A2458" s="297">
        <v>2455</v>
      </c>
      <c r="B2458" s="23" t="s">
        <v>10144</v>
      </c>
      <c r="C2458" s="24" t="s">
        <v>14340</v>
      </c>
      <c r="D2458" s="23" t="s">
        <v>10249</v>
      </c>
      <c r="E2458" s="23" t="s">
        <v>64</v>
      </c>
      <c r="F2458" s="24" t="s">
        <v>8317</v>
      </c>
      <c r="G2458" s="25" t="s">
        <v>4301</v>
      </c>
      <c r="H2458" s="23" t="s">
        <v>10460</v>
      </c>
      <c r="I2458" s="23" t="s">
        <v>11154</v>
      </c>
      <c r="J2458" s="25" t="s">
        <v>10457</v>
      </c>
      <c r="K2458" s="58" t="s">
        <v>10458</v>
      </c>
      <c r="L2458" s="58"/>
      <c r="M2458" s="23"/>
      <c r="N2458" s="23"/>
      <c r="O2458" s="25" t="s">
        <v>11183</v>
      </c>
      <c r="P2458" s="23" t="s">
        <v>11184</v>
      </c>
      <c r="Q2458" s="25" t="s">
        <v>11185</v>
      </c>
      <c r="R2458" s="58" t="s">
        <v>11186</v>
      </c>
      <c r="S2458" s="23" t="s">
        <v>11187</v>
      </c>
      <c r="T2458" s="23" t="s">
        <v>4291</v>
      </c>
      <c r="U2458" s="25" t="s">
        <v>11188</v>
      </c>
      <c r="V2458" s="23" t="s">
        <v>11189</v>
      </c>
      <c r="W2458" s="25" t="s">
        <v>11190</v>
      </c>
      <c r="X2458" s="58" t="s">
        <v>11191</v>
      </c>
      <c r="Y2458" s="23" t="s">
        <v>11192</v>
      </c>
      <c r="Z2458" s="23" t="s">
        <v>11193</v>
      </c>
      <c r="AA2458" s="33">
        <v>5</v>
      </c>
      <c r="AB2458" s="295" t="str">
        <f t="shared" si="194"/>
        <v>年間</v>
      </c>
      <c r="AC2458" s="268"/>
      <c r="AD2458" s="23">
        <v>1</v>
      </c>
      <c r="AE2458" s="111">
        <v>13200</v>
      </c>
      <c r="AF2458" s="26">
        <f t="shared" si="195"/>
        <v>13200</v>
      </c>
      <c r="AG2458" s="27">
        <v>42125</v>
      </c>
      <c r="AH2458" s="168">
        <v>42109</v>
      </c>
      <c r="AI2458" s="29" t="str">
        <f t="shared" si="192"/>
        <v>～</v>
      </c>
      <c r="AJ2458" s="178">
        <f t="shared" si="193"/>
        <v>43935</v>
      </c>
      <c r="AK2458" s="23" t="s">
        <v>8555</v>
      </c>
      <c r="AL2458" s="225" t="s">
        <v>10441</v>
      </c>
      <c r="AM2458" s="35">
        <v>42109</v>
      </c>
      <c r="AN2458" s="408">
        <f>IF($AA2458-data!$G$1=0,"　",IF(AK2458=0,"　",VLOOKUP($AK2458,data!$A$1:$H$264,8,FALSE)))</f>
        <v>0</v>
      </c>
      <c r="AO2458" s="35">
        <v>42214</v>
      </c>
      <c r="AP2458" s="134" t="s">
        <v>10250</v>
      </c>
      <c r="AQ2458" s="264" t="str">
        <f t="shared" si="196"/>
        <v/>
      </c>
    </row>
    <row r="2459" spans="1:43" ht="24.75" customHeight="1" x14ac:dyDescent="0.15">
      <c r="A2459" s="297">
        <v>2456</v>
      </c>
      <c r="B2459" s="23" t="s">
        <v>10144</v>
      </c>
      <c r="C2459" s="24" t="s">
        <v>14340</v>
      </c>
      <c r="D2459" s="23" t="s">
        <v>10249</v>
      </c>
      <c r="E2459" s="23" t="s">
        <v>64</v>
      </c>
      <c r="F2459" s="24" t="s">
        <v>8317</v>
      </c>
      <c r="G2459" s="25" t="s">
        <v>4301</v>
      </c>
      <c r="H2459" s="23" t="s">
        <v>10460</v>
      </c>
      <c r="I2459" s="23" t="s">
        <v>11154</v>
      </c>
      <c r="J2459" s="25" t="s">
        <v>10457</v>
      </c>
      <c r="K2459" s="58" t="s">
        <v>10458</v>
      </c>
      <c r="L2459" s="58"/>
      <c r="M2459" s="23"/>
      <c r="N2459" s="23"/>
      <c r="O2459" s="25" t="s">
        <v>11183</v>
      </c>
      <c r="P2459" s="23" t="s">
        <v>11184</v>
      </c>
      <c r="Q2459" s="25" t="s">
        <v>11185</v>
      </c>
      <c r="R2459" s="58" t="s">
        <v>11186</v>
      </c>
      <c r="S2459" s="23" t="s">
        <v>11187</v>
      </c>
      <c r="T2459" s="23" t="s">
        <v>4291</v>
      </c>
      <c r="U2459" s="25" t="s">
        <v>11188</v>
      </c>
      <c r="V2459" s="23" t="s">
        <v>11189</v>
      </c>
      <c r="W2459" s="25" t="s">
        <v>11190</v>
      </c>
      <c r="X2459" s="58" t="s">
        <v>11191</v>
      </c>
      <c r="Y2459" s="23" t="s">
        <v>11192</v>
      </c>
      <c r="Z2459" s="23" t="s">
        <v>11193</v>
      </c>
      <c r="AA2459" s="33">
        <v>5</v>
      </c>
      <c r="AB2459" s="295" t="str">
        <f t="shared" si="194"/>
        <v>年間</v>
      </c>
      <c r="AC2459" s="268"/>
      <c r="AD2459" s="23">
        <v>1</v>
      </c>
      <c r="AE2459" s="111">
        <v>13200</v>
      </c>
      <c r="AF2459" s="26">
        <f t="shared" si="195"/>
        <v>13200</v>
      </c>
      <c r="AG2459" s="27">
        <v>42125</v>
      </c>
      <c r="AH2459" s="168">
        <v>42109</v>
      </c>
      <c r="AI2459" s="29" t="str">
        <f t="shared" si="192"/>
        <v>～</v>
      </c>
      <c r="AJ2459" s="178">
        <f t="shared" si="193"/>
        <v>43935</v>
      </c>
      <c r="AK2459" s="23" t="s">
        <v>8555</v>
      </c>
      <c r="AL2459" s="225" t="s">
        <v>10442</v>
      </c>
      <c r="AM2459" s="35">
        <v>42109</v>
      </c>
      <c r="AN2459" s="408">
        <f>IF($AA2459-data!$G$1=0,"　",IF(AK2459=0,"　",VLOOKUP($AK2459,data!$A$1:$H$264,8,FALSE)))</f>
        <v>0</v>
      </c>
      <c r="AO2459" s="35">
        <v>42214</v>
      </c>
      <c r="AP2459" s="134" t="s">
        <v>10250</v>
      </c>
      <c r="AQ2459" s="264" t="str">
        <f t="shared" si="196"/>
        <v/>
      </c>
    </row>
    <row r="2460" spans="1:43" ht="24.75" customHeight="1" x14ac:dyDescent="0.15">
      <c r="A2460" s="297">
        <v>2457</v>
      </c>
      <c r="B2460" s="23" t="s">
        <v>10144</v>
      </c>
      <c r="C2460" s="24" t="s">
        <v>14340</v>
      </c>
      <c r="D2460" s="23" t="s">
        <v>10249</v>
      </c>
      <c r="E2460" s="23" t="s">
        <v>64</v>
      </c>
      <c r="F2460" s="24" t="s">
        <v>8317</v>
      </c>
      <c r="G2460" s="25" t="s">
        <v>4301</v>
      </c>
      <c r="H2460" s="23" t="s">
        <v>10460</v>
      </c>
      <c r="I2460" s="23" t="s">
        <v>11154</v>
      </c>
      <c r="J2460" s="25" t="s">
        <v>10457</v>
      </c>
      <c r="K2460" s="58" t="s">
        <v>10458</v>
      </c>
      <c r="L2460" s="58"/>
      <c r="M2460" s="23"/>
      <c r="N2460" s="23"/>
      <c r="O2460" s="25" t="s">
        <v>11183</v>
      </c>
      <c r="P2460" s="23" t="s">
        <v>11184</v>
      </c>
      <c r="Q2460" s="25" t="s">
        <v>11185</v>
      </c>
      <c r="R2460" s="58" t="s">
        <v>11186</v>
      </c>
      <c r="S2460" s="23" t="s">
        <v>11187</v>
      </c>
      <c r="T2460" s="23" t="s">
        <v>4291</v>
      </c>
      <c r="U2460" s="25" t="s">
        <v>11188</v>
      </c>
      <c r="V2460" s="23" t="s">
        <v>11189</v>
      </c>
      <c r="W2460" s="25" t="s">
        <v>11190</v>
      </c>
      <c r="X2460" s="58" t="s">
        <v>11191</v>
      </c>
      <c r="Y2460" s="23" t="s">
        <v>11192</v>
      </c>
      <c r="Z2460" s="23" t="s">
        <v>11193</v>
      </c>
      <c r="AA2460" s="33">
        <v>5</v>
      </c>
      <c r="AB2460" s="295" t="str">
        <f t="shared" si="194"/>
        <v>年間</v>
      </c>
      <c r="AC2460" s="268"/>
      <c r="AD2460" s="23">
        <v>1</v>
      </c>
      <c r="AE2460" s="111">
        <v>13200</v>
      </c>
      <c r="AF2460" s="26">
        <f t="shared" si="195"/>
        <v>13200</v>
      </c>
      <c r="AG2460" s="27">
        <v>42125</v>
      </c>
      <c r="AH2460" s="168">
        <v>42109</v>
      </c>
      <c r="AI2460" s="29" t="str">
        <f t="shared" si="192"/>
        <v>～</v>
      </c>
      <c r="AJ2460" s="178">
        <f t="shared" si="193"/>
        <v>43935</v>
      </c>
      <c r="AK2460" s="23" t="s">
        <v>8555</v>
      </c>
      <c r="AL2460" s="225" t="s">
        <v>10443</v>
      </c>
      <c r="AM2460" s="35">
        <v>42109</v>
      </c>
      <c r="AN2460" s="408">
        <f>IF($AA2460-data!$G$1=0,"　",IF(AK2460=0,"　",VLOOKUP($AK2460,data!$A$1:$H$264,8,FALSE)))</f>
        <v>0</v>
      </c>
      <c r="AO2460" s="35">
        <v>42214</v>
      </c>
      <c r="AP2460" s="134" t="s">
        <v>10250</v>
      </c>
      <c r="AQ2460" s="264" t="str">
        <f t="shared" si="196"/>
        <v/>
      </c>
    </row>
    <row r="2461" spans="1:43" ht="24.75" customHeight="1" x14ac:dyDescent="0.15">
      <c r="A2461" s="297">
        <v>2458</v>
      </c>
      <c r="B2461" s="23" t="s">
        <v>10144</v>
      </c>
      <c r="C2461" s="24" t="s">
        <v>14340</v>
      </c>
      <c r="D2461" s="23" t="s">
        <v>10249</v>
      </c>
      <c r="E2461" s="23" t="s">
        <v>64</v>
      </c>
      <c r="F2461" s="24" t="s">
        <v>8317</v>
      </c>
      <c r="G2461" s="25" t="s">
        <v>4301</v>
      </c>
      <c r="H2461" s="23" t="s">
        <v>10460</v>
      </c>
      <c r="I2461" s="23" t="s">
        <v>11154</v>
      </c>
      <c r="J2461" s="25" t="s">
        <v>10457</v>
      </c>
      <c r="K2461" s="58" t="s">
        <v>10458</v>
      </c>
      <c r="L2461" s="58"/>
      <c r="M2461" s="23"/>
      <c r="N2461" s="23"/>
      <c r="O2461" s="25" t="s">
        <v>11183</v>
      </c>
      <c r="P2461" s="23" t="s">
        <v>11184</v>
      </c>
      <c r="Q2461" s="25" t="s">
        <v>11185</v>
      </c>
      <c r="R2461" s="58" t="s">
        <v>11186</v>
      </c>
      <c r="S2461" s="23" t="s">
        <v>11187</v>
      </c>
      <c r="T2461" s="23" t="s">
        <v>4291</v>
      </c>
      <c r="U2461" s="25" t="s">
        <v>11188</v>
      </c>
      <c r="V2461" s="23" t="s">
        <v>11189</v>
      </c>
      <c r="W2461" s="25" t="s">
        <v>11190</v>
      </c>
      <c r="X2461" s="58" t="s">
        <v>11191</v>
      </c>
      <c r="Y2461" s="23" t="s">
        <v>11192</v>
      </c>
      <c r="Z2461" s="23" t="s">
        <v>11193</v>
      </c>
      <c r="AA2461" s="33">
        <v>5</v>
      </c>
      <c r="AB2461" s="295" t="str">
        <f t="shared" si="194"/>
        <v>年間</v>
      </c>
      <c r="AC2461" s="268"/>
      <c r="AD2461" s="23">
        <v>1</v>
      </c>
      <c r="AE2461" s="111">
        <v>13200</v>
      </c>
      <c r="AF2461" s="26">
        <f t="shared" si="195"/>
        <v>13200</v>
      </c>
      <c r="AG2461" s="27">
        <v>42125</v>
      </c>
      <c r="AH2461" s="168">
        <v>42109</v>
      </c>
      <c r="AI2461" s="29" t="str">
        <f t="shared" si="192"/>
        <v>～</v>
      </c>
      <c r="AJ2461" s="178">
        <f t="shared" si="193"/>
        <v>43935</v>
      </c>
      <c r="AK2461" s="23" t="s">
        <v>8555</v>
      </c>
      <c r="AL2461" s="225" t="s">
        <v>10444</v>
      </c>
      <c r="AM2461" s="35">
        <v>42109</v>
      </c>
      <c r="AN2461" s="408">
        <f>IF($AA2461-data!$G$1=0,"　",IF(AK2461=0,"　",VLOOKUP($AK2461,data!$A$1:$H$264,8,FALSE)))</f>
        <v>0</v>
      </c>
      <c r="AO2461" s="35">
        <v>42214</v>
      </c>
      <c r="AP2461" s="134" t="s">
        <v>10250</v>
      </c>
      <c r="AQ2461" s="264" t="str">
        <f t="shared" si="196"/>
        <v/>
      </c>
    </row>
    <row r="2462" spans="1:43" ht="24.75" customHeight="1" x14ac:dyDescent="0.15">
      <c r="A2462" s="297">
        <v>2459</v>
      </c>
      <c r="B2462" s="23" t="s">
        <v>10144</v>
      </c>
      <c r="C2462" s="24" t="s">
        <v>14340</v>
      </c>
      <c r="D2462" s="23" t="s">
        <v>10249</v>
      </c>
      <c r="E2462" s="23" t="s">
        <v>64</v>
      </c>
      <c r="F2462" s="24" t="s">
        <v>8317</v>
      </c>
      <c r="G2462" s="25" t="s">
        <v>4301</v>
      </c>
      <c r="H2462" s="23" t="s">
        <v>10460</v>
      </c>
      <c r="I2462" s="23" t="s">
        <v>11154</v>
      </c>
      <c r="J2462" s="25" t="s">
        <v>10457</v>
      </c>
      <c r="K2462" s="58" t="s">
        <v>10458</v>
      </c>
      <c r="L2462" s="58"/>
      <c r="M2462" s="23"/>
      <c r="N2462" s="23"/>
      <c r="O2462" s="25" t="s">
        <v>11183</v>
      </c>
      <c r="P2462" s="23" t="s">
        <v>11184</v>
      </c>
      <c r="Q2462" s="25" t="s">
        <v>11185</v>
      </c>
      <c r="R2462" s="58" t="s">
        <v>11186</v>
      </c>
      <c r="S2462" s="23" t="s">
        <v>11187</v>
      </c>
      <c r="T2462" s="23" t="s">
        <v>4291</v>
      </c>
      <c r="U2462" s="25" t="s">
        <v>11188</v>
      </c>
      <c r="V2462" s="23" t="s">
        <v>11189</v>
      </c>
      <c r="W2462" s="25" t="s">
        <v>11190</v>
      </c>
      <c r="X2462" s="58" t="s">
        <v>11191</v>
      </c>
      <c r="Y2462" s="23" t="s">
        <v>11192</v>
      </c>
      <c r="Z2462" s="23" t="s">
        <v>11193</v>
      </c>
      <c r="AA2462" s="33">
        <v>5</v>
      </c>
      <c r="AB2462" s="295" t="str">
        <f t="shared" si="194"/>
        <v>年間</v>
      </c>
      <c r="AC2462" s="268"/>
      <c r="AD2462" s="23">
        <v>1</v>
      </c>
      <c r="AE2462" s="111">
        <v>13200</v>
      </c>
      <c r="AF2462" s="26">
        <f t="shared" si="195"/>
        <v>13200</v>
      </c>
      <c r="AG2462" s="27">
        <v>42125</v>
      </c>
      <c r="AH2462" s="168">
        <v>42109</v>
      </c>
      <c r="AI2462" s="29" t="str">
        <f t="shared" si="192"/>
        <v>～</v>
      </c>
      <c r="AJ2462" s="178">
        <f t="shared" si="193"/>
        <v>43935</v>
      </c>
      <c r="AK2462" s="23" t="s">
        <v>8555</v>
      </c>
      <c r="AL2462" s="225" t="s">
        <v>10445</v>
      </c>
      <c r="AM2462" s="35">
        <v>42109</v>
      </c>
      <c r="AN2462" s="408">
        <f>IF($AA2462-data!$G$1=0,"　",IF(AK2462=0,"　",VLOOKUP($AK2462,data!$A$1:$H$264,8,FALSE)))</f>
        <v>0</v>
      </c>
      <c r="AO2462" s="35">
        <v>42214</v>
      </c>
      <c r="AP2462" s="134" t="s">
        <v>10250</v>
      </c>
      <c r="AQ2462" s="264" t="str">
        <f t="shared" si="196"/>
        <v/>
      </c>
    </row>
    <row r="2463" spans="1:43" ht="24.75" customHeight="1" x14ac:dyDescent="0.15">
      <c r="A2463" s="297">
        <v>2460</v>
      </c>
      <c r="B2463" s="23" t="s">
        <v>10144</v>
      </c>
      <c r="C2463" s="24" t="s">
        <v>14340</v>
      </c>
      <c r="D2463" s="23" t="s">
        <v>10249</v>
      </c>
      <c r="E2463" s="23" t="s">
        <v>64</v>
      </c>
      <c r="F2463" s="24" t="s">
        <v>8317</v>
      </c>
      <c r="G2463" s="25" t="s">
        <v>4301</v>
      </c>
      <c r="H2463" s="23" t="s">
        <v>10460</v>
      </c>
      <c r="I2463" s="23" t="s">
        <v>11154</v>
      </c>
      <c r="J2463" s="25" t="s">
        <v>10457</v>
      </c>
      <c r="K2463" s="58" t="s">
        <v>10458</v>
      </c>
      <c r="L2463" s="58"/>
      <c r="M2463" s="23"/>
      <c r="N2463" s="23"/>
      <c r="O2463" s="25" t="s">
        <v>11183</v>
      </c>
      <c r="P2463" s="23" t="s">
        <v>11184</v>
      </c>
      <c r="Q2463" s="25" t="s">
        <v>11185</v>
      </c>
      <c r="R2463" s="58" t="s">
        <v>11186</v>
      </c>
      <c r="S2463" s="23" t="s">
        <v>11187</v>
      </c>
      <c r="T2463" s="23" t="s">
        <v>4291</v>
      </c>
      <c r="U2463" s="25" t="s">
        <v>11188</v>
      </c>
      <c r="V2463" s="23" t="s">
        <v>11189</v>
      </c>
      <c r="W2463" s="25" t="s">
        <v>11190</v>
      </c>
      <c r="X2463" s="58" t="s">
        <v>11191</v>
      </c>
      <c r="Y2463" s="23" t="s">
        <v>11192</v>
      </c>
      <c r="Z2463" s="23" t="s">
        <v>11193</v>
      </c>
      <c r="AA2463" s="33">
        <v>5</v>
      </c>
      <c r="AB2463" s="295" t="str">
        <f t="shared" si="194"/>
        <v>年間</v>
      </c>
      <c r="AC2463" s="268"/>
      <c r="AD2463" s="23">
        <v>1</v>
      </c>
      <c r="AE2463" s="111">
        <v>13200</v>
      </c>
      <c r="AF2463" s="26">
        <f t="shared" si="195"/>
        <v>13200</v>
      </c>
      <c r="AG2463" s="27">
        <v>42125</v>
      </c>
      <c r="AH2463" s="168">
        <v>42110</v>
      </c>
      <c r="AI2463" s="29" t="str">
        <f t="shared" si="192"/>
        <v>～</v>
      </c>
      <c r="AJ2463" s="178">
        <f t="shared" si="193"/>
        <v>43936</v>
      </c>
      <c r="AK2463" s="23" t="s">
        <v>8555</v>
      </c>
      <c r="AL2463" s="225" t="s">
        <v>10446</v>
      </c>
      <c r="AM2463" s="35">
        <v>42109</v>
      </c>
      <c r="AN2463" s="408">
        <f>IF($AA2463-data!$G$1=0,"　",IF(AK2463=0,"　",VLOOKUP($AK2463,data!$A$1:$H$264,8,FALSE)))</f>
        <v>0</v>
      </c>
      <c r="AO2463" s="35">
        <v>42214</v>
      </c>
      <c r="AP2463" s="134" t="s">
        <v>10250</v>
      </c>
      <c r="AQ2463" s="264" t="str">
        <f t="shared" si="196"/>
        <v/>
      </c>
    </row>
    <row r="2464" spans="1:43" ht="24.75" customHeight="1" x14ac:dyDescent="0.15">
      <c r="A2464" s="297">
        <v>2461</v>
      </c>
      <c r="B2464" s="23" t="s">
        <v>10144</v>
      </c>
      <c r="C2464" s="24" t="s">
        <v>14340</v>
      </c>
      <c r="D2464" s="23" t="s">
        <v>10249</v>
      </c>
      <c r="E2464" s="23" t="s">
        <v>64</v>
      </c>
      <c r="F2464" s="24" t="s">
        <v>8317</v>
      </c>
      <c r="G2464" s="25" t="s">
        <v>4301</v>
      </c>
      <c r="H2464" s="23" t="s">
        <v>10460</v>
      </c>
      <c r="I2464" s="23" t="s">
        <v>11154</v>
      </c>
      <c r="J2464" s="25" t="s">
        <v>10457</v>
      </c>
      <c r="K2464" s="58" t="s">
        <v>10458</v>
      </c>
      <c r="L2464" s="58"/>
      <c r="M2464" s="23"/>
      <c r="N2464" s="23"/>
      <c r="O2464" s="25" t="s">
        <v>11183</v>
      </c>
      <c r="P2464" s="23" t="s">
        <v>11184</v>
      </c>
      <c r="Q2464" s="25" t="s">
        <v>11185</v>
      </c>
      <c r="R2464" s="58" t="s">
        <v>11186</v>
      </c>
      <c r="S2464" s="23" t="s">
        <v>11187</v>
      </c>
      <c r="T2464" s="23" t="s">
        <v>4291</v>
      </c>
      <c r="U2464" s="25" t="s">
        <v>11188</v>
      </c>
      <c r="V2464" s="23" t="s">
        <v>11189</v>
      </c>
      <c r="W2464" s="25" t="s">
        <v>11190</v>
      </c>
      <c r="X2464" s="58" t="s">
        <v>11191</v>
      </c>
      <c r="Y2464" s="23" t="s">
        <v>11192</v>
      </c>
      <c r="Z2464" s="23" t="s">
        <v>11193</v>
      </c>
      <c r="AA2464" s="33">
        <v>5</v>
      </c>
      <c r="AB2464" s="295" t="str">
        <f t="shared" si="194"/>
        <v>年間</v>
      </c>
      <c r="AC2464" s="268"/>
      <c r="AD2464" s="23">
        <v>1</v>
      </c>
      <c r="AE2464" s="111">
        <v>13200</v>
      </c>
      <c r="AF2464" s="26">
        <f t="shared" si="195"/>
        <v>13200</v>
      </c>
      <c r="AG2464" s="27">
        <v>42125</v>
      </c>
      <c r="AH2464" s="168">
        <v>42110</v>
      </c>
      <c r="AI2464" s="29" t="str">
        <f t="shared" si="192"/>
        <v>～</v>
      </c>
      <c r="AJ2464" s="178">
        <f t="shared" si="193"/>
        <v>43936</v>
      </c>
      <c r="AK2464" s="23" t="s">
        <v>8555</v>
      </c>
      <c r="AL2464" s="225" t="s">
        <v>10447</v>
      </c>
      <c r="AM2464" s="35">
        <v>42109</v>
      </c>
      <c r="AN2464" s="408">
        <f>IF($AA2464-data!$G$1=0,"　",IF(AK2464=0,"　",VLOOKUP($AK2464,data!$A$1:$H$264,8,FALSE)))</f>
        <v>0</v>
      </c>
      <c r="AO2464" s="35">
        <v>42214</v>
      </c>
      <c r="AP2464" s="134" t="s">
        <v>10250</v>
      </c>
      <c r="AQ2464" s="264" t="str">
        <f t="shared" si="196"/>
        <v/>
      </c>
    </row>
    <row r="2465" spans="1:43" ht="24.75" customHeight="1" x14ac:dyDescent="0.15">
      <c r="A2465" s="297">
        <v>2462</v>
      </c>
      <c r="B2465" s="23" t="s">
        <v>10144</v>
      </c>
      <c r="C2465" s="24" t="s">
        <v>14340</v>
      </c>
      <c r="D2465" s="23" t="s">
        <v>10249</v>
      </c>
      <c r="E2465" s="23" t="s">
        <v>64</v>
      </c>
      <c r="F2465" s="24" t="s">
        <v>8317</v>
      </c>
      <c r="G2465" s="25" t="s">
        <v>4301</v>
      </c>
      <c r="H2465" s="23" t="s">
        <v>10460</v>
      </c>
      <c r="I2465" s="23" t="s">
        <v>11154</v>
      </c>
      <c r="J2465" s="25" t="s">
        <v>10457</v>
      </c>
      <c r="K2465" s="58" t="s">
        <v>10458</v>
      </c>
      <c r="L2465" s="58"/>
      <c r="M2465" s="23"/>
      <c r="N2465" s="23"/>
      <c r="O2465" s="25" t="s">
        <v>11183</v>
      </c>
      <c r="P2465" s="23" t="s">
        <v>11184</v>
      </c>
      <c r="Q2465" s="25" t="s">
        <v>11185</v>
      </c>
      <c r="R2465" s="58" t="s">
        <v>11186</v>
      </c>
      <c r="S2465" s="23" t="s">
        <v>11187</v>
      </c>
      <c r="T2465" s="23" t="s">
        <v>4291</v>
      </c>
      <c r="U2465" s="25" t="s">
        <v>11188</v>
      </c>
      <c r="V2465" s="23" t="s">
        <v>11189</v>
      </c>
      <c r="W2465" s="25" t="s">
        <v>11190</v>
      </c>
      <c r="X2465" s="58" t="s">
        <v>11191</v>
      </c>
      <c r="Y2465" s="23" t="s">
        <v>11192</v>
      </c>
      <c r="Z2465" s="23" t="s">
        <v>11193</v>
      </c>
      <c r="AA2465" s="33">
        <v>5</v>
      </c>
      <c r="AB2465" s="295" t="str">
        <f t="shared" si="194"/>
        <v>年間</v>
      </c>
      <c r="AC2465" s="268"/>
      <c r="AD2465" s="23">
        <v>1</v>
      </c>
      <c r="AE2465" s="111">
        <v>13200</v>
      </c>
      <c r="AF2465" s="26">
        <f t="shared" si="195"/>
        <v>13200</v>
      </c>
      <c r="AG2465" s="27">
        <v>42125</v>
      </c>
      <c r="AH2465" s="168">
        <v>42110</v>
      </c>
      <c r="AI2465" s="29" t="str">
        <f t="shared" si="192"/>
        <v>～</v>
      </c>
      <c r="AJ2465" s="178">
        <f t="shared" si="193"/>
        <v>43936</v>
      </c>
      <c r="AK2465" s="23" t="s">
        <v>8555</v>
      </c>
      <c r="AL2465" s="225" t="s">
        <v>10448</v>
      </c>
      <c r="AM2465" s="35">
        <v>42109</v>
      </c>
      <c r="AN2465" s="408">
        <f>IF($AA2465-data!$G$1=0,"　",IF(AK2465=0,"　",VLOOKUP($AK2465,data!$A$1:$H$264,8,FALSE)))</f>
        <v>0</v>
      </c>
      <c r="AO2465" s="35">
        <v>42214</v>
      </c>
      <c r="AP2465" s="134" t="s">
        <v>10250</v>
      </c>
      <c r="AQ2465" s="264" t="str">
        <f t="shared" si="196"/>
        <v/>
      </c>
    </row>
    <row r="2466" spans="1:43" ht="24.75" customHeight="1" x14ac:dyDescent="0.15">
      <c r="A2466" s="297">
        <v>2463</v>
      </c>
      <c r="B2466" s="23" t="s">
        <v>10144</v>
      </c>
      <c r="C2466" s="24" t="s">
        <v>14340</v>
      </c>
      <c r="D2466" s="23" t="s">
        <v>10249</v>
      </c>
      <c r="E2466" s="23" t="s">
        <v>64</v>
      </c>
      <c r="F2466" s="24" t="s">
        <v>8317</v>
      </c>
      <c r="G2466" s="25" t="s">
        <v>4301</v>
      </c>
      <c r="H2466" s="23" t="s">
        <v>10460</v>
      </c>
      <c r="I2466" s="23" t="s">
        <v>11154</v>
      </c>
      <c r="J2466" s="25" t="s">
        <v>10457</v>
      </c>
      <c r="K2466" s="58" t="s">
        <v>10458</v>
      </c>
      <c r="L2466" s="58"/>
      <c r="M2466" s="23"/>
      <c r="N2466" s="23"/>
      <c r="O2466" s="25" t="s">
        <v>11183</v>
      </c>
      <c r="P2466" s="23" t="s">
        <v>11184</v>
      </c>
      <c r="Q2466" s="25" t="s">
        <v>11185</v>
      </c>
      <c r="R2466" s="58" t="s">
        <v>11186</v>
      </c>
      <c r="S2466" s="23" t="s">
        <v>11187</v>
      </c>
      <c r="T2466" s="23" t="s">
        <v>4291</v>
      </c>
      <c r="U2466" s="25" t="s">
        <v>11188</v>
      </c>
      <c r="V2466" s="23" t="s">
        <v>11189</v>
      </c>
      <c r="W2466" s="25" t="s">
        <v>11190</v>
      </c>
      <c r="X2466" s="58" t="s">
        <v>11191</v>
      </c>
      <c r="Y2466" s="23" t="s">
        <v>11192</v>
      </c>
      <c r="Z2466" s="23" t="s">
        <v>11193</v>
      </c>
      <c r="AA2466" s="33">
        <v>5</v>
      </c>
      <c r="AB2466" s="295" t="str">
        <f t="shared" si="194"/>
        <v>年間</v>
      </c>
      <c r="AC2466" s="268"/>
      <c r="AD2466" s="23">
        <v>1</v>
      </c>
      <c r="AE2466" s="111">
        <v>13200</v>
      </c>
      <c r="AF2466" s="26">
        <f t="shared" si="195"/>
        <v>13200</v>
      </c>
      <c r="AG2466" s="27">
        <v>42125</v>
      </c>
      <c r="AH2466" s="168">
        <v>42110</v>
      </c>
      <c r="AI2466" s="29" t="str">
        <f t="shared" si="192"/>
        <v>～</v>
      </c>
      <c r="AJ2466" s="178">
        <f t="shared" si="193"/>
        <v>43936</v>
      </c>
      <c r="AK2466" s="23" t="s">
        <v>8555</v>
      </c>
      <c r="AL2466" s="225" t="s">
        <v>10449</v>
      </c>
      <c r="AM2466" s="35">
        <v>42109</v>
      </c>
      <c r="AN2466" s="408">
        <f>IF($AA2466-data!$G$1=0,"　",IF(AK2466=0,"　",VLOOKUP($AK2466,data!$A$1:$H$264,8,FALSE)))</f>
        <v>0</v>
      </c>
      <c r="AO2466" s="35">
        <v>42214</v>
      </c>
      <c r="AP2466" s="134" t="s">
        <v>10250</v>
      </c>
      <c r="AQ2466" s="264" t="str">
        <f t="shared" si="196"/>
        <v/>
      </c>
    </row>
    <row r="2467" spans="1:43" ht="24.75" customHeight="1" x14ac:dyDescent="0.15">
      <c r="A2467" s="297">
        <v>2464</v>
      </c>
      <c r="B2467" s="23" t="s">
        <v>10144</v>
      </c>
      <c r="C2467" s="24" t="s">
        <v>14340</v>
      </c>
      <c r="D2467" s="23" t="s">
        <v>10249</v>
      </c>
      <c r="E2467" s="23" t="s">
        <v>64</v>
      </c>
      <c r="F2467" s="24" t="s">
        <v>8317</v>
      </c>
      <c r="G2467" s="25" t="s">
        <v>4301</v>
      </c>
      <c r="H2467" s="23" t="s">
        <v>10324</v>
      </c>
      <c r="I2467" s="23" t="s">
        <v>11154</v>
      </c>
      <c r="J2467" s="25" t="s">
        <v>10461</v>
      </c>
      <c r="K2467" s="58" t="s">
        <v>10459</v>
      </c>
      <c r="L2467" s="58"/>
      <c r="M2467" s="23"/>
      <c r="N2467" s="23"/>
      <c r="O2467" s="25" t="s">
        <v>11183</v>
      </c>
      <c r="P2467" s="23" t="s">
        <v>11184</v>
      </c>
      <c r="Q2467" s="25" t="s">
        <v>11185</v>
      </c>
      <c r="R2467" s="58" t="s">
        <v>11186</v>
      </c>
      <c r="S2467" s="23" t="s">
        <v>11187</v>
      </c>
      <c r="T2467" s="23" t="s">
        <v>4291</v>
      </c>
      <c r="U2467" s="25" t="s">
        <v>11188</v>
      </c>
      <c r="V2467" s="23" t="s">
        <v>11189</v>
      </c>
      <c r="W2467" s="25" t="s">
        <v>11190</v>
      </c>
      <c r="X2467" s="58" t="s">
        <v>11191</v>
      </c>
      <c r="Y2467" s="23" t="s">
        <v>11192</v>
      </c>
      <c r="Z2467" s="23" t="s">
        <v>11193</v>
      </c>
      <c r="AA2467" s="33">
        <v>5</v>
      </c>
      <c r="AB2467" s="295" t="str">
        <f t="shared" si="194"/>
        <v>年間</v>
      </c>
      <c r="AC2467" s="268"/>
      <c r="AD2467" s="23">
        <v>1</v>
      </c>
      <c r="AE2467" s="111">
        <v>13200</v>
      </c>
      <c r="AF2467" s="26">
        <f t="shared" si="195"/>
        <v>13200</v>
      </c>
      <c r="AG2467" s="27">
        <v>42125</v>
      </c>
      <c r="AH2467" s="168">
        <v>42111</v>
      </c>
      <c r="AI2467" s="29" t="str">
        <f t="shared" si="192"/>
        <v>～</v>
      </c>
      <c r="AJ2467" s="178">
        <f t="shared" si="193"/>
        <v>43937</v>
      </c>
      <c r="AK2467" s="23" t="s">
        <v>8555</v>
      </c>
      <c r="AL2467" s="225" t="s">
        <v>10450</v>
      </c>
      <c r="AM2467" s="35">
        <v>42109</v>
      </c>
      <c r="AN2467" s="408">
        <f>IF($AA2467-data!$G$1=0,"　",IF(AK2467=0,"　",VLOOKUP($AK2467,data!$A$1:$H$264,8,FALSE)))</f>
        <v>0</v>
      </c>
      <c r="AO2467" s="35">
        <v>42214</v>
      </c>
      <c r="AP2467" s="134" t="s">
        <v>10250</v>
      </c>
      <c r="AQ2467" s="264" t="str">
        <f t="shared" si="196"/>
        <v/>
      </c>
    </row>
    <row r="2468" spans="1:43" ht="24.75" customHeight="1" x14ac:dyDescent="0.15">
      <c r="A2468" s="297">
        <v>2465</v>
      </c>
      <c r="B2468" s="23" t="s">
        <v>10144</v>
      </c>
      <c r="C2468" s="24" t="s">
        <v>14340</v>
      </c>
      <c r="D2468" s="23" t="s">
        <v>10249</v>
      </c>
      <c r="E2468" s="23" t="s">
        <v>64</v>
      </c>
      <c r="F2468" s="24" t="s">
        <v>8317</v>
      </c>
      <c r="G2468" s="25" t="s">
        <v>4301</v>
      </c>
      <c r="H2468" s="23" t="s">
        <v>10324</v>
      </c>
      <c r="I2468" s="23" t="s">
        <v>11154</v>
      </c>
      <c r="J2468" s="25" t="s">
        <v>10321</v>
      </c>
      <c r="K2468" s="58" t="s">
        <v>10459</v>
      </c>
      <c r="L2468" s="58"/>
      <c r="M2468" s="23"/>
      <c r="N2468" s="23"/>
      <c r="O2468" s="25" t="s">
        <v>11183</v>
      </c>
      <c r="P2468" s="23" t="s">
        <v>11184</v>
      </c>
      <c r="Q2468" s="25" t="s">
        <v>11185</v>
      </c>
      <c r="R2468" s="58" t="s">
        <v>11186</v>
      </c>
      <c r="S2468" s="23" t="s">
        <v>11187</v>
      </c>
      <c r="T2468" s="23" t="s">
        <v>4291</v>
      </c>
      <c r="U2468" s="25" t="s">
        <v>11188</v>
      </c>
      <c r="V2468" s="23" t="s">
        <v>11189</v>
      </c>
      <c r="W2468" s="25" t="s">
        <v>11190</v>
      </c>
      <c r="X2468" s="58" t="s">
        <v>11191</v>
      </c>
      <c r="Y2468" s="23" t="s">
        <v>11192</v>
      </c>
      <c r="Z2468" s="23" t="s">
        <v>11193</v>
      </c>
      <c r="AA2468" s="33">
        <v>5</v>
      </c>
      <c r="AB2468" s="295" t="str">
        <f t="shared" si="194"/>
        <v>年間</v>
      </c>
      <c r="AC2468" s="268"/>
      <c r="AD2468" s="23">
        <v>1</v>
      </c>
      <c r="AE2468" s="111">
        <v>13200</v>
      </c>
      <c r="AF2468" s="26">
        <f t="shared" si="195"/>
        <v>13200</v>
      </c>
      <c r="AG2468" s="27">
        <v>42125</v>
      </c>
      <c r="AH2468" s="168">
        <v>42111</v>
      </c>
      <c r="AI2468" s="29" t="str">
        <f t="shared" si="192"/>
        <v>～</v>
      </c>
      <c r="AJ2468" s="178">
        <f t="shared" si="193"/>
        <v>43937</v>
      </c>
      <c r="AK2468" s="23" t="s">
        <v>8555</v>
      </c>
      <c r="AL2468" s="225" t="s">
        <v>10451</v>
      </c>
      <c r="AM2468" s="35">
        <v>42109</v>
      </c>
      <c r="AN2468" s="408">
        <f>IF($AA2468-data!$G$1=0,"　",IF(AK2468=0,"　",VLOOKUP($AK2468,data!$A$1:$H$264,8,FALSE)))</f>
        <v>0</v>
      </c>
      <c r="AO2468" s="35">
        <v>42214</v>
      </c>
      <c r="AP2468" s="134" t="s">
        <v>10250</v>
      </c>
      <c r="AQ2468" s="264" t="str">
        <f t="shared" si="196"/>
        <v/>
      </c>
    </row>
    <row r="2469" spans="1:43" ht="24.75" customHeight="1" x14ac:dyDescent="0.15">
      <c r="A2469" s="297">
        <v>2466</v>
      </c>
      <c r="B2469" s="23" t="s">
        <v>10144</v>
      </c>
      <c r="C2469" s="24" t="s">
        <v>14340</v>
      </c>
      <c r="D2469" s="23" t="s">
        <v>10249</v>
      </c>
      <c r="E2469" s="23" t="s">
        <v>64</v>
      </c>
      <c r="F2469" s="24" t="s">
        <v>8317</v>
      </c>
      <c r="G2469" s="25" t="s">
        <v>4301</v>
      </c>
      <c r="H2469" s="23" t="s">
        <v>10324</v>
      </c>
      <c r="I2469" s="23" t="s">
        <v>11154</v>
      </c>
      <c r="J2469" s="25" t="s">
        <v>10321</v>
      </c>
      <c r="K2469" s="58" t="s">
        <v>10459</v>
      </c>
      <c r="L2469" s="58"/>
      <c r="M2469" s="23"/>
      <c r="N2469" s="23"/>
      <c r="O2469" s="25" t="s">
        <v>11183</v>
      </c>
      <c r="P2469" s="23" t="s">
        <v>11184</v>
      </c>
      <c r="Q2469" s="25" t="s">
        <v>11185</v>
      </c>
      <c r="R2469" s="58" t="s">
        <v>11186</v>
      </c>
      <c r="S2469" s="23" t="s">
        <v>11187</v>
      </c>
      <c r="T2469" s="23" t="s">
        <v>4291</v>
      </c>
      <c r="U2469" s="25" t="s">
        <v>11188</v>
      </c>
      <c r="V2469" s="23" t="s">
        <v>11189</v>
      </c>
      <c r="W2469" s="25" t="s">
        <v>11190</v>
      </c>
      <c r="X2469" s="58" t="s">
        <v>11191</v>
      </c>
      <c r="Y2469" s="23" t="s">
        <v>11192</v>
      </c>
      <c r="Z2469" s="23" t="s">
        <v>11193</v>
      </c>
      <c r="AA2469" s="33">
        <v>5</v>
      </c>
      <c r="AB2469" s="295" t="str">
        <f t="shared" si="194"/>
        <v>年間</v>
      </c>
      <c r="AC2469" s="268"/>
      <c r="AD2469" s="23">
        <v>1</v>
      </c>
      <c r="AE2469" s="111">
        <v>13200</v>
      </c>
      <c r="AF2469" s="26">
        <f t="shared" si="195"/>
        <v>13200</v>
      </c>
      <c r="AG2469" s="27">
        <v>42125</v>
      </c>
      <c r="AH2469" s="168">
        <v>42111</v>
      </c>
      <c r="AI2469" s="29" t="str">
        <f t="shared" si="192"/>
        <v>～</v>
      </c>
      <c r="AJ2469" s="178">
        <f t="shared" si="193"/>
        <v>43937</v>
      </c>
      <c r="AK2469" s="23" t="s">
        <v>8555</v>
      </c>
      <c r="AL2469" s="225" t="s">
        <v>10452</v>
      </c>
      <c r="AM2469" s="35">
        <v>42109</v>
      </c>
      <c r="AN2469" s="408">
        <f>IF($AA2469-data!$G$1=0,"　",IF(AK2469=0,"　",VLOOKUP($AK2469,data!$A$1:$H$264,8,FALSE)))</f>
        <v>0</v>
      </c>
      <c r="AO2469" s="35">
        <v>42214</v>
      </c>
      <c r="AP2469" s="134" t="s">
        <v>10250</v>
      </c>
      <c r="AQ2469" s="264" t="str">
        <f t="shared" si="196"/>
        <v/>
      </c>
    </row>
    <row r="2470" spans="1:43" ht="24.75" customHeight="1" x14ac:dyDescent="0.15">
      <c r="A2470" s="297">
        <v>2467</v>
      </c>
      <c r="B2470" s="23" t="s">
        <v>10144</v>
      </c>
      <c r="C2470" s="24" t="s">
        <v>14340</v>
      </c>
      <c r="D2470" s="23" t="s">
        <v>10249</v>
      </c>
      <c r="E2470" s="23" t="s">
        <v>64</v>
      </c>
      <c r="F2470" s="24" t="s">
        <v>8317</v>
      </c>
      <c r="G2470" s="25" t="s">
        <v>4301</v>
      </c>
      <c r="H2470" s="23" t="s">
        <v>10324</v>
      </c>
      <c r="I2470" s="23" t="s">
        <v>11154</v>
      </c>
      <c r="J2470" s="25" t="s">
        <v>10321</v>
      </c>
      <c r="K2470" s="58" t="s">
        <v>10459</v>
      </c>
      <c r="L2470" s="58"/>
      <c r="M2470" s="23"/>
      <c r="N2470" s="23"/>
      <c r="O2470" s="25" t="s">
        <v>11183</v>
      </c>
      <c r="P2470" s="23" t="s">
        <v>11184</v>
      </c>
      <c r="Q2470" s="25" t="s">
        <v>11185</v>
      </c>
      <c r="R2470" s="58" t="s">
        <v>11186</v>
      </c>
      <c r="S2470" s="23" t="s">
        <v>11187</v>
      </c>
      <c r="T2470" s="23" t="s">
        <v>4291</v>
      </c>
      <c r="U2470" s="25" t="s">
        <v>11188</v>
      </c>
      <c r="V2470" s="23" t="s">
        <v>11189</v>
      </c>
      <c r="W2470" s="25" t="s">
        <v>11190</v>
      </c>
      <c r="X2470" s="58" t="s">
        <v>11191</v>
      </c>
      <c r="Y2470" s="23" t="s">
        <v>11192</v>
      </c>
      <c r="Z2470" s="23" t="s">
        <v>11193</v>
      </c>
      <c r="AA2470" s="33">
        <v>5</v>
      </c>
      <c r="AB2470" s="295" t="str">
        <f t="shared" si="194"/>
        <v>年間</v>
      </c>
      <c r="AC2470" s="268"/>
      <c r="AD2470" s="23">
        <v>1</v>
      </c>
      <c r="AE2470" s="111">
        <v>13200</v>
      </c>
      <c r="AF2470" s="26">
        <f t="shared" si="195"/>
        <v>13200</v>
      </c>
      <c r="AG2470" s="27">
        <v>42125</v>
      </c>
      <c r="AH2470" s="168">
        <v>42111</v>
      </c>
      <c r="AI2470" s="29" t="str">
        <f t="shared" si="192"/>
        <v>～</v>
      </c>
      <c r="AJ2470" s="178">
        <f t="shared" si="193"/>
        <v>43937</v>
      </c>
      <c r="AK2470" s="23" t="s">
        <v>8555</v>
      </c>
      <c r="AL2470" s="225" t="s">
        <v>10453</v>
      </c>
      <c r="AM2470" s="35">
        <v>42109</v>
      </c>
      <c r="AN2470" s="408">
        <f>IF($AA2470-data!$G$1=0,"　",IF(AK2470=0,"　",VLOOKUP($AK2470,data!$A$1:$H$264,8,FALSE)))</f>
        <v>0</v>
      </c>
      <c r="AO2470" s="35">
        <v>42214</v>
      </c>
      <c r="AP2470" s="134" t="s">
        <v>10250</v>
      </c>
      <c r="AQ2470" s="264" t="str">
        <f t="shared" si="196"/>
        <v/>
      </c>
    </row>
    <row r="2471" spans="1:43" ht="24.75" customHeight="1" x14ac:dyDescent="0.15">
      <c r="A2471" s="297">
        <v>2468</v>
      </c>
      <c r="B2471" s="23" t="s">
        <v>10144</v>
      </c>
      <c r="C2471" s="24" t="s">
        <v>14340</v>
      </c>
      <c r="D2471" s="23" t="s">
        <v>10249</v>
      </c>
      <c r="E2471" s="23" t="s">
        <v>64</v>
      </c>
      <c r="F2471" s="24" t="s">
        <v>8317</v>
      </c>
      <c r="G2471" s="25" t="s">
        <v>4301</v>
      </c>
      <c r="H2471" s="23" t="s">
        <v>10324</v>
      </c>
      <c r="I2471" s="23" t="s">
        <v>11154</v>
      </c>
      <c r="J2471" s="25" t="s">
        <v>10321</v>
      </c>
      <c r="K2471" s="58" t="s">
        <v>10459</v>
      </c>
      <c r="L2471" s="58"/>
      <c r="M2471" s="23"/>
      <c r="N2471" s="23"/>
      <c r="O2471" s="25" t="s">
        <v>11183</v>
      </c>
      <c r="P2471" s="23" t="s">
        <v>11184</v>
      </c>
      <c r="Q2471" s="25" t="s">
        <v>11185</v>
      </c>
      <c r="R2471" s="58" t="s">
        <v>11186</v>
      </c>
      <c r="S2471" s="23" t="s">
        <v>11187</v>
      </c>
      <c r="T2471" s="23" t="s">
        <v>4291</v>
      </c>
      <c r="U2471" s="25" t="s">
        <v>11188</v>
      </c>
      <c r="V2471" s="23" t="s">
        <v>11189</v>
      </c>
      <c r="W2471" s="25" t="s">
        <v>11190</v>
      </c>
      <c r="X2471" s="58" t="s">
        <v>11191</v>
      </c>
      <c r="Y2471" s="23" t="s">
        <v>11192</v>
      </c>
      <c r="Z2471" s="23" t="s">
        <v>11193</v>
      </c>
      <c r="AA2471" s="33">
        <v>5</v>
      </c>
      <c r="AB2471" s="295" t="str">
        <f t="shared" si="194"/>
        <v>年間</v>
      </c>
      <c r="AC2471" s="268"/>
      <c r="AD2471" s="23">
        <v>1</v>
      </c>
      <c r="AE2471" s="111">
        <v>13200</v>
      </c>
      <c r="AF2471" s="26">
        <f t="shared" si="195"/>
        <v>13200</v>
      </c>
      <c r="AG2471" s="27">
        <v>42125</v>
      </c>
      <c r="AH2471" s="168">
        <v>42111</v>
      </c>
      <c r="AI2471" s="29" t="str">
        <f t="shared" si="192"/>
        <v>～</v>
      </c>
      <c r="AJ2471" s="178">
        <f t="shared" si="193"/>
        <v>43937</v>
      </c>
      <c r="AK2471" s="23" t="s">
        <v>8555</v>
      </c>
      <c r="AL2471" s="225" t="s">
        <v>10454</v>
      </c>
      <c r="AM2471" s="35">
        <v>42109</v>
      </c>
      <c r="AN2471" s="408">
        <f>IF($AA2471-data!$G$1=0,"　",IF(AK2471=0,"　",VLOOKUP($AK2471,data!$A$1:$H$264,8,FALSE)))</f>
        <v>0</v>
      </c>
      <c r="AO2471" s="35">
        <v>42214</v>
      </c>
      <c r="AP2471" s="134" t="s">
        <v>10250</v>
      </c>
      <c r="AQ2471" s="264" t="str">
        <f t="shared" si="196"/>
        <v/>
      </c>
    </row>
    <row r="2472" spans="1:43" ht="24.75" customHeight="1" x14ac:dyDescent="0.15">
      <c r="A2472" s="297">
        <v>2469</v>
      </c>
      <c r="B2472" s="23" t="s">
        <v>10144</v>
      </c>
      <c r="C2472" s="24" t="s">
        <v>14340</v>
      </c>
      <c r="D2472" s="23" t="s">
        <v>10249</v>
      </c>
      <c r="E2472" s="23" t="s">
        <v>582</v>
      </c>
      <c r="F2472" s="24" t="s">
        <v>11168</v>
      </c>
      <c r="G2472" s="25" t="s">
        <v>4301</v>
      </c>
      <c r="H2472" s="23" t="s">
        <v>10471</v>
      </c>
      <c r="I2472" s="23" t="s">
        <v>11140</v>
      </c>
      <c r="J2472" s="25" t="s">
        <v>10455</v>
      </c>
      <c r="K2472" s="58" t="s">
        <v>10456</v>
      </c>
      <c r="L2472" s="58"/>
      <c r="M2472" s="23"/>
      <c r="N2472" s="23"/>
      <c r="O2472" s="25" t="s">
        <v>11183</v>
      </c>
      <c r="P2472" s="23" t="s">
        <v>11184</v>
      </c>
      <c r="Q2472" s="25" t="s">
        <v>11185</v>
      </c>
      <c r="R2472" s="58" t="s">
        <v>11186</v>
      </c>
      <c r="S2472" s="23" t="s">
        <v>11187</v>
      </c>
      <c r="T2472" s="23" t="s">
        <v>4291</v>
      </c>
      <c r="U2472" s="25" t="s">
        <v>11188</v>
      </c>
      <c r="V2472" s="23" t="s">
        <v>11189</v>
      </c>
      <c r="W2472" s="25" t="s">
        <v>11190</v>
      </c>
      <c r="X2472" s="58" t="s">
        <v>11191</v>
      </c>
      <c r="Y2472" s="23" t="s">
        <v>11192</v>
      </c>
      <c r="Z2472" s="23" t="s">
        <v>11193</v>
      </c>
      <c r="AA2472" s="33">
        <v>5</v>
      </c>
      <c r="AB2472" s="295" t="str">
        <f t="shared" si="194"/>
        <v>年間</v>
      </c>
      <c r="AC2472" s="268"/>
      <c r="AD2472" s="23">
        <v>1</v>
      </c>
      <c r="AE2472" s="111">
        <v>13200</v>
      </c>
      <c r="AF2472" s="26">
        <f t="shared" si="195"/>
        <v>13200</v>
      </c>
      <c r="AG2472" s="27">
        <v>42125</v>
      </c>
      <c r="AH2472" s="168">
        <v>42111</v>
      </c>
      <c r="AI2472" s="29" t="str">
        <f t="shared" si="192"/>
        <v>～</v>
      </c>
      <c r="AJ2472" s="178">
        <f t="shared" si="193"/>
        <v>43937</v>
      </c>
      <c r="AK2472" s="23" t="s">
        <v>8555</v>
      </c>
      <c r="AL2472" s="225" t="s">
        <v>10462</v>
      </c>
      <c r="AM2472" s="35">
        <v>42111</v>
      </c>
      <c r="AN2472" s="408">
        <f>IF($AA2472-data!$G$1=0,"　",IF(AK2472=0,"　",VLOOKUP($AK2472,data!$A$1:$H$264,8,FALSE)))</f>
        <v>0</v>
      </c>
      <c r="AO2472" s="35">
        <v>42214</v>
      </c>
      <c r="AP2472" s="134" t="s">
        <v>10250</v>
      </c>
      <c r="AQ2472" s="264" t="str">
        <f t="shared" si="196"/>
        <v/>
      </c>
    </row>
    <row r="2473" spans="1:43" ht="24.75" customHeight="1" x14ac:dyDescent="0.15">
      <c r="A2473" s="297">
        <v>2470</v>
      </c>
      <c r="B2473" s="23" t="s">
        <v>10144</v>
      </c>
      <c r="C2473" s="24" t="s">
        <v>14340</v>
      </c>
      <c r="D2473" s="23" t="s">
        <v>10249</v>
      </c>
      <c r="E2473" s="23" t="s">
        <v>582</v>
      </c>
      <c r="F2473" s="24" t="s">
        <v>11168</v>
      </c>
      <c r="G2473" s="25" t="s">
        <v>4301</v>
      </c>
      <c r="H2473" s="23" t="s">
        <v>10471</v>
      </c>
      <c r="I2473" s="23" t="s">
        <v>11140</v>
      </c>
      <c r="J2473" s="25" t="s">
        <v>10455</v>
      </c>
      <c r="K2473" s="58" t="s">
        <v>10456</v>
      </c>
      <c r="L2473" s="58"/>
      <c r="M2473" s="23"/>
      <c r="N2473" s="23"/>
      <c r="O2473" s="25" t="s">
        <v>11183</v>
      </c>
      <c r="P2473" s="23" t="s">
        <v>11184</v>
      </c>
      <c r="Q2473" s="25" t="s">
        <v>11185</v>
      </c>
      <c r="R2473" s="58" t="s">
        <v>11186</v>
      </c>
      <c r="S2473" s="23" t="s">
        <v>11187</v>
      </c>
      <c r="T2473" s="23" t="s">
        <v>4291</v>
      </c>
      <c r="U2473" s="25" t="s">
        <v>11188</v>
      </c>
      <c r="V2473" s="23" t="s">
        <v>11189</v>
      </c>
      <c r="W2473" s="25" t="s">
        <v>11190</v>
      </c>
      <c r="X2473" s="58" t="s">
        <v>11191</v>
      </c>
      <c r="Y2473" s="23" t="s">
        <v>11192</v>
      </c>
      <c r="Z2473" s="23" t="s">
        <v>11193</v>
      </c>
      <c r="AA2473" s="33">
        <v>5</v>
      </c>
      <c r="AB2473" s="295" t="str">
        <f t="shared" si="194"/>
        <v>年間</v>
      </c>
      <c r="AC2473" s="268"/>
      <c r="AD2473" s="23">
        <v>1</v>
      </c>
      <c r="AE2473" s="111">
        <v>13200</v>
      </c>
      <c r="AF2473" s="26">
        <f t="shared" si="195"/>
        <v>13200</v>
      </c>
      <c r="AG2473" s="27">
        <v>42125</v>
      </c>
      <c r="AH2473" s="168">
        <v>42111</v>
      </c>
      <c r="AI2473" s="29" t="str">
        <f t="shared" si="192"/>
        <v>～</v>
      </c>
      <c r="AJ2473" s="178">
        <f t="shared" si="193"/>
        <v>43937</v>
      </c>
      <c r="AK2473" s="23" t="s">
        <v>8555</v>
      </c>
      <c r="AL2473" s="225" t="s">
        <v>10463</v>
      </c>
      <c r="AM2473" s="35">
        <v>42111</v>
      </c>
      <c r="AN2473" s="408">
        <f>IF($AA2473-data!$G$1=0,"　",IF(AK2473=0,"　",VLOOKUP($AK2473,data!$A$1:$H$264,8,FALSE)))</f>
        <v>0</v>
      </c>
      <c r="AO2473" s="35">
        <v>42214</v>
      </c>
      <c r="AP2473" s="134" t="s">
        <v>10250</v>
      </c>
      <c r="AQ2473" s="264" t="str">
        <f t="shared" si="196"/>
        <v/>
      </c>
    </row>
    <row r="2474" spans="1:43" ht="24.75" customHeight="1" x14ac:dyDescent="0.15">
      <c r="A2474" s="297">
        <v>2471</v>
      </c>
      <c r="B2474" s="23" t="s">
        <v>10144</v>
      </c>
      <c r="C2474" s="24" t="s">
        <v>14340</v>
      </c>
      <c r="D2474" s="23" t="s">
        <v>10249</v>
      </c>
      <c r="E2474" s="23" t="s">
        <v>582</v>
      </c>
      <c r="F2474" s="24" t="s">
        <v>11168</v>
      </c>
      <c r="G2474" s="25" t="s">
        <v>4301</v>
      </c>
      <c r="H2474" s="23" t="s">
        <v>10471</v>
      </c>
      <c r="I2474" s="23" t="s">
        <v>11140</v>
      </c>
      <c r="J2474" s="25" t="s">
        <v>10455</v>
      </c>
      <c r="K2474" s="58" t="s">
        <v>10456</v>
      </c>
      <c r="L2474" s="58"/>
      <c r="M2474" s="23"/>
      <c r="N2474" s="23"/>
      <c r="O2474" s="25" t="s">
        <v>11183</v>
      </c>
      <c r="P2474" s="23" t="s">
        <v>11184</v>
      </c>
      <c r="Q2474" s="25" t="s">
        <v>11185</v>
      </c>
      <c r="R2474" s="58" t="s">
        <v>11186</v>
      </c>
      <c r="S2474" s="23" t="s">
        <v>11187</v>
      </c>
      <c r="T2474" s="23" t="s">
        <v>4291</v>
      </c>
      <c r="U2474" s="25" t="s">
        <v>11188</v>
      </c>
      <c r="V2474" s="23" t="s">
        <v>11189</v>
      </c>
      <c r="W2474" s="25" t="s">
        <v>11190</v>
      </c>
      <c r="X2474" s="58" t="s">
        <v>11191</v>
      </c>
      <c r="Y2474" s="23" t="s">
        <v>11192</v>
      </c>
      <c r="Z2474" s="23" t="s">
        <v>11193</v>
      </c>
      <c r="AA2474" s="33">
        <v>5</v>
      </c>
      <c r="AB2474" s="295" t="str">
        <f t="shared" si="194"/>
        <v>年間</v>
      </c>
      <c r="AC2474" s="268"/>
      <c r="AD2474" s="23">
        <v>1</v>
      </c>
      <c r="AE2474" s="111">
        <v>13200</v>
      </c>
      <c r="AF2474" s="26">
        <f t="shared" si="195"/>
        <v>13200</v>
      </c>
      <c r="AG2474" s="27">
        <v>42125</v>
      </c>
      <c r="AH2474" s="168">
        <v>42111</v>
      </c>
      <c r="AI2474" s="29" t="str">
        <f t="shared" si="192"/>
        <v>～</v>
      </c>
      <c r="AJ2474" s="178">
        <f t="shared" si="193"/>
        <v>43937</v>
      </c>
      <c r="AK2474" s="23" t="s">
        <v>8555</v>
      </c>
      <c r="AL2474" s="225" t="s">
        <v>10464</v>
      </c>
      <c r="AM2474" s="35">
        <v>42111</v>
      </c>
      <c r="AN2474" s="408">
        <f>IF($AA2474-data!$G$1=0,"　",IF(AK2474=0,"　",VLOOKUP($AK2474,data!$A$1:$H$264,8,FALSE)))</f>
        <v>0</v>
      </c>
      <c r="AO2474" s="35">
        <v>42214</v>
      </c>
      <c r="AP2474" s="134" t="s">
        <v>10250</v>
      </c>
      <c r="AQ2474" s="264" t="str">
        <f t="shared" si="196"/>
        <v/>
      </c>
    </row>
    <row r="2475" spans="1:43" ht="24.75" customHeight="1" x14ac:dyDescent="0.15">
      <c r="A2475" s="297">
        <v>2472</v>
      </c>
      <c r="B2475" s="23" t="s">
        <v>10144</v>
      </c>
      <c r="C2475" s="24" t="s">
        <v>14340</v>
      </c>
      <c r="D2475" s="23" t="s">
        <v>10249</v>
      </c>
      <c r="E2475" s="23" t="s">
        <v>582</v>
      </c>
      <c r="F2475" s="24" t="s">
        <v>11168</v>
      </c>
      <c r="G2475" s="25" t="s">
        <v>4301</v>
      </c>
      <c r="H2475" s="23" t="s">
        <v>10471</v>
      </c>
      <c r="I2475" s="23" t="s">
        <v>11140</v>
      </c>
      <c r="J2475" s="25" t="s">
        <v>10455</v>
      </c>
      <c r="K2475" s="58" t="s">
        <v>10456</v>
      </c>
      <c r="L2475" s="58"/>
      <c r="M2475" s="23"/>
      <c r="N2475" s="23"/>
      <c r="O2475" s="25" t="s">
        <v>11183</v>
      </c>
      <c r="P2475" s="23" t="s">
        <v>11184</v>
      </c>
      <c r="Q2475" s="25" t="s">
        <v>11185</v>
      </c>
      <c r="R2475" s="58" t="s">
        <v>11186</v>
      </c>
      <c r="S2475" s="23" t="s">
        <v>11187</v>
      </c>
      <c r="T2475" s="23" t="s">
        <v>4291</v>
      </c>
      <c r="U2475" s="25" t="s">
        <v>11188</v>
      </c>
      <c r="V2475" s="23" t="s">
        <v>11189</v>
      </c>
      <c r="W2475" s="25" t="s">
        <v>11190</v>
      </c>
      <c r="X2475" s="58" t="s">
        <v>11191</v>
      </c>
      <c r="Y2475" s="23" t="s">
        <v>11192</v>
      </c>
      <c r="Z2475" s="23" t="s">
        <v>11193</v>
      </c>
      <c r="AA2475" s="33">
        <v>5</v>
      </c>
      <c r="AB2475" s="295" t="str">
        <f t="shared" si="194"/>
        <v>年間</v>
      </c>
      <c r="AC2475" s="268"/>
      <c r="AD2475" s="23">
        <v>1</v>
      </c>
      <c r="AE2475" s="111">
        <v>13200</v>
      </c>
      <c r="AF2475" s="26">
        <f t="shared" si="195"/>
        <v>13200</v>
      </c>
      <c r="AG2475" s="27">
        <v>42125</v>
      </c>
      <c r="AH2475" s="168">
        <v>42111</v>
      </c>
      <c r="AI2475" s="29" t="str">
        <f t="shared" si="192"/>
        <v>～</v>
      </c>
      <c r="AJ2475" s="178">
        <f t="shared" si="193"/>
        <v>43937</v>
      </c>
      <c r="AK2475" s="23" t="s">
        <v>8555</v>
      </c>
      <c r="AL2475" s="225" t="s">
        <v>10465</v>
      </c>
      <c r="AM2475" s="35">
        <v>42111</v>
      </c>
      <c r="AN2475" s="408">
        <f>IF($AA2475-data!$G$1=0,"　",IF(AK2475=0,"　",VLOOKUP($AK2475,data!$A$1:$H$264,8,FALSE)))</f>
        <v>0</v>
      </c>
      <c r="AO2475" s="35">
        <v>42214</v>
      </c>
      <c r="AP2475" s="134" t="s">
        <v>10250</v>
      </c>
      <c r="AQ2475" s="264" t="str">
        <f t="shared" si="196"/>
        <v/>
      </c>
    </row>
    <row r="2476" spans="1:43" ht="24.75" customHeight="1" x14ac:dyDescent="0.15">
      <c r="A2476" s="297">
        <v>2473</v>
      </c>
      <c r="B2476" s="23" t="s">
        <v>10144</v>
      </c>
      <c r="C2476" s="24" t="s">
        <v>14340</v>
      </c>
      <c r="D2476" s="23" t="s">
        <v>10249</v>
      </c>
      <c r="E2476" s="23" t="s">
        <v>582</v>
      </c>
      <c r="F2476" s="24" t="s">
        <v>11168</v>
      </c>
      <c r="G2476" s="25" t="s">
        <v>4301</v>
      </c>
      <c r="H2476" s="23" t="s">
        <v>10471</v>
      </c>
      <c r="I2476" s="23" t="s">
        <v>11140</v>
      </c>
      <c r="J2476" s="25" t="s">
        <v>10470</v>
      </c>
      <c r="K2476" s="58" t="s">
        <v>10456</v>
      </c>
      <c r="L2476" s="58"/>
      <c r="M2476" s="23"/>
      <c r="N2476" s="23"/>
      <c r="O2476" s="25" t="s">
        <v>11183</v>
      </c>
      <c r="P2476" s="23" t="s">
        <v>11184</v>
      </c>
      <c r="Q2476" s="25" t="s">
        <v>11185</v>
      </c>
      <c r="R2476" s="58" t="s">
        <v>11186</v>
      </c>
      <c r="S2476" s="23" t="s">
        <v>11187</v>
      </c>
      <c r="T2476" s="23" t="s">
        <v>4291</v>
      </c>
      <c r="U2476" s="25" t="s">
        <v>11188</v>
      </c>
      <c r="V2476" s="23" t="s">
        <v>11189</v>
      </c>
      <c r="W2476" s="25" t="s">
        <v>11190</v>
      </c>
      <c r="X2476" s="58" t="s">
        <v>11191</v>
      </c>
      <c r="Y2476" s="23" t="s">
        <v>11192</v>
      </c>
      <c r="Z2476" s="23" t="s">
        <v>11193</v>
      </c>
      <c r="AA2476" s="33">
        <v>5</v>
      </c>
      <c r="AB2476" s="295" t="str">
        <f t="shared" si="194"/>
        <v>年間</v>
      </c>
      <c r="AC2476" s="268"/>
      <c r="AD2476" s="23">
        <v>1</v>
      </c>
      <c r="AE2476" s="111">
        <v>13200</v>
      </c>
      <c r="AF2476" s="26">
        <f t="shared" si="195"/>
        <v>13200</v>
      </c>
      <c r="AG2476" s="27">
        <v>42125</v>
      </c>
      <c r="AH2476" s="168">
        <v>42111</v>
      </c>
      <c r="AI2476" s="29" t="str">
        <f t="shared" si="192"/>
        <v>～</v>
      </c>
      <c r="AJ2476" s="178">
        <f t="shared" si="193"/>
        <v>43937</v>
      </c>
      <c r="AK2476" s="23" t="s">
        <v>8555</v>
      </c>
      <c r="AL2476" s="225" t="s">
        <v>10466</v>
      </c>
      <c r="AM2476" s="35">
        <v>42111</v>
      </c>
      <c r="AN2476" s="408">
        <f>IF($AA2476-data!$G$1=0,"　",IF(AK2476=0,"　",VLOOKUP($AK2476,data!$A$1:$H$264,8,FALSE)))</f>
        <v>0</v>
      </c>
      <c r="AO2476" s="35">
        <v>42214</v>
      </c>
      <c r="AP2476" s="134" t="s">
        <v>10250</v>
      </c>
      <c r="AQ2476" s="264" t="str">
        <f t="shared" si="196"/>
        <v/>
      </c>
    </row>
    <row r="2477" spans="1:43" ht="24.75" customHeight="1" x14ac:dyDescent="0.15">
      <c r="A2477" s="297">
        <v>2474</v>
      </c>
      <c r="B2477" s="23" t="s">
        <v>10144</v>
      </c>
      <c r="C2477" s="24" t="s">
        <v>14340</v>
      </c>
      <c r="D2477" s="23" t="s">
        <v>10249</v>
      </c>
      <c r="E2477" s="23" t="s">
        <v>582</v>
      </c>
      <c r="F2477" s="24" t="s">
        <v>11168</v>
      </c>
      <c r="G2477" s="25" t="s">
        <v>4301</v>
      </c>
      <c r="H2477" s="23" t="s">
        <v>10471</v>
      </c>
      <c r="I2477" s="23" t="s">
        <v>11140</v>
      </c>
      <c r="J2477" s="25" t="s">
        <v>10455</v>
      </c>
      <c r="K2477" s="58" t="s">
        <v>10456</v>
      </c>
      <c r="L2477" s="58"/>
      <c r="M2477" s="23"/>
      <c r="N2477" s="23"/>
      <c r="O2477" s="25" t="s">
        <v>11183</v>
      </c>
      <c r="P2477" s="23" t="s">
        <v>11184</v>
      </c>
      <c r="Q2477" s="25" t="s">
        <v>11185</v>
      </c>
      <c r="R2477" s="58" t="s">
        <v>11186</v>
      </c>
      <c r="S2477" s="23" t="s">
        <v>11187</v>
      </c>
      <c r="T2477" s="23" t="s">
        <v>4291</v>
      </c>
      <c r="U2477" s="25" t="s">
        <v>11188</v>
      </c>
      <c r="V2477" s="23" t="s">
        <v>11189</v>
      </c>
      <c r="W2477" s="25" t="s">
        <v>11190</v>
      </c>
      <c r="X2477" s="58" t="s">
        <v>11191</v>
      </c>
      <c r="Y2477" s="23" t="s">
        <v>11192</v>
      </c>
      <c r="Z2477" s="23" t="s">
        <v>11193</v>
      </c>
      <c r="AA2477" s="33">
        <v>5</v>
      </c>
      <c r="AB2477" s="295" t="str">
        <f t="shared" si="194"/>
        <v>年間</v>
      </c>
      <c r="AC2477" s="268"/>
      <c r="AD2477" s="23">
        <v>1</v>
      </c>
      <c r="AE2477" s="111">
        <v>13200</v>
      </c>
      <c r="AF2477" s="26">
        <f t="shared" si="195"/>
        <v>13200</v>
      </c>
      <c r="AG2477" s="27">
        <v>42125</v>
      </c>
      <c r="AH2477" s="168">
        <v>42111</v>
      </c>
      <c r="AI2477" s="29" t="str">
        <f t="shared" si="192"/>
        <v>～</v>
      </c>
      <c r="AJ2477" s="178">
        <f t="shared" si="193"/>
        <v>43937</v>
      </c>
      <c r="AK2477" s="23" t="s">
        <v>8555</v>
      </c>
      <c r="AL2477" s="225" t="s">
        <v>10467</v>
      </c>
      <c r="AM2477" s="35">
        <v>42111</v>
      </c>
      <c r="AN2477" s="408">
        <f>IF($AA2477-data!$G$1=0,"　",IF(AK2477=0,"　",VLOOKUP($AK2477,data!$A$1:$H$264,8,FALSE)))</f>
        <v>0</v>
      </c>
      <c r="AO2477" s="35">
        <v>42214</v>
      </c>
      <c r="AP2477" s="134" t="s">
        <v>10250</v>
      </c>
      <c r="AQ2477" s="264" t="str">
        <f t="shared" si="196"/>
        <v/>
      </c>
    </row>
    <row r="2478" spans="1:43" ht="24.75" customHeight="1" x14ac:dyDescent="0.15">
      <c r="A2478" s="297">
        <v>2475</v>
      </c>
      <c r="B2478" s="23" t="s">
        <v>10144</v>
      </c>
      <c r="C2478" s="24" t="s">
        <v>14340</v>
      </c>
      <c r="D2478" s="23" t="s">
        <v>10249</v>
      </c>
      <c r="E2478" s="23" t="s">
        <v>582</v>
      </c>
      <c r="F2478" s="24" t="s">
        <v>11168</v>
      </c>
      <c r="G2478" s="25" t="s">
        <v>4301</v>
      </c>
      <c r="H2478" s="23" t="s">
        <v>10471</v>
      </c>
      <c r="I2478" s="23" t="s">
        <v>11140</v>
      </c>
      <c r="J2478" s="25" t="s">
        <v>10455</v>
      </c>
      <c r="K2478" s="58" t="s">
        <v>10456</v>
      </c>
      <c r="L2478" s="58"/>
      <c r="M2478" s="23"/>
      <c r="N2478" s="23"/>
      <c r="O2478" s="25" t="s">
        <v>11183</v>
      </c>
      <c r="P2478" s="23" t="s">
        <v>11184</v>
      </c>
      <c r="Q2478" s="25" t="s">
        <v>11185</v>
      </c>
      <c r="R2478" s="58" t="s">
        <v>11186</v>
      </c>
      <c r="S2478" s="23" t="s">
        <v>11187</v>
      </c>
      <c r="T2478" s="23" t="s">
        <v>4291</v>
      </c>
      <c r="U2478" s="25" t="s">
        <v>11188</v>
      </c>
      <c r="V2478" s="23" t="s">
        <v>11189</v>
      </c>
      <c r="W2478" s="25" t="s">
        <v>11190</v>
      </c>
      <c r="X2478" s="58" t="s">
        <v>11191</v>
      </c>
      <c r="Y2478" s="23" t="s">
        <v>11192</v>
      </c>
      <c r="Z2478" s="23" t="s">
        <v>11193</v>
      </c>
      <c r="AA2478" s="33">
        <v>5</v>
      </c>
      <c r="AB2478" s="295" t="str">
        <f t="shared" si="194"/>
        <v>年間</v>
      </c>
      <c r="AC2478" s="268"/>
      <c r="AD2478" s="23">
        <v>1</v>
      </c>
      <c r="AE2478" s="111">
        <v>13200</v>
      </c>
      <c r="AF2478" s="26">
        <f t="shared" si="195"/>
        <v>13200</v>
      </c>
      <c r="AG2478" s="27">
        <v>42125</v>
      </c>
      <c r="AH2478" s="168">
        <v>42111</v>
      </c>
      <c r="AI2478" s="29" t="str">
        <f t="shared" si="192"/>
        <v>～</v>
      </c>
      <c r="AJ2478" s="178">
        <f t="shared" si="193"/>
        <v>43937</v>
      </c>
      <c r="AK2478" s="23" t="s">
        <v>8555</v>
      </c>
      <c r="AL2478" s="225" t="s">
        <v>10468</v>
      </c>
      <c r="AM2478" s="35">
        <v>42111</v>
      </c>
      <c r="AN2478" s="408">
        <f>IF($AA2478-data!$G$1=0,"　",IF(AK2478=0,"　",VLOOKUP($AK2478,data!$A$1:$H$264,8,FALSE)))</f>
        <v>0</v>
      </c>
      <c r="AO2478" s="35">
        <v>42214</v>
      </c>
      <c r="AP2478" s="134" t="s">
        <v>10250</v>
      </c>
      <c r="AQ2478" s="264" t="str">
        <f t="shared" si="196"/>
        <v/>
      </c>
    </row>
    <row r="2479" spans="1:43" ht="24.75" customHeight="1" x14ac:dyDescent="0.15">
      <c r="A2479" s="297">
        <v>2476</v>
      </c>
      <c r="B2479" s="23" t="s">
        <v>10144</v>
      </c>
      <c r="C2479" s="24" t="s">
        <v>14340</v>
      </c>
      <c r="D2479" s="23" t="s">
        <v>10249</v>
      </c>
      <c r="E2479" s="23" t="s">
        <v>582</v>
      </c>
      <c r="F2479" s="24" t="s">
        <v>11168</v>
      </c>
      <c r="G2479" s="25" t="s">
        <v>4301</v>
      </c>
      <c r="H2479" s="23" t="s">
        <v>10471</v>
      </c>
      <c r="I2479" s="23" t="s">
        <v>11140</v>
      </c>
      <c r="J2479" s="25" t="s">
        <v>10455</v>
      </c>
      <c r="K2479" s="58" t="s">
        <v>10456</v>
      </c>
      <c r="L2479" s="58"/>
      <c r="M2479" s="23"/>
      <c r="N2479" s="23"/>
      <c r="O2479" s="25" t="s">
        <v>11183</v>
      </c>
      <c r="P2479" s="23" t="s">
        <v>11184</v>
      </c>
      <c r="Q2479" s="25" t="s">
        <v>11185</v>
      </c>
      <c r="R2479" s="58" t="s">
        <v>11186</v>
      </c>
      <c r="S2479" s="23" t="s">
        <v>11187</v>
      </c>
      <c r="T2479" s="23" t="s">
        <v>4291</v>
      </c>
      <c r="U2479" s="25" t="s">
        <v>11188</v>
      </c>
      <c r="V2479" s="23" t="s">
        <v>11189</v>
      </c>
      <c r="W2479" s="25" t="s">
        <v>11190</v>
      </c>
      <c r="X2479" s="58" t="s">
        <v>11191</v>
      </c>
      <c r="Y2479" s="23" t="s">
        <v>11192</v>
      </c>
      <c r="Z2479" s="23" t="s">
        <v>11193</v>
      </c>
      <c r="AA2479" s="33">
        <v>5</v>
      </c>
      <c r="AB2479" s="295" t="str">
        <f t="shared" si="194"/>
        <v>年間</v>
      </c>
      <c r="AC2479" s="268"/>
      <c r="AD2479" s="23">
        <v>1</v>
      </c>
      <c r="AE2479" s="111">
        <v>13200</v>
      </c>
      <c r="AF2479" s="26">
        <f t="shared" si="195"/>
        <v>13200</v>
      </c>
      <c r="AG2479" s="27">
        <v>42125</v>
      </c>
      <c r="AH2479" s="168">
        <v>42111</v>
      </c>
      <c r="AI2479" s="29" t="str">
        <f t="shared" si="192"/>
        <v>～</v>
      </c>
      <c r="AJ2479" s="178">
        <f t="shared" si="193"/>
        <v>43937</v>
      </c>
      <c r="AK2479" s="23" t="s">
        <v>8555</v>
      </c>
      <c r="AL2479" s="225" t="s">
        <v>10469</v>
      </c>
      <c r="AM2479" s="35">
        <v>42111</v>
      </c>
      <c r="AN2479" s="408">
        <f>IF($AA2479-data!$G$1=0,"　",IF(AK2479=0,"　",VLOOKUP($AK2479,data!$A$1:$H$264,8,FALSE)))</f>
        <v>0</v>
      </c>
      <c r="AO2479" s="35">
        <v>42214</v>
      </c>
      <c r="AP2479" s="134" t="s">
        <v>10250</v>
      </c>
      <c r="AQ2479" s="264" t="str">
        <f t="shared" si="196"/>
        <v/>
      </c>
    </row>
    <row r="2480" spans="1:43" ht="24.75" customHeight="1" x14ac:dyDescent="0.15">
      <c r="A2480" s="297">
        <v>2477</v>
      </c>
      <c r="B2480" s="23" t="s">
        <v>10144</v>
      </c>
      <c r="C2480" s="24" t="s">
        <v>14340</v>
      </c>
      <c r="D2480" s="23" t="s">
        <v>10249</v>
      </c>
      <c r="E2480" s="23" t="s">
        <v>1915</v>
      </c>
      <c r="F2480" s="24" t="s">
        <v>10234</v>
      </c>
      <c r="G2480" s="25" t="s">
        <v>4301</v>
      </c>
      <c r="H2480" s="23" t="s">
        <v>10478</v>
      </c>
      <c r="I2480" s="23" t="s">
        <v>11125</v>
      </c>
      <c r="J2480" s="25" t="s">
        <v>10477</v>
      </c>
      <c r="K2480" s="58" t="s">
        <v>10476</v>
      </c>
      <c r="L2480" s="58"/>
      <c r="M2480" s="23"/>
      <c r="N2480" s="23"/>
      <c r="O2480" s="25" t="s">
        <v>11183</v>
      </c>
      <c r="P2480" s="23" t="s">
        <v>11184</v>
      </c>
      <c r="Q2480" s="25" t="s">
        <v>11185</v>
      </c>
      <c r="R2480" s="58" t="s">
        <v>11186</v>
      </c>
      <c r="S2480" s="23" t="s">
        <v>11187</v>
      </c>
      <c r="T2480" s="23" t="s">
        <v>4291</v>
      </c>
      <c r="U2480" s="25" t="s">
        <v>11188</v>
      </c>
      <c r="V2480" s="23" t="s">
        <v>11189</v>
      </c>
      <c r="W2480" s="25" t="s">
        <v>11190</v>
      </c>
      <c r="X2480" s="58" t="s">
        <v>11191</v>
      </c>
      <c r="Y2480" s="23" t="s">
        <v>11192</v>
      </c>
      <c r="Z2480" s="23" t="s">
        <v>11193</v>
      </c>
      <c r="AA2480" s="33">
        <v>5</v>
      </c>
      <c r="AB2480" s="295" t="str">
        <f t="shared" si="194"/>
        <v>年間</v>
      </c>
      <c r="AC2480" s="268"/>
      <c r="AD2480" s="23">
        <v>1</v>
      </c>
      <c r="AE2480" s="111">
        <v>13200</v>
      </c>
      <c r="AF2480" s="26">
        <f t="shared" si="195"/>
        <v>13200</v>
      </c>
      <c r="AG2480" s="27">
        <v>42125</v>
      </c>
      <c r="AH2480" s="168">
        <v>42114</v>
      </c>
      <c r="AI2480" s="29" t="str">
        <f t="shared" si="192"/>
        <v>～</v>
      </c>
      <c r="AJ2480" s="178">
        <f t="shared" si="193"/>
        <v>43940</v>
      </c>
      <c r="AK2480" s="23" t="s">
        <v>8555</v>
      </c>
      <c r="AL2480" s="225" t="s">
        <v>10472</v>
      </c>
      <c r="AM2480" s="226">
        <v>42114</v>
      </c>
      <c r="AN2480" s="408">
        <f>IF($AA2480-data!$G$1=0,"　",IF(AK2480=0,"　",VLOOKUP($AK2480,data!$A$1:$H$264,8,FALSE)))</f>
        <v>0</v>
      </c>
      <c r="AO2480" s="35">
        <v>42214</v>
      </c>
      <c r="AP2480" s="134" t="s">
        <v>10250</v>
      </c>
      <c r="AQ2480" s="264" t="str">
        <f t="shared" si="196"/>
        <v/>
      </c>
    </row>
    <row r="2481" spans="1:43" ht="24.75" customHeight="1" x14ac:dyDescent="0.15">
      <c r="A2481" s="297">
        <v>2478</v>
      </c>
      <c r="B2481" s="23" t="s">
        <v>10144</v>
      </c>
      <c r="C2481" s="24" t="s">
        <v>14340</v>
      </c>
      <c r="D2481" s="23" t="s">
        <v>10249</v>
      </c>
      <c r="E2481" s="23" t="s">
        <v>1915</v>
      </c>
      <c r="F2481" s="24" t="s">
        <v>10234</v>
      </c>
      <c r="G2481" s="25" t="s">
        <v>4301</v>
      </c>
      <c r="H2481" s="23" t="s">
        <v>10478</v>
      </c>
      <c r="I2481" s="23" t="s">
        <v>11125</v>
      </c>
      <c r="J2481" s="25" t="s">
        <v>10475</v>
      </c>
      <c r="K2481" s="58" t="s">
        <v>10476</v>
      </c>
      <c r="L2481" s="58"/>
      <c r="M2481" s="23"/>
      <c r="N2481" s="23"/>
      <c r="O2481" s="25" t="s">
        <v>11183</v>
      </c>
      <c r="P2481" s="23" t="s">
        <v>11184</v>
      </c>
      <c r="Q2481" s="25" t="s">
        <v>11185</v>
      </c>
      <c r="R2481" s="58" t="s">
        <v>11186</v>
      </c>
      <c r="S2481" s="23" t="s">
        <v>11187</v>
      </c>
      <c r="T2481" s="23" t="s">
        <v>4291</v>
      </c>
      <c r="U2481" s="25" t="s">
        <v>11188</v>
      </c>
      <c r="V2481" s="23" t="s">
        <v>11189</v>
      </c>
      <c r="W2481" s="25" t="s">
        <v>11190</v>
      </c>
      <c r="X2481" s="58" t="s">
        <v>11191</v>
      </c>
      <c r="Y2481" s="23" t="s">
        <v>11192</v>
      </c>
      <c r="Z2481" s="23" t="s">
        <v>11193</v>
      </c>
      <c r="AA2481" s="33">
        <v>5</v>
      </c>
      <c r="AB2481" s="295" t="str">
        <f t="shared" si="194"/>
        <v>年間</v>
      </c>
      <c r="AC2481" s="268"/>
      <c r="AD2481" s="23">
        <v>1</v>
      </c>
      <c r="AE2481" s="111">
        <v>13200</v>
      </c>
      <c r="AF2481" s="26">
        <f t="shared" si="195"/>
        <v>13200</v>
      </c>
      <c r="AG2481" s="27">
        <v>42125</v>
      </c>
      <c r="AH2481" s="168">
        <v>42114</v>
      </c>
      <c r="AI2481" s="29" t="str">
        <f t="shared" si="192"/>
        <v>～</v>
      </c>
      <c r="AJ2481" s="178">
        <f t="shared" si="193"/>
        <v>43940</v>
      </c>
      <c r="AK2481" s="23" t="s">
        <v>8555</v>
      </c>
      <c r="AL2481" s="225" t="s">
        <v>10473</v>
      </c>
      <c r="AM2481" s="226">
        <v>42114</v>
      </c>
      <c r="AN2481" s="408">
        <f>IF($AA2481-data!$G$1=0,"　",IF(AK2481=0,"　",VLOOKUP($AK2481,data!$A$1:$H$264,8,FALSE)))</f>
        <v>0</v>
      </c>
      <c r="AO2481" s="35">
        <v>42214</v>
      </c>
      <c r="AP2481" s="134" t="s">
        <v>10250</v>
      </c>
      <c r="AQ2481" s="264" t="str">
        <f t="shared" si="196"/>
        <v/>
      </c>
    </row>
    <row r="2482" spans="1:43" ht="24.75" customHeight="1" x14ac:dyDescent="0.15">
      <c r="A2482" s="297">
        <v>2479</v>
      </c>
      <c r="B2482" s="23" t="s">
        <v>10144</v>
      </c>
      <c r="C2482" s="24" t="s">
        <v>14340</v>
      </c>
      <c r="D2482" s="23" t="s">
        <v>10249</v>
      </c>
      <c r="E2482" s="23" t="s">
        <v>1915</v>
      </c>
      <c r="F2482" s="24" t="s">
        <v>10234</v>
      </c>
      <c r="G2482" s="25" t="s">
        <v>4301</v>
      </c>
      <c r="H2482" s="23" t="s">
        <v>10478</v>
      </c>
      <c r="I2482" s="23" t="s">
        <v>11125</v>
      </c>
      <c r="J2482" s="25" t="s">
        <v>10475</v>
      </c>
      <c r="K2482" s="58" t="s">
        <v>10476</v>
      </c>
      <c r="L2482" s="58"/>
      <c r="M2482" s="23"/>
      <c r="N2482" s="23"/>
      <c r="O2482" s="25" t="s">
        <v>11183</v>
      </c>
      <c r="P2482" s="23" t="s">
        <v>11184</v>
      </c>
      <c r="Q2482" s="25" t="s">
        <v>11185</v>
      </c>
      <c r="R2482" s="58" t="s">
        <v>11186</v>
      </c>
      <c r="S2482" s="23" t="s">
        <v>11187</v>
      </c>
      <c r="T2482" s="23" t="s">
        <v>4291</v>
      </c>
      <c r="U2482" s="25" t="s">
        <v>11188</v>
      </c>
      <c r="V2482" s="23" t="s">
        <v>11189</v>
      </c>
      <c r="W2482" s="25" t="s">
        <v>11190</v>
      </c>
      <c r="X2482" s="58" t="s">
        <v>11191</v>
      </c>
      <c r="Y2482" s="23" t="s">
        <v>11192</v>
      </c>
      <c r="Z2482" s="23" t="s">
        <v>11193</v>
      </c>
      <c r="AA2482" s="33">
        <v>5</v>
      </c>
      <c r="AB2482" s="295" t="str">
        <f t="shared" si="194"/>
        <v>年間</v>
      </c>
      <c r="AC2482" s="268"/>
      <c r="AD2482" s="23">
        <v>1</v>
      </c>
      <c r="AE2482" s="111">
        <v>13200</v>
      </c>
      <c r="AF2482" s="26">
        <f t="shared" si="195"/>
        <v>13200</v>
      </c>
      <c r="AG2482" s="27">
        <v>42125</v>
      </c>
      <c r="AH2482" s="168">
        <v>42114</v>
      </c>
      <c r="AI2482" s="29" t="str">
        <f t="shared" si="192"/>
        <v>～</v>
      </c>
      <c r="AJ2482" s="178">
        <f t="shared" si="193"/>
        <v>43940</v>
      </c>
      <c r="AK2482" s="23" t="s">
        <v>8555</v>
      </c>
      <c r="AL2482" s="225" t="s">
        <v>10474</v>
      </c>
      <c r="AM2482" s="226">
        <v>42114</v>
      </c>
      <c r="AN2482" s="408">
        <f>IF($AA2482-data!$G$1=0,"　",IF(AK2482=0,"　",VLOOKUP($AK2482,data!$A$1:$H$264,8,FALSE)))</f>
        <v>0</v>
      </c>
      <c r="AO2482" s="35">
        <v>42214</v>
      </c>
      <c r="AP2482" s="134" t="s">
        <v>10250</v>
      </c>
      <c r="AQ2482" s="264" t="str">
        <f t="shared" si="196"/>
        <v/>
      </c>
    </row>
    <row r="2483" spans="1:43" ht="24.75" customHeight="1" x14ac:dyDescent="0.15">
      <c r="A2483" s="297">
        <v>2480</v>
      </c>
      <c r="B2483" s="23" t="s">
        <v>10144</v>
      </c>
      <c r="C2483" s="24" t="s">
        <v>14340</v>
      </c>
      <c r="D2483" s="23" t="s">
        <v>10249</v>
      </c>
      <c r="E2483" s="23" t="s">
        <v>582</v>
      </c>
      <c r="F2483" s="24" t="s">
        <v>11168</v>
      </c>
      <c r="G2483" s="25" t="s">
        <v>4301</v>
      </c>
      <c r="H2483" s="23" t="s">
        <v>10489</v>
      </c>
      <c r="I2483" s="23" t="s">
        <v>11148</v>
      </c>
      <c r="J2483" s="25" t="s">
        <v>10488</v>
      </c>
      <c r="K2483" s="58" t="s">
        <v>10487</v>
      </c>
      <c r="L2483" s="58"/>
      <c r="M2483" s="23"/>
      <c r="N2483" s="23"/>
      <c r="O2483" s="25" t="s">
        <v>11183</v>
      </c>
      <c r="P2483" s="23" t="s">
        <v>11184</v>
      </c>
      <c r="Q2483" s="25" t="s">
        <v>11185</v>
      </c>
      <c r="R2483" s="58" t="s">
        <v>11186</v>
      </c>
      <c r="S2483" s="23" t="s">
        <v>11187</v>
      </c>
      <c r="T2483" s="23" t="s">
        <v>4291</v>
      </c>
      <c r="U2483" s="25" t="s">
        <v>11188</v>
      </c>
      <c r="V2483" s="23" t="s">
        <v>11189</v>
      </c>
      <c r="W2483" s="25" t="s">
        <v>11190</v>
      </c>
      <c r="X2483" s="58" t="s">
        <v>11191</v>
      </c>
      <c r="Y2483" s="23" t="s">
        <v>11192</v>
      </c>
      <c r="Z2483" s="23" t="s">
        <v>11193</v>
      </c>
      <c r="AA2483" s="33">
        <v>5</v>
      </c>
      <c r="AB2483" s="295" t="str">
        <f t="shared" si="194"/>
        <v>年間</v>
      </c>
      <c r="AC2483" s="268"/>
      <c r="AD2483" s="23">
        <v>1</v>
      </c>
      <c r="AE2483" s="111">
        <v>13200</v>
      </c>
      <c r="AF2483" s="26">
        <f t="shared" si="195"/>
        <v>13200</v>
      </c>
      <c r="AG2483" s="27">
        <v>42125</v>
      </c>
      <c r="AH2483" s="168">
        <v>42114</v>
      </c>
      <c r="AI2483" s="29" t="str">
        <f t="shared" si="192"/>
        <v>～</v>
      </c>
      <c r="AJ2483" s="178">
        <f t="shared" si="193"/>
        <v>43940</v>
      </c>
      <c r="AK2483" s="23" t="s">
        <v>8555</v>
      </c>
      <c r="AL2483" s="225" t="s">
        <v>10479</v>
      </c>
      <c r="AM2483" s="226">
        <v>42114</v>
      </c>
      <c r="AN2483" s="408">
        <f>IF($AA2483-data!$G$1=0,"　",IF(AK2483=0,"　",VLOOKUP($AK2483,data!$A$1:$H$264,8,FALSE)))</f>
        <v>0</v>
      </c>
      <c r="AO2483" s="35">
        <v>42214</v>
      </c>
      <c r="AP2483" s="134" t="s">
        <v>10250</v>
      </c>
      <c r="AQ2483" s="264" t="str">
        <f t="shared" si="196"/>
        <v/>
      </c>
    </row>
    <row r="2484" spans="1:43" ht="24.75" customHeight="1" x14ac:dyDescent="0.15">
      <c r="A2484" s="297">
        <v>2481</v>
      </c>
      <c r="B2484" s="23" t="s">
        <v>10144</v>
      </c>
      <c r="C2484" s="24" t="s">
        <v>14340</v>
      </c>
      <c r="D2484" s="23" t="s">
        <v>10249</v>
      </c>
      <c r="E2484" s="23" t="s">
        <v>582</v>
      </c>
      <c r="F2484" s="24" t="s">
        <v>11168</v>
      </c>
      <c r="G2484" s="25" t="s">
        <v>4301</v>
      </c>
      <c r="H2484" s="23" t="s">
        <v>10489</v>
      </c>
      <c r="I2484" s="23" t="s">
        <v>11148</v>
      </c>
      <c r="J2484" s="25" t="s">
        <v>10486</v>
      </c>
      <c r="K2484" s="58" t="s">
        <v>10487</v>
      </c>
      <c r="L2484" s="58"/>
      <c r="M2484" s="23"/>
      <c r="N2484" s="23"/>
      <c r="O2484" s="25" t="s">
        <v>11183</v>
      </c>
      <c r="P2484" s="23" t="s">
        <v>11184</v>
      </c>
      <c r="Q2484" s="25" t="s">
        <v>11185</v>
      </c>
      <c r="R2484" s="58" t="s">
        <v>11186</v>
      </c>
      <c r="S2484" s="23" t="s">
        <v>11187</v>
      </c>
      <c r="T2484" s="23" t="s">
        <v>4291</v>
      </c>
      <c r="U2484" s="25" t="s">
        <v>11188</v>
      </c>
      <c r="V2484" s="23" t="s">
        <v>11189</v>
      </c>
      <c r="W2484" s="25" t="s">
        <v>11190</v>
      </c>
      <c r="X2484" s="58" t="s">
        <v>11191</v>
      </c>
      <c r="Y2484" s="23" t="s">
        <v>11192</v>
      </c>
      <c r="Z2484" s="23" t="s">
        <v>11193</v>
      </c>
      <c r="AA2484" s="33">
        <v>5</v>
      </c>
      <c r="AB2484" s="295" t="str">
        <f t="shared" si="194"/>
        <v>年間</v>
      </c>
      <c r="AC2484" s="268"/>
      <c r="AD2484" s="23">
        <v>1</v>
      </c>
      <c r="AE2484" s="111">
        <v>13200</v>
      </c>
      <c r="AF2484" s="26">
        <f t="shared" si="195"/>
        <v>13200</v>
      </c>
      <c r="AG2484" s="27">
        <v>42125</v>
      </c>
      <c r="AH2484" s="168">
        <v>42114</v>
      </c>
      <c r="AI2484" s="29" t="str">
        <f t="shared" si="192"/>
        <v>～</v>
      </c>
      <c r="AJ2484" s="178">
        <f t="shared" si="193"/>
        <v>43940</v>
      </c>
      <c r="AK2484" s="23" t="s">
        <v>8555</v>
      </c>
      <c r="AL2484" s="225" t="s">
        <v>10480</v>
      </c>
      <c r="AM2484" s="226">
        <v>42114</v>
      </c>
      <c r="AN2484" s="408">
        <f>IF($AA2484-data!$G$1=0,"　",IF(AK2484=0,"　",VLOOKUP($AK2484,data!$A$1:$H$264,8,FALSE)))</f>
        <v>0</v>
      </c>
      <c r="AO2484" s="35">
        <v>42214</v>
      </c>
      <c r="AP2484" s="134" t="s">
        <v>10250</v>
      </c>
      <c r="AQ2484" s="264" t="str">
        <f t="shared" si="196"/>
        <v/>
      </c>
    </row>
    <row r="2485" spans="1:43" ht="24.75" customHeight="1" x14ac:dyDescent="0.15">
      <c r="A2485" s="297">
        <v>2482</v>
      </c>
      <c r="B2485" s="23" t="s">
        <v>10144</v>
      </c>
      <c r="C2485" s="24" t="s">
        <v>14340</v>
      </c>
      <c r="D2485" s="23" t="s">
        <v>10249</v>
      </c>
      <c r="E2485" s="23" t="s">
        <v>582</v>
      </c>
      <c r="F2485" s="24" t="s">
        <v>11168</v>
      </c>
      <c r="G2485" s="25" t="s">
        <v>4301</v>
      </c>
      <c r="H2485" s="23" t="s">
        <v>10489</v>
      </c>
      <c r="I2485" s="23" t="s">
        <v>11148</v>
      </c>
      <c r="J2485" s="25" t="s">
        <v>10486</v>
      </c>
      <c r="K2485" s="58" t="s">
        <v>10487</v>
      </c>
      <c r="L2485" s="58"/>
      <c r="M2485" s="23"/>
      <c r="N2485" s="23"/>
      <c r="O2485" s="25" t="s">
        <v>11183</v>
      </c>
      <c r="P2485" s="23" t="s">
        <v>11184</v>
      </c>
      <c r="Q2485" s="25" t="s">
        <v>11185</v>
      </c>
      <c r="R2485" s="58" t="s">
        <v>11186</v>
      </c>
      <c r="S2485" s="23" t="s">
        <v>11187</v>
      </c>
      <c r="T2485" s="23" t="s">
        <v>4291</v>
      </c>
      <c r="U2485" s="25" t="s">
        <v>11188</v>
      </c>
      <c r="V2485" s="23" t="s">
        <v>11189</v>
      </c>
      <c r="W2485" s="25" t="s">
        <v>11190</v>
      </c>
      <c r="X2485" s="58" t="s">
        <v>11191</v>
      </c>
      <c r="Y2485" s="23" t="s">
        <v>11192</v>
      </c>
      <c r="Z2485" s="23" t="s">
        <v>11193</v>
      </c>
      <c r="AA2485" s="33">
        <v>5</v>
      </c>
      <c r="AB2485" s="295" t="str">
        <f t="shared" si="194"/>
        <v>年間</v>
      </c>
      <c r="AC2485" s="268"/>
      <c r="AD2485" s="23">
        <v>1</v>
      </c>
      <c r="AE2485" s="111">
        <v>13200</v>
      </c>
      <c r="AF2485" s="26">
        <f t="shared" si="195"/>
        <v>13200</v>
      </c>
      <c r="AG2485" s="27">
        <v>42125</v>
      </c>
      <c r="AH2485" s="168">
        <v>42114</v>
      </c>
      <c r="AI2485" s="29" t="str">
        <f t="shared" si="192"/>
        <v>～</v>
      </c>
      <c r="AJ2485" s="178">
        <f t="shared" si="193"/>
        <v>43940</v>
      </c>
      <c r="AK2485" s="23" t="s">
        <v>8555</v>
      </c>
      <c r="AL2485" s="225" t="s">
        <v>10481</v>
      </c>
      <c r="AM2485" s="226">
        <v>42114</v>
      </c>
      <c r="AN2485" s="408">
        <f>IF($AA2485-data!$G$1=0,"　",IF(AK2485=0,"　",VLOOKUP($AK2485,data!$A$1:$H$264,8,FALSE)))</f>
        <v>0</v>
      </c>
      <c r="AO2485" s="35">
        <v>42214</v>
      </c>
      <c r="AP2485" s="134" t="s">
        <v>10250</v>
      </c>
      <c r="AQ2485" s="264" t="str">
        <f t="shared" si="196"/>
        <v/>
      </c>
    </row>
    <row r="2486" spans="1:43" ht="24.75" customHeight="1" x14ac:dyDescent="0.15">
      <c r="A2486" s="297">
        <v>2483</v>
      </c>
      <c r="B2486" s="23" t="s">
        <v>10144</v>
      </c>
      <c r="C2486" s="24" t="s">
        <v>14340</v>
      </c>
      <c r="D2486" s="23" t="s">
        <v>10249</v>
      </c>
      <c r="E2486" s="23" t="s">
        <v>582</v>
      </c>
      <c r="F2486" s="24" t="s">
        <v>11168</v>
      </c>
      <c r="G2486" s="25" t="s">
        <v>4301</v>
      </c>
      <c r="H2486" s="23" t="s">
        <v>10489</v>
      </c>
      <c r="I2486" s="23" t="s">
        <v>11148</v>
      </c>
      <c r="J2486" s="25" t="s">
        <v>10486</v>
      </c>
      <c r="K2486" s="58" t="s">
        <v>10487</v>
      </c>
      <c r="L2486" s="58"/>
      <c r="M2486" s="23"/>
      <c r="N2486" s="23"/>
      <c r="O2486" s="25" t="s">
        <v>11183</v>
      </c>
      <c r="P2486" s="23" t="s">
        <v>11184</v>
      </c>
      <c r="Q2486" s="25" t="s">
        <v>11185</v>
      </c>
      <c r="R2486" s="58" t="s">
        <v>11186</v>
      </c>
      <c r="S2486" s="23" t="s">
        <v>11187</v>
      </c>
      <c r="T2486" s="23" t="s">
        <v>4291</v>
      </c>
      <c r="U2486" s="25" t="s">
        <v>11188</v>
      </c>
      <c r="V2486" s="23" t="s">
        <v>11189</v>
      </c>
      <c r="W2486" s="25" t="s">
        <v>11190</v>
      </c>
      <c r="X2486" s="58" t="s">
        <v>11191</v>
      </c>
      <c r="Y2486" s="23" t="s">
        <v>11192</v>
      </c>
      <c r="Z2486" s="23" t="s">
        <v>11193</v>
      </c>
      <c r="AA2486" s="33">
        <v>5</v>
      </c>
      <c r="AB2486" s="295" t="str">
        <f t="shared" si="194"/>
        <v>年間</v>
      </c>
      <c r="AC2486" s="268"/>
      <c r="AD2486" s="23">
        <v>1</v>
      </c>
      <c r="AE2486" s="111">
        <v>13200</v>
      </c>
      <c r="AF2486" s="26">
        <f t="shared" si="195"/>
        <v>13200</v>
      </c>
      <c r="AG2486" s="27">
        <v>42125</v>
      </c>
      <c r="AH2486" s="168">
        <v>42114</v>
      </c>
      <c r="AI2486" s="29" t="str">
        <f t="shared" si="192"/>
        <v>～</v>
      </c>
      <c r="AJ2486" s="178">
        <f t="shared" si="193"/>
        <v>43940</v>
      </c>
      <c r="AK2486" s="23" t="s">
        <v>8555</v>
      </c>
      <c r="AL2486" s="225" t="s">
        <v>10482</v>
      </c>
      <c r="AM2486" s="226">
        <v>42114</v>
      </c>
      <c r="AN2486" s="408">
        <f>IF($AA2486-data!$G$1=0,"　",IF(AK2486=0,"　",VLOOKUP($AK2486,data!$A$1:$H$264,8,FALSE)))</f>
        <v>0</v>
      </c>
      <c r="AO2486" s="35">
        <v>42214</v>
      </c>
      <c r="AP2486" s="134" t="s">
        <v>10250</v>
      </c>
      <c r="AQ2486" s="264" t="str">
        <f t="shared" si="196"/>
        <v/>
      </c>
    </row>
    <row r="2487" spans="1:43" ht="24.75" customHeight="1" x14ac:dyDescent="0.15">
      <c r="A2487" s="297">
        <v>2484</v>
      </c>
      <c r="B2487" s="23" t="s">
        <v>10144</v>
      </c>
      <c r="C2487" s="24" t="s">
        <v>14340</v>
      </c>
      <c r="D2487" s="23" t="s">
        <v>10249</v>
      </c>
      <c r="E2487" s="23" t="s">
        <v>582</v>
      </c>
      <c r="F2487" s="24" t="s">
        <v>11168</v>
      </c>
      <c r="G2487" s="25" t="s">
        <v>4301</v>
      </c>
      <c r="H2487" s="23" t="s">
        <v>10489</v>
      </c>
      <c r="I2487" s="23" t="s">
        <v>11148</v>
      </c>
      <c r="J2487" s="25" t="s">
        <v>10486</v>
      </c>
      <c r="K2487" s="58" t="s">
        <v>10487</v>
      </c>
      <c r="L2487" s="58"/>
      <c r="M2487" s="23"/>
      <c r="N2487" s="23"/>
      <c r="O2487" s="25" t="s">
        <v>11183</v>
      </c>
      <c r="P2487" s="23" t="s">
        <v>11184</v>
      </c>
      <c r="Q2487" s="25" t="s">
        <v>11185</v>
      </c>
      <c r="R2487" s="58" t="s">
        <v>11186</v>
      </c>
      <c r="S2487" s="23" t="s">
        <v>11187</v>
      </c>
      <c r="T2487" s="23" t="s">
        <v>4291</v>
      </c>
      <c r="U2487" s="25" t="s">
        <v>11188</v>
      </c>
      <c r="V2487" s="23" t="s">
        <v>11189</v>
      </c>
      <c r="W2487" s="25" t="s">
        <v>11190</v>
      </c>
      <c r="X2487" s="58" t="s">
        <v>11191</v>
      </c>
      <c r="Y2487" s="23" t="s">
        <v>11192</v>
      </c>
      <c r="Z2487" s="23" t="s">
        <v>11193</v>
      </c>
      <c r="AA2487" s="33">
        <v>5</v>
      </c>
      <c r="AB2487" s="295" t="str">
        <f t="shared" si="194"/>
        <v>年間</v>
      </c>
      <c r="AC2487" s="268"/>
      <c r="AD2487" s="23">
        <v>1</v>
      </c>
      <c r="AE2487" s="111">
        <v>13200</v>
      </c>
      <c r="AF2487" s="26">
        <f t="shared" si="195"/>
        <v>13200</v>
      </c>
      <c r="AG2487" s="27">
        <v>42125</v>
      </c>
      <c r="AH2487" s="168">
        <v>42114</v>
      </c>
      <c r="AI2487" s="29" t="str">
        <f t="shared" si="192"/>
        <v>～</v>
      </c>
      <c r="AJ2487" s="178">
        <f t="shared" si="193"/>
        <v>43940</v>
      </c>
      <c r="AK2487" s="23" t="s">
        <v>8555</v>
      </c>
      <c r="AL2487" s="225" t="s">
        <v>10483</v>
      </c>
      <c r="AM2487" s="226">
        <v>42114</v>
      </c>
      <c r="AN2487" s="408">
        <f>IF($AA2487-data!$G$1=0,"　",IF(AK2487=0,"　",VLOOKUP($AK2487,data!$A$1:$H$264,8,FALSE)))</f>
        <v>0</v>
      </c>
      <c r="AO2487" s="35">
        <v>42214</v>
      </c>
      <c r="AP2487" s="134" t="s">
        <v>10250</v>
      </c>
      <c r="AQ2487" s="264" t="str">
        <f t="shared" si="196"/>
        <v/>
      </c>
    </row>
    <row r="2488" spans="1:43" ht="24.75" customHeight="1" x14ac:dyDescent="0.15">
      <c r="A2488" s="297">
        <v>2485</v>
      </c>
      <c r="B2488" s="23" t="s">
        <v>10144</v>
      </c>
      <c r="C2488" s="24" t="s">
        <v>14340</v>
      </c>
      <c r="D2488" s="23" t="s">
        <v>10249</v>
      </c>
      <c r="E2488" s="23" t="s">
        <v>582</v>
      </c>
      <c r="F2488" s="24" t="s">
        <v>11168</v>
      </c>
      <c r="G2488" s="25" t="s">
        <v>4301</v>
      </c>
      <c r="H2488" s="23" t="s">
        <v>10489</v>
      </c>
      <c r="I2488" s="23" t="s">
        <v>11148</v>
      </c>
      <c r="J2488" s="25" t="s">
        <v>10486</v>
      </c>
      <c r="K2488" s="58" t="s">
        <v>10487</v>
      </c>
      <c r="L2488" s="58"/>
      <c r="M2488" s="23"/>
      <c r="N2488" s="23"/>
      <c r="O2488" s="25" t="s">
        <v>11183</v>
      </c>
      <c r="P2488" s="23" t="s">
        <v>11184</v>
      </c>
      <c r="Q2488" s="25" t="s">
        <v>11185</v>
      </c>
      <c r="R2488" s="58" t="s">
        <v>11186</v>
      </c>
      <c r="S2488" s="23" t="s">
        <v>11187</v>
      </c>
      <c r="T2488" s="23" t="s">
        <v>4291</v>
      </c>
      <c r="U2488" s="25" t="s">
        <v>11188</v>
      </c>
      <c r="V2488" s="23" t="s">
        <v>11189</v>
      </c>
      <c r="W2488" s="25" t="s">
        <v>11190</v>
      </c>
      <c r="X2488" s="58" t="s">
        <v>11191</v>
      </c>
      <c r="Y2488" s="23" t="s">
        <v>11192</v>
      </c>
      <c r="Z2488" s="23" t="s">
        <v>11193</v>
      </c>
      <c r="AA2488" s="33">
        <v>5</v>
      </c>
      <c r="AB2488" s="295" t="str">
        <f t="shared" si="194"/>
        <v>年間</v>
      </c>
      <c r="AC2488" s="268"/>
      <c r="AD2488" s="23">
        <v>1</v>
      </c>
      <c r="AE2488" s="111">
        <v>13200</v>
      </c>
      <c r="AF2488" s="26">
        <f t="shared" si="195"/>
        <v>13200</v>
      </c>
      <c r="AG2488" s="27">
        <v>42125</v>
      </c>
      <c r="AH2488" s="168">
        <v>42114</v>
      </c>
      <c r="AI2488" s="29" t="str">
        <f t="shared" si="192"/>
        <v>～</v>
      </c>
      <c r="AJ2488" s="178">
        <f t="shared" si="193"/>
        <v>43940</v>
      </c>
      <c r="AK2488" s="23" t="s">
        <v>8555</v>
      </c>
      <c r="AL2488" s="225" t="s">
        <v>10484</v>
      </c>
      <c r="AM2488" s="226">
        <v>42114</v>
      </c>
      <c r="AN2488" s="408">
        <f>IF($AA2488-data!$G$1=0,"　",IF(AK2488=0,"　",VLOOKUP($AK2488,data!$A$1:$H$264,8,FALSE)))</f>
        <v>0</v>
      </c>
      <c r="AO2488" s="35">
        <v>42214</v>
      </c>
      <c r="AP2488" s="134" t="s">
        <v>10250</v>
      </c>
      <c r="AQ2488" s="264" t="str">
        <f t="shared" si="196"/>
        <v/>
      </c>
    </row>
    <row r="2489" spans="1:43" ht="24.75" customHeight="1" x14ac:dyDescent="0.15">
      <c r="A2489" s="297">
        <v>2486</v>
      </c>
      <c r="B2489" s="23" t="s">
        <v>10144</v>
      </c>
      <c r="C2489" s="24" t="s">
        <v>14340</v>
      </c>
      <c r="D2489" s="23" t="s">
        <v>10249</v>
      </c>
      <c r="E2489" s="23" t="s">
        <v>582</v>
      </c>
      <c r="F2489" s="24" t="s">
        <v>11168</v>
      </c>
      <c r="G2489" s="25" t="s">
        <v>4301</v>
      </c>
      <c r="H2489" s="23" t="s">
        <v>10489</v>
      </c>
      <c r="I2489" s="23" t="s">
        <v>11148</v>
      </c>
      <c r="J2489" s="25" t="s">
        <v>10486</v>
      </c>
      <c r="K2489" s="58" t="s">
        <v>10487</v>
      </c>
      <c r="L2489" s="58"/>
      <c r="M2489" s="23"/>
      <c r="N2489" s="23"/>
      <c r="O2489" s="25" t="s">
        <v>11183</v>
      </c>
      <c r="P2489" s="23" t="s">
        <v>11184</v>
      </c>
      <c r="Q2489" s="25" t="s">
        <v>11185</v>
      </c>
      <c r="R2489" s="58" t="s">
        <v>11186</v>
      </c>
      <c r="S2489" s="23" t="s">
        <v>11187</v>
      </c>
      <c r="T2489" s="23" t="s">
        <v>4291</v>
      </c>
      <c r="U2489" s="25" t="s">
        <v>11188</v>
      </c>
      <c r="V2489" s="23" t="s">
        <v>11189</v>
      </c>
      <c r="W2489" s="25" t="s">
        <v>11190</v>
      </c>
      <c r="X2489" s="58" t="s">
        <v>11191</v>
      </c>
      <c r="Y2489" s="23" t="s">
        <v>11192</v>
      </c>
      <c r="Z2489" s="23" t="s">
        <v>11193</v>
      </c>
      <c r="AA2489" s="33">
        <v>5</v>
      </c>
      <c r="AB2489" s="295" t="str">
        <f t="shared" si="194"/>
        <v>年間</v>
      </c>
      <c r="AC2489" s="268"/>
      <c r="AD2489" s="23">
        <v>1</v>
      </c>
      <c r="AE2489" s="111">
        <v>13200</v>
      </c>
      <c r="AF2489" s="26">
        <f t="shared" si="195"/>
        <v>13200</v>
      </c>
      <c r="AG2489" s="27">
        <v>42125</v>
      </c>
      <c r="AH2489" s="168">
        <v>42114</v>
      </c>
      <c r="AI2489" s="29" t="str">
        <f t="shared" si="192"/>
        <v>～</v>
      </c>
      <c r="AJ2489" s="178">
        <f t="shared" si="193"/>
        <v>43940</v>
      </c>
      <c r="AK2489" s="23" t="s">
        <v>8555</v>
      </c>
      <c r="AL2489" s="225" t="s">
        <v>10485</v>
      </c>
      <c r="AM2489" s="226">
        <v>42114</v>
      </c>
      <c r="AN2489" s="408">
        <f>IF($AA2489-data!$G$1=0,"　",IF(AK2489=0,"　",VLOOKUP($AK2489,data!$A$1:$H$264,8,FALSE)))</f>
        <v>0</v>
      </c>
      <c r="AO2489" s="35">
        <v>42214</v>
      </c>
      <c r="AP2489" s="134" t="s">
        <v>10250</v>
      </c>
      <c r="AQ2489" s="264" t="str">
        <f t="shared" si="196"/>
        <v/>
      </c>
    </row>
    <row r="2490" spans="1:43" ht="24.75" customHeight="1" x14ac:dyDescent="0.15">
      <c r="A2490" s="297">
        <v>2487</v>
      </c>
      <c r="B2490" s="23" t="s">
        <v>10144</v>
      </c>
      <c r="C2490" s="24" t="s">
        <v>14340</v>
      </c>
      <c r="D2490" s="23" t="s">
        <v>10249</v>
      </c>
      <c r="E2490" s="23" t="s">
        <v>1915</v>
      </c>
      <c r="F2490" s="24" t="s">
        <v>10234</v>
      </c>
      <c r="G2490" s="25" t="s">
        <v>4301</v>
      </c>
      <c r="H2490" s="23" t="s">
        <v>10496</v>
      </c>
      <c r="I2490" s="23" t="s">
        <v>11135</v>
      </c>
      <c r="J2490" s="25" t="s">
        <v>10495</v>
      </c>
      <c r="K2490" s="58" t="s">
        <v>10494</v>
      </c>
      <c r="L2490" s="58"/>
      <c r="M2490" s="23"/>
      <c r="N2490" s="23"/>
      <c r="O2490" s="25" t="s">
        <v>11183</v>
      </c>
      <c r="P2490" s="23" t="s">
        <v>11184</v>
      </c>
      <c r="Q2490" s="25" t="s">
        <v>11185</v>
      </c>
      <c r="R2490" s="58" t="s">
        <v>11186</v>
      </c>
      <c r="S2490" s="23" t="s">
        <v>11187</v>
      </c>
      <c r="T2490" s="23" t="s">
        <v>4291</v>
      </c>
      <c r="U2490" s="25" t="s">
        <v>11188</v>
      </c>
      <c r="V2490" s="23" t="s">
        <v>11189</v>
      </c>
      <c r="W2490" s="25" t="s">
        <v>11190</v>
      </c>
      <c r="X2490" s="58" t="s">
        <v>11191</v>
      </c>
      <c r="Y2490" s="23" t="s">
        <v>11192</v>
      </c>
      <c r="Z2490" s="23" t="s">
        <v>11193</v>
      </c>
      <c r="AA2490" s="33">
        <v>5</v>
      </c>
      <c r="AB2490" s="295" t="str">
        <f t="shared" si="194"/>
        <v>年間</v>
      </c>
      <c r="AC2490" s="268"/>
      <c r="AD2490" s="23">
        <v>1</v>
      </c>
      <c r="AE2490" s="111">
        <v>13200</v>
      </c>
      <c r="AF2490" s="26">
        <f t="shared" si="195"/>
        <v>13200</v>
      </c>
      <c r="AG2490" s="27">
        <v>42125</v>
      </c>
      <c r="AH2490" s="168">
        <v>42115</v>
      </c>
      <c r="AI2490" s="29" t="str">
        <f t="shared" si="192"/>
        <v>～</v>
      </c>
      <c r="AJ2490" s="178">
        <f t="shared" si="193"/>
        <v>43941</v>
      </c>
      <c r="AK2490" s="23" t="s">
        <v>8555</v>
      </c>
      <c r="AL2490" s="225" t="s">
        <v>10490</v>
      </c>
      <c r="AM2490" s="35">
        <v>42115</v>
      </c>
      <c r="AN2490" s="408">
        <f>IF($AA2490-data!$G$1=0,"　",IF(AK2490=0,"　",VLOOKUP($AK2490,data!$A$1:$H$264,8,FALSE)))</f>
        <v>0</v>
      </c>
      <c r="AO2490" s="35">
        <v>42214</v>
      </c>
      <c r="AP2490" s="134" t="s">
        <v>10250</v>
      </c>
      <c r="AQ2490" s="264" t="str">
        <f t="shared" si="196"/>
        <v/>
      </c>
    </row>
    <row r="2491" spans="1:43" ht="24.75" customHeight="1" x14ac:dyDescent="0.15">
      <c r="A2491" s="297">
        <v>2488</v>
      </c>
      <c r="B2491" s="23" t="s">
        <v>10144</v>
      </c>
      <c r="C2491" s="24" t="s">
        <v>14340</v>
      </c>
      <c r="D2491" s="23" t="s">
        <v>10249</v>
      </c>
      <c r="E2491" s="23" t="s">
        <v>1915</v>
      </c>
      <c r="F2491" s="24" t="s">
        <v>10234</v>
      </c>
      <c r="G2491" s="25" t="s">
        <v>4301</v>
      </c>
      <c r="H2491" s="23" t="s">
        <v>10496</v>
      </c>
      <c r="I2491" s="23" t="s">
        <v>11135</v>
      </c>
      <c r="J2491" s="25" t="s">
        <v>10493</v>
      </c>
      <c r="K2491" s="58" t="s">
        <v>10494</v>
      </c>
      <c r="L2491" s="58"/>
      <c r="M2491" s="23"/>
      <c r="N2491" s="23"/>
      <c r="O2491" s="25" t="s">
        <v>11183</v>
      </c>
      <c r="P2491" s="23" t="s">
        <v>11184</v>
      </c>
      <c r="Q2491" s="25" t="s">
        <v>11185</v>
      </c>
      <c r="R2491" s="58" t="s">
        <v>11186</v>
      </c>
      <c r="S2491" s="23" t="s">
        <v>11187</v>
      </c>
      <c r="T2491" s="23" t="s">
        <v>4291</v>
      </c>
      <c r="U2491" s="25" t="s">
        <v>11188</v>
      </c>
      <c r="V2491" s="23" t="s">
        <v>11189</v>
      </c>
      <c r="W2491" s="25" t="s">
        <v>11190</v>
      </c>
      <c r="X2491" s="58" t="s">
        <v>11191</v>
      </c>
      <c r="Y2491" s="23" t="s">
        <v>11192</v>
      </c>
      <c r="Z2491" s="23" t="s">
        <v>11193</v>
      </c>
      <c r="AA2491" s="33">
        <v>5</v>
      </c>
      <c r="AB2491" s="295" t="str">
        <f t="shared" si="194"/>
        <v>年間</v>
      </c>
      <c r="AC2491" s="268"/>
      <c r="AD2491" s="23">
        <v>1</v>
      </c>
      <c r="AE2491" s="111">
        <v>13200</v>
      </c>
      <c r="AF2491" s="26">
        <f t="shared" si="195"/>
        <v>13200</v>
      </c>
      <c r="AG2491" s="27">
        <v>42125</v>
      </c>
      <c r="AH2491" s="168">
        <v>42115</v>
      </c>
      <c r="AI2491" s="29" t="str">
        <f t="shared" si="192"/>
        <v>～</v>
      </c>
      <c r="AJ2491" s="178">
        <f t="shared" si="193"/>
        <v>43941</v>
      </c>
      <c r="AK2491" s="23" t="s">
        <v>8555</v>
      </c>
      <c r="AL2491" s="225" t="s">
        <v>10491</v>
      </c>
      <c r="AM2491" s="35">
        <v>42115</v>
      </c>
      <c r="AN2491" s="408">
        <f>IF($AA2491-data!$G$1=0,"　",IF(AK2491=0,"　",VLOOKUP($AK2491,data!$A$1:$H$264,8,FALSE)))</f>
        <v>0</v>
      </c>
      <c r="AO2491" s="35">
        <v>42214</v>
      </c>
      <c r="AP2491" s="134" t="s">
        <v>10250</v>
      </c>
      <c r="AQ2491" s="264" t="str">
        <f t="shared" si="196"/>
        <v/>
      </c>
    </row>
    <row r="2492" spans="1:43" ht="24.75" customHeight="1" x14ac:dyDescent="0.15">
      <c r="A2492" s="297">
        <v>2489</v>
      </c>
      <c r="B2492" s="23" t="s">
        <v>10144</v>
      </c>
      <c r="C2492" s="24" t="s">
        <v>14340</v>
      </c>
      <c r="D2492" s="23" t="s">
        <v>10249</v>
      </c>
      <c r="E2492" s="23" t="s">
        <v>1915</v>
      </c>
      <c r="F2492" s="24" t="s">
        <v>10234</v>
      </c>
      <c r="G2492" s="25" t="s">
        <v>4301</v>
      </c>
      <c r="H2492" s="23" t="s">
        <v>10496</v>
      </c>
      <c r="I2492" s="23" t="s">
        <v>11135</v>
      </c>
      <c r="J2492" s="25" t="s">
        <v>10493</v>
      </c>
      <c r="K2492" s="58" t="s">
        <v>10494</v>
      </c>
      <c r="L2492" s="58"/>
      <c r="M2492" s="23"/>
      <c r="N2492" s="23"/>
      <c r="O2492" s="25" t="s">
        <v>11183</v>
      </c>
      <c r="P2492" s="23" t="s">
        <v>11184</v>
      </c>
      <c r="Q2492" s="25" t="s">
        <v>11185</v>
      </c>
      <c r="R2492" s="58" t="s">
        <v>11186</v>
      </c>
      <c r="S2492" s="23" t="s">
        <v>11187</v>
      </c>
      <c r="T2492" s="23" t="s">
        <v>4291</v>
      </c>
      <c r="U2492" s="25" t="s">
        <v>11188</v>
      </c>
      <c r="V2492" s="23" t="s">
        <v>11189</v>
      </c>
      <c r="W2492" s="25" t="s">
        <v>11190</v>
      </c>
      <c r="X2492" s="58" t="s">
        <v>11191</v>
      </c>
      <c r="Y2492" s="23" t="s">
        <v>11192</v>
      </c>
      <c r="Z2492" s="23" t="s">
        <v>11193</v>
      </c>
      <c r="AA2492" s="33">
        <v>5</v>
      </c>
      <c r="AB2492" s="295" t="str">
        <f t="shared" si="194"/>
        <v>年間</v>
      </c>
      <c r="AC2492" s="268"/>
      <c r="AD2492" s="23">
        <v>1</v>
      </c>
      <c r="AE2492" s="111">
        <v>13200</v>
      </c>
      <c r="AF2492" s="26">
        <f t="shared" si="195"/>
        <v>13200</v>
      </c>
      <c r="AG2492" s="27">
        <v>42125</v>
      </c>
      <c r="AH2492" s="168">
        <v>42115</v>
      </c>
      <c r="AI2492" s="29" t="str">
        <f t="shared" si="192"/>
        <v>～</v>
      </c>
      <c r="AJ2492" s="178">
        <f t="shared" si="193"/>
        <v>43941</v>
      </c>
      <c r="AK2492" s="23" t="s">
        <v>8555</v>
      </c>
      <c r="AL2492" s="225" t="s">
        <v>10492</v>
      </c>
      <c r="AM2492" s="35">
        <v>42115</v>
      </c>
      <c r="AN2492" s="408">
        <f>IF($AA2492-data!$G$1=0,"　",IF(AK2492=0,"　",VLOOKUP($AK2492,data!$A$1:$H$264,8,FALSE)))</f>
        <v>0</v>
      </c>
      <c r="AO2492" s="35">
        <v>42214</v>
      </c>
      <c r="AP2492" s="134" t="s">
        <v>10250</v>
      </c>
      <c r="AQ2492" s="264" t="str">
        <f t="shared" si="196"/>
        <v/>
      </c>
    </row>
    <row r="2493" spans="1:43" ht="24.75" customHeight="1" x14ac:dyDescent="0.15">
      <c r="A2493" s="297">
        <v>2490</v>
      </c>
      <c r="B2493" s="23" t="s">
        <v>10144</v>
      </c>
      <c r="C2493" s="24" t="s">
        <v>14340</v>
      </c>
      <c r="D2493" s="23" t="s">
        <v>10249</v>
      </c>
      <c r="E2493" s="23" t="s">
        <v>582</v>
      </c>
      <c r="F2493" s="24" t="s">
        <v>11168</v>
      </c>
      <c r="G2493" s="25" t="s">
        <v>4301</v>
      </c>
      <c r="H2493" s="23" t="s">
        <v>10300</v>
      </c>
      <c r="I2493" s="23" t="s">
        <v>11140</v>
      </c>
      <c r="J2493" s="25" t="s">
        <v>10506</v>
      </c>
      <c r="K2493" s="58" t="s">
        <v>10503</v>
      </c>
      <c r="L2493" s="58"/>
      <c r="M2493" s="23"/>
      <c r="N2493" s="23"/>
      <c r="O2493" s="25" t="s">
        <v>11183</v>
      </c>
      <c r="P2493" s="23" t="s">
        <v>11184</v>
      </c>
      <c r="Q2493" s="25" t="s">
        <v>11185</v>
      </c>
      <c r="R2493" s="58" t="s">
        <v>11186</v>
      </c>
      <c r="S2493" s="23" t="s">
        <v>11187</v>
      </c>
      <c r="T2493" s="23" t="s">
        <v>4291</v>
      </c>
      <c r="U2493" s="25" t="s">
        <v>11188</v>
      </c>
      <c r="V2493" s="23" t="s">
        <v>11189</v>
      </c>
      <c r="W2493" s="25" t="s">
        <v>11190</v>
      </c>
      <c r="X2493" s="58" t="s">
        <v>11191</v>
      </c>
      <c r="Y2493" s="23" t="s">
        <v>11192</v>
      </c>
      <c r="Z2493" s="23" t="s">
        <v>11193</v>
      </c>
      <c r="AA2493" s="33">
        <v>5</v>
      </c>
      <c r="AB2493" s="295" t="str">
        <f t="shared" si="194"/>
        <v>年間</v>
      </c>
      <c r="AC2493" s="268"/>
      <c r="AD2493" s="23">
        <v>1</v>
      </c>
      <c r="AE2493" s="111">
        <v>13200</v>
      </c>
      <c r="AF2493" s="26">
        <f t="shared" si="195"/>
        <v>13200</v>
      </c>
      <c r="AG2493" s="27">
        <v>42125</v>
      </c>
      <c r="AH2493" s="168">
        <v>42117</v>
      </c>
      <c r="AI2493" s="29" t="str">
        <f t="shared" si="192"/>
        <v>～</v>
      </c>
      <c r="AJ2493" s="178">
        <f t="shared" si="193"/>
        <v>43943</v>
      </c>
      <c r="AK2493" s="23" t="s">
        <v>8555</v>
      </c>
      <c r="AL2493" s="225" t="s">
        <v>10497</v>
      </c>
      <c r="AM2493" s="35">
        <v>42117</v>
      </c>
      <c r="AN2493" s="408">
        <f>IF($AA2493-data!$G$1=0,"　",IF(AK2493=0,"　",VLOOKUP($AK2493,data!$A$1:$H$264,8,FALSE)))</f>
        <v>0</v>
      </c>
      <c r="AO2493" s="35">
        <v>42214</v>
      </c>
      <c r="AP2493" s="134" t="s">
        <v>10250</v>
      </c>
      <c r="AQ2493" s="264" t="str">
        <f t="shared" si="196"/>
        <v/>
      </c>
    </row>
    <row r="2494" spans="1:43" ht="24.75" customHeight="1" x14ac:dyDescent="0.15">
      <c r="A2494" s="297">
        <v>2491</v>
      </c>
      <c r="B2494" s="23" t="s">
        <v>10144</v>
      </c>
      <c r="C2494" s="24" t="s">
        <v>14340</v>
      </c>
      <c r="D2494" s="23" t="s">
        <v>10249</v>
      </c>
      <c r="E2494" s="23" t="s">
        <v>582</v>
      </c>
      <c r="F2494" s="24" t="s">
        <v>11168</v>
      </c>
      <c r="G2494" s="25" t="s">
        <v>4301</v>
      </c>
      <c r="H2494" s="23" t="s">
        <v>10300</v>
      </c>
      <c r="I2494" s="23" t="s">
        <v>11140</v>
      </c>
      <c r="J2494" s="25" t="s">
        <v>10502</v>
      </c>
      <c r="K2494" s="58" t="s">
        <v>10503</v>
      </c>
      <c r="L2494" s="58"/>
      <c r="M2494" s="23"/>
      <c r="N2494" s="23"/>
      <c r="O2494" s="25" t="s">
        <v>11183</v>
      </c>
      <c r="P2494" s="23" t="s">
        <v>11184</v>
      </c>
      <c r="Q2494" s="25" t="s">
        <v>11185</v>
      </c>
      <c r="R2494" s="58" t="s">
        <v>11186</v>
      </c>
      <c r="S2494" s="23" t="s">
        <v>11187</v>
      </c>
      <c r="T2494" s="23" t="s">
        <v>4291</v>
      </c>
      <c r="U2494" s="25" t="s">
        <v>11188</v>
      </c>
      <c r="V2494" s="23" t="s">
        <v>11189</v>
      </c>
      <c r="W2494" s="25" t="s">
        <v>11190</v>
      </c>
      <c r="X2494" s="58" t="s">
        <v>11191</v>
      </c>
      <c r="Y2494" s="23" t="s">
        <v>11192</v>
      </c>
      <c r="Z2494" s="23" t="s">
        <v>11193</v>
      </c>
      <c r="AA2494" s="33">
        <v>5</v>
      </c>
      <c r="AB2494" s="295" t="str">
        <f t="shared" si="194"/>
        <v>年間</v>
      </c>
      <c r="AC2494" s="268"/>
      <c r="AD2494" s="23">
        <v>1</v>
      </c>
      <c r="AE2494" s="111">
        <v>13200</v>
      </c>
      <c r="AF2494" s="26">
        <f t="shared" si="195"/>
        <v>13200</v>
      </c>
      <c r="AG2494" s="27">
        <v>42125</v>
      </c>
      <c r="AH2494" s="168">
        <v>42117</v>
      </c>
      <c r="AI2494" s="29" t="str">
        <f t="shared" si="192"/>
        <v>～</v>
      </c>
      <c r="AJ2494" s="178">
        <f t="shared" si="193"/>
        <v>43943</v>
      </c>
      <c r="AK2494" s="23" t="s">
        <v>8555</v>
      </c>
      <c r="AL2494" s="225" t="s">
        <v>10498</v>
      </c>
      <c r="AM2494" s="35">
        <v>42117</v>
      </c>
      <c r="AN2494" s="408">
        <f>IF($AA2494-data!$G$1=0,"　",IF(AK2494=0,"　",VLOOKUP($AK2494,data!$A$1:$H$264,8,FALSE)))</f>
        <v>0</v>
      </c>
      <c r="AO2494" s="35">
        <v>42214</v>
      </c>
      <c r="AP2494" s="134" t="s">
        <v>10250</v>
      </c>
      <c r="AQ2494" s="264" t="str">
        <f t="shared" si="196"/>
        <v/>
      </c>
    </row>
    <row r="2495" spans="1:43" ht="24.75" customHeight="1" x14ac:dyDescent="0.15">
      <c r="A2495" s="297">
        <v>2492</v>
      </c>
      <c r="B2495" s="23" t="s">
        <v>10144</v>
      </c>
      <c r="C2495" s="24" t="s">
        <v>14340</v>
      </c>
      <c r="D2495" s="23" t="s">
        <v>10249</v>
      </c>
      <c r="E2495" s="23" t="s">
        <v>582</v>
      </c>
      <c r="F2495" s="24" t="s">
        <v>11168</v>
      </c>
      <c r="G2495" s="25" t="s">
        <v>4301</v>
      </c>
      <c r="H2495" s="23" t="s">
        <v>10300</v>
      </c>
      <c r="I2495" s="23" t="s">
        <v>11140</v>
      </c>
      <c r="J2495" s="25" t="s">
        <v>10502</v>
      </c>
      <c r="K2495" s="58" t="s">
        <v>10503</v>
      </c>
      <c r="L2495" s="58"/>
      <c r="M2495" s="23"/>
      <c r="N2495" s="23"/>
      <c r="O2495" s="25" t="s">
        <v>11183</v>
      </c>
      <c r="P2495" s="23" t="s">
        <v>11184</v>
      </c>
      <c r="Q2495" s="25" t="s">
        <v>11185</v>
      </c>
      <c r="R2495" s="58" t="s">
        <v>11186</v>
      </c>
      <c r="S2495" s="23" t="s">
        <v>11187</v>
      </c>
      <c r="T2495" s="23" t="s">
        <v>4291</v>
      </c>
      <c r="U2495" s="25" t="s">
        <v>11188</v>
      </c>
      <c r="V2495" s="23" t="s">
        <v>11189</v>
      </c>
      <c r="W2495" s="25" t="s">
        <v>11190</v>
      </c>
      <c r="X2495" s="58" t="s">
        <v>11191</v>
      </c>
      <c r="Y2495" s="23" t="s">
        <v>11192</v>
      </c>
      <c r="Z2495" s="23" t="s">
        <v>11193</v>
      </c>
      <c r="AA2495" s="33">
        <v>5</v>
      </c>
      <c r="AB2495" s="295" t="str">
        <f t="shared" si="194"/>
        <v>年間</v>
      </c>
      <c r="AC2495" s="268"/>
      <c r="AD2495" s="23">
        <v>1</v>
      </c>
      <c r="AE2495" s="111">
        <v>13200</v>
      </c>
      <c r="AF2495" s="26">
        <f t="shared" si="195"/>
        <v>13200</v>
      </c>
      <c r="AG2495" s="27">
        <v>42125</v>
      </c>
      <c r="AH2495" s="168">
        <v>42117</v>
      </c>
      <c r="AI2495" s="29" t="str">
        <f t="shared" si="192"/>
        <v>～</v>
      </c>
      <c r="AJ2495" s="178">
        <f t="shared" si="193"/>
        <v>43943</v>
      </c>
      <c r="AK2495" s="23" t="s">
        <v>8555</v>
      </c>
      <c r="AL2495" s="225" t="s">
        <v>10499</v>
      </c>
      <c r="AM2495" s="35">
        <v>42117</v>
      </c>
      <c r="AN2495" s="408">
        <f>IF($AA2495-data!$G$1=0,"　",IF(AK2495=0,"　",VLOOKUP($AK2495,data!$A$1:$H$264,8,FALSE)))</f>
        <v>0</v>
      </c>
      <c r="AO2495" s="35">
        <v>42214</v>
      </c>
      <c r="AP2495" s="134" t="s">
        <v>10250</v>
      </c>
      <c r="AQ2495" s="264" t="str">
        <f t="shared" si="196"/>
        <v/>
      </c>
    </row>
    <row r="2496" spans="1:43" ht="24.75" customHeight="1" x14ac:dyDescent="0.15">
      <c r="A2496" s="297">
        <v>2493</v>
      </c>
      <c r="B2496" s="23" t="s">
        <v>10144</v>
      </c>
      <c r="C2496" s="24" t="s">
        <v>14340</v>
      </c>
      <c r="D2496" s="23" t="s">
        <v>10249</v>
      </c>
      <c r="E2496" s="23" t="s">
        <v>582</v>
      </c>
      <c r="F2496" s="24" t="s">
        <v>11168</v>
      </c>
      <c r="G2496" s="25" t="s">
        <v>4301</v>
      </c>
      <c r="H2496" s="23" t="s">
        <v>10300</v>
      </c>
      <c r="I2496" s="23" t="s">
        <v>11140</v>
      </c>
      <c r="J2496" s="25" t="s">
        <v>10504</v>
      </c>
      <c r="K2496" s="58" t="s">
        <v>10505</v>
      </c>
      <c r="L2496" s="58"/>
      <c r="M2496" s="23"/>
      <c r="N2496" s="23"/>
      <c r="O2496" s="25" t="s">
        <v>11183</v>
      </c>
      <c r="P2496" s="23" t="s">
        <v>11184</v>
      </c>
      <c r="Q2496" s="25" t="s">
        <v>11185</v>
      </c>
      <c r="R2496" s="58" t="s">
        <v>11186</v>
      </c>
      <c r="S2496" s="23" t="s">
        <v>11187</v>
      </c>
      <c r="T2496" s="23" t="s">
        <v>4291</v>
      </c>
      <c r="U2496" s="25" t="s">
        <v>11188</v>
      </c>
      <c r="V2496" s="23" t="s">
        <v>11189</v>
      </c>
      <c r="W2496" s="25" t="s">
        <v>11190</v>
      </c>
      <c r="X2496" s="58" t="s">
        <v>11191</v>
      </c>
      <c r="Y2496" s="23" t="s">
        <v>11192</v>
      </c>
      <c r="Z2496" s="23" t="s">
        <v>11193</v>
      </c>
      <c r="AA2496" s="33">
        <v>5</v>
      </c>
      <c r="AB2496" s="295" t="str">
        <f t="shared" si="194"/>
        <v>年間</v>
      </c>
      <c r="AC2496" s="268"/>
      <c r="AD2496" s="23">
        <v>1</v>
      </c>
      <c r="AE2496" s="111">
        <v>13200</v>
      </c>
      <c r="AF2496" s="26">
        <f t="shared" si="195"/>
        <v>13200</v>
      </c>
      <c r="AG2496" s="27">
        <v>42125</v>
      </c>
      <c r="AH2496" s="168">
        <v>42118</v>
      </c>
      <c r="AI2496" s="29" t="str">
        <f t="shared" si="192"/>
        <v>～</v>
      </c>
      <c r="AJ2496" s="178">
        <f t="shared" si="193"/>
        <v>43944</v>
      </c>
      <c r="AK2496" s="23" t="s">
        <v>8555</v>
      </c>
      <c r="AL2496" s="225" t="s">
        <v>10500</v>
      </c>
      <c r="AM2496" s="35">
        <v>42118</v>
      </c>
      <c r="AN2496" s="408">
        <f>IF($AA2496-data!$G$1=0,"　",IF(AK2496=0,"　",VLOOKUP($AK2496,data!$A$1:$H$264,8,FALSE)))</f>
        <v>0</v>
      </c>
      <c r="AO2496" s="35">
        <v>42214</v>
      </c>
      <c r="AP2496" s="134" t="s">
        <v>10250</v>
      </c>
      <c r="AQ2496" s="264" t="str">
        <f t="shared" si="196"/>
        <v/>
      </c>
    </row>
    <row r="2497" spans="1:43" ht="24.75" customHeight="1" x14ac:dyDescent="0.15">
      <c r="A2497" s="297">
        <v>2494</v>
      </c>
      <c r="B2497" s="23" t="s">
        <v>10144</v>
      </c>
      <c r="C2497" s="24" t="s">
        <v>14340</v>
      </c>
      <c r="D2497" s="23" t="s">
        <v>10249</v>
      </c>
      <c r="E2497" s="23" t="s">
        <v>582</v>
      </c>
      <c r="F2497" s="24" t="s">
        <v>11168</v>
      </c>
      <c r="G2497" s="25" t="s">
        <v>4301</v>
      </c>
      <c r="H2497" s="23" t="s">
        <v>10300</v>
      </c>
      <c r="I2497" s="23" t="s">
        <v>11140</v>
      </c>
      <c r="J2497" s="25" t="s">
        <v>10504</v>
      </c>
      <c r="K2497" s="58" t="s">
        <v>10505</v>
      </c>
      <c r="L2497" s="58"/>
      <c r="M2497" s="23"/>
      <c r="N2497" s="23"/>
      <c r="O2497" s="25" t="s">
        <v>11183</v>
      </c>
      <c r="P2497" s="23" t="s">
        <v>11184</v>
      </c>
      <c r="Q2497" s="25" t="s">
        <v>11185</v>
      </c>
      <c r="R2497" s="58" t="s">
        <v>11186</v>
      </c>
      <c r="S2497" s="23" t="s">
        <v>11187</v>
      </c>
      <c r="T2497" s="23" t="s">
        <v>4291</v>
      </c>
      <c r="U2497" s="25" t="s">
        <v>11188</v>
      </c>
      <c r="V2497" s="23" t="s">
        <v>11189</v>
      </c>
      <c r="W2497" s="25" t="s">
        <v>11190</v>
      </c>
      <c r="X2497" s="58" t="s">
        <v>11191</v>
      </c>
      <c r="Y2497" s="23" t="s">
        <v>11192</v>
      </c>
      <c r="Z2497" s="23" t="s">
        <v>11193</v>
      </c>
      <c r="AA2497" s="33">
        <v>5</v>
      </c>
      <c r="AB2497" s="295" t="str">
        <f t="shared" si="194"/>
        <v>年間</v>
      </c>
      <c r="AC2497" s="268"/>
      <c r="AD2497" s="23">
        <v>1</v>
      </c>
      <c r="AE2497" s="111">
        <v>13200</v>
      </c>
      <c r="AF2497" s="26">
        <f t="shared" si="195"/>
        <v>13200</v>
      </c>
      <c r="AG2497" s="27">
        <v>42125</v>
      </c>
      <c r="AH2497" s="168">
        <v>42118</v>
      </c>
      <c r="AI2497" s="29" t="str">
        <f t="shared" si="192"/>
        <v>～</v>
      </c>
      <c r="AJ2497" s="178">
        <f t="shared" si="193"/>
        <v>43944</v>
      </c>
      <c r="AK2497" s="23" t="s">
        <v>8555</v>
      </c>
      <c r="AL2497" s="225" t="s">
        <v>10501</v>
      </c>
      <c r="AM2497" s="35">
        <v>42118</v>
      </c>
      <c r="AN2497" s="408">
        <f>IF($AA2497-data!$G$1=0,"　",IF(AK2497=0,"　",VLOOKUP($AK2497,data!$A$1:$H$264,8,FALSE)))</f>
        <v>0</v>
      </c>
      <c r="AO2497" s="35">
        <v>42214</v>
      </c>
      <c r="AP2497" s="134" t="s">
        <v>10250</v>
      </c>
      <c r="AQ2497" s="264" t="str">
        <f t="shared" si="196"/>
        <v/>
      </c>
    </row>
    <row r="2498" spans="1:43" ht="24.75" customHeight="1" x14ac:dyDescent="0.15">
      <c r="A2498" s="297">
        <v>2495</v>
      </c>
      <c r="B2498" s="23" t="s">
        <v>10144</v>
      </c>
      <c r="C2498" s="24" t="s">
        <v>14340</v>
      </c>
      <c r="D2498" s="23" t="s">
        <v>10249</v>
      </c>
      <c r="E2498" s="23" t="s">
        <v>30</v>
      </c>
      <c r="F2498" s="24" t="s">
        <v>13631</v>
      </c>
      <c r="G2498" s="25" t="s">
        <v>4301</v>
      </c>
      <c r="H2498" s="23" t="s">
        <v>10512</v>
      </c>
      <c r="I2498" s="23" t="s">
        <v>11163</v>
      </c>
      <c r="J2498" s="25" t="s">
        <v>10511</v>
      </c>
      <c r="K2498" s="58" t="s">
        <v>10510</v>
      </c>
      <c r="L2498" s="58"/>
      <c r="M2498" s="23"/>
      <c r="N2498" s="23"/>
      <c r="O2498" s="25" t="s">
        <v>11183</v>
      </c>
      <c r="P2498" s="23" t="s">
        <v>11184</v>
      </c>
      <c r="Q2498" s="25" t="s">
        <v>11185</v>
      </c>
      <c r="R2498" s="58" t="s">
        <v>11186</v>
      </c>
      <c r="S2498" s="23" t="s">
        <v>11187</v>
      </c>
      <c r="T2498" s="23" t="s">
        <v>4291</v>
      </c>
      <c r="U2498" s="25" t="s">
        <v>11188</v>
      </c>
      <c r="V2498" s="23" t="s">
        <v>11189</v>
      </c>
      <c r="W2498" s="25" t="s">
        <v>11190</v>
      </c>
      <c r="X2498" s="58" t="s">
        <v>11191</v>
      </c>
      <c r="Y2498" s="23" t="s">
        <v>11192</v>
      </c>
      <c r="Z2498" s="23" t="s">
        <v>11193</v>
      </c>
      <c r="AA2498" s="33">
        <v>5</v>
      </c>
      <c r="AB2498" s="295" t="str">
        <f t="shared" si="194"/>
        <v>年間</v>
      </c>
      <c r="AC2498" s="268"/>
      <c r="AD2498" s="23">
        <v>1</v>
      </c>
      <c r="AE2498" s="111">
        <v>13200</v>
      </c>
      <c r="AF2498" s="26">
        <f t="shared" si="195"/>
        <v>13200</v>
      </c>
      <c r="AG2498" s="27">
        <v>42125</v>
      </c>
      <c r="AH2498" s="168">
        <v>42139</v>
      </c>
      <c r="AI2498" s="29" t="str">
        <f t="shared" si="192"/>
        <v>～</v>
      </c>
      <c r="AJ2498" s="178">
        <f t="shared" si="193"/>
        <v>43965</v>
      </c>
      <c r="AK2498" s="23" t="s">
        <v>8555</v>
      </c>
      <c r="AL2498" s="225" t="s">
        <v>10507</v>
      </c>
      <c r="AM2498" s="35">
        <v>42139</v>
      </c>
      <c r="AN2498" s="408">
        <f>IF($AA2498-data!$G$1=0,"　",IF(AK2498=0,"　",VLOOKUP($AK2498,data!$A$1:$H$264,8,FALSE)))</f>
        <v>0</v>
      </c>
      <c r="AO2498" s="35">
        <v>42214</v>
      </c>
      <c r="AP2498" s="134" t="s">
        <v>10250</v>
      </c>
      <c r="AQ2498" s="264" t="str">
        <f t="shared" si="196"/>
        <v/>
      </c>
    </row>
    <row r="2499" spans="1:43" ht="24.75" customHeight="1" x14ac:dyDescent="0.15">
      <c r="A2499" s="297">
        <v>2496</v>
      </c>
      <c r="B2499" s="23" t="s">
        <v>10144</v>
      </c>
      <c r="C2499" s="24" t="s">
        <v>14340</v>
      </c>
      <c r="D2499" s="23" t="s">
        <v>10249</v>
      </c>
      <c r="E2499" s="23" t="s">
        <v>30</v>
      </c>
      <c r="F2499" s="24" t="s">
        <v>13631</v>
      </c>
      <c r="G2499" s="25" t="s">
        <v>4301</v>
      </c>
      <c r="H2499" s="23" t="s">
        <v>10512</v>
      </c>
      <c r="I2499" s="23" t="s">
        <v>11163</v>
      </c>
      <c r="J2499" s="25" t="s">
        <v>10509</v>
      </c>
      <c r="K2499" s="58" t="s">
        <v>10510</v>
      </c>
      <c r="L2499" s="58"/>
      <c r="M2499" s="23"/>
      <c r="N2499" s="23"/>
      <c r="O2499" s="25" t="s">
        <v>11183</v>
      </c>
      <c r="P2499" s="23" t="s">
        <v>11184</v>
      </c>
      <c r="Q2499" s="25" t="s">
        <v>11185</v>
      </c>
      <c r="R2499" s="58" t="s">
        <v>11186</v>
      </c>
      <c r="S2499" s="23" t="s">
        <v>11187</v>
      </c>
      <c r="T2499" s="23" t="s">
        <v>4291</v>
      </c>
      <c r="U2499" s="25" t="s">
        <v>11188</v>
      </c>
      <c r="V2499" s="23" t="s">
        <v>11189</v>
      </c>
      <c r="W2499" s="25" t="s">
        <v>11190</v>
      </c>
      <c r="X2499" s="58" t="s">
        <v>11191</v>
      </c>
      <c r="Y2499" s="23" t="s">
        <v>11192</v>
      </c>
      <c r="Z2499" s="23" t="s">
        <v>11193</v>
      </c>
      <c r="AA2499" s="33">
        <v>5</v>
      </c>
      <c r="AB2499" s="295" t="str">
        <f t="shared" si="194"/>
        <v>年間</v>
      </c>
      <c r="AC2499" s="268"/>
      <c r="AD2499" s="23">
        <v>1</v>
      </c>
      <c r="AE2499" s="111">
        <v>13200</v>
      </c>
      <c r="AF2499" s="26">
        <f t="shared" si="195"/>
        <v>13200</v>
      </c>
      <c r="AG2499" s="27">
        <v>42125</v>
      </c>
      <c r="AH2499" s="168">
        <v>42139</v>
      </c>
      <c r="AI2499" s="29" t="str">
        <f t="shared" si="192"/>
        <v>～</v>
      </c>
      <c r="AJ2499" s="178">
        <f t="shared" si="193"/>
        <v>43965</v>
      </c>
      <c r="AK2499" s="23" t="s">
        <v>8555</v>
      </c>
      <c r="AL2499" s="225" t="s">
        <v>10508</v>
      </c>
      <c r="AM2499" s="35">
        <v>42139</v>
      </c>
      <c r="AN2499" s="408">
        <f>IF($AA2499-data!$G$1=0,"　",IF(AK2499=0,"　",VLOOKUP($AK2499,data!$A$1:$H$264,8,FALSE)))</f>
        <v>0</v>
      </c>
      <c r="AO2499" s="35">
        <v>42214</v>
      </c>
      <c r="AP2499" s="134" t="s">
        <v>10250</v>
      </c>
      <c r="AQ2499" s="264" t="str">
        <f t="shared" si="196"/>
        <v/>
      </c>
    </row>
    <row r="2500" spans="1:43" ht="24.75" customHeight="1" x14ac:dyDescent="0.15">
      <c r="A2500" s="297">
        <v>2497</v>
      </c>
      <c r="B2500" s="23" t="s">
        <v>10144</v>
      </c>
      <c r="C2500" s="24" t="s">
        <v>14340</v>
      </c>
      <c r="D2500" s="23" t="s">
        <v>10249</v>
      </c>
      <c r="E2500" s="23" t="s">
        <v>582</v>
      </c>
      <c r="F2500" s="24" t="s">
        <v>11168</v>
      </c>
      <c r="G2500" s="25" t="s">
        <v>4301</v>
      </c>
      <c r="H2500" s="23" t="s">
        <v>10521</v>
      </c>
      <c r="I2500" s="23" t="s">
        <v>11140</v>
      </c>
      <c r="J2500" s="25" t="s">
        <v>10520</v>
      </c>
      <c r="K2500" s="58" t="s">
        <v>10519</v>
      </c>
      <c r="L2500" s="58"/>
      <c r="M2500" s="23"/>
      <c r="N2500" s="23"/>
      <c r="O2500" s="25" t="s">
        <v>11183</v>
      </c>
      <c r="P2500" s="23" t="s">
        <v>11184</v>
      </c>
      <c r="Q2500" s="25" t="s">
        <v>11185</v>
      </c>
      <c r="R2500" s="58" t="s">
        <v>11186</v>
      </c>
      <c r="S2500" s="23" t="s">
        <v>11187</v>
      </c>
      <c r="T2500" s="23" t="s">
        <v>4291</v>
      </c>
      <c r="U2500" s="25" t="s">
        <v>11188</v>
      </c>
      <c r="V2500" s="23" t="s">
        <v>11189</v>
      </c>
      <c r="W2500" s="25" t="s">
        <v>11190</v>
      </c>
      <c r="X2500" s="58" t="s">
        <v>11191</v>
      </c>
      <c r="Y2500" s="23" t="s">
        <v>11192</v>
      </c>
      <c r="Z2500" s="23" t="s">
        <v>11193</v>
      </c>
      <c r="AA2500" s="33">
        <v>5</v>
      </c>
      <c r="AB2500" s="295" t="str">
        <f t="shared" si="194"/>
        <v>年間</v>
      </c>
      <c r="AC2500" s="268"/>
      <c r="AD2500" s="23">
        <v>1</v>
      </c>
      <c r="AE2500" s="111">
        <v>13200</v>
      </c>
      <c r="AF2500" s="26">
        <f t="shared" si="195"/>
        <v>13200</v>
      </c>
      <c r="AG2500" s="27">
        <v>42125</v>
      </c>
      <c r="AH2500" s="168">
        <v>42139</v>
      </c>
      <c r="AI2500" s="29" t="str">
        <f t="shared" ref="AI2500:AI2563" si="197">IF(ISBLANK($AH2500),"","～")</f>
        <v>～</v>
      </c>
      <c r="AJ2500" s="178">
        <f t="shared" ref="AJ2500:AJ2563" si="198">IF(ISBLANK($AH2500),"",DATE(YEAR($AH2500)+$AA2500,MONTH($AH2500),DAY($AH2500)-1))</f>
        <v>43965</v>
      </c>
      <c r="AK2500" s="23" t="s">
        <v>8555</v>
      </c>
      <c r="AL2500" s="225" t="s">
        <v>10513</v>
      </c>
      <c r="AM2500" s="35">
        <v>42139</v>
      </c>
      <c r="AN2500" s="408">
        <f>IF($AA2500-data!$G$1=0,"　",IF(AK2500=0,"　",VLOOKUP($AK2500,data!$A$1:$H$264,8,FALSE)))</f>
        <v>0</v>
      </c>
      <c r="AO2500" s="35">
        <v>42214</v>
      </c>
      <c r="AP2500" s="134" t="s">
        <v>10250</v>
      </c>
      <c r="AQ2500" s="264" t="str">
        <f t="shared" si="196"/>
        <v/>
      </c>
    </row>
    <row r="2501" spans="1:43" ht="24.75" customHeight="1" x14ac:dyDescent="0.15">
      <c r="A2501" s="297">
        <v>2498</v>
      </c>
      <c r="B2501" s="23" t="s">
        <v>10144</v>
      </c>
      <c r="C2501" s="24" t="s">
        <v>14340</v>
      </c>
      <c r="D2501" s="23" t="s">
        <v>10249</v>
      </c>
      <c r="E2501" s="23" t="s">
        <v>582</v>
      </c>
      <c r="F2501" s="24" t="s">
        <v>11168</v>
      </c>
      <c r="G2501" s="25" t="s">
        <v>4301</v>
      </c>
      <c r="H2501" s="23" t="s">
        <v>10521</v>
      </c>
      <c r="I2501" s="23" t="s">
        <v>11140</v>
      </c>
      <c r="J2501" s="25" t="s">
        <v>10518</v>
      </c>
      <c r="K2501" s="58" t="s">
        <v>10519</v>
      </c>
      <c r="L2501" s="58"/>
      <c r="M2501" s="23"/>
      <c r="N2501" s="23"/>
      <c r="O2501" s="25" t="s">
        <v>11183</v>
      </c>
      <c r="P2501" s="23" t="s">
        <v>11184</v>
      </c>
      <c r="Q2501" s="25" t="s">
        <v>11185</v>
      </c>
      <c r="R2501" s="58" t="s">
        <v>11186</v>
      </c>
      <c r="S2501" s="23" t="s">
        <v>11187</v>
      </c>
      <c r="T2501" s="23" t="s">
        <v>4291</v>
      </c>
      <c r="U2501" s="25" t="s">
        <v>11188</v>
      </c>
      <c r="V2501" s="23" t="s">
        <v>11189</v>
      </c>
      <c r="W2501" s="25" t="s">
        <v>11190</v>
      </c>
      <c r="X2501" s="58" t="s">
        <v>11191</v>
      </c>
      <c r="Y2501" s="23" t="s">
        <v>11192</v>
      </c>
      <c r="Z2501" s="23" t="s">
        <v>11193</v>
      </c>
      <c r="AA2501" s="33">
        <v>5</v>
      </c>
      <c r="AB2501" s="295" t="str">
        <f t="shared" ref="AB2501:AB2564" si="199">IF(ISBLANK($AA2501),"","年間")</f>
        <v>年間</v>
      </c>
      <c r="AC2501" s="268"/>
      <c r="AD2501" s="23">
        <v>1</v>
      </c>
      <c r="AE2501" s="111">
        <v>13200</v>
      </c>
      <c r="AF2501" s="26">
        <f t="shared" ref="AF2501:AF2564" si="200">IF(ISBLANK($AE2501),"",$AE2501*$AD2501)</f>
        <v>13200</v>
      </c>
      <c r="AG2501" s="27">
        <v>42125</v>
      </c>
      <c r="AH2501" s="168">
        <v>42139</v>
      </c>
      <c r="AI2501" s="29" t="str">
        <f t="shared" si="197"/>
        <v>～</v>
      </c>
      <c r="AJ2501" s="178">
        <f t="shared" si="198"/>
        <v>43965</v>
      </c>
      <c r="AK2501" s="23" t="s">
        <v>8555</v>
      </c>
      <c r="AL2501" s="225" t="s">
        <v>10514</v>
      </c>
      <c r="AM2501" s="35">
        <v>42139</v>
      </c>
      <c r="AN2501" s="408">
        <f>IF($AA2501-data!$G$1=0,"　",IF(AK2501=0,"　",VLOOKUP($AK2501,data!$A$1:$H$264,8,FALSE)))</f>
        <v>0</v>
      </c>
      <c r="AO2501" s="35">
        <v>42214</v>
      </c>
      <c r="AP2501" s="134" t="s">
        <v>10250</v>
      </c>
      <c r="AQ2501" s="264" t="str">
        <f t="shared" ref="AQ2501:AQ2564" si="201">IF(COUNTIF($AN2501,"*消耗部品交換対象*"),IF(ISBLANK($AH2501),"契約期間 未入力",EDATE($AH2501,35)),"")</f>
        <v/>
      </c>
    </row>
    <row r="2502" spans="1:43" ht="24.75" customHeight="1" x14ac:dyDescent="0.15">
      <c r="A2502" s="297">
        <v>2499</v>
      </c>
      <c r="B2502" s="23" t="s">
        <v>10144</v>
      </c>
      <c r="C2502" s="24" t="s">
        <v>14340</v>
      </c>
      <c r="D2502" s="23" t="s">
        <v>10249</v>
      </c>
      <c r="E2502" s="23" t="s">
        <v>582</v>
      </c>
      <c r="F2502" s="24" t="s">
        <v>11168</v>
      </c>
      <c r="G2502" s="25" t="s">
        <v>4301</v>
      </c>
      <c r="H2502" s="23" t="s">
        <v>10521</v>
      </c>
      <c r="I2502" s="23" t="s">
        <v>11140</v>
      </c>
      <c r="J2502" s="25" t="s">
        <v>10518</v>
      </c>
      <c r="K2502" s="58" t="s">
        <v>10519</v>
      </c>
      <c r="L2502" s="58"/>
      <c r="M2502" s="23"/>
      <c r="N2502" s="23"/>
      <c r="O2502" s="25" t="s">
        <v>11183</v>
      </c>
      <c r="P2502" s="23" t="s">
        <v>11184</v>
      </c>
      <c r="Q2502" s="25" t="s">
        <v>11185</v>
      </c>
      <c r="R2502" s="58" t="s">
        <v>11186</v>
      </c>
      <c r="S2502" s="23" t="s">
        <v>11187</v>
      </c>
      <c r="T2502" s="23" t="s">
        <v>4291</v>
      </c>
      <c r="U2502" s="25" t="s">
        <v>11188</v>
      </c>
      <c r="V2502" s="23" t="s">
        <v>11189</v>
      </c>
      <c r="W2502" s="25" t="s">
        <v>11190</v>
      </c>
      <c r="X2502" s="58" t="s">
        <v>11191</v>
      </c>
      <c r="Y2502" s="23" t="s">
        <v>11192</v>
      </c>
      <c r="Z2502" s="23" t="s">
        <v>11193</v>
      </c>
      <c r="AA2502" s="33">
        <v>5</v>
      </c>
      <c r="AB2502" s="295" t="str">
        <f t="shared" si="199"/>
        <v>年間</v>
      </c>
      <c r="AC2502" s="268"/>
      <c r="AD2502" s="23">
        <v>1</v>
      </c>
      <c r="AE2502" s="111">
        <v>13200</v>
      </c>
      <c r="AF2502" s="26">
        <f t="shared" si="200"/>
        <v>13200</v>
      </c>
      <c r="AG2502" s="27">
        <v>42125</v>
      </c>
      <c r="AH2502" s="168">
        <v>42139</v>
      </c>
      <c r="AI2502" s="29" t="str">
        <f t="shared" si="197"/>
        <v>～</v>
      </c>
      <c r="AJ2502" s="178">
        <f t="shared" si="198"/>
        <v>43965</v>
      </c>
      <c r="AK2502" s="23" t="s">
        <v>8555</v>
      </c>
      <c r="AL2502" s="225" t="s">
        <v>10515</v>
      </c>
      <c r="AM2502" s="35">
        <v>42139</v>
      </c>
      <c r="AN2502" s="408">
        <f>IF($AA2502-data!$G$1=0,"　",IF(AK2502=0,"　",VLOOKUP($AK2502,data!$A$1:$H$264,8,FALSE)))</f>
        <v>0</v>
      </c>
      <c r="AO2502" s="35">
        <v>42214</v>
      </c>
      <c r="AP2502" s="134" t="s">
        <v>10250</v>
      </c>
      <c r="AQ2502" s="264" t="str">
        <f t="shared" si="201"/>
        <v/>
      </c>
    </row>
    <row r="2503" spans="1:43" ht="24.75" customHeight="1" x14ac:dyDescent="0.15">
      <c r="A2503" s="297">
        <v>2500</v>
      </c>
      <c r="B2503" s="23" t="s">
        <v>10144</v>
      </c>
      <c r="C2503" s="24" t="s">
        <v>14340</v>
      </c>
      <c r="D2503" s="23" t="s">
        <v>10249</v>
      </c>
      <c r="E2503" s="23" t="s">
        <v>582</v>
      </c>
      <c r="F2503" s="24" t="s">
        <v>11168</v>
      </c>
      <c r="G2503" s="25" t="s">
        <v>4301</v>
      </c>
      <c r="H2503" s="23" t="s">
        <v>10521</v>
      </c>
      <c r="I2503" s="23" t="s">
        <v>11140</v>
      </c>
      <c r="J2503" s="25" t="s">
        <v>10518</v>
      </c>
      <c r="K2503" s="58" t="s">
        <v>10519</v>
      </c>
      <c r="L2503" s="58"/>
      <c r="M2503" s="23"/>
      <c r="N2503" s="23"/>
      <c r="O2503" s="25" t="s">
        <v>11183</v>
      </c>
      <c r="P2503" s="23" t="s">
        <v>11184</v>
      </c>
      <c r="Q2503" s="25" t="s">
        <v>11185</v>
      </c>
      <c r="R2503" s="58" t="s">
        <v>11186</v>
      </c>
      <c r="S2503" s="23" t="s">
        <v>11187</v>
      </c>
      <c r="T2503" s="23" t="s">
        <v>4291</v>
      </c>
      <c r="U2503" s="25" t="s">
        <v>11188</v>
      </c>
      <c r="V2503" s="23" t="s">
        <v>11189</v>
      </c>
      <c r="W2503" s="25" t="s">
        <v>11190</v>
      </c>
      <c r="X2503" s="58" t="s">
        <v>11191</v>
      </c>
      <c r="Y2503" s="23" t="s">
        <v>11192</v>
      </c>
      <c r="Z2503" s="23" t="s">
        <v>11193</v>
      </c>
      <c r="AA2503" s="33">
        <v>5</v>
      </c>
      <c r="AB2503" s="295" t="str">
        <f t="shared" si="199"/>
        <v>年間</v>
      </c>
      <c r="AC2503" s="268"/>
      <c r="AD2503" s="23">
        <v>1</v>
      </c>
      <c r="AE2503" s="111">
        <v>13200</v>
      </c>
      <c r="AF2503" s="26">
        <f t="shared" si="200"/>
        <v>13200</v>
      </c>
      <c r="AG2503" s="27">
        <v>42125</v>
      </c>
      <c r="AH2503" s="168">
        <v>42139</v>
      </c>
      <c r="AI2503" s="29" t="str">
        <f t="shared" si="197"/>
        <v>～</v>
      </c>
      <c r="AJ2503" s="178">
        <f t="shared" si="198"/>
        <v>43965</v>
      </c>
      <c r="AK2503" s="23" t="s">
        <v>8555</v>
      </c>
      <c r="AL2503" s="225" t="s">
        <v>10516</v>
      </c>
      <c r="AM2503" s="35">
        <v>42139</v>
      </c>
      <c r="AN2503" s="408">
        <f>IF($AA2503-data!$G$1=0,"　",IF(AK2503=0,"　",VLOOKUP($AK2503,data!$A$1:$H$264,8,FALSE)))</f>
        <v>0</v>
      </c>
      <c r="AO2503" s="35">
        <v>42214</v>
      </c>
      <c r="AP2503" s="134" t="s">
        <v>10250</v>
      </c>
      <c r="AQ2503" s="264" t="str">
        <f t="shared" si="201"/>
        <v/>
      </c>
    </row>
    <row r="2504" spans="1:43" ht="24.75" customHeight="1" x14ac:dyDescent="0.15">
      <c r="A2504" s="297">
        <v>2501</v>
      </c>
      <c r="B2504" s="23" t="s">
        <v>10144</v>
      </c>
      <c r="C2504" s="24" t="s">
        <v>14340</v>
      </c>
      <c r="D2504" s="23" t="s">
        <v>10249</v>
      </c>
      <c r="E2504" s="23" t="s">
        <v>582</v>
      </c>
      <c r="F2504" s="24" t="s">
        <v>11168</v>
      </c>
      <c r="G2504" s="25" t="s">
        <v>4301</v>
      </c>
      <c r="H2504" s="23" t="s">
        <v>10521</v>
      </c>
      <c r="I2504" s="23" t="s">
        <v>11140</v>
      </c>
      <c r="J2504" s="25" t="s">
        <v>10518</v>
      </c>
      <c r="K2504" s="58" t="s">
        <v>10519</v>
      </c>
      <c r="L2504" s="58"/>
      <c r="M2504" s="23"/>
      <c r="N2504" s="23"/>
      <c r="O2504" s="25" t="s">
        <v>11183</v>
      </c>
      <c r="P2504" s="23" t="s">
        <v>11184</v>
      </c>
      <c r="Q2504" s="25" t="s">
        <v>11185</v>
      </c>
      <c r="R2504" s="58" t="s">
        <v>11186</v>
      </c>
      <c r="S2504" s="23" t="s">
        <v>11187</v>
      </c>
      <c r="T2504" s="23" t="s">
        <v>4291</v>
      </c>
      <c r="U2504" s="25" t="s">
        <v>11188</v>
      </c>
      <c r="V2504" s="23" t="s">
        <v>11189</v>
      </c>
      <c r="W2504" s="25" t="s">
        <v>11190</v>
      </c>
      <c r="X2504" s="58" t="s">
        <v>11191</v>
      </c>
      <c r="Y2504" s="23" t="s">
        <v>11192</v>
      </c>
      <c r="Z2504" s="23" t="s">
        <v>11193</v>
      </c>
      <c r="AA2504" s="33">
        <v>5</v>
      </c>
      <c r="AB2504" s="295" t="str">
        <f t="shared" si="199"/>
        <v>年間</v>
      </c>
      <c r="AC2504" s="268"/>
      <c r="AD2504" s="23">
        <v>1</v>
      </c>
      <c r="AE2504" s="111">
        <v>13200</v>
      </c>
      <c r="AF2504" s="26">
        <f t="shared" si="200"/>
        <v>13200</v>
      </c>
      <c r="AG2504" s="27">
        <v>42125</v>
      </c>
      <c r="AH2504" s="168">
        <v>42139</v>
      </c>
      <c r="AI2504" s="29" t="str">
        <f t="shared" si="197"/>
        <v>～</v>
      </c>
      <c r="AJ2504" s="178">
        <f t="shared" si="198"/>
        <v>43965</v>
      </c>
      <c r="AK2504" s="23" t="s">
        <v>8555</v>
      </c>
      <c r="AL2504" s="225" t="s">
        <v>10517</v>
      </c>
      <c r="AM2504" s="35">
        <v>42139</v>
      </c>
      <c r="AN2504" s="408">
        <f>IF($AA2504-data!$G$1=0,"　",IF(AK2504=0,"　",VLOOKUP($AK2504,data!$A$1:$H$264,8,FALSE)))</f>
        <v>0</v>
      </c>
      <c r="AO2504" s="35">
        <v>42214</v>
      </c>
      <c r="AP2504" s="134" t="s">
        <v>10250</v>
      </c>
      <c r="AQ2504" s="264" t="str">
        <f t="shared" si="201"/>
        <v/>
      </c>
    </row>
    <row r="2505" spans="1:43" ht="24.75" customHeight="1" x14ac:dyDescent="0.15">
      <c r="A2505" s="297">
        <v>2502</v>
      </c>
      <c r="B2505" s="23" t="s">
        <v>10149</v>
      </c>
      <c r="C2505" s="24" t="s">
        <v>10150</v>
      </c>
      <c r="D2505" s="23" t="s">
        <v>5312</v>
      </c>
      <c r="E2505" s="23" t="s">
        <v>582</v>
      </c>
      <c r="F2505" s="24" t="s">
        <v>11168</v>
      </c>
      <c r="G2505" s="25" t="s">
        <v>10853</v>
      </c>
      <c r="H2505" s="23" t="s">
        <v>10854</v>
      </c>
      <c r="I2505" s="23" t="s">
        <v>11149</v>
      </c>
      <c r="J2505" s="25" t="s">
        <v>10855</v>
      </c>
      <c r="K2505" s="58" t="s">
        <v>10856</v>
      </c>
      <c r="L2505" s="58"/>
      <c r="M2505" s="23" t="s">
        <v>10849</v>
      </c>
      <c r="N2505" s="23" t="s">
        <v>10851</v>
      </c>
      <c r="O2505" s="25" t="s">
        <v>10839</v>
      </c>
      <c r="P2505" s="23" t="s">
        <v>10840</v>
      </c>
      <c r="Q2505" s="25" t="s">
        <v>10841</v>
      </c>
      <c r="R2505" s="58" t="s">
        <v>10842</v>
      </c>
      <c r="S2505" s="23" t="s">
        <v>10843</v>
      </c>
      <c r="T2505" s="23" t="s">
        <v>10844</v>
      </c>
      <c r="U2505" s="25" t="s">
        <v>10845</v>
      </c>
      <c r="V2505" s="23" t="s">
        <v>10846</v>
      </c>
      <c r="W2505" s="25" t="s">
        <v>10847</v>
      </c>
      <c r="X2505" s="58" t="s">
        <v>10848</v>
      </c>
      <c r="Y2505" s="23" t="s">
        <v>10850</v>
      </c>
      <c r="Z2505" s="23" t="s">
        <v>10852</v>
      </c>
      <c r="AA2505" s="33">
        <v>3</v>
      </c>
      <c r="AB2505" s="295" t="str">
        <f t="shared" si="199"/>
        <v>年間</v>
      </c>
      <c r="AC2505" s="268"/>
      <c r="AD2505" s="23">
        <v>1</v>
      </c>
      <c r="AE2505" s="134">
        <v>6840</v>
      </c>
      <c r="AF2505" s="26">
        <f t="shared" si="200"/>
        <v>6840</v>
      </c>
      <c r="AG2505" s="27">
        <v>42156</v>
      </c>
      <c r="AH2505" s="168">
        <v>42153</v>
      </c>
      <c r="AI2505" s="29" t="str">
        <f t="shared" si="197"/>
        <v>～</v>
      </c>
      <c r="AJ2505" s="178">
        <f t="shared" si="198"/>
        <v>43248</v>
      </c>
      <c r="AK2505" s="23" t="s">
        <v>10151</v>
      </c>
      <c r="AL2505" s="23" t="s">
        <v>10857</v>
      </c>
      <c r="AM2505" s="35">
        <v>42153</v>
      </c>
      <c r="AN2505" s="408" t="str">
        <f>IF($AA2505-data!$G$1=0,"　",IF(AK2505=0,"　",VLOOKUP($AK2505,data!$A$1:$H$264,8,FALSE)))</f>
        <v>　</v>
      </c>
      <c r="AO2505" s="35">
        <v>42179</v>
      </c>
      <c r="AP2505" s="134" t="s">
        <v>10870</v>
      </c>
      <c r="AQ2505" s="264" t="str">
        <f t="shared" si="201"/>
        <v/>
      </c>
    </row>
    <row r="2506" spans="1:43" ht="24.75" customHeight="1" x14ac:dyDescent="0.15">
      <c r="A2506" s="297">
        <v>2503</v>
      </c>
      <c r="B2506" s="23" t="s">
        <v>10149</v>
      </c>
      <c r="C2506" s="24" t="s">
        <v>10150</v>
      </c>
      <c r="D2506" s="23" t="s">
        <v>5312</v>
      </c>
      <c r="E2506" s="23" t="s">
        <v>582</v>
      </c>
      <c r="F2506" s="24" t="s">
        <v>11168</v>
      </c>
      <c r="G2506" s="25" t="s">
        <v>10853</v>
      </c>
      <c r="H2506" s="23" t="s">
        <v>10854</v>
      </c>
      <c r="I2506" s="23" t="s">
        <v>11149</v>
      </c>
      <c r="J2506" s="25" t="s">
        <v>10855</v>
      </c>
      <c r="K2506" s="58" t="s">
        <v>10856</v>
      </c>
      <c r="L2506" s="58"/>
      <c r="M2506" s="23" t="s">
        <v>10849</v>
      </c>
      <c r="N2506" s="23" t="s">
        <v>10851</v>
      </c>
      <c r="O2506" s="25" t="s">
        <v>10839</v>
      </c>
      <c r="P2506" s="23" t="s">
        <v>10840</v>
      </c>
      <c r="Q2506" s="25" t="s">
        <v>10841</v>
      </c>
      <c r="R2506" s="58" t="s">
        <v>10842</v>
      </c>
      <c r="S2506" s="23" t="s">
        <v>10843</v>
      </c>
      <c r="T2506" s="23" t="s">
        <v>10844</v>
      </c>
      <c r="U2506" s="25" t="s">
        <v>10845</v>
      </c>
      <c r="V2506" s="23" t="s">
        <v>10846</v>
      </c>
      <c r="W2506" s="25" t="s">
        <v>10847</v>
      </c>
      <c r="X2506" s="58" t="s">
        <v>10848</v>
      </c>
      <c r="Y2506" s="23" t="s">
        <v>10850</v>
      </c>
      <c r="Z2506" s="23" t="s">
        <v>10852</v>
      </c>
      <c r="AA2506" s="33">
        <v>3</v>
      </c>
      <c r="AB2506" s="295" t="str">
        <f t="shared" si="199"/>
        <v>年間</v>
      </c>
      <c r="AC2506" s="268"/>
      <c r="AD2506" s="23">
        <v>1</v>
      </c>
      <c r="AE2506" s="134">
        <v>6840</v>
      </c>
      <c r="AF2506" s="26">
        <f t="shared" si="200"/>
        <v>6840</v>
      </c>
      <c r="AG2506" s="27">
        <v>42156</v>
      </c>
      <c r="AH2506" s="168">
        <v>42153</v>
      </c>
      <c r="AI2506" s="29" t="str">
        <f t="shared" si="197"/>
        <v>～</v>
      </c>
      <c r="AJ2506" s="178">
        <f t="shared" si="198"/>
        <v>43248</v>
      </c>
      <c r="AK2506" s="23" t="s">
        <v>10151</v>
      </c>
      <c r="AL2506" s="23" t="s">
        <v>10858</v>
      </c>
      <c r="AM2506" s="35">
        <v>42153</v>
      </c>
      <c r="AN2506" s="408" t="str">
        <f>IF($AA2506-data!$G$1=0,"　",IF(AK2506=0,"　",VLOOKUP($AK2506,data!$A$1:$H$264,8,FALSE)))</f>
        <v>　</v>
      </c>
      <c r="AO2506" s="35">
        <v>42179</v>
      </c>
      <c r="AP2506" s="134" t="s">
        <v>10870</v>
      </c>
      <c r="AQ2506" s="264" t="str">
        <f t="shared" si="201"/>
        <v/>
      </c>
    </row>
    <row r="2507" spans="1:43" ht="24.75" customHeight="1" x14ac:dyDescent="0.15">
      <c r="A2507" s="297">
        <v>2504</v>
      </c>
      <c r="B2507" s="23" t="s">
        <v>10149</v>
      </c>
      <c r="C2507" s="24" t="s">
        <v>10150</v>
      </c>
      <c r="D2507" s="23" t="s">
        <v>5312</v>
      </c>
      <c r="E2507" s="23" t="s">
        <v>582</v>
      </c>
      <c r="F2507" s="24" t="s">
        <v>11168</v>
      </c>
      <c r="G2507" s="25" t="s">
        <v>10853</v>
      </c>
      <c r="H2507" s="23" t="s">
        <v>10854</v>
      </c>
      <c r="I2507" s="23" t="s">
        <v>11149</v>
      </c>
      <c r="J2507" s="25" t="s">
        <v>10855</v>
      </c>
      <c r="K2507" s="58" t="s">
        <v>10856</v>
      </c>
      <c r="L2507" s="58"/>
      <c r="M2507" s="23" t="s">
        <v>10849</v>
      </c>
      <c r="N2507" s="23" t="s">
        <v>10851</v>
      </c>
      <c r="O2507" s="25" t="s">
        <v>10839</v>
      </c>
      <c r="P2507" s="23" t="s">
        <v>10840</v>
      </c>
      <c r="Q2507" s="25" t="s">
        <v>10841</v>
      </c>
      <c r="R2507" s="58" t="s">
        <v>10842</v>
      </c>
      <c r="S2507" s="23" t="s">
        <v>10843</v>
      </c>
      <c r="T2507" s="23" t="s">
        <v>10844</v>
      </c>
      <c r="U2507" s="25" t="s">
        <v>10845</v>
      </c>
      <c r="V2507" s="23" t="s">
        <v>10846</v>
      </c>
      <c r="W2507" s="25" t="s">
        <v>10847</v>
      </c>
      <c r="X2507" s="58" t="s">
        <v>10848</v>
      </c>
      <c r="Y2507" s="23" t="s">
        <v>10850</v>
      </c>
      <c r="Z2507" s="23" t="s">
        <v>10852</v>
      </c>
      <c r="AA2507" s="33">
        <v>3</v>
      </c>
      <c r="AB2507" s="295" t="str">
        <f t="shared" si="199"/>
        <v>年間</v>
      </c>
      <c r="AC2507" s="268"/>
      <c r="AD2507" s="23">
        <v>1</v>
      </c>
      <c r="AE2507" s="134">
        <v>6840</v>
      </c>
      <c r="AF2507" s="26">
        <f t="shared" si="200"/>
        <v>6840</v>
      </c>
      <c r="AG2507" s="27">
        <v>42156</v>
      </c>
      <c r="AH2507" s="168">
        <v>42153</v>
      </c>
      <c r="AI2507" s="29" t="str">
        <f t="shared" si="197"/>
        <v>～</v>
      </c>
      <c r="AJ2507" s="178">
        <f t="shared" si="198"/>
        <v>43248</v>
      </c>
      <c r="AK2507" s="23" t="s">
        <v>10151</v>
      </c>
      <c r="AL2507" s="23" t="s">
        <v>10859</v>
      </c>
      <c r="AM2507" s="35">
        <v>42153</v>
      </c>
      <c r="AN2507" s="408" t="str">
        <f>IF($AA2507-data!$G$1=0,"　",IF(AK2507=0,"　",VLOOKUP($AK2507,data!$A$1:$H$264,8,FALSE)))</f>
        <v>　</v>
      </c>
      <c r="AO2507" s="35">
        <v>42179</v>
      </c>
      <c r="AP2507" s="134" t="s">
        <v>10870</v>
      </c>
      <c r="AQ2507" s="264" t="str">
        <f t="shared" si="201"/>
        <v/>
      </c>
    </row>
    <row r="2508" spans="1:43" ht="24.75" customHeight="1" x14ac:dyDescent="0.15">
      <c r="A2508" s="297">
        <v>2505</v>
      </c>
      <c r="B2508" s="23" t="s">
        <v>10149</v>
      </c>
      <c r="C2508" s="24" t="s">
        <v>10150</v>
      </c>
      <c r="D2508" s="23" t="s">
        <v>5312</v>
      </c>
      <c r="E2508" s="23" t="s">
        <v>582</v>
      </c>
      <c r="F2508" s="24" t="s">
        <v>11168</v>
      </c>
      <c r="G2508" s="25" t="s">
        <v>10853</v>
      </c>
      <c r="H2508" s="23" t="s">
        <v>10854</v>
      </c>
      <c r="I2508" s="23" t="s">
        <v>11149</v>
      </c>
      <c r="J2508" s="25" t="s">
        <v>10855</v>
      </c>
      <c r="K2508" s="58" t="s">
        <v>10856</v>
      </c>
      <c r="L2508" s="58"/>
      <c r="M2508" s="23" t="s">
        <v>10849</v>
      </c>
      <c r="N2508" s="23" t="s">
        <v>10851</v>
      </c>
      <c r="O2508" s="25" t="s">
        <v>10839</v>
      </c>
      <c r="P2508" s="23" t="s">
        <v>10840</v>
      </c>
      <c r="Q2508" s="25" t="s">
        <v>10841</v>
      </c>
      <c r="R2508" s="58" t="s">
        <v>10842</v>
      </c>
      <c r="S2508" s="23" t="s">
        <v>10843</v>
      </c>
      <c r="T2508" s="23" t="s">
        <v>10844</v>
      </c>
      <c r="U2508" s="25" t="s">
        <v>10845</v>
      </c>
      <c r="V2508" s="23" t="s">
        <v>10846</v>
      </c>
      <c r="W2508" s="25" t="s">
        <v>10847</v>
      </c>
      <c r="X2508" s="58" t="s">
        <v>10848</v>
      </c>
      <c r="Y2508" s="23" t="s">
        <v>10850</v>
      </c>
      <c r="Z2508" s="23" t="s">
        <v>10852</v>
      </c>
      <c r="AA2508" s="33">
        <v>3</v>
      </c>
      <c r="AB2508" s="295" t="str">
        <f t="shared" si="199"/>
        <v>年間</v>
      </c>
      <c r="AC2508" s="268"/>
      <c r="AD2508" s="23">
        <v>1</v>
      </c>
      <c r="AE2508" s="134">
        <v>6840</v>
      </c>
      <c r="AF2508" s="26">
        <f t="shared" si="200"/>
        <v>6840</v>
      </c>
      <c r="AG2508" s="27">
        <v>42156</v>
      </c>
      <c r="AH2508" s="168">
        <v>42153</v>
      </c>
      <c r="AI2508" s="29" t="str">
        <f t="shared" si="197"/>
        <v>～</v>
      </c>
      <c r="AJ2508" s="178">
        <f t="shared" si="198"/>
        <v>43248</v>
      </c>
      <c r="AK2508" s="23" t="s">
        <v>10151</v>
      </c>
      <c r="AL2508" s="23" t="s">
        <v>10860</v>
      </c>
      <c r="AM2508" s="35">
        <v>42153</v>
      </c>
      <c r="AN2508" s="408" t="str">
        <f>IF($AA2508-data!$G$1=0,"　",IF(AK2508=0,"　",VLOOKUP($AK2508,data!$A$1:$H$264,8,FALSE)))</f>
        <v>　</v>
      </c>
      <c r="AO2508" s="35">
        <v>42179</v>
      </c>
      <c r="AP2508" s="134" t="s">
        <v>10870</v>
      </c>
      <c r="AQ2508" s="264" t="str">
        <f t="shared" si="201"/>
        <v/>
      </c>
    </row>
    <row r="2509" spans="1:43" ht="24.75" customHeight="1" x14ac:dyDescent="0.15">
      <c r="A2509" s="297">
        <v>2506</v>
      </c>
      <c r="B2509" s="23" t="s">
        <v>10149</v>
      </c>
      <c r="C2509" s="24" t="s">
        <v>10150</v>
      </c>
      <c r="D2509" s="23" t="s">
        <v>5312</v>
      </c>
      <c r="E2509" s="23" t="s">
        <v>582</v>
      </c>
      <c r="F2509" s="24" t="s">
        <v>11168</v>
      </c>
      <c r="G2509" s="25" t="s">
        <v>10853</v>
      </c>
      <c r="H2509" s="23" t="s">
        <v>10854</v>
      </c>
      <c r="I2509" s="23" t="s">
        <v>11149</v>
      </c>
      <c r="J2509" s="25" t="s">
        <v>10855</v>
      </c>
      <c r="K2509" s="58" t="s">
        <v>10856</v>
      </c>
      <c r="L2509" s="58"/>
      <c r="M2509" s="23" t="s">
        <v>10849</v>
      </c>
      <c r="N2509" s="23" t="s">
        <v>10851</v>
      </c>
      <c r="O2509" s="25" t="s">
        <v>10839</v>
      </c>
      <c r="P2509" s="23" t="s">
        <v>10840</v>
      </c>
      <c r="Q2509" s="25" t="s">
        <v>10841</v>
      </c>
      <c r="R2509" s="58" t="s">
        <v>10842</v>
      </c>
      <c r="S2509" s="23" t="s">
        <v>10843</v>
      </c>
      <c r="T2509" s="23" t="s">
        <v>10844</v>
      </c>
      <c r="U2509" s="25" t="s">
        <v>10845</v>
      </c>
      <c r="V2509" s="23" t="s">
        <v>10846</v>
      </c>
      <c r="W2509" s="25" t="s">
        <v>10847</v>
      </c>
      <c r="X2509" s="58" t="s">
        <v>10848</v>
      </c>
      <c r="Y2509" s="23" t="s">
        <v>10850</v>
      </c>
      <c r="Z2509" s="23" t="s">
        <v>10852</v>
      </c>
      <c r="AA2509" s="33">
        <v>3</v>
      </c>
      <c r="AB2509" s="295" t="str">
        <f t="shared" si="199"/>
        <v>年間</v>
      </c>
      <c r="AC2509" s="268"/>
      <c r="AD2509" s="23">
        <v>1</v>
      </c>
      <c r="AE2509" s="134">
        <v>6840</v>
      </c>
      <c r="AF2509" s="26">
        <f t="shared" si="200"/>
        <v>6840</v>
      </c>
      <c r="AG2509" s="27">
        <v>42156</v>
      </c>
      <c r="AH2509" s="168">
        <v>42153</v>
      </c>
      <c r="AI2509" s="29" t="str">
        <f t="shared" si="197"/>
        <v>～</v>
      </c>
      <c r="AJ2509" s="178">
        <f t="shared" si="198"/>
        <v>43248</v>
      </c>
      <c r="AK2509" s="23" t="s">
        <v>10151</v>
      </c>
      <c r="AL2509" s="23" t="s">
        <v>10861</v>
      </c>
      <c r="AM2509" s="35">
        <v>42153</v>
      </c>
      <c r="AN2509" s="408" t="str">
        <f>IF($AA2509-data!$G$1=0,"　",IF(AK2509=0,"　",VLOOKUP($AK2509,data!$A$1:$H$264,8,FALSE)))</f>
        <v>　</v>
      </c>
      <c r="AO2509" s="35">
        <v>42179</v>
      </c>
      <c r="AP2509" s="134" t="s">
        <v>10870</v>
      </c>
      <c r="AQ2509" s="264" t="str">
        <f t="shared" si="201"/>
        <v/>
      </c>
    </row>
    <row r="2510" spans="1:43" ht="24.75" customHeight="1" x14ac:dyDescent="0.15">
      <c r="A2510" s="297">
        <v>2507</v>
      </c>
      <c r="B2510" s="23" t="s">
        <v>10149</v>
      </c>
      <c r="C2510" s="24" t="s">
        <v>10150</v>
      </c>
      <c r="D2510" s="23" t="s">
        <v>5312</v>
      </c>
      <c r="E2510" s="23" t="s">
        <v>582</v>
      </c>
      <c r="F2510" s="24" t="s">
        <v>11168</v>
      </c>
      <c r="G2510" s="25" t="s">
        <v>10864</v>
      </c>
      <c r="H2510" s="23" t="s">
        <v>10865</v>
      </c>
      <c r="I2510" s="23" t="s">
        <v>11149</v>
      </c>
      <c r="J2510" s="25" t="s">
        <v>10866</v>
      </c>
      <c r="K2510" s="58" t="s">
        <v>10856</v>
      </c>
      <c r="L2510" s="58"/>
      <c r="M2510" s="23" t="s">
        <v>10849</v>
      </c>
      <c r="N2510" s="23" t="s">
        <v>10851</v>
      </c>
      <c r="O2510" s="25" t="s">
        <v>10839</v>
      </c>
      <c r="P2510" s="23" t="s">
        <v>10840</v>
      </c>
      <c r="Q2510" s="25" t="s">
        <v>10841</v>
      </c>
      <c r="R2510" s="58" t="s">
        <v>10842</v>
      </c>
      <c r="S2510" s="23" t="s">
        <v>10843</v>
      </c>
      <c r="T2510" s="23" t="s">
        <v>10844</v>
      </c>
      <c r="U2510" s="25" t="s">
        <v>10845</v>
      </c>
      <c r="V2510" s="23" t="s">
        <v>10846</v>
      </c>
      <c r="W2510" s="25" t="s">
        <v>10847</v>
      </c>
      <c r="X2510" s="58" t="s">
        <v>10848</v>
      </c>
      <c r="Y2510" s="23" t="s">
        <v>10850</v>
      </c>
      <c r="Z2510" s="23" t="s">
        <v>10852</v>
      </c>
      <c r="AA2510" s="33">
        <v>3</v>
      </c>
      <c r="AB2510" s="295" t="str">
        <f t="shared" si="199"/>
        <v>年間</v>
      </c>
      <c r="AC2510" s="268"/>
      <c r="AD2510" s="23">
        <v>1</v>
      </c>
      <c r="AE2510" s="134">
        <v>6840</v>
      </c>
      <c r="AF2510" s="26">
        <f t="shared" si="200"/>
        <v>6840</v>
      </c>
      <c r="AG2510" s="27">
        <v>42156</v>
      </c>
      <c r="AH2510" s="168">
        <v>42153</v>
      </c>
      <c r="AI2510" s="29" t="str">
        <f t="shared" si="197"/>
        <v>～</v>
      </c>
      <c r="AJ2510" s="178">
        <f t="shared" si="198"/>
        <v>43248</v>
      </c>
      <c r="AK2510" s="23" t="s">
        <v>10151</v>
      </c>
      <c r="AL2510" s="23" t="s">
        <v>10862</v>
      </c>
      <c r="AM2510" s="35">
        <v>42153</v>
      </c>
      <c r="AN2510" s="408" t="str">
        <f>IF($AA2510-data!$G$1=0,"　",IF(AK2510=0,"　",VLOOKUP($AK2510,data!$A$1:$H$264,8,FALSE)))</f>
        <v>　</v>
      </c>
      <c r="AO2510" s="35">
        <v>42179</v>
      </c>
      <c r="AP2510" s="134" t="s">
        <v>10870</v>
      </c>
      <c r="AQ2510" s="264" t="str">
        <f t="shared" si="201"/>
        <v/>
      </c>
    </row>
    <row r="2511" spans="1:43" ht="24.75" customHeight="1" x14ac:dyDescent="0.15">
      <c r="A2511" s="297">
        <v>2508</v>
      </c>
      <c r="B2511" s="23" t="s">
        <v>10149</v>
      </c>
      <c r="C2511" s="24" t="s">
        <v>10150</v>
      </c>
      <c r="D2511" s="23" t="s">
        <v>5312</v>
      </c>
      <c r="E2511" s="23" t="s">
        <v>30</v>
      </c>
      <c r="F2511" s="24" t="s">
        <v>13631</v>
      </c>
      <c r="G2511" s="25" t="s">
        <v>10867</v>
      </c>
      <c r="H2511" s="23" t="s">
        <v>10868</v>
      </c>
      <c r="I2511" s="23" t="s">
        <v>11163</v>
      </c>
      <c r="J2511" s="25" t="s">
        <v>10869</v>
      </c>
      <c r="K2511" s="58" t="s">
        <v>10856</v>
      </c>
      <c r="L2511" s="58"/>
      <c r="M2511" s="23" t="s">
        <v>10849</v>
      </c>
      <c r="N2511" s="23" t="s">
        <v>10851</v>
      </c>
      <c r="O2511" s="25" t="s">
        <v>10839</v>
      </c>
      <c r="P2511" s="23" t="s">
        <v>10840</v>
      </c>
      <c r="Q2511" s="25" t="s">
        <v>10841</v>
      </c>
      <c r="R2511" s="58" t="s">
        <v>10842</v>
      </c>
      <c r="S2511" s="23" t="s">
        <v>10843</v>
      </c>
      <c r="T2511" s="23" t="s">
        <v>10844</v>
      </c>
      <c r="U2511" s="25" t="s">
        <v>10845</v>
      </c>
      <c r="V2511" s="23" t="s">
        <v>10846</v>
      </c>
      <c r="W2511" s="25" t="s">
        <v>10847</v>
      </c>
      <c r="X2511" s="58" t="s">
        <v>10848</v>
      </c>
      <c r="Y2511" s="23" t="s">
        <v>10850</v>
      </c>
      <c r="Z2511" s="23" t="s">
        <v>10852</v>
      </c>
      <c r="AA2511" s="33">
        <v>3</v>
      </c>
      <c r="AB2511" s="295" t="str">
        <f t="shared" si="199"/>
        <v>年間</v>
      </c>
      <c r="AC2511" s="268"/>
      <c r="AD2511" s="23">
        <v>1</v>
      </c>
      <c r="AE2511" s="134">
        <v>6840</v>
      </c>
      <c r="AF2511" s="26">
        <f t="shared" si="200"/>
        <v>6840</v>
      </c>
      <c r="AG2511" s="27">
        <v>42156</v>
      </c>
      <c r="AH2511" s="168">
        <v>42153</v>
      </c>
      <c r="AI2511" s="29" t="str">
        <f t="shared" si="197"/>
        <v>～</v>
      </c>
      <c r="AJ2511" s="178">
        <f t="shared" si="198"/>
        <v>43248</v>
      </c>
      <c r="AK2511" s="23" t="s">
        <v>10151</v>
      </c>
      <c r="AL2511" s="23" t="s">
        <v>10863</v>
      </c>
      <c r="AM2511" s="35">
        <v>42153</v>
      </c>
      <c r="AN2511" s="408" t="str">
        <f>IF($AA2511-data!$G$1=0,"　",IF(AK2511=0,"　",VLOOKUP($AK2511,data!$A$1:$H$264,8,FALSE)))</f>
        <v>　</v>
      </c>
      <c r="AO2511" s="35">
        <v>42179</v>
      </c>
      <c r="AP2511" s="134" t="s">
        <v>10870</v>
      </c>
      <c r="AQ2511" s="264" t="str">
        <f t="shared" si="201"/>
        <v/>
      </c>
    </row>
    <row r="2512" spans="1:43" s="74" customFormat="1" ht="24.75" customHeight="1" x14ac:dyDescent="0.15">
      <c r="A2512" s="297">
        <v>2509</v>
      </c>
      <c r="B2512" s="23" t="s">
        <v>10153</v>
      </c>
      <c r="C2512" s="24" t="s">
        <v>14351</v>
      </c>
      <c r="D2512" s="23" t="s">
        <v>7502</v>
      </c>
      <c r="E2512" s="23" t="s">
        <v>477</v>
      </c>
      <c r="F2512" s="24" t="s">
        <v>8178</v>
      </c>
      <c r="G2512" s="25" t="s">
        <v>10152</v>
      </c>
      <c r="H2512" s="23" t="s">
        <v>10591</v>
      </c>
      <c r="I2512" s="44" t="s">
        <v>9503</v>
      </c>
      <c r="J2512" s="25" t="s">
        <v>10595</v>
      </c>
      <c r="K2512" s="58"/>
      <c r="L2512" s="58"/>
      <c r="M2512" s="23" t="s">
        <v>10597</v>
      </c>
      <c r="N2512" s="23"/>
      <c r="O2512" s="25" t="s">
        <v>7677</v>
      </c>
      <c r="P2512" s="23" t="s">
        <v>7678</v>
      </c>
      <c r="Q2512" s="25" t="s">
        <v>7679</v>
      </c>
      <c r="R2512" s="58"/>
      <c r="S2512" s="23" t="s">
        <v>7680</v>
      </c>
      <c r="T2512" s="23" t="s">
        <v>7681</v>
      </c>
      <c r="U2512" s="25" t="s">
        <v>7677</v>
      </c>
      <c r="V2512" s="23" t="s">
        <v>7678</v>
      </c>
      <c r="W2512" s="25" t="s">
        <v>7679</v>
      </c>
      <c r="X2512" s="58"/>
      <c r="Y2512" s="23" t="s">
        <v>7680</v>
      </c>
      <c r="Z2512" s="23" t="s">
        <v>7681</v>
      </c>
      <c r="AA2512" s="33">
        <v>5</v>
      </c>
      <c r="AB2512" s="295" t="str">
        <f t="shared" si="199"/>
        <v>年間</v>
      </c>
      <c r="AC2512" s="268"/>
      <c r="AD2512" s="23">
        <v>1</v>
      </c>
      <c r="AE2512" s="134">
        <v>11400</v>
      </c>
      <c r="AF2512" s="26">
        <f t="shared" si="200"/>
        <v>11400</v>
      </c>
      <c r="AG2512" s="27" t="s">
        <v>10593</v>
      </c>
      <c r="AH2512" s="168">
        <v>42173</v>
      </c>
      <c r="AI2512" s="29" t="str">
        <f t="shared" si="197"/>
        <v>～</v>
      </c>
      <c r="AJ2512" s="178">
        <f t="shared" si="198"/>
        <v>43999</v>
      </c>
      <c r="AK2512" s="23" t="s">
        <v>4686</v>
      </c>
      <c r="AL2512" s="23" t="s">
        <v>10590</v>
      </c>
      <c r="AM2512" s="35">
        <v>42173</v>
      </c>
      <c r="AN2512" s="408">
        <f>IF($AA2512-data!$G$1=0,"　",IF(AK2512=0,"　",VLOOKUP($AK2512,data!$A$1:$H$264,8,FALSE)))</f>
        <v>0</v>
      </c>
      <c r="AO2512" s="35">
        <v>42174</v>
      </c>
      <c r="AP2512" s="227" t="s">
        <v>10681</v>
      </c>
      <c r="AQ2512" s="264" t="str">
        <f t="shared" si="201"/>
        <v/>
      </c>
    </row>
    <row r="2513" spans="1:43" s="74" customFormat="1" ht="24.75" customHeight="1" x14ac:dyDescent="0.15">
      <c r="A2513" s="297">
        <v>2510</v>
      </c>
      <c r="B2513" s="23" t="s">
        <v>10154</v>
      </c>
      <c r="C2513" s="24" t="s">
        <v>14351</v>
      </c>
      <c r="D2513" s="23" t="s">
        <v>7502</v>
      </c>
      <c r="E2513" s="23" t="s">
        <v>477</v>
      </c>
      <c r="F2513" s="24" t="s">
        <v>8178</v>
      </c>
      <c r="G2513" s="25" t="s">
        <v>10152</v>
      </c>
      <c r="H2513" s="23" t="s">
        <v>10591</v>
      </c>
      <c r="I2513" s="44" t="s">
        <v>9503</v>
      </c>
      <c r="J2513" s="25" t="s">
        <v>10595</v>
      </c>
      <c r="K2513" s="58"/>
      <c r="L2513" s="58"/>
      <c r="M2513" s="23" t="s">
        <v>10597</v>
      </c>
      <c r="N2513" s="23"/>
      <c r="O2513" s="25" t="s">
        <v>7677</v>
      </c>
      <c r="P2513" s="23" t="s">
        <v>7678</v>
      </c>
      <c r="Q2513" s="25" t="s">
        <v>7679</v>
      </c>
      <c r="R2513" s="58"/>
      <c r="S2513" s="23" t="s">
        <v>7680</v>
      </c>
      <c r="T2513" s="23" t="s">
        <v>7681</v>
      </c>
      <c r="U2513" s="25" t="s">
        <v>7677</v>
      </c>
      <c r="V2513" s="23" t="s">
        <v>7678</v>
      </c>
      <c r="W2513" s="25" t="s">
        <v>7679</v>
      </c>
      <c r="X2513" s="58"/>
      <c r="Y2513" s="23" t="s">
        <v>7680</v>
      </c>
      <c r="Z2513" s="23" t="s">
        <v>7681</v>
      </c>
      <c r="AA2513" s="33">
        <v>5</v>
      </c>
      <c r="AB2513" s="295" t="str">
        <f t="shared" si="199"/>
        <v>年間</v>
      </c>
      <c r="AC2513" s="268"/>
      <c r="AD2513" s="23">
        <v>1</v>
      </c>
      <c r="AE2513" s="134">
        <v>15600</v>
      </c>
      <c r="AF2513" s="26">
        <f t="shared" si="200"/>
        <v>15600</v>
      </c>
      <c r="AG2513" s="27" t="s">
        <v>10593</v>
      </c>
      <c r="AH2513" s="168">
        <v>42173</v>
      </c>
      <c r="AI2513" s="29" t="str">
        <f t="shared" si="197"/>
        <v>～</v>
      </c>
      <c r="AJ2513" s="178">
        <f t="shared" si="198"/>
        <v>43999</v>
      </c>
      <c r="AK2513" s="23" t="s">
        <v>10156</v>
      </c>
      <c r="AL2513" s="23" t="s">
        <v>10598</v>
      </c>
      <c r="AM2513" s="35">
        <v>42173</v>
      </c>
      <c r="AN2513" s="408">
        <f>IF($AA2513-data!$G$1=0,"　",IF(AK2513=0,"　",VLOOKUP($AK2513,data!$A$1:$H$264,8,FALSE)))</f>
        <v>0</v>
      </c>
      <c r="AO2513" s="35">
        <v>42174</v>
      </c>
      <c r="AP2513" s="227" t="s">
        <v>10681</v>
      </c>
      <c r="AQ2513" s="264" t="str">
        <f t="shared" si="201"/>
        <v/>
      </c>
    </row>
    <row r="2514" spans="1:43" s="74" customFormat="1" ht="24.75" customHeight="1" x14ac:dyDescent="0.15">
      <c r="A2514" s="297">
        <v>2511</v>
      </c>
      <c r="B2514" s="23" t="s">
        <v>10155</v>
      </c>
      <c r="C2514" s="24" t="s">
        <v>14351</v>
      </c>
      <c r="D2514" s="23" t="s">
        <v>7502</v>
      </c>
      <c r="E2514" s="23" t="s">
        <v>477</v>
      </c>
      <c r="F2514" s="24" t="s">
        <v>8178</v>
      </c>
      <c r="G2514" s="25" t="s">
        <v>10152</v>
      </c>
      <c r="H2514" s="23" t="s">
        <v>10591</v>
      </c>
      <c r="I2514" s="44" t="s">
        <v>9503</v>
      </c>
      <c r="J2514" s="25" t="s">
        <v>10595</v>
      </c>
      <c r="K2514" s="58"/>
      <c r="L2514" s="58"/>
      <c r="M2514" s="23" t="s">
        <v>10597</v>
      </c>
      <c r="N2514" s="23"/>
      <c r="O2514" s="25" t="s">
        <v>7677</v>
      </c>
      <c r="P2514" s="23" t="s">
        <v>7678</v>
      </c>
      <c r="Q2514" s="25" t="s">
        <v>7679</v>
      </c>
      <c r="R2514" s="58"/>
      <c r="S2514" s="23" t="s">
        <v>7680</v>
      </c>
      <c r="T2514" s="23" t="s">
        <v>7681</v>
      </c>
      <c r="U2514" s="25" t="s">
        <v>7677</v>
      </c>
      <c r="V2514" s="23" t="s">
        <v>7678</v>
      </c>
      <c r="W2514" s="25" t="s">
        <v>7679</v>
      </c>
      <c r="X2514" s="58"/>
      <c r="Y2514" s="23" t="s">
        <v>7680</v>
      </c>
      <c r="Z2514" s="23" t="s">
        <v>7681</v>
      </c>
      <c r="AA2514" s="33">
        <v>5</v>
      </c>
      <c r="AB2514" s="295" t="str">
        <f t="shared" si="199"/>
        <v>年間</v>
      </c>
      <c r="AC2514" s="268"/>
      <c r="AD2514" s="23">
        <v>1</v>
      </c>
      <c r="AE2514" s="134">
        <v>58800</v>
      </c>
      <c r="AF2514" s="26">
        <f t="shared" si="200"/>
        <v>58800</v>
      </c>
      <c r="AG2514" s="27" t="s">
        <v>10593</v>
      </c>
      <c r="AH2514" s="168">
        <v>42173</v>
      </c>
      <c r="AI2514" s="29" t="str">
        <f t="shared" si="197"/>
        <v>～</v>
      </c>
      <c r="AJ2514" s="178">
        <f t="shared" si="198"/>
        <v>43999</v>
      </c>
      <c r="AK2514" s="23" t="s">
        <v>7506</v>
      </c>
      <c r="AL2514" s="23" t="s">
        <v>10606</v>
      </c>
      <c r="AM2514" s="35">
        <v>42173</v>
      </c>
      <c r="AN2514" s="408" t="str">
        <f>IF($AA2514-data!$G$1=0,"　",IF(AK2514=0,"　",VLOOKUP($AK2514,data!$A$1:$H$264,8,FALSE)))</f>
        <v>消耗部品交換対象</v>
      </c>
      <c r="AO2514" s="35">
        <v>42174</v>
      </c>
      <c r="AP2514" s="227" t="s">
        <v>10681</v>
      </c>
      <c r="AQ2514" s="264">
        <f t="shared" si="201"/>
        <v>43238</v>
      </c>
    </row>
    <row r="2515" spans="1:43" s="74" customFormat="1" ht="24.75" customHeight="1" x14ac:dyDescent="0.15">
      <c r="A2515" s="297">
        <v>2512</v>
      </c>
      <c r="B2515" s="23" t="s">
        <v>10155</v>
      </c>
      <c r="C2515" s="24" t="s">
        <v>14351</v>
      </c>
      <c r="D2515" s="23" t="s">
        <v>10599</v>
      </c>
      <c r="E2515" s="23" t="s">
        <v>477</v>
      </c>
      <c r="F2515" s="24" t="s">
        <v>8178</v>
      </c>
      <c r="G2515" s="25" t="s">
        <v>10152</v>
      </c>
      <c r="H2515" s="23" t="s">
        <v>10591</v>
      </c>
      <c r="I2515" s="44" t="s">
        <v>9503</v>
      </c>
      <c r="J2515" s="25" t="s">
        <v>10594</v>
      </c>
      <c r="K2515" s="58"/>
      <c r="L2515" s="58"/>
      <c r="M2515" s="23" t="s">
        <v>10596</v>
      </c>
      <c r="N2515" s="23"/>
      <c r="O2515" s="25" t="s">
        <v>10600</v>
      </c>
      <c r="P2515" s="23" t="s">
        <v>10601</v>
      </c>
      <c r="Q2515" s="25" t="s">
        <v>10602</v>
      </c>
      <c r="R2515" s="58"/>
      <c r="S2515" s="23" t="s">
        <v>10603</v>
      </c>
      <c r="T2515" s="23" t="s">
        <v>10604</v>
      </c>
      <c r="U2515" s="25" t="s">
        <v>10600</v>
      </c>
      <c r="V2515" s="23" t="s">
        <v>10601</v>
      </c>
      <c r="W2515" s="25" t="s">
        <v>10602</v>
      </c>
      <c r="X2515" s="58"/>
      <c r="Y2515" s="23" t="s">
        <v>10603</v>
      </c>
      <c r="Z2515" s="23" t="s">
        <v>10604</v>
      </c>
      <c r="AA2515" s="33">
        <v>5</v>
      </c>
      <c r="AB2515" s="295" t="str">
        <f t="shared" si="199"/>
        <v>年間</v>
      </c>
      <c r="AC2515" s="268"/>
      <c r="AD2515" s="23">
        <v>1</v>
      </c>
      <c r="AE2515" s="134">
        <v>58800</v>
      </c>
      <c r="AF2515" s="26">
        <f t="shared" si="200"/>
        <v>58800</v>
      </c>
      <c r="AG2515" s="27" t="s">
        <v>10592</v>
      </c>
      <c r="AH2515" s="168">
        <v>42173</v>
      </c>
      <c r="AI2515" s="29" t="str">
        <f t="shared" si="197"/>
        <v>～</v>
      </c>
      <c r="AJ2515" s="178">
        <f t="shared" si="198"/>
        <v>43999</v>
      </c>
      <c r="AK2515" s="23" t="s">
        <v>10605</v>
      </c>
      <c r="AL2515" s="23" t="s">
        <v>10607</v>
      </c>
      <c r="AM2515" s="35">
        <v>42173</v>
      </c>
      <c r="AN2515" s="408" t="str">
        <f>IF($AA2515-data!$G$1=0,"　",IF(AK2515=0,"　",VLOOKUP($AK2515,data!$A$1:$H$264,8,FALSE)))</f>
        <v>消耗部品交換対象</v>
      </c>
      <c r="AO2515" s="35">
        <v>42174</v>
      </c>
      <c r="AP2515" s="227" t="s">
        <v>10681</v>
      </c>
      <c r="AQ2515" s="264">
        <f t="shared" si="201"/>
        <v>43238</v>
      </c>
    </row>
    <row r="2516" spans="1:43" s="74" customFormat="1" ht="24.75" customHeight="1" x14ac:dyDescent="0.15">
      <c r="A2516" s="297">
        <v>2513</v>
      </c>
      <c r="B2516" s="23" t="s">
        <v>10155</v>
      </c>
      <c r="C2516" s="24" t="s">
        <v>14351</v>
      </c>
      <c r="D2516" s="23" t="s">
        <v>10599</v>
      </c>
      <c r="E2516" s="23" t="s">
        <v>477</v>
      </c>
      <c r="F2516" s="24" t="s">
        <v>8178</v>
      </c>
      <c r="G2516" s="25" t="s">
        <v>10152</v>
      </c>
      <c r="H2516" s="23" t="s">
        <v>10591</v>
      </c>
      <c r="I2516" s="44" t="s">
        <v>9503</v>
      </c>
      <c r="J2516" s="25" t="s">
        <v>10594</v>
      </c>
      <c r="K2516" s="58"/>
      <c r="L2516" s="58"/>
      <c r="M2516" s="23" t="s">
        <v>10596</v>
      </c>
      <c r="N2516" s="23"/>
      <c r="O2516" s="25" t="s">
        <v>10600</v>
      </c>
      <c r="P2516" s="23" t="s">
        <v>10601</v>
      </c>
      <c r="Q2516" s="25" t="s">
        <v>10602</v>
      </c>
      <c r="R2516" s="58"/>
      <c r="S2516" s="23" t="s">
        <v>10603</v>
      </c>
      <c r="T2516" s="23" t="s">
        <v>10604</v>
      </c>
      <c r="U2516" s="25" t="s">
        <v>10600</v>
      </c>
      <c r="V2516" s="23" t="s">
        <v>10601</v>
      </c>
      <c r="W2516" s="25" t="s">
        <v>10602</v>
      </c>
      <c r="X2516" s="58"/>
      <c r="Y2516" s="23" t="s">
        <v>10603</v>
      </c>
      <c r="Z2516" s="23" t="s">
        <v>10604</v>
      </c>
      <c r="AA2516" s="33">
        <v>5</v>
      </c>
      <c r="AB2516" s="295" t="str">
        <f t="shared" si="199"/>
        <v>年間</v>
      </c>
      <c r="AC2516" s="268"/>
      <c r="AD2516" s="23">
        <v>1</v>
      </c>
      <c r="AE2516" s="134">
        <v>58800</v>
      </c>
      <c r="AF2516" s="26">
        <f t="shared" si="200"/>
        <v>58800</v>
      </c>
      <c r="AG2516" s="27" t="s">
        <v>10592</v>
      </c>
      <c r="AH2516" s="168">
        <v>42173</v>
      </c>
      <c r="AI2516" s="29" t="str">
        <f t="shared" si="197"/>
        <v>～</v>
      </c>
      <c r="AJ2516" s="178">
        <f t="shared" si="198"/>
        <v>43999</v>
      </c>
      <c r="AK2516" s="23" t="s">
        <v>10605</v>
      </c>
      <c r="AL2516" s="23" t="s">
        <v>10608</v>
      </c>
      <c r="AM2516" s="35">
        <v>42173</v>
      </c>
      <c r="AN2516" s="408" t="str">
        <f>IF($AA2516-data!$G$1=0,"　",IF(AK2516=0,"　",VLOOKUP($AK2516,data!$A$1:$H$264,8,FALSE)))</f>
        <v>消耗部品交換対象</v>
      </c>
      <c r="AO2516" s="35">
        <v>42174</v>
      </c>
      <c r="AP2516" s="227" t="s">
        <v>10681</v>
      </c>
      <c r="AQ2516" s="264">
        <f t="shared" si="201"/>
        <v>43238</v>
      </c>
    </row>
    <row r="2517" spans="1:43" s="74" customFormat="1" ht="24.75" customHeight="1" x14ac:dyDescent="0.15">
      <c r="A2517" s="297">
        <v>2514</v>
      </c>
      <c r="B2517" s="23" t="s">
        <v>10157</v>
      </c>
      <c r="C2517" s="24" t="s">
        <v>14351</v>
      </c>
      <c r="D2517" s="23" t="s">
        <v>7502</v>
      </c>
      <c r="E2517" s="23" t="s">
        <v>477</v>
      </c>
      <c r="F2517" s="24" t="s">
        <v>8178</v>
      </c>
      <c r="G2517" s="25" t="s">
        <v>10658</v>
      </c>
      <c r="H2517" s="23" t="s">
        <v>10616</v>
      </c>
      <c r="I2517" s="23" t="s">
        <v>11110</v>
      </c>
      <c r="J2517" s="25" t="s">
        <v>10618</v>
      </c>
      <c r="K2517" s="58"/>
      <c r="L2517" s="58"/>
      <c r="M2517" s="23" t="s">
        <v>10619</v>
      </c>
      <c r="N2517" s="23"/>
      <c r="O2517" s="25" t="s">
        <v>7677</v>
      </c>
      <c r="P2517" s="23" t="s">
        <v>7678</v>
      </c>
      <c r="Q2517" s="25" t="s">
        <v>7679</v>
      </c>
      <c r="R2517" s="58"/>
      <c r="S2517" s="23" t="s">
        <v>7680</v>
      </c>
      <c r="T2517" s="23" t="s">
        <v>7681</v>
      </c>
      <c r="U2517" s="25" t="s">
        <v>7677</v>
      </c>
      <c r="V2517" s="23" t="s">
        <v>7678</v>
      </c>
      <c r="W2517" s="25" t="s">
        <v>7679</v>
      </c>
      <c r="X2517" s="58"/>
      <c r="Y2517" s="23" t="s">
        <v>7680</v>
      </c>
      <c r="Z2517" s="23" t="s">
        <v>7681</v>
      </c>
      <c r="AA2517" s="33">
        <v>5</v>
      </c>
      <c r="AB2517" s="295" t="str">
        <f t="shared" si="199"/>
        <v>年間</v>
      </c>
      <c r="AC2517" s="268"/>
      <c r="AD2517" s="23">
        <v>1</v>
      </c>
      <c r="AE2517" s="134">
        <v>11400</v>
      </c>
      <c r="AF2517" s="26">
        <f t="shared" si="200"/>
        <v>11400</v>
      </c>
      <c r="AG2517" s="27" t="s">
        <v>10593</v>
      </c>
      <c r="AH2517" s="168">
        <v>42181</v>
      </c>
      <c r="AI2517" s="29" t="str">
        <f t="shared" si="197"/>
        <v>～</v>
      </c>
      <c r="AJ2517" s="178">
        <f t="shared" si="198"/>
        <v>44007</v>
      </c>
      <c r="AK2517" s="23" t="s">
        <v>4686</v>
      </c>
      <c r="AL2517" s="23" t="s">
        <v>10609</v>
      </c>
      <c r="AM2517" s="35">
        <v>42181</v>
      </c>
      <c r="AN2517" s="408">
        <f>IF($AA2517-data!$G$1=0,"　",IF(AK2517=0,"　",VLOOKUP($AK2517,data!$A$1:$H$264,8,FALSE)))</f>
        <v>0</v>
      </c>
      <c r="AO2517" s="35">
        <v>42174</v>
      </c>
      <c r="AP2517" s="227" t="s">
        <v>10681</v>
      </c>
      <c r="AQ2517" s="264" t="str">
        <f t="shared" si="201"/>
        <v/>
      </c>
    </row>
    <row r="2518" spans="1:43" s="74" customFormat="1" ht="24.75" customHeight="1" x14ac:dyDescent="0.15">
      <c r="A2518" s="297">
        <v>2515</v>
      </c>
      <c r="B2518" s="23" t="s">
        <v>10157</v>
      </c>
      <c r="C2518" s="24" t="s">
        <v>14351</v>
      </c>
      <c r="D2518" s="23" t="s">
        <v>10599</v>
      </c>
      <c r="E2518" s="23" t="s">
        <v>477</v>
      </c>
      <c r="F2518" s="24" t="s">
        <v>8178</v>
      </c>
      <c r="G2518" s="25" t="s">
        <v>10657</v>
      </c>
      <c r="H2518" s="23" t="s">
        <v>10616</v>
      </c>
      <c r="I2518" s="23" t="s">
        <v>11110</v>
      </c>
      <c r="J2518" s="25" t="s">
        <v>10618</v>
      </c>
      <c r="K2518" s="58"/>
      <c r="L2518" s="58"/>
      <c r="M2518" s="23" t="s">
        <v>10619</v>
      </c>
      <c r="N2518" s="23"/>
      <c r="O2518" s="25" t="s">
        <v>10600</v>
      </c>
      <c r="P2518" s="23" t="s">
        <v>10601</v>
      </c>
      <c r="Q2518" s="25" t="s">
        <v>10602</v>
      </c>
      <c r="R2518" s="58"/>
      <c r="S2518" s="23" t="s">
        <v>10603</v>
      </c>
      <c r="T2518" s="23" t="s">
        <v>10604</v>
      </c>
      <c r="U2518" s="25" t="s">
        <v>10600</v>
      </c>
      <c r="V2518" s="23" t="s">
        <v>10601</v>
      </c>
      <c r="W2518" s="25" t="s">
        <v>10602</v>
      </c>
      <c r="X2518" s="58"/>
      <c r="Y2518" s="23" t="s">
        <v>10603</v>
      </c>
      <c r="Z2518" s="23" t="s">
        <v>10604</v>
      </c>
      <c r="AA2518" s="33">
        <v>5</v>
      </c>
      <c r="AB2518" s="295" t="str">
        <f t="shared" si="199"/>
        <v>年間</v>
      </c>
      <c r="AC2518" s="268"/>
      <c r="AD2518" s="23">
        <v>1</v>
      </c>
      <c r="AE2518" s="134">
        <v>11400</v>
      </c>
      <c r="AF2518" s="26">
        <f t="shared" si="200"/>
        <v>11400</v>
      </c>
      <c r="AG2518" s="27" t="s">
        <v>10592</v>
      </c>
      <c r="AH2518" s="168">
        <v>42181</v>
      </c>
      <c r="AI2518" s="29" t="str">
        <f t="shared" si="197"/>
        <v>～</v>
      </c>
      <c r="AJ2518" s="178">
        <f t="shared" si="198"/>
        <v>44007</v>
      </c>
      <c r="AK2518" s="23" t="s">
        <v>4694</v>
      </c>
      <c r="AL2518" s="23" t="s">
        <v>10610</v>
      </c>
      <c r="AM2518" s="35">
        <v>42181</v>
      </c>
      <c r="AN2518" s="408">
        <f>IF($AA2518-data!$G$1=0,"　",IF(AK2518=0,"　",VLOOKUP($AK2518,data!$A$1:$H$264,8,FALSE)))</f>
        <v>0</v>
      </c>
      <c r="AO2518" s="35">
        <v>42174</v>
      </c>
      <c r="AP2518" s="227" t="s">
        <v>10681</v>
      </c>
      <c r="AQ2518" s="264" t="str">
        <f t="shared" si="201"/>
        <v/>
      </c>
    </row>
    <row r="2519" spans="1:43" s="74" customFormat="1" ht="24.75" customHeight="1" x14ac:dyDescent="0.15">
      <c r="A2519" s="297">
        <v>2516</v>
      </c>
      <c r="B2519" s="23" t="s">
        <v>10157</v>
      </c>
      <c r="C2519" s="24" t="s">
        <v>14351</v>
      </c>
      <c r="D2519" s="23" t="s">
        <v>10599</v>
      </c>
      <c r="E2519" s="23" t="s">
        <v>477</v>
      </c>
      <c r="F2519" s="24" t="s">
        <v>8178</v>
      </c>
      <c r="G2519" s="25" t="s">
        <v>10657</v>
      </c>
      <c r="H2519" s="23" t="s">
        <v>10616</v>
      </c>
      <c r="I2519" s="23" t="s">
        <v>11110</v>
      </c>
      <c r="J2519" s="25" t="s">
        <v>10618</v>
      </c>
      <c r="K2519" s="58"/>
      <c r="L2519" s="58"/>
      <c r="M2519" s="23" t="s">
        <v>10619</v>
      </c>
      <c r="N2519" s="23"/>
      <c r="O2519" s="25" t="s">
        <v>10600</v>
      </c>
      <c r="P2519" s="23" t="s">
        <v>10601</v>
      </c>
      <c r="Q2519" s="25" t="s">
        <v>10602</v>
      </c>
      <c r="R2519" s="58"/>
      <c r="S2519" s="23" t="s">
        <v>10603</v>
      </c>
      <c r="T2519" s="23" t="s">
        <v>10604</v>
      </c>
      <c r="U2519" s="25" t="s">
        <v>10600</v>
      </c>
      <c r="V2519" s="23" t="s">
        <v>10601</v>
      </c>
      <c r="W2519" s="25" t="s">
        <v>10602</v>
      </c>
      <c r="X2519" s="58"/>
      <c r="Y2519" s="23" t="s">
        <v>10603</v>
      </c>
      <c r="Z2519" s="23" t="s">
        <v>10604</v>
      </c>
      <c r="AA2519" s="33">
        <v>5</v>
      </c>
      <c r="AB2519" s="295" t="str">
        <f t="shared" si="199"/>
        <v>年間</v>
      </c>
      <c r="AC2519" s="268"/>
      <c r="AD2519" s="23">
        <v>1</v>
      </c>
      <c r="AE2519" s="134">
        <v>11400</v>
      </c>
      <c r="AF2519" s="26">
        <f t="shared" si="200"/>
        <v>11400</v>
      </c>
      <c r="AG2519" s="27" t="s">
        <v>10592</v>
      </c>
      <c r="AH2519" s="168">
        <v>42181</v>
      </c>
      <c r="AI2519" s="29" t="str">
        <f t="shared" si="197"/>
        <v>～</v>
      </c>
      <c r="AJ2519" s="178">
        <f t="shared" si="198"/>
        <v>44007</v>
      </c>
      <c r="AK2519" s="23" t="s">
        <v>4694</v>
      </c>
      <c r="AL2519" s="23" t="s">
        <v>10611</v>
      </c>
      <c r="AM2519" s="35">
        <v>42181</v>
      </c>
      <c r="AN2519" s="408">
        <f>IF($AA2519-data!$G$1=0,"　",IF(AK2519=0,"　",VLOOKUP($AK2519,data!$A$1:$H$264,8,FALSE)))</f>
        <v>0</v>
      </c>
      <c r="AO2519" s="35">
        <v>42174</v>
      </c>
      <c r="AP2519" s="227" t="s">
        <v>10681</v>
      </c>
      <c r="AQ2519" s="264" t="str">
        <f t="shared" si="201"/>
        <v/>
      </c>
    </row>
    <row r="2520" spans="1:43" s="74" customFormat="1" ht="24.75" customHeight="1" x14ac:dyDescent="0.15">
      <c r="A2520" s="297">
        <v>2517</v>
      </c>
      <c r="B2520" s="23" t="s">
        <v>10157</v>
      </c>
      <c r="C2520" s="24" t="s">
        <v>14351</v>
      </c>
      <c r="D2520" s="23" t="s">
        <v>10599</v>
      </c>
      <c r="E2520" s="23" t="s">
        <v>477</v>
      </c>
      <c r="F2520" s="24" t="s">
        <v>8178</v>
      </c>
      <c r="G2520" s="25" t="s">
        <v>10657</v>
      </c>
      <c r="H2520" s="23" t="s">
        <v>10616</v>
      </c>
      <c r="I2520" s="23" t="s">
        <v>11110</v>
      </c>
      <c r="J2520" s="25" t="s">
        <v>10618</v>
      </c>
      <c r="K2520" s="58"/>
      <c r="L2520" s="58"/>
      <c r="M2520" s="23" t="s">
        <v>10619</v>
      </c>
      <c r="N2520" s="23"/>
      <c r="O2520" s="25" t="s">
        <v>10600</v>
      </c>
      <c r="P2520" s="23" t="s">
        <v>10601</v>
      </c>
      <c r="Q2520" s="25" t="s">
        <v>10602</v>
      </c>
      <c r="R2520" s="58"/>
      <c r="S2520" s="23" t="s">
        <v>10603</v>
      </c>
      <c r="T2520" s="23" t="s">
        <v>10604</v>
      </c>
      <c r="U2520" s="25" t="s">
        <v>10600</v>
      </c>
      <c r="V2520" s="23" t="s">
        <v>10601</v>
      </c>
      <c r="W2520" s="25" t="s">
        <v>10602</v>
      </c>
      <c r="X2520" s="58"/>
      <c r="Y2520" s="23" t="s">
        <v>10603</v>
      </c>
      <c r="Z2520" s="23" t="s">
        <v>10604</v>
      </c>
      <c r="AA2520" s="33">
        <v>5</v>
      </c>
      <c r="AB2520" s="295" t="str">
        <f t="shared" si="199"/>
        <v>年間</v>
      </c>
      <c r="AC2520" s="268"/>
      <c r="AD2520" s="23">
        <v>1</v>
      </c>
      <c r="AE2520" s="134">
        <v>11400</v>
      </c>
      <c r="AF2520" s="26">
        <f t="shared" si="200"/>
        <v>11400</v>
      </c>
      <c r="AG2520" s="27" t="s">
        <v>10592</v>
      </c>
      <c r="AH2520" s="168">
        <v>42181</v>
      </c>
      <c r="AI2520" s="29" t="str">
        <f t="shared" si="197"/>
        <v>～</v>
      </c>
      <c r="AJ2520" s="178">
        <f t="shared" si="198"/>
        <v>44007</v>
      </c>
      <c r="AK2520" s="23" t="s">
        <v>4694</v>
      </c>
      <c r="AL2520" s="23" t="s">
        <v>10612</v>
      </c>
      <c r="AM2520" s="35">
        <v>42181</v>
      </c>
      <c r="AN2520" s="408">
        <f>IF($AA2520-data!$G$1=0,"　",IF(AK2520=0,"　",VLOOKUP($AK2520,data!$A$1:$H$264,8,FALSE)))</f>
        <v>0</v>
      </c>
      <c r="AO2520" s="35">
        <v>42174</v>
      </c>
      <c r="AP2520" s="227" t="s">
        <v>10681</v>
      </c>
      <c r="AQ2520" s="264" t="str">
        <f t="shared" si="201"/>
        <v/>
      </c>
    </row>
    <row r="2521" spans="1:43" s="74" customFormat="1" ht="24.75" customHeight="1" x14ac:dyDescent="0.15">
      <c r="A2521" s="297">
        <v>2518</v>
      </c>
      <c r="B2521" s="23" t="s">
        <v>10157</v>
      </c>
      <c r="C2521" s="24" t="s">
        <v>14351</v>
      </c>
      <c r="D2521" s="23" t="s">
        <v>10599</v>
      </c>
      <c r="E2521" s="23" t="s">
        <v>477</v>
      </c>
      <c r="F2521" s="24" t="s">
        <v>8178</v>
      </c>
      <c r="G2521" s="25" t="s">
        <v>10657</v>
      </c>
      <c r="H2521" s="23" t="s">
        <v>10616</v>
      </c>
      <c r="I2521" s="23" t="s">
        <v>11110</v>
      </c>
      <c r="J2521" s="25" t="s">
        <v>10618</v>
      </c>
      <c r="K2521" s="58"/>
      <c r="L2521" s="58"/>
      <c r="M2521" s="23" t="s">
        <v>10619</v>
      </c>
      <c r="N2521" s="23"/>
      <c r="O2521" s="25" t="s">
        <v>10600</v>
      </c>
      <c r="P2521" s="23" t="s">
        <v>10601</v>
      </c>
      <c r="Q2521" s="25" t="s">
        <v>10602</v>
      </c>
      <c r="R2521" s="58"/>
      <c r="S2521" s="23" t="s">
        <v>10603</v>
      </c>
      <c r="T2521" s="23" t="s">
        <v>10604</v>
      </c>
      <c r="U2521" s="25" t="s">
        <v>10600</v>
      </c>
      <c r="V2521" s="23" t="s">
        <v>10601</v>
      </c>
      <c r="W2521" s="25" t="s">
        <v>10602</v>
      </c>
      <c r="X2521" s="58"/>
      <c r="Y2521" s="23" t="s">
        <v>10603</v>
      </c>
      <c r="Z2521" s="23" t="s">
        <v>10604</v>
      </c>
      <c r="AA2521" s="33">
        <v>5</v>
      </c>
      <c r="AB2521" s="295" t="str">
        <f t="shared" si="199"/>
        <v>年間</v>
      </c>
      <c r="AC2521" s="268"/>
      <c r="AD2521" s="23">
        <v>1</v>
      </c>
      <c r="AE2521" s="134">
        <v>11400</v>
      </c>
      <c r="AF2521" s="26">
        <f t="shared" si="200"/>
        <v>11400</v>
      </c>
      <c r="AG2521" s="27" t="s">
        <v>10592</v>
      </c>
      <c r="AH2521" s="168">
        <v>42181</v>
      </c>
      <c r="AI2521" s="29" t="str">
        <f t="shared" si="197"/>
        <v>～</v>
      </c>
      <c r="AJ2521" s="178">
        <f t="shared" si="198"/>
        <v>44007</v>
      </c>
      <c r="AK2521" s="23" t="s">
        <v>4694</v>
      </c>
      <c r="AL2521" s="23" t="s">
        <v>10613</v>
      </c>
      <c r="AM2521" s="35">
        <v>42181</v>
      </c>
      <c r="AN2521" s="408">
        <f>IF($AA2521-data!$G$1=0,"　",IF(AK2521=0,"　",VLOOKUP($AK2521,data!$A$1:$H$264,8,FALSE)))</f>
        <v>0</v>
      </c>
      <c r="AO2521" s="35">
        <v>42174</v>
      </c>
      <c r="AP2521" s="227" t="s">
        <v>10681</v>
      </c>
      <c r="AQ2521" s="264" t="str">
        <f t="shared" si="201"/>
        <v/>
      </c>
    </row>
    <row r="2522" spans="1:43" s="74" customFormat="1" ht="24.75" customHeight="1" x14ac:dyDescent="0.15">
      <c r="A2522" s="297">
        <v>2519</v>
      </c>
      <c r="B2522" s="23" t="s">
        <v>10157</v>
      </c>
      <c r="C2522" s="24" t="s">
        <v>14351</v>
      </c>
      <c r="D2522" s="23" t="s">
        <v>10599</v>
      </c>
      <c r="E2522" s="23" t="s">
        <v>477</v>
      </c>
      <c r="F2522" s="24" t="s">
        <v>8178</v>
      </c>
      <c r="G2522" s="25" t="s">
        <v>10657</v>
      </c>
      <c r="H2522" s="23" t="s">
        <v>10616</v>
      </c>
      <c r="I2522" s="23" t="s">
        <v>11110</v>
      </c>
      <c r="J2522" s="25" t="s">
        <v>10618</v>
      </c>
      <c r="K2522" s="58"/>
      <c r="L2522" s="58"/>
      <c r="M2522" s="23" t="s">
        <v>10619</v>
      </c>
      <c r="N2522" s="23"/>
      <c r="O2522" s="25" t="s">
        <v>10600</v>
      </c>
      <c r="P2522" s="23" t="s">
        <v>10601</v>
      </c>
      <c r="Q2522" s="25" t="s">
        <v>10602</v>
      </c>
      <c r="R2522" s="58"/>
      <c r="S2522" s="23" t="s">
        <v>10603</v>
      </c>
      <c r="T2522" s="23" t="s">
        <v>10604</v>
      </c>
      <c r="U2522" s="25" t="s">
        <v>10600</v>
      </c>
      <c r="V2522" s="23" t="s">
        <v>10601</v>
      </c>
      <c r="W2522" s="25" t="s">
        <v>10602</v>
      </c>
      <c r="X2522" s="58"/>
      <c r="Y2522" s="23" t="s">
        <v>10603</v>
      </c>
      <c r="Z2522" s="23" t="s">
        <v>10604</v>
      </c>
      <c r="AA2522" s="33">
        <v>5</v>
      </c>
      <c r="AB2522" s="295" t="str">
        <f t="shared" si="199"/>
        <v>年間</v>
      </c>
      <c r="AC2522" s="268"/>
      <c r="AD2522" s="23">
        <v>1</v>
      </c>
      <c r="AE2522" s="134">
        <v>11400</v>
      </c>
      <c r="AF2522" s="26">
        <f t="shared" si="200"/>
        <v>11400</v>
      </c>
      <c r="AG2522" s="27" t="s">
        <v>10592</v>
      </c>
      <c r="AH2522" s="168">
        <v>42181</v>
      </c>
      <c r="AI2522" s="29" t="str">
        <f t="shared" si="197"/>
        <v>～</v>
      </c>
      <c r="AJ2522" s="178">
        <f t="shared" si="198"/>
        <v>44007</v>
      </c>
      <c r="AK2522" s="23" t="s">
        <v>4694</v>
      </c>
      <c r="AL2522" s="23" t="s">
        <v>10614</v>
      </c>
      <c r="AM2522" s="35">
        <v>42181</v>
      </c>
      <c r="AN2522" s="408">
        <f>IF($AA2522-data!$G$1=0,"　",IF(AK2522=0,"　",VLOOKUP($AK2522,data!$A$1:$H$264,8,FALSE)))</f>
        <v>0</v>
      </c>
      <c r="AO2522" s="35">
        <v>42174</v>
      </c>
      <c r="AP2522" s="227" t="s">
        <v>10681</v>
      </c>
      <c r="AQ2522" s="264" t="str">
        <f t="shared" si="201"/>
        <v/>
      </c>
    </row>
    <row r="2523" spans="1:43" s="74" customFormat="1" ht="24.75" customHeight="1" x14ac:dyDescent="0.15">
      <c r="A2523" s="297">
        <v>2520</v>
      </c>
      <c r="B2523" s="23" t="s">
        <v>10157</v>
      </c>
      <c r="C2523" s="24" t="s">
        <v>14351</v>
      </c>
      <c r="D2523" s="23" t="s">
        <v>10599</v>
      </c>
      <c r="E2523" s="23" t="s">
        <v>477</v>
      </c>
      <c r="F2523" s="24" t="s">
        <v>8178</v>
      </c>
      <c r="G2523" s="25" t="s">
        <v>10657</v>
      </c>
      <c r="H2523" s="23" t="s">
        <v>10616</v>
      </c>
      <c r="I2523" s="23" t="s">
        <v>11110</v>
      </c>
      <c r="J2523" s="25" t="s">
        <v>10618</v>
      </c>
      <c r="K2523" s="58"/>
      <c r="L2523" s="58"/>
      <c r="M2523" s="23" t="s">
        <v>10619</v>
      </c>
      <c r="N2523" s="23"/>
      <c r="O2523" s="25" t="s">
        <v>10600</v>
      </c>
      <c r="P2523" s="23" t="s">
        <v>10601</v>
      </c>
      <c r="Q2523" s="25" t="s">
        <v>10602</v>
      </c>
      <c r="R2523" s="58"/>
      <c r="S2523" s="23" t="s">
        <v>10603</v>
      </c>
      <c r="T2523" s="23" t="s">
        <v>10604</v>
      </c>
      <c r="U2523" s="25" t="s">
        <v>10600</v>
      </c>
      <c r="V2523" s="23" t="s">
        <v>10601</v>
      </c>
      <c r="W2523" s="25" t="s">
        <v>10602</v>
      </c>
      <c r="X2523" s="58"/>
      <c r="Y2523" s="23" t="s">
        <v>10603</v>
      </c>
      <c r="Z2523" s="23" t="s">
        <v>10604</v>
      </c>
      <c r="AA2523" s="33">
        <v>5</v>
      </c>
      <c r="AB2523" s="295" t="str">
        <f t="shared" si="199"/>
        <v>年間</v>
      </c>
      <c r="AC2523" s="268"/>
      <c r="AD2523" s="23">
        <v>1</v>
      </c>
      <c r="AE2523" s="134">
        <v>11400</v>
      </c>
      <c r="AF2523" s="26">
        <f t="shared" si="200"/>
        <v>11400</v>
      </c>
      <c r="AG2523" s="27" t="s">
        <v>10592</v>
      </c>
      <c r="AH2523" s="168">
        <v>42181</v>
      </c>
      <c r="AI2523" s="29" t="str">
        <f t="shared" si="197"/>
        <v>～</v>
      </c>
      <c r="AJ2523" s="178">
        <f t="shared" si="198"/>
        <v>44007</v>
      </c>
      <c r="AK2523" s="23" t="s">
        <v>4694</v>
      </c>
      <c r="AL2523" s="23" t="s">
        <v>10615</v>
      </c>
      <c r="AM2523" s="35">
        <v>42181</v>
      </c>
      <c r="AN2523" s="408">
        <f>IF($AA2523-data!$G$1=0,"　",IF(AK2523=0,"　",VLOOKUP($AK2523,data!$A$1:$H$264,8,FALSE)))</f>
        <v>0</v>
      </c>
      <c r="AO2523" s="35">
        <v>42174</v>
      </c>
      <c r="AP2523" s="227" t="s">
        <v>10681</v>
      </c>
      <c r="AQ2523" s="264" t="str">
        <f t="shared" si="201"/>
        <v/>
      </c>
    </row>
    <row r="2524" spans="1:43" s="74" customFormat="1" ht="24.75" customHeight="1" x14ac:dyDescent="0.15">
      <c r="A2524" s="297">
        <v>2521</v>
      </c>
      <c r="B2524" s="23" t="s">
        <v>10159</v>
      </c>
      <c r="C2524" s="24" t="s">
        <v>14351</v>
      </c>
      <c r="D2524" s="23" t="s">
        <v>7502</v>
      </c>
      <c r="E2524" s="23" t="s">
        <v>477</v>
      </c>
      <c r="F2524" s="24" t="s">
        <v>8178</v>
      </c>
      <c r="G2524" s="25" t="s">
        <v>10657</v>
      </c>
      <c r="H2524" s="23" t="s">
        <v>10616</v>
      </c>
      <c r="I2524" s="23" t="s">
        <v>11110</v>
      </c>
      <c r="J2524" s="25" t="s">
        <v>10618</v>
      </c>
      <c r="K2524" s="58"/>
      <c r="L2524" s="58"/>
      <c r="M2524" s="23" t="s">
        <v>10619</v>
      </c>
      <c r="N2524" s="23"/>
      <c r="O2524" s="25" t="s">
        <v>7677</v>
      </c>
      <c r="P2524" s="23" t="s">
        <v>7678</v>
      </c>
      <c r="Q2524" s="25" t="s">
        <v>7679</v>
      </c>
      <c r="R2524" s="58"/>
      <c r="S2524" s="23" t="s">
        <v>7680</v>
      </c>
      <c r="T2524" s="23" t="s">
        <v>7681</v>
      </c>
      <c r="U2524" s="25" t="s">
        <v>7677</v>
      </c>
      <c r="V2524" s="23" t="s">
        <v>7678</v>
      </c>
      <c r="W2524" s="25" t="s">
        <v>7679</v>
      </c>
      <c r="X2524" s="58"/>
      <c r="Y2524" s="23" t="s">
        <v>7680</v>
      </c>
      <c r="Z2524" s="23" t="s">
        <v>7681</v>
      </c>
      <c r="AA2524" s="33">
        <v>5</v>
      </c>
      <c r="AB2524" s="295" t="str">
        <f t="shared" si="199"/>
        <v>年間</v>
      </c>
      <c r="AC2524" s="268"/>
      <c r="AD2524" s="23">
        <v>1</v>
      </c>
      <c r="AE2524" s="134">
        <v>15600</v>
      </c>
      <c r="AF2524" s="26">
        <f t="shared" si="200"/>
        <v>15600</v>
      </c>
      <c r="AG2524" s="27" t="s">
        <v>10593</v>
      </c>
      <c r="AH2524" s="168">
        <v>42181</v>
      </c>
      <c r="AI2524" s="29" t="str">
        <f t="shared" si="197"/>
        <v>～</v>
      </c>
      <c r="AJ2524" s="178">
        <f t="shared" si="198"/>
        <v>44007</v>
      </c>
      <c r="AK2524" s="23" t="s">
        <v>10156</v>
      </c>
      <c r="AL2524" s="23" t="s">
        <v>10620</v>
      </c>
      <c r="AM2524" s="35">
        <v>42181</v>
      </c>
      <c r="AN2524" s="408">
        <f>IF($AA2524-data!$G$1=0,"　",IF(AK2524=0,"　",VLOOKUP($AK2524,data!$A$1:$H$264,8,FALSE)))</f>
        <v>0</v>
      </c>
      <c r="AO2524" s="35">
        <v>42174</v>
      </c>
      <c r="AP2524" s="227" t="s">
        <v>10681</v>
      </c>
      <c r="AQ2524" s="264" t="str">
        <f t="shared" si="201"/>
        <v/>
      </c>
    </row>
    <row r="2525" spans="1:43" s="74" customFormat="1" ht="24.75" customHeight="1" x14ac:dyDescent="0.15">
      <c r="A2525" s="297">
        <v>2522</v>
      </c>
      <c r="B2525" s="23" t="s">
        <v>10159</v>
      </c>
      <c r="C2525" s="24" t="s">
        <v>14351</v>
      </c>
      <c r="D2525" s="23" t="s">
        <v>10599</v>
      </c>
      <c r="E2525" s="23" t="s">
        <v>477</v>
      </c>
      <c r="F2525" s="24" t="s">
        <v>8178</v>
      </c>
      <c r="G2525" s="25" t="s">
        <v>10657</v>
      </c>
      <c r="H2525" s="23" t="s">
        <v>10616</v>
      </c>
      <c r="I2525" s="23" t="s">
        <v>11110</v>
      </c>
      <c r="J2525" s="25" t="s">
        <v>10617</v>
      </c>
      <c r="K2525" s="58"/>
      <c r="L2525" s="58"/>
      <c r="M2525" s="23" t="s">
        <v>10619</v>
      </c>
      <c r="N2525" s="23"/>
      <c r="O2525" s="25" t="s">
        <v>10600</v>
      </c>
      <c r="P2525" s="23" t="s">
        <v>10601</v>
      </c>
      <c r="Q2525" s="25" t="s">
        <v>10602</v>
      </c>
      <c r="R2525" s="58"/>
      <c r="S2525" s="23" t="s">
        <v>10603</v>
      </c>
      <c r="T2525" s="23" t="s">
        <v>10604</v>
      </c>
      <c r="U2525" s="25" t="s">
        <v>10600</v>
      </c>
      <c r="V2525" s="23" t="s">
        <v>10601</v>
      </c>
      <c r="W2525" s="25" t="s">
        <v>10602</v>
      </c>
      <c r="X2525" s="58"/>
      <c r="Y2525" s="23" t="s">
        <v>10603</v>
      </c>
      <c r="Z2525" s="23" t="s">
        <v>10604</v>
      </c>
      <c r="AA2525" s="33">
        <v>5</v>
      </c>
      <c r="AB2525" s="295" t="str">
        <f t="shared" si="199"/>
        <v>年間</v>
      </c>
      <c r="AC2525" s="268"/>
      <c r="AD2525" s="23">
        <v>1</v>
      </c>
      <c r="AE2525" s="134">
        <v>15600</v>
      </c>
      <c r="AF2525" s="26">
        <f t="shared" si="200"/>
        <v>15600</v>
      </c>
      <c r="AG2525" s="27" t="s">
        <v>10592</v>
      </c>
      <c r="AH2525" s="168">
        <v>42181</v>
      </c>
      <c r="AI2525" s="29" t="str">
        <f t="shared" si="197"/>
        <v>～</v>
      </c>
      <c r="AJ2525" s="178">
        <f t="shared" si="198"/>
        <v>44007</v>
      </c>
      <c r="AK2525" s="23" t="s">
        <v>7333</v>
      </c>
      <c r="AL2525" s="23" t="s">
        <v>10621</v>
      </c>
      <c r="AM2525" s="35">
        <v>42181</v>
      </c>
      <c r="AN2525" s="408">
        <f>IF($AA2525-data!$G$1=0,"　",IF(AK2525=0,"　",VLOOKUP($AK2525,data!$A$1:$H$264,8,FALSE)))</f>
        <v>0</v>
      </c>
      <c r="AO2525" s="35">
        <v>42174</v>
      </c>
      <c r="AP2525" s="227" t="s">
        <v>10681</v>
      </c>
      <c r="AQ2525" s="264" t="str">
        <f t="shared" si="201"/>
        <v/>
      </c>
    </row>
    <row r="2526" spans="1:43" s="74" customFormat="1" ht="24.75" customHeight="1" x14ac:dyDescent="0.15">
      <c r="A2526" s="297">
        <v>2523</v>
      </c>
      <c r="B2526" s="23" t="s">
        <v>10159</v>
      </c>
      <c r="C2526" s="24" t="s">
        <v>14351</v>
      </c>
      <c r="D2526" s="23" t="s">
        <v>10599</v>
      </c>
      <c r="E2526" s="23" t="s">
        <v>477</v>
      </c>
      <c r="F2526" s="24" t="s">
        <v>8178</v>
      </c>
      <c r="G2526" s="25" t="s">
        <v>10657</v>
      </c>
      <c r="H2526" s="23" t="s">
        <v>10616</v>
      </c>
      <c r="I2526" s="23" t="s">
        <v>11110</v>
      </c>
      <c r="J2526" s="25" t="s">
        <v>10617</v>
      </c>
      <c r="K2526" s="58"/>
      <c r="L2526" s="58"/>
      <c r="M2526" s="23" t="s">
        <v>10619</v>
      </c>
      <c r="N2526" s="23"/>
      <c r="O2526" s="25" t="s">
        <v>10600</v>
      </c>
      <c r="P2526" s="23" t="s">
        <v>10601</v>
      </c>
      <c r="Q2526" s="25" t="s">
        <v>10602</v>
      </c>
      <c r="R2526" s="58"/>
      <c r="S2526" s="23" t="s">
        <v>10603</v>
      </c>
      <c r="T2526" s="23" t="s">
        <v>10604</v>
      </c>
      <c r="U2526" s="25" t="s">
        <v>10600</v>
      </c>
      <c r="V2526" s="23" t="s">
        <v>10601</v>
      </c>
      <c r="W2526" s="25" t="s">
        <v>10602</v>
      </c>
      <c r="X2526" s="58"/>
      <c r="Y2526" s="23" t="s">
        <v>10603</v>
      </c>
      <c r="Z2526" s="23" t="s">
        <v>10604</v>
      </c>
      <c r="AA2526" s="33">
        <v>5</v>
      </c>
      <c r="AB2526" s="295" t="str">
        <f t="shared" si="199"/>
        <v>年間</v>
      </c>
      <c r="AC2526" s="268"/>
      <c r="AD2526" s="23">
        <v>1</v>
      </c>
      <c r="AE2526" s="134">
        <v>15600</v>
      </c>
      <c r="AF2526" s="26">
        <f t="shared" si="200"/>
        <v>15600</v>
      </c>
      <c r="AG2526" s="27" t="s">
        <v>10592</v>
      </c>
      <c r="AH2526" s="168">
        <v>42181</v>
      </c>
      <c r="AI2526" s="29" t="str">
        <f t="shared" si="197"/>
        <v>～</v>
      </c>
      <c r="AJ2526" s="178">
        <f t="shared" si="198"/>
        <v>44007</v>
      </c>
      <c r="AK2526" s="23" t="s">
        <v>7333</v>
      </c>
      <c r="AL2526" s="23" t="s">
        <v>10622</v>
      </c>
      <c r="AM2526" s="35">
        <v>42181</v>
      </c>
      <c r="AN2526" s="408">
        <f>IF($AA2526-data!$G$1=0,"　",IF(AK2526=0,"　",VLOOKUP($AK2526,data!$A$1:$H$264,8,FALSE)))</f>
        <v>0</v>
      </c>
      <c r="AO2526" s="35">
        <v>42174</v>
      </c>
      <c r="AP2526" s="227" t="s">
        <v>10681</v>
      </c>
      <c r="AQ2526" s="264" t="str">
        <f t="shared" si="201"/>
        <v/>
      </c>
    </row>
    <row r="2527" spans="1:43" s="74" customFormat="1" ht="24.75" customHeight="1" x14ac:dyDescent="0.15">
      <c r="A2527" s="297">
        <v>2524</v>
      </c>
      <c r="B2527" s="23" t="s">
        <v>10159</v>
      </c>
      <c r="C2527" s="24" t="s">
        <v>14351</v>
      </c>
      <c r="D2527" s="23" t="s">
        <v>10599</v>
      </c>
      <c r="E2527" s="23" t="s">
        <v>477</v>
      </c>
      <c r="F2527" s="24" t="s">
        <v>8178</v>
      </c>
      <c r="G2527" s="25" t="s">
        <v>10657</v>
      </c>
      <c r="H2527" s="23" t="s">
        <v>10616</v>
      </c>
      <c r="I2527" s="23" t="s">
        <v>11110</v>
      </c>
      <c r="J2527" s="25" t="s">
        <v>10617</v>
      </c>
      <c r="K2527" s="58"/>
      <c r="L2527" s="58"/>
      <c r="M2527" s="23" t="s">
        <v>10619</v>
      </c>
      <c r="N2527" s="23"/>
      <c r="O2527" s="25" t="s">
        <v>10600</v>
      </c>
      <c r="P2527" s="23" t="s">
        <v>10601</v>
      </c>
      <c r="Q2527" s="25" t="s">
        <v>10602</v>
      </c>
      <c r="R2527" s="58"/>
      <c r="S2527" s="23" t="s">
        <v>10603</v>
      </c>
      <c r="T2527" s="23" t="s">
        <v>10604</v>
      </c>
      <c r="U2527" s="25" t="s">
        <v>10600</v>
      </c>
      <c r="V2527" s="23" t="s">
        <v>10601</v>
      </c>
      <c r="W2527" s="25" t="s">
        <v>10602</v>
      </c>
      <c r="X2527" s="58"/>
      <c r="Y2527" s="23" t="s">
        <v>10603</v>
      </c>
      <c r="Z2527" s="23" t="s">
        <v>10604</v>
      </c>
      <c r="AA2527" s="33">
        <v>5</v>
      </c>
      <c r="AB2527" s="295" t="str">
        <f t="shared" si="199"/>
        <v>年間</v>
      </c>
      <c r="AC2527" s="268"/>
      <c r="AD2527" s="23">
        <v>1</v>
      </c>
      <c r="AE2527" s="134">
        <v>15600</v>
      </c>
      <c r="AF2527" s="26">
        <f t="shared" si="200"/>
        <v>15600</v>
      </c>
      <c r="AG2527" s="27" t="s">
        <v>10592</v>
      </c>
      <c r="AH2527" s="168">
        <v>42181</v>
      </c>
      <c r="AI2527" s="29" t="str">
        <f t="shared" si="197"/>
        <v>～</v>
      </c>
      <c r="AJ2527" s="178">
        <f t="shared" si="198"/>
        <v>44007</v>
      </c>
      <c r="AK2527" s="23" t="s">
        <v>7333</v>
      </c>
      <c r="AL2527" s="23" t="s">
        <v>10623</v>
      </c>
      <c r="AM2527" s="35">
        <v>42181</v>
      </c>
      <c r="AN2527" s="408">
        <f>IF($AA2527-data!$G$1=0,"　",IF(AK2527=0,"　",VLOOKUP($AK2527,data!$A$1:$H$264,8,FALSE)))</f>
        <v>0</v>
      </c>
      <c r="AO2527" s="35">
        <v>42174</v>
      </c>
      <c r="AP2527" s="227" t="s">
        <v>10681</v>
      </c>
      <c r="AQ2527" s="264" t="str">
        <f t="shared" si="201"/>
        <v/>
      </c>
    </row>
    <row r="2528" spans="1:43" s="74" customFormat="1" ht="24.75" customHeight="1" x14ac:dyDescent="0.15">
      <c r="A2528" s="297">
        <v>2525</v>
      </c>
      <c r="B2528" s="23" t="s">
        <v>10160</v>
      </c>
      <c r="C2528" s="24" t="s">
        <v>14351</v>
      </c>
      <c r="D2528" s="23" t="s">
        <v>7502</v>
      </c>
      <c r="E2528" s="23" t="s">
        <v>477</v>
      </c>
      <c r="F2528" s="24" t="s">
        <v>8178</v>
      </c>
      <c r="G2528" s="25" t="s">
        <v>10657</v>
      </c>
      <c r="H2528" s="23" t="s">
        <v>10616</v>
      </c>
      <c r="I2528" s="23" t="s">
        <v>11110</v>
      </c>
      <c r="J2528" s="25" t="s">
        <v>10617</v>
      </c>
      <c r="K2528" s="58"/>
      <c r="L2528" s="58"/>
      <c r="M2528" s="23" t="s">
        <v>10619</v>
      </c>
      <c r="N2528" s="23"/>
      <c r="O2528" s="25" t="s">
        <v>7677</v>
      </c>
      <c r="P2528" s="23" t="s">
        <v>7678</v>
      </c>
      <c r="Q2528" s="25" t="s">
        <v>7679</v>
      </c>
      <c r="R2528" s="58"/>
      <c r="S2528" s="23" t="s">
        <v>7680</v>
      </c>
      <c r="T2528" s="23" t="s">
        <v>7681</v>
      </c>
      <c r="U2528" s="25" t="s">
        <v>7677</v>
      </c>
      <c r="V2528" s="23" t="s">
        <v>7678</v>
      </c>
      <c r="W2528" s="25" t="s">
        <v>7679</v>
      </c>
      <c r="X2528" s="58"/>
      <c r="Y2528" s="23" t="s">
        <v>7680</v>
      </c>
      <c r="Z2528" s="23" t="s">
        <v>7681</v>
      </c>
      <c r="AA2528" s="33">
        <v>5</v>
      </c>
      <c r="AB2528" s="295" t="str">
        <f t="shared" si="199"/>
        <v>年間</v>
      </c>
      <c r="AC2528" s="268"/>
      <c r="AD2528" s="23">
        <v>1</v>
      </c>
      <c r="AE2528" s="134">
        <v>58800</v>
      </c>
      <c r="AF2528" s="26">
        <f t="shared" si="200"/>
        <v>58800</v>
      </c>
      <c r="AG2528" s="27" t="s">
        <v>10593</v>
      </c>
      <c r="AH2528" s="168">
        <v>42181</v>
      </c>
      <c r="AI2528" s="29" t="str">
        <f t="shared" si="197"/>
        <v>～</v>
      </c>
      <c r="AJ2528" s="178">
        <f t="shared" si="198"/>
        <v>44007</v>
      </c>
      <c r="AK2528" s="23" t="s">
        <v>7506</v>
      </c>
      <c r="AL2528" s="23" t="s">
        <v>10624</v>
      </c>
      <c r="AM2528" s="35">
        <v>42181</v>
      </c>
      <c r="AN2528" s="408" t="str">
        <f>IF($AA2528-data!$G$1=0,"　",IF(AK2528=0,"　",VLOOKUP($AK2528,data!$A$1:$H$264,8,FALSE)))</f>
        <v>消耗部品交換対象</v>
      </c>
      <c r="AO2528" s="35">
        <v>42174</v>
      </c>
      <c r="AP2528" s="227" t="s">
        <v>10681</v>
      </c>
      <c r="AQ2528" s="264">
        <f t="shared" si="201"/>
        <v>43246</v>
      </c>
    </row>
    <row r="2529" spans="1:44" s="74" customFormat="1" ht="24.75" customHeight="1" x14ac:dyDescent="0.15">
      <c r="A2529" s="297">
        <v>2526</v>
      </c>
      <c r="B2529" s="23" t="s">
        <v>10160</v>
      </c>
      <c r="C2529" s="24" t="s">
        <v>14351</v>
      </c>
      <c r="D2529" s="23" t="s">
        <v>10599</v>
      </c>
      <c r="E2529" s="23" t="s">
        <v>477</v>
      </c>
      <c r="F2529" s="24" t="s">
        <v>8178</v>
      </c>
      <c r="G2529" s="25" t="s">
        <v>10657</v>
      </c>
      <c r="H2529" s="23" t="s">
        <v>10616</v>
      </c>
      <c r="I2529" s="23" t="s">
        <v>11110</v>
      </c>
      <c r="J2529" s="25" t="s">
        <v>10617</v>
      </c>
      <c r="K2529" s="58"/>
      <c r="L2529" s="58"/>
      <c r="M2529" s="23" t="s">
        <v>10619</v>
      </c>
      <c r="N2529" s="23"/>
      <c r="O2529" s="25" t="s">
        <v>10600</v>
      </c>
      <c r="P2529" s="23" t="s">
        <v>10601</v>
      </c>
      <c r="Q2529" s="25" t="s">
        <v>10602</v>
      </c>
      <c r="R2529" s="58"/>
      <c r="S2529" s="23" t="s">
        <v>10603</v>
      </c>
      <c r="T2529" s="23" t="s">
        <v>10604</v>
      </c>
      <c r="U2529" s="25" t="s">
        <v>10600</v>
      </c>
      <c r="V2529" s="23" t="s">
        <v>10601</v>
      </c>
      <c r="W2529" s="25" t="s">
        <v>10602</v>
      </c>
      <c r="X2529" s="58"/>
      <c r="Y2529" s="23" t="s">
        <v>10603</v>
      </c>
      <c r="Z2529" s="23" t="s">
        <v>10604</v>
      </c>
      <c r="AA2529" s="33">
        <v>5</v>
      </c>
      <c r="AB2529" s="295" t="str">
        <f t="shared" si="199"/>
        <v>年間</v>
      </c>
      <c r="AC2529" s="268"/>
      <c r="AD2529" s="23">
        <v>1</v>
      </c>
      <c r="AE2529" s="134">
        <v>58800</v>
      </c>
      <c r="AF2529" s="26">
        <f t="shared" si="200"/>
        <v>58800</v>
      </c>
      <c r="AG2529" s="27" t="s">
        <v>10592</v>
      </c>
      <c r="AH2529" s="168">
        <v>42181</v>
      </c>
      <c r="AI2529" s="29" t="str">
        <f t="shared" si="197"/>
        <v>～</v>
      </c>
      <c r="AJ2529" s="178">
        <f t="shared" si="198"/>
        <v>44007</v>
      </c>
      <c r="AK2529" s="23" t="s">
        <v>10605</v>
      </c>
      <c r="AL2529" s="23" t="s">
        <v>10625</v>
      </c>
      <c r="AM2529" s="35">
        <v>42181</v>
      </c>
      <c r="AN2529" s="408" t="str">
        <f>IF($AA2529-data!$G$1=0,"　",IF(AK2529=0,"　",VLOOKUP($AK2529,data!$A$1:$H$264,8,FALSE)))</f>
        <v>消耗部品交換対象</v>
      </c>
      <c r="AO2529" s="35">
        <v>42174</v>
      </c>
      <c r="AP2529" s="227" t="s">
        <v>10681</v>
      </c>
      <c r="AQ2529" s="264">
        <f t="shared" si="201"/>
        <v>43246</v>
      </c>
    </row>
    <row r="2530" spans="1:44" s="74" customFormat="1" ht="24.75" customHeight="1" x14ac:dyDescent="0.15">
      <c r="A2530" s="297">
        <v>2527</v>
      </c>
      <c r="B2530" s="23" t="s">
        <v>10160</v>
      </c>
      <c r="C2530" s="24" t="s">
        <v>14351</v>
      </c>
      <c r="D2530" s="23" t="s">
        <v>10599</v>
      </c>
      <c r="E2530" s="23" t="s">
        <v>477</v>
      </c>
      <c r="F2530" s="24" t="s">
        <v>8178</v>
      </c>
      <c r="G2530" s="25" t="s">
        <v>10657</v>
      </c>
      <c r="H2530" s="23" t="s">
        <v>10616</v>
      </c>
      <c r="I2530" s="23" t="s">
        <v>11110</v>
      </c>
      <c r="J2530" s="25" t="s">
        <v>10617</v>
      </c>
      <c r="K2530" s="58"/>
      <c r="L2530" s="58"/>
      <c r="M2530" s="23" t="s">
        <v>10619</v>
      </c>
      <c r="N2530" s="23"/>
      <c r="O2530" s="25" t="s">
        <v>10600</v>
      </c>
      <c r="P2530" s="23" t="s">
        <v>10601</v>
      </c>
      <c r="Q2530" s="25" t="s">
        <v>10602</v>
      </c>
      <c r="R2530" s="58"/>
      <c r="S2530" s="23" t="s">
        <v>10603</v>
      </c>
      <c r="T2530" s="23" t="s">
        <v>10604</v>
      </c>
      <c r="U2530" s="25" t="s">
        <v>10600</v>
      </c>
      <c r="V2530" s="23" t="s">
        <v>10601</v>
      </c>
      <c r="W2530" s="25" t="s">
        <v>10602</v>
      </c>
      <c r="X2530" s="58"/>
      <c r="Y2530" s="23" t="s">
        <v>10603</v>
      </c>
      <c r="Z2530" s="23" t="s">
        <v>10604</v>
      </c>
      <c r="AA2530" s="33">
        <v>5</v>
      </c>
      <c r="AB2530" s="295" t="str">
        <f t="shared" si="199"/>
        <v>年間</v>
      </c>
      <c r="AC2530" s="268"/>
      <c r="AD2530" s="23">
        <v>1</v>
      </c>
      <c r="AE2530" s="134">
        <v>58800</v>
      </c>
      <c r="AF2530" s="26">
        <f t="shared" si="200"/>
        <v>58800</v>
      </c>
      <c r="AG2530" s="27" t="s">
        <v>10592</v>
      </c>
      <c r="AH2530" s="168">
        <v>42181</v>
      </c>
      <c r="AI2530" s="29" t="str">
        <f t="shared" si="197"/>
        <v>～</v>
      </c>
      <c r="AJ2530" s="178">
        <f t="shared" si="198"/>
        <v>44007</v>
      </c>
      <c r="AK2530" s="23" t="s">
        <v>10605</v>
      </c>
      <c r="AL2530" s="23" t="s">
        <v>10626</v>
      </c>
      <c r="AM2530" s="35">
        <v>42181</v>
      </c>
      <c r="AN2530" s="408" t="str">
        <f>IF($AA2530-data!$G$1=0,"　",IF(AK2530=0,"　",VLOOKUP($AK2530,data!$A$1:$H$264,8,FALSE)))</f>
        <v>消耗部品交換対象</v>
      </c>
      <c r="AO2530" s="35">
        <v>42174</v>
      </c>
      <c r="AP2530" s="227" t="s">
        <v>10681</v>
      </c>
      <c r="AQ2530" s="264">
        <f t="shared" si="201"/>
        <v>43246</v>
      </c>
    </row>
    <row r="2531" spans="1:44" s="74" customFormat="1" ht="24.75" customHeight="1" x14ac:dyDescent="0.15">
      <c r="A2531" s="297">
        <v>2528</v>
      </c>
      <c r="B2531" s="23" t="s">
        <v>10160</v>
      </c>
      <c r="C2531" s="24" t="s">
        <v>14351</v>
      </c>
      <c r="D2531" s="23" t="s">
        <v>10599</v>
      </c>
      <c r="E2531" s="23" t="s">
        <v>477</v>
      </c>
      <c r="F2531" s="24" t="s">
        <v>8178</v>
      </c>
      <c r="G2531" s="25" t="s">
        <v>10657</v>
      </c>
      <c r="H2531" s="23" t="s">
        <v>10616</v>
      </c>
      <c r="I2531" s="23" t="s">
        <v>11110</v>
      </c>
      <c r="J2531" s="25" t="s">
        <v>10617</v>
      </c>
      <c r="K2531" s="58"/>
      <c r="L2531" s="58"/>
      <c r="M2531" s="23" t="s">
        <v>10619</v>
      </c>
      <c r="N2531" s="23"/>
      <c r="O2531" s="25" t="s">
        <v>10600</v>
      </c>
      <c r="P2531" s="23" t="s">
        <v>10601</v>
      </c>
      <c r="Q2531" s="25" t="s">
        <v>10602</v>
      </c>
      <c r="R2531" s="58"/>
      <c r="S2531" s="23" t="s">
        <v>10603</v>
      </c>
      <c r="T2531" s="23" t="s">
        <v>10604</v>
      </c>
      <c r="U2531" s="25" t="s">
        <v>10600</v>
      </c>
      <c r="V2531" s="23" t="s">
        <v>10601</v>
      </c>
      <c r="W2531" s="25" t="s">
        <v>10602</v>
      </c>
      <c r="X2531" s="58"/>
      <c r="Y2531" s="23" t="s">
        <v>10603</v>
      </c>
      <c r="Z2531" s="23" t="s">
        <v>10604</v>
      </c>
      <c r="AA2531" s="33">
        <v>5</v>
      </c>
      <c r="AB2531" s="295" t="str">
        <f t="shared" si="199"/>
        <v>年間</v>
      </c>
      <c r="AC2531" s="268"/>
      <c r="AD2531" s="23">
        <v>1</v>
      </c>
      <c r="AE2531" s="134">
        <v>58800</v>
      </c>
      <c r="AF2531" s="26">
        <f t="shared" si="200"/>
        <v>58800</v>
      </c>
      <c r="AG2531" s="27" t="s">
        <v>10592</v>
      </c>
      <c r="AH2531" s="168">
        <v>42181</v>
      </c>
      <c r="AI2531" s="29" t="str">
        <f t="shared" si="197"/>
        <v>～</v>
      </c>
      <c r="AJ2531" s="178">
        <f t="shared" si="198"/>
        <v>44007</v>
      </c>
      <c r="AK2531" s="23" t="s">
        <v>10605</v>
      </c>
      <c r="AL2531" s="23" t="s">
        <v>10627</v>
      </c>
      <c r="AM2531" s="35">
        <v>42181</v>
      </c>
      <c r="AN2531" s="408" t="str">
        <f>IF($AA2531-data!$G$1=0,"　",IF(AK2531=0,"　",VLOOKUP($AK2531,data!$A$1:$H$264,8,FALSE)))</f>
        <v>消耗部品交換対象</v>
      </c>
      <c r="AO2531" s="35">
        <v>42174</v>
      </c>
      <c r="AP2531" s="227" t="s">
        <v>10681</v>
      </c>
      <c r="AQ2531" s="264">
        <f t="shared" si="201"/>
        <v>43246</v>
      </c>
    </row>
    <row r="2532" spans="1:44" s="74" customFormat="1" ht="24.75" customHeight="1" x14ac:dyDescent="0.15">
      <c r="A2532" s="297">
        <v>2529</v>
      </c>
      <c r="B2532" s="23" t="s">
        <v>10160</v>
      </c>
      <c r="C2532" s="24" t="s">
        <v>14351</v>
      </c>
      <c r="D2532" s="23" t="s">
        <v>10599</v>
      </c>
      <c r="E2532" s="23" t="s">
        <v>477</v>
      </c>
      <c r="F2532" s="24" t="s">
        <v>8178</v>
      </c>
      <c r="G2532" s="25" t="s">
        <v>10657</v>
      </c>
      <c r="H2532" s="23" t="s">
        <v>10616</v>
      </c>
      <c r="I2532" s="23" t="s">
        <v>11110</v>
      </c>
      <c r="J2532" s="25" t="s">
        <v>10617</v>
      </c>
      <c r="K2532" s="58"/>
      <c r="L2532" s="58"/>
      <c r="M2532" s="23" t="s">
        <v>10619</v>
      </c>
      <c r="N2532" s="23"/>
      <c r="O2532" s="25" t="s">
        <v>10600</v>
      </c>
      <c r="P2532" s="23" t="s">
        <v>10601</v>
      </c>
      <c r="Q2532" s="25" t="s">
        <v>10602</v>
      </c>
      <c r="R2532" s="58"/>
      <c r="S2532" s="23" t="s">
        <v>10603</v>
      </c>
      <c r="T2532" s="23" t="s">
        <v>10604</v>
      </c>
      <c r="U2532" s="25" t="s">
        <v>10600</v>
      </c>
      <c r="V2532" s="23" t="s">
        <v>10601</v>
      </c>
      <c r="W2532" s="25" t="s">
        <v>10602</v>
      </c>
      <c r="X2532" s="58"/>
      <c r="Y2532" s="23" t="s">
        <v>10603</v>
      </c>
      <c r="Z2532" s="23" t="s">
        <v>10604</v>
      </c>
      <c r="AA2532" s="33">
        <v>5</v>
      </c>
      <c r="AB2532" s="295" t="str">
        <f t="shared" si="199"/>
        <v>年間</v>
      </c>
      <c r="AC2532" s="268"/>
      <c r="AD2532" s="23">
        <v>1</v>
      </c>
      <c r="AE2532" s="134">
        <v>58800</v>
      </c>
      <c r="AF2532" s="26">
        <f t="shared" si="200"/>
        <v>58800</v>
      </c>
      <c r="AG2532" s="27" t="s">
        <v>10592</v>
      </c>
      <c r="AH2532" s="168">
        <v>42181</v>
      </c>
      <c r="AI2532" s="29" t="str">
        <f t="shared" si="197"/>
        <v>～</v>
      </c>
      <c r="AJ2532" s="178">
        <f t="shared" si="198"/>
        <v>44007</v>
      </c>
      <c r="AK2532" s="23" t="s">
        <v>10605</v>
      </c>
      <c r="AL2532" s="23" t="s">
        <v>10628</v>
      </c>
      <c r="AM2532" s="35">
        <v>42181</v>
      </c>
      <c r="AN2532" s="408" t="str">
        <f>IF($AA2532-data!$G$1=0,"　",IF(AK2532=0,"　",VLOOKUP($AK2532,data!$A$1:$H$264,8,FALSE)))</f>
        <v>消耗部品交換対象</v>
      </c>
      <c r="AO2532" s="35">
        <v>42174</v>
      </c>
      <c r="AP2532" s="227" t="s">
        <v>10681</v>
      </c>
      <c r="AQ2532" s="264">
        <f t="shared" si="201"/>
        <v>43246</v>
      </c>
    </row>
    <row r="2533" spans="1:44" s="74" customFormat="1" ht="24.75" customHeight="1" x14ac:dyDescent="0.15">
      <c r="A2533" s="297">
        <v>2530</v>
      </c>
      <c r="B2533" s="23" t="s">
        <v>10160</v>
      </c>
      <c r="C2533" s="24" t="s">
        <v>14351</v>
      </c>
      <c r="D2533" s="23" t="s">
        <v>10599</v>
      </c>
      <c r="E2533" s="23" t="s">
        <v>477</v>
      </c>
      <c r="F2533" s="24" t="s">
        <v>8178</v>
      </c>
      <c r="G2533" s="25" t="s">
        <v>10657</v>
      </c>
      <c r="H2533" s="23" t="s">
        <v>10616</v>
      </c>
      <c r="I2533" s="23" t="s">
        <v>11110</v>
      </c>
      <c r="J2533" s="25" t="s">
        <v>10617</v>
      </c>
      <c r="K2533" s="58"/>
      <c r="L2533" s="58"/>
      <c r="M2533" s="23" t="s">
        <v>10619</v>
      </c>
      <c r="N2533" s="23"/>
      <c r="O2533" s="25" t="s">
        <v>10600</v>
      </c>
      <c r="P2533" s="23" t="s">
        <v>10601</v>
      </c>
      <c r="Q2533" s="25" t="s">
        <v>10602</v>
      </c>
      <c r="R2533" s="58"/>
      <c r="S2533" s="23" t="s">
        <v>10603</v>
      </c>
      <c r="T2533" s="23" t="s">
        <v>10604</v>
      </c>
      <c r="U2533" s="25" t="s">
        <v>10600</v>
      </c>
      <c r="V2533" s="23" t="s">
        <v>10601</v>
      </c>
      <c r="W2533" s="25" t="s">
        <v>10602</v>
      </c>
      <c r="X2533" s="58"/>
      <c r="Y2533" s="23" t="s">
        <v>10603</v>
      </c>
      <c r="Z2533" s="23" t="s">
        <v>10604</v>
      </c>
      <c r="AA2533" s="33">
        <v>5</v>
      </c>
      <c r="AB2533" s="295" t="str">
        <f t="shared" si="199"/>
        <v>年間</v>
      </c>
      <c r="AC2533" s="268"/>
      <c r="AD2533" s="23">
        <v>1</v>
      </c>
      <c r="AE2533" s="134">
        <v>58800</v>
      </c>
      <c r="AF2533" s="26">
        <f t="shared" si="200"/>
        <v>58800</v>
      </c>
      <c r="AG2533" s="27" t="s">
        <v>10592</v>
      </c>
      <c r="AH2533" s="168">
        <v>42181</v>
      </c>
      <c r="AI2533" s="29" t="str">
        <f t="shared" si="197"/>
        <v>～</v>
      </c>
      <c r="AJ2533" s="178">
        <f t="shared" si="198"/>
        <v>44007</v>
      </c>
      <c r="AK2533" s="23" t="s">
        <v>10605</v>
      </c>
      <c r="AL2533" s="23" t="s">
        <v>10629</v>
      </c>
      <c r="AM2533" s="35">
        <v>42181</v>
      </c>
      <c r="AN2533" s="408" t="str">
        <f>IF($AA2533-data!$G$1=0,"　",IF(AK2533=0,"　",VLOOKUP($AK2533,data!$A$1:$H$264,8,FALSE)))</f>
        <v>消耗部品交換対象</v>
      </c>
      <c r="AO2533" s="35">
        <v>42174</v>
      </c>
      <c r="AP2533" s="227" t="s">
        <v>10681</v>
      </c>
      <c r="AQ2533" s="264">
        <f t="shared" si="201"/>
        <v>43246</v>
      </c>
    </row>
    <row r="2534" spans="1:44" s="74" customFormat="1" ht="24.75" customHeight="1" x14ac:dyDescent="0.15">
      <c r="A2534" s="297">
        <v>2531</v>
      </c>
      <c r="B2534" s="23" t="s">
        <v>10160</v>
      </c>
      <c r="C2534" s="24" t="s">
        <v>14351</v>
      </c>
      <c r="D2534" s="23" t="s">
        <v>10599</v>
      </c>
      <c r="E2534" s="23" t="s">
        <v>477</v>
      </c>
      <c r="F2534" s="24" t="s">
        <v>8178</v>
      </c>
      <c r="G2534" s="25" t="s">
        <v>10657</v>
      </c>
      <c r="H2534" s="23" t="s">
        <v>10616</v>
      </c>
      <c r="I2534" s="23" t="s">
        <v>11110</v>
      </c>
      <c r="J2534" s="25" t="s">
        <v>10617</v>
      </c>
      <c r="K2534" s="58"/>
      <c r="L2534" s="58"/>
      <c r="M2534" s="23" t="s">
        <v>10619</v>
      </c>
      <c r="N2534" s="23"/>
      <c r="O2534" s="25" t="s">
        <v>10600</v>
      </c>
      <c r="P2534" s="23" t="s">
        <v>10601</v>
      </c>
      <c r="Q2534" s="25" t="s">
        <v>10602</v>
      </c>
      <c r="R2534" s="58"/>
      <c r="S2534" s="23" t="s">
        <v>10603</v>
      </c>
      <c r="T2534" s="23" t="s">
        <v>10604</v>
      </c>
      <c r="U2534" s="25" t="s">
        <v>10600</v>
      </c>
      <c r="V2534" s="23" t="s">
        <v>10601</v>
      </c>
      <c r="W2534" s="25" t="s">
        <v>10602</v>
      </c>
      <c r="X2534" s="58"/>
      <c r="Y2534" s="23" t="s">
        <v>10603</v>
      </c>
      <c r="Z2534" s="23" t="s">
        <v>10604</v>
      </c>
      <c r="AA2534" s="33">
        <v>5</v>
      </c>
      <c r="AB2534" s="295" t="str">
        <f t="shared" si="199"/>
        <v>年間</v>
      </c>
      <c r="AC2534" s="268"/>
      <c r="AD2534" s="23">
        <v>1</v>
      </c>
      <c r="AE2534" s="134">
        <v>58800</v>
      </c>
      <c r="AF2534" s="26">
        <f t="shared" si="200"/>
        <v>58800</v>
      </c>
      <c r="AG2534" s="27" t="s">
        <v>10592</v>
      </c>
      <c r="AH2534" s="168">
        <v>42181</v>
      </c>
      <c r="AI2534" s="29" t="str">
        <f t="shared" si="197"/>
        <v>～</v>
      </c>
      <c r="AJ2534" s="178">
        <f t="shared" si="198"/>
        <v>44007</v>
      </c>
      <c r="AK2534" s="23" t="s">
        <v>10605</v>
      </c>
      <c r="AL2534" s="23" t="s">
        <v>10630</v>
      </c>
      <c r="AM2534" s="35">
        <v>42181</v>
      </c>
      <c r="AN2534" s="408" t="str">
        <f>IF($AA2534-data!$G$1=0,"　",IF(AK2534=0,"　",VLOOKUP($AK2534,data!$A$1:$H$264,8,FALSE)))</f>
        <v>消耗部品交換対象</v>
      </c>
      <c r="AO2534" s="35">
        <v>42174</v>
      </c>
      <c r="AP2534" s="227" t="s">
        <v>10681</v>
      </c>
      <c r="AQ2534" s="264">
        <f t="shared" si="201"/>
        <v>43246</v>
      </c>
    </row>
    <row r="2535" spans="1:44" s="74" customFormat="1" ht="24.75" customHeight="1" x14ac:dyDescent="0.15">
      <c r="A2535" s="297">
        <v>2532</v>
      </c>
      <c r="B2535" s="23" t="s">
        <v>10161</v>
      </c>
      <c r="C2535" s="24" t="s">
        <v>14351</v>
      </c>
      <c r="D2535" s="23" t="s">
        <v>7502</v>
      </c>
      <c r="E2535" s="23" t="s">
        <v>477</v>
      </c>
      <c r="F2535" s="24" t="s">
        <v>8178</v>
      </c>
      <c r="G2535" s="25" t="s">
        <v>10657</v>
      </c>
      <c r="H2535" s="23" t="s">
        <v>10616</v>
      </c>
      <c r="I2535" s="23" t="s">
        <v>11110</v>
      </c>
      <c r="J2535" s="25" t="s">
        <v>10617</v>
      </c>
      <c r="K2535" s="58"/>
      <c r="L2535" s="58"/>
      <c r="M2535" s="23" t="s">
        <v>10619</v>
      </c>
      <c r="N2535" s="23"/>
      <c r="O2535" s="25" t="s">
        <v>7677</v>
      </c>
      <c r="P2535" s="23" t="s">
        <v>7678</v>
      </c>
      <c r="Q2535" s="25" t="s">
        <v>7679</v>
      </c>
      <c r="R2535" s="58"/>
      <c r="S2535" s="23" t="s">
        <v>7680</v>
      </c>
      <c r="T2535" s="23" t="s">
        <v>7681</v>
      </c>
      <c r="U2535" s="25" t="s">
        <v>7677</v>
      </c>
      <c r="V2535" s="23" t="s">
        <v>7678</v>
      </c>
      <c r="W2535" s="25" t="s">
        <v>7679</v>
      </c>
      <c r="X2535" s="58"/>
      <c r="Y2535" s="23" t="s">
        <v>7680</v>
      </c>
      <c r="Z2535" s="23" t="s">
        <v>7681</v>
      </c>
      <c r="AA2535" s="33">
        <v>5</v>
      </c>
      <c r="AB2535" s="295" t="str">
        <f t="shared" si="199"/>
        <v>年間</v>
      </c>
      <c r="AC2535" s="268"/>
      <c r="AD2535" s="23">
        <v>1</v>
      </c>
      <c r="AE2535" s="134">
        <v>18000</v>
      </c>
      <c r="AF2535" s="26">
        <f t="shared" si="200"/>
        <v>18000</v>
      </c>
      <c r="AG2535" s="27" t="s">
        <v>10593</v>
      </c>
      <c r="AH2535" s="168">
        <v>42181</v>
      </c>
      <c r="AI2535" s="29" t="str">
        <f t="shared" si="197"/>
        <v>～</v>
      </c>
      <c r="AJ2535" s="178">
        <f t="shared" si="198"/>
        <v>44007</v>
      </c>
      <c r="AK2535" s="23" t="s">
        <v>10158</v>
      </c>
      <c r="AL2535" s="23" t="s">
        <v>10631</v>
      </c>
      <c r="AM2535" s="35">
        <v>42181</v>
      </c>
      <c r="AN2535" s="408">
        <f>IF($AA2535-data!$G$1=0,"　",IF(AK2535=0,"　",VLOOKUP($AK2535,data!$A$1:$H$264,8,FALSE)))</f>
        <v>0</v>
      </c>
      <c r="AO2535" s="35">
        <v>42174</v>
      </c>
      <c r="AP2535" s="227" t="s">
        <v>10681</v>
      </c>
      <c r="AQ2535" s="264" t="str">
        <f t="shared" si="201"/>
        <v/>
      </c>
    </row>
    <row r="2536" spans="1:44" s="74" customFormat="1" ht="24.75" customHeight="1" x14ac:dyDescent="0.15">
      <c r="A2536" s="297">
        <v>2533</v>
      </c>
      <c r="B2536" s="23" t="s">
        <v>10162</v>
      </c>
      <c r="C2536" s="24" t="s">
        <v>14344</v>
      </c>
      <c r="D2536" s="23" t="s">
        <v>8506</v>
      </c>
      <c r="E2536" s="23" t="s">
        <v>1511</v>
      </c>
      <c r="F2536" s="24" t="s">
        <v>13631</v>
      </c>
      <c r="G2536" s="25" t="s">
        <v>14688</v>
      </c>
      <c r="H2536" s="23" t="s">
        <v>8320</v>
      </c>
      <c r="I2536" s="23" t="s">
        <v>11163</v>
      </c>
      <c r="J2536" s="25" t="s">
        <v>14689</v>
      </c>
      <c r="K2536" s="58" t="s">
        <v>14690</v>
      </c>
      <c r="L2536" s="58"/>
      <c r="M2536" s="23" t="s">
        <v>10166</v>
      </c>
      <c r="N2536" s="23" t="s">
        <v>10168</v>
      </c>
      <c r="O2536" s="25" t="s">
        <v>8319</v>
      </c>
      <c r="P2536" s="23" t="s">
        <v>8320</v>
      </c>
      <c r="Q2536" s="25" t="s">
        <v>8321</v>
      </c>
      <c r="R2536" s="58" t="s">
        <v>10197</v>
      </c>
      <c r="S2536" s="23" t="s">
        <v>10198</v>
      </c>
      <c r="T2536" s="23" t="s">
        <v>10199</v>
      </c>
      <c r="U2536" s="25" t="s">
        <v>7858</v>
      </c>
      <c r="V2536" s="23" t="s">
        <v>7863</v>
      </c>
      <c r="W2536" s="25" t="s">
        <v>7864</v>
      </c>
      <c r="X2536" s="58" t="s">
        <v>10164</v>
      </c>
      <c r="Y2536" s="23" t="s">
        <v>10166</v>
      </c>
      <c r="Z2536" s="23" t="s">
        <v>10168</v>
      </c>
      <c r="AA2536" s="33">
        <v>4</v>
      </c>
      <c r="AB2536" s="295" t="str">
        <f t="shared" si="199"/>
        <v>年間</v>
      </c>
      <c r="AC2536" s="268"/>
      <c r="AD2536" s="23">
        <v>1</v>
      </c>
      <c r="AE2536" s="134">
        <v>24480</v>
      </c>
      <c r="AF2536" s="26">
        <f t="shared" si="200"/>
        <v>24480</v>
      </c>
      <c r="AG2536" s="27">
        <v>42156</v>
      </c>
      <c r="AH2536" s="168">
        <v>42152</v>
      </c>
      <c r="AI2536" s="29" t="str">
        <f t="shared" si="197"/>
        <v>～</v>
      </c>
      <c r="AJ2536" s="178">
        <f t="shared" si="198"/>
        <v>43612</v>
      </c>
      <c r="AK2536" s="23" t="s">
        <v>7859</v>
      </c>
      <c r="AL2536" s="23" t="s">
        <v>10200</v>
      </c>
      <c r="AM2536" s="35">
        <v>42152</v>
      </c>
      <c r="AN2536" s="408">
        <f>IF($AA2536-data!$G$1=0,"　",IF(AK2536=0,"　",VLOOKUP($AK2536,data!$A$1:$H$264,8,FALSE)))</f>
        <v>0</v>
      </c>
      <c r="AO2536" s="35" t="s">
        <v>14222</v>
      </c>
      <c r="AP2536" s="134" t="s">
        <v>10163</v>
      </c>
      <c r="AQ2536" s="264" t="str">
        <f t="shared" si="201"/>
        <v/>
      </c>
      <c r="AR2536" s="231"/>
    </row>
    <row r="2537" spans="1:44" s="74" customFormat="1" ht="24.75" customHeight="1" x14ac:dyDescent="0.15">
      <c r="A2537" s="297">
        <v>2534</v>
      </c>
      <c r="B2537" s="23" t="s">
        <v>10162</v>
      </c>
      <c r="C2537" s="24" t="s">
        <v>14344</v>
      </c>
      <c r="D2537" s="23" t="s">
        <v>8506</v>
      </c>
      <c r="E2537" s="23" t="s">
        <v>1511</v>
      </c>
      <c r="F2537" s="24" t="s">
        <v>13631</v>
      </c>
      <c r="G2537" s="25" t="s">
        <v>14688</v>
      </c>
      <c r="H2537" s="23" t="s">
        <v>8320</v>
      </c>
      <c r="I2537" s="23" t="s">
        <v>11163</v>
      </c>
      <c r="J2537" s="25" t="s">
        <v>14689</v>
      </c>
      <c r="K2537" s="58" t="s">
        <v>14690</v>
      </c>
      <c r="L2537" s="58"/>
      <c r="M2537" s="23" t="s">
        <v>10166</v>
      </c>
      <c r="N2537" s="23" t="s">
        <v>10168</v>
      </c>
      <c r="O2537" s="25" t="s">
        <v>8319</v>
      </c>
      <c r="P2537" s="23" t="s">
        <v>8320</v>
      </c>
      <c r="Q2537" s="25" t="s">
        <v>8321</v>
      </c>
      <c r="R2537" s="58" t="s">
        <v>10197</v>
      </c>
      <c r="S2537" s="23" t="s">
        <v>10198</v>
      </c>
      <c r="T2537" s="23" t="s">
        <v>10199</v>
      </c>
      <c r="U2537" s="25" t="s">
        <v>7858</v>
      </c>
      <c r="V2537" s="23" t="s">
        <v>7863</v>
      </c>
      <c r="W2537" s="25" t="s">
        <v>7864</v>
      </c>
      <c r="X2537" s="58" t="s">
        <v>10164</v>
      </c>
      <c r="Y2537" s="23" t="s">
        <v>10166</v>
      </c>
      <c r="Z2537" s="23" t="s">
        <v>10168</v>
      </c>
      <c r="AA2537" s="33">
        <v>4</v>
      </c>
      <c r="AB2537" s="295" t="str">
        <f t="shared" si="199"/>
        <v>年間</v>
      </c>
      <c r="AC2537" s="268"/>
      <c r="AD2537" s="23">
        <v>1</v>
      </c>
      <c r="AE2537" s="134">
        <v>24480</v>
      </c>
      <c r="AF2537" s="26">
        <f t="shared" si="200"/>
        <v>24480</v>
      </c>
      <c r="AG2537" s="27">
        <v>42156</v>
      </c>
      <c r="AH2537" s="168">
        <v>42152</v>
      </c>
      <c r="AI2537" s="29" t="str">
        <f t="shared" si="197"/>
        <v>～</v>
      </c>
      <c r="AJ2537" s="178">
        <f t="shared" si="198"/>
        <v>43612</v>
      </c>
      <c r="AK2537" s="23" t="s">
        <v>7859</v>
      </c>
      <c r="AL2537" s="23" t="s">
        <v>10201</v>
      </c>
      <c r="AM2537" s="35">
        <v>42152</v>
      </c>
      <c r="AN2537" s="408">
        <f>IF($AA2537-data!$G$1=0,"　",IF(AK2537=0,"　",VLOOKUP($AK2537,data!$A$1:$H$264,8,FALSE)))</f>
        <v>0</v>
      </c>
      <c r="AO2537" s="35" t="s">
        <v>14222</v>
      </c>
      <c r="AP2537" s="134" t="s">
        <v>10163</v>
      </c>
      <c r="AQ2537" s="264" t="str">
        <f t="shared" si="201"/>
        <v/>
      </c>
      <c r="AR2537" s="231"/>
    </row>
    <row r="2538" spans="1:44" s="244" customFormat="1" ht="24.75" customHeight="1" x14ac:dyDescent="0.15">
      <c r="A2538" s="297">
        <v>2535</v>
      </c>
      <c r="B2538" s="237" t="s">
        <v>10202</v>
      </c>
      <c r="C2538" s="236" t="s">
        <v>14344</v>
      </c>
      <c r="D2538" s="237" t="s">
        <v>8506</v>
      </c>
      <c r="E2538" s="237" t="s">
        <v>1511</v>
      </c>
      <c r="F2538" s="236" t="s">
        <v>13631</v>
      </c>
      <c r="G2538" s="240" t="s">
        <v>14688</v>
      </c>
      <c r="H2538" s="237" t="s">
        <v>8320</v>
      </c>
      <c r="I2538" s="237" t="s">
        <v>11163</v>
      </c>
      <c r="J2538" s="238" t="s">
        <v>14689</v>
      </c>
      <c r="K2538" s="255" t="s">
        <v>14690</v>
      </c>
      <c r="L2538" s="255"/>
      <c r="M2538" s="236" t="s">
        <v>10166</v>
      </c>
      <c r="N2538" s="236" t="s">
        <v>10168</v>
      </c>
      <c r="O2538" s="238" t="s">
        <v>7858</v>
      </c>
      <c r="P2538" s="237" t="s">
        <v>7863</v>
      </c>
      <c r="Q2538" s="238" t="s">
        <v>7864</v>
      </c>
      <c r="R2538" s="239" t="s">
        <v>8231</v>
      </c>
      <c r="S2538" s="237" t="s">
        <v>7866</v>
      </c>
      <c r="T2538" s="237" t="s">
        <v>7867</v>
      </c>
      <c r="U2538" s="238" t="s">
        <v>7858</v>
      </c>
      <c r="V2538" s="237" t="s">
        <v>7863</v>
      </c>
      <c r="W2538" s="238" t="s">
        <v>7864</v>
      </c>
      <c r="X2538" s="239" t="s">
        <v>8231</v>
      </c>
      <c r="Y2538" s="237" t="s">
        <v>7866</v>
      </c>
      <c r="Z2538" s="237" t="s">
        <v>7867</v>
      </c>
      <c r="AA2538" s="283">
        <v>4</v>
      </c>
      <c r="AB2538" s="322" t="str">
        <f t="shared" si="199"/>
        <v>年間</v>
      </c>
      <c r="AC2538" s="292"/>
      <c r="AD2538" s="237">
        <v>1</v>
      </c>
      <c r="AE2538" s="240">
        <v>64320</v>
      </c>
      <c r="AF2538" s="241">
        <f t="shared" si="200"/>
        <v>64320</v>
      </c>
      <c r="AG2538" s="242">
        <v>42156</v>
      </c>
      <c r="AH2538" s="310">
        <v>42158</v>
      </c>
      <c r="AI2538" s="323" t="str">
        <f t="shared" si="197"/>
        <v>～</v>
      </c>
      <c r="AJ2538" s="324">
        <f t="shared" si="198"/>
        <v>43618</v>
      </c>
      <c r="AK2538" s="237" t="s">
        <v>5162</v>
      </c>
      <c r="AL2538" s="237" t="s">
        <v>10242</v>
      </c>
      <c r="AM2538" s="243">
        <v>42158</v>
      </c>
      <c r="AN2538" s="408" t="str">
        <f>IF($AA2538-data!$G$1=0,"　",IF(AK2538=0,"　",VLOOKUP($AK2538,data!$A$1:$H$264,8,FALSE)))</f>
        <v>消耗部品交換対象</v>
      </c>
      <c r="AO2538" s="243">
        <v>42170</v>
      </c>
      <c r="AP2538" s="240" t="s">
        <v>10203</v>
      </c>
      <c r="AQ2538" s="264">
        <f t="shared" si="201"/>
        <v>43223</v>
      </c>
      <c r="AR2538" s="256"/>
    </row>
    <row r="2539" spans="1:44" ht="24.75" customHeight="1" x14ac:dyDescent="0.15">
      <c r="A2539" s="297">
        <v>2536</v>
      </c>
      <c r="B2539" s="23" t="s">
        <v>10522</v>
      </c>
      <c r="C2539" s="24" t="s">
        <v>14340</v>
      </c>
      <c r="D2539" s="23" t="s">
        <v>10523</v>
      </c>
      <c r="E2539" s="23" t="s">
        <v>582</v>
      </c>
      <c r="F2539" s="24" t="s">
        <v>11168</v>
      </c>
      <c r="G2539" s="25" t="s">
        <v>11052</v>
      </c>
      <c r="H2539" s="23" t="s">
        <v>11044</v>
      </c>
      <c r="I2539" s="23" t="s">
        <v>11148</v>
      </c>
      <c r="J2539" s="25" t="s">
        <v>11053</v>
      </c>
      <c r="K2539" s="58" t="s">
        <v>11054</v>
      </c>
      <c r="L2539" s="58"/>
      <c r="M2539" s="23" t="s">
        <v>11048</v>
      </c>
      <c r="N2539" s="23" t="s">
        <v>11050</v>
      </c>
      <c r="O2539" s="25" t="s">
        <v>10524</v>
      </c>
      <c r="P2539" s="23" t="s">
        <v>11038</v>
      </c>
      <c r="Q2539" s="25" t="s">
        <v>11039</v>
      </c>
      <c r="R2539" s="58" t="s">
        <v>11040</v>
      </c>
      <c r="S2539" s="23" t="s">
        <v>11041</v>
      </c>
      <c r="T2539" s="23" t="s">
        <v>11042</v>
      </c>
      <c r="U2539" s="25" t="s">
        <v>11043</v>
      </c>
      <c r="V2539" s="23" t="s">
        <v>11045</v>
      </c>
      <c r="W2539" s="25" t="s">
        <v>11046</v>
      </c>
      <c r="X2539" s="58" t="s">
        <v>11047</v>
      </c>
      <c r="Y2539" s="23" t="s">
        <v>11049</v>
      </c>
      <c r="Z2539" s="23" t="s">
        <v>11051</v>
      </c>
      <c r="AA2539" s="33">
        <v>4</v>
      </c>
      <c r="AB2539" s="295" t="str">
        <f t="shared" si="199"/>
        <v>年間</v>
      </c>
      <c r="AC2539" s="268"/>
      <c r="AD2539" s="23">
        <v>1</v>
      </c>
      <c r="AE2539" s="134">
        <v>73920</v>
      </c>
      <c r="AF2539" s="26">
        <f t="shared" si="200"/>
        <v>73920</v>
      </c>
      <c r="AG2539" s="27">
        <v>42156</v>
      </c>
      <c r="AH2539" s="168">
        <v>42186</v>
      </c>
      <c r="AI2539" s="29" t="str">
        <f t="shared" si="197"/>
        <v>～</v>
      </c>
      <c r="AJ2539" s="178">
        <f t="shared" si="198"/>
        <v>43646</v>
      </c>
      <c r="AK2539" s="23" t="s">
        <v>10528</v>
      </c>
      <c r="AL2539" s="23" t="s">
        <v>11055</v>
      </c>
      <c r="AM2539" s="35">
        <v>42185</v>
      </c>
      <c r="AN2539" s="408" t="str">
        <f>IF($AA2539-data!$G$1=0,"　",IF(AK2539=0,"　",VLOOKUP($AK2539,data!$A$1:$H$264,8,FALSE)))</f>
        <v>消耗部品交換対象</v>
      </c>
      <c r="AO2539" s="35">
        <v>42191</v>
      </c>
      <c r="AP2539" s="134" t="s">
        <v>10525</v>
      </c>
      <c r="AQ2539" s="264">
        <f t="shared" si="201"/>
        <v>43252</v>
      </c>
    </row>
    <row r="2540" spans="1:44" ht="24.75" customHeight="1" x14ac:dyDescent="0.15">
      <c r="A2540" s="297">
        <v>2537</v>
      </c>
      <c r="B2540" s="23" t="s">
        <v>10526</v>
      </c>
      <c r="C2540" s="24" t="s">
        <v>14340</v>
      </c>
      <c r="D2540" s="23" t="s">
        <v>10523</v>
      </c>
      <c r="E2540" s="23" t="s">
        <v>582</v>
      </c>
      <c r="F2540" s="24" t="s">
        <v>11168</v>
      </c>
      <c r="G2540" s="25" t="s">
        <v>11052</v>
      </c>
      <c r="H2540" s="23" t="s">
        <v>11044</v>
      </c>
      <c r="I2540" s="23" t="s">
        <v>11148</v>
      </c>
      <c r="J2540" s="25" t="s">
        <v>11053</v>
      </c>
      <c r="K2540" s="58" t="s">
        <v>11054</v>
      </c>
      <c r="L2540" s="58"/>
      <c r="M2540" s="23" t="s">
        <v>11048</v>
      </c>
      <c r="N2540" s="23" t="s">
        <v>11050</v>
      </c>
      <c r="O2540" s="25" t="s">
        <v>10524</v>
      </c>
      <c r="P2540" s="23" t="s">
        <v>11038</v>
      </c>
      <c r="Q2540" s="25" t="s">
        <v>11039</v>
      </c>
      <c r="R2540" s="58" t="s">
        <v>11040</v>
      </c>
      <c r="S2540" s="23" t="s">
        <v>11041</v>
      </c>
      <c r="T2540" s="23" t="s">
        <v>11042</v>
      </c>
      <c r="U2540" s="25" t="s">
        <v>11043</v>
      </c>
      <c r="V2540" s="23" t="s">
        <v>11045</v>
      </c>
      <c r="W2540" s="25" t="s">
        <v>11046</v>
      </c>
      <c r="X2540" s="58" t="s">
        <v>11047</v>
      </c>
      <c r="Y2540" s="23" t="s">
        <v>11049</v>
      </c>
      <c r="Z2540" s="23" t="s">
        <v>11051</v>
      </c>
      <c r="AA2540" s="33">
        <v>4</v>
      </c>
      <c r="AB2540" s="295" t="str">
        <f t="shared" si="199"/>
        <v>年間</v>
      </c>
      <c r="AC2540" s="268"/>
      <c r="AD2540" s="23">
        <v>1</v>
      </c>
      <c r="AE2540" s="134">
        <v>8160</v>
      </c>
      <c r="AF2540" s="26">
        <f t="shared" si="200"/>
        <v>8160</v>
      </c>
      <c r="AG2540" s="27">
        <v>42156</v>
      </c>
      <c r="AH2540" s="168">
        <v>42186</v>
      </c>
      <c r="AI2540" s="29" t="str">
        <f t="shared" si="197"/>
        <v>～</v>
      </c>
      <c r="AJ2540" s="178">
        <f t="shared" si="198"/>
        <v>43646</v>
      </c>
      <c r="AK2540" s="23" t="s">
        <v>10527</v>
      </c>
      <c r="AL2540" s="23" t="s">
        <v>11056</v>
      </c>
      <c r="AM2540" s="35">
        <v>42185</v>
      </c>
      <c r="AN2540" s="408">
        <f>IF($AA2540-data!$G$1=0,"　",IF(AK2540=0,"　",VLOOKUP($AK2540,data!$A$1:$H$264,8,FALSE)))</f>
        <v>0</v>
      </c>
      <c r="AO2540" s="35">
        <v>42191</v>
      </c>
      <c r="AP2540" s="134" t="s">
        <v>10525</v>
      </c>
      <c r="AQ2540" s="264" t="str">
        <f t="shared" si="201"/>
        <v/>
      </c>
    </row>
    <row r="2541" spans="1:44" ht="24.75" customHeight="1" x14ac:dyDescent="0.15">
      <c r="A2541" s="297">
        <v>2538</v>
      </c>
      <c r="B2541" s="23" t="s">
        <v>10526</v>
      </c>
      <c r="C2541" s="24" t="s">
        <v>14340</v>
      </c>
      <c r="D2541" s="23" t="s">
        <v>3554</v>
      </c>
      <c r="E2541" s="23" t="s">
        <v>582</v>
      </c>
      <c r="F2541" s="24" t="s">
        <v>11168</v>
      </c>
      <c r="G2541" s="25" t="s">
        <v>11052</v>
      </c>
      <c r="H2541" s="23" t="s">
        <v>11044</v>
      </c>
      <c r="I2541" s="23" t="s">
        <v>11148</v>
      </c>
      <c r="J2541" s="25" t="s">
        <v>11053</v>
      </c>
      <c r="K2541" s="58" t="s">
        <v>11054</v>
      </c>
      <c r="L2541" s="58"/>
      <c r="M2541" s="23" t="s">
        <v>11048</v>
      </c>
      <c r="N2541" s="23" t="s">
        <v>11050</v>
      </c>
      <c r="O2541" s="25" t="s">
        <v>2762</v>
      </c>
      <c r="P2541" s="23" t="s">
        <v>11038</v>
      </c>
      <c r="Q2541" s="25" t="s">
        <v>11039</v>
      </c>
      <c r="R2541" s="58" t="s">
        <v>11040</v>
      </c>
      <c r="S2541" s="23" t="s">
        <v>11041</v>
      </c>
      <c r="T2541" s="23" t="s">
        <v>11042</v>
      </c>
      <c r="U2541" s="25" t="s">
        <v>11043</v>
      </c>
      <c r="V2541" s="23" t="s">
        <v>11045</v>
      </c>
      <c r="W2541" s="25" t="s">
        <v>11046</v>
      </c>
      <c r="X2541" s="58" t="s">
        <v>11047</v>
      </c>
      <c r="Y2541" s="23" t="s">
        <v>11049</v>
      </c>
      <c r="Z2541" s="23" t="s">
        <v>11051</v>
      </c>
      <c r="AA2541" s="33">
        <v>4</v>
      </c>
      <c r="AB2541" s="295" t="str">
        <f t="shared" si="199"/>
        <v>年間</v>
      </c>
      <c r="AC2541" s="268"/>
      <c r="AD2541" s="23">
        <v>1</v>
      </c>
      <c r="AE2541" s="134">
        <v>8160</v>
      </c>
      <c r="AF2541" s="26">
        <f t="shared" si="200"/>
        <v>8160</v>
      </c>
      <c r="AG2541" s="27">
        <v>42156</v>
      </c>
      <c r="AH2541" s="168">
        <v>42186</v>
      </c>
      <c r="AI2541" s="29" t="str">
        <f t="shared" si="197"/>
        <v>～</v>
      </c>
      <c r="AJ2541" s="178">
        <f t="shared" si="198"/>
        <v>43646</v>
      </c>
      <c r="AK2541" s="23" t="s">
        <v>4298</v>
      </c>
      <c r="AL2541" s="23" t="s">
        <v>11057</v>
      </c>
      <c r="AM2541" s="35">
        <v>42185</v>
      </c>
      <c r="AN2541" s="408">
        <f>IF($AA2541-data!$G$1=0,"　",IF(AK2541=0,"　",VLOOKUP($AK2541,data!$A$1:$H$264,8,FALSE)))</f>
        <v>0</v>
      </c>
      <c r="AO2541" s="35">
        <v>42191</v>
      </c>
      <c r="AP2541" s="134" t="s">
        <v>10525</v>
      </c>
      <c r="AQ2541" s="264" t="str">
        <f t="shared" si="201"/>
        <v/>
      </c>
    </row>
    <row r="2542" spans="1:44" ht="24.75" customHeight="1" x14ac:dyDescent="0.15">
      <c r="A2542" s="297">
        <v>2539</v>
      </c>
      <c r="B2542" s="23" t="s">
        <v>10526</v>
      </c>
      <c r="C2542" s="24" t="s">
        <v>14340</v>
      </c>
      <c r="D2542" s="23" t="s">
        <v>3554</v>
      </c>
      <c r="E2542" s="23" t="s">
        <v>582</v>
      </c>
      <c r="F2542" s="24" t="s">
        <v>11168</v>
      </c>
      <c r="G2542" s="25" t="s">
        <v>11052</v>
      </c>
      <c r="H2542" s="23" t="s">
        <v>11044</v>
      </c>
      <c r="I2542" s="23" t="s">
        <v>11148</v>
      </c>
      <c r="J2542" s="25" t="s">
        <v>11053</v>
      </c>
      <c r="K2542" s="58" t="s">
        <v>11054</v>
      </c>
      <c r="L2542" s="58"/>
      <c r="M2542" s="23" t="s">
        <v>11048</v>
      </c>
      <c r="N2542" s="23" t="s">
        <v>11050</v>
      </c>
      <c r="O2542" s="25" t="s">
        <v>2762</v>
      </c>
      <c r="P2542" s="23" t="s">
        <v>11038</v>
      </c>
      <c r="Q2542" s="25" t="s">
        <v>11039</v>
      </c>
      <c r="R2542" s="58" t="s">
        <v>11040</v>
      </c>
      <c r="S2542" s="23" t="s">
        <v>11041</v>
      </c>
      <c r="T2542" s="23" t="s">
        <v>11042</v>
      </c>
      <c r="U2542" s="25" t="s">
        <v>11043</v>
      </c>
      <c r="V2542" s="23" t="s">
        <v>11045</v>
      </c>
      <c r="W2542" s="25" t="s">
        <v>11046</v>
      </c>
      <c r="X2542" s="58" t="s">
        <v>11047</v>
      </c>
      <c r="Y2542" s="23" t="s">
        <v>11049</v>
      </c>
      <c r="Z2542" s="23" t="s">
        <v>11051</v>
      </c>
      <c r="AA2542" s="33">
        <v>4</v>
      </c>
      <c r="AB2542" s="295" t="str">
        <f t="shared" si="199"/>
        <v>年間</v>
      </c>
      <c r="AC2542" s="268"/>
      <c r="AD2542" s="23">
        <v>1</v>
      </c>
      <c r="AE2542" s="134">
        <v>8160</v>
      </c>
      <c r="AF2542" s="26">
        <f t="shared" si="200"/>
        <v>8160</v>
      </c>
      <c r="AG2542" s="27">
        <v>42156</v>
      </c>
      <c r="AH2542" s="168">
        <v>42186</v>
      </c>
      <c r="AI2542" s="29" t="str">
        <f t="shared" si="197"/>
        <v>～</v>
      </c>
      <c r="AJ2542" s="178">
        <f t="shared" si="198"/>
        <v>43646</v>
      </c>
      <c r="AK2542" s="23" t="s">
        <v>4298</v>
      </c>
      <c r="AL2542" s="23" t="s">
        <v>11058</v>
      </c>
      <c r="AM2542" s="35">
        <v>42185</v>
      </c>
      <c r="AN2542" s="408">
        <f>IF($AA2542-data!$G$1=0,"　",IF(AK2542=0,"　",VLOOKUP($AK2542,data!$A$1:$H$264,8,FALSE)))</f>
        <v>0</v>
      </c>
      <c r="AO2542" s="35">
        <v>42191</v>
      </c>
      <c r="AP2542" s="134" t="s">
        <v>10525</v>
      </c>
      <c r="AQ2542" s="264" t="str">
        <f t="shared" si="201"/>
        <v/>
      </c>
    </row>
    <row r="2543" spans="1:44" ht="24.75" customHeight="1" x14ac:dyDescent="0.15">
      <c r="A2543" s="297">
        <v>2540</v>
      </c>
      <c r="B2543" s="23" t="s">
        <v>10526</v>
      </c>
      <c r="C2543" s="24" t="s">
        <v>14340</v>
      </c>
      <c r="D2543" s="23" t="s">
        <v>3554</v>
      </c>
      <c r="E2543" s="23" t="s">
        <v>582</v>
      </c>
      <c r="F2543" s="24" t="s">
        <v>11168</v>
      </c>
      <c r="G2543" s="25" t="s">
        <v>11052</v>
      </c>
      <c r="H2543" s="23" t="s">
        <v>11044</v>
      </c>
      <c r="I2543" s="23" t="s">
        <v>11148</v>
      </c>
      <c r="J2543" s="25" t="s">
        <v>11053</v>
      </c>
      <c r="K2543" s="58" t="s">
        <v>11054</v>
      </c>
      <c r="L2543" s="58"/>
      <c r="M2543" s="23" t="s">
        <v>11048</v>
      </c>
      <c r="N2543" s="23" t="s">
        <v>11050</v>
      </c>
      <c r="O2543" s="25" t="s">
        <v>2762</v>
      </c>
      <c r="P2543" s="23" t="s">
        <v>11038</v>
      </c>
      <c r="Q2543" s="25" t="s">
        <v>11039</v>
      </c>
      <c r="R2543" s="58" t="s">
        <v>11040</v>
      </c>
      <c r="S2543" s="23" t="s">
        <v>11041</v>
      </c>
      <c r="T2543" s="23" t="s">
        <v>11042</v>
      </c>
      <c r="U2543" s="25" t="s">
        <v>11043</v>
      </c>
      <c r="V2543" s="23" t="s">
        <v>11045</v>
      </c>
      <c r="W2543" s="25" t="s">
        <v>11046</v>
      </c>
      <c r="X2543" s="58" t="s">
        <v>11047</v>
      </c>
      <c r="Y2543" s="23" t="s">
        <v>11049</v>
      </c>
      <c r="Z2543" s="23" t="s">
        <v>11051</v>
      </c>
      <c r="AA2543" s="33">
        <v>4</v>
      </c>
      <c r="AB2543" s="295" t="str">
        <f t="shared" si="199"/>
        <v>年間</v>
      </c>
      <c r="AC2543" s="268"/>
      <c r="AD2543" s="23">
        <v>1</v>
      </c>
      <c r="AE2543" s="134">
        <v>8160</v>
      </c>
      <c r="AF2543" s="26">
        <f t="shared" si="200"/>
        <v>8160</v>
      </c>
      <c r="AG2543" s="27">
        <v>42156</v>
      </c>
      <c r="AH2543" s="168">
        <v>42186</v>
      </c>
      <c r="AI2543" s="29" t="str">
        <f t="shared" si="197"/>
        <v>～</v>
      </c>
      <c r="AJ2543" s="178">
        <f t="shared" si="198"/>
        <v>43646</v>
      </c>
      <c r="AK2543" s="23" t="s">
        <v>4298</v>
      </c>
      <c r="AL2543" s="23" t="s">
        <v>11059</v>
      </c>
      <c r="AM2543" s="35">
        <v>42185</v>
      </c>
      <c r="AN2543" s="408">
        <f>IF($AA2543-data!$G$1=0,"　",IF(AK2543=0,"　",VLOOKUP($AK2543,data!$A$1:$H$264,8,FALSE)))</f>
        <v>0</v>
      </c>
      <c r="AO2543" s="35">
        <v>42191</v>
      </c>
      <c r="AP2543" s="134" t="s">
        <v>10525</v>
      </c>
      <c r="AQ2543" s="264" t="str">
        <f t="shared" si="201"/>
        <v/>
      </c>
    </row>
    <row r="2544" spans="1:44" ht="24.75" customHeight="1" x14ac:dyDescent="0.15">
      <c r="A2544" s="297">
        <v>2541</v>
      </c>
      <c r="B2544" s="23" t="s">
        <v>10526</v>
      </c>
      <c r="C2544" s="24" t="s">
        <v>14340</v>
      </c>
      <c r="D2544" s="23" t="s">
        <v>3554</v>
      </c>
      <c r="E2544" s="23" t="s">
        <v>582</v>
      </c>
      <c r="F2544" s="24" t="s">
        <v>11168</v>
      </c>
      <c r="G2544" s="25" t="s">
        <v>11052</v>
      </c>
      <c r="H2544" s="23" t="s">
        <v>11044</v>
      </c>
      <c r="I2544" s="23" t="s">
        <v>11148</v>
      </c>
      <c r="J2544" s="25" t="s">
        <v>11053</v>
      </c>
      <c r="K2544" s="58" t="s">
        <v>11054</v>
      </c>
      <c r="L2544" s="58"/>
      <c r="M2544" s="23" t="s">
        <v>11048</v>
      </c>
      <c r="N2544" s="23" t="s">
        <v>11050</v>
      </c>
      <c r="O2544" s="25" t="s">
        <v>2762</v>
      </c>
      <c r="P2544" s="23" t="s">
        <v>11038</v>
      </c>
      <c r="Q2544" s="25" t="s">
        <v>11039</v>
      </c>
      <c r="R2544" s="58" t="s">
        <v>11040</v>
      </c>
      <c r="S2544" s="23" t="s">
        <v>11041</v>
      </c>
      <c r="T2544" s="23" t="s">
        <v>11042</v>
      </c>
      <c r="U2544" s="25" t="s">
        <v>11043</v>
      </c>
      <c r="V2544" s="23" t="s">
        <v>11045</v>
      </c>
      <c r="W2544" s="25" t="s">
        <v>11046</v>
      </c>
      <c r="X2544" s="58" t="s">
        <v>11047</v>
      </c>
      <c r="Y2544" s="23" t="s">
        <v>11049</v>
      </c>
      <c r="Z2544" s="23" t="s">
        <v>11051</v>
      </c>
      <c r="AA2544" s="33">
        <v>4</v>
      </c>
      <c r="AB2544" s="295" t="str">
        <f t="shared" si="199"/>
        <v>年間</v>
      </c>
      <c r="AC2544" s="268"/>
      <c r="AD2544" s="23">
        <v>1</v>
      </c>
      <c r="AE2544" s="134">
        <v>8160</v>
      </c>
      <c r="AF2544" s="26">
        <f t="shared" si="200"/>
        <v>8160</v>
      </c>
      <c r="AG2544" s="27">
        <v>42156</v>
      </c>
      <c r="AH2544" s="168">
        <v>42186</v>
      </c>
      <c r="AI2544" s="29" t="str">
        <f t="shared" si="197"/>
        <v>～</v>
      </c>
      <c r="AJ2544" s="178">
        <f t="shared" si="198"/>
        <v>43646</v>
      </c>
      <c r="AK2544" s="23" t="s">
        <v>4298</v>
      </c>
      <c r="AL2544" s="23" t="s">
        <v>11060</v>
      </c>
      <c r="AM2544" s="35">
        <v>42185</v>
      </c>
      <c r="AN2544" s="408">
        <f>IF($AA2544-data!$G$1=0,"　",IF(AK2544=0,"　",VLOOKUP($AK2544,data!$A$1:$H$264,8,FALSE)))</f>
        <v>0</v>
      </c>
      <c r="AO2544" s="35">
        <v>42191</v>
      </c>
      <c r="AP2544" s="134" t="s">
        <v>10525</v>
      </c>
      <c r="AQ2544" s="264" t="str">
        <f t="shared" si="201"/>
        <v/>
      </c>
    </row>
    <row r="2545" spans="1:44" ht="24.75" customHeight="1" x14ac:dyDescent="0.15">
      <c r="A2545" s="297">
        <v>2542</v>
      </c>
      <c r="B2545" s="23" t="s">
        <v>10526</v>
      </c>
      <c r="C2545" s="24" t="s">
        <v>14340</v>
      </c>
      <c r="D2545" s="23" t="s">
        <v>3554</v>
      </c>
      <c r="E2545" s="23" t="s">
        <v>582</v>
      </c>
      <c r="F2545" s="24" t="s">
        <v>11168</v>
      </c>
      <c r="G2545" s="25" t="s">
        <v>11052</v>
      </c>
      <c r="H2545" s="23" t="s">
        <v>11044</v>
      </c>
      <c r="I2545" s="23" t="s">
        <v>11148</v>
      </c>
      <c r="J2545" s="25" t="s">
        <v>11053</v>
      </c>
      <c r="K2545" s="58" t="s">
        <v>11054</v>
      </c>
      <c r="L2545" s="58"/>
      <c r="M2545" s="23" t="s">
        <v>11048</v>
      </c>
      <c r="N2545" s="23" t="s">
        <v>11050</v>
      </c>
      <c r="O2545" s="25" t="s">
        <v>2762</v>
      </c>
      <c r="P2545" s="23" t="s">
        <v>11038</v>
      </c>
      <c r="Q2545" s="25" t="s">
        <v>11039</v>
      </c>
      <c r="R2545" s="58" t="s">
        <v>11040</v>
      </c>
      <c r="S2545" s="23" t="s">
        <v>11041</v>
      </c>
      <c r="T2545" s="23" t="s">
        <v>11042</v>
      </c>
      <c r="U2545" s="25" t="s">
        <v>11043</v>
      </c>
      <c r="V2545" s="23" t="s">
        <v>11045</v>
      </c>
      <c r="W2545" s="25" t="s">
        <v>11046</v>
      </c>
      <c r="X2545" s="58" t="s">
        <v>11047</v>
      </c>
      <c r="Y2545" s="23" t="s">
        <v>11049</v>
      </c>
      <c r="Z2545" s="23" t="s">
        <v>11051</v>
      </c>
      <c r="AA2545" s="33">
        <v>4</v>
      </c>
      <c r="AB2545" s="295" t="str">
        <f t="shared" si="199"/>
        <v>年間</v>
      </c>
      <c r="AC2545" s="268"/>
      <c r="AD2545" s="23">
        <v>1</v>
      </c>
      <c r="AE2545" s="134">
        <v>8160</v>
      </c>
      <c r="AF2545" s="26">
        <f t="shared" si="200"/>
        <v>8160</v>
      </c>
      <c r="AG2545" s="27">
        <v>42156</v>
      </c>
      <c r="AH2545" s="168">
        <v>42186</v>
      </c>
      <c r="AI2545" s="29" t="str">
        <f t="shared" si="197"/>
        <v>～</v>
      </c>
      <c r="AJ2545" s="178">
        <f t="shared" si="198"/>
        <v>43646</v>
      </c>
      <c r="AK2545" s="23" t="s">
        <v>4298</v>
      </c>
      <c r="AL2545" s="23" t="s">
        <v>11061</v>
      </c>
      <c r="AM2545" s="35">
        <v>42185</v>
      </c>
      <c r="AN2545" s="408">
        <f>IF($AA2545-data!$G$1=0,"　",IF(AK2545=0,"　",VLOOKUP($AK2545,data!$A$1:$H$264,8,FALSE)))</f>
        <v>0</v>
      </c>
      <c r="AO2545" s="35">
        <v>42191</v>
      </c>
      <c r="AP2545" s="134" t="s">
        <v>10525</v>
      </c>
      <c r="AQ2545" s="264" t="str">
        <f t="shared" si="201"/>
        <v/>
      </c>
    </row>
    <row r="2546" spans="1:44" ht="24.75" customHeight="1" x14ac:dyDescent="0.15">
      <c r="A2546" s="297">
        <v>2543</v>
      </c>
      <c r="B2546" s="23" t="s">
        <v>10526</v>
      </c>
      <c r="C2546" s="24" t="s">
        <v>14340</v>
      </c>
      <c r="D2546" s="23" t="s">
        <v>3554</v>
      </c>
      <c r="E2546" s="23" t="s">
        <v>582</v>
      </c>
      <c r="F2546" s="24" t="s">
        <v>11168</v>
      </c>
      <c r="G2546" s="25" t="s">
        <v>11052</v>
      </c>
      <c r="H2546" s="23" t="s">
        <v>11044</v>
      </c>
      <c r="I2546" s="23" t="s">
        <v>11148</v>
      </c>
      <c r="J2546" s="25" t="s">
        <v>11053</v>
      </c>
      <c r="K2546" s="58" t="s">
        <v>11054</v>
      </c>
      <c r="L2546" s="58"/>
      <c r="M2546" s="23" t="s">
        <v>11048</v>
      </c>
      <c r="N2546" s="23" t="s">
        <v>11050</v>
      </c>
      <c r="O2546" s="25" t="s">
        <v>2762</v>
      </c>
      <c r="P2546" s="23" t="s">
        <v>11038</v>
      </c>
      <c r="Q2546" s="25" t="s">
        <v>11039</v>
      </c>
      <c r="R2546" s="58" t="s">
        <v>11040</v>
      </c>
      <c r="S2546" s="23" t="s">
        <v>11041</v>
      </c>
      <c r="T2546" s="23" t="s">
        <v>11042</v>
      </c>
      <c r="U2546" s="25" t="s">
        <v>11043</v>
      </c>
      <c r="V2546" s="23" t="s">
        <v>11045</v>
      </c>
      <c r="W2546" s="25" t="s">
        <v>11046</v>
      </c>
      <c r="X2546" s="58" t="s">
        <v>11047</v>
      </c>
      <c r="Y2546" s="23" t="s">
        <v>11049</v>
      </c>
      <c r="Z2546" s="23" t="s">
        <v>11051</v>
      </c>
      <c r="AA2546" s="33">
        <v>4</v>
      </c>
      <c r="AB2546" s="295" t="str">
        <f t="shared" si="199"/>
        <v>年間</v>
      </c>
      <c r="AC2546" s="268"/>
      <c r="AD2546" s="23">
        <v>1</v>
      </c>
      <c r="AE2546" s="134">
        <v>8160</v>
      </c>
      <c r="AF2546" s="26">
        <f t="shared" si="200"/>
        <v>8160</v>
      </c>
      <c r="AG2546" s="27">
        <v>42156</v>
      </c>
      <c r="AH2546" s="168">
        <v>42186</v>
      </c>
      <c r="AI2546" s="29" t="str">
        <f t="shared" si="197"/>
        <v>～</v>
      </c>
      <c r="AJ2546" s="178">
        <f t="shared" si="198"/>
        <v>43646</v>
      </c>
      <c r="AK2546" s="23" t="s">
        <v>4298</v>
      </c>
      <c r="AL2546" s="23" t="s">
        <v>11062</v>
      </c>
      <c r="AM2546" s="35">
        <v>42185</v>
      </c>
      <c r="AN2546" s="408">
        <f>IF($AA2546-data!$G$1=0,"　",IF(AK2546=0,"　",VLOOKUP($AK2546,data!$A$1:$H$264,8,FALSE)))</f>
        <v>0</v>
      </c>
      <c r="AO2546" s="35">
        <v>42191</v>
      </c>
      <c r="AP2546" s="134" t="s">
        <v>10525</v>
      </c>
      <c r="AQ2546" s="264" t="str">
        <f t="shared" si="201"/>
        <v/>
      </c>
    </row>
    <row r="2547" spans="1:44" ht="24.75" customHeight="1" x14ac:dyDescent="0.15">
      <c r="A2547" s="297">
        <v>2544</v>
      </c>
      <c r="B2547" s="23" t="s">
        <v>10526</v>
      </c>
      <c r="C2547" s="24" t="s">
        <v>14340</v>
      </c>
      <c r="D2547" s="23" t="s">
        <v>3554</v>
      </c>
      <c r="E2547" s="23" t="s">
        <v>582</v>
      </c>
      <c r="F2547" s="24" t="s">
        <v>11168</v>
      </c>
      <c r="G2547" s="25" t="s">
        <v>11052</v>
      </c>
      <c r="H2547" s="23" t="s">
        <v>11044</v>
      </c>
      <c r="I2547" s="23" t="s">
        <v>11148</v>
      </c>
      <c r="J2547" s="25" t="s">
        <v>11053</v>
      </c>
      <c r="K2547" s="58" t="s">
        <v>11054</v>
      </c>
      <c r="L2547" s="58"/>
      <c r="M2547" s="23" t="s">
        <v>11048</v>
      </c>
      <c r="N2547" s="23" t="s">
        <v>11050</v>
      </c>
      <c r="O2547" s="25" t="s">
        <v>2762</v>
      </c>
      <c r="P2547" s="23" t="s">
        <v>11038</v>
      </c>
      <c r="Q2547" s="25" t="s">
        <v>11039</v>
      </c>
      <c r="R2547" s="58" t="s">
        <v>11040</v>
      </c>
      <c r="S2547" s="23" t="s">
        <v>11041</v>
      </c>
      <c r="T2547" s="23" t="s">
        <v>11042</v>
      </c>
      <c r="U2547" s="25" t="s">
        <v>11043</v>
      </c>
      <c r="V2547" s="23" t="s">
        <v>11045</v>
      </c>
      <c r="W2547" s="25" t="s">
        <v>11046</v>
      </c>
      <c r="X2547" s="58" t="s">
        <v>11047</v>
      </c>
      <c r="Y2547" s="23" t="s">
        <v>11049</v>
      </c>
      <c r="Z2547" s="23" t="s">
        <v>11051</v>
      </c>
      <c r="AA2547" s="33">
        <v>4</v>
      </c>
      <c r="AB2547" s="295" t="str">
        <f t="shared" si="199"/>
        <v>年間</v>
      </c>
      <c r="AC2547" s="268"/>
      <c r="AD2547" s="23">
        <v>1</v>
      </c>
      <c r="AE2547" s="134">
        <v>8160</v>
      </c>
      <c r="AF2547" s="26">
        <f t="shared" si="200"/>
        <v>8160</v>
      </c>
      <c r="AG2547" s="27">
        <v>42156</v>
      </c>
      <c r="AH2547" s="168">
        <v>42186</v>
      </c>
      <c r="AI2547" s="29" t="str">
        <f t="shared" si="197"/>
        <v>～</v>
      </c>
      <c r="AJ2547" s="178">
        <f t="shared" si="198"/>
        <v>43646</v>
      </c>
      <c r="AK2547" s="23" t="s">
        <v>4298</v>
      </c>
      <c r="AL2547" s="23" t="s">
        <v>11063</v>
      </c>
      <c r="AM2547" s="35">
        <v>42185</v>
      </c>
      <c r="AN2547" s="408">
        <f>IF($AA2547-data!$G$1=0,"　",IF(AK2547=0,"　",VLOOKUP($AK2547,data!$A$1:$H$264,8,FALSE)))</f>
        <v>0</v>
      </c>
      <c r="AO2547" s="35">
        <v>42191</v>
      </c>
      <c r="AP2547" s="134" t="s">
        <v>10525</v>
      </c>
      <c r="AQ2547" s="264" t="str">
        <f t="shared" si="201"/>
        <v/>
      </c>
    </row>
    <row r="2548" spans="1:44" ht="24.75" customHeight="1" x14ac:dyDescent="0.15">
      <c r="A2548" s="297">
        <v>2545</v>
      </c>
      <c r="B2548" s="23" t="s">
        <v>10526</v>
      </c>
      <c r="C2548" s="24" t="s">
        <v>14340</v>
      </c>
      <c r="D2548" s="23" t="s">
        <v>3554</v>
      </c>
      <c r="E2548" s="23" t="s">
        <v>582</v>
      </c>
      <c r="F2548" s="24" t="s">
        <v>11168</v>
      </c>
      <c r="G2548" s="25" t="s">
        <v>11052</v>
      </c>
      <c r="H2548" s="23" t="s">
        <v>11044</v>
      </c>
      <c r="I2548" s="23" t="s">
        <v>11148</v>
      </c>
      <c r="J2548" s="25" t="s">
        <v>11053</v>
      </c>
      <c r="K2548" s="58" t="s">
        <v>11054</v>
      </c>
      <c r="L2548" s="58"/>
      <c r="M2548" s="23" t="s">
        <v>11048</v>
      </c>
      <c r="N2548" s="23" t="s">
        <v>11050</v>
      </c>
      <c r="O2548" s="25" t="s">
        <v>2762</v>
      </c>
      <c r="P2548" s="23" t="s">
        <v>11038</v>
      </c>
      <c r="Q2548" s="25" t="s">
        <v>11039</v>
      </c>
      <c r="R2548" s="58" t="s">
        <v>11040</v>
      </c>
      <c r="S2548" s="23" t="s">
        <v>11041</v>
      </c>
      <c r="T2548" s="23" t="s">
        <v>11042</v>
      </c>
      <c r="U2548" s="25" t="s">
        <v>11043</v>
      </c>
      <c r="V2548" s="23" t="s">
        <v>11045</v>
      </c>
      <c r="W2548" s="25" t="s">
        <v>11046</v>
      </c>
      <c r="X2548" s="58" t="s">
        <v>11047</v>
      </c>
      <c r="Y2548" s="23" t="s">
        <v>11049</v>
      </c>
      <c r="Z2548" s="23" t="s">
        <v>11051</v>
      </c>
      <c r="AA2548" s="33">
        <v>4</v>
      </c>
      <c r="AB2548" s="295" t="str">
        <f t="shared" si="199"/>
        <v>年間</v>
      </c>
      <c r="AC2548" s="268"/>
      <c r="AD2548" s="23">
        <v>1</v>
      </c>
      <c r="AE2548" s="134">
        <v>8160</v>
      </c>
      <c r="AF2548" s="26">
        <f t="shared" si="200"/>
        <v>8160</v>
      </c>
      <c r="AG2548" s="27">
        <v>42156</v>
      </c>
      <c r="AH2548" s="168">
        <v>42186</v>
      </c>
      <c r="AI2548" s="29" t="str">
        <f t="shared" si="197"/>
        <v>～</v>
      </c>
      <c r="AJ2548" s="178">
        <f t="shared" si="198"/>
        <v>43646</v>
      </c>
      <c r="AK2548" s="23" t="s">
        <v>4298</v>
      </c>
      <c r="AL2548" s="23" t="s">
        <v>11064</v>
      </c>
      <c r="AM2548" s="35">
        <v>42185</v>
      </c>
      <c r="AN2548" s="408">
        <f>IF($AA2548-data!$G$1=0,"　",IF(AK2548=0,"　",VLOOKUP($AK2548,data!$A$1:$H$264,8,FALSE)))</f>
        <v>0</v>
      </c>
      <c r="AO2548" s="35">
        <v>42191</v>
      </c>
      <c r="AP2548" s="134" t="s">
        <v>10525</v>
      </c>
      <c r="AQ2548" s="264" t="str">
        <f t="shared" si="201"/>
        <v/>
      </c>
    </row>
    <row r="2549" spans="1:44" s="74" customFormat="1" ht="24.75" customHeight="1" x14ac:dyDescent="0.15">
      <c r="A2549" s="297">
        <v>2546</v>
      </c>
      <c r="B2549" s="23" t="s">
        <v>10633</v>
      </c>
      <c r="C2549" s="24" t="s">
        <v>2344</v>
      </c>
      <c r="D2549" s="23"/>
      <c r="E2549" s="23"/>
      <c r="F2549" s="276"/>
      <c r="G2549" s="25"/>
      <c r="H2549" s="23"/>
      <c r="I2549" s="23"/>
      <c r="J2549" s="25"/>
      <c r="K2549" s="58"/>
      <c r="L2549" s="58"/>
      <c r="M2549" s="23"/>
      <c r="N2549" s="23"/>
      <c r="O2549" s="25"/>
      <c r="P2549" s="23"/>
      <c r="Q2549" s="25"/>
      <c r="R2549" s="58"/>
      <c r="S2549" s="23"/>
      <c r="T2549" s="23"/>
      <c r="U2549" s="25"/>
      <c r="V2549" s="23"/>
      <c r="W2549" s="25"/>
      <c r="X2549" s="58"/>
      <c r="Y2549" s="23"/>
      <c r="Z2549" s="23"/>
      <c r="AA2549" s="33"/>
      <c r="AB2549" s="295" t="str">
        <f t="shared" si="199"/>
        <v/>
      </c>
      <c r="AC2549" s="268"/>
      <c r="AD2549" s="23"/>
      <c r="AE2549" s="134"/>
      <c r="AF2549" s="26" t="str">
        <f t="shared" si="200"/>
        <v/>
      </c>
      <c r="AG2549" s="27"/>
      <c r="AH2549" s="168"/>
      <c r="AI2549" s="29" t="str">
        <f t="shared" si="197"/>
        <v/>
      </c>
      <c r="AJ2549" s="178" t="str">
        <f t="shared" si="198"/>
        <v/>
      </c>
      <c r="AK2549" s="23"/>
      <c r="AL2549" s="23"/>
      <c r="AM2549" s="35"/>
      <c r="AN2549" s="408" t="str">
        <f>IF($AA2549-data!$G$1=0,"　",IF(AK2549=0,"　",VLOOKUP($AK2549,data!$A$1:$H$264,8,FALSE)))</f>
        <v>　</v>
      </c>
      <c r="AO2549" s="35"/>
      <c r="AP2549" s="134"/>
      <c r="AQ2549" s="264" t="str">
        <f t="shared" si="201"/>
        <v/>
      </c>
    </row>
    <row r="2550" spans="1:44" s="74" customFormat="1" ht="24.75" customHeight="1" x14ac:dyDescent="0.15">
      <c r="A2550" s="297">
        <v>2547</v>
      </c>
      <c r="B2550" s="23" t="s">
        <v>10634</v>
      </c>
      <c r="C2550" s="24" t="s">
        <v>2344</v>
      </c>
      <c r="D2550" s="23"/>
      <c r="E2550" s="23"/>
      <c r="F2550" s="276"/>
      <c r="G2550" s="25"/>
      <c r="H2550" s="23"/>
      <c r="I2550" s="23"/>
      <c r="J2550" s="25"/>
      <c r="K2550" s="58"/>
      <c r="L2550" s="58"/>
      <c r="M2550" s="23"/>
      <c r="N2550" s="23"/>
      <c r="O2550" s="25"/>
      <c r="P2550" s="23"/>
      <c r="Q2550" s="25"/>
      <c r="R2550" s="58"/>
      <c r="S2550" s="23"/>
      <c r="T2550" s="23"/>
      <c r="U2550" s="25"/>
      <c r="V2550" s="23"/>
      <c r="W2550" s="25"/>
      <c r="X2550" s="58"/>
      <c r="Y2550" s="23"/>
      <c r="Z2550" s="23"/>
      <c r="AA2550" s="33"/>
      <c r="AB2550" s="295" t="str">
        <f t="shared" si="199"/>
        <v/>
      </c>
      <c r="AC2550" s="268"/>
      <c r="AD2550" s="23"/>
      <c r="AE2550" s="134"/>
      <c r="AF2550" s="26" t="str">
        <f t="shared" si="200"/>
        <v/>
      </c>
      <c r="AG2550" s="27"/>
      <c r="AH2550" s="168"/>
      <c r="AI2550" s="29" t="str">
        <f t="shared" si="197"/>
        <v/>
      </c>
      <c r="AJ2550" s="178" t="str">
        <f t="shared" si="198"/>
        <v/>
      </c>
      <c r="AK2550" s="23"/>
      <c r="AL2550" s="23"/>
      <c r="AM2550" s="35"/>
      <c r="AN2550" s="408" t="str">
        <f>IF($AA2550-data!$G$1=0,"　",IF(AK2550=0,"　",VLOOKUP($AK2550,data!$A$1:$H$264,8,FALSE)))</f>
        <v>　</v>
      </c>
      <c r="AO2550" s="35"/>
      <c r="AP2550" s="134"/>
      <c r="AQ2550" s="264" t="str">
        <f t="shared" si="201"/>
        <v/>
      </c>
    </row>
    <row r="2551" spans="1:44" s="74" customFormat="1" ht="24.75" customHeight="1" x14ac:dyDescent="0.15">
      <c r="A2551" s="297">
        <v>2548</v>
      </c>
      <c r="B2551" s="23" t="s">
        <v>10635</v>
      </c>
      <c r="C2551" s="24" t="s">
        <v>2344</v>
      </c>
      <c r="D2551" s="23"/>
      <c r="E2551" s="23"/>
      <c r="F2551" s="276"/>
      <c r="G2551" s="25"/>
      <c r="H2551" s="23"/>
      <c r="I2551" s="23"/>
      <c r="J2551" s="25"/>
      <c r="K2551" s="58"/>
      <c r="L2551" s="58"/>
      <c r="M2551" s="23"/>
      <c r="N2551" s="23"/>
      <c r="O2551" s="25"/>
      <c r="P2551" s="23"/>
      <c r="Q2551" s="25"/>
      <c r="R2551" s="58"/>
      <c r="S2551" s="23"/>
      <c r="T2551" s="23"/>
      <c r="U2551" s="25"/>
      <c r="V2551" s="23"/>
      <c r="W2551" s="25"/>
      <c r="X2551" s="58"/>
      <c r="Y2551" s="23"/>
      <c r="Z2551" s="23"/>
      <c r="AA2551" s="33"/>
      <c r="AB2551" s="295" t="str">
        <f t="shared" si="199"/>
        <v/>
      </c>
      <c r="AC2551" s="268"/>
      <c r="AD2551" s="23"/>
      <c r="AE2551" s="134"/>
      <c r="AF2551" s="26" t="str">
        <f t="shared" si="200"/>
        <v/>
      </c>
      <c r="AG2551" s="27"/>
      <c r="AH2551" s="168"/>
      <c r="AI2551" s="29" t="str">
        <f t="shared" si="197"/>
        <v/>
      </c>
      <c r="AJ2551" s="178" t="str">
        <f t="shared" si="198"/>
        <v/>
      </c>
      <c r="AK2551" s="23"/>
      <c r="AL2551" s="23"/>
      <c r="AM2551" s="35"/>
      <c r="AN2551" s="408" t="str">
        <f>IF($AA2551-data!$G$1=0,"　",IF(AK2551=0,"　",VLOOKUP($AK2551,data!$A$1:$H$264,8,FALSE)))</f>
        <v>　</v>
      </c>
      <c r="AO2551" s="35"/>
      <c r="AP2551" s="134"/>
      <c r="AQ2551" s="264" t="str">
        <f t="shared" si="201"/>
        <v/>
      </c>
    </row>
    <row r="2552" spans="1:44" s="74" customFormat="1" ht="24.75" customHeight="1" x14ac:dyDescent="0.15">
      <c r="A2552" s="297">
        <v>2549</v>
      </c>
      <c r="B2552" s="23" t="s">
        <v>10636</v>
      </c>
      <c r="C2552" s="24" t="s">
        <v>2344</v>
      </c>
      <c r="D2552" s="23"/>
      <c r="E2552" s="23"/>
      <c r="F2552" s="276"/>
      <c r="G2552" s="25"/>
      <c r="H2552" s="23"/>
      <c r="I2552" s="23"/>
      <c r="J2552" s="25"/>
      <c r="K2552" s="58"/>
      <c r="L2552" s="58"/>
      <c r="M2552" s="23"/>
      <c r="N2552" s="23"/>
      <c r="O2552" s="25"/>
      <c r="P2552" s="23"/>
      <c r="Q2552" s="25"/>
      <c r="R2552" s="58"/>
      <c r="S2552" s="23"/>
      <c r="T2552" s="23"/>
      <c r="U2552" s="25"/>
      <c r="V2552" s="23"/>
      <c r="W2552" s="25"/>
      <c r="X2552" s="58"/>
      <c r="Y2552" s="23"/>
      <c r="Z2552" s="23"/>
      <c r="AA2552" s="33"/>
      <c r="AB2552" s="295" t="str">
        <f t="shared" si="199"/>
        <v/>
      </c>
      <c r="AC2552" s="268"/>
      <c r="AD2552" s="23"/>
      <c r="AE2552" s="134"/>
      <c r="AF2552" s="26" t="str">
        <f t="shared" si="200"/>
        <v/>
      </c>
      <c r="AG2552" s="27"/>
      <c r="AH2552" s="168"/>
      <c r="AI2552" s="29" t="str">
        <f t="shared" si="197"/>
        <v/>
      </c>
      <c r="AJ2552" s="178" t="str">
        <f t="shared" si="198"/>
        <v/>
      </c>
      <c r="AK2552" s="23"/>
      <c r="AL2552" s="23"/>
      <c r="AM2552" s="35"/>
      <c r="AN2552" s="408" t="str">
        <f>IF($AA2552-data!$G$1=0,"　",IF(AK2552=0,"　",VLOOKUP($AK2552,data!$A$1:$H$264,8,FALSE)))</f>
        <v>　</v>
      </c>
      <c r="AO2552" s="35"/>
      <c r="AP2552" s="134"/>
      <c r="AQ2552" s="264" t="str">
        <f t="shared" si="201"/>
        <v/>
      </c>
    </row>
    <row r="2553" spans="1:44" s="74" customFormat="1" ht="24.75" customHeight="1" x14ac:dyDescent="0.15">
      <c r="A2553" s="297">
        <v>2550</v>
      </c>
      <c r="B2553" s="23" t="s">
        <v>10659</v>
      </c>
      <c r="C2553" s="24" t="s">
        <v>2344</v>
      </c>
      <c r="D2553" s="23"/>
      <c r="E2553" s="23"/>
      <c r="F2553" s="276"/>
      <c r="G2553" s="25"/>
      <c r="H2553" s="23"/>
      <c r="I2553" s="23"/>
      <c r="J2553" s="25"/>
      <c r="K2553" s="58"/>
      <c r="L2553" s="58"/>
      <c r="M2553" s="23"/>
      <c r="N2553" s="23"/>
      <c r="O2553" s="25"/>
      <c r="P2553" s="23"/>
      <c r="Q2553" s="25"/>
      <c r="R2553" s="58"/>
      <c r="S2553" s="23"/>
      <c r="T2553" s="23"/>
      <c r="U2553" s="25"/>
      <c r="V2553" s="23"/>
      <c r="W2553" s="25"/>
      <c r="X2553" s="58"/>
      <c r="Y2553" s="23"/>
      <c r="Z2553" s="23"/>
      <c r="AA2553" s="33"/>
      <c r="AB2553" s="295" t="str">
        <f t="shared" si="199"/>
        <v/>
      </c>
      <c r="AC2553" s="268"/>
      <c r="AD2553" s="23"/>
      <c r="AE2553" s="134"/>
      <c r="AF2553" s="26" t="str">
        <f t="shared" si="200"/>
        <v/>
      </c>
      <c r="AG2553" s="27"/>
      <c r="AH2553" s="168"/>
      <c r="AI2553" s="29" t="str">
        <f t="shared" si="197"/>
        <v/>
      </c>
      <c r="AJ2553" s="178" t="str">
        <f t="shared" si="198"/>
        <v/>
      </c>
      <c r="AK2553" s="23"/>
      <c r="AL2553" s="23"/>
      <c r="AM2553" s="35"/>
      <c r="AN2553" s="408" t="str">
        <f>IF($AA2553-data!$G$1=0,"　",IF(AK2553=0,"　",VLOOKUP($AK2553,data!$A$1:$H$264,8,FALSE)))</f>
        <v>　</v>
      </c>
      <c r="AO2553" s="35"/>
      <c r="AP2553" s="134"/>
      <c r="AQ2553" s="264" t="str">
        <f t="shared" si="201"/>
        <v/>
      </c>
    </row>
    <row r="2554" spans="1:44" s="74" customFormat="1" ht="24.75" customHeight="1" x14ac:dyDescent="0.15">
      <c r="A2554" s="297">
        <v>2551</v>
      </c>
      <c r="B2554" s="23" t="s">
        <v>10660</v>
      </c>
      <c r="C2554" s="24" t="s">
        <v>2344</v>
      </c>
      <c r="D2554" s="23"/>
      <c r="E2554" s="23"/>
      <c r="F2554" s="276"/>
      <c r="G2554" s="25"/>
      <c r="H2554" s="23"/>
      <c r="I2554" s="23"/>
      <c r="J2554" s="25"/>
      <c r="K2554" s="58"/>
      <c r="L2554" s="58"/>
      <c r="M2554" s="23"/>
      <c r="N2554" s="23"/>
      <c r="O2554" s="25"/>
      <c r="P2554" s="23"/>
      <c r="Q2554" s="25"/>
      <c r="R2554" s="58"/>
      <c r="S2554" s="23"/>
      <c r="T2554" s="23"/>
      <c r="U2554" s="25"/>
      <c r="V2554" s="23"/>
      <c r="W2554" s="25"/>
      <c r="X2554" s="58"/>
      <c r="Y2554" s="23"/>
      <c r="Z2554" s="23"/>
      <c r="AA2554" s="33"/>
      <c r="AB2554" s="295" t="str">
        <f t="shared" si="199"/>
        <v/>
      </c>
      <c r="AC2554" s="268"/>
      <c r="AD2554" s="23"/>
      <c r="AE2554" s="134"/>
      <c r="AF2554" s="26" t="str">
        <f t="shared" si="200"/>
        <v/>
      </c>
      <c r="AG2554" s="27"/>
      <c r="AH2554" s="168"/>
      <c r="AI2554" s="29" t="str">
        <f t="shared" si="197"/>
        <v/>
      </c>
      <c r="AJ2554" s="178" t="str">
        <f t="shared" si="198"/>
        <v/>
      </c>
      <c r="AK2554" s="23"/>
      <c r="AL2554" s="23"/>
      <c r="AM2554" s="35"/>
      <c r="AN2554" s="408" t="str">
        <f>IF($AA2554-data!$G$1=0,"　",IF(AK2554=0,"　",VLOOKUP($AK2554,data!$A$1:$H$264,8,FALSE)))</f>
        <v>　</v>
      </c>
      <c r="AO2554" s="35"/>
      <c r="AP2554" s="134"/>
      <c r="AQ2554" s="264" t="str">
        <f t="shared" si="201"/>
        <v/>
      </c>
    </row>
    <row r="2555" spans="1:44" ht="24.75" customHeight="1" x14ac:dyDescent="0.15">
      <c r="A2555" s="297">
        <v>2552</v>
      </c>
      <c r="B2555" s="23" t="s">
        <v>21459</v>
      </c>
      <c r="C2555" s="24" t="s">
        <v>14327</v>
      </c>
      <c r="D2555" s="23" t="s">
        <v>10682</v>
      </c>
      <c r="E2555" s="23" t="s">
        <v>2412</v>
      </c>
      <c r="F2555" s="24" t="s">
        <v>10310</v>
      </c>
      <c r="G2555" s="25" t="s">
        <v>10714</v>
      </c>
      <c r="H2555" s="23"/>
      <c r="I2555" s="44" t="s">
        <v>9982</v>
      </c>
      <c r="J2555" s="25"/>
      <c r="K2555" s="58"/>
      <c r="L2555" s="58"/>
      <c r="M2555" s="23"/>
      <c r="N2555" s="23"/>
      <c r="O2555" s="134" t="s">
        <v>4414</v>
      </c>
      <c r="P2555" s="23" t="s">
        <v>4415</v>
      </c>
      <c r="Q2555" s="134" t="s">
        <v>4416</v>
      </c>
      <c r="R2555" s="134" t="s">
        <v>5204</v>
      </c>
      <c r="S2555" s="23" t="s">
        <v>4418</v>
      </c>
      <c r="T2555" s="23" t="s">
        <v>4419</v>
      </c>
      <c r="U2555" s="134" t="s">
        <v>4414</v>
      </c>
      <c r="V2555" s="23" t="s">
        <v>4415</v>
      </c>
      <c r="W2555" s="134" t="s">
        <v>4416</v>
      </c>
      <c r="X2555" s="134" t="s">
        <v>5204</v>
      </c>
      <c r="Y2555" s="23" t="s">
        <v>4418</v>
      </c>
      <c r="Z2555" s="23" t="s">
        <v>4419</v>
      </c>
      <c r="AA2555" s="33">
        <v>5</v>
      </c>
      <c r="AB2555" s="295" t="str">
        <f t="shared" si="199"/>
        <v>年間</v>
      </c>
      <c r="AC2555" s="268"/>
      <c r="AD2555" s="23">
        <v>1</v>
      </c>
      <c r="AE2555" s="134">
        <v>214200</v>
      </c>
      <c r="AF2555" s="26">
        <f t="shared" si="200"/>
        <v>214200</v>
      </c>
      <c r="AG2555" s="27">
        <v>42156</v>
      </c>
      <c r="AH2555" s="168">
        <v>42186</v>
      </c>
      <c r="AI2555" s="29" t="str">
        <f t="shared" si="197"/>
        <v>～</v>
      </c>
      <c r="AJ2555" s="178">
        <f t="shared" si="198"/>
        <v>44012</v>
      </c>
      <c r="AK2555" s="23" t="s">
        <v>10683</v>
      </c>
      <c r="AL2555" s="23"/>
      <c r="AM2555" s="35"/>
      <c r="AN2555" s="408" t="str">
        <f>IF($AA2555-data!$G$1=0,"　",IF(AK2555=0,"　",VLOOKUP($AK2555,data!$A$1:$H$264,8,FALSE)))</f>
        <v>消耗部品交換対象</v>
      </c>
      <c r="AO2555" s="35"/>
      <c r="AP2555" s="134" t="s">
        <v>10684</v>
      </c>
      <c r="AQ2555" s="264">
        <f t="shared" si="201"/>
        <v>43252</v>
      </c>
    </row>
    <row r="2556" spans="1:44" s="74" customFormat="1" ht="24.75" customHeight="1" x14ac:dyDescent="0.15">
      <c r="A2556" s="297">
        <v>2553</v>
      </c>
      <c r="B2556" s="23" t="s">
        <v>10685</v>
      </c>
      <c r="C2556" s="24" t="s">
        <v>14332</v>
      </c>
      <c r="D2556" s="23" t="s">
        <v>4719</v>
      </c>
      <c r="E2556" s="23" t="s">
        <v>1511</v>
      </c>
      <c r="F2556" s="24" t="s">
        <v>13631</v>
      </c>
      <c r="G2556" s="95" t="s">
        <v>10693</v>
      </c>
      <c r="H2556" s="23" t="s">
        <v>10690</v>
      </c>
      <c r="I2556" s="23" t="s">
        <v>11163</v>
      </c>
      <c r="J2556" s="25" t="s">
        <v>10692</v>
      </c>
      <c r="K2556" s="58" t="s">
        <v>10695</v>
      </c>
      <c r="L2556" s="58"/>
      <c r="M2556" s="23" t="s">
        <v>10697</v>
      </c>
      <c r="N2556" s="23"/>
      <c r="O2556" s="95" t="s">
        <v>3680</v>
      </c>
      <c r="P2556" s="23" t="s">
        <v>32</v>
      </c>
      <c r="Q2556" s="95" t="s">
        <v>4721</v>
      </c>
      <c r="R2556" s="95" t="s">
        <v>4722</v>
      </c>
      <c r="S2556" s="23" t="s">
        <v>35</v>
      </c>
      <c r="T2556" s="23" t="s">
        <v>36</v>
      </c>
      <c r="U2556" s="25" t="s">
        <v>4725</v>
      </c>
      <c r="V2556" s="23" t="s">
        <v>8479</v>
      </c>
      <c r="W2556" s="25" t="s">
        <v>8481</v>
      </c>
      <c r="X2556" s="58" t="s">
        <v>8483</v>
      </c>
      <c r="Y2556" s="23" t="s">
        <v>8485</v>
      </c>
      <c r="Z2556" s="23" t="s">
        <v>8487</v>
      </c>
      <c r="AA2556" s="33">
        <v>5</v>
      </c>
      <c r="AB2556" s="295" t="str">
        <f t="shared" si="199"/>
        <v>年間</v>
      </c>
      <c r="AC2556" s="268"/>
      <c r="AD2556" s="23">
        <v>1</v>
      </c>
      <c r="AE2556" s="134">
        <v>207000</v>
      </c>
      <c r="AF2556" s="26">
        <f t="shared" si="200"/>
        <v>207000</v>
      </c>
      <c r="AG2556" s="27">
        <v>42172</v>
      </c>
      <c r="AH2556" s="168">
        <v>42172</v>
      </c>
      <c r="AI2556" s="29" t="str">
        <f t="shared" si="197"/>
        <v>～</v>
      </c>
      <c r="AJ2556" s="178">
        <f t="shared" si="198"/>
        <v>43998</v>
      </c>
      <c r="AK2556" s="23" t="s">
        <v>3240</v>
      </c>
      <c r="AL2556" s="23" t="s">
        <v>10686</v>
      </c>
      <c r="AM2556" s="35">
        <v>42172</v>
      </c>
      <c r="AN2556" s="408">
        <f>IF($AA2556-data!$G$1=0,"　",IF(AK2556=0,"　",VLOOKUP($AK2556,data!$A$1:$H$264,8,FALSE)))</f>
        <v>0</v>
      </c>
      <c r="AO2556" s="35">
        <v>42178</v>
      </c>
      <c r="AP2556" s="134" t="s">
        <v>10688</v>
      </c>
      <c r="AQ2556" s="264" t="str">
        <f t="shared" si="201"/>
        <v/>
      </c>
      <c r="AR2556" s="258" t="s">
        <v>15020</v>
      </c>
    </row>
    <row r="2557" spans="1:44" s="74" customFormat="1" ht="24.75" customHeight="1" x14ac:dyDescent="0.15">
      <c r="A2557" s="297">
        <v>2554</v>
      </c>
      <c r="B2557" s="23" t="s">
        <v>10703</v>
      </c>
      <c r="C2557" s="24" t="s">
        <v>14332</v>
      </c>
      <c r="D2557" s="23" t="s">
        <v>10698</v>
      </c>
      <c r="E2557" s="23" t="s">
        <v>30</v>
      </c>
      <c r="F2557" s="24" t="s">
        <v>13631</v>
      </c>
      <c r="G2557" s="25" t="s">
        <v>4829</v>
      </c>
      <c r="H2557" s="23" t="s">
        <v>10689</v>
      </c>
      <c r="I2557" s="23" t="s">
        <v>11163</v>
      </c>
      <c r="J2557" s="25" t="s">
        <v>10691</v>
      </c>
      <c r="K2557" s="58" t="s">
        <v>10694</v>
      </c>
      <c r="L2557" s="58"/>
      <c r="M2557" s="23" t="s">
        <v>10696</v>
      </c>
      <c r="N2557" s="23"/>
      <c r="O2557" s="25" t="s">
        <v>10699</v>
      </c>
      <c r="P2557" s="23" t="s">
        <v>2309</v>
      </c>
      <c r="Q2557" s="25" t="s">
        <v>10700</v>
      </c>
      <c r="R2557" s="58" t="s">
        <v>10701</v>
      </c>
      <c r="S2557" s="23" t="s">
        <v>6322</v>
      </c>
      <c r="T2557" s="23" t="s">
        <v>6328</v>
      </c>
      <c r="U2557" s="25" t="s">
        <v>4725</v>
      </c>
      <c r="V2557" s="23" t="s">
        <v>8478</v>
      </c>
      <c r="W2557" s="25" t="s">
        <v>8480</v>
      </c>
      <c r="X2557" s="58" t="s">
        <v>8482</v>
      </c>
      <c r="Y2557" s="23" t="s">
        <v>8484</v>
      </c>
      <c r="Z2557" s="23" t="s">
        <v>8486</v>
      </c>
      <c r="AA2557" s="33">
        <v>5</v>
      </c>
      <c r="AB2557" s="295" t="str">
        <f t="shared" si="199"/>
        <v>年間</v>
      </c>
      <c r="AC2557" s="268"/>
      <c r="AD2557" s="23">
        <v>1</v>
      </c>
      <c r="AE2557" s="134">
        <v>99600</v>
      </c>
      <c r="AF2557" s="26">
        <f t="shared" si="200"/>
        <v>99600</v>
      </c>
      <c r="AG2557" s="27">
        <v>42172</v>
      </c>
      <c r="AH2557" s="168">
        <v>42172</v>
      </c>
      <c r="AI2557" s="29" t="str">
        <f t="shared" si="197"/>
        <v>～</v>
      </c>
      <c r="AJ2557" s="178">
        <f t="shared" si="198"/>
        <v>43998</v>
      </c>
      <c r="AK2557" s="23" t="s">
        <v>10702</v>
      </c>
      <c r="AL2557" s="23" t="s">
        <v>10704</v>
      </c>
      <c r="AM2557" s="35">
        <v>42172</v>
      </c>
      <c r="AN2557" s="408" t="str">
        <f>IF($AA2557-data!$G$1=0,"　",IF(AK2557=0,"　",VLOOKUP($AK2557,data!$A$1:$H$264,8,FALSE)))</f>
        <v>消耗部品交換対象</v>
      </c>
      <c r="AO2557" s="35">
        <v>42178</v>
      </c>
      <c r="AP2557" s="134" t="s">
        <v>10687</v>
      </c>
      <c r="AQ2557" s="264">
        <f t="shared" si="201"/>
        <v>43237</v>
      </c>
      <c r="AR2557" s="339" t="s">
        <v>15021</v>
      </c>
    </row>
    <row r="2558" spans="1:44" s="74" customFormat="1" ht="24.75" customHeight="1" x14ac:dyDescent="0.15">
      <c r="A2558" s="297">
        <v>2555</v>
      </c>
      <c r="B2558" s="23" t="s">
        <v>10703</v>
      </c>
      <c r="C2558" s="24" t="s">
        <v>14332</v>
      </c>
      <c r="D2558" s="23" t="s">
        <v>10698</v>
      </c>
      <c r="E2558" s="23" t="s">
        <v>30</v>
      </c>
      <c r="F2558" s="24" t="s">
        <v>13631</v>
      </c>
      <c r="G2558" s="25" t="s">
        <v>4829</v>
      </c>
      <c r="H2558" s="23" t="s">
        <v>10689</v>
      </c>
      <c r="I2558" s="23" t="s">
        <v>11163</v>
      </c>
      <c r="J2558" s="25" t="s">
        <v>10691</v>
      </c>
      <c r="K2558" s="58" t="s">
        <v>10694</v>
      </c>
      <c r="L2558" s="58"/>
      <c r="M2558" s="23" t="s">
        <v>10696</v>
      </c>
      <c r="N2558" s="23"/>
      <c r="O2558" s="25" t="s">
        <v>10699</v>
      </c>
      <c r="P2558" s="23" t="s">
        <v>2309</v>
      </c>
      <c r="Q2558" s="25" t="s">
        <v>10700</v>
      </c>
      <c r="R2558" s="58" t="s">
        <v>10701</v>
      </c>
      <c r="S2558" s="23" t="s">
        <v>6322</v>
      </c>
      <c r="T2558" s="23" t="s">
        <v>6328</v>
      </c>
      <c r="U2558" s="25" t="s">
        <v>4725</v>
      </c>
      <c r="V2558" s="23" t="s">
        <v>8478</v>
      </c>
      <c r="W2558" s="25" t="s">
        <v>8480</v>
      </c>
      <c r="X2558" s="58" t="s">
        <v>8482</v>
      </c>
      <c r="Y2558" s="23" t="s">
        <v>8484</v>
      </c>
      <c r="Z2558" s="23" t="s">
        <v>8486</v>
      </c>
      <c r="AA2558" s="33">
        <v>5</v>
      </c>
      <c r="AB2558" s="295" t="str">
        <f t="shared" si="199"/>
        <v>年間</v>
      </c>
      <c r="AC2558" s="268"/>
      <c r="AD2558" s="23">
        <v>1</v>
      </c>
      <c r="AE2558" s="134">
        <v>99600</v>
      </c>
      <c r="AF2558" s="26">
        <f t="shared" si="200"/>
        <v>99600</v>
      </c>
      <c r="AG2558" s="27">
        <v>42172</v>
      </c>
      <c r="AH2558" s="168">
        <v>42172</v>
      </c>
      <c r="AI2558" s="29" t="str">
        <f t="shared" si="197"/>
        <v>～</v>
      </c>
      <c r="AJ2558" s="178">
        <f t="shared" si="198"/>
        <v>43998</v>
      </c>
      <c r="AK2558" s="23" t="s">
        <v>10702</v>
      </c>
      <c r="AL2558" s="23" t="s">
        <v>10705</v>
      </c>
      <c r="AM2558" s="35">
        <v>42172</v>
      </c>
      <c r="AN2558" s="408" t="str">
        <f>IF($AA2558-data!$G$1=0,"　",IF(AK2558=0,"　",VLOOKUP($AK2558,data!$A$1:$H$264,8,FALSE)))</f>
        <v>消耗部品交換対象</v>
      </c>
      <c r="AO2558" s="35">
        <v>42178</v>
      </c>
      <c r="AP2558" s="134" t="s">
        <v>10687</v>
      </c>
      <c r="AQ2558" s="264">
        <f t="shared" si="201"/>
        <v>43237</v>
      </c>
      <c r="AR2558" s="339" t="s">
        <v>15012</v>
      </c>
    </row>
    <row r="2559" spans="1:44" s="74" customFormat="1" ht="24.75" customHeight="1" x14ac:dyDescent="0.15">
      <c r="A2559" s="297">
        <v>2556</v>
      </c>
      <c r="B2559" s="23" t="s">
        <v>10703</v>
      </c>
      <c r="C2559" s="24" t="s">
        <v>14332</v>
      </c>
      <c r="D2559" s="23" t="s">
        <v>10698</v>
      </c>
      <c r="E2559" s="23" t="s">
        <v>30</v>
      </c>
      <c r="F2559" s="24" t="s">
        <v>13631</v>
      </c>
      <c r="G2559" s="25" t="s">
        <v>4829</v>
      </c>
      <c r="H2559" s="23" t="s">
        <v>10689</v>
      </c>
      <c r="I2559" s="23" t="s">
        <v>11163</v>
      </c>
      <c r="J2559" s="25" t="s">
        <v>10691</v>
      </c>
      <c r="K2559" s="58" t="s">
        <v>10694</v>
      </c>
      <c r="L2559" s="58"/>
      <c r="M2559" s="23" t="s">
        <v>10696</v>
      </c>
      <c r="N2559" s="23"/>
      <c r="O2559" s="25" t="s">
        <v>10699</v>
      </c>
      <c r="P2559" s="23" t="s">
        <v>2309</v>
      </c>
      <c r="Q2559" s="25" t="s">
        <v>10700</v>
      </c>
      <c r="R2559" s="58" t="s">
        <v>10701</v>
      </c>
      <c r="S2559" s="23" t="s">
        <v>6322</v>
      </c>
      <c r="T2559" s="23" t="s">
        <v>6328</v>
      </c>
      <c r="U2559" s="25" t="s">
        <v>4725</v>
      </c>
      <c r="V2559" s="23" t="s">
        <v>8478</v>
      </c>
      <c r="W2559" s="25" t="s">
        <v>8480</v>
      </c>
      <c r="X2559" s="58" t="s">
        <v>8482</v>
      </c>
      <c r="Y2559" s="23" t="s">
        <v>8484</v>
      </c>
      <c r="Z2559" s="23" t="s">
        <v>8486</v>
      </c>
      <c r="AA2559" s="33">
        <v>5</v>
      </c>
      <c r="AB2559" s="295" t="str">
        <f t="shared" si="199"/>
        <v>年間</v>
      </c>
      <c r="AC2559" s="268"/>
      <c r="AD2559" s="23">
        <v>1</v>
      </c>
      <c r="AE2559" s="134">
        <v>99600</v>
      </c>
      <c r="AF2559" s="26">
        <f t="shared" si="200"/>
        <v>99600</v>
      </c>
      <c r="AG2559" s="27">
        <v>42172</v>
      </c>
      <c r="AH2559" s="168">
        <v>42172</v>
      </c>
      <c r="AI2559" s="29" t="str">
        <f t="shared" si="197"/>
        <v>～</v>
      </c>
      <c r="AJ2559" s="178">
        <f t="shared" si="198"/>
        <v>43998</v>
      </c>
      <c r="AK2559" s="23" t="s">
        <v>10702</v>
      </c>
      <c r="AL2559" s="23" t="s">
        <v>10706</v>
      </c>
      <c r="AM2559" s="35">
        <v>42172</v>
      </c>
      <c r="AN2559" s="408" t="str">
        <f>IF($AA2559-data!$G$1=0,"　",IF(AK2559=0,"　",VLOOKUP($AK2559,data!$A$1:$H$264,8,FALSE)))</f>
        <v>消耗部品交換対象</v>
      </c>
      <c r="AO2559" s="35">
        <v>42178</v>
      </c>
      <c r="AP2559" s="134" t="s">
        <v>10687</v>
      </c>
      <c r="AQ2559" s="264">
        <f t="shared" si="201"/>
        <v>43237</v>
      </c>
      <c r="AR2559" s="339" t="s">
        <v>15011</v>
      </c>
    </row>
    <row r="2560" spans="1:44" s="74" customFormat="1" ht="24.75" customHeight="1" x14ac:dyDescent="0.15">
      <c r="A2560" s="297">
        <v>2557</v>
      </c>
      <c r="B2560" s="23" t="s">
        <v>10703</v>
      </c>
      <c r="C2560" s="24" t="s">
        <v>14332</v>
      </c>
      <c r="D2560" s="23" t="s">
        <v>10698</v>
      </c>
      <c r="E2560" s="23" t="s">
        <v>30</v>
      </c>
      <c r="F2560" s="24" t="s">
        <v>13631</v>
      </c>
      <c r="G2560" s="25" t="s">
        <v>4829</v>
      </c>
      <c r="H2560" s="23" t="s">
        <v>10689</v>
      </c>
      <c r="I2560" s="23" t="s">
        <v>11163</v>
      </c>
      <c r="J2560" s="25" t="s">
        <v>10691</v>
      </c>
      <c r="K2560" s="58" t="s">
        <v>10694</v>
      </c>
      <c r="L2560" s="58"/>
      <c r="M2560" s="23" t="s">
        <v>10696</v>
      </c>
      <c r="N2560" s="23"/>
      <c r="O2560" s="25" t="s">
        <v>10699</v>
      </c>
      <c r="P2560" s="23" t="s">
        <v>2309</v>
      </c>
      <c r="Q2560" s="25" t="s">
        <v>10700</v>
      </c>
      <c r="R2560" s="58" t="s">
        <v>10701</v>
      </c>
      <c r="S2560" s="23" t="s">
        <v>6322</v>
      </c>
      <c r="T2560" s="23" t="s">
        <v>6328</v>
      </c>
      <c r="U2560" s="25" t="s">
        <v>4725</v>
      </c>
      <c r="V2560" s="23" t="s">
        <v>8478</v>
      </c>
      <c r="W2560" s="25" t="s">
        <v>8480</v>
      </c>
      <c r="X2560" s="58" t="s">
        <v>8482</v>
      </c>
      <c r="Y2560" s="23" t="s">
        <v>8484</v>
      </c>
      <c r="Z2560" s="23" t="s">
        <v>8486</v>
      </c>
      <c r="AA2560" s="33">
        <v>5</v>
      </c>
      <c r="AB2560" s="295" t="str">
        <f t="shared" si="199"/>
        <v>年間</v>
      </c>
      <c r="AC2560" s="268"/>
      <c r="AD2560" s="23">
        <v>1</v>
      </c>
      <c r="AE2560" s="134">
        <v>99600</v>
      </c>
      <c r="AF2560" s="26">
        <f t="shared" si="200"/>
        <v>99600</v>
      </c>
      <c r="AG2560" s="27">
        <v>42172</v>
      </c>
      <c r="AH2560" s="168">
        <v>42172</v>
      </c>
      <c r="AI2560" s="29" t="str">
        <f t="shared" si="197"/>
        <v>～</v>
      </c>
      <c r="AJ2560" s="178">
        <f t="shared" si="198"/>
        <v>43998</v>
      </c>
      <c r="AK2560" s="23" t="s">
        <v>10702</v>
      </c>
      <c r="AL2560" s="23" t="s">
        <v>10707</v>
      </c>
      <c r="AM2560" s="35">
        <v>42172</v>
      </c>
      <c r="AN2560" s="408" t="str">
        <f>IF($AA2560-data!$G$1=0,"　",IF(AK2560=0,"　",VLOOKUP($AK2560,data!$A$1:$H$264,8,FALSE)))</f>
        <v>消耗部品交換対象</v>
      </c>
      <c r="AO2560" s="35">
        <v>42178</v>
      </c>
      <c r="AP2560" s="134" t="s">
        <v>10687</v>
      </c>
      <c r="AQ2560" s="264">
        <f t="shared" si="201"/>
        <v>43237</v>
      </c>
    </row>
    <row r="2561" spans="1:43" s="74" customFormat="1" ht="24.75" customHeight="1" x14ac:dyDescent="0.15">
      <c r="A2561" s="297">
        <v>2558</v>
      </c>
      <c r="B2561" s="23" t="s">
        <v>10703</v>
      </c>
      <c r="C2561" s="24" t="s">
        <v>14332</v>
      </c>
      <c r="D2561" s="23" t="s">
        <v>10698</v>
      </c>
      <c r="E2561" s="23" t="s">
        <v>30</v>
      </c>
      <c r="F2561" s="24" t="s">
        <v>13631</v>
      </c>
      <c r="G2561" s="25" t="s">
        <v>4829</v>
      </c>
      <c r="H2561" s="23" t="s">
        <v>10689</v>
      </c>
      <c r="I2561" s="23" t="s">
        <v>11163</v>
      </c>
      <c r="J2561" s="25" t="s">
        <v>10691</v>
      </c>
      <c r="K2561" s="58" t="s">
        <v>10694</v>
      </c>
      <c r="L2561" s="58"/>
      <c r="M2561" s="23" t="s">
        <v>10696</v>
      </c>
      <c r="N2561" s="23"/>
      <c r="O2561" s="25" t="s">
        <v>10699</v>
      </c>
      <c r="P2561" s="23" t="s">
        <v>2309</v>
      </c>
      <c r="Q2561" s="25" t="s">
        <v>10700</v>
      </c>
      <c r="R2561" s="58" t="s">
        <v>10701</v>
      </c>
      <c r="S2561" s="23" t="s">
        <v>6322</v>
      </c>
      <c r="T2561" s="23" t="s">
        <v>6328</v>
      </c>
      <c r="U2561" s="25" t="s">
        <v>4725</v>
      </c>
      <c r="V2561" s="23" t="s">
        <v>8478</v>
      </c>
      <c r="W2561" s="25" t="s">
        <v>8480</v>
      </c>
      <c r="X2561" s="58" t="s">
        <v>8482</v>
      </c>
      <c r="Y2561" s="23" t="s">
        <v>8484</v>
      </c>
      <c r="Z2561" s="23" t="s">
        <v>8486</v>
      </c>
      <c r="AA2561" s="33">
        <v>5</v>
      </c>
      <c r="AB2561" s="295" t="str">
        <f t="shared" si="199"/>
        <v>年間</v>
      </c>
      <c r="AC2561" s="268"/>
      <c r="AD2561" s="23">
        <v>1</v>
      </c>
      <c r="AE2561" s="134">
        <v>99600</v>
      </c>
      <c r="AF2561" s="26">
        <f t="shared" si="200"/>
        <v>99600</v>
      </c>
      <c r="AG2561" s="27">
        <v>42172</v>
      </c>
      <c r="AH2561" s="168">
        <v>42172</v>
      </c>
      <c r="AI2561" s="29" t="str">
        <f t="shared" si="197"/>
        <v>～</v>
      </c>
      <c r="AJ2561" s="178">
        <f t="shared" si="198"/>
        <v>43998</v>
      </c>
      <c r="AK2561" s="23" t="s">
        <v>10702</v>
      </c>
      <c r="AL2561" s="23" t="s">
        <v>10708</v>
      </c>
      <c r="AM2561" s="35">
        <v>42172</v>
      </c>
      <c r="AN2561" s="408" t="str">
        <f>IF($AA2561-data!$G$1=0,"　",IF(AK2561=0,"　",VLOOKUP($AK2561,data!$A$1:$H$264,8,FALSE)))</f>
        <v>消耗部品交換対象</v>
      </c>
      <c r="AO2561" s="35">
        <v>42178</v>
      </c>
      <c r="AP2561" s="134" t="s">
        <v>10687</v>
      </c>
      <c r="AQ2561" s="264">
        <f t="shared" si="201"/>
        <v>43237</v>
      </c>
    </row>
    <row r="2562" spans="1:43" s="74" customFormat="1" ht="24.75" customHeight="1" x14ac:dyDescent="0.15">
      <c r="A2562" s="297">
        <v>2559</v>
      </c>
      <c r="B2562" s="23" t="s">
        <v>10703</v>
      </c>
      <c r="C2562" s="24" t="s">
        <v>14332</v>
      </c>
      <c r="D2562" s="23" t="s">
        <v>10698</v>
      </c>
      <c r="E2562" s="23" t="s">
        <v>30</v>
      </c>
      <c r="F2562" s="24" t="s">
        <v>13631</v>
      </c>
      <c r="G2562" s="25" t="s">
        <v>4829</v>
      </c>
      <c r="H2562" s="23" t="s">
        <v>10689</v>
      </c>
      <c r="I2562" s="23" t="s">
        <v>11163</v>
      </c>
      <c r="J2562" s="25" t="s">
        <v>10691</v>
      </c>
      <c r="K2562" s="58" t="s">
        <v>10694</v>
      </c>
      <c r="L2562" s="58"/>
      <c r="M2562" s="23" t="s">
        <v>10696</v>
      </c>
      <c r="N2562" s="23"/>
      <c r="O2562" s="25" t="s">
        <v>10699</v>
      </c>
      <c r="P2562" s="23" t="s">
        <v>2309</v>
      </c>
      <c r="Q2562" s="25" t="s">
        <v>10700</v>
      </c>
      <c r="R2562" s="58" t="s">
        <v>10701</v>
      </c>
      <c r="S2562" s="23" t="s">
        <v>6322</v>
      </c>
      <c r="T2562" s="23" t="s">
        <v>6328</v>
      </c>
      <c r="U2562" s="25" t="s">
        <v>4725</v>
      </c>
      <c r="V2562" s="23" t="s">
        <v>8478</v>
      </c>
      <c r="W2562" s="25" t="s">
        <v>8480</v>
      </c>
      <c r="X2562" s="58" t="s">
        <v>8482</v>
      </c>
      <c r="Y2562" s="23" t="s">
        <v>8484</v>
      </c>
      <c r="Z2562" s="23" t="s">
        <v>8486</v>
      </c>
      <c r="AA2562" s="33">
        <v>5</v>
      </c>
      <c r="AB2562" s="295" t="str">
        <f t="shared" si="199"/>
        <v>年間</v>
      </c>
      <c r="AC2562" s="268"/>
      <c r="AD2562" s="23">
        <v>1</v>
      </c>
      <c r="AE2562" s="134">
        <v>99600</v>
      </c>
      <c r="AF2562" s="26">
        <f t="shared" si="200"/>
        <v>99600</v>
      </c>
      <c r="AG2562" s="27">
        <v>42172</v>
      </c>
      <c r="AH2562" s="168">
        <v>42172</v>
      </c>
      <c r="AI2562" s="29" t="str">
        <f t="shared" si="197"/>
        <v>～</v>
      </c>
      <c r="AJ2562" s="178">
        <f t="shared" si="198"/>
        <v>43998</v>
      </c>
      <c r="AK2562" s="23" t="s">
        <v>10702</v>
      </c>
      <c r="AL2562" s="23" t="s">
        <v>10709</v>
      </c>
      <c r="AM2562" s="35">
        <v>42172</v>
      </c>
      <c r="AN2562" s="408" t="str">
        <f>IF($AA2562-data!$G$1=0,"　",IF(AK2562=0,"　",VLOOKUP($AK2562,data!$A$1:$H$264,8,FALSE)))</f>
        <v>消耗部品交換対象</v>
      </c>
      <c r="AO2562" s="35">
        <v>42178</v>
      </c>
      <c r="AP2562" s="134" t="s">
        <v>10687</v>
      </c>
      <c r="AQ2562" s="264">
        <f t="shared" si="201"/>
        <v>43237</v>
      </c>
    </row>
    <row r="2563" spans="1:43" s="74" customFormat="1" ht="24.75" customHeight="1" x14ac:dyDescent="0.15">
      <c r="A2563" s="297">
        <v>2560</v>
      </c>
      <c r="B2563" s="23" t="s">
        <v>10703</v>
      </c>
      <c r="C2563" s="24" t="s">
        <v>14332</v>
      </c>
      <c r="D2563" s="23" t="s">
        <v>10698</v>
      </c>
      <c r="E2563" s="23" t="s">
        <v>30</v>
      </c>
      <c r="F2563" s="24" t="s">
        <v>13631</v>
      </c>
      <c r="G2563" s="25" t="s">
        <v>4829</v>
      </c>
      <c r="H2563" s="23" t="s">
        <v>10689</v>
      </c>
      <c r="I2563" s="23" t="s">
        <v>11163</v>
      </c>
      <c r="J2563" s="25" t="s">
        <v>10691</v>
      </c>
      <c r="K2563" s="58" t="s">
        <v>10694</v>
      </c>
      <c r="L2563" s="58"/>
      <c r="M2563" s="23" t="s">
        <v>10696</v>
      </c>
      <c r="N2563" s="23"/>
      <c r="O2563" s="25" t="s">
        <v>10699</v>
      </c>
      <c r="P2563" s="23" t="s">
        <v>2309</v>
      </c>
      <c r="Q2563" s="25" t="s">
        <v>10700</v>
      </c>
      <c r="R2563" s="58" t="s">
        <v>10701</v>
      </c>
      <c r="S2563" s="23" t="s">
        <v>6322</v>
      </c>
      <c r="T2563" s="23" t="s">
        <v>6328</v>
      </c>
      <c r="U2563" s="25" t="s">
        <v>4725</v>
      </c>
      <c r="V2563" s="23" t="s">
        <v>8478</v>
      </c>
      <c r="W2563" s="25" t="s">
        <v>8480</v>
      </c>
      <c r="X2563" s="58" t="s">
        <v>8482</v>
      </c>
      <c r="Y2563" s="23" t="s">
        <v>8484</v>
      </c>
      <c r="Z2563" s="23" t="s">
        <v>8486</v>
      </c>
      <c r="AA2563" s="33">
        <v>5</v>
      </c>
      <c r="AB2563" s="295" t="str">
        <f t="shared" si="199"/>
        <v>年間</v>
      </c>
      <c r="AC2563" s="268"/>
      <c r="AD2563" s="23">
        <v>1</v>
      </c>
      <c r="AE2563" s="134">
        <v>99600</v>
      </c>
      <c r="AF2563" s="26">
        <f t="shared" si="200"/>
        <v>99600</v>
      </c>
      <c r="AG2563" s="27">
        <v>42172</v>
      </c>
      <c r="AH2563" s="168">
        <v>42172</v>
      </c>
      <c r="AI2563" s="29" t="str">
        <f t="shared" si="197"/>
        <v>～</v>
      </c>
      <c r="AJ2563" s="178">
        <f t="shared" si="198"/>
        <v>43998</v>
      </c>
      <c r="AK2563" s="23" t="s">
        <v>10702</v>
      </c>
      <c r="AL2563" s="23" t="s">
        <v>10710</v>
      </c>
      <c r="AM2563" s="35">
        <v>42172</v>
      </c>
      <c r="AN2563" s="408" t="str">
        <f>IF($AA2563-data!$G$1=0,"　",IF(AK2563=0,"　",VLOOKUP($AK2563,data!$A$1:$H$264,8,FALSE)))</f>
        <v>消耗部品交換対象</v>
      </c>
      <c r="AO2563" s="35">
        <v>42178</v>
      </c>
      <c r="AP2563" s="134" t="s">
        <v>10687</v>
      </c>
      <c r="AQ2563" s="264">
        <f t="shared" si="201"/>
        <v>43237</v>
      </c>
    </row>
    <row r="2564" spans="1:43" s="74" customFormat="1" ht="24.75" customHeight="1" x14ac:dyDescent="0.15">
      <c r="A2564" s="297">
        <v>2561</v>
      </c>
      <c r="B2564" s="23" t="s">
        <v>10703</v>
      </c>
      <c r="C2564" s="24" t="s">
        <v>14332</v>
      </c>
      <c r="D2564" s="23" t="s">
        <v>10698</v>
      </c>
      <c r="E2564" s="23" t="s">
        <v>30</v>
      </c>
      <c r="F2564" s="24" t="s">
        <v>13631</v>
      </c>
      <c r="G2564" s="25" t="s">
        <v>4829</v>
      </c>
      <c r="H2564" s="23" t="s">
        <v>10689</v>
      </c>
      <c r="I2564" s="23" t="s">
        <v>11163</v>
      </c>
      <c r="J2564" s="25" t="s">
        <v>10691</v>
      </c>
      <c r="K2564" s="58" t="s">
        <v>10694</v>
      </c>
      <c r="L2564" s="58"/>
      <c r="M2564" s="23" t="s">
        <v>10696</v>
      </c>
      <c r="N2564" s="23"/>
      <c r="O2564" s="25" t="s">
        <v>10699</v>
      </c>
      <c r="P2564" s="23" t="s">
        <v>2309</v>
      </c>
      <c r="Q2564" s="25" t="s">
        <v>10700</v>
      </c>
      <c r="R2564" s="58" t="s">
        <v>10701</v>
      </c>
      <c r="S2564" s="23" t="s">
        <v>6322</v>
      </c>
      <c r="T2564" s="23" t="s">
        <v>6328</v>
      </c>
      <c r="U2564" s="25" t="s">
        <v>4725</v>
      </c>
      <c r="V2564" s="23" t="s">
        <v>8478</v>
      </c>
      <c r="W2564" s="25" t="s">
        <v>8480</v>
      </c>
      <c r="X2564" s="58" t="s">
        <v>8482</v>
      </c>
      <c r="Y2564" s="23" t="s">
        <v>8484</v>
      </c>
      <c r="Z2564" s="23" t="s">
        <v>8486</v>
      </c>
      <c r="AA2564" s="33">
        <v>5</v>
      </c>
      <c r="AB2564" s="295" t="str">
        <f t="shared" si="199"/>
        <v>年間</v>
      </c>
      <c r="AC2564" s="268"/>
      <c r="AD2564" s="23">
        <v>1</v>
      </c>
      <c r="AE2564" s="134">
        <v>99600</v>
      </c>
      <c r="AF2564" s="26">
        <f t="shared" si="200"/>
        <v>99600</v>
      </c>
      <c r="AG2564" s="27">
        <v>42172</v>
      </c>
      <c r="AH2564" s="168">
        <v>42172</v>
      </c>
      <c r="AI2564" s="29" t="str">
        <f t="shared" ref="AI2564:AI2627" si="202">IF(ISBLANK($AH2564),"","～")</f>
        <v>～</v>
      </c>
      <c r="AJ2564" s="178">
        <f t="shared" ref="AJ2564:AJ2627" si="203">IF(ISBLANK($AH2564),"",DATE(YEAR($AH2564)+$AA2564,MONTH($AH2564),DAY($AH2564)-1))</f>
        <v>43998</v>
      </c>
      <c r="AK2564" s="23" t="s">
        <v>10702</v>
      </c>
      <c r="AL2564" s="23" t="s">
        <v>10711</v>
      </c>
      <c r="AM2564" s="35">
        <v>42172</v>
      </c>
      <c r="AN2564" s="408" t="str">
        <f>IF($AA2564-data!$G$1=0,"　",IF(AK2564=0,"　",VLOOKUP($AK2564,data!$A$1:$H$264,8,FALSE)))</f>
        <v>消耗部品交換対象</v>
      </c>
      <c r="AO2564" s="35">
        <v>42178</v>
      </c>
      <c r="AP2564" s="134" t="s">
        <v>10687</v>
      </c>
      <c r="AQ2564" s="264">
        <f t="shared" si="201"/>
        <v>43237</v>
      </c>
    </row>
    <row r="2565" spans="1:43" ht="24.75" customHeight="1" x14ac:dyDescent="0.15">
      <c r="A2565" s="297">
        <v>2562</v>
      </c>
      <c r="B2565" s="23" t="s">
        <v>10715</v>
      </c>
      <c r="C2565" s="24" t="s">
        <v>14340</v>
      </c>
      <c r="D2565" s="23" t="s">
        <v>6827</v>
      </c>
      <c r="E2565" s="23" t="s">
        <v>1511</v>
      </c>
      <c r="F2565" s="24" t="s">
        <v>13631</v>
      </c>
      <c r="G2565" s="25" t="s">
        <v>10895</v>
      </c>
      <c r="H2565" s="23" t="s">
        <v>10887</v>
      </c>
      <c r="I2565" s="23" t="s">
        <v>11163</v>
      </c>
      <c r="J2565" s="25" t="s">
        <v>10889</v>
      </c>
      <c r="K2565" s="58" t="s">
        <v>10896</v>
      </c>
      <c r="L2565" s="58"/>
      <c r="M2565" s="23" t="s">
        <v>10891</v>
      </c>
      <c r="N2565" s="23" t="s">
        <v>10893</v>
      </c>
      <c r="O2565" s="25" t="s">
        <v>2881</v>
      </c>
      <c r="P2565" s="23" t="s">
        <v>267</v>
      </c>
      <c r="Q2565" s="25" t="s">
        <v>8414</v>
      </c>
      <c r="R2565" s="58" t="s">
        <v>10883</v>
      </c>
      <c r="S2565" s="23" t="s">
        <v>10884</v>
      </c>
      <c r="T2565" s="23" t="s">
        <v>10885</v>
      </c>
      <c r="U2565" s="25" t="s">
        <v>10886</v>
      </c>
      <c r="V2565" s="23" t="s">
        <v>10888</v>
      </c>
      <c r="W2565" s="25" t="s">
        <v>10889</v>
      </c>
      <c r="X2565" s="58" t="s">
        <v>10890</v>
      </c>
      <c r="Y2565" s="23" t="s">
        <v>10892</v>
      </c>
      <c r="Z2565" s="23" t="s">
        <v>10894</v>
      </c>
      <c r="AA2565" s="33">
        <v>5</v>
      </c>
      <c r="AB2565" s="295" t="str">
        <f t="shared" ref="AB2565:AB2628" si="204">IF(ISBLANK($AA2565),"","年間")</f>
        <v>年間</v>
      </c>
      <c r="AC2565" s="268"/>
      <c r="AD2565" s="23">
        <v>1</v>
      </c>
      <c r="AE2565" s="134">
        <v>24000</v>
      </c>
      <c r="AF2565" s="26">
        <f t="shared" ref="AF2565:AF2628" si="205">IF(ISBLANK($AE2565),"",$AE2565*$AD2565)</f>
        <v>24000</v>
      </c>
      <c r="AG2565" s="27">
        <v>42172</v>
      </c>
      <c r="AH2565" s="168">
        <v>42186</v>
      </c>
      <c r="AI2565" s="29" t="str">
        <f t="shared" si="202"/>
        <v>～</v>
      </c>
      <c r="AJ2565" s="178">
        <f t="shared" si="203"/>
        <v>44012</v>
      </c>
      <c r="AK2565" s="23" t="s">
        <v>10716</v>
      </c>
      <c r="AL2565" s="23" t="s">
        <v>10897</v>
      </c>
      <c r="AM2565" s="35">
        <v>42174</v>
      </c>
      <c r="AN2565" s="408">
        <f>IF($AA2565-data!$G$1=0,"　",IF(AK2565=0,"　",VLOOKUP($AK2565,data!$A$1:$H$264,8,FALSE)))</f>
        <v>0</v>
      </c>
      <c r="AO2565" s="35">
        <v>42191</v>
      </c>
      <c r="AP2565" s="134" t="s">
        <v>10718</v>
      </c>
      <c r="AQ2565" s="264" t="str">
        <f t="shared" ref="AQ2565:AQ2628" si="206">IF(COUNTIF($AN2565,"*消耗部品交換対象*"),IF(ISBLANK($AH2565),"契約期間 未入力",EDATE($AH2565,35)),"")</f>
        <v/>
      </c>
    </row>
    <row r="2566" spans="1:43" ht="24.75" customHeight="1" x14ac:dyDescent="0.15">
      <c r="A2566" s="297">
        <v>2563</v>
      </c>
      <c r="B2566" s="23" t="s">
        <v>10715</v>
      </c>
      <c r="C2566" s="24" t="s">
        <v>14340</v>
      </c>
      <c r="D2566" s="23" t="s">
        <v>6827</v>
      </c>
      <c r="E2566" s="23" t="s">
        <v>1511</v>
      </c>
      <c r="F2566" s="24" t="s">
        <v>13631</v>
      </c>
      <c r="G2566" s="25" t="s">
        <v>10895</v>
      </c>
      <c r="H2566" s="23" t="s">
        <v>10887</v>
      </c>
      <c r="I2566" s="23" t="s">
        <v>11163</v>
      </c>
      <c r="J2566" s="25" t="s">
        <v>10889</v>
      </c>
      <c r="K2566" s="58" t="s">
        <v>10896</v>
      </c>
      <c r="L2566" s="58"/>
      <c r="M2566" s="23" t="s">
        <v>10891</v>
      </c>
      <c r="N2566" s="23" t="s">
        <v>10893</v>
      </c>
      <c r="O2566" s="25" t="s">
        <v>2881</v>
      </c>
      <c r="P2566" s="23" t="s">
        <v>267</v>
      </c>
      <c r="Q2566" s="25" t="s">
        <v>8414</v>
      </c>
      <c r="R2566" s="58" t="s">
        <v>10883</v>
      </c>
      <c r="S2566" s="23" t="s">
        <v>10884</v>
      </c>
      <c r="T2566" s="23" t="s">
        <v>10885</v>
      </c>
      <c r="U2566" s="25" t="s">
        <v>10886</v>
      </c>
      <c r="V2566" s="23" t="s">
        <v>10888</v>
      </c>
      <c r="W2566" s="25" t="s">
        <v>10889</v>
      </c>
      <c r="X2566" s="58" t="s">
        <v>10890</v>
      </c>
      <c r="Y2566" s="23" t="s">
        <v>10892</v>
      </c>
      <c r="Z2566" s="23" t="s">
        <v>10894</v>
      </c>
      <c r="AA2566" s="33">
        <v>5</v>
      </c>
      <c r="AB2566" s="295" t="str">
        <f t="shared" si="204"/>
        <v>年間</v>
      </c>
      <c r="AC2566" s="268"/>
      <c r="AD2566" s="23">
        <v>1</v>
      </c>
      <c r="AE2566" s="134">
        <v>24000</v>
      </c>
      <c r="AF2566" s="26">
        <f t="shared" si="205"/>
        <v>24000</v>
      </c>
      <c r="AG2566" s="27">
        <v>42172</v>
      </c>
      <c r="AH2566" s="168">
        <v>42186</v>
      </c>
      <c r="AI2566" s="29" t="str">
        <f t="shared" si="202"/>
        <v>～</v>
      </c>
      <c r="AJ2566" s="178">
        <f t="shared" si="203"/>
        <v>44012</v>
      </c>
      <c r="AK2566" s="23" t="s">
        <v>7787</v>
      </c>
      <c r="AL2566" s="23" t="s">
        <v>10898</v>
      </c>
      <c r="AM2566" s="35">
        <v>42174</v>
      </c>
      <c r="AN2566" s="408">
        <f>IF($AA2566-data!$G$1=0,"　",IF(AK2566=0,"　",VLOOKUP($AK2566,data!$A$1:$H$264,8,FALSE)))</f>
        <v>0</v>
      </c>
      <c r="AO2566" s="35">
        <v>42191</v>
      </c>
      <c r="AP2566" s="134" t="s">
        <v>10718</v>
      </c>
      <c r="AQ2566" s="264" t="str">
        <f t="shared" si="206"/>
        <v/>
      </c>
    </row>
    <row r="2567" spans="1:43" ht="24.75" customHeight="1" x14ac:dyDescent="0.15">
      <c r="A2567" s="297">
        <v>2564</v>
      </c>
      <c r="B2567" s="23" t="s">
        <v>10717</v>
      </c>
      <c r="C2567" s="24" t="s">
        <v>14340</v>
      </c>
      <c r="D2567" s="23" t="s">
        <v>6827</v>
      </c>
      <c r="E2567" s="23" t="s">
        <v>1511</v>
      </c>
      <c r="F2567" s="24" t="s">
        <v>13631</v>
      </c>
      <c r="G2567" s="25" t="s">
        <v>10895</v>
      </c>
      <c r="H2567" s="23" t="s">
        <v>10887</v>
      </c>
      <c r="I2567" s="23" t="s">
        <v>11163</v>
      </c>
      <c r="J2567" s="25" t="s">
        <v>10889</v>
      </c>
      <c r="K2567" s="58" t="s">
        <v>10896</v>
      </c>
      <c r="L2567" s="58"/>
      <c r="M2567" s="23" t="s">
        <v>10891</v>
      </c>
      <c r="N2567" s="23" t="s">
        <v>10893</v>
      </c>
      <c r="O2567" s="25" t="s">
        <v>2881</v>
      </c>
      <c r="P2567" s="23" t="s">
        <v>267</v>
      </c>
      <c r="Q2567" s="25" t="s">
        <v>8414</v>
      </c>
      <c r="R2567" s="58" t="s">
        <v>10883</v>
      </c>
      <c r="S2567" s="23" t="s">
        <v>10884</v>
      </c>
      <c r="T2567" s="23" t="s">
        <v>10885</v>
      </c>
      <c r="U2567" s="25" t="s">
        <v>10886</v>
      </c>
      <c r="V2567" s="23" t="s">
        <v>10888</v>
      </c>
      <c r="W2567" s="25" t="s">
        <v>10889</v>
      </c>
      <c r="X2567" s="58" t="s">
        <v>10890</v>
      </c>
      <c r="Y2567" s="23" t="s">
        <v>10892</v>
      </c>
      <c r="Z2567" s="23" t="s">
        <v>10894</v>
      </c>
      <c r="AA2567" s="33">
        <v>5</v>
      </c>
      <c r="AB2567" s="295" t="str">
        <f t="shared" si="204"/>
        <v>年間</v>
      </c>
      <c r="AC2567" s="268"/>
      <c r="AD2567" s="23">
        <v>1</v>
      </c>
      <c r="AE2567" s="134">
        <v>100200</v>
      </c>
      <c r="AF2567" s="26">
        <f t="shared" si="205"/>
        <v>100200</v>
      </c>
      <c r="AG2567" s="27">
        <v>42172</v>
      </c>
      <c r="AH2567" s="168">
        <v>42186</v>
      </c>
      <c r="AI2567" s="29" t="str">
        <f t="shared" si="202"/>
        <v>～</v>
      </c>
      <c r="AJ2567" s="178">
        <f t="shared" si="203"/>
        <v>44012</v>
      </c>
      <c r="AK2567" s="23" t="s">
        <v>11181</v>
      </c>
      <c r="AL2567" s="23" t="s">
        <v>10899</v>
      </c>
      <c r="AM2567" s="35">
        <v>42174</v>
      </c>
      <c r="AN2567" s="408" t="str">
        <f>IF($AA2567-data!$G$1=0,"　",IF(AK2567=0,"　",VLOOKUP($AK2567,data!$A$1:$H$264,8,FALSE)))</f>
        <v>消耗部品交換対象</v>
      </c>
      <c r="AO2567" s="35">
        <v>42191</v>
      </c>
      <c r="AP2567" s="134" t="s">
        <v>10718</v>
      </c>
      <c r="AQ2567" s="264">
        <f t="shared" si="206"/>
        <v>43252</v>
      </c>
    </row>
    <row r="2568" spans="1:43" ht="24.75" customHeight="1" x14ac:dyDescent="0.15">
      <c r="A2568" s="297">
        <v>2565</v>
      </c>
      <c r="B2568" s="23" t="s">
        <v>10763</v>
      </c>
      <c r="C2568" s="24" t="s">
        <v>14375</v>
      </c>
      <c r="D2568" s="23" t="s">
        <v>8142</v>
      </c>
      <c r="E2568" s="23" t="s">
        <v>1511</v>
      </c>
      <c r="F2568" s="24" t="s">
        <v>13631</v>
      </c>
      <c r="G2568" s="25" t="s">
        <v>10816</v>
      </c>
      <c r="H2568" s="23" t="s">
        <v>10818</v>
      </c>
      <c r="I2568" s="23" t="s">
        <v>11163</v>
      </c>
      <c r="J2568" s="25" t="s">
        <v>10820</v>
      </c>
      <c r="K2568" s="58" t="s">
        <v>10822</v>
      </c>
      <c r="L2568" s="58"/>
      <c r="M2568" s="23" t="s">
        <v>10824</v>
      </c>
      <c r="N2568" s="23" t="s">
        <v>10826</v>
      </c>
      <c r="O2568" s="25" t="s">
        <v>2881</v>
      </c>
      <c r="P2568" s="23" t="s">
        <v>32</v>
      </c>
      <c r="Q2568" s="25" t="s">
        <v>10764</v>
      </c>
      <c r="R2568" s="58" t="s">
        <v>10830</v>
      </c>
      <c r="S2568" s="23" t="s">
        <v>10765</v>
      </c>
      <c r="T2568" s="23" t="s">
        <v>10766</v>
      </c>
      <c r="U2568" s="25" t="s">
        <v>10806</v>
      </c>
      <c r="V2568" s="23" t="s">
        <v>10807</v>
      </c>
      <c r="W2568" s="25" t="s">
        <v>10809</v>
      </c>
      <c r="X2568" s="58" t="s">
        <v>10811</v>
      </c>
      <c r="Y2568" s="23" t="s">
        <v>8484</v>
      </c>
      <c r="Z2568" s="23" t="s">
        <v>8486</v>
      </c>
      <c r="AA2568" s="33">
        <v>5</v>
      </c>
      <c r="AB2568" s="295" t="str">
        <f t="shared" si="204"/>
        <v>年間</v>
      </c>
      <c r="AC2568" s="268"/>
      <c r="AD2568" s="23">
        <v>1</v>
      </c>
      <c r="AE2568" s="134">
        <v>17400</v>
      </c>
      <c r="AF2568" s="26">
        <f t="shared" si="205"/>
        <v>17400</v>
      </c>
      <c r="AG2568" s="27">
        <v>42156</v>
      </c>
      <c r="AH2568" s="168">
        <v>42186</v>
      </c>
      <c r="AI2568" s="29" t="str">
        <f t="shared" si="202"/>
        <v>～</v>
      </c>
      <c r="AJ2568" s="178">
        <f t="shared" si="203"/>
        <v>44012</v>
      </c>
      <c r="AK2568" s="132" t="s">
        <v>10813</v>
      </c>
      <c r="AL2568" s="30" t="s">
        <v>10812</v>
      </c>
      <c r="AM2568" s="114">
        <v>42146</v>
      </c>
      <c r="AN2568" s="408">
        <f>IF($AA2568-data!$G$1=0,"　",IF(AK2568=0,"　",VLOOKUP($AK2568,data!$A$1:$H$264,8,FALSE)))</f>
        <v>0</v>
      </c>
      <c r="AO2568" s="35">
        <v>42178</v>
      </c>
      <c r="AP2568" s="228" t="s">
        <v>10814</v>
      </c>
      <c r="AQ2568" s="264" t="str">
        <f t="shared" si="206"/>
        <v/>
      </c>
    </row>
    <row r="2569" spans="1:43" ht="24.75" customHeight="1" x14ac:dyDescent="0.15">
      <c r="A2569" s="297">
        <v>2566</v>
      </c>
      <c r="B2569" s="23" t="s">
        <v>10827</v>
      </c>
      <c r="C2569" s="24" t="s">
        <v>14375</v>
      </c>
      <c r="D2569" s="23" t="s">
        <v>8142</v>
      </c>
      <c r="E2569" s="23" t="s">
        <v>1511</v>
      </c>
      <c r="F2569" s="24" t="s">
        <v>13631</v>
      </c>
      <c r="G2569" s="25" t="s">
        <v>10815</v>
      </c>
      <c r="H2569" s="23" t="s">
        <v>10817</v>
      </c>
      <c r="I2569" s="23" t="s">
        <v>11163</v>
      </c>
      <c r="J2569" s="25" t="s">
        <v>10819</v>
      </c>
      <c r="K2569" s="58" t="s">
        <v>10821</v>
      </c>
      <c r="L2569" s="58"/>
      <c r="M2569" s="23" t="s">
        <v>10823</v>
      </c>
      <c r="N2569" s="23" t="s">
        <v>10825</v>
      </c>
      <c r="O2569" s="25" t="s">
        <v>4103</v>
      </c>
      <c r="P2569" s="23" t="s">
        <v>2309</v>
      </c>
      <c r="Q2569" s="25" t="s">
        <v>10831</v>
      </c>
      <c r="R2569" s="58" t="s">
        <v>10829</v>
      </c>
      <c r="S2569" s="23" t="s">
        <v>6322</v>
      </c>
      <c r="T2569" s="23" t="s">
        <v>6328</v>
      </c>
      <c r="U2569" s="25" t="s">
        <v>10805</v>
      </c>
      <c r="V2569" s="23" t="s">
        <v>8478</v>
      </c>
      <c r="W2569" s="25" t="s">
        <v>10808</v>
      </c>
      <c r="X2569" s="58" t="s">
        <v>10810</v>
      </c>
      <c r="Y2569" s="23" t="s">
        <v>8484</v>
      </c>
      <c r="Z2569" s="23" t="s">
        <v>8486</v>
      </c>
      <c r="AA2569" s="33">
        <v>5</v>
      </c>
      <c r="AB2569" s="295" t="str">
        <f t="shared" si="204"/>
        <v>年間</v>
      </c>
      <c r="AC2569" s="268"/>
      <c r="AD2569" s="23">
        <v>1</v>
      </c>
      <c r="AE2569" s="134">
        <v>30000</v>
      </c>
      <c r="AF2569" s="26">
        <f t="shared" si="205"/>
        <v>30000</v>
      </c>
      <c r="AG2569" s="27">
        <v>42156</v>
      </c>
      <c r="AH2569" s="168">
        <v>42186</v>
      </c>
      <c r="AI2569" s="29" t="str">
        <f t="shared" si="202"/>
        <v>～</v>
      </c>
      <c r="AJ2569" s="178">
        <f t="shared" si="203"/>
        <v>44012</v>
      </c>
      <c r="AK2569" s="23" t="s">
        <v>10834</v>
      </c>
      <c r="AL2569" s="23" t="s">
        <v>10835</v>
      </c>
      <c r="AM2569" s="35">
        <v>42146</v>
      </c>
      <c r="AN2569" s="408">
        <f>IF($AA2569-data!$G$1=0,"　",IF(AK2569=0,"　",VLOOKUP($AK2569,data!$A$1:$H$264,8,FALSE)))</f>
        <v>0</v>
      </c>
      <c r="AO2569" s="35">
        <v>42178</v>
      </c>
      <c r="AP2569" s="228" t="s">
        <v>10832</v>
      </c>
      <c r="AQ2569" s="264" t="str">
        <f t="shared" si="206"/>
        <v/>
      </c>
    </row>
    <row r="2570" spans="1:43" ht="24.75" customHeight="1" x14ac:dyDescent="0.15">
      <c r="A2570" s="297">
        <v>2567</v>
      </c>
      <c r="B2570" s="23" t="s">
        <v>10827</v>
      </c>
      <c r="C2570" s="24" t="s">
        <v>14375</v>
      </c>
      <c r="D2570" s="23" t="s">
        <v>8142</v>
      </c>
      <c r="E2570" s="23" t="s">
        <v>1511</v>
      </c>
      <c r="F2570" s="24" t="s">
        <v>13631</v>
      </c>
      <c r="G2570" s="25" t="s">
        <v>10815</v>
      </c>
      <c r="H2570" s="23" t="s">
        <v>10817</v>
      </c>
      <c r="I2570" s="23" t="s">
        <v>11163</v>
      </c>
      <c r="J2570" s="25" t="s">
        <v>10819</v>
      </c>
      <c r="K2570" s="58" t="s">
        <v>10821</v>
      </c>
      <c r="L2570" s="58"/>
      <c r="M2570" s="23" t="s">
        <v>10823</v>
      </c>
      <c r="N2570" s="23" t="s">
        <v>10825</v>
      </c>
      <c r="O2570" s="25" t="s">
        <v>4103</v>
      </c>
      <c r="P2570" s="23" t="s">
        <v>2309</v>
      </c>
      <c r="Q2570" s="25" t="s">
        <v>10831</v>
      </c>
      <c r="R2570" s="58" t="s">
        <v>10829</v>
      </c>
      <c r="S2570" s="23" t="s">
        <v>6322</v>
      </c>
      <c r="T2570" s="23" t="s">
        <v>6328</v>
      </c>
      <c r="U2570" s="25" t="s">
        <v>10805</v>
      </c>
      <c r="V2570" s="23" t="s">
        <v>8478</v>
      </c>
      <c r="W2570" s="25" t="s">
        <v>10808</v>
      </c>
      <c r="X2570" s="58" t="s">
        <v>10810</v>
      </c>
      <c r="Y2570" s="23" t="s">
        <v>8484</v>
      </c>
      <c r="Z2570" s="23" t="s">
        <v>8486</v>
      </c>
      <c r="AA2570" s="33">
        <v>5</v>
      </c>
      <c r="AB2570" s="295" t="str">
        <f t="shared" si="204"/>
        <v>年間</v>
      </c>
      <c r="AC2570" s="268"/>
      <c r="AD2570" s="23">
        <v>1</v>
      </c>
      <c r="AE2570" s="134">
        <v>30000</v>
      </c>
      <c r="AF2570" s="26">
        <f t="shared" si="205"/>
        <v>30000</v>
      </c>
      <c r="AG2570" s="27">
        <v>42156</v>
      </c>
      <c r="AH2570" s="168">
        <v>42186</v>
      </c>
      <c r="AI2570" s="29" t="str">
        <f t="shared" si="202"/>
        <v>～</v>
      </c>
      <c r="AJ2570" s="178">
        <f t="shared" si="203"/>
        <v>44012</v>
      </c>
      <c r="AK2570" s="23" t="s">
        <v>10834</v>
      </c>
      <c r="AL2570" s="23" t="s">
        <v>10836</v>
      </c>
      <c r="AM2570" s="35">
        <v>42146</v>
      </c>
      <c r="AN2570" s="408">
        <f>IF($AA2570-data!$G$1=0,"　",IF(AK2570=0,"　",VLOOKUP($AK2570,data!$A$1:$H$264,8,FALSE)))</f>
        <v>0</v>
      </c>
      <c r="AO2570" s="35">
        <v>42178</v>
      </c>
      <c r="AP2570" s="228" t="s">
        <v>10832</v>
      </c>
      <c r="AQ2570" s="264" t="str">
        <f t="shared" si="206"/>
        <v/>
      </c>
    </row>
    <row r="2571" spans="1:43" ht="24.75" customHeight="1" x14ac:dyDescent="0.15">
      <c r="A2571" s="297">
        <v>2568</v>
      </c>
      <c r="B2571" s="23" t="s">
        <v>10828</v>
      </c>
      <c r="C2571" s="24" t="s">
        <v>14375</v>
      </c>
      <c r="D2571" s="23" t="s">
        <v>8142</v>
      </c>
      <c r="E2571" s="23" t="s">
        <v>1511</v>
      </c>
      <c r="F2571" s="24" t="s">
        <v>13631</v>
      </c>
      <c r="G2571" s="25" t="s">
        <v>10815</v>
      </c>
      <c r="H2571" s="23" t="s">
        <v>10817</v>
      </c>
      <c r="I2571" s="23" t="s">
        <v>11163</v>
      </c>
      <c r="J2571" s="25" t="s">
        <v>10819</v>
      </c>
      <c r="K2571" s="58" t="s">
        <v>10821</v>
      </c>
      <c r="L2571" s="58"/>
      <c r="M2571" s="23" t="s">
        <v>10823</v>
      </c>
      <c r="N2571" s="23" t="s">
        <v>10825</v>
      </c>
      <c r="O2571" s="25" t="s">
        <v>4103</v>
      </c>
      <c r="P2571" s="23" t="s">
        <v>2309</v>
      </c>
      <c r="Q2571" s="25" t="s">
        <v>10831</v>
      </c>
      <c r="R2571" s="58" t="s">
        <v>10829</v>
      </c>
      <c r="S2571" s="23" t="s">
        <v>6322</v>
      </c>
      <c r="T2571" s="23" t="s">
        <v>6328</v>
      </c>
      <c r="U2571" s="25" t="s">
        <v>10805</v>
      </c>
      <c r="V2571" s="23" t="s">
        <v>8478</v>
      </c>
      <c r="W2571" s="25" t="s">
        <v>10808</v>
      </c>
      <c r="X2571" s="58" t="s">
        <v>10810</v>
      </c>
      <c r="Y2571" s="23" t="s">
        <v>8484</v>
      </c>
      <c r="Z2571" s="23" t="s">
        <v>8486</v>
      </c>
      <c r="AA2571" s="33">
        <v>5</v>
      </c>
      <c r="AB2571" s="295" t="str">
        <f t="shared" si="204"/>
        <v>年間</v>
      </c>
      <c r="AC2571" s="268"/>
      <c r="AD2571" s="23">
        <v>1</v>
      </c>
      <c r="AE2571" s="134">
        <v>307800</v>
      </c>
      <c r="AF2571" s="26">
        <f t="shared" si="205"/>
        <v>307800</v>
      </c>
      <c r="AG2571" s="27">
        <v>42156</v>
      </c>
      <c r="AH2571" s="168">
        <v>42186</v>
      </c>
      <c r="AI2571" s="29" t="str">
        <f t="shared" si="202"/>
        <v>～</v>
      </c>
      <c r="AJ2571" s="178">
        <f t="shared" si="203"/>
        <v>44012</v>
      </c>
      <c r="AK2571" s="23" t="s">
        <v>10837</v>
      </c>
      <c r="AL2571" s="23" t="s">
        <v>10838</v>
      </c>
      <c r="AM2571" s="35">
        <v>42146</v>
      </c>
      <c r="AN2571" s="408" t="str">
        <f>IF($AA2571-data!$G$1=0,"　",IF(AK2571=0,"　",VLOOKUP($AK2571,data!$A$1:$H$264,8,FALSE)))</f>
        <v>消耗部品交換対象</v>
      </c>
      <c r="AO2571" s="35">
        <v>42178</v>
      </c>
      <c r="AP2571" s="228" t="s">
        <v>10833</v>
      </c>
      <c r="AQ2571" s="264">
        <f t="shared" si="206"/>
        <v>43252</v>
      </c>
    </row>
    <row r="2572" spans="1:43" s="74" customFormat="1" ht="24.75" customHeight="1" x14ac:dyDescent="0.15">
      <c r="A2572" s="297">
        <v>2569</v>
      </c>
      <c r="B2572" s="23" t="s">
        <v>10871</v>
      </c>
      <c r="C2572" s="24" t="s">
        <v>2344</v>
      </c>
      <c r="D2572" s="23"/>
      <c r="E2572" s="23"/>
      <c r="F2572" s="276"/>
      <c r="G2572" s="25"/>
      <c r="H2572" s="23"/>
      <c r="I2572" s="23"/>
      <c r="J2572" s="25"/>
      <c r="K2572" s="58"/>
      <c r="L2572" s="58"/>
      <c r="M2572" s="23"/>
      <c r="N2572" s="23"/>
      <c r="O2572" s="25"/>
      <c r="P2572" s="23"/>
      <c r="Q2572" s="25"/>
      <c r="R2572" s="58"/>
      <c r="S2572" s="23"/>
      <c r="T2572" s="23"/>
      <c r="U2572" s="25"/>
      <c r="V2572" s="23"/>
      <c r="W2572" s="25"/>
      <c r="X2572" s="58"/>
      <c r="Y2572" s="23"/>
      <c r="Z2572" s="23"/>
      <c r="AA2572" s="33"/>
      <c r="AB2572" s="295" t="str">
        <f t="shared" si="204"/>
        <v/>
      </c>
      <c r="AC2572" s="268"/>
      <c r="AD2572" s="23"/>
      <c r="AE2572" s="134"/>
      <c r="AF2572" s="26" t="str">
        <f t="shared" si="205"/>
        <v/>
      </c>
      <c r="AG2572" s="27"/>
      <c r="AH2572" s="168"/>
      <c r="AI2572" s="29" t="str">
        <f t="shared" si="202"/>
        <v/>
      </c>
      <c r="AJ2572" s="178" t="str">
        <f t="shared" si="203"/>
        <v/>
      </c>
      <c r="AK2572" s="23"/>
      <c r="AL2572" s="23"/>
      <c r="AM2572" s="35"/>
      <c r="AN2572" s="408" t="str">
        <f>IF($AA2572-data!$G$1=0,"　",IF(AK2572=0,"　",VLOOKUP($AK2572,data!$A$1:$H$264,8,FALSE)))</f>
        <v>　</v>
      </c>
      <c r="AO2572" s="35"/>
      <c r="AP2572" s="134"/>
      <c r="AQ2572" s="264" t="str">
        <f t="shared" si="206"/>
        <v/>
      </c>
    </row>
    <row r="2573" spans="1:43" ht="24.75" customHeight="1" x14ac:dyDescent="0.15">
      <c r="A2573" s="297">
        <v>2570</v>
      </c>
      <c r="B2573" s="23" t="s">
        <v>10900</v>
      </c>
      <c r="C2573" s="24" t="s">
        <v>14345</v>
      </c>
      <c r="D2573" s="23" t="s">
        <v>10901</v>
      </c>
      <c r="E2573" s="23" t="s">
        <v>1511</v>
      </c>
      <c r="F2573" s="24" t="s">
        <v>13631</v>
      </c>
      <c r="G2573" s="25" t="s">
        <v>10909</v>
      </c>
      <c r="H2573" s="23" t="s">
        <v>10910</v>
      </c>
      <c r="I2573" s="23" t="s">
        <v>11163</v>
      </c>
      <c r="J2573" s="25" t="s">
        <v>10911</v>
      </c>
      <c r="K2573" s="58" t="s">
        <v>10912</v>
      </c>
      <c r="L2573" s="58"/>
      <c r="M2573" s="23" t="s">
        <v>10913</v>
      </c>
      <c r="N2573" s="23" t="s">
        <v>10914</v>
      </c>
      <c r="O2573" s="25" t="s">
        <v>4103</v>
      </c>
      <c r="P2573" s="23" t="s">
        <v>2309</v>
      </c>
      <c r="Q2573" s="25" t="s">
        <v>10831</v>
      </c>
      <c r="R2573" s="58" t="s">
        <v>10829</v>
      </c>
      <c r="S2573" s="23" t="s">
        <v>6322</v>
      </c>
      <c r="T2573" s="23" t="s">
        <v>6328</v>
      </c>
      <c r="U2573" s="25" t="s">
        <v>10902</v>
      </c>
      <c r="V2573" s="23" t="s">
        <v>10903</v>
      </c>
      <c r="W2573" s="25" t="s">
        <v>10904</v>
      </c>
      <c r="X2573" s="58" t="s">
        <v>10905</v>
      </c>
      <c r="Y2573" s="23" t="s">
        <v>10906</v>
      </c>
      <c r="Z2573" s="23" t="s">
        <v>10907</v>
      </c>
      <c r="AA2573" s="33">
        <v>5</v>
      </c>
      <c r="AB2573" s="295" t="str">
        <f t="shared" si="204"/>
        <v>年間</v>
      </c>
      <c r="AC2573" s="268"/>
      <c r="AD2573" s="23">
        <v>1</v>
      </c>
      <c r="AE2573" s="134">
        <v>24600</v>
      </c>
      <c r="AF2573" s="26">
        <f t="shared" si="205"/>
        <v>24600</v>
      </c>
      <c r="AG2573" s="27">
        <v>42156</v>
      </c>
      <c r="AH2573" s="168">
        <v>42217</v>
      </c>
      <c r="AI2573" s="29" t="str">
        <f t="shared" si="202"/>
        <v>～</v>
      </c>
      <c r="AJ2573" s="178">
        <f t="shared" si="203"/>
        <v>44043</v>
      </c>
      <c r="AK2573" s="23" t="s">
        <v>11630</v>
      </c>
      <c r="AL2573" s="23" t="s">
        <v>11635</v>
      </c>
      <c r="AM2573" s="35">
        <v>42181</v>
      </c>
      <c r="AN2573" s="408">
        <f>IF($AA2573-data!$G$1=0,"　",IF(AK2573=0,"　",VLOOKUP($AK2573,data!$A$1:$H$264,8,FALSE)))</f>
        <v>0</v>
      </c>
      <c r="AO2573" s="35">
        <v>42254</v>
      </c>
      <c r="AP2573" s="134" t="s">
        <v>10908</v>
      </c>
      <c r="AQ2573" s="264" t="str">
        <f t="shared" si="206"/>
        <v/>
      </c>
    </row>
    <row r="2574" spans="1:43" ht="24.75" customHeight="1" x14ac:dyDescent="0.15">
      <c r="A2574" s="297">
        <v>2571</v>
      </c>
      <c r="B2574" s="23" t="s">
        <v>10900</v>
      </c>
      <c r="C2574" s="24" t="s">
        <v>14345</v>
      </c>
      <c r="D2574" s="23" t="s">
        <v>4599</v>
      </c>
      <c r="E2574" s="23" t="s">
        <v>1511</v>
      </c>
      <c r="F2574" s="24" t="s">
        <v>13631</v>
      </c>
      <c r="G2574" s="25" t="s">
        <v>10909</v>
      </c>
      <c r="H2574" s="23" t="s">
        <v>10910</v>
      </c>
      <c r="I2574" s="23" t="s">
        <v>11163</v>
      </c>
      <c r="J2574" s="25" t="s">
        <v>10911</v>
      </c>
      <c r="K2574" s="58" t="s">
        <v>10912</v>
      </c>
      <c r="L2574" s="58"/>
      <c r="M2574" s="23" t="s">
        <v>10913</v>
      </c>
      <c r="N2574" s="23" t="s">
        <v>10914</v>
      </c>
      <c r="O2574" s="25" t="s">
        <v>4103</v>
      </c>
      <c r="P2574" s="23" t="s">
        <v>2309</v>
      </c>
      <c r="Q2574" s="25" t="s">
        <v>10831</v>
      </c>
      <c r="R2574" s="58" t="s">
        <v>10829</v>
      </c>
      <c r="S2574" s="23" t="s">
        <v>6322</v>
      </c>
      <c r="T2574" s="23" t="s">
        <v>6328</v>
      </c>
      <c r="U2574" s="25" t="s">
        <v>3443</v>
      </c>
      <c r="V2574" s="23" t="s">
        <v>3444</v>
      </c>
      <c r="W2574" s="25" t="s">
        <v>10904</v>
      </c>
      <c r="X2574" s="58" t="s">
        <v>10905</v>
      </c>
      <c r="Y2574" s="23" t="s">
        <v>10906</v>
      </c>
      <c r="Z2574" s="23" t="s">
        <v>10907</v>
      </c>
      <c r="AA2574" s="33">
        <v>5</v>
      </c>
      <c r="AB2574" s="295" t="str">
        <f t="shared" si="204"/>
        <v>年間</v>
      </c>
      <c r="AC2574" s="268"/>
      <c r="AD2574" s="23">
        <v>1</v>
      </c>
      <c r="AE2574" s="134">
        <v>24600</v>
      </c>
      <c r="AF2574" s="26">
        <f t="shared" si="205"/>
        <v>24600</v>
      </c>
      <c r="AG2574" s="27">
        <v>42156</v>
      </c>
      <c r="AH2574" s="168">
        <v>42217</v>
      </c>
      <c r="AI2574" s="29" t="str">
        <f t="shared" si="202"/>
        <v>～</v>
      </c>
      <c r="AJ2574" s="178">
        <f t="shared" si="203"/>
        <v>44043</v>
      </c>
      <c r="AK2574" s="23" t="s">
        <v>11630</v>
      </c>
      <c r="AL2574" s="23" t="s">
        <v>11636</v>
      </c>
      <c r="AM2574" s="35">
        <v>42181</v>
      </c>
      <c r="AN2574" s="408">
        <f>IF($AA2574-data!$G$1=0,"　",IF(AK2574=0,"　",VLOOKUP($AK2574,data!$A$1:$H$264,8,FALSE)))</f>
        <v>0</v>
      </c>
      <c r="AO2574" s="35">
        <v>42254</v>
      </c>
      <c r="AP2574" s="134" t="s">
        <v>10908</v>
      </c>
      <c r="AQ2574" s="264" t="str">
        <f t="shared" si="206"/>
        <v/>
      </c>
    </row>
    <row r="2575" spans="1:43" ht="24.75" customHeight="1" x14ac:dyDescent="0.15">
      <c r="A2575" s="297">
        <v>2572</v>
      </c>
      <c r="B2575" s="23" t="s">
        <v>10915</v>
      </c>
      <c r="C2575" s="24" t="s">
        <v>14345</v>
      </c>
      <c r="D2575" s="23" t="s">
        <v>10901</v>
      </c>
      <c r="E2575" s="23" t="s">
        <v>1511</v>
      </c>
      <c r="F2575" s="24" t="s">
        <v>13631</v>
      </c>
      <c r="G2575" s="25" t="s">
        <v>10909</v>
      </c>
      <c r="H2575" s="23" t="s">
        <v>10910</v>
      </c>
      <c r="I2575" s="23" t="s">
        <v>11163</v>
      </c>
      <c r="J2575" s="25" t="s">
        <v>10911</v>
      </c>
      <c r="K2575" s="58" t="s">
        <v>10912</v>
      </c>
      <c r="L2575" s="58"/>
      <c r="M2575" s="23" t="s">
        <v>10913</v>
      </c>
      <c r="N2575" s="23" t="s">
        <v>10914</v>
      </c>
      <c r="O2575" s="25" t="s">
        <v>4103</v>
      </c>
      <c r="P2575" s="23" t="s">
        <v>2309</v>
      </c>
      <c r="Q2575" s="25" t="s">
        <v>10831</v>
      </c>
      <c r="R2575" s="58" t="s">
        <v>10829</v>
      </c>
      <c r="S2575" s="23" t="s">
        <v>6322</v>
      </c>
      <c r="T2575" s="23" t="s">
        <v>6328</v>
      </c>
      <c r="U2575" s="25" t="s">
        <v>10902</v>
      </c>
      <c r="V2575" s="23" t="s">
        <v>10903</v>
      </c>
      <c r="W2575" s="25" t="s">
        <v>10904</v>
      </c>
      <c r="X2575" s="58" t="s">
        <v>10905</v>
      </c>
      <c r="Y2575" s="23" t="s">
        <v>10906</v>
      </c>
      <c r="Z2575" s="23" t="s">
        <v>10907</v>
      </c>
      <c r="AA2575" s="33">
        <v>5</v>
      </c>
      <c r="AB2575" s="295" t="str">
        <f t="shared" si="204"/>
        <v>年間</v>
      </c>
      <c r="AC2575" s="268"/>
      <c r="AD2575" s="23">
        <v>1</v>
      </c>
      <c r="AE2575" s="134">
        <v>15600</v>
      </c>
      <c r="AF2575" s="26">
        <f t="shared" si="205"/>
        <v>15600</v>
      </c>
      <c r="AG2575" s="27">
        <v>42156</v>
      </c>
      <c r="AH2575" s="168">
        <v>42217</v>
      </c>
      <c r="AI2575" s="29" t="str">
        <f t="shared" si="202"/>
        <v>～</v>
      </c>
      <c r="AJ2575" s="178">
        <f t="shared" si="203"/>
        <v>44043</v>
      </c>
      <c r="AK2575" s="23" t="s">
        <v>11631</v>
      </c>
      <c r="AL2575" s="23" t="s">
        <v>11637</v>
      </c>
      <c r="AM2575" s="35">
        <v>42181</v>
      </c>
      <c r="AN2575" s="408">
        <f>IF($AA2575-data!$G$1=0,"　",IF(AK2575=0,"　",VLOOKUP($AK2575,data!$A$1:$H$264,8,FALSE)))</f>
        <v>0</v>
      </c>
      <c r="AO2575" s="35">
        <v>42254</v>
      </c>
      <c r="AP2575" s="134" t="s">
        <v>10908</v>
      </c>
      <c r="AQ2575" s="264" t="str">
        <f t="shared" si="206"/>
        <v/>
      </c>
    </row>
    <row r="2576" spans="1:43" ht="24.75" customHeight="1" x14ac:dyDescent="0.15">
      <c r="A2576" s="297">
        <v>2573</v>
      </c>
      <c r="B2576" s="23" t="s">
        <v>10915</v>
      </c>
      <c r="C2576" s="24" t="s">
        <v>14345</v>
      </c>
      <c r="D2576" s="23" t="s">
        <v>4599</v>
      </c>
      <c r="E2576" s="23" t="s">
        <v>1511</v>
      </c>
      <c r="F2576" s="24" t="s">
        <v>13631</v>
      </c>
      <c r="G2576" s="25" t="s">
        <v>10909</v>
      </c>
      <c r="H2576" s="23" t="s">
        <v>10910</v>
      </c>
      <c r="I2576" s="23" t="s">
        <v>11163</v>
      </c>
      <c r="J2576" s="25" t="s">
        <v>10911</v>
      </c>
      <c r="K2576" s="58" t="s">
        <v>10912</v>
      </c>
      <c r="L2576" s="58"/>
      <c r="M2576" s="23" t="s">
        <v>10913</v>
      </c>
      <c r="N2576" s="23" t="s">
        <v>10914</v>
      </c>
      <c r="O2576" s="25" t="s">
        <v>4103</v>
      </c>
      <c r="P2576" s="23" t="s">
        <v>2309</v>
      </c>
      <c r="Q2576" s="25" t="s">
        <v>10831</v>
      </c>
      <c r="R2576" s="58" t="s">
        <v>10829</v>
      </c>
      <c r="S2576" s="23" t="s">
        <v>6322</v>
      </c>
      <c r="T2576" s="23" t="s">
        <v>6328</v>
      </c>
      <c r="U2576" s="25" t="s">
        <v>3443</v>
      </c>
      <c r="V2576" s="23" t="s">
        <v>3444</v>
      </c>
      <c r="W2576" s="25" t="s">
        <v>10904</v>
      </c>
      <c r="X2576" s="58" t="s">
        <v>10905</v>
      </c>
      <c r="Y2576" s="23" t="s">
        <v>10906</v>
      </c>
      <c r="Z2576" s="23" t="s">
        <v>10907</v>
      </c>
      <c r="AA2576" s="33">
        <v>5</v>
      </c>
      <c r="AB2576" s="295" t="str">
        <f t="shared" si="204"/>
        <v>年間</v>
      </c>
      <c r="AC2576" s="268"/>
      <c r="AD2576" s="23">
        <v>1</v>
      </c>
      <c r="AE2576" s="134">
        <v>15600</v>
      </c>
      <c r="AF2576" s="26">
        <f t="shared" si="205"/>
        <v>15600</v>
      </c>
      <c r="AG2576" s="27">
        <v>42156</v>
      </c>
      <c r="AH2576" s="168">
        <v>42217</v>
      </c>
      <c r="AI2576" s="29" t="str">
        <f t="shared" si="202"/>
        <v>～</v>
      </c>
      <c r="AJ2576" s="178">
        <f t="shared" si="203"/>
        <v>44043</v>
      </c>
      <c r="AK2576" s="23" t="s">
        <v>11631</v>
      </c>
      <c r="AL2576" s="23" t="s">
        <v>11638</v>
      </c>
      <c r="AM2576" s="35">
        <v>42181</v>
      </c>
      <c r="AN2576" s="408">
        <f>IF($AA2576-data!$G$1=0,"　",IF(AK2576=0,"　",VLOOKUP($AK2576,data!$A$1:$H$264,8,FALSE)))</f>
        <v>0</v>
      </c>
      <c r="AO2576" s="35">
        <v>42254</v>
      </c>
      <c r="AP2576" s="134" t="s">
        <v>10908</v>
      </c>
      <c r="AQ2576" s="264" t="str">
        <f t="shared" si="206"/>
        <v/>
      </c>
    </row>
    <row r="2577" spans="1:43" ht="24.75" customHeight="1" x14ac:dyDescent="0.15">
      <c r="A2577" s="297">
        <v>2574</v>
      </c>
      <c r="B2577" s="23" t="s">
        <v>10915</v>
      </c>
      <c r="C2577" s="24" t="s">
        <v>14345</v>
      </c>
      <c r="D2577" s="23" t="s">
        <v>4599</v>
      </c>
      <c r="E2577" s="23" t="s">
        <v>1511</v>
      </c>
      <c r="F2577" s="24" t="s">
        <v>13631</v>
      </c>
      <c r="G2577" s="25" t="s">
        <v>10909</v>
      </c>
      <c r="H2577" s="23" t="s">
        <v>10910</v>
      </c>
      <c r="I2577" s="23" t="s">
        <v>11163</v>
      </c>
      <c r="J2577" s="25" t="s">
        <v>10911</v>
      </c>
      <c r="K2577" s="58" t="s">
        <v>10912</v>
      </c>
      <c r="L2577" s="58"/>
      <c r="M2577" s="23" t="s">
        <v>10913</v>
      </c>
      <c r="N2577" s="23" t="s">
        <v>10914</v>
      </c>
      <c r="O2577" s="25" t="s">
        <v>4103</v>
      </c>
      <c r="P2577" s="23" t="s">
        <v>2309</v>
      </c>
      <c r="Q2577" s="25" t="s">
        <v>10831</v>
      </c>
      <c r="R2577" s="58" t="s">
        <v>10829</v>
      </c>
      <c r="S2577" s="23" t="s">
        <v>6322</v>
      </c>
      <c r="T2577" s="23" t="s">
        <v>6328</v>
      </c>
      <c r="U2577" s="25" t="s">
        <v>3443</v>
      </c>
      <c r="V2577" s="23" t="s">
        <v>3444</v>
      </c>
      <c r="W2577" s="25" t="s">
        <v>10904</v>
      </c>
      <c r="X2577" s="58" t="s">
        <v>10905</v>
      </c>
      <c r="Y2577" s="23" t="s">
        <v>10906</v>
      </c>
      <c r="Z2577" s="23" t="s">
        <v>10907</v>
      </c>
      <c r="AA2577" s="33">
        <v>5</v>
      </c>
      <c r="AB2577" s="295" t="str">
        <f t="shared" si="204"/>
        <v>年間</v>
      </c>
      <c r="AC2577" s="268"/>
      <c r="AD2577" s="23">
        <v>1</v>
      </c>
      <c r="AE2577" s="134">
        <v>15600</v>
      </c>
      <c r="AF2577" s="26">
        <f t="shared" si="205"/>
        <v>15600</v>
      </c>
      <c r="AG2577" s="27">
        <v>42156</v>
      </c>
      <c r="AH2577" s="168">
        <v>42217</v>
      </c>
      <c r="AI2577" s="29" t="str">
        <f t="shared" si="202"/>
        <v>～</v>
      </c>
      <c r="AJ2577" s="178">
        <f t="shared" si="203"/>
        <v>44043</v>
      </c>
      <c r="AK2577" s="23" t="s">
        <v>11631</v>
      </c>
      <c r="AL2577" s="23" t="s">
        <v>11639</v>
      </c>
      <c r="AM2577" s="35">
        <v>42181</v>
      </c>
      <c r="AN2577" s="408">
        <f>IF($AA2577-data!$G$1=0,"　",IF(AK2577=0,"　",VLOOKUP($AK2577,data!$A$1:$H$264,8,FALSE)))</f>
        <v>0</v>
      </c>
      <c r="AO2577" s="35">
        <v>42254</v>
      </c>
      <c r="AP2577" s="134" t="s">
        <v>10908</v>
      </c>
      <c r="AQ2577" s="264" t="str">
        <f t="shared" si="206"/>
        <v/>
      </c>
    </row>
    <row r="2578" spans="1:43" ht="24.75" customHeight="1" x14ac:dyDescent="0.15">
      <c r="A2578" s="297">
        <v>2575</v>
      </c>
      <c r="B2578" s="23" t="s">
        <v>10915</v>
      </c>
      <c r="C2578" s="24" t="s">
        <v>14345</v>
      </c>
      <c r="D2578" s="23" t="s">
        <v>4599</v>
      </c>
      <c r="E2578" s="23" t="s">
        <v>1511</v>
      </c>
      <c r="F2578" s="24" t="s">
        <v>13631</v>
      </c>
      <c r="G2578" s="25" t="s">
        <v>10909</v>
      </c>
      <c r="H2578" s="23" t="s">
        <v>10910</v>
      </c>
      <c r="I2578" s="23" t="s">
        <v>11163</v>
      </c>
      <c r="J2578" s="25" t="s">
        <v>10911</v>
      </c>
      <c r="K2578" s="58" t="s">
        <v>10912</v>
      </c>
      <c r="L2578" s="58"/>
      <c r="M2578" s="23" t="s">
        <v>10913</v>
      </c>
      <c r="N2578" s="23" t="s">
        <v>10914</v>
      </c>
      <c r="O2578" s="25" t="s">
        <v>4103</v>
      </c>
      <c r="P2578" s="23" t="s">
        <v>2309</v>
      </c>
      <c r="Q2578" s="25" t="s">
        <v>10831</v>
      </c>
      <c r="R2578" s="58" t="s">
        <v>10829</v>
      </c>
      <c r="S2578" s="23" t="s">
        <v>6322</v>
      </c>
      <c r="T2578" s="23" t="s">
        <v>6328</v>
      </c>
      <c r="U2578" s="25" t="s">
        <v>3443</v>
      </c>
      <c r="V2578" s="23" t="s">
        <v>3444</v>
      </c>
      <c r="W2578" s="25" t="s">
        <v>10904</v>
      </c>
      <c r="X2578" s="58" t="s">
        <v>10905</v>
      </c>
      <c r="Y2578" s="23" t="s">
        <v>10906</v>
      </c>
      <c r="Z2578" s="23" t="s">
        <v>10907</v>
      </c>
      <c r="AA2578" s="33">
        <v>5</v>
      </c>
      <c r="AB2578" s="295" t="str">
        <f t="shared" si="204"/>
        <v>年間</v>
      </c>
      <c r="AC2578" s="268"/>
      <c r="AD2578" s="23">
        <v>1</v>
      </c>
      <c r="AE2578" s="134">
        <v>15600</v>
      </c>
      <c r="AF2578" s="26">
        <f t="shared" si="205"/>
        <v>15600</v>
      </c>
      <c r="AG2578" s="27">
        <v>42156</v>
      </c>
      <c r="AH2578" s="168">
        <v>42217</v>
      </c>
      <c r="AI2578" s="29" t="str">
        <f t="shared" si="202"/>
        <v>～</v>
      </c>
      <c r="AJ2578" s="178">
        <f t="shared" si="203"/>
        <v>44043</v>
      </c>
      <c r="AK2578" s="23" t="s">
        <v>11631</v>
      </c>
      <c r="AL2578" s="23" t="s">
        <v>11640</v>
      </c>
      <c r="AM2578" s="35">
        <v>42181</v>
      </c>
      <c r="AN2578" s="408">
        <f>IF($AA2578-data!$G$1=0,"　",IF(AK2578=0,"　",VLOOKUP($AK2578,data!$A$1:$H$264,8,FALSE)))</f>
        <v>0</v>
      </c>
      <c r="AO2578" s="35">
        <v>42254</v>
      </c>
      <c r="AP2578" s="134" t="s">
        <v>10908</v>
      </c>
      <c r="AQ2578" s="264" t="str">
        <f t="shared" si="206"/>
        <v/>
      </c>
    </row>
    <row r="2579" spans="1:43" ht="24.75" customHeight="1" x14ac:dyDescent="0.15">
      <c r="A2579" s="297">
        <v>2576</v>
      </c>
      <c r="B2579" s="23" t="s">
        <v>10915</v>
      </c>
      <c r="C2579" s="24" t="s">
        <v>14345</v>
      </c>
      <c r="D2579" s="23" t="s">
        <v>4599</v>
      </c>
      <c r="E2579" s="23" t="s">
        <v>1511</v>
      </c>
      <c r="F2579" s="24" t="s">
        <v>13631</v>
      </c>
      <c r="G2579" s="25" t="s">
        <v>10909</v>
      </c>
      <c r="H2579" s="23" t="s">
        <v>10910</v>
      </c>
      <c r="I2579" s="23" t="s">
        <v>11163</v>
      </c>
      <c r="J2579" s="25" t="s">
        <v>10911</v>
      </c>
      <c r="K2579" s="58" t="s">
        <v>10912</v>
      </c>
      <c r="L2579" s="58"/>
      <c r="M2579" s="23" t="s">
        <v>10913</v>
      </c>
      <c r="N2579" s="23" t="s">
        <v>10914</v>
      </c>
      <c r="O2579" s="25" t="s">
        <v>4103</v>
      </c>
      <c r="P2579" s="23" t="s">
        <v>2309</v>
      </c>
      <c r="Q2579" s="25" t="s">
        <v>10831</v>
      </c>
      <c r="R2579" s="58" t="s">
        <v>10829</v>
      </c>
      <c r="S2579" s="23" t="s">
        <v>6322</v>
      </c>
      <c r="T2579" s="23" t="s">
        <v>6328</v>
      </c>
      <c r="U2579" s="25" t="s">
        <v>3443</v>
      </c>
      <c r="V2579" s="23" t="s">
        <v>3444</v>
      </c>
      <c r="W2579" s="25" t="s">
        <v>10904</v>
      </c>
      <c r="X2579" s="58" t="s">
        <v>10905</v>
      </c>
      <c r="Y2579" s="23" t="s">
        <v>10906</v>
      </c>
      <c r="Z2579" s="23" t="s">
        <v>10907</v>
      </c>
      <c r="AA2579" s="33">
        <v>5</v>
      </c>
      <c r="AB2579" s="295" t="str">
        <f t="shared" si="204"/>
        <v>年間</v>
      </c>
      <c r="AC2579" s="268"/>
      <c r="AD2579" s="23">
        <v>1</v>
      </c>
      <c r="AE2579" s="134">
        <v>15600</v>
      </c>
      <c r="AF2579" s="26">
        <f t="shared" si="205"/>
        <v>15600</v>
      </c>
      <c r="AG2579" s="27">
        <v>42156</v>
      </c>
      <c r="AH2579" s="168">
        <v>42217</v>
      </c>
      <c r="AI2579" s="29" t="str">
        <f t="shared" si="202"/>
        <v>～</v>
      </c>
      <c r="AJ2579" s="178">
        <f t="shared" si="203"/>
        <v>44043</v>
      </c>
      <c r="AK2579" s="23" t="s">
        <v>11631</v>
      </c>
      <c r="AL2579" s="23" t="s">
        <v>11641</v>
      </c>
      <c r="AM2579" s="35">
        <v>42181</v>
      </c>
      <c r="AN2579" s="408">
        <f>IF($AA2579-data!$G$1=0,"　",IF(AK2579=0,"　",VLOOKUP($AK2579,data!$A$1:$H$264,8,FALSE)))</f>
        <v>0</v>
      </c>
      <c r="AO2579" s="35">
        <v>42254</v>
      </c>
      <c r="AP2579" s="134" t="s">
        <v>10908</v>
      </c>
      <c r="AQ2579" s="264" t="str">
        <f t="shared" si="206"/>
        <v/>
      </c>
    </row>
    <row r="2580" spans="1:43" ht="24.75" customHeight="1" x14ac:dyDescent="0.15">
      <c r="A2580" s="297">
        <v>2577</v>
      </c>
      <c r="B2580" s="23" t="s">
        <v>10915</v>
      </c>
      <c r="C2580" s="24" t="s">
        <v>14345</v>
      </c>
      <c r="D2580" s="23" t="s">
        <v>4599</v>
      </c>
      <c r="E2580" s="23" t="s">
        <v>1511</v>
      </c>
      <c r="F2580" s="24" t="s">
        <v>13631</v>
      </c>
      <c r="G2580" s="25" t="s">
        <v>10909</v>
      </c>
      <c r="H2580" s="23" t="s">
        <v>10910</v>
      </c>
      <c r="I2580" s="23" t="s">
        <v>11163</v>
      </c>
      <c r="J2580" s="25" t="s">
        <v>10911</v>
      </c>
      <c r="K2580" s="58" t="s">
        <v>10912</v>
      </c>
      <c r="L2580" s="58"/>
      <c r="M2580" s="23" t="s">
        <v>10913</v>
      </c>
      <c r="N2580" s="23" t="s">
        <v>10914</v>
      </c>
      <c r="O2580" s="25" t="s">
        <v>4103</v>
      </c>
      <c r="P2580" s="23" t="s">
        <v>2309</v>
      </c>
      <c r="Q2580" s="25" t="s">
        <v>10831</v>
      </c>
      <c r="R2580" s="58" t="s">
        <v>10829</v>
      </c>
      <c r="S2580" s="23" t="s">
        <v>6322</v>
      </c>
      <c r="T2580" s="23" t="s">
        <v>6328</v>
      </c>
      <c r="U2580" s="25" t="s">
        <v>3443</v>
      </c>
      <c r="V2580" s="23" t="s">
        <v>3444</v>
      </c>
      <c r="W2580" s="25" t="s">
        <v>10904</v>
      </c>
      <c r="X2580" s="58" t="s">
        <v>10905</v>
      </c>
      <c r="Y2580" s="23" t="s">
        <v>10906</v>
      </c>
      <c r="Z2580" s="23" t="s">
        <v>10907</v>
      </c>
      <c r="AA2580" s="33">
        <v>5</v>
      </c>
      <c r="AB2580" s="295" t="str">
        <f t="shared" si="204"/>
        <v>年間</v>
      </c>
      <c r="AC2580" s="268"/>
      <c r="AD2580" s="23">
        <v>1</v>
      </c>
      <c r="AE2580" s="134">
        <v>15600</v>
      </c>
      <c r="AF2580" s="26">
        <f t="shared" si="205"/>
        <v>15600</v>
      </c>
      <c r="AG2580" s="27">
        <v>42156</v>
      </c>
      <c r="AH2580" s="168">
        <v>42217</v>
      </c>
      <c r="AI2580" s="29" t="str">
        <f t="shared" si="202"/>
        <v>～</v>
      </c>
      <c r="AJ2580" s="178">
        <f t="shared" si="203"/>
        <v>44043</v>
      </c>
      <c r="AK2580" s="23" t="s">
        <v>11631</v>
      </c>
      <c r="AL2580" s="23" t="s">
        <v>11642</v>
      </c>
      <c r="AM2580" s="35">
        <v>42181</v>
      </c>
      <c r="AN2580" s="408">
        <f>IF($AA2580-data!$G$1=0,"　",IF(AK2580=0,"　",VLOOKUP($AK2580,data!$A$1:$H$264,8,FALSE)))</f>
        <v>0</v>
      </c>
      <c r="AO2580" s="35">
        <v>42254</v>
      </c>
      <c r="AP2580" s="134" t="s">
        <v>10908</v>
      </c>
      <c r="AQ2580" s="264" t="str">
        <f t="shared" si="206"/>
        <v/>
      </c>
    </row>
    <row r="2581" spans="1:43" ht="24.75" customHeight="1" x14ac:dyDescent="0.15">
      <c r="A2581" s="297">
        <v>2578</v>
      </c>
      <c r="B2581" s="23" t="s">
        <v>10915</v>
      </c>
      <c r="C2581" s="24" t="s">
        <v>14345</v>
      </c>
      <c r="D2581" s="23" t="s">
        <v>4599</v>
      </c>
      <c r="E2581" s="23" t="s">
        <v>1511</v>
      </c>
      <c r="F2581" s="24" t="s">
        <v>13631</v>
      </c>
      <c r="G2581" s="25" t="s">
        <v>10909</v>
      </c>
      <c r="H2581" s="23" t="s">
        <v>10910</v>
      </c>
      <c r="I2581" s="23" t="s">
        <v>11163</v>
      </c>
      <c r="J2581" s="25" t="s">
        <v>10911</v>
      </c>
      <c r="K2581" s="58" t="s">
        <v>10912</v>
      </c>
      <c r="L2581" s="58"/>
      <c r="M2581" s="23" t="s">
        <v>10913</v>
      </c>
      <c r="N2581" s="23" t="s">
        <v>10914</v>
      </c>
      <c r="O2581" s="25" t="s">
        <v>4103</v>
      </c>
      <c r="P2581" s="23" t="s">
        <v>2309</v>
      </c>
      <c r="Q2581" s="25" t="s">
        <v>10831</v>
      </c>
      <c r="R2581" s="58" t="s">
        <v>10829</v>
      </c>
      <c r="S2581" s="23" t="s">
        <v>6322</v>
      </c>
      <c r="T2581" s="23" t="s">
        <v>6328</v>
      </c>
      <c r="U2581" s="25" t="s">
        <v>3443</v>
      </c>
      <c r="V2581" s="23" t="s">
        <v>3444</v>
      </c>
      <c r="W2581" s="25" t="s">
        <v>10904</v>
      </c>
      <c r="X2581" s="58" t="s">
        <v>10905</v>
      </c>
      <c r="Y2581" s="23" t="s">
        <v>10906</v>
      </c>
      <c r="Z2581" s="23" t="s">
        <v>10907</v>
      </c>
      <c r="AA2581" s="33">
        <v>5</v>
      </c>
      <c r="AB2581" s="295" t="str">
        <f t="shared" si="204"/>
        <v>年間</v>
      </c>
      <c r="AC2581" s="268"/>
      <c r="AD2581" s="23">
        <v>1</v>
      </c>
      <c r="AE2581" s="134">
        <v>15600</v>
      </c>
      <c r="AF2581" s="26">
        <f t="shared" si="205"/>
        <v>15600</v>
      </c>
      <c r="AG2581" s="27">
        <v>42156</v>
      </c>
      <c r="AH2581" s="168">
        <v>42217</v>
      </c>
      <c r="AI2581" s="29" t="str">
        <f t="shared" si="202"/>
        <v>～</v>
      </c>
      <c r="AJ2581" s="178">
        <f t="shared" si="203"/>
        <v>44043</v>
      </c>
      <c r="AK2581" s="23" t="s">
        <v>11631</v>
      </c>
      <c r="AL2581" s="23" t="s">
        <v>11643</v>
      </c>
      <c r="AM2581" s="35">
        <v>42181</v>
      </c>
      <c r="AN2581" s="408">
        <f>IF($AA2581-data!$G$1=0,"　",IF(AK2581=0,"　",VLOOKUP($AK2581,data!$A$1:$H$264,8,FALSE)))</f>
        <v>0</v>
      </c>
      <c r="AO2581" s="35">
        <v>42254</v>
      </c>
      <c r="AP2581" s="134" t="s">
        <v>10908</v>
      </c>
      <c r="AQ2581" s="264" t="str">
        <f t="shared" si="206"/>
        <v/>
      </c>
    </row>
    <row r="2582" spans="1:43" ht="24.75" customHeight="1" x14ac:dyDescent="0.15">
      <c r="A2582" s="297">
        <v>2579</v>
      </c>
      <c r="B2582" s="23" t="s">
        <v>10915</v>
      </c>
      <c r="C2582" s="24" t="s">
        <v>14345</v>
      </c>
      <c r="D2582" s="23" t="s">
        <v>4599</v>
      </c>
      <c r="E2582" s="23" t="s">
        <v>1511</v>
      </c>
      <c r="F2582" s="24" t="s">
        <v>13631</v>
      </c>
      <c r="G2582" s="25" t="s">
        <v>10909</v>
      </c>
      <c r="H2582" s="23" t="s">
        <v>10910</v>
      </c>
      <c r="I2582" s="23" t="s">
        <v>11163</v>
      </c>
      <c r="J2582" s="25" t="s">
        <v>10911</v>
      </c>
      <c r="K2582" s="58" t="s">
        <v>10912</v>
      </c>
      <c r="L2582" s="58"/>
      <c r="M2582" s="23" t="s">
        <v>10913</v>
      </c>
      <c r="N2582" s="23" t="s">
        <v>10914</v>
      </c>
      <c r="O2582" s="25" t="s">
        <v>4103</v>
      </c>
      <c r="P2582" s="23" t="s">
        <v>2309</v>
      </c>
      <c r="Q2582" s="25" t="s">
        <v>10831</v>
      </c>
      <c r="R2582" s="58" t="s">
        <v>10829</v>
      </c>
      <c r="S2582" s="23" t="s">
        <v>6322</v>
      </c>
      <c r="T2582" s="23" t="s">
        <v>6328</v>
      </c>
      <c r="U2582" s="25" t="s">
        <v>3443</v>
      </c>
      <c r="V2582" s="23" t="s">
        <v>3444</v>
      </c>
      <c r="W2582" s="25" t="s">
        <v>10904</v>
      </c>
      <c r="X2582" s="58" t="s">
        <v>10905</v>
      </c>
      <c r="Y2582" s="23" t="s">
        <v>10906</v>
      </c>
      <c r="Z2582" s="23" t="s">
        <v>10907</v>
      </c>
      <c r="AA2582" s="33">
        <v>5</v>
      </c>
      <c r="AB2582" s="295" t="str">
        <f t="shared" si="204"/>
        <v>年間</v>
      </c>
      <c r="AC2582" s="268"/>
      <c r="AD2582" s="23">
        <v>1</v>
      </c>
      <c r="AE2582" s="134">
        <v>15600</v>
      </c>
      <c r="AF2582" s="26">
        <f t="shared" si="205"/>
        <v>15600</v>
      </c>
      <c r="AG2582" s="27">
        <v>42156</v>
      </c>
      <c r="AH2582" s="168">
        <v>42217</v>
      </c>
      <c r="AI2582" s="29" t="str">
        <f t="shared" si="202"/>
        <v>～</v>
      </c>
      <c r="AJ2582" s="178">
        <f t="shared" si="203"/>
        <v>44043</v>
      </c>
      <c r="AK2582" s="23" t="s">
        <v>11631</v>
      </c>
      <c r="AL2582" s="23" t="s">
        <v>11644</v>
      </c>
      <c r="AM2582" s="35">
        <v>42181</v>
      </c>
      <c r="AN2582" s="408">
        <f>IF($AA2582-data!$G$1=0,"　",IF(AK2582=0,"　",VLOOKUP($AK2582,data!$A$1:$H$264,8,FALSE)))</f>
        <v>0</v>
      </c>
      <c r="AO2582" s="35">
        <v>42254</v>
      </c>
      <c r="AP2582" s="134" t="s">
        <v>10908</v>
      </c>
      <c r="AQ2582" s="264" t="str">
        <f t="shared" si="206"/>
        <v/>
      </c>
    </row>
    <row r="2583" spans="1:43" ht="24.75" customHeight="1" x14ac:dyDescent="0.15">
      <c r="A2583" s="297">
        <v>2580</v>
      </c>
      <c r="B2583" s="23" t="s">
        <v>10915</v>
      </c>
      <c r="C2583" s="24" t="s">
        <v>14345</v>
      </c>
      <c r="D2583" s="23" t="s">
        <v>4599</v>
      </c>
      <c r="E2583" s="23" t="s">
        <v>1511</v>
      </c>
      <c r="F2583" s="24" t="s">
        <v>13631</v>
      </c>
      <c r="G2583" s="25" t="s">
        <v>10909</v>
      </c>
      <c r="H2583" s="23" t="s">
        <v>10910</v>
      </c>
      <c r="I2583" s="23" t="s">
        <v>11163</v>
      </c>
      <c r="J2583" s="25" t="s">
        <v>10911</v>
      </c>
      <c r="K2583" s="58" t="s">
        <v>10912</v>
      </c>
      <c r="L2583" s="58"/>
      <c r="M2583" s="23" t="s">
        <v>10913</v>
      </c>
      <c r="N2583" s="23" t="s">
        <v>10914</v>
      </c>
      <c r="O2583" s="25" t="s">
        <v>4103</v>
      </c>
      <c r="P2583" s="23" t="s">
        <v>2309</v>
      </c>
      <c r="Q2583" s="25" t="s">
        <v>10831</v>
      </c>
      <c r="R2583" s="58" t="s">
        <v>10829</v>
      </c>
      <c r="S2583" s="23" t="s">
        <v>6322</v>
      </c>
      <c r="T2583" s="23" t="s">
        <v>6328</v>
      </c>
      <c r="U2583" s="25" t="s">
        <v>3443</v>
      </c>
      <c r="V2583" s="23" t="s">
        <v>3444</v>
      </c>
      <c r="W2583" s="25" t="s">
        <v>10904</v>
      </c>
      <c r="X2583" s="58" t="s">
        <v>10905</v>
      </c>
      <c r="Y2583" s="23" t="s">
        <v>10906</v>
      </c>
      <c r="Z2583" s="23" t="s">
        <v>10907</v>
      </c>
      <c r="AA2583" s="33">
        <v>5</v>
      </c>
      <c r="AB2583" s="295" t="str">
        <f t="shared" si="204"/>
        <v>年間</v>
      </c>
      <c r="AC2583" s="268"/>
      <c r="AD2583" s="23">
        <v>1</v>
      </c>
      <c r="AE2583" s="134">
        <v>15600</v>
      </c>
      <c r="AF2583" s="26">
        <f t="shared" si="205"/>
        <v>15600</v>
      </c>
      <c r="AG2583" s="27">
        <v>42156</v>
      </c>
      <c r="AH2583" s="168">
        <v>42217</v>
      </c>
      <c r="AI2583" s="29" t="str">
        <f t="shared" si="202"/>
        <v>～</v>
      </c>
      <c r="AJ2583" s="178">
        <f t="shared" si="203"/>
        <v>44043</v>
      </c>
      <c r="AK2583" s="23" t="s">
        <v>11631</v>
      </c>
      <c r="AL2583" s="23" t="s">
        <v>11645</v>
      </c>
      <c r="AM2583" s="35">
        <v>42181</v>
      </c>
      <c r="AN2583" s="408">
        <f>IF($AA2583-data!$G$1=0,"　",IF(AK2583=0,"　",VLOOKUP($AK2583,data!$A$1:$H$264,8,FALSE)))</f>
        <v>0</v>
      </c>
      <c r="AO2583" s="35">
        <v>42254</v>
      </c>
      <c r="AP2583" s="134" t="s">
        <v>10908</v>
      </c>
      <c r="AQ2583" s="264" t="str">
        <f t="shared" si="206"/>
        <v/>
      </c>
    </row>
    <row r="2584" spans="1:43" ht="24.75" customHeight="1" x14ac:dyDescent="0.15">
      <c r="A2584" s="297">
        <v>2581</v>
      </c>
      <c r="B2584" s="23" t="s">
        <v>10915</v>
      </c>
      <c r="C2584" s="24" t="s">
        <v>14345</v>
      </c>
      <c r="D2584" s="23" t="s">
        <v>4599</v>
      </c>
      <c r="E2584" s="23" t="s">
        <v>1511</v>
      </c>
      <c r="F2584" s="24" t="s">
        <v>13631</v>
      </c>
      <c r="G2584" s="25" t="s">
        <v>10909</v>
      </c>
      <c r="H2584" s="23" t="s">
        <v>10910</v>
      </c>
      <c r="I2584" s="23" t="s">
        <v>11163</v>
      </c>
      <c r="J2584" s="25" t="s">
        <v>10911</v>
      </c>
      <c r="K2584" s="58" t="s">
        <v>10912</v>
      </c>
      <c r="L2584" s="58"/>
      <c r="M2584" s="23" t="s">
        <v>10913</v>
      </c>
      <c r="N2584" s="23" t="s">
        <v>10914</v>
      </c>
      <c r="O2584" s="25" t="s">
        <v>4103</v>
      </c>
      <c r="P2584" s="23" t="s">
        <v>2309</v>
      </c>
      <c r="Q2584" s="25" t="s">
        <v>10831</v>
      </c>
      <c r="R2584" s="58" t="s">
        <v>10829</v>
      </c>
      <c r="S2584" s="23" t="s">
        <v>6322</v>
      </c>
      <c r="T2584" s="23" t="s">
        <v>6328</v>
      </c>
      <c r="U2584" s="25" t="s">
        <v>3443</v>
      </c>
      <c r="V2584" s="23" t="s">
        <v>3444</v>
      </c>
      <c r="W2584" s="25" t="s">
        <v>10904</v>
      </c>
      <c r="X2584" s="58" t="s">
        <v>10905</v>
      </c>
      <c r="Y2584" s="23" t="s">
        <v>10906</v>
      </c>
      <c r="Z2584" s="23" t="s">
        <v>10907</v>
      </c>
      <c r="AA2584" s="33">
        <v>5</v>
      </c>
      <c r="AB2584" s="295" t="str">
        <f t="shared" si="204"/>
        <v>年間</v>
      </c>
      <c r="AC2584" s="268"/>
      <c r="AD2584" s="23">
        <v>1</v>
      </c>
      <c r="AE2584" s="134">
        <v>15600</v>
      </c>
      <c r="AF2584" s="26">
        <f t="shared" si="205"/>
        <v>15600</v>
      </c>
      <c r="AG2584" s="27">
        <v>42156</v>
      </c>
      <c r="AH2584" s="168">
        <v>42217</v>
      </c>
      <c r="AI2584" s="29" t="str">
        <f t="shared" si="202"/>
        <v>～</v>
      </c>
      <c r="AJ2584" s="178">
        <f t="shared" si="203"/>
        <v>44043</v>
      </c>
      <c r="AK2584" s="23" t="s">
        <v>11631</v>
      </c>
      <c r="AL2584" s="23" t="s">
        <v>11646</v>
      </c>
      <c r="AM2584" s="35">
        <v>42181</v>
      </c>
      <c r="AN2584" s="408">
        <f>IF($AA2584-data!$G$1=0,"　",IF(AK2584=0,"　",VLOOKUP($AK2584,data!$A$1:$H$264,8,FALSE)))</f>
        <v>0</v>
      </c>
      <c r="AO2584" s="35">
        <v>42254</v>
      </c>
      <c r="AP2584" s="134" t="s">
        <v>10908</v>
      </c>
      <c r="AQ2584" s="264" t="str">
        <f t="shared" si="206"/>
        <v/>
      </c>
    </row>
    <row r="2585" spans="1:43" ht="24.75" customHeight="1" x14ac:dyDescent="0.15">
      <c r="A2585" s="297">
        <v>2582</v>
      </c>
      <c r="B2585" s="23" t="s">
        <v>10915</v>
      </c>
      <c r="C2585" s="24" t="s">
        <v>14345</v>
      </c>
      <c r="D2585" s="23" t="s">
        <v>4599</v>
      </c>
      <c r="E2585" s="23" t="s">
        <v>1511</v>
      </c>
      <c r="F2585" s="24" t="s">
        <v>13631</v>
      </c>
      <c r="G2585" s="25" t="s">
        <v>10909</v>
      </c>
      <c r="H2585" s="23" t="s">
        <v>10910</v>
      </c>
      <c r="I2585" s="23" t="s">
        <v>11163</v>
      </c>
      <c r="J2585" s="25" t="s">
        <v>10911</v>
      </c>
      <c r="K2585" s="58" t="s">
        <v>10912</v>
      </c>
      <c r="L2585" s="58"/>
      <c r="M2585" s="23" t="s">
        <v>10913</v>
      </c>
      <c r="N2585" s="23" t="s">
        <v>10914</v>
      </c>
      <c r="O2585" s="25" t="s">
        <v>4103</v>
      </c>
      <c r="P2585" s="23" t="s">
        <v>2309</v>
      </c>
      <c r="Q2585" s="25" t="s">
        <v>10831</v>
      </c>
      <c r="R2585" s="58" t="s">
        <v>10829</v>
      </c>
      <c r="S2585" s="23" t="s">
        <v>6322</v>
      </c>
      <c r="T2585" s="23" t="s">
        <v>6328</v>
      </c>
      <c r="U2585" s="25" t="s">
        <v>3443</v>
      </c>
      <c r="V2585" s="23" t="s">
        <v>3444</v>
      </c>
      <c r="W2585" s="25" t="s">
        <v>10904</v>
      </c>
      <c r="X2585" s="58" t="s">
        <v>10905</v>
      </c>
      <c r="Y2585" s="23" t="s">
        <v>10906</v>
      </c>
      <c r="Z2585" s="23" t="s">
        <v>10907</v>
      </c>
      <c r="AA2585" s="33">
        <v>5</v>
      </c>
      <c r="AB2585" s="295" t="str">
        <f t="shared" si="204"/>
        <v>年間</v>
      </c>
      <c r="AC2585" s="268"/>
      <c r="AD2585" s="23">
        <v>1</v>
      </c>
      <c r="AE2585" s="134">
        <v>15600</v>
      </c>
      <c r="AF2585" s="26">
        <f t="shared" si="205"/>
        <v>15600</v>
      </c>
      <c r="AG2585" s="27">
        <v>42156</v>
      </c>
      <c r="AH2585" s="168">
        <v>42217</v>
      </c>
      <c r="AI2585" s="29" t="str">
        <f t="shared" si="202"/>
        <v>～</v>
      </c>
      <c r="AJ2585" s="178">
        <f t="shared" si="203"/>
        <v>44043</v>
      </c>
      <c r="AK2585" s="23" t="s">
        <v>11631</v>
      </c>
      <c r="AL2585" s="23" t="s">
        <v>11647</v>
      </c>
      <c r="AM2585" s="35">
        <v>42181</v>
      </c>
      <c r="AN2585" s="408">
        <f>IF($AA2585-data!$G$1=0,"　",IF(AK2585=0,"　",VLOOKUP($AK2585,data!$A$1:$H$264,8,FALSE)))</f>
        <v>0</v>
      </c>
      <c r="AO2585" s="35">
        <v>42254</v>
      </c>
      <c r="AP2585" s="134" t="s">
        <v>10908</v>
      </c>
      <c r="AQ2585" s="264" t="str">
        <f t="shared" si="206"/>
        <v/>
      </c>
    </row>
    <row r="2586" spans="1:43" ht="24.75" customHeight="1" x14ac:dyDescent="0.15">
      <c r="A2586" s="297">
        <v>2583</v>
      </c>
      <c r="B2586" s="23" t="s">
        <v>10916</v>
      </c>
      <c r="C2586" s="24" t="s">
        <v>14345</v>
      </c>
      <c r="D2586" s="23" t="s">
        <v>10901</v>
      </c>
      <c r="E2586" s="23" t="s">
        <v>1511</v>
      </c>
      <c r="F2586" s="24" t="s">
        <v>13631</v>
      </c>
      <c r="G2586" s="25" t="s">
        <v>10909</v>
      </c>
      <c r="H2586" s="23" t="s">
        <v>10910</v>
      </c>
      <c r="I2586" s="23" t="s">
        <v>11163</v>
      </c>
      <c r="J2586" s="25" t="s">
        <v>10911</v>
      </c>
      <c r="K2586" s="58" t="s">
        <v>10912</v>
      </c>
      <c r="L2586" s="58"/>
      <c r="M2586" s="23" t="s">
        <v>10913</v>
      </c>
      <c r="N2586" s="23" t="s">
        <v>10914</v>
      </c>
      <c r="O2586" s="25" t="s">
        <v>4103</v>
      </c>
      <c r="P2586" s="23" t="s">
        <v>2309</v>
      </c>
      <c r="Q2586" s="25" t="s">
        <v>10831</v>
      </c>
      <c r="R2586" s="58" t="s">
        <v>10829</v>
      </c>
      <c r="S2586" s="23" t="s">
        <v>6322</v>
      </c>
      <c r="T2586" s="23" t="s">
        <v>6328</v>
      </c>
      <c r="U2586" s="25" t="s">
        <v>10902</v>
      </c>
      <c r="V2586" s="23" t="s">
        <v>10903</v>
      </c>
      <c r="W2586" s="25" t="s">
        <v>10904</v>
      </c>
      <c r="X2586" s="58" t="s">
        <v>10905</v>
      </c>
      <c r="Y2586" s="23" t="s">
        <v>10906</v>
      </c>
      <c r="Z2586" s="23" t="s">
        <v>10907</v>
      </c>
      <c r="AA2586" s="33">
        <v>5</v>
      </c>
      <c r="AB2586" s="295" t="str">
        <f t="shared" si="204"/>
        <v>年間</v>
      </c>
      <c r="AC2586" s="268"/>
      <c r="AD2586" s="23">
        <v>1</v>
      </c>
      <c r="AE2586" s="134">
        <v>24000</v>
      </c>
      <c r="AF2586" s="26">
        <f t="shared" si="205"/>
        <v>24000</v>
      </c>
      <c r="AG2586" s="27">
        <v>42156</v>
      </c>
      <c r="AH2586" s="168">
        <v>42217</v>
      </c>
      <c r="AI2586" s="29" t="str">
        <f t="shared" si="202"/>
        <v>～</v>
      </c>
      <c r="AJ2586" s="178">
        <f t="shared" si="203"/>
        <v>44043</v>
      </c>
      <c r="AK2586" s="23" t="s">
        <v>11632</v>
      </c>
      <c r="AL2586" s="23" t="s">
        <v>11648</v>
      </c>
      <c r="AM2586" s="35">
        <v>42181</v>
      </c>
      <c r="AN2586" s="408">
        <f>IF($AA2586-data!$G$1=0,"　",IF(AK2586=0,"　",VLOOKUP($AK2586,data!$A$1:$H$264,8,FALSE)))</f>
        <v>0</v>
      </c>
      <c r="AO2586" s="35">
        <v>42254</v>
      </c>
      <c r="AP2586" s="134" t="s">
        <v>10908</v>
      </c>
      <c r="AQ2586" s="264" t="str">
        <f t="shared" si="206"/>
        <v/>
      </c>
    </row>
    <row r="2587" spans="1:43" ht="24.75" customHeight="1" x14ac:dyDescent="0.15">
      <c r="A2587" s="297">
        <v>2584</v>
      </c>
      <c r="B2587" s="23" t="s">
        <v>10917</v>
      </c>
      <c r="C2587" s="24" t="s">
        <v>14345</v>
      </c>
      <c r="D2587" s="23" t="s">
        <v>10901</v>
      </c>
      <c r="E2587" s="23" t="s">
        <v>1511</v>
      </c>
      <c r="F2587" s="24" t="s">
        <v>13631</v>
      </c>
      <c r="G2587" s="25" t="s">
        <v>10909</v>
      </c>
      <c r="H2587" s="23" t="s">
        <v>10910</v>
      </c>
      <c r="I2587" s="23" t="s">
        <v>11163</v>
      </c>
      <c r="J2587" s="25" t="s">
        <v>10911</v>
      </c>
      <c r="K2587" s="58" t="s">
        <v>10912</v>
      </c>
      <c r="L2587" s="58"/>
      <c r="M2587" s="23" t="s">
        <v>10913</v>
      </c>
      <c r="N2587" s="23" t="s">
        <v>10914</v>
      </c>
      <c r="O2587" s="25" t="s">
        <v>4103</v>
      </c>
      <c r="P2587" s="23" t="s">
        <v>2309</v>
      </c>
      <c r="Q2587" s="25" t="s">
        <v>10831</v>
      </c>
      <c r="R2587" s="58" t="s">
        <v>10829</v>
      </c>
      <c r="S2587" s="23" t="s">
        <v>6322</v>
      </c>
      <c r="T2587" s="23" t="s">
        <v>6328</v>
      </c>
      <c r="U2587" s="25" t="s">
        <v>10902</v>
      </c>
      <c r="V2587" s="23" t="s">
        <v>10903</v>
      </c>
      <c r="W2587" s="25" t="s">
        <v>10904</v>
      </c>
      <c r="X2587" s="58" t="s">
        <v>10905</v>
      </c>
      <c r="Y2587" s="23" t="s">
        <v>10906</v>
      </c>
      <c r="Z2587" s="23" t="s">
        <v>10907</v>
      </c>
      <c r="AA2587" s="33">
        <v>5</v>
      </c>
      <c r="AB2587" s="295" t="str">
        <f t="shared" si="204"/>
        <v>年間</v>
      </c>
      <c r="AC2587" s="268"/>
      <c r="AD2587" s="23">
        <v>1</v>
      </c>
      <c r="AE2587" s="134">
        <v>207000</v>
      </c>
      <c r="AF2587" s="26">
        <f t="shared" si="205"/>
        <v>207000</v>
      </c>
      <c r="AG2587" s="27">
        <v>42156</v>
      </c>
      <c r="AH2587" s="168">
        <v>42217</v>
      </c>
      <c r="AI2587" s="29" t="str">
        <f t="shared" si="202"/>
        <v>～</v>
      </c>
      <c r="AJ2587" s="178">
        <f t="shared" si="203"/>
        <v>44043</v>
      </c>
      <c r="AK2587" s="23" t="s">
        <v>11633</v>
      </c>
      <c r="AL2587" s="23" t="s">
        <v>11649</v>
      </c>
      <c r="AM2587" s="35">
        <v>42181</v>
      </c>
      <c r="AN2587" s="408" t="str">
        <f>IF($AA2587-data!$G$1=0,"　",IF(AK2587=0,"　",VLOOKUP($AK2587,data!$A$1:$H$264,8,FALSE)))</f>
        <v>消耗部品交換対象</v>
      </c>
      <c r="AO2587" s="35">
        <v>42254</v>
      </c>
      <c r="AP2587" s="134" t="s">
        <v>10908</v>
      </c>
      <c r="AQ2587" s="264">
        <f t="shared" si="206"/>
        <v>43282</v>
      </c>
    </row>
    <row r="2588" spans="1:43" ht="24.75" customHeight="1" x14ac:dyDescent="0.15">
      <c r="A2588" s="297">
        <v>2585</v>
      </c>
      <c r="B2588" s="23" t="s">
        <v>10918</v>
      </c>
      <c r="C2588" s="24" t="s">
        <v>14345</v>
      </c>
      <c r="D2588" s="23" t="s">
        <v>10901</v>
      </c>
      <c r="E2588" s="23" t="s">
        <v>1511</v>
      </c>
      <c r="F2588" s="24" t="s">
        <v>13631</v>
      </c>
      <c r="G2588" s="25" t="s">
        <v>10909</v>
      </c>
      <c r="H2588" s="23" t="s">
        <v>10910</v>
      </c>
      <c r="I2588" s="23" t="s">
        <v>11163</v>
      </c>
      <c r="J2588" s="25" t="s">
        <v>10911</v>
      </c>
      <c r="K2588" s="58" t="s">
        <v>10912</v>
      </c>
      <c r="L2588" s="58"/>
      <c r="M2588" s="23" t="s">
        <v>10913</v>
      </c>
      <c r="N2588" s="23" t="s">
        <v>10914</v>
      </c>
      <c r="O2588" s="25" t="s">
        <v>4103</v>
      </c>
      <c r="P2588" s="23" t="s">
        <v>2309</v>
      </c>
      <c r="Q2588" s="25" t="s">
        <v>10831</v>
      </c>
      <c r="R2588" s="58" t="s">
        <v>10829</v>
      </c>
      <c r="S2588" s="23" t="s">
        <v>6322</v>
      </c>
      <c r="T2588" s="23" t="s">
        <v>6328</v>
      </c>
      <c r="U2588" s="25" t="s">
        <v>10902</v>
      </c>
      <c r="V2588" s="23" t="s">
        <v>10903</v>
      </c>
      <c r="W2588" s="25" t="s">
        <v>10904</v>
      </c>
      <c r="X2588" s="58" t="s">
        <v>10905</v>
      </c>
      <c r="Y2588" s="23" t="s">
        <v>10906</v>
      </c>
      <c r="Z2588" s="23" t="s">
        <v>10907</v>
      </c>
      <c r="AA2588" s="33">
        <v>5</v>
      </c>
      <c r="AB2588" s="295" t="str">
        <f t="shared" si="204"/>
        <v>年間</v>
      </c>
      <c r="AC2588" s="268"/>
      <c r="AD2588" s="23">
        <v>1</v>
      </c>
      <c r="AE2588" s="134">
        <v>108000</v>
      </c>
      <c r="AF2588" s="26">
        <f t="shared" si="205"/>
        <v>108000</v>
      </c>
      <c r="AG2588" s="27">
        <v>42156</v>
      </c>
      <c r="AH2588" s="168">
        <v>42217</v>
      </c>
      <c r="AI2588" s="29" t="str">
        <f t="shared" si="202"/>
        <v>～</v>
      </c>
      <c r="AJ2588" s="178">
        <f t="shared" si="203"/>
        <v>44043</v>
      </c>
      <c r="AK2588" s="23" t="s">
        <v>11634</v>
      </c>
      <c r="AL2588" s="23" t="s">
        <v>11650</v>
      </c>
      <c r="AM2588" s="35">
        <v>42181</v>
      </c>
      <c r="AN2588" s="408" t="str">
        <f>IF($AA2588-data!$G$1=0,"　",IF(AK2588=0,"　",VLOOKUP($AK2588,data!$A$1:$H$264,8,FALSE)))</f>
        <v>消耗部品交換対象</v>
      </c>
      <c r="AO2588" s="35">
        <v>42254</v>
      </c>
      <c r="AP2588" s="134" t="s">
        <v>10908</v>
      </c>
      <c r="AQ2588" s="264">
        <f t="shared" si="206"/>
        <v>43282</v>
      </c>
    </row>
    <row r="2589" spans="1:43" ht="24.75" customHeight="1" x14ac:dyDescent="0.15">
      <c r="A2589" s="297">
        <v>2586</v>
      </c>
      <c r="B2589" s="23" t="s">
        <v>10918</v>
      </c>
      <c r="C2589" s="24" t="s">
        <v>14345</v>
      </c>
      <c r="D2589" s="23" t="s">
        <v>4599</v>
      </c>
      <c r="E2589" s="23" t="s">
        <v>1511</v>
      </c>
      <c r="F2589" s="24" t="s">
        <v>13631</v>
      </c>
      <c r="G2589" s="25" t="s">
        <v>10909</v>
      </c>
      <c r="H2589" s="23" t="s">
        <v>10910</v>
      </c>
      <c r="I2589" s="23" t="s">
        <v>11163</v>
      </c>
      <c r="J2589" s="25" t="s">
        <v>10911</v>
      </c>
      <c r="K2589" s="58" t="s">
        <v>10912</v>
      </c>
      <c r="L2589" s="58"/>
      <c r="M2589" s="23" t="s">
        <v>10913</v>
      </c>
      <c r="N2589" s="23" t="s">
        <v>10914</v>
      </c>
      <c r="O2589" s="25" t="s">
        <v>4103</v>
      </c>
      <c r="P2589" s="23" t="s">
        <v>2309</v>
      </c>
      <c r="Q2589" s="25" t="s">
        <v>10831</v>
      </c>
      <c r="R2589" s="58" t="s">
        <v>10829</v>
      </c>
      <c r="S2589" s="23" t="s">
        <v>6322</v>
      </c>
      <c r="T2589" s="23" t="s">
        <v>6328</v>
      </c>
      <c r="U2589" s="25" t="s">
        <v>3443</v>
      </c>
      <c r="V2589" s="23" t="s">
        <v>3444</v>
      </c>
      <c r="W2589" s="25" t="s">
        <v>10904</v>
      </c>
      <c r="X2589" s="58" t="s">
        <v>10905</v>
      </c>
      <c r="Y2589" s="23" t="s">
        <v>10906</v>
      </c>
      <c r="Z2589" s="23" t="s">
        <v>10907</v>
      </c>
      <c r="AA2589" s="33">
        <v>5</v>
      </c>
      <c r="AB2589" s="295" t="str">
        <f t="shared" si="204"/>
        <v>年間</v>
      </c>
      <c r="AC2589" s="268"/>
      <c r="AD2589" s="23">
        <v>1</v>
      </c>
      <c r="AE2589" s="134">
        <v>108000</v>
      </c>
      <c r="AF2589" s="26">
        <f t="shared" si="205"/>
        <v>108000</v>
      </c>
      <c r="AG2589" s="27">
        <v>42156</v>
      </c>
      <c r="AH2589" s="168">
        <v>42217</v>
      </c>
      <c r="AI2589" s="29" t="str">
        <f t="shared" si="202"/>
        <v>～</v>
      </c>
      <c r="AJ2589" s="178">
        <f t="shared" si="203"/>
        <v>44043</v>
      </c>
      <c r="AK2589" s="23" t="s">
        <v>11634</v>
      </c>
      <c r="AL2589" s="23" t="s">
        <v>11651</v>
      </c>
      <c r="AM2589" s="35">
        <v>42181</v>
      </c>
      <c r="AN2589" s="408" t="str">
        <f>IF($AA2589-data!$G$1=0,"　",IF(AK2589=0,"　",VLOOKUP($AK2589,data!$A$1:$H$264,8,FALSE)))</f>
        <v>消耗部品交換対象</v>
      </c>
      <c r="AO2589" s="35">
        <v>42254</v>
      </c>
      <c r="AP2589" s="134" t="s">
        <v>10908</v>
      </c>
      <c r="AQ2589" s="264">
        <f t="shared" si="206"/>
        <v>43282</v>
      </c>
    </row>
    <row r="2590" spans="1:43" ht="24.75" customHeight="1" x14ac:dyDescent="0.15">
      <c r="A2590" s="297">
        <v>2587</v>
      </c>
      <c r="B2590" s="23" t="s">
        <v>10918</v>
      </c>
      <c r="C2590" s="24" t="s">
        <v>14345</v>
      </c>
      <c r="D2590" s="23" t="s">
        <v>4599</v>
      </c>
      <c r="E2590" s="23" t="s">
        <v>1511</v>
      </c>
      <c r="F2590" s="24" t="s">
        <v>13631</v>
      </c>
      <c r="G2590" s="25" t="s">
        <v>10909</v>
      </c>
      <c r="H2590" s="23" t="s">
        <v>10910</v>
      </c>
      <c r="I2590" s="23" t="s">
        <v>11163</v>
      </c>
      <c r="J2590" s="25" t="s">
        <v>10911</v>
      </c>
      <c r="K2590" s="58" t="s">
        <v>10912</v>
      </c>
      <c r="L2590" s="58"/>
      <c r="M2590" s="23" t="s">
        <v>10913</v>
      </c>
      <c r="N2590" s="23" t="s">
        <v>10914</v>
      </c>
      <c r="O2590" s="25" t="s">
        <v>4103</v>
      </c>
      <c r="P2590" s="23" t="s">
        <v>2309</v>
      </c>
      <c r="Q2590" s="25" t="s">
        <v>10831</v>
      </c>
      <c r="R2590" s="58" t="s">
        <v>10829</v>
      </c>
      <c r="S2590" s="23" t="s">
        <v>6322</v>
      </c>
      <c r="T2590" s="23" t="s">
        <v>6328</v>
      </c>
      <c r="U2590" s="25" t="s">
        <v>3443</v>
      </c>
      <c r="V2590" s="23" t="s">
        <v>3444</v>
      </c>
      <c r="W2590" s="25" t="s">
        <v>10904</v>
      </c>
      <c r="X2590" s="58" t="s">
        <v>10905</v>
      </c>
      <c r="Y2590" s="23" t="s">
        <v>10906</v>
      </c>
      <c r="Z2590" s="23" t="s">
        <v>10907</v>
      </c>
      <c r="AA2590" s="33">
        <v>5</v>
      </c>
      <c r="AB2590" s="295" t="str">
        <f t="shared" si="204"/>
        <v>年間</v>
      </c>
      <c r="AC2590" s="268"/>
      <c r="AD2590" s="23">
        <v>1</v>
      </c>
      <c r="AE2590" s="134">
        <v>108000</v>
      </c>
      <c r="AF2590" s="26">
        <f t="shared" si="205"/>
        <v>108000</v>
      </c>
      <c r="AG2590" s="27">
        <v>42156</v>
      </c>
      <c r="AH2590" s="168">
        <v>42217</v>
      </c>
      <c r="AI2590" s="29" t="str">
        <f t="shared" si="202"/>
        <v>～</v>
      </c>
      <c r="AJ2590" s="178">
        <f t="shared" si="203"/>
        <v>44043</v>
      </c>
      <c r="AK2590" s="23" t="s">
        <v>11634</v>
      </c>
      <c r="AL2590" s="23" t="s">
        <v>11652</v>
      </c>
      <c r="AM2590" s="35">
        <v>42181</v>
      </c>
      <c r="AN2590" s="408" t="str">
        <f>IF($AA2590-data!$G$1=0,"　",IF(AK2590=0,"　",VLOOKUP($AK2590,data!$A$1:$H$264,8,FALSE)))</f>
        <v>消耗部品交換対象</v>
      </c>
      <c r="AO2590" s="35">
        <v>42254</v>
      </c>
      <c r="AP2590" s="134" t="s">
        <v>10908</v>
      </c>
      <c r="AQ2590" s="264">
        <f t="shared" si="206"/>
        <v>43282</v>
      </c>
    </row>
    <row r="2591" spans="1:43" ht="24.75" customHeight="1" x14ac:dyDescent="0.15">
      <c r="A2591" s="297">
        <v>2588</v>
      </c>
      <c r="B2591" s="23" t="s">
        <v>10918</v>
      </c>
      <c r="C2591" s="24" t="s">
        <v>14345</v>
      </c>
      <c r="D2591" s="23" t="s">
        <v>4599</v>
      </c>
      <c r="E2591" s="23" t="s">
        <v>1511</v>
      </c>
      <c r="F2591" s="24" t="s">
        <v>13631</v>
      </c>
      <c r="G2591" s="25" t="s">
        <v>10909</v>
      </c>
      <c r="H2591" s="23" t="s">
        <v>10910</v>
      </c>
      <c r="I2591" s="23" t="s">
        <v>11163</v>
      </c>
      <c r="J2591" s="25" t="s">
        <v>10911</v>
      </c>
      <c r="K2591" s="58" t="s">
        <v>10912</v>
      </c>
      <c r="L2591" s="58"/>
      <c r="M2591" s="23" t="s">
        <v>10913</v>
      </c>
      <c r="N2591" s="23" t="s">
        <v>10914</v>
      </c>
      <c r="O2591" s="25" t="s">
        <v>4103</v>
      </c>
      <c r="P2591" s="23" t="s">
        <v>2309</v>
      </c>
      <c r="Q2591" s="25" t="s">
        <v>10831</v>
      </c>
      <c r="R2591" s="58" t="s">
        <v>10829</v>
      </c>
      <c r="S2591" s="23" t="s">
        <v>6322</v>
      </c>
      <c r="T2591" s="23" t="s">
        <v>6328</v>
      </c>
      <c r="U2591" s="25" t="s">
        <v>3443</v>
      </c>
      <c r="V2591" s="23" t="s">
        <v>3444</v>
      </c>
      <c r="W2591" s="25" t="s">
        <v>10904</v>
      </c>
      <c r="X2591" s="58" t="s">
        <v>10905</v>
      </c>
      <c r="Y2591" s="23" t="s">
        <v>10906</v>
      </c>
      <c r="Z2591" s="23" t="s">
        <v>10907</v>
      </c>
      <c r="AA2591" s="33">
        <v>5</v>
      </c>
      <c r="AB2591" s="295" t="str">
        <f t="shared" si="204"/>
        <v>年間</v>
      </c>
      <c r="AC2591" s="268"/>
      <c r="AD2591" s="23">
        <v>1</v>
      </c>
      <c r="AE2591" s="134">
        <v>108000</v>
      </c>
      <c r="AF2591" s="26">
        <f t="shared" si="205"/>
        <v>108000</v>
      </c>
      <c r="AG2591" s="27">
        <v>42156</v>
      </c>
      <c r="AH2591" s="168">
        <v>42217</v>
      </c>
      <c r="AI2591" s="29" t="str">
        <f t="shared" si="202"/>
        <v>～</v>
      </c>
      <c r="AJ2591" s="178">
        <f t="shared" si="203"/>
        <v>44043</v>
      </c>
      <c r="AK2591" s="23" t="s">
        <v>11634</v>
      </c>
      <c r="AL2591" s="23" t="s">
        <v>11653</v>
      </c>
      <c r="AM2591" s="35">
        <v>42181</v>
      </c>
      <c r="AN2591" s="408" t="str">
        <f>IF($AA2591-data!$G$1=0,"　",IF(AK2591=0,"　",VLOOKUP($AK2591,data!$A$1:$H$264,8,FALSE)))</f>
        <v>消耗部品交換対象</v>
      </c>
      <c r="AO2591" s="35">
        <v>42254</v>
      </c>
      <c r="AP2591" s="134" t="s">
        <v>10908</v>
      </c>
      <c r="AQ2591" s="264">
        <f t="shared" si="206"/>
        <v>43282</v>
      </c>
    </row>
    <row r="2592" spans="1:43" ht="24.75" customHeight="1" x14ac:dyDescent="0.15">
      <c r="A2592" s="297">
        <v>2589</v>
      </c>
      <c r="B2592" s="23" t="s">
        <v>10918</v>
      </c>
      <c r="C2592" s="24" t="s">
        <v>14345</v>
      </c>
      <c r="D2592" s="23" t="s">
        <v>4599</v>
      </c>
      <c r="E2592" s="23" t="s">
        <v>1511</v>
      </c>
      <c r="F2592" s="24" t="s">
        <v>13631</v>
      </c>
      <c r="G2592" s="25" t="s">
        <v>10909</v>
      </c>
      <c r="H2592" s="23" t="s">
        <v>10910</v>
      </c>
      <c r="I2592" s="23" t="s">
        <v>11163</v>
      </c>
      <c r="J2592" s="25" t="s">
        <v>10911</v>
      </c>
      <c r="K2592" s="58" t="s">
        <v>10912</v>
      </c>
      <c r="L2592" s="58"/>
      <c r="M2592" s="23" t="s">
        <v>10913</v>
      </c>
      <c r="N2592" s="23" t="s">
        <v>10914</v>
      </c>
      <c r="O2592" s="25" t="s">
        <v>4103</v>
      </c>
      <c r="P2592" s="23" t="s">
        <v>2309</v>
      </c>
      <c r="Q2592" s="25" t="s">
        <v>10831</v>
      </c>
      <c r="R2592" s="58" t="s">
        <v>10829</v>
      </c>
      <c r="S2592" s="23" t="s">
        <v>6322</v>
      </c>
      <c r="T2592" s="23" t="s">
        <v>6328</v>
      </c>
      <c r="U2592" s="25" t="s">
        <v>3443</v>
      </c>
      <c r="V2592" s="23" t="s">
        <v>3444</v>
      </c>
      <c r="W2592" s="25" t="s">
        <v>10904</v>
      </c>
      <c r="X2592" s="58" t="s">
        <v>10905</v>
      </c>
      <c r="Y2592" s="23" t="s">
        <v>10906</v>
      </c>
      <c r="Z2592" s="23" t="s">
        <v>10907</v>
      </c>
      <c r="AA2592" s="33">
        <v>5</v>
      </c>
      <c r="AB2592" s="295" t="str">
        <f t="shared" si="204"/>
        <v>年間</v>
      </c>
      <c r="AC2592" s="268"/>
      <c r="AD2592" s="23">
        <v>1</v>
      </c>
      <c r="AE2592" s="134">
        <v>108000</v>
      </c>
      <c r="AF2592" s="26">
        <f t="shared" si="205"/>
        <v>108000</v>
      </c>
      <c r="AG2592" s="27">
        <v>42156</v>
      </c>
      <c r="AH2592" s="168">
        <v>42217</v>
      </c>
      <c r="AI2592" s="29" t="str">
        <f t="shared" si="202"/>
        <v>～</v>
      </c>
      <c r="AJ2592" s="178">
        <f t="shared" si="203"/>
        <v>44043</v>
      </c>
      <c r="AK2592" s="23" t="s">
        <v>11634</v>
      </c>
      <c r="AL2592" s="23" t="s">
        <v>11654</v>
      </c>
      <c r="AM2592" s="35">
        <v>42181</v>
      </c>
      <c r="AN2592" s="408" t="str">
        <f>IF($AA2592-data!$G$1=0,"　",IF(AK2592=0,"　",VLOOKUP($AK2592,data!$A$1:$H$264,8,FALSE)))</f>
        <v>消耗部品交換対象</v>
      </c>
      <c r="AO2592" s="35">
        <v>42254</v>
      </c>
      <c r="AP2592" s="134" t="s">
        <v>10908</v>
      </c>
      <c r="AQ2592" s="264">
        <f t="shared" si="206"/>
        <v>43282</v>
      </c>
    </row>
    <row r="2593" spans="1:44" ht="24.75" customHeight="1" x14ac:dyDescent="0.15">
      <c r="A2593" s="297">
        <v>2590</v>
      </c>
      <c r="B2593" s="23" t="s">
        <v>10918</v>
      </c>
      <c r="C2593" s="24" t="s">
        <v>14345</v>
      </c>
      <c r="D2593" s="23" t="s">
        <v>4599</v>
      </c>
      <c r="E2593" s="23" t="s">
        <v>1511</v>
      </c>
      <c r="F2593" s="24" t="s">
        <v>13631</v>
      </c>
      <c r="G2593" s="25" t="s">
        <v>10909</v>
      </c>
      <c r="H2593" s="23" t="s">
        <v>10910</v>
      </c>
      <c r="I2593" s="23" t="s">
        <v>11163</v>
      </c>
      <c r="J2593" s="25" t="s">
        <v>10911</v>
      </c>
      <c r="K2593" s="58" t="s">
        <v>10912</v>
      </c>
      <c r="L2593" s="58"/>
      <c r="M2593" s="23" t="s">
        <v>10913</v>
      </c>
      <c r="N2593" s="23" t="s">
        <v>10914</v>
      </c>
      <c r="O2593" s="25" t="s">
        <v>4103</v>
      </c>
      <c r="P2593" s="23" t="s">
        <v>2309</v>
      </c>
      <c r="Q2593" s="25" t="s">
        <v>10831</v>
      </c>
      <c r="R2593" s="58" t="s">
        <v>10829</v>
      </c>
      <c r="S2593" s="23" t="s">
        <v>6322</v>
      </c>
      <c r="T2593" s="23" t="s">
        <v>6328</v>
      </c>
      <c r="U2593" s="25" t="s">
        <v>3443</v>
      </c>
      <c r="V2593" s="23" t="s">
        <v>3444</v>
      </c>
      <c r="W2593" s="25" t="s">
        <v>10904</v>
      </c>
      <c r="X2593" s="58" t="s">
        <v>10905</v>
      </c>
      <c r="Y2593" s="23" t="s">
        <v>10906</v>
      </c>
      <c r="Z2593" s="23" t="s">
        <v>10907</v>
      </c>
      <c r="AA2593" s="33">
        <v>5</v>
      </c>
      <c r="AB2593" s="295" t="str">
        <f t="shared" si="204"/>
        <v>年間</v>
      </c>
      <c r="AC2593" s="268"/>
      <c r="AD2593" s="23">
        <v>1</v>
      </c>
      <c r="AE2593" s="134">
        <v>108000</v>
      </c>
      <c r="AF2593" s="26">
        <f t="shared" si="205"/>
        <v>108000</v>
      </c>
      <c r="AG2593" s="27">
        <v>42156</v>
      </c>
      <c r="AH2593" s="168">
        <v>42217</v>
      </c>
      <c r="AI2593" s="29" t="str">
        <f t="shared" si="202"/>
        <v>～</v>
      </c>
      <c r="AJ2593" s="178">
        <f t="shared" si="203"/>
        <v>44043</v>
      </c>
      <c r="AK2593" s="23" t="s">
        <v>11634</v>
      </c>
      <c r="AL2593" s="23" t="s">
        <v>11655</v>
      </c>
      <c r="AM2593" s="35">
        <v>42181</v>
      </c>
      <c r="AN2593" s="408" t="str">
        <f>IF($AA2593-data!$G$1=0,"　",IF(AK2593=0,"　",VLOOKUP($AK2593,data!$A$1:$H$264,8,FALSE)))</f>
        <v>消耗部品交換対象</v>
      </c>
      <c r="AO2593" s="35">
        <v>42254</v>
      </c>
      <c r="AP2593" s="134" t="s">
        <v>10908</v>
      </c>
      <c r="AQ2593" s="264">
        <f t="shared" si="206"/>
        <v>43282</v>
      </c>
    </row>
    <row r="2594" spans="1:44" ht="24.75" customHeight="1" x14ac:dyDescent="0.15">
      <c r="A2594" s="297">
        <v>2591</v>
      </c>
      <c r="B2594" s="23" t="s">
        <v>10937</v>
      </c>
      <c r="C2594" s="24" t="s">
        <v>14340</v>
      </c>
      <c r="D2594" s="23" t="s">
        <v>10921</v>
      </c>
      <c r="E2594" s="23" t="s">
        <v>582</v>
      </c>
      <c r="F2594" s="24" t="s">
        <v>11168</v>
      </c>
      <c r="G2594" s="25" t="s">
        <v>10938</v>
      </c>
      <c r="H2594" s="23" t="s">
        <v>10929</v>
      </c>
      <c r="I2594" s="23" t="s">
        <v>11146</v>
      </c>
      <c r="J2594" s="25" t="s">
        <v>10930</v>
      </c>
      <c r="K2594" s="58"/>
      <c r="L2594" s="58"/>
      <c r="M2594" s="23" t="s">
        <v>10931</v>
      </c>
      <c r="N2594" s="23"/>
      <c r="O2594" s="25" t="s">
        <v>10922</v>
      </c>
      <c r="P2594" s="23" t="s">
        <v>10923</v>
      </c>
      <c r="Q2594" s="25" t="s">
        <v>10924</v>
      </c>
      <c r="R2594" s="58" t="s">
        <v>10925</v>
      </c>
      <c r="S2594" s="23" t="s">
        <v>10926</v>
      </c>
      <c r="T2594" s="23" t="s">
        <v>10927</v>
      </c>
      <c r="U2594" s="25" t="s">
        <v>10928</v>
      </c>
      <c r="V2594" s="23" t="s">
        <v>10929</v>
      </c>
      <c r="W2594" s="25" t="s">
        <v>10930</v>
      </c>
      <c r="X2594" s="58"/>
      <c r="Y2594" s="23" t="s">
        <v>10931</v>
      </c>
      <c r="Z2594" s="23"/>
      <c r="AA2594" s="33">
        <v>5</v>
      </c>
      <c r="AB2594" s="295" t="str">
        <f t="shared" si="204"/>
        <v>年間</v>
      </c>
      <c r="AC2594" s="268"/>
      <c r="AD2594" s="23">
        <v>1</v>
      </c>
      <c r="AE2594" s="134">
        <v>32400</v>
      </c>
      <c r="AF2594" s="26">
        <f t="shared" si="205"/>
        <v>32400</v>
      </c>
      <c r="AG2594" s="27">
        <v>42156</v>
      </c>
      <c r="AH2594" s="168">
        <v>42185</v>
      </c>
      <c r="AI2594" s="29" t="str">
        <f t="shared" si="202"/>
        <v>～</v>
      </c>
      <c r="AJ2594" s="178">
        <f t="shared" si="203"/>
        <v>44011</v>
      </c>
      <c r="AK2594" s="23" t="s">
        <v>7928</v>
      </c>
      <c r="AL2594" s="23" t="s">
        <v>10933</v>
      </c>
      <c r="AM2594" s="35">
        <v>42185</v>
      </c>
      <c r="AN2594" s="408">
        <f>IF($AA2594-data!$G$1=0,"　",IF(AK2594=0,"　",VLOOKUP($AK2594,data!$A$1:$H$264,8,FALSE)))</f>
        <v>0</v>
      </c>
      <c r="AO2594" s="35">
        <v>42185</v>
      </c>
      <c r="AP2594" s="134" t="s">
        <v>10939</v>
      </c>
      <c r="AQ2594" s="264" t="str">
        <f t="shared" si="206"/>
        <v/>
      </c>
    </row>
    <row r="2595" spans="1:44" ht="24.75" customHeight="1" x14ac:dyDescent="0.15">
      <c r="A2595" s="297">
        <v>2592</v>
      </c>
      <c r="B2595" s="23" t="s">
        <v>10919</v>
      </c>
      <c r="C2595" s="24" t="s">
        <v>14340</v>
      </c>
      <c r="D2595" s="23" t="s">
        <v>10921</v>
      </c>
      <c r="E2595" s="23" t="s">
        <v>582</v>
      </c>
      <c r="F2595" s="24" t="s">
        <v>11168</v>
      </c>
      <c r="G2595" s="25" t="s">
        <v>10928</v>
      </c>
      <c r="H2595" s="23" t="s">
        <v>10929</v>
      </c>
      <c r="I2595" s="23" t="s">
        <v>11146</v>
      </c>
      <c r="J2595" s="25" t="s">
        <v>10930</v>
      </c>
      <c r="K2595" s="58"/>
      <c r="L2595" s="58"/>
      <c r="M2595" s="23" t="s">
        <v>10931</v>
      </c>
      <c r="N2595" s="23"/>
      <c r="O2595" s="25" t="s">
        <v>10922</v>
      </c>
      <c r="P2595" s="23" t="s">
        <v>10923</v>
      </c>
      <c r="Q2595" s="25" t="s">
        <v>10924</v>
      </c>
      <c r="R2595" s="58" t="s">
        <v>10925</v>
      </c>
      <c r="S2595" s="23" t="s">
        <v>10926</v>
      </c>
      <c r="T2595" s="23" t="s">
        <v>10927</v>
      </c>
      <c r="U2595" s="25" t="s">
        <v>10928</v>
      </c>
      <c r="V2595" s="23" t="s">
        <v>10929</v>
      </c>
      <c r="W2595" s="25" t="s">
        <v>10930</v>
      </c>
      <c r="X2595" s="58"/>
      <c r="Y2595" s="23" t="s">
        <v>10931</v>
      </c>
      <c r="Z2595" s="23"/>
      <c r="AA2595" s="33">
        <v>5</v>
      </c>
      <c r="AB2595" s="295" t="str">
        <f t="shared" si="204"/>
        <v>年間</v>
      </c>
      <c r="AC2595" s="268"/>
      <c r="AD2595" s="23">
        <v>1</v>
      </c>
      <c r="AE2595" s="134">
        <v>32400</v>
      </c>
      <c r="AF2595" s="26">
        <f t="shared" si="205"/>
        <v>32400</v>
      </c>
      <c r="AG2595" s="27">
        <v>42156</v>
      </c>
      <c r="AH2595" s="168">
        <v>42185</v>
      </c>
      <c r="AI2595" s="29" t="str">
        <f t="shared" si="202"/>
        <v>～</v>
      </c>
      <c r="AJ2595" s="178">
        <f t="shared" si="203"/>
        <v>44011</v>
      </c>
      <c r="AK2595" s="23" t="s">
        <v>10876</v>
      </c>
      <c r="AL2595" s="23" t="s">
        <v>10934</v>
      </c>
      <c r="AM2595" s="35">
        <v>42185</v>
      </c>
      <c r="AN2595" s="408">
        <f>IF($AA2595-data!$G$1=0,"　",IF(AK2595=0,"　",VLOOKUP($AK2595,data!$A$1:$H$264,8,FALSE)))</f>
        <v>0</v>
      </c>
      <c r="AO2595" s="35">
        <v>42185</v>
      </c>
      <c r="AP2595" s="134" t="s">
        <v>10932</v>
      </c>
      <c r="AQ2595" s="264" t="str">
        <f t="shared" si="206"/>
        <v/>
      </c>
    </row>
    <row r="2596" spans="1:44" ht="24.75" customHeight="1" x14ac:dyDescent="0.15">
      <c r="A2596" s="297">
        <v>2593</v>
      </c>
      <c r="B2596" s="23" t="s">
        <v>10920</v>
      </c>
      <c r="C2596" s="24" t="s">
        <v>14340</v>
      </c>
      <c r="D2596" s="23" t="s">
        <v>10921</v>
      </c>
      <c r="E2596" s="23" t="s">
        <v>582</v>
      </c>
      <c r="F2596" s="24" t="s">
        <v>11168</v>
      </c>
      <c r="G2596" s="25" t="s">
        <v>10928</v>
      </c>
      <c r="H2596" s="23" t="s">
        <v>10929</v>
      </c>
      <c r="I2596" s="23" t="s">
        <v>11146</v>
      </c>
      <c r="J2596" s="25" t="s">
        <v>10930</v>
      </c>
      <c r="K2596" s="58"/>
      <c r="L2596" s="58"/>
      <c r="M2596" s="23" t="s">
        <v>10931</v>
      </c>
      <c r="N2596" s="23"/>
      <c r="O2596" s="25" t="s">
        <v>10922</v>
      </c>
      <c r="P2596" s="23" t="s">
        <v>10923</v>
      </c>
      <c r="Q2596" s="25" t="s">
        <v>10924</v>
      </c>
      <c r="R2596" s="58" t="s">
        <v>10925</v>
      </c>
      <c r="S2596" s="23" t="s">
        <v>10926</v>
      </c>
      <c r="T2596" s="23" t="s">
        <v>10927</v>
      </c>
      <c r="U2596" s="25" t="s">
        <v>10928</v>
      </c>
      <c r="V2596" s="23" t="s">
        <v>10929</v>
      </c>
      <c r="W2596" s="25" t="s">
        <v>10930</v>
      </c>
      <c r="X2596" s="58"/>
      <c r="Y2596" s="23" t="s">
        <v>10931</v>
      </c>
      <c r="Z2596" s="23"/>
      <c r="AA2596" s="33">
        <v>5</v>
      </c>
      <c r="AB2596" s="295" t="str">
        <f t="shared" si="204"/>
        <v>年間</v>
      </c>
      <c r="AC2596" s="268"/>
      <c r="AD2596" s="23">
        <v>1</v>
      </c>
      <c r="AE2596" s="134">
        <v>87000</v>
      </c>
      <c r="AF2596" s="26">
        <f t="shared" si="205"/>
        <v>87000</v>
      </c>
      <c r="AG2596" s="27">
        <v>42156</v>
      </c>
      <c r="AH2596" s="168">
        <v>42185</v>
      </c>
      <c r="AI2596" s="29" t="str">
        <f t="shared" si="202"/>
        <v>～</v>
      </c>
      <c r="AJ2596" s="178">
        <f t="shared" si="203"/>
        <v>44011</v>
      </c>
      <c r="AK2596" s="23" t="s">
        <v>10935</v>
      </c>
      <c r="AL2596" s="23" t="s">
        <v>10936</v>
      </c>
      <c r="AM2596" s="35">
        <v>42185</v>
      </c>
      <c r="AN2596" s="408" t="str">
        <f>IF($AA2596-data!$G$1=0,"　",IF(AK2596=0,"　",VLOOKUP($AK2596,data!$A$1:$H$264,8,FALSE)))</f>
        <v>消耗部品交換対象</v>
      </c>
      <c r="AO2596" s="35">
        <v>42185</v>
      </c>
      <c r="AP2596" s="134" t="s">
        <v>10932</v>
      </c>
      <c r="AQ2596" s="264">
        <f t="shared" si="206"/>
        <v>43250</v>
      </c>
    </row>
    <row r="2597" spans="1:44" s="74" customFormat="1" ht="24.75" customHeight="1" x14ac:dyDescent="0.15">
      <c r="A2597" s="297">
        <v>2594</v>
      </c>
      <c r="B2597" s="23" t="s">
        <v>10941</v>
      </c>
      <c r="C2597" s="24" t="s">
        <v>2344</v>
      </c>
      <c r="D2597" s="23"/>
      <c r="E2597" s="23"/>
      <c r="F2597" s="276"/>
      <c r="G2597" s="25"/>
      <c r="H2597" s="23"/>
      <c r="I2597" s="23"/>
      <c r="J2597" s="25"/>
      <c r="K2597" s="58"/>
      <c r="L2597" s="58"/>
      <c r="M2597" s="23"/>
      <c r="N2597" s="23"/>
      <c r="O2597" s="25"/>
      <c r="P2597" s="23"/>
      <c r="Q2597" s="25"/>
      <c r="R2597" s="58"/>
      <c r="S2597" s="23"/>
      <c r="T2597" s="23"/>
      <c r="U2597" s="25"/>
      <c r="V2597" s="23"/>
      <c r="W2597" s="25"/>
      <c r="X2597" s="58"/>
      <c r="Y2597" s="23"/>
      <c r="Z2597" s="23"/>
      <c r="AA2597" s="33"/>
      <c r="AB2597" s="295" t="str">
        <f t="shared" si="204"/>
        <v/>
      </c>
      <c r="AC2597" s="268"/>
      <c r="AD2597" s="23"/>
      <c r="AE2597" s="134"/>
      <c r="AF2597" s="26" t="str">
        <f t="shared" si="205"/>
        <v/>
      </c>
      <c r="AG2597" s="27"/>
      <c r="AH2597" s="168"/>
      <c r="AI2597" s="29" t="str">
        <f t="shared" si="202"/>
        <v/>
      </c>
      <c r="AJ2597" s="178" t="str">
        <f t="shared" si="203"/>
        <v/>
      </c>
      <c r="AK2597" s="23"/>
      <c r="AL2597" s="23"/>
      <c r="AM2597" s="35"/>
      <c r="AN2597" s="408" t="str">
        <f>IF($AA2597-data!$G$1=0,"　",IF(AK2597=0,"　",VLOOKUP($AK2597,data!$A$1:$H$264,8,FALSE)))</f>
        <v>　</v>
      </c>
      <c r="AO2597" s="35"/>
      <c r="AP2597" s="134"/>
      <c r="AQ2597" s="264" t="str">
        <f t="shared" si="206"/>
        <v/>
      </c>
    </row>
    <row r="2598" spans="1:44" ht="24.75" customHeight="1" x14ac:dyDescent="0.15">
      <c r="A2598" s="297">
        <v>2595</v>
      </c>
      <c r="B2598" s="23" t="s">
        <v>11078</v>
      </c>
      <c r="C2598" s="24" t="s">
        <v>14344</v>
      </c>
      <c r="D2598" s="23" t="s">
        <v>8506</v>
      </c>
      <c r="E2598" s="23" t="s">
        <v>1511</v>
      </c>
      <c r="F2598" s="24" t="s">
        <v>13631</v>
      </c>
      <c r="G2598" s="25" t="s">
        <v>14688</v>
      </c>
      <c r="H2598" s="23" t="s">
        <v>8320</v>
      </c>
      <c r="I2598" s="23" t="s">
        <v>11163</v>
      </c>
      <c r="J2598" s="25" t="s">
        <v>14689</v>
      </c>
      <c r="K2598" s="58" t="s">
        <v>14690</v>
      </c>
      <c r="L2598" s="58"/>
      <c r="M2598" s="23" t="s">
        <v>10166</v>
      </c>
      <c r="N2598" s="23" t="s">
        <v>10168</v>
      </c>
      <c r="O2598" s="25" t="s">
        <v>8319</v>
      </c>
      <c r="P2598" s="23" t="s">
        <v>8320</v>
      </c>
      <c r="Q2598" s="25" t="s">
        <v>8321</v>
      </c>
      <c r="R2598" s="58" t="s">
        <v>10165</v>
      </c>
      <c r="S2598" s="23" t="s">
        <v>7866</v>
      </c>
      <c r="T2598" s="23" t="s">
        <v>7867</v>
      </c>
      <c r="U2598" s="25" t="s">
        <v>8319</v>
      </c>
      <c r="V2598" s="23" t="s">
        <v>8320</v>
      </c>
      <c r="W2598" s="25" t="s">
        <v>8321</v>
      </c>
      <c r="X2598" s="58" t="s">
        <v>10164</v>
      </c>
      <c r="Y2598" s="23" t="s">
        <v>10166</v>
      </c>
      <c r="Z2598" s="23" t="s">
        <v>10168</v>
      </c>
      <c r="AA2598" s="33">
        <v>4</v>
      </c>
      <c r="AB2598" s="295" t="str">
        <f t="shared" si="204"/>
        <v>年間</v>
      </c>
      <c r="AC2598" s="268"/>
      <c r="AD2598" s="23">
        <v>1</v>
      </c>
      <c r="AE2598" s="134">
        <v>31200</v>
      </c>
      <c r="AF2598" s="26">
        <f t="shared" si="205"/>
        <v>31200</v>
      </c>
      <c r="AG2598" s="27">
        <v>42186</v>
      </c>
      <c r="AH2598" s="168">
        <v>42167</v>
      </c>
      <c r="AI2598" s="29" t="str">
        <f t="shared" si="202"/>
        <v>～</v>
      </c>
      <c r="AJ2598" s="178">
        <f t="shared" si="203"/>
        <v>43627</v>
      </c>
      <c r="AK2598" s="23" t="s">
        <v>7938</v>
      </c>
      <c r="AL2598" s="23" t="s">
        <v>11170</v>
      </c>
      <c r="AM2598" s="35">
        <v>42167</v>
      </c>
      <c r="AN2598" s="408">
        <f>IF($AA2598-data!$G$1=0,"　",IF(AK2598=0,"　",VLOOKUP($AK2598,data!$A$1:$H$264,8,FALSE)))</f>
        <v>0</v>
      </c>
      <c r="AO2598" s="35">
        <v>42192</v>
      </c>
      <c r="AP2598" s="134" t="s">
        <v>11080</v>
      </c>
      <c r="AQ2598" s="264" t="str">
        <f t="shared" si="206"/>
        <v/>
      </c>
    </row>
    <row r="2599" spans="1:44" s="74" customFormat="1" ht="24.75" customHeight="1" x14ac:dyDescent="0.15">
      <c r="A2599" s="297">
        <v>2596</v>
      </c>
      <c r="B2599" s="23" t="s">
        <v>11079</v>
      </c>
      <c r="C2599" s="24" t="s">
        <v>14344</v>
      </c>
      <c r="D2599" s="23" t="s">
        <v>8506</v>
      </c>
      <c r="E2599" s="23" t="s">
        <v>1511</v>
      </c>
      <c r="F2599" s="24" t="s">
        <v>13631</v>
      </c>
      <c r="G2599" s="25" t="s">
        <v>14688</v>
      </c>
      <c r="H2599" s="23" t="s">
        <v>8320</v>
      </c>
      <c r="I2599" s="23" t="s">
        <v>11163</v>
      </c>
      <c r="J2599" s="25" t="s">
        <v>14689</v>
      </c>
      <c r="K2599" s="58" t="s">
        <v>14690</v>
      </c>
      <c r="L2599" s="58"/>
      <c r="M2599" s="23" t="s">
        <v>10166</v>
      </c>
      <c r="N2599" s="23" t="s">
        <v>10168</v>
      </c>
      <c r="O2599" s="25" t="s">
        <v>8319</v>
      </c>
      <c r="P2599" s="23" t="s">
        <v>8320</v>
      </c>
      <c r="Q2599" s="25" t="s">
        <v>8321</v>
      </c>
      <c r="R2599" s="58" t="s">
        <v>10165</v>
      </c>
      <c r="S2599" s="23" t="s">
        <v>7866</v>
      </c>
      <c r="T2599" s="23" t="s">
        <v>7867</v>
      </c>
      <c r="U2599" s="25" t="s">
        <v>8319</v>
      </c>
      <c r="V2599" s="23" t="s">
        <v>8320</v>
      </c>
      <c r="W2599" s="25" t="s">
        <v>8321</v>
      </c>
      <c r="X2599" s="58" t="s">
        <v>10164</v>
      </c>
      <c r="Y2599" s="23" t="s">
        <v>10166</v>
      </c>
      <c r="Z2599" s="23" t="s">
        <v>10168</v>
      </c>
      <c r="AA2599" s="33">
        <v>4</v>
      </c>
      <c r="AB2599" s="295" t="str">
        <f t="shared" si="204"/>
        <v>年間</v>
      </c>
      <c r="AC2599" s="268"/>
      <c r="AD2599" s="23">
        <v>1</v>
      </c>
      <c r="AE2599" s="134">
        <v>24480</v>
      </c>
      <c r="AF2599" s="26">
        <f t="shared" si="205"/>
        <v>24480</v>
      </c>
      <c r="AG2599" s="27">
        <v>42186</v>
      </c>
      <c r="AH2599" s="168">
        <v>42177</v>
      </c>
      <c r="AI2599" s="29" t="str">
        <f t="shared" si="202"/>
        <v>～</v>
      </c>
      <c r="AJ2599" s="178">
        <f t="shared" si="203"/>
        <v>43637</v>
      </c>
      <c r="AK2599" s="23" t="s">
        <v>7859</v>
      </c>
      <c r="AL2599" s="23" t="s">
        <v>11171</v>
      </c>
      <c r="AM2599" s="35">
        <v>42177</v>
      </c>
      <c r="AN2599" s="408">
        <f>IF($AA2599-data!$G$1=0,"　",IF(AK2599=0,"　",VLOOKUP($AK2599,data!$A$1:$H$264,8,FALSE)))</f>
        <v>0</v>
      </c>
      <c r="AO2599" s="35" t="s">
        <v>14223</v>
      </c>
      <c r="AP2599" s="134" t="s">
        <v>11080</v>
      </c>
      <c r="AQ2599" s="264" t="str">
        <f t="shared" si="206"/>
        <v/>
      </c>
      <c r="AR2599" s="321"/>
    </row>
    <row r="2600" spans="1:44" ht="24.75" customHeight="1" x14ac:dyDescent="0.15">
      <c r="A2600" s="297">
        <v>2597</v>
      </c>
      <c r="B2600" s="23" t="s">
        <v>11079</v>
      </c>
      <c r="C2600" s="24" t="s">
        <v>14344</v>
      </c>
      <c r="D2600" s="23" t="s">
        <v>8506</v>
      </c>
      <c r="E2600" s="23" t="s">
        <v>1511</v>
      </c>
      <c r="F2600" s="24" t="s">
        <v>13631</v>
      </c>
      <c r="G2600" s="25" t="s">
        <v>14688</v>
      </c>
      <c r="H2600" s="23" t="s">
        <v>8320</v>
      </c>
      <c r="I2600" s="23" t="s">
        <v>11163</v>
      </c>
      <c r="J2600" s="25" t="s">
        <v>14689</v>
      </c>
      <c r="K2600" s="58" t="s">
        <v>14690</v>
      </c>
      <c r="L2600" s="58"/>
      <c r="M2600" s="23" t="s">
        <v>10166</v>
      </c>
      <c r="N2600" s="23" t="s">
        <v>10168</v>
      </c>
      <c r="O2600" s="25" t="s">
        <v>8319</v>
      </c>
      <c r="P2600" s="23" t="s">
        <v>8320</v>
      </c>
      <c r="Q2600" s="25" t="s">
        <v>8321</v>
      </c>
      <c r="R2600" s="58" t="s">
        <v>10165</v>
      </c>
      <c r="S2600" s="23" t="s">
        <v>7866</v>
      </c>
      <c r="T2600" s="23" t="s">
        <v>7867</v>
      </c>
      <c r="U2600" s="25" t="s">
        <v>8319</v>
      </c>
      <c r="V2600" s="23" t="s">
        <v>8320</v>
      </c>
      <c r="W2600" s="25" t="s">
        <v>8321</v>
      </c>
      <c r="X2600" s="58" t="s">
        <v>10164</v>
      </c>
      <c r="Y2600" s="23" t="s">
        <v>10166</v>
      </c>
      <c r="Z2600" s="23" t="s">
        <v>10168</v>
      </c>
      <c r="AA2600" s="33">
        <v>4</v>
      </c>
      <c r="AB2600" s="295" t="str">
        <f t="shared" si="204"/>
        <v>年間</v>
      </c>
      <c r="AC2600" s="268"/>
      <c r="AD2600" s="23">
        <v>1</v>
      </c>
      <c r="AE2600" s="134">
        <v>24480</v>
      </c>
      <c r="AF2600" s="26">
        <f t="shared" si="205"/>
        <v>24480</v>
      </c>
      <c r="AG2600" s="27">
        <v>42186</v>
      </c>
      <c r="AH2600" s="168">
        <v>42177</v>
      </c>
      <c r="AI2600" s="29" t="str">
        <f t="shared" si="202"/>
        <v>～</v>
      </c>
      <c r="AJ2600" s="178">
        <f t="shared" si="203"/>
        <v>43637</v>
      </c>
      <c r="AK2600" s="23" t="s">
        <v>7859</v>
      </c>
      <c r="AL2600" s="23" t="s">
        <v>11172</v>
      </c>
      <c r="AM2600" s="35">
        <v>42177</v>
      </c>
      <c r="AN2600" s="408">
        <f>IF($AA2600-data!$G$1=0,"　",IF(AK2600=0,"　",VLOOKUP($AK2600,data!$A$1:$H$264,8,FALSE)))</f>
        <v>0</v>
      </c>
      <c r="AO2600" s="35">
        <v>42193</v>
      </c>
      <c r="AP2600" s="134" t="s">
        <v>11080</v>
      </c>
      <c r="AQ2600" s="264" t="str">
        <f t="shared" si="206"/>
        <v/>
      </c>
    </row>
    <row r="2601" spans="1:44" ht="24.75" customHeight="1" x14ac:dyDescent="0.15">
      <c r="A2601" s="297">
        <v>2598</v>
      </c>
      <c r="B2601" s="23" t="s">
        <v>11079</v>
      </c>
      <c r="C2601" s="24" t="s">
        <v>14344</v>
      </c>
      <c r="D2601" s="23" t="s">
        <v>8506</v>
      </c>
      <c r="E2601" s="23" t="s">
        <v>1511</v>
      </c>
      <c r="F2601" s="24" t="s">
        <v>13631</v>
      </c>
      <c r="G2601" s="25" t="s">
        <v>14688</v>
      </c>
      <c r="H2601" s="23" t="s">
        <v>8320</v>
      </c>
      <c r="I2601" s="23" t="s">
        <v>11163</v>
      </c>
      <c r="J2601" s="25" t="s">
        <v>14689</v>
      </c>
      <c r="K2601" s="58" t="s">
        <v>14690</v>
      </c>
      <c r="L2601" s="58"/>
      <c r="M2601" s="23" t="s">
        <v>10166</v>
      </c>
      <c r="N2601" s="23" t="s">
        <v>10168</v>
      </c>
      <c r="O2601" s="25" t="s">
        <v>8319</v>
      </c>
      <c r="P2601" s="23" t="s">
        <v>8320</v>
      </c>
      <c r="Q2601" s="25" t="s">
        <v>8321</v>
      </c>
      <c r="R2601" s="58" t="s">
        <v>10165</v>
      </c>
      <c r="S2601" s="23" t="s">
        <v>7866</v>
      </c>
      <c r="T2601" s="23" t="s">
        <v>7867</v>
      </c>
      <c r="U2601" s="25" t="s">
        <v>8319</v>
      </c>
      <c r="V2601" s="23" t="s">
        <v>8320</v>
      </c>
      <c r="W2601" s="25" t="s">
        <v>8321</v>
      </c>
      <c r="X2601" s="58" t="s">
        <v>10164</v>
      </c>
      <c r="Y2601" s="23" t="s">
        <v>10166</v>
      </c>
      <c r="Z2601" s="23" t="s">
        <v>10168</v>
      </c>
      <c r="AA2601" s="33">
        <v>4</v>
      </c>
      <c r="AB2601" s="295" t="str">
        <f t="shared" si="204"/>
        <v>年間</v>
      </c>
      <c r="AC2601" s="268"/>
      <c r="AD2601" s="23">
        <v>1</v>
      </c>
      <c r="AE2601" s="134">
        <v>24480</v>
      </c>
      <c r="AF2601" s="26">
        <f t="shared" si="205"/>
        <v>24480</v>
      </c>
      <c r="AG2601" s="27">
        <v>42186</v>
      </c>
      <c r="AH2601" s="168">
        <v>42177</v>
      </c>
      <c r="AI2601" s="29" t="str">
        <f t="shared" si="202"/>
        <v>～</v>
      </c>
      <c r="AJ2601" s="178">
        <f t="shared" si="203"/>
        <v>43637</v>
      </c>
      <c r="AK2601" s="23" t="s">
        <v>7859</v>
      </c>
      <c r="AL2601" s="23" t="s">
        <v>11173</v>
      </c>
      <c r="AM2601" s="35">
        <v>42177</v>
      </c>
      <c r="AN2601" s="408">
        <f>IF($AA2601-data!$G$1=0,"　",IF(AK2601=0,"　",VLOOKUP($AK2601,data!$A$1:$H$264,8,FALSE)))</f>
        <v>0</v>
      </c>
      <c r="AO2601" s="35">
        <v>42193</v>
      </c>
      <c r="AP2601" s="134" t="s">
        <v>11080</v>
      </c>
      <c r="AQ2601" s="264" t="str">
        <f t="shared" si="206"/>
        <v/>
      </c>
    </row>
    <row r="2602" spans="1:44" ht="24.75" customHeight="1" x14ac:dyDescent="0.15">
      <c r="A2602" s="297">
        <v>2599</v>
      </c>
      <c r="B2602" s="23" t="s">
        <v>11079</v>
      </c>
      <c r="C2602" s="24" t="s">
        <v>14344</v>
      </c>
      <c r="D2602" s="23" t="s">
        <v>8506</v>
      </c>
      <c r="E2602" s="23" t="s">
        <v>1511</v>
      </c>
      <c r="F2602" s="24" t="s">
        <v>13631</v>
      </c>
      <c r="G2602" s="25" t="s">
        <v>14688</v>
      </c>
      <c r="H2602" s="23" t="s">
        <v>8320</v>
      </c>
      <c r="I2602" s="23" t="s">
        <v>11163</v>
      </c>
      <c r="J2602" s="25" t="s">
        <v>14689</v>
      </c>
      <c r="K2602" s="58" t="s">
        <v>14690</v>
      </c>
      <c r="L2602" s="58"/>
      <c r="M2602" s="23" t="s">
        <v>10166</v>
      </c>
      <c r="N2602" s="23" t="s">
        <v>10168</v>
      </c>
      <c r="O2602" s="25" t="s">
        <v>8319</v>
      </c>
      <c r="P2602" s="23" t="s">
        <v>8320</v>
      </c>
      <c r="Q2602" s="25" t="s">
        <v>8321</v>
      </c>
      <c r="R2602" s="58" t="s">
        <v>10165</v>
      </c>
      <c r="S2602" s="23" t="s">
        <v>7866</v>
      </c>
      <c r="T2602" s="23" t="s">
        <v>7867</v>
      </c>
      <c r="U2602" s="25" t="s">
        <v>8319</v>
      </c>
      <c r="V2602" s="23" t="s">
        <v>8320</v>
      </c>
      <c r="W2602" s="25" t="s">
        <v>8321</v>
      </c>
      <c r="X2602" s="58" t="s">
        <v>10164</v>
      </c>
      <c r="Y2602" s="23" t="s">
        <v>10166</v>
      </c>
      <c r="Z2602" s="23" t="s">
        <v>10168</v>
      </c>
      <c r="AA2602" s="33">
        <v>4</v>
      </c>
      <c r="AB2602" s="295" t="str">
        <f t="shared" si="204"/>
        <v>年間</v>
      </c>
      <c r="AC2602" s="268"/>
      <c r="AD2602" s="23">
        <v>1</v>
      </c>
      <c r="AE2602" s="134">
        <v>24480</v>
      </c>
      <c r="AF2602" s="26">
        <f t="shared" si="205"/>
        <v>24480</v>
      </c>
      <c r="AG2602" s="27">
        <v>42186</v>
      </c>
      <c r="AH2602" s="168">
        <v>42180</v>
      </c>
      <c r="AI2602" s="29" t="str">
        <f t="shared" si="202"/>
        <v>～</v>
      </c>
      <c r="AJ2602" s="178">
        <f t="shared" si="203"/>
        <v>43640</v>
      </c>
      <c r="AK2602" s="23" t="s">
        <v>7859</v>
      </c>
      <c r="AL2602" s="23" t="s">
        <v>11174</v>
      </c>
      <c r="AM2602" s="35">
        <v>42180</v>
      </c>
      <c r="AN2602" s="408">
        <f>IF($AA2602-data!$G$1=0,"　",IF(AK2602=0,"　",VLOOKUP($AK2602,data!$A$1:$H$264,8,FALSE)))</f>
        <v>0</v>
      </c>
      <c r="AO2602" s="35">
        <v>42193</v>
      </c>
      <c r="AP2602" s="134" t="s">
        <v>11080</v>
      </c>
      <c r="AQ2602" s="264" t="str">
        <f t="shared" si="206"/>
        <v/>
      </c>
    </row>
    <row r="2603" spans="1:44" ht="24.75" customHeight="1" x14ac:dyDescent="0.15">
      <c r="A2603" s="297">
        <v>2600</v>
      </c>
      <c r="B2603" s="23" t="s">
        <v>11079</v>
      </c>
      <c r="C2603" s="24" t="s">
        <v>14344</v>
      </c>
      <c r="D2603" s="23" t="s">
        <v>8506</v>
      </c>
      <c r="E2603" s="23" t="s">
        <v>1511</v>
      </c>
      <c r="F2603" s="24" t="s">
        <v>13631</v>
      </c>
      <c r="G2603" s="25" t="s">
        <v>14688</v>
      </c>
      <c r="H2603" s="23" t="s">
        <v>8320</v>
      </c>
      <c r="I2603" s="23" t="s">
        <v>11163</v>
      </c>
      <c r="J2603" s="25" t="s">
        <v>14689</v>
      </c>
      <c r="K2603" s="58" t="s">
        <v>14690</v>
      </c>
      <c r="L2603" s="58"/>
      <c r="M2603" s="23" t="s">
        <v>10166</v>
      </c>
      <c r="N2603" s="23" t="s">
        <v>10168</v>
      </c>
      <c r="O2603" s="25" t="s">
        <v>8319</v>
      </c>
      <c r="P2603" s="23" t="s">
        <v>8320</v>
      </c>
      <c r="Q2603" s="25" t="s">
        <v>8321</v>
      </c>
      <c r="R2603" s="58" t="s">
        <v>10165</v>
      </c>
      <c r="S2603" s="23" t="s">
        <v>7866</v>
      </c>
      <c r="T2603" s="23" t="s">
        <v>7867</v>
      </c>
      <c r="U2603" s="25" t="s">
        <v>8319</v>
      </c>
      <c r="V2603" s="23" t="s">
        <v>8320</v>
      </c>
      <c r="W2603" s="25" t="s">
        <v>8321</v>
      </c>
      <c r="X2603" s="58" t="s">
        <v>10164</v>
      </c>
      <c r="Y2603" s="23" t="s">
        <v>10166</v>
      </c>
      <c r="Z2603" s="23" t="s">
        <v>10168</v>
      </c>
      <c r="AA2603" s="33">
        <v>4</v>
      </c>
      <c r="AB2603" s="295" t="str">
        <f t="shared" si="204"/>
        <v>年間</v>
      </c>
      <c r="AC2603" s="268"/>
      <c r="AD2603" s="23">
        <v>1</v>
      </c>
      <c r="AE2603" s="134">
        <v>24480</v>
      </c>
      <c r="AF2603" s="26">
        <f t="shared" si="205"/>
        <v>24480</v>
      </c>
      <c r="AG2603" s="27">
        <v>42186</v>
      </c>
      <c r="AH2603" s="168">
        <v>42180</v>
      </c>
      <c r="AI2603" s="29" t="str">
        <f t="shared" si="202"/>
        <v>～</v>
      </c>
      <c r="AJ2603" s="178">
        <f t="shared" si="203"/>
        <v>43640</v>
      </c>
      <c r="AK2603" s="23" t="s">
        <v>7859</v>
      </c>
      <c r="AL2603" s="23" t="s">
        <v>11175</v>
      </c>
      <c r="AM2603" s="35">
        <v>42180</v>
      </c>
      <c r="AN2603" s="408">
        <f>IF($AA2603-data!$G$1=0,"　",IF(AK2603=0,"　",VLOOKUP($AK2603,data!$A$1:$H$264,8,FALSE)))</f>
        <v>0</v>
      </c>
      <c r="AO2603" s="35">
        <v>42193</v>
      </c>
      <c r="AP2603" s="134" t="s">
        <v>11080</v>
      </c>
      <c r="AQ2603" s="264" t="str">
        <f t="shared" si="206"/>
        <v/>
      </c>
    </row>
    <row r="2604" spans="1:44" ht="27" customHeight="1" x14ac:dyDescent="0.15">
      <c r="A2604" s="297">
        <v>2601</v>
      </c>
      <c r="B2604" s="23" t="s">
        <v>11079</v>
      </c>
      <c r="C2604" s="24" t="s">
        <v>14344</v>
      </c>
      <c r="D2604" s="23" t="s">
        <v>8506</v>
      </c>
      <c r="E2604" s="23" t="s">
        <v>1511</v>
      </c>
      <c r="F2604" s="24" t="s">
        <v>13631</v>
      </c>
      <c r="G2604" s="25" t="s">
        <v>14688</v>
      </c>
      <c r="H2604" s="23" t="s">
        <v>8320</v>
      </c>
      <c r="I2604" s="23" t="s">
        <v>11163</v>
      </c>
      <c r="J2604" s="25" t="s">
        <v>14689</v>
      </c>
      <c r="K2604" s="58" t="s">
        <v>14690</v>
      </c>
      <c r="L2604" s="58"/>
      <c r="M2604" s="23" t="s">
        <v>10166</v>
      </c>
      <c r="N2604" s="23" t="s">
        <v>10168</v>
      </c>
      <c r="O2604" s="25" t="s">
        <v>8319</v>
      </c>
      <c r="P2604" s="23" t="s">
        <v>8320</v>
      </c>
      <c r="Q2604" s="25" t="s">
        <v>8321</v>
      </c>
      <c r="R2604" s="58" t="s">
        <v>10165</v>
      </c>
      <c r="S2604" s="23" t="s">
        <v>7866</v>
      </c>
      <c r="T2604" s="23" t="s">
        <v>7867</v>
      </c>
      <c r="U2604" s="25" t="s">
        <v>8319</v>
      </c>
      <c r="V2604" s="23" t="s">
        <v>8320</v>
      </c>
      <c r="W2604" s="25" t="s">
        <v>8321</v>
      </c>
      <c r="X2604" s="58" t="s">
        <v>10164</v>
      </c>
      <c r="Y2604" s="23" t="s">
        <v>10166</v>
      </c>
      <c r="Z2604" s="23" t="s">
        <v>10168</v>
      </c>
      <c r="AA2604" s="33">
        <v>4</v>
      </c>
      <c r="AB2604" s="295" t="str">
        <f t="shared" si="204"/>
        <v>年間</v>
      </c>
      <c r="AC2604" s="268"/>
      <c r="AD2604" s="23">
        <v>1</v>
      </c>
      <c r="AE2604" s="134">
        <v>24480</v>
      </c>
      <c r="AF2604" s="26">
        <f t="shared" si="205"/>
        <v>24480</v>
      </c>
      <c r="AG2604" s="27">
        <v>42186</v>
      </c>
      <c r="AH2604" s="168">
        <v>42177</v>
      </c>
      <c r="AI2604" s="29" t="str">
        <f t="shared" si="202"/>
        <v>～</v>
      </c>
      <c r="AJ2604" s="178">
        <f t="shared" si="203"/>
        <v>43637</v>
      </c>
      <c r="AK2604" s="23" t="s">
        <v>7859</v>
      </c>
      <c r="AL2604" s="23" t="s">
        <v>11176</v>
      </c>
      <c r="AM2604" s="35">
        <v>42177</v>
      </c>
      <c r="AN2604" s="408">
        <f>IF($AA2604-data!$G$1=0,"　",IF(AK2604=0,"　",VLOOKUP($AK2604,data!$A$1:$H$264,8,FALSE)))</f>
        <v>0</v>
      </c>
      <c r="AO2604" s="35">
        <v>42193</v>
      </c>
      <c r="AP2604" s="134" t="s">
        <v>11080</v>
      </c>
      <c r="AQ2604" s="264" t="str">
        <f t="shared" si="206"/>
        <v/>
      </c>
    </row>
    <row r="2605" spans="1:44" ht="27" customHeight="1" x14ac:dyDescent="0.15">
      <c r="A2605" s="297">
        <v>2602</v>
      </c>
      <c r="B2605" s="23" t="s">
        <v>11079</v>
      </c>
      <c r="C2605" s="24" t="s">
        <v>14344</v>
      </c>
      <c r="D2605" s="23" t="s">
        <v>8506</v>
      </c>
      <c r="E2605" s="23" t="s">
        <v>1511</v>
      </c>
      <c r="F2605" s="24" t="s">
        <v>13631</v>
      </c>
      <c r="G2605" s="25" t="s">
        <v>14688</v>
      </c>
      <c r="H2605" s="23" t="s">
        <v>8320</v>
      </c>
      <c r="I2605" s="23" t="s">
        <v>11163</v>
      </c>
      <c r="J2605" s="25" t="s">
        <v>14689</v>
      </c>
      <c r="K2605" s="58" t="s">
        <v>14690</v>
      </c>
      <c r="L2605" s="58"/>
      <c r="M2605" s="23" t="s">
        <v>10166</v>
      </c>
      <c r="N2605" s="23" t="s">
        <v>10168</v>
      </c>
      <c r="O2605" s="25" t="s">
        <v>8319</v>
      </c>
      <c r="P2605" s="23" t="s">
        <v>8320</v>
      </c>
      <c r="Q2605" s="25" t="s">
        <v>8321</v>
      </c>
      <c r="R2605" s="58" t="s">
        <v>10165</v>
      </c>
      <c r="S2605" s="23" t="s">
        <v>7866</v>
      </c>
      <c r="T2605" s="23" t="s">
        <v>7867</v>
      </c>
      <c r="U2605" s="25" t="s">
        <v>8319</v>
      </c>
      <c r="V2605" s="23" t="s">
        <v>8320</v>
      </c>
      <c r="W2605" s="25" t="s">
        <v>8321</v>
      </c>
      <c r="X2605" s="58" t="s">
        <v>10164</v>
      </c>
      <c r="Y2605" s="23" t="s">
        <v>10166</v>
      </c>
      <c r="Z2605" s="23" t="s">
        <v>10168</v>
      </c>
      <c r="AA2605" s="33">
        <v>4</v>
      </c>
      <c r="AB2605" s="295" t="str">
        <f t="shared" si="204"/>
        <v>年間</v>
      </c>
      <c r="AC2605" s="268"/>
      <c r="AD2605" s="23">
        <v>1</v>
      </c>
      <c r="AE2605" s="134">
        <v>24480</v>
      </c>
      <c r="AF2605" s="26">
        <f t="shared" si="205"/>
        <v>24480</v>
      </c>
      <c r="AG2605" s="27">
        <v>42186</v>
      </c>
      <c r="AH2605" s="168">
        <v>42177</v>
      </c>
      <c r="AI2605" s="29" t="str">
        <f t="shared" si="202"/>
        <v>～</v>
      </c>
      <c r="AJ2605" s="178">
        <f t="shared" si="203"/>
        <v>43637</v>
      </c>
      <c r="AK2605" s="23" t="s">
        <v>7859</v>
      </c>
      <c r="AL2605" s="23" t="s">
        <v>11177</v>
      </c>
      <c r="AM2605" s="35">
        <v>42177</v>
      </c>
      <c r="AN2605" s="408">
        <f>IF($AA2605-data!$G$1=0,"　",IF(AK2605=0,"　",VLOOKUP($AK2605,data!$A$1:$H$264,8,FALSE)))</f>
        <v>0</v>
      </c>
      <c r="AO2605" s="35">
        <v>42193</v>
      </c>
      <c r="AP2605" s="134" t="s">
        <v>11080</v>
      </c>
      <c r="AQ2605" s="264" t="str">
        <f t="shared" si="206"/>
        <v/>
      </c>
    </row>
    <row r="2606" spans="1:44" ht="27" customHeight="1" x14ac:dyDescent="0.15">
      <c r="A2606" s="297">
        <v>2603</v>
      </c>
      <c r="B2606" s="23" t="s">
        <v>11079</v>
      </c>
      <c r="C2606" s="24" t="s">
        <v>14344</v>
      </c>
      <c r="D2606" s="23" t="s">
        <v>8506</v>
      </c>
      <c r="E2606" s="23" t="s">
        <v>1511</v>
      </c>
      <c r="F2606" s="24" t="s">
        <v>13631</v>
      </c>
      <c r="G2606" s="25" t="s">
        <v>14688</v>
      </c>
      <c r="H2606" s="23" t="s">
        <v>8320</v>
      </c>
      <c r="I2606" s="23" t="s">
        <v>11163</v>
      </c>
      <c r="J2606" s="25" t="s">
        <v>14689</v>
      </c>
      <c r="K2606" s="58" t="s">
        <v>14690</v>
      </c>
      <c r="L2606" s="58"/>
      <c r="M2606" s="23" t="s">
        <v>10166</v>
      </c>
      <c r="N2606" s="23" t="s">
        <v>10168</v>
      </c>
      <c r="O2606" s="25" t="s">
        <v>8319</v>
      </c>
      <c r="P2606" s="23" t="s">
        <v>8320</v>
      </c>
      <c r="Q2606" s="25" t="s">
        <v>8321</v>
      </c>
      <c r="R2606" s="58" t="s">
        <v>10165</v>
      </c>
      <c r="S2606" s="23" t="s">
        <v>7866</v>
      </c>
      <c r="T2606" s="23" t="s">
        <v>7867</v>
      </c>
      <c r="U2606" s="25" t="s">
        <v>8319</v>
      </c>
      <c r="V2606" s="23" t="s">
        <v>8320</v>
      </c>
      <c r="W2606" s="25" t="s">
        <v>8321</v>
      </c>
      <c r="X2606" s="58" t="s">
        <v>10164</v>
      </c>
      <c r="Y2606" s="23" t="s">
        <v>10166</v>
      </c>
      <c r="Z2606" s="23" t="s">
        <v>10168</v>
      </c>
      <c r="AA2606" s="33">
        <v>4</v>
      </c>
      <c r="AB2606" s="295" t="str">
        <f t="shared" si="204"/>
        <v>年間</v>
      </c>
      <c r="AC2606" s="268"/>
      <c r="AD2606" s="23">
        <v>1</v>
      </c>
      <c r="AE2606" s="134">
        <v>24480</v>
      </c>
      <c r="AF2606" s="26">
        <f t="shared" si="205"/>
        <v>24480</v>
      </c>
      <c r="AG2606" s="27">
        <v>42186</v>
      </c>
      <c r="AH2606" s="168">
        <v>42177</v>
      </c>
      <c r="AI2606" s="29" t="str">
        <f t="shared" si="202"/>
        <v>～</v>
      </c>
      <c r="AJ2606" s="178">
        <f t="shared" si="203"/>
        <v>43637</v>
      </c>
      <c r="AK2606" s="23" t="s">
        <v>7859</v>
      </c>
      <c r="AL2606" s="23" t="s">
        <v>11178</v>
      </c>
      <c r="AM2606" s="35">
        <v>42177</v>
      </c>
      <c r="AN2606" s="408">
        <f>IF($AA2606-data!$G$1=0,"　",IF(AK2606=0,"　",VLOOKUP($AK2606,data!$A$1:$H$264,8,FALSE)))</f>
        <v>0</v>
      </c>
      <c r="AO2606" s="35">
        <v>42193</v>
      </c>
      <c r="AP2606" s="134" t="s">
        <v>11080</v>
      </c>
      <c r="AQ2606" s="264" t="str">
        <f t="shared" si="206"/>
        <v/>
      </c>
    </row>
    <row r="2607" spans="1:44" ht="27" customHeight="1" x14ac:dyDescent="0.15">
      <c r="A2607" s="297">
        <v>2604</v>
      </c>
      <c r="B2607" s="23" t="s">
        <v>11079</v>
      </c>
      <c r="C2607" s="24" t="s">
        <v>14344</v>
      </c>
      <c r="D2607" s="23" t="s">
        <v>8506</v>
      </c>
      <c r="E2607" s="23" t="s">
        <v>1511</v>
      </c>
      <c r="F2607" s="24" t="s">
        <v>13631</v>
      </c>
      <c r="G2607" s="25" t="s">
        <v>14688</v>
      </c>
      <c r="H2607" s="23" t="s">
        <v>8320</v>
      </c>
      <c r="I2607" s="23" t="s">
        <v>11163</v>
      </c>
      <c r="J2607" s="25" t="s">
        <v>14689</v>
      </c>
      <c r="K2607" s="58" t="s">
        <v>14690</v>
      </c>
      <c r="L2607" s="58"/>
      <c r="M2607" s="23" t="s">
        <v>10166</v>
      </c>
      <c r="N2607" s="23" t="s">
        <v>10168</v>
      </c>
      <c r="O2607" s="25" t="s">
        <v>8319</v>
      </c>
      <c r="P2607" s="23" t="s">
        <v>8320</v>
      </c>
      <c r="Q2607" s="25" t="s">
        <v>8321</v>
      </c>
      <c r="R2607" s="58" t="s">
        <v>10165</v>
      </c>
      <c r="S2607" s="23" t="s">
        <v>7866</v>
      </c>
      <c r="T2607" s="23" t="s">
        <v>7867</v>
      </c>
      <c r="U2607" s="25" t="s">
        <v>8319</v>
      </c>
      <c r="V2607" s="23" t="s">
        <v>8320</v>
      </c>
      <c r="W2607" s="25" t="s">
        <v>8321</v>
      </c>
      <c r="X2607" s="58" t="s">
        <v>10164</v>
      </c>
      <c r="Y2607" s="23" t="s">
        <v>10166</v>
      </c>
      <c r="Z2607" s="23" t="s">
        <v>10168</v>
      </c>
      <c r="AA2607" s="33">
        <v>4</v>
      </c>
      <c r="AB2607" s="295" t="str">
        <f t="shared" si="204"/>
        <v>年間</v>
      </c>
      <c r="AC2607" s="268"/>
      <c r="AD2607" s="23">
        <v>1</v>
      </c>
      <c r="AE2607" s="134">
        <v>24480</v>
      </c>
      <c r="AF2607" s="26">
        <f t="shared" si="205"/>
        <v>24480</v>
      </c>
      <c r="AG2607" s="27">
        <v>42186</v>
      </c>
      <c r="AH2607" s="168">
        <v>42180</v>
      </c>
      <c r="AI2607" s="29" t="str">
        <f t="shared" si="202"/>
        <v>～</v>
      </c>
      <c r="AJ2607" s="178">
        <f t="shared" si="203"/>
        <v>43640</v>
      </c>
      <c r="AK2607" s="23" t="s">
        <v>7859</v>
      </c>
      <c r="AL2607" s="23" t="s">
        <v>11179</v>
      </c>
      <c r="AM2607" s="35">
        <v>42180</v>
      </c>
      <c r="AN2607" s="408">
        <f>IF($AA2607-data!$G$1=0,"　",IF(AK2607=0,"　",VLOOKUP($AK2607,data!$A$1:$H$264,8,FALSE)))</f>
        <v>0</v>
      </c>
      <c r="AO2607" s="35">
        <v>42193</v>
      </c>
      <c r="AP2607" s="134" t="s">
        <v>11080</v>
      </c>
      <c r="AQ2607" s="264" t="str">
        <f t="shared" si="206"/>
        <v/>
      </c>
    </row>
    <row r="2608" spans="1:44" s="74" customFormat="1" ht="24.75" customHeight="1" x14ac:dyDescent="0.15">
      <c r="A2608" s="297">
        <v>2605</v>
      </c>
      <c r="B2608" s="23" t="s">
        <v>11216</v>
      </c>
      <c r="C2608" s="24" t="s">
        <v>2344</v>
      </c>
      <c r="D2608" s="23"/>
      <c r="E2608" s="23"/>
      <c r="F2608" s="276"/>
      <c r="G2608" s="25"/>
      <c r="H2608" s="23"/>
      <c r="I2608" s="23"/>
      <c r="J2608" s="25"/>
      <c r="K2608" s="58"/>
      <c r="L2608" s="58"/>
      <c r="M2608" s="23"/>
      <c r="N2608" s="23"/>
      <c r="O2608" s="25"/>
      <c r="P2608" s="23"/>
      <c r="Q2608" s="25"/>
      <c r="R2608" s="58"/>
      <c r="S2608" s="23"/>
      <c r="T2608" s="23"/>
      <c r="U2608" s="25"/>
      <c r="V2608" s="23"/>
      <c r="W2608" s="25"/>
      <c r="X2608" s="58"/>
      <c r="Y2608" s="23"/>
      <c r="Z2608" s="23"/>
      <c r="AA2608" s="33"/>
      <c r="AB2608" s="295" t="str">
        <f t="shared" si="204"/>
        <v/>
      </c>
      <c r="AC2608" s="268"/>
      <c r="AD2608" s="23"/>
      <c r="AE2608" s="134"/>
      <c r="AF2608" s="26" t="str">
        <f t="shared" si="205"/>
        <v/>
      </c>
      <c r="AG2608" s="27"/>
      <c r="AH2608" s="168"/>
      <c r="AI2608" s="29" t="str">
        <f t="shared" si="202"/>
        <v/>
      </c>
      <c r="AJ2608" s="178" t="str">
        <f t="shared" si="203"/>
        <v/>
      </c>
      <c r="AK2608" s="23"/>
      <c r="AL2608" s="23"/>
      <c r="AM2608" s="35"/>
      <c r="AN2608" s="408" t="str">
        <f>IF($AA2608-data!$G$1=0,"　",IF(AK2608=0,"　",VLOOKUP($AK2608,data!$A$1:$H$264,8,FALSE)))</f>
        <v>　</v>
      </c>
      <c r="AO2608" s="35"/>
      <c r="AP2608" s="134"/>
      <c r="AQ2608" s="264" t="str">
        <f t="shared" si="206"/>
        <v/>
      </c>
    </row>
    <row r="2609" spans="1:43" s="74" customFormat="1" ht="24.75" customHeight="1" x14ac:dyDescent="0.15">
      <c r="A2609" s="297">
        <v>2606</v>
      </c>
      <c r="B2609" s="23" t="s">
        <v>11217</v>
      </c>
      <c r="C2609" s="24" t="s">
        <v>2344</v>
      </c>
      <c r="D2609" s="23"/>
      <c r="E2609" s="23"/>
      <c r="F2609" s="276"/>
      <c r="G2609" s="25"/>
      <c r="H2609" s="23"/>
      <c r="I2609" s="23"/>
      <c r="J2609" s="25"/>
      <c r="K2609" s="58"/>
      <c r="L2609" s="58"/>
      <c r="M2609" s="23"/>
      <c r="N2609" s="23"/>
      <c r="O2609" s="25"/>
      <c r="P2609" s="23"/>
      <c r="Q2609" s="25"/>
      <c r="R2609" s="58"/>
      <c r="S2609" s="23"/>
      <c r="T2609" s="23"/>
      <c r="U2609" s="25"/>
      <c r="V2609" s="23"/>
      <c r="W2609" s="25"/>
      <c r="X2609" s="58"/>
      <c r="Y2609" s="23"/>
      <c r="Z2609" s="23"/>
      <c r="AA2609" s="33"/>
      <c r="AB2609" s="295" t="str">
        <f t="shared" si="204"/>
        <v/>
      </c>
      <c r="AC2609" s="268"/>
      <c r="AD2609" s="23"/>
      <c r="AE2609" s="134"/>
      <c r="AF2609" s="26" t="str">
        <f t="shared" si="205"/>
        <v/>
      </c>
      <c r="AG2609" s="27"/>
      <c r="AH2609" s="168"/>
      <c r="AI2609" s="29" t="str">
        <f t="shared" si="202"/>
        <v/>
      </c>
      <c r="AJ2609" s="178" t="str">
        <f t="shared" si="203"/>
        <v/>
      </c>
      <c r="AK2609" s="23"/>
      <c r="AL2609" s="23"/>
      <c r="AM2609" s="35"/>
      <c r="AN2609" s="408" t="str">
        <f>IF($AA2609-data!$G$1=0,"　",IF(AK2609=0,"　",VLOOKUP($AK2609,data!$A$1:$H$264,8,FALSE)))</f>
        <v>　</v>
      </c>
      <c r="AO2609" s="35"/>
      <c r="AP2609" s="134"/>
      <c r="AQ2609" s="264" t="str">
        <f t="shared" si="206"/>
        <v/>
      </c>
    </row>
    <row r="2610" spans="1:43" s="74" customFormat="1" ht="24.75" customHeight="1" x14ac:dyDescent="0.15">
      <c r="A2610" s="297">
        <v>2607</v>
      </c>
      <c r="B2610" s="23" t="s">
        <v>11218</v>
      </c>
      <c r="C2610" s="24" t="s">
        <v>2344</v>
      </c>
      <c r="D2610" s="23"/>
      <c r="E2610" s="23"/>
      <c r="F2610" s="276"/>
      <c r="G2610" s="25"/>
      <c r="H2610" s="23"/>
      <c r="I2610" s="23"/>
      <c r="J2610" s="25"/>
      <c r="K2610" s="58"/>
      <c r="L2610" s="58"/>
      <c r="M2610" s="23"/>
      <c r="N2610" s="23"/>
      <c r="O2610" s="25"/>
      <c r="P2610" s="23"/>
      <c r="Q2610" s="25"/>
      <c r="R2610" s="58"/>
      <c r="S2610" s="23"/>
      <c r="T2610" s="23"/>
      <c r="U2610" s="25"/>
      <c r="V2610" s="23"/>
      <c r="W2610" s="25"/>
      <c r="X2610" s="58"/>
      <c r="Y2610" s="23"/>
      <c r="Z2610" s="23"/>
      <c r="AA2610" s="33"/>
      <c r="AB2610" s="295" t="str">
        <f t="shared" si="204"/>
        <v/>
      </c>
      <c r="AC2610" s="268"/>
      <c r="AD2610" s="23"/>
      <c r="AE2610" s="134"/>
      <c r="AF2610" s="26" t="str">
        <f t="shared" si="205"/>
        <v/>
      </c>
      <c r="AG2610" s="27"/>
      <c r="AH2610" s="168"/>
      <c r="AI2610" s="29" t="str">
        <f t="shared" si="202"/>
        <v/>
      </c>
      <c r="AJ2610" s="178" t="str">
        <f t="shared" si="203"/>
        <v/>
      </c>
      <c r="AK2610" s="23"/>
      <c r="AL2610" s="23"/>
      <c r="AM2610" s="35"/>
      <c r="AN2610" s="408" t="str">
        <f>IF($AA2610-data!$G$1=0,"　",IF(AK2610=0,"　",VLOOKUP($AK2610,data!$A$1:$H$264,8,FALSE)))</f>
        <v>　</v>
      </c>
      <c r="AO2610" s="35"/>
      <c r="AP2610" s="134"/>
      <c r="AQ2610" s="264" t="str">
        <f t="shared" si="206"/>
        <v/>
      </c>
    </row>
    <row r="2611" spans="1:43" s="74" customFormat="1" ht="24.75" customHeight="1" x14ac:dyDescent="0.15">
      <c r="A2611" s="297">
        <v>2608</v>
      </c>
      <c r="B2611" s="23" t="s">
        <v>11219</v>
      </c>
      <c r="C2611" s="24" t="s">
        <v>2344</v>
      </c>
      <c r="D2611" s="23"/>
      <c r="E2611" s="23"/>
      <c r="F2611" s="276"/>
      <c r="G2611" s="25"/>
      <c r="H2611" s="23"/>
      <c r="I2611" s="23"/>
      <c r="J2611" s="25"/>
      <c r="K2611" s="58"/>
      <c r="L2611" s="58"/>
      <c r="M2611" s="23"/>
      <c r="N2611" s="23"/>
      <c r="O2611" s="25"/>
      <c r="P2611" s="23"/>
      <c r="Q2611" s="25"/>
      <c r="R2611" s="58"/>
      <c r="S2611" s="23"/>
      <c r="T2611" s="23"/>
      <c r="U2611" s="25"/>
      <c r="V2611" s="23"/>
      <c r="W2611" s="25"/>
      <c r="X2611" s="58"/>
      <c r="Y2611" s="23"/>
      <c r="Z2611" s="23"/>
      <c r="AA2611" s="33"/>
      <c r="AB2611" s="295" t="str">
        <f t="shared" si="204"/>
        <v/>
      </c>
      <c r="AC2611" s="268"/>
      <c r="AD2611" s="23"/>
      <c r="AE2611" s="134"/>
      <c r="AF2611" s="26" t="str">
        <f t="shared" si="205"/>
        <v/>
      </c>
      <c r="AG2611" s="27"/>
      <c r="AH2611" s="168"/>
      <c r="AI2611" s="29" t="str">
        <f t="shared" si="202"/>
        <v/>
      </c>
      <c r="AJ2611" s="178" t="str">
        <f t="shared" si="203"/>
        <v/>
      </c>
      <c r="AK2611" s="23"/>
      <c r="AL2611" s="23"/>
      <c r="AM2611" s="35"/>
      <c r="AN2611" s="408" t="str">
        <f>IF($AA2611-data!$G$1=0,"　",IF(AK2611=0,"　",VLOOKUP($AK2611,data!$A$1:$H$264,8,FALSE)))</f>
        <v>　</v>
      </c>
      <c r="AO2611" s="35"/>
      <c r="AP2611" s="134"/>
      <c r="AQ2611" s="264" t="str">
        <f t="shared" si="206"/>
        <v/>
      </c>
    </row>
    <row r="2612" spans="1:43" s="74" customFormat="1" ht="24.75" customHeight="1" x14ac:dyDescent="0.15">
      <c r="A2612" s="297">
        <v>2609</v>
      </c>
      <c r="B2612" s="23" t="s">
        <v>11225</v>
      </c>
      <c r="C2612" s="24" t="s">
        <v>2344</v>
      </c>
      <c r="D2612" s="23"/>
      <c r="E2612" s="23"/>
      <c r="F2612" s="276"/>
      <c r="G2612" s="25"/>
      <c r="H2612" s="23"/>
      <c r="I2612" s="23"/>
      <c r="J2612" s="25"/>
      <c r="K2612" s="58"/>
      <c r="L2612" s="58"/>
      <c r="M2612" s="23"/>
      <c r="N2612" s="23"/>
      <c r="O2612" s="25"/>
      <c r="P2612" s="23"/>
      <c r="Q2612" s="25"/>
      <c r="R2612" s="58"/>
      <c r="S2612" s="23"/>
      <c r="T2612" s="23"/>
      <c r="U2612" s="25"/>
      <c r="V2612" s="23"/>
      <c r="W2612" s="25"/>
      <c r="X2612" s="58"/>
      <c r="Y2612" s="23"/>
      <c r="Z2612" s="23"/>
      <c r="AA2612" s="33"/>
      <c r="AB2612" s="295" t="str">
        <f t="shared" si="204"/>
        <v/>
      </c>
      <c r="AC2612" s="268"/>
      <c r="AD2612" s="23"/>
      <c r="AE2612" s="134"/>
      <c r="AF2612" s="26" t="str">
        <f t="shared" si="205"/>
        <v/>
      </c>
      <c r="AG2612" s="27"/>
      <c r="AH2612" s="168"/>
      <c r="AI2612" s="29" t="str">
        <f t="shared" si="202"/>
        <v/>
      </c>
      <c r="AJ2612" s="178" t="str">
        <f t="shared" si="203"/>
        <v/>
      </c>
      <c r="AK2612" s="23"/>
      <c r="AL2612" s="23"/>
      <c r="AM2612" s="35"/>
      <c r="AN2612" s="408" t="str">
        <f>IF($AA2612-data!$G$1=0,"　",IF(AK2612=0,"　",VLOOKUP($AK2612,data!$A$1:$H$264,8,FALSE)))</f>
        <v>　</v>
      </c>
      <c r="AO2612" s="35"/>
      <c r="AP2612" s="134"/>
      <c r="AQ2612" s="264" t="str">
        <f t="shared" si="206"/>
        <v/>
      </c>
    </row>
    <row r="2613" spans="1:43" ht="24.75" customHeight="1" x14ac:dyDescent="0.15">
      <c r="A2613" s="297">
        <v>2610</v>
      </c>
      <c r="B2613" s="23" t="s">
        <v>11227</v>
      </c>
      <c r="C2613" s="24" t="s">
        <v>14344</v>
      </c>
      <c r="D2613" s="23" t="s">
        <v>8506</v>
      </c>
      <c r="E2613" s="23"/>
      <c r="F2613" s="24"/>
      <c r="G2613" s="25"/>
      <c r="H2613" s="23"/>
      <c r="I2613" s="23"/>
      <c r="J2613" s="25"/>
      <c r="K2613" s="58"/>
      <c r="L2613" s="58"/>
      <c r="M2613" s="23"/>
      <c r="N2613" s="23"/>
      <c r="O2613" s="25" t="s">
        <v>8319</v>
      </c>
      <c r="P2613" s="23" t="s">
        <v>8320</v>
      </c>
      <c r="Q2613" s="25" t="s">
        <v>8321</v>
      </c>
      <c r="R2613" s="58" t="s">
        <v>10165</v>
      </c>
      <c r="S2613" s="23" t="s">
        <v>7866</v>
      </c>
      <c r="T2613" s="23" t="s">
        <v>7867</v>
      </c>
      <c r="U2613" s="25"/>
      <c r="V2613" s="23"/>
      <c r="W2613" s="25"/>
      <c r="X2613" s="58"/>
      <c r="Y2613" s="23"/>
      <c r="Z2613" s="23"/>
      <c r="AA2613" s="33">
        <v>4</v>
      </c>
      <c r="AB2613" s="295" t="str">
        <f t="shared" si="204"/>
        <v>年間</v>
      </c>
      <c r="AC2613" s="268"/>
      <c r="AD2613" s="23">
        <v>1</v>
      </c>
      <c r="AE2613" s="134">
        <v>64320</v>
      </c>
      <c r="AF2613" s="26">
        <f t="shared" si="205"/>
        <v>64320</v>
      </c>
      <c r="AG2613" s="230"/>
      <c r="AH2613" s="168"/>
      <c r="AI2613" s="29" t="str">
        <f t="shared" si="202"/>
        <v/>
      </c>
      <c r="AJ2613" s="178" t="str">
        <f t="shared" si="203"/>
        <v/>
      </c>
      <c r="AK2613" s="23" t="s">
        <v>5162</v>
      </c>
      <c r="AL2613" s="23"/>
      <c r="AM2613" s="35"/>
      <c r="AN2613" s="408" t="str">
        <f>IF($AA2613-data!$G$1=0,"　",IF(AK2613=0,"　",VLOOKUP($AK2613,data!$A$1:$H$264,8,FALSE)))</f>
        <v>消耗部品交換対象</v>
      </c>
      <c r="AO2613" s="35"/>
      <c r="AP2613" s="231" t="s">
        <v>11231</v>
      </c>
      <c r="AQ2613" s="264" t="str">
        <f t="shared" si="206"/>
        <v>契約期間 未入力</v>
      </c>
    </row>
    <row r="2614" spans="1:43" ht="24.75" customHeight="1" x14ac:dyDescent="0.15">
      <c r="A2614" s="297">
        <v>2611</v>
      </c>
      <c r="B2614" s="23" t="s">
        <v>11228</v>
      </c>
      <c r="C2614" s="24" t="s">
        <v>14344</v>
      </c>
      <c r="D2614" s="23" t="s">
        <v>8506</v>
      </c>
      <c r="E2614" s="23"/>
      <c r="F2614" s="24"/>
      <c r="G2614" s="25"/>
      <c r="H2614" s="23"/>
      <c r="I2614" s="23"/>
      <c r="J2614" s="25"/>
      <c r="K2614" s="58"/>
      <c r="L2614" s="58"/>
      <c r="M2614" s="23"/>
      <c r="N2614" s="23"/>
      <c r="O2614" s="25" t="s">
        <v>8319</v>
      </c>
      <c r="P2614" s="23" t="s">
        <v>8320</v>
      </c>
      <c r="Q2614" s="25" t="s">
        <v>8321</v>
      </c>
      <c r="R2614" s="58" t="s">
        <v>10165</v>
      </c>
      <c r="S2614" s="23" t="s">
        <v>7866</v>
      </c>
      <c r="T2614" s="23" t="s">
        <v>7867</v>
      </c>
      <c r="U2614" s="25"/>
      <c r="V2614" s="23"/>
      <c r="W2614" s="25"/>
      <c r="X2614" s="58"/>
      <c r="Y2614" s="23"/>
      <c r="Z2614" s="23"/>
      <c r="AA2614" s="33">
        <v>4</v>
      </c>
      <c r="AB2614" s="295" t="str">
        <f t="shared" si="204"/>
        <v>年間</v>
      </c>
      <c r="AC2614" s="268"/>
      <c r="AD2614" s="23">
        <v>13</v>
      </c>
      <c r="AE2614" s="134">
        <v>24480</v>
      </c>
      <c r="AF2614" s="26">
        <f t="shared" si="205"/>
        <v>318240</v>
      </c>
      <c r="AG2614" s="230"/>
      <c r="AH2614" s="168"/>
      <c r="AI2614" s="29" t="str">
        <f t="shared" si="202"/>
        <v/>
      </c>
      <c r="AJ2614" s="178" t="str">
        <f t="shared" si="203"/>
        <v/>
      </c>
      <c r="AK2614" s="23" t="s">
        <v>7859</v>
      </c>
      <c r="AL2614" s="23"/>
      <c r="AM2614" s="35"/>
      <c r="AN2614" s="408">
        <f>IF($AA2614-data!$G$1=0,"　",IF(AK2614=0,"　",VLOOKUP($AK2614,data!$A$1:$H$264,8,FALSE)))</f>
        <v>0</v>
      </c>
      <c r="AO2614" s="35"/>
      <c r="AP2614" s="231" t="s">
        <v>11231</v>
      </c>
      <c r="AQ2614" s="264" t="str">
        <f t="shared" si="206"/>
        <v/>
      </c>
    </row>
    <row r="2615" spans="1:43" ht="24.75" customHeight="1" x14ac:dyDescent="0.15">
      <c r="A2615" s="297">
        <v>2612</v>
      </c>
      <c r="B2615" s="23" t="s">
        <v>11232</v>
      </c>
      <c r="C2615" s="24" t="s">
        <v>14346</v>
      </c>
      <c r="D2615" s="23" t="s">
        <v>11235</v>
      </c>
      <c r="E2615" s="23" t="s">
        <v>30</v>
      </c>
      <c r="F2615" s="24" t="s">
        <v>13631</v>
      </c>
      <c r="G2615" s="25" t="s">
        <v>11237</v>
      </c>
      <c r="H2615" s="23"/>
      <c r="I2615" s="23" t="s">
        <v>8568</v>
      </c>
      <c r="J2615" s="25" t="s">
        <v>11247</v>
      </c>
      <c r="K2615" s="58" t="s">
        <v>11242</v>
      </c>
      <c r="L2615" s="58"/>
      <c r="M2615" s="23" t="s">
        <v>11244</v>
      </c>
      <c r="N2615" s="23" t="s">
        <v>11246</v>
      </c>
      <c r="O2615" s="25" t="s">
        <v>11237</v>
      </c>
      <c r="P2615" s="23"/>
      <c r="Q2615" s="25" t="s">
        <v>11239</v>
      </c>
      <c r="R2615" s="58" t="s">
        <v>11241</v>
      </c>
      <c r="S2615" s="23" t="s">
        <v>11243</v>
      </c>
      <c r="T2615" s="23" t="s">
        <v>11245</v>
      </c>
      <c r="U2615" s="25" t="s">
        <v>11236</v>
      </c>
      <c r="V2615" s="23"/>
      <c r="W2615" s="25" t="s">
        <v>11238</v>
      </c>
      <c r="X2615" s="58" t="s">
        <v>11241</v>
      </c>
      <c r="Y2615" s="23" t="s">
        <v>11243</v>
      </c>
      <c r="Z2615" s="23" t="s">
        <v>11245</v>
      </c>
      <c r="AA2615" s="33">
        <v>5</v>
      </c>
      <c r="AB2615" s="295" t="str">
        <f t="shared" si="204"/>
        <v>年間</v>
      </c>
      <c r="AC2615" s="268"/>
      <c r="AD2615" s="23">
        <v>1</v>
      </c>
      <c r="AE2615" s="134">
        <v>24000</v>
      </c>
      <c r="AF2615" s="26">
        <f t="shared" si="205"/>
        <v>24000</v>
      </c>
      <c r="AG2615" s="229">
        <v>42186</v>
      </c>
      <c r="AH2615" s="168">
        <v>42217</v>
      </c>
      <c r="AI2615" s="29" t="str">
        <f t="shared" si="202"/>
        <v>～</v>
      </c>
      <c r="AJ2615" s="178">
        <f t="shared" si="203"/>
        <v>44043</v>
      </c>
      <c r="AK2615" s="23" t="s">
        <v>11248</v>
      </c>
      <c r="AL2615" s="23" t="s">
        <v>11250</v>
      </c>
      <c r="AM2615" s="35">
        <v>42191</v>
      </c>
      <c r="AN2615" s="408">
        <f>IF($AA2615-data!$G$1=0,"　",IF(AK2615=0,"　",VLOOKUP($AK2615,data!$A$1:$H$264,8,FALSE)))</f>
        <v>0</v>
      </c>
      <c r="AO2615" s="35">
        <v>42209</v>
      </c>
      <c r="AP2615" s="232" t="s">
        <v>11297</v>
      </c>
      <c r="AQ2615" s="264" t="str">
        <f t="shared" si="206"/>
        <v/>
      </c>
    </row>
    <row r="2616" spans="1:43" ht="24.75" customHeight="1" x14ac:dyDescent="0.15">
      <c r="A2616" s="297">
        <v>2613</v>
      </c>
      <c r="B2616" s="23" t="s">
        <v>11232</v>
      </c>
      <c r="C2616" s="24" t="s">
        <v>14346</v>
      </c>
      <c r="D2616" s="23" t="s">
        <v>11235</v>
      </c>
      <c r="E2616" s="23" t="s">
        <v>30</v>
      </c>
      <c r="F2616" s="24" t="s">
        <v>13631</v>
      </c>
      <c r="G2616" s="25" t="s">
        <v>11237</v>
      </c>
      <c r="H2616" s="23"/>
      <c r="I2616" s="23" t="s">
        <v>8568</v>
      </c>
      <c r="J2616" s="25" t="s">
        <v>11247</v>
      </c>
      <c r="K2616" s="58" t="s">
        <v>11242</v>
      </c>
      <c r="L2616" s="58"/>
      <c r="M2616" s="23" t="s">
        <v>11244</v>
      </c>
      <c r="N2616" s="23" t="s">
        <v>11246</v>
      </c>
      <c r="O2616" s="25" t="s">
        <v>11237</v>
      </c>
      <c r="P2616" s="23"/>
      <c r="Q2616" s="25" t="s">
        <v>11239</v>
      </c>
      <c r="R2616" s="58" t="s">
        <v>11241</v>
      </c>
      <c r="S2616" s="23" t="s">
        <v>11243</v>
      </c>
      <c r="T2616" s="23" t="s">
        <v>11245</v>
      </c>
      <c r="U2616" s="25" t="s">
        <v>11236</v>
      </c>
      <c r="V2616" s="23"/>
      <c r="W2616" s="25" t="s">
        <v>11238</v>
      </c>
      <c r="X2616" s="58" t="s">
        <v>11241</v>
      </c>
      <c r="Y2616" s="23" t="s">
        <v>11243</v>
      </c>
      <c r="Z2616" s="23" t="s">
        <v>11245</v>
      </c>
      <c r="AA2616" s="33">
        <v>5</v>
      </c>
      <c r="AB2616" s="295" t="str">
        <f t="shared" si="204"/>
        <v>年間</v>
      </c>
      <c r="AC2616" s="268"/>
      <c r="AD2616" s="23">
        <v>1</v>
      </c>
      <c r="AE2616" s="134">
        <v>24000</v>
      </c>
      <c r="AF2616" s="26">
        <f t="shared" si="205"/>
        <v>24000</v>
      </c>
      <c r="AG2616" s="229">
        <v>42186</v>
      </c>
      <c r="AH2616" s="168">
        <v>42217</v>
      </c>
      <c r="AI2616" s="29" t="str">
        <f t="shared" si="202"/>
        <v>～</v>
      </c>
      <c r="AJ2616" s="178">
        <f t="shared" si="203"/>
        <v>44043</v>
      </c>
      <c r="AK2616" s="23" t="s">
        <v>11248</v>
      </c>
      <c r="AL2616" s="23" t="s">
        <v>11251</v>
      </c>
      <c r="AM2616" s="35">
        <v>42191</v>
      </c>
      <c r="AN2616" s="408">
        <f>IF($AA2616-data!$G$1=0,"　",IF(AK2616=0,"　",VLOOKUP($AK2616,data!$A$1:$H$264,8,FALSE)))</f>
        <v>0</v>
      </c>
      <c r="AO2616" s="35">
        <v>42209</v>
      </c>
      <c r="AP2616" s="232" t="s">
        <v>11297</v>
      </c>
      <c r="AQ2616" s="264" t="str">
        <f t="shared" si="206"/>
        <v/>
      </c>
    </row>
    <row r="2617" spans="1:43" ht="24.75" customHeight="1" x14ac:dyDescent="0.15">
      <c r="A2617" s="297">
        <v>2614</v>
      </c>
      <c r="B2617" s="23" t="s">
        <v>11233</v>
      </c>
      <c r="C2617" s="24" t="s">
        <v>14346</v>
      </c>
      <c r="D2617" s="23" t="s">
        <v>11235</v>
      </c>
      <c r="E2617" s="23" t="s">
        <v>30</v>
      </c>
      <c r="F2617" s="24" t="s">
        <v>13631</v>
      </c>
      <c r="G2617" s="25" t="s">
        <v>11237</v>
      </c>
      <c r="H2617" s="23"/>
      <c r="I2617" s="23" t="s">
        <v>8568</v>
      </c>
      <c r="J2617" s="25" t="s">
        <v>11240</v>
      </c>
      <c r="K2617" s="58" t="s">
        <v>11242</v>
      </c>
      <c r="L2617" s="58"/>
      <c r="M2617" s="23" t="s">
        <v>11244</v>
      </c>
      <c r="N2617" s="23" t="s">
        <v>11246</v>
      </c>
      <c r="O2617" s="25" t="s">
        <v>11237</v>
      </c>
      <c r="P2617" s="23"/>
      <c r="Q2617" s="25" t="s">
        <v>11239</v>
      </c>
      <c r="R2617" s="58" t="s">
        <v>11241</v>
      </c>
      <c r="S2617" s="23" t="s">
        <v>11243</v>
      </c>
      <c r="T2617" s="23" t="s">
        <v>11245</v>
      </c>
      <c r="U2617" s="25" t="s">
        <v>11236</v>
      </c>
      <c r="V2617" s="23"/>
      <c r="W2617" s="25" t="s">
        <v>11238</v>
      </c>
      <c r="X2617" s="58" t="s">
        <v>11241</v>
      </c>
      <c r="Y2617" s="23" t="s">
        <v>11243</v>
      </c>
      <c r="Z2617" s="23" t="s">
        <v>11245</v>
      </c>
      <c r="AA2617" s="33">
        <v>5</v>
      </c>
      <c r="AB2617" s="295" t="str">
        <f t="shared" si="204"/>
        <v>年間</v>
      </c>
      <c r="AC2617" s="268"/>
      <c r="AD2617" s="23">
        <v>1</v>
      </c>
      <c r="AE2617" s="134">
        <v>31800</v>
      </c>
      <c r="AF2617" s="26">
        <f t="shared" si="205"/>
        <v>31800</v>
      </c>
      <c r="AG2617" s="229">
        <v>42186</v>
      </c>
      <c r="AH2617" s="168">
        <v>42217</v>
      </c>
      <c r="AI2617" s="29" t="str">
        <f t="shared" si="202"/>
        <v>～</v>
      </c>
      <c r="AJ2617" s="178">
        <f t="shared" si="203"/>
        <v>44043</v>
      </c>
      <c r="AK2617" s="23" t="s">
        <v>11249</v>
      </c>
      <c r="AL2617" s="23" t="s">
        <v>11252</v>
      </c>
      <c r="AM2617" s="35">
        <v>42191</v>
      </c>
      <c r="AN2617" s="408">
        <f>IF($AA2617-data!$G$1=0,"　",IF(AK2617=0,"　",VLOOKUP($AK2617,data!$A$1:$H$264,8,FALSE)))</f>
        <v>0</v>
      </c>
      <c r="AO2617" s="35">
        <v>42209</v>
      </c>
      <c r="AP2617" s="232" t="s">
        <v>11297</v>
      </c>
      <c r="AQ2617" s="264" t="str">
        <f t="shared" si="206"/>
        <v/>
      </c>
    </row>
    <row r="2618" spans="1:43" ht="24.75" customHeight="1" x14ac:dyDescent="0.15">
      <c r="A2618" s="297">
        <v>2615</v>
      </c>
      <c r="B2618" s="23" t="s">
        <v>11233</v>
      </c>
      <c r="C2618" s="24" t="s">
        <v>14346</v>
      </c>
      <c r="D2618" s="23" t="s">
        <v>11235</v>
      </c>
      <c r="E2618" s="23" t="s">
        <v>30</v>
      </c>
      <c r="F2618" s="24" t="s">
        <v>13631</v>
      </c>
      <c r="G2618" s="25" t="s">
        <v>11237</v>
      </c>
      <c r="H2618" s="23"/>
      <c r="I2618" s="23" t="s">
        <v>8568</v>
      </c>
      <c r="J2618" s="25" t="s">
        <v>11240</v>
      </c>
      <c r="K2618" s="58" t="s">
        <v>11242</v>
      </c>
      <c r="L2618" s="58"/>
      <c r="M2618" s="23" t="s">
        <v>11244</v>
      </c>
      <c r="N2618" s="23" t="s">
        <v>11246</v>
      </c>
      <c r="O2618" s="25" t="s">
        <v>11237</v>
      </c>
      <c r="P2618" s="23"/>
      <c r="Q2618" s="25" t="s">
        <v>11239</v>
      </c>
      <c r="R2618" s="58" t="s">
        <v>11241</v>
      </c>
      <c r="S2618" s="23" t="s">
        <v>11243</v>
      </c>
      <c r="T2618" s="23" t="s">
        <v>11245</v>
      </c>
      <c r="U2618" s="25" t="s">
        <v>11236</v>
      </c>
      <c r="V2618" s="23"/>
      <c r="W2618" s="25" t="s">
        <v>11238</v>
      </c>
      <c r="X2618" s="58" t="s">
        <v>11241</v>
      </c>
      <c r="Y2618" s="23" t="s">
        <v>11243</v>
      </c>
      <c r="Z2618" s="23" t="s">
        <v>11245</v>
      </c>
      <c r="AA2618" s="33">
        <v>5</v>
      </c>
      <c r="AB2618" s="295" t="str">
        <f t="shared" si="204"/>
        <v>年間</v>
      </c>
      <c r="AC2618" s="268"/>
      <c r="AD2618" s="23">
        <v>1</v>
      </c>
      <c r="AE2618" s="134">
        <v>31800</v>
      </c>
      <c r="AF2618" s="26">
        <f t="shared" si="205"/>
        <v>31800</v>
      </c>
      <c r="AG2618" s="229">
        <v>42186</v>
      </c>
      <c r="AH2618" s="168">
        <v>42217</v>
      </c>
      <c r="AI2618" s="29" t="str">
        <f t="shared" si="202"/>
        <v>～</v>
      </c>
      <c r="AJ2618" s="178">
        <f t="shared" si="203"/>
        <v>44043</v>
      </c>
      <c r="AK2618" s="23" t="s">
        <v>11249</v>
      </c>
      <c r="AL2618" s="23" t="s">
        <v>11253</v>
      </c>
      <c r="AM2618" s="35">
        <v>42191</v>
      </c>
      <c r="AN2618" s="408">
        <f>IF($AA2618-data!$G$1=0,"　",IF(AK2618=0,"　",VLOOKUP($AK2618,data!$A$1:$H$264,8,FALSE)))</f>
        <v>0</v>
      </c>
      <c r="AO2618" s="35">
        <v>42209</v>
      </c>
      <c r="AP2618" s="232" t="s">
        <v>11297</v>
      </c>
      <c r="AQ2618" s="264" t="str">
        <f t="shared" si="206"/>
        <v/>
      </c>
    </row>
    <row r="2619" spans="1:43" ht="24.75" customHeight="1" x14ac:dyDescent="0.15">
      <c r="A2619" s="297">
        <v>2616</v>
      </c>
      <c r="B2619" s="23" t="s">
        <v>11234</v>
      </c>
      <c r="C2619" s="24" t="s">
        <v>14346</v>
      </c>
      <c r="D2619" s="23" t="s">
        <v>11235</v>
      </c>
      <c r="E2619" s="23" t="s">
        <v>30</v>
      </c>
      <c r="F2619" s="24" t="s">
        <v>13631</v>
      </c>
      <c r="G2619" s="25" t="s">
        <v>11237</v>
      </c>
      <c r="H2619" s="23"/>
      <c r="I2619" s="23" t="s">
        <v>8568</v>
      </c>
      <c r="J2619" s="25" t="s">
        <v>11240</v>
      </c>
      <c r="K2619" s="58" t="s">
        <v>11242</v>
      </c>
      <c r="L2619" s="58"/>
      <c r="M2619" s="23" t="s">
        <v>11244</v>
      </c>
      <c r="N2619" s="23" t="s">
        <v>11246</v>
      </c>
      <c r="O2619" s="25" t="s">
        <v>11237</v>
      </c>
      <c r="P2619" s="23"/>
      <c r="Q2619" s="25" t="s">
        <v>11239</v>
      </c>
      <c r="R2619" s="58" t="s">
        <v>11241</v>
      </c>
      <c r="S2619" s="23" t="s">
        <v>11243</v>
      </c>
      <c r="T2619" s="23" t="s">
        <v>11245</v>
      </c>
      <c r="U2619" s="25" t="s">
        <v>11236</v>
      </c>
      <c r="V2619" s="23"/>
      <c r="W2619" s="25" t="s">
        <v>11238</v>
      </c>
      <c r="X2619" s="58" t="s">
        <v>11241</v>
      </c>
      <c r="Y2619" s="23" t="s">
        <v>11243</v>
      </c>
      <c r="Z2619" s="23" t="s">
        <v>11245</v>
      </c>
      <c r="AA2619" s="33">
        <v>5</v>
      </c>
      <c r="AB2619" s="295" t="str">
        <f t="shared" si="204"/>
        <v>年間</v>
      </c>
      <c r="AC2619" s="268"/>
      <c r="AD2619" s="23">
        <v>1</v>
      </c>
      <c r="AE2619" s="134">
        <v>134400</v>
      </c>
      <c r="AF2619" s="26">
        <f t="shared" si="205"/>
        <v>134400</v>
      </c>
      <c r="AG2619" s="229">
        <v>42186</v>
      </c>
      <c r="AH2619" s="168">
        <v>42217</v>
      </c>
      <c r="AI2619" s="29" t="str">
        <f t="shared" si="202"/>
        <v>～</v>
      </c>
      <c r="AJ2619" s="178">
        <f t="shared" si="203"/>
        <v>44043</v>
      </c>
      <c r="AK2619" s="23" t="s">
        <v>11499</v>
      </c>
      <c r="AL2619" s="23" t="s">
        <v>11254</v>
      </c>
      <c r="AM2619" s="35">
        <v>42191</v>
      </c>
      <c r="AN2619" s="408" t="str">
        <f>IF($AA2619-data!$G$1=0,"　",IF(AK2619=0,"　",VLOOKUP($AK2619,data!$A$1:$H$264,8,FALSE)))</f>
        <v>消耗部品交換対象</v>
      </c>
      <c r="AO2619" s="35">
        <v>42209</v>
      </c>
      <c r="AP2619" s="232" t="s">
        <v>11297</v>
      </c>
      <c r="AQ2619" s="264">
        <f t="shared" si="206"/>
        <v>43282</v>
      </c>
    </row>
    <row r="2620" spans="1:43" s="74" customFormat="1" ht="24.75" customHeight="1" x14ac:dyDescent="0.15">
      <c r="A2620" s="297">
        <v>2617</v>
      </c>
      <c r="B2620" s="23" t="s">
        <v>11290</v>
      </c>
      <c r="C2620" s="24" t="s">
        <v>2344</v>
      </c>
      <c r="D2620" s="23"/>
      <c r="E2620" s="23"/>
      <c r="F2620" s="276"/>
      <c r="G2620" s="25"/>
      <c r="H2620" s="23"/>
      <c r="I2620" s="23"/>
      <c r="J2620" s="25"/>
      <c r="K2620" s="58"/>
      <c r="L2620" s="58"/>
      <c r="M2620" s="23"/>
      <c r="N2620" s="23"/>
      <c r="O2620" s="25"/>
      <c r="P2620" s="23"/>
      <c r="Q2620" s="25"/>
      <c r="R2620" s="58"/>
      <c r="S2620" s="23"/>
      <c r="T2620" s="23"/>
      <c r="U2620" s="25"/>
      <c r="V2620" s="23"/>
      <c r="W2620" s="25"/>
      <c r="X2620" s="58"/>
      <c r="Y2620" s="23"/>
      <c r="Z2620" s="23"/>
      <c r="AA2620" s="33"/>
      <c r="AB2620" s="295" t="str">
        <f t="shared" si="204"/>
        <v/>
      </c>
      <c r="AC2620" s="268"/>
      <c r="AD2620" s="23"/>
      <c r="AE2620" s="134"/>
      <c r="AF2620" s="26" t="str">
        <f t="shared" si="205"/>
        <v/>
      </c>
      <c r="AG2620" s="27"/>
      <c r="AH2620" s="168"/>
      <c r="AI2620" s="29" t="str">
        <f t="shared" si="202"/>
        <v/>
      </c>
      <c r="AJ2620" s="178" t="str">
        <f t="shared" si="203"/>
        <v/>
      </c>
      <c r="AK2620" s="23"/>
      <c r="AL2620" s="23"/>
      <c r="AM2620" s="35"/>
      <c r="AN2620" s="408" t="str">
        <f>IF($AA2620-data!$G$1=0,"　",IF(AK2620=0,"　",VLOOKUP($AK2620,data!$A$1:$H$264,8,FALSE)))</f>
        <v>　</v>
      </c>
      <c r="AO2620" s="35"/>
      <c r="AP2620" s="134"/>
      <c r="AQ2620" s="264" t="str">
        <f t="shared" si="206"/>
        <v/>
      </c>
    </row>
    <row r="2621" spans="1:43" s="74" customFormat="1" ht="24.75" customHeight="1" x14ac:dyDescent="0.15">
      <c r="A2621" s="297">
        <v>2618</v>
      </c>
      <c r="B2621" s="23" t="s">
        <v>11294</v>
      </c>
      <c r="C2621" s="24" t="s">
        <v>2344</v>
      </c>
      <c r="D2621" s="23"/>
      <c r="E2621" s="23"/>
      <c r="F2621" s="276"/>
      <c r="G2621" s="25"/>
      <c r="H2621" s="23"/>
      <c r="I2621" s="23"/>
      <c r="J2621" s="25"/>
      <c r="K2621" s="58"/>
      <c r="L2621" s="58"/>
      <c r="M2621" s="23"/>
      <c r="N2621" s="23"/>
      <c r="O2621" s="25"/>
      <c r="P2621" s="23"/>
      <c r="Q2621" s="25"/>
      <c r="R2621" s="58"/>
      <c r="S2621" s="23"/>
      <c r="T2621" s="23"/>
      <c r="U2621" s="25"/>
      <c r="V2621" s="23"/>
      <c r="W2621" s="25"/>
      <c r="X2621" s="58"/>
      <c r="Y2621" s="23"/>
      <c r="Z2621" s="23"/>
      <c r="AA2621" s="33"/>
      <c r="AB2621" s="295" t="str">
        <f t="shared" si="204"/>
        <v/>
      </c>
      <c r="AC2621" s="268"/>
      <c r="AD2621" s="23"/>
      <c r="AE2621" s="134"/>
      <c r="AF2621" s="26" t="str">
        <f t="shared" si="205"/>
        <v/>
      </c>
      <c r="AG2621" s="27"/>
      <c r="AH2621" s="168"/>
      <c r="AI2621" s="29" t="str">
        <f t="shared" si="202"/>
        <v/>
      </c>
      <c r="AJ2621" s="178" t="str">
        <f t="shared" si="203"/>
        <v/>
      </c>
      <c r="AK2621" s="23"/>
      <c r="AL2621" s="23"/>
      <c r="AM2621" s="35"/>
      <c r="AN2621" s="408" t="str">
        <f>IF($AA2621-data!$G$1=0,"　",IF(AK2621=0,"　",VLOOKUP($AK2621,data!$A$1:$H$264,8,FALSE)))</f>
        <v>　</v>
      </c>
      <c r="AO2621" s="35"/>
      <c r="AP2621" s="134"/>
      <c r="AQ2621" s="264" t="str">
        <f t="shared" si="206"/>
        <v/>
      </c>
    </row>
    <row r="2622" spans="1:43" ht="24.75" customHeight="1" x14ac:dyDescent="0.15">
      <c r="A2622" s="297">
        <v>2619</v>
      </c>
      <c r="B2622" s="132" t="s">
        <v>17170</v>
      </c>
      <c r="C2622" s="24" t="s">
        <v>14378</v>
      </c>
      <c r="D2622" s="23" t="s">
        <v>10745</v>
      </c>
      <c r="E2622" s="23" t="s">
        <v>30</v>
      </c>
      <c r="F2622" s="24" t="s">
        <v>13631</v>
      </c>
      <c r="G2622" s="25" t="s">
        <v>11352</v>
      </c>
      <c r="H2622" s="23" t="s">
        <v>10751</v>
      </c>
      <c r="I2622" s="23" t="s">
        <v>11361</v>
      </c>
      <c r="J2622" s="25" t="s">
        <v>11360</v>
      </c>
      <c r="K2622" s="134" t="s">
        <v>11363</v>
      </c>
      <c r="L2622" s="134"/>
      <c r="M2622" s="23" t="s">
        <v>17168</v>
      </c>
      <c r="N2622" s="23"/>
      <c r="O2622" s="25" t="s">
        <v>10734</v>
      </c>
      <c r="P2622" s="23" t="s">
        <v>10735</v>
      </c>
      <c r="Q2622" s="25" t="s">
        <v>10736</v>
      </c>
      <c r="R2622" s="58" t="s">
        <v>10737</v>
      </c>
      <c r="S2622" s="23" t="s">
        <v>10738</v>
      </c>
      <c r="T2622" s="23" t="s">
        <v>10739</v>
      </c>
      <c r="U2622" s="25" t="s">
        <v>10740</v>
      </c>
      <c r="V2622" s="23" t="s">
        <v>10726</v>
      </c>
      <c r="W2622" s="25" t="s">
        <v>10741</v>
      </c>
      <c r="X2622" s="58" t="s">
        <v>10742</v>
      </c>
      <c r="Y2622" s="23" t="s">
        <v>10743</v>
      </c>
      <c r="Z2622" s="23"/>
      <c r="AA2622" s="33">
        <v>5</v>
      </c>
      <c r="AB2622" s="295" t="str">
        <f t="shared" si="204"/>
        <v>年間</v>
      </c>
      <c r="AC2622" s="268"/>
      <c r="AD2622" s="23">
        <v>1</v>
      </c>
      <c r="AE2622" s="134">
        <v>24000</v>
      </c>
      <c r="AF2622" s="26">
        <f t="shared" si="205"/>
        <v>24000</v>
      </c>
      <c r="AG2622" s="27">
        <v>42186</v>
      </c>
      <c r="AH2622" s="168">
        <v>42217</v>
      </c>
      <c r="AI2622" s="29" t="str">
        <f t="shared" si="202"/>
        <v>～</v>
      </c>
      <c r="AJ2622" s="178">
        <f t="shared" si="203"/>
        <v>44043</v>
      </c>
      <c r="AK2622" s="23" t="s">
        <v>4699</v>
      </c>
      <c r="AL2622" s="23" t="s">
        <v>17171</v>
      </c>
      <c r="AM2622" s="35"/>
      <c r="AN2622" s="408">
        <f>IF($AA2622-data!$G$1=0,"　",IF(AK2622=0,"　",VLOOKUP($AK2622,data!$A$1:$H$264,8,FALSE)))</f>
        <v>0</v>
      </c>
      <c r="AO2622" s="35">
        <v>42216</v>
      </c>
      <c r="AP2622" s="134" t="s">
        <v>17167</v>
      </c>
      <c r="AQ2622" s="264" t="str">
        <f t="shared" si="206"/>
        <v/>
      </c>
    </row>
    <row r="2623" spans="1:43" ht="24.75" customHeight="1" x14ac:dyDescent="0.15">
      <c r="A2623" s="297">
        <v>2620</v>
      </c>
      <c r="B2623" s="132" t="s">
        <v>11298</v>
      </c>
      <c r="C2623" s="24" t="s">
        <v>14378</v>
      </c>
      <c r="D2623" s="23" t="s">
        <v>10745</v>
      </c>
      <c r="E2623" s="23" t="s">
        <v>30</v>
      </c>
      <c r="F2623" s="24" t="s">
        <v>13631</v>
      </c>
      <c r="G2623" s="25" t="s">
        <v>10725</v>
      </c>
      <c r="H2623" s="23" t="s">
        <v>11359</v>
      </c>
      <c r="I2623" s="23" t="s">
        <v>8568</v>
      </c>
      <c r="J2623" s="58" t="s">
        <v>11362</v>
      </c>
      <c r="K2623" s="134" t="s">
        <v>11363</v>
      </c>
      <c r="L2623" s="134"/>
      <c r="M2623" s="23" t="s">
        <v>10743</v>
      </c>
      <c r="N2623" s="23"/>
      <c r="O2623" s="25" t="s">
        <v>10734</v>
      </c>
      <c r="P2623" s="23" t="s">
        <v>10735</v>
      </c>
      <c r="Q2623" s="25" t="s">
        <v>10736</v>
      </c>
      <c r="R2623" s="58" t="s">
        <v>10737</v>
      </c>
      <c r="S2623" s="23" t="s">
        <v>10738</v>
      </c>
      <c r="T2623" s="23" t="s">
        <v>10739</v>
      </c>
      <c r="U2623" s="25" t="s">
        <v>10740</v>
      </c>
      <c r="V2623" s="23" t="s">
        <v>10726</v>
      </c>
      <c r="W2623" s="25" t="s">
        <v>10741</v>
      </c>
      <c r="X2623" s="58" t="s">
        <v>10742</v>
      </c>
      <c r="Y2623" s="23" t="s">
        <v>10743</v>
      </c>
      <c r="Z2623" s="23"/>
      <c r="AA2623" s="33">
        <v>5</v>
      </c>
      <c r="AB2623" s="295" t="str">
        <f t="shared" si="204"/>
        <v>年間</v>
      </c>
      <c r="AC2623" s="268"/>
      <c r="AD2623" s="23">
        <v>1</v>
      </c>
      <c r="AE2623" s="134">
        <v>24000</v>
      </c>
      <c r="AF2623" s="26">
        <f t="shared" si="205"/>
        <v>24000</v>
      </c>
      <c r="AG2623" s="27">
        <v>42186</v>
      </c>
      <c r="AH2623" s="168">
        <v>42217</v>
      </c>
      <c r="AI2623" s="29" t="str">
        <f t="shared" si="202"/>
        <v>～</v>
      </c>
      <c r="AJ2623" s="178">
        <f t="shared" si="203"/>
        <v>44043</v>
      </c>
      <c r="AK2623" s="23" t="s">
        <v>4699</v>
      </c>
      <c r="AL2623" s="23" t="s">
        <v>17172</v>
      </c>
      <c r="AM2623" s="35"/>
      <c r="AN2623" s="408">
        <f>IF($AA2623-data!$G$1=0,"　",IF(AK2623=0,"　",VLOOKUP($AK2623,data!$A$1:$H$264,8,FALSE)))</f>
        <v>0</v>
      </c>
      <c r="AO2623" s="35">
        <v>42216</v>
      </c>
      <c r="AP2623" s="134" t="s">
        <v>11353</v>
      </c>
      <c r="AQ2623" s="264" t="str">
        <f t="shared" si="206"/>
        <v/>
      </c>
    </row>
    <row r="2624" spans="1:43" ht="24.75" customHeight="1" x14ac:dyDescent="0.15">
      <c r="A2624" s="297">
        <v>2621</v>
      </c>
      <c r="B2624" s="132" t="s">
        <v>11298</v>
      </c>
      <c r="C2624" s="24" t="s">
        <v>14378</v>
      </c>
      <c r="D2624" s="23" t="s">
        <v>10745</v>
      </c>
      <c r="E2624" s="23" t="s">
        <v>30</v>
      </c>
      <c r="F2624" s="24" t="s">
        <v>13631</v>
      </c>
      <c r="G2624" s="25" t="s">
        <v>10725</v>
      </c>
      <c r="H2624" s="23" t="s">
        <v>11359</v>
      </c>
      <c r="I2624" s="23" t="s">
        <v>8568</v>
      </c>
      <c r="J2624" s="58" t="s">
        <v>11362</v>
      </c>
      <c r="K2624" s="134" t="s">
        <v>11363</v>
      </c>
      <c r="L2624" s="134"/>
      <c r="M2624" s="23" t="s">
        <v>10743</v>
      </c>
      <c r="N2624" s="23"/>
      <c r="O2624" s="25" t="s">
        <v>10734</v>
      </c>
      <c r="P2624" s="23" t="s">
        <v>10735</v>
      </c>
      <c r="Q2624" s="25" t="s">
        <v>10736</v>
      </c>
      <c r="R2624" s="58" t="s">
        <v>10737</v>
      </c>
      <c r="S2624" s="23" t="s">
        <v>10738</v>
      </c>
      <c r="T2624" s="23" t="s">
        <v>10739</v>
      </c>
      <c r="U2624" s="25" t="s">
        <v>10740</v>
      </c>
      <c r="V2624" s="23" t="s">
        <v>10726</v>
      </c>
      <c r="W2624" s="25" t="s">
        <v>10741</v>
      </c>
      <c r="X2624" s="58" t="s">
        <v>10742</v>
      </c>
      <c r="Y2624" s="23" t="s">
        <v>10743</v>
      </c>
      <c r="Z2624" s="23"/>
      <c r="AA2624" s="33">
        <v>5</v>
      </c>
      <c r="AB2624" s="295" t="str">
        <f t="shared" si="204"/>
        <v>年間</v>
      </c>
      <c r="AC2624" s="268"/>
      <c r="AD2624" s="23">
        <v>1</v>
      </c>
      <c r="AE2624" s="134">
        <v>24000</v>
      </c>
      <c r="AF2624" s="26">
        <f t="shared" si="205"/>
        <v>24000</v>
      </c>
      <c r="AG2624" s="27">
        <v>42186</v>
      </c>
      <c r="AH2624" s="168">
        <v>42217</v>
      </c>
      <c r="AI2624" s="29" t="str">
        <f t="shared" si="202"/>
        <v>～</v>
      </c>
      <c r="AJ2624" s="178">
        <f t="shared" si="203"/>
        <v>44043</v>
      </c>
      <c r="AK2624" s="23" t="s">
        <v>4699</v>
      </c>
      <c r="AL2624" s="23" t="s">
        <v>17173</v>
      </c>
      <c r="AM2624" s="35"/>
      <c r="AN2624" s="408">
        <f>IF($AA2624-data!$G$1=0,"　",IF(AK2624=0,"　",VLOOKUP($AK2624,data!$A$1:$H$264,8,FALSE)))</f>
        <v>0</v>
      </c>
      <c r="AO2624" s="35">
        <v>42216</v>
      </c>
      <c r="AP2624" s="134" t="s">
        <v>11353</v>
      </c>
      <c r="AQ2624" s="264" t="str">
        <f t="shared" si="206"/>
        <v/>
      </c>
    </row>
    <row r="2625" spans="1:115" ht="24.75" customHeight="1" x14ac:dyDescent="0.15">
      <c r="A2625" s="297">
        <v>2622</v>
      </c>
      <c r="B2625" s="132" t="s">
        <v>11298</v>
      </c>
      <c r="C2625" s="24" t="s">
        <v>14378</v>
      </c>
      <c r="D2625" s="23" t="s">
        <v>10745</v>
      </c>
      <c r="E2625" s="23" t="s">
        <v>30</v>
      </c>
      <c r="F2625" s="24" t="s">
        <v>13631</v>
      </c>
      <c r="G2625" s="25" t="s">
        <v>10725</v>
      </c>
      <c r="H2625" s="23" t="s">
        <v>11359</v>
      </c>
      <c r="I2625" s="23" t="s">
        <v>8568</v>
      </c>
      <c r="J2625" s="58" t="s">
        <v>11362</v>
      </c>
      <c r="K2625" s="134" t="s">
        <v>11363</v>
      </c>
      <c r="L2625" s="134"/>
      <c r="M2625" s="23" t="s">
        <v>10743</v>
      </c>
      <c r="N2625" s="23"/>
      <c r="O2625" s="25" t="s">
        <v>10734</v>
      </c>
      <c r="P2625" s="23" t="s">
        <v>10735</v>
      </c>
      <c r="Q2625" s="25" t="s">
        <v>10736</v>
      </c>
      <c r="R2625" s="58" t="s">
        <v>10737</v>
      </c>
      <c r="S2625" s="23" t="s">
        <v>10738</v>
      </c>
      <c r="T2625" s="23" t="s">
        <v>10739</v>
      </c>
      <c r="U2625" s="25" t="s">
        <v>10740</v>
      </c>
      <c r="V2625" s="23" t="s">
        <v>10726</v>
      </c>
      <c r="W2625" s="25" t="s">
        <v>10741</v>
      </c>
      <c r="X2625" s="58" t="s">
        <v>10742</v>
      </c>
      <c r="Y2625" s="23" t="s">
        <v>10743</v>
      </c>
      <c r="Z2625" s="23"/>
      <c r="AA2625" s="33">
        <v>5</v>
      </c>
      <c r="AB2625" s="295" t="str">
        <f t="shared" si="204"/>
        <v>年間</v>
      </c>
      <c r="AC2625" s="268"/>
      <c r="AD2625" s="23">
        <v>1</v>
      </c>
      <c r="AE2625" s="134">
        <v>24000</v>
      </c>
      <c r="AF2625" s="26">
        <f t="shared" si="205"/>
        <v>24000</v>
      </c>
      <c r="AG2625" s="27">
        <v>42186</v>
      </c>
      <c r="AH2625" s="168">
        <v>42217</v>
      </c>
      <c r="AI2625" s="29" t="str">
        <f t="shared" si="202"/>
        <v>～</v>
      </c>
      <c r="AJ2625" s="178">
        <f t="shared" si="203"/>
        <v>44043</v>
      </c>
      <c r="AK2625" s="23" t="s">
        <v>4699</v>
      </c>
      <c r="AL2625" s="23" t="s">
        <v>17174</v>
      </c>
      <c r="AM2625" s="35"/>
      <c r="AN2625" s="408">
        <f>IF($AA2625-data!$G$1=0,"　",IF(AK2625=0,"　",VLOOKUP($AK2625,data!$A$1:$H$264,8,FALSE)))</f>
        <v>0</v>
      </c>
      <c r="AO2625" s="35">
        <v>42216</v>
      </c>
      <c r="AP2625" s="134" t="s">
        <v>11353</v>
      </c>
      <c r="AQ2625" s="264" t="str">
        <f t="shared" si="206"/>
        <v/>
      </c>
    </row>
    <row r="2626" spans="1:115" ht="24.75" customHeight="1" x14ac:dyDescent="0.15">
      <c r="A2626" s="297">
        <v>2623</v>
      </c>
      <c r="B2626" s="132" t="s">
        <v>11299</v>
      </c>
      <c r="C2626" s="24" t="s">
        <v>14340</v>
      </c>
      <c r="D2626" s="23" t="s">
        <v>11300</v>
      </c>
      <c r="E2626" s="23" t="s">
        <v>1915</v>
      </c>
      <c r="F2626" s="24" t="s">
        <v>10234</v>
      </c>
      <c r="G2626" s="25" t="s">
        <v>12218</v>
      </c>
      <c r="H2626" s="23"/>
      <c r="I2626" s="23" t="s">
        <v>12219</v>
      </c>
      <c r="J2626" s="25" t="s">
        <v>12220</v>
      </c>
      <c r="K2626" s="58"/>
      <c r="L2626" s="58"/>
      <c r="M2626" s="23"/>
      <c r="N2626" s="23"/>
      <c r="O2626" s="25"/>
      <c r="P2626" s="23"/>
      <c r="Q2626" s="25"/>
      <c r="R2626" s="58"/>
      <c r="S2626" s="23"/>
      <c r="T2626" s="23"/>
      <c r="U2626" s="25"/>
      <c r="V2626" s="23"/>
      <c r="W2626" s="25"/>
      <c r="X2626" s="58"/>
      <c r="Y2626" s="23"/>
      <c r="Z2626" s="23"/>
      <c r="AA2626" s="33">
        <v>5</v>
      </c>
      <c r="AB2626" s="295" t="str">
        <f t="shared" si="204"/>
        <v>年間</v>
      </c>
      <c r="AC2626" s="268"/>
      <c r="AD2626" s="23">
        <v>3</v>
      </c>
      <c r="AE2626" s="134">
        <v>81600</v>
      </c>
      <c r="AF2626" s="26">
        <f t="shared" si="205"/>
        <v>244800</v>
      </c>
      <c r="AG2626" s="229">
        <v>42186</v>
      </c>
      <c r="AH2626" s="168">
        <v>42219</v>
      </c>
      <c r="AI2626" s="29" t="str">
        <f t="shared" si="202"/>
        <v>～</v>
      </c>
      <c r="AJ2626" s="178">
        <f t="shared" si="203"/>
        <v>44045</v>
      </c>
      <c r="AK2626" s="23" t="s">
        <v>7495</v>
      </c>
      <c r="AL2626" s="23"/>
      <c r="AM2626" s="35"/>
      <c r="AN2626" s="408" t="str">
        <f>IF($AA2626-data!$G$1=0,"　",IF(AK2626=0,"　",VLOOKUP($AK2626,data!$A$1:$H$264,8,FALSE)))</f>
        <v>消耗部品交換対象</v>
      </c>
      <c r="AO2626" s="35"/>
      <c r="AP2626" s="134" t="s">
        <v>11301</v>
      </c>
      <c r="AQ2626" s="264">
        <f t="shared" si="206"/>
        <v>43284</v>
      </c>
    </row>
    <row r="2627" spans="1:115" s="74" customFormat="1" ht="24.75" customHeight="1" x14ac:dyDescent="0.15">
      <c r="A2627" s="297">
        <v>2624</v>
      </c>
      <c r="B2627" s="132" t="s">
        <v>11402</v>
      </c>
      <c r="C2627" s="24" t="s">
        <v>14332</v>
      </c>
      <c r="D2627" s="23" t="s">
        <v>10698</v>
      </c>
      <c r="E2627" s="23" t="s">
        <v>30</v>
      </c>
      <c r="F2627" s="24" t="s">
        <v>13631</v>
      </c>
      <c r="G2627" s="25" t="s">
        <v>11403</v>
      </c>
      <c r="H2627" s="23" t="s">
        <v>11365</v>
      </c>
      <c r="I2627" s="23" t="s">
        <v>11367</v>
      </c>
      <c r="J2627" s="25" t="s">
        <v>11366</v>
      </c>
      <c r="K2627" s="58" t="s">
        <v>11368</v>
      </c>
      <c r="L2627" s="58"/>
      <c r="M2627" s="23" t="s">
        <v>11404</v>
      </c>
      <c r="N2627" s="23"/>
      <c r="O2627" s="25" t="s">
        <v>11364</v>
      </c>
      <c r="P2627" s="23" t="s">
        <v>11367</v>
      </c>
      <c r="Q2627" s="25" t="s">
        <v>11369</v>
      </c>
      <c r="R2627" s="58"/>
      <c r="S2627" s="23"/>
      <c r="T2627" s="23"/>
      <c r="U2627" s="25" t="s">
        <v>11364</v>
      </c>
      <c r="V2627" s="23" t="s">
        <v>11365</v>
      </c>
      <c r="W2627" s="25" t="s">
        <v>11370</v>
      </c>
      <c r="X2627" s="58" t="s">
        <v>11371</v>
      </c>
      <c r="Y2627" s="23" t="s">
        <v>11372</v>
      </c>
      <c r="Z2627" s="23" t="s">
        <v>11373</v>
      </c>
      <c r="AA2627" s="33">
        <v>3</v>
      </c>
      <c r="AB2627" s="295" t="str">
        <f t="shared" si="204"/>
        <v>年間</v>
      </c>
      <c r="AC2627" s="268"/>
      <c r="AD2627" s="23">
        <v>1</v>
      </c>
      <c r="AE2627" s="134">
        <v>83520</v>
      </c>
      <c r="AF2627" s="26">
        <f t="shared" si="205"/>
        <v>83520</v>
      </c>
      <c r="AG2627" s="27">
        <v>42217</v>
      </c>
      <c r="AH2627" s="168">
        <v>42220</v>
      </c>
      <c r="AI2627" s="29" t="str">
        <f t="shared" si="202"/>
        <v>～</v>
      </c>
      <c r="AJ2627" s="178">
        <f t="shared" si="203"/>
        <v>43315</v>
      </c>
      <c r="AK2627" s="23" t="s">
        <v>11405</v>
      </c>
      <c r="AL2627" s="23" t="s">
        <v>11406</v>
      </c>
      <c r="AM2627" s="35">
        <v>42220</v>
      </c>
      <c r="AN2627" s="408" t="str">
        <f>IF($AA2627-data!$G$1=0,"　",IF(AK2627=0,"　",VLOOKUP($AK2627,data!$A$1:$H$264,8,FALSE)))</f>
        <v>　</v>
      </c>
      <c r="AO2627" s="35">
        <v>42220</v>
      </c>
      <c r="AP2627" s="134" t="s">
        <v>11407</v>
      </c>
      <c r="AQ2627" s="264" t="str">
        <f t="shared" si="206"/>
        <v/>
      </c>
      <c r="AR2627" s="339" t="s">
        <v>15004</v>
      </c>
    </row>
    <row r="2628" spans="1:115" ht="24.75" customHeight="1" x14ac:dyDescent="0.15">
      <c r="A2628" s="297">
        <v>2625</v>
      </c>
      <c r="B2628" s="132" t="s">
        <v>11408</v>
      </c>
      <c r="C2628" s="24" t="s">
        <v>14332</v>
      </c>
      <c r="D2628" s="23" t="s">
        <v>10698</v>
      </c>
      <c r="E2628" s="23" t="s">
        <v>30</v>
      </c>
      <c r="F2628" s="24" t="s">
        <v>13631</v>
      </c>
      <c r="G2628" s="25" t="s">
        <v>11364</v>
      </c>
      <c r="H2628" s="23" t="s">
        <v>11365</v>
      </c>
      <c r="I2628" s="23" t="s">
        <v>11367</v>
      </c>
      <c r="J2628" s="25" t="s">
        <v>11409</v>
      </c>
      <c r="K2628" s="58" t="s">
        <v>11368</v>
      </c>
      <c r="L2628" s="58"/>
      <c r="M2628" s="23" t="s">
        <v>11404</v>
      </c>
      <c r="N2628" s="23"/>
      <c r="O2628" s="25" t="s">
        <v>11364</v>
      </c>
      <c r="P2628" s="23" t="s">
        <v>11367</v>
      </c>
      <c r="Q2628" s="25" t="s">
        <v>11369</v>
      </c>
      <c r="R2628" s="58"/>
      <c r="S2628" s="23"/>
      <c r="T2628" s="23"/>
      <c r="U2628" s="25" t="s">
        <v>11411</v>
      </c>
      <c r="V2628" s="23" t="s">
        <v>11365</v>
      </c>
      <c r="W2628" s="25" t="s">
        <v>11370</v>
      </c>
      <c r="X2628" s="58" t="s">
        <v>11371</v>
      </c>
      <c r="Y2628" s="23" t="s">
        <v>11372</v>
      </c>
      <c r="Z2628" s="23" t="s">
        <v>11373</v>
      </c>
      <c r="AA2628" s="33">
        <v>3</v>
      </c>
      <c r="AB2628" s="295" t="str">
        <f t="shared" si="204"/>
        <v>年間</v>
      </c>
      <c r="AC2628" s="268"/>
      <c r="AD2628" s="23">
        <v>1</v>
      </c>
      <c r="AE2628" s="134">
        <v>83520</v>
      </c>
      <c r="AF2628" s="26">
        <f t="shared" si="205"/>
        <v>83520</v>
      </c>
      <c r="AG2628" s="229">
        <v>42217</v>
      </c>
      <c r="AH2628" s="168">
        <v>42220</v>
      </c>
      <c r="AI2628" s="29" t="str">
        <f t="shared" ref="AI2628:AI2691" si="207">IF(ISBLANK($AH2628),"","～")</f>
        <v>～</v>
      </c>
      <c r="AJ2628" s="178">
        <f t="shared" ref="AJ2628:AJ2691" si="208">IF(ISBLANK($AH2628),"",DATE(YEAR($AH2628)+$AA2628,MONTH($AH2628),DAY($AH2628)-1))</f>
        <v>43315</v>
      </c>
      <c r="AK2628" s="23" t="s">
        <v>11405</v>
      </c>
      <c r="AL2628" s="23" t="s">
        <v>11410</v>
      </c>
      <c r="AM2628" s="35">
        <v>42220</v>
      </c>
      <c r="AN2628" s="408" t="str">
        <f>IF($AA2628-data!$G$1=0,"　",IF(AK2628=0,"　",VLOOKUP($AK2628,data!$A$1:$H$264,8,FALSE)))</f>
        <v>　</v>
      </c>
      <c r="AO2628" s="35">
        <v>42220</v>
      </c>
      <c r="AP2628" s="134" t="s">
        <v>11302</v>
      </c>
      <c r="AQ2628" s="264" t="str">
        <f t="shared" si="206"/>
        <v/>
      </c>
      <c r="AR2628" s="258" t="s">
        <v>15019</v>
      </c>
    </row>
    <row r="2629" spans="1:115" s="74" customFormat="1" ht="24.75" customHeight="1" x14ac:dyDescent="0.15">
      <c r="A2629" s="297">
        <v>2626</v>
      </c>
      <c r="B2629" s="23" t="s">
        <v>11320</v>
      </c>
      <c r="C2629" s="24" t="s">
        <v>2344</v>
      </c>
      <c r="D2629" s="23"/>
      <c r="E2629" s="23"/>
      <c r="F2629" s="276"/>
      <c r="G2629" s="25"/>
      <c r="H2629" s="23"/>
      <c r="I2629" s="23"/>
      <c r="J2629" s="25"/>
      <c r="K2629" s="58"/>
      <c r="L2629" s="58"/>
      <c r="M2629" s="23"/>
      <c r="N2629" s="23"/>
      <c r="O2629" s="25"/>
      <c r="P2629" s="23"/>
      <c r="Q2629" s="25"/>
      <c r="R2629" s="58"/>
      <c r="S2629" s="23"/>
      <c r="T2629" s="23"/>
      <c r="U2629" s="25"/>
      <c r="V2629" s="23"/>
      <c r="W2629" s="25"/>
      <c r="X2629" s="58"/>
      <c r="Y2629" s="23"/>
      <c r="Z2629" s="23"/>
      <c r="AA2629" s="33"/>
      <c r="AB2629" s="295" t="str">
        <f t="shared" ref="AB2629:AB2692" si="209">IF(ISBLANK($AA2629),"","年間")</f>
        <v/>
      </c>
      <c r="AC2629" s="268"/>
      <c r="AD2629" s="23"/>
      <c r="AE2629" s="134"/>
      <c r="AF2629" s="26" t="str">
        <f t="shared" ref="AF2629:AF2692" si="210">IF(ISBLANK($AE2629),"",$AE2629*$AD2629)</f>
        <v/>
      </c>
      <c r="AG2629" s="27"/>
      <c r="AH2629" s="168"/>
      <c r="AI2629" s="29" t="str">
        <f t="shared" si="207"/>
        <v/>
      </c>
      <c r="AJ2629" s="178" t="str">
        <f t="shared" si="208"/>
        <v/>
      </c>
      <c r="AK2629" s="23"/>
      <c r="AL2629" s="23"/>
      <c r="AM2629" s="35"/>
      <c r="AN2629" s="408" t="str">
        <f>IF($AA2629-data!$G$1=0,"　",IF(AK2629=0,"　",VLOOKUP($AK2629,data!$A$1:$H$264,8,FALSE)))</f>
        <v>　</v>
      </c>
      <c r="AO2629" s="35"/>
      <c r="AP2629" s="134"/>
      <c r="AQ2629" s="264" t="str">
        <f t="shared" ref="AQ2629:AQ2692" si="211">IF(COUNTIF($AN2629,"*消耗部品交換対象*"),IF(ISBLANK($AH2629),"契約期間 未入力",EDATE($AH2629,35)),"")</f>
        <v/>
      </c>
    </row>
    <row r="2630" spans="1:115" s="74" customFormat="1" ht="24.75" customHeight="1" x14ac:dyDescent="0.15">
      <c r="A2630" s="297">
        <v>2627</v>
      </c>
      <c r="B2630" s="23" t="s">
        <v>11321</v>
      </c>
      <c r="C2630" s="24" t="s">
        <v>2344</v>
      </c>
      <c r="D2630" s="23"/>
      <c r="E2630" s="23"/>
      <c r="F2630" s="276"/>
      <c r="G2630" s="25"/>
      <c r="H2630" s="23"/>
      <c r="I2630" s="23"/>
      <c r="J2630" s="25"/>
      <c r="K2630" s="58"/>
      <c r="L2630" s="58"/>
      <c r="M2630" s="23"/>
      <c r="N2630" s="23"/>
      <c r="O2630" s="25"/>
      <c r="P2630" s="23"/>
      <c r="Q2630" s="25"/>
      <c r="R2630" s="58"/>
      <c r="S2630" s="23"/>
      <c r="T2630" s="23"/>
      <c r="U2630" s="25"/>
      <c r="V2630" s="23"/>
      <c r="W2630" s="25"/>
      <c r="X2630" s="58"/>
      <c r="Y2630" s="23"/>
      <c r="Z2630" s="23"/>
      <c r="AA2630" s="33"/>
      <c r="AB2630" s="295" t="str">
        <f t="shared" si="209"/>
        <v/>
      </c>
      <c r="AC2630" s="268"/>
      <c r="AD2630" s="23"/>
      <c r="AE2630" s="134"/>
      <c r="AF2630" s="26" t="str">
        <f t="shared" si="210"/>
        <v/>
      </c>
      <c r="AG2630" s="27"/>
      <c r="AH2630" s="168"/>
      <c r="AI2630" s="29" t="str">
        <f t="shared" si="207"/>
        <v/>
      </c>
      <c r="AJ2630" s="178" t="str">
        <f t="shared" si="208"/>
        <v/>
      </c>
      <c r="AK2630" s="23"/>
      <c r="AL2630" s="23"/>
      <c r="AM2630" s="35"/>
      <c r="AN2630" s="408" t="str">
        <f>IF($AA2630-data!$G$1=0,"　",IF(AK2630=0,"　",VLOOKUP($AK2630,data!$A$1:$H$264,8,FALSE)))</f>
        <v>　</v>
      </c>
      <c r="AO2630" s="35"/>
      <c r="AP2630" s="134"/>
      <c r="AQ2630" s="264" t="str">
        <f t="shared" si="211"/>
        <v/>
      </c>
    </row>
    <row r="2631" spans="1:115" ht="24.75" customHeight="1" x14ac:dyDescent="0.15">
      <c r="A2631" s="297">
        <v>2628</v>
      </c>
      <c r="B2631" s="23" t="s">
        <v>11328</v>
      </c>
      <c r="C2631" s="24" t="s">
        <v>14359</v>
      </c>
      <c r="D2631" s="23" t="s">
        <v>11330</v>
      </c>
      <c r="E2631" s="23" t="s">
        <v>1653</v>
      </c>
      <c r="F2631" s="24" t="s">
        <v>8317</v>
      </c>
      <c r="G2631" s="25" t="s">
        <v>11334</v>
      </c>
      <c r="H2631" s="23" t="s">
        <v>11333</v>
      </c>
      <c r="I2631" s="23" t="s">
        <v>11332</v>
      </c>
      <c r="J2631" s="25" t="s">
        <v>11331</v>
      </c>
      <c r="K2631" s="58"/>
      <c r="L2631" s="58"/>
      <c r="M2631" s="23" t="s">
        <v>11335</v>
      </c>
      <c r="N2631" s="23"/>
      <c r="O2631" s="58" t="s">
        <v>11337</v>
      </c>
      <c r="P2631" s="23" t="s">
        <v>11338</v>
      </c>
      <c r="Q2631" s="25" t="s">
        <v>11339</v>
      </c>
      <c r="R2631" s="58" t="s">
        <v>11340</v>
      </c>
      <c r="S2631" s="23" t="s">
        <v>11341</v>
      </c>
      <c r="T2631" s="23" t="s">
        <v>11342</v>
      </c>
      <c r="U2631" s="25"/>
      <c r="V2631" s="23"/>
      <c r="W2631" s="25"/>
      <c r="X2631" s="58"/>
      <c r="Y2631" s="23"/>
      <c r="Z2631" s="23"/>
      <c r="AA2631" s="33">
        <v>5</v>
      </c>
      <c r="AB2631" s="295" t="str">
        <f t="shared" si="209"/>
        <v>年間</v>
      </c>
      <c r="AC2631" s="268"/>
      <c r="AD2631" s="23">
        <v>1</v>
      </c>
      <c r="AE2631" s="134">
        <v>126000</v>
      </c>
      <c r="AF2631" s="26">
        <f t="shared" si="210"/>
        <v>126000</v>
      </c>
      <c r="AG2631" s="229">
        <v>42186</v>
      </c>
      <c r="AH2631" s="168">
        <v>42212</v>
      </c>
      <c r="AI2631" s="29" t="str">
        <f t="shared" si="207"/>
        <v>～</v>
      </c>
      <c r="AJ2631" s="178">
        <f t="shared" si="208"/>
        <v>44038</v>
      </c>
      <c r="AK2631" s="23" t="s">
        <v>11343</v>
      </c>
      <c r="AL2631" s="23" t="s">
        <v>11344</v>
      </c>
      <c r="AM2631" s="35">
        <v>42212</v>
      </c>
      <c r="AN2631" s="408" t="str">
        <f>IF($AA2631-data!$G$1=0,"　",IF(AK2631=0,"　",VLOOKUP($AK2631,data!$A$1:$H$264,8,FALSE)))</f>
        <v>消耗部品交換対象</v>
      </c>
      <c r="AO2631" s="35">
        <v>42213</v>
      </c>
      <c r="AP2631" s="227" t="s">
        <v>11336</v>
      </c>
      <c r="AQ2631" s="264">
        <f t="shared" si="211"/>
        <v>43278</v>
      </c>
    </row>
    <row r="2632" spans="1:115" ht="24.75" customHeight="1" x14ac:dyDescent="0.15">
      <c r="A2632" s="297">
        <v>2629</v>
      </c>
      <c r="B2632" s="23" t="s">
        <v>11329</v>
      </c>
      <c r="C2632" s="24" t="s">
        <v>14359</v>
      </c>
      <c r="D2632" s="23" t="s">
        <v>11330</v>
      </c>
      <c r="E2632" s="23" t="s">
        <v>1653</v>
      </c>
      <c r="F2632" s="24" t="s">
        <v>8317</v>
      </c>
      <c r="G2632" s="25" t="s">
        <v>11334</v>
      </c>
      <c r="H2632" s="23" t="s">
        <v>11333</v>
      </c>
      <c r="I2632" s="23" t="s">
        <v>11332</v>
      </c>
      <c r="J2632" s="25" t="s">
        <v>11331</v>
      </c>
      <c r="K2632" s="58"/>
      <c r="L2632" s="58"/>
      <c r="M2632" s="23" t="s">
        <v>11335</v>
      </c>
      <c r="N2632" s="23"/>
      <c r="O2632" s="58" t="s">
        <v>11337</v>
      </c>
      <c r="P2632" s="23" t="s">
        <v>11338</v>
      </c>
      <c r="Q2632" s="25" t="s">
        <v>11339</v>
      </c>
      <c r="R2632" s="58" t="s">
        <v>11340</v>
      </c>
      <c r="S2632" s="23" t="s">
        <v>11341</v>
      </c>
      <c r="T2632" s="23" t="s">
        <v>11342</v>
      </c>
      <c r="U2632" s="25"/>
      <c r="V2632" s="23"/>
      <c r="W2632" s="25"/>
      <c r="X2632" s="58"/>
      <c r="Y2632" s="23"/>
      <c r="Z2632" s="23"/>
      <c r="AA2632" s="33">
        <v>5</v>
      </c>
      <c r="AB2632" s="295" t="str">
        <f t="shared" si="209"/>
        <v>年間</v>
      </c>
      <c r="AC2632" s="268"/>
      <c r="AD2632" s="23">
        <v>1</v>
      </c>
      <c r="AE2632" s="134">
        <v>11400</v>
      </c>
      <c r="AF2632" s="26">
        <f t="shared" si="210"/>
        <v>11400</v>
      </c>
      <c r="AG2632" s="229">
        <v>42186</v>
      </c>
      <c r="AH2632" s="168">
        <v>42212</v>
      </c>
      <c r="AI2632" s="29" t="str">
        <f t="shared" si="207"/>
        <v>～</v>
      </c>
      <c r="AJ2632" s="178">
        <f t="shared" si="208"/>
        <v>44038</v>
      </c>
      <c r="AK2632" s="23" t="s">
        <v>11351</v>
      </c>
      <c r="AL2632" s="23" t="s">
        <v>11346</v>
      </c>
      <c r="AM2632" s="35">
        <v>42212</v>
      </c>
      <c r="AN2632" s="408">
        <f>IF($AA2632-data!$G$1=0,"　",IF(AK2632=0,"　",VLOOKUP($AK2632,data!$A$1:$H$264,8,FALSE)))</f>
        <v>0</v>
      </c>
      <c r="AO2632" s="35">
        <v>42213</v>
      </c>
      <c r="AP2632" s="227" t="s">
        <v>11336</v>
      </c>
      <c r="AQ2632" s="264" t="str">
        <f t="shared" si="211"/>
        <v/>
      </c>
    </row>
    <row r="2633" spans="1:115" ht="24.75" customHeight="1" x14ac:dyDescent="0.15">
      <c r="A2633" s="297">
        <v>2630</v>
      </c>
      <c r="B2633" s="23" t="s">
        <v>11329</v>
      </c>
      <c r="C2633" s="24" t="s">
        <v>14359</v>
      </c>
      <c r="D2633" s="23" t="s">
        <v>11330</v>
      </c>
      <c r="E2633" s="23" t="s">
        <v>1653</v>
      </c>
      <c r="F2633" s="24" t="s">
        <v>8317</v>
      </c>
      <c r="G2633" s="25" t="s">
        <v>11334</v>
      </c>
      <c r="H2633" s="23" t="s">
        <v>11333</v>
      </c>
      <c r="I2633" s="23" t="s">
        <v>11332</v>
      </c>
      <c r="J2633" s="25" t="s">
        <v>11331</v>
      </c>
      <c r="K2633" s="58"/>
      <c r="L2633" s="58"/>
      <c r="M2633" s="23" t="s">
        <v>11335</v>
      </c>
      <c r="N2633" s="23"/>
      <c r="O2633" s="58" t="s">
        <v>11337</v>
      </c>
      <c r="P2633" s="23" t="s">
        <v>11338</v>
      </c>
      <c r="Q2633" s="25" t="s">
        <v>11339</v>
      </c>
      <c r="R2633" s="58" t="s">
        <v>11340</v>
      </c>
      <c r="S2633" s="23" t="s">
        <v>11341</v>
      </c>
      <c r="T2633" s="23" t="s">
        <v>11342</v>
      </c>
      <c r="U2633" s="25"/>
      <c r="V2633" s="23"/>
      <c r="W2633" s="25"/>
      <c r="X2633" s="58"/>
      <c r="Y2633" s="23"/>
      <c r="Z2633" s="23"/>
      <c r="AA2633" s="33">
        <v>5</v>
      </c>
      <c r="AB2633" s="295" t="str">
        <f t="shared" si="209"/>
        <v>年間</v>
      </c>
      <c r="AC2633" s="268"/>
      <c r="AD2633" s="23">
        <v>1</v>
      </c>
      <c r="AE2633" s="134">
        <v>11400</v>
      </c>
      <c r="AF2633" s="26">
        <f t="shared" si="210"/>
        <v>11400</v>
      </c>
      <c r="AG2633" s="229">
        <v>42186</v>
      </c>
      <c r="AH2633" s="168">
        <v>42212</v>
      </c>
      <c r="AI2633" s="29" t="str">
        <f t="shared" si="207"/>
        <v>～</v>
      </c>
      <c r="AJ2633" s="178">
        <f t="shared" si="208"/>
        <v>44038</v>
      </c>
      <c r="AK2633" s="23" t="s">
        <v>11345</v>
      </c>
      <c r="AL2633" s="23" t="s">
        <v>11347</v>
      </c>
      <c r="AM2633" s="35">
        <v>42212</v>
      </c>
      <c r="AN2633" s="408">
        <f>IF($AA2633-data!$G$1=0,"　",IF(AK2633=0,"　",VLOOKUP($AK2633,data!$A$1:$H$264,8,FALSE)))</f>
        <v>0</v>
      </c>
      <c r="AO2633" s="35">
        <v>42213</v>
      </c>
      <c r="AP2633" s="227" t="s">
        <v>11336</v>
      </c>
      <c r="AQ2633" s="264" t="str">
        <f t="shared" si="211"/>
        <v/>
      </c>
    </row>
    <row r="2634" spans="1:115" ht="24.75" customHeight="1" x14ac:dyDescent="0.15">
      <c r="A2634" s="297">
        <v>2631</v>
      </c>
      <c r="B2634" s="23" t="s">
        <v>11329</v>
      </c>
      <c r="C2634" s="24" t="s">
        <v>14359</v>
      </c>
      <c r="D2634" s="23" t="s">
        <v>11330</v>
      </c>
      <c r="E2634" s="23" t="s">
        <v>1653</v>
      </c>
      <c r="F2634" s="24" t="s">
        <v>8317</v>
      </c>
      <c r="G2634" s="25" t="s">
        <v>11334</v>
      </c>
      <c r="H2634" s="23" t="s">
        <v>11333</v>
      </c>
      <c r="I2634" s="23" t="s">
        <v>11332</v>
      </c>
      <c r="J2634" s="25" t="s">
        <v>11331</v>
      </c>
      <c r="K2634" s="58"/>
      <c r="L2634" s="58"/>
      <c r="M2634" s="23" t="s">
        <v>11335</v>
      </c>
      <c r="N2634" s="23"/>
      <c r="O2634" s="58" t="s">
        <v>11337</v>
      </c>
      <c r="P2634" s="23" t="s">
        <v>11338</v>
      </c>
      <c r="Q2634" s="25" t="s">
        <v>11339</v>
      </c>
      <c r="R2634" s="58" t="s">
        <v>11340</v>
      </c>
      <c r="S2634" s="23" t="s">
        <v>11341</v>
      </c>
      <c r="T2634" s="23" t="s">
        <v>11342</v>
      </c>
      <c r="U2634" s="25"/>
      <c r="V2634" s="23"/>
      <c r="W2634" s="25"/>
      <c r="X2634" s="58"/>
      <c r="Y2634" s="23"/>
      <c r="Z2634" s="23"/>
      <c r="AA2634" s="33">
        <v>5</v>
      </c>
      <c r="AB2634" s="295" t="str">
        <f t="shared" si="209"/>
        <v>年間</v>
      </c>
      <c r="AC2634" s="268"/>
      <c r="AD2634" s="23">
        <v>1</v>
      </c>
      <c r="AE2634" s="134">
        <v>11400</v>
      </c>
      <c r="AF2634" s="26">
        <f t="shared" si="210"/>
        <v>11400</v>
      </c>
      <c r="AG2634" s="229">
        <v>42186</v>
      </c>
      <c r="AH2634" s="168">
        <v>42212</v>
      </c>
      <c r="AI2634" s="29" t="str">
        <f t="shared" si="207"/>
        <v>～</v>
      </c>
      <c r="AJ2634" s="178">
        <f t="shared" si="208"/>
        <v>44038</v>
      </c>
      <c r="AK2634" s="23" t="s">
        <v>11345</v>
      </c>
      <c r="AL2634" s="23" t="s">
        <v>11348</v>
      </c>
      <c r="AM2634" s="35">
        <v>42212</v>
      </c>
      <c r="AN2634" s="408">
        <f>IF($AA2634-data!$G$1=0,"　",IF(AK2634=0,"　",VLOOKUP($AK2634,data!$A$1:$H$264,8,FALSE)))</f>
        <v>0</v>
      </c>
      <c r="AO2634" s="35">
        <v>42213</v>
      </c>
      <c r="AP2634" s="227" t="s">
        <v>11336</v>
      </c>
      <c r="AQ2634" s="264" t="str">
        <f t="shared" si="211"/>
        <v/>
      </c>
    </row>
    <row r="2635" spans="1:115" ht="24.75" customHeight="1" x14ac:dyDescent="0.15">
      <c r="A2635" s="297">
        <v>2632</v>
      </c>
      <c r="B2635" s="23" t="s">
        <v>11329</v>
      </c>
      <c r="C2635" s="24" t="s">
        <v>14359</v>
      </c>
      <c r="D2635" s="23" t="s">
        <v>11330</v>
      </c>
      <c r="E2635" s="23" t="s">
        <v>1653</v>
      </c>
      <c r="F2635" s="24" t="s">
        <v>8317</v>
      </c>
      <c r="G2635" s="25" t="s">
        <v>11334</v>
      </c>
      <c r="H2635" s="23" t="s">
        <v>11333</v>
      </c>
      <c r="I2635" s="23" t="s">
        <v>11332</v>
      </c>
      <c r="J2635" s="25" t="s">
        <v>11331</v>
      </c>
      <c r="K2635" s="58"/>
      <c r="L2635" s="58"/>
      <c r="M2635" s="23" t="s">
        <v>11335</v>
      </c>
      <c r="N2635" s="23"/>
      <c r="O2635" s="58" t="s">
        <v>11337</v>
      </c>
      <c r="P2635" s="23" t="s">
        <v>11338</v>
      </c>
      <c r="Q2635" s="25" t="s">
        <v>11339</v>
      </c>
      <c r="R2635" s="58" t="s">
        <v>11340</v>
      </c>
      <c r="S2635" s="23" t="s">
        <v>11341</v>
      </c>
      <c r="T2635" s="23" t="s">
        <v>11342</v>
      </c>
      <c r="U2635" s="25"/>
      <c r="V2635" s="23"/>
      <c r="W2635" s="25"/>
      <c r="X2635" s="58"/>
      <c r="Y2635" s="23"/>
      <c r="Z2635" s="23"/>
      <c r="AA2635" s="33">
        <v>5</v>
      </c>
      <c r="AB2635" s="295" t="str">
        <f t="shared" si="209"/>
        <v>年間</v>
      </c>
      <c r="AC2635" s="268"/>
      <c r="AD2635" s="23">
        <v>1</v>
      </c>
      <c r="AE2635" s="134">
        <v>11400</v>
      </c>
      <c r="AF2635" s="26">
        <f t="shared" si="210"/>
        <v>11400</v>
      </c>
      <c r="AG2635" s="229">
        <v>42186</v>
      </c>
      <c r="AH2635" s="168">
        <v>42212</v>
      </c>
      <c r="AI2635" s="29" t="str">
        <f t="shared" si="207"/>
        <v>～</v>
      </c>
      <c r="AJ2635" s="178">
        <f t="shared" si="208"/>
        <v>44038</v>
      </c>
      <c r="AK2635" s="23" t="s">
        <v>11345</v>
      </c>
      <c r="AL2635" s="23" t="s">
        <v>11349</v>
      </c>
      <c r="AM2635" s="35">
        <v>42212</v>
      </c>
      <c r="AN2635" s="408">
        <f>IF($AA2635-data!$G$1=0,"　",IF(AK2635=0,"　",VLOOKUP($AK2635,data!$A$1:$H$264,8,FALSE)))</f>
        <v>0</v>
      </c>
      <c r="AO2635" s="35">
        <v>42213</v>
      </c>
      <c r="AP2635" s="227" t="s">
        <v>11336</v>
      </c>
      <c r="AQ2635" s="264" t="str">
        <f t="shared" si="211"/>
        <v/>
      </c>
    </row>
    <row r="2636" spans="1:115" ht="24.75" customHeight="1" x14ac:dyDescent="0.15">
      <c r="A2636" s="297">
        <v>2633</v>
      </c>
      <c r="B2636" s="23" t="s">
        <v>11329</v>
      </c>
      <c r="C2636" s="24" t="s">
        <v>14359</v>
      </c>
      <c r="D2636" s="23" t="s">
        <v>11330</v>
      </c>
      <c r="E2636" s="23" t="s">
        <v>1653</v>
      </c>
      <c r="F2636" s="24" t="s">
        <v>8317</v>
      </c>
      <c r="G2636" s="25" t="s">
        <v>11334</v>
      </c>
      <c r="H2636" s="23" t="s">
        <v>11333</v>
      </c>
      <c r="I2636" s="23" t="s">
        <v>11332</v>
      </c>
      <c r="J2636" s="25" t="s">
        <v>11331</v>
      </c>
      <c r="K2636" s="58"/>
      <c r="L2636" s="58"/>
      <c r="M2636" s="23" t="s">
        <v>11335</v>
      </c>
      <c r="N2636" s="23"/>
      <c r="O2636" s="58" t="s">
        <v>11337</v>
      </c>
      <c r="P2636" s="23" t="s">
        <v>11338</v>
      </c>
      <c r="Q2636" s="25" t="s">
        <v>11339</v>
      </c>
      <c r="R2636" s="58" t="s">
        <v>11340</v>
      </c>
      <c r="S2636" s="23" t="s">
        <v>11341</v>
      </c>
      <c r="T2636" s="23" t="s">
        <v>11342</v>
      </c>
      <c r="U2636" s="25"/>
      <c r="V2636" s="23"/>
      <c r="W2636" s="25"/>
      <c r="X2636" s="58"/>
      <c r="Y2636" s="23"/>
      <c r="Z2636" s="23"/>
      <c r="AA2636" s="33">
        <v>5</v>
      </c>
      <c r="AB2636" s="295" t="str">
        <f t="shared" si="209"/>
        <v>年間</v>
      </c>
      <c r="AC2636" s="268"/>
      <c r="AD2636" s="23">
        <v>1</v>
      </c>
      <c r="AE2636" s="134">
        <v>11400</v>
      </c>
      <c r="AF2636" s="26">
        <f t="shared" si="210"/>
        <v>11400</v>
      </c>
      <c r="AG2636" s="229">
        <v>42186</v>
      </c>
      <c r="AH2636" s="168">
        <v>42212</v>
      </c>
      <c r="AI2636" s="29" t="str">
        <f t="shared" si="207"/>
        <v>～</v>
      </c>
      <c r="AJ2636" s="178">
        <f t="shared" si="208"/>
        <v>44038</v>
      </c>
      <c r="AK2636" s="23" t="s">
        <v>11345</v>
      </c>
      <c r="AL2636" s="23" t="s">
        <v>11350</v>
      </c>
      <c r="AM2636" s="35">
        <v>42212</v>
      </c>
      <c r="AN2636" s="408">
        <f>IF($AA2636-data!$G$1=0,"　",IF(AK2636=0,"　",VLOOKUP($AK2636,data!$A$1:$H$264,8,FALSE)))</f>
        <v>0</v>
      </c>
      <c r="AO2636" s="35">
        <v>42213</v>
      </c>
      <c r="AP2636" s="227" t="s">
        <v>11336</v>
      </c>
      <c r="AQ2636" s="264" t="str">
        <f t="shared" si="211"/>
        <v/>
      </c>
    </row>
    <row r="2637" spans="1:115" s="149" customFormat="1" ht="24.75" customHeight="1" x14ac:dyDescent="0.15">
      <c r="A2637" s="297">
        <v>2634</v>
      </c>
      <c r="B2637" s="23" t="s">
        <v>11425</v>
      </c>
      <c r="C2637" s="24" t="s">
        <v>14333</v>
      </c>
      <c r="D2637" s="23" t="s">
        <v>4848</v>
      </c>
      <c r="E2637" s="23" t="s">
        <v>64</v>
      </c>
      <c r="F2637" s="24" t="s">
        <v>8317</v>
      </c>
      <c r="G2637" s="134" t="s">
        <v>11356</v>
      </c>
      <c r="H2637" s="23" t="s">
        <v>11413</v>
      </c>
      <c r="I2637" s="44" t="s">
        <v>11377</v>
      </c>
      <c r="J2637" s="134" t="s">
        <v>11376</v>
      </c>
      <c r="K2637" s="134" t="s">
        <v>11378</v>
      </c>
      <c r="L2637" s="134"/>
      <c r="M2637" s="23" t="s">
        <v>11414</v>
      </c>
      <c r="N2637" s="134" t="s">
        <v>11380</v>
      </c>
      <c r="O2637" s="134" t="s">
        <v>11382</v>
      </c>
      <c r="P2637" s="23" t="s">
        <v>11383</v>
      </c>
      <c r="Q2637" s="134" t="s">
        <v>11384</v>
      </c>
      <c r="R2637" s="134" t="s">
        <v>11385</v>
      </c>
      <c r="S2637" s="23" t="s">
        <v>11386</v>
      </c>
      <c r="T2637" s="23" t="s">
        <v>11387</v>
      </c>
      <c r="U2637" s="134" t="s">
        <v>11416</v>
      </c>
      <c r="V2637" s="23" t="s">
        <v>11374</v>
      </c>
      <c r="W2637" s="134" t="s">
        <v>8595</v>
      </c>
      <c r="X2637" s="134" t="s">
        <v>11375</v>
      </c>
      <c r="Y2637" s="23" t="s">
        <v>11378</v>
      </c>
      <c r="Z2637" s="23" t="s">
        <v>11379</v>
      </c>
      <c r="AA2637" s="33">
        <v>5</v>
      </c>
      <c r="AB2637" s="295" t="str">
        <f t="shared" si="209"/>
        <v>年間</v>
      </c>
      <c r="AC2637" s="268"/>
      <c r="AD2637" s="23">
        <v>1</v>
      </c>
      <c r="AE2637" s="134">
        <v>207000</v>
      </c>
      <c r="AF2637" s="26">
        <f t="shared" si="210"/>
        <v>207000</v>
      </c>
      <c r="AG2637" s="229">
        <v>42186</v>
      </c>
      <c r="AH2637" s="168">
        <v>42186</v>
      </c>
      <c r="AI2637" s="29" t="str">
        <f t="shared" si="207"/>
        <v>～</v>
      </c>
      <c r="AJ2637" s="178">
        <f t="shared" si="208"/>
        <v>44012</v>
      </c>
      <c r="AK2637" s="23" t="s">
        <v>7900</v>
      </c>
      <c r="AL2637" s="23" t="s">
        <v>11415</v>
      </c>
      <c r="AM2637" s="35">
        <v>42186</v>
      </c>
      <c r="AN2637" s="408" t="str">
        <f>IF($AA2637-data!$G$1=0,"　",IF(AK2637=0,"　",VLOOKUP($AK2637,data!$A$1:$H$264,8,FALSE)))</f>
        <v>消耗部品交換対象</v>
      </c>
      <c r="AO2637" s="32">
        <v>42221</v>
      </c>
      <c r="AP2637" s="134" t="s">
        <v>11417</v>
      </c>
      <c r="AQ2637" s="264">
        <f t="shared" si="211"/>
        <v>43252</v>
      </c>
      <c r="AR2637" s="148"/>
      <c r="AS2637" s="148"/>
      <c r="AT2637" s="148"/>
      <c r="AU2637" s="148"/>
      <c r="AV2637" s="148"/>
      <c r="AW2637" s="148"/>
      <c r="AX2637" s="148"/>
      <c r="AY2637" s="148"/>
      <c r="AZ2637" s="148"/>
      <c r="BA2637" s="148"/>
      <c r="BB2637" s="148"/>
      <c r="BC2637" s="148"/>
      <c r="BD2637" s="148"/>
      <c r="BE2637" s="148"/>
      <c r="BF2637" s="148"/>
      <c r="BG2637" s="148"/>
      <c r="BH2637" s="148"/>
      <c r="BI2637" s="148"/>
      <c r="BJ2637" s="148"/>
      <c r="BK2637" s="148"/>
      <c r="BL2637" s="148"/>
      <c r="BM2637" s="148"/>
      <c r="BN2637" s="148"/>
      <c r="BO2637" s="148"/>
      <c r="BP2637" s="148"/>
      <c r="BQ2637" s="148"/>
      <c r="BR2637" s="148"/>
      <c r="BS2637" s="148"/>
      <c r="BT2637" s="148"/>
      <c r="BU2637" s="148"/>
      <c r="BV2637" s="148"/>
      <c r="BW2637" s="148"/>
      <c r="BX2637" s="148"/>
      <c r="BY2637" s="148"/>
      <c r="BZ2637" s="148"/>
      <c r="CA2637" s="148"/>
      <c r="CB2637" s="148"/>
      <c r="CC2637" s="148"/>
      <c r="CD2637" s="148"/>
      <c r="CE2637" s="148"/>
      <c r="CF2637" s="148"/>
      <c r="CG2637" s="148"/>
      <c r="CH2637" s="148"/>
      <c r="CI2637" s="148"/>
      <c r="CJ2637" s="148"/>
      <c r="CK2637" s="148"/>
      <c r="CL2637" s="148"/>
      <c r="CM2637" s="148"/>
      <c r="CN2637" s="148"/>
      <c r="CO2637" s="148"/>
      <c r="CP2637" s="148"/>
      <c r="CQ2637" s="148"/>
      <c r="CR2637" s="148"/>
      <c r="CS2637" s="148"/>
      <c r="CT2637" s="148"/>
      <c r="CU2637" s="148"/>
      <c r="CV2637" s="148"/>
      <c r="CW2637" s="148"/>
      <c r="CX2637" s="148"/>
      <c r="CY2637" s="148"/>
      <c r="CZ2637" s="148"/>
      <c r="DA2637" s="148"/>
      <c r="DB2637" s="148"/>
      <c r="DC2637" s="148"/>
      <c r="DD2637" s="148"/>
      <c r="DE2637" s="148"/>
      <c r="DF2637" s="148"/>
      <c r="DG2637" s="148"/>
      <c r="DH2637" s="148"/>
      <c r="DI2637" s="148"/>
      <c r="DJ2637" s="148"/>
      <c r="DK2637" s="148"/>
    </row>
    <row r="2638" spans="1:115" s="149" customFormat="1" ht="24.75" customHeight="1" x14ac:dyDescent="0.15">
      <c r="A2638" s="297">
        <v>2635</v>
      </c>
      <c r="B2638" s="23" t="s">
        <v>11354</v>
      </c>
      <c r="C2638" s="24" t="s">
        <v>14333</v>
      </c>
      <c r="D2638" s="23" t="s">
        <v>4848</v>
      </c>
      <c r="E2638" s="23" t="s">
        <v>64</v>
      </c>
      <c r="F2638" s="24" t="s">
        <v>8317</v>
      </c>
      <c r="G2638" s="134" t="s">
        <v>11356</v>
      </c>
      <c r="H2638" s="23" t="s">
        <v>11374</v>
      </c>
      <c r="I2638" s="44" t="s">
        <v>11377</v>
      </c>
      <c r="J2638" s="134" t="s">
        <v>11376</v>
      </c>
      <c r="K2638" s="134" t="s">
        <v>11378</v>
      </c>
      <c r="L2638" s="134"/>
      <c r="M2638" s="23" t="s">
        <v>11379</v>
      </c>
      <c r="N2638" s="134" t="s">
        <v>11380</v>
      </c>
      <c r="O2638" s="134" t="s">
        <v>11382</v>
      </c>
      <c r="P2638" s="23" t="s">
        <v>11383</v>
      </c>
      <c r="Q2638" s="134" t="s">
        <v>11384</v>
      </c>
      <c r="R2638" s="134" t="s">
        <v>11385</v>
      </c>
      <c r="S2638" s="23" t="s">
        <v>11386</v>
      </c>
      <c r="T2638" s="23" t="s">
        <v>11387</v>
      </c>
      <c r="U2638" s="134" t="s">
        <v>11381</v>
      </c>
      <c r="V2638" s="23" t="s">
        <v>11374</v>
      </c>
      <c r="W2638" s="134" t="s">
        <v>8595</v>
      </c>
      <c r="X2638" s="134" t="s">
        <v>11375</v>
      </c>
      <c r="Y2638" s="23" t="s">
        <v>11378</v>
      </c>
      <c r="Z2638" s="23" t="s">
        <v>11379</v>
      </c>
      <c r="AA2638" s="33">
        <v>5</v>
      </c>
      <c r="AB2638" s="295" t="str">
        <f t="shared" si="209"/>
        <v>年間</v>
      </c>
      <c r="AC2638" s="268"/>
      <c r="AD2638" s="23">
        <v>1</v>
      </c>
      <c r="AE2638" s="134">
        <v>207000</v>
      </c>
      <c r="AF2638" s="26">
        <f t="shared" si="210"/>
        <v>207000</v>
      </c>
      <c r="AG2638" s="229">
        <v>42186</v>
      </c>
      <c r="AH2638" s="168">
        <v>42186</v>
      </c>
      <c r="AI2638" s="29" t="str">
        <f t="shared" si="207"/>
        <v>～</v>
      </c>
      <c r="AJ2638" s="178">
        <f t="shared" si="208"/>
        <v>44012</v>
      </c>
      <c r="AK2638" s="23" t="s">
        <v>7900</v>
      </c>
      <c r="AL2638" s="23" t="s">
        <v>11412</v>
      </c>
      <c r="AM2638" s="35">
        <v>42186</v>
      </c>
      <c r="AN2638" s="408" t="str">
        <f>IF($AA2638-data!$G$1=0,"　",IF(AK2638=0,"　",VLOOKUP($AK2638,data!$A$1:$H$264,8,FALSE)))</f>
        <v>消耗部品交換対象</v>
      </c>
      <c r="AO2638" s="32">
        <v>42221</v>
      </c>
      <c r="AP2638" s="134" t="s">
        <v>11355</v>
      </c>
      <c r="AQ2638" s="264">
        <f t="shared" si="211"/>
        <v>43252</v>
      </c>
      <c r="AR2638" s="148"/>
      <c r="AS2638" s="148"/>
      <c r="AT2638" s="148"/>
      <c r="AU2638" s="148"/>
      <c r="AV2638" s="148"/>
      <c r="AW2638" s="148"/>
      <c r="AX2638" s="148"/>
      <c r="AY2638" s="148"/>
      <c r="AZ2638" s="148"/>
      <c r="BA2638" s="148"/>
      <c r="BB2638" s="148"/>
      <c r="BC2638" s="148"/>
      <c r="BD2638" s="148"/>
      <c r="BE2638" s="148"/>
      <c r="BF2638" s="148"/>
      <c r="BG2638" s="148"/>
      <c r="BH2638" s="148"/>
      <c r="BI2638" s="148"/>
      <c r="BJ2638" s="148"/>
      <c r="BK2638" s="148"/>
      <c r="BL2638" s="148"/>
      <c r="BM2638" s="148"/>
      <c r="BN2638" s="148"/>
      <c r="BO2638" s="148"/>
      <c r="BP2638" s="148"/>
      <c r="BQ2638" s="148"/>
      <c r="BR2638" s="148"/>
      <c r="BS2638" s="148"/>
      <c r="BT2638" s="148"/>
      <c r="BU2638" s="148"/>
      <c r="BV2638" s="148"/>
      <c r="BW2638" s="148"/>
      <c r="BX2638" s="148"/>
      <c r="BY2638" s="148"/>
      <c r="BZ2638" s="148"/>
      <c r="CA2638" s="148"/>
      <c r="CB2638" s="148"/>
      <c r="CC2638" s="148"/>
      <c r="CD2638" s="148"/>
      <c r="CE2638" s="148"/>
      <c r="CF2638" s="148"/>
      <c r="CG2638" s="148"/>
      <c r="CH2638" s="148"/>
      <c r="CI2638" s="148"/>
      <c r="CJ2638" s="148"/>
      <c r="CK2638" s="148"/>
      <c r="CL2638" s="148"/>
      <c r="CM2638" s="148"/>
      <c r="CN2638" s="148"/>
      <c r="CO2638" s="148"/>
      <c r="CP2638" s="148"/>
      <c r="CQ2638" s="148"/>
      <c r="CR2638" s="148"/>
      <c r="CS2638" s="148"/>
      <c r="CT2638" s="148"/>
      <c r="CU2638" s="148"/>
      <c r="CV2638" s="148"/>
      <c r="CW2638" s="148"/>
      <c r="CX2638" s="148"/>
      <c r="CY2638" s="148"/>
      <c r="CZ2638" s="148"/>
      <c r="DA2638" s="148"/>
      <c r="DB2638" s="148"/>
      <c r="DC2638" s="148"/>
      <c r="DD2638" s="148"/>
      <c r="DE2638" s="148"/>
      <c r="DF2638" s="148"/>
      <c r="DG2638" s="148"/>
      <c r="DH2638" s="148"/>
      <c r="DI2638" s="148"/>
      <c r="DJ2638" s="148"/>
      <c r="DK2638" s="148"/>
    </row>
    <row r="2639" spans="1:115" ht="24.75" customHeight="1" x14ac:dyDescent="0.15">
      <c r="A2639" s="297">
        <v>2636</v>
      </c>
      <c r="B2639" s="23" t="s">
        <v>11418</v>
      </c>
      <c r="C2639" s="24" t="s">
        <v>14333</v>
      </c>
      <c r="D2639" s="23" t="s">
        <v>4848</v>
      </c>
      <c r="E2639" s="23" t="s">
        <v>64</v>
      </c>
      <c r="F2639" s="24" t="s">
        <v>8317</v>
      </c>
      <c r="G2639" s="134" t="s">
        <v>11356</v>
      </c>
      <c r="H2639" s="23" t="s">
        <v>11413</v>
      </c>
      <c r="I2639" s="44" t="s">
        <v>11377</v>
      </c>
      <c r="J2639" s="134" t="s">
        <v>11376</v>
      </c>
      <c r="K2639" s="134" t="s">
        <v>11378</v>
      </c>
      <c r="L2639" s="134"/>
      <c r="M2639" s="23" t="s">
        <v>11379</v>
      </c>
      <c r="N2639" s="25" t="s">
        <v>11380</v>
      </c>
      <c r="O2639" s="134" t="s">
        <v>11382</v>
      </c>
      <c r="P2639" s="23" t="s">
        <v>11383</v>
      </c>
      <c r="Q2639" s="134" t="s">
        <v>11384</v>
      </c>
      <c r="R2639" s="134" t="s">
        <v>11385</v>
      </c>
      <c r="S2639" s="23" t="s">
        <v>11386</v>
      </c>
      <c r="T2639" s="23" t="s">
        <v>11387</v>
      </c>
      <c r="U2639" s="134" t="s">
        <v>11381</v>
      </c>
      <c r="V2639" s="23" t="s">
        <v>11374</v>
      </c>
      <c r="W2639" s="134" t="s">
        <v>8595</v>
      </c>
      <c r="X2639" s="134" t="s">
        <v>11375</v>
      </c>
      <c r="Y2639" s="23" t="s">
        <v>11378</v>
      </c>
      <c r="Z2639" s="23" t="s">
        <v>11379</v>
      </c>
      <c r="AA2639" s="33">
        <v>5</v>
      </c>
      <c r="AB2639" s="295" t="str">
        <f t="shared" si="209"/>
        <v>年間</v>
      </c>
      <c r="AC2639" s="268"/>
      <c r="AD2639" s="23">
        <v>1</v>
      </c>
      <c r="AE2639" s="134">
        <v>104400</v>
      </c>
      <c r="AF2639" s="26">
        <f t="shared" si="210"/>
        <v>104400</v>
      </c>
      <c r="AG2639" s="229">
        <v>42186</v>
      </c>
      <c r="AH2639" s="168">
        <v>42186</v>
      </c>
      <c r="AI2639" s="29" t="str">
        <f t="shared" si="207"/>
        <v>～</v>
      </c>
      <c r="AJ2639" s="178">
        <f t="shared" si="208"/>
        <v>44012</v>
      </c>
      <c r="AK2639" s="23" t="s">
        <v>111</v>
      </c>
      <c r="AL2639" s="23" t="s">
        <v>11420</v>
      </c>
      <c r="AM2639" s="35">
        <v>42186</v>
      </c>
      <c r="AN2639" s="408" t="str">
        <f>IF($AA2639-data!$G$1=0,"　",IF(AK2639=0,"　",VLOOKUP($AK2639,data!$A$1:$H$264,8,FALSE)))</f>
        <v>消耗部品交換対象</v>
      </c>
      <c r="AO2639" s="35">
        <v>42221</v>
      </c>
      <c r="AP2639" s="134" t="s">
        <v>11355</v>
      </c>
      <c r="AQ2639" s="264">
        <f t="shared" si="211"/>
        <v>43252</v>
      </c>
    </row>
    <row r="2640" spans="1:115" ht="24.75" customHeight="1" x14ac:dyDescent="0.15">
      <c r="A2640" s="297">
        <v>2637</v>
      </c>
      <c r="B2640" s="23" t="s">
        <v>11357</v>
      </c>
      <c r="C2640" s="24" t="s">
        <v>14333</v>
      </c>
      <c r="D2640" s="23" t="s">
        <v>4848</v>
      </c>
      <c r="E2640" s="23" t="s">
        <v>64</v>
      </c>
      <c r="F2640" s="24" t="s">
        <v>8317</v>
      </c>
      <c r="G2640" s="134" t="s">
        <v>11356</v>
      </c>
      <c r="H2640" s="23" t="s">
        <v>11374</v>
      </c>
      <c r="I2640" s="44" t="s">
        <v>11377</v>
      </c>
      <c r="J2640" s="134" t="s">
        <v>11376</v>
      </c>
      <c r="K2640" s="134" t="s">
        <v>11378</v>
      </c>
      <c r="L2640" s="134"/>
      <c r="M2640" s="23" t="s">
        <v>11379</v>
      </c>
      <c r="N2640" s="25" t="s">
        <v>11380</v>
      </c>
      <c r="O2640" s="134" t="s">
        <v>11382</v>
      </c>
      <c r="P2640" s="23" t="s">
        <v>11383</v>
      </c>
      <c r="Q2640" s="134" t="s">
        <v>11384</v>
      </c>
      <c r="R2640" s="134" t="s">
        <v>11385</v>
      </c>
      <c r="S2640" s="23" t="s">
        <v>11386</v>
      </c>
      <c r="T2640" s="23" t="s">
        <v>11387</v>
      </c>
      <c r="U2640" s="134" t="s">
        <v>11381</v>
      </c>
      <c r="V2640" s="23" t="s">
        <v>11374</v>
      </c>
      <c r="W2640" s="134" t="s">
        <v>8595</v>
      </c>
      <c r="X2640" s="134" t="s">
        <v>11375</v>
      </c>
      <c r="Y2640" s="23" t="s">
        <v>11378</v>
      </c>
      <c r="Z2640" s="23" t="s">
        <v>11379</v>
      </c>
      <c r="AA2640" s="33">
        <v>5</v>
      </c>
      <c r="AB2640" s="295" t="str">
        <f t="shared" si="209"/>
        <v>年間</v>
      </c>
      <c r="AC2640" s="268"/>
      <c r="AD2640" s="23">
        <v>1</v>
      </c>
      <c r="AE2640" s="134">
        <v>104400</v>
      </c>
      <c r="AF2640" s="26">
        <f t="shared" si="210"/>
        <v>104400</v>
      </c>
      <c r="AG2640" s="229">
        <v>42186</v>
      </c>
      <c r="AH2640" s="168">
        <v>42186</v>
      </c>
      <c r="AI2640" s="29" t="str">
        <f t="shared" si="207"/>
        <v>～</v>
      </c>
      <c r="AJ2640" s="178">
        <f t="shared" si="208"/>
        <v>44012</v>
      </c>
      <c r="AK2640" s="23" t="s">
        <v>111</v>
      </c>
      <c r="AL2640" s="23" t="s">
        <v>11421</v>
      </c>
      <c r="AM2640" s="35">
        <v>42186</v>
      </c>
      <c r="AN2640" s="408" t="str">
        <f>IF($AA2640-data!$G$1=0,"　",IF(AK2640=0,"　",VLOOKUP($AK2640,data!$A$1:$H$264,8,FALSE)))</f>
        <v>消耗部品交換対象</v>
      </c>
      <c r="AO2640" s="35">
        <v>42221</v>
      </c>
      <c r="AP2640" s="134" t="s">
        <v>11355</v>
      </c>
      <c r="AQ2640" s="264">
        <f t="shared" si="211"/>
        <v>43252</v>
      </c>
    </row>
    <row r="2641" spans="1:44" ht="24.75" customHeight="1" x14ac:dyDescent="0.15">
      <c r="A2641" s="297">
        <v>2638</v>
      </c>
      <c r="B2641" s="23" t="s">
        <v>11357</v>
      </c>
      <c r="C2641" s="24" t="s">
        <v>14333</v>
      </c>
      <c r="D2641" s="23" t="s">
        <v>4848</v>
      </c>
      <c r="E2641" s="23" t="s">
        <v>64</v>
      </c>
      <c r="F2641" s="24" t="s">
        <v>8317</v>
      </c>
      <c r="G2641" s="134" t="s">
        <v>11356</v>
      </c>
      <c r="H2641" s="23" t="s">
        <v>11374</v>
      </c>
      <c r="I2641" s="44" t="s">
        <v>11377</v>
      </c>
      <c r="J2641" s="134" t="s">
        <v>11376</v>
      </c>
      <c r="K2641" s="134" t="s">
        <v>11378</v>
      </c>
      <c r="L2641" s="134"/>
      <c r="M2641" s="23" t="s">
        <v>11379</v>
      </c>
      <c r="N2641" s="25" t="s">
        <v>11380</v>
      </c>
      <c r="O2641" s="134" t="s">
        <v>11382</v>
      </c>
      <c r="P2641" s="23" t="s">
        <v>11383</v>
      </c>
      <c r="Q2641" s="134" t="s">
        <v>11384</v>
      </c>
      <c r="R2641" s="134" t="s">
        <v>11385</v>
      </c>
      <c r="S2641" s="23" t="s">
        <v>11386</v>
      </c>
      <c r="T2641" s="23" t="s">
        <v>11387</v>
      </c>
      <c r="U2641" s="134" t="s">
        <v>11381</v>
      </c>
      <c r="V2641" s="23" t="s">
        <v>11374</v>
      </c>
      <c r="W2641" s="134" t="s">
        <v>8595</v>
      </c>
      <c r="X2641" s="134" t="s">
        <v>11375</v>
      </c>
      <c r="Y2641" s="23" t="s">
        <v>11378</v>
      </c>
      <c r="Z2641" s="23" t="s">
        <v>11379</v>
      </c>
      <c r="AA2641" s="33">
        <v>5</v>
      </c>
      <c r="AB2641" s="295" t="str">
        <f t="shared" si="209"/>
        <v>年間</v>
      </c>
      <c r="AC2641" s="268"/>
      <c r="AD2641" s="23">
        <v>1</v>
      </c>
      <c r="AE2641" s="134">
        <v>104400</v>
      </c>
      <c r="AF2641" s="26">
        <f t="shared" si="210"/>
        <v>104400</v>
      </c>
      <c r="AG2641" s="229">
        <v>42186</v>
      </c>
      <c r="AH2641" s="168">
        <v>42186</v>
      </c>
      <c r="AI2641" s="29" t="str">
        <f t="shared" si="207"/>
        <v>～</v>
      </c>
      <c r="AJ2641" s="178">
        <f t="shared" si="208"/>
        <v>44012</v>
      </c>
      <c r="AK2641" s="23" t="s">
        <v>111</v>
      </c>
      <c r="AL2641" s="23" t="s">
        <v>11422</v>
      </c>
      <c r="AM2641" s="35">
        <v>42186</v>
      </c>
      <c r="AN2641" s="408" t="str">
        <f>IF($AA2641-data!$G$1=0,"　",IF(AK2641=0,"　",VLOOKUP($AK2641,data!$A$1:$H$264,8,FALSE)))</f>
        <v>消耗部品交換対象</v>
      </c>
      <c r="AO2641" s="35">
        <v>42221</v>
      </c>
      <c r="AP2641" s="134" t="s">
        <v>11355</v>
      </c>
      <c r="AQ2641" s="264">
        <f t="shared" si="211"/>
        <v>43252</v>
      </c>
    </row>
    <row r="2642" spans="1:44" ht="24.75" customHeight="1" x14ac:dyDescent="0.15">
      <c r="A2642" s="297">
        <v>2639</v>
      </c>
      <c r="B2642" s="23" t="s">
        <v>11357</v>
      </c>
      <c r="C2642" s="24" t="s">
        <v>14333</v>
      </c>
      <c r="D2642" s="23" t="s">
        <v>4848</v>
      </c>
      <c r="E2642" s="23" t="s">
        <v>64</v>
      </c>
      <c r="F2642" s="24" t="s">
        <v>8317</v>
      </c>
      <c r="G2642" s="134" t="s">
        <v>11356</v>
      </c>
      <c r="H2642" s="23" t="s">
        <v>11374</v>
      </c>
      <c r="I2642" s="44" t="s">
        <v>11377</v>
      </c>
      <c r="J2642" s="134" t="s">
        <v>11376</v>
      </c>
      <c r="K2642" s="134" t="s">
        <v>11378</v>
      </c>
      <c r="L2642" s="134"/>
      <c r="M2642" s="23" t="s">
        <v>11379</v>
      </c>
      <c r="N2642" s="25" t="s">
        <v>11380</v>
      </c>
      <c r="O2642" s="134" t="s">
        <v>11382</v>
      </c>
      <c r="P2642" s="23" t="s">
        <v>11383</v>
      </c>
      <c r="Q2642" s="134" t="s">
        <v>11384</v>
      </c>
      <c r="R2642" s="134" t="s">
        <v>11385</v>
      </c>
      <c r="S2642" s="23" t="s">
        <v>11386</v>
      </c>
      <c r="T2642" s="23" t="s">
        <v>11387</v>
      </c>
      <c r="U2642" s="134" t="s">
        <v>11381</v>
      </c>
      <c r="V2642" s="23" t="s">
        <v>11374</v>
      </c>
      <c r="W2642" s="134" t="s">
        <v>8595</v>
      </c>
      <c r="X2642" s="134" t="s">
        <v>11375</v>
      </c>
      <c r="Y2642" s="23" t="s">
        <v>11378</v>
      </c>
      <c r="Z2642" s="23" t="s">
        <v>11379</v>
      </c>
      <c r="AA2642" s="33">
        <v>5</v>
      </c>
      <c r="AB2642" s="295" t="str">
        <f t="shared" si="209"/>
        <v>年間</v>
      </c>
      <c r="AC2642" s="268"/>
      <c r="AD2642" s="23">
        <v>1</v>
      </c>
      <c r="AE2642" s="134">
        <v>104400</v>
      </c>
      <c r="AF2642" s="26">
        <f t="shared" si="210"/>
        <v>104400</v>
      </c>
      <c r="AG2642" s="229">
        <v>42186</v>
      </c>
      <c r="AH2642" s="168">
        <v>42186</v>
      </c>
      <c r="AI2642" s="29" t="str">
        <f t="shared" si="207"/>
        <v>～</v>
      </c>
      <c r="AJ2642" s="178">
        <f t="shared" si="208"/>
        <v>44012</v>
      </c>
      <c r="AK2642" s="23" t="s">
        <v>111</v>
      </c>
      <c r="AL2642" s="23" t="s">
        <v>11423</v>
      </c>
      <c r="AM2642" s="35">
        <v>42186</v>
      </c>
      <c r="AN2642" s="408" t="str">
        <f>IF($AA2642-data!$G$1=0,"　",IF(AK2642=0,"　",VLOOKUP($AK2642,data!$A$1:$H$264,8,FALSE)))</f>
        <v>消耗部品交換対象</v>
      </c>
      <c r="AO2642" s="35">
        <v>42221</v>
      </c>
      <c r="AP2642" s="134" t="s">
        <v>11355</v>
      </c>
      <c r="AQ2642" s="264">
        <f t="shared" si="211"/>
        <v>43252</v>
      </c>
    </row>
    <row r="2643" spans="1:44" ht="24.75" customHeight="1" x14ac:dyDescent="0.15">
      <c r="A2643" s="297">
        <v>2640</v>
      </c>
      <c r="B2643" s="23" t="s">
        <v>11357</v>
      </c>
      <c r="C2643" s="24" t="s">
        <v>14333</v>
      </c>
      <c r="D2643" s="23" t="s">
        <v>4848</v>
      </c>
      <c r="E2643" s="23" t="s">
        <v>64</v>
      </c>
      <c r="F2643" s="24" t="s">
        <v>8317</v>
      </c>
      <c r="G2643" s="134" t="s">
        <v>11356</v>
      </c>
      <c r="H2643" s="23" t="s">
        <v>11374</v>
      </c>
      <c r="I2643" s="44" t="s">
        <v>11377</v>
      </c>
      <c r="J2643" s="134" t="s">
        <v>11376</v>
      </c>
      <c r="K2643" s="134" t="s">
        <v>11378</v>
      </c>
      <c r="L2643" s="134"/>
      <c r="M2643" s="23" t="s">
        <v>11419</v>
      </c>
      <c r="N2643" s="25" t="s">
        <v>11380</v>
      </c>
      <c r="O2643" s="134" t="s">
        <v>11382</v>
      </c>
      <c r="P2643" s="23" t="s">
        <v>11383</v>
      </c>
      <c r="Q2643" s="134" t="s">
        <v>11384</v>
      </c>
      <c r="R2643" s="134" t="s">
        <v>11385</v>
      </c>
      <c r="S2643" s="23" t="s">
        <v>11386</v>
      </c>
      <c r="T2643" s="23" t="s">
        <v>11387</v>
      </c>
      <c r="U2643" s="134" t="s">
        <v>11381</v>
      </c>
      <c r="V2643" s="23" t="s">
        <v>11374</v>
      </c>
      <c r="W2643" s="134" t="s">
        <v>8595</v>
      </c>
      <c r="X2643" s="134" t="s">
        <v>11375</v>
      </c>
      <c r="Y2643" s="23" t="s">
        <v>11378</v>
      </c>
      <c r="Z2643" s="23" t="s">
        <v>11379</v>
      </c>
      <c r="AA2643" s="33">
        <v>5</v>
      </c>
      <c r="AB2643" s="295" t="str">
        <f t="shared" si="209"/>
        <v>年間</v>
      </c>
      <c r="AC2643" s="268"/>
      <c r="AD2643" s="23">
        <v>1</v>
      </c>
      <c r="AE2643" s="134">
        <v>104400</v>
      </c>
      <c r="AF2643" s="26">
        <f t="shared" si="210"/>
        <v>104400</v>
      </c>
      <c r="AG2643" s="229">
        <v>42186</v>
      </c>
      <c r="AH2643" s="168">
        <v>42186</v>
      </c>
      <c r="AI2643" s="29" t="str">
        <f t="shared" si="207"/>
        <v>～</v>
      </c>
      <c r="AJ2643" s="178">
        <f t="shared" si="208"/>
        <v>44012</v>
      </c>
      <c r="AK2643" s="23" t="s">
        <v>111</v>
      </c>
      <c r="AL2643" s="23" t="s">
        <v>11424</v>
      </c>
      <c r="AM2643" s="35">
        <v>42186</v>
      </c>
      <c r="AN2643" s="408" t="str">
        <f>IF($AA2643-data!$G$1=0,"　",IF(AK2643=0,"　",VLOOKUP($AK2643,data!$A$1:$H$264,8,FALSE)))</f>
        <v>消耗部品交換対象</v>
      </c>
      <c r="AO2643" s="35">
        <v>42221</v>
      </c>
      <c r="AP2643" s="134" t="s">
        <v>11355</v>
      </c>
      <c r="AQ2643" s="264">
        <f t="shared" si="211"/>
        <v>43252</v>
      </c>
    </row>
    <row r="2644" spans="1:44" s="74" customFormat="1" ht="24.75" customHeight="1" x14ac:dyDescent="0.15">
      <c r="A2644" s="297">
        <v>2641</v>
      </c>
      <c r="B2644" s="23" t="s">
        <v>11388</v>
      </c>
      <c r="C2644" s="24" t="s">
        <v>2344</v>
      </c>
      <c r="D2644" s="23"/>
      <c r="E2644" s="23"/>
      <c r="F2644" s="276"/>
      <c r="G2644" s="25"/>
      <c r="H2644" s="23"/>
      <c r="I2644" s="23"/>
      <c r="J2644" s="25"/>
      <c r="K2644" s="58"/>
      <c r="L2644" s="58"/>
      <c r="M2644" s="23"/>
      <c r="N2644" s="23"/>
      <c r="O2644" s="25"/>
      <c r="P2644" s="23"/>
      <c r="Q2644" s="25"/>
      <c r="R2644" s="58"/>
      <c r="S2644" s="23"/>
      <c r="T2644" s="23"/>
      <c r="U2644" s="25"/>
      <c r="V2644" s="23"/>
      <c r="W2644" s="25"/>
      <c r="X2644" s="58"/>
      <c r="Y2644" s="23"/>
      <c r="Z2644" s="23"/>
      <c r="AA2644" s="33"/>
      <c r="AB2644" s="295" t="str">
        <f t="shared" si="209"/>
        <v/>
      </c>
      <c r="AC2644" s="268"/>
      <c r="AD2644" s="23"/>
      <c r="AE2644" s="134"/>
      <c r="AF2644" s="26" t="str">
        <f t="shared" si="210"/>
        <v/>
      </c>
      <c r="AG2644" s="27"/>
      <c r="AH2644" s="168"/>
      <c r="AI2644" s="29" t="str">
        <f t="shared" si="207"/>
        <v/>
      </c>
      <c r="AJ2644" s="178" t="str">
        <f t="shared" si="208"/>
        <v/>
      </c>
      <c r="AK2644" s="23"/>
      <c r="AL2644" s="23"/>
      <c r="AM2644" s="35"/>
      <c r="AN2644" s="408" t="str">
        <f>IF($AA2644-data!$G$1=0,"　",IF(AK2644=0,"　",VLOOKUP($AK2644,data!$A$1:$H$264,8,FALSE)))</f>
        <v>　</v>
      </c>
      <c r="AO2644" s="35"/>
      <c r="AP2644" s="134"/>
      <c r="AQ2644" s="264" t="str">
        <f t="shared" si="211"/>
        <v/>
      </c>
    </row>
    <row r="2645" spans="1:44" s="74" customFormat="1" ht="24.75" customHeight="1" x14ac:dyDescent="0.15">
      <c r="A2645" s="297">
        <v>2642</v>
      </c>
      <c r="B2645" s="23" t="s">
        <v>11426</v>
      </c>
      <c r="C2645" s="24" t="s">
        <v>14332</v>
      </c>
      <c r="D2645" s="23" t="s">
        <v>10698</v>
      </c>
      <c r="E2645" s="23" t="s">
        <v>30</v>
      </c>
      <c r="F2645" s="24" t="s">
        <v>13631</v>
      </c>
      <c r="G2645" s="25" t="s">
        <v>11438</v>
      </c>
      <c r="H2645" s="23" t="s">
        <v>11428</v>
      </c>
      <c r="I2645" s="23" t="s">
        <v>11429</v>
      </c>
      <c r="J2645" s="25" t="s">
        <v>11436</v>
      </c>
      <c r="K2645" s="145" t="s">
        <v>11439</v>
      </c>
      <c r="L2645" s="145"/>
      <c r="M2645" s="23" t="s">
        <v>11432</v>
      </c>
      <c r="N2645" s="23"/>
      <c r="O2645" s="25" t="s">
        <v>10699</v>
      </c>
      <c r="P2645" s="23" t="s">
        <v>2309</v>
      </c>
      <c r="Q2645" s="25" t="s">
        <v>10700</v>
      </c>
      <c r="R2645" s="58" t="s">
        <v>10701</v>
      </c>
      <c r="S2645" s="23" t="s">
        <v>6322</v>
      </c>
      <c r="T2645" s="23" t="s">
        <v>6328</v>
      </c>
      <c r="U2645" s="25" t="s">
        <v>4725</v>
      </c>
      <c r="V2645" s="23" t="s">
        <v>8478</v>
      </c>
      <c r="W2645" s="25" t="s">
        <v>8480</v>
      </c>
      <c r="X2645" s="58" t="s">
        <v>8482</v>
      </c>
      <c r="Y2645" s="23" t="s">
        <v>8484</v>
      </c>
      <c r="Z2645" s="23" t="s">
        <v>8486</v>
      </c>
      <c r="AA2645" s="33">
        <v>5</v>
      </c>
      <c r="AB2645" s="295" t="str">
        <f t="shared" si="209"/>
        <v>年間</v>
      </c>
      <c r="AC2645" s="268"/>
      <c r="AD2645" s="23">
        <v>1</v>
      </c>
      <c r="AE2645" s="134">
        <v>207000</v>
      </c>
      <c r="AF2645" s="26">
        <f t="shared" si="210"/>
        <v>207000</v>
      </c>
      <c r="AG2645" s="27">
        <v>42217</v>
      </c>
      <c r="AH2645" s="168">
        <v>42217</v>
      </c>
      <c r="AI2645" s="29" t="str">
        <f t="shared" si="207"/>
        <v>～</v>
      </c>
      <c r="AJ2645" s="178">
        <f t="shared" si="208"/>
        <v>44043</v>
      </c>
      <c r="AK2645" s="23" t="s">
        <v>11435</v>
      </c>
      <c r="AL2645" s="23" t="s">
        <v>11433</v>
      </c>
      <c r="AM2645" s="35">
        <v>42217</v>
      </c>
      <c r="AN2645" s="408" t="str">
        <f>IF($AA2645-data!$G$1=0,"　",IF(AK2645=0,"　",VLOOKUP($AK2645,data!$A$1:$H$264,8,FALSE)))</f>
        <v>消耗部品交換対象</v>
      </c>
      <c r="AO2645" s="35">
        <v>42222</v>
      </c>
      <c r="AP2645" s="134" t="s">
        <v>11434</v>
      </c>
      <c r="AQ2645" s="264">
        <f t="shared" si="211"/>
        <v>43282</v>
      </c>
      <c r="AR2645" s="258" t="s">
        <v>15008</v>
      </c>
    </row>
    <row r="2646" spans="1:44" s="74" customFormat="1" ht="24.75" customHeight="1" x14ac:dyDescent="0.15">
      <c r="A2646" s="297">
        <v>2643</v>
      </c>
      <c r="B2646" s="23" t="s">
        <v>11427</v>
      </c>
      <c r="C2646" s="24" t="s">
        <v>14332</v>
      </c>
      <c r="D2646" s="23" t="s">
        <v>10698</v>
      </c>
      <c r="E2646" s="23" t="s">
        <v>30</v>
      </c>
      <c r="F2646" s="24" t="s">
        <v>13631</v>
      </c>
      <c r="G2646" s="25" t="s">
        <v>4829</v>
      </c>
      <c r="H2646" s="23" t="s">
        <v>11428</v>
      </c>
      <c r="I2646" s="23" t="s">
        <v>11429</v>
      </c>
      <c r="J2646" s="25" t="s">
        <v>11430</v>
      </c>
      <c r="K2646" s="145" t="s">
        <v>11431</v>
      </c>
      <c r="L2646" s="145"/>
      <c r="M2646" s="23" t="s">
        <v>11432</v>
      </c>
      <c r="N2646" s="23"/>
      <c r="O2646" s="25" t="s">
        <v>10699</v>
      </c>
      <c r="P2646" s="23" t="s">
        <v>2309</v>
      </c>
      <c r="Q2646" s="25" t="s">
        <v>10700</v>
      </c>
      <c r="R2646" s="58" t="s">
        <v>10701</v>
      </c>
      <c r="S2646" s="23" t="s">
        <v>6322</v>
      </c>
      <c r="T2646" s="23" t="s">
        <v>6328</v>
      </c>
      <c r="U2646" s="25" t="s">
        <v>4725</v>
      </c>
      <c r="V2646" s="23" t="s">
        <v>8478</v>
      </c>
      <c r="W2646" s="25" t="s">
        <v>8480</v>
      </c>
      <c r="X2646" s="58" t="s">
        <v>8482</v>
      </c>
      <c r="Y2646" s="23" t="s">
        <v>8484</v>
      </c>
      <c r="Z2646" s="23" t="s">
        <v>8486</v>
      </c>
      <c r="AA2646" s="33">
        <v>5</v>
      </c>
      <c r="AB2646" s="295" t="str">
        <f t="shared" si="209"/>
        <v>年間</v>
      </c>
      <c r="AC2646" s="268"/>
      <c r="AD2646" s="23">
        <v>1</v>
      </c>
      <c r="AE2646" s="134">
        <v>99600</v>
      </c>
      <c r="AF2646" s="26">
        <f t="shared" si="210"/>
        <v>99600</v>
      </c>
      <c r="AG2646" s="27">
        <v>42217</v>
      </c>
      <c r="AH2646" s="168">
        <v>42217</v>
      </c>
      <c r="AI2646" s="29" t="str">
        <f t="shared" si="207"/>
        <v>～</v>
      </c>
      <c r="AJ2646" s="178">
        <f t="shared" si="208"/>
        <v>44043</v>
      </c>
      <c r="AK2646" s="23" t="s">
        <v>5052</v>
      </c>
      <c r="AL2646" s="23" t="s">
        <v>11440</v>
      </c>
      <c r="AM2646" s="35">
        <v>42217</v>
      </c>
      <c r="AN2646" s="408" t="str">
        <f>IF($AA2646-data!$G$1=0,"　",IF(AK2646=0,"　",VLOOKUP($AK2646,data!$A$1:$H$264,8,FALSE)))</f>
        <v>消耗部品交換対象</v>
      </c>
      <c r="AO2646" s="35">
        <v>42222</v>
      </c>
      <c r="AP2646" s="134" t="s">
        <v>11434</v>
      </c>
      <c r="AQ2646" s="264">
        <f t="shared" si="211"/>
        <v>43282</v>
      </c>
      <c r="AR2646" s="339" t="s">
        <v>15016</v>
      </c>
    </row>
    <row r="2647" spans="1:44" ht="24.75" customHeight="1" x14ac:dyDescent="0.15">
      <c r="A2647" s="297">
        <v>2644</v>
      </c>
      <c r="B2647" s="23" t="s">
        <v>11427</v>
      </c>
      <c r="C2647" s="24" t="s">
        <v>14332</v>
      </c>
      <c r="D2647" s="23" t="s">
        <v>10698</v>
      </c>
      <c r="E2647" s="23" t="s">
        <v>30</v>
      </c>
      <c r="F2647" s="24" t="s">
        <v>13631</v>
      </c>
      <c r="G2647" s="25" t="s">
        <v>4829</v>
      </c>
      <c r="H2647" s="23" t="s">
        <v>11428</v>
      </c>
      <c r="I2647" s="23" t="s">
        <v>11429</v>
      </c>
      <c r="J2647" s="25" t="s">
        <v>11430</v>
      </c>
      <c r="K2647" s="145" t="s">
        <v>11431</v>
      </c>
      <c r="L2647" s="145"/>
      <c r="M2647" s="23" t="s">
        <v>11432</v>
      </c>
      <c r="N2647" s="23"/>
      <c r="O2647" s="25" t="s">
        <v>10699</v>
      </c>
      <c r="P2647" s="23" t="s">
        <v>2309</v>
      </c>
      <c r="Q2647" s="25" t="s">
        <v>10700</v>
      </c>
      <c r="R2647" s="58" t="s">
        <v>10701</v>
      </c>
      <c r="S2647" s="23" t="s">
        <v>6322</v>
      </c>
      <c r="T2647" s="23" t="s">
        <v>6328</v>
      </c>
      <c r="U2647" s="25" t="s">
        <v>4725</v>
      </c>
      <c r="V2647" s="23" t="s">
        <v>8478</v>
      </c>
      <c r="W2647" s="25" t="s">
        <v>8480</v>
      </c>
      <c r="X2647" s="58" t="s">
        <v>8482</v>
      </c>
      <c r="Y2647" s="23" t="s">
        <v>8484</v>
      </c>
      <c r="Z2647" s="23" t="s">
        <v>8486</v>
      </c>
      <c r="AA2647" s="33">
        <v>5</v>
      </c>
      <c r="AB2647" s="295" t="str">
        <f t="shared" si="209"/>
        <v>年間</v>
      </c>
      <c r="AC2647" s="268"/>
      <c r="AD2647" s="23">
        <v>1</v>
      </c>
      <c r="AE2647" s="134">
        <v>99600</v>
      </c>
      <c r="AF2647" s="26">
        <f t="shared" si="210"/>
        <v>99600</v>
      </c>
      <c r="AG2647" s="27">
        <v>42217</v>
      </c>
      <c r="AH2647" s="168">
        <v>42217</v>
      </c>
      <c r="AI2647" s="29" t="str">
        <f t="shared" si="207"/>
        <v>～</v>
      </c>
      <c r="AJ2647" s="178">
        <f t="shared" si="208"/>
        <v>44043</v>
      </c>
      <c r="AK2647" s="23" t="s">
        <v>5052</v>
      </c>
      <c r="AL2647" s="23" t="s">
        <v>11441</v>
      </c>
      <c r="AM2647" s="35">
        <v>42217</v>
      </c>
      <c r="AN2647" s="408" t="str">
        <f>IF($AA2647-data!$G$1=0,"　",IF(AK2647=0,"　",VLOOKUP($AK2647,data!$A$1:$H$264,8,FALSE)))</f>
        <v>消耗部品交換対象</v>
      </c>
      <c r="AO2647" s="35">
        <v>42222</v>
      </c>
      <c r="AP2647" s="134" t="s">
        <v>11434</v>
      </c>
      <c r="AQ2647" s="264">
        <f t="shared" si="211"/>
        <v>43282</v>
      </c>
      <c r="AR2647" s="258" t="s">
        <v>15017</v>
      </c>
    </row>
    <row r="2648" spans="1:44" ht="24.75" customHeight="1" x14ac:dyDescent="0.15">
      <c r="A2648" s="297">
        <v>2645</v>
      </c>
      <c r="B2648" s="23" t="s">
        <v>11427</v>
      </c>
      <c r="C2648" s="24" t="s">
        <v>14332</v>
      </c>
      <c r="D2648" s="23" t="s">
        <v>10698</v>
      </c>
      <c r="E2648" s="23" t="s">
        <v>30</v>
      </c>
      <c r="F2648" s="24" t="s">
        <v>13631</v>
      </c>
      <c r="G2648" s="25" t="s">
        <v>4829</v>
      </c>
      <c r="H2648" s="23" t="s">
        <v>11428</v>
      </c>
      <c r="I2648" s="23" t="s">
        <v>11429</v>
      </c>
      <c r="J2648" s="25" t="s">
        <v>11430</v>
      </c>
      <c r="K2648" s="145" t="s">
        <v>11431</v>
      </c>
      <c r="L2648" s="145"/>
      <c r="M2648" s="23" t="s">
        <v>11432</v>
      </c>
      <c r="N2648" s="23"/>
      <c r="O2648" s="25" t="s">
        <v>10699</v>
      </c>
      <c r="P2648" s="23" t="s">
        <v>2309</v>
      </c>
      <c r="Q2648" s="25" t="s">
        <v>10700</v>
      </c>
      <c r="R2648" s="58" t="s">
        <v>10701</v>
      </c>
      <c r="S2648" s="23" t="s">
        <v>6322</v>
      </c>
      <c r="T2648" s="23" t="s">
        <v>6328</v>
      </c>
      <c r="U2648" s="25" t="s">
        <v>4725</v>
      </c>
      <c r="V2648" s="23" t="s">
        <v>8478</v>
      </c>
      <c r="W2648" s="25" t="s">
        <v>8480</v>
      </c>
      <c r="X2648" s="58" t="s">
        <v>8482</v>
      </c>
      <c r="Y2648" s="23" t="s">
        <v>8484</v>
      </c>
      <c r="Z2648" s="23" t="s">
        <v>8486</v>
      </c>
      <c r="AA2648" s="33">
        <v>5</v>
      </c>
      <c r="AB2648" s="295" t="str">
        <f t="shared" si="209"/>
        <v>年間</v>
      </c>
      <c r="AC2648" s="268"/>
      <c r="AD2648" s="23">
        <v>1</v>
      </c>
      <c r="AE2648" s="134">
        <v>99600</v>
      </c>
      <c r="AF2648" s="26">
        <f t="shared" si="210"/>
        <v>99600</v>
      </c>
      <c r="AG2648" s="27">
        <v>42217</v>
      </c>
      <c r="AH2648" s="168">
        <v>42217</v>
      </c>
      <c r="AI2648" s="29" t="str">
        <f t="shared" si="207"/>
        <v>～</v>
      </c>
      <c r="AJ2648" s="178">
        <f t="shared" si="208"/>
        <v>44043</v>
      </c>
      <c r="AK2648" s="23" t="s">
        <v>5052</v>
      </c>
      <c r="AL2648" s="23" t="s">
        <v>11442</v>
      </c>
      <c r="AM2648" s="35">
        <v>42217</v>
      </c>
      <c r="AN2648" s="408" t="str">
        <f>IF($AA2648-data!$G$1=0,"　",IF(AK2648=0,"　",VLOOKUP($AK2648,data!$A$1:$H$264,8,FALSE)))</f>
        <v>消耗部品交換対象</v>
      </c>
      <c r="AO2648" s="35">
        <v>42222</v>
      </c>
      <c r="AP2648" s="134" t="s">
        <v>11434</v>
      </c>
      <c r="AQ2648" s="264">
        <f t="shared" si="211"/>
        <v>43282</v>
      </c>
      <c r="AR2648" s="258" t="s">
        <v>15011</v>
      </c>
    </row>
    <row r="2649" spans="1:44" ht="24.75" customHeight="1" x14ac:dyDescent="0.15">
      <c r="A2649" s="297">
        <v>2646</v>
      </c>
      <c r="B2649" s="23" t="s">
        <v>11427</v>
      </c>
      <c r="C2649" s="24" t="s">
        <v>14332</v>
      </c>
      <c r="D2649" s="23" t="s">
        <v>10698</v>
      </c>
      <c r="E2649" s="23" t="s">
        <v>30</v>
      </c>
      <c r="F2649" s="24" t="s">
        <v>13631</v>
      </c>
      <c r="G2649" s="25" t="s">
        <v>4829</v>
      </c>
      <c r="H2649" s="23" t="s">
        <v>11428</v>
      </c>
      <c r="I2649" s="23" t="s">
        <v>11429</v>
      </c>
      <c r="J2649" s="25" t="s">
        <v>11430</v>
      </c>
      <c r="K2649" s="145" t="s">
        <v>11431</v>
      </c>
      <c r="L2649" s="145"/>
      <c r="M2649" s="23" t="s">
        <v>11432</v>
      </c>
      <c r="N2649" s="23"/>
      <c r="O2649" s="25" t="s">
        <v>10699</v>
      </c>
      <c r="P2649" s="23" t="s">
        <v>2309</v>
      </c>
      <c r="Q2649" s="25" t="s">
        <v>10700</v>
      </c>
      <c r="R2649" s="58" t="s">
        <v>10701</v>
      </c>
      <c r="S2649" s="23" t="s">
        <v>6322</v>
      </c>
      <c r="T2649" s="23" t="s">
        <v>6328</v>
      </c>
      <c r="U2649" s="25" t="s">
        <v>4725</v>
      </c>
      <c r="V2649" s="23" t="s">
        <v>8478</v>
      </c>
      <c r="W2649" s="25" t="s">
        <v>8480</v>
      </c>
      <c r="X2649" s="58" t="s">
        <v>8482</v>
      </c>
      <c r="Y2649" s="23" t="s">
        <v>8484</v>
      </c>
      <c r="Z2649" s="23" t="s">
        <v>8486</v>
      </c>
      <c r="AA2649" s="33">
        <v>5</v>
      </c>
      <c r="AB2649" s="295" t="str">
        <f t="shared" si="209"/>
        <v>年間</v>
      </c>
      <c r="AC2649" s="268"/>
      <c r="AD2649" s="23">
        <v>1</v>
      </c>
      <c r="AE2649" s="134">
        <v>99600</v>
      </c>
      <c r="AF2649" s="26">
        <f t="shared" si="210"/>
        <v>99600</v>
      </c>
      <c r="AG2649" s="27">
        <v>42217</v>
      </c>
      <c r="AH2649" s="168">
        <v>42217</v>
      </c>
      <c r="AI2649" s="29" t="str">
        <f t="shared" si="207"/>
        <v>～</v>
      </c>
      <c r="AJ2649" s="178">
        <f t="shared" si="208"/>
        <v>44043</v>
      </c>
      <c r="AK2649" s="23" t="s">
        <v>5052</v>
      </c>
      <c r="AL2649" s="23" t="s">
        <v>11443</v>
      </c>
      <c r="AM2649" s="35">
        <v>42217</v>
      </c>
      <c r="AN2649" s="408" t="str">
        <f>IF($AA2649-data!$G$1=0,"　",IF(AK2649=0,"　",VLOOKUP($AK2649,data!$A$1:$H$264,8,FALSE)))</f>
        <v>消耗部品交換対象</v>
      </c>
      <c r="AO2649" s="35">
        <v>42222</v>
      </c>
      <c r="AP2649" s="134" t="s">
        <v>11434</v>
      </c>
      <c r="AQ2649" s="264">
        <f t="shared" si="211"/>
        <v>43282</v>
      </c>
    </row>
    <row r="2650" spans="1:44" ht="24.75" customHeight="1" x14ac:dyDescent="0.15">
      <c r="A2650" s="297">
        <v>2647</v>
      </c>
      <c r="B2650" s="23" t="s">
        <v>11427</v>
      </c>
      <c r="C2650" s="24" t="s">
        <v>14332</v>
      </c>
      <c r="D2650" s="23" t="s">
        <v>10698</v>
      </c>
      <c r="E2650" s="23" t="s">
        <v>30</v>
      </c>
      <c r="F2650" s="24" t="s">
        <v>13631</v>
      </c>
      <c r="G2650" s="25" t="s">
        <v>4829</v>
      </c>
      <c r="H2650" s="23" t="s">
        <v>11428</v>
      </c>
      <c r="I2650" s="23" t="s">
        <v>11429</v>
      </c>
      <c r="J2650" s="25" t="s">
        <v>11430</v>
      </c>
      <c r="K2650" s="145" t="s">
        <v>11431</v>
      </c>
      <c r="L2650" s="145"/>
      <c r="M2650" s="23" t="s">
        <v>11432</v>
      </c>
      <c r="N2650" s="23"/>
      <c r="O2650" s="25" t="s">
        <v>10699</v>
      </c>
      <c r="P2650" s="23" t="s">
        <v>2309</v>
      </c>
      <c r="Q2650" s="25" t="s">
        <v>10700</v>
      </c>
      <c r="R2650" s="58" t="s">
        <v>10701</v>
      </c>
      <c r="S2650" s="23" t="s">
        <v>6322</v>
      </c>
      <c r="T2650" s="23" t="s">
        <v>6328</v>
      </c>
      <c r="U2650" s="25" t="s">
        <v>4725</v>
      </c>
      <c r="V2650" s="23" t="s">
        <v>8478</v>
      </c>
      <c r="W2650" s="25" t="s">
        <v>8480</v>
      </c>
      <c r="X2650" s="58" t="s">
        <v>8482</v>
      </c>
      <c r="Y2650" s="23" t="s">
        <v>8484</v>
      </c>
      <c r="Z2650" s="23" t="s">
        <v>8486</v>
      </c>
      <c r="AA2650" s="33">
        <v>5</v>
      </c>
      <c r="AB2650" s="295" t="str">
        <f t="shared" si="209"/>
        <v>年間</v>
      </c>
      <c r="AC2650" s="268"/>
      <c r="AD2650" s="23">
        <v>1</v>
      </c>
      <c r="AE2650" s="134">
        <v>99600</v>
      </c>
      <c r="AF2650" s="26">
        <f t="shared" si="210"/>
        <v>99600</v>
      </c>
      <c r="AG2650" s="27">
        <v>42217</v>
      </c>
      <c r="AH2650" s="168">
        <v>42217</v>
      </c>
      <c r="AI2650" s="29" t="str">
        <f t="shared" si="207"/>
        <v>～</v>
      </c>
      <c r="AJ2650" s="178">
        <f t="shared" si="208"/>
        <v>44043</v>
      </c>
      <c r="AK2650" s="23" t="s">
        <v>5052</v>
      </c>
      <c r="AL2650" s="23" t="s">
        <v>11444</v>
      </c>
      <c r="AM2650" s="35">
        <v>42217</v>
      </c>
      <c r="AN2650" s="408" t="str">
        <f>IF($AA2650-data!$G$1=0,"　",IF(AK2650=0,"　",VLOOKUP($AK2650,data!$A$1:$H$264,8,FALSE)))</f>
        <v>消耗部品交換対象</v>
      </c>
      <c r="AO2650" s="35">
        <v>42222</v>
      </c>
      <c r="AP2650" s="134" t="s">
        <v>11434</v>
      </c>
      <c r="AQ2650" s="264">
        <f t="shared" si="211"/>
        <v>43282</v>
      </c>
    </row>
    <row r="2651" spans="1:44" ht="24.75" customHeight="1" x14ac:dyDescent="0.15">
      <c r="A2651" s="297">
        <v>2648</v>
      </c>
      <c r="B2651" s="23" t="s">
        <v>11427</v>
      </c>
      <c r="C2651" s="24" t="s">
        <v>14332</v>
      </c>
      <c r="D2651" s="23" t="s">
        <v>10698</v>
      </c>
      <c r="E2651" s="23" t="s">
        <v>30</v>
      </c>
      <c r="F2651" s="24" t="s">
        <v>13631</v>
      </c>
      <c r="G2651" s="25" t="s">
        <v>4829</v>
      </c>
      <c r="H2651" s="23" t="s">
        <v>11428</v>
      </c>
      <c r="I2651" s="23" t="s">
        <v>11429</v>
      </c>
      <c r="J2651" s="25" t="s">
        <v>11430</v>
      </c>
      <c r="K2651" s="145" t="s">
        <v>11431</v>
      </c>
      <c r="L2651" s="145"/>
      <c r="M2651" s="23" t="s">
        <v>11432</v>
      </c>
      <c r="N2651" s="23"/>
      <c r="O2651" s="25" t="s">
        <v>10699</v>
      </c>
      <c r="P2651" s="23" t="s">
        <v>2309</v>
      </c>
      <c r="Q2651" s="25" t="s">
        <v>10700</v>
      </c>
      <c r="R2651" s="58" t="s">
        <v>10701</v>
      </c>
      <c r="S2651" s="23" t="s">
        <v>6322</v>
      </c>
      <c r="T2651" s="23" t="s">
        <v>6328</v>
      </c>
      <c r="U2651" s="25" t="s">
        <v>4725</v>
      </c>
      <c r="V2651" s="23" t="s">
        <v>8478</v>
      </c>
      <c r="W2651" s="25" t="s">
        <v>8480</v>
      </c>
      <c r="X2651" s="58" t="s">
        <v>8482</v>
      </c>
      <c r="Y2651" s="23" t="s">
        <v>8484</v>
      </c>
      <c r="Z2651" s="23" t="s">
        <v>8486</v>
      </c>
      <c r="AA2651" s="33">
        <v>5</v>
      </c>
      <c r="AB2651" s="295" t="str">
        <f t="shared" si="209"/>
        <v>年間</v>
      </c>
      <c r="AC2651" s="268"/>
      <c r="AD2651" s="23">
        <v>1</v>
      </c>
      <c r="AE2651" s="134">
        <v>99600</v>
      </c>
      <c r="AF2651" s="26">
        <f t="shared" si="210"/>
        <v>99600</v>
      </c>
      <c r="AG2651" s="27">
        <v>42217</v>
      </c>
      <c r="AH2651" s="168">
        <v>42217</v>
      </c>
      <c r="AI2651" s="29" t="str">
        <f t="shared" si="207"/>
        <v>～</v>
      </c>
      <c r="AJ2651" s="178">
        <f t="shared" si="208"/>
        <v>44043</v>
      </c>
      <c r="AK2651" s="23" t="s">
        <v>5052</v>
      </c>
      <c r="AL2651" s="23" t="s">
        <v>11445</v>
      </c>
      <c r="AM2651" s="35">
        <v>42217</v>
      </c>
      <c r="AN2651" s="408" t="str">
        <f>IF($AA2651-data!$G$1=0,"　",IF(AK2651=0,"　",VLOOKUP($AK2651,data!$A$1:$H$264,8,FALSE)))</f>
        <v>消耗部品交換対象</v>
      </c>
      <c r="AO2651" s="35">
        <v>42222</v>
      </c>
      <c r="AP2651" s="134" t="s">
        <v>11437</v>
      </c>
      <c r="AQ2651" s="264">
        <f t="shared" si="211"/>
        <v>43282</v>
      </c>
    </row>
    <row r="2652" spans="1:44" s="74" customFormat="1" ht="24.75" customHeight="1" x14ac:dyDescent="0.15">
      <c r="A2652" s="297">
        <v>2649</v>
      </c>
      <c r="B2652" s="23" t="s">
        <v>11446</v>
      </c>
      <c r="C2652" s="24" t="s">
        <v>2344</v>
      </c>
      <c r="D2652" s="23"/>
      <c r="E2652" s="23"/>
      <c r="F2652" s="276"/>
      <c r="G2652" s="25"/>
      <c r="H2652" s="23"/>
      <c r="I2652" s="23"/>
      <c r="J2652" s="25"/>
      <c r="K2652" s="58"/>
      <c r="L2652" s="58"/>
      <c r="M2652" s="23"/>
      <c r="N2652" s="23"/>
      <c r="O2652" s="25"/>
      <c r="P2652" s="23"/>
      <c r="Q2652" s="25"/>
      <c r="R2652" s="58"/>
      <c r="S2652" s="23"/>
      <c r="T2652" s="23"/>
      <c r="U2652" s="25"/>
      <c r="V2652" s="23"/>
      <c r="W2652" s="25"/>
      <c r="X2652" s="58"/>
      <c r="Y2652" s="23"/>
      <c r="Z2652" s="23"/>
      <c r="AA2652" s="33"/>
      <c r="AB2652" s="295" t="str">
        <f t="shared" si="209"/>
        <v/>
      </c>
      <c r="AC2652" s="268"/>
      <c r="AD2652" s="23"/>
      <c r="AE2652" s="134"/>
      <c r="AF2652" s="26" t="str">
        <f t="shared" si="210"/>
        <v/>
      </c>
      <c r="AG2652" s="27"/>
      <c r="AH2652" s="168"/>
      <c r="AI2652" s="29" t="str">
        <f t="shared" si="207"/>
        <v/>
      </c>
      <c r="AJ2652" s="178" t="str">
        <f t="shared" si="208"/>
        <v/>
      </c>
      <c r="AK2652" s="23"/>
      <c r="AL2652" s="23"/>
      <c r="AM2652" s="35"/>
      <c r="AN2652" s="408" t="str">
        <f>IF($AA2652-data!$G$1=0,"　",IF(AK2652=0,"　",VLOOKUP($AK2652,data!$A$1:$H$264,8,FALSE)))</f>
        <v>　</v>
      </c>
      <c r="AO2652" s="35"/>
      <c r="AP2652" s="134"/>
      <c r="AQ2652" s="264" t="str">
        <f t="shared" si="211"/>
        <v/>
      </c>
    </row>
    <row r="2653" spans="1:44" s="74" customFormat="1" ht="24.75" customHeight="1" x14ac:dyDescent="0.15">
      <c r="A2653" s="297">
        <v>2650</v>
      </c>
      <c r="B2653" s="23" t="s">
        <v>11450</v>
      </c>
      <c r="C2653" s="24" t="s">
        <v>2344</v>
      </c>
      <c r="D2653" s="23"/>
      <c r="E2653" s="23"/>
      <c r="F2653" s="276"/>
      <c r="G2653" s="25"/>
      <c r="H2653" s="23"/>
      <c r="I2653" s="23"/>
      <c r="J2653" s="25"/>
      <c r="K2653" s="58"/>
      <c r="L2653" s="58"/>
      <c r="M2653" s="23"/>
      <c r="N2653" s="23"/>
      <c r="O2653" s="25"/>
      <c r="P2653" s="23"/>
      <c r="Q2653" s="25"/>
      <c r="R2653" s="58"/>
      <c r="S2653" s="23"/>
      <c r="T2653" s="23"/>
      <c r="U2653" s="25"/>
      <c r="V2653" s="23"/>
      <c r="W2653" s="25"/>
      <c r="X2653" s="58"/>
      <c r="Y2653" s="23"/>
      <c r="Z2653" s="23"/>
      <c r="AA2653" s="33"/>
      <c r="AB2653" s="295" t="str">
        <f t="shared" si="209"/>
        <v/>
      </c>
      <c r="AC2653" s="268"/>
      <c r="AD2653" s="23"/>
      <c r="AE2653" s="134"/>
      <c r="AF2653" s="26" t="str">
        <f t="shared" si="210"/>
        <v/>
      </c>
      <c r="AG2653" s="27"/>
      <c r="AH2653" s="168"/>
      <c r="AI2653" s="29" t="str">
        <f t="shared" si="207"/>
        <v/>
      </c>
      <c r="AJ2653" s="178" t="str">
        <f t="shared" si="208"/>
        <v/>
      </c>
      <c r="AK2653" s="23"/>
      <c r="AL2653" s="23"/>
      <c r="AM2653" s="35"/>
      <c r="AN2653" s="408" t="str">
        <f>IF($AA2653-data!$G$1=0,"　",IF(AK2653=0,"　",VLOOKUP($AK2653,data!$A$1:$H$264,8,FALSE)))</f>
        <v>　</v>
      </c>
      <c r="AO2653" s="35"/>
      <c r="AP2653" s="134"/>
      <c r="AQ2653" s="264" t="str">
        <f t="shared" si="211"/>
        <v/>
      </c>
    </row>
    <row r="2654" spans="1:44" s="74" customFormat="1" ht="24.75" customHeight="1" x14ac:dyDescent="0.15">
      <c r="A2654" s="297">
        <v>2651</v>
      </c>
      <c r="B2654" s="23" t="s">
        <v>11451</v>
      </c>
      <c r="C2654" s="24" t="s">
        <v>2344</v>
      </c>
      <c r="D2654" s="23"/>
      <c r="E2654" s="23"/>
      <c r="F2654" s="276"/>
      <c r="G2654" s="25"/>
      <c r="H2654" s="23"/>
      <c r="I2654" s="23"/>
      <c r="J2654" s="25"/>
      <c r="K2654" s="58"/>
      <c r="L2654" s="58"/>
      <c r="M2654" s="23"/>
      <c r="N2654" s="23"/>
      <c r="O2654" s="25"/>
      <c r="P2654" s="23"/>
      <c r="Q2654" s="25"/>
      <c r="R2654" s="58"/>
      <c r="S2654" s="23"/>
      <c r="T2654" s="23"/>
      <c r="U2654" s="25"/>
      <c r="V2654" s="23"/>
      <c r="W2654" s="25"/>
      <c r="X2654" s="58"/>
      <c r="Y2654" s="23"/>
      <c r="Z2654" s="23"/>
      <c r="AA2654" s="33"/>
      <c r="AB2654" s="295" t="str">
        <f t="shared" si="209"/>
        <v/>
      </c>
      <c r="AC2654" s="268"/>
      <c r="AD2654" s="23"/>
      <c r="AE2654" s="134"/>
      <c r="AF2654" s="26" t="str">
        <f t="shared" si="210"/>
        <v/>
      </c>
      <c r="AG2654" s="27"/>
      <c r="AH2654" s="168"/>
      <c r="AI2654" s="29" t="str">
        <f t="shared" si="207"/>
        <v/>
      </c>
      <c r="AJ2654" s="178" t="str">
        <f t="shared" si="208"/>
        <v/>
      </c>
      <c r="AK2654" s="23"/>
      <c r="AL2654" s="23"/>
      <c r="AM2654" s="35"/>
      <c r="AN2654" s="408" t="str">
        <f>IF($AA2654-data!$G$1=0,"　",IF(AK2654=0,"　",VLOOKUP($AK2654,data!$A$1:$H$264,8,FALSE)))</f>
        <v>　</v>
      </c>
      <c r="AO2654" s="35"/>
      <c r="AP2654" s="134"/>
      <c r="AQ2654" s="264" t="str">
        <f t="shared" si="211"/>
        <v/>
      </c>
    </row>
    <row r="2655" spans="1:44" s="74" customFormat="1" ht="24.75" customHeight="1" x14ac:dyDescent="0.15">
      <c r="A2655" s="297">
        <v>2652</v>
      </c>
      <c r="B2655" s="23" t="s">
        <v>11452</v>
      </c>
      <c r="C2655" s="24" t="s">
        <v>2344</v>
      </c>
      <c r="D2655" s="23"/>
      <c r="E2655" s="23"/>
      <c r="F2655" s="276"/>
      <c r="G2655" s="25"/>
      <c r="H2655" s="23"/>
      <c r="I2655" s="23"/>
      <c r="J2655" s="25"/>
      <c r="K2655" s="58"/>
      <c r="L2655" s="58"/>
      <c r="M2655" s="23"/>
      <c r="N2655" s="23"/>
      <c r="O2655" s="25"/>
      <c r="P2655" s="23"/>
      <c r="Q2655" s="25"/>
      <c r="R2655" s="58"/>
      <c r="S2655" s="23"/>
      <c r="T2655" s="23"/>
      <c r="U2655" s="25"/>
      <c r="V2655" s="23"/>
      <c r="W2655" s="25"/>
      <c r="X2655" s="58"/>
      <c r="Y2655" s="23"/>
      <c r="Z2655" s="23"/>
      <c r="AA2655" s="33"/>
      <c r="AB2655" s="295" t="str">
        <f t="shared" si="209"/>
        <v/>
      </c>
      <c r="AC2655" s="268"/>
      <c r="AD2655" s="23"/>
      <c r="AE2655" s="134"/>
      <c r="AF2655" s="26" t="str">
        <f t="shared" si="210"/>
        <v/>
      </c>
      <c r="AG2655" s="27"/>
      <c r="AH2655" s="168"/>
      <c r="AI2655" s="29" t="str">
        <f t="shared" si="207"/>
        <v/>
      </c>
      <c r="AJ2655" s="178" t="str">
        <f t="shared" si="208"/>
        <v/>
      </c>
      <c r="AK2655" s="23"/>
      <c r="AL2655" s="23"/>
      <c r="AM2655" s="35"/>
      <c r="AN2655" s="408" t="str">
        <f>IF($AA2655-data!$G$1=0,"　",IF(AK2655=0,"　",VLOOKUP($AK2655,data!$A$1:$H$264,8,FALSE)))</f>
        <v>　</v>
      </c>
      <c r="AO2655" s="35"/>
      <c r="AP2655" s="134"/>
      <c r="AQ2655" s="264" t="str">
        <f t="shared" si="211"/>
        <v/>
      </c>
    </row>
    <row r="2656" spans="1:44" s="74" customFormat="1" ht="24.75" customHeight="1" x14ac:dyDescent="0.15">
      <c r="A2656" s="297">
        <v>2653</v>
      </c>
      <c r="B2656" s="23" t="s">
        <v>11460</v>
      </c>
      <c r="C2656" s="24" t="s">
        <v>14332</v>
      </c>
      <c r="D2656" s="23" t="s">
        <v>10698</v>
      </c>
      <c r="E2656" s="23" t="s">
        <v>1915</v>
      </c>
      <c r="F2656" s="24" t="s">
        <v>10234</v>
      </c>
      <c r="G2656" s="25" t="s">
        <v>11509</v>
      </c>
      <c r="H2656" s="23" t="s">
        <v>10295</v>
      </c>
      <c r="I2656" s="23" t="s">
        <v>11466</v>
      </c>
      <c r="J2656" s="60" t="s">
        <v>11465</v>
      </c>
      <c r="K2656" s="145" t="s">
        <v>11510</v>
      </c>
      <c r="L2656" s="145"/>
      <c r="M2656" s="23" t="s">
        <v>11468</v>
      </c>
      <c r="N2656" s="23"/>
      <c r="O2656" s="25" t="s">
        <v>11511</v>
      </c>
      <c r="P2656" s="23" t="s">
        <v>2309</v>
      </c>
      <c r="Q2656" s="25" t="s">
        <v>10700</v>
      </c>
      <c r="R2656" s="58" t="s">
        <v>10701</v>
      </c>
      <c r="S2656" s="23" t="s">
        <v>6322</v>
      </c>
      <c r="T2656" s="23" t="s">
        <v>6328</v>
      </c>
      <c r="U2656" s="25" t="s">
        <v>4725</v>
      </c>
      <c r="V2656" s="23" t="s">
        <v>8478</v>
      </c>
      <c r="W2656" s="25" t="s">
        <v>8480</v>
      </c>
      <c r="X2656" s="58" t="s">
        <v>8482</v>
      </c>
      <c r="Y2656" s="23" t="s">
        <v>8484</v>
      </c>
      <c r="Z2656" s="23" t="s">
        <v>8486</v>
      </c>
      <c r="AA2656" s="33">
        <v>5</v>
      </c>
      <c r="AB2656" s="295" t="str">
        <f t="shared" si="209"/>
        <v>年間</v>
      </c>
      <c r="AC2656" s="268"/>
      <c r="AD2656" s="23">
        <v>1</v>
      </c>
      <c r="AE2656" s="134">
        <v>207000</v>
      </c>
      <c r="AF2656" s="26">
        <f t="shared" si="210"/>
        <v>207000</v>
      </c>
      <c r="AG2656" s="27">
        <v>42217</v>
      </c>
      <c r="AH2656" s="168">
        <v>42217</v>
      </c>
      <c r="AI2656" s="29" t="str">
        <f t="shared" si="207"/>
        <v>～</v>
      </c>
      <c r="AJ2656" s="178">
        <f t="shared" si="208"/>
        <v>44043</v>
      </c>
      <c r="AK2656" s="23" t="s">
        <v>7900</v>
      </c>
      <c r="AL2656" s="23" t="s">
        <v>11476</v>
      </c>
      <c r="AM2656" s="35">
        <v>42217</v>
      </c>
      <c r="AN2656" s="408" t="str">
        <f>IF($AA2656-data!$G$1=0,"　",IF(AK2656=0,"　",VLOOKUP($AK2656,data!$A$1:$H$264,8,FALSE)))</f>
        <v>消耗部品交換対象</v>
      </c>
      <c r="AO2656" s="35">
        <v>42241</v>
      </c>
      <c r="AP2656" s="134" t="s">
        <v>11469</v>
      </c>
      <c r="AQ2656" s="264">
        <f t="shared" si="211"/>
        <v>43282</v>
      </c>
      <c r="AR2656" s="258" t="s">
        <v>15007</v>
      </c>
    </row>
    <row r="2657" spans="1:44" s="74" customFormat="1" ht="24.75" customHeight="1" x14ac:dyDescent="0.15">
      <c r="A2657" s="297">
        <v>2654</v>
      </c>
      <c r="B2657" s="23" t="s">
        <v>11461</v>
      </c>
      <c r="C2657" s="24" t="s">
        <v>14332</v>
      </c>
      <c r="D2657" s="23" t="s">
        <v>10698</v>
      </c>
      <c r="E2657" s="23" t="s">
        <v>1915</v>
      </c>
      <c r="F2657" s="24" t="s">
        <v>10234</v>
      </c>
      <c r="G2657" s="25" t="s">
        <v>11512</v>
      </c>
      <c r="H2657" s="23" t="s">
        <v>11467</v>
      </c>
      <c r="I2657" s="23" t="s">
        <v>11466</v>
      </c>
      <c r="J2657" s="60" t="s">
        <v>11465</v>
      </c>
      <c r="K2657" s="145" t="s">
        <v>11464</v>
      </c>
      <c r="L2657" s="145"/>
      <c r="M2657" s="23" t="s">
        <v>11468</v>
      </c>
      <c r="N2657" s="23"/>
      <c r="O2657" s="25" t="s">
        <v>11514</v>
      </c>
      <c r="P2657" s="23" t="s">
        <v>2309</v>
      </c>
      <c r="Q2657" s="25" t="s">
        <v>10700</v>
      </c>
      <c r="R2657" s="58" t="s">
        <v>10701</v>
      </c>
      <c r="S2657" s="23" t="s">
        <v>6322</v>
      </c>
      <c r="T2657" s="23" t="s">
        <v>6328</v>
      </c>
      <c r="U2657" s="25" t="s">
        <v>4725</v>
      </c>
      <c r="V2657" s="23" t="s">
        <v>8478</v>
      </c>
      <c r="W2657" s="25" t="s">
        <v>8480</v>
      </c>
      <c r="X2657" s="58" t="s">
        <v>8482</v>
      </c>
      <c r="Y2657" s="23" t="s">
        <v>8484</v>
      </c>
      <c r="Z2657" s="23" t="s">
        <v>8486</v>
      </c>
      <c r="AA2657" s="33">
        <v>5</v>
      </c>
      <c r="AB2657" s="295" t="str">
        <f t="shared" si="209"/>
        <v>年間</v>
      </c>
      <c r="AC2657" s="268"/>
      <c r="AD2657" s="23">
        <v>1</v>
      </c>
      <c r="AE2657" s="134">
        <v>108000</v>
      </c>
      <c r="AF2657" s="26">
        <f t="shared" si="210"/>
        <v>108000</v>
      </c>
      <c r="AG2657" s="27">
        <v>42217</v>
      </c>
      <c r="AH2657" s="168">
        <v>42217</v>
      </c>
      <c r="AI2657" s="29" t="str">
        <f t="shared" si="207"/>
        <v>～</v>
      </c>
      <c r="AJ2657" s="178">
        <f t="shared" si="208"/>
        <v>44043</v>
      </c>
      <c r="AK2657" s="23" t="s">
        <v>8488</v>
      </c>
      <c r="AL2657" s="23" t="s">
        <v>11513</v>
      </c>
      <c r="AM2657" s="35">
        <v>42217</v>
      </c>
      <c r="AN2657" s="408" t="str">
        <f>IF($AA2657-data!$G$1=0,"　",IF(AK2657=0,"　",VLOOKUP($AK2657,data!$A$1:$H$264,8,FALSE)))</f>
        <v>消耗部品交換対象</v>
      </c>
      <c r="AO2657" s="35">
        <v>42241</v>
      </c>
      <c r="AP2657" s="134" t="s">
        <v>11469</v>
      </c>
      <c r="AQ2657" s="264">
        <f t="shared" si="211"/>
        <v>43282</v>
      </c>
      <c r="AR2657" s="339" t="s">
        <v>15009</v>
      </c>
    </row>
    <row r="2658" spans="1:44" s="74" customFormat="1" ht="24.75" customHeight="1" x14ac:dyDescent="0.15">
      <c r="A2658" s="297">
        <v>2655</v>
      </c>
      <c r="B2658" s="23" t="s">
        <v>11461</v>
      </c>
      <c r="C2658" s="24" t="s">
        <v>14332</v>
      </c>
      <c r="D2658" s="23" t="s">
        <v>10698</v>
      </c>
      <c r="E2658" s="23" t="s">
        <v>1915</v>
      </c>
      <c r="F2658" s="24" t="s">
        <v>10234</v>
      </c>
      <c r="G2658" s="25" t="s">
        <v>4829</v>
      </c>
      <c r="H2658" s="23" t="s">
        <v>11467</v>
      </c>
      <c r="I2658" s="23" t="s">
        <v>11466</v>
      </c>
      <c r="J2658" s="60" t="s">
        <v>11465</v>
      </c>
      <c r="K2658" s="145" t="s">
        <v>11464</v>
      </c>
      <c r="L2658" s="145"/>
      <c r="M2658" s="23" t="s">
        <v>11468</v>
      </c>
      <c r="N2658" s="23"/>
      <c r="O2658" s="25" t="s">
        <v>11511</v>
      </c>
      <c r="P2658" s="23" t="s">
        <v>2309</v>
      </c>
      <c r="Q2658" s="25" t="s">
        <v>10700</v>
      </c>
      <c r="R2658" s="58" t="s">
        <v>10701</v>
      </c>
      <c r="S2658" s="23" t="s">
        <v>6322</v>
      </c>
      <c r="T2658" s="23" t="s">
        <v>6328</v>
      </c>
      <c r="U2658" s="25" t="s">
        <v>4725</v>
      </c>
      <c r="V2658" s="23" t="s">
        <v>8478</v>
      </c>
      <c r="W2658" s="25" t="s">
        <v>8480</v>
      </c>
      <c r="X2658" s="58" t="s">
        <v>8482</v>
      </c>
      <c r="Y2658" s="23" t="s">
        <v>8484</v>
      </c>
      <c r="Z2658" s="23" t="s">
        <v>8486</v>
      </c>
      <c r="AA2658" s="33">
        <v>5</v>
      </c>
      <c r="AB2658" s="295" t="str">
        <f t="shared" si="209"/>
        <v>年間</v>
      </c>
      <c r="AC2658" s="268"/>
      <c r="AD2658" s="23">
        <v>1</v>
      </c>
      <c r="AE2658" s="134">
        <v>108000</v>
      </c>
      <c r="AF2658" s="26">
        <f t="shared" si="210"/>
        <v>108000</v>
      </c>
      <c r="AG2658" s="27">
        <v>42217</v>
      </c>
      <c r="AH2658" s="168">
        <v>42217</v>
      </c>
      <c r="AI2658" s="29" t="str">
        <f t="shared" si="207"/>
        <v>～</v>
      </c>
      <c r="AJ2658" s="178">
        <f t="shared" si="208"/>
        <v>44043</v>
      </c>
      <c r="AK2658" s="23" t="s">
        <v>8488</v>
      </c>
      <c r="AL2658" s="23" t="s">
        <v>11515</v>
      </c>
      <c r="AM2658" s="35">
        <v>42217</v>
      </c>
      <c r="AN2658" s="408" t="str">
        <f>IF($AA2658-data!$G$1=0,"　",IF(AK2658=0,"　",VLOOKUP($AK2658,data!$A$1:$H$264,8,FALSE)))</f>
        <v>消耗部品交換対象</v>
      </c>
      <c r="AO2658" s="35">
        <v>42241</v>
      </c>
      <c r="AP2658" s="134" t="s">
        <v>11469</v>
      </c>
      <c r="AQ2658" s="264">
        <f t="shared" si="211"/>
        <v>43282</v>
      </c>
      <c r="AR2658" s="339" t="s">
        <v>15010</v>
      </c>
    </row>
    <row r="2659" spans="1:44" s="74" customFormat="1" ht="24.75" customHeight="1" x14ac:dyDescent="0.15">
      <c r="A2659" s="297">
        <v>2656</v>
      </c>
      <c r="B2659" s="23" t="s">
        <v>11518</v>
      </c>
      <c r="C2659" s="24" t="s">
        <v>14332</v>
      </c>
      <c r="D2659" s="23" t="s">
        <v>10698</v>
      </c>
      <c r="E2659" s="23" t="s">
        <v>1915</v>
      </c>
      <c r="F2659" s="24" t="s">
        <v>10234</v>
      </c>
      <c r="G2659" s="25" t="s">
        <v>4829</v>
      </c>
      <c r="H2659" s="23" t="s">
        <v>11467</v>
      </c>
      <c r="I2659" s="23" t="s">
        <v>11466</v>
      </c>
      <c r="J2659" s="60" t="s">
        <v>11465</v>
      </c>
      <c r="K2659" s="145" t="s">
        <v>11464</v>
      </c>
      <c r="L2659" s="145"/>
      <c r="M2659" s="23" t="s">
        <v>11468</v>
      </c>
      <c r="N2659" s="23"/>
      <c r="O2659" s="25" t="s">
        <v>11517</v>
      </c>
      <c r="P2659" s="23" t="s">
        <v>2309</v>
      </c>
      <c r="Q2659" s="25" t="s">
        <v>10700</v>
      </c>
      <c r="R2659" s="58" t="s">
        <v>10701</v>
      </c>
      <c r="S2659" s="23" t="s">
        <v>6322</v>
      </c>
      <c r="T2659" s="23" t="s">
        <v>6328</v>
      </c>
      <c r="U2659" s="25" t="s">
        <v>4725</v>
      </c>
      <c r="V2659" s="23" t="s">
        <v>8478</v>
      </c>
      <c r="W2659" s="25" t="s">
        <v>8480</v>
      </c>
      <c r="X2659" s="58" t="s">
        <v>8482</v>
      </c>
      <c r="Y2659" s="23" t="s">
        <v>8484</v>
      </c>
      <c r="Z2659" s="23" t="s">
        <v>8486</v>
      </c>
      <c r="AA2659" s="33">
        <v>5</v>
      </c>
      <c r="AB2659" s="295" t="str">
        <f t="shared" si="209"/>
        <v>年間</v>
      </c>
      <c r="AC2659" s="268"/>
      <c r="AD2659" s="23">
        <v>1</v>
      </c>
      <c r="AE2659" s="134">
        <v>108000</v>
      </c>
      <c r="AF2659" s="26">
        <f t="shared" si="210"/>
        <v>108000</v>
      </c>
      <c r="AG2659" s="27">
        <v>42217</v>
      </c>
      <c r="AH2659" s="168">
        <v>42217</v>
      </c>
      <c r="AI2659" s="29" t="str">
        <f t="shared" si="207"/>
        <v>～</v>
      </c>
      <c r="AJ2659" s="178">
        <f t="shared" si="208"/>
        <v>44043</v>
      </c>
      <c r="AK2659" s="23" t="s">
        <v>8488</v>
      </c>
      <c r="AL2659" s="23" t="s">
        <v>11516</v>
      </c>
      <c r="AM2659" s="35">
        <v>42217</v>
      </c>
      <c r="AN2659" s="408" t="str">
        <f>IF($AA2659-data!$G$1=0,"　",IF(AK2659=0,"　",VLOOKUP($AK2659,data!$A$1:$H$264,8,FALSE)))</f>
        <v>消耗部品交換対象</v>
      </c>
      <c r="AO2659" s="35">
        <v>42241</v>
      </c>
      <c r="AP2659" s="134" t="s">
        <v>11469</v>
      </c>
      <c r="AQ2659" s="264">
        <f t="shared" si="211"/>
        <v>43282</v>
      </c>
      <c r="AR2659" s="339" t="s">
        <v>15011</v>
      </c>
    </row>
    <row r="2660" spans="1:44" s="74" customFormat="1" ht="24.75" customHeight="1" x14ac:dyDescent="0.15">
      <c r="A2660" s="297">
        <v>2657</v>
      </c>
      <c r="B2660" s="23" t="s">
        <v>11461</v>
      </c>
      <c r="C2660" s="24" t="s">
        <v>14332</v>
      </c>
      <c r="D2660" s="23" t="s">
        <v>10698</v>
      </c>
      <c r="E2660" s="23" t="s">
        <v>1915</v>
      </c>
      <c r="F2660" s="24" t="s">
        <v>10234</v>
      </c>
      <c r="G2660" s="25" t="s">
        <v>4829</v>
      </c>
      <c r="H2660" s="23" t="s">
        <v>11467</v>
      </c>
      <c r="I2660" s="23" t="s">
        <v>11466</v>
      </c>
      <c r="J2660" s="60" t="s">
        <v>11465</v>
      </c>
      <c r="K2660" s="145" t="s">
        <v>11464</v>
      </c>
      <c r="L2660" s="145"/>
      <c r="M2660" s="23" t="s">
        <v>11468</v>
      </c>
      <c r="N2660" s="23"/>
      <c r="O2660" s="25" t="s">
        <v>11517</v>
      </c>
      <c r="P2660" s="23" t="s">
        <v>2309</v>
      </c>
      <c r="Q2660" s="25" t="s">
        <v>10700</v>
      </c>
      <c r="R2660" s="58" t="s">
        <v>10701</v>
      </c>
      <c r="S2660" s="23" t="s">
        <v>6322</v>
      </c>
      <c r="T2660" s="23" t="s">
        <v>6328</v>
      </c>
      <c r="U2660" s="25" t="s">
        <v>4725</v>
      </c>
      <c r="V2660" s="23" t="s">
        <v>8478</v>
      </c>
      <c r="W2660" s="25" t="s">
        <v>8480</v>
      </c>
      <c r="X2660" s="58" t="s">
        <v>8482</v>
      </c>
      <c r="Y2660" s="23" t="s">
        <v>8484</v>
      </c>
      <c r="Z2660" s="23" t="s">
        <v>8486</v>
      </c>
      <c r="AA2660" s="33">
        <v>5</v>
      </c>
      <c r="AB2660" s="295" t="str">
        <f t="shared" si="209"/>
        <v>年間</v>
      </c>
      <c r="AC2660" s="268"/>
      <c r="AD2660" s="23">
        <v>1</v>
      </c>
      <c r="AE2660" s="134">
        <v>108000</v>
      </c>
      <c r="AF2660" s="26">
        <f t="shared" si="210"/>
        <v>108000</v>
      </c>
      <c r="AG2660" s="27">
        <v>42217</v>
      </c>
      <c r="AH2660" s="168">
        <v>42217</v>
      </c>
      <c r="AI2660" s="29" t="str">
        <f t="shared" si="207"/>
        <v>～</v>
      </c>
      <c r="AJ2660" s="178">
        <f t="shared" si="208"/>
        <v>44043</v>
      </c>
      <c r="AK2660" s="23" t="s">
        <v>8488</v>
      </c>
      <c r="AL2660" s="23" t="s">
        <v>11519</v>
      </c>
      <c r="AM2660" s="35">
        <v>42217</v>
      </c>
      <c r="AN2660" s="408" t="str">
        <f>IF($AA2660-data!$G$1=0,"　",IF(AK2660=0,"　",VLOOKUP($AK2660,data!$A$1:$H$264,8,FALSE)))</f>
        <v>消耗部品交換対象</v>
      </c>
      <c r="AO2660" s="35">
        <v>42241</v>
      </c>
      <c r="AP2660" s="134" t="s">
        <v>11520</v>
      </c>
      <c r="AQ2660" s="264">
        <f t="shared" si="211"/>
        <v>43282</v>
      </c>
    </row>
    <row r="2661" spans="1:44" s="74" customFormat="1" ht="24.75" customHeight="1" x14ac:dyDescent="0.15">
      <c r="A2661" s="297">
        <v>2658</v>
      </c>
      <c r="B2661" s="23" t="s">
        <v>11461</v>
      </c>
      <c r="C2661" s="24" t="s">
        <v>14332</v>
      </c>
      <c r="D2661" s="23" t="s">
        <v>10698</v>
      </c>
      <c r="E2661" s="23" t="s">
        <v>1915</v>
      </c>
      <c r="F2661" s="24" t="s">
        <v>10234</v>
      </c>
      <c r="G2661" s="25" t="s">
        <v>4829</v>
      </c>
      <c r="H2661" s="23" t="s">
        <v>11467</v>
      </c>
      <c r="I2661" s="23" t="s">
        <v>11466</v>
      </c>
      <c r="J2661" s="60" t="s">
        <v>11465</v>
      </c>
      <c r="K2661" s="145" t="s">
        <v>11464</v>
      </c>
      <c r="L2661" s="145"/>
      <c r="M2661" s="23" t="s">
        <v>11468</v>
      </c>
      <c r="N2661" s="23"/>
      <c r="O2661" s="25" t="s">
        <v>11511</v>
      </c>
      <c r="P2661" s="23" t="s">
        <v>2309</v>
      </c>
      <c r="Q2661" s="25" t="s">
        <v>10700</v>
      </c>
      <c r="R2661" s="58" t="s">
        <v>10701</v>
      </c>
      <c r="S2661" s="23" t="s">
        <v>6322</v>
      </c>
      <c r="T2661" s="23" t="s">
        <v>6328</v>
      </c>
      <c r="U2661" s="25" t="s">
        <v>4725</v>
      </c>
      <c r="V2661" s="23" t="s">
        <v>8478</v>
      </c>
      <c r="W2661" s="25" t="s">
        <v>8480</v>
      </c>
      <c r="X2661" s="58" t="s">
        <v>8482</v>
      </c>
      <c r="Y2661" s="23" t="s">
        <v>8484</v>
      </c>
      <c r="Z2661" s="23" t="s">
        <v>8486</v>
      </c>
      <c r="AA2661" s="33">
        <v>5</v>
      </c>
      <c r="AB2661" s="295" t="str">
        <f t="shared" si="209"/>
        <v>年間</v>
      </c>
      <c r="AC2661" s="268"/>
      <c r="AD2661" s="23">
        <v>1</v>
      </c>
      <c r="AE2661" s="134">
        <v>108000</v>
      </c>
      <c r="AF2661" s="26">
        <f t="shared" si="210"/>
        <v>108000</v>
      </c>
      <c r="AG2661" s="27">
        <v>42217</v>
      </c>
      <c r="AH2661" s="168">
        <v>42217</v>
      </c>
      <c r="AI2661" s="29" t="str">
        <f t="shared" si="207"/>
        <v>～</v>
      </c>
      <c r="AJ2661" s="178">
        <f t="shared" si="208"/>
        <v>44043</v>
      </c>
      <c r="AK2661" s="23" t="s">
        <v>8488</v>
      </c>
      <c r="AL2661" s="23" t="s">
        <v>11521</v>
      </c>
      <c r="AM2661" s="35">
        <v>42217</v>
      </c>
      <c r="AN2661" s="408" t="str">
        <f>IF($AA2661-data!$G$1=0,"　",IF(AK2661=0,"　",VLOOKUP($AK2661,data!$A$1:$H$264,8,FALSE)))</f>
        <v>消耗部品交換対象</v>
      </c>
      <c r="AO2661" s="35">
        <v>42241</v>
      </c>
      <c r="AP2661" s="134" t="s">
        <v>11469</v>
      </c>
      <c r="AQ2661" s="264">
        <f t="shared" si="211"/>
        <v>43282</v>
      </c>
    </row>
    <row r="2662" spans="1:44" s="74" customFormat="1" ht="24.75" customHeight="1" x14ac:dyDescent="0.15">
      <c r="A2662" s="297">
        <v>2659</v>
      </c>
      <c r="B2662" s="23" t="s">
        <v>11461</v>
      </c>
      <c r="C2662" s="24" t="s">
        <v>14332</v>
      </c>
      <c r="D2662" s="23" t="s">
        <v>10698</v>
      </c>
      <c r="E2662" s="23" t="s">
        <v>1915</v>
      </c>
      <c r="F2662" s="24" t="s">
        <v>10234</v>
      </c>
      <c r="G2662" s="25" t="s">
        <v>4829</v>
      </c>
      <c r="H2662" s="23" t="s">
        <v>11467</v>
      </c>
      <c r="I2662" s="23" t="s">
        <v>11466</v>
      </c>
      <c r="J2662" s="60" t="s">
        <v>11465</v>
      </c>
      <c r="K2662" s="145" t="s">
        <v>11464</v>
      </c>
      <c r="L2662" s="145"/>
      <c r="M2662" s="23" t="s">
        <v>11468</v>
      </c>
      <c r="N2662" s="23"/>
      <c r="O2662" s="25" t="s">
        <v>11517</v>
      </c>
      <c r="P2662" s="23" t="s">
        <v>2309</v>
      </c>
      <c r="Q2662" s="25" t="s">
        <v>10700</v>
      </c>
      <c r="R2662" s="58" t="s">
        <v>10701</v>
      </c>
      <c r="S2662" s="23" t="s">
        <v>6322</v>
      </c>
      <c r="T2662" s="23" t="s">
        <v>6328</v>
      </c>
      <c r="U2662" s="25" t="s">
        <v>4725</v>
      </c>
      <c r="V2662" s="23" t="s">
        <v>8478</v>
      </c>
      <c r="W2662" s="25" t="s">
        <v>8480</v>
      </c>
      <c r="X2662" s="58" t="s">
        <v>8482</v>
      </c>
      <c r="Y2662" s="23" t="s">
        <v>8484</v>
      </c>
      <c r="Z2662" s="23" t="s">
        <v>8486</v>
      </c>
      <c r="AA2662" s="33">
        <v>5</v>
      </c>
      <c r="AB2662" s="295" t="str">
        <f t="shared" si="209"/>
        <v>年間</v>
      </c>
      <c r="AC2662" s="268"/>
      <c r="AD2662" s="23">
        <v>1</v>
      </c>
      <c r="AE2662" s="134">
        <v>108000</v>
      </c>
      <c r="AF2662" s="26">
        <f t="shared" si="210"/>
        <v>108000</v>
      </c>
      <c r="AG2662" s="27">
        <v>42217</v>
      </c>
      <c r="AH2662" s="168">
        <v>42217</v>
      </c>
      <c r="AI2662" s="29" t="str">
        <f t="shared" si="207"/>
        <v>～</v>
      </c>
      <c r="AJ2662" s="178">
        <f t="shared" si="208"/>
        <v>44043</v>
      </c>
      <c r="AK2662" s="23" t="s">
        <v>11522</v>
      </c>
      <c r="AL2662" s="23" t="s">
        <v>11523</v>
      </c>
      <c r="AM2662" s="35">
        <v>42217</v>
      </c>
      <c r="AN2662" s="408" t="str">
        <f>IF($AA2662-data!$G$1=0,"　",IF(AK2662=0,"　",VLOOKUP($AK2662,data!$A$1:$H$264,8,FALSE)))</f>
        <v>消耗部品交換対象</v>
      </c>
      <c r="AO2662" s="35">
        <v>42241</v>
      </c>
      <c r="AP2662" s="134" t="s">
        <v>11469</v>
      </c>
      <c r="AQ2662" s="264">
        <f t="shared" si="211"/>
        <v>43282</v>
      </c>
    </row>
    <row r="2663" spans="1:44" s="74" customFormat="1" ht="24.75" customHeight="1" x14ac:dyDescent="0.15">
      <c r="A2663" s="297">
        <v>2660</v>
      </c>
      <c r="B2663" s="23" t="s">
        <v>11461</v>
      </c>
      <c r="C2663" s="24" t="s">
        <v>14332</v>
      </c>
      <c r="D2663" s="23" t="s">
        <v>10698</v>
      </c>
      <c r="E2663" s="23" t="s">
        <v>1915</v>
      </c>
      <c r="F2663" s="24" t="s">
        <v>10234</v>
      </c>
      <c r="G2663" s="25" t="s">
        <v>4829</v>
      </c>
      <c r="H2663" s="23" t="s">
        <v>11467</v>
      </c>
      <c r="I2663" s="23" t="s">
        <v>11466</v>
      </c>
      <c r="J2663" s="60" t="s">
        <v>11465</v>
      </c>
      <c r="K2663" s="145" t="s">
        <v>11464</v>
      </c>
      <c r="L2663" s="145"/>
      <c r="M2663" s="23" t="s">
        <v>11468</v>
      </c>
      <c r="N2663" s="23"/>
      <c r="O2663" s="25" t="s">
        <v>11511</v>
      </c>
      <c r="P2663" s="23" t="s">
        <v>2309</v>
      </c>
      <c r="Q2663" s="25" t="s">
        <v>10700</v>
      </c>
      <c r="R2663" s="58" t="s">
        <v>10701</v>
      </c>
      <c r="S2663" s="23" t="s">
        <v>6322</v>
      </c>
      <c r="T2663" s="23" t="s">
        <v>6328</v>
      </c>
      <c r="U2663" s="25" t="s">
        <v>4725</v>
      </c>
      <c r="V2663" s="23" t="s">
        <v>8478</v>
      </c>
      <c r="W2663" s="25" t="s">
        <v>8480</v>
      </c>
      <c r="X2663" s="58" t="s">
        <v>8482</v>
      </c>
      <c r="Y2663" s="23" t="s">
        <v>8484</v>
      </c>
      <c r="Z2663" s="23" t="s">
        <v>8486</v>
      </c>
      <c r="AA2663" s="33">
        <v>5</v>
      </c>
      <c r="AB2663" s="295" t="str">
        <f t="shared" si="209"/>
        <v>年間</v>
      </c>
      <c r="AC2663" s="268"/>
      <c r="AD2663" s="23">
        <v>1</v>
      </c>
      <c r="AE2663" s="134">
        <v>108000</v>
      </c>
      <c r="AF2663" s="26">
        <f t="shared" si="210"/>
        <v>108000</v>
      </c>
      <c r="AG2663" s="27">
        <v>42217</v>
      </c>
      <c r="AH2663" s="168">
        <v>42217</v>
      </c>
      <c r="AI2663" s="29" t="str">
        <f t="shared" si="207"/>
        <v>～</v>
      </c>
      <c r="AJ2663" s="178">
        <f t="shared" si="208"/>
        <v>44043</v>
      </c>
      <c r="AK2663" s="23" t="s">
        <v>8488</v>
      </c>
      <c r="AL2663" s="23" t="s">
        <v>11524</v>
      </c>
      <c r="AM2663" s="35">
        <v>42217</v>
      </c>
      <c r="AN2663" s="408" t="str">
        <f>IF($AA2663-data!$G$1=0,"　",IF(AK2663=0,"　",VLOOKUP($AK2663,data!$A$1:$H$264,8,FALSE)))</f>
        <v>消耗部品交換対象</v>
      </c>
      <c r="AO2663" s="35">
        <v>42241</v>
      </c>
      <c r="AP2663" s="134" t="s">
        <v>11469</v>
      </c>
      <c r="AQ2663" s="264">
        <f t="shared" si="211"/>
        <v>43282</v>
      </c>
    </row>
    <row r="2664" spans="1:44" s="74" customFormat="1" ht="24.75" customHeight="1" x14ac:dyDescent="0.15">
      <c r="A2664" s="297">
        <v>2661</v>
      </c>
      <c r="B2664" s="23" t="s">
        <v>11461</v>
      </c>
      <c r="C2664" s="24" t="s">
        <v>14332</v>
      </c>
      <c r="D2664" s="23" t="s">
        <v>10698</v>
      </c>
      <c r="E2664" s="23" t="s">
        <v>1915</v>
      </c>
      <c r="F2664" s="24" t="s">
        <v>10234</v>
      </c>
      <c r="G2664" s="25" t="s">
        <v>4829</v>
      </c>
      <c r="H2664" s="23" t="s">
        <v>11467</v>
      </c>
      <c r="I2664" s="23" t="s">
        <v>11466</v>
      </c>
      <c r="J2664" s="60" t="s">
        <v>11465</v>
      </c>
      <c r="K2664" s="145" t="s">
        <v>11464</v>
      </c>
      <c r="L2664" s="145"/>
      <c r="M2664" s="23" t="s">
        <v>11468</v>
      </c>
      <c r="N2664" s="23"/>
      <c r="O2664" s="25" t="s">
        <v>11511</v>
      </c>
      <c r="P2664" s="23" t="s">
        <v>2309</v>
      </c>
      <c r="Q2664" s="25" t="s">
        <v>10700</v>
      </c>
      <c r="R2664" s="58" t="s">
        <v>10701</v>
      </c>
      <c r="S2664" s="23" t="s">
        <v>6322</v>
      </c>
      <c r="T2664" s="23" t="s">
        <v>6328</v>
      </c>
      <c r="U2664" s="25" t="s">
        <v>4725</v>
      </c>
      <c r="V2664" s="23" t="s">
        <v>8478</v>
      </c>
      <c r="W2664" s="25" t="s">
        <v>8480</v>
      </c>
      <c r="X2664" s="58" t="s">
        <v>8482</v>
      </c>
      <c r="Y2664" s="23" t="s">
        <v>8484</v>
      </c>
      <c r="Z2664" s="23" t="s">
        <v>8486</v>
      </c>
      <c r="AA2664" s="33">
        <v>5</v>
      </c>
      <c r="AB2664" s="295" t="str">
        <f t="shared" si="209"/>
        <v>年間</v>
      </c>
      <c r="AC2664" s="268"/>
      <c r="AD2664" s="23">
        <v>1</v>
      </c>
      <c r="AE2664" s="134">
        <v>108000</v>
      </c>
      <c r="AF2664" s="26">
        <f t="shared" si="210"/>
        <v>108000</v>
      </c>
      <c r="AG2664" s="27">
        <v>42217</v>
      </c>
      <c r="AH2664" s="168">
        <v>42217</v>
      </c>
      <c r="AI2664" s="29" t="str">
        <f t="shared" si="207"/>
        <v>～</v>
      </c>
      <c r="AJ2664" s="178">
        <f t="shared" si="208"/>
        <v>44043</v>
      </c>
      <c r="AK2664" s="23" t="s">
        <v>8488</v>
      </c>
      <c r="AL2664" s="23" t="s">
        <v>11525</v>
      </c>
      <c r="AM2664" s="35">
        <v>42217</v>
      </c>
      <c r="AN2664" s="408" t="str">
        <f>IF($AA2664-data!$G$1=0,"　",IF(AK2664=0,"　",VLOOKUP($AK2664,data!$A$1:$H$264,8,FALSE)))</f>
        <v>消耗部品交換対象</v>
      </c>
      <c r="AO2664" s="35">
        <v>42241</v>
      </c>
      <c r="AP2664" s="134" t="s">
        <v>11469</v>
      </c>
      <c r="AQ2664" s="264">
        <f t="shared" si="211"/>
        <v>43282</v>
      </c>
    </row>
    <row r="2665" spans="1:44" s="74" customFormat="1" ht="24.75" customHeight="1" x14ac:dyDescent="0.15">
      <c r="A2665" s="297">
        <v>2662</v>
      </c>
      <c r="B2665" s="23" t="s">
        <v>11462</v>
      </c>
      <c r="C2665" s="24" t="s">
        <v>14332</v>
      </c>
      <c r="D2665" s="23" t="s">
        <v>10698</v>
      </c>
      <c r="E2665" s="23" t="s">
        <v>477</v>
      </c>
      <c r="F2665" s="24" t="s">
        <v>8178</v>
      </c>
      <c r="G2665" s="25" t="s">
        <v>4734</v>
      </c>
      <c r="H2665" s="23" t="s">
        <v>11471</v>
      </c>
      <c r="I2665" s="23" t="s">
        <v>11473</v>
      </c>
      <c r="J2665" s="25" t="s">
        <v>11472</v>
      </c>
      <c r="K2665" s="145" t="s">
        <v>15005</v>
      </c>
      <c r="L2665" s="145"/>
      <c r="M2665" s="23" t="s">
        <v>11526</v>
      </c>
      <c r="N2665" s="23"/>
      <c r="O2665" s="25" t="s">
        <v>11517</v>
      </c>
      <c r="P2665" s="23" t="s">
        <v>2309</v>
      </c>
      <c r="Q2665" s="25" t="s">
        <v>10700</v>
      </c>
      <c r="R2665" s="58" t="s">
        <v>10701</v>
      </c>
      <c r="S2665" s="23" t="s">
        <v>6322</v>
      </c>
      <c r="T2665" s="23" t="s">
        <v>6328</v>
      </c>
      <c r="U2665" s="25" t="s">
        <v>4725</v>
      </c>
      <c r="V2665" s="23" t="s">
        <v>8478</v>
      </c>
      <c r="W2665" s="25" t="s">
        <v>8480</v>
      </c>
      <c r="X2665" s="58" t="s">
        <v>8482</v>
      </c>
      <c r="Y2665" s="23" t="s">
        <v>8484</v>
      </c>
      <c r="Z2665" s="23" t="s">
        <v>8486</v>
      </c>
      <c r="AA2665" s="33">
        <v>5</v>
      </c>
      <c r="AB2665" s="295" t="str">
        <f t="shared" si="209"/>
        <v>年間</v>
      </c>
      <c r="AC2665" s="268"/>
      <c r="AD2665" s="23">
        <v>1</v>
      </c>
      <c r="AE2665" s="134">
        <v>207000</v>
      </c>
      <c r="AF2665" s="26">
        <f t="shared" si="210"/>
        <v>207000</v>
      </c>
      <c r="AG2665" s="27">
        <v>42217</v>
      </c>
      <c r="AH2665" s="168">
        <v>42237</v>
      </c>
      <c r="AI2665" s="29" t="str">
        <f t="shared" si="207"/>
        <v>～</v>
      </c>
      <c r="AJ2665" s="178">
        <f t="shared" si="208"/>
        <v>44063</v>
      </c>
      <c r="AK2665" s="23" t="s">
        <v>7900</v>
      </c>
      <c r="AL2665" s="23" t="s">
        <v>11527</v>
      </c>
      <c r="AM2665" s="35">
        <v>42237</v>
      </c>
      <c r="AN2665" s="408" t="str">
        <f>IF($AA2665-data!$G$1=0,"　",IF(AK2665=0,"　",VLOOKUP($AK2665,data!$A$1:$H$264,8,FALSE)))</f>
        <v>消耗部品交換対象</v>
      </c>
      <c r="AO2665" s="35">
        <v>42241</v>
      </c>
      <c r="AP2665" s="134" t="s">
        <v>11475</v>
      </c>
      <c r="AQ2665" s="264">
        <f t="shared" si="211"/>
        <v>43302</v>
      </c>
      <c r="AR2665" s="258" t="s">
        <v>15006</v>
      </c>
    </row>
    <row r="2666" spans="1:44" s="74" customFormat="1" ht="24.75" customHeight="1" x14ac:dyDescent="0.15">
      <c r="A2666" s="297">
        <v>2663</v>
      </c>
      <c r="B2666" s="23" t="s">
        <v>11463</v>
      </c>
      <c r="C2666" s="24" t="s">
        <v>14332</v>
      </c>
      <c r="D2666" s="23" t="s">
        <v>10698</v>
      </c>
      <c r="E2666" s="23" t="s">
        <v>477</v>
      </c>
      <c r="F2666" s="24" t="s">
        <v>8178</v>
      </c>
      <c r="G2666" s="25" t="s">
        <v>11512</v>
      </c>
      <c r="H2666" s="23" t="s">
        <v>11471</v>
      </c>
      <c r="I2666" s="23" t="s">
        <v>11473</v>
      </c>
      <c r="J2666" s="25" t="s">
        <v>11472</v>
      </c>
      <c r="K2666" s="145" t="s">
        <v>11470</v>
      </c>
      <c r="L2666" s="145"/>
      <c r="M2666" s="23" t="s">
        <v>11474</v>
      </c>
      <c r="N2666" s="23"/>
      <c r="O2666" s="25" t="s">
        <v>10699</v>
      </c>
      <c r="P2666" s="23" t="s">
        <v>2309</v>
      </c>
      <c r="Q2666" s="25" t="s">
        <v>10700</v>
      </c>
      <c r="R2666" s="58" t="s">
        <v>10701</v>
      </c>
      <c r="S2666" s="23" t="s">
        <v>6322</v>
      </c>
      <c r="T2666" s="23" t="s">
        <v>6328</v>
      </c>
      <c r="U2666" s="25" t="s">
        <v>4725</v>
      </c>
      <c r="V2666" s="23" t="s">
        <v>8478</v>
      </c>
      <c r="W2666" s="25" t="s">
        <v>8480</v>
      </c>
      <c r="X2666" s="58" t="s">
        <v>8482</v>
      </c>
      <c r="Y2666" s="23" t="s">
        <v>8484</v>
      </c>
      <c r="Z2666" s="23" t="s">
        <v>8486</v>
      </c>
      <c r="AA2666" s="33">
        <v>5</v>
      </c>
      <c r="AB2666" s="295" t="str">
        <f t="shared" si="209"/>
        <v>年間</v>
      </c>
      <c r="AC2666" s="268"/>
      <c r="AD2666" s="23">
        <v>1</v>
      </c>
      <c r="AE2666" s="134">
        <v>99600</v>
      </c>
      <c r="AF2666" s="26">
        <f t="shared" si="210"/>
        <v>99600</v>
      </c>
      <c r="AG2666" s="27">
        <v>42217</v>
      </c>
      <c r="AH2666" s="168">
        <v>42237</v>
      </c>
      <c r="AI2666" s="29" t="str">
        <f t="shared" si="207"/>
        <v>～</v>
      </c>
      <c r="AJ2666" s="178">
        <f t="shared" si="208"/>
        <v>44063</v>
      </c>
      <c r="AK2666" s="23" t="s">
        <v>11528</v>
      </c>
      <c r="AL2666" s="23" t="s">
        <v>11529</v>
      </c>
      <c r="AM2666" s="35">
        <v>42237</v>
      </c>
      <c r="AN2666" s="408" t="str">
        <f>IF($AA2666-data!$G$1=0,"　",IF(AK2666=0,"　",VLOOKUP($AK2666,data!$A$1:$H$264,8,FALSE)))</f>
        <v>消耗部品交換対象</v>
      </c>
      <c r="AO2666" s="35">
        <v>42241</v>
      </c>
      <c r="AP2666" s="134" t="s">
        <v>11475</v>
      </c>
      <c r="AQ2666" s="264">
        <f t="shared" si="211"/>
        <v>43302</v>
      </c>
      <c r="AR2666" s="339" t="s">
        <v>15015</v>
      </c>
    </row>
    <row r="2667" spans="1:44" s="74" customFormat="1" ht="24.75" customHeight="1" x14ac:dyDescent="0.15">
      <c r="A2667" s="297">
        <v>2664</v>
      </c>
      <c r="B2667" s="23" t="s">
        <v>11463</v>
      </c>
      <c r="C2667" s="24" t="s">
        <v>14332</v>
      </c>
      <c r="D2667" s="23" t="s">
        <v>10698</v>
      </c>
      <c r="E2667" s="23" t="s">
        <v>477</v>
      </c>
      <c r="F2667" s="24" t="s">
        <v>8178</v>
      </c>
      <c r="G2667" s="25" t="s">
        <v>4829</v>
      </c>
      <c r="H2667" s="23" t="s">
        <v>11471</v>
      </c>
      <c r="I2667" s="23" t="s">
        <v>11473</v>
      </c>
      <c r="J2667" s="25" t="s">
        <v>11472</v>
      </c>
      <c r="K2667" s="145" t="s">
        <v>11470</v>
      </c>
      <c r="L2667" s="145"/>
      <c r="M2667" s="23" t="s">
        <v>11474</v>
      </c>
      <c r="N2667" s="23"/>
      <c r="O2667" s="25" t="s">
        <v>11517</v>
      </c>
      <c r="P2667" s="23" t="s">
        <v>2309</v>
      </c>
      <c r="Q2667" s="25" t="s">
        <v>10700</v>
      </c>
      <c r="R2667" s="58" t="s">
        <v>10701</v>
      </c>
      <c r="S2667" s="23" t="s">
        <v>6322</v>
      </c>
      <c r="T2667" s="23" t="s">
        <v>6328</v>
      </c>
      <c r="U2667" s="25" t="s">
        <v>4725</v>
      </c>
      <c r="V2667" s="23" t="s">
        <v>8478</v>
      </c>
      <c r="W2667" s="25" t="s">
        <v>8480</v>
      </c>
      <c r="X2667" s="58" t="s">
        <v>8482</v>
      </c>
      <c r="Y2667" s="23" t="s">
        <v>8484</v>
      </c>
      <c r="Z2667" s="23" t="s">
        <v>8486</v>
      </c>
      <c r="AA2667" s="33">
        <v>5</v>
      </c>
      <c r="AB2667" s="295" t="str">
        <f t="shared" si="209"/>
        <v>年間</v>
      </c>
      <c r="AC2667" s="268"/>
      <c r="AD2667" s="23">
        <v>1</v>
      </c>
      <c r="AE2667" s="134">
        <v>99600</v>
      </c>
      <c r="AF2667" s="26">
        <f t="shared" si="210"/>
        <v>99600</v>
      </c>
      <c r="AG2667" s="27">
        <v>42217</v>
      </c>
      <c r="AH2667" s="168">
        <v>42237</v>
      </c>
      <c r="AI2667" s="29" t="str">
        <f t="shared" si="207"/>
        <v>～</v>
      </c>
      <c r="AJ2667" s="178">
        <f t="shared" si="208"/>
        <v>44063</v>
      </c>
      <c r="AK2667" s="23" t="s">
        <v>5052</v>
      </c>
      <c r="AL2667" s="23" t="s">
        <v>11477</v>
      </c>
      <c r="AM2667" s="35">
        <v>42237</v>
      </c>
      <c r="AN2667" s="408" t="str">
        <f>IF($AA2667-data!$G$1=0,"　",IF(AK2667=0,"　",VLOOKUP($AK2667,data!$A$1:$H$264,8,FALSE)))</f>
        <v>消耗部品交換対象</v>
      </c>
      <c r="AO2667" s="35">
        <v>42241</v>
      </c>
      <c r="AP2667" s="134" t="s">
        <v>11475</v>
      </c>
      <c r="AQ2667" s="264">
        <f t="shared" si="211"/>
        <v>43302</v>
      </c>
      <c r="AR2667" s="339" t="s">
        <v>15012</v>
      </c>
    </row>
    <row r="2668" spans="1:44" s="74" customFormat="1" ht="24.75" customHeight="1" x14ac:dyDescent="0.15">
      <c r="A2668" s="297">
        <v>2665</v>
      </c>
      <c r="B2668" s="23" t="s">
        <v>11463</v>
      </c>
      <c r="C2668" s="24" t="s">
        <v>14332</v>
      </c>
      <c r="D2668" s="23" t="s">
        <v>10698</v>
      </c>
      <c r="E2668" s="23" t="s">
        <v>477</v>
      </c>
      <c r="F2668" s="24" t="s">
        <v>8178</v>
      </c>
      <c r="G2668" s="25" t="s">
        <v>4829</v>
      </c>
      <c r="H2668" s="23" t="s">
        <v>11471</v>
      </c>
      <c r="I2668" s="23" t="s">
        <v>11473</v>
      </c>
      <c r="J2668" s="25" t="s">
        <v>11472</v>
      </c>
      <c r="K2668" s="145" t="s">
        <v>11470</v>
      </c>
      <c r="L2668" s="145"/>
      <c r="M2668" s="23" t="s">
        <v>11474</v>
      </c>
      <c r="N2668" s="23"/>
      <c r="O2668" s="25" t="s">
        <v>11517</v>
      </c>
      <c r="P2668" s="23" t="s">
        <v>2309</v>
      </c>
      <c r="Q2668" s="25" t="s">
        <v>10700</v>
      </c>
      <c r="R2668" s="58" t="s">
        <v>10701</v>
      </c>
      <c r="S2668" s="23" t="s">
        <v>6322</v>
      </c>
      <c r="T2668" s="23" t="s">
        <v>6328</v>
      </c>
      <c r="U2668" s="25" t="s">
        <v>4725</v>
      </c>
      <c r="V2668" s="23" t="s">
        <v>8478</v>
      </c>
      <c r="W2668" s="25" t="s">
        <v>8480</v>
      </c>
      <c r="X2668" s="58" t="s">
        <v>8482</v>
      </c>
      <c r="Y2668" s="23" t="s">
        <v>8484</v>
      </c>
      <c r="Z2668" s="23" t="s">
        <v>8486</v>
      </c>
      <c r="AA2668" s="33">
        <v>5</v>
      </c>
      <c r="AB2668" s="295" t="str">
        <f t="shared" si="209"/>
        <v>年間</v>
      </c>
      <c r="AC2668" s="268"/>
      <c r="AD2668" s="23">
        <v>1</v>
      </c>
      <c r="AE2668" s="134">
        <v>99600</v>
      </c>
      <c r="AF2668" s="26">
        <f t="shared" si="210"/>
        <v>99600</v>
      </c>
      <c r="AG2668" s="27">
        <v>42217</v>
      </c>
      <c r="AH2668" s="168">
        <v>42237</v>
      </c>
      <c r="AI2668" s="29" t="str">
        <f t="shared" si="207"/>
        <v>～</v>
      </c>
      <c r="AJ2668" s="178">
        <f t="shared" si="208"/>
        <v>44063</v>
      </c>
      <c r="AK2668" s="23" t="s">
        <v>11528</v>
      </c>
      <c r="AL2668" s="23" t="s">
        <v>11531</v>
      </c>
      <c r="AM2668" s="35">
        <v>42237</v>
      </c>
      <c r="AN2668" s="408" t="str">
        <f>IF($AA2668-data!$G$1=0,"　",IF(AK2668=0,"　",VLOOKUP($AK2668,data!$A$1:$H$264,8,FALSE)))</f>
        <v>消耗部品交換対象</v>
      </c>
      <c r="AO2668" s="35">
        <v>42241</v>
      </c>
      <c r="AP2668" s="134" t="s">
        <v>11530</v>
      </c>
      <c r="AQ2668" s="264">
        <f t="shared" si="211"/>
        <v>43302</v>
      </c>
      <c r="AR2668" s="339" t="s">
        <v>15011</v>
      </c>
    </row>
    <row r="2669" spans="1:44" s="74" customFormat="1" ht="24.75" customHeight="1" x14ac:dyDescent="0.15">
      <c r="A2669" s="297">
        <v>2666</v>
      </c>
      <c r="B2669" s="23" t="s">
        <v>11463</v>
      </c>
      <c r="C2669" s="24" t="s">
        <v>14332</v>
      </c>
      <c r="D2669" s="23" t="s">
        <v>10698</v>
      </c>
      <c r="E2669" s="23" t="s">
        <v>477</v>
      </c>
      <c r="F2669" s="24" t="s">
        <v>8178</v>
      </c>
      <c r="G2669" s="25" t="s">
        <v>4829</v>
      </c>
      <c r="H2669" s="23" t="s">
        <v>11471</v>
      </c>
      <c r="I2669" s="23" t="s">
        <v>11473</v>
      </c>
      <c r="J2669" s="25" t="s">
        <v>11472</v>
      </c>
      <c r="K2669" s="145" t="s">
        <v>11470</v>
      </c>
      <c r="L2669" s="145"/>
      <c r="M2669" s="23" t="s">
        <v>11474</v>
      </c>
      <c r="N2669" s="23"/>
      <c r="O2669" s="25" t="s">
        <v>10699</v>
      </c>
      <c r="P2669" s="23" t="s">
        <v>2309</v>
      </c>
      <c r="Q2669" s="25" t="s">
        <v>10700</v>
      </c>
      <c r="R2669" s="58" t="s">
        <v>10701</v>
      </c>
      <c r="S2669" s="23" t="s">
        <v>6322</v>
      </c>
      <c r="T2669" s="23" t="s">
        <v>6328</v>
      </c>
      <c r="U2669" s="25" t="s">
        <v>4725</v>
      </c>
      <c r="V2669" s="23" t="s">
        <v>8478</v>
      </c>
      <c r="W2669" s="25" t="s">
        <v>8480</v>
      </c>
      <c r="X2669" s="58" t="s">
        <v>8482</v>
      </c>
      <c r="Y2669" s="23" t="s">
        <v>8484</v>
      </c>
      <c r="Z2669" s="23" t="s">
        <v>8486</v>
      </c>
      <c r="AA2669" s="33">
        <v>5</v>
      </c>
      <c r="AB2669" s="295" t="str">
        <f t="shared" si="209"/>
        <v>年間</v>
      </c>
      <c r="AC2669" s="268"/>
      <c r="AD2669" s="23">
        <v>1</v>
      </c>
      <c r="AE2669" s="134">
        <v>99600</v>
      </c>
      <c r="AF2669" s="26">
        <f t="shared" si="210"/>
        <v>99600</v>
      </c>
      <c r="AG2669" s="27">
        <v>42217</v>
      </c>
      <c r="AH2669" s="168">
        <v>42237</v>
      </c>
      <c r="AI2669" s="29" t="str">
        <f t="shared" si="207"/>
        <v>～</v>
      </c>
      <c r="AJ2669" s="178">
        <f t="shared" si="208"/>
        <v>44063</v>
      </c>
      <c r="AK2669" s="23" t="s">
        <v>5052</v>
      </c>
      <c r="AL2669" s="23" t="s">
        <v>11478</v>
      </c>
      <c r="AM2669" s="35">
        <v>42237</v>
      </c>
      <c r="AN2669" s="408" t="str">
        <f>IF($AA2669-data!$G$1=0,"　",IF(AK2669=0,"　",VLOOKUP($AK2669,data!$A$1:$H$264,8,FALSE)))</f>
        <v>消耗部品交換対象</v>
      </c>
      <c r="AO2669" s="35">
        <v>42241</v>
      </c>
      <c r="AP2669" s="134" t="s">
        <v>11475</v>
      </c>
      <c r="AQ2669" s="264">
        <f t="shared" si="211"/>
        <v>43302</v>
      </c>
      <c r="AR2669" s="339" t="s">
        <v>15013</v>
      </c>
    </row>
    <row r="2670" spans="1:44" s="74" customFormat="1" ht="24.75" customHeight="1" x14ac:dyDescent="0.15">
      <c r="A2670" s="297">
        <v>2667</v>
      </c>
      <c r="B2670" s="23" t="s">
        <v>11463</v>
      </c>
      <c r="C2670" s="24" t="s">
        <v>14332</v>
      </c>
      <c r="D2670" s="23" t="s">
        <v>10698</v>
      </c>
      <c r="E2670" s="23" t="s">
        <v>477</v>
      </c>
      <c r="F2670" s="24" t="s">
        <v>8178</v>
      </c>
      <c r="G2670" s="25" t="s">
        <v>4829</v>
      </c>
      <c r="H2670" s="23" t="s">
        <v>11471</v>
      </c>
      <c r="I2670" s="23" t="s">
        <v>11473</v>
      </c>
      <c r="J2670" s="25" t="s">
        <v>11472</v>
      </c>
      <c r="K2670" s="145" t="s">
        <v>11470</v>
      </c>
      <c r="L2670" s="145"/>
      <c r="M2670" s="23" t="s">
        <v>11474</v>
      </c>
      <c r="N2670" s="23"/>
      <c r="O2670" s="25" t="s">
        <v>11517</v>
      </c>
      <c r="P2670" s="23" t="s">
        <v>2309</v>
      </c>
      <c r="Q2670" s="25" t="s">
        <v>10700</v>
      </c>
      <c r="R2670" s="58" t="s">
        <v>10701</v>
      </c>
      <c r="S2670" s="23" t="s">
        <v>6322</v>
      </c>
      <c r="T2670" s="23" t="s">
        <v>6328</v>
      </c>
      <c r="U2670" s="25" t="s">
        <v>4725</v>
      </c>
      <c r="V2670" s="23" t="s">
        <v>8478</v>
      </c>
      <c r="W2670" s="25" t="s">
        <v>8480</v>
      </c>
      <c r="X2670" s="58" t="s">
        <v>8482</v>
      </c>
      <c r="Y2670" s="23" t="s">
        <v>8484</v>
      </c>
      <c r="Z2670" s="23" t="s">
        <v>8486</v>
      </c>
      <c r="AA2670" s="33">
        <v>5</v>
      </c>
      <c r="AB2670" s="295" t="str">
        <f t="shared" si="209"/>
        <v>年間</v>
      </c>
      <c r="AC2670" s="268"/>
      <c r="AD2670" s="23">
        <v>1</v>
      </c>
      <c r="AE2670" s="134">
        <v>99600</v>
      </c>
      <c r="AF2670" s="26">
        <f t="shared" si="210"/>
        <v>99600</v>
      </c>
      <c r="AG2670" s="27">
        <v>42217</v>
      </c>
      <c r="AH2670" s="168">
        <v>42237</v>
      </c>
      <c r="AI2670" s="29" t="str">
        <f t="shared" si="207"/>
        <v>～</v>
      </c>
      <c r="AJ2670" s="178">
        <f t="shared" si="208"/>
        <v>44063</v>
      </c>
      <c r="AK2670" s="23" t="s">
        <v>11528</v>
      </c>
      <c r="AL2670" s="23" t="s">
        <v>11532</v>
      </c>
      <c r="AM2670" s="35">
        <v>42237</v>
      </c>
      <c r="AN2670" s="408" t="str">
        <f>IF($AA2670-data!$G$1=0,"　",IF(AK2670=0,"　",VLOOKUP($AK2670,data!$A$1:$H$264,8,FALSE)))</f>
        <v>消耗部品交換対象</v>
      </c>
      <c r="AO2670" s="35">
        <v>42241</v>
      </c>
      <c r="AP2670" s="134" t="s">
        <v>11475</v>
      </c>
      <c r="AQ2670" s="264">
        <f t="shared" si="211"/>
        <v>43302</v>
      </c>
      <c r="AR2670" s="339" t="s">
        <v>15014</v>
      </c>
    </row>
    <row r="2671" spans="1:44" s="74" customFormat="1" ht="24.75" customHeight="1" x14ac:dyDescent="0.15">
      <c r="A2671" s="297">
        <v>2668</v>
      </c>
      <c r="B2671" s="23" t="s">
        <v>11463</v>
      </c>
      <c r="C2671" s="24" t="s">
        <v>14332</v>
      </c>
      <c r="D2671" s="23" t="s">
        <v>10698</v>
      </c>
      <c r="E2671" s="23" t="s">
        <v>477</v>
      </c>
      <c r="F2671" s="24" t="s">
        <v>8178</v>
      </c>
      <c r="G2671" s="25" t="s">
        <v>4829</v>
      </c>
      <c r="H2671" s="23" t="s">
        <v>11471</v>
      </c>
      <c r="I2671" s="23" t="s">
        <v>11473</v>
      </c>
      <c r="J2671" s="25" t="s">
        <v>11472</v>
      </c>
      <c r="K2671" s="145" t="s">
        <v>11470</v>
      </c>
      <c r="L2671" s="145"/>
      <c r="M2671" s="23" t="s">
        <v>11474</v>
      </c>
      <c r="N2671" s="23"/>
      <c r="O2671" s="25" t="s">
        <v>11511</v>
      </c>
      <c r="P2671" s="23" t="s">
        <v>2309</v>
      </c>
      <c r="Q2671" s="25" t="s">
        <v>10700</v>
      </c>
      <c r="R2671" s="58" t="s">
        <v>10701</v>
      </c>
      <c r="S2671" s="23" t="s">
        <v>6322</v>
      </c>
      <c r="T2671" s="23" t="s">
        <v>6328</v>
      </c>
      <c r="U2671" s="25" t="s">
        <v>4725</v>
      </c>
      <c r="V2671" s="23" t="s">
        <v>8478</v>
      </c>
      <c r="W2671" s="25" t="s">
        <v>8480</v>
      </c>
      <c r="X2671" s="58" t="s">
        <v>8482</v>
      </c>
      <c r="Y2671" s="23" t="s">
        <v>8484</v>
      </c>
      <c r="Z2671" s="23" t="s">
        <v>8486</v>
      </c>
      <c r="AA2671" s="33">
        <v>5</v>
      </c>
      <c r="AB2671" s="295" t="str">
        <f t="shared" si="209"/>
        <v>年間</v>
      </c>
      <c r="AC2671" s="268"/>
      <c r="AD2671" s="23">
        <v>1</v>
      </c>
      <c r="AE2671" s="134">
        <v>99600</v>
      </c>
      <c r="AF2671" s="26">
        <f t="shared" si="210"/>
        <v>99600</v>
      </c>
      <c r="AG2671" s="27">
        <v>42217</v>
      </c>
      <c r="AH2671" s="168">
        <v>42237</v>
      </c>
      <c r="AI2671" s="29" t="str">
        <f t="shared" si="207"/>
        <v>～</v>
      </c>
      <c r="AJ2671" s="178">
        <f t="shared" si="208"/>
        <v>44063</v>
      </c>
      <c r="AK2671" s="23" t="s">
        <v>5052</v>
      </c>
      <c r="AL2671" s="23" t="s">
        <v>11533</v>
      </c>
      <c r="AM2671" s="35">
        <v>42237</v>
      </c>
      <c r="AN2671" s="408" t="str">
        <f>IF($AA2671-data!$G$1=0,"　",IF(AK2671=0,"　",VLOOKUP($AK2671,data!$A$1:$H$264,8,FALSE)))</f>
        <v>消耗部品交換対象</v>
      </c>
      <c r="AO2671" s="35">
        <v>42241</v>
      </c>
      <c r="AP2671" s="134" t="s">
        <v>11475</v>
      </c>
      <c r="AQ2671" s="264">
        <f t="shared" si="211"/>
        <v>43302</v>
      </c>
    </row>
    <row r="2672" spans="1:44" s="74" customFormat="1" ht="24.75" customHeight="1" x14ac:dyDescent="0.15">
      <c r="A2672" s="297">
        <v>2669</v>
      </c>
      <c r="B2672" s="23" t="s">
        <v>11479</v>
      </c>
      <c r="C2672" s="24" t="s">
        <v>14345</v>
      </c>
      <c r="D2672" s="23" t="s">
        <v>11481</v>
      </c>
      <c r="E2672" s="23" t="s">
        <v>64</v>
      </c>
      <c r="F2672" s="24" t="s">
        <v>8317</v>
      </c>
      <c r="G2672" s="25" t="s">
        <v>11482</v>
      </c>
      <c r="H2672" s="23" t="s">
        <v>11483</v>
      </c>
      <c r="I2672" s="23" t="s">
        <v>11485</v>
      </c>
      <c r="J2672" s="25" t="s">
        <v>11484</v>
      </c>
      <c r="K2672" s="145" t="s">
        <v>11486</v>
      </c>
      <c r="L2672" s="145"/>
      <c r="M2672" s="23" t="s">
        <v>11487</v>
      </c>
      <c r="N2672" s="23" t="s">
        <v>11488</v>
      </c>
      <c r="O2672" s="25" t="s">
        <v>11492</v>
      </c>
      <c r="P2672" s="23" t="s">
        <v>11493</v>
      </c>
      <c r="Q2672" s="25" t="s">
        <v>11494</v>
      </c>
      <c r="R2672" s="58"/>
      <c r="S2672" s="23" t="s">
        <v>11495</v>
      </c>
      <c r="T2672" s="23" t="s">
        <v>11496</v>
      </c>
      <c r="U2672" s="25" t="s">
        <v>11482</v>
      </c>
      <c r="V2672" s="23" t="s">
        <v>11489</v>
      </c>
      <c r="W2672" s="25" t="s">
        <v>11490</v>
      </c>
      <c r="X2672" s="58" t="s">
        <v>11491</v>
      </c>
      <c r="Y2672" s="23" t="s">
        <v>11497</v>
      </c>
      <c r="Z2672" s="23" t="s">
        <v>11498</v>
      </c>
      <c r="AA2672" s="33">
        <v>5</v>
      </c>
      <c r="AB2672" s="295" t="str">
        <f t="shared" si="209"/>
        <v>年間</v>
      </c>
      <c r="AC2672" s="268"/>
      <c r="AD2672" s="23">
        <v>1</v>
      </c>
      <c r="AE2672" s="134">
        <v>87000</v>
      </c>
      <c r="AF2672" s="26">
        <f t="shared" si="210"/>
        <v>87000</v>
      </c>
      <c r="AG2672" s="27">
        <v>42217</v>
      </c>
      <c r="AH2672" s="168">
        <v>42217</v>
      </c>
      <c r="AI2672" s="29" t="str">
        <f t="shared" si="207"/>
        <v>～</v>
      </c>
      <c r="AJ2672" s="178">
        <f t="shared" si="208"/>
        <v>44043</v>
      </c>
      <c r="AK2672" s="23" t="s">
        <v>11500</v>
      </c>
      <c r="AL2672" s="23" t="s">
        <v>11503</v>
      </c>
      <c r="AM2672" s="35">
        <v>42199</v>
      </c>
      <c r="AN2672" s="408" t="str">
        <f>IF($AA2672-data!$G$1=0,"　",IF(AK2672=0,"　",VLOOKUP($AK2672,data!$A$1:$H$264,8,FALSE)))</f>
        <v>消耗部品交換対象</v>
      </c>
      <c r="AO2672" s="35">
        <v>42241</v>
      </c>
      <c r="AP2672" s="134" t="s">
        <v>11502</v>
      </c>
      <c r="AQ2672" s="264">
        <f t="shared" si="211"/>
        <v>43282</v>
      </c>
    </row>
    <row r="2673" spans="1:43" ht="24.75" customHeight="1" x14ac:dyDescent="0.15">
      <c r="A2673" s="297">
        <v>2670</v>
      </c>
      <c r="B2673" s="23" t="s">
        <v>11480</v>
      </c>
      <c r="C2673" s="24" t="s">
        <v>14345</v>
      </c>
      <c r="D2673" s="23" t="s">
        <v>11481</v>
      </c>
      <c r="E2673" s="23" t="s">
        <v>64</v>
      </c>
      <c r="F2673" s="24" t="s">
        <v>8317</v>
      </c>
      <c r="G2673" s="25" t="s">
        <v>11482</v>
      </c>
      <c r="H2673" s="23" t="s">
        <v>11483</v>
      </c>
      <c r="I2673" s="23" t="s">
        <v>11485</v>
      </c>
      <c r="J2673" s="25" t="s">
        <v>11484</v>
      </c>
      <c r="K2673" s="145" t="s">
        <v>11486</v>
      </c>
      <c r="L2673" s="145"/>
      <c r="M2673" s="23" t="s">
        <v>11487</v>
      </c>
      <c r="N2673" s="23" t="s">
        <v>11488</v>
      </c>
      <c r="O2673" s="25" t="s">
        <v>11492</v>
      </c>
      <c r="P2673" s="23" t="s">
        <v>11493</v>
      </c>
      <c r="Q2673" s="25" t="s">
        <v>11494</v>
      </c>
      <c r="R2673" s="58"/>
      <c r="S2673" s="23" t="s">
        <v>11495</v>
      </c>
      <c r="T2673" s="23" t="s">
        <v>11496</v>
      </c>
      <c r="U2673" s="25" t="s">
        <v>11482</v>
      </c>
      <c r="V2673" s="23" t="s">
        <v>11489</v>
      </c>
      <c r="W2673" s="25" t="s">
        <v>11490</v>
      </c>
      <c r="X2673" s="58" t="s">
        <v>11491</v>
      </c>
      <c r="Y2673" s="23" t="s">
        <v>11497</v>
      </c>
      <c r="Z2673" s="23" t="s">
        <v>11498</v>
      </c>
      <c r="AA2673" s="33">
        <v>5</v>
      </c>
      <c r="AB2673" s="295" t="str">
        <f t="shared" si="209"/>
        <v>年間</v>
      </c>
      <c r="AC2673" s="268"/>
      <c r="AD2673" s="23">
        <v>1</v>
      </c>
      <c r="AE2673" s="134">
        <v>25800</v>
      </c>
      <c r="AF2673" s="26">
        <f t="shared" si="210"/>
        <v>25800</v>
      </c>
      <c r="AG2673" s="27">
        <v>42217</v>
      </c>
      <c r="AH2673" s="168">
        <v>42217</v>
      </c>
      <c r="AI2673" s="29" t="str">
        <f t="shared" si="207"/>
        <v>～</v>
      </c>
      <c r="AJ2673" s="178">
        <f t="shared" si="208"/>
        <v>44043</v>
      </c>
      <c r="AK2673" s="23" t="s">
        <v>11501</v>
      </c>
      <c r="AL2673" s="23" t="s">
        <v>11504</v>
      </c>
      <c r="AM2673" s="35">
        <v>42199</v>
      </c>
      <c r="AN2673" s="408">
        <f>IF($AA2673-data!$G$1=0,"　",IF(AK2673=0,"　",VLOOKUP($AK2673,data!$A$1:$H$264,8,FALSE)))</f>
        <v>0</v>
      </c>
      <c r="AO2673" s="35">
        <v>42241</v>
      </c>
      <c r="AP2673" s="134" t="s">
        <v>11502</v>
      </c>
      <c r="AQ2673" s="264" t="str">
        <f t="shared" si="211"/>
        <v/>
      </c>
    </row>
    <row r="2674" spans="1:43" ht="24.75" customHeight="1" x14ac:dyDescent="0.15">
      <c r="A2674" s="297">
        <v>2671</v>
      </c>
      <c r="B2674" s="23" t="s">
        <v>11480</v>
      </c>
      <c r="C2674" s="24" t="s">
        <v>14345</v>
      </c>
      <c r="D2674" s="23" t="s">
        <v>11481</v>
      </c>
      <c r="E2674" s="23" t="s">
        <v>64</v>
      </c>
      <c r="F2674" s="24" t="s">
        <v>8317</v>
      </c>
      <c r="G2674" s="25" t="s">
        <v>11482</v>
      </c>
      <c r="H2674" s="23" t="s">
        <v>11483</v>
      </c>
      <c r="I2674" s="23" t="s">
        <v>11485</v>
      </c>
      <c r="J2674" s="25" t="s">
        <v>11484</v>
      </c>
      <c r="K2674" s="145" t="s">
        <v>11486</v>
      </c>
      <c r="L2674" s="145"/>
      <c r="M2674" s="23" t="s">
        <v>11487</v>
      </c>
      <c r="N2674" s="23" t="s">
        <v>11488</v>
      </c>
      <c r="O2674" s="25" t="s">
        <v>11492</v>
      </c>
      <c r="P2674" s="23" t="s">
        <v>11493</v>
      </c>
      <c r="Q2674" s="25" t="s">
        <v>11494</v>
      </c>
      <c r="R2674" s="58"/>
      <c r="S2674" s="23" t="s">
        <v>11495</v>
      </c>
      <c r="T2674" s="23" t="s">
        <v>11496</v>
      </c>
      <c r="U2674" s="25" t="s">
        <v>11482</v>
      </c>
      <c r="V2674" s="23" t="s">
        <v>11489</v>
      </c>
      <c r="W2674" s="25" t="s">
        <v>11490</v>
      </c>
      <c r="X2674" s="58" t="s">
        <v>11491</v>
      </c>
      <c r="Y2674" s="23" t="s">
        <v>11497</v>
      </c>
      <c r="Z2674" s="23" t="s">
        <v>11498</v>
      </c>
      <c r="AA2674" s="33">
        <v>5</v>
      </c>
      <c r="AB2674" s="295" t="str">
        <f t="shared" si="209"/>
        <v>年間</v>
      </c>
      <c r="AC2674" s="268"/>
      <c r="AD2674" s="23">
        <v>1</v>
      </c>
      <c r="AE2674" s="134">
        <v>25800</v>
      </c>
      <c r="AF2674" s="26">
        <f t="shared" si="210"/>
        <v>25800</v>
      </c>
      <c r="AG2674" s="27">
        <v>42217</v>
      </c>
      <c r="AH2674" s="168">
        <v>42217</v>
      </c>
      <c r="AI2674" s="29" t="str">
        <f t="shared" si="207"/>
        <v>～</v>
      </c>
      <c r="AJ2674" s="178">
        <f t="shared" si="208"/>
        <v>44043</v>
      </c>
      <c r="AK2674" s="23" t="s">
        <v>11501</v>
      </c>
      <c r="AL2674" s="23" t="s">
        <v>11505</v>
      </c>
      <c r="AM2674" s="35">
        <v>42199</v>
      </c>
      <c r="AN2674" s="408">
        <f>IF($AA2674-data!$G$1=0,"　",IF(AK2674=0,"　",VLOOKUP($AK2674,data!$A$1:$H$264,8,FALSE)))</f>
        <v>0</v>
      </c>
      <c r="AO2674" s="35">
        <v>42241</v>
      </c>
      <c r="AP2674" s="134" t="s">
        <v>11502</v>
      </c>
      <c r="AQ2674" s="264" t="str">
        <f t="shared" si="211"/>
        <v/>
      </c>
    </row>
    <row r="2675" spans="1:43" ht="24.75" customHeight="1" x14ac:dyDescent="0.15">
      <c r="A2675" s="297">
        <v>2672</v>
      </c>
      <c r="B2675" s="23" t="s">
        <v>11480</v>
      </c>
      <c r="C2675" s="24" t="s">
        <v>14345</v>
      </c>
      <c r="D2675" s="23" t="s">
        <v>11481</v>
      </c>
      <c r="E2675" s="23" t="s">
        <v>64</v>
      </c>
      <c r="F2675" s="24" t="s">
        <v>8317</v>
      </c>
      <c r="G2675" s="25" t="s">
        <v>11482</v>
      </c>
      <c r="H2675" s="23" t="s">
        <v>11483</v>
      </c>
      <c r="I2675" s="23" t="s">
        <v>11485</v>
      </c>
      <c r="J2675" s="25" t="s">
        <v>11484</v>
      </c>
      <c r="K2675" s="145" t="s">
        <v>11486</v>
      </c>
      <c r="L2675" s="145"/>
      <c r="M2675" s="23" t="s">
        <v>11487</v>
      </c>
      <c r="N2675" s="23" t="s">
        <v>11488</v>
      </c>
      <c r="O2675" s="25" t="s">
        <v>11492</v>
      </c>
      <c r="P2675" s="23" t="s">
        <v>11493</v>
      </c>
      <c r="Q2675" s="25" t="s">
        <v>11494</v>
      </c>
      <c r="R2675" s="58"/>
      <c r="S2675" s="23" t="s">
        <v>11495</v>
      </c>
      <c r="T2675" s="23" t="s">
        <v>11496</v>
      </c>
      <c r="U2675" s="25" t="s">
        <v>11482</v>
      </c>
      <c r="V2675" s="23" t="s">
        <v>11489</v>
      </c>
      <c r="W2675" s="25" t="s">
        <v>11490</v>
      </c>
      <c r="X2675" s="58" t="s">
        <v>11491</v>
      </c>
      <c r="Y2675" s="23" t="s">
        <v>11497</v>
      </c>
      <c r="Z2675" s="23" t="s">
        <v>11498</v>
      </c>
      <c r="AA2675" s="33">
        <v>5</v>
      </c>
      <c r="AB2675" s="295" t="str">
        <f t="shared" si="209"/>
        <v>年間</v>
      </c>
      <c r="AC2675" s="268"/>
      <c r="AD2675" s="23">
        <v>1</v>
      </c>
      <c r="AE2675" s="134">
        <v>25800</v>
      </c>
      <c r="AF2675" s="26">
        <f t="shared" si="210"/>
        <v>25800</v>
      </c>
      <c r="AG2675" s="27">
        <v>42217</v>
      </c>
      <c r="AH2675" s="168">
        <v>42217</v>
      </c>
      <c r="AI2675" s="29" t="str">
        <f t="shared" si="207"/>
        <v>～</v>
      </c>
      <c r="AJ2675" s="178">
        <f t="shared" si="208"/>
        <v>44043</v>
      </c>
      <c r="AK2675" s="23" t="s">
        <v>11501</v>
      </c>
      <c r="AL2675" s="23" t="s">
        <v>11506</v>
      </c>
      <c r="AM2675" s="35">
        <v>42199</v>
      </c>
      <c r="AN2675" s="408">
        <f>IF($AA2675-data!$G$1=0,"　",IF(AK2675=0,"　",VLOOKUP($AK2675,data!$A$1:$H$264,8,FALSE)))</f>
        <v>0</v>
      </c>
      <c r="AO2675" s="35">
        <v>42241</v>
      </c>
      <c r="AP2675" s="134" t="s">
        <v>11502</v>
      </c>
      <c r="AQ2675" s="264" t="str">
        <f t="shared" si="211"/>
        <v/>
      </c>
    </row>
    <row r="2676" spans="1:43" ht="24.75" customHeight="1" x14ac:dyDescent="0.15">
      <c r="A2676" s="297">
        <v>2673</v>
      </c>
      <c r="B2676" s="23" t="s">
        <v>11480</v>
      </c>
      <c r="C2676" s="24" t="s">
        <v>14345</v>
      </c>
      <c r="D2676" s="23" t="s">
        <v>11481</v>
      </c>
      <c r="E2676" s="23" t="s">
        <v>64</v>
      </c>
      <c r="F2676" s="24" t="s">
        <v>8317</v>
      </c>
      <c r="G2676" s="25" t="s">
        <v>11482</v>
      </c>
      <c r="H2676" s="23" t="s">
        <v>11483</v>
      </c>
      <c r="I2676" s="23" t="s">
        <v>11485</v>
      </c>
      <c r="J2676" s="25" t="s">
        <v>11484</v>
      </c>
      <c r="K2676" s="145" t="s">
        <v>11486</v>
      </c>
      <c r="L2676" s="145"/>
      <c r="M2676" s="23" t="s">
        <v>11487</v>
      </c>
      <c r="N2676" s="23" t="s">
        <v>11488</v>
      </c>
      <c r="O2676" s="25" t="s">
        <v>11492</v>
      </c>
      <c r="P2676" s="23" t="s">
        <v>11493</v>
      </c>
      <c r="Q2676" s="25" t="s">
        <v>11494</v>
      </c>
      <c r="R2676" s="58"/>
      <c r="S2676" s="23" t="s">
        <v>11495</v>
      </c>
      <c r="T2676" s="23" t="s">
        <v>11496</v>
      </c>
      <c r="U2676" s="25" t="s">
        <v>11482</v>
      </c>
      <c r="V2676" s="23" t="s">
        <v>11489</v>
      </c>
      <c r="W2676" s="25" t="s">
        <v>11490</v>
      </c>
      <c r="X2676" s="58" t="s">
        <v>11491</v>
      </c>
      <c r="Y2676" s="23" t="s">
        <v>11497</v>
      </c>
      <c r="Z2676" s="23" t="s">
        <v>11498</v>
      </c>
      <c r="AA2676" s="33">
        <v>5</v>
      </c>
      <c r="AB2676" s="295" t="str">
        <f t="shared" si="209"/>
        <v>年間</v>
      </c>
      <c r="AC2676" s="268"/>
      <c r="AD2676" s="23">
        <v>1</v>
      </c>
      <c r="AE2676" s="134">
        <v>25800</v>
      </c>
      <c r="AF2676" s="26">
        <f t="shared" si="210"/>
        <v>25800</v>
      </c>
      <c r="AG2676" s="27">
        <v>42217</v>
      </c>
      <c r="AH2676" s="168">
        <v>42217</v>
      </c>
      <c r="AI2676" s="29" t="str">
        <f t="shared" si="207"/>
        <v>～</v>
      </c>
      <c r="AJ2676" s="178">
        <f t="shared" si="208"/>
        <v>44043</v>
      </c>
      <c r="AK2676" s="23" t="s">
        <v>11501</v>
      </c>
      <c r="AL2676" s="23" t="s">
        <v>11507</v>
      </c>
      <c r="AM2676" s="35">
        <v>42199</v>
      </c>
      <c r="AN2676" s="408">
        <f>IF($AA2676-data!$G$1=0,"　",IF(AK2676=0,"　",VLOOKUP($AK2676,data!$A$1:$H$264,8,FALSE)))</f>
        <v>0</v>
      </c>
      <c r="AO2676" s="35">
        <v>42241</v>
      </c>
      <c r="AP2676" s="134" t="s">
        <v>11502</v>
      </c>
      <c r="AQ2676" s="264" t="str">
        <f t="shared" si="211"/>
        <v/>
      </c>
    </row>
    <row r="2677" spans="1:43" ht="24.75" customHeight="1" x14ac:dyDescent="0.15">
      <c r="A2677" s="297">
        <v>2674</v>
      </c>
      <c r="B2677" s="23" t="s">
        <v>11480</v>
      </c>
      <c r="C2677" s="24" t="s">
        <v>14345</v>
      </c>
      <c r="D2677" s="23" t="s">
        <v>11481</v>
      </c>
      <c r="E2677" s="23" t="s">
        <v>64</v>
      </c>
      <c r="F2677" s="24" t="s">
        <v>8317</v>
      </c>
      <c r="G2677" s="25" t="s">
        <v>11482</v>
      </c>
      <c r="H2677" s="23" t="s">
        <v>11483</v>
      </c>
      <c r="I2677" s="23" t="s">
        <v>11485</v>
      </c>
      <c r="J2677" s="25" t="s">
        <v>11484</v>
      </c>
      <c r="K2677" s="145" t="s">
        <v>11486</v>
      </c>
      <c r="L2677" s="145"/>
      <c r="M2677" s="23" t="s">
        <v>11487</v>
      </c>
      <c r="N2677" s="23" t="s">
        <v>11488</v>
      </c>
      <c r="O2677" s="25" t="s">
        <v>11492</v>
      </c>
      <c r="P2677" s="23" t="s">
        <v>11493</v>
      </c>
      <c r="Q2677" s="25" t="s">
        <v>11494</v>
      </c>
      <c r="R2677" s="58"/>
      <c r="S2677" s="23" t="s">
        <v>11495</v>
      </c>
      <c r="T2677" s="23" t="s">
        <v>11496</v>
      </c>
      <c r="U2677" s="25" t="s">
        <v>11482</v>
      </c>
      <c r="V2677" s="23" t="s">
        <v>11489</v>
      </c>
      <c r="W2677" s="25" t="s">
        <v>11490</v>
      </c>
      <c r="X2677" s="58" t="s">
        <v>11491</v>
      </c>
      <c r="Y2677" s="23" t="s">
        <v>11497</v>
      </c>
      <c r="Z2677" s="23" t="s">
        <v>11498</v>
      </c>
      <c r="AA2677" s="33">
        <v>5</v>
      </c>
      <c r="AB2677" s="295" t="str">
        <f t="shared" si="209"/>
        <v>年間</v>
      </c>
      <c r="AC2677" s="268"/>
      <c r="AD2677" s="23">
        <v>1</v>
      </c>
      <c r="AE2677" s="134">
        <v>25800</v>
      </c>
      <c r="AF2677" s="26">
        <f t="shared" si="210"/>
        <v>25800</v>
      </c>
      <c r="AG2677" s="27">
        <v>42217</v>
      </c>
      <c r="AH2677" s="168">
        <v>42217</v>
      </c>
      <c r="AI2677" s="29" t="str">
        <f t="shared" si="207"/>
        <v>～</v>
      </c>
      <c r="AJ2677" s="178">
        <f t="shared" si="208"/>
        <v>44043</v>
      </c>
      <c r="AK2677" s="23" t="s">
        <v>11501</v>
      </c>
      <c r="AL2677" s="23" t="s">
        <v>11508</v>
      </c>
      <c r="AM2677" s="35">
        <v>42199</v>
      </c>
      <c r="AN2677" s="408">
        <f>IF($AA2677-data!$G$1=0,"　",IF(AK2677=0,"　",VLOOKUP($AK2677,data!$A$1:$H$264,8,FALSE)))</f>
        <v>0</v>
      </c>
      <c r="AO2677" s="35">
        <v>42241</v>
      </c>
      <c r="AP2677" s="134" t="s">
        <v>11502</v>
      </c>
      <c r="AQ2677" s="264" t="str">
        <f t="shared" si="211"/>
        <v/>
      </c>
    </row>
    <row r="2678" spans="1:43" s="74" customFormat="1" ht="24.75" customHeight="1" x14ac:dyDescent="0.15">
      <c r="A2678" s="297">
        <v>2675</v>
      </c>
      <c r="B2678" s="23" t="s">
        <v>11534</v>
      </c>
      <c r="C2678" s="24" t="s">
        <v>2344</v>
      </c>
      <c r="D2678" s="23"/>
      <c r="E2678" s="23"/>
      <c r="F2678" s="276"/>
      <c r="G2678" s="25"/>
      <c r="H2678" s="23"/>
      <c r="I2678" s="23"/>
      <c r="J2678" s="25"/>
      <c r="K2678" s="58"/>
      <c r="L2678" s="58"/>
      <c r="M2678" s="23"/>
      <c r="N2678" s="23"/>
      <c r="O2678" s="25"/>
      <c r="P2678" s="23"/>
      <c r="Q2678" s="25"/>
      <c r="R2678" s="58"/>
      <c r="S2678" s="23"/>
      <c r="T2678" s="23"/>
      <c r="U2678" s="25"/>
      <c r="V2678" s="23"/>
      <c r="W2678" s="25"/>
      <c r="X2678" s="58"/>
      <c r="Y2678" s="23"/>
      <c r="Z2678" s="23"/>
      <c r="AA2678" s="33"/>
      <c r="AB2678" s="295" t="str">
        <f t="shared" si="209"/>
        <v/>
      </c>
      <c r="AC2678" s="268"/>
      <c r="AD2678" s="23"/>
      <c r="AE2678" s="134"/>
      <c r="AF2678" s="26" t="str">
        <f t="shared" si="210"/>
        <v/>
      </c>
      <c r="AG2678" s="27"/>
      <c r="AH2678" s="168"/>
      <c r="AI2678" s="29" t="str">
        <f t="shared" si="207"/>
        <v/>
      </c>
      <c r="AJ2678" s="178" t="str">
        <f t="shared" si="208"/>
        <v/>
      </c>
      <c r="AK2678" s="23"/>
      <c r="AL2678" s="23"/>
      <c r="AM2678" s="35"/>
      <c r="AN2678" s="408" t="str">
        <f>IF($AA2678-data!$G$1=0,"　",IF(AK2678=0,"　",VLOOKUP($AK2678,data!$A$1:$H$264,8,FALSE)))</f>
        <v>　</v>
      </c>
      <c r="AO2678" s="35"/>
      <c r="AP2678" s="134"/>
      <c r="AQ2678" s="264" t="str">
        <f t="shared" si="211"/>
        <v/>
      </c>
    </row>
    <row r="2679" spans="1:43" s="74" customFormat="1" ht="24.75" customHeight="1" x14ac:dyDescent="0.15">
      <c r="A2679" s="297">
        <v>2676</v>
      </c>
      <c r="B2679" s="23" t="s">
        <v>11535</v>
      </c>
      <c r="C2679" s="24" t="s">
        <v>2344</v>
      </c>
      <c r="D2679" s="23"/>
      <c r="E2679" s="23"/>
      <c r="F2679" s="276"/>
      <c r="G2679" s="25"/>
      <c r="H2679" s="23"/>
      <c r="I2679" s="23"/>
      <c r="J2679" s="25"/>
      <c r="K2679" s="58"/>
      <c r="L2679" s="58"/>
      <c r="M2679" s="23"/>
      <c r="N2679" s="23"/>
      <c r="O2679" s="25"/>
      <c r="P2679" s="23"/>
      <c r="Q2679" s="25"/>
      <c r="R2679" s="58"/>
      <c r="S2679" s="23"/>
      <c r="T2679" s="23"/>
      <c r="U2679" s="25"/>
      <c r="V2679" s="23"/>
      <c r="W2679" s="25"/>
      <c r="X2679" s="58"/>
      <c r="Y2679" s="23"/>
      <c r="Z2679" s="23"/>
      <c r="AA2679" s="33"/>
      <c r="AB2679" s="295" t="str">
        <f t="shared" si="209"/>
        <v/>
      </c>
      <c r="AC2679" s="268"/>
      <c r="AD2679" s="23"/>
      <c r="AE2679" s="134"/>
      <c r="AF2679" s="26" t="str">
        <f t="shared" si="210"/>
        <v/>
      </c>
      <c r="AG2679" s="27"/>
      <c r="AH2679" s="168"/>
      <c r="AI2679" s="29" t="str">
        <f t="shared" si="207"/>
        <v/>
      </c>
      <c r="AJ2679" s="178" t="str">
        <f t="shared" si="208"/>
        <v/>
      </c>
      <c r="AK2679" s="23"/>
      <c r="AL2679" s="23"/>
      <c r="AM2679" s="35"/>
      <c r="AN2679" s="408" t="str">
        <f>IF($AA2679-data!$G$1=0,"　",IF(AK2679=0,"　",VLOOKUP($AK2679,data!$A$1:$H$264,8,FALSE)))</f>
        <v>　</v>
      </c>
      <c r="AO2679" s="35"/>
      <c r="AP2679" s="134"/>
      <c r="AQ2679" s="264" t="str">
        <f t="shared" si="211"/>
        <v/>
      </c>
    </row>
    <row r="2680" spans="1:43" s="74" customFormat="1" ht="24.75" customHeight="1" x14ac:dyDescent="0.15">
      <c r="A2680" s="297">
        <v>2677</v>
      </c>
      <c r="B2680" s="23" t="s">
        <v>11563</v>
      </c>
      <c r="C2680" s="24" t="s">
        <v>2344</v>
      </c>
      <c r="D2680" s="23"/>
      <c r="E2680" s="23"/>
      <c r="F2680" s="276"/>
      <c r="G2680" s="25"/>
      <c r="H2680" s="23"/>
      <c r="I2680" s="23"/>
      <c r="J2680" s="25"/>
      <c r="K2680" s="58"/>
      <c r="L2680" s="58"/>
      <c r="M2680" s="23"/>
      <c r="N2680" s="23"/>
      <c r="O2680" s="25"/>
      <c r="P2680" s="23"/>
      <c r="Q2680" s="25"/>
      <c r="R2680" s="58"/>
      <c r="S2680" s="23"/>
      <c r="T2680" s="23"/>
      <c r="U2680" s="25"/>
      <c r="V2680" s="23"/>
      <c r="W2680" s="25"/>
      <c r="X2680" s="58"/>
      <c r="Y2680" s="23"/>
      <c r="Z2680" s="23"/>
      <c r="AA2680" s="33"/>
      <c r="AB2680" s="295" t="str">
        <f t="shared" si="209"/>
        <v/>
      </c>
      <c r="AC2680" s="268"/>
      <c r="AD2680" s="23"/>
      <c r="AE2680" s="134"/>
      <c r="AF2680" s="26" t="str">
        <f t="shared" si="210"/>
        <v/>
      </c>
      <c r="AG2680" s="27"/>
      <c r="AH2680" s="168"/>
      <c r="AI2680" s="29" t="str">
        <f t="shared" si="207"/>
        <v/>
      </c>
      <c r="AJ2680" s="178" t="str">
        <f t="shared" si="208"/>
        <v/>
      </c>
      <c r="AK2680" s="23"/>
      <c r="AL2680" s="23"/>
      <c r="AM2680" s="35"/>
      <c r="AN2680" s="408" t="str">
        <f>IF($AA2680-data!$G$1=0,"　",IF(AK2680=0,"　",VLOOKUP($AK2680,data!$A$1:$H$264,8,FALSE)))</f>
        <v>　</v>
      </c>
      <c r="AO2680" s="35"/>
      <c r="AP2680" s="134"/>
      <c r="AQ2680" s="264" t="str">
        <f t="shared" si="211"/>
        <v/>
      </c>
    </row>
    <row r="2681" spans="1:43" ht="24.75" customHeight="1" x14ac:dyDescent="0.15">
      <c r="A2681" s="297">
        <v>2678</v>
      </c>
      <c r="B2681" s="23" t="s">
        <v>11568</v>
      </c>
      <c r="C2681" s="24" t="s">
        <v>14344</v>
      </c>
      <c r="D2681" s="23" t="s">
        <v>8506</v>
      </c>
      <c r="E2681" s="23" t="s">
        <v>1511</v>
      </c>
      <c r="F2681" s="24" t="s">
        <v>13631</v>
      </c>
      <c r="G2681" s="25" t="s">
        <v>14688</v>
      </c>
      <c r="H2681" s="23" t="s">
        <v>8320</v>
      </c>
      <c r="I2681" s="23" t="s">
        <v>11163</v>
      </c>
      <c r="J2681" s="25" t="s">
        <v>14689</v>
      </c>
      <c r="K2681" s="58" t="s">
        <v>14690</v>
      </c>
      <c r="L2681" s="58"/>
      <c r="M2681" s="23" t="s">
        <v>10166</v>
      </c>
      <c r="N2681" s="23" t="s">
        <v>10168</v>
      </c>
      <c r="O2681" s="25" t="s">
        <v>8319</v>
      </c>
      <c r="P2681" s="23" t="s">
        <v>8320</v>
      </c>
      <c r="Q2681" s="25" t="s">
        <v>8321</v>
      </c>
      <c r="R2681" s="58" t="s">
        <v>10164</v>
      </c>
      <c r="S2681" s="23" t="s">
        <v>10166</v>
      </c>
      <c r="T2681" s="23" t="s">
        <v>10168</v>
      </c>
      <c r="U2681" s="25" t="s">
        <v>8319</v>
      </c>
      <c r="V2681" s="23" t="s">
        <v>8320</v>
      </c>
      <c r="W2681" s="25" t="s">
        <v>8321</v>
      </c>
      <c r="X2681" s="58" t="s">
        <v>10164</v>
      </c>
      <c r="Y2681" s="23" t="s">
        <v>10166</v>
      </c>
      <c r="Z2681" s="23" t="s">
        <v>10168</v>
      </c>
      <c r="AA2681" s="33">
        <v>4</v>
      </c>
      <c r="AB2681" s="295" t="str">
        <f t="shared" si="209"/>
        <v>年間</v>
      </c>
      <c r="AC2681" s="268"/>
      <c r="AD2681" s="23">
        <v>1</v>
      </c>
      <c r="AE2681" s="134">
        <v>24480</v>
      </c>
      <c r="AF2681" s="26">
        <f t="shared" si="210"/>
        <v>24480</v>
      </c>
      <c r="AG2681" s="27">
        <v>42248</v>
      </c>
      <c r="AH2681" s="168">
        <v>42247</v>
      </c>
      <c r="AI2681" s="29" t="str">
        <f t="shared" si="207"/>
        <v>～</v>
      </c>
      <c r="AJ2681" s="178">
        <f t="shared" si="208"/>
        <v>43707</v>
      </c>
      <c r="AK2681" s="23" t="s">
        <v>11614</v>
      </c>
      <c r="AL2681" s="23" t="s">
        <v>11610</v>
      </c>
      <c r="AM2681" s="35">
        <v>42247</v>
      </c>
      <c r="AN2681" s="408">
        <f>IF($AA2681-data!$G$1=0,"　",IF(AK2681=0,"　",VLOOKUP($AK2681,data!$A$1:$H$264,8,FALSE)))</f>
        <v>0</v>
      </c>
      <c r="AO2681" s="35">
        <v>42250</v>
      </c>
      <c r="AP2681" s="134" t="s">
        <v>11572</v>
      </c>
      <c r="AQ2681" s="264" t="str">
        <f t="shared" si="211"/>
        <v/>
      </c>
    </row>
    <row r="2682" spans="1:43" ht="24.75" customHeight="1" x14ac:dyDescent="0.15">
      <c r="A2682" s="297">
        <v>2679</v>
      </c>
      <c r="B2682" s="23" t="s">
        <v>11569</v>
      </c>
      <c r="C2682" s="24" t="s">
        <v>14344</v>
      </c>
      <c r="D2682" s="23" t="s">
        <v>8506</v>
      </c>
      <c r="E2682" s="23" t="s">
        <v>1511</v>
      </c>
      <c r="F2682" s="24" t="s">
        <v>13631</v>
      </c>
      <c r="G2682" s="25" t="s">
        <v>14688</v>
      </c>
      <c r="H2682" s="23" t="s">
        <v>8320</v>
      </c>
      <c r="I2682" s="23" t="s">
        <v>11163</v>
      </c>
      <c r="J2682" s="25" t="s">
        <v>14689</v>
      </c>
      <c r="K2682" s="233" t="s">
        <v>14690</v>
      </c>
      <c r="L2682" s="233"/>
      <c r="M2682" s="23" t="s">
        <v>10166</v>
      </c>
      <c r="N2682" s="23" t="s">
        <v>10168</v>
      </c>
      <c r="O2682" s="25" t="s">
        <v>8319</v>
      </c>
      <c r="P2682" s="23" t="s">
        <v>8320</v>
      </c>
      <c r="Q2682" s="25" t="s">
        <v>8321</v>
      </c>
      <c r="R2682" s="58" t="s">
        <v>10164</v>
      </c>
      <c r="S2682" s="23" t="s">
        <v>10166</v>
      </c>
      <c r="T2682" s="23" t="s">
        <v>10168</v>
      </c>
      <c r="U2682" s="25" t="s">
        <v>8319</v>
      </c>
      <c r="V2682" s="23" t="s">
        <v>8320</v>
      </c>
      <c r="W2682" s="25" t="s">
        <v>8321</v>
      </c>
      <c r="X2682" s="58" t="s">
        <v>10164</v>
      </c>
      <c r="Y2682" s="23" t="s">
        <v>10166</v>
      </c>
      <c r="Z2682" s="23" t="s">
        <v>10168</v>
      </c>
      <c r="AA2682" s="33">
        <v>4</v>
      </c>
      <c r="AB2682" s="295" t="str">
        <f t="shared" si="209"/>
        <v>年間</v>
      </c>
      <c r="AC2682" s="268"/>
      <c r="AD2682" s="23">
        <v>1</v>
      </c>
      <c r="AE2682" s="134">
        <v>64320</v>
      </c>
      <c r="AF2682" s="26">
        <f t="shared" si="210"/>
        <v>64320</v>
      </c>
      <c r="AG2682" s="27">
        <v>42249</v>
      </c>
      <c r="AH2682" s="168">
        <v>42237</v>
      </c>
      <c r="AI2682" s="29" t="str">
        <f t="shared" si="207"/>
        <v>～</v>
      </c>
      <c r="AJ2682" s="178">
        <f t="shared" si="208"/>
        <v>43697</v>
      </c>
      <c r="AK2682" s="23" t="s">
        <v>11617</v>
      </c>
      <c r="AL2682" s="23" t="s">
        <v>11612</v>
      </c>
      <c r="AM2682" s="35">
        <v>42237</v>
      </c>
      <c r="AN2682" s="408" t="str">
        <f>IF($AA2682-data!$G$1=0,"　",IF(AK2682=0,"　",VLOOKUP($AK2682,data!$A$1:$H$264,8,FALSE)))</f>
        <v>消耗部品交換対象</v>
      </c>
      <c r="AO2682" s="35">
        <v>42250</v>
      </c>
      <c r="AP2682" s="134" t="s">
        <v>11572</v>
      </c>
      <c r="AQ2682" s="264">
        <f t="shared" si="211"/>
        <v>43302</v>
      </c>
    </row>
    <row r="2683" spans="1:43" ht="24.75" customHeight="1" x14ac:dyDescent="0.15">
      <c r="A2683" s="297">
        <v>2680</v>
      </c>
      <c r="B2683" s="23" t="s">
        <v>11629</v>
      </c>
      <c r="C2683" s="24" t="s">
        <v>14344</v>
      </c>
      <c r="D2683" s="23" t="s">
        <v>8506</v>
      </c>
      <c r="E2683" s="23" t="s">
        <v>1511</v>
      </c>
      <c r="F2683" s="24" t="s">
        <v>13631</v>
      </c>
      <c r="G2683" s="25" t="s">
        <v>14688</v>
      </c>
      <c r="H2683" s="23" t="s">
        <v>8320</v>
      </c>
      <c r="I2683" s="23" t="s">
        <v>11163</v>
      </c>
      <c r="J2683" s="25" t="s">
        <v>14689</v>
      </c>
      <c r="K2683" s="58" t="s">
        <v>14690</v>
      </c>
      <c r="L2683" s="58"/>
      <c r="M2683" s="23" t="s">
        <v>10166</v>
      </c>
      <c r="N2683" s="23" t="s">
        <v>10168</v>
      </c>
      <c r="O2683" s="25" t="s">
        <v>8319</v>
      </c>
      <c r="P2683" s="23" t="s">
        <v>8320</v>
      </c>
      <c r="Q2683" s="25" t="s">
        <v>8321</v>
      </c>
      <c r="R2683" s="58" t="s">
        <v>10164</v>
      </c>
      <c r="S2683" s="23" t="s">
        <v>10166</v>
      </c>
      <c r="T2683" s="23" t="s">
        <v>10168</v>
      </c>
      <c r="U2683" s="25" t="s">
        <v>8319</v>
      </c>
      <c r="V2683" s="23" t="s">
        <v>8320</v>
      </c>
      <c r="W2683" s="25" t="s">
        <v>8321</v>
      </c>
      <c r="X2683" s="58" t="s">
        <v>10164</v>
      </c>
      <c r="Y2683" s="23" t="s">
        <v>10166</v>
      </c>
      <c r="Z2683" s="23" t="s">
        <v>10168</v>
      </c>
      <c r="AA2683" s="33">
        <v>4</v>
      </c>
      <c r="AB2683" s="295" t="str">
        <f t="shared" si="209"/>
        <v>年間</v>
      </c>
      <c r="AC2683" s="268"/>
      <c r="AD2683" s="23">
        <v>1</v>
      </c>
      <c r="AE2683" s="134">
        <v>64320</v>
      </c>
      <c r="AF2683" s="26">
        <f t="shared" si="210"/>
        <v>64320</v>
      </c>
      <c r="AG2683" s="27">
        <v>42250</v>
      </c>
      <c r="AH2683" s="168">
        <v>42247</v>
      </c>
      <c r="AI2683" s="29" t="str">
        <f t="shared" si="207"/>
        <v>～</v>
      </c>
      <c r="AJ2683" s="178">
        <f t="shared" si="208"/>
        <v>43707</v>
      </c>
      <c r="AK2683" s="23" t="s">
        <v>11571</v>
      </c>
      <c r="AL2683" s="23" t="s">
        <v>11613</v>
      </c>
      <c r="AM2683" s="35">
        <v>42247</v>
      </c>
      <c r="AN2683" s="408" t="str">
        <f>IF($AA2683-data!$G$1=0,"　",IF(AK2683=0,"　",VLOOKUP($AK2683,data!$A$1:$H$264,8,FALSE)))</f>
        <v>消耗部品交換対象</v>
      </c>
      <c r="AO2683" s="35">
        <v>42250</v>
      </c>
      <c r="AP2683" s="134" t="s">
        <v>11572</v>
      </c>
      <c r="AQ2683" s="264">
        <f t="shared" si="211"/>
        <v>43312</v>
      </c>
    </row>
    <row r="2684" spans="1:43" ht="24.75" customHeight="1" x14ac:dyDescent="0.15">
      <c r="A2684" s="297">
        <v>2681</v>
      </c>
      <c r="B2684" s="23" t="s">
        <v>11570</v>
      </c>
      <c r="C2684" s="24" t="s">
        <v>14344</v>
      </c>
      <c r="D2684" s="23" t="s">
        <v>8506</v>
      </c>
      <c r="E2684" s="23" t="s">
        <v>1511</v>
      </c>
      <c r="F2684" s="24" t="s">
        <v>13631</v>
      </c>
      <c r="G2684" s="25" t="s">
        <v>14688</v>
      </c>
      <c r="H2684" s="23" t="s">
        <v>8320</v>
      </c>
      <c r="I2684" s="23" t="s">
        <v>11163</v>
      </c>
      <c r="J2684" s="25" t="s">
        <v>14689</v>
      </c>
      <c r="K2684" s="58" t="s">
        <v>14690</v>
      </c>
      <c r="L2684" s="58"/>
      <c r="M2684" s="23" t="s">
        <v>10166</v>
      </c>
      <c r="N2684" s="23" t="s">
        <v>10168</v>
      </c>
      <c r="O2684" s="25" t="s">
        <v>8319</v>
      </c>
      <c r="P2684" s="23" t="s">
        <v>8320</v>
      </c>
      <c r="Q2684" s="25" t="s">
        <v>8321</v>
      </c>
      <c r="R2684" s="58" t="s">
        <v>10164</v>
      </c>
      <c r="S2684" s="23" t="s">
        <v>10166</v>
      </c>
      <c r="T2684" s="23" t="s">
        <v>10168</v>
      </c>
      <c r="U2684" s="25" t="s">
        <v>8319</v>
      </c>
      <c r="V2684" s="23" t="s">
        <v>8320</v>
      </c>
      <c r="W2684" s="25" t="s">
        <v>8321</v>
      </c>
      <c r="X2684" s="58" t="s">
        <v>10164</v>
      </c>
      <c r="Y2684" s="23" t="s">
        <v>10166</v>
      </c>
      <c r="Z2684" s="23" t="s">
        <v>10168</v>
      </c>
      <c r="AA2684" s="33">
        <v>4</v>
      </c>
      <c r="AB2684" s="295" t="str">
        <f t="shared" si="209"/>
        <v>年間</v>
      </c>
      <c r="AC2684" s="268"/>
      <c r="AD2684" s="23">
        <v>1</v>
      </c>
      <c r="AE2684" s="134">
        <v>31200</v>
      </c>
      <c r="AF2684" s="26">
        <f t="shared" si="210"/>
        <v>31200</v>
      </c>
      <c r="AG2684" s="27">
        <v>42251</v>
      </c>
      <c r="AH2684" s="168">
        <v>42240</v>
      </c>
      <c r="AI2684" s="29" t="str">
        <f t="shared" si="207"/>
        <v>～</v>
      </c>
      <c r="AJ2684" s="178">
        <f t="shared" si="208"/>
        <v>43700</v>
      </c>
      <c r="AK2684" s="23" t="s">
        <v>11615</v>
      </c>
      <c r="AL2684" s="23" t="s">
        <v>11611</v>
      </c>
      <c r="AM2684" s="35">
        <v>42240</v>
      </c>
      <c r="AN2684" s="408">
        <f>IF($AA2684-data!$G$1=0,"　",IF(AK2684=0,"　",VLOOKUP($AK2684,data!$A$1:$H$264,8,FALSE)))</f>
        <v>0</v>
      </c>
      <c r="AO2684" s="35">
        <v>42250</v>
      </c>
      <c r="AP2684" s="134" t="s">
        <v>11616</v>
      </c>
      <c r="AQ2684" s="264" t="str">
        <f t="shared" si="211"/>
        <v/>
      </c>
    </row>
    <row r="2685" spans="1:43" s="74" customFormat="1" ht="24.75" customHeight="1" x14ac:dyDescent="0.15">
      <c r="A2685" s="297">
        <v>2682</v>
      </c>
      <c r="B2685" s="23" t="s">
        <v>11624</v>
      </c>
      <c r="C2685" s="24" t="s">
        <v>2344</v>
      </c>
      <c r="D2685" s="23"/>
      <c r="E2685" s="23"/>
      <c r="F2685" s="276"/>
      <c r="G2685" s="25"/>
      <c r="H2685" s="23"/>
      <c r="I2685" s="23"/>
      <c r="J2685" s="25"/>
      <c r="K2685" s="58"/>
      <c r="L2685" s="58"/>
      <c r="M2685" s="23"/>
      <c r="N2685" s="23"/>
      <c r="O2685" s="25"/>
      <c r="P2685" s="23"/>
      <c r="Q2685" s="25"/>
      <c r="R2685" s="58"/>
      <c r="S2685" s="23"/>
      <c r="T2685" s="23"/>
      <c r="U2685" s="25"/>
      <c r="V2685" s="23"/>
      <c r="W2685" s="25"/>
      <c r="X2685" s="58"/>
      <c r="Y2685" s="23"/>
      <c r="Z2685" s="23"/>
      <c r="AA2685" s="33"/>
      <c r="AB2685" s="295" t="str">
        <f t="shared" si="209"/>
        <v/>
      </c>
      <c r="AC2685" s="268"/>
      <c r="AD2685" s="23"/>
      <c r="AE2685" s="134"/>
      <c r="AF2685" s="26" t="str">
        <f t="shared" si="210"/>
        <v/>
      </c>
      <c r="AG2685" s="27"/>
      <c r="AH2685" s="168"/>
      <c r="AI2685" s="29" t="str">
        <f t="shared" si="207"/>
        <v/>
      </c>
      <c r="AJ2685" s="178" t="str">
        <f t="shared" si="208"/>
        <v/>
      </c>
      <c r="AK2685" s="23"/>
      <c r="AL2685" s="23"/>
      <c r="AM2685" s="35"/>
      <c r="AN2685" s="408" t="str">
        <f>IF($AA2685-data!$G$1=0,"　",IF(AK2685=0,"　",VLOOKUP($AK2685,data!$A$1:$H$264,8,FALSE)))</f>
        <v>　</v>
      </c>
      <c r="AO2685" s="35"/>
      <c r="AP2685" s="134"/>
      <c r="AQ2685" s="264" t="str">
        <f t="shared" si="211"/>
        <v/>
      </c>
    </row>
    <row r="2686" spans="1:43" ht="24.75" customHeight="1" x14ac:dyDescent="0.15">
      <c r="A2686" s="297">
        <v>2683</v>
      </c>
      <c r="B2686" s="132" t="s">
        <v>11656</v>
      </c>
      <c r="C2686" s="24" t="s">
        <v>14345</v>
      </c>
      <c r="D2686" s="23" t="s">
        <v>1932</v>
      </c>
      <c r="E2686" s="23" t="s">
        <v>30</v>
      </c>
      <c r="F2686" s="24" t="s">
        <v>13631</v>
      </c>
      <c r="G2686" s="25" t="s">
        <v>11779</v>
      </c>
      <c r="H2686" s="23" t="s">
        <v>11780</v>
      </c>
      <c r="I2686" s="23" t="s">
        <v>11165</v>
      </c>
      <c r="J2686" s="25" t="s">
        <v>11781</v>
      </c>
      <c r="K2686" s="58" t="s">
        <v>11782</v>
      </c>
      <c r="L2686" s="58"/>
      <c r="M2686" s="23" t="s">
        <v>11783</v>
      </c>
      <c r="N2686" s="23"/>
      <c r="O2686" s="25" t="s">
        <v>11784</v>
      </c>
      <c r="P2686" s="23" t="s">
        <v>11786</v>
      </c>
      <c r="Q2686" s="25" t="s">
        <v>11787</v>
      </c>
      <c r="R2686" s="58" t="s">
        <v>11785</v>
      </c>
      <c r="S2686" s="23" t="s">
        <v>11788</v>
      </c>
      <c r="T2686" s="23" t="s">
        <v>11789</v>
      </c>
      <c r="U2686" s="25" t="s">
        <v>11779</v>
      </c>
      <c r="V2686" s="23" t="s">
        <v>11780</v>
      </c>
      <c r="W2686" s="25" t="s">
        <v>11790</v>
      </c>
      <c r="X2686" s="58" t="s">
        <v>11782</v>
      </c>
      <c r="Y2686" s="23" t="s">
        <v>11783</v>
      </c>
      <c r="Z2686" s="23"/>
      <c r="AA2686" s="33">
        <v>5</v>
      </c>
      <c r="AB2686" s="295" t="str">
        <f t="shared" si="209"/>
        <v>年間</v>
      </c>
      <c r="AC2686" s="268"/>
      <c r="AD2686" s="23">
        <v>2</v>
      </c>
      <c r="AE2686" s="134">
        <v>18000</v>
      </c>
      <c r="AF2686" s="26">
        <f t="shared" si="210"/>
        <v>36000</v>
      </c>
      <c r="AG2686" s="27">
        <v>42248</v>
      </c>
      <c r="AH2686" s="168">
        <v>42248</v>
      </c>
      <c r="AI2686" s="29" t="str">
        <f t="shared" si="207"/>
        <v>～</v>
      </c>
      <c r="AJ2686" s="178">
        <f t="shared" si="208"/>
        <v>44074</v>
      </c>
      <c r="AK2686" s="23" t="s">
        <v>11660</v>
      </c>
      <c r="AL2686" s="23"/>
      <c r="AM2686" s="35">
        <v>42174</v>
      </c>
      <c r="AN2686" s="408">
        <f>IF($AA2686-data!$G$1=0,"　",IF(AK2686=0,"　",VLOOKUP($AK2686,data!$A$1:$H$264,8,FALSE)))</f>
        <v>0</v>
      </c>
      <c r="AO2686" s="35"/>
      <c r="AP2686" s="134" t="s">
        <v>11657</v>
      </c>
      <c r="AQ2686" s="264" t="str">
        <f t="shared" si="211"/>
        <v/>
      </c>
    </row>
    <row r="2687" spans="1:43" ht="24.75" customHeight="1" x14ac:dyDescent="0.15">
      <c r="A2687" s="297">
        <v>2684</v>
      </c>
      <c r="B2687" s="132" t="s">
        <v>11658</v>
      </c>
      <c r="C2687" s="24" t="s">
        <v>14345</v>
      </c>
      <c r="D2687" s="23" t="s">
        <v>1932</v>
      </c>
      <c r="E2687" s="23" t="s">
        <v>30</v>
      </c>
      <c r="F2687" s="24" t="s">
        <v>13631</v>
      </c>
      <c r="G2687" s="25" t="s">
        <v>11779</v>
      </c>
      <c r="H2687" s="23" t="s">
        <v>11780</v>
      </c>
      <c r="I2687" s="23" t="s">
        <v>11165</v>
      </c>
      <c r="J2687" s="25" t="s">
        <v>11781</v>
      </c>
      <c r="K2687" s="58" t="s">
        <v>11782</v>
      </c>
      <c r="L2687" s="58"/>
      <c r="M2687" s="23" t="s">
        <v>11783</v>
      </c>
      <c r="N2687" s="23"/>
      <c r="O2687" s="25" t="s">
        <v>11784</v>
      </c>
      <c r="P2687" s="23" t="s">
        <v>11786</v>
      </c>
      <c r="Q2687" s="25" t="s">
        <v>11787</v>
      </c>
      <c r="R2687" s="58" t="s">
        <v>11785</v>
      </c>
      <c r="S2687" s="23" t="s">
        <v>11788</v>
      </c>
      <c r="T2687" s="23" t="s">
        <v>11789</v>
      </c>
      <c r="U2687" s="25" t="s">
        <v>11779</v>
      </c>
      <c r="V2687" s="23" t="s">
        <v>11780</v>
      </c>
      <c r="W2687" s="25" t="s">
        <v>11790</v>
      </c>
      <c r="X2687" s="58" t="s">
        <v>11782</v>
      </c>
      <c r="Y2687" s="23" t="s">
        <v>11783</v>
      </c>
      <c r="Z2687" s="23"/>
      <c r="AA2687" s="33">
        <v>5</v>
      </c>
      <c r="AB2687" s="295" t="str">
        <f t="shared" si="209"/>
        <v>年間</v>
      </c>
      <c r="AC2687" s="268"/>
      <c r="AD2687" s="23">
        <v>2</v>
      </c>
      <c r="AE2687" s="134">
        <v>14400</v>
      </c>
      <c r="AF2687" s="26">
        <f t="shared" si="210"/>
        <v>28800</v>
      </c>
      <c r="AG2687" s="27">
        <v>42250</v>
      </c>
      <c r="AH2687" s="168">
        <v>42248</v>
      </c>
      <c r="AI2687" s="29" t="str">
        <f t="shared" si="207"/>
        <v>～</v>
      </c>
      <c r="AJ2687" s="178">
        <f t="shared" si="208"/>
        <v>44074</v>
      </c>
      <c r="AK2687" s="23" t="s">
        <v>11661</v>
      </c>
      <c r="AL2687" s="23"/>
      <c r="AM2687" s="35">
        <v>42174</v>
      </c>
      <c r="AN2687" s="408">
        <f>IF($AA2687-data!$G$1=0,"　",IF(AK2687=0,"　",VLOOKUP($AK2687,data!$A$1:$H$264,8,FALSE)))</f>
        <v>0</v>
      </c>
      <c r="AO2687" s="35"/>
      <c r="AP2687" s="134" t="s">
        <v>11657</v>
      </c>
      <c r="AQ2687" s="264" t="str">
        <f t="shared" si="211"/>
        <v/>
      </c>
    </row>
    <row r="2688" spans="1:43" ht="24.75" customHeight="1" x14ac:dyDescent="0.15">
      <c r="A2688" s="297">
        <v>2685</v>
      </c>
      <c r="B2688" s="132" t="s">
        <v>11659</v>
      </c>
      <c r="C2688" s="24" t="s">
        <v>14345</v>
      </c>
      <c r="D2688" s="23" t="s">
        <v>1932</v>
      </c>
      <c r="E2688" s="23" t="s">
        <v>30</v>
      </c>
      <c r="F2688" s="24" t="s">
        <v>13631</v>
      </c>
      <c r="G2688" s="25" t="s">
        <v>11779</v>
      </c>
      <c r="H2688" s="23" t="s">
        <v>11780</v>
      </c>
      <c r="I2688" s="23" t="s">
        <v>11165</v>
      </c>
      <c r="J2688" s="25" t="s">
        <v>11781</v>
      </c>
      <c r="K2688" s="58" t="s">
        <v>11782</v>
      </c>
      <c r="L2688" s="58"/>
      <c r="M2688" s="23" t="s">
        <v>11783</v>
      </c>
      <c r="N2688" s="23"/>
      <c r="O2688" s="25" t="s">
        <v>11784</v>
      </c>
      <c r="P2688" s="23" t="s">
        <v>11786</v>
      </c>
      <c r="Q2688" s="25" t="s">
        <v>11787</v>
      </c>
      <c r="R2688" s="58" t="s">
        <v>11785</v>
      </c>
      <c r="S2688" s="23" t="s">
        <v>11788</v>
      </c>
      <c r="T2688" s="23" t="s">
        <v>11789</v>
      </c>
      <c r="U2688" s="25" t="s">
        <v>11779</v>
      </c>
      <c r="V2688" s="23" t="s">
        <v>11780</v>
      </c>
      <c r="W2688" s="25" t="s">
        <v>11790</v>
      </c>
      <c r="X2688" s="58" t="s">
        <v>11782</v>
      </c>
      <c r="Y2688" s="23" t="s">
        <v>11783</v>
      </c>
      <c r="Z2688" s="23"/>
      <c r="AA2688" s="33">
        <v>5</v>
      </c>
      <c r="AB2688" s="295" t="str">
        <f t="shared" si="209"/>
        <v>年間</v>
      </c>
      <c r="AC2688" s="268"/>
      <c r="AD2688" s="23">
        <v>1</v>
      </c>
      <c r="AE2688" s="134">
        <v>100200</v>
      </c>
      <c r="AF2688" s="26">
        <f t="shared" si="210"/>
        <v>100200</v>
      </c>
      <c r="AG2688" s="27">
        <v>42252</v>
      </c>
      <c r="AH2688" s="168">
        <v>42248</v>
      </c>
      <c r="AI2688" s="29" t="str">
        <f t="shared" si="207"/>
        <v>～</v>
      </c>
      <c r="AJ2688" s="178">
        <f t="shared" si="208"/>
        <v>44074</v>
      </c>
      <c r="AK2688" s="23" t="s">
        <v>11662</v>
      </c>
      <c r="AL2688" s="23"/>
      <c r="AM2688" s="35">
        <v>42174</v>
      </c>
      <c r="AN2688" s="408" t="str">
        <f>IF($AA2688-data!$G$1=0,"　",IF(AK2688=0,"　",VLOOKUP($AK2688,data!$A$1:$H$264,8,FALSE)))</f>
        <v>消耗部品交換対象</v>
      </c>
      <c r="AO2688" s="35"/>
      <c r="AP2688" s="134" t="s">
        <v>11657</v>
      </c>
      <c r="AQ2688" s="264">
        <f t="shared" si="211"/>
        <v>43313</v>
      </c>
    </row>
    <row r="2689" spans="1:44" ht="24.75" customHeight="1" x14ac:dyDescent="0.15">
      <c r="A2689" s="297">
        <v>2686</v>
      </c>
      <c r="B2689" s="132" t="s">
        <v>11671</v>
      </c>
      <c r="C2689" s="24" t="s">
        <v>14332</v>
      </c>
      <c r="D2689" s="23" t="s">
        <v>10698</v>
      </c>
      <c r="E2689" s="23" t="s">
        <v>30</v>
      </c>
      <c r="F2689" s="24" t="s">
        <v>13631</v>
      </c>
      <c r="G2689" s="25" t="s">
        <v>14997</v>
      </c>
      <c r="H2689" s="23" t="s">
        <v>11664</v>
      </c>
      <c r="I2689" s="23" t="s">
        <v>11157</v>
      </c>
      <c r="J2689" s="25" t="s">
        <v>11665</v>
      </c>
      <c r="K2689" s="58" t="s">
        <v>11666</v>
      </c>
      <c r="L2689" s="58"/>
      <c r="M2689" s="23" t="s">
        <v>11667</v>
      </c>
      <c r="N2689" s="23" t="s">
        <v>11668</v>
      </c>
      <c r="O2689" s="25" t="s">
        <v>11364</v>
      </c>
      <c r="P2689" s="23"/>
      <c r="Q2689" s="25" t="s">
        <v>11896</v>
      </c>
      <c r="R2689" s="58"/>
      <c r="S2689" s="23"/>
      <c r="T2689" s="23"/>
      <c r="U2689" s="25" t="s">
        <v>11364</v>
      </c>
      <c r="V2689" s="23" t="s">
        <v>11365</v>
      </c>
      <c r="W2689" s="25" t="s">
        <v>11370</v>
      </c>
      <c r="X2689" s="58" t="s">
        <v>3093</v>
      </c>
      <c r="Y2689" s="23" t="s">
        <v>11372</v>
      </c>
      <c r="Z2689" s="23" t="s">
        <v>11373</v>
      </c>
      <c r="AA2689" s="33">
        <v>3</v>
      </c>
      <c r="AB2689" s="295" t="str">
        <f t="shared" si="209"/>
        <v>年間</v>
      </c>
      <c r="AC2689" s="268"/>
      <c r="AD2689" s="23">
        <v>1</v>
      </c>
      <c r="AE2689" s="134">
        <v>83520</v>
      </c>
      <c r="AF2689" s="26">
        <f t="shared" si="210"/>
        <v>83520</v>
      </c>
      <c r="AG2689" s="229">
        <v>42248</v>
      </c>
      <c r="AH2689" s="168">
        <v>42263</v>
      </c>
      <c r="AI2689" s="29" t="str">
        <f t="shared" si="207"/>
        <v>～</v>
      </c>
      <c r="AJ2689" s="178">
        <f t="shared" si="208"/>
        <v>43358</v>
      </c>
      <c r="AK2689" s="23" t="s">
        <v>11669</v>
      </c>
      <c r="AL2689" s="23" t="s">
        <v>11670</v>
      </c>
      <c r="AM2689" s="35">
        <v>42263</v>
      </c>
      <c r="AN2689" s="408" t="str">
        <f>IF($AA2689-data!$G$1=0,"　",IF(AK2689=0,"　",VLOOKUP($AK2689,data!$A$1:$H$264,8,FALSE)))</f>
        <v>　</v>
      </c>
      <c r="AO2689" s="35">
        <v>42265</v>
      </c>
      <c r="AP2689" s="134" t="s">
        <v>11672</v>
      </c>
      <c r="AQ2689" s="264" t="str">
        <f t="shared" si="211"/>
        <v/>
      </c>
      <c r="AR2689" s="258" t="s">
        <v>15018</v>
      </c>
    </row>
    <row r="2690" spans="1:44" ht="24.75" customHeight="1" x14ac:dyDescent="0.15">
      <c r="A2690" s="297">
        <v>2687</v>
      </c>
      <c r="B2690" s="132" t="s">
        <v>12060</v>
      </c>
      <c r="C2690" s="24" t="s">
        <v>14363</v>
      </c>
      <c r="D2690" s="23" t="s">
        <v>5019</v>
      </c>
      <c r="E2690" s="23" t="s">
        <v>1915</v>
      </c>
      <c r="F2690" s="24" t="s">
        <v>10234</v>
      </c>
      <c r="G2690" s="25" t="s">
        <v>11972</v>
      </c>
      <c r="H2690" s="23" t="s">
        <v>12061</v>
      </c>
      <c r="I2690" s="23" t="s">
        <v>11974</v>
      </c>
      <c r="J2690" s="25" t="s">
        <v>11978</v>
      </c>
      <c r="K2690" s="58"/>
      <c r="L2690" s="58"/>
      <c r="M2690" s="23" t="s">
        <v>11975</v>
      </c>
      <c r="N2690" s="23" t="s">
        <v>11975</v>
      </c>
      <c r="O2690" s="25" t="s">
        <v>11905</v>
      </c>
      <c r="P2690" s="23" t="s">
        <v>11976</v>
      </c>
      <c r="Q2690" s="25" t="s">
        <v>11977</v>
      </c>
      <c r="R2690" s="58" t="s">
        <v>11979</v>
      </c>
      <c r="S2690" s="23" t="s">
        <v>11980</v>
      </c>
      <c r="T2690" s="23" t="s">
        <v>11981</v>
      </c>
      <c r="U2690" s="25" t="s">
        <v>11982</v>
      </c>
      <c r="V2690" s="23" t="s">
        <v>11983</v>
      </c>
      <c r="W2690" s="25" t="s">
        <v>11984</v>
      </c>
      <c r="X2690" s="58"/>
      <c r="Y2690" s="23" t="s">
        <v>11985</v>
      </c>
      <c r="Z2690" s="23" t="s">
        <v>11985</v>
      </c>
      <c r="AA2690" s="33">
        <v>5</v>
      </c>
      <c r="AB2690" s="295" t="str">
        <f t="shared" si="209"/>
        <v>年間</v>
      </c>
      <c r="AC2690" s="268"/>
      <c r="AD2690" s="23">
        <v>1</v>
      </c>
      <c r="AE2690" s="134">
        <v>28800</v>
      </c>
      <c r="AF2690" s="26">
        <f t="shared" si="210"/>
        <v>28800</v>
      </c>
      <c r="AG2690" s="27">
        <v>42279</v>
      </c>
      <c r="AH2690" s="168">
        <v>42278</v>
      </c>
      <c r="AI2690" s="29" t="str">
        <f t="shared" si="207"/>
        <v>～</v>
      </c>
      <c r="AJ2690" s="178">
        <f t="shared" si="208"/>
        <v>44104</v>
      </c>
      <c r="AK2690" s="23" t="s">
        <v>12029</v>
      </c>
      <c r="AL2690" s="23" t="s">
        <v>11986</v>
      </c>
      <c r="AM2690" s="35">
        <v>42223</v>
      </c>
      <c r="AN2690" s="408">
        <f>IF($AA2690-data!$G$1=0,"　",IF(AK2690=0,"　",VLOOKUP($AK2690,data!$A$1:$H$264,8,FALSE)))</f>
        <v>0</v>
      </c>
      <c r="AO2690" s="35">
        <v>42306</v>
      </c>
      <c r="AP2690" s="134" t="s">
        <v>11904</v>
      </c>
      <c r="AQ2690" s="264" t="str">
        <f t="shared" si="211"/>
        <v/>
      </c>
    </row>
    <row r="2691" spans="1:44" ht="24.75" customHeight="1" x14ac:dyDescent="0.15">
      <c r="A2691" s="297">
        <v>2688</v>
      </c>
      <c r="B2691" s="132" t="s">
        <v>11692</v>
      </c>
      <c r="C2691" s="24" t="s">
        <v>14363</v>
      </c>
      <c r="D2691" s="23" t="s">
        <v>5019</v>
      </c>
      <c r="E2691" s="23" t="s">
        <v>1915</v>
      </c>
      <c r="F2691" s="24" t="s">
        <v>10234</v>
      </c>
      <c r="G2691" s="25" t="s">
        <v>11972</v>
      </c>
      <c r="H2691" s="23" t="s">
        <v>11973</v>
      </c>
      <c r="I2691" s="23" t="s">
        <v>11974</v>
      </c>
      <c r="J2691" s="25" t="s">
        <v>11978</v>
      </c>
      <c r="K2691" s="58"/>
      <c r="L2691" s="58"/>
      <c r="M2691" s="23" t="s">
        <v>11975</v>
      </c>
      <c r="N2691" s="23" t="s">
        <v>11975</v>
      </c>
      <c r="O2691" s="25" t="s">
        <v>11905</v>
      </c>
      <c r="P2691" s="23" t="s">
        <v>11976</v>
      </c>
      <c r="Q2691" s="25" t="s">
        <v>11977</v>
      </c>
      <c r="R2691" s="58" t="s">
        <v>11979</v>
      </c>
      <c r="S2691" s="23" t="s">
        <v>11980</v>
      </c>
      <c r="T2691" s="23" t="s">
        <v>11981</v>
      </c>
      <c r="U2691" s="25" t="s">
        <v>11982</v>
      </c>
      <c r="V2691" s="23" t="s">
        <v>11983</v>
      </c>
      <c r="W2691" s="25" t="s">
        <v>11984</v>
      </c>
      <c r="X2691" s="58"/>
      <c r="Y2691" s="23" t="s">
        <v>11985</v>
      </c>
      <c r="Z2691" s="23" t="s">
        <v>11985</v>
      </c>
      <c r="AA2691" s="33">
        <v>5</v>
      </c>
      <c r="AB2691" s="295" t="str">
        <f t="shared" si="209"/>
        <v>年間</v>
      </c>
      <c r="AC2691" s="268"/>
      <c r="AD2691" s="23">
        <v>1</v>
      </c>
      <c r="AE2691" s="134">
        <v>28800</v>
      </c>
      <c r="AF2691" s="26">
        <f t="shared" si="210"/>
        <v>28800</v>
      </c>
      <c r="AG2691" s="27">
        <v>42279</v>
      </c>
      <c r="AH2691" s="168">
        <v>42278</v>
      </c>
      <c r="AI2691" s="29" t="str">
        <f t="shared" si="207"/>
        <v>～</v>
      </c>
      <c r="AJ2691" s="178">
        <f t="shared" si="208"/>
        <v>44104</v>
      </c>
      <c r="AK2691" s="23" t="s">
        <v>8337</v>
      </c>
      <c r="AL2691" s="23" t="s">
        <v>11987</v>
      </c>
      <c r="AM2691" s="35">
        <v>42223</v>
      </c>
      <c r="AN2691" s="408">
        <f>IF($AA2691-data!$G$1=0,"　",IF(AK2691=0,"　",VLOOKUP($AK2691,data!$A$1:$H$264,8,FALSE)))</f>
        <v>0</v>
      </c>
      <c r="AO2691" s="35">
        <v>42306</v>
      </c>
      <c r="AP2691" s="134" t="s">
        <v>11904</v>
      </c>
      <c r="AQ2691" s="264" t="str">
        <f t="shared" si="211"/>
        <v/>
      </c>
    </row>
    <row r="2692" spans="1:44" ht="24.75" customHeight="1" x14ac:dyDescent="0.15">
      <c r="A2692" s="297">
        <v>2689</v>
      </c>
      <c r="B2692" s="132" t="s">
        <v>11692</v>
      </c>
      <c r="C2692" s="24" t="s">
        <v>14363</v>
      </c>
      <c r="D2692" s="23" t="s">
        <v>5019</v>
      </c>
      <c r="E2692" s="23" t="s">
        <v>1915</v>
      </c>
      <c r="F2692" s="24" t="s">
        <v>10234</v>
      </c>
      <c r="G2692" s="25" t="s">
        <v>11972</v>
      </c>
      <c r="H2692" s="23" t="s">
        <v>11973</v>
      </c>
      <c r="I2692" s="23" t="s">
        <v>11974</v>
      </c>
      <c r="J2692" s="25" t="s">
        <v>11978</v>
      </c>
      <c r="K2692" s="58"/>
      <c r="L2692" s="58"/>
      <c r="M2692" s="23" t="s">
        <v>11975</v>
      </c>
      <c r="N2692" s="23" t="s">
        <v>11975</v>
      </c>
      <c r="O2692" s="25" t="s">
        <v>11905</v>
      </c>
      <c r="P2692" s="23" t="s">
        <v>11976</v>
      </c>
      <c r="Q2692" s="25" t="s">
        <v>11977</v>
      </c>
      <c r="R2692" s="58" t="s">
        <v>11979</v>
      </c>
      <c r="S2692" s="23" t="s">
        <v>11980</v>
      </c>
      <c r="T2692" s="23" t="s">
        <v>11981</v>
      </c>
      <c r="U2692" s="25" t="s">
        <v>11982</v>
      </c>
      <c r="V2692" s="23" t="s">
        <v>11983</v>
      </c>
      <c r="W2692" s="25" t="s">
        <v>11984</v>
      </c>
      <c r="X2692" s="58"/>
      <c r="Y2692" s="23" t="s">
        <v>11985</v>
      </c>
      <c r="Z2692" s="23" t="s">
        <v>11985</v>
      </c>
      <c r="AA2692" s="33">
        <v>5</v>
      </c>
      <c r="AB2692" s="295" t="str">
        <f t="shared" si="209"/>
        <v>年間</v>
      </c>
      <c r="AC2692" s="268"/>
      <c r="AD2692" s="23">
        <v>1</v>
      </c>
      <c r="AE2692" s="134">
        <v>28800</v>
      </c>
      <c r="AF2692" s="26">
        <f t="shared" si="210"/>
        <v>28800</v>
      </c>
      <c r="AG2692" s="27">
        <v>42279</v>
      </c>
      <c r="AH2692" s="168">
        <v>42278</v>
      </c>
      <c r="AI2692" s="29" t="str">
        <f t="shared" ref="AI2692:AI2755" si="212">IF(ISBLANK($AH2692),"","～")</f>
        <v>～</v>
      </c>
      <c r="AJ2692" s="178">
        <f t="shared" ref="AJ2692:AJ2755" si="213">IF(ISBLANK($AH2692),"",DATE(YEAR($AH2692)+$AA2692,MONTH($AH2692),DAY($AH2692)-1))</f>
        <v>44104</v>
      </c>
      <c r="AK2692" s="23" t="s">
        <v>8337</v>
      </c>
      <c r="AL2692" s="23" t="s">
        <v>11988</v>
      </c>
      <c r="AM2692" s="35">
        <v>42223</v>
      </c>
      <c r="AN2692" s="408">
        <f>IF($AA2692-data!$G$1=0,"　",IF(AK2692=0,"　",VLOOKUP($AK2692,data!$A$1:$H$264,8,FALSE)))</f>
        <v>0</v>
      </c>
      <c r="AO2692" s="35">
        <v>42306</v>
      </c>
      <c r="AP2692" s="134" t="s">
        <v>11904</v>
      </c>
      <c r="AQ2692" s="264" t="str">
        <f t="shared" si="211"/>
        <v/>
      </c>
    </row>
    <row r="2693" spans="1:44" ht="24.75" customHeight="1" x14ac:dyDescent="0.15">
      <c r="A2693" s="297">
        <v>2690</v>
      </c>
      <c r="B2693" s="132" t="s">
        <v>11696</v>
      </c>
      <c r="C2693" s="24" t="s">
        <v>14363</v>
      </c>
      <c r="D2693" s="23" t="s">
        <v>5019</v>
      </c>
      <c r="E2693" s="23" t="s">
        <v>1915</v>
      </c>
      <c r="F2693" s="24" t="s">
        <v>10234</v>
      </c>
      <c r="G2693" s="25" t="s">
        <v>11972</v>
      </c>
      <c r="H2693" s="23" t="s">
        <v>11973</v>
      </c>
      <c r="I2693" s="23" t="s">
        <v>11974</v>
      </c>
      <c r="J2693" s="25" t="s">
        <v>11978</v>
      </c>
      <c r="K2693" s="58"/>
      <c r="L2693" s="58"/>
      <c r="M2693" s="23" t="s">
        <v>11975</v>
      </c>
      <c r="N2693" s="23" t="s">
        <v>11975</v>
      </c>
      <c r="O2693" s="25" t="s">
        <v>11905</v>
      </c>
      <c r="P2693" s="23" t="s">
        <v>11976</v>
      </c>
      <c r="Q2693" s="25" t="s">
        <v>11977</v>
      </c>
      <c r="R2693" s="58" t="s">
        <v>11979</v>
      </c>
      <c r="S2693" s="23" t="s">
        <v>11980</v>
      </c>
      <c r="T2693" s="23" t="s">
        <v>11981</v>
      </c>
      <c r="U2693" s="25" t="s">
        <v>11982</v>
      </c>
      <c r="V2693" s="23" t="s">
        <v>12062</v>
      </c>
      <c r="W2693" s="25" t="s">
        <v>11984</v>
      </c>
      <c r="X2693" s="58"/>
      <c r="Y2693" s="23" t="s">
        <v>11985</v>
      </c>
      <c r="Z2693" s="23" t="s">
        <v>11985</v>
      </c>
      <c r="AA2693" s="33">
        <v>5</v>
      </c>
      <c r="AB2693" s="295" t="str">
        <f t="shared" ref="AB2693:AB2756" si="214">IF(ISBLANK($AA2693),"","年間")</f>
        <v>年間</v>
      </c>
      <c r="AC2693" s="268"/>
      <c r="AD2693" s="23">
        <v>1</v>
      </c>
      <c r="AE2693" s="134">
        <v>13200</v>
      </c>
      <c r="AF2693" s="26">
        <f t="shared" ref="AF2693:AF2756" si="215">IF(ISBLANK($AE2693),"",$AE2693*$AD2693)</f>
        <v>13200</v>
      </c>
      <c r="AG2693" s="27">
        <v>42280</v>
      </c>
      <c r="AH2693" s="168">
        <v>42278</v>
      </c>
      <c r="AI2693" s="29" t="str">
        <f t="shared" si="212"/>
        <v>～</v>
      </c>
      <c r="AJ2693" s="178">
        <f t="shared" si="213"/>
        <v>44104</v>
      </c>
      <c r="AK2693" s="23" t="s">
        <v>12030</v>
      </c>
      <c r="AL2693" s="23" t="s">
        <v>11989</v>
      </c>
      <c r="AM2693" s="35">
        <v>42223</v>
      </c>
      <c r="AN2693" s="408">
        <f>IF($AA2693-data!$G$1=0,"　",IF(AK2693=0,"　",VLOOKUP($AK2693,data!$A$1:$H$264,8,FALSE)))</f>
        <v>0</v>
      </c>
      <c r="AO2693" s="35">
        <v>42306</v>
      </c>
      <c r="AP2693" s="134" t="s">
        <v>11904</v>
      </c>
      <c r="AQ2693" s="264" t="str">
        <f t="shared" ref="AQ2693:AQ2756" si="216">IF(COUNTIF($AN2693,"*消耗部品交換対象*"),IF(ISBLANK($AH2693),"契約期間 未入力",EDATE($AH2693,35)),"")</f>
        <v/>
      </c>
    </row>
    <row r="2694" spans="1:44" ht="24.75" customHeight="1" x14ac:dyDescent="0.15">
      <c r="A2694" s="297">
        <v>2691</v>
      </c>
      <c r="B2694" s="132" t="s">
        <v>11696</v>
      </c>
      <c r="C2694" s="24" t="s">
        <v>14363</v>
      </c>
      <c r="D2694" s="23" t="s">
        <v>5019</v>
      </c>
      <c r="E2694" s="23" t="s">
        <v>1915</v>
      </c>
      <c r="F2694" s="24" t="s">
        <v>10234</v>
      </c>
      <c r="G2694" s="25" t="s">
        <v>11972</v>
      </c>
      <c r="H2694" s="23" t="s">
        <v>11973</v>
      </c>
      <c r="I2694" s="23" t="s">
        <v>11974</v>
      </c>
      <c r="J2694" s="25" t="s">
        <v>11978</v>
      </c>
      <c r="K2694" s="58"/>
      <c r="L2694" s="58"/>
      <c r="M2694" s="23" t="s">
        <v>11975</v>
      </c>
      <c r="N2694" s="23" t="s">
        <v>11975</v>
      </c>
      <c r="O2694" s="25" t="s">
        <v>11905</v>
      </c>
      <c r="P2694" s="23" t="s">
        <v>11976</v>
      </c>
      <c r="Q2694" s="25" t="s">
        <v>11977</v>
      </c>
      <c r="R2694" s="58" t="s">
        <v>11979</v>
      </c>
      <c r="S2694" s="23" t="s">
        <v>11980</v>
      </c>
      <c r="T2694" s="23" t="s">
        <v>11981</v>
      </c>
      <c r="U2694" s="25" t="s">
        <v>11982</v>
      </c>
      <c r="V2694" s="23" t="s">
        <v>11983</v>
      </c>
      <c r="W2694" s="25" t="s">
        <v>11984</v>
      </c>
      <c r="X2694" s="58"/>
      <c r="Y2694" s="23" t="s">
        <v>11985</v>
      </c>
      <c r="Z2694" s="23" t="s">
        <v>11985</v>
      </c>
      <c r="AA2694" s="33">
        <v>5</v>
      </c>
      <c r="AB2694" s="295" t="str">
        <f t="shared" si="214"/>
        <v>年間</v>
      </c>
      <c r="AC2694" s="268"/>
      <c r="AD2694" s="23">
        <v>1</v>
      </c>
      <c r="AE2694" s="134">
        <v>13200</v>
      </c>
      <c r="AF2694" s="26">
        <f t="shared" si="215"/>
        <v>13200</v>
      </c>
      <c r="AG2694" s="27">
        <v>42280</v>
      </c>
      <c r="AH2694" s="168">
        <v>42278</v>
      </c>
      <c r="AI2694" s="29" t="str">
        <f t="shared" si="212"/>
        <v>～</v>
      </c>
      <c r="AJ2694" s="178">
        <f t="shared" si="213"/>
        <v>44104</v>
      </c>
      <c r="AK2694" s="23" t="s">
        <v>4298</v>
      </c>
      <c r="AL2694" s="23" t="s">
        <v>11990</v>
      </c>
      <c r="AM2694" s="35">
        <v>42223</v>
      </c>
      <c r="AN2694" s="408">
        <f>IF($AA2694-data!$G$1=0,"　",IF(AK2694=0,"　",VLOOKUP($AK2694,data!$A$1:$H$264,8,FALSE)))</f>
        <v>0</v>
      </c>
      <c r="AO2694" s="35">
        <v>42306</v>
      </c>
      <c r="AP2694" s="134" t="s">
        <v>11904</v>
      </c>
      <c r="AQ2694" s="264" t="str">
        <f t="shared" si="216"/>
        <v/>
      </c>
    </row>
    <row r="2695" spans="1:44" ht="24.75" customHeight="1" x14ac:dyDescent="0.15">
      <c r="A2695" s="297">
        <v>2692</v>
      </c>
      <c r="B2695" s="132" t="s">
        <v>11696</v>
      </c>
      <c r="C2695" s="24" t="s">
        <v>14363</v>
      </c>
      <c r="D2695" s="23" t="s">
        <v>5019</v>
      </c>
      <c r="E2695" s="23" t="s">
        <v>1915</v>
      </c>
      <c r="F2695" s="24" t="s">
        <v>10234</v>
      </c>
      <c r="G2695" s="25" t="s">
        <v>11972</v>
      </c>
      <c r="H2695" s="23" t="s">
        <v>11973</v>
      </c>
      <c r="I2695" s="23" t="s">
        <v>11974</v>
      </c>
      <c r="J2695" s="25" t="s">
        <v>11978</v>
      </c>
      <c r="K2695" s="58"/>
      <c r="L2695" s="58"/>
      <c r="M2695" s="23" t="s">
        <v>11975</v>
      </c>
      <c r="N2695" s="23" t="s">
        <v>11975</v>
      </c>
      <c r="O2695" s="25" t="s">
        <v>11905</v>
      </c>
      <c r="P2695" s="23" t="s">
        <v>11976</v>
      </c>
      <c r="Q2695" s="25" t="s">
        <v>11977</v>
      </c>
      <c r="R2695" s="58" t="s">
        <v>11979</v>
      </c>
      <c r="S2695" s="23" t="s">
        <v>11980</v>
      </c>
      <c r="T2695" s="23" t="s">
        <v>11981</v>
      </c>
      <c r="U2695" s="25" t="s">
        <v>11982</v>
      </c>
      <c r="V2695" s="23" t="s">
        <v>11983</v>
      </c>
      <c r="W2695" s="25" t="s">
        <v>11984</v>
      </c>
      <c r="X2695" s="58"/>
      <c r="Y2695" s="23" t="s">
        <v>11985</v>
      </c>
      <c r="Z2695" s="23" t="s">
        <v>11985</v>
      </c>
      <c r="AA2695" s="33">
        <v>5</v>
      </c>
      <c r="AB2695" s="295" t="str">
        <f t="shared" si="214"/>
        <v>年間</v>
      </c>
      <c r="AC2695" s="268"/>
      <c r="AD2695" s="23">
        <v>1</v>
      </c>
      <c r="AE2695" s="134">
        <v>13200</v>
      </c>
      <c r="AF2695" s="26">
        <f t="shared" si="215"/>
        <v>13200</v>
      </c>
      <c r="AG2695" s="27">
        <v>42280</v>
      </c>
      <c r="AH2695" s="168">
        <v>42278</v>
      </c>
      <c r="AI2695" s="29" t="str">
        <f t="shared" si="212"/>
        <v>～</v>
      </c>
      <c r="AJ2695" s="178">
        <f t="shared" si="213"/>
        <v>44104</v>
      </c>
      <c r="AK2695" s="23" t="s">
        <v>4298</v>
      </c>
      <c r="AL2695" s="23" t="s">
        <v>11991</v>
      </c>
      <c r="AM2695" s="35">
        <v>42223</v>
      </c>
      <c r="AN2695" s="408">
        <f>IF($AA2695-data!$G$1=0,"　",IF(AK2695=0,"　",VLOOKUP($AK2695,data!$A$1:$H$264,8,FALSE)))</f>
        <v>0</v>
      </c>
      <c r="AO2695" s="35">
        <v>42306</v>
      </c>
      <c r="AP2695" s="134" t="s">
        <v>11904</v>
      </c>
      <c r="AQ2695" s="264" t="str">
        <f t="shared" si="216"/>
        <v/>
      </c>
    </row>
    <row r="2696" spans="1:44" ht="24.75" customHeight="1" x14ac:dyDescent="0.15">
      <c r="A2696" s="297">
        <v>2693</v>
      </c>
      <c r="B2696" s="132" t="s">
        <v>11696</v>
      </c>
      <c r="C2696" s="24" t="s">
        <v>14363</v>
      </c>
      <c r="D2696" s="23" t="s">
        <v>5019</v>
      </c>
      <c r="E2696" s="23" t="s">
        <v>1915</v>
      </c>
      <c r="F2696" s="24" t="s">
        <v>10234</v>
      </c>
      <c r="G2696" s="25" t="s">
        <v>11972</v>
      </c>
      <c r="H2696" s="23" t="s">
        <v>11973</v>
      </c>
      <c r="I2696" s="23" t="s">
        <v>11974</v>
      </c>
      <c r="J2696" s="25" t="s">
        <v>11978</v>
      </c>
      <c r="K2696" s="58"/>
      <c r="L2696" s="58"/>
      <c r="M2696" s="23" t="s">
        <v>11975</v>
      </c>
      <c r="N2696" s="23" t="s">
        <v>11975</v>
      </c>
      <c r="O2696" s="25" t="s">
        <v>11905</v>
      </c>
      <c r="P2696" s="23" t="s">
        <v>11976</v>
      </c>
      <c r="Q2696" s="25" t="s">
        <v>11977</v>
      </c>
      <c r="R2696" s="58" t="s">
        <v>11979</v>
      </c>
      <c r="S2696" s="23" t="s">
        <v>11980</v>
      </c>
      <c r="T2696" s="23" t="s">
        <v>11981</v>
      </c>
      <c r="U2696" s="25" t="s">
        <v>11982</v>
      </c>
      <c r="V2696" s="23" t="s">
        <v>11983</v>
      </c>
      <c r="W2696" s="25" t="s">
        <v>11984</v>
      </c>
      <c r="X2696" s="58"/>
      <c r="Y2696" s="23" t="s">
        <v>11985</v>
      </c>
      <c r="Z2696" s="23" t="s">
        <v>11985</v>
      </c>
      <c r="AA2696" s="33">
        <v>5</v>
      </c>
      <c r="AB2696" s="295" t="str">
        <f t="shared" si="214"/>
        <v>年間</v>
      </c>
      <c r="AC2696" s="268"/>
      <c r="AD2696" s="23">
        <v>1</v>
      </c>
      <c r="AE2696" s="134">
        <v>13200</v>
      </c>
      <c r="AF2696" s="26">
        <f t="shared" si="215"/>
        <v>13200</v>
      </c>
      <c r="AG2696" s="27">
        <v>42280</v>
      </c>
      <c r="AH2696" s="168">
        <v>42278</v>
      </c>
      <c r="AI2696" s="29" t="str">
        <f t="shared" si="212"/>
        <v>～</v>
      </c>
      <c r="AJ2696" s="178">
        <f t="shared" si="213"/>
        <v>44104</v>
      </c>
      <c r="AK2696" s="23" t="s">
        <v>4298</v>
      </c>
      <c r="AL2696" s="23" t="s">
        <v>11992</v>
      </c>
      <c r="AM2696" s="35">
        <v>42223</v>
      </c>
      <c r="AN2696" s="408">
        <f>IF($AA2696-data!$G$1=0,"　",IF(AK2696=0,"　",VLOOKUP($AK2696,data!$A$1:$H$264,8,FALSE)))</f>
        <v>0</v>
      </c>
      <c r="AO2696" s="35">
        <v>42306</v>
      </c>
      <c r="AP2696" s="134" t="s">
        <v>11904</v>
      </c>
      <c r="AQ2696" s="264" t="str">
        <f t="shared" si="216"/>
        <v/>
      </c>
    </row>
    <row r="2697" spans="1:44" ht="24.75" customHeight="1" x14ac:dyDescent="0.15">
      <c r="A2697" s="297">
        <v>2694</v>
      </c>
      <c r="B2697" s="132" t="s">
        <v>11696</v>
      </c>
      <c r="C2697" s="24" t="s">
        <v>14363</v>
      </c>
      <c r="D2697" s="23" t="s">
        <v>5019</v>
      </c>
      <c r="E2697" s="23" t="s">
        <v>1915</v>
      </c>
      <c r="F2697" s="24" t="s">
        <v>10234</v>
      </c>
      <c r="G2697" s="25" t="s">
        <v>11972</v>
      </c>
      <c r="H2697" s="23" t="s">
        <v>11973</v>
      </c>
      <c r="I2697" s="23" t="s">
        <v>11974</v>
      </c>
      <c r="J2697" s="25" t="s">
        <v>11978</v>
      </c>
      <c r="K2697" s="58"/>
      <c r="L2697" s="58"/>
      <c r="M2697" s="23" t="s">
        <v>11975</v>
      </c>
      <c r="N2697" s="23" t="s">
        <v>11975</v>
      </c>
      <c r="O2697" s="25" t="s">
        <v>11905</v>
      </c>
      <c r="P2697" s="23" t="s">
        <v>11976</v>
      </c>
      <c r="Q2697" s="25" t="s">
        <v>11977</v>
      </c>
      <c r="R2697" s="58" t="s">
        <v>11979</v>
      </c>
      <c r="S2697" s="23" t="s">
        <v>11980</v>
      </c>
      <c r="T2697" s="23" t="s">
        <v>11981</v>
      </c>
      <c r="U2697" s="25" t="s">
        <v>11982</v>
      </c>
      <c r="V2697" s="23" t="s">
        <v>11983</v>
      </c>
      <c r="W2697" s="25" t="s">
        <v>11984</v>
      </c>
      <c r="X2697" s="58"/>
      <c r="Y2697" s="23" t="s">
        <v>11985</v>
      </c>
      <c r="Z2697" s="23" t="s">
        <v>11985</v>
      </c>
      <c r="AA2697" s="33">
        <v>5</v>
      </c>
      <c r="AB2697" s="295" t="str">
        <f t="shared" si="214"/>
        <v>年間</v>
      </c>
      <c r="AC2697" s="268"/>
      <c r="AD2697" s="23">
        <v>1</v>
      </c>
      <c r="AE2697" s="134">
        <v>13200</v>
      </c>
      <c r="AF2697" s="26">
        <f t="shared" si="215"/>
        <v>13200</v>
      </c>
      <c r="AG2697" s="27">
        <v>42280</v>
      </c>
      <c r="AH2697" s="168">
        <v>42278</v>
      </c>
      <c r="AI2697" s="29" t="str">
        <f t="shared" si="212"/>
        <v>～</v>
      </c>
      <c r="AJ2697" s="178">
        <f t="shared" si="213"/>
        <v>44104</v>
      </c>
      <c r="AK2697" s="23" t="s">
        <v>4298</v>
      </c>
      <c r="AL2697" s="23" t="s">
        <v>11993</v>
      </c>
      <c r="AM2697" s="35">
        <v>42223</v>
      </c>
      <c r="AN2697" s="408">
        <f>IF($AA2697-data!$G$1=0,"　",IF(AK2697=0,"　",VLOOKUP($AK2697,data!$A$1:$H$264,8,FALSE)))</f>
        <v>0</v>
      </c>
      <c r="AO2697" s="35">
        <v>42306</v>
      </c>
      <c r="AP2697" s="134" t="s">
        <v>11904</v>
      </c>
      <c r="AQ2697" s="264" t="str">
        <f t="shared" si="216"/>
        <v/>
      </c>
    </row>
    <row r="2698" spans="1:44" ht="24.75" customHeight="1" x14ac:dyDescent="0.15">
      <c r="A2698" s="297">
        <v>2695</v>
      </c>
      <c r="B2698" s="132" t="s">
        <v>11697</v>
      </c>
      <c r="C2698" s="24" t="s">
        <v>14363</v>
      </c>
      <c r="D2698" s="23" t="s">
        <v>5019</v>
      </c>
      <c r="E2698" s="23" t="s">
        <v>1915</v>
      </c>
      <c r="F2698" s="24" t="s">
        <v>10234</v>
      </c>
      <c r="G2698" s="25" t="s">
        <v>11972</v>
      </c>
      <c r="H2698" s="23" t="s">
        <v>12061</v>
      </c>
      <c r="I2698" s="23" t="s">
        <v>11974</v>
      </c>
      <c r="J2698" s="25" t="s">
        <v>11978</v>
      </c>
      <c r="K2698" s="58"/>
      <c r="L2698" s="58"/>
      <c r="M2698" s="23" t="s">
        <v>11975</v>
      </c>
      <c r="N2698" s="23" t="s">
        <v>11975</v>
      </c>
      <c r="O2698" s="25" t="s">
        <v>11905</v>
      </c>
      <c r="P2698" s="23" t="s">
        <v>11976</v>
      </c>
      <c r="Q2698" s="25" t="s">
        <v>11977</v>
      </c>
      <c r="R2698" s="58" t="s">
        <v>11979</v>
      </c>
      <c r="S2698" s="23" t="s">
        <v>11980</v>
      </c>
      <c r="T2698" s="23" t="s">
        <v>11981</v>
      </c>
      <c r="U2698" s="25" t="s">
        <v>11982</v>
      </c>
      <c r="V2698" s="23" t="s">
        <v>11983</v>
      </c>
      <c r="W2698" s="25" t="s">
        <v>11984</v>
      </c>
      <c r="X2698" s="58"/>
      <c r="Y2698" s="23" t="s">
        <v>11985</v>
      </c>
      <c r="Z2698" s="23" t="s">
        <v>11985</v>
      </c>
      <c r="AA2698" s="33">
        <v>5</v>
      </c>
      <c r="AB2698" s="295" t="str">
        <f t="shared" si="214"/>
        <v>年間</v>
      </c>
      <c r="AC2698" s="268"/>
      <c r="AD2698" s="23">
        <v>1</v>
      </c>
      <c r="AE2698" s="134">
        <v>25800</v>
      </c>
      <c r="AF2698" s="26">
        <f t="shared" si="215"/>
        <v>25800</v>
      </c>
      <c r="AG2698" s="27">
        <v>42281</v>
      </c>
      <c r="AH2698" s="168">
        <v>42278</v>
      </c>
      <c r="AI2698" s="29" t="str">
        <f t="shared" si="212"/>
        <v>～</v>
      </c>
      <c r="AJ2698" s="178">
        <f t="shared" si="213"/>
        <v>44104</v>
      </c>
      <c r="AK2698" s="23" t="s">
        <v>7800</v>
      </c>
      <c r="AL2698" s="23" t="s">
        <v>11994</v>
      </c>
      <c r="AM2698" s="35">
        <v>42223</v>
      </c>
      <c r="AN2698" s="408">
        <f>IF($AA2698-data!$G$1=0,"　",IF(AK2698=0,"　",VLOOKUP($AK2698,data!$A$1:$H$264,8,FALSE)))</f>
        <v>0</v>
      </c>
      <c r="AO2698" s="35">
        <v>42306</v>
      </c>
      <c r="AP2698" s="134" t="s">
        <v>11904</v>
      </c>
      <c r="AQ2698" s="264" t="str">
        <f t="shared" si="216"/>
        <v/>
      </c>
    </row>
    <row r="2699" spans="1:44" ht="24.75" customHeight="1" x14ac:dyDescent="0.15">
      <c r="A2699" s="297">
        <v>2696</v>
      </c>
      <c r="B2699" s="132" t="s">
        <v>11697</v>
      </c>
      <c r="C2699" s="24" t="s">
        <v>14363</v>
      </c>
      <c r="D2699" s="23" t="s">
        <v>5019</v>
      </c>
      <c r="E2699" s="23" t="s">
        <v>1915</v>
      </c>
      <c r="F2699" s="24" t="s">
        <v>10234</v>
      </c>
      <c r="G2699" s="25" t="s">
        <v>11972</v>
      </c>
      <c r="H2699" s="23" t="s">
        <v>11973</v>
      </c>
      <c r="I2699" s="23" t="s">
        <v>11974</v>
      </c>
      <c r="J2699" s="25" t="s">
        <v>11978</v>
      </c>
      <c r="K2699" s="58"/>
      <c r="L2699" s="58"/>
      <c r="M2699" s="23" t="s">
        <v>11975</v>
      </c>
      <c r="N2699" s="23" t="s">
        <v>11975</v>
      </c>
      <c r="O2699" s="25" t="s">
        <v>11905</v>
      </c>
      <c r="P2699" s="23" t="s">
        <v>11976</v>
      </c>
      <c r="Q2699" s="25" t="s">
        <v>11977</v>
      </c>
      <c r="R2699" s="58" t="s">
        <v>11979</v>
      </c>
      <c r="S2699" s="23" t="s">
        <v>11980</v>
      </c>
      <c r="T2699" s="23" t="s">
        <v>11981</v>
      </c>
      <c r="U2699" s="25" t="s">
        <v>11982</v>
      </c>
      <c r="V2699" s="23" t="s">
        <v>11983</v>
      </c>
      <c r="W2699" s="25" t="s">
        <v>11984</v>
      </c>
      <c r="X2699" s="58"/>
      <c r="Y2699" s="23" t="s">
        <v>11985</v>
      </c>
      <c r="Z2699" s="23" t="s">
        <v>11985</v>
      </c>
      <c r="AA2699" s="33">
        <v>5</v>
      </c>
      <c r="AB2699" s="295" t="str">
        <f t="shared" si="214"/>
        <v>年間</v>
      </c>
      <c r="AC2699" s="268"/>
      <c r="AD2699" s="23">
        <v>1</v>
      </c>
      <c r="AE2699" s="134">
        <v>25800</v>
      </c>
      <c r="AF2699" s="26">
        <f t="shared" si="215"/>
        <v>25800</v>
      </c>
      <c r="AG2699" s="27">
        <v>42281</v>
      </c>
      <c r="AH2699" s="168">
        <v>42278</v>
      </c>
      <c r="AI2699" s="29" t="str">
        <f t="shared" si="212"/>
        <v>～</v>
      </c>
      <c r="AJ2699" s="178">
        <f t="shared" si="213"/>
        <v>44104</v>
      </c>
      <c r="AK2699" s="23" t="s">
        <v>7800</v>
      </c>
      <c r="AL2699" s="23" t="s">
        <v>11995</v>
      </c>
      <c r="AM2699" s="35">
        <v>42223</v>
      </c>
      <c r="AN2699" s="408">
        <f>IF($AA2699-data!$G$1=0,"　",IF(AK2699=0,"　",VLOOKUP($AK2699,data!$A$1:$H$264,8,FALSE)))</f>
        <v>0</v>
      </c>
      <c r="AO2699" s="35">
        <v>42306</v>
      </c>
      <c r="AP2699" s="134" t="s">
        <v>11904</v>
      </c>
      <c r="AQ2699" s="264" t="str">
        <f t="shared" si="216"/>
        <v/>
      </c>
    </row>
    <row r="2700" spans="1:44" ht="24.75" customHeight="1" x14ac:dyDescent="0.15">
      <c r="A2700" s="297">
        <v>2697</v>
      </c>
      <c r="B2700" s="132" t="s">
        <v>11697</v>
      </c>
      <c r="C2700" s="24" t="s">
        <v>14363</v>
      </c>
      <c r="D2700" s="23" t="s">
        <v>5019</v>
      </c>
      <c r="E2700" s="23" t="s">
        <v>1915</v>
      </c>
      <c r="F2700" s="24" t="s">
        <v>10234</v>
      </c>
      <c r="G2700" s="25" t="s">
        <v>11972</v>
      </c>
      <c r="H2700" s="23" t="s">
        <v>11973</v>
      </c>
      <c r="I2700" s="23" t="s">
        <v>11974</v>
      </c>
      <c r="J2700" s="25" t="s">
        <v>11978</v>
      </c>
      <c r="K2700" s="58"/>
      <c r="L2700" s="58"/>
      <c r="M2700" s="23" t="s">
        <v>11975</v>
      </c>
      <c r="N2700" s="23" t="s">
        <v>11975</v>
      </c>
      <c r="O2700" s="25" t="s">
        <v>11905</v>
      </c>
      <c r="P2700" s="23" t="s">
        <v>11976</v>
      </c>
      <c r="Q2700" s="25" t="s">
        <v>11977</v>
      </c>
      <c r="R2700" s="58" t="s">
        <v>11979</v>
      </c>
      <c r="S2700" s="23" t="s">
        <v>11980</v>
      </c>
      <c r="T2700" s="23" t="s">
        <v>11981</v>
      </c>
      <c r="U2700" s="25" t="s">
        <v>11982</v>
      </c>
      <c r="V2700" s="23" t="s">
        <v>11983</v>
      </c>
      <c r="W2700" s="25" t="s">
        <v>11984</v>
      </c>
      <c r="X2700" s="58"/>
      <c r="Y2700" s="23" t="s">
        <v>11985</v>
      </c>
      <c r="Z2700" s="23" t="s">
        <v>11985</v>
      </c>
      <c r="AA2700" s="33">
        <v>5</v>
      </c>
      <c r="AB2700" s="295" t="str">
        <f t="shared" si="214"/>
        <v>年間</v>
      </c>
      <c r="AC2700" s="268"/>
      <c r="AD2700" s="23">
        <v>1</v>
      </c>
      <c r="AE2700" s="134">
        <v>25800</v>
      </c>
      <c r="AF2700" s="26">
        <f t="shared" si="215"/>
        <v>25800</v>
      </c>
      <c r="AG2700" s="27">
        <v>42281</v>
      </c>
      <c r="AH2700" s="168">
        <v>42278</v>
      </c>
      <c r="AI2700" s="29" t="str">
        <f t="shared" si="212"/>
        <v>～</v>
      </c>
      <c r="AJ2700" s="178">
        <f t="shared" si="213"/>
        <v>44104</v>
      </c>
      <c r="AK2700" s="23" t="s">
        <v>7800</v>
      </c>
      <c r="AL2700" s="23" t="s">
        <v>11996</v>
      </c>
      <c r="AM2700" s="35">
        <v>42223</v>
      </c>
      <c r="AN2700" s="408">
        <f>IF($AA2700-data!$G$1=0,"　",IF(AK2700=0,"　",VLOOKUP($AK2700,data!$A$1:$H$264,8,FALSE)))</f>
        <v>0</v>
      </c>
      <c r="AO2700" s="35">
        <v>42306</v>
      </c>
      <c r="AP2700" s="134" t="s">
        <v>11904</v>
      </c>
      <c r="AQ2700" s="264" t="str">
        <f t="shared" si="216"/>
        <v/>
      </c>
    </row>
    <row r="2701" spans="1:44" ht="24.75" customHeight="1" x14ac:dyDescent="0.15">
      <c r="A2701" s="297">
        <v>2698</v>
      </c>
      <c r="B2701" s="132" t="s">
        <v>11697</v>
      </c>
      <c r="C2701" s="24" t="s">
        <v>14363</v>
      </c>
      <c r="D2701" s="23" t="s">
        <v>5019</v>
      </c>
      <c r="E2701" s="23" t="s">
        <v>1915</v>
      </c>
      <c r="F2701" s="24" t="s">
        <v>10234</v>
      </c>
      <c r="G2701" s="25" t="s">
        <v>11972</v>
      </c>
      <c r="H2701" s="23" t="s">
        <v>11973</v>
      </c>
      <c r="I2701" s="23" t="s">
        <v>11974</v>
      </c>
      <c r="J2701" s="25" t="s">
        <v>11978</v>
      </c>
      <c r="K2701" s="58"/>
      <c r="L2701" s="58"/>
      <c r="M2701" s="23" t="s">
        <v>11975</v>
      </c>
      <c r="N2701" s="23" t="s">
        <v>11975</v>
      </c>
      <c r="O2701" s="25" t="s">
        <v>11905</v>
      </c>
      <c r="P2701" s="23" t="s">
        <v>11976</v>
      </c>
      <c r="Q2701" s="25" t="s">
        <v>11977</v>
      </c>
      <c r="R2701" s="58" t="s">
        <v>11979</v>
      </c>
      <c r="S2701" s="23" t="s">
        <v>11980</v>
      </c>
      <c r="T2701" s="23" t="s">
        <v>11981</v>
      </c>
      <c r="U2701" s="25" t="s">
        <v>11982</v>
      </c>
      <c r="V2701" s="23" t="s">
        <v>11983</v>
      </c>
      <c r="W2701" s="25" t="s">
        <v>11984</v>
      </c>
      <c r="X2701" s="58"/>
      <c r="Y2701" s="23" t="s">
        <v>11985</v>
      </c>
      <c r="Z2701" s="23" t="s">
        <v>11985</v>
      </c>
      <c r="AA2701" s="33">
        <v>5</v>
      </c>
      <c r="AB2701" s="295" t="str">
        <f t="shared" si="214"/>
        <v>年間</v>
      </c>
      <c r="AC2701" s="268"/>
      <c r="AD2701" s="23">
        <v>1</v>
      </c>
      <c r="AE2701" s="134">
        <v>25800</v>
      </c>
      <c r="AF2701" s="26">
        <f t="shared" si="215"/>
        <v>25800</v>
      </c>
      <c r="AG2701" s="27">
        <v>42281</v>
      </c>
      <c r="AH2701" s="168">
        <v>42278</v>
      </c>
      <c r="AI2701" s="29" t="str">
        <f t="shared" si="212"/>
        <v>～</v>
      </c>
      <c r="AJ2701" s="178">
        <f t="shared" si="213"/>
        <v>44104</v>
      </c>
      <c r="AK2701" s="23" t="s">
        <v>7800</v>
      </c>
      <c r="AL2701" s="23" t="s">
        <v>11997</v>
      </c>
      <c r="AM2701" s="35">
        <v>42223</v>
      </c>
      <c r="AN2701" s="408">
        <f>IF($AA2701-data!$G$1=0,"　",IF(AK2701=0,"　",VLOOKUP($AK2701,data!$A$1:$H$264,8,FALSE)))</f>
        <v>0</v>
      </c>
      <c r="AO2701" s="35">
        <v>42306</v>
      </c>
      <c r="AP2701" s="134" t="s">
        <v>11904</v>
      </c>
      <c r="AQ2701" s="264" t="str">
        <f t="shared" si="216"/>
        <v/>
      </c>
    </row>
    <row r="2702" spans="1:44" ht="24.75" customHeight="1" x14ac:dyDescent="0.15">
      <c r="A2702" s="297">
        <v>2699</v>
      </c>
      <c r="B2702" s="132" t="s">
        <v>11697</v>
      </c>
      <c r="C2702" s="24" t="s">
        <v>14363</v>
      </c>
      <c r="D2702" s="23" t="s">
        <v>5019</v>
      </c>
      <c r="E2702" s="23" t="s">
        <v>1915</v>
      </c>
      <c r="F2702" s="24" t="s">
        <v>10234</v>
      </c>
      <c r="G2702" s="25" t="s">
        <v>11972</v>
      </c>
      <c r="H2702" s="23" t="s">
        <v>11973</v>
      </c>
      <c r="I2702" s="23" t="s">
        <v>11974</v>
      </c>
      <c r="J2702" s="25" t="s">
        <v>11978</v>
      </c>
      <c r="K2702" s="58"/>
      <c r="L2702" s="58"/>
      <c r="M2702" s="23" t="s">
        <v>11975</v>
      </c>
      <c r="N2702" s="23" t="s">
        <v>11975</v>
      </c>
      <c r="O2702" s="25" t="s">
        <v>11905</v>
      </c>
      <c r="P2702" s="23" t="s">
        <v>11976</v>
      </c>
      <c r="Q2702" s="25" t="s">
        <v>11977</v>
      </c>
      <c r="R2702" s="58" t="s">
        <v>11979</v>
      </c>
      <c r="S2702" s="23" t="s">
        <v>11980</v>
      </c>
      <c r="T2702" s="23" t="s">
        <v>11981</v>
      </c>
      <c r="U2702" s="25" t="s">
        <v>11982</v>
      </c>
      <c r="V2702" s="23" t="s">
        <v>11983</v>
      </c>
      <c r="W2702" s="25" t="s">
        <v>11984</v>
      </c>
      <c r="X2702" s="58"/>
      <c r="Y2702" s="23" t="s">
        <v>11985</v>
      </c>
      <c r="Z2702" s="23" t="s">
        <v>11985</v>
      </c>
      <c r="AA2702" s="33">
        <v>5</v>
      </c>
      <c r="AB2702" s="295" t="str">
        <f t="shared" si="214"/>
        <v>年間</v>
      </c>
      <c r="AC2702" s="268"/>
      <c r="AD2702" s="23">
        <v>1</v>
      </c>
      <c r="AE2702" s="134">
        <v>25800</v>
      </c>
      <c r="AF2702" s="26">
        <f t="shared" si="215"/>
        <v>25800</v>
      </c>
      <c r="AG2702" s="27">
        <v>42281</v>
      </c>
      <c r="AH2702" s="168">
        <v>42278</v>
      </c>
      <c r="AI2702" s="29" t="str">
        <f t="shared" si="212"/>
        <v>～</v>
      </c>
      <c r="AJ2702" s="178">
        <f t="shared" si="213"/>
        <v>44104</v>
      </c>
      <c r="AK2702" s="23" t="s">
        <v>7800</v>
      </c>
      <c r="AL2702" s="23" t="s">
        <v>11998</v>
      </c>
      <c r="AM2702" s="35">
        <v>42223</v>
      </c>
      <c r="AN2702" s="408">
        <f>IF($AA2702-data!$G$1=0,"　",IF(AK2702=0,"　",VLOOKUP($AK2702,data!$A$1:$H$264,8,FALSE)))</f>
        <v>0</v>
      </c>
      <c r="AO2702" s="35">
        <v>42306</v>
      </c>
      <c r="AP2702" s="134" t="s">
        <v>11904</v>
      </c>
      <c r="AQ2702" s="264" t="str">
        <f t="shared" si="216"/>
        <v/>
      </c>
    </row>
    <row r="2703" spans="1:44" ht="24.75" customHeight="1" x14ac:dyDescent="0.15">
      <c r="A2703" s="297">
        <v>2700</v>
      </c>
      <c r="B2703" s="132" t="s">
        <v>11697</v>
      </c>
      <c r="C2703" s="24" t="s">
        <v>14363</v>
      </c>
      <c r="D2703" s="23" t="s">
        <v>5019</v>
      </c>
      <c r="E2703" s="23" t="s">
        <v>1915</v>
      </c>
      <c r="F2703" s="24" t="s">
        <v>10234</v>
      </c>
      <c r="G2703" s="25" t="s">
        <v>11972</v>
      </c>
      <c r="H2703" s="23" t="s">
        <v>11973</v>
      </c>
      <c r="I2703" s="23" t="s">
        <v>11974</v>
      </c>
      <c r="J2703" s="25" t="s">
        <v>11978</v>
      </c>
      <c r="K2703" s="58"/>
      <c r="L2703" s="58"/>
      <c r="M2703" s="23" t="s">
        <v>11975</v>
      </c>
      <c r="N2703" s="23" t="s">
        <v>11975</v>
      </c>
      <c r="O2703" s="25" t="s">
        <v>11905</v>
      </c>
      <c r="P2703" s="23" t="s">
        <v>11976</v>
      </c>
      <c r="Q2703" s="25" t="s">
        <v>11977</v>
      </c>
      <c r="R2703" s="58" t="s">
        <v>11979</v>
      </c>
      <c r="S2703" s="23" t="s">
        <v>11980</v>
      </c>
      <c r="T2703" s="23" t="s">
        <v>11981</v>
      </c>
      <c r="U2703" s="25" t="s">
        <v>11982</v>
      </c>
      <c r="V2703" s="23" t="s">
        <v>11983</v>
      </c>
      <c r="W2703" s="25" t="s">
        <v>11984</v>
      </c>
      <c r="X2703" s="58"/>
      <c r="Y2703" s="23" t="s">
        <v>11985</v>
      </c>
      <c r="Z2703" s="23" t="s">
        <v>11985</v>
      </c>
      <c r="AA2703" s="33">
        <v>5</v>
      </c>
      <c r="AB2703" s="295" t="str">
        <f t="shared" si="214"/>
        <v>年間</v>
      </c>
      <c r="AC2703" s="268"/>
      <c r="AD2703" s="23">
        <v>1</v>
      </c>
      <c r="AE2703" s="134">
        <v>25800</v>
      </c>
      <c r="AF2703" s="26">
        <f t="shared" si="215"/>
        <v>25800</v>
      </c>
      <c r="AG2703" s="27">
        <v>42281</v>
      </c>
      <c r="AH2703" s="168">
        <v>42278</v>
      </c>
      <c r="AI2703" s="29" t="str">
        <f t="shared" si="212"/>
        <v>～</v>
      </c>
      <c r="AJ2703" s="178">
        <f t="shared" si="213"/>
        <v>44104</v>
      </c>
      <c r="AK2703" s="23" t="s">
        <v>7800</v>
      </c>
      <c r="AL2703" s="23" t="s">
        <v>11999</v>
      </c>
      <c r="AM2703" s="35">
        <v>42223</v>
      </c>
      <c r="AN2703" s="408">
        <f>IF($AA2703-data!$G$1=0,"　",IF(AK2703=0,"　",VLOOKUP($AK2703,data!$A$1:$H$264,8,FALSE)))</f>
        <v>0</v>
      </c>
      <c r="AO2703" s="35">
        <v>42306</v>
      </c>
      <c r="AP2703" s="134" t="s">
        <v>11904</v>
      </c>
      <c r="AQ2703" s="264" t="str">
        <f t="shared" si="216"/>
        <v/>
      </c>
    </row>
    <row r="2704" spans="1:44" ht="24.75" customHeight="1" x14ac:dyDescent="0.15">
      <c r="A2704" s="297">
        <v>2701</v>
      </c>
      <c r="B2704" s="132" t="s">
        <v>11697</v>
      </c>
      <c r="C2704" s="24" t="s">
        <v>14363</v>
      </c>
      <c r="D2704" s="23" t="s">
        <v>5019</v>
      </c>
      <c r="E2704" s="23" t="s">
        <v>1915</v>
      </c>
      <c r="F2704" s="24" t="s">
        <v>10234</v>
      </c>
      <c r="G2704" s="25" t="s">
        <v>11972</v>
      </c>
      <c r="H2704" s="23" t="s">
        <v>11973</v>
      </c>
      <c r="I2704" s="23" t="s">
        <v>11974</v>
      </c>
      <c r="J2704" s="25" t="s">
        <v>11978</v>
      </c>
      <c r="K2704" s="58"/>
      <c r="L2704" s="58"/>
      <c r="M2704" s="23" t="s">
        <v>11975</v>
      </c>
      <c r="N2704" s="23" t="s">
        <v>11975</v>
      </c>
      <c r="O2704" s="25" t="s">
        <v>11905</v>
      </c>
      <c r="P2704" s="23" t="s">
        <v>11976</v>
      </c>
      <c r="Q2704" s="25" t="s">
        <v>11977</v>
      </c>
      <c r="R2704" s="58" t="s">
        <v>11979</v>
      </c>
      <c r="S2704" s="23" t="s">
        <v>11980</v>
      </c>
      <c r="T2704" s="23" t="s">
        <v>11981</v>
      </c>
      <c r="U2704" s="25" t="s">
        <v>11982</v>
      </c>
      <c r="V2704" s="23" t="s">
        <v>11983</v>
      </c>
      <c r="W2704" s="25" t="s">
        <v>11984</v>
      </c>
      <c r="X2704" s="58"/>
      <c r="Y2704" s="23" t="s">
        <v>11985</v>
      </c>
      <c r="Z2704" s="23" t="s">
        <v>11985</v>
      </c>
      <c r="AA2704" s="33">
        <v>5</v>
      </c>
      <c r="AB2704" s="295" t="str">
        <f t="shared" si="214"/>
        <v>年間</v>
      </c>
      <c r="AC2704" s="268"/>
      <c r="AD2704" s="23">
        <v>1</v>
      </c>
      <c r="AE2704" s="134">
        <v>25800</v>
      </c>
      <c r="AF2704" s="26">
        <f t="shared" si="215"/>
        <v>25800</v>
      </c>
      <c r="AG2704" s="27">
        <v>42281</v>
      </c>
      <c r="AH2704" s="168">
        <v>42278</v>
      </c>
      <c r="AI2704" s="29" t="str">
        <f t="shared" si="212"/>
        <v>～</v>
      </c>
      <c r="AJ2704" s="178">
        <f t="shared" si="213"/>
        <v>44104</v>
      </c>
      <c r="AK2704" s="23" t="s">
        <v>7800</v>
      </c>
      <c r="AL2704" s="23" t="s">
        <v>12000</v>
      </c>
      <c r="AM2704" s="35">
        <v>42223</v>
      </c>
      <c r="AN2704" s="408">
        <f>IF($AA2704-data!$G$1=0,"　",IF(AK2704=0,"　",VLOOKUP($AK2704,data!$A$1:$H$264,8,FALSE)))</f>
        <v>0</v>
      </c>
      <c r="AO2704" s="35">
        <v>42306</v>
      </c>
      <c r="AP2704" s="134" t="s">
        <v>11904</v>
      </c>
      <c r="AQ2704" s="264" t="str">
        <f t="shared" si="216"/>
        <v/>
      </c>
    </row>
    <row r="2705" spans="1:43" ht="24.75" customHeight="1" x14ac:dyDescent="0.15">
      <c r="A2705" s="297">
        <v>2702</v>
      </c>
      <c r="B2705" s="132" t="s">
        <v>11697</v>
      </c>
      <c r="C2705" s="24" t="s">
        <v>14363</v>
      </c>
      <c r="D2705" s="23" t="s">
        <v>5019</v>
      </c>
      <c r="E2705" s="23" t="s">
        <v>1915</v>
      </c>
      <c r="F2705" s="24" t="s">
        <v>10234</v>
      </c>
      <c r="G2705" s="25" t="s">
        <v>11972</v>
      </c>
      <c r="H2705" s="23" t="s">
        <v>11973</v>
      </c>
      <c r="I2705" s="23" t="s">
        <v>11974</v>
      </c>
      <c r="J2705" s="25" t="s">
        <v>11978</v>
      </c>
      <c r="K2705" s="58"/>
      <c r="L2705" s="58"/>
      <c r="M2705" s="23" t="s">
        <v>11975</v>
      </c>
      <c r="N2705" s="23" t="s">
        <v>11975</v>
      </c>
      <c r="O2705" s="25" t="s">
        <v>11905</v>
      </c>
      <c r="P2705" s="23" t="s">
        <v>11976</v>
      </c>
      <c r="Q2705" s="25" t="s">
        <v>11977</v>
      </c>
      <c r="R2705" s="58" t="s">
        <v>11979</v>
      </c>
      <c r="S2705" s="23" t="s">
        <v>11980</v>
      </c>
      <c r="T2705" s="23" t="s">
        <v>11981</v>
      </c>
      <c r="U2705" s="25" t="s">
        <v>11982</v>
      </c>
      <c r="V2705" s="23" t="s">
        <v>11983</v>
      </c>
      <c r="W2705" s="25" t="s">
        <v>11984</v>
      </c>
      <c r="X2705" s="58"/>
      <c r="Y2705" s="23" t="s">
        <v>11985</v>
      </c>
      <c r="Z2705" s="23" t="s">
        <v>11985</v>
      </c>
      <c r="AA2705" s="33">
        <v>5</v>
      </c>
      <c r="AB2705" s="295" t="str">
        <f t="shared" si="214"/>
        <v>年間</v>
      </c>
      <c r="AC2705" s="268"/>
      <c r="AD2705" s="23">
        <v>1</v>
      </c>
      <c r="AE2705" s="134">
        <v>25800</v>
      </c>
      <c r="AF2705" s="26">
        <f t="shared" si="215"/>
        <v>25800</v>
      </c>
      <c r="AG2705" s="27">
        <v>42281</v>
      </c>
      <c r="AH2705" s="168">
        <v>42278</v>
      </c>
      <c r="AI2705" s="29" t="str">
        <f t="shared" si="212"/>
        <v>～</v>
      </c>
      <c r="AJ2705" s="178">
        <f t="shared" si="213"/>
        <v>44104</v>
      </c>
      <c r="AK2705" s="23" t="s">
        <v>7800</v>
      </c>
      <c r="AL2705" s="23" t="s">
        <v>12001</v>
      </c>
      <c r="AM2705" s="35">
        <v>42223</v>
      </c>
      <c r="AN2705" s="408">
        <f>IF($AA2705-data!$G$1=0,"　",IF(AK2705=0,"　",VLOOKUP($AK2705,data!$A$1:$H$264,8,FALSE)))</f>
        <v>0</v>
      </c>
      <c r="AO2705" s="35">
        <v>42306</v>
      </c>
      <c r="AP2705" s="134" t="s">
        <v>11904</v>
      </c>
      <c r="AQ2705" s="264" t="str">
        <f t="shared" si="216"/>
        <v/>
      </c>
    </row>
    <row r="2706" spans="1:43" ht="24.75" customHeight="1" x14ac:dyDescent="0.15">
      <c r="A2706" s="297">
        <v>2703</v>
      </c>
      <c r="B2706" s="132" t="s">
        <v>11697</v>
      </c>
      <c r="C2706" s="24" t="s">
        <v>14363</v>
      </c>
      <c r="D2706" s="23" t="s">
        <v>5019</v>
      </c>
      <c r="E2706" s="23" t="s">
        <v>1915</v>
      </c>
      <c r="F2706" s="24" t="s">
        <v>10234</v>
      </c>
      <c r="G2706" s="25" t="s">
        <v>11972</v>
      </c>
      <c r="H2706" s="23" t="s">
        <v>11973</v>
      </c>
      <c r="I2706" s="23" t="s">
        <v>11974</v>
      </c>
      <c r="J2706" s="25" t="s">
        <v>11978</v>
      </c>
      <c r="K2706" s="58"/>
      <c r="L2706" s="58"/>
      <c r="M2706" s="23" t="s">
        <v>11975</v>
      </c>
      <c r="N2706" s="23" t="s">
        <v>11975</v>
      </c>
      <c r="O2706" s="25" t="s">
        <v>11905</v>
      </c>
      <c r="P2706" s="23" t="s">
        <v>11976</v>
      </c>
      <c r="Q2706" s="25" t="s">
        <v>11977</v>
      </c>
      <c r="R2706" s="58" t="s">
        <v>11979</v>
      </c>
      <c r="S2706" s="23" t="s">
        <v>11980</v>
      </c>
      <c r="T2706" s="23" t="s">
        <v>11981</v>
      </c>
      <c r="U2706" s="25" t="s">
        <v>11982</v>
      </c>
      <c r="V2706" s="23" t="s">
        <v>11983</v>
      </c>
      <c r="W2706" s="25" t="s">
        <v>11984</v>
      </c>
      <c r="X2706" s="58"/>
      <c r="Y2706" s="23" t="s">
        <v>11985</v>
      </c>
      <c r="Z2706" s="23" t="s">
        <v>11985</v>
      </c>
      <c r="AA2706" s="33">
        <v>5</v>
      </c>
      <c r="AB2706" s="295" t="str">
        <f t="shared" si="214"/>
        <v>年間</v>
      </c>
      <c r="AC2706" s="268"/>
      <c r="AD2706" s="23">
        <v>1</v>
      </c>
      <c r="AE2706" s="134">
        <v>25800</v>
      </c>
      <c r="AF2706" s="26">
        <f t="shared" si="215"/>
        <v>25800</v>
      </c>
      <c r="AG2706" s="27">
        <v>42281</v>
      </c>
      <c r="AH2706" s="168">
        <v>42278</v>
      </c>
      <c r="AI2706" s="29" t="str">
        <f t="shared" si="212"/>
        <v>～</v>
      </c>
      <c r="AJ2706" s="178">
        <f t="shared" si="213"/>
        <v>44104</v>
      </c>
      <c r="AK2706" s="23" t="s">
        <v>7800</v>
      </c>
      <c r="AL2706" s="23" t="s">
        <v>12002</v>
      </c>
      <c r="AM2706" s="35">
        <v>42223</v>
      </c>
      <c r="AN2706" s="408">
        <f>IF($AA2706-data!$G$1=0,"　",IF(AK2706=0,"　",VLOOKUP($AK2706,data!$A$1:$H$264,8,FALSE)))</f>
        <v>0</v>
      </c>
      <c r="AO2706" s="35">
        <v>42306</v>
      </c>
      <c r="AP2706" s="134" t="s">
        <v>11904</v>
      </c>
      <c r="AQ2706" s="264" t="str">
        <f t="shared" si="216"/>
        <v/>
      </c>
    </row>
    <row r="2707" spans="1:43" ht="24.75" customHeight="1" x14ac:dyDescent="0.15">
      <c r="A2707" s="297">
        <v>2704</v>
      </c>
      <c r="B2707" s="132" t="s">
        <v>11697</v>
      </c>
      <c r="C2707" s="24" t="s">
        <v>14363</v>
      </c>
      <c r="D2707" s="23" t="s">
        <v>5019</v>
      </c>
      <c r="E2707" s="23" t="s">
        <v>1915</v>
      </c>
      <c r="F2707" s="24" t="s">
        <v>10234</v>
      </c>
      <c r="G2707" s="25" t="s">
        <v>11972</v>
      </c>
      <c r="H2707" s="23" t="s">
        <v>11973</v>
      </c>
      <c r="I2707" s="23" t="s">
        <v>11974</v>
      </c>
      <c r="J2707" s="25" t="s">
        <v>11978</v>
      </c>
      <c r="K2707" s="58"/>
      <c r="L2707" s="58"/>
      <c r="M2707" s="23" t="s">
        <v>11975</v>
      </c>
      <c r="N2707" s="23" t="s">
        <v>11975</v>
      </c>
      <c r="O2707" s="25" t="s">
        <v>11905</v>
      </c>
      <c r="P2707" s="23" t="s">
        <v>11976</v>
      </c>
      <c r="Q2707" s="25" t="s">
        <v>11977</v>
      </c>
      <c r="R2707" s="58" t="s">
        <v>11979</v>
      </c>
      <c r="S2707" s="23" t="s">
        <v>11980</v>
      </c>
      <c r="T2707" s="23" t="s">
        <v>11981</v>
      </c>
      <c r="U2707" s="25" t="s">
        <v>11982</v>
      </c>
      <c r="V2707" s="23" t="s">
        <v>11983</v>
      </c>
      <c r="W2707" s="25" t="s">
        <v>11984</v>
      </c>
      <c r="X2707" s="58"/>
      <c r="Y2707" s="23" t="s">
        <v>11985</v>
      </c>
      <c r="Z2707" s="23" t="s">
        <v>11985</v>
      </c>
      <c r="AA2707" s="33">
        <v>5</v>
      </c>
      <c r="AB2707" s="295" t="str">
        <f t="shared" si="214"/>
        <v>年間</v>
      </c>
      <c r="AC2707" s="268"/>
      <c r="AD2707" s="23">
        <v>1</v>
      </c>
      <c r="AE2707" s="134">
        <v>25800</v>
      </c>
      <c r="AF2707" s="26">
        <f t="shared" si="215"/>
        <v>25800</v>
      </c>
      <c r="AG2707" s="27">
        <v>42281</v>
      </c>
      <c r="AH2707" s="168">
        <v>42278</v>
      </c>
      <c r="AI2707" s="29" t="str">
        <f t="shared" si="212"/>
        <v>～</v>
      </c>
      <c r="AJ2707" s="178">
        <f t="shared" si="213"/>
        <v>44104</v>
      </c>
      <c r="AK2707" s="23" t="s">
        <v>7800</v>
      </c>
      <c r="AL2707" s="23" t="s">
        <v>12003</v>
      </c>
      <c r="AM2707" s="35">
        <v>42223</v>
      </c>
      <c r="AN2707" s="408">
        <f>IF($AA2707-data!$G$1=0,"　",IF(AK2707=0,"　",VLOOKUP($AK2707,data!$A$1:$H$264,8,FALSE)))</f>
        <v>0</v>
      </c>
      <c r="AO2707" s="35">
        <v>42306</v>
      </c>
      <c r="AP2707" s="134" t="s">
        <v>11904</v>
      </c>
      <c r="AQ2707" s="264" t="str">
        <f t="shared" si="216"/>
        <v/>
      </c>
    </row>
    <row r="2708" spans="1:43" ht="24.75" customHeight="1" x14ac:dyDescent="0.15">
      <c r="A2708" s="297">
        <v>2705</v>
      </c>
      <c r="B2708" s="132" t="s">
        <v>11697</v>
      </c>
      <c r="C2708" s="24" t="s">
        <v>14363</v>
      </c>
      <c r="D2708" s="23" t="s">
        <v>5019</v>
      </c>
      <c r="E2708" s="23" t="s">
        <v>1915</v>
      </c>
      <c r="F2708" s="24" t="s">
        <v>10234</v>
      </c>
      <c r="G2708" s="25" t="s">
        <v>11972</v>
      </c>
      <c r="H2708" s="23" t="s">
        <v>11973</v>
      </c>
      <c r="I2708" s="23" t="s">
        <v>11974</v>
      </c>
      <c r="J2708" s="25" t="s">
        <v>11978</v>
      </c>
      <c r="K2708" s="58"/>
      <c r="L2708" s="58"/>
      <c r="M2708" s="23" t="s">
        <v>11975</v>
      </c>
      <c r="N2708" s="23" t="s">
        <v>11975</v>
      </c>
      <c r="O2708" s="25" t="s">
        <v>11905</v>
      </c>
      <c r="P2708" s="23" t="s">
        <v>11976</v>
      </c>
      <c r="Q2708" s="25" t="s">
        <v>11977</v>
      </c>
      <c r="R2708" s="58" t="s">
        <v>11979</v>
      </c>
      <c r="S2708" s="23" t="s">
        <v>11980</v>
      </c>
      <c r="T2708" s="23" t="s">
        <v>11981</v>
      </c>
      <c r="U2708" s="25" t="s">
        <v>11982</v>
      </c>
      <c r="V2708" s="23" t="s">
        <v>11983</v>
      </c>
      <c r="W2708" s="25" t="s">
        <v>11984</v>
      </c>
      <c r="X2708" s="58"/>
      <c r="Y2708" s="23" t="s">
        <v>11985</v>
      </c>
      <c r="Z2708" s="23" t="s">
        <v>11985</v>
      </c>
      <c r="AA2708" s="33">
        <v>5</v>
      </c>
      <c r="AB2708" s="295" t="str">
        <f t="shared" si="214"/>
        <v>年間</v>
      </c>
      <c r="AC2708" s="268"/>
      <c r="AD2708" s="23">
        <v>1</v>
      </c>
      <c r="AE2708" s="134">
        <v>25800</v>
      </c>
      <c r="AF2708" s="26">
        <f t="shared" si="215"/>
        <v>25800</v>
      </c>
      <c r="AG2708" s="27">
        <v>42281</v>
      </c>
      <c r="AH2708" s="168">
        <v>42278</v>
      </c>
      <c r="AI2708" s="29" t="str">
        <f t="shared" si="212"/>
        <v>～</v>
      </c>
      <c r="AJ2708" s="178">
        <f t="shared" si="213"/>
        <v>44104</v>
      </c>
      <c r="AK2708" s="23" t="s">
        <v>7800</v>
      </c>
      <c r="AL2708" s="23" t="s">
        <v>12004</v>
      </c>
      <c r="AM2708" s="35">
        <v>42223</v>
      </c>
      <c r="AN2708" s="408">
        <f>IF($AA2708-data!$G$1=0,"　",IF(AK2708=0,"　",VLOOKUP($AK2708,data!$A$1:$H$264,8,FALSE)))</f>
        <v>0</v>
      </c>
      <c r="AO2708" s="35">
        <v>42306</v>
      </c>
      <c r="AP2708" s="134" t="s">
        <v>11904</v>
      </c>
      <c r="AQ2708" s="264" t="str">
        <f t="shared" si="216"/>
        <v/>
      </c>
    </row>
    <row r="2709" spans="1:43" ht="24.75" customHeight="1" x14ac:dyDescent="0.15">
      <c r="A2709" s="297">
        <v>2706</v>
      </c>
      <c r="B2709" s="132" t="s">
        <v>11697</v>
      </c>
      <c r="C2709" s="24" t="s">
        <v>14363</v>
      </c>
      <c r="D2709" s="23" t="s">
        <v>5019</v>
      </c>
      <c r="E2709" s="23" t="s">
        <v>1915</v>
      </c>
      <c r="F2709" s="24" t="s">
        <v>10234</v>
      </c>
      <c r="G2709" s="25" t="s">
        <v>11972</v>
      </c>
      <c r="H2709" s="23" t="s">
        <v>11973</v>
      </c>
      <c r="I2709" s="23" t="s">
        <v>11974</v>
      </c>
      <c r="J2709" s="25" t="s">
        <v>11978</v>
      </c>
      <c r="K2709" s="58"/>
      <c r="L2709" s="58"/>
      <c r="M2709" s="23" t="s">
        <v>11975</v>
      </c>
      <c r="N2709" s="23" t="s">
        <v>11975</v>
      </c>
      <c r="O2709" s="25" t="s">
        <v>11905</v>
      </c>
      <c r="P2709" s="23" t="s">
        <v>11976</v>
      </c>
      <c r="Q2709" s="25" t="s">
        <v>11977</v>
      </c>
      <c r="R2709" s="58" t="s">
        <v>11979</v>
      </c>
      <c r="S2709" s="23" t="s">
        <v>11980</v>
      </c>
      <c r="T2709" s="23" t="s">
        <v>11981</v>
      </c>
      <c r="U2709" s="25" t="s">
        <v>11982</v>
      </c>
      <c r="V2709" s="23" t="s">
        <v>11983</v>
      </c>
      <c r="W2709" s="25" t="s">
        <v>11984</v>
      </c>
      <c r="X2709" s="58"/>
      <c r="Y2709" s="23" t="s">
        <v>11985</v>
      </c>
      <c r="Z2709" s="23" t="s">
        <v>11985</v>
      </c>
      <c r="AA2709" s="33">
        <v>5</v>
      </c>
      <c r="AB2709" s="295" t="str">
        <f t="shared" si="214"/>
        <v>年間</v>
      </c>
      <c r="AC2709" s="268"/>
      <c r="AD2709" s="23">
        <v>1</v>
      </c>
      <c r="AE2709" s="134">
        <v>25800</v>
      </c>
      <c r="AF2709" s="26">
        <f t="shared" si="215"/>
        <v>25800</v>
      </c>
      <c r="AG2709" s="27">
        <v>42281</v>
      </c>
      <c r="AH2709" s="168">
        <v>42278</v>
      </c>
      <c r="AI2709" s="29" t="str">
        <f t="shared" si="212"/>
        <v>～</v>
      </c>
      <c r="AJ2709" s="178">
        <f t="shared" si="213"/>
        <v>44104</v>
      </c>
      <c r="AK2709" s="23" t="s">
        <v>7800</v>
      </c>
      <c r="AL2709" s="23" t="s">
        <v>12005</v>
      </c>
      <c r="AM2709" s="35">
        <v>42223</v>
      </c>
      <c r="AN2709" s="408">
        <f>IF($AA2709-data!$G$1=0,"　",IF(AK2709=0,"　",VLOOKUP($AK2709,data!$A$1:$H$264,8,FALSE)))</f>
        <v>0</v>
      </c>
      <c r="AO2709" s="35">
        <v>42306</v>
      </c>
      <c r="AP2709" s="134" t="s">
        <v>11904</v>
      </c>
      <c r="AQ2709" s="264" t="str">
        <f t="shared" si="216"/>
        <v/>
      </c>
    </row>
    <row r="2710" spans="1:43" ht="24.75" customHeight="1" x14ac:dyDescent="0.15">
      <c r="A2710" s="297">
        <v>2707</v>
      </c>
      <c r="B2710" s="132" t="s">
        <v>11697</v>
      </c>
      <c r="C2710" s="24" t="s">
        <v>14363</v>
      </c>
      <c r="D2710" s="23" t="s">
        <v>5019</v>
      </c>
      <c r="E2710" s="23" t="s">
        <v>1915</v>
      </c>
      <c r="F2710" s="24" t="s">
        <v>10234</v>
      </c>
      <c r="G2710" s="25" t="s">
        <v>11972</v>
      </c>
      <c r="H2710" s="23" t="s">
        <v>11973</v>
      </c>
      <c r="I2710" s="23" t="s">
        <v>11974</v>
      </c>
      <c r="J2710" s="25" t="s">
        <v>11978</v>
      </c>
      <c r="K2710" s="58"/>
      <c r="L2710" s="58"/>
      <c r="M2710" s="23" t="s">
        <v>11975</v>
      </c>
      <c r="N2710" s="23" t="s">
        <v>11975</v>
      </c>
      <c r="O2710" s="25" t="s">
        <v>11905</v>
      </c>
      <c r="P2710" s="23" t="s">
        <v>11976</v>
      </c>
      <c r="Q2710" s="25" t="s">
        <v>11977</v>
      </c>
      <c r="R2710" s="58" t="s">
        <v>11979</v>
      </c>
      <c r="S2710" s="23" t="s">
        <v>11980</v>
      </c>
      <c r="T2710" s="23" t="s">
        <v>11981</v>
      </c>
      <c r="U2710" s="25" t="s">
        <v>11982</v>
      </c>
      <c r="V2710" s="23" t="s">
        <v>11983</v>
      </c>
      <c r="W2710" s="25" t="s">
        <v>11984</v>
      </c>
      <c r="X2710" s="58"/>
      <c r="Y2710" s="23" t="s">
        <v>11985</v>
      </c>
      <c r="Z2710" s="23" t="s">
        <v>11985</v>
      </c>
      <c r="AA2710" s="33">
        <v>5</v>
      </c>
      <c r="AB2710" s="295" t="str">
        <f t="shared" si="214"/>
        <v>年間</v>
      </c>
      <c r="AC2710" s="268"/>
      <c r="AD2710" s="23">
        <v>1</v>
      </c>
      <c r="AE2710" s="134">
        <v>25800</v>
      </c>
      <c r="AF2710" s="26">
        <f t="shared" si="215"/>
        <v>25800</v>
      </c>
      <c r="AG2710" s="27">
        <v>42281</v>
      </c>
      <c r="AH2710" s="168">
        <v>42278</v>
      </c>
      <c r="AI2710" s="29" t="str">
        <f t="shared" si="212"/>
        <v>～</v>
      </c>
      <c r="AJ2710" s="178">
        <f t="shared" si="213"/>
        <v>44104</v>
      </c>
      <c r="AK2710" s="23" t="s">
        <v>7800</v>
      </c>
      <c r="AL2710" s="23" t="s">
        <v>12006</v>
      </c>
      <c r="AM2710" s="35">
        <v>42223</v>
      </c>
      <c r="AN2710" s="408">
        <f>IF($AA2710-data!$G$1=0,"　",IF(AK2710=0,"　",VLOOKUP($AK2710,data!$A$1:$H$264,8,FALSE)))</f>
        <v>0</v>
      </c>
      <c r="AO2710" s="35">
        <v>42306</v>
      </c>
      <c r="AP2710" s="134" t="s">
        <v>11904</v>
      </c>
      <c r="AQ2710" s="264" t="str">
        <f t="shared" si="216"/>
        <v/>
      </c>
    </row>
    <row r="2711" spans="1:43" ht="24.75" customHeight="1" x14ac:dyDescent="0.15">
      <c r="A2711" s="297">
        <v>2708</v>
      </c>
      <c r="B2711" s="132" t="s">
        <v>11697</v>
      </c>
      <c r="C2711" s="24" t="s">
        <v>14363</v>
      </c>
      <c r="D2711" s="23" t="s">
        <v>5019</v>
      </c>
      <c r="E2711" s="23" t="s">
        <v>1915</v>
      </c>
      <c r="F2711" s="24" t="s">
        <v>10234</v>
      </c>
      <c r="G2711" s="25" t="s">
        <v>11972</v>
      </c>
      <c r="H2711" s="23" t="s">
        <v>11973</v>
      </c>
      <c r="I2711" s="23" t="s">
        <v>11974</v>
      </c>
      <c r="J2711" s="25" t="s">
        <v>11978</v>
      </c>
      <c r="K2711" s="58"/>
      <c r="L2711" s="58"/>
      <c r="M2711" s="23" t="s">
        <v>11975</v>
      </c>
      <c r="N2711" s="23" t="s">
        <v>11975</v>
      </c>
      <c r="O2711" s="25" t="s">
        <v>11905</v>
      </c>
      <c r="P2711" s="23" t="s">
        <v>11976</v>
      </c>
      <c r="Q2711" s="25" t="s">
        <v>11977</v>
      </c>
      <c r="R2711" s="58" t="s">
        <v>11979</v>
      </c>
      <c r="S2711" s="23" t="s">
        <v>11980</v>
      </c>
      <c r="T2711" s="23" t="s">
        <v>11981</v>
      </c>
      <c r="U2711" s="25" t="s">
        <v>11982</v>
      </c>
      <c r="V2711" s="23" t="s">
        <v>11983</v>
      </c>
      <c r="W2711" s="25" t="s">
        <v>11984</v>
      </c>
      <c r="X2711" s="58"/>
      <c r="Y2711" s="23" t="s">
        <v>11985</v>
      </c>
      <c r="Z2711" s="23" t="s">
        <v>11985</v>
      </c>
      <c r="AA2711" s="33">
        <v>5</v>
      </c>
      <c r="AB2711" s="295" t="str">
        <f t="shared" si="214"/>
        <v>年間</v>
      </c>
      <c r="AC2711" s="268"/>
      <c r="AD2711" s="23">
        <v>1</v>
      </c>
      <c r="AE2711" s="134">
        <v>25800</v>
      </c>
      <c r="AF2711" s="26">
        <f t="shared" si="215"/>
        <v>25800</v>
      </c>
      <c r="AG2711" s="27">
        <v>42281</v>
      </c>
      <c r="AH2711" s="168">
        <v>42278</v>
      </c>
      <c r="AI2711" s="29" t="str">
        <f t="shared" si="212"/>
        <v>～</v>
      </c>
      <c r="AJ2711" s="178">
        <f t="shared" si="213"/>
        <v>44104</v>
      </c>
      <c r="AK2711" s="23" t="s">
        <v>7800</v>
      </c>
      <c r="AL2711" s="23" t="s">
        <v>12007</v>
      </c>
      <c r="AM2711" s="35">
        <v>42223</v>
      </c>
      <c r="AN2711" s="408">
        <f>IF($AA2711-data!$G$1=0,"　",IF(AK2711=0,"　",VLOOKUP($AK2711,data!$A$1:$H$264,8,FALSE)))</f>
        <v>0</v>
      </c>
      <c r="AO2711" s="35">
        <v>42306</v>
      </c>
      <c r="AP2711" s="134" t="s">
        <v>11904</v>
      </c>
      <c r="AQ2711" s="264" t="str">
        <f t="shared" si="216"/>
        <v/>
      </c>
    </row>
    <row r="2712" spans="1:43" ht="24.75" customHeight="1" x14ac:dyDescent="0.15">
      <c r="A2712" s="297">
        <v>2709</v>
      </c>
      <c r="B2712" s="132" t="s">
        <v>11697</v>
      </c>
      <c r="C2712" s="24" t="s">
        <v>14363</v>
      </c>
      <c r="D2712" s="23" t="s">
        <v>5019</v>
      </c>
      <c r="E2712" s="23" t="s">
        <v>1915</v>
      </c>
      <c r="F2712" s="24" t="s">
        <v>10234</v>
      </c>
      <c r="G2712" s="25" t="s">
        <v>11972</v>
      </c>
      <c r="H2712" s="23" t="s">
        <v>11973</v>
      </c>
      <c r="I2712" s="23" t="s">
        <v>11974</v>
      </c>
      <c r="J2712" s="25" t="s">
        <v>11978</v>
      </c>
      <c r="K2712" s="58"/>
      <c r="L2712" s="58"/>
      <c r="M2712" s="23" t="s">
        <v>11975</v>
      </c>
      <c r="N2712" s="23" t="s">
        <v>11975</v>
      </c>
      <c r="O2712" s="25" t="s">
        <v>11905</v>
      </c>
      <c r="P2712" s="23" t="s">
        <v>11976</v>
      </c>
      <c r="Q2712" s="25" t="s">
        <v>11977</v>
      </c>
      <c r="R2712" s="58" t="s">
        <v>11979</v>
      </c>
      <c r="S2712" s="23" t="s">
        <v>11980</v>
      </c>
      <c r="T2712" s="23" t="s">
        <v>11981</v>
      </c>
      <c r="U2712" s="25" t="s">
        <v>11982</v>
      </c>
      <c r="V2712" s="23" t="s">
        <v>11983</v>
      </c>
      <c r="W2712" s="25" t="s">
        <v>11984</v>
      </c>
      <c r="X2712" s="58"/>
      <c r="Y2712" s="23" t="s">
        <v>11985</v>
      </c>
      <c r="Z2712" s="23" t="s">
        <v>11985</v>
      </c>
      <c r="AA2712" s="33">
        <v>5</v>
      </c>
      <c r="AB2712" s="295" t="str">
        <f t="shared" si="214"/>
        <v>年間</v>
      </c>
      <c r="AC2712" s="268"/>
      <c r="AD2712" s="23">
        <v>1</v>
      </c>
      <c r="AE2712" s="134">
        <v>25800</v>
      </c>
      <c r="AF2712" s="26">
        <f t="shared" si="215"/>
        <v>25800</v>
      </c>
      <c r="AG2712" s="27">
        <v>42281</v>
      </c>
      <c r="AH2712" s="168">
        <v>42278</v>
      </c>
      <c r="AI2712" s="29" t="str">
        <f t="shared" si="212"/>
        <v>～</v>
      </c>
      <c r="AJ2712" s="178">
        <f t="shared" si="213"/>
        <v>44104</v>
      </c>
      <c r="AK2712" s="23" t="s">
        <v>7800</v>
      </c>
      <c r="AL2712" s="23" t="s">
        <v>12008</v>
      </c>
      <c r="AM2712" s="35">
        <v>42223</v>
      </c>
      <c r="AN2712" s="408">
        <f>IF($AA2712-data!$G$1=0,"　",IF(AK2712=0,"　",VLOOKUP($AK2712,data!$A$1:$H$264,8,FALSE)))</f>
        <v>0</v>
      </c>
      <c r="AO2712" s="35">
        <v>42306</v>
      </c>
      <c r="AP2712" s="134" t="s">
        <v>12032</v>
      </c>
      <c r="AQ2712" s="264" t="str">
        <f t="shared" si="216"/>
        <v/>
      </c>
    </row>
    <row r="2713" spans="1:43" ht="24.75" customHeight="1" x14ac:dyDescent="0.15">
      <c r="A2713" s="297">
        <v>2710</v>
      </c>
      <c r="B2713" s="132" t="s">
        <v>11697</v>
      </c>
      <c r="C2713" s="24" t="s">
        <v>14363</v>
      </c>
      <c r="D2713" s="23" t="s">
        <v>5019</v>
      </c>
      <c r="E2713" s="23" t="s">
        <v>1915</v>
      </c>
      <c r="F2713" s="24" t="s">
        <v>10234</v>
      </c>
      <c r="G2713" s="25" t="s">
        <v>11972</v>
      </c>
      <c r="H2713" s="23" t="s">
        <v>11973</v>
      </c>
      <c r="I2713" s="23" t="s">
        <v>11974</v>
      </c>
      <c r="J2713" s="25" t="s">
        <v>11978</v>
      </c>
      <c r="K2713" s="58"/>
      <c r="L2713" s="58"/>
      <c r="M2713" s="23" t="s">
        <v>11975</v>
      </c>
      <c r="N2713" s="23" t="s">
        <v>11975</v>
      </c>
      <c r="O2713" s="25" t="s">
        <v>11905</v>
      </c>
      <c r="P2713" s="23" t="s">
        <v>11976</v>
      </c>
      <c r="Q2713" s="25" t="s">
        <v>11977</v>
      </c>
      <c r="R2713" s="58" t="s">
        <v>11979</v>
      </c>
      <c r="S2713" s="23" t="s">
        <v>11980</v>
      </c>
      <c r="T2713" s="23" t="s">
        <v>11981</v>
      </c>
      <c r="U2713" s="25" t="s">
        <v>11982</v>
      </c>
      <c r="V2713" s="23" t="s">
        <v>11983</v>
      </c>
      <c r="W2713" s="25" t="s">
        <v>11984</v>
      </c>
      <c r="X2713" s="58"/>
      <c r="Y2713" s="23" t="s">
        <v>11985</v>
      </c>
      <c r="Z2713" s="23" t="s">
        <v>11985</v>
      </c>
      <c r="AA2713" s="33">
        <v>5</v>
      </c>
      <c r="AB2713" s="295" t="str">
        <f t="shared" si="214"/>
        <v>年間</v>
      </c>
      <c r="AC2713" s="268"/>
      <c r="AD2713" s="23">
        <v>1</v>
      </c>
      <c r="AE2713" s="134">
        <v>25800</v>
      </c>
      <c r="AF2713" s="26">
        <f t="shared" si="215"/>
        <v>25800</v>
      </c>
      <c r="AG2713" s="27">
        <v>42281</v>
      </c>
      <c r="AH2713" s="168">
        <v>42278</v>
      </c>
      <c r="AI2713" s="29" t="str">
        <f t="shared" si="212"/>
        <v>～</v>
      </c>
      <c r="AJ2713" s="178">
        <f t="shared" si="213"/>
        <v>44104</v>
      </c>
      <c r="AK2713" s="23" t="s">
        <v>7800</v>
      </c>
      <c r="AL2713" s="23" t="s">
        <v>12009</v>
      </c>
      <c r="AM2713" s="35">
        <v>42223</v>
      </c>
      <c r="AN2713" s="408">
        <f>IF($AA2713-data!$G$1=0,"　",IF(AK2713=0,"　",VLOOKUP($AK2713,data!$A$1:$H$264,8,FALSE)))</f>
        <v>0</v>
      </c>
      <c r="AO2713" s="35">
        <v>42306</v>
      </c>
      <c r="AP2713" s="134" t="s">
        <v>11904</v>
      </c>
      <c r="AQ2713" s="264" t="str">
        <f t="shared" si="216"/>
        <v/>
      </c>
    </row>
    <row r="2714" spans="1:43" ht="24.75" customHeight="1" x14ac:dyDescent="0.15">
      <c r="A2714" s="297">
        <v>2711</v>
      </c>
      <c r="B2714" s="132" t="s">
        <v>11697</v>
      </c>
      <c r="C2714" s="24" t="s">
        <v>14363</v>
      </c>
      <c r="D2714" s="23" t="s">
        <v>5019</v>
      </c>
      <c r="E2714" s="23" t="s">
        <v>1915</v>
      </c>
      <c r="F2714" s="24" t="s">
        <v>10234</v>
      </c>
      <c r="G2714" s="25" t="s">
        <v>11972</v>
      </c>
      <c r="H2714" s="23" t="s">
        <v>11973</v>
      </c>
      <c r="I2714" s="23" t="s">
        <v>11125</v>
      </c>
      <c r="J2714" s="25" t="s">
        <v>11978</v>
      </c>
      <c r="K2714" s="58"/>
      <c r="L2714" s="58"/>
      <c r="M2714" s="23" t="s">
        <v>11975</v>
      </c>
      <c r="N2714" s="23" t="s">
        <v>11975</v>
      </c>
      <c r="O2714" s="25" t="s">
        <v>11905</v>
      </c>
      <c r="P2714" s="23" t="s">
        <v>11976</v>
      </c>
      <c r="Q2714" s="25" t="s">
        <v>11977</v>
      </c>
      <c r="R2714" s="58" t="s">
        <v>11979</v>
      </c>
      <c r="S2714" s="23" t="s">
        <v>11980</v>
      </c>
      <c r="T2714" s="23" t="s">
        <v>11981</v>
      </c>
      <c r="U2714" s="25" t="s">
        <v>11982</v>
      </c>
      <c r="V2714" s="23" t="s">
        <v>11983</v>
      </c>
      <c r="W2714" s="25" t="s">
        <v>11984</v>
      </c>
      <c r="X2714" s="58"/>
      <c r="Y2714" s="23" t="s">
        <v>11985</v>
      </c>
      <c r="Z2714" s="23" t="s">
        <v>11985</v>
      </c>
      <c r="AA2714" s="33">
        <v>5</v>
      </c>
      <c r="AB2714" s="295" t="str">
        <f t="shared" si="214"/>
        <v>年間</v>
      </c>
      <c r="AC2714" s="268"/>
      <c r="AD2714" s="23">
        <v>1</v>
      </c>
      <c r="AE2714" s="134">
        <v>25800</v>
      </c>
      <c r="AF2714" s="26">
        <f t="shared" si="215"/>
        <v>25800</v>
      </c>
      <c r="AG2714" s="27">
        <v>42281</v>
      </c>
      <c r="AH2714" s="168">
        <v>42278</v>
      </c>
      <c r="AI2714" s="29" t="str">
        <f t="shared" si="212"/>
        <v>～</v>
      </c>
      <c r="AJ2714" s="178">
        <f t="shared" si="213"/>
        <v>44104</v>
      </c>
      <c r="AK2714" s="23" t="s">
        <v>7800</v>
      </c>
      <c r="AL2714" s="23" t="s">
        <v>12010</v>
      </c>
      <c r="AM2714" s="35">
        <v>42223</v>
      </c>
      <c r="AN2714" s="408">
        <f>IF($AA2714-data!$G$1=0,"　",IF(AK2714=0,"　",VLOOKUP($AK2714,data!$A$1:$H$264,8,FALSE)))</f>
        <v>0</v>
      </c>
      <c r="AO2714" s="35">
        <v>42306</v>
      </c>
      <c r="AP2714" s="134" t="s">
        <v>11904</v>
      </c>
      <c r="AQ2714" s="264" t="str">
        <f t="shared" si="216"/>
        <v/>
      </c>
    </row>
    <row r="2715" spans="1:43" ht="24.75" customHeight="1" x14ac:dyDescent="0.15">
      <c r="A2715" s="297">
        <v>2712</v>
      </c>
      <c r="B2715" s="132" t="s">
        <v>11697</v>
      </c>
      <c r="C2715" s="24" t="s">
        <v>14363</v>
      </c>
      <c r="D2715" s="23" t="s">
        <v>5019</v>
      </c>
      <c r="E2715" s="23" t="s">
        <v>1915</v>
      </c>
      <c r="F2715" s="24" t="s">
        <v>10234</v>
      </c>
      <c r="G2715" s="25" t="s">
        <v>11972</v>
      </c>
      <c r="H2715" s="23" t="s">
        <v>11973</v>
      </c>
      <c r="I2715" s="23" t="s">
        <v>11974</v>
      </c>
      <c r="J2715" s="25" t="s">
        <v>11978</v>
      </c>
      <c r="K2715" s="58"/>
      <c r="L2715" s="58"/>
      <c r="M2715" s="23" t="s">
        <v>11975</v>
      </c>
      <c r="N2715" s="23" t="s">
        <v>11975</v>
      </c>
      <c r="O2715" s="25" t="s">
        <v>11905</v>
      </c>
      <c r="P2715" s="23" t="s">
        <v>11976</v>
      </c>
      <c r="Q2715" s="25" t="s">
        <v>11977</v>
      </c>
      <c r="R2715" s="58" t="s">
        <v>11979</v>
      </c>
      <c r="S2715" s="23" t="s">
        <v>11980</v>
      </c>
      <c r="T2715" s="23" t="s">
        <v>11981</v>
      </c>
      <c r="U2715" s="25" t="s">
        <v>11982</v>
      </c>
      <c r="V2715" s="23" t="s">
        <v>11983</v>
      </c>
      <c r="W2715" s="25" t="s">
        <v>11984</v>
      </c>
      <c r="X2715" s="58"/>
      <c r="Y2715" s="23" t="s">
        <v>11985</v>
      </c>
      <c r="Z2715" s="23" t="s">
        <v>11985</v>
      </c>
      <c r="AA2715" s="33">
        <v>5</v>
      </c>
      <c r="AB2715" s="295" t="str">
        <f t="shared" si="214"/>
        <v>年間</v>
      </c>
      <c r="AC2715" s="268"/>
      <c r="AD2715" s="23">
        <v>1</v>
      </c>
      <c r="AE2715" s="134">
        <v>25800</v>
      </c>
      <c r="AF2715" s="26">
        <f t="shared" si="215"/>
        <v>25800</v>
      </c>
      <c r="AG2715" s="27">
        <v>42281</v>
      </c>
      <c r="AH2715" s="168">
        <v>42278</v>
      </c>
      <c r="AI2715" s="29" t="str">
        <f t="shared" si="212"/>
        <v>～</v>
      </c>
      <c r="AJ2715" s="178">
        <f t="shared" si="213"/>
        <v>44104</v>
      </c>
      <c r="AK2715" s="23" t="s">
        <v>7800</v>
      </c>
      <c r="AL2715" s="23" t="s">
        <v>12011</v>
      </c>
      <c r="AM2715" s="35">
        <v>42223</v>
      </c>
      <c r="AN2715" s="408">
        <f>IF($AA2715-data!$G$1=0,"　",IF(AK2715=0,"　",VLOOKUP($AK2715,data!$A$1:$H$264,8,FALSE)))</f>
        <v>0</v>
      </c>
      <c r="AO2715" s="35">
        <v>42306</v>
      </c>
      <c r="AP2715" s="134" t="s">
        <v>11904</v>
      </c>
      <c r="AQ2715" s="264" t="str">
        <f t="shared" si="216"/>
        <v/>
      </c>
    </row>
    <row r="2716" spans="1:43" ht="24.75" customHeight="1" x14ac:dyDescent="0.15">
      <c r="A2716" s="297">
        <v>2713</v>
      </c>
      <c r="B2716" s="132" t="s">
        <v>11697</v>
      </c>
      <c r="C2716" s="24" t="s">
        <v>14363</v>
      </c>
      <c r="D2716" s="23" t="s">
        <v>5019</v>
      </c>
      <c r="E2716" s="23" t="s">
        <v>1915</v>
      </c>
      <c r="F2716" s="24" t="s">
        <v>10234</v>
      </c>
      <c r="G2716" s="25" t="s">
        <v>11972</v>
      </c>
      <c r="H2716" s="23" t="s">
        <v>11973</v>
      </c>
      <c r="I2716" s="23" t="s">
        <v>11974</v>
      </c>
      <c r="J2716" s="25" t="s">
        <v>11978</v>
      </c>
      <c r="K2716" s="58"/>
      <c r="L2716" s="58"/>
      <c r="M2716" s="23" t="s">
        <v>11975</v>
      </c>
      <c r="N2716" s="23" t="s">
        <v>11975</v>
      </c>
      <c r="O2716" s="25" t="s">
        <v>11905</v>
      </c>
      <c r="P2716" s="23" t="s">
        <v>11976</v>
      </c>
      <c r="Q2716" s="25" t="s">
        <v>11977</v>
      </c>
      <c r="R2716" s="58" t="s">
        <v>11979</v>
      </c>
      <c r="S2716" s="23" t="s">
        <v>11980</v>
      </c>
      <c r="T2716" s="23" t="s">
        <v>11981</v>
      </c>
      <c r="U2716" s="25" t="s">
        <v>11982</v>
      </c>
      <c r="V2716" s="23" t="s">
        <v>11983</v>
      </c>
      <c r="W2716" s="25" t="s">
        <v>11984</v>
      </c>
      <c r="X2716" s="58"/>
      <c r="Y2716" s="23" t="s">
        <v>11985</v>
      </c>
      <c r="Z2716" s="23" t="s">
        <v>11985</v>
      </c>
      <c r="AA2716" s="33">
        <v>5</v>
      </c>
      <c r="AB2716" s="295" t="str">
        <f t="shared" si="214"/>
        <v>年間</v>
      </c>
      <c r="AC2716" s="268"/>
      <c r="AD2716" s="23">
        <v>1</v>
      </c>
      <c r="AE2716" s="134">
        <v>25800</v>
      </c>
      <c r="AF2716" s="26">
        <f t="shared" si="215"/>
        <v>25800</v>
      </c>
      <c r="AG2716" s="27">
        <v>42281</v>
      </c>
      <c r="AH2716" s="168">
        <v>42278</v>
      </c>
      <c r="AI2716" s="29" t="str">
        <f t="shared" si="212"/>
        <v>～</v>
      </c>
      <c r="AJ2716" s="178">
        <f t="shared" si="213"/>
        <v>44104</v>
      </c>
      <c r="AK2716" s="23" t="s">
        <v>7800</v>
      </c>
      <c r="AL2716" s="23" t="s">
        <v>12012</v>
      </c>
      <c r="AM2716" s="35">
        <v>42223</v>
      </c>
      <c r="AN2716" s="408">
        <f>IF($AA2716-data!$G$1=0,"　",IF(AK2716=0,"　",VLOOKUP($AK2716,data!$A$1:$H$264,8,FALSE)))</f>
        <v>0</v>
      </c>
      <c r="AO2716" s="35">
        <v>42306</v>
      </c>
      <c r="AP2716" s="134" t="s">
        <v>11904</v>
      </c>
      <c r="AQ2716" s="264" t="str">
        <f t="shared" si="216"/>
        <v/>
      </c>
    </row>
    <row r="2717" spans="1:43" ht="24.75" customHeight="1" x14ac:dyDescent="0.15">
      <c r="A2717" s="297">
        <v>2714</v>
      </c>
      <c r="B2717" s="132" t="s">
        <v>11697</v>
      </c>
      <c r="C2717" s="24" t="s">
        <v>14363</v>
      </c>
      <c r="D2717" s="23" t="s">
        <v>5019</v>
      </c>
      <c r="E2717" s="23" t="s">
        <v>1915</v>
      </c>
      <c r="F2717" s="24" t="s">
        <v>10234</v>
      </c>
      <c r="G2717" s="25" t="s">
        <v>11972</v>
      </c>
      <c r="H2717" s="23" t="s">
        <v>11973</v>
      </c>
      <c r="I2717" s="23" t="s">
        <v>11974</v>
      </c>
      <c r="J2717" s="25" t="s">
        <v>11978</v>
      </c>
      <c r="K2717" s="58"/>
      <c r="L2717" s="58"/>
      <c r="M2717" s="23" t="s">
        <v>11975</v>
      </c>
      <c r="N2717" s="23" t="s">
        <v>11975</v>
      </c>
      <c r="O2717" s="25" t="s">
        <v>11905</v>
      </c>
      <c r="P2717" s="23" t="s">
        <v>11976</v>
      </c>
      <c r="Q2717" s="25" t="s">
        <v>11977</v>
      </c>
      <c r="R2717" s="58" t="s">
        <v>11979</v>
      </c>
      <c r="S2717" s="23" t="s">
        <v>11980</v>
      </c>
      <c r="T2717" s="23" t="s">
        <v>11981</v>
      </c>
      <c r="U2717" s="25" t="s">
        <v>11982</v>
      </c>
      <c r="V2717" s="23" t="s">
        <v>11983</v>
      </c>
      <c r="W2717" s="25" t="s">
        <v>11984</v>
      </c>
      <c r="X2717" s="58"/>
      <c r="Y2717" s="23" t="s">
        <v>11985</v>
      </c>
      <c r="Z2717" s="23" t="s">
        <v>11985</v>
      </c>
      <c r="AA2717" s="33">
        <v>5</v>
      </c>
      <c r="AB2717" s="295" t="str">
        <f t="shared" si="214"/>
        <v>年間</v>
      </c>
      <c r="AC2717" s="268"/>
      <c r="AD2717" s="23">
        <v>1</v>
      </c>
      <c r="AE2717" s="134">
        <v>25800</v>
      </c>
      <c r="AF2717" s="26">
        <f t="shared" si="215"/>
        <v>25800</v>
      </c>
      <c r="AG2717" s="27">
        <v>42281</v>
      </c>
      <c r="AH2717" s="168">
        <v>42278</v>
      </c>
      <c r="AI2717" s="29" t="str">
        <f t="shared" si="212"/>
        <v>～</v>
      </c>
      <c r="AJ2717" s="178">
        <f t="shared" si="213"/>
        <v>44104</v>
      </c>
      <c r="AK2717" s="23" t="s">
        <v>7800</v>
      </c>
      <c r="AL2717" s="23" t="s">
        <v>12013</v>
      </c>
      <c r="AM2717" s="35">
        <v>42223</v>
      </c>
      <c r="AN2717" s="408">
        <f>IF($AA2717-data!$G$1=0,"　",IF(AK2717=0,"　",VLOOKUP($AK2717,data!$A$1:$H$264,8,FALSE)))</f>
        <v>0</v>
      </c>
      <c r="AO2717" s="35">
        <v>42306</v>
      </c>
      <c r="AP2717" s="134" t="s">
        <v>11904</v>
      </c>
      <c r="AQ2717" s="264" t="str">
        <f t="shared" si="216"/>
        <v/>
      </c>
    </row>
    <row r="2718" spans="1:43" ht="24.75" customHeight="1" x14ac:dyDescent="0.15">
      <c r="A2718" s="297">
        <v>2715</v>
      </c>
      <c r="B2718" s="132" t="s">
        <v>11697</v>
      </c>
      <c r="C2718" s="24" t="s">
        <v>14363</v>
      </c>
      <c r="D2718" s="23" t="s">
        <v>5019</v>
      </c>
      <c r="E2718" s="23" t="s">
        <v>1915</v>
      </c>
      <c r="F2718" s="24" t="s">
        <v>10234</v>
      </c>
      <c r="G2718" s="25" t="s">
        <v>11972</v>
      </c>
      <c r="H2718" s="23" t="s">
        <v>11973</v>
      </c>
      <c r="I2718" s="23" t="s">
        <v>11974</v>
      </c>
      <c r="J2718" s="25" t="s">
        <v>11978</v>
      </c>
      <c r="K2718" s="58"/>
      <c r="L2718" s="58"/>
      <c r="M2718" s="23" t="s">
        <v>11975</v>
      </c>
      <c r="N2718" s="23" t="s">
        <v>11975</v>
      </c>
      <c r="O2718" s="25" t="s">
        <v>11905</v>
      </c>
      <c r="P2718" s="23" t="s">
        <v>11976</v>
      </c>
      <c r="Q2718" s="25" t="s">
        <v>11977</v>
      </c>
      <c r="R2718" s="58" t="s">
        <v>11979</v>
      </c>
      <c r="S2718" s="23" t="s">
        <v>11980</v>
      </c>
      <c r="T2718" s="23" t="s">
        <v>11981</v>
      </c>
      <c r="U2718" s="25" t="s">
        <v>11982</v>
      </c>
      <c r="V2718" s="23" t="s">
        <v>11983</v>
      </c>
      <c r="W2718" s="25" t="s">
        <v>11984</v>
      </c>
      <c r="X2718" s="58"/>
      <c r="Y2718" s="23" t="s">
        <v>11985</v>
      </c>
      <c r="Z2718" s="23" t="s">
        <v>11985</v>
      </c>
      <c r="AA2718" s="33">
        <v>5</v>
      </c>
      <c r="AB2718" s="295" t="str">
        <f t="shared" si="214"/>
        <v>年間</v>
      </c>
      <c r="AC2718" s="268"/>
      <c r="AD2718" s="23">
        <v>1</v>
      </c>
      <c r="AE2718" s="134">
        <v>25800</v>
      </c>
      <c r="AF2718" s="26">
        <f t="shared" si="215"/>
        <v>25800</v>
      </c>
      <c r="AG2718" s="27">
        <v>42281</v>
      </c>
      <c r="AH2718" s="168">
        <v>42278</v>
      </c>
      <c r="AI2718" s="29" t="str">
        <f t="shared" si="212"/>
        <v>～</v>
      </c>
      <c r="AJ2718" s="178">
        <f t="shared" si="213"/>
        <v>44104</v>
      </c>
      <c r="AK2718" s="23" t="s">
        <v>7800</v>
      </c>
      <c r="AL2718" s="23" t="s">
        <v>12014</v>
      </c>
      <c r="AM2718" s="35">
        <v>42223</v>
      </c>
      <c r="AN2718" s="408">
        <f>IF($AA2718-data!$G$1=0,"　",IF(AK2718=0,"　",VLOOKUP($AK2718,data!$A$1:$H$264,8,FALSE)))</f>
        <v>0</v>
      </c>
      <c r="AO2718" s="35">
        <v>42306</v>
      </c>
      <c r="AP2718" s="134" t="s">
        <v>12066</v>
      </c>
      <c r="AQ2718" s="264" t="str">
        <f t="shared" si="216"/>
        <v/>
      </c>
    </row>
    <row r="2719" spans="1:43" ht="24.75" customHeight="1" x14ac:dyDescent="0.15">
      <c r="A2719" s="297">
        <v>2716</v>
      </c>
      <c r="B2719" s="132" t="s">
        <v>11697</v>
      </c>
      <c r="C2719" s="24" t="s">
        <v>14363</v>
      </c>
      <c r="D2719" s="23" t="s">
        <v>5019</v>
      </c>
      <c r="E2719" s="23" t="s">
        <v>1915</v>
      </c>
      <c r="F2719" s="24" t="s">
        <v>10234</v>
      </c>
      <c r="G2719" s="25" t="s">
        <v>11972</v>
      </c>
      <c r="H2719" s="23" t="s">
        <v>11973</v>
      </c>
      <c r="I2719" s="23" t="s">
        <v>11974</v>
      </c>
      <c r="J2719" s="25" t="s">
        <v>11978</v>
      </c>
      <c r="K2719" s="58"/>
      <c r="L2719" s="58"/>
      <c r="M2719" s="23" t="s">
        <v>11975</v>
      </c>
      <c r="N2719" s="23" t="s">
        <v>11975</v>
      </c>
      <c r="O2719" s="25" t="s">
        <v>11905</v>
      </c>
      <c r="P2719" s="23" t="s">
        <v>11976</v>
      </c>
      <c r="Q2719" s="25" t="s">
        <v>11977</v>
      </c>
      <c r="R2719" s="58" t="s">
        <v>11979</v>
      </c>
      <c r="S2719" s="23" t="s">
        <v>11980</v>
      </c>
      <c r="T2719" s="23" t="s">
        <v>11981</v>
      </c>
      <c r="U2719" s="25" t="s">
        <v>11982</v>
      </c>
      <c r="V2719" s="23" t="s">
        <v>11983</v>
      </c>
      <c r="W2719" s="25" t="s">
        <v>11984</v>
      </c>
      <c r="X2719" s="58"/>
      <c r="Y2719" s="23" t="s">
        <v>11985</v>
      </c>
      <c r="Z2719" s="23" t="s">
        <v>11985</v>
      </c>
      <c r="AA2719" s="33">
        <v>5</v>
      </c>
      <c r="AB2719" s="295" t="str">
        <f t="shared" si="214"/>
        <v>年間</v>
      </c>
      <c r="AC2719" s="268"/>
      <c r="AD2719" s="23">
        <v>1</v>
      </c>
      <c r="AE2719" s="134">
        <v>25800</v>
      </c>
      <c r="AF2719" s="26">
        <f t="shared" si="215"/>
        <v>25800</v>
      </c>
      <c r="AG2719" s="27">
        <v>42281</v>
      </c>
      <c r="AH2719" s="168">
        <v>42278</v>
      </c>
      <c r="AI2719" s="29" t="str">
        <f t="shared" si="212"/>
        <v>～</v>
      </c>
      <c r="AJ2719" s="178">
        <f t="shared" si="213"/>
        <v>44104</v>
      </c>
      <c r="AK2719" s="23" t="s">
        <v>7800</v>
      </c>
      <c r="AL2719" s="23" t="s">
        <v>12015</v>
      </c>
      <c r="AM2719" s="35">
        <v>42223</v>
      </c>
      <c r="AN2719" s="408">
        <f>IF($AA2719-data!$G$1=0,"　",IF(AK2719=0,"　",VLOOKUP($AK2719,data!$A$1:$H$264,8,FALSE)))</f>
        <v>0</v>
      </c>
      <c r="AO2719" s="35">
        <v>42306</v>
      </c>
      <c r="AP2719" s="134" t="s">
        <v>11904</v>
      </c>
      <c r="AQ2719" s="264" t="str">
        <f t="shared" si="216"/>
        <v/>
      </c>
    </row>
    <row r="2720" spans="1:43" ht="24.75" customHeight="1" x14ac:dyDescent="0.15">
      <c r="A2720" s="297">
        <v>2717</v>
      </c>
      <c r="B2720" s="132" t="s">
        <v>11697</v>
      </c>
      <c r="C2720" s="24" t="s">
        <v>14363</v>
      </c>
      <c r="D2720" s="23" t="s">
        <v>5019</v>
      </c>
      <c r="E2720" s="23" t="s">
        <v>1915</v>
      </c>
      <c r="F2720" s="24" t="s">
        <v>10234</v>
      </c>
      <c r="G2720" s="25" t="s">
        <v>11972</v>
      </c>
      <c r="H2720" s="23" t="s">
        <v>11973</v>
      </c>
      <c r="I2720" s="23" t="s">
        <v>11974</v>
      </c>
      <c r="J2720" s="25" t="s">
        <v>11978</v>
      </c>
      <c r="K2720" s="58"/>
      <c r="L2720" s="58"/>
      <c r="M2720" s="23" t="s">
        <v>11975</v>
      </c>
      <c r="N2720" s="23" t="s">
        <v>11975</v>
      </c>
      <c r="O2720" s="25" t="s">
        <v>11905</v>
      </c>
      <c r="P2720" s="23" t="s">
        <v>11976</v>
      </c>
      <c r="Q2720" s="25" t="s">
        <v>11977</v>
      </c>
      <c r="R2720" s="58" t="s">
        <v>11979</v>
      </c>
      <c r="S2720" s="23" t="s">
        <v>11980</v>
      </c>
      <c r="T2720" s="23" t="s">
        <v>11981</v>
      </c>
      <c r="U2720" s="25" t="s">
        <v>11982</v>
      </c>
      <c r="V2720" s="23" t="s">
        <v>11983</v>
      </c>
      <c r="W2720" s="25" t="s">
        <v>11984</v>
      </c>
      <c r="X2720" s="58"/>
      <c r="Y2720" s="23" t="s">
        <v>11985</v>
      </c>
      <c r="Z2720" s="23" t="s">
        <v>11985</v>
      </c>
      <c r="AA2720" s="33">
        <v>5</v>
      </c>
      <c r="AB2720" s="295" t="str">
        <f t="shared" si="214"/>
        <v>年間</v>
      </c>
      <c r="AC2720" s="268"/>
      <c r="AD2720" s="23">
        <v>1</v>
      </c>
      <c r="AE2720" s="134">
        <v>25800</v>
      </c>
      <c r="AF2720" s="26">
        <f t="shared" si="215"/>
        <v>25800</v>
      </c>
      <c r="AG2720" s="27">
        <v>42281</v>
      </c>
      <c r="AH2720" s="168">
        <v>42278</v>
      </c>
      <c r="AI2720" s="29" t="str">
        <f t="shared" si="212"/>
        <v>～</v>
      </c>
      <c r="AJ2720" s="178">
        <f t="shared" si="213"/>
        <v>44104</v>
      </c>
      <c r="AK2720" s="23" t="s">
        <v>7800</v>
      </c>
      <c r="AL2720" s="23" t="s">
        <v>12016</v>
      </c>
      <c r="AM2720" s="35">
        <v>42223</v>
      </c>
      <c r="AN2720" s="408">
        <f>IF($AA2720-data!$G$1=0,"　",IF(AK2720=0,"　",VLOOKUP($AK2720,data!$A$1:$H$264,8,FALSE)))</f>
        <v>0</v>
      </c>
      <c r="AO2720" s="35">
        <v>42306</v>
      </c>
      <c r="AP2720" s="134" t="s">
        <v>11904</v>
      </c>
      <c r="AQ2720" s="264" t="str">
        <f t="shared" si="216"/>
        <v/>
      </c>
    </row>
    <row r="2721" spans="1:43" ht="24.75" customHeight="1" x14ac:dyDescent="0.15">
      <c r="A2721" s="297">
        <v>2718</v>
      </c>
      <c r="B2721" s="132" t="s">
        <v>11698</v>
      </c>
      <c r="C2721" s="24" t="s">
        <v>14363</v>
      </c>
      <c r="D2721" s="23" t="s">
        <v>5019</v>
      </c>
      <c r="E2721" s="23" t="s">
        <v>1915</v>
      </c>
      <c r="F2721" s="24" t="s">
        <v>10234</v>
      </c>
      <c r="G2721" s="25" t="s">
        <v>11972</v>
      </c>
      <c r="H2721" s="23" t="s">
        <v>12067</v>
      </c>
      <c r="I2721" s="23" t="s">
        <v>11974</v>
      </c>
      <c r="J2721" s="25" t="s">
        <v>11978</v>
      </c>
      <c r="K2721" s="58"/>
      <c r="L2721" s="58"/>
      <c r="M2721" s="23" t="s">
        <v>11975</v>
      </c>
      <c r="N2721" s="23" t="s">
        <v>11975</v>
      </c>
      <c r="O2721" s="25" t="s">
        <v>11905</v>
      </c>
      <c r="P2721" s="23" t="s">
        <v>11976</v>
      </c>
      <c r="Q2721" s="25" t="s">
        <v>11977</v>
      </c>
      <c r="R2721" s="58" t="s">
        <v>11979</v>
      </c>
      <c r="S2721" s="23" t="s">
        <v>11980</v>
      </c>
      <c r="T2721" s="23" t="s">
        <v>11981</v>
      </c>
      <c r="U2721" s="25" t="s">
        <v>11982</v>
      </c>
      <c r="V2721" s="23" t="s">
        <v>11983</v>
      </c>
      <c r="W2721" s="25" t="s">
        <v>11984</v>
      </c>
      <c r="X2721" s="58"/>
      <c r="Y2721" s="23" t="s">
        <v>11985</v>
      </c>
      <c r="Z2721" s="23" t="s">
        <v>11985</v>
      </c>
      <c r="AA2721" s="33">
        <v>5</v>
      </c>
      <c r="AB2721" s="295" t="str">
        <f t="shared" si="214"/>
        <v>年間</v>
      </c>
      <c r="AC2721" s="268"/>
      <c r="AD2721" s="23">
        <v>1</v>
      </c>
      <c r="AE2721" s="134">
        <v>269400</v>
      </c>
      <c r="AF2721" s="26">
        <f t="shared" si="215"/>
        <v>269400</v>
      </c>
      <c r="AG2721" s="27">
        <v>42282</v>
      </c>
      <c r="AH2721" s="168">
        <v>42278</v>
      </c>
      <c r="AI2721" s="29" t="str">
        <f t="shared" si="212"/>
        <v>～</v>
      </c>
      <c r="AJ2721" s="178">
        <f t="shared" si="213"/>
        <v>44104</v>
      </c>
      <c r="AK2721" s="23" t="s">
        <v>5445</v>
      </c>
      <c r="AL2721" s="23" t="s">
        <v>12017</v>
      </c>
      <c r="AM2721" s="35">
        <v>42223</v>
      </c>
      <c r="AN2721" s="408" t="str">
        <f>IF($AA2721-data!$G$1=0,"　",IF(AK2721=0,"　",VLOOKUP($AK2721,data!$A$1:$H$264,8,FALSE)))</f>
        <v>消耗部品交換対象</v>
      </c>
      <c r="AO2721" s="35">
        <v>42306</v>
      </c>
      <c r="AP2721" s="134" t="s">
        <v>11904</v>
      </c>
      <c r="AQ2721" s="264">
        <f t="shared" si="216"/>
        <v>43344</v>
      </c>
    </row>
    <row r="2722" spans="1:43" ht="24.75" customHeight="1" x14ac:dyDescent="0.15">
      <c r="A2722" s="297">
        <v>2719</v>
      </c>
      <c r="B2722" s="132" t="s">
        <v>11698</v>
      </c>
      <c r="C2722" s="24" t="s">
        <v>14363</v>
      </c>
      <c r="D2722" s="23" t="s">
        <v>5019</v>
      </c>
      <c r="E2722" s="23" t="s">
        <v>1915</v>
      </c>
      <c r="F2722" s="24" t="s">
        <v>10234</v>
      </c>
      <c r="G2722" s="25" t="s">
        <v>11972</v>
      </c>
      <c r="H2722" s="23" t="s">
        <v>11973</v>
      </c>
      <c r="I2722" s="23" t="s">
        <v>11974</v>
      </c>
      <c r="J2722" s="25" t="s">
        <v>11978</v>
      </c>
      <c r="K2722" s="58"/>
      <c r="L2722" s="58"/>
      <c r="M2722" s="23" t="s">
        <v>11975</v>
      </c>
      <c r="N2722" s="23" t="s">
        <v>11975</v>
      </c>
      <c r="O2722" s="25" t="s">
        <v>11905</v>
      </c>
      <c r="P2722" s="23" t="s">
        <v>11976</v>
      </c>
      <c r="Q2722" s="25" t="s">
        <v>11977</v>
      </c>
      <c r="R2722" s="58" t="s">
        <v>11979</v>
      </c>
      <c r="S2722" s="23" t="s">
        <v>11980</v>
      </c>
      <c r="T2722" s="23" t="s">
        <v>11981</v>
      </c>
      <c r="U2722" s="25" t="s">
        <v>11982</v>
      </c>
      <c r="V2722" s="23" t="s">
        <v>11983</v>
      </c>
      <c r="W2722" s="25" t="s">
        <v>11984</v>
      </c>
      <c r="X2722" s="58"/>
      <c r="Y2722" s="23" t="s">
        <v>11985</v>
      </c>
      <c r="Z2722" s="23" t="s">
        <v>11985</v>
      </c>
      <c r="AA2722" s="33">
        <v>5</v>
      </c>
      <c r="AB2722" s="295" t="str">
        <f t="shared" si="214"/>
        <v>年間</v>
      </c>
      <c r="AC2722" s="268"/>
      <c r="AD2722" s="23">
        <v>1</v>
      </c>
      <c r="AE2722" s="134">
        <v>269400</v>
      </c>
      <c r="AF2722" s="26">
        <f t="shared" si="215"/>
        <v>269400</v>
      </c>
      <c r="AG2722" s="27">
        <v>42282</v>
      </c>
      <c r="AH2722" s="168">
        <v>42278</v>
      </c>
      <c r="AI2722" s="29" t="str">
        <f t="shared" si="212"/>
        <v>～</v>
      </c>
      <c r="AJ2722" s="178">
        <f t="shared" si="213"/>
        <v>44104</v>
      </c>
      <c r="AK2722" s="23" t="s">
        <v>5445</v>
      </c>
      <c r="AL2722" s="23" t="s">
        <v>12018</v>
      </c>
      <c r="AM2722" s="35">
        <v>42223</v>
      </c>
      <c r="AN2722" s="408" t="str">
        <f>IF($AA2722-data!$G$1=0,"　",IF(AK2722=0,"　",VLOOKUP($AK2722,data!$A$1:$H$264,8,FALSE)))</f>
        <v>消耗部品交換対象</v>
      </c>
      <c r="AO2722" s="35">
        <v>42306</v>
      </c>
      <c r="AP2722" s="134" t="s">
        <v>11904</v>
      </c>
      <c r="AQ2722" s="264">
        <f t="shared" si="216"/>
        <v>43344</v>
      </c>
    </row>
    <row r="2723" spans="1:43" ht="24.75" customHeight="1" x14ac:dyDescent="0.15">
      <c r="A2723" s="297">
        <v>2720</v>
      </c>
      <c r="B2723" s="132" t="s">
        <v>11701</v>
      </c>
      <c r="C2723" s="24" t="s">
        <v>14345</v>
      </c>
      <c r="D2723" s="132" t="s">
        <v>194</v>
      </c>
      <c r="E2723" s="23" t="s">
        <v>30</v>
      </c>
      <c r="F2723" s="24" t="s">
        <v>13631</v>
      </c>
      <c r="G2723" s="25" t="s">
        <v>11893</v>
      </c>
      <c r="H2723" s="23" t="s">
        <v>11892</v>
      </c>
      <c r="I2723" s="23" t="s">
        <v>11157</v>
      </c>
      <c r="J2723" s="25" t="s">
        <v>11702</v>
      </c>
      <c r="K2723" s="209" t="s">
        <v>11894</v>
      </c>
      <c r="L2723" s="209"/>
      <c r="M2723" s="23" t="s">
        <v>11895</v>
      </c>
      <c r="N2723" s="23"/>
      <c r="O2723" s="25" t="s">
        <v>11893</v>
      </c>
      <c r="P2723" s="23" t="s">
        <v>11892</v>
      </c>
      <c r="Q2723" s="25" t="s">
        <v>11897</v>
      </c>
      <c r="R2723" s="209" t="s">
        <v>11894</v>
      </c>
      <c r="S2723" s="23" t="s">
        <v>11895</v>
      </c>
      <c r="T2723" s="23"/>
      <c r="U2723" s="25" t="s">
        <v>11893</v>
      </c>
      <c r="V2723" s="23" t="s">
        <v>11892</v>
      </c>
      <c r="W2723" s="25" t="s">
        <v>11897</v>
      </c>
      <c r="X2723" s="209" t="s">
        <v>11894</v>
      </c>
      <c r="Y2723" s="23" t="s">
        <v>11895</v>
      </c>
      <c r="Z2723" s="23"/>
      <c r="AA2723" s="33">
        <v>5</v>
      </c>
      <c r="AB2723" s="295" t="str">
        <f t="shared" si="214"/>
        <v>年間</v>
      </c>
      <c r="AC2723" s="268"/>
      <c r="AD2723" s="23">
        <v>1</v>
      </c>
      <c r="AE2723" s="134">
        <v>207000</v>
      </c>
      <c r="AF2723" s="26">
        <f t="shared" si="215"/>
        <v>207000</v>
      </c>
      <c r="AG2723" s="27">
        <v>42252</v>
      </c>
      <c r="AH2723" s="168">
        <v>42286</v>
      </c>
      <c r="AI2723" s="29" t="str">
        <f t="shared" si="212"/>
        <v>～</v>
      </c>
      <c r="AJ2723" s="178">
        <f t="shared" si="213"/>
        <v>44112</v>
      </c>
      <c r="AK2723" s="23" t="s">
        <v>11703</v>
      </c>
      <c r="AL2723" s="23" t="s">
        <v>11898</v>
      </c>
      <c r="AM2723" s="35">
        <v>42275</v>
      </c>
      <c r="AN2723" s="408" t="str">
        <f>IF($AA2723-data!$G$1=0,"　",IF(AK2723=0,"　",VLOOKUP($AK2723,data!$A$1:$H$264,8,FALSE)))</f>
        <v>消耗部品交換対象</v>
      </c>
      <c r="AO2723" s="35">
        <v>42297</v>
      </c>
      <c r="AP2723" s="134" t="s">
        <v>11704</v>
      </c>
      <c r="AQ2723" s="264">
        <f t="shared" si="216"/>
        <v>43352</v>
      </c>
    </row>
    <row r="2724" spans="1:43" ht="24.75" customHeight="1" x14ac:dyDescent="0.15">
      <c r="A2724" s="297">
        <v>2721</v>
      </c>
      <c r="B2724" s="132" t="s">
        <v>11705</v>
      </c>
      <c r="C2724" s="24" t="s">
        <v>14345</v>
      </c>
      <c r="D2724" s="132" t="s">
        <v>194</v>
      </c>
      <c r="E2724" s="23" t="s">
        <v>30</v>
      </c>
      <c r="F2724" s="24" t="s">
        <v>13631</v>
      </c>
      <c r="G2724" s="25" t="s">
        <v>11893</v>
      </c>
      <c r="H2724" s="23" t="s">
        <v>11892</v>
      </c>
      <c r="I2724" s="23" t="s">
        <v>11157</v>
      </c>
      <c r="J2724" s="25" t="s">
        <v>11702</v>
      </c>
      <c r="K2724" s="209" t="s">
        <v>11894</v>
      </c>
      <c r="L2724" s="209"/>
      <c r="M2724" s="23" t="s">
        <v>11895</v>
      </c>
      <c r="N2724" s="23"/>
      <c r="O2724" s="25" t="s">
        <v>11893</v>
      </c>
      <c r="P2724" s="23" t="s">
        <v>11892</v>
      </c>
      <c r="Q2724" s="25" t="s">
        <v>11897</v>
      </c>
      <c r="R2724" s="209" t="s">
        <v>11894</v>
      </c>
      <c r="S2724" s="23" t="s">
        <v>11895</v>
      </c>
      <c r="T2724" s="23"/>
      <c r="U2724" s="25" t="s">
        <v>11893</v>
      </c>
      <c r="V2724" s="23" t="s">
        <v>11892</v>
      </c>
      <c r="W2724" s="25" t="s">
        <v>11897</v>
      </c>
      <c r="X2724" s="209" t="s">
        <v>11894</v>
      </c>
      <c r="Y2724" s="23" t="s">
        <v>11895</v>
      </c>
      <c r="Z2724" s="23"/>
      <c r="AA2724" s="33">
        <v>5</v>
      </c>
      <c r="AB2724" s="295" t="str">
        <f t="shared" si="214"/>
        <v>年間</v>
      </c>
      <c r="AC2724" s="268"/>
      <c r="AD2724" s="23">
        <v>9</v>
      </c>
      <c r="AE2724" s="134">
        <v>96000</v>
      </c>
      <c r="AF2724" s="26">
        <f t="shared" si="215"/>
        <v>864000</v>
      </c>
      <c r="AG2724" s="27">
        <v>42252</v>
      </c>
      <c r="AH2724" s="168">
        <v>42286</v>
      </c>
      <c r="AI2724" s="29" t="str">
        <f t="shared" si="212"/>
        <v>～</v>
      </c>
      <c r="AJ2724" s="178">
        <f t="shared" si="213"/>
        <v>44112</v>
      </c>
      <c r="AK2724" s="23" t="s">
        <v>11710</v>
      </c>
      <c r="AL2724" s="23" t="s">
        <v>11898</v>
      </c>
      <c r="AM2724" s="35">
        <v>42275</v>
      </c>
      <c r="AN2724" s="408" t="str">
        <f>IF($AA2724-data!$G$1=0,"　",IF(AK2724=0,"　",VLOOKUP($AK2724,data!$A$1:$H$264,8,FALSE)))</f>
        <v>消耗部品交換対象</v>
      </c>
      <c r="AO2724" s="35">
        <v>42297</v>
      </c>
      <c r="AP2724" s="134" t="s">
        <v>11704</v>
      </c>
      <c r="AQ2724" s="264">
        <f t="shared" si="216"/>
        <v>43352</v>
      </c>
    </row>
    <row r="2725" spans="1:43" ht="24.75" customHeight="1" x14ac:dyDescent="0.15">
      <c r="A2725" s="297">
        <v>2722</v>
      </c>
      <c r="B2725" s="132" t="s">
        <v>11706</v>
      </c>
      <c r="C2725" s="24" t="s">
        <v>14345</v>
      </c>
      <c r="D2725" s="132" t="s">
        <v>194</v>
      </c>
      <c r="E2725" s="23" t="s">
        <v>30</v>
      </c>
      <c r="F2725" s="24" t="s">
        <v>13631</v>
      </c>
      <c r="G2725" s="25" t="s">
        <v>11893</v>
      </c>
      <c r="H2725" s="23" t="s">
        <v>11906</v>
      </c>
      <c r="I2725" s="23" t="s">
        <v>11157</v>
      </c>
      <c r="J2725" s="25" t="s">
        <v>11702</v>
      </c>
      <c r="K2725" s="209" t="s">
        <v>11894</v>
      </c>
      <c r="L2725" s="209"/>
      <c r="M2725" s="23" t="s">
        <v>11895</v>
      </c>
      <c r="N2725" s="23"/>
      <c r="O2725" s="25" t="s">
        <v>11893</v>
      </c>
      <c r="P2725" s="23" t="s">
        <v>11892</v>
      </c>
      <c r="Q2725" s="25" t="s">
        <v>11897</v>
      </c>
      <c r="R2725" s="209" t="s">
        <v>11894</v>
      </c>
      <c r="S2725" s="23" t="s">
        <v>11895</v>
      </c>
      <c r="T2725" s="23"/>
      <c r="U2725" s="25" t="s">
        <v>11893</v>
      </c>
      <c r="V2725" s="23" t="s">
        <v>11892</v>
      </c>
      <c r="W2725" s="25" t="s">
        <v>11897</v>
      </c>
      <c r="X2725" s="209" t="s">
        <v>11894</v>
      </c>
      <c r="Y2725" s="23" t="s">
        <v>11895</v>
      </c>
      <c r="Z2725" s="23"/>
      <c r="AA2725" s="33">
        <v>5</v>
      </c>
      <c r="AB2725" s="295" t="str">
        <f t="shared" si="214"/>
        <v>年間</v>
      </c>
      <c r="AC2725" s="268"/>
      <c r="AD2725" s="23">
        <v>1</v>
      </c>
      <c r="AE2725" s="134">
        <v>24000</v>
      </c>
      <c r="AF2725" s="26">
        <f t="shared" si="215"/>
        <v>24000</v>
      </c>
      <c r="AG2725" s="27">
        <v>42252</v>
      </c>
      <c r="AH2725" s="168">
        <v>42286</v>
      </c>
      <c r="AI2725" s="29" t="str">
        <f t="shared" si="212"/>
        <v>～</v>
      </c>
      <c r="AJ2725" s="178">
        <f t="shared" si="213"/>
        <v>44112</v>
      </c>
      <c r="AK2725" s="23" t="s">
        <v>11711</v>
      </c>
      <c r="AL2725" s="23" t="s">
        <v>11899</v>
      </c>
      <c r="AM2725" s="35">
        <v>42275</v>
      </c>
      <c r="AN2725" s="408">
        <f>IF($AA2725-data!$G$1=0,"　",IF(AK2725=0,"　",VLOOKUP($AK2725,data!$A$1:$H$264,8,FALSE)))</f>
        <v>0</v>
      </c>
      <c r="AO2725" s="35">
        <v>42297</v>
      </c>
      <c r="AP2725" s="134" t="s">
        <v>11704</v>
      </c>
      <c r="AQ2725" s="264" t="str">
        <f t="shared" si="216"/>
        <v/>
      </c>
    </row>
    <row r="2726" spans="1:43" ht="24.75" customHeight="1" x14ac:dyDescent="0.15">
      <c r="A2726" s="297">
        <v>2723</v>
      </c>
      <c r="B2726" s="132" t="s">
        <v>11707</v>
      </c>
      <c r="C2726" s="24" t="s">
        <v>14345</v>
      </c>
      <c r="D2726" s="132" t="s">
        <v>194</v>
      </c>
      <c r="E2726" s="23" t="s">
        <v>30</v>
      </c>
      <c r="F2726" s="24" t="s">
        <v>13631</v>
      </c>
      <c r="G2726" s="25" t="s">
        <v>11893</v>
      </c>
      <c r="H2726" s="23" t="s">
        <v>11892</v>
      </c>
      <c r="I2726" s="23" t="s">
        <v>11157</v>
      </c>
      <c r="J2726" s="25" t="s">
        <v>11702</v>
      </c>
      <c r="K2726" s="209" t="s">
        <v>11894</v>
      </c>
      <c r="L2726" s="209"/>
      <c r="M2726" s="23" t="s">
        <v>11895</v>
      </c>
      <c r="N2726" s="23"/>
      <c r="O2726" s="25" t="s">
        <v>11893</v>
      </c>
      <c r="P2726" s="23" t="s">
        <v>11892</v>
      </c>
      <c r="Q2726" s="25" t="s">
        <v>11897</v>
      </c>
      <c r="R2726" s="209" t="s">
        <v>11894</v>
      </c>
      <c r="S2726" s="23" t="s">
        <v>11895</v>
      </c>
      <c r="T2726" s="23"/>
      <c r="U2726" s="25" t="s">
        <v>11893</v>
      </c>
      <c r="V2726" s="23" t="s">
        <v>11892</v>
      </c>
      <c r="W2726" s="25" t="s">
        <v>11897</v>
      </c>
      <c r="X2726" s="209" t="s">
        <v>11894</v>
      </c>
      <c r="Y2726" s="23" t="s">
        <v>11895</v>
      </c>
      <c r="Z2726" s="23"/>
      <c r="AA2726" s="33">
        <v>5</v>
      </c>
      <c r="AB2726" s="295" t="str">
        <f t="shared" si="214"/>
        <v>年間</v>
      </c>
      <c r="AC2726" s="268"/>
      <c r="AD2726" s="23">
        <v>1</v>
      </c>
      <c r="AE2726" s="134">
        <v>13200</v>
      </c>
      <c r="AF2726" s="26">
        <f t="shared" si="215"/>
        <v>13200</v>
      </c>
      <c r="AG2726" s="27">
        <v>42252</v>
      </c>
      <c r="AH2726" s="168">
        <v>42286</v>
      </c>
      <c r="AI2726" s="29" t="str">
        <f t="shared" si="212"/>
        <v>～</v>
      </c>
      <c r="AJ2726" s="178">
        <f t="shared" si="213"/>
        <v>44112</v>
      </c>
      <c r="AK2726" s="23" t="s">
        <v>11712</v>
      </c>
      <c r="AL2726" s="23" t="s">
        <v>11900</v>
      </c>
      <c r="AM2726" s="35">
        <v>42275</v>
      </c>
      <c r="AN2726" s="408">
        <f>IF($AA2726-data!$G$1=0,"　",IF(AK2726=0,"　",VLOOKUP($AK2726,data!$A$1:$H$264,8,FALSE)))</f>
        <v>0</v>
      </c>
      <c r="AO2726" s="35">
        <v>42297</v>
      </c>
      <c r="AP2726" s="134" t="s">
        <v>11704</v>
      </c>
      <c r="AQ2726" s="264" t="str">
        <f t="shared" si="216"/>
        <v/>
      </c>
    </row>
    <row r="2727" spans="1:43" ht="24.75" customHeight="1" x14ac:dyDescent="0.15">
      <c r="A2727" s="297">
        <v>2724</v>
      </c>
      <c r="B2727" s="132" t="s">
        <v>11708</v>
      </c>
      <c r="C2727" s="24" t="s">
        <v>14345</v>
      </c>
      <c r="D2727" s="132" t="s">
        <v>194</v>
      </c>
      <c r="E2727" s="23" t="s">
        <v>30</v>
      </c>
      <c r="F2727" s="24" t="s">
        <v>13631</v>
      </c>
      <c r="G2727" s="25" t="s">
        <v>11893</v>
      </c>
      <c r="H2727" s="23" t="s">
        <v>11892</v>
      </c>
      <c r="I2727" s="23" t="s">
        <v>11157</v>
      </c>
      <c r="J2727" s="25" t="s">
        <v>11702</v>
      </c>
      <c r="K2727" s="209" t="s">
        <v>11894</v>
      </c>
      <c r="L2727" s="209"/>
      <c r="M2727" s="23" t="s">
        <v>11895</v>
      </c>
      <c r="N2727" s="23"/>
      <c r="O2727" s="25" t="s">
        <v>11893</v>
      </c>
      <c r="P2727" s="23" t="s">
        <v>11892</v>
      </c>
      <c r="Q2727" s="25" t="s">
        <v>11897</v>
      </c>
      <c r="R2727" s="209" t="s">
        <v>11894</v>
      </c>
      <c r="S2727" s="23" t="s">
        <v>11895</v>
      </c>
      <c r="T2727" s="23"/>
      <c r="U2727" s="25" t="s">
        <v>11893</v>
      </c>
      <c r="V2727" s="23" t="s">
        <v>11892</v>
      </c>
      <c r="W2727" s="25" t="s">
        <v>11897</v>
      </c>
      <c r="X2727" s="209" t="s">
        <v>11894</v>
      </c>
      <c r="Y2727" s="23" t="s">
        <v>11895</v>
      </c>
      <c r="Z2727" s="23"/>
      <c r="AA2727" s="33">
        <v>5</v>
      </c>
      <c r="AB2727" s="295" t="str">
        <f t="shared" si="214"/>
        <v>年間</v>
      </c>
      <c r="AC2727" s="268"/>
      <c r="AD2727" s="23">
        <v>1</v>
      </c>
      <c r="AE2727" s="134">
        <v>15600</v>
      </c>
      <c r="AF2727" s="26">
        <f t="shared" si="215"/>
        <v>15600</v>
      </c>
      <c r="AG2727" s="27">
        <v>42252</v>
      </c>
      <c r="AH2727" s="168">
        <v>42286</v>
      </c>
      <c r="AI2727" s="29" t="str">
        <f t="shared" si="212"/>
        <v>～</v>
      </c>
      <c r="AJ2727" s="178">
        <f t="shared" si="213"/>
        <v>44112</v>
      </c>
      <c r="AK2727" s="23" t="s">
        <v>11713</v>
      </c>
      <c r="AL2727" s="23" t="s">
        <v>11901</v>
      </c>
      <c r="AM2727" s="35">
        <v>42275</v>
      </c>
      <c r="AN2727" s="408">
        <f>IF($AA2727-data!$G$1=0,"　",IF(AK2727=0,"　",VLOOKUP($AK2727,data!$A$1:$H$264,8,FALSE)))</f>
        <v>0</v>
      </c>
      <c r="AO2727" s="35">
        <v>42297</v>
      </c>
      <c r="AP2727" s="134" t="s">
        <v>11704</v>
      </c>
      <c r="AQ2727" s="264" t="str">
        <f t="shared" si="216"/>
        <v/>
      </c>
    </row>
    <row r="2728" spans="1:43" ht="24.75" customHeight="1" x14ac:dyDescent="0.15">
      <c r="A2728" s="297">
        <v>2725</v>
      </c>
      <c r="B2728" s="132" t="s">
        <v>11709</v>
      </c>
      <c r="C2728" s="24" t="s">
        <v>14345</v>
      </c>
      <c r="D2728" s="132" t="s">
        <v>194</v>
      </c>
      <c r="E2728" s="23" t="s">
        <v>30</v>
      </c>
      <c r="F2728" s="24" t="s">
        <v>13631</v>
      </c>
      <c r="G2728" s="25" t="s">
        <v>11893</v>
      </c>
      <c r="H2728" s="23" t="s">
        <v>11892</v>
      </c>
      <c r="I2728" s="23" t="s">
        <v>11157</v>
      </c>
      <c r="J2728" s="25" t="s">
        <v>11702</v>
      </c>
      <c r="K2728" s="209" t="s">
        <v>11894</v>
      </c>
      <c r="L2728" s="209"/>
      <c r="M2728" s="23" t="s">
        <v>11895</v>
      </c>
      <c r="N2728" s="23"/>
      <c r="O2728" s="25" t="s">
        <v>11893</v>
      </c>
      <c r="P2728" s="23" t="s">
        <v>11892</v>
      </c>
      <c r="Q2728" s="25" t="s">
        <v>11897</v>
      </c>
      <c r="R2728" s="209" t="s">
        <v>11894</v>
      </c>
      <c r="S2728" s="23" t="s">
        <v>11895</v>
      </c>
      <c r="T2728" s="23"/>
      <c r="U2728" s="25" t="s">
        <v>11893</v>
      </c>
      <c r="V2728" s="23" t="s">
        <v>11892</v>
      </c>
      <c r="W2728" s="25" t="s">
        <v>11897</v>
      </c>
      <c r="X2728" s="209" t="s">
        <v>11894</v>
      </c>
      <c r="Y2728" s="23" t="s">
        <v>11895</v>
      </c>
      <c r="Z2728" s="23"/>
      <c r="AA2728" s="33">
        <v>5</v>
      </c>
      <c r="AB2728" s="295" t="str">
        <f t="shared" si="214"/>
        <v>年間</v>
      </c>
      <c r="AC2728" s="268"/>
      <c r="AD2728" s="23">
        <v>1</v>
      </c>
      <c r="AE2728" s="134">
        <v>24600</v>
      </c>
      <c r="AF2728" s="26">
        <f t="shared" si="215"/>
        <v>24600</v>
      </c>
      <c r="AG2728" s="27">
        <v>42252</v>
      </c>
      <c r="AH2728" s="168">
        <v>42286</v>
      </c>
      <c r="AI2728" s="29" t="str">
        <f t="shared" si="212"/>
        <v>～</v>
      </c>
      <c r="AJ2728" s="178">
        <f t="shared" si="213"/>
        <v>44112</v>
      </c>
      <c r="AK2728" s="23" t="s">
        <v>11714</v>
      </c>
      <c r="AL2728" s="23" t="s">
        <v>11902</v>
      </c>
      <c r="AM2728" s="35">
        <v>42275</v>
      </c>
      <c r="AN2728" s="408">
        <f>IF($AA2728-data!$G$1=0,"　",IF(AK2728=0,"　",VLOOKUP($AK2728,data!$A$1:$H$264,8,FALSE)))</f>
        <v>0</v>
      </c>
      <c r="AO2728" s="35">
        <v>42297</v>
      </c>
      <c r="AP2728" s="134" t="s">
        <v>11704</v>
      </c>
      <c r="AQ2728" s="264" t="str">
        <f t="shared" si="216"/>
        <v/>
      </c>
    </row>
    <row r="2729" spans="1:43" s="74" customFormat="1" ht="24.75" customHeight="1" x14ac:dyDescent="0.15">
      <c r="A2729" s="297">
        <v>2726</v>
      </c>
      <c r="B2729" s="23" t="s">
        <v>11715</v>
      </c>
      <c r="C2729" s="24" t="s">
        <v>2344</v>
      </c>
      <c r="D2729" s="23"/>
      <c r="E2729" s="23"/>
      <c r="F2729" s="276"/>
      <c r="G2729" s="25"/>
      <c r="H2729" s="23"/>
      <c r="I2729" s="23"/>
      <c r="J2729" s="25"/>
      <c r="K2729" s="58"/>
      <c r="L2729" s="58"/>
      <c r="M2729" s="23"/>
      <c r="N2729" s="23"/>
      <c r="O2729" s="25"/>
      <c r="P2729" s="23"/>
      <c r="Q2729" s="25"/>
      <c r="R2729" s="58"/>
      <c r="S2729" s="23"/>
      <c r="T2729" s="23"/>
      <c r="U2729" s="25"/>
      <c r="V2729" s="23"/>
      <c r="W2729" s="25"/>
      <c r="X2729" s="58"/>
      <c r="Y2729" s="23"/>
      <c r="Z2729" s="23"/>
      <c r="AA2729" s="33"/>
      <c r="AB2729" s="295" t="str">
        <f t="shared" si="214"/>
        <v/>
      </c>
      <c r="AC2729" s="268"/>
      <c r="AD2729" s="23"/>
      <c r="AE2729" s="134"/>
      <c r="AF2729" s="26" t="str">
        <f t="shared" si="215"/>
        <v/>
      </c>
      <c r="AG2729" s="27"/>
      <c r="AH2729" s="168"/>
      <c r="AI2729" s="29" t="str">
        <f t="shared" si="212"/>
        <v/>
      </c>
      <c r="AJ2729" s="178" t="str">
        <f t="shared" si="213"/>
        <v/>
      </c>
      <c r="AK2729" s="23"/>
      <c r="AL2729" s="23"/>
      <c r="AM2729" s="35"/>
      <c r="AN2729" s="408" t="str">
        <f>IF($AA2729-data!$G$1=0,"　",IF(AK2729=0,"　",VLOOKUP($AK2729,data!$A$1:$H$264,8,FALSE)))</f>
        <v>　</v>
      </c>
      <c r="AO2729" s="35"/>
      <c r="AP2729" s="134"/>
      <c r="AQ2729" s="264" t="str">
        <f t="shared" si="216"/>
        <v/>
      </c>
    </row>
    <row r="2730" spans="1:43" s="74" customFormat="1" ht="24.75" customHeight="1" x14ac:dyDescent="0.15">
      <c r="A2730" s="297">
        <v>2727</v>
      </c>
      <c r="B2730" s="23" t="s">
        <v>11738</v>
      </c>
      <c r="C2730" s="24" t="s">
        <v>2344</v>
      </c>
      <c r="D2730" s="23"/>
      <c r="E2730" s="23"/>
      <c r="F2730" s="276"/>
      <c r="G2730" s="25"/>
      <c r="H2730" s="23"/>
      <c r="I2730" s="23"/>
      <c r="J2730" s="25"/>
      <c r="K2730" s="58"/>
      <c r="L2730" s="58"/>
      <c r="M2730" s="23"/>
      <c r="N2730" s="23"/>
      <c r="O2730" s="25"/>
      <c r="P2730" s="23"/>
      <c r="Q2730" s="25"/>
      <c r="R2730" s="58"/>
      <c r="S2730" s="23"/>
      <c r="T2730" s="23"/>
      <c r="U2730" s="25"/>
      <c r="V2730" s="23"/>
      <c r="W2730" s="25"/>
      <c r="X2730" s="58"/>
      <c r="Y2730" s="23"/>
      <c r="Z2730" s="23"/>
      <c r="AA2730" s="33"/>
      <c r="AB2730" s="295" t="str">
        <f t="shared" si="214"/>
        <v/>
      </c>
      <c r="AC2730" s="268"/>
      <c r="AD2730" s="23"/>
      <c r="AE2730" s="134"/>
      <c r="AF2730" s="26" t="str">
        <f t="shared" si="215"/>
        <v/>
      </c>
      <c r="AG2730" s="27"/>
      <c r="AH2730" s="168"/>
      <c r="AI2730" s="29" t="str">
        <f t="shared" si="212"/>
        <v/>
      </c>
      <c r="AJ2730" s="178" t="str">
        <f t="shared" si="213"/>
        <v/>
      </c>
      <c r="AK2730" s="23"/>
      <c r="AL2730" s="23"/>
      <c r="AM2730" s="35"/>
      <c r="AN2730" s="408" t="str">
        <f>IF($AA2730-data!$G$1=0,"　",IF(AK2730=0,"　",VLOOKUP($AK2730,data!$A$1:$H$264,8,FALSE)))</f>
        <v>　</v>
      </c>
      <c r="AO2730" s="35"/>
      <c r="AP2730" s="134"/>
      <c r="AQ2730" s="264" t="str">
        <f t="shared" si="216"/>
        <v/>
      </c>
    </row>
    <row r="2731" spans="1:43" s="74" customFormat="1" ht="24.75" customHeight="1" x14ac:dyDescent="0.15">
      <c r="A2731" s="297">
        <v>2728</v>
      </c>
      <c r="B2731" s="23" t="s">
        <v>11741</v>
      </c>
      <c r="C2731" s="24" t="s">
        <v>2344</v>
      </c>
      <c r="D2731" s="23"/>
      <c r="E2731" s="23"/>
      <c r="F2731" s="276"/>
      <c r="G2731" s="25"/>
      <c r="H2731" s="23"/>
      <c r="I2731" s="23"/>
      <c r="J2731" s="25"/>
      <c r="K2731" s="58"/>
      <c r="L2731" s="58"/>
      <c r="M2731" s="23"/>
      <c r="N2731" s="23"/>
      <c r="O2731" s="25"/>
      <c r="P2731" s="23"/>
      <c r="Q2731" s="25"/>
      <c r="R2731" s="58"/>
      <c r="S2731" s="23"/>
      <c r="T2731" s="23"/>
      <c r="U2731" s="25"/>
      <c r="V2731" s="23"/>
      <c r="W2731" s="25"/>
      <c r="X2731" s="58"/>
      <c r="Y2731" s="23"/>
      <c r="Z2731" s="23"/>
      <c r="AA2731" s="33"/>
      <c r="AB2731" s="295" t="str">
        <f t="shared" si="214"/>
        <v/>
      </c>
      <c r="AC2731" s="268"/>
      <c r="AD2731" s="23"/>
      <c r="AE2731" s="134"/>
      <c r="AF2731" s="26" t="str">
        <f t="shared" si="215"/>
        <v/>
      </c>
      <c r="AG2731" s="27"/>
      <c r="AH2731" s="168"/>
      <c r="AI2731" s="29" t="str">
        <f t="shared" si="212"/>
        <v/>
      </c>
      <c r="AJ2731" s="178" t="str">
        <f t="shared" si="213"/>
        <v/>
      </c>
      <c r="AK2731" s="23"/>
      <c r="AL2731" s="23"/>
      <c r="AM2731" s="35"/>
      <c r="AN2731" s="408" t="str">
        <f>IF($AA2731-data!$G$1=0,"　",IF(AK2731=0,"　",VLOOKUP($AK2731,data!$A$1:$H$264,8,FALSE)))</f>
        <v>　</v>
      </c>
      <c r="AO2731" s="35"/>
      <c r="AP2731" s="134"/>
      <c r="AQ2731" s="264" t="str">
        <f t="shared" si="216"/>
        <v/>
      </c>
    </row>
    <row r="2732" spans="1:43" s="74" customFormat="1" ht="24.75" customHeight="1" x14ac:dyDescent="0.15">
      <c r="A2732" s="297">
        <v>2729</v>
      </c>
      <c r="B2732" s="23" t="s">
        <v>11742</v>
      </c>
      <c r="C2732" s="24" t="s">
        <v>2344</v>
      </c>
      <c r="D2732" s="23"/>
      <c r="E2732" s="23"/>
      <c r="F2732" s="276"/>
      <c r="G2732" s="25"/>
      <c r="H2732" s="23"/>
      <c r="I2732" s="23"/>
      <c r="J2732" s="25"/>
      <c r="K2732" s="58"/>
      <c r="L2732" s="58"/>
      <c r="M2732" s="23"/>
      <c r="N2732" s="23"/>
      <c r="O2732" s="25"/>
      <c r="P2732" s="23"/>
      <c r="Q2732" s="25"/>
      <c r="R2732" s="58"/>
      <c r="S2732" s="23"/>
      <c r="T2732" s="23"/>
      <c r="U2732" s="25"/>
      <c r="V2732" s="23"/>
      <c r="W2732" s="25"/>
      <c r="X2732" s="58"/>
      <c r="Y2732" s="23"/>
      <c r="Z2732" s="23"/>
      <c r="AA2732" s="33"/>
      <c r="AB2732" s="295" t="str">
        <f t="shared" si="214"/>
        <v/>
      </c>
      <c r="AC2732" s="268"/>
      <c r="AD2732" s="23"/>
      <c r="AE2732" s="134"/>
      <c r="AF2732" s="26" t="str">
        <f t="shared" si="215"/>
        <v/>
      </c>
      <c r="AG2732" s="27"/>
      <c r="AH2732" s="168"/>
      <c r="AI2732" s="29" t="str">
        <f t="shared" si="212"/>
        <v/>
      </c>
      <c r="AJ2732" s="178" t="str">
        <f t="shared" si="213"/>
        <v/>
      </c>
      <c r="AK2732" s="23"/>
      <c r="AL2732" s="23"/>
      <c r="AM2732" s="35"/>
      <c r="AN2732" s="408" t="str">
        <f>IF($AA2732-data!$G$1=0,"　",IF(AK2732=0,"　",VLOOKUP($AK2732,data!$A$1:$H$264,8,FALSE)))</f>
        <v>　</v>
      </c>
      <c r="AO2732" s="35"/>
      <c r="AP2732" s="134"/>
      <c r="AQ2732" s="264" t="str">
        <f t="shared" si="216"/>
        <v/>
      </c>
    </row>
    <row r="2733" spans="1:43" s="74" customFormat="1" ht="24.75" customHeight="1" x14ac:dyDescent="0.15">
      <c r="A2733" s="297">
        <v>2730</v>
      </c>
      <c r="B2733" s="23" t="s">
        <v>11759</v>
      </c>
      <c r="C2733" s="24" t="s">
        <v>14344</v>
      </c>
      <c r="D2733" s="24" t="s">
        <v>8506</v>
      </c>
      <c r="E2733" s="23" t="s">
        <v>1511</v>
      </c>
      <c r="F2733" s="24" t="s">
        <v>13631</v>
      </c>
      <c r="G2733" s="25" t="s">
        <v>14688</v>
      </c>
      <c r="H2733" s="23" t="s">
        <v>8320</v>
      </c>
      <c r="I2733" s="23" t="s">
        <v>11163</v>
      </c>
      <c r="J2733" s="25" t="s">
        <v>14689</v>
      </c>
      <c r="K2733" s="58" t="s">
        <v>14690</v>
      </c>
      <c r="L2733" s="58"/>
      <c r="M2733" s="23" t="s">
        <v>10166</v>
      </c>
      <c r="N2733" s="23" t="s">
        <v>10168</v>
      </c>
      <c r="O2733" s="25" t="s">
        <v>8319</v>
      </c>
      <c r="P2733" s="23" t="s">
        <v>8320</v>
      </c>
      <c r="Q2733" s="25" t="s">
        <v>8321</v>
      </c>
      <c r="R2733" s="58" t="s">
        <v>10164</v>
      </c>
      <c r="S2733" s="23" t="s">
        <v>10166</v>
      </c>
      <c r="T2733" s="23" t="s">
        <v>10168</v>
      </c>
      <c r="U2733" s="25" t="s">
        <v>8319</v>
      </c>
      <c r="V2733" s="23" t="s">
        <v>8320</v>
      </c>
      <c r="W2733" s="25" t="s">
        <v>8321</v>
      </c>
      <c r="X2733" s="58" t="s">
        <v>10164</v>
      </c>
      <c r="Y2733" s="23" t="s">
        <v>10166</v>
      </c>
      <c r="Z2733" s="23" t="s">
        <v>10168</v>
      </c>
      <c r="AA2733" s="33">
        <v>4</v>
      </c>
      <c r="AB2733" s="295" t="str">
        <f t="shared" si="214"/>
        <v>年間</v>
      </c>
      <c r="AC2733" s="268"/>
      <c r="AD2733" s="23">
        <v>1</v>
      </c>
      <c r="AE2733" s="134">
        <v>33120</v>
      </c>
      <c r="AF2733" s="26">
        <f t="shared" si="215"/>
        <v>33120</v>
      </c>
      <c r="AG2733" s="27">
        <v>42278</v>
      </c>
      <c r="AH2733" s="168">
        <v>42276</v>
      </c>
      <c r="AI2733" s="29" t="str">
        <f t="shared" si="212"/>
        <v>～</v>
      </c>
      <c r="AJ2733" s="178">
        <f t="shared" si="213"/>
        <v>43736</v>
      </c>
      <c r="AK2733" s="23" t="s">
        <v>11770</v>
      </c>
      <c r="AL2733" s="23" t="s">
        <v>11777</v>
      </c>
      <c r="AM2733" s="35">
        <v>42276</v>
      </c>
      <c r="AN2733" s="408">
        <f>IF($AA2733-data!$G$1=0,"　",IF(AK2733=0,"　",VLOOKUP($AK2733,data!$A$1:$H$264,8,FALSE)))</f>
        <v>0</v>
      </c>
      <c r="AO2733" s="35">
        <v>42279</v>
      </c>
      <c r="AP2733" s="134" t="s">
        <v>11771</v>
      </c>
      <c r="AQ2733" s="264" t="str">
        <f t="shared" si="216"/>
        <v/>
      </c>
    </row>
    <row r="2734" spans="1:43" s="74" customFormat="1" ht="24.75" customHeight="1" x14ac:dyDescent="0.15">
      <c r="A2734" s="297">
        <v>2731</v>
      </c>
      <c r="B2734" s="23" t="s">
        <v>11768</v>
      </c>
      <c r="C2734" s="24" t="s">
        <v>2344</v>
      </c>
      <c r="D2734" s="23"/>
      <c r="E2734" s="23"/>
      <c r="F2734" s="276"/>
      <c r="G2734" s="25"/>
      <c r="H2734" s="23"/>
      <c r="I2734" s="23"/>
      <c r="J2734" s="25"/>
      <c r="K2734" s="58"/>
      <c r="L2734" s="58"/>
      <c r="M2734" s="23"/>
      <c r="N2734" s="23"/>
      <c r="O2734" s="25"/>
      <c r="P2734" s="23"/>
      <c r="Q2734" s="25"/>
      <c r="R2734" s="58"/>
      <c r="S2734" s="23"/>
      <c r="T2734" s="23"/>
      <c r="U2734" s="25"/>
      <c r="V2734" s="23"/>
      <c r="W2734" s="25"/>
      <c r="X2734" s="58"/>
      <c r="Y2734" s="23"/>
      <c r="Z2734" s="23"/>
      <c r="AA2734" s="33"/>
      <c r="AB2734" s="295" t="str">
        <f t="shared" si="214"/>
        <v/>
      </c>
      <c r="AC2734" s="268"/>
      <c r="AD2734" s="23"/>
      <c r="AE2734" s="134"/>
      <c r="AF2734" s="26" t="str">
        <f t="shared" si="215"/>
        <v/>
      </c>
      <c r="AG2734" s="27"/>
      <c r="AH2734" s="168"/>
      <c r="AI2734" s="29" t="str">
        <f t="shared" si="212"/>
        <v/>
      </c>
      <c r="AJ2734" s="178" t="str">
        <f t="shared" si="213"/>
        <v/>
      </c>
      <c r="AK2734" s="23"/>
      <c r="AL2734" s="23"/>
      <c r="AM2734" s="35"/>
      <c r="AN2734" s="408" t="str">
        <f>IF($AA2734-data!$G$1=0,"　",IF(AK2734=0,"　",VLOOKUP($AK2734,data!$A$1:$H$264,8,FALSE)))</f>
        <v>　</v>
      </c>
      <c r="AO2734" s="35"/>
      <c r="AP2734" s="134"/>
      <c r="AQ2734" s="264" t="str">
        <f t="shared" si="216"/>
        <v/>
      </c>
    </row>
    <row r="2735" spans="1:43" ht="24.75" customHeight="1" x14ac:dyDescent="0.15">
      <c r="A2735" s="297">
        <v>2732</v>
      </c>
      <c r="B2735" s="23" t="s">
        <v>12698</v>
      </c>
      <c r="C2735" s="24" t="s">
        <v>14340</v>
      </c>
      <c r="D2735" s="23" t="s">
        <v>12699</v>
      </c>
      <c r="E2735" s="23" t="s">
        <v>582</v>
      </c>
      <c r="F2735" s="24" t="s">
        <v>12700</v>
      </c>
      <c r="G2735" s="25" t="s">
        <v>12701</v>
      </c>
      <c r="H2735" s="23" t="s">
        <v>12702</v>
      </c>
      <c r="I2735" s="23" t="s">
        <v>11136</v>
      </c>
      <c r="J2735" s="25" t="s">
        <v>12703</v>
      </c>
      <c r="K2735" s="58" t="s">
        <v>12704</v>
      </c>
      <c r="L2735" s="58"/>
      <c r="M2735" s="23" t="s">
        <v>12705</v>
      </c>
      <c r="N2735" s="23" t="s">
        <v>12705</v>
      </c>
      <c r="O2735" s="25" t="s">
        <v>12706</v>
      </c>
      <c r="P2735" s="23" t="s">
        <v>12707</v>
      </c>
      <c r="Q2735" s="25" t="s">
        <v>12708</v>
      </c>
      <c r="R2735" s="58" t="s">
        <v>12709</v>
      </c>
      <c r="S2735" s="23" t="s">
        <v>12710</v>
      </c>
      <c r="T2735" s="23" t="s">
        <v>12711</v>
      </c>
      <c r="U2735" s="25" t="s">
        <v>12701</v>
      </c>
      <c r="V2735" s="23" t="s">
        <v>12702</v>
      </c>
      <c r="W2735" s="25" t="s">
        <v>12712</v>
      </c>
      <c r="X2735" s="58" t="s">
        <v>12704</v>
      </c>
      <c r="Y2735" s="23" t="s">
        <v>12705</v>
      </c>
      <c r="Z2735" s="23" t="s">
        <v>12705</v>
      </c>
      <c r="AA2735" s="33">
        <v>5</v>
      </c>
      <c r="AB2735" s="295" t="str">
        <f t="shared" si="214"/>
        <v>年間</v>
      </c>
      <c r="AC2735" s="268"/>
      <c r="AD2735" s="23">
        <v>1</v>
      </c>
      <c r="AE2735" s="134">
        <v>34200</v>
      </c>
      <c r="AF2735" s="26">
        <f t="shared" si="215"/>
        <v>34200</v>
      </c>
      <c r="AG2735" s="27">
        <v>42339</v>
      </c>
      <c r="AH2735" s="168">
        <v>42354</v>
      </c>
      <c r="AI2735" s="29" t="str">
        <f t="shared" si="212"/>
        <v>～</v>
      </c>
      <c r="AJ2735" s="178">
        <f t="shared" si="213"/>
        <v>44180</v>
      </c>
      <c r="AK2735" s="23" t="s">
        <v>12713</v>
      </c>
      <c r="AL2735" s="23" t="s">
        <v>12714</v>
      </c>
      <c r="AM2735" s="35">
        <v>42354</v>
      </c>
      <c r="AN2735" s="408">
        <f>IF($AA2735-data!$G$1=0,"　",IF(AK2735=0,"　",VLOOKUP($AK2735,data!$A$1:$H$264,8,FALSE)))</f>
        <v>0</v>
      </c>
      <c r="AO2735" s="35">
        <v>42355</v>
      </c>
      <c r="AP2735" s="134" t="s">
        <v>12715</v>
      </c>
      <c r="AQ2735" s="264" t="str">
        <f t="shared" si="216"/>
        <v/>
      </c>
    </row>
    <row r="2736" spans="1:43" ht="24.75" customHeight="1" x14ac:dyDescent="0.15">
      <c r="A2736" s="297">
        <v>2733</v>
      </c>
      <c r="B2736" s="23" t="s">
        <v>12698</v>
      </c>
      <c r="C2736" s="24" t="s">
        <v>14340</v>
      </c>
      <c r="D2736" s="23" t="s">
        <v>12699</v>
      </c>
      <c r="E2736" s="23" t="s">
        <v>582</v>
      </c>
      <c r="F2736" s="24" t="s">
        <v>12700</v>
      </c>
      <c r="G2736" s="25" t="s">
        <v>12701</v>
      </c>
      <c r="H2736" s="23" t="s">
        <v>12702</v>
      </c>
      <c r="I2736" s="23" t="s">
        <v>11136</v>
      </c>
      <c r="J2736" s="25" t="s">
        <v>12703</v>
      </c>
      <c r="K2736" s="58" t="s">
        <v>12704</v>
      </c>
      <c r="L2736" s="58"/>
      <c r="M2736" s="23" t="s">
        <v>12705</v>
      </c>
      <c r="N2736" s="23" t="s">
        <v>12705</v>
      </c>
      <c r="O2736" s="25" t="s">
        <v>12706</v>
      </c>
      <c r="P2736" s="23" t="s">
        <v>12707</v>
      </c>
      <c r="Q2736" s="25" t="s">
        <v>12708</v>
      </c>
      <c r="R2736" s="58" t="s">
        <v>12709</v>
      </c>
      <c r="S2736" s="23" t="s">
        <v>12710</v>
      </c>
      <c r="T2736" s="23" t="s">
        <v>12711</v>
      </c>
      <c r="U2736" s="25" t="s">
        <v>12701</v>
      </c>
      <c r="V2736" s="23" t="s">
        <v>12702</v>
      </c>
      <c r="W2736" s="25" t="s">
        <v>12712</v>
      </c>
      <c r="X2736" s="58" t="s">
        <v>12704</v>
      </c>
      <c r="Y2736" s="23" t="s">
        <v>12705</v>
      </c>
      <c r="Z2736" s="23" t="s">
        <v>12705</v>
      </c>
      <c r="AA2736" s="33">
        <v>5</v>
      </c>
      <c r="AB2736" s="295" t="str">
        <f t="shared" si="214"/>
        <v>年間</v>
      </c>
      <c r="AC2736" s="268"/>
      <c r="AD2736" s="23">
        <v>1</v>
      </c>
      <c r="AE2736" s="134">
        <v>34200</v>
      </c>
      <c r="AF2736" s="26">
        <f t="shared" si="215"/>
        <v>34200</v>
      </c>
      <c r="AG2736" s="27">
        <v>42339</v>
      </c>
      <c r="AH2736" s="168">
        <v>42354</v>
      </c>
      <c r="AI2736" s="29" t="str">
        <f t="shared" si="212"/>
        <v>～</v>
      </c>
      <c r="AJ2736" s="178">
        <f t="shared" si="213"/>
        <v>44180</v>
      </c>
      <c r="AK2736" s="23" t="s">
        <v>12713</v>
      </c>
      <c r="AL2736" s="23" t="s">
        <v>12716</v>
      </c>
      <c r="AM2736" s="35">
        <v>42354</v>
      </c>
      <c r="AN2736" s="408">
        <f>IF($AA2736-data!$G$1=0,"　",IF(AK2736=0,"　",VLOOKUP($AK2736,data!$A$1:$H$264,8,FALSE)))</f>
        <v>0</v>
      </c>
      <c r="AO2736" s="35">
        <v>42355</v>
      </c>
      <c r="AP2736" s="134" t="s">
        <v>12715</v>
      </c>
      <c r="AQ2736" s="264" t="str">
        <f t="shared" si="216"/>
        <v/>
      </c>
    </row>
    <row r="2737" spans="1:43" ht="24.75" customHeight="1" x14ac:dyDescent="0.15">
      <c r="A2737" s="297">
        <v>2734</v>
      </c>
      <c r="B2737" s="23" t="s">
        <v>12698</v>
      </c>
      <c r="C2737" s="24" t="s">
        <v>14340</v>
      </c>
      <c r="D2737" s="23" t="s">
        <v>12699</v>
      </c>
      <c r="E2737" s="23" t="s">
        <v>582</v>
      </c>
      <c r="F2737" s="24" t="s">
        <v>12700</v>
      </c>
      <c r="G2737" s="25" t="s">
        <v>12701</v>
      </c>
      <c r="H2737" s="23" t="s">
        <v>12702</v>
      </c>
      <c r="I2737" s="23" t="s">
        <v>11136</v>
      </c>
      <c r="J2737" s="25" t="s">
        <v>12703</v>
      </c>
      <c r="K2737" s="58" t="s">
        <v>12704</v>
      </c>
      <c r="L2737" s="58"/>
      <c r="M2737" s="23" t="s">
        <v>12705</v>
      </c>
      <c r="N2737" s="23" t="s">
        <v>12705</v>
      </c>
      <c r="O2737" s="25" t="s">
        <v>12706</v>
      </c>
      <c r="P2737" s="23" t="s">
        <v>12707</v>
      </c>
      <c r="Q2737" s="25" t="s">
        <v>12708</v>
      </c>
      <c r="R2737" s="58" t="s">
        <v>12709</v>
      </c>
      <c r="S2737" s="23" t="s">
        <v>12710</v>
      </c>
      <c r="T2737" s="23" t="s">
        <v>12711</v>
      </c>
      <c r="U2737" s="25" t="s">
        <v>12701</v>
      </c>
      <c r="V2737" s="23" t="s">
        <v>12702</v>
      </c>
      <c r="W2737" s="25" t="s">
        <v>12712</v>
      </c>
      <c r="X2737" s="58" t="s">
        <v>12704</v>
      </c>
      <c r="Y2737" s="23" t="s">
        <v>12705</v>
      </c>
      <c r="Z2737" s="23" t="s">
        <v>12705</v>
      </c>
      <c r="AA2737" s="33">
        <v>5</v>
      </c>
      <c r="AB2737" s="295" t="str">
        <f t="shared" si="214"/>
        <v>年間</v>
      </c>
      <c r="AC2737" s="268"/>
      <c r="AD2737" s="23">
        <v>1</v>
      </c>
      <c r="AE2737" s="134">
        <v>34200</v>
      </c>
      <c r="AF2737" s="26">
        <f t="shared" si="215"/>
        <v>34200</v>
      </c>
      <c r="AG2737" s="27">
        <v>42339</v>
      </c>
      <c r="AH2737" s="168">
        <v>42354</v>
      </c>
      <c r="AI2737" s="29" t="str">
        <f t="shared" si="212"/>
        <v>～</v>
      </c>
      <c r="AJ2737" s="178">
        <f t="shared" si="213"/>
        <v>44180</v>
      </c>
      <c r="AK2737" s="23" t="s">
        <v>12713</v>
      </c>
      <c r="AL2737" s="23" t="s">
        <v>12717</v>
      </c>
      <c r="AM2737" s="35">
        <v>42354</v>
      </c>
      <c r="AN2737" s="408">
        <f>IF($AA2737-data!$G$1=0,"　",IF(AK2737=0,"　",VLOOKUP($AK2737,data!$A$1:$H$264,8,FALSE)))</f>
        <v>0</v>
      </c>
      <c r="AO2737" s="35">
        <v>42355</v>
      </c>
      <c r="AP2737" s="134" t="s">
        <v>12715</v>
      </c>
      <c r="AQ2737" s="264" t="str">
        <f t="shared" si="216"/>
        <v/>
      </c>
    </row>
    <row r="2738" spans="1:43" ht="24.75" customHeight="1" x14ac:dyDescent="0.15">
      <c r="A2738" s="297">
        <v>2735</v>
      </c>
      <c r="B2738" s="23" t="s">
        <v>11774</v>
      </c>
      <c r="C2738" s="24" t="s">
        <v>14340</v>
      </c>
      <c r="D2738" s="23" t="s">
        <v>12699</v>
      </c>
      <c r="E2738" s="23" t="s">
        <v>582</v>
      </c>
      <c r="F2738" s="24" t="s">
        <v>12700</v>
      </c>
      <c r="G2738" s="25" t="s">
        <v>12701</v>
      </c>
      <c r="H2738" s="23" t="s">
        <v>12702</v>
      </c>
      <c r="I2738" s="23" t="s">
        <v>11136</v>
      </c>
      <c r="J2738" s="25" t="s">
        <v>12703</v>
      </c>
      <c r="K2738" s="58" t="s">
        <v>12704</v>
      </c>
      <c r="L2738" s="58"/>
      <c r="M2738" s="23" t="s">
        <v>12705</v>
      </c>
      <c r="N2738" s="23" t="s">
        <v>12705</v>
      </c>
      <c r="O2738" s="25" t="s">
        <v>12706</v>
      </c>
      <c r="P2738" s="23" t="s">
        <v>12707</v>
      </c>
      <c r="Q2738" s="25" t="s">
        <v>12708</v>
      </c>
      <c r="R2738" s="58" t="s">
        <v>12709</v>
      </c>
      <c r="S2738" s="23" t="s">
        <v>12710</v>
      </c>
      <c r="T2738" s="23" t="s">
        <v>12711</v>
      </c>
      <c r="U2738" s="25" t="s">
        <v>12701</v>
      </c>
      <c r="V2738" s="23" t="s">
        <v>12702</v>
      </c>
      <c r="W2738" s="25" t="s">
        <v>12712</v>
      </c>
      <c r="X2738" s="58" t="s">
        <v>12704</v>
      </c>
      <c r="Y2738" s="23" t="s">
        <v>12705</v>
      </c>
      <c r="Z2738" s="23" t="s">
        <v>12705</v>
      </c>
      <c r="AA2738" s="33">
        <v>5</v>
      </c>
      <c r="AB2738" s="295" t="str">
        <f t="shared" si="214"/>
        <v>年間</v>
      </c>
      <c r="AC2738" s="268"/>
      <c r="AD2738" s="23">
        <v>1</v>
      </c>
      <c r="AE2738" s="134">
        <v>13200</v>
      </c>
      <c r="AF2738" s="26">
        <f t="shared" si="215"/>
        <v>13200</v>
      </c>
      <c r="AG2738" s="27">
        <v>42340</v>
      </c>
      <c r="AH2738" s="168">
        <v>42354</v>
      </c>
      <c r="AI2738" s="29" t="str">
        <f t="shared" si="212"/>
        <v>～</v>
      </c>
      <c r="AJ2738" s="178">
        <f t="shared" si="213"/>
        <v>44180</v>
      </c>
      <c r="AK2738" s="23" t="s">
        <v>12718</v>
      </c>
      <c r="AL2738" s="23" t="s">
        <v>12719</v>
      </c>
      <c r="AM2738" s="35">
        <v>42354</v>
      </c>
      <c r="AN2738" s="408">
        <f>IF($AA2738-data!$G$1=0,"　",IF(AK2738=0,"　",VLOOKUP($AK2738,data!$A$1:$H$264,8,FALSE)))</f>
        <v>0</v>
      </c>
      <c r="AO2738" s="35">
        <v>42355</v>
      </c>
      <c r="AP2738" s="134" t="s">
        <v>12715</v>
      </c>
      <c r="AQ2738" s="264" t="str">
        <f t="shared" si="216"/>
        <v/>
      </c>
    </row>
    <row r="2739" spans="1:43" ht="24.75" customHeight="1" x14ac:dyDescent="0.15">
      <c r="A2739" s="297">
        <v>2736</v>
      </c>
      <c r="B2739" s="23" t="s">
        <v>11775</v>
      </c>
      <c r="C2739" s="24" t="s">
        <v>14340</v>
      </c>
      <c r="D2739" s="23" t="s">
        <v>12699</v>
      </c>
      <c r="E2739" s="23" t="s">
        <v>582</v>
      </c>
      <c r="F2739" s="24" t="s">
        <v>12700</v>
      </c>
      <c r="G2739" s="25" t="s">
        <v>12701</v>
      </c>
      <c r="H2739" s="23" t="s">
        <v>12702</v>
      </c>
      <c r="I2739" s="23" t="s">
        <v>11136</v>
      </c>
      <c r="J2739" s="25" t="s">
        <v>12703</v>
      </c>
      <c r="K2739" s="58" t="s">
        <v>12704</v>
      </c>
      <c r="L2739" s="58"/>
      <c r="M2739" s="23" t="s">
        <v>12705</v>
      </c>
      <c r="N2739" s="23" t="s">
        <v>12705</v>
      </c>
      <c r="O2739" s="25" t="s">
        <v>12706</v>
      </c>
      <c r="P2739" s="23" t="s">
        <v>12707</v>
      </c>
      <c r="Q2739" s="25" t="s">
        <v>12708</v>
      </c>
      <c r="R2739" s="58" t="s">
        <v>12709</v>
      </c>
      <c r="S2739" s="23" t="s">
        <v>12710</v>
      </c>
      <c r="T2739" s="23" t="s">
        <v>12711</v>
      </c>
      <c r="U2739" s="25" t="s">
        <v>12701</v>
      </c>
      <c r="V2739" s="23" t="s">
        <v>12702</v>
      </c>
      <c r="W2739" s="25" t="s">
        <v>12712</v>
      </c>
      <c r="X2739" s="58" t="s">
        <v>12704</v>
      </c>
      <c r="Y2739" s="23" t="s">
        <v>12705</v>
      </c>
      <c r="Z2739" s="23" t="s">
        <v>12705</v>
      </c>
      <c r="AA2739" s="33">
        <v>5</v>
      </c>
      <c r="AB2739" s="295" t="str">
        <f t="shared" si="214"/>
        <v>年間</v>
      </c>
      <c r="AC2739" s="268"/>
      <c r="AD2739" s="23">
        <v>1</v>
      </c>
      <c r="AE2739" s="134">
        <v>37200</v>
      </c>
      <c r="AF2739" s="26">
        <f t="shared" si="215"/>
        <v>37200</v>
      </c>
      <c r="AG2739" s="27">
        <v>42341</v>
      </c>
      <c r="AH2739" s="168">
        <v>42354</v>
      </c>
      <c r="AI2739" s="29" t="str">
        <f t="shared" si="212"/>
        <v>～</v>
      </c>
      <c r="AJ2739" s="178">
        <f t="shared" si="213"/>
        <v>44180</v>
      </c>
      <c r="AK2739" s="23" t="s">
        <v>12720</v>
      </c>
      <c r="AL2739" s="23" t="s">
        <v>12721</v>
      </c>
      <c r="AM2739" s="35">
        <v>42354</v>
      </c>
      <c r="AN2739" s="408" t="str">
        <f>IF($AA2739-data!$G$1=0,"　",IF(AK2739=0,"　",VLOOKUP($AK2739,data!$A$1:$H$264,8,FALSE)))</f>
        <v>消耗部品交換対象</v>
      </c>
      <c r="AO2739" s="35">
        <v>42355</v>
      </c>
      <c r="AP2739" s="134" t="s">
        <v>12715</v>
      </c>
      <c r="AQ2739" s="264">
        <f t="shared" si="216"/>
        <v>43420</v>
      </c>
    </row>
    <row r="2740" spans="1:43" ht="24.75" customHeight="1" x14ac:dyDescent="0.15">
      <c r="A2740" s="297">
        <v>2737</v>
      </c>
      <c r="B2740" s="246" t="s">
        <v>11776</v>
      </c>
      <c r="C2740" s="272" t="s">
        <v>12722</v>
      </c>
      <c r="D2740" s="246"/>
      <c r="E2740" s="246"/>
      <c r="F2740" s="247"/>
      <c r="G2740" s="248"/>
      <c r="H2740" s="246"/>
      <c r="I2740" s="246"/>
      <c r="J2740" s="248"/>
      <c r="K2740" s="249"/>
      <c r="L2740" s="249"/>
      <c r="M2740" s="246"/>
      <c r="N2740" s="246"/>
      <c r="O2740" s="248"/>
      <c r="P2740" s="246"/>
      <c r="Q2740" s="248"/>
      <c r="R2740" s="249"/>
      <c r="S2740" s="246"/>
      <c r="T2740" s="246"/>
      <c r="U2740" s="248"/>
      <c r="V2740" s="246"/>
      <c r="W2740" s="248"/>
      <c r="X2740" s="249"/>
      <c r="Y2740" s="246"/>
      <c r="Z2740" s="246"/>
      <c r="AA2740" s="285"/>
      <c r="AB2740" s="295" t="str">
        <f t="shared" si="214"/>
        <v/>
      </c>
      <c r="AC2740" s="294"/>
      <c r="AD2740" s="246"/>
      <c r="AE2740" s="250"/>
      <c r="AF2740" s="251" t="str">
        <f t="shared" si="215"/>
        <v/>
      </c>
      <c r="AG2740" s="252"/>
      <c r="AH2740" s="311"/>
      <c r="AI2740" s="29" t="str">
        <f t="shared" si="212"/>
        <v/>
      </c>
      <c r="AJ2740" s="178" t="str">
        <f t="shared" si="213"/>
        <v/>
      </c>
      <c r="AK2740" s="246"/>
      <c r="AL2740" s="246"/>
      <c r="AM2740" s="253"/>
      <c r="AN2740" s="408" t="str">
        <f>IF($AA2740-data!$G$1=0,"　",IF(AK2740=0,"　",VLOOKUP($AK2740,data!$A$1:$H$264,8,FALSE)))</f>
        <v>　</v>
      </c>
      <c r="AO2740" s="253"/>
      <c r="AP2740" s="250"/>
      <c r="AQ2740" s="264" t="str">
        <f t="shared" si="216"/>
        <v/>
      </c>
    </row>
    <row r="2741" spans="1:43" s="74" customFormat="1" ht="24.75" customHeight="1" x14ac:dyDescent="0.15">
      <c r="A2741" s="297">
        <v>2738</v>
      </c>
      <c r="B2741" s="23" t="s">
        <v>11778</v>
      </c>
      <c r="C2741" s="24" t="s">
        <v>2344</v>
      </c>
      <c r="D2741" s="23"/>
      <c r="E2741" s="23"/>
      <c r="F2741" s="276"/>
      <c r="G2741" s="25"/>
      <c r="H2741" s="23"/>
      <c r="I2741" s="23"/>
      <c r="J2741" s="25"/>
      <c r="K2741" s="58"/>
      <c r="L2741" s="58"/>
      <c r="M2741" s="23"/>
      <c r="N2741" s="23"/>
      <c r="O2741" s="25"/>
      <c r="P2741" s="23"/>
      <c r="Q2741" s="25"/>
      <c r="R2741" s="58"/>
      <c r="S2741" s="23"/>
      <c r="T2741" s="23"/>
      <c r="U2741" s="25"/>
      <c r="V2741" s="23"/>
      <c r="W2741" s="25"/>
      <c r="X2741" s="58"/>
      <c r="Y2741" s="23"/>
      <c r="Z2741" s="23"/>
      <c r="AA2741" s="33"/>
      <c r="AB2741" s="295" t="str">
        <f t="shared" si="214"/>
        <v/>
      </c>
      <c r="AC2741" s="268"/>
      <c r="AD2741" s="23"/>
      <c r="AE2741" s="134"/>
      <c r="AF2741" s="26" t="str">
        <f t="shared" si="215"/>
        <v/>
      </c>
      <c r="AG2741" s="27"/>
      <c r="AH2741" s="168"/>
      <c r="AI2741" s="29" t="str">
        <f t="shared" si="212"/>
        <v/>
      </c>
      <c r="AJ2741" s="178" t="str">
        <f t="shared" si="213"/>
        <v/>
      </c>
      <c r="AK2741" s="23"/>
      <c r="AL2741" s="23"/>
      <c r="AM2741" s="35"/>
      <c r="AN2741" s="408" t="str">
        <f>IF($AA2741-data!$G$1=0,"　",IF(AK2741=0,"　",VLOOKUP($AK2741,data!$A$1:$H$264,8,FALSE)))</f>
        <v>　</v>
      </c>
      <c r="AO2741" s="35"/>
      <c r="AP2741" s="134"/>
      <c r="AQ2741" s="264" t="str">
        <f t="shared" si="216"/>
        <v/>
      </c>
    </row>
    <row r="2742" spans="1:43" s="74" customFormat="1" ht="24.75" customHeight="1" x14ac:dyDescent="0.15">
      <c r="A2742" s="297">
        <v>2739</v>
      </c>
      <c r="B2742" s="23" t="s">
        <v>11797</v>
      </c>
      <c r="C2742" s="24" t="s">
        <v>2344</v>
      </c>
      <c r="D2742" s="23"/>
      <c r="E2742" s="23"/>
      <c r="F2742" s="276"/>
      <c r="G2742" s="25"/>
      <c r="H2742" s="23"/>
      <c r="I2742" s="23"/>
      <c r="J2742" s="25"/>
      <c r="K2742" s="58"/>
      <c r="L2742" s="58"/>
      <c r="M2742" s="23"/>
      <c r="N2742" s="23"/>
      <c r="O2742" s="25"/>
      <c r="P2742" s="23"/>
      <c r="Q2742" s="25"/>
      <c r="R2742" s="58"/>
      <c r="S2742" s="23"/>
      <c r="T2742" s="23"/>
      <c r="U2742" s="25"/>
      <c r="V2742" s="23"/>
      <c r="W2742" s="25"/>
      <c r="X2742" s="58"/>
      <c r="Y2742" s="23"/>
      <c r="Z2742" s="23"/>
      <c r="AA2742" s="33"/>
      <c r="AB2742" s="295" t="str">
        <f t="shared" si="214"/>
        <v/>
      </c>
      <c r="AC2742" s="268"/>
      <c r="AD2742" s="23"/>
      <c r="AE2742" s="134"/>
      <c r="AF2742" s="26" t="str">
        <f t="shared" si="215"/>
        <v/>
      </c>
      <c r="AG2742" s="27"/>
      <c r="AH2742" s="168"/>
      <c r="AI2742" s="29" t="str">
        <f t="shared" si="212"/>
        <v/>
      </c>
      <c r="AJ2742" s="178" t="str">
        <f t="shared" si="213"/>
        <v/>
      </c>
      <c r="AK2742" s="23"/>
      <c r="AL2742" s="23"/>
      <c r="AM2742" s="35"/>
      <c r="AN2742" s="408" t="str">
        <f>IF($AA2742-data!$G$1=0,"　",IF(AK2742=0,"　",VLOOKUP($AK2742,data!$A$1:$H$264,8,FALSE)))</f>
        <v>　</v>
      </c>
      <c r="AO2742" s="35"/>
      <c r="AP2742" s="134"/>
      <c r="AQ2742" s="264" t="str">
        <f t="shared" si="216"/>
        <v/>
      </c>
    </row>
    <row r="2743" spans="1:43" ht="24.75" customHeight="1" x14ac:dyDescent="0.15">
      <c r="A2743" s="297">
        <v>2740</v>
      </c>
      <c r="B2743" s="23" t="s">
        <v>11794</v>
      </c>
      <c r="C2743" s="24" t="s">
        <v>14345</v>
      </c>
      <c r="D2743" s="23" t="s">
        <v>3178</v>
      </c>
      <c r="E2743" s="23" t="s">
        <v>30</v>
      </c>
      <c r="F2743" s="24" t="s">
        <v>13631</v>
      </c>
      <c r="G2743" s="25" t="s">
        <v>11916</v>
      </c>
      <c r="H2743" s="23" t="s">
        <v>11917</v>
      </c>
      <c r="I2743" s="23" t="s">
        <v>8568</v>
      </c>
      <c r="J2743" s="134" t="s">
        <v>11919</v>
      </c>
      <c r="K2743" s="25" t="s">
        <v>11918</v>
      </c>
      <c r="L2743" s="25"/>
      <c r="M2743" s="23" t="s">
        <v>11920</v>
      </c>
      <c r="N2743" s="23" t="s">
        <v>11921</v>
      </c>
      <c r="O2743" s="25" t="s">
        <v>11922</v>
      </c>
      <c r="P2743" s="23" t="s">
        <v>11923</v>
      </c>
      <c r="Q2743" s="25" t="s">
        <v>11924</v>
      </c>
      <c r="R2743" s="58" t="s">
        <v>11925</v>
      </c>
      <c r="S2743" s="23" t="s">
        <v>11926</v>
      </c>
      <c r="T2743" s="23" t="s">
        <v>11927</v>
      </c>
      <c r="U2743" s="25" t="s">
        <v>11928</v>
      </c>
      <c r="V2743" s="23" t="s">
        <v>11929</v>
      </c>
      <c r="W2743" s="25" t="s">
        <v>11930</v>
      </c>
      <c r="X2743" s="58" t="s">
        <v>11932</v>
      </c>
      <c r="Y2743" s="23" t="s">
        <v>11920</v>
      </c>
      <c r="Z2743" s="23" t="s">
        <v>11931</v>
      </c>
      <c r="AA2743" s="33">
        <v>3</v>
      </c>
      <c r="AB2743" s="295" t="str">
        <f t="shared" si="214"/>
        <v>年間</v>
      </c>
      <c r="AC2743" s="268"/>
      <c r="AD2743" s="23">
        <v>1</v>
      </c>
      <c r="AE2743" s="134">
        <v>8280</v>
      </c>
      <c r="AF2743" s="26">
        <f t="shared" si="215"/>
        <v>8280</v>
      </c>
      <c r="AG2743" s="27">
        <v>42278</v>
      </c>
      <c r="AH2743" s="168">
        <v>42304</v>
      </c>
      <c r="AI2743" s="29" t="str">
        <f t="shared" si="212"/>
        <v>～</v>
      </c>
      <c r="AJ2743" s="178">
        <f t="shared" si="213"/>
        <v>43399</v>
      </c>
      <c r="AK2743" s="23" t="s">
        <v>11792</v>
      </c>
      <c r="AL2743" s="23" t="s">
        <v>11933</v>
      </c>
      <c r="AM2743" s="35">
        <v>42304</v>
      </c>
      <c r="AN2743" s="408" t="str">
        <f>IF($AA2743-data!$G$1=0,"　",IF(AK2743=0,"　",VLOOKUP($AK2743,data!$A$1:$H$264,8,FALSE)))</f>
        <v>　</v>
      </c>
      <c r="AO2743" s="35">
        <v>42298</v>
      </c>
      <c r="AP2743" s="134" t="s">
        <v>11793</v>
      </c>
      <c r="AQ2743" s="264" t="str">
        <f t="shared" si="216"/>
        <v/>
      </c>
    </row>
    <row r="2744" spans="1:43" ht="24.75" customHeight="1" x14ac:dyDescent="0.15">
      <c r="A2744" s="297">
        <v>2741</v>
      </c>
      <c r="B2744" s="23" t="s">
        <v>11794</v>
      </c>
      <c r="C2744" s="24" t="s">
        <v>14345</v>
      </c>
      <c r="D2744" s="23" t="s">
        <v>3178</v>
      </c>
      <c r="E2744" s="23" t="s">
        <v>30</v>
      </c>
      <c r="F2744" s="24" t="s">
        <v>13631</v>
      </c>
      <c r="G2744" s="25" t="s">
        <v>11916</v>
      </c>
      <c r="H2744" s="23" t="s">
        <v>11917</v>
      </c>
      <c r="I2744" s="23" t="s">
        <v>8568</v>
      </c>
      <c r="J2744" s="134" t="s">
        <v>11919</v>
      </c>
      <c r="K2744" s="25" t="s">
        <v>11918</v>
      </c>
      <c r="L2744" s="25"/>
      <c r="M2744" s="23" t="s">
        <v>11920</v>
      </c>
      <c r="N2744" s="23" t="s">
        <v>11921</v>
      </c>
      <c r="O2744" s="25" t="s">
        <v>11922</v>
      </c>
      <c r="P2744" s="23" t="s">
        <v>11923</v>
      </c>
      <c r="Q2744" s="25" t="s">
        <v>11924</v>
      </c>
      <c r="R2744" s="58" t="s">
        <v>11925</v>
      </c>
      <c r="S2744" s="23" t="s">
        <v>11926</v>
      </c>
      <c r="T2744" s="23" t="s">
        <v>11927</v>
      </c>
      <c r="U2744" s="25" t="s">
        <v>11928</v>
      </c>
      <c r="V2744" s="23" t="s">
        <v>11929</v>
      </c>
      <c r="W2744" s="25" t="s">
        <v>11930</v>
      </c>
      <c r="X2744" s="58" t="s">
        <v>11932</v>
      </c>
      <c r="Y2744" s="23" t="s">
        <v>11920</v>
      </c>
      <c r="Z2744" s="23" t="s">
        <v>11931</v>
      </c>
      <c r="AA2744" s="33">
        <v>3</v>
      </c>
      <c r="AB2744" s="295" t="str">
        <f t="shared" si="214"/>
        <v>年間</v>
      </c>
      <c r="AC2744" s="268"/>
      <c r="AD2744" s="23">
        <v>1</v>
      </c>
      <c r="AE2744" s="134">
        <v>8280</v>
      </c>
      <c r="AF2744" s="26">
        <f t="shared" si="215"/>
        <v>8280</v>
      </c>
      <c r="AG2744" s="27">
        <v>42278</v>
      </c>
      <c r="AH2744" s="168">
        <v>42304</v>
      </c>
      <c r="AI2744" s="29" t="str">
        <f t="shared" si="212"/>
        <v>～</v>
      </c>
      <c r="AJ2744" s="178">
        <f t="shared" si="213"/>
        <v>43399</v>
      </c>
      <c r="AK2744" s="23" t="s">
        <v>7787</v>
      </c>
      <c r="AL2744" s="23" t="s">
        <v>11934</v>
      </c>
      <c r="AM2744" s="35">
        <v>42304</v>
      </c>
      <c r="AN2744" s="408" t="str">
        <f>IF($AA2744-data!$G$1=0,"　",IF(AK2744=0,"　",VLOOKUP($AK2744,data!$A$1:$H$264,8,FALSE)))</f>
        <v>　</v>
      </c>
      <c r="AO2744" s="35">
        <v>42298</v>
      </c>
      <c r="AP2744" s="134" t="s">
        <v>11793</v>
      </c>
      <c r="AQ2744" s="264" t="str">
        <f t="shared" si="216"/>
        <v/>
      </c>
    </row>
    <row r="2745" spans="1:43" ht="24.75" customHeight="1" x14ac:dyDescent="0.15">
      <c r="A2745" s="297">
        <v>2742</v>
      </c>
      <c r="B2745" s="23" t="s">
        <v>11796</v>
      </c>
      <c r="C2745" s="24" t="s">
        <v>14345</v>
      </c>
      <c r="D2745" s="23" t="s">
        <v>3178</v>
      </c>
      <c r="E2745" s="23" t="s">
        <v>30</v>
      </c>
      <c r="F2745" s="24" t="s">
        <v>13631</v>
      </c>
      <c r="G2745" s="25" t="s">
        <v>11916</v>
      </c>
      <c r="H2745" s="23" t="s">
        <v>11917</v>
      </c>
      <c r="I2745" s="23" t="s">
        <v>8568</v>
      </c>
      <c r="J2745" s="134" t="s">
        <v>11919</v>
      </c>
      <c r="K2745" s="25" t="s">
        <v>11918</v>
      </c>
      <c r="L2745" s="25"/>
      <c r="M2745" s="23" t="s">
        <v>11920</v>
      </c>
      <c r="N2745" s="23" t="s">
        <v>11921</v>
      </c>
      <c r="O2745" s="25" t="s">
        <v>11922</v>
      </c>
      <c r="P2745" s="23" t="s">
        <v>11923</v>
      </c>
      <c r="Q2745" s="25" t="s">
        <v>11924</v>
      </c>
      <c r="R2745" s="58" t="s">
        <v>11925</v>
      </c>
      <c r="S2745" s="23" t="s">
        <v>11926</v>
      </c>
      <c r="T2745" s="23" t="s">
        <v>11927</v>
      </c>
      <c r="U2745" s="25" t="s">
        <v>11928</v>
      </c>
      <c r="V2745" s="23" t="s">
        <v>11929</v>
      </c>
      <c r="W2745" s="25" t="s">
        <v>11930</v>
      </c>
      <c r="X2745" s="58" t="s">
        <v>11932</v>
      </c>
      <c r="Y2745" s="23" t="s">
        <v>11920</v>
      </c>
      <c r="Z2745" s="23" t="s">
        <v>11931</v>
      </c>
      <c r="AA2745" s="33">
        <v>3</v>
      </c>
      <c r="AB2745" s="295" t="str">
        <f t="shared" si="214"/>
        <v>年間</v>
      </c>
      <c r="AC2745" s="268"/>
      <c r="AD2745" s="23">
        <v>1</v>
      </c>
      <c r="AE2745" s="134">
        <v>4320</v>
      </c>
      <c r="AF2745" s="26">
        <f t="shared" si="215"/>
        <v>4320</v>
      </c>
      <c r="AG2745" s="27">
        <v>42278</v>
      </c>
      <c r="AH2745" s="168">
        <v>42304</v>
      </c>
      <c r="AI2745" s="29" t="str">
        <f t="shared" si="212"/>
        <v>～</v>
      </c>
      <c r="AJ2745" s="178">
        <f t="shared" si="213"/>
        <v>43399</v>
      </c>
      <c r="AK2745" s="23" t="s">
        <v>11795</v>
      </c>
      <c r="AL2745" s="23" t="s">
        <v>11935</v>
      </c>
      <c r="AM2745" s="35">
        <v>42304</v>
      </c>
      <c r="AN2745" s="408" t="str">
        <f>IF($AA2745-data!$G$1=0,"　",IF(AK2745=0,"　",VLOOKUP($AK2745,data!$A$1:$H$264,8,FALSE)))</f>
        <v>　</v>
      </c>
      <c r="AO2745" s="35">
        <v>42298</v>
      </c>
      <c r="AP2745" s="134" t="s">
        <v>11793</v>
      </c>
      <c r="AQ2745" s="264" t="str">
        <f t="shared" si="216"/>
        <v/>
      </c>
    </row>
    <row r="2746" spans="1:43" ht="24.75" customHeight="1" x14ac:dyDescent="0.15">
      <c r="A2746" s="297">
        <v>2743</v>
      </c>
      <c r="B2746" s="23" t="s">
        <v>11796</v>
      </c>
      <c r="C2746" s="24" t="s">
        <v>14345</v>
      </c>
      <c r="D2746" s="23" t="s">
        <v>3178</v>
      </c>
      <c r="E2746" s="23" t="s">
        <v>30</v>
      </c>
      <c r="F2746" s="24" t="s">
        <v>13631</v>
      </c>
      <c r="G2746" s="25" t="s">
        <v>11916</v>
      </c>
      <c r="H2746" s="23" t="s">
        <v>11917</v>
      </c>
      <c r="I2746" s="23" t="s">
        <v>8568</v>
      </c>
      <c r="J2746" s="134" t="s">
        <v>11919</v>
      </c>
      <c r="K2746" s="25" t="s">
        <v>11918</v>
      </c>
      <c r="L2746" s="25"/>
      <c r="M2746" s="23" t="s">
        <v>11920</v>
      </c>
      <c r="N2746" s="23" t="s">
        <v>11921</v>
      </c>
      <c r="O2746" s="25" t="s">
        <v>11922</v>
      </c>
      <c r="P2746" s="23" t="s">
        <v>11923</v>
      </c>
      <c r="Q2746" s="25" t="s">
        <v>11924</v>
      </c>
      <c r="R2746" s="58" t="s">
        <v>11925</v>
      </c>
      <c r="S2746" s="23" t="s">
        <v>11926</v>
      </c>
      <c r="T2746" s="23" t="s">
        <v>11927</v>
      </c>
      <c r="U2746" s="25" t="s">
        <v>11928</v>
      </c>
      <c r="V2746" s="23" t="s">
        <v>11929</v>
      </c>
      <c r="W2746" s="25" t="s">
        <v>11930</v>
      </c>
      <c r="X2746" s="58" t="s">
        <v>11932</v>
      </c>
      <c r="Y2746" s="23" t="s">
        <v>11920</v>
      </c>
      <c r="Z2746" s="23" t="s">
        <v>11931</v>
      </c>
      <c r="AA2746" s="33">
        <v>3</v>
      </c>
      <c r="AB2746" s="295" t="str">
        <f t="shared" si="214"/>
        <v>年間</v>
      </c>
      <c r="AC2746" s="268"/>
      <c r="AD2746" s="23">
        <v>1</v>
      </c>
      <c r="AE2746" s="134">
        <v>4320</v>
      </c>
      <c r="AF2746" s="26">
        <f t="shared" si="215"/>
        <v>4320</v>
      </c>
      <c r="AG2746" s="27">
        <v>42278</v>
      </c>
      <c r="AH2746" s="168">
        <v>42304</v>
      </c>
      <c r="AI2746" s="29" t="str">
        <f t="shared" si="212"/>
        <v>～</v>
      </c>
      <c r="AJ2746" s="178">
        <f t="shared" si="213"/>
        <v>43399</v>
      </c>
      <c r="AK2746" s="23" t="s">
        <v>7578</v>
      </c>
      <c r="AL2746" s="23" t="s">
        <v>11936</v>
      </c>
      <c r="AM2746" s="35">
        <v>42304</v>
      </c>
      <c r="AN2746" s="408" t="str">
        <f>IF($AA2746-data!$G$1=0,"　",IF(AK2746=0,"　",VLOOKUP($AK2746,data!$A$1:$H$264,8,FALSE)))</f>
        <v>　</v>
      </c>
      <c r="AO2746" s="35">
        <v>42298</v>
      </c>
      <c r="AP2746" s="134" t="s">
        <v>11793</v>
      </c>
      <c r="AQ2746" s="264" t="str">
        <f t="shared" si="216"/>
        <v/>
      </c>
    </row>
    <row r="2747" spans="1:43" ht="24.75" customHeight="1" x14ac:dyDescent="0.15">
      <c r="A2747" s="297">
        <v>2744</v>
      </c>
      <c r="B2747" s="23" t="s">
        <v>12068</v>
      </c>
      <c r="C2747" s="24" t="s">
        <v>14363</v>
      </c>
      <c r="D2747" s="23" t="s">
        <v>5019</v>
      </c>
      <c r="E2747" s="23" t="s">
        <v>1915</v>
      </c>
      <c r="F2747" s="24" t="s">
        <v>10234</v>
      </c>
      <c r="G2747" s="25" t="s">
        <v>11972</v>
      </c>
      <c r="H2747" s="23" t="s">
        <v>12061</v>
      </c>
      <c r="I2747" s="23" t="s">
        <v>11974</v>
      </c>
      <c r="J2747" s="25" t="s">
        <v>11978</v>
      </c>
      <c r="K2747" s="58"/>
      <c r="L2747" s="58"/>
      <c r="M2747" s="23" t="s">
        <v>11975</v>
      </c>
      <c r="N2747" s="23" t="s">
        <v>11975</v>
      </c>
      <c r="O2747" s="25" t="s">
        <v>11905</v>
      </c>
      <c r="P2747" s="23" t="s">
        <v>11976</v>
      </c>
      <c r="Q2747" s="25" t="s">
        <v>11977</v>
      </c>
      <c r="R2747" s="58" t="s">
        <v>11979</v>
      </c>
      <c r="S2747" s="23" t="s">
        <v>11980</v>
      </c>
      <c r="T2747" s="23" t="s">
        <v>11981</v>
      </c>
      <c r="U2747" s="25" t="s">
        <v>11982</v>
      </c>
      <c r="V2747" s="23" t="s">
        <v>11983</v>
      </c>
      <c r="W2747" s="25" t="s">
        <v>11984</v>
      </c>
      <c r="X2747" s="58"/>
      <c r="Y2747" s="23" t="s">
        <v>11985</v>
      </c>
      <c r="Z2747" s="23" t="s">
        <v>11985</v>
      </c>
      <c r="AA2747" s="33">
        <v>5</v>
      </c>
      <c r="AB2747" s="295" t="str">
        <f t="shared" si="214"/>
        <v>年間</v>
      </c>
      <c r="AC2747" s="268"/>
      <c r="AD2747" s="23">
        <v>1</v>
      </c>
      <c r="AE2747" s="134">
        <v>21600</v>
      </c>
      <c r="AF2747" s="26">
        <f t="shared" si="215"/>
        <v>21600</v>
      </c>
      <c r="AG2747" s="27">
        <v>42279</v>
      </c>
      <c r="AH2747" s="168">
        <v>42278</v>
      </c>
      <c r="AI2747" s="29" t="str">
        <f t="shared" si="212"/>
        <v>～</v>
      </c>
      <c r="AJ2747" s="178">
        <f t="shared" si="213"/>
        <v>44104</v>
      </c>
      <c r="AK2747" s="75" t="s">
        <v>12031</v>
      </c>
      <c r="AL2747" s="23" t="s">
        <v>12020</v>
      </c>
      <c r="AM2747" s="35">
        <v>42223</v>
      </c>
      <c r="AN2747" s="408">
        <f>IF($AA2747-data!$G$1=0,"　",IF(AK2747=0,"　",VLOOKUP($AK2747,data!$A$1:$H$264,8,FALSE)))</f>
        <v>0</v>
      </c>
      <c r="AO2747" s="35">
        <v>42306</v>
      </c>
      <c r="AP2747" s="134" t="s">
        <v>11904</v>
      </c>
      <c r="AQ2747" s="264" t="str">
        <f t="shared" si="216"/>
        <v/>
      </c>
    </row>
    <row r="2748" spans="1:43" ht="24.75" customHeight="1" x14ac:dyDescent="0.15">
      <c r="A2748" s="297">
        <v>2745</v>
      </c>
      <c r="B2748" s="23" t="s">
        <v>11903</v>
      </c>
      <c r="C2748" s="24" t="s">
        <v>14363</v>
      </c>
      <c r="D2748" s="23" t="s">
        <v>5019</v>
      </c>
      <c r="E2748" s="23" t="s">
        <v>1915</v>
      </c>
      <c r="F2748" s="24" t="s">
        <v>10234</v>
      </c>
      <c r="G2748" s="25" t="s">
        <v>11972</v>
      </c>
      <c r="H2748" s="23" t="s">
        <v>11973</v>
      </c>
      <c r="I2748" s="23" t="s">
        <v>11974</v>
      </c>
      <c r="J2748" s="25" t="s">
        <v>11978</v>
      </c>
      <c r="K2748" s="58"/>
      <c r="L2748" s="58"/>
      <c r="M2748" s="23" t="s">
        <v>11975</v>
      </c>
      <c r="N2748" s="23" t="s">
        <v>11975</v>
      </c>
      <c r="O2748" s="25" t="s">
        <v>11905</v>
      </c>
      <c r="P2748" s="23" t="s">
        <v>11976</v>
      </c>
      <c r="Q2748" s="25" t="s">
        <v>11977</v>
      </c>
      <c r="R2748" s="58" t="s">
        <v>11979</v>
      </c>
      <c r="S2748" s="23" t="s">
        <v>11980</v>
      </c>
      <c r="T2748" s="23" t="s">
        <v>11981</v>
      </c>
      <c r="U2748" s="25" t="s">
        <v>11982</v>
      </c>
      <c r="V2748" s="23" t="s">
        <v>11983</v>
      </c>
      <c r="W2748" s="25" t="s">
        <v>11984</v>
      </c>
      <c r="X2748" s="58"/>
      <c r="Y2748" s="23" t="s">
        <v>11985</v>
      </c>
      <c r="Z2748" s="23" t="s">
        <v>11985</v>
      </c>
      <c r="AA2748" s="33">
        <v>5</v>
      </c>
      <c r="AB2748" s="295" t="str">
        <f t="shared" si="214"/>
        <v>年間</v>
      </c>
      <c r="AC2748" s="268"/>
      <c r="AD2748" s="23">
        <v>1</v>
      </c>
      <c r="AE2748" s="134">
        <v>21600</v>
      </c>
      <c r="AF2748" s="26">
        <f t="shared" si="215"/>
        <v>21600</v>
      </c>
      <c r="AG2748" s="27">
        <v>42279</v>
      </c>
      <c r="AH2748" s="168">
        <v>42278</v>
      </c>
      <c r="AI2748" s="29" t="str">
        <f t="shared" si="212"/>
        <v>～</v>
      </c>
      <c r="AJ2748" s="178">
        <f t="shared" si="213"/>
        <v>44104</v>
      </c>
      <c r="AK2748" s="75" t="s">
        <v>12019</v>
      </c>
      <c r="AL2748" s="23" t="s">
        <v>12021</v>
      </c>
      <c r="AM2748" s="35">
        <v>42223</v>
      </c>
      <c r="AN2748" s="408">
        <f>IF($AA2748-data!$G$1=0,"　",IF(AK2748=0,"　",VLOOKUP($AK2748,data!$A$1:$H$264,8,FALSE)))</f>
        <v>0</v>
      </c>
      <c r="AO2748" s="35">
        <v>42306</v>
      </c>
      <c r="AP2748" s="134" t="s">
        <v>11904</v>
      </c>
      <c r="AQ2748" s="264" t="str">
        <f t="shared" si="216"/>
        <v/>
      </c>
    </row>
    <row r="2749" spans="1:43" ht="24.75" customHeight="1" x14ac:dyDescent="0.15">
      <c r="A2749" s="297">
        <v>2746</v>
      </c>
      <c r="B2749" s="23" t="s">
        <v>11903</v>
      </c>
      <c r="C2749" s="24" t="s">
        <v>14363</v>
      </c>
      <c r="D2749" s="23" t="s">
        <v>5019</v>
      </c>
      <c r="E2749" s="23" t="s">
        <v>1915</v>
      </c>
      <c r="F2749" s="24" t="s">
        <v>10234</v>
      </c>
      <c r="G2749" s="25" t="s">
        <v>11972</v>
      </c>
      <c r="H2749" s="23" t="s">
        <v>11973</v>
      </c>
      <c r="I2749" s="23" t="s">
        <v>11974</v>
      </c>
      <c r="J2749" s="25" t="s">
        <v>11978</v>
      </c>
      <c r="K2749" s="58"/>
      <c r="L2749" s="58"/>
      <c r="M2749" s="23" t="s">
        <v>11975</v>
      </c>
      <c r="N2749" s="23" t="s">
        <v>11975</v>
      </c>
      <c r="O2749" s="25" t="s">
        <v>11905</v>
      </c>
      <c r="P2749" s="23" t="s">
        <v>11976</v>
      </c>
      <c r="Q2749" s="25" t="s">
        <v>11977</v>
      </c>
      <c r="R2749" s="58" t="s">
        <v>11979</v>
      </c>
      <c r="S2749" s="23" t="s">
        <v>11980</v>
      </c>
      <c r="T2749" s="23" t="s">
        <v>11981</v>
      </c>
      <c r="U2749" s="25" t="s">
        <v>11982</v>
      </c>
      <c r="V2749" s="23" t="s">
        <v>11983</v>
      </c>
      <c r="W2749" s="25" t="s">
        <v>11984</v>
      </c>
      <c r="X2749" s="58"/>
      <c r="Y2749" s="23" t="s">
        <v>11985</v>
      </c>
      <c r="Z2749" s="23" t="s">
        <v>11985</v>
      </c>
      <c r="AA2749" s="33">
        <v>5</v>
      </c>
      <c r="AB2749" s="295" t="str">
        <f t="shared" si="214"/>
        <v>年間</v>
      </c>
      <c r="AC2749" s="268"/>
      <c r="AD2749" s="23">
        <v>1</v>
      </c>
      <c r="AE2749" s="134">
        <v>21600</v>
      </c>
      <c r="AF2749" s="26">
        <f t="shared" si="215"/>
        <v>21600</v>
      </c>
      <c r="AG2749" s="27">
        <v>42279</v>
      </c>
      <c r="AH2749" s="168">
        <v>42278</v>
      </c>
      <c r="AI2749" s="29" t="str">
        <f t="shared" si="212"/>
        <v>～</v>
      </c>
      <c r="AJ2749" s="178">
        <f t="shared" si="213"/>
        <v>44104</v>
      </c>
      <c r="AK2749" s="75" t="s">
        <v>12019</v>
      </c>
      <c r="AL2749" s="23" t="s">
        <v>12022</v>
      </c>
      <c r="AM2749" s="35">
        <v>42223</v>
      </c>
      <c r="AN2749" s="408">
        <f>IF($AA2749-data!$G$1=0,"　",IF(AK2749=0,"　",VLOOKUP($AK2749,data!$A$1:$H$264,8,FALSE)))</f>
        <v>0</v>
      </c>
      <c r="AO2749" s="35">
        <v>42306</v>
      </c>
      <c r="AP2749" s="134" t="s">
        <v>11904</v>
      </c>
      <c r="AQ2749" s="264" t="str">
        <f t="shared" si="216"/>
        <v/>
      </c>
    </row>
    <row r="2750" spans="1:43" ht="24.75" customHeight="1" x14ac:dyDescent="0.15">
      <c r="A2750" s="297">
        <v>2747</v>
      </c>
      <c r="B2750" s="23" t="s">
        <v>11903</v>
      </c>
      <c r="C2750" s="24" t="s">
        <v>14363</v>
      </c>
      <c r="D2750" s="23" t="s">
        <v>5019</v>
      </c>
      <c r="E2750" s="23" t="s">
        <v>1915</v>
      </c>
      <c r="F2750" s="24" t="s">
        <v>10234</v>
      </c>
      <c r="G2750" s="25" t="s">
        <v>11972</v>
      </c>
      <c r="H2750" s="23" t="s">
        <v>11973</v>
      </c>
      <c r="I2750" s="23" t="s">
        <v>11974</v>
      </c>
      <c r="J2750" s="25" t="s">
        <v>11978</v>
      </c>
      <c r="K2750" s="58"/>
      <c r="L2750" s="58"/>
      <c r="M2750" s="23" t="s">
        <v>11975</v>
      </c>
      <c r="N2750" s="23" t="s">
        <v>11975</v>
      </c>
      <c r="O2750" s="25" t="s">
        <v>11905</v>
      </c>
      <c r="P2750" s="23" t="s">
        <v>11976</v>
      </c>
      <c r="Q2750" s="25" t="s">
        <v>11977</v>
      </c>
      <c r="R2750" s="58" t="s">
        <v>11979</v>
      </c>
      <c r="S2750" s="23" t="s">
        <v>11980</v>
      </c>
      <c r="T2750" s="23" t="s">
        <v>11981</v>
      </c>
      <c r="U2750" s="25" t="s">
        <v>11982</v>
      </c>
      <c r="V2750" s="23" t="s">
        <v>11983</v>
      </c>
      <c r="W2750" s="25" t="s">
        <v>11984</v>
      </c>
      <c r="X2750" s="58"/>
      <c r="Y2750" s="23" t="s">
        <v>11985</v>
      </c>
      <c r="Z2750" s="23" t="s">
        <v>11985</v>
      </c>
      <c r="AA2750" s="33">
        <v>5</v>
      </c>
      <c r="AB2750" s="295" t="str">
        <f t="shared" si="214"/>
        <v>年間</v>
      </c>
      <c r="AC2750" s="268"/>
      <c r="AD2750" s="23">
        <v>1</v>
      </c>
      <c r="AE2750" s="134">
        <v>21600</v>
      </c>
      <c r="AF2750" s="26">
        <f t="shared" si="215"/>
        <v>21600</v>
      </c>
      <c r="AG2750" s="27">
        <v>42279</v>
      </c>
      <c r="AH2750" s="168">
        <v>42278</v>
      </c>
      <c r="AI2750" s="29" t="str">
        <f t="shared" si="212"/>
        <v>～</v>
      </c>
      <c r="AJ2750" s="178">
        <f t="shared" si="213"/>
        <v>44104</v>
      </c>
      <c r="AK2750" s="75" t="s">
        <v>12019</v>
      </c>
      <c r="AL2750" s="23" t="s">
        <v>12023</v>
      </c>
      <c r="AM2750" s="35">
        <v>42223</v>
      </c>
      <c r="AN2750" s="408">
        <f>IF($AA2750-data!$G$1=0,"　",IF(AK2750=0,"　",VLOOKUP($AK2750,data!$A$1:$H$264,8,FALSE)))</f>
        <v>0</v>
      </c>
      <c r="AO2750" s="35">
        <v>42306</v>
      </c>
      <c r="AP2750" s="134" t="s">
        <v>11904</v>
      </c>
      <c r="AQ2750" s="264" t="str">
        <f t="shared" si="216"/>
        <v/>
      </c>
    </row>
    <row r="2751" spans="1:43" ht="24.75" customHeight="1" x14ac:dyDescent="0.15">
      <c r="A2751" s="297">
        <v>2748</v>
      </c>
      <c r="B2751" s="23" t="s">
        <v>11903</v>
      </c>
      <c r="C2751" s="24" t="s">
        <v>14363</v>
      </c>
      <c r="D2751" s="23" t="s">
        <v>5019</v>
      </c>
      <c r="E2751" s="23" t="s">
        <v>1915</v>
      </c>
      <c r="F2751" s="24" t="s">
        <v>10234</v>
      </c>
      <c r="G2751" s="25" t="s">
        <v>11972</v>
      </c>
      <c r="H2751" s="23" t="s">
        <v>11973</v>
      </c>
      <c r="I2751" s="23" t="s">
        <v>11974</v>
      </c>
      <c r="J2751" s="25" t="s">
        <v>11978</v>
      </c>
      <c r="K2751" s="58"/>
      <c r="L2751" s="58"/>
      <c r="M2751" s="23" t="s">
        <v>11975</v>
      </c>
      <c r="N2751" s="23" t="s">
        <v>11975</v>
      </c>
      <c r="O2751" s="25" t="s">
        <v>11905</v>
      </c>
      <c r="P2751" s="23" t="s">
        <v>11976</v>
      </c>
      <c r="Q2751" s="25" t="s">
        <v>11977</v>
      </c>
      <c r="R2751" s="58" t="s">
        <v>11979</v>
      </c>
      <c r="S2751" s="23" t="s">
        <v>11980</v>
      </c>
      <c r="T2751" s="23" t="s">
        <v>11981</v>
      </c>
      <c r="U2751" s="25" t="s">
        <v>11982</v>
      </c>
      <c r="V2751" s="23" t="s">
        <v>11983</v>
      </c>
      <c r="W2751" s="25" t="s">
        <v>11984</v>
      </c>
      <c r="X2751" s="58"/>
      <c r="Y2751" s="23" t="s">
        <v>11985</v>
      </c>
      <c r="Z2751" s="23" t="s">
        <v>11985</v>
      </c>
      <c r="AA2751" s="33">
        <v>5</v>
      </c>
      <c r="AB2751" s="295" t="str">
        <f t="shared" si="214"/>
        <v>年間</v>
      </c>
      <c r="AC2751" s="268"/>
      <c r="AD2751" s="23">
        <v>1</v>
      </c>
      <c r="AE2751" s="134">
        <v>21600</v>
      </c>
      <c r="AF2751" s="26">
        <f t="shared" si="215"/>
        <v>21600</v>
      </c>
      <c r="AG2751" s="27">
        <v>42279</v>
      </c>
      <c r="AH2751" s="168">
        <v>42278</v>
      </c>
      <c r="AI2751" s="29" t="str">
        <f t="shared" si="212"/>
        <v>～</v>
      </c>
      <c r="AJ2751" s="178">
        <f t="shared" si="213"/>
        <v>44104</v>
      </c>
      <c r="AK2751" s="75" t="s">
        <v>12019</v>
      </c>
      <c r="AL2751" s="23" t="s">
        <v>12024</v>
      </c>
      <c r="AM2751" s="35">
        <v>42223</v>
      </c>
      <c r="AN2751" s="408">
        <f>IF($AA2751-data!$G$1=0,"　",IF(AK2751=0,"　",VLOOKUP($AK2751,data!$A$1:$H$264,8,FALSE)))</f>
        <v>0</v>
      </c>
      <c r="AO2751" s="35">
        <v>42306</v>
      </c>
      <c r="AP2751" s="134" t="s">
        <v>11904</v>
      </c>
      <c r="AQ2751" s="264" t="str">
        <f t="shared" si="216"/>
        <v/>
      </c>
    </row>
    <row r="2752" spans="1:43" ht="24.75" customHeight="1" x14ac:dyDescent="0.15">
      <c r="A2752" s="297">
        <v>2749</v>
      </c>
      <c r="B2752" s="23" t="s">
        <v>14265</v>
      </c>
      <c r="C2752" s="24" t="s">
        <v>14363</v>
      </c>
      <c r="D2752" s="23" t="s">
        <v>5019</v>
      </c>
      <c r="E2752" s="23" t="s">
        <v>1915</v>
      </c>
      <c r="F2752" s="24" t="s">
        <v>10234</v>
      </c>
      <c r="G2752" s="25" t="s">
        <v>11972</v>
      </c>
      <c r="H2752" s="23" t="s">
        <v>11973</v>
      </c>
      <c r="I2752" s="23" t="s">
        <v>11974</v>
      </c>
      <c r="J2752" s="25" t="s">
        <v>11978</v>
      </c>
      <c r="K2752" s="58"/>
      <c r="L2752" s="58"/>
      <c r="M2752" s="23" t="s">
        <v>11975</v>
      </c>
      <c r="N2752" s="23" t="s">
        <v>11975</v>
      </c>
      <c r="O2752" s="25" t="s">
        <v>11905</v>
      </c>
      <c r="P2752" s="23" t="s">
        <v>11976</v>
      </c>
      <c r="Q2752" s="25" t="s">
        <v>11977</v>
      </c>
      <c r="R2752" s="58" t="s">
        <v>11979</v>
      </c>
      <c r="S2752" s="23" t="s">
        <v>11980</v>
      </c>
      <c r="T2752" s="23" t="s">
        <v>11981</v>
      </c>
      <c r="U2752" s="25" t="s">
        <v>11982</v>
      </c>
      <c r="V2752" s="23" t="s">
        <v>11983</v>
      </c>
      <c r="W2752" s="25" t="s">
        <v>11984</v>
      </c>
      <c r="X2752" s="58"/>
      <c r="Y2752" s="23" t="s">
        <v>11985</v>
      </c>
      <c r="Z2752" s="23" t="s">
        <v>11985</v>
      </c>
      <c r="AA2752" s="33">
        <v>5</v>
      </c>
      <c r="AB2752" s="295" t="str">
        <f t="shared" si="214"/>
        <v>年間</v>
      </c>
      <c r="AC2752" s="268"/>
      <c r="AD2752" s="23">
        <v>1</v>
      </c>
      <c r="AE2752" s="134">
        <v>21600</v>
      </c>
      <c r="AF2752" s="26">
        <f t="shared" si="215"/>
        <v>21600</v>
      </c>
      <c r="AG2752" s="27">
        <v>42279</v>
      </c>
      <c r="AH2752" s="168">
        <v>42278</v>
      </c>
      <c r="AI2752" s="29" t="str">
        <f t="shared" si="212"/>
        <v>～</v>
      </c>
      <c r="AJ2752" s="178">
        <f t="shared" si="213"/>
        <v>44104</v>
      </c>
      <c r="AK2752" s="75" t="s">
        <v>12019</v>
      </c>
      <c r="AL2752" s="23" t="s">
        <v>12025</v>
      </c>
      <c r="AM2752" s="35">
        <v>42223</v>
      </c>
      <c r="AN2752" s="408">
        <f>IF($AA2752-data!$G$1=0,"　",IF(AK2752=0,"　",VLOOKUP($AK2752,data!$A$1:$H$264,8,FALSE)))</f>
        <v>0</v>
      </c>
      <c r="AO2752" s="35">
        <v>42306</v>
      </c>
      <c r="AP2752" s="134" t="s">
        <v>11904</v>
      </c>
      <c r="AQ2752" s="264" t="str">
        <f t="shared" si="216"/>
        <v/>
      </c>
    </row>
    <row r="2753" spans="1:43" ht="24.75" customHeight="1" x14ac:dyDescent="0.15">
      <c r="A2753" s="297">
        <v>2750</v>
      </c>
      <c r="B2753" s="23" t="s">
        <v>11903</v>
      </c>
      <c r="C2753" s="24" t="s">
        <v>14363</v>
      </c>
      <c r="D2753" s="23" t="s">
        <v>5019</v>
      </c>
      <c r="E2753" s="23" t="s">
        <v>1915</v>
      </c>
      <c r="F2753" s="24" t="s">
        <v>10234</v>
      </c>
      <c r="G2753" s="25" t="s">
        <v>11972</v>
      </c>
      <c r="H2753" s="23" t="s">
        <v>11973</v>
      </c>
      <c r="I2753" s="23" t="s">
        <v>11974</v>
      </c>
      <c r="J2753" s="25" t="s">
        <v>11978</v>
      </c>
      <c r="K2753" s="58"/>
      <c r="L2753" s="58"/>
      <c r="M2753" s="23" t="s">
        <v>11975</v>
      </c>
      <c r="N2753" s="23" t="s">
        <v>11975</v>
      </c>
      <c r="O2753" s="25" t="s">
        <v>11905</v>
      </c>
      <c r="P2753" s="23" t="s">
        <v>11976</v>
      </c>
      <c r="Q2753" s="25" t="s">
        <v>11977</v>
      </c>
      <c r="R2753" s="58" t="s">
        <v>11979</v>
      </c>
      <c r="S2753" s="23" t="s">
        <v>11980</v>
      </c>
      <c r="T2753" s="23" t="s">
        <v>11981</v>
      </c>
      <c r="U2753" s="25" t="s">
        <v>11982</v>
      </c>
      <c r="V2753" s="23" t="s">
        <v>11983</v>
      </c>
      <c r="W2753" s="25" t="s">
        <v>11984</v>
      </c>
      <c r="X2753" s="58"/>
      <c r="Y2753" s="23" t="s">
        <v>11985</v>
      </c>
      <c r="Z2753" s="23" t="s">
        <v>11985</v>
      </c>
      <c r="AA2753" s="33">
        <v>5</v>
      </c>
      <c r="AB2753" s="295" t="str">
        <f t="shared" si="214"/>
        <v>年間</v>
      </c>
      <c r="AC2753" s="268"/>
      <c r="AD2753" s="23">
        <v>1</v>
      </c>
      <c r="AE2753" s="134">
        <v>21600</v>
      </c>
      <c r="AF2753" s="26">
        <f t="shared" si="215"/>
        <v>21600</v>
      </c>
      <c r="AG2753" s="27">
        <v>42279</v>
      </c>
      <c r="AH2753" s="168">
        <v>42278</v>
      </c>
      <c r="AI2753" s="29" t="str">
        <f t="shared" si="212"/>
        <v>～</v>
      </c>
      <c r="AJ2753" s="178">
        <f t="shared" si="213"/>
        <v>44104</v>
      </c>
      <c r="AK2753" s="75" t="s">
        <v>12019</v>
      </c>
      <c r="AL2753" s="23" t="s">
        <v>12026</v>
      </c>
      <c r="AM2753" s="35">
        <v>42223</v>
      </c>
      <c r="AN2753" s="408">
        <f>IF($AA2753-data!$G$1=0,"　",IF(AK2753=0,"　",VLOOKUP($AK2753,data!$A$1:$H$264,8,FALSE)))</f>
        <v>0</v>
      </c>
      <c r="AO2753" s="35">
        <v>42306</v>
      </c>
      <c r="AP2753" s="134" t="s">
        <v>11904</v>
      </c>
      <c r="AQ2753" s="264" t="str">
        <f t="shared" si="216"/>
        <v/>
      </c>
    </row>
    <row r="2754" spans="1:43" ht="24.75" customHeight="1" x14ac:dyDescent="0.15">
      <c r="A2754" s="297">
        <v>2751</v>
      </c>
      <c r="B2754" s="23" t="s">
        <v>11903</v>
      </c>
      <c r="C2754" s="24" t="s">
        <v>14363</v>
      </c>
      <c r="D2754" s="23" t="s">
        <v>5019</v>
      </c>
      <c r="E2754" s="23" t="s">
        <v>1915</v>
      </c>
      <c r="F2754" s="24" t="s">
        <v>10234</v>
      </c>
      <c r="G2754" s="25" t="s">
        <v>11972</v>
      </c>
      <c r="H2754" s="23" t="s">
        <v>11973</v>
      </c>
      <c r="I2754" s="23" t="s">
        <v>11974</v>
      </c>
      <c r="J2754" s="25" t="s">
        <v>11978</v>
      </c>
      <c r="K2754" s="58"/>
      <c r="L2754" s="58"/>
      <c r="M2754" s="23" t="s">
        <v>11975</v>
      </c>
      <c r="N2754" s="23" t="s">
        <v>11975</v>
      </c>
      <c r="O2754" s="25" t="s">
        <v>11905</v>
      </c>
      <c r="P2754" s="23" t="s">
        <v>11976</v>
      </c>
      <c r="Q2754" s="25" t="s">
        <v>11977</v>
      </c>
      <c r="R2754" s="58" t="s">
        <v>11979</v>
      </c>
      <c r="S2754" s="23" t="s">
        <v>11980</v>
      </c>
      <c r="T2754" s="23" t="s">
        <v>11981</v>
      </c>
      <c r="U2754" s="25" t="s">
        <v>11982</v>
      </c>
      <c r="V2754" s="23" t="s">
        <v>11983</v>
      </c>
      <c r="W2754" s="25" t="s">
        <v>11984</v>
      </c>
      <c r="X2754" s="58"/>
      <c r="Y2754" s="23" t="s">
        <v>11985</v>
      </c>
      <c r="Z2754" s="23" t="s">
        <v>11985</v>
      </c>
      <c r="AA2754" s="33">
        <v>5</v>
      </c>
      <c r="AB2754" s="295" t="str">
        <f t="shared" si="214"/>
        <v>年間</v>
      </c>
      <c r="AC2754" s="268"/>
      <c r="AD2754" s="23">
        <v>1</v>
      </c>
      <c r="AE2754" s="134">
        <v>21600</v>
      </c>
      <c r="AF2754" s="26">
        <f t="shared" si="215"/>
        <v>21600</v>
      </c>
      <c r="AG2754" s="27">
        <v>42279</v>
      </c>
      <c r="AH2754" s="168">
        <v>42278</v>
      </c>
      <c r="AI2754" s="29" t="str">
        <f t="shared" si="212"/>
        <v>～</v>
      </c>
      <c r="AJ2754" s="178">
        <f t="shared" si="213"/>
        <v>44104</v>
      </c>
      <c r="AK2754" s="75" t="s">
        <v>12019</v>
      </c>
      <c r="AL2754" s="23" t="s">
        <v>12027</v>
      </c>
      <c r="AM2754" s="35">
        <v>42223</v>
      </c>
      <c r="AN2754" s="408">
        <f>IF($AA2754-data!$G$1=0,"　",IF(AK2754=0,"　",VLOOKUP($AK2754,data!$A$1:$H$264,8,FALSE)))</f>
        <v>0</v>
      </c>
      <c r="AO2754" s="35">
        <v>42306</v>
      </c>
      <c r="AP2754" s="134" t="s">
        <v>11904</v>
      </c>
      <c r="AQ2754" s="264" t="str">
        <f t="shared" si="216"/>
        <v/>
      </c>
    </row>
    <row r="2755" spans="1:43" ht="24.75" customHeight="1" x14ac:dyDescent="0.15">
      <c r="A2755" s="297">
        <v>2752</v>
      </c>
      <c r="B2755" s="23" t="s">
        <v>11903</v>
      </c>
      <c r="C2755" s="24" t="s">
        <v>14363</v>
      </c>
      <c r="D2755" s="23" t="s">
        <v>5019</v>
      </c>
      <c r="E2755" s="23" t="s">
        <v>1915</v>
      </c>
      <c r="F2755" s="24" t="s">
        <v>10234</v>
      </c>
      <c r="G2755" s="25" t="s">
        <v>11972</v>
      </c>
      <c r="H2755" s="23" t="s">
        <v>11973</v>
      </c>
      <c r="I2755" s="23" t="s">
        <v>11974</v>
      </c>
      <c r="J2755" s="25" t="s">
        <v>11978</v>
      </c>
      <c r="K2755" s="58"/>
      <c r="L2755" s="58"/>
      <c r="M2755" s="23" t="s">
        <v>11975</v>
      </c>
      <c r="N2755" s="23" t="s">
        <v>11975</v>
      </c>
      <c r="O2755" s="25" t="s">
        <v>11905</v>
      </c>
      <c r="P2755" s="23" t="s">
        <v>11976</v>
      </c>
      <c r="Q2755" s="25" t="s">
        <v>11977</v>
      </c>
      <c r="R2755" s="58" t="s">
        <v>11979</v>
      </c>
      <c r="S2755" s="23" t="s">
        <v>11980</v>
      </c>
      <c r="T2755" s="23" t="s">
        <v>11981</v>
      </c>
      <c r="U2755" s="25" t="s">
        <v>11982</v>
      </c>
      <c r="V2755" s="23" t="s">
        <v>11983</v>
      </c>
      <c r="W2755" s="25" t="s">
        <v>11984</v>
      </c>
      <c r="X2755" s="58"/>
      <c r="Y2755" s="23" t="s">
        <v>11985</v>
      </c>
      <c r="Z2755" s="23" t="s">
        <v>11985</v>
      </c>
      <c r="AA2755" s="33">
        <v>5</v>
      </c>
      <c r="AB2755" s="295" t="str">
        <f t="shared" si="214"/>
        <v>年間</v>
      </c>
      <c r="AC2755" s="268"/>
      <c r="AD2755" s="23">
        <v>1</v>
      </c>
      <c r="AE2755" s="134">
        <v>21600</v>
      </c>
      <c r="AF2755" s="26">
        <f t="shared" si="215"/>
        <v>21600</v>
      </c>
      <c r="AG2755" s="27">
        <v>42279</v>
      </c>
      <c r="AH2755" s="168">
        <v>42278</v>
      </c>
      <c r="AI2755" s="29" t="str">
        <f t="shared" si="212"/>
        <v>～</v>
      </c>
      <c r="AJ2755" s="178">
        <f t="shared" si="213"/>
        <v>44104</v>
      </c>
      <c r="AK2755" s="75" t="s">
        <v>12019</v>
      </c>
      <c r="AL2755" s="23" t="s">
        <v>12028</v>
      </c>
      <c r="AM2755" s="35">
        <v>42223</v>
      </c>
      <c r="AN2755" s="408">
        <f>IF($AA2755-data!$G$1=0,"　",IF(AK2755=0,"　",VLOOKUP($AK2755,data!$A$1:$H$264,8,FALSE)))</f>
        <v>0</v>
      </c>
      <c r="AO2755" s="35">
        <v>42306</v>
      </c>
      <c r="AP2755" s="134" t="s">
        <v>11904</v>
      </c>
      <c r="AQ2755" s="264" t="str">
        <f t="shared" si="216"/>
        <v/>
      </c>
    </row>
    <row r="2756" spans="1:43" s="74" customFormat="1" ht="24.75" customHeight="1" x14ac:dyDescent="0.15">
      <c r="A2756" s="297">
        <v>2753</v>
      </c>
      <c r="B2756" s="23" t="s">
        <v>11907</v>
      </c>
      <c r="C2756" s="24" t="s">
        <v>2344</v>
      </c>
      <c r="D2756" s="23"/>
      <c r="E2756" s="23"/>
      <c r="F2756" s="276"/>
      <c r="G2756" s="25"/>
      <c r="H2756" s="23"/>
      <c r="I2756" s="23"/>
      <c r="J2756" s="25"/>
      <c r="K2756" s="58"/>
      <c r="L2756" s="58"/>
      <c r="M2756" s="23"/>
      <c r="N2756" s="23"/>
      <c r="O2756" s="25"/>
      <c r="P2756" s="23"/>
      <c r="Q2756" s="25"/>
      <c r="R2756" s="58"/>
      <c r="S2756" s="23"/>
      <c r="T2756" s="23"/>
      <c r="U2756" s="25"/>
      <c r="V2756" s="23"/>
      <c r="W2756" s="25"/>
      <c r="X2756" s="58"/>
      <c r="Y2756" s="23"/>
      <c r="Z2756" s="23"/>
      <c r="AA2756" s="33"/>
      <c r="AB2756" s="295" t="str">
        <f t="shared" si="214"/>
        <v/>
      </c>
      <c r="AC2756" s="268"/>
      <c r="AD2756" s="23"/>
      <c r="AE2756" s="134"/>
      <c r="AF2756" s="26" t="str">
        <f t="shared" si="215"/>
        <v/>
      </c>
      <c r="AG2756" s="27"/>
      <c r="AH2756" s="168"/>
      <c r="AI2756" s="29" t="str">
        <f t="shared" ref="AI2756:AI2819" si="217">IF(ISBLANK($AH2756),"","～")</f>
        <v/>
      </c>
      <c r="AJ2756" s="178" t="str">
        <f t="shared" ref="AJ2756:AJ2819" si="218">IF(ISBLANK($AH2756),"",DATE(YEAR($AH2756)+$AA2756,MONTH($AH2756),DAY($AH2756)-1))</f>
        <v/>
      </c>
      <c r="AK2756" s="23"/>
      <c r="AL2756" s="23"/>
      <c r="AM2756" s="35"/>
      <c r="AN2756" s="408" t="str">
        <f>IF($AA2756-data!$G$1=0,"　",IF(AK2756=0,"　",VLOOKUP($AK2756,data!$A$1:$H$264,8,FALSE)))</f>
        <v>　</v>
      </c>
      <c r="AO2756" s="35"/>
      <c r="AP2756" s="134"/>
      <c r="AQ2756" s="264" t="str">
        <f t="shared" si="216"/>
        <v/>
      </c>
    </row>
    <row r="2757" spans="1:43" s="74" customFormat="1" ht="24.75" customHeight="1" x14ac:dyDescent="0.15">
      <c r="A2757" s="297">
        <v>2754</v>
      </c>
      <c r="B2757" s="23" t="s">
        <v>11912</v>
      </c>
      <c r="C2757" s="24" t="s">
        <v>2344</v>
      </c>
      <c r="D2757" s="23"/>
      <c r="E2757" s="23"/>
      <c r="F2757" s="276"/>
      <c r="G2757" s="25"/>
      <c r="H2757" s="23"/>
      <c r="I2757" s="23"/>
      <c r="J2757" s="25"/>
      <c r="K2757" s="58"/>
      <c r="L2757" s="58"/>
      <c r="M2757" s="23"/>
      <c r="N2757" s="23"/>
      <c r="O2757" s="25"/>
      <c r="P2757" s="23"/>
      <c r="Q2757" s="25"/>
      <c r="R2757" s="58"/>
      <c r="S2757" s="23"/>
      <c r="T2757" s="23"/>
      <c r="U2757" s="25"/>
      <c r="V2757" s="23"/>
      <c r="W2757" s="25"/>
      <c r="X2757" s="58"/>
      <c r="Y2757" s="23"/>
      <c r="Z2757" s="23"/>
      <c r="AA2757" s="33"/>
      <c r="AB2757" s="295" t="str">
        <f t="shared" ref="AB2757:AB2820" si="219">IF(ISBLANK($AA2757),"","年間")</f>
        <v/>
      </c>
      <c r="AC2757" s="268"/>
      <c r="AD2757" s="23"/>
      <c r="AE2757" s="134"/>
      <c r="AF2757" s="26" t="str">
        <f t="shared" ref="AF2757:AF2820" si="220">IF(ISBLANK($AE2757),"",$AE2757*$AD2757)</f>
        <v/>
      </c>
      <c r="AG2757" s="27"/>
      <c r="AH2757" s="168"/>
      <c r="AI2757" s="29" t="str">
        <f t="shared" si="217"/>
        <v/>
      </c>
      <c r="AJ2757" s="178" t="str">
        <f t="shared" si="218"/>
        <v/>
      </c>
      <c r="AK2757" s="23"/>
      <c r="AL2757" s="23"/>
      <c r="AM2757" s="35"/>
      <c r="AN2757" s="408" t="str">
        <f>IF($AA2757-data!$G$1=0,"　",IF(AK2757=0,"　",VLOOKUP($AK2757,data!$A$1:$H$264,8,FALSE)))</f>
        <v>　</v>
      </c>
      <c r="AO2757" s="35"/>
      <c r="AP2757" s="134"/>
      <c r="AQ2757" s="264" t="str">
        <f t="shared" ref="AQ2757:AQ2820" si="221">IF(COUNTIF($AN2757,"*消耗部品交換対象*"),IF(ISBLANK($AH2757),"契約期間 未入力",EDATE($AH2757,35)),"")</f>
        <v/>
      </c>
    </row>
    <row r="2758" spans="1:43" s="74" customFormat="1" ht="24.75" customHeight="1" x14ac:dyDescent="0.15">
      <c r="A2758" s="297">
        <v>2755</v>
      </c>
      <c r="B2758" s="23" t="s">
        <v>12033</v>
      </c>
      <c r="C2758" s="24" t="s">
        <v>14351</v>
      </c>
      <c r="D2758" s="23" t="s">
        <v>12035</v>
      </c>
      <c r="E2758" s="23" t="s">
        <v>64</v>
      </c>
      <c r="F2758" s="24" t="s">
        <v>10310</v>
      </c>
      <c r="G2758" s="25" t="s">
        <v>12328</v>
      </c>
      <c r="H2758" s="23" t="s">
        <v>12306</v>
      </c>
      <c r="I2758" s="23" t="s">
        <v>12349</v>
      </c>
      <c r="J2758" s="134" t="s">
        <v>12348</v>
      </c>
      <c r="K2758" s="25"/>
      <c r="L2758" s="25"/>
      <c r="M2758" s="23" t="s">
        <v>12377</v>
      </c>
      <c r="N2758" s="23" t="s">
        <v>12378</v>
      </c>
      <c r="O2758" s="25" t="s">
        <v>12303</v>
      </c>
      <c r="P2758" s="23" t="s">
        <v>12300</v>
      </c>
      <c r="Q2758" s="25" t="s">
        <v>12301</v>
      </c>
      <c r="R2758" s="58" t="s">
        <v>12302</v>
      </c>
      <c r="S2758" s="23" t="s">
        <v>12304</v>
      </c>
      <c r="T2758" s="23" t="s">
        <v>12305</v>
      </c>
      <c r="U2758" s="25" t="s">
        <v>12294</v>
      </c>
      <c r="V2758" s="23" t="s">
        <v>12295</v>
      </c>
      <c r="W2758" s="25" t="s">
        <v>12296</v>
      </c>
      <c r="X2758" s="58" t="s">
        <v>12297</v>
      </c>
      <c r="Y2758" s="23" t="s">
        <v>12298</v>
      </c>
      <c r="Z2758" s="23" t="s">
        <v>12299</v>
      </c>
      <c r="AA2758" s="33">
        <v>5</v>
      </c>
      <c r="AB2758" s="295" t="str">
        <f t="shared" si="219"/>
        <v>年間</v>
      </c>
      <c r="AC2758" s="268"/>
      <c r="AD2758" s="23">
        <v>1</v>
      </c>
      <c r="AE2758" s="134">
        <v>12000</v>
      </c>
      <c r="AF2758" s="26">
        <f t="shared" si="220"/>
        <v>12000</v>
      </c>
      <c r="AG2758" s="27">
        <v>42309</v>
      </c>
      <c r="AH2758" s="168">
        <v>42309</v>
      </c>
      <c r="AI2758" s="29" t="str">
        <f t="shared" si="217"/>
        <v>～</v>
      </c>
      <c r="AJ2758" s="178">
        <f t="shared" si="218"/>
        <v>44135</v>
      </c>
      <c r="AK2758" s="23" t="s">
        <v>7578</v>
      </c>
      <c r="AL2758" s="23" t="s">
        <v>12437</v>
      </c>
      <c r="AM2758" s="35">
        <v>42297</v>
      </c>
      <c r="AN2758" s="408">
        <f>IF($AA2758-data!$G$1=0,"　",IF(AK2758=0,"　",VLOOKUP($AK2758,data!$A$1:$H$264,8,FALSE)))</f>
        <v>0</v>
      </c>
      <c r="AO2758" s="35">
        <v>42355</v>
      </c>
      <c r="AP2758" s="134" t="s">
        <v>12102</v>
      </c>
      <c r="AQ2758" s="264" t="str">
        <f t="shared" si="221"/>
        <v/>
      </c>
    </row>
    <row r="2759" spans="1:43" s="74" customFormat="1" ht="24.75" customHeight="1" x14ac:dyDescent="0.15">
      <c r="A2759" s="297">
        <v>2756</v>
      </c>
      <c r="B2759" s="23" t="s">
        <v>12033</v>
      </c>
      <c r="C2759" s="24" t="s">
        <v>14351</v>
      </c>
      <c r="D2759" s="23" t="s">
        <v>12035</v>
      </c>
      <c r="E2759" s="23" t="s">
        <v>64</v>
      </c>
      <c r="F2759" s="24" t="s">
        <v>10310</v>
      </c>
      <c r="G2759" s="25" t="s">
        <v>12328</v>
      </c>
      <c r="H2759" s="23" t="s">
        <v>12306</v>
      </c>
      <c r="I2759" s="23" t="s">
        <v>12349</v>
      </c>
      <c r="J2759" s="134" t="s">
        <v>12348</v>
      </c>
      <c r="K2759" s="25"/>
      <c r="L2759" s="25"/>
      <c r="M2759" s="23" t="s">
        <v>12377</v>
      </c>
      <c r="N2759" s="23" t="s">
        <v>12378</v>
      </c>
      <c r="O2759" s="25" t="s">
        <v>12303</v>
      </c>
      <c r="P2759" s="23" t="s">
        <v>12300</v>
      </c>
      <c r="Q2759" s="25" t="s">
        <v>12301</v>
      </c>
      <c r="R2759" s="58" t="s">
        <v>12302</v>
      </c>
      <c r="S2759" s="23" t="s">
        <v>12304</v>
      </c>
      <c r="T2759" s="23" t="s">
        <v>12305</v>
      </c>
      <c r="U2759" s="25" t="s">
        <v>12294</v>
      </c>
      <c r="V2759" s="23" t="s">
        <v>12295</v>
      </c>
      <c r="W2759" s="25" t="s">
        <v>12296</v>
      </c>
      <c r="X2759" s="58" t="s">
        <v>12297</v>
      </c>
      <c r="Y2759" s="23" t="s">
        <v>12298</v>
      </c>
      <c r="Z2759" s="23" t="s">
        <v>12299</v>
      </c>
      <c r="AA2759" s="33">
        <v>5</v>
      </c>
      <c r="AB2759" s="295" t="str">
        <f t="shared" si="219"/>
        <v>年間</v>
      </c>
      <c r="AC2759" s="268"/>
      <c r="AD2759" s="23">
        <v>1</v>
      </c>
      <c r="AE2759" s="134">
        <v>12000</v>
      </c>
      <c r="AF2759" s="26">
        <f t="shared" si="220"/>
        <v>12000</v>
      </c>
      <c r="AG2759" s="27">
        <v>42309</v>
      </c>
      <c r="AH2759" s="168">
        <v>42309</v>
      </c>
      <c r="AI2759" s="29" t="str">
        <f t="shared" si="217"/>
        <v>～</v>
      </c>
      <c r="AJ2759" s="178">
        <f t="shared" si="218"/>
        <v>44135</v>
      </c>
      <c r="AK2759" s="23" t="s">
        <v>7578</v>
      </c>
      <c r="AL2759" s="23" t="s">
        <v>12438</v>
      </c>
      <c r="AM2759" s="35">
        <v>42297</v>
      </c>
      <c r="AN2759" s="408">
        <f>IF($AA2759-data!$G$1=0,"　",IF(AK2759=0,"　",VLOOKUP($AK2759,data!$A$1:$H$264,8,FALSE)))</f>
        <v>0</v>
      </c>
      <c r="AO2759" s="35">
        <v>42355</v>
      </c>
      <c r="AP2759" s="134" t="s">
        <v>12102</v>
      </c>
      <c r="AQ2759" s="264" t="str">
        <f t="shared" si="221"/>
        <v/>
      </c>
    </row>
    <row r="2760" spans="1:43" s="74" customFormat="1" ht="24.75" customHeight="1" x14ac:dyDescent="0.15">
      <c r="A2760" s="297">
        <v>2757</v>
      </c>
      <c r="B2760" s="23" t="s">
        <v>12033</v>
      </c>
      <c r="C2760" s="24" t="s">
        <v>14351</v>
      </c>
      <c r="D2760" s="23" t="s">
        <v>12035</v>
      </c>
      <c r="E2760" s="23" t="s">
        <v>64</v>
      </c>
      <c r="F2760" s="24" t="s">
        <v>10310</v>
      </c>
      <c r="G2760" s="25" t="s">
        <v>12328</v>
      </c>
      <c r="H2760" s="23" t="s">
        <v>12306</v>
      </c>
      <c r="I2760" s="23" t="s">
        <v>12349</v>
      </c>
      <c r="J2760" s="134" t="s">
        <v>12348</v>
      </c>
      <c r="K2760" s="25"/>
      <c r="L2760" s="25"/>
      <c r="M2760" s="23" t="s">
        <v>12377</v>
      </c>
      <c r="N2760" s="23" t="s">
        <v>12378</v>
      </c>
      <c r="O2760" s="25" t="s">
        <v>12303</v>
      </c>
      <c r="P2760" s="23" t="s">
        <v>12300</v>
      </c>
      <c r="Q2760" s="25" t="s">
        <v>12301</v>
      </c>
      <c r="R2760" s="58" t="s">
        <v>12302</v>
      </c>
      <c r="S2760" s="23" t="s">
        <v>12304</v>
      </c>
      <c r="T2760" s="23" t="s">
        <v>12305</v>
      </c>
      <c r="U2760" s="25" t="s">
        <v>12294</v>
      </c>
      <c r="V2760" s="23" t="s">
        <v>12295</v>
      </c>
      <c r="W2760" s="25" t="s">
        <v>12296</v>
      </c>
      <c r="X2760" s="58" t="s">
        <v>12297</v>
      </c>
      <c r="Y2760" s="23" t="s">
        <v>12298</v>
      </c>
      <c r="Z2760" s="23" t="s">
        <v>12299</v>
      </c>
      <c r="AA2760" s="33">
        <v>5</v>
      </c>
      <c r="AB2760" s="295" t="str">
        <f t="shared" si="219"/>
        <v>年間</v>
      </c>
      <c r="AC2760" s="268"/>
      <c r="AD2760" s="23">
        <v>1</v>
      </c>
      <c r="AE2760" s="134">
        <v>12000</v>
      </c>
      <c r="AF2760" s="26">
        <f t="shared" si="220"/>
        <v>12000</v>
      </c>
      <c r="AG2760" s="27">
        <v>42309</v>
      </c>
      <c r="AH2760" s="168">
        <v>42309</v>
      </c>
      <c r="AI2760" s="29" t="str">
        <f t="shared" si="217"/>
        <v>～</v>
      </c>
      <c r="AJ2760" s="178">
        <f t="shared" si="218"/>
        <v>44135</v>
      </c>
      <c r="AK2760" s="23" t="s">
        <v>7578</v>
      </c>
      <c r="AL2760" s="23" t="s">
        <v>12439</v>
      </c>
      <c r="AM2760" s="35">
        <v>42297</v>
      </c>
      <c r="AN2760" s="408">
        <f>IF($AA2760-data!$G$1=0,"　",IF(AK2760=0,"　",VLOOKUP($AK2760,data!$A$1:$H$264,8,FALSE)))</f>
        <v>0</v>
      </c>
      <c r="AO2760" s="35">
        <v>42355</v>
      </c>
      <c r="AP2760" s="134" t="s">
        <v>12102</v>
      </c>
      <c r="AQ2760" s="264" t="str">
        <f t="shared" si="221"/>
        <v/>
      </c>
    </row>
    <row r="2761" spans="1:43" s="74" customFormat="1" ht="24.75" customHeight="1" x14ac:dyDescent="0.15">
      <c r="A2761" s="297">
        <v>2758</v>
      </c>
      <c r="B2761" s="23" t="s">
        <v>12033</v>
      </c>
      <c r="C2761" s="24" t="s">
        <v>14351</v>
      </c>
      <c r="D2761" s="23" t="s">
        <v>12035</v>
      </c>
      <c r="E2761" s="23" t="s">
        <v>64</v>
      </c>
      <c r="F2761" s="24" t="s">
        <v>10310</v>
      </c>
      <c r="G2761" s="25" t="s">
        <v>12328</v>
      </c>
      <c r="H2761" s="23" t="s">
        <v>12306</v>
      </c>
      <c r="I2761" s="23" t="s">
        <v>12349</v>
      </c>
      <c r="J2761" s="134" t="s">
        <v>12348</v>
      </c>
      <c r="K2761" s="25"/>
      <c r="L2761" s="25"/>
      <c r="M2761" s="23" t="s">
        <v>12377</v>
      </c>
      <c r="N2761" s="23" t="s">
        <v>12378</v>
      </c>
      <c r="O2761" s="25" t="s">
        <v>12303</v>
      </c>
      <c r="P2761" s="23" t="s">
        <v>12300</v>
      </c>
      <c r="Q2761" s="25" t="s">
        <v>12301</v>
      </c>
      <c r="R2761" s="58" t="s">
        <v>12302</v>
      </c>
      <c r="S2761" s="23" t="s">
        <v>12304</v>
      </c>
      <c r="T2761" s="23" t="s">
        <v>12305</v>
      </c>
      <c r="U2761" s="25" t="s">
        <v>12294</v>
      </c>
      <c r="V2761" s="23" t="s">
        <v>12295</v>
      </c>
      <c r="W2761" s="25" t="s">
        <v>12296</v>
      </c>
      <c r="X2761" s="58" t="s">
        <v>12297</v>
      </c>
      <c r="Y2761" s="23" t="s">
        <v>12298</v>
      </c>
      <c r="Z2761" s="23" t="s">
        <v>12299</v>
      </c>
      <c r="AA2761" s="33">
        <v>5</v>
      </c>
      <c r="AB2761" s="295" t="str">
        <f t="shared" si="219"/>
        <v>年間</v>
      </c>
      <c r="AC2761" s="268"/>
      <c r="AD2761" s="23">
        <v>1</v>
      </c>
      <c r="AE2761" s="134">
        <v>12000</v>
      </c>
      <c r="AF2761" s="26">
        <f t="shared" si="220"/>
        <v>12000</v>
      </c>
      <c r="AG2761" s="27">
        <v>42309</v>
      </c>
      <c r="AH2761" s="168">
        <v>42309</v>
      </c>
      <c r="AI2761" s="29" t="str">
        <f t="shared" si="217"/>
        <v>～</v>
      </c>
      <c r="AJ2761" s="178">
        <f t="shared" si="218"/>
        <v>44135</v>
      </c>
      <c r="AK2761" s="23" t="s">
        <v>7578</v>
      </c>
      <c r="AL2761" s="23" t="s">
        <v>12440</v>
      </c>
      <c r="AM2761" s="35">
        <v>42297</v>
      </c>
      <c r="AN2761" s="408">
        <f>IF($AA2761-data!$G$1=0,"　",IF(AK2761=0,"　",VLOOKUP($AK2761,data!$A$1:$H$264,8,FALSE)))</f>
        <v>0</v>
      </c>
      <c r="AO2761" s="35">
        <v>42355</v>
      </c>
      <c r="AP2761" s="134" t="s">
        <v>12102</v>
      </c>
      <c r="AQ2761" s="264" t="str">
        <f t="shared" si="221"/>
        <v/>
      </c>
    </row>
    <row r="2762" spans="1:43" s="74" customFormat="1" ht="24.75" customHeight="1" x14ac:dyDescent="0.15">
      <c r="A2762" s="297">
        <v>2759</v>
      </c>
      <c r="B2762" s="23" t="s">
        <v>12033</v>
      </c>
      <c r="C2762" s="24" t="s">
        <v>14351</v>
      </c>
      <c r="D2762" s="23" t="s">
        <v>12035</v>
      </c>
      <c r="E2762" s="23" t="s">
        <v>582</v>
      </c>
      <c r="F2762" s="24" t="s">
        <v>12525</v>
      </c>
      <c r="G2762" s="25" t="s">
        <v>12329</v>
      </c>
      <c r="H2762" s="23" t="s">
        <v>12307</v>
      </c>
      <c r="I2762" s="23" t="s">
        <v>12351</v>
      </c>
      <c r="J2762" s="134" t="s">
        <v>12308</v>
      </c>
      <c r="K2762" s="25"/>
      <c r="L2762" s="25"/>
      <c r="M2762" s="23" t="s">
        <v>12379</v>
      </c>
      <c r="N2762" s="23" t="s">
        <v>12380</v>
      </c>
      <c r="O2762" s="25" t="s">
        <v>12303</v>
      </c>
      <c r="P2762" s="23" t="s">
        <v>12300</v>
      </c>
      <c r="Q2762" s="25" t="s">
        <v>12301</v>
      </c>
      <c r="R2762" s="58" t="s">
        <v>12302</v>
      </c>
      <c r="S2762" s="23" t="s">
        <v>12304</v>
      </c>
      <c r="T2762" s="23" t="s">
        <v>12305</v>
      </c>
      <c r="U2762" s="25" t="s">
        <v>12294</v>
      </c>
      <c r="V2762" s="23" t="s">
        <v>12295</v>
      </c>
      <c r="W2762" s="25" t="s">
        <v>12296</v>
      </c>
      <c r="X2762" s="58" t="s">
        <v>12297</v>
      </c>
      <c r="Y2762" s="23" t="s">
        <v>12298</v>
      </c>
      <c r="Z2762" s="23" t="s">
        <v>12299</v>
      </c>
      <c r="AA2762" s="33">
        <v>5</v>
      </c>
      <c r="AB2762" s="295" t="str">
        <f t="shared" si="219"/>
        <v>年間</v>
      </c>
      <c r="AC2762" s="268"/>
      <c r="AD2762" s="23">
        <v>1</v>
      </c>
      <c r="AE2762" s="134">
        <v>12000</v>
      </c>
      <c r="AF2762" s="26">
        <f t="shared" si="220"/>
        <v>12000</v>
      </c>
      <c r="AG2762" s="27">
        <v>42309</v>
      </c>
      <c r="AH2762" s="168">
        <v>42309</v>
      </c>
      <c r="AI2762" s="29" t="str">
        <f t="shared" si="217"/>
        <v>～</v>
      </c>
      <c r="AJ2762" s="178">
        <f t="shared" si="218"/>
        <v>44135</v>
      </c>
      <c r="AK2762" s="23" t="s">
        <v>7578</v>
      </c>
      <c r="AL2762" s="23" t="s">
        <v>12441</v>
      </c>
      <c r="AM2762" s="35">
        <v>42297</v>
      </c>
      <c r="AN2762" s="408">
        <f>IF($AA2762-data!$G$1=0,"　",IF(AK2762=0,"　",VLOOKUP($AK2762,data!$A$1:$H$264,8,FALSE)))</f>
        <v>0</v>
      </c>
      <c r="AO2762" s="35">
        <v>42338</v>
      </c>
      <c r="AP2762" s="134" t="s">
        <v>12102</v>
      </c>
      <c r="AQ2762" s="264" t="str">
        <f t="shared" si="221"/>
        <v/>
      </c>
    </row>
    <row r="2763" spans="1:43" s="74" customFormat="1" ht="24.75" customHeight="1" x14ac:dyDescent="0.15">
      <c r="A2763" s="297">
        <v>2760</v>
      </c>
      <c r="B2763" s="23" t="s">
        <v>12033</v>
      </c>
      <c r="C2763" s="24" t="s">
        <v>14351</v>
      </c>
      <c r="D2763" s="23" t="s">
        <v>12035</v>
      </c>
      <c r="E2763" s="23" t="s">
        <v>582</v>
      </c>
      <c r="F2763" s="24" t="s">
        <v>12525</v>
      </c>
      <c r="G2763" s="25" t="s">
        <v>12329</v>
      </c>
      <c r="H2763" s="23" t="s">
        <v>12307</v>
      </c>
      <c r="I2763" s="23" t="s">
        <v>12351</v>
      </c>
      <c r="J2763" s="134" t="s">
        <v>12308</v>
      </c>
      <c r="K2763" s="25"/>
      <c r="L2763" s="25"/>
      <c r="M2763" s="23" t="s">
        <v>12379</v>
      </c>
      <c r="N2763" s="23" t="s">
        <v>12380</v>
      </c>
      <c r="O2763" s="25" t="s">
        <v>12303</v>
      </c>
      <c r="P2763" s="23" t="s">
        <v>12300</v>
      </c>
      <c r="Q2763" s="25" t="s">
        <v>12301</v>
      </c>
      <c r="R2763" s="58" t="s">
        <v>12302</v>
      </c>
      <c r="S2763" s="23" t="s">
        <v>12304</v>
      </c>
      <c r="T2763" s="23" t="s">
        <v>12305</v>
      </c>
      <c r="U2763" s="25" t="s">
        <v>12294</v>
      </c>
      <c r="V2763" s="23" t="s">
        <v>12295</v>
      </c>
      <c r="W2763" s="25" t="s">
        <v>12296</v>
      </c>
      <c r="X2763" s="58" t="s">
        <v>12297</v>
      </c>
      <c r="Y2763" s="23" t="s">
        <v>12298</v>
      </c>
      <c r="Z2763" s="23" t="s">
        <v>12299</v>
      </c>
      <c r="AA2763" s="33">
        <v>5</v>
      </c>
      <c r="AB2763" s="295" t="str">
        <f t="shared" si="219"/>
        <v>年間</v>
      </c>
      <c r="AC2763" s="268"/>
      <c r="AD2763" s="23">
        <v>1</v>
      </c>
      <c r="AE2763" s="134">
        <v>12000</v>
      </c>
      <c r="AF2763" s="26">
        <f t="shared" si="220"/>
        <v>12000</v>
      </c>
      <c r="AG2763" s="27">
        <v>42309</v>
      </c>
      <c r="AH2763" s="168">
        <v>42309</v>
      </c>
      <c r="AI2763" s="29" t="str">
        <f t="shared" si="217"/>
        <v>～</v>
      </c>
      <c r="AJ2763" s="178">
        <f t="shared" si="218"/>
        <v>44135</v>
      </c>
      <c r="AK2763" s="23" t="s">
        <v>7578</v>
      </c>
      <c r="AL2763" s="23" t="s">
        <v>12442</v>
      </c>
      <c r="AM2763" s="35">
        <v>42297</v>
      </c>
      <c r="AN2763" s="408">
        <f>IF($AA2763-data!$G$1=0,"　",IF(AK2763=0,"　",VLOOKUP($AK2763,data!$A$1:$H$264,8,FALSE)))</f>
        <v>0</v>
      </c>
      <c r="AO2763" s="35">
        <v>42338</v>
      </c>
      <c r="AP2763" s="134" t="s">
        <v>12102</v>
      </c>
      <c r="AQ2763" s="264" t="str">
        <f t="shared" si="221"/>
        <v/>
      </c>
    </row>
    <row r="2764" spans="1:43" s="74" customFormat="1" ht="24.75" customHeight="1" x14ac:dyDescent="0.15">
      <c r="A2764" s="297">
        <v>2761</v>
      </c>
      <c r="B2764" s="23" t="s">
        <v>12033</v>
      </c>
      <c r="C2764" s="24" t="s">
        <v>14351</v>
      </c>
      <c r="D2764" s="23" t="s">
        <v>12035</v>
      </c>
      <c r="E2764" s="23" t="s">
        <v>582</v>
      </c>
      <c r="F2764" s="24" t="s">
        <v>12525</v>
      </c>
      <c r="G2764" s="25" t="s">
        <v>12329</v>
      </c>
      <c r="H2764" s="23" t="s">
        <v>12307</v>
      </c>
      <c r="I2764" s="23" t="s">
        <v>12351</v>
      </c>
      <c r="J2764" s="134" t="s">
        <v>12308</v>
      </c>
      <c r="K2764" s="25"/>
      <c r="L2764" s="25"/>
      <c r="M2764" s="23" t="s">
        <v>12379</v>
      </c>
      <c r="N2764" s="23" t="s">
        <v>12380</v>
      </c>
      <c r="O2764" s="25" t="s">
        <v>12303</v>
      </c>
      <c r="P2764" s="23" t="s">
        <v>12300</v>
      </c>
      <c r="Q2764" s="25" t="s">
        <v>12301</v>
      </c>
      <c r="R2764" s="58" t="s">
        <v>12302</v>
      </c>
      <c r="S2764" s="23" t="s">
        <v>12304</v>
      </c>
      <c r="T2764" s="23" t="s">
        <v>12305</v>
      </c>
      <c r="U2764" s="25" t="s">
        <v>12294</v>
      </c>
      <c r="V2764" s="23" t="s">
        <v>12295</v>
      </c>
      <c r="W2764" s="25" t="s">
        <v>12296</v>
      </c>
      <c r="X2764" s="58" t="s">
        <v>12297</v>
      </c>
      <c r="Y2764" s="23" t="s">
        <v>12298</v>
      </c>
      <c r="Z2764" s="23" t="s">
        <v>12299</v>
      </c>
      <c r="AA2764" s="33">
        <v>5</v>
      </c>
      <c r="AB2764" s="295" t="str">
        <f t="shared" si="219"/>
        <v>年間</v>
      </c>
      <c r="AC2764" s="268"/>
      <c r="AD2764" s="23">
        <v>1</v>
      </c>
      <c r="AE2764" s="134">
        <v>12000</v>
      </c>
      <c r="AF2764" s="26">
        <f t="shared" si="220"/>
        <v>12000</v>
      </c>
      <c r="AG2764" s="27">
        <v>42309</v>
      </c>
      <c r="AH2764" s="168">
        <v>42309</v>
      </c>
      <c r="AI2764" s="29" t="str">
        <f t="shared" si="217"/>
        <v>～</v>
      </c>
      <c r="AJ2764" s="178">
        <f t="shared" si="218"/>
        <v>44135</v>
      </c>
      <c r="AK2764" s="23" t="s">
        <v>7578</v>
      </c>
      <c r="AL2764" s="23" t="s">
        <v>12443</v>
      </c>
      <c r="AM2764" s="35">
        <v>42297</v>
      </c>
      <c r="AN2764" s="408">
        <f>IF($AA2764-data!$G$1=0,"　",IF(AK2764=0,"　",VLOOKUP($AK2764,data!$A$1:$H$264,8,FALSE)))</f>
        <v>0</v>
      </c>
      <c r="AO2764" s="35">
        <v>42338</v>
      </c>
      <c r="AP2764" s="134" t="s">
        <v>12102</v>
      </c>
      <c r="AQ2764" s="264" t="str">
        <f t="shared" si="221"/>
        <v/>
      </c>
    </row>
    <row r="2765" spans="1:43" s="74" customFormat="1" ht="24.75" customHeight="1" x14ac:dyDescent="0.15">
      <c r="A2765" s="297">
        <v>2762</v>
      </c>
      <c r="B2765" s="23" t="s">
        <v>12033</v>
      </c>
      <c r="C2765" s="24" t="s">
        <v>14351</v>
      </c>
      <c r="D2765" s="23" t="s">
        <v>12035</v>
      </c>
      <c r="E2765" s="23" t="s">
        <v>582</v>
      </c>
      <c r="F2765" s="24" t="s">
        <v>12525</v>
      </c>
      <c r="G2765" s="25" t="s">
        <v>12329</v>
      </c>
      <c r="H2765" s="23" t="s">
        <v>12307</v>
      </c>
      <c r="I2765" s="23" t="s">
        <v>12351</v>
      </c>
      <c r="J2765" s="134" t="s">
        <v>12308</v>
      </c>
      <c r="K2765" s="25"/>
      <c r="L2765" s="25"/>
      <c r="M2765" s="23" t="s">
        <v>12379</v>
      </c>
      <c r="N2765" s="23" t="s">
        <v>12380</v>
      </c>
      <c r="O2765" s="25" t="s">
        <v>12303</v>
      </c>
      <c r="P2765" s="23" t="s">
        <v>12300</v>
      </c>
      <c r="Q2765" s="25" t="s">
        <v>12301</v>
      </c>
      <c r="R2765" s="58" t="s">
        <v>12302</v>
      </c>
      <c r="S2765" s="23" t="s">
        <v>12304</v>
      </c>
      <c r="T2765" s="23" t="s">
        <v>12305</v>
      </c>
      <c r="U2765" s="25" t="s">
        <v>12294</v>
      </c>
      <c r="V2765" s="23" t="s">
        <v>12295</v>
      </c>
      <c r="W2765" s="25" t="s">
        <v>12296</v>
      </c>
      <c r="X2765" s="58" t="s">
        <v>12297</v>
      </c>
      <c r="Y2765" s="23" t="s">
        <v>12298</v>
      </c>
      <c r="Z2765" s="23" t="s">
        <v>12299</v>
      </c>
      <c r="AA2765" s="33">
        <v>5</v>
      </c>
      <c r="AB2765" s="295" t="str">
        <f t="shared" si="219"/>
        <v>年間</v>
      </c>
      <c r="AC2765" s="268"/>
      <c r="AD2765" s="23">
        <v>1</v>
      </c>
      <c r="AE2765" s="134">
        <v>12000</v>
      </c>
      <c r="AF2765" s="26">
        <f t="shared" si="220"/>
        <v>12000</v>
      </c>
      <c r="AG2765" s="27">
        <v>42309</v>
      </c>
      <c r="AH2765" s="168">
        <v>42309</v>
      </c>
      <c r="AI2765" s="29" t="str">
        <f t="shared" si="217"/>
        <v>～</v>
      </c>
      <c r="AJ2765" s="178">
        <f t="shared" si="218"/>
        <v>44135</v>
      </c>
      <c r="AK2765" s="23" t="s">
        <v>7578</v>
      </c>
      <c r="AL2765" s="23" t="s">
        <v>12444</v>
      </c>
      <c r="AM2765" s="35">
        <v>42297</v>
      </c>
      <c r="AN2765" s="408">
        <f>IF($AA2765-data!$G$1=0,"　",IF(AK2765=0,"　",VLOOKUP($AK2765,data!$A$1:$H$264,8,FALSE)))</f>
        <v>0</v>
      </c>
      <c r="AO2765" s="35">
        <v>42338</v>
      </c>
      <c r="AP2765" s="134" t="s">
        <v>12102</v>
      </c>
      <c r="AQ2765" s="264" t="str">
        <f t="shared" si="221"/>
        <v/>
      </c>
    </row>
    <row r="2766" spans="1:43" s="74" customFormat="1" ht="24.75" customHeight="1" x14ac:dyDescent="0.15">
      <c r="A2766" s="297">
        <v>2763</v>
      </c>
      <c r="B2766" s="23" t="s">
        <v>12033</v>
      </c>
      <c r="C2766" s="24" t="s">
        <v>14351</v>
      </c>
      <c r="D2766" s="23" t="s">
        <v>12035</v>
      </c>
      <c r="E2766" s="23" t="s">
        <v>582</v>
      </c>
      <c r="F2766" s="24" t="s">
        <v>12525</v>
      </c>
      <c r="G2766" s="25" t="s">
        <v>12329</v>
      </c>
      <c r="H2766" s="23" t="s">
        <v>12307</v>
      </c>
      <c r="I2766" s="23" t="s">
        <v>12351</v>
      </c>
      <c r="J2766" s="134" t="s">
        <v>12308</v>
      </c>
      <c r="K2766" s="25"/>
      <c r="L2766" s="25"/>
      <c r="M2766" s="23" t="s">
        <v>12379</v>
      </c>
      <c r="N2766" s="23" t="s">
        <v>12380</v>
      </c>
      <c r="O2766" s="25" t="s">
        <v>12303</v>
      </c>
      <c r="P2766" s="23" t="s">
        <v>12300</v>
      </c>
      <c r="Q2766" s="25" t="s">
        <v>12301</v>
      </c>
      <c r="R2766" s="58" t="s">
        <v>12302</v>
      </c>
      <c r="S2766" s="23" t="s">
        <v>12304</v>
      </c>
      <c r="T2766" s="23" t="s">
        <v>12305</v>
      </c>
      <c r="U2766" s="25" t="s">
        <v>12294</v>
      </c>
      <c r="V2766" s="23" t="s">
        <v>12295</v>
      </c>
      <c r="W2766" s="25" t="s">
        <v>12296</v>
      </c>
      <c r="X2766" s="58" t="s">
        <v>12297</v>
      </c>
      <c r="Y2766" s="23" t="s">
        <v>12298</v>
      </c>
      <c r="Z2766" s="23" t="s">
        <v>12299</v>
      </c>
      <c r="AA2766" s="33">
        <v>5</v>
      </c>
      <c r="AB2766" s="295" t="str">
        <f t="shared" si="219"/>
        <v>年間</v>
      </c>
      <c r="AC2766" s="268"/>
      <c r="AD2766" s="23">
        <v>1</v>
      </c>
      <c r="AE2766" s="134">
        <v>12000</v>
      </c>
      <c r="AF2766" s="26">
        <f t="shared" si="220"/>
        <v>12000</v>
      </c>
      <c r="AG2766" s="27">
        <v>42309</v>
      </c>
      <c r="AH2766" s="168">
        <v>42309</v>
      </c>
      <c r="AI2766" s="29" t="str">
        <f t="shared" si="217"/>
        <v>～</v>
      </c>
      <c r="AJ2766" s="178">
        <f t="shared" si="218"/>
        <v>44135</v>
      </c>
      <c r="AK2766" s="23" t="s">
        <v>7578</v>
      </c>
      <c r="AL2766" s="23" t="s">
        <v>12445</v>
      </c>
      <c r="AM2766" s="35">
        <v>42297</v>
      </c>
      <c r="AN2766" s="408">
        <f>IF($AA2766-data!$G$1=0,"　",IF(AK2766=0,"　",VLOOKUP($AK2766,data!$A$1:$H$264,8,FALSE)))</f>
        <v>0</v>
      </c>
      <c r="AO2766" s="35">
        <v>42338</v>
      </c>
      <c r="AP2766" s="134" t="s">
        <v>12102</v>
      </c>
      <c r="AQ2766" s="264" t="str">
        <f t="shared" si="221"/>
        <v/>
      </c>
    </row>
    <row r="2767" spans="1:43" s="74" customFormat="1" ht="24.75" customHeight="1" x14ac:dyDescent="0.15">
      <c r="A2767" s="297">
        <v>2764</v>
      </c>
      <c r="B2767" s="23" t="s">
        <v>12033</v>
      </c>
      <c r="C2767" s="24" t="s">
        <v>14351</v>
      </c>
      <c r="D2767" s="23" t="s">
        <v>12035</v>
      </c>
      <c r="E2767" s="23" t="s">
        <v>582</v>
      </c>
      <c r="F2767" s="24" t="s">
        <v>12525</v>
      </c>
      <c r="G2767" s="25" t="s">
        <v>12330</v>
      </c>
      <c r="H2767" s="23" t="s">
        <v>12309</v>
      </c>
      <c r="I2767" s="23" t="s">
        <v>12436</v>
      </c>
      <c r="J2767" s="134" t="s">
        <v>12355</v>
      </c>
      <c r="K2767" s="25"/>
      <c r="L2767" s="25"/>
      <c r="M2767" s="23" t="s">
        <v>12381</v>
      </c>
      <c r="N2767" s="23" t="s">
        <v>12382</v>
      </c>
      <c r="O2767" s="25" t="s">
        <v>12303</v>
      </c>
      <c r="P2767" s="23" t="s">
        <v>12300</v>
      </c>
      <c r="Q2767" s="25" t="s">
        <v>12301</v>
      </c>
      <c r="R2767" s="58" t="s">
        <v>12302</v>
      </c>
      <c r="S2767" s="23" t="s">
        <v>12304</v>
      </c>
      <c r="T2767" s="23" t="s">
        <v>12305</v>
      </c>
      <c r="U2767" s="25" t="s">
        <v>12294</v>
      </c>
      <c r="V2767" s="23" t="s">
        <v>12295</v>
      </c>
      <c r="W2767" s="25" t="s">
        <v>12296</v>
      </c>
      <c r="X2767" s="58" t="s">
        <v>12297</v>
      </c>
      <c r="Y2767" s="23" t="s">
        <v>12298</v>
      </c>
      <c r="Z2767" s="23" t="s">
        <v>12299</v>
      </c>
      <c r="AA2767" s="33">
        <v>5</v>
      </c>
      <c r="AB2767" s="295" t="str">
        <f t="shared" si="219"/>
        <v>年間</v>
      </c>
      <c r="AC2767" s="268"/>
      <c r="AD2767" s="23">
        <v>1</v>
      </c>
      <c r="AE2767" s="134">
        <v>12000</v>
      </c>
      <c r="AF2767" s="26">
        <f t="shared" si="220"/>
        <v>12000</v>
      </c>
      <c r="AG2767" s="27">
        <v>42309</v>
      </c>
      <c r="AH2767" s="168">
        <v>42309</v>
      </c>
      <c r="AI2767" s="29" t="str">
        <f t="shared" si="217"/>
        <v>～</v>
      </c>
      <c r="AJ2767" s="178">
        <f t="shared" si="218"/>
        <v>44135</v>
      </c>
      <c r="AK2767" s="23" t="s">
        <v>7578</v>
      </c>
      <c r="AL2767" s="23" t="s">
        <v>12446</v>
      </c>
      <c r="AM2767" s="35">
        <v>42297</v>
      </c>
      <c r="AN2767" s="408">
        <f>IF($AA2767-data!$G$1=0,"　",IF(AK2767=0,"　",VLOOKUP($AK2767,data!$A$1:$H$264,8,FALSE)))</f>
        <v>0</v>
      </c>
      <c r="AO2767" s="35">
        <v>42338</v>
      </c>
      <c r="AP2767" s="134" t="s">
        <v>12102</v>
      </c>
      <c r="AQ2767" s="264" t="str">
        <f t="shared" si="221"/>
        <v/>
      </c>
    </row>
    <row r="2768" spans="1:43" s="74" customFormat="1" ht="24.75" customHeight="1" x14ac:dyDescent="0.15">
      <c r="A2768" s="297">
        <v>2765</v>
      </c>
      <c r="B2768" s="23" t="s">
        <v>12033</v>
      </c>
      <c r="C2768" s="24" t="s">
        <v>14351</v>
      </c>
      <c r="D2768" s="23" t="s">
        <v>12035</v>
      </c>
      <c r="E2768" s="23" t="s">
        <v>582</v>
      </c>
      <c r="F2768" s="24" t="s">
        <v>12525</v>
      </c>
      <c r="G2768" s="25" t="s">
        <v>12330</v>
      </c>
      <c r="H2768" s="23" t="s">
        <v>12309</v>
      </c>
      <c r="I2768" s="23" t="s">
        <v>12436</v>
      </c>
      <c r="J2768" s="134" t="s">
        <v>12355</v>
      </c>
      <c r="K2768" s="25"/>
      <c r="L2768" s="25"/>
      <c r="M2768" s="23" t="s">
        <v>12381</v>
      </c>
      <c r="N2768" s="23" t="s">
        <v>12382</v>
      </c>
      <c r="O2768" s="25" t="s">
        <v>12303</v>
      </c>
      <c r="P2768" s="23" t="s">
        <v>12300</v>
      </c>
      <c r="Q2768" s="25" t="s">
        <v>12301</v>
      </c>
      <c r="R2768" s="58" t="s">
        <v>12302</v>
      </c>
      <c r="S2768" s="23" t="s">
        <v>12304</v>
      </c>
      <c r="T2768" s="23" t="s">
        <v>12305</v>
      </c>
      <c r="U2768" s="25" t="s">
        <v>12294</v>
      </c>
      <c r="V2768" s="23" t="s">
        <v>12295</v>
      </c>
      <c r="W2768" s="25" t="s">
        <v>12296</v>
      </c>
      <c r="X2768" s="58" t="s">
        <v>12297</v>
      </c>
      <c r="Y2768" s="23" t="s">
        <v>12298</v>
      </c>
      <c r="Z2768" s="23" t="s">
        <v>12299</v>
      </c>
      <c r="AA2768" s="33">
        <v>5</v>
      </c>
      <c r="AB2768" s="295" t="str">
        <f t="shared" si="219"/>
        <v>年間</v>
      </c>
      <c r="AC2768" s="268"/>
      <c r="AD2768" s="23">
        <v>1</v>
      </c>
      <c r="AE2768" s="134">
        <v>12000</v>
      </c>
      <c r="AF2768" s="26">
        <f t="shared" si="220"/>
        <v>12000</v>
      </c>
      <c r="AG2768" s="27">
        <v>42309</v>
      </c>
      <c r="AH2768" s="168">
        <v>42309</v>
      </c>
      <c r="AI2768" s="29" t="str">
        <f t="shared" si="217"/>
        <v>～</v>
      </c>
      <c r="AJ2768" s="178">
        <f t="shared" si="218"/>
        <v>44135</v>
      </c>
      <c r="AK2768" s="23" t="s">
        <v>7578</v>
      </c>
      <c r="AL2768" s="23" t="s">
        <v>12447</v>
      </c>
      <c r="AM2768" s="35">
        <v>42297</v>
      </c>
      <c r="AN2768" s="408">
        <f>IF($AA2768-data!$G$1=0,"　",IF(AK2768=0,"　",VLOOKUP($AK2768,data!$A$1:$H$264,8,FALSE)))</f>
        <v>0</v>
      </c>
      <c r="AO2768" s="35">
        <v>42338</v>
      </c>
      <c r="AP2768" s="134" t="s">
        <v>12102</v>
      </c>
      <c r="AQ2768" s="264" t="str">
        <f t="shared" si="221"/>
        <v/>
      </c>
    </row>
    <row r="2769" spans="1:43" s="74" customFormat="1" ht="24.75" customHeight="1" x14ac:dyDescent="0.15">
      <c r="A2769" s="297">
        <v>2766</v>
      </c>
      <c r="B2769" s="23" t="s">
        <v>12033</v>
      </c>
      <c r="C2769" s="24" t="s">
        <v>14351</v>
      </c>
      <c r="D2769" s="23" t="s">
        <v>12035</v>
      </c>
      <c r="E2769" s="23" t="s">
        <v>582</v>
      </c>
      <c r="F2769" s="24" t="s">
        <v>12525</v>
      </c>
      <c r="G2769" s="25" t="s">
        <v>12330</v>
      </c>
      <c r="H2769" s="23" t="s">
        <v>12309</v>
      </c>
      <c r="I2769" s="23" t="s">
        <v>12436</v>
      </c>
      <c r="J2769" s="134" t="s">
        <v>12355</v>
      </c>
      <c r="K2769" s="25"/>
      <c r="L2769" s="25"/>
      <c r="M2769" s="23" t="s">
        <v>12381</v>
      </c>
      <c r="N2769" s="23" t="s">
        <v>12382</v>
      </c>
      <c r="O2769" s="25" t="s">
        <v>12303</v>
      </c>
      <c r="P2769" s="23" t="s">
        <v>12300</v>
      </c>
      <c r="Q2769" s="25" t="s">
        <v>12301</v>
      </c>
      <c r="R2769" s="58" t="s">
        <v>12302</v>
      </c>
      <c r="S2769" s="23" t="s">
        <v>12304</v>
      </c>
      <c r="T2769" s="23" t="s">
        <v>12305</v>
      </c>
      <c r="U2769" s="25" t="s">
        <v>12294</v>
      </c>
      <c r="V2769" s="23" t="s">
        <v>12295</v>
      </c>
      <c r="W2769" s="25" t="s">
        <v>12296</v>
      </c>
      <c r="X2769" s="58" t="s">
        <v>12297</v>
      </c>
      <c r="Y2769" s="23" t="s">
        <v>12298</v>
      </c>
      <c r="Z2769" s="23" t="s">
        <v>12299</v>
      </c>
      <c r="AA2769" s="33">
        <v>5</v>
      </c>
      <c r="AB2769" s="295" t="str">
        <f t="shared" si="219"/>
        <v>年間</v>
      </c>
      <c r="AC2769" s="268"/>
      <c r="AD2769" s="23">
        <v>1</v>
      </c>
      <c r="AE2769" s="134">
        <v>12000</v>
      </c>
      <c r="AF2769" s="26">
        <f t="shared" si="220"/>
        <v>12000</v>
      </c>
      <c r="AG2769" s="27">
        <v>42309</v>
      </c>
      <c r="AH2769" s="168">
        <v>42309</v>
      </c>
      <c r="AI2769" s="29" t="str">
        <f t="shared" si="217"/>
        <v>～</v>
      </c>
      <c r="AJ2769" s="178">
        <f t="shared" si="218"/>
        <v>44135</v>
      </c>
      <c r="AK2769" s="23" t="s">
        <v>7578</v>
      </c>
      <c r="AL2769" s="23" t="s">
        <v>12448</v>
      </c>
      <c r="AM2769" s="35">
        <v>42297</v>
      </c>
      <c r="AN2769" s="408">
        <f>IF($AA2769-data!$G$1=0,"　",IF(AK2769=0,"　",VLOOKUP($AK2769,data!$A$1:$H$264,8,FALSE)))</f>
        <v>0</v>
      </c>
      <c r="AO2769" s="35">
        <v>42338</v>
      </c>
      <c r="AP2769" s="134" t="s">
        <v>12102</v>
      </c>
      <c r="AQ2769" s="264" t="str">
        <f t="shared" si="221"/>
        <v/>
      </c>
    </row>
    <row r="2770" spans="1:43" s="74" customFormat="1" ht="24.75" customHeight="1" x14ac:dyDescent="0.15">
      <c r="A2770" s="297">
        <v>2767</v>
      </c>
      <c r="B2770" s="23" t="s">
        <v>12033</v>
      </c>
      <c r="C2770" s="24" t="s">
        <v>14351</v>
      </c>
      <c r="D2770" s="23" t="s">
        <v>12035</v>
      </c>
      <c r="E2770" s="23" t="s">
        <v>582</v>
      </c>
      <c r="F2770" s="24" t="s">
        <v>12525</v>
      </c>
      <c r="G2770" s="25" t="s">
        <v>12330</v>
      </c>
      <c r="H2770" s="23" t="s">
        <v>12309</v>
      </c>
      <c r="I2770" s="23" t="s">
        <v>12436</v>
      </c>
      <c r="J2770" s="134" t="s">
        <v>12355</v>
      </c>
      <c r="K2770" s="25"/>
      <c r="L2770" s="25"/>
      <c r="M2770" s="23" t="s">
        <v>12381</v>
      </c>
      <c r="N2770" s="23" t="s">
        <v>12382</v>
      </c>
      <c r="O2770" s="25" t="s">
        <v>12303</v>
      </c>
      <c r="P2770" s="23" t="s">
        <v>12300</v>
      </c>
      <c r="Q2770" s="25" t="s">
        <v>12301</v>
      </c>
      <c r="R2770" s="58" t="s">
        <v>12302</v>
      </c>
      <c r="S2770" s="23" t="s">
        <v>12304</v>
      </c>
      <c r="T2770" s="23" t="s">
        <v>12305</v>
      </c>
      <c r="U2770" s="25" t="s">
        <v>12294</v>
      </c>
      <c r="V2770" s="23" t="s">
        <v>12295</v>
      </c>
      <c r="W2770" s="25" t="s">
        <v>12296</v>
      </c>
      <c r="X2770" s="58" t="s">
        <v>12297</v>
      </c>
      <c r="Y2770" s="23" t="s">
        <v>12298</v>
      </c>
      <c r="Z2770" s="23" t="s">
        <v>12299</v>
      </c>
      <c r="AA2770" s="33">
        <v>5</v>
      </c>
      <c r="AB2770" s="295" t="str">
        <f t="shared" si="219"/>
        <v>年間</v>
      </c>
      <c r="AC2770" s="268"/>
      <c r="AD2770" s="23">
        <v>1</v>
      </c>
      <c r="AE2770" s="134">
        <v>12000</v>
      </c>
      <c r="AF2770" s="26">
        <f t="shared" si="220"/>
        <v>12000</v>
      </c>
      <c r="AG2770" s="27">
        <v>42309</v>
      </c>
      <c r="AH2770" s="168">
        <v>42309</v>
      </c>
      <c r="AI2770" s="29" t="str">
        <f t="shared" si="217"/>
        <v>～</v>
      </c>
      <c r="AJ2770" s="178">
        <f t="shared" si="218"/>
        <v>44135</v>
      </c>
      <c r="AK2770" s="23" t="s">
        <v>7578</v>
      </c>
      <c r="AL2770" s="23" t="s">
        <v>12449</v>
      </c>
      <c r="AM2770" s="35">
        <v>42297</v>
      </c>
      <c r="AN2770" s="408">
        <f>IF($AA2770-data!$G$1=0,"　",IF(AK2770=0,"　",VLOOKUP($AK2770,data!$A$1:$H$264,8,FALSE)))</f>
        <v>0</v>
      </c>
      <c r="AO2770" s="35">
        <v>42338</v>
      </c>
      <c r="AP2770" s="134" t="s">
        <v>12102</v>
      </c>
      <c r="AQ2770" s="264" t="str">
        <f t="shared" si="221"/>
        <v/>
      </c>
    </row>
    <row r="2771" spans="1:43" s="74" customFormat="1" ht="24.75" customHeight="1" x14ac:dyDescent="0.15">
      <c r="A2771" s="297">
        <v>2768</v>
      </c>
      <c r="B2771" s="23" t="s">
        <v>12033</v>
      </c>
      <c r="C2771" s="24" t="s">
        <v>14351</v>
      </c>
      <c r="D2771" s="23" t="s">
        <v>12035</v>
      </c>
      <c r="E2771" s="23" t="s">
        <v>582</v>
      </c>
      <c r="F2771" s="24" t="s">
        <v>12525</v>
      </c>
      <c r="G2771" s="25" t="s">
        <v>12330</v>
      </c>
      <c r="H2771" s="23" t="s">
        <v>12309</v>
      </c>
      <c r="I2771" s="23" t="s">
        <v>12436</v>
      </c>
      <c r="J2771" s="134" t="s">
        <v>12355</v>
      </c>
      <c r="K2771" s="25"/>
      <c r="L2771" s="25"/>
      <c r="M2771" s="23" t="s">
        <v>12381</v>
      </c>
      <c r="N2771" s="23" t="s">
        <v>12382</v>
      </c>
      <c r="O2771" s="25" t="s">
        <v>12303</v>
      </c>
      <c r="P2771" s="23" t="s">
        <v>12300</v>
      </c>
      <c r="Q2771" s="25" t="s">
        <v>12301</v>
      </c>
      <c r="R2771" s="58" t="s">
        <v>12302</v>
      </c>
      <c r="S2771" s="23" t="s">
        <v>12304</v>
      </c>
      <c r="T2771" s="23" t="s">
        <v>12305</v>
      </c>
      <c r="U2771" s="25" t="s">
        <v>12294</v>
      </c>
      <c r="V2771" s="23" t="s">
        <v>12295</v>
      </c>
      <c r="W2771" s="25" t="s">
        <v>12296</v>
      </c>
      <c r="X2771" s="58" t="s">
        <v>12297</v>
      </c>
      <c r="Y2771" s="23" t="s">
        <v>12298</v>
      </c>
      <c r="Z2771" s="23" t="s">
        <v>12299</v>
      </c>
      <c r="AA2771" s="33">
        <v>5</v>
      </c>
      <c r="AB2771" s="295" t="str">
        <f t="shared" si="219"/>
        <v>年間</v>
      </c>
      <c r="AC2771" s="268"/>
      <c r="AD2771" s="23">
        <v>1</v>
      </c>
      <c r="AE2771" s="134">
        <v>12000</v>
      </c>
      <c r="AF2771" s="26">
        <f t="shared" si="220"/>
        <v>12000</v>
      </c>
      <c r="AG2771" s="27">
        <v>42309</v>
      </c>
      <c r="AH2771" s="168">
        <v>42309</v>
      </c>
      <c r="AI2771" s="29" t="str">
        <f t="shared" si="217"/>
        <v>～</v>
      </c>
      <c r="AJ2771" s="178">
        <f t="shared" si="218"/>
        <v>44135</v>
      </c>
      <c r="AK2771" s="23" t="s">
        <v>7578</v>
      </c>
      <c r="AL2771" s="23" t="s">
        <v>12450</v>
      </c>
      <c r="AM2771" s="35">
        <v>42297</v>
      </c>
      <c r="AN2771" s="408">
        <f>IF($AA2771-data!$G$1=0,"　",IF(AK2771=0,"　",VLOOKUP($AK2771,data!$A$1:$H$264,8,FALSE)))</f>
        <v>0</v>
      </c>
      <c r="AO2771" s="35">
        <v>42338</v>
      </c>
      <c r="AP2771" s="134" t="s">
        <v>12102</v>
      </c>
      <c r="AQ2771" s="264" t="str">
        <f t="shared" si="221"/>
        <v/>
      </c>
    </row>
    <row r="2772" spans="1:43" s="74" customFormat="1" ht="24.75" customHeight="1" x14ac:dyDescent="0.15">
      <c r="A2772" s="297">
        <v>2769</v>
      </c>
      <c r="B2772" s="23" t="s">
        <v>12033</v>
      </c>
      <c r="C2772" s="24" t="s">
        <v>14351</v>
      </c>
      <c r="D2772" s="23" t="s">
        <v>12035</v>
      </c>
      <c r="E2772" s="23" t="s">
        <v>582</v>
      </c>
      <c r="F2772" s="24" t="s">
        <v>12525</v>
      </c>
      <c r="G2772" s="25" t="s">
        <v>12330</v>
      </c>
      <c r="H2772" s="23" t="s">
        <v>12309</v>
      </c>
      <c r="I2772" s="23" t="s">
        <v>12436</v>
      </c>
      <c r="J2772" s="134" t="s">
        <v>12355</v>
      </c>
      <c r="K2772" s="25"/>
      <c r="L2772" s="25"/>
      <c r="M2772" s="23" t="s">
        <v>12381</v>
      </c>
      <c r="N2772" s="23" t="s">
        <v>12382</v>
      </c>
      <c r="O2772" s="25" t="s">
        <v>12303</v>
      </c>
      <c r="P2772" s="23" t="s">
        <v>12300</v>
      </c>
      <c r="Q2772" s="25" t="s">
        <v>12301</v>
      </c>
      <c r="R2772" s="58" t="s">
        <v>12302</v>
      </c>
      <c r="S2772" s="23" t="s">
        <v>12304</v>
      </c>
      <c r="T2772" s="23" t="s">
        <v>12305</v>
      </c>
      <c r="U2772" s="25" t="s">
        <v>12294</v>
      </c>
      <c r="V2772" s="23" t="s">
        <v>12295</v>
      </c>
      <c r="W2772" s="25" t="s">
        <v>12296</v>
      </c>
      <c r="X2772" s="58" t="s">
        <v>12297</v>
      </c>
      <c r="Y2772" s="23" t="s">
        <v>12298</v>
      </c>
      <c r="Z2772" s="23" t="s">
        <v>12299</v>
      </c>
      <c r="AA2772" s="33">
        <v>5</v>
      </c>
      <c r="AB2772" s="295" t="str">
        <f t="shared" si="219"/>
        <v>年間</v>
      </c>
      <c r="AC2772" s="268"/>
      <c r="AD2772" s="23">
        <v>1</v>
      </c>
      <c r="AE2772" s="134">
        <v>12000</v>
      </c>
      <c r="AF2772" s="26">
        <f t="shared" si="220"/>
        <v>12000</v>
      </c>
      <c r="AG2772" s="27">
        <v>42309</v>
      </c>
      <c r="AH2772" s="168">
        <v>42309</v>
      </c>
      <c r="AI2772" s="29" t="str">
        <f t="shared" si="217"/>
        <v>～</v>
      </c>
      <c r="AJ2772" s="178">
        <f t="shared" si="218"/>
        <v>44135</v>
      </c>
      <c r="AK2772" s="23" t="s">
        <v>7578</v>
      </c>
      <c r="AL2772" s="23" t="s">
        <v>12451</v>
      </c>
      <c r="AM2772" s="35">
        <v>42297</v>
      </c>
      <c r="AN2772" s="408">
        <f>IF($AA2772-data!$G$1=0,"　",IF(AK2772=0,"　",VLOOKUP($AK2772,data!$A$1:$H$264,8,FALSE)))</f>
        <v>0</v>
      </c>
      <c r="AO2772" s="35">
        <v>42338</v>
      </c>
      <c r="AP2772" s="134" t="s">
        <v>12102</v>
      </c>
      <c r="AQ2772" s="264" t="str">
        <f t="shared" si="221"/>
        <v/>
      </c>
    </row>
    <row r="2773" spans="1:43" s="74" customFormat="1" ht="24.75" customHeight="1" x14ac:dyDescent="0.15">
      <c r="A2773" s="297">
        <v>2770</v>
      </c>
      <c r="B2773" s="23" t="s">
        <v>12033</v>
      </c>
      <c r="C2773" s="24" t="s">
        <v>14351</v>
      </c>
      <c r="D2773" s="23" t="s">
        <v>12035</v>
      </c>
      <c r="E2773" s="23" t="s">
        <v>582</v>
      </c>
      <c r="F2773" s="24" t="s">
        <v>12525</v>
      </c>
      <c r="G2773" s="25" t="s">
        <v>12330</v>
      </c>
      <c r="H2773" s="23" t="s">
        <v>12309</v>
      </c>
      <c r="I2773" s="23" t="s">
        <v>12436</v>
      </c>
      <c r="J2773" s="134" t="s">
        <v>12355</v>
      </c>
      <c r="K2773" s="25"/>
      <c r="L2773" s="25"/>
      <c r="M2773" s="23" t="s">
        <v>12381</v>
      </c>
      <c r="N2773" s="23" t="s">
        <v>12382</v>
      </c>
      <c r="O2773" s="25" t="s">
        <v>12303</v>
      </c>
      <c r="P2773" s="23" t="s">
        <v>12300</v>
      </c>
      <c r="Q2773" s="25" t="s">
        <v>12301</v>
      </c>
      <c r="R2773" s="58" t="s">
        <v>12302</v>
      </c>
      <c r="S2773" s="23" t="s">
        <v>12304</v>
      </c>
      <c r="T2773" s="23" t="s">
        <v>12305</v>
      </c>
      <c r="U2773" s="25" t="s">
        <v>12294</v>
      </c>
      <c r="V2773" s="23" t="s">
        <v>12295</v>
      </c>
      <c r="W2773" s="25" t="s">
        <v>12296</v>
      </c>
      <c r="X2773" s="58" t="s">
        <v>12297</v>
      </c>
      <c r="Y2773" s="23" t="s">
        <v>12298</v>
      </c>
      <c r="Z2773" s="23" t="s">
        <v>12299</v>
      </c>
      <c r="AA2773" s="33">
        <v>5</v>
      </c>
      <c r="AB2773" s="295" t="str">
        <f t="shared" si="219"/>
        <v>年間</v>
      </c>
      <c r="AC2773" s="268"/>
      <c r="AD2773" s="23">
        <v>1</v>
      </c>
      <c r="AE2773" s="134">
        <v>12000</v>
      </c>
      <c r="AF2773" s="26">
        <f t="shared" si="220"/>
        <v>12000</v>
      </c>
      <c r="AG2773" s="27">
        <v>42309</v>
      </c>
      <c r="AH2773" s="168">
        <v>42309</v>
      </c>
      <c r="AI2773" s="29" t="str">
        <f t="shared" si="217"/>
        <v>～</v>
      </c>
      <c r="AJ2773" s="178">
        <f t="shared" si="218"/>
        <v>44135</v>
      </c>
      <c r="AK2773" s="23" t="s">
        <v>7578</v>
      </c>
      <c r="AL2773" s="23" t="s">
        <v>12452</v>
      </c>
      <c r="AM2773" s="35">
        <v>42297</v>
      </c>
      <c r="AN2773" s="408">
        <f>IF($AA2773-data!$G$1=0,"　",IF(AK2773=0,"　",VLOOKUP($AK2773,data!$A$1:$H$264,8,FALSE)))</f>
        <v>0</v>
      </c>
      <c r="AO2773" s="35">
        <v>42338</v>
      </c>
      <c r="AP2773" s="134" t="s">
        <v>12102</v>
      </c>
      <c r="AQ2773" s="264" t="str">
        <f t="shared" si="221"/>
        <v/>
      </c>
    </row>
    <row r="2774" spans="1:43" s="74" customFormat="1" ht="24.75" customHeight="1" x14ac:dyDescent="0.15">
      <c r="A2774" s="297">
        <v>2771</v>
      </c>
      <c r="B2774" s="23" t="s">
        <v>12033</v>
      </c>
      <c r="C2774" s="24" t="s">
        <v>14351</v>
      </c>
      <c r="D2774" s="23" t="s">
        <v>12035</v>
      </c>
      <c r="E2774" s="23" t="s">
        <v>582</v>
      </c>
      <c r="F2774" s="24" t="s">
        <v>12525</v>
      </c>
      <c r="G2774" s="25" t="s">
        <v>12330</v>
      </c>
      <c r="H2774" s="23" t="s">
        <v>12309</v>
      </c>
      <c r="I2774" s="23" t="s">
        <v>12436</v>
      </c>
      <c r="J2774" s="134" t="s">
        <v>12355</v>
      </c>
      <c r="K2774" s="25"/>
      <c r="L2774" s="25"/>
      <c r="M2774" s="23" t="s">
        <v>12381</v>
      </c>
      <c r="N2774" s="23" t="s">
        <v>12382</v>
      </c>
      <c r="O2774" s="25" t="s">
        <v>12303</v>
      </c>
      <c r="P2774" s="23" t="s">
        <v>12300</v>
      </c>
      <c r="Q2774" s="25" t="s">
        <v>12301</v>
      </c>
      <c r="R2774" s="58" t="s">
        <v>12302</v>
      </c>
      <c r="S2774" s="23" t="s">
        <v>12304</v>
      </c>
      <c r="T2774" s="23" t="s">
        <v>12305</v>
      </c>
      <c r="U2774" s="25" t="s">
        <v>12294</v>
      </c>
      <c r="V2774" s="23" t="s">
        <v>12295</v>
      </c>
      <c r="W2774" s="25" t="s">
        <v>12296</v>
      </c>
      <c r="X2774" s="58" t="s">
        <v>12297</v>
      </c>
      <c r="Y2774" s="23" t="s">
        <v>12298</v>
      </c>
      <c r="Z2774" s="23" t="s">
        <v>12299</v>
      </c>
      <c r="AA2774" s="33">
        <v>5</v>
      </c>
      <c r="AB2774" s="295" t="str">
        <f t="shared" si="219"/>
        <v>年間</v>
      </c>
      <c r="AC2774" s="268"/>
      <c r="AD2774" s="23">
        <v>1</v>
      </c>
      <c r="AE2774" s="134">
        <v>12000</v>
      </c>
      <c r="AF2774" s="26">
        <f t="shared" si="220"/>
        <v>12000</v>
      </c>
      <c r="AG2774" s="27">
        <v>42309</v>
      </c>
      <c r="AH2774" s="168">
        <v>42309</v>
      </c>
      <c r="AI2774" s="29" t="str">
        <f t="shared" si="217"/>
        <v>～</v>
      </c>
      <c r="AJ2774" s="178">
        <f t="shared" si="218"/>
        <v>44135</v>
      </c>
      <c r="AK2774" s="23" t="s">
        <v>7578</v>
      </c>
      <c r="AL2774" s="23" t="s">
        <v>12453</v>
      </c>
      <c r="AM2774" s="35">
        <v>42297</v>
      </c>
      <c r="AN2774" s="408">
        <f>IF($AA2774-data!$G$1=0,"　",IF(AK2774=0,"　",VLOOKUP($AK2774,data!$A$1:$H$264,8,FALSE)))</f>
        <v>0</v>
      </c>
      <c r="AO2774" s="35">
        <v>42338</v>
      </c>
      <c r="AP2774" s="134" t="s">
        <v>12102</v>
      </c>
      <c r="AQ2774" s="264" t="str">
        <f t="shared" si="221"/>
        <v/>
      </c>
    </row>
    <row r="2775" spans="1:43" s="74" customFormat="1" ht="24.75" customHeight="1" x14ac:dyDescent="0.15">
      <c r="A2775" s="297">
        <v>2772</v>
      </c>
      <c r="B2775" s="23" t="s">
        <v>12033</v>
      </c>
      <c r="C2775" s="24" t="s">
        <v>14351</v>
      </c>
      <c r="D2775" s="23" t="s">
        <v>12035</v>
      </c>
      <c r="E2775" s="23" t="s">
        <v>582</v>
      </c>
      <c r="F2775" s="24" t="s">
        <v>12525</v>
      </c>
      <c r="G2775" s="25" t="s">
        <v>12331</v>
      </c>
      <c r="H2775" s="23" t="s">
        <v>12310</v>
      </c>
      <c r="I2775" s="23" t="s">
        <v>12352</v>
      </c>
      <c r="J2775" s="134" t="s">
        <v>12311</v>
      </c>
      <c r="K2775" s="25"/>
      <c r="L2775" s="25"/>
      <c r="M2775" s="23" t="s">
        <v>12383</v>
      </c>
      <c r="N2775" s="23" t="s">
        <v>12384</v>
      </c>
      <c r="O2775" s="25" t="s">
        <v>12303</v>
      </c>
      <c r="P2775" s="23" t="s">
        <v>12300</v>
      </c>
      <c r="Q2775" s="25" t="s">
        <v>12301</v>
      </c>
      <c r="R2775" s="58" t="s">
        <v>12302</v>
      </c>
      <c r="S2775" s="23" t="s">
        <v>12304</v>
      </c>
      <c r="T2775" s="23" t="s">
        <v>12305</v>
      </c>
      <c r="U2775" s="25" t="s">
        <v>12294</v>
      </c>
      <c r="V2775" s="23" t="s">
        <v>12295</v>
      </c>
      <c r="W2775" s="25" t="s">
        <v>12296</v>
      </c>
      <c r="X2775" s="58" t="s">
        <v>12297</v>
      </c>
      <c r="Y2775" s="23" t="s">
        <v>12298</v>
      </c>
      <c r="Z2775" s="23" t="s">
        <v>12299</v>
      </c>
      <c r="AA2775" s="33">
        <v>5</v>
      </c>
      <c r="AB2775" s="295" t="str">
        <f t="shared" si="219"/>
        <v>年間</v>
      </c>
      <c r="AC2775" s="268"/>
      <c r="AD2775" s="23">
        <v>1</v>
      </c>
      <c r="AE2775" s="134">
        <v>12000</v>
      </c>
      <c r="AF2775" s="26">
        <f t="shared" si="220"/>
        <v>12000</v>
      </c>
      <c r="AG2775" s="27">
        <v>42309</v>
      </c>
      <c r="AH2775" s="168">
        <v>42309</v>
      </c>
      <c r="AI2775" s="29" t="str">
        <f t="shared" si="217"/>
        <v>～</v>
      </c>
      <c r="AJ2775" s="178">
        <f t="shared" si="218"/>
        <v>44135</v>
      </c>
      <c r="AK2775" s="23" t="s">
        <v>7578</v>
      </c>
      <c r="AL2775" s="23" t="s">
        <v>12454</v>
      </c>
      <c r="AM2775" s="35">
        <v>42297</v>
      </c>
      <c r="AN2775" s="408">
        <f>IF($AA2775-data!$G$1=0,"　",IF(AK2775=0,"　",VLOOKUP($AK2775,data!$A$1:$H$264,8,FALSE)))</f>
        <v>0</v>
      </c>
      <c r="AO2775" s="35">
        <v>42338</v>
      </c>
      <c r="AP2775" s="134" t="s">
        <v>12102</v>
      </c>
      <c r="AQ2775" s="264" t="str">
        <f t="shared" si="221"/>
        <v/>
      </c>
    </row>
    <row r="2776" spans="1:43" s="74" customFormat="1" ht="24.75" customHeight="1" x14ac:dyDescent="0.15">
      <c r="A2776" s="297">
        <v>2773</v>
      </c>
      <c r="B2776" s="23" t="s">
        <v>12033</v>
      </c>
      <c r="C2776" s="24" t="s">
        <v>14351</v>
      </c>
      <c r="D2776" s="23" t="s">
        <v>12035</v>
      </c>
      <c r="E2776" s="23" t="s">
        <v>582</v>
      </c>
      <c r="F2776" s="24" t="s">
        <v>12525</v>
      </c>
      <c r="G2776" s="25" t="s">
        <v>12331</v>
      </c>
      <c r="H2776" s="23" t="s">
        <v>12310</v>
      </c>
      <c r="I2776" s="23" t="s">
        <v>12352</v>
      </c>
      <c r="J2776" s="134" t="s">
        <v>12311</v>
      </c>
      <c r="K2776" s="25"/>
      <c r="L2776" s="25"/>
      <c r="M2776" s="23" t="s">
        <v>12383</v>
      </c>
      <c r="N2776" s="23" t="s">
        <v>12384</v>
      </c>
      <c r="O2776" s="25" t="s">
        <v>12303</v>
      </c>
      <c r="P2776" s="23" t="s">
        <v>12300</v>
      </c>
      <c r="Q2776" s="25" t="s">
        <v>12301</v>
      </c>
      <c r="R2776" s="58" t="s">
        <v>12302</v>
      </c>
      <c r="S2776" s="23" t="s">
        <v>12304</v>
      </c>
      <c r="T2776" s="23" t="s">
        <v>12305</v>
      </c>
      <c r="U2776" s="25" t="s">
        <v>12294</v>
      </c>
      <c r="V2776" s="23" t="s">
        <v>12295</v>
      </c>
      <c r="W2776" s="25" t="s">
        <v>12296</v>
      </c>
      <c r="X2776" s="58" t="s">
        <v>12297</v>
      </c>
      <c r="Y2776" s="23" t="s">
        <v>12298</v>
      </c>
      <c r="Z2776" s="23" t="s">
        <v>12299</v>
      </c>
      <c r="AA2776" s="33">
        <v>5</v>
      </c>
      <c r="AB2776" s="295" t="str">
        <f t="shared" si="219"/>
        <v>年間</v>
      </c>
      <c r="AC2776" s="268"/>
      <c r="AD2776" s="23">
        <v>1</v>
      </c>
      <c r="AE2776" s="134">
        <v>12000</v>
      </c>
      <c r="AF2776" s="26">
        <f t="shared" si="220"/>
        <v>12000</v>
      </c>
      <c r="AG2776" s="27">
        <v>42309</v>
      </c>
      <c r="AH2776" s="168">
        <v>42309</v>
      </c>
      <c r="AI2776" s="29" t="str">
        <f t="shared" si="217"/>
        <v>～</v>
      </c>
      <c r="AJ2776" s="178">
        <f t="shared" si="218"/>
        <v>44135</v>
      </c>
      <c r="AK2776" s="23" t="s">
        <v>7578</v>
      </c>
      <c r="AL2776" s="23" t="s">
        <v>12455</v>
      </c>
      <c r="AM2776" s="35">
        <v>42297</v>
      </c>
      <c r="AN2776" s="408">
        <f>IF($AA2776-data!$G$1=0,"　",IF(AK2776=0,"　",VLOOKUP($AK2776,data!$A$1:$H$264,8,FALSE)))</f>
        <v>0</v>
      </c>
      <c r="AO2776" s="35">
        <v>42338</v>
      </c>
      <c r="AP2776" s="134" t="s">
        <v>12102</v>
      </c>
      <c r="AQ2776" s="264" t="str">
        <f t="shared" si="221"/>
        <v/>
      </c>
    </row>
    <row r="2777" spans="1:43" s="74" customFormat="1" ht="24.75" customHeight="1" x14ac:dyDescent="0.15">
      <c r="A2777" s="297">
        <v>2774</v>
      </c>
      <c r="B2777" s="23" t="s">
        <v>12033</v>
      </c>
      <c r="C2777" s="24" t="s">
        <v>14351</v>
      </c>
      <c r="D2777" s="23" t="s">
        <v>12035</v>
      </c>
      <c r="E2777" s="23" t="s">
        <v>582</v>
      </c>
      <c r="F2777" s="24" t="s">
        <v>12525</v>
      </c>
      <c r="G2777" s="25" t="s">
        <v>12331</v>
      </c>
      <c r="H2777" s="23" t="s">
        <v>12310</v>
      </c>
      <c r="I2777" s="23" t="s">
        <v>12352</v>
      </c>
      <c r="J2777" s="134" t="s">
        <v>12311</v>
      </c>
      <c r="K2777" s="25"/>
      <c r="L2777" s="25"/>
      <c r="M2777" s="23" t="s">
        <v>12383</v>
      </c>
      <c r="N2777" s="23" t="s">
        <v>12384</v>
      </c>
      <c r="O2777" s="25" t="s">
        <v>12303</v>
      </c>
      <c r="P2777" s="23" t="s">
        <v>12300</v>
      </c>
      <c r="Q2777" s="25" t="s">
        <v>12301</v>
      </c>
      <c r="R2777" s="58" t="s">
        <v>12302</v>
      </c>
      <c r="S2777" s="23" t="s">
        <v>12304</v>
      </c>
      <c r="T2777" s="23" t="s">
        <v>12305</v>
      </c>
      <c r="U2777" s="25" t="s">
        <v>12294</v>
      </c>
      <c r="V2777" s="23" t="s">
        <v>12295</v>
      </c>
      <c r="W2777" s="25" t="s">
        <v>12296</v>
      </c>
      <c r="X2777" s="58" t="s">
        <v>12297</v>
      </c>
      <c r="Y2777" s="23" t="s">
        <v>12298</v>
      </c>
      <c r="Z2777" s="23" t="s">
        <v>12299</v>
      </c>
      <c r="AA2777" s="33">
        <v>5</v>
      </c>
      <c r="AB2777" s="295" t="str">
        <f t="shared" si="219"/>
        <v>年間</v>
      </c>
      <c r="AC2777" s="268"/>
      <c r="AD2777" s="23">
        <v>1</v>
      </c>
      <c r="AE2777" s="134">
        <v>12000</v>
      </c>
      <c r="AF2777" s="26">
        <f t="shared" si="220"/>
        <v>12000</v>
      </c>
      <c r="AG2777" s="27">
        <v>42309</v>
      </c>
      <c r="AH2777" s="168">
        <v>42309</v>
      </c>
      <c r="AI2777" s="29" t="str">
        <f t="shared" si="217"/>
        <v>～</v>
      </c>
      <c r="AJ2777" s="178">
        <f t="shared" si="218"/>
        <v>44135</v>
      </c>
      <c r="AK2777" s="23" t="s">
        <v>7578</v>
      </c>
      <c r="AL2777" s="23" t="s">
        <v>12456</v>
      </c>
      <c r="AM2777" s="35">
        <v>42297</v>
      </c>
      <c r="AN2777" s="408">
        <f>IF($AA2777-data!$G$1=0,"　",IF(AK2777=0,"　",VLOOKUP($AK2777,data!$A$1:$H$264,8,FALSE)))</f>
        <v>0</v>
      </c>
      <c r="AO2777" s="35">
        <v>42338</v>
      </c>
      <c r="AP2777" s="134" t="s">
        <v>12102</v>
      </c>
      <c r="AQ2777" s="264" t="str">
        <f t="shared" si="221"/>
        <v/>
      </c>
    </row>
    <row r="2778" spans="1:43" s="74" customFormat="1" ht="24.75" customHeight="1" x14ac:dyDescent="0.15">
      <c r="A2778" s="297">
        <v>2775</v>
      </c>
      <c r="B2778" s="23" t="s">
        <v>12033</v>
      </c>
      <c r="C2778" s="24" t="s">
        <v>14351</v>
      </c>
      <c r="D2778" s="23" t="s">
        <v>12035</v>
      </c>
      <c r="E2778" s="23" t="s">
        <v>582</v>
      </c>
      <c r="F2778" s="24" t="s">
        <v>12525</v>
      </c>
      <c r="G2778" s="25" t="s">
        <v>12331</v>
      </c>
      <c r="H2778" s="23" t="s">
        <v>12310</v>
      </c>
      <c r="I2778" s="23" t="s">
        <v>12352</v>
      </c>
      <c r="J2778" s="134" t="s">
        <v>12311</v>
      </c>
      <c r="K2778" s="25"/>
      <c r="L2778" s="25"/>
      <c r="M2778" s="23" t="s">
        <v>12383</v>
      </c>
      <c r="N2778" s="23" t="s">
        <v>12384</v>
      </c>
      <c r="O2778" s="25" t="s">
        <v>12303</v>
      </c>
      <c r="P2778" s="23" t="s">
        <v>12300</v>
      </c>
      <c r="Q2778" s="25" t="s">
        <v>12301</v>
      </c>
      <c r="R2778" s="58" t="s">
        <v>12302</v>
      </c>
      <c r="S2778" s="23" t="s">
        <v>12304</v>
      </c>
      <c r="T2778" s="23" t="s">
        <v>12305</v>
      </c>
      <c r="U2778" s="25" t="s">
        <v>12294</v>
      </c>
      <c r="V2778" s="23" t="s">
        <v>12295</v>
      </c>
      <c r="W2778" s="25" t="s">
        <v>12296</v>
      </c>
      <c r="X2778" s="58" t="s">
        <v>12297</v>
      </c>
      <c r="Y2778" s="23" t="s">
        <v>12298</v>
      </c>
      <c r="Z2778" s="23" t="s">
        <v>12299</v>
      </c>
      <c r="AA2778" s="33">
        <v>5</v>
      </c>
      <c r="AB2778" s="295" t="str">
        <f t="shared" si="219"/>
        <v>年間</v>
      </c>
      <c r="AC2778" s="268"/>
      <c r="AD2778" s="23">
        <v>1</v>
      </c>
      <c r="AE2778" s="134">
        <v>12000</v>
      </c>
      <c r="AF2778" s="26">
        <f t="shared" si="220"/>
        <v>12000</v>
      </c>
      <c r="AG2778" s="27">
        <v>42309</v>
      </c>
      <c r="AH2778" s="168">
        <v>42309</v>
      </c>
      <c r="AI2778" s="29" t="str">
        <f t="shared" si="217"/>
        <v>～</v>
      </c>
      <c r="AJ2778" s="178">
        <f t="shared" si="218"/>
        <v>44135</v>
      </c>
      <c r="AK2778" s="23" t="s">
        <v>7578</v>
      </c>
      <c r="AL2778" s="23" t="s">
        <v>12457</v>
      </c>
      <c r="AM2778" s="35">
        <v>42297</v>
      </c>
      <c r="AN2778" s="408">
        <f>IF($AA2778-data!$G$1=0,"　",IF(AK2778=0,"　",VLOOKUP($AK2778,data!$A$1:$H$264,8,FALSE)))</f>
        <v>0</v>
      </c>
      <c r="AO2778" s="35">
        <v>42338</v>
      </c>
      <c r="AP2778" s="134" t="s">
        <v>12102</v>
      </c>
      <c r="AQ2778" s="264" t="str">
        <f t="shared" si="221"/>
        <v/>
      </c>
    </row>
    <row r="2779" spans="1:43" s="74" customFormat="1" ht="24.75" customHeight="1" x14ac:dyDescent="0.15">
      <c r="A2779" s="297">
        <v>2776</v>
      </c>
      <c r="B2779" s="23" t="s">
        <v>12033</v>
      </c>
      <c r="C2779" s="24" t="s">
        <v>14351</v>
      </c>
      <c r="D2779" s="23" t="s">
        <v>12035</v>
      </c>
      <c r="E2779" s="23" t="s">
        <v>582</v>
      </c>
      <c r="F2779" s="24" t="s">
        <v>12525</v>
      </c>
      <c r="G2779" s="25" t="s">
        <v>12332</v>
      </c>
      <c r="H2779" s="23" t="s">
        <v>12312</v>
      </c>
      <c r="I2779" s="23" t="s">
        <v>12354</v>
      </c>
      <c r="J2779" s="134" t="s">
        <v>12353</v>
      </c>
      <c r="K2779" s="25"/>
      <c r="L2779" s="25"/>
      <c r="M2779" s="23" t="s">
        <v>12385</v>
      </c>
      <c r="N2779" s="23" t="s">
        <v>12386</v>
      </c>
      <c r="O2779" s="25" t="s">
        <v>12303</v>
      </c>
      <c r="P2779" s="23" t="s">
        <v>12300</v>
      </c>
      <c r="Q2779" s="25" t="s">
        <v>12301</v>
      </c>
      <c r="R2779" s="58" t="s">
        <v>12302</v>
      </c>
      <c r="S2779" s="23" t="s">
        <v>12304</v>
      </c>
      <c r="T2779" s="23" t="s">
        <v>12305</v>
      </c>
      <c r="U2779" s="25" t="s">
        <v>12294</v>
      </c>
      <c r="V2779" s="23" t="s">
        <v>12295</v>
      </c>
      <c r="W2779" s="25" t="s">
        <v>12296</v>
      </c>
      <c r="X2779" s="58" t="s">
        <v>12297</v>
      </c>
      <c r="Y2779" s="23" t="s">
        <v>12298</v>
      </c>
      <c r="Z2779" s="23" t="s">
        <v>12299</v>
      </c>
      <c r="AA2779" s="33">
        <v>5</v>
      </c>
      <c r="AB2779" s="295" t="str">
        <f t="shared" si="219"/>
        <v>年間</v>
      </c>
      <c r="AC2779" s="268"/>
      <c r="AD2779" s="23">
        <v>1</v>
      </c>
      <c r="AE2779" s="134">
        <v>12000</v>
      </c>
      <c r="AF2779" s="26">
        <f t="shared" si="220"/>
        <v>12000</v>
      </c>
      <c r="AG2779" s="27">
        <v>42309</v>
      </c>
      <c r="AH2779" s="168">
        <v>42309</v>
      </c>
      <c r="AI2779" s="29" t="str">
        <f t="shared" si="217"/>
        <v>～</v>
      </c>
      <c r="AJ2779" s="178">
        <f t="shared" si="218"/>
        <v>44135</v>
      </c>
      <c r="AK2779" s="23" t="s">
        <v>7578</v>
      </c>
      <c r="AL2779" s="23" t="s">
        <v>12458</v>
      </c>
      <c r="AM2779" s="35">
        <v>42297</v>
      </c>
      <c r="AN2779" s="408">
        <f>IF($AA2779-data!$G$1=0,"　",IF(AK2779=0,"　",VLOOKUP($AK2779,data!$A$1:$H$264,8,FALSE)))</f>
        <v>0</v>
      </c>
      <c r="AO2779" s="35">
        <v>42338</v>
      </c>
      <c r="AP2779" s="134" t="s">
        <v>12102</v>
      </c>
      <c r="AQ2779" s="264" t="str">
        <f t="shared" si="221"/>
        <v/>
      </c>
    </row>
    <row r="2780" spans="1:43" s="74" customFormat="1" ht="24.75" customHeight="1" x14ac:dyDescent="0.15">
      <c r="A2780" s="297">
        <v>2777</v>
      </c>
      <c r="B2780" s="23" t="s">
        <v>12033</v>
      </c>
      <c r="C2780" s="24" t="s">
        <v>14351</v>
      </c>
      <c r="D2780" s="23" t="s">
        <v>12035</v>
      </c>
      <c r="E2780" s="23" t="s">
        <v>582</v>
      </c>
      <c r="F2780" s="24" t="s">
        <v>12525</v>
      </c>
      <c r="G2780" s="25" t="s">
        <v>12332</v>
      </c>
      <c r="H2780" s="23" t="s">
        <v>12312</v>
      </c>
      <c r="I2780" s="23" t="s">
        <v>12354</v>
      </c>
      <c r="J2780" s="134" t="s">
        <v>12353</v>
      </c>
      <c r="K2780" s="25"/>
      <c r="L2780" s="25"/>
      <c r="M2780" s="23" t="s">
        <v>12385</v>
      </c>
      <c r="N2780" s="23" t="s">
        <v>12386</v>
      </c>
      <c r="O2780" s="25" t="s">
        <v>12303</v>
      </c>
      <c r="P2780" s="23" t="s">
        <v>12300</v>
      </c>
      <c r="Q2780" s="25" t="s">
        <v>12301</v>
      </c>
      <c r="R2780" s="58" t="s">
        <v>12302</v>
      </c>
      <c r="S2780" s="23" t="s">
        <v>12304</v>
      </c>
      <c r="T2780" s="23" t="s">
        <v>12305</v>
      </c>
      <c r="U2780" s="25" t="s">
        <v>12294</v>
      </c>
      <c r="V2780" s="23" t="s">
        <v>12295</v>
      </c>
      <c r="W2780" s="25" t="s">
        <v>12296</v>
      </c>
      <c r="X2780" s="58" t="s">
        <v>12297</v>
      </c>
      <c r="Y2780" s="23" t="s">
        <v>12298</v>
      </c>
      <c r="Z2780" s="23" t="s">
        <v>12299</v>
      </c>
      <c r="AA2780" s="33">
        <v>5</v>
      </c>
      <c r="AB2780" s="295" t="str">
        <f t="shared" si="219"/>
        <v>年間</v>
      </c>
      <c r="AC2780" s="268"/>
      <c r="AD2780" s="23">
        <v>1</v>
      </c>
      <c r="AE2780" s="134">
        <v>12000</v>
      </c>
      <c r="AF2780" s="26">
        <f t="shared" si="220"/>
        <v>12000</v>
      </c>
      <c r="AG2780" s="27">
        <v>42309</v>
      </c>
      <c r="AH2780" s="168">
        <v>42309</v>
      </c>
      <c r="AI2780" s="29" t="str">
        <f t="shared" si="217"/>
        <v>～</v>
      </c>
      <c r="AJ2780" s="178">
        <f t="shared" si="218"/>
        <v>44135</v>
      </c>
      <c r="AK2780" s="23" t="s">
        <v>7578</v>
      </c>
      <c r="AL2780" s="23" t="s">
        <v>12459</v>
      </c>
      <c r="AM2780" s="35">
        <v>42297</v>
      </c>
      <c r="AN2780" s="408">
        <f>IF($AA2780-data!$G$1=0,"　",IF(AK2780=0,"　",VLOOKUP($AK2780,data!$A$1:$H$264,8,FALSE)))</f>
        <v>0</v>
      </c>
      <c r="AO2780" s="35">
        <v>42338</v>
      </c>
      <c r="AP2780" s="134" t="s">
        <v>12102</v>
      </c>
      <c r="AQ2780" s="264" t="str">
        <f t="shared" si="221"/>
        <v/>
      </c>
    </row>
    <row r="2781" spans="1:43" s="74" customFormat="1" ht="24.75" customHeight="1" x14ac:dyDescent="0.15">
      <c r="A2781" s="297">
        <v>2778</v>
      </c>
      <c r="B2781" s="23" t="s">
        <v>12033</v>
      </c>
      <c r="C2781" s="24" t="s">
        <v>14351</v>
      </c>
      <c r="D2781" s="23" t="s">
        <v>12035</v>
      </c>
      <c r="E2781" s="23" t="s">
        <v>582</v>
      </c>
      <c r="F2781" s="24" t="s">
        <v>12525</v>
      </c>
      <c r="G2781" s="25" t="s">
        <v>12332</v>
      </c>
      <c r="H2781" s="23" t="s">
        <v>12312</v>
      </c>
      <c r="I2781" s="23" t="s">
        <v>12354</v>
      </c>
      <c r="J2781" s="134" t="s">
        <v>12353</v>
      </c>
      <c r="K2781" s="25"/>
      <c r="L2781" s="25"/>
      <c r="M2781" s="23" t="s">
        <v>12385</v>
      </c>
      <c r="N2781" s="23" t="s">
        <v>12386</v>
      </c>
      <c r="O2781" s="25" t="s">
        <v>12303</v>
      </c>
      <c r="P2781" s="23" t="s">
        <v>12300</v>
      </c>
      <c r="Q2781" s="25" t="s">
        <v>12301</v>
      </c>
      <c r="R2781" s="58" t="s">
        <v>12302</v>
      </c>
      <c r="S2781" s="23" t="s">
        <v>12304</v>
      </c>
      <c r="T2781" s="23" t="s">
        <v>12305</v>
      </c>
      <c r="U2781" s="25" t="s">
        <v>12294</v>
      </c>
      <c r="V2781" s="23" t="s">
        <v>12295</v>
      </c>
      <c r="W2781" s="25" t="s">
        <v>12296</v>
      </c>
      <c r="X2781" s="58" t="s">
        <v>12297</v>
      </c>
      <c r="Y2781" s="23" t="s">
        <v>12298</v>
      </c>
      <c r="Z2781" s="23" t="s">
        <v>12299</v>
      </c>
      <c r="AA2781" s="33">
        <v>5</v>
      </c>
      <c r="AB2781" s="295" t="str">
        <f t="shared" si="219"/>
        <v>年間</v>
      </c>
      <c r="AC2781" s="268"/>
      <c r="AD2781" s="23">
        <v>1</v>
      </c>
      <c r="AE2781" s="134">
        <v>12000</v>
      </c>
      <c r="AF2781" s="26">
        <f t="shared" si="220"/>
        <v>12000</v>
      </c>
      <c r="AG2781" s="27">
        <v>42309</v>
      </c>
      <c r="AH2781" s="168">
        <v>42309</v>
      </c>
      <c r="AI2781" s="29" t="str">
        <f t="shared" si="217"/>
        <v>～</v>
      </c>
      <c r="AJ2781" s="178">
        <f t="shared" si="218"/>
        <v>44135</v>
      </c>
      <c r="AK2781" s="23" t="s">
        <v>7578</v>
      </c>
      <c r="AL2781" s="23" t="s">
        <v>12460</v>
      </c>
      <c r="AM2781" s="35">
        <v>42297</v>
      </c>
      <c r="AN2781" s="408">
        <f>IF($AA2781-data!$G$1=0,"　",IF(AK2781=0,"　",VLOOKUP($AK2781,data!$A$1:$H$264,8,FALSE)))</f>
        <v>0</v>
      </c>
      <c r="AO2781" s="35">
        <v>42338</v>
      </c>
      <c r="AP2781" s="134" t="s">
        <v>12102</v>
      </c>
      <c r="AQ2781" s="264" t="str">
        <f t="shared" si="221"/>
        <v/>
      </c>
    </row>
    <row r="2782" spans="1:43" s="74" customFormat="1" ht="24.75" customHeight="1" x14ac:dyDescent="0.15">
      <c r="A2782" s="297">
        <v>2779</v>
      </c>
      <c r="B2782" s="23" t="s">
        <v>12033</v>
      </c>
      <c r="C2782" s="24" t="s">
        <v>14351</v>
      </c>
      <c r="D2782" s="23" t="s">
        <v>12035</v>
      </c>
      <c r="E2782" s="23" t="s">
        <v>582</v>
      </c>
      <c r="F2782" s="24" t="s">
        <v>12525</v>
      </c>
      <c r="G2782" s="25" t="s">
        <v>12332</v>
      </c>
      <c r="H2782" s="23" t="s">
        <v>12312</v>
      </c>
      <c r="I2782" s="23" t="s">
        <v>12354</v>
      </c>
      <c r="J2782" s="134" t="s">
        <v>12353</v>
      </c>
      <c r="K2782" s="25"/>
      <c r="L2782" s="25"/>
      <c r="M2782" s="23" t="s">
        <v>12385</v>
      </c>
      <c r="N2782" s="23" t="s">
        <v>12386</v>
      </c>
      <c r="O2782" s="25" t="s">
        <v>12303</v>
      </c>
      <c r="P2782" s="23" t="s">
        <v>12300</v>
      </c>
      <c r="Q2782" s="25" t="s">
        <v>12301</v>
      </c>
      <c r="R2782" s="58" t="s">
        <v>12302</v>
      </c>
      <c r="S2782" s="23" t="s">
        <v>12304</v>
      </c>
      <c r="T2782" s="23" t="s">
        <v>12305</v>
      </c>
      <c r="U2782" s="25" t="s">
        <v>12294</v>
      </c>
      <c r="V2782" s="23" t="s">
        <v>12295</v>
      </c>
      <c r="W2782" s="25" t="s">
        <v>12296</v>
      </c>
      <c r="X2782" s="58" t="s">
        <v>12297</v>
      </c>
      <c r="Y2782" s="23" t="s">
        <v>12298</v>
      </c>
      <c r="Z2782" s="23" t="s">
        <v>12299</v>
      </c>
      <c r="AA2782" s="33">
        <v>5</v>
      </c>
      <c r="AB2782" s="295" t="str">
        <f t="shared" si="219"/>
        <v>年間</v>
      </c>
      <c r="AC2782" s="268"/>
      <c r="AD2782" s="23">
        <v>1</v>
      </c>
      <c r="AE2782" s="134">
        <v>12000</v>
      </c>
      <c r="AF2782" s="26">
        <f t="shared" si="220"/>
        <v>12000</v>
      </c>
      <c r="AG2782" s="27">
        <v>42309</v>
      </c>
      <c r="AH2782" s="168">
        <v>42309</v>
      </c>
      <c r="AI2782" s="29" t="str">
        <f t="shared" si="217"/>
        <v>～</v>
      </c>
      <c r="AJ2782" s="178">
        <f t="shared" si="218"/>
        <v>44135</v>
      </c>
      <c r="AK2782" s="23" t="s">
        <v>7578</v>
      </c>
      <c r="AL2782" s="23" t="s">
        <v>12461</v>
      </c>
      <c r="AM2782" s="35">
        <v>42297</v>
      </c>
      <c r="AN2782" s="408">
        <f>IF($AA2782-data!$G$1=0,"　",IF(AK2782=0,"　",VLOOKUP($AK2782,data!$A$1:$H$264,8,FALSE)))</f>
        <v>0</v>
      </c>
      <c r="AO2782" s="35">
        <v>42338</v>
      </c>
      <c r="AP2782" s="134" t="s">
        <v>12102</v>
      </c>
      <c r="AQ2782" s="264" t="str">
        <f t="shared" si="221"/>
        <v/>
      </c>
    </row>
    <row r="2783" spans="1:43" s="74" customFormat="1" ht="24.75" customHeight="1" x14ac:dyDescent="0.15">
      <c r="A2783" s="297">
        <v>2780</v>
      </c>
      <c r="B2783" s="23" t="s">
        <v>12033</v>
      </c>
      <c r="C2783" s="24" t="s">
        <v>14351</v>
      </c>
      <c r="D2783" s="23" t="s">
        <v>12035</v>
      </c>
      <c r="E2783" s="23" t="s">
        <v>582</v>
      </c>
      <c r="F2783" s="24" t="s">
        <v>12525</v>
      </c>
      <c r="G2783" s="25" t="s">
        <v>12332</v>
      </c>
      <c r="H2783" s="23" t="s">
        <v>12312</v>
      </c>
      <c r="I2783" s="23" t="s">
        <v>12354</v>
      </c>
      <c r="J2783" s="134" t="s">
        <v>12353</v>
      </c>
      <c r="K2783" s="25"/>
      <c r="L2783" s="25"/>
      <c r="M2783" s="23" t="s">
        <v>12385</v>
      </c>
      <c r="N2783" s="23" t="s">
        <v>12386</v>
      </c>
      <c r="O2783" s="25" t="s">
        <v>12303</v>
      </c>
      <c r="P2783" s="23" t="s">
        <v>12300</v>
      </c>
      <c r="Q2783" s="25" t="s">
        <v>12301</v>
      </c>
      <c r="R2783" s="58" t="s">
        <v>12302</v>
      </c>
      <c r="S2783" s="23" t="s">
        <v>12304</v>
      </c>
      <c r="T2783" s="23" t="s">
        <v>12305</v>
      </c>
      <c r="U2783" s="25" t="s">
        <v>12294</v>
      </c>
      <c r="V2783" s="23" t="s">
        <v>12295</v>
      </c>
      <c r="W2783" s="25" t="s">
        <v>12296</v>
      </c>
      <c r="X2783" s="58" t="s">
        <v>12297</v>
      </c>
      <c r="Y2783" s="23" t="s">
        <v>12298</v>
      </c>
      <c r="Z2783" s="23" t="s">
        <v>12299</v>
      </c>
      <c r="AA2783" s="33">
        <v>5</v>
      </c>
      <c r="AB2783" s="295" t="str">
        <f t="shared" si="219"/>
        <v>年間</v>
      </c>
      <c r="AC2783" s="268"/>
      <c r="AD2783" s="23">
        <v>1</v>
      </c>
      <c r="AE2783" s="134">
        <v>12000</v>
      </c>
      <c r="AF2783" s="26">
        <f t="shared" si="220"/>
        <v>12000</v>
      </c>
      <c r="AG2783" s="27">
        <v>42309</v>
      </c>
      <c r="AH2783" s="168">
        <v>42309</v>
      </c>
      <c r="AI2783" s="29" t="str">
        <f t="shared" si="217"/>
        <v>～</v>
      </c>
      <c r="AJ2783" s="178">
        <f t="shared" si="218"/>
        <v>44135</v>
      </c>
      <c r="AK2783" s="23" t="s">
        <v>7578</v>
      </c>
      <c r="AL2783" s="23" t="s">
        <v>12462</v>
      </c>
      <c r="AM2783" s="35">
        <v>42297</v>
      </c>
      <c r="AN2783" s="408">
        <f>IF($AA2783-data!$G$1=0,"　",IF(AK2783=0,"　",VLOOKUP($AK2783,data!$A$1:$H$264,8,FALSE)))</f>
        <v>0</v>
      </c>
      <c r="AO2783" s="35">
        <v>42338</v>
      </c>
      <c r="AP2783" s="134" t="s">
        <v>12102</v>
      </c>
      <c r="AQ2783" s="264" t="str">
        <f t="shared" si="221"/>
        <v/>
      </c>
    </row>
    <row r="2784" spans="1:43" s="74" customFormat="1" ht="24.75" customHeight="1" x14ac:dyDescent="0.15">
      <c r="A2784" s="297">
        <v>2781</v>
      </c>
      <c r="B2784" s="23" t="s">
        <v>12033</v>
      </c>
      <c r="C2784" s="24" t="s">
        <v>14351</v>
      </c>
      <c r="D2784" s="23" t="s">
        <v>12035</v>
      </c>
      <c r="E2784" s="23" t="s">
        <v>582</v>
      </c>
      <c r="F2784" s="24" t="s">
        <v>12525</v>
      </c>
      <c r="G2784" s="25" t="s">
        <v>12332</v>
      </c>
      <c r="H2784" s="23" t="s">
        <v>12312</v>
      </c>
      <c r="I2784" s="23" t="s">
        <v>12354</v>
      </c>
      <c r="J2784" s="134" t="s">
        <v>12353</v>
      </c>
      <c r="K2784" s="25"/>
      <c r="L2784" s="25"/>
      <c r="M2784" s="23" t="s">
        <v>12385</v>
      </c>
      <c r="N2784" s="23" t="s">
        <v>12386</v>
      </c>
      <c r="O2784" s="25" t="s">
        <v>12303</v>
      </c>
      <c r="P2784" s="23" t="s">
        <v>12300</v>
      </c>
      <c r="Q2784" s="25" t="s">
        <v>12301</v>
      </c>
      <c r="R2784" s="58" t="s">
        <v>12302</v>
      </c>
      <c r="S2784" s="23" t="s">
        <v>12304</v>
      </c>
      <c r="T2784" s="23" t="s">
        <v>12305</v>
      </c>
      <c r="U2784" s="25" t="s">
        <v>12294</v>
      </c>
      <c r="V2784" s="23" t="s">
        <v>12295</v>
      </c>
      <c r="W2784" s="25" t="s">
        <v>12296</v>
      </c>
      <c r="X2784" s="58" t="s">
        <v>12297</v>
      </c>
      <c r="Y2784" s="23" t="s">
        <v>12298</v>
      </c>
      <c r="Z2784" s="23" t="s">
        <v>12299</v>
      </c>
      <c r="AA2784" s="33">
        <v>5</v>
      </c>
      <c r="AB2784" s="295" t="str">
        <f t="shared" si="219"/>
        <v>年間</v>
      </c>
      <c r="AC2784" s="268"/>
      <c r="AD2784" s="23">
        <v>1</v>
      </c>
      <c r="AE2784" s="134">
        <v>12000</v>
      </c>
      <c r="AF2784" s="26">
        <f t="shared" si="220"/>
        <v>12000</v>
      </c>
      <c r="AG2784" s="27">
        <v>42309</v>
      </c>
      <c r="AH2784" s="168">
        <v>42309</v>
      </c>
      <c r="AI2784" s="29" t="str">
        <f t="shared" si="217"/>
        <v>～</v>
      </c>
      <c r="AJ2784" s="178">
        <f t="shared" si="218"/>
        <v>44135</v>
      </c>
      <c r="AK2784" s="23" t="s">
        <v>7578</v>
      </c>
      <c r="AL2784" s="23" t="s">
        <v>12463</v>
      </c>
      <c r="AM2784" s="35">
        <v>42297</v>
      </c>
      <c r="AN2784" s="408">
        <f>IF($AA2784-data!$G$1=0,"　",IF(AK2784=0,"　",VLOOKUP($AK2784,data!$A$1:$H$264,8,FALSE)))</f>
        <v>0</v>
      </c>
      <c r="AO2784" s="35">
        <v>42338</v>
      </c>
      <c r="AP2784" s="134" t="s">
        <v>12102</v>
      </c>
      <c r="AQ2784" s="264" t="str">
        <f t="shared" si="221"/>
        <v/>
      </c>
    </row>
    <row r="2785" spans="1:43" s="74" customFormat="1" ht="24.75" customHeight="1" x14ac:dyDescent="0.15">
      <c r="A2785" s="297">
        <v>2782</v>
      </c>
      <c r="B2785" s="23" t="s">
        <v>12033</v>
      </c>
      <c r="C2785" s="24" t="s">
        <v>14351</v>
      </c>
      <c r="D2785" s="23" t="s">
        <v>12035</v>
      </c>
      <c r="E2785" s="23" t="s">
        <v>12526</v>
      </c>
      <c r="F2785" s="24" t="s">
        <v>8178</v>
      </c>
      <c r="G2785" s="25" t="s">
        <v>12333</v>
      </c>
      <c r="H2785" s="23" t="s">
        <v>12313</v>
      </c>
      <c r="I2785" s="23" t="s">
        <v>12357</v>
      </c>
      <c r="J2785" s="134" t="s">
        <v>12356</v>
      </c>
      <c r="K2785" s="25"/>
      <c r="L2785" s="25"/>
      <c r="M2785" s="23" t="s">
        <v>12387</v>
      </c>
      <c r="N2785" s="23" t="s">
        <v>12388</v>
      </c>
      <c r="O2785" s="25" t="s">
        <v>12303</v>
      </c>
      <c r="P2785" s="23" t="s">
        <v>12300</v>
      </c>
      <c r="Q2785" s="25" t="s">
        <v>12301</v>
      </c>
      <c r="R2785" s="58" t="s">
        <v>12302</v>
      </c>
      <c r="S2785" s="23" t="s">
        <v>12304</v>
      </c>
      <c r="T2785" s="23" t="s">
        <v>12305</v>
      </c>
      <c r="U2785" s="25" t="s">
        <v>12294</v>
      </c>
      <c r="V2785" s="23" t="s">
        <v>12295</v>
      </c>
      <c r="W2785" s="25" t="s">
        <v>12296</v>
      </c>
      <c r="X2785" s="58" t="s">
        <v>12297</v>
      </c>
      <c r="Y2785" s="23" t="s">
        <v>12298</v>
      </c>
      <c r="Z2785" s="23" t="s">
        <v>12299</v>
      </c>
      <c r="AA2785" s="33">
        <v>5</v>
      </c>
      <c r="AB2785" s="295" t="str">
        <f t="shared" si="219"/>
        <v>年間</v>
      </c>
      <c r="AC2785" s="268"/>
      <c r="AD2785" s="23">
        <v>1</v>
      </c>
      <c r="AE2785" s="134">
        <v>12000</v>
      </c>
      <c r="AF2785" s="26">
        <f t="shared" si="220"/>
        <v>12000</v>
      </c>
      <c r="AG2785" s="27">
        <v>42309</v>
      </c>
      <c r="AH2785" s="168">
        <v>42309</v>
      </c>
      <c r="AI2785" s="29" t="str">
        <f t="shared" si="217"/>
        <v>～</v>
      </c>
      <c r="AJ2785" s="178">
        <f t="shared" si="218"/>
        <v>44135</v>
      </c>
      <c r="AK2785" s="23" t="s">
        <v>7578</v>
      </c>
      <c r="AL2785" s="23" t="s">
        <v>12743</v>
      </c>
      <c r="AM2785" s="35">
        <v>42297</v>
      </c>
      <c r="AN2785" s="408">
        <f>IF($AA2785-data!$G$1=0,"　",IF(AK2785=0,"　",VLOOKUP($AK2785,data!$A$1:$H$264,8,FALSE)))</f>
        <v>0</v>
      </c>
      <c r="AO2785" s="35">
        <v>42355</v>
      </c>
      <c r="AP2785" s="134" t="s">
        <v>12102</v>
      </c>
      <c r="AQ2785" s="264" t="str">
        <f t="shared" si="221"/>
        <v/>
      </c>
    </row>
    <row r="2786" spans="1:43" s="74" customFormat="1" ht="24.75" customHeight="1" x14ac:dyDescent="0.15">
      <c r="A2786" s="297">
        <v>2783</v>
      </c>
      <c r="B2786" s="23" t="s">
        <v>12033</v>
      </c>
      <c r="C2786" s="24" t="s">
        <v>14351</v>
      </c>
      <c r="D2786" s="23" t="s">
        <v>12035</v>
      </c>
      <c r="E2786" s="23" t="s">
        <v>12526</v>
      </c>
      <c r="F2786" s="24" t="s">
        <v>8178</v>
      </c>
      <c r="G2786" s="25" t="s">
        <v>12333</v>
      </c>
      <c r="H2786" s="23" t="s">
        <v>12313</v>
      </c>
      <c r="I2786" s="23" t="s">
        <v>12357</v>
      </c>
      <c r="J2786" s="134" t="s">
        <v>12356</v>
      </c>
      <c r="K2786" s="25"/>
      <c r="L2786" s="25"/>
      <c r="M2786" s="23" t="s">
        <v>12387</v>
      </c>
      <c r="N2786" s="23" t="s">
        <v>12388</v>
      </c>
      <c r="O2786" s="25" t="s">
        <v>12303</v>
      </c>
      <c r="P2786" s="23" t="s">
        <v>12300</v>
      </c>
      <c r="Q2786" s="25" t="s">
        <v>12301</v>
      </c>
      <c r="R2786" s="58" t="s">
        <v>12302</v>
      </c>
      <c r="S2786" s="23" t="s">
        <v>12304</v>
      </c>
      <c r="T2786" s="23" t="s">
        <v>12305</v>
      </c>
      <c r="U2786" s="25" t="s">
        <v>12294</v>
      </c>
      <c r="V2786" s="23" t="s">
        <v>12295</v>
      </c>
      <c r="W2786" s="25" t="s">
        <v>12296</v>
      </c>
      <c r="X2786" s="58" t="s">
        <v>12297</v>
      </c>
      <c r="Y2786" s="23" t="s">
        <v>12298</v>
      </c>
      <c r="Z2786" s="23" t="s">
        <v>12299</v>
      </c>
      <c r="AA2786" s="33">
        <v>5</v>
      </c>
      <c r="AB2786" s="295" t="str">
        <f t="shared" si="219"/>
        <v>年間</v>
      </c>
      <c r="AC2786" s="268"/>
      <c r="AD2786" s="23">
        <v>1</v>
      </c>
      <c r="AE2786" s="134">
        <v>12000</v>
      </c>
      <c r="AF2786" s="26">
        <f t="shared" si="220"/>
        <v>12000</v>
      </c>
      <c r="AG2786" s="27">
        <v>42309</v>
      </c>
      <c r="AH2786" s="168">
        <v>42309</v>
      </c>
      <c r="AI2786" s="29" t="str">
        <f t="shared" si="217"/>
        <v>～</v>
      </c>
      <c r="AJ2786" s="178">
        <f t="shared" si="218"/>
        <v>44135</v>
      </c>
      <c r="AK2786" s="23" t="s">
        <v>7578</v>
      </c>
      <c r="AL2786" s="23" t="s">
        <v>12744</v>
      </c>
      <c r="AM2786" s="35">
        <v>42297</v>
      </c>
      <c r="AN2786" s="408">
        <f>IF($AA2786-data!$G$1=0,"　",IF(AK2786=0,"　",VLOOKUP($AK2786,data!$A$1:$H$264,8,FALSE)))</f>
        <v>0</v>
      </c>
      <c r="AO2786" s="35">
        <v>42355</v>
      </c>
      <c r="AP2786" s="134" t="s">
        <v>12102</v>
      </c>
      <c r="AQ2786" s="264" t="str">
        <f t="shared" si="221"/>
        <v/>
      </c>
    </row>
    <row r="2787" spans="1:43" s="74" customFormat="1" ht="24.75" customHeight="1" x14ac:dyDescent="0.15">
      <c r="A2787" s="297">
        <v>2784</v>
      </c>
      <c r="B2787" s="23" t="s">
        <v>12033</v>
      </c>
      <c r="C2787" s="24" t="s">
        <v>14351</v>
      </c>
      <c r="D2787" s="23" t="s">
        <v>12035</v>
      </c>
      <c r="E2787" s="23" t="s">
        <v>12526</v>
      </c>
      <c r="F2787" s="24" t="s">
        <v>8178</v>
      </c>
      <c r="G2787" s="25" t="s">
        <v>12333</v>
      </c>
      <c r="H2787" s="23" t="s">
        <v>12313</v>
      </c>
      <c r="I2787" s="23" t="s">
        <v>12357</v>
      </c>
      <c r="J2787" s="134" t="s">
        <v>12356</v>
      </c>
      <c r="K2787" s="25"/>
      <c r="L2787" s="25"/>
      <c r="M2787" s="23" t="s">
        <v>12387</v>
      </c>
      <c r="N2787" s="23" t="s">
        <v>12388</v>
      </c>
      <c r="O2787" s="25" t="s">
        <v>12303</v>
      </c>
      <c r="P2787" s="23" t="s">
        <v>12300</v>
      </c>
      <c r="Q2787" s="25" t="s">
        <v>12301</v>
      </c>
      <c r="R2787" s="58" t="s">
        <v>12302</v>
      </c>
      <c r="S2787" s="23" t="s">
        <v>12304</v>
      </c>
      <c r="T2787" s="23" t="s">
        <v>12305</v>
      </c>
      <c r="U2787" s="25" t="s">
        <v>12294</v>
      </c>
      <c r="V2787" s="23" t="s">
        <v>12295</v>
      </c>
      <c r="W2787" s="25" t="s">
        <v>12296</v>
      </c>
      <c r="X2787" s="58" t="s">
        <v>12297</v>
      </c>
      <c r="Y2787" s="23" t="s">
        <v>12298</v>
      </c>
      <c r="Z2787" s="23" t="s">
        <v>12299</v>
      </c>
      <c r="AA2787" s="33">
        <v>5</v>
      </c>
      <c r="AB2787" s="295" t="str">
        <f t="shared" si="219"/>
        <v>年間</v>
      </c>
      <c r="AC2787" s="268"/>
      <c r="AD2787" s="23">
        <v>1</v>
      </c>
      <c r="AE2787" s="134">
        <v>12000</v>
      </c>
      <c r="AF2787" s="26">
        <f t="shared" si="220"/>
        <v>12000</v>
      </c>
      <c r="AG2787" s="27">
        <v>42309</v>
      </c>
      <c r="AH2787" s="168">
        <v>42309</v>
      </c>
      <c r="AI2787" s="29" t="str">
        <f t="shared" si="217"/>
        <v>～</v>
      </c>
      <c r="AJ2787" s="178">
        <f t="shared" si="218"/>
        <v>44135</v>
      </c>
      <c r="AK2787" s="23" t="s">
        <v>7578</v>
      </c>
      <c r="AL2787" s="23" t="s">
        <v>12745</v>
      </c>
      <c r="AM2787" s="35">
        <v>42297</v>
      </c>
      <c r="AN2787" s="408">
        <f>IF($AA2787-data!$G$1=0,"　",IF(AK2787=0,"　",VLOOKUP($AK2787,data!$A$1:$H$264,8,FALSE)))</f>
        <v>0</v>
      </c>
      <c r="AO2787" s="35">
        <v>42355</v>
      </c>
      <c r="AP2787" s="134" t="s">
        <v>12102</v>
      </c>
      <c r="AQ2787" s="264" t="str">
        <f t="shared" si="221"/>
        <v/>
      </c>
    </row>
    <row r="2788" spans="1:43" s="74" customFormat="1" ht="24.75" customHeight="1" x14ac:dyDescent="0.15">
      <c r="A2788" s="297">
        <v>2785</v>
      </c>
      <c r="B2788" s="23" t="s">
        <v>12033</v>
      </c>
      <c r="C2788" s="24" t="s">
        <v>14351</v>
      </c>
      <c r="D2788" s="23" t="s">
        <v>12035</v>
      </c>
      <c r="E2788" s="23" t="s">
        <v>12526</v>
      </c>
      <c r="F2788" s="24" t="s">
        <v>8178</v>
      </c>
      <c r="G2788" s="25" t="s">
        <v>12333</v>
      </c>
      <c r="H2788" s="23" t="s">
        <v>12313</v>
      </c>
      <c r="I2788" s="23" t="s">
        <v>12357</v>
      </c>
      <c r="J2788" s="134" t="s">
        <v>12356</v>
      </c>
      <c r="K2788" s="25"/>
      <c r="L2788" s="25"/>
      <c r="M2788" s="23" t="s">
        <v>12387</v>
      </c>
      <c r="N2788" s="23" t="s">
        <v>12388</v>
      </c>
      <c r="O2788" s="25" t="s">
        <v>12303</v>
      </c>
      <c r="P2788" s="23" t="s">
        <v>12300</v>
      </c>
      <c r="Q2788" s="25" t="s">
        <v>12301</v>
      </c>
      <c r="R2788" s="58" t="s">
        <v>12302</v>
      </c>
      <c r="S2788" s="23" t="s">
        <v>12304</v>
      </c>
      <c r="T2788" s="23" t="s">
        <v>12305</v>
      </c>
      <c r="U2788" s="25" t="s">
        <v>12294</v>
      </c>
      <c r="V2788" s="23" t="s">
        <v>12295</v>
      </c>
      <c r="W2788" s="25" t="s">
        <v>12296</v>
      </c>
      <c r="X2788" s="58" t="s">
        <v>12297</v>
      </c>
      <c r="Y2788" s="23" t="s">
        <v>12298</v>
      </c>
      <c r="Z2788" s="23" t="s">
        <v>12299</v>
      </c>
      <c r="AA2788" s="33">
        <v>5</v>
      </c>
      <c r="AB2788" s="295" t="str">
        <f t="shared" si="219"/>
        <v>年間</v>
      </c>
      <c r="AC2788" s="268"/>
      <c r="AD2788" s="23">
        <v>1</v>
      </c>
      <c r="AE2788" s="134">
        <v>12000</v>
      </c>
      <c r="AF2788" s="26">
        <f t="shared" si="220"/>
        <v>12000</v>
      </c>
      <c r="AG2788" s="27">
        <v>42309</v>
      </c>
      <c r="AH2788" s="168">
        <v>42309</v>
      </c>
      <c r="AI2788" s="29" t="str">
        <f t="shared" si="217"/>
        <v>～</v>
      </c>
      <c r="AJ2788" s="178">
        <f t="shared" si="218"/>
        <v>44135</v>
      </c>
      <c r="AK2788" s="23" t="s">
        <v>7578</v>
      </c>
      <c r="AL2788" s="23" t="s">
        <v>12746</v>
      </c>
      <c r="AM2788" s="35">
        <v>42297</v>
      </c>
      <c r="AN2788" s="408">
        <f>IF($AA2788-data!$G$1=0,"　",IF(AK2788=0,"　",VLOOKUP($AK2788,data!$A$1:$H$264,8,FALSE)))</f>
        <v>0</v>
      </c>
      <c r="AO2788" s="35">
        <v>42355</v>
      </c>
      <c r="AP2788" s="134" t="s">
        <v>12102</v>
      </c>
      <c r="AQ2788" s="264" t="str">
        <f t="shared" si="221"/>
        <v/>
      </c>
    </row>
    <row r="2789" spans="1:43" s="74" customFormat="1" ht="24.75" customHeight="1" x14ac:dyDescent="0.15">
      <c r="A2789" s="297">
        <v>2786</v>
      </c>
      <c r="B2789" s="23" t="s">
        <v>12033</v>
      </c>
      <c r="C2789" s="24" t="s">
        <v>14351</v>
      </c>
      <c r="D2789" s="23" t="s">
        <v>12035</v>
      </c>
      <c r="E2789" s="23" t="s">
        <v>12526</v>
      </c>
      <c r="F2789" s="24" t="s">
        <v>8178</v>
      </c>
      <c r="G2789" s="25" t="s">
        <v>12333</v>
      </c>
      <c r="H2789" s="23" t="s">
        <v>12313</v>
      </c>
      <c r="I2789" s="23" t="s">
        <v>12357</v>
      </c>
      <c r="J2789" s="134" t="s">
        <v>12356</v>
      </c>
      <c r="K2789" s="25"/>
      <c r="L2789" s="25"/>
      <c r="M2789" s="23" t="s">
        <v>12387</v>
      </c>
      <c r="N2789" s="23" t="s">
        <v>12388</v>
      </c>
      <c r="O2789" s="25" t="s">
        <v>12303</v>
      </c>
      <c r="P2789" s="23" t="s">
        <v>12300</v>
      </c>
      <c r="Q2789" s="25" t="s">
        <v>12301</v>
      </c>
      <c r="R2789" s="58" t="s">
        <v>12302</v>
      </c>
      <c r="S2789" s="23" t="s">
        <v>12304</v>
      </c>
      <c r="T2789" s="23" t="s">
        <v>12305</v>
      </c>
      <c r="U2789" s="25" t="s">
        <v>12294</v>
      </c>
      <c r="V2789" s="23" t="s">
        <v>12295</v>
      </c>
      <c r="W2789" s="25" t="s">
        <v>12296</v>
      </c>
      <c r="X2789" s="58" t="s">
        <v>12297</v>
      </c>
      <c r="Y2789" s="23" t="s">
        <v>12298</v>
      </c>
      <c r="Z2789" s="23" t="s">
        <v>12299</v>
      </c>
      <c r="AA2789" s="33">
        <v>5</v>
      </c>
      <c r="AB2789" s="295" t="str">
        <f t="shared" si="219"/>
        <v>年間</v>
      </c>
      <c r="AC2789" s="268"/>
      <c r="AD2789" s="23">
        <v>1</v>
      </c>
      <c r="AE2789" s="134">
        <v>12000</v>
      </c>
      <c r="AF2789" s="26">
        <f t="shared" si="220"/>
        <v>12000</v>
      </c>
      <c r="AG2789" s="27">
        <v>42309</v>
      </c>
      <c r="AH2789" s="168">
        <v>42309</v>
      </c>
      <c r="AI2789" s="29" t="str">
        <f t="shared" si="217"/>
        <v>～</v>
      </c>
      <c r="AJ2789" s="178">
        <f t="shared" si="218"/>
        <v>44135</v>
      </c>
      <c r="AK2789" s="23" t="s">
        <v>7578</v>
      </c>
      <c r="AL2789" s="23" t="s">
        <v>12747</v>
      </c>
      <c r="AM2789" s="35">
        <v>42297</v>
      </c>
      <c r="AN2789" s="408">
        <f>IF($AA2789-data!$G$1=0,"　",IF(AK2789=0,"　",VLOOKUP($AK2789,data!$A$1:$H$264,8,FALSE)))</f>
        <v>0</v>
      </c>
      <c r="AO2789" s="35">
        <v>42355</v>
      </c>
      <c r="AP2789" s="134" t="s">
        <v>12102</v>
      </c>
      <c r="AQ2789" s="264" t="str">
        <f t="shared" si="221"/>
        <v/>
      </c>
    </row>
    <row r="2790" spans="1:43" s="74" customFormat="1" ht="24.75" customHeight="1" x14ac:dyDescent="0.15">
      <c r="A2790" s="297">
        <v>2787</v>
      </c>
      <c r="B2790" s="23" t="s">
        <v>12033</v>
      </c>
      <c r="C2790" s="24" t="s">
        <v>14351</v>
      </c>
      <c r="D2790" s="23" t="s">
        <v>12035</v>
      </c>
      <c r="E2790" s="23" t="s">
        <v>12526</v>
      </c>
      <c r="F2790" s="24" t="s">
        <v>8178</v>
      </c>
      <c r="G2790" s="25" t="s">
        <v>12334</v>
      </c>
      <c r="H2790" s="23" t="s">
        <v>12314</v>
      </c>
      <c r="I2790" s="23" t="s">
        <v>12359</v>
      </c>
      <c r="J2790" s="134" t="s">
        <v>12358</v>
      </c>
      <c r="K2790" s="25"/>
      <c r="L2790" s="25"/>
      <c r="M2790" s="23" t="s">
        <v>12389</v>
      </c>
      <c r="N2790" s="23" t="s">
        <v>12390</v>
      </c>
      <c r="O2790" s="25" t="s">
        <v>12303</v>
      </c>
      <c r="P2790" s="23" t="s">
        <v>12300</v>
      </c>
      <c r="Q2790" s="25" t="s">
        <v>12301</v>
      </c>
      <c r="R2790" s="58" t="s">
        <v>12302</v>
      </c>
      <c r="S2790" s="23" t="s">
        <v>12304</v>
      </c>
      <c r="T2790" s="23" t="s">
        <v>12305</v>
      </c>
      <c r="U2790" s="25" t="s">
        <v>12294</v>
      </c>
      <c r="V2790" s="23" t="s">
        <v>12295</v>
      </c>
      <c r="W2790" s="25" t="s">
        <v>12296</v>
      </c>
      <c r="X2790" s="58" t="s">
        <v>12297</v>
      </c>
      <c r="Y2790" s="23" t="s">
        <v>12298</v>
      </c>
      <c r="Z2790" s="23" t="s">
        <v>12299</v>
      </c>
      <c r="AA2790" s="33">
        <v>5</v>
      </c>
      <c r="AB2790" s="295" t="str">
        <f t="shared" si="219"/>
        <v>年間</v>
      </c>
      <c r="AC2790" s="268"/>
      <c r="AD2790" s="23">
        <v>1</v>
      </c>
      <c r="AE2790" s="134">
        <v>12000</v>
      </c>
      <c r="AF2790" s="26">
        <f t="shared" si="220"/>
        <v>12000</v>
      </c>
      <c r="AG2790" s="27">
        <v>42309</v>
      </c>
      <c r="AH2790" s="168">
        <v>42309</v>
      </c>
      <c r="AI2790" s="29" t="str">
        <f t="shared" si="217"/>
        <v>～</v>
      </c>
      <c r="AJ2790" s="178">
        <f t="shared" si="218"/>
        <v>44135</v>
      </c>
      <c r="AK2790" s="23" t="s">
        <v>7578</v>
      </c>
      <c r="AL2790" s="23" t="s">
        <v>12464</v>
      </c>
      <c r="AM2790" s="35">
        <v>42297</v>
      </c>
      <c r="AN2790" s="408">
        <f>IF($AA2790-data!$G$1=0,"　",IF(AK2790=0,"　",VLOOKUP($AK2790,data!$A$1:$H$264,8,FALSE)))</f>
        <v>0</v>
      </c>
      <c r="AO2790" s="35">
        <v>42338</v>
      </c>
      <c r="AP2790" s="134" t="s">
        <v>12102</v>
      </c>
      <c r="AQ2790" s="264" t="str">
        <f t="shared" si="221"/>
        <v/>
      </c>
    </row>
    <row r="2791" spans="1:43" s="74" customFormat="1" ht="24.75" customHeight="1" x14ac:dyDescent="0.15">
      <c r="A2791" s="297">
        <v>2788</v>
      </c>
      <c r="B2791" s="23" t="s">
        <v>12033</v>
      </c>
      <c r="C2791" s="24" t="s">
        <v>14351</v>
      </c>
      <c r="D2791" s="23" t="s">
        <v>12035</v>
      </c>
      <c r="E2791" s="23" t="s">
        <v>12526</v>
      </c>
      <c r="F2791" s="24" t="s">
        <v>8178</v>
      </c>
      <c r="G2791" s="25" t="s">
        <v>12334</v>
      </c>
      <c r="H2791" s="23" t="s">
        <v>12314</v>
      </c>
      <c r="I2791" s="23" t="s">
        <v>12359</v>
      </c>
      <c r="J2791" s="134" t="s">
        <v>12358</v>
      </c>
      <c r="K2791" s="25"/>
      <c r="L2791" s="25"/>
      <c r="M2791" s="23" t="s">
        <v>12389</v>
      </c>
      <c r="N2791" s="23" t="s">
        <v>12390</v>
      </c>
      <c r="O2791" s="25" t="s">
        <v>12303</v>
      </c>
      <c r="P2791" s="23" t="s">
        <v>12300</v>
      </c>
      <c r="Q2791" s="25" t="s">
        <v>12301</v>
      </c>
      <c r="R2791" s="58" t="s">
        <v>12302</v>
      </c>
      <c r="S2791" s="23" t="s">
        <v>12304</v>
      </c>
      <c r="T2791" s="23" t="s">
        <v>12305</v>
      </c>
      <c r="U2791" s="25" t="s">
        <v>12294</v>
      </c>
      <c r="V2791" s="23" t="s">
        <v>12295</v>
      </c>
      <c r="W2791" s="25" t="s">
        <v>12296</v>
      </c>
      <c r="X2791" s="58" t="s">
        <v>12297</v>
      </c>
      <c r="Y2791" s="23" t="s">
        <v>12298</v>
      </c>
      <c r="Z2791" s="23" t="s">
        <v>12299</v>
      </c>
      <c r="AA2791" s="33">
        <v>5</v>
      </c>
      <c r="AB2791" s="295" t="str">
        <f t="shared" si="219"/>
        <v>年間</v>
      </c>
      <c r="AC2791" s="268"/>
      <c r="AD2791" s="23">
        <v>1</v>
      </c>
      <c r="AE2791" s="134">
        <v>12000</v>
      </c>
      <c r="AF2791" s="26">
        <f t="shared" si="220"/>
        <v>12000</v>
      </c>
      <c r="AG2791" s="27">
        <v>42309</v>
      </c>
      <c r="AH2791" s="168">
        <v>42309</v>
      </c>
      <c r="AI2791" s="29" t="str">
        <f t="shared" si="217"/>
        <v>～</v>
      </c>
      <c r="AJ2791" s="178">
        <f t="shared" si="218"/>
        <v>44135</v>
      </c>
      <c r="AK2791" s="23" t="s">
        <v>7578</v>
      </c>
      <c r="AL2791" s="23" t="s">
        <v>12465</v>
      </c>
      <c r="AM2791" s="35">
        <v>42297</v>
      </c>
      <c r="AN2791" s="408">
        <f>IF($AA2791-data!$G$1=0,"　",IF(AK2791=0,"　",VLOOKUP($AK2791,data!$A$1:$H$264,8,FALSE)))</f>
        <v>0</v>
      </c>
      <c r="AO2791" s="35">
        <v>42338</v>
      </c>
      <c r="AP2791" s="134" t="s">
        <v>12102</v>
      </c>
      <c r="AQ2791" s="264" t="str">
        <f t="shared" si="221"/>
        <v/>
      </c>
    </row>
    <row r="2792" spans="1:43" s="74" customFormat="1" ht="24.75" customHeight="1" x14ac:dyDescent="0.15">
      <c r="A2792" s="297">
        <v>2789</v>
      </c>
      <c r="B2792" s="23" t="s">
        <v>12033</v>
      </c>
      <c r="C2792" s="24" t="s">
        <v>14351</v>
      </c>
      <c r="D2792" s="23" t="s">
        <v>12035</v>
      </c>
      <c r="E2792" s="23" t="s">
        <v>12526</v>
      </c>
      <c r="F2792" s="24" t="s">
        <v>8178</v>
      </c>
      <c r="G2792" s="25" t="s">
        <v>12334</v>
      </c>
      <c r="H2792" s="23" t="s">
        <v>12314</v>
      </c>
      <c r="I2792" s="23" t="s">
        <v>12359</v>
      </c>
      <c r="J2792" s="134" t="s">
        <v>12358</v>
      </c>
      <c r="K2792" s="25"/>
      <c r="L2792" s="25"/>
      <c r="M2792" s="23" t="s">
        <v>12389</v>
      </c>
      <c r="N2792" s="23" t="s">
        <v>12390</v>
      </c>
      <c r="O2792" s="25" t="s">
        <v>12303</v>
      </c>
      <c r="P2792" s="23" t="s">
        <v>12300</v>
      </c>
      <c r="Q2792" s="25" t="s">
        <v>12301</v>
      </c>
      <c r="R2792" s="58" t="s">
        <v>12302</v>
      </c>
      <c r="S2792" s="23" t="s">
        <v>12304</v>
      </c>
      <c r="T2792" s="23" t="s">
        <v>12305</v>
      </c>
      <c r="U2792" s="25" t="s">
        <v>12294</v>
      </c>
      <c r="V2792" s="23" t="s">
        <v>12295</v>
      </c>
      <c r="W2792" s="25" t="s">
        <v>12296</v>
      </c>
      <c r="X2792" s="58" t="s">
        <v>12297</v>
      </c>
      <c r="Y2792" s="23" t="s">
        <v>12298</v>
      </c>
      <c r="Z2792" s="23" t="s">
        <v>12299</v>
      </c>
      <c r="AA2792" s="33">
        <v>5</v>
      </c>
      <c r="AB2792" s="295" t="str">
        <f t="shared" si="219"/>
        <v>年間</v>
      </c>
      <c r="AC2792" s="268"/>
      <c r="AD2792" s="23">
        <v>1</v>
      </c>
      <c r="AE2792" s="134">
        <v>12000</v>
      </c>
      <c r="AF2792" s="26">
        <f t="shared" si="220"/>
        <v>12000</v>
      </c>
      <c r="AG2792" s="27">
        <v>42309</v>
      </c>
      <c r="AH2792" s="168">
        <v>42309</v>
      </c>
      <c r="AI2792" s="29" t="str">
        <f t="shared" si="217"/>
        <v>～</v>
      </c>
      <c r="AJ2792" s="178">
        <f t="shared" si="218"/>
        <v>44135</v>
      </c>
      <c r="AK2792" s="23" t="s">
        <v>7578</v>
      </c>
      <c r="AL2792" s="23" t="s">
        <v>12466</v>
      </c>
      <c r="AM2792" s="35">
        <v>42297</v>
      </c>
      <c r="AN2792" s="408">
        <f>IF($AA2792-data!$G$1=0,"　",IF(AK2792=0,"　",VLOOKUP($AK2792,data!$A$1:$H$264,8,FALSE)))</f>
        <v>0</v>
      </c>
      <c r="AO2792" s="35">
        <v>42338</v>
      </c>
      <c r="AP2792" s="134" t="s">
        <v>12102</v>
      </c>
      <c r="AQ2792" s="264" t="str">
        <f t="shared" si="221"/>
        <v/>
      </c>
    </row>
    <row r="2793" spans="1:43" s="74" customFormat="1" ht="24.75" customHeight="1" x14ac:dyDescent="0.15">
      <c r="A2793" s="297">
        <v>2790</v>
      </c>
      <c r="B2793" s="23" t="s">
        <v>12033</v>
      </c>
      <c r="C2793" s="24" t="s">
        <v>14351</v>
      </c>
      <c r="D2793" s="23" t="s">
        <v>12035</v>
      </c>
      <c r="E2793" s="23" t="s">
        <v>12526</v>
      </c>
      <c r="F2793" s="24" t="s">
        <v>8178</v>
      </c>
      <c r="G2793" s="25" t="s">
        <v>12334</v>
      </c>
      <c r="H2793" s="23" t="s">
        <v>12314</v>
      </c>
      <c r="I2793" s="23" t="s">
        <v>12359</v>
      </c>
      <c r="J2793" s="134" t="s">
        <v>12358</v>
      </c>
      <c r="K2793" s="25"/>
      <c r="L2793" s="25"/>
      <c r="M2793" s="23" t="s">
        <v>12389</v>
      </c>
      <c r="N2793" s="23" t="s">
        <v>12390</v>
      </c>
      <c r="O2793" s="25" t="s">
        <v>12303</v>
      </c>
      <c r="P2793" s="23" t="s">
        <v>12300</v>
      </c>
      <c r="Q2793" s="25" t="s">
        <v>12301</v>
      </c>
      <c r="R2793" s="58" t="s">
        <v>12302</v>
      </c>
      <c r="S2793" s="23" t="s">
        <v>12304</v>
      </c>
      <c r="T2793" s="23" t="s">
        <v>12305</v>
      </c>
      <c r="U2793" s="25" t="s">
        <v>12294</v>
      </c>
      <c r="V2793" s="23" t="s">
        <v>12295</v>
      </c>
      <c r="W2793" s="25" t="s">
        <v>12296</v>
      </c>
      <c r="X2793" s="58" t="s">
        <v>12297</v>
      </c>
      <c r="Y2793" s="23" t="s">
        <v>12298</v>
      </c>
      <c r="Z2793" s="23" t="s">
        <v>12299</v>
      </c>
      <c r="AA2793" s="33">
        <v>5</v>
      </c>
      <c r="AB2793" s="295" t="str">
        <f t="shared" si="219"/>
        <v>年間</v>
      </c>
      <c r="AC2793" s="268"/>
      <c r="AD2793" s="23">
        <v>1</v>
      </c>
      <c r="AE2793" s="134">
        <v>12000</v>
      </c>
      <c r="AF2793" s="26">
        <f t="shared" si="220"/>
        <v>12000</v>
      </c>
      <c r="AG2793" s="27">
        <v>42309</v>
      </c>
      <c r="AH2793" s="168">
        <v>42309</v>
      </c>
      <c r="AI2793" s="29" t="str">
        <f t="shared" si="217"/>
        <v>～</v>
      </c>
      <c r="AJ2793" s="178">
        <f t="shared" si="218"/>
        <v>44135</v>
      </c>
      <c r="AK2793" s="23" t="s">
        <v>7578</v>
      </c>
      <c r="AL2793" s="23" t="s">
        <v>12467</v>
      </c>
      <c r="AM2793" s="35">
        <v>42297</v>
      </c>
      <c r="AN2793" s="408">
        <f>IF($AA2793-data!$G$1=0,"　",IF(AK2793=0,"　",VLOOKUP($AK2793,data!$A$1:$H$264,8,FALSE)))</f>
        <v>0</v>
      </c>
      <c r="AO2793" s="35">
        <v>42338</v>
      </c>
      <c r="AP2793" s="134" t="s">
        <v>12102</v>
      </c>
      <c r="AQ2793" s="264" t="str">
        <f t="shared" si="221"/>
        <v/>
      </c>
    </row>
    <row r="2794" spans="1:43" s="74" customFormat="1" ht="24.75" customHeight="1" x14ac:dyDescent="0.15">
      <c r="A2794" s="297">
        <v>2791</v>
      </c>
      <c r="B2794" s="23" t="s">
        <v>12033</v>
      </c>
      <c r="C2794" s="24" t="s">
        <v>14351</v>
      </c>
      <c r="D2794" s="23" t="s">
        <v>12035</v>
      </c>
      <c r="E2794" s="23" t="s">
        <v>12526</v>
      </c>
      <c r="F2794" s="24" t="s">
        <v>8178</v>
      </c>
      <c r="G2794" s="25" t="s">
        <v>12334</v>
      </c>
      <c r="H2794" s="23" t="s">
        <v>12314</v>
      </c>
      <c r="I2794" s="23" t="s">
        <v>12359</v>
      </c>
      <c r="J2794" s="134" t="s">
        <v>12358</v>
      </c>
      <c r="K2794" s="25"/>
      <c r="L2794" s="25"/>
      <c r="M2794" s="23" t="s">
        <v>12389</v>
      </c>
      <c r="N2794" s="23" t="s">
        <v>12390</v>
      </c>
      <c r="O2794" s="25" t="s">
        <v>12303</v>
      </c>
      <c r="P2794" s="23" t="s">
        <v>12300</v>
      </c>
      <c r="Q2794" s="25" t="s">
        <v>12301</v>
      </c>
      <c r="R2794" s="58" t="s">
        <v>12302</v>
      </c>
      <c r="S2794" s="23" t="s">
        <v>12304</v>
      </c>
      <c r="T2794" s="23" t="s">
        <v>12305</v>
      </c>
      <c r="U2794" s="25" t="s">
        <v>12294</v>
      </c>
      <c r="V2794" s="23" t="s">
        <v>12295</v>
      </c>
      <c r="W2794" s="25" t="s">
        <v>12296</v>
      </c>
      <c r="X2794" s="58" t="s">
        <v>12297</v>
      </c>
      <c r="Y2794" s="23" t="s">
        <v>12298</v>
      </c>
      <c r="Z2794" s="23" t="s">
        <v>12299</v>
      </c>
      <c r="AA2794" s="33">
        <v>5</v>
      </c>
      <c r="AB2794" s="295" t="str">
        <f t="shared" si="219"/>
        <v>年間</v>
      </c>
      <c r="AC2794" s="268"/>
      <c r="AD2794" s="23">
        <v>1</v>
      </c>
      <c r="AE2794" s="134">
        <v>12000</v>
      </c>
      <c r="AF2794" s="26">
        <f t="shared" si="220"/>
        <v>12000</v>
      </c>
      <c r="AG2794" s="27">
        <v>42309</v>
      </c>
      <c r="AH2794" s="168">
        <v>42309</v>
      </c>
      <c r="AI2794" s="29" t="str">
        <f t="shared" si="217"/>
        <v>～</v>
      </c>
      <c r="AJ2794" s="178">
        <f t="shared" si="218"/>
        <v>44135</v>
      </c>
      <c r="AK2794" s="23" t="s">
        <v>7578</v>
      </c>
      <c r="AL2794" s="23" t="s">
        <v>12468</v>
      </c>
      <c r="AM2794" s="35">
        <v>42297</v>
      </c>
      <c r="AN2794" s="408">
        <f>IF($AA2794-data!$G$1=0,"　",IF(AK2794=0,"　",VLOOKUP($AK2794,data!$A$1:$H$264,8,FALSE)))</f>
        <v>0</v>
      </c>
      <c r="AO2794" s="35">
        <v>42338</v>
      </c>
      <c r="AP2794" s="134" t="s">
        <v>12102</v>
      </c>
      <c r="AQ2794" s="264" t="str">
        <f t="shared" si="221"/>
        <v/>
      </c>
    </row>
    <row r="2795" spans="1:43" s="74" customFormat="1" ht="24.75" customHeight="1" x14ac:dyDescent="0.15">
      <c r="A2795" s="297">
        <v>2792</v>
      </c>
      <c r="B2795" s="23" t="s">
        <v>12033</v>
      </c>
      <c r="C2795" s="24" t="s">
        <v>14351</v>
      </c>
      <c r="D2795" s="23" t="s">
        <v>12035</v>
      </c>
      <c r="E2795" s="23" t="s">
        <v>12526</v>
      </c>
      <c r="F2795" s="24" t="s">
        <v>8178</v>
      </c>
      <c r="G2795" s="25" t="s">
        <v>12335</v>
      </c>
      <c r="H2795" s="23" t="s">
        <v>12315</v>
      </c>
      <c r="I2795" s="23" t="s">
        <v>12359</v>
      </c>
      <c r="J2795" s="134" t="s">
        <v>12360</v>
      </c>
      <c r="K2795" s="25"/>
      <c r="L2795" s="25"/>
      <c r="M2795" s="23" t="s">
        <v>12391</v>
      </c>
      <c r="N2795" s="23" t="s">
        <v>12392</v>
      </c>
      <c r="O2795" s="25" t="s">
        <v>12303</v>
      </c>
      <c r="P2795" s="23" t="s">
        <v>12300</v>
      </c>
      <c r="Q2795" s="25" t="s">
        <v>12301</v>
      </c>
      <c r="R2795" s="58" t="s">
        <v>12302</v>
      </c>
      <c r="S2795" s="23" t="s">
        <v>12304</v>
      </c>
      <c r="T2795" s="23" t="s">
        <v>12305</v>
      </c>
      <c r="U2795" s="25" t="s">
        <v>12294</v>
      </c>
      <c r="V2795" s="23" t="s">
        <v>12295</v>
      </c>
      <c r="W2795" s="25" t="s">
        <v>12296</v>
      </c>
      <c r="X2795" s="58" t="s">
        <v>12297</v>
      </c>
      <c r="Y2795" s="23" t="s">
        <v>12298</v>
      </c>
      <c r="Z2795" s="23" t="s">
        <v>12299</v>
      </c>
      <c r="AA2795" s="33">
        <v>5</v>
      </c>
      <c r="AB2795" s="295" t="str">
        <f t="shared" si="219"/>
        <v>年間</v>
      </c>
      <c r="AC2795" s="268"/>
      <c r="AD2795" s="23">
        <v>1</v>
      </c>
      <c r="AE2795" s="134">
        <v>12000</v>
      </c>
      <c r="AF2795" s="26">
        <f t="shared" si="220"/>
        <v>12000</v>
      </c>
      <c r="AG2795" s="27">
        <v>42309</v>
      </c>
      <c r="AH2795" s="168">
        <v>42309</v>
      </c>
      <c r="AI2795" s="29" t="str">
        <f t="shared" si="217"/>
        <v>～</v>
      </c>
      <c r="AJ2795" s="178">
        <f t="shared" si="218"/>
        <v>44135</v>
      </c>
      <c r="AK2795" s="23" t="s">
        <v>7578</v>
      </c>
      <c r="AL2795" s="23" t="s">
        <v>12469</v>
      </c>
      <c r="AM2795" s="35">
        <v>42297</v>
      </c>
      <c r="AN2795" s="408">
        <f>IF($AA2795-data!$G$1=0,"　",IF(AK2795=0,"　",VLOOKUP($AK2795,data!$A$1:$H$264,8,FALSE)))</f>
        <v>0</v>
      </c>
      <c r="AO2795" s="35">
        <v>42338</v>
      </c>
      <c r="AP2795" s="134" t="s">
        <v>12102</v>
      </c>
      <c r="AQ2795" s="264" t="str">
        <f t="shared" si="221"/>
        <v/>
      </c>
    </row>
    <row r="2796" spans="1:43" s="74" customFormat="1" ht="24.75" customHeight="1" x14ac:dyDescent="0.15">
      <c r="A2796" s="297">
        <v>2793</v>
      </c>
      <c r="B2796" s="23" t="s">
        <v>12033</v>
      </c>
      <c r="C2796" s="24" t="s">
        <v>14351</v>
      </c>
      <c r="D2796" s="23" t="s">
        <v>12035</v>
      </c>
      <c r="E2796" s="23" t="s">
        <v>12526</v>
      </c>
      <c r="F2796" s="24" t="s">
        <v>8178</v>
      </c>
      <c r="G2796" s="25" t="s">
        <v>12335</v>
      </c>
      <c r="H2796" s="23" t="s">
        <v>12315</v>
      </c>
      <c r="I2796" s="23" t="s">
        <v>12359</v>
      </c>
      <c r="J2796" s="134" t="s">
        <v>12360</v>
      </c>
      <c r="K2796" s="25"/>
      <c r="L2796" s="25"/>
      <c r="M2796" s="23" t="s">
        <v>12391</v>
      </c>
      <c r="N2796" s="23" t="s">
        <v>12392</v>
      </c>
      <c r="O2796" s="25" t="s">
        <v>12303</v>
      </c>
      <c r="P2796" s="23" t="s">
        <v>12300</v>
      </c>
      <c r="Q2796" s="25" t="s">
        <v>12301</v>
      </c>
      <c r="R2796" s="58" t="s">
        <v>12302</v>
      </c>
      <c r="S2796" s="23" t="s">
        <v>12304</v>
      </c>
      <c r="T2796" s="23" t="s">
        <v>12305</v>
      </c>
      <c r="U2796" s="25" t="s">
        <v>12294</v>
      </c>
      <c r="V2796" s="23" t="s">
        <v>12295</v>
      </c>
      <c r="W2796" s="25" t="s">
        <v>12296</v>
      </c>
      <c r="X2796" s="58" t="s">
        <v>12297</v>
      </c>
      <c r="Y2796" s="23" t="s">
        <v>12298</v>
      </c>
      <c r="Z2796" s="23" t="s">
        <v>12299</v>
      </c>
      <c r="AA2796" s="33">
        <v>5</v>
      </c>
      <c r="AB2796" s="295" t="str">
        <f t="shared" si="219"/>
        <v>年間</v>
      </c>
      <c r="AC2796" s="268"/>
      <c r="AD2796" s="23">
        <v>1</v>
      </c>
      <c r="AE2796" s="134">
        <v>12000</v>
      </c>
      <c r="AF2796" s="26">
        <f t="shared" si="220"/>
        <v>12000</v>
      </c>
      <c r="AG2796" s="27">
        <v>42309</v>
      </c>
      <c r="AH2796" s="168">
        <v>42309</v>
      </c>
      <c r="AI2796" s="29" t="str">
        <f t="shared" si="217"/>
        <v>～</v>
      </c>
      <c r="AJ2796" s="178">
        <f t="shared" si="218"/>
        <v>44135</v>
      </c>
      <c r="AK2796" s="23" t="s">
        <v>7578</v>
      </c>
      <c r="AL2796" s="23" t="s">
        <v>12470</v>
      </c>
      <c r="AM2796" s="35">
        <v>42297</v>
      </c>
      <c r="AN2796" s="408">
        <f>IF($AA2796-data!$G$1=0,"　",IF(AK2796=0,"　",VLOOKUP($AK2796,data!$A$1:$H$264,8,FALSE)))</f>
        <v>0</v>
      </c>
      <c r="AO2796" s="35">
        <v>42338</v>
      </c>
      <c r="AP2796" s="134" t="s">
        <v>12102</v>
      </c>
      <c r="AQ2796" s="264" t="str">
        <f t="shared" si="221"/>
        <v/>
      </c>
    </row>
    <row r="2797" spans="1:43" s="74" customFormat="1" ht="24.75" customHeight="1" x14ac:dyDescent="0.15">
      <c r="A2797" s="297">
        <v>2794</v>
      </c>
      <c r="B2797" s="23" t="s">
        <v>12033</v>
      </c>
      <c r="C2797" s="24" t="s">
        <v>14351</v>
      </c>
      <c r="D2797" s="23" t="s">
        <v>12035</v>
      </c>
      <c r="E2797" s="23" t="s">
        <v>12526</v>
      </c>
      <c r="F2797" s="24" t="s">
        <v>8178</v>
      </c>
      <c r="G2797" s="25" t="s">
        <v>12335</v>
      </c>
      <c r="H2797" s="23" t="s">
        <v>12315</v>
      </c>
      <c r="I2797" s="23" t="s">
        <v>12359</v>
      </c>
      <c r="J2797" s="134" t="s">
        <v>12360</v>
      </c>
      <c r="K2797" s="25"/>
      <c r="L2797" s="25"/>
      <c r="M2797" s="23" t="s">
        <v>12391</v>
      </c>
      <c r="N2797" s="23" t="s">
        <v>12392</v>
      </c>
      <c r="O2797" s="25" t="s">
        <v>12303</v>
      </c>
      <c r="P2797" s="23" t="s">
        <v>12300</v>
      </c>
      <c r="Q2797" s="25" t="s">
        <v>12301</v>
      </c>
      <c r="R2797" s="58" t="s">
        <v>12302</v>
      </c>
      <c r="S2797" s="23" t="s">
        <v>12304</v>
      </c>
      <c r="T2797" s="23" t="s">
        <v>12305</v>
      </c>
      <c r="U2797" s="25" t="s">
        <v>12294</v>
      </c>
      <c r="V2797" s="23" t="s">
        <v>12295</v>
      </c>
      <c r="W2797" s="25" t="s">
        <v>12296</v>
      </c>
      <c r="X2797" s="58" t="s">
        <v>12297</v>
      </c>
      <c r="Y2797" s="23" t="s">
        <v>12298</v>
      </c>
      <c r="Z2797" s="23" t="s">
        <v>12299</v>
      </c>
      <c r="AA2797" s="33">
        <v>5</v>
      </c>
      <c r="AB2797" s="295" t="str">
        <f t="shared" si="219"/>
        <v>年間</v>
      </c>
      <c r="AC2797" s="268"/>
      <c r="AD2797" s="23">
        <v>1</v>
      </c>
      <c r="AE2797" s="134">
        <v>12000</v>
      </c>
      <c r="AF2797" s="26">
        <f t="shared" si="220"/>
        <v>12000</v>
      </c>
      <c r="AG2797" s="27">
        <v>42309</v>
      </c>
      <c r="AH2797" s="168">
        <v>42309</v>
      </c>
      <c r="AI2797" s="29" t="str">
        <f t="shared" si="217"/>
        <v>～</v>
      </c>
      <c r="AJ2797" s="178">
        <f t="shared" si="218"/>
        <v>44135</v>
      </c>
      <c r="AK2797" s="23" t="s">
        <v>7578</v>
      </c>
      <c r="AL2797" s="23" t="s">
        <v>12471</v>
      </c>
      <c r="AM2797" s="35">
        <v>42297</v>
      </c>
      <c r="AN2797" s="408">
        <f>IF($AA2797-data!$G$1=0,"　",IF(AK2797=0,"　",VLOOKUP($AK2797,data!$A$1:$H$264,8,FALSE)))</f>
        <v>0</v>
      </c>
      <c r="AO2797" s="35">
        <v>42338</v>
      </c>
      <c r="AP2797" s="134" t="s">
        <v>12102</v>
      </c>
      <c r="AQ2797" s="264" t="str">
        <f t="shared" si="221"/>
        <v/>
      </c>
    </row>
    <row r="2798" spans="1:43" s="74" customFormat="1" ht="24.75" customHeight="1" x14ac:dyDescent="0.15">
      <c r="A2798" s="297">
        <v>2795</v>
      </c>
      <c r="B2798" s="23" t="s">
        <v>12033</v>
      </c>
      <c r="C2798" s="24" t="s">
        <v>14351</v>
      </c>
      <c r="D2798" s="23" t="s">
        <v>12035</v>
      </c>
      <c r="E2798" s="23" t="s">
        <v>12526</v>
      </c>
      <c r="F2798" s="24" t="s">
        <v>8178</v>
      </c>
      <c r="G2798" s="25" t="s">
        <v>12335</v>
      </c>
      <c r="H2798" s="23" t="s">
        <v>12315</v>
      </c>
      <c r="I2798" s="23" t="s">
        <v>12359</v>
      </c>
      <c r="J2798" s="134" t="s">
        <v>12360</v>
      </c>
      <c r="K2798" s="25"/>
      <c r="L2798" s="25"/>
      <c r="M2798" s="23" t="s">
        <v>12391</v>
      </c>
      <c r="N2798" s="23" t="s">
        <v>12392</v>
      </c>
      <c r="O2798" s="25" t="s">
        <v>12303</v>
      </c>
      <c r="P2798" s="23" t="s">
        <v>12300</v>
      </c>
      <c r="Q2798" s="25" t="s">
        <v>12301</v>
      </c>
      <c r="R2798" s="58" t="s">
        <v>12302</v>
      </c>
      <c r="S2798" s="23" t="s">
        <v>12304</v>
      </c>
      <c r="T2798" s="23" t="s">
        <v>12305</v>
      </c>
      <c r="U2798" s="25" t="s">
        <v>12294</v>
      </c>
      <c r="V2798" s="23" t="s">
        <v>12295</v>
      </c>
      <c r="W2798" s="25" t="s">
        <v>12296</v>
      </c>
      <c r="X2798" s="58" t="s">
        <v>12297</v>
      </c>
      <c r="Y2798" s="23" t="s">
        <v>12298</v>
      </c>
      <c r="Z2798" s="23" t="s">
        <v>12299</v>
      </c>
      <c r="AA2798" s="33">
        <v>5</v>
      </c>
      <c r="AB2798" s="295" t="str">
        <f t="shared" si="219"/>
        <v>年間</v>
      </c>
      <c r="AC2798" s="268"/>
      <c r="AD2798" s="23">
        <v>1</v>
      </c>
      <c r="AE2798" s="134">
        <v>12000</v>
      </c>
      <c r="AF2798" s="26">
        <f t="shared" si="220"/>
        <v>12000</v>
      </c>
      <c r="AG2798" s="27">
        <v>42309</v>
      </c>
      <c r="AH2798" s="168">
        <v>42309</v>
      </c>
      <c r="AI2798" s="29" t="str">
        <f t="shared" si="217"/>
        <v>～</v>
      </c>
      <c r="AJ2798" s="178">
        <f t="shared" si="218"/>
        <v>44135</v>
      </c>
      <c r="AK2798" s="23" t="s">
        <v>7578</v>
      </c>
      <c r="AL2798" s="23" t="s">
        <v>12472</v>
      </c>
      <c r="AM2798" s="35">
        <v>42297</v>
      </c>
      <c r="AN2798" s="408">
        <f>IF($AA2798-data!$G$1=0,"　",IF(AK2798=0,"　",VLOOKUP($AK2798,data!$A$1:$H$264,8,FALSE)))</f>
        <v>0</v>
      </c>
      <c r="AO2798" s="35">
        <v>42338</v>
      </c>
      <c r="AP2798" s="134" t="s">
        <v>12102</v>
      </c>
      <c r="AQ2798" s="264" t="str">
        <f t="shared" si="221"/>
        <v/>
      </c>
    </row>
    <row r="2799" spans="1:43" s="74" customFormat="1" ht="24.75" customHeight="1" x14ac:dyDescent="0.15">
      <c r="A2799" s="297">
        <v>2796</v>
      </c>
      <c r="B2799" s="23" t="s">
        <v>12033</v>
      </c>
      <c r="C2799" s="24" t="s">
        <v>14351</v>
      </c>
      <c r="D2799" s="23" t="s">
        <v>12035</v>
      </c>
      <c r="E2799" s="23" t="s">
        <v>12526</v>
      </c>
      <c r="F2799" s="24" t="s">
        <v>8178</v>
      </c>
      <c r="G2799" s="25" t="s">
        <v>12335</v>
      </c>
      <c r="H2799" s="23" t="s">
        <v>12315</v>
      </c>
      <c r="I2799" s="23" t="s">
        <v>12359</v>
      </c>
      <c r="J2799" s="134" t="s">
        <v>12360</v>
      </c>
      <c r="K2799" s="25"/>
      <c r="L2799" s="25"/>
      <c r="M2799" s="23" t="s">
        <v>12391</v>
      </c>
      <c r="N2799" s="23" t="s">
        <v>12392</v>
      </c>
      <c r="O2799" s="25" t="s">
        <v>12303</v>
      </c>
      <c r="P2799" s="23" t="s">
        <v>12300</v>
      </c>
      <c r="Q2799" s="25" t="s">
        <v>12301</v>
      </c>
      <c r="R2799" s="58" t="s">
        <v>12302</v>
      </c>
      <c r="S2799" s="23" t="s">
        <v>12304</v>
      </c>
      <c r="T2799" s="23" t="s">
        <v>12305</v>
      </c>
      <c r="U2799" s="25" t="s">
        <v>12294</v>
      </c>
      <c r="V2799" s="23" t="s">
        <v>12295</v>
      </c>
      <c r="W2799" s="25" t="s">
        <v>12296</v>
      </c>
      <c r="X2799" s="58" t="s">
        <v>12297</v>
      </c>
      <c r="Y2799" s="23" t="s">
        <v>12298</v>
      </c>
      <c r="Z2799" s="23" t="s">
        <v>12299</v>
      </c>
      <c r="AA2799" s="33">
        <v>5</v>
      </c>
      <c r="AB2799" s="295" t="str">
        <f t="shared" si="219"/>
        <v>年間</v>
      </c>
      <c r="AC2799" s="268"/>
      <c r="AD2799" s="23">
        <v>1</v>
      </c>
      <c r="AE2799" s="134">
        <v>12000</v>
      </c>
      <c r="AF2799" s="26">
        <f t="shared" si="220"/>
        <v>12000</v>
      </c>
      <c r="AG2799" s="27">
        <v>42309</v>
      </c>
      <c r="AH2799" s="168">
        <v>42309</v>
      </c>
      <c r="AI2799" s="29" t="str">
        <f t="shared" si="217"/>
        <v>～</v>
      </c>
      <c r="AJ2799" s="178">
        <f t="shared" si="218"/>
        <v>44135</v>
      </c>
      <c r="AK2799" s="23" t="s">
        <v>7578</v>
      </c>
      <c r="AL2799" s="23" t="s">
        <v>12473</v>
      </c>
      <c r="AM2799" s="35">
        <v>42297</v>
      </c>
      <c r="AN2799" s="408">
        <f>IF($AA2799-data!$G$1=0,"　",IF(AK2799=0,"　",VLOOKUP($AK2799,data!$A$1:$H$264,8,FALSE)))</f>
        <v>0</v>
      </c>
      <c r="AO2799" s="35">
        <v>42338</v>
      </c>
      <c r="AP2799" s="134" t="s">
        <v>12102</v>
      </c>
      <c r="AQ2799" s="264" t="str">
        <f t="shared" si="221"/>
        <v/>
      </c>
    </row>
    <row r="2800" spans="1:43" s="74" customFormat="1" ht="24.75" customHeight="1" x14ac:dyDescent="0.15">
      <c r="A2800" s="297">
        <v>2797</v>
      </c>
      <c r="B2800" s="23" t="s">
        <v>12033</v>
      </c>
      <c r="C2800" s="24" t="s">
        <v>14351</v>
      </c>
      <c r="D2800" s="23" t="s">
        <v>12035</v>
      </c>
      <c r="E2800" s="23" t="s">
        <v>12526</v>
      </c>
      <c r="F2800" s="24" t="s">
        <v>8178</v>
      </c>
      <c r="G2800" s="25" t="s">
        <v>12335</v>
      </c>
      <c r="H2800" s="23" t="s">
        <v>12315</v>
      </c>
      <c r="I2800" s="23" t="s">
        <v>12359</v>
      </c>
      <c r="J2800" s="134" t="s">
        <v>12360</v>
      </c>
      <c r="K2800" s="25"/>
      <c r="L2800" s="25"/>
      <c r="M2800" s="23" t="s">
        <v>12391</v>
      </c>
      <c r="N2800" s="23" t="s">
        <v>12392</v>
      </c>
      <c r="O2800" s="25" t="s">
        <v>12303</v>
      </c>
      <c r="P2800" s="23" t="s">
        <v>12300</v>
      </c>
      <c r="Q2800" s="25" t="s">
        <v>12301</v>
      </c>
      <c r="R2800" s="58" t="s">
        <v>12302</v>
      </c>
      <c r="S2800" s="23" t="s">
        <v>12304</v>
      </c>
      <c r="T2800" s="23" t="s">
        <v>12305</v>
      </c>
      <c r="U2800" s="25" t="s">
        <v>12294</v>
      </c>
      <c r="V2800" s="23" t="s">
        <v>12295</v>
      </c>
      <c r="W2800" s="25" t="s">
        <v>12296</v>
      </c>
      <c r="X2800" s="58" t="s">
        <v>12297</v>
      </c>
      <c r="Y2800" s="23" t="s">
        <v>12298</v>
      </c>
      <c r="Z2800" s="23" t="s">
        <v>12299</v>
      </c>
      <c r="AA2800" s="33">
        <v>5</v>
      </c>
      <c r="AB2800" s="295" t="str">
        <f t="shared" si="219"/>
        <v>年間</v>
      </c>
      <c r="AC2800" s="268"/>
      <c r="AD2800" s="23">
        <v>1</v>
      </c>
      <c r="AE2800" s="134">
        <v>12000</v>
      </c>
      <c r="AF2800" s="26">
        <f t="shared" si="220"/>
        <v>12000</v>
      </c>
      <c r="AG2800" s="27">
        <v>42309</v>
      </c>
      <c r="AH2800" s="168">
        <v>42309</v>
      </c>
      <c r="AI2800" s="29" t="str">
        <f t="shared" si="217"/>
        <v>～</v>
      </c>
      <c r="AJ2800" s="178">
        <f t="shared" si="218"/>
        <v>44135</v>
      </c>
      <c r="AK2800" s="23" t="s">
        <v>7578</v>
      </c>
      <c r="AL2800" s="23" t="s">
        <v>12474</v>
      </c>
      <c r="AM2800" s="35">
        <v>42297</v>
      </c>
      <c r="AN2800" s="408">
        <f>IF($AA2800-data!$G$1=0,"　",IF(AK2800=0,"　",VLOOKUP($AK2800,data!$A$1:$H$264,8,FALSE)))</f>
        <v>0</v>
      </c>
      <c r="AO2800" s="35">
        <v>42338</v>
      </c>
      <c r="AP2800" s="134" t="s">
        <v>12102</v>
      </c>
      <c r="AQ2800" s="264" t="str">
        <f t="shared" si="221"/>
        <v/>
      </c>
    </row>
    <row r="2801" spans="1:43" s="74" customFormat="1" ht="24.75" customHeight="1" x14ac:dyDescent="0.15">
      <c r="A2801" s="297">
        <v>2798</v>
      </c>
      <c r="B2801" s="23" t="s">
        <v>12033</v>
      </c>
      <c r="C2801" s="24" t="s">
        <v>14351</v>
      </c>
      <c r="D2801" s="23" t="s">
        <v>12035</v>
      </c>
      <c r="E2801" s="23" t="s">
        <v>12526</v>
      </c>
      <c r="F2801" s="24" t="s">
        <v>8178</v>
      </c>
      <c r="G2801" s="25" t="s">
        <v>12336</v>
      </c>
      <c r="H2801" s="23" t="s">
        <v>12316</v>
      </c>
      <c r="I2801" s="23" t="s">
        <v>12362</v>
      </c>
      <c r="J2801" s="134" t="s">
        <v>12361</v>
      </c>
      <c r="K2801" s="25"/>
      <c r="L2801" s="25"/>
      <c r="M2801" s="23" t="s">
        <v>12393</v>
      </c>
      <c r="N2801" s="23" t="s">
        <v>12394</v>
      </c>
      <c r="O2801" s="25" t="s">
        <v>12303</v>
      </c>
      <c r="P2801" s="23" t="s">
        <v>12300</v>
      </c>
      <c r="Q2801" s="25" t="s">
        <v>12301</v>
      </c>
      <c r="R2801" s="58" t="s">
        <v>12302</v>
      </c>
      <c r="S2801" s="23" t="s">
        <v>12304</v>
      </c>
      <c r="T2801" s="23" t="s">
        <v>12305</v>
      </c>
      <c r="U2801" s="25" t="s">
        <v>12294</v>
      </c>
      <c r="V2801" s="23" t="s">
        <v>12295</v>
      </c>
      <c r="W2801" s="25" t="s">
        <v>12296</v>
      </c>
      <c r="X2801" s="58" t="s">
        <v>12297</v>
      </c>
      <c r="Y2801" s="23" t="s">
        <v>12298</v>
      </c>
      <c r="Z2801" s="23" t="s">
        <v>12299</v>
      </c>
      <c r="AA2801" s="33">
        <v>5</v>
      </c>
      <c r="AB2801" s="295" t="str">
        <f t="shared" si="219"/>
        <v>年間</v>
      </c>
      <c r="AC2801" s="268"/>
      <c r="AD2801" s="23">
        <v>1</v>
      </c>
      <c r="AE2801" s="134">
        <v>12000</v>
      </c>
      <c r="AF2801" s="26">
        <f t="shared" si="220"/>
        <v>12000</v>
      </c>
      <c r="AG2801" s="27">
        <v>42309</v>
      </c>
      <c r="AH2801" s="168">
        <v>42309</v>
      </c>
      <c r="AI2801" s="29" t="str">
        <f t="shared" si="217"/>
        <v>～</v>
      </c>
      <c r="AJ2801" s="178">
        <f t="shared" si="218"/>
        <v>44135</v>
      </c>
      <c r="AK2801" s="23" t="s">
        <v>7578</v>
      </c>
      <c r="AL2801" s="23" t="s">
        <v>12475</v>
      </c>
      <c r="AM2801" s="35">
        <v>42297</v>
      </c>
      <c r="AN2801" s="408">
        <f>IF($AA2801-data!$G$1=0,"　",IF(AK2801=0,"　",VLOOKUP($AK2801,data!$A$1:$H$264,8,FALSE)))</f>
        <v>0</v>
      </c>
      <c r="AO2801" s="35">
        <v>42338</v>
      </c>
      <c r="AP2801" s="134" t="s">
        <v>12102</v>
      </c>
      <c r="AQ2801" s="264" t="str">
        <f t="shared" si="221"/>
        <v/>
      </c>
    </row>
    <row r="2802" spans="1:43" s="74" customFormat="1" ht="24.75" customHeight="1" x14ac:dyDescent="0.15">
      <c r="A2802" s="297">
        <v>2799</v>
      </c>
      <c r="B2802" s="23" t="s">
        <v>12033</v>
      </c>
      <c r="C2802" s="24" t="s">
        <v>14351</v>
      </c>
      <c r="D2802" s="23" t="s">
        <v>12035</v>
      </c>
      <c r="E2802" s="23" t="s">
        <v>12526</v>
      </c>
      <c r="F2802" s="24" t="s">
        <v>8178</v>
      </c>
      <c r="G2802" s="25" t="s">
        <v>12336</v>
      </c>
      <c r="H2802" s="23" t="s">
        <v>12316</v>
      </c>
      <c r="I2802" s="23" t="s">
        <v>12362</v>
      </c>
      <c r="J2802" s="134" t="s">
        <v>12361</v>
      </c>
      <c r="K2802" s="25"/>
      <c r="L2802" s="25"/>
      <c r="M2802" s="23" t="s">
        <v>12393</v>
      </c>
      <c r="N2802" s="23" t="s">
        <v>12394</v>
      </c>
      <c r="O2802" s="25" t="s">
        <v>12303</v>
      </c>
      <c r="P2802" s="23" t="s">
        <v>12300</v>
      </c>
      <c r="Q2802" s="25" t="s">
        <v>12301</v>
      </c>
      <c r="R2802" s="58" t="s">
        <v>12302</v>
      </c>
      <c r="S2802" s="23" t="s">
        <v>12304</v>
      </c>
      <c r="T2802" s="23" t="s">
        <v>12305</v>
      </c>
      <c r="U2802" s="25" t="s">
        <v>12294</v>
      </c>
      <c r="V2802" s="23" t="s">
        <v>12295</v>
      </c>
      <c r="W2802" s="25" t="s">
        <v>12296</v>
      </c>
      <c r="X2802" s="58" t="s">
        <v>12297</v>
      </c>
      <c r="Y2802" s="23" t="s">
        <v>12298</v>
      </c>
      <c r="Z2802" s="23" t="s">
        <v>12299</v>
      </c>
      <c r="AA2802" s="33">
        <v>5</v>
      </c>
      <c r="AB2802" s="295" t="str">
        <f t="shared" si="219"/>
        <v>年間</v>
      </c>
      <c r="AC2802" s="268"/>
      <c r="AD2802" s="23">
        <v>1</v>
      </c>
      <c r="AE2802" s="134">
        <v>12000</v>
      </c>
      <c r="AF2802" s="26">
        <f t="shared" si="220"/>
        <v>12000</v>
      </c>
      <c r="AG2802" s="27">
        <v>42309</v>
      </c>
      <c r="AH2802" s="168">
        <v>42309</v>
      </c>
      <c r="AI2802" s="29" t="str">
        <f t="shared" si="217"/>
        <v>～</v>
      </c>
      <c r="AJ2802" s="178">
        <f t="shared" si="218"/>
        <v>44135</v>
      </c>
      <c r="AK2802" s="23" t="s">
        <v>7578</v>
      </c>
      <c r="AL2802" s="23" t="s">
        <v>12476</v>
      </c>
      <c r="AM2802" s="35">
        <v>42297</v>
      </c>
      <c r="AN2802" s="408">
        <f>IF($AA2802-data!$G$1=0,"　",IF(AK2802=0,"　",VLOOKUP($AK2802,data!$A$1:$H$264,8,FALSE)))</f>
        <v>0</v>
      </c>
      <c r="AO2802" s="35">
        <v>42338</v>
      </c>
      <c r="AP2802" s="134" t="s">
        <v>12102</v>
      </c>
      <c r="AQ2802" s="264" t="str">
        <f t="shared" si="221"/>
        <v/>
      </c>
    </row>
    <row r="2803" spans="1:43" s="74" customFormat="1" ht="24.75" customHeight="1" x14ac:dyDescent="0.15">
      <c r="A2803" s="297">
        <v>2800</v>
      </c>
      <c r="B2803" s="23" t="s">
        <v>12033</v>
      </c>
      <c r="C2803" s="24" t="s">
        <v>14351</v>
      </c>
      <c r="D2803" s="23" t="s">
        <v>12035</v>
      </c>
      <c r="E2803" s="23" t="s">
        <v>12526</v>
      </c>
      <c r="F2803" s="24" t="s">
        <v>8178</v>
      </c>
      <c r="G2803" s="25" t="s">
        <v>12336</v>
      </c>
      <c r="H2803" s="23" t="s">
        <v>12316</v>
      </c>
      <c r="I2803" s="23" t="s">
        <v>12362</v>
      </c>
      <c r="J2803" s="134" t="s">
        <v>12361</v>
      </c>
      <c r="K2803" s="25"/>
      <c r="L2803" s="25"/>
      <c r="M2803" s="23" t="s">
        <v>12393</v>
      </c>
      <c r="N2803" s="23" t="s">
        <v>12394</v>
      </c>
      <c r="O2803" s="25" t="s">
        <v>12303</v>
      </c>
      <c r="P2803" s="23" t="s">
        <v>12300</v>
      </c>
      <c r="Q2803" s="25" t="s">
        <v>12301</v>
      </c>
      <c r="R2803" s="58" t="s">
        <v>12302</v>
      </c>
      <c r="S2803" s="23" t="s">
        <v>12304</v>
      </c>
      <c r="T2803" s="23" t="s">
        <v>12305</v>
      </c>
      <c r="U2803" s="25" t="s">
        <v>12294</v>
      </c>
      <c r="V2803" s="23" t="s">
        <v>12295</v>
      </c>
      <c r="W2803" s="25" t="s">
        <v>12296</v>
      </c>
      <c r="X2803" s="58" t="s">
        <v>12297</v>
      </c>
      <c r="Y2803" s="23" t="s">
        <v>12298</v>
      </c>
      <c r="Z2803" s="23" t="s">
        <v>12299</v>
      </c>
      <c r="AA2803" s="33">
        <v>5</v>
      </c>
      <c r="AB2803" s="295" t="str">
        <f t="shared" si="219"/>
        <v>年間</v>
      </c>
      <c r="AC2803" s="268"/>
      <c r="AD2803" s="23">
        <v>1</v>
      </c>
      <c r="AE2803" s="134">
        <v>12000</v>
      </c>
      <c r="AF2803" s="26">
        <f t="shared" si="220"/>
        <v>12000</v>
      </c>
      <c r="AG2803" s="27">
        <v>42309</v>
      </c>
      <c r="AH2803" s="168">
        <v>42309</v>
      </c>
      <c r="AI2803" s="29" t="str">
        <f t="shared" si="217"/>
        <v>～</v>
      </c>
      <c r="AJ2803" s="178">
        <f t="shared" si="218"/>
        <v>44135</v>
      </c>
      <c r="AK2803" s="23" t="s">
        <v>7578</v>
      </c>
      <c r="AL2803" s="23" t="s">
        <v>12477</v>
      </c>
      <c r="AM2803" s="35">
        <v>42297</v>
      </c>
      <c r="AN2803" s="408">
        <f>IF($AA2803-data!$G$1=0,"　",IF(AK2803=0,"　",VLOOKUP($AK2803,data!$A$1:$H$264,8,FALSE)))</f>
        <v>0</v>
      </c>
      <c r="AO2803" s="35">
        <v>42338</v>
      </c>
      <c r="AP2803" s="134" t="s">
        <v>12102</v>
      </c>
      <c r="AQ2803" s="264" t="str">
        <f t="shared" si="221"/>
        <v/>
      </c>
    </row>
    <row r="2804" spans="1:43" s="74" customFormat="1" ht="24.75" customHeight="1" x14ac:dyDescent="0.15">
      <c r="A2804" s="297">
        <v>2801</v>
      </c>
      <c r="B2804" s="23" t="s">
        <v>12033</v>
      </c>
      <c r="C2804" s="24" t="s">
        <v>14351</v>
      </c>
      <c r="D2804" s="23" t="s">
        <v>12035</v>
      </c>
      <c r="E2804" s="23" t="s">
        <v>12526</v>
      </c>
      <c r="F2804" s="24" t="s">
        <v>8178</v>
      </c>
      <c r="G2804" s="25" t="s">
        <v>12336</v>
      </c>
      <c r="H2804" s="23" t="s">
        <v>12316</v>
      </c>
      <c r="I2804" s="23" t="s">
        <v>12362</v>
      </c>
      <c r="J2804" s="134" t="s">
        <v>12361</v>
      </c>
      <c r="K2804" s="25"/>
      <c r="L2804" s="25"/>
      <c r="M2804" s="23" t="s">
        <v>12393</v>
      </c>
      <c r="N2804" s="23" t="s">
        <v>12394</v>
      </c>
      <c r="O2804" s="25" t="s">
        <v>12303</v>
      </c>
      <c r="P2804" s="23" t="s">
        <v>12300</v>
      </c>
      <c r="Q2804" s="25" t="s">
        <v>12301</v>
      </c>
      <c r="R2804" s="58" t="s">
        <v>12302</v>
      </c>
      <c r="S2804" s="23" t="s">
        <v>12304</v>
      </c>
      <c r="T2804" s="23" t="s">
        <v>12305</v>
      </c>
      <c r="U2804" s="25" t="s">
        <v>12294</v>
      </c>
      <c r="V2804" s="23" t="s">
        <v>12295</v>
      </c>
      <c r="W2804" s="25" t="s">
        <v>12296</v>
      </c>
      <c r="X2804" s="58" t="s">
        <v>12297</v>
      </c>
      <c r="Y2804" s="23" t="s">
        <v>12298</v>
      </c>
      <c r="Z2804" s="23" t="s">
        <v>12299</v>
      </c>
      <c r="AA2804" s="33">
        <v>5</v>
      </c>
      <c r="AB2804" s="295" t="str">
        <f t="shared" si="219"/>
        <v>年間</v>
      </c>
      <c r="AC2804" s="268"/>
      <c r="AD2804" s="23">
        <v>1</v>
      </c>
      <c r="AE2804" s="134">
        <v>12000</v>
      </c>
      <c r="AF2804" s="26">
        <f t="shared" si="220"/>
        <v>12000</v>
      </c>
      <c r="AG2804" s="27">
        <v>42309</v>
      </c>
      <c r="AH2804" s="168">
        <v>42309</v>
      </c>
      <c r="AI2804" s="29" t="str">
        <f t="shared" si="217"/>
        <v>～</v>
      </c>
      <c r="AJ2804" s="178">
        <f t="shared" si="218"/>
        <v>44135</v>
      </c>
      <c r="AK2804" s="23" t="s">
        <v>7578</v>
      </c>
      <c r="AL2804" s="23" t="s">
        <v>12478</v>
      </c>
      <c r="AM2804" s="35">
        <v>42297</v>
      </c>
      <c r="AN2804" s="408">
        <f>IF($AA2804-data!$G$1=0,"　",IF(AK2804=0,"　",VLOOKUP($AK2804,data!$A$1:$H$264,8,FALSE)))</f>
        <v>0</v>
      </c>
      <c r="AO2804" s="35">
        <v>42338</v>
      </c>
      <c r="AP2804" s="134" t="s">
        <v>12102</v>
      </c>
      <c r="AQ2804" s="264" t="str">
        <f t="shared" si="221"/>
        <v/>
      </c>
    </row>
    <row r="2805" spans="1:43" s="74" customFormat="1" ht="24.75" customHeight="1" x14ac:dyDescent="0.15">
      <c r="A2805" s="297">
        <v>2802</v>
      </c>
      <c r="B2805" s="23" t="s">
        <v>12033</v>
      </c>
      <c r="C2805" s="24" t="s">
        <v>14351</v>
      </c>
      <c r="D2805" s="23" t="s">
        <v>12035</v>
      </c>
      <c r="E2805" s="23" t="s">
        <v>477</v>
      </c>
      <c r="F2805" s="24" t="s">
        <v>8178</v>
      </c>
      <c r="G2805" s="25" t="s">
        <v>12337</v>
      </c>
      <c r="H2805" s="23" t="s">
        <v>12317</v>
      </c>
      <c r="I2805" s="23" t="s">
        <v>12363</v>
      </c>
      <c r="J2805" s="134" t="s">
        <v>12318</v>
      </c>
      <c r="K2805" s="25"/>
      <c r="L2805" s="25"/>
      <c r="M2805" s="23" t="s">
        <v>12395</v>
      </c>
      <c r="N2805" s="23" t="s">
        <v>12396</v>
      </c>
      <c r="O2805" s="25" t="s">
        <v>12303</v>
      </c>
      <c r="P2805" s="23" t="s">
        <v>12300</v>
      </c>
      <c r="Q2805" s="25" t="s">
        <v>12301</v>
      </c>
      <c r="R2805" s="58" t="s">
        <v>12302</v>
      </c>
      <c r="S2805" s="23" t="s">
        <v>12304</v>
      </c>
      <c r="T2805" s="23" t="s">
        <v>12305</v>
      </c>
      <c r="U2805" s="25" t="s">
        <v>12294</v>
      </c>
      <c r="V2805" s="23" t="s">
        <v>12295</v>
      </c>
      <c r="W2805" s="25" t="s">
        <v>12296</v>
      </c>
      <c r="X2805" s="58" t="s">
        <v>12297</v>
      </c>
      <c r="Y2805" s="23" t="s">
        <v>12298</v>
      </c>
      <c r="Z2805" s="23" t="s">
        <v>12299</v>
      </c>
      <c r="AA2805" s="33">
        <v>5</v>
      </c>
      <c r="AB2805" s="295" t="str">
        <f t="shared" si="219"/>
        <v>年間</v>
      </c>
      <c r="AC2805" s="268"/>
      <c r="AD2805" s="23">
        <v>1</v>
      </c>
      <c r="AE2805" s="134">
        <v>12000</v>
      </c>
      <c r="AF2805" s="26">
        <f t="shared" si="220"/>
        <v>12000</v>
      </c>
      <c r="AG2805" s="27">
        <v>42309</v>
      </c>
      <c r="AH2805" s="168">
        <v>42309</v>
      </c>
      <c r="AI2805" s="29" t="str">
        <f t="shared" si="217"/>
        <v>～</v>
      </c>
      <c r="AJ2805" s="178">
        <f t="shared" si="218"/>
        <v>44135</v>
      </c>
      <c r="AK2805" s="23" t="s">
        <v>7578</v>
      </c>
      <c r="AL2805" s="23" t="s">
        <v>12479</v>
      </c>
      <c r="AM2805" s="35">
        <v>42297</v>
      </c>
      <c r="AN2805" s="408">
        <f>IF($AA2805-data!$G$1=0,"　",IF(AK2805=0,"　",VLOOKUP($AK2805,data!$A$1:$H$264,8,FALSE)))</f>
        <v>0</v>
      </c>
      <c r="AO2805" s="35">
        <v>42338</v>
      </c>
      <c r="AP2805" s="134" t="s">
        <v>12102</v>
      </c>
      <c r="AQ2805" s="264" t="str">
        <f t="shared" si="221"/>
        <v/>
      </c>
    </row>
    <row r="2806" spans="1:43" s="74" customFormat="1" ht="24.75" customHeight="1" x14ac:dyDescent="0.15">
      <c r="A2806" s="297">
        <v>2803</v>
      </c>
      <c r="B2806" s="23" t="s">
        <v>12033</v>
      </c>
      <c r="C2806" s="24" t="s">
        <v>14351</v>
      </c>
      <c r="D2806" s="23" t="s">
        <v>12035</v>
      </c>
      <c r="E2806" s="23" t="s">
        <v>477</v>
      </c>
      <c r="F2806" s="24" t="s">
        <v>8178</v>
      </c>
      <c r="G2806" s="25" t="s">
        <v>12337</v>
      </c>
      <c r="H2806" s="23" t="s">
        <v>12317</v>
      </c>
      <c r="I2806" s="23" t="s">
        <v>12363</v>
      </c>
      <c r="J2806" s="134" t="s">
        <v>12318</v>
      </c>
      <c r="K2806" s="25"/>
      <c r="L2806" s="25"/>
      <c r="M2806" s="23" t="s">
        <v>12395</v>
      </c>
      <c r="N2806" s="23" t="s">
        <v>12396</v>
      </c>
      <c r="O2806" s="25" t="s">
        <v>12303</v>
      </c>
      <c r="P2806" s="23" t="s">
        <v>12300</v>
      </c>
      <c r="Q2806" s="25" t="s">
        <v>12301</v>
      </c>
      <c r="R2806" s="58" t="s">
        <v>12302</v>
      </c>
      <c r="S2806" s="23" t="s">
        <v>12304</v>
      </c>
      <c r="T2806" s="23" t="s">
        <v>12305</v>
      </c>
      <c r="U2806" s="25" t="s">
        <v>12294</v>
      </c>
      <c r="V2806" s="23" t="s">
        <v>12295</v>
      </c>
      <c r="W2806" s="25" t="s">
        <v>12296</v>
      </c>
      <c r="X2806" s="58" t="s">
        <v>12297</v>
      </c>
      <c r="Y2806" s="23" t="s">
        <v>12298</v>
      </c>
      <c r="Z2806" s="23" t="s">
        <v>12299</v>
      </c>
      <c r="AA2806" s="33">
        <v>5</v>
      </c>
      <c r="AB2806" s="295" t="str">
        <f t="shared" si="219"/>
        <v>年間</v>
      </c>
      <c r="AC2806" s="268"/>
      <c r="AD2806" s="23">
        <v>1</v>
      </c>
      <c r="AE2806" s="134">
        <v>12000</v>
      </c>
      <c r="AF2806" s="26">
        <f t="shared" si="220"/>
        <v>12000</v>
      </c>
      <c r="AG2806" s="27">
        <v>42309</v>
      </c>
      <c r="AH2806" s="168">
        <v>42309</v>
      </c>
      <c r="AI2806" s="29" t="str">
        <f t="shared" si="217"/>
        <v>～</v>
      </c>
      <c r="AJ2806" s="178">
        <f t="shared" si="218"/>
        <v>44135</v>
      </c>
      <c r="AK2806" s="23" t="s">
        <v>7578</v>
      </c>
      <c r="AL2806" s="23" t="s">
        <v>12480</v>
      </c>
      <c r="AM2806" s="35">
        <v>42297</v>
      </c>
      <c r="AN2806" s="408">
        <f>IF($AA2806-data!$G$1=0,"　",IF(AK2806=0,"　",VLOOKUP($AK2806,data!$A$1:$H$264,8,FALSE)))</f>
        <v>0</v>
      </c>
      <c r="AO2806" s="35">
        <v>42338</v>
      </c>
      <c r="AP2806" s="134" t="s">
        <v>12102</v>
      </c>
      <c r="AQ2806" s="264" t="str">
        <f t="shared" si="221"/>
        <v/>
      </c>
    </row>
    <row r="2807" spans="1:43" s="74" customFormat="1" ht="24.75" customHeight="1" x14ac:dyDescent="0.15">
      <c r="A2807" s="297">
        <v>2804</v>
      </c>
      <c r="B2807" s="23" t="s">
        <v>12033</v>
      </c>
      <c r="C2807" s="24" t="s">
        <v>14351</v>
      </c>
      <c r="D2807" s="23" t="s">
        <v>12035</v>
      </c>
      <c r="E2807" s="23" t="s">
        <v>477</v>
      </c>
      <c r="F2807" s="24" t="s">
        <v>8178</v>
      </c>
      <c r="G2807" s="25" t="s">
        <v>13550</v>
      </c>
      <c r="H2807" s="23" t="s">
        <v>12317</v>
      </c>
      <c r="I2807" s="23" t="s">
        <v>12363</v>
      </c>
      <c r="J2807" s="134" t="s">
        <v>12318</v>
      </c>
      <c r="K2807" s="25"/>
      <c r="L2807" s="25"/>
      <c r="M2807" s="23" t="s">
        <v>12395</v>
      </c>
      <c r="N2807" s="23" t="s">
        <v>12396</v>
      </c>
      <c r="O2807" s="25" t="s">
        <v>12303</v>
      </c>
      <c r="P2807" s="23" t="s">
        <v>12300</v>
      </c>
      <c r="Q2807" s="25" t="s">
        <v>12301</v>
      </c>
      <c r="R2807" s="58" t="s">
        <v>12302</v>
      </c>
      <c r="S2807" s="23" t="s">
        <v>12304</v>
      </c>
      <c r="T2807" s="23" t="s">
        <v>12305</v>
      </c>
      <c r="U2807" s="25" t="s">
        <v>12294</v>
      </c>
      <c r="V2807" s="23" t="s">
        <v>12295</v>
      </c>
      <c r="W2807" s="25" t="s">
        <v>12296</v>
      </c>
      <c r="X2807" s="58" t="s">
        <v>12297</v>
      </c>
      <c r="Y2807" s="23" t="s">
        <v>12298</v>
      </c>
      <c r="Z2807" s="23" t="s">
        <v>12299</v>
      </c>
      <c r="AA2807" s="33">
        <v>5</v>
      </c>
      <c r="AB2807" s="295" t="str">
        <f t="shared" si="219"/>
        <v>年間</v>
      </c>
      <c r="AC2807" s="268"/>
      <c r="AD2807" s="23">
        <v>1</v>
      </c>
      <c r="AE2807" s="134">
        <v>12000</v>
      </c>
      <c r="AF2807" s="26">
        <f t="shared" si="220"/>
        <v>12000</v>
      </c>
      <c r="AG2807" s="27">
        <v>42309</v>
      </c>
      <c r="AH2807" s="168">
        <v>42309</v>
      </c>
      <c r="AI2807" s="29" t="str">
        <f t="shared" si="217"/>
        <v>～</v>
      </c>
      <c r="AJ2807" s="178">
        <f t="shared" si="218"/>
        <v>44135</v>
      </c>
      <c r="AK2807" s="23" t="s">
        <v>7578</v>
      </c>
      <c r="AL2807" s="23" t="s">
        <v>12481</v>
      </c>
      <c r="AM2807" s="35">
        <v>42297</v>
      </c>
      <c r="AN2807" s="408">
        <f>IF($AA2807-data!$G$1=0,"　",IF(AK2807=0,"　",VLOOKUP($AK2807,data!$A$1:$H$264,8,FALSE)))</f>
        <v>0</v>
      </c>
      <c r="AO2807" s="35">
        <v>42338</v>
      </c>
      <c r="AP2807" s="134" t="s">
        <v>12102</v>
      </c>
      <c r="AQ2807" s="264" t="str">
        <f t="shared" si="221"/>
        <v/>
      </c>
    </row>
    <row r="2808" spans="1:43" s="74" customFormat="1" ht="24.75" customHeight="1" x14ac:dyDescent="0.15">
      <c r="A2808" s="297">
        <v>2805</v>
      </c>
      <c r="B2808" s="23" t="s">
        <v>12033</v>
      </c>
      <c r="C2808" s="24" t="s">
        <v>14351</v>
      </c>
      <c r="D2808" s="23" t="s">
        <v>12035</v>
      </c>
      <c r="E2808" s="23" t="s">
        <v>477</v>
      </c>
      <c r="F2808" s="24" t="s">
        <v>8178</v>
      </c>
      <c r="G2808" s="25" t="s">
        <v>12337</v>
      </c>
      <c r="H2808" s="23" t="s">
        <v>12317</v>
      </c>
      <c r="I2808" s="23" t="s">
        <v>12363</v>
      </c>
      <c r="J2808" s="134" t="s">
        <v>12318</v>
      </c>
      <c r="K2808" s="25"/>
      <c r="L2808" s="25"/>
      <c r="M2808" s="23" t="s">
        <v>12395</v>
      </c>
      <c r="N2808" s="23" t="s">
        <v>12396</v>
      </c>
      <c r="O2808" s="25" t="s">
        <v>12303</v>
      </c>
      <c r="P2808" s="23" t="s">
        <v>12300</v>
      </c>
      <c r="Q2808" s="25" t="s">
        <v>12301</v>
      </c>
      <c r="R2808" s="58" t="s">
        <v>12302</v>
      </c>
      <c r="S2808" s="23" t="s">
        <v>12304</v>
      </c>
      <c r="T2808" s="23" t="s">
        <v>12305</v>
      </c>
      <c r="U2808" s="25" t="s">
        <v>12294</v>
      </c>
      <c r="V2808" s="23" t="s">
        <v>12295</v>
      </c>
      <c r="W2808" s="25" t="s">
        <v>12296</v>
      </c>
      <c r="X2808" s="58" t="s">
        <v>12297</v>
      </c>
      <c r="Y2808" s="23" t="s">
        <v>12298</v>
      </c>
      <c r="Z2808" s="23" t="s">
        <v>12299</v>
      </c>
      <c r="AA2808" s="33">
        <v>5</v>
      </c>
      <c r="AB2808" s="295" t="str">
        <f t="shared" si="219"/>
        <v>年間</v>
      </c>
      <c r="AC2808" s="268"/>
      <c r="AD2808" s="23">
        <v>1</v>
      </c>
      <c r="AE2808" s="134">
        <v>12000</v>
      </c>
      <c r="AF2808" s="26">
        <f t="shared" si="220"/>
        <v>12000</v>
      </c>
      <c r="AG2808" s="27">
        <v>42309</v>
      </c>
      <c r="AH2808" s="168">
        <v>42309</v>
      </c>
      <c r="AI2808" s="29" t="str">
        <f t="shared" si="217"/>
        <v>～</v>
      </c>
      <c r="AJ2808" s="178">
        <f t="shared" si="218"/>
        <v>44135</v>
      </c>
      <c r="AK2808" s="23" t="s">
        <v>7578</v>
      </c>
      <c r="AL2808" s="23" t="s">
        <v>12482</v>
      </c>
      <c r="AM2808" s="35">
        <v>42297</v>
      </c>
      <c r="AN2808" s="408">
        <f>IF($AA2808-data!$G$1=0,"　",IF(AK2808=0,"　",VLOOKUP($AK2808,data!$A$1:$H$264,8,FALSE)))</f>
        <v>0</v>
      </c>
      <c r="AO2808" s="35">
        <v>42338</v>
      </c>
      <c r="AP2808" s="134" t="s">
        <v>12102</v>
      </c>
      <c r="AQ2808" s="264" t="str">
        <f t="shared" si="221"/>
        <v/>
      </c>
    </row>
    <row r="2809" spans="1:43" s="74" customFormat="1" ht="24.75" customHeight="1" x14ac:dyDescent="0.15">
      <c r="A2809" s="297">
        <v>2806</v>
      </c>
      <c r="B2809" s="23" t="s">
        <v>12033</v>
      </c>
      <c r="C2809" s="24" t="s">
        <v>14351</v>
      </c>
      <c r="D2809" s="23" t="s">
        <v>12035</v>
      </c>
      <c r="E2809" s="23" t="s">
        <v>12526</v>
      </c>
      <c r="F2809" s="24" t="s">
        <v>8178</v>
      </c>
      <c r="G2809" s="25" t="s">
        <v>12338</v>
      </c>
      <c r="H2809" s="23" t="s">
        <v>12319</v>
      </c>
      <c r="I2809" s="23" t="s">
        <v>12359</v>
      </c>
      <c r="J2809" s="134" t="s">
        <v>12364</v>
      </c>
      <c r="K2809" s="25"/>
      <c r="L2809" s="25"/>
      <c r="M2809" s="23" t="s">
        <v>12397</v>
      </c>
      <c r="N2809" s="23" t="s">
        <v>12398</v>
      </c>
      <c r="O2809" s="25" t="s">
        <v>12303</v>
      </c>
      <c r="P2809" s="23" t="s">
        <v>12300</v>
      </c>
      <c r="Q2809" s="25" t="s">
        <v>12301</v>
      </c>
      <c r="R2809" s="58" t="s">
        <v>12302</v>
      </c>
      <c r="S2809" s="23" t="s">
        <v>12304</v>
      </c>
      <c r="T2809" s="23" t="s">
        <v>12305</v>
      </c>
      <c r="U2809" s="25" t="s">
        <v>12294</v>
      </c>
      <c r="V2809" s="23" t="s">
        <v>12295</v>
      </c>
      <c r="W2809" s="25" t="s">
        <v>12296</v>
      </c>
      <c r="X2809" s="58" t="s">
        <v>12297</v>
      </c>
      <c r="Y2809" s="23" t="s">
        <v>12298</v>
      </c>
      <c r="Z2809" s="23" t="s">
        <v>12299</v>
      </c>
      <c r="AA2809" s="33">
        <v>5</v>
      </c>
      <c r="AB2809" s="295" t="str">
        <f t="shared" si="219"/>
        <v>年間</v>
      </c>
      <c r="AC2809" s="268"/>
      <c r="AD2809" s="23">
        <v>1</v>
      </c>
      <c r="AE2809" s="134">
        <v>12000</v>
      </c>
      <c r="AF2809" s="26">
        <f t="shared" si="220"/>
        <v>12000</v>
      </c>
      <c r="AG2809" s="27">
        <v>42309</v>
      </c>
      <c r="AH2809" s="168">
        <v>42309</v>
      </c>
      <c r="AI2809" s="29" t="str">
        <f t="shared" si="217"/>
        <v>～</v>
      </c>
      <c r="AJ2809" s="178">
        <f t="shared" si="218"/>
        <v>44135</v>
      </c>
      <c r="AK2809" s="23" t="s">
        <v>7578</v>
      </c>
      <c r="AL2809" s="23" t="s">
        <v>12483</v>
      </c>
      <c r="AM2809" s="35">
        <v>42297</v>
      </c>
      <c r="AN2809" s="408">
        <f>IF($AA2809-data!$G$1=0,"　",IF(AK2809=0,"　",VLOOKUP($AK2809,data!$A$1:$H$264,8,FALSE)))</f>
        <v>0</v>
      </c>
      <c r="AO2809" s="35">
        <v>42338</v>
      </c>
      <c r="AP2809" s="134" t="s">
        <v>12102</v>
      </c>
      <c r="AQ2809" s="264" t="str">
        <f t="shared" si="221"/>
        <v/>
      </c>
    </row>
    <row r="2810" spans="1:43" s="74" customFormat="1" ht="24.75" customHeight="1" x14ac:dyDescent="0.15">
      <c r="A2810" s="297">
        <v>2807</v>
      </c>
      <c r="B2810" s="23" t="s">
        <v>12033</v>
      </c>
      <c r="C2810" s="24" t="s">
        <v>14351</v>
      </c>
      <c r="D2810" s="23" t="s">
        <v>12035</v>
      </c>
      <c r="E2810" s="23" t="s">
        <v>12526</v>
      </c>
      <c r="F2810" s="24" t="s">
        <v>8178</v>
      </c>
      <c r="G2810" s="25" t="s">
        <v>12338</v>
      </c>
      <c r="H2810" s="23" t="s">
        <v>12319</v>
      </c>
      <c r="I2810" s="23" t="s">
        <v>12359</v>
      </c>
      <c r="J2810" s="134" t="s">
        <v>12364</v>
      </c>
      <c r="K2810" s="25"/>
      <c r="L2810" s="25"/>
      <c r="M2810" s="23" t="s">
        <v>12397</v>
      </c>
      <c r="N2810" s="23" t="s">
        <v>12398</v>
      </c>
      <c r="O2810" s="25" t="s">
        <v>12303</v>
      </c>
      <c r="P2810" s="23" t="s">
        <v>12300</v>
      </c>
      <c r="Q2810" s="25" t="s">
        <v>12301</v>
      </c>
      <c r="R2810" s="58" t="s">
        <v>12302</v>
      </c>
      <c r="S2810" s="23" t="s">
        <v>12304</v>
      </c>
      <c r="T2810" s="23" t="s">
        <v>12305</v>
      </c>
      <c r="U2810" s="25" t="s">
        <v>12294</v>
      </c>
      <c r="V2810" s="23" t="s">
        <v>12295</v>
      </c>
      <c r="W2810" s="25" t="s">
        <v>12296</v>
      </c>
      <c r="X2810" s="58" t="s">
        <v>12297</v>
      </c>
      <c r="Y2810" s="23" t="s">
        <v>12298</v>
      </c>
      <c r="Z2810" s="23" t="s">
        <v>12299</v>
      </c>
      <c r="AA2810" s="33">
        <v>5</v>
      </c>
      <c r="AB2810" s="295" t="str">
        <f t="shared" si="219"/>
        <v>年間</v>
      </c>
      <c r="AC2810" s="268"/>
      <c r="AD2810" s="23">
        <v>1</v>
      </c>
      <c r="AE2810" s="134">
        <v>12000</v>
      </c>
      <c r="AF2810" s="26">
        <f t="shared" si="220"/>
        <v>12000</v>
      </c>
      <c r="AG2810" s="27">
        <v>42309</v>
      </c>
      <c r="AH2810" s="168">
        <v>42309</v>
      </c>
      <c r="AI2810" s="29" t="str">
        <f t="shared" si="217"/>
        <v>～</v>
      </c>
      <c r="AJ2810" s="178">
        <f t="shared" si="218"/>
        <v>44135</v>
      </c>
      <c r="AK2810" s="23" t="s">
        <v>7578</v>
      </c>
      <c r="AL2810" s="23" t="s">
        <v>12484</v>
      </c>
      <c r="AM2810" s="35">
        <v>42297</v>
      </c>
      <c r="AN2810" s="408">
        <f>IF($AA2810-data!$G$1=0,"　",IF(AK2810=0,"　",VLOOKUP($AK2810,data!$A$1:$H$264,8,FALSE)))</f>
        <v>0</v>
      </c>
      <c r="AO2810" s="35">
        <v>42338</v>
      </c>
      <c r="AP2810" s="134" t="s">
        <v>12102</v>
      </c>
      <c r="AQ2810" s="264" t="str">
        <f t="shared" si="221"/>
        <v/>
      </c>
    </row>
    <row r="2811" spans="1:43" s="74" customFormat="1" ht="24.75" customHeight="1" x14ac:dyDescent="0.15">
      <c r="A2811" s="297">
        <v>2808</v>
      </c>
      <c r="B2811" s="23" t="s">
        <v>12033</v>
      </c>
      <c r="C2811" s="24" t="s">
        <v>14351</v>
      </c>
      <c r="D2811" s="23" t="s">
        <v>12035</v>
      </c>
      <c r="E2811" s="23" t="s">
        <v>12526</v>
      </c>
      <c r="F2811" s="24" t="s">
        <v>8178</v>
      </c>
      <c r="G2811" s="25" t="s">
        <v>12338</v>
      </c>
      <c r="H2811" s="23" t="s">
        <v>12319</v>
      </c>
      <c r="I2811" s="23" t="s">
        <v>12359</v>
      </c>
      <c r="J2811" s="134" t="s">
        <v>12364</v>
      </c>
      <c r="K2811" s="25"/>
      <c r="L2811" s="25"/>
      <c r="M2811" s="23" t="s">
        <v>12397</v>
      </c>
      <c r="N2811" s="23" t="s">
        <v>12398</v>
      </c>
      <c r="O2811" s="25" t="s">
        <v>12303</v>
      </c>
      <c r="P2811" s="23" t="s">
        <v>12300</v>
      </c>
      <c r="Q2811" s="25" t="s">
        <v>12301</v>
      </c>
      <c r="R2811" s="58" t="s">
        <v>12302</v>
      </c>
      <c r="S2811" s="23" t="s">
        <v>12304</v>
      </c>
      <c r="T2811" s="23" t="s">
        <v>12305</v>
      </c>
      <c r="U2811" s="25" t="s">
        <v>12294</v>
      </c>
      <c r="V2811" s="23" t="s">
        <v>12295</v>
      </c>
      <c r="W2811" s="25" t="s">
        <v>12296</v>
      </c>
      <c r="X2811" s="58" t="s">
        <v>12297</v>
      </c>
      <c r="Y2811" s="23" t="s">
        <v>12298</v>
      </c>
      <c r="Z2811" s="23" t="s">
        <v>12299</v>
      </c>
      <c r="AA2811" s="33">
        <v>5</v>
      </c>
      <c r="AB2811" s="295" t="str">
        <f t="shared" si="219"/>
        <v>年間</v>
      </c>
      <c r="AC2811" s="268"/>
      <c r="AD2811" s="23">
        <v>1</v>
      </c>
      <c r="AE2811" s="134">
        <v>12000</v>
      </c>
      <c r="AF2811" s="26">
        <f t="shared" si="220"/>
        <v>12000</v>
      </c>
      <c r="AG2811" s="27">
        <v>42309</v>
      </c>
      <c r="AH2811" s="168">
        <v>42309</v>
      </c>
      <c r="AI2811" s="29" t="str">
        <f t="shared" si="217"/>
        <v>～</v>
      </c>
      <c r="AJ2811" s="178">
        <f t="shared" si="218"/>
        <v>44135</v>
      </c>
      <c r="AK2811" s="23" t="s">
        <v>7578</v>
      </c>
      <c r="AL2811" s="23" t="s">
        <v>12485</v>
      </c>
      <c r="AM2811" s="35">
        <v>42297</v>
      </c>
      <c r="AN2811" s="408">
        <f>IF($AA2811-data!$G$1=0,"　",IF(AK2811=0,"　",VLOOKUP($AK2811,data!$A$1:$H$264,8,FALSE)))</f>
        <v>0</v>
      </c>
      <c r="AO2811" s="35">
        <v>42338</v>
      </c>
      <c r="AP2811" s="134" t="s">
        <v>12102</v>
      </c>
      <c r="AQ2811" s="264" t="str">
        <f t="shared" si="221"/>
        <v/>
      </c>
    </row>
    <row r="2812" spans="1:43" s="74" customFormat="1" ht="24.75" customHeight="1" x14ac:dyDescent="0.15">
      <c r="A2812" s="297">
        <v>2809</v>
      </c>
      <c r="B2812" s="23" t="s">
        <v>12033</v>
      </c>
      <c r="C2812" s="24" t="s">
        <v>14351</v>
      </c>
      <c r="D2812" s="23" t="s">
        <v>12035</v>
      </c>
      <c r="E2812" s="23" t="s">
        <v>12526</v>
      </c>
      <c r="F2812" s="24" t="s">
        <v>8178</v>
      </c>
      <c r="G2812" s="25" t="s">
        <v>12339</v>
      </c>
      <c r="H2812" s="23" t="s">
        <v>12295</v>
      </c>
      <c r="I2812" s="23" t="s">
        <v>12359</v>
      </c>
      <c r="J2812" s="134" t="s">
        <v>12365</v>
      </c>
      <c r="K2812" s="25"/>
      <c r="L2812" s="25"/>
      <c r="M2812" s="23" t="s">
        <v>12399</v>
      </c>
      <c r="N2812" s="23" t="s">
        <v>12400</v>
      </c>
      <c r="O2812" s="25" t="s">
        <v>12303</v>
      </c>
      <c r="P2812" s="23" t="s">
        <v>12300</v>
      </c>
      <c r="Q2812" s="25" t="s">
        <v>12301</v>
      </c>
      <c r="R2812" s="58" t="s">
        <v>12302</v>
      </c>
      <c r="S2812" s="23" t="s">
        <v>12304</v>
      </c>
      <c r="T2812" s="23" t="s">
        <v>12305</v>
      </c>
      <c r="U2812" s="25" t="s">
        <v>12294</v>
      </c>
      <c r="V2812" s="23" t="s">
        <v>12295</v>
      </c>
      <c r="W2812" s="25" t="s">
        <v>12296</v>
      </c>
      <c r="X2812" s="58" t="s">
        <v>12297</v>
      </c>
      <c r="Y2812" s="23" t="s">
        <v>12298</v>
      </c>
      <c r="Z2812" s="23" t="s">
        <v>12299</v>
      </c>
      <c r="AA2812" s="33">
        <v>5</v>
      </c>
      <c r="AB2812" s="295" t="str">
        <f t="shared" si="219"/>
        <v>年間</v>
      </c>
      <c r="AC2812" s="268"/>
      <c r="AD2812" s="23">
        <v>1</v>
      </c>
      <c r="AE2812" s="134">
        <v>12000</v>
      </c>
      <c r="AF2812" s="26">
        <f t="shared" si="220"/>
        <v>12000</v>
      </c>
      <c r="AG2812" s="27">
        <v>42309</v>
      </c>
      <c r="AH2812" s="168">
        <v>42309</v>
      </c>
      <c r="AI2812" s="29" t="str">
        <f t="shared" si="217"/>
        <v>～</v>
      </c>
      <c r="AJ2812" s="178">
        <f t="shared" si="218"/>
        <v>44135</v>
      </c>
      <c r="AK2812" s="23" t="s">
        <v>7578</v>
      </c>
      <c r="AL2812" s="23" t="s">
        <v>12486</v>
      </c>
      <c r="AM2812" s="35">
        <v>42297</v>
      </c>
      <c r="AN2812" s="408">
        <f>IF($AA2812-data!$G$1=0,"　",IF(AK2812=0,"　",VLOOKUP($AK2812,data!$A$1:$H$264,8,FALSE)))</f>
        <v>0</v>
      </c>
      <c r="AO2812" s="35">
        <v>42338</v>
      </c>
      <c r="AP2812" s="134" t="s">
        <v>12102</v>
      </c>
      <c r="AQ2812" s="264" t="str">
        <f t="shared" si="221"/>
        <v/>
      </c>
    </row>
    <row r="2813" spans="1:43" s="74" customFormat="1" ht="24.75" customHeight="1" x14ac:dyDescent="0.15">
      <c r="A2813" s="297">
        <v>2810</v>
      </c>
      <c r="B2813" s="23" t="s">
        <v>12033</v>
      </c>
      <c r="C2813" s="24" t="s">
        <v>14351</v>
      </c>
      <c r="D2813" s="23" t="s">
        <v>12035</v>
      </c>
      <c r="E2813" s="23" t="s">
        <v>12526</v>
      </c>
      <c r="F2813" s="24" t="s">
        <v>8178</v>
      </c>
      <c r="G2813" s="25" t="s">
        <v>12339</v>
      </c>
      <c r="H2813" s="23" t="s">
        <v>12295</v>
      </c>
      <c r="I2813" s="23" t="s">
        <v>12359</v>
      </c>
      <c r="J2813" s="134" t="s">
        <v>12365</v>
      </c>
      <c r="K2813" s="25"/>
      <c r="L2813" s="25"/>
      <c r="M2813" s="23" t="s">
        <v>12399</v>
      </c>
      <c r="N2813" s="23" t="s">
        <v>12400</v>
      </c>
      <c r="O2813" s="25" t="s">
        <v>12303</v>
      </c>
      <c r="P2813" s="23" t="s">
        <v>12300</v>
      </c>
      <c r="Q2813" s="25" t="s">
        <v>12301</v>
      </c>
      <c r="R2813" s="58" t="s">
        <v>12302</v>
      </c>
      <c r="S2813" s="23" t="s">
        <v>12304</v>
      </c>
      <c r="T2813" s="23" t="s">
        <v>12305</v>
      </c>
      <c r="U2813" s="25" t="s">
        <v>12294</v>
      </c>
      <c r="V2813" s="23" t="s">
        <v>12295</v>
      </c>
      <c r="W2813" s="25" t="s">
        <v>12296</v>
      </c>
      <c r="X2813" s="58" t="s">
        <v>12297</v>
      </c>
      <c r="Y2813" s="23" t="s">
        <v>12298</v>
      </c>
      <c r="Z2813" s="23" t="s">
        <v>12299</v>
      </c>
      <c r="AA2813" s="33">
        <v>5</v>
      </c>
      <c r="AB2813" s="295" t="str">
        <f t="shared" si="219"/>
        <v>年間</v>
      </c>
      <c r="AC2813" s="268"/>
      <c r="AD2813" s="23">
        <v>1</v>
      </c>
      <c r="AE2813" s="134">
        <v>12000</v>
      </c>
      <c r="AF2813" s="26">
        <f t="shared" si="220"/>
        <v>12000</v>
      </c>
      <c r="AG2813" s="27">
        <v>42309</v>
      </c>
      <c r="AH2813" s="168">
        <v>42309</v>
      </c>
      <c r="AI2813" s="29" t="str">
        <f t="shared" si="217"/>
        <v>～</v>
      </c>
      <c r="AJ2813" s="178">
        <f t="shared" si="218"/>
        <v>44135</v>
      </c>
      <c r="AK2813" s="23" t="s">
        <v>7578</v>
      </c>
      <c r="AL2813" s="23" t="s">
        <v>12487</v>
      </c>
      <c r="AM2813" s="35">
        <v>42297</v>
      </c>
      <c r="AN2813" s="408">
        <f>IF($AA2813-data!$G$1=0,"　",IF(AK2813=0,"　",VLOOKUP($AK2813,data!$A$1:$H$264,8,FALSE)))</f>
        <v>0</v>
      </c>
      <c r="AO2813" s="35">
        <v>42338</v>
      </c>
      <c r="AP2813" s="134" t="s">
        <v>12102</v>
      </c>
      <c r="AQ2813" s="264" t="str">
        <f t="shared" si="221"/>
        <v/>
      </c>
    </row>
    <row r="2814" spans="1:43" s="74" customFormat="1" ht="24.75" customHeight="1" x14ac:dyDescent="0.15">
      <c r="A2814" s="297">
        <v>2811</v>
      </c>
      <c r="B2814" s="23" t="s">
        <v>12033</v>
      </c>
      <c r="C2814" s="24" t="s">
        <v>14351</v>
      </c>
      <c r="D2814" s="23" t="s">
        <v>12035</v>
      </c>
      <c r="E2814" s="23" t="s">
        <v>12526</v>
      </c>
      <c r="F2814" s="24" t="s">
        <v>8178</v>
      </c>
      <c r="G2814" s="25" t="s">
        <v>12339</v>
      </c>
      <c r="H2814" s="23" t="s">
        <v>12295</v>
      </c>
      <c r="I2814" s="23" t="s">
        <v>12359</v>
      </c>
      <c r="J2814" s="134" t="s">
        <v>12365</v>
      </c>
      <c r="K2814" s="25"/>
      <c r="L2814" s="25"/>
      <c r="M2814" s="23" t="s">
        <v>12399</v>
      </c>
      <c r="N2814" s="23" t="s">
        <v>12400</v>
      </c>
      <c r="O2814" s="25" t="s">
        <v>12303</v>
      </c>
      <c r="P2814" s="23" t="s">
        <v>12300</v>
      </c>
      <c r="Q2814" s="25" t="s">
        <v>12301</v>
      </c>
      <c r="R2814" s="58" t="s">
        <v>12302</v>
      </c>
      <c r="S2814" s="23" t="s">
        <v>12304</v>
      </c>
      <c r="T2814" s="23" t="s">
        <v>12305</v>
      </c>
      <c r="U2814" s="25" t="s">
        <v>12294</v>
      </c>
      <c r="V2814" s="23" t="s">
        <v>12295</v>
      </c>
      <c r="W2814" s="25" t="s">
        <v>12296</v>
      </c>
      <c r="X2814" s="58" t="s">
        <v>12297</v>
      </c>
      <c r="Y2814" s="23" t="s">
        <v>12298</v>
      </c>
      <c r="Z2814" s="23" t="s">
        <v>12299</v>
      </c>
      <c r="AA2814" s="33">
        <v>5</v>
      </c>
      <c r="AB2814" s="295" t="str">
        <f t="shared" si="219"/>
        <v>年間</v>
      </c>
      <c r="AC2814" s="268"/>
      <c r="AD2814" s="23">
        <v>1</v>
      </c>
      <c r="AE2814" s="134">
        <v>12000</v>
      </c>
      <c r="AF2814" s="26">
        <f t="shared" si="220"/>
        <v>12000</v>
      </c>
      <c r="AG2814" s="27">
        <v>42309</v>
      </c>
      <c r="AH2814" s="168">
        <v>42309</v>
      </c>
      <c r="AI2814" s="29" t="str">
        <f t="shared" si="217"/>
        <v>～</v>
      </c>
      <c r="AJ2814" s="178">
        <f t="shared" si="218"/>
        <v>44135</v>
      </c>
      <c r="AK2814" s="23" t="s">
        <v>7578</v>
      </c>
      <c r="AL2814" s="23" t="s">
        <v>12488</v>
      </c>
      <c r="AM2814" s="35">
        <v>42297</v>
      </c>
      <c r="AN2814" s="408">
        <f>IF($AA2814-data!$G$1=0,"　",IF(AK2814=0,"　",VLOOKUP($AK2814,data!$A$1:$H$264,8,FALSE)))</f>
        <v>0</v>
      </c>
      <c r="AO2814" s="35">
        <v>42338</v>
      </c>
      <c r="AP2814" s="134" t="s">
        <v>12102</v>
      </c>
      <c r="AQ2814" s="264" t="str">
        <f t="shared" si="221"/>
        <v/>
      </c>
    </row>
    <row r="2815" spans="1:43" s="74" customFormat="1" ht="24.75" customHeight="1" x14ac:dyDescent="0.15">
      <c r="A2815" s="297">
        <v>2812</v>
      </c>
      <c r="B2815" s="23" t="s">
        <v>12033</v>
      </c>
      <c r="C2815" s="24" t="s">
        <v>14351</v>
      </c>
      <c r="D2815" s="23" t="s">
        <v>12035</v>
      </c>
      <c r="E2815" s="23" t="s">
        <v>12526</v>
      </c>
      <c r="F2815" s="24" t="s">
        <v>8178</v>
      </c>
      <c r="G2815" s="25" t="s">
        <v>12339</v>
      </c>
      <c r="H2815" s="23" t="s">
        <v>12295</v>
      </c>
      <c r="I2815" s="23" t="s">
        <v>12359</v>
      </c>
      <c r="J2815" s="134" t="s">
        <v>12365</v>
      </c>
      <c r="K2815" s="25"/>
      <c r="L2815" s="25"/>
      <c r="M2815" s="23" t="s">
        <v>12399</v>
      </c>
      <c r="N2815" s="23" t="s">
        <v>12400</v>
      </c>
      <c r="O2815" s="25" t="s">
        <v>12303</v>
      </c>
      <c r="P2815" s="23" t="s">
        <v>12300</v>
      </c>
      <c r="Q2815" s="25" t="s">
        <v>12301</v>
      </c>
      <c r="R2815" s="58" t="s">
        <v>12302</v>
      </c>
      <c r="S2815" s="23" t="s">
        <v>12304</v>
      </c>
      <c r="T2815" s="23" t="s">
        <v>12305</v>
      </c>
      <c r="U2815" s="25" t="s">
        <v>12294</v>
      </c>
      <c r="V2815" s="23" t="s">
        <v>12295</v>
      </c>
      <c r="W2815" s="25" t="s">
        <v>12296</v>
      </c>
      <c r="X2815" s="58" t="s">
        <v>12297</v>
      </c>
      <c r="Y2815" s="23" t="s">
        <v>12298</v>
      </c>
      <c r="Z2815" s="23" t="s">
        <v>12299</v>
      </c>
      <c r="AA2815" s="33">
        <v>5</v>
      </c>
      <c r="AB2815" s="295" t="str">
        <f t="shared" si="219"/>
        <v>年間</v>
      </c>
      <c r="AC2815" s="268"/>
      <c r="AD2815" s="23">
        <v>1</v>
      </c>
      <c r="AE2815" s="134">
        <v>12000</v>
      </c>
      <c r="AF2815" s="26">
        <f t="shared" si="220"/>
        <v>12000</v>
      </c>
      <c r="AG2815" s="27">
        <v>42309</v>
      </c>
      <c r="AH2815" s="168">
        <v>42309</v>
      </c>
      <c r="AI2815" s="29" t="str">
        <f t="shared" si="217"/>
        <v>～</v>
      </c>
      <c r="AJ2815" s="178">
        <f t="shared" si="218"/>
        <v>44135</v>
      </c>
      <c r="AK2815" s="23" t="s">
        <v>7578</v>
      </c>
      <c r="AL2815" s="23" t="s">
        <v>12489</v>
      </c>
      <c r="AM2815" s="35">
        <v>42297</v>
      </c>
      <c r="AN2815" s="408">
        <f>IF($AA2815-data!$G$1=0,"　",IF(AK2815=0,"　",VLOOKUP($AK2815,data!$A$1:$H$264,8,FALSE)))</f>
        <v>0</v>
      </c>
      <c r="AO2815" s="35">
        <v>42338</v>
      </c>
      <c r="AP2815" s="134" t="s">
        <v>12102</v>
      </c>
      <c r="AQ2815" s="264" t="str">
        <f t="shared" si="221"/>
        <v/>
      </c>
    </row>
    <row r="2816" spans="1:43" s="74" customFormat="1" ht="24.75" customHeight="1" x14ac:dyDescent="0.15">
      <c r="A2816" s="297">
        <v>2813</v>
      </c>
      <c r="B2816" s="23" t="s">
        <v>12033</v>
      </c>
      <c r="C2816" s="24" t="s">
        <v>14351</v>
      </c>
      <c r="D2816" s="23" t="s">
        <v>12035</v>
      </c>
      <c r="E2816" s="23" t="s">
        <v>12526</v>
      </c>
      <c r="F2816" s="24" t="s">
        <v>8178</v>
      </c>
      <c r="G2816" s="25" t="s">
        <v>12339</v>
      </c>
      <c r="H2816" s="23" t="s">
        <v>12295</v>
      </c>
      <c r="I2816" s="23" t="s">
        <v>12359</v>
      </c>
      <c r="J2816" s="134" t="s">
        <v>12365</v>
      </c>
      <c r="K2816" s="25"/>
      <c r="L2816" s="25"/>
      <c r="M2816" s="23" t="s">
        <v>12399</v>
      </c>
      <c r="N2816" s="23" t="s">
        <v>12400</v>
      </c>
      <c r="O2816" s="25" t="s">
        <v>12303</v>
      </c>
      <c r="P2816" s="23" t="s">
        <v>12300</v>
      </c>
      <c r="Q2816" s="25" t="s">
        <v>12301</v>
      </c>
      <c r="R2816" s="58" t="s">
        <v>12302</v>
      </c>
      <c r="S2816" s="23" t="s">
        <v>12304</v>
      </c>
      <c r="T2816" s="23" t="s">
        <v>12305</v>
      </c>
      <c r="U2816" s="25" t="s">
        <v>12294</v>
      </c>
      <c r="V2816" s="23" t="s">
        <v>12295</v>
      </c>
      <c r="W2816" s="25" t="s">
        <v>12296</v>
      </c>
      <c r="X2816" s="58" t="s">
        <v>12297</v>
      </c>
      <c r="Y2816" s="23" t="s">
        <v>12298</v>
      </c>
      <c r="Z2816" s="23" t="s">
        <v>12299</v>
      </c>
      <c r="AA2816" s="33">
        <v>5</v>
      </c>
      <c r="AB2816" s="295" t="str">
        <f t="shared" si="219"/>
        <v>年間</v>
      </c>
      <c r="AC2816" s="268"/>
      <c r="AD2816" s="23">
        <v>1</v>
      </c>
      <c r="AE2816" s="134">
        <v>12000</v>
      </c>
      <c r="AF2816" s="26">
        <f t="shared" si="220"/>
        <v>12000</v>
      </c>
      <c r="AG2816" s="27">
        <v>42309</v>
      </c>
      <c r="AH2816" s="168">
        <v>42309</v>
      </c>
      <c r="AI2816" s="29" t="str">
        <f t="shared" si="217"/>
        <v>～</v>
      </c>
      <c r="AJ2816" s="178">
        <f t="shared" si="218"/>
        <v>44135</v>
      </c>
      <c r="AK2816" s="23" t="s">
        <v>7578</v>
      </c>
      <c r="AL2816" s="23" t="s">
        <v>12490</v>
      </c>
      <c r="AM2816" s="35">
        <v>42297</v>
      </c>
      <c r="AN2816" s="408">
        <f>IF($AA2816-data!$G$1=0,"　",IF(AK2816=0,"　",VLOOKUP($AK2816,data!$A$1:$H$264,8,FALSE)))</f>
        <v>0</v>
      </c>
      <c r="AO2816" s="35">
        <v>42338</v>
      </c>
      <c r="AP2816" s="134" t="s">
        <v>12102</v>
      </c>
      <c r="AQ2816" s="264" t="str">
        <f t="shared" si="221"/>
        <v/>
      </c>
    </row>
    <row r="2817" spans="1:43" s="74" customFormat="1" ht="24.75" customHeight="1" x14ac:dyDescent="0.15">
      <c r="A2817" s="297">
        <v>2814</v>
      </c>
      <c r="B2817" s="23" t="s">
        <v>12033</v>
      </c>
      <c r="C2817" s="24" t="s">
        <v>14351</v>
      </c>
      <c r="D2817" s="23" t="s">
        <v>12035</v>
      </c>
      <c r="E2817" s="23" t="s">
        <v>12526</v>
      </c>
      <c r="F2817" s="24" t="s">
        <v>8178</v>
      </c>
      <c r="G2817" s="25" t="s">
        <v>12339</v>
      </c>
      <c r="H2817" s="23" t="s">
        <v>12295</v>
      </c>
      <c r="I2817" s="23" t="s">
        <v>12359</v>
      </c>
      <c r="J2817" s="134" t="s">
        <v>12365</v>
      </c>
      <c r="K2817" s="25"/>
      <c r="L2817" s="25"/>
      <c r="M2817" s="23" t="s">
        <v>12399</v>
      </c>
      <c r="N2817" s="23" t="s">
        <v>12400</v>
      </c>
      <c r="O2817" s="25" t="s">
        <v>12303</v>
      </c>
      <c r="P2817" s="23" t="s">
        <v>12300</v>
      </c>
      <c r="Q2817" s="25" t="s">
        <v>12301</v>
      </c>
      <c r="R2817" s="58" t="s">
        <v>12302</v>
      </c>
      <c r="S2817" s="23" t="s">
        <v>12304</v>
      </c>
      <c r="T2817" s="23" t="s">
        <v>12305</v>
      </c>
      <c r="U2817" s="25" t="s">
        <v>12294</v>
      </c>
      <c r="V2817" s="23" t="s">
        <v>12295</v>
      </c>
      <c r="W2817" s="25" t="s">
        <v>12296</v>
      </c>
      <c r="X2817" s="58" t="s">
        <v>12297</v>
      </c>
      <c r="Y2817" s="23" t="s">
        <v>12298</v>
      </c>
      <c r="Z2817" s="23" t="s">
        <v>12299</v>
      </c>
      <c r="AA2817" s="33">
        <v>5</v>
      </c>
      <c r="AB2817" s="295" t="str">
        <f t="shared" si="219"/>
        <v>年間</v>
      </c>
      <c r="AC2817" s="268"/>
      <c r="AD2817" s="23">
        <v>1</v>
      </c>
      <c r="AE2817" s="134">
        <v>12000</v>
      </c>
      <c r="AF2817" s="26">
        <f t="shared" si="220"/>
        <v>12000</v>
      </c>
      <c r="AG2817" s="27">
        <v>42309</v>
      </c>
      <c r="AH2817" s="168">
        <v>42309</v>
      </c>
      <c r="AI2817" s="29" t="str">
        <f t="shared" si="217"/>
        <v>～</v>
      </c>
      <c r="AJ2817" s="178">
        <f t="shared" si="218"/>
        <v>44135</v>
      </c>
      <c r="AK2817" s="23" t="s">
        <v>7578</v>
      </c>
      <c r="AL2817" s="23" t="s">
        <v>12491</v>
      </c>
      <c r="AM2817" s="35">
        <v>42297</v>
      </c>
      <c r="AN2817" s="408">
        <f>IF($AA2817-data!$G$1=0,"　",IF(AK2817=0,"　",VLOOKUP($AK2817,data!$A$1:$H$264,8,FALSE)))</f>
        <v>0</v>
      </c>
      <c r="AO2817" s="35">
        <v>42338</v>
      </c>
      <c r="AP2817" s="134" t="s">
        <v>12102</v>
      </c>
      <c r="AQ2817" s="264" t="str">
        <f t="shared" si="221"/>
        <v/>
      </c>
    </row>
    <row r="2818" spans="1:43" s="74" customFormat="1" ht="24.75" customHeight="1" x14ac:dyDescent="0.15">
      <c r="A2818" s="297">
        <v>2815</v>
      </c>
      <c r="B2818" s="23" t="s">
        <v>12033</v>
      </c>
      <c r="C2818" s="24" t="s">
        <v>14351</v>
      </c>
      <c r="D2818" s="23" t="s">
        <v>12035</v>
      </c>
      <c r="E2818" s="23" t="s">
        <v>12526</v>
      </c>
      <c r="F2818" s="24" t="s">
        <v>8178</v>
      </c>
      <c r="G2818" s="25" t="s">
        <v>12339</v>
      </c>
      <c r="H2818" s="23" t="s">
        <v>12295</v>
      </c>
      <c r="I2818" s="23" t="s">
        <v>12359</v>
      </c>
      <c r="J2818" s="134" t="s">
        <v>12365</v>
      </c>
      <c r="K2818" s="25"/>
      <c r="L2818" s="25"/>
      <c r="M2818" s="23" t="s">
        <v>12399</v>
      </c>
      <c r="N2818" s="23" t="s">
        <v>12400</v>
      </c>
      <c r="O2818" s="25" t="s">
        <v>12303</v>
      </c>
      <c r="P2818" s="23" t="s">
        <v>12300</v>
      </c>
      <c r="Q2818" s="25" t="s">
        <v>12301</v>
      </c>
      <c r="R2818" s="58" t="s">
        <v>12302</v>
      </c>
      <c r="S2818" s="23" t="s">
        <v>12304</v>
      </c>
      <c r="T2818" s="23" t="s">
        <v>12305</v>
      </c>
      <c r="U2818" s="25" t="s">
        <v>12294</v>
      </c>
      <c r="V2818" s="23" t="s">
        <v>12295</v>
      </c>
      <c r="W2818" s="25" t="s">
        <v>12296</v>
      </c>
      <c r="X2818" s="58" t="s">
        <v>12297</v>
      </c>
      <c r="Y2818" s="23" t="s">
        <v>12298</v>
      </c>
      <c r="Z2818" s="23" t="s">
        <v>12299</v>
      </c>
      <c r="AA2818" s="33">
        <v>5</v>
      </c>
      <c r="AB2818" s="295" t="str">
        <f t="shared" si="219"/>
        <v>年間</v>
      </c>
      <c r="AC2818" s="268"/>
      <c r="AD2818" s="23">
        <v>1</v>
      </c>
      <c r="AE2818" s="134">
        <v>12000</v>
      </c>
      <c r="AF2818" s="26">
        <f t="shared" si="220"/>
        <v>12000</v>
      </c>
      <c r="AG2818" s="27">
        <v>42309</v>
      </c>
      <c r="AH2818" s="168">
        <v>42309</v>
      </c>
      <c r="AI2818" s="29" t="str">
        <f t="shared" si="217"/>
        <v>～</v>
      </c>
      <c r="AJ2818" s="178">
        <f t="shared" si="218"/>
        <v>44135</v>
      </c>
      <c r="AK2818" s="23" t="s">
        <v>7578</v>
      </c>
      <c r="AL2818" s="23" t="s">
        <v>12492</v>
      </c>
      <c r="AM2818" s="35">
        <v>42297</v>
      </c>
      <c r="AN2818" s="408">
        <f>IF($AA2818-data!$G$1=0,"　",IF(AK2818=0,"　",VLOOKUP($AK2818,data!$A$1:$H$264,8,FALSE)))</f>
        <v>0</v>
      </c>
      <c r="AO2818" s="35">
        <v>42338</v>
      </c>
      <c r="AP2818" s="134" t="s">
        <v>12102</v>
      </c>
      <c r="AQ2818" s="264" t="str">
        <f t="shared" si="221"/>
        <v/>
      </c>
    </row>
    <row r="2819" spans="1:43" s="74" customFormat="1" ht="24.75" customHeight="1" x14ac:dyDescent="0.15">
      <c r="A2819" s="297">
        <v>2816</v>
      </c>
      <c r="B2819" s="23" t="s">
        <v>12033</v>
      </c>
      <c r="C2819" s="24" t="s">
        <v>14351</v>
      </c>
      <c r="D2819" s="23" t="s">
        <v>12035</v>
      </c>
      <c r="E2819" s="23" t="s">
        <v>12526</v>
      </c>
      <c r="F2819" s="24" t="s">
        <v>8178</v>
      </c>
      <c r="G2819" s="25" t="s">
        <v>12340</v>
      </c>
      <c r="H2819" s="23" t="s">
        <v>12320</v>
      </c>
      <c r="I2819" s="23" t="s">
        <v>12359</v>
      </c>
      <c r="J2819" s="134" t="s">
        <v>12366</v>
      </c>
      <c r="K2819" s="25"/>
      <c r="L2819" s="25"/>
      <c r="M2819" s="23" t="s">
        <v>12401</v>
      </c>
      <c r="N2819" s="23" t="s">
        <v>12402</v>
      </c>
      <c r="O2819" s="25" t="s">
        <v>12303</v>
      </c>
      <c r="P2819" s="23" t="s">
        <v>12300</v>
      </c>
      <c r="Q2819" s="25" t="s">
        <v>12301</v>
      </c>
      <c r="R2819" s="58" t="s">
        <v>12302</v>
      </c>
      <c r="S2819" s="23" t="s">
        <v>12304</v>
      </c>
      <c r="T2819" s="23" t="s">
        <v>12305</v>
      </c>
      <c r="U2819" s="25" t="s">
        <v>12294</v>
      </c>
      <c r="V2819" s="23" t="s">
        <v>12295</v>
      </c>
      <c r="W2819" s="25" t="s">
        <v>12296</v>
      </c>
      <c r="X2819" s="58" t="s">
        <v>12297</v>
      </c>
      <c r="Y2819" s="23" t="s">
        <v>12298</v>
      </c>
      <c r="Z2819" s="23" t="s">
        <v>12299</v>
      </c>
      <c r="AA2819" s="33">
        <v>5</v>
      </c>
      <c r="AB2819" s="295" t="str">
        <f t="shared" si="219"/>
        <v>年間</v>
      </c>
      <c r="AC2819" s="268"/>
      <c r="AD2819" s="23">
        <v>1</v>
      </c>
      <c r="AE2819" s="134">
        <v>12000</v>
      </c>
      <c r="AF2819" s="26">
        <f t="shared" si="220"/>
        <v>12000</v>
      </c>
      <c r="AG2819" s="27">
        <v>42309</v>
      </c>
      <c r="AH2819" s="168">
        <v>42309</v>
      </c>
      <c r="AI2819" s="29" t="str">
        <f t="shared" si="217"/>
        <v>～</v>
      </c>
      <c r="AJ2819" s="178">
        <f t="shared" si="218"/>
        <v>44135</v>
      </c>
      <c r="AK2819" s="23" t="s">
        <v>7578</v>
      </c>
      <c r="AL2819" s="23" t="s">
        <v>12493</v>
      </c>
      <c r="AM2819" s="35">
        <v>42297</v>
      </c>
      <c r="AN2819" s="408">
        <f>IF($AA2819-data!$G$1=0,"　",IF(AK2819=0,"　",VLOOKUP($AK2819,data!$A$1:$H$264,8,FALSE)))</f>
        <v>0</v>
      </c>
      <c r="AO2819" s="35">
        <v>42338</v>
      </c>
      <c r="AP2819" s="134" t="s">
        <v>12102</v>
      </c>
      <c r="AQ2819" s="264" t="str">
        <f t="shared" si="221"/>
        <v/>
      </c>
    </row>
    <row r="2820" spans="1:43" s="74" customFormat="1" ht="24.75" customHeight="1" x14ac:dyDescent="0.15">
      <c r="A2820" s="297">
        <v>2817</v>
      </c>
      <c r="B2820" s="23" t="s">
        <v>12033</v>
      </c>
      <c r="C2820" s="24" t="s">
        <v>14351</v>
      </c>
      <c r="D2820" s="23" t="s">
        <v>12035</v>
      </c>
      <c r="E2820" s="23" t="s">
        <v>12526</v>
      </c>
      <c r="F2820" s="24" t="s">
        <v>8178</v>
      </c>
      <c r="G2820" s="25" t="s">
        <v>12340</v>
      </c>
      <c r="H2820" s="23" t="s">
        <v>12320</v>
      </c>
      <c r="I2820" s="23" t="s">
        <v>12359</v>
      </c>
      <c r="J2820" s="134" t="s">
        <v>12366</v>
      </c>
      <c r="K2820" s="25"/>
      <c r="L2820" s="25"/>
      <c r="M2820" s="23" t="s">
        <v>12401</v>
      </c>
      <c r="N2820" s="23" t="s">
        <v>12402</v>
      </c>
      <c r="O2820" s="25" t="s">
        <v>12303</v>
      </c>
      <c r="P2820" s="23" t="s">
        <v>12300</v>
      </c>
      <c r="Q2820" s="25" t="s">
        <v>12301</v>
      </c>
      <c r="R2820" s="58" t="s">
        <v>12302</v>
      </c>
      <c r="S2820" s="23" t="s">
        <v>12304</v>
      </c>
      <c r="T2820" s="23" t="s">
        <v>12305</v>
      </c>
      <c r="U2820" s="25" t="s">
        <v>12294</v>
      </c>
      <c r="V2820" s="23" t="s">
        <v>12295</v>
      </c>
      <c r="W2820" s="25" t="s">
        <v>12296</v>
      </c>
      <c r="X2820" s="58" t="s">
        <v>12297</v>
      </c>
      <c r="Y2820" s="23" t="s">
        <v>12298</v>
      </c>
      <c r="Z2820" s="23" t="s">
        <v>12299</v>
      </c>
      <c r="AA2820" s="33">
        <v>5</v>
      </c>
      <c r="AB2820" s="295" t="str">
        <f t="shared" si="219"/>
        <v>年間</v>
      </c>
      <c r="AC2820" s="268"/>
      <c r="AD2820" s="23">
        <v>1</v>
      </c>
      <c r="AE2820" s="134">
        <v>12000</v>
      </c>
      <c r="AF2820" s="26">
        <f t="shared" si="220"/>
        <v>12000</v>
      </c>
      <c r="AG2820" s="27">
        <v>42309</v>
      </c>
      <c r="AH2820" s="168">
        <v>42309</v>
      </c>
      <c r="AI2820" s="29" t="str">
        <f t="shared" ref="AI2820:AI2883" si="222">IF(ISBLANK($AH2820),"","～")</f>
        <v>～</v>
      </c>
      <c r="AJ2820" s="178">
        <f t="shared" ref="AJ2820:AJ2883" si="223">IF(ISBLANK($AH2820),"",DATE(YEAR($AH2820)+$AA2820,MONTH($AH2820),DAY($AH2820)-1))</f>
        <v>44135</v>
      </c>
      <c r="AK2820" s="23" t="s">
        <v>7578</v>
      </c>
      <c r="AL2820" s="23" t="s">
        <v>12494</v>
      </c>
      <c r="AM2820" s="35">
        <v>42297</v>
      </c>
      <c r="AN2820" s="408">
        <f>IF($AA2820-data!$G$1=0,"　",IF(AK2820=0,"　",VLOOKUP($AK2820,data!$A$1:$H$264,8,FALSE)))</f>
        <v>0</v>
      </c>
      <c r="AO2820" s="35">
        <v>42338</v>
      </c>
      <c r="AP2820" s="134" t="s">
        <v>12102</v>
      </c>
      <c r="AQ2820" s="264" t="str">
        <f t="shared" si="221"/>
        <v/>
      </c>
    </row>
    <row r="2821" spans="1:43" s="74" customFormat="1" ht="24.75" customHeight="1" x14ac:dyDescent="0.15">
      <c r="A2821" s="297">
        <v>2818</v>
      </c>
      <c r="B2821" s="23" t="s">
        <v>12033</v>
      </c>
      <c r="C2821" s="24" t="s">
        <v>14351</v>
      </c>
      <c r="D2821" s="23" t="s">
        <v>12035</v>
      </c>
      <c r="E2821" s="23" t="s">
        <v>12526</v>
      </c>
      <c r="F2821" s="24" t="s">
        <v>8178</v>
      </c>
      <c r="G2821" s="25" t="s">
        <v>12340</v>
      </c>
      <c r="H2821" s="23" t="s">
        <v>12320</v>
      </c>
      <c r="I2821" s="23" t="s">
        <v>12359</v>
      </c>
      <c r="J2821" s="134" t="s">
        <v>12366</v>
      </c>
      <c r="K2821" s="25"/>
      <c r="L2821" s="25"/>
      <c r="M2821" s="23" t="s">
        <v>12401</v>
      </c>
      <c r="N2821" s="23" t="s">
        <v>12402</v>
      </c>
      <c r="O2821" s="25" t="s">
        <v>12303</v>
      </c>
      <c r="P2821" s="23" t="s">
        <v>12300</v>
      </c>
      <c r="Q2821" s="25" t="s">
        <v>12301</v>
      </c>
      <c r="R2821" s="58" t="s">
        <v>12302</v>
      </c>
      <c r="S2821" s="23" t="s">
        <v>12304</v>
      </c>
      <c r="T2821" s="23" t="s">
        <v>12305</v>
      </c>
      <c r="U2821" s="25" t="s">
        <v>12294</v>
      </c>
      <c r="V2821" s="23" t="s">
        <v>12295</v>
      </c>
      <c r="W2821" s="25" t="s">
        <v>12296</v>
      </c>
      <c r="X2821" s="58" t="s">
        <v>12297</v>
      </c>
      <c r="Y2821" s="23" t="s">
        <v>12298</v>
      </c>
      <c r="Z2821" s="23" t="s">
        <v>12299</v>
      </c>
      <c r="AA2821" s="33">
        <v>5</v>
      </c>
      <c r="AB2821" s="295" t="str">
        <f t="shared" ref="AB2821:AB2884" si="224">IF(ISBLANK($AA2821),"","年間")</f>
        <v>年間</v>
      </c>
      <c r="AC2821" s="268"/>
      <c r="AD2821" s="23">
        <v>1</v>
      </c>
      <c r="AE2821" s="134">
        <v>12000</v>
      </c>
      <c r="AF2821" s="26">
        <f t="shared" ref="AF2821:AF2884" si="225">IF(ISBLANK($AE2821),"",$AE2821*$AD2821)</f>
        <v>12000</v>
      </c>
      <c r="AG2821" s="27">
        <v>42309</v>
      </c>
      <c r="AH2821" s="168">
        <v>42309</v>
      </c>
      <c r="AI2821" s="29" t="str">
        <f t="shared" si="222"/>
        <v>～</v>
      </c>
      <c r="AJ2821" s="178">
        <f t="shared" si="223"/>
        <v>44135</v>
      </c>
      <c r="AK2821" s="23" t="s">
        <v>7578</v>
      </c>
      <c r="AL2821" s="23" t="s">
        <v>12495</v>
      </c>
      <c r="AM2821" s="35">
        <v>42297</v>
      </c>
      <c r="AN2821" s="408">
        <f>IF($AA2821-data!$G$1=0,"　",IF(AK2821=0,"　",VLOOKUP($AK2821,data!$A$1:$H$264,8,FALSE)))</f>
        <v>0</v>
      </c>
      <c r="AO2821" s="35">
        <v>42338</v>
      </c>
      <c r="AP2821" s="134" t="s">
        <v>12102</v>
      </c>
      <c r="AQ2821" s="264" t="str">
        <f t="shared" ref="AQ2821:AQ2884" si="226">IF(COUNTIF($AN2821,"*消耗部品交換対象*"),IF(ISBLANK($AH2821),"契約期間 未入力",EDATE($AH2821,35)),"")</f>
        <v/>
      </c>
    </row>
    <row r="2822" spans="1:43" s="74" customFormat="1" ht="24.75" customHeight="1" x14ac:dyDescent="0.15">
      <c r="A2822" s="297">
        <v>2819</v>
      </c>
      <c r="B2822" s="23" t="s">
        <v>12033</v>
      </c>
      <c r="C2822" s="24" t="s">
        <v>14351</v>
      </c>
      <c r="D2822" s="23" t="s">
        <v>12035</v>
      </c>
      <c r="E2822" s="23" t="s">
        <v>12526</v>
      </c>
      <c r="F2822" s="24" t="s">
        <v>8178</v>
      </c>
      <c r="G2822" s="25" t="s">
        <v>12340</v>
      </c>
      <c r="H2822" s="23" t="s">
        <v>12320</v>
      </c>
      <c r="I2822" s="23" t="s">
        <v>12359</v>
      </c>
      <c r="J2822" s="134" t="s">
        <v>12366</v>
      </c>
      <c r="K2822" s="25"/>
      <c r="L2822" s="25"/>
      <c r="M2822" s="23" t="s">
        <v>12401</v>
      </c>
      <c r="N2822" s="23" t="s">
        <v>12402</v>
      </c>
      <c r="O2822" s="25" t="s">
        <v>12303</v>
      </c>
      <c r="P2822" s="23" t="s">
        <v>12300</v>
      </c>
      <c r="Q2822" s="25" t="s">
        <v>12301</v>
      </c>
      <c r="R2822" s="58" t="s">
        <v>12302</v>
      </c>
      <c r="S2822" s="23" t="s">
        <v>12304</v>
      </c>
      <c r="T2822" s="23" t="s">
        <v>12305</v>
      </c>
      <c r="U2822" s="25" t="s">
        <v>12294</v>
      </c>
      <c r="V2822" s="23" t="s">
        <v>12295</v>
      </c>
      <c r="W2822" s="25" t="s">
        <v>12296</v>
      </c>
      <c r="X2822" s="58" t="s">
        <v>12297</v>
      </c>
      <c r="Y2822" s="23" t="s">
        <v>12298</v>
      </c>
      <c r="Z2822" s="23" t="s">
        <v>12299</v>
      </c>
      <c r="AA2822" s="33">
        <v>5</v>
      </c>
      <c r="AB2822" s="295" t="str">
        <f t="shared" si="224"/>
        <v>年間</v>
      </c>
      <c r="AC2822" s="268"/>
      <c r="AD2822" s="23">
        <v>1</v>
      </c>
      <c r="AE2822" s="134">
        <v>12000</v>
      </c>
      <c r="AF2822" s="26">
        <f t="shared" si="225"/>
        <v>12000</v>
      </c>
      <c r="AG2822" s="27">
        <v>42309</v>
      </c>
      <c r="AH2822" s="168">
        <v>42309</v>
      </c>
      <c r="AI2822" s="29" t="str">
        <f t="shared" si="222"/>
        <v>～</v>
      </c>
      <c r="AJ2822" s="178">
        <f t="shared" si="223"/>
        <v>44135</v>
      </c>
      <c r="AK2822" s="23" t="s">
        <v>7578</v>
      </c>
      <c r="AL2822" s="23" t="s">
        <v>12496</v>
      </c>
      <c r="AM2822" s="35">
        <v>42297</v>
      </c>
      <c r="AN2822" s="408">
        <f>IF($AA2822-data!$G$1=0,"　",IF(AK2822=0,"　",VLOOKUP($AK2822,data!$A$1:$H$264,8,FALSE)))</f>
        <v>0</v>
      </c>
      <c r="AO2822" s="35">
        <v>42338</v>
      </c>
      <c r="AP2822" s="134" t="s">
        <v>12102</v>
      </c>
      <c r="AQ2822" s="264" t="str">
        <f t="shared" si="226"/>
        <v/>
      </c>
    </row>
    <row r="2823" spans="1:43" s="74" customFormat="1" ht="24.75" customHeight="1" x14ac:dyDescent="0.15">
      <c r="A2823" s="297">
        <v>2820</v>
      </c>
      <c r="B2823" s="23" t="s">
        <v>12033</v>
      </c>
      <c r="C2823" s="24" t="s">
        <v>14351</v>
      </c>
      <c r="D2823" s="23" t="s">
        <v>12035</v>
      </c>
      <c r="E2823" s="23" t="s">
        <v>12526</v>
      </c>
      <c r="F2823" s="24" t="s">
        <v>8178</v>
      </c>
      <c r="G2823" s="25" t="s">
        <v>12341</v>
      </c>
      <c r="H2823" s="23" t="s">
        <v>12321</v>
      </c>
      <c r="I2823" s="23" t="s">
        <v>12359</v>
      </c>
      <c r="J2823" s="134" t="s">
        <v>12367</v>
      </c>
      <c r="K2823" s="25"/>
      <c r="L2823" s="25"/>
      <c r="M2823" s="23" t="s">
        <v>12403</v>
      </c>
      <c r="N2823" s="23" t="s">
        <v>12404</v>
      </c>
      <c r="O2823" s="25" t="s">
        <v>12303</v>
      </c>
      <c r="P2823" s="23" t="s">
        <v>12300</v>
      </c>
      <c r="Q2823" s="25" t="s">
        <v>12301</v>
      </c>
      <c r="R2823" s="58" t="s">
        <v>12302</v>
      </c>
      <c r="S2823" s="23" t="s">
        <v>12304</v>
      </c>
      <c r="T2823" s="23" t="s">
        <v>12305</v>
      </c>
      <c r="U2823" s="25" t="s">
        <v>12294</v>
      </c>
      <c r="V2823" s="23" t="s">
        <v>12295</v>
      </c>
      <c r="W2823" s="25" t="s">
        <v>12296</v>
      </c>
      <c r="X2823" s="58" t="s">
        <v>12297</v>
      </c>
      <c r="Y2823" s="23" t="s">
        <v>12298</v>
      </c>
      <c r="Z2823" s="23" t="s">
        <v>12299</v>
      </c>
      <c r="AA2823" s="33">
        <v>5</v>
      </c>
      <c r="AB2823" s="295" t="str">
        <f t="shared" si="224"/>
        <v>年間</v>
      </c>
      <c r="AC2823" s="268"/>
      <c r="AD2823" s="23">
        <v>1</v>
      </c>
      <c r="AE2823" s="134">
        <v>12000</v>
      </c>
      <c r="AF2823" s="26">
        <f t="shared" si="225"/>
        <v>12000</v>
      </c>
      <c r="AG2823" s="27">
        <v>42309</v>
      </c>
      <c r="AH2823" s="168">
        <v>42309</v>
      </c>
      <c r="AI2823" s="29" t="str">
        <f t="shared" si="222"/>
        <v>～</v>
      </c>
      <c r="AJ2823" s="178">
        <f t="shared" si="223"/>
        <v>44135</v>
      </c>
      <c r="AK2823" s="23" t="s">
        <v>7578</v>
      </c>
      <c r="AL2823" s="23" t="s">
        <v>12497</v>
      </c>
      <c r="AM2823" s="35">
        <v>42297</v>
      </c>
      <c r="AN2823" s="408">
        <f>IF($AA2823-data!$G$1=0,"　",IF(AK2823=0,"　",VLOOKUP($AK2823,data!$A$1:$H$264,8,FALSE)))</f>
        <v>0</v>
      </c>
      <c r="AO2823" s="35">
        <v>42338</v>
      </c>
      <c r="AP2823" s="134" t="s">
        <v>12102</v>
      </c>
      <c r="AQ2823" s="264" t="str">
        <f t="shared" si="226"/>
        <v/>
      </c>
    </row>
    <row r="2824" spans="1:43" s="74" customFormat="1" ht="24.75" customHeight="1" x14ac:dyDescent="0.15">
      <c r="A2824" s="297">
        <v>2821</v>
      </c>
      <c r="B2824" s="23" t="s">
        <v>12033</v>
      </c>
      <c r="C2824" s="24" t="s">
        <v>14351</v>
      </c>
      <c r="D2824" s="23" t="s">
        <v>12035</v>
      </c>
      <c r="E2824" s="23" t="s">
        <v>12526</v>
      </c>
      <c r="F2824" s="24" t="s">
        <v>8178</v>
      </c>
      <c r="G2824" s="25" t="s">
        <v>12341</v>
      </c>
      <c r="H2824" s="23" t="s">
        <v>12321</v>
      </c>
      <c r="I2824" s="23" t="s">
        <v>12359</v>
      </c>
      <c r="J2824" s="134" t="s">
        <v>12367</v>
      </c>
      <c r="K2824" s="25"/>
      <c r="L2824" s="25"/>
      <c r="M2824" s="23" t="s">
        <v>12403</v>
      </c>
      <c r="N2824" s="23" t="s">
        <v>12404</v>
      </c>
      <c r="O2824" s="25" t="s">
        <v>12303</v>
      </c>
      <c r="P2824" s="23" t="s">
        <v>12300</v>
      </c>
      <c r="Q2824" s="25" t="s">
        <v>12301</v>
      </c>
      <c r="R2824" s="58" t="s">
        <v>12302</v>
      </c>
      <c r="S2824" s="23" t="s">
        <v>12304</v>
      </c>
      <c r="T2824" s="23" t="s">
        <v>12305</v>
      </c>
      <c r="U2824" s="25" t="s">
        <v>12294</v>
      </c>
      <c r="V2824" s="23" t="s">
        <v>12295</v>
      </c>
      <c r="W2824" s="25" t="s">
        <v>12296</v>
      </c>
      <c r="X2824" s="58" t="s">
        <v>12297</v>
      </c>
      <c r="Y2824" s="23" t="s">
        <v>12298</v>
      </c>
      <c r="Z2824" s="23" t="s">
        <v>12299</v>
      </c>
      <c r="AA2824" s="33">
        <v>5</v>
      </c>
      <c r="AB2824" s="295" t="str">
        <f t="shared" si="224"/>
        <v>年間</v>
      </c>
      <c r="AC2824" s="268"/>
      <c r="AD2824" s="23">
        <v>1</v>
      </c>
      <c r="AE2824" s="134">
        <v>12000</v>
      </c>
      <c r="AF2824" s="26">
        <f t="shared" si="225"/>
        <v>12000</v>
      </c>
      <c r="AG2824" s="27">
        <v>42309</v>
      </c>
      <c r="AH2824" s="168">
        <v>42309</v>
      </c>
      <c r="AI2824" s="29" t="str">
        <f t="shared" si="222"/>
        <v>～</v>
      </c>
      <c r="AJ2824" s="178">
        <f t="shared" si="223"/>
        <v>44135</v>
      </c>
      <c r="AK2824" s="23" t="s">
        <v>7578</v>
      </c>
      <c r="AL2824" s="23" t="s">
        <v>12498</v>
      </c>
      <c r="AM2824" s="35">
        <v>42297</v>
      </c>
      <c r="AN2824" s="408">
        <f>IF($AA2824-data!$G$1=0,"　",IF(AK2824=0,"　",VLOOKUP($AK2824,data!$A$1:$H$264,8,FALSE)))</f>
        <v>0</v>
      </c>
      <c r="AO2824" s="35">
        <v>42338</v>
      </c>
      <c r="AP2824" s="134" t="s">
        <v>12102</v>
      </c>
      <c r="AQ2824" s="264" t="str">
        <f t="shared" si="226"/>
        <v/>
      </c>
    </row>
    <row r="2825" spans="1:43" s="74" customFormat="1" ht="24.75" customHeight="1" x14ac:dyDescent="0.15">
      <c r="A2825" s="297">
        <v>2822</v>
      </c>
      <c r="B2825" s="23" t="s">
        <v>12033</v>
      </c>
      <c r="C2825" s="24" t="s">
        <v>14351</v>
      </c>
      <c r="D2825" s="23" t="s">
        <v>12035</v>
      </c>
      <c r="E2825" s="23" t="s">
        <v>2412</v>
      </c>
      <c r="F2825" s="24" t="s">
        <v>10310</v>
      </c>
      <c r="G2825" s="25" t="s">
        <v>12342</v>
      </c>
      <c r="H2825" s="23" t="s">
        <v>12322</v>
      </c>
      <c r="I2825" s="23" t="s">
        <v>12369</v>
      </c>
      <c r="J2825" s="134" t="s">
        <v>12368</v>
      </c>
      <c r="K2825" s="25"/>
      <c r="L2825" s="25"/>
      <c r="M2825" s="23" t="s">
        <v>12405</v>
      </c>
      <c r="N2825" s="23" t="s">
        <v>12406</v>
      </c>
      <c r="O2825" s="25" t="s">
        <v>12303</v>
      </c>
      <c r="P2825" s="23" t="s">
        <v>12300</v>
      </c>
      <c r="Q2825" s="25" t="s">
        <v>12301</v>
      </c>
      <c r="R2825" s="58" t="s">
        <v>12302</v>
      </c>
      <c r="S2825" s="23" t="s">
        <v>12304</v>
      </c>
      <c r="T2825" s="23" t="s">
        <v>12305</v>
      </c>
      <c r="U2825" s="25" t="s">
        <v>12294</v>
      </c>
      <c r="V2825" s="23" t="s">
        <v>12295</v>
      </c>
      <c r="W2825" s="25" t="s">
        <v>12296</v>
      </c>
      <c r="X2825" s="58" t="s">
        <v>12297</v>
      </c>
      <c r="Y2825" s="23" t="s">
        <v>12298</v>
      </c>
      <c r="Z2825" s="23" t="s">
        <v>12299</v>
      </c>
      <c r="AA2825" s="33">
        <v>5</v>
      </c>
      <c r="AB2825" s="295" t="str">
        <f t="shared" si="224"/>
        <v>年間</v>
      </c>
      <c r="AC2825" s="268"/>
      <c r="AD2825" s="23">
        <v>1</v>
      </c>
      <c r="AE2825" s="134">
        <v>12000</v>
      </c>
      <c r="AF2825" s="26">
        <f t="shared" si="225"/>
        <v>12000</v>
      </c>
      <c r="AG2825" s="27">
        <v>42309</v>
      </c>
      <c r="AH2825" s="168">
        <v>42309</v>
      </c>
      <c r="AI2825" s="29" t="str">
        <f t="shared" si="222"/>
        <v>～</v>
      </c>
      <c r="AJ2825" s="178">
        <f t="shared" si="223"/>
        <v>44135</v>
      </c>
      <c r="AK2825" s="23" t="s">
        <v>7578</v>
      </c>
      <c r="AL2825" s="23" t="s">
        <v>12499</v>
      </c>
      <c r="AM2825" s="35">
        <v>42297</v>
      </c>
      <c r="AN2825" s="408">
        <f>IF($AA2825-data!$G$1=0,"　",IF(AK2825=0,"　",VLOOKUP($AK2825,data!$A$1:$H$264,8,FALSE)))</f>
        <v>0</v>
      </c>
      <c r="AO2825" s="35">
        <v>42338</v>
      </c>
      <c r="AP2825" s="134" t="s">
        <v>12102</v>
      </c>
      <c r="AQ2825" s="264" t="str">
        <f t="shared" si="226"/>
        <v/>
      </c>
    </row>
    <row r="2826" spans="1:43" s="74" customFormat="1" ht="24.75" customHeight="1" x14ac:dyDescent="0.15">
      <c r="A2826" s="297">
        <v>2823</v>
      </c>
      <c r="B2826" s="23" t="s">
        <v>12033</v>
      </c>
      <c r="C2826" s="24" t="s">
        <v>14351</v>
      </c>
      <c r="D2826" s="23" t="s">
        <v>12035</v>
      </c>
      <c r="E2826" s="23" t="s">
        <v>2412</v>
      </c>
      <c r="F2826" s="24" t="s">
        <v>10310</v>
      </c>
      <c r="G2826" s="25" t="s">
        <v>12342</v>
      </c>
      <c r="H2826" s="23" t="s">
        <v>12322</v>
      </c>
      <c r="I2826" s="23" t="s">
        <v>12369</v>
      </c>
      <c r="J2826" s="134" t="s">
        <v>12368</v>
      </c>
      <c r="K2826" s="25"/>
      <c r="L2826" s="25"/>
      <c r="M2826" s="23" t="s">
        <v>12405</v>
      </c>
      <c r="N2826" s="23" t="s">
        <v>12406</v>
      </c>
      <c r="O2826" s="25" t="s">
        <v>12303</v>
      </c>
      <c r="P2826" s="23" t="s">
        <v>12300</v>
      </c>
      <c r="Q2826" s="25" t="s">
        <v>12301</v>
      </c>
      <c r="R2826" s="58" t="s">
        <v>12302</v>
      </c>
      <c r="S2826" s="23" t="s">
        <v>12304</v>
      </c>
      <c r="T2826" s="23" t="s">
        <v>12305</v>
      </c>
      <c r="U2826" s="25" t="s">
        <v>12294</v>
      </c>
      <c r="V2826" s="23" t="s">
        <v>12295</v>
      </c>
      <c r="W2826" s="25" t="s">
        <v>12296</v>
      </c>
      <c r="X2826" s="58" t="s">
        <v>12297</v>
      </c>
      <c r="Y2826" s="23" t="s">
        <v>12298</v>
      </c>
      <c r="Z2826" s="23" t="s">
        <v>12299</v>
      </c>
      <c r="AA2826" s="33">
        <v>5</v>
      </c>
      <c r="AB2826" s="295" t="str">
        <f t="shared" si="224"/>
        <v>年間</v>
      </c>
      <c r="AC2826" s="268"/>
      <c r="AD2826" s="23">
        <v>1</v>
      </c>
      <c r="AE2826" s="134">
        <v>12000</v>
      </c>
      <c r="AF2826" s="26">
        <f t="shared" si="225"/>
        <v>12000</v>
      </c>
      <c r="AG2826" s="27">
        <v>42309</v>
      </c>
      <c r="AH2826" s="168">
        <v>42309</v>
      </c>
      <c r="AI2826" s="29" t="str">
        <f t="shared" si="222"/>
        <v>～</v>
      </c>
      <c r="AJ2826" s="178">
        <f t="shared" si="223"/>
        <v>44135</v>
      </c>
      <c r="AK2826" s="23" t="s">
        <v>7578</v>
      </c>
      <c r="AL2826" s="23" t="s">
        <v>12500</v>
      </c>
      <c r="AM2826" s="35">
        <v>42297</v>
      </c>
      <c r="AN2826" s="408">
        <f>IF($AA2826-data!$G$1=0,"　",IF(AK2826=0,"　",VLOOKUP($AK2826,data!$A$1:$H$264,8,FALSE)))</f>
        <v>0</v>
      </c>
      <c r="AO2826" s="35">
        <v>42338</v>
      </c>
      <c r="AP2826" s="134" t="s">
        <v>12102</v>
      </c>
      <c r="AQ2826" s="264" t="str">
        <f t="shared" si="226"/>
        <v/>
      </c>
    </row>
    <row r="2827" spans="1:43" s="74" customFormat="1" ht="24.75" customHeight="1" x14ac:dyDescent="0.15">
      <c r="A2827" s="297">
        <v>2824</v>
      </c>
      <c r="B2827" s="23" t="s">
        <v>12033</v>
      </c>
      <c r="C2827" s="24" t="s">
        <v>14351</v>
      </c>
      <c r="D2827" s="23" t="s">
        <v>12035</v>
      </c>
      <c r="E2827" s="23" t="s">
        <v>2412</v>
      </c>
      <c r="F2827" s="24" t="s">
        <v>10310</v>
      </c>
      <c r="G2827" s="25" t="s">
        <v>12342</v>
      </c>
      <c r="H2827" s="23" t="s">
        <v>12322</v>
      </c>
      <c r="I2827" s="23" t="s">
        <v>12369</v>
      </c>
      <c r="J2827" s="134" t="s">
        <v>12368</v>
      </c>
      <c r="K2827" s="25"/>
      <c r="L2827" s="25"/>
      <c r="M2827" s="23" t="s">
        <v>12405</v>
      </c>
      <c r="N2827" s="23" t="s">
        <v>12406</v>
      </c>
      <c r="O2827" s="25" t="s">
        <v>12303</v>
      </c>
      <c r="P2827" s="23" t="s">
        <v>12300</v>
      </c>
      <c r="Q2827" s="25" t="s">
        <v>12301</v>
      </c>
      <c r="R2827" s="58" t="s">
        <v>12302</v>
      </c>
      <c r="S2827" s="23" t="s">
        <v>12304</v>
      </c>
      <c r="T2827" s="23" t="s">
        <v>12305</v>
      </c>
      <c r="U2827" s="25" t="s">
        <v>12294</v>
      </c>
      <c r="V2827" s="23" t="s">
        <v>12295</v>
      </c>
      <c r="W2827" s="25" t="s">
        <v>12296</v>
      </c>
      <c r="X2827" s="58" t="s">
        <v>12297</v>
      </c>
      <c r="Y2827" s="23" t="s">
        <v>12298</v>
      </c>
      <c r="Z2827" s="23" t="s">
        <v>12299</v>
      </c>
      <c r="AA2827" s="33">
        <v>5</v>
      </c>
      <c r="AB2827" s="295" t="str">
        <f t="shared" si="224"/>
        <v>年間</v>
      </c>
      <c r="AC2827" s="268"/>
      <c r="AD2827" s="23">
        <v>1</v>
      </c>
      <c r="AE2827" s="134">
        <v>12000</v>
      </c>
      <c r="AF2827" s="26">
        <f t="shared" si="225"/>
        <v>12000</v>
      </c>
      <c r="AG2827" s="27">
        <v>42309</v>
      </c>
      <c r="AH2827" s="168">
        <v>42309</v>
      </c>
      <c r="AI2827" s="29" t="str">
        <f t="shared" si="222"/>
        <v>～</v>
      </c>
      <c r="AJ2827" s="178">
        <f t="shared" si="223"/>
        <v>44135</v>
      </c>
      <c r="AK2827" s="23" t="s">
        <v>7578</v>
      </c>
      <c r="AL2827" s="23" t="s">
        <v>12501</v>
      </c>
      <c r="AM2827" s="35">
        <v>42297</v>
      </c>
      <c r="AN2827" s="408">
        <f>IF($AA2827-data!$G$1=0,"　",IF(AK2827=0,"　",VLOOKUP($AK2827,data!$A$1:$H$264,8,FALSE)))</f>
        <v>0</v>
      </c>
      <c r="AO2827" s="35">
        <v>42338</v>
      </c>
      <c r="AP2827" s="134" t="s">
        <v>12102</v>
      </c>
      <c r="AQ2827" s="264" t="str">
        <f t="shared" si="226"/>
        <v/>
      </c>
    </row>
    <row r="2828" spans="1:43" s="74" customFormat="1" ht="24.75" customHeight="1" x14ac:dyDescent="0.15">
      <c r="A2828" s="297">
        <v>2825</v>
      </c>
      <c r="B2828" s="23" t="s">
        <v>12033</v>
      </c>
      <c r="C2828" s="24" t="s">
        <v>14351</v>
      </c>
      <c r="D2828" s="23" t="s">
        <v>12035</v>
      </c>
      <c r="E2828" s="23" t="s">
        <v>2412</v>
      </c>
      <c r="F2828" s="24" t="s">
        <v>10310</v>
      </c>
      <c r="G2828" s="25" t="s">
        <v>12342</v>
      </c>
      <c r="H2828" s="23" t="s">
        <v>12322</v>
      </c>
      <c r="I2828" s="23" t="s">
        <v>12369</v>
      </c>
      <c r="J2828" s="134" t="s">
        <v>12368</v>
      </c>
      <c r="K2828" s="25"/>
      <c r="L2828" s="25"/>
      <c r="M2828" s="23" t="s">
        <v>12405</v>
      </c>
      <c r="N2828" s="23" t="s">
        <v>12406</v>
      </c>
      <c r="O2828" s="25" t="s">
        <v>12303</v>
      </c>
      <c r="P2828" s="23" t="s">
        <v>12300</v>
      </c>
      <c r="Q2828" s="25" t="s">
        <v>12301</v>
      </c>
      <c r="R2828" s="58" t="s">
        <v>12302</v>
      </c>
      <c r="S2828" s="23" t="s">
        <v>12304</v>
      </c>
      <c r="T2828" s="23" t="s">
        <v>12305</v>
      </c>
      <c r="U2828" s="25" t="s">
        <v>12294</v>
      </c>
      <c r="V2828" s="23" t="s">
        <v>12295</v>
      </c>
      <c r="W2828" s="25" t="s">
        <v>12296</v>
      </c>
      <c r="X2828" s="58" t="s">
        <v>12297</v>
      </c>
      <c r="Y2828" s="23" t="s">
        <v>12298</v>
      </c>
      <c r="Z2828" s="23" t="s">
        <v>12299</v>
      </c>
      <c r="AA2828" s="33">
        <v>5</v>
      </c>
      <c r="AB2828" s="295" t="str">
        <f t="shared" si="224"/>
        <v>年間</v>
      </c>
      <c r="AC2828" s="268"/>
      <c r="AD2828" s="23">
        <v>1</v>
      </c>
      <c r="AE2828" s="134">
        <v>12000</v>
      </c>
      <c r="AF2828" s="26">
        <f t="shared" si="225"/>
        <v>12000</v>
      </c>
      <c r="AG2828" s="27">
        <v>42309</v>
      </c>
      <c r="AH2828" s="168">
        <v>42309</v>
      </c>
      <c r="AI2828" s="29" t="str">
        <f t="shared" si="222"/>
        <v>～</v>
      </c>
      <c r="AJ2828" s="178">
        <f t="shared" si="223"/>
        <v>44135</v>
      </c>
      <c r="AK2828" s="23" t="s">
        <v>7578</v>
      </c>
      <c r="AL2828" s="23" t="s">
        <v>12502</v>
      </c>
      <c r="AM2828" s="35">
        <v>42297</v>
      </c>
      <c r="AN2828" s="408">
        <f>IF($AA2828-data!$G$1=0,"　",IF(AK2828=0,"　",VLOOKUP($AK2828,data!$A$1:$H$264,8,FALSE)))</f>
        <v>0</v>
      </c>
      <c r="AO2828" s="35">
        <v>42338</v>
      </c>
      <c r="AP2828" s="134" t="s">
        <v>12102</v>
      </c>
      <c r="AQ2828" s="264" t="str">
        <f t="shared" si="226"/>
        <v/>
      </c>
    </row>
    <row r="2829" spans="1:43" s="74" customFormat="1" ht="24.75" customHeight="1" x14ac:dyDescent="0.15">
      <c r="A2829" s="297">
        <v>2826</v>
      </c>
      <c r="B2829" s="23" t="s">
        <v>12033</v>
      </c>
      <c r="C2829" s="24" t="s">
        <v>14351</v>
      </c>
      <c r="D2829" s="23" t="s">
        <v>12035</v>
      </c>
      <c r="E2829" s="23" t="s">
        <v>2412</v>
      </c>
      <c r="F2829" s="24" t="s">
        <v>10310</v>
      </c>
      <c r="G2829" s="25" t="s">
        <v>12343</v>
      </c>
      <c r="H2829" s="23" t="s">
        <v>12323</v>
      </c>
      <c r="I2829" s="23" t="s">
        <v>12369</v>
      </c>
      <c r="J2829" s="134" t="s">
        <v>12370</v>
      </c>
      <c r="K2829" s="25"/>
      <c r="L2829" s="25"/>
      <c r="M2829" s="23" t="s">
        <v>12407</v>
      </c>
      <c r="N2829" s="23" t="s">
        <v>12408</v>
      </c>
      <c r="O2829" s="25" t="s">
        <v>12303</v>
      </c>
      <c r="P2829" s="23" t="s">
        <v>12300</v>
      </c>
      <c r="Q2829" s="25" t="s">
        <v>12301</v>
      </c>
      <c r="R2829" s="58" t="s">
        <v>12302</v>
      </c>
      <c r="S2829" s="23" t="s">
        <v>12304</v>
      </c>
      <c r="T2829" s="23" t="s">
        <v>12305</v>
      </c>
      <c r="U2829" s="25" t="s">
        <v>12294</v>
      </c>
      <c r="V2829" s="23" t="s">
        <v>12295</v>
      </c>
      <c r="W2829" s="25" t="s">
        <v>12296</v>
      </c>
      <c r="X2829" s="58" t="s">
        <v>12297</v>
      </c>
      <c r="Y2829" s="23" t="s">
        <v>12298</v>
      </c>
      <c r="Z2829" s="23" t="s">
        <v>12299</v>
      </c>
      <c r="AA2829" s="33">
        <v>5</v>
      </c>
      <c r="AB2829" s="295" t="str">
        <f t="shared" si="224"/>
        <v>年間</v>
      </c>
      <c r="AC2829" s="268"/>
      <c r="AD2829" s="23">
        <v>1</v>
      </c>
      <c r="AE2829" s="134">
        <v>12000</v>
      </c>
      <c r="AF2829" s="26">
        <f t="shared" si="225"/>
        <v>12000</v>
      </c>
      <c r="AG2829" s="27">
        <v>42309</v>
      </c>
      <c r="AH2829" s="168">
        <v>42309</v>
      </c>
      <c r="AI2829" s="29" t="str">
        <f t="shared" si="222"/>
        <v>～</v>
      </c>
      <c r="AJ2829" s="178">
        <f t="shared" si="223"/>
        <v>44135</v>
      </c>
      <c r="AK2829" s="23" t="s">
        <v>7578</v>
      </c>
      <c r="AL2829" s="23" t="s">
        <v>12503</v>
      </c>
      <c r="AM2829" s="35">
        <v>42297</v>
      </c>
      <c r="AN2829" s="408">
        <f>IF($AA2829-data!$G$1=0,"　",IF(AK2829=0,"　",VLOOKUP($AK2829,data!$A$1:$H$264,8,FALSE)))</f>
        <v>0</v>
      </c>
      <c r="AO2829" s="35">
        <v>42338</v>
      </c>
      <c r="AP2829" s="134" t="s">
        <v>12102</v>
      </c>
      <c r="AQ2829" s="264" t="str">
        <f t="shared" si="226"/>
        <v/>
      </c>
    </row>
    <row r="2830" spans="1:43" s="74" customFormat="1" ht="24.75" customHeight="1" x14ac:dyDescent="0.15">
      <c r="A2830" s="297">
        <v>2827</v>
      </c>
      <c r="B2830" s="23" t="s">
        <v>12033</v>
      </c>
      <c r="C2830" s="24" t="s">
        <v>14351</v>
      </c>
      <c r="D2830" s="23" t="s">
        <v>12035</v>
      </c>
      <c r="E2830" s="23" t="s">
        <v>2412</v>
      </c>
      <c r="F2830" s="24" t="s">
        <v>10310</v>
      </c>
      <c r="G2830" s="25" t="s">
        <v>12343</v>
      </c>
      <c r="H2830" s="23" t="s">
        <v>12323</v>
      </c>
      <c r="I2830" s="23" t="s">
        <v>12369</v>
      </c>
      <c r="J2830" s="134" t="s">
        <v>12370</v>
      </c>
      <c r="K2830" s="25"/>
      <c r="L2830" s="25"/>
      <c r="M2830" s="23" t="s">
        <v>12407</v>
      </c>
      <c r="N2830" s="23" t="s">
        <v>12408</v>
      </c>
      <c r="O2830" s="25" t="s">
        <v>12303</v>
      </c>
      <c r="P2830" s="23" t="s">
        <v>12300</v>
      </c>
      <c r="Q2830" s="25" t="s">
        <v>12301</v>
      </c>
      <c r="R2830" s="58" t="s">
        <v>12302</v>
      </c>
      <c r="S2830" s="23" t="s">
        <v>12304</v>
      </c>
      <c r="T2830" s="23" t="s">
        <v>12305</v>
      </c>
      <c r="U2830" s="25" t="s">
        <v>12294</v>
      </c>
      <c r="V2830" s="23" t="s">
        <v>12295</v>
      </c>
      <c r="W2830" s="25" t="s">
        <v>12296</v>
      </c>
      <c r="X2830" s="58" t="s">
        <v>12297</v>
      </c>
      <c r="Y2830" s="23" t="s">
        <v>12298</v>
      </c>
      <c r="Z2830" s="23" t="s">
        <v>12299</v>
      </c>
      <c r="AA2830" s="33">
        <v>5</v>
      </c>
      <c r="AB2830" s="295" t="str">
        <f t="shared" si="224"/>
        <v>年間</v>
      </c>
      <c r="AC2830" s="268"/>
      <c r="AD2830" s="23">
        <v>1</v>
      </c>
      <c r="AE2830" s="134">
        <v>12000</v>
      </c>
      <c r="AF2830" s="26">
        <f t="shared" si="225"/>
        <v>12000</v>
      </c>
      <c r="AG2830" s="27">
        <v>42309</v>
      </c>
      <c r="AH2830" s="168">
        <v>42309</v>
      </c>
      <c r="AI2830" s="29" t="str">
        <f t="shared" si="222"/>
        <v>～</v>
      </c>
      <c r="AJ2830" s="178">
        <f t="shared" si="223"/>
        <v>44135</v>
      </c>
      <c r="AK2830" s="23" t="s">
        <v>7578</v>
      </c>
      <c r="AL2830" s="23" t="s">
        <v>12504</v>
      </c>
      <c r="AM2830" s="35">
        <v>42297</v>
      </c>
      <c r="AN2830" s="408">
        <f>IF($AA2830-data!$G$1=0,"　",IF(AK2830=0,"　",VLOOKUP($AK2830,data!$A$1:$H$264,8,FALSE)))</f>
        <v>0</v>
      </c>
      <c r="AO2830" s="35">
        <v>42338</v>
      </c>
      <c r="AP2830" s="134" t="s">
        <v>12102</v>
      </c>
      <c r="AQ2830" s="264" t="str">
        <f t="shared" si="226"/>
        <v/>
      </c>
    </row>
    <row r="2831" spans="1:43" s="74" customFormat="1" ht="24.75" customHeight="1" x14ac:dyDescent="0.15">
      <c r="A2831" s="297">
        <v>2828</v>
      </c>
      <c r="B2831" s="23" t="s">
        <v>12033</v>
      </c>
      <c r="C2831" s="24" t="s">
        <v>14351</v>
      </c>
      <c r="D2831" s="23" t="s">
        <v>12035</v>
      </c>
      <c r="E2831" s="23" t="s">
        <v>2412</v>
      </c>
      <c r="F2831" s="24" t="s">
        <v>10310</v>
      </c>
      <c r="G2831" s="25" t="s">
        <v>12343</v>
      </c>
      <c r="H2831" s="23" t="s">
        <v>12323</v>
      </c>
      <c r="I2831" s="23" t="s">
        <v>12369</v>
      </c>
      <c r="J2831" s="134" t="s">
        <v>12370</v>
      </c>
      <c r="K2831" s="25"/>
      <c r="L2831" s="25"/>
      <c r="M2831" s="23" t="s">
        <v>12407</v>
      </c>
      <c r="N2831" s="23" t="s">
        <v>12408</v>
      </c>
      <c r="O2831" s="25" t="s">
        <v>12303</v>
      </c>
      <c r="P2831" s="23" t="s">
        <v>12300</v>
      </c>
      <c r="Q2831" s="25" t="s">
        <v>12301</v>
      </c>
      <c r="R2831" s="58" t="s">
        <v>12302</v>
      </c>
      <c r="S2831" s="23" t="s">
        <v>12304</v>
      </c>
      <c r="T2831" s="23" t="s">
        <v>12305</v>
      </c>
      <c r="U2831" s="25" t="s">
        <v>12294</v>
      </c>
      <c r="V2831" s="23" t="s">
        <v>12295</v>
      </c>
      <c r="W2831" s="25" t="s">
        <v>12296</v>
      </c>
      <c r="X2831" s="58" t="s">
        <v>12297</v>
      </c>
      <c r="Y2831" s="23" t="s">
        <v>12298</v>
      </c>
      <c r="Z2831" s="23" t="s">
        <v>12299</v>
      </c>
      <c r="AA2831" s="33">
        <v>5</v>
      </c>
      <c r="AB2831" s="295" t="str">
        <f t="shared" si="224"/>
        <v>年間</v>
      </c>
      <c r="AC2831" s="268"/>
      <c r="AD2831" s="23">
        <v>1</v>
      </c>
      <c r="AE2831" s="134">
        <v>12000</v>
      </c>
      <c r="AF2831" s="26">
        <f t="shared" si="225"/>
        <v>12000</v>
      </c>
      <c r="AG2831" s="27">
        <v>42309</v>
      </c>
      <c r="AH2831" s="168">
        <v>42309</v>
      </c>
      <c r="AI2831" s="29" t="str">
        <f t="shared" si="222"/>
        <v>～</v>
      </c>
      <c r="AJ2831" s="178">
        <f t="shared" si="223"/>
        <v>44135</v>
      </c>
      <c r="AK2831" s="23" t="s">
        <v>7578</v>
      </c>
      <c r="AL2831" s="23" t="s">
        <v>12505</v>
      </c>
      <c r="AM2831" s="35">
        <v>42297</v>
      </c>
      <c r="AN2831" s="408">
        <f>IF($AA2831-data!$G$1=0,"　",IF(AK2831=0,"　",VLOOKUP($AK2831,data!$A$1:$H$264,8,FALSE)))</f>
        <v>0</v>
      </c>
      <c r="AO2831" s="35">
        <v>42338</v>
      </c>
      <c r="AP2831" s="134" t="s">
        <v>12102</v>
      </c>
      <c r="AQ2831" s="264" t="str">
        <f t="shared" si="226"/>
        <v/>
      </c>
    </row>
    <row r="2832" spans="1:43" s="74" customFormat="1" ht="24.75" customHeight="1" x14ac:dyDescent="0.15">
      <c r="A2832" s="297">
        <v>2829</v>
      </c>
      <c r="B2832" s="23" t="s">
        <v>12033</v>
      </c>
      <c r="C2832" s="24" t="s">
        <v>14351</v>
      </c>
      <c r="D2832" s="23" t="s">
        <v>12035</v>
      </c>
      <c r="E2832" s="23" t="s">
        <v>2412</v>
      </c>
      <c r="F2832" s="24" t="s">
        <v>10310</v>
      </c>
      <c r="G2832" s="25" t="s">
        <v>12343</v>
      </c>
      <c r="H2832" s="23" t="s">
        <v>12323</v>
      </c>
      <c r="I2832" s="23" t="s">
        <v>12369</v>
      </c>
      <c r="J2832" s="134" t="s">
        <v>12370</v>
      </c>
      <c r="K2832" s="25"/>
      <c r="L2832" s="25"/>
      <c r="M2832" s="23" t="s">
        <v>12407</v>
      </c>
      <c r="N2832" s="23" t="s">
        <v>12408</v>
      </c>
      <c r="O2832" s="25" t="s">
        <v>12303</v>
      </c>
      <c r="P2832" s="23" t="s">
        <v>12300</v>
      </c>
      <c r="Q2832" s="25" t="s">
        <v>12301</v>
      </c>
      <c r="R2832" s="58" t="s">
        <v>12302</v>
      </c>
      <c r="S2832" s="23" t="s">
        <v>12304</v>
      </c>
      <c r="T2832" s="23" t="s">
        <v>12305</v>
      </c>
      <c r="U2832" s="25" t="s">
        <v>12294</v>
      </c>
      <c r="V2832" s="23" t="s">
        <v>12295</v>
      </c>
      <c r="W2832" s="25" t="s">
        <v>12296</v>
      </c>
      <c r="X2832" s="58" t="s">
        <v>12297</v>
      </c>
      <c r="Y2832" s="23" t="s">
        <v>12298</v>
      </c>
      <c r="Z2832" s="23" t="s">
        <v>12299</v>
      </c>
      <c r="AA2832" s="33">
        <v>5</v>
      </c>
      <c r="AB2832" s="295" t="str">
        <f t="shared" si="224"/>
        <v>年間</v>
      </c>
      <c r="AC2832" s="268"/>
      <c r="AD2832" s="23">
        <v>1</v>
      </c>
      <c r="AE2832" s="134">
        <v>12000</v>
      </c>
      <c r="AF2832" s="26">
        <f t="shared" si="225"/>
        <v>12000</v>
      </c>
      <c r="AG2832" s="27">
        <v>42309</v>
      </c>
      <c r="AH2832" s="168">
        <v>42309</v>
      </c>
      <c r="AI2832" s="29" t="str">
        <f t="shared" si="222"/>
        <v>～</v>
      </c>
      <c r="AJ2832" s="178">
        <f t="shared" si="223"/>
        <v>44135</v>
      </c>
      <c r="AK2832" s="23" t="s">
        <v>7578</v>
      </c>
      <c r="AL2832" s="23" t="s">
        <v>12506</v>
      </c>
      <c r="AM2832" s="35">
        <v>42297</v>
      </c>
      <c r="AN2832" s="408">
        <f>IF($AA2832-data!$G$1=0,"　",IF(AK2832=0,"　",VLOOKUP($AK2832,data!$A$1:$H$264,8,FALSE)))</f>
        <v>0</v>
      </c>
      <c r="AO2832" s="35">
        <v>42338</v>
      </c>
      <c r="AP2832" s="134" t="s">
        <v>12102</v>
      </c>
      <c r="AQ2832" s="264" t="str">
        <f t="shared" si="226"/>
        <v/>
      </c>
    </row>
    <row r="2833" spans="1:43" s="74" customFormat="1" ht="24.75" customHeight="1" x14ac:dyDescent="0.15">
      <c r="A2833" s="297">
        <v>2830</v>
      </c>
      <c r="B2833" s="23" t="s">
        <v>12033</v>
      </c>
      <c r="C2833" s="24" t="s">
        <v>14351</v>
      </c>
      <c r="D2833" s="23" t="s">
        <v>12035</v>
      </c>
      <c r="E2833" s="23" t="s">
        <v>2412</v>
      </c>
      <c r="F2833" s="24" t="s">
        <v>10310</v>
      </c>
      <c r="G2833" s="25" t="s">
        <v>12343</v>
      </c>
      <c r="H2833" s="23" t="s">
        <v>12323</v>
      </c>
      <c r="I2833" s="23" t="s">
        <v>12369</v>
      </c>
      <c r="J2833" s="134" t="s">
        <v>12370</v>
      </c>
      <c r="K2833" s="25"/>
      <c r="L2833" s="25"/>
      <c r="M2833" s="23" t="s">
        <v>12407</v>
      </c>
      <c r="N2833" s="23" t="s">
        <v>12408</v>
      </c>
      <c r="O2833" s="25" t="s">
        <v>12303</v>
      </c>
      <c r="P2833" s="23" t="s">
        <v>12300</v>
      </c>
      <c r="Q2833" s="25" t="s">
        <v>12301</v>
      </c>
      <c r="R2833" s="58" t="s">
        <v>12302</v>
      </c>
      <c r="S2833" s="23" t="s">
        <v>12304</v>
      </c>
      <c r="T2833" s="23" t="s">
        <v>12305</v>
      </c>
      <c r="U2833" s="25" t="s">
        <v>12294</v>
      </c>
      <c r="V2833" s="23" t="s">
        <v>12295</v>
      </c>
      <c r="W2833" s="25" t="s">
        <v>12296</v>
      </c>
      <c r="X2833" s="58" t="s">
        <v>12297</v>
      </c>
      <c r="Y2833" s="23" t="s">
        <v>12298</v>
      </c>
      <c r="Z2833" s="23" t="s">
        <v>12299</v>
      </c>
      <c r="AA2833" s="33">
        <v>5</v>
      </c>
      <c r="AB2833" s="295" t="str">
        <f t="shared" si="224"/>
        <v>年間</v>
      </c>
      <c r="AC2833" s="268"/>
      <c r="AD2833" s="23">
        <v>1</v>
      </c>
      <c r="AE2833" s="134">
        <v>12000</v>
      </c>
      <c r="AF2833" s="26">
        <f t="shared" si="225"/>
        <v>12000</v>
      </c>
      <c r="AG2833" s="27">
        <v>42309</v>
      </c>
      <c r="AH2833" s="168">
        <v>42309</v>
      </c>
      <c r="AI2833" s="29" t="str">
        <f t="shared" si="222"/>
        <v>～</v>
      </c>
      <c r="AJ2833" s="178">
        <f t="shared" si="223"/>
        <v>44135</v>
      </c>
      <c r="AK2833" s="23" t="s">
        <v>7578</v>
      </c>
      <c r="AL2833" s="23" t="s">
        <v>12507</v>
      </c>
      <c r="AM2833" s="35">
        <v>42297</v>
      </c>
      <c r="AN2833" s="408">
        <f>IF($AA2833-data!$G$1=0,"　",IF(AK2833=0,"　",VLOOKUP($AK2833,data!$A$1:$H$264,8,FALSE)))</f>
        <v>0</v>
      </c>
      <c r="AO2833" s="35">
        <v>42338</v>
      </c>
      <c r="AP2833" s="134" t="s">
        <v>12102</v>
      </c>
      <c r="AQ2833" s="264" t="str">
        <f t="shared" si="226"/>
        <v/>
      </c>
    </row>
    <row r="2834" spans="1:43" s="74" customFormat="1" ht="24.75" customHeight="1" x14ac:dyDescent="0.15">
      <c r="A2834" s="297">
        <v>2831</v>
      </c>
      <c r="B2834" s="23" t="s">
        <v>12033</v>
      </c>
      <c r="C2834" s="24" t="s">
        <v>14351</v>
      </c>
      <c r="D2834" s="23" t="s">
        <v>12035</v>
      </c>
      <c r="E2834" s="23" t="s">
        <v>2412</v>
      </c>
      <c r="F2834" s="24" t="s">
        <v>10310</v>
      </c>
      <c r="G2834" s="25" t="s">
        <v>12343</v>
      </c>
      <c r="H2834" s="23" t="s">
        <v>12323</v>
      </c>
      <c r="I2834" s="23" t="s">
        <v>12369</v>
      </c>
      <c r="J2834" s="134" t="s">
        <v>12370</v>
      </c>
      <c r="K2834" s="25"/>
      <c r="L2834" s="25"/>
      <c r="M2834" s="23" t="s">
        <v>12407</v>
      </c>
      <c r="N2834" s="23" t="s">
        <v>12408</v>
      </c>
      <c r="O2834" s="25" t="s">
        <v>12303</v>
      </c>
      <c r="P2834" s="23" t="s">
        <v>12300</v>
      </c>
      <c r="Q2834" s="25" t="s">
        <v>12301</v>
      </c>
      <c r="R2834" s="58" t="s">
        <v>12302</v>
      </c>
      <c r="S2834" s="23" t="s">
        <v>12304</v>
      </c>
      <c r="T2834" s="23" t="s">
        <v>12305</v>
      </c>
      <c r="U2834" s="25" t="s">
        <v>12294</v>
      </c>
      <c r="V2834" s="23" t="s">
        <v>12295</v>
      </c>
      <c r="W2834" s="25" t="s">
        <v>12296</v>
      </c>
      <c r="X2834" s="58" t="s">
        <v>12297</v>
      </c>
      <c r="Y2834" s="23" t="s">
        <v>12298</v>
      </c>
      <c r="Z2834" s="23" t="s">
        <v>12299</v>
      </c>
      <c r="AA2834" s="33">
        <v>5</v>
      </c>
      <c r="AB2834" s="295" t="str">
        <f t="shared" si="224"/>
        <v>年間</v>
      </c>
      <c r="AC2834" s="268"/>
      <c r="AD2834" s="23">
        <v>1</v>
      </c>
      <c r="AE2834" s="134">
        <v>12000</v>
      </c>
      <c r="AF2834" s="26">
        <f t="shared" si="225"/>
        <v>12000</v>
      </c>
      <c r="AG2834" s="27">
        <v>42309</v>
      </c>
      <c r="AH2834" s="168">
        <v>42309</v>
      </c>
      <c r="AI2834" s="29" t="str">
        <f t="shared" si="222"/>
        <v>～</v>
      </c>
      <c r="AJ2834" s="178">
        <f t="shared" si="223"/>
        <v>44135</v>
      </c>
      <c r="AK2834" s="23" t="s">
        <v>7578</v>
      </c>
      <c r="AL2834" s="23" t="s">
        <v>12508</v>
      </c>
      <c r="AM2834" s="35">
        <v>42297</v>
      </c>
      <c r="AN2834" s="408">
        <f>IF($AA2834-data!$G$1=0,"　",IF(AK2834=0,"　",VLOOKUP($AK2834,data!$A$1:$H$264,8,FALSE)))</f>
        <v>0</v>
      </c>
      <c r="AO2834" s="35">
        <v>42338</v>
      </c>
      <c r="AP2834" s="134" t="s">
        <v>12102</v>
      </c>
      <c r="AQ2834" s="264" t="str">
        <f t="shared" si="226"/>
        <v/>
      </c>
    </row>
    <row r="2835" spans="1:43" s="74" customFormat="1" ht="24.75" customHeight="1" x14ac:dyDescent="0.15">
      <c r="A2835" s="297">
        <v>2832</v>
      </c>
      <c r="B2835" s="23" t="s">
        <v>12033</v>
      </c>
      <c r="C2835" s="24" t="s">
        <v>14351</v>
      </c>
      <c r="D2835" s="23" t="s">
        <v>12035</v>
      </c>
      <c r="E2835" s="23" t="s">
        <v>2412</v>
      </c>
      <c r="F2835" s="24" t="s">
        <v>10310</v>
      </c>
      <c r="G2835" s="25" t="s">
        <v>12344</v>
      </c>
      <c r="H2835" s="23" t="s">
        <v>12324</v>
      </c>
      <c r="I2835" s="23" t="s">
        <v>12372</v>
      </c>
      <c r="J2835" s="134" t="s">
        <v>12371</v>
      </c>
      <c r="K2835" s="25"/>
      <c r="L2835" s="25"/>
      <c r="M2835" s="23" t="s">
        <v>12409</v>
      </c>
      <c r="N2835" s="23" t="s">
        <v>12410</v>
      </c>
      <c r="O2835" s="25" t="s">
        <v>12303</v>
      </c>
      <c r="P2835" s="23" t="s">
        <v>12300</v>
      </c>
      <c r="Q2835" s="25" t="s">
        <v>12301</v>
      </c>
      <c r="R2835" s="58" t="s">
        <v>12302</v>
      </c>
      <c r="S2835" s="23" t="s">
        <v>12304</v>
      </c>
      <c r="T2835" s="23" t="s">
        <v>12305</v>
      </c>
      <c r="U2835" s="25" t="s">
        <v>12294</v>
      </c>
      <c r="V2835" s="23" t="s">
        <v>12295</v>
      </c>
      <c r="W2835" s="25" t="s">
        <v>12296</v>
      </c>
      <c r="X2835" s="58" t="s">
        <v>12297</v>
      </c>
      <c r="Y2835" s="23" t="s">
        <v>12298</v>
      </c>
      <c r="Z2835" s="23" t="s">
        <v>12299</v>
      </c>
      <c r="AA2835" s="33">
        <v>5</v>
      </c>
      <c r="AB2835" s="295" t="str">
        <f t="shared" si="224"/>
        <v>年間</v>
      </c>
      <c r="AC2835" s="268"/>
      <c r="AD2835" s="23">
        <v>1</v>
      </c>
      <c r="AE2835" s="134">
        <v>12000</v>
      </c>
      <c r="AF2835" s="26">
        <f t="shared" si="225"/>
        <v>12000</v>
      </c>
      <c r="AG2835" s="27">
        <v>42309</v>
      </c>
      <c r="AH2835" s="168">
        <v>42309</v>
      </c>
      <c r="AI2835" s="29" t="str">
        <f t="shared" si="222"/>
        <v>～</v>
      </c>
      <c r="AJ2835" s="178">
        <f t="shared" si="223"/>
        <v>44135</v>
      </c>
      <c r="AK2835" s="23" t="s">
        <v>7578</v>
      </c>
      <c r="AL2835" s="23" t="s">
        <v>12509</v>
      </c>
      <c r="AM2835" s="35">
        <v>42297</v>
      </c>
      <c r="AN2835" s="408">
        <f>IF($AA2835-data!$G$1=0,"　",IF(AK2835=0,"　",VLOOKUP($AK2835,data!$A$1:$H$264,8,FALSE)))</f>
        <v>0</v>
      </c>
      <c r="AO2835" s="35">
        <v>42338</v>
      </c>
      <c r="AP2835" s="134" t="s">
        <v>12102</v>
      </c>
      <c r="AQ2835" s="264" t="str">
        <f t="shared" si="226"/>
        <v/>
      </c>
    </row>
    <row r="2836" spans="1:43" s="74" customFormat="1" ht="24.75" customHeight="1" x14ac:dyDescent="0.15">
      <c r="A2836" s="297">
        <v>2833</v>
      </c>
      <c r="B2836" s="23" t="s">
        <v>12033</v>
      </c>
      <c r="C2836" s="24" t="s">
        <v>14351</v>
      </c>
      <c r="D2836" s="23" t="s">
        <v>12035</v>
      </c>
      <c r="E2836" s="23" t="s">
        <v>2412</v>
      </c>
      <c r="F2836" s="24" t="s">
        <v>10310</v>
      </c>
      <c r="G2836" s="25" t="s">
        <v>12344</v>
      </c>
      <c r="H2836" s="23" t="s">
        <v>12324</v>
      </c>
      <c r="I2836" s="23" t="s">
        <v>12372</v>
      </c>
      <c r="J2836" s="134" t="s">
        <v>12371</v>
      </c>
      <c r="K2836" s="25"/>
      <c r="L2836" s="25"/>
      <c r="M2836" s="23" t="s">
        <v>12409</v>
      </c>
      <c r="N2836" s="23" t="s">
        <v>12410</v>
      </c>
      <c r="O2836" s="25" t="s">
        <v>12303</v>
      </c>
      <c r="P2836" s="23" t="s">
        <v>12300</v>
      </c>
      <c r="Q2836" s="25" t="s">
        <v>12301</v>
      </c>
      <c r="R2836" s="58" t="s">
        <v>12302</v>
      </c>
      <c r="S2836" s="23" t="s">
        <v>12304</v>
      </c>
      <c r="T2836" s="23" t="s">
        <v>12305</v>
      </c>
      <c r="U2836" s="25" t="s">
        <v>12294</v>
      </c>
      <c r="V2836" s="23" t="s">
        <v>12295</v>
      </c>
      <c r="W2836" s="25" t="s">
        <v>12296</v>
      </c>
      <c r="X2836" s="58" t="s">
        <v>12297</v>
      </c>
      <c r="Y2836" s="23" t="s">
        <v>12298</v>
      </c>
      <c r="Z2836" s="23" t="s">
        <v>12299</v>
      </c>
      <c r="AA2836" s="33">
        <v>5</v>
      </c>
      <c r="AB2836" s="295" t="str">
        <f t="shared" si="224"/>
        <v>年間</v>
      </c>
      <c r="AC2836" s="268"/>
      <c r="AD2836" s="23">
        <v>1</v>
      </c>
      <c r="AE2836" s="134">
        <v>12000</v>
      </c>
      <c r="AF2836" s="26">
        <f t="shared" si="225"/>
        <v>12000</v>
      </c>
      <c r="AG2836" s="27">
        <v>42309</v>
      </c>
      <c r="AH2836" s="168">
        <v>42309</v>
      </c>
      <c r="AI2836" s="29" t="str">
        <f t="shared" si="222"/>
        <v>～</v>
      </c>
      <c r="AJ2836" s="178">
        <f t="shared" si="223"/>
        <v>44135</v>
      </c>
      <c r="AK2836" s="23" t="s">
        <v>7578</v>
      </c>
      <c r="AL2836" s="23" t="s">
        <v>12510</v>
      </c>
      <c r="AM2836" s="35">
        <v>42297</v>
      </c>
      <c r="AN2836" s="408">
        <f>IF($AA2836-data!$G$1=0,"　",IF(AK2836=0,"　",VLOOKUP($AK2836,data!$A$1:$H$264,8,FALSE)))</f>
        <v>0</v>
      </c>
      <c r="AO2836" s="35">
        <v>42338</v>
      </c>
      <c r="AP2836" s="134" t="s">
        <v>12102</v>
      </c>
      <c r="AQ2836" s="264" t="str">
        <f t="shared" si="226"/>
        <v/>
      </c>
    </row>
    <row r="2837" spans="1:43" s="74" customFormat="1" ht="24.75" customHeight="1" x14ac:dyDescent="0.15">
      <c r="A2837" s="297">
        <v>2834</v>
      </c>
      <c r="B2837" s="23" t="s">
        <v>12033</v>
      </c>
      <c r="C2837" s="24" t="s">
        <v>14351</v>
      </c>
      <c r="D2837" s="23" t="s">
        <v>12035</v>
      </c>
      <c r="E2837" s="23" t="s">
        <v>2412</v>
      </c>
      <c r="F2837" s="24" t="s">
        <v>10310</v>
      </c>
      <c r="G2837" s="25" t="s">
        <v>12344</v>
      </c>
      <c r="H2837" s="23" t="s">
        <v>12324</v>
      </c>
      <c r="I2837" s="23" t="s">
        <v>12372</v>
      </c>
      <c r="J2837" s="134" t="s">
        <v>12371</v>
      </c>
      <c r="K2837" s="25"/>
      <c r="L2837" s="25"/>
      <c r="M2837" s="23" t="s">
        <v>12409</v>
      </c>
      <c r="N2837" s="23" t="s">
        <v>12410</v>
      </c>
      <c r="O2837" s="25" t="s">
        <v>12303</v>
      </c>
      <c r="P2837" s="23" t="s">
        <v>12300</v>
      </c>
      <c r="Q2837" s="25" t="s">
        <v>12301</v>
      </c>
      <c r="R2837" s="58" t="s">
        <v>12302</v>
      </c>
      <c r="S2837" s="23" t="s">
        <v>12304</v>
      </c>
      <c r="T2837" s="23" t="s">
        <v>12305</v>
      </c>
      <c r="U2837" s="25" t="s">
        <v>12294</v>
      </c>
      <c r="V2837" s="23" t="s">
        <v>12295</v>
      </c>
      <c r="W2837" s="25" t="s">
        <v>12296</v>
      </c>
      <c r="X2837" s="58" t="s">
        <v>12297</v>
      </c>
      <c r="Y2837" s="23" t="s">
        <v>12298</v>
      </c>
      <c r="Z2837" s="23" t="s">
        <v>12299</v>
      </c>
      <c r="AA2837" s="33">
        <v>5</v>
      </c>
      <c r="AB2837" s="295" t="str">
        <f t="shared" si="224"/>
        <v>年間</v>
      </c>
      <c r="AC2837" s="268"/>
      <c r="AD2837" s="23">
        <v>1</v>
      </c>
      <c r="AE2837" s="134">
        <v>12000</v>
      </c>
      <c r="AF2837" s="26">
        <f t="shared" si="225"/>
        <v>12000</v>
      </c>
      <c r="AG2837" s="27">
        <v>42309</v>
      </c>
      <c r="AH2837" s="168">
        <v>42309</v>
      </c>
      <c r="AI2837" s="29" t="str">
        <f t="shared" si="222"/>
        <v>～</v>
      </c>
      <c r="AJ2837" s="178">
        <f t="shared" si="223"/>
        <v>44135</v>
      </c>
      <c r="AK2837" s="23" t="s">
        <v>7578</v>
      </c>
      <c r="AL2837" s="23" t="s">
        <v>12511</v>
      </c>
      <c r="AM2837" s="35">
        <v>42297</v>
      </c>
      <c r="AN2837" s="408">
        <f>IF($AA2837-data!$G$1=0,"　",IF(AK2837=0,"　",VLOOKUP($AK2837,data!$A$1:$H$264,8,FALSE)))</f>
        <v>0</v>
      </c>
      <c r="AO2837" s="35">
        <v>42338</v>
      </c>
      <c r="AP2837" s="134" t="s">
        <v>12102</v>
      </c>
      <c r="AQ2837" s="264" t="str">
        <f t="shared" si="226"/>
        <v/>
      </c>
    </row>
    <row r="2838" spans="1:43" s="74" customFormat="1" ht="24.75" customHeight="1" x14ac:dyDescent="0.15">
      <c r="A2838" s="297">
        <v>2835</v>
      </c>
      <c r="B2838" s="23" t="s">
        <v>12033</v>
      </c>
      <c r="C2838" s="24" t="s">
        <v>14351</v>
      </c>
      <c r="D2838" s="23" t="s">
        <v>12035</v>
      </c>
      <c r="E2838" s="23" t="s">
        <v>2412</v>
      </c>
      <c r="F2838" s="24" t="s">
        <v>10310</v>
      </c>
      <c r="G2838" s="25" t="s">
        <v>12344</v>
      </c>
      <c r="H2838" s="23" t="s">
        <v>12324</v>
      </c>
      <c r="I2838" s="23" t="s">
        <v>12372</v>
      </c>
      <c r="J2838" s="134" t="s">
        <v>12371</v>
      </c>
      <c r="K2838" s="25"/>
      <c r="L2838" s="25"/>
      <c r="M2838" s="23" t="s">
        <v>12409</v>
      </c>
      <c r="N2838" s="23" t="s">
        <v>12410</v>
      </c>
      <c r="O2838" s="25" t="s">
        <v>12303</v>
      </c>
      <c r="P2838" s="23" t="s">
        <v>12300</v>
      </c>
      <c r="Q2838" s="25" t="s">
        <v>12301</v>
      </c>
      <c r="R2838" s="58" t="s">
        <v>12302</v>
      </c>
      <c r="S2838" s="23" t="s">
        <v>12304</v>
      </c>
      <c r="T2838" s="23" t="s">
        <v>12305</v>
      </c>
      <c r="U2838" s="25" t="s">
        <v>12294</v>
      </c>
      <c r="V2838" s="23" t="s">
        <v>12295</v>
      </c>
      <c r="W2838" s="25" t="s">
        <v>12296</v>
      </c>
      <c r="X2838" s="58" t="s">
        <v>12297</v>
      </c>
      <c r="Y2838" s="23" t="s">
        <v>12298</v>
      </c>
      <c r="Z2838" s="23" t="s">
        <v>12299</v>
      </c>
      <c r="AA2838" s="33">
        <v>5</v>
      </c>
      <c r="AB2838" s="295" t="str">
        <f t="shared" si="224"/>
        <v>年間</v>
      </c>
      <c r="AC2838" s="268"/>
      <c r="AD2838" s="23">
        <v>1</v>
      </c>
      <c r="AE2838" s="134">
        <v>12000</v>
      </c>
      <c r="AF2838" s="26">
        <f t="shared" si="225"/>
        <v>12000</v>
      </c>
      <c r="AG2838" s="27">
        <v>42309</v>
      </c>
      <c r="AH2838" s="168">
        <v>42309</v>
      </c>
      <c r="AI2838" s="29" t="str">
        <f t="shared" si="222"/>
        <v>～</v>
      </c>
      <c r="AJ2838" s="178">
        <f t="shared" si="223"/>
        <v>44135</v>
      </c>
      <c r="AK2838" s="23" t="s">
        <v>7578</v>
      </c>
      <c r="AL2838" s="23" t="s">
        <v>12512</v>
      </c>
      <c r="AM2838" s="35">
        <v>42297</v>
      </c>
      <c r="AN2838" s="408">
        <f>IF($AA2838-data!$G$1=0,"　",IF(AK2838=0,"　",VLOOKUP($AK2838,data!$A$1:$H$264,8,FALSE)))</f>
        <v>0</v>
      </c>
      <c r="AO2838" s="35">
        <v>42338</v>
      </c>
      <c r="AP2838" s="134" t="s">
        <v>12102</v>
      </c>
      <c r="AQ2838" s="264" t="str">
        <f t="shared" si="226"/>
        <v/>
      </c>
    </row>
    <row r="2839" spans="1:43" s="74" customFormat="1" ht="24.75" customHeight="1" x14ac:dyDescent="0.15">
      <c r="A2839" s="297">
        <v>2836</v>
      </c>
      <c r="B2839" s="23" t="s">
        <v>12033</v>
      </c>
      <c r="C2839" s="24" t="s">
        <v>14351</v>
      </c>
      <c r="D2839" s="23" t="s">
        <v>12035</v>
      </c>
      <c r="E2839" s="23" t="s">
        <v>2412</v>
      </c>
      <c r="F2839" s="24" t="s">
        <v>10310</v>
      </c>
      <c r="G2839" s="25" t="s">
        <v>12344</v>
      </c>
      <c r="H2839" s="23" t="s">
        <v>12324</v>
      </c>
      <c r="I2839" s="23" t="s">
        <v>12372</v>
      </c>
      <c r="J2839" s="134" t="s">
        <v>12371</v>
      </c>
      <c r="K2839" s="25"/>
      <c r="L2839" s="25"/>
      <c r="M2839" s="23" t="s">
        <v>12409</v>
      </c>
      <c r="N2839" s="23" t="s">
        <v>12410</v>
      </c>
      <c r="O2839" s="25" t="s">
        <v>12303</v>
      </c>
      <c r="P2839" s="23" t="s">
        <v>12300</v>
      </c>
      <c r="Q2839" s="25" t="s">
        <v>12301</v>
      </c>
      <c r="R2839" s="58" t="s">
        <v>12302</v>
      </c>
      <c r="S2839" s="23" t="s">
        <v>12304</v>
      </c>
      <c r="T2839" s="23" t="s">
        <v>12305</v>
      </c>
      <c r="U2839" s="25" t="s">
        <v>12294</v>
      </c>
      <c r="V2839" s="23" t="s">
        <v>12295</v>
      </c>
      <c r="W2839" s="25" t="s">
        <v>12296</v>
      </c>
      <c r="X2839" s="58" t="s">
        <v>12297</v>
      </c>
      <c r="Y2839" s="23" t="s">
        <v>12298</v>
      </c>
      <c r="Z2839" s="23" t="s">
        <v>12299</v>
      </c>
      <c r="AA2839" s="33">
        <v>5</v>
      </c>
      <c r="AB2839" s="295" t="str">
        <f t="shared" si="224"/>
        <v>年間</v>
      </c>
      <c r="AC2839" s="268"/>
      <c r="AD2839" s="23">
        <v>1</v>
      </c>
      <c r="AE2839" s="134">
        <v>12000</v>
      </c>
      <c r="AF2839" s="26">
        <f t="shared" si="225"/>
        <v>12000</v>
      </c>
      <c r="AG2839" s="27">
        <v>42309</v>
      </c>
      <c r="AH2839" s="168">
        <v>42309</v>
      </c>
      <c r="AI2839" s="29" t="str">
        <f t="shared" si="222"/>
        <v>～</v>
      </c>
      <c r="AJ2839" s="178">
        <f t="shared" si="223"/>
        <v>44135</v>
      </c>
      <c r="AK2839" s="23" t="s">
        <v>7578</v>
      </c>
      <c r="AL2839" s="23" t="s">
        <v>12513</v>
      </c>
      <c r="AM2839" s="35">
        <v>42297</v>
      </c>
      <c r="AN2839" s="408">
        <f>IF($AA2839-data!$G$1=0,"　",IF(AK2839=0,"　",VLOOKUP($AK2839,data!$A$1:$H$264,8,FALSE)))</f>
        <v>0</v>
      </c>
      <c r="AO2839" s="35">
        <v>42338</v>
      </c>
      <c r="AP2839" s="134" t="s">
        <v>12102</v>
      </c>
      <c r="AQ2839" s="264" t="str">
        <f t="shared" si="226"/>
        <v/>
      </c>
    </row>
    <row r="2840" spans="1:43" s="74" customFormat="1" ht="24.75" customHeight="1" x14ac:dyDescent="0.15">
      <c r="A2840" s="297">
        <v>2837</v>
      </c>
      <c r="B2840" s="23" t="s">
        <v>12033</v>
      </c>
      <c r="C2840" s="24" t="s">
        <v>14351</v>
      </c>
      <c r="D2840" s="23" t="s">
        <v>12035</v>
      </c>
      <c r="E2840" s="23" t="s">
        <v>2412</v>
      </c>
      <c r="F2840" s="24" t="s">
        <v>10310</v>
      </c>
      <c r="G2840" s="25" t="s">
        <v>12344</v>
      </c>
      <c r="H2840" s="23" t="s">
        <v>12324</v>
      </c>
      <c r="I2840" s="23" t="s">
        <v>12372</v>
      </c>
      <c r="J2840" s="134" t="s">
        <v>12371</v>
      </c>
      <c r="K2840" s="25"/>
      <c r="L2840" s="25"/>
      <c r="M2840" s="23" t="s">
        <v>12409</v>
      </c>
      <c r="N2840" s="23" t="s">
        <v>12410</v>
      </c>
      <c r="O2840" s="25" t="s">
        <v>12303</v>
      </c>
      <c r="P2840" s="23" t="s">
        <v>12300</v>
      </c>
      <c r="Q2840" s="25" t="s">
        <v>12301</v>
      </c>
      <c r="R2840" s="58" t="s">
        <v>12302</v>
      </c>
      <c r="S2840" s="23" t="s">
        <v>12304</v>
      </c>
      <c r="T2840" s="23" t="s">
        <v>12305</v>
      </c>
      <c r="U2840" s="25" t="s">
        <v>12294</v>
      </c>
      <c r="V2840" s="23" t="s">
        <v>12295</v>
      </c>
      <c r="W2840" s="25" t="s">
        <v>12296</v>
      </c>
      <c r="X2840" s="58" t="s">
        <v>12297</v>
      </c>
      <c r="Y2840" s="23" t="s">
        <v>12298</v>
      </c>
      <c r="Z2840" s="23" t="s">
        <v>12299</v>
      </c>
      <c r="AA2840" s="33">
        <v>5</v>
      </c>
      <c r="AB2840" s="295" t="str">
        <f t="shared" si="224"/>
        <v>年間</v>
      </c>
      <c r="AC2840" s="268"/>
      <c r="AD2840" s="23">
        <v>1</v>
      </c>
      <c r="AE2840" s="134">
        <v>12000</v>
      </c>
      <c r="AF2840" s="26">
        <f t="shared" si="225"/>
        <v>12000</v>
      </c>
      <c r="AG2840" s="27">
        <v>42309</v>
      </c>
      <c r="AH2840" s="168">
        <v>42309</v>
      </c>
      <c r="AI2840" s="29" t="str">
        <f t="shared" si="222"/>
        <v>～</v>
      </c>
      <c r="AJ2840" s="178">
        <f t="shared" si="223"/>
        <v>44135</v>
      </c>
      <c r="AK2840" s="23" t="s">
        <v>7578</v>
      </c>
      <c r="AL2840" s="23" t="s">
        <v>12514</v>
      </c>
      <c r="AM2840" s="35">
        <v>42297</v>
      </c>
      <c r="AN2840" s="408">
        <f>IF($AA2840-data!$G$1=0,"　",IF(AK2840=0,"　",VLOOKUP($AK2840,data!$A$1:$H$264,8,FALSE)))</f>
        <v>0</v>
      </c>
      <c r="AO2840" s="35">
        <v>42338</v>
      </c>
      <c r="AP2840" s="134" t="s">
        <v>12102</v>
      </c>
      <c r="AQ2840" s="264" t="str">
        <f t="shared" si="226"/>
        <v/>
      </c>
    </row>
    <row r="2841" spans="1:43" s="74" customFormat="1" ht="24.75" customHeight="1" x14ac:dyDescent="0.15">
      <c r="A2841" s="297">
        <v>2838</v>
      </c>
      <c r="B2841" s="23" t="s">
        <v>12033</v>
      </c>
      <c r="C2841" s="24" t="s">
        <v>14351</v>
      </c>
      <c r="D2841" s="23" t="s">
        <v>12035</v>
      </c>
      <c r="E2841" s="23" t="s">
        <v>2412</v>
      </c>
      <c r="F2841" s="24" t="s">
        <v>10310</v>
      </c>
      <c r="G2841" s="25" t="s">
        <v>12345</v>
      </c>
      <c r="H2841" s="23" t="s">
        <v>12325</v>
      </c>
      <c r="I2841" s="23" t="s">
        <v>12372</v>
      </c>
      <c r="J2841" s="134" t="s">
        <v>12373</v>
      </c>
      <c r="K2841" s="25"/>
      <c r="L2841" s="25"/>
      <c r="M2841" s="23" t="s">
        <v>12411</v>
      </c>
      <c r="N2841" s="23" t="s">
        <v>12412</v>
      </c>
      <c r="O2841" s="25" t="s">
        <v>12303</v>
      </c>
      <c r="P2841" s="23" t="s">
        <v>12300</v>
      </c>
      <c r="Q2841" s="25" t="s">
        <v>12301</v>
      </c>
      <c r="R2841" s="58" t="s">
        <v>12302</v>
      </c>
      <c r="S2841" s="23" t="s">
        <v>12304</v>
      </c>
      <c r="T2841" s="23" t="s">
        <v>12305</v>
      </c>
      <c r="U2841" s="25" t="s">
        <v>12294</v>
      </c>
      <c r="V2841" s="23" t="s">
        <v>12295</v>
      </c>
      <c r="W2841" s="25" t="s">
        <v>12296</v>
      </c>
      <c r="X2841" s="58" t="s">
        <v>12297</v>
      </c>
      <c r="Y2841" s="23" t="s">
        <v>12298</v>
      </c>
      <c r="Z2841" s="23" t="s">
        <v>12299</v>
      </c>
      <c r="AA2841" s="33">
        <v>5</v>
      </c>
      <c r="AB2841" s="295" t="str">
        <f t="shared" si="224"/>
        <v>年間</v>
      </c>
      <c r="AC2841" s="268"/>
      <c r="AD2841" s="23">
        <v>1</v>
      </c>
      <c r="AE2841" s="134">
        <v>12000</v>
      </c>
      <c r="AF2841" s="26">
        <f t="shared" si="225"/>
        <v>12000</v>
      </c>
      <c r="AG2841" s="27">
        <v>42309</v>
      </c>
      <c r="AH2841" s="168">
        <v>42309</v>
      </c>
      <c r="AI2841" s="29" t="str">
        <f t="shared" si="222"/>
        <v>～</v>
      </c>
      <c r="AJ2841" s="178">
        <f t="shared" si="223"/>
        <v>44135</v>
      </c>
      <c r="AK2841" s="23" t="s">
        <v>7578</v>
      </c>
      <c r="AL2841" s="23" t="s">
        <v>12515</v>
      </c>
      <c r="AM2841" s="35">
        <v>42297</v>
      </c>
      <c r="AN2841" s="408">
        <f>IF($AA2841-data!$G$1=0,"　",IF(AK2841=0,"　",VLOOKUP($AK2841,data!$A$1:$H$264,8,FALSE)))</f>
        <v>0</v>
      </c>
      <c r="AO2841" s="35">
        <v>42338</v>
      </c>
      <c r="AP2841" s="134" t="s">
        <v>12102</v>
      </c>
      <c r="AQ2841" s="264" t="str">
        <f t="shared" si="226"/>
        <v/>
      </c>
    </row>
    <row r="2842" spans="1:43" s="74" customFormat="1" ht="24.75" customHeight="1" x14ac:dyDescent="0.15">
      <c r="A2842" s="297">
        <v>2839</v>
      </c>
      <c r="B2842" s="23" t="s">
        <v>12033</v>
      </c>
      <c r="C2842" s="24" t="s">
        <v>14351</v>
      </c>
      <c r="D2842" s="23" t="s">
        <v>12035</v>
      </c>
      <c r="E2842" s="23" t="s">
        <v>2412</v>
      </c>
      <c r="F2842" s="24" t="s">
        <v>10310</v>
      </c>
      <c r="G2842" s="25" t="s">
        <v>12345</v>
      </c>
      <c r="H2842" s="23" t="s">
        <v>12325</v>
      </c>
      <c r="I2842" s="23" t="s">
        <v>12372</v>
      </c>
      <c r="J2842" s="134" t="s">
        <v>12373</v>
      </c>
      <c r="K2842" s="25"/>
      <c r="L2842" s="25"/>
      <c r="M2842" s="23" t="s">
        <v>12411</v>
      </c>
      <c r="N2842" s="23" t="s">
        <v>12412</v>
      </c>
      <c r="O2842" s="25" t="s">
        <v>12303</v>
      </c>
      <c r="P2842" s="23" t="s">
        <v>12300</v>
      </c>
      <c r="Q2842" s="25" t="s">
        <v>12301</v>
      </c>
      <c r="R2842" s="58" t="s">
        <v>12302</v>
      </c>
      <c r="S2842" s="23" t="s">
        <v>12304</v>
      </c>
      <c r="T2842" s="23" t="s">
        <v>12305</v>
      </c>
      <c r="U2842" s="25" t="s">
        <v>12294</v>
      </c>
      <c r="V2842" s="23" t="s">
        <v>12295</v>
      </c>
      <c r="W2842" s="25" t="s">
        <v>12296</v>
      </c>
      <c r="X2842" s="58" t="s">
        <v>12297</v>
      </c>
      <c r="Y2842" s="23" t="s">
        <v>12298</v>
      </c>
      <c r="Z2842" s="23" t="s">
        <v>12299</v>
      </c>
      <c r="AA2842" s="33">
        <v>5</v>
      </c>
      <c r="AB2842" s="295" t="str">
        <f t="shared" si="224"/>
        <v>年間</v>
      </c>
      <c r="AC2842" s="268"/>
      <c r="AD2842" s="23">
        <v>1</v>
      </c>
      <c r="AE2842" s="134">
        <v>12000</v>
      </c>
      <c r="AF2842" s="26">
        <f t="shared" si="225"/>
        <v>12000</v>
      </c>
      <c r="AG2842" s="27">
        <v>42309</v>
      </c>
      <c r="AH2842" s="168">
        <v>42309</v>
      </c>
      <c r="AI2842" s="29" t="str">
        <f t="shared" si="222"/>
        <v>～</v>
      </c>
      <c r="AJ2842" s="178">
        <f t="shared" si="223"/>
        <v>44135</v>
      </c>
      <c r="AK2842" s="23" t="s">
        <v>7578</v>
      </c>
      <c r="AL2842" s="23" t="s">
        <v>12516</v>
      </c>
      <c r="AM2842" s="35">
        <v>42297</v>
      </c>
      <c r="AN2842" s="408">
        <f>IF($AA2842-data!$G$1=0,"　",IF(AK2842=0,"　",VLOOKUP($AK2842,data!$A$1:$H$264,8,FALSE)))</f>
        <v>0</v>
      </c>
      <c r="AO2842" s="35">
        <v>42338</v>
      </c>
      <c r="AP2842" s="134" t="s">
        <v>12102</v>
      </c>
      <c r="AQ2842" s="264" t="str">
        <f t="shared" si="226"/>
        <v/>
      </c>
    </row>
    <row r="2843" spans="1:43" s="74" customFormat="1" ht="24.75" customHeight="1" x14ac:dyDescent="0.15">
      <c r="A2843" s="297">
        <v>2840</v>
      </c>
      <c r="B2843" s="23" t="s">
        <v>12033</v>
      </c>
      <c r="C2843" s="24" t="s">
        <v>14351</v>
      </c>
      <c r="D2843" s="23" t="s">
        <v>12035</v>
      </c>
      <c r="E2843" s="23" t="s">
        <v>2412</v>
      </c>
      <c r="F2843" s="24" t="s">
        <v>10310</v>
      </c>
      <c r="G2843" s="25" t="s">
        <v>12345</v>
      </c>
      <c r="H2843" s="23" t="s">
        <v>12325</v>
      </c>
      <c r="I2843" s="23" t="s">
        <v>12372</v>
      </c>
      <c r="J2843" s="134" t="s">
        <v>12373</v>
      </c>
      <c r="K2843" s="25"/>
      <c r="L2843" s="25"/>
      <c r="M2843" s="23" t="s">
        <v>12411</v>
      </c>
      <c r="N2843" s="23" t="s">
        <v>12412</v>
      </c>
      <c r="O2843" s="25" t="s">
        <v>12303</v>
      </c>
      <c r="P2843" s="23" t="s">
        <v>12300</v>
      </c>
      <c r="Q2843" s="25" t="s">
        <v>12301</v>
      </c>
      <c r="R2843" s="58" t="s">
        <v>12302</v>
      </c>
      <c r="S2843" s="23" t="s">
        <v>12304</v>
      </c>
      <c r="T2843" s="23" t="s">
        <v>12305</v>
      </c>
      <c r="U2843" s="25" t="s">
        <v>12294</v>
      </c>
      <c r="V2843" s="23" t="s">
        <v>12295</v>
      </c>
      <c r="W2843" s="25" t="s">
        <v>12296</v>
      </c>
      <c r="X2843" s="58" t="s">
        <v>12297</v>
      </c>
      <c r="Y2843" s="23" t="s">
        <v>12298</v>
      </c>
      <c r="Z2843" s="23" t="s">
        <v>12299</v>
      </c>
      <c r="AA2843" s="33">
        <v>5</v>
      </c>
      <c r="AB2843" s="295" t="str">
        <f t="shared" si="224"/>
        <v>年間</v>
      </c>
      <c r="AC2843" s="268"/>
      <c r="AD2843" s="23">
        <v>1</v>
      </c>
      <c r="AE2843" s="134">
        <v>12000</v>
      </c>
      <c r="AF2843" s="26">
        <f t="shared" si="225"/>
        <v>12000</v>
      </c>
      <c r="AG2843" s="27">
        <v>42309</v>
      </c>
      <c r="AH2843" s="168">
        <v>42309</v>
      </c>
      <c r="AI2843" s="29" t="str">
        <f t="shared" si="222"/>
        <v>～</v>
      </c>
      <c r="AJ2843" s="178">
        <f t="shared" si="223"/>
        <v>44135</v>
      </c>
      <c r="AK2843" s="23" t="s">
        <v>7578</v>
      </c>
      <c r="AL2843" s="23" t="s">
        <v>12517</v>
      </c>
      <c r="AM2843" s="35">
        <v>42297</v>
      </c>
      <c r="AN2843" s="408">
        <f>IF($AA2843-data!$G$1=0,"　",IF(AK2843=0,"　",VLOOKUP($AK2843,data!$A$1:$H$264,8,FALSE)))</f>
        <v>0</v>
      </c>
      <c r="AO2843" s="35">
        <v>42338</v>
      </c>
      <c r="AP2843" s="134" t="s">
        <v>12102</v>
      </c>
      <c r="AQ2843" s="264" t="str">
        <f t="shared" si="226"/>
        <v/>
      </c>
    </row>
    <row r="2844" spans="1:43" s="74" customFormat="1" ht="24.75" customHeight="1" x14ac:dyDescent="0.15">
      <c r="A2844" s="297">
        <v>2841</v>
      </c>
      <c r="B2844" s="23" t="s">
        <v>12033</v>
      </c>
      <c r="C2844" s="24" t="s">
        <v>14351</v>
      </c>
      <c r="D2844" s="23" t="s">
        <v>12035</v>
      </c>
      <c r="E2844" s="23" t="s">
        <v>2412</v>
      </c>
      <c r="F2844" s="24" t="s">
        <v>10310</v>
      </c>
      <c r="G2844" s="25" t="s">
        <v>12345</v>
      </c>
      <c r="H2844" s="23" t="s">
        <v>12325</v>
      </c>
      <c r="I2844" s="23" t="s">
        <v>12372</v>
      </c>
      <c r="J2844" s="134" t="s">
        <v>12373</v>
      </c>
      <c r="K2844" s="25"/>
      <c r="L2844" s="25"/>
      <c r="M2844" s="23" t="s">
        <v>12411</v>
      </c>
      <c r="N2844" s="23" t="s">
        <v>12412</v>
      </c>
      <c r="O2844" s="25" t="s">
        <v>12303</v>
      </c>
      <c r="P2844" s="23" t="s">
        <v>12300</v>
      </c>
      <c r="Q2844" s="25" t="s">
        <v>12301</v>
      </c>
      <c r="R2844" s="58" t="s">
        <v>12302</v>
      </c>
      <c r="S2844" s="23" t="s">
        <v>12304</v>
      </c>
      <c r="T2844" s="23" t="s">
        <v>12305</v>
      </c>
      <c r="U2844" s="25" t="s">
        <v>12294</v>
      </c>
      <c r="V2844" s="23" t="s">
        <v>12295</v>
      </c>
      <c r="W2844" s="25" t="s">
        <v>12296</v>
      </c>
      <c r="X2844" s="58" t="s">
        <v>12297</v>
      </c>
      <c r="Y2844" s="23" t="s">
        <v>12298</v>
      </c>
      <c r="Z2844" s="23" t="s">
        <v>12299</v>
      </c>
      <c r="AA2844" s="33">
        <v>5</v>
      </c>
      <c r="AB2844" s="295" t="str">
        <f t="shared" si="224"/>
        <v>年間</v>
      </c>
      <c r="AC2844" s="268"/>
      <c r="AD2844" s="23">
        <v>1</v>
      </c>
      <c r="AE2844" s="134">
        <v>12000</v>
      </c>
      <c r="AF2844" s="26">
        <f t="shared" si="225"/>
        <v>12000</v>
      </c>
      <c r="AG2844" s="27">
        <v>42309</v>
      </c>
      <c r="AH2844" s="168">
        <v>42309</v>
      </c>
      <c r="AI2844" s="29" t="str">
        <f t="shared" si="222"/>
        <v>～</v>
      </c>
      <c r="AJ2844" s="178">
        <f t="shared" si="223"/>
        <v>44135</v>
      </c>
      <c r="AK2844" s="23" t="s">
        <v>7578</v>
      </c>
      <c r="AL2844" s="23" t="s">
        <v>12518</v>
      </c>
      <c r="AM2844" s="35">
        <v>42297</v>
      </c>
      <c r="AN2844" s="408">
        <f>IF($AA2844-data!$G$1=0,"　",IF(AK2844=0,"　",VLOOKUP($AK2844,data!$A$1:$H$264,8,FALSE)))</f>
        <v>0</v>
      </c>
      <c r="AO2844" s="35">
        <v>42338</v>
      </c>
      <c r="AP2844" s="134" t="s">
        <v>12102</v>
      </c>
      <c r="AQ2844" s="264" t="str">
        <f t="shared" si="226"/>
        <v/>
      </c>
    </row>
    <row r="2845" spans="1:43" s="74" customFormat="1" ht="24.75" customHeight="1" x14ac:dyDescent="0.15">
      <c r="A2845" s="297">
        <v>2842</v>
      </c>
      <c r="B2845" s="23" t="s">
        <v>12033</v>
      </c>
      <c r="C2845" s="24" t="s">
        <v>14351</v>
      </c>
      <c r="D2845" s="23" t="s">
        <v>12035</v>
      </c>
      <c r="E2845" s="23" t="s">
        <v>2412</v>
      </c>
      <c r="F2845" s="24" t="s">
        <v>10310</v>
      </c>
      <c r="G2845" s="25" t="s">
        <v>12346</v>
      </c>
      <c r="H2845" s="23" t="s">
        <v>12326</v>
      </c>
      <c r="I2845" s="23" t="s">
        <v>12375</v>
      </c>
      <c r="J2845" s="134" t="s">
        <v>12374</v>
      </c>
      <c r="K2845" s="25"/>
      <c r="L2845" s="25"/>
      <c r="M2845" s="23" t="s">
        <v>12413</v>
      </c>
      <c r="N2845" s="23" t="s">
        <v>12414</v>
      </c>
      <c r="O2845" s="25" t="s">
        <v>12303</v>
      </c>
      <c r="P2845" s="23" t="s">
        <v>12300</v>
      </c>
      <c r="Q2845" s="25" t="s">
        <v>12301</v>
      </c>
      <c r="R2845" s="58" t="s">
        <v>12302</v>
      </c>
      <c r="S2845" s="23" t="s">
        <v>12304</v>
      </c>
      <c r="T2845" s="23" t="s">
        <v>12305</v>
      </c>
      <c r="U2845" s="25" t="s">
        <v>12294</v>
      </c>
      <c r="V2845" s="23" t="s">
        <v>12295</v>
      </c>
      <c r="W2845" s="25" t="s">
        <v>12296</v>
      </c>
      <c r="X2845" s="58" t="s">
        <v>12297</v>
      </c>
      <c r="Y2845" s="23" t="s">
        <v>12298</v>
      </c>
      <c r="Z2845" s="23" t="s">
        <v>12299</v>
      </c>
      <c r="AA2845" s="33">
        <v>5</v>
      </c>
      <c r="AB2845" s="295" t="str">
        <f t="shared" si="224"/>
        <v>年間</v>
      </c>
      <c r="AC2845" s="268"/>
      <c r="AD2845" s="23">
        <v>1</v>
      </c>
      <c r="AE2845" s="134">
        <v>12000</v>
      </c>
      <c r="AF2845" s="26">
        <f t="shared" si="225"/>
        <v>12000</v>
      </c>
      <c r="AG2845" s="27">
        <v>42309</v>
      </c>
      <c r="AH2845" s="168">
        <v>42309</v>
      </c>
      <c r="AI2845" s="29" t="str">
        <f t="shared" si="222"/>
        <v>～</v>
      </c>
      <c r="AJ2845" s="178">
        <f t="shared" si="223"/>
        <v>44135</v>
      </c>
      <c r="AK2845" s="23" t="s">
        <v>7578</v>
      </c>
      <c r="AL2845" s="23" t="s">
        <v>12519</v>
      </c>
      <c r="AM2845" s="35">
        <v>42297</v>
      </c>
      <c r="AN2845" s="408">
        <f>IF($AA2845-data!$G$1=0,"　",IF(AK2845=0,"　",VLOOKUP($AK2845,data!$A$1:$H$264,8,FALSE)))</f>
        <v>0</v>
      </c>
      <c r="AO2845" s="35">
        <v>42338</v>
      </c>
      <c r="AP2845" s="134" t="s">
        <v>12102</v>
      </c>
      <c r="AQ2845" s="264" t="str">
        <f t="shared" si="226"/>
        <v/>
      </c>
    </row>
    <row r="2846" spans="1:43" s="74" customFormat="1" ht="24.75" customHeight="1" x14ac:dyDescent="0.15">
      <c r="A2846" s="297">
        <v>2843</v>
      </c>
      <c r="B2846" s="23" t="s">
        <v>12033</v>
      </c>
      <c r="C2846" s="24" t="s">
        <v>14351</v>
      </c>
      <c r="D2846" s="23" t="s">
        <v>12035</v>
      </c>
      <c r="E2846" s="23" t="s">
        <v>2412</v>
      </c>
      <c r="F2846" s="24" t="s">
        <v>10310</v>
      </c>
      <c r="G2846" s="25" t="s">
        <v>12346</v>
      </c>
      <c r="H2846" s="23" t="s">
        <v>12326</v>
      </c>
      <c r="I2846" s="23" t="s">
        <v>12375</v>
      </c>
      <c r="J2846" s="134" t="s">
        <v>12374</v>
      </c>
      <c r="K2846" s="25"/>
      <c r="L2846" s="25"/>
      <c r="M2846" s="23" t="s">
        <v>12413</v>
      </c>
      <c r="N2846" s="23" t="s">
        <v>12414</v>
      </c>
      <c r="O2846" s="25" t="s">
        <v>12303</v>
      </c>
      <c r="P2846" s="23" t="s">
        <v>12300</v>
      </c>
      <c r="Q2846" s="25" t="s">
        <v>12301</v>
      </c>
      <c r="R2846" s="58" t="s">
        <v>12302</v>
      </c>
      <c r="S2846" s="23" t="s">
        <v>12304</v>
      </c>
      <c r="T2846" s="23" t="s">
        <v>12305</v>
      </c>
      <c r="U2846" s="25" t="s">
        <v>12294</v>
      </c>
      <c r="V2846" s="23" t="s">
        <v>12295</v>
      </c>
      <c r="W2846" s="25" t="s">
        <v>12296</v>
      </c>
      <c r="X2846" s="58" t="s">
        <v>12297</v>
      </c>
      <c r="Y2846" s="23" t="s">
        <v>12298</v>
      </c>
      <c r="Z2846" s="23" t="s">
        <v>12299</v>
      </c>
      <c r="AA2846" s="33">
        <v>5</v>
      </c>
      <c r="AB2846" s="295" t="str">
        <f t="shared" si="224"/>
        <v>年間</v>
      </c>
      <c r="AC2846" s="268"/>
      <c r="AD2846" s="23">
        <v>1</v>
      </c>
      <c r="AE2846" s="134">
        <v>12000</v>
      </c>
      <c r="AF2846" s="26">
        <f t="shared" si="225"/>
        <v>12000</v>
      </c>
      <c r="AG2846" s="27">
        <v>42309</v>
      </c>
      <c r="AH2846" s="168">
        <v>42309</v>
      </c>
      <c r="AI2846" s="29" t="str">
        <f t="shared" si="222"/>
        <v>～</v>
      </c>
      <c r="AJ2846" s="178">
        <f t="shared" si="223"/>
        <v>44135</v>
      </c>
      <c r="AK2846" s="23" t="s">
        <v>7578</v>
      </c>
      <c r="AL2846" s="23" t="s">
        <v>12520</v>
      </c>
      <c r="AM2846" s="35">
        <v>42297</v>
      </c>
      <c r="AN2846" s="408">
        <f>IF($AA2846-data!$G$1=0,"　",IF(AK2846=0,"　",VLOOKUP($AK2846,data!$A$1:$H$264,8,FALSE)))</f>
        <v>0</v>
      </c>
      <c r="AO2846" s="35">
        <v>42338</v>
      </c>
      <c r="AP2846" s="134" t="s">
        <v>12102</v>
      </c>
      <c r="AQ2846" s="264" t="str">
        <f t="shared" si="226"/>
        <v/>
      </c>
    </row>
    <row r="2847" spans="1:43" s="74" customFormat="1" ht="24.75" customHeight="1" x14ac:dyDescent="0.15">
      <c r="A2847" s="297">
        <v>2844</v>
      </c>
      <c r="B2847" s="23" t="s">
        <v>12033</v>
      </c>
      <c r="C2847" s="24" t="s">
        <v>14351</v>
      </c>
      <c r="D2847" s="23" t="s">
        <v>12035</v>
      </c>
      <c r="E2847" s="23" t="s">
        <v>2412</v>
      </c>
      <c r="F2847" s="24" t="s">
        <v>10310</v>
      </c>
      <c r="G2847" s="25" t="s">
        <v>12346</v>
      </c>
      <c r="H2847" s="23" t="s">
        <v>12326</v>
      </c>
      <c r="I2847" s="23" t="s">
        <v>12375</v>
      </c>
      <c r="J2847" s="134" t="s">
        <v>12374</v>
      </c>
      <c r="K2847" s="25"/>
      <c r="L2847" s="25"/>
      <c r="M2847" s="23" t="s">
        <v>12413</v>
      </c>
      <c r="N2847" s="23" t="s">
        <v>12414</v>
      </c>
      <c r="O2847" s="25" t="s">
        <v>12303</v>
      </c>
      <c r="P2847" s="23" t="s">
        <v>12300</v>
      </c>
      <c r="Q2847" s="25" t="s">
        <v>12301</v>
      </c>
      <c r="R2847" s="58" t="s">
        <v>12302</v>
      </c>
      <c r="S2847" s="23" t="s">
        <v>12304</v>
      </c>
      <c r="T2847" s="23" t="s">
        <v>12305</v>
      </c>
      <c r="U2847" s="25" t="s">
        <v>12294</v>
      </c>
      <c r="V2847" s="23" t="s">
        <v>12295</v>
      </c>
      <c r="W2847" s="25" t="s">
        <v>12296</v>
      </c>
      <c r="X2847" s="58" t="s">
        <v>12297</v>
      </c>
      <c r="Y2847" s="23" t="s">
        <v>12298</v>
      </c>
      <c r="Z2847" s="23" t="s">
        <v>12299</v>
      </c>
      <c r="AA2847" s="33">
        <v>5</v>
      </c>
      <c r="AB2847" s="295" t="str">
        <f t="shared" si="224"/>
        <v>年間</v>
      </c>
      <c r="AC2847" s="268"/>
      <c r="AD2847" s="23">
        <v>1</v>
      </c>
      <c r="AE2847" s="134">
        <v>12000</v>
      </c>
      <c r="AF2847" s="26">
        <f t="shared" si="225"/>
        <v>12000</v>
      </c>
      <c r="AG2847" s="27">
        <v>42309</v>
      </c>
      <c r="AH2847" s="168">
        <v>42309</v>
      </c>
      <c r="AI2847" s="29" t="str">
        <f t="shared" si="222"/>
        <v>～</v>
      </c>
      <c r="AJ2847" s="178">
        <f t="shared" si="223"/>
        <v>44135</v>
      </c>
      <c r="AK2847" s="23" t="s">
        <v>7578</v>
      </c>
      <c r="AL2847" s="23" t="s">
        <v>12521</v>
      </c>
      <c r="AM2847" s="35">
        <v>42297</v>
      </c>
      <c r="AN2847" s="408">
        <f>IF($AA2847-data!$G$1=0,"　",IF(AK2847=0,"　",VLOOKUP($AK2847,data!$A$1:$H$264,8,FALSE)))</f>
        <v>0</v>
      </c>
      <c r="AO2847" s="35">
        <v>42338</v>
      </c>
      <c r="AP2847" s="134" t="s">
        <v>12102</v>
      </c>
      <c r="AQ2847" s="264" t="str">
        <f t="shared" si="226"/>
        <v/>
      </c>
    </row>
    <row r="2848" spans="1:43" s="74" customFormat="1" ht="24.75" customHeight="1" x14ac:dyDescent="0.15">
      <c r="A2848" s="297">
        <v>2845</v>
      </c>
      <c r="B2848" s="23" t="s">
        <v>12033</v>
      </c>
      <c r="C2848" s="24" t="s">
        <v>14351</v>
      </c>
      <c r="D2848" s="23" t="s">
        <v>12035</v>
      </c>
      <c r="E2848" s="23" t="s">
        <v>2412</v>
      </c>
      <c r="F2848" s="24" t="s">
        <v>10310</v>
      </c>
      <c r="G2848" s="25" t="s">
        <v>12347</v>
      </c>
      <c r="H2848" s="23" t="s">
        <v>12327</v>
      </c>
      <c r="I2848" s="23" t="s">
        <v>12375</v>
      </c>
      <c r="J2848" s="134" t="s">
        <v>12376</v>
      </c>
      <c r="K2848" s="25"/>
      <c r="L2848" s="25"/>
      <c r="M2848" s="23" t="s">
        <v>12415</v>
      </c>
      <c r="N2848" s="23" t="s">
        <v>12416</v>
      </c>
      <c r="O2848" s="25" t="s">
        <v>12303</v>
      </c>
      <c r="P2848" s="23" t="s">
        <v>12300</v>
      </c>
      <c r="Q2848" s="25" t="s">
        <v>12301</v>
      </c>
      <c r="R2848" s="58" t="s">
        <v>12302</v>
      </c>
      <c r="S2848" s="23" t="s">
        <v>12304</v>
      </c>
      <c r="T2848" s="23" t="s">
        <v>12305</v>
      </c>
      <c r="U2848" s="25" t="s">
        <v>12294</v>
      </c>
      <c r="V2848" s="23" t="s">
        <v>12295</v>
      </c>
      <c r="W2848" s="25" t="s">
        <v>12296</v>
      </c>
      <c r="X2848" s="58" t="s">
        <v>12297</v>
      </c>
      <c r="Y2848" s="23" t="s">
        <v>12298</v>
      </c>
      <c r="Z2848" s="23" t="s">
        <v>12299</v>
      </c>
      <c r="AA2848" s="33">
        <v>5</v>
      </c>
      <c r="AB2848" s="295" t="str">
        <f t="shared" si="224"/>
        <v>年間</v>
      </c>
      <c r="AC2848" s="268"/>
      <c r="AD2848" s="23">
        <v>1</v>
      </c>
      <c r="AE2848" s="134">
        <v>12000</v>
      </c>
      <c r="AF2848" s="26">
        <f t="shared" si="225"/>
        <v>12000</v>
      </c>
      <c r="AG2848" s="27">
        <v>42309</v>
      </c>
      <c r="AH2848" s="168">
        <v>42309</v>
      </c>
      <c r="AI2848" s="29" t="str">
        <f t="shared" si="222"/>
        <v>～</v>
      </c>
      <c r="AJ2848" s="178">
        <f t="shared" si="223"/>
        <v>44135</v>
      </c>
      <c r="AK2848" s="23" t="s">
        <v>7578</v>
      </c>
      <c r="AL2848" s="23" t="s">
        <v>12522</v>
      </c>
      <c r="AM2848" s="35">
        <v>42297</v>
      </c>
      <c r="AN2848" s="408">
        <f>IF($AA2848-data!$G$1=0,"　",IF(AK2848=0,"　",VLOOKUP($AK2848,data!$A$1:$H$264,8,FALSE)))</f>
        <v>0</v>
      </c>
      <c r="AO2848" s="35">
        <v>42338</v>
      </c>
      <c r="AP2848" s="134" t="s">
        <v>12102</v>
      </c>
      <c r="AQ2848" s="264" t="str">
        <f t="shared" si="226"/>
        <v/>
      </c>
    </row>
    <row r="2849" spans="1:43" s="74" customFormat="1" ht="24.75" customHeight="1" x14ac:dyDescent="0.15">
      <c r="A2849" s="297">
        <v>2846</v>
      </c>
      <c r="B2849" s="23" t="s">
        <v>12033</v>
      </c>
      <c r="C2849" s="24" t="s">
        <v>14351</v>
      </c>
      <c r="D2849" s="23" t="s">
        <v>12035</v>
      </c>
      <c r="E2849" s="23" t="s">
        <v>2412</v>
      </c>
      <c r="F2849" s="24" t="s">
        <v>10310</v>
      </c>
      <c r="G2849" s="25" t="s">
        <v>12347</v>
      </c>
      <c r="H2849" s="23" t="s">
        <v>12327</v>
      </c>
      <c r="I2849" s="23" t="s">
        <v>12375</v>
      </c>
      <c r="J2849" s="134" t="s">
        <v>12376</v>
      </c>
      <c r="K2849" s="25"/>
      <c r="L2849" s="25"/>
      <c r="M2849" s="23" t="s">
        <v>12415</v>
      </c>
      <c r="N2849" s="23" t="s">
        <v>12416</v>
      </c>
      <c r="O2849" s="25" t="s">
        <v>12303</v>
      </c>
      <c r="P2849" s="23" t="s">
        <v>12300</v>
      </c>
      <c r="Q2849" s="25" t="s">
        <v>12301</v>
      </c>
      <c r="R2849" s="58" t="s">
        <v>12302</v>
      </c>
      <c r="S2849" s="23" t="s">
        <v>12304</v>
      </c>
      <c r="T2849" s="23" t="s">
        <v>12305</v>
      </c>
      <c r="U2849" s="25" t="s">
        <v>12294</v>
      </c>
      <c r="V2849" s="23" t="s">
        <v>12295</v>
      </c>
      <c r="W2849" s="25" t="s">
        <v>12296</v>
      </c>
      <c r="X2849" s="58" t="s">
        <v>12297</v>
      </c>
      <c r="Y2849" s="23" t="s">
        <v>12298</v>
      </c>
      <c r="Z2849" s="23" t="s">
        <v>12299</v>
      </c>
      <c r="AA2849" s="33">
        <v>5</v>
      </c>
      <c r="AB2849" s="295" t="str">
        <f t="shared" si="224"/>
        <v>年間</v>
      </c>
      <c r="AC2849" s="268"/>
      <c r="AD2849" s="23">
        <v>1</v>
      </c>
      <c r="AE2849" s="134">
        <v>12000</v>
      </c>
      <c r="AF2849" s="26">
        <f t="shared" si="225"/>
        <v>12000</v>
      </c>
      <c r="AG2849" s="27">
        <v>42309</v>
      </c>
      <c r="AH2849" s="168">
        <v>42309</v>
      </c>
      <c r="AI2849" s="29" t="str">
        <f t="shared" si="222"/>
        <v>～</v>
      </c>
      <c r="AJ2849" s="178">
        <f t="shared" si="223"/>
        <v>44135</v>
      </c>
      <c r="AK2849" s="23" t="s">
        <v>7578</v>
      </c>
      <c r="AL2849" s="23" t="s">
        <v>12523</v>
      </c>
      <c r="AM2849" s="35">
        <v>42297</v>
      </c>
      <c r="AN2849" s="408">
        <f>IF($AA2849-data!$G$1=0,"　",IF(AK2849=0,"　",VLOOKUP($AK2849,data!$A$1:$H$264,8,FALSE)))</f>
        <v>0</v>
      </c>
      <c r="AO2849" s="35">
        <v>42338</v>
      </c>
      <c r="AP2849" s="134" t="s">
        <v>12102</v>
      </c>
      <c r="AQ2849" s="264" t="str">
        <f t="shared" si="226"/>
        <v/>
      </c>
    </row>
    <row r="2850" spans="1:43" s="74" customFormat="1" ht="24.75" customHeight="1" x14ac:dyDescent="0.15">
      <c r="A2850" s="297">
        <v>2847</v>
      </c>
      <c r="B2850" s="23" t="s">
        <v>12033</v>
      </c>
      <c r="C2850" s="24" t="s">
        <v>14351</v>
      </c>
      <c r="D2850" s="23" t="s">
        <v>12035</v>
      </c>
      <c r="E2850" s="23" t="s">
        <v>2412</v>
      </c>
      <c r="F2850" s="24" t="s">
        <v>10310</v>
      </c>
      <c r="G2850" s="25" t="s">
        <v>12347</v>
      </c>
      <c r="H2850" s="23" t="s">
        <v>12327</v>
      </c>
      <c r="I2850" s="23" t="s">
        <v>12375</v>
      </c>
      <c r="J2850" s="134" t="s">
        <v>12376</v>
      </c>
      <c r="K2850" s="25"/>
      <c r="L2850" s="25"/>
      <c r="M2850" s="23" t="s">
        <v>12415</v>
      </c>
      <c r="N2850" s="23" t="s">
        <v>12416</v>
      </c>
      <c r="O2850" s="25" t="s">
        <v>12303</v>
      </c>
      <c r="P2850" s="23" t="s">
        <v>12300</v>
      </c>
      <c r="Q2850" s="25" t="s">
        <v>12301</v>
      </c>
      <c r="R2850" s="58" t="s">
        <v>12302</v>
      </c>
      <c r="S2850" s="23" t="s">
        <v>12304</v>
      </c>
      <c r="T2850" s="23" t="s">
        <v>12305</v>
      </c>
      <c r="U2850" s="25" t="s">
        <v>12294</v>
      </c>
      <c r="V2850" s="23" t="s">
        <v>12295</v>
      </c>
      <c r="W2850" s="25" t="s">
        <v>12296</v>
      </c>
      <c r="X2850" s="58" t="s">
        <v>12297</v>
      </c>
      <c r="Y2850" s="23" t="s">
        <v>12298</v>
      </c>
      <c r="Z2850" s="23" t="s">
        <v>12299</v>
      </c>
      <c r="AA2850" s="33">
        <v>5</v>
      </c>
      <c r="AB2850" s="295" t="str">
        <f t="shared" si="224"/>
        <v>年間</v>
      </c>
      <c r="AC2850" s="268"/>
      <c r="AD2850" s="23">
        <v>1</v>
      </c>
      <c r="AE2850" s="134">
        <v>12000</v>
      </c>
      <c r="AF2850" s="26">
        <f t="shared" si="225"/>
        <v>12000</v>
      </c>
      <c r="AG2850" s="27">
        <v>42309</v>
      </c>
      <c r="AH2850" s="168">
        <v>42309</v>
      </c>
      <c r="AI2850" s="29" t="str">
        <f t="shared" si="222"/>
        <v>～</v>
      </c>
      <c r="AJ2850" s="178">
        <f t="shared" si="223"/>
        <v>44135</v>
      </c>
      <c r="AK2850" s="23" t="s">
        <v>7578</v>
      </c>
      <c r="AL2850" s="23" t="s">
        <v>12524</v>
      </c>
      <c r="AM2850" s="35">
        <v>42297</v>
      </c>
      <c r="AN2850" s="408">
        <f>IF($AA2850-data!$G$1=0,"　",IF(AK2850=0,"　",VLOOKUP($AK2850,data!$A$1:$H$264,8,FALSE)))</f>
        <v>0</v>
      </c>
      <c r="AO2850" s="35">
        <v>42338</v>
      </c>
      <c r="AP2850" s="134" t="s">
        <v>12102</v>
      </c>
      <c r="AQ2850" s="264" t="str">
        <f t="shared" si="226"/>
        <v/>
      </c>
    </row>
    <row r="2851" spans="1:43" s="74" customFormat="1" ht="24.75" customHeight="1" x14ac:dyDescent="0.15">
      <c r="A2851" s="297">
        <v>2848</v>
      </c>
      <c r="B2851" s="23" t="s">
        <v>12034</v>
      </c>
      <c r="C2851" s="24" t="s">
        <v>14351</v>
      </c>
      <c r="D2851" s="23" t="s">
        <v>12035</v>
      </c>
      <c r="E2851" s="23" t="s">
        <v>64</v>
      </c>
      <c r="F2851" s="24" t="s">
        <v>10310</v>
      </c>
      <c r="G2851" s="25" t="s">
        <v>12328</v>
      </c>
      <c r="H2851" s="23" t="s">
        <v>12306</v>
      </c>
      <c r="I2851" s="23" t="s">
        <v>12349</v>
      </c>
      <c r="J2851" s="95" t="s">
        <v>12348</v>
      </c>
      <c r="K2851" s="58"/>
      <c r="L2851" s="58"/>
      <c r="M2851" s="23" t="s">
        <v>12377</v>
      </c>
      <c r="N2851" s="23" t="s">
        <v>12378</v>
      </c>
      <c r="O2851" s="25" t="s">
        <v>12303</v>
      </c>
      <c r="P2851" s="23" t="s">
        <v>12300</v>
      </c>
      <c r="Q2851" s="25" t="s">
        <v>12301</v>
      </c>
      <c r="R2851" s="58" t="s">
        <v>12302</v>
      </c>
      <c r="S2851" s="23" t="s">
        <v>12304</v>
      </c>
      <c r="T2851" s="23" t="s">
        <v>12305</v>
      </c>
      <c r="U2851" s="25" t="s">
        <v>12294</v>
      </c>
      <c r="V2851" s="23" t="s">
        <v>12295</v>
      </c>
      <c r="W2851" s="25" t="s">
        <v>12296</v>
      </c>
      <c r="X2851" s="58" t="s">
        <v>12297</v>
      </c>
      <c r="Y2851" s="23" t="s">
        <v>12298</v>
      </c>
      <c r="Z2851" s="23" t="s">
        <v>12299</v>
      </c>
      <c r="AA2851" s="33">
        <v>5</v>
      </c>
      <c r="AB2851" s="295" t="str">
        <f t="shared" si="224"/>
        <v>年間</v>
      </c>
      <c r="AC2851" s="268"/>
      <c r="AD2851" s="23">
        <v>1</v>
      </c>
      <c r="AE2851" s="134">
        <v>87000</v>
      </c>
      <c r="AF2851" s="26">
        <f t="shared" si="225"/>
        <v>87000</v>
      </c>
      <c r="AG2851" s="27">
        <v>42309</v>
      </c>
      <c r="AH2851" s="168">
        <v>42309</v>
      </c>
      <c r="AI2851" s="29" t="str">
        <f t="shared" si="222"/>
        <v>～</v>
      </c>
      <c r="AJ2851" s="178">
        <f t="shared" si="223"/>
        <v>44135</v>
      </c>
      <c r="AK2851" s="23" t="s">
        <v>12036</v>
      </c>
      <c r="AL2851" s="23" t="s">
        <v>12417</v>
      </c>
      <c r="AM2851" s="35">
        <v>42297</v>
      </c>
      <c r="AN2851" s="408" t="s">
        <v>26833</v>
      </c>
      <c r="AO2851" s="35">
        <v>42355</v>
      </c>
      <c r="AP2851" s="134" t="s">
        <v>12102</v>
      </c>
      <c r="AQ2851" s="264">
        <f t="shared" si="226"/>
        <v>43374</v>
      </c>
    </row>
    <row r="2852" spans="1:43" s="74" customFormat="1" ht="24.75" customHeight="1" x14ac:dyDescent="0.15">
      <c r="A2852" s="297">
        <v>2849</v>
      </c>
      <c r="B2852" s="23" t="s">
        <v>12034</v>
      </c>
      <c r="C2852" s="24" t="s">
        <v>14351</v>
      </c>
      <c r="D2852" s="23" t="s">
        <v>12035</v>
      </c>
      <c r="E2852" s="23" t="s">
        <v>582</v>
      </c>
      <c r="F2852" s="24" t="s">
        <v>12525</v>
      </c>
      <c r="G2852" s="25" t="s">
        <v>12329</v>
      </c>
      <c r="H2852" s="23" t="s">
        <v>12307</v>
      </c>
      <c r="I2852" s="23" t="s">
        <v>12351</v>
      </c>
      <c r="J2852" s="95" t="s">
        <v>12350</v>
      </c>
      <c r="K2852" s="58"/>
      <c r="L2852" s="58"/>
      <c r="M2852" s="23" t="s">
        <v>12379</v>
      </c>
      <c r="N2852" s="23" t="s">
        <v>12380</v>
      </c>
      <c r="O2852" s="25" t="s">
        <v>12303</v>
      </c>
      <c r="P2852" s="23" t="s">
        <v>12300</v>
      </c>
      <c r="Q2852" s="25" t="s">
        <v>12301</v>
      </c>
      <c r="R2852" s="58" t="s">
        <v>12302</v>
      </c>
      <c r="S2852" s="23" t="s">
        <v>12304</v>
      </c>
      <c r="T2852" s="23" t="s">
        <v>12305</v>
      </c>
      <c r="U2852" s="25" t="s">
        <v>12294</v>
      </c>
      <c r="V2852" s="23" t="s">
        <v>12295</v>
      </c>
      <c r="W2852" s="25" t="s">
        <v>12296</v>
      </c>
      <c r="X2852" s="58" t="s">
        <v>12297</v>
      </c>
      <c r="Y2852" s="23" t="s">
        <v>12298</v>
      </c>
      <c r="Z2852" s="23" t="s">
        <v>12299</v>
      </c>
      <c r="AA2852" s="33">
        <v>5</v>
      </c>
      <c r="AB2852" s="295" t="str">
        <f t="shared" si="224"/>
        <v>年間</v>
      </c>
      <c r="AC2852" s="268"/>
      <c r="AD2852" s="23">
        <v>1</v>
      </c>
      <c r="AE2852" s="134">
        <v>87000</v>
      </c>
      <c r="AF2852" s="26">
        <f t="shared" si="225"/>
        <v>87000</v>
      </c>
      <c r="AG2852" s="27">
        <v>42309</v>
      </c>
      <c r="AH2852" s="168">
        <v>42309</v>
      </c>
      <c r="AI2852" s="29" t="str">
        <f t="shared" si="222"/>
        <v>～</v>
      </c>
      <c r="AJ2852" s="178">
        <f t="shared" si="223"/>
        <v>44135</v>
      </c>
      <c r="AK2852" s="23" t="s">
        <v>12036</v>
      </c>
      <c r="AL2852" s="23" t="s">
        <v>12418</v>
      </c>
      <c r="AM2852" s="35">
        <v>42297</v>
      </c>
      <c r="AN2852" s="408" t="s">
        <v>26833</v>
      </c>
      <c r="AO2852" s="35">
        <v>42338</v>
      </c>
      <c r="AP2852" s="134" t="s">
        <v>12102</v>
      </c>
      <c r="AQ2852" s="264">
        <f t="shared" si="226"/>
        <v>43374</v>
      </c>
    </row>
    <row r="2853" spans="1:43" s="74" customFormat="1" ht="24.75" customHeight="1" x14ac:dyDescent="0.15">
      <c r="A2853" s="297">
        <v>2850</v>
      </c>
      <c r="B2853" s="23" t="s">
        <v>12034</v>
      </c>
      <c r="C2853" s="24" t="s">
        <v>14351</v>
      </c>
      <c r="D2853" s="23" t="s">
        <v>12035</v>
      </c>
      <c r="E2853" s="23" t="s">
        <v>582</v>
      </c>
      <c r="F2853" s="24" t="s">
        <v>12525</v>
      </c>
      <c r="G2853" s="25" t="s">
        <v>12330</v>
      </c>
      <c r="H2853" s="23" t="s">
        <v>12309</v>
      </c>
      <c r="I2853" s="23" t="s">
        <v>12351</v>
      </c>
      <c r="J2853" s="95" t="s">
        <v>12355</v>
      </c>
      <c r="K2853" s="58"/>
      <c r="L2853" s="58"/>
      <c r="M2853" s="23" t="s">
        <v>12381</v>
      </c>
      <c r="N2853" s="23" t="s">
        <v>12382</v>
      </c>
      <c r="O2853" s="25" t="s">
        <v>12303</v>
      </c>
      <c r="P2853" s="23" t="s">
        <v>12300</v>
      </c>
      <c r="Q2853" s="25" t="s">
        <v>12301</v>
      </c>
      <c r="R2853" s="58" t="s">
        <v>12302</v>
      </c>
      <c r="S2853" s="23" t="s">
        <v>12304</v>
      </c>
      <c r="T2853" s="23" t="s">
        <v>12305</v>
      </c>
      <c r="U2853" s="25" t="s">
        <v>12294</v>
      </c>
      <c r="V2853" s="23" t="s">
        <v>12295</v>
      </c>
      <c r="W2853" s="25" t="s">
        <v>12296</v>
      </c>
      <c r="X2853" s="58" t="s">
        <v>12297</v>
      </c>
      <c r="Y2853" s="23" t="s">
        <v>12298</v>
      </c>
      <c r="Z2853" s="23" t="s">
        <v>12299</v>
      </c>
      <c r="AA2853" s="33">
        <v>5</v>
      </c>
      <c r="AB2853" s="295" t="str">
        <f t="shared" si="224"/>
        <v>年間</v>
      </c>
      <c r="AC2853" s="268"/>
      <c r="AD2853" s="23">
        <v>1</v>
      </c>
      <c r="AE2853" s="134">
        <v>87000</v>
      </c>
      <c r="AF2853" s="26">
        <f t="shared" si="225"/>
        <v>87000</v>
      </c>
      <c r="AG2853" s="27">
        <v>42309</v>
      </c>
      <c r="AH2853" s="168">
        <v>42309</v>
      </c>
      <c r="AI2853" s="29" t="str">
        <f t="shared" si="222"/>
        <v>～</v>
      </c>
      <c r="AJ2853" s="178">
        <f t="shared" si="223"/>
        <v>44135</v>
      </c>
      <c r="AK2853" s="23" t="s">
        <v>12036</v>
      </c>
      <c r="AL2853" s="23" t="s">
        <v>12419</v>
      </c>
      <c r="AM2853" s="35">
        <v>42297</v>
      </c>
      <c r="AN2853" s="408" t="s">
        <v>26833</v>
      </c>
      <c r="AO2853" s="35">
        <v>42338</v>
      </c>
      <c r="AP2853" s="134" t="s">
        <v>12102</v>
      </c>
      <c r="AQ2853" s="264">
        <f t="shared" si="226"/>
        <v>43374</v>
      </c>
    </row>
    <row r="2854" spans="1:43" s="74" customFormat="1" ht="24.75" customHeight="1" x14ac:dyDescent="0.15">
      <c r="A2854" s="297">
        <v>2851</v>
      </c>
      <c r="B2854" s="23" t="s">
        <v>12034</v>
      </c>
      <c r="C2854" s="24" t="s">
        <v>14351</v>
      </c>
      <c r="D2854" s="23" t="s">
        <v>12035</v>
      </c>
      <c r="E2854" s="23" t="s">
        <v>582</v>
      </c>
      <c r="F2854" s="24" t="s">
        <v>12525</v>
      </c>
      <c r="G2854" s="25" t="s">
        <v>12331</v>
      </c>
      <c r="H2854" s="23" t="s">
        <v>12310</v>
      </c>
      <c r="I2854" s="23" t="s">
        <v>12352</v>
      </c>
      <c r="J2854" s="95" t="s">
        <v>12311</v>
      </c>
      <c r="K2854" s="58"/>
      <c r="L2854" s="58"/>
      <c r="M2854" s="23" t="s">
        <v>12383</v>
      </c>
      <c r="N2854" s="23" t="s">
        <v>12384</v>
      </c>
      <c r="O2854" s="25" t="s">
        <v>12303</v>
      </c>
      <c r="P2854" s="23" t="s">
        <v>12300</v>
      </c>
      <c r="Q2854" s="25" t="s">
        <v>12301</v>
      </c>
      <c r="R2854" s="58" t="s">
        <v>12302</v>
      </c>
      <c r="S2854" s="23" t="s">
        <v>12304</v>
      </c>
      <c r="T2854" s="23" t="s">
        <v>12305</v>
      </c>
      <c r="U2854" s="25" t="s">
        <v>12294</v>
      </c>
      <c r="V2854" s="23" t="s">
        <v>12295</v>
      </c>
      <c r="W2854" s="25" t="s">
        <v>12296</v>
      </c>
      <c r="X2854" s="58" t="s">
        <v>12297</v>
      </c>
      <c r="Y2854" s="23" t="s">
        <v>12298</v>
      </c>
      <c r="Z2854" s="23" t="s">
        <v>12299</v>
      </c>
      <c r="AA2854" s="33">
        <v>5</v>
      </c>
      <c r="AB2854" s="295" t="str">
        <f t="shared" si="224"/>
        <v>年間</v>
      </c>
      <c r="AC2854" s="268"/>
      <c r="AD2854" s="23">
        <v>1</v>
      </c>
      <c r="AE2854" s="134">
        <v>87000</v>
      </c>
      <c r="AF2854" s="26">
        <f t="shared" si="225"/>
        <v>87000</v>
      </c>
      <c r="AG2854" s="27">
        <v>42309</v>
      </c>
      <c r="AH2854" s="168">
        <v>42309</v>
      </c>
      <c r="AI2854" s="29" t="str">
        <f t="shared" si="222"/>
        <v>～</v>
      </c>
      <c r="AJ2854" s="178">
        <f t="shared" si="223"/>
        <v>44135</v>
      </c>
      <c r="AK2854" s="23" t="s">
        <v>12036</v>
      </c>
      <c r="AL2854" s="23" t="s">
        <v>12420</v>
      </c>
      <c r="AM2854" s="35">
        <v>42297</v>
      </c>
      <c r="AN2854" s="408" t="s">
        <v>26833</v>
      </c>
      <c r="AO2854" s="35">
        <v>42338</v>
      </c>
      <c r="AP2854" s="134" t="s">
        <v>12102</v>
      </c>
      <c r="AQ2854" s="264">
        <f t="shared" si="226"/>
        <v>43374</v>
      </c>
    </row>
    <row r="2855" spans="1:43" s="74" customFormat="1" ht="24.75" customHeight="1" x14ac:dyDescent="0.15">
      <c r="A2855" s="297">
        <v>2852</v>
      </c>
      <c r="B2855" s="23" t="s">
        <v>12034</v>
      </c>
      <c r="C2855" s="24" t="s">
        <v>14351</v>
      </c>
      <c r="D2855" s="23" t="s">
        <v>12035</v>
      </c>
      <c r="E2855" s="23" t="s">
        <v>582</v>
      </c>
      <c r="F2855" s="24" t="s">
        <v>12525</v>
      </c>
      <c r="G2855" s="25" t="s">
        <v>12332</v>
      </c>
      <c r="H2855" s="23" t="s">
        <v>12312</v>
      </c>
      <c r="I2855" s="23" t="s">
        <v>12354</v>
      </c>
      <c r="J2855" s="95" t="s">
        <v>12353</v>
      </c>
      <c r="K2855" s="58"/>
      <c r="L2855" s="58"/>
      <c r="M2855" s="23" t="s">
        <v>12385</v>
      </c>
      <c r="N2855" s="23" t="s">
        <v>12386</v>
      </c>
      <c r="O2855" s="25" t="s">
        <v>12303</v>
      </c>
      <c r="P2855" s="23" t="s">
        <v>12300</v>
      </c>
      <c r="Q2855" s="25" t="s">
        <v>12301</v>
      </c>
      <c r="R2855" s="58" t="s">
        <v>12302</v>
      </c>
      <c r="S2855" s="23" t="s">
        <v>12304</v>
      </c>
      <c r="T2855" s="23" t="s">
        <v>12305</v>
      </c>
      <c r="U2855" s="25" t="s">
        <v>12294</v>
      </c>
      <c r="V2855" s="23" t="s">
        <v>12295</v>
      </c>
      <c r="W2855" s="25" t="s">
        <v>12296</v>
      </c>
      <c r="X2855" s="58" t="s">
        <v>12297</v>
      </c>
      <c r="Y2855" s="23" t="s">
        <v>12298</v>
      </c>
      <c r="Z2855" s="23" t="s">
        <v>12299</v>
      </c>
      <c r="AA2855" s="33">
        <v>5</v>
      </c>
      <c r="AB2855" s="295" t="str">
        <f t="shared" si="224"/>
        <v>年間</v>
      </c>
      <c r="AC2855" s="268"/>
      <c r="AD2855" s="23">
        <v>1</v>
      </c>
      <c r="AE2855" s="134">
        <v>87000</v>
      </c>
      <c r="AF2855" s="26">
        <f t="shared" si="225"/>
        <v>87000</v>
      </c>
      <c r="AG2855" s="27">
        <v>42309</v>
      </c>
      <c r="AH2855" s="168">
        <v>42309</v>
      </c>
      <c r="AI2855" s="29" t="str">
        <f t="shared" si="222"/>
        <v>～</v>
      </c>
      <c r="AJ2855" s="178">
        <f t="shared" si="223"/>
        <v>44135</v>
      </c>
      <c r="AK2855" s="23" t="s">
        <v>12036</v>
      </c>
      <c r="AL2855" s="23" t="s">
        <v>12421</v>
      </c>
      <c r="AM2855" s="35">
        <v>42297</v>
      </c>
      <c r="AN2855" s="408" t="s">
        <v>26833</v>
      </c>
      <c r="AO2855" s="35">
        <v>42338</v>
      </c>
      <c r="AP2855" s="134" t="s">
        <v>12102</v>
      </c>
      <c r="AQ2855" s="264">
        <f t="shared" si="226"/>
        <v>43374</v>
      </c>
    </row>
    <row r="2856" spans="1:43" s="74" customFormat="1" ht="24.75" customHeight="1" x14ac:dyDescent="0.15">
      <c r="A2856" s="297">
        <v>2853</v>
      </c>
      <c r="B2856" s="23" t="s">
        <v>12034</v>
      </c>
      <c r="C2856" s="24" t="s">
        <v>14351</v>
      </c>
      <c r="D2856" s="23" t="s">
        <v>12035</v>
      </c>
      <c r="E2856" s="23" t="s">
        <v>12526</v>
      </c>
      <c r="F2856" s="24" t="s">
        <v>8178</v>
      </c>
      <c r="G2856" s="25" t="s">
        <v>12333</v>
      </c>
      <c r="H2856" s="23" t="s">
        <v>12313</v>
      </c>
      <c r="I2856" s="23" t="s">
        <v>12357</v>
      </c>
      <c r="J2856" s="95" t="s">
        <v>12356</v>
      </c>
      <c r="K2856" s="58"/>
      <c r="L2856" s="58"/>
      <c r="M2856" s="23" t="s">
        <v>12387</v>
      </c>
      <c r="N2856" s="23" t="s">
        <v>12388</v>
      </c>
      <c r="O2856" s="25" t="s">
        <v>12303</v>
      </c>
      <c r="P2856" s="23" t="s">
        <v>12300</v>
      </c>
      <c r="Q2856" s="25" t="s">
        <v>12301</v>
      </c>
      <c r="R2856" s="58" t="s">
        <v>12302</v>
      </c>
      <c r="S2856" s="23" t="s">
        <v>12304</v>
      </c>
      <c r="T2856" s="23" t="s">
        <v>12305</v>
      </c>
      <c r="U2856" s="25" t="s">
        <v>12294</v>
      </c>
      <c r="V2856" s="23" t="s">
        <v>12295</v>
      </c>
      <c r="W2856" s="25" t="s">
        <v>12296</v>
      </c>
      <c r="X2856" s="58" t="s">
        <v>12297</v>
      </c>
      <c r="Y2856" s="23" t="s">
        <v>12298</v>
      </c>
      <c r="Z2856" s="23" t="s">
        <v>12299</v>
      </c>
      <c r="AA2856" s="33">
        <v>5</v>
      </c>
      <c r="AB2856" s="295" t="str">
        <f t="shared" si="224"/>
        <v>年間</v>
      </c>
      <c r="AC2856" s="268"/>
      <c r="AD2856" s="23">
        <v>1</v>
      </c>
      <c r="AE2856" s="134">
        <v>87000</v>
      </c>
      <c r="AF2856" s="26">
        <f t="shared" si="225"/>
        <v>87000</v>
      </c>
      <c r="AG2856" s="27">
        <v>42309</v>
      </c>
      <c r="AH2856" s="168">
        <v>42309</v>
      </c>
      <c r="AI2856" s="29" t="str">
        <f t="shared" si="222"/>
        <v>～</v>
      </c>
      <c r="AJ2856" s="178">
        <f t="shared" si="223"/>
        <v>44135</v>
      </c>
      <c r="AK2856" s="23" t="s">
        <v>12036</v>
      </c>
      <c r="AL2856" s="23" t="s">
        <v>12748</v>
      </c>
      <c r="AM2856" s="35">
        <v>42297</v>
      </c>
      <c r="AN2856" s="408" t="s">
        <v>26833</v>
      </c>
      <c r="AO2856" s="35">
        <v>42355</v>
      </c>
      <c r="AP2856" s="134" t="s">
        <v>12102</v>
      </c>
      <c r="AQ2856" s="264">
        <f t="shared" si="226"/>
        <v>43374</v>
      </c>
    </row>
    <row r="2857" spans="1:43" s="74" customFormat="1" ht="24.75" customHeight="1" x14ac:dyDescent="0.15">
      <c r="A2857" s="297">
        <v>2854</v>
      </c>
      <c r="B2857" s="23" t="s">
        <v>12034</v>
      </c>
      <c r="C2857" s="24" t="s">
        <v>14351</v>
      </c>
      <c r="D2857" s="23" t="s">
        <v>12035</v>
      </c>
      <c r="E2857" s="23" t="s">
        <v>12526</v>
      </c>
      <c r="F2857" s="24" t="s">
        <v>8178</v>
      </c>
      <c r="G2857" s="25" t="s">
        <v>12334</v>
      </c>
      <c r="H2857" s="23" t="s">
        <v>12314</v>
      </c>
      <c r="I2857" s="23" t="s">
        <v>12359</v>
      </c>
      <c r="J2857" s="95" t="s">
        <v>12358</v>
      </c>
      <c r="K2857" s="58"/>
      <c r="L2857" s="58"/>
      <c r="M2857" s="23" t="s">
        <v>12389</v>
      </c>
      <c r="N2857" s="23" t="s">
        <v>12390</v>
      </c>
      <c r="O2857" s="25" t="s">
        <v>12303</v>
      </c>
      <c r="P2857" s="23" t="s">
        <v>12300</v>
      </c>
      <c r="Q2857" s="25" t="s">
        <v>12301</v>
      </c>
      <c r="R2857" s="58" t="s">
        <v>12302</v>
      </c>
      <c r="S2857" s="23" t="s">
        <v>12304</v>
      </c>
      <c r="T2857" s="23" t="s">
        <v>12305</v>
      </c>
      <c r="U2857" s="25" t="s">
        <v>12294</v>
      </c>
      <c r="V2857" s="23" t="s">
        <v>12295</v>
      </c>
      <c r="W2857" s="25" t="s">
        <v>12296</v>
      </c>
      <c r="X2857" s="58" t="s">
        <v>12297</v>
      </c>
      <c r="Y2857" s="23" t="s">
        <v>12298</v>
      </c>
      <c r="Z2857" s="23" t="s">
        <v>12299</v>
      </c>
      <c r="AA2857" s="33">
        <v>5</v>
      </c>
      <c r="AB2857" s="295" t="str">
        <f t="shared" si="224"/>
        <v>年間</v>
      </c>
      <c r="AC2857" s="268"/>
      <c r="AD2857" s="23">
        <v>1</v>
      </c>
      <c r="AE2857" s="134">
        <v>87000</v>
      </c>
      <c r="AF2857" s="26">
        <f t="shared" si="225"/>
        <v>87000</v>
      </c>
      <c r="AG2857" s="27">
        <v>42309</v>
      </c>
      <c r="AH2857" s="168">
        <v>42309</v>
      </c>
      <c r="AI2857" s="29" t="str">
        <f t="shared" si="222"/>
        <v>～</v>
      </c>
      <c r="AJ2857" s="178">
        <f t="shared" si="223"/>
        <v>44135</v>
      </c>
      <c r="AK2857" s="23" t="s">
        <v>12036</v>
      </c>
      <c r="AL2857" s="23" t="s">
        <v>12422</v>
      </c>
      <c r="AM2857" s="35">
        <v>42297</v>
      </c>
      <c r="AN2857" s="408" t="s">
        <v>26833</v>
      </c>
      <c r="AO2857" s="35">
        <v>42338</v>
      </c>
      <c r="AP2857" s="134" t="s">
        <v>12102</v>
      </c>
      <c r="AQ2857" s="264">
        <f t="shared" si="226"/>
        <v>43374</v>
      </c>
    </row>
    <row r="2858" spans="1:43" s="74" customFormat="1" ht="24.75" customHeight="1" x14ac:dyDescent="0.15">
      <c r="A2858" s="297">
        <v>2855</v>
      </c>
      <c r="B2858" s="23" t="s">
        <v>12034</v>
      </c>
      <c r="C2858" s="24" t="s">
        <v>14351</v>
      </c>
      <c r="D2858" s="23" t="s">
        <v>12035</v>
      </c>
      <c r="E2858" s="23" t="s">
        <v>12526</v>
      </c>
      <c r="F2858" s="24" t="s">
        <v>8178</v>
      </c>
      <c r="G2858" s="25" t="s">
        <v>12335</v>
      </c>
      <c r="H2858" s="23" t="s">
        <v>12315</v>
      </c>
      <c r="I2858" s="23" t="s">
        <v>12359</v>
      </c>
      <c r="J2858" s="95" t="s">
        <v>12360</v>
      </c>
      <c r="K2858" s="58"/>
      <c r="L2858" s="58"/>
      <c r="M2858" s="23" t="s">
        <v>12391</v>
      </c>
      <c r="N2858" s="23" t="s">
        <v>12392</v>
      </c>
      <c r="O2858" s="25" t="s">
        <v>12303</v>
      </c>
      <c r="P2858" s="23" t="s">
        <v>12300</v>
      </c>
      <c r="Q2858" s="25" t="s">
        <v>12301</v>
      </c>
      <c r="R2858" s="58" t="s">
        <v>12302</v>
      </c>
      <c r="S2858" s="23" t="s">
        <v>12304</v>
      </c>
      <c r="T2858" s="23" t="s">
        <v>12305</v>
      </c>
      <c r="U2858" s="25" t="s">
        <v>12294</v>
      </c>
      <c r="V2858" s="23" t="s">
        <v>12295</v>
      </c>
      <c r="W2858" s="25" t="s">
        <v>12296</v>
      </c>
      <c r="X2858" s="58" t="s">
        <v>12297</v>
      </c>
      <c r="Y2858" s="23" t="s">
        <v>12298</v>
      </c>
      <c r="Z2858" s="23" t="s">
        <v>12299</v>
      </c>
      <c r="AA2858" s="33">
        <v>5</v>
      </c>
      <c r="AB2858" s="295" t="str">
        <f t="shared" si="224"/>
        <v>年間</v>
      </c>
      <c r="AC2858" s="268"/>
      <c r="AD2858" s="23">
        <v>1</v>
      </c>
      <c r="AE2858" s="134">
        <v>87000</v>
      </c>
      <c r="AF2858" s="26">
        <f t="shared" si="225"/>
        <v>87000</v>
      </c>
      <c r="AG2858" s="27">
        <v>42309</v>
      </c>
      <c r="AH2858" s="168">
        <v>42309</v>
      </c>
      <c r="AI2858" s="29" t="str">
        <f t="shared" si="222"/>
        <v>～</v>
      </c>
      <c r="AJ2858" s="178">
        <f t="shared" si="223"/>
        <v>44135</v>
      </c>
      <c r="AK2858" s="23" t="s">
        <v>12036</v>
      </c>
      <c r="AL2858" s="23" t="s">
        <v>12423</v>
      </c>
      <c r="AM2858" s="35">
        <v>42297</v>
      </c>
      <c r="AN2858" s="408" t="s">
        <v>26833</v>
      </c>
      <c r="AO2858" s="35">
        <v>42338</v>
      </c>
      <c r="AP2858" s="134" t="s">
        <v>12102</v>
      </c>
      <c r="AQ2858" s="264">
        <f t="shared" si="226"/>
        <v>43374</v>
      </c>
    </row>
    <row r="2859" spans="1:43" s="74" customFormat="1" ht="24.75" customHeight="1" x14ac:dyDescent="0.15">
      <c r="A2859" s="297">
        <v>2856</v>
      </c>
      <c r="B2859" s="23" t="s">
        <v>12034</v>
      </c>
      <c r="C2859" s="24" t="s">
        <v>14351</v>
      </c>
      <c r="D2859" s="23" t="s">
        <v>12035</v>
      </c>
      <c r="E2859" s="23" t="s">
        <v>12526</v>
      </c>
      <c r="F2859" s="24" t="s">
        <v>8178</v>
      </c>
      <c r="G2859" s="25" t="s">
        <v>12336</v>
      </c>
      <c r="H2859" s="23" t="s">
        <v>12316</v>
      </c>
      <c r="I2859" s="23" t="s">
        <v>12362</v>
      </c>
      <c r="J2859" s="95" t="s">
        <v>12361</v>
      </c>
      <c r="K2859" s="58"/>
      <c r="L2859" s="58"/>
      <c r="M2859" s="23" t="s">
        <v>12393</v>
      </c>
      <c r="N2859" s="23" t="s">
        <v>12394</v>
      </c>
      <c r="O2859" s="25" t="s">
        <v>12303</v>
      </c>
      <c r="P2859" s="23" t="s">
        <v>12300</v>
      </c>
      <c r="Q2859" s="25" t="s">
        <v>12301</v>
      </c>
      <c r="R2859" s="58" t="s">
        <v>12302</v>
      </c>
      <c r="S2859" s="23" t="s">
        <v>12304</v>
      </c>
      <c r="T2859" s="23" t="s">
        <v>12305</v>
      </c>
      <c r="U2859" s="25" t="s">
        <v>12294</v>
      </c>
      <c r="V2859" s="23" t="s">
        <v>12295</v>
      </c>
      <c r="W2859" s="25" t="s">
        <v>12296</v>
      </c>
      <c r="X2859" s="58" t="s">
        <v>12297</v>
      </c>
      <c r="Y2859" s="23" t="s">
        <v>12298</v>
      </c>
      <c r="Z2859" s="23" t="s">
        <v>12299</v>
      </c>
      <c r="AA2859" s="33">
        <v>5</v>
      </c>
      <c r="AB2859" s="295" t="str">
        <f t="shared" si="224"/>
        <v>年間</v>
      </c>
      <c r="AC2859" s="268"/>
      <c r="AD2859" s="23">
        <v>1</v>
      </c>
      <c r="AE2859" s="134">
        <v>87000</v>
      </c>
      <c r="AF2859" s="26">
        <f t="shared" si="225"/>
        <v>87000</v>
      </c>
      <c r="AG2859" s="27">
        <v>42309</v>
      </c>
      <c r="AH2859" s="168">
        <v>42309</v>
      </c>
      <c r="AI2859" s="29" t="str">
        <f t="shared" si="222"/>
        <v>～</v>
      </c>
      <c r="AJ2859" s="178">
        <f t="shared" si="223"/>
        <v>44135</v>
      </c>
      <c r="AK2859" s="23" t="s">
        <v>12036</v>
      </c>
      <c r="AL2859" s="23" t="s">
        <v>12424</v>
      </c>
      <c r="AM2859" s="35">
        <v>42297</v>
      </c>
      <c r="AN2859" s="408" t="s">
        <v>26833</v>
      </c>
      <c r="AO2859" s="35">
        <v>42338</v>
      </c>
      <c r="AP2859" s="134" t="s">
        <v>12102</v>
      </c>
      <c r="AQ2859" s="264">
        <f t="shared" si="226"/>
        <v>43374</v>
      </c>
    </row>
    <row r="2860" spans="1:43" s="74" customFormat="1" ht="24.75" customHeight="1" x14ac:dyDescent="0.15">
      <c r="A2860" s="297">
        <v>2857</v>
      </c>
      <c r="B2860" s="23" t="s">
        <v>12034</v>
      </c>
      <c r="C2860" s="24" t="s">
        <v>14351</v>
      </c>
      <c r="D2860" s="23" t="s">
        <v>12035</v>
      </c>
      <c r="E2860" s="23" t="s">
        <v>477</v>
      </c>
      <c r="F2860" s="24" t="s">
        <v>8178</v>
      </c>
      <c r="G2860" s="25" t="s">
        <v>12337</v>
      </c>
      <c r="H2860" s="23" t="s">
        <v>12317</v>
      </c>
      <c r="I2860" s="23" t="s">
        <v>12363</v>
      </c>
      <c r="J2860" s="95" t="s">
        <v>12318</v>
      </c>
      <c r="K2860" s="58"/>
      <c r="L2860" s="58"/>
      <c r="M2860" s="23" t="s">
        <v>12395</v>
      </c>
      <c r="N2860" s="23" t="s">
        <v>12396</v>
      </c>
      <c r="O2860" s="25" t="s">
        <v>12303</v>
      </c>
      <c r="P2860" s="23" t="s">
        <v>12300</v>
      </c>
      <c r="Q2860" s="25" t="s">
        <v>12301</v>
      </c>
      <c r="R2860" s="58" t="s">
        <v>12302</v>
      </c>
      <c r="S2860" s="23" t="s">
        <v>12304</v>
      </c>
      <c r="T2860" s="23" t="s">
        <v>12305</v>
      </c>
      <c r="U2860" s="25" t="s">
        <v>12294</v>
      </c>
      <c r="V2860" s="23" t="s">
        <v>12295</v>
      </c>
      <c r="W2860" s="25" t="s">
        <v>12296</v>
      </c>
      <c r="X2860" s="58" t="s">
        <v>12297</v>
      </c>
      <c r="Y2860" s="23" t="s">
        <v>12298</v>
      </c>
      <c r="Z2860" s="23" t="s">
        <v>12299</v>
      </c>
      <c r="AA2860" s="33">
        <v>5</v>
      </c>
      <c r="AB2860" s="295" t="str">
        <f t="shared" si="224"/>
        <v>年間</v>
      </c>
      <c r="AC2860" s="268"/>
      <c r="AD2860" s="23">
        <v>1</v>
      </c>
      <c r="AE2860" s="134">
        <v>87000</v>
      </c>
      <c r="AF2860" s="26">
        <f t="shared" si="225"/>
        <v>87000</v>
      </c>
      <c r="AG2860" s="27">
        <v>42309</v>
      </c>
      <c r="AH2860" s="168">
        <v>42309</v>
      </c>
      <c r="AI2860" s="29" t="str">
        <f t="shared" si="222"/>
        <v>～</v>
      </c>
      <c r="AJ2860" s="178">
        <f t="shared" si="223"/>
        <v>44135</v>
      </c>
      <c r="AK2860" s="23" t="s">
        <v>12036</v>
      </c>
      <c r="AL2860" s="23" t="s">
        <v>12425</v>
      </c>
      <c r="AM2860" s="35">
        <v>42297</v>
      </c>
      <c r="AN2860" s="408" t="s">
        <v>26833</v>
      </c>
      <c r="AO2860" s="35">
        <v>42338</v>
      </c>
      <c r="AP2860" s="134" t="s">
        <v>12102</v>
      </c>
      <c r="AQ2860" s="264">
        <f t="shared" si="226"/>
        <v>43374</v>
      </c>
    </row>
    <row r="2861" spans="1:43" s="74" customFormat="1" ht="24.75" customHeight="1" x14ac:dyDescent="0.15">
      <c r="A2861" s="297">
        <v>2858</v>
      </c>
      <c r="B2861" s="23" t="s">
        <v>12034</v>
      </c>
      <c r="C2861" s="24" t="s">
        <v>14351</v>
      </c>
      <c r="D2861" s="23" t="s">
        <v>12035</v>
      </c>
      <c r="E2861" s="23" t="s">
        <v>12526</v>
      </c>
      <c r="F2861" s="24" t="s">
        <v>8178</v>
      </c>
      <c r="G2861" s="25" t="s">
        <v>12338</v>
      </c>
      <c r="H2861" s="23" t="s">
        <v>12319</v>
      </c>
      <c r="I2861" s="23" t="s">
        <v>12359</v>
      </c>
      <c r="J2861" s="95" t="s">
        <v>12364</v>
      </c>
      <c r="K2861" s="58"/>
      <c r="L2861" s="58"/>
      <c r="M2861" s="23" t="s">
        <v>12397</v>
      </c>
      <c r="N2861" s="23" t="s">
        <v>12398</v>
      </c>
      <c r="O2861" s="25" t="s">
        <v>12303</v>
      </c>
      <c r="P2861" s="23" t="s">
        <v>12300</v>
      </c>
      <c r="Q2861" s="25" t="s">
        <v>12301</v>
      </c>
      <c r="R2861" s="58" t="s">
        <v>12302</v>
      </c>
      <c r="S2861" s="23" t="s">
        <v>12304</v>
      </c>
      <c r="T2861" s="23" t="s">
        <v>12305</v>
      </c>
      <c r="U2861" s="25" t="s">
        <v>12294</v>
      </c>
      <c r="V2861" s="23" t="s">
        <v>12295</v>
      </c>
      <c r="W2861" s="25" t="s">
        <v>12296</v>
      </c>
      <c r="X2861" s="58" t="s">
        <v>12297</v>
      </c>
      <c r="Y2861" s="23" t="s">
        <v>12298</v>
      </c>
      <c r="Z2861" s="23" t="s">
        <v>12299</v>
      </c>
      <c r="AA2861" s="33">
        <v>5</v>
      </c>
      <c r="AB2861" s="295" t="str">
        <f t="shared" si="224"/>
        <v>年間</v>
      </c>
      <c r="AC2861" s="268"/>
      <c r="AD2861" s="23">
        <v>1</v>
      </c>
      <c r="AE2861" s="134">
        <v>87000</v>
      </c>
      <c r="AF2861" s="26">
        <f t="shared" si="225"/>
        <v>87000</v>
      </c>
      <c r="AG2861" s="27">
        <v>42309</v>
      </c>
      <c r="AH2861" s="168">
        <v>42309</v>
      </c>
      <c r="AI2861" s="29" t="str">
        <f t="shared" si="222"/>
        <v>～</v>
      </c>
      <c r="AJ2861" s="178">
        <f t="shared" si="223"/>
        <v>44135</v>
      </c>
      <c r="AK2861" s="23" t="s">
        <v>12036</v>
      </c>
      <c r="AL2861" s="23" t="s">
        <v>12426</v>
      </c>
      <c r="AM2861" s="35">
        <v>42297</v>
      </c>
      <c r="AN2861" s="408" t="s">
        <v>26833</v>
      </c>
      <c r="AO2861" s="35">
        <v>42338</v>
      </c>
      <c r="AP2861" s="134" t="s">
        <v>12102</v>
      </c>
      <c r="AQ2861" s="264">
        <f t="shared" si="226"/>
        <v>43374</v>
      </c>
    </row>
    <row r="2862" spans="1:43" s="74" customFormat="1" ht="24.75" customHeight="1" x14ac:dyDescent="0.15">
      <c r="A2862" s="297">
        <v>2859</v>
      </c>
      <c r="B2862" s="23" t="s">
        <v>12034</v>
      </c>
      <c r="C2862" s="24" t="s">
        <v>14351</v>
      </c>
      <c r="D2862" s="23" t="s">
        <v>12035</v>
      </c>
      <c r="E2862" s="23" t="s">
        <v>12526</v>
      </c>
      <c r="F2862" s="24" t="s">
        <v>8178</v>
      </c>
      <c r="G2862" s="25" t="s">
        <v>12339</v>
      </c>
      <c r="H2862" s="23" t="s">
        <v>12295</v>
      </c>
      <c r="I2862" s="23" t="s">
        <v>12359</v>
      </c>
      <c r="J2862" s="95" t="s">
        <v>12365</v>
      </c>
      <c r="K2862" s="58"/>
      <c r="L2862" s="58"/>
      <c r="M2862" s="23" t="s">
        <v>12399</v>
      </c>
      <c r="N2862" s="23" t="s">
        <v>12400</v>
      </c>
      <c r="O2862" s="25" t="s">
        <v>12303</v>
      </c>
      <c r="P2862" s="23" t="s">
        <v>12300</v>
      </c>
      <c r="Q2862" s="25" t="s">
        <v>12301</v>
      </c>
      <c r="R2862" s="58" t="s">
        <v>12302</v>
      </c>
      <c r="S2862" s="23" t="s">
        <v>12304</v>
      </c>
      <c r="T2862" s="23" t="s">
        <v>12305</v>
      </c>
      <c r="U2862" s="25" t="s">
        <v>12294</v>
      </c>
      <c r="V2862" s="23" t="s">
        <v>12295</v>
      </c>
      <c r="W2862" s="25" t="s">
        <v>12296</v>
      </c>
      <c r="X2862" s="58" t="s">
        <v>12297</v>
      </c>
      <c r="Y2862" s="23" t="s">
        <v>12298</v>
      </c>
      <c r="Z2862" s="23" t="s">
        <v>12299</v>
      </c>
      <c r="AA2862" s="33">
        <v>5</v>
      </c>
      <c r="AB2862" s="295" t="str">
        <f t="shared" si="224"/>
        <v>年間</v>
      </c>
      <c r="AC2862" s="268"/>
      <c r="AD2862" s="23">
        <v>1</v>
      </c>
      <c r="AE2862" s="134">
        <v>87000</v>
      </c>
      <c r="AF2862" s="26">
        <f t="shared" si="225"/>
        <v>87000</v>
      </c>
      <c r="AG2862" s="27">
        <v>42309</v>
      </c>
      <c r="AH2862" s="168">
        <v>42309</v>
      </c>
      <c r="AI2862" s="29" t="str">
        <f t="shared" si="222"/>
        <v>～</v>
      </c>
      <c r="AJ2862" s="178">
        <f t="shared" si="223"/>
        <v>44135</v>
      </c>
      <c r="AK2862" s="23" t="s">
        <v>12036</v>
      </c>
      <c r="AL2862" s="23" t="s">
        <v>12427</v>
      </c>
      <c r="AM2862" s="35">
        <v>42297</v>
      </c>
      <c r="AN2862" s="408" t="s">
        <v>26833</v>
      </c>
      <c r="AO2862" s="35">
        <v>42338</v>
      </c>
      <c r="AP2862" s="134" t="s">
        <v>12102</v>
      </c>
      <c r="AQ2862" s="264">
        <f t="shared" si="226"/>
        <v>43374</v>
      </c>
    </row>
    <row r="2863" spans="1:43" s="74" customFormat="1" ht="24.75" customHeight="1" x14ac:dyDescent="0.15">
      <c r="A2863" s="297">
        <v>2860</v>
      </c>
      <c r="B2863" s="23" t="s">
        <v>12034</v>
      </c>
      <c r="C2863" s="24" t="s">
        <v>14351</v>
      </c>
      <c r="D2863" s="23" t="s">
        <v>12035</v>
      </c>
      <c r="E2863" s="23" t="s">
        <v>12526</v>
      </c>
      <c r="F2863" s="24" t="s">
        <v>8178</v>
      </c>
      <c r="G2863" s="25" t="s">
        <v>12340</v>
      </c>
      <c r="H2863" s="23" t="s">
        <v>12320</v>
      </c>
      <c r="I2863" s="23" t="s">
        <v>12359</v>
      </c>
      <c r="J2863" s="95" t="s">
        <v>12366</v>
      </c>
      <c r="K2863" s="58"/>
      <c r="L2863" s="58"/>
      <c r="M2863" s="23" t="s">
        <v>12401</v>
      </c>
      <c r="N2863" s="23" t="s">
        <v>12402</v>
      </c>
      <c r="O2863" s="25" t="s">
        <v>12303</v>
      </c>
      <c r="P2863" s="23" t="s">
        <v>12300</v>
      </c>
      <c r="Q2863" s="25" t="s">
        <v>12301</v>
      </c>
      <c r="R2863" s="58" t="s">
        <v>12302</v>
      </c>
      <c r="S2863" s="23" t="s">
        <v>12304</v>
      </c>
      <c r="T2863" s="23" t="s">
        <v>12305</v>
      </c>
      <c r="U2863" s="25" t="s">
        <v>12294</v>
      </c>
      <c r="V2863" s="23" t="s">
        <v>12295</v>
      </c>
      <c r="W2863" s="25" t="s">
        <v>12296</v>
      </c>
      <c r="X2863" s="58" t="s">
        <v>12297</v>
      </c>
      <c r="Y2863" s="23" t="s">
        <v>12298</v>
      </c>
      <c r="Z2863" s="23" t="s">
        <v>12299</v>
      </c>
      <c r="AA2863" s="33">
        <v>5</v>
      </c>
      <c r="AB2863" s="295" t="str">
        <f t="shared" si="224"/>
        <v>年間</v>
      </c>
      <c r="AC2863" s="268"/>
      <c r="AD2863" s="23">
        <v>1</v>
      </c>
      <c r="AE2863" s="134">
        <v>87000</v>
      </c>
      <c r="AF2863" s="26">
        <f t="shared" si="225"/>
        <v>87000</v>
      </c>
      <c r="AG2863" s="27">
        <v>42309</v>
      </c>
      <c r="AH2863" s="168">
        <v>42309</v>
      </c>
      <c r="AI2863" s="29" t="str">
        <f t="shared" si="222"/>
        <v>～</v>
      </c>
      <c r="AJ2863" s="178">
        <f t="shared" si="223"/>
        <v>44135</v>
      </c>
      <c r="AK2863" s="23" t="s">
        <v>12036</v>
      </c>
      <c r="AL2863" s="23" t="s">
        <v>12428</v>
      </c>
      <c r="AM2863" s="35">
        <v>42297</v>
      </c>
      <c r="AN2863" s="408" t="s">
        <v>26833</v>
      </c>
      <c r="AO2863" s="35">
        <v>42338</v>
      </c>
      <c r="AP2863" s="134" t="s">
        <v>12102</v>
      </c>
      <c r="AQ2863" s="264">
        <f t="shared" si="226"/>
        <v>43374</v>
      </c>
    </row>
    <row r="2864" spans="1:43" s="74" customFormat="1" ht="24.75" customHeight="1" x14ac:dyDescent="0.15">
      <c r="A2864" s="297">
        <v>2861</v>
      </c>
      <c r="B2864" s="23" t="s">
        <v>12034</v>
      </c>
      <c r="C2864" s="24" t="s">
        <v>14351</v>
      </c>
      <c r="D2864" s="23" t="s">
        <v>12035</v>
      </c>
      <c r="E2864" s="23" t="s">
        <v>12526</v>
      </c>
      <c r="F2864" s="24" t="s">
        <v>8178</v>
      </c>
      <c r="G2864" s="25" t="s">
        <v>12341</v>
      </c>
      <c r="H2864" s="23" t="s">
        <v>12321</v>
      </c>
      <c r="I2864" s="23" t="s">
        <v>12359</v>
      </c>
      <c r="J2864" s="95" t="s">
        <v>12367</v>
      </c>
      <c r="K2864" s="58"/>
      <c r="L2864" s="58"/>
      <c r="M2864" s="23" t="s">
        <v>12403</v>
      </c>
      <c r="N2864" s="23" t="s">
        <v>12404</v>
      </c>
      <c r="O2864" s="25" t="s">
        <v>12303</v>
      </c>
      <c r="P2864" s="23" t="s">
        <v>12300</v>
      </c>
      <c r="Q2864" s="25" t="s">
        <v>12301</v>
      </c>
      <c r="R2864" s="58" t="s">
        <v>12302</v>
      </c>
      <c r="S2864" s="23" t="s">
        <v>12304</v>
      </c>
      <c r="T2864" s="23" t="s">
        <v>12305</v>
      </c>
      <c r="U2864" s="25" t="s">
        <v>12294</v>
      </c>
      <c r="V2864" s="23" t="s">
        <v>12295</v>
      </c>
      <c r="W2864" s="25" t="s">
        <v>12296</v>
      </c>
      <c r="X2864" s="58" t="s">
        <v>12297</v>
      </c>
      <c r="Y2864" s="23" t="s">
        <v>12298</v>
      </c>
      <c r="Z2864" s="23" t="s">
        <v>12299</v>
      </c>
      <c r="AA2864" s="33">
        <v>5</v>
      </c>
      <c r="AB2864" s="295" t="str">
        <f t="shared" si="224"/>
        <v>年間</v>
      </c>
      <c r="AC2864" s="268"/>
      <c r="AD2864" s="23">
        <v>1</v>
      </c>
      <c r="AE2864" s="134">
        <v>87000</v>
      </c>
      <c r="AF2864" s="26">
        <f t="shared" si="225"/>
        <v>87000</v>
      </c>
      <c r="AG2864" s="27">
        <v>42309</v>
      </c>
      <c r="AH2864" s="168">
        <v>42309</v>
      </c>
      <c r="AI2864" s="29" t="str">
        <f t="shared" si="222"/>
        <v>～</v>
      </c>
      <c r="AJ2864" s="178">
        <f t="shared" si="223"/>
        <v>44135</v>
      </c>
      <c r="AK2864" s="23" t="s">
        <v>12036</v>
      </c>
      <c r="AL2864" s="23" t="s">
        <v>12429</v>
      </c>
      <c r="AM2864" s="35">
        <v>42297</v>
      </c>
      <c r="AN2864" s="408" t="s">
        <v>26833</v>
      </c>
      <c r="AO2864" s="35">
        <v>42338</v>
      </c>
      <c r="AP2864" s="134" t="s">
        <v>12102</v>
      </c>
      <c r="AQ2864" s="264">
        <f t="shared" si="226"/>
        <v>43374</v>
      </c>
    </row>
    <row r="2865" spans="1:43" s="74" customFormat="1" ht="24.75" customHeight="1" x14ac:dyDescent="0.15">
      <c r="A2865" s="297">
        <v>2862</v>
      </c>
      <c r="B2865" s="23" t="s">
        <v>12034</v>
      </c>
      <c r="C2865" s="24" t="s">
        <v>14351</v>
      </c>
      <c r="D2865" s="23" t="s">
        <v>12035</v>
      </c>
      <c r="E2865" s="23" t="s">
        <v>2412</v>
      </c>
      <c r="F2865" s="24" t="s">
        <v>10310</v>
      </c>
      <c r="G2865" s="25" t="s">
        <v>12342</v>
      </c>
      <c r="H2865" s="23" t="s">
        <v>12322</v>
      </c>
      <c r="I2865" s="23" t="s">
        <v>12369</v>
      </c>
      <c r="J2865" s="95" t="s">
        <v>12368</v>
      </c>
      <c r="K2865" s="58"/>
      <c r="L2865" s="58"/>
      <c r="M2865" s="23" t="s">
        <v>12405</v>
      </c>
      <c r="N2865" s="23" t="s">
        <v>12406</v>
      </c>
      <c r="O2865" s="25" t="s">
        <v>12303</v>
      </c>
      <c r="P2865" s="23" t="s">
        <v>12300</v>
      </c>
      <c r="Q2865" s="25" t="s">
        <v>12301</v>
      </c>
      <c r="R2865" s="58" t="s">
        <v>12302</v>
      </c>
      <c r="S2865" s="23" t="s">
        <v>12304</v>
      </c>
      <c r="T2865" s="23" t="s">
        <v>12305</v>
      </c>
      <c r="U2865" s="25" t="s">
        <v>12294</v>
      </c>
      <c r="V2865" s="23" t="s">
        <v>12295</v>
      </c>
      <c r="W2865" s="25" t="s">
        <v>12296</v>
      </c>
      <c r="X2865" s="58" t="s">
        <v>12297</v>
      </c>
      <c r="Y2865" s="23" t="s">
        <v>12298</v>
      </c>
      <c r="Z2865" s="23" t="s">
        <v>12299</v>
      </c>
      <c r="AA2865" s="33">
        <v>5</v>
      </c>
      <c r="AB2865" s="295" t="str">
        <f t="shared" si="224"/>
        <v>年間</v>
      </c>
      <c r="AC2865" s="268"/>
      <c r="AD2865" s="23">
        <v>1</v>
      </c>
      <c r="AE2865" s="134">
        <v>87000</v>
      </c>
      <c r="AF2865" s="26">
        <f t="shared" si="225"/>
        <v>87000</v>
      </c>
      <c r="AG2865" s="27">
        <v>42309</v>
      </c>
      <c r="AH2865" s="168">
        <v>42309</v>
      </c>
      <c r="AI2865" s="29" t="str">
        <f t="shared" si="222"/>
        <v>～</v>
      </c>
      <c r="AJ2865" s="178">
        <f t="shared" si="223"/>
        <v>44135</v>
      </c>
      <c r="AK2865" s="23" t="s">
        <v>12036</v>
      </c>
      <c r="AL2865" s="23" t="s">
        <v>12430</v>
      </c>
      <c r="AM2865" s="35">
        <v>42297</v>
      </c>
      <c r="AN2865" s="408" t="s">
        <v>26833</v>
      </c>
      <c r="AO2865" s="35">
        <v>42338</v>
      </c>
      <c r="AP2865" s="134" t="s">
        <v>12102</v>
      </c>
      <c r="AQ2865" s="264">
        <f t="shared" si="226"/>
        <v>43374</v>
      </c>
    </row>
    <row r="2866" spans="1:43" s="74" customFormat="1" ht="24.75" customHeight="1" x14ac:dyDescent="0.15">
      <c r="A2866" s="297">
        <v>2863</v>
      </c>
      <c r="B2866" s="23" t="s">
        <v>12034</v>
      </c>
      <c r="C2866" s="24" t="s">
        <v>14351</v>
      </c>
      <c r="D2866" s="23" t="s">
        <v>12035</v>
      </c>
      <c r="E2866" s="23" t="s">
        <v>2412</v>
      </c>
      <c r="F2866" s="24" t="s">
        <v>10310</v>
      </c>
      <c r="G2866" s="25" t="s">
        <v>12343</v>
      </c>
      <c r="H2866" s="23" t="s">
        <v>12323</v>
      </c>
      <c r="I2866" s="23" t="s">
        <v>12369</v>
      </c>
      <c r="J2866" s="95" t="s">
        <v>12370</v>
      </c>
      <c r="K2866" s="58"/>
      <c r="L2866" s="58"/>
      <c r="M2866" s="23" t="s">
        <v>12407</v>
      </c>
      <c r="N2866" s="23" t="s">
        <v>12408</v>
      </c>
      <c r="O2866" s="25" t="s">
        <v>12303</v>
      </c>
      <c r="P2866" s="23" t="s">
        <v>12300</v>
      </c>
      <c r="Q2866" s="25" t="s">
        <v>12301</v>
      </c>
      <c r="R2866" s="58" t="s">
        <v>12302</v>
      </c>
      <c r="S2866" s="23" t="s">
        <v>12304</v>
      </c>
      <c r="T2866" s="23" t="s">
        <v>12305</v>
      </c>
      <c r="U2866" s="25" t="s">
        <v>12294</v>
      </c>
      <c r="V2866" s="23" t="s">
        <v>12295</v>
      </c>
      <c r="W2866" s="25" t="s">
        <v>12296</v>
      </c>
      <c r="X2866" s="58" t="s">
        <v>12297</v>
      </c>
      <c r="Y2866" s="23" t="s">
        <v>12298</v>
      </c>
      <c r="Z2866" s="23" t="s">
        <v>12299</v>
      </c>
      <c r="AA2866" s="33">
        <v>5</v>
      </c>
      <c r="AB2866" s="295" t="str">
        <f t="shared" si="224"/>
        <v>年間</v>
      </c>
      <c r="AC2866" s="268"/>
      <c r="AD2866" s="23">
        <v>1</v>
      </c>
      <c r="AE2866" s="134">
        <v>87000</v>
      </c>
      <c r="AF2866" s="26">
        <f t="shared" si="225"/>
        <v>87000</v>
      </c>
      <c r="AG2866" s="27">
        <v>42309</v>
      </c>
      <c r="AH2866" s="168">
        <v>42309</v>
      </c>
      <c r="AI2866" s="29" t="str">
        <f t="shared" si="222"/>
        <v>～</v>
      </c>
      <c r="AJ2866" s="178">
        <f t="shared" si="223"/>
        <v>44135</v>
      </c>
      <c r="AK2866" s="23" t="s">
        <v>12036</v>
      </c>
      <c r="AL2866" s="23" t="s">
        <v>12431</v>
      </c>
      <c r="AM2866" s="35">
        <v>42297</v>
      </c>
      <c r="AN2866" s="408" t="s">
        <v>26833</v>
      </c>
      <c r="AO2866" s="35">
        <v>42338</v>
      </c>
      <c r="AP2866" s="134" t="s">
        <v>12102</v>
      </c>
      <c r="AQ2866" s="264">
        <f t="shared" si="226"/>
        <v>43374</v>
      </c>
    </row>
    <row r="2867" spans="1:43" s="74" customFormat="1" ht="24.75" customHeight="1" x14ac:dyDescent="0.15">
      <c r="A2867" s="297">
        <v>2864</v>
      </c>
      <c r="B2867" s="23" t="s">
        <v>12034</v>
      </c>
      <c r="C2867" s="24" t="s">
        <v>14351</v>
      </c>
      <c r="D2867" s="23" t="s">
        <v>12035</v>
      </c>
      <c r="E2867" s="23" t="s">
        <v>2412</v>
      </c>
      <c r="F2867" s="24" t="s">
        <v>10310</v>
      </c>
      <c r="G2867" s="25" t="s">
        <v>12344</v>
      </c>
      <c r="H2867" s="23" t="s">
        <v>12324</v>
      </c>
      <c r="I2867" s="23" t="s">
        <v>12372</v>
      </c>
      <c r="J2867" s="95" t="s">
        <v>12371</v>
      </c>
      <c r="K2867" s="58"/>
      <c r="L2867" s="58"/>
      <c r="M2867" s="23" t="s">
        <v>12409</v>
      </c>
      <c r="N2867" s="23" t="s">
        <v>12410</v>
      </c>
      <c r="O2867" s="25" t="s">
        <v>12303</v>
      </c>
      <c r="P2867" s="23" t="s">
        <v>12300</v>
      </c>
      <c r="Q2867" s="25" t="s">
        <v>12301</v>
      </c>
      <c r="R2867" s="58" t="s">
        <v>12302</v>
      </c>
      <c r="S2867" s="23" t="s">
        <v>12304</v>
      </c>
      <c r="T2867" s="23" t="s">
        <v>12305</v>
      </c>
      <c r="U2867" s="25" t="s">
        <v>12294</v>
      </c>
      <c r="V2867" s="23" t="s">
        <v>12295</v>
      </c>
      <c r="W2867" s="25" t="s">
        <v>12296</v>
      </c>
      <c r="X2867" s="58" t="s">
        <v>12297</v>
      </c>
      <c r="Y2867" s="23" t="s">
        <v>12298</v>
      </c>
      <c r="Z2867" s="23" t="s">
        <v>12299</v>
      </c>
      <c r="AA2867" s="33">
        <v>5</v>
      </c>
      <c r="AB2867" s="295" t="str">
        <f t="shared" si="224"/>
        <v>年間</v>
      </c>
      <c r="AC2867" s="268"/>
      <c r="AD2867" s="23">
        <v>1</v>
      </c>
      <c r="AE2867" s="134">
        <v>87000</v>
      </c>
      <c r="AF2867" s="26">
        <f t="shared" si="225"/>
        <v>87000</v>
      </c>
      <c r="AG2867" s="27">
        <v>42309</v>
      </c>
      <c r="AH2867" s="168">
        <v>42309</v>
      </c>
      <c r="AI2867" s="29" t="str">
        <f t="shared" si="222"/>
        <v>～</v>
      </c>
      <c r="AJ2867" s="178">
        <f t="shared" si="223"/>
        <v>44135</v>
      </c>
      <c r="AK2867" s="23" t="s">
        <v>12036</v>
      </c>
      <c r="AL2867" s="23" t="s">
        <v>12432</v>
      </c>
      <c r="AM2867" s="35">
        <v>42297</v>
      </c>
      <c r="AN2867" s="408" t="s">
        <v>26833</v>
      </c>
      <c r="AO2867" s="35">
        <v>42338</v>
      </c>
      <c r="AP2867" s="134" t="s">
        <v>12102</v>
      </c>
      <c r="AQ2867" s="264">
        <f t="shared" si="226"/>
        <v>43374</v>
      </c>
    </row>
    <row r="2868" spans="1:43" s="74" customFormat="1" ht="24.75" customHeight="1" x14ac:dyDescent="0.15">
      <c r="A2868" s="297">
        <v>2865</v>
      </c>
      <c r="B2868" s="23" t="s">
        <v>12034</v>
      </c>
      <c r="C2868" s="24" t="s">
        <v>14351</v>
      </c>
      <c r="D2868" s="23" t="s">
        <v>12035</v>
      </c>
      <c r="E2868" s="23" t="s">
        <v>2412</v>
      </c>
      <c r="F2868" s="24" t="s">
        <v>10310</v>
      </c>
      <c r="G2868" s="25" t="s">
        <v>12345</v>
      </c>
      <c r="H2868" s="23" t="s">
        <v>12325</v>
      </c>
      <c r="I2868" s="23" t="s">
        <v>12372</v>
      </c>
      <c r="J2868" s="95" t="s">
        <v>12373</v>
      </c>
      <c r="K2868" s="58"/>
      <c r="L2868" s="58"/>
      <c r="M2868" s="23" t="s">
        <v>12411</v>
      </c>
      <c r="N2868" s="23" t="s">
        <v>12412</v>
      </c>
      <c r="O2868" s="25" t="s">
        <v>12303</v>
      </c>
      <c r="P2868" s="23" t="s">
        <v>12300</v>
      </c>
      <c r="Q2868" s="25" t="s">
        <v>12301</v>
      </c>
      <c r="R2868" s="58" t="s">
        <v>12302</v>
      </c>
      <c r="S2868" s="23" t="s">
        <v>12304</v>
      </c>
      <c r="T2868" s="23" t="s">
        <v>12305</v>
      </c>
      <c r="U2868" s="25" t="s">
        <v>12294</v>
      </c>
      <c r="V2868" s="23" t="s">
        <v>12295</v>
      </c>
      <c r="W2868" s="25" t="s">
        <v>12296</v>
      </c>
      <c r="X2868" s="58" t="s">
        <v>12297</v>
      </c>
      <c r="Y2868" s="23" t="s">
        <v>12298</v>
      </c>
      <c r="Z2868" s="23" t="s">
        <v>12299</v>
      </c>
      <c r="AA2868" s="33">
        <v>5</v>
      </c>
      <c r="AB2868" s="295" t="str">
        <f t="shared" si="224"/>
        <v>年間</v>
      </c>
      <c r="AC2868" s="268"/>
      <c r="AD2868" s="23">
        <v>1</v>
      </c>
      <c r="AE2868" s="134">
        <v>87000</v>
      </c>
      <c r="AF2868" s="26">
        <f t="shared" si="225"/>
        <v>87000</v>
      </c>
      <c r="AG2868" s="27">
        <v>42309</v>
      </c>
      <c r="AH2868" s="168">
        <v>42309</v>
      </c>
      <c r="AI2868" s="29" t="str">
        <f t="shared" si="222"/>
        <v>～</v>
      </c>
      <c r="AJ2868" s="178">
        <f t="shared" si="223"/>
        <v>44135</v>
      </c>
      <c r="AK2868" s="23" t="s">
        <v>12036</v>
      </c>
      <c r="AL2868" s="23" t="s">
        <v>12433</v>
      </c>
      <c r="AM2868" s="35">
        <v>42297</v>
      </c>
      <c r="AN2868" s="408" t="s">
        <v>26833</v>
      </c>
      <c r="AO2868" s="35">
        <v>42338</v>
      </c>
      <c r="AP2868" s="134" t="s">
        <v>12102</v>
      </c>
      <c r="AQ2868" s="264">
        <f t="shared" si="226"/>
        <v>43374</v>
      </c>
    </row>
    <row r="2869" spans="1:43" s="74" customFormat="1" ht="24.75" customHeight="1" x14ac:dyDescent="0.15">
      <c r="A2869" s="297">
        <v>2866</v>
      </c>
      <c r="B2869" s="23" t="s">
        <v>12034</v>
      </c>
      <c r="C2869" s="24" t="s">
        <v>14351</v>
      </c>
      <c r="D2869" s="23" t="s">
        <v>12035</v>
      </c>
      <c r="E2869" s="23" t="s">
        <v>2412</v>
      </c>
      <c r="F2869" s="24" t="s">
        <v>10310</v>
      </c>
      <c r="G2869" s="25" t="s">
        <v>12346</v>
      </c>
      <c r="H2869" s="23" t="s">
        <v>12326</v>
      </c>
      <c r="I2869" s="23" t="s">
        <v>12375</v>
      </c>
      <c r="J2869" s="95" t="s">
        <v>12374</v>
      </c>
      <c r="K2869" s="58"/>
      <c r="L2869" s="58"/>
      <c r="M2869" s="23" t="s">
        <v>12413</v>
      </c>
      <c r="N2869" s="23" t="s">
        <v>12414</v>
      </c>
      <c r="O2869" s="25" t="s">
        <v>12303</v>
      </c>
      <c r="P2869" s="23" t="s">
        <v>12300</v>
      </c>
      <c r="Q2869" s="25" t="s">
        <v>12301</v>
      </c>
      <c r="R2869" s="58" t="s">
        <v>12302</v>
      </c>
      <c r="S2869" s="23" t="s">
        <v>12304</v>
      </c>
      <c r="T2869" s="23" t="s">
        <v>12305</v>
      </c>
      <c r="U2869" s="25" t="s">
        <v>12294</v>
      </c>
      <c r="V2869" s="23" t="s">
        <v>12295</v>
      </c>
      <c r="W2869" s="25" t="s">
        <v>12296</v>
      </c>
      <c r="X2869" s="58" t="s">
        <v>12297</v>
      </c>
      <c r="Y2869" s="23" t="s">
        <v>12298</v>
      </c>
      <c r="Z2869" s="23" t="s">
        <v>12299</v>
      </c>
      <c r="AA2869" s="33">
        <v>5</v>
      </c>
      <c r="AB2869" s="295" t="str">
        <f t="shared" si="224"/>
        <v>年間</v>
      </c>
      <c r="AC2869" s="268"/>
      <c r="AD2869" s="23">
        <v>1</v>
      </c>
      <c r="AE2869" s="134">
        <v>87000</v>
      </c>
      <c r="AF2869" s="26">
        <f t="shared" si="225"/>
        <v>87000</v>
      </c>
      <c r="AG2869" s="27">
        <v>42309</v>
      </c>
      <c r="AH2869" s="168">
        <v>42309</v>
      </c>
      <c r="AI2869" s="29" t="str">
        <f t="shared" si="222"/>
        <v>～</v>
      </c>
      <c r="AJ2869" s="178">
        <f t="shared" si="223"/>
        <v>44135</v>
      </c>
      <c r="AK2869" s="23" t="s">
        <v>12036</v>
      </c>
      <c r="AL2869" s="23" t="s">
        <v>12434</v>
      </c>
      <c r="AM2869" s="35">
        <v>42297</v>
      </c>
      <c r="AN2869" s="408" t="s">
        <v>26833</v>
      </c>
      <c r="AO2869" s="35">
        <v>42338</v>
      </c>
      <c r="AP2869" s="134" t="s">
        <v>12102</v>
      </c>
      <c r="AQ2869" s="264">
        <f t="shared" si="226"/>
        <v>43374</v>
      </c>
    </row>
    <row r="2870" spans="1:43" s="74" customFormat="1" ht="24.75" customHeight="1" x14ac:dyDescent="0.15">
      <c r="A2870" s="297">
        <v>2867</v>
      </c>
      <c r="B2870" s="23" t="s">
        <v>12034</v>
      </c>
      <c r="C2870" s="24" t="s">
        <v>14351</v>
      </c>
      <c r="D2870" s="23" t="s">
        <v>12035</v>
      </c>
      <c r="E2870" s="23" t="s">
        <v>2412</v>
      </c>
      <c r="F2870" s="24" t="s">
        <v>10310</v>
      </c>
      <c r="G2870" s="25" t="s">
        <v>12347</v>
      </c>
      <c r="H2870" s="23" t="s">
        <v>12327</v>
      </c>
      <c r="I2870" s="23" t="s">
        <v>12375</v>
      </c>
      <c r="J2870" s="95" t="s">
        <v>12376</v>
      </c>
      <c r="K2870" s="58"/>
      <c r="L2870" s="58"/>
      <c r="M2870" s="23" t="s">
        <v>12415</v>
      </c>
      <c r="N2870" s="23" t="s">
        <v>12416</v>
      </c>
      <c r="O2870" s="25" t="s">
        <v>12303</v>
      </c>
      <c r="P2870" s="23" t="s">
        <v>12300</v>
      </c>
      <c r="Q2870" s="25" t="s">
        <v>12301</v>
      </c>
      <c r="R2870" s="58" t="s">
        <v>12302</v>
      </c>
      <c r="S2870" s="23" t="s">
        <v>12304</v>
      </c>
      <c r="T2870" s="23" t="s">
        <v>12305</v>
      </c>
      <c r="U2870" s="25" t="s">
        <v>12294</v>
      </c>
      <c r="V2870" s="23" t="s">
        <v>12295</v>
      </c>
      <c r="W2870" s="25" t="s">
        <v>12296</v>
      </c>
      <c r="X2870" s="58" t="s">
        <v>12297</v>
      </c>
      <c r="Y2870" s="23" t="s">
        <v>12298</v>
      </c>
      <c r="Z2870" s="23" t="s">
        <v>12299</v>
      </c>
      <c r="AA2870" s="33">
        <v>5</v>
      </c>
      <c r="AB2870" s="295" t="str">
        <f t="shared" si="224"/>
        <v>年間</v>
      </c>
      <c r="AC2870" s="268"/>
      <c r="AD2870" s="23">
        <v>1</v>
      </c>
      <c r="AE2870" s="134">
        <v>87000</v>
      </c>
      <c r="AF2870" s="26">
        <f t="shared" si="225"/>
        <v>87000</v>
      </c>
      <c r="AG2870" s="27">
        <v>42309</v>
      </c>
      <c r="AH2870" s="168">
        <v>42309</v>
      </c>
      <c r="AI2870" s="29" t="str">
        <f t="shared" si="222"/>
        <v>～</v>
      </c>
      <c r="AJ2870" s="178">
        <f t="shared" si="223"/>
        <v>44135</v>
      </c>
      <c r="AK2870" s="23" t="s">
        <v>12036</v>
      </c>
      <c r="AL2870" s="23" t="s">
        <v>12435</v>
      </c>
      <c r="AM2870" s="35">
        <v>42297</v>
      </c>
      <c r="AN2870" s="408" t="s">
        <v>26833</v>
      </c>
      <c r="AO2870" s="35">
        <v>42338</v>
      </c>
      <c r="AP2870" s="134" t="s">
        <v>12102</v>
      </c>
      <c r="AQ2870" s="264">
        <f t="shared" si="226"/>
        <v>43374</v>
      </c>
    </row>
    <row r="2871" spans="1:43" s="74" customFormat="1" ht="24.75" customHeight="1" x14ac:dyDescent="0.15">
      <c r="A2871" s="297">
        <v>2868</v>
      </c>
      <c r="B2871" s="23" t="s">
        <v>12037</v>
      </c>
      <c r="C2871" s="24" t="s">
        <v>14351</v>
      </c>
      <c r="D2871" s="23" t="s">
        <v>7502</v>
      </c>
      <c r="E2871" s="23" t="s">
        <v>477</v>
      </c>
      <c r="F2871" s="24" t="s">
        <v>8178</v>
      </c>
      <c r="G2871" s="25" t="s">
        <v>12647</v>
      </c>
      <c r="H2871" s="44" t="s">
        <v>12648</v>
      </c>
      <c r="I2871" s="23" t="s">
        <v>12076</v>
      </c>
      <c r="J2871" s="25" t="s">
        <v>12075</v>
      </c>
      <c r="K2871" s="58" t="s">
        <v>12078</v>
      </c>
      <c r="L2871" s="58"/>
      <c r="M2871" s="23" t="s">
        <v>12079</v>
      </c>
      <c r="N2871" s="23"/>
      <c r="O2871" s="25" t="s">
        <v>7677</v>
      </c>
      <c r="P2871" s="23" t="s">
        <v>7678</v>
      </c>
      <c r="Q2871" s="25" t="s">
        <v>7679</v>
      </c>
      <c r="R2871" s="58"/>
      <c r="S2871" s="23" t="s">
        <v>7680</v>
      </c>
      <c r="T2871" s="23" t="s">
        <v>7681</v>
      </c>
      <c r="U2871" s="25" t="s">
        <v>12074</v>
      </c>
      <c r="V2871" s="23" t="s">
        <v>12080</v>
      </c>
      <c r="W2871" s="25" t="s">
        <v>12081</v>
      </c>
      <c r="X2871" s="58"/>
      <c r="Y2871" s="23" t="s">
        <v>12082</v>
      </c>
      <c r="Z2871" s="23" t="s">
        <v>12083</v>
      </c>
      <c r="AA2871" s="33">
        <v>5</v>
      </c>
      <c r="AB2871" s="295" t="str">
        <f t="shared" si="224"/>
        <v>年間</v>
      </c>
      <c r="AC2871" s="268"/>
      <c r="AD2871" s="23">
        <v>1</v>
      </c>
      <c r="AE2871" s="134">
        <v>11400</v>
      </c>
      <c r="AF2871" s="26">
        <f t="shared" si="225"/>
        <v>11400</v>
      </c>
      <c r="AG2871" s="27" t="s">
        <v>76</v>
      </c>
      <c r="AH2871" s="168">
        <v>42305</v>
      </c>
      <c r="AI2871" s="29" t="str">
        <f t="shared" si="222"/>
        <v>～</v>
      </c>
      <c r="AJ2871" s="178">
        <f t="shared" si="223"/>
        <v>44131</v>
      </c>
      <c r="AK2871" s="23" t="s">
        <v>12057</v>
      </c>
      <c r="AL2871" s="23" t="s">
        <v>12054</v>
      </c>
      <c r="AM2871" s="35">
        <v>42305</v>
      </c>
      <c r="AN2871" s="408">
        <f>IF($AA2871-data!$G$1=0,"　",IF(AK2871=0,"　",VLOOKUP($AK2871,data!$A$1:$H$264,8,FALSE)))</f>
        <v>0</v>
      </c>
      <c r="AO2871" s="35">
        <v>42313</v>
      </c>
      <c r="AP2871" s="227" t="s">
        <v>10681</v>
      </c>
      <c r="AQ2871" s="264" t="str">
        <f t="shared" si="226"/>
        <v/>
      </c>
    </row>
    <row r="2872" spans="1:43" ht="24.75" customHeight="1" x14ac:dyDescent="0.15">
      <c r="A2872" s="297">
        <v>2869</v>
      </c>
      <c r="B2872" s="23" t="s">
        <v>12037</v>
      </c>
      <c r="C2872" s="24" t="s">
        <v>14351</v>
      </c>
      <c r="D2872" s="23" t="s">
        <v>7502</v>
      </c>
      <c r="E2872" s="23" t="s">
        <v>477</v>
      </c>
      <c r="F2872" s="24" t="s">
        <v>8178</v>
      </c>
      <c r="G2872" s="25" t="s">
        <v>12074</v>
      </c>
      <c r="H2872" s="44" t="s">
        <v>12077</v>
      </c>
      <c r="I2872" s="23" t="s">
        <v>12076</v>
      </c>
      <c r="J2872" s="25" t="s">
        <v>12075</v>
      </c>
      <c r="K2872" s="58" t="s">
        <v>12078</v>
      </c>
      <c r="L2872" s="58"/>
      <c r="M2872" s="23" t="s">
        <v>12079</v>
      </c>
      <c r="N2872" s="23"/>
      <c r="O2872" s="25" t="s">
        <v>7677</v>
      </c>
      <c r="P2872" s="23" t="s">
        <v>7678</v>
      </c>
      <c r="Q2872" s="25" t="s">
        <v>7679</v>
      </c>
      <c r="R2872" s="58"/>
      <c r="S2872" s="23" t="s">
        <v>7680</v>
      </c>
      <c r="T2872" s="23" t="s">
        <v>7681</v>
      </c>
      <c r="U2872" s="25" t="s">
        <v>12074</v>
      </c>
      <c r="V2872" s="23" t="s">
        <v>12080</v>
      </c>
      <c r="W2872" s="25" t="s">
        <v>12081</v>
      </c>
      <c r="X2872" s="58"/>
      <c r="Y2872" s="23" t="s">
        <v>12082</v>
      </c>
      <c r="Z2872" s="23" t="s">
        <v>12083</v>
      </c>
      <c r="AA2872" s="33">
        <v>5</v>
      </c>
      <c r="AB2872" s="295" t="str">
        <f t="shared" si="224"/>
        <v>年間</v>
      </c>
      <c r="AC2872" s="268"/>
      <c r="AD2872" s="23">
        <v>1</v>
      </c>
      <c r="AE2872" s="134">
        <v>11400</v>
      </c>
      <c r="AF2872" s="26">
        <f t="shared" si="225"/>
        <v>11400</v>
      </c>
      <c r="AG2872" s="27" t="s">
        <v>76</v>
      </c>
      <c r="AH2872" s="168">
        <v>42305</v>
      </c>
      <c r="AI2872" s="29" t="str">
        <f t="shared" si="222"/>
        <v>～</v>
      </c>
      <c r="AJ2872" s="178">
        <f t="shared" si="223"/>
        <v>44131</v>
      </c>
      <c r="AK2872" s="23" t="s">
        <v>4694</v>
      </c>
      <c r="AL2872" s="23" t="s">
        <v>12039</v>
      </c>
      <c r="AM2872" s="35">
        <v>42305</v>
      </c>
      <c r="AN2872" s="408">
        <f>IF($AA2872-data!$G$1=0,"　",IF(AK2872=0,"　",VLOOKUP($AK2872,data!$A$1:$H$264,8,FALSE)))</f>
        <v>0</v>
      </c>
      <c r="AO2872" s="35">
        <v>42313</v>
      </c>
      <c r="AP2872" s="227" t="s">
        <v>10681</v>
      </c>
      <c r="AQ2872" s="264" t="str">
        <f t="shared" si="226"/>
        <v/>
      </c>
    </row>
    <row r="2873" spans="1:43" ht="24.75" customHeight="1" x14ac:dyDescent="0.15">
      <c r="A2873" s="297">
        <v>2870</v>
      </c>
      <c r="B2873" s="23" t="s">
        <v>12037</v>
      </c>
      <c r="C2873" s="24" t="s">
        <v>14351</v>
      </c>
      <c r="D2873" s="23" t="s">
        <v>7502</v>
      </c>
      <c r="E2873" s="23" t="s">
        <v>477</v>
      </c>
      <c r="F2873" s="24" t="s">
        <v>8178</v>
      </c>
      <c r="G2873" s="25" t="s">
        <v>12074</v>
      </c>
      <c r="H2873" s="44" t="s">
        <v>12077</v>
      </c>
      <c r="I2873" s="23" t="s">
        <v>12076</v>
      </c>
      <c r="J2873" s="25" t="s">
        <v>12075</v>
      </c>
      <c r="K2873" s="58" t="s">
        <v>12078</v>
      </c>
      <c r="L2873" s="58"/>
      <c r="M2873" s="23" t="s">
        <v>12079</v>
      </c>
      <c r="N2873" s="23"/>
      <c r="O2873" s="25" t="s">
        <v>7677</v>
      </c>
      <c r="P2873" s="23" t="s">
        <v>7678</v>
      </c>
      <c r="Q2873" s="25" t="s">
        <v>7679</v>
      </c>
      <c r="R2873" s="58"/>
      <c r="S2873" s="23" t="s">
        <v>7680</v>
      </c>
      <c r="T2873" s="23" t="s">
        <v>7681</v>
      </c>
      <c r="U2873" s="25" t="s">
        <v>12074</v>
      </c>
      <c r="V2873" s="23" t="s">
        <v>12080</v>
      </c>
      <c r="W2873" s="25" t="s">
        <v>12081</v>
      </c>
      <c r="X2873" s="58"/>
      <c r="Y2873" s="23" t="s">
        <v>12082</v>
      </c>
      <c r="Z2873" s="23" t="s">
        <v>12083</v>
      </c>
      <c r="AA2873" s="33">
        <v>5</v>
      </c>
      <c r="AB2873" s="295" t="str">
        <f t="shared" si="224"/>
        <v>年間</v>
      </c>
      <c r="AC2873" s="268"/>
      <c r="AD2873" s="23">
        <v>1</v>
      </c>
      <c r="AE2873" s="134">
        <v>11400</v>
      </c>
      <c r="AF2873" s="26">
        <f t="shared" si="225"/>
        <v>11400</v>
      </c>
      <c r="AG2873" s="27" t="s">
        <v>76</v>
      </c>
      <c r="AH2873" s="168">
        <v>42305</v>
      </c>
      <c r="AI2873" s="29" t="str">
        <f t="shared" si="222"/>
        <v>～</v>
      </c>
      <c r="AJ2873" s="178">
        <f t="shared" si="223"/>
        <v>44131</v>
      </c>
      <c r="AK2873" s="23" t="s">
        <v>4694</v>
      </c>
      <c r="AL2873" s="23" t="s">
        <v>12040</v>
      </c>
      <c r="AM2873" s="35">
        <v>42305</v>
      </c>
      <c r="AN2873" s="408">
        <f>IF($AA2873-data!$G$1=0,"　",IF(AK2873=0,"　",VLOOKUP($AK2873,data!$A$1:$H$264,8,FALSE)))</f>
        <v>0</v>
      </c>
      <c r="AO2873" s="35">
        <v>42313</v>
      </c>
      <c r="AP2873" s="227" t="s">
        <v>10681</v>
      </c>
      <c r="AQ2873" s="264" t="str">
        <f t="shared" si="226"/>
        <v/>
      </c>
    </row>
    <row r="2874" spans="1:43" ht="24.75" customHeight="1" x14ac:dyDescent="0.15">
      <c r="A2874" s="297">
        <v>2871</v>
      </c>
      <c r="B2874" s="23" t="s">
        <v>12037</v>
      </c>
      <c r="C2874" s="24" t="s">
        <v>14351</v>
      </c>
      <c r="D2874" s="23" t="s">
        <v>7502</v>
      </c>
      <c r="E2874" s="23" t="s">
        <v>477</v>
      </c>
      <c r="F2874" s="24" t="s">
        <v>8178</v>
      </c>
      <c r="G2874" s="25" t="s">
        <v>12074</v>
      </c>
      <c r="H2874" s="44" t="s">
        <v>12077</v>
      </c>
      <c r="I2874" s="23" t="s">
        <v>12076</v>
      </c>
      <c r="J2874" s="25" t="s">
        <v>12075</v>
      </c>
      <c r="K2874" s="58" t="s">
        <v>12078</v>
      </c>
      <c r="L2874" s="58"/>
      <c r="M2874" s="23" t="s">
        <v>12079</v>
      </c>
      <c r="N2874" s="23"/>
      <c r="O2874" s="25" t="s">
        <v>7677</v>
      </c>
      <c r="P2874" s="23" t="s">
        <v>7678</v>
      </c>
      <c r="Q2874" s="25" t="s">
        <v>7679</v>
      </c>
      <c r="R2874" s="58"/>
      <c r="S2874" s="23" t="s">
        <v>7680</v>
      </c>
      <c r="T2874" s="23" t="s">
        <v>7681</v>
      </c>
      <c r="U2874" s="25" t="s">
        <v>12074</v>
      </c>
      <c r="V2874" s="23" t="s">
        <v>12080</v>
      </c>
      <c r="W2874" s="25" t="s">
        <v>12081</v>
      </c>
      <c r="X2874" s="58"/>
      <c r="Y2874" s="23" t="s">
        <v>12082</v>
      </c>
      <c r="Z2874" s="23" t="s">
        <v>12083</v>
      </c>
      <c r="AA2874" s="33">
        <v>5</v>
      </c>
      <c r="AB2874" s="295" t="str">
        <f t="shared" si="224"/>
        <v>年間</v>
      </c>
      <c r="AC2874" s="268"/>
      <c r="AD2874" s="23">
        <v>1</v>
      </c>
      <c r="AE2874" s="134">
        <v>11400</v>
      </c>
      <c r="AF2874" s="26">
        <f t="shared" si="225"/>
        <v>11400</v>
      </c>
      <c r="AG2874" s="27" t="s">
        <v>76</v>
      </c>
      <c r="AH2874" s="168">
        <v>42305</v>
      </c>
      <c r="AI2874" s="29" t="str">
        <f t="shared" si="222"/>
        <v>～</v>
      </c>
      <c r="AJ2874" s="178">
        <f t="shared" si="223"/>
        <v>44131</v>
      </c>
      <c r="AK2874" s="23" t="s">
        <v>4694</v>
      </c>
      <c r="AL2874" s="23" t="s">
        <v>12041</v>
      </c>
      <c r="AM2874" s="35">
        <v>42305</v>
      </c>
      <c r="AN2874" s="408">
        <f>IF($AA2874-data!$G$1=0,"　",IF(AK2874=0,"　",VLOOKUP($AK2874,data!$A$1:$H$264,8,FALSE)))</f>
        <v>0</v>
      </c>
      <c r="AO2874" s="35">
        <v>42313</v>
      </c>
      <c r="AP2874" s="227" t="s">
        <v>10681</v>
      </c>
      <c r="AQ2874" s="264" t="str">
        <f t="shared" si="226"/>
        <v/>
      </c>
    </row>
    <row r="2875" spans="1:43" ht="24.75" customHeight="1" x14ac:dyDescent="0.15">
      <c r="A2875" s="297">
        <v>2872</v>
      </c>
      <c r="B2875" s="23" t="s">
        <v>12037</v>
      </c>
      <c r="C2875" s="24" t="s">
        <v>14351</v>
      </c>
      <c r="D2875" s="23" t="s">
        <v>7502</v>
      </c>
      <c r="E2875" s="23" t="s">
        <v>477</v>
      </c>
      <c r="F2875" s="24" t="s">
        <v>8178</v>
      </c>
      <c r="G2875" s="25" t="s">
        <v>12074</v>
      </c>
      <c r="H2875" s="44" t="s">
        <v>12077</v>
      </c>
      <c r="I2875" s="23" t="s">
        <v>12076</v>
      </c>
      <c r="J2875" s="25" t="s">
        <v>12075</v>
      </c>
      <c r="K2875" s="58" t="s">
        <v>12078</v>
      </c>
      <c r="L2875" s="58"/>
      <c r="M2875" s="23" t="s">
        <v>12079</v>
      </c>
      <c r="N2875" s="23"/>
      <c r="O2875" s="25" t="s">
        <v>7677</v>
      </c>
      <c r="P2875" s="23" t="s">
        <v>7678</v>
      </c>
      <c r="Q2875" s="25" t="s">
        <v>7679</v>
      </c>
      <c r="R2875" s="58"/>
      <c r="S2875" s="23" t="s">
        <v>7680</v>
      </c>
      <c r="T2875" s="23" t="s">
        <v>7681</v>
      </c>
      <c r="U2875" s="25" t="s">
        <v>12074</v>
      </c>
      <c r="V2875" s="23" t="s">
        <v>12080</v>
      </c>
      <c r="W2875" s="25" t="s">
        <v>12081</v>
      </c>
      <c r="X2875" s="58"/>
      <c r="Y2875" s="23" t="s">
        <v>12082</v>
      </c>
      <c r="Z2875" s="23" t="s">
        <v>12083</v>
      </c>
      <c r="AA2875" s="33">
        <v>5</v>
      </c>
      <c r="AB2875" s="295" t="str">
        <f t="shared" si="224"/>
        <v>年間</v>
      </c>
      <c r="AC2875" s="268"/>
      <c r="AD2875" s="23">
        <v>1</v>
      </c>
      <c r="AE2875" s="134">
        <v>11400</v>
      </c>
      <c r="AF2875" s="26">
        <f t="shared" si="225"/>
        <v>11400</v>
      </c>
      <c r="AG2875" s="27" t="s">
        <v>76</v>
      </c>
      <c r="AH2875" s="168">
        <v>42305</v>
      </c>
      <c r="AI2875" s="29" t="str">
        <f t="shared" si="222"/>
        <v>～</v>
      </c>
      <c r="AJ2875" s="178">
        <f t="shared" si="223"/>
        <v>44131</v>
      </c>
      <c r="AK2875" s="23" t="s">
        <v>4694</v>
      </c>
      <c r="AL2875" s="23" t="s">
        <v>12042</v>
      </c>
      <c r="AM2875" s="35">
        <v>42305</v>
      </c>
      <c r="AN2875" s="408">
        <f>IF($AA2875-data!$G$1=0,"　",IF(AK2875=0,"　",VLOOKUP($AK2875,data!$A$1:$H$264,8,FALSE)))</f>
        <v>0</v>
      </c>
      <c r="AO2875" s="35">
        <v>42313</v>
      </c>
      <c r="AP2875" s="227" t="s">
        <v>10681</v>
      </c>
      <c r="AQ2875" s="264" t="str">
        <f t="shared" si="226"/>
        <v/>
      </c>
    </row>
    <row r="2876" spans="1:43" ht="24.75" customHeight="1" x14ac:dyDescent="0.15">
      <c r="A2876" s="297">
        <v>2873</v>
      </c>
      <c r="B2876" s="23" t="s">
        <v>12037</v>
      </c>
      <c r="C2876" s="24" t="s">
        <v>14351</v>
      </c>
      <c r="D2876" s="23" t="s">
        <v>7502</v>
      </c>
      <c r="E2876" s="23" t="s">
        <v>477</v>
      </c>
      <c r="F2876" s="24" t="s">
        <v>8178</v>
      </c>
      <c r="G2876" s="25" t="s">
        <v>12074</v>
      </c>
      <c r="H2876" s="44" t="s">
        <v>12077</v>
      </c>
      <c r="I2876" s="23" t="s">
        <v>12076</v>
      </c>
      <c r="J2876" s="25" t="s">
        <v>12075</v>
      </c>
      <c r="K2876" s="58" t="s">
        <v>12078</v>
      </c>
      <c r="L2876" s="58"/>
      <c r="M2876" s="23" t="s">
        <v>12079</v>
      </c>
      <c r="N2876" s="23"/>
      <c r="O2876" s="25" t="s">
        <v>7677</v>
      </c>
      <c r="P2876" s="23" t="s">
        <v>7678</v>
      </c>
      <c r="Q2876" s="25" t="s">
        <v>7679</v>
      </c>
      <c r="R2876" s="58"/>
      <c r="S2876" s="23" t="s">
        <v>7680</v>
      </c>
      <c r="T2876" s="23" t="s">
        <v>7681</v>
      </c>
      <c r="U2876" s="25" t="s">
        <v>12074</v>
      </c>
      <c r="V2876" s="23" t="s">
        <v>12080</v>
      </c>
      <c r="W2876" s="25" t="s">
        <v>12081</v>
      </c>
      <c r="X2876" s="58"/>
      <c r="Y2876" s="23" t="s">
        <v>12082</v>
      </c>
      <c r="Z2876" s="23" t="s">
        <v>12083</v>
      </c>
      <c r="AA2876" s="33">
        <v>5</v>
      </c>
      <c r="AB2876" s="295" t="str">
        <f t="shared" si="224"/>
        <v>年間</v>
      </c>
      <c r="AC2876" s="268"/>
      <c r="AD2876" s="23">
        <v>1</v>
      </c>
      <c r="AE2876" s="134">
        <v>11400</v>
      </c>
      <c r="AF2876" s="26">
        <f t="shared" si="225"/>
        <v>11400</v>
      </c>
      <c r="AG2876" s="27" t="s">
        <v>76</v>
      </c>
      <c r="AH2876" s="168">
        <v>42305</v>
      </c>
      <c r="AI2876" s="29" t="str">
        <f t="shared" si="222"/>
        <v>～</v>
      </c>
      <c r="AJ2876" s="178">
        <f t="shared" si="223"/>
        <v>44131</v>
      </c>
      <c r="AK2876" s="23" t="s">
        <v>4694</v>
      </c>
      <c r="AL2876" s="23" t="s">
        <v>12043</v>
      </c>
      <c r="AM2876" s="35">
        <v>42305</v>
      </c>
      <c r="AN2876" s="408">
        <f>IF($AA2876-data!$G$1=0,"　",IF(AK2876=0,"　",VLOOKUP($AK2876,data!$A$1:$H$264,8,FALSE)))</f>
        <v>0</v>
      </c>
      <c r="AO2876" s="35">
        <v>42313</v>
      </c>
      <c r="AP2876" s="227" t="s">
        <v>10681</v>
      </c>
      <c r="AQ2876" s="264" t="str">
        <f t="shared" si="226"/>
        <v/>
      </c>
    </row>
    <row r="2877" spans="1:43" ht="24.75" customHeight="1" x14ac:dyDescent="0.15">
      <c r="A2877" s="297">
        <v>2874</v>
      </c>
      <c r="B2877" s="23" t="s">
        <v>12037</v>
      </c>
      <c r="C2877" s="24" t="s">
        <v>14351</v>
      </c>
      <c r="D2877" s="23" t="s">
        <v>7502</v>
      </c>
      <c r="E2877" s="23" t="s">
        <v>477</v>
      </c>
      <c r="F2877" s="24" t="s">
        <v>8178</v>
      </c>
      <c r="G2877" s="25" t="s">
        <v>12074</v>
      </c>
      <c r="H2877" s="44" t="s">
        <v>12077</v>
      </c>
      <c r="I2877" s="23" t="s">
        <v>12076</v>
      </c>
      <c r="J2877" s="25" t="s">
        <v>12075</v>
      </c>
      <c r="K2877" s="58" t="s">
        <v>12078</v>
      </c>
      <c r="L2877" s="58"/>
      <c r="M2877" s="23" t="s">
        <v>12079</v>
      </c>
      <c r="N2877" s="23"/>
      <c r="O2877" s="25" t="s">
        <v>7677</v>
      </c>
      <c r="P2877" s="23" t="s">
        <v>7678</v>
      </c>
      <c r="Q2877" s="25" t="s">
        <v>7679</v>
      </c>
      <c r="R2877" s="58"/>
      <c r="S2877" s="23" t="s">
        <v>7680</v>
      </c>
      <c r="T2877" s="23" t="s">
        <v>7681</v>
      </c>
      <c r="U2877" s="25" t="s">
        <v>12074</v>
      </c>
      <c r="V2877" s="23" t="s">
        <v>12080</v>
      </c>
      <c r="W2877" s="25" t="s">
        <v>12081</v>
      </c>
      <c r="X2877" s="58"/>
      <c r="Y2877" s="23" t="s">
        <v>12082</v>
      </c>
      <c r="Z2877" s="23" t="s">
        <v>12083</v>
      </c>
      <c r="AA2877" s="33">
        <v>5</v>
      </c>
      <c r="AB2877" s="295" t="str">
        <f t="shared" si="224"/>
        <v>年間</v>
      </c>
      <c r="AC2877" s="268"/>
      <c r="AD2877" s="23">
        <v>1</v>
      </c>
      <c r="AE2877" s="134">
        <v>11400</v>
      </c>
      <c r="AF2877" s="26">
        <f t="shared" si="225"/>
        <v>11400</v>
      </c>
      <c r="AG2877" s="27" t="s">
        <v>76</v>
      </c>
      <c r="AH2877" s="168">
        <v>42305</v>
      </c>
      <c r="AI2877" s="29" t="str">
        <f t="shared" si="222"/>
        <v>～</v>
      </c>
      <c r="AJ2877" s="178">
        <f t="shared" si="223"/>
        <v>44131</v>
      </c>
      <c r="AK2877" s="23" t="s">
        <v>4694</v>
      </c>
      <c r="AL2877" s="23" t="s">
        <v>12044</v>
      </c>
      <c r="AM2877" s="35">
        <v>42305</v>
      </c>
      <c r="AN2877" s="408">
        <f>IF($AA2877-data!$G$1=0,"　",IF(AK2877=0,"　",VLOOKUP($AK2877,data!$A$1:$H$264,8,FALSE)))</f>
        <v>0</v>
      </c>
      <c r="AO2877" s="35">
        <v>42313</v>
      </c>
      <c r="AP2877" s="227" t="s">
        <v>10681</v>
      </c>
      <c r="AQ2877" s="264" t="str">
        <f t="shared" si="226"/>
        <v/>
      </c>
    </row>
    <row r="2878" spans="1:43" ht="24.75" customHeight="1" x14ac:dyDescent="0.15">
      <c r="A2878" s="297">
        <v>2875</v>
      </c>
      <c r="B2878" s="23" t="s">
        <v>12037</v>
      </c>
      <c r="C2878" s="24" t="s">
        <v>14351</v>
      </c>
      <c r="D2878" s="23" t="s">
        <v>7502</v>
      </c>
      <c r="E2878" s="23" t="s">
        <v>477</v>
      </c>
      <c r="F2878" s="24" t="s">
        <v>8178</v>
      </c>
      <c r="G2878" s="25" t="s">
        <v>12074</v>
      </c>
      <c r="H2878" s="44" t="s">
        <v>12077</v>
      </c>
      <c r="I2878" s="23" t="s">
        <v>12076</v>
      </c>
      <c r="J2878" s="25" t="s">
        <v>12075</v>
      </c>
      <c r="K2878" s="58" t="s">
        <v>12078</v>
      </c>
      <c r="L2878" s="58"/>
      <c r="M2878" s="23" t="s">
        <v>12079</v>
      </c>
      <c r="N2878" s="23"/>
      <c r="O2878" s="25" t="s">
        <v>7677</v>
      </c>
      <c r="P2878" s="23" t="s">
        <v>7678</v>
      </c>
      <c r="Q2878" s="25" t="s">
        <v>7679</v>
      </c>
      <c r="R2878" s="58"/>
      <c r="S2878" s="23" t="s">
        <v>7680</v>
      </c>
      <c r="T2878" s="23" t="s">
        <v>7681</v>
      </c>
      <c r="U2878" s="25" t="s">
        <v>12074</v>
      </c>
      <c r="V2878" s="23" t="s">
        <v>12080</v>
      </c>
      <c r="W2878" s="25" t="s">
        <v>12081</v>
      </c>
      <c r="X2878" s="58"/>
      <c r="Y2878" s="23" t="s">
        <v>12082</v>
      </c>
      <c r="Z2878" s="23" t="s">
        <v>12083</v>
      </c>
      <c r="AA2878" s="33">
        <v>5</v>
      </c>
      <c r="AB2878" s="295" t="str">
        <f t="shared" si="224"/>
        <v>年間</v>
      </c>
      <c r="AC2878" s="268"/>
      <c r="AD2878" s="23">
        <v>1</v>
      </c>
      <c r="AE2878" s="134">
        <v>11400</v>
      </c>
      <c r="AF2878" s="26">
        <f t="shared" si="225"/>
        <v>11400</v>
      </c>
      <c r="AG2878" s="27" t="s">
        <v>76</v>
      </c>
      <c r="AH2878" s="168">
        <v>42305</v>
      </c>
      <c r="AI2878" s="29" t="str">
        <f t="shared" si="222"/>
        <v>～</v>
      </c>
      <c r="AJ2878" s="178">
        <f t="shared" si="223"/>
        <v>44131</v>
      </c>
      <c r="AK2878" s="23" t="s">
        <v>4694</v>
      </c>
      <c r="AL2878" s="23" t="s">
        <v>12045</v>
      </c>
      <c r="AM2878" s="35">
        <v>42305</v>
      </c>
      <c r="AN2878" s="408">
        <f>IF($AA2878-data!$G$1=0,"　",IF(AK2878=0,"　",VLOOKUP($AK2878,data!$A$1:$H$264,8,FALSE)))</f>
        <v>0</v>
      </c>
      <c r="AO2878" s="35">
        <v>42313</v>
      </c>
      <c r="AP2878" s="227" t="s">
        <v>10681</v>
      </c>
      <c r="AQ2878" s="264" t="str">
        <f t="shared" si="226"/>
        <v/>
      </c>
    </row>
    <row r="2879" spans="1:43" ht="24.75" customHeight="1" x14ac:dyDescent="0.15">
      <c r="A2879" s="297">
        <v>2876</v>
      </c>
      <c r="B2879" s="23" t="s">
        <v>12037</v>
      </c>
      <c r="C2879" s="24" t="s">
        <v>14351</v>
      </c>
      <c r="D2879" s="23" t="s">
        <v>7502</v>
      </c>
      <c r="E2879" s="23" t="s">
        <v>477</v>
      </c>
      <c r="F2879" s="24" t="s">
        <v>8178</v>
      </c>
      <c r="G2879" s="25" t="s">
        <v>12074</v>
      </c>
      <c r="H2879" s="44" t="s">
        <v>12077</v>
      </c>
      <c r="I2879" s="23" t="s">
        <v>12076</v>
      </c>
      <c r="J2879" s="25" t="s">
        <v>12075</v>
      </c>
      <c r="K2879" s="58" t="s">
        <v>12078</v>
      </c>
      <c r="L2879" s="58"/>
      <c r="M2879" s="23" t="s">
        <v>12079</v>
      </c>
      <c r="N2879" s="23"/>
      <c r="O2879" s="25" t="s">
        <v>7677</v>
      </c>
      <c r="P2879" s="23" t="s">
        <v>7678</v>
      </c>
      <c r="Q2879" s="25" t="s">
        <v>7679</v>
      </c>
      <c r="R2879" s="58"/>
      <c r="S2879" s="23" t="s">
        <v>7680</v>
      </c>
      <c r="T2879" s="23" t="s">
        <v>7681</v>
      </c>
      <c r="U2879" s="25" t="s">
        <v>12074</v>
      </c>
      <c r="V2879" s="23" t="s">
        <v>12080</v>
      </c>
      <c r="W2879" s="25" t="s">
        <v>12081</v>
      </c>
      <c r="X2879" s="58"/>
      <c r="Y2879" s="23" t="s">
        <v>12082</v>
      </c>
      <c r="Z2879" s="23" t="s">
        <v>12083</v>
      </c>
      <c r="AA2879" s="33">
        <v>5</v>
      </c>
      <c r="AB2879" s="295" t="str">
        <f t="shared" si="224"/>
        <v>年間</v>
      </c>
      <c r="AC2879" s="268"/>
      <c r="AD2879" s="23">
        <v>1</v>
      </c>
      <c r="AE2879" s="134">
        <v>11400</v>
      </c>
      <c r="AF2879" s="26">
        <f t="shared" si="225"/>
        <v>11400</v>
      </c>
      <c r="AG2879" s="27" t="s">
        <v>76</v>
      </c>
      <c r="AH2879" s="168">
        <v>42305</v>
      </c>
      <c r="AI2879" s="29" t="str">
        <f t="shared" si="222"/>
        <v>～</v>
      </c>
      <c r="AJ2879" s="178">
        <f t="shared" si="223"/>
        <v>44131</v>
      </c>
      <c r="AK2879" s="23" t="s">
        <v>4694</v>
      </c>
      <c r="AL2879" s="23" t="s">
        <v>12046</v>
      </c>
      <c r="AM2879" s="35">
        <v>42305</v>
      </c>
      <c r="AN2879" s="408">
        <f>IF($AA2879-data!$G$1=0,"　",IF(AK2879=0,"　",VLOOKUP($AK2879,data!$A$1:$H$264,8,FALSE)))</f>
        <v>0</v>
      </c>
      <c r="AO2879" s="35">
        <v>42313</v>
      </c>
      <c r="AP2879" s="227" t="s">
        <v>10681</v>
      </c>
      <c r="AQ2879" s="264" t="str">
        <f t="shared" si="226"/>
        <v/>
      </c>
    </row>
    <row r="2880" spans="1:43" ht="24.75" customHeight="1" x14ac:dyDescent="0.15">
      <c r="A2880" s="297">
        <v>2877</v>
      </c>
      <c r="B2880" s="23" t="s">
        <v>12037</v>
      </c>
      <c r="C2880" s="24" t="s">
        <v>14351</v>
      </c>
      <c r="D2880" s="23" t="s">
        <v>7502</v>
      </c>
      <c r="E2880" s="23" t="s">
        <v>477</v>
      </c>
      <c r="F2880" s="24" t="s">
        <v>8178</v>
      </c>
      <c r="G2880" s="25" t="s">
        <v>12074</v>
      </c>
      <c r="H2880" s="44" t="s">
        <v>12077</v>
      </c>
      <c r="I2880" s="23" t="s">
        <v>12076</v>
      </c>
      <c r="J2880" s="25" t="s">
        <v>12075</v>
      </c>
      <c r="K2880" s="58" t="s">
        <v>12078</v>
      </c>
      <c r="L2880" s="58"/>
      <c r="M2880" s="23" t="s">
        <v>12079</v>
      </c>
      <c r="N2880" s="23"/>
      <c r="O2880" s="25" t="s">
        <v>7677</v>
      </c>
      <c r="P2880" s="23" t="s">
        <v>7678</v>
      </c>
      <c r="Q2880" s="25" t="s">
        <v>7679</v>
      </c>
      <c r="R2880" s="58"/>
      <c r="S2880" s="23" t="s">
        <v>7680</v>
      </c>
      <c r="T2880" s="23" t="s">
        <v>7681</v>
      </c>
      <c r="U2880" s="25" t="s">
        <v>12074</v>
      </c>
      <c r="V2880" s="23" t="s">
        <v>12080</v>
      </c>
      <c r="W2880" s="25" t="s">
        <v>12081</v>
      </c>
      <c r="X2880" s="58"/>
      <c r="Y2880" s="23" t="s">
        <v>12082</v>
      </c>
      <c r="Z2880" s="23" t="s">
        <v>12083</v>
      </c>
      <c r="AA2880" s="33">
        <v>5</v>
      </c>
      <c r="AB2880" s="295" t="str">
        <f t="shared" si="224"/>
        <v>年間</v>
      </c>
      <c r="AC2880" s="268"/>
      <c r="AD2880" s="23">
        <v>1</v>
      </c>
      <c r="AE2880" s="134">
        <v>11400</v>
      </c>
      <c r="AF2880" s="26">
        <f t="shared" si="225"/>
        <v>11400</v>
      </c>
      <c r="AG2880" s="27" t="s">
        <v>76</v>
      </c>
      <c r="AH2880" s="168">
        <v>42305</v>
      </c>
      <c r="AI2880" s="29" t="str">
        <f t="shared" si="222"/>
        <v>～</v>
      </c>
      <c r="AJ2880" s="178">
        <f t="shared" si="223"/>
        <v>44131</v>
      </c>
      <c r="AK2880" s="23" t="s">
        <v>4694</v>
      </c>
      <c r="AL2880" s="23" t="s">
        <v>12047</v>
      </c>
      <c r="AM2880" s="35">
        <v>42305</v>
      </c>
      <c r="AN2880" s="408">
        <f>IF($AA2880-data!$G$1=0,"　",IF(AK2880=0,"　",VLOOKUP($AK2880,data!$A$1:$H$264,8,FALSE)))</f>
        <v>0</v>
      </c>
      <c r="AO2880" s="35">
        <v>42313</v>
      </c>
      <c r="AP2880" s="227" t="s">
        <v>10681</v>
      </c>
      <c r="AQ2880" s="264" t="str">
        <f t="shared" si="226"/>
        <v/>
      </c>
    </row>
    <row r="2881" spans="1:43" ht="24.75" customHeight="1" x14ac:dyDescent="0.15">
      <c r="A2881" s="297">
        <v>2878</v>
      </c>
      <c r="B2881" s="23" t="s">
        <v>12037</v>
      </c>
      <c r="C2881" s="24" t="s">
        <v>14351</v>
      </c>
      <c r="D2881" s="23" t="s">
        <v>7502</v>
      </c>
      <c r="E2881" s="23" t="s">
        <v>477</v>
      </c>
      <c r="F2881" s="24" t="s">
        <v>8178</v>
      </c>
      <c r="G2881" s="25" t="s">
        <v>12074</v>
      </c>
      <c r="H2881" s="44" t="s">
        <v>12077</v>
      </c>
      <c r="I2881" s="23" t="s">
        <v>12076</v>
      </c>
      <c r="J2881" s="25" t="s">
        <v>12075</v>
      </c>
      <c r="K2881" s="58" t="s">
        <v>12078</v>
      </c>
      <c r="L2881" s="58"/>
      <c r="M2881" s="23" t="s">
        <v>12079</v>
      </c>
      <c r="N2881" s="23"/>
      <c r="O2881" s="25" t="s">
        <v>7677</v>
      </c>
      <c r="P2881" s="23" t="s">
        <v>7678</v>
      </c>
      <c r="Q2881" s="25" t="s">
        <v>7679</v>
      </c>
      <c r="R2881" s="58"/>
      <c r="S2881" s="23" t="s">
        <v>7680</v>
      </c>
      <c r="T2881" s="23" t="s">
        <v>7681</v>
      </c>
      <c r="U2881" s="25" t="s">
        <v>12074</v>
      </c>
      <c r="V2881" s="23" t="s">
        <v>12080</v>
      </c>
      <c r="W2881" s="25" t="s">
        <v>12081</v>
      </c>
      <c r="X2881" s="58"/>
      <c r="Y2881" s="23" t="s">
        <v>12082</v>
      </c>
      <c r="Z2881" s="23" t="s">
        <v>12083</v>
      </c>
      <c r="AA2881" s="33">
        <v>5</v>
      </c>
      <c r="AB2881" s="295" t="str">
        <f t="shared" si="224"/>
        <v>年間</v>
      </c>
      <c r="AC2881" s="268"/>
      <c r="AD2881" s="23">
        <v>1</v>
      </c>
      <c r="AE2881" s="134">
        <v>11400</v>
      </c>
      <c r="AF2881" s="26">
        <f t="shared" si="225"/>
        <v>11400</v>
      </c>
      <c r="AG2881" s="27" t="s">
        <v>76</v>
      </c>
      <c r="AH2881" s="168">
        <v>42305</v>
      </c>
      <c r="AI2881" s="29" t="str">
        <f t="shared" si="222"/>
        <v>～</v>
      </c>
      <c r="AJ2881" s="178">
        <f t="shared" si="223"/>
        <v>44131</v>
      </c>
      <c r="AK2881" s="23" t="s">
        <v>4694</v>
      </c>
      <c r="AL2881" s="23" t="s">
        <v>12048</v>
      </c>
      <c r="AM2881" s="35">
        <v>42305</v>
      </c>
      <c r="AN2881" s="408">
        <f>IF($AA2881-data!$G$1=0,"　",IF(AK2881=0,"　",VLOOKUP($AK2881,data!$A$1:$H$264,8,FALSE)))</f>
        <v>0</v>
      </c>
      <c r="AO2881" s="35">
        <v>42313</v>
      </c>
      <c r="AP2881" s="227" t="s">
        <v>10681</v>
      </c>
      <c r="AQ2881" s="264" t="str">
        <f t="shared" si="226"/>
        <v/>
      </c>
    </row>
    <row r="2882" spans="1:43" ht="24.75" customHeight="1" x14ac:dyDescent="0.15">
      <c r="A2882" s="297">
        <v>2879</v>
      </c>
      <c r="B2882" s="23" t="s">
        <v>12055</v>
      </c>
      <c r="C2882" s="24" t="s">
        <v>14351</v>
      </c>
      <c r="D2882" s="23" t="s">
        <v>7502</v>
      </c>
      <c r="E2882" s="23" t="s">
        <v>477</v>
      </c>
      <c r="F2882" s="24" t="s">
        <v>8178</v>
      </c>
      <c r="G2882" s="25" t="s">
        <v>12074</v>
      </c>
      <c r="H2882" s="44" t="s">
        <v>12077</v>
      </c>
      <c r="I2882" s="23" t="s">
        <v>12076</v>
      </c>
      <c r="J2882" s="25" t="s">
        <v>12075</v>
      </c>
      <c r="K2882" s="58" t="s">
        <v>12078</v>
      </c>
      <c r="L2882" s="58"/>
      <c r="M2882" s="23" t="s">
        <v>12079</v>
      </c>
      <c r="N2882" s="23"/>
      <c r="O2882" s="25" t="s">
        <v>7677</v>
      </c>
      <c r="P2882" s="23" t="s">
        <v>7678</v>
      </c>
      <c r="Q2882" s="25" t="s">
        <v>7679</v>
      </c>
      <c r="R2882" s="58"/>
      <c r="S2882" s="23" t="s">
        <v>7680</v>
      </c>
      <c r="T2882" s="23" t="s">
        <v>7681</v>
      </c>
      <c r="U2882" s="25" t="s">
        <v>12074</v>
      </c>
      <c r="V2882" s="23" t="s">
        <v>12080</v>
      </c>
      <c r="W2882" s="25" t="s">
        <v>12081</v>
      </c>
      <c r="X2882" s="58"/>
      <c r="Y2882" s="23" t="s">
        <v>12082</v>
      </c>
      <c r="Z2882" s="23" t="s">
        <v>12083</v>
      </c>
      <c r="AA2882" s="33">
        <v>5</v>
      </c>
      <c r="AB2882" s="295" t="str">
        <f t="shared" si="224"/>
        <v>年間</v>
      </c>
      <c r="AC2882" s="268"/>
      <c r="AD2882" s="23">
        <v>1</v>
      </c>
      <c r="AE2882" s="134">
        <v>58800</v>
      </c>
      <c r="AF2882" s="26">
        <f t="shared" si="225"/>
        <v>58800</v>
      </c>
      <c r="AG2882" s="27" t="s">
        <v>76</v>
      </c>
      <c r="AH2882" s="168">
        <v>42305</v>
      </c>
      <c r="AI2882" s="29" t="str">
        <f t="shared" si="222"/>
        <v>～</v>
      </c>
      <c r="AJ2882" s="178">
        <f t="shared" si="223"/>
        <v>44131</v>
      </c>
      <c r="AK2882" s="23" t="s">
        <v>12058</v>
      </c>
      <c r="AL2882" s="23" t="s">
        <v>12049</v>
      </c>
      <c r="AM2882" s="35">
        <v>42305</v>
      </c>
      <c r="AN2882" s="408" t="str">
        <f>IF($AA2882-data!$G$1=0,"　",IF(AK2882=0,"　",VLOOKUP($AK2882,data!$A$1:$H$264,8,FALSE)))</f>
        <v>消耗部品交換対象</v>
      </c>
      <c r="AO2882" s="35">
        <v>42313</v>
      </c>
      <c r="AP2882" s="227" t="s">
        <v>10681</v>
      </c>
      <c r="AQ2882" s="264">
        <f t="shared" si="226"/>
        <v>43371</v>
      </c>
    </row>
    <row r="2883" spans="1:43" ht="24.75" customHeight="1" x14ac:dyDescent="0.15">
      <c r="A2883" s="297">
        <v>2880</v>
      </c>
      <c r="B2883" s="23" t="s">
        <v>12055</v>
      </c>
      <c r="C2883" s="24" t="s">
        <v>14351</v>
      </c>
      <c r="D2883" s="23" t="s">
        <v>7502</v>
      </c>
      <c r="E2883" s="23" t="s">
        <v>477</v>
      </c>
      <c r="F2883" s="24" t="s">
        <v>8178</v>
      </c>
      <c r="G2883" s="25" t="s">
        <v>12074</v>
      </c>
      <c r="H2883" s="44" t="s">
        <v>12077</v>
      </c>
      <c r="I2883" s="23" t="s">
        <v>12076</v>
      </c>
      <c r="J2883" s="25" t="s">
        <v>12075</v>
      </c>
      <c r="K2883" s="58" t="s">
        <v>12078</v>
      </c>
      <c r="L2883" s="58"/>
      <c r="M2883" s="23" t="s">
        <v>12079</v>
      </c>
      <c r="N2883" s="23"/>
      <c r="O2883" s="25" t="s">
        <v>7677</v>
      </c>
      <c r="P2883" s="23" t="s">
        <v>7678</v>
      </c>
      <c r="Q2883" s="25" t="s">
        <v>7679</v>
      </c>
      <c r="R2883" s="58"/>
      <c r="S2883" s="23" t="s">
        <v>7680</v>
      </c>
      <c r="T2883" s="23" t="s">
        <v>7681</v>
      </c>
      <c r="U2883" s="25" t="s">
        <v>12074</v>
      </c>
      <c r="V2883" s="23" t="s">
        <v>12080</v>
      </c>
      <c r="W2883" s="25" t="s">
        <v>12081</v>
      </c>
      <c r="X2883" s="58"/>
      <c r="Y2883" s="23" t="s">
        <v>12082</v>
      </c>
      <c r="Z2883" s="23" t="s">
        <v>12083</v>
      </c>
      <c r="AA2883" s="33">
        <v>5</v>
      </c>
      <c r="AB2883" s="295" t="str">
        <f t="shared" si="224"/>
        <v>年間</v>
      </c>
      <c r="AC2883" s="268"/>
      <c r="AD2883" s="23">
        <v>1</v>
      </c>
      <c r="AE2883" s="134">
        <v>58800</v>
      </c>
      <c r="AF2883" s="26">
        <f t="shared" si="225"/>
        <v>58800</v>
      </c>
      <c r="AG2883" s="27" t="s">
        <v>76</v>
      </c>
      <c r="AH2883" s="168">
        <v>42305</v>
      </c>
      <c r="AI2883" s="29" t="str">
        <f t="shared" si="222"/>
        <v>～</v>
      </c>
      <c r="AJ2883" s="178">
        <f t="shared" si="223"/>
        <v>44131</v>
      </c>
      <c r="AK2883" s="23" t="s">
        <v>10605</v>
      </c>
      <c r="AL2883" s="23" t="s">
        <v>12050</v>
      </c>
      <c r="AM2883" s="35">
        <v>42305</v>
      </c>
      <c r="AN2883" s="408" t="str">
        <f>IF($AA2883-data!$G$1=0,"　",IF(AK2883=0,"　",VLOOKUP($AK2883,data!$A$1:$H$264,8,FALSE)))</f>
        <v>消耗部品交換対象</v>
      </c>
      <c r="AO2883" s="35">
        <v>42313</v>
      </c>
      <c r="AP2883" s="227" t="s">
        <v>10681</v>
      </c>
      <c r="AQ2883" s="264">
        <f t="shared" si="226"/>
        <v>43371</v>
      </c>
    </row>
    <row r="2884" spans="1:43" ht="24.75" customHeight="1" x14ac:dyDescent="0.15">
      <c r="A2884" s="297">
        <v>2881</v>
      </c>
      <c r="B2884" s="23" t="s">
        <v>12056</v>
      </c>
      <c r="C2884" s="24" t="s">
        <v>14351</v>
      </c>
      <c r="D2884" s="23" t="s">
        <v>7502</v>
      </c>
      <c r="E2884" s="23" t="s">
        <v>477</v>
      </c>
      <c r="F2884" s="24" t="s">
        <v>8178</v>
      </c>
      <c r="G2884" s="25" t="s">
        <v>12074</v>
      </c>
      <c r="H2884" s="44" t="s">
        <v>12077</v>
      </c>
      <c r="I2884" s="23" t="s">
        <v>12076</v>
      </c>
      <c r="J2884" s="25" t="s">
        <v>12075</v>
      </c>
      <c r="K2884" s="58" t="s">
        <v>12078</v>
      </c>
      <c r="L2884" s="58"/>
      <c r="M2884" s="23" t="s">
        <v>12079</v>
      </c>
      <c r="N2884" s="23"/>
      <c r="O2884" s="25" t="s">
        <v>7677</v>
      </c>
      <c r="P2884" s="23" t="s">
        <v>7678</v>
      </c>
      <c r="Q2884" s="25" t="s">
        <v>7679</v>
      </c>
      <c r="R2884" s="58"/>
      <c r="S2884" s="23" t="s">
        <v>7680</v>
      </c>
      <c r="T2884" s="23" t="s">
        <v>7681</v>
      </c>
      <c r="U2884" s="25" t="s">
        <v>12074</v>
      </c>
      <c r="V2884" s="23" t="s">
        <v>12080</v>
      </c>
      <c r="W2884" s="25" t="s">
        <v>12081</v>
      </c>
      <c r="X2884" s="58"/>
      <c r="Y2884" s="23" t="s">
        <v>12082</v>
      </c>
      <c r="Z2884" s="23" t="s">
        <v>12083</v>
      </c>
      <c r="AA2884" s="33">
        <v>5</v>
      </c>
      <c r="AB2884" s="295" t="str">
        <f t="shared" si="224"/>
        <v>年間</v>
      </c>
      <c r="AC2884" s="268"/>
      <c r="AD2884" s="23">
        <v>1</v>
      </c>
      <c r="AE2884" s="134">
        <v>37200</v>
      </c>
      <c r="AF2884" s="26">
        <f t="shared" si="225"/>
        <v>37200</v>
      </c>
      <c r="AG2884" s="27" t="s">
        <v>76</v>
      </c>
      <c r="AH2884" s="168">
        <v>42305</v>
      </c>
      <c r="AI2884" s="29" t="str">
        <f t="shared" ref="AI2884:AI2947" si="227">IF(ISBLANK($AH2884),"","～")</f>
        <v>～</v>
      </c>
      <c r="AJ2884" s="178">
        <f t="shared" ref="AJ2884:AJ2947" si="228">IF(ISBLANK($AH2884),"",DATE(YEAR($AH2884)+$AA2884,MONTH($AH2884),DAY($AH2884)-1))</f>
        <v>44131</v>
      </c>
      <c r="AK2884" s="23" t="s">
        <v>12059</v>
      </c>
      <c r="AL2884" s="23" t="s">
        <v>12051</v>
      </c>
      <c r="AM2884" s="35">
        <v>42305</v>
      </c>
      <c r="AN2884" s="408">
        <f>IF($AA2884-data!$G$1=0,"　",IF(AK2884=0,"　",VLOOKUP($AK2884,data!$A$1:$H$264,8,FALSE)))</f>
        <v>0</v>
      </c>
      <c r="AO2884" s="35">
        <v>42313</v>
      </c>
      <c r="AP2884" s="227" t="s">
        <v>10681</v>
      </c>
      <c r="AQ2884" s="264" t="str">
        <f t="shared" si="226"/>
        <v/>
      </c>
    </row>
    <row r="2885" spans="1:43" ht="24.75" customHeight="1" x14ac:dyDescent="0.15">
      <c r="A2885" s="297">
        <v>2882</v>
      </c>
      <c r="B2885" s="23" t="s">
        <v>12056</v>
      </c>
      <c r="C2885" s="24" t="s">
        <v>14351</v>
      </c>
      <c r="D2885" s="23" t="s">
        <v>7502</v>
      </c>
      <c r="E2885" s="23" t="s">
        <v>477</v>
      </c>
      <c r="F2885" s="24" t="s">
        <v>8178</v>
      </c>
      <c r="G2885" s="25" t="s">
        <v>12074</v>
      </c>
      <c r="H2885" s="44" t="s">
        <v>12077</v>
      </c>
      <c r="I2885" s="23" t="s">
        <v>12076</v>
      </c>
      <c r="J2885" s="25" t="s">
        <v>12075</v>
      </c>
      <c r="K2885" s="58" t="s">
        <v>12078</v>
      </c>
      <c r="L2885" s="58"/>
      <c r="M2885" s="23" t="s">
        <v>12079</v>
      </c>
      <c r="N2885" s="23"/>
      <c r="O2885" s="25" t="s">
        <v>7677</v>
      </c>
      <c r="P2885" s="23" t="s">
        <v>7678</v>
      </c>
      <c r="Q2885" s="25" t="s">
        <v>7679</v>
      </c>
      <c r="R2885" s="58"/>
      <c r="S2885" s="23" t="s">
        <v>7680</v>
      </c>
      <c r="T2885" s="23" t="s">
        <v>7681</v>
      </c>
      <c r="U2885" s="25" t="s">
        <v>12074</v>
      </c>
      <c r="V2885" s="23" t="s">
        <v>12080</v>
      </c>
      <c r="W2885" s="25" t="s">
        <v>12081</v>
      </c>
      <c r="X2885" s="58"/>
      <c r="Y2885" s="23" t="s">
        <v>12082</v>
      </c>
      <c r="Z2885" s="23" t="s">
        <v>12083</v>
      </c>
      <c r="AA2885" s="33">
        <v>5</v>
      </c>
      <c r="AB2885" s="295" t="str">
        <f t="shared" ref="AB2885:AB2948" si="229">IF(ISBLANK($AA2885),"","年間")</f>
        <v>年間</v>
      </c>
      <c r="AC2885" s="268"/>
      <c r="AD2885" s="23">
        <v>1</v>
      </c>
      <c r="AE2885" s="134">
        <v>37200</v>
      </c>
      <c r="AF2885" s="26">
        <f t="shared" ref="AF2885:AF2948" si="230">IF(ISBLANK($AE2885),"",$AE2885*$AD2885)</f>
        <v>37200</v>
      </c>
      <c r="AG2885" s="27" t="s">
        <v>76</v>
      </c>
      <c r="AH2885" s="168">
        <v>42305</v>
      </c>
      <c r="AI2885" s="29" t="str">
        <f t="shared" si="227"/>
        <v>～</v>
      </c>
      <c r="AJ2885" s="178">
        <f t="shared" si="228"/>
        <v>44131</v>
      </c>
      <c r="AK2885" s="23" t="s">
        <v>12038</v>
      </c>
      <c r="AL2885" s="23" t="s">
        <v>12052</v>
      </c>
      <c r="AM2885" s="35">
        <v>42305</v>
      </c>
      <c r="AN2885" s="408">
        <f>IF($AA2885-data!$G$1=0,"　",IF(AK2885=0,"　",VLOOKUP($AK2885,data!$A$1:$H$264,8,FALSE)))</f>
        <v>0</v>
      </c>
      <c r="AO2885" s="35">
        <v>42313</v>
      </c>
      <c r="AP2885" s="227" t="s">
        <v>10681</v>
      </c>
      <c r="AQ2885" s="264" t="str">
        <f t="shared" ref="AQ2885:AQ2948" si="231">IF(COUNTIF($AN2885,"*消耗部品交換対象*"),IF(ISBLANK($AH2885),"契約期間 未入力",EDATE($AH2885,35)),"")</f>
        <v/>
      </c>
    </row>
    <row r="2886" spans="1:43" ht="24.75" customHeight="1" x14ac:dyDescent="0.15">
      <c r="A2886" s="297">
        <v>2883</v>
      </c>
      <c r="B2886" s="23" t="s">
        <v>12056</v>
      </c>
      <c r="C2886" s="24" t="s">
        <v>14351</v>
      </c>
      <c r="D2886" s="23" t="s">
        <v>7502</v>
      </c>
      <c r="E2886" s="23" t="s">
        <v>477</v>
      </c>
      <c r="F2886" s="24" t="s">
        <v>8178</v>
      </c>
      <c r="G2886" s="25" t="s">
        <v>12074</v>
      </c>
      <c r="H2886" s="44" t="s">
        <v>12077</v>
      </c>
      <c r="I2886" s="23" t="s">
        <v>12076</v>
      </c>
      <c r="J2886" s="25" t="s">
        <v>12075</v>
      </c>
      <c r="K2886" s="58" t="s">
        <v>12078</v>
      </c>
      <c r="L2886" s="58"/>
      <c r="M2886" s="23" t="s">
        <v>12079</v>
      </c>
      <c r="N2886" s="23"/>
      <c r="O2886" s="25" t="s">
        <v>7677</v>
      </c>
      <c r="P2886" s="23" t="s">
        <v>7678</v>
      </c>
      <c r="Q2886" s="25" t="s">
        <v>7679</v>
      </c>
      <c r="R2886" s="58"/>
      <c r="S2886" s="23" t="s">
        <v>7680</v>
      </c>
      <c r="T2886" s="23" t="s">
        <v>7681</v>
      </c>
      <c r="U2886" s="25" t="s">
        <v>12074</v>
      </c>
      <c r="V2886" s="23" t="s">
        <v>12080</v>
      </c>
      <c r="W2886" s="25" t="s">
        <v>12081</v>
      </c>
      <c r="X2886" s="58"/>
      <c r="Y2886" s="23" t="s">
        <v>12082</v>
      </c>
      <c r="Z2886" s="23" t="s">
        <v>12083</v>
      </c>
      <c r="AA2886" s="33">
        <v>5</v>
      </c>
      <c r="AB2886" s="295" t="str">
        <f t="shared" si="229"/>
        <v>年間</v>
      </c>
      <c r="AC2886" s="268"/>
      <c r="AD2886" s="23">
        <v>1</v>
      </c>
      <c r="AE2886" s="134">
        <v>37200</v>
      </c>
      <c r="AF2886" s="26">
        <f t="shared" si="230"/>
        <v>37200</v>
      </c>
      <c r="AG2886" s="27" t="s">
        <v>76</v>
      </c>
      <c r="AH2886" s="168">
        <v>42305</v>
      </c>
      <c r="AI2886" s="29" t="str">
        <f t="shared" si="227"/>
        <v>～</v>
      </c>
      <c r="AJ2886" s="178">
        <f t="shared" si="228"/>
        <v>44131</v>
      </c>
      <c r="AK2886" s="23" t="s">
        <v>12038</v>
      </c>
      <c r="AL2886" s="23" t="s">
        <v>12053</v>
      </c>
      <c r="AM2886" s="35">
        <v>42305</v>
      </c>
      <c r="AN2886" s="408">
        <f>IF($AA2886-data!$G$1=0,"　",IF(AK2886=0,"　",VLOOKUP($AK2886,data!$A$1:$H$264,8,FALSE)))</f>
        <v>0</v>
      </c>
      <c r="AO2886" s="35">
        <v>42313</v>
      </c>
      <c r="AP2886" s="227" t="s">
        <v>10681</v>
      </c>
      <c r="AQ2886" s="264" t="str">
        <f t="shared" si="231"/>
        <v/>
      </c>
    </row>
    <row r="2887" spans="1:43" s="74" customFormat="1" ht="24.75" customHeight="1" x14ac:dyDescent="0.15">
      <c r="A2887" s="297">
        <v>2884</v>
      </c>
      <c r="B2887" s="23" t="s">
        <v>12091</v>
      </c>
      <c r="C2887" s="24" t="s">
        <v>2344</v>
      </c>
      <c r="D2887" s="23"/>
      <c r="E2887" s="23"/>
      <c r="F2887" s="276"/>
      <c r="G2887" s="25"/>
      <c r="H2887" s="23"/>
      <c r="I2887" s="23"/>
      <c r="J2887" s="25"/>
      <c r="K2887" s="58"/>
      <c r="L2887" s="58"/>
      <c r="M2887" s="23"/>
      <c r="N2887" s="23"/>
      <c r="O2887" s="25"/>
      <c r="P2887" s="23"/>
      <c r="Q2887" s="25"/>
      <c r="R2887" s="58"/>
      <c r="S2887" s="23"/>
      <c r="T2887" s="23"/>
      <c r="U2887" s="25"/>
      <c r="V2887" s="23"/>
      <c r="W2887" s="25"/>
      <c r="X2887" s="58"/>
      <c r="Y2887" s="23"/>
      <c r="Z2887" s="23"/>
      <c r="AA2887" s="33"/>
      <c r="AB2887" s="295" t="str">
        <f t="shared" si="229"/>
        <v/>
      </c>
      <c r="AC2887" s="268"/>
      <c r="AD2887" s="23"/>
      <c r="AE2887" s="134"/>
      <c r="AF2887" s="26" t="str">
        <f t="shared" si="230"/>
        <v/>
      </c>
      <c r="AG2887" s="27"/>
      <c r="AH2887" s="168"/>
      <c r="AI2887" s="29" t="str">
        <f t="shared" si="227"/>
        <v/>
      </c>
      <c r="AJ2887" s="178" t="str">
        <f t="shared" si="228"/>
        <v/>
      </c>
      <c r="AK2887" s="23"/>
      <c r="AL2887" s="23"/>
      <c r="AM2887" s="35"/>
      <c r="AN2887" s="408" t="str">
        <f>IF($AA2887-data!$G$1=0,"　",IF(AK2887=0,"　",VLOOKUP($AK2887,data!$A$1:$H$264,8,FALSE)))</f>
        <v>　</v>
      </c>
      <c r="AO2887" s="35"/>
      <c r="AP2887" s="134"/>
      <c r="AQ2887" s="264" t="str">
        <f t="shared" si="231"/>
        <v/>
      </c>
    </row>
    <row r="2888" spans="1:43" s="74" customFormat="1" ht="24.75" customHeight="1" x14ac:dyDescent="0.15">
      <c r="A2888" s="297">
        <v>2885</v>
      </c>
      <c r="B2888" s="23" t="s">
        <v>12063</v>
      </c>
      <c r="C2888" s="24" t="s">
        <v>2344</v>
      </c>
      <c r="D2888" s="23"/>
      <c r="E2888" s="23"/>
      <c r="F2888" s="276"/>
      <c r="G2888" s="25"/>
      <c r="H2888" s="23"/>
      <c r="I2888" s="23"/>
      <c r="J2888" s="25"/>
      <c r="K2888" s="58"/>
      <c r="L2888" s="58"/>
      <c r="M2888" s="23"/>
      <c r="N2888" s="23"/>
      <c r="O2888" s="25"/>
      <c r="P2888" s="23"/>
      <c r="Q2888" s="25"/>
      <c r="R2888" s="58"/>
      <c r="S2888" s="23"/>
      <c r="T2888" s="23"/>
      <c r="U2888" s="25"/>
      <c r="V2888" s="23"/>
      <c r="W2888" s="25"/>
      <c r="X2888" s="58"/>
      <c r="Y2888" s="23"/>
      <c r="Z2888" s="23"/>
      <c r="AA2888" s="33"/>
      <c r="AB2888" s="295" t="str">
        <f t="shared" si="229"/>
        <v/>
      </c>
      <c r="AC2888" s="268"/>
      <c r="AD2888" s="23"/>
      <c r="AE2888" s="134"/>
      <c r="AF2888" s="26" t="str">
        <f t="shared" si="230"/>
        <v/>
      </c>
      <c r="AG2888" s="27"/>
      <c r="AH2888" s="168"/>
      <c r="AI2888" s="29" t="str">
        <f t="shared" si="227"/>
        <v/>
      </c>
      <c r="AJ2888" s="178" t="str">
        <f t="shared" si="228"/>
        <v/>
      </c>
      <c r="AK2888" s="23"/>
      <c r="AL2888" s="23"/>
      <c r="AM2888" s="35"/>
      <c r="AN2888" s="408" t="str">
        <f>IF($AA2888-data!$G$1=0,"　",IF(AK2888=0,"　",VLOOKUP($AK2888,data!$A$1:$H$264,8,FALSE)))</f>
        <v>　</v>
      </c>
      <c r="AO2888" s="35"/>
      <c r="AP2888" s="134"/>
      <c r="AQ2888" s="264" t="str">
        <f t="shared" si="231"/>
        <v/>
      </c>
    </row>
    <row r="2889" spans="1:43" s="74" customFormat="1" ht="24.75" customHeight="1" x14ac:dyDescent="0.15">
      <c r="A2889" s="297">
        <v>2886</v>
      </c>
      <c r="B2889" s="23" t="s">
        <v>12070</v>
      </c>
      <c r="C2889" s="24" t="s">
        <v>2344</v>
      </c>
      <c r="D2889" s="23"/>
      <c r="E2889" s="23"/>
      <c r="F2889" s="276"/>
      <c r="G2889" s="25"/>
      <c r="H2889" s="23"/>
      <c r="I2889" s="23"/>
      <c r="J2889" s="25"/>
      <c r="K2889" s="58"/>
      <c r="L2889" s="58"/>
      <c r="M2889" s="23"/>
      <c r="N2889" s="23"/>
      <c r="O2889" s="25"/>
      <c r="P2889" s="23"/>
      <c r="Q2889" s="25"/>
      <c r="R2889" s="58"/>
      <c r="S2889" s="23"/>
      <c r="T2889" s="23"/>
      <c r="U2889" s="25"/>
      <c r="V2889" s="23"/>
      <c r="W2889" s="25"/>
      <c r="X2889" s="58"/>
      <c r="Y2889" s="23"/>
      <c r="Z2889" s="23"/>
      <c r="AA2889" s="33"/>
      <c r="AB2889" s="295" t="str">
        <f t="shared" si="229"/>
        <v/>
      </c>
      <c r="AC2889" s="268"/>
      <c r="AD2889" s="23"/>
      <c r="AE2889" s="134"/>
      <c r="AF2889" s="26" t="str">
        <f t="shared" si="230"/>
        <v/>
      </c>
      <c r="AG2889" s="27"/>
      <c r="AH2889" s="168"/>
      <c r="AI2889" s="29" t="str">
        <f t="shared" si="227"/>
        <v/>
      </c>
      <c r="AJ2889" s="178" t="str">
        <f t="shared" si="228"/>
        <v/>
      </c>
      <c r="AK2889" s="23"/>
      <c r="AL2889" s="23"/>
      <c r="AM2889" s="35"/>
      <c r="AN2889" s="408" t="str">
        <f>IF($AA2889-data!$G$1=0,"　",IF(AK2889=0,"　",VLOOKUP($AK2889,data!$A$1:$H$264,8,FALSE)))</f>
        <v>　</v>
      </c>
      <c r="AO2889" s="35"/>
      <c r="AP2889" s="134"/>
      <c r="AQ2889" s="264" t="str">
        <f t="shared" si="231"/>
        <v/>
      </c>
    </row>
    <row r="2890" spans="1:43" s="74" customFormat="1" ht="24.75" customHeight="1" x14ac:dyDescent="0.15">
      <c r="A2890" s="297">
        <v>2887</v>
      </c>
      <c r="B2890" s="23" t="s">
        <v>12085</v>
      </c>
      <c r="C2890" s="24" t="s">
        <v>2344</v>
      </c>
      <c r="D2890" s="23"/>
      <c r="E2890" s="23"/>
      <c r="F2890" s="276"/>
      <c r="G2890" s="25"/>
      <c r="H2890" s="23"/>
      <c r="I2890" s="23"/>
      <c r="J2890" s="25"/>
      <c r="K2890" s="58"/>
      <c r="L2890" s="58"/>
      <c r="M2890" s="23"/>
      <c r="N2890" s="23"/>
      <c r="O2890" s="25"/>
      <c r="P2890" s="23"/>
      <c r="Q2890" s="25"/>
      <c r="R2890" s="58"/>
      <c r="S2890" s="23"/>
      <c r="T2890" s="23"/>
      <c r="U2890" s="25"/>
      <c r="V2890" s="23"/>
      <c r="W2890" s="25"/>
      <c r="X2890" s="58"/>
      <c r="Y2890" s="23"/>
      <c r="Z2890" s="23"/>
      <c r="AA2890" s="33"/>
      <c r="AB2890" s="295" t="str">
        <f t="shared" si="229"/>
        <v/>
      </c>
      <c r="AC2890" s="268"/>
      <c r="AD2890" s="23"/>
      <c r="AE2890" s="134"/>
      <c r="AF2890" s="26" t="str">
        <f t="shared" si="230"/>
        <v/>
      </c>
      <c r="AG2890" s="27"/>
      <c r="AH2890" s="168"/>
      <c r="AI2890" s="29" t="str">
        <f t="shared" si="227"/>
        <v/>
      </c>
      <c r="AJ2890" s="178" t="str">
        <f t="shared" si="228"/>
        <v/>
      </c>
      <c r="AK2890" s="23"/>
      <c r="AL2890" s="23"/>
      <c r="AM2890" s="35"/>
      <c r="AN2890" s="408" t="str">
        <f>IF($AA2890-data!$G$1=0,"　",IF(AK2890=0,"　",VLOOKUP($AK2890,data!$A$1:$H$264,8,FALSE)))</f>
        <v>　</v>
      </c>
      <c r="AO2890" s="35"/>
      <c r="AP2890" s="134"/>
      <c r="AQ2890" s="264" t="str">
        <f t="shared" si="231"/>
        <v/>
      </c>
    </row>
    <row r="2891" spans="1:43" s="74" customFormat="1" ht="24.75" customHeight="1" x14ac:dyDescent="0.15">
      <c r="A2891" s="297">
        <v>2888</v>
      </c>
      <c r="B2891" s="23" t="s">
        <v>12087</v>
      </c>
      <c r="C2891" s="24" t="s">
        <v>2344</v>
      </c>
      <c r="D2891" s="23"/>
      <c r="E2891" s="23"/>
      <c r="F2891" s="276"/>
      <c r="G2891" s="25"/>
      <c r="H2891" s="23"/>
      <c r="I2891" s="23"/>
      <c r="J2891" s="25"/>
      <c r="K2891" s="58"/>
      <c r="L2891" s="58"/>
      <c r="M2891" s="23"/>
      <c r="N2891" s="23"/>
      <c r="O2891" s="25"/>
      <c r="P2891" s="23"/>
      <c r="Q2891" s="25"/>
      <c r="R2891" s="58"/>
      <c r="S2891" s="23"/>
      <c r="T2891" s="23"/>
      <c r="U2891" s="25"/>
      <c r="V2891" s="23"/>
      <c r="W2891" s="25"/>
      <c r="X2891" s="58"/>
      <c r="Y2891" s="23"/>
      <c r="Z2891" s="23"/>
      <c r="AA2891" s="33"/>
      <c r="AB2891" s="295" t="str">
        <f t="shared" si="229"/>
        <v/>
      </c>
      <c r="AC2891" s="268"/>
      <c r="AD2891" s="23"/>
      <c r="AE2891" s="134"/>
      <c r="AF2891" s="26" t="str">
        <f t="shared" si="230"/>
        <v/>
      </c>
      <c r="AG2891" s="27"/>
      <c r="AH2891" s="168"/>
      <c r="AI2891" s="29" t="str">
        <f t="shared" si="227"/>
        <v/>
      </c>
      <c r="AJ2891" s="178" t="str">
        <f t="shared" si="228"/>
        <v/>
      </c>
      <c r="AK2891" s="23"/>
      <c r="AL2891" s="23"/>
      <c r="AM2891" s="35"/>
      <c r="AN2891" s="408" t="str">
        <f>IF($AA2891-data!$G$1=0,"　",IF(AK2891=0,"　",VLOOKUP($AK2891,data!$A$1:$H$264,8,FALSE)))</f>
        <v>　</v>
      </c>
      <c r="AO2891" s="35"/>
      <c r="AP2891" s="134"/>
      <c r="AQ2891" s="264" t="str">
        <f t="shared" si="231"/>
        <v/>
      </c>
    </row>
    <row r="2892" spans="1:43" ht="24.75" customHeight="1" x14ac:dyDescent="0.15">
      <c r="A2892" s="297">
        <v>2889</v>
      </c>
      <c r="B2892" s="23" t="s">
        <v>12094</v>
      </c>
      <c r="C2892" s="24" t="s">
        <v>14344</v>
      </c>
      <c r="D2892" s="23" t="s">
        <v>12097</v>
      </c>
      <c r="E2892" s="23" t="s">
        <v>30</v>
      </c>
      <c r="F2892" s="24" t="s">
        <v>13631</v>
      </c>
      <c r="G2892" s="25" t="s">
        <v>12103</v>
      </c>
      <c r="H2892" s="23" t="s">
        <v>12104</v>
      </c>
      <c r="I2892" s="23" t="s">
        <v>12107</v>
      </c>
      <c r="J2892" s="95" t="s">
        <v>12108</v>
      </c>
      <c r="K2892" s="25" t="s">
        <v>12106</v>
      </c>
      <c r="L2892" s="25"/>
      <c r="M2892" s="23" t="s">
        <v>12109</v>
      </c>
      <c r="N2892" s="23" t="s">
        <v>12110</v>
      </c>
      <c r="O2892" s="25" t="s">
        <v>8319</v>
      </c>
      <c r="P2892" s="23" t="s">
        <v>12111</v>
      </c>
      <c r="Q2892" s="25" t="s">
        <v>12112</v>
      </c>
      <c r="R2892" s="58" t="s">
        <v>12113</v>
      </c>
      <c r="S2892" s="23" t="s">
        <v>12114</v>
      </c>
      <c r="T2892" s="23" t="s">
        <v>12115</v>
      </c>
      <c r="U2892" s="25" t="s">
        <v>12103</v>
      </c>
      <c r="V2892" s="23" t="s">
        <v>12104</v>
      </c>
      <c r="W2892" s="25" t="s">
        <v>12105</v>
      </c>
      <c r="X2892" s="58" t="s">
        <v>12106</v>
      </c>
      <c r="Y2892" s="23" t="s">
        <v>12109</v>
      </c>
      <c r="Z2892" s="23" t="s">
        <v>12110</v>
      </c>
      <c r="AA2892" s="33">
        <v>5</v>
      </c>
      <c r="AB2892" s="295" t="str">
        <f t="shared" si="229"/>
        <v>年間</v>
      </c>
      <c r="AC2892" s="268"/>
      <c r="AD2892" s="23">
        <v>1</v>
      </c>
      <c r="AE2892" s="134">
        <v>18600</v>
      </c>
      <c r="AF2892" s="26">
        <f t="shared" si="230"/>
        <v>18600</v>
      </c>
      <c r="AG2892" s="27">
        <v>42309</v>
      </c>
      <c r="AH2892" s="168">
        <v>42331</v>
      </c>
      <c r="AI2892" s="29" t="str">
        <f t="shared" si="227"/>
        <v>～</v>
      </c>
      <c r="AJ2892" s="178">
        <f t="shared" si="228"/>
        <v>44157</v>
      </c>
      <c r="AK2892" s="23" t="s">
        <v>12098</v>
      </c>
      <c r="AL2892" s="23" t="s">
        <v>12116</v>
      </c>
      <c r="AM2892" s="35"/>
      <c r="AN2892" s="408">
        <f>IF($AA2892-data!$G$1=0,"　",IF(AK2892=0,"　",VLOOKUP($AK2892,data!$A$1:$H$264,8,FALSE)))</f>
        <v>0</v>
      </c>
      <c r="AO2892" s="35">
        <v>42318</v>
      </c>
      <c r="AP2892" s="134" t="s">
        <v>12101</v>
      </c>
      <c r="AQ2892" s="264" t="str">
        <f t="shared" si="231"/>
        <v/>
      </c>
    </row>
    <row r="2893" spans="1:43" ht="24.75" customHeight="1" x14ac:dyDescent="0.15">
      <c r="A2893" s="297">
        <v>2890</v>
      </c>
      <c r="B2893" s="23" t="s">
        <v>12094</v>
      </c>
      <c r="C2893" s="24" t="s">
        <v>14344</v>
      </c>
      <c r="D2893" s="23" t="s">
        <v>12097</v>
      </c>
      <c r="E2893" s="23" t="s">
        <v>30</v>
      </c>
      <c r="F2893" s="24" t="s">
        <v>13631</v>
      </c>
      <c r="G2893" s="25" t="s">
        <v>12103</v>
      </c>
      <c r="H2893" s="23" t="s">
        <v>12104</v>
      </c>
      <c r="I2893" s="23" t="s">
        <v>12107</v>
      </c>
      <c r="J2893" s="95" t="s">
        <v>12108</v>
      </c>
      <c r="K2893" s="25" t="s">
        <v>12106</v>
      </c>
      <c r="L2893" s="25"/>
      <c r="M2893" s="23" t="s">
        <v>12109</v>
      </c>
      <c r="N2893" s="23" t="s">
        <v>12110</v>
      </c>
      <c r="O2893" s="25" t="s">
        <v>8319</v>
      </c>
      <c r="P2893" s="23" t="s">
        <v>12111</v>
      </c>
      <c r="Q2893" s="25" t="s">
        <v>12112</v>
      </c>
      <c r="R2893" s="58" t="s">
        <v>12113</v>
      </c>
      <c r="S2893" s="23" t="s">
        <v>12114</v>
      </c>
      <c r="T2893" s="23" t="s">
        <v>12115</v>
      </c>
      <c r="U2893" s="25" t="s">
        <v>12103</v>
      </c>
      <c r="V2893" s="23" t="s">
        <v>12104</v>
      </c>
      <c r="W2893" s="25" t="s">
        <v>12105</v>
      </c>
      <c r="X2893" s="58" t="s">
        <v>12106</v>
      </c>
      <c r="Y2893" s="23" t="s">
        <v>12109</v>
      </c>
      <c r="Z2893" s="23" t="s">
        <v>12110</v>
      </c>
      <c r="AA2893" s="33">
        <v>5</v>
      </c>
      <c r="AB2893" s="295" t="str">
        <f t="shared" si="229"/>
        <v>年間</v>
      </c>
      <c r="AC2893" s="268"/>
      <c r="AD2893" s="23">
        <v>1</v>
      </c>
      <c r="AE2893" s="134">
        <v>18600</v>
      </c>
      <c r="AF2893" s="26">
        <f t="shared" si="230"/>
        <v>18600</v>
      </c>
      <c r="AG2893" s="27">
        <v>42309</v>
      </c>
      <c r="AH2893" s="168">
        <v>42331</v>
      </c>
      <c r="AI2893" s="29" t="str">
        <f t="shared" si="227"/>
        <v>～</v>
      </c>
      <c r="AJ2893" s="178">
        <f t="shared" si="228"/>
        <v>44157</v>
      </c>
      <c r="AK2893" s="23" t="s">
        <v>5410</v>
      </c>
      <c r="AL2893" s="23" t="s">
        <v>12117</v>
      </c>
      <c r="AM2893" s="35"/>
      <c r="AN2893" s="408">
        <f>IF($AA2893-data!$G$1=0,"　",IF(AK2893=0,"　",VLOOKUP($AK2893,data!$A$1:$H$264,8,FALSE)))</f>
        <v>0</v>
      </c>
      <c r="AO2893" s="35">
        <v>42318</v>
      </c>
      <c r="AP2893" s="134" t="s">
        <v>12101</v>
      </c>
      <c r="AQ2893" s="264" t="str">
        <f t="shared" si="231"/>
        <v/>
      </c>
    </row>
    <row r="2894" spans="1:43" ht="24.75" customHeight="1" x14ac:dyDescent="0.15">
      <c r="A2894" s="297">
        <v>2891</v>
      </c>
      <c r="B2894" s="23" t="s">
        <v>12094</v>
      </c>
      <c r="C2894" s="24" t="s">
        <v>14344</v>
      </c>
      <c r="D2894" s="23" t="s">
        <v>12097</v>
      </c>
      <c r="E2894" s="23" t="s">
        <v>30</v>
      </c>
      <c r="F2894" s="24" t="s">
        <v>13631</v>
      </c>
      <c r="G2894" s="25" t="s">
        <v>12103</v>
      </c>
      <c r="H2894" s="23" t="s">
        <v>12104</v>
      </c>
      <c r="I2894" s="23" t="s">
        <v>12107</v>
      </c>
      <c r="J2894" s="95" t="s">
        <v>12108</v>
      </c>
      <c r="K2894" s="25" t="s">
        <v>12106</v>
      </c>
      <c r="L2894" s="25"/>
      <c r="M2894" s="23" t="s">
        <v>12109</v>
      </c>
      <c r="N2894" s="23" t="s">
        <v>12110</v>
      </c>
      <c r="O2894" s="25" t="s">
        <v>8319</v>
      </c>
      <c r="P2894" s="23" t="s">
        <v>12111</v>
      </c>
      <c r="Q2894" s="25" t="s">
        <v>12112</v>
      </c>
      <c r="R2894" s="58" t="s">
        <v>12113</v>
      </c>
      <c r="S2894" s="23" t="s">
        <v>12114</v>
      </c>
      <c r="T2894" s="23" t="s">
        <v>12115</v>
      </c>
      <c r="U2894" s="25" t="s">
        <v>12103</v>
      </c>
      <c r="V2894" s="23" t="s">
        <v>12104</v>
      </c>
      <c r="W2894" s="25" t="s">
        <v>12105</v>
      </c>
      <c r="X2894" s="58" t="s">
        <v>12106</v>
      </c>
      <c r="Y2894" s="23" t="s">
        <v>12109</v>
      </c>
      <c r="Z2894" s="23" t="s">
        <v>12110</v>
      </c>
      <c r="AA2894" s="33">
        <v>5</v>
      </c>
      <c r="AB2894" s="295" t="str">
        <f t="shared" si="229"/>
        <v>年間</v>
      </c>
      <c r="AC2894" s="268"/>
      <c r="AD2894" s="23">
        <v>1</v>
      </c>
      <c r="AE2894" s="134">
        <v>18600</v>
      </c>
      <c r="AF2894" s="26">
        <f t="shared" si="230"/>
        <v>18600</v>
      </c>
      <c r="AG2894" s="27">
        <v>42309</v>
      </c>
      <c r="AH2894" s="168">
        <v>42331</v>
      </c>
      <c r="AI2894" s="29" t="str">
        <f t="shared" si="227"/>
        <v>～</v>
      </c>
      <c r="AJ2894" s="178">
        <f t="shared" si="228"/>
        <v>44157</v>
      </c>
      <c r="AK2894" s="23" t="s">
        <v>5410</v>
      </c>
      <c r="AL2894" s="23" t="s">
        <v>12118</v>
      </c>
      <c r="AM2894" s="35"/>
      <c r="AN2894" s="408">
        <f>IF($AA2894-data!$G$1=0,"　",IF(AK2894=0,"　",VLOOKUP($AK2894,data!$A$1:$H$264,8,FALSE)))</f>
        <v>0</v>
      </c>
      <c r="AO2894" s="35">
        <v>42318</v>
      </c>
      <c r="AP2894" s="134" t="s">
        <v>12101</v>
      </c>
      <c r="AQ2894" s="264" t="str">
        <f t="shared" si="231"/>
        <v/>
      </c>
    </row>
    <row r="2895" spans="1:43" ht="24.75" customHeight="1" x14ac:dyDescent="0.15">
      <c r="A2895" s="297">
        <v>2892</v>
      </c>
      <c r="B2895" s="23" t="s">
        <v>12094</v>
      </c>
      <c r="C2895" s="24" t="s">
        <v>14344</v>
      </c>
      <c r="D2895" s="23" t="s">
        <v>12097</v>
      </c>
      <c r="E2895" s="23" t="s">
        <v>30</v>
      </c>
      <c r="F2895" s="24" t="s">
        <v>13631</v>
      </c>
      <c r="G2895" s="25" t="s">
        <v>12103</v>
      </c>
      <c r="H2895" s="23" t="s">
        <v>12104</v>
      </c>
      <c r="I2895" s="23" t="s">
        <v>12107</v>
      </c>
      <c r="J2895" s="95" t="s">
        <v>12108</v>
      </c>
      <c r="K2895" s="25" t="s">
        <v>12106</v>
      </c>
      <c r="L2895" s="25"/>
      <c r="M2895" s="23" t="s">
        <v>12109</v>
      </c>
      <c r="N2895" s="23" t="s">
        <v>12110</v>
      </c>
      <c r="O2895" s="25" t="s">
        <v>8319</v>
      </c>
      <c r="P2895" s="23" t="s">
        <v>12111</v>
      </c>
      <c r="Q2895" s="25" t="s">
        <v>12112</v>
      </c>
      <c r="R2895" s="58" t="s">
        <v>12113</v>
      </c>
      <c r="S2895" s="23" t="s">
        <v>12114</v>
      </c>
      <c r="T2895" s="23" t="s">
        <v>12115</v>
      </c>
      <c r="U2895" s="25" t="s">
        <v>12103</v>
      </c>
      <c r="V2895" s="23" t="s">
        <v>12104</v>
      </c>
      <c r="W2895" s="25" t="s">
        <v>12105</v>
      </c>
      <c r="X2895" s="58" t="s">
        <v>12106</v>
      </c>
      <c r="Y2895" s="23" t="s">
        <v>12109</v>
      </c>
      <c r="Z2895" s="23" t="s">
        <v>12110</v>
      </c>
      <c r="AA2895" s="33">
        <v>5</v>
      </c>
      <c r="AB2895" s="295" t="str">
        <f t="shared" si="229"/>
        <v>年間</v>
      </c>
      <c r="AC2895" s="268"/>
      <c r="AD2895" s="23">
        <v>1</v>
      </c>
      <c r="AE2895" s="134">
        <v>18600</v>
      </c>
      <c r="AF2895" s="26">
        <f t="shared" si="230"/>
        <v>18600</v>
      </c>
      <c r="AG2895" s="27">
        <v>42309</v>
      </c>
      <c r="AH2895" s="168">
        <v>42331</v>
      </c>
      <c r="AI2895" s="29" t="str">
        <f t="shared" si="227"/>
        <v>～</v>
      </c>
      <c r="AJ2895" s="178">
        <f t="shared" si="228"/>
        <v>44157</v>
      </c>
      <c r="AK2895" s="23" t="s">
        <v>5410</v>
      </c>
      <c r="AL2895" s="23" t="s">
        <v>12119</v>
      </c>
      <c r="AM2895" s="35"/>
      <c r="AN2895" s="408">
        <f>IF($AA2895-data!$G$1=0,"　",IF(AK2895=0,"　",VLOOKUP($AK2895,data!$A$1:$H$264,8,FALSE)))</f>
        <v>0</v>
      </c>
      <c r="AO2895" s="35">
        <v>42318</v>
      </c>
      <c r="AP2895" s="134" t="s">
        <v>12101</v>
      </c>
      <c r="AQ2895" s="264" t="str">
        <f t="shared" si="231"/>
        <v/>
      </c>
    </row>
    <row r="2896" spans="1:43" ht="24.75" customHeight="1" x14ac:dyDescent="0.15">
      <c r="A2896" s="297">
        <v>2893</v>
      </c>
      <c r="B2896" s="23" t="s">
        <v>12094</v>
      </c>
      <c r="C2896" s="24" t="s">
        <v>14344</v>
      </c>
      <c r="D2896" s="23" t="s">
        <v>12097</v>
      </c>
      <c r="E2896" s="23" t="s">
        <v>30</v>
      </c>
      <c r="F2896" s="24" t="s">
        <v>13631</v>
      </c>
      <c r="G2896" s="25" t="s">
        <v>12103</v>
      </c>
      <c r="H2896" s="23" t="s">
        <v>12104</v>
      </c>
      <c r="I2896" s="23" t="s">
        <v>12107</v>
      </c>
      <c r="J2896" s="95" t="s">
        <v>12108</v>
      </c>
      <c r="K2896" s="25" t="s">
        <v>12106</v>
      </c>
      <c r="L2896" s="25"/>
      <c r="M2896" s="23" t="s">
        <v>12109</v>
      </c>
      <c r="N2896" s="23" t="s">
        <v>12110</v>
      </c>
      <c r="O2896" s="25" t="s">
        <v>8319</v>
      </c>
      <c r="P2896" s="23" t="s">
        <v>12111</v>
      </c>
      <c r="Q2896" s="25" t="s">
        <v>12112</v>
      </c>
      <c r="R2896" s="58" t="s">
        <v>12113</v>
      </c>
      <c r="S2896" s="23" t="s">
        <v>12114</v>
      </c>
      <c r="T2896" s="23" t="s">
        <v>12115</v>
      </c>
      <c r="U2896" s="25" t="s">
        <v>12103</v>
      </c>
      <c r="V2896" s="23" t="s">
        <v>12104</v>
      </c>
      <c r="W2896" s="25" t="s">
        <v>12105</v>
      </c>
      <c r="X2896" s="58" t="s">
        <v>12106</v>
      </c>
      <c r="Y2896" s="23" t="s">
        <v>12109</v>
      </c>
      <c r="Z2896" s="23" t="s">
        <v>12110</v>
      </c>
      <c r="AA2896" s="33">
        <v>5</v>
      </c>
      <c r="AB2896" s="295" t="str">
        <f t="shared" si="229"/>
        <v>年間</v>
      </c>
      <c r="AC2896" s="268"/>
      <c r="AD2896" s="23">
        <v>1</v>
      </c>
      <c r="AE2896" s="134">
        <v>18600</v>
      </c>
      <c r="AF2896" s="26">
        <f t="shared" si="230"/>
        <v>18600</v>
      </c>
      <c r="AG2896" s="27">
        <v>42309</v>
      </c>
      <c r="AH2896" s="168">
        <v>42331</v>
      </c>
      <c r="AI2896" s="29" t="str">
        <f t="shared" si="227"/>
        <v>～</v>
      </c>
      <c r="AJ2896" s="178">
        <f t="shared" si="228"/>
        <v>44157</v>
      </c>
      <c r="AK2896" s="23" t="s">
        <v>5410</v>
      </c>
      <c r="AL2896" s="23" t="s">
        <v>12120</v>
      </c>
      <c r="AM2896" s="35"/>
      <c r="AN2896" s="408">
        <f>IF($AA2896-data!$G$1=0,"　",IF(AK2896=0,"　",VLOOKUP($AK2896,data!$A$1:$H$264,8,FALSE)))</f>
        <v>0</v>
      </c>
      <c r="AO2896" s="35">
        <v>42318</v>
      </c>
      <c r="AP2896" s="134" t="s">
        <v>12101</v>
      </c>
      <c r="AQ2896" s="264" t="str">
        <f t="shared" si="231"/>
        <v/>
      </c>
    </row>
    <row r="2897" spans="1:43" ht="24.75" customHeight="1" x14ac:dyDescent="0.15">
      <c r="A2897" s="297">
        <v>2894</v>
      </c>
      <c r="B2897" s="23" t="s">
        <v>12094</v>
      </c>
      <c r="C2897" s="24" t="s">
        <v>14344</v>
      </c>
      <c r="D2897" s="23" t="s">
        <v>12097</v>
      </c>
      <c r="E2897" s="23" t="s">
        <v>30</v>
      </c>
      <c r="F2897" s="24" t="s">
        <v>13631</v>
      </c>
      <c r="G2897" s="25" t="s">
        <v>12103</v>
      </c>
      <c r="H2897" s="23" t="s">
        <v>12104</v>
      </c>
      <c r="I2897" s="23" t="s">
        <v>12107</v>
      </c>
      <c r="J2897" s="95" t="s">
        <v>12108</v>
      </c>
      <c r="K2897" s="25" t="s">
        <v>12106</v>
      </c>
      <c r="L2897" s="25"/>
      <c r="M2897" s="23" t="s">
        <v>12109</v>
      </c>
      <c r="N2897" s="23" t="s">
        <v>12110</v>
      </c>
      <c r="O2897" s="25" t="s">
        <v>8319</v>
      </c>
      <c r="P2897" s="23" t="s">
        <v>12111</v>
      </c>
      <c r="Q2897" s="25" t="s">
        <v>12112</v>
      </c>
      <c r="R2897" s="58" t="s">
        <v>12113</v>
      </c>
      <c r="S2897" s="23" t="s">
        <v>12114</v>
      </c>
      <c r="T2897" s="23" t="s">
        <v>12115</v>
      </c>
      <c r="U2897" s="25" t="s">
        <v>12103</v>
      </c>
      <c r="V2897" s="23" t="s">
        <v>12104</v>
      </c>
      <c r="W2897" s="25" t="s">
        <v>12105</v>
      </c>
      <c r="X2897" s="58" t="s">
        <v>12106</v>
      </c>
      <c r="Y2897" s="23" t="s">
        <v>12109</v>
      </c>
      <c r="Z2897" s="23" t="s">
        <v>12110</v>
      </c>
      <c r="AA2897" s="33">
        <v>5</v>
      </c>
      <c r="AB2897" s="295" t="str">
        <f t="shared" si="229"/>
        <v>年間</v>
      </c>
      <c r="AC2897" s="268"/>
      <c r="AD2897" s="23">
        <v>1</v>
      </c>
      <c r="AE2897" s="134">
        <v>18600</v>
      </c>
      <c r="AF2897" s="26">
        <f t="shared" si="230"/>
        <v>18600</v>
      </c>
      <c r="AG2897" s="27">
        <v>42309</v>
      </c>
      <c r="AH2897" s="168">
        <v>42331</v>
      </c>
      <c r="AI2897" s="29" t="str">
        <f t="shared" si="227"/>
        <v>～</v>
      </c>
      <c r="AJ2897" s="178">
        <f t="shared" si="228"/>
        <v>44157</v>
      </c>
      <c r="AK2897" s="23" t="s">
        <v>5410</v>
      </c>
      <c r="AL2897" s="23" t="s">
        <v>12121</v>
      </c>
      <c r="AM2897" s="35"/>
      <c r="AN2897" s="408">
        <f>IF($AA2897-data!$G$1=0,"　",IF(AK2897=0,"　",VLOOKUP($AK2897,data!$A$1:$H$264,8,FALSE)))</f>
        <v>0</v>
      </c>
      <c r="AO2897" s="35">
        <v>42318</v>
      </c>
      <c r="AP2897" s="134" t="s">
        <v>12101</v>
      </c>
      <c r="AQ2897" s="264" t="str">
        <f t="shared" si="231"/>
        <v/>
      </c>
    </row>
    <row r="2898" spans="1:43" ht="24.75" customHeight="1" x14ac:dyDescent="0.15">
      <c r="A2898" s="297">
        <v>2895</v>
      </c>
      <c r="B2898" s="23" t="s">
        <v>12094</v>
      </c>
      <c r="C2898" s="24" t="s">
        <v>14344</v>
      </c>
      <c r="D2898" s="23" t="s">
        <v>12097</v>
      </c>
      <c r="E2898" s="23" t="s">
        <v>30</v>
      </c>
      <c r="F2898" s="24" t="s">
        <v>13631</v>
      </c>
      <c r="G2898" s="25" t="s">
        <v>12103</v>
      </c>
      <c r="H2898" s="23" t="s">
        <v>12104</v>
      </c>
      <c r="I2898" s="23" t="s">
        <v>12107</v>
      </c>
      <c r="J2898" s="95" t="s">
        <v>12108</v>
      </c>
      <c r="K2898" s="25" t="s">
        <v>12106</v>
      </c>
      <c r="L2898" s="25"/>
      <c r="M2898" s="23" t="s">
        <v>12109</v>
      </c>
      <c r="N2898" s="23" t="s">
        <v>12110</v>
      </c>
      <c r="O2898" s="25" t="s">
        <v>8319</v>
      </c>
      <c r="P2898" s="23" t="s">
        <v>12111</v>
      </c>
      <c r="Q2898" s="25" t="s">
        <v>12112</v>
      </c>
      <c r="R2898" s="58" t="s">
        <v>12113</v>
      </c>
      <c r="S2898" s="23" t="s">
        <v>12114</v>
      </c>
      <c r="T2898" s="23" t="s">
        <v>12115</v>
      </c>
      <c r="U2898" s="25" t="s">
        <v>12103</v>
      </c>
      <c r="V2898" s="23" t="s">
        <v>12104</v>
      </c>
      <c r="W2898" s="25" t="s">
        <v>12105</v>
      </c>
      <c r="X2898" s="58" t="s">
        <v>12106</v>
      </c>
      <c r="Y2898" s="23" t="s">
        <v>12109</v>
      </c>
      <c r="Z2898" s="23" t="s">
        <v>12110</v>
      </c>
      <c r="AA2898" s="33">
        <v>5</v>
      </c>
      <c r="AB2898" s="295" t="str">
        <f t="shared" si="229"/>
        <v>年間</v>
      </c>
      <c r="AC2898" s="268"/>
      <c r="AD2898" s="23">
        <v>1</v>
      </c>
      <c r="AE2898" s="134">
        <v>18600</v>
      </c>
      <c r="AF2898" s="26">
        <f t="shared" si="230"/>
        <v>18600</v>
      </c>
      <c r="AG2898" s="27">
        <v>42309</v>
      </c>
      <c r="AH2898" s="168">
        <v>42331</v>
      </c>
      <c r="AI2898" s="29" t="str">
        <f t="shared" si="227"/>
        <v>～</v>
      </c>
      <c r="AJ2898" s="178">
        <f t="shared" si="228"/>
        <v>44157</v>
      </c>
      <c r="AK2898" s="23" t="s">
        <v>5410</v>
      </c>
      <c r="AL2898" s="23" t="s">
        <v>12122</v>
      </c>
      <c r="AM2898" s="35"/>
      <c r="AN2898" s="408">
        <f>IF($AA2898-data!$G$1=0,"　",IF(AK2898=0,"　",VLOOKUP($AK2898,data!$A$1:$H$264,8,FALSE)))</f>
        <v>0</v>
      </c>
      <c r="AO2898" s="35">
        <v>42318</v>
      </c>
      <c r="AP2898" s="134" t="s">
        <v>12101</v>
      </c>
      <c r="AQ2898" s="264" t="str">
        <f t="shared" si="231"/>
        <v/>
      </c>
    </row>
    <row r="2899" spans="1:43" ht="24.75" customHeight="1" x14ac:dyDescent="0.15">
      <c r="A2899" s="297">
        <v>2896</v>
      </c>
      <c r="B2899" s="23" t="s">
        <v>12094</v>
      </c>
      <c r="C2899" s="24" t="s">
        <v>14344</v>
      </c>
      <c r="D2899" s="23" t="s">
        <v>12097</v>
      </c>
      <c r="E2899" s="23" t="s">
        <v>30</v>
      </c>
      <c r="F2899" s="24" t="s">
        <v>13631</v>
      </c>
      <c r="G2899" s="25" t="s">
        <v>12103</v>
      </c>
      <c r="H2899" s="23" t="s">
        <v>12104</v>
      </c>
      <c r="I2899" s="23" t="s">
        <v>12107</v>
      </c>
      <c r="J2899" s="95" t="s">
        <v>12108</v>
      </c>
      <c r="K2899" s="25" t="s">
        <v>12106</v>
      </c>
      <c r="L2899" s="25"/>
      <c r="M2899" s="23" t="s">
        <v>12109</v>
      </c>
      <c r="N2899" s="23" t="s">
        <v>12110</v>
      </c>
      <c r="O2899" s="25" t="s">
        <v>8319</v>
      </c>
      <c r="P2899" s="23" t="s">
        <v>12111</v>
      </c>
      <c r="Q2899" s="25" t="s">
        <v>12112</v>
      </c>
      <c r="R2899" s="58" t="s">
        <v>12113</v>
      </c>
      <c r="S2899" s="23" t="s">
        <v>12114</v>
      </c>
      <c r="T2899" s="23" t="s">
        <v>12115</v>
      </c>
      <c r="U2899" s="25" t="s">
        <v>12103</v>
      </c>
      <c r="V2899" s="23" t="s">
        <v>12104</v>
      </c>
      <c r="W2899" s="25" t="s">
        <v>12105</v>
      </c>
      <c r="X2899" s="58" t="s">
        <v>12106</v>
      </c>
      <c r="Y2899" s="23" t="s">
        <v>12109</v>
      </c>
      <c r="Z2899" s="23" t="s">
        <v>12110</v>
      </c>
      <c r="AA2899" s="33">
        <v>5</v>
      </c>
      <c r="AB2899" s="295" t="str">
        <f t="shared" si="229"/>
        <v>年間</v>
      </c>
      <c r="AC2899" s="268"/>
      <c r="AD2899" s="23">
        <v>1</v>
      </c>
      <c r="AE2899" s="134">
        <v>18600</v>
      </c>
      <c r="AF2899" s="26">
        <f t="shared" si="230"/>
        <v>18600</v>
      </c>
      <c r="AG2899" s="27">
        <v>42309</v>
      </c>
      <c r="AH2899" s="168">
        <v>42331</v>
      </c>
      <c r="AI2899" s="29" t="str">
        <f t="shared" si="227"/>
        <v>～</v>
      </c>
      <c r="AJ2899" s="178">
        <f t="shared" si="228"/>
        <v>44157</v>
      </c>
      <c r="AK2899" s="23" t="s">
        <v>5410</v>
      </c>
      <c r="AL2899" s="23" t="s">
        <v>12123</v>
      </c>
      <c r="AM2899" s="35"/>
      <c r="AN2899" s="408">
        <f>IF($AA2899-data!$G$1=0,"　",IF(AK2899=0,"　",VLOOKUP($AK2899,data!$A$1:$H$264,8,FALSE)))</f>
        <v>0</v>
      </c>
      <c r="AO2899" s="35">
        <v>42318</v>
      </c>
      <c r="AP2899" s="134" t="s">
        <v>12101</v>
      </c>
      <c r="AQ2899" s="264" t="str">
        <f t="shared" si="231"/>
        <v/>
      </c>
    </row>
    <row r="2900" spans="1:43" ht="24.75" customHeight="1" x14ac:dyDescent="0.15">
      <c r="A2900" s="297">
        <v>2897</v>
      </c>
      <c r="B2900" s="23" t="s">
        <v>12094</v>
      </c>
      <c r="C2900" s="24" t="s">
        <v>14344</v>
      </c>
      <c r="D2900" s="23" t="s">
        <v>12097</v>
      </c>
      <c r="E2900" s="23" t="s">
        <v>30</v>
      </c>
      <c r="F2900" s="24" t="s">
        <v>13631</v>
      </c>
      <c r="G2900" s="25" t="s">
        <v>12103</v>
      </c>
      <c r="H2900" s="23" t="s">
        <v>12104</v>
      </c>
      <c r="I2900" s="23" t="s">
        <v>12107</v>
      </c>
      <c r="J2900" s="95" t="s">
        <v>12108</v>
      </c>
      <c r="K2900" s="25" t="s">
        <v>12106</v>
      </c>
      <c r="L2900" s="25"/>
      <c r="M2900" s="23" t="s">
        <v>12109</v>
      </c>
      <c r="N2900" s="23" t="s">
        <v>12110</v>
      </c>
      <c r="O2900" s="25" t="s">
        <v>8319</v>
      </c>
      <c r="P2900" s="23" t="s">
        <v>12111</v>
      </c>
      <c r="Q2900" s="25" t="s">
        <v>12112</v>
      </c>
      <c r="R2900" s="58" t="s">
        <v>12113</v>
      </c>
      <c r="S2900" s="23" t="s">
        <v>12114</v>
      </c>
      <c r="T2900" s="23" t="s">
        <v>12115</v>
      </c>
      <c r="U2900" s="25" t="s">
        <v>12103</v>
      </c>
      <c r="V2900" s="23" t="s">
        <v>12104</v>
      </c>
      <c r="W2900" s="25" t="s">
        <v>12105</v>
      </c>
      <c r="X2900" s="58" t="s">
        <v>12106</v>
      </c>
      <c r="Y2900" s="23" t="s">
        <v>12109</v>
      </c>
      <c r="Z2900" s="23" t="s">
        <v>12110</v>
      </c>
      <c r="AA2900" s="33">
        <v>5</v>
      </c>
      <c r="AB2900" s="295" t="str">
        <f t="shared" si="229"/>
        <v>年間</v>
      </c>
      <c r="AC2900" s="268"/>
      <c r="AD2900" s="23">
        <v>1</v>
      </c>
      <c r="AE2900" s="134">
        <v>18600</v>
      </c>
      <c r="AF2900" s="26">
        <f t="shared" si="230"/>
        <v>18600</v>
      </c>
      <c r="AG2900" s="27">
        <v>42309</v>
      </c>
      <c r="AH2900" s="168">
        <v>42331</v>
      </c>
      <c r="AI2900" s="29" t="str">
        <f t="shared" si="227"/>
        <v>～</v>
      </c>
      <c r="AJ2900" s="178">
        <f t="shared" si="228"/>
        <v>44157</v>
      </c>
      <c r="AK2900" s="23" t="s">
        <v>5410</v>
      </c>
      <c r="AL2900" s="23" t="s">
        <v>12124</v>
      </c>
      <c r="AM2900" s="35"/>
      <c r="AN2900" s="408">
        <f>IF($AA2900-data!$G$1=0,"　",IF(AK2900=0,"　",VLOOKUP($AK2900,data!$A$1:$H$264,8,FALSE)))</f>
        <v>0</v>
      </c>
      <c r="AO2900" s="35">
        <v>42318</v>
      </c>
      <c r="AP2900" s="134" t="s">
        <v>12101</v>
      </c>
      <c r="AQ2900" s="264" t="str">
        <f t="shared" si="231"/>
        <v/>
      </c>
    </row>
    <row r="2901" spans="1:43" ht="24.75" customHeight="1" x14ac:dyDescent="0.15">
      <c r="A2901" s="297">
        <v>2898</v>
      </c>
      <c r="B2901" s="23" t="s">
        <v>12094</v>
      </c>
      <c r="C2901" s="24" t="s">
        <v>14344</v>
      </c>
      <c r="D2901" s="23" t="s">
        <v>12097</v>
      </c>
      <c r="E2901" s="23" t="s">
        <v>30</v>
      </c>
      <c r="F2901" s="24" t="s">
        <v>13631</v>
      </c>
      <c r="G2901" s="25" t="s">
        <v>12103</v>
      </c>
      <c r="H2901" s="23" t="s">
        <v>12104</v>
      </c>
      <c r="I2901" s="23" t="s">
        <v>12107</v>
      </c>
      <c r="J2901" s="95" t="s">
        <v>12108</v>
      </c>
      <c r="K2901" s="25" t="s">
        <v>12106</v>
      </c>
      <c r="L2901" s="25"/>
      <c r="M2901" s="23" t="s">
        <v>12109</v>
      </c>
      <c r="N2901" s="23" t="s">
        <v>12110</v>
      </c>
      <c r="O2901" s="25" t="s">
        <v>8319</v>
      </c>
      <c r="P2901" s="23" t="s">
        <v>12111</v>
      </c>
      <c r="Q2901" s="25" t="s">
        <v>12112</v>
      </c>
      <c r="R2901" s="58" t="s">
        <v>12113</v>
      </c>
      <c r="S2901" s="23" t="s">
        <v>12114</v>
      </c>
      <c r="T2901" s="23" t="s">
        <v>12115</v>
      </c>
      <c r="U2901" s="25" t="s">
        <v>12103</v>
      </c>
      <c r="V2901" s="23" t="s">
        <v>12104</v>
      </c>
      <c r="W2901" s="25" t="s">
        <v>12105</v>
      </c>
      <c r="X2901" s="58" t="s">
        <v>12106</v>
      </c>
      <c r="Y2901" s="23" t="s">
        <v>12109</v>
      </c>
      <c r="Z2901" s="23" t="s">
        <v>12110</v>
      </c>
      <c r="AA2901" s="33">
        <v>5</v>
      </c>
      <c r="AB2901" s="295" t="str">
        <f t="shared" si="229"/>
        <v>年間</v>
      </c>
      <c r="AC2901" s="268"/>
      <c r="AD2901" s="23">
        <v>1</v>
      </c>
      <c r="AE2901" s="134">
        <v>18600</v>
      </c>
      <c r="AF2901" s="26">
        <f t="shared" si="230"/>
        <v>18600</v>
      </c>
      <c r="AG2901" s="27">
        <v>42309</v>
      </c>
      <c r="AH2901" s="168">
        <v>42331</v>
      </c>
      <c r="AI2901" s="29" t="str">
        <f t="shared" si="227"/>
        <v>～</v>
      </c>
      <c r="AJ2901" s="178">
        <f t="shared" si="228"/>
        <v>44157</v>
      </c>
      <c r="AK2901" s="23" t="s">
        <v>5410</v>
      </c>
      <c r="AL2901" s="23" t="s">
        <v>12125</v>
      </c>
      <c r="AM2901" s="35"/>
      <c r="AN2901" s="408">
        <f>IF($AA2901-data!$G$1=0,"　",IF(AK2901=0,"　",VLOOKUP($AK2901,data!$A$1:$H$264,8,FALSE)))</f>
        <v>0</v>
      </c>
      <c r="AO2901" s="35">
        <v>42318</v>
      </c>
      <c r="AP2901" s="134" t="s">
        <v>12101</v>
      </c>
      <c r="AQ2901" s="264" t="str">
        <f t="shared" si="231"/>
        <v/>
      </c>
    </row>
    <row r="2902" spans="1:43" ht="24.75" customHeight="1" x14ac:dyDescent="0.15">
      <c r="A2902" s="297">
        <v>2899</v>
      </c>
      <c r="B2902" s="23" t="s">
        <v>12094</v>
      </c>
      <c r="C2902" s="24" t="s">
        <v>14344</v>
      </c>
      <c r="D2902" s="23" t="s">
        <v>12097</v>
      </c>
      <c r="E2902" s="23" t="s">
        <v>30</v>
      </c>
      <c r="F2902" s="24" t="s">
        <v>13631</v>
      </c>
      <c r="G2902" s="25" t="s">
        <v>12103</v>
      </c>
      <c r="H2902" s="23" t="s">
        <v>12104</v>
      </c>
      <c r="I2902" s="23" t="s">
        <v>12107</v>
      </c>
      <c r="J2902" s="95" t="s">
        <v>12108</v>
      </c>
      <c r="K2902" s="25" t="s">
        <v>12106</v>
      </c>
      <c r="L2902" s="25"/>
      <c r="M2902" s="23" t="s">
        <v>12109</v>
      </c>
      <c r="N2902" s="23" t="s">
        <v>12110</v>
      </c>
      <c r="O2902" s="25" t="s">
        <v>8319</v>
      </c>
      <c r="P2902" s="23" t="s">
        <v>12111</v>
      </c>
      <c r="Q2902" s="25" t="s">
        <v>12112</v>
      </c>
      <c r="R2902" s="58" t="s">
        <v>12113</v>
      </c>
      <c r="S2902" s="23" t="s">
        <v>12114</v>
      </c>
      <c r="T2902" s="23" t="s">
        <v>12115</v>
      </c>
      <c r="U2902" s="25" t="s">
        <v>12103</v>
      </c>
      <c r="V2902" s="23" t="s">
        <v>12104</v>
      </c>
      <c r="W2902" s="25" t="s">
        <v>12105</v>
      </c>
      <c r="X2902" s="58" t="s">
        <v>12106</v>
      </c>
      <c r="Y2902" s="23" t="s">
        <v>12109</v>
      </c>
      <c r="Z2902" s="23" t="s">
        <v>12110</v>
      </c>
      <c r="AA2902" s="33">
        <v>5</v>
      </c>
      <c r="AB2902" s="295" t="str">
        <f t="shared" si="229"/>
        <v>年間</v>
      </c>
      <c r="AC2902" s="268"/>
      <c r="AD2902" s="23">
        <v>1</v>
      </c>
      <c r="AE2902" s="134">
        <v>18600</v>
      </c>
      <c r="AF2902" s="26">
        <f t="shared" si="230"/>
        <v>18600</v>
      </c>
      <c r="AG2902" s="27">
        <v>42309</v>
      </c>
      <c r="AH2902" s="168">
        <v>42331</v>
      </c>
      <c r="AI2902" s="29" t="str">
        <f t="shared" si="227"/>
        <v>～</v>
      </c>
      <c r="AJ2902" s="178">
        <f t="shared" si="228"/>
        <v>44157</v>
      </c>
      <c r="AK2902" s="23" t="s">
        <v>5410</v>
      </c>
      <c r="AL2902" s="23" t="s">
        <v>12126</v>
      </c>
      <c r="AM2902" s="35"/>
      <c r="AN2902" s="408">
        <f>IF($AA2902-data!$G$1=0,"　",IF(AK2902=0,"　",VLOOKUP($AK2902,data!$A$1:$H$264,8,FALSE)))</f>
        <v>0</v>
      </c>
      <c r="AO2902" s="35">
        <v>42318</v>
      </c>
      <c r="AP2902" s="134" t="s">
        <v>12101</v>
      </c>
      <c r="AQ2902" s="264" t="str">
        <f t="shared" si="231"/>
        <v/>
      </c>
    </row>
    <row r="2903" spans="1:43" ht="24.75" customHeight="1" x14ac:dyDescent="0.15">
      <c r="A2903" s="297">
        <v>2900</v>
      </c>
      <c r="B2903" s="23" t="s">
        <v>12094</v>
      </c>
      <c r="C2903" s="24" t="s">
        <v>14344</v>
      </c>
      <c r="D2903" s="23" t="s">
        <v>12097</v>
      </c>
      <c r="E2903" s="23" t="s">
        <v>30</v>
      </c>
      <c r="F2903" s="24" t="s">
        <v>13631</v>
      </c>
      <c r="G2903" s="25" t="s">
        <v>12103</v>
      </c>
      <c r="H2903" s="23" t="s">
        <v>12104</v>
      </c>
      <c r="I2903" s="23" t="s">
        <v>12107</v>
      </c>
      <c r="J2903" s="95" t="s">
        <v>12108</v>
      </c>
      <c r="K2903" s="25" t="s">
        <v>12106</v>
      </c>
      <c r="L2903" s="25"/>
      <c r="M2903" s="23" t="s">
        <v>12109</v>
      </c>
      <c r="N2903" s="23" t="s">
        <v>12110</v>
      </c>
      <c r="O2903" s="25" t="s">
        <v>8319</v>
      </c>
      <c r="P2903" s="23" t="s">
        <v>12111</v>
      </c>
      <c r="Q2903" s="25" t="s">
        <v>12112</v>
      </c>
      <c r="R2903" s="58" t="s">
        <v>12113</v>
      </c>
      <c r="S2903" s="23" t="s">
        <v>12114</v>
      </c>
      <c r="T2903" s="23" t="s">
        <v>12115</v>
      </c>
      <c r="U2903" s="25" t="s">
        <v>12103</v>
      </c>
      <c r="V2903" s="23" t="s">
        <v>12104</v>
      </c>
      <c r="W2903" s="25" t="s">
        <v>12105</v>
      </c>
      <c r="X2903" s="58" t="s">
        <v>12106</v>
      </c>
      <c r="Y2903" s="23" t="s">
        <v>12109</v>
      </c>
      <c r="Z2903" s="23" t="s">
        <v>12110</v>
      </c>
      <c r="AA2903" s="33">
        <v>5</v>
      </c>
      <c r="AB2903" s="295" t="str">
        <f t="shared" si="229"/>
        <v>年間</v>
      </c>
      <c r="AC2903" s="268"/>
      <c r="AD2903" s="23">
        <v>1</v>
      </c>
      <c r="AE2903" s="134">
        <v>18600</v>
      </c>
      <c r="AF2903" s="26">
        <f t="shared" si="230"/>
        <v>18600</v>
      </c>
      <c r="AG2903" s="27">
        <v>42309</v>
      </c>
      <c r="AH2903" s="168">
        <v>42331</v>
      </c>
      <c r="AI2903" s="29" t="str">
        <f t="shared" si="227"/>
        <v>～</v>
      </c>
      <c r="AJ2903" s="178">
        <f t="shared" si="228"/>
        <v>44157</v>
      </c>
      <c r="AK2903" s="23" t="s">
        <v>5410</v>
      </c>
      <c r="AL2903" s="23" t="s">
        <v>12127</v>
      </c>
      <c r="AM2903" s="35"/>
      <c r="AN2903" s="408">
        <f>IF($AA2903-data!$G$1=0,"　",IF(AK2903=0,"　",VLOOKUP($AK2903,data!$A$1:$H$264,8,FALSE)))</f>
        <v>0</v>
      </c>
      <c r="AO2903" s="35">
        <v>42318</v>
      </c>
      <c r="AP2903" s="134" t="s">
        <v>12101</v>
      </c>
      <c r="AQ2903" s="264" t="str">
        <f t="shared" si="231"/>
        <v/>
      </c>
    </row>
    <row r="2904" spans="1:43" ht="24.75" customHeight="1" x14ac:dyDescent="0.15">
      <c r="A2904" s="297">
        <v>2901</v>
      </c>
      <c r="B2904" s="23" t="s">
        <v>12094</v>
      </c>
      <c r="C2904" s="24" t="s">
        <v>14344</v>
      </c>
      <c r="D2904" s="23" t="s">
        <v>12097</v>
      </c>
      <c r="E2904" s="23" t="s">
        <v>30</v>
      </c>
      <c r="F2904" s="24" t="s">
        <v>13631</v>
      </c>
      <c r="G2904" s="25" t="s">
        <v>12103</v>
      </c>
      <c r="H2904" s="23" t="s">
        <v>12104</v>
      </c>
      <c r="I2904" s="23" t="s">
        <v>12107</v>
      </c>
      <c r="J2904" s="95" t="s">
        <v>12108</v>
      </c>
      <c r="K2904" s="25" t="s">
        <v>12106</v>
      </c>
      <c r="L2904" s="25"/>
      <c r="M2904" s="23" t="s">
        <v>12109</v>
      </c>
      <c r="N2904" s="23" t="s">
        <v>12110</v>
      </c>
      <c r="O2904" s="25" t="s">
        <v>8319</v>
      </c>
      <c r="P2904" s="23" t="s">
        <v>12111</v>
      </c>
      <c r="Q2904" s="25" t="s">
        <v>12112</v>
      </c>
      <c r="R2904" s="58" t="s">
        <v>12113</v>
      </c>
      <c r="S2904" s="23" t="s">
        <v>12114</v>
      </c>
      <c r="T2904" s="23" t="s">
        <v>12115</v>
      </c>
      <c r="U2904" s="25" t="s">
        <v>12103</v>
      </c>
      <c r="V2904" s="23" t="s">
        <v>12104</v>
      </c>
      <c r="W2904" s="25" t="s">
        <v>12105</v>
      </c>
      <c r="X2904" s="58" t="s">
        <v>12106</v>
      </c>
      <c r="Y2904" s="23" t="s">
        <v>12109</v>
      </c>
      <c r="Z2904" s="23" t="s">
        <v>12110</v>
      </c>
      <c r="AA2904" s="33">
        <v>5</v>
      </c>
      <c r="AB2904" s="295" t="str">
        <f t="shared" si="229"/>
        <v>年間</v>
      </c>
      <c r="AC2904" s="268"/>
      <c r="AD2904" s="23">
        <v>1</v>
      </c>
      <c r="AE2904" s="134">
        <v>18600</v>
      </c>
      <c r="AF2904" s="26">
        <f t="shared" si="230"/>
        <v>18600</v>
      </c>
      <c r="AG2904" s="27">
        <v>42309</v>
      </c>
      <c r="AH2904" s="168">
        <v>42331</v>
      </c>
      <c r="AI2904" s="29" t="str">
        <f t="shared" si="227"/>
        <v>～</v>
      </c>
      <c r="AJ2904" s="178">
        <f t="shared" si="228"/>
        <v>44157</v>
      </c>
      <c r="AK2904" s="23" t="s">
        <v>5410</v>
      </c>
      <c r="AL2904" s="23" t="s">
        <v>12128</v>
      </c>
      <c r="AM2904" s="35"/>
      <c r="AN2904" s="408">
        <f>IF($AA2904-data!$G$1=0,"　",IF(AK2904=0,"　",VLOOKUP($AK2904,data!$A$1:$H$264,8,FALSE)))</f>
        <v>0</v>
      </c>
      <c r="AO2904" s="35">
        <v>42318</v>
      </c>
      <c r="AP2904" s="134" t="s">
        <v>12101</v>
      </c>
      <c r="AQ2904" s="264" t="str">
        <f t="shared" si="231"/>
        <v/>
      </c>
    </row>
    <row r="2905" spans="1:43" ht="24.75" customHeight="1" x14ac:dyDescent="0.15">
      <c r="A2905" s="297">
        <v>2902</v>
      </c>
      <c r="B2905" s="23" t="s">
        <v>12094</v>
      </c>
      <c r="C2905" s="24" t="s">
        <v>14344</v>
      </c>
      <c r="D2905" s="23" t="s">
        <v>12097</v>
      </c>
      <c r="E2905" s="23" t="s">
        <v>30</v>
      </c>
      <c r="F2905" s="24" t="s">
        <v>13631</v>
      </c>
      <c r="G2905" s="25" t="s">
        <v>12103</v>
      </c>
      <c r="H2905" s="23" t="s">
        <v>12104</v>
      </c>
      <c r="I2905" s="23" t="s">
        <v>12107</v>
      </c>
      <c r="J2905" s="95" t="s">
        <v>12108</v>
      </c>
      <c r="K2905" s="25" t="s">
        <v>12106</v>
      </c>
      <c r="L2905" s="25"/>
      <c r="M2905" s="23" t="s">
        <v>12109</v>
      </c>
      <c r="N2905" s="23" t="s">
        <v>12110</v>
      </c>
      <c r="O2905" s="25" t="s">
        <v>8319</v>
      </c>
      <c r="P2905" s="23" t="s">
        <v>12111</v>
      </c>
      <c r="Q2905" s="25" t="s">
        <v>12112</v>
      </c>
      <c r="R2905" s="58" t="s">
        <v>12113</v>
      </c>
      <c r="S2905" s="23" t="s">
        <v>12114</v>
      </c>
      <c r="T2905" s="23" t="s">
        <v>12115</v>
      </c>
      <c r="U2905" s="25" t="s">
        <v>12103</v>
      </c>
      <c r="V2905" s="23" t="s">
        <v>12104</v>
      </c>
      <c r="W2905" s="25" t="s">
        <v>12105</v>
      </c>
      <c r="X2905" s="58" t="s">
        <v>12106</v>
      </c>
      <c r="Y2905" s="23" t="s">
        <v>12109</v>
      </c>
      <c r="Z2905" s="23" t="s">
        <v>12110</v>
      </c>
      <c r="AA2905" s="33">
        <v>5</v>
      </c>
      <c r="AB2905" s="295" t="str">
        <f t="shared" si="229"/>
        <v>年間</v>
      </c>
      <c r="AC2905" s="268"/>
      <c r="AD2905" s="23">
        <v>1</v>
      </c>
      <c r="AE2905" s="134">
        <v>18600</v>
      </c>
      <c r="AF2905" s="26">
        <f t="shared" si="230"/>
        <v>18600</v>
      </c>
      <c r="AG2905" s="27">
        <v>42309</v>
      </c>
      <c r="AH2905" s="168">
        <v>42331</v>
      </c>
      <c r="AI2905" s="29" t="str">
        <f t="shared" si="227"/>
        <v>～</v>
      </c>
      <c r="AJ2905" s="178">
        <f t="shared" si="228"/>
        <v>44157</v>
      </c>
      <c r="AK2905" s="23" t="s">
        <v>5410</v>
      </c>
      <c r="AL2905" s="23" t="s">
        <v>12129</v>
      </c>
      <c r="AM2905" s="35"/>
      <c r="AN2905" s="408">
        <f>IF($AA2905-data!$G$1=0,"　",IF(AK2905=0,"　",VLOOKUP($AK2905,data!$A$1:$H$264,8,FALSE)))</f>
        <v>0</v>
      </c>
      <c r="AO2905" s="35">
        <v>42318</v>
      </c>
      <c r="AP2905" s="134" t="s">
        <v>12101</v>
      </c>
      <c r="AQ2905" s="264" t="str">
        <f t="shared" si="231"/>
        <v/>
      </c>
    </row>
    <row r="2906" spans="1:43" ht="24.75" customHeight="1" x14ac:dyDescent="0.15">
      <c r="A2906" s="297">
        <v>2903</v>
      </c>
      <c r="B2906" s="23" t="s">
        <v>12094</v>
      </c>
      <c r="C2906" s="24" t="s">
        <v>14344</v>
      </c>
      <c r="D2906" s="23" t="s">
        <v>12097</v>
      </c>
      <c r="E2906" s="23" t="s">
        <v>30</v>
      </c>
      <c r="F2906" s="24" t="s">
        <v>13631</v>
      </c>
      <c r="G2906" s="25" t="s">
        <v>12103</v>
      </c>
      <c r="H2906" s="23" t="s">
        <v>12104</v>
      </c>
      <c r="I2906" s="23" t="s">
        <v>12107</v>
      </c>
      <c r="J2906" s="95" t="s">
        <v>12108</v>
      </c>
      <c r="K2906" s="25" t="s">
        <v>12106</v>
      </c>
      <c r="L2906" s="25"/>
      <c r="M2906" s="23" t="s">
        <v>12109</v>
      </c>
      <c r="N2906" s="23" t="s">
        <v>12110</v>
      </c>
      <c r="O2906" s="25" t="s">
        <v>8319</v>
      </c>
      <c r="P2906" s="23" t="s">
        <v>12111</v>
      </c>
      <c r="Q2906" s="25" t="s">
        <v>12112</v>
      </c>
      <c r="R2906" s="58" t="s">
        <v>12113</v>
      </c>
      <c r="S2906" s="23" t="s">
        <v>12114</v>
      </c>
      <c r="T2906" s="23" t="s">
        <v>12115</v>
      </c>
      <c r="U2906" s="25" t="s">
        <v>12103</v>
      </c>
      <c r="V2906" s="23" t="s">
        <v>12104</v>
      </c>
      <c r="W2906" s="25" t="s">
        <v>12105</v>
      </c>
      <c r="X2906" s="58" t="s">
        <v>12106</v>
      </c>
      <c r="Y2906" s="23" t="s">
        <v>12109</v>
      </c>
      <c r="Z2906" s="23" t="s">
        <v>12110</v>
      </c>
      <c r="AA2906" s="33">
        <v>5</v>
      </c>
      <c r="AB2906" s="295" t="str">
        <f t="shared" si="229"/>
        <v>年間</v>
      </c>
      <c r="AC2906" s="268"/>
      <c r="AD2906" s="23">
        <v>1</v>
      </c>
      <c r="AE2906" s="134">
        <v>18600</v>
      </c>
      <c r="AF2906" s="26">
        <f t="shared" si="230"/>
        <v>18600</v>
      </c>
      <c r="AG2906" s="27">
        <v>42309</v>
      </c>
      <c r="AH2906" s="168">
        <v>42331</v>
      </c>
      <c r="AI2906" s="29" t="str">
        <f t="shared" si="227"/>
        <v>～</v>
      </c>
      <c r="AJ2906" s="178">
        <f t="shared" si="228"/>
        <v>44157</v>
      </c>
      <c r="AK2906" s="23" t="s">
        <v>5410</v>
      </c>
      <c r="AL2906" s="23" t="s">
        <v>12130</v>
      </c>
      <c r="AM2906" s="35"/>
      <c r="AN2906" s="408">
        <f>IF($AA2906-data!$G$1=0,"　",IF(AK2906=0,"　",VLOOKUP($AK2906,data!$A$1:$H$264,8,FALSE)))</f>
        <v>0</v>
      </c>
      <c r="AO2906" s="35">
        <v>42318</v>
      </c>
      <c r="AP2906" s="134" t="s">
        <v>12101</v>
      </c>
      <c r="AQ2906" s="264" t="str">
        <f t="shared" si="231"/>
        <v/>
      </c>
    </row>
    <row r="2907" spans="1:43" ht="24.75" customHeight="1" x14ac:dyDescent="0.15">
      <c r="A2907" s="297">
        <v>2904</v>
      </c>
      <c r="B2907" s="23" t="s">
        <v>12094</v>
      </c>
      <c r="C2907" s="24" t="s">
        <v>14344</v>
      </c>
      <c r="D2907" s="23" t="s">
        <v>12097</v>
      </c>
      <c r="E2907" s="23" t="s">
        <v>30</v>
      </c>
      <c r="F2907" s="24" t="s">
        <v>13631</v>
      </c>
      <c r="G2907" s="25" t="s">
        <v>12103</v>
      </c>
      <c r="H2907" s="23" t="s">
        <v>12104</v>
      </c>
      <c r="I2907" s="23" t="s">
        <v>12107</v>
      </c>
      <c r="J2907" s="95" t="s">
        <v>12108</v>
      </c>
      <c r="K2907" s="25" t="s">
        <v>12106</v>
      </c>
      <c r="L2907" s="25"/>
      <c r="M2907" s="23" t="s">
        <v>12109</v>
      </c>
      <c r="N2907" s="23" t="s">
        <v>12110</v>
      </c>
      <c r="O2907" s="25" t="s">
        <v>8319</v>
      </c>
      <c r="P2907" s="23" t="s">
        <v>12111</v>
      </c>
      <c r="Q2907" s="25" t="s">
        <v>12112</v>
      </c>
      <c r="R2907" s="58" t="s">
        <v>12113</v>
      </c>
      <c r="S2907" s="23" t="s">
        <v>12114</v>
      </c>
      <c r="T2907" s="23" t="s">
        <v>12115</v>
      </c>
      <c r="U2907" s="25" t="s">
        <v>12103</v>
      </c>
      <c r="V2907" s="23" t="s">
        <v>12104</v>
      </c>
      <c r="W2907" s="25" t="s">
        <v>12105</v>
      </c>
      <c r="X2907" s="58" t="s">
        <v>12106</v>
      </c>
      <c r="Y2907" s="23" t="s">
        <v>12109</v>
      </c>
      <c r="Z2907" s="23" t="s">
        <v>12110</v>
      </c>
      <c r="AA2907" s="33">
        <v>5</v>
      </c>
      <c r="AB2907" s="295" t="str">
        <f t="shared" si="229"/>
        <v>年間</v>
      </c>
      <c r="AC2907" s="268"/>
      <c r="AD2907" s="23">
        <v>1</v>
      </c>
      <c r="AE2907" s="134">
        <v>18600</v>
      </c>
      <c r="AF2907" s="26">
        <f t="shared" si="230"/>
        <v>18600</v>
      </c>
      <c r="AG2907" s="27">
        <v>42309</v>
      </c>
      <c r="AH2907" s="168">
        <v>42331</v>
      </c>
      <c r="AI2907" s="29" t="str">
        <f t="shared" si="227"/>
        <v>～</v>
      </c>
      <c r="AJ2907" s="178">
        <f t="shared" si="228"/>
        <v>44157</v>
      </c>
      <c r="AK2907" s="23" t="s">
        <v>5410</v>
      </c>
      <c r="AL2907" s="23" t="s">
        <v>12131</v>
      </c>
      <c r="AM2907" s="35"/>
      <c r="AN2907" s="408">
        <f>IF($AA2907-data!$G$1=0,"　",IF(AK2907=0,"　",VLOOKUP($AK2907,data!$A$1:$H$264,8,FALSE)))</f>
        <v>0</v>
      </c>
      <c r="AO2907" s="35">
        <v>42318</v>
      </c>
      <c r="AP2907" s="134" t="s">
        <v>12101</v>
      </c>
      <c r="AQ2907" s="264" t="str">
        <f t="shared" si="231"/>
        <v/>
      </c>
    </row>
    <row r="2908" spans="1:43" ht="24.75" customHeight="1" x14ac:dyDescent="0.15">
      <c r="A2908" s="297">
        <v>2905</v>
      </c>
      <c r="B2908" s="23" t="s">
        <v>12094</v>
      </c>
      <c r="C2908" s="24" t="s">
        <v>14344</v>
      </c>
      <c r="D2908" s="23" t="s">
        <v>12097</v>
      </c>
      <c r="E2908" s="23" t="s">
        <v>30</v>
      </c>
      <c r="F2908" s="24" t="s">
        <v>13631</v>
      </c>
      <c r="G2908" s="25" t="s">
        <v>12103</v>
      </c>
      <c r="H2908" s="23" t="s">
        <v>12104</v>
      </c>
      <c r="I2908" s="23" t="s">
        <v>12107</v>
      </c>
      <c r="J2908" s="95" t="s">
        <v>12108</v>
      </c>
      <c r="K2908" s="25" t="s">
        <v>12106</v>
      </c>
      <c r="L2908" s="25"/>
      <c r="M2908" s="23" t="s">
        <v>12109</v>
      </c>
      <c r="N2908" s="23" t="s">
        <v>12110</v>
      </c>
      <c r="O2908" s="25" t="s">
        <v>8319</v>
      </c>
      <c r="P2908" s="23" t="s">
        <v>12111</v>
      </c>
      <c r="Q2908" s="25" t="s">
        <v>12112</v>
      </c>
      <c r="R2908" s="58" t="s">
        <v>12113</v>
      </c>
      <c r="S2908" s="23" t="s">
        <v>12114</v>
      </c>
      <c r="T2908" s="23" t="s">
        <v>12115</v>
      </c>
      <c r="U2908" s="25" t="s">
        <v>12103</v>
      </c>
      <c r="V2908" s="23" t="s">
        <v>12104</v>
      </c>
      <c r="W2908" s="25" t="s">
        <v>12105</v>
      </c>
      <c r="X2908" s="58" t="s">
        <v>12106</v>
      </c>
      <c r="Y2908" s="23" t="s">
        <v>12109</v>
      </c>
      <c r="Z2908" s="23" t="s">
        <v>12110</v>
      </c>
      <c r="AA2908" s="33">
        <v>5</v>
      </c>
      <c r="AB2908" s="295" t="str">
        <f t="shared" si="229"/>
        <v>年間</v>
      </c>
      <c r="AC2908" s="268"/>
      <c r="AD2908" s="23">
        <v>1</v>
      </c>
      <c r="AE2908" s="134">
        <v>18600</v>
      </c>
      <c r="AF2908" s="26">
        <f t="shared" si="230"/>
        <v>18600</v>
      </c>
      <c r="AG2908" s="27">
        <v>42309</v>
      </c>
      <c r="AH2908" s="168">
        <v>42331</v>
      </c>
      <c r="AI2908" s="29" t="str">
        <f t="shared" si="227"/>
        <v>～</v>
      </c>
      <c r="AJ2908" s="178">
        <f t="shared" si="228"/>
        <v>44157</v>
      </c>
      <c r="AK2908" s="23" t="s">
        <v>5410</v>
      </c>
      <c r="AL2908" s="23" t="s">
        <v>12132</v>
      </c>
      <c r="AM2908" s="35"/>
      <c r="AN2908" s="408">
        <f>IF($AA2908-data!$G$1=0,"　",IF(AK2908=0,"　",VLOOKUP($AK2908,data!$A$1:$H$264,8,FALSE)))</f>
        <v>0</v>
      </c>
      <c r="AO2908" s="35">
        <v>42318</v>
      </c>
      <c r="AP2908" s="134" t="s">
        <v>12101</v>
      </c>
      <c r="AQ2908" s="264" t="str">
        <f t="shared" si="231"/>
        <v/>
      </c>
    </row>
    <row r="2909" spans="1:43" ht="24.75" customHeight="1" x14ac:dyDescent="0.15">
      <c r="A2909" s="297">
        <v>2906</v>
      </c>
      <c r="B2909" s="23" t="s">
        <v>12094</v>
      </c>
      <c r="C2909" s="24" t="s">
        <v>14344</v>
      </c>
      <c r="D2909" s="23" t="s">
        <v>12097</v>
      </c>
      <c r="E2909" s="23" t="s">
        <v>30</v>
      </c>
      <c r="F2909" s="24" t="s">
        <v>13631</v>
      </c>
      <c r="G2909" s="25" t="s">
        <v>12103</v>
      </c>
      <c r="H2909" s="23" t="s">
        <v>12104</v>
      </c>
      <c r="I2909" s="23" t="s">
        <v>12107</v>
      </c>
      <c r="J2909" s="95" t="s">
        <v>12108</v>
      </c>
      <c r="K2909" s="25" t="s">
        <v>12106</v>
      </c>
      <c r="L2909" s="25"/>
      <c r="M2909" s="23" t="s">
        <v>12109</v>
      </c>
      <c r="N2909" s="23" t="s">
        <v>12110</v>
      </c>
      <c r="O2909" s="25" t="s">
        <v>8319</v>
      </c>
      <c r="P2909" s="23" t="s">
        <v>12111</v>
      </c>
      <c r="Q2909" s="25" t="s">
        <v>12112</v>
      </c>
      <c r="R2909" s="58" t="s">
        <v>12113</v>
      </c>
      <c r="S2909" s="23" t="s">
        <v>12114</v>
      </c>
      <c r="T2909" s="23" t="s">
        <v>12115</v>
      </c>
      <c r="U2909" s="25" t="s">
        <v>12103</v>
      </c>
      <c r="V2909" s="23" t="s">
        <v>12104</v>
      </c>
      <c r="W2909" s="25" t="s">
        <v>12105</v>
      </c>
      <c r="X2909" s="58" t="s">
        <v>12106</v>
      </c>
      <c r="Y2909" s="23" t="s">
        <v>12109</v>
      </c>
      <c r="Z2909" s="23" t="s">
        <v>12110</v>
      </c>
      <c r="AA2909" s="33">
        <v>5</v>
      </c>
      <c r="AB2909" s="295" t="str">
        <f t="shared" si="229"/>
        <v>年間</v>
      </c>
      <c r="AC2909" s="268"/>
      <c r="AD2909" s="23">
        <v>1</v>
      </c>
      <c r="AE2909" s="134">
        <v>18600</v>
      </c>
      <c r="AF2909" s="26">
        <f t="shared" si="230"/>
        <v>18600</v>
      </c>
      <c r="AG2909" s="27">
        <v>42309</v>
      </c>
      <c r="AH2909" s="168">
        <v>42331</v>
      </c>
      <c r="AI2909" s="29" t="str">
        <f t="shared" si="227"/>
        <v>～</v>
      </c>
      <c r="AJ2909" s="178">
        <f t="shared" si="228"/>
        <v>44157</v>
      </c>
      <c r="AK2909" s="23" t="s">
        <v>5410</v>
      </c>
      <c r="AL2909" s="23" t="s">
        <v>12133</v>
      </c>
      <c r="AM2909" s="35"/>
      <c r="AN2909" s="408">
        <f>IF($AA2909-data!$G$1=0,"　",IF(AK2909=0,"　",VLOOKUP($AK2909,data!$A$1:$H$264,8,FALSE)))</f>
        <v>0</v>
      </c>
      <c r="AO2909" s="35">
        <v>42318</v>
      </c>
      <c r="AP2909" s="134" t="s">
        <v>12101</v>
      </c>
      <c r="AQ2909" s="264" t="str">
        <f t="shared" si="231"/>
        <v/>
      </c>
    </row>
    <row r="2910" spans="1:43" ht="24.75" customHeight="1" x14ac:dyDescent="0.15">
      <c r="A2910" s="297">
        <v>2907</v>
      </c>
      <c r="B2910" s="23" t="s">
        <v>12094</v>
      </c>
      <c r="C2910" s="24" t="s">
        <v>14344</v>
      </c>
      <c r="D2910" s="23" t="s">
        <v>12097</v>
      </c>
      <c r="E2910" s="23" t="s">
        <v>30</v>
      </c>
      <c r="F2910" s="24" t="s">
        <v>13631</v>
      </c>
      <c r="G2910" s="25" t="s">
        <v>12103</v>
      </c>
      <c r="H2910" s="23" t="s">
        <v>12104</v>
      </c>
      <c r="I2910" s="23" t="s">
        <v>12107</v>
      </c>
      <c r="J2910" s="95" t="s">
        <v>12108</v>
      </c>
      <c r="K2910" s="25" t="s">
        <v>12106</v>
      </c>
      <c r="L2910" s="25"/>
      <c r="M2910" s="23" t="s">
        <v>12109</v>
      </c>
      <c r="N2910" s="23" t="s">
        <v>12110</v>
      </c>
      <c r="O2910" s="25" t="s">
        <v>8319</v>
      </c>
      <c r="P2910" s="23" t="s">
        <v>12111</v>
      </c>
      <c r="Q2910" s="25" t="s">
        <v>12112</v>
      </c>
      <c r="R2910" s="58" t="s">
        <v>12113</v>
      </c>
      <c r="S2910" s="23" t="s">
        <v>12114</v>
      </c>
      <c r="T2910" s="23" t="s">
        <v>12115</v>
      </c>
      <c r="U2910" s="25" t="s">
        <v>12103</v>
      </c>
      <c r="V2910" s="23" t="s">
        <v>12104</v>
      </c>
      <c r="W2910" s="25" t="s">
        <v>12105</v>
      </c>
      <c r="X2910" s="58" t="s">
        <v>12106</v>
      </c>
      <c r="Y2910" s="23" t="s">
        <v>12109</v>
      </c>
      <c r="Z2910" s="23" t="s">
        <v>12110</v>
      </c>
      <c r="AA2910" s="33">
        <v>5</v>
      </c>
      <c r="AB2910" s="295" t="str">
        <f t="shared" si="229"/>
        <v>年間</v>
      </c>
      <c r="AC2910" s="268"/>
      <c r="AD2910" s="23">
        <v>1</v>
      </c>
      <c r="AE2910" s="134">
        <v>18600</v>
      </c>
      <c r="AF2910" s="26">
        <f t="shared" si="230"/>
        <v>18600</v>
      </c>
      <c r="AG2910" s="27">
        <v>42309</v>
      </c>
      <c r="AH2910" s="168">
        <v>42331</v>
      </c>
      <c r="AI2910" s="29" t="str">
        <f t="shared" si="227"/>
        <v>～</v>
      </c>
      <c r="AJ2910" s="178">
        <f t="shared" si="228"/>
        <v>44157</v>
      </c>
      <c r="AK2910" s="23" t="s">
        <v>5410</v>
      </c>
      <c r="AL2910" s="23" t="s">
        <v>12134</v>
      </c>
      <c r="AM2910" s="35"/>
      <c r="AN2910" s="408">
        <f>IF($AA2910-data!$G$1=0,"　",IF(AK2910=0,"　",VLOOKUP($AK2910,data!$A$1:$H$264,8,FALSE)))</f>
        <v>0</v>
      </c>
      <c r="AO2910" s="35">
        <v>42318</v>
      </c>
      <c r="AP2910" s="134" t="s">
        <v>12101</v>
      </c>
      <c r="AQ2910" s="264" t="str">
        <f t="shared" si="231"/>
        <v/>
      </c>
    </row>
    <row r="2911" spans="1:43" ht="24.75" customHeight="1" x14ac:dyDescent="0.15">
      <c r="A2911" s="297">
        <v>2908</v>
      </c>
      <c r="B2911" s="23" t="s">
        <v>12094</v>
      </c>
      <c r="C2911" s="24" t="s">
        <v>14344</v>
      </c>
      <c r="D2911" s="23" t="s">
        <v>12097</v>
      </c>
      <c r="E2911" s="23" t="s">
        <v>30</v>
      </c>
      <c r="F2911" s="24" t="s">
        <v>13631</v>
      </c>
      <c r="G2911" s="25" t="s">
        <v>12103</v>
      </c>
      <c r="H2911" s="23" t="s">
        <v>12104</v>
      </c>
      <c r="I2911" s="23" t="s">
        <v>12107</v>
      </c>
      <c r="J2911" s="95" t="s">
        <v>12108</v>
      </c>
      <c r="K2911" s="25" t="s">
        <v>12106</v>
      </c>
      <c r="L2911" s="25"/>
      <c r="M2911" s="23" t="s">
        <v>12109</v>
      </c>
      <c r="N2911" s="23" t="s">
        <v>12110</v>
      </c>
      <c r="O2911" s="25" t="s">
        <v>8319</v>
      </c>
      <c r="P2911" s="23" t="s">
        <v>12111</v>
      </c>
      <c r="Q2911" s="25" t="s">
        <v>12112</v>
      </c>
      <c r="R2911" s="58" t="s">
        <v>12113</v>
      </c>
      <c r="S2911" s="23" t="s">
        <v>12114</v>
      </c>
      <c r="T2911" s="23" t="s">
        <v>12115</v>
      </c>
      <c r="U2911" s="25" t="s">
        <v>12103</v>
      </c>
      <c r="V2911" s="23" t="s">
        <v>12104</v>
      </c>
      <c r="W2911" s="25" t="s">
        <v>12105</v>
      </c>
      <c r="X2911" s="58" t="s">
        <v>12106</v>
      </c>
      <c r="Y2911" s="23" t="s">
        <v>12109</v>
      </c>
      <c r="Z2911" s="23" t="s">
        <v>12110</v>
      </c>
      <c r="AA2911" s="33">
        <v>5</v>
      </c>
      <c r="AB2911" s="295" t="str">
        <f t="shared" si="229"/>
        <v>年間</v>
      </c>
      <c r="AC2911" s="268"/>
      <c r="AD2911" s="23">
        <v>1</v>
      </c>
      <c r="AE2911" s="134">
        <v>18600</v>
      </c>
      <c r="AF2911" s="26">
        <f t="shared" si="230"/>
        <v>18600</v>
      </c>
      <c r="AG2911" s="27">
        <v>42309</v>
      </c>
      <c r="AH2911" s="168">
        <v>42331</v>
      </c>
      <c r="AI2911" s="29" t="str">
        <f t="shared" si="227"/>
        <v>～</v>
      </c>
      <c r="AJ2911" s="178">
        <f t="shared" si="228"/>
        <v>44157</v>
      </c>
      <c r="AK2911" s="23" t="s">
        <v>5410</v>
      </c>
      <c r="AL2911" s="23" t="s">
        <v>12135</v>
      </c>
      <c r="AM2911" s="35"/>
      <c r="AN2911" s="408">
        <f>IF($AA2911-data!$G$1=0,"　",IF(AK2911=0,"　",VLOOKUP($AK2911,data!$A$1:$H$264,8,FALSE)))</f>
        <v>0</v>
      </c>
      <c r="AO2911" s="35">
        <v>42318</v>
      </c>
      <c r="AP2911" s="134" t="s">
        <v>12101</v>
      </c>
      <c r="AQ2911" s="264" t="str">
        <f t="shared" si="231"/>
        <v/>
      </c>
    </row>
    <row r="2912" spans="1:43" ht="24.75" customHeight="1" x14ac:dyDescent="0.15">
      <c r="A2912" s="297">
        <v>2909</v>
      </c>
      <c r="B2912" s="23" t="s">
        <v>12095</v>
      </c>
      <c r="C2912" s="24" t="s">
        <v>14344</v>
      </c>
      <c r="D2912" s="23" t="s">
        <v>12097</v>
      </c>
      <c r="E2912" s="23" t="s">
        <v>30</v>
      </c>
      <c r="F2912" s="24" t="s">
        <v>13631</v>
      </c>
      <c r="G2912" s="25" t="s">
        <v>12103</v>
      </c>
      <c r="H2912" s="23" t="s">
        <v>12104</v>
      </c>
      <c r="I2912" s="23" t="s">
        <v>12107</v>
      </c>
      <c r="J2912" s="95" t="s">
        <v>12108</v>
      </c>
      <c r="K2912" s="25" t="s">
        <v>12106</v>
      </c>
      <c r="L2912" s="25"/>
      <c r="M2912" s="23" t="s">
        <v>12109</v>
      </c>
      <c r="N2912" s="23" t="s">
        <v>12110</v>
      </c>
      <c r="O2912" s="25" t="s">
        <v>8319</v>
      </c>
      <c r="P2912" s="23" t="s">
        <v>12111</v>
      </c>
      <c r="Q2912" s="25" t="s">
        <v>12112</v>
      </c>
      <c r="R2912" s="58" t="s">
        <v>12113</v>
      </c>
      <c r="S2912" s="23" t="s">
        <v>12114</v>
      </c>
      <c r="T2912" s="23" t="s">
        <v>12115</v>
      </c>
      <c r="U2912" s="25" t="s">
        <v>12103</v>
      </c>
      <c r="V2912" s="23" t="s">
        <v>12104</v>
      </c>
      <c r="W2912" s="25" t="s">
        <v>12105</v>
      </c>
      <c r="X2912" s="58" t="s">
        <v>12106</v>
      </c>
      <c r="Y2912" s="23" t="s">
        <v>12109</v>
      </c>
      <c r="Z2912" s="23" t="s">
        <v>12110</v>
      </c>
      <c r="AA2912" s="33">
        <v>5</v>
      </c>
      <c r="AB2912" s="295" t="str">
        <f t="shared" si="229"/>
        <v>年間</v>
      </c>
      <c r="AC2912" s="268"/>
      <c r="AD2912" s="23">
        <v>1</v>
      </c>
      <c r="AE2912" s="134">
        <v>21600</v>
      </c>
      <c r="AF2912" s="26">
        <f t="shared" si="230"/>
        <v>21600</v>
      </c>
      <c r="AG2912" s="27">
        <v>42309</v>
      </c>
      <c r="AH2912" s="168">
        <v>42331</v>
      </c>
      <c r="AI2912" s="29" t="str">
        <f t="shared" si="227"/>
        <v>～</v>
      </c>
      <c r="AJ2912" s="178">
        <f t="shared" si="228"/>
        <v>44157</v>
      </c>
      <c r="AK2912" s="23" t="s">
        <v>12099</v>
      </c>
      <c r="AL2912" s="23" t="s">
        <v>12136</v>
      </c>
      <c r="AM2912" s="35"/>
      <c r="AN2912" s="408">
        <f>IF($AA2912-data!$G$1=0,"　",IF(AK2912=0,"　",VLOOKUP($AK2912,data!$A$1:$H$264,8,FALSE)))</f>
        <v>0</v>
      </c>
      <c r="AO2912" s="35">
        <v>42318</v>
      </c>
      <c r="AP2912" s="134" t="s">
        <v>12101</v>
      </c>
      <c r="AQ2912" s="264" t="str">
        <f t="shared" si="231"/>
        <v/>
      </c>
    </row>
    <row r="2913" spans="1:43" ht="24.75" customHeight="1" x14ac:dyDescent="0.15">
      <c r="A2913" s="297">
        <v>2910</v>
      </c>
      <c r="B2913" s="23" t="s">
        <v>12096</v>
      </c>
      <c r="C2913" s="24" t="s">
        <v>14344</v>
      </c>
      <c r="D2913" s="23" t="s">
        <v>12097</v>
      </c>
      <c r="E2913" s="23" t="s">
        <v>30</v>
      </c>
      <c r="F2913" s="24" t="s">
        <v>13631</v>
      </c>
      <c r="G2913" s="25" t="s">
        <v>12103</v>
      </c>
      <c r="H2913" s="23" t="s">
        <v>12104</v>
      </c>
      <c r="I2913" s="23" t="s">
        <v>12107</v>
      </c>
      <c r="J2913" s="95" t="s">
        <v>12108</v>
      </c>
      <c r="K2913" s="25" t="s">
        <v>12106</v>
      </c>
      <c r="L2913" s="25"/>
      <c r="M2913" s="23" t="s">
        <v>12109</v>
      </c>
      <c r="N2913" s="23" t="s">
        <v>12110</v>
      </c>
      <c r="O2913" s="25" t="s">
        <v>7858</v>
      </c>
      <c r="P2913" s="23" t="s">
        <v>12111</v>
      </c>
      <c r="Q2913" s="25" t="s">
        <v>12112</v>
      </c>
      <c r="R2913" s="58" t="s">
        <v>12113</v>
      </c>
      <c r="S2913" s="23" t="s">
        <v>12114</v>
      </c>
      <c r="T2913" s="23" t="s">
        <v>12115</v>
      </c>
      <c r="U2913" s="25" t="s">
        <v>12103</v>
      </c>
      <c r="V2913" s="23" t="s">
        <v>12104</v>
      </c>
      <c r="W2913" s="25" t="s">
        <v>12105</v>
      </c>
      <c r="X2913" s="58" t="s">
        <v>12106</v>
      </c>
      <c r="Y2913" s="23" t="s">
        <v>12109</v>
      </c>
      <c r="Z2913" s="23" t="s">
        <v>12110</v>
      </c>
      <c r="AA2913" s="33">
        <v>5</v>
      </c>
      <c r="AB2913" s="295" t="str">
        <f t="shared" si="229"/>
        <v>年間</v>
      </c>
      <c r="AC2913" s="268"/>
      <c r="AD2913" s="23">
        <v>1</v>
      </c>
      <c r="AE2913" s="134">
        <v>152400</v>
      </c>
      <c r="AF2913" s="26">
        <f t="shared" si="230"/>
        <v>152400</v>
      </c>
      <c r="AG2913" s="27">
        <v>42309</v>
      </c>
      <c r="AH2913" s="168">
        <v>42331</v>
      </c>
      <c r="AI2913" s="29" t="str">
        <f t="shared" si="227"/>
        <v>～</v>
      </c>
      <c r="AJ2913" s="178">
        <f t="shared" si="228"/>
        <v>44157</v>
      </c>
      <c r="AK2913" s="23" t="s">
        <v>12100</v>
      </c>
      <c r="AL2913" s="44" t="s">
        <v>12137</v>
      </c>
      <c r="AM2913" s="35"/>
      <c r="AN2913" s="408" t="str">
        <f>IF($AA2913-data!$G$1=0,"　",IF(AK2913=0,"　",VLOOKUP($AK2913,data!$A$1:$H$264,8,FALSE)))</f>
        <v>消耗部品交換対象</v>
      </c>
      <c r="AO2913" s="35">
        <v>42318</v>
      </c>
      <c r="AP2913" s="134" t="s">
        <v>12101</v>
      </c>
      <c r="AQ2913" s="264">
        <f t="shared" si="231"/>
        <v>43396</v>
      </c>
    </row>
    <row r="2914" spans="1:43" ht="24.75" customHeight="1" x14ac:dyDescent="0.15">
      <c r="A2914" s="297">
        <v>2911</v>
      </c>
      <c r="B2914" s="23" t="s">
        <v>12138</v>
      </c>
      <c r="C2914" s="24" t="s">
        <v>14344</v>
      </c>
      <c r="D2914" s="23" t="s">
        <v>8506</v>
      </c>
      <c r="E2914" s="23" t="s">
        <v>1511</v>
      </c>
      <c r="F2914" s="24" t="s">
        <v>13631</v>
      </c>
      <c r="G2914" s="25" t="s">
        <v>14688</v>
      </c>
      <c r="H2914" s="23" t="s">
        <v>8320</v>
      </c>
      <c r="I2914" s="23" t="s">
        <v>11163</v>
      </c>
      <c r="J2914" s="25" t="s">
        <v>14689</v>
      </c>
      <c r="K2914" s="58" t="s">
        <v>14690</v>
      </c>
      <c r="L2914" s="58"/>
      <c r="M2914" s="23" t="s">
        <v>10166</v>
      </c>
      <c r="N2914" s="23" t="s">
        <v>10168</v>
      </c>
      <c r="O2914" s="25" t="s">
        <v>12139</v>
      </c>
      <c r="P2914" s="23" t="s">
        <v>8320</v>
      </c>
      <c r="Q2914" s="25" t="s">
        <v>8321</v>
      </c>
      <c r="R2914" s="58" t="s">
        <v>10164</v>
      </c>
      <c r="S2914" s="23" t="s">
        <v>10166</v>
      </c>
      <c r="T2914" s="23" t="s">
        <v>10168</v>
      </c>
      <c r="U2914" s="25" t="s">
        <v>8319</v>
      </c>
      <c r="V2914" s="23" t="s">
        <v>8320</v>
      </c>
      <c r="W2914" s="25" t="s">
        <v>8321</v>
      </c>
      <c r="X2914" s="58" t="s">
        <v>10164</v>
      </c>
      <c r="Y2914" s="23" t="s">
        <v>10166</v>
      </c>
      <c r="Z2914" s="23" t="s">
        <v>10168</v>
      </c>
      <c r="AA2914" s="33">
        <v>4</v>
      </c>
      <c r="AB2914" s="295" t="str">
        <f t="shared" si="229"/>
        <v>年間</v>
      </c>
      <c r="AC2914" s="268"/>
      <c r="AD2914" s="23">
        <v>1</v>
      </c>
      <c r="AE2914" s="134">
        <v>31200</v>
      </c>
      <c r="AF2914" s="26">
        <f t="shared" si="230"/>
        <v>31200</v>
      </c>
      <c r="AG2914" s="27">
        <v>42310</v>
      </c>
      <c r="AH2914" s="168">
        <v>42309</v>
      </c>
      <c r="AI2914" s="29" t="str">
        <f t="shared" si="227"/>
        <v>～</v>
      </c>
      <c r="AJ2914" s="178">
        <f t="shared" si="228"/>
        <v>43769</v>
      </c>
      <c r="AK2914" s="23" t="s">
        <v>12140</v>
      </c>
      <c r="AL2914" s="23" t="s">
        <v>12143</v>
      </c>
      <c r="AM2914" s="35">
        <v>42309</v>
      </c>
      <c r="AN2914" s="408">
        <f>IF($AA2914-data!$G$1=0,"　",IF(AK2914=0,"　",VLOOKUP($AK2914,data!$A$1:$H$264,8,FALSE)))</f>
        <v>0</v>
      </c>
      <c r="AO2914" s="35">
        <v>42319</v>
      </c>
      <c r="AP2914" s="134" t="s">
        <v>12141</v>
      </c>
      <c r="AQ2914" s="264" t="str">
        <f t="shared" si="231"/>
        <v/>
      </c>
    </row>
    <row r="2915" spans="1:43" s="74" customFormat="1" ht="24.75" customHeight="1" x14ac:dyDescent="0.15">
      <c r="A2915" s="297">
        <v>2912</v>
      </c>
      <c r="B2915" s="23" t="s">
        <v>12144</v>
      </c>
      <c r="C2915" s="24" t="s">
        <v>2344</v>
      </c>
      <c r="D2915" s="23"/>
      <c r="E2915" s="23"/>
      <c r="F2915" s="276"/>
      <c r="G2915" s="25"/>
      <c r="H2915" s="23"/>
      <c r="I2915" s="23"/>
      <c r="J2915" s="25"/>
      <c r="K2915" s="58"/>
      <c r="L2915" s="58"/>
      <c r="M2915" s="23"/>
      <c r="N2915" s="23"/>
      <c r="O2915" s="25"/>
      <c r="P2915" s="23"/>
      <c r="Q2915" s="25"/>
      <c r="R2915" s="58"/>
      <c r="S2915" s="23"/>
      <c r="T2915" s="23"/>
      <c r="U2915" s="25"/>
      <c r="V2915" s="23"/>
      <c r="W2915" s="25"/>
      <c r="X2915" s="58"/>
      <c r="Y2915" s="23"/>
      <c r="Z2915" s="23"/>
      <c r="AA2915" s="33"/>
      <c r="AB2915" s="295" t="str">
        <f t="shared" si="229"/>
        <v/>
      </c>
      <c r="AC2915" s="268"/>
      <c r="AD2915" s="23"/>
      <c r="AE2915" s="134"/>
      <c r="AF2915" s="26" t="str">
        <f t="shared" si="230"/>
        <v/>
      </c>
      <c r="AG2915" s="27"/>
      <c r="AH2915" s="168"/>
      <c r="AI2915" s="29" t="str">
        <f t="shared" si="227"/>
        <v/>
      </c>
      <c r="AJ2915" s="178" t="str">
        <f t="shared" si="228"/>
        <v/>
      </c>
      <c r="AK2915" s="23"/>
      <c r="AL2915" s="23"/>
      <c r="AM2915" s="35"/>
      <c r="AN2915" s="408" t="str">
        <f>IF($AA2915-data!$G$1=0,"　",IF(AK2915=0,"　",VLOOKUP($AK2915,data!$A$1:$H$264,8,FALSE)))</f>
        <v>　</v>
      </c>
      <c r="AO2915" s="35"/>
      <c r="AP2915" s="134"/>
      <c r="AQ2915" s="264" t="str">
        <f t="shared" si="231"/>
        <v/>
      </c>
    </row>
    <row r="2916" spans="1:43" s="74" customFormat="1" ht="24.75" customHeight="1" x14ac:dyDescent="0.15">
      <c r="A2916" s="297">
        <v>2913</v>
      </c>
      <c r="B2916" s="23" t="s">
        <v>12145</v>
      </c>
      <c r="C2916" s="24" t="s">
        <v>2344</v>
      </c>
      <c r="D2916" s="23"/>
      <c r="E2916" s="23"/>
      <c r="F2916" s="276"/>
      <c r="G2916" s="25"/>
      <c r="H2916" s="23"/>
      <c r="I2916" s="23"/>
      <c r="J2916" s="25"/>
      <c r="K2916" s="58"/>
      <c r="L2916" s="58"/>
      <c r="M2916" s="23"/>
      <c r="N2916" s="23"/>
      <c r="O2916" s="25"/>
      <c r="P2916" s="23"/>
      <c r="Q2916" s="25"/>
      <c r="R2916" s="58"/>
      <c r="S2916" s="23"/>
      <c r="T2916" s="23"/>
      <c r="U2916" s="25"/>
      <c r="V2916" s="23"/>
      <c r="W2916" s="25"/>
      <c r="X2916" s="58"/>
      <c r="Y2916" s="23"/>
      <c r="Z2916" s="23"/>
      <c r="AA2916" s="33"/>
      <c r="AB2916" s="295" t="str">
        <f t="shared" si="229"/>
        <v/>
      </c>
      <c r="AC2916" s="268"/>
      <c r="AD2916" s="23"/>
      <c r="AE2916" s="134"/>
      <c r="AF2916" s="26" t="str">
        <f t="shared" si="230"/>
        <v/>
      </c>
      <c r="AG2916" s="27"/>
      <c r="AH2916" s="168"/>
      <c r="AI2916" s="29" t="str">
        <f t="shared" si="227"/>
        <v/>
      </c>
      <c r="AJ2916" s="178" t="str">
        <f t="shared" si="228"/>
        <v/>
      </c>
      <c r="AK2916" s="23"/>
      <c r="AL2916" s="23"/>
      <c r="AM2916" s="35"/>
      <c r="AN2916" s="408" t="str">
        <f>IF($AA2916-data!$G$1=0,"　",IF(AK2916=0,"　",VLOOKUP($AK2916,data!$A$1:$H$264,8,FALSE)))</f>
        <v>　</v>
      </c>
      <c r="AO2916" s="35"/>
      <c r="AP2916" s="134"/>
      <c r="AQ2916" s="264" t="str">
        <f t="shared" si="231"/>
        <v/>
      </c>
    </row>
    <row r="2917" spans="1:43" s="74" customFormat="1" ht="24.75" customHeight="1" x14ac:dyDescent="0.15">
      <c r="A2917" s="297">
        <v>2914</v>
      </c>
      <c r="B2917" s="23" t="s">
        <v>12146</v>
      </c>
      <c r="C2917" s="24" t="s">
        <v>2344</v>
      </c>
      <c r="D2917" s="23"/>
      <c r="E2917" s="23"/>
      <c r="F2917" s="276"/>
      <c r="G2917" s="25"/>
      <c r="H2917" s="23"/>
      <c r="I2917" s="23"/>
      <c r="J2917" s="25"/>
      <c r="K2917" s="58"/>
      <c r="L2917" s="58"/>
      <c r="M2917" s="23"/>
      <c r="N2917" s="23"/>
      <c r="O2917" s="25"/>
      <c r="P2917" s="23"/>
      <c r="Q2917" s="25"/>
      <c r="R2917" s="58"/>
      <c r="S2917" s="23"/>
      <c r="T2917" s="23"/>
      <c r="U2917" s="25"/>
      <c r="V2917" s="23"/>
      <c r="W2917" s="25"/>
      <c r="X2917" s="58"/>
      <c r="Y2917" s="23"/>
      <c r="Z2917" s="23"/>
      <c r="AA2917" s="33"/>
      <c r="AB2917" s="295" t="str">
        <f t="shared" si="229"/>
        <v/>
      </c>
      <c r="AC2917" s="268"/>
      <c r="AD2917" s="23"/>
      <c r="AE2917" s="134"/>
      <c r="AF2917" s="26" t="str">
        <f t="shared" si="230"/>
        <v/>
      </c>
      <c r="AG2917" s="27"/>
      <c r="AH2917" s="168"/>
      <c r="AI2917" s="29" t="str">
        <f t="shared" si="227"/>
        <v/>
      </c>
      <c r="AJ2917" s="178" t="str">
        <f t="shared" si="228"/>
        <v/>
      </c>
      <c r="AK2917" s="23"/>
      <c r="AL2917" s="23"/>
      <c r="AM2917" s="35"/>
      <c r="AN2917" s="408" t="str">
        <f>IF($AA2917-data!$G$1=0,"　",IF(AK2917=0,"　",VLOOKUP($AK2917,data!$A$1:$H$264,8,FALSE)))</f>
        <v>　</v>
      </c>
      <c r="AO2917" s="35"/>
      <c r="AP2917" s="134"/>
      <c r="AQ2917" s="264" t="str">
        <f t="shared" si="231"/>
        <v/>
      </c>
    </row>
    <row r="2918" spans="1:43" s="74" customFormat="1" ht="24.75" customHeight="1" x14ac:dyDescent="0.15">
      <c r="A2918" s="297">
        <v>2915</v>
      </c>
      <c r="B2918" s="23" t="s">
        <v>12184</v>
      </c>
      <c r="C2918" s="24" t="s">
        <v>2344</v>
      </c>
      <c r="D2918" s="23"/>
      <c r="E2918" s="23"/>
      <c r="F2918" s="276"/>
      <c r="G2918" s="25"/>
      <c r="H2918" s="23"/>
      <c r="I2918" s="23"/>
      <c r="J2918" s="25"/>
      <c r="K2918" s="58"/>
      <c r="L2918" s="58"/>
      <c r="M2918" s="23"/>
      <c r="N2918" s="23"/>
      <c r="O2918" s="25"/>
      <c r="P2918" s="23"/>
      <c r="Q2918" s="25"/>
      <c r="R2918" s="58"/>
      <c r="S2918" s="23"/>
      <c r="T2918" s="23"/>
      <c r="U2918" s="25"/>
      <c r="V2918" s="23"/>
      <c r="W2918" s="25"/>
      <c r="X2918" s="58"/>
      <c r="Y2918" s="23"/>
      <c r="Z2918" s="23"/>
      <c r="AA2918" s="33"/>
      <c r="AB2918" s="295" t="str">
        <f t="shared" si="229"/>
        <v/>
      </c>
      <c r="AC2918" s="268"/>
      <c r="AD2918" s="23"/>
      <c r="AE2918" s="134"/>
      <c r="AF2918" s="26" t="str">
        <f t="shared" si="230"/>
        <v/>
      </c>
      <c r="AG2918" s="27"/>
      <c r="AH2918" s="168"/>
      <c r="AI2918" s="29" t="str">
        <f t="shared" si="227"/>
        <v/>
      </c>
      <c r="AJ2918" s="178" t="str">
        <f t="shared" si="228"/>
        <v/>
      </c>
      <c r="AK2918" s="23"/>
      <c r="AL2918" s="23"/>
      <c r="AM2918" s="35"/>
      <c r="AN2918" s="408" t="str">
        <f>IF($AA2918-data!$G$1=0,"　",IF(AK2918=0,"　",VLOOKUP($AK2918,data!$A$1:$H$264,8,FALSE)))</f>
        <v>　</v>
      </c>
      <c r="AO2918" s="35"/>
      <c r="AP2918" s="134"/>
      <c r="AQ2918" s="264" t="str">
        <f t="shared" si="231"/>
        <v/>
      </c>
    </row>
    <row r="2919" spans="1:43" s="74" customFormat="1" ht="24.75" customHeight="1" x14ac:dyDescent="0.15">
      <c r="A2919" s="297">
        <v>2916</v>
      </c>
      <c r="B2919" s="23" t="s">
        <v>12186</v>
      </c>
      <c r="C2919" s="24" t="s">
        <v>2344</v>
      </c>
      <c r="D2919" s="23"/>
      <c r="E2919" s="23"/>
      <c r="F2919" s="276"/>
      <c r="G2919" s="25"/>
      <c r="H2919" s="23"/>
      <c r="I2919" s="23"/>
      <c r="J2919" s="25"/>
      <c r="K2919" s="58"/>
      <c r="L2919" s="58"/>
      <c r="M2919" s="23"/>
      <c r="N2919" s="23"/>
      <c r="O2919" s="25"/>
      <c r="P2919" s="23"/>
      <c r="Q2919" s="25"/>
      <c r="R2919" s="58"/>
      <c r="S2919" s="23"/>
      <c r="T2919" s="23"/>
      <c r="U2919" s="25"/>
      <c r="V2919" s="23"/>
      <c r="W2919" s="25"/>
      <c r="X2919" s="58"/>
      <c r="Y2919" s="23"/>
      <c r="Z2919" s="23"/>
      <c r="AA2919" s="33"/>
      <c r="AB2919" s="295" t="str">
        <f t="shared" si="229"/>
        <v/>
      </c>
      <c r="AC2919" s="268"/>
      <c r="AD2919" s="23"/>
      <c r="AE2919" s="134"/>
      <c r="AF2919" s="26" t="str">
        <f t="shared" si="230"/>
        <v/>
      </c>
      <c r="AG2919" s="27"/>
      <c r="AH2919" s="168"/>
      <c r="AI2919" s="29" t="str">
        <f t="shared" si="227"/>
        <v/>
      </c>
      <c r="AJ2919" s="178" t="str">
        <f t="shared" si="228"/>
        <v/>
      </c>
      <c r="AK2919" s="23"/>
      <c r="AL2919" s="23"/>
      <c r="AM2919" s="35"/>
      <c r="AN2919" s="408" t="str">
        <f>IF($AA2919-data!$G$1=0,"　",IF(AK2919=0,"　",VLOOKUP($AK2919,data!$A$1:$H$264,8,FALSE)))</f>
        <v>　</v>
      </c>
      <c r="AO2919" s="35"/>
      <c r="AP2919" s="134"/>
      <c r="AQ2919" s="264" t="str">
        <f t="shared" si="231"/>
        <v/>
      </c>
    </row>
    <row r="2920" spans="1:43" s="74" customFormat="1" ht="24.75" customHeight="1" x14ac:dyDescent="0.15">
      <c r="A2920" s="297">
        <v>2917</v>
      </c>
      <c r="B2920" s="23" t="s">
        <v>12193</v>
      </c>
      <c r="C2920" s="24" t="s">
        <v>2344</v>
      </c>
      <c r="D2920" s="23"/>
      <c r="E2920" s="23"/>
      <c r="F2920" s="276"/>
      <c r="G2920" s="25"/>
      <c r="H2920" s="23"/>
      <c r="I2920" s="23"/>
      <c r="J2920" s="25"/>
      <c r="K2920" s="58"/>
      <c r="L2920" s="58"/>
      <c r="M2920" s="23"/>
      <c r="N2920" s="23"/>
      <c r="O2920" s="25"/>
      <c r="P2920" s="23"/>
      <c r="Q2920" s="25"/>
      <c r="R2920" s="58"/>
      <c r="S2920" s="23"/>
      <c r="T2920" s="23"/>
      <c r="U2920" s="25"/>
      <c r="V2920" s="23"/>
      <c r="W2920" s="25"/>
      <c r="X2920" s="58"/>
      <c r="Y2920" s="23"/>
      <c r="Z2920" s="23"/>
      <c r="AA2920" s="33"/>
      <c r="AB2920" s="295" t="str">
        <f t="shared" si="229"/>
        <v/>
      </c>
      <c r="AC2920" s="268"/>
      <c r="AD2920" s="23"/>
      <c r="AE2920" s="134"/>
      <c r="AF2920" s="26" t="str">
        <f t="shared" si="230"/>
        <v/>
      </c>
      <c r="AG2920" s="27"/>
      <c r="AH2920" s="168"/>
      <c r="AI2920" s="29" t="str">
        <f t="shared" si="227"/>
        <v/>
      </c>
      <c r="AJ2920" s="178" t="str">
        <f t="shared" si="228"/>
        <v/>
      </c>
      <c r="AK2920" s="23"/>
      <c r="AL2920" s="23"/>
      <c r="AM2920" s="35"/>
      <c r="AN2920" s="408" t="str">
        <f>IF($AA2920-data!$G$1=0,"　",IF(AK2920=0,"　",VLOOKUP($AK2920,data!$A$1:$H$264,8,FALSE)))</f>
        <v>　</v>
      </c>
      <c r="AO2920" s="35"/>
      <c r="AP2920" s="134"/>
      <c r="AQ2920" s="264" t="str">
        <f t="shared" si="231"/>
        <v/>
      </c>
    </row>
    <row r="2921" spans="1:43" s="74" customFormat="1" ht="24.75" customHeight="1" x14ac:dyDescent="0.15">
      <c r="A2921" s="297">
        <v>2918</v>
      </c>
      <c r="B2921" s="23" t="s">
        <v>12194</v>
      </c>
      <c r="C2921" s="24" t="s">
        <v>2344</v>
      </c>
      <c r="D2921" s="23"/>
      <c r="E2921" s="23"/>
      <c r="F2921" s="276"/>
      <c r="G2921" s="25"/>
      <c r="H2921" s="23"/>
      <c r="I2921" s="23"/>
      <c r="J2921" s="25"/>
      <c r="K2921" s="58"/>
      <c r="L2921" s="58"/>
      <c r="M2921" s="23"/>
      <c r="N2921" s="23"/>
      <c r="O2921" s="25"/>
      <c r="P2921" s="23"/>
      <c r="Q2921" s="25"/>
      <c r="R2921" s="58"/>
      <c r="S2921" s="23"/>
      <c r="T2921" s="23"/>
      <c r="U2921" s="25"/>
      <c r="V2921" s="23"/>
      <c r="W2921" s="25"/>
      <c r="X2921" s="58"/>
      <c r="Y2921" s="23"/>
      <c r="Z2921" s="23"/>
      <c r="AA2921" s="33"/>
      <c r="AB2921" s="295" t="str">
        <f t="shared" si="229"/>
        <v/>
      </c>
      <c r="AC2921" s="268"/>
      <c r="AD2921" s="23"/>
      <c r="AE2921" s="134"/>
      <c r="AF2921" s="26" t="str">
        <f t="shared" si="230"/>
        <v/>
      </c>
      <c r="AG2921" s="27"/>
      <c r="AH2921" s="168"/>
      <c r="AI2921" s="29" t="str">
        <f t="shared" si="227"/>
        <v/>
      </c>
      <c r="AJ2921" s="178" t="str">
        <f t="shared" si="228"/>
        <v/>
      </c>
      <c r="AK2921" s="23"/>
      <c r="AL2921" s="23"/>
      <c r="AM2921" s="35"/>
      <c r="AN2921" s="408" t="str">
        <f>IF($AA2921-data!$G$1=0,"　",IF(AK2921=0,"　",VLOOKUP($AK2921,data!$A$1:$H$264,8,FALSE)))</f>
        <v>　</v>
      </c>
      <c r="AO2921" s="35"/>
      <c r="AP2921" s="134"/>
      <c r="AQ2921" s="264" t="str">
        <f t="shared" si="231"/>
        <v/>
      </c>
    </row>
    <row r="2922" spans="1:43" s="74" customFormat="1" ht="24.75" customHeight="1" x14ac:dyDescent="0.15">
      <c r="A2922" s="297">
        <v>2919</v>
      </c>
      <c r="B2922" s="23" t="s">
        <v>12195</v>
      </c>
      <c r="C2922" s="24" t="s">
        <v>2344</v>
      </c>
      <c r="D2922" s="23"/>
      <c r="E2922" s="23"/>
      <c r="F2922" s="276"/>
      <c r="G2922" s="25"/>
      <c r="H2922" s="23"/>
      <c r="I2922" s="23"/>
      <c r="J2922" s="25"/>
      <c r="K2922" s="58"/>
      <c r="L2922" s="58"/>
      <c r="M2922" s="23"/>
      <c r="N2922" s="23"/>
      <c r="O2922" s="25"/>
      <c r="P2922" s="23"/>
      <c r="Q2922" s="25"/>
      <c r="R2922" s="58"/>
      <c r="S2922" s="23"/>
      <c r="T2922" s="23"/>
      <c r="U2922" s="25"/>
      <c r="V2922" s="23"/>
      <c r="W2922" s="25"/>
      <c r="X2922" s="58"/>
      <c r="Y2922" s="23"/>
      <c r="Z2922" s="23"/>
      <c r="AA2922" s="33"/>
      <c r="AB2922" s="295" t="str">
        <f t="shared" si="229"/>
        <v/>
      </c>
      <c r="AC2922" s="268"/>
      <c r="AD2922" s="23"/>
      <c r="AE2922" s="134"/>
      <c r="AF2922" s="26" t="str">
        <f t="shared" si="230"/>
        <v/>
      </c>
      <c r="AG2922" s="27"/>
      <c r="AH2922" s="168"/>
      <c r="AI2922" s="29" t="str">
        <f t="shared" si="227"/>
        <v/>
      </c>
      <c r="AJ2922" s="178" t="str">
        <f t="shared" si="228"/>
        <v/>
      </c>
      <c r="AK2922" s="23"/>
      <c r="AL2922" s="23"/>
      <c r="AM2922" s="35"/>
      <c r="AN2922" s="408" t="str">
        <f>IF($AA2922-data!$G$1=0,"　",IF(AK2922=0,"　",VLOOKUP($AK2922,data!$A$1:$H$264,8,FALSE)))</f>
        <v>　</v>
      </c>
      <c r="AO2922" s="35"/>
      <c r="AP2922" s="134"/>
      <c r="AQ2922" s="264" t="str">
        <f t="shared" si="231"/>
        <v/>
      </c>
    </row>
    <row r="2923" spans="1:43" s="74" customFormat="1" ht="24.75" customHeight="1" x14ac:dyDescent="0.15">
      <c r="A2923" s="297">
        <v>2920</v>
      </c>
      <c r="B2923" s="23" t="s">
        <v>12266</v>
      </c>
      <c r="C2923" s="24" t="s">
        <v>2344</v>
      </c>
      <c r="D2923" s="23"/>
      <c r="E2923" s="23"/>
      <c r="F2923" s="276"/>
      <c r="G2923" s="25"/>
      <c r="H2923" s="23"/>
      <c r="I2923" s="23"/>
      <c r="J2923" s="25"/>
      <c r="K2923" s="58"/>
      <c r="L2923" s="58"/>
      <c r="M2923" s="23"/>
      <c r="N2923" s="23"/>
      <c r="O2923" s="25"/>
      <c r="P2923" s="23"/>
      <c r="Q2923" s="25"/>
      <c r="R2923" s="58"/>
      <c r="S2923" s="23"/>
      <c r="T2923" s="23"/>
      <c r="U2923" s="25"/>
      <c r="V2923" s="23"/>
      <c r="W2923" s="25"/>
      <c r="X2923" s="58"/>
      <c r="Y2923" s="23"/>
      <c r="Z2923" s="23"/>
      <c r="AA2923" s="33"/>
      <c r="AB2923" s="295" t="str">
        <f t="shared" si="229"/>
        <v/>
      </c>
      <c r="AC2923" s="268"/>
      <c r="AD2923" s="23"/>
      <c r="AE2923" s="134"/>
      <c r="AF2923" s="26" t="str">
        <f t="shared" si="230"/>
        <v/>
      </c>
      <c r="AG2923" s="27"/>
      <c r="AH2923" s="168"/>
      <c r="AI2923" s="29" t="str">
        <f t="shared" si="227"/>
        <v/>
      </c>
      <c r="AJ2923" s="178" t="str">
        <f t="shared" si="228"/>
        <v/>
      </c>
      <c r="AK2923" s="23"/>
      <c r="AL2923" s="23"/>
      <c r="AM2923" s="35"/>
      <c r="AN2923" s="408" t="str">
        <f>IF($AA2923-data!$G$1=0,"　",IF(AK2923=0,"　",VLOOKUP($AK2923,data!$A$1:$H$264,8,FALSE)))</f>
        <v>　</v>
      </c>
      <c r="AO2923" s="35"/>
      <c r="AP2923" s="134"/>
      <c r="AQ2923" s="264" t="str">
        <f t="shared" si="231"/>
        <v/>
      </c>
    </row>
    <row r="2924" spans="1:43" s="74" customFormat="1" ht="24.75" customHeight="1" x14ac:dyDescent="0.15">
      <c r="A2924" s="297">
        <v>2921</v>
      </c>
      <c r="B2924" s="23" t="s">
        <v>12283</v>
      </c>
      <c r="C2924" s="24" t="s">
        <v>2344</v>
      </c>
      <c r="D2924" s="23"/>
      <c r="E2924" s="23"/>
      <c r="F2924" s="276"/>
      <c r="G2924" s="25"/>
      <c r="H2924" s="23"/>
      <c r="I2924" s="23"/>
      <c r="J2924" s="25"/>
      <c r="K2924" s="58"/>
      <c r="L2924" s="58"/>
      <c r="M2924" s="23"/>
      <c r="N2924" s="23"/>
      <c r="O2924" s="25"/>
      <c r="P2924" s="23"/>
      <c r="Q2924" s="25"/>
      <c r="R2924" s="58"/>
      <c r="S2924" s="23"/>
      <c r="T2924" s="23"/>
      <c r="U2924" s="25"/>
      <c r="V2924" s="23"/>
      <c r="W2924" s="25"/>
      <c r="X2924" s="58"/>
      <c r="Y2924" s="23"/>
      <c r="Z2924" s="23"/>
      <c r="AA2924" s="33"/>
      <c r="AB2924" s="295" t="str">
        <f t="shared" si="229"/>
        <v/>
      </c>
      <c r="AC2924" s="268"/>
      <c r="AD2924" s="23"/>
      <c r="AE2924" s="134"/>
      <c r="AF2924" s="26" t="str">
        <f t="shared" si="230"/>
        <v/>
      </c>
      <c r="AG2924" s="27"/>
      <c r="AH2924" s="168"/>
      <c r="AI2924" s="29" t="str">
        <f t="shared" si="227"/>
        <v/>
      </c>
      <c r="AJ2924" s="178" t="str">
        <f t="shared" si="228"/>
        <v/>
      </c>
      <c r="AK2924" s="23"/>
      <c r="AL2924" s="23"/>
      <c r="AM2924" s="35"/>
      <c r="AN2924" s="408" t="str">
        <f>IF($AA2924-data!$G$1=0,"　",IF(AK2924=0,"　",VLOOKUP($AK2924,data!$A$1:$H$264,8,FALSE)))</f>
        <v>　</v>
      </c>
      <c r="AO2924" s="35"/>
      <c r="AP2924" s="134"/>
      <c r="AQ2924" s="264" t="str">
        <f t="shared" si="231"/>
        <v/>
      </c>
    </row>
    <row r="2925" spans="1:43" s="74" customFormat="1" ht="24.75" customHeight="1" x14ac:dyDescent="0.15">
      <c r="A2925" s="297">
        <v>2922</v>
      </c>
      <c r="B2925" s="23" t="s">
        <v>12290</v>
      </c>
      <c r="C2925" s="24" t="s">
        <v>2344</v>
      </c>
      <c r="D2925" s="23"/>
      <c r="E2925" s="23"/>
      <c r="F2925" s="276"/>
      <c r="G2925" s="25"/>
      <c r="H2925" s="23"/>
      <c r="I2925" s="23"/>
      <c r="J2925" s="25"/>
      <c r="K2925" s="58"/>
      <c r="L2925" s="58"/>
      <c r="M2925" s="23"/>
      <c r="N2925" s="23"/>
      <c r="O2925" s="25"/>
      <c r="P2925" s="23"/>
      <c r="Q2925" s="25"/>
      <c r="R2925" s="58"/>
      <c r="S2925" s="23"/>
      <c r="T2925" s="23"/>
      <c r="U2925" s="25"/>
      <c r="V2925" s="23"/>
      <c r="W2925" s="25"/>
      <c r="X2925" s="58"/>
      <c r="Y2925" s="23"/>
      <c r="Z2925" s="23"/>
      <c r="AA2925" s="33"/>
      <c r="AB2925" s="295" t="str">
        <f t="shared" si="229"/>
        <v/>
      </c>
      <c r="AC2925" s="268"/>
      <c r="AD2925" s="23"/>
      <c r="AE2925" s="134"/>
      <c r="AF2925" s="26" t="str">
        <f t="shared" si="230"/>
        <v/>
      </c>
      <c r="AG2925" s="27"/>
      <c r="AH2925" s="168"/>
      <c r="AI2925" s="29" t="str">
        <f t="shared" si="227"/>
        <v/>
      </c>
      <c r="AJ2925" s="178" t="str">
        <f t="shared" si="228"/>
        <v/>
      </c>
      <c r="AK2925" s="23"/>
      <c r="AL2925" s="23"/>
      <c r="AM2925" s="35"/>
      <c r="AN2925" s="408" t="str">
        <f>IF($AA2925-data!$G$1=0,"　",IF(AK2925=0,"　",VLOOKUP($AK2925,data!$A$1:$H$264,8,FALSE)))</f>
        <v>　</v>
      </c>
      <c r="AO2925" s="35"/>
      <c r="AP2925" s="134"/>
      <c r="AQ2925" s="264" t="str">
        <f t="shared" si="231"/>
        <v/>
      </c>
    </row>
    <row r="2926" spans="1:43" s="74" customFormat="1" ht="24.75" customHeight="1" x14ac:dyDescent="0.15">
      <c r="A2926" s="297">
        <v>2923</v>
      </c>
      <c r="B2926" s="23" t="s">
        <v>12292</v>
      </c>
      <c r="C2926" s="24" t="s">
        <v>14351</v>
      </c>
      <c r="D2926" s="23" t="s">
        <v>7502</v>
      </c>
      <c r="E2926" s="23" t="s">
        <v>477</v>
      </c>
      <c r="F2926" s="24" t="s">
        <v>8178</v>
      </c>
      <c r="G2926" s="25" t="s">
        <v>12074</v>
      </c>
      <c r="H2926" s="44" t="s">
        <v>12617</v>
      </c>
      <c r="I2926" s="23" t="s">
        <v>12618</v>
      </c>
      <c r="J2926" s="25" t="s">
        <v>12619</v>
      </c>
      <c r="K2926" s="58" t="s">
        <v>12616</v>
      </c>
      <c r="L2926" s="58"/>
      <c r="M2926" s="44" t="s">
        <v>12620</v>
      </c>
      <c r="N2926" s="23"/>
      <c r="O2926" s="25" t="s">
        <v>7677</v>
      </c>
      <c r="P2926" s="23" t="s">
        <v>7678</v>
      </c>
      <c r="Q2926" s="25" t="s">
        <v>7679</v>
      </c>
      <c r="R2926" s="58"/>
      <c r="S2926" s="23" t="s">
        <v>7680</v>
      </c>
      <c r="T2926" s="23" t="s">
        <v>7681</v>
      </c>
      <c r="U2926" s="25" t="s">
        <v>12074</v>
      </c>
      <c r="V2926" s="23" t="s">
        <v>7678</v>
      </c>
      <c r="W2926" s="25" t="s">
        <v>7679</v>
      </c>
      <c r="X2926" s="58"/>
      <c r="Y2926" s="23" t="s">
        <v>7680</v>
      </c>
      <c r="Z2926" s="23" t="s">
        <v>7681</v>
      </c>
      <c r="AA2926" s="33">
        <v>5</v>
      </c>
      <c r="AB2926" s="295" t="str">
        <f t="shared" si="229"/>
        <v>年間</v>
      </c>
      <c r="AC2926" s="268"/>
      <c r="AD2926" s="23">
        <v>1</v>
      </c>
      <c r="AE2926" s="134">
        <v>11400</v>
      </c>
      <c r="AF2926" s="26">
        <f t="shared" si="230"/>
        <v>11400</v>
      </c>
      <c r="AG2926" s="27" t="s">
        <v>76</v>
      </c>
      <c r="AH2926" s="168">
        <v>42335</v>
      </c>
      <c r="AI2926" s="29" t="str">
        <f t="shared" si="227"/>
        <v>～</v>
      </c>
      <c r="AJ2926" s="178">
        <f t="shared" si="228"/>
        <v>44161</v>
      </c>
      <c r="AK2926" s="23" t="s">
        <v>4694</v>
      </c>
      <c r="AL2926" s="23" t="s">
        <v>12528</v>
      </c>
      <c r="AM2926" s="35">
        <v>42335</v>
      </c>
      <c r="AN2926" s="408">
        <f>IF($AA2926-data!$G$1=0,"　",IF(AK2926=0,"　",VLOOKUP($AK2926,data!$A$1:$H$264,8,FALSE)))</f>
        <v>0</v>
      </c>
      <c r="AO2926" s="35">
        <v>42345</v>
      </c>
      <c r="AP2926" s="227" t="s">
        <v>10681</v>
      </c>
      <c r="AQ2926" s="264" t="str">
        <f t="shared" si="231"/>
        <v/>
      </c>
    </row>
    <row r="2927" spans="1:43" s="74" customFormat="1" ht="24.75" customHeight="1" x14ac:dyDescent="0.15">
      <c r="A2927" s="297">
        <v>2924</v>
      </c>
      <c r="B2927" s="23" t="s">
        <v>12292</v>
      </c>
      <c r="C2927" s="24" t="s">
        <v>14351</v>
      </c>
      <c r="D2927" s="23" t="s">
        <v>7502</v>
      </c>
      <c r="E2927" s="23" t="s">
        <v>477</v>
      </c>
      <c r="F2927" s="24" t="s">
        <v>8178</v>
      </c>
      <c r="G2927" s="25" t="s">
        <v>12074</v>
      </c>
      <c r="H2927" s="44" t="s">
        <v>12617</v>
      </c>
      <c r="I2927" s="23" t="s">
        <v>12618</v>
      </c>
      <c r="J2927" s="25" t="s">
        <v>12619</v>
      </c>
      <c r="K2927" s="58" t="s">
        <v>12616</v>
      </c>
      <c r="L2927" s="58"/>
      <c r="M2927" s="44" t="s">
        <v>12620</v>
      </c>
      <c r="N2927" s="23"/>
      <c r="O2927" s="25" t="s">
        <v>7677</v>
      </c>
      <c r="P2927" s="23" t="s">
        <v>7678</v>
      </c>
      <c r="Q2927" s="25" t="s">
        <v>7679</v>
      </c>
      <c r="R2927" s="58"/>
      <c r="S2927" s="23" t="s">
        <v>7680</v>
      </c>
      <c r="T2927" s="23" t="s">
        <v>7681</v>
      </c>
      <c r="U2927" s="25" t="s">
        <v>12074</v>
      </c>
      <c r="V2927" s="23" t="s">
        <v>7678</v>
      </c>
      <c r="W2927" s="25" t="s">
        <v>7679</v>
      </c>
      <c r="X2927" s="58"/>
      <c r="Y2927" s="23" t="s">
        <v>7680</v>
      </c>
      <c r="Z2927" s="23" t="s">
        <v>7681</v>
      </c>
      <c r="AA2927" s="33">
        <v>5</v>
      </c>
      <c r="AB2927" s="295" t="str">
        <f t="shared" si="229"/>
        <v>年間</v>
      </c>
      <c r="AC2927" s="268"/>
      <c r="AD2927" s="23">
        <v>1</v>
      </c>
      <c r="AE2927" s="134">
        <v>11400</v>
      </c>
      <c r="AF2927" s="26">
        <f t="shared" si="230"/>
        <v>11400</v>
      </c>
      <c r="AG2927" s="27" t="s">
        <v>76</v>
      </c>
      <c r="AH2927" s="168">
        <v>42335</v>
      </c>
      <c r="AI2927" s="29" t="str">
        <f t="shared" si="227"/>
        <v>～</v>
      </c>
      <c r="AJ2927" s="178">
        <f t="shared" si="228"/>
        <v>44161</v>
      </c>
      <c r="AK2927" s="23" t="s">
        <v>4694</v>
      </c>
      <c r="AL2927" s="23" t="s">
        <v>12529</v>
      </c>
      <c r="AM2927" s="35">
        <v>42335</v>
      </c>
      <c r="AN2927" s="408">
        <f>IF($AA2927-data!$G$1=0,"　",IF(AK2927=0,"　",VLOOKUP($AK2927,data!$A$1:$H$264,8,FALSE)))</f>
        <v>0</v>
      </c>
      <c r="AO2927" s="35">
        <v>42345</v>
      </c>
      <c r="AP2927" s="227" t="s">
        <v>10681</v>
      </c>
      <c r="AQ2927" s="264" t="str">
        <f t="shared" si="231"/>
        <v/>
      </c>
    </row>
    <row r="2928" spans="1:43" s="74" customFormat="1" ht="24.75" customHeight="1" x14ac:dyDescent="0.15">
      <c r="A2928" s="297">
        <v>2925</v>
      </c>
      <c r="B2928" s="23" t="s">
        <v>12292</v>
      </c>
      <c r="C2928" s="24" t="s">
        <v>14351</v>
      </c>
      <c r="D2928" s="23" t="s">
        <v>7502</v>
      </c>
      <c r="E2928" s="23" t="s">
        <v>477</v>
      </c>
      <c r="F2928" s="24" t="s">
        <v>8178</v>
      </c>
      <c r="G2928" s="25" t="s">
        <v>12074</v>
      </c>
      <c r="H2928" s="44" t="s">
        <v>12617</v>
      </c>
      <c r="I2928" s="23" t="s">
        <v>12618</v>
      </c>
      <c r="J2928" s="25" t="s">
        <v>12619</v>
      </c>
      <c r="K2928" s="58" t="s">
        <v>12616</v>
      </c>
      <c r="L2928" s="58"/>
      <c r="M2928" s="44" t="s">
        <v>12620</v>
      </c>
      <c r="N2928" s="23"/>
      <c r="O2928" s="25" t="s">
        <v>7677</v>
      </c>
      <c r="P2928" s="23" t="s">
        <v>7678</v>
      </c>
      <c r="Q2928" s="25" t="s">
        <v>7679</v>
      </c>
      <c r="R2928" s="58"/>
      <c r="S2928" s="23" t="s">
        <v>7680</v>
      </c>
      <c r="T2928" s="23" t="s">
        <v>7681</v>
      </c>
      <c r="U2928" s="25" t="s">
        <v>12074</v>
      </c>
      <c r="V2928" s="23" t="s">
        <v>7678</v>
      </c>
      <c r="W2928" s="25" t="s">
        <v>7679</v>
      </c>
      <c r="X2928" s="58"/>
      <c r="Y2928" s="23" t="s">
        <v>7680</v>
      </c>
      <c r="Z2928" s="23" t="s">
        <v>7681</v>
      </c>
      <c r="AA2928" s="33">
        <v>5</v>
      </c>
      <c r="AB2928" s="295" t="str">
        <f t="shared" si="229"/>
        <v>年間</v>
      </c>
      <c r="AC2928" s="268"/>
      <c r="AD2928" s="23">
        <v>1</v>
      </c>
      <c r="AE2928" s="134">
        <v>11400</v>
      </c>
      <c r="AF2928" s="26">
        <f t="shared" si="230"/>
        <v>11400</v>
      </c>
      <c r="AG2928" s="27" t="s">
        <v>76</v>
      </c>
      <c r="AH2928" s="168">
        <v>42335</v>
      </c>
      <c r="AI2928" s="29" t="str">
        <f t="shared" si="227"/>
        <v>～</v>
      </c>
      <c r="AJ2928" s="178">
        <f t="shared" si="228"/>
        <v>44161</v>
      </c>
      <c r="AK2928" s="23" t="s">
        <v>4694</v>
      </c>
      <c r="AL2928" s="23" t="s">
        <v>12530</v>
      </c>
      <c r="AM2928" s="35">
        <v>42335</v>
      </c>
      <c r="AN2928" s="408">
        <f>IF($AA2928-data!$G$1=0,"　",IF(AK2928=0,"　",VLOOKUP($AK2928,data!$A$1:$H$264,8,FALSE)))</f>
        <v>0</v>
      </c>
      <c r="AO2928" s="35">
        <v>42345</v>
      </c>
      <c r="AP2928" s="227" t="s">
        <v>10681</v>
      </c>
      <c r="AQ2928" s="264" t="str">
        <f t="shared" si="231"/>
        <v/>
      </c>
    </row>
    <row r="2929" spans="1:44" s="74" customFormat="1" ht="24.75" customHeight="1" x14ac:dyDescent="0.15">
      <c r="A2929" s="297">
        <v>2926</v>
      </c>
      <c r="B2929" s="23" t="s">
        <v>12293</v>
      </c>
      <c r="C2929" s="24" t="s">
        <v>14351</v>
      </c>
      <c r="D2929" s="23" t="s">
        <v>7502</v>
      </c>
      <c r="E2929" s="23" t="s">
        <v>477</v>
      </c>
      <c r="F2929" s="24" t="s">
        <v>8178</v>
      </c>
      <c r="G2929" s="25" t="s">
        <v>12074</v>
      </c>
      <c r="H2929" s="44" t="s">
        <v>12617</v>
      </c>
      <c r="I2929" s="23" t="s">
        <v>12618</v>
      </c>
      <c r="J2929" s="25" t="s">
        <v>12619</v>
      </c>
      <c r="K2929" s="58" t="s">
        <v>12616</v>
      </c>
      <c r="L2929" s="58"/>
      <c r="M2929" s="44" t="s">
        <v>12620</v>
      </c>
      <c r="N2929" s="23"/>
      <c r="O2929" s="25" t="s">
        <v>7677</v>
      </c>
      <c r="P2929" s="23" t="s">
        <v>7678</v>
      </c>
      <c r="Q2929" s="25" t="s">
        <v>7679</v>
      </c>
      <c r="R2929" s="58"/>
      <c r="S2929" s="23" t="s">
        <v>7680</v>
      </c>
      <c r="T2929" s="23" t="s">
        <v>7681</v>
      </c>
      <c r="U2929" s="25" t="s">
        <v>12074</v>
      </c>
      <c r="V2929" s="23" t="s">
        <v>7678</v>
      </c>
      <c r="W2929" s="25" t="s">
        <v>7679</v>
      </c>
      <c r="X2929" s="58"/>
      <c r="Y2929" s="23" t="s">
        <v>7680</v>
      </c>
      <c r="Z2929" s="23" t="s">
        <v>7681</v>
      </c>
      <c r="AA2929" s="33">
        <v>5</v>
      </c>
      <c r="AB2929" s="295" t="str">
        <f t="shared" si="229"/>
        <v>年間</v>
      </c>
      <c r="AC2929" s="268"/>
      <c r="AD2929" s="23">
        <v>1</v>
      </c>
      <c r="AE2929" s="134">
        <v>32400</v>
      </c>
      <c r="AF2929" s="26">
        <f t="shared" si="230"/>
        <v>32400</v>
      </c>
      <c r="AG2929" s="27" t="s">
        <v>76</v>
      </c>
      <c r="AH2929" s="168">
        <v>42335</v>
      </c>
      <c r="AI2929" s="29" t="str">
        <f t="shared" si="227"/>
        <v>～</v>
      </c>
      <c r="AJ2929" s="178">
        <f t="shared" si="228"/>
        <v>44161</v>
      </c>
      <c r="AK2929" s="23" t="s">
        <v>10876</v>
      </c>
      <c r="AL2929" s="23" t="s">
        <v>12531</v>
      </c>
      <c r="AM2929" s="35">
        <v>42335</v>
      </c>
      <c r="AN2929" s="408">
        <f>IF($AA2929-data!$G$1=0,"　",IF(AK2929=0,"　",VLOOKUP($AK2929,data!$A$1:$H$264,8,FALSE)))</f>
        <v>0</v>
      </c>
      <c r="AO2929" s="35">
        <v>42345</v>
      </c>
      <c r="AP2929" s="227" t="s">
        <v>10681</v>
      </c>
      <c r="AQ2929" s="264" t="str">
        <f t="shared" si="231"/>
        <v/>
      </c>
    </row>
    <row r="2930" spans="1:44" ht="24.75" customHeight="1" x14ac:dyDescent="0.15">
      <c r="A2930" s="297">
        <v>2927</v>
      </c>
      <c r="B2930" s="23" t="s">
        <v>12293</v>
      </c>
      <c r="C2930" s="24" t="s">
        <v>14351</v>
      </c>
      <c r="D2930" s="23" t="s">
        <v>10599</v>
      </c>
      <c r="E2930" s="23" t="s">
        <v>477</v>
      </c>
      <c r="F2930" s="24" t="s">
        <v>8178</v>
      </c>
      <c r="G2930" s="25" t="s">
        <v>12527</v>
      </c>
      <c r="H2930" s="44" t="s">
        <v>12617</v>
      </c>
      <c r="I2930" s="23" t="s">
        <v>12618</v>
      </c>
      <c r="J2930" s="25" t="s">
        <v>12619</v>
      </c>
      <c r="K2930" s="58" t="s">
        <v>12616</v>
      </c>
      <c r="L2930" s="58"/>
      <c r="M2930" s="44" t="s">
        <v>12620</v>
      </c>
      <c r="N2930" s="23"/>
      <c r="O2930" s="25" t="s">
        <v>10600</v>
      </c>
      <c r="P2930" s="23" t="s">
        <v>10601</v>
      </c>
      <c r="Q2930" s="25" t="s">
        <v>10602</v>
      </c>
      <c r="R2930" s="58"/>
      <c r="S2930" s="23" t="s">
        <v>10603</v>
      </c>
      <c r="T2930" s="23" t="s">
        <v>10604</v>
      </c>
      <c r="U2930" s="25" t="s">
        <v>12527</v>
      </c>
      <c r="V2930" s="23" t="s">
        <v>10601</v>
      </c>
      <c r="W2930" s="25" t="s">
        <v>10602</v>
      </c>
      <c r="X2930" s="58"/>
      <c r="Y2930" s="23" t="s">
        <v>10603</v>
      </c>
      <c r="Z2930" s="23" t="s">
        <v>10604</v>
      </c>
      <c r="AA2930" s="33">
        <v>5</v>
      </c>
      <c r="AB2930" s="295" t="str">
        <f t="shared" si="229"/>
        <v>年間</v>
      </c>
      <c r="AC2930" s="268"/>
      <c r="AD2930" s="23">
        <v>1</v>
      </c>
      <c r="AE2930" s="134">
        <v>32400</v>
      </c>
      <c r="AF2930" s="26">
        <f t="shared" si="230"/>
        <v>32400</v>
      </c>
      <c r="AG2930" s="27" t="s">
        <v>76</v>
      </c>
      <c r="AH2930" s="168">
        <v>42335</v>
      </c>
      <c r="AI2930" s="29" t="str">
        <f t="shared" si="227"/>
        <v>～</v>
      </c>
      <c r="AJ2930" s="178">
        <f t="shared" si="228"/>
        <v>44161</v>
      </c>
      <c r="AK2930" s="23" t="s">
        <v>10876</v>
      </c>
      <c r="AL2930" s="23" t="s">
        <v>12532</v>
      </c>
      <c r="AM2930" s="35">
        <v>42335</v>
      </c>
      <c r="AN2930" s="408">
        <f>IF($AA2930-data!$G$1=0,"　",IF(AK2930=0,"　",VLOOKUP($AK2930,data!$A$1:$H$264,8,FALSE)))</f>
        <v>0</v>
      </c>
      <c r="AO2930" s="35">
        <v>42345</v>
      </c>
      <c r="AP2930" s="227" t="s">
        <v>10681</v>
      </c>
      <c r="AQ2930" s="264" t="str">
        <f t="shared" si="231"/>
        <v/>
      </c>
    </row>
    <row r="2931" spans="1:44" s="74" customFormat="1" ht="24.75" customHeight="1" x14ac:dyDescent="0.15">
      <c r="A2931" s="297">
        <v>2928</v>
      </c>
      <c r="B2931" s="23" t="s">
        <v>12569</v>
      </c>
      <c r="C2931" s="24" t="s">
        <v>2344</v>
      </c>
      <c r="D2931" s="23"/>
      <c r="E2931" s="23"/>
      <c r="F2931" s="276"/>
      <c r="G2931" s="25"/>
      <c r="H2931" s="23"/>
      <c r="I2931" s="23"/>
      <c r="J2931" s="25"/>
      <c r="K2931" s="58"/>
      <c r="L2931" s="58"/>
      <c r="M2931" s="23"/>
      <c r="N2931" s="23"/>
      <c r="O2931" s="25"/>
      <c r="P2931" s="23"/>
      <c r="Q2931" s="25"/>
      <c r="R2931" s="58"/>
      <c r="S2931" s="23"/>
      <c r="T2931" s="23"/>
      <c r="U2931" s="25"/>
      <c r="V2931" s="23"/>
      <c r="W2931" s="25"/>
      <c r="X2931" s="58"/>
      <c r="Y2931" s="23"/>
      <c r="Z2931" s="23"/>
      <c r="AA2931" s="33"/>
      <c r="AB2931" s="295" t="str">
        <f t="shared" si="229"/>
        <v/>
      </c>
      <c r="AC2931" s="268"/>
      <c r="AD2931" s="23"/>
      <c r="AE2931" s="134"/>
      <c r="AF2931" s="26" t="str">
        <f t="shared" si="230"/>
        <v/>
      </c>
      <c r="AG2931" s="27"/>
      <c r="AH2931" s="168"/>
      <c r="AI2931" s="29" t="str">
        <f t="shared" si="227"/>
        <v/>
      </c>
      <c r="AJ2931" s="178" t="str">
        <f t="shared" si="228"/>
        <v/>
      </c>
      <c r="AK2931" s="23"/>
      <c r="AL2931" s="23"/>
      <c r="AM2931" s="35"/>
      <c r="AN2931" s="408" t="str">
        <f>IF($AA2931-data!$G$1=0,"　",IF(AK2931=0,"　",VLOOKUP($AK2931,data!$A$1:$H$264,8,FALSE)))</f>
        <v>　</v>
      </c>
      <c r="AO2931" s="35"/>
      <c r="AP2931" s="134"/>
      <c r="AQ2931" s="264" t="str">
        <f t="shared" si="231"/>
        <v/>
      </c>
    </row>
    <row r="2932" spans="1:44" s="74" customFormat="1" ht="24.75" customHeight="1" x14ac:dyDescent="0.15">
      <c r="A2932" s="297">
        <v>2929</v>
      </c>
      <c r="B2932" s="23" t="s">
        <v>12570</v>
      </c>
      <c r="C2932" s="24" t="s">
        <v>2344</v>
      </c>
      <c r="D2932" s="23"/>
      <c r="E2932" s="23"/>
      <c r="F2932" s="276"/>
      <c r="G2932" s="25"/>
      <c r="H2932" s="23"/>
      <c r="I2932" s="23"/>
      <c r="J2932" s="25"/>
      <c r="K2932" s="58"/>
      <c r="L2932" s="58"/>
      <c r="M2932" s="23"/>
      <c r="N2932" s="23"/>
      <c r="O2932" s="25"/>
      <c r="P2932" s="23"/>
      <c r="Q2932" s="25"/>
      <c r="R2932" s="58"/>
      <c r="S2932" s="23"/>
      <c r="T2932" s="23"/>
      <c r="U2932" s="25"/>
      <c r="V2932" s="23"/>
      <c r="W2932" s="25"/>
      <c r="X2932" s="58"/>
      <c r="Y2932" s="23"/>
      <c r="Z2932" s="23"/>
      <c r="AA2932" s="33"/>
      <c r="AB2932" s="295" t="str">
        <f t="shared" si="229"/>
        <v/>
      </c>
      <c r="AC2932" s="268"/>
      <c r="AD2932" s="23"/>
      <c r="AE2932" s="134"/>
      <c r="AF2932" s="26" t="str">
        <f t="shared" si="230"/>
        <v/>
      </c>
      <c r="AG2932" s="27"/>
      <c r="AH2932" s="168"/>
      <c r="AI2932" s="29" t="str">
        <f t="shared" si="227"/>
        <v/>
      </c>
      <c r="AJ2932" s="178" t="str">
        <f t="shared" si="228"/>
        <v/>
      </c>
      <c r="AK2932" s="23"/>
      <c r="AL2932" s="23"/>
      <c r="AM2932" s="35"/>
      <c r="AN2932" s="408" t="str">
        <f>IF($AA2932-data!$G$1=0,"　",IF(AK2932=0,"　",VLOOKUP($AK2932,data!$A$1:$H$264,8,FALSE)))</f>
        <v>　</v>
      </c>
      <c r="AO2932" s="35"/>
      <c r="AP2932" s="134"/>
      <c r="AQ2932" s="264" t="str">
        <f t="shared" si="231"/>
        <v/>
      </c>
    </row>
    <row r="2933" spans="1:44" s="74" customFormat="1" ht="24.75" customHeight="1" x14ac:dyDescent="0.15">
      <c r="A2933" s="297">
        <v>2930</v>
      </c>
      <c r="B2933" s="23" t="s">
        <v>12571</v>
      </c>
      <c r="C2933" s="24" t="s">
        <v>2344</v>
      </c>
      <c r="D2933" s="23"/>
      <c r="E2933" s="23"/>
      <c r="F2933" s="276"/>
      <c r="G2933" s="25"/>
      <c r="H2933" s="23"/>
      <c r="I2933" s="23"/>
      <c r="J2933" s="25"/>
      <c r="K2933" s="58"/>
      <c r="L2933" s="58"/>
      <c r="M2933" s="23"/>
      <c r="N2933" s="23"/>
      <c r="O2933" s="25"/>
      <c r="P2933" s="23"/>
      <c r="Q2933" s="25"/>
      <c r="R2933" s="58"/>
      <c r="S2933" s="23"/>
      <c r="T2933" s="23"/>
      <c r="U2933" s="25"/>
      <c r="V2933" s="23"/>
      <c r="W2933" s="25"/>
      <c r="X2933" s="58"/>
      <c r="Y2933" s="23"/>
      <c r="Z2933" s="23"/>
      <c r="AA2933" s="33"/>
      <c r="AB2933" s="295" t="str">
        <f t="shared" si="229"/>
        <v/>
      </c>
      <c r="AC2933" s="268"/>
      <c r="AD2933" s="23"/>
      <c r="AE2933" s="134"/>
      <c r="AF2933" s="26" t="str">
        <f t="shared" si="230"/>
        <v/>
      </c>
      <c r="AG2933" s="27"/>
      <c r="AH2933" s="168"/>
      <c r="AI2933" s="29" t="str">
        <f t="shared" si="227"/>
        <v/>
      </c>
      <c r="AJ2933" s="178" t="str">
        <f t="shared" si="228"/>
        <v/>
      </c>
      <c r="AK2933" s="23"/>
      <c r="AL2933" s="23"/>
      <c r="AM2933" s="35"/>
      <c r="AN2933" s="408" t="str">
        <f>IF($AA2933-data!$G$1=0,"　",IF(AK2933=0,"　",VLOOKUP($AK2933,data!$A$1:$H$264,8,FALSE)))</f>
        <v>　</v>
      </c>
      <c r="AO2933" s="35"/>
      <c r="AP2933" s="134"/>
      <c r="AQ2933" s="264" t="str">
        <f t="shared" si="231"/>
        <v/>
      </c>
    </row>
    <row r="2934" spans="1:44" s="74" customFormat="1" ht="24.75" customHeight="1" x14ac:dyDescent="0.15">
      <c r="A2934" s="297">
        <v>2931</v>
      </c>
      <c r="B2934" s="23" t="s">
        <v>12572</v>
      </c>
      <c r="C2934" s="24" t="s">
        <v>2344</v>
      </c>
      <c r="D2934" s="23"/>
      <c r="E2934" s="23"/>
      <c r="F2934" s="276"/>
      <c r="G2934" s="25"/>
      <c r="H2934" s="23"/>
      <c r="I2934" s="23"/>
      <c r="J2934" s="25"/>
      <c r="K2934" s="58"/>
      <c r="L2934" s="58"/>
      <c r="M2934" s="23"/>
      <c r="N2934" s="23"/>
      <c r="O2934" s="25"/>
      <c r="P2934" s="23"/>
      <c r="Q2934" s="25"/>
      <c r="R2934" s="58"/>
      <c r="S2934" s="23"/>
      <c r="T2934" s="23"/>
      <c r="U2934" s="25"/>
      <c r="V2934" s="23"/>
      <c r="W2934" s="25"/>
      <c r="X2934" s="58"/>
      <c r="Y2934" s="23"/>
      <c r="Z2934" s="23"/>
      <c r="AA2934" s="33"/>
      <c r="AB2934" s="295" t="str">
        <f t="shared" si="229"/>
        <v/>
      </c>
      <c r="AC2934" s="268"/>
      <c r="AD2934" s="23"/>
      <c r="AE2934" s="134"/>
      <c r="AF2934" s="26" t="str">
        <f t="shared" si="230"/>
        <v/>
      </c>
      <c r="AG2934" s="27"/>
      <c r="AH2934" s="168"/>
      <c r="AI2934" s="29" t="str">
        <f t="shared" si="227"/>
        <v/>
      </c>
      <c r="AJ2934" s="178" t="str">
        <f t="shared" si="228"/>
        <v/>
      </c>
      <c r="AK2934" s="23"/>
      <c r="AL2934" s="23"/>
      <c r="AM2934" s="35"/>
      <c r="AN2934" s="408" t="str">
        <f>IF($AA2934-data!$G$1=0,"　",IF(AK2934=0,"　",VLOOKUP($AK2934,data!$A$1:$H$264,8,FALSE)))</f>
        <v>　</v>
      </c>
      <c r="AO2934" s="35"/>
      <c r="AP2934" s="134"/>
      <c r="AQ2934" s="264" t="str">
        <f t="shared" si="231"/>
        <v/>
      </c>
    </row>
    <row r="2935" spans="1:44" s="74" customFormat="1" ht="24.75" customHeight="1" x14ac:dyDescent="0.15">
      <c r="A2935" s="297">
        <v>2932</v>
      </c>
      <c r="B2935" s="23" t="s">
        <v>12573</v>
      </c>
      <c r="C2935" s="24" t="s">
        <v>2344</v>
      </c>
      <c r="D2935" s="23"/>
      <c r="E2935" s="23"/>
      <c r="F2935" s="276"/>
      <c r="G2935" s="25"/>
      <c r="H2935" s="23"/>
      <c r="I2935" s="23"/>
      <c r="J2935" s="25"/>
      <c r="K2935" s="58"/>
      <c r="L2935" s="58"/>
      <c r="M2935" s="23"/>
      <c r="N2935" s="23"/>
      <c r="O2935" s="25"/>
      <c r="P2935" s="23"/>
      <c r="Q2935" s="25"/>
      <c r="R2935" s="58"/>
      <c r="S2935" s="23"/>
      <c r="T2935" s="23"/>
      <c r="U2935" s="25"/>
      <c r="V2935" s="23"/>
      <c r="W2935" s="25"/>
      <c r="X2935" s="58"/>
      <c r="Y2935" s="23"/>
      <c r="Z2935" s="23"/>
      <c r="AA2935" s="33"/>
      <c r="AB2935" s="295" t="str">
        <f t="shared" si="229"/>
        <v/>
      </c>
      <c r="AC2935" s="268"/>
      <c r="AD2935" s="23"/>
      <c r="AE2935" s="134"/>
      <c r="AF2935" s="26" t="str">
        <f t="shared" si="230"/>
        <v/>
      </c>
      <c r="AG2935" s="27"/>
      <c r="AH2935" s="168"/>
      <c r="AI2935" s="29" t="str">
        <f t="shared" si="227"/>
        <v/>
      </c>
      <c r="AJ2935" s="178" t="str">
        <f t="shared" si="228"/>
        <v/>
      </c>
      <c r="AK2935" s="23"/>
      <c r="AL2935" s="23"/>
      <c r="AM2935" s="35"/>
      <c r="AN2935" s="408" t="str">
        <f>IF($AA2935-data!$G$1=0,"　",IF(AK2935=0,"　",VLOOKUP($AK2935,data!$A$1:$H$264,8,FALSE)))</f>
        <v>　</v>
      </c>
      <c r="AO2935" s="35"/>
      <c r="AP2935" s="134"/>
      <c r="AQ2935" s="264" t="str">
        <f t="shared" si="231"/>
        <v/>
      </c>
    </row>
    <row r="2936" spans="1:44" ht="24.75" customHeight="1" x14ac:dyDescent="0.15">
      <c r="A2936" s="297">
        <v>2933</v>
      </c>
      <c r="B2936" s="23" t="s">
        <v>12586</v>
      </c>
      <c r="C2936" s="24" t="s">
        <v>14346</v>
      </c>
      <c r="D2936" s="23" t="s">
        <v>12589</v>
      </c>
      <c r="E2936" s="23" t="s">
        <v>477</v>
      </c>
      <c r="F2936" s="24" t="s">
        <v>8178</v>
      </c>
      <c r="G2936" s="25" t="s">
        <v>12676</v>
      </c>
      <c r="H2936" s="23" t="s">
        <v>12677</v>
      </c>
      <c r="I2936" s="23" t="s">
        <v>12679</v>
      </c>
      <c r="J2936" s="25" t="s">
        <v>12678</v>
      </c>
      <c r="K2936" s="25" t="s">
        <v>12680</v>
      </c>
      <c r="L2936" s="25"/>
      <c r="M2936" s="23" t="s">
        <v>12681</v>
      </c>
      <c r="N2936" s="23" t="s">
        <v>12682</v>
      </c>
      <c r="O2936" s="25" t="s">
        <v>12683</v>
      </c>
      <c r="P2936" s="23" t="s">
        <v>12684</v>
      </c>
      <c r="Q2936" s="25" t="s">
        <v>12685</v>
      </c>
      <c r="R2936" s="58" t="s">
        <v>12686</v>
      </c>
      <c r="S2936" s="23" t="s">
        <v>12687</v>
      </c>
      <c r="T2936" s="23" t="s">
        <v>12688</v>
      </c>
      <c r="U2936" s="25" t="s">
        <v>12689</v>
      </c>
      <c r="V2936" s="23" t="s">
        <v>12677</v>
      </c>
      <c r="W2936" s="25" t="s">
        <v>12690</v>
      </c>
      <c r="X2936" s="58" t="s">
        <v>12691</v>
      </c>
      <c r="Y2936" s="23" t="s">
        <v>12692</v>
      </c>
      <c r="Z2936" s="23" t="s">
        <v>12693</v>
      </c>
      <c r="AA2936" s="33">
        <v>4</v>
      </c>
      <c r="AB2936" s="295" t="str">
        <f t="shared" si="229"/>
        <v>年間</v>
      </c>
      <c r="AC2936" s="268"/>
      <c r="AD2936" s="23">
        <v>1</v>
      </c>
      <c r="AE2936" s="134">
        <v>157440</v>
      </c>
      <c r="AF2936" s="26">
        <f t="shared" si="230"/>
        <v>157440</v>
      </c>
      <c r="AG2936" s="27">
        <v>42339</v>
      </c>
      <c r="AH2936" s="168">
        <v>42064</v>
      </c>
      <c r="AI2936" s="29" t="str">
        <f t="shared" si="227"/>
        <v>～</v>
      </c>
      <c r="AJ2936" s="178">
        <f t="shared" si="228"/>
        <v>43524</v>
      </c>
      <c r="AK2936" s="23" t="s">
        <v>12590</v>
      </c>
      <c r="AL2936" s="23" t="s">
        <v>12694</v>
      </c>
      <c r="AM2936" s="35">
        <v>42064</v>
      </c>
      <c r="AN2936" s="408" t="str">
        <f>IF($AA2936-data!$G$1=0,"　",IF(AK2936=0,"　",VLOOKUP($AK2936,data!$A$1:$H$264,8,FALSE)))</f>
        <v>消耗部品交換対象</v>
      </c>
      <c r="AO2936" s="35">
        <v>42355</v>
      </c>
      <c r="AP2936" s="134" t="s">
        <v>12593</v>
      </c>
      <c r="AQ2936" s="264">
        <f t="shared" si="231"/>
        <v>43132</v>
      </c>
    </row>
    <row r="2937" spans="1:44" ht="24.75" customHeight="1" x14ac:dyDescent="0.15">
      <c r="A2937" s="297">
        <v>2934</v>
      </c>
      <c r="B2937" s="23" t="s">
        <v>12587</v>
      </c>
      <c r="C2937" s="24" t="s">
        <v>14346</v>
      </c>
      <c r="D2937" s="23" t="s">
        <v>12589</v>
      </c>
      <c r="E2937" s="23" t="s">
        <v>477</v>
      </c>
      <c r="F2937" s="24" t="s">
        <v>8178</v>
      </c>
      <c r="G2937" s="25" t="s">
        <v>12676</v>
      </c>
      <c r="H2937" s="23" t="s">
        <v>12677</v>
      </c>
      <c r="I2937" s="23" t="s">
        <v>12679</v>
      </c>
      <c r="J2937" s="25" t="s">
        <v>12678</v>
      </c>
      <c r="K2937" s="25" t="s">
        <v>12680</v>
      </c>
      <c r="L2937" s="25"/>
      <c r="M2937" s="23" t="s">
        <v>12681</v>
      </c>
      <c r="N2937" s="23" t="s">
        <v>12682</v>
      </c>
      <c r="O2937" s="25" t="s">
        <v>12683</v>
      </c>
      <c r="P2937" s="23" t="s">
        <v>12684</v>
      </c>
      <c r="Q2937" s="25" t="s">
        <v>12685</v>
      </c>
      <c r="R2937" s="58" t="s">
        <v>12686</v>
      </c>
      <c r="S2937" s="23" t="s">
        <v>12687</v>
      </c>
      <c r="T2937" s="23" t="s">
        <v>12688</v>
      </c>
      <c r="U2937" s="25" t="s">
        <v>12689</v>
      </c>
      <c r="V2937" s="23" t="s">
        <v>12677</v>
      </c>
      <c r="W2937" s="25" t="s">
        <v>12690</v>
      </c>
      <c r="X2937" s="58" t="s">
        <v>12691</v>
      </c>
      <c r="Y2937" s="23" t="s">
        <v>12692</v>
      </c>
      <c r="Z2937" s="23" t="s">
        <v>12693</v>
      </c>
      <c r="AA2937" s="33">
        <v>4</v>
      </c>
      <c r="AB2937" s="295" t="str">
        <f t="shared" si="229"/>
        <v>年間</v>
      </c>
      <c r="AC2937" s="268"/>
      <c r="AD2937" s="23">
        <v>1</v>
      </c>
      <c r="AE2937" s="134">
        <v>57600</v>
      </c>
      <c r="AF2937" s="26">
        <f t="shared" si="230"/>
        <v>57600</v>
      </c>
      <c r="AG2937" s="27">
        <v>42339</v>
      </c>
      <c r="AH2937" s="168">
        <v>42064</v>
      </c>
      <c r="AI2937" s="29" t="str">
        <f t="shared" si="227"/>
        <v>～</v>
      </c>
      <c r="AJ2937" s="178">
        <f t="shared" si="228"/>
        <v>43524</v>
      </c>
      <c r="AK2937" s="23" t="s">
        <v>12591</v>
      </c>
      <c r="AL2937" s="245" t="s">
        <v>12694</v>
      </c>
      <c r="AM2937" s="35">
        <v>42064</v>
      </c>
      <c r="AN2937" s="408" t="str">
        <f>IF($AA2937-data!$G$1=0,"　",IF(AK2937=0,"　",VLOOKUP($AK2937,data!$A$1:$H$264,8,FALSE)))</f>
        <v>消耗部品交換対象</v>
      </c>
      <c r="AO2937" s="35">
        <v>42355</v>
      </c>
      <c r="AP2937" s="134" t="s">
        <v>12593</v>
      </c>
      <c r="AQ2937" s="264">
        <f t="shared" si="231"/>
        <v>43132</v>
      </c>
      <c r="AR2937" s="262" t="s">
        <v>12697</v>
      </c>
    </row>
    <row r="2938" spans="1:44" ht="24.75" customHeight="1" x14ac:dyDescent="0.15">
      <c r="A2938" s="297">
        <v>2935</v>
      </c>
      <c r="B2938" s="23" t="s">
        <v>12587</v>
      </c>
      <c r="C2938" s="24" t="s">
        <v>14346</v>
      </c>
      <c r="D2938" s="23" t="s">
        <v>3576</v>
      </c>
      <c r="E2938" s="23" t="s">
        <v>477</v>
      </c>
      <c r="F2938" s="24" t="s">
        <v>8178</v>
      </c>
      <c r="G2938" s="25" t="s">
        <v>12676</v>
      </c>
      <c r="H2938" s="23" t="s">
        <v>12677</v>
      </c>
      <c r="I2938" s="23" t="s">
        <v>12679</v>
      </c>
      <c r="J2938" s="25" t="s">
        <v>12678</v>
      </c>
      <c r="K2938" s="25" t="s">
        <v>12680</v>
      </c>
      <c r="L2938" s="25"/>
      <c r="M2938" s="23" t="s">
        <v>12681</v>
      </c>
      <c r="N2938" s="23" t="s">
        <v>12682</v>
      </c>
      <c r="O2938" s="25" t="s">
        <v>12683</v>
      </c>
      <c r="P2938" s="23" t="s">
        <v>12684</v>
      </c>
      <c r="Q2938" s="25" t="s">
        <v>12685</v>
      </c>
      <c r="R2938" s="58" t="s">
        <v>12686</v>
      </c>
      <c r="S2938" s="23" t="s">
        <v>12687</v>
      </c>
      <c r="T2938" s="23" t="s">
        <v>12688</v>
      </c>
      <c r="U2938" s="25" t="s">
        <v>12689</v>
      </c>
      <c r="V2938" s="23" t="s">
        <v>12677</v>
      </c>
      <c r="W2938" s="25" t="s">
        <v>12690</v>
      </c>
      <c r="X2938" s="58" t="s">
        <v>12691</v>
      </c>
      <c r="Y2938" s="23" t="s">
        <v>12692</v>
      </c>
      <c r="Z2938" s="23" t="s">
        <v>12693</v>
      </c>
      <c r="AA2938" s="33">
        <v>4</v>
      </c>
      <c r="AB2938" s="295" t="str">
        <f t="shared" si="229"/>
        <v>年間</v>
      </c>
      <c r="AC2938" s="268"/>
      <c r="AD2938" s="23">
        <v>1</v>
      </c>
      <c r="AE2938" s="134">
        <v>57600</v>
      </c>
      <c r="AF2938" s="26">
        <f t="shared" si="230"/>
        <v>57600</v>
      </c>
      <c r="AG2938" s="27">
        <v>42339</v>
      </c>
      <c r="AH2938" s="168">
        <v>42064</v>
      </c>
      <c r="AI2938" s="29" t="str">
        <f t="shared" si="227"/>
        <v>～</v>
      </c>
      <c r="AJ2938" s="178">
        <f t="shared" si="228"/>
        <v>43524</v>
      </c>
      <c r="AK2938" s="23" t="s">
        <v>12591</v>
      </c>
      <c r="AL2938" s="245" t="s">
        <v>12694</v>
      </c>
      <c r="AM2938" s="35">
        <v>42064</v>
      </c>
      <c r="AN2938" s="408" t="str">
        <f>IF($AA2938-data!$G$1=0,"　",IF(AK2938=0,"　",VLOOKUP($AK2938,data!$A$1:$H$264,8,FALSE)))</f>
        <v>消耗部品交換対象</v>
      </c>
      <c r="AO2938" s="35">
        <v>42355</v>
      </c>
      <c r="AP2938" s="134" t="s">
        <v>12593</v>
      </c>
      <c r="AQ2938" s="264">
        <f t="shared" si="231"/>
        <v>43132</v>
      </c>
      <c r="AR2938" s="262" t="s">
        <v>12697</v>
      </c>
    </row>
    <row r="2939" spans="1:44" ht="24.75" customHeight="1" x14ac:dyDescent="0.15">
      <c r="A2939" s="297">
        <v>2936</v>
      </c>
      <c r="B2939" s="23" t="s">
        <v>12587</v>
      </c>
      <c r="C2939" s="24" t="s">
        <v>14346</v>
      </c>
      <c r="D2939" s="23" t="s">
        <v>3576</v>
      </c>
      <c r="E2939" s="23" t="s">
        <v>477</v>
      </c>
      <c r="F2939" s="24" t="s">
        <v>8178</v>
      </c>
      <c r="G2939" s="25" t="s">
        <v>12676</v>
      </c>
      <c r="H2939" s="23" t="s">
        <v>12677</v>
      </c>
      <c r="I2939" s="23" t="s">
        <v>12679</v>
      </c>
      <c r="J2939" s="25" t="s">
        <v>12678</v>
      </c>
      <c r="K2939" s="25" t="s">
        <v>12680</v>
      </c>
      <c r="L2939" s="25"/>
      <c r="M2939" s="23" t="s">
        <v>12681</v>
      </c>
      <c r="N2939" s="23" t="s">
        <v>12682</v>
      </c>
      <c r="O2939" s="25" t="s">
        <v>12683</v>
      </c>
      <c r="P2939" s="23" t="s">
        <v>12684</v>
      </c>
      <c r="Q2939" s="25" t="s">
        <v>12685</v>
      </c>
      <c r="R2939" s="58" t="s">
        <v>12686</v>
      </c>
      <c r="S2939" s="23" t="s">
        <v>12687</v>
      </c>
      <c r="T2939" s="23" t="s">
        <v>12688</v>
      </c>
      <c r="U2939" s="25" t="s">
        <v>12689</v>
      </c>
      <c r="V2939" s="23" t="s">
        <v>12677</v>
      </c>
      <c r="W2939" s="25" t="s">
        <v>12690</v>
      </c>
      <c r="X2939" s="58" t="s">
        <v>12691</v>
      </c>
      <c r="Y2939" s="23" t="s">
        <v>12692</v>
      </c>
      <c r="Z2939" s="23" t="s">
        <v>12693</v>
      </c>
      <c r="AA2939" s="33">
        <v>4</v>
      </c>
      <c r="AB2939" s="295" t="str">
        <f t="shared" si="229"/>
        <v>年間</v>
      </c>
      <c r="AC2939" s="268"/>
      <c r="AD2939" s="23">
        <v>1</v>
      </c>
      <c r="AE2939" s="134">
        <v>57600</v>
      </c>
      <c r="AF2939" s="26">
        <f t="shared" si="230"/>
        <v>57600</v>
      </c>
      <c r="AG2939" s="27">
        <v>42339</v>
      </c>
      <c r="AH2939" s="168">
        <v>42064</v>
      </c>
      <c r="AI2939" s="29" t="str">
        <f t="shared" si="227"/>
        <v>～</v>
      </c>
      <c r="AJ2939" s="178">
        <f t="shared" si="228"/>
        <v>43524</v>
      </c>
      <c r="AK2939" s="23" t="s">
        <v>12591</v>
      </c>
      <c r="AL2939" s="245" t="s">
        <v>12694</v>
      </c>
      <c r="AM2939" s="35">
        <v>42064</v>
      </c>
      <c r="AN2939" s="408" t="str">
        <f>IF($AA2939-data!$G$1=0,"　",IF(AK2939=0,"　",VLOOKUP($AK2939,data!$A$1:$H$264,8,FALSE)))</f>
        <v>消耗部品交換対象</v>
      </c>
      <c r="AO2939" s="35">
        <v>42355</v>
      </c>
      <c r="AP2939" s="134" t="s">
        <v>12593</v>
      </c>
      <c r="AQ2939" s="264">
        <f t="shared" si="231"/>
        <v>43132</v>
      </c>
      <c r="AR2939" s="262" t="s">
        <v>12697</v>
      </c>
    </row>
    <row r="2940" spans="1:44" ht="24.75" customHeight="1" x14ac:dyDescent="0.15">
      <c r="A2940" s="297">
        <v>2937</v>
      </c>
      <c r="B2940" s="23" t="s">
        <v>12588</v>
      </c>
      <c r="C2940" s="24" t="s">
        <v>14346</v>
      </c>
      <c r="D2940" s="23" t="s">
        <v>12589</v>
      </c>
      <c r="E2940" s="23" t="s">
        <v>477</v>
      </c>
      <c r="F2940" s="24" t="s">
        <v>8178</v>
      </c>
      <c r="G2940" s="25" t="s">
        <v>12676</v>
      </c>
      <c r="H2940" s="23" t="s">
        <v>12677</v>
      </c>
      <c r="I2940" s="23" t="s">
        <v>12679</v>
      </c>
      <c r="J2940" s="25" t="s">
        <v>12678</v>
      </c>
      <c r="K2940" s="25" t="s">
        <v>12680</v>
      </c>
      <c r="L2940" s="25"/>
      <c r="M2940" s="23" t="s">
        <v>12681</v>
      </c>
      <c r="N2940" s="23" t="s">
        <v>12682</v>
      </c>
      <c r="O2940" s="25" t="s">
        <v>12683</v>
      </c>
      <c r="P2940" s="23" t="s">
        <v>12684</v>
      </c>
      <c r="Q2940" s="25" t="s">
        <v>12685</v>
      </c>
      <c r="R2940" s="58" t="s">
        <v>12686</v>
      </c>
      <c r="S2940" s="23" t="s">
        <v>12687</v>
      </c>
      <c r="T2940" s="23" t="s">
        <v>12688</v>
      </c>
      <c r="U2940" s="25" t="s">
        <v>12689</v>
      </c>
      <c r="V2940" s="23" t="s">
        <v>12677</v>
      </c>
      <c r="W2940" s="25" t="s">
        <v>12690</v>
      </c>
      <c r="X2940" s="58" t="s">
        <v>12691</v>
      </c>
      <c r="Y2940" s="23" t="s">
        <v>12692</v>
      </c>
      <c r="Z2940" s="23" t="s">
        <v>12693</v>
      </c>
      <c r="AA2940" s="33">
        <v>4</v>
      </c>
      <c r="AB2940" s="295" t="str">
        <f t="shared" si="229"/>
        <v>年間</v>
      </c>
      <c r="AC2940" s="268"/>
      <c r="AD2940" s="23">
        <v>1</v>
      </c>
      <c r="AE2940" s="134">
        <v>46560</v>
      </c>
      <c r="AF2940" s="26">
        <f t="shared" si="230"/>
        <v>46560</v>
      </c>
      <c r="AG2940" s="27">
        <v>42339</v>
      </c>
      <c r="AH2940" s="168">
        <v>42064</v>
      </c>
      <c r="AI2940" s="29" t="str">
        <f t="shared" si="227"/>
        <v>～</v>
      </c>
      <c r="AJ2940" s="178">
        <f t="shared" si="228"/>
        <v>43524</v>
      </c>
      <c r="AK2940" s="23" t="s">
        <v>12592</v>
      </c>
      <c r="AL2940" s="23" t="s">
        <v>12695</v>
      </c>
      <c r="AM2940" s="35">
        <v>42064</v>
      </c>
      <c r="AN2940" s="408" t="str">
        <f>IF($AA2940-data!$G$1=0,"　",IF(AK2940=0,"　",VLOOKUP($AK2940,data!$A$1:$H$264,8,FALSE)))</f>
        <v>消耗部品交換対象</v>
      </c>
      <c r="AO2940" s="35">
        <v>42355</v>
      </c>
      <c r="AP2940" s="134" t="s">
        <v>12593</v>
      </c>
      <c r="AQ2940" s="264">
        <f t="shared" si="231"/>
        <v>43132</v>
      </c>
    </row>
    <row r="2941" spans="1:44" ht="24.75" customHeight="1" x14ac:dyDescent="0.15">
      <c r="A2941" s="297">
        <v>2938</v>
      </c>
      <c r="B2941" s="23" t="s">
        <v>12588</v>
      </c>
      <c r="C2941" s="24" t="s">
        <v>14346</v>
      </c>
      <c r="D2941" s="23" t="s">
        <v>3576</v>
      </c>
      <c r="E2941" s="23" t="s">
        <v>477</v>
      </c>
      <c r="F2941" s="24" t="s">
        <v>8178</v>
      </c>
      <c r="G2941" s="25" t="s">
        <v>12676</v>
      </c>
      <c r="H2941" s="23" t="s">
        <v>12677</v>
      </c>
      <c r="I2941" s="23" t="s">
        <v>12679</v>
      </c>
      <c r="J2941" s="25" t="s">
        <v>12678</v>
      </c>
      <c r="K2941" s="25" t="s">
        <v>12680</v>
      </c>
      <c r="L2941" s="25"/>
      <c r="M2941" s="23" t="s">
        <v>12681</v>
      </c>
      <c r="N2941" s="23" t="s">
        <v>12682</v>
      </c>
      <c r="O2941" s="25" t="s">
        <v>12683</v>
      </c>
      <c r="P2941" s="23" t="s">
        <v>12684</v>
      </c>
      <c r="Q2941" s="25" t="s">
        <v>12685</v>
      </c>
      <c r="R2941" s="58" t="s">
        <v>12686</v>
      </c>
      <c r="S2941" s="23" t="s">
        <v>12687</v>
      </c>
      <c r="T2941" s="23" t="s">
        <v>12688</v>
      </c>
      <c r="U2941" s="25" t="s">
        <v>12689</v>
      </c>
      <c r="V2941" s="23" t="s">
        <v>12677</v>
      </c>
      <c r="W2941" s="25" t="s">
        <v>12690</v>
      </c>
      <c r="X2941" s="58" t="s">
        <v>12691</v>
      </c>
      <c r="Y2941" s="23" t="s">
        <v>12692</v>
      </c>
      <c r="Z2941" s="23" t="s">
        <v>12693</v>
      </c>
      <c r="AA2941" s="33">
        <v>4</v>
      </c>
      <c r="AB2941" s="295" t="str">
        <f t="shared" si="229"/>
        <v>年間</v>
      </c>
      <c r="AC2941" s="268"/>
      <c r="AD2941" s="23">
        <v>1</v>
      </c>
      <c r="AE2941" s="134">
        <v>46560</v>
      </c>
      <c r="AF2941" s="26">
        <f t="shared" si="230"/>
        <v>46560</v>
      </c>
      <c r="AG2941" s="27">
        <v>42339</v>
      </c>
      <c r="AH2941" s="168">
        <v>42064</v>
      </c>
      <c r="AI2941" s="29" t="str">
        <f t="shared" si="227"/>
        <v>～</v>
      </c>
      <c r="AJ2941" s="178">
        <f t="shared" si="228"/>
        <v>43524</v>
      </c>
      <c r="AK2941" s="23" t="s">
        <v>12592</v>
      </c>
      <c r="AL2941" s="23" t="s">
        <v>12696</v>
      </c>
      <c r="AM2941" s="35">
        <v>42064</v>
      </c>
      <c r="AN2941" s="408" t="str">
        <f>IF($AA2941-data!$G$1=0,"　",IF(AK2941=0,"　",VLOOKUP($AK2941,data!$A$1:$H$264,8,FALSE)))</f>
        <v>消耗部品交換対象</v>
      </c>
      <c r="AO2941" s="35">
        <v>42355</v>
      </c>
      <c r="AP2941" s="134" t="s">
        <v>12593</v>
      </c>
      <c r="AQ2941" s="264">
        <f t="shared" si="231"/>
        <v>43132</v>
      </c>
    </row>
    <row r="2942" spans="1:44" s="74" customFormat="1" ht="24.75" customHeight="1" x14ac:dyDescent="0.15">
      <c r="A2942" s="297">
        <v>2939</v>
      </c>
      <c r="B2942" s="23" t="s">
        <v>12594</v>
      </c>
      <c r="C2942" s="24" t="s">
        <v>2344</v>
      </c>
      <c r="D2942" s="23"/>
      <c r="E2942" s="23"/>
      <c r="F2942" s="276"/>
      <c r="G2942" s="25"/>
      <c r="H2942" s="23"/>
      <c r="I2942" s="23"/>
      <c r="J2942" s="25"/>
      <c r="K2942" s="58"/>
      <c r="L2942" s="58"/>
      <c r="M2942" s="23"/>
      <c r="N2942" s="23"/>
      <c r="O2942" s="25"/>
      <c r="P2942" s="23"/>
      <c r="Q2942" s="25"/>
      <c r="R2942" s="58"/>
      <c r="S2942" s="23"/>
      <c r="T2942" s="23"/>
      <c r="U2942" s="25"/>
      <c r="V2942" s="23"/>
      <c r="W2942" s="25"/>
      <c r="X2942" s="58"/>
      <c r="Y2942" s="23"/>
      <c r="Z2942" s="23"/>
      <c r="AA2942" s="33"/>
      <c r="AB2942" s="295" t="str">
        <f t="shared" si="229"/>
        <v/>
      </c>
      <c r="AC2942" s="268"/>
      <c r="AD2942" s="23"/>
      <c r="AE2942" s="134"/>
      <c r="AF2942" s="26" t="str">
        <f t="shared" si="230"/>
        <v/>
      </c>
      <c r="AG2942" s="27"/>
      <c r="AH2942" s="168"/>
      <c r="AI2942" s="29" t="str">
        <f t="shared" si="227"/>
        <v/>
      </c>
      <c r="AJ2942" s="178" t="str">
        <f t="shared" si="228"/>
        <v/>
      </c>
      <c r="AK2942" s="23"/>
      <c r="AL2942" s="23"/>
      <c r="AM2942" s="35"/>
      <c r="AN2942" s="408" t="str">
        <f>IF($AA2942-data!$G$1=0,"　",IF(AK2942=0,"　",VLOOKUP($AK2942,data!$A$1:$H$264,8,FALSE)))</f>
        <v>　</v>
      </c>
      <c r="AO2942" s="35"/>
      <c r="AP2942" s="134"/>
      <c r="AQ2942" s="264" t="str">
        <f t="shared" si="231"/>
        <v/>
      </c>
    </row>
    <row r="2943" spans="1:44" s="74" customFormat="1" ht="24.75" customHeight="1" x14ac:dyDescent="0.15">
      <c r="A2943" s="297">
        <v>2940</v>
      </c>
      <c r="B2943" s="23" t="s">
        <v>12595</v>
      </c>
      <c r="C2943" s="24" t="s">
        <v>2344</v>
      </c>
      <c r="D2943" s="23"/>
      <c r="E2943" s="23"/>
      <c r="F2943" s="276"/>
      <c r="G2943" s="25"/>
      <c r="H2943" s="23"/>
      <c r="I2943" s="23"/>
      <c r="J2943" s="25"/>
      <c r="K2943" s="58"/>
      <c r="L2943" s="58"/>
      <c r="M2943" s="23"/>
      <c r="N2943" s="23"/>
      <c r="O2943" s="25"/>
      <c r="P2943" s="23"/>
      <c r="Q2943" s="25"/>
      <c r="R2943" s="58"/>
      <c r="S2943" s="23"/>
      <c r="T2943" s="23"/>
      <c r="U2943" s="25"/>
      <c r="V2943" s="23"/>
      <c r="W2943" s="25"/>
      <c r="X2943" s="58"/>
      <c r="Y2943" s="23"/>
      <c r="Z2943" s="23"/>
      <c r="AA2943" s="33"/>
      <c r="AB2943" s="295" t="str">
        <f t="shared" si="229"/>
        <v/>
      </c>
      <c r="AC2943" s="268"/>
      <c r="AD2943" s="23"/>
      <c r="AE2943" s="134"/>
      <c r="AF2943" s="26" t="str">
        <f t="shared" si="230"/>
        <v/>
      </c>
      <c r="AG2943" s="27"/>
      <c r="AH2943" s="168"/>
      <c r="AI2943" s="29" t="str">
        <f t="shared" si="227"/>
        <v/>
      </c>
      <c r="AJ2943" s="178" t="str">
        <f t="shared" si="228"/>
        <v/>
      </c>
      <c r="AK2943" s="23"/>
      <c r="AL2943" s="23"/>
      <c r="AM2943" s="35"/>
      <c r="AN2943" s="408" t="str">
        <f>IF($AA2943-data!$G$1=0,"　",IF(AK2943=0,"　",VLOOKUP($AK2943,data!$A$1:$H$264,8,FALSE)))</f>
        <v>　</v>
      </c>
      <c r="AO2943" s="35"/>
      <c r="AP2943" s="134"/>
      <c r="AQ2943" s="264" t="str">
        <f t="shared" si="231"/>
        <v/>
      </c>
    </row>
    <row r="2944" spans="1:44" ht="24.75" customHeight="1" x14ac:dyDescent="0.15">
      <c r="A2944" s="297">
        <v>2941</v>
      </c>
      <c r="B2944" s="23" t="s">
        <v>12622</v>
      </c>
      <c r="C2944" s="24" t="s">
        <v>14340</v>
      </c>
      <c r="D2944" s="23" t="s">
        <v>12621</v>
      </c>
      <c r="E2944" s="23" t="s">
        <v>582</v>
      </c>
      <c r="F2944" s="24" t="s">
        <v>11180</v>
      </c>
      <c r="G2944" s="25" t="s">
        <v>12630</v>
      </c>
      <c r="H2944" s="23" t="s">
        <v>12631</v>
      </c>
      <c r="I2944" s="23" t="s">
        <v>12634</v>
      </c>
      <c r="J2944" s="25" t="s">
        <v>12635</v>
      </c>
      <c r="K2944" s="25" t="s">
        <v>12633</v>
      </c>
      <c r="L2944" s="25"/>
      <c r="M2944" s="23" t="s">
        <v>12636</v>
      </c>
      <c r="N2944" s="23"/>
      <c r="O2944" s="25" t="s">
        <v>12637</v>
      </c>
      <c r="P2944" s="23" t="s">
        <v>12638</v>
      </c>
      <c r="Q2944" s="25" t="s">
        <v>12639</v>
      </c>
      <c r="R2944" s="58" t="s">
        <v>12640</v>
      </c>
      <c r="S2944" s="23" t="s">
        <v>12641</v>
      </c>
      <c r="T2944" s="23" t="s">
        <v>12642</v>
      </c>
      <c r="U2944" s="25" t="s">
        <v>12630</v>
      </c>
      <c r="V2944" s="23" t="s">
        <v>12631</v>
      </c>
      <c r="W2944" s="25" t="s">
        <v>12632</v>
      </c>
      <c r="X2944" s="58" t="s">
        <v>12633</v>
      </c>
      <c r="Y2944" s="23" t="s">
        <v>12636</v>
      </c>
      <c r="Z2944" s="23"/>
      <c r="AA2944" s="33">
        <v>5</v>
      </c>
      <c r="AB2944" s="295" t="str">
        <f t="shared" si="229"/>
        <v>年間</v>
      </c>
      <c r="AC2944" s="268"/>
      <c r="AD2944" s="23">
        <v>1</v>
      </c>
      <c r="AE2944" s="134">
        <v>13200</v>
      </c>
      <c r="AF2944" s="26">
        <f t="shared" si="230"/>
        <v>13200</v>
      </c>
      <c r="AG2944" s="27">
        <v>42339</v>
      </c>
      <c r="AH2944" s="168">
        <v>42345</v>
      </c>
      <c r="AI2944" s="29" t="str">
        <f t="shared" si="227"/>
        <v>～</v>
      </c>
      <c r="AJ2944" s="178">
        <f t="shared" si="228"/>
        <v>44171</v>
      </c>
      <c r="AK2944" s="23" t="s">
        <v>12626</v>
      </c>
      <c r="AL2944" s="23" t="s">
        <v>12643</v>
      </c>
      <c r="AM2944" s="35">
        <v>42344</v>
      </c>
      <c r="AN2944" s="408">
        <f>IF($AA2944-data!$G$1=0,"　",IF(AK2944=0,"　",VLOOKUP($AK2944,data!$A$1:$H$264,8,FALSE)))</f>
        <v>0</v>
      </c>
      <c r="AO2944" s="35">
        <v>42345</v>
      </c>
      <c r="AP2944" s="134" t="s">
        <v>12629</v>
      </c>
      <c r="AQ2944" s="264" t="str">
        <f t="shared" si="231"/>
        <v/>
      </c>
    </row>
    <row r="2945" spans="1:43" ht="24.75" customHeight="1" x14ac:dyDescent="0.15">
      <c r="A2945" s="297">
        <v>2942</v>
      </c>
      <c r="B2945" s="23" t="s">
        <v>12622</v>
      </c>
      <c r="C2945" s="24" t="s">
        <v>14340</v>
      </c>
      <c r="D2945" s="23" t="s">
        <v>12621</v>
      </c>
      <c r="E2945" s="23" t="s">
        <v>582</v>
      </c>
      <c r="F2945" s="24" t="s">
        <v>11180</v>
      </c>
      <c r="G2945" s="25" t="s">
        <v>12630</v>
      </c>
      <c r="H2945" s="23" t="s">
        <v>12631</v>
      </c>
      <c r="I2945" s="23" t="s">
        <v>12634</v>
      </c>
      <c r="J2945" s="25" t="s">
        <v>12635</v>
      </c>
      <c r="K2945" s="25" t="s">
        <v>12633</v>
      </c>
      <c r="L2945" s="25"/>
      <c r="M2945" s="23" t="s">
        <v>12636</v>
      </c>
      <c r="N2945" s="23"/>
      <c r="O2945" s="25" t="s">
        <v>12637</v>
      </c>
      <c r="P2945" s="23" t="s">
        <v>12638</v>
      </c>
      <c r="Q2945" s="25" t="s">
        <v>12639</v>
      </c>
      <c r="R2945" s="58" t="s">
        <v>12640</v>
      </c>
      <c r="S2945" s="23" t="s">
        <v>12641</v>
      </c>
      <c r="T2945" s="23" t="s">
        <v>12642</v>
      </c>
      <c r="U2945" s="25" t="s">
        <v>12630</v>
      </c>
      <c r="V2945" s="23" t="s">
        <v>12631</v>
      </c>
      <c r="W2945" s="25" t="s">
        <v>12632</v>
      </c>
      <c r="X2945" s="58" t="s">
        <v>12633</v>
      </c>
      <c r="Y2945" s="23" t="s">
        <v>12636</v>
      </c>
      <c r="Z2945" s="23"/>
      <c r="AA2945" s="33">
        <v>5</v>
      </c>
      <c r="AB2945" s="295" t="str">
        <f t="shared" si="229"/>
        <v>年間</v>
      </c>
      <c r="AC2945" s="268"/>
      <c r="AD2945" s="23">
        <v>1</v>
      </c>
      <c r="AE2945" s="134">
        <v>13200</v>
      </c>
      <c r="AF2945" s="26">
        <f t="shared" si="230"/>
        <v>13200</v>
      </c>
      <c r="AG2945" s="27">
        <v>42339</v>
      </c>
      <c r="AH2945" s="168">
        <v>42345</v>
      </c>
      <c r="AI2945" s="29" t="str">
        <f t="shared" si="227"/>
        <v>～</v>
      </c>
      <c r="AJ2945" s="178">
        <f t="shared" si="228"/>
        <v>44171</v>
      </c>
      <c r="AK2945" s="23" t="s">
        <v>4298</v>
      </c>
      <c r="AL2945" s="23" t="s">
        <v>12644</v>
      </c>
      <c r="AM2945" s="35">
        <v>42344</v>
      </c>
      <c r="AN2945" s="408">
        <f>IF($AA2945-data!$G$1=0,"　",IF(AK2945=0,"　",VLOOKUP($AK2945,data!$A$1:$H$264,8,FALSE)))</f>
        <v>0</v>
      </c>
      <c r="AO2945" s="35">
        <v>42345</v>
      </c>
      <c r="AP2945" s="134" t="s">
        <v>12629</v>
      </c>
      <c r="AQ2945" s="264" t="str">
        <f t="shared" si="231"/>
        <v/>
      </c>
    </row>
    <row r="2946" spans="1:43" ht="24.75" customHeight="1" x14ac:dyDescent="0.15">
      <c r="A2946" s="297">
        <v>2943</v>
      </c>
      <c r="B2946" s="23" t="s">
        <v>12623</v>
      </c>
      <c r="C2946" s="24" t="s">
        <v>14340</v>
      </c>
      <c r="D2946" s="23" t="s">
        <v>12621</v>
      </c>
      <c r="E2946" s="23" t="s">
        <v>582</v>
      </c>
      <c r="F2946" s="24" t="s">
        <v>11180</v>
      </c>
      <c r="G2946" s="25" t="s">
        <v>12625</v>
      </c>
      <c r="H2946" s="23" t="s">
        <v>12631</v>
      </c>
      <c r="I2946" s="23" t="s">
        <v>12634</v>
      </c>
      <c r="J2946" s="25" t="s">
        <v>12635</v>
      </c>
      <c r="K2946" s="25" t="s">
        <v>12633</v>
      </c>
      <c r="L2946" s="25"/>
      <c r="M2946" s="23" t="s">
        <v>12636</v>
      </c>
      <c r="N2946" s="23"/>
      <c r="O2946" s="25" t="s">
        <v>12637</v>
      </c>
      <c r="P2946" s="23" t="s">
        <v>12638</v>
      </c>
      <c r="Q2946" s="25" t="s">
        <v>12639</v>
      </c>
      <c r="R2946" s="58" t="s">
        <v>12640</v>
      </c>
      <c r="S2946" s="23" t="s">
        <v>12641</v>
      </c>
      <c r="T2946" s="23" t="s">
        <v>12642</v>
      </c>
      <c r="U2946" s="25" t="s">
        <v>12630</v>
      </c>
      <c r="V2946" s="23" t="s">
        <v>12631</v>
      </c>
      <c r="W2946" s="25" t="s">
        <v>12632</v>
      </c>
      <c r="X2946" s="58" t="s">
        <v>12633</v>
      </c>
      <c r="Y2946" s="23" t="s">
        <v>12636</v>
      </c>
      <c r="Z2946" s="23"/>
      <c r="AA2946" s="33">
        <v>5</v>
      </c>
      <c r="AB2946" s="295" t="str">
        <f t="shared" si="229"/>
        <v>年間</v>
      </c>
      <c r="AC2946" s="268"/>
      <c r="AD2946" s="23">
        <v>1</v>
      </c>
      <c r="AE2946" s="134">
        <v>14400</v>
      </c>
      <c r="AF2946" s="26">
        <f t="shared" si="230"/>
        <v>14400</v>
      </c>
      <c r="AG2946" s="27">
        <v>42339</v>
      </c>
      <c r="AH2946" s="168">
        <v>42345</v>
      </c>
      <c r="AI2946" s="29" t="str">
        <f t="shared" si="227"/>
        <v>～</v>
      </c>
      <c r="AJ2946" s="178">
        <f t="shared" si="228"/>
        <v>44171</v>
      </c>
      <c r="AK2946" s="23" t="s">
        <v>12627</v>
      </c>
      <c r="AL2946" s="23" t="s">
        <v>12645</v>
      </c>
      <c r="AM2946" s="35">
        <v>42344</v>
      </c>
      <c r="AN2946" s="408">
        <f>IF($AA2946-data!$G$1=0,"　",IF(AK2946=0,"　",VLOOKUP($AK2946,data!$A$1:$H$264,8,FALSE)))</f>
        <v>0</v>
      </c>
      <c r="AO2946" s="35">
        <v>42345</v>
      </c>
      <c r="AP2946" s="134" t="s">
        <v>12629</v>
      </c>
      <c r="AQ2946" s="264" t="str">
        <f t="shared" si="231"/>
        <v/>
      </c>
    </row>
    <row r="2947" spans="1:43" ht="24.75" customHeight="1" x14ac:dyDescent="0.15">
      <c r="A2947" s="297">
        <v>2944</v>
      </c>
      <c r="B2947" s="23" t="s">
        <v>12624</v>
      </c>
      <c r="C2947" s="24" t="s">
        <v>14340</v>
      </c>
      <c r="D2947" s="23" t="s">
        <v>12621</v>
      </c>
      <c r="E2947" s="23" t="s">
        <v>582</v>
      </c>
      <c r="F2947" s="24" t="s">
        <v>11180</v>
      </c>
      <c r="G2947" s="25" t="s">
        <v>12625</v>
      </c>
      <c r="H2947" s="23" t="s">
        <v>12631</v>
      </c>
      <c r="I2947" s="23" t="s">
        <v>12634</v>
      </c>
      <c r="J2947" s="25" t="s">
        <v>12635</v>
      </c>
      <c r="K2947" s="25" t="s">
        <v>12633</v>
      </c>
      <c r="L2947" s="25"/>
      <c r="M2947" s="23" t="s">
        <v>12636</v>
      </c>
      <c r="N2947" s="23"/>
      <c r="O2947" s="25" t="s">
        <v>12637</v>
      </c>
      <c r="P2947" s="23" t="s">
        <v>12638</v>
      </c>
      <c r="Q2947" s="25" t="s">
        <v>12639</v>
      </c>
      <c r="R2947" s="58" t="s">
        <v>12640</v>
      </c>
      <c r="S2947" s="23" t="s">
        <v>12641</v>
      </c>
      <c r="T2947" s="23" t="s">
        <v>12642</v>
      </c>
      <c r="U2947" s="25" t="s">
        <v>12630</v>
      </c>
      <c r="V2947" s="23" t="s">
        <v>12631</v>
      </c>
      <c r="W2947" s="25" t="s">
        <v>12632</v>
      </c>
      <c r="X2947" s="58" t="s">
        <v>12633</v>
      </c>
      <c r="Y2947" s="23" t="s">
        <v>12636</v>
      </c>
      <c r="Z2947" s="23"/>
      <c r="AA2947" s="33">
        <v>5</v>
      </c>
      <c r="AB2947" s="295" t="str">
        <f t="shared" si="229"/>
        <v>年間</v>
      </c>
      <c r="AC2947" s="268"/>
      <c r="AD2947" s="23">
        <v>1</v>
      </c>
      <c r="AE2947" s="134">
        <v>87000</v>
      </c>
      <c r="AF2947" s="26">
        <f t="shared" si="230"/>
        <v>87000</v>
      </c>
      <c r="AG2947" s="27">
        <v>42339</v>
      </c>
      <c r="AH2947" s="168">
        <v>42345</v>
      </c>
      <c r="AI2947" s="29" t="str">
        <f t="shared" si="227"/>
        <v>～</v>
      </c>
      <c r="AJ2947" s="178">
        <f t="shared" si="228"/>
        <v>44171</v>
      </c>
      <c r="AK2947" s="23" t="s">
        <v>12628</v>
      </c>
      <c r="AL2947" s="23" t="s">
        <v>12646</v>
      </c>
      <c r="AM2947" s="35">
        <v>42344</v>
      </c>
      <c r="AN2947" s="408" t="str">
        <f>IF($AA2947-data!$G$1=0,"　",IF(AK2947=0,"　",VLOOKUP($AK2947,data!$A$1:$H$264,8,FALSE)))</f>
        <v>消耗部品交換対象</v>
      </c>
      <c r="AO2947" s="35">
        <v>42345</v>
      </c>
      <c r="AP2947" s="134" t="s">
        <v>12629</v>
      </c>
      <c r="AQ2947" s="264">
        <f t="shared" si="231"/>
        <v>43411</v>
      </c>
    </row>
    <row r="2948" spans="1:43" s="74" customFormat="1" ht="24.75" customHeight="1" x14ac:dyDescent="0.15">
      <c r="A2948" s="297">
        <v>2945</v>
      </c>
      <c r="B2948" s="23" t="s">
        <v>12649</v>
      </c>
      <c r="C2948" s="24" t="s">
        <v>2344</v>
      </c>
      <c r="D2948" s="23"/>
      <c r="E2948" s="23"/>
      <c r="F2948" s="276"/>
      <c r="G2948" s="25"/>
      <c r="H2948" s="23"/>
      <c r="I2948" s="23"/>
      <c r="J2948" s="25"/>
      <c r="K2948" s="58"/>
      <c r="L2948" s="58"/>
      <c r="M2948" s="23"/>
      <c r="N2948" s="23"/>
      <c r="O2948" s="25"/>
      <c r="P2948" s="23"/>
      <c r="Q2948" s="25"/>
      <c r="R2948" s="58"/>
      <c r="S2948" s="23"/>
      <c r="T2948" s="23"/>
      <c r="U2948" s="25"/>
      <c r="V2948" s="23"/>
      <c r="W2948" s="25"/>
      <c r="X2948" s="58"/>
      <c r="Y2948" s="23"/>
      <c r="Z2948" s="23"/>
      <c r="AA2948" s="33"/>
      <c r="AB2948" s="295" t="str">
        <f t="shared" si="229"/>
        <v/>
      </c>
      <c r="AC2948" s="268"/>
      <c r="AD2948" s="23"/>
      <c r="AE2948" s="134"/>
      <c r="AF2948" s="26" t="str">
        <f t="shared" si="230"/>
        <v/>
      </c>
      <c r="AG2948" s="27"/>
      <c r="AH2948" s="168"/>
      <c r="AI2948" s="29" t="str">
        <f t="shared" ref="AI2948:AI3011" si="232">IF(ISBLANK($AH2948),"","～")</f>
        <v/>
      </c>
      <c r="AJ2948" s="178" t="str">
        <f t="shared" ref="AJ2948:AJ3011" si="233">IF(ISBLANK($AH2948),"",DATE(YEAR($AH2948)+$AA2948,MONTH($AH2948),DAY($AH2948)-1))</f>
        <v/>
      </c>
      <c r="AK2948" s="23"/>
      <c r="AL2948" s="23"/>
      <c r="AM2948" s="35"/>
      <c r="AN2948" s="408" t="str">
        <f>IF($AA2948-data!$G$1=0,"　",IF(AK2948=0,"　",VLOOKUP($AK2948,data!$A$1:$H$264,8,FALSE)))</f>
        <v>　</v>
      </c>
      <c r="AO2948" s="35"/>
      <c r="AP2948" s="134"/>
      <c r="AQ2948" s="264" t="str">
        <f t="shared" si="231"/>
        <v/>
      </c>
    </row>
    <row r="2949" spans="1:43" ht="24.75" customHeight="1" x14ac:dyDescent="0.15">
      <c r="A2949" s="297">
        <v>2946</v>
      </c>
      <c r="B2949" s="23" t="s">
        <v>12652</v>
      </c>
      <c r="C2949" s="24" t="s">
        <v>14344</v>
      </c>
      <c r="D2949" s="23" t="s">
        <v>8506</v>
      </c>
      <c r="E2949" s="23" t="s">
        <v>1511</v>
      </c>
      <c r="F2949" s="24" t="s">
        <v>13631</v>
      </c>
      <c r="G2949" s="25" t="s">
        <v>14688</v>
      </c>
      <c r="H2949" s="23" t="s">
        <v>8320</v>
      </c>
      <c r="I2949" s="23" t="s">
        <v>11163</v>
      </c>
      <c r="J2949" s="25" t="s">
        <v>14689</v>
      </c>
      <c r="K2949" s="58" t="s">
        <v>14690</v>
      </c>
      <c r="L2949" s="58"/>
      <c r="M2949" s="23" t="s">
        <v>10166</v>
      </c>
      <c r="N2949" s="23" t="s">
        <v>10168</v>
      </c>
      <c r="O2949" s="25" t="s">
        <v>7858</v>
      </c>
      <c r="P2949" s="23" t="s">
        <v>8320</v>
      </c>
      <c r="Q2949" s="25" t="s">
        <v>8321</v>
      </c>
      <c r="R2949" s="58" t="s">
        <v>10164</v>
      </c>
      <c r="S2949" s="23" t="s">
        <v>10166</v>
      </c>
      <c r="T2949" s="23" t="s">
        <v>10168</v>
      </c>
      <c r="U2949" s="25" t="s">
        <v>8319</v>
      </c>
      <c r="V2949" s="23" t="s">
        <v>8320</v>
      </c>
      <c r="W2949" s="25" t="s">
        <v>8321</v>
      </c>
      <c r="X2949" s="58" t="s">
        <v>10164</v>
      </c>
      <c r="Y2949" s="23" t="s">
        <v>10166</v>
      </c>
      <c r="Z2949" s="23" t="s">
        <v>10168</v>
      </c>
      <c r="AA2949" s="33">
        <v>4</v>
      </c>
      <c r="AB2949" s="295" t="str">
        <f t="shared" ref="AB2949:AB3012" si="234">IF(ISBLANK($AA2949),"","年間")</f>
        <v>年間</v>
      </c>
      <c r="AC2949" s="268"/>
      <c r="AD2949" s="23">
        <v>1</v>
      </c>
      <c r="AE2949" s="134">
        <v>64320</v>
      </c>
      <c r="AF2949" s="26">
        <f t="shared" ref="AF2949:AF3012" si="235">IF(ISBLANK($AE2949),"",$AE2949*$AD2949)</f>
        <v>64320</v>
      </c>
      <c r="AG2949" s="27">
        <v>42339</v>
      </c>
      <c r="AH2949" s="168">
        <v>42354</v>
      </c>
      <c r="AI2949" s="29" t="str">
        <f t="shared" si="232"/>
        <v>～</v>
      </c>
      <c r="AJ2949" s="178">
        <f t="shared" si="233"/>
        <v>43814</v>
      </c>
      <c r="AK2949" s="23" t="s">
        <v>12653</v>
      </c>
      <c r="AL2949" s="23" t="s">
        <v>12667</v>
      </c>
      <c r="AM2949" s="35">
        <v>42354</v>
      </c>
      <c r="AN2949" s="408" t="str">
        <f>IF($AA2949-data!$G$1=0,"　",IF(AK2949=0,"　",VLOOKUP($AK2949,data!$A$1:$H$264,8,FALSE)))</f>
        <v>消耗部品交換対象</v>
      </c>
      <c r="AO2949" s="35">
        <v>42355</v>
      </c>
      <c r="AP2949" s="134" t="s">
        <v>12654</v>
      </c>
      <c r="AQ2949" s="264">
        <f t="shared" ref="AQ2949:AQ3012" si="236">IF(COUNTIF($AN2949,"*消耗部品交換対象*"),IF(ISBLANK($AH2949),"契約期間 未入力",EDATE($AH2949,35)),"")</f>
        <v>43420</v>
      </c>
    </row>
    <row r="2950" spans="1:43" s="74" customFormat="1" ht="24.75" customHeight="1" x14ac:dyDescent="0.15">
      <c r="A2950" s="297">
        <v>2947</v>
      </c>
      <c r="B2950" s="23" t="s">
        <v>12655</v>
      </c>
      <c r="C2950" s="24" t="s">
        <v>2344</v>
      </c>
      <c r="D2950" s="23"/>
      <c r="E2950" s="23"/>
      <c r="F2950" s="276"/>
      <c r="G2950" s="25"/>
      <c r="H2950" s="23"/>
      <c r="I2950" s="23"/>
      <c r="J2950" s="25"/>
      <c r="K2950" s="58"/>
      <c r="L2950" s="58"/>
      <c r="M2950" s="23"/>
      <c r="N2950" s="23"/>
      <c r="O2950" s="25"/>
      <c r="P2950" s="23"/>
      <c r="Q2950" s="25"/>
      <c r="R2950" s="58"/>
      <c r="S2950" s="23"/>
      <c r="T2950" s="23"/>
      <c r="U2950" s="25"/>
      <c r="V2950" s="23"/>
      <c r="W2950" s="25"/>
      <c r="X2950" s="58"/>
      <c r="Y2950" s="23"/>
      <c r="Z2950" s="23"/>
      <c r="AA2950" s="33"/>
      <c r="AB2950" s="295" t="str">
        <f t="shared" si="234"/>
        <v/>
      </c>
      <c r="AC2950" s="268"/>
      <c r="AD2950" s="23"/>
      <c r="AE2950" s="134"/>
      <c r="AF2950" s="26" t="str">
        <f t="shared" si="235"/>
        <v/>
      </c>
      <c r="AG2950" s="27"/>
      <c r="AH2950" s="168"/>
      <c r="AI2950" s="29" t="str">
        <f t="shared" si="232"/>
        <v/>
      </c>
      <c r="AJ2950" s="178" t="str">
        <f t="shared" si="233"/>
        <v/>
      </c>
      <c r="AK2950" s="23"/>
      <c r="AL2950" s="23"/>
      <c r="AM2950" s="35"/>
      <c r="AN2950" s="408" t="str">
        <f>IF($AA2950-data!$G$1=0,"　",IF(AK2950=0,"　",VLOOKUP($AK2950,data!$A$1:$H$264,8,FALSE)))</f>
        <v>　</v>
      </c>
      <c r="AO2950" s="35"/>
      <c r="AP2950" s="134"/>
      <c r="AQ2950" s="264" t="str">
        <f t="shared" si="236"/>
        <v/>
      </c>
    </row>
    <row r="2951" spans="1:43" s="74" customFormat="1" ht="24.75" customHeight="1" x14ac:dyDescent="0.15">
      <c r="A2951" s="297">
        <v>2948</v>
      </c>
      <c r="B2951" s="23" t="s">
        <v>12656</v>
      </c>
      <c r="C2951" s="24" t="s">
        <v>2344</v>
      </c>
      <c r="D2951" s="23"/>
      <c r="E2951" s="23"/>
      <c r="F2951" s="276"/>
      <c r="G2951" s="25"/>
      <c r="H2951" s="23"/>
      <c r="I2951" s="23"/>
      <c r="J2951" s="25"/>
      <c r="K2951" s="58"/>
      <c r="L2951" s="58"/>
      <c r="M2951" s="23"/>
      <c r="N2951" s="23"/>
      <c r="O2951" s="25"/>
      <c r="P2951" s="23"/>
      <c r="Q2951" s="25"/>
      <c r="R2951" s="58"/>
      <c r="S2951" s="23"/>
      <c r="T2951" s="23"/>
      <c r="U2951" s="25"/>
      <c r="V2951" s="23"/>
      <c r="W2951" s="25"/>
      <c r="X2951" s="58"/>
      <c r="Y2951" s="23"/>
      <c r="Z2951" s="23"/>
      <c r="AA2951" s="33"/>
      <c r="AB2951" s="295" t="str">
        <f t="shared" si="234"/>
        <v/>
      </c>
      <c r="AC2951" s="268"/>
      <c r="AD2951" s="23"/>
      <c r="AE2951" s="134"/>
      <c r="AF2951" s="26" t="str">
        <f t="shared" si="235"/>
        <v/>
      </c>
      <c r="AG2951" s="27"/>
      <c r="AH2951" s="168"/>
      <c r="AI2951" s="29" t="str">
        <f t="shared" si="232"/>
        <v/>
      </c>
      <c r="AJ2951" s="178" t="str">
        <f t="shared" si="233"/>
        <v/>
      </c>
      <c r="AK2951" s="23"/>
      <c r="AL2951" s="23"/>
      <c r="AM2951" s="35"/>
      <c r="AN2951" s="408" t="str">
        <f>IF($AA2951-data!$G$1=0,"　",IF(AK2951=0,"　",VLOOKUP($AK2951,data!$A$1:$H$264,8,FALSE)))</f>
        <v>　</v>
      </c>
      <c r="AO2951" s="35"/>
      <c r="AP2951" s="134"/>
      <c r="AQ2951" s="264" t="str">
        <f t="shared" si="236"/>
        <v/>
      </c>
    </row>
    <row r="2952" spans="1:43" s="74" customFormat="1" ht="24.75" customHeight="1" x14ac:dyDescent="0.15">
      <c r="A2952" s="297">
        <v>2949</v>
      </c>
      <c r="B2952" s="23" t="s">
        <v>12657</v>
      </c>
      <c r="C2952" s="24" t="s">
        <v>2344</v>
      </c>
      <c r="D2952" s="23"/>
      <c r="E2952" s="23"/>
      <c r="F2952" s="276"/>
      <c r="G2952" s="25"/>
      <c r="H2952" s="23"/>
      <c r="I2952" s="23"/>
      <c r="J2952" s="25"/>
      <c r="K2952" s="58"/>
      <c r="L2952" s="58"/>
      <c r="M2952" s="23"/>
      <c r="N2952" s="23"/>
      <c r="O2952" s="25"/>
      <c r="P2952" s="23"/>
      <c r="Q2952" s="25"/>
      <c r="R2952" s="58"/>
      <c r="S2952" s="23"/>
      <c r="T2952" s="23"/>
      <c r="U2952" s="25"/>
      <c r="V2952" s="23"/>
      <c r="W2952" s="25"/>
      <c r="X2952" s="58"/>
      <c r="Y2952" s="23"/>
      <c r="Z2952" s="23"/>
      <c r="AA2952" s="33"/>
      <c r="AB2952" s="295" t="str">
        <f t="shared" si="234"/>
        <v/>
      </c>
      <c r="AC2952" s="268"/>
      <c r="AD2952" s="23"/>
      <c r="AE2952" s="134"/>
      <c r="AF2952" s="26" t="str">
        <f t="shared" si="235"/>
        <v/>
      </c>
      <c r="AG2952" s="27"/>
      <c r="AH2952" s="168"/>
      <c r="AI2952" s="29" t="str">
        <f t="shared" si="232"/>
        <v/>
      </c>
      <c r="AJ2952" s="178" t="str">
        <f t="shared" si="233"/>
        <v/>
      </c>
      <c r="AK2952" s="23"/>
      <c r="AL2952" s="23"/>
      <c r="AM2952" s="35"/>
      <c r="AN2952" s="408" t="str">
        <f>IF($AA2952-data!$G$1=0,"　",IF(AK2952=0,"　",VLOOKUP($AK2952,data!$A$1:$H$264,8,FALSE)))</f>
        <v>　</v>
      </c>
      <c r="AO2952" s="35"/>
      <c r="AP2952" s="134"/>
      <c r="AQ2952" s="264" t="str">
        <f t="shared" si="236"/>
        <v/>
      </c>
    </row>
    <row r="2953" spans="1:43" s="74" customFormat="1" ht="24.75" customHeight="1" x14ac:dyDescent="0.15">
      <c r="A2953" s="297">
        <v>2950</v>
      </c>
      <c r="B2953" s="23" t="s">
        <v>12658</v>
      </c>
      <c r="C2953" s="24" t="s">
        <v>2344</v>
      </c>
      <c r="D2953" s="23"/>
      <c r="E2953" s="23"/>
      <c r="F2953" s="276"/>
      <c r="G2953" s="25"/>
      <c r="H2953" s="23"/>
      <c r="I2953" s="23"/>
      <c r="J2953" s="25"/>
      <c r="K2953" s="58"/>
      <c r="L2953" s="58"/>
      <c r="M2953" s="23"/>
      <c r="N2953" s="23"/>
      <c r="O2953" s="25"/>
      <c r="P2953" s="23"/>
      <c r="Q2953" s="25"/>
      <c r="R2953" s="58"/>
      <c r="S2953" s="23"/>
      <c r="T2953" s="23"/>
      <c r="U2953" s="25"/>
      <c r="V2953" s="23"/>
      <c r="W2953" s="25"/>
      <c r="X2953" s="58"/>
      <c r="Y2953" s="23"/>
      <c r="Z2953" s="23"/>
      <c r="AA2953" s="33"/>
      <c r="AB2953" s="295" t="str">
        <f t="shared" si="234"/>
        <v/>
      </c>
      <c r="AC2953" s="268"/>
      <c r="AD2953" s="23"/>
      <c r="AE2953" s="134"/>
      <c r="AF2953" s="26" t="str">
        <f t="shared" si="235"/>
        <v/>
      </c>
      <c r="AG2953" s="27"/>
      <c r="AH2953" s="168"/>
      <c r="AI2953" s="29" t="str">
        <f t="shared" si="232"/>
        <v/>
      </c>
      <c r="AJ2953" s="178" t="str">
        <f t="shared" si="233"/>
        <v/>
      </c>
      <c r="AK2953" s="23"/>
      <c r="AL2953" s="23"/>
      <c r="AM2953" s="35"/>
      <c r="AN2953" s="408" t="str">
        <f>IF($AA2953-data!$G$1=0,"　",IF(AK2953=0,"　",VLOOKUP($AK2953,data!$A$1:$H$264,8,FALSE)))</f>
        <v>　</v>
      </c>
      <c r="AO2953" s="35"/>
      <c r="AP2953" s="134"/>
      <c r="AQ2953" s="264" t="str">
        <f t="shared" si="236"/>
        <v/>
      </c>
    </row>
    <row r="2954" spans="1:43" s="74" customFormat="1" ht="24.75" customHeight="1" x14ac:dyDescent="0.15">
      <c r="A2954" s="297">
        <v>2951</v>
      </c>
      <c r="B2954" s="23" t="s">
        <v>12659</v>
      </c>
      <c r="C2954" s="24" t="s">
        <v>2344</v>
      </c>
      <c r="D2954" s="23"/>
      <c r="E2954" s="23"/>
      <c r="F2954" s="276"/>
      <c r="G2954" s="25"/>
      <c r="H2954" s="23"/>
      <c r="I2954" s="23"/>
      <c r="J2954" s="25"/>
      <c r="K2954" s="58"/>
      <c r="L2954" s="58"/>
      <c r="M2954" s="23"/>
      <c r="N2954" s="23"/>
      <c r="O2954" s="25"/>
      <c r="P2954" s="23"/>
      <c r="Q2954" s="25"/>
      <c r="R2954" s="58"/>
      <c r="S2954" s="23"/>
      <c r="T2954" s="23"/>
      <c r="U2954" s="25"/>
      <c r="V2954" s="23"/>
      <c r="W2954" s="25"/>
      <c r="X2954" s="58"/>
      <c r="Y2954" s="23"/>
      <c r="Z2954" s="23"/>
      <c r="AA2954" s="33"/>
      <c r="AB2954" s="295" t="str">
        <f t="shared" si="234"/>
        <v/>
      </c>
      <c r="AC2954" s="268"/>
      <c r="AD2954" s="23"/>
      <c r="AE2954" s="134"/>
      <c r="AF2954" s="26" t="str">
        <f t="shared" si="235"/>
        <v/>
      </c>
      <c r="AG2954" s="27"/>
      <c r="AH2954" s="168"/>
      <c r="AI2954" s="29" t="str">
        <f t="shared" si="232"/>
        <v/>
      </c>
      <c r="AJ2954" s="178" t="str">
        <f t="shared" si="233"/>
        <v/>
      </c>
      <c r="AK2954" s="23"/>
      <c r="AL2954" s="23"/>
      <c r="AM2954" s="35"/>
      <c r="AN2954" s="408" t="str">
        <f>IF($AA2954-data!$G$1=0,"　",IF(AK2954=0,"　",VLOOKUP($AK2954,data!$A$1:$H$264,8,FALSE)))</f>
        <v>　</v>
      </c>
      <c r="AO2954" s="35"/>
      <c r="AP2954" s="134"/>
      <c r="AQ2954" s="264" t="str">
        <f t="shared" si="236"/>
        <v/>
      </c>
    </row>
    <row r="2955" spans="1:43" s="74" customFormat="1" ht="24.75" customHeight="1" x14ac:dyDescent="0.15">
      <c r="A2955" s="297">
        <v>2952</v>
      </c>
      <c r="B2955" s="23" t="s">
        <v>12660</v>
      </c>
      <c r="C2955" s="24" t="s">
        <v>2344</v>
      </c>
      <c r="D2955" s="23"/>
      <c r="E2955" s="23"/>
      <c r="F2955" s="276"/>
      <c r="G2955" s="25"/>
      <c r="H2955" s="23"/>
      <c r="I2955" s="23"/>
      <c r="J2955" s="25"/>
      <c r="K2955" s="58"/>
      <c r="L2955" s="58"/>
      <c r="M2955" s="23"/>
      <c r="N2955" s="23"/>
      <c r="O2955" s="25"/>
      <c r="P2955" s="23"/>
      <c r="Q2955" s="25"/>
      <c r="R2955" s="58"/>
      <c r="S2955" s="23"/>
      <c r="T2955" s="23"/>
      <c r="U2955" s="25"/>
      <c r="V2955" s="23"/>
      <c r="W2955" s="25"/>
      <c r="X2955" s="58"/>
      <c r="Y2955" s="23"/>
      <c r="Z2955" s="23"/>
      <c r="AA2955" s="33"/>
      <c r="AB2955" s="295" t="str">
        <f t="shared" si="234"/>
        <v/>
      </c>
      <c r="AC2955" s="268"/>
      <c r="AD2955" s="23"/>
      <c r="AE2955" s="134"/>
      <c r="AF2955" s="26" t="str">
        <f t="shared" si="235"/>
        <v/>
      </c>
      <c r="AG2955" s="27"/>
      <c r="AH2955" s="168"/>
      <c r="AI2955" s="29" t="str">
        <f t="shared" si="232"/>
        <v/>
      </c>
      <c r="AJ2955" s="178" t="str">
        <f t="shared" si="233"/>
        <v/>
      </c>
      <c r="AK2955" s="23"/>
      <c r="AL2955" s="23"/>
      <c r="AM2955" s="35"/>
      <c r="AN2955" s="408" t="str">
        <f>IF($AA2955-data!$G$1=0,"　",IF(AK2955=0,"　",VLOOKUP($AK2955,data!$A$1:$H$264,8,FALSE)))</f>
        <v>　</v>
      </c>
      <c r="AO2955" s="35"/>
      <c r="AP2955" s="134"/>
      <c r="AQ2955" s="264" t="str">
        <f t="shared" si="236"/>
        <v/>
      </c>
    </row>
    <row r="2956" spans="1:43" s="74" customFormat="1" ht="24.75" customHeight="1" x14ac:dyDescent="0.15">
      <c r="A2956" s="297">
        <v>2953</v>
      </c>
      <c r="B2956" s="23" t="s">
        <v>12668</v>
      </c>
      <c r="C2956" s="24" t="s">
        <v>2344</v>
      </c>
      <c r="D2956" s="23"/>
      <c r="E2956" s="23"/>
      <c r="F2956" s="276"/>
      <c r="G2956" s="25"/>
      <c r="H2956" s="23"/>
      <c r="I2956" s="23"/>
      <c r="J2956" s="25"/>
      <c r="K2956" s="58"/>
      <c r="L2956" s="58"/>
      <c r="M2956" s="23"/>
      <c r="N2956" s="23"/>
      <c r="O2956" s="25"/>
      <c r="P2956" s="23"/>
      <c r="Q2956" s="25"/>
      <c r="R2956" s="58"/>
      <c r="S2956" s="23"/>
      <c r="T2956" s="23"/>
      <c r="U2956" s="25"/>
      <c r="V2956" s="23"/>
      <c r="W2956" s="25"/>
      <c r="X2956" s="58"/>
      <c r="Y2956" s="23"/>
      <c r="Z2956" s="23"/>
      <c r="AA2956" s="33"/>
      <c r="AB2956" s="295" t="str">
        <f t="shared" si="234"/>
        <v/>
      </c>
      <c r="AC2956" s="268"/>
      <c r="AD2956" s="23"/>
      <c r="AE2956" s="134"/>
      <c r="AF2956" s="26" t="str">
        <f t="shared" si="235"/>
        <v/>
      </c>
      <c r="AG2956" s="27"/>
      <c r="AH2956" s="168"/>
      <c r="AI2956" s="29" t="str">
        <f t="shared" si="232"/>
        <v/>
      </c>
      <c r="AJ2956" s="178" t="str">
        <f t="shared" si="233"/>
        <v/>
      </c>
      <c r="AK2956" s="23"/>
      <c r="AL2956" s="23"/>
      <c r="AM2956" s="35"/>
      <c r="AN2956" s="408" t="str">
        <f>IF($AA2956-data!$G$1=0,"　",IF(AK2956=0,"　",VLOOKUP($AK2956,data!$A$1:$H$264,8,FALSE)))</f>
        <v>　</v>
      </c>
      <c r="AO2956" s="35"/>
      <c r="AP2956" s="134"/>
      <c r="AQ2956" s="264" t="str">
        <f t="shared" si="236"/>
        <v/>
      </c>
    </row>
    <row r="2957" spans="1:43" s="74" customFormat="1" ht="24.75" customHeight="1" x14ac:dyDescent="0.15">
      <c r="A2957" s="297">
        <v>2954</v>
      </c>
      <c r="B2957" s="23" t="s">
        <v>12723</v>
      </c>
      <c r="C2957" s="24" t="s">
        <v>2344</v>
      </c>
      <c r="D2957" s="23"/>
      <c r="E2957" s="23"/>
      <c r="F2957" s="276"/>
      <c r="G2957" s="25"/>
      <c r="H2957" s="23"/>
      <c r="I2957" s="23"/>
      <c r="J2957" s="25"/>
      <c r="K2957" s="58"/>
      <c r="L2957" s="58"/>
      <c r="M2957" s="23"/>
      <c r="N2957" s="23"/>
      <c r="O2957" s="25"/>
      <c r="P2957" s="23"/>
      <c r="Q2957" s="25"/>
      <c r="R2957" s="58"/>
      <c r="S2957" s="23"/>
      <c r="T2957" s="23"/>
      <c r="U2957" s="25"/>
      <c r="V2957" s="23"/>
      <c r="W2957" s="25"/>
      <c r="X2957" s="58"/>
      <c r="Y2957" s="23"/>
      <c r="Z2957" s="23"/>
      <c r="AA2957" s="33"/>
      <c r="AB2957" s="295" t="str">
        <f t="shared" si="234"/>
        <v/>
      </c>
      <c r="AC2957" s="268"/>
      <c r="AD2957" s="23"/>
      <c r="AE2957" s="134"/>
      <c r="AF2957" s="26" t="str">
        <f t="shared" si="235"/>
        <v/>
      </c>
      <c r="AG2957" s="27"/>
      <c r="AH2957" s="168"/>
      <c r="AI2957" s="29" t="str">
        <f t="shared" si="232"/>
        <v/>
      </c>
      <c r="AJ2957" s="178" t="str">
        <f t="shared" si="233"/>
        <v/>
      </c>
      <c r="AK2957" s="23"/>
      <c r="AL2957" s="23"/>
      <c r="AM2957" s="35"/>
      <c r="AN2957" s="408" t="str">
        <f>IF($AA2957-data!$G$1=0,"　",IF(AK2957=0,"　",VLOOKUP($AK2957,data!$A$1:$H$264,8,FALSE)))</f>
        <v>　</v>
      </c>
      <c r="AO2957" s="35"/>
      <c r="AP2957" s="134"/>
      <c r="AQ2957" s="264" t="str">
        <f t="shared" si="236"/>
        <v/>
      </c>
    </row>
    <row r="2958" spans="1:43" s="74" customFormat="1" ht="24.75" customHeight="1" x14ac:dyDescent="0.15">
      <c r="A2958" s="297">
        <v>2955</v>
      </c>
      <c r="B2958" s="23" t="s">
        <v>12797</v>
      </c>
      <c r="C2958" s="24" t="s">
        <v>14344</v>
      </c>
      <c r="D2958" s="23" t="s">
        <v>8506</v>
      </c>
      <c r="E2958" s="23" t="s">
        <v>30</v>
      </c>
      <c r="F2958" s="24" t="s">
        <v>13631</v>
      </c>
      <c r="G2958" s="25" t="s">
        <v>12891</v>
      </c>
      <c r="H2958" s="23" t="s">
        <v>12892</v>
      </c>
      <c r="I2958" s="23" t="s">
        <v>12894</v>
      </c>
      <c r="J2958" s="25" t="s">
        <v>12893</v>
      </c>
      <c r="K2958" s="58" t="s">
        <v>12895</v>
      </c>
      <c r="L2958" s="58"/>
      <c r="M2958" s="23" t="s">
        <v>12896</v>
      </c>
      <c r="N2958" s="23" t="s">
        <v>12897</v>
      </c>
      <c r="O2958" s="25" t="s">
        <v>8319</v>
      </c>
      <c r="P2958" s="23" t="s">
        <v>8320</v>
      </c>
      <c r="Q2958" s="25" t="s">
        <v>8321</v>
      </c>
      <c r="R2958" s="58" t="s">
        <v>10164</v>
      </c>
      <c r="S2958" s="23" t="s">
        <v>10166</v>
      </c>
      <c r="T2958" s="23" t="s">
        <v>10168</v>
      </c>
      <c r="U2958" s="25" t="s">
        <v>8319</v>
      </c>
      <c r="V2958" s="23" t="s">
        <v>8320</v>
      </c>
      <c r="W2958" s="25" t="s">
        <v>8321</v>
      </c>
      <c r="X2958" s="58" t="s">
        <v>10164</v>
      </c>
      <c r="Y2958" s="23" t="s">
        <v>10166</v>
      </c>
      <c r="Z2958" s="23" t="s">
        <v>10168</v>
      </c>
      <c r="AA2958" s="33">
        <v>4</v>
      </c>
      <c r="AB2958" s="295" t="str">
        <f t="shared" si="234"/>
        <v>年間</v>
      </c>
      <c r="AC2958" s="268"/>
      <c r="AD2958" s="23">
        <v>1</v>
      </c>
      <c r="AE2958" s="134">
        <v>31200</v>
      </c>
      <c r="AF2958" s="26">
        <f t="shared" si="235"/>
        <v>31200</v>
      </c>
      <c r="AG2958" s="27">
        <v>42370</v>
      </c>
      <c r="AH2958" s="168">
        <v>42356</v>
      </c>
      <c r="AI2958" s="29" t="str">
        <f t="shared" si="232"/>
        <v>～</v>
      </c>
      <c r="AJ2958" s="178">
        <f t="shared" si="233"/>
        <v>43816</v>
      </c>
      <c r="AK2958" s="23" t="s">
        <v>7938</v>
      </c>
      <c r="AL2958" s="23" t="s">
        <v>12898</v>
      </c>
      <c r="AM2958" s="35">
        <v>42356</v>
      </c>
      <c r="AN2958" s="408">
        <f>IF($AA2958-data!$G$1=0,"　",IF(AK2958=0,"　",VLOOKUP($AK2958,data!$A$1:$H$264,8,FALSE)))</f>
        <v>0</v>
      </c>
      <c r="AO2958" s="35">
        <v>42375</v>
      </c>
      <c r="AP2958" s="134" t="s">
        <v>12800</v>
      </c>
      <c r="AQ2958" s="264" t="str">
        <f t="shared" si="236"/>
        <v/>
      </c>
    </row>
    <row r="2959" spans="1:43" s="74" customFormat="1" ht="24.75" customHeight="1" x14ac:dyDescent="0.15">
      <c r="A2959" s="297">
        <v>2956</v>
      </c>
      <c r="B2959" s="23" t="s">
        <v>12798</v>
      </c>
      <c r="C2959" s="24" t="s">
        <v>14381</v>
      </c>
      <c r="D2959" s="23" t="s">
        <v>8506</v>
      </c>
      <c r="E2959" s="23" t="s">
        <v>30</v>
      </c>
      <c r="F2959" s="24" t="s">
        <v>13631</v>
      </c>
      <c r="G2959" s="25" t="s">
        <v>12891</v>
      </c>
      <c r="H2959" s="23" t="s">
        <v>12899</v>
      </c>
      <c r="I2959" s="23" t="s">
        <v>12894</v>
      </c>
      <c r="J2959" s="25" t="s">
        <v>12900</v>
      </c>
      <c r="K2959" s="58" t="s">
        <v>12895</v>
      </c>
      <c r="L2959" s="58"/>
      <c r="M2959" s="23" t="s">
        <v>12896</v>
      </c>
      <c r="N2959" s="23" t="s">
        <v>12897</v>
      </c>
      <c r="O2959" s="25" t="s">
        <v>8319</v>
      </c>
      <c r="P2959" s="23" t="s">
        <v>8320</v>
      </c>
      <c r="Q2959" s="25" t="s">
        <v>8321</v>
      </c>
      <c r="R2959" s="58" t="s">
        <v>10164</v>
      </c>
      <c r="S2959" s="23" t="s">
        <v>10166</v>
      </c>
      <c r="T2959" s="23" t="s">
        <v>10168</v>
      </c>
      <c r="U2959" s="25" t="s">
        <v>8319</v>
      </c>
      <c r="V2959" s="23" t="s">
        <v>8320</v>
      </c>
      <c r="W2959" s="25" t="s">
        <v>8321</v>
      </c>
      <c r="X2959" s="58" t="s">
        <v>10164</v>
      </c>
      <c r="Y2959" s="23" t="s">
        <v>10166</v>
      </c>
      <c r="Z2959" s="23" t="s">
        <v>10168</v>
      </c>
      <c r="AA2959" s="33">
        <v>4</v>
      </c>
      <c r="AB2959" s="295" t="str">
        <f t="shared" si="234"/>
        <v>年間</v>
      </c>
      <c r="AC2959" s="268"/>
      <c r="AD2959" s="23">
        <v>1</v>
      </c>
      <c r="AE2959" s="134">
        <v>18240</v>
      </c>
      <c r="AF2959" s="26">
        <f t="shared" si="235"/>
        <v>18240</v>
      </c>
      <c r="AG2959" s="27">
        <v>42370</v>
      </c>
      <c r="AH2959" s="168">
        <v>42356</v>
      </c>
      <c r="AI2959" s="29" t="str">
        <f t="shared" si="232"/>
        <v>～</v>
      </c>
      <c r="AJ2959" s="178">
        <f t="shared" si="233"/>
        <v>43816</v>
      </c>
      <c r="AK2959" s="23" t="s">
        <v>12799</v>
      </c>
      <c r="AL2959" s="23" t="s">
        <v>12901</v>
      </c>
      <c r="AM2959" s="35">
        <v>42356</v>
      </c>
      <c r="AN2959" s="408">
        <f>IF($AA2959-data!$G$1=0,"　",IF(AK2959=0,"　",VLOOKUP($AK2959,data!$A$1:$H$264,8,FALSE)))</f>
        <v>0</v>
      </c>
      <c r="AO2959" s="35">
        <v>42375</v>
      </c>
      <c r="AP2959" s="134" t="s">
        <v>12800</v>
      </c>
      <c r="AQ2959" s="264" t="str">
        <f t="shared" si="236"/>
        <v/>
      </c>
    </row>
    <row r="2960" spans="1:43" s="74" customFormat="1" ht="24.75" customHeight="1" x14ac:dyDescent="0.15">
      <c r="A2960" s="297">
        <v>2957</v>
      </c>
      <c r="B2960" s="23" t="s">
        <v>12801</v>
      </c>
      <c r="C2960" s="24" t="s">
        <v>2344</v>
      </c>
      <c r="D2960" s="23"/>
      <c r="E2960" s="23"/>
      <c r="F2960" s="276"/>
      <c r="G2960" s="25"/>
      <c r="H2960" s="23"/>
      <c r="I2960" s="23"/>
      <c r="J2960" s="25"/>
      <c r="K2960" s="58"/>
      <c r="L2960" s="58"/>
      <c r="M2960" s="23"/>
      <c r="N2960" s="23"/>
      <c r="O2960" s="25"/>
      <c r="P2960" s="23"/>
      <c r="Q2960" s="25"/>
      <c r="R2960" s="58"/>
      <c r="S2960" s="23"/>
      <c r="T2960" s="23"/>
      <c r="U2960" s="25"/>
      <c r="V2960" s="23"/>
      <c r="W2960" s="25"/>
      <c r="X2960" s="58"/>
      <c r="Y2960" s="23"/>
      <c r="Z2960" s="23"/>
      <c r="AA2960" s="33"/>
      <c r="AB2960" s="295" t="str">
        <f t="shared" si="234"/>
        <v/>
      </c>
      <c r="AC2960" s="268"/>
      <c r="AD2960" s="23"/>
      <c r="AE2960" s="134"/>
      <c r="AF2960" s="26" t="str">
        <f t="shared" si="235"/>
        <v/>
      </c>
      <c r="AG2960" s="27"/>
      <c r="AH2960" s="168"/>
      <c r="AI2960" s="29" t="str">
        <f t="shared" si="232"/>
        <v/>
      </c>
      <c r="AJ2960" s="178" t="str">
        <f t="shared" si="233"/>
        <v/>
      </c>
      <c r="AK2960" s="23"/>
      <c r="AL2960" s="23"/>
      <c r="AM2960" s="35"/>
      <c r="AN2960" s="408" t="str">
        <f>IF($AA2960-data!$G$1=0,"　",IF(AK2960=0,"　",VLOOKUP($AK2960,data!$A$1:$H$264,8,FALSE)))</f>
        <v>　</v>
      </c>
      <c r="AO2960" s="35"/>
      <c r="AP2960" s="134"/>
      <c r="AQ2960" s="264" t="str">
        <f t="shared" si="236"/>
        <v/>
      </c>
    </row>
    <row r="2961" spans="1:43" s="74" customFormat="1" ht="24.75" customHeight="1" x14ac:dyDescent="0.15">
      <c r="A2961" s="297">
        <v>2958</v>
      </c>
      <c r="B2961" s="23" t="s">
        <v>12802</v>
      </c>
      <c r="C2961" s="24" t="s">
        <v>2344</v>
      </c>
      <c r="D2961" s="23"/>
      <c r="E2961" s="23"/>
      <c r="F2961" s="276"/>
      <c r="G2961" s="25"/>
      <c r="H2961" s="23"/>
      <c r="I2961" s="23"/>
      <c r="J2961" s="25"/>
      <c r="K2961" s="58"/>
      <c r="L2961" s="58"/>
      <c r="M2961" s="23"/>
      <c r="N2961" s="23"/>
      <c r="O2961" s="25"/>
      <c r="P2961" s="23"/>
      <c r="Q2961" s="25"/>
      <c r="R2961" s="58"/>
      <c r="S2961" s="23"/>
      <c r="T2961" s="23"/>
      <c r="U2961" s="25"/>
      <c r="V2961" s="23"/>
      <c r="W2961" s="25"/>
      <c r="X2961" s="58"/>
      <c r="Y2961" s="23"/>
      <c r="Z2961" s="23"/>
      <c r="AA2961" s="33"/>
      <c r="AB2961" s="295" t="str">
        <f t="shared" si="234"/>
        <v/>
      </c>
      <c r="AC2961" s="268"/>
      <c r="AD2961" s="23"/>
      <c r="AE2961" s="134"/>
      <c r="AF2961" s="26" t="str">
        <f t="shared" si="235"/>
        <v/>
      </c>
      <c r="AG2961" s="27"/>
      <c r="AH2961" s="168"/>
      <c r="AI2961" s="29" t="str">
        <f t="shared" si="232"/>
        <v/>
      </c>
      <c r="AJ2961" s="178" t="str">
        <f t="shared" si="233"/>
        <v/>
      </c>
      <c r="AK2961" s="23"/>
      <c r="AL2961" s="23"/>
      <c r="AM2961" s="35"/>
      <c r="AN2961" s="408" t="str">
        <f>IF($AA2961-data!$G$1=0,"　",IF(AK2961=0,"　",VLOOKUP($AK2961,data!$A$1:$H$264,8,FALSE)))</f>
        <v>　</v>
      </c>
      <c r="AO2961" s="35"/>
      <c r="AP2961" s="134"/>
      <c r="AQ2961" s="264" t="str">
        <f t="shared" si="236"/>
        <v/>
      </c>
    </row>
    <row r="2962" spans="1:43" s="74" customFormat="1" ht="24.75" customHeight="1" x14ac:dyDescent="0.15">
      <c r="A2962" s="297">
        <v>2959</v>
      </c>
      <c r="B2962" s="23" t="s">
        <v>12803</v>
      </c>
      <c r="C2962" s="24" t="s">
        <v>2344</v>
      </c>
      <c r="D2962" s="23"/>
      <c r="E2962" s="23"/>
      <c r="F2962" s="276"/>
      <c r="G2962" s="25"/>
      <c r="H2962" s="23"/>
      <c r="I2962" s="23"/>
      <c r="J2962" s="25"/>
      <c r="K2962" s="58"/>
      <c r="L2962" s="58"/>
      <c r="M2962" s="23"/>
      <c r="N2962" s="23"/>
      <c r="O2962" s="25"/>
      <c r="P2962" s="23"/>
      <c r="Q2962" s="25"/>
      <c r="R2962" s="58"/>
      <c r="S2962" s="23"/>
      <c r="T2962" s="23"/>
      <c r="U2962" s="25"/>
      <c r="V2962" s="23"/>
      <c r="W2962" s="25"/>
      <c r="X2962" s="58"/>
      <c r="Y2962" s="23"/>
      <c r="Z2962" s="23"/>
      <c r="AA2962" s="33"/>
      <c r="AB2962" s="295" t="str">
        <f t="shared" si="234"/>
        <v/>
      </c>
      <c r="AC2962" s="268"/>
      <c r="AD2962" s="23"/>
      <c r="AE2962" s="134"/>
      <c r="AF2962" s="26" t="str">
        <f t="shared" si="235"/>
        <v/>
      </c>
      <c r="AG2962" s="27"/>
      <c r="AH2962" s="168"/>
      <c r="AI2962" s="29" t="str">
        <f t="shared" si="232"/>
        <v/>
      </c>
      <c r="AJ2962" s="178" t="str">
        <f t="shared" si="233"/>
        <v/>
      </c>
      <c r="AK2962" s="23"/>
      <c r="AL2962" s="23"/>
      <c r="AM2962" s="35"/>
      <c r="AN2962" s="408" t="str">
        <f>IF($AA2962-data!$G$1=0,"　",IF(AK2962=0,"　",VLOOKUP($AK2962,data!$A$1:$H$264,8,FALSE)))</f>
        <v>　</v>
      </c>
      <c r="AO2962" s="35"/>
      <c r="AP2962" s="134"/>
      <c r="AQ2962" s="264" t="str">
        <f t="shared" si="236"/>
        <v/>
      </c>
    </row>
    <row r="2963" spans="1:43" ht="24.75" customHeight="1" x14ac:dyDescent="0.15">
      <c r="A2963" s="297">
        <v>2960</v>
      </c>
      <c r="B2963" s="132" t="s">
        <v>12823</v>
      </c>
      <c r="C2963" s="24" t="s">
        <v>14380</v>
      </c>
      <c r="D2963" s="23" t="s">
        <v>11910</v>
      </c>
      <c r="E2963" s="23" t="s">
        <v>30</v>
      </c>
      <c r="F2963" s="24" t="s">
        <v>13631</v>
      </c>
      <c r="G2963" s="25" t="s">
        <v>12824</v>
      </c>
      <c r="H2963" s="23" t="s">
        <v>12825</v>
      </c>
      <c r="I2963" s="23" t="s">
        <v>11163</v>
      </c>
      <c r="J2963" s="25" t="s">
        <v>12826</v>
      </c>
      <c r="K2963" s="58"/>
      <c r="L2963" s="58"/>
      <c r="M2963" s="23" t="s">
        <v>12834</v>
      </c>
      <c r="N2963" s="23"/>
      <c r="O2963" s="25" t="s">
        <v>12839</v>
      </c>
      <c r="P2963" s="23" t="s">
        <v>12840</v>
      </c>
      <c r="Q2963" s="25" t="s">
        <v>12841</v>
      </c>
      <c r="R2963" s="58" t="s">
        <v>12842</v>
      </c>
      <c r="S2963" s="23" t="s">
        <v>12843</v>
      </c>
      <c r="T2963" s="23" t="s">
        <v>12844</v>
      </c>
      <c r="U2963" s="25" t="s">
        <v>12845</v>
      </c>
      <c r="V2963" s="23" t="s">
        <v>12846</v>
      </c>
      <c r="W2963" s="25" t="s">
        <v>12851</v>
      </c>
      <c r="X2963" s="58"/>
      <c r="Y2963" s="23" t="s">
        <v>12834</v>
      </c>
      <c r="Z2963" s="23"/>
      <c r="AA2963" s="33">
        <v>5</v>
      </c>
      <c r="AB2963" s="295" t="str">
        <f t="shared" si="234"/>
        <v>年間</v>
      </c>
      <c r="AC2963" s="268"/>
      <c r="AD2963" s="23">
        <v>1</v>
      </c>
      <c r="AE2963" s="134">
        <v>49800</v>
      </c>
      <c r="AF2963" s="26">
        <f t="shared" si="235"/>
        <v>49800</v>
      </c>
      <c r="AG2963" s="27">
        <v>42339</v>
      </c>
      <c r="AH2963" s="168">
        <v>42362</v>
      </c>
      <c r="AI2963" s="29" t="str">
        <f t="shared" si="232"/>
        <v>～</v>
      </c>
      <c r="AJ2963" s="178">
        <f t="shared" si="233"/>
        <v>44188</v>
      </c>
      <c r="AK2963" s="23" t="s">
        <v>12830</v>
      </c>
      <c r="AL2963" s="23" t="s">
        <v>12853</v>
      </c>
      <c r="AM2963" s="35">
        <v>42362</v>
      </c>
      <c r="AN2963" s="408">
        <f>IF($AA2963-data!$G$1=0,"　",IF(AK2963=0,"　",VLOOKUP($AK2963,data!$A$1:$H$264,8,FALSE)))</f>
        <v>0</v>
      </c>
      <c r="AO2963" s="35">
        <v>42362</v>
      </c>
      <c r="AP2963" s="134" t="s">
        <v>12827</v>
      </c>
      <c r="AQ2963" s="264" t="str">
        <f t="shared" si="236"/>
        <v/>
      </c>
    </row>
    <row r="2964" spans="1:43" ht="24.75" customHeight="1" x14ac:dyDescent="0.15">
      <c r="A2964" s="297">
        <v>2961</v>
      </c>
      <c r="B2964" s="132" t="s">
        <v>12823</v>
      </c>
      <c r="C2964" s="24" t="s">
        <v>14380</v>
      </c>
      <c r="D2964" s="23" t="s">
        <v>11910</v>
      </c>
      <c r="E2964" s="23" t="s">
        <v>30</v>
      </c>
      <c r="F2964" s="24" t="s">
        <v>13631</v>
      </c>
      <c r="G2964" s="25" t="s">
        <v>12824</v>
      </c>
      <c r="H2964" s="23" t="s">
        <v>12825</v>
      </c>
      <c r="I2964" s="23" t="s">
        <v>11163</v>
      </c>
      <c r="J2964" s="25" t="s">
        <v>12826</v>
      </c>
      <c r="K2964" s="58"/>
      <c r="L2964" s="58"/>
      <c r="M2964" s="23" t="s">
        <v>12834</v>
      </c>
      <c r="N2964" s="23"/>
      <c r="O2964" s="25" t="s">
        <v>12839</v>
      </c>
      <c r="P2964" s="23" t="s">
        <v>12840</v>
      </c>
      <c r="Q2964" s="25" t="s">
        <v>12841</v>
      </c>
      <c r="R2964" s="58" t="s">
        <v>12842</v>
      </c>
      <c r="S2964" s="23" t="s">
        <v>12843</v>
      </c>
      <c r="T2964" s="23" t="s">
        <v>12844</v>
      </c>
      <c r="U2964" s="25" t="s">
        <v>12845</v>
      </c>
      <c r="V2964" s="23" t="s">
        <v>12847</v>
      </c>
      <c r="W2964" s="25" t="s">
        <v>12851</v>
      </c>
      <c r="X2964" s="58"/>
      <c r="Y2964" s="23" t="s">
        <v>12835</v>
      </c>
      <c r="Z2964" s="23"/>
      <c r="AA2964" s="33">
        <v>5</v>
      </c>
      <c r="AB2964" s="295" t="str">
        <f t="shared" si="234"/>
        <v>年間</v>
      </c>
      <c r="AC2964" s="268"/>
      <c r="AD2964" s="23">
        <v>1</v>
      </c>
      <c r="AE2964" s="134">
        <v>49800</v>
      </c>
      <c r="AF2964" s="26">
        <f t="shared" si="235"/>
        <v>49800</v>
      </c>
      <c r="AG2964" s="27">
        <v>42339</v>
      </c>
      <c r="AH2964" s="168">
        <v>42362</v>
      </c>
      <c r="AI2964" s="29" t="str">
        <f t="shared" si="232"/>
        <v>～</v>
      </c>
      <c r="AJ2964" s="178">
        <f t="shared" si="233"/>
        <v>44188</v>
      </c>
      <c r="AK2964" s="23" t="s">
        <v>12829</v>
      </c>
      <c r="AL2964" s="23" t="s">
        <v>12854</v>
      </c>
      <c r="AM2964" s="35">
        <v>42362</v>
      </c>
      <c r="AN2964" s="408">
        <f>IF($AA2964-data!$G$1=0,"　",IF(AK2964=0,"　",VLOOKUP($AK2964,data!$A$1:$H$264,8,FALSE)))</f>
        <v>0</v>
      </c>
      <c r="AO2964" s="35">
        <v>42362</v>
      </c>
      <c r="AP2964" s="134" t="s">
        <v>12827</v>
      </c>
      <c r="AQ2964" s="264" t="str">
        <f t="shared" si="236"/>
        <v/>
      </c>
    </row>
    <row r="2965" spans="1:43" ht="24.75" customHeight="1" x14ac:dyDescent="0.15">
      <c r="A2965" s="297">
        <v>2962</v>
      </c>
      <c r="B2965" s="132" t="s">
        <v>12823</v>
      </c>
      <c r="C2965" s="24" t="s">
        <v>14380</v>
      </c>
      <c r="D2965" s="23" t="s">
        <v>11910</v>
      </c>
      <c r="E2965" s="23" t="s">
        <v>30</v>
      </c>
      <c r="F2965" s="24" t="s">
        <v>13631</v>
      </c>
      <c r="G2965" s="25" t="s">
        <v>12824</v>
      </c>
      <c r="H2965" s="23" t="s">
        <v>12825</v>
      </c>
      <c r="I2965" s="23" t="s">
        <v>11163</v>
      </c>
      <c r="J2965" s="25" t="s">
        <v>12826</v>
      </c>
      <c r="K2965" s="58"/>
      <c r="L2965" s="58"/>
      <c r="M2965" s="23" t="s">
        <v>12834</v>
      </c>
      <c r="N2965" s="23"/>
      <c r="O2965" s="25" t="s">
        <v>12839</v>
      </c>
      <c r="P2965" s="23" t="s">
        <v>12840</v>
      </c>
      <c r="Q2965" s="25" t="s">
        <v>12841</v>
      </c>
      <c r="R2965" s="58" t="s">
        <v>12842</v>
      </c>
      <c r="S2965" s="23" t="s">
        <v>12843</v>
      </c>
      <c r="T2965" s="23" t="s">
        <v>12844</v>
      </c>
      <c r="U2965" s="25" t="s">
        <v>12845</v>
      </c>
      <c r="V2965" s="23" t="s">
        <v>12848</v>
      </c>
      <c r="W2965" s="25" t="s">
        <v>12851</v>
      </c>
      <c r="X2965" s="58"/>
      <c r="Y2965" s="23" t="s">
        <v>12836</v>
      </c>
      <c r="Z2965" s="23"/>
      <c r="AA2965" s="33">
        <v>5</v>
      </c>
      <c r="AB2965" s="295" t="str">
        <f t="shared" si="234"/>
        <v>年間</v>
      </c>
      <c r="AC2965" s="268"/>
      <c r="AD2965" s="23">
        <v>1</v>
      </c>
      <c r="AE2965" s="134">
        <v>49800</v>
      </c>
      <c r="AF2965" s="26">
        <f t="shared" si="235"/>
        <v>49800</v>
      </c>
      <c r="AG2965" s="27">
        <v>42339</v>
      </c>
      <c r="AH2965" s="168">
        <v>42362</v>
      </c>
      <c r="AI2965" s="29" t="str">
        <f t="shared" si="232"/>
        <v>～</v>
      </c>
      <c r="AJ2965" s="178">
        <f t="shared" si="233"/>
        <v>44188</v>
      </c>
      <c r="AK2965" s="23" t="s">
        <v>12829</v>
      </c>
      <c r="AL2965" s="23" t="s">
        <v>12855</v>
      </c>
      <c r="AM2965" s="35">
        <v>42362</v>
      </c>
      <c r="AN2965" s="408">
        <f>IF($AA2965-data!$G$1=0,"　",IF(AK2965=0,"　",VLOOKUP($AK2965,data!$A$1:$H$264,8,FALSE)))</f>
        <v>0</v>
      </c>
      <c r="AO2965" s="35">
        <v>42362</v>
      </c>
      <c r="AP2965" s="134" t="s">
        <v>12827</v>
      </c>
      <c r="AQ2965" s="264" t="str">
        <f t="shared" si="236"/>
        <v/>
      </c>
    </row>
    <row r="2966" spans="1:43" ht="24.75" customHeight="1" x14ac:dyDescent="0.15">
      <c r="A2966" s="297">
        <v>2963</v>
      </c>
      <c r="B2966" s="132" t="s">
        <v>12823</v>
      </c>
      <c r="C2966" s="24" t="s">
        <v>14380</v>
      </c>
      <c r="D2966" s="23" t="s">
        <v>11910</v>
      </c>
      <c r="E2966" s="23" t="s">
        <v>30</v>
      </c>
      <c r="F2966" s="24" t="s">
        <v>13631</v>
      </c>
      <c r="G2966" s="25" t="s">
        <v>12824</v>
      </c>
      <c r="H2966" s="23" t="s">
        <v>12825</v>
      </c>
      <c r="I2966" s="23" t="s">
        <v>11163</v>
      </c>
      <c r="J2966" s="25" t="s">
        <v>12826</v>
      </c>
      <c r="K2966" s="58"/>
      <c r="L2966" s="58"/>
      <c r="M2966" s="23" t="s">
        <v>12834</v>
      </c>
      <c r="N2966" s="23"/>
      <c r="O2966" s="25" t="s">
        <v>12839</v>
      </c>
      <c r="P2966" s="23" t="s">
        <v>12840</v>
      </c>
      <c r="Q2966" s="25" t="s">
        <v>12841</v>
      </c>
      <c r="R2966" s="58" t="s">
        <v>12842</v>
      </c>
      <c r="S2966" s="23" t="s">
        <v>12843</v>
      </c>
      <c r="T2966" s="23" t="s">
        <v>12844</v>
      </c>
      <c r="U2966" s="25" t="s">
        <v>12845</v>
      </c>
      <c r="V2966" s="23" t="s">
        <v>12849</v>
      </c>
      <c r="W2966" s="25" t="s">
        <v>12851</v>
      </c>
      <c r="X2966" s="58"/>
      <c r="Y2966" s="23" t="s">
        <v>12837</v>
      </c>
      <c r="Z2966" s="23"/>
      <c r="AA2966" s="33">
        <v>5</v>
      </c>
      <c r="AB2966" s="295" t="str">
        <f t="shared" si="234"/>
        <v>年間</v>
      </c>
      <c r="AC2966" s="268"/>
      <c r="AD2966" s="23">
        <v>1</v>
      </c>
      <c r="AE2966" s="134">
        <v>49800</v>
      </c>
      <c r="AF2966" s="26">
        <f t="shared" si="235"/>
        <v>49800</v>
      </c>
      <c r="AG2966" s="27">
        <v>42339</v>
      </c>
      <c r="AH2966" s="168">
        <v>42362</v>
      </c>
      <c r="AI2966" s="29" t="str">
        <f t="shared" si="232"/>
        <v>～</v>
      </c>
      <c r="AJ2966" s="178">
        <f t="shared" si="233"/>
        <v>44188</v>
      </c>
      <c r="AK2966" s="23" t="s">
        <v>12829</v>
      </c>
      <c r="AL2966" s="23" t="s">
        <v>12859</v>
      </c>
      <c r="AM2966" s="35">
        <v>42362</v>
      </c>
      <c r="AN2966" s="408">
        <f>IF($AA2966-data!$G$1=0,"　",IF(AK2966=0,"　",VLOOKUP($AK2966,data!$A$1:$H$264,8,FALSE)))</f>
        <v>0</v>
      </c>
      <c r="AO2966" s="35">
        <v>42362</v>
      </c>
      <c r="AP2966" s="134" t="s">
        <v>12831</v>
      </c>
      <c r="AQ2966" s="264" t="str">
        <f t="shared" si="236"/>
        <v/>
      </c>
    </row>
    <row r="2967" spans="1:43" ht="24.75" customHeight="1" x14ac:dyDescent="0.15">
      <c r="A2967" s="297">
        <v>2964</v>
      </c>
      <c r="B2967" s="132" t="s">
        <v>12828</v>
      </c>
      <c r="C2967" s="24" t="s">
        <v>14380</v>
      </c>
      <c r="D2967" s="23" t="s">
        <v>11910</v>
      </c>
      <c r="E2967" s="23" t="s">
        <v>30</v>
      </c>
      <c r="F2967" s="24" t="s">
        <v>13631</v>
      </c>
      <c r="G2967" s="25" t="s">
        <v>12824</v>
      </c>
      <c r="H2967" s="23" t="s">
        <v>12832</v>
      </c>
      <c r="I2967" s="23" t="s">
        <v>11163</v>
      </c>
      <c r="J2967" s="25" t="s">
        <v>12826</v>
      </c>
      <c r="K2967" s="58"/>
      <c r="L2967" s="58"/>
      <c r="M2967" s="23" t="s">
        <v>12834</v>
      </c>
      <c r="N2967" s="23"/>
      <c r="O2967" s="25" t="s">
        <v>12839</v>
      </c>
      <c r="P2967" s="23" t="s">
        <v>12840</v>
      </c>
      <c r="Q2967" s="25" t="s">
        <v>12841</v>
      </c>
      <c r="R2967" s="58" t="s">
        <v>12842</v>
      </c>
      <c r="S2967" s="23" t="s">
        <v>12843</v>
      </c>
      <c r="T2967" s="23" t="s">
        <v>12844</v>
      </c>
      <c r="U2967" s="25" t="s">
        <v>12845</v>
      </c>
      <c r="V2967" s="23" t="s">
        <v>12850</v>
      </c>
      <c r="W2967" s="25" t="s">
        <v>12851</v>
      </c>
      <c r="X2967" s="58"/>
      <c r="Y2967" s="23" t="s">
        <v>12838</v>
      </c>
      <c r="Z2967" s="23"/>
      <c r="AA2967" s="33">
        <v>5</v>
      </c>
      <c r="AB2967" s="295" t="str">
        <f t="shared" si="234"/>
        <v>年間</v>
      </c>
      <c r="AC2967" s="268"/>
      <c r="AD2967" s="23">
        <v>1</v>
      </c>
      <c r="AE2967" s="134">
        <v>168000</v>
      </c>
      <c r="AF2967" s="26">
        <f t="shared" si="235"/>
        <v>168000</v>
      </c>
      <c r="AG2967" s="27">
        <v>42339</v>
      </c>
      <c r="AH2967" s="168">
        <v>42362</v>
      </c>
      <c r="AI2967" s="29" t="str">
        <f t="shared" si="232"/>
        <v>～</v>
      </c>
      <c r="AJ2967" s="178">
        <f t="shared" si="233"/>
        <v>44188</v>
      </c>
      <c r="AK2967" s="23" t="s">
        <v>12833</v>
      </c>
      <c r="AL2967" s="23" t="s">
        <v>12852</v>
      </c>
      <c r="AM2967" s="35">
        <v>42362</v>
      </c>
      <c r="AN2967" s="408" t="str">
        <f>IF($AA2967-data!$G$1=0,"　",IF(AK2967=0,"　",VLOOKUP($AK2967,data!$A$1:$H$264,8,FALSE)))</f>
        <v>消耗部品交換対象</v>
      </c>
      <c r="AO2967" s="35">
        <v>42362</v>
      </c>
      <c r="AP2967" s="134" t="s">
        <v>12827</v>
      </c>
      <c r="AQ2967" s="264">
        <f t="shared" si="236"/>
        <v>43428</v>
      </c>
    </row>
    <row r="2968" spans="1:43" s="74" customFormat="1" ht="24.75" customHeight="1" x14ac:dyDescent="0.15">
      <c r="A2968" s="297">
        <v>2965</v>
      </c>
      <c r="B2968" s="23" t="s">
        <v>12860</v>
      </c>
      <c r="C2968" s="24" t="s">
        <v>14340</v>
      </c>
      <c r="D2968" s="23" t="s">
        <v>12863</v>
      </c>
      <c r="E2968" s="23" t="s">
        <v>582</v>
      </c>
      <c r="F2968" s="24" t="s">
        <v>11180</v>
      </c>
      <c r="G2968" s="25" t="s">
        <v>12930</v>
      </c>
      <c r="H2968" s="23" t="s">
        <v>12919</v>
      </c>
      <c r="I2968" s="23" t="s">
        <v>12867</v>
      </c>
      <c r="J2968" s="25" t="s">
        <v>12866</v>
      </c>
      <c r="K2968" s="58" t="s">
        <v>12865</v>
      </c>
      <c r="L2968" s="58"/>
      <c r="M2968" s="23" t="s">
        <v>12868</v>
      </c>
      <c r="N2968" s="23" t="s">
        <v>12920</v>
      </c>
      <c r="O2968" s="25" t="s">
        <v>12921</v>
      </c>
      <c r="P2968" s="23" t="s">
        <v>12922</v>
      </c>
      <c r="Q2968" s="25" t="s">
        <v>12923</v>
      </c>
      <c r="R2968" s="58" t="s">
        <v>12924</v>
      </c>
      <c r="S2968" s="23" t="s">
        <v>12925</v>
      </c>
      <c r="T2968" s="23" t="s">
        <v>12927</v>
      </c>
      <c r="U2968" s="25" t="s">
        <v>12921</v>
      </c>
      <c r="V2968" s="23" t="s">
        <v>12922</v>
      </c>
      <c r="W2968" s="25" t="s">
        <v>12923</v>
      </c>
      <c r="X2968" s="58" t="s">
        <v>12924</v>
      </c>
      <c r="Y2968" s="23" t="s">
        <v>12926</v>
      </c>
      <c r="Z2968" s="23" t="s">
        <v>12928</v>
      </c>
      <c r="AA2968" s="33">
        <v>5</v>
      </c>
      <c r="AB2968" s="295" t="str">
        <f t="shared" si="234"/>
        <v>年間</v>
      </c>
      <c r="AC2968" s="268"/>
      <c r="AD2968" s="23">
        <v>1</v>
      </c>
      <c r="AE2968" s="134">
        <v>14400</v>
      </c>
      <c r="AF2968" s="26">
        <f t="shared" si="235"/>
        <v>14400</v>
      </c>
      <c r="AG2968" s="27">
        <v>42370</v>
      </c>
      <c r="AH2968" s="168">
        <v>42388</v>
      </c>
      <c r="AI2968" s="29" t="str">
        <f t="shared" si="232"/>
        <v>～</v>
      </c>
      <c r="AJ2968" s="178">
        <f t="shared" si="233"/>
        <v>44214</v>
      </c>
      <c r="AK2968" s="23" t="s">
        <v>12875</v>
      </c>
      <c r="AL2968" s="23" t="s">
        <v>12871</v>
      </c>
      <c r="AM2968" s="35">
        <v>42388</v>
      </c>
      <c r="AN2968" s="408">
        <f>IF($AA2968-data!$G$1=0,"　",IF(AK2968=0,"　",VLOOKUP($AK2968,data!$A$1:$H$264,8,FALSE)))</f>
        <v>0</v>
      </c>
      <c r="AO2968" s="35">
        <v>42382</v>
      </c>
      <c r="AP2968" s="134" t="s">
        <v>12929</v>
      </c>
      <c r="AQ2968" s="264" t="str">
        <f t="shared" si="236"/>
        <v/>
      </c>
    </row>
    <row r="2969" spans="1:43" s="74" customFormat="1" ht="24.75" customHeight="1" x14ac:dyDescent="0.15">
      <c r="A2969" s="297">
        <v>2966</v>
      </c>
      <c r="B2969" s="23" t="s">
        <v>12860</v>
      </c>
      <c r="C2969" s="24" t="s">
        <v>14340</v>
      </c>
      <c r="D2969" s="23" t="s">
        <v>12863</v>
      </c>
      <c r="E2969" s="23" t="s">
        <v>582</v>
      </c>
      <c r="F2969" s="24" t="s">
        <v>11180</v>
      </c>
      <c r="G2969" s="25" t="s">
        <v>12864</v>
      </c>
      <c r="H2969" s="23" t="s">
        <v>12919</v>
      </c>
      <c r="I2969" s="23" t="s">
        <v>12867</v>
      </c>
      <c r="J2969" s="25" t="s">
        <v>12866</v>
      </c>
      <c r="K2969" s="58" t="s">
        <v>12865</v>
      </c>
      <c r="L2969" s="58"/>
      <c r="M2969" s="23" t="s">
        <v>12868</v>
      </c>
      <c r="N2969" s="23" t="s">
        <v>12920</v>
      </c>
      <c r="O2969" s="25" t="s">
        <v>12921</v>
      </c>
      <c r="P2969" s="23" t="s">
        <v>12922</v>
      </c>
      <c r="Q2969" s="25" t="s">
        <v>12923</v>
      </c>
      <c r="R2969" s="58" t="s">
        <v>12924</v>
      </c>
      <c r="S2969" s="23" t="s">
        <v>12925</v>
      </c>
      <c r="T2969" s="23" t="s">
        <v>12927</v>
      </c>
      <c r="U2969" s="25" t="s">
        <v>12921</v>
      </c>
      <c r="V2969" s="23" t="s">
        <v>12922</v>
      </c>
      <c r="W2969" s="25" t="s">
        <v>12923</v>
      </c>
      <c r="X2969" s="58" t="s">
        <v>12924</v>
      </c>
      <c r="Y2969" s="23" t="s">
        <v>12926</v>
      </c>
      <c r="Z2969" s="23" t="s">
        <v>12928</v>
      </c>
      <c r="AA2969" s="33">
        <v>5</v>
      </c>
      <c r="AB2969" s="295" t="str">
        <f t="shared" si="234"/>
        <v>年間</v>
      </c>
      <c r="AC2969" s="268"/>
      <c r="AD2969" s="23">
        <v>1</v>
      </c>
      <c r="AE2969" s="134">
        <v>14400</v>
      </c>
      <c r="AF2969" s="26">
        <f t="shared" si="235"/>
        <v>14400</v>
      </c>
      <c r="AG2969" s="27">
        <v>42370</v>
      </c>
      <c r="AH2969" s="168">
        <v>42388</v>
      </c>
      <c r="AI2969" s="29" t="str">
        <f t="shared" si="232"/>
        <v>～</v>
      </c>
      <c r="AJ2969" s="178">
        <f t="shared" si="233"/>
        <v>44214</v>
      </c>
      <c r="AK2969" s="23" t="s">
        <v>12869</v>
      </c>
      <c r="AL2969" s="23" t="s">
        <v>12872</v>
      </c>
      <c r="AM2969" s="35">
        <v>42388</v>
      </c>
      <c r="AN2969" s="408">
        <f>IF($AA2969-data!$G$1=0,"　",IF(AK2969=0,"　",VLOOKUP($AK2969,data!$A$1:$H$264,8,FALSE)))</f>
        <v>0</v>
      </c>
      <c r="AO2969" s="35">
        <v>42382</v>
      </c>
      <c r="AP2969" s="134" t="s">
        <v>12929</v>
      </c>
      <c r="AQ2969" s="264" t="str">
        <f t="shared" si="236"/>
        <v/>
      </c>
    </row>
    <row r="2970" spans="1:43" s="74" customFormat="1" ht="24.75" customHeight="1" x14ac:dyDescent="0.15">
      <c r="A2970" s="297">
        <v>2967</v>
      </c>
      <c r="B2970" s="23" t="s">
        <v>12861</v>
      </c>
      <c r="C2970" s="24" t="s">
        <v>14340</v>
      </c>
      <c r="D2970" s="23" t="s">
        <v>12863</v>
      </c>
      <c r="E2970" s="23" t="s">
        <v>582</v>
      </c>
      <c r="F2970" s="24" t="s">
        <v>11180</v>
      </c>
      <c r="G2970" s="25" t="s">
        <v>12864</v>
      </c>
      <c r="H2970" s="23" t="s">
        <v>12919</v>
      </c>
      <c r="I2970" s="23" t="s">
        <v>12867</v>
      </c>
      <c r="J2970" s="25" t="s">
        <v>12866</v>
      </c>
      <c r="K2970" s="58" t="s">
        <v>12865</v>
      </c>
      <c r="L2970" s="58"/>
      <c r="M2970" s="23" t="s">
        <v>12868</v>
      </c>
      <c r="N2970" s="23" t="s">
        <v>12920</v>
      </c>
      <c r="O2970" s="25" t="s">
        <v>12921</v>
      </c>
      <c r="P2970" s="23" t="s">
        <v>12922</v>
      </c>
      <c r="Q2970" s="25" t="s">
        <v>12923</v>
      </c>
      <c r="R2970" s="58" t="s">
        <v>12924</v>
      </c>
      <c r="S2970" s="23" t="s">
        <v>12925</v>
      </c>
      <c r="T2970" s="23" t="s">
        <v>12927</v>
      </c>
      <c r="U2970" s="25" t="s">
        <v>12921</v>
      </c>
      <c r="V2970" s="23" t="s">
        <v>12922</v>
      </c>
      <c r="W2970" s="25" t="s">
        <v>12923</v>
      </c>
      <c r="X2970" s="58" t="s">
        <v>12924</v>
      </c>
      <c r="Y2970" s="23" t="s">
        <v>12926</v>
      </c>
      <c r="Z2970" s="23" t="s">
        <v>12928</v>
      </c>
      <c r="AA2970" s="33">
        <v>5</v>
      </c>
      <c r="AB2970" s="295" t="str">
        <f t="shared" si="234"/>
        <v>年間</v>
      </c>
      <c r="AC2970" s="268"/>
      <c r="AD2970" s="23">
        <v>1</v>
      </c>
      <c r="AE2970" s="134">
        <v>18000</v>
      </c>
      <c r="AF2970" s="26">
        <f t="shared" si="235"/>
        <v>18000</v>
      </c>
      <c r="AG2970" s="27">
        <v>42370</v>
      </c>
      <c r="AH2970" s="168">
        <v>42388</v>
      </c>
      <c r="AI2970" s="29" t="str">
        <f t="shared" si="232"/>
        <v>～</v>
      </c>
      <c r="AJ2970" s="178">
        <f t="shared" si="233"/>
        <v>44214</v>
      </c>
      <c r="AK2970" s="23" t="s">
        <v>12876</v>
      </c>
      <c r="AL2970" s="23" t="s">
        <v>12873</v>
      </c>
      <c r="AM2970" s="35">
        <v>42388</v>
      </c>
      <c r="AN2970" s="408">
        <f>IF($AA2970-data!$G$1=0,"　",IF(AK2970=0,"　",VLOOKUP($AK2970,data!$A$1:$H$264,8,FALSE)))</f>
        <v>0</v>
      </c>
      <c r="AO2970" s="35">
        <v>42382</v>
      </c>
      <c r="AP2970" s="134" t="s">
        <v>12929</v>
      </c>
      <c r="AQ2970" s="264" t="str">
        <f t="shared" si="236"/>
        <v/>
      </c>
    </row>
    <row r="2971" spans="1:43" s="74" customFormat="1" ht="24.75" customHeight="1" x14ac:dyDescent="0.15">
      <c r="A2971" s="297">
        <v>2968</v>
      </c>
      <c r="B2971" s="23" t="s">
        <v>12861</v>
      </c>
      <c r="C2971" s="24" t="s">
        <v>14340</v>
      </c>
      <c r="D2971" s="23" t="s">
        <v>12863</v>
      </c>
      <c r="E2971" s="23" t="s">
        <v>582</v>
      </c>
      <c r="F2971" s="24" t="s">
        <v>11180</v>
      </c>
      <c r="G2971" s="25" t="s">
        <v>12864</v>
      </c>
      <c r="H2971" s="23" t="s">
        <v>12919</v>
      </c>
      <c r="I2971" s="23" t="s">
        <v>12867</v>
      </c>
      <c r="J2971" s="25" t="s">
        <v>12866</v>
      </c>
      <c r="K2971" s="58" t="s">
        <v>12865</v>
      </c>
      <c r="L2971" s="58"/>
      <c r="M2971" s="23" t="s">
        <v>12868</v>
      </c>
      <c r="N2971" s="23" t="s">
        <v>12920</v>
      </c>
      <c r="O2971" s="25" t="s">
        <v>12921</v>
      </c>
      <c r="P2971" s="23" t="s">
        <v>12922</v>
      </c>
      <c r="Q2971" s="25" t="s">
        <v>12923</v>
      </c>
      <c r="R2971" s="58" t="s">
        <v>12924</v>
      </c>
      <c r="S2971" s="23" t="s">
        <v>12925</v>
      </c>
      <c r="T2971" s="23" t="s">
        <v>12927</v>
      </c>
      <c r="U2971" s="25" t="s">
        <v>12921</v>
      </c>
      <c r="V2971" s="23" t="s">
        <v>12922</v>
      </c>
      <c r="W2971" s="25" t="s">
        <v>12923</v>
      </c>
      <c r="X2971" s="58" t="s">
        <v>12924</v>
      </c>
      <c r="Y2971" s="23" t="s">
        <v>12926</v>
      </c>
      <c r="Z2971" s="23" t="s">
        <v>12928</v>
      </c>
      <c r="AA2971" s="33">
        <v>5</v>
      </c>
      <c r="AB2971" s="295" t="str">
        <f t="shared" si="234"/>
        <v>年間</v>
      </c>
      <c r="AC2971" s="268"/>
      <c r="AD2971" s="23">
        <v>1</v>
      </c>
      <c r="AE2971" s="134">
        <v>18000</v>
      </c>
      <c r="AF2971" s="26">
        <f t="shared" si="235"/>
        <v>18000</v>
      </c>
      <c r="AG2971" s="27">
        <v>42370</v>
      </c>
      <c r="AH2971" s="168">
        <v>42388</v>
      </c>
      <c r="AI2971" s="29" t="str">
        <f t="shared" si="232"/>
        <v>～</v>
      </c>
      <c r="AJ2971" s="178">
        <f t="shared" si="233"/>
        <v>44214</v>
      </c>
      <c r="AK2971" s="23" t="s">
        <v>12870</v>
      </c>
      <c r="AL2971" s="23" t="s">
        <v>12874</v>
      </c>
      <c r="AM2971" s="35">
        <v>42388</v>
      </c>
      <c r="AN2971" s="408">
        <f>IF($AA2971-data!$G$1=0,"　",IF(AK2971=0,"　",VLOOKUP($AK2971,data!$A$1:$H$264,8,FALSE)))</f>
        <v>0</v>
      </c>
      <c r="AO2971" s="35">
        <v>42382</v>
      </c>
      <c r="AP2971" s="134" t="s">
        <v>12929</v>
      </c>
      <c r="AQ2971" s="264" t="str">
        <f t="shared" si="236"/>
        <v/>
      </c>
    </row>
    <row r="2972" spans="1:43" s="74" customFormat="1" ht="24.75" customHeight="1" x14ac:dyDescent="0.15">
      <c r="A2972" s="297">
        <v>2969</v>
      </c>
      <c r="B2972" s="23" t="s">
        <v>12862</v>
      </c>
      <c r="C2972" s="24" t="s">
        <v>14340</v>
      </c>
      <c r="D2972" s="23" t="s">
        <v>12863</v>
      </c>
      <c r="E2972" s="23" t="s">
        <v>582</v>
      </c>
      <c r="F2972" s="24" t="s">
        <v>11180</v>
      </c>
      <c r="G2972" s="25" t="s">
        <v>12930</v>
      </c>
      <c r="H2972" s="23" t="s">
        <v>12919</v>
      </c>
      <c r="I2972" s="23" t="s">
        <v>12867</v>
      </c>
      <c r="J2972" s="25" t="s">
        <v>12866</v>
      </c>
      <c r="K2972" s="58" t="s">
        <v>12865</v>
      </c>
      <c r="L2972" s="58"/>
      <c r="M2972" s="23" t="s">
        <v>12868</v>
      </c>
      <c r="N2972" s="23" t="s">
        <v>12920</v>
      </c>
      <c r="O2972" s="25" t="s">
        <v>12921</v>
      </c>
      <c r="P2972" s="23" t="s">
        <v>12922</v>
      </c>
      <c r="Q2972" s="25" t="s">
        <v>12923</v>
      </c>
      <c r="R2972" s="58" t="s">
        <v>12924</v>
      </c>
      <c r="S2972" s="23" t="s">
        <v>12925</v>
      </c>
      <c r="T2972" s="23" t="s">
        <v>12927</v>
      </c>
      <c r="U2972" s="25" t="s">
        <v>12921</v>
      </c>
      <c r="V2972" s="23" t="s">
        <v>12922</v>
      </c>
      <c r="W2972" s="25" t="s">
        <v>12923</v>
      </c>
      <c r="X2972" s="58" t="s">
        <v>12924</v>
      </c>
      <c r="Y2972" s="23" t="s">
        <v>12926</v>
      </c>
      <c r="Z2972" s="23" t="s">
        <v>12928</v>
      </c>
      <c r="AA2972" s="33">
        <v>5</v>
      </c>
      <c r="AB2972" s="295" t="str">
        <f t="shared" si="234"/>
        <v>年間</v>
      </c>
      <c r="AC2972" s="268"/>
      <c r="AD2972" s="23">
        <v>1</v>
      </c>
      <c r="AE2972" s="134">
        <v>134400</v>
      </c>
      <c r="AF2972" s="26">
        <f t="shared" si="235"/>
        <v>134400</v>
      </c>
      <c r="AG2972" s="27">
        <v>42370</v>
      </c>
      <c r="AH2972" s="168">
        <v>42388</v>
      </c>
      <c r="AI2972" s="29" t="str">
        <f t="shared" si="232"/>
        <v>～</v>
      </c>
      <c r="AJ2972" s="178">
        <f t="shared" si="233"/>
        <v>44214</v>
      </c>
      <c r="AK2972" s="23" t="s">
        <v>12877</v>
      </c>
      <c r="AL2972" s="23" t="s">
        <v>12878</v>
      </c>
      <c r="AM2972" s="35">
        <v>42388</v>
      </c>
      <c r="AN2972" s="408" t="str">
        <f>IF($AA2972-data!$G$1=0,"　",IF(AK2972=0,"　",VLOOKUP($AK2972,data!$A$1:$H$264,8,FALSE)))</f>
        <v>消耗部品交換対象</v>
      </c>
      <c r="AO2972" s="35">
        <v>42382</v>
      </c>
      <c r="AP2972" s="134" t="s">
        <v>12929</v>
      </c>
      <c r="AQ2972" s="264">
        <f t="shared" si="236"/>
        <v>43453</v>
      </c>
    </row>
    <row r="2973" spans="1:43" s="74" customFormat="1" ht="24.75" customHeight="1" x14ac:dyDescent="0.15">
      <c r="A2973" s="297">
        <v>2970</v>
      </c>
      <c r="B2973" s="23" t="s">
        <v>12879</v>
      </c>
      <c r="C2973" s="24" t="s">
        <v>14340</v>
      </c>
      <c r="D2973" s="23" t="s">
        <v>12885</v>
      </c>
      <c r="E2973" s="23" t="s">
        <v>30</v>
      </c>
      <c r="F2973" s="24" t="s">
        <v>13631</v>
      </c>
      <c r="G2973" s="25" t="s">
        <v>12980</v>
      </c>
      <c r="H2973" s="23" t="s">
        <v>6323</v>
      </c>
      <c r="I2973" s="23" t="s">
        <v>12894</v>
      </c>
      <c r="J2973" s="25" t="s">
        <v>12981</v>
      </c>
      <c r="K2973" s="58" t="s">
        <v>12982</v>
      </c>
      <c r="L2973" s="58"/>
      <c r="M2973" s="23" t="s">
        <v>12983</v>
      </c>
      <c r="N2973" s="23" t="s">
        <v>12984</v>
      </c>
      <c r="O2973" s="25" t="s">
        <v>12991</v>
      </c>
      <c r="P2973" s="23" t="s">
        <v>12992</v>
      </c>
      <c r="Q2973" s="25" t="s">
        <v>12993</v>
      </c>
      <c r="R2973" s="58" t="s">
        <v>12994</v>
      </c>
      <c r="S2973" s="23" t="s">
        <v>12995</v>
      </c>
      <c r="T2973" s="23" t="s">
        <v>12996</v>
      </c>
      <c r="U2973" s="25" t="s">
        <v>12985</v>
      </c>
      <c r="V2973" s="23" t="s">
        <v>12986</v>
      </c>
      <c r="W2973" s="25" t="s">
        <v>12987</v>
      </c>
      <c r="X2973" s="58" t="s">
        <v>12988</v>
      </c>
      <c r="Y2973" s="23" t="s">
        <v>12989</v>
      </c>
      <c r="Z2973" s="23" t="s">
        <v>12990</v>
      </c>
      <c r="AA2973" s="33">
        <v>3</v>
      </c>
      <c r="AB2973" s="295" t="str">
        <f t="shared" si="234"/>
        <v>年間</v>
      </c>
      <c r="AC2973" s="268"/>
      <c r="AD2973" s="23">
        <v>1</v>
      </c>
      <c r="AE2973" s="134">
        <v>39600</v>
      </c>
      <c r="AF2973" s="26">
        <f t="shared" si="235"/>
        <v>39600</v>
      </c>
      <c r="AG2973" s="27">
        <v>42370</v>
      </c>
      <c r="AH2973" s="168">
        <v>42370</v>
      </c>
      <c r="AI2973" s="29" t="str">
        <f t="shared" si="232"/>
        <v>～</v>
      </c>
      <c r="AJ2973" s="178">
        <f t="shared" si="233"/>
        <v>43465</v>
      </c>
      <c r="AK2973" s="23" t="s">
        <v>12886</v>
      </c>
      <c r="AL2973" s="23" t="s">
        <v>12997</v>
      </c>
      <c r="AM2973" s="35">
        <v>42370</v>
      </c>
      <c r="AN2973" s="408" t="str">
        <f>IF($AA2973-data!$G$1=0,"　",IF(AK2973=0,"　",VLOOKUP($AK2973,data!$A$1:$H$264,8,FALSE)))</f>
        <v>　</v>
      </c>
      <c r="AO2973" s="35">
        <v>42391</v>
      </c>
      <c r="AP2973" s="134" t="s">
        <v>12884</v>
      </c>
      <c r="AQ2973" s="264" t="str">
        <f t="shared" si="236"/>
        <v/>
      </c>
    </row>
    <row r="2974" spans="1:43" s="74" customFormat="1" ht="24.75" customHeight="1" x14ac:dyDescent="0.15">
      <c r="A2974" s="297">
        <v>2971</v>
      </c>
      <c r="B2974" s="23" t="s">
        <v>12880</v>
      </c>
      <c r="C2974" s="24" t="s">
        <v>14340</v>
      </c>
      <c r="D2974" s="23" t="s">
        <v>12885</v>
      </c>
      <c r="E2974" s="23" t="s">
        <v>30</v>
      </c>
      <c r="F2974" s="24" t="s">
        <v>13631</v>
      </c>
      <c r="G2974" s="25" t="s">
        <v>12980</v>
      </c>
      <c r="H2974" s="23" t="s">
        <v>6323</v>
      </c>
      <c r="I2974" s="23" t="s">
        <v>11157</v>
      </c>
      <c r="J2974" s="25" t="s">
        <v>12981</v>
      </c>
      <c r="K2974" s="58" t="s">
        <v>12982</v>
      </c>
      <c r="L2974" s="58"/>
      <c r="M2974" s="23" t="s">
        <v>12983</v>
      </c>
      <c r="N2974" s="23" t="s">
        <v>12984</v>
      </c>
      <c r="O2974" s="25" t="s">
        <v>12991</v>
      </c>
      <c r="P2974" s="23" t="s">
        <v>12992</v>
      </c>
      <c r="Q2974" s="25" t="s">
        <v>12993</v>
      </c>
      <c r="R2974" s="58" t="s">
        <v>12994</v>
      </c>
      <c r="S2974" s="23" t="s">
        <v>12995</v>
      </c>
      <c r="T2974" s="23" t="s">
        <v>12996</v>
      </c>
      <c r="U2974" s="25" t="s">
        <v>12985</v>
      </c>
      <c r="V2974" s="23" t="s">
        <v>12986</v>
      </c>
      <c r="W2974" s="25" t="s">
        <v>12987</v>
      </c>
      <c r="X2974" s="58" t="s">
        <v>12988</v>
      </c>
      <c r="Y2974" s="23" t="s">
        <v>12989</v>
      </c>
      <c r="Z2974" s="23" t="s">
        <v>12990</v>
      </c>
      <c r="AA2974" s="33">
        <v>3</v>
      </c>
      <c r="AB2974" s="295" t="str">
        <f t="shared" si="234"/>
        <v>年間</v>
      </c>
      <c r="AC2974" s="268"/>
      <c r="AD2974" s="23">
        <v>1</v>
      </c>
      <c r="AE2974" s="134">
        <v>45000</v>
      </c>
      <c r="AF2974" s="26">
        <f t="shared" si="235"/>
        <v>45000</v>
      </c>
      <c r="AG2974" s="27">
        <v>42370</v>
      </c>
      <c r="AH2974" s="168">
        <v>42370</v>
      </c>
      <c r="AI2974" s="29" t="str">
        <f t="shared" si="232"/>
        <v>～</v>
      </c>
      <c r="AJ2974" s="178">
        <f t="shared" si="233"/>
        <v>43465</v>
      </c>
      <c r="AK2974" s="23" t="s">
        <v>12887</v>
      </c>
      <c r="AL2974" s="23" t="s">
        <v>12998</v>
      </c>
      <c r="AM2974" s="35">
        <v>42370</v>
      </c>
      <c r="AN2974" s="408" t="str">
        <f>IF($AA2974-data!$G$1=0,"　",IF(AK2974=0,"　",VLOOKUP($AK2974,data!$A$1:$H$264,8,FALSE)))</f>
        <v>　</v>
      </c>
      <c r="AO2974" s="35">
        <v>42391</v>
      </c>
      <c r="AP2974" s="134" t="s">
        <v>12884</v>
      </c>
      <c r="AQ2974" s="264" t="str">
        <f t="shared" si="236"/>
        <v/>
      </c>
    </row>
    <row r="2975" spans="1:43" s="74" customFormat="1" ht="24.75" customHeight="1" x14ac:dyDescent="0.15">
      <c r="A2975" s="297">
        <v>2972</v>
      </c>
      <c r="B2975" s="23" t="s">
        <v>12881</v>
      </c>
      <c r="C2975" s="24" t="s">
        <v>14340</v>
      </c>
      <c r="D2975" s="23" t="s">
        <v>12885</v>
      </c>
      <c r="E2975" s="23" t="s">
        <v>30</v>
      </c>
      <c r="F2975" s="24" t="s">
        <v>13631</v>
      </c>
      <c r="G2975" s="25" t="s">
        <v>12980</v>
      </c>
      <c r="H2975" s="23" t="s">
        <v>6323</v>
      </c>
      <c r="I2975" s="23" t="s">
        <v>11157</v>
      </c>
      <c r="J2975" s="25" t="s">
        <v>12981</v>
      </c>
      <c r="K2975" s="58" t="s">
        <v>12982</v>
      </c>
      <c r="L2975" s="58"/>
      <c r="M2975" s="23" t="s">
        <v>12983</v>
      </c>
      <c r="N2975" s="23" t="s">
        <v>12984</v>
      </c>
      <c r="O2975" s="25" t="s">
        <v>12991</v>
      </c>
      <c r="P2975" s="23" t="s">
        <v>12992</v>
      </c>
      <c r="Q2975" s="25" t="s">
        <v>12993</v>
      </c>
      <c r="R2975" s="58" t="s">
        <v>12994</v>
      </c>
      <c r="S2975" s="23" t="s">
        <v>12995</v>
      </c>
      <c r="T2975" s="23" t="s">
        <v>12996</v>
      </c>
      <c r="U2975" s="25" t="s">
        <v>12985</v>
      </c>
      <c r="V2975" s="23" t="s">
        <v>12986</v>
      </c>
      <c r="W2975" s="25" t="s">
        <v>12987</v>
      </c>
      <c r="X2975" s="58" t="s">
        <v>12988</v>
      </c>
      <c r="Y2975" s="23" t="s">
        <v>12989</v>
      </c>
      <c r="Z2975" s="23" t="s">
        <v>12990</v>
      </c>
      <c r="AA2975" s="33">
        <v>3</v>
      </c>
      <c r="AB2975" s="295" t="str">
        <f t="shared" si="234"/>
        <v>年間</v>
      </c>
      <c r="AC2975" s="268"/>
      <c r="AD2975" s="23">
        <v>1</v>
      </c>
      <c r="AE2975" s="134">
        <v>21960</v>
      </c>
      <c r="AF2975" s="26">
        <f t="shared" si="235"/>
        <v>21960</v>
      </c>
      <c r="AG2975" s="27">
        <v>42370</v>
      </c>
      <c r="AH2975" s="168">
        <v>42370</v>
      </c>
      <c r="AI2975" s="29" t="str">
        <f t="shared" si="232"/>
        <v>～</v>
      </c>
      <c r="AJ2975" s="178">
        <f t="shared" si="233"/>
        <v>43465</v>
      </c>
      <c r="AK2975" s="23" t="s">
        <v>12888</v>
      </c>
      <c r="AL2975" s="23" t="s">
        <v>12999</v>
      </c>
      <c r="AM2975" s="35">
        <v>42370</v>
      </c>
      <c r="AN2975" s="408" t="str">
        <f>IF($AA2975-data!$G$1=0,"　",IF(AK2975=0,"　",VLOOKUP($AK2975,data!$A$1:$H$264,8,FALSE)))</f>
        <v>　</v>
      </c>
      <c r="AO2975" s="35">
        <v>42391</v>
      </c>
      <c r="AP2975" s="134" t="s">
        <v>12884</v>
      </c>
      <c r="AQ2975" s="264" t="str">
        <f t="shared" si="236"/>
        <v/>
      </c>
    </row>
    <row r="2976" spans="1:43" s="74" customFormat="1" ht="24.75" customHeight="1" x14ac:dyDescent="0.15">
      <c r="A2976" s="297">
        <v>2973</v>
      </c>
      <c r="B2976" s="23" t="s">
        <v>12881</v>
      </c>
      <c r="C2976" s="24" t="s">
        <v>14340</v>
      </c>
      <c r="D2976" s="23" t="s">
        <v>6827</v>
      </c>
      <c r="E2976" s="23" t="s">
        <v>30</v>
      </c>
      <c r="F2976" s="24" t="s">
        <v>13631</v>
      </c>
      <c r="G2976" s="25" t="s">
        <v>12980</v>
      </c>
      <c r="H2976" s="23" t="s">
        <v>6323</v>
      </c>
      <c r="I2976" s="23" t="s">
        <v>11157</v>
      </c>
      <c r="J2976" s="25" t="s">
        <v>12981</v>
      </c>
      <c r="K2976" s="58" t="s">
        <v>12982</v>
      </c>
      <c r="L2976" s="58"/>
      <c r="M2976" s="23" t="s">
        <v>12983</v>
      </c>
      <c r="N2976" s="23" t="s">
        <v>12984</v>
      </c>
      <c r="O2976" s="25" t="s">
        <v>12991</v>
      </c>
      <c r="P2976" s="23" t="s">
        <v>12992</v>
      </c>
      <c r="Q2976" s="25" t="s">
        <v>12993</v>
      </c>
      <c r="R2976" s="58" t="s">
        <v>12994</v>
      </c>
      <c r="S2976" s="23" t="s">
        <v>12995</v>
      </c>
      <c r="T2976" s="23" t="s">
        <v>12996</v>
      </c>
      <c r="U2976" s="25" t="s">
        <v>12985</v>
      </c>
      <c r="V2976" s="23" t="s">
        <v>12986</v>
      </c>
      <c r="W2976" s="25" t="s">
        <v>12987</v>
      </c>
      <c r="X2976" s="58" t="s">
        <v>12988</v>
      </c>
      <c r="Y2976" s="23" t="s">
        <v>12989</v>
      </c>
      <c r="Z2976" s="23" t="s">
        <v>12990</v>
      </c>
      <c r="AA2976" s="33">
        <v>3</v>
      </c>
      <c r="AB2976" s="295" t="str">
        <f t="shared" si="234"/>
        <v>年間</v>
      </c>
      <c r="AC2976" s="268"/>
      <c r="AD2976" s="23">
        <v>1</v>
      </c>
      <c r="AE2976" s="134">
        <v>21960</v>
      </c>
      <c r="AF2976" s="26">
        <f t="shared" si="235"/>
        <v>21960</v>
      </c>
      <c r="AG2976" s="27">
        <v>42370</v>
      </c>
      <c r="AH2976" s="168">
        <v>42370</v>
      </c>
      <c r="AI2976" s="29" t="str">
        <f t="shared" si="232"/>
        <v>～</v>
      </c>
      <c r="AJ2976" s="178">
        <f t="shared" si="233"/>
        <v>43465</v>
      </c>
      <c r="AK2976" s="23" t="s">
        <v>7849</v>
      </c>
      <c r="AL2976" s="23" t="s">
        <v>13000</v>
      </c>
      <c r="AM2976" s="35">
        <v>42370</v>
      </c>
      <c r="AN2976" s="408" t="str">
        <f>IF($AA2976-data!$G$1=0,"　",IF(AK2976=0,"　",VLOOKUP($AK2976,data!$A$1:$H$264,8,FALSE)))</f>
        <v>　</v>
      </c>
      <c r="AO2976" s="35">
        <v>42391</v>
      </c>
      <c r="AP2976" s="134" t="s">
        <v>12884</v>
      </c>
      <c r="AQ2976" s="264" t="str">
        <f t="shared" si="236"/>
        <v/>
      </c>
    </row>
    <row r="2977" spans="1:44" s="74" customFormat="1" ht="24.75" customHeight="1" x14ac:dyDescent="0.15">
      <c r="A2977" s="297">
        <v>2974</v>
      </c>
      <c r="B2977" s="23" t="s">
        <v>12881</v>
      </c>
      <c r="C2977" s="24" t="s">
        <v>14340</v>
      </c>
      <c r="D2977" s="23" t="s">
        <v>6827</v>
      </c>
      <c r="E2977" s="23" t="s">
        <v>30</v>
      </c>
      <c r="F2977" s="24" t="s">
        <v>13631</v>
      </c>
      <c r="G2977" s="25" t="s">
        <v>12980</v>
      </c>
      <c r="H2977" s="23" t="s">
        <v>6323</v>
      </c>
      <c r="I2977" s="23" t="s">
        <v>11157</v>
      </c>
      <c r="J2977" s="25" t="s">
        <v>12981</v>
      </c>
      <c r="K2977" s="58" t="s">
        <v>12982</v>
      </c>
      <c r="L2977" s="58"/>
      <c r="M2977" s="23" t="s">
        <v>12983</v>
      </c>
      <c r="N2977" s="23" t="s">
        <v>12984</v>
      </c>
      <c r="O2977" s="25" t="s">
        <v>12991</v>
      </c>
      <c r="P2977" s="23" t="s">
        <v>12992</v>
      </c>
      <c r="Q2977" s="25" t="s">
        <v>12993</v>
      </c>
      <c r="R2977" s="58" t="s">
        <v>12994</v>
      </c>
      <c r="S2977" s="23" t="s">
        <v>12995</v>
      </c>
      <c r="T2977" s="23" t="s">
        <v>12996</v>
      </c>
      <c r="U2977" s="25" t="s">
        <v>12985</v>
      </c>
      <c r="V2977" s="23" t="s">
        <v>12986</v>
      </c>
      <c r="W2977" s="25" t="s">
        <v>12987</v>
      </c>
      <c r="X2977" s="58" t="s">
        <v>12988</v>
      </c>
      <c r="Y2977" s="23" t="s">
        <v>12989</v>
      </c>
      <c r="Z2977" s="23" t="s">
        <v>12990</v>
      </c>
      <c r="AA2977" s="33">
        <v>3</v>
      </c>
      <c r="AB2977" s="295" t="str">
        <f t="shared" si="234"/>
        <v>年間</v>
      </c>
      <c r="AC2977" s="268"/>
      <c r="AD2977" s="23">
        <v>1</v>
      </c>
      <c r="AE2977" s="134">
        <v>21960</v>
      </c>
      <c r="AF2977" s="26">
        <f t="shared" si="235"/>
        <v>21960</v>
      </c>
      <c r="AG2977" s="27">
        <v>42370</v>
      </c>
      <c r="AH2977" s="168">
        <v>42370</v>
      </c>
      <c r="AI2977" s="29" t="str">
        <f t="shared" si="232"/>
        <v>～</v>
      </c>
      <c r="AJ2977" s="178">
        <f t="shared" si="233"/>
        <v>43465</v>
      </c>
      <c r="AK2977" s="23" t="s">
        <v>7849</v>
      </c>
      <c r="AL2977" s="23" t="s">
        <v>13001</v>
      </c>
      <c r="AM2977" s="35">
        <v>42370</v>
      </c>
      <c r="AN2977" s="408" t="str">
        <f>IF($AA2977-data!$G$1=0,"　",IF(AK2977=0,"　",VLOOKUP($AK2977,data!$A$1:$H$264,8,FALSE)))</f>
        <v>　</v>
      </c>
      <c r="AO2977" s="35">
        <v>42391</v>
      </c>
      <c r="AP2977" s="134" t="s">
        <v>12884</v>
      </c>
      <c r="AQ2977" s="264" t="str">
        <f t="shared" si="236"/>
        <v/>
      </c>
    </row>
    <row r="2978" spans="1:44" s="74" customFormat="1" ht="24.75" customHeight="1" x14ac:dyDescent="0.15">
      <c r="A2978" s="297">
        <v>2975</v>
      </c>
      <c r="B2978" s="23" t="s">
        <v>12882</v>
      </c>
      <c r="C2978" s="24" t="s">
        <v>14340</v>
      </c>
      <c r="D2978" s="23" t="s">
        <v>12885</v>
      </c>
      <c r="E2978" s="23" t="s">
        <v>30</v>
      </c>
      <c r="F2978" s="24" t="s">
        <v>13631</v>
      </c>
      <c r="G2978" s="25" t="s">
        <v>12980</v>
      </c>
      <c r="H2978" s="23" t="s">
        <v>6323</v>
      </c>
      <c r="I2978" s="23" t="s">
        <v>11157</v>
      </c>
      <c r="J2978" s="25" t="s">
        <v>12981</v>
      </c>
      <c r="K2978" s="58" t="s">
        <v>12982</v>
      </c>
      <c r="L2978" s="58"/>
      <c r="M2978" s="23" t="s">
        <v>12983</v>
      </c>
      <c r="N2978" s="23" t="s">
        <v>12984</v>
      </c>
      <c r="O2978" s="25" t="s">
        <v>12991</v>
      </c>
      <c r="P2978" s="23" t="s">
        <v>12992</v>
      </c>
      <c r="Q2978" s="25" t="s">
        <v>12993</v>
      </c>
      <c r="R2978" s="58" t="s">
        <v>12994</v>
      </c>
      <c r="S2978" s="23" t="s">
        <v>12995</v>
      </c>
      <c r="T2978" s="23" t="s">
        <v>12996</v>
      </c>
      <c r="U2978" s="25" t="s">
        <v>12985</v>
      </c>
      <c r="V2978" s="23" t="s">
        <v>12986</v>
      </c>
      <c r="W2978" s="25" t="s">
        <v>12987</v>
      </c>
      <c r="X2978" s="58" t="s">
        <v>12988</v>
      </c>
      <c r="Y2978" s="23" t="s">
        <v>12989</v>
      </c>
      <c r="Z2978" s="23" t="s">
        <v>12990</v>
      </c>
      <c r="AA2978" s="33">
        <v>3</v>
      </c>
      <c r="AB2978" s="295" t="str">
        <f t="shared" si="234"/>
        <v>年間</v>
      </c>
      <c r="AC2978" s="268"/>
      <c r="AD2978" s="23">
        <v>1</v>
      </c>
      <c r="AE2978" s="134">
        <v>8280</v>
      </c>
      <c r="AF2978" s="26">
        <f t="shared" si="235"/>
        <v>8280</v>
      </c>
      <c r="AG2978" s="27">
        <v>42370</v>
      </c>
      <c r="AH2978" s="168">
        <v>42370</v>
      </c>
      <c r="AI2978" s="29" t="str">
        <f t="shared" si="232"/>
        <v>～</v>
      </c>
      <c r="AJ2978" s="178">
        <f t="shared" si="233"/>
        <v>43465</v>
      </c>
      <c r="AK2978" s="23" t="s">
        <v>12889</v>
      </c>
      <c r="AL2978" s="23" t="s">
        <v>13002</v>
      </c>
      <c r="AM2978" s="35">
        <v>42370</v>
      </c>
      <c r="AN2978" s="408" t="str">
        <f>IF($AA2978-data!$G$1=0,"　",IF(AK2978=0,"　",VLOOKUP($AK2978,data!$A$1:$H$264,8,FALSE)))</f>
        <v>　</v>
      </c>
      <c r="AO2978" s="35">
        <v>42391</v>
      </c>
      <c r="AP2978" s="134" t="s">
        <v>12884</v>
      </c>
      <c r="AQ2978" s="264" t="str">
        <f t="shared" si="236"/>
        <v/>
      </c>
    </row>
    <row r="2979" spans="1:44" s="74" customFormat="1" ht="24.75" customHeight="1" x14ac:dyDescent="0.15">
      <c r="A2979" s="297">
        <v>2976</v>
      </c>
      <c r="B2979" s="23" t="s">
        <v>12882</v>
      </c>
      <c r="C2979" s="24" t="s">
        <v>14340</v>
      </c>
      <c r="D2979" s="23" t="s">
        <v>6827</v>
      </c>
      <c r="E2979" s="23" t="s">
        <v>30</v>
      </c>
      <c r="F2979" s="24" t="s">
        <v>13631</v>
      </c>
      <c r="G2979" s="25" t="s">
        <v>12980</v>
      </c>
      <c r="H2979" s="23" t="s">
        <v>6323</v>
      </c>
      <c r="I2979" s="23" t="s">
        <v>11157</v>
      </c>
      <c r="J2979" s="25" t="s">
        <v>12981</v>
      </c>
      <c r="K2979" s="58" t="s">
        <v>12982</v>
      </c>
      <c r="L2979" s="58"/>
      <c r="M2979" s="23" t="s">
        <v>12983</v>
      </c>
      <c r="N2979" s="23" t="s">
        <v>12984</v>
      </c>
      <c r="O2979" s="25" t="s">
        <v>12991</v>
      </c>
      <c r="P2979" s="23" t="s">
        <v>12992</v>
      </c>
      <c r="Q2979" s="25" t="s">
        <v>12993</v>
      </c>
      <c r="R2979" s="58" t="s">
        <v>12994</v>
      </c>
      <c r="S2979" s="23" t="s">
        <v>12995</v>
      </c>
      <c r="T2979" s="23" t="s">
        <v>12996</v>
      </c>
      <c r="U2979" s="25" t="s">
        <v>12985</v>
      </c>
      <c r="V2979" s="23" t="s">
        <v>12986</v>
      </c>
      <c r="W2979" s="25" t="s">
        <v>12987</v>
      </c>
      <c r="X2979" s="58" t="s">
        <v>12988</v>
      </c>
      <c r="Y2979" s="23" t="s">
        <v>12989</v>
      </c>
      <c r="Z2979" s="23" t="s">
        <v>12990</v>
      </c>
      <c r="AA2979" s="33">
        <v>3</v>
      </c>
      <c r="AB2979" s="295" t="str">
        <f t="shared" si="234"/>
        <v>年間</v>
      </c>
      <c r="AC2979" s="268"/>
      <c r="AD2979" s="23">
        <v>1</v>
      </c>
      <c r="AE2979" s="134">
        <v>8280</v>
      </c>
      <c r="AF2979" s="26">
        <f t="shared" si="235"/>
        <v>8280</v>
      </c>
      <c r="AG2979" s="27">
        <v>42370</v>
      </c>
      <c r="AH2979" s="168">
        <v>42370</v>
      </c>
      <c r="AI2979" s="29" t="str">
        <f t="shared" si="232"/>
        <v>～</v>
      </c>
      <c r="AJ2979" s="178">
        <f t="shared" si="233"/>
        <v>43465</v>
      </c>
      <c r="AK2979" s="23" t="s">
        <v>7787</v>
      </c>
      <c r="AL2979" s="23" t="s">
        <v>13003</v>
      </c>
      <c r="AM2979" s="35">
        <v>42370</v>
      </c>
      <c r="AN2979" s="408" t="str">
        <f>IF($AA2979-data!$G$1=0,"　",IF(AK2979=0,"　",VLOOKUP($AK2979,data!$A$1:$H$264,8,FALSE)))</f>
        <v>　</v>
      </c>
      <c r="AO2979" s="35">
        <v>42391</v>
      </c>
      <c r="AP2979" s="134" t="s">
        <v>12884</v>
      </c>
      <c r="AQ2979" s="264" t="str">
        <f t="shared" si="236"/>
        <v/>
      </c>
    </row>
    <row r="2980" spans="1:44" s="74" customFormat="1" ht="24.75" customHeight="1" x14ac:dyDescent="0.15">
      <c r="A2980" s="297">
        <v>2977</v>
      </c>
      <c r="B2980" s="23" t="s">
        <v>12882</v>
      </c>
      <c r="C2980" s="24" t="s">
        <v>14340</v>
      </c>
      <c r="D2980" s="23" t="s">
        <v>6827</v>
      </c>
      <c r="E2980" s="23" t="s">
        <v>30</v>
      </c>
      <c r="F2980" s="24" t="s">
        <v>13631</v>
      </c>
      <c r="G2980" s="25" t="s">
        <v>12980</v>
      </c>
      <c r="H2980" s="23" t="s">
        <v>6323</v>
      </c>
      <c r="I2980" s="23" t="s">
        <v>11157</v>
      </c>
      <c r="J2980" s="25" t="s">
        <v>12981</v>
      </c>
      <c r="K2980" s="58" t="s">
        <v>12982</v>
      </c>
      <c r="L2980" s="58"/>
      <c r="M2980" s="23" t="s">
        <v>12983</v>
      </c>
      <c r="N2980" s="23" t="s">
        <v>12984</v>
      </c>
      <c r="O2980" s="25" t="s">
        <v>12991</v>
      </c>
      <c r="P2980" s="23" t="s">
        <v>12992</v>
      </c>
      <c r="Q2980" s="25" t="s">
        <v>12993</v>
      </c>
      <c r="R2980" s="58" t="s">
        <v>12994</v>
      </c>
      <c r="S2980" s="23" t="s">
        <v>12995</v>
      </c>
      <c r="T2980" s="23" t="s">
        <v>12996</v>
      </c>
      <c r="U2980" s="25" t="s">
        <v>12985</v>
      </c>
      <c r="V2980" s="23" t="s">
        <v>12986</v>
      </c>
      <c r="W2980" s="25" t="s">
        <v>12987</v>
      </c>
      <c r="X2980" s="58" t="s">
        <v>12988</v>
      </c>
      <c r="Y2980" s="23" t="s">
        <v>12989</v>
      </c>
      <c r="Z2980" s="23" t="s">
        <v>12990</v>
      </c>
      <c r="AA2980" s="33">
        <v>3</v>
      </c>
      <c r="AB2980" s="295" t="str">
        <f t="shared" si="234"/>
        <v>年間</v>
      </c>
      <c r="AC2980" s="268"/>
      <c r="AD2980" s="23">
        <v>1</v>
      </c>
      <c r="AE2980" s="134">
        <v>8280</v>
      </c>
      <c r="AF2980" s="26">
        <f t="shared" si="235"/>
        <v>8280</v>
      </c>
      <c r="AG2980" s="27">
        <v>42370</v>
      </c>
      <c r="AH2980" s="168">
        <v>42370</v>
      </c>
      <c r="AI2980" s="29" t="str">
        <f t="shared" si="232"/>
        <v>～</v>
      </c>
      <c r="AJ2980" s="178">
        <f t="shared" si="233"/>
        <v>43465</v>
      </c>
      <c r="AK2980" s="23" t="s">
        <v>7787</v>
      </c>
      <c r="AL2980" s="23" t="s">
        <v>13004</v>
      </c>
      <c r="AM2980" s="35">
        <v>42370</v>
      </c>
      <c r="AN2980" s="408" t="str">
        <f>IF($AA2980-data!$G$1=0,"　",IF(AK2980=0,"　",VLOOKUP($AK2980,data!$A$1:$H$264,8,FALSE)))</f>
        <v>　</v>
      </c>
      <c r="AO2980" s="35">
        <v>42391</v>
      </c>
      <c r="AP2980" s="134" t="s">
        <v>12884</v>
      </c>
      <c r="AQ2980" s="264" t="str">
        <f t="shared" si="236"/>
        <v/>
      </c>
    </row>
    <row r="2981" spans="1:44" s="74" customFormat="1" ht="24.75" customHeight="1" x14ac:dyDescent="0.15">
      <c r="A2981" s="297">
        <v>2978</v>
      </c>
      <c r="B2981" s="23" t="s">
        <v>12883</v>
      </c>
      <c r="C2981" s="24" t="s">
        <v>14340</v>
      </c>
      <c r="D2981" s="23" t="s">
        <v>12885</v>
      </c>
      <c r="E2981" s="23" t="s">
        <v>30</v>
      </c>
      <c r="F2981" s="24" t="s">
        <v>13631</v>
      </c>
      <c r="G2981" s="25" t="s">
        <v>12980</v>
      </c>
      <c r="H2981" s="23" t="s">
        <v>6323</v>
      </c>
      <c r="I2981" s="23" t="s">
        <v>11157</v>
      </c>
      <c r="J2981" s="25" t="s">
        <v>12981</v>
      </c>
      <c r="K2981" s="58" t="s">
        <v>12982</v>
      </c>
      <c r="L2981" s="58"/>
      <c r="M2981" s="23" t="s">
        <v>12983</v>
      </c>
      <c r="N2981" s="23" t="s">
        <v>12984</v>
      </c>
      <c r="O2981" s="25" t="s">
        <v>12991</v>
      </c>
      <c r="P2981" s="23" t="s">
        <v>12992</v>
      </c>
      <c r="Q2981" s="25" t="s">
        <v>12993</v>
      </c>
      <c r="R2981" s="58" t="s">
        <v>12994</v>
      </c>
      <c r="S2981" s="23" t="s">
        <v>12995</v>
      </c>
      <c r="T2981" s="23" t="s">
        <v>12996</v>
      </c>
      <c r="U2981" s="25" t="s">
        <v>12985</v>
      </c>
      <c r="V2981" s="23" t="s">
        <v>12986</v>
      </c>
      <c r="W2981" s="25" t="s">
        <v>12987</v>
      </c>
      <c r="X2981" s="58" t="s">
        <v>12988</v>
      </c>
      <c r="Y2981" s="23" t="s">
        <v>12989</v>
      </c>
      <c r="Z2981" s="23" t="s">
        <v>12990</v>
      </c>
      <c r="AA2981" s="33">
        <v>3</v>
      </c>
      <c r="AB2981" s="295" t="str">
        <f t="shared" si="234"/>
        <v>年間</v>
      </c>
      <c r="AC2981" s="268"/>
      <c r="AD2981" s="23">
        <v>1</v>
      </c>
      <c r="AE2981" s="134">
        <v>5400</v>
      </c>
      <c r="AF2981" s="26">
        <f t="shared" si="235"/>
        <v>5400</v>
      </c>
      <c r="AG2981" s="27">
        <v>42370</v>
      </c>
      <c r="AH2981" s="168">
        <v>42370</v>
      </c>
      <c r="AI2981" s="29" t="str">
        <f t="shared" si="232"/>
        <v>～</v>
      </c>
      <c r="AJ2981" s="178">
        <f t="shared" si="233"/>
        <v>43465</v>
      </c>
      <c r="AK2981" s="23" t="s">
        <v>12890</v>
      </c>
      <c r="AL2981" s="23" t="s">
        <v>13005</v>
      </c>
      <c r="AM2981" s="35">
        <v>42370</v>
      </c>
      <c r="AN2981" s="408" t="str">
        <f>IF($AA2981-data!$G$1=0,"　",IF(AK2981=0,"　",VLOOKUP($AK2981,data!$A$1:$H$264,8,FALSE)))</f>
        <v>　</v>
      </c>
      <c r="AO2981" s="35">
        <v>42391</v>
      </c>
      <c r="AP2981" s="134" t="s">
        <v>12884</v>
      </c>
      <c r="AQ2981" s="264" t="str">
        <f t="shared" si="236"/>
        <v/>
      </c>
    </row>
    <row r="2982" spans="1:44" s="74" customFormat="1" ht="24.75" customHeight="1" x14ac:dyDescent="0.15">
      <c r="A2982" s="297">
        <v>2979</v>
      </c>
      <c r="B2982" s="23" t="s">
        <v>12883</v>
      </c>
      <c r="C2982" s="24" t="s">
        <v>14340</v>
      </c>
      <c r="D2982" s="23" t="s">
        <v>6827</v>
      </c>
      <c r="E2982" s="23" t="s">
        <v>30</v>
      </c>
      <c r="F2982" s="24" t="s">
        <v>13631</v>
      </c>
      <c r="G2982" s="25" t="s">
        <v>12980</v>
      </c>
      <c r="H2982" s="23" t="s">
        <v>6323</v>
      </c>
      <c r="I2982" s="23" t="s">
        <v>11157</v>
      </c>
      <c r="J2982" s="25" t="s">
        <v>12981</v>
      </c>
      <c r="K2982" s="58" t="s">
        <v>12982</v>
      </c>
      <c r="L2982" s="58"/>
      <c r="M2982" s="23" t="s">
        <v>12983</v>
      </c>
      <c r="N2982" s="23" t="s">
        <v>12984</v>
      </c>
      <c r="O2982" s="25" t="s">
        <v>12991</v>
      </c>
      <c r="P2982" s="23" t="s">
        <v>12992</v>
      </c>
      <c r="Q2982" s="25" t="s">
        <v>12993</v>
      </c>
      <c r="R2982" s="58" t="s">
        <v>12994</v>
      </c>
      <c r="S2982" s="23" t="s">
        <v>12995</v>
      </c>
      <c r="T2982" s="23" t="s">
        <v>12996</v>
      </c>
      <c r="U2982" s="25" t="s">
        <v>12985</v>
      </c>
      <c r="V2982" s="23" t="s">
        <v>12986</v>
      </c>
      <c r="W2982" s="25" t="s">
        <v>12987</v>
      </c>
      <c r="X2982" s="58" t="s">
        <v>12988</v>
      </c>
      <c r="Y2982" s="23" t="s">
        <v>12989</v>
      </c>
      <c r="Z2982" s="23" t="s">
        <v>12990</v>
      </c>
      <c r="AA2982" s="33">
        <v>3</v>
      </c>
      <c r="AB2982" s="295" t="str">
        <f t="shared" si="234"/>
        <v>年間</v>
      </c>
      <c r="AC2982" s="268"/>
      <c r="AD2982" s="23">
        <v>1</v>
      </c>
      <c r="AE2982" s="134">
        <v>5400</v>
      </c>
      <c r="AF2982" s="26">
        <f t="shared" si="235"/>
        <v>5400</v>
      </c>
      <c r="AG2982" s="27">
        <v>42370</v>
      </c>
      <c r="AH2982" s="168">
        <v>42370</v>
      </c>
      <c r="AI2982" s="29" t="str">
        <f t="shared" si="232"/>
        <v>～</v>
      </c>
      <c r="AJ2982" s="178">
        <f t="shared" si="233"/>
        <v>43465</v>
      </c>
      <c r="AK2982" s="23" t="s">
        <v>5410</v>
      </c>
      <c r="AL2982" s="23" t="s">
        <v>13006</v>
      </c>
      <c r="AM2982" s="35">
        <v>42370</v>
      </c>
      <c r="AN2982" s="408" t="str">
        <f>IF($AA2982-data!$G$1=0,"　",IF(AK2982=0,"　",VLOOKUP($AK2982,data!$A$1:$H$264,8,FALSE)))</f>
        <v>　</v>
      </c>
      <c r="AO2982" s="35">
        <v>42391</v>
      </c>
      <c r="AP2982" s="134" t="s">
        <v>12884</v>
      </c>
      <c r="AQ2982" s="264" t="str">
        <f t="shared" si="236"/>
        <v/>
      </c>
    </row>
    <row r="2983" spans="1:44" s="74" customFormat="1" ht="24.75" customHeight="1" x14ac:dyDescent="0.15">
      <c r="A2983" s="297">
        <v>2980</v>
      </c>
      <c r="B2983" s="23" t="s">
        <v>12883</v>
      </c>
      <c r="C2983" s="24" t="s">
        <v>14340</v>
      </c>
      <c r="D2983" s="23" t="s">
        <v>6827</v>
      </c>
      <c r="E2983" s="23" t="s">
        <v>30</v>
      </c>
      <c r="F2983" s="24" t="s">
        <v>13631</v>
      </c>
      <c r="G2983" s="25" t="s">
        <v>12980</v>
      </c>
      <c r="H2983" s="23" t="s">
        <v>6323</v>
      </c>
      <c r="I2983" s="23" t="s">
        <v>11157</v>
      </c>
      <c r="J2983" s="25" t="s">
        <v>12981</v>
      </c>
      <c r="K2983" s="58" t="s">
        <v>12982</v>
      </c>
      <c r="L2983" s="58"/>
      <c r="M2983" s="23" t="s">
        <v>12983</v>
      </c>
      <c r="N2983" s="23" t="s">
        <v>12984</v>
      </c>
      <c r="O2983" s="25" t="s">
        <v>12991</v>
      </c>
      <c r="P2983" s="23" t="s">
        <v>12992</v>
      </c>
      <c r="Q2983" s="25" t="s">
        <v>12993</v>
      </c>
      <c r="R2983" s="58" t="s">
        <v>12994</v>
      </c>
      <c r="S2983" s="23" t="s">
        <v>12995</v>
      </c>
      <c r="T2983" s="23" t="s">
        <v>12996</v>
      </c>
      <c r="U2983" s="25" t="s">
        <v>12985</v>
      </c>
      <c r="V2983" s="23" t="s">
        <v>12986</v>
      </c>
      <c r="W2983" s="25" t="s">
        <v>12987</v>
      </c>
      <c r="X2983" s="58" t="s">
        <v>12988</v>
      </c>
      <c r="Y2983" s="23" t="s">
        <v>12989</v>
      </c>
      <c r="Z2983" s="23" t="s">
        <v>12990</v>
      </c>
      <c r="AA2983" s="33">
        <v>3</v>
      </c>
      <c r="AB2983" s="295" t="str">
        <f t="shared" si="234"/>
        <v>年間</v>
      </c>
      <c r="AC2983" s="268"/>
      <c r="AD2983" s="23">
        <v>1</v>
      </c>
      <c r="AE2983" s="134">
        <v>5400</v>
      </c>
      <c r="AF2983" s="26">
        <f t="shared" si="235"/>
        <v>5400</v>
      </c>
      <c r="AG2983" s="27">
        <v>42370</v>
      </c>
      <c r="AH2983" s="168">
        <v>42370</v>
      </c>
      <c r="AI2983" s="29" t="str">
        <f t="shared" si="232"/>
        <v>～</v>
      </c>
      <c r="AJ2983" s="178">
        <f t="shared" si="233"/>
        <v>43465</v>
      </c>
      <c r="AK2983" s="23" t="s">
        <v>5410</v>
      </c>
      <c r="AL2983" s="23" t="s">
        <v>13007</v>
      </c>
      <c r="AM2983" s="35">
        <v>42370</v>
      </c>
      <c r="AN2983" s="408" t="str">
        <f>IF($AA2983-data!$G$1=0,"　",IF(AK2983=0,"　",VLOOKUP($AK2983,data!$A$1:$H$264,8,FALSE)))</f>
        <v>　</v>
      </c>
      <c r="AO2983" s="35">
        <v>42391</v>
      </c>
      <c r="AP2983" s="134" t="s">
        <v>12884</v>
      </c>
      <c r="AQ2983" s="264" t="str">
        <f t="shared" si="236"/>
        <v/>
      </c>
    </row>
    <row r="2984" spans="1:44" s="74" customFormat="1" ht="24.75" customHeight="1" x14ac:dyDescent="0.15">
      <c r="A2984" s="297">
        <v>2981</v>
      </c>
      <c r="B2984" s="23" t="s">
        <v>12903</v>
      </c>
      <c r="C2984" s="24" t="s">
        <v>14351</v>
      </c>
      <c r="D2984" s="23" t="s">
        <v>12188</v>
      </c>
      <c r="E2984" s="23" t="s">
        <v>477</v>
      </c>
      <c r="F2984" s="24" t="s">
        <v>8178</v>
      </c>
      <c r="G2984" s="25" t="s">
        <v>13058</v>
      </c>
      <c r="H2984" s="23" t="s">
        <v>13059</v>
      </c>
      <c r="I2984" s="23" t="s">
        <v>13061</v>
      </c>
      <c r="J2984" s="25" t="s">
        <v>13060</v>
      </c>
      <c r="K2984" s="25" t="s">
        <v>13062</v>
      </c>
      <c r="L2984" s="25"/>
      <c r="M2984" s="23" t="s">
        <v>13063</v>
      </c>
      <c r="N2984" s="23"/>
      <c r="O2984" s="25" t="s">
        <v>13064</v>
      </c>
      <c r="P2984" s="23" t="s">
        <v>13065</v>
      </c>
      <c r="Q2984" s="25" t="s">
        <v>13066</v>
      </c>
      <c r="R2984" s="58" t="s">
        <v>13067</v>
      </c>
      <c r="S2984" s="23" t="s">
        <v>13068</v>
      </c>
      <c r="T2984" s="23" t="s">
        <v>13069</v>
      </c>
      <c r="U2984" s="25" t="s">
        <v>13070</v>
      </c>
      <c r="V2984" s="23" t="s">
        <v>13059</v>
      </c>
      <c r="W2984" s="25" t="s">
        <v>13071</v>
      </c>
      <c r="X2984" s="58" t="s">
        <v>13072</v>
      </c>
      <c r="Y2984" s="23" t="s">
        <v>13073</v>
      </c>
      <c r="Z2984" s="23"/>
      <c r="AA2984" s="33">
        <v>5</v>
      </c>
      <c r="AB2984" s="295" t="str">
        <f t="shared" si="234"/>
        <v>年間</v>
      </c>
      <c r="AC2984" s="268"/>
      <c r="AD2984" s="23">
        <v>1</v>
      </c>
      <c r="AE2984" s="134">
        <v>40200</v>
      </c>
      <c r="AF2984" s="26">
        <f t="shared" si="235"/>
        <v>40200</v>
      </c>
      <c r="AG2984" s="27">
        <v>42371</v>
      </c>
      <c r="AH2984" s="168">
        <v>42401</v>
      </c>
      <c r="AI2984" s="29" t="str">
        <f t="shared" si="232"/>
        <v>～</v>
      </c>
      <c r="AJ2984" s="178">
        <f t="shared" si="233"/>
        <v>44227</v>
      </c>
      <c r="AK2984" s="23" t="s">
        <v>12904</v>
      </c>
      <c r="AL2984" s="23" t="s">
        <v>13074</v>
      </c>
      <c r="AM2984" s="35">
        <v>42401</v>
      </c>
      <c r="AN2984" s="408">
        <f>IF($AA2984-data!$G$1=0,"　",IF(AK2984=0,"　",VLOOKUP($AK2984,data!$A$1:$H$264,8,FALSE)))</f>
        <v>0</v>
      </c>
      <c r="AO2984" s="35">
        <v>42396</v>
      </c>
      <c r="AP2984" s="134" t="s">
        <v>12902</v>
      </c>
      <c r="AQ2984" s="264" t="str">
        <f t="shared" si="236"/>
        <v/>
      </c>
    </row>
    <row r="2985" spans="1:44" s="74" customFormat="1" ht="24.75" customHeight="1" x14ac:dyDescent="0.15">
      <c r="A2985" s="297">
        <v>2982</v>
      </c>
      <c r="B2985" s="23" t="s">
        <v>12905</v>
      </c>
      <c r="C2985" s="24" t="s">
        <v>14340</v>
      </c>
      <c r="D2985" s="23" t="s">
        <v>12906</v>
      </c>
      <c r="E2985" s="23" t="s">
        <v>582</v>
      </c>
      <c r="F2985" s="24" t="s">
        <v>11180</v>
      </c>
      <c r="G2985" s="25" t="s">
        <v>12908</v>
      </c>
      <c r="H2985" s="23" t="s">
        <v>13217</v>
      </c>
      <c r="I2985" s="23" t="s">
        <v>13219</v>
      </c>
      <c r="J2985" s="25" t="s">
        <v>13218</v>
      </c>
      <c r="K2985" s="58" t="s">
        <v>13221</v>
      </c>
      <c r="L2985" s="58"/>
      <c r="M2985" s="23" t="s">
        <v>13222</v>
      </c>
      <c r="N2985" s="23" t="s">
        <v>13223</v>
      </c>
      <c r="O2985" s="25" t="s">
        <v>13224</v>
      </c>
      <c r="P2985" s="23"/>
      <c r="Q2985" s="25"/>
      <c r="R2985" s="58"/>
      <c r="S2985" s="23"/>
      <c r="T2985" s="23"/>
      <c r="U2985" s="25" t="s">
        <v>12908</v>
      </c>
      <c r="V2985" s="23" t="s">
        <v>13216</v>
      </c>
      <c r="W2985" s="25" t="s">
        <v>13225</v>
      </c>
      <c r="X2985" s="58" t="s">
        <v>13220</v>
      </c>
      <c r="Y2985" s="23" t="s">
        <v>13222</v>
      </c>
      <c r="Z2985" s="23" t="s">
        <v>13223</v>
      </c>
      <c r="AA2985" s="33">
        <v>5</v>
      </c>
      <c r="AB2985" s="295" t="str">
        <f t="shared" si="234"/>
        <v>年間</v>
      </c>
      <c r="AC2985" s="268"/>
      <c r="AD2985" s="23">
        <v>1</v>
      </c>
      <c r="AE2985" s="134">
        <v>24600</v>
      </c>
      <c r="AF2985" s="26">
        <f t="shared" si="235"/>
        <v>24600</v>
      </c>
      <c r="AG2985" s="27">
        <v>42403</v>
      </c>
      <c r="AH2985" s="168">
        <v>42429</v>
      </c>
      <c r="AI2985" s="29" t="str">
        <f t="shared" si="232"/>
        <v>～</v>
      </c>
      <c r="AJ2985" s="178">
        <f t="shared" si="233"/>
        <v>44255</v>
      </c>
      <c r="AK2985" s="23" t="s">
        <v>12909</v>
      </c>
      <c r="AL2985" s="23" t="s">
        <v>13226</v>
      </c>
      <c r="AM2985" s="35">
        <v>42427</v>
      </c>
      <c r="AN2985" s="408">
        <f>IF($AA2985-data!$G$1=0,"　",IF(AK2985=0,"　",VLOOKUP($AK2985,data!$A$1:$H$264,8,FALSE)))</f>
        <v>0</v>
      </c>
      <c r="AO2985" s="35">
        <v>42423</v>
      </c>
      <c r="AP2985" s="134" t="s">
        <v>12907</v>
      </c>
      <c r="AQ2985" s="264" t="str">
        <f t="shared" si="236"/>
        <v/>
      </c>
    </row>
    <row r="2986" spans="1:44" s="74" customFormat="1" ht="24.75" customHeight="1" x14ac:dyDescent="0.15">
      <c r="A2986" s="297">
        <v>2983</v>
      </c>
      <c r="B2986" s="23" t="s">
        <v>16873</v>
      </c>
      <c r="C2986" s="24" t="s">
        <v>14340</v>
      </c>
      <c r="D2986" s="23" t="s">
        <v>12906</v>
      </c>
      <c r="E2986" s="23" t="s">
        <v>582</v>
      </c>
      <c r="F2986" s="24" t="s">
        <v>11180</v>
      </c>
      <c r="G2986" s="25" t="s">
        <v>12908</v>
      </c>
      <c r="H2986" s="23" t="s">
        <v>13217</v>
      </c>
      <c r="I2986" s="23" t="s">
        <v>13219</v>
      </c>
      <c r="J2986" s="25" t="s">
        <v>13218</v>
      </c>
      <c r="K2986" s="58" t="s">
        <v>13221</v>
      </c>
      <c r="L2986" s="58"/>
      <c r="M2986" s="23" t="s">
        <v>13222</v>
      </c>
      <c r="N2986" s="23" t="s">
        <v>13223</v>
      </c>
      <c r="O2986" s="25" t="s">
        <v>13224</v>
      </c>
      <c r="P2986" s="23"/>
      <c r="Q2986" s="25"/>
      <c r="R2986" s="58"/>
      <c r="S2986" s="23"/>
      <c r="T2986" s="23"/>
      <c r="U2986" s="25" t="s">
        <v>12908</v>
      </c>
      <c r="V2986" s="23" t="s">
        <v>13216</v>
      </c>
      <c r="W2986" s="25" t="s">
        <v>13225</v>
      </c>
      <c r="X2986" s="58" t="s">
        <v>13220</v>
      </c>
      <c r="Y2986" s="23" t="s">
        <v>13222</v>
      </c>
      <c r="Z2986" s="23" t="s">
        <v>13223</v>
      </c>
      <c r="AA2986" s="33">
        <v>5</v>
      </c>
      <c r="AB2986" s="295" t="str">
        <f t="shared" si="234"/>
        <v>年間</v>
      </c>
      <c r="AC2986" s="268"/>
      <c r="AD2986" s="23">
        <v>1</v>
      </c>
      <c r="AE2986" s="134">
        <v>24600</v>
      </c>
      <c r="AF2986" s="26">
        <f t="shared" si="235"/>
        <v>24600</v>
      </c>
      <c r="AG2986" s="27">
        <v>42403</v>
      </c>
      <c r="AH2986" s="168">
        <v>42429</v>
      </c>
      <c r="AI2986" s="29" t="str">
        <f t="shared" si="232"/>
        <v>～</v>
      </c>
      <c r="AJ2986" s="178">
        <f t="shared" si="233"/>
        <v>44255</v>
      </c>
      <c r="AK2986" s="23" t="s">
        <v>12909</v>
      </c>
      <c r="AL2986" s="23" t="s">
        <v>13227</v>
      </c>
      <c r="AM2986" s="35">
        <v>42427</v>
      </c>
      <c r="AN2986" s="408">
        <f>IF($AA2986-data!$G$1=0,"　",IF(AK2986=0,"　",VLOOKUP($AK2986,data!$A$1:$H$264,8,FALSE)))</f>
        <v>0</v>
      </c>
      <c r="AO2986" s="35">
        <v>42423</v>
      </c>
      <c r="AP2986" s="134" t="s">
        <v>12907</v>
      </c>
      <c r="AQ2986" s="264" t="str">
        <f t="shared" si="236"/>
        <v/>
      </c>
    </row>
    <row r="2987" spans="1:44" s="74" customFormat="1" ht="24.75" customHeight="1" x14ac:dyDescent="0.15">
      <c r="A2987" s="297">
        <v>2984</v>
      </c>
      <c r="B2987" s="23" t="s">
        <v>12910</v>
      </c>
      <c r="C2987" s="24" t="s">
        <v>14340</v>
      </c>
      <c r="D2987" s="23" t="s">
        <v>12906</v>
      </c>
      <c r="E2987" s="23" t="s">
        <v>582</v>
      </c>
      <c r="F2987" s="24" t="s">
        <v>11180</v>
      </c>
      <c r="G2987" s="25" t="s">
        <v>12908</v>
      </c>
      <c r="H2987" s="23" t="s">
        <v>13217</v>
      </c>
      <c r="I2987" s="23" t="s">
        <v>13219</v>
      </c>
      <c r="J2987" s="25" t="s">
        <v>13218</v>
      </c>
      <c r="K2987" s="58" t="s">
        <v>13221</v>
      </c>
      <c r="L2987" s="58"/>
      <c r="M2987" s="23" t="s">
        <v>13222</v>
      </c>
      <c r="N2987" s="23" t="s">
        <v>13223</v>
      </c>
      <c r="O2987" s="25" t="s">
        <v>13224</v>
      </c>
      <c r="P2987" s="23"/>
      <c r="Q2987" s="25"/>
      <c r="R2987" s="58"/>
      <c r="S2987" s="23"/>
      <c r="T2987" s="23"/>
      <c r="U2987" s="25" t="s">
        <v>12908</v>
      </c>
      <c r="V2987" s="23" t="s">
        <v>13216</v>
      </c>
      <c r="W2987" s="25" t="s">
        <v>13225</v>
      </c>
      <c r="X2987" s="58" t="s">
        <v>13220</v>
      </c>
      <c r="Y2987" s="23" t="s">
        <v>13222</v>
      </c>
      <c r="Z2987" s="23" t="s">
        <v>13223</v>
      </c>
      <c r="AA2987" s="33">
        <v>5</v>
      </c>
      <c r="AB2987" s="295" t="str">
        <f t="shared" si="234"/>
        <v>年間</v>
      </c>
      <c r="AC2987" s="268"/>
      <c r="AD2987" s="23">
        <v>1</v>
      </c>
      <c r="AE2987" s="134">
        <v>16200</v>
      </c>
      <c r="AF2987" s="26">
        <f t="shared" si="235"/>
        <v>16200</v>
      </c>
      <c r="AG2987" s="27">
        <v>42404</v>
      </c>
      <c r="AH2987" s="168">
        <v>42429</v>
      </c>
      <c r="AI2987" s="29" t="str">
        <f t="shared" si="232"/>
        <v>～</v>
      </c>
      <c r="AJ2987" s="178">
        <f t="shared" si="233"/>
        <v>44255</v>
      </c>
      <c r="AK2987" s="23" t="s">
        <v>12913</v>
      </c>
      <c r="AL2987" s="23" t="s">
        <v>13228</v>
      </c>
      <c r="AM2987" s="35">
        <v>42427</v>
      </c>
      <c r="AN2987" s="408">
        <f>IF($AA2987-data!$G$1=0,"　",IF(AK2987=0,"　",VLOOKUP($AK2987,data!$A$1:$H$264,8,FALSE)))</f>
        <v>0</v>
      </c>
      <c r="AO2987" s="35">
        <v>42423</v>
      </c>
      <c r="AP2987" s="134" t="s">
        <v>12907</v>
      </c>
      <c r="AQ2987" s="264" t="str">
        <f t="shared" si="236"/>
        <v/>
      </c>
    </row>
    <row r="2988" spans="1:44" s="74" customFormat="1" ht="24.75" customHeight="1" x14ac:dyDescent="0.15">
      <c r="A2988" s="297">
        <v>2985</v>
      </c>
      <c r="B2988" s="23" t="s">
        <v>12911</v>
      </c>
      <c r="C2988" s="24" t="s">
        <v>14340</v>
      </c>
      <c r="D2988" s="23" t="s">
        <v>12906</v>
      </c>
      <c r="E2988" s="23" t="s">
        <v>582</v>
      </c>
      <c r="F2988" s="24" t="s">
        <v>11180</v>
      </c>
      <c r="G2988" s="25" t="s">
        <v>12908</v>
      </c>
      <c r="H2988" s="23" t="s">
        <v>13217</v>
      </c>
      <c r="I2988" s="23" t="s">
        <v>13219</v>
      </c>
      <c r="J2988" s="25" t="s">
        <v>13218</v>
      </c>
      <c r="K2988" s="58" t="s">
        <v>13221</v>
      </c>
      <c r="L2988" s="58"/>
      <c r="M2988" s="23" t="s">
        <v>13222</v>
      </c>
      <c r="N2988" s="23" t="s">
        <v>13223</v>
      </c>
      <c r="O2988" s="25" t="s">
        <v>13224</v>
      </c>
      <c r="P2988" s="23"/>
      <c r="Q2988" s="25"/>
      <c r="R2988" s="58"/>
      <c r="S2988" s="23"/>
      <c r="T2988" s="23"/>
      <c r="U2988" s="25" t="s">
        <v>12908</v>
      </c>
      <c r="V2988" s="23" t="s">
        <v>13216</v>
      </c>
      <c r="W2988" s="25" t="s">
        <v>13225</v>
      </c>
      <c r="X2988" s="58" t="s">
        <v>13220</v>
      </c>
      <c r="Y2988" s="23" t="s">
        <v>13222</v>
      </c>
      <c r="Z2988" s="23" t="s">
        <v>13223</v>
      </c>
      <c r="AA2988" s="33">
        <v>5</v>
      </c>
      <c r="AB2988" s="295" t="str">
        <f t="shared" si="234"/>
        <v>年間</v>
      </c>
      <c r="AC2988" s="268"/>
      <c r="AD2988" s="23">
        <v>1</v>
      </c>
      <c r="AE2988" s="134">
        <v>24000</v>
      </c>
      <c r="AF2988" s="26">
        <f t="shared" si="235"/>
        <v>24000</v>
      </c>
      <c r="AG2988" s="27">
        <v>42405</v>
      </c>
      <c r="AH2988" s="168">
        <v>42429</v>
      </c>
      <c r="AI2988" s="29" t="str">
        <f t="shared" si="232"/>
        <v>～</v>
      </c>
      <c r="AJ2988" s="178">
        <f t="shared" si="233"/>
        <v>44255</v>
      </c>
      <c r="AK2988" s="23" t="s">
        <v>12914</v>
      </c>
      <c r="AL2988" s="23" t="s">
        <v>13229</v>
      </c>
      <c r="AM2988" s="35">
        <v>42427</v>
      </c>
      <c r="AN2988" s="408">
        <f>IF($AA2988-data!$G$1=0,"　",IF(AK2988=0,"　",VLOOKUP($AK2988,data!$A$1:$H$264,8,FALSE)))</f>
        <v>0</v>
      </c>
      <c r="AO2988" s="35">
        <v>42423</v>
      </c>
      <c r="AP2988" s="134" t="s">
        <v>12907</v>
      </c>
      <c r="AQ2988" s="264" t="str">
        <f t="shared" si="236"/>
        <v/>
      </c>
    </row>
    <row r="2989" spans="1:44" s="74" customFormat="1" ht="24.75" customHeight="1" x14ac:dyDescent="0.15">
      <c r="A2989" s="297">
        <v>2986</v>
      </c>
      <c r="B2989" s="23" t="s">
        <v>12912</v>
      </c>
      <c r="C2989" s="24" t="s">
        <v>14340</v>
      </c>
      <c r="D2989" s="23" t="s">
        <v>12906</v>
      </c>
      <c r="E2989" s="23" t="s">
        <v>582</v>
      </c>
      <c r="F2989" s="24" t="s">
        <v>11180</v>
      </c>
      <c r="G2989" s="25" t="s">
        <v>12908</v>
      </c>
      <c r="H2989" s="23" t="s">
        <v>13217</v>
      </c>
      <c r="I2989" s="23" t="s">
        <v>13219</v>
      </c>
      <c r="J2989" s="25" t="s">
        <v>13218</v>
      </c>
      <c r="K2989" s="58" t="s">
        <v>13221</v>
      </c>
      <c r="L2989" s="58"/>
      <c r="M2989" s="23" t="s">
        <v>13222</v>
      </c>
      <c r="N2989" s="23" t="s">
        <v>13223</v>
      </c>
      <c r="O2989" s="25" t="s">
        <v>13224</v>
      </c>
      <c r="P2989" s="23"/>
      <c r="Q2989" s="25"/>
      <c r="R2989" s="58"/>
      <c r="S2989" s="23"/>
      <c r="T2989" s="23"/>
      <c r="U2989" s="25" t="s">
        <v>12908</v>
      </c>
      <c r="V2989" s="23" t="s">
        <v>13216</v>
      </c>
      <c r="W2989" s="25" t="s">
        <v>13225</v>
      </c>
      <c r="X2989" s="58" t="s">
        <v>13220</v>
      </c>
      <c r="Y2989" s="23" t="s">
        <v>13222</v>
      </c>
      <c r="Z2989" s="23" t="s">
        <v>13223</v>
      </c>
      <c r="AA2989" s="33">
        <v>5</v>
      </c>
      <c r="AB2989" s="295" t="str">
        <f t="shared" si="234"/>
        <v>年間</v>
      </c>
      <c r="AC2989" s="268"/>
      <c r="AD2989" s="23">
        <v>1</v>
      </c>
      <c r="AE2989" s="134">
        <v>269400</v>
      </c>
      <c r="AF2989" s="26">
        <f t="shared" si="235"/>
        <v>269400</v>
      </c>
      <c r="AG2989" s="27">
        <v>42406</v>
      </c>
      <c r="AH2989" s="168">
        <v>42429</v>
      </c>
      <c r="AI2989" s="29" t="str">
        <f t="shared" si="232"/>
        <v>～</v>
      </c>
      <c r="AJ2989" s="178">
        <f t="shared" si="233"/>
        <v>44255</v>
      </c>
      <c r="AK2989" s="23" t="s">
        <v>12915</v>
      </c>
      <c r="AL2989" s="23" t="s">
        <v>13230</v>
      </c>
      <c r="AM2989" s="35">
        <v>42427</v>
      </c>
      <c r="AN2989" s="408" t="str">
        <f>IF($AA2989-data!$G$1=0,"　",IF(AK2989=0,"　",VLOOKUP($AK2989,data!$A$1:$H$264,8,FALSE)))</f>
        <v>消耗部品交換対象</v>
      </c>
      <c r="AO2989" s="35">
        <v>42423</v>
      </c>
      <c r="AP2989" s="134" t="s">
        <v>12907</v>
      </c>
      <c r="AQ2989" s="264">
        <f t="shared" si="236"/>
        <v>43494</v>
      </c>
    </row>
    <row r="2990" spans="1:44" s="74" customFormat="1" ht="24.75" customHeight="1" x14ac:dyDescent="0.15">
      <c r="A2990" s="297">
        <v>2987</v>
      </c>
      <c r="B2990" s="23" t="s">
        <v>12916</v>
      </c>
      <c r="C2990" s="24" t="s">
        <v>2344</v>
      </c>
      <c r="D2990" s="23"/>
      <c r="E2990" s="23"/>
      <c r="F2990" s="276"/>
      <c r="G2990" s="25"/>
      <c r="H2990" s="23"/>
      <c r="I2990" s="23"/>
      <c r="J2990" s="25"/>
      <c r="K2990" s="58"/>
      <c r="L2990" s="58"/>
      <c r="M2990" s="23"/>
      <c r="N2990" s="23"/>
      <c r="O2990" s="25"/>
      <c r="P2990" s="23"/>
      <c r="Q2990" s="25"/>
      <c r="R2990" s="58"/>
      <c r="S2990" s="23"/>
      <c r="T2990" s="23"/>
      <c r="U2990" s="25"/>
      <c r="V2990" s="23"/>
      <c r="W2990" s="25"/>
      <c r="X2990" s="58"/>
      <c r="Y2990" s="23"/>
      <c r="Z2990" s="23"/>
      <c r="AA2990" s="33"/>
      <c r="AB2990" s="295" t="str">
        <f t="shared" si="234"/>
        <v/>
      </c>
      <c r="AC2990" s="268"/>
      <c r="AD2990" s="23"/>
      <c r="AE2990" s="134"/>
      <c r="AF2990" s="26" t="str">
        <f t="shared" si="235"/>
        <v/>
      </c>
      <c r="AG2990" s="27"/>
      <c r="AH2990" s="168"/>
      <c r="AI2990" s="29" t="str">
        <f t="shared" si="232"/>
        <v/>
      </c>
      <c r="AJ2990" s="178" t="str">
        <f t="shared" si="233"/>
        <v/>
      </c>
      <c r="AK2990" s="23"/>
      <c r="AL2990" s="23"/>
      <c r="AM2990" s="35"/>
      <c r="AN2990" s="408" t="str">
        <f>IF($AA2990-data!$G$1=0,"　",IF(AK2990=0,"　",VLOOKUP($AK2990,data!$A$1:$H$264,8,FALSE)))</f>
        <v>　</v>
      </c>
      <c r="AO2990" s="35"/>
      <c r="AP2990" s="134"/>
      <c r="AQ2990" s="264" t="str">
        <f t="shared" si="236"/>
        <v/>
      </c>
    </row>
    <row r="2991" spans="1:44" s="74" customFormat="1" ht="24.75" customHeight="1" x14ac:dyDescent="0.15">
      <c r="A2991" s="297">
        <v>2988</v>
      </c>
      <c r="B2991" s="23" t="s">
        <v>12931</v>
      </c>
      <c r="C2991" s="24" t="s">
        <v>2344</v>
      </c>
      <c r="D2991" s="23"/>
      <c r="E2991" s="23"/>
      <c r="F2991" s="276"/>
      <c r="G2991" s="25"/>
      <c r="H2991" s="23"/>
      <c r="I2991" s="23"/>
      <c r="J2991" s="25"/>
      <c r="K2991" s="58"/>
      <c r="L2991" s="58"/>
      <c r="M2991" s="23"/>
      <c r="N2991" s="23"/>
      <c r="O2991" s="25"/>
      <c r="P2991" s="23"/>
      <c r="Q2991" s="25"/>
      <c r="R2991" s="58"/>
      <c r="S2991" s="23"/>
      <c r="T2991" s="23"/>
      <c r="U2991" s="25"/>
      <c r="V2991" s="23"/>
      <c r="W2991" s="25"/>
      <c r="X2991" s="58"/>
      <c r="Y2991" s="23"/>
      <c r="Z2991" s="23"/>
      <c r="AA2991" s="33"/>
      <c r="AB2991" s="295" t="str">
        <f t="shared" si="234"/>
        <v/>
      </c>
      <c r="AC2991" s="268"/>
      <c r="AD2991" s="23"/>
      <c r="AE2991" s="134"/>
      <c r="AF2991" s="26" t="str">
        <f t="shared" si="235"/>
        <v/>
      </c>
      <c r="AG2991" s="27"/>
      <c r="AH2991" s="168"/>
      <c r="AI2991" s="29" t="str">
        <f t="shared" si="232"/>
        <v/>
      </c>
      <c r="AJ2991" s="178" t="str">
        <f t="shared" si="233"/>
        <v/>
      </c>
      <c r="AK2991" s="23"/>
      <c r="AL2991" s="23"/>
      <c r="AM2991" s="35"/>
      <c r="AN2991" s="408" t="str">
        <f>IF($AA2991-data!$G$1=0,"　",IF(AK2991=0,"　",VLOOKUP($AK2991,data!$A$1:$H$264,8,FALSE)))</f>
        <v>　</v>
      </c>
      <c r="AO2991" s="35"/>
      <c r="AP2991" s="134"/>
      <c r="AQ2991" s="264" t="str">
        <f t="shared" si="236"/>
        <v/>
      </c>
    </row>
    <row r="2992" spans="1:44" ht="24.75" customHeight="1" x14ac:dyDescent="0.15">
      <c r="A2992" s="297">
        <v>2989</v>
      </c>
      <c r="B2992" s="23" t="s">
        <v>12936</v>
      </c>
      <c r="C2992" s="24" t="s">
        <v>14332</v>
      </c>
      <c r="D2992" s="23" t="s">
        <v>12934</v>
      </c>
      <c r="E2992" s="23" t="s">
        <v>12935</v>
      </c>
      <c r="F2992" s="24" t="s">
        <v>13631</v>
      </c>
      <c r="G2992" s="25" t="s">
        <v>12941</v>
      </c>
      <c r="H2992" s="23" t="s">
        <v>12943</v>
      </c>
      <c r="I2992" s="23" t="s">
        <v>12944</v>
      </c>
      <c r="J2992" s="25" t="s">
        <v>12946</v>
      </c>
      <c r="K2992" s="58" t="s">
        <v>12948</v>
      </c>
      <c r="L2992" s="58"/>
      <c r="M2992" s="23" t="s">
        <v>12950</v>
      </c>
      <c r="N2992" s="23"/>
      <c r="O2992" s="25" t="s">
        <v>12951</v>
      </c>
      <c r="P2992" s="23" t="s">
        <v>12952</v>
      </c>
      <c r="Q2992" s="25" t="s">
        <v>12953</v>
      </c>
      <c r="R2992" s="58" t="s">
        <v>12954</v>
      </c>
      <c r="S2992" s="23" t="s">
        <v>12955</v>
      </c>
      <c r="T2992" s="23" t="s">
        <v>12956</v>
      </c>
      <c r="U2992" s="25" t="s">
        <v>12957</v>
      </c>
      <c r="V2992" s="23" t="s">
        <v>12958</v>
      </c>
      <c r="W2992" s="25" t="s">
        <v>12959</v>
      </c>
      <c r="X2992" s="103" t="s">
        <v>12960</v>
      </c>
      <c r="Y2992" s="23" t="s">
        <v>12961</v>
      </c>
      <c r="Z2992" s="23" t="s">
        <v>12962</v>
      </c>
      <c r="AA2992" s="33">
        <v>5</v>
      </c>
      <c r="AB2992" s="295" t="str">
        <f t="shared" si="234"/>
        <v>年間</v>
      </c>
      <c r="AC2992" s="268"/>
      <c r="AD2992" s="23">
        <v>1</v>
      </c>
      <c r="AE2992" s="134">
        <v>207000</v>
      </c>
      <c r="AF2992" s="26">
        <f t="shared" si="235"/>
        <v>207000</v>
      </c>
      <c r="AG2992" s="27">
        <v>42370</v>
      </c>
      <c r="AH2992" s="168">
        <v>42278</v>
      </c>
      <c r="AI2992" s="29" t="str">
        <f t="shared" si="232"/>
        <v>～</v>
      </c>
      <c r="AJ2992" s="178">
        <f t="shared" si="233"/>
        <v>44104</v>
      </c>
      <c r="AK2992" s="23" t="s">
        <v>12938</v>
      </c>
      <c r="AL2992" s="23" t="s">
        <v>12963</v>
      </c>
      <c r="AM2992" s="35">
        <v>42278</v>
      </c>
      <c r="AN2992" s="408" t="str">
        <f>IF($AA2992-data!$G$1=0,"　",IF(AK2992=0,"　",VLOOKUP($AK2992,data!$A$1:$H$264,8,FALSE)))</f>
        <v>消耗部品交換対象</v>
      </c>
      <c r="AO2992" s="35">
        <v>42388</v>
      </c>
      <c r="AP2992" s="134" t="s">
        <v>12937</v>
      </c>
      <c r="AQ2992" s="264">
        <f t="shared" si="236"/>
        <v>43344</v>
      </c>
      <c r="AR2992" s="258" t="s">
        <v>15001</v>
      </c>
    </row>
    <row r="2993" spans="1:44" ht="24.75" customHeight="1" x14ac:dyDescent="0.15">
      <c r="A2993" s="297">
        <v>2990</v>
      </c>
      <c r="B2993" s="23" t="s">
        <v>12939</v>
      </c>
      <c r="C2993" s="24" t="s">
        <v>14332</v>
      </c>
      <c r="D2993" s="23" t="s">
        <v>4719</v>
      </c>
      <c r="E2993" s="23" t="s">
        <v>1511</v>
      </c>
      <c r="F2993" s="24" t="s">
        <v>13631</v>
      </c>
      <c r="G2993" s="25" t="s">
        <v>4829</v>
      </c>
      <c r="H2993" s="23" t="s">
        <v>12942</v>
      </c>
      <c r="I2993" s="23" t="s">
        <v>8568</v>
      </c>
      <c r="J2993" s="25" t="s">
        <v>12945</v>
      </c>
      <c r="K2993" s="58" t="s">
        <v>12947</v>
      </c>
      <c r="L2993" s="58"/>
      <c r="M2993" s="23" t="s">
        <v>12949</v>
      </c>
      <c r="N2993" s="23"/>
      <c r="O2993" s="25" t="s">
        <v>12951</v>
      </c>
      <c r="P2993" s="23" t="s">
        <v>12952</v>
      </c>
      <c r="Q2993" s="25" t="s">
        <v>12953</v>
      </c>
      <c r="R2993" s="58" t="s">
        <v>12954</v>
      </c>
      <c r="S2993" s="23" t="s">
        <v>12955</v>
      </c>
      <c r="T2993" s="23" t="s">
        <v>12956</v>
      </c>
      <c r="U2993" s="25" t="s">
        <v>12957</v>
      </c>
      <c r="V2993" s="23" t="s">
        <v>12958</v>
      </c>
      <c r="W2993" s="25" t="s">
        <v>12959</v>
      </c>
      <c r="X2993" s="103" t="s">
        <v>12960</v>
      </c>
      <c r="Y2993" s="23" t="s">
        <v>12961</v>
      </c>
      <c r="Z2993" s="23" t="s">
        <v>12962</v>
      </c>
      <c r="AA2993" s="33">
        <v>5</v>
      </c>
      <c r="AB2993" s="295" t="str">
        <f t="shared" si="234"/>
        <v>年間</v>
      </c>
      <c r="AC2993" s="268"/>
      <c r="AD2993" s="23">
        <v>1</v>
      </c>
      <c r="AE2993" s="134">
        <v>99600</v>
      </c>
      <c r="AF2993" s="26">
        <f t="shared" si="235"/>
        <v>99600</v>
      </c>
      <c r="AG2993" s="27">
        <v>42370</v>
      </c>
      <c r="AH2993" s="168">
        <v>42278</v>
      </c>
      <c r="AI2993" s="29" t="str">
        <f t="shared" si="232"/>
        <v>～</v>
      </c>
      <c r="AJ2993" s="178">
        <f t="shared" si="233"/>
        <v>44104</v>
      </c>
      <c r="AK2993" s="23" t="s">
        <v>4749</v>
      </c>
      <c r="AL2993" s="23" t="s">
        <v>12964</v>
      </c>
      <c r="AM2993" s="35">
        <v>42278</v>
      </c>
      <c r="AN2993" s="408" t="str">
        <f>IF($AA2993-data!$G$1=0,"　",IF(AK2993=0,"　",VLOOKUP($AK2993,data!$A$1:$H$264,8,FALSE)))</f>
        <v>消耗部品交換対象</v>
      </c>
      <c r="AO2993" s="35">
        <v>42388</v>
      </c>
      <c r="AP2993" s="134" t="s">
        <v>12937</v>
      </c>
      <c r="AQ2993" s="264">
        <f t="shared" si="236"/>
        <v>43344</v>
      </c>
      <c r="AR2993" s="258" t="s">
        <v>15002</v>
      </c>
    </row>
    <row r="2994" spans="1:44" ht="24.75" customHeight="1" x14ac:dyDescent="0.15">
      <c r="A2994" s="297">
        <v>2991</v>
      </c>
      <c r="B2994" s="23" t="s">
        <v>12939</v>
      </c>
      <c r="C2994" s="24" t="s">
        <v>14332</v>
      </c>
      <c r="D2994" s="23" t="s">
        <v>4719</v>
      </c>
      <c r="E2994" s="23" t="s">
        <v>1511</v>
      </c>
      <c r="F2994" s="24" t="s">
        <v>13631</v>
      </c>
      <c r="G2994" s="25" t="s">
        <v>4829</v>
      </c>
      <c r="H2994" s="23" t="s">
        <v>12942</v>
      </c>
      <c r="I2994" s="23" t="s">
        <v>8568</v>
      </c>
      <c r="J2994" s="25" t="s">
        <v>12945</v>
      </c>
      <c r="K2994" s="58" t="s">
        <v>12947</v>
      </c>
      <c r="L2994" s="58"/>
      <c r="M2994" s="23" t="s">
        <v>12949</v>
      </c>
      <c r="N2994" s="23"/>
      <c r="O2994" s="25" t="s">
        <v>12951</v>
      </c>
      <c r="P2994" s="23" t="s">
        <v>12952</v>
      </c>
      <c r="Q2994" s="25" t="s">
        <v>12953</v>
      </c>
      <c r="R2994" s="58" t="s">
        <v>12954</v>
      </c>
      <c r="S2994" s="23" t="s">
        <v>12955</v>
      </c>
      <c r="T2994" s="23" t="s">
        <v>12956</v>
      </c>
      <c r="U2994" s="25" t="s">
        <v>12957</v>
      </c>
      <c r="V2994" s="23" t="s">
        <v>12958</v>
      </c>
      <c r="W2994" s="25" t="s">
        <v>12959</v>
      </c>
      <c r="X2994" s="103" t="s">
        <v>12960</v>
      </c>
      <c r="Y2994" s="23" t="s">
        <v>12961</v>
      </c>
      <c r="Z2994" s="23" t="s">
        <v>12962</v>
      </c>
      <c r="AA2994" s="33">
        <v>5</v>
      </c>
      <c r="AB2994" s="295" t="str">
        <f t="shared" si="234"/>
        <v>年間</v>
      </c>
      <c r="AC2994" s="268"/>
      <c r="AD2994" s="23">
        <v>1</v>
      </c>
      <c r="AE2994" s="134">
        <v>99600</v>
      </c>
      <c r="AF2994" s="26">
        <f t="shared" si="235"/>
        <v>99600</v>
      </c>
      <c r="AG2994" s="27">
        <v>42370</v>
      </c>
      <c r="AH2994" s="168">
        <v>42278</v>
      </c>
      <c r="AI2994" s="29" t="str">
        <f t="shared" si="232"/>
        <v>～</v>
      </c>
      <c r="AJ2994" s="178">
        <f t="shared" si="233"/>
        <v>44104</v>
      </c>
      <c r="AK2994" s="23" t="s">
        <v>4749</v>
      </c>
      <c r="AL2994" s="23" t="s">
        <v>12965</v>
      </c>
      <c r="AM2994" s="35">
        <v>42278</v>
      </c>
      <c r="AN2994" s="408" t="str">
        <f>IF($AA2994-data!$G$1=0,"　",IF(AK2994=0,"　",VLOOKUP($AK2994,data!$A$1:$H$264,8,FALSE)))</f>
        <v>消耗部品交換対象</v>
      </c>
      <c r="AO2994" s="35">
        <v>42388</v>
      </c>
      <c r="AP2994" s="134" t="s">
        <v>12937</v>
      </c>
      <c r="AQ2994" s="264">
        <f t="shared" si="236"/>
        <v>43344</v>
      </c>
      <c r="AR2994" s="258" t="s">
        <v>14992</v>
      </c>
    </row>
    <row r="2995" spans="1:44" ht="24.75" customHeight="1" x14ac:dyDescent="0.15">
      <c r="A2995" s="297">
        <v>2992</v>
      </c>
      <c r="B2995" s="23" t="s">
        <v>12939</v>
      </c>
      <c r="C2995" s="24" t="s">
        <v>14332</v>
      </c>
      <c r="D2995" s="23" t="s">
        <v>4719</v>
      </c>
      <c r="E2995" s="23" t="s">
        <v>1511</v>
      </c>
      <c r="F2995" s="24" t="s">
        <v>13631</v>
      </c>
      <c r="G2995" s="25" t="s">
        <v>4829</v>
      </c>
      <c r="H2995" s="23" t="s">
        <v>12942</v>
      </c>
      <c r="I2995" s="23" t="s">
        <v>8568</v>
      </c>
      <c r="J2995" s="25" t="s">
        <v>12945</v>
      </c>
      <c r="K2995" s="58" t="s">
        <v>12947</v>
      </c>
      <c r="L2995" s="58"/>
      <c r="M2995" s="23" t="s">
        <v>12949</v>
      </c>
      <c r="N2995" s="23"/>
      <c r="O2995" s="25" t="s">
        <v>12951</v>
      </c>
      <c r="P2995" s="23" t="s">
        <v>12952</v>
      </c>
      <c r="Q2995" s="25" t="s">
        <v>12953</v>
      </c>
      <c r="R2995" s="58" t="s">
        <v>12954</v>
      </c>
      <c r="S2995" s="23" t="s">
        <v>12955</v>
      </c>
      <c r="T2995" s="23" t="s">
        <v>12956</v>
      </c>
      <c r="U2995" s="25" t="s">
        <v>12957</v>
      </c>
      <c r="V2995" s="23" t="s">
        <v>12958</v>
      </c>
      <c r="W2995" s="25" t="s">
        <v>12959</v>
      </c>
      <c r="X2995" s="103" t="s">
        <v>12960</v>
      </c>
      <c r="Y2995" s="23" t="s">
        <v>12961</v>
      </c>
      <c r="Z2995" s="23" t="s">
        <v>12962</v>
      </c>
      <c r="AA2995" s="33">
        <v>5</v>
      </c>
      <c r="AB2995" s="295" t="str">
        <f t="shared" si="234"/>
        <v>年間</v>
      </c>
      <c r="AC2995" s="268"/>
      <c r="AD2995" s="23">
        <v>1</v>
      </c>
      <c r="AE2995" s="134">
        <v>99600</v>
      </c>
      <c r="AF2995" s="26">
        <f t="shared" si="235"/>
        <v>99600</v>
      </c>
      <c r="AG2995" s="27">
        <v>42370</v>
      </c>
      <c r="AH2995" s="168">
        <v>42278</v>
      </c>
      <c r="AI2995" s="29" t="str">
        <f t="shared" si="232"/>
        <v>～</v>
      </c>
      <c r="AJ2995" s="178">
        <f t="shared" si="233"/>
        <v>44104</v>
      </c>
      <c r="AK2995" s="23" t="s">
        <v>4749</v>
      </c>
      <c r="AL2995" s="23" t="s">
        <v>12966</v>
      </c>
      <c r="AM2995" s="35">
        <v>42278</v>
      </c>
      <c r="AN2995" s="408" t="str">
        <f>IF($AA2995-data!$G$1=0,"　",IF(AK2995=0,"　",VLOOKUP($AK2995,data!$A$1:$H$264,8,FALSE)))</f>
        <v>消耗部品交換対象</v>
      </c>
      <c r="AO2995" s="35">
        <v>42388</v>
      </c>
      <c r="AP2995" s="134" t="s">
        <v>12937</v>
      </c>
      <c r="AQ2995" s="264">
        <f t="shared" si="236"/>
        <v>43344</v>
      </c>
    </row>
    <row r="2996" spans="1:44" ht="24.75" customHeight="1" x14ac:dyDescent="0.15">
      <c r="A2996" s="297">
        <v>2993</v>
      </c>
      <c r="B2996" s="23" t="s">
        <v>12939</v>
      </c>
      <c r="C2996" s="24" t="s">
        <v>14332</v>
      </c>
      <c r="D2996" s="23" t="s">
        <v>4719</v>
      </c>
      <c r="E2996" s="23" t="s">
        <v>1511</v>
      </c>
      <c r="F2996" s="24" t="s">
        <v>13631</v>
      </c>
      <c r="G2996" s="25" t="s">
        <v>4829</v>
      </c>
      <c r="H2996" s="23" t="s">
        <v>12942</v>
      </c>
      <c r="I2996" s="23" t="s">
        <v>8568</v>
      </c>
      <c r="J2996" s="25" t="s">
        <v>12945</v>
      </c>
      <c r="K2996" s="58" t="s">
        <v>12947</v>
      </c>
      <c r="L2996" s="58"/>
      <c r="M2996" s="23" t="s">
        <v>12949</v>
      </c>
      <c r="N2996" s="23"/>
      <c r="O2996" s="25" t="s">
        <v>12951</v>
      </c>
      <c r="P2996" s="23" t="s">
        <v>12952</v>
      </c>
      <c r="Q2996" s="25" t="s">
        <v>12953</v>
      </c>
      <c r="R2996" s="58" t="s">
        <v>12954</v>
      </c>
      <c r="S2996" s="23" t="s">
        <v>12955</v>
      </c>
      <c r="T2996" s="23" t="s">
        <v>12956</v>
      </c>
      <c r="U2996" s="25" t="s">
        <v>12957</v>
      </c>
      <c r="V2996" s="23" t="s">
        <v>12958</v>
      </c>
      <c r="W2996" s="25" t="s">
        <v>12959</v>
      </c>
      <c r="X2996" s="103" t="s">
        <v>12960</v>
      </c>
      <c r="Y2996" s="23" t="s">
        <v>12961</v>
      </c>
      <c r="Z2996" s="23" t="s">
        <v>12962</v>
      </c>
      <c r="AA2996" s="33">
        <v>5</v>
      </c>
      <c r="AB2996" s="295" t="str">
        <f t="shared" si="234"/>
        <v>年間</v>
      </c>
      <c r="AC2996" s="268"/>
      <c r="AD2996" s="23">
        <v>1</v>
      </c>
      <c r="AE2996" s="134">
        <v>99600</v>
      </c>
      <c r="AF2996" s="26">
        <f t="shared" si="235"/>
        <v>99600</v>
      </c>
      <c r="AG2996" s="27">
        <v>42370</v>
      </c>
      <c r="AH2996" s="168">
        <v>42278</v>
      </c>
      <c r="AI2996" s="29" t="str">
        <f t="shared" si="232"/>
        <v>～</v>
      </c>
      <c r="AJ2996" s="178">
        <f t="shared" si="233"/>
        <v>44104</v>
      </c>
      <c r="AK2996" s="23" t="s">
        <v>4749</v>
      </c>
      <c r="AL2996" s="23" t="s">
        <v>12967</v>
      </c>
      <c r="AM2996" s="35">
        <v>42278</v>
      </c>
      <c r="AN2996" s="408" t="str">
        <f>IF($AA2996-data!$G$1=0,"　",IF(AK2996=0,"　",VLOOKUP($AK2996,data!$A$1:$H$264,8,FALSE)))</f>
        <v>消耗部品交換対象</v>
      </c>
      <c r="AO2996" s="35">
        <v>42388</v>
      </c>
      <c r="AP2996" s="134" t="s">
        <v>12937</v>
      </c>
      <c r="AQ2996" s="264">
        <f t="shared" si="236"/>
        <v>43344</v>
      </c>
    </row>
    <row r="2997" spans="1:44" ht="24.75" customHeight="1" x14ac:dyDescent="0.15">
      <c r="A2997" s="297">
        <v>2994</v>
      </c>
      <c r="B2997" s="23" t="s">
        <v>12939</v>
      </c>
      <c r="C2997" s="24" t="s">
        <v>14332</v>
      </c>
      <c r="D2997" s="23" t="s">
        <v>4719</v>
      </c>
      <c r="E2997" s="23" t="s">
        <v>1511</v>
      </c>
      <c r="F2997" s="24" t="s">
        <v>13631</v>
      </c>
      <c r="G2997" s="25" t="s">
        <v>4829</v>
      </c>
      <c r="H2997" s="23" t="s">
        <v>12942</v>
      </c>
      <c r="I2997" s="23" t="s">
        <v>8568</v>
      </c>
      <c r="J2997" s="25" t="s">
        <v>12945</v>
      </c>
      <c r="K2997" s="58" t="s">
        <v>12947</v>
      </c>
      <c r="L2997" s="58"/>
      <c r="M2997" s="23" t="s">
        <v>12949</v>
      </c>
      <c r="N2997" s="23"/>
      <c r="O2997" s="25" t="s">
        <v>12951</v>
      </c>
      <c r="P2997" s="23" t="s">
        <v>12952</v>
      </c>
      <c r="Q2997" s="25" t="s">
        <v>12953</v>
      </c>
      <c r="R2997" s="58" t="s">
        <v>12954</v>
      </c>
      <c r="S2997" s="23" t="s">
        <v>12955</v>
      </c>
      <c r="T2997" s="23" t="s">
        <v>12956</v>
      </c>
      <c r="U2997" s="25" t="s">
        <v>12957</v>
      </c>
      <c r="V2997" s="23" t="s">
        <v>12958</v>
      </c>
      <c r="W2997" s="25" t="s">
        <v>12959</v>
      </c>
      <c r="X2997" s="103" t="s">
        <v>12960</v>
      </c>
      <c r="Y2997" s="23" t="s">
        <v>12961</v>
      </c>
      <c r="Z2997" s="23" t="s">
        <v>12962</v>
      </c>
      <c r="AA2997" s="33">
        <v>5</v>
      </c>
      <c r="AB2997" s="295" t="str">
        <f t="shared" si="234"/>
        <v>年間</v>
      </c>
      <c r="AC2997" s="268"/>
      <c r="AD2997" s="23">
        <v>1</v>
      </c>
      <c r="AE2997" s="134">
        <v>99600</v>
      </c>
      <c r="AF2997" s="26">
        <f t="shared" si="235"/>
        <v>99600</v>
      </c>
      <c r="AG2997" s="27">
        <v>42370</v>
      </c>
      <c r="AH2997" s="168">
        <v>42278</v>
      </c>
      <c r="AI2997" s="29" t="str">
        <f t="shared" si="232"/>
        <v>～</v>
      </c>
      <c r="AJ2997" s="178">
        <f t="shared" si="233"/>
        <v>44104</v>
      </c>
      <c r="AK2997" s="23" t="s">
        <v>4749</v>
      </c>
      <c r="AL2997" s="23" t="s">
        <v>12968</v>
      </c>
      <c r="AM2997" s="35">
        <v>42278</v>
      </c>
      <c r="AN2997" s="408" t="str">
        <f>IF($AA2997-data!$G$1=0,"　",IF(AK2997=0,"　",VLOOKUP($AK2997,data!$A$1:$H$264,8,FALSE)))</f>
        <v>消耗部品交換対象</v>
      </c>
      <c r="AO2997" s="35">
        <v>42388</v>
      </c>
      <c r="AP2997" s="134" t="s">
        <v>12937</v>
      </c>
      <c r="AQ2997" s="264">
        <f t="shared" si="236"/>
        <v>43344</v>
      </c>
    </row>
    <row r="2998" spans="1:44" ht="24.75" customHeight="1" x14ac:dyDescent="0.15">
      <c r="A2998" s="297">
        <v>2995</v>
      </c>
      <c r="B2998" s="23" t="s">
        <v>12939</v>
      </c>
      <c r="C2998" s="24" t="s">
        <v>14332</v>
      </c>
      <c r="D2998" s="23" t="s">
        <v>12934</v>
      </c>
      <c r="E2998" s="23" t="s">
        <v>12935</v>
      </c>
      <c r="F2998" s="24" t="s">
        <v>13631</v>
      </c>
      <c r="G2998" s="25" t="s">
        <v>4829</v>
      </c>
      <c r="H2998" s="23" t="s">
        <v>12942</v>
      </c>
      <c r="I2998" s="23" t="s">
        <v>8568</v>
      </c>
      <c r="J2998" s="25" t="s">
        <v>12945</v>
      </c>
      <c r="K2998" s="58" t="s">
        <v>12947</v>
      </c>
      <c r="L2998" s="58"/>
      <c r="M2998" s="23" t="s">
        <v>12949</v>
      </c>
      <c r="N2998" s="23"/>
      <c r="O2998" s="25" t="s">
        <v>12951</v>
      </c>
      <c r="P2998" s="23" t="s">
        <v>12952</v>
      </c>
      <c r="Q2998" s="25" t="s">
        <v>12953</v>
      </c>
      <c r="R2998" s="58" t="s">
        <v>12954</v>
      </c>
      <c r="S2998" s="23" t="s">
        <v>12955</v>
      </c>
      <c r="T2998" s="23" t="s">
        <v>12956</v>
      </c>
      <c r="U2998" s="25" t="s">
        <v>12957</v>
      </c>
      <c r="V2998" s="23" t="s">
        <v>12958</v>
      </c>
      <c r="W2998" s="25" t="s">
        <v>12959</v>
      </c>
      <c r="X2998" s="103" t="s">
        <v>12960</v>
      </c>
      <c r="Y2998" s="23" t="s">
        <v>12961</v>
      </c>
      <c r="Z2998" s="23" t="s">
        <v>12962</v>
      </c>
      <c r="AA2998" s="33">
        <v>5</v>
      </c>
      <c r="AB2998" s="295" t="str">
        <f t="shared" si="234"/>
        <v>年間</v>
      </c>
      <c r="AC2998" s="268"/>
      <c r="AD2998" s="23">
        <v>1</v>
      </c>
      <c r="AE2998" s="134">
        <v>99600</v>
      </c>
      <c r="AF2998" s="26">
        <f t="shared" si="235"/>
        <v>99600</v>
      </c>
      <c r="AG2998" s="27">
        <v>42370</v>
      </c>
      <c r="AH2998" s="168">
        <v>42278</v>
      </c>
      <c r="AI2998" s="29" t="str">
        <f t="shared" si="232"/>
        <v>～</v>
      </c>
      <c r="AJ2998" s="178">
        <f t="shared" si="233"/>
        <v>44104</v>
      </c>
      <c r="AK2998" s="23" t="s">
        <v>12940</v>
      </c>
      <c r="AL2998" s="23" t="s">
        <v>12969</v>
      </c>
      <c r="AM2998" s="35">
        <v>42278</v>
      </c>
      <c r="AN2998" s="408" t="str">
        <f>IF($AA2998-data!$G$1=0,"　",IF(AK2998=0,"　",VLOOKUP($AK2998,data!$A$1:$H$264,8,FALSE)))</f>
        <v>消耗部品交換対象</v>
      </c>
      <c r="AO2998" s="35">
        <v>42388</v>
      </c>
      <c r="AP2998" s="134" t="s">
        <v>12937</v>
      </c>
      <c r="AQ2998" s="264">
        <f t="shared" si="236"/>
        <v>43344</v>
      </c>
    </row>
    <row r="2999" spans="1:44" ht="24.75" customHeight="1" x14ac:dyDescent="0.15">
      <c r="A2999" s="297">
        <v>2996</v>
      </c>
      <c r="B2999" s="23" t="s">
        <v>12939</v>
      </c>
      <c r="C2999" s="24" t="s">
        <v>14332</v>
      </c>
      <c r="D2999" s="23" t="s">
        <v>4719</v>
      </c>
      <c r="E2999" s="23" t="s">
        <v>1511</v>
      </c>
      <c r="F2999" s="24" t="s">
        <v>13631</v>
      </c>
      <c r="G2999" s="25" t="s">
        <v>4829</v>
      </c>
      <c r="H2999" s="23" t="s">
        <v>12942</v>
      </c>
      <c r="I2999" s="23" t="s">
        <v>8568</v>
      </c>
      <c r="J2999" s="25" t="s">
        <v>12945</v>
      </c>
      <c r="K2999" s="58" t="s">
        <v>12947</v>
      </c>
      <c r="L2999" s="58"/>
      <c r="M2999" s="23" t="s">
        <v>12949</v>
      </c>
      <c r="N2999" s="23"/>
      <c r="O2999" s="25" t="s">
        <v>12951</v>
      </c>
      <c r="P2999" s="23" t="s">
        <v>12952</v>
      </c>
      <c r="Q2999" s="25" t="s">
        <v>12953</v>
      </c>
      <c r="R2999" s="58" t="s">
        <v>12954</v>
      </c>
      <c r="S2999" s="23" t="s">
        <v>12955</v>
      </c>
      <c r="T2999" s="23" t="s">
        <v>12956</v>
      </c>
      <c r="U2999" s="25" t="s">
        <v>12957</v>
      </c>
      <c r="V2999" s="23" t="s">
        <v>12958</v>
      </c>
      <c r="W2999" s="25" t="s">
        <v>12959</v>
      </c>
      <c r="X2999" s="103" t="s">
        <v>12960</v>
      </c>
      <c r="Y2999" s="23" t="s">
        <v>12961</v>
      </c>
      <c r="Z2999" s="23" t="s">
        <v>12962</v>
      </c>
      <c r="AA2999" s="33">
        <v>5</v>
      </c>
      <c r="AB2999" s="295" t="str">
        <f t="shared" si="234"/>
        <v>年間</v>
      </c>
      <c r="AC2999" s="268"/>
      <c r="AD2999" s="23">
        <v>1</v>
      </c>
      <c r="AE2999" s="134">
        <v>99600</v>
      </c>
      <c r="AF2999" s="26">
        <f t="shared" si="235"/>
        <v>99600</v>
      </c>
      <c r="AG2999" s="27">
        <v>42370</v>
      </c>
      <c r="AH2999" s="168">
        <v>42278</v>
      </c>
      <c r="AI2999" s="29" t="str">
        <f t="shared" si="232"/>
        <v>～</v>
      </c>
      <c r="AJ2999" s="178">
        <f t="shared" si="233"/>
        <v>44104</v>
      </c>
      <c r="AK2999" s="23" t="s">
        <v>4749</v>
      </c>
      <c r="AL2999" s="23" t="s">
        <v>12970</v>
      </c>
      <c r="AM2999" s="35">
        <v>42278</v>
      </c>
      <c r="AN2999" s="408" t="str">
        <f>IF($AA2999-data!$G$1=0,"　",IF(AK2999=0,"　",VLOOKUP($AK2999,data!$A$1:$H$264,8,FALSE)))</f>
        <v>消耗部品交換対象</v>
      </c>
      <c r="AO2999" s="35">
        <v>42388</v>
      </c>
      <c r="AP2999" s="134" t="s">
        <v>12937</v>
      </c>
      <c r="AQ2999" s="264">
        <f t="shared" si="236"/>
        <v>43344</v>
      </c>
    </row>
    <row r="3000" spans="1:44" s="74" customFormat="1" ht="24.75" customHeight="1" x14ac:dyDescent="0.15">
      <c r="A3000" s="297">
        <v>2997</v>
      </c>
      <c r="B3000" s="23" t="s">
        <v>12971</v>
      </c>
      <c r="C3000" s="24" t="s">
        <v>2344</v>
      </c>
      <c r="D3000" s="23"/>
      <c r="E3000" s="23"/>
      <c r="F3000" s="276"/>
      <c r="G3000" s="25"/>
      <c r="H3000" s="23"/>
      <c r="I3000" s="23"/>
      <c r="J3000" s="25"/>
      <c r="K3000" s="58"/>
      <c r="L3000" s="58"/>
      <c r="M3000" s="23"/>
      <c r="N3000" s="23"/>
      <c r="O3000" s="25"/>
      <c r="P3000" s="23"/>
      <c r="Q3000" s="25"/>
      <c r="R3000" s="58"/>
      <c r="S3000" s="23"/>
      <c r="T3000" s="23"/>
      <c r="U3000" s="25"/>
      <c r="V3000" s="23"/>
      <c r="W3000" s="25"/>
      <c r="X3000" s="58"/>
      <c r="Y3000" s="23"/>
      <c r="Z3000" s="23"/>
      <c r="AA3000" s="33"/>
      <c r="AB3000" s="295" t="str">
        <f t="shared" si="234"/>
        <v/>
      </c>
      <c r="AC3000" s="268"/>
      <c r="AD3000" s="23"/>
      <c r="AE3000" s="134"/>
      <c r="AF3000" s="26" t="str">
        <f t="shared" si="235"/>
        <v/>
      </c>
      <c r="AG3000" s="27"/>
      <c r="AH3000" s="168"/>
      <c r="AI3000" s="29" t="str">
        <f t="shared" si="232"/>
        <v/>
      </c>
      <c r="AJ3000" s="178" t="str">
        <f t="shared" si="233"/>
        <v/>
      </c>
      <c r="AK3000" s="23"/>
      <c r="AL3000" s="23"/>
      <c r="AM3000" s="35"/>
      <c r="AN3000" s="408" t="str">
        <f>IF($AA3000-data!$G$1=0,"　",IF(AK3000=0,"　",VLOOKUP($AK3000,data!$A$1:$H$264,8,FALSE)))</f>
        <v>　</v>
      </c>
      <c r="AO3000" s="35"/>
      <c r="AP3000" s="134"/>
      <c r="AQ3000" s="264" t="str">
        <f t="shared" si="236"/>
        <v/>
      </c>
    </row>
    <row r="3001" spans="1:44" s="74" customFormat="1" ht="24.75" customHeight="1" x14ac:dyDescent="0.15">
      <c r="A3001" s="297">
        <v>2998</v>
      </c>
      <c r="B3001" s="23" t="s">
        <v>12978</v>
      </c>
      <c r="C3001" s="24" t="s">
        <v>14687</v>
      </c>
      <c r="D3001" s="23" t="s">
        <v>8506</v>
      </c>
      <c r="E3001" s="23" t="s">
        <v>1511</v>
      </c>
      <c r="F3001" s="24" t="s">
        <v>13631</v>
      </c>
      <c r="G3001" s="25" t="s">
        <v>14688</v>
      </c>
      <c r="H3001" s="23" t="s">
        <v>8320</v>
      </c>
      <c r="I3001" s="23" t="s">
        <v>11163</v>
      </c>
      <c r="J3001" s="25" t="s">
        <v>14689</v>
      </c>
      <c r="K3001" s="58" t="s">
        <v>14690</v>
      </c>
      <c r="L3001" s="58"/>
      <c r="M3001" s="23" t="s">
        <v>10166</v>
      </c>
      <c r="N3001" s="23" t="s">
        <v>10168</v>
      </c>
      <c r="O3001" s="25" t="s">
        <v>13135</v>
      </c>
      <c r="P3001" s="23" t="s">
        <v>8320</v>
      </c>
      <c r="Q3001" s="25" t="s">
        <v>8321</v>
      </c>
      <c r="R3001" s="58" t="s">
        <v>10164</v>
      </c>
      <c r="S3001" s="23" t="s">
        <v>10166</v>
      </c>
      <c r="T3001" s="23" t="s">
        <v>10168</v>
      </c>
      <c r="U3001" s="25" t="s">
        <v>8319</v>
      </c>
      <c r="V3001" s="23" t="s">
        <v>8320</v>
      </c>
      <c r="W3001" s="25" t="s">
        <v>8321</v>
      </c>
      <c r="X3001" s="58" t="s">
        <v>10164</v>
      </c>
      <c r="Y3001" s="23" t="s">
        <v>10166</v>
      </c>
      <c r="Z3001" s="23" t="s">
        <v>10168</v>
      </c>
      <c r="AA3001" s="33">
        <v>4</v>
      </c>
      <c r="AB3001" s="295" t="str">
        <f t="shared" si="234"/>
        <v>年間</v>
      </c>
      <c r="AC3001" s="268"/>
      <c r="AD3001" s="23">
        <v>1</v>
      </c>
      <c r="AE3001" s="134">
        <v>64320</v>
      </c>
      <c r="AF3001" s="26">
        <f t="shared" si="235"/>
        <v>64320</v>
      </c>
      <c r="AG3001" s="27">
        <v>42401</v>
      </c>
      <c r="AH3001" s="168">
        <v>42396</v>
      </c>
      <c r="AI3001" s="29" t="str">
        <f t="shared" si="232"/>
        <v>～</v>
      </c>
      <c r="AJ3001" s="178">
        <f t="shared" si="233"/>
        <v>43856</v>
      </c>
      <c r="AK3001" s="23" t="s">
        <v>5162</v>
      </c>
      <c r="AL3001" s="23" t="s">
        <v>13128</v>
      </c>
      <c r="AM3001" s="35">
        <v>42396</v>
      </c>
      <c r="AN3001" s="408" t="str">
        <f>IF($AA3001-data!$G$1=0,"　",IF(AK3001=0,"　",VLOOKUP($AK3001,data!$A$1:$H$264,8,FALSE)))</f>
        <v>消耗部品交換対象</v>
      </c>
      <c r="AO3001" s="35">
        <v>42403</v>
      </c>
      <c r="AP3001" s="134" t="s">
        <v>12979</v>
      </c>
      <c r="AQ3001" s="264">
        <f t="shared" si="236"/>
        <v>43461</v>
      </c>
    </row>
    <row r="3002" spans="1:44" s="74" customFormat="1" ht="24.75" customHeight="1" x14ac:dyDescent="0.15">
      <c r="A3002" s="297">
        <v>2999</v>
      </c>
      <c r="B3002" s="23" t="s">
        <v>13008</v>
      </c>
      <c r="C3002" s="24" t="s">
        <v>2344</v>
      </c>
      <c r="D3002" s="23"/>
      <c r="E3002" s="23"/>
      <c r="F3002" s="276"/>
      <c r="G3002" s="25"/>
      <c r="H3002" s="23"/>
      <c r="I3002" s="23"/>
      <c r="J3002" s="25"/>
      <c r="K3002" s="58"/>
      <c r="L3002" s="58"/>
      <c r="M3002" s="23"/>
      <c r="N3002" s="23"/>
      <c r="O3002" s="25"/>
      <c r="P3002" s="23"/>
      <c r="Q3002" s="25"/>
      <c r="R3002" s="58"/>
      <c r="S3002" s="23"/>
      <c r="T3002" s="23"/>
      <c r="U3002" s="25"/>
      <c r="V3002" s="23"/>
      <c r="W3002" s="25"/>
      <c r="X3002" s="58"/>
      <c r="Y3002" s="23"/>
      <c r="Z3002" s="23"/>
      <c r="AA3002" s="33"/>
      <c r="AB3002" s="295" t="str">
        <f t="shared" si="234"/>
        <v/>
      </c>
      <c r="AC3002" s="268"/>
      <c r="AD3002" s="23"/>
      <c r="AE3002" s="134"/>
      <c r="AF3002" s="26" t="str">
        <f t="shared" si="235"/>
        <v/>
      </c>
      <c r="AG3002" s="27"/>
      <c r="AH3002" s="168"/>
      <c r="AI3002" s="29" t="str">
        <f t="shared" si="232"/>
        <v/>
      </c>
      <c r="AJ3002" s="178" t="str">
        <f t="shared" si="233"/>
        <v/>
      </c>
      <c r="AK3002" s="23"/>
      <c r="AL3002" s="23"/>
      <c r="AM3002" s="35"/>
      <c r="AN3002" s="408" t="str">
        <f>IF($AA3002-data!$G$1=0,"　",IF(AK3002=0,"　",VLOOKUP($AK3002,data!$A$1:$H$264,8,FALSE)))</f>
        <v>　</v>
      </c>
      <c r="AO3002" s="35"/>
      <c r="AP3002" s="134"/>
      <c r="AQ3002" s="264" t="str">
        <f t="shared" si="236"/>
        <v/>
      </c>
    </row>
    <row r="3003" spans="1:44" s="74" customFormat="1" ht="24.75" customHeight="1" x14ac:dyDescent="0.15">
      <c r="A3003" s="297">
        <v>3000</v>
      </c>
      <c r="B3003" s="23" t="s">
        <v>13009</v>
      </c>
      <c r="C3003" s="24" t="s">
        <v>2344</v>
      </c>
      <c r="D3003" s="23"/>
      <c r="E3003" s="23"/>
      <c r="F3003" s="276"/>
      <c r="G3003" s="25"/>
      <c r="H3003" s="23"/>
      <c r="I3003" s="23"/>
      <c r="J3003" s="25"/>
      <c r="K3003" s="58"/>
      <c r="L3003" s="58"/>
      <c r="M3003" s="23"/>
      <c r="N3003" s="23"/>
      <c r="O3003" s="25"/>
      <c r="P3003" s="23"/>
      <c r="Q3003" s="25"/>
      <c r="R3003" s="58"/>
      <c r="S3003" s="23"/>
      <c r="T3003" s="23"/>
      <c r="U3003" s="25"/>
      <c r="V3003" s="23"/>
      <c r="W3003" s="25"/>
      <c r="X3003" s="58"/>
      <c r="Y3003" s="23"/>
      <c r="Z3003" s="23"/>
      <c r="AA3003" s="33"/>
      <c r="AB3003" s="295" t="str">
        <f t="shared" si="234"/>
        <v/>
      </c>
      <c r="AC3003" s="268"/>
      <c r="AD3003" s="23"/>
      <c r="AE3003" s="134"/>
      <c r="AF3003" s="26" t="str">
        <f t="shared" si="235"/>
        <v/>
      </c>
      <c r="AG3003" s="27"/>
      <c r="AH3003" s="168"/>
      <c r="AI3003" s="29" t="str">
        <f t="shared" si="232"/>
        <v/>
      </c>
      <c r="AJ3003" s="178" t="str">
        <f t="shared" si="233"/>
        <v/>
      </c>
      <c r="AK3003" s="23"/>
      <c r="AL3003" s="23"/>
      <c r="AM3003" s="35"/>
      <c r="AN3003" s="408" t="str">
        <f>IF($AA3003-data!$G$1=0,"　",IF(AK3003=0,"　",VLOOKUP($AK3003,data!$A$1:$H$264,8,FALSE)))</f>
        <v>　</v>
      </c>
      <c r="AO3003" s="35"/>
      <c r="AP3003" s="134"/>
      <c r="AQ3003" s="264" t="str">
        <f t="shared" si="236"/>
        <v/>
      </c>
    </row>
    <row r="3004" spans="1:44" s="74" customFormat="1" ht="24.75" customHeight="1" x14ac:dyDescent="0.15">
      <c r="A3004" s="297">
        <v>3001</v>
      </c>
      <c r="B3004" s="23" t="s">
        <v>13010</v>
      </c>
      <c r="C3004" s="24" t="s">
        <v>2344</v>
      </c>
      <c r="D3004" s="23"/>
      <c r="E3004" s="23"/>
      <c r="F3004" s="276"/>
      <c r="G3004" s="25"/>
      <c r="H3004" s="23"/>
      <c r="I3004" s="23"/>
      <c r="J3004" s="25"/>
      <c r="K3004" s="58"/>
      <c r="L3004" s="58"/>
      <c r="M3004" s="23"/>
      <c r="N3004" s="23"/>
      <c r="O3004" s="25"/>
      <c r="P3004" s="23"/>
      <c r="Q3004" s="25"/>
      <c r="R3004" s="58"/>
      <c r="S3004" s="23"/>
      <c r="T3004" s="23"/>
      <c r="U3004" s="25"/>
      <c r="V3004" s="23"/>
      <c r="W3004" s="25"/>
      <c r="X3004" s="58"/>
      <c r="Y3004" s="23"/>
      <c r="Z3004" s="23"/>
      <c r="AA3004" s="33"/>
      <c r="AB3004" s="295" t="str">
        <f t="shared" si="234"/>
        <v/>
      </c>
      <c r="AC3004" s="268"/>
      <c r="AD3004" s="23"/>
      <c r="AE3004" s="134"/>
      <c r="AF3004" s="26" t="str">
        <f t="shared" si="235"/>
        <v/>
      </c>
      <c r="AG3004" s="27"/>
      <c r="AH3004" s="168"/>
      <c r="AI3004" s="29" t="str">
        <f t="shared" si="232"/>
        <v/>
      </c>
      <c r="AJ3004" s="178" t="str">
        <f t="shared" si="233"/>
        <v/>
      </c>
      <c r="AK3004" s="23"/>
      <c r="AL3004" s="23"/>
      <c r="AM3004" s="35"/>
      <c r="AN3004" s="408" t="str">
        <f>IF($AA3004-data!$G$1=0,"　",IF(AK3004=0,"　",VLOOKUP($AK3004,data!$A$1:$H$264,8,FALSE)))</f>
        <v>　</v>
      </c>
      <c r="AO3004" s="35"/>
      <c r="AP3004" s="134"/>
      <c r="AQ3004" s="264" t="str">
        <f t="shared" si="236"/>
        <v/>
      </c>
    </row>
    <row r="3005" spans="1:44" ht="24.75" customHeight="1" x14ac:dyDescent="0.15">
      <c r="A3005" s="297">
        <v>3002</v>
      </c>
      <c r="B3005" s="23" t="s">
        <v>13032</v>
      </c>
      <c r="C3005" s="24" t="s">
        <v>14375</v>
      </c>
      <c r="D3005" s="23" t="s">
        <v>8142</v>
      </c>
      <c r="E3005" s="23" t="s">
        <v>2276</v>
      </c>
      <c r="F3005" s="24" t="s">
        <v>10302</v>
      </c>
      <c r="G3005" s="25" t="s">
        <v>13051</v>
      </c>
      <c r="H3005" s="23" t="s">
        <v>13033</v>
      </c>
      <c r="I3005" s="23" t="s">
        <v>13035</v>
      </c>
      <c r="J3005" s="25" t="s">
        <v>13034</v>
      </c>
      <c r="K3005" s="58" t="s">
        <v>13036</v>
      </c>
      <c r="L3005" s="58"/>
      <c r="M3005" s="23" t="s">
        <v>13037</v>
      </c>
      <c r="N3005" s="23" t="s">
        <v>13038</v>
      </c>
      <c r="O3005" s="25" t="s">
        <v>2881</v>
      </c>
      <c r="P3005" s="23" t="s">
        <v>32</v>
      </c>
      <c r="Q3005" s="25" t="s">
        <v>13039</v>
      </c>
      <c r="R3005" s="58" t="s">
        <v>13040</v>
      </c>
      <c r="S3005" s="23" t="s">
        <v>13041</v>
      </c>
      <c r="T3005" s="23" t="s">
        <v>13042</v>
      </c>
      <c r="U3005" s="25" t="s">
        <v>13043</v>
      </c>
      <c r="V3005" s="23" t="s">
        <v>13044</v>
      </c>
      <c r="W3005" s="25" t="s">
        <v>13045</v>
      </c>
      <c r="X3005" s="58" t="s">
        <v>13046</v>
      </c>
      <c r="Y3005" s="23" t="s">
        <v>13047</v>
      </c>
      <c r="Z3005" s="23" t="s">
        <v>13048</v>
      </c>
      <c r="AA3005" s="33">
        <v>5</v>
      </c>
      <c r="AB3005" s="295" t="str">
        <f t="shared" si="234"/>
        <v>年間</v>
      </c>
      <c r="AC3005" s="268"/>
      <c r="AD3005" s="23">
        <v>1</v>
      </c>
      <c r="AE3005" s="134">
        <v>147000</v>
      </c>
      <c r="AF3005" s="26">
        <f t="shared" si="235"/>
        <v>147000</v>
      </c>
      <c r="AG3005" s="27">
        <v>42370</v>
      </c>
      <c r="AH3005" s="168">
        <v>42223</v>
      </c>
      <c r="AI3005" s="29" t="str">
        <f t="shared" si="232"/>
        <v>～</v>
      </c>
      <c r="AJ3005" s="178">
        <f t="shared" si="233"/>
        <v>44049</v>
      </c>
      <c r="AK3005" s="132" t="s">
        <v>13049</v>
      </c>
      <c r="AL3005" s="132" t="s">
        <v>20377</v>
      </c>
      <c r="AM3005" s="114">
        <v>42223</v>
      </c>
      <c r="AN3005" s="408" t="str">
        <f>IF($AA3005-data!$G$1=0,"　",IF(AK3005=0,"　",VLOOKUP($AK3005,data!$A$1:$H$264,8,FALSE)))</f>
        <v>消耗部品交換対象</v>
      </c>
      <c r="AO3005" s="35">
        <v>42394</v>
      </c>
      <c r="AP3005" s="197" t="s">
        <v>13050</v>
      </c>
      <c r="AQ3005" s="264">
        <f t="shared" si="236"/>
        <v>43288</v>
      </c>
    </row>
    <row r="3006" spans="1:44" ht="24.75" customHeight="1" x14ac:dyDescent="0.15">
      <c r="A3006" s="297">
        <v>3003</v>
      </c>
      <c r="B3006" s="23" t="s">
        <v>13089</v>
      </c>
      <c r="C3006" s="24" t="s">
        <v>14351</v>
      </c>
      <c r="D3006" s="23" t="s">
        <v>10599</v>
      </c>
      <c r="E3006" s="23" t="s">
        <v>477</v>
      </c>
      <c r="F3006" s="24" t="s">
        <v>8178</v>
      </c>
      <c r="G3006" s="25" t="s">
        <v>12527</v>
      </c>
      <c r="H3006" s="44" t="s">
        <v>12617</v>
      </c>
      <c r="I3006" s="23" t="s">
        <v>11109</v>
      </c>
      <c r="J3006" s="25" t="s">
        <v>12619</v>
      </c>
      <c r="K3006" s="58" t="s">
        <v>12616</v>
      </c>
      <c r="L3006" s="58"/>
      <c r="M3006" s="44" t="s">
        <v>12620</v>
      </c>
      <c r="N3006" s="23"/>
      <c r="O3006" s="25" t="s">
        <v>10600</v>
      </c>
      <c r="P3006" s="23" t="s">
        <v>10601</v>
      </c>
      <c r="Q3006" s="25" t="s">
        <v>10602</v>
      </c>
      <c r="R3006" s="58"/>
      <c r="S3006" s="23" t="s">
        <v>10603</v>
      </c>
      <c r="T3006" s="23" t="s">
        <v>10604</v>
      </c>
      <c r="U3006" s="25" t="s">
        <v>12527</v>
      </c>
      <c r="V3006" s="23" t="s">
        <v>10601</v>
      </c>
      <c r="W3006" s="25" t="s">
        <v>10602</v>
      </c>
      <c r="X3006" s="58"/>
      <c r="Y3006" s="23" t="s">
        <v>10603</v>
      </c>
      <c r="Z3006" s="23" t="s">
        <v>10604</v>
      </c>
      <c r="AA3006" s="33">
        <v>5</v>
      </c>
      <c r="AB3006" s="295" t="str">
        <f t="shared" si="234"/>
        <v>年間</v>
      </c>
      <c r="AC3006" s="268"/>
      <c r="AD3006" s="23">
        <v>1</v>
      </c>
      <c r="AE3006" s="134">
        <v>11400</v>
      </c>
      <c r="AF3006" s="26">
        <f t="shared" si="235"/>
        <v>11400</v>
      </c>
      <c r="AG3006" s="27" t="s">
        <v>76</v>
      </c>
      <c r="AH3006" s="168">
        <v>42395</v>
      </c>
      <c r="AI3006" s="29" t="str">
        <f t="shared" si="232"/>
        <v>～</v>
      </c>
      <c r="AJ3006" s="178">
        <f t="shared" si="233"/>
        <v>44221</v>
      </c>
      <c r="AK3006" s="23" t="s">
        <v>13090</v>
      </c>
      <c r="AL3006" s="23" t="s">
        <v>13091</v>
      </c>
      <c r="AM3006" s="35">
        <v>42395</v>
      </c>
      <c r="AN3006" s="408">
        <f>IF($AA3006-data!$G$1=0,"　",IF(AK3006=0,"　",VLOOKUP($AK3006,data!$A$1:$H$264,8,FALSE)))</f>
        <v>0</v>
      </c>
      <c r="AO3006" s="35">
        <v>42396</v>
      </c>
      <c r="AP3006" s="227" t="s">
        <v>10681</v>
      </c>
      <c r="AQ3006" s="264" t="str">
        <f t="shared" si="236"/>
        <v/>
      </c>
    </row>
    <row r="3007" spans="1:44" ht="24.75" customHeight="1" x14ac:dyDescent="0.15">
      <c r="A3007" s="297">
        <v>3004</v>
      </c>
      <c r="B3007" s="23" t="s">
        <v>13089</v>
      </c>
      <c r="C3007" s="24" t="s">
        <v>14351</v>
      </c>
      <c r="D3007" s="23" t="s">
        <v>10599</v>
      </c>
      <c r="E3007" s="23" t="s">
        <v>477</v>
      </c>
      <c r="F3007" s="24" t="s">
        <v>8178</v>
      </c>
      <c r="G3007" s="25" t="s">
        <v>12527</v>
      </c>
      <c r="H3007" s="44" t="s">
        <v>12617</v>
      </c>
      <c r="I3007" s="23" t="s">
        <v>11109</v>
      </c>
      <c r="J3007" s="25" t="s">
        <v>12619</v>
      </c>
      <c r="K3007" s="58" t="s">
        <v>12616</v>
      </c>
      <c r="L3007" s="58"/>
      <c r="M3007" s="44" t="s">
        <v>12620</v>
      </c>
      <c r="N3007" s="23"/>
      <c r="O3007" s="25" t="s">
        <v>10600</v>
      </c>
      <c r="P3007" s="23" t="s">
        <v>10601</v>
      </c>
      <c r="Q3007" s="25" t="s">
        <v>10602</v>
      </c>
      <c r="R3007" s="58"/>
      <c r="S3007" s="23" t="s">
        <v>10603</v>
      </c>
      <c r="T3007" s="23" t="s">
        <v>10604</v>
      </c>
      <c r="U3007" s="25" t="s">
        <v>12527</v>
      </c>
      <c r="V3007" s="23" t="s">
        <v>10601</v>
      </c>
      <c r="W3007" s="25" t="s">
        <v>10602</v>
      </c>
      <c r="X3007" s="58"/>
      <c r="Y3007" s="23" t="s">
        <v>10603</v>
      </c>
      <c r="Z3007" s="23" t="s">
        <v>10604</v>
      </c>
      <c r="AA3007" s="33">
        <v>5</v>
      </c>
      <c r="AB3007" s="295" t="str">
        <f t="shared" si="234"/>
        <v>年間</v>
      </c>
      <c r="AC3007" s="268"/>
      <c r="AD3007" s="23">
        <v>1</v>
      </c>
      <c r="AE3007" s="134">
        <v>11400</v>
      </c>
      <c r="AF3007" s="26">
        <f t="shared" si="235"/>
        <v>11400</v>
      </c>
      <c r="AG3007" s="27" t="s">
        <v>76</v>
      </c>
      <c r="AH3007" s="168">
        <v>42395</v>
      </c>
      <c r="AI3007" s="29" t="str">
        <f t="shared" si="232"/>
        <v>～</v>
      </c>
      <c r="AJ3007" s="178">
        <f t="shared" si="233"/>
        <v>44221</v>
      </c>
      <c r="AK3007" s="23" t="s">
        <v>13090</v>
      </c>
      <c r="AL3007" s="23" t="s">
        <v>13092</v>
      </c>
      <c r="AM3007" s="35">
        <v>42395</v>
      </c>
      <c r="AN3007" s="408">
        <f>IF($AA3007-data!$G$1=0,"　",IF(AK3007=0,"　",VLOOKUP($AK3007,data!$A$1:$H$264,8,FALSE)))</f>
        <v>0</v>
      </c>
      <c r="AO3007" s="35">
        <v>42396</v>
      </c>
      <c r="AP3007" s="227" t="s">
        <v>10681</v>
      </c>
      <c r="AQ3007" s="264" t="str">
        <f t="shared" si="236"/>
        <v/>
      </c>
    </row>
    <row r="3008" spans="1:44" ht="24.75" customHeight="1" x14ac:dyDescent="0.15">
      <c r="A3008" s="297">
        <v>3005</v>
      </c>
      <c r="B3008" s="23" t="s">
        <v>13089</v>
      </c>
      <c r="C3008" s="24" t="s">
        <v>14351</v>
      </c>
      <c r="D3008" s="23" t="s">
        <v>10599</v>
      </c>
      <c r="E3008" s="23" t="s">
        <v>477</v>
      </c>
      <c r="F3008" s="24" t="s">
        <v>8178</v>
      </c>
      <c r="G3008" s="25" t="s">
        <v>12527</v>
      </c>
      <c r="H3008" s="44" t="s">
        <v>12617</v>
      </c>
      <c r="I3008" s="23" t="s">
        <v>11109</v>
      </c>
      <c r="J3008" s="25" t="s">
        <v>12619</v>
      </c>
      <c r="K3008" s="58" t="s">
        <v>12616</v>
      </c>
      <c r="L3008" s="58"/>
      <c r="M3008" s="44" t="s">
        <v>12620</v>
      </c>
      <c r="N3008" s="23"/>
      <c r="O3008" s="25" t="s">
        <v>10600</v>
      </c>
      <c r="P3008" s="23" t="s">
        <v>10601</v>
      </c>
      <c r="Q3008" s="25" t="s">
        <v>10602</v>
      </c>
      <c r="R3008" s="58"/>
      <c r="S3008" s="23" t="s">
        <v>10603</v>
      </c>
      <c r="T3008" s="23" t="s">
        <v>10604</v>
      </c>
      <c r="U3008" s="25" t="s">
        <v>12527</v>
      </c>
      <c r="V3008" s="23" t="s">
        <v>10601</v>
      </c>
      <c r="W3008" s="25" t="s">
        <v>10602</v>
      </c>
      <c r="X3008" s="58"/>
      <c r="Y3008" s="23" t="s">
        <v>10603</v>
      </c>
      <c r="Z3008" s="23" t="s">
        <v>10604</v>
      </c>
      <c r="AA3008" s="33">
        <v>5</v>
      </c>
      <c r="AB3008" s="295" t="str">
        <f t="shared" si="234"/>
        <v>年間</v>
      </c>
      <c r="AC3008" s="268"/>
      <c r="AD3008" s="23">
        <v>1</v>
      </c>
      <c r="AE3008" s="134">
        <v>11400</v>
      </c>
      <c r="AF3008" s="26">
        <f t="shared" si="235"/>
        <v>11400</v>
      </c>
      <c r="AG3008" s="27" t="s">
        <v>76</v>
      </c>
      <c r="AH3008" s="168">
        <v>42395</v>
      </c>
      <c r="AI3008" s="29" t="str">
        <f t="shared" si="232"/>
        <v>～</v>
      </c>
      <c r="AJ3008" s="178">
        <f t="shared" si="233"/>
        <v>44221</v>
      </c>
      <c r="AK3008" s="23" t="s">
        <v>13090</v>
      </c>
      <c r="AL3008" s="23" t="s">
        <v>13093</v>
      </c>
      <c r="AM3008" s="35">
        <v>42395</v>
      </c>
      <c r="AN3008" s="408">
        <f>IF($AA3008-data!$G$1=0,"　",IF(AK3008=0,"　",VLOOKUP($AK3008,data!$A$1:$H$264,8,FALSE)))</f>
        <v>0</v>
      </c>
      <c r="AO3008" s="35">
        <v>42396</v>
      </c>
      <c r="AP3008" s="227" t="s">
        <v>10681</v>
      </c>
      <c r="AQ3008" s="264" t="str">
        <f t="shared" si="236"/>
        <v/>
      </c>
    </row>
    <row r="3009" spans="1:43" ht="24.75" customHeight="1" x14ac:dyDescent="0.15">
      <c r="A3009" s="297">
        <v>3006</v>
      </c>
      <c r="B3009" s="23" t="s">
        <v>13089</v>
      </c>
      <c r="C3009" s="24" t="s">
        <v>14351</v>
      </c>
      <c r="D3009" s="23" t="s">
        <v>10599</v>
      </c>
      <c r="E3009" s="23" t="s">
        <v>477</v>
      </c>
      <c r="F3009" s="24" t="s">
        <v>8178</v>
      </c>
      <c r="G3009" s="25" t="s">
        <v>12527</v>
      </c>
      <c r="H3009" s="44" t="s">
        <v>12617</v>
      </c>
      <c r="I3009" s="23" t="s">
        <v>11109</v>
      </c>
      <c r="J3009" s="25" t="s">
        <v>12619</v>
      </c>
      <c r="K3009" s="58" t="s">
        <v>12616</v>
      </c>
      <c r="L3009" s="58"/>
      <c r="M3009" s="44" t="s">
        <v>12620</v>
      </c>
      <c r="N3009" s="23"/>
      <c r="O3009" s="25" t="s">
        <v>10600</v>
      </c>
      <c r="P3009" s="23" t="s">
        <v>10601</v>
      </c>
      <c r="Q3009" s="25" t="s">
        <v>10602</v>
      </c>
      <c r="R3009" s="58"/>
      <c r="S3009" s="23" t="s">
        <v>10603</v>
      </c>
      <c r="T3009" s="23" t="s">
        <v>10604</v>
      </c>
      <c r="U3009" s="25" t="s">
        <v>12527</v>
      </c>
      <c r="V3009" s="23" t="s">
        <v>10601</v>
      </c>
      <c r="W3009" s="25" t="s">
        <v>10602</v>
      </c>
      <c r="X3009" s="58"/>
      <c r="Y3009" s="23" t="s">
        <v>10603</v>
      </c>
      <c r="Z3009" s="23" t="s">
        <v>10604</v>
      </c>
      <c r="AA3009" s="33">
        <v>5</v>
      </c>
      <c r="AB3009" s="295" t="str">
        <f t="shared" si="234"/>
        <v>年間</v>
      </c>
      <c r="AC3009" s="268"/>
      <c r="AD3009" s="23">
        <v>1</v>
      </c>
      <c r="AE3009" s="134">
        <v>11400</v>
      </c>
      <c r="AF3009" s="26">
        <f t="shared" si="235"/>
        <v>11400</v>
      </c>
      <c r="AG3009" s="27" t="s">
        <v>76</v>
      </c>
      <c r="AH3009" s="168">
        <v>42395</v>
      </c>
      <c r="AI3009" s="29" t="str">
        <f t="shared" si="232"/>
        <v>～</v>
      </c>
      <c r="AJ3009" s="178">
        <f t="shared" si="233"/>
        <v>44221</v>
      </c>
      <c r="AK3009" s="23" t="s">
        <v>13090</v>
      </c>
      <c r="AL3009" s="23" t="s">
        <v>13094</v>
      </c>
      <c r="AM3009" s="35">
        <v>42395</v>
      </c>
      <c r="AN3009" s="408">
        <f>IF($AA3009-data!$G$1=0,"　",IF(AK3009=0,"　",VLOOKUP($AK3009,data!$A$1:$H$264,8,FALSE)))</f>
        <v>0</v>
      </c>
      <c r="AO3009" s="35">
        <v>42396</v>
      </c>
      <c r="AP3009" s="227" t="s">
        <v>10681</v>
      </c>
      <c r="AQ3009" s="264" t="str">
        <f t="shared" si="236"/>
        <v/>
      </c>
    </row>
    <row r="3010" spans="1:43" ht="24.75" customHeight="1" x14ac:dyDescent="0.15">
      <c r="A3010" s="297">
        <v>3007</v>
      </c>
      <c r="B3010" s="23" t="s">
        <v>13089</v>
      </c>
      <c r="C3010" s="24" t="s">
        <v>14351</v>
      </c>
      <c r="D3010" s="23" t="s">
        <v>10599</v>
      </c>
      <c r="E3010" s="23" t="s">
        <v>477</v>
      </c>
      <c r="F3010" s="24" t="s">
        <v>8178</v>
      </c>
      <c r="G3010" s="25" t="s">
        <v>12527</v>
      </c>
      <c r="H3010" s="44" t="s">
        <v>12617</v>
      </c>
      <c r="I3010" s="23" t="s">
        <v>11109</v>
      </c>
      <c r="J3010" s="25" t="s">
        <v>12619</v>
      </c>
      <c r="K3010" s="58" t="s">
        <v>12616</v>
      </c>
      <c r="L3010" s="58"/>
      <c r="M3010" s="44" t="s">
        <v>12620</v>
      </c>
      <c r="N3010" s="23"/>
      <c r="O3010" s="25" t="s">
        <v>10600</v>
      </c>
      <c r="P3010" s="23" t="s">
        <v>10601</v>
      </c>
      <c r="Q3010" s="25" t="s">
        <v>10602</v>
      </c>
      <c r="R3010" s="58"/>
      <c r="S3010" s="23" t="s">
        <v>10603</v>
      </c>
      <c r="T3010" s="23" t="s">
        <v>10604</v>
      </c>
      <c r="U3010" s="25" t="s">
        <v>12527</v>
      </c>
      <c r="V3010" s="23" t="s">
        <v>10601</v>
      </c>
      <c r="W3010" s="25" t="s">
        <v>10602</v>
      </c>
      <c r="X3010" s="58"/>
      <c r="Y3010" s="23" t="s">
        <v>10603</v>
      </c>
      <c r="Z3010" s="23" t="s">
        <v>10604</v>
      </c>
      <c r="AA3010" s="33">
        <v>5</v>
      </c>
      <c r="AB3010" s="295" t="str">
        <f t="shared" si="234"/>
        <v>年間</v>
      </c>
      <c r="AC3010" s="268"/>
      <c r="AD3010" s="23">
        <v>1</v>
      </c>
      <c r="AE3010" s="134">
        <v>11400</v>
      </c>
      <c r="AF3010" s="26">
        <f t="shared" si="235"/>
        <v>11400</v>
      </c>
      <c r="AG3010" s="27" t="s">
        <v>76</v>
      </c>
      <c r="AH3010" s="168">
        <v>42395</v>
      </c>
      <c r="AI3010" s="29" t="str">
        <f t="shared" si="232"/>
        <v>～</v>
      </c>
      <c r="AJ3010" s="178">
        <f t="shared" si="233"/>
        <v>44221</v>
      </c>
      <c r="AK3010" s="23" t="s">
        <v>13090</v>
      </c>
      <c r="AL3010" s="23" t="s">
        <v>13095</v>
      </c>
      <c r="AM3010" s="35">
        <v>42395</v>
      </c>
      <c r="AN3010" s="408">
        <f>IF($AA3010-data!$G$1=0,"　",IF(AK3010=0,"　",VLOOKUP($AK3010,data!$A$1:$H$264,8,FALSE)))</f>
        <v>0</v>
      </c>
      <c r="AO3010" s="35">
        <v>42396</v>
      </c>
      <c r="AP3010" s="227" t="s">
        <v>10681</v>
      </c>
      <c r="AQ3010" s="264" t="str">
        <f t="shared" si="236"/>
        <v/>
      </c>
    </row>
    <row r="3011" spans="1:43" ht="24.75" customHeight="1" x14ac:dyDescent="0.15">
      <c r="A3011" s="297">
        <v>3008</v>
      </c>
      <c r="B3011" s="23" t="s">
        <v>13089</v>
      </c>
      <c r="C3011" s="24" t="s">
        <v>14351</v>
      </c>
      <c r="D3011" s="23" t="s">
        <v>10599</v>
      </c>
      <c r="E3011" s="23" t="s">
        <v>477</v>
      </c>
      <c r="F3011" s="24" t="s">
        <v>8178</v>
      </c>
      <c r="G3011" s="25" t="s">
        <v>12527</v>
      </c>
      <c r="H3011" s="44" t="s">
        <v>12617</v>
      </c>
      <c r="I3011" s="23" t="s">
        <v>11109</v>
      </c>
      <c r="J3011" s="25" t="s">
        <v>12619</v>
      </c>
      <c r="K3011" s="58" t="s">
        <v>12616</v>
      </c>
      <c r="L3011" s="58"/>
      <c r="M3011" s="44" t="s">
        <v>12620</v>
      </c>
      <c r="N3011" s="23"/>
      <c r="O3011" s="25" t="s">
        <v>10600</v>
      </c>
      <c r="P3011" s="23" t="s">
        <v>10601</v>
      </c>
      <c r="Q3011" s="25" t="s">
        <v>10602</v>
      </c>
      <c r="R3011" s="58"/>
      <c r="S3011" s="23" t="s">
        <v>10603</v>
      </c>
      <c r="T3011" s="23" t="s">
        <v>10604</v>
      </c>
      <c r="U3011" s="25" t="s">
        <v>12527</v>
      </c>
      <c r="V3011" s="23" t="s">
        <v>10601</v>
      </c>
      <c r="W3011" s="25" t="s">
        <v>10602</v>
      </c>
      <c r="X3011" s="58"/>
      <c r="Y3011" s="23" t="s">
        <v>10603</v>
      </c>
      <c r="Z3011" s="23" t="s">
        <v>10604</v>
      </c>
      <c r="AA3011" s="33">
        <v>5</v>
      </c>
      <c r="AB3011" s="295" t="str">
        <f t="shared" si="234"/>
        <v>年間</v>
      </c>
      <c r="AC3011" s="268"/>
      <c r="AD3011" s="23">
        <v>1</v>
      </c>
      <c r="AE3011" s="134">
        <v>11400</v>
      </c>
      <c r="AF3011" s="26">
        <f t="shared" si="235"/>
        <v>11400</v>
      </c>
      <c r="AG3011" s="27" t="s">
        <v>76</v>
      </c>
      <c r="AH3011" s="168">
        <v>42395</v>
      </c>
      <c r="AI3011" s="29" t="str">
        <f t="shared" si="232"/>
        <v>～</v>
      </c>
      <c r="AJ3011" s="178">
        <f t="shared" si="233"/>
        <v>44221</v>
      </c>
      <c r="AK3011" s="23" t="s">
        <v>13090</v>
      </c>
      <c r="AL3011" s="23" t="s">
        <v>13096</v>
      </c>
      <c r="AM3011" s="35">
        <v>42395</v>
      </c>
      <c r="AN3011" s="408">
        <f>IF($AA3011-data!$G$1=0,"　",IF(AK3011=0,"　",VLOOKUP($AK3011,data!$A$1:$H$264,8,FALSE)))</f>
        <v>0</v>
      </c>
      <c r="AO3011" s="35">
        <v>42396</v>
      </c>
      <c r="AP3011" s="227" t="s">
        <v>10681</v>
      </c>
      <c r="AQ3011" s="264" t="str">
        <f t="shared" si="236"/>
        <v/>
      </c>
    </row>
    <row r="3012" spans="1:43" ht="24.75" customHeight="1" x14ac:dyDescent="0.15">
      <c r="A3012" s="297">
        <v>3009</v>
      </c>
      <c r="B3012" s="23" t="s">
        <v>13089</v>
      </c>
      <c r="C3012" s="24" t="s">
        <v>14351</v>
      </c>
      <c r="D3012" s="23" t="s">
        <v>10599</v>
      </c>
      <c r="E3012" s="23" t="s">
        <v>477</v>
      </c>
      <c r="F3012" s="24" t="s">
        <v>8178</v>
      </c>
      <c r="G3012" s="25" t="s">
        <v>12527</v>
      </c>
      <c r="H3012" s="44" t="s">
        <v>12617</v>
      </c>
      <c r="I3012" s="23" t="s">
        <v>11109</v>
      </c>
      <c r="J3012" s="25" t="s">
        <v>12619</v>
      </c>
      <c r="K3012" s="58" t="s">
        <v>12616</v>
      </c>
      <c r="L3012" s="58"/>
      <c r="M3012" s="44" t="s">
        <v>12620</v>
      </c>
      <c r="N3012" s="23"/>
      <c r="O3012" s="25" t="s">
        <v>10600</v>
      </c>
      <c r="P3012" s="23" t="s">
        <v>10601</v>
      </c>
      <c r="Q3012" s="25" t="s">
        <v>10602</v>
      </c>
      <c r="R3012" s="58"/>
      <c r="S3012" s="23" t="s">
        <v>10603</v>
      </c>
      <c r="T3012" s="23" t="s">
        <v>10604</v>
      </c>
      <c r="U3012" s="25" t="s">
        <v>12527</v>
      </c>
      <c r="V3012" s="23" t="s">
        <v>10601</v>
      </c>
      <c r="W3012" s="25" t="s">
        <v>10602</v>
      </c>
      <c r="X3012" s="58"/>
      <c r="Y3012" s="23" t="s">
        <v>10603</v>
      </c>
      <c r="Z3012" s="23" t="s">
        <v>10604</v>
      </c>
      <c r="AA3012" s="33">
        <v>5</v>
      </c>
      <c r="AB3012" s="295" t="str">
        <f t="shared" si="234"/>
        <v>年間</v>
      </c>
      <c r="AC3012" s="268"/>
      <c r="AD3012" s="23">
        <v>1</v>
      </c>
      <c r="AE3012" s="134">
        <v>11400</v>
      </c>
      <c r="AF3012" s="26">
        <f t="shared" si="235"/>
        <v>11400</v>
      </c>
      <c r="AG3012" s="27" t="s">
        <v>76</v>
      </c>
      <c r="AH3012" s="168">
        <v>42395</v>
      </c>
      <c r="AI3012" s="29" t="str">
        <f t="shared" ref="AI3012:AI3071" si="237">IF(ISBLANK($AH3012),"","～")</f>
        <v>～</v>
      </c>
      <c r="AJ3012" s="178">
        <f t="shared" ref="AJ3012:AJ3071" si="238">IF(ISBLANK($AH3012),"",DATE(YEAR($AH3012)+$AA3012,MONTH($AH3012),DAY($AH3012)-1))</f>
        <v>44221</v>
      </c>
      <c r="AK3012" s="23" t="s">
        <v>13090</v>
      </c>
      <c r="AL3012" s="23" t="s">
        <v>13097</v>
      </c>
      <c r="AM3012" s="35">
        <v>42395</v>
      </c>
      <c r="AN3012" s="408">
        <f>IF($AA3012-data!$G$1=0,"　",IF(AK3012=0,"　",VLOOKUP($AK3012,data!$A$1:$H$264,8,FALSE)))</f>
        <v>0</v>
      </c>
      <c r="AO3012" s="35">
        <v>42396</v>
      </c>
      <c r="AP3012" s="227" t="s">
        <v>10681</v>
      </c>
      <c r="AQ3012" s="264" t="str">
        <f t="shared" si="236"/>
        <v/>
      </c>
    </row>
    <row r="3013" spans="1:43" ht="24.75" customHeight="1" x14ac:dyDescent="0.15">
      <c r="A3013" s="297">
        <v>3010</v>
      </c>
      <c r="B3013" s="23" t="s">
        <v>13089</v>
      </c>
      <c r="C3013" s="24" t="s">
        <v>14351</v>
      </c>
      <c r="D3013" s="23" t="s">
        <v>10599</v>
      </c>
      <c r="E3013" s="23" t="s">
        <v>477</v>
      </c>
      <c r="F3013" s="24" t="s">
        <v>8178</v>
      </c>
      <c r="G3013" s="25" t="s">
        <v>12527</v>
      </c>
      <c r="H3013" s="44" t="s">
        <v>12617</v>
      </c>
      <c r="I3013" s="23" t="s">
        <v>11109</v>
      </c>
      <c r="J3013" s="25" t="s">
        <v>12619</v>
      </c>
      <c r="K3013" s="58" t="s">
        <v>12616</v>
      </c>
      <c r="L3013" s="58"/>
      <c r="M3013" s="44" t="s">
        <v>12620</v>
      </c>
      <c r="N3013" s="23"/>
      <c r="O3013" s="25" t="s">
        <v>10600</v>
      </c>
      <c r="P3013" s="23" t="s">
        <v>10601</v>
      </c>
      <c r="Q3013" s="25" t="s">
        <v>10602</v>
      </c>
      <c r="R3013" s="58"/>
      <c r="S3013" s="23" t="s">
        <v>10603</v>
      </c>
      <c r="T3013" s="23" t="s">
        <v>10604</v>
      </c>
      <c r="U3013" s="25" t="s">
        <v>12527</v>
      </c>
      <c r="V3013" s="23" t="s">
        <v>10601</v>
      </c>
      <c r="W3013" s="25" t="s">
        <v>10602</v>
      </c>
      <c r="X3013" s="58"/>
      <c r="Y3013" s="23" t="s">
        <v>10603</v>
      </c>
      <c r="Z3013" s="23" t="s">
        <v>10604</v>
      </c>
      <c r="AA3013" s="33">
        <v>5</v>
      </c>
      <c r="AB3013" s="295" t="str">
        <f t="shared" ref="AB3013:AB3076" si="239">IF(ISBLANK($AA3013),"","年間")</f>
        <v>年間</v>
      </c>
      <c r="AC3013" s="268"/>
      <c r="AD3013" s="23">
        <v>1</v>
      </c>
      <c r="AE3013" s="134">
        <v>11400</v>
      </c>
      <c r="AF3013" s="26">
        <f t="shared" ref="AF3013:AF3071" si="240">IF(ISBLANK($AE3013),"",$AE3013*$AD3013)</f>
        <v>11400</v>
      </c>
      <c r="AG3013" s="27" t="s">
        <v>76</v>
      </c>
      <c r="AH3013" s="168">
        <v>42395</v>
      </c>
      <c r="AI3013" s="29" t="str">
        <f t="shared" si="237"/>
        <v>～</v>
      </c>
      <c r="AJ3013" s="178">
        <f t="shared" si="238"/>
        <v>44221</v>
      </c>
      <c r="AK3013" s="23" t="s">
        <v>13090</v>
      </c>
      <c r="AL3013" s="23" t="s">
        <v>13098</v>
      </c>
      <c r="AM3013" s="35">
        <v>42395</v>
      </c>
      <c r="AN3013" s="408">
        <f>IF($AA3013-data!$G$1=0,"　",IF(AK3013=0,"　",VLOOKUP($AK3013,data!$A$1:$H$264,8,FALSE)))</f>
        <v>0</v>
      </c>
      <c r="AO3013" s="35">
        <v>42396</v>
      </c>
      <c r="AP3013" s="227" t="s">
        <v>10681</v>
      </c>
      <c r="AQ3013" s="264" t="str">
        <f t="shared" ref="AQ3013:AQ3076" si="241">IF(COUNTIF($AN3013,"*消耗部品交換対象*"),IF(ISBLANK($AH3013),"契約期間 未入力",EDATE($AH3013,35)),"")</f>
        <v/>
      </c>
    </row>
    <row r="3014" spans="1:43" ht="24.75" customHeight="1" x14ac:dyDescent="0.15">
      <c r="A3014" s="297">
        <v>3011</v>
      </c>
      <c r="B3014" s="23" t="s">
        <v>13089</v>
      </c>
      <c r="C3014" s="24" t="s">
        <v>14351</v>
      </c>
      <c r="D3014" s="23" t="s">
        <v>10599</v>
      </c>
      <c r="E3014" s="23" t="s">
        <v>477</v>
      </c>
      <c r="F3014" s="24" t="s">
        <v>8178</v>
      </c>
      <c r="G3014" s="25" t="s">
        <v>12527</v>
      </c>
      <c r="H3014" s="44" t="s">
        <v>12617</v>
      </c>
      <c r="I3014" s="23" t="s">
        <v>11109</v>
      </c>
      <c r="J3014" s="25" t="s">
        <v>12619</v>
      </c>
      <c r="K3014" s="58" t="s">
        <v>12616</v>
      </c>
      <c r="L3014" s="58"/>
      <c r="M3014" s="44" t="s">
        <v>12620</v>
      </c>
      <c r="N3014" s="23"/>
      <c r="O3014" s="25" t="s">
        <v>10600</v>
      </c>
      <c r="P3014" s="23" t="s">
        <v>10601</v>
      </c>
      <c r="Q3014" s="25" t="s">
        <v>10602</v>
      </c>
      <c r="R3014" s="58"/>
      <c r="S3014" s="23" t="s">
        <v>10603</v>
      </c>
      <c r="T3014" s="23" t="s">
        <v>10604</v>
      </c>
      <c r="U3014" s="25" t="s">
        <v>12527</v>
      </c>
      <c r="V3014" s="23" t="s">
        <v>10601</v>
      </c>
      <c r="W3014" s="25" t="s">
        <v>10602</v>
      </c>
      <c r="X3014" s="58"/>
      <c r="Y3014" s="23" t="s">
        <v>10603</v>
      </c>
      <c r="Z3014" s="23" t="s">
        <v>10604</v>
      </c>
      <c r="AA3014" s="33">
        <v>5</v>
      </c>
      <c r="AB3014" s="295" t="str">
        <f t="shared" si="239"/>
        <v>年間</v>
      </c>
      <c r="AC3014" s="268"/>
      <c r="AD3014" s="23">
        <v>1</v>
      </c>
      <c r="AE3014" s="134">
        <v>11400</v>
      </c>
      <c r="AF3014" s="26">
        <f t="shared" si="240"/>
        <v>11400</v>
      </c>
      <c r="AG3014" s="27" t="s">
        <v>76</v>
      </c>
      <c r="AH3014" s="168">
        <v>42395</v>
      </c>
      <c r="AI3014" s="29" t="str">
        <f t="shared" si="237"/>
        <v>～</v>
      </c>
      <c r="AJ3014" s="178">
        <f t="shared" si="238"/>
        <v>44221</v>
      </c>
      <c r="AK3014" s="23" t="s">
        <v>13090</v>
      </c>
      <c r="AL3014" s="23" t="s">
        <v>13099</v>
      </c>
      <c r="AM3014" s="35">
        <v>42395</v>
      </c>
      <c r="AN3014" s="408">
        <f>IF($AA3014-data!$G$1=0,"　",IF(AK3014=0,"　",VLOOKUP($AK3014,data!$A$1:$H$264,8,FALSE)))</f>
        <v>0</v>
      </c>
      <c r="AO3014" s="35">
        <v>42396</v>
      </c>
      <c r="AP3014" s="227" t="s">
        <v>10681</v>
      </c>
      <c r="AQ3014" s="264" t="str">
        <f t="shared" si="241"/>
        <v/>
      </c>
    </row>
    <row r="3015" spans="1:43" ht="24.75" customHeight="1" x14ac:dyDescent="0.15">
      <c r="A3015" s="297">
        <v>3012</v>
      </c>
      <c r="B3015" s="23" t="s">
        <v>13089</v>
      </c>
      <c r="C3015" s="24" t="s">
        <v>14351</v>
      </c>
      <c r="D3015" s="23" t="s">
        <v>10599</v>
      </c>
      <c r="E3015" s="23" t="s">
        <v>477</v>
      </c>
      <c r="F3015" s="24" t="s">
        <v>8178</v>
      </c>
      <c r="G3015" s="25" t="s">
        <v>12527</v>
      </c>
      <c r="H3015" s="44" t="s">
        <v>12617</v>
      </c>
      <c r="I3015" s="23" t="s">
        <v>11109</v>
      </c>
      <c r="J3015" s="25" t="s">
        <v>12619</v>
      </c>
      <c r="K3015" s="58" t="s">
        <v>12616</v>
      </c>
      <c r="L3015" s="58"/>
      <c r="M3015" s="44" t="s">
        <v>12620</v>
      </c>
      <c r="N3015" s="23"/>
      <c r="O3015" s="25" t="s">
        <v>10600</v>
      </c>
      <c r="P3015" s="23" t="s">
        <v>10601</v>
      </c>
      <c r="Q3015" s="25" t="s">
        <v>10602</v>
      </c>
      <c r="R3015" s="58"/>
      <c r="S3015" s="23" t="s">
        <v>10603</v>
      </c>
      <c r="T3015" s="23" t="s">
        <v>10604</v>
      </c>
      <c r="U3015" s="25" t="s">
        <v>12527</v>
      </c>
      <c r="V3015" s="23" t="s">
        <v>10601</v>
      </c>
      <c r="W3015" s="25" t="s">
        <v>10602</v>
      </c>
      <c r="X3015" s="58"/>
      <c r="Y3015" s="23" t="s">
        <v>10603</v>
      </c>
      <c r="Z3015" s="23" t="s">
        <v>10604</v>
      </c>
      <c r="AA3015" s="33">
        <v>5</v>
      </c>
      <c r="AB3015" s="295" t="str">
        <f t="shared" si="239"/>
        <v>年間</v>
      </c>
      <c r="AC3015" s="268"/>
      <c r="AD3015" s="23">
        <v>1</v>
      </c>
      <c r="AE3015" s="134">
        <v>11400</v>
      </c>
      <c r="AF3015" s="26">
        <f t="shared" si="240"/>
        <v>11400</v>
      </c>
      <c r="AG3015" s="27" t="s">
        <v>76</v>
      </c>
      <c r="AH3015" s="168">
        <v>42395</v>
      </c>
      <c r="AI3015" s="29" t="str">
        <f t="shared" si="237"/>
        <v>～</v>
      </c>
      <c r="AJ3015" s="178">
        <f t="shared" si="238"/>
        <v>44221</v>
      </c>
      <c r="AK3015" s="23" t="s">
        <v>13090</v>
      </c>
      <c r="AL3015" s="23" t="s">
        <v>13100</v>
      </c>
      <c r="AM3015" s="35">
        <v>42395</v>
      </c>
      <c r="AN3015" s="408">
        <f>IF($AA3015-data!$G$1=0,"　",IF(AK3015=0,"　",VLOOKUP($AK3015,data!$A$1:$H$264,8,FALSE)))</f>
        <v>0</v>
      </c>
      <c r="AO3015" s="35">
        <v>42396</v>
      </c>
      <c r="AP3015" s="227" t="s">
        <v>10681</v>
      </c>
      <c r="AQ3015" s="264" t="str">
        <f t="shared" si="241"/>
        <v/>
      </c>
    </row>
    <row r="3016" spans="1:43" ht="24.75" customHeight="1" x14ac:dyDescent="0.15">
      <c r="A3016" s="297">
        <v>3013</v>
      </c>
      <c r="B3016" s="23" t="s">
        <v>13089</v>
      </c>
      <c r="C3016" s="24" t="s">
        <v>14351</v>
      </c>
      <c r="D3016" s="23" t="s">
        <v>10599</v>
      </c>
      <c r="E3016" s="23" t="s">
        <v>477</v>
      </c>
      <c r="F3016" s="24" t="s">
        <v>8178</v>
      </c>
      <c r="G3016" s="25" t="s">
        <v>12527</v>
      </c>
      <c r="H3016" s="44" t="s">
        <v>12617</v>
      </c>
      <c r="I3016" s="23" t="s">
        <v>11109</v>
      </c>
      <c r="J3016" s="25" t="s">
        <v>12619</v>
      </c>
      <c r="K3016" s="58" t="s">
        <v>12616</v>
      </c>
      <c r="L3016" s="58"/>
      <c r="M3016" s="44" t="s">
        <v>12620</v>
      </c>
      <c r="N3016" s="23"/>
      <c r="O3016" s="25" t="s">
        <v>10600</v>
      </c>
      <c r="P3016" s="23" t="s">
        <v>10601</v>
      </c>
      <c r="Q3016" s="25" t="s">
        <v>10602</v>
      </c>
      <c r="R3016" s="58"/>
      <c r="S3016" s="23" t="s">
        <v>10603</v>
      </c>
      <c r="T3016" s="23" t="s">
        <v>10604</v>
      </c>
      <c r="U3016" s="25" t="s">
        <v>12527</v>
      </c>
      <c r="V3016" s="23" t="s">
        <v>10601</v>
      </c>
      <c r="W3016" s="25" t="s">
        <v>10602</v>
      </c>
      <c r="X3016" s="58"/>
      <c r="Y3016" s="23" t="s">
        <v>10603</v>
      </c>
      <c r="Z3016" s="23" t="s">
        <v>10604</v>
      </c>
      <c r="AA3016" s="33">
        <v>5</v>
      </c>
      <c r="AB3016" s="295" t="str">
        <f t="shared" si="239"/>
        <v>年間</v>
      </c>
      <c r="AC3016" s="268"/>
      <c r="AD3016" s="23">
        <v>1</v>
      </c>
      <c r="AE3016" s="134">
        <v>11400</v>
      </c>
      <c r="AF3016" s="26">
        <f t="shared" si="240"/>
        <v>11400</v>
      </c>
      <c r="AG3016" s="27" t="s">
        <v>76</v>
      </c>
      <c r="AH3016" s="168">
        <v>42395</v>
      </c>
      <c r="AI3016" s="29" t="str">
        <f t="shared" si="237"/>
        <v>～</v>
      </c>
      <c r="AJ3016" s="178">
        <f t="shared" si="238"/>
        <v>44221</v>
      </c>
      <c r="AK3016" s="23" t="s">
        <v>13090</v>
      </c>
      <c r="AL3016" s="23" t="s">
        <v>13101</v>
      </c>
      <c r="AM3016" s="35">
        <v>42395</v>
      </c>
      <c r="AN3016" s="408">
        <f>IF($AA3016-data!$G$1=0,"　",IF(AK3016=0,"　",VLOOKUP($AK3016,data!$A$1:$H$264,8,FALSE)))</f>
        <v>0</v>
      </c>
      <c r="AO3016" s="35">
        <v>42396</v>
      </c>
      <c r="AP3016" s="227" t="s">
        <v>10681</v>
      </c>
      <c r="AQ3016" s="264" t="str">
        <f t="shared" si="241"/>
        <v/>
      </c>
    </row>
    <row r="3017" spans="1:43" s="74" customFormat="1" ht="24.75" customHeight="1" x14ac:dyDescent="0.15">
      <c r="A3017" s="297">
        <v>3014</v>
      </c>
      <c r="B3017" s="23" t="s">
        <v>13102</v>
      </c>
      <c r="C3017" s="24" t="s">
        <v>2344</v>
      </c>
      <c r="D3017" s="23"/>
      <c r="E3017" s="23"/>
      <c r="F3017" s="276"/>
      <c r="G3017" s="25"/>
      <c r="H3017" s="23"/>
      <c r="I3017" s="23"/>
      <c r="J3017" s="25"/>
      <c r="K3017" s="58"/>
      <c r="L3017" s="58"/>
      <c r="M3017" s="23"/>
      <c r="N3017" s="23"/>
      <c r="O3017" s="25"/>
      <c r="P3017" s="23"/>
      <c r="Q3017" s="25"/>
      <c r="R3017" s="58"/>
      <c r="S3017" s="23"/>
      <c r="T3017" s="23"/>
      <c r="U3017" s="25"/>
      <c r="V3017" s="23"/>
      <c r="W3017" s="25"/>
      <c r="X3017" s="58"/>
      <c r="Y3017" s="23"/>
      <c r="Z3017" s="23"/>
      <c r="AA3017" s="33"/>
      <c r="AB3017" s="295" t="str">
        <f t="shared" si="239"/>
        <v/>
      </c>
      <c r="AC3017" s="268"/>
      <c r="AD3017" s="23"/>
      <c r="AE3017" s="134"/>
      <c r="AF3017" s="26" t="str">
        <f t="shared" si="240"/>
        <v/>
      </c>
      <c r="AG3017" s="27"/>
      <c r="AH3017" s="168"/>
      <c r="AI3017" s="29" t="str">
        <f t="shared" si="237"/>
        <v/>
      </c>
      <c r="AJ3017" s="178" t="str">
        <f t="shared" si="238"/>
        <v/>
      </c>
      <c r="AK3017" s="23"/>
      <c r="AL3017" s="23"/>
      <c r="AM3017" s="35"/>
      <c r="AN3017" s="408" t="str">
        <f>IF($AA3017-data!$G$1=0,"　",IF(AK3017=0,"　",VLOOKUP($AK3017,data!$A$1:$H$264,8,FALSE)))</f>
        <v>　</v>
      </c>
      <c r="AO3017" s="35"/>
      <c r="AP3017" s="134"/>
      <c r="AQ3017" s="264" t="str">
        <f t="shared" si="241"/>
        <v/>
      </c>
    </row>
    <row r="3018" spans="1:43" s="74" customFormat="1" ht="24.75" customHeight="1" x14ac:dyDescent="0.15">
      <c r="A3018" s="297">
        <v>3015</v>
      </c>
      <c r="B3018" s="23" t="s">
        <v>13103</v>
      </c>
      <c r="C3018" s="24" t="s">
        <v>2344</v>
      </c>
      <c r="D3018" s="23"/>
      <c r="E3018" s="23"/>
      <c r="F3018" s="276"/>
      <c r="G3018" s="25"/>
      <c r="H3018" s="23"/>
      <c r="I3018" s="23"/>
      <c r="J3018" s="25"/>
      <c r="K3018" s="58"/>
      <c r="L3018" s="58"/>
      <c r="M3018" s="23"/>
      <c r="N3018" s="23"/>
      <c r="O3018" s="25"/>
      <c r="P3018" s="23"/>
      <c r="Q3018" s="25"/>
      <c r="R3018" s="58"/>
      <c r="S3018" s="23"/>
      <c r="T3018" s="23"/>
      <c r="U3018" s="25"/>
      <c r="V3018" s="23"/>
      <c r="W3018" s="25"/>
      <c r="X3018" s="58"/>
      <c r="Y3018" s="23"/>
      <c r="Z3018" s="23"/>
      <c r="AA3018" s="33"/>
      <c r="AB3018" s="295" t="str">
        <f t="shared" si="239"/>
        <v/>
      </c>
      <c r="AC3018" s="268"/>
      <c r="AD3018" s="23"/>
      <c r="AE3018" s="134"/>
      <c r="AF3018" s="26" t="str">
        <f t="shared" si="240"/>
        <v/>
      </c>
      <c r="AG3018" s="27"/>
      <c r="AH3018" s="168"/>
      <c r="AI3018" s="29" t="str">
        <f t="shared" si="237"/>
        <v/>
      </c>
      <c r="AJ3018" s="178" t="str">
        <f t="shared" si="238"/>
        <v/>
      </c>
      <c r="AK3018" s="23"/>
      <c r="AL3018" s="23"/>
      <c r="AM3018" s="35"/>
      <c r="AN3018" s="408" t="str">
        <f>IF($AA3018-data!$G$1=0,"　",IF(AK3018=0,"　",VLOOKUP($AK3018,data!$A$1:$H$264,8,FALSE)))</f>
        <v>　</v>
      </c>
      <c r="AO3018" s="35"/>
      <c r="AP3018" s="134"/>
      <c r="AQ3018" s="264" t="str">
        <f t="shared" si="241"/>
        <v/>
      </c>
    </row>
    <row r="3019" spans="1:43" s="74" customFormat="1" ht="24.75" customHeight="1" x14ac:dyDescent="0.15">
      <c r="A3019" s="297">
        <v>3016</v>
      </c>
      <c r="B3019" s="23" t="s">
        <v>13111</v>
      </c>
      <c r="C3019" s="24" t="s">
        <v>14345</v>
      </c>
      <c r="D3019" s="23" t="s">
        <v>3178</v>
      </c>
      <c r="E3019" s="23" t="s">
        <v>30</v>
      </c>
      <c r="F3019" s="24" t="s">
        <v>13631</v>
      </c>
      <c r="G3019" s="25" t="s">
        <v>13270</v>
      </c>
      <c r="H3019" s="23" t="s">
        <v>13271</v>
      </c>
      <c r="I3019" s="23" t="s">
        <v>8568</v>
      </c>
      <c r="J3019" s="134" t="s">
        <v>13272</v>
      </c>
      <c r="K3019" s="25"/>
      <c r="L3019" s="25"/>
      <c r="M3019" s="23" t="s">
        <v>13273</v>
      </c>
      <c r="N3019" s="23"/>
      <c r="O3019" s="25" t="s">
        <v>13274</v>
      </c>
      <c r="P3019" s="23" t="s">
        <v>13275</v>
      </c>
      <c r="Q3019" s="25" t="s">
        <v>13276</v>
      </c>
      <c r="R3019" s="58" t="s">
        <v>13277</v>
      </c>
      <c r="S3019" s="23" t="s">
        <v>13278</v>
      </c>
      <c r="T3019" s="23" t="s">
        <v>13279</v>
      </c>
      <c r="U3019" s="25" t="s">
        <v>13280</v>
      </c>
      <c r="V3019" s="23" t="s">
        <v>13281</v>
      </c>
      <c r="W3019" s="25" t="s">
        <v>13282</v>
      </c>
      <c r="X3019" s="58" t="s">
        <v>13283</v>
      </c>
      <c r="Y3019" s="23" t="s">
        <v>13284</v>
      </c>
      <c r="Z3019" s="23" t="s">
        <v>13285</v>
      </c>
      <c r="AA3019" s="33">
        <v>5</v>
      </c>
      <c r="AB3019" s="295" t="str">
        <f t="shared" si="239"/>
        <v>年間</v>
      </c>
      <c r="AC3019" s="268"/>
      <c r="AD3019" s="23">
        <v>1</v>
      </c>
      <c r="AE3019" s="134">
        <v>12000</v>
      </c>
      <c r="AF3019" s="26">
        <f t="shared" si="240"/>
        <v>12000</v>
      </c>
      <c r="AG3019" s="27">
        <v>42430</v>
      </c>
      <c r="AH3019" s="168">
        <v>42353</v>
      </c>
      <c r="AI3019" s="29" t="str">
        <f t="shared" si="237"/>
        <v>～</v>
      </c>
      <c r="AJ3019" s="178">
        <f t="shared" si="238"/>
        <v>44179</v>
      </c>
      <c r="AK3019" s="23" t="s">
        <v>13112</v>
      </c>
      <c r="AL3019" s="23" t="s">
        <v>13286</v>
      </c>
      <c r="AM3019" s="35">
        <v>42353</v>
      </c>
      <c r="AN3019" s="408">
        <f>IF($AA3019-data!$G$1=0,"　",IF(AK3019=0,"　",VLOOKUP($AK3019,data!$A$1:$H$264,8,FALSE)))</f>
        <v>0</v>
      </c>
      <c r="AO3019" s="35">
        <v>42432</v>
      </c>
      <c r="AP3019" s="134" t="s">
        <v>13113</v>
      </c>
      <c r="AQ3019" s="264" t="str">
        <f t="shared" si="241"/>
        <v/>
      </c>
    </row>
    <row r="3020" spans="1:43" s="74" customFormat="1" ht="24.75" customHeight="1" x14ac:dyDescent="0.15">
      <c r="A3020" s="297">
        <v>3017</v>
      </c>
      <c r="B3020" s="23" t="s">
        <v>13111</v>
      </c>
      <c r="C3020" s="24" t="s">
        <v>14345</v>
      </c>
      <c r="D3020" s="23" t="s">
        <v>3178</v>
      </c>
      <c r="E3020" s="23" t="s">
        <v>30</v>
      </c>
      <c r="F3020" s="24" t="s">
        <v>13631</v>
      </c>
      <c r="G3020" s="25" t="s">
        <v>13270</v>
      </c>
      <c r="H3020" s="23" t="s">
        <v>13271</v>
      </c>
      <c r="I3020" s="23" t="s">
        <v>8568</v>
      </c>
      <c r="J3020" s="134" t="s">
        <v>13272</v>
      </c>
      <c r="K3020" s="25"/>
      <c r="L3020" s="25"/>
      <c r="M3020" s="23" t="s">
        <v>13273</v>
      </c>
      <c r="N3020" s="23"/>
      <c r="O3020" s="25" t="s">
        <v>13274</v>
      </c>
      <c r="P3020" s="23" t="s">
        <v>13275</v>
      </c>
      <c r="Q3020" s="25" t="s">
        <v>13276</v>
      </c>
      <c r="R3020" s="58" t="s">
        <v>13277</v>
      </c>
      <c r="S3020" s="23" t="s">
        <v>13278</v>
      </c>
      <c r="T3020" s="23" t="s">
        <v>13279</v>
      </c>
      <c r="U3020" s="25" t="s">
        <v>13280</v>
      </c>
      <c r="V3020" s="23" t="s">
        <v>13281</v>
      </c>
      <c r="W3020" s="25" t="s">
        <v>13282</v>
      </c>
      <c r="X3020" s="58" t="s">
        <v>13283</v>
      </c>
      <c r="Y3020" s="23" t="s">
        <v>13284</v>
      </c>
      <c r="Z3020" s="23" t="s">
        <v>13285</v>
      </c>
      <c r="AA3020" s="33">
        <v>5</v>
      </c>
      <c r="AB3020" s="295" t="str">
        <f t="shared" si="239"/>
        <v>年間</v>
      </c>
      <c r="AC3020" s="268"/>
      <c r="AD3020" s="23">
        <v>1</v>
      </c>
      <c r="AE3020" s="134">
        <v>12000</v>
      </c>
      <c r="AF3020" s="26">
        <f t="shared" si="240"/>
        <v>12000</v>
      </c>
      <c r="AG3020" s="27">
        <v>42430</v>
      </c>
      <c r="AH3020" s="168">
        <v>42353</v>
      </c>
      <c r="AI3020" s="29" t="str">
        <f t="shared" si="237"/>
        <v>～</v>
      </c>
      <c r="AJ3020" s="178">
        <f t="shared" si="238"/>
        <v>44179</v>
      </c>
      <c r="AK3020" s="23" t="s">
        <v>13112</v>
      </c>
      <c r="AL3020" s="23" t="s">
        <v>13287</v>
      </c>
      <c r="AM3020" s="35">
        <v>42353</v>
      </c>
      <c r="AN3020" s="408">
        <f>IF($AA3020-data!$G$1=0,"　",IF(AK3020=0,"　",VLOOKUP($AK3020,data!$A$1:$H$264,8,FALSE)))</f>
        <v>0</v>
      </c>
      <c r="AO3020" s="35">
        <v>42432</v>
      </c>
      <c r="AP3020" s="134" t="s">
        <v>13113</v>
      </c>
      <c r="AQ3020" s="264" t="str">
        <f t="shared" si="241"/>
        <v/>
      </c>
    </row>
    <row r="3021" spans="1:43" s="74" customFormat="1" ht="24.75" customHeight="1" x14ac:dyDescent="0.15">
      <c r="A3021" s="297">
        <v>3018</v>
      </c>
      <c r="B3021" s="23" t="s">
        <v>13111</v>
      </c>
      <c r="C3021" s="24" t="s">
        <v>14345</v>
      </c>
      <c r="D3021" s="23" t="s">
        <v>3178</v>
      </c>
      <c r="E3021" s="23" t="s">
        <v>30</v>
      </c>
      <c r="F3021" s="24" t="s">
        <v>13631</v>
      </c>
      <c r="G3021" s="25" t="s">
        <v>13270</v>
      </c>
      <c r="H3021" s="23" t="s">
        <v>13271</v>
      </c>
      <c r="I3021" s="23" t="s">
        <v>8568</v>
      </c>
      <c r="J3021" s="134" t="s">
        <v>13272</v>
      </c>
      <c r="K3021" s="25"/>
      <c r="L3021" s="25"/>
      <c r="M3021" s="23" t="s">
        <v>13273</v>
      </c>
      <c r="N3021" s="23"/>
      <c r="O3021" s="25" t="s">
        <v>13274</v>
      </c>
      <c r="P3021" s="23" t="s">
        <v>13275</v>
      </c>
      <c r="Q3021" s="25" t="s">
        <v>13276</v>
      </c>
      <c r="R3021" s="58" t="s">
        <v>13277</v>
      </c>
      <c r="S3021" s="23" t="s">
        <v>13278</v>
      </c>
      <c r="T3021" s="23" t="s">
        <v>13279</v>
      </c>
      <c r="U3021" s="25" t="s">
        <v>13280</v>
      </c>
      <c r="V3021" s="23" t="s">
        <v>13281</v>
      </c>
      <c r="W3021" s="25" t="s">
        <v>13282</v>
      </c>
      <c r="X3021" s="58" t="s">
        <v>13283</v>
      </c>
      <c r="Y3021" s="23" t="s">
        <v>13284</v>
      </c>
      <c r="Z3021" s="23" t="s">
        <v>13285</v>
      </c>
      <c r="AA3021" s="33">
        <v>5</v>
      </c>
      <c r="AB3021" s="295" t="str">
        <f t="shared" si="239"/>
        <v>年間</v>
      </c>
      <c r="AC3021" s="268"/>
      <c r="AD3021" s="23">
        <v>1</v>
      </c>
      <c r="AE3021" s="134">
        <v>12000</v>
      </c>
      <c r="AF3021" s="26">
        <f t="shared" si="240"/>
        <v>12000</v>
      </c>
      <c r="AG3021" s="27">
        <v>42430</v>
      </c>
      <c r="AH3021" s="168">
        <v>42353</v>
      </c>
      <c r="AI3021" s="29" t="str">
        <f t="shared" si="237"/>
        <v>～</v>
      </c>
      <c r="AJ3021" s="178">
        <f t="shared" si="238"/>
        <v>44179</v>
      </c>
      <c r="AK3021" s="23" t="s">
        <v>13112</v>
      </c>
      <c r="AL3021" s="23" t="s">
        <v>13288</v>
      </c>
      <c r="AM3021" s="35">
        <v>42353</v>
      </c>
      <c r="AN3021" s="408">
        <f>IF($AA3021-data!$G$1=0,"　",IF(AK3021=0,"　",VLOOKUP($AK3021,data!$A$1:$H$264,8,FALSE)))</f>
        <v>0</v>
      </c>
      <c r="AO3021" s="35">
        <v>42432</v>
      </c>
      <c r="AP3021" s="134" t="s">
        <v>13113</v>
      </c>
      <c r="AQ3021" s="264" t="str">
        <f t="shared" si="241"/>
        <v/>
      </c>
    </row>
    <row r="3022" spans="1:43" s="74" customFormat="1" ht="24.75" customHeight="1" x14ac:dyDescent="0.15">
      <c r="A3022" s="297">
        <v>3019</v>
      </c>
      <c r="B3022" s="23" t="s">
        <v>13111</v>
      </c>
      <c r="C3022" s="24" t="s">
        <v>14345</v>
      </c>
      <c r="D3022" s="23" t="s">
        <v>3178</v>
      </c>
      <c r="E3022" s="23" t="s">
        <v>30</v>
      </c>
      <c r="F3022" s="24" t="s">
        <v>13631</v>
      </c>
      <c r="G3022" s="25" t="s">
        <v>13270</v>
      </c>
      <c r="H3022" s="23" t="s">
        <v>13271</v>
      </c>
      <c r="I3022" s="23" t="s">
        <v>8568</v>
      </c>
      <c r="J3022" s="134" t="s">
        <v>13272</v>
      </c>
      <c r="K3022" s="25"/>
      <c r="L3022" s="25"/>
      <c r="M3022" s="23" t="s">
        <v>13273</v>
      </c>
      <c r="N3022" s="23"/>
      <c r="O3022" s="25" t="s">
        <v>13274</v>
      </c>
      <c r="P3022" s="23" t="s">
        <v>13275</v>
      </c>
      <c r="Q3022" s="25" t="s">
        <v>13276</v>
      </c>
      <c r="R3022" s="58" t="s">
        <v>13277</v>
      </c>
      <c r="S3022" s="23" t="s">
        <v>13278</v>
      </c>
      <c r="T3022" s="23" t="s">
        <v>13279</v>
      </c>
      <c r="U3022" s="25" t="s">
        <v>13280</v>
      </c>
      <c r="V3022" s="23" t="s">
        <v>13281</v>
      </c>
      <c r="W3022" s="25" t="s">
        <v>13282</v>
      </c>
      <c r="X3022" s="58" t="s">
        <v>13283</v>
      </c>
      <c r="Y3022" s="23" t="s">
        <v>13284</v>
      </c>
      <c r="Z3022" s="23" t="s">
        <v>13285</v>
      </c>
      <c r="AA3022" s="33">
        <v>5</v>
      </c>
      <c r="AB3022" s="295" t="str">
        <f t="shared" si="239"/>
        <v>年間</v>
      </c>
      <c r="AC3022" s="268"/>
      <c r="AD3022" s="23">
        <v>1</v>
      </c>
      <c r="AE3022" s="134">
        <v>12000</v>
      </c>
      <c r="AF3022" s="26">
        <f t="shared" si="240"/>
        <v>12000</v>
      </c>
      <c r="AG3022" s="27">
        <v>42430</v>
      </c>
      <c r="AH3022" s="168">
        <v>42353</v>
      </c>
      <c r="AI3022" s="29" t="str">
        <f t="shared" si="237"/>
        <v>～</v>
      </c>
      <c r="AJ3022" s="178">
        <f t="shared" si="238"/>
        <v>44179</v>
      </c>
      <c r="AK3022" s="23" t="s">
        <v>13112</v>
      </c>
      <c r="AL3022" s="23" t="s">
        <v>13289</v>
      </c>
      <c r="AM3022" s="35">
        <v>42353</v>
      </c>
      <c r="AN3022" s="408">
        <f>IF($AA3022-data!$G$1=0,"　",IF(AK3022=0,"　",VLOOKUP($AK3022,data!$A$1:$H$264,8,FALSE)))</f>
        <v>0</v>
      </c>
      <c r="AO3022" s="35">
        <v>42432</v>
      </c>
      <c r="AP3022" s="134" t="s">
        <v>13113</v>
      </c>
      <c r="AQ3022" s="264" t="str">
        <f t="shared" si="241"/>
        <v/>
      </c>
    </row>
    <row r="3023" spans="1:43" s="74" customFormat="1" ht="24.75" customHeight="1" x14ac:dyDescent="0.15">
      <c r="A3023" s="297">
        <v>3020</v>
      </c>
      <c r="B3023" s="23" t="s">
        <v>13111</v>
      </c>
      <c r="C3023" s="24" t="s">
        <v>14345</v>
      </c>
      <c r="D3023" s="23" t="s">
        <v>3178</v>
      </c>
      <c r="E3023" s="23" t="s">
        <v>30</v>
      </c>
      <c r="F3023" s="24" t="s">
        <v>13631</v>
      </c>
      <c r="G3023" s="25" t="s">
        <v>13270</v>
      </c>
      <c r="H3023" s="23" t="s">
        <v>13271</v>
      </c>
      <c r="I3023" s="23" t="s">
        <v>8568</v>
      </c>
      <c r="J3023" s="134" t="s">
        <v>13272</v>
      </c>
      <c r="K3023" s="25"/>
      <c r="L3023" s="25"/>
      <c r="M3023" s="23" t="s">
        <v>13273</v>
      </c>
      <c r="N3023" s="23"/>
      <c r="O3023" s="25" t="s">
        <v>13274</v>
      </c>
      <c r="P3023" s="23" t="s">
        <v>13275</v>
      </c>
      <c r="Q3023" s="25" t="s">
        <v>13276</v>
      </c>
      <c r="R3023" s="58" t="s">
        <v>13277</v>
      </c>
      <c r="S3023" s="23" t="s">
        <v>13278</v>
      </c>
      <c r="T3023" s="23" t="s">
        <v>13279</v>
      </c>
      <c r="U3023" s="25" t="s">
        <v>13280</v>
      </c>
      <c r="V3023" s="23" t="s">
        <v>13281</v>
      </c>
      <c r="W3023" s="25" t="s">
        <v>13282</v>
      </c>
      <c r="X3023" s="58" t="s">
        <v>13283</v>
      </c>
      <c r="Y3023" s="23" t="s">
        <v>13284</v>
      </c>
      <c r="Z3023" s="23" t="s">
        <v>13285</v>
      </c>
      <c r="AA3023" s="33">
        <v>5</v>
      </c>
      <c r="AB3023" s="295" t="str">
        <f t="shared" si="239"/>
        <v>年間</v>
      </c>
      <c r="AC3023" s="268"/>
      <c r="AD3023" s="23">
        <v>1</v>
      </c>
      <c r="AE3023" s="134">
        <v>12000</v>
      </c>
      <c r="AF3023" s="26">
        <f t="shared" si="240"/>
        <v>12000</v>
      </c>
      <c r="AG3023" s="27">
        <v>42430</v>
      </c>
      <c r="AH3023" s="168">
        <v>42353</v>
      </c>
      <c r="AI3023" s="29" t="str">
        <f t="shared" si="237"/>
        <v>～</v>
      </c>
      <c r="AJ3023" s="178">
        <f t="shared" si="238"/>
        <v>44179</v>
      </c>
      <c r="AK3023" s="23" t="s">
        <v>13112</v>
      </c>
      <c r="AL3023" s="23" t="s">
        <v>13290</v>
      </c>
      <c r="AM3023" s="35">
        <v>42353</v>
      </c>
      <c r="AN3023" s="408">
        <f>IF($AA3023-data!$G$1=0,"　",IF(AK3023=0,"　",VLOOKUP($AK3023,data!$A$1:$H$264,8,FALSE)))</f>
        <v>0</v>
      </c>
      <c r="AO3023" s="35">
        <v>42432</v>
      </c>
      <c r="AP3023" s="134" t="s">
        <v>13113</v>
      </c>
      <c r="AQ3023" s="264" t="str">
        <f t="shared" si="241"/>
        <v/>
      </c>
    </row>
    <row r="3024" spans="1:43" s="74" customFormat="1" ht="24.75" customHeight="1" x14ac:dyDescent="0.15">
      <c r="A3024" s="297">
        <v>3021</v>
      </c>
      <c r="B3024" s="23" t="s">
        <v>13111</v>
      </c>
      <c r="C3024" s="24" t="s">
        <v>14345</v>
      </c>
      <c r="D3024" s="23" t="s">
        <v>3178</v>
      </c>
      <c r="E3024" s="23" t="s">
        <v>30</v>
      </c>
      <c r="F3024" s="24" t="s">
        <v>13631</v>
      </c>
      <c r="G3024" s="25" t="s">
        <v>13270</v>
      </c>
      <c r="H3024" s="23" t="s">
        <v>13271</v>
      </c>
      <c r="I3024" s="23" t="s">
        <v>8568</v>
      </c>
      <c r="J3024" s="134" t="s">
        <v>13272</v>
      </c>
      <c r="K3024" s="25"/>
      <c r="L3024" s="25"/>
      <c r="M3024" s="23" t="s">
        <v>13273</v>
      </c>
      <c r="N3024" s="23"/>
      <c r="O3024" s="25" t="s">
        <v>13274</v>
      </c>
      <c r="P3024" s="23" t="s">
        <v>13275</v>
      </c>
      <c r="Q3024" s="25" t="s">
        <v>13276</v>
      </c>
      <c r="R3024" s="58" t="s">
        <v>13277</v>
      </c>
      <c r="S3024" s="23" t="s">
        <v>13278</v>
      </c>
      <c r="T3024" s="23" t="s">
        <v>13279</v>
      </c>
      <c r="U3024" s="25" t="s">
        <v>13280</v>
      </c>
      <c r="V3024" s="23" t="s">
        <v>13281</v>
      </c>
      <c r="W3024" s="25" t="s">
        <v>13282</v>
      </c>
      <c r="X3024" s="58" t="s">
        <v>13283</v>
      </c>
      <c r="Y3024" s="23" t="s">
        <v>13284</v>
      </c>
      <c r="Z3024" s="23" t="s">
        <v>13285</v>
      </c>
      <c r="AA3024" s="33">
        <v>5</v>
      </c>
      <c r="AB3024" s="295" t="str">
        <f t="shared" si="239"/>
        <v>年間</v>
      </c>
      <c r="AC3024" s="268"/>
      <c r="AD3024" s="23">
        <v>1</v>
      </c>
      <c r="AE3024" s="134">
        <v>12000</v>
      </c>
      <c r="AF3024" s="26">
        <f t="shared" si="240"/>
        <v>12000</v>
      </c>
      <c r="AG3024" s="27">
        <v>42430</v>
      </c>
      <c r="AH3024" s="168">
        <v>42353</v>
      </c>
      <c r="AI3024" s="29" t="str">
        <f t="shared" si="237"/>
        <v>～</v>
      </c>
      <c r="AJ3024" s="178">
        <f t="shared" si="238"/>
        <v>44179</v>
      </c>
      <c r="AK3024" s="23" t="s">
        <v>13112</v>
      </c>
      <c r="AL3024" s="23" t="s">
        <v>13291</v>
      </c>
      <c r="AM3024" s="35">
        <v>42353</v>
      </c>
      <c r="AN3024" s="408">
        <f>IF($AA3024-data!$G$1=0,"　",IF(AK3024=0,"　",VLOOKUP($AK3024,data!$A$1:$H$264,8,FALSE)))</f>
        <v>0</v>
      </c>
      <c r="AO3024" s="35">
        <v>42432</v>
      </c>
      <c r="AP3024" s="134" t="s">
        <v>13113</v>
      </c>
      <c r="AQ3024" s="264" t="str">
        <f t="shared" si="241"/>
        <v/>
      </c>
    </row>
    <row r="3025" spans="1:43" s="74" customFormat="1" ht="24.75" customHeight="1" x14ac:dyDescent="0.15">
      <c r="A3025" s="297">
        <v>3022</v>
      </c>
      <c r="B3025" s="23" t="s">
        <v>13111</v>
      </c>
      <c r="C3025" s="24" t="s">
        <v>14345</v>
      </c>
      <c r="D3025" s="23" t="s">
        <v>3178</v>
      </c>
      <c r="E3025" s="23" t="s">
        <v>30</v>
      </c>
      <c r="F3025" s="24" t="s">
        <v>13631</v>
      </c>
      <c r="G3025" s="25" t="s">
        <v>13270</v>
      </c>
      <c r="H3025" s="23" t="s">
        <v>13271</v>
      </c>
      <c r="I3025" s="23" t="s">
        <v>8568</v>
      </c>
      <c r="J3025" s="134" t="s">
        <v>13272</v>
      </c>
      <c r="K3025" s="25"/>
      <c r="L3025" s="25"/>
      <c r="M3025" s="23" t="s">
        <v>13273</v>
      </c>
      <c r="N3025" s="23"/>
      <c r="O3025" s="25" t="s">
        <v>13274</v>
      </c>
      <c r="P3025" s="23" t="s">
        <v>13275</v>
      </c>
      <c r="Q3025" s="25" t="s">
        <v>13276</v>
      </c>
      <c r="R3025" s="58" t="s">
        <v>13277</v>
      </c>
      <c r="S3025" s="23" t="s">
        <v>13278</v>
      </c>
      <c r="T3025" s="23" t="s">
        <v>13279</v>
      </c>
      <c r="U3025" s="25" t="s">
        <v>13280</v>
      </c>
      <c r="V3025" s="23" t="s">
        <v>13281</v>
      </c>
      <c r="W3025" s="25" t="s">
        <v>13282</v>
      </c>
      <c r="X3025" s="58" t="s">
        <v>13283</v>
      </c>
      <c r="Y3025" s="23" t="s">
        <v>13284</v>
      </c>
      <c r="Z3025" s="23" t="s">
        <v>13285</v>
      </c>
      <c r="AA3025" s="33">
        <v>5</v>
      </c>
      <c r="AB3025" s="295" t="str">
        <f t="shared" si="239"/>
        <v>年間</v>
      </c>
      <c r="AC3025" s="268"/>
      <c r="AD3025" s="23">
        <v>1</v>
      </c>
      <c r="AE3025" s="134">
        <v>12000</v>
      </c>
      <c r="AF3025" s="26">
        <f t="shared" si="240"/>
        <v>12000</v>
      </c>
      <c r="AG3025" s="27">
        <v>42430</v>
      </c>
      <c r="AH3025" s="168">
        <v>42353</v>
      </c>
      <c r="AI3025" s="29" t="str">
        <f t="shared" si="237"/>
        <v>～</v>
      </c>
      <c r="AJ3025" s="178">
        <f t="shared" si="238"/>
        <v>44179</v>
      </c>
      <c r="AK3025" s="23" t="s">
        <v>13112</v>
      </c>
      <c r="AL3025" s="23" t="s">
        <v>13292</v>
      </c>
      <c r="AM3025" s="35">
        <v>42353</v>
      </c>
      <c r="AN3025" s="408">
        <f>IF($AA3025-data!$G$1=0,"　",IF(AK3025=0,"　",VLOOKUP($AK3025,data!$A$1:$H$264,8,FALSE)))</f>
        <v>0</v>
      </c>
      <c r="AO3025" s="35">
        <v>42432</v>
      </c>
      <c r="AP3025" s="134" t="s">
        <v>13113</v>
      </c>
      <c r="AQ3025" s="264" t="str">
        <f t="shared" si="241"/>
        <v/>
      </c>
    </row>
    <row r="3026" spans="1:43" s="74" customFormat="1" ht="24.75" customHeight="1" x14ac:dyDescent="0.15">
      <c r="A3026" s="297">
        <v>3023</v>
      </c>
      <c r="B3026" s="23" t="s">
        <v>13111</v>
      </c>
      <c r="C3026" s="24" t="s">
        <v>14345</v>
      </c>
      <c r="D3026" s="23" t="s">
        <v>3178</v>
      </c>
      <c r="E3026" s="23" t="s">
        <v>30</v>
      </c>
      <c r="F3026" s="24" t="s">
        <v>13631</v>
      </c>
      <c r="G3026" s="25" t="s">
        <v>13270</v>
      </c>
      <c r="H3026" s="23" t="s">
        <v>13271</v>
      </c>
      <c r="I3026" s="23" t="s">
        <v>8568</v>
      </c>
      <c r="J3026" s="134" t="s">
        <v>13272</v>
      </c>
      <c r="K3026" s="25"/>
      <c r="L3026" s="25"/>
      <c r="M3026" s="23" t="s">
        <v>13273</v>
      </c>
      <c r="N3026" s="23"/>
      <c r="O3026" s="25" t="s">
        <v>13274</v>
      </c>
      <c r="P3026" s="23" t="s">
        <v>13275</v>
      </c>
      <c r="Q3026" s="25" t="s">
        <v>13276</v>
      </c>
      <c r="R3026" s="58" t="s">
        <v>13277</v>
      </c>
      <c r="S3026" s="23" t="s">
        <v>13278</v>
      </c>
      <c r="T3026" s="23" t="s">
        <v>13279</v>
      </c>
      <c r="U3026" s="25" t="s">
        <v>13280</v>
      </c>
      <c r="V3026" s="23" t="s">
        <v>13281</v>
      </c>
      <c r="W3026" s="25" t="s">
        <v>13282</v>
      </c>
      <c r="X3026" s="58" t="s">
        <v>13283</v>
      </c>
      <c r="Y3026" s="23" t="s">
        <v>13284</v>
      </c>
      <c r="Z3026" s="23" t="s">
        <v>13285</v>
      </c>
      <c r="AA3026" s="33">
        <v>5</v>
      </c>
      <c r="AB3026" s="295" t="str">
        <f t="shared" si="239"/>
        <v>年間</v>
      </c>
      <c r="AC3026" s="268"/>
      <c r="AD3026" s="23">
        <v>1</v>
      </c>
      <c r="AE3026" s="134">
        <v>12000</v>
      </c>
      <c r="AF3026" s="26">
        <f t="shared" si="240"/>
        <v>12000</v>
      </c>
      <c r="AG3026" s="27">
        <v>42430</v>
      </c>
      <c r="AH3026" s="168">
        <v>42353</v>
      </c>
      <c r="AI3026" s="29" t="str">
        <f t="shared" si="237"/>
        <v>～</v>
      </c>
      <c r="AJ3026" s="178">
        <f t="shared" si="238"/>
        <v>44179</v>
      </c>
      <c r="AK3026" s="23" t="s">
        <v>13112</v>
      </c>
      <c r="AL3026" s="23" t="s">
        <v>13293</v>
      </c>
      <c r="AM3026" s="35">
        <v>42353</v>
      </c>
      <c r="AN3026" s="408">
        <f>IF($AA3026-data!$G$1=0,"　",IF(AK3026=0,"　",VLOOKUP($AK3026,data!$A$1:$H$264,8,FALSE)))</f>
        <v>0</v>
      </c>
      <c r="AO3026" s="35">
        <v>42432</v>
      </c>
      <c r="AP3026" s="134" t="s">
        <v>13113</v>
      </c>
      <c r="AQ3026" s="264" t="str">
        <f t="shared" si="241"/>
        <v/>
      </c>
    </row>
    <row r="3027" spans="1:43" s="74" customFormat="1" ht="24.75" customHeight="1" x14ac:dyDescent="0.15">
      <c r="A3027" s="297">
        <v>3024</v>
      </c>
      <c r="B3027" s="23" t="s">
        <v>13129</v>
      </c>
      <c r="C3027" s="24" t="s">
        <v>2344</v>
      </c>
      <c r="D3027" s="23"/>
      <c r="E3027" s="23"/>
      <c r="F3027" s="276"/>
      <c r="G3027" s="25"/>
      <c r="H3027" s="23"/>
      <c r="I3027" s="23"/>
      <c r="J3027" s="25"/>
      <c r="K3027" s="58"/>
      <c r="L3027" s="58"/>
      <c r="M3027" s="23"/>
      <c r="N3027" s="23"/>
      <c r="O3027" s="25"/>
      <c r="P3027" s="23"/>
      <c r="Q3027" s="25"/>
      <c r="R3027" s="58"/>
      <c r="S3027" s="23"/>
      <c r="T3027" s="23"/>
      <c r="U3027" s="25"/>
      <c r="V3027" s="23"/>
      <c r="W3027" s="25"/>
      <c r="X3027" s="58"/>
      <c r="Y3027" s="23"/>
      <c r="Z3027" s="23"/>
      <c r="AA3027" s="33"/>
      <c r="AB3027" s="295" t="str">
        <f t="shared" si="239"/>
        <v/>
      </c>
      <c r="AC3027" s="268"/>
      <c r="AD3027" s="23"/>
      <c r="AE3027" s="134"/>
      <c r="AF3027" s="26" t="str">
        <f t="shared" si="240"/>
        <v/>
      </c>
      <c r="AG3027" s="27"/>
      <c r="AH3027" s="168"/>
      <c r="AI3027" s="29" t="str">
        <f t="shared" si="237"/>
        <v/>
      </c>
      <c r="AJ3027" s="178" t="str">
        <f t="shared" si="238"/>
        <v/>
      </c>
      <c r="AK3027" s="23"/>
      <c r="AL3027" s="23"/>
      <c r="AM3027" s="35"/>
      <c r="AN3027" s="408" t="str">
        <f>IF($AA3027-data!$G$1=0,"　",IF(AK3027=0,"　",VLOOKUP($AK3027,data!$A$1:$H$264,8,FALSE)))</f>
        <v>　</v>
      </c>
      <c r="AO3027" s="35"/>
      <c r="AP3027" s="134"/>
      <c r="AQ3027" s="264" t="str">
        <f t="shared" si="241"/>
        <v/>
      </c>
    </row>
    <row r="3028" spans="1:43" s="74" customFormat="1" ht="24.75" customHeight="1" x14ac:dyDescent="0.15">
      <c r="A3028" s="297">
        <v>3025</v>
      </c>
      <c r="B3028" s="23" t="s">
        <v>13133</v>
      </c>
      <c r="C3028" s="24" t="s">
        <v>2344</v>
      </c>
      <c r="D3028" s="23"/>
      <c r="E3028" s="23"/>
      <c r="F3028" s="276"/>
      <c r="G3028" s="25"/>
      <c r="H3028" s="23"/>
      <c r="I3028" s="23"/>
      <c r="J3028" s="25"/>
      <c r="K3028" s="58"/>
      <c r="L3028" s="58"/>
      <c r="M3028" s="23"/>
      <c r="N3028" s="23"/>
      <c r="O3028" s="25"/>
      <c r="P3028" s="23"/>
      <c r="Q3028" s="25"/>
      <c r="R3028" s="58"/>
      <c r="S3028" s="23"/>
      <c r="T3028" s="23"/>
      <c r="U3028" s="25"/>
      <c r="V3028" s="23"/>
      <c r="W3028" s="25"/>
      <c r="X3028" s="58"/>
      <c r="Y3028" s="23"/>
      <c r="Z3028" s="23"/>
      <c r="AA3028" s="33"/>
      <c r="AB3028" s="295" t="str">
        <f t="shared" si="239"/>
        <v/>
      </c>
      <c r="AC3028" s="268"/>
      <c r="AD3028" s="23"/>
      <c r="AE3028" s="134"/>
      <c r="AF3028" s="26" t="str">
        <f t="shared" si="240"/>
        <v/>
      </c>
      <c r="AG3028" s="27"/>
      <c r="AH3028" s="168"/>
      <c r="AI3028" s="29" t="str">
        <f t="shared" si="237"/>
        <v/>
      </c>
      <c r="AJ3028" s="178" t="str">
        <f t="shared" si="238"/>
        <v/>
      </c>
      <c r="AK3028" s="23"/>
      <c r="AL3028" s="23"/>
      <c r="AM3028" s="35"/>
      <c r="AN3028" s="408" t="str">
        <f>IF($AA3028-data!$G$1=0,"　",IF(AK3028=0,"　",VLOOKUP($AK3028,data!$A$1:$H$264,8,FALSE)))</f>
        <v>　</v>
      </c>
      <c r="AO3028" s="35"/>
      <c r="AP3028" s="134"/>
      <c r="AQ3028" s="264" t="str">
        <f t="shared" si="241"/>
        <v/>
      </c>
    </row>
    <row r="3029" spans="1:43" s="74" customFormat="1" ht="24.75" customHeight="1" x14ac:dyDescent="0.15">
      <c r="A3029" s="297">
        <v>3026</v>
      </c>
      <c r="B3029" s="23" t="s">
        <v>13139</v>
      </c>
      <c r="C3029" s="24" t="s">
        <v>2344</v>
      </c>
      <c r="D3029" s="23"/>
      <c r="E3029" s="23"/>
      <c r="F3029" s="276"/>
      <c r="G3029" s="25"/>
      <c r="H3029" s="23"/>
      <c r="I3029" s="23"/>
      <c r="J3029" s="25"/>
      <c r="K3029" s="58"/>
      <c r="L3029" s="58"/>
      <c r="M3029" s="23"/>
      <c r="N3029" s="23"/>
      <c r="O3029" s="25"/>
      <c r="P3029" s="23"/>
      <c r="Q3029" s="25"/>
      <c r="R3029" s="58"/>
      <c r="S3029" s="23"/>
      <c r="T3029" s="23"/>
      <c r="U3029" s="25"/>
      <c r="V3029" s="23"/>
      <c r="W3029" s="25"/>
      <c r="X3029" s="58"/>
      <c r="Y3029" s="23"/>
      <c r="Z3029" s="23"/>
      <c r="AA3029" s="33"/>
      <c r="AB3029" s="295" t="str">
        <f t="shared" si="239"/>
        <v/>
      </c>
      <c r="AC3029" s="268"/>
      <c r="AD3029" s="23"/>
      <c r="AE3029" s="134"/>
      <c r="AF3029" s="26" t="str">
        <f t="shared" si="240"/>
        <v/>
      </c>
      <c r="AG3029" s="27"/>
      <c r="AH3029" s="168"/>
      <c r="AI3029" s="29" t="str">
        <f t="shared" si="237"/>
        <v/>
      </c>
      <c r="AJ3029" s="178" t="str">
        <f t="shared" si="238"/>
        <v/>
      </c>
      <c r="AK3029" s="23"/>
      <c r="AL3029" s="23"/>
      <c r="AM3029" s="35"/>
      <c r="AN3029" s="408" t="str">
        <f>IF($AA3029-data!$G$1=0,"　",IF(AK3029=0,"　",VLOOKUP($AK3029,data!$A$1:$H$264,8,FALSE)))</f>
        <v>　</v>
      </c>
      <c r="AO3029" s="35"/>
      <c r="AP3029" s="134"/>
      <c r="AQ3029" s="264" t="str">
        <f t="shared" si="241"/>
        <v/>
      </c>
    </row>
    <row r="3030" spans="1:43" s="74" customFormat="1" ht="24.75" customHeight="1" x14ac:dyDescent="0.15">
      <c r="A3030" s="297">
        <v>3027</v>
      </c>
      <c r="B3030" s="23" t="s">
        <v>13140</v>
      </c>
      <c r="C3030" s="24" t="s">
        <v>2344</v>
      </c>
      <c r="D3030" s="23"/>
      <c r="E3030" s="23"/>
      <c r="F3030" s="276"/>
      <c r="G3030" s="25"/>
      <c r="H3030" s="23"/>
      <c r="I3030" s="23"/>
      <c r="J3030" s="25"/>
      <c r="K3030" s="58"/>
      <c r="L3030" s="58"/>
      <c r="M3030" s="23"/>
      <c r="N3030" s="23"/>
      <c r="O3030" s="25"/>
      <c r="P3030" s="23"/>
      <c r="Q3030" s="25"/>
      <c r="R3030" s="58"/>
      <c r="S3030" s="23"/>
      <c r="T3030" s="23"/>
      <c r="U3030" s="25"/>
      <c r="V3030" s="23"/>
      <c r="W3030" s="25"/>
      <c r="X3030" s="58"/>
      <c r="Y3030" s="23"/>
      <c r="Z3030" s="23"/>
      <c r="AA3030" s="33"/>
      <c r="AB3030" s="295" t="str">
        <f t="shared" si="239"/>
        <v/>
      </c>
      <c r="AC3030" s="268"/>
      <c r="AD3030" s="23"/>
      <c r="AE3030" s="134"/>
      <c r="AF3030" s="26" t="str">
        <f t="shared" si="240"/>
        <v/>
      </c>
      <c r="AG3030" s="27"/>
      <c r="AH3030" s="168"/>
      <c r="AI3030" s="29" t="str">
        <f t="shared" si="237"/>
        <v/>
      </c>
      <c r="AJ3030" s="178" t="str">
        <f t="shared" si="238"/>
        <v/>
      </c>
      <c r="AK3030" s="23"/>
      <c r="AL3030" s="23"/>
      <c r="AM3030" s="35"/>
      <c r="AN3030" s="408" t="str">
        <f>IF($AA3030-data!$G$1=0,"　",IF(AK3030=0,"　",VLOOKUP($AK3030,data!$A$1:$H$264,8,FALSE)))</f>
        <v>　</v>
      </c>
      <c r="AO3030" s="35"/>
      <c r="AP3030" s="134"/>
      <c r="AQ3030" s="264" t="str">
        <f t="shared" si="241"/>
        <v/>
      </c>
    </row>
    <row r="3031" spans="1:43" s="74" customFormat="1" ht="24.75" customHeight="1" x14ac:dyDescent="0.15">
      <c r="A3031" s="297">
        <v>3028</v>
      </c>
      <c r="B3031" s="23" t="s">
        <v>13141</v>
      </c>
      <c r="C3031" s="24" t="s">
        <v>2344</v>
      </c>
      <c r="D3031" s="23"/>
      <c r="E3031" s="23"/>
      <c r="F3031" s="276"/>
      <c r="G3031" s="25"/>
      <c r="H3031" s="23"/>
      <c r="I3031" s="23"/>
      <c r="J3031" s="25"/>
      <c r="K3031" s="58"/>
      <c r="L3031" s="58"/>
      <c r="M3031" s="23"/>
      <c r="N3031" s="23"/>
      <c r="O3031" s="25"/>
      <c r="P3031" s="23"/>
      <c r="Q3031" s="25"/>
      <c r="R3031" s="58"/>
      <c r="S3031" s="23"/>
      <c r="T3031" s="23"/>
      <c r="U3031" s="25"/>
      <c r="V3031" s="23"/>
      <c r="W3031" s="25"/>
      <c r="X3031" s="58"/>
      <c r="Y3031" s="23"/>
      <c r="Z3031" s="23"/>
      <c r="AA3031" s="33"/>
      <c r="AB3031" s="295" t="str">
        <f t="shared" si="239"/>
        <v/>
      </c>
      <c r="AC3031" s="268"/>
      <c r="AD3031" s="23"/>
      <c r="AE3031" s="134"/>
      <c r="AF3031" s="26" t="str">
        <f t="shared" si="240"/>
        <v/>
      </c>
      <c r="AG3031" s="27"/>
      <c r="AH3031" s="168"/>
      <c r="AI3031" s="29" t="str">
        <f t="shared" si="237"/>
        <v/>
      </c>
      <c r="AJ3031" s="178" t="str">
        <f t="shared" si="238"/>
        <v/>
      </c>
      <c r="AK3031" s="23"/>
      <c r="AL3031" s="23"/>
      <c r="AM3031" s="35"/>
      <c r="AN3031" s="408" t="str">
        <f>IF($AA3031-data!$G$1=0,"　",IF(AK3031=0,"　",VLOOKUP($AK3031,data!$A$1:$H$264,8,FALSE)))</f>
        <v>　</v>
      </c>
      <c r="AO3031" s="35"/>
      <c r="AP3031" s="134"/>
      <c r="AQ3031" s="264" t="str">
        <f t="shared" si="241"/>
        <v/>
      </c>
    </row>
    <row r="3032" spans="1:43" s="74" customFormat="1" ht="24.75" customHeight="1" x14ac:dyDescent="0.15">
      <c r="A3032" s="297">
        <v>3029</v>
      </c>
      <c r="B3032" s="23" t="s">
        <v>13146</v>
      </c>
      <c r="C3032" s="24" t="s">
        <v>2344</v>
      </c>
      <c r="D3032" s="23"/>
      <c r="E3032" s="23"/>
      <c r="F3032" s="276"/>
      <c r="G3032" s="25"/>
      <c r="H3032" s="23"/>
      <c r="I3032" s="23"/>
      <c r="J3032" s="25"/>
      <c r="K3032" s="58"/>
      <c r="L3032" s="58"/>
      <c r="M3032" s="23"/>
      <c r="N3032" s="23"/>
      <c r="O3032" s="25"/>
      <c r="P3032" s="23"/>
      <c r="Q3032" s="25"/>
      <c r="R3032" s="58"/>
      <c r="S3032" s="23"/>
      <c r="T3032" s="23"/>
      <c r="U3032" s="25"/>
      <c r="V3032" s="23"/>
      <c r="W3032" s="25"/>
      <c r="X3032" s="58"/>
      <c r="Y3032" s="23"/>
      <c r="Z3032" s="23"/>
      <c r="AA3032" s="33"/>
      <c r="AB3032" s="295" t="str">
        <f t="shared" si="239"/>
        <v/>
      </c>
      <c r="AC3032" s="268"/>
      <c r="AD3032" s="23"/>
      <c r="AE3032" s="134"/>
      <c r="AF3032" s="26" t="str">
        <f t="shared" si="240"/>
        <v/>
      </c>
      <c r="AG3032" s="27"/>
      <c r="AH3032" s="168"/>
      <c r="AI3032" s="29" t="str">
        <f t="shared" si="237"/>
        <v/>
      </c>
      <c r="AJ3032" s="178" t="str">
        <f t="shared" si="238"/>
        <v/>
      </c>
      <c r="AK3032" s="23"/>
      <c r="AL3032" s="23"/>
      <c r="AM3032" s="35"/>
      <c r="AN3032" s="408" t="str">
        <f>IF($AA3032-data!$G$1=0,"　",IF(AK3032=0,"　",VLOOKUP($AK3032,data!$A$1:$H$264,8,FALSE)))</f>
        <v>　</v>
      </c>
      <c r="AO3032" s="35"/>
      <c r="AP3032" s="134"/>
      <c r="AQ3032" s="264" t="str">
        <f t="shared" si="241"/>
        <v/>
      </c>
    </row>
    <row r="3033" spans="1:43" s="74" customFormat="1" ht="24.75" customHeight="1" x14ac:dyDescent="0.15">
      <c r="A3033" s="297">
        <v>3030</v>
      </c>
      <c r="B3033" s="23" t="s">
        <v>13188</v>
      </c>
      <c r="C3033" s="24" t="s">
        <v>2344</v>
      </c>
      <c r="D3033" s="23"/>
      <c r="E3033" s="23"/>
      <c r="F3033" s="276"/>
      <c r="G3033" s="25"/>
      <c r="H3033" s="23"/>
      <c r="I3033" s="23"/>
      <c r="J3033" s="25"/>
      <c r="K3033" s="58"/>
      <c r="L3033" s="58"/>
      <c r="M3033" s="23"/>
      <c r="N3033" s="23"/>
      <c r="O3033" s="25"/>
      <c r="P3033" s="23"/>
      <c r="Q3033" s="25"/>
      <c r="R3033" s="58"/>
      <c r="S3033" s="23"/>
      <c r="T3033" s="23"/>
      <c r="U3033" s="25"/>
      <c r="V3033" s="23"/>
      <c r="W3033" s="25"/>
      <c r="X3033" s="58"/>
      <c r="Y3033" s="23"/>
      <c r="Z3033" s="23"/>
      <c r="AA3033" s="33"/>
      <c r="AB3033" s="295" t="str">
        <f t="shared" si="239"/>
        <v/>
      </c>
      <c r="AC3033" s="268"/>
      <c r="AD3033" s="23"/>
      <c r="AE3033" s="134"/>
      <c r="AF3033" s="26" t="str">
        <f t="shared" si="240"/>
        <v/>
      </c>
      <c r="AG3033" s="27"/>
      <c r="AH3033" s="168"/>
      <c r="AI3033" s="29" t="str">
        <f t="shared" si="237"/>
        <v/>
      </c>
      <c r="AJ3033" s="178" t="str">
        <f t="shared" si="238"/>
        <v/>
      </c>
      <c r="AK3033" s="23"/>
      <c r="AL3033" s="23"/>
      <c r="AM3033" s="35"/>
      <c r="AN3033" s="408" t="str">
        <f>IF($AA3033-data!$G$1=0,"　",IF(AK3033=0,"　",VLOOKUP($AK3033,data!$A$1:$H$264,8,FALSE)))</f>
        <v>　</v>
      </c>
      <c r="AO3033" s="35"/>
      <c r="AP3033" s="134"/>
      <c r="AQ3033" s="264" t="str">
        <f t="shared" si="241"/>
        <v/>
      </c>
    </row>
    <row r="3034" spans="1:43" s="74" customFormat="1" ht="24.75" customHeight="1" x14ac:dyDescent="0.15">
      <c r="A3034" s="297">
        <v>3031</v>
      </c>
      <c r="B3034" s="23" t="s">
        <v>13189</v>
      </c>
      <c r="C3034" s="24" t="s">
        <v>2344</v>
      </c>
      <c r="D3034" s="23"/>
      <c r="E3034" s="23"/>
      <c r="F3034" s="276"/>
      <c r="G3034" s="25"/>
      <c r="H3034" s="23"/>
      <c r="I3034" s="23"/>
      <c r="J3034" s="25"/>
      <c r="K3034" s="58"/>
      <c r="L3034" s="58"/>
      <c r="M3034" s="23"/>
      <c r="N3034" s="23"/>
      <c r="O3034" s="25"/>
      <c r="P3034" s="23"/>
      <c r="Q3034" s="25"/>
      <c r="R3034" s="58"/>
      <c r="S3034" s="23"/>
      <c r="T3034" s="23"/>
      <c r="U3034" s="25"/>
      <c r="V3034" s="23"/>
      <c r="W3034" s="25"/>
      <c r="X3034" s="58"/>
      <c r="Y3034" s="23"/>
      <c r="Z3034" s="23"/>
      <c r="AA3034" s="33"/>
      <c r="AB3034" s="295" t="str">
        <f t="shared" si="239"/>
        <v/>
      </c>
      <c r="AC3034" s="268"/>
      <c r="AD3034" s="23"/>
      <c r="AE3034" s="134"/>
      <c r="AF3034" s="26" t="str">
        <f t="shared" si="240"/>
        <v/>
      </c>
      <c r="AG3034" s="27"/>
      <c r="AH3034" s="168"/>
      <c r="AI3034" s="29" t="str">
        <f t="shared" si="237"/>
        <v/>
      </c>
      <c r="AJ3034" s="178" t="str">
        <f t="shared" si="238"/>
        <v/>
      </c>
      <c r="AK3034" s="23"/>
      <c r="AL3034" s="23"/>
      <c r="AM3034" s="35"/>
      <c r="AN3034" s="408" t="str">
        <f>IF($AA3034-data!$G$1=0,"　",IF(AK3034=0,"　",VLOOKUP($AK3034,data!$A$1:$H$264,8,FALSE)))</f>
        <v>　</v>
      </c>
      <c r="AO3034" s="35"/>
      <c r="AP3034" s="134"/>
      <c r="AQ3034" s="264" t="str">
        <f t="shared" si="241"/>
        <v/>
      </c>
    </row>
    <row r="3035" spans="1:43" s="74" customFormat="1" ht="24.75" customHeight="1" x14ac:dyDescent="0.15">
      <c r="A3035" s="297">
        <v>3032</v>
      </c>
      <c r="B3035" s="23" t="s">
        <v>13190</v>
      </c>
      <c r="C3035" s="24" t="s">
        <v>2344</v>
      </c>
      <c r="D3035" s="23"/>
      <c r="E3035" s="23"/>
      <c r="F3035" s="276"/>
      <c r="G3035" s="25"/>
      <c r="H3035" s="23"/>
      <c r="I3035" s="23"/>
      <c r="J3035" s="25"/>
      <c r="K3035" s="58"/>
      <c r="L3035" s="58"/>
      <c r="M3035" s="23"/>
      <c r="N3035" s="23"/>
      <c r="O3035" s="25"/>
      <c r="P3035" s="23"/>
      <c r="Q3035" s="25"/>
      <c r="R3035" s="58"/>
      <c r="S3035" s="23"/>
      <c r="T3035" s="23"/>
      <c r="U3035" s="25"/>
      <c r="V3035" s="23"/>
      <c r="W3035" s="25"/>
      <c r="X3035" s="58"/>
      <c r="Y3035" s="23"/>
      <c r="Z3035" s="23"/>
      <c r="AA3035" s="33"/>
      <c r="AB3035" s="295" t="str">
        <f t="shared" si="239"/>
        <v/>
      </c>
      <c r="AC3035" s="268"/>
      <c r="AD3035" s="23"/>
      <c r="AE3035" s="134"/>
      <c r="AF3035" s="26" t="str">
        <f t="shared" si="240"/>
        <v/>
      </c>
      <c r="AG3035" s="27"/>
      <c r="AH3035" s="168"/>
      <c r="AI3035" s="29" t="str">
        <f t="shared" si="237"/>
        <v/>
      </c>
      <c r="AJ3035" s="178" t="str">
        <f t="shared" si="238"/>
        <v/>
      </c>
      <c r="AK3035" s="23"/>
      <c r="AL3035" s="23"/>
      <c r="AM3035" s="35"/>
      <c r="AN3035" s="408" t="str">
        <f>IF($AA3035-data!$G$1=0,"　",IF(AK3035=0,"　",VLOOKUP($AK3035,data!$A$1:$H$264,8,FALSE)))</f>
        <v>　</v>
      </c>
      <c r="AO3035" s="35"/>
      <c r="AP3035" s="134"/>
      <c r="AQ3035" s="264" t="str">
        <f t="shared" si="241"/>
        <v/>
      </c>
    </row>
    <row r="3036" spans="1:43" s="74" customFormat="1" ht="24.75" customHeight="1" x14ac:dyDescent="0.15">
      <c r="A3036" s="297">
        <v>3033</v>
      </c>
      <c r="B3036" s="23" t="s">
        <v>13211</v>
      </c>
      <c r="C3036" s="24" t="s">
        <v>2344</v>
      </c>
      <c r="D3036" s="23"/>
      <c r="E3036" s="23"/>
      <c r="F3036" s="276"/>
      <c r="G3036" s="25"/>
      <c r="H3036" s="23"/>
      <c r="I3036" s="23"/>
      <c r="J3036" s="25"/>
      <c r="K3036" s="58"/>
      <c r="L3036" s="58"/>
      <c r="M3036" s="23"/>
      <c r="N3036" s="23"/>
      <c r="O3036" s="25"/>
      <c r="P3036" s="23"/>
      <c r="Q3036" s="25"/>
      <c r="R3036" s="58"/>
      <c r="S3036" s="23"/>
      <c r="T3036" s="23"/>
      <c r="U3036" s="25"/>
      <c r="V3036" s="23"/>
      <c r="W3036" s="25"/>
      <c r="X3036" s="58"/>
      <c r="Y3036" s="23"/>
      <c r="Z3036" s="23"/>
      <c r="AA3036" s="33"/>
      <c r="AB3036" s="295" t="str">
        <f t="shared" si="239"/>
        <v/>
      </c>
      <c r="AC3036" s="268"/>
      <c r="AD3036" s="23"/>
      <c r="AE3036" s="134"/>
      <c r="AF3036" s="26" t="str">
        <f t="shared" si="240"/>
        <v/>
      </c>
      <c r="AG3036" s="27"/>
      <c r="AH3036" s="168"/>
      <c r="AI3036" s="29" t="str">
        <f t="shared" si="237"/>
        <v/>
      </c>
      <c r="AJ3036" s="178" t="str">
        <f t="shared" si="238"/>
        <v/>
      </c>
      <c r="AK3036" s="23"/>
      <c r="AL3036" s="23"/>
      <c r="AM3036" s="35"/>
      <c r="AN3036" s="408" t="str">
        <f>IF($AA3036-data!$G$1=0,"　",IF(AK3036=0,"　",VLOOKUP($AK3036,data!$A$1:$H$264,8,FALSE)))</f>
        <v>　</v>
      </c>
      <c r="AO3036" s="35"/>
      <c r="AP3036" s="134"/>
      <c r="AQ3036" s="264" t="str">
        <f t="shared" si="241"/>
        <v/>
      </c>
    </row>
    <row r="3037" spans="1:43" s="74" customFormat="1" ht="24.75" customHeight="1" x14ac:dyDescent="0.15">
      <c r="A3037" s="297">
        <v>3034</v>
      </c>
      <c r="B3037" s="23" t="s">
        <v>13212</v>
      </c>
      <c r="C3037" s="24" t="s">
        <v>2344</v>
      </c>
      <c r="D3037" s="23"/>
      <c r="E3037" s="23"/>
      <c r="F3037" s="276"/>
      <c r="G3037" s="25"/>
      <c r="H3037" s="23"/>
      <c r="I3037" s="23"/>
      <c r="J3037" s="25"/>
      <c r="K3037" s="58"/>
      <c r="L3037" s="58"/>
      <c r="M3037" s="23"/>
      <c r="N3037" s="23"/>
      <c r="O3037" s="25"/>
      <c r="P3037" s="23"/>
      <c r="Q3037" s="25"/>
      <c r="R3037" s="58"/>
      <c r="S3037" s="23"/>
      <c r="T3037" s="23"/>
      <c r="U3037" s="25"/>
      <c r="V3037" s="23"/>
      <c r="W3037" s="25"/>
      <c r="X3037" s="58"/>
      <c r="Y3037" s="23"/>
      <c r="Z3037" s="23"/>
      <c r="AA3037" s="33"/>
      <c r="AB3037" s="295" t="str">
        <f t="shared" si="239"/>
        <v/>
      </c>
      <c r="AC3037" s="268"/>
      <c r="AD3037" s="23"/>
      <c r="AE3037" s="134"/>
      <c r="AF3037" s="26" t="str">
        <f t="shared" si="240"/>
        <v/>
      </c>
      <c r="AG3037" s="27"/>
      <c r="AH3037" s="168"/>
      <c r="AI3037" s="29" t="str">
        <f t="shared" si="237"/>
        <v/>
      </c>
      <c r="AJ3037" s="178" t="str">
        <f t="shared" si="238"/>
        <v/>
      </c>
      <c r="AK3037" s="23"/>
      <c r="AL3037" s="23"/>
      <c r="AM3037" s="35"/>
      <c r="AN3037" s="408" t="str">
        <f>IF($AA3037-data!$G$1=0,"　",IF(AK3037=0,"　",VLOOKUP($AK3037,data!$A$1:$H$264,8,FALSE)))</f>
        <v>　</v>
      </c>
      <c r="AO3037" s="35"/>
      <c r="AP3037" s="134"/>
      <c r="AQ3037" s="264" t="str">
        <f t="shared" si="241"/>
        <v/>
      </c>
    </row>
    <row r="3038" spans="1:43" s="74" customFormat="1" ht="24.75" customHeight="1" x14ac:dyDescent="0.15">
      <c r="A3038" s="297">
        <v>3035</v>
      </c>
      <c r="B3038" s="23" t="s">
        <v>13259</v>
      </c>
      <c r="C3038" s="24" t="s">
        <v>14347</v>
      </c>
      <c r="D3038" s="23" t="s">
        <v>13261</v>
      </c>
      <c r="E3038" s="23" t="s">
        <v>64</v>
      </c>
      <c r="F3038" s="24" t="s">
        <v>10310</v>
      </c>
      <c r="G3038" s="25" t="s">
        <v>13262</v>
      </c>
      <c r="H3038" s="23" t="s">
        <v>13263</v>
      </c>
      <c r="I3038" s="23" t="s">
        <v>13265</v>
      </c>
      <c r="J3038" s="25" t="s">
        <v>13264</v>
      </c>
      <c r="K3038" s="58" t="s">
        <v>13266</v>
      </c>
      <c r="L3038" s="58"/>
      <c r="M3038" s="23"/>
      <c r="N3038" s="23"/>
      <c r="O3038" s="25"/>
      <c r="P3038" s="23"/>
      <c r="Q3038" s="25"/>
      <c r="R3038" s="58"/>
      <c r="S3038" s="23"/>
      <c r="T3038" s="23"/>
      <c r="U3038" s="25"/>
      <c r="V3038" s="23"/>
      <c r="W3038" s="25"/>
      <c r="X3038" s="58"/>
      <c r="Y3038" s="23"/>
      <c r="Z3038" s="23"/>
      <c r="AA3038" s="33">
        <v>5</v>
      </c>
      <c r="AB3038" s="295" t="str">
        <f t="shared" si="239"/>
        <v>年間</v>
      </c>
      <c r="AC3038" s="268"/>
      <c r="AD3038" s="23">
        <v>1</v>
      </c>
      <c r="AE3038" s="134">
        <v>87000</v>
      </c>
      <c r="AF3038" s="26">
        <f t="shared" si="240"/>
        <v>87000</v>
      </c>
      <c r="AG3038" s="27">
        <v>42405</v>
      </c>
      <c r="AH3038" s="168">
        <v>42200</v>
      </c>
      <c r="AI3038" s="29" t="str">
        <f t="shared" si="237"/>
        <v>～</v>
      </c>
      <c r="AJ3038" s="178">
        <f t="shared" si="238"/>
        <v>44026</v>
      </c>
      <c r="AK3038" s="23" t="s">
        <v>13268</v>
      </c>
      <c r="AL3038" s="23"/>
      <c r="AM3038" s="35">
        <v>42200</v>
      </c>
      <c r="AN3038" s="408" t="s">
        <v>19176</v>
      </c>
      <c r="AO3038" s="35"/>
      <c r="AP3038" s="134" t="s">
        <v>13269</v>
      </c>
      <c r="AQ3038" s="264">
        <f t="shared" si="241"/>
        <v>43266</v>
      </c>
    </row>
    <row r="3039" spans="1:43" s="74" customFormat="1" ht="24.75" customHeight="1" x14ac:dyDescent="0.15">
      <c r="A3039" s="297">
        <v>3036</v>
      </c>
      <c r="B3039" s="23" t="s">
        <v>13260</v>
      </c>
      <c r="C3039" s="24" t="s">
        <v>14347</v>
      </c>
      <c r="D3039" s="23" t="s">
        <v>13261</v>
      </c>
      <c r="E3039" s="23" t="s">
        <v>64</v>
      </c>
      <c r="F3039" s="24" t="s">
        <v>10310</v>
      </c>
      <c r="G3039" s="25" t="s">
        <v>13262</v>
      </c>
      <c r="H3039" s="23" t="s">
        <v>13263</v>
      </c>
      <c r="I3039" s="23" t="s">
        <v>13265</v>
      </c>
      <c r="J3039" s="25" t="s">
        <v>13264</v>
      </c>
      <c r="K3039" s="58" t="s">
        <v>13266</v>
      </c>
      <c r="L3039" s="58"/>
      <c r="M3039" s="23"/>
      <c r="N3039" s="23"/>
      <c r="O3039" s="25"/>
      <c r="P3039" s="23"/>
      <c r="Q3039" s="25"/>
      <c r="R3039" s="58"/>
      <c r="S3039" s="23"/>
      <c r="T3039" s="23"/>
      <c r="U3039" s="25"/>
      <c r="V3039" s="23"/>
      <c r="W3039" s="25"/>
      <c r="X3039" s="58"/>
      <c r="Y3039" s="23"/>
      <c r="Z3039" s="23"/>
      <c r="AA3039" s="33">
        <v>5</v>
      </c>
      <c r="AB3039" s="295" t="str">
        <f t="shared" si="239"/>
        <v>年間</v>
      </c>
      <c r="AC3039" s="268"/>
      <c r="AD3039" s="23">
        <v>2</v>
      </c>
      <c r="AE3039" s="134">
        <v>11400</v>
      </c>
      <c r="AF3039" s="26">
        <f t="shared" si="240"/>
        <v>22800</v>
      </c>
      <c r="AG3039" s="27">
        <v>42406</v>
      </c>
      <c r="AH3039" s="168">
        <v>42200</v>
      </c>
      <c r="AI3039" s="29" t="str">
        <f t="shared" si="237"/>
        <v>～</v>
      </c>
      <c r="AJ3039" s="178">
        <f t="shared" si="238"/>
        <v>44026</v>
      </c>
      <c r="AK3039" s="23" t="s">
        <v>13267</v>
      </c>
      <c r="AL3039" s="23"/>
      <c r="AM3039" s="35">
        <v>42200</v>
      </c>
      <c r="AN3039" s="408">
        <f>IF($AA3039-data!$G$1=0,"　",IF(AK3039=0,"　",VLOOKUP($AK3039,data!$A$1:$H$264,8,FALSE)))</f>
        <v>0</v>
      </c>
      <c r="AO3039" s="35"/>
      <c r="AP3039" s="134" t="s">
        <v>13269</v>
      </c>
      <c r="AQ3039" s="264" t="str">
        <f t="shared" si="241"/>
        <v/>
      </c>
    </row>
    <row r="3040" spans="1:43" s="74" customFormat="1" ht="24.75" customHeight="1" x14ac:dyDescent="0.15">
      <c r="A3040" s="297">
        <v>3037</v>
      </c>
      <c r="B3040" s="23" t="s">
        <v>13294</v>
      </c>
      <c r="C3040" s="24" t="s">
        <v>2344</v>
      </c>
      <c r="D3040" s="23"/>
      <c r="E3040" s="23"/>
      <c r="F3040" s="276"/>
      <c r="G3040" s="25"/>
      <c r="H3040" s="23"/>
      <c r="I3040" s="23"/>
      <c r="J3040" s="25"/>
      <c r="K3040" s="58"/>
      <c r="L3040" s="58"/>
      <c r="M3040" s="23"/>
      <c r="N3040" s="23"/>
      <c r="O3040" s="25"/>
      <c r="P3040" s="23"/>
      <c r="Q3040" s="25"/>
      <c r="R3040" s="58"/>
      <c r="S3040" s="23"/>
      <c r="T3040" s="23"/>
      <c r="U3040" s="25"/>
      <c r="V3040" s="23"/>
      <c r="W3040" s="25"/>
      <c r="X3040" s="58"/>
      <c r="Y3040" s="23"/>
      <c r="Z3040" s="23"/>
      <c r="AA3040" s="33"/>
      <c r="AB3040" s="295" t="str">
        <f t="shared" si="239"/>
        <v/>
      </c>
      <c r="AC3040" s="268"/>
      <c r="AD3040" s="23"/>
      <c r="AE3040" s="134"/>
      <c r="AF3040" s="26" t="str">
        <f t="shared" si="240"/>
        <v/>
      </c>
      <c r="AG3040" s="27"/>
      <c r="AH3040" s="168"/>
      <c r="AI3040" s="29" t="str">
        <f t="shared" si="237"/>
        <v/>
      </c>
      <c r="AJ3040" s="178" t="str">
        <f t="shared" si="238"/>
        <v/>
      </c>
      <c r="AK3040" s="23"/>
      <c r="AL3040" s="23"/>
      <c r="AM3040" s="35"/>
      <c r="AN3040" s="408" t="str">
        <f>IF($AA3040-data!$G$1=0,"　",IF(AK3040=0,"　",VLOOKUP($AK3040,data!$A$1:$H$264,8,FALSE)))</f>
        <v>　</v>
      </c>
      <c r="AO3040" s="35"/>
      <c r="AP3040" s="134"/>
      <c r="AQ3040" s="264" t="str">
        <f t="shared" si="241"/>
        <v/>
      </c>
    </row>
    <row r="3041" spans="1:43" s="74" customFormat="1" ht="24.75" customHeight="1" x14ac:dyDescent="0.15">
      <c r="A3041" s="297">
        <v>3038</v>
      </c>
      <c r="B3041" s="23" t="s">
        <v>13295</v>
      </c>
      <c r="C3041" s="24" t="s">
        <v>2344</v>
      </c>
      <c r="D3041" s="23"/>
      <c r="E3041" s="23"/>
      <c r="F3041" s="276"/>
      <c r="G3041" s="25"/>
      <c r="H3041" s="23"/>
      <c r="I3041" s="23"/>
      <c r="J3041" s="25"/>
      <c r="K3041" s="58"/>
      <c r="L3041" s="58"/>
      <c r="M3041" s="23"/>
      <c r="N3041" s="23"/>
      <c r="O3041" s="25"/>
      <c r="P3041" s="23"/>
      <c r="Q3041" s="25"/>
      <c r="R3041" s="58"/>
      <c r="S3041" s="23"/>
      <c r="T3041" s="23"/>
      <c r="U3041" s="25"/>
      <c r="V3041" s="23"/>
      <c r="W3041" s="25"/>
      <c r="X3041" s="58"/>
      <c r="Y3041" s="23"/>
      <c r="Z3041" s="23"/>
      <c r="AA3041" s="33"/>
      <c r="AB3041" s="295" t="str">
        <f t="shared" si="239"/>
        <v/>
      </c>
      <c r="AC3041" s="268"/>
      <c r="AD3041" s="23"/>
      <c r="AE3041" s="134"/>
      <c r="AF3041" s="26" t="str">
        <f t="shared" si="240"/>
        <v/>
      </c>
      <c r="AG3041" s="27"/>
      <c r="AH3041" s="168"/>
      <c r="AI3041" s="29" t="str">
        <f t="shared" si="237"/>
        <v/>
      </c>
      <c r="AJ3041" s="178" t="str">
        <f t="shared" si="238"/>
        <v/>
      </c>
      <c r="AK3041" s="23"/>
      <c r="AL3041" s="23"/>
      <c r="AM3041" s="35"/>
      <c r="AN3041" s="408" t="str">
        <f>IF($AA3041-data!$G$1=0,"　",IF(AK3041=0,"　",VLOOKUP($AK3041,data!$A$1:$H$264,8,FALSE)))</f>
        <v>　</v>
      </c>
      <c r="AO3041" s="35"/>
      <c r="AP3041" s="134"/>
      <c r="AQ3041" s="264" t="str">
        <f t="shared" si="241"/>
        <v/>
      </c>
    </row>
    <row r="3042" spans="1:43" s="74" customFormat="1" ht="24.75" customHeight="1" x14ac:dyDescent="0.15">
      <c r="A3042" s="297">
        <v>3039</v>
      </c>
      <c r="B3042" s="23" t="s">
        <v>13326</v>
      </c>
      <c r="C3042" s="24" t="s">
        <v>2344</v>
      </c>
      <c r="D3042" s="23"/>
      <c r="E3042" s="23"/>
      <c r="F3042" s="276"/>
      <c r="G3042" s="25"/>
      <c r="H3042" s="23"/>
      <c r="I3042" s="23"/>
      <c r="J3042" s="25"/>
      <c r="K3042" s="58"/>
      <c r="L3042" s="58"/>
      <c r="M3042" s="23"/>
      <c r="N3042" s="23"/>
      <c r="O3042" s="25"/>
      <c r="P3042" s="23"/>
      <c r="Q3042" s="25"/>
      <c r="R3042" s="58"/>
      <c r="S3042" s="23"/>
      <c r="T3042" s="23"/>
      <c r="U3042" s="25"/>
      <c r="V3042" s="23"/>
      <c r="W3042" s="25"/>
      <c r="X3042" s="58"/>
      <c r="Y3042" s="23"/>
      <c r="Z3042" s="23"/>
      <c r="AA3042" s="33"/>
      <c r="AB3042" s="295" t="str">
        <f t="shared" si="239"/>
        <v/>
      </c>
      <c r="AC3042" s="268"/>
      <c r="AD3042" s="23"/>
      <c r="AE3042" s="134"/>
      <c r="AF3042" s="26" t="str">
        <f t="shared" si="240"/>
        <v/>
      </c>
      <c r="AG3042" s="27"/>
      <c r="AH3042" s="168"/>
      <c r="AI3042" s="29" t="str">
        <f t="shared" si="237"/>
        <v/>
      </c>
      <c r="AJ3042" s="178" t="str">
        <f t="shared" si="238"/>
        <v/>
      </c>
      <c r="AK3042" s="23"/>
      <c r="AL3042" s="23"/>
      <c r="AM3042" s="35"/>
      <c r="AN3042" s="408" t="str">
        <f>IF($AA3042-data!$G$1=0,"　",IF(AK3042=0,"　",VLOOKUP($AK3042,data!$A$1:$H$264,8,FALSE)))</f>
        <v>　</v>
      </c>
      <c r="AO3042" s="35"/>
      <c r="AP3042" s="134"/>
      <c r="AQ3042" s="264" t="str">
        <f t="shared" si="241"/>
        <v/>
      </c>
    </row>
    <row r="3043" spans="1:43" s="74" customFormat="1" ht="24.75" customHeight="1" x14ac:dyDescent="0.15">
      <c r="A3043" s="297">
        <v>3040</v>
      </c>
      <c r="B3043" s="23" t="s">
        <v>13329</v>
      </c>
      <c r="C3043" s="24" t="s">
        <v>2344</v>
      </c>
      <c r="D3043" s="23"/>
      <c r="E3043" s="23"/>
      <c r="F3043" s="276"/>
      <c r="G3043" s="25"/>
      <c r="H3043" s="23"/>
      <c r="I3043" s="23"/>
      <c r="J3043" s="25"/>
      <c r="K3043" s="58"/>
      <c r="L3043" s="58"/>
      <c r="M3043" s="23"/>
      <c r="N3043" s="23"/>
      <c r="O3043" s="25"/>
      <c r="P3043" s="23"/>
      <c r="Q3043" s="25"/>
      <c r="R3043" s="58"/>
      <c r="S3043" s="23"/>
      <c r="T3043" s="23"/>
      <c r="U3043" s="25"/>
      <c r="V3043" s="23"/>
      <c r="W3043" s="25"/>
      <c r="X3043" s="58"/>
      <c r="Y3043" s="23"/>
      <c r="Z3043" s="23"/>
      <c r="AA3043" s="33"/>
      <c r="AB3043" s="295" t="str">
        <f t="shared" si="239"/>
        <v/>
      </c>
      <c r="AC3043" s="268"/>
      <c r="AD3043" s="23"/>
      <c r="AE3043" s="134"/>
      <c r="AF3043" s="26" t="str">
        <f t="shared" si="240"/>
        <v/>
      </c>
      <c r="AG3043" s="27"/>
      <c r="AH3043" s="168"/>
      <c r="AI3043" s="29" t="str">
        <f t="shared" si="237"/>
        <v/>
      </c>
      <c r="AJ3043" s="178" t="str">
        <f t="shared" si="238"/>
        <v/>
      </c>
      <c r="AK3043" s="23"/>
      <c r="AL3043" s="23"/>
      <c r="AM3043" s="35"/>
      <c r="AN3043" s="408" t="str">
        <f>IF($AA3043-data!$G$1=0,"　",IF(AK3043=0,"　",VLOOKUP($AK3043,data!$A$1:$H$264,8,FALSE)))</f>
        <v>　</v>
      </c>
      <c r="AO3043" s="35"/>
      <c r="AP3043" s="134"/>
      <c r="AQ3043" s="264" t="str">
        <f t="shared" si="241"/>
        <v/>
      </c>
    </row>
    <row r="3044" spans="1:43" s="74" customFormat="1" ht="24.75" customHeight="1" x14ac:dyDescent="0.15">
      <c r="A3044" s="297">
        <v>3041</v>
      </c>
      <c r="B3044" s="23" t="s">
        <v>13330</v>
      </c>
      <c r="C3044" s="24" t="s">
        <v>2344</v>
      </c>
      <c r="D3044" s="23"/>
      <c r="E3044" s="23"/>
      <c r="F3044" s="276"/>
      <c r="G3044" s="25"/>
      <c r="H3044" s="23"/>
      <c r="I3044" s="23"/>
      <c r="J3044" s="25"/>
      <c r="K3044" s="58"/>
      <c r="L3044" s="58"/>
      <c r="M3044" s="23"/>
      <c r="N3044" s="23"/>
      <c r="O3044" s="25"/>
      <c r="P3044" s="23"/>
      <c r="Q3044" s="25"/>
      <c r="R3044" s="58"/>
      <c r="S3044" s="23"/>
      <c r="T3044" s="23"/>
      <c r="U3044" s="25"/>
      <c r="V3044" s="23"/>
      <c r="W3044" s="25"/>
      <c r="X3044" s="58"/>
      <c r="Y3044" s="23"/>
      <c r="Z3044" s="23"/>
      <c r="AA3044" s="33"/>
      <c r="AB3044" s="295" t="str">
        <f t="shared" si="239"/>
        <v/>
      </c>
      <c r="AC3044" s="268"/>
      <c r="AD3044" s="23"/>
      <c r="AE3044" s="134"/>
      <c r="AF3044" s="26" t="str">
        <f t="shared" si="240"/>
        <v/>
      </c>
      <c r="AG3044" s="27"/>
      <c r="AH3044" s="168"/>
      <c r="AI3044" s="29" t="str">
        <f t="shared" si="237"/>
        <v/>
      </c>
      <c r="AJ3044" s="178" t="str">
        <f t="shared" si="238"/>
        <v/>
      </c>
      <c r="AK3044" s="23"/>
      <c r="AL3044" s="23"/>
      <c r="AM3044" s="35"/>
      <c r="AN3044" s="408" t="str">
        <f>IF($AA3044-data!$G$1=0,"　",IF(AK3044=0,"　",VLOOKUP($AK3044,data!$A$1:$H$264,8,FALSE)))</f>
        <v>　</v>
      </c>
      <c r="AO3044" s="35"/>
      <c r="AP3044" s="134"/>
      <c r="AQ3044" s="264" t="str">
        <f t="shared" si="241"/>
        <v/>
      </c>
    </row>
    <row r="3045" spans="1:43" s="74" customFormat="1" ht="24.75" customHeight="1" x14ac:dyDescent="0.15">
      <c r="A3045" s="297">
        <v>3042</v>
      </c>
      <c r="B3045" s="23" t="s">
        <v>13362</v>
      </c>
      <c r="C3045" s="24" t="s">
        <v>14328</v>
      </c>
      <c r="D3045" s="23" t="s">
        <v>13334</v>
      </c>
      <c r="E3045" s="23" t="s">
        <v>1915</v>
      </c>
      <c r="F3045" s="24" t="s">
        <v>10234</v>
      </c>
      <c r="G3045" s="25" t="s">
        <v>13335</v>
      </c>
      <c r="H3045" s="23" t="s">
        <v>13364</v>
      </c>
      <c r="I3045" s="23" t="s">
        <v>13338</v>
      </c>
      <c r="J3045" s="25" t="s">
        <v>13369</v>
      </c>
      <c r="K3045" s="58" t="s">
        <v>13363</v>
      </c>
      <c r="L3045" s="58"/>
      <c r="M3045" s="23" t="s">
        <v>13365</v>
      </c>
      <c r="N3045" s="23" t="s">
        <v>13342</v>
      </c>
      <c r="O3045" s="25" t="s">
        <v>13367</v>
      </c>
      <c r="P3045" s="23" t="s">
        <v>13347</v>
      </c>
      <c r="Q3045" s="25" t="s">
        <v>13349</v>
      </c>
      <c r="R3045" s="58"/>
      <c r="S3045" s="23" t="s">
        <v>13351</v>
      </c>
      <c r="T3045" s="23" t="s">
        <v>13353</v>
      </c>
      <c r="U3045" s="25" t="s">
        <v>13344</v>
      </c>
      <c r="V3045" s="23" t="s">
        <v>13337</v>
      </c>
      <c r="W3045" s="25" t="s">
        <v>13355</v>
      </c>
      <c r="X3045" s="58" t="s">
        <v>13357</v>
      </c>
      <c r="Y3045" s="23" t="s">
        <v>13341</v>
      </c>
      <c r="Z3045" s="23" t="s">
        <v>13359</v>
      </c>
      <c r="AA3045" s="33">
        <v>5</v>
      </c>
      <c r="AB3045" s="295" t="str">
        <f t="shared" si="239"/>
        <v>年間</v>
      </c>
      <c r="AC3045" s="268"/>
      <c r="AD3045" s="23">
        <v>1</v>
      </c>
      <c r="AE3045" s="134">
        <v>58800</v>
      </c>
      <c r="AF3045" s="26">
        <f t="shared" si="240"/>
        <v>58800</v>
      </c>
      <c r="AG3045" s="27">
        <v>42430</v>
      </c>
      <c r="AH3045" s="168">
        <v>42430</v>
      </c>
      <c r="AI3045" s="29" t="str">
        <f t="shared" si="237"/>
        <v>～</v>
      </c>
      <c r="AJ3045" s="178">
        <f t="shared" si="238"/>
        <v>44255</v>
      </c>
      <c r="AK3045" s="23" t="s">
        <v>12058</v>
      </c>
      <c r="AL3045" s="23" t="s">
        <v>13366</v>
      </c>
      <c r="AM3045" s="35">
        <v>42430</v>
      </c>
      <c r="AN3045" s="408" t="str">
        <f>IF($AA3045-data!$G$1=0,"　",IF(AK3045=0,"　",VLOOKUP($AK3045,data!$A$1:$H$264,8,FALSE)))</f>
        <v>消耗部品交換対象</v>
      </c>
      <c r="AO3045" s="35">
        <v>42440</v>
      </c>
      <c r="AP3045" s="134" t="s">
        <v>13368</v>
      </c>
      <c r="AQ3045" s="264">
        <f t="shared" si="241"/>
        <v>43497</v>
      </c>
    </row>
    <row r="3046" spans="1:43" s="74" customFormat="1" ht="24.75" customHeight="1" x14ac:dyDescent="0.15">
      <c r="A3046" s="297">
        <v>3043</v>
      </c>
      <c r="B3046" s="23" t="s">
        <v>13333</v>
      </c>
      <c r="C3046" s="24" t="s">
        <v>14328</v>
      </c>
      <c r="D3046" s="23" t="s">
        <v>13334</v>
      </c>
      <c r="E3046" s="23" t="s">
        <v>1915</v>
      </c>
      <c r="F3046" s="24" t="s">
        <v>10234</v>
      </c>
      <c r="G3046" s="25" t="s">
        <v>13335</v>
      </c>
      <c r="H3046" s="23" t="s">
        <v>13336</v>
      </c>
      <c r="I3046" s="23" t="s">
        <v>9978</v>
      </c>
      <c r="J3046" s="25" t="s">
        <v>13339</v>
      </c>
      <c r="K3046" s="58" t="s">
        <v>7659</v>
      </c>
      <c r="L3046" s="58"/>
      <c r="M3046" s="23" t="s">
        <v>13340</v>
      </c>
      <c r="N3046" s="23" t="s">
        <v>13360</v>
      </c>
      <c r="O3046" s="25" t="s">
        <v>13345</v>
      </c>
      <c r="P3046" s="23" t="s">
        <v>13346</v>
      </c>
      <c r="Q3046" s="25" t="s">
        <v>13348</v>
      </c>
      <c r="R3046" s="58"/>
      <c r="S3046" s="23" t="s">
        <v>13350</v>
      </c>
      <c r="T3046" s="23" t="s">
        <v>13352</v>
      </c>
      <c r="U3046" s="25" t="s">
        <v>13343</v>
      </c>
      <c r="V3046" s="23" t="s">
        <v>13336</v>
      </c>
      <c r="W3046" s="25" t="s">
        <v>13354</v>
      </c>
      <c r="X3046" s="58" t="s">
        <v>13356</v>
      </c>
      <c r="Y3046" s="23" t="s">
        <v>13340</v>
      </c>
      <c r="Z3046" s="23" t="s">
        <v>13358</v>
      </c>
      <c r="AA3046" s="33">
        <v>5</v>
      </c>
      <c r="AB3046" s="295" t="str">
        <f t="shared" si="239"/>
        <v>年間</v>
      </c>
      <c r="AC3046" s="268"/>
      <c r="AD3046" s="23">
        <v>1</v>
      </c>
      <c r="AE3046" s="134">
        <v>168000</v>
      </c>
      <c r="AF3046" s="26">
        <f t="shared" si="240"/>
        <v>168000</v>
      </c>
      <c r="AG3046" s="27">
        <v>42430</v>
      </c>
      <c r="AH3046" s="168">
        <v>42430</v>
      </c>
      <c r="AI3046" s="29" t="str">
        <f t="shared" si="237"/>
        <v>～</v>
      </c>
      <c r="AJ3046" s="178">
        <f t="shared" si="238"/>
        <v>44255</v>
      </c>
      <c r="AK3046" s="23" t="s">
        <v>12720</v>
      </c>
      <c r="AL3046" s="23" t="s">
        <v>13370</v>
      </c>
      <c r="AM3046" s="35">
        <v>42430</v>
      </c>
      <c r="AN3046" s="408" t="str">
        <f>IF($AA3046-data!$G$1=0,"　",IF(AK3046=0,"　",VLOOKUP($AK3046,data!$A$1:$H$264,8,FALSE)))</f>
        <v>消耗部品交換対象</v>
      </c>
      <c r="AO3046" s="35">
        <v>42440</v>
      </c>
      <c r="AP3046" s="134" t="s">
        <v>13361</v>
      </c>
      <c r="AQ3046" s="264">
        <f t="shared" si="241"/>
        <v>43497</v>
      </c>
    </row>
    <row r="3047" spans="1:43" s="74" customFormat="1" ht="24.75" customHeight="1" x14ac:dyDescent="0.15">
      <c r="A3047" s="297">
        <v>3044</v>
      </c>
      <c r="B3047" s="23" t="s">
        <v>13388</v>
      </c>
      <c r="C3047" s="24" t="s">
        <v>14382</v>
      </c>
      <c r="D3047" s="23" t="s">
        <v>12188</v>
      </c>
      <c r="E3047" s="23" t="s">
        <v>477</v>
      </c>
      <c r="F3047" s="24" t="s">
        <v>8178</v>
      </c>
      <c r="G3047" s="25" t="s">
        <v>13058</v>
      </c>
      <c r="H3047" s="23" t="s">
        <v>13059</v>
      </c>
      <c r="I3047" s="23" t="s">
        <v>11109</v>
      </c>
      <c r="J3047" s="25" t="s">
        <v>13060</v>
      </c>
      <c r="K3047" s="25" t="s">
        <v>13062</v>
      </c>
      <c r="L3047" s="25"/>
      <c r="M3047" s="23" t="s">
        <v>13063</v>
      </c>
      <c r="N3047" s="23"/>
      <c r="O3047" s="25" t="s">
        <v>2881</v>
      </c>
      <c r="P3047" s="23" t="s">
        <v>4028</v>
      </c>
      <c r="Q3047" s="25" t="s">
        <v>12227</v>
      </c>
      <c r="R3047" s="58" t="s">
        <v>12228</v>
      </c>
      <c r="S3047" s="23" t="s">
        <v>11941</v>
      </c>
      <c r="T3047" s="23" t="s">
        <v>11942</v>
      </c>
      <c r="U3047" s="25" t="s">
        <v>13070</v>
      </c>
      <c r="V3047" s="23" t="s">
        <v>13059</v>
      </c>
      <c r="W3047" s="25" t="s">
        <v>13071</v>
      </c>
      <c r="X3047" s="58" t="s">
        <v>13072</v>
      </c>
      <c r="Y3047" s="23" t="s">
        <v>13073</v>
      </c>
      <c r="Z3047" s="23"/>
      <c r="AA3047" s="33">
        <v>5</v>
      </c>
      <c r="AB3047" s="295" t="str">
        <f t="shared" si="239"/>
        <v>年間</v>
      </c>
      <c r="AC3047" s="268"/>
      <c r="AD3047" s="23">
        <v>1</v>
      </c>
      <c r="AE3047" s="134">
        <v>38400</v>
      </c>
      <c r="AF3047" s="26">
        <f t="shared" si="240"/>
        <v>38400</v>
      </c>
      <c r="AG3047" s="27">
        <v>42430</v>
      </c>
      <c r="AH3047" s="168">
        <v>42461</v>
      </c>
      <c r="AI3047" s="29" t="str">
        <f t="shared" si="237"/>
        <v>～</v>
      </c>
      <c r="AJ3047" s="178">
        <f t="shared" si="238"/>
        <v>44286</v>
      </c>
      <c r="AK3047" s="23" t="s">
        <v>13389</v>
      </c>
      <c r="AL3047" s="23" t="s">
        <v>13390</v>
      </c>
      <c r="AM3047" s="35">
        <v>42461</v>
      </c>
      <c r="AN3047" s="408">
        <f>IF($AA3047-data!$G$1=0,"　",IF(AK3047=0,"　",VLOOKUP($AK3047,data!$A$1:$H$264,8,FALSE)))</f>
        <v>0</v>
      </c>
      <c r="AO3047" s="35">
        <v>42443</v>
      </c>
      <c r="AP3047" s="134" t="s">
        <v>13391</v>
      </c>
      <c r="AQ3047" s="264" t="str">
        <f t="shared" si="241"/>
        <v/>
      </c>
    </row>
    <row r="3048" spans="1:43" s="74" customFormat="1" ht="24.75" customHeight="1" x14ac:dyDescent="0.15">
      <c r="A3048" s="297">
        <v>3045</v>
      </c>
      <c r="B3048" s="23" t="s">
        <v>13467</v>
      </c>
      <c r="C3048" s="24" t="s">
        <v>14383</v>
      </c>
      <c r="D3048" s="23" t="s">
        <v>13469</v>
      </c>
      <c r="E3048" s="23" t="s">
        <v>30</v>
      </c>
      <c r="F3048" s="24" t="s">
        <v>13631</v>
      </c>
      <c r="G3048" s="25" t="s">
        <v>48</v>
      </c>
      <c r="H3048" s="23" t="s">
        <v>13479</v>
      </c>
      <c r="I3048" s="23" t="s">
        <v>13481</v>
      </c>
      <c r="J3048" s="25" t="s">
        <v>13480</v>
      </c>
      <c r="K3048" s="58" t="s">
        <v>13483</v>
      </c>
      <c r="L3048" s="58"/>
      <c r="M3048" s="23" t="s">
        <v>13485</v>
      </c>
      <c r="N3048" s="23" t="s">
        <v>13487</v>
      </c>
      <c r="O3048" s="25" t="s">
        <v>48</v>
      </c>
      <c r="P3048" s="23" t="s">
        <v>13479</v>
      </c>
      <c r="Q3048" s="25" t="s">
        <v>13488</v>
      </c>
      <c r="R3048" s="58" t="s">
        <v>13482</v>
      </c>
      <c r="S3048" s="23" t="s">
        <v>13484</v>
      </c>
      <c r="T3048" s="23" t="s">
        <v>13486</v>
      </c>
      <c r="U3048" s="25" t="s">
        <v>48</v>
      </c>
      <c r="V3048" s="23" t="s">
        <v>13478</v>
      </c>
      <c r="W3048" s="25" t="s">
        <v>13488</v>
      </c>
      <c r="X3048" s="58" t="s">
        <v>13482</v>
      </c>
      <c r="Y3048" s="23" t="s">
        <v>13484</v>
      </c>
      <c r="Z3048" s="23" t="s">
        <v>13486</v>
      </c>
      <c r="AA3048" s="33">
        <v>5</v>
      </c>
      <c r="AB3048" s="295" t="str">
        <f t="shared" si="239"/>
        <v>年間</v>
      </c>
      <c r="AC3048" s="268"/>
      <c r="AD3048" s="23">
        <v>1</v>
      </c>
      <c r="AE3048" s="134">
        <v>134400</v>
      </c>
      <c r="AF3048" s="26">
        <f t="shared" si="240"/>
        <v>134400</v>
      </c>
      <c r="AG3048" s="27">
        <v>42430</v>
      </c>
      <c r="AH3048" s="168">
        <v>42461</v>
      </c>
      <c r="AI3048" s="29" t="str">
        <f t="shared" si="237"/>
        <v>～</v>
      </c>
      <c r="AJ3048" s="178">
        <f t="shared" si="238"/>
        <v>44286</v>
      </c>
      <c r="AK3048" s="23" t="s">
        <v>13470</v>
      </c>
      <c r="AL3048" s="23" t="s">
        <v>13489</v>
      </c>
      <c r="AM3048" s="35">
        <v>42460</v>
      </c>
      <c r="AN3048" s="408" t="str">
        <f>IF($AA3048-data!$G$1=0,"　",IF(AK3048=0,"　",VLOOKUP($AK3048,data!$A$1:$H$264,8,FALSE)))</f>
        <v>消耗部品交換対象</v>
      </c>
      <c r="AO3048" s="35">
        <v>42457</v>
      </c>
      <c r="AP3048" s="134" t="s">
        <v>13472</v>
      </c>
      <c r="AQ3048" s="264">
        <f t="shared" si="241"/>
        <v>43525</v>
      </c>
    </row>
    <row r="3049" spans="1:43" s="74" customFormat="1" ht="24.75" customHeight="1" x14ac:dyDescent="0.15">
      <c r="A3049" s="297">
        <v>3046</v>
      </c>
      <c r="B3049" s="23" t="s">
        <v>13468</v>
      </c>
      <c r="C3049" s="24" t="s">
        <v>14383</v>
      </c>
      <c r="D3049" s="23" t="s">
        <v>13469</v>
      </c>
      <c r="E3049" s="23" t="s">
        <v>30</v>
      </c>
      <c r="F3049" s="24" t="s">
        <v>13631</v>
      </c>
      <c r="G3049" s="25" t="s">
        <v>48</v>
      </c>
      <c r="H3049" s="23" t="s">
        <v>13479</v>
      </c>
      <c r="I3049" s="23" t="s">
        <v>13481</v>
      </c>
      <c r="J3049" s="25" t="s">
        <v>13480</v>
      </c>
      <c r="K3049" s="58" t="s">
        <v>13483</v>
      </c>
      <c r="L3049" s="58"/>
      <c r="M3049" s="23" t="s">
        <v>13485</v>
      </c>
      <c r="N3049" s="23" t="s">
        <v>13487</v>
      </c>
      <c r="O3049" s="25" t="s">
        <v>48</v>
      </c>
      <c r="P3049" s="23" t="s">
        <v>13479</v>
      </c>
      <c r="Q3049" s="25" t="s">
        <v>13488</v>
      </c>
      <c r="R3049" s="58" t="s">
        <v>13482</v>
      </c>
      <c r="S3049" s="23" t="s">
        <v>13484</v>
      </c>
      <c r="T3049" s="23" t="s">
        <v>13486</v>
      </c>
      <c r="U3049" s="25" t="s">
        <v>48</v>
      </c>
      <c r="V3049" s="23" t="s">
        <v>13478</v>
      </c>
      <c r="W3049" s="25" t="s">
        <v>13488</v>
      </c>
      <c r="X3049" s="58" t="s">
        <v>13482</v>
      </c>
      <c r="Y3049" s="23" t="s">
        <v>13484</v>
      </c>
      <c r="Z3049" s="23" t="s">
        <v>13486</v>
      </c>
      <c r="AA3049" s="33">
        <v>5</v>
      </c>
      <c r="AB3049" s="295" t="str">
        <f t="shared" si="239"/>
        <v>年間</v>
      </c>
      <c r="AC3049" s="268"/>
      <c r="AD3049" s="23">
        <v>1</v>
      </c>
      <c r="AE3049" s="134">
        <v>15600</v>
      </c>
      <c r="AF3049" s="26">
        <f t="shared" si="240"/>
        <v>15600</v>
      </c>
      <c r="AG3049" s="27">
        <v>42430</v>
      </c>
      <c r="AH3049" s="168">
        <v>42461</v>
      </c>
      <c r="AI3049" s="29" t="str">
        <f t="shared" si="237"/>
        <v>～</v>
      </c>
      <c r="AJ3049" s="178">
        <f t="shared" si="238"/>
        <v>44286</v>
      </c>
      <c r="AK3049" s="23" t="s">
        <v>13471</v>
      </c>
      <c r="AL3049" s="23" t="s">
        <v>13490</v>
      </c>
      <c r="AM3049" s="35">
        <v>42460</v>
      </c>
      <c r="AN3049" s="408">
        <f>IF($AA3049-data!$G$1=0,"　",IF(AK3049=0,"　",VLOOKUP($AK3049,data!$A$1:$H$264,8,FALSE)))</f>
        <v>0</v>
      </c>
      <c r="AO3049" s="35">
        <v>42457</v>
      </c>
      <c r="AP3049" s="134" t="s">
        <v>13472</v>
      </c>
      <c r="AQ3049" s="264" t="str">
        <f t="shared" si="241"/>
        <v/>
      </c>
    </row>
    <row r="3050" spans="1:43" s="74" customFormat="1" ht="27" customHeight="1" x14ac:dyDescent="0.15">
      <c r="A3050" s="297">
        <v>3047</v>
      </c>
      <c r="B3050" s="23" t="s">
        <v>13473</v>
      </c>
      <c r="C3050" s="24" t="s">
        <v>14344</v>
      </c>
      <c r="D3050" s="23" t="s">
        <v>13474</v>
      </c>
      <c r="E3050" s="23" t="s">
        <v>1915</v>
      </c>
      <c r="F3050" s="24" t="s">
        <v>10234</v>
      </c>
      <c r="G3050" s="25" t="s">
        <v>13620</v>
      </c>
      <c r="H3050" s="23" t="s">
        <v>13621</v>
      </c>
      <c r="I3050" s="23" t="s">
        <v>9368</v>
      </c>
      <c r="J3050" s="25" t="s">
        <v>13622</v>
      </c>
      <c r="K3050" s="58" t="s">
        <v>13623</v>
      </c>
      <c r="L3050" s="58"/>
      <c r="M3050" s="23" t="s">
        <v>13624</v>
      </c>
      <c r="N3050" s="23" t="s">
        <v>13625</v>
      </c>
      <c r="O3050" s="25" t="s">
        <v>13475</v>
      </c>
      <c r="P3050" s="23" t="s">
        <v>8320</v>
      </c>
      <c r="Q3050" s="25" t="s">
        <v>8321</v>
      </c>
      <c r="R3050" s="58" t="s">
        <v>10165</v>
      </c>
      <c r="S3050" s="23" t="s">
        <v>7866</v>
      </c>
      <c r="T3050" s="23" t="s">
        <v>7867</v>
      </c>
      <c r="U3050" s="25" t="s">
        <v>8319</v>
      </c>
      <c r="V3050" s="23" t="s">
        <v>8320</v>
      </c>
      <c r="W3050" s="25" t="s">
        <v>8321</v>
      </c>
      <c r="X3050" s="58" t="s">
        <v>10164</v>
      </c>
      <c r="Y3050" s="23" t="s">
        <v>10166</v>
      </c>
      <c r="Z3050" s="23" t="s">
        <v>10168</v>
      </c>
      <c r="AA3050" s="33">
        <v>4</v>
      </c>
      <c r="AB3050" s="295" t="str">
        <f t="shared" si="239"/>
        <v>年間</v>
      </c>
      <c r="AC3050" s="268"/>
      <c r="AD3050" s="23">
        <v>1</v>
      </c>
      <c r="AE3050" s="134">
        <v>24480</v>
      </c>
      <c r="AF3050" s="26">
        <f t="shared" si="240"/>
        <v>24480</v>
      </c>
      <c r="AG3050" s="27">
        <v>42461</v>
      </c>
      <c r="AH3050" s="168">
        <v>42454</v>
      </c>
      <c r="AI3050" s="29" t="str">
        <f t="shared" si="237"/>
        <v>～</v>
      </c>
      <c r="AJ3050" s="178">
        <f t="shared" si="238"/>
        <v>43914</v>
      </c>
      <c r="AK3050" s="23" t="s">
        <v>13477</v>
      </c>
      <c r="AL3050" s="23" t="s">
        <v>13626</v>
      </c>
      <c r="AM3050" s="35">
        <v>42454</v>
      </c>
      <c r="AN3050" s="408">
        <f>IF($AA3050-data!$G$1=0,"　",IF(AK3050=0,"　",VLOOKUP($AK3050,data!$A$1:$H$264,8,FALSE)))</f>
        <v>0</v>
      </c>
      <c r="AO3050" s="35">
        <v>42465</v>
      </c>
      <c r="AP3050" s="134" t="s">
        <v>13476</v>
      </c>
      <c r="AQ3050" s="264" t="str">
        <f t="shared" si="241"/>
        <v/>
      </c>
    </row>
    <row r="3051" spans="1:43" s="74" customFormat="1" ht="27" customHeight="1" x14ac:dyDescent="0.15">
      <c r="A3051" s="297">
        <v>3048</v>
      </c>
      <c r="B3051" s="23" t="s">
        <v>13473</v>
      </c>
      <c r="C3051" s="24" t="s">
        <v>14344</v>
      </c>
      <c r="D3051" s="23" t="s">
        <v>13474</v>
      </c>
      <c r="E3051" s="23" t="s">
        <v>1915</v>
      </c>
      <c r="F3051" s="24" t="s">
        <v>10234</v>
      </c>
      <c r="G3051" s="25" t="s">
        <v>13620</v>
      </c>
      <c r="H3051" s="23" t="s">
        <v>13621</v>
      </c>
      <c r="I3051" s="23" t="s">
        <v>9368</v>
      </c>
      <c r="J3051" s="25" t="s">
        <v>13622</v>
      </c>
      <c r="K3051" s="58" t="s">
        <v>13623</v>
      </c>
      <c r="L3051" s="58"/>
      <c r="M3051" s="23" t="s">
        <v>13624</v>
      </c>
      <c r="N3051" s="23" t="s">
        <v>13625</v>
      </c>
      <c r="O3051" s="25" t="s">
        <v>7858</v>
      </c>
      <c r="P3051" s="23" t="s">
        <v>8320</v>
      </c>
      <c r="Q3051" s="25" t="s">
        <v>8321</v>
      </c>
      <c r="R3051" s="58" t="s">
        <v>10165</v>
      </c>
      <c r="S3051" s="23" t="s">
        <v>7866</v>
      </c>
      <c r="T3051" s="23" t="s">
        <v>7867</v>
      </c>
      <c r="U3051" s="25" t="s">
        <v>8319</v>
      </c>
      <c r="V3051" s="23" t="s">
        <v>8320</v>
      </c>
      <c r="W3051" s="25" t="s">
        <v>8321</v>
      </c>
      <c r="X3051" s="58" t="s">
        <v>10164</v>
      </c>
      <c r="Y3051" s="23" t="s">
        <v>10166</v>
      </c>
      <c r="Z3051" s="23" t="s">
        <v>10168</v>
      </c>
      <c r="AA3051" s="33">
        <v>4</v>
      </c>
      <c r="AB3051" s="295" t="str">
        <f t="shared" si="239"/>
        <v>年間</v>
      </c>
      <c r="AC3051" s="268"/>
      <c r="AD3051" s="23">
        <v>1</v>
      </c>
      <c r="AE3051" s="134">
        <v>24480</v>
      </c>
      <c r="AF3051" s="26">
        <f t="shared" si="240"/>
        <v>24480</v>
      </c>
      <c r="AG3051" s="27">
        <v>42461</v>
      </c>
      <c r="AH3051" s="168">
        <v>42454</v>
      </c>
      <c r="AI3051" s="29" t="str">
        <f t="shared" si="237"/>
        <v>～</v>
      </c>
      <c r="AJ3051" s="178">
        <f t="shared" si="238"/>
        <v>43914</v>
      </c>
      <c r="AK3051" s="23" t="s">
        <v>7859</v>
      </c>
      <c r="AL3051" s="23" t="s">
        <v>13627</v>
      </c>
      <c r="AM3051" s="35">
        <v>42454</v>
      </c>
      <c r="AN3051" s="408">
        <f>IF($AA3051-data!$G$1=0,"　",IF(AK3051=0,"　",VLOOKUP($AK3051,data!$A$1:$H$264,8,FALSE)))</f>
        <v>0</v>
      </c>
      <c r="AO3051" s="35">
        <v>42465</v>
      </c>
      <c r="AP3051" s="134" t="s">
        <v>13476</v>
      </c>
      <c r="AQ3051" s="264" t="str">
        <f t="shared" si="241"/>
        <v/>
      </c>
    </row>
    <row r="3052" spans="1:43" s="74" customFormat="1" ht="27" customHeight="1" x14ac:dyDescent="0.15">
      <c r="A3052" s="297">
        <v>3049</v>
      </c>
      <c r="B3052" s="23" t="s">
        <v>13473</v>
      </c>
      <c r="C3052" s="24" t="s">
        <v>14344</v>
      </c>
      <c r="D3052" s="23" t="s">
        <v>13474</v>
      </c>
      <c r="E3052" s="23" t="s">
        <v>1915</v>
      </c>
      <c r="F3052" s="24" t="s">
        <v>10234</v>
      </c>
      <c r="G3052" s="25" t="s">
        <v>13620</v>
      </c>
      <c r="H3052" s="23" t="s">
        <v>13621</v>
      </c>
      <c r="I3052" s="23" t="s">
        <v>9368</v>
      </c>
      <c r="J3052" s="25" t="s">
        <v>13622</v>
      </c>
      <c r="K3052" s="58" t="s">
        <v>13623</v>
      </c>
      <c r="L3052" s="58"/>
      <c r="M3052" s="23" t="s">
        <v>13624</v>
      </c>
      <c r="N3052" s="23" t="s">
        <v>13625</v>
      </c>
      <c r="O3052" s="25" t="s">
        <v>7858</v>
      </c>
      <c r="P3052" s="23" t="s">
        <v>8320</v>
      </c>
      <c r="Q3052" s="25" t="s">
        <v>8321</v>
      </c>
      <c r="R3052" s="58" t="s">
        <v>10165</v>
      </c>
      <c r="S3052" s="23" t="s">
        <v>7866</v>
      </c>
      <c r="T3052" s="23" t="s">
        <v>7867</v>
      </c>
      <c r="U3052" s="25" t="s">
        <v>8319</v>
      </c>
      <c r="V3052" s="23" t="s">
        <v>8320</v>
      </c>
      <c r="W3052" s="25" t="s">
        <v>8321</v>
      </c>
      <c r="X3052" s="58" t="s">
        <v>10164</v>
      </c>
      <c r="Y3052" s="23" t="s">
        <v>10166</v>
      </c>
      <c r="Z3052" s="23" t="s">
        <v>10168</v>
      </c>
      <c r="AA3052" s="33">
        <v>4</v>
      </c>
      <c r="AB3052" s="295" t="str">
        <f t="shared" si="239"/>
        <v>年間</v>
      </c>
      <c r="AC3052" s="268"/>
      <c r="AD3052" s="23">
        <v>1</v>
      </c>
      <c r="AE3052" s="134">
        <v>24480</v>
      </c>
      <c r="AF3052" s="26">
        <f t="shared" si="240"/>
        <v>24480</v>
      </c>
      <c r="AG3052" s="27">
        <v>42461</v>
      </c>
      <c r="AH3052" s="168">
        <v>42454</v>
      </c>
      <c r="AI3052" s="29" t="str">
        <f t="shared" si="237"/>
        <v>～</v>
      </c>
      <c r="AJ3052" s="178">
        <f t="shared" si="238"/>
        <v>43914</v>
      </c>
      <c r="AK3052" s="23" t="s">
        <v>7859</v>
      </c>
      <c r="AL3052" s="23" t="s">
        <v>13628</v>
      </c>
      <c r="AM3052" s="35">
        <v>42454</v>
      </c>
      <c r="AN3052" s="408">
        <f>IF($AA3052-data!$G$1=0,"　",IF(AK3052=0,"　",VLOOKUP($AK3052,data!$A$1:$H$264,8,FALSE)))</f>
        <v>0</v>
      </c>
      <c r="AO3052" s="35">
        <v>42465</v>
      </c>
      <c r="AP3052" s="134" t="s">
        <v>13476</v>
      </c>
      <c r="AQ3052" s="264" t="str">
        <f t="shared" si="241"/>
        <v/>
      </c>
    </row>
    <row r="3053" spans="1:43" s="74" customFormat="1" ht="27" customHeight="1" x14ac:dyDescent="0.15">
      <c r="A3053" s="297">
        <v>3050</v>
      </c>
      <c r="B3053" s="23" t="s">
        <v>13473</v>
      </c>
      <c r="C3053" s="24" t="s">
        <v>14344</v>
      </c>
      <c r="D3053" s="23" t="s">
        <v>13474</v>
      </c>
      <c r="E3053" s="23" t="s">
        <v>1915</v>
      </c>
      <c r="F3053" s="24" t="s">
        <v>10234</v>
      </c>
      <c r="G3053" s="25" t="s">
        <v>13620</v>
      </c>
      <c r="H3053" s="23" t="s">
        <v>13621</v>
      </c>
      <c r="I3053" s="23" t="s">
        <v>9368</v>
      </c>
      <c r="J3053" s="25" t="s">
        <v>13622</v>
      </c>
      <c r="K3053" s="58" t="s">
        <v>13623</v>
      </c>
      <c r="L3053" s="58"/>
      <c r="M3053" s="23" t="s">
        <v>13624</v>
      </c>
      <c r="N3053" s="23" t="s">
        <v>13625</v>
      </c>
      <c r="O3053" s="25" t="s">
        <v>7858</v>
      </c>
      <c r="P3053" s="23" t="s">
        <v>8320</v>
      </c>
      <c r="Q3053" s="25" t="s">
        <v>8321</v>
      </c>
      <c r="R3053" s="58" t="s">
        <v>10165</v>
      </c>
      <c r="S3053" s="23" t="s">
        <v>7866</v>
      </c>
      <c r="T3053" s="23" t="s">
        <v>7867</v>
      </c>
      <c r="U3053" s="25" t="s">
        <v>8319</v>
      </c>
      <c r="V3053" s="23" t="s">
        <v>8320</v>
      </c>
      <c r="W3053" s="25" t="s">
        <v>8321</v>
      </c>
      <c r="X3053" s="58" t="s">
        <v>10164</v>
      </c>
      <c r="Y3053" s="23" t="s">
        <v>10166</v>
      </c>
      <c r="Z3053" s="23" t="s">
        <v>10168</v>
      </c>
      <c r="AA3053" s="33">
        <v>4</v>
      </c>
      <c r="AB3053" s="295" t="str">
        <f t="shared" si="239"/>
        <v>年間</v>
      </c>
      <c r="AC3053" s="268"/>
      <c r="AD3053" s="23">
        <v>1</v>
      </c>
      <c r="AE3053" s="134">
        <v>24480</v>
      </c>
      <c r="AF3053" s="26">
        <f t="shared" si="240"/>
        <v>24480</v>
      </c>
      <c r="AG3053" s="27">
        <v>42461</v>
      </c>
      <c r="AH3053" s="168">
        <v>42454</v>
      </c>
      <c r="AI3053" s="29" t="str">
        <f t="shared" si="237"/>
        <v>～</v>
      </c>
      <c r="AJ3053" s="178">
        <f t="shared" si="238"/>
        <v>43914</v>
      </c>
      <c r="AK3053" s="23" t="s">
        <v>7859</v>
      </c>
      <c r="AL3053" s="23" t="s">
        <v>13629</v>
      </c>
      <c r="AM3053" s="35">
        <v>42454</v>
      </c>
      <c r="AN3053" s="408">
        <f>IF($AA3053-data!$G$1=0,"　",IF(AK3053=0,"　",VLOOKUP($AK3053,data!$A$1:$H$264,8,FALSE)))</f>
        <v>0</v>
      </c>
      <c r="AO3053" s="35">
        <v>42465</v>
      </c>
      <c r="AP3053" s="134" t="s">
        <v>13476</v>
      </c>
      <c r="AQ3053" s="264" t="str">
        <f t="shared" si="241"/>
        <v/>
      </c>
    </row>
    <row r="3054" spans="1:43" s="74" customFormat="1" ht="27" customHeight="1" x14ac:dyDescent="0.15">
      <c r="A3054" s="297">
        <v>3051</v>
      </c>
      <c r="B3054" s="23" t="s">
        <v>13473</v>
      </c>
      <c r="C3054" s="24" t="s">
        <v>14344</v>
      </c>
      <c r="D3054" s="23" t="s">
        <v>13474</v>
      </c>
      <c r="E3054" s="23" t="s">
        <v>1915</v>
      </c>
      <c r="F3054" s="24" t="s">
        <v>10234</v>
      </c>
      <c r="G3054" s="25" t="s">
        <v>13620</v>
      </c>
      <c r="H3054" s="23" t="s">
        <v>13621</v>
      </c>
      <c r="I3054" s="23" t="s">
        <v>9368</v>
      </c>
      <c r="J3054" s="25" t="s">
        <v>13622</v>
      </c>
      <c r="K3054" s="58" t="s">
        <v>13623</v>
      </c>
      <c r="L3054" s="58"/>
      <c r="M3054" s="23" t="s">
        <v>13624</v>
      </c>
      <c r="N3054" s="23" t="s">
        <v>13625</v>
      </c>
      <c r="O3054" s="25" t="s">
        <v>7858</v>
      </c>
      <c r="P3054" s="23" t="s">
        <v>8320</v>
      </c>
      <c r="Q3054" s="25" t="s">
        <v>8321</v>
      </c>
      <c r="R3054" s="58" t="s">
        <v>10165</v>
      </c>
      <c r="S3054" s="23" t="s">
        <v>7866</v>
      </c>
      <c r="T3054" s="23" t="s">
        <v>7867</v>
      </c>
      <c r="U3054" s="25" t="s">
        <v>8319</v>
      </c>
      <c r="V3054" s="23" t="s">
        <v>8320</v>
      </c>
      <c r="W3054" s="25" t="s">
        <v>8321</v>
      </c>
      <c r="X3054" s="58" t="s">
        <v>10164</v>
      </c>
      <c r="Y3054" s="23" t="s">
        <v>10166</v>
      </c>
      <c r="Z3054" s="23" t="s">
        <v>10168</v>
      </c>
      <c r="AA3054" s="33">
        <v>4</v>
      </c>
      <c r="AB3054" s="295" t="str">
        <f t="shared" si="239"/>
        <v>年間</v>
      </c>
      <c r="AC3054" s="268"/>
      <c r="AD3054" s="23">
        <v>1</v>
      </c>
      <c r="AE3054" s="134">
        <v>24480</v>
      </c>
      <c r="AF3054" s="26">
        <f t="shared" si="240"/>
        <v>24480</v>
      </c>
      <c r="AG3054" s="27">
        <v>42461</v>
      </c>
      <c r="AH3054" s="168">
        <v>42454</v>
      </c>
      <c r="AI3054" s="29" t="str">
        <f t="shared" si="237"/>
        <v>～</v>
      </c>
      <c r="AJ3054" s="178">
        <f t="shared" si="238"/>
        <v>43914</v>
      </c>
      <c r="AK3054" s="23" t="s">
        <v>7859</v>
      </c>
      <c r="AL3054" s="23" t="s">
        <v>13630</v>
      </c>
      <c r="AM3054" s="35">
        <v>42454</v>
      </c>
      <c r="AN3054" s="408">
        <f>IF($AA3054-data!$G$1=0,"　",IF(AK3054=0,"　",VLOOKUP($AK3054,data!$A$1:$H$264,8,FALSE)))</f>
        <v>0</v>
      </c>
      <c r="AO3054" s="35">
        <v>42465</v>
      </c>
      <c r="AP3054" s="134" t="s">
        <v>13476</v>
      </c>
      <c r="AQ3054" s="264" t="str">
        <f t="shared" si="241"/>
        <v/>
      </c>
    </row>
    <row r="3055" spans="1:43" s="74" customFormat="1" ht="24.75" customHeight="1" x14ac:dyDescent="0.15">
      <c r="A3055" s="297">
        <v>3052</v>
      </c>
      <c r="B3055" s="23" t="s">
        <v>13491</v>
      </c>
      <c r="C3055" s="24" t="s">
        <v>2344</v>
      </c>
      <c r="D3055" s="23"/>
      <c r="E3055" s="23"/>
      <c r="F3055" s="276"/>
      <c r="G3055" s="25"/>
      <c r="H3055" s="23"/>
      <c r="I3055" s="23"/>
      <c r="J3055" s="25"/>
      <c r="K3055" s="58"/>
      <c r="L3055" s="58"/>
      <c r="M3055" s="23"/>
      <c r="N3055" s="23"/>
      <c r="O3055" s="25"/>
      <c r="P3055" s="23"/>
      <c r="Q3055" s="25"/>
      <c r="R3055" s="58"/>
      <c r="S3055" s="23"/>
      <c r="T3055" s="23"/>
      <c r="U3055" s="25"/>
      <c r="V3055" s="23"/>
      <c r="W3055" s="25"/>
      <c r="X3055" s="58"/>
      <c r="Y3055" s="23"/>
      <c r="Z3055" s="23"/>
      <c r="AA3055" s="33"/>
      <c r="AB3055" s="295" t="str">
        <f t="shared" si="239"/>
        <v/>
      </c>
      <c r="AC3055" s="268"/>
      <c r="AD3055" s="23"/>
      <c r="AE3055" s="134"/>
      <c r="AF3055" s="26" t="str">
        <f t="shared" si="240"/>
        <v/>
      </c>
      <c r="AG3055" s="27"/>
      <c r="AH3055" s="168"/>
      <c r="AI3055" s="29" t="str">
        <f t="shared" si="237"/>
        <v/>
      </c>
      <c r="AJ3055" s="178" t="str">
        <f t="shared" si="238"/>
        <v/>
      </c>
      <c r="AK3055" s="23"/>
      <c r="AL3055" s="23"/>
      <c r="AM3055" s="35"/>
      <c r="AN3055" s="408" t="str">
        <f>IF($AA3055-data!$G$1=0,"　",IF(AK3055=0,"　",VLOOKUP($AK3055,data!$A$1:$H$264,8,FALSE)))</f>
        <v>　</v>
      </c>
      <c r="AO3055" s="35"/>
      <c r="AP3055" s="134"/>
      <c r="AQ3055" s="264" t="str">
        <f t="shared" si="241"/>
        <v/>
      </c>
    </row>
    <row r="3056" spans="1:43" s="74" customFormat="1" ht="24.75" customHeight="1" x14ac:dyDescent="0.15">
      <c r="A3056" s="297">
        <v>3053</v>
      </c>
      <c r="B3056" s="23" t="s">
        <v>13492</v>
      </c>
      <c r="C3056" s="24" t="s">
        <v>2344</v>
      </c>
      <c r="D3056" s="23"/>
      <c r="E3056" s="23"/>
      <c r="F3056" s="276"/>
      <c r="G3056" s="25"/>
      <c r="H3056" s="23"/>
      <c r="I3056" s="23"/>
      <c r="J3056" s="25"/>
      <c r="K3056" s="58"/>
      <c r="L3056" s="58"/>
      <c r="M3056" s="23"/>
      <c r="N3056" s="23"/>
      <c r="O3056" s="25"/>
      <c r="P3056" s="23"/>
      <c r="Q3056" s="25"/>
      <c r="R3056" s="58"/>
      <c r="S3056" s="23"/>
      <c r="T3056" s="23"/>
      <c r="U3056" s="25"/>
      <c r="V3056" s="23"/>
      <c r="W3056" s="25"/>
      <c r="X3056" s="58"/>
      <c r="Y3056" s="23"/>
      <c r="Z3056" s="23"/>
      <c r="AA3056" s="33"/>
      <c r="AB3056" s="295" t="str">
        <f t="shared" si="239"/>
        <v/>
      </c>
      <c r="AC3056" s="268"/>
      <c r="AD3056" s="23"/>
      <c r="AE3056" s="134"/>
      <c r="AF3056" s="26" t="str">
        <f t="shared" si="240"/>
        <v/>
      </c>
      <c r="AG3056" s="27"/>
      <c r="AH3056" s="168"/>
      <c r="AI3056" s="29" t="str">
        <f t="shared" si="237"/>
        <v/>
      </c>
      <c r="AJ3056" s="178" t="str">
        <f t="shared" si="238"/>
        <v/>
      </c>
      <c r="AK3056" s="23"/>
      <c r="AL3056" s="23"/>
      <c r="AM3056" s="35"/>
      <c r="AN3056" s="408" t="str">
        <f>IF($AA3056-data!$G$1=0,"　",IF(AK3056=0,"　",VLOOKUP($AK3056,data!$A$1:$H$264,8,FALSE)))</f>
        <v>　</v>
      </c>
      <c r="AO3056" s="35"/>
      <c r="AP3056" s="134"/>
      <c r="AQ3056" s="264" t="str">
        <f t="shared" si="241"/>
        <v/>
      </c>
    </row>
    <row r="3057" spans="1:44" ht="24.75" customHeight="1" x14ac:dyDescent="0.15">
      <c r="A3057" s="297">
        <v>3054</v>
      </c>
      <c r="B3057" s="23" t="s">
        <v>13513</v>
      </c>
      <c r="C3057" s="24" t="s">
        <v>14384</v>
      </c>
      <c r="D3057" s="23" t="s">
        <v>4719</v>
      </c>
      <c r="E3057" s="23" t="s">
        <v>1511</v>
      </c>
      <c r="F3057" s="24" t="s">
        <v>13631</v>
      </c>
      <c r="G3057" s="25" t="s">
        <v>4829</v>
      </c>
      <c r="H3057" s="23" t="s">
        <v>13518</v>
      </c>
      <c r="I3057" s="23" t="s">
        <v>13519</v>
      </c>
      <c r="J3057" s="25" t="s">
        <v>13556</v>
      </c>
      <c r="K3057" s="58" t="s">
        <v>13520</v>
      </c>
      <c r="L3057" s="58"/>
      <c r="M3057" s="23" t="s">
        <v>13522</v>
      </c>
      <c r="N3057" s="23"/>
      <c r="O3057" s="25" t="s">
        <v>12951</v>
      </c>
      <c r="P3057" s="23" t="s">
        <v>12952</v>
      </c>
      <c r="Q3057" s="25" t="s">
        <v>12953</v>
      </c>
      <c r="R3057" s="58" t="s">
        <v>12954</v>
      </c>
      <c r="S3057" s="23" t="s">
        <v>5465</v>
      </c>
      <c r="T3057" s="23" t="s">
        <v>12956</v>
      </c>
      <c r="U3057" s="25" t="s">
        <v>12957</v>
      </c>
      <c r="V3057" s="23" t="s">
        <v>8479</v>
      </c>
      <c r="W3057" s="25" t="s">
        <v>12959</v>
      </c>
      <c r="X3057" s="103" t="s">
        <v>12960</v>
      </c>
      <c r="Y3057" s="23" t="s">
        <v>12961</v>
      </c>
      <c r="Z3057" s="23" t="s">
        <v>12962</v>
      </c>
      <c r="AA3057" s="33">
        <v>5</v>
      </c>
      <c r="AB3057" s="295" t="str">
        <f t="shared" si="239"/>
        <v>年間</v>
      </c>
      <c r="AC3057" s="268"/>
      <c r="AD3057" s="23">
        <v>1</v>
      </c>
      <c r="AE3057" s="134">
        <v>207000</v>
      </c>
      <c r="AF3057" s="26">
        <f t="shared" si="240"/>
        <v>207000</v>
      </c>
      <c r="AG3057" s="27">
        <v>42430</v>
      </c>
      <c r="AH3057" s="168">
        <v>42430</v>
      </c>
      <c r="AI3057" s="29" t="str">
        <f t="shared" si="237"/>
        <v>～</v>
      </c>
      <c r="AJ3057" s="178">
        <f t="shared" si="238"/>
        <v>44255</v>
      </c>
      <c r="AK3057" s="23" t="s">
        <v>13557</v>
      </c>
      <c r="AL3057" s="23" t="s">
        <v>13523</v>
      </c>
      <c r="AM3057" s="35">
        <v>42430</v>
      </c>
      <c r="AN3057" s="408">
        <f>IF($AA3057-data!$G$1=0,"　",IF(AK3057=0,"　",VLOOKUP($AK3057,data!$A$1:$H$264,8,FALSE)))</f>
        <v>0</v>
      </c>
      <c r="AO3057" s="35">
        <v>42453</v>
      </c>
      <c r="AP3057" s="134" t="s">
        <v>13525</v>
      </c>
      <c r="AQ3057" s="264" t="str">
        <f t="shared" si="241"/>
        <v/>
      </c>
      <c r="AR3057" s="258" t="s">
        <v>14996</v>
      </c>
    </row>
    <row r="3058" spans="1:44" ht="24.75" customHeight="1" x14ac:dyDescent="0.15">
      <c r="A3058" s="297">
        <v>3055</v>
      </c>
      <c r="B3058" s="23" t="s">
        <v>13514</v>
      </c>
      <c r="C3058" s="24" t="s">
        <v>14384</v>
      </c>
      <c r="D3058" s="23" t="s">
        <v>10698</v>
      </c>
      <c r="E3058" s="23" t="s">
        <v>30</v>
      </c>
      <c r="F3058" s="24" t="s">
        <v>13631</v>
      </c>
      <c r="G3058" s="25" t="s">
        <v>4829</v>
      </c>
      <c r="H3058" s="23" t="s">
        <v>13517</v>
      </c>
      <c r="I3058" s="23" t="s">
        <v>13519</v>
      </c>
      <c r="J3058" s="25" t="s">
        <v>13556</v>
      </c>
      <c r="K3058" s="58" t="s">
        <v>13520</v>
      </c>
      <c r="L3058" s="58"/>
      <c r="M3058" s="23" t="s">
        <v>13521</v>
      </c>
      <c r="N3058" s="23"/>
      <c r="O3058" s="25" t="s">
        <v>10699</v>
      </c>
      <c r="P3058" s="23" t="s">
        <v>2309</v>
      </c>
      <c r="Q3058" s="25" t="s">
        <v>10700</v>
      </c>
      <c r="R3058" s="58" t="s">
        <v>10701</v>
      </c>
      <c r="S3058" s="23" t="s">
        <v>6322</v>
      </c>
      <c r="T3058" s="23" t="s">
        <v>6328</v>
      </c>
      <c r="U3058" s="25" t="s">
        <v>4725</v>
      </c>
      <c r="V3058" s="23" t="s">
        <v>8478</v>
      </c>
      <c r="W3058" s="25" t="s">
        <v>8480</v>
      </c>
      <c r="X3058" s="103" t="s">
        <v>12960</v>
      </c>
      <c r="Y3058" s="23" t="s">
        <v>8484</v>
      </c>
      <c r="Z3058" s="23" t="s">
        <v>8486</v>
      </c>
      <c r="AA3058" s="33">
        <v>5</v>
      </c>
      <c r="AB3058" s="295" t="str">
        <f t="shared" si="239"/>
        <v>年間</v>
      </c>
      <c r="AC3058" s="268"/>
      <c r="AD3058" s="23">
        <v>1</v>
      </c>
      <c r="AE3058" s="134">
        <v>99600</v>
      </c>
      <c r="AF3058" s="26">
        <f t="shared" si="240"/>
        <v>99600</v>
      </c>
      <c r="AG3058" s="27">
        <v>42430</v>
      </c>
      <c r="AH3058" s="168">
        <v>42430</v>
      </c>
      <c r="AI3058" s="29" t="str">
        <f t="shared" si="237"/>
        <v>～</v>
      </c>
      <c r="AJ3058" s="178">
        <f t="shared" si="238"/>
        <v>44255</v>
      </c>
      <c r="AK3058" s="23" t="s">
        <v>13558</v>
      </c>
      <c r="AL3058" s="23" t="s">
        <v>13527</v>
      </c>
      <c r="AM3058" s="35">
        <v>42430</v>
      </c>
      <c r="AN3058" s="408" t="str">
        <f>IF($AA3058-data!$G$1=0,"　",IF(AK3058=0,"　",VLOOKUP($AK3058,data!$A$1:$H$264,8,FALSE)))</f>
        <v>消耗部品交換対象</v>
      </c>
      <c r="AO3058" s="35">
        <v>42453</v>
      </c>
      <c r="AP3058" s="134" t="s">
        <v>13524</v>
      </c>
      <c r="AQ3058" s="264">
        <f t="shared" si="241"/>
        <v>43497</v>
      </c>
      <c r="AR3058" s="258" t="s">
        <v>14994</v>
      </c>
    </row>
    <row r="3059" spans="1:44" ht="24.75" customHeight="1" x14ac:dyDescent="0.15">
      <c r="A3059" s="297">
        <v>3056</v>
      </c>
      <c r="B3059" s="23" t="s">
        <v>13514</v>
      </c>
      <c r="C3059" s="24" t="s">
        <v>14384</v>
      </c>
      <c r="D3059" s="23" t="s">
        <v>10698</v>
      </c>
      <c r="E3059" s="23" t="s">
        <v>30</v>
      </c>
      <c r="F3059" s="24" t="s">
        <v>13631</v>
      </c>
      <c r="G3059" s="25" t="s">
        <v>4829</v>
      </c>
      <c r="H3059" s="23" t="s">
        <v>13517</v>
      </c>
      <c r="I3059" s="23" t="s">
        <v>13519</v>
      </c>
      <c r="J3059" s="25" t="s">
        <v>13556</v>
      </c>
      <c r="K3059" s="58" t="s">
        <v>13520</v>
      </c>
      <c r="L3059" s="58"/>
      <c r="M3059" s="23" t="s">
        <v>13521</v>
      </c>
      <c r="N3059" s="23"/>
      <c r="O3059" s="25" t="s">
        <v>10699</v>
      </c>
      <c r="P3059" s="23" t="s">
        <v>2309</v>
      </c>
      <c r="Q3059" s="25" t="s">
        <v>10700</v>
      </c>
      <c r="R3059" s="58" t="s">
        <v>10701</v>
      </c>
      <c r="S3059" s="23" t="s">
        <v>6322</v>
      </c>
      <c r="T3059" s="23" t="s">
        <v>6328</v>
      </c>
      <c r="U3059" s="25" t="s">
        <v>4725</v>
      </c>
      <c r="V3059" s="23" t="s">
        <v>8478</v>
      </c>
      <c r="W3059" s="25" t="s">
        <v>8480</v>
      </c>
      <c r="X3059" s="103" t="s">
        <v>12960</v>
      </c>
      <c r="Y3059" s="23" t="s">
        <v>8484</v>
      </c>
      <c r="Z3059" s="23" t="s">
        <v>8486</v>
      </c>
      <c r="AA3059" s="33">
        <v>5</v>
      </c>
      <c r="AB3059" s="295" t="str">
        <f t="shared" si="239"/>
        <v>年間</v>
      </c>
      <c r="AC3059" s="268"/>
      <c r="AD3059" s="23">
        <v>1</v>
      </c>
      <c r="AE3059" s="134">
        <v>99600</v>
      </c>
      <c r="AF3059" s="26">
        <f t="shared" si="240"/>
        <v>99600</v>
      </c>
      <c r="AG3059" s="27">
        <v>42430</v>
      </c>
      <c r="AH3059" s="168">
        <v>42430</v>
      </c>
      <c r="AI3059" s="29" t="str">
        <f t="shared" si="237"/>
        <v>～</v>
      </c>
      <c r="AJ3059" s="178">
        <f t="shared" si="238"/>
        <v>44255</v>
      </c>
      <c r="AK3059" s="23" t="s">
        <v>13526</v>
      </c>
      <c r="AL3059" s="23" t="s">
        <v>13528</v>
      </c>
      <c r="AM3059" s="35">
        <v>42430</v>
      </c>
      <c r="AN3059" s="408" t="str">
        <f>IF($AA3059-data!$G$1=0,"　",IF(AK3059=0,"　",VLOOKUP($AK3059,data!$A$1:$H$264,8,FALSE)))</f>
        <v>消耗部品交換対象</v>
      </c>
      <c r="AO3059" s="35">
        <v>42453</v>
      </c>
      <c r="AP3059" s="134" t="s">
        <v>13524</v>
      </c>
      <c r="AQ3059" s="264">
        <f t="shared" si="241"/>
        <v>43497</v>
      </c>
      <c r="AR3059" s="258" t="s">
        <v>14990</v>
      </c>
    </row>
    <row r="3060" spans="1:44" ht="24.75" customHeight="1" x14ac:dyDescent="0.15">
      <c r="A3060" s="297">
        <v>3057</v>
      </c>
      <c r="B3060" s="23" t="s">
        <v>13514</v>
      </c>
      <c r="C3060" s="24" t="s">
        <v>14384</v>
      </c>
      <c r="D3060" s="23" t="s">
        <v>10698</v>
      </c>
      <c r="E3060" s="23" t="s">
        <v>30</v>
      </c>
      <c r="F3060" s="24" t="s">
        <v>13631</v>
      </c>
      <c r="G3060" s="25" t="s">
        <v>4829</v>
      </c>
      <c r="H3060" s="23" t="s">
        <v>13517</v>
      </c>
      <c r="I3060" s="23" t="s">
        <v>13519</v>
      </c>
      <c r="J3060" s="25" t="s">
        <v>13556</v>
      </c>
      <c r="K3060" s="58" t="s">
        <v>13520</v>
      </c>
      <c r="L3060" s="58"/>
      <c r="M3060" s="23" t="s">
        <v>13521</v>
      </c>
      <c r="N3060" s="23"/>
      <c r="O3060" s="25" t="s">
        <v>10699</v>
      </c>
      <c r="P3060" s="23" t="s">
        <v>2309</v>
      </c>
      <c r="Q3060" s="25" t="s">
        <v>10700</v>
      </c>
      <c r="R3060" s="58" t="s">
        <v>10701</v>
      </c>
      <c r="S3060" s="23" t="s">
        <v>6322</v>
      </c>
      <c r="T3060" s="23" t="s">
        <v>6328</v>
      </c>
      <c r="U3060" s="25" t="s">
        <v>4725</v>
      </c>
      <c r="V3060" s="23" t="s">
        <v>8478</v>
      </c>
      <c r="W3060" s="25" t="s">
        <v>8480</v>
      </c>
      <c r="X3060" s="103" t="s">
        <v>12960</v>
      </c>
      <c r="Y3060" s="23" t="s">
        <v>8484</v>
      </c>
      <c r="Z3060" s="23" t="s">
        <v>8486</v>
      </c>
      <c r="AA3060" s="33">
        <v>5</v>
      </c>
      <c r="AB3060" s="295" t="str">
        <f t="shared" si="239"/>
        <v>年間</v>
      </c>
      <c r="AC3060" s="268"/>
      <c r="AD3060" s="23">
        <v>1</v>
      </c>
      <c r="AE3060" s="134">
        <v>99600</v>
      </c>
      <c r="AF3060" s="26">
        <f t="shared" si="240"/>
        <v>99600</v>
      </c>
      <c r="AG3060" s="27">
        <v>42430</v>
      </c>
      <c r="AH3060" s="168">
        <v>42430</v>
      </c>
      <c r="AI3060" s="29" t="str">
        <f t="shared" si="237"/>
        <v>～</v>
      </c>
      <c r="AJ3060" s="178">
        <f t="shared" si="238"/>
        <v>44255</v>
      </c>
      <c r="AK3060" s="23" t="s">
        <v>13526</v>
      </c>
      <c r="AL3060" s="23" t="s">
        <v>13529</v>
      </c>
      <c r="AM3060" s="35">
        <v>42430</v>
      </c>
      <c r="AN3060" s="408" t="str">
        <f>IF($AA3060-data!$G$1=0,"　",IF(AK3060=0,"　",VLOOKUP($AK3060,data!$A$1:$H$264,8,FALSE)))</f>
        <v>消耗部品交換対象</v>
      </c>
      <c r="AO3060" s="35">
        <v>42453</v>
      </c>
      <c r="AP3060" s="134" t="s">
        <v>13524</v>
      </c>
      <c r="AQ3060" s="264">
        <f t="shared" si="241"/>
        <v>43497</v>
      </c>
      <c r="AR3060" s="258" t="s">
        <v>14956</v>
      </c>
    </row>
    <row r="3061" spans="1:44" ht="24.75" customHeight="1" x14ac:dyDescent="0.15">
      <c r="A3061" s="297">
        <v>3058</v>
      </c>
      <c r="B3061" s="23" t="s">
        <v>13514</v>
      </c>
      <c r="C3061" s="24" t="s">
        <v>14384</v>
      </c>
      <c r="D3061" s="23" t="s">
        <v>10698</v>
      </c>
      <c r="E3061" s="23" t="s">
        <v>30</v>
      </c>
      <c r="F3061" s="24" t="s">
        <v>13631</v>
      </c>
      <c r="G3061" s="25" t="s">
        <v>4829</v>
      </c>
      <c r="H3061" s="23" t="s">
        <v>13517</v>
      </c>
      <c r="I3061" s="23" t="s">
        <v>13519</v>
      </c>
      <c r="J3061" s="25" t="s">
        <v>13556</v>
      </c>
      <c r="K3061" s="58" t="s">
        <v>13520</v>
      </c>
      <c r="L3061" s="58"/>
      <c r="M3061" s="23" t="s">
        <v>13521</v>
      </c>
      <c r="N3061" s="23"/>
      <c r="O3061" s="25" t="s">
        <v>10699</v>
      </c>
      <c r="P3061" s="23" t="s">
        <v>2309</v>
      </c>
      <c r="Q3061" s="25" t="s">
        <v>10700</v>
      </c>
      <c r="R3061" s="58" t="s">
        <v>10701</v>
      </c>
      <c r="S3061" s="23" t="s">
        <v>6322</v>
      </c>
      <c r="T3061" s="23" t="s">
        <v>6328</v>
      </c>
      <c r="U3061" s="25" t="s">
        <v>4725</v>
      </c>
      <c r="V3061" s="23" t="s">
        <v>8478</v>
      </c>
      <c r="W3061" s="25" t="s">
        <v>8480</v>
      </c>
      <c r="X3061" s="103" t="s">
        <v>12960</v>
      </c>
      <c r="Y3061" s="23" t="s">
        <v>8484</v>
      </c>
      <c r="Z3061" s="23" t="s">
        <v>8486</v>
      </c>
      <c r="AA3061" s="33">
        <v>5</v>
      </c>
      <c r="AB3061" s="295" t="str">
        <f t="shared" si="239"/>
        <v>年間</v>
      </c>
      <c r="AC3061" s="268"/>
      <c r="AD3061" s="23">
        <v>1</v>
      </c>
      <c r="AE3061" s="134">
        <v>99600</v>
      </c>
      <c r="AF3061" s="26">
        <f t="shared" si="240"/>
        <v>99600</v>
      </c>
      <c r="AG3061" s="27">
        <v>42430</v>
      </c>
      <c r="AH3061" s="168">
        <v>42430</v>
      </c>
      <c r="AI3061" s="29" t="str">
        <f t="shared" si="237"/>
        <v>～</v>
      </c>
      <c r="AJ3061" s="178">
        <f t="shared" si="238"/>
        <v>44255</v>
      </c>
      <c r="AK3061" s="23" t="s">
        <v>13526</v>
      </c>
      <c r="AL3061" s="23" t="s">
        <v>13530</v>
      </c>
      <c r="AM3061" s="35">
        <v>42430</v>
      </c>
      <c r="AN3061" s="408" t="str">
        <f>IF($AA3061-data!$G$1=0,"　",IF(AK3061=0,"　",VLOOKUP($AK3061,data!$A$1:$H$264,8,FALSE)))</f>
        <v>消耗部品交換対象</v>
      </c>
      <c r="AO3061" s="35">
        <v>42453</v>
      </c>
      <c r="AP3061" s="134" t="s">
        <v>13524</v>
      </c>
      <c r="AQ3061" s="264">
        <f t="shared" si="241"/>
        <v>43497</v>
      </c>
    </row>
    <row r="3062" spans="1:44" ht="24.75" customHeight="1" x14ac:dyDescent="0.15">
      <c r="A3062" s="297">
        <v>3059</v>
      </c>
      <c r="B3062" s="23" t="s">
        <v>13514</v>
      </c>
      <c r="C3062" s="24" t="s">
        <v>14384</v>
      </c>
      <c r="D3062" s="23" t="s">
        <v>10698</v>
      </c>
      <c r="E3062" s="23" t="s">
        <v>30</v>
      </c>
      <c r="F3062" s="24" t="s">
        <v>13631</v>
      </c>
      <c r="G3062" s="25" t="s">
        <v>4829</v>
      </c>
      <c r="H3062" s="23" t="s">
        <v>13517</v>
      </c>
      <c r="I3062" s="23" t="s">
        <v>13519</v>
      </c>
      <c r="J3062" s="25" t="s">
        <v>13556</v>
      </c>
      <c r="K3062" s="58" t="s">
        <v>13520</v>
      </c>
      <c r="L3062" s="58"/>
      <c r="M3062" s="23" t="s">
        <v>13521</v>
      </c>
      <c r="N3062" s="23"/>
      <c r="O3062" s="25" t="s">
        <v>10699</v>
      </c>
      <c r="P3062" s="23" t="s">
        <v>2309</v>
      </c>
      <c r="Q3062" s="25" t="s">
        <v>10700</v>
      </c>
      <c r="R3062" s="58" t="s">
        <v>10701</v>
      </c>
      <c r="S3062" s="23" t="s">
        <v>6322</v>
      </c>
      <c r="T3062" s="23" t="s">
        <v>6328</v>
      </c>
      <c r="U3062" s="25" t="s">
        <v>4725</v>
      </c>
      <c r="V3062" s="23" t="s">
        <v>8478</v>
      </c>
      <c r="W3062" s="25" t="s">
        <v>8480</v>
      </c>
      <c r="X3062" s="103" t="s">
        <v>12960</v>
      </c>
      <c r="Y3062" s="23" t="s">
        <v>8484</v>
      </c>
      <c r="Z3062" s="23" t="s">
        <v>8486</v>
      </c>
      <c r="AA3062" s="33">
        <v>5</v>
      </c>
      <c r="AB3062" s="295" t="str">
        <f t="shared" si="239"/>
        <v>年間</v>
      </c>
      <c r="AC3062" s="268"/>
      <c r="AD3062" s="23">
        <v>1</v>
      </c>
      <c r="AE3062" s="134">
        <v>99600</v>
      </c>
      <c r="AF3062" s="26">
        <f t="shared" si="240"/>
        <v>99600</v>
      </c>
      <c r="AG3062" s="27">
        <v>42430</v>
      </c>
      <c r="AH3062" s="168">
        <v>42430</v>
      </c>
      <c r="AI3062" s="29" t="str">
        <f t="shared" si="237"/>
        <v>～</v>
      </c>
      <c r="AJ3062" s="178">
        <f t="shared" si="238"/>
        <v>44255</v>
      </c>
      <c r="AK3062" s="23" t="s">
        <v>13526</v>
      </c>
      <c r="AL3062" s="23" t="s">
        <v>13531</v>
      </c>
      <c r="AM3062" s="35">
        <v>42430</v>
      </c>
      <c r="AN3062" s="408" t="str">
        <f>IF($AA3062-data!$G$1=0,"　",IF(AK3062=0,"　",VLOOKUP($AK3062,data!$A$1:$H$264,8,FALSE)))</f>
        <v>消耗部品交換対象</v>
      </c>
      <c r="AO3062" s="35">
        <v>42453</v>
      </c>
      <c r="AP3062" s="134" t="s">
        <v>13524</v>
      </c>
      <c r="AQ3062" s="264">
        <f t="shared" si="241"/>
        <v>43497</v>
      </c>
    </row>
    <row r="3063" spans="1:44" ht="24.75" customHeight="1" x14ac:dyDescent="0.15">
      <c r="A3063" s="297">
        <v>3060</v>
      </c>
      <c r="B3063" s="23" t="s">
        <v>13514</v>
      </c>
      <c r="C3063" s="24" t="s">
        <v>14384</v>
      </c>
      <c r="D3063" s="23" t="s">
        <v>10698</v>
      </c>
      <c r="E3063" s="23" t="s">
        <v>30</v>
      </c>
      <c r="F3063" s="24" t="s">
        <v>13631</v>
      </c>
      <c r="G3063" s="25" t="s">
        <v>4829</v>
      </c>
      <c r="H3063" s="23" t="s">
        <v>13517</v>
      </c>
      <c r="I3063" s="23" t="s">
        <v>13519</v>
      </c>
      <c r="J3063" s="25" t="s">
        <v>13556</v>
      </c>
      <c r="K3063" s="58" t="s">
        <v>13520</v>
      </c>
      <c r="L3063" s="58"/>
      <c r="M3063" s="23" t="s">
        <v>13521</v>
      </c>
      <c r="N3063" s="23"/>
      <c r="O3063" s="25" t="s">
        <v>10699</v>
      </c>
      <c r="P3063" s="23" t="s">
        <v>2309</v>
      </c>
      <c r="Q3063" s="25" t="s">
        <v>10700</v>
      </c>
      <c r="R3063" s="58" t="s">
        <v>10701</v>
      </c>
      <c r="S3063" s="23" t="s">
        <v>6322</v>
      </c>
      <c r="T3063" s="23" t="s">
        <v>6328</v>
      </c>
      <c r="U3063" s="25" t="s">
        <v>4725</v>
      </c>
      <c r="V3063" s="23" t="s">
        <v>8478</v>
      </c>
      <c r="W3063" s="25" t="s">
        <v>8480</v>
      </c>
      <c r="X3063" s="103" t="s">
        <v>12960</v>
      </c>
      <c r="Y3063" s="23" t="s">
        <v>8484</v>
      </c>
      <c r="Z3063" s="23" t="s">
        <v>8486</v>
      </c>
      <c r="AA3063" s="33">
        <v>5</v>
      </c>
      <c r="AB3063" s="295" t="str">
        <f t="shared" si="239"/>
        <v>年間</v>
      </c>
      <c r="AC3063" s="268"/>
      <c r="AD3063" s="23">
        <v>1</v>
      </c>
      <c r="AE3063" s="134">
        <v>99600</v>
      </c>
      <c r="AF3063" s="26">
        <f t="shared" si="240"/>
        <v>99600</v>
      </c>
      <c r="AG3063" s="27">
        <v>42430</v>
      </c>
      <c r="AH3063" s="168">
        <v>42430</v>
      </c>
      <c r="AI3063" s="29" t="str">
        <f t="shared" si="237"/>
        <v>～</v>
      </c>
      <c r="AJ3063" s="178">
        <f t="shared" si="238"/>
        <v>44255</v>
      </c>
      <c r="AK3063" s="23" t="s">
        <v>13526</v>
      </c>
      <c r="AL3063" s="23" t="s">
        <v>13532</v>
      </c>
      <c r="AM3063" s="35">
        <v>42430</v>
      </c>
      <c r="AN3063" s="408" t="str">
        <f>IF($AA3063-data!$G$1=0,"　",IF(AK3063=0,"　",VLOOKUP($AK3063,data!$A$1:$H$264,8,FALSE)))</f>
        <v>消耗部品交換対象</v>
      </c>
      <c r="AO3063" s="35">
        <v>42453</v>
      </c>
      <c r="AP3063" s="134" t="s">
        <v>13524</v>
      </c>
      <c r="AQ3063" s="264">
        <f t="shared" si="241"/>
        <v>43497</v>
      </c>
    </row>
    <row r="3064" spans="1:44" ht="24.75" customHeight="1" x14ac:dyDescent="0.15">
      <c r="A3064" s="297">
        <v>3061</v>
      </c>
      <c r="B3064" s="23" t="s">
        <v>13515</v>
      </c>
      <c r="C3064" s="24" t="s">
        <v>14384</v>
      </c>
      <c r="D3064" s="23" t="s">
        <v>4719</v>
      </c>
      <c r="E3064" s="23" t="s">
        <v>477</v>
      </c>
      <c r="F3064" s="24" t="s">
        <v>8178</v>
      </c>
      <c r="G3064" s="25" t="s">
        <v>4829</v>
      </c>
      <c r="H3064" s="23" t="s">
        <v>13534</v>
      </c>
      <c r="I3064" s="23" t="s">
        <v>12363</v>
      </c>
      <c r="J3064" s="25" t="s">
        <v>13536</v>
      </c>
      <c r="K3064" s="58" t="s">
        <v>13538</v>
      </c>
      <c r="L3064" s="58"/>
      <c r="M3064" s="23" t="s">
        <v>13540</v>
      </c>
      <c r="N3064" s="23"/>
      <c r="O3064" s="25" t="s">
        <v>12951</v>
      </c>
      <c r="P3064" s="23" t="s">
        <v>12952</v>
      </c>
      <c r="Q3064" s="25" t="s">
        <v>12953</v>
      </c>
      <c r="R3064" s="58" t="s">
        <v>12954</v>
      </c>
      <c r="S3064" s="23" t="s">
        <v>5465</v>
      </c>
      <c r="T3064" s="23" t="s">
        <v>12956</v>
      </c>
      <c r="U3064" s="25" t="s">
        <v>12957</v>
      </c>
      <c r="V3064" s="23" t="s">
        <v>8479</v>
      </c>
      <c r="W3064" s="25" t="s">
        <v>12959</v>
      </c>
      <c r="X3064" s="103" t="s">
        <v>12960</v>
      </c>
      <c r="Y3064" s="23" t="s">
        <v>12961</v>
      </c>
      <c r="Z3064" s="23" t="s">
        <v>12962</v>
      </c>
      <c r="AA3064" s="33">
        <v>5</v>
      </c>
      <c r="AB3064" s="295" t="str">
        <f t="shared" si="239"/>
        <v>年間</v>
      </c>
      <c r="AC3064" s="268"/>
      <c r="AD3064" s="23">
        <v>1</v>
      </c>
      <c r="AE3064" s="134">
        <v>207000</v>
      </c>
      <c r="AF3064" s="26">
        <f t="shared" si="240"/>
        <v>207000</v>
      </c>
      <c r="AG3064" s="27">
        <v>42430</v>
      </c>
      <c r="AH3064" s="168">
        <v>42430</v>
      </c>
      <c r="AI3064" s="29" t="str">
        <f t="shared" si="237"/>
        <v>～</v>
      </c>
      <c r="AJ3064" s="178">
        <f t="shared" si="238"/>
        <v>44255</v>
      </c>
      <c r="AK3064" s="23" t="s">
        <v>13711</v>
      </c>
      <c r="AL3064" s="23" t="s">
        <v>13542</v>
      </c>
      <c r="AM3064" s="35">
        <v>42430</v>
      </c>
      <c r="AN3064" s="408">
        <f>IF($AA3064-data!$G$1=0,"　",IF(AK3064=0,"　",VLOOKUP($AK3064,data!$A$1:$H$264,8,FALSE)))</f>
        <v>0</v>
      </c>
      <c r="AO3064" s="35">
        <v>42453</v>
      </c>
      <c r="AP3064" s="134" t="s">
        <v>13541</v>
      </c>
      <c r="AQ3064" s="264" t="str">
        <f t="shared" si="241"/>
        <v/>
      </c>
      <c r="AR3064" s="258" t="s">
        <v>14993</v>
      </c>
    </row>
    <row r="3065" spans="1:44" ht="24.75" customHeight="1" x14ac:dyDescent="0.15">
      <c r="A3065" s="297">
        <v>3062</v>
      </c>
      <c r="B3065" s="23" t="s">
        <v>13516</v>
      </c>
      <c r="C3065" s="24" t="s">
        <v>14384</v>
      </c>
      <c r="D3065" s="23" t="s">
        <v>10698</v>
      </c>
      <c r="E3065" s="23" t="s">
        <v>477</v>
      </c>
      <c r="F3065" s="24" t="s">
        <v>8178</v>
      </c>
      <c r="G3065" s="25" t="s">
        <v>4829</v>
      </c>
      <c r="H3065" s="23" t="s">
        <v>13533</v>
      </c>
      <c r="I3065" s="23" t="s">
        <v>12363</v>
      </c>
      <c r="J3065" s="25" t="s">
        <v>13535</v>
      </c>
      <c r="K3065" s="58" t="s">
        <v>13537</v>
      </c>
      <c r="L3065" s="58"/>
      <c r="M3065" s="23" t="s">
        <v>13539</v>
      </c>
      <c r="N3065" s="23"/>
      <c r="O3065" s="25" t="s">
        <v>10699</v>
      </c>
      <c r="P3065" s="23" t="s">
        <v>2309</v>
      </c>
      <c r="Q3065" s="25" t="s">
        <v>10700</v>
      </c>
      <c r="R3065" s="58" t="s">
        <v>10701</v>
      </c>
      <c r="S3065" s="23" t="s">
        <v>6322</v>
      </c>
      <c r="T3065" s="23" t="s">
        <v>6328</v>
      </c>
      <c r="U3065" s="25" t="s">
        <v>4725</v>
      </c>
      <c r="V3065" s="23" t="s">
        <v>8478</v>
      </c>
      <c r="W3065" s="25" t="s">
        <v>8480</v>
      </c>
      <c r="X3065" s="103" t="s">
        <v>12960</v>
      </c>
      <c r="Y3065" s="23" t="s">
        <v>8484</v>
      </c>
      <c r="Z3065" s="23" t="s">
        <v>8486</v>
      </c>
      <c r="AA3065" s="33">
        <v>5</v>
      </c>
      <c r="AB3065" s="295" t="str">
        <f t="shared" si="239"/>
        <v>年間</v>
      </c>
      <c r="AC3065" s="268"/>
      <c r="AD3065" s="23">
        <v>1</v>
      </c>
      <c r="AE3065" s="134">
        <v>99600</v>
      </c>
      <c r="AF3065" s="26">
        <f t="shared" si="240"/>
        <v>99600</v>
      </c>
      <c r="AG3065" s="27">
        <v>42430</v>
      </c>
      <c r="AH3065" s="168">
        <v>42430</v>
      </c>
      <c r="AI3065" s="29" t="str">
        <f t="shared" si="237"/>
        <v>～</v>
      </c>
      <c r="AJ3065" s="178">
        <f t="shared" si="238"/>
        <v>44255</v>
      </c>
      <c r="AK3065" s="23" t="s">
        <v>4749</v>
      </c>
      <c r="AL3065" s="23" t="s">
        <v>13543</v>
      </c>
      <c r="AM3065" s="35">
        <v>42430</v>
      </c>
      <c r="AN3065" s="408" t="str">
        <f>IF($AA3065-data!$G$1=0,"　",IF(AK3065=0,"　",VLOOKUP($AK3065,data!$A$1:$H$264,8,FALSE)))</f>
        <v>消耗部品交換対象</v>
      </c>
      <c r="AO3065" s="35">
        <v>42453</v>
      </c>
      <c r="AP3065" s="134" t="s">
        <v>13541</v>
      </c>
      <c r="AQ3065" s="264">
        <f t="shared" si="241"/>
        <v>43497</v>
      </c>
      <c r="AR3065" s="258" t="s">
        <v>14998</v>
      </c>
    </row>
    <row r="3066" spans="1:44" ht="24.75" customHeight="1" x14ac:dyDescent="0.15">
      <c r="A3066" s="297">
        <v>3063</v>
      </c>
      <c r="B3066" s="23" t="s">
        <v>13516</v>
      </c>
      <c r="C3066" s="24" t="s">
        <v>14384</v>
      </c>
      <c r="D3066" s="23" t="s">
        <v>10698</v>
      </c>
      <c r="E3066" s="23" t="s">
        <v>477</v>
      </c>
      <c r="F3066" s="24" t="s">
        <v>8178</v>
      </c>
      <c r="G3066" s="25" t="s">
        <v>4829</v>
      </c>
      <c r="H3066" s="23" t="s">
        <v>13533</v>
      </c>
      <c r="I3066" s="23" t="s">
        <v>12363</v>
      </c>
      <c r="J3066" s="25" t="s">
        <v>13535</v>
      </c>
      <c r="K3066" s="58" t="s">
        <v>13537</v>
      </c>
      <c r="L3066" s="58"/>
      <c r="M3066" s="23" t="s">
        <v>13539</v>
      </c>
      <c r="N3066" s="23"/>
      <c r="O3066" s="25" t="s">
        <v>10699</v>
      </c>
      <c r="P3066" s="23" t="s">
        <v>2309</v>
      </c>
      <c r="Q3066" s="25" t="s">
        <v>10700</v>
      </c>
      <c r="R3066" s="58" t="s">
        <v>10701</v>
      </c>
      <c r="S3066" s="23" t="s">
        <v>6322</v>
      </c>
      <c r="T3066" s="23" t="s">
        <v>6328</v>
      </c>
      <c r="U3066" s="25" t="s">
        <v>4725</v>
      </c>
      <c r="V3066" s="23" t="s">
        <v>8478</v>
      </c>
      <c r="W3066" s="25" t="s">
        <v>8480</v>
      </c>
      <c r="X3066" s="103" t="s">
        <v>12960</v>
      </c>
      <c r="Y3066" s="23" t="s">
        <v>8484</v>
      </c>
      <c r="Z3066" s="23" t="s">
        <v>8486</v>
      </c>
      <c r="AA3066" s="33">
        <v>5</v>
      </c>
      <c r="AB3066" s="295" t="str">
        <f t="shared" si="239"/>
        <v>年間</v>
      </c>
      <c r="AC3066" s="268"/>
      <c r="AD3066" s="23">
        <v>1</v>
      </c>
      <c r="AE3066" s="134">
        <v>99600</v>
      </c>
      <c r="AF3066" s="26">
        <f t="shared" si="240"/>
        <v>99600</v>
      </c>
      <c r="AG3066" s="27">
        <v>42430</v>
      </c>
      <c r="AH3066" s="168">
        <v>42430</v>
      </c>
      <c r="AI3066" s="29" t="str">
        <f t="shared" si="237"/>
        <v>～</v>
      </c>
      <c r="AJ3066" s="178">
        <f t="shared" si="238"/>
        <v>44255</v>
      </c>
      <c r="AK3066" s="23" t="s">
        <v>13526</v>
      </c>
      <c r="AL3066" s="23" t="s">
        <v>13544</v>
      </c>
      <c r="AM3066" s="35">
        <v>42430</v>
      </c>
      <c r="AN3066" s="408" t="str">
        <f>IF($AA3066-data!$G$1=0,"　",IF(AK3066=0,"　",VLOOKUP($AK3066,data!$A$1:$H$264,8,FALSE)))</f>
        <v>消耗部品交換対象</v>
      </c>
      <c r="AO3066" s="35">
        <v>42453</v>
      </c>
      <c r="AP3066" s="134" t="s">
        <v>13541</v>
      </c>
      <c r="AQ3066" s="264">
        <f t="shared" si="241"/>
        <v>43497</v>
      </c>
      <c r="AR3066" s="258" t="s">
        <v>14999</v>
      </c>
    </row>
    <row r="3067" spans="1:44" ht="24.75" customHeight="1" x14ac:dyDescent="0.15">
      <c r="A3067" s="297">
        <v>3064</v>
      </c>
      <c r="B3067" s="23" t="s">
        <v>13516</v>
      </c>
      <c r="C3067" s="24" t="s">
        <v>14384</v>
      </c>
      <c r="D3067" s="23" t="s">
        <v>10698</v>
      </c>
      <c r="E3067" s="23" t="s">
        <v>477</v>
      </c>
      <c r="F3067" s="24" t="s">
        <v>8178</v>
      </c>
      <c r="G3067" s="25" t="s">
        <v>4829</v>
      </c>
      <c r="H3067" s="23" t="s">
        <v>13533</v>
      </c>
      <c r="I3067" s="23" t="s">
        <v>12363</v>
      </c>
      <c r="J3067" s="25" t="s">
        <v>13535</v>
      </c>
      <c r="K3067" s="58" t="s">
        <v>13537</v>
      </c>
      <c r="L3067" s="58"/>
      <c r="M3067" s="23" t="s">
        <v>13539</v>
      </c>
      <c r="N3067" s="23"/>
      <c r="O3067" s="25" t="s">
        <v>10699</v>
      </c>
      <c r="P3067" s="23" t="s">
        <v>2309</v>
      </c>
      <c r="Q3067" s="25" t="s">
        <v>10700</v>
      </c>
      <c r="R3067" s="58" t="s">
        <v>10701</v>
      </c>
      <c r="S3067" s="23" t="s">
        <v>6322</v>
      </c>
      <c r="T3067" s="23" t="s">
        <v>6328</v>
      </c>
      <c r="U3067" s="25" t="s">
        <v>4725</v>
      </c>
      <c r="V3067" s="23" t="s">
        <v>8478</v>
      </c>
      <c r="W3067" s="25" t="s">
        <v>8480</v>
      </c>
      <c r="X3067" s="103" t="s">
        <v>12960</v>
      </c>
      <c r="Y3067" s="23" t="s">
        <v>8484</v>
      </c>
      <c r="Z3067" s="23" t="s">
        <v>8486</v>
      </c>
      <c r="AA3067" s="33">
        <v>5</v>
      </c>
      <c r="AB3067" s="295" t="str">
        <f t="shared" si="239"/>
        <v>年間</v>
      </c>
      <c r="AC3067" s="268"/>
      <c r="AD3067" s="23">
        <v>1</v>
      </c>
      <c r="AE3067" s="134">
        <v>99600</v>
      </c>
      <c r="AF3067" s="26">
        <f t="shared" si="240"/>
        <v>99600</v>
      </c>
      <c r="AG3067" s="27">
        <v>42430</v>
      </c>
      <c r="AH3067" s="168">
        <v>42430</v>
      </c>
      <c r="AI3067" s="29" t="str">
        <f t="shared" si="237"/>
        <v>～</v>
      </c>
      <c r="AJ3067" s="178">
        <f t="shared" si="238"/>
        <v>44255</v>
      </c>
      <c r="AK3067" s="23" t="s">
        <v>13526</v>
      </c>
      <c r="AL3067" s="23" t="s">
        <v>13545</v>
      </c>
      <c r="AM3067" s="35">
        <v>42430</v>
      </c>
      <c r="AN3067" s="408" t="str">
        <f>IF($AA3067-data!$G$1=0,"　",IF(AK3067=0,"　",VLOOKUP($AK3067,data!$A$1:$H$264,8,FALSE)))</f>
        <v>消耗部品交換対象</v>
      </c>
      <c r="AO3067" s="35">
        <v>42453</v>
      </c>
      <c r="AP3067" s="134" t="s">
        <v>13541</v>
      </c>
      <c r="AQ3067" s="264">
        <f t="shared" si="241"/>
        <v>43497</v>
      </c>
      <c r="AR3067" s="258" t="s">
        <v>14956</v>
      </c>
    </row>
    <row r="3068" spans="1:44" ht="24.75" customHeight="1" x14ac:dyDescent="0.15">
      <c r="A3068" s="297">
        <v>3065</v>
      </c>
      <c r="B3068" s="23" t="s">
        <v>13516</v>
      </c>
      <c r="C3068" s="24" t="s">
        <v>14384</v>
      </c>
      <c r="D3068" s="23" t="s">
        <v>10698</v>
      </c>
      <c r="E3068" s="23" t="s">
        <v>477</v>
      </c>
      <c r="F3068" s="24" t="s">
        <v>8178</v>
      </c>
      <c r="G3068" s="25" t="s">
        <v>4829</v>
      </c>
      <c r="H3068" s="23" t="s">
        <v>13533</v>
      </c>
      <c r="I3068" s="23" t="s">
        <v>12363</v>
      </c>
      <c r="J3068" s="25" t="s">
        <v>13535</v>
      </c>
      <c r="K3068" s="58" t="s">
        <v>13537</v>
      </c>
      <c r="L3068" s="58"/>
      <c r="M3068" s="23" t="s">
        <v>13539</v>
      </c>
      <c r="N3068" s="23"/>
      <c r="O3068" s="25" t="s">
        <v>10699</v>
      </c>
      <c r="P3068" s="23" t="s">
        <v>2309</v>
      </c>
      <c r="Q3068" s="25" t="s">
        <v>10700</v>
      </c>
      <c r="R3068" s="58" t="s">
        <v>10701</v>
      </c>
      <c r="S3068" s="23" t="s">
        <v>6322</v>
      </c>
      <c r="T3068" s="23" t="s">
        <v>6328</v>
      </c>
      <c r="U3068" s="25" t="s">
        <v>4725</v>
      </c>
      <c r="V3068" s="23" t="s">
        <v>8478</v>
      </c>
      <c r="W3068" s="25" t="s">
        <v>8480</v>
      </c>
      <c r="X3068" s="103" t="s">
        <v>12960</v>
      </c>
      <c r="Y3068" s="23" t="s">
        <v>8484</v>
      </c>
      <c r="Z3068" s="23" t="s">
        <v>8486</v>
      </c>
      <c r="AA3068" s="33">
        <v>5</v>
      </c>
      <c r="AB3068" s="295" t="str">
        <f t="shared" si="239"/>
        <v>年間</v>
      </c>
      <c r="AC3068" s="268"/>
      <c r="AD3068" s="23">
        <v>1</v>
      </c>
      <c r="AE3068" s="134">
        <v>99600</v>
      </c>
      <c r="AF3068" s="26">
        <f t="shared" si="240"/>
        <v>99600</v>
      </c>
      <c r="AG3068" s="27">
        <v>42430</v>
      </c>
      <c r="AH3068" s="168">
        <v>42430</v>
      </c>
      <c r="AI3068" s="29" t="str">
        <f t="shared" si="237"/>
        <v>～</v>
      </c>
      <c r="AJ3068" s="178">
        <f t="shared" si="238"/>
        <v>44255</v>
      </c>
      <c r="AK3068" s="23" t="s">
        <v>13526</v>
      </c>
      <c r="AL3068" s="23" t="s">
        <v>13546</v>
      </c>
      <c r="AM3068" s="35">
        <v>42430</v>
      </c>
      <c r="AN3068" s="408" t="str">
        <f>IF($AA3068-data!$G$1=0,"　",IF(AK3068=0,"　",VLOOKUP($AK3068,data!$A$1:$H$264,8,FALSE)))</f>
        <v>消耗部品交換対象</v>
      </c>
      <c r="AO3068" s="35">
        <v>42453</v>
      </c>
      <c r="AP3068" s="134" t="s">
        <v>13541</v>
      </c>
      <c r="AQ3068" s="264">
        <f t="shared" si="241"/>
        <v>43497</v>
      </c>
      <c r="AR3068" s="258" t="s">
        <v>15000</v>
      </c>
    </row>
    <row r="3069" spans="1:44" ht="24.75" customHeight="1" x14ac:dyDescent="0.15">
      <c r="A3069" s="297">
        <v>3066</v>
      </c>
      <c r="B3069" s="23" t="s">
        <v>13516</v>
      </c>
      <c r="C3069" s="24" t="s">
        <v>14384</v>
      </c>
      <c r="D3069" s="23" t="s">
        <v>10698</v>
      </c>
      <c r="E3069" s="23" t="s">
        <v>477</v>
      </c>
      <c r="F3069" s="24" t="s">
        <v>8178</v>
      </c>
      <c r="G3069" s="25" t="s">
        <v>4829</v>
      </c>
      <c r="H3069" s="23" t="s">
        <v>13533</v>
      </c>
      <c r="I3069" s="23" t="s">
        <v>12363</v>
      </c>
      <c r="J3069" s="25" t="s">
        <v>13535</v>
      </c>
      <c r="K3069" s="58" t="s">
        <v>13537</v>
      </c>
      <c r="L3069" s="58"/>
      <c r="M3069" s="23" t="s">
        <v>13539</v>
      </c>
      <c r="N3069" s="23"/>
      <c r="O3069" s="25" t="s">
        <v>10699</v>
      </c>
      <c r="P3069" s="23" t="s">
        <v>2309</v>
      </c>
      <c r="Q3069" s="25" t="s">
        <v>10700</v>
      </c>
      <c r="R3069" s="58" t="s">
        <v>10701</v>
      </c>
      <c r="S3069" s="23" t="s">
        <v>6322</v>
      </c>
      <c r="T3069" s="23" t="s">
        <v>6328</v>
      </c>
      <c r="U3069" s="25" t="s">
        <v>4725</v>
      </c>
      <c r="V3069" s="23" t="s">
        <v>8478</v>
      </c>
      <c r="W3069" s="25" t="s">
        <v>8480</v>
      </c>
      <c r="X3069" s="103" t="s">
        <v>12960</v>
      </c>
      <c r="Y3069" s="23" t="s">
        <v>8484</v>
      </c>
      <c r="Z3069" s="23" t="s">
        <v>8486</v>
      </c>
      <c r="AA3069" s="33">
        <v>5</v>
      </c>
      <c r="AB3069" s="295" t="str">
        <f t="shared" si="239"/>
        <v>年間</v>
      </c>
      <c r="AC3069" s="268"/>
      <c r="AD3069" s="23">
        <v>1</v>
      </c>
      <c r="AE3069" s="134">
        <v>99600</v>
      </c>
      <c r="AF3069" s="26">
        <f t="shared" si="240"/>
        <v>99600</v>
      </c>
      <c r="AG3069" s="27">
        <v>42430</v>
      </c>
      <c r="AH3069" s="168">
        <v>42430</v>
      </c>
      <c r="AI3069" s="29" t="str">
        <f t="shared" si="237"/>
        <v>～</v>
      </c>
      <c r="AJ3069" s="178">
        <f t="shared" si="238"/>
        <v>44255</v>
      </c>
      <c r="AK3069" s="23" t="s">
        <v>13526</v>
      </c>
      <c r="AL3069" s="23" t="s">
        <v>13547</v>
      </c>
      <c r="AM3069" s="35">
        <v>42430</v>
      </c>
      <c r="AN3069" s="408" t="str">
        <f>IF($AA3069-data!$G$1=0,"　",IF(AK3069=0,"　",VLOOKUP($AK3069,data!$A$1:$H$264,8,FALSE)))</f>
        <v>消耗部品交換対象</v>
      </c>
      <c r="AO3069" s="35">
        <v>42453</v>
      </c>
      <c r="AP3069" s="134" t="s">
        <v>13541</v>
      </c>
      <c r="AQ3069" s="264">
        <f t="shared" si="241"/>
        <v>43497</v>
      </c>
    </row>
    <row r="3070" spans="1:44" ht="24.75" customHeight="1" x14ac:dyDescent="0.15">
      <c r="A3070" s="297">
        <v>3067</v>
      </c>
      <c r="B3070" s="23" t="s">
        <v>13516</v>
      </c>
      <c r="C3070" s="24" t="s">
        <v>14384</v>
      </c>
      <c r="D3070" s="23" t="s">
        <v>10698</v>
      </c>
      <c r="E3070" s="23" t="s">
        <v>477</v>
      </c>
      <c r="F3070" s="24" t="s">
        <v>8178</v>
      </c>
      <c r="G3070" s="25" t="s">
        <v>4829</v>
      </c>
      <c r="H3070" s="23" t="s">
        <v>13533</v>
      </c>
      <c r="I3070" s="23" t="s">
        <v>12363</v>
      </c>
      <c r="J3070" s="25" t="s">
        <v>13535</v>
      </c>
      <c r="K3070" s="58" t="s">
        <v>13537</v>
      </c>
      <c r="L3070" s="58"/>
      <c r="M3070" s="23" t="s">
        <v>13539</v>
      </c>
      <c r="N3070" s="23"/>
      <c r="O3070" s="25" t="s">
        <v>10699</v>
      </c>
      <c r="P3070" s="23" t="s">
        <v>2309</v>
      </c>
      <c r="Q3070" s="25" t="s">
        <v>10700</v>
      </c>
      <c r="R3070" s="58" t="s">
        <v>10701</v>
      </c>
      <c r="S3070" s="23" t="s">
        <v>6322</v>
      </c>
      <c r="T3070" s="23" t="s">
        <v>6328</v>
      </c>
      <c r="U3070" s="25" t="s">
        <v>4725</v>
      </c>
      <c r="V3070" s="23" t="s">
        <v>8478</v>
      </c>
      <c r="W3070" s="25" t="s">
        <v>8480</v>
      </c>
      <c r="X3070" s="103" t="s">
        <v>12960</v>
      </c>
      <c r="Y3070" s="23" t="s">
        <v>8484</v>
      </c>
      <c r="Z3070" s="23" t="s">
        <v>8486</v>
      </c>
      <c r="AA3070" s="33">
        <v>5</v>
      </c>
      <c r="AB3070" s="295" t="str">
        <f t="shared" si="239"/>
        <v>年間</v>
      </c>
      <c r="AC3070" s="268"/>
      <c r="AD3070" s="23">
        <v>1</v>
      </c>
      <c r="AE3070" s="134">
        <v>99600</v>
      </c>
      <c r="AF3070" s="26">
        <f t="shared" si="240"/>
        <v>99600</v>
      </c>
      <c r="AG3070" s="27">
        <v>42430</v>
      </c>
      <c r="AH3070" s="168">
        <v>42430</v>
      </c>
      <c r="AI3070" s="29" t="str">
        <f t="shared" si="237"/>
        <v>～</v>
      </c>
      <c r="AJ3070" s="178">
        <f t="shared" si="238"/>
        <v>44255</v>
      </c>
      <c r="AK3070" s="23" t="s">
        <v>13526</v>
      </c>
      <c r="AL3070" s="23" t="s">
        <v>13548</v>
      </c>
      <c r="AM3070" s="35">
        <v>42430</v>
      </c>
      <c r="AN3070" s="408" t="str">
        <f>IF($AA3070-data!$G$1=0,"　",IF(AK3070=0,"　",VLOOKUP($AK3070,data!$A$1:$H$264,8,FALSE)))</f>
        <v>消耗部品交換対象</v>
      </c>
      <c r="AO3070" s="35">
        <v>42453</v>
      </c>
      <c r="AP3070" s="134" t="s">
        <v>13541</v>
      </c>
      <c r="AQ3070" s="264">
        <f t="shared" si="241"/>
        <v>43497</v>
      </c>
    </row>
    <row r="3071" spans="1:44" ht="24.75" customHeight="1" x14ac:dyDescent="0.15">
      <c r="A3071" s="297">
        <v>3068</v>
      </c>
      <c r="B3071" s="23" t="s">
        <v>13516</v>
      </c>
      <c r="C3071" s="24" t="s">
        <v>14384</v>
      </c>
      <c r="D3071" s="23" t="s">
        <v>10698</v>
      </c>
      <c r="E3071" s="23" t="s">
        <v>477</v>
      </c>
      <c r="F3071" s="24" t="s">
        <v>8178</v>
      </c>
      <c r="G3071" s="25" t="s">
        <v>4829</v>
      </c>
      <c r="H3071" s="23" t="s">
        <v>13533</v>
      </c>
      <c r="I3071" s="23" t="s">
        <v>12363</v>
      </c>
      <c r="J3071" s="25" t="s">
        <v>13535</v>
      </c>
      <c r="K3071" s="58" t="s">
        <v>13537</v>
      </c>
      <c r="L3071" s="58"/>
      <c r="M3071" s="23" t="s">
        <v>13539</v>
      </c>
      <c r="N3071" s="23"/>
      <c r="O3071" s="25" t="s">
        <v>10699</v>
      </c>
      <c r="P3071" s="23" t="s">
        <v>2309</v>
      </c>
      <c r="Q3071" s="25" t="s">
        <v>10700</v>
      </c>
      <c r="R3071" s="58" t="s">
        <v>10701</v>
      </c>
      <c r="S3071" s="23" t="s">
        <v>6322</v>
      </c>
      <c r="T3071" s="23" t="s">
        <v>6328</v>
      </c>
      <c r="U3071" s="25" t="s">
        <v>4725</v>
      </c>
      <c r="V3071" s="23" t="s">
        <v>8478</v>
      </c>
      <c r="W3071" s="25" t="s">
        <v>8480</v>
      </c>
      <c r="X3071" s="103" t="s">
        <v>12960</v>
      </c>
      <c r="Y3071" s="23" t="s">
        <v>8484</v>
      </c>
      <c r="Z3071" s="23" t="s">
        <v>8486</v>
      </c>
      <c r="AA3071" s="33">
        <v>5</v>
      </c>
      <c r="AB3071" s="295" t="str">
        <f t="shared" si="239"/>
        <v>年間</v>
      </c>
      <c r="AC3071" s="268"/>
      <c r="AD3071" s="23">
        <v>1</v>
      </c>
      <c r="AE3071" s="134">
        <v>99600</v>
      </c>
      <c r="AF3071" s="26">
        <f t="shared" si="240"/>
        <v>99600</v>
      </c>
      <c r="AG3071" s="27">
        <v>42430</v>
      </c>
      <c r="AH3071" s="168">
        <v>42430</v>
      </c>
      <c r="AI3071" s="29" t="str">
        <f t="shared" si="237"/>
        <v>～</v>
      </c>
      <c r="AJ3071" s="178">
        <f t="shared" si="238"/>
        <v>44255</v>
      </c>
      <c r="AK3071" s="23" t="s">
        <v>13526</v>
      </c>
      <c r="AL3071" s="23" t="s">
        <v>13549</v>
      </c>
      <c r="AM3071" s="35">
        <v>42430</v>
      </c>
      <c r="AN3071" s="408" t="str">
        <f>IF($AA3071-data!$G$1=0,"　",IF(AK3071=0,"　",VLOOKUP($AK3071,data!$A$1:$H$264,8,FALSE)))</f>
        <v>消耗部品交換対象</v>
      </c>
      <c r="AO3071" s="35">
        <v>42453</v>
      </c>
      <c r="AP3071" s="134" t="s">
        <v>13541</v>
      </c>
      <c r="AQ3071" s="264">
        <f t="shared" si="241"/>
        <v>43497</v>
      </c>
    </row>
    <row r="3072" spans="1:44" s="74" customFormat="1" ht="24.75" customHeight="1" x14ac:dyDescent="0.15">
      <c r="A3072" s="297">
        <v>3069</v>
      </c>
      <c r="B3072" s="23" t="s">
        <v>13551</v>
      </c>
      <c r="C3072" s="24" t="s">
        <v>2344</v>
      </c>
      <c r="D3072" s="23"/>
      <c r="E3072" s="23"/>
      <c r="F3072" s="276"/>
      <c r="G3072" s="25"/>
      <c r="H3072" s="23"/>
      <c r="I3072" s="23"/>
      <c r="J3072" s="25"/>
      <c r="K3072" s="58"/>
      <c r="L3072" s="58"/>
      <c r="M3072" s="23"/>
      <c r="N3072" s="23"/>
      <c r="O3072" s="25"/>
      <c r="P3072" s="23"/>
      <c r="Q3072" s="25"/>
      <c r="R3072" s="58"/>
      <c r="S3072" s="23"/>
      <c r="T3072" s="23"/>
      <c r="U3072" s="25"/>
      <c r="V3072" s="23"/>
      <c r="W3072" s="25"/>
      <c r="X3072" s="58"/>
      <c r="Y3072" s="23"/>
      <c r="Z3072" s="23"/>
      <c r="AA3072" s="33"/>
      <c r="AB3072" s="295" t="str">
        <f t="shared" si="239"/>
        <v/>
      </c>
      <c r="AC3072" s="268"/>
      <c r="AD3072" s="23"/>
      <c r="AE3072" s="134"/>
      <c r="AF3072" s="26" t="str">
        <f>IF(ISBLANK($AE3072),"",$AE3072*$AD3072)</f>
        <v/>
      </c>
      <c r="AG3072" s="27"/>
      <c r="AH3072" s="168"/>
      <c r="AI3072" s="29" t="str">
        <f>IF(ISBLANK($AH3072),"","～")</f>
        <v/>
      </c>
      <c r="AJ3072" s="178" t="str">
        <f>IF(ISBLANK($AH3072),"",DATE(YEAR($AH3072)+$AA3072,MONTH($AH3072),DAY($AH3072)-1))</f>
        <v/>
      </c>
      <c r="AK3072" s="23"/>
      <c r="AL3072" s="23"/>
      <c r="AM3072" s="35"/>
      <c r="AN3072" s="408" t="str">
        <f>IF($AA3072-data!$G$1=0,"　",IF(AK3072=0,"　",VLOOKUP($AK3072,data!$A$1:$H$264,8,FALSE)))</f>
        <v>　</v>
      </c>
      <c r="AO3072" s="35"/>
      <c r="AP3072" s="134"/>
      <c r="AQ3072" s="264" t="str">
        <f t="shared" si="241"/>
        <v/>
      </c>
    </row>
    <row r="3073" spans="1:43" s="74" customFormat="1" ht="24.75" customHeight="1" x14ac:dyDescent="0.15">
      <c r="A3073" s="297">
        <v>3070</v>
      </c>
      <c r="B3073" s="23" t="s">
        <v>13552</v>
      </c>
      <c r="C3073" s="24" t="s">
        <v>2344</v>
      </c>
      <c r="D3073" s="23"/>
      <c r="E3073" s="23"/>
      <c r="F3073" s="276"/>
      <c r="G3073" s="25"/>
      <c r="H3073" s="23"/>
      <c r="I3073" s="23"/>
      <c r="J3073" s="25"/>
      <c r="K3073" s="58"/>
      <c r="L3073" s="58"/>
      <c r="M3073" s="23"/>
      <c r="N3073" s="23"/>
      <c r="O3073" s="25"/>
      <c r="P3073" s="23"/>
      <c r="Q3073" s="25"/>
      <c r="R3073" s="58"/>
      <c r="S3073" s="23"/>
      <c r="T3073" s="23"/>
      <c r="U3073" s="25"/>
      <c r="V3073" s="23"/>
      <c r="W3073" s="25"/>
      <c r="X3073" s="58"/>
      <c r="Y3073" s="23"/>
      <c r="Z3073" s="23"/>
      <c r="AA3073" s="33"/>
      <c r="AB3073" s="295" t="str">
        <f t="shared" si="239"/>
        <v/>
      </c>
      <c r="AC3073" s="268"/>
      <c r="AD3073" s="23"/>
      <c r="AE3073" s="134"/>
      <c r="AF3073" s="26" t="str">
        <f t="shared" ref="AF3073:AF3136" si="242">IF(ISBLANK($AE3073),"",$AE3073*$AD3073)</f>
        <v/>
      </c>
      <c r="AG3073" s="27"/>
      <c r="AH3073" s="168"/>
      <c r="AI3073" s="29" t="str">
        <f t="shared" ref="AI3073:AI3136" si="243">IF(ISBLANK($AH3073),"","～")</f>
        <v/>
      </c>
      <c r="AJ3073" s="178" t="str">
        <f t="shared" ref="AJ3073:AJ3136" si="244">IF(ISBLANK($AH3073),"",DATE(YEAR($AH3073)+$AA3073,MONTH($AH3073),DAY($AH3073)-1))</f>
        <v/>
      </c>
      <c r="AK3073" s="23"/>
      <c r="AL3073" s="23"/>
      <c r="AM3073" s="35"/>
      <c r="AN3073" s="408" t="str">
        <f>IF($AA3073-data!$G$1=0,"　",IF(AK3073=0,"　",VLOOKUP($AK3073,data!$A$1:$H$264,8,FALSE)))</f>
        <v>　</v>
      </c>
      <c r="AO3073" s="35"/>
      <c r="AP3073" s="134"/>
      <c r="AQ3073" s="264" t="str">
        <f t="shared" si="241"/>
        <v/>
      </c>
    </row>
    <row r="3074" spans="1:43" s="74" customFormat="1" ht="24.75" customHeight="1" x14ac:dyDescent="0.15">
      <c r="A3074" s="297">
        <v>3071</v>
      </c>
      <c r="B3074" s="23" t="s">
        <v>13632</v>
      </c>
      <c r="C3074" s="24" t="s">
        <v>2344</v>
      </c>
      <c r="D3074" s="23"/>
      <c r="E3074" s="23"/>
      <c r="F3074" s="276"/>
      <c r="G3074" s="25"/>
      <c r="H3074" s="23"/>
      <c r="I3074" s="23"/>
      <c r="J3074" s="25"/>
      <c r="K3074" s="58"/>
      <c r="L3074" s="58"/>
      <c r="M3074" s="23"/>
      <c r="N3074" s="23"/>
      <c r="O3074" s="25"/>
      <c r="P3074" s="23"/>
      <c r="Q3074" s="25"/>
      <c r="R3074" s="58"/>
      <c r="S3074" s="23"/>
      <c r="T3074" s="23"/>
      <c r="U3074" s="25"/>
      <c r="V3074" s="23"/>
      <c r="W3074" s="25"/>
      <c r="X3074" s="58"/>
      <c r="Y3074" s="23"/>
      <c r="Z3074" s="23"/>
      <c r="AA3074" s="33"/>
      <c r="AB3074" s="295" t="str">
        <f t="shared" si="239"/>
        <v/>
      </c>
      <c r="AC3074" s="268"/>
      <c r="AD3074" s="23"/>
      <c r="AE3074" s="134"/>
      <c r="AF3074" s="26" t="str">
        <f t="shared" si="242"/>
        <v/>
      </c>
      <c r="AG3074" s="27"/>
      <c r="AH3074" s="168"/>
      <c r="AI3074" s="29" t="str">
        <f t="shared" si="243"/>
        <v/>
      </c>
      <c r="AJ3074" s="178" t="str">
        <f t="shared" si="244"/>
        <v/>
      </c>
      <c r="AK3074" s="23"/>
      <c r="AL3074" s="23"/>
      <c r="AM3074" s="35"/>
      <c r="AN3074" s="408" t="str">
        <f>IF($AA3074-data!$G$1=0,"　",IF(AK3074=0,"　",VLOOKUP($AK3074,data!$A$1:$H$264,8,FALSE)))</f>
        <v>　</v>
      </c>
      <c r="AO3074" s="35"/>
      <c r="AP3074" s="134"/>
      <c r="AQ3074" s="264" t="str">
        <f t="shared" si="241"/>
        <v/>
      </c>
    </row>
    <row r="3075" spans="1:43" ht="24.75" customHeight="1" x14ac:dyDescent="0.15">
      <c r="A3075" s="297">
        <v>3072</v>
      </c>
      <c r="B3075" s="23" t="s">
        <v>13645</v>
      </c>
      <c r="C3075" s="24" t="s">
        <v>14375</v>
      </c>
      <c r="D3075" s="23" t="s">
        <v>13646</v>
      </c>
      <c r="E3075" s="23" t="s">
        <v>477</v>
      </c>
      <c r="F3075" s="24" t="s">
        <v>8178</v>
      </c>
      <c r="G3075" s="25" t="s">
        <v>13647</v>
      </c>
      <c r="H3075" s="23" t="s">
        <v>13648</v>
      </c>
      <c r="I3075" s="23" t="s">
        <v>13650</v>
      </c>
      <c r="J3075" s="25" t="s">
        <v>13649</v>
      </c>
      <c r="K3075" s="58" t="s">
        <v>13651</v>
      </c>
      <c r="L3075" s="58"/>
      <c r="M3075" s="23" t="s">
        <v>13652</v>
      </c>
      <c r="N3075" s="23" t="s">
        <v>13653</v>
      </c>
      <c r="O3075" s="25" t="s">
        <v>2881</v>
      </c>
      <c r="P3075" s="23" t="s">
        <v>32</v>
      </c>
      <c r="Q3075" s="25" t="s">
        <v>3252</v>
      </c>
      <c r="R3075" s="58" t="s">
        <v>13654</v>
      </c>
      <c r="S3075" s="23" t="s">
        <v>13655</v>
      </c>
      <c r="T3075" s="23" t="s">
        <v>13656</v>
      </c>
      <c r="U3075" s="25" t="s">
        <v>13831</v>
      </c>
      <c r="V3075" s="23" t="s">
        <v>13832</v>
      </c>
      <c r="W3075" s="25" t="s">
        <v>13833</v>
      </c>
      <c r="X3075" s="58" t="s">
        <v>13834</v>
      </c>
      <c r="Y3075" s="23" t="s">
        <v>13835</v>
      </c>
      <c r="Z3075" s="23" t="s">
        <v>13836</v>
      </c>
      <c r="AA3075" s="33">
        <v>5</v>
      </c>
      <c r="AB3075" s="295" t="str">
        <f t="shared" si="239"/>
        <v>年間</v>
      </c>
      <c r="AC3075" s="268"/>
      <c r="AD3075" s="23">
        <v>1</v>
      </c>
      <c r="AE3075" s="134">
        <v>94200</v>
      </c>
      <c r="AF3075" s="26">
        <f t="shared" si="242"/>
        <v>94200</v>
      </c>
      <c r="AG3075" s="27">
        <v>42461</v>
      </c>
      <c r="AH3075" s="168">
        <v>42461</v>
      </c>
      <c r="AI3075" s="29" t="str">
        <f t="shared" si="243"/>
        <v>～</v>
      </c>
      <c r="AJ3075" s="178">
        <f t="shared" si="244"/>
        <v>44286</v>
      </c>
      <c r="AK3075" s="132" t="s">
        <v>13668</v>
      </c>
      <c r="AL3075" s="132" t="s">
        <v>13674</v>
      </c>
      <c r="AM3075" s="114">
        <v>42461</v>
      </c>
      <c r="AN3075" s="408" t="str">
        <f>IF($AA3075-data!$G$1=0,"　",IF(AK3075=0,"　",VLOOKUP($AK3075,data!$A$1:$H$264,8,FALSE)))</f>
        <v>消耗部品交換対象</v>
      </c>
      <c r="AO3075" s="35">
        <v>42474</v>
      </c>
      <c r="AP3075" s="197" t="s">
        <v>13657</v>
      </c>
      <c r="AQ3075" s="264">
        <f t="shared" si="241"/>
        <v>43525</v>
      </c>
    </row>
    <row r="3076" spans="1:43" ht="24.75" customHeight="1" x14ac:dyDescent="0.15">
      <c r="A3076" s="297">
        <v>3073</v>
      </c>
      <c r="B3076" s="23" t="s">
        <v>13645</v>
      </c>
      <c r="C3076" s="24" t="s">
        <v>14375</v>
      </c>
      <c r="D3076" s="23" t="s">
        <v>13646</v>
      </c>
      <c r="E3076" s="23" t="s">
        <v>477</v>
      </c>
      <c r="F3076" s="24" t="s">
        <v>8178</v>
      </c>
      <c r="G3076" s="25" t="s">
        <v>13647</v>
      </c>
      <c r="H3076" s="23" t="s">
        <v>13648</v>
      </c>
      <c r="I3076" s="23" t="s">
        <v>13650</v>
      </c>
      <c r="J3076" s="25" t="s">
        <v>13649</v>
      </c>
      <c r="K3076" s="58" t="s">
        <v>13651</v>
      </c>
      <c r="L3076" s="58"/>
      <c r="M3076" s="23" t="s">
        <v>13652</v>
      </c>
      <c r="N3076" s="23" t="s">
        <v>13653</v>
      </c>
      <c r="O3076" s="25" t="s">
        <v>2881</v>
      </c>
      <c r="P3076" s="23" t="s">
        <v>32</v>
      </c>
      <c r="Q3076" s="25" t="s">
        <v>3252</v>
      </c>
      <c r="R3076" s="58" t="s">
        <v>13654</v>
      </c>
      <c r="S3076" s="23" t="s">
        <v>13655</v>
      </c>
      <c r="T3076" s="23" t="s">
        <v>13656</v>
      </c>
      <c r="U3076" s="25" t="s">
        <v>13831</v>
      </c>
      <c r="V3076" s="23" t="s">
        <v>13832</v>
      </c>
      <c r="W3076" s="25" t="s">
        <v>13833</v>
      </c>
      <c r="X3076" s="58" t="s">
        <v>13834</v>
      </c>
      <c r="Y3076" s="23" t="s">
        <v>13835</v>
      </c>
      <c r="Z3076" s="23" t="s">
        <v>13836</v>
      </c>
      <c r="AA3076" s="33">
        <v>5</v>
      </c>
      <c r="AB3076" s="295" t="str">
        <f t="shared" si="239"/>
        <v>年間</v>
      </c>
      <c r="AC3076" s="268"/>
      <c r="AD3076" s="23">
        <v>1</v>
      </c>
      <c r="AE3076" s="134">
        <v>94200</v>
      </c>
      <c r="AF3076" s="26">
        <f t="shared" si="242"/>
        <v>94200</v>
      </c>
      <c r="AG3076" s="27">
        <v>42461</v>
      </c>
      <c r="AH3076" s="168">
        <v>42461</v>
      </c>
      <c r="AI3076" s="29" t="str">
        <f t="shared" si="243"/>
        <v>～</v>
      </c>
      <c r="AJ3076" s="178">
        <f t="shared" si="244"/>
        <v>44286</v>
      </c>
      <c r="AK3076" s="132" t="s">
        <v>13668</v>
      </c>
      <c r="AL3076" s="132" t="s">
        <v>13675</v>
      </c>
      <c r="AM3076" s="114">
        <v>42461</v>
      </c>
      <c r="AN3076" s="408" t="str">
        <f>IF($AA3076-data!$G$1=0,"　",IF(AK3076=0,"　",VLOOKUP($AK3076,data!$A$1:$H$264,8,FALSE)))</f>
        <v>消耗部品交換対象</v>
      </c>
      <c r="AO3076" s="35">
        <v>42474</v>
      </c>
      <c r="AP3076" s="197" t="s">
        <v>13657</v>
      </c>
      <c r="AQ3076" s="264">
        <f t="shared" si="241"/>
        <v>43525</v>
      </c>
    </row>
    <row r="3077" spans="1:43" ht="24.75" customHeight="1" x14ac:dyDescent="0.15">
      <c r="A3077" s="297">
        <v>3074</v>
      </c>
      <c r="B3077" s="23" t="s">
        <v>13645</v>
      </c>
      <c r="C3077" s="24" t="s">
        <v>14375</v>
      </c>
      <c r="D3077" s="23" t="s">
        <v>13646</v>
      </c>
      <c r="E3077" s="23" t="s">
        <v>477</v>
      </c>
      <c r="F3077" s="24" t="s">
        <v>8178</v>
      </c>
      <c r="G3077" s="25" t="s">
        <v>13647</v>
      </c>
      <c r="H3077" s="23" t="s">
        <v>13648</v>
      </c>
      <c r="I3077" s="23" t="s">
        <v>13650</v>
      </c>
      <c r="J3077" s="25" t="s">
        <v>13649</v>
      </c>
      <c r="K3077" s="58" t="s">
        <v>13651</v>
      </c>
      <c r="L3077" s="58"/>
      <c r="M3077" s="23" t="s">
        <v>13652</v>
      </c>
      <c r="N3077" s="23" t="s">
        <v>13653</v>
      </c>
      <c r="O3077" s="25" t="s">
        <v>2881</v>
      </c>
      <c r="P3077" s="23" t="s">
        <v>32</v>
      </c>
      <c r="Q3077" s="25" t="s">
        <v>3252</v>
      </c>
      <c r="R3077" s="58" t="s">
        <v>13654</v>
      </c>
      <c r="S3077" s="23" t="s">
        <v>13655</v>
      </c>
      <c r="T3077" s="23" t="s">
        <v>13656</v>
      </c>
      <c r="U3077" s="25" t="s">
        <v>13831</v>
      </c>
      <c r="V3077" s="23" t="s">
        <v>13832</v>
      </c>
      <c r="W3077" s="25" t="s">
        <v>13833</v>
      </c>
      <c r="X3077" s="58" t="s">
        <v>13834</v>
      </c>
      <c r="Y3077" s="23" t="s">
        <v>13835</v>
      </c>
      <c r="Z3077" s="23" t="s">
        <v>13836</v>
      </c>
      <c r="AA3077" s="33">
        <v>5</v>
      </c>
      <c r="AB3077" s="295" t="str">
        <f t="shared" ref="AB3077:AB3140" si="245">IF(ISBLANK($AA3077),"","年間")</f>
        <v>年間</v>
      </c>
      <c r="AC3077" s="268"/>
      <c r="AD3077" s="23">
        <v>1</v>
      </c>
      <c r="AE3077" s="134">
        <v>94200</v>
      </c>
      <c r="AF3077" s="26">
        <f t="shared" si="242"/>
        <v>94200</v>
      </c>
      <c r="AG3077" s="27">
        <v>42461</v>
      </c>
      <c r="AH3077" s="168">
        <v>42461</v>
      </c>
      <c r="AI3077" s="29" t="str">
        <f t="shared" si="243"/>
        <v>～</v>
      </c>
      <c r="AJ3077" s="178">
        <f t="shared" si="244"/>
        <v>44286</v>
      </c>
      <c r="AK3077" s="132" t="s">
        <v>13668</v>
      </c>
      <c r="AL3077" s="132" t="s">
        <v>13676</v>
      </c>
      <c r="AM3077" s="114">
        <v>42461</v>
      </c>
      <c r="AN3077" s="408" t="str">
        <f>IF($AA3077-data!$G$1=0,"　",IF(AK3077=0,"　",VLOOKUP($AK3077,data!$A$1:$H$264,8,FALSE)))</f>
        <v>消耗部品交換対象</v>
      </c>
      <c r="AO3077" s="35">
        <v>42474</v>
      </c>
      <c r="AP3077" s="197" t="s">
        <v>13657</v>
      </c>
      <c r="AQ3077" s="264">
        <f t="shared" ref="AQ3077:AQ3140" si="246">IF(COUNTIF($AN3077,"*消耗部品交換対象*"),IF(ISBLANK($AH3077),"契約期間 未入力",EDATE($AH3077,35)),"")</f>
        <v>43525</v>
      </c>
    </row>
    <row r="3078" spans="1:43" ht="24.75" customHeight="1" x14ac:dyDescent="0.15">
      <c r="A3078" s="297">
        <v>3075</v>
      </c>
      <c r="B3078" s="23" t="s">
        <v>13645</v>
      </c>
      <c r="C3078" s="24" t="s">
        <v>14375</v>
      </c>
      <c r="D3078" s="23" t="s">
        <v>13646</v>
      </c>
      <c r="E3078" s="23" t="s">
        <v>477</v>
      </c>
      <c r="F3078" s="24" t="s">
        <v>8178</v>
      </c>
      <c r="G3078" s="25" t="s">
        <v>13647</v>
      </c>
      <c r="H3078" s="23" t="s">
        <v>13648</v>
      </c>
      <c r="I3078" s="23" t="s">
        <v>13650</v>
      </c>
      <c r="J3078" s="25" t="s">
        <v>13649</v>
      </c>
      <c r="K3078" s="58" t="s">
        <v>13651</v>
      </c>
      <c r="L3078" s="58"/>
      <c r="M3078" s="23" t="s">
        <v>13652</v>
      </c>
      <c r="N3078" s="23" t="s">
        <v>13653</v>
      </c>
      <c r="O3078" s="25" t="s">
        <v>2881</v>
      </c>
      <c r="P3078" s="23" t="s">
        <v>32</v>
      </c>
      <c r="Q3078" s="25" t="s">
        <v>3252</v>
      </c>
      <c r="R3078" s="58" t="s">
        <v>13654</v>
      </c>
      <c r="S3078" s="23" t="s">
        <v>13655</v>
      </c>
      <c r="T3078" s="23" t="s">
        <v>13656</v>
      </c>
      <c r="U3078" s="25" t="s">
        <v>13831</v>
      </c>
      <c r="V3078" s="23" t="s">
        <v>13832</v>
      </c>
      <c r="W3078" s="25" t="s">
        <v>13833</v>
      </c>
      <c r="X3078" s="58" t="s">
        <v>13834</v>
      </c>
      <c r="Y3078" s="23" t="s">
        <v>13835</v>
      </c>
      <c r="Z3078" s="23" t="s">
        <v>13836</v>
      </c>
      <c r="AA3078" s="33">
        <v>5</v>
      </c>
      <c r="AB3078" s="295" t="str">
        <f t="shared" si="245"/>
        <v>年間</v>
      </c>
      <c r="AC3078" s="268"/>
      <c r="AD3078" s="23">
        <v>1</v>
      </c>
      <c r="AE3078" s="134">
        <v>94200</v>
      </c>
      <c r="AF3078" s="26">
        <f t="shared" si="242"/>
        <v>94200</v>
      </c>
      <c r="AG3078" s="27">
        <v>42461</v>
      </c>
      <c r="AH3078" s="168">
        <v>42461</v>
      </c>
      <c r="AI3078" s="29" t="str">
        <f t="shared" si="243"/>
        <v>～</v>
      </c>
      <c r="AJ3078" s="178">
        <f t="shared" si="244"/>
        <v>44286</v>
      </c>
      <c r="AK3078" s="132" t="s">
        <v>13668</v>
      </c>
      <c r="AL3078" s="132" t="s">
        <v>13677</v>
      </c>
      <c r="AM3078" s="114">
        <v>42461</v>
      </c>
      <c r="AN3078" s="408" t="str">
        <f>IF($AA3078-data!$G$1=0,"　",IF(AK3078=0,"　",VLOOKUP($AK3078,data!$A$1:$H$264,8,FALSE)))</f>
        <v>消耗部品交換対象</v>
      </c>
      <c r="AO3078" s="35">
        <v>42474</v>
      </c>
      <c r="AP3078" s="197" t="s">
        <v>13657</v>
      </c>
      <c r="AQ3078" s="264">
        <f t="shared" si="246"/>
        <v>43525</v>
      </c>
    </row>
    <row r="3079" spans="1:43" ht="24.75" customHeight="1" x14ac:dyDescent="0.15">
      <c r="A3079" s="297">
        <v>3076</v>
      </c>
      <c r="B3079" s="23" t="s">
        <v>13645</v>
      </c>
      <c r="C3079" s="24" t="s">
        <v>14375</v>
      </c>
      <c r="D3079" s="23" t="s">
        <v>13646</v>
      </c>
      <c r="E3079" s="23" t="s">
        <v>477</v>
      </c>
      <c r="F3079" s="24" t="s">
        <v>8178</v>
      </c>
      <c r="G3079" s="25" t="s">
        <v>13647</v>
      </c>
      <c r="H3079" s="23" t="s">
        <v>13648</v>
      </c>
      <c r="I3079" s="23" t="s">
        <v>13650</v>
      </c>
      <c r="J3079" s="25" t="s">
        <v>13649</v>
      </c>
      <c r="K3079" s="58" t="s">
        <v>13651</v>
      </c>
      <c r="L3079" s="58"/>
      <c r="M3079" s="23" t="s">
        <v>13652</v>
      </c>
      <c r="N3079" s="23" t="s">
        <v>13653</v>
      </c>
      <c r="O3079" s="25" t="s">
        <v>2881</v>
      </c>
      <c r="P3079" s="23" t="s">
        <v>32</v>
      </c>
      <c r="Q3079" s="25" t="s">
        <v>3252</v>
      </c>
      <c r="R3079" s="58" t="s">
        <v>13654</v>
      </c>
      <c r="S3079" s="23" t="s">
        <v>13655</v>
      </c>
      <c r="T3079" s="23" t="s">
        <v>13656</v>
      </c>
      <c r="U3079" s="25" t="s">
        <v>13831</v>
      </c>
      <c r="V3079" s="23" t="s">
        <v>13832</v>
      </c>
      <c r="W3079" s="25" t="s">
        <v>13833</v>
      </c>
      <c r="X3079" s="58" t="s">
        <v>13834</v>
      </c>
      <c r="Y3079" s="23" t="s">
        <v>13835</v>
      </c>
      <c r="Z3079" s="23" t="s">
        <v>13836</v>
      </c>
      <c r="AA3079" s="33">
        <v>5</v>
      </c>
      <c r="AB3079" s="295" t="str">
        <f t="shared" si="245"/>
        <v>年間</v>
      </c>
      <c r="AC3079" s="268"/>
      <c r="AD3079" s="23">
        <v>1</v>
      </c>
      <c r="AE3079" s="134">
        <v>94200</v>
      </c>
      <c r="AF3079" s="26">
        <f t="shared" si="242"/>
        <v>94200</v>
      </c>
      <c r="AG3079" s="27">
        <v>42461</v>
      </c>
      <c r="AH3079" s="168">
        <v>42461</v>
      </c>
      <c r="AI3079" s="29" t="str">
        <f t="shared" si="243"/>
        <v>～</v>
      </c>
      <c r="AJ3079" s="178">
        <f t="shared" si="244"/>
        <v>44286</v>
      </c>
      <c r="AK3079" s="132" t="s">
        <v>13668</v>
      </c>
      <c r="AL3079" s="132" t="s">
        <v>13678</v>
      </c>
      <c r="AM3079" s="114">
        <v>42461</v>
      </c>
      <c r="AN3079" s="408" t="str">
        <f>IF($AA3079-data!$G$1=0,"　",IF(AK3079=0,"　",VLOOKUP($AK3079,data!$A$1:$H$264,8,FALSE)))</f>
        <v>消耗部品交換対象</v>
      </c>
      <c r="AO3079" s="35">
        <v>42474</v>
      </c>
      <c r="AP3079" s="197" t="s">
        <v>13657</v>
      </c>
      <c r="AQ3079" s="264">
        <f t="shared" si="246"/>
        <v>43525</v>
      </c>
    </row>
    <row r="3080" spans="1:43" ht="24.75" customHeight="1" x14ac:dyDescent="0.15">
      <c r="A3080" s="297">
        <v>3077</v>
      </c>
      <c r="B3080" s="23" t="s">
        <v>13645</v>
      </c>
      <c r="C3080" s="24" t="s">
        <v>14375</v>
      </c>
      <c r="D3080" s="23" t="s">
        <v>13646</v>
      </c>
      <c r="E3080" s="23" t="s">
        <v>477</v>
      </c>
      <c r="F3080" s="24" t="s">
        <v>8178</v>
      </c>
      <c r="G3080" s="25" t="s">
        <v>13647</v>
      </c>
      <c r="H3080" s="23" t="s">
        <v>13648</v>
      </c>
      <c r="I3080" s="23" t="s">
        <v>13650</v>
      </c>
      <c r="J3080" s="25" t="s">
        <v>13649</v>
      </c>
      <c r="K3080" s="58" t="s">
        <v>13651</v>
      </c>
      <c r="L3080" s="58"/>
      <c r="M3080" s="23" t="s">
        <v>13652</v>
      </c>
      <c r="N3080" s="23" t="s">
        <v>13653</v>
      </c>
      <c r="O3080" s="25" t="s">
        <v>2881</v>
      </c>
      <c r="P3080" s="23" t="s">
        <v>32</v>
      </c>
      <c r="Q3080" s="25" t="s">
        <v>3252</v>
      </c>
      <c r="R3080" s="58" t="s">
        <v>13654</v>
      </c>
      <c r="S3080" s="23" t="s">
        <v>13655</v>
      </c>
      <c r="T3080" s="23" t="s">
        <v>13656</v>
      </c>
      <c r="U3080" s="25" t="s">
        <v>13831</v>
      </c>
      <c r="V3080" s="23" t="s">
        <v>13832</v>
      </c>
      <c r="W3080" s="25" t="s">
        <v>13833</v>
      </c>
      <c r="X3080" s="58" t="s">
        <v>13834</v>
      </c>
      <c r="Y3080" s="23" t="s">
        <v>13835</v>
      </c>
      <c r="Z3080" s="23" t="s">
        <v>13836</v>
      </c>
      <c r="AA3080" s="33">
        <v>5</v>
      </c>
      <c r="AB3080" s="295" t="str">
        <f t="shared" si="245"/>
        <v>年間</v>
      </c>
      <c r="AC3080" s="268"/>
      <c r="AD3080" s="23">
        <v>1</v>
      </c>
      <c r="AE3080" s="134">
        <v>94200</v>
      </c>
      <c r="AF3080" s="26">
        <f t="shared" si="242"/>
        <v>94200</v>
      </c>
      <c r="AG3080" s="27">
        <v>42461</v>
      </c>
      <c r="AH3080" s="168">
        <v>42461</v>
      </c>
      <c r="AI3080" s="29" t="str">
        <f t="shared" si="243"/>
        <v>～</v>
      </c>
      <c r="AJ3080" s="178">
        <f t="shared" si="244"/>
        <v>44286</v>
      </c>
      <c r="AK3080" s="132" t="s">
        <v>13668</v>
      </c>
      <c r="AL3080" s="132" t="s">
        <v>13679</v>
      </c>
      <c r="AM3080" s="114">
        <v>42461</v>
      </c>
      <c r="AN3080" s="408" t="str">
        <f>IF($AA3080-data!$G$1=0,"　",IF(AK3080=0,"　",VLOOKUP($AK3080,data!$A$1:$H$264,8,FALSE)))</f>
        <v>消耗部品交換対象</v>
      </c>
      <c r="AO3080" s="35">
        <v>42474</v>
      </c>
      <c r="AP3080" s="197" t="s">
        <v>13657</v>
      </c>
      <c r="AQ3080" s="264">
        <f t="shared" si="246"/>
        <v>43525</v>
      </c>
    </row>
    <row r="3081" spans="1:43" ht="24.75" customHeight="1" x14ac:dyDescent="0.15">
      <c r="A3081" s="297">
        <v>3078</v>
      </c>
      <c r="B3081" s="23" t="s">
        <v>13658</v>
      </c>
      <c r="C3081" s="24" t="s">
        <v>14375</v>
      </c>
      <c r="D3081" s="23" t="s">
        <v>13646</v>
      </c>
      <c r="E3081" s="23" t="s">
        <v>477</v>
      </c>
      <c r="F3081" s="24" t="s">
        <v>8178</v>
      </c>
      <c r="G3081" s="25" t="s">
        <v>13647</v>
      </c>
      <c r="H3081" s="23" t="s">
        <v>13648</v>
      </c>
      <c r="I3081" s="23" t="s">
        <v>13650</v>
      </c>
      <c r="J3081" s="25" t="s">
        <v>13649</v>
      </c>
      <c r="K3081" s="58" t="s">
        <v>13651</v>
      </c>
      <c r="L3081" s="58"/>
      <c r="M3081" s="23" t="s">
        <v>13652</v>
      </c>
      <c r="N3081" s="23" t="s">
        <v>13653</v>
      </c>
      <c r="O3081" s="25" t="s">
        <v>2881</v>
      </c>
      <c r="P3081" s="23" t="s">
        <v>32</v>
      </c>
      <c r="Q3081" s="25" t="s">
        <v>3252</v>
      </c>
      <c r="R3081" s="58" t="s">
        <v>13654</v>
      </c>
      <c r="S3081" s="23" t="s">
        <v>13655</v>
      </c>
      <c r="T3081" s="23" t="s">
        <v>13656</v>
      </c>
      <c r="U3081" s="25" t="s">
        <v>13831</v>
      </c>
      <c r="V3081" s="23" t="s">
        <v>13832</v>
      </c>
      <c r="W3081" s="25" t="s">
        <v>13833</v>
      </c>
      <c r="X3081" s="58" t="s">
        <v>13834</v>
      </c>
      <c r="Y3081" s="23" t="s">
        <v>13835</v>
      </c>
      <c r="Z3081" s="23" t="s">
        <v>13836</v>
      </c>
      <c r="AA3081" s="33">
        <v>5</v>
      </c>
      <c r="AB3081" s="295" t="str">
        <f t="shared" si="245"/>
        <v>年間</v>
      </c>
      <c r="AC3081" s="268"/>
      <c r="AD3081" s="23">
        <v>1</v>
      </c>
      <c r="AE3081" s="134">
        <v>15000</v>
      </c>
      <c r="AF3081" s="26">
        <f t="shared" si="242"/>
        <v>15000</v>
      </c>
      <c r="AG3081" s="27">
        <v>42461</v>
      </c>
      <c r="AH3081" s="168">
        <v>42461</v>
      </c>
      <c r="AI3081" s="29" t="str">
        <f t="shared" si="243"/>
        <v>～</v>
      </c>
      <c r="AJ3081" s="178">
        <f t="shared" si="244"/>
        <v>44286</v>
      </c>
      <c r="AK3081" s="132" t="s">
        <v>13663</v>
      </c>
      <c r="AL3081" s="132" t="s">
        <v>13680</v>
      </c>
      <c r="AM3081" s="114">
        <v>42461</v>
      </c>
      <c r="AN3081" s="408">
        <f>IF($AA3081-data!$G$1=0,"　",IF(AK3081=0,"　",VLOOKUP($AK3081,data!$A$1:$H$264,8,FALSE)))</f>
        <v>0</v>
      </c>
      <c r="AO3081" s="35">
        <v>42474</v>
      </c>
      <c r="AP3081" s="197" t="s">
        <v>13669</v>
      </c>
      <c r="AQ3081" s="264" t="str">
        <f t="shared" si="246"/>
        <v/>
      </c>
    </row>
    <row r="3082" spans="1:43" ht="24.75" customHeight="1" x14ac:dyDescent="0.15">
      <c r="A3082" s="297">
        <v>3079</v>
      </c>
      <c r="B3082" s="23" t="s">
        <v>13659</v>
      </c>
      <c r="C3082" s="24" t="s">
        <v>14375</v>
      </c>
      <c r="D3082" s="23" t="s">
        <v>13646</v>
      </c>
      <c r="E3082" s="23" t="s">
        <v>477</v>
      </c>
      <c r="F3082" s="24" t="s">
        <v>8178</v>
      </c>
      <c r="G3082" s="25" t="s">
        <v>13647</v>
      </c>
      <c r="H3082" s="23" t="s">
        <v>13648</v>
      </c>
      <c r="I3082" s="23" t="s">
        <v>13650</v>
      </c>
      <c r="J3082" s="25" t="s">
        <v>13649</v>
      </c>
      <c r="K3082" s="58" t="s">
        <v>13651</v>
      </c>
      <c r="L3082" s="58"/>
      <c r="M3082" s="23" t="s">
        <v>13652</v>
      </c>
      <c r="N3082" s="23" t="s">
        <v>13653</v>
      </c>
      <c r="O3082" s="25" t="s">
        <v>2881</v>
      </c>
      <c r="P3082" s="23" t="s">
        <v>32</v>
      </c>
      <c r="Q3082" s="25" t="s">
        <v>3252</v>
      </c>
      <c r="R3082" s="58" t="s">
        <v>13654</v>
      </c>
      <c r="S3082" s="23" t="s">
        <v>13655</v>
      </c>
      <c r="T3082" s="23" t="s">
        <v>13656</v>
      </c>
      <c r="U3082" s="25" t="s">
        <v>13831</v>
      </c>
      <c r="V3082" s="23" t="s">
        <v>13832</v>
      </c>
      <c r="W3082" s="25" t="s">
        <v>13833</v>
      </c>
      <c r="X3082" s="58" t="s">
        <v>13834</v>
      </c>
      <c r="Y3082" s="23" t="s">
        <v>13835</v>
      </c>
      <c r="Z3082" s="23" t="s">
        <v>13836</v>
      </c>
      <c r="AA3082" s="33">
        <v>5</v>
      </c>
      <c r="AB3082" s="295" t="str">
        <f t="shared" si="245"/>
        <v>年間</v>
      </c>
      <c r="AC3082" s="268"/>
      <c r="AD3082" s="23">
        <v>1</v>
      </c>
      <c r="AE3082" s="134">
        <v>198600</v>
      </c>
      <c r="AF3082" s="26">
        <f t="shared" si="242"/>
        <v>198600</v>
      </c>
      <c r="AG3082" s="27">
        <v>42461</v>
      </c>
      <c r="AH3082" s="168">
        <v>42461</v>
      </c>
      <c r="AI3082" s="29" t="str">
        <f t="shared" si="243"/>
        <v>～</v>
      </c>
      <c r="AJ3082" s="178">
        <f t="shared" si="244"/>
        <v>44286</v>
      </c>
      <c r="AK3082" s="132" t="s">
        <v>13664</v>
      </c>
      <c r="AL3082" s="132" t="s">
        <v>13681</v>
      </c>
      <c r="AM3082" s="114">
        <v>42461</v>
      </c>
      <c r="AN3082" s="408">
        <f>IF($AA3082-data!$G$1=0,"　",IF(AK3082=0,"　",VLOOKUP($AK3082,data!$A$1:$H$264,8,FALSE)))</f>
        <v>0</v>
      </c>
      <c r="AO3082" s="35">
        <v>42474</v>
      </c>
      <c r="AP3082" s="197" t="s">
        <v>13670</v>
      </c>
      <c r="AQ3082" s="264" t="str">
        <f t="shared" si="246"/>
        <v/>
      </c>
    </row>
    <row r="3083" spans="1:43" ht="24.75" customHeight="1" x14ac:dyDescent="0.15">
      <c r="A3083" s="297">
        <v>3080</v>
      </c>
      <c r="B3083" s="23" t="s">
        <v>13659</v>
      </c>
      <c r="C3083" s="24" t="s">
        <v>14375</v>
      </c>
      <c r="D3083" s="23" t="s">
        <v>13646</v>
      </c>
      <c r="E3083" s="23" t="s">
        <v>477</v>
      </c>
      <c r="F3083" s="24" t="s">
        <v>8178</v>
      </c>
      <c r="G3083" s="25" t="s">
        <v>13647</v>
      </c>
      <c r="H3083" s="23" t="s">
        <v>13648</v>
      </c>
      <c r="I3083" s="23" t="s">
        <v>13650</v>
      </c>
      <c r="J3083" s="25" t="s">
        <v>13649</v>
      </c>
      <c r="K3083" s="58" t="s">
        <v>13651</v>
      </c>
      <c r="L3083" s="58"/>
      <c r="M3083" s="23" t="s">
        <v>13652</v>
      </c>
      <c r="N3083" s="23" t="s">
        <v>13653</v>
      </c>
      <c r="O3083" s="25" t="s">
        <v>2881</v>
      </c>
      <c r="P3083" s="23" t="s">
        <v>32</v>
      </c>
      <c r="Q3083" s="25" t="s">
        <v>3252</v>
      </c>
      <c r="R3083" s="58" t="s">
        <v>13654</v>
      </c>
      <c r="S3083" s="23" t="s">
        <v>13655</v>
      </c>
      <c r="T3083" s="23" t="s">
        <v>13656</v>
      </c>
      <c r="U3083" s="25" t="s">
        <v>13831</v>
      </c>
      <c r="V3083" s="23" t="s">
        <v>13832</v>
      </c>
      <c r="W3083" s="25" t="s">
        <v>13833</v>
      </c>
      <c r="X3083" s="58" t="s">
        <v>13834</v>
      </c>
      <c r="Y3083" s="23" t="s">
        <v>13835</v>
      </c>
      <c r="Z3083" s="23" t="s">
        <v>13836</v>
      </c>
      <c r="AA3083" s="33">
        <v>5</v>
      </c>
      <c r="AB3083" s="295" t="str">
        <f t="shared" si="245"/>
        <v>年間</v>
      </c>
      <c r="AC3083" s="268"/>
      <c r="AD3083" s="23">
        <v>1</v>
      </c>
      <c r="AE3083" s="134">
        <v>198600</v>
      </c>
      <c r="AF3083" s="26">
        <f t="shared" si="242"/>
        <v>198600</v>
      </c>
      <c r="AG3083" s="27">
        <v>42461</v>
      </c>
      <c r="AH3083" s="168">
        <v>42461</v>
      </c>
      <c r="AI3083" s="29" t="str">
        <f t="shared" si="243"/>
        <v>～</v>
      </c>
      <c r="AJ3083" s="178">
        <f t="shared" si="244"/>
        <v>44286</v>
      </c>
      <c r="AK3083" s="132" t="s">
        <v>13664</v>
      </c>
      <c r="AL3083" s="132" t="s">
        <v>13682</v>
      </c>
      <c r="AM3083" s="114">
        <v>42461</v>
      </c>
      <c r="AN3083" s="408">
        <f>IF($AA3083-data!$G$1=0,"　",IF(AK3083=0,"　",VLOOKUP($AK3083,data!$A$1:$H$264,8,FALSE)))</f>
        <v>0</v>
      </c>
      <c r="AO3083" s="35">
        <v>42474</v>
      </c>
      <c r="AP3083" s="197" t="s">
        <v>13670</v>
      </c>
      <c r="AQ3083" s="264" t="str">
        <f t="shared" si="246"/>
        <v/>
      </c>
    </row>
    <row r="3084" spans="1:43" ht="24.75" customHeight="1" x14ac:dyDescent="0.15">
      <c r="A3084" s="297">
        <v>3081</v>
      </c>
      <c r="B3084" s="23" t="s">
        <v>13659</v>
      </c>
      <c r="C3084" s="24" t="s">
        <v>14375</v>
      </c>
      <c r="D3084" s="23" t="s">
        <v>13646</v>
      </c>
      <c r="E3084" s="23" t="s">
        <v>477</v>
      </c>
      <c r="F3084" s="24" t="s">
        <v>8178</v>
      </c>
      <c r="G3084" s="25" t="s">
        <v>13647</v>
      </c>
      <c r="H3084" s="23" t="s">
        <v>13648</v>
      </c>
      <c r="I3084" s="23" t="s">
        <v>13650</v>
      </c>
      <c r="J3084" s="25" t="s">
        <v>13649</v>
      </c>
      <c r="K3084" s="58" t="s">
        <v>13651</v>
      </c>
      <c r="L3084" s="58"/>
      <c r="M3084" s="23" t="s">
        <v>13652</v>
      </c>
      <c r="N3084" s="23" t="s">
        <v>13653</v>
      </c>
      <c r="O3084" s="25" t="s">
        <v>2881</v>
      </c>
      <c r="P3084" s="23" t="s">
        <v>32</v>
      </c>
      <c r="Q3084" s="25" t="s">
        <v>3252</v>
      </c>
      <c r="R3084" s="58" t="s">
        <v>13654</v>
      </c>
      <c r="S3084" s="23" t="s">
        <v>13655</v>
      </c>
      <c r="T3084" s="23" t="s">
        <v>13656</v>
      </c>
      <c r="U3084" s="25" t="s">
        <v>13831</v>
      </c>
      <c r="V3084" s="23" t="s">
        <v>13832</v>
      </c>
      <c r="W3084" s="25" t="s">
        <v>13833</v>
      </c>
      <c r="X3084" s="58" t="s">
        <v>13834</v>
      </c>
      <c r="Y3084" s="23" t="s">
        <v>13835</v>
      </c>
      <c r="Z3084" s="23" t="s">
        <v>13836</v>
      </c>
      <c r="AA3084" s="33">
        <v>5</v>
      </c>
      <c r="AB3084" s="295" t="str">
        <f t="shared" si="245"/>
        <v>年間</v>
      </c>
      <c r="AC3084" s="268"/>
      <c r="AD3084" s="23">
        <v>1</v>
      </c>
      <c r="AE3084" s="134">
        <v>198600</v>
      </c>
      <c r="AF3084" s="26">
        <f t="shared" si="242"/>
        <v>198600</v>
      </c>
      <c r="AG3084" s="27">
        <v>42461</v>
      </c>
      <c r="AH3084" s="168">
        <v>42461</v>
      </c>
      <c r="AI3084" s="29" t="str">
        <f t="shared" si="243"/>
        <v>～</v>
      </c>
      <c r="AJ3084" s="178">
        <f t="shared" si="244"/>
        <v>44286</v>
      </c>
      <c r="AK3084" s="132" t="s">
        <v>13664</v>
      </c>
      <c r="AL3084" s="132" t="s">
        <v>13683</v>
      </c>
      <c r="AM3084" s="114">
        <v>42461</v>
      </c>
      <c r="AN3084" s="408">
        <f>IF($AA3084-data!$G$1=0,"　",IF(AK3084=0,"　",VLOOKUP($AK3084,data!$A$1:$H$264,8,FALSE)))</f>
        <v>0</v>
      </c>
      <c r="AO3084" s="35">
        <v>42474</v>
      </c>
      <c r="AP3084" s="197" t="s">
        <v>13670</v>
      </c>
      <c r="AQ3084" s="264" t="str">
        <f t="shared" si="246"/>
        <v/>
      </c>
    </row>
    <row r="3085" spans="1:43" ht="24.75" customHeight="1" x14ac:dyDescent="0.15">
      <c r="A3085" s="297">
        <v>3082</v>
      </c>
      <c r="B3085" s="23" t="s">
        <v>13659</v>
      </c>
      <c r="C3085" s="24" t="s">
        <v>14375</v>
      </c>
      <c r="D3085" s="23" t="s">
        <v>13646</v>
      </c>
      <c r="E3085" s="23" t="s">
        <v>477</v>
      </c>
      <c r="F3085" s="24" t="s">
        <v>8178</v>
      </c>
      <c r="G3085" s="25" t="s">
        <v>13647</v>
      </c>
      <c r="H3085" s="23" t="s">
        <v>13648</v>
      </c>
      <c r="I3085" s="23" t="s">
        <v>13650</v>
      </c>
      <c r="J3085" s="25" t="s">
        <v>13649</v>
      </c>
      <c r="K3085" s="58" t="s">
        <v>13651</v>
      </c>
      <c r="L3085" s="58"/>
      <c r="M3085" s="23" t="s">
        <v>13652</v>
      </c>
      <c r="N3085" s="23" t="s">
        <v>13653</v>
      </c>
      <c r="O3085" s="25" t="s">
        <v>2881</v>
      </c>
      <c r="P3085" s="23" t="s">
        <v>32</v>
      </c>
      <c r="Q3085" s="25" t="s">
        <v>3252</v>
      </c>
      <c r="R3085" s="58" t="s">
        <v>13654</v>
      </c>
      <c r="S3085" s="23" t="s">
        <v>13655</v>
      </c>
      <c r="T3085" s="23" t="s">
        <v>13656</v>
      </c>
      <c r="U3085" s="25" t="s">
        <v>13831</v>
      </c>
      <c r="V3085" s="23" t="s">
        <v>13832</v>
      </c>
      <c r="W3085" s="25" t="s">
        <v>13833</v>
      </c>
      <c r="X3085" s="58" t="s">
        <v>13834</v>
      </c>
      <c r="Y3085" s="23" t="s">
        <v>13835</v>
      </c>
      <c r="Z3085" s="23" t="s">
        <v>13836</v>
      </c>
      <c r="AA3085" s="33">
        <v>5</v>
      </c>
      <c r="AB3085" s="295" t="str">
        <f t="shared" si="245"/>
        <v>年間</v>
      </c>
      <c r="AC3085" s="268"/>
      <c r="AD3085" s="23">
        <v>1</v>
      </c>
      <c r="AE3085" s="134">
        <v>198600</v>
      </c>
      <c r="AF3085" s="26">
        <f t="shared" si="242"/>
        <v>198600</v>
      </c>
      <c r="AG3085" s="27">
        <v>42461</v>
      </c>
      <c r="AH3085" s="168">
        <v>42461</v>
      </c>
      <c r="AI3085" s="29" t="str">
        <f t="shared" si="243"/>
        <v>～</v>
      </c>
      <c r="AJ3085" s="178">
        <f t="shared" si="244"/>
        <v>44286</v>
      </c>
      <c r="AK3085" s="132" t="s">
        <v>13664</v>
      </c>
      <c r="AL3085" s="132" t="s">
        <v>13684</v>
      </c>
      <c r="AM3085" s="114">
        <v>42461</v>
      </c>
      <c r="AN3085" s="408">
        <f>IF($AA3085-data!$G$1=0,"　",IF(AK3085=0,"　",VLOOKUP($AK3085,data!$A$1:$H$264,8,FALSE)))</f>
        <v>0</v>
      </c>
      <c r="AO3085" s="35">
        <v>42474</v>
      </c>
      <c r="AP3085" s="197" t="s">
        <v>13670</v>
      </c>
      <c r="AQ3085" s="264" t="str">
        <f t="shared" si="246"/>
        <v/>
      </c>
    </row>
    <row r="3086" spans="1:43" ht="24.75" customHeight="1" x14ac:dyDescent="0.15">
      <c r="A3086" s="297">
        <v>3083</v>
      </c>
      <c r="B3086" s="23" t="s">
        <v>13659</v>
      </c>
      <c r="C3086" s="24" t="s">
        <v>14375</v>
      </c>
      <c r="D3086" s="23" t="s">
        <v>13646</v>
      </c>
      <c r="E3086" s="23" t="s">
        <v>477</v>
      </c>
      <c r="F3086" s="24" t="s">
        <v>8178</v>
      </c>
      <c r="G3086" s="25" t="s">
        <v>13647</v>
      </c>
      <c r="H3086" s="23" t="s">
        <v>13648</v>
      </c>
      <c r="I3086" s="23" t="s">
        <v>13650</v>
      </c>
      <c r="J3086" s="25" t="s">
        <v>13649</v>
      </c>
      <c r="K3086" s="58" t="s">
        <v>13651</v>
      </c>
      <c r="L3086" s="58"/>
      <c r="M3086" s="23" t="s">
        <v>13652</v>
      </c>
      <c r="N3086" s="23" t="s">
        <v>13653</v>
      </c>
      <c r="O3086" s="25" t="s">
        <v>2881</v>
      </c>
      <c r="P3086" s="23" t="s">
        <v>32</v>
      </c>
      <c r="Q3086" s="25" t="s">
        <v>3252</v>
      </c>
      <c r="R3086" s="58" t="s">
        <v>13654</v>
      </c>
      <c r="S3086" s="23" t="s">
        <v>13655</v>
      </c>
      <c r="T3086" s="23" t="s">
        <v>13656</v>
      </c>
      <c r="U3086" s="25" t="s">
        <v>13831</v>
      </c>
      <c r="V3086" s="23" t="s">
        <v>13832</v>
      </c>
      <c r="W3086" s="25" t="s">
        <v>13833</v>
      </c>
      <c r="X3086" s="58" t="s">
        <v>13834</v>
      </c>
      <c r="Y3086" s="23" t="s">
        <v>13835</v>
      </c>
      <c r="Z3086" s="23" t="s">
        <v>13836</v>
      </c>
      <c r="AA3086" s="33">
        <v>5</v>
      </c>
      <c r="AB3086" s="295" t="str">
        <f t="shared" si="245"/>
        <v>年間</v>
      </c>
      <c r="AC3086" s="268"/>
      <c r="AD3086" s="23">
        <v>1</v>
      </c>
      <c r="AE3086" s="134">
        <v>198600</v>
      </c>
      <c r="AF3086" s="26">
        <f>IF(ISBLANK($AE3086),"",$AE3086*$AD3086)</f>
        <v>198600</v>
      </c>
      <c r="AG3086" s="27">
        <v>42461</v>
      </c>
      <c r="AH3086" s="168">
        <v>42461</v>
      </c>
      <c r="AI3086" s="29" t="str">
        <f t="shared" si="243"/>
        <v>～</v>
      </c>
      <c r="AJ3086" s="178">
        <f t="shared" si="244"/>
        <v>44286</v>
      </c>
      <c r="AK3086" s="132" t="s">
        <v>13664</v>
      </c>
      <c r="AL3086" s="132" t="s">
        <v>13685</v>
      </c>
      <c r="AM3086" s="114">
        <v>42461</v>
      </c>
      <c r="AN3086" s="408">
        <f>IF($AA3086-data!$G$1=0,"　",IF(AK3086=0,"　",VLOOKUP($AK3086,data!$A$1:$H$264,8,FALSE)))</f>
        <v>0</v>
      </c>
      <c r="AO3086" s="35">
        <v>42474</v>
      </c>
      <c r="AP3086" s="197" t="s">
        <v>13670</v>
      </c>
      <c r="AQ3086" s="264" t="str">
        <f t="shared" si="246"/>
        <v/>
      </c>
    </row>
    <row r="3087" spans="1:43" ht="24.75" customHeight="1" x14ac:dyDescent="0.15">
      <c r="A3087" s="297">
        <v>3084</v>
      </c>
      <c r="B3087" s="23" t="s">
        <v>13659</v>
      </c>
      <c r="C3087" s="24" t="s">
        <v>14375</v>
      </c>
      <c r="D3087" s="23" t="s">
        <v>13646</v>
      </c>
      <c r="E3087" s="23" t="s">
        <v>477</v>
      </c>
      <c r="F3087" s="24" t="s">
        <v>8178</v>
      </c>
      <c r="G3087" s="25" t="s">
        <v>13647</v>
      </c>
      <c r="H3087" s="23" t="s">
        <v>13648</v>
      </c>
      <c r="I3087" s="23" t="s">
        <v>13650</v>
      </c>
      <c r="J3087" s="25" t="s">
        <v>13649</v>
      </c>
      <c r="K3087" s="58" t="s">
        <v>13651</v>
      </c>
      <c r="L3087" s="58"/>
      <c r="M3087" s="23" t="s">
        <v>13652</v>
      </c>
      <c r="N3087" s="23" t="s">
        <v>13653</v>
      </c>
      <c r="O3087" s="25" t="s">
        <v>2881</v>
      </c>
      <c r="P3087" s="23" t="s">
        <v>32</v>
      </c>
      <c r="Q3087" s="25" t="s">
        <v>3252</v>
      </c>
      <c r="R3087" s="58" t="s">
        <v>13654</v>
      </c>
      <c r="S3087" s="23" t="s">
        <v>13655</v>
      </c>
      <c r="T3087" s="23" t="s">
        <v>13656</v>
      </c>
      <c r="U3087" s="25" t="s">
        <v>13831</v>
      </c>
      <c r="V3087" s="23" t="s">
        <v>13832</v>
      </c>
      <c r="W3087" s="25" t="s">
        <v>13833</v>
      </c>
      <c r="X3087" s="58" t="s">
        <v>13834</v>
      </c>
      <c r="Y3087" s="23" t="s">
        <v>13835</v>
      </c>
      <c r="Z3087" s="23" t="s">
        <v>13836</v>
      </c>
      <c r="AA3087" s="33">
        <v>5</v>
      </c>
      <c r="AB3087" s="295" t="str">
        <f t="shared" si="245"/>
        <v>年間</v>
      </c>
      <c r="AC3087" s="268"/>
      <c r="AD3087" s="23">
        <v>1</v>
      </c>
      <c r="AE3087" s="134">
        <v>198600</v>
      </c>
      <c r="AF3087" s="26">
        <f t="shared" si="242"/>
        <v>198600</v>
      </c>
      <c r="AG3087" s="27">
        <v>42461</v>
      </c>
      <c r="AH3087" s="168">
        <v>42461</v>
      </c>
      <c r="AI3087" s="29" t="str">
        <f t="shared" si="243"/>
        <v>～</v>
      </c>
      <c r="AJ3087" s="178">
        <f t="shared" si="244"/>
        <v>44286</v>
      </c>
      <c r="AK3087" s="132" t="s">
        <v>13664</v>
      </c>
      <c r="AL3087" s="132" t="s">
        <v>13686</v>
      </c>
      <c r="AM3087" s="114">
        <v>42461</v>
      </c>
      <c r="AN3087" s="408">
        <f>IF($AA3087-data!$G$1=0,"　",IF(AK3087=0,"　",VLOOKUP($AK3087,data!$A$1:$H$264,8,FALSE)))</f>
        <v>0</v>
      </c>
      <c r="AO3087" s="35">
        <v>42474</v>
      </c>
      <c r="AP3087" s="197" t="s">
        <v>13670</v>
      </c>
      <c r="AQ3087" s="264" t="str">
        <f t="shared" si="246"/>
        <v/>
      </c>
    </row>
    <row r="3088" spans="1:43" ht="24.75" customHeight="1" x14ac:dyDescent="0.15">
      <c r="A3088" s="297">
        <v>3085</v>
      </c>
      <c r="B3088" s="23" t="s">
        <v>13660</v>
      </c>
      <c r="C3088" s="24" t="s">
        <v>14375</v>
      </c>
      <c r="D3088" s="23" t="s">
        <v>13646</v>
      </c>
      <c r="E3088" s="23" t="s">
        <v>477</v>
      </c>
      <c r="F3088" s="24" t="s">
        <v>8178</v>
      </c>
      <c r="G3088" s="25" t="s">
        <v>13647</v>
      </c>
      <c r="H3088" s="23" t="s">
        <v>13648</v>
      </c>
      <c r="I3088" s="23" t="s">
        <v>13650</v>
      </c>
      <c r="J3088" s="25" t="s">
        <v>13649</v>
      </c>
      <c r="K3088" s="58" t="s">
        <v>13651</v>
      </c>
      <c r="L3088" s="58"/>
      <c r="M3088" s="23" t="s">
        <v>13652</v>
      </c>
      <c r="N3088" s="23" t="s">
        <v>13653</v>
      </c>
      <c r="O3088" s="25" t="s">
        <v>2881</v>
      </c>
      <c r="P3088" s="23" t="s">
        <v>32</v>
      </c>
      <c r="Q3088" s="25" t="s">
        <v>3252</v>
      </c>
      <c r="R3088" s="58" t="s">
        <v>13654</v>
      </c>
      <c r="S3088" s="23" t="s">
        <v>13655</v>
      </c>
      <c r="T3088" s="23" t="s">
        <v>13656</v>
      </c>
      <c r="U3088" s="25" t="s">
        <v>13831</v>
      </c>
      <c r="V3088" s="23" t="s">
        <v>13832</v>
      </c>
      <c r="W3088" s="25" t="s">
        <v>13833</v>
      </c>
      <c r="X3088" s="58" t="s">
        <v>13834</v>
      </c>
      <c r="Y3088" s="23" t="s">
        <v>13835</v>
      </c>
      <c r="Z3088" s="23" t="s">
        <v>13836</v>
      </c>
      <c r="AA3088" s="33">
        <v>5</v>
      </c>
      <c r="AB3088" s="295" t="str">
        <f t="shared" si="245"/>
        <v>年間</v>
      </c>
      <c r="AC3088" s="268"/>
      <c r="AD3088" s="23">
        <v>1</v>
      </c>
      <c r="AE3088" s="134">
        <v>238200</v>
      </c>
      <c r="AF3088" s="26">
        <f t="shared" si="242"/>
        <v>238200</v>
      </c>
      <c r="AG3088" s="27">
        <v>42461</v>
      </c>
      <c r="AH3088" s="168">
        <v>42461</v>
      </c>
      <c r="AI3088" s="29" t="str">
        <f t="shared" si="243"/>
        <v>～</v>
      </c>
      <c r="AJ3088" s="178">
        <f t="shared" si="244"/>
        <v>44286</v>
      </c>
      <c r="AK3088" s="132" t="s">
        <v>13699</v>
      </c>
      <c r="AL3088" s="132" t="s">
        <v>13700</v>
      </c>
      <c r="AM3088" s="114">
        <v>42461</v>
      </c>
      <c r="AN3088" s="408" t="str">
        <f>IF($AA3088-data!$G$1=0,"　",IF(AK3088=0,"　",VLOOKUP($AK3088,data!$A$1:$H$264,8,FALSE)))</f>
        <v>消耗部品交換対象</v>
      </c>
      <c r="AO3088" s="35">
        <v>42474</v>
      </c>
      <c r="AP3088" s="197" t="s">
        <v>13671</v>
      </c>
      <c r="AQ3088" s="264">
        <f t="shared" si="246"/>
        <v>43525</v>
      </c>
    </row>
    <row r="3089" spans="1:44" ht="24.75" customHeight="1" x14ac:dyDescent="0.15">
      <c r="A3089" s="297">
        <v>3086</v>
      </c>
      <c r="B3089" s="23" t="s">
        <v>13660</v>
      </c>
      <c r="C3089" s="24" t="s">
        <v>14375</v>
      </c>
      <c r="D3089" s="23" t="s">
        <v>13646</v>
      </c>
      <c r="E3089" s="23" t="s">
        <v>477</v>
      </c>
      <c r="F3089" s="24" t="s">
        <v>8178</v>
      </c>
      <c r="G3089" s="25" t="s">
        <v>13647</v>
      </c>
      <c r="H3089" s="23" t="s">
        <v>13648</v>
      </c>
      <c r="I3089" s="23" t="s">
        <v>13650</v>
      </c>
      <c r="J3089" s="25" t="s">
        <v>13649</v>
      </c>
      <c r="K3089" s="58" t="s">
        <v>13651</v>
      </c>
      <c r="L3089" s="58"/>
      <c r="M3089" s="23" t="s">
        <v>13652</v>
      </c>
      <c r="N3089" s="23" t="s">
        <v>13653</v>
      </c>
      <c r="O3089" s="25" t="s">
        <v>2881</v>
      </c>
      <c r="P3089" s="23" t="s">
        <v>32</v>
      </c>
      <c r="Q3089" s="25" t="s">
        <v>3252</v>
      </c>
      <c r="R3089" s="58" t="s">
        <v>13654</v>
      </c>
      <c r="S3089" s="23" t="s">
        <v>13655</v>
      </c>
      <c r="T3089" s="23" t="s">
        <v>13656</v>
      </c>
      <c r="U3089" s="25" t="s">
        <v>13831</v>
      </c>
      <c r="V3089" s="23" t="s">
        <v>13832</v>
      </c>
      <c r="W3089" s="25" t="s">
        <v>13833</v>
      </c>
      <c r="X3089" s="58" t="s">
        <v>13834</v>
      </c>
      <c r="Y3089" s="23" t="s">
        <v>13835</v>
      </c>
      <c r="Z3089" s="23" t="s">
        <v>13836</v>
      </c>
      <c r="AA3089" s="33">
        <v>5</v>
      </c>
      <c r="AB3089" s="295" t="str">
        <f t="shared" si="245"/>
        <v>年間</v>
      </c>
      <c r="AC3089" s="268"/>
      <c r="AD3089" s="23">
        <v>1</v>
      </c>
      <c r="AE3089" s="134">
        <v>238200</v>
      </c>
      <c r="AF3089" s="26">
        <f t="shared" si="242"/>
        <v>238200</v>
      </c>
      <c r="AG3089" s="27">
        <v>42461</v>
      </c>
      <c r="AH3089" s="168">
        <v>42461</v>
      </c>
      <c r="AI3089" s="29" t="str">
        <f t="shared" si="243"/>
        <v>～</v>
      </c>
      <c r="AJ3089" s="178">
        <f t="shared" si="244"/>
        <v>44286</v>
      </c>
      <c r="AK3089" s="132" t="s">
        <v>13665</v>
      </c>
      <c r="AL3089" s="132" t="s">
        <v>13703</v>
      </c>
      <c r="AM3089" s="114">
        <v>42461</v>
      </c>
      <c r="AN3089" s="408" t="str">
        <f>IF($AA3089-data!$G$1=0,"　",IF(AK3089=0,"　",VLOOKUP($AK3089,data!$A$1:$H$264,8,FALSE)))</f>
        <v>消耗部品交換対象</v>
      </c>
      <c r="AO3089" s="35">
        <v>42474</v>
      </c>
      <c r="AP3089" s="197" t="s">
        <v>13671</v>
      </c>
      <c r="AQ3089" s="264">
        <f t="shared" si="246"/>
        <v>43525</v>
      </c>
    </row>
    <row r="3090" spans="1:44" ht="24.75" customHeight="1" x14ac:dyDescent="0.15">
      <c r="A3090" s="297">
        <v>3087</v>
      </c>
      <c r="B3090" s="23" t="s">
        <v>13661</v>
      </c>
      <c r="C3090" s="24" t="s">
        <v>14375</v>
      </c>
      <c r="D3090" s="23" t="s">
        <v>13646</v>
      </c>
      <c r="E3090" s="23" t="s">
        <v>477</v>
      </c>
      <c r="F3090" s="24" t="s">
        <v>8178</v>
      </c>
      <c r="G3090" s="25" t="s">
        <v>13647</v>
      </c>
      <c r="H3090" s="23" t="s">
        <v>13648</v>
      </c>
      <c r="I3090" s="23" t="s">
        <v>13650</v>
      </c>
      <c r="J3090" s="25" t="s">
        <v>13649</v>
      </c>
      <c r="K3090" s="58" t="s">
        <v>13651</v>
      </c>
      <c r="L3090" s="58"/>
      <c r="M3090" s="23" t="s">
        <v>13652</v>
      </c>
      <c r="N3090" s="23" t="s">
        <v>13653</v>
      </c>
      <c r="O3090" s="25" t="s">
        <v>2881</v>
      </c>
      <c r="P3090" s="23" t="s">
        <v>32</v>
      </c>
      <c r="Q3090" s="25" t="s">
        <v>3252</v>
      </c>
      <c r="R3090" s="58" t="s">
        <v>13654</v>
      </c>
      <c r="S3090" s="23" t="s">
        <v>13655</v>
      </c>
      <c r="T3090" s="23" t="s">
        <v>13656</v>
      </c>
      <c r="U3090" s="25" t="s">
        <v>13831</v>
      </c>
      <c r="V3090" s="23" t="s">
        <v>13832</v>
      </c>
      <c r="W3090" s="25" t="s">
        <v>13833</v>
      </c>
      <c r="X3090" s="58" t="s">
        <v>13834</v>
      </c>
      <c r="Y3090" s="23" t="s">
        <v>13835</v>
      </c>
      <c r="Z3090" s="23" t="s">
        <v>13836</v>
      </c>
      <c r="AA3090" s="33">
        <v>5</v>
      </c>
      <c r="AB3090" s="295" t="str">
        <f t="shared" si="245"/>
        <v>年間</v>
      </c>
      <c r="AC3090" s="268"/>
      <c r="AD3090" s="23">
        <v>1</v>
      </c>
      <c r="AE3090" s="134">
        <v>135600</v>
      </c>
      <c r="AF3090" s="26">
        <f t="shared" si="242"/>
        <v>135600</v>
      </c>
      <c r="AG3090" s="27">
        <v>42461</v>
      </c>
      <c r="AH3090" s="168">
        <v>42461</v>
      </c>
      <c r="AI3090" s="29" t="str">
        <f t="shared" si="243"/>
        <v>～</v>
      </c>
      <c r="AJ3090" s="178">
        <f t="shared" si="244"/>
        <v>44286</v>
      </c>
      <c r="AK3090" s="132" t="s">
        <v>13666</v>
      </c>
      <c r="AL3090" s="132" t="s">
        <v>13695</v>
      </c>
      <c r="AM3090" s="114">
        <v>42461</v>
      </c>
      <c r="AN3090" s="408" t="str">
        <f>IF($AA3090-data!$G$1=0,"　",IF(AK3090=0,"　",VLOOKUP($AK3090,data!$A$1:$H$264,8,FALSE)))</f>
        <v>消耗部品交換対象</v>
      </c>
      <c r="AO3090" s="35">
        <v>42474</v>
      </c>
      <c r="AP3090" s="197" t="s">
        <v>13672</v>
      </c>
      <c r="AQ3090" s="264">
        <f t="shared" si="246"/>
        <v>43525</v>
      </c>
      <c r="AR3090" s="258" t="s">
        <v>13701</v>
      </c>
    </row>
    <row r="3091" spans="1:44" ht="24.75" customHeight="1" x14ac:dyDescent="0.15">
      <c r="A3091" s="297">
        <v>3088</v>
      </c>
      <c r="B3091" s="23" t="s">
        <v>13661</v>
      </c>
      <c r="C3091" s="24" t="s">
        <v>14375</v>
      </c>
      <c r="D3091" s="23" t="s">
        <v>13646</v>
      </c>
      <c r="E3091" s="23" t="s">
        <v>477</v>
      </c>
      <c r="F3091" s="24" t="s">
        <v>8178</v>
      </c>
      <c r="G3091" s="25" t="s">
        <v>13647</v>
      </c>
      <c r="H3091" s="23" t="s">
        <v>13648</v>
      </c>
      <c r="I3091" s="23" t="s">
        <v>13650</v>
      </c>
      <c r="J3091" s="25" t="s">
        <v>13649</v>
      </c>
      <c r="K3091" s="58" t="s">
        <v>13651</v>
      </c>
      <c r="L3091" s="58"/>
      <c r="M3091" s="23" t="s">
        <v>13652</v>
      </c>
      <c r="N3091" s="23" t="s">
        <v>13653</v>
      </c>
      <c r="O3091" s="25" t="s">
        <v>2881</v>
      </c>
      <c r="P3091" s="23" t="s">
        <v>32</v>
      </c>
      <c r="Q3091" s="25" t="s">
        <v>3252</v>
      </c>
      <c r="R3091" s="58" t="s">
        <v>13654</v>
      </c>
      <c r="S3091" s="23" t="s">
        <v>13655</v>
      </c>
      <c r="T3091" s="23" t="s">
        <v>13656</v>
      </c>
      <c r="U3091" s="25" t="s">
        <v>13831</v>
      </c>
      <c r="V3091" s="23" t="s">
        <v>13832</v>
      </c>
      <c r="W3091" s="25" t="s">
        <v>13833</v>
      </c>
      <c r="X3091" s="58" t="s">
        <v>13834</v>
      </c>
      <c r="Y3091" s="23" t="s">
        <v>13835</v>
      </c>
      <c r="Z3091" s="23" t="s">
        <v>13836</v>
      </c>
      <c r="AA3091" s="33">
        <v>5</v>
      </c>
      <c r="AB3091" s="295" t="str">
        <f t="shared" si="245"/>
        <v>年間</v>
      </c>
      <c r="AC3091" s="268"/>
      <c r="AD3091" s="23">
        <v>1</v>
      </c>
      <c r="AE3091" s="134">
        <v>135600</v>
      </c>
      <c r="AF3091" s="26">
        <f t="shared" si="242"/>
        <v>135600</v>
      </c>
      <c r="AG3091" s="27">
        <v>42461</v>
      </c>
      <c r="AH3091" s="168">
        <v>42461</v>
      </c>
      <c r="AI3091" s="29" t="str">
        <f t="shared" si="243"/>
        <v>～</v>
      </c>
      <c r="AJ3091" s="178">
        <f t="shared" si="244"/>
        <v>44286</v>
      </c>
      <c r="AK3091" s="132" t="s">
        <v>13666</v>
      </c>
      <c r="AL3091" s="132" t="s">
        <v>13696</v>
      </c>
      <c r="AM3091" s="114">
        <v>42461</v>
      </c>
      <c r="AN3091" s="408" t="str">
        <f>IF($AA3091-data!$G$1=0,"　",IF(AK3091=0,"　",VLOOKUP($AK3091,data!$A$1:$H$264,8,FALSE)))</f>
        <v>消耗部品交換対象</v>
      </c>
      <c r="AO3091" s="35">
        <v>42474</v>
      </c>
      <c r="AP3091" s="197" t="s">
        <v>13672</v>
      </c>
      <c r="AQ3091" s="264">
        <f t="shared" si="246"/>
        <v>43525</v>
      </c>
      <c r="AR3091" s="258" t="s">
        <v>13701</v>
      </c>
    </row>
    <row r="3092" spans="1:44" ht="24.75" customHeight="1" x14ac:dyDescent="0.15">
      <c r="A3092" s="297">
        <v>3089</v>
      </c>
      <c r="B3092" s="23" t="s">
        <v>13661</v>
      </c>
      <c r="C3092" s="24" t="s">
        <v>14375</v>
      </c>
      <c r="D3092" s="23" t="s">
        <v>13646</v>
      </c>
      <c r="E3092" s="23" t="s">
        <v>477</v>
      </c>
      <c r="F3092" s="24" t="s">
        <v>8178</v>
      </c>
      <c r="G3092" s="25" t="s">
        <v>13647</v>
      </c>
      <c r="H3092" s="23" t="s">
        <v>13648</v>
      </c>
      <c r="I3092" s="23" t="s">
        <v>13650</v>
      </c>
      <c r="J3092" s="25" t="s">
        <v>13649</v>
      </c>
      <c r="K3092" s="58" t="s">
        <v>13651</v>
      </c>
      <c r="L3092" s="58"/>
      <c r="M3092" s="23" t="s">
        <v>13652</v>
      </c>
      <c r="N3092" s="23" t="s">
        <v>13653</v>
      </c>
      <c r="O3092" s="25" t="s">
        <v>2881</v>
      </c>
      <c r="P3092" s="23" t="s">
        <v>32</v>
      </c>
      <c r="Q3092" s="25" t="s">
        <v>3252</v>
      </c>
      <c r="R3092" s="58" t="s">
        <v>13654</v>
      </c>
      <c r="S3092" s="23" t="s">
        <v>13655</v>
      </c>
      <c r="T3092" s="23" t="s">
        <v>13656</v>
      </c>
      <c r="U3092" s="25" t="s">
        <v>13831</v>
      </c>
      <c r="V3092" s="23" t="s">
        <v>13832</v>
      </c>
      <c r="W3092" s="25" t="s">
        <v>13833</v>
      </c>
      <c r="X3092" s="58" t="s">
        <v>13834</v>
      </c>
      <c r="Y3092" s="23" t="s">
        <v>13835</v>
      </c>
      <c r="Z3092" s="23" t="s">
        <v>13836</v>
      </c>
      <c r="AA3092" s="33">
        <v>5</v>
      </c>
      <c r="AB3092" s="295" t="str">
        <f t="shared" si="245"/>
        <v>年間</v>
      </c>
      <c r="AC3092" s="268"/>
      <c r="AD3092" s="23">
        <v>1</v>
      </c>
      <c r="AE3092" s="134">
        <v>135600</v>
      </c>
      <c r="AF3092" s="26">
        <f t="shared" si="242"/>
        <v>135600</v>
      </c>
      <c r="AG3092" s="27">
        <v>42461</v>
      </c>
      <c r="AH3092" s="168">
        <v>42461</v>
      </c>
      <c r="AI3092" s="29" t="str">
        <f t="shared" si="243"/>
        <v>～</v>
      </c>
      <c r="AJ3092" s="178">
        <f t="shared" si="244"/>
        <v>44286</v>
      </c>
      <c r="AK3092" s="132" t="s">
        <v>13666</v>
      </c>
      <c r="AL3092" s="132" t="s">
        <v>13702</v>
      </c>
      <c r="AM3092" s="114">
        <v>42461</v>
      </c>
      <c r="AN3092" s="408" t="str">
        <f>IF($AA3092-data!$G$1=0,"　",IF(AK3092=0,"　",VLOOKUP($AK3092,data!$A$1:$H$264,8,FALSE)))</f>
        <v>消耗部品交換対象</v>
      </c>
      <c r="AO3092" s="35">
        <v>42474</v>
      </c>
      <c r="AP3092" s="197" t="s">
        <v>13672</v>
      </c>
      <c r="AQ3092" s="264">
        <f t="shared" si="246"/>
        <v>43525</v>
      </c>
      <c r="AR3092" s="258" t="s">
        <v>13701</v>
      </c>
    </row>
    <row r="3093" spans="1:44" ht="24.75" customHeight="1" x14ac:dyDescent="0.15">
      <c r="A3093" s="297">
        <v>3090</v>
      </c>
      <c r="B3093" s="23" t="s">
        <v>13661</v>
      </c>
      <c r="C3093" s="24" t="s">
        <v>14375</v>
      </c>
      <c r="D3093" s="23" t="s">
        <v>13646</v>
      </c>
      <c r="E3093" s="23" t="s">
        <v>477</v>
      </c>
      <c r="F3093" s="24" t="s">
        <v>8178</v>
      </c>
      <c r="G3093" s="25" t="s">
        <v>13647</v>
      </c>
      <c r="H3093" s="23" t="s">
        <v>13648</v>
      </c>
      <c r="I3093" s="23" t="s">
        <v>13650</v>
      </c>
      <c r="J3093" s="25" t="s">
        <v>13649</v>
      </c>
      <c r="K3093" s="58" t="s">
        <v>13651</v>
      </c>
      <c r="L3093" s="58"/>
      <c r="M3093" s="23" t="s">
        <v>13652</v>
      </c>
      <c r="N3093" s="23" t="s">
        <v>13653</v>
      </c>
      <c r="O3093" s="25" t="s">
        <v>2881</v>
      </c>
      <c r="P3093" s="23" t="s">
        <v>32</v>
      </c>
      <c r="Q3093" s="25" t="s">
        <v>3252</v>
      </c>
      <c r="R3093" s="58" t="s">
        <v>13654</v>
      </c>
      <c r="S3093" s="23" t="s">
        <v>13655</v>
      </c>
      <c r="T3093" s="23" t="s">
        <v>13656</v>
      </c>
      <c r="U3093" s="25" t="s">
        <v>13831</v>
      </c>
      <c r="V3093" s="23" t="s">
        <v>13832</v>
      </c>
      <c r="W3093" s="25" t="s">
        <v>13833</v>
      </c>
      <c r="X3093" s="58" t="s">
        <v>13834</v>
      </c>
      <c r="Y3093" s="23" t="s">
        <v>13835</v>
      </c>
      <c r="Z3093" s="23" t="s">
        <v>13836</v>
      </c>
      <c r="AA3093" s="33">
        <v>5</v>
      </c>
      <c r="AB3093" s="295" t="str">
        <f t="shared" si="245"/>
        <v>年間</v>
      </c>
      <c r="AC3093" s="268"/>
      <c r="AD3093" s="23">
        <v>1</v>
      </c>
      <c r="AE3093" s="134">
        <v>135600</v>
      </c>
      <c r="AF3093" s="26">
        <f t="shared" si="242"/>
        <v>135600</v>
      </c>
      <c r="AG3093" s="27">
        <v>42461</v>
      </c>
      <c r="AH3093" s="168">
        <v>42461</v>
      </c>
      <c r="AI3093" s="29" t="str">
        <f t="shared" si="243"/>
        <v>～</v>
      </c>
      <c r="AJ3093" s="178">
        <f>IF(ISBLANK($AH3093),"",DATE(YEAR($AH3093)+$AA3093,MONTH($AH3093),DAY($AH3093)-1))</f>
        <v>44286</v>
      </c>
      <c r="AK3093" s="132" t="s">
        <v>13666</v>
      </c>
      <c r="AL3093" s="132" t="s">
        <v>13697</v>
      </c>
      <c r="AM3093" s="114">
        <v>42461</v>
      </c>
      <c r="AN3093" s="408" t="str">
        <f>IF($AA3093-data!$G$1=0,"　",IF(AK3093=0,"　",VLOOKUP($AK3093,data!$A$1:$H$264,8,FALSE)))</f>
        <v>消耗部品交換対象</v>
      </c>
      <c r="AO3093" s="35">
        <v>42474</v>
      </c>
      <c r="AP3093" s="197" t="s">
        <v>13672</v>
      </c>
      <c r="AQ3093" s="264">
        <f t="shared" si="246"/>
        <v>43525</v>
      </c>
      <c r="AR3093" s="258" t="s">
        <v>13701</v>
      </c>
    </row>
    <row r="3094" spans="1:44" ht="24.75" customHeight="1" x14ac:dyDescent="0.15">
      <c r="A3094" s="297">
        <v>3091</v>
      </c>
      <c r="B3094" s="23" t="s">
        <v>13661</v>
      </c>
      <c r="C3094" s="24" t="s">
        <v>14375</v>
      </c>
      <c r="D3094" s="23" t="s">
        <v>13646</v>
      </c>
      <c r="E3094" s="23" t="s">
        <v>477</v>
      </c>
      <c r="F3094" s="24" t="s">
        <v>8178</v>
      </c>
      <c r="G3094" s="25" t="s">
        <v>13647</v>
      </c>
      <c r="H3094" s="23" t="s">
        <v>13648</v>
      </c>
      <c r="I3094" s="23" t="s">
        <v>13650</v>
      </c>
      <c r="J3094" s="25" t="s">
        <v>13649</v>
      </c>
      <c r="K3094" s="58" t="s">
        <v>13651</v>
      </c>
      <c r="L3094" s="58"/>
      <c r="M3094" s="23" t="s">
        <v>13652</v>
      </c>
      <c r="N3094" s="23" t="s">
        <v>13653</v>
      </c>
      <c r="O3094" s="25" t="s">
        <v>2881</v>
      </c>
      <c r="P3094" s="23" t="s">
        <v>32</v>
      </c>
      <c r="Q3094" s="25" t="s">
        <v>3252</v>
      </c>
      <c r="R3094" s="58" t="s">
        <v>13654</v>
      </c>
      <c r="S3094" s="23" t="s">
        <v>13655</v>
      </c>
      <c r="T3094" s="23" t="s">
        <v>13656</v>
      </c>
      <c r="U3094" s="25" t="s">
        <v>13831</v>
      </c>
      <c r="V3094" s="23" t="s">
        <v>13832</v>
      </c>
      <c r="W3094" s="25" t="s">
        <v>13833</v>
      </c>
      <c r="X3094" s="58" t="s">
        <v>13834</v>
      </c>
      <c r="Y3094" s="23" t="s">
        <v>13835</v>
      </c>
      <c r="Z3094" s="23" t="s">
        <v>13836</v>
      </c>
      <c r="AA3094" s="33">
        <v>5</v>
      </c>
      <c r="AB3094" s="295" t="str">
        <f t="shared" si="245"/>
        <v>年間</v>
      </c>
      <c r="AC3094" s="268"/>
      <c r="AD3094" s="23">
        <v>1</v>
      </c>
      <c r="AE3094" s="134">
        <v>135600</v>
      </c>
      <c r="AF3094" s="26">
        <f t="shared" si="242"/>
        <v>135600</v>
      </c>
      <c r="AG3094" s="27">
        <v>42461</v>
      </c>
      <c r="AH3094" s="168">
        <v>42461</v>
      </c>
      <c r="AI3094" s="29" t="str">
        <f t="shared" si="243"/>
        <v>～</v>
      </c>
      <c r="AJ3094" s="178">
        <f t="shared" si="244"/>
        <v>44286</v>
      </c>
      <c r="AK3094" s="132" t="s">
        <v>13666</v>
      </c>
      <c r="AL3094" s="132" t="s">
        <v>13698</v>
      </c>
      <c r="AM3094" s="114">
        <v>42461</v>
      </c>
      <c r="AN3094" s="408" t="str">
        <f>IF($AA3094-data!$G$1=0,"　",IF(AK3094=0,"　",VLOOKUP($AK3094,data!$A$1:$H$264,8,FALSE)))</f>
        <v>消耗部品交換対象</v>
      </c>
      <c r="AO3094" s="35">
        <v>42474</v>
      </c>
      <c r="AP3094" s="197" t="s">
        <v>13672</v>
      </c>
      <c r="AQ3094" s="264">
        <f t="shared" si="246"/>
        <v>43525</v>
      </c>
      <c r="AR3094" s="258" t="s">
        <v>13704</v>
      </c>
    </row>
    <row r="3095" spans="1:44" ht="24.75" customHeight="1" x14ac:dyDescent="0.15">
      <c r="A3095" s="297">
        <v>3092</v>
      </c>
      <c r="B3095" s="23" t="s">
        <v>13662</v>
      </c>
      <c r="C3095" s="24" t="s">
        <v>14375</v>
      </c>
      <c r="D3095" s="23" t="s">
        <v>13646</v>
      </c>
      <c r="E3095" s="23" t="s">
        <v>477</v>
      </c>
      <c r="F3095" s="24" t="s">
        <v>8178</v>
      </c>
      <c r="G3095" s="25" t="s">
        <v>13647</v>
      </c>
      <c r="H3095" s="23" t="s">
        <v>13648</v>
      </c>
      <c r="I3095" s="23" t="s">
        <v>13650</v>
      </c>
      <c r="J3095" s="25" t="s">
        <v>13649</v>
      </c>
      <c r="K3095" s="58" t="s">
        <v>13651</v>
      </c>
      <c r="L3095" s="58"/>
      <c r="M3095" s="23" t="s">
        <v>13652</v>
      </c>
      <c r="N3095" s="23" t="s">
        <v>13653</v>
      </c>
      <c r="O3095" s="25" t="s">
        <v>2881</v>
      </c>
      <c r="P3095" s="23" t="s">
        <v>32</v>
      </c>
      <c r="Q3095" s="25" t="s">
        <v>3252</v>
      </c>
      <c r="R3095" s="58" t="s">
        <v>13654</v>
      </c>
      <c r="S3095" s="23" t="s">
        <v>13655</v>
      </c>
      <c r="T3095" s="23" t="s">
        <v>13656</v>
      </c>
      <c r="U3095" s="25" t="s">
        <v>13831</v>
      </c>
      <c r="V3095" s="23" t="s">
        <v>13832</v>
      </c>
      <c r="W3095" s="25" t="s">
        <v>13833</v>
      </c>
      <c r="X3095" s="58" t="s">
        <v>13834</v>
      </c>
      <c r="Y3095" s="23" t="s">
        <v>13835</v>
      </c>
      <c r="Z3095" s="23" t="s">
        <v>13836</v>
      </c>
      <c r="AA3095" s="33">
        <v>5</v>
      </c>
      <c r="AB3095" s="295" t="str">
        <f t="shared" si="245"/>
        <v>年間</v>
      </c>
      <c r="AC3095" s="268"/>
      <c r="AD3095" s="23">
        <v>1</v>
      </c>
      <c r="AE3095" s="134">
        <v>38400</v>
      </c>
      <c r="AF3095" s="26">
        <f t="shared" si="242"/>
        <v>38400</v>
      </c>
      <c r="AG3095" s="27">
        <v>42461</v>
      </c>
      <c r="AH3095" s="168">
        <v>42461</v>
      </c>
      <c r="AI3095" s="29" t="str">
        <f t="shared" si="243"/>
        <v>～</v>
      </c>
      <c r="AJ3095" s="178">
        <f t="shared" si="244"/>
        <v>44286</v>
      </c>
      <c r="AK3095" s="132" t="s">
        <v>13667</v>
      </c>
      <c r="AL3095" s="132" t="s">
        <v>13687</v>
      </c>
      <c r="AM3095" s="114">
        <v>42461</v>
      </c>
      <c r="AN3095" s="408"/>
      <c r="AO3095" s="35">
        <v>42474</v>
      </c>
      <c r="AP3095" s="197" t="s">
        <v>13673</v>
      </c>
      <c r="AQ3095" s="264" t="str">
        <f t="shared" si="246"/>
        <v/>
      </c>
    </row>
    <row r="3096" spans="1:44" ht="24.75" customHeight="1" x14ac:dyDescent="0.15">
      <c r="A3096" s="297">
        <v>3093</v>
      </c>
      <c r="B3096" s="23" t="s">
        <v>13662</v>
      </c>
      <c r="C3096" s="24" t="s">
        <v>14375</v>
      </c>
      <c r="D3096" s="23" t="s">
        <v>13646</v>
      </c>
      <c r="E3096" s="23" t="s">
        <v>477</v>
      </c>
      <c r="F3096" s="24" t="s">
        <v>8178</v>
      </c>
      <c r="G3096" s="25" t="s">
        <v>13647</v>
      </c>
      <c r="H3096" s="23" t="s">
        <v>13648</v>
      </c>
      <c r="I3096" s="23" t="s">
        <v>13650</v>
      </c>
      <c r="J3096" s="25" t="s">
        <v>13649</v>
      </c>
      <c r="K3096" s="58" t="s">
        <v>13651</v>
      </c>
      <c r="L3096" s="58"/>
      <c r="M3096" s="23" t="s">
        <v>13652</v>
      </c>
      <c r="N3096" s="23" t="s">
        <v>13653</v>
      </c>
      <c r="O3096" s="25" t="s">
        <v>2881</v>
      </c>
      <c r="P3096" s="23" t="s">
        <v>32</v>
      </c>
      <c r="Q3096" s="25" t="s">
        <v>3252</v>
      </c>
      <c r="R3096" s="58" t="s">
        <v>13654</v>
      </c>
      <c r="S3096" s="23" t="s">
        <v>13655</v>
      </c>
      <c r="T3096" s="23" t="s">
        <v>13656</v>
      </c>
      <c r="U3096" s="25" t="s">
        <v>13831</v>
      </c>
      <c r="V3096" s="23" t="s">
        <v>13832</v>
      </c>
      <c r="W3096" s="25" t="s">
        <v>13833</v>
      </c>
      <c r="X3096" s="58" t="s">
        <v>13834</v>
      </c>
      <c r="Y3096" s="23" t="s">
        <v>13835</v>
      </c>
      <c r="Z3096" s="23" t="s">
        <v>13836</v>
      </c>
      <c r="AA3096" s="33">
        <v>5</v>
      </c>
      <c r="AB3096" s="295" t="str">
        <f t="shared" si="245"/>
        <v>年間</v>
      </c>
      <c r="AC3096" s="268"/>
      <c r="AD3096" s="23">
        <v>1</v>
      </c>
      <c r="AE3096" s="134">
        <v>38400</v>
      </c>
      <c r="AF3096" s="26">
        <f t="shared" si="242"/>
        <v>38400</v>
      </c>
      <c r="AG3096" s="27">
        <v>42461</v>
      </c>
      <c r="AH3096" s="168">
        <v>42461</v>
      </c>
      <c r="AI3096" s="29" t="str">
        <f t="shared" si="243"/>
        <v>～</v>
      </c>
      <c r="AJ3096" s="178">
        <f t="shared" si="244"/>
        <v>44286</v>
      </c>
      <c r="AK3096" s="132" t="s">
        <v>13667</v>
      </c>
      <c r="AL3096" s="132" t="s">
        <v>13688</v>
      </c>
      <c r="AM3096" s="114">
        <v>42461</v>
      </c>
      <c r="AN3096" s="408"/>
      <c r="AO3096" s="35">
        <v>42474</v>
      </c>
      <c r="AP3096" s="197" t="s">
        <v>13673</v>
      </c>
      <c r="AQ3096" s="264" t="str">
        <f t="shared" si="246"/>
        <v/>
      </c>
    </row>
    <row r="3097" spans="1:44" ht="24.75" customHeight="1" x14ac:dyDescent="0.15">
      <c r="A3097" s="297">
        <v>3094</v>
      </c>
      <c r="B3097" s="23" t="s">
        <v>13662</v>
      </c>
      <c r="C3097" s="24" t="s">
        <v>14375</v>
      </c>
      <c r="D3097" s="23" t="s">
        <v>13646</v>
      </c>
      <c r="E3097" s="23" t="s">
        <v>477</v>
      </c>
      <c r="F3097" s="24" t="s">
        <v>8178</v>
      </c>
      <c r="G3097" s="25" t="s">
        <v>13647</v>
      </c>
      <c r="H3097" s="23" t="s">
        <v>13648</v>
      </c>
      <c r="I3097" s="23" t="s">
        <v>13650</v>
      </c>
      <c r="J3097" s="25" t="s">
        <v>13649</v>
      </c>
      <c r="K3097" s="58" t="s">
        <v>13651</v>
      </c>
      <c r="L3097" s="58"/>
      <c r="M3097" s="23" t="s">
        <v>13652</v>
      </c>
      <c r="N3097" s="23" t="s">
        <v>13653</v>
      </c>
      <c r="O3097" s="25" t="s">
        <v>2881</v>
      </c>
      <c r="P3097" s="23" t="s">
        <v>32</v>
      </c>
      <c r="Q3097" s="25" t="s">
        <v>3252</v>
      </c>
      <c r="R3097" s="58" t="s">
        <v>13654</v>
      </c>
      <c r="S3097" s="23" t="s">
        <v>13655</v>
      </c>
      <c r="T3097" s="23" t="s">
        <v>13656</v>
      </c>
      <c r="U3097" s="25" t="s">
        <v>13831</v>
      </c>
      <c r="V3097" s="23" t="s">
        <v>13832</v>
      </c>
      <c r="W3097" s="25" t="s">
        <v>13833</v>
      </c>
      <c r="X3097" s="58" t="s">
        <v>13834</v>
      </c>
      <c r="Y3097" s="23" t="s">
        <v>13835</v>
      </c>
      <c r="Z3097" s="23" t="s">
        <v>13836</v>
      </c>
      <c r="AA3097" s="33">
        <v>5</v>
      </c>
      <c r="AB3097" s="295" t="str">
        <f t="shared" si="245"/>
        <v>年間</v>
      </c>
      <c r="AC3097" s="268"/>
      <c r="AD3097" s="23">
        <v>1</v>
      </c>
      <c r="AE3097" s="134">
        <v>38400</v>
      </c>
      <c r="AF3097" s="26">
        <f t="shared" si="242"/>
        <v>38400</v>
      </c>
      <c r="AG3097" s="27">
        <v>42461</v>
      </c>
      <c r="AH3097" s="168">
        <v>42461</v>
      </c>
      <c r="AI3097" s="29" t="str">
        <f t="shared" si="243"/>
        <v>～</v>
      </c>
      <c r="AJ3097" s="178">
        <f t="shared" si="244"/>
        <v>44286</v>
      </c>
      <c r="AK3097" s="132" t="s">
        <v>13667</v>
      </c>
      <c r="AL3097" s="132" t="s">
        <v>13689</v>
      </c>
      <c r="AM3097" s="114">
        <v>42461</v>
      </c>
      <c r="AN3097" s="408"/>
      <c r="AO3097" s="35">
        <v>42474</v>
      </c>
      <c r="AP3097" s="197" t="s">
        <v>13673</v>
      </c>
      <c r="AQ3097" s="264" t="str">
        <f t="shared" si="246"/>
        <v/>
      </c>
    </row>
    <row r="3098" spans="1:44" ht="24.75" customHeight="1" x14ac:dyDescent="0.15">
      <c r="A3098" s="297">
        <v>3095</v>
      </c>
      <c r="B3098" s="23" t="s">
        <v>13662</v>
      </c>
      <c r="C3098" s="24" t="s">
        <v>14375</v>
      </c>
      <c r="D3098" s="23" t="s">
        <v>13646</v>
      </c>
      <c r="E3098" s="23" t="s">
        <v>477</v>
      </c>
      <c r="F3098" s="24" t="s">
        <v>8178</v>
      </c>
      <c r="G3098" s="25" t="s">
        <v>13647</v>
      </c>
      <c r="H3098" s="23" t="s">
        <v>13648</v>
      </c>
      <c r="I3098" s="23" t="s">
        <v>13650</v>
      </c>
      <c r="J3098" s="25" t="s">
        <v>13649</v>
      </c>
      <c r="K3098" s="58" t="s">
        <v>13651</v>
      </c>
      <c r="L3098" s="58"/>
      <c r="M3098" s="23" t="s">
        <v>13652</v>
      </c>
      <c r="N3098" s="23" t="s">
        <v>13653</v>
      </c>
      <c r="O3098" s="25" t="s">
        <v>2881</v>
      </c>
      <c r="P3098" s="23" t="s">
        <v>32</v>
      </c>
      <c r="Q3098" s="25" t="s">
        <v>3252</v>
      </c>
      <c r="R3098" s="58" t="s">
        <v>13654</v>
      </c>
      <c r="S3098" s="23" t="s">
        <v>13655</v>
      </c>
      <c r="T3098" s="23" t="s">
        <v>13656</v>
      </c>
      <c r="U3098" s="25" t="s">
        <v>13831</v>
      </c>
      <c r="V3098" s="23" t="s">
        <v>13832</v>
      </c>
      <c r="W3098" s="25" t="s">
        <v>13833</v>
      </c>
      <c r="X3098" s="58" t="s">
        <v>13834</v>
      </c>
      <c r="Y3098" s="23" t="s">
        <v>13835</v>
      </c>
      <c r="Z3098" s="23" t="s">
        <v>13836</v>
      </c>
      <c r="AA3098" s="33">
        <v>5</v>
      </c>
      <c r="AB3098" s="295" t="str">
        <f t="shared" si="245"/>
        <v>年間</v>
      </c>
      <c r="AC3098" s="268"/>
      <c r="AD3098" s="23">
        <v>1</v>
      </c>
      <c r="AE3098" s="134">
        <v>38400</v>
      </c>
      <c r="AF3098" s="26">
        <f t="shared" si="242"/>
        <v>38400</v>
      </c>
      <c r="AG3098" s="27">
        <v>42461</v>
      </c>
      <c r="AH3098" s="168">
        <v>42461</v>
      </c>
      <c r="AI3098" s="29" t="str">
        <f t="shared" si="243"/>
        <v>～</v>
      </c>
      <c r="AJ3098" s="178">
        <f t="shared" si="244"/>
        <v>44286</v>
      </c>
      <c r="AK3098" s="132" t="s">
        <v>13667</v>
      </c>
      <c r="AL3098" s="132" t="s">
        <v>13690</v>
      </c>
      <c r="AM3098" s="114">
        <v>42461</v>
      </c>
      <c r="AN3098" s="408"/>
      <c r="AO3098" s="35">
        <v>42474</v>
      </c>
      <c r="AP3098" s="197" t="s">
        <v>13673</v>
      </c>
      <c r="AQ3098" s="264" t="str">
        <f t="shared" si="246"/>
        <v/>
      </c>
    </row>
    <row r="3099" spans="1:44" ht="24.75" customHeight="1" x14ac:dyDescent="0.15">
      <c r="A3099" s="297">
        <v>3096</v>
      </c>
      <c r="B3099" s="23" t="s">
        <v>13662</v>
      </c>
      <c r="C3099" s="24" t="s">
        <v>14375</v>
      </c>
      <c r="D3099" s="23" t="s">
        <v>13646</v>
      </c>
      <c r="E3099" s="23" t="s">
        <v>477</v>
      </c>
      <c r="F3099" s="24" t="s">
        <v>8178</v>
      </c>
      <c r="G3099" s="25" t="s">
        <v>13647</v>
      </c>
      <c r="H3099" s="23" t="s">
        <v>13648</v>
      </c>
      <c r="I3099" s="23" t="s">
        <v>13650</v>
      </c>
      <c r="J3099" s="25" t="s">
        <v>13649</v>
      </c>
      <c r="K3099" s="58" t="s">
        <v>13651</v>
      </c>
      <c r="L3099" s="58"/>
      <c r="M3099" s="23" t="s">
        <v>13652</v>
      </c>
      <c r="N3099" s="23" t="s">
        <v>13653</v>
      </c>
      <c r="O3099" s="25" t="s">
        <v>2881</v>
      </c>
      <c r="P3099" s="23" t="s">
        <v>32</v>
      </c>
      <c r="Q3099" s="25" t="s">
        <v>3252</v>
      </c>
      <c r="R3099" s="58" t="s">
        <v>13654</v>
      </c>
      <c r="S3099" s="23" t="s">
        <v>13655</v>
      </c>
      <c r="T3099" s="23" t="s">
        <v>13656</v>
      </c>
      <c r="U3099" s="25" t="s">
        <v>13831</v>
      </c>
      <c r="V3099" s="23" t="s">
        <v>13832</v>
      </c>
      <c r="W3099" s="25" t="s">
        <v>13833</v>
      </c>
      <c r="X3099" s="58" t="s">
        <v>13834</v>
      </c>
      <c r="Y3099" s="23" t="s">
        <v>13835</v>
      </c>
      <c r="Z3099" s="23" t="s">
        <v>13836</v>
      </c>
      <c r="AA3099" s="33">
        <v>5</v>
      </c>
      <c r="AB3099" s="295" t="str">
        <f t="shared" si="245"/>
        <v>年間</v>
      </c>
      <c r="AC3099" s="268"/>
      <c r="AD3099" s="23">
        <v>1</v>
      </c>
      <c r="AE3099" s="134">
        <v>38400</v>
      </c>
      <c r="AF3099" s="26">
        <f t="shared" si="242"/>
        <v>38400</v>
      </c>
      <c r="AG3099" s="27">
        <v>42461</v>
      </c>
      <c r="AH3099" s="168">
        <v>42461</v>
      </c>
      <c r="AI3099" s="29" t="str">
        <f t="shared" si="243"/>
        <v>～</v>
      </c>
      <c r="AJ3099" s="178">
        <f t="shared" si="244"/>
        <v>44286</v>
      </c>
      <c r="AK3099" s="132" t="s">
        <v>13667</v>
      </c>
      <c r="AL3099" s="132" t="s">
        <v>13691</v>
      </c>
      <c r="AM3099" s="114">
        <v>42461</v>
      </c>
      <c r="AN3099" s="408"/>
      <c r="AO3099" s="35">
        <v>42474</v>
      </c>
      <c r="AP3099" s="197" t="s">
        <v>13673</v>
      </c>
      <c r="AQ3099" s="264" t="str">
        <f t="shared" si="246"/>
        <v/>
      </c>
    </row>
    <row r="3100" spans="1:44" ht="24.75" customHeight="1" x14ac:dyDescent="0.15">
      <c r="A3100" s="297">
        <v>3097</v>
      </c>
      <c r="B3100" s="23" t="s">
        <v>13662</v>
      </c>
      <c r="C3100" s="24" t="s">
        <v>14375</v>
      </c>
      <c r="D3100" s="23" t="s">
        <v>13646</v>
      </c>
      <c r="E3100" s="23" t="s">
        <v>477</v>
      </c>
      <c r="F3100" s="24" t="s">
        <v>8178</v>
      </c>
      <c r="G3100" s="25" t="s">
        <v>13647</v>
      </c>
      <c r="H3100" s="23" t="s">
        <v>13648</v>
      </c>
      <c r="I3100" s="23" t="s">
        <v>13650</v>
      </c>
      <c r="J3100" s="25" t="s">
        <v>13649</v>
      </c>
      <c r="K3100" s="58" t="s">
        <v>13651</v>
      </c>
      <c r="L3100" s="58"/>
      <c r="M3100" s="23" t="s">
        <v>13652</v>
      </c>
      <c r="N3100" s="23" t="s">
        <v>13653</v>
      </c>
      <c r="O3100" s="25" t="s">
        <v>2881</v>
      </c>
      <c r="P3100" s="23" t="s">
        <v>32</v>
      </c>
      <c r="Q3100" s="25" t="s">
        <v>3252</v>
      </c>
      <c r="R3100" s="58" t="s">
        <v>13654</v>
      </c>
      <c r="S3100" s="23" t="s">
        <v>13655</v>
      </c>
      <c r="T3100" s="23" t="s">
        <v>13656</v>
      </c>
      <c r="U3100" s="25" t="s">
        <v>13831</v>
      </c>
      <c r="V3100" s="23" t="s">
        <v>13832</v>
      </c>
      <c r="W3100" s="25" t="s">
        <v>13833</v>
      </c>
      <c r="X3100" s="58" t="s">
        <v>13834</v>
      </c>
      <c r="Y3100" s="23" t="s">
        <v>13835</v>
      </c>
      <c r="Z3100" s="23" t="s">
        <v>13836</v>
      </c>
      <c r="AA3100" s="33">
        <v>5</v>
      </c>
      <c r="AB3100" s="295" t="str">
        <f t="shared" si="245"/>
        <v>年間</v>
      </c>
      <c r="AC3100" s="268"/>
      <c r="AD3100" s="23">
        <v>1</v>
      </c>
      <c r="AE3100" s="134">
        <v>38400</v>
      </c>
      <c r="AF3100" s="26">
        <f>IF(ISBLANK($AE3100),"",$AE3100*$AD3100)</f>
        <v>38400</v>
      </c>
      <c r="AG3100" s="27">
        <v>42461</v>
      </c>
      <c r="AH3100" s="168">
        <v>42461</v>
      </c>
      <c r="AI3100" s="29" t="str">
        <f t="shared" si="243"/>
        <v>～</v>
      </c>
      <c r="AJ3100" s="178">
        <f t="shared" si="244"/>
        <v>44286</v>
      </c>
      <c r="AK3100" s="132" t="s">
        <v>13667</v>
      </c>
      <c r="AL3100" s="132" t="s">
        <v>13692</v>
      </c>
      <c r="AM3100" s="114">
        <v>42461</v>
      </c>
      <c r="AN3100" s="408"/>
      <c r="AO3100" s="35">
        <v>42474</v>
      </c>
      <c r="AP3100" s="197" t="s">
        <v>13673</v>
      </c>
      <c r="AQ3100" s="264" t="str">
        <f t="shared" si="246"/>
        <v/>
      </c>
    </row>
    <row r="3101" spans="1:44" ht="24.75" customHeight="1" x14ac:dyDescent="0.15">
      <c r="A3101" s="297">
        <v>3098</v>
      </c>
      <c r="B3101" s="23" t="s">
        <v>13662</v>
      </c>
      <c r="C3101" s="24" t="s">
        <v>14375</v>
      </c>
      <c r="D3101" s="23" t="s">
        <v>13646</v>
      </c>
      <c r="E3101" s="23" t="s">
        <v>477</v>
      </c>
      <c r="F3101" s="24" t="s">
        <v>8178</v>
      </c>
      <c r="G3101" s="25" t="s">
        <v>13647</v>
      </c>
      <c r="H3101" s="23" t="s">
        <v>13648</v>
      </c>
      <c r="I3101" s="23" t="s">
        <v>13650</v>
      </c>
      <c r="J3101" s="25" t="s">
        <v>13649</v>
      </c>
      <c r="K3101" s="58" t="s">
        <v>13651</v>
      </c>
      <c r="L3101" s="58"/>
      <c r="M3101" s="23" t="s">
        <v>13652</v>
      </c>
      <c r="N3101" s="23" t="s">
        <v>13653</v>
      </c>
      <c r="O3101" s="25" t="s">
        <v>2881</v>
      </c>
      <c r="P3101" s="23" t="s">
        <v>32</v>
      </c>
      <c r="Q3101" s="25" t="s">
        <v>3252</v>
      </c>
      <c r="R3101" s="58" t="s">
        <v>13654</v>
      </c>
      <c r="S3101" s="23" t="s">
        <v>13655</v>
      </c>
      <c r="T3101" s="23" t="s">
        <v>13656</v>
      </c>
      <c r="U3101" s="25" t="s">
        <v>13831</v>
      </c>
      <c r="V3101" s="23" t="s">
        <v>13832</v>
      </c>
      <c r="W3101" s="25" t="s">
        <v>13833</v>
      </c>
      <c r="X3101" s="58" t="s">
        <v>13834</v>
      </c>
      <c r="Y3101" s="23" t="s">
        <v>13835</v>
      </c>
      <c r="Z3101" s="23" t="s">
        <v>13836</v>
      </c>
      <c r="AA3101" s="33">
        <v>5</v>
      </c>
      <c r="AB3101" s="295" t="str">
        <f t="shared" si="245"/>
        <v>年間</v>
      </c>
      <c r="AC3101" s="268"/>
      <c r="AD3101" s="23">
        <v>1</v>
      </c>
      <c r="AE3101" s="134">
        <v>38400</v>
      </c>
      <c r="AF3101" s="26">
        <f t="shared" si="242"/>
        <v>38400</v>
      </c>
      <c r="AG3101" s="27">
        <v>42461</v>
      </c>
      <c r="AH3101" s="168">
        <v>42461</v>
      </c>
      <c r="AI3101" s="29" t="str">
        <f t="shared" si="243"/>
        <v>～</v>
      </c>
      <c r="AJ3101" s="178">
        <f t="shared" si="244"/>
        <v>44286</v>
      </c>
      <c r="AK3101" s="132" t="s">
        <v>13667</v>
      </c>
      <c r="AL3101" s="132" t="s">
        <v>13693</v>
      </c>
      <c r="AM3101" s="114">
        <v>42461</v>
      </c>
      <c r="AN3101" s="408"/>
      <c r="AO3101" s="35">
        <v>42474</v>
      </c>
      <c r="AP3101" s="197" t="s">
        <v>13673</v>
      </c>
      <c r="AQ3101" s="264" t="str">
        <f t="shared" si="246"/>
        <v/>
      </c>
    </row>
    <row r="3102" spans="1:44" ht="24.75" customHeight="1" x14ac:dyDescent="0.15">
      <c r="A3102" s="297">
        <v>3099</v>
      </c>
      <c r="B3102" s="23" t="s">
        <v>13662</v>
      </c>
      <c r="C3102" s="24" t="s">
        <v>16277</v>
      </c>
      <c r="D3102" s="23" t="s">
        <v>13646</v>
      </c>
      <c r="E3102" s="23" t="s">
        <v>477</v>
      </c>
      <c r="F3102" s="24" t="s">
        <v>8178</v>
      </c>
      <c r="G3102" s="25" t="s">
        <v>13647</v>
      </c>
      <c r="H3102" s="23" t="s">
        <v>13648</v>
      </c>
      <c r="I3102" s="23" t="s">
        <v>13650</v>
      </c>
      <c r="J3102" s="25" t="s">
        <v>13649</v>
      </c>
      <c r="K3102" s="58" t="s">
        <v>13651</v>
      </c>
      <c r="L3102" s="58"/>
      <c r="M3102" s="23" t="s">
        <v>13652</v>
      </c>
      <c r="N3102" s="23" t="s">
        <v>13653</v>
      </c>
      <c r="O3102" s="25" t="s">
        <v>2881</v>
      </c>
      <c r="P3102" s="23" t="s">
        <v>32</v>
      </c>
      <c r="Q3102" s="25" t="s">
        <v>3252</v>
      </c>
      <c r="R3102" s="58" t="s">
        <v>13654</v>
      </c>
      <c r="S3102" s="23" t="s">
        <v>13655</v>
      </c>
      <c r="T3102" s="23" t="s">
        <v>13656</v>
      </c>
      <c r="U3102" s="25" t="s">
        <v>13831</v>
      </c>
      <c r="V3102" s="23" t="s">
        <v>13832</v>
      </c>
      <c r="W3102" s="25" t="s">
        <v>13833</v>
      </c>
      <c r="X3102" s="58" t="s">
        <v>13834</v>
      </c>
      <c r="Y3102" s="23" t="s">
        <v>13835</v>
      </c>
      <c r="Z3102" s="23" t="s">
        <v>13836</v>
      </c>
      <c r="AA3102" s="33">
        <v>5</v>
      </c>
      <c r="AB3102" s="295" t="str">
        <f t="shared" si="245"/>
        <v>年間</v>
      </c>
      <c r="AC3102" s="268"/>
      <c r="AD3102" s="23">
        <v>1</v>
      </c>
      <c r="AE3102" s="134">
        <v>38400</v>
      </c>
      <c r="AF3102" s="26">
        <f t="shared" si="242"/>
        <v>38400</v>
      </c>
      <c r="AG3102" s="27">
        <v>42461</v>
      </c>
      <c r="AH3102" s="168">
        <v>42461</v>
      </c>
      <c r="AI3102" s="29" t="str">
        <f t="shared" si="243"/>
        <v>～</v>
      </c>
      <c r="AJ3102" s="178">
        <f t="shared" si="244"/>
        <v>44286</v>
      </c>
      <c r="AK3102" s="132" t="s">
        <v>13667</v>
      </c>
      <c r="AL3102" s="132" t="s">
        <v>13694</v>
      </c>
      <c r="AM3102" s="114">
        <v>42461</v>
      </c>
      <c r="AN3102" s="408"/>
      <c r="AO3102" s="35">
        <v>42474</v>
      </c>
      <c r="AP3102" s="197" t="s">
        <v>13673</v>
      </c>
      <c r="AQ3102" s="264" t="str">
        <f t="shared" si="246"/>
        <v/>
      </c>
    </row>
    <row r="3103" spans="1:44" s="74" customFormat="1" ht="24.75" customHeight="1" x14ac:dyDescent="0.15">
      <c r="A3103" s="297">
        <v>3100</v>
      </c>
      <c r="B3103" s="23" t="s">
        <v>13705</v>
      </c>
      <c r="C3103" s="24" t="s">
        <v>14345</v>
      </c>
      <c r="D3103" s="23" t="s">
        <v>13706</v>
      </c>
      <c r="E3103" s="23" t="s">
        <v>30</v>
      </c>
      <c r="F3103" s="24" t="s">
        <v>13631</v>
      </c>
      <c r="G3103" s="25" t="s">
        <v>13776</v>
      </c>
      <c r="H3103" s="23" t="s">
        <v>13777</v>
      </c>
      <c r="I3103" s="23" t="s">
        <v>13778</v>
      </c>
      <c r="J3103" s="134" t="s">
        <v>13780</v>
      </c>
      <c r="K3103" s="25" t="s">
        <v>13781</v>
      </c>
      <c r="L3103" s="25"/>
      <c r="M3103" s="23" t="s">
        <v>13782</v>
      </c>
      <c r="N3103" s="23" t="s">
        <v>3239</v>
      </c>
      <c r="O3103" s="25" t="s">
        <v>13783</v>
      </c>
      <c r="P3103" s="23" t="s">
        <v>13784</v>
      </c>
      <c r="Q3103" s="25" t="s">
        <v>13785</v>
      </c>
      <c r="R3103" s="58" t="s">
        <v>13786</v>
      </c>
      <c r="S3103" s="23" t="s">
        <v>13787</v>
      </c>
      <c r="T3103" s="23" t="s">
        <v>13788</v>
      </c>
      <c r="U3103" s="25" t="s">
        <v>13789</v>
      </c>
      <c r="V3103" s="23" t="s">
        <v>13790</v>
      </c>
      <c r="W3103" s="25" t="s">
        <v>13791</v>
      </c>
      <c r="X3103" s="58" t="s">
        <v>13792</v>
      </c>
      <c r="Y3103" s="23" t="s">
        <v>13793</v>
      </c>
      <c r="Z3103" s="23" t="s">
        <v>13794</v>
      </c>
      <c r="AA3103" s="33">
        <v>3</v>
      </c>
      <c r="AB3103" s="295" t="str">
        <f t="shared" si="245"/>
        <v>年間</v>
      </c>
      <c r="AC3103" s="268"/>
      <c r="AD3103" s="23">
        <v>1</v>
      </c>
      <c r="AE3103" s="134">
        <v>93960</v>
      </c>
      <c r="AF3103" s="26">
        <f t="shared" si="242"/>
        <v>93960</v>
      </c>
      <c r="AG3103" s="27">
        <v>42461</v>
      </c>
      <c r="AH3103" s="168">
        <v>42485</v>
      </c>
      <c r="AI3103" s="29" t="str">
        <f t="shared" si="243"/>
        <v>～</v>
      </c>
      <c r="AJ3103" s="178">
        <f t="shared" si="244"/>
        <v>43579</v>
      </c>
      <c r="AK3103" s="23" t="s">
        <v>13708</v>
      </c>
      <c r="AL3103" s="23" t="s">
        <v>13795</v>
      </c>
      <c r="AM3103" s="35">
        <v>42480</v>
      </c>
      <c r="AN3103" s="408" t="str">
        <f>IF($AA3103-data!$G$1=0,"　",IF(AK3103=0,"　",VLOOKUP($AK3103,data!$A$1:$H$264,8,FALSE)))</f>
        <v>　</v>
      </c>
      <c r="AO3103" s="35">
        <v>42488</v>
      </c>
      <c r="AP3103" s="134" t="s">
        <v>13744</v>
      </c>
      <c r="AQ3103" s="264" t="str">
        <f t="shared" si="246"/>
        <v/>
      </c>
    </row>
    <row r="3104" spans="1:44" s="74" customFormat="1" ht="24.75" customHeight="1" x14ac:dyDescent="0.15">
      <c r="A3104" s="297">
        <v>3101</v>
      </c>
      <c r="B3104" s="23" t="s">
        <v>13709</v>
      </c>
      <c r="C3104" s="24" t="s">
        <v>14345</v>
      </c>
      <c r="D3104" s="23" t="s">
        <v>13706</v>
      </c>
      <c r="E3104" s="23" t="s">
        <v>30</v>
      </c>
      <c r="F3104" s="24" t="s">
        <v>13631</v>
      </c>
      <c r="G3104" s="25" t="s">
        <v>13776</v>
      </c>
      <c r="H3104" s="23" t="s">
        <v>13777</v>
      </c>
      <c r="I3104" s="23" t="s">
        <v>8568</v>
      </c>
      <c r="J3104" s="134" t="s">
        <v>13779</v>
      </c>
      <c r="K3104" s="25" t="s">
        <v>13781</v>
      </c>
      <c r="L3104" s="25"/>
      <c r="M3104" s="23" t="s">
        <v>13782</v>
      </c>
      <c r="N3104" s="23" t="s">
        <v>3239</v>
      </c>
      <c r="O3104" s="25" t="s">
        <v>13783</v>
      </c>
      <c r="P3104" s="23" t="s">
        <v>13784</v>
      </c>
      <c r="Q3104" s="25" t="s">
        <v>13785</v>
      </c>
      <c r="R3104" s="58" t="s">
        <v>13786</v>
      </c>
      <c r="S3104" s="23" t="s">
        <v>13787</v>
      </c>
      <c r="T3104" s="23" t="s">
        <v>13788</v>
      </c>
      <c r="U3104" s="25" t="s">
        <v>13789</v>
      </c>
      <c r="V3104" s="23" t="s">
        <v>13790</v>
      </c>
      <c r="W3104" s="25" t="s">
        <v>13791</v>
      </c>
      <c r="X3104" s="58" t="s">
        <v>13792</v>
      </c>
      <c r="Y3104" s="23" t="s">
        <v>13793</v>
      </c>
      <c r="Z3104" s="23" t="s">
        <v>13794</v>
      </c>
      <c r="AA3104" s="33">
        <v>3</v>
      </c>
      <c r="AB3104" s="295" t="str">
        <f t="shared" si="245"/>
        <v>年間</v>
      </c>
      <c r="AC3104" s="268"/>
      <c r="AD3104" s="23">
        <v>1</v>
      </c>
      <c r="AE3104" s="134">
        <v>17640</v>
      </c>
      <c r="AF3104" s="26">
        <f t="shared" si="242"/>
        <v>17640</v>
      </c>
      <c r="AG3104" s="27">
        <v>42461</v>
      </c>
      <c r="AH3104" s="168">
        <v>42485</v>
      </c>
      <c r="AI3104" s="29" t="str">
        <f t="shared" si="243"/>
        <v>～</v>
      </c>
      <c r="AJ3104" s="178">
        <f t="shared" si="244"/>
        <v>43579</v>
      </c>
      <c r="AK3104" s="23" t="s">
        <v>13937</v>
      </c>
      <c r="AL3104" s="23" t="s">
        <v>13796</v>
      </c>
      <c r="AM3104" s="35">
        <v>42480</v>
      </c>
      <c r="AN3104" s="408" t="str">
        <f>IF($AA3104-data!$G$1=0,"　",IF(AK3104=0,"　",VLOOKUP($AK3104,data!$A$1:$H$264,8,FALSE)))</f>
        <v>　</v>
      </c>
      <c r="AO3104" s="35">
        <v>42488</v>
      </c>
      <c r="AP3104" s="134" t="s">
        <v>13707</v>
      </c>
      <c r="AQ3104" s="264" t="str">
        <f t="shared" si="246"/>
        <v/>
      </c>
    </row>
    <row r="3105" spans="1:44" s="74" customFormat="1" ht="24.75" customHeight="1" x14ac:dyDescent="0.15">
      <c r="A3105" s="297">
        <v>3102</v>
      </c>
      <c r="B3105" s="23" t="s">
        <v>13709</v>
      </c>
      <c r="C3105" s="24" t="s">
        <v>14345</v>
      </c>
      <c r="D3105" s="23" t="s">
        <v>13706</v>
      </c>
      <c r="E3105" s="23" t="s">
        <v>30</v>
      </c>
      <c r="F3105" s="24" t="s">
        <v>13631</v>
      </c>
      <c r="G3105" s="25" t="s">
        <v>13776</v>
      </c>
      <c r="H3105" s="23" t="s">
        <v>13777</v>
      </c>
      <c r="I3105" s="23" t="s">
        <v>8568</v>
      </c>
      <c r="J3105" s="134" t="s">
        <v>13779</v>
      </c>
      <c r="K3105" s="25" t="s">
        <v>13781</v>
      </c>
      <c r="L3105" s="25"/>
      <c r="M3105" s="23" t="s">
        <v>13782</v>
      </c>
      <c r="N3105" s="23" t="s">
        <v>3239</v>
      </c>
      <c r="O3105" s="25" t="s">
        <v>13783</v>
      </c>
      <c r="P3105" s="23" t="s">
        <v>13784</v>
      </c>
      <c r="Q3105" s="25" t="s">
        <v>13785</v>
      </c>
      <c r="R3105" s="58" t="s">
        <v>13786</v>
      </c>
      <c r="S3105" s="23" t="s">
        <v>13787</v>
      </c>
      <c r="T3105" s="23" t="s">
        <v>13788</v>
      </c>
      <c r="U3105" s="25" t="s">
        <v>13789</v>
      </c>
      <c r="V3105" s="23" t="s">
        <v>13790</v>
      </c>
      <c r="W3105" s="25" t="s">
        <v>13791</v>
      </c>
      <c r="X3105" s="58" t="s">
        <v>13792</v>
      </c>
      <c r="Y3105" s="23" t="s">
        <v>13793</v>
      </c>
      <c r="Z3105" s="23" t="s">
        <v>13794</v>
      </c>
      <c r="AA3105" s="33">
        <v>3</v>
      </c>
      <c r="AB3105" s="295" t="str">
        <f t="shared" si="245"/>
        <v>年間</v>
      </c>
      <c r="AC3105" s="268"/>
      <c r="AD3105" s="23">
        <v>1</v>
      </c>
      <c r="AE3105" s="134">
        <v>17640</v>
      </c>
      <c r="AF3105" s="26">
        <f t="shared" si="242"/>
        <v>17640</v>
      </c>
      <c r="AG3105" s="27">
        <v>42461</v>
      </c>
      <c r="AH3105" s="168">
        <v>42485</v>
      </c>
      <c r="AI3105" s="29" t="str">
        <f t="shared" si="243"/>
        <v>～</v>
      </c>
      <c r="AJ3105" s="178">
        <f t="shared" si="244"/>
        <v>43579</v>
      </c>
      <c r="AK3105" s="23" t="s">
        <v>13937</v>
      </c>
      <c r="AL3105" s="23" t="s">
        <v>13797</v>
      </c>
      <c r="AM3105" s="35">
        <v>42480</v>
      </c>
      <c r="AN3105" s="408" t="str">
        <f>IF($AA3105-data!$G$1=0,"　",IF(AK3105=0,"　",VLOOKUP($AK3105,data!$A$1:$H$264,8,FALSE)))</f>
        <v>　</v>
      </c>
      <c r="AO3105" s="35">
        <v>42488</v>
      </c>
      <c r="AP3105" s="134" t="s">
        <v>13707</v>
      </c>
      <c r="AQ3105" s="264" t="str">
        <f t="shared" si="246"/>
        <v/>
      </c>
    </row>
    <row r="3106" spans="1:44" s="74" customFormat="1" ht="24.75" customHeight="1" x14ac:dyDescent="0.15">
      <c r="A3106" s="297">
        <v>3103</v>
      </c>
      <c r="B3106" s="23" t="s">
        <v>13709</v>
      </c>
      <c r="C3106" s="24" t="s">
        <v>14345</v>
      </c>
      <c r="D3106" s="23" t="s">
        <v>13706</v>
      </c>
      <c r="E3106" s="23" t="s">
        <v>30</v>
      </c>
      <c r="F3106" s="24" t="s">
        <v>13631</v>
      </c>
      <c r="G3106" s="25" t="s">
        <v>13776</v>
      </c>
      <c r="H3106" s="23" t="s">
        <v>13777</v>
      </c>
      <c r="I3106" s="23" t="s">
        <v>8568</v>
      </c>
      <c r="J3106" s="134" t="s">
        <v>13779</v>
      </c>
      <c r="K3106" s="25" t="s">
        <v>13781</v>
      </c>
      <c r="L3106" s="25"/>
      <c r="M3106" s="23" t="s">
        <v>13782</v>
      </c>
      <c r="N3106" s="23" t="s">
        <v>3239</v>
      </c>
      <c r="O3106" s="25" t="s">
        <v>13783</v>
      </c>
      <c r="P3106" s="23" t="s">
        <v>13784</v>
      </c>
      <c r="Q3106" s="25" t="s">
        <v>13785</v>
      </c>
      <c r="R3106" s="58" t="s">
        <v>13786</v>
      </c>
      <c r="S3106" s="23" t="s">
        <v>13787</v>
      </c>
      <c r="T3106" s="23" t="s">
        <v>13788</v>
      </c>
      <c r="U3106" s="25" t="s">
        <v>13789</v>
      </c>
      <c r="V3106" s="23" t="s">
        <v>13790</v>
      </c>
      <c r="W3106" s="25" t="s">
        <v>13791</v>
      </c>
      <c r="X3106" s="58" t="s">
        <v>13792</v>
      </c>
      <c r="Y3106" s="23" t="s">
        <v>13793</v>
      </c>
      <c r="Z3106" s="23" t="s">
        <v>13794</v>
      </c>
      <c r="AA3106" s="33">
        <v>3</v>
      </c>
      <c r="AB3106" s="295" t="str">
        <f t="shared" si="245"/>
        <v>年間</v>
      </c>
      <c r="AC3106" s="268"/>
      <c r="AD3106" s="23">
        <v>1</v>
      </c>
      <c r="AE3106" s="134">
        <v>17640</v>
      </c>
      <c r="AF3106" s="26">
        <f t="shared" si="242"/>
        <v>17640</v>
      </c>
      <c r="AG3106" s="27">
        <v>42461</v>
      </c>
      <c r="AH3106" s="168">
        <v>42485</v>
      </c>
      <c r="AI3106" s="29" t="str">
        <f t="shared" si="243"/>
        <v>～</v>
      </c>
      <c r="AJ3106" s="178">
        <f t="shared" si="244"/>
        <v>43579</v>
      </c>
      <c r="AK3106" s="23" t="s">
        <v>13937</v>
      </c>
      <c r="AL3106" s="23" t="s">
        <v>13798</v>
      </c>
      <c r="AM3106" s="35">
        <v>42480</v>
      </c>
      <c r="AN3106" s="408" t="str">
        <f>IF($AA3106-data!$G$1=0,"　",IF(AK3106=0,"　",VLOOKUP($AK3106,data!$A$1:$H$264,8,FALSE)))</f>
        <v>　</v>
      </c>
      <c r="AO3106" s="35">
        <v>42488</v>
      </c>
      <c r="AP3106" s="134" t="s">
        <v>13707</v>
      </c>
      <c r="AQ3106" s="264" t="str">
        <f t="shared" si="246"/>
        <v/>
      </c>
    </row>
    <row r="3107" spans="1:44" s="74" customFormat="1" ht="24.75" customHeight="1" x14ac:dyDescent="0.15">
      <c r="A3107" s="297">
        <v>3104</v>
      </c>
      <c r="B3107" s="23" t="s">
        <v>13709</v>
      </c>
      <c r="C3107" s="24" t="s">
        <v>14345</v>
      </c>
      <c r="D3107" s="23" t="s">
        <v>13706</v>
      </c>
      <c r="E3107" s="23" t="s">
        <v>30</v>
      </c>
      <c r="F3107" s="24" t="s">
        <v>13631</v>
      </c>
      <c r="G3107" s="25" t="s">
        <v>13776</v>
      </c>
      <c r="H3107" s="23" t="s">
        <v>13777</v>
      </c>
      <c r="I3107" s="23" t="s">
        <v>8568</v>
      </c>
      <c r="J3107" s="134" t="s">
        <v>13779</v>
      </c>
      <c r="K3107" s="25" t="s">
        <v>13781</v>
      </c>
      <c r="L3107" s="25"/>
      <c r="M3107" s="23" t="s">
        <v>13782</v>
      </c>
      <c r="N3107" s="23" t="s">
        <v>3239</v>
      </c>
      <c r="O3107" s="25" t="s">
        <v>13783</v>
      </c>
      <c r="P3107" s="23" t="s">
        <v>13784</v>
      </c>
      <c r="Q3107" s="25" t="s">
        <v>13785</v>
      </c>
      <c r="R3107" s="58" t="s">
        <v>13786</v>
      </c>
      <c r="S3107" s="23" t="s">
        <v>13787</v>
      </c>
      <c r="T3107" s="23" t="s">
        <v>13788</v>
      </c>
      <c r="U3107" s="25" t="s">
        <v>13789</v>
      </c>
      <c r="V3107" s="23" t="s">
        <v>13790</v>
      </c>
      <c r="W3107" s="25" t="s">
        <v>13791</v>
      </c>
      <c r="X3107" s="58" t="s">
        <v>13792</v>
      </c>
      <c r="Y3107" s="23" t="s">
        <v>13793</v>
      </c>
      <c r="Z3107" s="23" t="s">
        <v>13794</v>
      </c>
      <c r="AA3107" s="33">
        <v>3</v>
      </c>
      <c r="AB3107" s="295" t="str">
        <f t="shared" si="245"/>
        <v>年間</v>
      </c>
      <c r="AC3107" s="268"/>
      <c r="AD3107" s="23">
        <v>1</v>
      </c>
      <c r="AE3107" s="134">
        <v>17640</v>
      </c>
      <c r="AF3107" s="26">
        <f t="shared" si="242"/>
        <v>17640</v>
      </c>
      <c r="AG3107" s="27">
        <v>42461</v>
      </c>
      <c r="AH3107" s="168">
        <v>42485</v>
      </c>
      <c r="AI3107" s="29" t="str">
        <f t="shared" si="243"/>
        <v>～</v>
      </c>
      <c r="AJ3107" s="178">
        <f t="shared" si="244"/>
        <v>43579</v>
      </c>
      <c r="AK3107" s="23" t="s">
        <v>13937</v>
      </c>
      <c r="AL3107" s="23" t="s">
        <v>13799</v>
      </c>
      <c r="AM3107" s="35">
        <v>42480</v>
      </c>
      <c r="AN3107" s="408" t="str">
        <f>IF($AA3107-data!$G$1=0,"　",IF(AK3107=0,"　",VLOOKUP($AK3107,data!$A$1:$H$264,8,FALSE)))</f>
        <v>　</v>
      </c>
      <c r="AO3107" s="35">
        <v>42488</v>
      </c>
      <c r="AP3107" s="134" t="s">
        <v>13707</v>
      </c>
      <c r="AQ3107" s="264" t="str">
        <f t="shared" si="246"/>
        <v/>
      </c>
    </row>
    <row r="3108" spans="1:44" s="74" customFormat="1" ht="24.75" customHeight="1" x14ac:dyDescent="0.15">
      <c r="A3108" s="297">
        <v>3105</v>
      </c>
      <c r="B3108" s="23" t="s">
        <v>13709</v>
      </c>
      <c r="C3108" s="24" t="s">
        <v>14345</v>
      </c>
      <c r="D3108" s="23" t="s">
        <v>13706</v>
      </c>
      <c r="E3108" s="23" t="s">
        <v>30</v>
      </c>
      <c r="F3108" s="24" t="s">
        <v>13631</v>
      </c>
      <c r="G3108" s="25" t="s">
        <v>13776</v>
      </c>
      <c r="H3108" s="23" t="s">
        <v>13777</v>
      </c>
      <c r="I3108" s="23" t="s">
        <v>8568</v>
      </c>
      <c r="J3108" s="134" t="s">
        <v>13779</v>
      </c>
      <c r="K3108" s="25" t="s">
        <v>13781</v>
      </c>
      <c r="L3108" s="25"/>
      <c r="M3108" s="23" t="s">
        <v>13782</v>
      </c>
      <c r="N3108" s="23" t="s">
        <v>3239</v>
      </c>
      <c r="O3108" s="25" t="s">
        <v>13783</v>
      </c>
      <c r="P3108" s="23" t="s">
        <v>13784</v>
      </c>
      <c r="Q3108" s="25" t="s">
        <v>13785</v>
      </c>
      <c r="R3108" s="58" t="s">
        <v>13786</v>
      </c>
      <c r="S3108" s="23" t="s">
        <v>13787</v>
      </c>
      <c r="T3108" s="23" t="s">
        <v>13788</v>
      </c>
      <c r="U3108" s="25" t="s">
        <v>13789</v>
      </c>
      <c r="V3108" s="23" t="s">
        <v>13790</v>
      </c>
      <c r="W3108" s="25" t="s">
        <v>13791</v>
      </c>
      <c r="X3108" s="58" t="s">
        <v>13792</v>
      </c>
      <c r="Y3108" s="23" t="s">
        <v>13793</v>
      </c>
      <c r="Z3108" s="23" t="s">
        <v>13794</v>
      </c>
      <c r="AA3108" s="33">
        <v>3</v>
      </c>
      <c r="AB3108" s="295" t="str">
        <f t="shared" si="245"/>
        <v>年間</v>
      </c>
      <c r="AC3108" s="268"/>
      <c r="AD3108" s="23">
        <v>1</v>
      </c>
      <c r="AE3108" s="134">
        <v>17640</v>
      </c>
      <c r="AF3108" s="26">
        <f t="shared" si="242"/>
        <v>17640</v>
      </c>
      <c r="AG3108" s="27">
        <v>42461</v>
      </c>
      <c r="AH3108" s="168">
        <v>42485</v>
      </c>
      <c r="AI3108" s="29" t="str">
        <f t="shared" si="243"/>
        <v>～</v>
      </c>
      <c r="AJ3108" s="178">
        <f t="shared" si="244"/>
        <v>43579</v>
      </c>
      <c r="AK3108" s="23" t="s">
        <v>13937</v>
      </c>
      <c r="AL3108" s="23" t="s">
        <v>13800</v>
      </c>
      <c r="AM3108" s="35">
        <v>42480</v>
      </c>
      <c r="AN3108" s="408" t="str">
        <f>IF($AA3108-data!$G$1=0,"　",IF(AK3108=0,"　",VLOOKUP($AK3108,data!$A$1:$H$264,8,FALSE)))</f>
        <v>　</v>
      </c>
      <c r="AO3108" s="35">
        <v>42488</v>
      </c>
      <c r="AP3108" s="134" t="s">
        <v>13707</v>
      </c>
      <c r="AQ3108" s="264" t="str">
        <f t="shared" si="246"/>
        <v/>
      </c>
    </row>
    <row r="3109" spans="1:44" s="74" customFormat="1" ht="24.75" customHeight="1" x14ac:dyDescent="0.15">
      <c r="A3109" s="297">
        <v>3106</v>
      </c>
      <c r="B3109" s="23" t="s">
        <v>13709</v>
      </c>
      <c r="C3109" s="24" t="s">
        <v>14345</v>
      </c>
      <c r="D3109" s="23" t="s">
        <v>13706</v>
      </c>
      <c r="E3109" s="23" t="s">
        <v>30</v>
      </c>
      <c r="F3109" s="24" t="s">
        <v>13631</v>
      </c>
      <c r="G3109" s="25" t="s">
        <v>13776</v>
      </c>
      <c r="H3109" s="23" t="s">
        <v>13777</v>
      </c>
      <c r="I3109" s="23" t="s">
        <v>8568</v>
      </c>
      <c r="J3109" s="134" t="s">
        <v>13779</v>
      </c>
      <c r="K3109" s="25" t="s">
        <v>13781</v>
      </c>
      <c r="L3109" s="25"/>
      <c r="M3109" s="23" t="s">
        <v>13782</v>
      </c>
      <c r="N3109" s="23" t="s">
        <v>3239</v>
      </c>
      <c r="O3109" s="25" t="s">
        <v>13783</v>
      </c>
      <c r="P3109" s="23" t="s">
        <v>13784</v>
      </c>
      <c r="Q3109" s="25" t="s">
        <v>13785</v>
      </c>
      <c r="R3109" s="58" t="s">
        <v>13786</v>
      </c>
      <c r="S3109" s="23" t="s">
        <v>13787</v>
      </c>
      <c r="T3109" s="23" t="s">
        <v>13788</v>
      </c>
      <c r="U3109" s="25" t="s">
        <v>13789</v>
      </c>
      <c r="V3109" s="23" t="s">
        <v>13790</v>
      </c>
      <c r="W3109" s="25" t="s">
        <v>13791</v>
      </c>
      <c r="X3109" s="58" t="s">
        <v>13792</v>
      </c>
      <c r="Y3109" s="23" t="s">
        <v>13793</v>
      </c>
      <c r="Z3109" s="23" t="s">
        <v>13794</v>
      </c>
      <c r="AA3109" s="33">
        <v>3</v>
      </c>
      <c r="AB3109" s="295" t="str">
        <f t="shared" si="245"/>
        <v>年間</v>
      </c>
      <c r="AC3109" s="268"/>
      <c r="AD3109" s="23">
        <v>1</v>
      </c>
      <c r="AE3109" s="134">
        <v>17640</v>
      </c>
      <c r="AF3109" s="26">
        <f t="shared" si="242"/>
        <v>17640</v>
      </c>
      <c r="AG3109" s="27">
        <v>42461</v>
      </c>
      <c r="AH3109" s="168">
        <v>42485</v>
      </c>
      <c r="AI3109" s="29" t="str">
        <f t="shared" si="243"/>
        <v>～</v>
      </c>
      <c r="AJ3109" s="178">
        <f t="shared" si="244"/>
        <v>43579</v>
      </c>
      <c r="AK3109" s="23" t="s">
        <v>13937</v>
      </c>
      <c r="AL3109" s="23" t="s">
        <v>13801</v>
      </c>
      <c r="AM3109" s="35">
        <v>42480</v>
      </c>
      <c r="AN3109" s="408" t="str">
        <f>IF($AA3109-data!$G$1=0,"　",IF(AK3109=0,"　",VLOOKUP($AK3109,data!$A$1:$H$264,8,FALSE)))</f>
        <v>　</v>
      </c>
      <c r="AO3109" s="35">
        <v>42488</v>
      </c>
      <c r="AP3109" s="134" t="s">
        <v>13707</v>
      </c>
      <c r="AQ3109" s="264" t="str">
        <f t="shared" si="246"/>
        <v/>
      </c>
    </row>
    <row r="3110" spans="1:44" s="74" customFormat="1" ht="24.75" customHeight="1" x14ac:dyDescent="0.15">
      <c r="A3110" s="297">
        <v>3107</v>
      </c>
      <c r="B3110" s="23" t="s">
        <v>13709</v>
      </c>
      <c r="C3110" s="24" t="s">
        <v>14345</v>
      </c>
      <c r="D3110" s="23" t="s">
        <v>13706</v>
      </c>
      <c r="E3110" s="23" t="s">
        <v>30</v>
      </c>
      <c r="F3110" s="24" t="s">
        <v>13631</v>
      </c>
      <c r="G3110" s="25" t="s">
        <v>13776</v>
      </c>
      <c r="H3110" s="23" t="s">
        <v>13777</v>
      </c>
      <c r="I3110" s="23" t="s">
        <v>8568</v>
      </c>
      <c r="J3110" s="134" t="s">
        <v>13779</v>
      </c>
      <c r="K3110" s="25" t="s">
        <v>13781</v>
      </c>
      <c r="L3110" s="25"/>
      <c r="M3110" s="23" t="s">
        <v>13782</v>
      </c>
      <c r="N3110" s="23" t="s">
        <v>3239</v>
      </c>
      <c r="O3110" s="25" t="s">
        <v>13783</v>
      </c>
      <c r="P3110" s="23" t="s">
        <v>13784</v>
      </c>
      <c r="Q3110" s="25" t="s">
        <v>13785</v>
      </c>
      <c r="R3110" s="58" t="s">
        <v>13786</v>
      </c>
      <c r="S3110" s="23" t="s">
        <v>13787</v>
      </c>
      <c r="T3110" s="23" t="s">
        <v>13788</v>
      </c>
      <c r="U3110" s="25" t="s">
        <v>13789</v>
      </c>
      <c r="V3110" s="23" t="s">
        <v>13790</v>
      </c>
      <c r="W3110" s="25" t="s">
        <v>13791</v>
      </c>
      <c r="X3110" s="58" t="s">
        <v>13792</v>
      </c>
      <c r="Y3110" s="23" t="s">
        <v>13793</v>
      </c>
      <c r="Z3110" s="23" t="s">
        <v>13794</v>
      </c>
      <c r="AA3110" s="33">
        <v>3</v>
      </c>
      <c r="AB3110" s="295" t="str">
        <f t="shared" si="245"/>
        <v>年間</v>
      </c>
      <c r="AC3110" s="268"/>
      <c r="AD3110" s="23">
        <v>1</v>
      </c>
      <c r="AE3110" s="134">
        <v>17640</v>
      </c>
      <c r="AF3110" s="26">
        <f t="shared" si="242"/>
        <v>17640</v>
      </c>
      <c r="AG3110" s="27">
        <v>42461</v>
      </c>
      <c r="AH3110" s="168">
        <v>42485</v>
      </c>
      <c r="AI3110" s="29" t="str">
        <f t="shared" si="243"/>
        <v>～</v>
      </c>
      <c r="AJ3110" s="178">
        <f t="shared" si="244"/>
        <v>43579</v>
      </c>
      <c r="AK3110" s="23" t="s">
        <v>13937</v>
      </c>
      <c r="AL3110" s="23" t="s">
        <v>13802</v>
      </c>
      <c r="AM3110" s="35">
        <v>42480</v>
      </c>
      <c r="AN3110" s="408" t="str">
        <f>IF($AA3110-data!$G$1=0,"　",IF(AK3110=0,"　",VLOOKUP($AK3110,data!$A$1:$H$264,8,FALSE)))</f>
        <v>　</v>
      </c>
      <c r="AO3110" s="35">
        <v>42488</v>
      </c>
      <c r="AP3110" s="134" t="s">
        <v>13707</v>
      </c>
      <c r="AQ3110" s="264" t="str">
        <f t="shared" si="246"/>
        <v/>
      </c>
    </row>
    <row r="3111" spans="1:44" s="74" customFormat="1" ht="24.75" customHeight="1" x14ac:dyDescent="0.15">
      <c r="A3111" s="297">
        <v>3108</v>
      </c>
      <c r="B3111" s="23" t="s">
        <v>13709</v>
      </c>
      <c r="C3111" s="24" t="s">
        <v>14345</v>
      </c>
      <c r="D3111" s="23" t="s">
        <v>13706</v>
      </c>
      <c r="E3111" s="23" t="s">
        <v>30</v>
      </c>
      <c r="F3111" s="24" t="s">
        <v>13631</v>
      </c>
      <c r="G3111" s="25" t="s">
        <v>13776</v>
      </c>
      <c r="H3111" s="23" t="s">
        <v>13777</v>
      </c>
      <c r="I3111" s="23" t="s">
        <v>8568</v>
      </c>
      <c r="J3111" s="134" t="s">
        <v>13779</v>
      </c>
      <c r="K3111" s="25" t="s">
        <v>13781</v>
      </c>
      <c r="L3111" s="25"/>
      <c r="M3111" s="23" t="s">
        <v>13782</v>
      </c>
      <c r="N3111" s="23" t="s">
        <v>3239</v>
      </c>
      <c r="O3111" s="25" t="s">
        <v>13783</v>
      </c>
      <c r="P3111" s="23" t="s">
        <v>13784</v>
      </c>
      <c r="Q3111" s="25" t="s">
        <v>13785</v>
      </c>
      <c r="R3111" s="58" t="s">
        <v>13786</v>
      </c>
      <c r="S3111" s="23" t="s">
        <v>13787</v>
      </c>
      <c r="T3111" s="23" t="s">
        <v>13788</v>
      </c>
      <c r="U3111" s="25" t="s">
        <v>13789</v>
      </c>
      <c r="V3111" s="23" t="s">
        <v>13790</v>
      </c>
      <c r="W3111" s="25" t="s">
        <v>13791</v>
      </c>
      <c r="X3111" s="58" t="s">
        <v>13792</v>
      </c>
      <c r="Y3111" s="23" t="s">
        <v>13793</v>
      </c>
      <c r="Z3111" s="23" t="s">
        <v>13794</v>
      </c>
      <c r="AA3111" s="33">
        <v>3</v>
      </c>
      <c r="AB3111" s="295" t="str">
        <f t="shared" si="245"/>
        <v>年間</v>
      </c>
      <c r="AC3111" s="268"/>
      <c r="AD3111" s="23">
        <v>1</v>
      </c>
      <c r="AE3111" s="134">
        <v>17640</v>
      </c>
      <c r="AF3111" s="26">
        <f t="shared" si="242"/>
        <v>17640</v>
      </c>
      <c r="AG3111" s="27">
        <v>42461</v>
      </c>
      <c r="AH3111" s="168">
        <v>42485</v>
      </c>
      <c r="AI3111" s="29" t="str">
        <f t="shared" si="243"/>
        <v>～</v>
      </c>
      <c r="AJ3111" s="178">
        <f t="shared" si="244"/>
        <v>43579</v>
      </c>
      <c r="AK3111" s="23" t="s">
        <v>13937</v>
      </c>
      <c r="AL3111" s="23" t="s">
        <v>13803</v>
      </c>
      <c r="AM3111" s="35">
        <v>42480</v>
      </c>
      <c r="AN3111" s="408" t="str">
        <f>IF($AA3111-data!$G$1=0,"　",IF(AK3111=0,"　",VLOOKUP($AK3111,data!$A$1:$H$264,8,FALSE)))</f>
        <v>　</v>
      </c>
      <c r="AO3111" s="35">
        <v>42488</v>
      </c>
      <c r="AP3111" s="134" t="s">
        <v>13707</v>
      </c>
      <c r="AQ3111" s="264" t="str">
        <f t="shared" si="246"/>
        <v/>
      </c>
    </row>
    <row r="3112" spans="1:44" s="74" customFormat="1" ht="24.75" customHeight="1" x14ac:dyDescent="0.15">
      <c r="A3112" s="297">
        <v>3109</v>
      </c>
      <c r="B3112" s="23" t="s">
        <v>13709</v>
      </c>
      <c r="C3112" s="24" t="s">
        <v>14345</v>
      </c>
      <c r="D3112" s="23" t="s">
        <v>13706</v>
      </c>
      <c r="E3112" s="23" t="s">
        <v>30</v>
      </c>
      <c r="F3112" s="24" t="s">
        <v>13631</v>
      </c>
      <c r="G3112" s="25" t="s">
        <v>13776</v>
      </c>
      <c r="H3112" s="23" t="s">
        <v>13777</v>
      </c>
      <c r="I3112" s="23" t="s">
        <v>8568</v>
      </c>
      <c r="J3112" s="134" t="s">
        <v>13779</v>
      </c>
      <c r="K3112" s="25" t="s">
        <v>13781</v>
      </c>
      <c r="L3112" s="25"/>
      <c r="M3112" s="23" t="s">
        <v>13782</v>
      </c>
      <c r="N3112" s="23" t="s">
        <v>3239</v>
      </c>
      <c r="O3112" s="25" t="s">
        <v>13783</v>
      </c>
      <c r="P3112" s="23" t="s">
        <v>13784</v>
      </c>
      <c r="Q3112" s="25" t="s">
        <v>13785</v>
      </c>
      <c r="R3112" s="58" t="s">
        <v>13786</v>
      </c>
      <c r="S3112" s="23" t="s">
        <v>13787</v>
      </c>
      <c r="T3112" s="23" t="s">
        <v>13788</v>
      </c>
      <c r="U3112" s="25" t="s">
        <v>13789</v>
      </c>
      <c r="V3112" s="23" t="s">
        <v>13790</v>
      </c>
      <c r="W3112" s="25" t="s">
        <v>13791</v>
      </c>
      <c r="X3112" s="58" t="s">
        <v>13792</v>
      </c>
      <c r="Y3112" s="23" t="s">
        <v>13793</v>
      </c>
      <c r="Z3112" s="23" t="s">
        <v>13794</v>
      </c>
      <c r="AA3112" s="33">
        <v>3</v>
      </c>
      <c r="AB3112" s="295" t="str">
        <f t="shared" si="245"/>
        <v>年間</v>
      </c>
      <c r="AC3112" s="268"/>
      <c r="AD3112" s="23">
        <v>1</v>
      </c>
      <c r="AE3112" s="134">
        <v>17640</v>
      </c>
      <c r="AF3112" s="26">
        <f>IF(ISBLANK($AE3112),"",$AE3112*$AD3112)</f>
        <v>17640</v>
      </c>
      <c r="AG3112" s="27">
        <v>42461</v>
      </c>
      <c r="AH3112" s="168">
        <v>42485</v>
      </c>
      <c r="AI3112" s="29" t="str">
        <f t="shared" si="243"/>
        <v>～</v>
      </c>
      <c r="AJ3112" s="178">
        <f t="shared" si="244"/>
        <v>43579</v>
      </c>
      <c r="AK3112" s="23" t="s">
        <v>13937</v>
      </c>
      <c r="AL3112" s="23" t="s">
        <v>13804</v>
      </c>
      <c r="AM3112" s="35">
        <v>42480</v>
      </c>
      <c r="AN3112" s="408" t="str">
        <f>IF($AA3112-data!$G$1=0,"　",IF(AK3112=0,"　",VLOOKUP($AK3112,data!$A$1:$H$264,8,FALSE)))</f>
        <v>　</v>
      </c>
      <c r="AO3112" s="35">
        <v>42488</v>
      </c>
      <c r="AP3112" s="134" t="s">
        <v>13707</v>
      </c>
      <c r="AQ3112" s="264" t="str">
        <f t="shared" si="246"/>
        <v/>
      </c>
    </row>
    <row r="3113" spans="1:44" ht="24.75" customHeight="1" x14ac:dyDescent="0.15">
      <c r="A3113" s="297">
        <v>3110</v>
      </c>
      <c r="B3113" s="23" t="s">
        <v>13920</v>
      </c>
      <c r="C3113" s="24" t="s">
        <v>14384</v>
      </c>
      <c r="D3113" s="23" t="s">
        <v>4719</v>
      </c>
      <c r="E3113" s="23" t="s">
        <v>1653</v>
      </c>
      <c r="F3113" s="24" t="s">
        <v>10234</v>
      </c>
      <c r="G3113" s="25" t="s">
        <v>4829</v>
      </c>
      <c r="H3113" s="23" t="s">
        <v>13899</v>
      </c>
      <c r="I3113" s="23" t="s">
        <v>13713</v>
      </c>
      <c r="J3113" s="25" t="s">
        <v>13900</v>
      </c>
      <c r="K3113" s="58" t="s">
        <v>13718</v>
      </c>
      <c r="L3113" s="58"/>
      <c r="M3113" s="23" t="s">
        <v>13901</v>
      </c>
      <c r="N3113" s="23"/>
      <c r="O3113" s="25" t="s">
        <v>12951</v>
      </c>
      <c r="P3113" s="23" t="s">
        <v>12952</v>
      </c>
      <c r="Q3113" s="25" t="s">
        <v>12953</v>
      </c>
      <c r="R3113" s="58" t="s">
        <v>4722</v>
      </c>
      <c r="S3113" s="23" t="s">
        <v>5465</v>
      </c>
      <c r="T3113" s="23" t="s">
        <v>12956</v>
      </c>
      <c r="U3113" s="25" t="s">
        <v>12957</v>
      </c>
      <c r="V3113" s="23" t="s">
        <v>8479</v>
      </c>
      <c r="W3113" s="25" t="s">
        <v>12959</v>
      </c>
      <c r="X3113" s="103" t="s">
        <v>12960</v>
      </c>
      <c r="Y3113" s="23" t="s">
        <v>12961</v>
      </c>
      <c r="Z3113" s="23" t="s">
        <v>12962</v>
      </c>
      <c r="AA3113" s="33">
        <v>5</v>
      </c>
      <c r="AB3113" s="295" t="str">
        <f t="shared" si="245"/>
        <v>年間</v>
      </c>
      <c r="AC3113" s="268"/>
      <c r="AD3113" s="23">
        <v>1</v>
      </c>
      <c r="AE3113" s="134">
        <v>207000</v>
      </c>
      <c r="AF3113" s="26">
        <f t="shared" si="242"/>
        <v>207000</v>
      </c>
      <c r="AG3113" s="27">
        <v>42461</v>
      </c>
      <c r="AH3113" s="168">
        <v>42461</v>
      </c>
      <c r="AI3113" s="29" t="str">
        <f t="shared" si="243"/>
        <v>～</v>
      </c>
      <c r="AJ3113" s="178">
        <f t="shared" si="244"/>
        <v>44286</v>
      </c>
      <c r="AK3113" s="23" t="s">
        <v>13708</v>
      </c>
      <c r="AL3113" s="23" t="s">
        <v>13910</v>
      </c>
      <c r="AM3113" s="35">
        <v>42461</v>
      </c>
      <c r="AN3113" s="408" t="str">
        <f>IF($AA3113-data!$G$1=0,"　",IF(AK3113=0,"　",VLOOKUP($AK3113,data!$A$1:$H$264,8,FALSE)))</f>
        <v>消耗部品交換対象</v>
      </c>
      <c r="AO3113" s="35">
        <v>42486</v>
      </c>
      <c r="AP3113" s="134" t="s">
        <v>13745</v>
      </c>
      <c r="AQ3113" s="264">
        <f t="shared" si="246"/>
        <v>43525</v>
      </c>
      <c r="AR3113" s="258" t="s">
        <v>14988</v>
      </c>
    </row>
    <row r="3114" spans="1:44" ht="24.75" customHeight="1" x14ac:dyDescent="0.15">
      <c r="A3114" s="297">
        <v>3111</v>
      </c>
      <c r="B3114" s="23" t="s">
        <v>14684</v>
      </c>
      <c r="C3114" s="24" t="s">
        <v>14384</v>
      </c>
      <c r="D3114" s="23" t="s">
        <v>4719</v>
      </c>
      <c r="E3114" s="23" t="s">
        <v>1653</v>
      </c>
      <c r="F3114" s="24" t="s">
        <v>10234</v>
      </c>
      <c r="G3114" s="25" t="s">
        <v>4829</v>
      </c>
      <c r="H3114" s="23" t="s">
        <v>13899</v>
      </c>
      <c r="I3114" s="23" t="s">
        <v>11116</v>
      </c>
      <c r="J3114" s="25" t="s">
        <v>13900</v>
      </c>
      <c r="K3114" s="58" t="s">
        <v>13718</v>
      </c>
      <c r="L3114" s="58"/>
      <c r="M3114" s="23" t="s">
        <v>13901</v>
      </c>
      <c r="N3114" s="23"/>
      <c r="O3114" s="25" t="s">
        <v>12951</v>
      </c>
      <c r="P3114" s="23" t="s">
        <v>12952</v>
      </c>
      <c r="Q3114" s="25" t="s">
        <v>12953</v>
      </c>
      <c r="R3114" s="58" t="s">
        <v>4722</v>
      </c>
      <c r="S3114" s="23" t="s">
        <v>5465</v>
      </c>
      <c r="T3114" s="23" t="s">
        <v>12956</v>
      </c>
      <c r="U3114" s="25" t="s">
        <v>12957</v>
      </c>
      <c r="V3114" s="23" t="s">
        <v>8479</v>
      </c>
      <c r="W3114" s="25" t="s">
        <v>12959</v>
      </c>
      <c r="X3114" s="103" t="s">
        <v>12960</v>
      </c>
      <c r="Y3114" s="23" t="s">
        <v>12961</v>
      </c>
      <c r="Z3114" s="23" t="s">
        <v>12962</v>
      </c>
      <c r="AA3114" s="33">
        <v>5</v>
      </c>
      <c r="AB3114" s="295" t="str">
        <f t="shared" si="245"/>
        <v>年間</v>
      </c>
      <c r="AC3114" s="268"/>
      <c r="AD3114" s="23">
        <v>1</v>
      </c>
      <c r="AE3114" s="134">
        <v>99600</v>
      </c>
      <c r="AF3114" s="26">
        <f t="shared" si="242"/>
        <v>99600</v>
      </c>
      <c r="AG3114" s="27">
        <v>42461</v>
      </c>
      <c r="AH3114" s="168">
        <v>42461</v>
      </c>
      <c r="AI3114" s="29" t="str">
        <f t="shared" si="243"/>
        <v>～</v>
      </c>
      <c r="AJ3114" s="178">
        <f t="shared" si="244"/>
        <v>44286</v>
      </c>
      <c r="AK3114" s="23" t="s">
        <v>5052</v>
      </c>
      <c r="AL3114" s="23" t="s">
        <v>13911</v>
      </c>
      <c r="AM3114" s="35">
        <v>42461</v>
      </c>
      <c r="AN3114" s="408" t="str">
        <f>IF($AA3114-data!$G$1=0,"　",IF(AK3114=0,"　",VLOOKUP($AK3114,data!$A$1:$H$264,8,FALSE)))</f>
        <v>消耗部品交換対象</v>
      </c>
      <c r="AO3114" s="35">
        <v>42486</v>
      </c>
      <c r="AP3114" s="134" t="s">
        <v>13719</v>
      </c>
      <c r="AQ3114" s="264">
        <f t="shared" si="246"/>
        <v>43525</v>
      </c>
      <c r="AR3114" s="258" t="s">
        <v>14991</v>
      </c>
    </row>
    <row r="3115" spans="1:44" ht="24.75" customHeight="1" x14ac:dyDescent="0.15">
      <c r="A3115" s="297">
        <v>3112</v>
      </c>
      <c r="B3115" s="23" t="s">
        <v>13710</v>
      </c>
      <c r="C3115" s="24" t="s">
        <v>14384</v>
      </c>
      <c r="D3115" s="23" t="s">
        <v>4719</v>
      </c>
      <c r="E3115" s="23" t="s">
        <v>1653</v>
      </c>
      <c r="F3115" s="24" t="s">
        <v>10234</v>
      </c>
      <c r="G3115" s="25" t="s">
        <v>4829</v>
      </c>
      <c r="H3115" s="23" t="s">
        <v>13899</v>
      </c>
      <c r="I3115" s="23" t="s">
        <v>11116</v>
      </c>
      <c r="J3115" s="25" t="s">
        <v>13900</v>
      </c>
      <c r="K3115" s="58" t="s">
        <v>13718</v>
      </c>
      <c r="L3115" s="58"/>
      <c r="M3115" s="23" t="s">
        <v>13901</v>
      </c>
      <c r="N3115" s="23"/>
      <c r="O3115" s="25" t="s">
        <v>3680</v>
      </c>
      <c r="P3115" s="23" t="s">
        <v>32</v>
      </c>
      <c r="Q3115" s="25" t="s">
        <v>4721</v>
      </c>
      <c r="R3115" s="58" t="s">
        <v>4722</v>
      </c>
      <c r="S3115" s="23" t="s">
        <v>35</v>
      </c>
      <c r="T3115" s="23" t="s">
        <v>36</v>
      </c>
      <c r="U3115" s="25" t="s">
        <v>3516</v>
      </c>
      <c r="V3115" s="23" t="s">
        <v>8479</v>
      </c>
      <c r="W3115" s="25" t="s">
        <v>8481</v>
      </c>
      <c r="X3115" s="103" t="s">
        <v>8483</v>
      </c>
      <c r="Y3115" s="23" t="s">
        <v>8485</v>
      </c>
      <c r="Z3115" s="23" t="s">
        <v>8487</v>
      </c>
      <c r="AA3115" s="33">
        <v>5</v>
      </c>
      <c r="AB3115" s="295" t="str">
        <f t="shared" si="245"/>
        <v>年間</v>
      </c>
      <c r="AC3115" s="268"/>
      <c r="AD3115" s="23">
        <v>1</v>
      </c>
      <c r="AE3115" s="134">
        <v>99600</v>
      </c>
      <c r="AF3115" s="26">
        <f t="shared" si="242"/>
        <v>99600</v>
      </c>
      <c r="AG3115" s="27">
        <v>42461</v>
      </c>
      <c r="AH3115" s="168">
        <v>42461</v>
      </c>
      <c r="AI3115" s="29" t="str">
        <f t="shared" si="243"/>
        <v>～</v>
      </c>
      <c r="AJ3115" s="178">
        <f t="shared" si="244"/>
        <v>44286</v>
      </c>
      <c r="AK3115" s="23" t="s">
        <v>5052</v>
      </c>
      <c r="AL3115" s="23" t="s">
        <v>13912</v>
      </c>
      <c r="AM3115" s="35">
        <v>42461</v>
      </c>
      <c r="AN3115" s="408" t="str">
        <f>IF($AA3115-data!$G$1=0,"　",IF(AK3115=0,"　",VLOOKUP($AK3115,data!$A$1:$H$264,8,FALSE)))</f>
        <v>消耗部品交換対象</v>
      </c>
      <c r="AO3115" s="35">
        <v>42486</v>
      </c>
      <c r="AP3115" s="134" t="s">
        <v>13719</v>
      </c>
      <c r="AQ3115" s="264">
        <f t="shared" si="246"/>
        <v>43525</v>
      </c>
      <c r="AR3115" s="258" t="s">
        <v>14992</v>
      </c>
    </row>
    <row r="3116" spans="1:44" ht="24.75" customHeight="1" x14ac:dyDescent="0.15">
      <c r="A3116" s="297">
        <v>3113</v>
      </c>
      <c r="B3116" s="23" t="s">
        <v>13710</v>
      </c>
      <c r="C3116" s="24" t="s">
        <v>14384</v>
      </c>
      <c r="D3116" s="23" t="s">
        <v>4719</v>
      </c>
      <c r="E3116" s="23" t="s">
        <v>1653</v>
      </c>
      <c r="F3116" s="24" t="s">
        <v>10234</v>
      </c>
      <c r="G3116" s="25" t="s">
        <v>4829</v>
      </c>
      <c r="H3116" s="23" t="s">
        <v>13899</v>
      </c>
      <c r="I3116" s="23" t="s">
        <v>11116</v>
      </c>
      <c r="J3116" s="25" t="s">
        <v>13900</v>
      </c>
      <c r="K3116" s="58" t="s">
        <v>13718</v>
      </c>
      <c r="L3116" s="58"/>
      <c r="M3116" s="23" t="s">
        <v>13901</v>
      </c>
      <c r="N3116" s="23"/>
      <c r="O3116" s="25" t="s">
        <v>3680</v>
      </c>
      <c r="P3116" s="23" t="s">
        <v>32</v>
      </c>
      <c r="Q3116" s="25" t="s">
        <v>4721</v>
      </c>
      <c r="R3116" s="58" t="s">
        <v>4722</v>
      </c>
      <c r="S3116" s="23" t="s">
        <v>35</v>
      </c>
      <c r="T3116" s="23" t="s">
        <v>36</v>
      </c>
      <c r="U3116" s="25" t="s">
        <v>3516</v>
      </c>
      <c r="V3116" s="23" t="s">
        <v>8479</v>
      </c>
      <c r="W3116" s="25" t="s">
        <v>8481</v>
      </c>
      <c r="X3116" s="103" t="s">
        <v>8483</v>
      </c>
      <c r="Y3116" s="23" t="s">
        <v>8485</v>
      </c>
      <c r="Z3116" s="23" t="s">
        <v>8487</v>
      </c>
      <c r="AA3116" s="33">
        <v>5</v>
      </c>
      <c r="AB3116" s="295" t="str">
        <f t="shared" si="245"/>
        <v>年間</v>
      </c>
      <c r="AC3116" s="268"/>
      <c r="AD3116" s="23">
        <v>1</v>
      </c>
      <c r="AE3116" s="134">
        <v>99600</v>
      </c>
      <c r="AF3116" s="26">
        <f t="shared" si="242"/>
        <v>99600</v>
      </c>
      <c r="AG3116" s="27">
        <v>42461</v>
      </c>
      <c r="AH3116" s="168">
        <v>42461</v>
      </c>
      <c r="AI3116" s="29" t="str">
        <f t="shared" si="243"/>
        <v>～</v>
      </c>
      <c r="AJ3116" s="178">
        <f t="shared" si="244"/>
        <v>44286</v>
      </c>
      <c r="AK3116" s="23" t="s">
        <v>5052</v>
      </c>
      <c r="AL3116" s="23" t="s">
        <v>13913</v>
      </c>
      <c r="AM3116" s="35">
        <v>42461</v>
      </c>
      <c r="AN3116" s="408" t="str">
        <f>IF($AA3116-data!$G$1=0,"　",IF(AK3116=0,"　",VLOOKUP($AK3116,data!$A$1:$H$264,8,FALSE)))</f>
        <v>消耗部品交換対象</v>
      </c>
      <c r="AO3116" s="35">
        <v>42486</v>
      </c>
      <c r="AP3116" s="134" t="s">
        <v>13719</v>
      </c>
      <c r="AQ3116" s="264">
        <f t="shared" si="246"/>
        <v>43525</v>
      </c>
      <c r="AR3116" s="258" t="s">
        <v>14956</v>
      </c>
    </row>
    <row r="3117" spans="1:44" ht="24.75" customHeight="1" x14ac:dyDescent="0.15">
      <c r="A3117" s="297">
        <v>3114</v>
      </c>
      <c r="B3117" s="23" t="s">
        <v>13710</v>
      </c>
      <c r="C3117" s="24" t="s">
        <v>14384</v>
      </c>
      <c r="D3117" s="23" t="s">
        <v>4719</v>
      </c>
      <c r="E3117" s="23" t="s">
        <v>1653</v>
      </c>
      <c r="F3117" s="24" t="s">
        <v>10234</v>
      </c>
      <c r="G3117" s="25" t="s">
        <v>4829</v>
      </c>
      <c r="H3117" s="23" t="s">
        <v>13899</v>
      </c>
      <c r="I3117" s="23" t="s">
        <v>11116</v>
      </c>
      <c r="J3117" s="25" t="s">
        <v>13900</v>
      </c>
      <c r="K3117" s="58" t="s">
        <v>13718</v>
      </c>
      <c r="L3117" s="58"/>
      <c r="M3117" s="23" t="s">
        <v>13901</v>
      </c>
      <c r="N3117" s="23"/>
      <c r="O3117" s="25" t="s">
        <v>3680</v>
      </c>
      <c r="P3117" s="23" t="s">
        <v>32</v>
      </c>
      <c r="Q3117" s="25" t="s">
        <v>4721</v>
      </c>
      <c r="R3117" s="58" t="s">
        <v>4722</v>
      </c>
      <c r="S3117" s="23" t="s">
        <v>35</v>
      </c>
      <c r="T3117" s="23" t="s">
        <v>36</v>
      </c>
      <c r="U3117" s="25" t="s">
        <v>3516</v>
      </c>
      <c r="V3117" s="23" t="s">
        <v>8479</v>
      </c>
      <c r="W3117" s="25" t="s">
        <v>8481</v>
      </c>
      <c r="X3117" s="103" t="s">
        <v>8483</v>
      </c>
      <c r="Y3117" s="23" t="s">
        <v>8485</v>
      </c>
      <c r="Z3117" s="23" t="s">
        <v>8487</v>
      </c>
      <c r="AA3117" s="33">
        <v>5</v>
      </c>
      <c r="AB3117" s="295" t="str">
        <f t="shared" si="245"/>
        <v>年間</v>
      </c>
      <c r="AC3117" s="268"/>
      <c r="AD3117" s="23">
        <v>1</v>
      </c>
      <c r="AE3117" s="134">
        <v>99600</v>
      </c>
      <c r="AF3117" s="26">
        <f t="shared" si="242"/>
        <v>99600</v>
      </c>
      <c r="AG3117" s="27">
        <v>42461</v>
      </c>
      <c r="AH3117" s="168">
        <v>42461</v>
      </c>
      <c r="AI3117" s="29" t="str">
        <f t="shared" si="243"/>
        <v>～</v>
      </c>
      <c r="AJ3117" s="178">
        <f t="shared" si="244"/>
        <v>44286</v>
      </c>
      <c r="AK3117" s="23" t="s">
        <v>5052</v>
      </c>
      <c r="AL3117" s="23" t="s">
        <v>13914</v>
      </c>
      <c r="AM3117" s="35">
        <v>42461</v>
      </c>
      <c r="AN3117" s="408" t="str">
        <f>IF($AA3117-data!$G$1=0,"　",IF(AK3117=0,"　",VLOOKUP($AK3117,data!$A$1:$H$264,8,FALSE)))</f>
        <v>消耗部品交換対象</v>
      </c>
      <c r="AO3117" s="35">
        <v>42486</v>
      </c>
      <c r="AP3117" s="134" t="s">
        <v>13719</v>
      </c>
      <c r="AQ3117" s="264">
        <f t="shared" si="246"/>
        <v>43525</v>
      </c>
    </row>
    <row r="3118" spans="1:44" ht="24.75" customHeight="1" x14ac:dyDescent="0.15">
      <c r="A3118" s="297">
        <v>3115</v>
      </c>
      <c r="B3118" s="23" t="s">
        <v>13710</v>
      </c>
      <c r="C3118" s="24" t="s">
        <v>14384</v>
      </c>
      <c r="D3118" s="23" t="s">
        <v>4719</v>
      </c>
      <c r="E3118" s="23" t="s">
        <v>1653</v>
      </c>
      <c r="F3118" s="24" t="s">
        <v>10234</v>
      </c>
      <c r="G3118" s="25" t="s">
        <v>4829</v>
      </c>
      <c r="H3118" s="23" t="s">
        <v>13899</v>
      </c>
      <c r="I3118" s="23" t="s">
        <v>11116</v>
      </c>
      <c r="J3118" s="25" t="s">
        <v>13900</v>
      </c>
      <c r="K3118" s="58" t="s">
        <v>13718</v>
      </c>
      <c r="L3118" s="58"/>
      <c r="M3118" s="23" t="s">
        <v>13901</v>
      </c>
      <c r="N3118" s="23"/>
      <c r="O3118" s="25" t="s">
        <v>3680</v>
      </c>
      <c r="P3118" s="23" t="s">
        <v>32</v>
      </c>
      <c r="Q3118" s="25" t="s">
        <v>4721</v>
      </c>
      <c r="R3118" s="58" t="s">
        <v>4722</v>
      </c>
      <c r="S3118" s="23" t="s">
        <v>35</v>
      </c>
      <c r="T3118" s="23" t="s">
        <v>36</v>
      </c>
      <c r="U3118" s="25" t="s">
        <v>3516</v>
      </c>
      <c r="V3118" s="23" t="s">
        <v>8479</v>
      </c>
      <c r="W3118" s="25" t="s">
        <v>8481</v>
      </c>
      <c r="X3118" s="103" t="s">
        <v>8483</v>
      </c>
      <c r="Y3118" s="23" t="s">
        <v>8485</v>
      </c>
      <c r="Z3118" s="23" t="s">
        <v>8487</v>
      </c>
      <c r="AA3118" s="33">
        <v>5</v>
      </c>
      <c r="AB3118" s="295" t="str">
        <f t="shared" si="245"/>
        <v>年間</v>
      </c>
      <c r="AC3118" s="268"/>
      <c r="AD3118" s="23">
        <v>1</v>
      </c>
      <c r="AE3118" s="134">
        <v>99600</v>
      </c>
      <c r="AF3118" s="26">
        <f t="shared" si="242"/>
        <v>99600</v>
      </c>
      <c r="AG3118" s="27">
        <v>42461</v>
      </c>
      <c r="AH3118" s="168">
        <v>42461</v>
      </c>
      <c r="AI3118" s="29" t="str">
        <f t="shared" si="243"/>
        <v>～</v>
      </c>
      <c r="AJ3118" s="178">
        <f t="shared" si="244"/>
        <v>44286</v>
      </c>
      <c r="AK3118" s="23" t="s">
        <v>5052</v>
      </c>
      <c r="AL3118" s="23" t="s">
        <v>13915</v>
      </c>
      <c r="AM3118" s="35">
        <v>42461</v>
      </c>
      <c r="AN3118" s="408" t="str">
        <f>IF($AA3118-data!$G$1=0,"　",IF(AK3118=0,"　",VLOOKUP($AK3118,data!$A$1:$H$264,8,FALSE)))</f>
        <v>消耗部品交換対象</v>
      </c>
      <c r="AO3118" s="35">
        <v>42486</v>
      </c>
      <c r="AP3118" s="134" t="s">
        <v>13719</v>
      </c>
      <c r="AQ3118" s="264">
        <f t="shared" si="246"/>
        <v>43525</v>
      </c>
    </row>
    <row r="3119" spans="1:44" ht="24.75" customHeight="1" x14ac:dyDescent="0.15">
      <c r="A3119" s="297">
        <v>3116</v>
      </c>
      <c r="B3119" s="23" t="s">
        <v>13710</v>
      </c>
      <c r="C3119" s="24" t="s">
        <v>14384</v>
      </c>
      <c r="D3119" s="23" t="s">
        <v>4719</v>
      </c>
      <c r="E3119" s="23" t="s">
        <v>1653</v>
      </c>
      <c r="F3119" s="24" t="s">
        <v>10234</v>
      </c>
      <c r="G3119" s="25" t="s">
        <v>4829</v>
      </c>
      <c r="H3119" s="23" t="s">
        <v>13899</v>
      </c>
      <c r="I3119" s="23" t="s">
        <v>11116</v>
      </c>
      <c r="J3119" s="25" t="s">
        <v>13900</v>
      </c>
      <c r="K3119" s="58" t="s">
        <v>13718</v>
      </c>
      <c r="L3119" s="58"/>
      <c r="M3119" s="23" t="s">
        <v>13901</v>
      </c>
      <c r="N3119" s="23"/>
      <c r="O3119" s="25" t="s">
        <v>3680</v>
      </c>
      <c r="P3119" s="23" t="s">
        <v>32</v>
      </c>
      <c r="Q3119" s="25" t="s">
        <v>4721</v>
      </c>
      <c r="R3119" s="58" t="s">
        <v>4722</v>
      </c>
      <c r="S3119" s="23" t="s">
        <v>35</v>
      </c>
      <c r="T3119" s="23" t="s">
        <v>36</v>
      </c>
      <c r="U3119" s="25" t="s">
        <v>3516</v>
      </c>
      <c r="V3119" s="23" t="s">
        <v>8479</v>
      </c>
      <c r="W3119" s="25" t="s">
        <v>8481</v>
      </c>
      <c r="X3119" s="103" t="s">
        <v>8483</v>
      </c>
      <c r="Y3119" s="23" t="s">
        <v>8485</v>
      </c>
      <c r="Z3119" s="23" t="s">
        <v>8487</v>
      </c>
      <c r="AA3119" s="33">
        <v>5</v>
      </c>
      <c r="AB3119" s="295" t="str">
        <f t="shared" si="245"/>
        <v>年間</v>
      </c>
      <c r="AC3119" s="268"/>
      <c r="AD3119" s="23">
        <v>1</v>
      </c>
      <c r="AE3119" s="134">
        <v>99600</v>
      </c>
      <c r="AF3119" s="26">
        <f>IF(ISBLANK($AE3119),"",$AE3119*$AD3119)</f>
        <v>99600</v>
      </c>
      <c r="AG3119" s="27">
        <v>42461</v>
      </c>
      <c r="AH3119" s="168">
        <v>42461</v>
      </c>
      <c r="AI3119" s="29" t="str">
        <f t="shared" si="243"/>
        <v>～</v>
      </c>
      <c r="AJ3119" s="178">
        <f t="shared" si="244"/>
        <v>44286</v>
      </c>
      <c r="AK3119" s="23" t="s">
        <v>5052</v>
      </c>
      <c r="AL3119" s="23" t="s">
        <v>13916</v>
      </c>
      <c r="AM3119" s="35">
        <v>42461</v>
      </c>
      <c r="AN3119" s="408" t="str">
        <f>IF($AA3119-data!$G$1=0,"　",IF(AK3119=0,"　",VLOOKUP($AK3119,data!$A$1:$H$264,8,FALSE)))</f>
        <v>消耗部品交換対象</v>
      </c>
      <c r="AO3119" s="35">
        <v>42486</v>
      </c>
      <c r="AP3119" s="134" t="s">
        <v>13719</v>
      </c>
      <c r="AQ3119" s="264">
        <f t="shared" si="246"/>
        <v>43525</v>
      </c>
    </row>
    <row r="3120" spans="1:44" ht="24.75" customHeight="1" x14ac:dyDescent="0.15">
      <c r="A3120" s="297">
        <v>3117</v>
      </c>
      <c r="B3120" s="23" t="s">
        <v>13710</v>
      </c>
      <c r="C3120" s="24" t="s">
        <v>14384</v>
      </c>
      <c r="D3120" s="23" t="s">
        <v>4719</v>
      </c>
      <c r="E3120" s="23" t="s">
        <v>1653</v>
      </c>
      <c r="F3120" s="24" t="s">
        <v>10234</v>
      </c>
      <c r="G3120" s="25" t="s">
        <v>4829</v>
      </c>
      <c r="H3120" s="23" t="s">
        <v>13899</v>
      </c>
      <c r="I3120" s="23" t="s">
        <v>11116</v>
      </c>
      <c r="J3120" s="25" t="s">
        <v>13900</v>
      </c>
      <c r="K3120" s="58" t="s">
        <v>13718</v>
      </c>
      <c r="L3120" s="58"/>
      <c r="M3120" s="23" t="s">
        <v>13901</v>
      </c>
      <c r="N3120" s="23"/>
      <c r="O3120" s="25" t="s">
        <v>3680</v>
      </c>
      <c r="P3120" s="23" t="s">
        <v>32</v>
      </c>
      <c r="Q3120" s="25" t="s">
        <v>4721</v>
      </c>
      <c r="R3120" s="58" t="s">
        <v>4722</v>
      </c>
      <c r="S3120" s="23" t="s">
        <v>35</v>
      </c>
      <c r="T3120" s="23" t="s">
        <v>36</v>
      </c>
      <c r="U3120" s="25" t="s">
        <v>3516</v>
      </c>
      <c r="V3120" s="23" t="s">
        <v>8479</v>
      </c>
      <c r="W3120" s="25" t="s">
        <v>8481</v>
      </c>
      <c r="X3120" s="103" t="s">
        <v>8483</v>
      </c>
      <c r="Y3120" s="23" t="s">
        <v>8485</v>
      </c>
      <c r="Z3120" s="23" t="s">
        <v>8487</v>
      </c>
      <c r="AA3120" s="33">
        <v>5</v>
      </c>
      <c r="AB3120" s="295" t="str">
        <f t="shared" si="245"/>
        <v>年間</v>
      </c>
      <c r="AC3120" s="268"/>
      <c r="AD3120" s="23">
        <v>1</v>
      </c>
      <c r="AE3120" s="134">
        <v>99600</v>
      </c>
      <c r="AF3120" s="26">
        <f t="shared" si="242"/>
        <v>99600</v>
      </c>
      <c r="AG3120" s="27">
        <v>42461</v>
      </c>
      <c r="AH3120" s="168">
        <v>42461</v>
      </c>
      <c r="AI3120" s="29" t="str">
        <f t="shared" si="243"/>
        <v>～</v>
      </c>
      <c r="AJ3120" s="178">
        <f t="shared" si="244"/>
        <v>44286</v>
      </c>
      <c r="AK3120" s="23" t="s">
        <v>5052</v>
      </c>
      <c r="AL3120" s="23" t="s">
        <v>13917</v>
      </c>
      <c r="AM3120" s="35">
        <v>42461</v>
      </c>
      <c r="AN3120" s="408" t="str">
        <f>IF($AA3120-data!$G$1=0,"　",IF(AK3120=0,"　",VLOOKUP($AK3120,data!$A$1:$H$264,8,FALSE)))</f>
        <v>消耗部品交換対象</v>
      </c>
      <c r="AO3120" s="35">
        <v>42486</v>
      </c>
      <c r="AP3120" s="134" t="s">
        <v>13719</v>
      </c>
      <c r="AQ3120" s="264">
        <f t="shared" si="246"/>
        <v>43525</v>
      </c>
    </row>
    <row r="3121" spans="1:44" ht="24.75" customHeight="1" x14ac:dyDescent="0.15">
      <c r="A3121" s="297">
        <v>3118</v>
      </c>
      <c r="B3121" s="23" t="s">
        <v>13710</v>
      </c>
      <c r="C3121" s="24" t="s">
        <v>14384</v>
      </c>
      <c r="D3121" s="23" t="s">
        <v>4719</v>
      </c>
      <c r="E3121" s="23" t="s">
        <v>1653</v>
      </c>
      <c r="F3121" s="24" t="s">
        <v>10234</v>
      </c>
      <c r="G3121" s="25" t="s">
        <v>4829</v>
      </c>
      <c r="H3121" s="23" t="s">
        <v>13899</v>
      </c>
      <c r="I3121" s="23" t="s">
        <v>11116</v>
      </c>
      <c r="J3121" s="25" t="s">
        <v>13900</v>
      </c>
      <c r="K3121" s="58" t="s">
        <v>13718</v>
      </c>
      <c r="L3121" s="58"/>
      <c r="M3121" s="23" t="s">
        <v>13901</v>
      </c>
      <c r="N3121" s="23"/>
      <c r="O3121" s="25" t="s">
        <v>3680</v>
      </c>
      <c r="P3121" s="23" t="s">
        <v>32</v>
      </c>
      <c r="Q3121" s="25" t="s">
        <v>4721</v>
      </c>
      <c r="R3121" s="58" t="s">
        <v>4722</v>
      </c>
      <c r="S3121" s="23" t="s">
        <v>35</v>
      </c>
      <c r="T3121" s="23" t="s">
        <v>36</v>
      </c>
      <c r="U3121" s="25" t="s">
        <v>3516</v>
      </c>
      <c r="V3121" s="23" t="s">
        <v>8479</v>
      </c>
      <c r="W3121" s="25" t="s">
        <v>8481</v>
      </c>
      <c r="X3121" s="103" t="s">
        <v>8483</v>
      </c>
      <c r="Y3121" s="23" t="s">
        <v>8485</v>
      </c>
      <c r="Z3121" s="23" t="s">
        <v>8487</v>
      </c>
      <c r="AA3121" s="33">
        <v>5</v>
      </c>
      <c r="AB3121" s="295" t="str">
        <f t="shared" si="245"/>
        <v>年間</v>
      </c>
      <c r="AC3121" s="268"/>
      <c r="AD3121" s="23">
        <v>1</v>
      </c>
      <c r="AE3121" s="134">
        <v>99600</v>
      </c>
      <c r="AF3121" s="26">
        <f t="shared" si="242"/>
        <v>99600</v>
      </c>
      <c r="AG3121" s="27">
        <v>42461</v>
      </c>
      <c r="AH3121" s="168">
        <v>42461</v>
      </c>
      <c r="AI3121" s="29" t="str">
        <f t="shared" si="243"/>
        <v>～</v>
      </c>
      <c r="AJ3121" s="178">
        <f t="shared" si="244"/>
        <v>44286</v>
      </c>
      <c r="AK3121" s="23" t="s">
        <v>5052</v>
      </c>
      <c r="AL3121" s="23" t="s">
        <v>13918</v>
      </c>
      <c r="AM3121" s="35">
        <v>42461</v>
      </c>
      <c r="AN3121" s="408" t="str">
        <f>IF($AA3121-data!$G$1=0,"　",IF(AK3121=0,"　",VLOOKUP($AK3121,data!$A$1:$H$264,8,FALSE)))</f>
        <v>消耗部品交換対象</v>
      </c>
      <c r="AO3121" s="35">
        <v>42486</v>
      </c>
      <c r="AP3121" s="134" t="s">
        <v>13719</v>
      </c>
      <c r="AQ3121" s="264">
        <f t="shared" si="246"/>
        <v>43525</v>
      </c>
    </row>
    <row r="3122" spans="1:44" ht="24.75" customHeight="1" x14ac:dyDescent="0.15">
      <c r="A3122" s="297">
        <v>3119</v>
      </c>
      <c r="B3122" s="23" t="s">
        <v>13716</v>
      </c>
      <c r="C3122" s="24" t="s">
        <v>14384</v>
      </c>
      <c r="D3122" s="23" t="s">
        <v>4719</v>
      </c>
      <c r="E3122" s="23" t="s">
        <v>64</v>
      </c>
      <c r="F3122" s="24" t="s">
        <v>13720</v>
      </c>
      <c r="G3122" s="25" t="s">
        <v>4829</v>
      </c>
      <c r="H3122" s="23" t="s">
        <v>13908</v>
      </c>
      <c r="I3122" s="23" t="s">
        <v>13712</v>
      </c>
      <c r="J3122" s="25" t="s">
        <v>13909</v>
      </c>
      <c r="K3122" s="58" t="s">
        <v>13714</v>
      </c>
      <c r="L3122" s="58"/>
      <c r="M3122" s="23" t="s">
        <v>13901</v>
      </c>
      <c r="N3122" s="23"/>
      <c r="O3122" s="25" t="s">
        <v>12951</v>
      </c>
      <c r="P3122" s="23" t="s">
        <v>12952</v>
      </c>
      <c r="Q3122" s="25" t="s">
        <v>12953</v>
      </c>
      <c r="R3122" s="58" t="s">
        <v>4722</v>
      </c>
      <c r="S3122" s="23" t="s">
        <v>5465</v>
      </c>
      <c r="T3122" s="23" t="s">
        <v>12956</v>
      </c>
      <c r="U3122" s="25" t="s">
        <v>12957</v>
      </c>
      <c r="V3122" s="23" t="s">
        <v>8479</v>
      </c>
      <c r="W3122" s="25" t="s">
        <v>12959</v>
      </c>
      <c r="X3122" s="103" t="s">
        <v>12960</v>
      </c>
      <c r="Y3122" s="23" t="s">
        <v>12961</v>
      </c>
      <c r="Z3122" s="23" t="s">
        <v>12962</v>
      </c>
      <c r="AA3122" s="33">
        <v>5</v>
      </c>
      <c r="AB3122" s="295" t="str">
        <f t="shared" si="245"/>
        <v>年間</v>
      </c>
      <c r="AC3122" s="268"/>
      <c r="AD3122" s="23">
        <v>1</v>
      </c>
      <c r="AE3122" s="134">
        <v>207000</v>
      </c>
      <c r="AF3122" s="26">
        <f t="shared" si="242"/>
        <v>207000</v>
      </c>
      <c r="AG3122" s="27">
        <v>42461</v>
      </c>
      <c r="AH3122" s="168">
        <v>42461</v>
      </c>
      <c r="AI3122" s="29" t="str">
        <f t="shared" si="243"/>
        <v>～</v>
      </c>
      <c r="AJ3122" s="178">
        <f t="shared" si="244"/>
        <v>44286</v>
      </c>
      <c r="AK3122" s="23" t="s">
        <v>13708</v>
      </c>
      <c r="AL3122" s="23" t="s">
        <v>13902</v>
      </c>
      <c r="AM3122" s="35">
        <v>42461</v>
      </c>
      <c r="AN3122" s="408" t="str">
        <f>IF($AA3122-data!$G$1=0,"　",IF(AK3122=0,"　",VLOOKUP($AK3122,data!$A$1:$H$264,8,FALSE)))</f>
        <v>消耗部品交換対象</v>
      </c>
      <c r="AO3122" s="35">
        <v>42486</v>
      </c>
      <c r="AP3122" s="134" t="s">
        <v>13746</v>
      </c>
      <c r="AQ3122" s="264">
        <f t="shared" si="246"/>
        <v>43525</v>
      </c>
      <c r="AR3122" s="258" t="s">
        <v>14987</v>
      </c>
    </row>
    <row r="3123" spans="1:44" ht="24.75" customHeight="1" x14ac:dyDescent="0.15">
      <c r="A3123" s="297">
        <v>3120</v>
      </c>
      <c r="B3123" s="23" t="s">
        <v>13717</v>
      </c>
      <c r="C3123" s="24" t="s">
        <v>14384</v>
      </c>
      <c r="D3123" s="23" t="s">
        <v>4719</v>
      </c>
      <c r="E3123" s="23" t="s">
        <v>64</v>
      </c>
      <c r="F3123" s="24" t="s">
        <v>13720</v>
      </c>
      <c r="G3123" s="25" t="s">
        <v>4829</v>
      </c>
      <c r="H3123" s="23" t="s">
        <v>13908</v>
      </c>
      <c r="I3123" s="23" t="s">
        <v>13712</v>
      </c>
      <c r="J3123" s="25" t="s">
        <v>13909</v>
      </c>
      <c r="K3123" s="58" t="s">
        <v>13714</v>
      </c>
      <c r="L3123" s="58"/>
      <c r="M3123" s="23" t="s">
        <v>13901</v>
      </c>
      <c r="N3123" s="23"/>
      <c r="O3123" s="25" t="s">
        <v>12951</v>
      </c>
      <c r="P3123" s="23" t="s">
        <v>12952</v>
      </c>
      <c r="Q3123" s="25" t="s">
        <v>12953</v>
      </c>
      <c r="R3123" s="58" t="s">
        <v>4722</v>
      </c>
      <c r="S3123" s="23" t="s">
        <v>5465</v>
      </c>
      <c r="T3123" s="23" t="s">
        <v>12956</v>
      </c>
      <c r="U3123" s="25" t="s">
        <v>12957</v>
      </c>
      <c r="V3123" s="23" t="s">
        <v>8479</v>
      </c>
      <c r="W3123" s="25" t="s">
        <v>12959</v>
      </c>
      <c r="X3123" s="103" t="s">
        <v>12960</v>
      </c>
      <c r="Y3123" s="23" t="s">
        <v>12961</v>
      </c>
      <c r="Z3123" s="23" t="s">
        <v>12962</v>
      </c>
      <c r="AA3123" s="33">
        <v>5</v>
      </c>
      <c r="AB3123" s="295" t="str">
        <f t="shared" si="245"/>
        <v>年間</v>
      </c>
      <c r="AC3123" s="268"/>
      <c r="AD3123" s="23">
        <v>1</v>
      </c>
      <c r="AE3123" s="134">
        <v>99600</v>
      </c>
      <c r="AF3123" s="26">
        <f t="shared" si="242"/>
        <v>99600</v>
      </c>
      <c r="AG3123" s="27">
        <v>42461</v>
      </c>
      <c r="AH3123" s="168">
        <v>42461</v>
      </c>
      <c r="AI3123" s="29" t="str">
        <f t="shared" si="243"/>
        <v>～</v>
      </c>
      <c r="AJ3123" s="178">
        <f t="shared" si="244"/>
        <v>44286</v>
      </c>
      <c r="AK3123" s="23" t="s">
        <v>5052</v>
      </c>
      <c r="AL3123" s="23" t="s">
        <v>13903</v>
      </c>
      <c r="AM3123" s="35">
        <v>42461</v>
      </c>
      <c r="AN3123" s="408" t="str">
        <f>IF($AA3123-data!$G$1=0,"　",IF(AK3123=0,"　",VLOOKUP($AK3123,data!$A$1:$H$264,8,FALSE)))</f>
        <v>消耗部品交換対象</v>
      </c>
      <c r="AO3123" s="35">
        <v>42486</v>
      </c>
      <c r="AP3123" s="134" t="s">
        <v>13715</v>
      </c>
      <c r="AQ3123" s="264">
        <f t="shared" si="246"/>
        <v>43525</v>
      </c>
      <c r="AR3123" s="258" t="s">
        <v>14989</v>
      </c>
    </row>
    <row r="3124" spans="1:44" ht="24.75" customHeight="1" x14ac:dyDescent="0.15">
      <c r="A3124" s="297">
        <v>3121</v>
      </c>
      <c r="B3124" s="23" t="s">
        <v>13717</v>
      </c>
      <c r="C3124" s="24" t="s">
        <v>14384</v>
      </c>
      <c r="D3124" s="23" t="s">
        <v>4719</v>
      </c>
      <c r="E3124" s="23" t="s">
        <v>64</v>
      </c>
      <c r="F3124" s="24" t="s">
        <v>13720</v>
      </c>
      <c r="G3124" s="25" t="s">
        <v>4829</v>
      </c>
      <c r="H3124" s="23" t="s">
        <v>13908</v>
      </c>
      <c r="I3124" s="23" t="s">
        <v>13712</v>
      </c>
      <c r="J3124" s="25" t="s">
        <v>13909</v>
      </c>
      <c r="K3124" s="58" t="s">
        <v>13714</v>
      </c>
      <c r="L3124" s="58"/>
      <c r="M3124" s="23" t="s">
        <v>13901</v>
      </c>
      <c r="N3124" s="23"/>
      <c r="O3124" s="25" t="s">
        <v>3680</v>
      </c>
      <c r="P3124" s="23" t="s">
        <v>32</v>
      </c>
      <c r="Q3124" s="25" t="s">
        <v>4721</v>
      </c>
      <c r="R3124" s="58" t="s">
        <v>4722</v>
      </c>
      <c r="S3124" s="23" t="s">
        <v>35</v>
      </c>
      <c r="T3124" s="23" t="s">
        <v>36</v>
      </c>
      <c r="U3124" s="25" t="s">
        <v>3516</v>
      </c>
      <c r="V3124" s="23" t="s">
        <v>8479</v>
      </c>
      <c r="W3124" s="25" t="s">
        <v>8481</v>
      </c>
      <c r="X3124" s="103" t="s">
        <v>8483</v>
      </c>
      <c r="Y3124" s="23" t="s">
        <v>8485</v>
      </c>
      <c r="Z3124" s="23" t="s">
        <v>8487</v>
      </c>
      <c r="AA3124" s="33">
        <v>5</v>
      </c>
      <c r="AB3124" s="295" t="str">
        <f t="shared" si="245"/>
        <v>年間</v>
      </c>
      <c r="AC3124" s="268"/>
      <c r="AD3124" s="23">
        <v>1</v>
      </c>
      <c r="AE3124" s="134">
        <v>99600</v>
      </c>
      <c r="AF3124" s="26">
        <f t="shared" si="242"/>
        <v>99600</v>
      </c>
      <c r="AG3124" s="27">
        <v>42461</v>
      </c>
      <c r="AH3124" s="168">
        <v>42461</v>
      </c>
      <c r="AI3124" s="29" t="str">
        <f t="shared" si="243"/>
        <v>～</v>
      </c>
      <c r="AJ3124" s="178">
        <f t="shared" si="244"/>
        <v>44286</v>
      </c>
      <c r="AK3124" s="23" t="s">
        <v>5052</v>
      </c>
      <c r="AL3124" s="23" t="s">
        <v>13904</v>
      </c>
      <c r="AM3124" s="35">
        <v>42461</v>
      </c>
      <c r="AN3124" s="408" t="str">
        <f>IF($AA3124-data!$G$1=0,"　",IF(AK3124=0,"　",VLOOKUP($AK3124,data!$A$1:$H$264,8,FALSE)))</f>
        <v>消耗部品交換対象</v>
      </c>
      <c r="AO3124" s="35">
        <v>42486</v>
      </c>
      <c r="AP3124" s="134" t="s">
        <v>13715</v>
      </c>
      <c r="AQ3124" s="264">
        <f t="shared" si="246"/>
        <v>43525</v>
      </c>
      <c r="AR3124" s="258" t="s">
        <v>14990</v>
      </c>
    </row>
    <row r="3125" spans="1:44" ht="24.75" customHeight="1" x14ac:dyDescent="0.15">
      <c r="A3125" s="297">
        <v>3122</v>
      </c>
      <c r="B3125" s="23" t="s">
        <v>13717</v>
      </c>
      <c r="C3125" s="24" t="s">
        <v>14384</v>
      </c>
      <c r="D3125" s="23" t="s">
        <v>4719</v>
      </c>
      <c r="E3125" s="23" t="s">
        <v>64</v>
      </c>
      <c r="F3125" s="24" t="s">
        <v>13720</v>
      </c>
      <c r="G3125" s="25" t="s">
        <v>4829</v>
      </c>
      <c r="H3125" s="23" t="s">
        <v>13908</v>
      </c>
      <c r="I3125" s="23" t="s">
        <v>13712</v>
      </c>
      <c r="J3125" s="25" t="s">
        <v>13909</v>
      </c>
      <c r="K3125" s="58" t="s">
        <v>13714</v>
      </c>
      <c r="L3125" s="58"/>
      <c r="M3125" s="23" t="s">
        <v>13901</v>
      </c>
      <c r="N3125" s="23"/>
      <c r="O3125" s="25" t="s">
        <v>3680</v>
      </c>
      <c r="P3125" s="23" t="s">
        <v>32</v>
      </c>
      <c r="Q3125" s="25" t="s">
        <v>4721</v>
      </c>
      <c r="R3125" s="58" t="s">
        <v>4722</v>
      </c>
      <c r="S3125" s="23" t="s">
        <v>35</v>
      </c>
      <c r="T3125" s="23" t="s">
        <v>36</v>
      </c>
      <c r="U3125" s="25" t="s">
        <v>3516</v>
      </c>
      <c r="V3125" s="23" t="s">
        <v>8479</v>
      </c>
      <c r="W3125" s="25" t="s">
        <v>8481</v>
      </c>
      <c r="X3125" s="103" t="s">
        <v>8483</v>
      </c>
      <c r="Y3125" s="23" t="s">
        <v>8485</v>
      </c>
      <c r="Z3125" s="23" t="s">
        <v>8487</v>
      </c>
      <c r="AA3125" s="33">
        <v>5</v>
      </c>
      <c r="AB3125" s="295" t="str">
        <f t="shared" si="245"/>
        <v>年間</v>
      </c>
      <c r="AC3125" s="268"/>
      <c r="AD3125" s="23">
        <v>1</v>
      </c>
      <c r="AE3125" s="134">
        <v>99600</v>
      </c>
      <c r="AF3125" s="26">
        <f t="shared" si="242"/>
        <v>99600</v>
      </c>
      <c r="AG3125" s="27">
        <v>42461</v>
      </c>
      <c r="AH3125" s="168">
        <v>42461</v>
      </c>
      <c r="AI3125" s="29" t="str">
        <f t="shared" si="243"/>
        <v>～</v>
      </c>
      <c r="AJ3125" s="178">
        <f t="shared" si="244"/>
        <v>44286</v>
      </c>
      <c r="AK3125" s="23" t="s">
        <v>5052</v>
      </c>
      <c r="AL3125" s="23" t="s">
        <v>13919</v>
      </c>
      <c r="AM3125" s="35">
        <v>42461</v>
      </c>
      <c r="AN3125" s="408" t="str">
        <f>IF($AA3125-data!$G$1=0,"　",IF(AK3125=0,"　",VLOOKUP($AK3125,data!$A$1:$H$264,8,FALSE)))</f>
        <v>消耗部品交換対象</v>
      </c>
      <c r="AO3125" s="35">
        <v>42486</v>
      </c>
      <c r="AP3125" s="134" t="s">
        <v>13715</v>
      </c>
      <c r="AQ3125" s="264">
        <f t="shared" si="246"/>
        <v>43525</v>
      </c>
      <c r="AR3125" s="258" t="s">
        <v>14956</v>
      </c>
    </row>
    <row r="3126" spans="1:44" ht="24.75" customHeight="1" x14ac:dyDescent="0.15">
      <c r="A3126" s="297">
        <v>3123</v>
      </c>
      <c r="B3126" s="23" t="s">
        <v>13717</v>
      </c>
      <c r="C3126" s="24" t="s">
        <v>14384</v>
      </c>
      <c r="D3126" s="23" t="s">
        <v>4719</v>
      </c>
      <c r="E3126" s="23" t="s">
        <v>64</v>
      </c>
      <c r="F3126" s="24" t="s">
        <v>13720</v>
      </c>
      <c r="G3126" s="25" t="s">
        <v>4829</v>
      </c>
      <c r="H3126" s="23" t="s">
        <v>13908</v>
      </c>
      <c r="I3126" s="23" t="s">
        <v>13712</v>
      </c>
      <c r="J3126" s="25" t="s">
        <v>13909</v>
      </c>
      <c r="K3126" s="58" t="s">
        <v>13714</v>
      </c>
      <c r="L3126" s="58"/>
      <c r="M3126" s="23" t="s">
        <v>13901</v>
      </c>
      <c r="N3126" s="23"/>
      <c r="O3126" s="25" t="s">
        <v>3680</v>
      </c>
      <c r="P3126" s="23" t="s">
        <v>32</v>
      </c>
      <c r="Q3126" s="25" t="s">
        <v>4721</v>
      </c>
      <c r="R3126" s="58" t="s">
        <v>4722</v>
      </c>
      <c r="S3126" s="23" t="s">
        <v>35</v>
      </c>
      <c r="T3126" s="23" t="s">
        <v>36</v>
      </c>
      <c r="U3126" s="25" t="s">
        <v>3516</v>
      </c>
      <c r="V3126" s="23" t="s">
        <v>8479</v>
      </c>
      <c r="W3126" s="25" t="s">
        <v>8481</v>
      </c>
      <c r="X3126" s="103" t="s">
        <v>8483</v>
      </c>
      <c r="Y3126" s="23" t="s">
        <v>8485</v>
      </c>
      <c r="Z3126" s="23" t="s">
        <v>8487</v>
      </c>
      <c r="AA3126" s="33">
        <v>5</v>
      </c>
      <c r="AB3126" s="295" t="str">
        <f t="shared" si="245"/>
        <v>年間</v>
      </c>
      <c r="AC3126" s="268"/>
      <c r="AD3126" s="23">
        <v>1</v>
      </c>
      <c r="AE3126" s="134">
        <v>99600</v>
      </c>
      <c r="AF3126" s="26">
        <f t="shared" si="242"/>
        <v>99600</v>
      </c>
      <c r="AG3126" s="27">
        <v>42461</v>
      </c>
      <c r="AH3126" s="168">
        <v>42461</v>
      </c>
      <c r="AI3126" s="29" t="str">
        <f t="shared" si="243"/>
        <v>～</v>
      </c>
      <c r="AJ3126" s="178">
        <f t="shared" si="244"/>
        <v>44286</v>
      </c>
      <c r="AK3126" s="23" t="s">
        <v>5052</v>
      </c>
      <c r="AL3126" s="23" t="s">
        <v>13905</v>
      </c>
      <c r="AM3126" s="35">
        <v>42461</v>
      </c>
      <c r="AN3126" s="408" t="str">
        <f>IF($AA3126-data!$G$1=0,"　",IF(AK3126=0,"　",VLOOKUP($AK3126,data!$A$1:$H$264,8,FALSE)))</f>
        <v>消耗部品交換対象</v>
      </c>
      <c r="AO3126" s="35">
        <v>42486</v>
      </c>
      <c r="AP3126" s="134" t="s">
        <v>13715</v>
      </c>
      <c r="AQ3126" s="264">
        <f t="shared" si="246"/>
        <v>43525</v>
      </c>
    </row>
    <row r="3127" spans="1:44" ht="24.75" customHeight="1" x14ac:dyDescent="0.15">
      <c r="A3127" s="297">
        <v>3124</v>
      </c>
      <c r="B3127" s="23" t="s">
        <v>13717</v>
      </c>
      <c r="C3127" s="24" t="s">
        <v>14384</v>
      </c>
      <c r="D3127" s="23" t="s">
        <v>4719</v>
      </c>
      <c r="E3127" s="23" t="s">
        <v>64</v>
      </c>
      <c r="F3127" s="24" t="s">
        <v>13720</v>
      </c>
      <c r="G3127" s="25" t="s">
        <v>4829</v>
      </c>
      <c r="H3127" s="23" t="s">
        <v>13908</v>
      </c>
      <c r="I3127" s="23" t="s">
        <v>13712</v>
      </c>
      <c r="J3127" s="25" t="s">
        <v>13909</v>
      </c>
      <c r="K3127" s="58" t="s">
        <v>13714</v>
      </c>
      <c r="L3127" s="58"/>
      <c r="M3127" s="23" t="s">
        <v>13901</v>
      </c>
      <c r="N3127" s="23"/>
      <c r="O3127" s="25" t="s">
        <v>3680</v>
      </c>
      <c r="P3127" s="23" t="s">
        <v>32</v>
      </c>
      <c r="Q3127" s="25" t="s">
        <v>4721</v>
      </c>
      <c r="R3127" s="58" t="s">
        <v>4722</v>
      </c>
      <c r="S3127" s="23" t="s">
        <v>35</v>
      </c>
      <c r="T3127" s="23" t="s">
        <v>36</v>
      </c>
      <c r="U3127" s="25" t="s">
        <v>3516</v>
      </c>
      <c r="V3127" s="23" t="s">
        <v>8479</v>
      </c>
      <c r="W3127" s="25" t="s">
        <v>8481</v>
      </c>
      <c r="X3127" s="103" t="s">
        <v>8483</v>
      </c>
      <c r="Y3127" s="23" t="s">
        <v>8485</v>
      </c>
      <c r="Z3127" s="23" t="s">
        <v>8487</v>
      </c>
      <c r="AA3127" s="33">
        <v>5</v>
      </c>
      <c r="AB3127" s="295" t="str">
        <f t="shared" si="245"/>
        <v>年間</v>
      </c>
      <c r="AC3127" s="268"/>
      <c r="AD3127" s="23">
        <v>1</v>
      </c>
      <c r="AE3127" s="134">
        <v>99600</v>
      </c>
      <c r="AF3127" s="26">
        <f>IF(ISBLANK($AE3127),"",$AE3127*$AD3127)</f>
        <v>99600</v>
      </c>
      <c r="AG3127" s="27">
        <v>42461</v>
      </c>
      <c r="AH3127" s="168">
        <v>42461</v>
      </c>
      <c r="AI3127" s="29" t="str">
        <f t="shared" si="243"/>
        <v>～</v>
      </c>
      <c r="AJ3127" s="178">
        <f t="shared" si="244"/>
        <v>44286</v>
      </c>
      <c r="AK3127" s="23" t="s">
        <v>5052</v>
      </c>
      <c r="AL3127" s="23" t="s">
        <v>13906</v>
      </c>
      <c r="AM3127" s="35">
        <v>42461</v>
      </c>
      <c r="AN3127" s="408" t="str">
        <f>IF($AA3127-data!$G$1=0,"　",IF(AK3127=0,"　",VLOOKUP($AK3127,data!$A$1:$H$264,8,FALSE)))</f>
        <v>消耗部品交換対象</v>
      </c>
      <c r="AO3127" s="35">
        <v>42486</v>
      </c>
      <c r="AP3127" s="134" t="s">
        <v>13715</v>
      </c>
      <c r="AQ3127" s="264">
        <f t="shared" si="246"/>
        <v>43525</v>
      </c>
    </row>
    <row r="3128" spans="1:44" ht="24.75" customHeight="1" x14ac:dyDescent="0.15">
      <c r="A3128" s="297">
        <v>3125</v>
      </c>
      <c r="B3128" s="23" t="s">
        <v>13717</v>
      </c>
      <c r="C3128" s="24" t="s">
        <v>14384</v>
      </c>
      <c r="D3128" s="23" t="s">
        <v>4719</v>
      </c>
      <c r="E3128" s="23" t="s">
        <v>64</v>
      </c>
      <c r="F3128" s="24" t="s">
        <v>13720</v>
      </c>
      <c r="G3128" s="25" t="s">
        <v>4829</v>
      </c>
      <c r="H3128" s="23" t="s">
        <v>13908</v>
      </c>
      <c r="I3128" s="23" t="s">
        <v>13712</v>
      </c>
      <c r="J3128" s="25" t="s">
        <v>13909</v>
      </c>
      <c r="K3128" s="58" t="s">
        <v>13714</v>
      </c>
      <c r="L3128" s="58"/>
      <c r="M3128" s="23" t="s">
        <v>13901</v>
      </c>
      <c r="N3128" s="23"/>
      <c r="O3128" s="25" t="s">
        <v>3680</v>
      </c>
      <c r="P3128" s="23" t="s">
        <v>32</v>
      </c>
      <c r="Q3128" s="25" t="s">
        <v>4721</v>
      </c>
      <c r="R3128" s="58" t="s">
        <v>4722</v>
      </c>
      <c r="S3128" s="23" t="s">
        <v>35</v>
      </c>
      <c r="T3128" s="23" t="s">
        <v>36</v>
      </c>
      <c r="U3128" s="25" t="s">
        <v>3516</v>
      </c>
      <c r="V3128" s="23" t="s">
        <v>8479</v>
      </c>
      <c r="W3128" s="25" t="s">
        <v>8481</v>
      </c>
      <c r="X3128" s="103" t="s">
        <v>8483</v>
      </c>
      <c r="Y3128" s="23" t="s">
        <v>8485</v>
      </c>
      <c r="Z3128" s="23" t="s">
        <v>8487</v>
      </c>
      <c r="AA3128" s="33">
        <v>5</v>
      </c>
      <c r="AB3128" s="295" t="str">
        <f t="shared" si="245"/>
        <v>年間</v>
      </c>
      <c r="AC3128" s="268"/>
      <c r="AD3128" s="23">
        <v>1</v>
      </c>
      <c r="AE3128" s="134">
        <v>99600</v>
      </c>
      <c r="AF3128" s="26">
        <f t="shared" si="242"/>
        <v>99600</v>
      </c>
      <c r="AG3128" s="27">
        <v>42461</v>
      </c>
      <c r="AH3128" s="168">
        <v>42461</v>
      </c>
      <c r="AI3128" s="29" t="str">
        <f t="shared" si="243"/>
        <v>～</v>
      </c>
      <c r="AJ3128" s="178">
        <f t="shared" si="244"/>
        <v>44286</v>
      </c>
      <c r="AK3128" s="23" t="s">
        <v>5052</v>
      </c>
      <c r="AL3128" s="23" t="s">
        <v>13907</v>
      </c>
      <c r="AM3128" s="35">
        <v>42461</v>
      </c>
      <c r="AN3128" s="408" t="str">
        <f>IF($AA3128-data!$G$1=0,"　",IF(AK3128=0,"　",VLOOKUP($AK3128,data!$A$1:$H$264,8,FALSE)))</f>
        <v>消耗部品交換対象</v>
      </c>
      <c r="AO3128" s="35">
        <v>42486</v>
      </c>
      <c r="AP3128" s="134" t="s">
        <v>13715</v>
      </c>
      <c r="AQ3128" s="264">
        <f t="shared" si="246"/>
        <v>43525</v>
      </c>
    </row>
    <row r="3129" spans="1:44" ht="24.75" customHeight="1" x14ac:dyDescent="0.15">
      <c r="A3129" s="297">
        <v>3126</v>
      </c>
      <c r="B3129" s="132" t="s">
        <v>13721</v>
      </c>
      <c r="C3129" s="24" t="s">
        <v>14384</v>
      </c>
      <c r="D3129" s="23" t="s">
        <v>10698</v>
      </c>
      <c r="E3129" s="23" t="s">
        <v>30</v>
      </c>
      <c r="F3129" s="24" t="s">
        <v>13631</v>
      </c>
      <c r="G3129" s="25" t="s">
        <v>11364</v>
      </c>
      <c r="H3129" s="23" t="s">
        <v>11365</v>
      </c>
      <c r="I3129" s="23" t="s">
        <v>11157</v>
      </c>
      <c r="J3129" s="25" t="s">
        <v>13727</v>
      </c>
      <c r="K3129" s="58" t="s">
        <v>13723</v>
      </c>
      <c r="L3129" s="58"/>
      <c r="M3129" s="23" t="s">
        <v>13724</v>
      </c>
      <c r="N3129" s="23" t="s">
        <v>13725</v>
      </c>
      <c r="O3129" s="25" t="s">
        <v>11364</v>
      </c>
      <c r="P3129" s="23" t="s">
        <v>11157</v>
      </c>
      <c r="Q3129" s="25" t="s">
        <v>13726</v>
      </c>
      <c r="R3129" s="58"/>
      <c r="S3129" s="23"/>
      <c r="T3129" s="23"/>
      <c r="U3129" s="25" t="s">
        <v>11364</v>
      </c>
      <c r="V3129" s="23" t="s">
        <v>11365</v>
      </c>
      <c r="W3129" s="25" t="s">
        <v>11370</v>
      </c>
      <c r="X3129" s="58" t="s">
        <v>4929</v>
      </c>
      <c r="Y3129" s="23" t="s">
        <v>13728</v>
      </c>
      <c r="Z3129" s="23" t="s">
        <v>13729</v>
      </c>
      <c r="AA3129" s="33">
        <v>3</v>
      </c>
      <c r="AB3129" s="295" t="str">
        <f t="shared" si="245"/>
        <v>年間</v>
      </c>
      <c r="AC3129" s="268"/>
      <c r="AD3129" s="23">
        <v>1</v>
      </c>
      <c r="AE3129" s="134">
        <v>83520</v>
      </c>
      <c r="AF3129" s="26">
        <f t="shared" si="242"/>
        <v>83520</v>
      </c>
      <c r="AG3129" s="229">
        <v>42461</v>
      </c>
      <c r="AH3129" s="168">
        <v>42485</v>
      </c>
      <c r="AI3129" s="29" t="str">
        <f t="shared" si="243"/>
        <v>～</v>
      </c>
      <c r="AJ3129" s="178">
        <f t="shared" si="244"/>
        <v>43579</v>
      </c>
      <c r="AK3129" s="23" t="s">
        <v>5445</v>
      </c>
      <c r="AL3129" s="23" t="s">
        <v>13730</v>
      </c>
      <c r="AM3129" s="35">
        <v>42485</v>
      </c>
      <c r="AN3129" s="408" t="str">
        <f>IF($AA3129-data!$G$1=0,"　",IF(AK3129=0,"　",VLOOKUP($AK3129,data!$A$1:$H$264,8,FALSE)))</f>
        <v>　</v>
      </c>
      <c r="AO3129" s="35">
        <v>42480</v>
      </c>
      <c r="AP3129" s="134" t="s">
        <v>13731</v>
      </c>
      <c r="AQ3129" s="264" t="str">
        <f t="shared" si="246"/>
        <v/>
      </c>
      <c r="AR3129" s="258" t="s">
        <v>15003</v>
      </c>
    </row>
    <row r="3130" spans="1:44" ht="24.75" customHeight="1" x14ac:dyDescent="0.15">
      <c r="A3130" s="297">
        <v>3127</v>
      </c>
      <c r="B3130" s="132" t="s">
        <v>13722</v>
      </c>
      <c r="C3130" s="24" t="s">
        <v>14384</v>
      </c>
      <c r="D3130" s="23" t="s">
        <v>10698</v>
      </c>
      <c r="E3130" s="23" t="s">
        <v>30</v>
      </c>
      <c r="F3130" s="24" t="s">
        <v>13631</v>
      </c>
      <c r="G3130" s="25" t="s">
        <v>11364</v>
      </c>
      <c r="H3130" s="23" t="s">
        <v>11365</v>
      </c>
      <c r="I3130" s="23" t="s">
        <v>11157</v>
      </c>
      <c r="J3130" s="25" t="s">
        <v>13732</v>
      </c>
      <c r="K3130" s="58" t="s">
        <v>13723</v>
      </c>
      <c r="L3130" s="58"/>
      <c r="M3130" s="23" t="s">
        <v>13724</v>
      </c>
      <c r="N3130" s="23" t="s">
        <v>13725</v>
      </c>
      <c r="O3130" s="25" t="s">
        <v>11364</v>
      </c>
      <c r="P3130" s="23" t="s">
        <v>11157</v>
      </c>
      <c r="Q3130" s="25" t="s">
        <v>11369</v>
      </c>
      <c r="R3130" s="58"/>
      <c r="S3130" s="23"/>
      <c r="T3130" s="23"/>
      <c r="U3130" s="25" t="s">
        <v>11364</v>
      </c>
      <c r="V3130" s="23" t="s">
        <v>11365</v>
      </c>
      <c r="W3130" s="25" t="s">
        <v>11370</v>
      </c>
      <c r="X3130" s="58" t="s">
        <v>3093</v>
      </c>
      <c r="Y3130" s="23" t="s">
        <v>11372</v>
      </c>
      <c r="Z3130" s="23" t="s">
        <v>11373</v>
      </c>
      <c r="AA3130" s="33">
        <v>3</v>
      </c>
      <c r="AB3130" s="295" t="str">
        <f t="shared" si="245"/>
        <v>年間</v>
      </c>
      <c r="AC3130" s="268"/>
      <c r="AD3130" s="23">
        <v>1</v>
      </c>
      <c r="AE3130" s="134">
        <v>65880</v>
      </c>
      <c r="AF3130" s="26">
        <f t="shared" si="242"/>
        <v>65880</v>
      </c>
      <c r="AG3130" s="229">
        <v>42461</v>
      </c>
      <c r="AH3130" s="168">
        <v>42485</v>
      </c>
      <c r="AI3130" s="29" t="str">
        <f t="shared" si="243"/>
        <v>～</v>
      </c>
      <c r="AJ3130" s="178">
        <f t="shared" si="244"/>
        <v>43579</v>
      </c>
      <c r="AK3130" s="23" t="s">
        <v>13733</v>
      </c>
      <c r="AL3130" s="23" t="s">
        <v>13734</v>
      </c>
      <c r="AM3130" s="35">
        <v>42485</v>
      </c>
      <c r="AN3130" s="408" t="str">
        <f>IF($AA3130-data!$G$1=0,"　",IF(AK3130=0,"　",VLOOKUP($AK3130,data!$A$1:$H$264,8,FALSE)))</f>
        <v>　</v>
      </c>
      <c r="AO3130" s="35">
        <v>42480</v>
      </c>
      <c r="AP3130" s="134" t="s">
        <v>13735</v>
      </c>
      <c r="AQ3130" s="264" t="str">
        <f t="shared" si="246"/>
        <v/>
      </c>
      <c r="AR3130" s="258" t="s">
        <v>14995</v>
      </c>
    </row>
    <row r="3131" spans="1:44" s="74" customFormat="1" ht="24.75" customHeight="1" x14ac:dyDescent="0.15">
      <c r="A3131" s="297">
        <v>3128</v>
      </c>
      <c r="B3131" s="23" t="s">
        <v>13736</v>
      </c>
      <c r="C3131" s="24" t="s">
        <v>2344</v>
      </c>
      <c r="D3131" s="23"/>
      <c r="E3131" s="23"/>
      <c r="F3131" s="276"/>
      <c r="G3131" s="25"/>
      <c r="H3131" s="23"/>
      <c r="I3131" s="23"/>
      <c r="J3131" s="25"/>
      <c r="K3131" s="58"/>
      <c r="L3131" s="58"/>
      <c r="M3131" s="23"/>
      <c r="N3131" s="23"/>
      <c r="O3131" s="25"/>
      <c r="P3131" s="23"/>
      <c r="Q3131" s="25"/>
      <c r="R3131" s="58"/>
      <c r="S3131" s="23"/>
      <c r="T3131" s="23"/>
      <c r="U3131" s="25"/>
      <c r="V3131" s="23"/>
      <c r="W3131" s="25"/>
      <c r="X3131" s="58"/>
      <c r="Y3131" s="23"/>
      <c r="Z3131" s="23"/>
      <c r="AA3131" s="33"/>
      <c r="AB3131" s="295" t="str">
        <f t="shared" si="245"/>
        <v/>
      </c>
      <c r="AC3131" s="268"/>
      <c r="AD3131" s="23"/>
      <c r="AE3131" s="134"/>
      <c r="AF3131" s="26" t="str">
        <f>IF(ISBLANK($AE3131),"",$AE3131*$AD3131)</f>
        <v/>
      </c>
      <c r="AG3131" s="27"/>
      <c r="AH3131" s="168"/>
      <c r="AI3131" s="29" t="str">
        <f t="shared" si="243"/>
        <v/>
      </c>
      <c r="AJ3131" s="178" t="str">
        <f t="shared" si="244"/>
        <v/>
      </c>
      <c r="AK3131" s="23"/>
      <c r="AL3131" s="23"/>
      <c r="AM3131" s="35"/>
      <c r="AN3131" s="408" t="str">
        <f>IF($AA3131-data!$G$1=0,"　",IF(AK3131=0,"　",VLOOKUP($AK3131,data!$A$1:$H$264,8,FALSE)))</f>
        <v>　</v>
      </c>
      <c r="AO3131" s="35"/>
      <c r="AP3131" s="134"/>
      <c r="AQ3131" s="264" t="str">
        <f t="shared" si="246"/>
        <v/>
      </c>
    </row>
    <row r="3132" spans="1:44" s="74" customFormat="1" ht="24.75" customHeight="1" x14ac:dyDescent="0.15">
      <c r="A3132" s="297">
        <v>3129</v>
      </c>
      <c r="B3132" s="23" t="s">
        <v>13737</v>
      </c>
      <c r="C3132" s="24" t="s">
        <v>2344</v>
      </c>
      <c r="D3132" s="23"/>
      <c r="E3132" s="23"/>
      <c r="F3132" s="276"/>
      <c r="G3132" s="25"/>
      <c r="H3132" s="23"/>
      <c r="I3132" s="23"/>
      <c r="J3132" s="25"/>
      <c r="K3132" s="58"/>
      <c r="L3132" s="58"/>
      <c r="M3132" s="23"/>
      <c r="N3132" s="23"/>
      <c r="O3132" s="25"/>
      <c r="P3132" s="23"/>
      <c r="Q3132" s="25"/>
      <c r="R3132" s="58"/>
      <c r="S3132" s="23"/>
      <c r="T3132" s="23"/>
      <c r="U3132" s="25"/>
      <c r="V3132" s="23"/>
      <c r="W3132" s="25"/>
      <c r="X3132" s="58"/>
      <c r="Y3132" s="23"/>
      <c r="Z3132" s="23"/>
      <c r="AA3132" s="33"/>
      <c r="AB3132" s="295" t="str">
        <f t="shared" si="245"/>
        <v/>
      </c>
      <c r="AC3132" s="268"/>
      <c r="AD3132" s="23"/>
      <c r="AE3132" s="134"/>
      <c r="AF3132" s="26" t="str">
        <f t="shared" si="242"/>
        <v/>
      </c>
      <c r="AG3132" s="27"/>
      <c r="AH3132" s="168"/>
      <c r="AI3132" s="29" t="str">
        <f t="shared" si="243"/>
        <v/>
      </c>
      <c r="AJ3132" s="178" t="str">
        <f t="shared" si="244"/>
        <v/>
      </c>
      <c r="AK3132" s="23"/>
      <c r="AL3132" s="23"/>
      <c r="AM3132" s="35"/>
      <c r="AN3132" s="408" t="str">
        <f>IF($AA3132-data!$G$1=0,"　",IF(AK3132=0,"　",VLOOKUP($AK3132,data!$A$1:$H$264,8,FALSE)))</f>
        <v>　</v>
      </c>
      <c r="AO3132" s="35"/>
      <c r="AP3132" s="134"/>
      <c r="AQ3132" s="264" t="str">
        <f t="shared" si="246"/>
        <v/>
      </c>
    </row>
    <row r="3133" spans="1:44" s="74" customFormat="1" ht="24.75" customHeight="1" x14ac:dyDescent="0.15">
      <c r="A3133" s="297">
        <v>3130</v>
      </c>
      <c r="B3133" s="23" t="s">
        <v>13740</v>
      </c>
      <c r="C3133" s="24" t="s">
        <v>2344</v>
      </c>
      <c r="D3133" s="23"/>
      <c r="E3133" s="23"/>
      <c r="F3133" s="276"/>
      <c r="G3133" s="25"/>
      <c r="H3133" s="23"/>
      <c r="I3133" s="23"/>
      <c r="J3133" s="25"/>
      <c r="K3133" s="58"/>
      <c r="L3133" s="58"/>
      <c r="M3133" s="23"/>
      <c r="N3133" s="23"/>
      <c r="O3133" s="25"/>
      <c r="P3133" s="23"/>
      <c r="Q3133" s="25"/>
      <c r="R3133" s="58"/>
      <c r="S3133" s="23"/>
      <c r="T3133" s="23"/>
      <c r="U3133" s="25"/>
      <c r="V3133" s="23"/>
      <c r="W3133" s="25"/>
      <c r="X3133" s="58"/>
      <c r="Y3133" s="23"/>
      <c r="Z3133" s="23"/>
      <c r="AA3133" s="33"/>
      <c r="AB3133" s="295" t="str">
        <f t="shared" si="245"/>
        <v/>
      </c>
      <c r="AC3133" s="268"/>
      <c r="AD3133" s="23"/>
      <c r="AE3133" s="134"/>
      <c r="AF3133" s="26" t="str">
        <f t="shared" si="242"/>
        <v/>
      </c>
      <c r="AG3133" s="27"/>
      <c r="AH3133" s="168"/>
      <c r="AI3133" s="29" t="str">
        <f t="shared" si="243"/>
        <v/>
      </c>
      <c r="AJ3133" s="178" t="str">
        <f t="shared" si="244"/>
        <v/>
      </c>
      <c r="AK3133" s="23"/>
      <c r="AL3133" s="23"/>
      <c r="AM3133" s="35"/>
      <c r="AN3133" s="408" t="str">
        <f>IF($AA3133-data!$G$1=0,"　",IF(AK3133=0,"　",VLOOKUP($AK3133,data!$A$1:$H$264,8,FALSE)))</f>
        <v>　</v>
      </c>
      <c r="AO3133" s="35"/>
      <c r="AP3133" s="134"/>
      <c r="AQ3133" s="264" t="str">
        <f t="shared" si="246"/>
        <v/>
      </c>
    </row>
    <row r="3134" spans="1:44" s="74" customFormat="1" ht="24.75" customHeight="1" x14ac:dyDescent="0.15">
      <c r="A3134" s="297">
        <v>3131</v>
      </c>
      <c r="B3134" s="23" t="s">
        <v>13747</v>
      </c>
      <c r="C3134" s="24" t="s">
        <v>2344</v>
      </c>
      <c r="D3134" s="23"/>
      <c r="E3134" s="23"/>
      <c r="F3134" s="276"/>
      <c r="G3134" s="25"/>
      <c r="H3134" s="23"/>
      <c r="I3134" s="23"/>
      <c r="J3134" s="25"/>
      <c r="K3134" s="58"/>
      <c r="L3134" s="58"/>
      <c r="M3134" s="23"/>
      <c r="N3134" s="23"/>
      <c r="O3134" s="25"/>
      <c r="P3134" s="23"/>
      <c r="Q3134" s="25"/>
      <c r="R3134" s="58"/>
      <c r="S3134" s="23"/>
      <c r="T3134" s="23"/>
      <c r="U3134" s="25"/>
      <c r="V3134" s="23"/>
      <c r="W3134" s="25"/>
      <c r="X3134" s="58"/>
      <c r="Y3134" s="23"/>
      <c r="Z3134" s="23"/>
      <c r="AA3134" s="33"/>
      <c r="AB3134" s="295" t="str">
        <f t="shared" si="245"/>
        <v/>
      </c>
      <c r="AC3134" s="268"/>
      <c r="AD3134" s="23"/>
      <c r="AE3134" s="134"/>
      <c r="AF3134" s="26" t="str">
        <f t="shared" si="242"/>
        <v/>
      </c>
      <c r="AG3134" s="27"/>
      <c r="AH3134" s="168"/>
      <c r="AI3134" s="29" t="str">
        <f t="shared" si="243"/>
        <v/>
      </c>
      <c r="AJ3134" s="178" t="str">
        <f t="shared" si="244"/>
        <v/>
      </c>
      <c r="AK3134" s="23"/>
      <c r="AL3134" s="23"/>
      <c r="AM3134" s="35"/>
      <c r="AN3134" s="408" t="str">
        <f>IF($AA3134-data!$G$1=0,"　",IF(AK3134=0,"　",VLOOKUP($AK3134,data!$A$1:$H$264,8,FALSE)))</f>
        <v>　</v>
      </c>
      <c r="AO3134" s="35"/>
      <c r="AP3134" s="134"/>
      <c r="AQ3134" s="264" t="str">
        <f t="shared" si="246"/>
        <v/>
      </c>
    </row>
    <row r="3135" spans="1:44" s="74" customFormat="1" ht="24.75" customHeight="1" x14ac:dyDescent="0.15">
      <c r="A3135" s="297">
        <v>3132</v>
      </c>
      <c r="B3135" s="23" t="s">
        <v>13748</v>
      </c>
      <c r="C3135" s="24" t="s">
        <v>2344</v>
      </c>
      <c r="D3135" s="23"/>
      <c r="E3135" s="23"/>
      <c r="F3135" s="276"/>
      <c r="G3135" s="25"/>
      <c r="H3135" s="23"/>
      <c r="I3135" s="23"/>
      <c r="J3135" s="25"/>
      <c r="K3135" s="58"/>
      <c r="L3135" s="58"/>
      <c r="M3135" s="23"/>
      <c r="N3135" s="23"/>
      <c r="O3135" s="25"/>
      <c r="P3135" s="23"/>
      <c r="Q3135" s="25"/>
      <c r="R3135" s="58"/>
      <c r="S3135" s="23"/>
      <c r="T3135" s="23"/>
      <c r="U3135" s="25"/>
      <c r="V3135" s="23"/>
      <c r="W3135" s="25"/>
      <c r="X3135" s="58"/>
      <c r="Y3135" s="23"/>
      <c r="Z3135" s="23"/>
      <c r="AA3135" s="33"/>
      <c r="AB3135" s="295" t="str">
        <f t="shared" si="245"/>
        <v/>
      </c>
      <c r="AC3135" s="268"/>
      <c r="AD3135" s="23"/>
      <c r="AE3135" s="134"/>
      <c r="AF3135" s="26" t="str">
        <f t="shared" si="242"/>
        <v/>
      </c>
      <c r="AG3135" s="27"/>
      <c r="AH3135" s="168"/>
      <c r="AI3135" s="29" t="str">
        <f t="shared" si="243"/>
        <v/>
      </c>
      <c r="AJ3135" s="178" t="str">
        <f t="shared" si="244"/>
        <v/>
      </c>
      <c r="AK3135" s="23"/>
      <c r="AL3135" s="23"/>
      <c r="AM3135" s="35"/>
      <c r="AN3135" s="408" t="str">
        <f>IF($AA3135-data!$G$1=0,"　",IF(AK3135=0,"　",VLOOKUP($AK3135,data!$A$1:$H$264,8,FALSE)))</f>
        <v>　</v>
      </c>
      <c r="AO3135" s="35"/>
      <c r="AP3135" s="134"/>
      <c r="AQ3135" s="264" t="str">
        <f t="shared" si="246"/>
        <v/>
      </c>
    </row>
    <row r="3136" spans="1:44" s="74" customFormat="1" ht="24.75" customHeight="1" x14ac:dyDescent="0.15">
      <c r="A3136" s="297">
        <v>3133</v>
      </c>
      <c r="B3136" s="23" t="s">
        <v>13805</v>
      </c>
      <c r="C3136" s="24" t="s">
        <v>14340</v>
      </c>
      <c r="D3136" s="23" t="s">
        <v>13806</v>
      </c>
      <c r="E3136" s="23" t="s">
        <v>30</v>
      </c>
      <c r="F3136" s="24" t="s">
        <v>13631</v>
      </c>
      <c r="G3136" s="25" t="s">
        <v>13837</v>
      </c>
      <c r="H3136" s="23" t="s">
        <v>13838</v>
      </c>
      <c r="I3136" s="145" t="s">
        <v>13841</v>
      </c>
      <c r="J3136" s="25" t="s">
        <v>13840</v>
      </c>
      <c r="K3136" s="58"/>
      <c r="L3136" s="58"/>
      <c r="M3136" s="23"/>
      <c r="N3136" s="23"/>
      <c r="O3136" s="25" t="s">
        <v>13842</v>
      </c>
      <c r="P3136" s="23" t="s">
        <v>13843</v>
      </c>
      <c r="Q3136" s="25" t="s">
        <v>13844</v>
      </c>
      <c r="R3136" s="58" t="s">
        <v>13845</v>
      </c>
      <c r="S3136" s="23" t="s">
        <v>13846</v>
      </c>
      <c r="T3136" s="23" t="s">
        <v>13847</v>
      </c>
      <c r="U3136" s="25" t="s">
        <v>13848</v>
      </c>
      <c r="V3136" s="23" t="s">
        <v>13838</v>
      </c>
      <c r="W3136" s="25" t="s">
        <v>13839</v>
      </c>
      <c r="X3136" s="58"/>
      <c r="Y3136" s="23"/>
      <c r="Z3136" s="23"/>
      <c r="AA3136" s="33">
        <v>5</v>
      </c>
      <c r="AB3136" s="295" t="str">
        <f t="shared" si="245"/>
        <v>年間</v>
      </c>
      <c r="AC3136" s="268"/>
      <c r="AD3136" s="23">
        <v>1</v>
      </c>
      <c r="AE3136" s="134">
        <v>207000</v>
      </c>
      <c r="AF3136" s="26">
        <f t="shared" si="242"/>
        <v>207000</v>
      </c>
      <c r="AG3136" s="27">
        <v>42461</v>
      </c>
      <c r="AH3136" s="168">
        <v>42464</v>
      </c>
      <c r="AI3136" s="29" t="str">
        <f t="shared" si="243"/>
        <v>～</v>
      </c>
      <c r="AJ3136" s="178">
        <f t="shared" si="244"/>
        <v>44289</v>
      </c>
      <c r="AK3136" s="23" t="s">
        <v>13811</v>
      </c>
      <c r="AL3136" s="23" t="s">
        <v>13849</v>
      </c>
      <c r="AM3136" s="35">
        <v>42464</v>
      </c>
      <c r="AN3136" s="408" t="str">
        <f>IF($AA3136-data!$G$1=0,"　",IF(AK3136=0,"　",VLOOKUP($AK3136,data!$A$1:$H$264,8,FALSE)))</f>
        <v>消耗部品交換対象</v>
      </c>
      <c r="AO3136" s="35">
        <v>42496</v>
      </c>
      <c r="AP3136" s="134" t="s">
        <v>13807</v>
      </c>
      <c r="AQ3136" s="264">
        <f t="shared" si="246"/>
        <v>43528</v>
      </c>
    </row>
    <row r="3137" spans="1:43" s="74" customFormat="1" ht="24.75" customHeight="1" x14ac:dyDescent="0.15">
      <c r="A3137" s="297">
        <v>3134</v>
      </c>
      <c r="B3137" s="23" t="s">
        <v>13805</v>
      </c>
      <c r="C3137" s="24" t="s">
        <v>14340</v>
      </c>
      <c r="D3137" s="23" t="s">
        <v>13806</v>
      </c>
      <c r="E3137" s="23" t="s">
        <v>30</v>
      </c>
      <c r="F3137" s="24" t="s">
        <v>13631</v>
      </c>
      <c r="G3137" s="25" t="s">
        <v>13837</v>
      </c>
      <c r="H3137" s="23" t="s">
        <v>13838</v>
      </c>
      <c r="I3137" s="145" t="s">
        <v>13841</v>
      </c>
      <c r="J3137" s="25" t="s">
        <v>13840</v>
      </c>
      <c r="K3137" s="58"/>
      <c r="L3137" s="58"/>
      <c r="M3137" s="23"/>
      <c r="N3137" s="23"/>
      <c r="O3137" s="25" t="s">
        <v>13842</v>
      </c>
      <c r="P3137" s="23" t="s">
        <v>13843</v>
      </c>
      <c r="Q3137" s="25" t="s">
        <v>13844</v>
      </c>
      <c r="R3137" s="58" t="s">
        <v>13845</v>
      </c>
      <c r="S3137" s="23" t="s">
        <v>13846</v>
      </c>
      <c r="T3137" s="23" t="s">
        <v>13847</v>
      </c>
      <c r="U3137" s="25" t="s">
        <v>13848</v>
      </c>
      <c r="V3137" s="23" t="s">
        <v>13838</v>
      </c>
      <c r="W3137" s="25" t="s">
        <v>13839</v>
      </c>
      <c r="X3137" s="58"/>
      <c r="Y3137" s="23"/>
      <c r="Z3137" s="23"/>
      <c r="AA3137" s="33">
        <v>5</v>
      </c>
      <c r="AB3137" s="295" t="str">
        <f t="shared" si="245"/>
        <v>年間</v>
      </c>
      <c r="AC3137" s="268"/>
      <c r="AD3137" s="23">
        <v>1</v>
      </c>
      <c r="AE3137" s="134">
        <v>207000</v>
      </c>
      <c r="AF3137" s="26">
        <f t="shared" ref="AF3137:AF3202" si="247">IF(ISBLANK($AE3137),"",$AE3137*$AD3137)</f>
        <v>207000</v>
      </c>
      <c r="AG3137" s="27">
        <v>42461</v>
      </c>
      <c r="AH3137" s="168">
        <v>42464</v>
      </c>
      <c r="AI3137" s="29" t="str">
        <f t="shared" ref="AI3137:AI3200" si="248">IF(ISBLANK($AH3137),"","～")</f>
        <v>～</v>
      </c>
      <c r="AJ3137" s="178">
        <f t="shared" ref="AJ3137:AJ3200" si="249">IF(ISBLANK($AH3137),"",DATE(YEAR($AH3137)+$AA3137,MONTH($AH3137),DAY($AH3137)-1))</f>
        <v>44289</v>
      </c>
      <c r="AK3137" s="23" t="s">
        <v>13811</v>
      </c>
      <c r="AL3137" s="23" t="s">
        <v>13850</v>
      </c>
      <c r="AM3137" s="35">
        <v>42464</v>
      </c>
      <c r="AN3137" s="408" t="str">
        <f>IF($AA3137-data!$G$1=0,"　",IF(AK3137=0,"　",VLOOKUP($AK3137,data!$A$1:$H$264,8,FALSE)))</f>
        <v>消耗部品交換対象</v>
      </c>
      <c r="AO3137" s="35">
        <v>42496</v>
      </c>
      <c r="AP3137" s="134" t="s">
        <v>13807</v>
      </c>
      <c r="AQ3137" s="264">
        <f t="shared" si="246"/>
        <v>43528</v>
      </c>
    </row>
    <row r="3138" spans="1:43" s="74" customFormat="1" ht="24.75" customHeight="1" x14ac:dyDescent="0.15">
      <c r="A3138" s="297">
        <v>3135</v>
      </c>
      <c r="B3138" s="23" t="s">
        <v>13808</v>
      </c>
      <c r="C3138" s="24" t="s">
        <v>14340</v>
      </c>
      <c r="D3138" s="23" t="s">
        <v>13806</v>
      </c>
      <c r="E3138" s="23" t="s">
        <v>30</v>
      </c>
      <c r="F3138" s="24" t="s">
        <v>13631</v>
      </c>
      <c r="G3138" s="25" t="s">
        <v>13837</v>
      </c>
      <c r="H3138" s="23" t="s">
        <v>13838</v>
      </c>
      <c r="I3138" s="145" t="s">
        <v>13841</v>
      </c>
      <c r="J3138" s="25" t="s">
        <v>13840</v>
      </c>
      <c r="K3138" s="58"/>
      <c r="L3138" s="58"/>
      <c r="M3138" s="23"/>
      <c r="N3138" s="23"/>
      <c r="O3138" s="25" t="s">
        <v>13842</v>
      </c>
      <c r="P3138" s="23" t="s">
        <v>13843</v>
      </c>
      <c r="Q3138" s="25" t="s">
        <v>13844</v>
      </c>
      <c r="R3138" s="58" t="s">
        <v>13845</v>
      </c>
      <c r="S3138" s="23" t="s">
        <v>13846</v>
      </c>
      <c r="T3138" s="23" t="s">
        <v>13847</v>
      </c>
      <c r="U3138" s="25" t="s">
        <v>13848</v>
      </c>
      <c r="V3138" s="23" t="s">
        <v>13838</v>
      </c>
      <c r="W3138" s="25" t="s">
        <v>13839</v>
      </c>
      <c r="X3138" s="58"/>
      <c r="Y3138" s="23"/>
      <c r="Z3138" s="23"/>
      <c r="AA3138" s="33">
        <v>5</v>
      </c>
      <c r="AB3138" s="295" t="str">
        <f t="shared" si="245"/>
        <v>年間</v>
      </c>
      <c r="AC3138" s="268"/>
      <c r="AD3138" s="23">
        <v>1</v>
      </c>
      <c r="AE3138" s="134">
        <v>108000</v>
      </c>
      <c r="AF3138" s="26">
        <f t="shared" si="247"/>
        <v>108000</v>
      </c>
      <c r="AG3138" s="27">
        <v>42461</v>
      </c>
      <c r="AH3138" s="168">
        <v>42464</v>
      </c>
      <c r="AI3138" s="29" t="str">
        <f t="shared" si="248"/>
        <v>～</v>
      </c>
      <c r="AJ3138" s="178">
        <f t="shared" si="249"/>
        <v>44289</v>
      </c>
      <c r="AK3138" s="23" t="s">
        <v>13812</v>
      </c>
      <c r="AL3138" s="23" t="s">
        <v>13851</v>
      </c>
      <c r="AM3138" s="35">
        <v>42464</v>
      </c>
      <c r="AN3138" s="408" t="str">
        <f>IF($AA3138-data!$G$1=0,"　",IF(AK3138=0,"　",VLOOKUP($AK3138,data!$A$1:$H$264,8,FALSE)))</f>
        <v>消耗部品交換対象</v>
      </c>
      <c r="AO3138" s="35">
        <v>42496</v>
      </c>
      <c r="AP3138" s="134" t="s">
        <v>13807</v>
      </c>
      <c r="AQ3138" s="264">
        <f t="shared" si="246"/>
        <v>43528</v>
      </c>
    </row>
    <row r="3139" spans="1:43" s="74" customFormat="1" ht="24.75" customHeight="1" x14ac:dyDescent="0.15">
      <c r="A3139" s="297">
        <v>3136</v>
      </c>
      <c r="B3139" s="23" t="s">
        <v>13808</v>
      </c>
      <c r="C3139" s="24" t="s">
        <v>14340</v>
      </c>
      <c r="D3139" s="23" t="s">
        <v>13806</v>
      </c>
      <c r="E3139" s="23" t="s">
        <v>30</v>
      </c>
      <c r="F3139" s="24" t="s">
        <v>13631</v>
      </c>
      <c r="G3139" s="25" t="s">
        <v>13837</v>
      </c>
      <c r="H3139" s="23" t="s">
        <v>13838</v>
      </c>
      <c r="I3139" s="145" t="s">
        <v>13841</v>
      </c>
      <c r="J3139" s="25" t="s">
        <v>13840</v>
      </c>
      <c r="K3139" s="58"/>
      <c r="L3139" s="58"/>
      <c r="M3139" s="23"/>
      <c r="N3139" s="23"/>
      <c r="O3139" s="25" t="s">
        <v>13842</v>
      </c>
      <c r="P3139" s="23" t="s">
        <v>13843</v>
      </c>
      <c r="Q3139" s="25" t="s">
        <v>13844</v>
      </c>
      <c r="R3139" s="58" t="s">
        <v>13845</v>
      </c>
      <c r="S3139" s="23" t="s">
        <v>13846</v>
      </c>
      <c r="T3139" s="23" t="s">
        <v>13847</v>
      </c>
      <c r="U3139" s="25" t="s">
        <v>13848</v>
      </c>
      <c r="V3139" s="23" t="s">
        <v>13838</v>
      </c>
      <c r="W3139" s="25" t="s">
        <v>13839</v>
      </c>
      <c r="X3139" s="58"/>
      <c r="Y3139" s="23"/>
      <c r="Z3139" s="23"/>
      <c r="AA3139" s="33">
        <v>5</v>
      </c>
      <c r="AB3139" s="295" t="str">
        <f t="shared" si="245"/>
        <v>年間</v>
      </c>
      <c r="AC3139" s="268"/>
      <c r="AD3139" s="23">
        <v>1</v>
      </c>
      <c r="AE3139" s="134">
        <v>108000</v>
      </c>
      <c r="AF3139" s="26">
        <f t="shared" si="247"/>
        <v>108000</v>
      </c>
      <c r="AG3139" s="27">
        <v>42461</v>
      </c>
      <c r="AH3139" s="168">
        <v>42464</v>
      </c>
      <c r="AI3139" s="29" t="str">
        <f t="shared" si="248"/>
        <v>～</v>
      </c>
      <c r="AJ3139" s="178">
        <f t="shared" si="249"/>
        <v>44289</v>
      </c>
      <c r="AK3139" s="23" t="s">
        <v>13812</v>
      </c>
      <c r="AL3139" s="23" t="s">
        <v>13852</v>
      </c>
      <c r="AM3139" s="35">
        <v>42464</v>
      </c>
      <c r="AN3139" s="408" t="str">
        <f>IF($AA3139-data!$G$1=0,"　",IF(AK3139=0,"　",VLOOKUP($AK3139,data!$A$1:$H$264,8,FALSE)))</f>
        <v>消耗部品交換対象</v>
      </c>
      <c r="AO3139" s="35">
        <v>42496</v>
      </c>
      <c r="AP3139" s="134" t="s">
        <v>13807</v>
      </c>
      <c r="AQ3139" s="264">
        <f t="shared" si="246"/>
        <v>43528</v>
      </c>
    </row>
    <row r="3140" spans="1:43" s="74" customFormat="1" ht="24.75" customHeight="1" x14ac:dyDescent="0.15">
      <c r="A3140" s="297">
        <v>3137</v>
      </c>
      <c r="B3140" s="23" t="s">
        <v>13808</v>
      </c>
      <c r="C3140" s="24" t="s">
        <v>14340</v>
      </c>
      <c r="D3140" s="23" t="s">
        <v>13806</v>
      </c>
      <c r="E3140" s="23" t="s">
        <v>30</v>
      </c>
      <c r="F3140" s="24" t="s">
        <v>13631</v>
      </c>
      <c r="G3140" s="25" t="s">
        <v>13837</v>
      </c>
      <c r="H3140" s="23" t="s">
        <v>13838</v>
      </c>
      <c r="I3140" s="145" t="s">
        <v>13841</v>
      </c>
      <c r="J3140" s="25" t="s">
        <v>13840</v>
      </c>
      <c r="K3140" s="58"/>
      <c r="L3140" s="58"/>
      <c r="M3140" s="23"/>
      <c r="N3140" s="23"/>
      <c r="O3140" s="25" t="s">
        <v>13842</v>
      </c>
      <c r="P3140" s="23" t="s">
        <v>13843</v>
      </c>
      <c r="Q3140" s="25" t="s">
        <v>13844</v>
      </c>
      <c r="R3140" s="58" t="s">
        <v>13845</v>
      </c>
      <c r="S3140" s="23" t="s">
        <v>13846</v>
      </c>
      <c r="T3140" s="23" t="s">
        <v>13847</v>
      </c>
      <c r="U3140" s="25" t="s">
        <v>13848</v>
      </c>
      <c r="V3140" s="23" t="s">
        <v>13838</v>
      </c>
      <c r="W3140" s="25" t="s">
        <v>13839</v>
      </c>
      <c r="X3140" s="58"/>
      <c r="Y3140" s="23"/>
      <c r="Z3140" s="23"/>
      <c r="AA3140" s="33">
        <v>5</v>
      </c>
      <c r="AB3140" s="295" t="str">
        <f t="shared" si="245"/>
        <v>年間</v>
      </c>
      <c r="AC3140" s="268"/>
      <c r="AD3140" s="23">
        <v>1</v>
      </c>
      <c r="AE3140" s="134">
        <v>108000</v>
      </c>
      <c r="AF3140" s="26">
        <f t="shared" si="247"/>
        <v>108000</v>
      </c>
      <c r="AG3140" s="27">
        <v>42461</v>
      </c>
      <c r="AH3140" s="168">
        <v>42464</v>
      </c>
      <c r="AI3140" s="29" t="str">
        <f t="shared" si="248"/>
        <v>～</v>
      </c>
      <c r="AJ3140" s="178">
        <f t="shared" si="249"/>
        <v>44289</v>
      </c>
      <c r="AK3140" s="23" t="s">
        <v>13812</v>
      </c>
      <c r="AL3140" s="23" t="s">
        <v>13853</v>
      </c>
      <c r="AM3140" s="35">
        <v>42464</v>
      </c>
      <c r="AN3140" s="408" t="str">
        <f>IF($AA3140-data!$G$1=0,"　",IF(AK3140=0,"　",VLOOKUP($AK3140,data!$A$1:$H$264,8,FALSE)))</f>
        <v>消耗部品交換対象</v>
      </c>
      <c r="AO3140" s="35">
        <v>42496</v>
      </c>
      <c r="AP3140" s="134" t="s">
        <v>13807</v>
      </c>
      <c r="AQ3140" s="264">
        <f t="shared" si="246"/>
        <v>43528</v>
      </c>
    </row>
    <row r="3141" spans="1:43" s="74" customFormat="1" ht="24.75" customHeight="1" x14ac:dyDescent="0.15">
      <c r="A3141" s="297">
        <v>3138</v>
      </c>
      <c r="B3141" s="23" t="s">
        <v>13808</v>
      </c>
      <c r="C3141" s="24" t="s">
        <v>14340</v>
      </c>
      <c r="D3141" s="23" t="s">
        <v>13806</v>
      </c>
      <c r="E3141" s="23" t="s">
        <v>30</v>
      </c>
      <c r="F3141" s="24" t="s">
        <v>13631</v>
      </c>
      <c r="G3141" s="25" t="s">
        <v>13837</v>
      </c>
      <c r="H3141" s="23" t="s">
        <v>13838</v>
      </c>
      <c r="I3141" s="145" t="s">
        <v>13841</v>
      </c>
      <c r="J3141" s="25" t="s">
        <v>13840</v>
      </c>
      <c r="K3141" s="58"/>
      <c r="L3141" s="58"/>
      <c r="M3141" s="23"/>
      <c r="N3141" s="23"/>
      <c r="O3141" s="25" t="s">
        <v>13842</v>
      </c>
      <c r="P3141" s="23" t="s">
        <v>13843</v>
      </c>
      <c r="Q3141" s="25" t="s">
        <v>13844</v>
      </c>
      <c r="R3141" s="58" t="s">
        <v>13845</v>
      </c>
      <c r="S3141" s="23" t="s">
        <v>13846</v>
      </c>
      <c r="T3141" s="23" t="s">
        <v>13847</v>
      </c>
      <c r="U3141" s="25" t="s">
        <v>13848</v>
      </c>
      <c r="V3141" s="23" t="s">
        <v>13838</v>
      </c>
      <c r="W3141" s="25" t="s">
        <v>13839</v>
      </c>
      <c r="X3141" s="58"/>
      <c r="Y3141" s="23"/>
      <c r="Z3141" s="23"/>
      <c r="AA3141" s="33">
        <v>5</v>
      </c>
      <c r="AB3141" s="295" t="str">
        <f t="shared" ref="AB3141:AB3199" si="250">IF(ISBLANK($AA3141),"","年間")</f>
        <v>年間</v>
      </c>
      <c r="AC3141" s="268"/>
      <c r="AD3141" s="23">
        <v>1</v>
      </c>
      <c r="AE3141" s="134">
        <v>108000</v>
      </c>
      <c r="AF3141" s="26">
        <f t="shared" si="247"/>
        <v>108000</v>
      </c>
      <c r="AG3141" s="27">
        <v>42461</v>
      </c>
      <c r="AH3141" s="168">
        <v>42464</v>
      </c>
      <c r="AI3141" s="29" t="str">
        <f t="shared" si="248"/>
        <v>～</v>
      </c>
      <c r="AJ3141" s="178">
        <f t="shared" si="249"/>
        <v>44289</v>
      </c>
      <c r="AK3141" s="23" t="s">
        <v>13812</v>
      </c>
      <c r="AL3141" s="23" t="s">
        <v>13854</v>
      </c>
      <c r="AM3141" s="35">
        <v>42464</v>
      </c>
      <c r="AN3141" s="408" t="str">
        <f>IF($AA3141-data!$G$1=0,"　",IF(AK3141=0,"　",VLOOKUP($AK3141,data!$A$1:$H$264,8,FALSE)))</f>
        <v>消耗部品交換対象</v>
      </c>
      <c r="AO3141" s="35">
        <v>42496</v>
      </c>
      <c r="AP3141" s="134" t="s">
        <v>13807</v>
      </c>
      <c r="AQ3141" s="264">
        <f t="shared" ref="AQ3141:AQ3204" si="251">IF(COUNTIF($AN3141,"*消耗部品交換対象*"),IF(ISBLANK($AH3141),"契約期間 未入力",EDATE($AH3141,35)),"")</f>
        <v>43528</v>
      </c>
    </row>
    <row r="3142" spans="1:43" s="74" customFormat="1" ht="24.75" customHeight="1" x14ac:dyDescent="0.15">
      <c r="A3142" s="297">
        <v>3139</v>
      </c>
      <c r="B3142" s="23" t="s">
        <v>13808</v>
      </c>
      <c r="C3142" s="24" t="s">
        <v>14340</v>
      </c>
      <c r="D3142" s="23" t="s">
        <v>13806</v>
      </c>
      <c r="E3142" s="23" t="s">
        <v>30</v>
      </c>
      <c r="F3142" s="24" t="s">
        <v>13631</v>
      </c>
      <c r="G3142" s="25" t="s">
        <v>13837</v>
      </c>
      <c r="H3142" s="23" t="s">
        <v>13838</v>
      </c>
      <c r="I3142" s="145" t="s">
        <v>13841</v>
      </c>
      <c r="J3142" s="25" t="s">
        <v>13840</v>
      </c>
      <c r="K3142" s="58"/>
      <c r="L3142" s="58"/>
      <c r="M3142" s="23"/>
      <c r="N3142" s="23"/>
      <c r="O3142" s="25" t="s">
        <v>13842</v>
      </c>
      <c r="P3142" s="23" t="s">
        <v>13843</v>
      </c>
      <c r="Q3142" s="25" t="s">
        <v>13844</v>
      </c>
      <c r="R3142" s="58" t="s">
        <v>13845</v>
      </c>
      <c r="S3142" s="23" t="s">
        <v>13846</v>
      </c>
      <c r="T3142" s="23" t="s">
        <v>13847</v>
      </c>
      <c r="U3142" s="25" t="s">
        <v>13848</v>
      </c>
      <c r="V3142" s="23" t="s">
        <v>13838</v>
      </c>
      <c r="W3142" s="25" t="s">
        <v>13839</v>
      </c>
      <c r="X3142" s="58"/>
      <c r="Y3142" s="23"/>
      <c r="Z3142" s="23"/>
      <c r="AA3142" s="33">
        <v>5</v>
      </c>
      <c r="AB3142" s="295" t="str">
        <f t="shared" si="250"/>
        <v>年間</v>
      </c>
      <c r="AC3142" s="268"/>
      <c r="AD3142" s="23">
        <v>1</v>
      </c>
      <c r="AE3142" s="134">
        <v>108000</v>
      </c>
      <c r="AF3142" s="26">
        <f t="shared" si="247"/>
        <v>108000</v>
      </c>
      <c r="AG3142" s="27">
        <v>42461</v>
      </c>
      <c r="AH3142" s="168">
        <v>42464</v>
      </c>
      <c r="AI3142" s="29" t="str">
        <f t="shared" si="248"/>
        <v>～</v>
      </c>
      <c r="AJ3142" s="178">
        <f t="shared" si="249"/>
        <v>44289</v>
      </c>
      <c r="AK3142" s="23" t="s">
        <v>13812</v>
      </c>
      <c r="AL3142" s="23" t="s">
        <v>13855</v>
      </c>
      <c r="AM3142" s="35">
        <v>42464</v>
      </c>
      <c r="AN3142" s="408" t="str">
        <f>IF($AA3142-data!$G$1=0,"　",IF(AK3142=0,"　",VLOOKUP($AK3142,data!$A$1:$H$264,8,FALSE)))</f>
        <v>消耗部品交換対象</v>
      </c>
      <c r="AO3142" s="35">
        <v>42496</v>
      </c>
      <c r="AP3142" s="134" t="s">
        <v>13807</v>
      </c>
      <c r="AQ3142" s="264">
        <f t="shared" si="251"/>
        <v>43528</v>
      </c>
    </row>
    <row r="3143" spans="1:43" s="74" customFormat="1" ht="24.75" customHeight="1" x14ac:dyDescent="0.15">
      <c r="A3143" s="297">
        <v>3140</v>
      </c>
      <c r="B3143" s="23" t="s">
        <v>13809</v>
      </c>
      <c r="C3143" s="24" t="s">
        <v>14340</v>
      </c>
      <c r="D3143" s="23" t="s">
        <v>13806</v>
      </c>
      <c r="E3143" s="23" t="s">
        <v>30</v>
      </c>
      <c r="F3143" s="24" t="s">
        <v>13631</v>
      </c>
      <c r="G3143" s="25" t="s">
        <v>13837</v>
      </c>
      <c r="H3143" s="23" t="s">
        <v>13838</v>
      </c>
      <c r="I3143" s="145" t="s">
        <v>13841</v>
      </c>
      <c r="J3143" s="25" t="s">
        <v>13840</v>
      </c>
      <c r="K3143" s="58"/>
      <c r="L3143" s="58"/>
      <c r="M3143" s="23"/>
      <c r="N3143" s="23"/>
      <c r="O3143" s="25" t="s">
        <v>13842</v>
      </c>
      <c r="P3143" s="23" t="s">
        <v>13843</v>
      </c>
      <c r="Q3143" s="25" t="s">
        <v>13844</v>
      </c>
      <c r="R3143" s="58" t="s">
        <v>13845</v>
      </c>
      <c r="S3143" s="23" t="s">
        <v>13846</v>
      </c>
      <c r="T3143" s="23" t="s">
        <v>13847</v>
      </c>
      <c r="U3143" s="25" t="s">
        <v>13848</v>
      </c>
      <c r="V3143" s="23" t="s">
        <v>13838</v>
      </c>
      <c r="W3143" s="25" t="s">
        <v>13839</v>
      </c>
      <c r="X3143" s="58"/>
      <c r="Y3143" s="23"/>
      <c r="Z3143" s="23"/>
      <c r="AA3143" s="33">
        <v>5</v>
      </c>
      <c r="AB3143" s="295" t="str">
        <f t="shared" si="250"/>
        <v>年間</v>
      </c>
      <c r="AC3143" s="268"/>
      <c r="AD3143" s="23">
        <v>1</v>
      </c>
      <c r="AE3143" s="134">
        <v>12000</v>
      </c>
      <c r="AF3143" s="26">
        <f t="shared" si="247"/>
        <v>12000</v>
      </c>
      <c r="AG3143" s="27">
        <v>42461</v>
      </c>
      <c r="AH3143" s="168">
        <v>42464</v>
      </c>
      <c r="AI3143" s="29" t="str">
        <f t="shared" si="248"/>
        <v>～</v>
      </c>
      <c r="AJ3143" s="178">
        <f t="shared" si="249"/>
        <v>44289</v>
      </c>
      <c r="AK3143" s="23" t="s">
        <v>13813</v>
      </c>
      <c r="AL3143" s="23" t="s">
        <v>13856</v>
      </c>
      <c r="AM3143" s="35">
        <v>42464</v>
      </c>
      <c r="AN3143" s="408">
        <f>IF($AA3143-data!$G$1=0,"　",IF(AK3143=0,"　",VLOOKUP($AK3143,data!$A$1:$H$264,8,FALSE)))</f>
        <v>0</v>
      </c>
      <c r="AO3143" s="35">
        <v>42496</v>
      </c>
      <c r="AP3143" s="134" t="s">
        <v>13807</v>
      </c>
      <c r="AQ3143" s="264" t="str">
        <f t="shared" si="251"/>
        <v/>
      </c>
    </row>
    <row r="3144" spans="1:43" s="74" customFormat="1" ht="24.75" customHeight="1" x14ac:dyDescent="0.15">
      <c r="A3144" s="297">
        <v>3141</v>
      </c>
      <c r="B3144" s="23" t="s">
        <v>13809</v>
      </c>
      <c r="C3144" s="24" t="s">
        <v>14340</v>
      </c>
      <c r="D3144" s="23" t="s">
        <v>13806</v>
      </c>
      <c r="E3144" s="23" t="s">
        <v>30</v>
      </c>
      <c r="F3144" s="24" t="s">
        <v>13631</v>
      </c>
      <c r="G3144" s="25" t="s">
        <v>13837</v>
      </c>
      <c r="H3144" s="23" t="s">
        <v>13838</v>
      </c>
      <c r="I3144" s="145" t="s">
        <v>13841</v>
      </c>
      <c r="J3144" s="25" t="s">
        <v>13840</v>
      </c>
      <c r="K3144" s="58"/>
      <c r="L3144" s="58"/>
      <c r="M3144" s="23"/>
      <c r="N3144" s="23"/>
      <c r="O3144" s="25" t="s">
        <v>13842</v>
      </c>
      <c r="P3144" s="23" t="s">
        <v>13843</v>
      </c>
      <c r="Q3144" s="25" t="s">
        <v>13844</v>
      </c>
      <c r="R3144" s="58" t="s">
        <v>13845</v>
      </c>
      <c r="S3144" s="23" t="s">
        <v>13846</v>
      </c>
      <c r="T3144" s="23" t="s">
        <v>13847</v>
      </c>
      <c r="U3144" s="25" t="s">
        <v>13848</v>
      </c>
      <c r="V3144" s="23" t="s">
        <v>13838</v>
      </c>
      <c r="W3144" s="25" t="s">
        <v>13839</v>
      </c>
      <c r="X3144" s="58"/>
      <c r="Y3144" s="23"/>
      <c r="Z3144" s="23"/>
      <c r="AA3144" s="33">
        <v>5</v>
      </c>
      <c r="AB3144" s="295" t="str">
        <f t="shared" si="250"/>
        <v>年間</v>
      </c>
      <c r="AC3144" s="268"/>
      <c r="AD3144" s="23">
        <v>1</v>
      </c>
      <c r="AE3144" s="134">
        <v>12000</v>
      </c>
      <c r="AF3144" s="26">
        <f t="shared" si="247"/>
        <v>12000</v>
      </c>
      <c r="AG3144" s="27">
        <v>42461</v>
      </c>
      <c r="AH3144" s="168">
        <v>42464</v>
      </c>
      <c r="AI3144" s="29" t="str">
        <f t="shared" si="248"/>
        <v>～</v>
      </c>
      <c r="AJ3144" s="178">
        <f t="shared" si="249"/>
        <v>44289</v>
      </c>
      <c r="AK3144" s="23" t="s">
        <v>13813</v>
      </c>
      <c r="AL3144" s="23" t="s">
        <v>13857</v>
      </c>
      <c r="AM3144" s="35">
        <v>42464</v>
      </c>
      <c r="AN3144" s="408">
        <f>IF($AA3144-data!$G$1=0,"　",IF(AK3144=0,"　",VLOOKUP($AK3144,data!$A$1:$H$264,8,FALSE)))</f>
        <v>0</v>
      </c>
      <c r="AO3144" s="35">
        <v>42496</v>
      </c>
      <c r="AP3144" s="134" t="s">
        <v>13807</v>
      </c>
      <c r="AQ3144" s="264" t="str">
        <f t="shared" si="251"/>
        <v/>
      </c>
    </row>
    <row r="3145" spans="1:43" s="74" customFormat="1" ht="24.75" customHeight="1" x14ac:dyDescent="0.15">
      <c r="A3145" s="297">
        <v>3142</v>
      </c>
      <c r="B3145" s="23" t="s">
        <v>13809</v>
      </c>
      <c r="C3145" s="24" t="s">
        <v>14340</v>
      </c>
      <c r="D3145" s="23" t="s">
        <v>13806</v>
      </c>
      <c r="E3145" s="23" t="s">
        <v>30</v>
      </c>
      <c r="F3145" s="24" t="s">
        <v>13631</v>
      </c>
      <c r="G3145" s="25" t="s">
        <v>13837</v>
      </c>
      <c r="H3145" s="23" t="s">
        <v>13838</v>
      </c>
      <c r="I3145" s="145" t="s">
        <v>13841</v>
      </c>
      <c r="J3145" s="25" t="s">
        <v>13840</v>
      </c>
      <c r="K3145" s="58"/>
      <c r="L3145" s="58"/>
      <c r="M3145" s="23"/>
      <c r="N3145" s="23"/>
      <c r="O3145" s="25" t="s">
        <v>13842</v>
      </c>
      <c r="P3145" s="23" t="s">
        <v>13843</v>
      </c>
      <c r="Q3145" s="25" t="s">
        <v>13844</v>
      </c>
      <c r="R3145" s="58" t="s">
        <v>13845</v>
      </c>
      <c r="S3145" s="23" t="s">
        <v>13846</v>
      </c>
      <c r="T3145" s="23" t="s">
        <v>13847</v>
      </c>
      <c r="U3145" s="25" t="s">
        <v>13848</v>
      </c>
      <c r="V3145" s="23" t="s">
        <v>13838</v>
      </c>
      <c r="W3145" s="25" t="s">
        <v>13839</v>
      </c>
      <c r="X3145" s="58"/>
      <c r="Y3145" s="23"/>
      <c r="Z3145" s="23"/>
      <c r="AA3145" s="33">
        <v>5</v>
      </c>
      <c r="AB3145" s="295" t="str">
        <f t="shared" si="250"/>
        <v>年間</v>
      </c>
      <c r="AC3145" s="268"/>
      <c r="AD3145" s="23">
        <v>1</v>
      </c>
      <c r="AE3145" s="134">
        <v>12000</v>
      </c>
      <c r="AF3145" s="26">
        <f t="shared" si="247"/>
        <v>12000</v>
      </c>
      <c r="AG3145" s="27">
        <v>42461</v>
      </c>
      <c r="AH3145" s="168">
        <v>42464</v>
      </c>
      <c r="AI3145" s="29" t="str">
        <f t="shared" si="248"/>
        <v>～</v>
      </c>
      <c r="AJ3145" s="178">
        <f t="shared" si="249"/>
        <v>44289</v>
      </c>
      <c r="AK3145" s="23" t="s">
        <v>13813</v>
      </c>
      <c r="AL3145" s="23" t="s">
        <v>13858</v>
      </c>
      <c r="AM3145" s="35">
        <v>42464</v>
      </c>
      <c r="AN3145" s="408">
        <f>IF($AA3145-data!$G$1=0,"　",IF(AK3145=0,"　",VLOOKUP($AK3145,data!$A$1:$H$264,8,FALSE)))</f>
        <v>0</v>
      </c>
      <c r="AO3145" s="35">
        <v>42496</v>
      </c>
      <c r="AP3145" s="134" t="s">
        <v>13807</v>
      </c>
      <c r="AQ3145" s="264" t="str">
        <f t="shared" si="251"/>
        <v/>
      </c>
    </row>
    <row r="3146" spans="1:43" s="74" customFormat="1" ht="24.75" customHeight="1" x14ac:dyDescent="0.15">
      <c r="A3146" s="297">
        <v>3143</v>
      </c>
      <c r="B3146" s="23" t="s">
        <v>13809</v>
      </c>
      <c r="C3146" s="24" t="s">
        <v>14340</v>
      </c>
      <c r="D3146" s="23" t="s">
        <v>13806</v>
      </c>
      <c r="E3146" s="23" t="s">
        <v>30</v>
      </c>
      <c r="F3146" s="24" t="s">
        <v>13631</v>
      </c>
      <c r="G3146" s="25" t="s">
        <v>13837</v>
      </c>
      <c r="H3146" s="23" t="s">
        <v>13838</v>
      </c>
      <c r="I3146" s="145" t="s">
        <v>13841</v>
      </c>
      <c r="J3146" s="25" t="s">
        <v>13840</v>
      </c>
      <c r="K3146" s="58"/>
      <c r="L3146" s="58"/>
      <c r="M3146" s="23"/>
      <c r="N3146" s="23"/>
      <c r="O3146" s="25" t="s">
        <v>13842</v>
      </c>
      <c r="P3146" s="23" t="s">
        <v>13843</v>
      </c>
      <c r="Q3146" s="25" t="s">
        <v>13844</v>
      </c>
      <c r="R3146" s="58" t="s">
        <v>13845</v>
      </c>
      <c r="S3146" s="23" t="s">
        <v>13846</v>
      </c>
      <c r="T3146" s="23" t="s">
        <v>13847</v>
      </c>
      <c r="U3146" s="25" t="s">
        <v>13848</v>
      </c>
      <c r="V3146" s="23" t="s">
        <v>13838</v>
      </c>
      <c r="W3146" s="25" t="s">
        <v>13839</v>
      </c>
      <c r="X3146" s="58"/>
      <c r="Y3146" s="23"/>
      <c r="Z3146" s="23"/>
      <c r="AA3146" s="33">
        <v>5</v>
      </c>
      <c r="AB3146" s="295" t="str">
        <f t="shared" si="250"/>
        <v>年間</v>
      </c>
      <c r="AC3146" s="268"/>
      <c r="AD3146" s="23">
        <v>1</v>
      </c>
      <c r="AE3146" s="134">
        <v>12000</v>
      </c>
      <c r="AF3146" s="26">
        <f t="shared" si="247"/>
        <v>12000</v>
      </c>
      <c r="AG3146" s="27">
        <v>42461</v>
      </c>
      <c r="AH3146" s="168">
        <v>42464</v>
      </c>
      <c r="AI3146" s="29" t="str">
        <f t="shared" si="248"/>
        <v>～</v>
      </c>
      <c r="AJ3146" s="178">
        <f t="shared" si="249"/>
        <v>44289</v>
      </c>
      <c r="AK3146" s="23" t="s">
        <v>13813</v>
      </c>
      <c r="AL3146" s="23" t="s">
        <v>13859</v>
      </c>
      <c r="AM3146" s="35">
        <v>42464</v>
      </c>
      <c r="AN3146" s="408">
        <f>IF($AA3146-data!$G$1=0,"　",IF(AK3146=0,"　",VLOOKUP($AK3146,data!$A$1:$H$264,8,FALSE)))</f>
        <v>0</v>
      </c>
      <c r="AO3146" s="35">
        <v>42496</v>
      </c>
      <c r="AP3146" s="134" t="s">
        <v>13807</v>
      </c>
      <c r="AQ3146" s="264" t="str">
        <f t="shared" si="251"/>
        <v/>
      </c>
    </row>
    <row r="3147" spans="1:43" s="74" customFormat="1" ht="24.75" customHeight="1" x14ac:dyDescent="0.15">
      <c r="A3147" s="297">
        <v>3144</v>
      </c>
      <c r="B3147" s="23" t="s">
        <v>13809</v>
      </c>
      <c r="C3147" s="24" t="s">
        <v>14340</v>
      </c>
      <c r="D3147" s="23" t="s">
        <v>13806</v>
      </c>
      <c r="E3147" s="23" t="s">
        <v>30</v>
      </c>
      <c r="F3147" s="24" t="s">
        <v>13631</v>
      </c>
      <c r="G3147" s="25" t="s">
        <v>13837</v>
      </c>
      <c r="H3147" s="23" t="s">
        <v>13838</v>
      </c>
      <c r="I3147" s="145" t="s">
        <v>13841</v>
      </c>
      <c r="J3147" s="25" t="s">
        <v>13840</v>
      </c>
      <c r="K3147" s="58"/>
      <c r="L3147" s="58"/>
      <c r="M3147" s="23"/>
      <c r="N3147" s="23"/>
      <c r="O3147" s="25" t="s">
        <v>13842</v>
      </c>
      <c r="P3147" s="23" t="s">
        <v>13843</v>
      </c>
      <c r="Q3147" s="25" t="s">
        <v>13844</v>
      </c>
      <c r="R3147" s="58" t="s">
        <v>13845</v>
      </c>
      <c r="S3147" s="23" t="s">
        <v>13846</v>
      </c>
      <c r="T3147" s="23" t="s">
        <v>13847</v>
      </c>
      <c r="U3147" s="25" t="s">
        <v>13848</v>
      </c>
      <c r="V3147" s="23" t="s">
        <v>13838</v>
      </c>
      <c r="W3147" s="25" t="s">
        <v>13839</v>
      </c>
      <c r="X3147" s="58"/>
      <c r="Y3147" s="23"/>
      <c r="Z3147" s="23"/>
      <c r="AA3147" s="33">
        <v>5</v>
      </c>
      <c r="AB3147" s="295" t="str">
        <f t="shared" si="250"/>
        <v>年間</v>
      </c>
      <c r="AC3147" s="268"/>
      <c r="AD3147" s="23">
        <v>1</v>
      </c>
      <c r="AE3147" s="134">
        <v>12000</v>
      </c>
      <c r="AF3147" s="26">
        <f t="shared" si="247"/>
        <v>12000</v>
      </c>
      <c r="AG3147" s="27">
        <v>42461</v>
      </c>
      <c r="AH3147" s="168">
        <v>42464</v>
      </c>
      <c r="AI3147" s="29" t="str">
        <f t="shared" si="248"/>
        <v>～</v>
      </c>
      <c r="AJ3147" s="178">
        <f t="shared" si="249"/>
        <v>44289</v>
      </c>
      <c r="AK3147" s="23" t="s">
        <v>13813</v>
      </c>
      <c r="AL3147" s="23" t="s">
        <v>13860</v>
      </c>
      <c r="AM3147" s="35">
        <v>42464</v>
      </c>
      <c r="AN3147" s="408">
        <f>IF($AA3147-data!$G$1=0,"　",IF(AK3147=0,"　",VLOOKUP($AK3147,data!$A$1:$H$264,8,FALSE)))</f>
        <v>0</v>
      </c>
      <c r="AO3147" s="35">
        <v>42496</v>
      </c>
      <c r="AP3147" s="134" t="s">
        <v>13807</v>
      </c>
      <c r="AQ3147" s="264" t="str">
        <f t="shared" si="251"/>
        <v/>
      </c>
    </row>
    <row r="3148" spans="1:43" s="74" customFormat="1" ht="24.75" customHeight="1" x14ac:dyDescent="0.15">
      <c r="A3148" s="297">
        <v>3145</v>
      </c>
      <c r="B3148" s="23" t="s">
        <v>13809</v>
      </c>
      <c r="C3148" s="24" t="s">
        <v>14340</v>
      </c>
      <c r="D3148" s="23" t="s">
        <v>13806</v>
      </c>
      <c r="E3148" s="23" t="s">
        <v>30</v>
      </c>
      <c r="F3148" s="24" t="s">
        <v>13631</v>
      </c>
      <c r="G3148" s="25" t="s">
        <v>13837</v>
      </c>
      <c r="H3148" s="23" t="s">
        <v>13838</v>
      </c>
      <c r="I3148" s="145" t="s">
        <v>13841</v>
      </c>
      <c r="J3148" s="25" t="s">
        <v>13840</v>
      </c>
      <c r="K3148" s="58"/>
      <c r="L3148" s="58"/>
      <c r="M3148" s="23"/>
      <c r="N3148" s="23"/>
      <c r="O3148" s="25" t="s">
        <v>13842</v>
      </c>
      <c r="P3148" s="23" t="s">
        <v>13843</v>
      </c>
      <c r="Q3148" s="25" t="s">
        <v>13844</v>
      </c>
      <c r="R3148" s="58" t="s">
        <v>13845</v>
      </c>
      <c r="S3148" s="23" t="s">
        <v>13846</v>
      </c>
      <c r="T3148" s="23" t="s">
        <v>13847</v>
      </c>
      <c r="U3148" s="25" t="s">
        <v>13848</v>
      </c>
      <c r="V3148" s="23" t="s">
        <v>13838</v>
      </c>
      <c r="W3148" s="25" t="s">
        <v>13839</v>
      </c>
      <c r="X3148" s="58"/>
      <c r="Y3148" s="23"/>
      <c r="Z3148" s="23"/>
      <c r="AA3148" s="33">
        <v>5</v>
      </c>
      <c r="AB3148" s="295" t="str">
        <f t="shared" si="250"/>
        <v>年間</v>
      </c>
      <c r="AC3148" s="268"/>
      <c r="AD3148" s="23">
        <v>1</v>
      </c>
      <c r="AE3148" s="134">
        <v>12000</v>
      </c>
      <c r="AF3148" s="26">
        <f t="shared" si="247"/>
        <v>12000</v>
      </c>
      <c r="AG3148" s="27">
        <v>42461</v>
      </c>
      <c r="AH3148" s="168">
        <v>42464</v>
      </c>
      <c r="AI3148" s="29" t="str">
        <f t="shared" si="248"/>
        <v>～</v>
      </c>
      <c r="AJ3148" s="178">
        <f t="shared" si="249"/>
        <v>44289</v>
      </c>
      <c r="AK3148" s="23" t="s">
        <v>13813</v>
      </c>
      <c r="AL3148" s="23" t="s">
        <v>13861</v>
      </c>
      <c r="AM3148" s="35">
        <v>42464</v>
      </c>
      <c r="AN3148" s="408">
        <f>IF($AA3148-data!$G$1=0,"　",IF(AK3148=0,"　",VLOOKUP($AK3148,data!$A$1:$H$264,8,FALSE)))</f>
        <v>0</v>
      </c>
      <c r="AO3148" s="35">
        <v>42496</v>
      </c>
      <c r="AP3148" s="134" t="s">
        <v>13807</v>
      </c>
      <c r="AQ3148" s="264" t="str">
        <f t="shared" si="251"/>
        <v/>
      </c>
    </row>
    <row r="3149" spans="1:43" s="74" customFormat="1" ht="24.75" customHeight="1" x14ac:dyDescent="0.15">
      <c r="A3149" s="297">
        <v>3146</v>
      </c>
      <c r="B3149" s="23" t="s">
        <v>13809</v>
      </c>
      <c r="C3149" s="24" t="s">
        <v>14340</v>
      </c>
      <c r="D3149" s="23" t="s">
        <v>13806</v>
      </c>
      <c r="E3149" s="23" t="s">
        <v>30</v>
      </c>
      <c r="F3149" s="24" t="s">
        <v>13631</v>
      </c>
      <c r="G3149" s="25" t="s">
        <v>13837</v>
      </c>
      <c r="H3149" s="23" t="s">
        <v>13838</v>
      </c>
      <c r="I3149" s="145" t="s">
        <v>13841</v>
      </c>
      <c r="J3149" s="25" t="s">
        <v>13840</v>
      </c>
      <c r="K3149" s="58"/>
      <c r="L3149" s="58"/>
      <c r="M3149" s="23"/>
      <c r="N3149" s="23"/>
      <c r="O3149" s="25" t="s">
        <v>13842</v>
      </c>
      <c r="P3149" s="23" t="s">
        <v>13843</v>
      </c>
      <c r="Q3149" s="25" t="s">
        <v>13844</v>
      </c>
      <c r="R3149" s="58" t="s">
        <v>13845</v>
      </c>
      <c r="S3149" s="23" t="s">
        <v>13846</v>
      </c>
      <c r="T3149" s="23" t="s">
        <v>13847</v>
      </c>
      <c r="U3149" s="25" t="s">
        <v>13848</v>
      </c>
      <c r="V3149" s="23" t="s">
        <v>13838</v>
      </c>
      <c r="W3149" s="25" t="s">
        <v>13839</v>
      </c>
      <c r="X3149" s="58"/>
      <c r="Y3149" s="23"/>
      <c r="Z3149" s="23"/>
      <c r="AA3149" s="33">
        <v>5</v>
      </c>
      <c r="AB3149" s="295" t="str">
        <f t="shared" si="250"/>
        <v>年間</v>
      </c>
      <c r="AC3149" s="268"/>
      <c r="AD3149" s="23">
        <v>1</v>
      </c>
      <c r="AE3149" s="134">
        <v>12000</v>
      </c>
      <c r="AF3149" s="26">
        <f t="shared" si="247"/>
        <v>12000</v>
      </c>
      <c r="AG3149" s="27">
        <v>42461</v>
      </c>
      <c r="AH3149" s="168">
        <v>42464</v>
      </c>
      <c r="AI3149" s="29" t="str">
        <f t="shared" si="248"/>
        <v>～</v>
      </c>
      <c r="AJ3149" s="178">
        <f t="shared" si="249"/>
        <v>44289</v>
      </c>
      <c r="AK3149" s="23" t="s">
        <v>13813</v>
      </c>
      <c r="AL3149" s="23" t="s">
        <v>13862</v>
      </c>
      <c r="AM3149" s="35">
        <v>42464</v>
      </c>
      <c r="AN3149" s="408">
        <f>IF($AA3149-data!$G$1=0,"　",IF(AK3149=0,"　",VLOOKUP($AK3149,data!$A$1:$H$264,8,FALSE)))</f>
        <v>0</v>
      </c>
      <c r="AO3149" s="35">
        <v>42496</v>
      </c>
      <c r="AP3149" s="134" t="s">
        <v>13807</v>
      </c>
      <c r="AQ3149" s="264" t="str">
        <f t="shared" si="251"/>
        <v/>
      </c>
    </row>
    <row r="3150" spans="1:43" s="74" customFormat="1" ht="24.75" customHeight="1" x14ac:dyDescent="0.15">
      <c r="A3150" s="297">
        <v>3147</v>
      </c>
      <c r="B3150" s="23" t="s">
        <v>13809</v>
      </c>
      <c r="C3150" s="24" t="s">
        <v>14340</v>
      </c>
      <c r="D3150" s="23" t="s">
        <v>13806</v>
      </c>
      <c r="E3150" s="23" t="s">
        <v>30</v>
      </c>
      <c r="F3150" s="24" t="s">
        <v>13631</v>
      </c>
      <c r="G3150" s="25" t="s">
        <v>13837</v>
      </c>
      <c r="H3150" s="23" t="s">
        <v>13838</v>
      </c>
      <c r="I3150" s="145" t="s">
        <v>13841</v>
      </c>
      <c r="J3150" s="25" t="s">
        <v>13840</v>
      </c>
      <c r="K3150" s="58"/>
      <c r="L3150" s="58"/>
      <c r="M3150" s="23"/>
      <c r="N3150" s="23"/>
      <c r="O3150" s="25" t="s">
        <v>13842</v>
      </c>
      <c r="P3150" s="23" t="s">
        <v>13843</v>
      </c>
      <c r="Q3150" s="25" t="s">
        <v>13844</v>
      </c>
      <c r="R3150" s="58" t="s">
        <v>13845</v>
      </c>
      <c r="S3150" s="23" t="s">
        <v>13846</v>
      </c>
      <c r="T3150" s="23" t="s">
        <v>13847</v>
      </c>
      <c r="U3150" s="25" t="s">
        <v>13848</v>
      </c>
      <c r="V3150" s="23" t="s">
        <v>13838</v>
      </c>
      <c r="W3150" s="25" t="s">
        <v>13839</v>
      </c>
      <c r="X3150" s="58"/>
      <c r="Y3150" s="23"/>
      <c r="Z3150" s="23"/>
      <c r="AA3150" s="33">
        <v>5</v>
      </c>
      <c r="AB3150" s="295" t="str">
        <f t="shared" si="250"/>
        <v>年間</v>
      </c>
      <c r="AC3150" s="268"/>
      <c r="AD3150" s="23">
        <v>1</v>
      </c>
      <c r="AE3150" s="134">
        <v>12000</v>
      </c>
      <c r="AF3150" s="26">
        <f t="shared" si="247"/>
        <v>12000</v>
      </c>
      <c r="AG3150" s="27">
        <v>42461</v>
      </c>
      <c r="AH3150" s="168">
        <v>42464</v>
      </c>
      <c r="AI3150" s="29" t="str">
        <f t="shared" si="248"/>
        <v>～</v>
      </c>
      <c r="AJ3150" s="178">
        <f t="shared" si="249"/>
        <v>44289</v>
      </c>
      <c r="AK3150" s="23" t="s">
        <v>13813</v>
      </c>
      <c r="AL3150" s="23" t="s">
        <v>13863</v>
      </c>
      <c r="AM3150" s="35">
        <v>42464</v>
      </c>
      <c r="AN3150" s="408">
        <f>IF($AA3150-data!$G$1=0,"　",IF(AK3150=0,"　",VLOOKUP($AK3150,data!$A$1:$H$264,8,FALSE)))</f>
        <v>0</v>
      </c>
      <c r="AO3150" s="35">
        <v>42496</v>
      </c>
      <c r="AP3150" s="134" t="s">
        <v>13807</v>
      </c>
      <c r="AQ3150" s="264" t="str">
        <f t="shared" si="251"/>
        <v/>
      </c>
    </row>
    <row r="3151" spans="1:43" s="74" customFormat="1" ht="24.75" customHeight="1" x14ac:dyDescent="0.15">
      <c r="A3151" s="297">
        <v>3148</v>
      </c>
      <c r="B3151" s="23" t="s">
        <v>13809</v>
      </c>
      <c r="C3151" s="24" t="s">
        <v>14340</v>
      </c>
      <c r="D3151" s="23" t="s">
        <v>13806</v>
      </c>
      <c r="E3151" s="23" t="s">
        <v>30</v>
      </c>
      <c r="F3151" s="24" t="s">
        <v>13631</v>
      </c>
      <c r="G3151" s="25" t="s">
        <v>13837</v>
      </c>
      <c r="H3151" s="23" t="s">
        <v>13838</v>
      </c>
      <c r="I3151" s="145" t="s">
        <v>13841</v>
      </c>
      <c r="J3151" s="25" t="s">
        <v>13840</v>
      </c>
      <c r="K3151" s="58"/>
      <c r="L3151" s="58"/>
      <c r="M3151" s="23"/>
      <c r="N3151" s="23"/>
      <c r="O3151" s="25" t="s">
        <v>13842</v>
      </c>
      <c r="P3151" s="23" t="s">
        <v>13843</v>
      </c>
      <c r="Q3151" s="25" t="s">
        <v>13844</v>
      </c>
      <c r="R3151" s="58" t="s">
        <v>13845</v>
      </c>
      <c r="S3151" s="23" t="s">
        <v>13846</v>
      </c>
      <c r="T3151" s="23" t="s">
        <v>13847</v>
      </c>
      <c r="U3151" s="25" t="s">
        <v>13848</v>
      </c>
      <c r="V3151" s="23" t="s">
        <v>13838</v>
      </c>
      <c r="W3151" s="25" t="s">
        <v>13839</v>
      </c>
      <c r="X3151" s="58"/>
      <c r="Y3151" s="23"/>
      <c r="Z3151" s="23"/>
      <c r="AA3151" s="33">
        <v>5</v>
      </c>
      <c r="AB3151" s="295" t="str">
        <f t="shared" si="250"/>
        <v>年間</v>
      </c>
      <c r="AC3151" s="268"/>
      <c r="AD3151" s="23">
        <v>1</v>
      </c>
      <c r="AE3151" s="134">
        <v>12000</v>
      </c>
      <c r="AF3151" s="26">
        <f t="shared" si="247"/>
        <v>12000</v>
      </c>
      <c r="AG3151" s="27">
        <v>42461</v>
      </c>
      <c r="AH3151" s="168">
        <v>42464</v>
      </c>
      <c r="AI3151" s="29" t="str">
        <f t="shared" si="248"/>
        <v>～</v>
      </c>
      <c r="AJ3151" s="178">
        <f t="shared" si="249"/>
        <v>44289</v>
      </c>
      <c r="AK3151" s="23" t="s">
        <v>13813</v>
      </c>
      <c r="AL3151" s="23" t="s">
        <v>13864</v>
      </c>
      <c r="AM3151" s="35">
        <v>42464</v>
      </c>
      <c r="AN3151" s="408">
        <f>IF($AA3151-data!$G$1=0,"　",IF(AK3151=0,"　",VLOOKUP($AK3151,data!$A$1:$H$264,8,FALSE)))</f>
        <v>0</v>
      </c>
      <c r="AO3151" s="35">
        <v>42496</v>
      </c>
      <c r="AP3151" s="134" t="s">
        <v>13807</v>
      </c>
      <c r="AQ3151" s="264" t="str">
        <f t="shared" si="251"/>
        <v/>
      </c>
    </row>
    <row r="3152" spans="1:43" s="74" customFormat="1" ht="24.75" customHeight="1" x14ac:dyDescent="0.15">
      <c r="A3152" s="297">
        <v>3149</v>
      </c>
      <c r="B3152" s="23" t="s">
        <v>13809</v>
      </c>
      <c r="C3152" s="24" t="s">
        <v>14340</v>
      </c>
      <c r="D3152" s="23" t="s">
        <v>13806</v>
      </c>
      <c r="E3152" s="23" t="s">
        <v>30</v>
      </c>
      <c r="F3152" s="24" t="s">
        <v>13631</v>
      </c>
      <c r="G3152" s="25" t="s">
        <v>13837</v>
      </c>
      <c r="H3152" s="23" t="s">
        <v>13838</v>
      </c>
      <c r="I3152" s="145" t="s">
        <v>13841</v>
      </c>
      <c r="J3152" s="25" t="s">
        <v>13840</v>
      </c>
      <c r="K3152" s="58"/>
      <c r="L3152" s="58"/>
      <c r="M3152" s="23"/>
      <c r="N3152" s="23"/>
      <c r="O3152" s="25" t="s">
        <v>13842</v>
      </c>
      <c r="P3152" s="23" t="s">
        <v>13843</v>
      </c>
      <c r="Q3152" s="25" t="s">
        <v>13844</v>
      </c>
      <c r="R3152" s="58" t="s">
        <v>13845</v>
      </c>
      <c r="S3152" s="23" t="s">
        <v>13846</v>
      </c>
      <c r="T3152" s="23" t="s">
        <v>13847</v>
      </c>
      <c r="U3152" s="25" t="s">
        <v>13848</v>
      </c>
      <c r="V3152" s="23" t="s">
        <v>13838</v>
      </c>
      <c r="W3152" s="25" t="s">
        <v>13839</v>
      </c>
      <c r="X3152" s="58"/>
      <c r="Y3152" s="23"/>
      <c r="Z3152" s="23"/>
      <c r="AA3152" s="33">
        <v>5</v>
      </c>
      <c r="AB3152" s="295" t="str">
        <f t="shared" si="250"/>
        <v>年間</v>
      </c>
      <c r="AC3152" s="268"/>
      <c r="AD3152" s="23">
        <v>1</v>
      </c>
      <c r="AE3152" s="134">
        <v>12000</v>
      </c>
      <c r="AF3152" s="26">
        <f t="shared" si="247"/>
        <v>12000</v>
      </c>
      <c r="AG3152" s="27">
        <v>42461</v>
      </c>
      <c r="AH3152" s="168">
        <v>42464</v>
      </c>
      <c r="AI3152" s="29" t="str">
        <f t="shared" si="248"/>
        <v>～</v>
      </c>
      <c r="AJ3152" s="178">
        <f t="shared" si="249"/>
        <v>44289</v>
      </c>
      <c r="AK3152" s="23" t="s">
        <v>13813</v>
      </c>
      <c r="AL3152" s="23" t="s">
        <v>13865</v>
      </c>
      <c r="AM3152" s="35">
        <v>42464</v>
      </c>
      <c r="AN3152" s="408">
        <f>IF($AA3152-data!$G$1=0,"　",IF(AK3152=0,"　",VLOOKUP($AK3152,data!$A$1:$H$264,8,FALSE)))</f>
        <v>0</v>
      </c>
      <c r="AO3152" s="35">
        <v>42496</v>
      </c>
      <c r="AP3152" s="134" t="s">
        <v>13807</v>
      </c>
      <c r="AQ3152" s="264" t="str">
        <f t="shared" si="251"/>
        <v/>
      </c>
    </row>
    <row r="3153" spans="1:43" s="74" customFormat="1" ht="24.75" customHeight="1" x14ac:dyDescent="0.15">
      <c r="A3153" s="297">
        <v>3150</v>
      </c>
      <c r="B3153" s="23" t="s">
        <v>13809</v>
      </c>
      <c r="C3153" s="24" t="s">
        <v>14340</v>
      </c>
      <c r="D3153" s="23" t="s">
        <v>13806</v>
      </c>
      <c r="E3153" s="23" t="s">
        <v>30</v>
      </c>
      <c r="F3153" s="24" t="s">
        <v>13631</v>
      </c>
      <c r="G3153" s="25" t="s">
        <v>13837</v>
      </c>
      <c r="H3153" s="23" t="s">
        <v>13838</v>
      </c>
      <c r="I3153" s="145" t="s">
        <v>13841</v>
      </c>
      <c r="J3153" s="25" t="s">
        <v>13840</v>
      </c>
      <c r="K3153" s="58"/>
      <c r="L3153" s="58"/>
      <c r="M3153" s="23"/>
      <c r="N3153" s="23"/>
      <c r="O3153" s="25" t="s">
        <v>13842</v>
      </c>
      <c r="P3153" s="23" t="s">
        <v>13843</v>
      </c>
      <c r="Q3153" s="25" t="s">
        <v>13844</v>
      </c>
      <c r="R3153" s="58" t="s">
        <v>13845</v>
      </c>
      <c r="S3153" s="23" t="s">
        <v>13846</v>
      </c>
      <c r="T3153" s="23" t="s">
        <v>13847</v>
      </c>
      <c r="U3153" s="25" t="s">
        <v>13848</v>
      </c>
      <c r="V3153" s="23" t="s">
        <v>13838</v>
      </c>
      <c r="W3153" s="25" t="s">
        <v>13839</v>
      </c>
      <c r="X3153" s="58"/>
      <c r="Y3153" s="23"/>
      <c r="Z3153" s="23"/>
      <c r="AA3153" s="33">
        <v>5</v>
      </c>
      <c r="AB3153" s="295" t="str">
        <f t="shared" si="250"/>
        <v>年間</v>
      </c>
      <c r="AC3153" s="268"/>
      <c r="AD3153" s="23">
        <v>1</v>
      </c>
      <c r="AE3153" s="134">
        <v>12000</v>
      </c>
      <c r="AF3153" s="26">
        <f t="shared" si="247"/>
        <v>12000</v>
      </c>
      <c r="AG3153" s="27">
        <v>42461</v>
      </c>
      <c r="AH3153" s="168">
        <v>42464</v>
      </c>
      <c r="AI3153" s="29" t="str">
        <f t="shared" si="248"/>
        <v>～</v>
      </c>
      <c r="AJ3153" s="178">
        <f t="shared" si="249"/>
        <v>44289</v>
      </c>
      <c r="AK3153" s="23" t="s">
        <v>13813</v>
      </c>
      <c r="AL3153" s="23" t="s">
        <v>13866</v>
      </c>
      <c r="AM3153" s="35">
        <v>42464</v>
      </c>
      <c r="AN3153" s="408">
        <f>IF($AA3153-data!$G$1=0,"　",IF(AK3153=0,"　",VLOOKUP($AK3153,data!$A$1:$H$264,8,FALSE)))</f>
        <v>0</v>
      </c>
      <c r="AO3153" s="35">
        <v>42496</v>
      </c>
      <c r="AP3153" s="134" t="s">
        <v>13807</v>
      </c>
      <c r="AQ3153" s="264" t="str">
        <f t="shared" si="251"/>
        <v/>
      </c>
    </row>
    <row r="3154" spans="1:43" s="74" customFormat="1" ht="24.75" customHeight="1" x14ac:dyDescent="0.15">
      <c r="A3154" s="297">
        <v>3151</v>
      </c>
      <c r="B3154" s="23" t="s">
        <v>13809</v>
      </c>
      <c r="C3154" s="24" t="s">
        <v>14340</v>
      </c>
      <c r="D3154" s="23" t="s">
        <v>13806</v>
      </c>
      <c r="E3154" s="23" t="s">
        <v>30</v>
      </c>
      <c r="F3154" s="24" t="s">
        <v>13631</v>
      </c>
      <c r="G3154" s="25" t="s">
        <v>13837</v>
      </c>
      <c r="H3154" s="23" t="s">
        <v>13838</v>
      </c>
      <c r="I3154" s="145" t="s">
        <v>13841</v>
      </c>
      <c r="J3154" s="25" t="s">
        <v>13840</v>
      </c>
      <c r="K3154" s="58"/>
      <c r="L3154" s="58"/>
      <c r="M3154" s="23"/>
      <c r="N3154" s="23"/>
      <c r="O3154" s="25" t="s">
        <v>13842</v>
      </c>
      <c r="P3154" s="23" t="s">
        <v>13843</v>
      </c>
      <c r="Q3154" s="25" t="s">
        <v>13844</v>
      </c>
      <c r="R3154" s="58" t="s">
        <v>13845</v>
      </c>
      <c r="S3154" s="23" t="s">
        <v>13846</v>
      </c>
      <c r="T3154" s="23" t="s">
        <v>13847</v>
      </c>
      <c r="U3154" s="25" t="s">
        <v>13848</v>
      </c>
      <c r="V3154" s="23" t="s">
        <v>13838</v>
      </c>
      <c r="W3154" s="25" t="s">
        <v>13839</v>
      </c>
      <c r="X3154" s="58"/>
      <c r="Y3154" s="23"/>
      <c r="Z3154" s="23"/>
      <c r="AA3154" s="33">
        <v>5</v>
      </c>
      <c r="AB3154" s="295" t="str">
        <f t="shared" si="250"/>
        <v>年間</v>
      </c>
      <c r="AC3154" s="268"/>
      <c r="AD3154" s="23">
        <v>1</v>
      </c>
      <c r="AE3154" s="134">
        <v>12000</v>
      </c>
      <c r="AF3154" s="26">
        <f t="shared" si="247"/>
        <v>12000</v>
      </c>
      <c r="AG3154" s="27">
        <v>42461</v>
      </c>
      <c r="AH3154" s="168">
        <v>42464</v>
      </c>
      <c r="AI3154" s="29" t="str">
        <f t="shared" si="248"/>
        <v>～</v>
      </c>
      <c r="AJ3154" s="178">
        <f t="shared" si="249"/>
        <v>44289</v>
      </c>
      <c r="AK3154" s="23" t="s">
        <v>13813</v>
      </c>
      <c r="AL3154" s="23" t="s">
        <v>13867</v>
      </c>
      <c r="AM3154" s="35">
        <v>42464</v>
      </c>
      <c r="AN3154" s="408">
        <f>IF($AA3154-data!$G$1=0,"　",IF(AK3154=0,"　",VLOOKUP($AK3154,data!$A$1:$H$264,8,FALSE)))</f>
        <v>0</v>
      </c>
      <c r="AO3154" s="35">
        <v>42496</v>
      </c>
      <c r="AP3154" s="134" t="s">
        <v>13807</v>
      </c>
      <c r="AQ3154" s="264" t="str">
        <f t="shared" si="251"/>
        <v/>
      </c>
    </row>
    <row r="3155" spans="1:43" s="74" customFormat="1" ht="24.75" customHeight="1" x14ac:dyDescent="0.15">
      <c r="A3155" s="297">
        <v>3152</v>
      </c>
      <c r="B3155" s="23" t="s">
        <v>13809</v>
      </c>
      <c r="C3155" s="24" t="s">
        <v>14340</v>
      </c>
      <c r="D3155" s="23" t="s">
        <v>13806</v>
      </c>
      <c r="E3155" s="23" t="s">
        <v>30</v>
      </c>
      <c r="F3155" s="24" t="s">
        <v>13631</v>
      </c>
      <c r="G3155" s="25" t="s">
        <v>13837</v>
      </c>
      <c r="H3155" s="23" t="s">
        <v>13838</v>
      </c>
      <c r="I3155" s="145" t="s">
        <v>13841</v>
      </c>
      <c r="J3155" s="25" t="s">
        <v>13840</v>
      </c>
      <c r="K3155" s="58"/>
      <c r="L3155" s="58"/>
      <c r="M3155" s="23"/>
      <c r="N3155" s="23"/>
      <c r="O3155" s="25" t="s">
        <v>13842</v>
      </c>
      <c r="P3155" s="23" t="s">
        <v>13843</v>
      </c>
      <c r="Q3155" s="25" t="s">
        <v>13844</v>
      </c>
      <c r="R3155" s="58" t="s">
        <v>13845</v>
      </c>
      <c r="S3155" s="23" t="s">
        <v>13846</v>
      </c>
      <c r="T3155" s="23" t="s">
        <v>13847</v>
      </c>
      <c r="U3155" s="25" t="s">
        <v>13848</v>
      </c>
      <c r="V3155" s="23" t="s">
        <v>13838</v>
      </c>
      <c r="W3155" s="25" t="s">
        <v>13839</v>
      </c>
      <c r="X3155" s="58"/>
      <c r="Y3155" s="23"/>
      <c r="Z3155" s="23"/>
      <c r="AA3155" s="33">
        <v>5</v>
      </c>
      <c r="AB3155" s="295" t="str">
        <f t="shared" si="250"/>
        <v>年間</v>
      </c>
      <c r="AC3155" s="268"/>
      <c r="AD3155" s="23">
        <v>1</v>
      </c>
      <c r="AE3155" s="134">
        <v>12000</v>
      </c>
      <c r="AF3155" s="26">
        <f t="shared" si="247"/>
        <v>12000</v>
      </c>
      <c r="AG3155" s="27">
        <v>42461</v>
      </c>
      <c r="AH3155" s="168">
        <v>42464</v>
      </c>
      <c r="AI3155" s="29" t="str">
        <f t="shared" si="248"/>
        <v>～</v>
      </c>
      <c r="AJ3155" s="178">
        <f t="shared" si="249"/>
        <v>44289</v>
      </c>
      <c r="AK3155" s="23" t="s">
        <v>13813</v>
      </c>
      <c r="AL3155" s="23" t="s">
        <v>13868</v>
      </c>
      <c r="AM3155" s="35">
        <v>42464</v>
      </c>
      <c r="AN3155" s="408">
        <f>IF($AA3155-data!$G$1=0,"　",IF(AK3155=0,"　",VLOOKUP($AK3155,data!$A$1:$H$264,8,FALSE)))</f>
        <v>0</v>
      </c>
      <c r="AO3155" s="35">
        <v>42496</v>
      </c>
      <c r="AP3155" s="134" t="s">
        <v>13807</v>
      </c>
      <c r="AQ3155" s="264" t="str">
        <f t="shared" si="251"/>
        <v/>
      </c>
    </row>
    <row r="3156" spans="1:43" s="74" customFormat="1" ht="24.75" customHeight="1" x14ac:dyDescent="0.15">
      <c r="A3156" s="297">
        <v>3153</v>
      </c>
      <c r="B3156" s="23" t="s">
        <v>13809</v>
      </c>
      <c r="C3156" s="24" t="s">
        <v>14340</v>
      </c>
      <c r="D3156" s="23" t="s">
        <v>13806</v>
      </c>
      <c r="E3156" s="23" t="s">
        <v>30</v>
      </c>
      <c r="F3156" s="24" t="s">
        <v>13631</v>
      </c>
      <c r="G3156" s="25" t="s">
        <v>13837</v>
      </c>
      <c r="H3156" s="23" t="s">
        <v>13838</v>
      </c>
      <c r="I3156" s="145" t="s">
        <v>13841</v>
      </c>
      <c r="J3156" s="25" t="s">
        <v>13840</v>
      </c>
      <c r="K3156" s="58"/>
      <c r="L3156" s="58"/>
      <c r="M3156" s="23"/>
      <c r="N3156" s="23"/>
      <c r="O3156" s="25" t="s">
        <v>13842</v>
      </c>
      <c r="P3156" s="23" t="s">
        <v>13843</v>
      </c>
      <c r="Q3156" s="25" t="s">
        <v>13844</v>
      </c>
      <c r="R3156" s="58" t="s">
        <v>13845</v>
      </c>
      <c r="S3156" s="23" t="s">
        <v>13846</v>
      </c>
      <c r="T3156" s="23" t="s">
        <v>13847</v>
      </c>
      <c r="U3156" s="25" t="s">
        <v>13848</v>
      </c>
      <c r="V3156" s="23" t="s">
        <v>13838</v>
      </c>
      <c r="W3156" s="25" t="s">
        <v>13839</v>
      </c>
      <c r="X3156" s="58"/>
      <c r="Y3156" s="23"/>
      <c r="Z3156" s="23"/>
      <c r="AA3156" s="33">
        <v>5</v>
      </c>
      <c r="AB3156" s="295" t="str">
        <f t="shared" si="250"/>
        <v>年間</v>
      </c>
      <c r="AC3156" s="268"/>
      <c r="AD3156" s="23">
        <v>1</v>
      </c>
      <c r="AE3156" s="134">
        <v>12000</v>
      </c>
      <c r="AF3156" s="26">
        <f t="shared" si="247"/>
        <v>12000</v>
      </c>
      <c r="AG3156" s="27">
        <v>42461</v>
      </c>
      <c r="AH3156" s="168">
        <v>42464</v>
      </c>
      <c r="AI3156" s="29" t="str">
        <f t="shared" si="248"/>
        <v>～</v>
      </c>
      <c r="AJ3156" s="178">
        <f t="shared" si="249"/>
        <v>44289</v>
      </c>
      <c r="AK3156" s="23" t="s">
        <v>13813</v>
      </c>
      <c r="AL3156" s="23" t="s">
        <v>13869</v>
      </c>
      <c r="AM3156" s="35">
        <v>42464</v>
      </c>
      <c r="AN3156" s="408">
        <f>IF($AA3156-data!$G$1=0,"　",IF(AK3156=0,"　",VLOOKUP($AK3156,data!$A$1:$H$264,8,FALSE)))</f>
        <v>0</v>
      </c>
      <c r="AO3156" s="35">
        <v>42496</v>
      </c>
      <c r="AP3156" s="134" t="s">
        <v>13807</v>
      </c>
      <c r="AQ3156" s="264" t="str">
        <f t="shared" si="251"/>
        <v/>
      </c>
    </row>
    <row r="3157" spans="1:43" s="74" customFormat="1" ht="24.75" customHeight="1" x14ac:dyDescent="0.15">
      <c r="A3157" s="297">
        <v>3154</v>
      </c>
      <c r="B3157" s="23" t="s">
        <v>13809</v>
      </c>
      <c r="C3157" s="24" t="s">
        <v>14340</v>
      </c>
      <c r="D3157" s="23" t="s">
        <v>13806</v>
      </c>
      <c r="E3157" s="23" t="s">
        <v>30</v>
      </c>
      <c r="F3157" s="24" t="s">
        <v>13631</v>
      </c>
      <c r="G3157" s="25" t="s">
        <v>13837</v>
      </c>
      <c r="H3157" s="23" t="s">
        <v>13838</v>
      </c>
      <c r="I3157" s="145" t="s">
        <v>13841</v>
      </c>
      <c r="J3157" s="25" t="s">
        <v>13840</v>
      </c>
      <c r="K3157" s="58"/>
      <c r="L3157" s="58"/>
      <c r="M3157" s="23"/>
      <c r="N3157" s="23"/>
      <c r="O3157" s="25" t="s">
        <v>13842</v>
      </c>
      <c r="P3157" s="23" t="s">
        <v>13843</v>
      </c>
      <c r="Q3157" s="25" t="s">
        <v>13844</v>
      </c>
      <c r="R3157" s="58" t="s">
        <v>13845</v>
      </c>
      <c r="S3157" s="23" t="s">
        <v>13846</v>
      </c>
      <c r="T3157" s="23" t="s">
        <v>13847</v>
      </c>
      <c r="U3157" s="25" t="s">
        <v>13848</v>
      </c>
      <c r="V3157" s="23" t="s">
        <v>13838</v>
      </c>
      <c r="W3157" s="25" t="s">
        <v>13839</v>
      </c>
      <c r="X3157" s="58"/>
      <c r="Y3157" s="23"/>
      <c r="Z3157" s="23"/>
      <c r="AA3157" s="33">
        <v>5</v>
      </c>
      <c r="AB3157" s="295" t="str">
        <f t="shared" si="250"/>
        <v>年間</v>
      </c>
      <c r="AC3157" s="268"/>
      <c r="AD3157" s="23">
        <v>1</v>
      </c>
      <c r="AE3157" s="134">
        <v>12000</v>
      </c>
      <c r="AF3157" s="26">
        <f t="shared" si="247"/>
        <v>12000</v>
      </c>
      <c r="AG3157" s="27">
        <v>42461</v>
      </c>
      <c r="AH3157" s="168">
        <v>42464</v>
      </c>
      <c r="AI3157" s="29" t="str">
        <f t="shared" si="248"/>
        <v>～</v>
      </c>
      <c r="AJ3157" s="178">
        <f t="shared" si="249"/>
        <v>44289</v>
      </c>
      <c r="AK3157" s="23" t="s">
        <v>13813</v>
      </c>
      <c r="AL3157" s="23" t="s">
        <v>13870</v>
      </c>
      <c r="AM3157" s="35">
        <v>42464</v>
      </c>
      <c r="AN3157" s="408">
        <f>IF($AA3157-data!$G$1=0,"　",IF(AK3157=0,"　",VLOOKUP($AK3157,data!$A$1:$H$264,8,FALSE)))</f>
        <v>0</v>
      </c>
      <c r="AO3157" s="35">
        <v>42496</v>
      </c>
      <c r="AP3157" s="134" t="s">
        <v>13807</v>
      </c>
      <c r="AQ3157" s="264" t="str">
        <f t="shared" si="251"/>
        <v/>
      </c>
    </row>
    <row r="3158" spans="1:43" s="74" customFormat="1" ht="24.75" customHeight="1" x14ac:dyDescent="0.15">
      <c r="A3158" s="297">
        <v>3155</v>
      </c>
      <c r="B3158" s="23" t="s">
        <v>13809</v>
      </c>
      <c r="C3158" s="24" t="s">
        <v>14340</v>
      </c>
      <c r="D3158" s="23" t="s">
        <v>13806</v>
      </c>
      <c r="E3158" s="23" t="s">
        <v>30</v>
      </c>
      <c r="F3158" s="24" t="s">
        <v>13631</v>
      </c>
      <c r="G3158" s="25" t="s">
        <v>13837</v>
      </c>
      <c r="H3158" s="23" t="s">
        <v>13838</v>
      </c>
      <c r="I3158" s="145" t="s">
        <v>13841</v>
      </c>
      <c r="J3158" s="25" t="s">
        <v>13840</v>
      </c>
      <c r="K3158" s="58"/>
      <c r="L3158" s="58"/>
      <c r="M3158" s="23"/>
      <c r="N3158" s="23"/>
      <c r="O3158" s="25" t="s">
        <v>13842</v>
      </c>
      <c r="P3158" s="23" t="s">
        <v>13843</v>
      </c>
      <c r="Q3158" s="25" t="s">
        <v>13844</v>
      </c>
      <c r="R3158" s="58" t="s">
        <v>13845</v>
      </c>
      <c r="S3158" s="23" t="s">
        <v>13846</v>
      </c>
      <c r="T3158" s="23" t="s">
        <v>13847</v>
      </c>
      <c r="U3158" s="25" t="s">
        <v>13848</v>
      </c>
      <c r="V3158" s="23" t="s">
        <v>13838</v>
      </c>
      <c r="W3158" s="25" t="s">
        <v>13839</v>
      </c>
      <c r="X3158" s="58"/>
      <c r="Y3158" s="23"/>
      <c r="Z3158" s="23"/>
      <c r="AA3158" s="33">
        <v>5</v>
      </c>
      <c r="AB3158" s="295" t="str">
        <f t="shared" si="250"/>
        <v>年間</v>
      </c>
      <c r="AC3158" s="268"/>
      <c r="AD3158" s="23">
        <v>1</v>
      </c>
      <c r="AE3158" s="134">
        <v>12000</v>
      </c>
      <c r="AF3158" s="26">
        <f t="shared" si="247"/>
        <v>12000</v>
      </c>
      <c r="AG3158" s="27">
        <v>42461</v>
      </c>
      <c r="AH3158" s="168">
        <v>42464</v>
      </c>
      <c r="AI3158" s="29" t="str">
        <f t="shared" si="248"/>
        <v>～</v>
      </c>
      <c r="AJ3158" s="178">
        <f t="shared" si="249"/>
        <v>44289</v>
      </c>
      <c r="AK3158" s="23" t="s">
        <v>13813</v>
      </c>
      <c r="AL3158" s="23" t="s">
        <v>13871</v>
      </c>
      <c r="AM3158" s="35">
        <v>42464</v>
      </c>
      <c r="AN3158" s="408">
        <f>IF($AA3158-data!$G$1=0,"　",IF(AK3158=0,"　",VLOOKUP($AK3158,data!$A$1:$H$264,8,FALSE)))</f>
        <v>0</v>
      </c>
      <c r="AO3158" s="35">
        <v>42496</v>
      </c>
      <c r="AP3158" s="134" t="s">
        <v>13807</v>
      </c>
      <c r="AQ3158" s="264" t="str">
        <f t="shared" si="251"/>
        <v/>
      </c>
    </row>
    <row r="3159" spans="1:43" s="74" customFormat="1" ht="24.75" customHeight="1" x14ac:dyDescent="0.15">
      <c r="A3159" s="297">
        <v>3156</v>
      </c>
      <c r="B3159" s="23" t="s">
        <v>13809</v>
      </c>
      <c r="C3159" s="24" t="s">
        <v>14340</v>
      </c>
      <c r="D3159" s="23" t="s">
        <v>13806</v>
      </c>
      <c r="E3159" s="23" t="s">
        <v>30</v>
      </c>
      <c r="F3159" s="24" t="s">
        <v>13631</v>
      </c>
      <c r="G3159" s="25" t="s">
        <v>13837</v>
      </c>
      <c r="H3159" s="23" t="s">
        <v>13838</v>
      </c>
      <c r="I3159" s="145" t="s">
        <v>13841</v>
      </c>
      <c r="J3159" s="25" t="s">
        <v>13840</v>
      </c>
      <c r="K3159" s="58"/>
      <c r="L3159" s="58"/>
      <c r="M3159" s="23"/>
      <c r="N3159" s="23"/>
      <c r="O3159" s="25" t="s">
        <v>13842</v>
      </c>
      <c r="P3159" s="23" t="s">
        <v>13843</v>
      </c>
      <c r="Q3159" s="25" t="s">
        <v>13844</v>
      </c>
      <c r="R3159" s="58" t="s">
        <v>13845</v>
      </c>
      <c r="S3159" s="23" t="s">
        <v>13846</v>
      </c>
      <c r="T3159" s="23" t="s">
        <v>13847</v>
      </c>
      <c r="U3159" s="25" t="s">
        <v>13848</v>
      </c>
      <c r="V3159" s="23" t="s">
        <v>13838</v>
      </c>
      <c r="W3159" s="25" t="s">
        <v>13839</v>
      </c>
      <c r="X3159" s="58"/>
      <c r="Y3159" s="23"/>
      <c r="Z3159" s="23"/>
      <c r="AA3159" s="33">
        <v>5</v>
      </c>
      <c r="AB3159" s="295" t="str">
        <f t="shared" si="250"/>
        <v>年間</v>
      </c>
      <c r="AC3159" s="268"/>
      <c r="AD3159" s="23">
        <v>1</v>
      </c>
      <c r="AE3159" s="134">
        <v>12000</v>
      </c>
      <c r="AF3159" s="26">
        <f t="shared" si="247"/>
        <v>12000</v>
      </c>
      <c r="AG3159" s="27">
        <v>42461</v>
      </c>
      <c r="AH3159" s="168">
        <v>42464</v>
      </c>
      <c r="AI3159" s="29" t="str">
        <f t="shared" si="248"/>
        <v>～</v>
      </c>
      <c r="AJ3159" s="178">
        <f t="shared" si="249"/>
        <v>44289</v>
      </c>
      <c r="AK3159" s="23" t="s">
        <v>13813</v>
      </c>
      <c r="AL3159" s="23" t="s">
        <v>13872</v>
      </c>
      <c r="AM3159" s="35">
        <v>42464</v>
      </c>
      <c r="AN3159" s="408">
        <f>IF($AA3159-data!$G$1=0,"　",IF(AK3159=0,"　",VLOOKUP($AK3159,data!$A$1:$H$264,8,FALSE)))</f>
        <v>0</v>
      </c>
      <c r="AO3159" s="35">
        <v>42496</v>
      </c>
      <c r="AP3159" s="134" t="s">
        <v>13807</v>
      </c>
      <c r="AQ3159" s="264" t="str">
        <f t="shared" si="251"/>
        <v/>
      </c>
    </row>
    <row r="3160" spans="1:43" s="74" customFormat="1" ht="24.75" customHeight="1" x14ac:dyDescent="0.15">
      <c r="A3160" s="297">
        <v>3157</v>
      </c>
      <c r="B3160" s="23" t="s">
        <v>13809</v>
      </c>
      <c r="C3160" s="24" t="s">
        <v>14340</v>
      </c>
      <c r="D3160" s="23" t="s">
        <v>13806</v>
      </c>
      <c r="E3160" s="23" t="s">
        <v>30</v>
      </c>
      <c r="F3160" s="24" t="s">
        <v>13631</v>
      </c>
      <c r="G3160" s="25" t="s">
        <v>13837</v>
      </c>
      <c r="H3160" s="23" t="s">
        <v>13838</v>
      </c>
      <c r="I3160" s="145" t="s">
        <v>13841</v>
      </c>
      <c r="J3160" s="25" t="s">
        <v>13840</v>
      </c>
      <c r="K3160" s="58"/>
      <c r="L3160" s="58"/>
      <c r="M3160" s="23"/>
      <c r="N3160" s="23"/>
      <c r="O3160" s="25" t="s">
        <v>13842</v>
      </c>
      <c r="P3160" s="23" t="s">
        <v>13843</v>
      </c>
      <c r="Q3160" s="25" t="s">
        <v>13844</v>
      </c>
      <c r="R3160" s="58" t="s">
        <v>13845</v>
      </c>
      <c r="S3160" s="23" t="s">
        <v>13846</v>
      </c>
      <c r="T3160" s="23" t="s">
        <v>13847</v>
      </c>
      <c r="U3160" s="25" t="s">
        <v>13848</v>
      </c>
      <c r="V3160" s="23" t="s">
        <v>13838</v>
      </c>
      <c r="W3160" s="25" t="s">
        <v>13839</v>
      </c>
      <c r="X3160" s="58"/>
      <c r="Y3160" s="23"/>
      <c r="Z3160" s="23"/>
      <c r="AA3160" s="33">
        <v>5</v>
      </c>
      <c r="AB3160" s="295" t="str">
        <f t="shared" si="250"/>
        <v>年間</v>
      </c>
      <c r="AC3160" s="268"/>
      <c r="AD3160" s="23">
        <v>1</v>
      </c>
      <c r="AE3160" s="134">
        <v>12000</v>
      </c>
      <c r="AF3160" s="26">
        <f t="shared" si="247"/>
        <v>12000</v>
      </c>
      <c r="AG3160" s="27">
        <v>42461</v>
      </c>
      <c r="AH3160" s="168">
        <v>42464</v>
      </c>
      <c r="AI3160" s="29" t="str">
        <f t="shared" si="248"/>
        <v>～</v>
      </c>
      <c r="AJ3160" s="178">
        <f t="shared" si="249"/>
        <v>44289</v>
      </c>
      <c r="AK3160" s="23" t="s">
        <v>13813</v>
      </c>
      <c r="AL3160" s="23" t="s">
        <v>13873</v>
      </c>
      <c r="AM3160" s="35">
        <v>42464</v>
      </c>
      <c r="AN3160" s="408">
        <f>IF($AA3160-data!$G$1=0,"　",IF(AK3160=0,"　",VLOOKUP($AK3160,data!$A$1:$H$264,8,FALSE)))</f>
        <v>0</v>
      </c>
      <c r="AO3160" s="35">
        <v>42496</v>
      </c>
      <c r="AP3160" s="134" t="s">
        <v>13807</v>
      </c>
      <c r="AQ3160" s="264" t="str">
        <f t="shared" si="251"/>
        <v/>
      </c>
    </row>
    <row r="3161" spans="1:43" s="74" customFormat="1" ht="24.75" customHeight="1" x14ac:dyDescent="0.15">
      <c r="A3161" s="297">
        <v>3158</v>
      </c>
      <c r="B3161" s="23" t="s">
        <v>13809</v>
      </c>
      <c r="C3161" s="24" t="s">
        <v>14340</v>
      </c>
      <c r="D3161" s="23" t="s">
        <v>13806</v>
      </c>
      <c r="E3161" s="23" t="s">
        <v>30</v>
      </c>
      <c r="F3161" s="24" t="s">
        <v>13631</v>
      </c>
      <c r="G3161" s="25" t="s">
        <v>13837</v>
      </c>
      <c r="H3161" s="23" t="s">
        <v>13838</v>
      </c>
      <c r="I3161" s="145" t="s">
        <v>13841</v>
      </c>
      <c r="J3161" s="25" t="s">
        <v>13840</v>
      </c>
      <c r="K3161" s="58"/>
      <c r="L3161" s="58"/>
      <c r="M3161" s="23"/>
      <c r="N3161" s="23"/>
      <c r="O3161" s="25" t="s">
        <v>13842</v>
      </c>
      <c r="P3161" s="23" t="s">
        <v>13843</v>
      </c>
      <c r="Q3161" s="25" t="s">
        <v>13844</v>
      </c>
      <c r="R3161" s="58" t="s">
        <v>13845</v>
      </c>
      <c r="S3161" s="23" t="s">
        <v>13846</v>
      </c>
      <c r="T3161" s="23" t="s">
        <v>13847</v>
      </c>
      <c r="U3161" s="25" t="s">
        <v>13848</v>
      </c>
      <c r="V3161" s="23" t="s">
        <v>13838</v>
      </c>
      <c r="W3161" s="25" t="s">
        <v>13839</v>
      </c>
      <c r="X3161" s="58"/>
      <c r="Y3161" s="23"/>
      <c r="Z3161" s="23"/>
      <c r="AA3161" s="33">
        <v>5</v>
      </c>
      <c r="AB3161" s="295" t="str">
        <f t="shared" si="250"/>
        <v>年間</v>
      </c>
      <c r="AC3161" s="268"/>
      <c r="AD3161" s="23">
        <v>1</v>
      </c>
      <c r="AE3161" s="134">
        <v>12000</v>
      </c>
      <c r="AF3161" s="26">
        <f t="shared" si="247"/>
        <v>12000</v>
      </c>
      <c r="AG3161" s="27">
        <v>42461</v>
      </c>
      <c r="AH3161" s="168">
        <v>42464</v>
      </c>
      <c r="AI3161" s="29" t="str">
        <f t="shared" si="248"/>
        <v>～</v>
      </c>
      <c r="AJ3161" s="178">
        <f t="shared" si="249"/>
        <v>44289</v>
      </c>
      <c r="AK3161" s="23" t="s">
        <v>13813</v>
      </c>
      <c r="AL3161" s="23" t="s">
        <v>13874</v>
      </c>
      <c r="AM3161" s="35">
        <v>42464</v>
      </c>
      <c r="AN3161" s="408">
        <f>IF($AA3161-data!$G$1=0,"　",IF(AK3161=0,"　",VLOOKUP($AK3161,data!$A$1:$H$264,8,FALSE)))</f>
        <v>0</v>
      </c>
      <c r="AO3161" s="35">
        <v>42496</v>
      </c>
      <c r="AP3161" s="134" t="s">
        <v>13807</v>
      </c>
      <c r="AQ3161" s="264" t="str">
        <f t="shared" si="251"/>
        <v/>
      </c>
    </row>
    <row r="3162" spans="1:43" s="74" customFormat="1" ht="24.75" customHeight="1" x14ac:dyDescent="0.15">
      <c r="A3162" s="297">
        <v>3159</v>
      </c>
      <c r="B3162" s="23" t="s">
        <v>13809</v>
      </c>
      <c r="C3162" s="24" t="s">
        <v>14340</v>
      </c>
      <c r="D3162" s="23" t="s">
        <v>13806</v>
      </c>
      <c r="E3162" s="23" t="s">
        <v>30</v>
      </c>
      <c r="F3162" s="24" t="s">
        <v>13631</v>
      </c>
      <c r="G3162" s="25" t="s">
        <v>13837</v>
      </c>
      <c r="H3162" s="23" t="s">
        <v>13838</v>
      </c>
      <c r="I3162" s="145" t="s">
        <v>13841</v>
      </c>
      <c r="J3162" s="25" t="s">
        <v>13840</v>
      </c>
      <c r="K3162" s="58"/>
      <c r="L3162" s="58"/>
      <c r="M3162" s="23"/>
      <c r="N3162" s="23"/>
      <c r="O3162" s="25" t="s">
        <v>13842</v>
      </c>
      <c r="P3162" s="23" t="s">
        <v>13843</v>
      </c>
      <c r="Q3162" s="25" t="s">
        <v>13844</v>
      </c>
      <c r="R3162" s="58" t="s">
        <v>13845</v>
      </c>
      <c r="S3162" s="23" t="s">
        <v>13846</v>
      </c>
      <c r="T3162" s="23" t="s">
        <v>13847</v>
      </c>
      <c r="U3162" s="25" t="s">
        <v>13848</v>
      </c>
      <c r="V3162" s="23" t="s">
        <v>13838</v>
      </c>
      <c r="W3162" s="25" t="s">
        <v>13839</v>
      </c>
      <c r="X3162" s="58"/>
      <c r="Y3162" s="23"/>
      <c r="Z3162" s="23"/>
      <c r="AA3162" s="33">
        <v>5</v>
      </c>
      <c r="AB3162" s="295" t="str">
        <f t="shared" si="250"/>
        <v>年間</v>
      </c>
      <c r="AC3162" s="268"/>
      <c r="AD3162" s="23">
        <v>1</v>
      </c>
      <c r="AE3162" s="134">
        <v>12000</v>
      </c>
      <c r="AF3162" s="26">
        <f t="shared" si="247"/>
        <v>12000</v>
      </c>
      <c r="AG3162" s="27">
        <v>42461</v>
      </c>
      <c r="AH3162" s="168">
        <v>42464</v>
      </c>
      <c r="AI3162" s="29" t="str">
        <f t="shared" si="248"/>
        <v>～</v>
      </c>
      <c r="AJ3162" s="178">
        <f t="shared" si="249"/>
        <v>44289</v>
      </c>
      <c r="AK3162" s="23" t="s">
        <v>13813</v>
      </c>
      <c r="AL3162" s="23" t="s">
        <v>13875</v>
      </c>
      <c r="AM3162" s="35">
        <v>42464</v>
      </c>
      <c r="AN3162" s="408">
        <f>IF($AA3162-data!$G$1=0,"　",IF(AK3162=0,"　",VLOOKUP($AK3162,data!$A$1:$H$264,8,FALSE)))</f>
        <v>0</v>
      </c>
      <c r="AO3162" s="35">
        <v>42496</v>
      </c>
      <c r="AP3162" s="134" t="s">
        <v>13807</v>
      </c>
      <c r="AQ3162" s="264" t="str">
        <f t="shared" si="251"/>
        <v/>
      </c>
    </row>
    <row r="3163" spans="1:43" s="74" customFormat="1" ht="24.75" customHeight="1" x14ac:dyDescent="0.15">
      <c r="A3163" s="297">
        <v>3160</v>
      </c>
      <c r="B3163" s="23" t="s">
        <v>13809</v>
      </c>
      <c r="C3163" s="24" t="s">
        <v>14340</v>
      </c>
      <c r="D3163" s="23" t="s">
        <v>13806</v>
      </c>
      <c r="E3163" s="23" t="s">
        <v>30</v>
      </c>
      <c r="F3163" s="24" t="s">
        <v>13631</v>
      </c>
      <c r="G3163" s="25" t="s">
        <v>13837</v>
      </c>
      <c r="H3163" s="23" t="s">
        <v>13838</v>
      </c>
      <c r="I3163" s="145" t="s">
        <v>13841</v>
      </c>
      <c r="J3163" s="25" t="s">
        <v>13840</v>
      </c>
      <c r="K3163" s="58"/>
      <c r="L3163" s="58"/>
      <c r="M3163" s="23"/>
      <c r="N3163" s="23"/>
      <c r="O3163" s="25" t="s">
        <v>13842</v>
      </c>
      <c r="P3163" s="23" t="s">
        <v>13843</v>
      </c>
      <c r="Q3163" s="25" t="s">
        <v>13844</v>
      </c>
      <c r="R3163" s="58" t="s">
        <v>13845</v>
      </c>
      <c r="S3163" s="23" t="s">
        <v>13846</v>
      </c>
      <c r="T3163" s="23" t="s">
        <v>13847</v>
      </c>
      <c r="U3163" s="25" t="s">
        <v>13848</v>
      </c>
      <c r="V3163" s="23" t="s">
        <v>13838</v>
      </c>
      <c r="W3163" s="25" t="s">
        <v>13839</v>
      </c>
      <c r="X3163" s="58"/>
      <c r="Y3163" s="23"/>
      <c r="Z3163" s="23"/>
      <c r="AA3163" s="33">
        <v>5</v>
      </c>
      <c r="AB3163" s="295" t="str">
        <f t="shared" si="250"/>
        <v>年間</v>
      </c>
      <c r="AC3163" s="268"/>
      <c r="AD3163" s="23">
        <v>1</v>
      </c>
      <c r="AE3163" s="134">
        <v>12000</v>
      </c>
      <c r="AF3163" s="26">
        <f t="shared" si="247"/>
        <v>12000</v>
      </c>
      <c r="AG3163" s="27">
        <v>42461</v>
      </c>
      <c r="AH3163" s="168">
        <v>42464</v>
      </c>
      <c r="AI3163" s="29" t="str">
        <f t="shared" si="248"/>
        <v>～</v>
      </c>
      <c r="AJ3163" s="178">
        <f t="shared" si="249"/>
        <v>44289</v>
      </c>
      <c r="AK3163" s="23" t="s">
        <v>13813</v>
      </c>
      <c r="AL3163" s="23" t="s">
        <v>13876</v>
      </c>
      <c r="AM3163" s="35">
        <v>42464</v>
      </c>
      <c r="AN3163" s="408">
        <f>IF($AA3163-data!$G$1=0,"　",IF(AK3163=0,"　",VLOOKUP($AK3163,data!$A$1:$H$264,8,FALSE)))</f>
        <v>0</v>
      </c>
      <c r="AO3163" s="35">
        <v>42496</v>
      </c>
      <c r="AP3163" s="134" t="s">
        <v>13807</v>
      </c>
      <c r="AQ3163" s="264" t="str">
        <f t="shared" si="251"/>
        <v/>
      </c>
    </row>
    <row r="3164" spans="1:43" s="74" customFormat="1" ht="24.75" customHeight="1" x14ac:dyDescent="0.15">
      <c r="A3164" s="297">
        <v>3161</v>
      </c>
      <c r="B3164" s="23" t="s">
        <v>13810</v>
      </c>
      <c r="C3164" s="24" t="s">
        <v>14340</v>
      </c>
      <c r="D3164" s="23" t="s">
        <v>13806</v>
      </c>
      <c r="E3164" s="23" t="s">
        <v>30</v>
      </c>
      <c r="F3164" s="24" t="s">
        <v>13631</v>
      </c>
      <c r="G3164" s="25" t="s">
        <v>13837</v>
      </c>
      <c r="H3164" s="23" t="s">
        <v>13838</v>
      </c>
      <c r="I3164" s="145" t="s">
        <v>13841</v>
      </c>
      <c r="J3164" s="25" t="s">
        <v>13840</v>
      </c>
      <c r="K3164" s="58"/>
      <c r="L3164" s="58"/>
      <c r="M3164" s="23"/>
      <c r="N3164" s="23"/>
      <c r="O3164" s="25" t="s">
        <v>13842</v>
      </c>
      <c r="P3164" s="23" t="s">
        <v>13843</v>
      </c>
      <c r="Q3164" s="25" t="s">
        <v>13844</v>
      </c>
      <c r="R3164" s="58" t="s">
        <v>13845</v>
      </c>
      <c r="S3164" s="23" t="s">
        <v>13846</v>
      </c>
      <c r="T3164" s="23" t="s">
        <v>13847</v>
      </c>
      <c r="U3164" s="25" t="s">
        <v>13848</v>
      </c>
      <c r="V3164" s="23" t="s">
        <v>13838</v>
      </c>
      <c r="W3164" s="25" t="s">
        <v>13839</v>
      </c>
      <c r="X3164" s="58"/>
      <c r="Y3164" s="23"/>
      <c r="Z3164" s="23"/>
      <c r="AA3164" s="33">
        <v>5</v>
      </c>
      <c r="AB3164" s="295" t="str">
        <f t="shared" si="250"/>
        <v>年間</v>
      </c>
      <c r="AC3164" s="268"/>
      <c r="AD3164" s="23">
        <v>1</v>
      </c>
      <c r="AE3164" s="134">
        <v>15600</v>
      </c>
      <c r="AF3164" s="26">
        <f t="shared" si="247"/>
        <v>15600</v>
      </c>
      <c r="AG3164" s="27">
        <v>42461</v>
      </c>
      <c r="AH3164" s="168">
        <v>42464</v>
      </c>
      <c r="AI3164" s="29" t="str">
        <f t="shared" si="248"/>
        <v>～</v>
      </c>
      <c r="AJ3164" s="178">
        <f t="shared" si="249"/>
        <v>44289</v>
      </c>
      <c r="AK3164" s="23" t="s">
        <v>13814</v>
      </c>
      <c r="AL3164" s="23" t="s">
        <v>13877</v>
      </c>
      <c r="AM3164" s="35">
        <v>42464</v>
      </c>
      <c r="AN3164" s="408">
        <f>IF($AA3164-data!$G$1=0,"　",IF(AK3164=0,"　",VLOOKUP($AK3164,data!$A$1:$H$264,8,FALSE)))</f>
        <v>0</v>
      </c>
      <c r="AO3164" s="35">
        <v>42496</v>
      </c>
      <c r="AP3164" s="134" t="s">
        <v>13807</v>
      </c>
      <c r="AQ3164" s="264" t="str">
        <f t="shared" si="251"/>
        <v/>
      </c>
    </row>
    <row r="3165" spans="1:43" s="74" customFormat="1" ht="24.75" customHeight="1" x14ac:dyDescent="0.15">
      <c r="A3165" s="297">
        <v>3162</v>
      </c>
      <c r="B3165" s="23" t="s">
        <v>13810</v>
      </c>
      <c r="C3165" s="24" t="s">
        <v>14340</v>
      </c>
      <c r="D3165" s="23" t="s">
        <v>13806</v>
      </c>
      <c r="E3165" s="23" t="s">
        <v>30</v>
      </c>
      <c r="F3165" s="24" t="s">
        <v>13631</v>
      </c>
      <c r="G3165" s="25" t="s">
        <v>13837</v>
      </c>
      <c r="H3165" s="23" t="s">
        <v>13838</v>
      </c>
      <c r="I3165" s="145" t="s">
        <v>13841</v>
      </c>
      <c r="J3165" s="25" t="s">
        <v>13840</v>
      </c>
      <c r="K3165" s="58"/>
      <c r="L3165" s="58"/>
      <c r="M3165" s="23"/>
      <c r="N3165" s="23"/>
      <c r="O3165" s="25" t="s">
        <v>13842</v>
      </c>
      <c r="P3165" s="23" t="s">
        <v>13843</v>
      </c>
      <c r="Q3165" s="25" t="s">
        <v>13844</v>
      </c>
      <c r="R3165" s="58" t="s">
        <v>13845</v>
      </c>
      <c r="S3165" s="23" t="s">
        <v>13846</v>
      </c>
      <c r="T3165" s="23" t="s">
        <v>13847</v>
      </c>
      <c r="U3165" s="25" t="s">
        <v>13848</v>
      </c>
      <c r="V3165" s="23" t="s">
        <v>13838</v>
      </c>
      <c r="W3165" s="25" t="s">
        <v>13839</v>
      </c>
      <c r="X3165" s="58"/>
      <c r="Y3165" s="23"/>
      <c r="Z3165" s="23"/>
      <c r="AA3165" s="33">
        <v>5</v>
      </c>
      <c r="AB3165" s="295" t="str">
        <f t="shared" si="250"/>
        <v>年間</v>
      </c>
      <c r="AC3165" s="268"/>
      <c r="AD3165" s="23">
        <v>1</v>
      </c>
      <c r="AE3165" s="134">
        <v>15600</v>
      </c>
      <c r="AF3165" s="26">
        <f t="shared" si="247"/>
        <v>15600</v>
      </c>
      <c r="AG3165" s="27">
        <v>42461</v>
      </c>
      <c r="AH3165" s="168">
        <v>42464</v>
      </c>
      <c r="AI3165" s="29" t="str">
        <f t="shared" si="248"/>
        <v>～</v>
      </c>
      <c r="AJ3165" s="178">
        <f t="shared" si="249"/>
        <v>44289</v>
      </c>
      <c r="AK3165" s="23" t="s">
        <v>13814</v>
      </c>
      <c r="AL3165" s="23" t="s">
        <v>13878</v>
      </c>
      <c r="AM3165" s="35">
        <v>42464</v>
      </c>
      <c r="AN3165" s="408">
        <f>IF($AA3165-data!$G$1=0,"　",IF(AK3165=0,"　",VLOOKUP($AK3165,data!$A$1:$H$264,8,FALSE)))</f>
        <v>0</v>
      </c>
      <c r="AO3165" s="35">
        <v>42496</v>
      </c>
      <c r="AP3165" s="134" t="s">
        <v>13807</v>
      </c>
      <c r="AQ3165" s="264" t="str">
        <f t="shared" si="251"/>
        <v/>
      </c>
    </row>
    <row r="3166" spans="1:43" s="74" customFormat="1" ht="24.75" customHeight="1" x14ac:dyDescent="0.15">
      <c r="A3166" s="297">
        <v>3163</v>
      </c>
      <c r="B3166" s="23" t="s">
        <v>13810</v>
      </c>
      <c r="C3166" s="24" t="s">
        <v>582</v>
      </c>
      <c r="D3166" s="23" t="s">
        <v>13806</v>
      </c>
      <c r="E3166" s="23" t="s">
        <v>30</v>
      </c>
      <c r="F3166" s="24" t="s">
        <v>13631</v>
      </c>
      <c r="G3166" s="25" t="s">
        <v>13837</v>
      </c>
      <c r="H3166" s="23" t="s">
        <v>13838</v>
      </c>
      <c r="I3166" s="145" t="s">
        <v>13841</v>
      </c>
      <c r="J3166" s="25" t="s">
        <v>13840</v>
      </c>
      <c r="K3166" s="58"/>
      <c r="L3166" s="58"/>
      <c r="M3166" s="23"/>
      <c r="N3166" s="23"/>
      <c r="O3166" s="25" t="s">
        <v>13842</v>
      </c>
      <c r="P3166" s="23" t="s">
        <v>13843</v>
      </c>
      <c r="Q3166" s="25" t="s">
        <v>13844</v>
      </c>
      <c r="R3166" s="58" t="s">
        <v>13845</v>
      </c>
      <c r="S3166" s="23" t="s">
        <v>13846</v>
      </c>
      <c r="T3166" s="23" t="s">
        <v>13847</v>
      </c>
      <c r="U3166" s="25" t="s">
        <v>13848</v>
      </c>
      <c r="V3166" s="23" t="s">
        <v>13838</v>
      </c>
      <c r="W3166" s="25" t="s">
        <v>13839</v>
      </c>
      <c r="X3166" s="58"/>
      <c r="Y3166" s="23"/>
      <c r="Z3166" s="23"/>
      <c r="AA3166" s="33">
        <v>5</v>
      </c>
      <c r="AB3166" s="295" t="str">
        <f t="shared" si="250"/>
        <v>年間</v>
      </c>
      <c r="AC3166" s="268"/>
      <c r="AD3166" s="23">
        <v>1</v>
      </c>
      <c r="AE3166" s="134">
        <v>15600</v>
      </c>
      <c r="AF3166" s="26">
        <f t="shared" si="247"/>
        <v>15600</v>
      </c>
      <c r="AG3166" s="27">
        <v>42461</v>
      </c>
      <c r="AH3166" s="168">
        <v>42464</v>
      </c>
      <c r="AI3166" s="29" t="str">
        <f t="shared" si="248"/>
        <v>～</v>
      </c>
      <c r="AJ3166" s="178">
        <f t="shared" si="249"/>
        <v>44289</v>
      </c>
      <c r="AK3166" s="23" t="s">
        <v>13814</v>
      </c>
      <c r="AL3166" s="23" t="s">
        <v>13879</v>
      </c>
      <c r="AM3166" s="35">
        <v>42464</v>
      </c>
      <c r="AN3166" s="408">
        <f>IF($AA3166-data!$G$1=0,"　",IF(AK3166=0,"　",VLOOKUP($AK3166,data!$A$1:$H$264,8,FALSE)))</f>
        <v>0</v>
      </c>
      <c r="AO3166" s="35">
        <v>42496</v>
      </c>
      <c r="AP3166" s="134" t="s">
        <v>13807</v>
      </c>
      <c r="AQ3166" s="264" t="str">
        <f t="shared" si="251"/>
        <v/>
      </c>
    </row>
    <row r="3167" spans="1:43" s="74" customFormat="1" ht="24.75" customHeight="1" x14ac:dyDescent="0.15">
      <c r="A3167" s="297">
        <v>3164</v>
      </c>
      <c r="B3167" s="23" t="s">
        <v>13815</v>
      </c>
      <c r="C3167" s="24" t="s">
        <v>2344</v>
      </c>
      <c r="D3167" s="23"/>
      <c r="E3167" s="23"/>
      <c r="F3167" s="276"/>
      <c r="G3167" s="25"/>
      <c r="H3167" s="23"/>
      <c r="I3167" s="23"/>
      <c r="J3167" s="25"/>
      <c r="K3167" s="58"/>
      <c r="L3167" s="58"/>
      <c r="M3167" s="23"/>
      <c r="N3167" s="23"/>
      <c r="O3167" s="25"/>
      <c r="P3167" s="23"/>
      <c r="Q3167" s="25"/>
      <c r="R3167" s="58"/>
      <c r="S3167" s="23"/>
      <c r="T3167" s="23"/>
      <c r="U3167" s="25"/>
      <c r="V3167" s="23"/>
      <c r="W3167" s="25"/>
      <c r="X3167" s="58"/>
      <c r="Y3167" s="23"/>
      <c r="Z3167" s="23"/>
      <c r="AA3167" s="33"/>
      <c r="AB3167" s="295" t="str">
        <f t="shared" si="250"/>
        <v/>
      </c>
      <c r="AC3167" s="268"/>
      <c r="AD3167" s="23"/>
      <c r="AE3167" s="134"/>
      <c r="AF3167" s="26" t="str">
        <f t="shared" si="247"/>
        <v/>
      </c>
      <c r="AG3167" s="27"/>
      <c r="AH3167" s="168"/>
      <c r="AI3167" s="29" t="str">
        <f t="shared" si="248"/>
        <v/>
      </c>
      <c r="AJ3167" s="178" t="str">
        <f t="shared" si="249"/>
        <v/>
      </c>
      <c r="AK3167" s="23"/>
      <c r="AL3167" s="23"/>
      <c r="AM3167" s="35"/>
      <c r="AN3167" s="408" t="str">
        <f>IF($AA3167-data!$G$1=0,"　",IF(AK3167=0,"　",VLOOKUP($AK3167,data!$A$1:$H$264,8,FALSE)))</f>
        <v>　</v>
      </c>
      <c r="AO3167" s="35"/>
      <c r="AP3167" s="134"/>
      <c r="AQ3167" s="264" t="str">
        <f t="shared" si="251"/>
        <v/>
      </c>
    </row>
    <row r="3168" spans="1:43" s="74" customFormat="1" ht="24.75" customHeight="1" x14ac:dyDescent="0.15">
      <c r="A3168" s="297">
        <v>3165</v>
      </c>
      <c r="B3168" s="23" t="s">
        <v>13921</v>
      </c>
      <c r="C3168" s="24" t="s">
        <v>2344</v>
      </c>
      <c r="D3168" s="23"/>
      <c r="E3168" s="23"/>
      <c r="F3168" s="276"/>
      <c r="G3168" s="25"/>
      <c r="H3168" s="23"/>
      <c r="I3168" s="23"/>
      <c r="J3168" s="25"/>
      <c r="K3168" s="58"/>
      <c r="L3168" s="58"/>
      <c r="M3168" s="23"/>
      <c r="N3168" s="23"/>
      <c r="O3168" s="25"/>
      <c r="P3168" s="23"/>
      <c r="Q3168" s="25"/>
      <c r="R3168" s="58"/>
      <c r="S3168" s="23"/>
      <c r="T3168" s="23"/>
      <c r="U3168" s="25"/>
      <c r="V3168" s="23"/>
      <c r="W3168" s="25"/>
      <c r="X3168" s="58"/>
      <c r="Y3168" s="23"/>
      <c r="Z3168" s="23"/>
      <c r="AA3168" s="33"/>
      <c r="AB3168" s="295" t="str">
        <f t="shared" si="250"/>
        <v/>
      </c>
      <c r="AC3168" s="268"/>
      <c r="AD3168" s="23"/>
      <c r="AE3168" s="134"/>
      <c r="AF3168" s="26" t="str">
        <f t="shared" si="247"/>
        <v/>
      </c>
      <c r="AG3168" s="27"/>
      <c r="AH3168" s="168"/>
      <c r="AI3168" s="29" t="str">
        <f t="shared" si="248"/>
        <v/>
      </c>
      <c r="AJ3168" s="178" t="str">
        <f t="shared" si="249"/>
        <v/>
      </c>
      <c r="AK3168" s="23"/>
      <c r="AL3168" s="23"/>
      <c r="AM3168" s="35"/>
      <c r="AN3168" s="408" t="str">
        <f>IF($AA3168-data!$G$1=0,"　",IF(AK3168=0,"　",VLOOKUP($AK3168,data!$A$1:$H$264,8,FALSE)))</f>
        <v>　</v>
      </c>
      <c r="AO3168" s="35"/>
      <c r="AP3168" s="134"/>
      <c r="AQ3168" s="264" t="str">
        <f t="shared" si="251"/>
        <v/>
      </c>
    </row>
    <row r="3169" spans="1:44" ht="24.75" customHeight="1" x14ac:dyDescent="0.15">
      <c r="A3169" s="297">
        <v>3166</v>
      </c>
      <c r="B3169" s="132" t="s">
        <v>17169</v>
      </c>
      <c r="C3169" s="24" t="s">
        <v>14385</v>
      </c>
      <c r="D3169" s="23" t="s">
        <v>13925</v>
      </c>
      <c r="E3169" s="23" t="s">
        <v>30</v>
      </c>
      <c r="F3169" s="24" t="s">
        <v>13631</v>
      </c>
      <c r="G3169" s="25" t="s">
        <v>10725</v>
      </c>
      <c r="H3169" s="23" t="s">
        <v>11359</v>
      </c>
      <c r="I3169" s="23" t="s">
        <v>8568</v>
      </c>
      <c r="J3169" s="58" t="s">
        <v>11362</v>
      </c>
      <c r="K3169" s="134" t="s">
        <v>11363</v>
      </c>
      <c r="L3169" s="134"/>
      <c r="M3169" s="23" t="s">
        <v>10743</v>
      </c>
      <c r="N3169" s="23"/>
      <c r="O3169" s="25" t="s">
        <v>10734</v>
      </c>
      <c r="P3169" s="23" t="s">
        <v>10735</v>
      </c>
      <c r="Q3169" s="25" t="s">
        <v>10736</v>
      </c>
      <c r="R3169" s="58" t="s">
        <v>10737</v>
      </c>
      <c r="S3169" s="23" t="s">
        <v>10738</v>
      </c>
      <c r="T3169" s="23" t="s">
        <v>10739</v>
      </c>
      <c r="U3169" s="25" t="s">
        <v>10740</v>
      </c>
      <c r="V3169" s="23" t="s">
        <v>10726</v>
      </c>
      <c r="W3169" s="25" t="s">
        <v>10741</v>
      </c>
      <c r="X3169" s="58" t="s">
        <v>10742</v>
      </c>
      <c r="Y3169" s="23" t="s">
        <v>10743</v>
      </c>
      <c r="Z3169" s="23"/>
      <c r="AA3169" s="33">
        <v>5</v>
      </c>
      <c r="AB3169" s="295" t="str">
        <f t="shared" si="250"/>
        <v>年間</v>
      </c>
      <c r="AC3169" s="268"/>
      <c r="AD3169" s="23">
        <v>1</v>
      </c>
      <c r="AE3169" s="134">
        <v>24000</v>
      </c>
      <c r="AF3169" s="26">
        <f t="shared" si="247"/>
        <v>24000</v>
      </c>
      <c r="AG3169" s="27">
        <v>42461</v>
      </c>
      <c r="AH3169" s="168">
        <v>42491</v>
      </c>
      <c r="AI3169" s="29" t="str">
        <f t="shared" si="248"/>
        <v>～</v>
      </c>
      <c r="AJ3169" s="178">
        <f t="shared" si="249"/>
        <v>44316</v>
      </c>
      <c r="AK3169" s="23" t="s">
        <v>4699</v>
      </c>
      <c r="AL3169" s="23"/>
      <c r="AM3169" s="35"/>
      <c r="AN3169" s="408">
        <f>IF($AA3169-data!$G$1=0,"　",IF(AK3169=0,"　",VLOOKUP($AK3169,data!$A$1:$H$264,8,FALSE)))</f>
        <v>0</v>
      </c>
      <c r="AO3169" s="35"/>
      <c r="AP3169" s="134" t="s">
        <v>13926</v>
      </c>
      <c r="AQ3169" s="264" t="str">
        <f t="shared" si="251"/>
        <v/>
      </c>
    </row>
    <row r="3170" spans="1:44" s="74" customFormat="1" ht="24.75" customHeight="1" x14ac:dyDescent="0.15">
      <c r="A3170" s="297">
        <v>3167</v>
      </c>
      <c r="B3170" s="23" t="s">
        <v>13927</v>
      </c>
      <c r="C3170" s="24" t="s">
        <v>2344</v>
      </c>
      <c r="D3170" s="23"/>
      <c r="E3170" s="23"/>
      <c r="F3170" s="276"/>
      <c r="G3170" s="25"/>
      <c r="H3170" s="23"/>
      <c r="I3170" s="23"/>
      <c r="J3170" s="25"/>
      <c r="K3170" s="58"/>
      <c r="L3170" s="58"/>
      <c r="M3170" s="23"/>
      <c r="N3170" s="23"/>
      <c r="O3170" s="25"/>
      <c r="P3170" s="23"/>
      <c r="Q3170" s="25"/>
      <c r="R3170" s="58"/>
      <c r="S3170" s="23"/>
      <c r="T3170" s="23"/>
      <c r="U3170" s="25"/>
      <c r="V3170" s="23"/>
      <c r="W3170" s="25"/>
      <c r="X3170" s="58"/>
      <c r="Y3170" s="23"/>
      <c r="Z3170" s="23"/>
      <c r="AA3170" s="33"/>
      <c r="AB3170" s="295" t="str">
        <f t="shared" si="250"/>
        <v/>
      </c>
      <c r="AC3170" s="268"/>
      <c r="AD3170" s="23"/>
      <c r="AE3170" s="134"/>
      <c r="AF3170" s="26" t="str">
        <f t="shared" si="247"/>
        <v/>
      </c>
      <c r="AG3170" s="27"/>
      <c r="AH3170" s="168"/>
      <c r="AI3170" s="29" t="str">
        <f t="shared" si="248"/>
        <v/>
      </c>
      <c r="AJ3170" s="178" t="str">
        <f t="shared" si="249"/>
        <v/>
      </c>
      <c r="AK3170" s="23"/>
      <c r="AL3170" s="23"/>
      <c r="AM3170" s="35"/>
      <c r="AN3170" s="408" t="str">
        <f>IF($AA3170-data!$G$1=0,"　",IF(AK3170=0,"　",VLOOKUP($AK3170,data!$A$1:$H$264,8,FALSE)))</f>
        <v>　</v>
      </c>
      <c r="AO3170" s="35"/>
      <c r="AP3170" s="134"/>
      <c r="AQ3170" s="264" t="str">
        <f t="shared" si="251"/>
        <v/>
      </c>
    </row>
    <row r="3171" spans="1:44" s="74" customFormat="1" ht="24.75" customHeight="1" x14ac:dyDescent="0.15">
      <c r="A3171" s="297">
        <v>3168</v>
      </c>
      <c r="B3171" s="23" t="s">
        <v>21460</v>
      </c>
      <c r="C3171" s="24" t="s">
        <v>14327</v>
      </c>
      <c r="D3171" s="23" t="s">
        <v>10682</v>
      </c>
      <c r="E3171" s="23" t="s">
        <v>13931</v>
      </c>
      <c r="F3171" s="24" t="s">
        <v>8178</v>
      </c>
      <c r="G3171" s="25" t="s">
        <v>13932</v>
      </c>
      <c r="H3171" s="23"/>
      <c r="I3171" s="145"/>
      <c r="J3171" s="25"/>
      <c r="K3171" s="58"/>
      <c r="L3171" s="58"/>
      <c r="M3171" s="23"/>
      <c r="N3171" s="23"/>
      <c r="O3171" s="25"/>
      <c r="P3171" s="23"/>
      <c r="Q3171" s="25"/>
      <c r="R3171" s="58"/>
      <c r="S3171" s="23"/>
      <c r="T3171" s="23"/>
      <c r="U3171" s="25"/>
      <c r="V3171" s="23"/>
      <c r="W3171" s="25"/>
      <c r="X3171" s="58"/>
      <c r="Y3171" s="23"/>
      <c r="Z3171" s="23"/>
      <c r="AA3171" s="33">
        <v>5</v>
      </c>
      <c r="AB3171" s="295" t="str">
        <f t="shared" si="250"/>
        <v>年間</v>
      </c>
      <c r="AC3171" s="268"/>
      <c r="AD3171" s="23">
        <v>1</v>
      </c>
      <c r="AE3171" s="134">
        <v>13200</v>
      </c>
      <c r="AF3171" s="26">
        <f t="shared" si="247"/>
        <v>13200</v>
      </c>
      <c r="AG3171" s="27">
        <v>42461</v>
      </c>
      <c r="AH3171" s="168">
        <v>42502</v>
      </c>
      <c r="AI3171" s="29" t="str">
        <f t="shared" si="248"/>
        <v>～</v>
      </c>
      <c r="AJ3171" s="178">
        <f t="shared" si="249"/>
        <v>44327</v>
      </c>
      <c r="AK3171" s="23" t="s">
        <v>13935</v>
      </c>
      <c r="AL3171" s="23"/>
      <c r="AM3171" s="35">
        <v>42502</v>
      </c>
      <c r="AN3171" s="408">
        <f>IF($AA3171-data!$G$1=0,"　",IF(AK3171=0,"　",VLOOKUP($AK3171,data!$A$1:$H$264,8,FALSE)))</f>
        <v>0</v>
      </c>
      <c r="AO3171" s="35"/>
      <c r="AP3171" s="134" t="s">
        <v>13933</v>
      </c>
      <c r="AQ3171" s="264" t="str">
        <f t="shared" si="251"/>
        <v/>
      </c>
    </row>
    <row r="3172" spans="1:44" s="74" customFormat="1" ht="24.75" customHeight="1" x14ac:dyDescent="0.15">
      <c r="A3172" s="297">
        <v>3169</v>
      </c>
      <c r="B3172" s="23" t="s">
        <v>13934</v>
      </c>
      <c r="C3172" s="24" t="s">
        <v>14327</v>
      </c>
      <c r="D3172" s="23" t="s">
        <v>10682</v>
      </c>
      <c r="E3172" s="23" t="s">
        <v>13931</v>
      </c>
      <c r="F3172" s="24" t="s">
        <v>8178</v>
      </c>
      <c r="G3172" s="25" t="s">
        <v>13932</v>
      </c>
      <c r="H3172" s="23"/>
      <c r="I3172" s="145"/>
      <c r="J3172" s="25"/>
      <c r="K3172" s="58"/>
      <c r="L3172" s="58"/>
      <c r="M3172" s="23"/>
      <c r="N3172" s="23"/>
      <c r="O3172" s="25"/>
      <c r="P3172" s="23"/>
      <c r="Q3172" s="25"/>
      <c r="R3172" s="58"/>
      <c r="S3172" s="23"/>
      <c r="T3172" s="23"/>
      <c r="U3172" s="25"/>
      <c r="V3172" s="23"/>
      <c r="W3172" s="25"/>
      <c r="X3172" s="58"/>
      <c r="Y3172" s="23"/>
      <c r="Z3172" s="23"/>
      <c r="AA3172" s="33">
        <v>5</v>
      </c>
      <c r="AB3172" s="295" t="str">
        <f t="shared" si="250"/>
        <v>年間</v>
      </c>
      <c r="AC3172" s="268"/>
      <c r="AD3172" s="23">
        <v>1</v>
      </c>
      <c r="AE3172" s="134">
        <v>87000</v>
      </c>
      <c r="AF3172" s="26">
        <f t="shared" si="247"/>
        <v>87000</v>
      </c>
      <c r="AG3172" s="27">
        <v>42461</v>
      </c>
      <c r="AH3172" s="168">
        <v>42502</v>
      </c>
      <c r="AI3172" s="29" t="str">
        <f t="shared" si="248"/>
        <v>～</v>
      </c>
      <c r="AJ3172" s="178">
        <f t="shared" si="249"/>
        <v>44327</v>
      </c>
      <c r="AK3172" s="23" t="s">
        <v>13936</v>
      </c>
      <c r="AL3172" s="23"/>
      <c r="AM3172" s="35">
        <v>42502</v>
      </c>
      <c r="AN3172" s="408" t="str">
        <f>IF($AA3172-data!$G$1=0,"　",IF(AK3172=0,"　",VLOOKUP($AK3172,data!$A$1:$H$264,8,FALSE)))</f>
        <v>消耗部品交換対象</v>
      </c>
      <c r="AO3172" s="35"/>
      <c r="AP3172" s="134" t="s">
        <v>13933</v>
      </c>
      <c r="AQ3172" s="264">
        <f t="shared" si="251"/>
        <v>43567</v>
      </c>
    </row>
    <row r="3173" spans="1:44" s="74" customFormat="1" ht="24.75" customHeight="1" x14ac:dyDescent="0.15">
      <c r="A3173" s="297">
        <v>3170</v>
      </c>
      <c r="B3173" s="23" t="s">
        <v>13957</v>
      </c>
      <c r="C3173" s="24" t="s">
        <v>2344</v>
      </c>
      <c r="D3173" s="23"/>
      <c r="E3173" s="23"/>
      <c r="F3173" s="276"/>
      <c r="G3173" s="25"/>
      <c r="H3173" s="23"/>
      <c r="I3173" s="23"/>
      <c r="J3173" s="25"/>
      <c r="K3173" s="58"/>
      <c r="L3173" s="58"/>
      <c r="M3173" s="23"/>
      <c r="N3173" s="23"/>
      <c r="O3173" s="25"/>
      <c r="P3173" s="23"/>
      <c r="Q3173" s="25"/>
      <c r="R3173" s="58"/>
      <c r="S3173" s="23"/>
      <c r="T3173" s="23"/>
      <c r="U3173" s="25"/>
      <c r="V3173" s="23"/>
      <c r="W3173" s="25"/>
      <c r="X3173" s="58"/>
      <c r="Y3173" s="23"/>
      <c r="Z3173" s="23"/>
      <c r="AA3173" s="33"/>
      <c r="AB3173" s="295" t="str">
        <f t="shared" si="250"/>
        <v/>
      </c>
      <c r="AC3173" s="268"/>
      <c r="AD3173" s="23"/>
      <c r="AE3173" s="134"/>
      <c r="AF3173" s="26" t="str">
        <f t="shared" si="247"/>
        <v/>
      </c>
      <c r="AG3173" s="27"/>
      <c r="AH3173" s="168"/>
      <c r="AI3173" s="29" t="str">
        <f t="shared" si="248"/>
        <v/>
      </c>
      <c r="AJ3173" s="178" t="str">
        <f t="shared" si="249"/>
        <v/>
      </c>
      <c r="AK3173" s="23"/>
      <c r="AL3173" s="23"/>
      <c r="AM3173" s="35"/>
      <c r="AN3173" s="408" t="str">
        <f>IF($AA3173-data!$G$1=0,"　",IF(AK3173=0,"　",VLOOKUP($AK3173,data!$A$1:$H$264,8,FALSE)))</f>
        <v>　</v>
      </c>
      <c r="AO3173" s="35"/>
      <c r="AP3173" s="134"/>
      <c r="AQ3173" s="264" t="str">
        <f t="shared" si="251"/>
        <v/>
      </c>
    </row>
    <row r="3174" spans="1:44" s="74" customFormat="1" ht="24.75" customHeight="1" x14ac:dyDescent="0.15">
      <c r="A3174" s="297">
        <v>3171</v>
      </c>
      <c r="B3174" s="23" t="s">
        <v>13958</v>
      </c>
      <c r="C3174" s="23" t="s">
        <v>2344</v>
      </c>
      <c r="D3174" s="23"/>
      <c r="E3174" s="23"/>
      <c r="F3174" s="276"/>
      <c r="G3174" s="25"/>
      <c r="H3174" s="23"/>
      <c r="I3174" s="23"/>
      <c r="J3174" s="25"/>
      <c r="K3174" s="58"/>
      <c r="L3174" s="58"/>
      <c r="M3174" s="23"/>
      <c r="N3174" s="23"/>
      <c r="O3174" s="25"/>
      <c r="P3174" s="23"/>
      <c r="Q3174" s="25"/>
      <c r="R3174" s="58"/>
      <c r="S3174" s="23"/>
      <c r="T3174" s="23"/>
      <c r="U3174" s="25"/>
      <c r="V3174" s="23"/>
      <c r="W3174" s="25"/>
      <c r="X3174" s="58"/>
      <c r="Y3174" s="23"/>
      <c r="Z3174" s="23"/>
      <c r="AA3174" s="33"/>
      <c r="AB3174" s="295" t="str">
        <f t="shared" si="250"/>
        <v/>
      </c>
      <c r="AC3174" s="268"/>
      <c r="AD3174" s="23"/>
      <c r="AE3174" s="134"/>
      <c r="AF3174" s="26" t="str">
        <f t="shared" si="247"/>
        <v/>
      </c>
      <c r="AG3174" s="27"/>
      <c r="AH3174" s="168"/>
      <c r="AI3174" s="29" t="str">
        <f t="shared" si="248"/>
        <v/>
      </c>
      <c r="AJ3174" s="178" t="str">
        <f t="shared" si="249"/>
        <v/>
      </c>
      <c r="AK3174" s="23"/>
      <c r="AL3174" s="23"/>
      <c r="AM3174" s="35"/>
      <c r="AN3174" s="408" t="str">
        <f>IF($AA3174-data!$G$1=0,"　",IF(AK3174=0,"　",VLOOKUP($AK3174,data!$A$1:$H$264,8,FALSE)))</f>
        <v>　</v>
      </c>
      <c r="AO3174" s="35"/>
      <c r="AP3174" s="134"/>
      <c r="AQ3174" s="264" t="str">
        <f t="shared" si="251"/>
        <v/>
      </c>
    </row>
    <row r="3175" spans="1:44" s="74" customFormat="1" ht="24.75" customHeight="1" x14ac:dyDescent="0.15">
      <c r="A3175" s="297">
        <v>3172</v>
      </c>
      <c r="B3175" s="23" t="s">
        <v>13959</v>
      </c>
      <c r="C3175" s="23" t="s">
        <v>2344</v>
      </c>
      <c r="D3175" s="23"/>
      <c r="E3175" s="23"/>
      <c r="F3175" s="276"/>
      <c r="G3175" s="25"/>
      <c r="H3175" s="23"/>
      <c r="I3175" s="23"/>
      <c r="J3175" s="25"/>
      <c r="K3175" s="58"/>
      <c r="L3175" s="58"/>
      <c r="M3175" s="23"/>
      <c r="N3175" s="23"/>
      <c r="O3175" s="25"/>
      <c r="P3175" s="23"/>
      <c r="Q3175" s="25"/>
      <c r="R3175" s="58"/>
      <c r="S3175" s="23"/>
      <c r="T3175" s="23"/>
      <c r="U3175" s="25"/>
      <c r="V3175" s="23"/>
      <c r="W3175" s="25"/>
      <c r="X3175" s="58"/>
      <c r="Y3175" s="23"/>
      <c r="Z3175" s="23"/>
      <c r="AA3175" s="33"/>
      <c r="AB3175" s="295" t="str">
        <f t="shared" si="250"/>
        <v/>
      </c>
      <c r="AC3175" s="268"/>
      <c r="AD3175" s="23"/>
      <c r="AE3175" s="134"/>
      <c r="AF3175" s="26" t="str">
        <f t="shared" si="247"/>
        <v/>
      </c>
      <c r="AG3175" s="27"/>
      <c r="AH3175" s="168"/>
      <c r="AI3175" s="29" t="str">
        <f t="shared" si="248"/>
        <v/>
      </c>
      <c r="AJ3175" s="178" t="str">
        <f t="shared" si="249"/>
        <v/>
      </c>
      <c r="AK3175" s="23"/>
      <c r="AL3175" s="23"/>
      <c r="AM3175" s="35"/>
      <c r="AN3175" s="408" t="str">
        <f>IF($AA3175-data!$G$1=0,"　",IF(AK3175=0,"　",VLOOKUP($AK3175,data!$A$1:$H$264,8,FALSE)))</f>
        <v>　</v>
      </c>
      <c r="AO3175" s="35"/>
      <c r="AP3175" s="134"/>
      <c r="AQ3175" s="264" t="str">
        <f t="shared" si="251"/>
        <v/>
      </c>
    </row>
    <row r="3176" spans="1:44" s="74" customFormat="1" ht="24.75" customHeight="1" x14ac:dyDescent="0.15">
      <c r="A3176" s="297">
        <v>3173</v>
      </c>
      <c r="B3176" s="23" t="s">
        <v>13960</v>
      </c>
      <c r="C3176" s="23" t="s">
        <v>2344</v>
      </c>
      <c r="D3176" s="23"/>
      <c r="E3176" s="23"/>
      <c r="F3176" s="276"/>
      <c r="G3176" s="25"/>
      <c r="H3176" s="23"/>
      <c r="I3176" s="23"/>
      <c r="J3176" s="25"/>
      <c r="K3176" s="58"/>
      <c r="L3176" s="58"/>
      <c r="M3176" s="23"/>
      <c r="N3176" s="23"/>
      <c r="O3176" s="25"/>
      <c r="P3176" s="23"/>
      <c r="Q3176" s="25"/>
      <c r="R3176" s="58"/>
      <c r="S3176" s="23"/>
      <c r="T3176" s="23"/>
      <c r="U3176" s="25"/>
      <c r="V3176" s="23"/>
      <c r="W3176" s="25"/>
      <c r="X3176" s="58"/>
      <c r="Y3176" s="23"/>
      <c r="Z3176" s="23"/>
      <c r="AA3176" s="33"/>
      <c r="AB3176" s="295" t="str">
        <f t="shared" si="250"/>
        <v/>
      </c>
      <c r="AC3176" s="268"/>
      <c r="AD3176" s="23"/>
      <c r="AE3176" s="134"/>
      <c r="AF3176" s="26" t="str">
        <f t="shared" si="247"/>
        <v/>
      </c>
      <c r="AG3176" s="27"/>
      <c r="AH3176" s="168"/>
      <c r="AI3176" s="29" t="str">
        <f t="shared" si="248"/>
        <v/>
      </c>
      <c r="AJ3176" s="178" t="str">
        <f t="shared" si="249"/>
        <v/>
      </c>
      <c r="AK3176" s="23"/>
      <c r="AL3176" s="23"/>
      <c r="AM3176" s="35"/>
      <c r="AN3176" s="408" t="str">
        <f>IF($AA3176-data!$G$1=0,"　",IF(AK3176=0,"　",VLOOKUP($AK3176,data!$A$1:$H$264,8,FALSE)))</f>
        <v>　</v>
      </c>
      <c r="AO3176" s="35"/>
      <c r="AP3176" s="134"/>
      <c r="AQ3176" s="264" t="str">
        <f t="shared" si="251"/>
        <v/>
      </c>
    </row>
    <row r="3177" spans="1:44" s="74" customFormat="1" ht="24.75" customHeight="1" x14ac:dyDescent="0.15">
      <c r="A3177" s="297">
        <v>3174</v>
      </c>
      <c r="B3177" s="23" t="s">
        <v>13989</v>
      </c>
      <c r="C3177" s="24" t="s">
        <v>14351</v>
      </c>
      <c r="D3177" s="23" t="s">
        <v>12188</v>
      </c>
      <c r="E3177" s="23" t="s">
        <v>477</v>
      </c>
      <c r="F3177" s="24" t="s">
        <v>8178</v>
      </c>
      <c r="G3177" s="25" t="s">
        <v>13058</v>
      </c>
      <c r="H3177" s="23" t="s">
        <v>13059</v>
      </c>
      <c r="I3177" s="23" t="s">
        <v>11109</v>
      </c>
      <c r="J3177" s="25" t="s">
        <v>13060</v>
      </c>
      <c r="K3177" s="25" t="s">
        <v>13062</v>
      </c>
      <c r="L3177" s="25"/>
      <c r="M3177" s="23" t="s">
        <v>13063</v>
      </c>
      <c r="N3177" s="23"/>
      <c r="O3177" s="25" t="s">
        <v>2881</v>
      </c>
      <c r="P3177" s="23" t="s">
        <v>4028</v>
      </c>
      <c r="Q3177" s="25" t="s">
        <v>12227</v>
      </c>
      <c r="R3177" s="58" t="s">
        <v>12228</v>
      </c>
      <c r="S3177" s="23" t="s">
        <v>11941</v>
      </c>
      <c r="T3177" s="23" t="s">
        <v>11942</v>
      </c>
      <c r="U3177" s="25" t="s">
        <v>13070</v>
      </c>
      <c r="V3177" s="23" t="s">
        <v>13059</v>
      </c>
      <c r="W3177" s="25" t="s">
        <v>13071</v>
      </c>
      <c r="X3177" s="58" t="s">
        <v>13072</v>
      </c>
      <c r="Y3177" s="23" t="s">
        <v>13073</v>
      </c>
      <c r="Z3177" s="23"/>
      <c r="AA3177" s="33">
        <v>5</v>
      </c>
      <c r="AB3177" s="295" t="str">
        <f t="shared" si="250"/>
        <v>年間</v>
      </c>
      <c r="AC3177" s="268"/>
      <c r="AD3177" s="23">
        <v>1</v>
      </c>
      <c r="AE3177" s="134">
        <v>38400</v>
      </c>
      <c r="AF3177" s="26">
        <f t="shared" si="247"/>
        <v>38400</v>
      </c>
      <c r="AG3177" s="27">
        <v>42491</v>
      </c>
      <c r="AH3177" s="168">
        <v>42522</v>
      </c>
      <c r="AI3177" s="29" t="str">
        <f t="shared" si="248"/>
        <v>～</v>
      </c>
      <c r="AJ3177" s="178">
        <f t="shared" si="249"/>
        <v>44347</v>
      </c>
      <c r="AK3177" s="23" t="s">
        <v>13992</v>
      </c>
      <c r="AL3177" s="23" t="s">
        <v>14079</v>
      </c>
      <c r="AM3177" s="35">
        <v>42510</v>
      </c>
      <c r="AN3177" s="408">
        <f>IF($AA3177-data!$G$1=0,"　",IF(AK3177=0,"　",VLOOKUP($AK3177,data!$A$1:$H$264,8,FALSE)))</f>
        <v>0</v>
      </c>
      <c r="AO3177" s="35">
        <v>42517</v>
      </c>
      <c r="AP3177" s="134" t="s">
        <v>13990</v>
      </c>
      <c r="AQ3177" s="264" t="str">
        <f t="shared" si="251"/>
        <v/>
      </c>
    </row>
    <row r="3178" spans="1:44" s="74" customFormat="1" ht="24.75" customHeight="1" x14ac:dyDescent="0.15">
      <c r="A3178" s="297">
        <v>3175</v>
      </c>
      <c r="B3178" s="23" t="s">
        <v>13989</v>
      </c>
      <c r="C3178" s="24" t="s">
        <v>14351</v>
      </c>
      <c r="D3178" s="23" t="s">
        <v>12188</v>
      </c>
      <c r="E3178" s="23" t="s">
        <v>477</v>
      </c>
      <c r="F3178" s="24" t="s">
        <v>8178</v>
      </c>
      <c r="G3178" s="25" t="s">
        <v>13058</v>
      </c>
      <c r="H3178" s="23" t="s">
        <v>13059</v>
      </c>
      <c r="I3178" s="23" t="s">
        <v>11109</v>
      </c>
      <c r="J3178" s="25" t="s">
        <v>13060</v>
      </c>
      <c r="K3178" s="25" t="s">
        <v>13062</v>
      </c>
      <c r="L3178" s="25"/>
      <c r="M3178" s="23" t="s">
        <v>13063</v>
      </c>
      <c r="N3178" s="23"/>
      <c r="O3178" s="25" t="s">
        <v>2881</v>
      </c>
      <c r="P3178" s="23" t="s">
        <v>4028</v>
      </c>
      <c r="Q3178" s="25" t="s">
        <v>12227</v>
      </c>
      <c r="R3178" s="58" t="s">
        <v>12228</v>
      </c>
      <c r="S3178" s="23" t="s">
        <v>11941</v>
      </c>
      <c r="T3178" s="23" t="s">
        <v>11942</v>
      </c>
      <c r="U3178" s="25" t="s">
        <v>13070</v>
      </c>
      <c r="V3178" s="23" t="s">
        <v>13059</v>
      </c>
      <c r="W3178" s="25" t="s">
        <v>13071</v>
      </c>
      <c r="X3178" s="58" t="s">
        <v>13072</v>
      </c>
      <c r="Y3178" s="23" t="s">
        <v>13073</v>
      </c>
      <c r="Z3178" s="23"/>
      <c r="AA3178" s="33">
        <v>5</v>
      </c>
      <c r="AB3178" s="295" t="str">
        <f t="shared" si="250"/>
        <v>年間</v>
      </c>
      <c r="AC3178" s="268"/>
      <c r="AD3178" s="23">
        <v>1</v>
      </c>
      <c r="AE3178" s="134">
        <v>38400</v>
      </c>
      <c r="AF3178" s="26">
        <f t="shared" si="247"/>
        <v>38400</v>
      </c>
      <c r="AG3178" s="27">
        <v>42491</v>
      </c>
      <c r="AH3178" s="168">
        <v>42522</v>
      </c>
      <c r="AI3178" s="29" t="str">
        <f t="shared" si="248"/>
        <v>～</v>
      </c>
      <c r="AJ3178" s="178">
        <f t="shared" si="249"/>
        <v>44347</v>
      </c>
      <c r="AK3178" s="23" t="s">
        <v>7859</v>
      </c>
      <c r="AL3178" s="23" t="s">
        <v>14080</v>
      </c>
      <c r="AM3178" s="35">
        <v>42510</v>
      </c>
      <c r="AN3178" s="408">
        <f>IF($AA3178-data!$G$1=0,"　",IF(AK3178=0,"　",VLOOKUP($AK3178,data!$A$1:$H$264,8,FALSE)))</f>
        <v>0</v>
      </c>
      <c r="AO3178" s="35">
        <v>42517</v>
      </c>
      <c r="AP3178" s="134" t="s">
        <v>13990</v>
      </c>
      <c r="AQ3178" s="264" t="str">
        <f t="shared" si="251"/>
        <v/>
      </c>
    </row>
    <row r="3179" spans="1:44" s="74" customFormat="1" ht="24.75" customHeight="1" x14ac:dyDescent="0.15">
      <c r="A3179" s="297">
        <v>3176</v>
      </c>
      <c r="B3179" s="23" t="s">
        <v>13989</v>
      </c>
      <c r="C3179" s="24" t="s">
        <v>14351</v>
      </c>
      <c r="D3179" s="23" t="s">
        <v>12188</v>
      </c>
      <c r="E3179" s="23" t="s">
        <v>477</v>
      </c>
      <c r="F3179" s="24" t="s">
        <v>8178</v>
      </c>
      <c r="G3179" s="25" t="s">
        <v>13058</v>
      </c>
      <c r="H3179" s="23" t="s">
        <v>13059</v>
      </c>
      <c r="I3179" s="23" t="s">
        <v>11109</v>
      </c>
      <c r="J3179" s="25" t="s">
        <v>13060</v>
      </c>
      <c r="K3179" s="25" t="s">
        <v>13062</v>
      </c>
      <c r="L3179" s="25"/>
      <c r="M3179" s="23" t="s">
        <v>13063</v>
      </c>
      <c r="N3179" s="23"/>
      <c r="O3179" s="25" t="s">
        <v>2881</v>
      </c>
      <c r="P3179" s="23" t="s">
        <v>4028</v>
      </c>
      <c r="Q3179" s="25" t="s">
        <v>12227</v>
      </c>
      <c r="R3179" s="58" t="s">
        <v>12228</v>
      </c>
      <c r="S3179" s="23" t="s">
        <v>11941</v>
      </c>
      <c r="T3179" s="23" t="s">
        <v>11942</v>
      </c>
      <c r="U3179" s="25" t="s">
        <v>13070</v>
      </c>
      <c r="V3179" s="23" t="s">
        <v>13059</v>
      </c>
      <c r="W3179" s="25" t="s">
        <v>13071</v>
      </c>
      <c r="X3179" s="58" t="s">
        <v>13072</v>
      </c>
      <c r="Y3179" s="23" t="s">
        <v>13073</v>
      </c>
      <c r="Z3179" s="23"/>
      <c r="AA3179" s="33">
        <v>5</v>
      </c>
      <c r="AB3179" s="295" t="str">
        <f t="shared" si="250"/>
        <v>年間</v>
      </c>
      <c r="AC3179" s="268"/>
      <c r="AD3179" s="23">
        <v>1</v>
      </c>
      <c r="AE3179" s="134">
        <v>38400</v>
      </c>
      <c r="AF3179" s="26">
        <f t="shared" si="247"/>
        <v>38400</v>
      </c>
      <c r="AG3179" s="27">
        <v>42491</v>
      </c>
      <c r="AH3179" s="168">
        <v>42522</v>
      </c>
      <c r="AI3179" s="29" t="str">
        <f t="shared" si="248"/>
        <v>～</v>
      </c>
      <c r="AJ3179" s="178">
        <f t="shared" si="249"/>
        <v>44347</v>
      </c>
      <c r="AK3179" s="23" t="s">
        <v>7859</v>
      </c>
      <c r="AL3179" s="23" t="s">
        <v>14081</v>
      </c>
      <c r="AM3179" s="35">
        <v>42510</v>
      </c>
      <c r="AN3179" s="408">
        <f>IF($AA3179-data!$G$1=0,"　",IF(AK3179=0,"　",VLOOKUP($AK3179,data!$A$1:$H$264,8,FALSE)))</f>
        <v>0</v>
      </c>
      <c r="AO3179" s="35">
        <v>42517</v>
      </c>
      <c r="AP3179" s="134" t="s">
        <v>13990</v>
      </c>
      <c r="AQ3179" s="264" t="str">
        <f t="shared" si="251"/>
        <v/>
      </c>
    </row>
    <row r="3180" spans="1:44" s="74" customFormat="1" ht="24.75" customHeight="1" x14ac:dyDescent="0.15">
      <c r="A3180" s="297">
        <v>3177</v>
      </c>
      <c r="B3180" s="23" t="s">
        <v>13989</v>
      </c>
      <c r="C3180" s="24" t="s">
        <v>14351</v>
      </c>
      <c r="D3180" s="23" t="s">
        <v>12188</v>
      </c>
      <c r="E3180" s="23" t="s">
        <v>477</v>
      </c>
      <c r="F3180" s="24" t="s">
        <v>8178</v>
      </c>
      <c r="G3180" s="25" t="s">
        <v>13058</v>
      </c>
      <c r="H3180" s="23" t="s">
        <v>13059</v>
      </c>
      <c r="I3180" s="23" t="s">
        <v>11109</v>
      </c>
      <c r="J3180" s="25" t="s">
        <v>13060</v>
      </c>
      <c r="K3180" s="25" t="s">
        <v>13062</v>
      </c>
      <c r="L3180" s="25"/>
      <c r="M3180" s="23" t="s">
        <v>13063</v>
      </c>
      <c r="N3180" s="23"/>
      <c r="O3180" s="25" t="s">
        <v>2881</v>
      </c>
      <c r="P3180" s="23" t="s">
        <v>4028</v>
      </c>
      <c r="Q3180" s="25" t="s">
        <v>12227</v>
      </c>
      <c r="R3180" s="58" t="s">
        <v>12228</v>
      </c>
      <c r="S3180" s="23" t="s">
        <v>11941</v>
      </c>
      <c r="T3180" s="23" t="s">
        <v>11942</v>
      </c>
      <c r="U3180" s="25" t="s">
        <v>13070</v>
      </c>
      <c r="V3180" s="23" t="s">
        <v>13059</v>
      </c>
      <c r="W3180" s="25" t="s">
        <v>13071</v>
      </c>
      <c r="X3180" s="58" t="s">
        <v>13072</v>
      </c>
      <c r="Y3180" s="23" t="s">
        <v>13073</v>
      </c>
      <c r="Z3180" s="23"/>
      <c r="AA3180" s="33">
        <v>5</v>
      </c>
      <c r="AB3180" s="295" t="str">
        <f t="shared" si="250"/>
        <v>年間</v>
      </c>
      <c r="AC3180" s="268"/>
      <c r="AD3180" s="23">
        <v>1</v>
      </c>
      <c r="AE3180" s="134">
        <v>38400</v>
      </c>
      <c r="AF3180" s="26">
        <f t="shared" si="247"/>
        <v>38400</v>
      </c>
      <c r="AG3180" s="27">
        <v>42491</v>
      </c>
      <c r="AH3180" s="168">
        <v>42522</v>
      </c>
      <c r="AI3180" s="29" t="str">
        <f t="shared" si="248"/>
        <v>～</v>
      </c>
      <c r="AJ3180" s="178">
        <f t="shared" si="249"/>
        <v>44347</v>
      </c>
      <c r="AK3180" s="23" t="s">
        <v>7859</v>
      </c>
      <c r="AL3180" s="23" t="s">
        <v>14082</v>
      </c>
      <c r="AM3180" s="35">
        <v>42510</v>
      </c>
      <c r="AN3180" s="408">
        <f>IF($AA3180-data!$G$1=0,"　",IF(AK3180=0,"　",VLOOKUP($AK3180,data!$A$1:$H$264,8,FALSE)))</f>
        <v>0</v>
      </c>
      <c r="AO3180" s="35">
        <v>42517</v>
      </c>
      <c r="AP3180" s="134" t="s">
        <v>13990</v>
      </c>
      <c r="AQ3180" s="264" t="str">
        <f t="shared" si="251"/>
        <v/>
      </c>
    </row>
    <row r="3181" spans="1:44" s="74" customFormat="1" ht="24.75" customHeight="1" x14ac:dyDescent="0.15">
      <c r="A3181" s="297">
        <v>3178</v>
      </c>
      <c r="B3181" s="23" t="s">
        <v>13995</v>
      </c>
      <c r="C3181" s="24" t="s">
        <v>14351</v>
      </c>
      <c r="D3181" s="23" t="s">
        <v>12188</v>
      </c>
      <c r="E3181" s="23" t="s">
        <v>477</v>
      </c>
      <c r="F3181" s="24" t="s">
        <v>8178</v>
      </c>
      <c r="G3181" s="25" t="s">
        <v>13058</v>
      </c>
      <c r="H3181" s="23" t="s">
        <v>13059</v>
      </c>
      <c r="I3181" s="23" t="s">
        <v>11109</v>
      </c>
      <c r="J3181" s="25" t="s">
        <v>13060</v>
      </c>
      <c r="K3181" s="25" t="s">
        <v>13062</v>
      </c>
      <c r="L3181" s="25"/>
      <c r="M3181" s="23" t="s">
        <v>13063</v>
      </c>
      <c r="N3181" s="23"/>
      <c r="O3181" s="25" t="s">
        <v>2881</v>
      </c>
      <c r="P3181" s="23" t="s">
        <v>4028</v>
      </c>
      <c r="Q3181" s="25" t="s">
        <v>12227</v>
      </c>
      <c r="R3181" s="58" t="s">
        <v>12228</v>
      </c>
      <c r="S3181" s="23" t="s">
        <v>11941</v>
      </c>
      <c r="T3181" s="23" t="s">
        <v>11942</v>
      </c>
      <c r="U3181" s="25" t="s">
        <v>13070</v>
      </c>
      <c r="V3181" s="23" t="s">
        <v>13059</v>
      </c>
      <c r="W3181" s="25" t="s">
        <v>13071</v>
      </c>
      <c r="X3181" s="58" t="s">
        <v>13072</v>
      </c>
      <c r="Y3181" s="23" t="s">
        <v>13073</v>
      </c>
      <c r="Z3181" s="23"/>
      <c r="AA3181" s="33">
        <v>5</v>
      </c>
      <c r="AB3181" s="295" t="str">
        <f t="shared" si="250"/>
        <v>年間</v>
      </c>
      <c r="AC3181" s="268"/>
      <c r="AD3181" s="23">
        <v>1</v>
      </c>
      <c r="AE3181" s="203">
        <v>88800</v>
      </c>
      <c r="AF3181" s="26">
        <f t="shared" si="247"/>
        <v>88800</v>
      </c>
      <c r="AG3181" s="27">
        <v>42491</v>
      </c>
      <c r="AH3181" s="168">
        <v>42522</v>
      </c>
      <c r="AI3181" s="29" t="str">
        <f t="shared" si="248"/>
        <v>～</v>
      </c>
      <c r="AJ3181" s="178">
        <f t="shared" si="249"/>
        <v>44347</v>
      </c>
      <c r="AK3181" s="23" t="s">
        <v>13991</v>
      </c>
      <c r="AL3181" s="23" t="s">
        <v>14083</v>
      </c>
      <c r="AM3181" s="35">
        <v>42510</v>
      </c>
      <c r="AN3181" s="408" t="str">
        <f>IF($AA3181-data!$G$1=0,"　",IF(AK3181=0,"　",VLOOKUP($AK3181,data!$A$1:$H$264,8,FALSE)))</f>
        <v>消耗部品交換対象</v>
      </c>
      <c r="AO3181" s="35">
        <v>42517</v>
      </c>
      <c r="AP3181" s="134" t="s">
        <v>13990</v>
      </c>
      <c r="AQ3181" s="264">
        <f t="shared" si="251"/>
        <v>43586</v>
      </c>
      <c r="AR3181" s="74" t="s">
        <v>15138</v>
      </c>
    </row>
    <row r="3182" spans="1:44" s="74" customFormat="1" ht="24.75" customHeight="1" x14ac:dyDescent="0.15">
      <c r="A3182" s="297">
        <v>3179</v>
      </c>
      <c r="B3182" s="23" t="s">
        <v>13996</v>
      </c>
      <c r="C3182" s="24" t="s">
        <v>14351</v>
      </c>
      <c r="D3182" s="23" t="s">
        <v>12188</v>
      </c>
      <c r="E3182" s="23" t="s">
        <v>477</v>
      </c>
      <c r="F3182" s="24" t="s">
        <v>8178</v>
      </c>
      <c r="G3182" s="25" t="s">
        <v>13058</v>
      </c>
      <c r="H3182" s="23" t="s">
        <v>13059</v>
      </c>
      <c r="I3182" s="23" t="s">
        <v>11109</v>
      </c>
      <c r="J3182" s="25" t="s">
        <v>13060</v>
      </c>
      <c r="K3182" s="25" t="s">
        <v>13062</v>
      </c>
      <c r="L3182" s="25"/>
      <c r="M3182" s="23" t="s">
        <v>13063</v>
      </c>
      <c r="N3182" s="23"/>
      <c r="O3182" s="25" t="s">
        <v>2881</v>
      </c>
      <c r="P3182" s="23" t="s">
        <v>4028</v>
      </c>
      <c r="Q3182" s="25" t="s">
        <v>12227</v>
      </c>
      <c r="R3182" s="58" t="s">
        <v>12228</v>
      </c>
      <c r="S3182" s="23" t="s">
        <v>11941</v>
      </c>
      <c r="T3182" s="23" t="s">
        <v>11942</v>
      </c>
      <c r="U3182" s="25" t="s">
        <v>13070</v>
      </c>
      <c r="V3182" s="23" t="s">
        <v>13059</v>
      </c>
      <c r="W3182" s="25" t="s">
        <v>13071</v>
      </c>
      <c r="X3182" s="58" t="s">
        <v>13072</v>
      </c>
      <c r="Y3182" s="23" t="s">
        <v>13073</v>
      </c>
      <c r="Z3182" s="23"/>
      <c r="AA3182" s="33">
        <v>5</v>
      </c>
      <c r="AB3182" s="295" t="str">
        <f t="shared" si="250"/>
        <v>年間</v>
      </c>
      <c r="AC3182" s="268"/>
      <c r="AD3182" s="23">
        <v>1</v>
      </c>
      <c r="AE3182" s="203">
        <v>104400</v>
      </c>
      <c r="AF3182" s="26">
        <f t="shared" si="247"/>
        <v>104400</v>
      </c>
      <c r="AG3182" s="27">
        <v>42491</v>
      </c>
      <c r="AH3182" s="168">
        <v>42522</v>
      </c>
      <c r="AI3182" s="29" t="str">
        <f t="shared" si="248"/>
        <v>～</v>
      </c>
      <c r="AJ3182" s="178">
        <f t="shared" si="249"/>
        <v>44347</v>
      </c>
      <c r="AK3182" s="23" t="s">
        <v>13993</v>
      </c>
      <c r="AL3182" s="23" t="s">
        <v>14084</v>
      </c>
      <c r="AM3182" s="35">
        <v>42510</v>
      </c>
      <c r="AN3182" s="408" t="str">
        <f>IF($AA3182-data!$G$1=0,"　",IF(AK3182=0,"　",VLOOKUP($AK3182,data!$A$1:$H$264,8,FALSE)))</f>
        <v>消耗部品交換対象</v>
      </c>
      <c r="AO3182" s="35">
        <v>42517</v>
      </c>
      <c r="AP3182" s="134" t="s">
        <v>13990</v>
      </c>
      <c r="AQ3182" s="264">
        <f t="shared" si="251"/>
        <v>43586</v>
      </c>
      <c r="AR3182" s="74" t="s">
        <v>15138</v>
      </c>
    </row>
    <row r="3183" spans="1:44" s="74" customFormat="1" ht="24.75" customHeight="1" x14ac:dyDescent="0.15">
      <c r="A3183" s="297">
        <v>3180</v>
      </c>
      <c r="B3183" s="23" t="s">
        <v>13997</v>
      </c>
      <c r="C3183" s="24" t="s">
        <v>14351</v>
      </c>
      <c r="D3183" s="23" t="s">
        <v>12188</v>
      </c>
      <c r="E3183" s="23" t="s">
        <v>477</v>
      </c>
      <c r="F3183" s="24" t="s">
        <v>8178</v>
      </c>
      <c r="G3183" s="25" t="s">
        <v>13058</v>
      </c>
      <c r="H3183" s="23" t="s">
        <v>13059</v>
      </c>
      <c r="I3183" s="23" t="s">
        <v>11109</v>
      </c>
      <c r="J3183" s="25" t="s">
        <v>13060</v>
      </c>
      <c r="K3183" s="25" t="s">
        <v>13062</v>
      </c>
      <c r="L3183" s="25"/>
      <c r="M3183" s="23" t="s">
        <v>13063</v>
      </c>
      <c r="N3183" s="23"/>
      <c r="O3183" s="25" t="s">
        <v>2881</v>
      </c>
      <c r="P3183" s="23" t="s">
        <v>4028</v>
      </c>
      <c r="Q3183" s="25" t="s">
        <v>12227</v>
      </c>
      <c r="R3183" s="58" t="s">
        <v>12228</v>
      </c>
      <c r="S3183" s="23" t="s">
        <v>11941</v>
      </c>
      <c r="T3183" s="23" t="s">
        <v>11942</v>
      </c>
      <c r="U3183" s="25" t="s">
        <v>13070</v>
      </c>
      <c r="V3183" s="23" t="s">
        <v>13059</v>
      </c>
      <c r="W3183" s="25" t="s">
        <v>13071</v>
      </c>
      <c r="X3183" s="58" t="s">
        <v>13072</v>
      </c>
      <c r="Y3183" s="23" t="s">
        <v>13073</v>
      </c>
      <c r="Z3183" s="23"/>
      <c r="AA3183" s="33">
        <v>5</v>
      </c>
      <c r="AB3183" s="295" t="str">
        <f t="shared" si="250"/>
        <v>年間</v>
      </c>
      <c r="AC3183" s="268"/>
      <c r="AD3183" s="23">
        <v>1</v>
      </c>
      <c r="AE3183" s="203">
        <v>108000</v>
      </c>
      <c r="AF3183" s="26">
        <f t="shared" si="247"/>
        <v>108000</v>
      </c>
      <c r="AG3183" s="27">
        <v>42491</v>
      </c>
      <c r="AH3183" s="168">
        <v>42522</v>
      </c>
      <c r="AI3183" s="29" t="str">
        <f t="shared" si="248"/>
        <v>～</v>
      </c>
      <c r="AJ3183" s="178">
        <f t="shared" si="249"/>
        <v>44347</v>
      </c>
      <c r="AK3183" s="23" t="s">
        <v>13994</v>
      </c>
      <c r="AL3183" s="23" t="s">
        <v>14085</v>
      </c>
      <c r="AM3183" s="35">
        <v>42510</v>
      </c>
      <c r="AN3183" s="408" t="str">
        <f>IF($AA3183-data!$G$1=0,"　",IF(AK3183=0,"　",VLOOKUP($AK3183,data!$A$1:$H$264,8,FALSE)))</f>
        <v>消耗部品交換対象</v>
      </c>
      <c r="AO3183" s="35">
        <v>42517</v>
      </c>
      <c r="AP3183" s="134" t="s">
        <v>13990</v>
      </c>
      <c r="AQ3183" s="264">
        <f t="shared" si="251"/>
        <v>43586</v>
      </c>
      <c r="AR3183" s="74" t="s">
        <v>15138</v>
      </c>
    </row>
    <row r="3184" spans="1:44" s="74" customFormat="1" ht="24.75" customHeight="1" x14ac:dyDescent="0.15">
      <c r="A3184" s="297">
        <v>3181</v>
      </c>
      <c r="B3184" s="23" t="s">
        <v>13997</v>
      </c>
      <c r="C3184" s="24" t="s">
        <v>14351</v>
      </c>
      <c r="D3184" s="23" t="s">
        <v>12188</v>
      </c>
      <c r="E3184" s="23" t="s">
        <v>477</v>
      </c>
      <c r="F3184" s="24" t="s">
        <v>8178</v>
      </c>
      <c r="G3184" s="25" t="s">
        <v>13058</v>
      </c>
      <c r="H3184" s="23" t="s">
        <v>13059</v>
      </c>
      <c r="I3184" s="23" t="s">
        <v>11109</v>
      </c>
      <c r="J3184" s="25" t="s">
        <v>13060</v>
      </c>
      <c r="K3184" s="25" t="s">
        <v>13062</v>
      </c>
      <c r="L3184" s="25"/>
      <c r="M3184" s="23" t="s">
        <v>13063</v>
      </c>
      <c r="N3184" s="23"/>
      <c r="O3184" s="25" t="s">
        <v>2881</v>
      </c>
      <c r="P3184" s="23" t="s">
        <v>4028</v>
      </c>
      <c r="Q3184" s="25" t="s">
        <v>12227</v>
      </c>
      <c r="R3184" s="58" t="s">
        <v>12228</v>
      </c>
      <c r="S3184" s="23" t="s">
        <v>11941</v>
      </c>
      <c r="T3184" s="23" t="s">
        <v>11942</v>
      </c>
      <c r="U3184" s="25" t="s">
        <v>13070</v>
      </c>
      <c r="V3184" s="23" t="s">
        <v>13059</v>
      </c>
      <c r="W3184" s="25" t="s">
        <v>13071</v>
      </c>
      <c r="X3184" s="58" t="s">
        <v>13072</v>
      </c>
      <c r="Y3184" s="23" t="s">
        <v>13073</v>
      </c>
      <c r="Z3184" s="23"/>
      <c r="AA3184" s="33">
        <v>5</v>
      </c>
      <c r="AB3184" s="295" t="str">
        <f t="shared" si="250"/>
        <v>年間</v>
      </c>
      <c r="AC3184" s="268"/>
      <c r="AD3184" s="23">
        <v>1</v>
      </c>
      <c r="AE3184" s="203">
        <v>108000</v>
      </c>
      <c r="AF3184" s="26">
        <f t="shared" si="247"/>
        <v>108000</v>
      </c>
      <c r="AG3184" s="27">
        <v>42491</v>
      </c>
      <c r="AH3184" s="168">
        <v>42522</v>
      </c>
      <c r="AI3184" s="29" t="str">
        <f t="shared" si="248"/>
        <v>～</v>
      </c>
      <c r="AJ3184" s="178">
        <f t="shared" si="249"/>
        <v>44347</v>
      </c>
      <c r="AK3184" s="23" t="s">
        <v>7849</v>
      </c>
      <c r="AL3184" s="23" t="s">
        <v>14086</v>
      </c>
      <c r="AM3184" s="35">
        <v>42510</v>
      </c>
      <c r="AN3184" s="408" t="str">
        <f>IF($AA3184-data!$G$1=0,"　",IF(AK3184=0,"　",VLOOKUP($AK3184,data!$A$1:$H$264,8,FALSE)))</f>
        <v>消耗部品交換対象</v>
      </c>
      <c r="AO3184" s="35">
        <v>42517</v>
      </c>
      <c r="AP3184" s="134" t="s">
        <v>13990</v>
      </c>
      <c r="AQ3184" s="264">
        <f t="shared" si="251"/>
        <v>43586</v>
      </c>
      <c r="AR3184" s="74" t="s">
        <v>15138</v>
      </c>
    </row>
    <row r="3185" spans="1:44" s="74" customFormat="1" ht="24.75" customHeight="1" x14ac:dyDescent="0.15">
      <c r="A3185" s="297">
        <v>3182</v>
      </c>
      <c r="B3185" s="23" t="s">
        <v>13997</v>
      </c>
      <c r="C3185" s="24" t="s">
        <v>14351</v>
      </c>
      <c r="D3185" s="23" t="s">
        <v>12188</v>
      </c>
      <c r="E3185" s="23" t="s">
        <v>477</v>
      </c>
      <c r="F3185" s="24" t="s">
        <v>8178</v>
      </c>
      <c r="G3185" s="25" t="s">
        <v>13058</v>
      </c>
      <c r="H3185" s="23" t="s">
        <v>13059</v>
      </c>
      <c r="I3185" s="23" t="s">
        <v>11109</v>
      </c>
      <c r="J3185" s="25" t="s">
        <v>13060</v>
      </c>
      <c r="K3185" s="25" t="s">
        <v>13062</v>
      </c>
      <c r="L3185" s="25"/>
      <c r="M3185" s="23" t="s">
        <v>13063</v>
      </c>
      <c r="N3185" s="23"/>
      <c r="O3185" s="25" t="s">
        <v>2881</v>
      </c>
      <c r="P3185" s="23" t="s">
        <v>4028</v>
      </c>
      <c r="Q3185" s="25" t="s">
        <v>12227</v>
      </c>
      <c r="R3185" s="58" t="s">
        <v>12228</v>
      </c>
      <c r="S3185" s="23" t="s">
        <v>11941</v>
      </c>
      <c r="T3185" s="23" t="s">
        <v>11942</v>
      </c>
      <c r="U3185" s="25" t="s">
        <v>13070</v>
      </c>
      <c r="V3185" s="23" t="s">
        <v>13059</v>
      </c>
      <c r="W3185" s="25" t="s">
        <v>13071</v>
      </c>
      <c r="X3185" s="58" t="s">
        <v>13072</v>
      </c>
      <c r="Y3185" s="23" t="s">
        <v>13073</v>
      </c>
      <c r="Z3185" s="23"/>
      <c r="AA3185" s="33">
        <v>5</v>
      </c>
      <c r="AB3185" s="295" t="str">
        <f t="shared" si="250"/>
        <v>年間</v>
      </c>
      <c r="AC3185" s="268"/>
      <c r="AD3185" s="23">
        <v>1</v>
      </c>
      <c r="AE3185" s="203">
        <v>108000</v>
      </c>
      <c r="AF3185" s="26">
        <f t="shared" si="247"/>
        <v>108000</v>
      </c>
      <c r="AG3185" s="27">
        <v>42491</v>
      </c>
      <c r="AH3185" s="168">
        <v>42522</v>
      </c>
      <c r="AI3185" s="29" t="str">
        <f t="shared" si="248"/>
        <v>～</v>
      </c>
      <c r="AJ3185" s="178">
        <f t="shared" si="249"/>
        <v>44347</v>
      </c>
      <c r="AK3185" s="23" t="s">
        <v>7849</v>
      </c>
      <c r="AL3185" s="23" t="s">
        <v>14087</v>
      </c>
      <c r="AM3185" s="35">
        <v>42510</v>
      </c>
      <c r="AN3185" s="408" t="str">
        <f>IF($AA3185-data!$G$1=0,"　",IF(AK3185=0,"　",VLOOKUP($AK3185,data!$A$1:$H$264,8,FALSE)))</f>
        <v>消耗部品交換対象</v>
      </c>
      <c r="AO3185" s="35">
        <v>42517</v>
      </c>
      <c r="AP3185" s="134" t="s">
        <v>13990</v>
      </c>
      <c r="AQ3185" s="264">
        <f t="shared" si="251"/>
        <v>43586</v>
      </c>
      <c r="AR3185" s="74" t="s">
        <v>15138</v>
      </c>
    </row>
    <row r="3186" spans="1:44" s="74" customFormat="1" ht="24.75" customHeight="1" x14ac:dyDescent="0.15">
      <c r="A3186" s="297">
        <v>3183</v>
      </c>
      <c r="B3186" s="23" t="s">
        <v>13998</v>
      </c>
      <c r="C3186" s="23" t="s">
        <v>2344</v>
      </c>
      <c r="D3186" s="23"/>
      <c r="E3186" s="23"/>
      <c r="F3186" s="276"/>
      <c r="G3186" s="25"/>
      <c r="H3186" s="23"/>
      <c r="I3186" s="23"/>
      <c r="J3186" s="25"/>
      <c r="K3186" s="58"/>
      <c r="L3186" s="58"/>
      <c r="M3186" s="23"/>
      <c r="N3186" s="23"/>
      <c r="O3186" s="25"/>
      <c r="P3186" s="23"/>
      <c r="Q3186" s="25"/>
      <c r="R3186" s="58"/>
      <c r="S3186" s="23"/>
      <c r="T3186" s="23"/>
      <c r="U3186" s="25"/>
      <c r="V3186" s="23"/>
      <c r="W3186" s="25"/>
      <c r="X3186" s="58"/>
      <c r="Y3186" s="23"/>
      <c r="Z3186" s="23"/>
      <c r="AA3186" s="33"/>
      <c r="AB3186" s="295" t="str">
        <f t="shared" si="250"/>
        <v/>
      </c>
      <c r="AC3186" s="268"/>
      <c r="AD3186" s="23"/>
      <c r="AE3186" s="134"/>
      <c r="AF3186" s="26" t="str">
        <f t="shared" si="247"/>
        <v/>
      </c>
      <c r="AG3186" s="27"/>
      <c r="AH3186" s="168"/>
      <c r="AI3186" s="29" t="str">
        <f t="shared" si="248"/>
        <v/>
      </c>
      <c r="AJ3186" s="178" t="str">
        <f t="shared" si="249"/>
        <v/>
      </c>
      <c r="AK3186" s="23"/>
      <c r="AL3186" s="23"/>
      <c r="AM3186" s="35"/>
      <c r="AN3186" s="408" t="str">
        <f>IF($AA3186-data!$G$1=0,"　",IF(AK3186=0,"　",VLOOKUP($AK3186,data!$A$1:$H$264,8,FALSE)))</f>
        <v>　</v>
      </c>
      <c r="AO3186" s="35"/>
      <c r="AP3186" s="134"/>
      <c r="AQ3186" s="264" t="str">
        <f t="shared" si="251"/>
        <v/>
      </c>
    </row>
    <row r="3187" spans="1:44" s="74" customFormat="1" ht="24.75" customHeight="1" x14ac:dyDescent="0.15">
      <c r="A3187" s="297">
        <v>3184</v>
      </c>
      <c r="B3187" s="23" t="s">
        <v>13999</v>
      </c>
      <c r="C3187" s="23" t="s">
        <v>2344</v>
      </c>
      <c r="D3187" s="23"/>
      <c r="E3187" s="23"/>
      <c r="F3187" s="276"/>
      <c r="G3187" s="25"/>
      <c r="H3187" s="23"/>
      <c r="I3187" s="23"/>
      <c r="J3187" s="25"/>
      <c r="K3187" s="58"/>
      <c r="L3187" s="58"/>
      <c r="M3187" s="23"/>
      <c r="N3187" s="23"/>
      <c r="O3187" s="25"/>
      <c r="P3187" s="23"/>
      <c r="Q3187" s="25"/>
      <c r="R3187" s="58"/>
      <c r="S3187" s="23"/>
      <c r="T3187" s="23"/>
      <c r="U3187" s="25"/>
      <c r="V3187" s="23"/>
      <c r="W3187" s="25"/>
      <c r="X3187" s="58"/>
      <c r="Y3187" s="23"/>
      <c r="Z3187" s="23"/>
      <c r="AA3187" s="33"/>
      <c r="AB3187" s="295" t="str">
        <f t="shared" si="250"/>
        <v/>
      </c>
      <c r="AC3187" s="268"/>
      <c r="AD3187" s="23"/>
      <c r="AE3187" s="134"/>
      <c r="AF3187" s="26" t="str">
        <f t="shared" si="247"/>
        <v/>
      </c>
      <c r="AG3187" s="27"/>
      <c r="AH3187" s="168"/>
      <c r="AI3187" s="29" t="str">
        <f t="shared" si="248"/>
        <v/>
      </c>
      <c r="AJ3187" s="178" t="str">
        <f t="shared" si="249"/>
        <v/>
      </c>
      <c r="AK3187" s="23"/>
      <c r="AL3187" s="23"/>
      <c r="AM3187" s="35"/>
      <c r="AN3187" s="408" t="str">
        <f>IF($AA3187-data!$G$1=0,"　",IF(AK3187=0,"　",VLOOKUP($AK3187,data!$A$1:$H$264,8,FALSE)))</f>
        <v>　</v>
      </c>
      <c r="AO3187" s="35"/>
      <c r="AP3187" s="134"/>
      <c r="AQ3187" s="264" t="str">
        <f t="shared" si="251"/>
        <v/>
      </c>
    </row>
    <row r="3188" spans="1:44" s="74" customFormat="1" ht="24.75" customHeight="1" x14ac:dyDescent="0.15">
      <c r="A3188" s="297">
        <v>3185</v>
      </c>
      <c r="B3188" s="23" t="s">
        <v>14003</v>
      </c>
      <c r="C3188" s="24" t="s">
        <v>14340</v>
      </c>
      <c r="D3188" s="23" t="s">
        <v>6827</v>
      </c>
      <c r="E3188" s="23" t="s">
        <v>1915</v>
      </c>
      <c r="F3188" s="24" t="s">
        <v>10234</v>
      </c>
      <c r="G3188" s="25" t="s">
        <v>14170</v>
      </c>
      <c r="H3188" s="23"/>
      <c r="I3188" s="23" t="s">
        <v>14172</v>
      </c>
      <c r="J3188" s="25" t="s">
        <v>14171</v>
      </c>
      <c r="K3188" s="58" t="s">
        <v>14173</v>
      </c>
      <c r="L3188" s="58"/>
      <c r="M3188" s="23" t="s">
        <v>14174</v>
      </c>
      <c r="N3188" s="23" t="s">
        <v>14175</v>
      </c>
      <c r="O3188" s="25" t="s">
        <v>2881</v>
      </c>
      <c r="P3188" s="23" t="s">
        <v>32</v>
      </c>
      <c r="Q3188" s="25" t="s">
        <v>8414</v>
      </c>
      <c r="R3188" s="58" t="s">
        <v>14176</v>
      </c>
      <c r="S3188" s="23" t="s">
        <v>14177</v>
      </c>
      <c r="T3188" s="23" t="s">
        <v>14178</v>
      </c>
      <c r="U3188" s="25" t="s">
        <v>14170</v>
      </c>
      <c r="V3188" s="23" t="s">
        <v>14179</v>
      </c>
      <c r="W3188" s="25" t="s">
        <v>14180</v>
      </c>
      <c r="X3188" s="58" t="s">
        <v>14173</v>
      </c>
      <c r="Y3188" s="23" t="s">
        <v>14174</v>
      </c>
      <c r="Z3188" s="23" t="s">
        <v>14175</v>
      </c>
      <c r="AA3188" s="33">
        <v>3</v>
      </c>
      <c r="AB3188" s="295" t="str">
        <f t="shared" si="250"/>
        <v>年間</v>
      </c>
      <c r="AC3188" s="268"/>
      <c r="AD3188" s="23">
        <v>1</v>
      </c>
      <c r="AE3188" s="134">
        <v>4320</v>
      </c>
      <c r="AF3188" s="26">
        <f t="shared" si="247"/>
        <v>4320</v>
      </c>
      <c r="AG3188" s="27">
        <v>42491</v>
      </c>
      <c r="AH3188" s="168">
        <v>42500</v>
      </c>
      <c r="AI3188" s="29" t="str">
        <f t="shared" si="248"/>
        <v>～</v>
      </c>
      <c r="AJ3188" s="178">
        <f t="shared" si="249"/>
        <v>43594</v>
      </c>
      <c r="AK3188" s="23" t="s">
        <v>14006</v>
      </c>
      <c r="AL3188" s="23" t="s">
        <v>14181</v>
      </c>
      <c r="AM3188" s="35">
        <v>42486</v>
      </c>
      <c r="AN3188" s="408" t="str">
        <f>IF($AA3188-data!$G$1=0,"　",IF(AK3188=0,"　",VLOOKUP($AK3188,data!$A$1:$H$264,8,FALSE)))</f>
        <v>　</v>
      </c>
      <c r="AO3188" s="35">
        <v>42549</v>
      </c>
      <c r="AP3188" s="134" t="s">
        <v>14004</v>
      </c>
      <c r="AQ3188" s="264" t="str">
        <f t="shared" si="251"/>
        <v/>
      </c>
    </row>
    <row r="3189" spans="1:44" s="74" customFormat="1" ht="24.75" customHeight="1" x14ac:dyDescent="0.15">
      <c r="A3189" s="297">
        <v>3186</v>
      </c>
      <c r="B3189" s="23" t="s">
        <v>14005</v>
      </c>
      <c r="C3189" s="24" t="s">
        <v>14340</v>
      </c>
      <c r="D3189" s="23" t="s">
        <v>6827</v>
      </c>
      <c r="E3189" s="23" t="s">
        <v>1915</v>
      </c>
      <c r="F3189" s="24" t="s">
        <v>10234</v>
      </c>
      <c r="G3189" s="25" t="s">
        <v>14170</v>
      </c>
      <c r="H3189" s="23"/>
      <c r="I3189" s="23" t="s">
        <v>14172</v>
      </c>
      <c r="J3189" s="25" t="s">
        <v>14171</v>
      </c>
      <c r="K3189" s="58" t="s">
        <v>14173</v>
      </c>
      <c r="L3189" s="58"/>
      <c r="M3189" s="23" t="s">
        <v>14174</v>
      </c>
      <c r="N3189" s="23" t="s">
        <v>14175</v>
      </c>
      <c r="O3189" s="25" t="s">
        <v>2881</v>
      </c>
      <c r="P3189" s="23" t="s">
        <v>32</v>
      </c>
      <c r="Q3189" s="25" t="s">
        <v>8414</v>
      </c>
      <c r="R3189" s="58" t="s">
        <v>14176</v>
      </c>
      <c r="S3189" s="23" t="s">
        <v>14177</v>
      </c>
      <c r="T3189" s="23" t="s">
        <v>14178</v>
      </c>
      <c r="U3189" s="25" t="s">
        <v>14170</v>
      </c>
      <c r="V3189" s="23" t="s">
        <v>14179</v>
      </c>
      <c r="W3189" s="25" t="s">
        <v>14180</v>
      </c>
      <c r="X3189" s="58" t="s">
        <v>14173</v>
      </c>
      <c r="Y3189" s="23" t="s">
        <v>14174</v>
      </c>
      <c r="Z3189" s="23" t="s">
        <v>14175</v>
      </c>
      <c r="AA3189" s="33">
        <v>3</v>
      </c>
      <c r="AB3189" s="295" t="str">
        <f t="shared" si="250"/>
        <v>年間</v>
      </c>
      <c r="AC3189" s="268"/>
      <c r="AD3189" s="23">
        <v>1</v>
      </c>
      <c r="AE3189" s="134">
        <v>4320</v>
      </c>
      <c r="AF3189" s="26">
        <f t="shared" si="247"/>
        <v>4320</v>
      </c>
      <c r="AG3189" s="27">
        <v>42491</v>
      </c>
      <c r="AH3189" s="168">
        <v>42500</v>
      </c>
      <c r="AI3189" s="29" t="str">
        <f t="shared" si="248"/>
        <v>～</v>
      </c>
      <c r="AJ3189" s="178">
        <f t="shared" si="249"/>
        <v>43594</v>
      </c>
      <c r="AK3189" s="23" t="s">
        <v>14007</v>
      </c>
      <c r="AL3189" s="23" t="s">
        <v>14182</v>
      </c>
      <c r="AM3189" s="35">
        <v>42486</v>
      </c>
      <c r="AN3189" s="408" t="str">
        <f>IF($AA3189-data!$G$1=0,"　",IF(AK3189=0,"　",VLOOKUP($AK3189,data!$A$1:$H$264,8,FALSE)))</f>
        <v>　</v>
      </c>
      <c r="AO3189" s="35">
        <v>42641</v>
      </c>
      <c r="AP3189" s="134" t="s">
        <v>14004</v>
      </c>
      <c r="AQ3189" s="264" t="str">
        <f t="shared" si="251"/>
        <v/>
      </c>
    </row>
    <row r="3190" spans="1:44" s="74" customFormat="1" ht="24.75" customHeight="1" x14ac:dyDescent="0.15">
      <c r="A3190" s="297">
        <v>3187</v>
      </c>
      <c r="B3190" s="23" t="s">
        <v>14058</v>
      </c>
      <c r="C3190" s="24" t="s">
        <v>14386</v>
      </c>
      <c r="D3190" s="132" t="s">
        <v>7366</v>
      </c>
      <c r="E3190" s="23" t="s">
        <v>30</v>
      </c>
      <c r="F3190" s="24" t="s">
        <v>13631</v>
      </c>
      <c r="G3190" s="134" t="s">
        <v>14158</v>
      </c>
      <c r="H3190" s="23" t="s">
        <v>14139</v>
      </c>
      <c r="I3190" s="23" t="s">
        <v>14141</v>
      </c>
      <c r="J3190" s="134" t="s">
        <v>14140</v>
      </c>
      <c r="K3190" s="23"/>
      <c r="L3190" s="23"/>
      <c r="M3190" s="23" t="s">
        <v>14142</v>
      </c>
      <c r="N3190" s="23"/>
      <c r="O3190" s="25" t="s">
        <v>14149</v>
      </c>
      <c r="P3190" s="23" t="s">
        <v>14145</v>
      </c>
      <c r="Q3190" s="25" t="s">
        <v>14146</v>
      </c>
      <c r="R3190" s="25" t="s">
        <v>14144</v>
      </c>
      <c r="S3190" s="23" t="s">
        <v>14147</v>
      </c>
      <c r="T3190" s="23" t="s">
        <v>14148</v>
      </c>
      <c r="U3190" s="23"/>
      <c r="V3190" s="23"/>
      <c r="W3190" s="23"/>
      <c r="X3190" s="23"/>
      <c r="Y3190" s="23"/>
      <c r="Z3190" s="23"/>
      <c r="AA3190" s="33">
        <v>5</v>
      </c>
      <c r="AB3190" s="295" t="str">
        <f t="shared" si="250"/>
        <v>年間</v>
      </c>
      <c r="AC3190" s="268"/>
      <c r="AD3190" s="23">
        <v>1</v>
      </c>
      <c r="AE3190" s="134">
        <v>18600</v>
      </c>
      <c r="AF3190" s="26">
        <f t="shared" si="247"/>
        <v>18600</v>
      </c>
      <c r="AG3190" s="27">
        <v>42522</v>
      </c>
      <c r="AH3190" s="168">
        <v>42256</v>
      </c>
      <c r="AI3190" s="29" t="str">
        <f t="shared" si="248"/>
        <v>～</v>
      </c>
      <c r="AJ3190" s="178">
        <f t="shared" si="249"/>
        <v>44082</v>
      </c>
      <c r="AK3190" s="23" t="s">
        <v>5410</v>
      </c>
      <c r="AL3190" s="23" t="s">
        <v>14150</v>
      </c>
      <c r="AM3190" s="35">
        <v>42256</v>
      </c>
      <c r="AN3190" s="408">
        <f>IF($AA3190-data!$G$1=0,"　",IF(AK3190=0,"　",VLOOKUP($AK3190,data!$A$1:$H$264,8,FALSE)))</f>
        <v>0</v>
      </c>
      <c r="AO3190" s="35">
        <v>42536</v>
      </c>
      <c r="AP3190" s="134">
        <v>4500317483</v>
      </c>
      <c r="AQ3190" s="264" t="str">
        <f t="shared" si="251"/>
        <v/>
      </c>
    </row>
    <row r="3191" spans="1:44" s="74" customFormat="1" ht="24.75" customHeight="1" x14ac:dyDescent="0.15">
      <c r="A3191" s="297">
        <v>3188</v>
      </c>
      <c r="B3191" s="23" t="s">
        <v>14058</v>
      </c>
      <c r="C3191" s="24" t="s">
        <v>14386</v>
      </c>
      <c r="D3191" s="132" t="s">
        <v>7366</v>
      </c>
      <c r="E3191" s="23" t="s">
        <v>30</v>
      </c>
      <c r="F3191" s="24" t="s">
        <v>13631</v>
      </c>
      <c r="G3191" s="134" t="s">
        <v>14158</v>
      </c>
      <c r="H3191" s="23" t="s">
        <v>14139</v>
      </c>
      <c r="I3191" s="23" t="s">
        <v>14141</v>
      </c>
      <c r="J3191" s="134" t="s">
        <v>14140</v>
      </c>
      <c r="K3191" s="23"/>
      <c r="L3191" s="23"/>
      <c r="M3191" s="23" t="s">
        <v>14142</v>
      </c>
      <c r="N3191" s="23"/>
      <c r="O3191" s="25" t="s">
        <v>14143</v>
      </c>
      <c r="P3191" s="23" t="s">
        <v>14145</v>
      </c>
      <c r="Q3191" s="25" t="s">
        <v>14146</v>
      </c>
      <c r="R3191" s="25" t="s">
        <v>14144</v>
      </c>
      <c r="S3191" s="23" t="s">
        <v>14147</v>
      </c>
      <c r="T3191" s="23" t="s">
        <v>14148</v>
      </c>
      <c r="U3191" s="23"/>
      <c r="V3191" s="23"/>
      <c r="W3191" s="23"/>
      <c r="X3191" s="23"/>
      <c r="Y3191" s="23"/>
      <c r="Z3191" s="23"/>
      <c r="AA3191" s="33">
        <v>5</v>
      </c>
      <c r="AB3191" s="295" t="str">
        <f t="shared" si="250"/>
        <v>年間</v>
      </c>
      <c r="AC3191" s="268"/>
      <c r="AD3191" s="23">
        <v>1</v>
      </c>
      <c r="AE3191" s="134">
        <v>18600</v>
      </c>
      <c r="AF3191" s="26">
        <f t="shared" si="247"/>
        <v>18600</v>
      </c>
      <c r="AG3191" s="27">
        <v>42522</v>
      </c>
      <c r="AH3191" s="168">
        <v>42256</v>
      </c>
      <c r="AI3191" s="29" t="str">
        <f t="shared" si="248"/>
        <v>～</v>
      </c>
      <c r="AJ3191" s="178">
        <f t="shared" si="249"/>
        <v>44082</v>
      </c>
      <c r="AK3191" s="23" t="s">
        <v>5410</v>
      </c>
      <c r="AL3191" s="23" t="s">
        <v>14151</v>
      </c>
      <c r="AM3191" s="35">
        <v>42256</v>
      </c>
      <c r="AN3191" s="408">
        <f>IF($AA3191-data!$G$1=0,"　",IF(AK3191=0,"　",VLOOKUP($AK3191,data!$A$1:$H$264,8,FALSE)))</f>
        <v>0</v>
      </c>
      <c r="AO3191" s="35">
        <v>42536</v>
      </c>
      <c r="AP3191" s="134">
        <v>4500317483</v>
      </c>
      <c r="AQ3191" s="264" t="str">
        <f t="shared" si="251"/>
        <v/>
      </c>
    </row>
    <row r="3192" spans="1:44" s="74" customFormat="1" ht="24.75" customHeight="1" x14ac:dyDescent="0.15">
      <c r="A3192" s="297">
        <v>3189</v>
      </c>
      <c r="B3192" s="23" t="s">
        <v>14058</v>
      </c>
      <c r="C3192" s="24" t="s">
        <v>14386</v>
      </c>
      <c r="D3192" s="132" t="s">
        <v>7366</v>
      </c>
      <c r="E3192" s="23" t="s">
        <v>30</v>
      </c>
      <c r="F3192" s="24" t="s">
        <v>13631</v>
      </c>
      <c r="G3192" s="134" t="s">
        <v>14158</v>
      </c>
      <c r="H3192" s="23" t="s">
        <v>14139</v>
      </c>
      <c r="I3192" s="23" t="s">
        <v>14141</v>
      </c>
      <c r="J3192" s="134" t="s">
        <v>14140</v>
      </c>
      <c r="K3192" s="23"/>
      <c r="L3192" s="23"/>
      <c r="M3192" s="23" t="s">
        <v>14142</v>
      </c>
      <c r="N3192" s="23"/>
      <c r="O3192" s="25" t="s">
        <v>14143</v>
      </c>
      <c r="P3192" s="23" t="s">
        <v>14145</v>
      </c>
      <c r="Q3192" s="25" t="s">
        <v>14146</v>
      </c>
      <c r="R3192" s="25" t="s">
        <v>14144</v>
      </c>
      <c r="S3192" s="23" t="s">
        <v>14147</v>
      </c>
      <c r="T3192" s="23" t="s">
        <v>14148</v>
      </c>
      <c r="U3192" s="23"/>
      <c r="V3192" s="23"/>
      <c r="W3192" s="23"/>
      <c r="X3192" s="23"/>
      <c r="Y3192" s="23"/>
      <c r="Z3192" s="23"/>
      <c r="AA3192" s="33">
        <v>5</v>
      </c>
      <c r="AB3192" s="295" t="str">
        <f t="shared" si="250"/>
        <v>年間</v>
      </c>
      <c r="AC3192" s="268"/>
      <c r="AD3192" s="23">
        <v>1</v>
      </c>
      <c r="AE3192" s="134">
        <v>18600</v>
      </c>
      <c r="AF3192" s="26">
        <f t="shared" si="247"/>
        <v>18600</v>
      </c>
      <c r="AG3192" s="27">
        <v>42522</v>
      </c>
      <c r="AH3192" s="168">
        <v>42256</v>
      </c>
      <c r="AI3192" s="29" t="str">
        <f t="shared" si="248"/>
        <v>～</v>
      </c>
      <c r="AJ3192" s="178">
        <f t="shared" si="249"/>
        <v>44082</v>
      </c>
      <c r="AK3192" s="23" t="s">
        <v>5410</v>
      </c>
      <c r="AL3192" s="23" t="s">
        <v>14152</v>
      </c>
      <c r="AM3192" s="35">
        <v>42256</v>
      </c>
      <c r="AN3192" s="408">
        <f>IF($AA3192-data!$G$1=0,"　",IF(AK3192=0,"　",VLOOKUP($AK3192,data!$A$1:$H$264,8,FALSE)))</f>
        <v>0</v>
      </c>
      <c r="AO3192" s="35">
        <v>42536</v>
      </c>
      <c r="AP3192" s="134">
        <v>4500317483</v>
      </c>
      <c r="AQ3192" s="264" t="str">
        <f t="shared" si="251"/>
        <v/>
      </c>
    </row>
    <row r="3193" spans="1:44" s="74" customFormat="1" ht="24.75" customHeight="1" x14ac:dyDescent="0.15">
      <c r="A3193" s="297">
        <v>3190</v>
      </c>
      <c r="B3193" s="23" t="s">
        <v>14058</v>
      </c>
      <c r="C3193" s="24" t="s">
        <v>14386</v>
      </c>
      <c r="D3193" s="132" t="s">
        <v>7366</v>
      </c>
      <c r="E3193" s="23" t="s">
        <v>30</v>
      </c>
      <c r="F3193" s="24" t="s">
        <v>13631</v>
      </c>
      <c r="G3193" s="134" t="s">
        <v>14158</v>
      </c>
      <c r="H3193" s="23" t="s">
        <v>14139</v>
      </c>
      <c r="I3193" s="23" t="s">
        <v>14141</v>
      </c>
      <c r="J3193" s="134" t="s">
        <v>14140</v>
      </c>
      <c r="K3193" s="23"/>
      <c r="L3193" s="23"/>
      <c r="M3193" s="23" t="s">
        <v>14142</v>
      </c>
      <c r="N3193" s="23"/>
      <c r="O3193" s="25" t="s">
        <v>14143</v>
      </c>
      <c r="P3193" s="23" t="s">
        <v>14145</v>
      </c>
      <c r="Q3193" s="25" t="s">
        <v>14146</v>
      </c>
      <c r="R3193" s="25" t="s">
        <v>14144</v>
      </c>
      <c r="S3193" s="23" t="s">
        <v>14147</v>
      </c>
      <c r="T3193" s="23" t="s">
        <v>14148</v>
      </c>
      <c r="U3193" s="23"/>
      <c r="V3193" s="23"/>
      <c r="W3193" s="23"/>
      <c r="X3193" s="23"/>
      <c r="Y3193" s="23"/>
      <c r="Z3193" s="23"/>
      <c r="AA3193" s="33">
        <v>5</v>
      </c>
      <c r="AB3193" s="295" t="str">
        <f t="shared" si="250"/>
        <v>年間</v>
      </c>
      <c r="AC3193" s="268"/>
      <c r="AD3193" s="23">
        <v>1</v>
      </c>
      <c r="AE3193" s="134">
        <v>18600</v>
      </c>
      <c r="AF3193" s="26">
        <f t="shared" si="247"/>
        <v>18600</v>
      </c>
      <c r="AG3193" s="27">
        <v>42522</v>
      </c>
      <c r="AH3193" s="168">
        <v>42256</v>
      </c>
      <c r="AI3193" s="29" t="str">
        <f t="shared" si="248"/>
        <v>～</v>
      </c>
      <c r="AJ3193" s="178">
        <f t="shared" si="249"/>
        <v>44082</v>
      </c>
      <c r="AK3193" s="23" t="s">
        <v>5410</v>
      </c>
      <c r="AL3193" s="23" t="s">
        <v>14153</v>
      </c>
      <c r="AM3193" s="35">
        <v>42256</v>
      </c>
      <c r="AN3193" s="408">
        <f>IF($AA3193-data!$G$1=0,"　",IF(AK3193=0,"　",VLOOKUP($AK3193,data!$A$1:$H$264,8,FALSE)))</f>
        <v>0</v>
      </c>
      <c r="AO3193" s="35">
        <v>42536</v>
      </c>
      <c r="AP3193" s="134">
        <v>4500317483</v>
      </c>
      <c r="AQ3193" s="264" t="str">
        <f t="shared" si="251"/>
        <v/>
      </c>
    </row>
    <row r="3194" spans="1:44" s="74" customFormat="1" ht="24.75" customHeight="1" x14ac:dyDescent="0.15">
      <c r="A3194" s="297">
        <v>3191</v>
      </c>
      <c r="B3194" s="23" t="s">
        <v>14058</v>
      </c>
      <c r="C3194" s="24" t="s">
        <v>14386</v>
      </c>
      <c r="D3194" s="132" t="s">
        <v>7366</v>
      </c>
      <c r="E3194" s="23" t="s">
        <v>30</v>
      </c>
      <c r="F3194" s="24" t="s">
        <v>13631</v>
      </c>
      <c r="G3194" s="134" t="s">
        <v>14158</v>
      </c>
      <c r="H3194" s="23" t="s">
        <v>14139</v>
      </c>
      <c r="I3194" s="23" t="s">
        <v>14141</v>
      </c>
      <c r="J3194" s="134" t="s">
        <v>14140</v>
      </c>
      <c r="K3194" s="23"/>
      <c r="L3194" s="23"/>
      <c r="M3194" s="23" t="s">
        <v>14142</v>
      </c>
      <c r="N3194" s="23"/>
      <c r="O3194" s="25" t="s">
        <v>14143</v>
      </c>
      <c r="P3194" s="23" t="s">
        <v>14145</v>
      </c>
      <c r="Q3194" s="25" t="s">
        <v>14146</v>
      </c>
      <c r="R3194" s="25" t="s">
        <v>14144</v>
      </c>
      <c r="S3194" s="23" t="s">
        <v>14147</v>
      </c>
      <c r="T3194" s="23" t="s">
        <v>14148</v>
      </c>
      <c r="U3194" s="23"/>
      <c r="V3194" s="23"/>
      <c r="W3194" s="23"/>
      <c r="X3194" s="23"/>
      <c r="Y3194" s="23"/>
      <c r="Z3194" s="23"/>
      <c r="AA3194" s="33">
        <v>5</v>
      </c>
      <c r="AB3194" s="295" t="str">
        <f t="shared" si="250"/>
        <v>年間</v>
      </c>
      <c r="AC3194" s="268"/>
      <c r="AD3194" s="23">
        <v>1</v>
      </c>
      <c r="AE3194" s="134">
        <v>18600</v>
      </c>
      <c r="AF3194" s="26">
        <f t="shared" si="247"/>
        <v>18600</v>
      </c>
      <c r="AG3194" s="27">
        <v>42522</v>
      </c>
      <c r="AH3194" s="168">
        <v>42256</v>
      </c>
      <c r="AI3194" s="29" t="str">
        <f t="shared" si="248"/>
        <v>～</v>
      </c>
      <c r="AJ3194" s="178">
        <f t="shared" si="249"/>
        <v>44082</v>
      </c>
      <c r="AK3194" s="23" t="s">
        <v>5410</v>
      </c>
      <c r="AL3194" s="23" t="s">
        <v>14154</v>
      </c>
      <c r="AM3194" s="35">
        <v>42256</v>
      </c>
      <c r="AN3194" s="408">
        <f>IF($AA3194-data!$G$1=0,"　",IF(AK3194=0,"　",VLOOKUP($AK3194,data!$A$1:$H$264,8,FALSE)))</f>
        <v>0</v>
      </c>
      <c r="AO3194" s="35">
        <v>42536</v>
      </c>
      <c r="AP3194" s="134">
        <v>4500317483</v>
      </c>
      <c r="AQ3194" s="264" t="str">
        <f t="shared" si="251"/>
        <v/>
      </c>
    </row>
    <row r="3195" spans="1:44" s="74" customFormat="1" ht="24.75" customHeight="1" x14ac:dyDescent="0.15">
      <c r="A3195" s="297">
        <v>3192</v>
      </c>
      <c r="B3195" s="23" t="s">
        <v>14058</v>
      </c>
      <c r="C3195" s="24" t="s">
        <v>14386</v>
      </c>
      <c r="D3195" s="132" t="s">
        <v>7366</v>
      </c>
      <c r="E3195" s="23" t="s">
        <v>30</v>
      </c>
      <c r="F3195" s="24" t="s">
        <v>13631</v>
      </c>
      <c r="G3195" s="134" t="s">
        <v>14158</v>
      </c>
      <c r="H3195" s="23" t="s">
        <v>14139</v>
      </c>
      <c r="I3195" s="23" t="s">
        <v>14141</v>
      </c>
      <c r="J3195" s="134" t="s">
        <v>14140</v>
      </c>
      <c r="K3195" s="23"/>
      <c r="L3195" s="23"/>
      <c r="M3195" s="23" t="s">
        <v>14142</v>
      </c>
      <c r="N3195" s="23"/>
      <c r="O3195" s="25" t="s">
        <v>14143</v>
      </c>
      <c r="P3195" s="23" t="s">
        <v>14145</v>
      </c>
      <c r="Q3195" s="25" t="s">
        <v>14146</v>
      </c>
      <c r="R3195" s="25" t="s">
        <v>14144</v>
      </c>
      <c r="S3195" s="23" t="s">
        <v>14147</v>
      </c>
      <c r="T3195" s="23" t="s">
        <v>14148</v>
      </c>
      <c r="U3195" s="23"/>
      <c r="V3195" s="23"/>
      <c r="W3195" s="23"/>
      <c r="X3195" s="23"/>
      <c r="Y3195" s="23"/>
      <c r="Z3195" s="23"/>
      <c r="AA3195" s="33">
        <v>5</v>
      </c>
      <c r="AB3195" s="295" t="str">
        <f t="shared" si="250"/>
        <v>年間</v>
      </c>
      <c r="AC3195" s="268"/>
      <c r="AD3195" s="23">
        <v>1</v>
      </c>
      <c r="AE3195" s="134">
        <v>18600</v>
      </c>
      <c r="AF3195" s="26">
        <f t="shared" si="247"/>
        <v>18600</v>
      </c>
      <c r="AG3195" s="27">
        <v>42522</v>
      </c>
      <c r="AH3195" s="168">
        <v>42256</v>
      </c>
      <c r="AI3195" s="29" t="str">
        <f t="shared" si="248"/>
        <v>～</v>
      </c>
      <c r="AJ3195" s="178">
        <f t="shared" si="249"/>
        <v>44082</v>
      </c>
      <c r="AK3195" s="23" t="s">
        <v>5410</v>
      </c>
      <c r="AL3195" s="23" t="s">
        <v>14155</v>
      </c>
      <c r="AM3195" s="35">
        <v>42256</v>
      </c>
      <c r="AN3195" s="408">
        <f>IF($AA3195-data!$G$1=0,"　",IF(AK3195=0,"　",VLOOKUP($AK3195,data!$A$1:$H$264,8,FALSE)))</f>
        <v>0</v>
      </c>
      <c r="AO3195" s="35">
        <v>42536</v>
      </c>
      <c r="AP3195" s="134">
        <v>4500317483</v>
      </c>
      <c r="AQ3195" s="264" t="str">
        <f t="shared" si="251"/>
        <v/>
      </c>
    </row>
    <row r="3196" spans="1:44" s="74" customFormat="1" ht="24.75" customHeight="1" x14ac:dyDescent="0.15">
      <c r="A3196" s="297">
        <v>3193</v>
      </c>
      <c r="B3196" s="23" t="s">
        <v>14058</v>
      </c>
      <c r="C3196" s="24" t="s">
        <v>14386</v>
      </c>
      <c r="D3196" s="132" t="s">
        <v>7366</v>
      </c>
      <c r="E3196" s="23" t="s">
        <v>30</v>
      </c>
      <c r="F3196" s="24" t="s">
        <v>13631</v>
      </c>
      <c r="G3196" s="134" t="s">
        <v>14158</v>
      </c>
      <c r="H3196" s="23" t="s">
        <v>14139</v>
      </c>
      <c r="I3196" s="23" t="s">
        <v>14141</v>
      </c>
      <c r="J3196" s="134" t="s">
        <v>14140</v>
      </c>
      <c r="K3196" s="23"/>
      <c r="L3196" s="23"/>
      <c r="M3196" s="23" t="s">
        <v>14142</v>
      </c>
      <c r="N3196" s="23"/>
      <c r="O3196" s="25" t="s">
        <v>14143</v>
      </c>
      <c r="P3196" s="23" t="s">
        <v>14145</v>
      </c>
      <c r="Q3196" s="25" t="s">
        <v>14146</v>
      </c>
      <c r="R3196" s="25" t="s">
        <v>14144</v>
      </c>
      <c r="S3196" s="23" t="s">
        <v>14147</v>
      </c>
      <c r="T3196" s="23" t="s">
        <v>14148</v>
      </c>
      <c r="U3196" s="23"/>
      <c r="V3196" s="23"/>
      <c r="W3196" s="23"/>
      <c r="X3196" s="23"/>
      <c r="Y3196" s="23"/>
      <c r="Z3196" s="23"/>
      <c r="AA3196" s="33">
        <v>5</v>
      </c>
      <c r="AB3196" s="295" t="str">
        <f t="shared" si="250"/>
        <v>年間</v>
      </c>
      <c r="AC3196" s="268"/>
      <c r="AD3196" s="23">
        <v>1</v>
      </c>
      <c r="AE3196" s="134">
        <v>18600</v>
      </c>
      <c r="AF3196" s="26">
        <f t="shared" si="247"/>
        <v>18600</v>
      </c>
      <c r="AG3196" s="27">
        <v>42522</v>
      </c>
      <c r="AH3196" s="168">
        <v>42256</v>
      </c>
      <c r="AI3196" s="29" t="str">
        <f t="shared" si="248"/>
        <v>～</v>
      </c>
      <c r="AJ3196" s="178">
        <f t="shared" si="249"/>
        <v>44082</v>
      </c>
      <c r="AK3196" s="23" t="s">
        <v>5410</v>
      </c>
      <c r="AL3196" s="23" t="s">
        <v>14156</v>
      </c>
      <c r="AM3196" s="35">
        <v>42256</v>
      </c>
      <c r="AN3196" s="408">
        <f>IF($AA3196-data!$G$1=0,"　",IF(AK3196=0,"　",VLOOKUP($AK3196,data!$A$1:$H$264,8,FALSE)))</f>
        <v>0</v>
      </c>
      <c r="AO3196" s="35">
        <v>42536</v>
      </c>
      <c r="AP3196" s="134">
        <v>4500317483</v>
      </c>
      <c r="AQ3196" s="264" t="str">
        <f t="shared" si="251"/>
        <v/>
      </c>
    </row>
    <row r="3197" spans="1:44" s="74" customFormat="1" ht="24.75" customHeight="1" x14ac:dyDescent="0.15">
      <c r="A3197" s="297">
        <v>3194</v>
      </c>
      <c r="B3197" s="23" t="s">
        <v>14059</v>
      </c>
      <c r="C3197" s="24" t="s">
        <v>14386</v>
      </c>
      <c r="D3197" s="132" t="s">
        <v>7366</v>
      </c>
      <c r="E3197" s="23" t="s">
        <v>30</v>
      </c>
      <c r="F3197" s="24" t="s">
        <v>13631</v>
      </c>
      <c r="G3197" s="134" t="s">
        <v>14158</v>
      </c>
      <c r="H3197" s="23" t="s">
        <v>14139</v>
      </c>
      <c r="I3197" s="23" t="s">
        <v>14141</v>
      </c>
      <c r="J3197" s="134" t="s">
        <v>14140</v>
      </c>
      <c r="K3197" s="23"/>
      <c r="L3197" s="23"/>
      <c r="M3197" s="23" t="s">
        <v>14142</v>
      </c>
      <c r="N3197" s="23"/>
      <c r="O3197" s="25" t="s">
        <v>7302</v>
      </c>
      <c r="P3197" s="23" t="s">
        <v>14145</v>
      </c>
      <c r="Q3197" s="25" t="s">
        <v>14146</v>
      </c>
      <c r="R3197" s="25" t="s">
        <v>14144</v>
      </c>
      <c r="S3197" s="23" t="s">
        <v>14147</v>
      </c>
      <c r="T3197" s="23" t="s">
        <v>14148</v>
      </c>
      <c r="U3197" s="23"/>
      <c r="V3197" s="23"/>
      <c r="W3197" s="23"/>
      <c r="X3197" s="23"/>
      <c r="Y3197" s="23"/>
      <c r="Z3197" s="23"/>
      <c r="AA3197" s="33">
        <v>5</v>
      </c>
      <c r="AB3197" s="295" t="str">
        <f t="shared" si="250"/>
        <v>年間</v>
      </c>
      <c r="AC3197" s="268"/>
      <c r="AD3197" s="23">
        <v>1</v>
      </c>
      <c r="AE3197" s="134">
        <v>97800</v>
      </c>
      <c r="AF3197" s="26">
        <f t="shared" si="247"/>
        <v>97800</v>
      </c>
      <c r="AG3197" s="27">
        <v>42522</v>
      </c>
      <c r="AH3197" s="168">
        <v>42256</v>
      </c>
      <c r="AI3197" s="29" t="str">
        <f t="shared" si="248"/>
        <v>～</v>
      </c>
      <c r="AJ3197" s="178">
        <f t="shared" si="249"/>
        <v>44082</v>
      </c>
      <c r="AK3197" s="23" t="s">
        <v>14060</v>
      </c>
      <c r="AL3197" s="23" t="s">
        <v>14157</v>
      </c>
      <c r="AM3197" s="35">
        <v>42256</v>
      </c>
      <c r="AN3197" s="408" t="str">
        <f>IF($AA3197-data!$G$1=0,"　",IF(AK3197=0,"　",VLOOKUP($AK3197,data!$A$1:$H$264,8,FALSE)))</f>
        <v>消耗部品交換対象</v>
      </c>
      <c r="AO3197" s="35">
        <v>42536</v>
      </c>
      <c r="AP3197" s="134">
        <v>4500317483</v>
      </c>
      <c r="AQ3197" s="264">
        <f t="shared" si="251"/>
        <v>43321</v>
      </c>
      <c r="AR3197" s="74" t="s">
        <v>15139</v>
      </c>
    </row>
    <row r="3198" spans="1:44" s="74" customFormat="1" ht="24.75" customHeight="1" x14ac:dyDescent="0.15">
      <c r="A3198" s="297">
        <v>3195</v>
      </c>
      <c r="B3198" s="23" t="s">
        <v>14062</v>
      </c>
      <c r="C3198" s="23" t="s">
        <v>2344</v>
      </c>
      <c r="D3198" s="23"/>
      <c r="E3198" s="23"/>
      <c r="F3198" s="276"/>
      <c r="G3198" s="25"/>
      <c r="H3198" s="23"/>
      <c r="I3198" s="23"/>
      <c r="J3198" s="25"/>
      <c r="K3198" s="58"/>
      <c r="L3198" s="58"/>
      <c r="M3198" s="23"/>
      <c r="N3198" s="23"/>
      <c r="O3198" s="25"/>
      <c r="P3198" s="23"/>
      <c r="Q3198" s="25"/>
      <c r="R3198" s="58"/>
      <c r="S3198" s="23"/>
      <c r="T3198" s="23"/>
      <c r="U3198" s="25"/>
      <c r="V3198" s="23"/>
      <c r="W3198" s="25"/>
      <c r="X3198" s="58"/>
      <c r="Y3198" s="23"/>
      <c r="Z3198" s="23"/>
      <c r="AA3198" s="33"/>
      <c r="AB3198" s="295" t="str">
        <f t="shared" si="250"/>
        <v/>
      </c>
      <c r="AC3198" s="268"/>
      <c r="AD3198" s="23"/>
      <c r="AE3198" s="134"/>
      <c r="AF3198" s="26" t="str">
        <f t="shared" si="247"/>
        <v/>
      </c>
      <c r="AG3198" s="27"/>
      <c r="AH3198" s="168"/>
      <c r="AI3198" s="29" t="str">
        <f t="shared" si="248"/>
        <v/>
      </c>
      <c r="AJ3198" s="178" t="str">
        <f t="shared" si="249"/>
        <v/>
      </c>
      <c r="AK3198" s="23"/>
      <c r="AL3198" s="23"/>
      <c r="AM3198" s="35"/>
      <c r="AN3198" s="408" t="str">
        <f>IF($AA3198-data!$G$1=0,"　",IF(AK3198=0,"　",VLOOKUP($AK3198,data!$A$1:$H$264,8,FALSE)))</f>
        <v>　</v>
      </c>
      <c r="AO3198" s="35"/>
      <c r="AP3198" s="134"/>
      <c r="AQ3198" s="264" t="str">
        <f t="shared" si="251"/>
        <v/>
      </c>
    </row>
    <row r="3199" spans="1:44" s="74" customFormat="1" ht="24.75" customHeight="1" x14ac:dyDescent="0.15">
      <c r="A3199" s="297">
        <v>3196</v>
      </c>
      <c r="B3199" s="23" t="s">
        <v>14061</v>
      </c>
      <c r="C3199" s="23" t="s">
        <v>2344</v>
      </c>
      <c r="D3199" s="23"/>
      <c r="E3199" s="23"/>
      <c r="F3199" s="276"/>
      <c r="G3199" s="25"/>
      <c r="H3199" s="23"/>
      <c r="I3199" s="23"/>
      <c r="J3199" s="25"/>
      <c r="K3199" s="58"/>
      <c r="L3199" s="58"/>
      <c r="M3199" s="23"/>
      <c r="N3199" s="23"/>
      <c r="O3199" s="25"/>
      <c r="P3199" s="23"/>
      <c r="Q3199" s="25"/>
      <c r="R3199" s="58"/>
      <c r="S3199" s="23"/>
      <c r="T3199" s="23"/>
      <c r="U3199" s="25"/>
      <c r="V3199" s="23"/>
      <c r="W3199" s="25"/>
      <c r="X3199" s="58"/>
      <c r="Y3199" s="23"/>
      <c r="Z3199" s="23"/>
      <c r="AA3199" s="33"/>
      <c r="AB3199" s="295" t="str">
        <f t="shared" si="250"/>
        <v/>
      </c>
      <c r="AC3199" s="268"/>
      <c r="AD3199" s="23"/>
      <c r="AE3199" s="134"/>
      <c r="AF3199" s="26" t="str">
        <f t="shared" si="247"/>
        <v/>
      </c>
      <c r="AG3199" s="27"/>
      <c r="AH3199" s="168"/>
      <c r="AI3199" s="29" t="str">
        <f t="shared" si="248"/>
        <v/>
      </c>
      <c r="AJ3199" s="178" t="str">
        <f t="shared" si="249"/>
        <v/>
      </c>
      <c r="AK3199" s="23"/>
      <c r="AL3199" s="23"/>
      <c r="AM3199" s="35"/>
      <c r="AN3199" s="408" t="str">
        <f>IF($AA3199-data!$G$1=0,"　",IF(AK3199=0,"　",VLOOKUP($AK3199,data!$A$1:$H$264,8,FALSE)))</f>
        <v>　</v>
      </c>
      <c r="AO3199" s="35"/>
      <c r="AP3199" s="134"/>
      <c r="AQ3199" s="264" t="str">
        <f t="shared" si="251"/>
        <v/>
      </c>
    </row>
    <row r="3200" spans="1:44" s="74" customFormat="1" ht="24.75" customHeight="1" x14ac:dyDescent="0.15">
      <c r="A3200" s="297">
        <v>3197</v>
      </c>
      <c r="B3200" s="23" t="s">
        <v>14510</v>
      </c>
      <c r="C3200" s="24" t="s">
        <v>582</v>
      </c>
      <c r="D3200" s="23" t="s">
        <v>14493</v>
      </c>
      <c r="E3200" s="23" t="s">
        <v>30</v>
      </c>
      <c r="F3200" s="24" t="s">
        <v>13631</v>
      </c>
      <c r="G3200" s="25" t="s">
        <v>14494</v>
      </c>
      <c r="H3200" s="23" t="s">
        <v>14495</v>
      </c>
      <c r="I3200" s="145" t="s">
        <v>8568</v>
      </c>
      <c r="J3200" s="25" t="s">
        <v>14496</v>
      </c>
      <c r="K3200" s="58" t="s">
        <v>14497</v>
      </c>
      <c r="L3200" s="58"/>
      <c r="M3200" s="23" t="s">
        <v>14498</v>
      </c>
      <c r="N3200" s="23"/>
      <c r="O3200" s="25" t="s">
        <v>4103</v>
      </c>
      <c r="P3200" s="23" t="s">
        <v>2309</v>
      </c>
      <c r="Q3200" s="25" t="s">
        <v>10700</v>
      </c>
      <c r="R3200" s="58" t="s">
        <v>14499</v>
      </c>
      <c r="S3200" s="23" t="s">
        <v>2311</v>
      </c>
      <c r="T3200" s="23"/>
      <c r="U3200" s="25" t="s">
        <v>14494</v>
      </c>
      <c r="V3200" s="23" t="s">
        <v>14495</v>
      </c>
      <c r="W3200" s="25" t="s">
        <v>14500</v>
      </c>
      <c r="X3200" s="58" t="s">
        <v>14497</v>
      </c>
      <c r="Y3200" s="23" t="s">
        <v>14498</v>
      </c>
      <c r="Z3200" s="23"/>
      <c r="AA3200" s="33">
        <v>4</v>
      </c>
      <c r="AB3200" s="295" t="s">
        <v>14501</v>
      </c>
      <c r="AC3200" s="268"/>
      <c r="AD3200" s="23">
        <v>1</v>
      </c>
      <c r="AE3200" s="134">
        <v>9600</v>
      </c>
      <c r="AF3200" s="26">
        <f t="shared" si="247"/>
        <v>9600</v>
      </c>
      <c r="AG3200" s="27">
        <v>42522</v>
      </c>
      <c r="AH3200" s="168">
        <v>42570</v>
      </c>
      <c r="AI3200" s="29" t="str">
        <f t="shared" si="248"/>
        <v>～</v>
      </c>
      <c r="AJ3200" s="178">
        <f t="shared" si="249"/>
        <v>44030</v>
      </c>
      <c r="AK3200" s="23" t="s">
        <v>14072</v>
      </c>
      <c r="AL3200" s="23" t="s">
        <v>14511</v>
      </c>
      <c r="AM3200" s="35">
        <v>42570</v>
      </c>
      <c r="AN3200" s="408">
        <f>IF($AA3200-data!$G$1=0,"　",IF(AK3200=0,"　",VLOOKUP($AK3200,data!$A$1:$H$264,8,FALSE)))</f>
        <v>0</v>
      </c>
      <c r="AO3200" s="35">
        <v>42576</v>
      </c>
      <c r="AP3200" s="134" t="s">
        <v>14067</v>
      </c>
      <c r="AQ3200" s="264" t="str">
        <f t="shared" si="251"/>
        <v/>
      </c>
    </row>
    <row r="3201" spans="1:43" s="74" customFormat="1" ht="24.75" customHeight="1" x14ac:dyDescent="0.15">
      <c r="A3201" s="297">
        <v>3198</v>
      </c>
      <c r="B3201" s="23" t="s">
        <v>14068</v>
      </c>
      <c r="C3201" s="24" t="s">
        <v>582</v>
      </c>
      <c r="D3201" s="23" t="s">
        <v>14493</v>
      </c>
      <c r="E3201" s="23" t="s">
        <v>30</v>
      </c>
      <c r="F3201" s="24" t="s">
        <v>13631</v>
      </c>
      <c r="G3201" s="25" t="s">
        <v>14509</v>
      </c>
      <c r="H3201" s="23" t="s">
        <v>14495</v>
      </c>
      <c r="I3201" s="145" t="s">
        <v>8568</v>
      </c>
      <c r="J3201" s="25" t="s">
        <v>14496</v>
      </c>
      <c r="K3201" s="58" t="s">
        <v>14497</v>
      </c>
      <c r="L3201" s="58"/>
      <c r="M3201" s="23" t="s">
        <v>14498</v>
      </c>
      <c r="N3201" s="23"/>
      <c r="O3201" s="25" t="s">
        <v>4103</v>
      </c>
      <c r="P3201" s="23" t="s">
        <v>2309</v>
      </c>
      <c r="Q3201" s="25" t="s">
        <v>10700</v>
      </c>
      <c r="R3201" s="58" t="s">
        <v>14499</v>
      </c>
      <c r="S3201" s="23" t="s">
        <v>2311</v>
      </c>
      <c r="T3201" s="23"/>
      <c r="U3201" s="25" t="s">
        <v>14494</v>
      </c>
      <c r="V3201" s="23" t="s">
        <v>14495</v>
      </c>
      <c r="W3201" s="25" t="s">
        <v>14500</v>
      </c>
      <c r="X3201" s="58" t="s">
        <v>14497</v>
      </c>
      <c r="Y3201" s="23" t="s">
        <v>14498</v>
      </c>
      <c r="Z3201" s="23"/>
      <c r="AA3201" s="33">
        <v>4</v>
      </c>
      <c r="AB3201" s="295" t="s">
        <v>14501</v>
      </c>
      <c r="AC3201" s="268"/>
      <c r="AD3201" s="23">
        <v>2</v>
      </c>
      <c r="AE3201" s="134">
        <v>7680</v>
      </c>
      <c r="AF3201" s="26">
        <f t="shared" si="247"/>
        <v>15360</v>
      </c>
      <c r="AG3201" s="27">
        <v>42522</v>
      </c>
      <c r="AH3201" s="168">
        <v>42570</v>
      </c>
      <c r="AI3201" s="29" t="str">
        <f t="shared" ref="AI3201:AI3422" si="252">IF(ISBLANK($AH3201),"","～")</f>
        <v>～</v>
      </c>
      <c r="AJ3201" s="178">
        <f t="shared" ref="AJ3201:AJ3422" si="253">IF(ISBLANK($AH3201),"",DATE(YEAR($AH3201)+$AA3201,MONTH($AH3201),DAY($AH3201)-1))</f>
        <v>44030</v>
      </c>
      <c r="AK3201" s="23" t="s">
        <v>14073</v>
      </c>
      <c r="AL3201" s="23" t="s">
        <v>14512</v>
      </c>
      <c r="AM3201" s="35">
        <v>42570</v>
      </c>
      <c r="AN3201" s="408">
        <f>IF($AA3201-data!$G$1=0,"　",IF(AK3201=0,"　",VLOOKUP($AK3201,data!$A$1:$H$264,8,FALSE)))</f>
        <v>0</v>
      </c>
      <c r="AO3201" s="35">
        <v>42576</v>
      </c>
      <c r="AP3201" s="134" t="s">
        <v>14067</v>
      </c>
      <c r="AQ3201" s="264" t="str">
        <f t="shared" si="251"/>
        <v/>
      </c>
    </row>
    <row r="3202" spans="1:43" s="74" customFormat="1" ht="24.75" customHeight="1" x14ac:dyDescent="0.15">
      <c r="A3202" s="297">
        <v>3199</v>
      </c>
      <c r="B3202" s="23" t="s">
        <v>14068</v>
      </c>
      <c r="C3202" s="24" t="s">
        <v>582</v>
      </c>
      <c r="D3202" s="23" t="s">
        <v>14493</v>
      </c>
      <c r="E3202" s="23" t="s">
        <v>30</v>
      </c>
      <c r="F3202" s="24" t="s">
        <v>13631</v>
      </c>
      <c r="G3202" s="25" t="s">
        <v>14494</v>
      </c>
      <c r="H3202" s="23" t="s">
        <v>14495</v>
      </c>
      <c r="I3202" s="145" t="s">
        <v>8568</v>
      </c>
      <c r="J3202" s="25" t="s">
        <v>14496</v>
      </c>
      <c r="K3202" s="58" t="s">
        <v>14497</v>
      </c>
      <c r="L3202" s="58"/>
      <c r="M3202" s="23" t="s">
        <v>14498</v>
      </c>
      <c r="N3202" s="23"/>
      <c r="O3202" s="25" t="s">
        <v>4103</v>
      </c>
      <c r="P3202" s="23" t="s">
        <v>2309</v>
      </c>
      <c r="Q3202" s="25" t="s">
        <v>10700</v>
      </c>
      <c r="R3202" s="58" t="s">
        <v>14499</v>
      </c>
      <c r="S3202" s="23" t="s">
        <v>2311</v>
      </c>
      <c r="T3202" s="23"/>
      <c r="U3202" s="25" t="s">
        <v>14494</v>
      </c>
      <c r="V3202" s="23" t="s">
        <v>14495</v>
      </c>
      <c r="W3202" s="25" t="s">
        <v>14500</v>
      </c>
      <c r="X3202" s="58" t="s">
        <v>14497</v>
      </c>
      <c r="Y3202" s="23" t="s">
        <v>14498</v>
      </c>
      <c r="Z3202" s="23"/>
      <c r="AA3202" s="33">
        <v>4</v>
      </c>
      <c r="AB3202" s="295" t="s">
        <v>14501</v>
      </c>
      <c r="AC3202" s="268"/>
      <c r="AD3202" s="23">
        <v>2</v>
      </c>
      <c r="AE3202" s="134">
        <v>7680</v>
      </c>
      <c r="AF3202" s="26">
        <f t="shared" si="247"/>
        <v>15360</v>
      </c>
      <c r="AG3202" s="27">
        <v>42522</v>
      </c>
      <c r="AH3202" s="168">
        <v>42570</v>
      </c>
      <c r="AI3202" s="29" t="str">
        <f t="shared" si="252"/>
        <v>～</v>
      </c>
      <c r="AJ3202" s="178">
        <f t="shared" si="253"/>
        <v>44030</v>
      </c>
      <c r="AK3202" s="23" t="s">
        <v>14073</v>
      </c>
      <c r="AL3202" s="23" t="s">
        <v>14511</v>
      </c>
      <c r="AM3202" s="35">
        <v>42570</v>
      </c>
      <c r="AN3202" s="408">
        <f>IF($AA3202-data!$G$1=0,"　",IF(AK3202=0,"　",VLOOKUP($AK3202,data!$A$1:$H$264,8,FALSE)))</f>
        <v>0</v>
      </c>
      <c r="AO3202" s="35">
        <v>42576</v>
      </c>
      <c r="AP3202" s="134" t="s">
        <v>14067</v>
      </c>
      <c r="AQ3202" s="264" t="str">
        <f t="shared" si="251"/>
        <v/>
      </c>
    </row>
    <row r="3203" spans="1:43" s="74" customFormat="1" ht="24.75" customHeight="1" x14ac:dyDescent="0.15">
      <c r="A3203" s="297">
        <v>3200</v>
      </c>
      <c r="B3203" s="23" t="s">
        <v>14069</v>
      </c>
      <c r="C3203" s="24" t="s">
        <v>582</v>
      </c>
      <c r="D3203" s="23" t="s">
        <v>14493</v>
      </c>
      <c r="E3203" s="23" t="s">
        <v>30</v>
      </c>
      <c r="F3203" s="24" t="s">
        <v>13631</v>
      </c>
      <c r="G3203" s="25" t="s">
        <v>14494</v>
      </c>
      <c r="H3203" s="23" t="s">
        <v>14495</v>
      </c>
      <c r="I3203" s="145" t="s">
        <v>8568</v>
      </c>
      <c r="J3203" s="25" t="s">
        <v>14496</v>
      </c>
      <c r="K3203" s="58" t="s">
        <v>14497</v>
      </c>
      <c r="L3203" s="58"/>
      <c r="M3203" s="23" t="s">
        <v>14498</v>
      </c>
      <c r="N3203" s="23"/>
      <c r="O3203" s="25" t="s">
        <v>4103</v>
      </c>
      <c r="P3203" s="23" t="s">
        <v>2309</v>
      </c>
      <c r="Q3203" s="25" t="s">
        <v>10700</v>
      </c>
      <c r="R3203" s="58" t="s">
        <v>14499</v>
      </c>
      <c r="S3203" s="23" t="s">
        <v>2311</v>
      </c>
      <c r="T3203" s="23"/>
      <c r="U3203" s="25" t="s">
        <v>14494</v>
      </c>
      <c r="V3203" s="23" t="s">
        <v>14495</v>
      </c>
      <c r="W3203" s="25" t="s">
        <v>14500</v>
      </c>
      <c r="X3203" s="58" t="s">
        <v>14497</v>
      </c>
      <c r="Y3203" s="23" t="s">
        <v>14498</v>
      </c>
      <c r="Z3203" s="23"/>
      <c r="AA3203" s="33">
        <v>4</v>
      </c>
      <c r="AB3203" s="295" t="s">
        <v>14501</v>
      </c>
      <c r="AC3203" s="268"/>
      <c r="AD3203" s="23">
        <v>5</v>
      </c>
      <c r="AE3203" s="134">
        <v>23520</v>
      </c>
      <c r="AF3203" s="26">
        <f t="shared" ref="AF3203:AF3429" si="254">IF(ISBLANK($AE3203),"",$AE3203*$AD3203)</f>
        <v>117600</v>
      </c>
      <c r="AG3203" s="27">
        <v>42522</v>
      </c>
      <c r="AH3203" s="168">
        <v>42570</v>
      </c>
      <c r="AI3203" s="29" t="str">
        <f t="shared" si="252"/>
        <v>～</v>
      </c>
      <c r="AJ3203" s="178">
        <f t="shared" si="253"/>
        <v>44030</v>
      </c>
      <c r="AK3203" s="23" t="s">
        <v>14074</v>
      </c>
      <c r="AL3203" s="23" t="s">
        <v>14503</v>
      </c>
      <c r="AM3203" s="35">
        <v>42570</v>
      </c>
      <c r="AN3203" s="408">
        <f>IF($AA3203-data!$G$1=0,"　",IF(AK3203=0,"　",VLOOKUP($AK3203,data!$A$1:$H$264,8,FALSE)))</f>
        <v>0</v>
      </c>
      <c r="AO3203" s="35">
        <v>42576</v>
      </c>
      <c r="AP3203" s="134" t="s">
        <v>14067</v>
      </c>
      <c r="AQ3203" s="264" t="str">
        <f t="shared" si="251"/>
        <v/>
      </c>
    </row>
    <row r="3204" spans="1:43" s="74" customFormat="1" ht="24.75" customHeight="1" x14ac:dyDescent="0.15">
      <c r="A3204" s="297">
        <v>3201</v>
      </c>
      <c r="B3204" s="23" t="s">
        <v>14069</v>
      </c>
      <c r="C3204" s="24" t="s">
        <v>582</v>
      </c>
      <c r="D3204" s="23" t="s">
        <v>14493</v>
      </c>
      <c r="E3204" s="23" t="s">
        <v>30</v>
      </c>
      <c r="F3204" s="24" t="s">
        <v>13631</v>
      </c>
      <c r="G3204" s="25" t="s">
        <v>14494</v>
      </c>
      <c r="H3204" s="23" t="s">
        <v>14495</v>
      </c>
      <c r="I3204" s="145" t="s">
        <v>8568</v>
      </c>
      <c r="J3204" s="25" t="s">
        <v>14496</v>
      </c>
      <c r="K3204" s="58" t="s">
        <v>14497</v>
      </c>
      <c r="L3204" s="58"/>
      <c r="M3204" s="23" t="s">
        <v>14498</v>
      </c>
      <c r="N3204" s="23"/>
      <c r="O3204" s="25" t="s">
        <v>4103</v>
      </c>
      <c r="P3204" s="23" t="s">
        <v>2309</v>
      </c>
      <c r="Q3204" s="25" t="s">
        <v>10700</v>
      </c>
      <c r="R3204" s="58" t="s">
        <v>14499</v>
      </c>
      <c r="S3204" s="23" t="s">
        <v>2311</v>
      </c>
      <c r="T3204" s="23"/>
      <c r="U3204" s="25" t="s">
        <v>14494</v>
      </c>
      <c r="V3204" s="23" t="s">
        <v>14495</v>
      </c>
      <c r="W3204" s="25" t="s">
        <v>14500</v>
      </c>
      <c r="X3204" s="58" t="s">
        <v>14497</v>
      </c>
      <c r="Y3204" s="23" t="s">
        <v>14498</v>
      </c>
      <c r="Z3204" s="23"/>
      <c r="AA3204" s="33">
        <v>4</v>
      </c>
      <c r="AB3204" s="295" t="s">
        <v>14501</v>
      </c>
      <c r="AC3204" s="268"/>
      <c r="AD3204" s="23">
        <v>5</v>
      </c>
      <c r="AE3204" s="134">
        <v>23520</v>
      </c>
      <c r="AF3204" s="26">
        <f t="shared" si="254"/>
        <v>117600</v>
      </c>
      <c r="AG3204" s="27">
        <v>42522</v>
      </c>
      <c r="AH3204" s="168">
        <v>42570</v>
      </c>
      <c r="AI3204" s="29" t="str">
        <f t="shared" si="252"/>
        <v>～</v>
      </c>
      <c r="AJ3204" s="178">
        <f t="shared" si="253"/>
        <v>44030</v>
      </c>
      <c r="AK3204" s="23" t="s">
        <v>14074</v>
      </c>
      <c r="AL3204" s="23" t="s">
        <v>14504</v>
      </c>
      <c r="AM3204" s="35">
        <v>42570</v>
      </c>
      <c r="AN3204" s="408">
        <f>IF($AA3204-data!$G$1=0,"　",IF(AK3204=0,"　",VLOOKUP($AK3204,data!$A$1:$H$264,8,FALSE)))</f>
        <v>0</v>
      </c>
      <c r="AO3204" s="35">
        <v>42576</v>
      </c>
      <c r="AP3204" s="134" t="s">
        <v>14067</v>
      </c>
      <c r="AQ3204" s="264" t="str">
        <f t="shared" si="251"/>
        <v/>
      </c>
    </row>
    <row r="3205" spans="1:43" s="74" customFormat="1" ht="24.75" customHeight="1" x14ac:dyDescent="0.15">
      <c r="A3205" s="297">
        <v>3202</v>
      </c>
      <c r="B3205" s="23" t="s">
        <v>14069</v>
      </c>
      <c r="C3205" s="24" t="s">
        <v>582</v>
      </c>
      <c r="D3205" s="23" t="s">
        <v>14493</v>
      </c>
      <c r="E3205" s="23" t="s">
        <v>30</v>
      </c>
      <c r="F3205" s="24" t="s">
        <v>13631</v>
      </c>
      <c r="G3205" s="25" t="s">
        <v>14494</v>
      </c>
      <c r="H3205" s="23" t="s">
        <v>14495</v>
      </c>
      <c r="I3205" s="145" t="s">
        <v>8568</v>
      </c>
      <c r="J3205" s="25" t="s">
        <v>14496</v>
      </c>
      <c r="K3205" s="58" t="s">
        <v>14497</v>
      </c>
      <c r="L3205" s="58"/>
      <c r="M3205" s="23" t="s">
        <v>14498</v>
      </c>
      <c r="N3205" s="23"/>
      <c r="O3205" s="25" t="s">
        <v>4103</v>
      </c>
      <c r="P3205" s="23" t="s">
        <v>2309</v>
      </c>
      <c r="Q3205" s="25" t="s">
        <v>10700</v>
      </c>
      <c r="R3205" s="58" t="s">
        <v>14499</v>
      </c>
      <c r="S3205" s="23" t="s">
        <v>2311</v>
      </c>
      <c r="T3205" s="23"/>
      <c r="U3205" s="25" t="s">
        <v>14494</v>
      </c>
      <c r="V3205" s="23" t="s">
        <v>14495</v>
      </c>
      <c r="W3205" s="25" t="s">
        <v>14500</v>
      </c>
      <c r="X3205" s="58" t="s">
        <v>14497</v>
      </c>
      <c r="Y3205" s="23" t="s">
        <v>14498</v>
      </c>
      <c r="Z3205" s="23"/>
      <c r="AA3205" s="33">
        <v>4</v>
      </c>
      <c r="AB3205" s="295" t="s">
        <v>14501</v>
      </c>
      <c r="AC3205" s="268"/>
      <c r="AD3205" s="23">
        <v>5</v>
      </c>
      <c r="AE3205" s="134">
        <v>23520</v>
      </c>
      <c r="AF3205" s="26">
        <f t="shared" si="254"/>
        <v>117600</v>
      </c>
      <c r="AG3205" s="27">
        <v>42522</v>
      </c>
      <c r="AH3205" s="168">
        <v>42570</v>
      </c>
      <c r="AI3205" s="29" t="str">
        <f t="shared" si="252"/>
        <v>～</v>
      </c>
      <c r="AJ3205" s="178">
        <f t="shared" si="253"/>
        <v>44030</v>
      </c>
      <c r="AK3205" s="23" t="s">
        <v>14074</v>
      </c>
      <c r="AL3205" s="23" t="s">
        <v>14502</v>
      </c>
      <c r="AM3205" s="35">
        <v>42570</v>
      </c>
      <c r="AN3205" s="408">
        <f>IF($AA3205-data!$G$1=0,"　",IF(AK3205=0,"　",VLOOKUP($AK3205,data!$A$1:$H$264,8,FALSE)))</f>
        <v>0</v>
      </c>
      <c r="AO3205" s="35">
        <v>42576</v>
      </c>
      <c r="AP3205" s="134" t="s">
        <v>14067</v>
      </c>
      <c r="AQ3205" s="264" t="str">
        <f t="shared" ref="AQ3205:AQ3268" si="255">IF(COUNTIF($AN3205,"*消耗部品交換対象*"),IF(ISBLANK($AH3205),"契約期間 未入力",EDATE($AH3205,35)),"")</f>
        <v/>
      </c>
    </row>
    <row r="3206" spans="1:43" s="74" customFormat="1" ht="24.75" customHeight="1" x14ac:dyDescent="0.15">
      <c r="A3206" s="297">
        <v>3203</v>
      </c>
      <c r="B3206" s="23" t="s">
        <v>14069</v>
      </c>
      <c r="C3206" s="24" t="s">
        <v>582</v>
      </c>
      <c r="D3206" s="23" t="s">
        <v>14493</v>
      </c>
      <c r="E3206" s="23" t="s">
        <v>30</v>
      </c>
      <c r="F3206" s="24" t="s">
        <v>13631</v>
      </c>
      <c r="G3206" s="25" t="s">
        <v>14494</v>
      </c>
      <c r="H3206" s="23" t="s">
        <v>14495</v>
      </c>
      <c r="I3206" s="145" t="s">
        <v>8568</v>
      </c>
      <c r="J3206" s="25" t="s">
        <v>14496</v>
      </c>
      <c r="K3206" s="58" t="s">
        <v>14497</v>
      </c>
      <c r="L3206" s="58"/>
      <c r="M3206" s="23" t="s">
        <v>14498</v>
      </c>
      <c r="N3206" s="23"/>
      <c r="O3206" s="25" t="s">
        <v>4103</v>
      </c>
      <c r="P3206" s="23" t="s">
        <v>2309</v>
      </c>
      <c r="Q3206" s="25" t="s">
        <v>10700</v>
      </c>
      <c r="R3206" s="58" t="s">
        <v>14499</v>
      </c>
      <c r="S3206" s="23" t="s">
        <v>2311</v>
      </c>
      <c r="T3206" s="23"/>
      <c r="U3206" s="25" t="s">
        <v>14494</v>
      </c>
      <c r="V3206" s="23" t="s">
        <v>14495</v>
      </c>
      <c r="W3206" s="25" t="s">
        <v>14500</v>
      </c>
      <c r="X3206" s="58" t="s">
        <v>14497</v>
      </c>
      <c r="Y3206" s="23" t="s">
        <v>14498</v>
      </c>
      <c r="Z3206" s="23"/>
      <c r="AA3206" s="33">
        <v>4</v>
      </c>
      <c r="AB3206" s="295" t="s">
        <v>14501</v>
      </c>
      <c r="AC3206" s="268"/>
      <c r="AD3206" s="23">
        <v>5</v>
      </c>
      <c r="AE3206" s="134">
        <v>23520</v>
      </c>
      <c r="AF3206" s="26">
        <f t="shared" si="254"/>
        <v>117600</v>
      </c>
      <c r="AG3206" s="27">
        <v>42522</v>
      </c>
      <c r="AH3206" s="168">
        <v>42570</v>
      </c>
      <c r="AI3206" s="29" t="str">
        <f t="shared" si="252"/>
        <v>～</v>
      </c>
      <c r="AJ3206" s="178">
        <f t="shared" si="253"/>
        <v>44030</v>
      </c>
      <c r="AK3206" s="23" t="s">
        <v>14074</v>
      </c>
      <c r="AL3206" s="23" t="s">
        <v>14505</v>
      </c>
      <c r="AM3206" s="35">
        <v>42570</v>
      </c>
      <c r="AN3206" s="408">
        <f>IF($AA3206-data!$G$1=0,"　",IF(AK3206=0,"　",VLOOKUP($AK3206,data!$A$1:$H$264,8,FALSE)))</f>
        <v>0</v>
      </c>
      <c r="AO3206" s="35">
        <v>42576</v>
      </c>
      <c r="AP3206" s="134" t="s">
        <v>14067</v>
      </c>
      <c r="AQ3206" s="264" t="str">
        <f t="shared" si="255"/>
        <v/>
      </c>
    </row>
    <row r="3207" spans="1:43" s="74" customFormat="1" ht="24.75" customHeight="1" x14ac:dyDescent="0.15">
      <c r="A3207" s="297">
        <v>3204</v>
      </c>
      <c r="B3207" s="23" t="s">
        <v>14069</v>
      </c>
      <c r="C3207" s="24" t="s">
        <v>582</v>
      </c>
      <c r="D3207" s="23" t="s">
        <v>14493</v>
      </c>
      <c r="E3207" s="23" t="s">
        <v>30</v>
      </c>
      <c r="F3207" s="24" t="s">
        <v>13631</v>
      </c>
      <c r="G3207" s="25" t="s">
        <v>14494</v>
      </c>
      <c r="H3207" s="23" t="s">
        <v>14495</v>
      </c>
      <c r="I3207" s="145" t="s">
        <v>8568</v>
      </c>
      <c r="J3207" s="25" t="s">
        <v>14496</v>
      </c>
      <c r="K3207" s="58" t="s">
        <v>14497</v>
      </c>
      <c r="L3207" s="58"/>
      <c r="M3207" s="23" t="s">
        <v>14498</v>
      </c>
      <c r="N3207" s="23"/>
      <c r="O3207" s="25" t="s">
        <v>4103</v>
      </c>
      <c r="P3207" s="23" t="s">
        <v>2309</v>
      </c>
      <c r="Q3207" s="25" t="s">
        <v>10700</v>
      </c>
      <c r="R3207" s="58" t="s">
        <v>14499</v>
      </c>
      <c r="S3207" s="23" t="s">
        <v>2311</v>
      </c>
      <c r="T3207" s="23"/>
      <c r="U3207" s="25" t="s">
        <v>14494</v>
      </c>
      <c r="V3207" s="23" t="s">
        <v>14495</v>
      </c>
      <c r="W3207" s="25" t="s">
        <v>14500</v>
      </c>
      <c r="X3207" s="58" t="s">
        <v>14497</v>
      </c>
      <c r="Y3207" s="23" t="s">
        <v>14498</v>
      </c>
      <c r="Z3207" s="23"/>
      <c r="AA3207" s="33">
        <v>4</v>
      </c>
      <c r="AB3207" s="295" t="s">
        <v>14501</v>
      </c>
      <c r="AC3207" s="268"/>
      <c r="AD3207" s="23">
        <v>5</v>
      </c>
      <c r="AE3207" s="134">
        <v>23520</v>
      </c>
      <c r="AF3207" s="26">
        <f t="shared" si="254"/>
        <v>117600</v>
      </c>
      <c r="AG3207" s="27">
        <v>42522</v>
      </c>
      <c r="AH3207" s="168">
        <v>42570</v>
      </c>
      <c r="AI3207" s="29" t="str">
        <f t="shared" si="252"/>
        <v>～</v>
      </c>
      <c r="AJ3207" s="178">
        <f t="shared" si="253"/>
        <v>44030</v>
      </c>
      <c r="AK3207" s="23" t="s">
        <v>14074</v>
      </c>
      <c r="AL3207" s="23" t="s">
        <v>14506</v>
      </c>
      <c r="AM3207" s="35">
        <v>42570</v>
      </c>
      <c r="AN3207" s="408">
        <f>IF($AA3207-data!$G$1=0,"　",IF(AK3207=0,"　",VLOOKUP($AK3207,data!$A$1:$H$264,8,FALSE)))</f>
        <v>0</v>
      </c>
      <c r="AO3207" s="35">
        <v>42576</v>
      </c>
      <c r="AP3207" s="134" t="s">
        <v>14067</v>
      </c>
      <c r="AQ3207" s="264" t="str">
        <f t="shared" si="255"/>
        <v/>
      </c>
    </row>
    <row r="3208" spans="1:43" s="74" customFormat="1" ht="24.75" customHeight="1" x14ac:dyDescent="0.15">
      <c r="A3208" s="297">
        <v>3205</v>
      </c>
      <c r="B3208" s="23" t="s">
        <v>14070</v>
      </c>
      <c r="C3208" s="24" t="s">
        <v>582</v>
      </c>
      <c r="D3208" s="23" t="s">
        <v>14493</v>
      </c>
      <c r="E3208" s="23" t="s">
        <v>30</v>
      </c>
      <c r="F3208" s="24" t="s">
        <v>13631</v>
      </c>
      <c r="G3208" s="25" t="s">
        <v>14494</v>
      </c>
      <c r="H3208" s="23" t="s">
        <v>14495</v>
      </c>
      <c r="I3208" s="145" t="s">
        <v>8568</v>
      </c>
      <c r="J3208" s="25" t="s">
        <v>14496</v>
      </c>
      <c r="K3208" s="58" t="s">
        <v>14497</v>
      </c>
      <c r="L3208" s="58"/>
      <c r="M3208" s="23" t="s">
        <v>14498</v>
      </c>
      <c r="N3208" s="23"/>
      <c r="O3208" s="25" t="s">
        <v>4103</v>
      </c>
      <c r="P3208" s="23" t="s">
        <v>2309</v>
      </c>
      <c r="Q3208" s="25" t="s">
        <v>10700</v>
      </c>
      <c r="R3208" s="58" t="s">
        <v>14499</v>
      </c>
      <c r="S3208" s="23" t="s">
        <v>2311</v>
      </c>
      <c r="T3208" s="23"/>
      <c r="U3208" s="25" t="s">
        <v>14494</v>
      </c>
      <c r="V3208" s="23" t="s">
        <v>14495</v>
      </c>
      <c r="W3208" s="25" t="s">
        <v>14500</v>
      </c>
      <c r="X3208" s="58" t="s">
        <v>14497</v>
      </c>
      <c r="Y3208" s="23" t="s">
        <v>14498</v>
      </c>
      <c r="Z3208" s="23"/>
      <c r="AA3208" s="33">
        <v>4</v>
      </c>
      <c r="AB3208" s="295" t="s">
        <v>14501</v>
      </c>
      <c r="AC3208" s="268"/>
      <c r="AD3208" s="23">
        <v>1</v>
      </c>
      <c r="AE3208" s="134">
        <v>46560</v>
      </c>
      <c r="AF3208" s="26">
        <f t="shared" si="254"/>
        <v>46560</v>
      </c>
      <c r="AG3208" s="27">
        <v>42522</v>
      </c>
      <c r="AH3208" s="168">
        <v>42570</v>
      </c>
      <c r="AI3208" s="29" t="str">
        <f t="shared" si="252"/>
        <v>～</v>
      </c>
      <c r="AJ3208" s="178">
        <f t="shared" si="253"/>
        <v>44030</v>
      </c>
      <c r="AK3208" s="23" t="s">
        <v>14075</v>
      </c>
      <c r="AL3208" s="23" t="s">
        <v>14513</v>
      </c>
      <c r="AM3208" s="35">
        <v>42570</v>
      </c>
      <c r="AN3208" s="408" t="str">
        <f>IF($AA3208-data!$G$1=0,"　",IF(AK3208=0,"　",VLOOKUP($AK3208,data!$A$1:$H$264,8,FALSE)))</f>
        <v>消耗部品交換対象</v>
      </c>
      <c r="AO3208" s="35">
        <v>42576</v>
      </c>
      <c r="AP3208" s="134" t="s">
        <v>14067</v>
      </c>
      <c r="AQ3208" s="264">
        <f t="shared" si="255"/>
        <v>43635</v>
      </c>
    </row>
    <row r="3209" spans="1:43" s="74" customFormat="1" ht="24.75" customHeight="1" x14ac:dyDescent="0.15">
      <c r="A3209" s="297">
        <v>3206</v>
      </c>
      <c r="B3209" s="23" t="s">
        <v>14071</v>
      </c>
      <c r="C3209" s="24" t="s">
        <v>582</v>
      </c>
      <c r="D3209" s="23" t="s">
        <v>14493</v>
      </c>
      <c r="E3209" s="23" t="s">
        <v>30</v>
      </c>
      <c r="F3209" s="24" t="s">
        <v>13631</v>
      </c>
      <c r="G3209" s="25" t="s">
        <v>14494</v>
      </c>
      <c r="H3209" s="23" t="s">
        <v>14495</v>
      </c>
      <c r="I3209" s="145" t="s">
        <v>8568</v>
      </c>
      <c r="J3209" s="25" t="s">
        <v>14496</v>
      </c>
      <c r="K3209" s="58" t="s">
        <v>14497</v>
      </c>
      <c r="L3209" s="58"/>
      <c r="M3209" s="23" t="s">
        <v>14498</v>
      </c>
      <c r="N3209" s="23"/>
      <c r="O3209" s="25" t="s">
        <v>4103</v>
      </c>
      <c r="P3209" s="23" t="s">
        <v>2309</v>
      </c>
      <c r="Q3209" s="25" t="s">
        <v>10700</v>
      </c>
      <c r="R3209" s="58" t="s">
        <v>14499</v>
      </c>
      <c r="S3209" s="23" t="s">
        <v>2311</v>
      </c>
      <c r="T3209" s="23"/>
      <c r="U3209" s="25" t="s">
        <v>14494</v>
      </c>
      <c r="V3209" s="23" t="s">
        <v>14495</v>
      </c>
      <c r="W3209" s="25" t="s">
        <v>14500</v>
      </c>
      <c r="X3209" s="58" t="s">
        <v>14497</v>
      </c>
      <c r="Y3209" s="23" t="s">
        <v>14498</v>
      </c>
      <c r="Z3209" s="23"/>
      <c r="AA3209" s="33">
        <v>4</v>
      </c>
      <c r="AB3209" s="295" t="s">
        <v>14501</v>
      </c>
      <c r="AC3209" s="268"/>
      <c r="AD3209" s="23">
        <v>1</v>
      </c>
      <c r="AE3209" s="134">
        <v>225120</v>
      </c>
      <c r="AF3209" s="26">
        <f t="shared" si="254"/>
        <v>225120</v>
      </c>
      <c r="AG3209" s="27">
        <v>42522</v>
      </c>
      <c r="AH3209" s="168">
        <v>42570</v>
      </c>
      <c r="AI3209" s="29" t="str">
        <f t="shared" si="252"/>
        <v>～</v>
      </c>
      <c r="AJ3209" s="178">
        <f t="shared" si="253"/>
        <v>44030</v>
      </c>
      <c r="AK3209" s="23" t="s">
        <v>14076</v>
      </c>
      <c r="AL3209" s="23" t="s">
        <v>14507</v>
      </c>
      <c r="AM3209" s="35">
        <v>42570</v>
      </c>
      <c r="AN3209" s="408" t="str">
        <f>IF($AA3209-data!$G$1=0,"　",IF(AK3209=0,"　",VLOOKUP($AK3209,data!$A$1:$H$264,8,FALSE)))</f>
        <v>消耗部品交換対象</v>
      </c>
      <c r="AO3209" s="35">
        <v>42576</v>
      </c>
      <c r="AP3209" s="134" t="s">
        <v>14067</v>
      </c>
      <c r="AQ3209" s="264">
        <f t="shared" si="255"/>
        <v>43635</v>
      </c>
    </row>
    <row r="3210" spans="1:43" s="74" customFormat="1" ht="24.75" customHeight="1" x14ac:dyDescent="0.15">
      <c r="A3210" s="297">
        <v>3207</v>
      </c>
      <c r="B3210" s="23" t="s">
        <v>14077</v>
      </c>
      <c r="C3210" s="24" t="s">
        <v>14340</v>
      </c>
      <c r="D3210" s="23" t="s">
        <v>6827</v>
      </c>
      <c r="E3210" s="23" t="s">
        <v>64</v>
      </c>
      <c r="F3210" s="24" t="s">
        <v>10310</v>
      </c>
      <c r="G3210" s="25" t="s">
        <v>14183</v>
      </c>
      <c r="H3210" s="23" t="s">
        <v>14184</v>
      </c>
      <c r="I3210" s="145" t="s">
        <v>14186</v>
      </c>
      <c r="J3210" s="25" t="s">
        <v>14185</v>
      </c>
      <c r="K3210" s="58" t="s">
        <v>14173</v>
      </c>
      <c r="L3210" s="58"/>
      <c r="M3210" s="23" t="s">
        <v>14174</v>
      </c>
      <c r="N3210" s="23" t="s">
        <v>14175</v>
      </c>
      <c r="O3210" s="25" t="s">
        <v>2881</v>
      </c>
      <c r="P3210" s="23" t="s">
        <v>32</v>
      </c>
      <c r="Q3210" s="25" t="s">
        <v>4721</v>
      </c>
      <c r="R3210" s="58" t="s">
        <v>14176</v>
      </c>
      <c r="S3210" s="23" t="s">
        <v>14177</v>
      </c>
      <c r="T3210" s="23" t="s">
        <v>14178</v>
      </c>
      <c r="U3210" s="25" t="s">
        <v>14187</v>
      </c>
      <c r="V3210" s="23" t="s">
        <v>14179</v>
      </c>
      <c r="W3210" s="25" t="s">
        <v>14180</v>
      </c>
      <c r="X3210" s="58" t="s">
        <v>14173</v>
      </c>
      <c r="Y3210" s="23" t="s">
        <v>14174</v>
      </c>
      <c r="Z3210" s="23" t="s">
        <v>14175</v>
      </c>
      <c r="AA3210" s="33">
        <v>5</v>
      </c>
      <c r="AB3210" s="295" t="str">
        <f t="shared" ref="AB3210:AB3448" si="256">IF(ISBLANK($AA3210),"","年間")</f>
        <v>年間</v>
      </c>
      <c r="AC3210" s="268"/>
      <c r="AD3210" s="23">
        <v>1</v>
      </c>
      <c r="AE3210" s="134">
        <v>12000</v>
      </c>
      <c r="AF3210" s="26">
        <f t="shared" si="254"/>
        <v>12000</v>
      </c>
      <c r="AG3210" s="27">
        <v>42522</v>
      </c>
      <c r="AH3210" s="168">
        <v>42570</v>
      </c>
      <c r="AI3210" s="29" t="str">
        <f t="shared" si="252"/>
        <v>～</v>
      </c>
      <c r="AJ3210" s="178">
        <f t="shared" si="253"/>
        <v>44395</v>
      </c>
      <c r="AK3210" s="23" t="s">
        <v>13112</v>
      </c>
      <c r="AL3210" s="23" t="s">
        <v>14188</v>
      </c>
      <c r="AM3210" s="35">
        <v>42513</v>
      </c>
      <c r="AN3210" s="408">
        <f>IF($AA3210-data!$G$1=0,"　",IF(AK3210=0,"　",VLOOKUP($AK3210,data!$A$1:$H$264,8,FALSE)))</f>
        <v>0</v>
      </c>
      <c r="AO3210" s="35">
        <v>42549</v>
      </c>
      <c r="AP3210" s="134" t="s">
        <v>14078</v>
      </c>
      <c r="AQ3210" s="264" t="str">
        <f t="shared" si="255"/>
        <v/>
      </c>
    </row>
    <row r="3211" spans="1:43" s="74" customFormat="1" ht="24.75" customHeight="1" x14ac:dyDescent="0.15">
      <c r="A3211" s="297">
        <v>3208</v>
      </c>
      <c r="B3211" s="23" t="s">
        <v>21517</v>
      </c>
      <c r="C3211" s="24" t="s">
        <v>21518</v>
      </c>
      <c r="D3211" s="23" t="s">
        <v>14088</v>
      </c>
      <c r="E3211" s="23" t="s">
        <v>14164</v>
      </c>
      <c r="F3211" s="24" t="s">
        <v>8156</v>
      </c>
      <c r="G3211" s="25" t="s">
        <v>14165</v>
      </c>
      <c r="H3211" s="23"/>
      <c r="I3211" s="23"/>
      <c r="J3211" s="25"/>
      <c r="K3211" s="58"/>
      <c r="L3211" s="58"/>
      <c r="M3211" s="23"/>
      <c r="N3211" s="23"/>
      <c r="O3211" s="25"/>
      <c r="P3211" s="23"/>
      <c r="Q3211" s="25"/>
      <c r="R3211" s="58"/>
      <c r="S3211" s="23"/>
      <c r="T3211" s="23"/>
      <c r="U3211" s="25"/>
      <c r="V3211" s="23"/>
      <c r="W3211" s="25"/>
      <c r="X3211" s="58"/>
      <c r="Y3211" s="23"/>
      <c r="Z3211" s="23"/>
      <c r="AA3211" s="33">
        <v>3</v>
      </c>
      <c r="AB3211" s="295" t="str">
        <f t="shared" si="256"/>
        <v>年間</v>
      </c>
      <c r="AC3211" s="268"/>
      <c r="AD3211" s="23">
        <v>1</v>
      </c>
      <c r="AE3211" s="134">
        <v>35280</v>
      </c>
      <c r="AF3211" s="26">
        <f t="shared" si="254"/>
        <v>35280</v>
      </c>
      <c r="AG3211" s="27">
        <v>42491</v>
      </c>
      <c r="AH3211" s="168">
        <v>42512</v>
      </c>
      <c r="AI3211" s="29" t="str">
        <f t="shared" si="252"/>
        <v>～</v>
      </c>
      <c r="AJ3211" s="178">
        <f t="shared" si="253"/>
        <v>43606</v>
      </c>
      <c r="AK3211" s="23" t="s">
        <v>7300</v>
      </c>
      <c r="AL3211" s="23"/>
      <c r="AM3211" s="35">
        <v>42512</v>
      </c>
      <c r="AN3211" s="408" t="str">
        <f>IF($AA3211-data!$G$1=0,"　",IF(AK3211=0,"　",VLOOKUP($AK3211,data!$A$1:$H$264,8,FALSE)))</f>
        <v>　</v>
      </c>
      <c r="AO3211" s="35"/>
      <c r="AP3211" s="134" t="s">
        <v>14166</v>
      </c>
      <c r="AQ3211" s="264" t="str">
        <f t="shared" si="255"/>
        <v/>
      </c>
    </row>
    <row r="3212" spans="1:43" s="74" customFormat="1" ht="24.75" customHeight="1" x14ac:dyDescent="0.15">
      <c r="A3212" s="297">
        <v>3209</v>
      </c>
      <c r="B3212" s="23" t="s">
        <v>14089</v>
      </c>
      <c r="C3212" s="23" t="s">
        <v>2344</v>
      </c>
      <c r="D3212" s="23"/>
      <c r="E3212" s="23"/>
      <c r="F3212" s="276"/>
      <c r="G3212" s="25"/>
      <c r="H3212" s="23"/>
      <c r="I3212" s="23"/>
      <c r="J3212" s="25"/>
      <c r="K3212" s="58"/>
      <c r="L3212" s="58"/>
      <c r="M3212" s="23"/>
      <c r="N3212" s="23"/>
      <c r="O3212" s="25"/>
      <c r="P3212" s="23"/>
      <c r="Q3212" s="25"/>
      <c r="R3212" s="58"/>
      <c r="S3212" s="23"/>
      <c r="T3212" s="23"/>
      <c r="U3212" s="25"/>
      <c r="V3212" s="23"/>
      <c r="W3212" s="25"/>
      <c r="X3212" s="58"/>
      <c r="Y3212" s="23"/>
      <c r="Z3212" s="23"/>
      <c r="AA3212" s="33"/>
      <c r="AB3212" s="295" t="str">
        <f t="shared" si="256"/>
        <v/>
      </c>
      <c r="AC3212" s="268"/>
      <c r="AD3212" s="23"/>
      <c r="AE3212" s="134"/>
      <c r="AF3212" s="26" t="str">
        <f t="shared" si="254"/>
        <v/>
      </c>
      <c r="AG3212" s="27"/>
      <c r="AH3212" s="168"/>
      <c r="AI3212" s="29" t="str">
        <f t="shared" si="252"/>
        <v/>
      </c>
      <c r="AJ3212" s="178" t="str">
        <f t="shared" si="253"/>
        <v/>
      </c>
      <c r="AK3212" s="23"/>
      <c r="AL3212" s="23"/>
      <c r="AM3212" s="35"/>
      <c r="AN3212" s="408" t="str">
        <f>IF($AA3212-data!$G$1=0,"　",IF(AK3212=0,"　",VLOOKUP($AK3212,data!$A$1:$H$264,8,FALSE)))</f>
        <v>　</v>
      </c>
      <c r="AO3212" s="35"/>
      <c r="AP3212" s="134"/>
      <c r="AQ3212" s="264" t="str">
        <f t="shared" si="255"/>
        <v/>
      </c>
    </row>
    <row r="3213" spans="1:43" s="74" customFormat="1" ht="24.75" customHeight="1" x14ac:dyDescent="0.15">
      <c r="A3213" s="297">
        <v>3210</v>
      </c>
      <c r="B3213" s="23" t="s">
        <v>14095</v>
      </c>
      <c r="C3213" s="23" t="s">
        <v>2344</v>
      </c>
      <c r="D3213" s="23"/>
      <c r="E3213" s="23"/>
      <c r="F3213" s="276"/>
      <c r="G3213" s="25"/>
      <c r="H3213" s="23"/>
      <c r="I3213" s="23"/>
      <c r="J3213" s="25"/>
      <c r="K3213" s="58"/>
      <c r="L3213" s="58"/>
      <c r="M3213" s="23"/>
      <c r="N3213" s="23"/>
      <c r="O3213" s="25"/>
      <c r="P3213" s="23"/>
      <c r="Q3213" s="25"/>
      <c r="R3213" s="58"/>
      <c r="S3213" s="23"/>
      <c r="T3213" s="23"/>
      <c r="U3213" s="25"/>
      <c r="V3213" s="23"/>
      <c r="W3213" s="25"/>
      <c r="X3213" s="58"/>
      <c r="Y3213" s="23"/>
      <c r="Z3213" s="23"/>
      <c r="AA3213" s="33"/>
      <c r="AB3213" s="295" t="str">
        <f t="shared" si="256"/>
        <v/>
      </c>
      <c r="AC3213" s="268"/>
      <c r="AD3213" s="23"/>
      <c r="AE3213" s="134"/>
      <c r="AF3213" s="26" t="str">
        <f t="shared" si="254"/>
        <v/>
      </c>
      <c r="AG3213" s="27"/>
      <c r="AH3213" s="168"/>
      <c r="AI3213" s="29" t="str">
        <f t="shared" si="252"/>
        <v/>
      </c>
      <c r="AJ3213" s="178" t="str">
        <f t="shared" si="253"/>
        <v/>
      </c>
      <c r="AK3213" s="23"/>
      <c r="AL3213" s="23"/>
      <c r="AM3213" s="35"/>
      <c r="AN3213" s="408" t="str">
        <f>IF($AA3213-data!$G$1=0,"　",IF(AK3213=0,"　",VLOOKUP($AK3213,data!$A$1:$H$264,8,FALSE)))</f>
        <v>　</v>
      </c>
      <c r="AO3213" s="35"/>
      <c r="AP3213" s="134"/>
      <c r="AQ3213" s="264" t="str">
        <f t="shared" si="255"/>
        <v/>
      </c>
    </row>
    <row r="3214" spans="1:43" s="74" customFormat="1" ht="24.75" customHeight="1" x14ac:dyDescent="0.15">
      <c r="A3214" s="297">
        <v>3211</v>
      </c>
      <c r="B3214" s="23" t="s">
        <v>14096</v>
      </c>
      <c r="C3214" s="23" t="s">
        <v>2344</v>
      </c>
      <c r="D3214" s="23"/>
      <c r="E3214" s="23"/>
      <c r="F3214" s="276"/>
      <c r="G3214" s="25"/>
      <c r="H3214" s="23"/>
      <c r="I3214" s="23"/>
      <c r="J3214" s="25"/>
      <c r="K3214" s="58"/>
      <c r="L3214" s="58"/>
      <c r="M3214" s="23"/>
      <c r="N3214" s="23"/>
      <c r="O3214" s="25"/>
      <c r="P3214" s="23"/>
      <c r="Q3214" s="25"/>
      <c r="R3214" s="58"/>
      <c r="S3214" s="23"/>
      <c r="T3214" s="23"/>
      <c r="U3214" s="25"/>
      <c r="V3214" s="23"/>
      <c r="W3214" s="25"/>
      <c r="X3214" s="58"/>
      <c r="Y3214" s="23"/>
      <c r="Z3214" s="23"/>
      <c r="AA3214" s="33"/>
      <c r="AB3214" s="295" t="str">
        <f t="shared" si="256"/>
        <v/>
      </c>
      <c r="AC3214" s="268"/>
      <c r="AD3214" s="23"/>
      <c r="AE3214" s="134"/>
      <c r="AF3214" s="26" t="str">
        <f t="shared" si="254"/>
        <v/>
      </c>
      <c r="AG3214" s="27"/>
      <c r="AH3214" s="168"/>
      <c r="AI3214" s="29" t="str">
        <f t="shared" si="252"/>
        <v/>
      </c>
      <c r="AJ3214" s="178" t="str">
        <f t="shared" si="253"/>
        <v/>
      </c>
      <c r="AK3214" s="23"/>
      <c r="AL3214" s="23"/>
      <c r="AM3214" s="35"/>
      <c r="AN3214" s="408" t="str">
        <f>IF($AA3214-data!$G$1=0,"　",IF(AK3214=0,"　",VLOOKUP($AK3214,data!$A$1:$H$264,8,FALSE)))</f>
        <v>　</v>
      </c>
      <c r="AO3214" s="35"/>
      <c r="AP3214" s="134"/>
      <c r="AQ3214" s="264" t="str">
        <f t="shared" si="255"/>
        <v/>
      </c>
    </row>
    <row r="3215" spans="1:43" s="74" customFormat="1" ht="24.75" customHeight="1" x14ac:dyDescent="0.15">
      <c r="A3215" s="297">
        <v>3212</v>
      </c>
      <c r="B3215" s="23" t="s">
        <v>14097</v>
      </c>
      <c r="C3215" s="23" t="s">
        <v>2344</v>
      </c>
      <c r="D3215" s="23"/>
      <c r="E3215" s="23"/>
      <c r="F3215" s="276"/>
      <c r="G3215" s="25"/>
      <c r="H3215" s="23"/>
      <c r="I3215" s="23"/>
      <c r="J3215" s="25"/>
      <c r="K3215" s="58"/>
      <c r="L3215" s="58"/>
      <c r="M3215" s="23"/>
      <c r="N3215" s="23"/>
      <c r="O3215" s="25"/>
      <c r="P3215" s="23"/>
      <c r="Q3215" s="25"/>
      <c r="R3215" s="58"/>
      <c r="S3215" s="23"/>
      <c r="T3215" s="23"/>
      <c r="U3215" s="25"/>
      <c r="V3215" s="23"/>
      <c r="W3215" s="25"/>
      <c r="X3215" s="58"/>
      <c r="Y3215" s="23"/>
      <c r="Z3215" s="23"/>
      <c r="AA3215" s="33"/>
      <c r="AB3215" s="295" t="str">
        <f t="shared" si="256"/>
        <v/>
      </c>
      <c r="AC3215" s="268"/>
      <c r="AD3215" s="23"/>
      <c r="AE3215" s="134"/>
      <c r="AF3215" s="26" t="str">
        <f t="shared" si="254"/>
        <v/>
      </c>
      <c r="AG3215" s="27"/>
      <c r="AH3215" s="168"/>
      <c r="AI3215" s="29" t="str">
        <f t="shared" si="252"/>
        <v/>
      </c>
      <c r="AJ3215" s="178" t="str">
        <f t="shared" si="253"/>
        <v/>
      </c>
      <c r="AK3215" s="23"/>
      <c r="AL3215" s="23"/>
      <c r="AM3215" s="35"/>
      <c r="AN3215" s="408" t="str">
        <f>IF($AA3215-data!$G$1=0,"　",IF(AK3215=0,"　",VLOOKUP($AK3215,data!$A$1:$H$264,8,FALSE)))</f>
        <v>　</v>
      </c>
      <c r="AO3215" s="35"/>
      <c r="AP3215" s="134"/>
      <c r="AQ3215" s="264" t="str">
        <f t="shared" si="255"/>
        <v/>
      </c>
    </row>
    <row r="3216" spans="1:43" s="74" customFormat="1" ht="24.75" customHeight="1" x14ac:dyDescent="0.15">
      <c r="A3216" s="297">
        <v>3213</v>
      </c>
      <c r="B3216" s="23" t="s">
        <v>14159</v>
      </c>
      <c r="C3216" s="24" t="s">
        <v>14328</v>
      </c>
      <c r="D3216" s="23" t="s">
        <v>5019</v>
      </c>
      <c r="E3216" s="23" t="s">
        <v>1915</v>
      </c>
      <c r="F3216" s="24" t="s">
        <v>10234</v>
      </c>
      <c r="G3216" s="25" t="s">
        <v>14225</v>
      </c>
      <c r="H3216" s="23" t="s">
        <v>14226</v>
      </c>
      <c r="I3216" s="145" t="s">
        <v>14228</v>
      </c>
      <c r="J3216" s="25" t="s">
        <v>14227</v>
      </c>
      <c r="K3216" s="58" t="s">
        <v>14229</v>
      </c>
      <c r="L3216" s="58"/>
      <c r="M3216" s="23" t="s">
        <v>14231</v>
      </c>
      <c r="N3216" s="23"/>
      <c r="O3216" s="25" t="s">
        <v>14232</v>
      </c>
      <c r="P3216" s="23" t="s">
        <v>14233</v>
      </c>
      <c r="Q3216" s="25" t="s">
        <v>14234</v>
      </c>
      <c r="R3216" s="58" t="s">
        <v>14235</v>
      </c>
      <c r="S3216" s="23" t="s">
        <v>14236</v>
      </c>
      <c r="T3216" s="23" t="s">
        <v>14237</v>
      </c>
      <c r="U3216" s="25" t="s">
        <v>14224</v>
      </c>
      <c r="V3216" s="23" t="s">
        <v>14238</v>
      </c>
      <c r="W3216" s="25" t="s">
        <v>14239</v>
      </c>
      <c r="X3216" s="58" t="s">
        <v>14240</v>
      </c>
      <c r="Y3216" s="23" t="s">
        <v>14230</v>
      </c>
      <c r="Z3216" s="23"/>
      <c r="AA3216" s="33">
        <v>5</v>
      </c>
      <c r="AB3216" s="295" t="str">
        <f t="shared" si="256"/>
        <v>年間</v>
      </c>
      <c r="AC3216" s="268"/>
      <c r="AD3216" s="23">
        <v>1</v>
      </c>
      <c r="AE3216" s="134">
        <v>250800</v>
      </c>
      <c r="AF3216" s="26">
        <f t="shared" si="254"/>
        <v>250800</v>
      </c>
      <c r="AG3216" s="27">
        <v>42522</v>
      </c>
      <c r="AH3216" s="168">
        <v>42583</v>
      </c>
      <c r="AI3216" s="29" t="str">
        <f t="shared" si="252"/>
        <v>～</v>
      </c>
      <c r="AJ3216" s="178">
        <f t="shared" si="253"/>
        <v>44408</v>
      </c>
      <c r="AK3216" s="23" t="s">
        <v>14162</v>
      </c>
      <c r="AL3216" s="23" t="s">
        <v>14241</v>
      </c>
      <c r="AM3216" s="35">
        <v>42538</v>
      </c>
      <c r="AN3216" s="408" t="str">
        <f>IF($AA3216-data!$G$1=0,"　",IF(AK3216=0,"　",VLOOKUP($AK3216,data!$A$1:$H$264,8,FALSE)))</f>
        <v>消耗部品交換対象</v>
      </c>
      <c r="AO3216" s="35">
        <v>42552</v>
      </c>
      <c r="AP3216" s="134" t="s">
        <v>14161</v>
      </c>
      <c r="AQ3216" s="264">
        <f t="shared" si="255"/>
        <v>43647</v>
      </c>
    </row>
    <row r="3217" spans="1:43" s="74" customFormat="1" ht="24.75" customHeight="1" x14ac:dyDescent="0.15">
      <c r="A3217" s="297">
        <v>3214</v>
      </c>
      <c r="B3217" s="23" t="s">
        <v>14160</v>
      </c>
      <c r="C3217" s="24" t="s">
        <v>14328</v>
      </c>
      <c r="D3217" s="23" t="s">
        <v>5019</v>
      </c>
      <c r="E3217" s="23" t="s">
        <v>1915</v>
      </c>
      <c r="F3217" s="24" t="s">
        <v>10234</v>
      </c>
      <c r="G3217" s="25" t="s">
        <v>14225</v>
      </c>
      <c r="H3217" s="23" t="s">
        <v>14226</v>
      </c>
      <c r="I3217" s="145" t="s">
        <v>14228</v>
      </c>
      <c r="J3217" s="25" t="s">
        <v>14227</v>
      </c>
      <c r="K3217" s="58" t="s">
        <v>14229</v>
      </c>
      <c r="L3217" s="58"/>
      <c r="M3217" s="23" t="s">
        <v>14231</v>
      </c>
      <c r="N3217" s="23"/>
      <c r="O3217" s="25" t="s">
        <v>14232</v>
      </c>
      <c r="P3217" s="23" t="s">
        <v>14233</v>
      </c>
      <c r="Q3217" s="25" t="s">
        <v>14234</v>
      </c>
      <c r="R3217" s="58" t="s">
        <v>14235</v>
      </c>
      <c r="S3217" s="23" t="s">
        <v>14236</v>
      </c>
      <c r="T3217" s="23" t="s">
        <v>14237</v>
      </c>
      <c r="U3217" s="25" t="s">
        <v>14224</v>
      </c>
      <c r="V3217" s="23" t="s">
        <v>14238</v>
      </c>
      <c r="W3217" s="25" t="s">
        <v>14239</v>
      </c>
      <c r="X3217" s="58" t="s">
        <v>14240</v>
      </c>
      <c r="Y3217" s="23" t="s">
        <v>14230</v>
      </c>
      <c r="Z3217" s="23"/>
      <c r="AA3217" s="33">
        <v>5</v>
      </c>
      <c r="AB3217" s="295" t="str">
        <f t="shared" si="256"/>
        <v>年間</v>
      </c>
      <c r="AC3217" s="268"/>
      <c r="AD3217" s="23">
        <v>1</v>
      </c>
      <c r="AE3217" s="134">
        <v>33600</v>
      </c>
      <c r="AF3217" s="26">
        <f t="shared" si="254"/>
        <v>33600</v>
      </c>
      <c r="AG3217" s="27">
        <v>42522</v>
      </c>
      <c r="AH3217" s="168">
        <v>42583</v>
      </c>
      <c r="AI3217" s="29" t="str">
        <f t="shared" si="252"/>
        <v>～</v>
      </c>
      <c r="AJ3217" s="178">
        <f t="shared" si="253"/>
        <v>44408</v>
      </c>
      <c r="AK3217" s="23" t="s">
        <v>14163</v>
      </c>
      <c r="AL3217" s="23" t="s">
        <v>14242</v>
      </c>
      <c r="AM3217" s="35">
        <v>42538</v>
      </c>
      <c r="AN3217" s="408">
        <f>IF($AA3217-data!$G$1=0,"　",IF(AK3217=0,"　",VLOOKUP($AK3217,data!$A$1:$H$264,8,FALSE)))</f>
        <v>0</v>
      </c>
      <c r="AO3217" s="35">
        <v>42552</v>
      </c>
      <c r="AP3217" s="134" t="s">
        <v>14161</v>
      </c>
      <c r="AQ3217" s="264" t="str">
        <f t="shared" si="255"/>
        <v/>
      </c>
    </row>
    <row r="3218" spans="1:43" s="74" customFormat="1" ht="24.75" customHeight="1" x14ac:dyDescent="0.15">
      <c r="A3218" s="297">
        <v>3215</v>
      </c>
      <c r="B3218" s="23" t="s">
        <v>14160</v>
      </c>
      <c r="C3218" s="24" t="s">
        <v>14328</v>
      </c>
      <c r="D3218" s="23" t="s">
        <v>5019</v>
      </c>
      <c r="E3218" s="23" t="s">
        <v>1915</v>
      </c>
      <c r="F3218" s="24" t="s">
        <v>10234</v>
      </c>
      <c r="G3218" s="25" t="s">
        <v>14225</v>
      </c>
      <c r="H3218" s="23" t="s">
        <v>14226</v>
      </c>
      <c r="I3218" s="145" t="s">
        <v>14228</v>
      </c>
      <c r="J3218" s="25" t="s">
        <v>14227</v>
      </c>
      <c r="K3218" s="58" t="s">
        <v>14229</v>
      </c>
      <c r="L3218" s="58"/>
      <c r="M3218" s="23" t="s">
        <v>14231</v>
      </c>
      <c r="N3218" s="23"/>
      <c r="O3218" s="25" t="s">
        <v>14232</v>
      </c>
      <c r="P3218" s="23" t="s">
        <v>14233</v>
      </c>
      <c r="Q3218" s="25" t="s">
        <v>14234</v>
      </c>
      <c r="R3218" s="58" t="s">
        <v>14235</v>
      </c>
      <c r="S3218" s="23" t="s">
        <v>14236</v>
      </c>
      <c r="T3218" s="23" t="s">
        <v>14237</v>
      </c>
      <c r="U3218" s="25" t="s">
        <v>14224</v>
      </c>
      <c r="V3218" s="23" t="s">
        <v>14238</v>
      </c>
      <c r="W3218" s="25" t="s">
        <v>14239</v>
      </c>
      <c r="X3218" s="58" t="s">
        <v>14240</v>
      </c>
      <c r="Y3218" s="23" t="s">
        <v>14230</v>
      </c>
      <c r="Z3218" s="23"/>
      <c r="AA3218" s="33">
        <v>5</v>
      </c>
      <c r="AB3218" s="295" t="str">
        <f t="shared" si="256"/>
        <v>年間</v>
      </c>
      <c r="AC3218" s="268"/>
      <c r="AD3218" s="23">
        <v>1</v>
      </c>
      <c r="AE3218" s="134">
        <v>33600</v>
      </c>
      <c r="AF3218" s="26">
        <f t="shared" si="254"/>
        <v>33600</v>
      </c>
      <c r="AG3218" s="27">
        <v>42522</v>
      </c>
      <c r="AH3218" s="168">
        <v>42583</v>
      </c>
      <c r="AI3218" s="29" t="str">
        <f t="shared" si="252"/>
        <v>～</v>
      </c>
      <c r="AJ3218" s="178">
        <f t="shared" si="253"/>
        <v>44408</v>
      </c>
      <c r="AK3218" s="23" t="s">
        <v>8289</v>
      </c>
      <c r="AL3218" s="23" t="s">
        <v>14243</v>
      </c>
      <c r="AM3218" s="35">
        <v>42538</v>
      </c>
      <c r="AN3218" s="408">
        <f>IF($AA3218-data!$G$1=0,"　",IF(AK3218=0,"　",VLOOKUP($AK3218,data!$A$1:$H$264,8,FALSE)))</f>
        <v>0</v>
      </c>
      <c r="AO3218" s="35">
        <v>42552</v>
      </c>
      <c r="AP3218" s="134" t="s">
        <v>14161</v>
      </c>
      <c r="AQ3218" s="264" t="str">
        <f t="shared" si="255"/>
        <v/>
      </c>
    </row>
    <row r="3219" spans="1:43" s="74" customFormat="1" ht="24.75" customHeight="1" x14ac:dyDescent="0.15">
      <c r="A3219" s="297">
        <v>3216</v>
      </c>
      <c r="B3219" s="23" t="s">
        <v>14160</v>
      </c>
      <c r="C3219" s="24" t="s">
        <v>14328</v>
      </c>
      <c r="D3219" s="23" t="s">
        <v>5019</v>
      </c>
      <c r="E3219" s="23" t="s">
        <v>1915</v>
      </c>
      <c r="F3219" s="24" t="s">
        <v>10234</v>
      </c>
      <c r="G3219" s="25" t="s">
        <v>14225</v>
      </c>
      <c r="H3219" s="23" t="s">
        <v>14226</v>
      </c>
      <c r="I3219" s="145" t="s">
        <v>14228</v>
      </c>
      <c r="J3219" s="25" t="s">
        <v>14227</v>
      </c>
      <c r="K3219" s="58" t="s">
        <v>14229</v>
      </c>
      <c r="L3219" s="58"/>
      <c r="M3219" s="23" t="s">
        <v>14231</v>
      </c>
      <c r="N3219" s="23"/>
      <c r="O3219" s="25" t="s">
        <v>14232</v>
      </c>
      <c r="P3219" s="23" t="s">
        <v>14233</v>
      </c>
      <c r="Q3219" s="25" t="s">
        <v>14234</v>
      </c>
      <c r="R3219" s="58" t="s">
        <v>14235</v>
      </c>
      <c r="S3219" s="23" t="s">
        <v>14236</v>
      </c>
      <c r="T3219" s="23" t="s">
        <v>14237</v>
      </c>
      <c r="U3219" s="25" t="s">
        <v>14224</v>
      </c>
      <c r="V3219" s="23" t="s">
        <v>14238</v>
      </c>
      <c r="W3219" s="25" t="s">
        <v>14239</v>
      </c>
      <c r="X3219" s="58" t="s">
        <v>14240</v>
      </c>
      <c r="Y3219" s="23" t="s">
        <v>14230</v>
      </c>
      <c r="Z3219" s="23"/>
      <c r="AA3219" s="33">
        <v>5</v>
      </c>
      <c r="AB3219" s="295" t="str">
        <f t="shared" si="256"/>
        <v>年間</v>
      </c>
      <c r="AC3219" s="268"/>
      <c r="AD3219" s="23">
        <v>1</v>
      </c>
      <c r="AE3219" s="134">
        <v>33600</v>
      </c>
      <c r="AF3219" s="26">
        <f t="shared" si="254"/>
        <v>33600</v>
      </c>
      <c r="AG3219" s="27">
        <v>42522</v>
      </c>
      <c r="AH3219" s="168">
        <v>42583</v>
      </c>
      <c r="AI3219" s="29" t="str">
        <f t="shared" si="252"/>
        <v>～</v>
      </c>
      <c r="AJ3219" s="178">
        <f t="shared" si="253"/>
        <v>44408</v>
      </c>
      <c r="AK3219" s="23" t="s">
        <v>8289</v>
      </c>
      <c r="AL3219" s="23" t="s">
        <v>14244</v>
      </c>
      <c r="AM3219" s="35">
        <v>42538</v>
      </c>
      <c r="AN3219" s="408">
        <f>IF($AA3219-data!$G$1=0,"　",IF(AK3219=0,"　",VLOOKUP($AK3219,data!$A$1:$H$264,8,FALSE)))</f>
        <v>0</v>
      </c>
      <c r="AO3219" s="35">
        <v>42552</v>
      </c>
      <c r="AP3219" s="134" t="s">
        <v>14161</v>
      </c>
      <c r="AQ3219" s="264" t="str">
        <f t="shared" si="255"/>
        <v/>
      </c>
    </row>
    <row r="3220" spans="1:43" s="74" customFormat="1" ht="24.75" customHeight="1" x14ac:dyDescent="0.15">
      <c r="A3220" s="297">
        <v>3217</v>
      </c>
      <c r="B3220" s="23" t="s">
        <v>14160</v>
      </c>
      <c r="C3220" s="24" t="s">
        <v>14328</v>
      </c>
      <c r="D3220" s="23" t="s">
        <v>5019</v>
      </c>
      <c r="E3220" s="23" t="s">
        <v>1915</v>
      </c>
      <c r="F3220" s="24" t="s">
        <v>10234</v>
      </c>
      <c r="G3220" s="25" t="s">
        <v>14225</v>
      </c>
      <c r="H3220" s="23" t="s">
        <v>14226</v>
      </c>
      <c r="I3220" s="145" t="s">
        <v>14228</v>
      </c>
      <c r="J3220" s="25" t="s">
        <v>14227</v>
      </c>
      <c r="K3220" s="58" t="s">
        <v>14229</v>
      </c>
      <c r="L3220" s="58"/>
      <c r="M3220" s="23" t="s">
        <v>14231</v>
      </c>
      <c r="N3220" s="23"/>
      <c r="O3220" s="25" t="s">
        <v>14232</v>
      </c>
      <c r="P3220" s="23" t="s">
        <v>14233</v>
      </c>
      <c r="Q3220" s="25" t="s">
        <v>14234</v>
      </c>
      <c r="R3220" s="58" t="s">
        <v>14235</v>
      </c>
      <c r="S3220" s="23" t="s">
        <v>14236</v>
      </c>
      <c r="T3220" s="23" t="s">
        <v>14237</v>
      </c>
      <c r="U3220" s="25" t="s">
        <v>14224</v>
      </c>
      <c r="V3220" s="23" t="s">
        <v>14238</v>
      </c>
      <c r="W3220" s="25" t="s">
        <v>14239</v>
      </c>
      <c r="X3220" s="58" t="s">
        <v>14240</v>
      </c>
      <c r="Y3220" s="23" t="s">
        <v>14230</v>
      </c>
      <c r="Z3220" s="23"/>
      <c r="AA3220" s="33">
        <v>5</v>
      </c>
      <c r="AB3220" s="295" t="str">
        <f t="shared" si="256"/>
        <v>年間</v>
      </c>
      <c r="AC3220" s="268"/>
      <c r="AD3220" s="23">
        <v>1</v>
      </c>
      <c r="AE3220" s="134">
        <v>33600</v>
      </c>
      <c r="AF3220" s="26">
        <f t="shared" si="254"/>
        <v>33600</v>
      </c>
      <c r="AG3220" s="27">
        <v>42522</v>
      </c>
      <c r="AH3220" s="168">
        <v>42583</v>
      </c>
      <c r="AI3220" s="29" t="str">
        <f t="shared" si="252"/>
        <v>～</v>
      </c>
      <c r="AJ3220" s="178">
        <f t="shared" si="253"/>
        <v>44408</v>
      </c>
      <c r="AK3220" s="23" t="s">
        <v>8289</v>
      </c>
      <c r="AL3220" s="23" t="s">
        <v>14245</v>
      </c>
      <c r="AM3220" s="35">
        <v>42538</v>
      </c>
      <c r="AN3220" s="408">
        <f>IF($AA3220-data!$G$1=0,"　",IF(AK3220=0,"　",VLOOKUP($AK3220,data!$A$1:$H$264,8,FALSE)))</f>
        <v>0</v>
      </c>
      <c r="AO3220" s="35">
        <v>42552</v>
      </c>
      <c r="AP3220" s="134" t="s">
        <v>14161</v>
      </c>
      <c r="AQ3220" s="264" t="str">
        <f t="shared" si="255"/>
        <v/>
      </c>
    </row>
    <row r="3221" spans="1:43" s="74" customFormat="1" ht="24.75" customHeight="1" x14ac:dyDescent="0.15">
      <c r="A3221" s="297">
        <v>3218</v>
      </c>
      <c r="B3221" s="23" t="s">
        <v>14160</v>
      </c>
      <c r="C3221" s="24" t="s">
        <v>14328</v>
      </c>
      <c r="D3221" s="23" t="s">
        <v>5019</v>
      </c>
      <c r="E3221" s="23" t="s">
        <v>1915</v>
      </c>
      <c r="F3221" s="24" t="s">
        <v>10234</v>
      </c>
      <c r="G3221" s="25" t="s">
        <v>14225</v>
      </c>
      <c r="H3221" s="23" t="s">
        <v>14226</v>
      </c>
      <c r="I3221" s="145" t="s">
        <v>14228</v>
      </c>
      <c r="J3221" s="25" t="s">
        <v>14227</v>
      </c>
      <c r="K3221" s="58" t="s">
        <v>14229</v>
      </c>
      <c r="L3221" s="58"/>
      <c r="M3221" s="23" t="s">
        <v>14231</v>
      </c>
      <c r="N3221" s="23"/>
      <c r="O3221" s="25" t="s">
        <v>14232</v>
      </c>
      <c r="P3221" s="23" t="s">
        <v>14233</v>
      </c>
      <c r="Q3221" s="25" t="s">
        <v>14234</v>
      </c>
      <c r="R3221" s="58" t="s">
        <v>14235</v>
      </c>
      <c r="S3221" s="23" t="s">
        <v>14236</v>
      </c>
      <c r="T3221" s="23" t="s">
        <v>14237</v>
      </c>
      <c r="U3221" s="25" t="s">
        <v>14224</v>
      </c>
      <c r="V3221" s="23" t="s">
        <v>14238</v>
      </c>
      <c r="W3221" s="25" t="s">
        <v>14239</v>
      </c>
      <c r="X3221" s="58" t="s">
        <v>14240</v>
      </c>
      <c r="Y3221" s="23" t="s">
        <v>14230</v>
      </c>
      <c r="Z3221" s="23"/>
      <c r="AA3221" s="33">
        <v>5</v>
      </c>
      <c r="AB3221" s="295" t="str">
        <f t="shared" si="256"/>
        <v>年間</v>
      </c>
      <c r="AC3221" s="268"/>
      <c r="AD3221" s="23">
        <v>1</v>
      </c>
      <c r="AE3221" s="134">
        <v>33600</v>
      </c>
      <c r="AF3221" s="26">
        <f t="shared" si="254"/>
        <v>33600</v>
      </c>
      <c r="AG3221" s="27">
        <v>42522</v>
      </c>
      <c r="AH3221" s="168">
        <v>42583</v>
      </c>
      <c r="AI3221" s="29" t="str">
        <f t="shared" si="252"/>
        <v>～</v>
      </c>
      <c r="AJ3221" s="178">
        <f t="shared" si="253"/>
        <v>44408</v>
      </c>
      <c r="AK3221" s="23" t="s">
        <v>8289</v>
      </c>
      <c r="AL3221" s="23" t="s">
        <v>14246</v>
      </c>
      <c r="AM3221" s="35">
        <v>42538</v>
      </c>
      <c r="AN3221" s="408">
        <f>IF($AA3221-data!$G$1=0,"　",IF(AK3221=0,"　",VLOOKUP($AK3221,data!$A$1:$H$264,8,FALSE)))</f>
        <v>0</v>
      </c>
      <c r="AO3221" s="35">
        <v>42552</v>
      </c>
      <c r="AP3221" s="134" t="s">
        <v>14161</v>
      </c>
      <c r="AQ3221" s="264" t="str">
        <f t="shared" si="255"/>
        <v/>
      </c>
    </row>
    <row r="3222" spans="1:43" s="74" customFormat="1" ht="24.75" customHeight="1" x14ac:dyDescent="0.15">
      <c r="A3222" s="297">
        <v>3219</v>
      </c>
      <c r="B3222" s="23" t="s">
        <v>14160</v>
      </c>
      <c r="C3222" s="24" t="s">
        <v>14328</v>
      </c>
      <c r="D3222" s="23" t="s">
        <v>5019</v>
      </c>
      <c r="E3222" s="23" t="s">
        <v>1915</v>
      </c>
      <c r="F3222" s="24" t="s">
        <v>10234</v>
      </c>
      <c r="G3222" s="25" t="s">
        <v>14225</v>
      </c>
      <c r="H3222" s="23" t="s">
        <v>14226</v>
      </c>
      <c r="I3222" s="145" t="s">
        <v>14228</v>
      </c>
      <c r="J3222" s="25" t="s">
        <v>14227</v>
      </c>
      <c r="K3222" s="58" t="s">
        <v>14229</v>
      </c>
      <c r="L3222" s="58"/>
      <c r="M3222" s="23" t="s">
        <v>14231</v>
      </c>
      <c r="N3222" s="23"/>
      <c r="O3222" s="25" t="s">
        <v>14232</v>
      </c>
      <c r="P3222" s="23" t="s">
        <v>14233</v>
      </c>
      <c r="Q3222" s="25" t="s">
        <v>14234</v>
      </c>
      <c r="R3222" s="58" t="s">
        <v>14235</v>
      </c>
      <c r="S3222" s="23" t="s">
        <v>14236</v>
      </c>
      <c r="T3222" s="23" t="s">
        <v>14237</v>
      </c>
      <c r="U3222" s="25" t="s">
        <v>14224</v>
      </c>
      <c r="V3222" s="23" t="s">
        <v>14238</v>
      </c>
      <c r="W3222" s="25" t="s">
        <v>14239</v>
      </c>
      <c r="X3222" s="58" t="s">
        <v>14240</v>
      </c>
      <c r="Y3222" s="23" t="s">
        <v>14230</v>
      </c>
      <c r="Z3222" s="23"/>
      <c r="AA3222" s="33">
        <v>5</v>
      </c>
      <c r="AB3222" s="295" t="str">
        <f t="shared" si="256"/>
        <v>年間</v>
      </c>
      <c r="AC3222" s="268"/>
      <c r="AD3222" s="23">
        <v>1</v>
      </c>
      <c r="AE3222" s="134">
        <v>33600</v>
      </c>
      <c r="AF3222" s="26">
        <f t="shared" si="254"/>
        <v>33600</v>
      </c>
      <c r="AG3222" s="27">
        <v>42522</v>
      </c>
      <c r="AH3222" s="168">
        <v>42583</v>
      </c>
      <c r="AI3222" s="29" t="str">
        <f t="shared" si="252"/>
        <v>～</v>
      </c>
      <c r="AJ3222" s="178">
        <f t="shared" si="253"/>
        <v>44408</v>
      </c>
      <c r="AK3222" s="23" t="s">
        <v>8289</v>
      </c>
      <c r="AL3222" s="23" t="s">
        <v>14247</v>
      </c>
      <c r="AM3222" s="35">
        <v>42538</v>
      </c>
      <c r="AN3222" s="408">
        <f>IF($AA3222-data!$G$1=0,"　",IF(AK3222=0,"　",VLOOKUP($AK3222,data!$A$1:$H$264,8,FALSE)))</f>
        <v>0</v>
      </c>
      <c r="AO3222" s="35">
        <v>42552</v>
      </c>
      <c r="AP3222" s="134" t="s">
        <v>14161</v>
      </c>
      <c r="AQ3222" s="264" t="str">
        <f t="shared" si="255"/>
        <v/>
      </c>
    </row>
    <row r="3223" spans="1:43" s="74" customFormat="1" ht="24.75" customHeight="1" x14ac:dyDescent="0.15">
      <c r="A3223" s="297">
        <v>3220</v>
      </c>
      <c r="B3223" s="23" t="s">
        <v>14160</v>
      </c>
      <c r="C3223" s="24" t="s">
        <v>14328</v>
      </c>
      <c r="D3223" s="23" t="s">
        <v>5019</v>
      </c>
      <c r="E3223" s="23" t="s">
        <v>1915</v>
      </c>
      <c r="F3223" s="24" t="s">
        <v>10234</v>
      </c>
      <c r="G3223" s="25" t="s">
        <v>14225</v>
      </c>
      <c r="H3223" s="23" t="s">
        <v>14226</v>
      </c>
      <c r="I3223" s="145" t="s">
        <v>14228</v>
      </c>
      <c r="J3223" s="25" t="s">
        <v>14227</v>
      </c>
      <c r="K3223" s="58" t="s">
        <v>14229</v>
      </c>
      <c r="L3223" s="58"/>
      <c r="M3223" s="23" t="s">
        <v>14231</v>
      </c>
      <c r="N3223" s="23"/>
      <c r="O3223" s="25" t="s">
        <v>14232</v>
      </c>
      <c r="P3223" s="23" t="s">
        <v>14233</v>
      </c>
      <c r="Q3223" s="25" t="s">
        <v>14234</v>
      </c>
      <c r="R3223" s="58" t="s">
        <v>14235</v>
      </c>
      <c r="S3223" s="23" t="s">
        <v>14236</v>
      </c>
      <c r="T3223" s="23" t="s">
        <v>14237</v>
      </c>
      <c r="U3223" s="25" t="s">
        <v>14224</v>
      </c>
      <c r="V3223" s="23" t="s">
        <v>14238</v>
      </c>
      <c r="W3223" s="25" t="s">
        <v>14239</v>
      </c>
      <c r="X3223" s="58" t="s">
        <v>14240</v>
      </c>
      <c r="Y3223" s="23" t="s">
        <v>14230</v>
      </c>
      <c r="Z3223" s="23"/>
      <c r="AA3223" s="33">
        <v>5</v>
      </c>
      <c r="AB3223" s="295" t="str">
        <f t="shared" si="256"/>
        <v>年間</v>
      </c>
      <c r="AC3223" s="268"/>
      <c r="AD3223" s="23">
        <v>1</v>
      </c>
      <c r="AE3223" s="134">
        <v>33600</v>
      </c>
      <c r="AF3223" s="26">
        <f t="shared" si="254"/>
        <v>33600</v>
      </c>
      <c r="AG3223" s="27">
        <v>42522</v>
      </c>
      <c r="AH3223" s="168">
        <v>42583</v>
      </c>
      <c r="AI3223" s="29" t="str">
        <f t="shared" si="252"/>
        <v>～</v>
      </c>
      <c r="AJ3223" s="178">
        <f t="shared" si="253"/>
        <v>44408</v>
      </c>
      <c r="AK3223" s="23" t="s">
        <v>8289</v>
      </c>
      <c r="AL3223" s="23" t="s">
        <v>14248</v>
      </c>
      <c r="AM3223" s="35">
        <v>42538</v>
      </c>
      <c r="AN3223" s="408">
        <f>IF($AA3223-data!$G$1=0,"　",IF(AK3223=0,"　",VLOOKUP($AK3223,data!$A$1:$H$264,8,FALSE)))</f>
        <v>0</v>
      </c>
      <c r="AO3223" s="35">
        <v>42552</v>
      </c>
      <c r="AP3223" s="134" t="s">
        <v>14161</v>
      </c>
      <c r="AQ3223" s="264" t="str">
        <f t="shared" si="255"/>
        <v/>
      </c>
    </row>
    <row r="3224" spans="1:43" s="74" customFormat="1" ht="24.75" customHeight="1" x14ac:dyDescent="0.15">
      <c r="A3224" s="297">
        <v>3221</v>
      </c>
      <c r="B3224" s="23" t="s">
        <v>14160</v>
      </c>
      <c r="C3224" s="24" t="s">
        <v>14328</v>
      </c>
      <c r="D3224" s="23" t="s">
        <v>5019</v>
      </c>
      <c r="E3224" s="23" t="s">
        <v>1915</v>
      </c>
      <c r="F3224" s="24" t="s">
        <v>10234</v>
      </c>
      <c r="G3224" s="25" t="s">
        <v>14225</v>
      </c>
      <c r="H3224" s="23" t="s">
        <v>14226</v>
      </c>
      <c r="I3224" s="145" t="s">
        <v>14228</v>
      </c>
      <c r="J3224" s="25" t="s">
        <v>14227</v>
      </c>
      <c r="K3224" s="58" t="s">
        <v>14229</v>
      </c>
      <c r="L3224" s="58"/>
      <c r="M3224" s="23" t="s">
        <v>14231</v>
      </c>
      <c r="N3224" s="23"/>
      <c r="O3224" s="25" t="s">
        <v>14232</v>
      </c>
      <c r="P3224" s="23" t="s">
        <v>14233</v>
      </c>
      <c r="Q3224" s="25" t="s">
        <v>14234</v>
      </c>
      <c r="R3224" s="58" t="s">
        <v>14235</v>
      </c>
      <c r="S3224" s="23" t="s">
        <v>14236</v>
      </c>
      <c r="T3224" s="23" t="s">
        <v>14237</v>
      </c>
      <c r="U3224" s="25" t="s">
        <v>14224</v>
      </c>
      <c r="V3224" s="23" t="s">
        <v>14238</v>
      </c>
      <c r="W3224" s="25" t="s">
        <v>14239</v>
      </c>
      <c r="X3224" s="58" t="s">
        <v>14240</v>
      </c>
      <c r="Y3224" s="23" t="s">
        <v>14230</v>
      </c>
      <c r="Z3224" s="23"/>
      <c r="AA3224" s="33">
        <v>5</v>
      </c>
      <c r="AB3224" s="295" t="str">
        <f t="shared" si="256"/>
        <v>年間</v>
      </c>
      <c r="AC3224" s="268"/>
      <c r="AD3224" s="23">
        <v>1</v>
      </c>
      <c r="AE3224" s="134">
        <v>33600</v>
      </c>
      <c r="AF3224" s="26">
        <f t="shared" si="254"/>
        <v>33600</v>
      </c>
      <c r="AG3224" s="27">
        <v>42522</v>
      </c>
      <c r="AH3224" s="168">
        <v>42583</v>
      </c>
      <c r="AI3224" s="29" t="str">
        <f t="shared" si="252"/>
        <v>～</v>
      </c>
      <c r="AJ3224" s="178">
        <f t="shared" si="253"/>
        <v>44408</v>
      </c>
      <c r="AK3224" s="23" t="s">
        <v>8289</v>
      </c>
      <c r="AL3224" s="23" t="s">
        <v>14249</v>
      </c>
      <c r="AM3224" s="35">
        <v>42538</v>
      </c>
      <c r="AN3224" s="408">
        <f>IF($AA3224-data!$G$1=0,"　",IF(AK3224=0,"　",VLOOKUP($AK3224,data!$A$1:$H$264,8,FALSE)))</f>
        <v>0</v>
      </c>
      <c r="AO3224" s="35">
        <v>42552</v>
      </c>
      <c r="AP3224" s="134" t="s">
        <v>14161</v>
      </c>
      <c r="AQ3224" s="264" t="str">
        <f t="shared" si="255"/>
        <v/>
      </c>
    </row>
    <row r="3225" spans="1:43" s="74" customFormat="1" ht="24.75" customHeight="1" x14ac:dyDescent="0.15">
      <c r="A3225" s="297">
        <v>3222</v>
      </c>
      <c r="B3225" s="23" t="s">
        <v>14167</v>
      </c>
      <c r="C3225" s="24" t="s">
        <v>14345</v>
      </c>
      <c r="D3225" s="23" t="s">
        <v>1932</v>
      </c>
      <c r="E3225" s="23" t="s">
        <v>1915</v>
      </c>
      <c r="F3225" s="24" t="s">
        <v>10234</v>
      </c>
      <c r="G3225" s="25" t="s">
        <v>14168</v>
      </c>
      <c r="H3225" s="23"/>
      <c r="I3225" s="23"/>
      <c r="J3225" s="25"/>
      <c r="K3225" s="58"/>
      <c r="L3225" s="58"/>
      <c r="M3225" s="23"/>
      <c r="N3225" s="23"/>
      <c r="O3225" s="25"/>
      <c r="P3225" s="23"/>
      <c r="Q3225" s="25"/>
      <c r="R3225" s="58"/>
      <c r="S3225" s="23"/>
      <c r="T3225" s="23"/>
      <c r="U3225" s="25"/>
      <c r="V3225" s="23"/>
      <c r="W3225" s="25"/>
      <c r="X3225" s="58"/>
      <c r="Y3225" s="23"/>
      <c r="Z3225" s="23"/>
      <c r="AA3225" s="33">
        <v>3</v>
      </c>
      <c r="AB3225" s="295" t="str">
        <f t="shared" si="256"/>
        <v>年間</v>
      </c>
      <c r="AC3225" s="268"/>
      <c r="AD3225" s="23">
        <v>1</v>
      </c>
      <c r="AE3225" s="134">
        <v>35280</v>
      </c>
      <c r="AF3225" s="26">
        <f t="shared" si="254"/>
        <v>35280</v>
      </c>
      <c r="AG3225" s="27">
        <v>42522</v>
      </c>
      <c r="AH3225" s="168">
        <v>42545</v>
      </c>
      <c r="AI3225" s="29" t="str">
        <f t="shared" si="252"/>
        <v>～</v>
      </c>
      <c r="AJ3225" s="178">
        <f t="shared" si="253"/>
        <v>43639</v>
      </c>
      <c r="AK3225" s="23" t="s">
        <v>7300</v>
      </c>
      <c r="AL3225" s="23"/>
      <c r="AM3225" s="35">
        <v>42545</v>
      </c>
      <c r="AN3225" s="408" t="str">
        <f>IF($AA3225-data!$G$1=0,"　",IF(AK3225=0,"　",VLOOKUP($AK3225,data!$A$1:$H$264,8,FALSE)))</f>
        <v>　</v>
      </c>
      <c r="AO3225" s="35"/>
      <c r="AP3225" s="134" t="s">
        <v>14169</v>
      </c>
      <c r="AQ3225" s="264" t="str">
        <f t="shared" si="255"/>
        <v/>
      </c>
    </row>
    <row r="3226" spans="1:43" ht="24.75" customHeight="1" x14ac:dyDescent="0.15">
      <c r="A3226" s="297">
        <v>3223</v>
      </c>
      <c r="B3226" s="23" t="s">
        <v>14218</v>
      </c>
      <c r="C3226" s="24" t="s">
        <v>14327</v>
      </c>
      <c r="D3226" s="23" t="s">
        <v>14219</v>
      </c>
      <c r="E3226" s="23" t="s">
        <v>30</v>
      </c>
      <c r="F3226" s="24" t="s">
        <v>13631</v>
      </c>
      <c r="G3226" s="25" t="s">
        <v>14250</v>
      </c>
      <c r="H3226" s="23" t="s">
        <v>14251</v>
      </c>
      <c r="I3226" s="23" t="s">
        <v>14253</v>
      </c>
      <c r="J3226" s="25" t="s">
        <v>14252</v>
      </c>
      <c r="K3226" s="58" t="s">
        <v>14254</v>
      </c>
      <c r="L3226" s="58"/>
      <c r="M3226" s="23"/>
      <c r="N3226" s="23"/>
      <c r="O3226" s="25" t="s">
        <v>14255</v>
      </c>
      <c r="P3226" s="23" t="s">
        <v>14256</v>
      </c>
      <c r="Q3226" s="25" t="s">
        <v>14257</v>
      </c>
      <c r="R3226" s="58" t="s">
        <v>14258</v>
      </c>
      <c r="S3226" s="23" t="s">
        <v>14259</v>
      </c>
      <c r="T3226" s="23" t="s">
        <v>14260</v>
      </c>
      <c r="U3226" s="25"/>
      <c r="V3226" s="23"/>
      <c r="W3226" s="25"/>
      <c r="X3226" s="58"/>
      <c r="Y3226" s="23"/>
      <c r="Z3226" s="23"/>
      <c r="AA3226" s="33">
        <v>3</v>
      </c>
      <c r="AB3226" s="295" t="str">
        <f t="shared" si="256"/>
        <v>年間</v>
      </c>
      <c r="AC3226" s="268"/>
      <c r="AD3226" s="23">
        <v>1</v>
      </c>
      <c r="AE3226" s="134">
        <v>39600</v>
      </c>
      <c r="AF3226" s="26">
        <f t="shared" si="254"/>
        <v>39600</v>
      </c>
      <c r="AG3226" s="27">
        <v>42522</v>
      </c>
      <c r="AH3226" s="168">
        <v>42461</v>
      </c>
      <c r="AI3226" s="29" t="str">
        <f t="shared" si="252"/>
        <v>～</v>
      </c>
      <c r="AJ3226" s="178">
        <f t="shared" si="253"/>
        <v>43555</v>
      </c>
      <c r="AK3226" s="132" t="s">
        <v>14221</v>
      </c>
      <c r="AL3226" s="132" t="s">
        <v>14261</v>
      </c>
      <c r="AM3226" s="35">
        <v>42461</v>
      </c>
      <c r="AN3226" s="408" t="str">
        <f>IF($AA3226-data!$G$1=0,"　",IF(AK3226=0,"　",VLOOKUP($AK3226,data!$A$1:$H$264,8,FALSE)))</f>
        <v>　</v>
      </c>
      <c r="AO3226" s="35">
        <v>42551</v>
      </c>
      <c r="AP3226" s="134" t="s">
        <v>14220</v>
      </c>
      <c r="AQ3226" s="264" t="str">
        <f t="shared" si="255"/>
        <v/>
      </c>
    </row>
    <row r="3227" spans="1:43" ht="24.75" customHeight="1" x14ac:dyDescent="0.15">
      <c r="A3227" s="297">
        <v>3224</v>
      </c>
      <c r="B3227" s="23" t="s">
        <v>14262</v>
      </c>
      <c r="C3227" s="24" t="s">
        <v>14346</v>
      </c>
      <c r="D3227" s="23" t="s">
        <v>14263</v>
      </c>
      <c r="E3227" s="23" t="s">
        <v>30</v>
      </c>
      <c r="F3227" s="24" t="s">
        <v>13631</v>
      </c>
      <c r="G3227" s="25" t="s">
        <v>14266</v>
      </c>
      <c r="H3227" s="23" t="s">
        <v>14270</v>
      </c>
      <c r="I3227" s="23" t="s">
        <v>14268</v>
      </c>
      <c r="J3227" s="25" t="s">
        <v>14267</v>
      </c>
      <c r="K3227" s="58" t="s">
        <v>14271</v>
      </c>
      <c r="L3227" s="58"/>
      <c r="M3227" s="23" t="s">
        <v>14282</v>
      </c>
      <c r="N3227" s="23" t="s">
        <v>14284</v>
      </c>
      <c r="O3227" s="25" t="s">
        <v>14272</v>
      </c>
      <c r="P3227" s="23" t="s">
        <v>14286</v>
      </c>
      <c r="Q3227" s="25" t="s">
        <v>14274</v>
      </c>
      <c r="R3227" s="58" t="s">
        <v>14276</v>
      </c>
      <c r="S3227" s="23" t="s">
        <v>14288</v>
      </c>
      <c r="T3227" s="23" t="s">
        <v>14290</v>
      </c>
      <c r="U3227" s="25" t="s">
        <v>14266</v>
      </c>
      <c r="V3227" s="23" t="s">
        <v>14269</v>
      </c>
      <c r="W3227" s="25" t="s">
        <v>14292</v>
      </c>
      <c r="X3227" s="58" t="s">
        <v>4929</v>
      </c>
      <c r="Y3227" s="23" t="s">
        <v>14281</v>
      </c>
      <c r="Z3227" s="23" t="s">
        <v>14283</v>
      </c>
      <c r="AA3227" s="33">
        <v>5</v>
      </c>
      <c r="AB3227" s="295" t="str">
        <f t="shared" si="256"/>
        <v>年間</v>
      </c>
      <c r="AC3227" s="268"/>
      <c r="AD3227" s="23">
        <v>1</v>
      </c>
      <c r="AE3227" s="134">
        <v>21600</v>
      </c>
      <c r="AF3227" s="26">
        <f t="shared" si="254"/>
        <v>21600</v>
      </c>
      <c r="AG3227" s="27">
        <v>42552</v>
      </c>
      <c r="AH3227" s="168">
        <v>42556</v>
      </c>
      <c r="AI3227" s="29" t="str">
        <f t="shared" si="252"/>
        <v>～</v>
      </c>
      <c r="AJ3227" s="178">
        <f t="shared" si="253"/>
        <v>44381</v>
      </c>
      <c r="AK3227" s="132" t="s">
        <v>14277</v>
      </c>
      <c r="AL3227" s="132" t="s">
        <v>14280</v>
      </c>
      <c r="AM3227" s="35">
        <v>42556</v>
      </c>
      <c r="AN3227" s="408">
        <f>IF($AA3227-data!$G$1=0,"　",IF(AK3227=0,"　",VLOOKUP($AK3227,data!$A$1:$H$264,8,FALSE)))</f>
        <v>0</v>
      </c>
      <c r="AO3227" s="35">
        <v>42564</v>
      </c>
      <c r="AP3227" s="134" t="s">
        <v>14300</v>
      </c>
      <c r="AQ3227" s="264" t="str">
        <f t="shared" si="255"/>
        <v/>
      </c>
    </row>
    <row r="3228" spans="1:43" ht="24.75" customHeight="1" x14ac:dyDescent="0.15">
      <c r="A3228" s="297">
        <v>3225</v>
      </c>
      <c r="B3228" s="23" t="s">
        <v>14264</v>
      </c>
      <c r="C3228" s="24" t="s">
        <v>14346</v>
      </c>
      <c r="D3228" s="23" t="s">
        <v>14263</v>
      </c>
      <c r="E3228" s="23" t="s">
        <v>30</v>
      </c>
      <c r="F3228" s="24" t="s">
        <v>13631</v>
      </c>
      <c r="G3228" s="25" t="s">
        <v>14266</v>
      </c>
      <c r="H3228" s="23" t="s">
        <v>14269</v>
      </c>
      <c r="I3228" s="23" t="s">
        <v>8751</v>
      </c>
      <c r="J3228" s="25" t="s">
        <v>14267</v>
      </c>
      <c r="K3228" s="58" t="s">
        <v>4929</v>
      </c>
      <c r="L3228" s="58"/>
      <c r="M3228" s="23" t="s">
        <v>14281</v>
      </c>
      <c r="N3228" s="23" t="s">
        <v>14283</v>
      </c>
      <c r="O3228" s="25" t="s">
        <v>14272</v>
      </c>
      <c r="P3228" s="23" t="s">
        <v>14285</v>
      </c>
      <c r="Q3228" s="25" t="s">
        <v>14273</v>
      </c>
      <c r="R3228" s="58" t="s">
        <v>14275</v>
      </c>
      <c r="S3228" s="23" t="s">
        <v>14287</v>
      </c>
      <c r="T3228" s="23" t="s">
        <v>14289</v>
      </c>
      <c r="U3228" s="25" t="s">
        <v>14266</v>
      </c>
      <c r="V3228" s="23" t="s">
        <v>14269</v>
      </c>
      <c r="W3228" s="25" t="s">
        <v>14291</v>
      </c>
      <c r="X3228" s="58" t="s">
        <v>4929</v>
      </c>
      <c r="Y3228" s="23" t="s">
        <v>14281</v>
      </c>
      <c r="Z3228" s="23" t="s">
        <v>14283</v>
      </c>
      <c r="AA3228" s="33">
        <v>5</v>
      </c>
      <c r="AB3228" s="295" t="str">
        <f t="shared" si="256"/>
        <v>年間</v>
      </c>
      <c r="AC3228" s="268"/>
      <c r="AD3228" s="23">
        <v>1</v>
      </c>
      <c r="AE3228" s="134">
        <v>269400</v>
      </c>
      <c r="AF3228" s="26">
        <f t="shared" si="254"/>
        <v>269400</v>
      </c>
      <c r="AG3228" s="27">
        <v>42552</v>
      </c>
      <c r="AH3228" s="168">
        <v>42556</v>
      </c>
      <c r="AI3228" s="29" t="str">
        <f t="shared" si="252"/>
        <v>～</v>
      </c>
      <c r="AJ3228" s="178">
        <f t="shared" si="253"/>
        <v>44381</v>
      </c>
      <c r="AK3228" s="23" t="s">
        <v>14278</v>
      </c>
      <c r="AL3228" s="132" t="s">
        <v>14279</v>
      </c>
      <c r="AM3228" s="35">
        <v>42556</v>
      </c>
      <c r="AN3228" s="408" t="str">
        <f>IF($AA3228-data!$G$1=0,"　",IF(AK3228=0,"　",VLOOKUP($AK3228,data!$A$1:$H$264,8,FALSE)))</f>
        <v>消耗部品交換対象</v>
      </c>
      <c r="AO3228" s="35">
        <v>42564</v>
      </c>
      <c r="AP3228" s="134" t="s">
        <v>14293</v>
      </c>
      <c r="AQ3228" s="264">
        <f t="shared" si="255"/>
        <v>43621</v>
      </c>
    </row>
    <row r="3229" spans="1:43" ht="24.75" customHeight="1" x14ac:dyDescent="0.15">
      <c r="A3229" s="297">
        <v>3226</v>
      </c>
      <c r="B3229" s="23" t="s">
        <v>14294</v>
      </c>
      <c r="C3229" s="24" t="s">
        <v>14343</v>
      </c>
      <c r="D3229" s="23" t="s">
        <v>14297</v>
      </c>
      <c r="E3229" s="23" t="s">
        <v>64</v>
      </c>
      <c r="F3229" s="24" t="s">
        <v>10234</v>
      </c>
      <c r="G3229" s="25" t="s">
        <v>14305</v>
      </c>
      <c r="H3229" s="23" t="s">
        <v>14303</v>
      </c>
      <c r="I3229" s="23" t="s">
        <v>8686</v>
      </c>
      <c r="J3229" s="25" t="s">
        <v>14304</v>
      </c>
      <c r="K3229" s="58"/>
      <c r="L3229" s="58"/>
      <c r="M3229" s="23" t="s">
        <v>14309</v>
      </c>
      <c r="N3229" s="23" t="s">
        <v>14311</v>
      </c>
      <c r="O3229" s="25" t="s">
        <v>14313</v>
      </c>
      <c r="P3229" s="23" t="s">
        <v>14314</v>
      </c>
      <c r="Q3229" s="25" t="s">
        <v>14315</v>
      </c>
      <c r="R3229" s="58" t="s">
        <v>14317</v>
      </c>
      <c r="S3229" s="23" t="s">
        <v>14308</v>
      </c>
      <c r="T3229" s="23" t="s">
        <v>14310</v>
      </c>
      <c r="U3229" s="25" t="s">
        <v>14312</v>
      </c>
      <c r="V3229" s="23" t="s">
        <v>14303</v>
      </c>
      <c r="W3229" s="25" t="s">
        <v>14304</v>
      </c>
      <c r="X3229" s="58" t="s">
        <v>14317</v>
      </c>
      <c r="Y3229" s="23" t="s">
        <v>14308</v>
      </c>
      <c r="Z3229" s="23" t="s">
        <v>14310</v>
      </c>
      <c r="AA3229" s="33">
        <v>5</v>
      </c>
      <c r="AB3229" s="295" t="str">
        <f t="shared" si="256"/>
        <v>年間</v>
      </c>
      <c r="AC3229" s="268"/>
      <c r="AD3229" s="23">
        <v>1</v>
      </c>
      <c r="AE3229" s="134">
        <v>207000</v>
      </c>
      <c r="AF3229" s="26">
        <f t="shared" si="254"/>
        <v>207000</v>
      </c>
      <c r="AG3229" s="27">
        <v>42552</v>
      </c>
      <c r="AH3229" s="168">
        <v>42562</v>
      </c>
      <c r="AI3229" s="29" t="str">
        <f t="shared" si="252"/>
        <v>～</v>
      </c>
      <c r="AJ3229" s="178">
        <f t="shared" si="253"/>
        <v>44387</v>
      </c>
      <c r="AK3229" s="132" t="s">
        <v>14296</v>
      </c>
      <c r="AL3229" s="23"/>
      <c r="AM3229" s="35"/>
      <c r="AN3229" s="408" t="str">
        <f>IF($AA3229-data!$G$1=0,"　",IF(AK3229=0,"　",VLOOKUP($AK3229,data!$A$1:$H$264,8,FALSE)))</f>
        <v>消耗部品交換対象</v>
      </c>
      <c r="AO3229" s="35"/>
      <c r="AP3229" s="134" t="s">
        <v>14299</v>
      </c>
      <c r="AQ3229" s="264">
        <f t="shared" si="255"/>
        <v>43627</v>
      </c>
    </row>
    <row r="3230" spans="1:43" ht="24.75" customHeight="1" x14ac:dyDescent="0.15">
      <c r="A3230" s="297">
        <v>3227</v>
      </c>
      <c r="B3230" s="23" t="s">
        <v>14295</v>
      </c>
      <c r="C3230" s="24" t="s">
        <v>14343</v>
      </c>
      <c r="D3230" s="23" t="s">
        <v>14297</v>
      </c>
      <c r="E3230" s="23" t="s">
        <v>64</v>
      </c>
      <c r="F3230" s="24" t="s">
        <v>10234</v>
      </c>
      <c r="G3230" s="25" t="s">
        <v>14302</v>
      </c>
      <c r="H3230" s="23" t="s">
        <v>14303</v>
      </c>
      <c r="I3230" s="23" t="s">
        <v>8686</v>
      </c>
      <c r="J3230" s="25" t="s">
        <v>14304</v>
      </c>
      <c r="K3230" s="58"/>
      <c r="L3230" s="58"/>
      <c r="M3230" s="23" t="s">
        <v>14308</v>
      </c>
      <c r="N3230" s="23" t="s">
        <v>14310</v>
      </c>
      <c r="O3230" s="25" t="s">
        <v>14312</v>
      </c>
      <c r="P3230" s="23" t="s">
        <v>14303</v>
      </c>
      <c r="Q3230" s="25" t="s">
        <v>14304</v>
      </c>
      <c r="R3230" s="58" t="s">
        <v>14316</v>
      </c>
      <c r="S3230" s="23" t="s">
        <v>14308</v>
      </c>
      <c r="T3230" s="23" t="s">
        <v>14310</v>
      </c>
      <c r="U3230" s="25" t="s">
        <v>14312</v>
      </c>
      <c r="V3230" s="23" t="s">
        <v>14303</v>
      </c>
      <c r="W3230" s="25" t="s">
        <v>14304</v>
      </c>
      <c r="X3230" s="58" t="s">
        <v>14316</v>
      </c>
      <c r="Y3230" s="23" t="s">
        <v>14308</v>
      </c>
      <c r="Z3230" s="23" t="s">
        <v>14310</v>
      </c>
      <c r="AA3230" s="33">
        <v>5</v>
      </c>
      <c r="AB3230" s="295" t="str">
        <f t="shared" si="256"/>
        <v>年間</v>
      </c>
      <c r="AC3230" s="268"/>
      <c r="AD3230" s="23">
        <v>1</v>
      </c>
      <c r="AE3230" s="134">
        <v>104400</v>
      </c>
      <c r="AF3230" s="26">
        <f t="shared" si="254"/>
        <v>104400</v>
      </c>
      <c r="AG3230" s="27">
        <v>42552</v>
      </c>
      <c r="AH3230" s="168">
        <v>42562</v>
      </c>
      <c r="AI3230" s="29" t="str">
        <f t="shared" si="252"/>
        <v>～</v>
      </c>
      <c r="AJ3230" s="178">
        <f t="shared" si="253"/>
        <v>44387</v>
      </c>
      <c r="AK3230" s="132" t="s">
        <v>14301</v>
      </c>
      <c r="AL3230" s="23"/>
      <c r="AM3230" s="35"/>
      <c r="AN3230" s="408" t="str">
        <f>IF($AA3230-data!$G$1=0,"　",IF(AK3230=0,"　",VLOOKUP($AK3230,data!$A$1:$H$264,8,FALSE)))</f>
        <v>消耗部品交換対象</v>
      </c>
      <c r="AO3230" s="35"/>
      <c r="AP3230" s="134" t="s">
        <v>14298</v>
      </c>
      <c r="AQ3230" s="264">
        <f t="shared" si="255"/>
        <v>43627</v>
      </c>
    </row>
    <row r="3231" spans="1:43" ht="24.75" customHeight="1" x14ac:dyDescent="0.15">
      <c r="A3231" s="297">
        <v>3228</v>
      </c>
      <c r="B3231" s="23" t="s">
        <v>14318</v>
      </c>
      <c r="C3231" s="24" t="s">
        <v>14391</v>
      </c>
      <c r="D3231" s="23" t="s">
        <v>14392</v>
      </c>
      <c r="E3231" s="23" t="s">
        <v>14323</v>
      </c>
      <c r="F3231" s="24" t="s">
        <v>8178</v>
      </c>
      <c r="G3231" s="25" t="s">
        <v>14393</v>
      </c>
      <c r="H3231" s="23" t="s">
        <v>14424</v>
      </c>
      <c r="I3231" s="23" t="s">
        <v>14395</v>
      </c>
      <c r="J3231" s="25" t="s">
        <v>14442</v>
      </c>
      <c r="K3231" s="58" t="s">
        <v>14394</v>
      </c>
      <c r="L3231" s="58"/>
      <c r="M3231" s="23" t="s">
        <v>14460</v>
      </c>
      <c r="N3231" s="23"/>
      <c r="O3231" s="25" t="s">
        <v>14396</v>
      </c>
      <c r="P3231" s="23" t="s">
        <v>14397</v>
      </c>
      <c r="Q3231" s="25" t="s">
        <v>14398</v>
      </c>
      <c r="R3231" s="58" t="s">
        <v>14399</v>
      </c>
      <c r="S3231" s="23" t="s">
        <v>14400</v>
      </c>
      <c r="T3231" s="23"/>
      <c r="U3231" s="25" t="s">
        <v>14401</v>
      </c>
      <c r="V3231" s="23" t="s">
        <v>14403</v>
      </c>
      <c r="W3231" s="25" t="s">
        <v>14402</v>
      </c>
      <c r="X3231" s="58" t="s">
        <v>14394</v>
      </c>
      <c r="Y3231" s="23" t="s">
        <v>14404</v>
      </c>
      <c r="Z3231" s="23"/>
      <c r="AA3231" s="33">
        <v>5</v>
      </c>
      <c r="AB3231" s="295" t="str">
        <f t="shared" si="256"/>
        <v>年間</v>
      </c>
      <c r="AC3231" s="268"/>
      <c r="AD3231" s="23">
        <v>19</v>
      </c>
      <c r="AE3231" s="203">
        <v>38400</v>
      </c>
      <c r="AF3231" s="26">
        <f t="shared" si="254"/>
        <v>729600</v>
      </c>
      <c r="AG3231" s="27">
        <v>42552</v>
      </c>
      <c r="AH3231" s="168">
        <v>42583</v>
      </c>
      <c r="AI3231" s="29" t="str">
        <f t="shared" si="252"/>
        <v>～</v>
      </c>
      <c r="AJ3231" s="178">
        <f t="shared" si="253"/>
        <v>44408</v>
      </c>
      <c r="AK3231" s="132" t="s">
        <v>14478</v>
      </c>
      <c r="AL3231" s="23" t="s">
        <v>14405</v>
      </c>
      <c r="AM3231" s="35">
        <v>42583</v>
      </c>
      <c r="AN3231" s="408">
        <f>IF($AA3231-data!$G$1=0,"　",IF(AK3231=0,"　",VLOOKUP($AK3231,data!$A$1:$H$264,8,FALSE)))</f>
        <v>0</v>
      </c>
      <c r="AO3231" s="35">
        <v>42579</v>
      </c>
      <c r="AP3231" s="134" t="s">
        <v>14324</v>
      </c>
      <c r="AQ3231" s="264" t="str">
        <f t="shared" si="255"/>
        <v/>
      </c>
    </row>
    <row r="3232" spans="1:43" ht="24.75" customHeight="1" x14ac:dyDescent="0.15">
      <c r="A3232" s="297">
        <v>3229</v>
      </c>
      <c r="B3232" s="23" t="s">
        <v>14318</v>
      </c>
      <c r="C3232" s="24" t="s">
        <v>14391</v>
      </c>
      <c r="D3232" s="23" t="s">
        <v>2193</v>
      </c>
      <c r="E3232" s="23" t="s">
        <v>7163</v>
      </c>
      <c r="F3232" s="24" t="s">
        <v>8178</v>
      </c>
      <c r="G3232" s="25" t="s">
        <v>14393</v>
      </c>
      <c r="H3232" s="23" t="s">
        <v>14425</v>
      </c>
      <c r="I3232" s="23" t="s">
        <v>14395</v>
      </c>
      <c r="J3232" s="25" t="s">
        <v>14443</v>
      </c>
      <c r="K3232" s="58" t="s">
        <v>14394</v>
      </c>
      <c r="L3232" s="58"/>
      <c r="M3232" s="23" t="s">
        <v>14460</v>
      </c>
      <c r="N3232" s="23"/>
      <c r="O3232" s="25" t="s">
        <v>14396</v>
      </c>
      <c r="P3232" s="23" t="s">
        <v>14397</v>
      </c>
      <c r="Q3232" s="25" t="s">
        <v>14398</v>
      </c>
      <c r="R3232" s="58" t="s">
        <v>14399</v>
      </c>
      <c r="S3232" s="23" t="s">
        <v>14400</v>
      </c>
      <c r="T3232" s="23"/>
      <c r="U3232" s="25" t="s">
        <v>14401</v>
      </c>
      <c r="V3232" s="23" t="s">
        <v>14403</v>
      </c>
      <c r="W3232" s="25" t="s">
        <v>14402</v>
      </c>
      <c r="X3232" s="58" t="s">
        <v>14394</v>
      </c>
      <c r="Y3232" s="23" t="s">
        <v>14404</v>
      </c>
      <c r="Z3232" s="23"/>
      <c r="AA3232" s="33">
        <v>5</v>
      </c>
      <c r="AB3232" s="295" t="str">
        <f t="shared" si="256"/>
        <v>年間</v>
      </c>
      <c r="AC3232" s="268"/>
      <c r="AD3232" s="23">
        <v>19</v>
      </c>
      <c r="AE3232" s="203">
        <v>38400</v>
      </c>
      <c r="AF3232" s="26">
        <f t="shared" si="254"/>
        <v>729600</v>
      </c>
      <c r="AG3232" s="27">
        <v>42552</v>
      </c>
      <c r="AH3232" s="168">
        <v>42583</v>
      </c>
      <c r="AI3232" s="29" t="str">
        <f t="shared" si="252"/>
        <v>～</v>
      </c>
      <c r="AJ3232" s="178">
        <f t="shared" si="253"/>
        <v>44408</v>
      </c>
      <c r="AK3232" s="132" t="s">
        <v>14325</v>
      </c>
      <c r="AL3232" s="23" t="s">
        <v>14406</v>
      </c>
      <c r="AM3232" s="35">
        <v>42583</v>
      </c>
      <c r="AN3232" s="408">
        <f>IF($AA3232-data!$G$1=0,"　",IF(AK3232=0,"　",VLOOKUP($AK3232,data!$A$1:$H$264,8,FALSE)))</f>
        <v>0</v>
      </c>
      <c r="AO3232" s="35">
        <v>42579</v>
      </c>
      <c r="AP3232" s="134" t="s">
        <v>14324</v>
      </c>
      <c r="AQ3232" s="264" t="str">
        <f t="shared" si="255"/>
        <v/>
      </c>
    </row>
    <row r="3233" spans="1:43" ht="24.75" customHeight="1" x14ac:dyDescent="0.15">
      <c r="A3233" s="297">
        <v>3230</v>
      </c>
      <c r="B3233" s="23" t="s">
        <v>14318</v>
      </c>
      <c r="C3233" s="24" t="s">
        <v>14391</v>
      </c>
      <c r="D3233" s="23" t="s">
        <v>2193</v>
      </c>
      <c r="E3233" s="23" t="s">
        <v>7163</v>
      </c>
      <c r="F3233" s="24" t="s">
        <v>8178</v>
      </c>
      <c r="G3233" s="25" t="s">
        <v>14393</v>
      </c>
      <c r="H3233" s="23" t="s">
        <v>14426</v>
      </c>
      <c r="I3233" s="23" t="s">
        <v>14395</v>
      </c>
      <c r="J3233" s="25" t="s">
        <v>14444</v>
      </c>
      <c r="K3233" s="58" t="s">
        <v>14394</v>
      </c>
      <c r="L3233" s="58"/>
      <c r="M3233" s="23" t="s">
        <v>14460</v>
      </c>
      <c r="N3233" s="23"/>
      <c r="O3233" s="25" t="s">
        <v>14396</v>
      </c>
      <c r="P3233" s="23" t="s">
        <v>14397</v>
      </c>
      <c r="Q3233" s="25" t="s">
        <v>14398</v>
      </c>
      <c r="R3233" s="58" t="s">
        <v>14399</v>
      </c>
      <c r="S3233" s="23" t="s">
        <v>14400</v>
      </c>
      <c r="T3233" s="23"/>
      <c r="U3233" s="25" t="s">
        <v>14401</v>
      </c>
      <c r="V3233" s="23" t="s">
        <v>14403</v>
      </c>
      <c r="W3233" s="25" t="s">
        <v>14402</v>
      </c>
      <c r="X3233" s="58" t="s">
        <v>14394</v>
      </c>
      <c r="Y3233" s="23" t="s">
        <v>14404</v>
      </c>
      <c r="Z3233" s="23"/>
      <c r="AA3233" s="33">
        <v>5</v>
      </c>
      <c r="AB3233" s="295" t="str">
        <f t="shared" si="256"/>
        <v>年間</v>
      </c>
      <c r="AC3233" s="268"/>
      <c r="AD3233" s="23">
        <v>19</v>
      </c>
      <c r="AE3233" s="203">
        <v>38400</v>
      </c>
      <c r="AF3233" s="26">
        <f t="shared" si="254"/>
        <v>729600</v>
      </c>
      <c r="AG3233" s="27">
        <v>42552</v>
      </c>
      <c r="AH3233" s="168">
        <v>42583</v>
      </c>
      <c r="AI3233" s="29" t="str">
        <f t="shared" si="252"/>
        <v>～</v>
      </c>
      <c r="AJ3233" s="178">
        <f t="shared" si="253"/>
        <v>44408</v>
      </c>
      <c r="AK3233" s="132" t="s">
        <v>14325</v>
      </c>
      <c r="AL3233" s="23" t="s">
        <v>14407</v>
      </c>
      <c r="AM3233" s="35">
        <v>42583</v>
      </c>
      <c r="AN3233" s="408">
        <f>IF($AA3233-data!$G$1=0,"　",IF(AK3233=0,"　",VLOOKUP($AK3233,data!$A$1:$H$264,8,FALSE)))</f>
        <v>0</v>
      </c>
      <c r="AO3233" s="35">
        <v>42579</v>
      </c>
      <c r="AP3233" s="134" t="s">
        <v>14324</v>
      </c>
      <c r="AQ3233" s="264" t="str">
        <f t="shared" si="255"/>
        <v/>
      </c>
    </row>
    <row r="3234" spans="1:43" ht="24.75" customHeight="1" x14ac:dyDescent="0.15">
      <c r="A3234" s="297">
        <v>3231</v>
      </c>
      <c r="B3234" s="23" t="s">
        <v>14318</v>
      </c>
      <c r="C3234" s="24" t="s">
        <v>14391</v>
      </c>
      <c r="D3234" s="23" t="s">
        <v>2193</v>
      </c>
      <c r="E3234" s="23" t="s">
        <v>7163</v>
      </c>
      <c r="F3234" s="24" t="s">
        <v>8178</v>
      </c>
      <c r="G3234" s="25" t="s">
        <v>14393</v>
      </c>
      <c r="H3234" s="23" t="s">
        <v>14427</v>
      </c>
      <c r="I3234" s="23" t="s">
        <v>14395</v>
      </c>
      <c r="J3234" s="25" t="s">
        <v>14445</v>
      </c>
      <c r="K3234" s="58" t="s">
        <v>14394</v>
      </c>
      <c r="L3234" s="58"/>
      <c r="M3234" s="23" t="s">
        <v>14460</v>
      </c>
      <c r="N3234" s="23"/>
      <c r="O3234" s="25" t="s">
        <v>14396</v>
      </c>
      <c r="P3234" s="23" t="s">
        <v>14397</v>
      </c>
      <c r="Q3234" s="25" t="s">
        <v>14398</v>
      </c>
      <c r="R3234" s="58" t="s">
        <v>14399</v>
      </c>
      <c r="S3234" s="23" t="s">
        <v>14400</v>
      </c>
      <c r="T3234" s="23"/>
      <c r="U3234" s="25" t="s">
        <v>14401</v>
      </c>
      <c r="V3234" s="23" t="s">
        <v>14403</v>
      </c>
      <c r="W3234" s="25" t="s">
        <v>14402</v>
      </c>
      <c r="X3234" s="58" t="s">
        <v>14394</v>
      </c>
      <c r="Y3234" s="23" t="s">
        <v>14404</v>
      </c>
      <c r="Z3234" s="23"/>
      <c r="AA3234" s="33">
        <v>5</v>
      </c>
      <c r="AB3234" s="295" t="str">
        <f t="shared" si="256"/>
        <v>年間</v>
      </c>
      <c r="AC3234" s="268"/>
      <c r="AD3234" s="23">
        <v>19</v>
      </c>
      <c r="AE3234" s="203">
        <v>38400</v>
      </c>
      <c r="AF3234" s="26">
        <f t="shared" si="254"/>
        <v>729600</v>
      </c>
      <c r="AG3234" s="27">
        <v>42552</v>
      </c>
      <c r="AH3234" s="168">
        <v>42583</v>
      </c>
      <c r="AI3234" s="29" t="str">
        <f t="shared" si="252"/>
        <v>～</v>
      </c>
      <c r="AJ3234" s="178">
        <f t="shared" si="253"/>
        <v>44408</v>
      </c>
      <c r="AK3234" s="132" t="s">
        <v>14325</v>
      </c>
      <c r="AL3234" s="23" t="s">
        <v>14408</v>
      </c>
      <c r="AM3234" s="35">
        <v>42583</v>
      </c>
      <c r="AN3234" s="408">
        <f>IF($AA3234-data!$G$1=0,"　",IF(AK3234=0,"　",VLOOKUP($AK3234,data!$A$1:$H$264,8,FALSE)))</f>
        <v>0</v>
      </c>
      <c r="AO3234" s="35">
        <v>42579</v>
      </c>
      <c r="AP3234" s="134" t="s">
        <v>14324</v>
      </c>
      <c r="AQ3234" s="264" t="str">
        <f t="shared" si="255"/>
        <v/>
      </c>
    </row>
    <row r="3235" spans="1:43" ht="24.75" customHeight="1" x14ac:dyDescent="0.15">
      <c r="A3235" s="297">
        <v>3232</v>
      </c>
      <c r="B3235" s="23" t="s">
        <v>14318</v>
      </c>
      <c r="C3235" s="24" t="s">
        <v>14391</v>
      </c>
      <c r="D3235" s="23" t="s">
        <v>2193</v>
      </c>
      <c r="E3235" s="23" t="s">
        <v>7163</v>
      </c>
      <c r="F3235" s="24" t="s">
        <v>8178</v>
      </c>
      <c r="G3235" s="25" t="s">
        <v>14393</v>
      </c>
      <c r="H3235" s="23" t="s">
        <v>14428</v>
      </c>
      <c r="I3235" s="23" t="s">
        <v>14395</v>
      </c>
      <c r="J3235" s="25" t="s">
        <v>14446</v>
      </c>
      <c r="K3235" s="58" t="s">
        <v>14394</v>
      </c>
      <c r="L3235" s="58"/>
      <c r="M3235" s="23" t="s">
        <v>14460</v>
      </c>
      <c r="N3235" s="23"/>
      <c r="O3235" s="25" t="s">
        <v>14396</v>
      </c>
      <c r="P3235" s="23" t="s">
        <v>14397</v>
      </c>
      <c r="Q3235" s="25" t="s">
        <v>14398</v>
      </c>
      <c r="R3235" s="58" t="s">
        <v>14399</v>
      </c>
      <c r="S3235" s="23" t="s">
        <v>14400</v>
      </c>
      <c r="T3235" s="23"/>
      <c r="U3235" s="25" t="s">
        <v>14401</v>
      </c>
      <c r="V3235" s="23" t="s">
        <v>14403</v>
      </c>
      <c r="W3235" s="25" t="s">
        <v>14402</v>
      </c>
      <c r="X3235" s="58" t="s">
        <v>14394</v>
      </c>
      <c r="Y3235" s="23" t="s">
        <v>14404</v>
      </c>
      <c r="Z3235" s="23"/>
      <c r="AA3235" s="33">
        <v>5</v>
      </c>
      <c r="AB3235" s="295" t="str">
        <f t="shared" si="256"/>
        <v>年間</v>
      </c>
      <c r="AC3235" s="268"/>
      <c r="AD3235" s="23">
        <v>19</v>
      </c>
      <c r="AE3235" s="203">
        <v>38400</v>
      </c>
      <c r="AF3235" s="26">
        <f t="shared" si="254"/>
        <v>729600</v>
      </c>
      <c r="AG3235" s="27">
        <v>42552</v>
      </c>
      <c r="AH3235" s="168">
        <v>42583</v>
      </c>
      <c r="AI3235" s="29" t="str">
        <f t="shared" si="252"/>
        <v>～</v>
      </c>
      <c r="AJ3235" s="178">
        <f t="shared" si="253"/>
        <v>44408</v>
      </c>
      <c r="AK3235" s="132" t="s">
        <v>14325</v>
      </c>
      <c r="AL3235" s="23" t="s">
        <v>14409</v>
      </c>
      <c r="AM3235" s="35">
        <v>42583</v>
      </c>
      <c r="AN3235" s="408">
        <f>IF($AA3235-data!$G$1=0,"　",IF(AK3235=0,"　",VLOOKUP($AK3235,data!$A$1:$H$264,8,FALSE)))</f>
        <v>0</v>
      </c>
      <c r="AO3235" s="35">
        <v>42579</v>
      </c>
      <c r="AP3235" s="134" t="s">
        <v>14324</v>
      </c>
      <c r="AQ3235" s="264" t="str">
        <f t="shared" si="255"/>
        <v/>
      </c>
    </row>
    <row r="3236" spans="1:43" ht="24.75" customHeight="1" x14ac:dyDescent="0.15">
      <c r="A3236" s="297">
        <v>3233</v>
      </c>
      <c r="B3236" s="23" t="s">
        <v>14318</v>
      </c>
      <c r="C3236" s="24" t="s">
        <v>14391</v>
      </c>
      <c r="D3236" s="23" t="s">
        <v>2193</v>
      </c>
      <c r="E3236" s="23" t="s">
        <v>7163</v>
      </c>
      <c r="F3236" s="24" t="s">
        <v>8178</v>
      </c>
      <c r="G3236" s="25" t="s">
        <v>14393</v>
      </c>
      <c r="H3236" s="23" t="s">
        <v>14429</v>
      </c>
      <c r="I3236" s="23" t="s">
        <v>14395</v>
      </c>
      <c r="J3236" s="25" t="s">
        <v>14447</v>
      </c>
      <c r="K3236" s="58" t="s">
        <v>14394</v>
      </c>
      <c r="L3236" s="58"/>
      <c r="M3236" s="23" t="s">
        <v>14460</v>
      </c>
      <c r="N3236" s="23"/>
      <c r="O3236" s="25" t="s">
        <v>14396</v>
      </c>
      <c r="P3236" s="23" t="s">
        <v>14397</v>
      </c>
      <c r="Q3236" s="25" t="s">
        <v>14398</v>
      </c>
      <c r="R3236" s="58" t="s">
        <v>14399</v>
      </c>
      <c r="S3236" s="23" t="s">
        <v>14400</v>
      </c>
      <c r="T3236" s="23"/>
      <c r="U3236" s="25" t="s">
        <v>14401</v>
      </c>
      <c r="V3236" s="23" t="s">
        <v>14403</v>
      </c>
      <c r="W3236" s="25" t="s">
        <v>14402</v>
      </c>
      <c r="X3236" s="58" t="s">
        <v>14394</v>
      </c>
      <c r="Y3236" s="23" t="s">
        <v>14404</v>
      </c>
      <c r="Z3236" s="23"/>
      <c r="AA3236" s="33">
        <v>5</v>
      </c>
      <c r="AB3236" s="295" t="str">
        <f t="shared" si="256"/>
        <v>年間</v>
      </c>
      <c r="AC3236" s="268"/>
      <c r="AD3236" s="23">
        <v>19</v>
      </c>
      <c r="AE3236" s="203">
        <v>38400</v>
      </c>
      <c r="AF3236" s="26">
        <f t="shared" si="254"/>
        <v>729600</v>
      </c>
      <c r="AG3236" s="27">
        <v>42552</v>
      </c>
      <c r="AH3236" s="168">
        <v>42583</v>
      </c>
      <c r="AI3236" s="29" t="str">
        <f t="shared" si="252"/>
        <v>～</v>
      </c>
      <c r="AJ3236" s="178">
        <f t="shared" si="253"/>
        <v>44408</v>
      </c>
      <c r="AK3236" s="132" t="s">
        <v>14325</v>
      </c>
      <c r="AL3236" s="23" t="s">
        <v>14410</v>
      </c>
      <c r="AM3236" s="35">
        <v>42583</v>
      </c>
      <c r="AN3236" s="408">
        <f>IF($AA3236-data!$G$1=0,"　",IF(AK3236=0,"　",VLOOKUP($AK3236,data!$A$1:$H$264,8,FALSE)))</f>
        <v>0</v>
      </c>
      <c r="AO3236" s="35">
        <v>42579</v>
      </c>
      <c r="AP3236" s="134" t="s">
        <v>14324</v>
      </c>
      <c r="AQ3236" s="264" t="str">
        <f t="shared" si="255"/>
        <v/>
      </c>
    </row>
    <row r="3237" spans="1:43" ht="24.75" customHeight="1" x14ac:dyDescent="0.15">
      <c r="A3237" s="297">
        <v>3234</v>
      </c>
      <c r="B3237" s="23" t="s">
        <v>14318</v>
      </c>
      <c r="C3237" s="24" t="s">
        <v>14391</v>
      </c>
      <c r="D3237" s="23" t="s">
        <v>2193</v>
      </c>
      <c r="E3237" s="23" t="s">
        <v>7163</v>
      </c>
      <c r="F3237" s="24" t="s">
        <v>8178</v>
      </c>
      <c r="G3237" s="25" t="s">
        <v>14393</v>
      </c>
      <c r="H3237" s="23" t="s">
        <v>14430</v>
      </c>
      <c r="I3237" s="23" t="s">
        <v>14395</v>
      </c>
      <c r="J3237" s="25" t="s">
        <v>14448</v>
      </c>
      <c r="K3237" s="58" t="s">
        <v>14394</v>
      </c>
      <c r="L3237" s="58"/>
      <c r="M3237" s="23" t="s">
        <v>14460</v>
      </c>
      <c r="N3237" s="23"/>
      <c r="O3237" s="25" t="s">
        <v>14396</v>
      </c>
      <c r="P3237" s="23" t="s">
        <v>14397</v>
      </c>
      <c r="Q3237" s="25" t="s">
        <v>14398</v>
      </c>
      <c r="R3237" s="58" t="s">
        <v>14531</v>
      </c>
      <c r="S3237" s="23" t="s">
        <v>14400</v>
      </c>
      <c r="T3237" s="23"/>
      <c r="U3237" s="25" t="s">
        <v>14401</v>
      </c>
      <c r="V3237" s="23" t="s">
        <v>14403</v>
      </c>
      <c r="W3237" s="25" t="s">
        <v>14402</v>
      </c>
      <c r="X3237" s="58" t="s">
        <v>14394</v>
      </c>
      <c r="Y3237" s="23" t="s">
        <v>14404</v>
      </c>
      <c r="Z3237" s="23"/>
      <c r="AA3237" s="33">
        <v>5</v>
      </c>
      <c r="AB3237" s="295" t="str">
        <f t="shared" si="256"/>
        <v>年間</v>
      </c>
      <c r="AC3237" s="268"/>
      <c r="AD3237" s="23">
        <v>19</v>
      </c>
      <c r="AE3237" s="203">
        <v>38400</v>
      </c>
      <c r="AF3237" s="26">
        <f t="shared" si="254"/>
        <v>729600</v>
      </c>
      <c r="AG3237" s="27">
        <v>42552</v>
      </c>
      <c r="AH3237" s="168">
        <v>42583</v>
      </c>
      <c r="AI3237" s="29" t="str">
        <f t="shared" si="252"/>
        <v>～</v>
      </c>
      <c r="AJ3237" s="178">
        <f t="shared" si="253"/>
        <v>44408</v>
      </c>
      <c r="AK3237" s="132" t="s">
        <v>14325</v>
      </c>
      <c r="AL3237" s="23" t="s">
        <v>14411</v>
      </c>
      <c r="AM3237" s="35">
        <v>42583</v>
      </c>
      <c r="AN3237" s="408">
        <f>IF($AA3237-data!$G$1=0,"　",IF(AK3237=0,"　",VLOOKUP($AK3237,data!$A$1:$H$264,8,FALSE)))</f>
        <v>0</v>
      </c>
      <c r="AO3237" s="35">
        <v>42579</v>
      </c>
      <c r="AP3237" s="134" t="s">
        <v>14324</v>
      </c>
      <c r="AQ3237" s="264" t="str">
        <f t="shared" si="255"/>
        <v/>
      </c>
    </row>
    <row r="3238" spans="1:43" ht="24.75" customHeight="1" x14ac:dyDescent="0.15">
      <c r="A3238" s="297">
        <v>3235</v>
      </c>
      <c r="B3238" s="23" t="s">
        <v>14318</v>
      </c>
      <c r="C3238" s="24" t="s">
        <v>14391</v>
      </c>
      <c r="D3238" s="23" t="s">
        <v>2193</v>
      </c>
      <c r="E3238" s="23" t="s">
        <v>7163</v>
      </c>
      <c r="F3238" s="24" t="s">
        <v>8178</v>
      </c>
      <c r="G3238" s="25" t="s">
        <v>14393</v>
      </c>
      <c r="H3238" s="23" t="s">
        <v>14431</v>
      </c>
      <c r="I3238" s="23" t="s">
        <v>14395</v>
      </c>
      <c r="J3238" s="25" t="s">
        <v>14449</v>
      </c>
      <c r="K3238" s="58" t="s">
        <v>14394</v>
      </c>
      <c r="L3238" s="58"/>
      <c r="M3238" s="23" t="s">
        <v>14460</v>
      </c>
      <c r="N3238" s="23"/>
      <c r="O3238" s="25" t="s">
        <v>14396</v>
      </c>
      <c r="P3238" s="23" t="s">
        <v>14397</v>
      </c>
      <c r="Q3238" s="25" t="s">
        <v>14398</v>
      </c>
      <c r="R3238" s="58" t="s">
        <v>14399</v>
      </c>
      <c r="S3238" s="23" t="s">
        <v>14400</v>
      </c>
      <c r="T3238" s="23"/>
      <c r="U3238" s="25" t="s">
        <v>14401</v>
      </c>
      <c r="V3238" s="23" t="s">
        <v>14403</v>
      </c>
      <c r="W3238" s="25" t="s">
        <v>14402</v>
      </c>
      <c r="X3238" s="58" t="s">
        <v>14394</v>
      </c>
      <c r="Y3238" s="23" t="s">
        <v>14404</v>
      </c>
      <c r="Z3238" s="23"/>
      <c r="AA3238" s="33">
        <v>5</v>
      </c>
      <c r="AB3238" s="295" t="str">
        <f t="shared" si="256"/>
        <v>年間</v>
      </c>
      <c r="AC3238" s="268"/>
      <c r="AD3238" s="23">
        <v>19</v>
      </c>
      <c r="AE3238" s="203">
        <v>38400</v>
      </c>
      <c r="AF3238" s="26">
        <f t="shared" si="254"/>
        <v>729600</v>
      </c>
      <c r="AG3238" s="27">
        <v>42552</v>
      </c>
      <c r="AH3238" s="168">
        <v>42583</v>
      </c>
      <c r="AI3238" s="29" t="str">
        <f t="shared" si="252"/>
        <v>～</v>
      </c>
      <c r="AJ3238" s="178">
        <f t="shared" si="253"/>
        <v>44408</v>
      </c>
      <c r="AK3238" s="132" t="s">
        <v>14325</v>
      </c>
      <c r="AL3238" s="23" t="s">
        <v>14412</v>
      </c>
      <c r="AM3238" s="35">
        <v>42583</v>
      </c>
      <c r="AN3238" s="408">
        <f>IF($AA3238-data!$G$1=0,"　",IF(AK3238=0,"　",VLOOKUP($AK3238,data!$A$1:$H$264,8,FALSE)))</f>
        <v>0</v>
      </c>
      <c r="AO3238" s="35">
        <v>42579</v>
      </c>
      <c r="AP3238" s="134" t="s">
        <v>14324</v>
      </c>
      <c r="AQ3238" s="264" t="str">
        <f t="shared" si="255"/>
        <v/>
      </c>
    </row>
    <row r="3239" spans="1:43" ht="24.75" customHeight="1" x14ac:dyDescent="0.15">
      <c r="A3239" s="297">
        <v>3236</v>
      </c>
      <c r="B3239" s="23" t="s">
        <v>14318</v>
      </c>
      <c r="C3239" s="24" t="s">
        <v>14391</v>
      </c>
      <c r="D3239" s="23" t="s">
        <v>2193</v>
      </c>
      <c r="E3239" s="23" t="s">
        <v>7163</v>
      </c>
      <c r="F3239" s="24" t="s">
        <v>8178</v>
      </c>
      <c r="G3239" s="25" t="s">
        <v>14393</v>
      </c>
      <c r="H3239" s="23" t="s">
        <v>14432</v>
      </c>
      <c r="I3239" s="23" t="s">
        <v>14395</v>
      </c>
      <c r="J3239" s="25" t="s">
        <v>14450</v>
      </c>
      <c r="K3239" s="58" t="s">
        <v>14394</v>
      </c>
      <c r="L3239" s="58"/>
      <c r="M3239" s="23" t="s">
        <v>14460</v>
      </c>
      <c r="N3239" s="23"/>
      <c r="O3239" s="25" t="s">
        <v>14396</v>
      </c>
      <c r="P3239" s="23" t="s">
        <v>14397</v>
      </c>
      <c r="Q3239" s="25" t="s">
        <v>14398</v>
      </c>
      <c r="R3239" s="58" t="s">
        <v>14399</v>
      </c>
      <c r="S3239" s="23" t="s">
        <v>14400</v>
      </c>
      <c r="T3239" s="23"/>
      <c r="U3239" s="25" t="s">
        <v>14401</v>
      </c>
      <c r="V3239" s="23" t="s">
        <v>14403</v>
      </c>
      <c r="W3239" s="25" t="s">
        <v>14402</v>
      </c>
      <c r="X3239" s="58" t="s">
        <v>14394</v>
      </c>
      <c r="Y3239" s="23" t="s">
        <v>14404</v>
      </c>
      <c r="Z3239" s="23"/>
      <c r="AA3239" s="33">
        <v>5</v>
      </c>
      <c r="AB3239" s="295" t="str">
        <f t="shared" si="256"/>
        <v>年間</v>
      </c>
      <c r="AC3239" s="268"/>
      <c r="AD3239" s="23">
        <v>19</v>
      </c>
      <c r="AE3239" s="203">
        <v>38400</v>
      </c>
      <c r="AF3239" s="26">
        <f t="shared" si="254"/>
        <v>729600</v>
      </c>
      <c r="AG3239" s="27">
        <v>42552</v>
      </c>
      <c r="AH3239" s="168">
        <v>42583</v>
      </c>
      <c r="AI3239" s="29" t="str">
        <f t="shared" si="252"/>
        <v>～</v>
      </c>
      <c r="AJ3239" s="178">
        <f t="shared" si="253"/>
        <v>44408</v>
      </c>
      <c r="AK3239" s="132" t="s">
        <v>14325</v>
      </c>
      <c r="AL3239" s="23" t="s">
        <v>14413</v>
      </c>
      <c r="AM3239" s="35">
        <v>42583</v>
      </c>
      <c r="AN3239" s="408">
        <f>IF($AA3239-data!$G$1=0,"　",IF(AK3239=0,"　",VLOOKUP($AK3239,data!$A$1:$H$264,8,FALSE)))</f>
        <v>0</v>
      </c>
      <c r="AO3239" s="35">
        <v>42579</v>
      </c>
      <c r="AP3239" s="134" t="s">
        <v>14324</v>
      </c>
      <c r="AQ3239" s="264" t="str">
        <f t="shared" si="255"/>
        <v/>
      </c>
    </row>
    <row r="3240" spans="1:43" ht="24.75" customHeight="1" x14ac:dyDescent="0.15">
      <c r="A3240" s="297">
        <v>3237</v>
      </c>
      <c r="B3240" s="23" t="s">
        <v>14318</v>
      </c>
      <c r="C3240" s="24" t="s">
        <v>14391</v>
      </c>
      <c r="D3240" s="23" t="s">
        <v>2193</v>
      </c>
      <c r="E3240" s="23" t="s">
        <v>7163</v>
      </c>
      <c r="F3240" s="24" t="s">
        <v>8178</v>
      </c>
      <c r="G3240" s="25" t="s">
        <v>14393</v>
      </c>
      <c r="H3240" s="23" t="s">
        <v>14433</v>
      </c>
      <c r="I3240" s="23" t="s">
        <v>14395</v>
      </c>
      <c r="J3240" s="25" t="s">
        <v>14451</v>
      </c>
      <c r="K3240" s="58" t="s">
        <v>14394</v>
      </c>
      <c r="L3240" s="58"/>
      <c r="M3240" s="23" t="s">
        <v>14460</v>
      </c>
      <c r="N3240" s="23"/>
      <c r="O3240" s="25" t="s">
        <v>14396</v>
      </c>
      <c r="P3240" s="23" t="s">
        <v>14397</v>
      </c>
      <c r="Q3240" s="25" t="s">
        <v>14398</v>
      </c>
      <c r="R3240" s="58" t="s">
        <v>14399</v>
      </c>
      <c r="S3240" s="23" t="s">
        <v>14400</v>
      </c>
      <c r="T3240" s="23"/>
      <c r="U3240" s="25" t="s">
        <v>14401</v>
      </c>
      <c r="V3240" s="23" t="s">
        <v>14403</v>
      </c>
      <c r="W3240" s="25" t="s">
        <v>14402</v>
      </c>
      <c r="X3240" s="58" t="s">
        <v>14394</v>
      </c>
      <c r="Y3240" s="23" t="s">
        <v>14404</v>
      </c>
      <c r="Z3240" s="23"/>
      <c r="AA3240" s="33">
        <v>5</v>
      </c>
      <c r="AB3240" s="295" t="str">
        <f t="shared" si="256"/>
        <v>年間</v>
      </c>
      <c r="AC3240" s="268"/>
      <c r="AD3240" s="23">
        <v>19</v>
      </c>
      <c r="AE3240" s="203">
        <v>38400</v>
      </c>
      <c r="AF3240" s="26">
        <f t="shared" si="254"/>
        <v>729600</v>
      </c>
      <c r="AG3240" s="27">
        <v>42552</v>
      </c>
      <c r="AH3240" s="168">
        <v>42583</v>
      </c>
      <c r="AI3240" s="29" t="str">
        <f t="shared" si="252"/>
        <v>～</v>
      </c>
      <c r="AJ3240" s="178">
        <f t="shared" si="253"/>
        <v>44408</v>
      </c>
      <c r="AK3240" s="132" t="s">
        <v>14325</v>
      </c>
      <c r="AL3240" s="23" t="s">
        <v>14414</v>
      </c>
      <c r="AM3240" s="35">
        <v>42583</v>
      </c>
      <c r="AN3240" s="408">
        <f>IF($AA3240-data!$G$1=0,"　",IF(AK3240=0,"　",VLOOKUP($AK3240,data!$A$1:$H$264,8,FALSE)))</f>
        <v>0</v>
      </c>
      <c r="AO3240" s="35">
        <v>42579</v>
      </c>
      <c r="AP3240" s="134" t="s">
        <v>14324</v>
      </c>
      <c r="AQ3240" s="264" t="str">
        <f t="shared" si="255"/>
        <v/>
      </c>
    </row>
    <row r="3241" spans="1:43" ht="24.75" customHeight="1" x14ac:dyDescent="0.15">
      <c r="A3241" s="297">
        <v>3238</v>
      </c>
      <c r="B3241" s="23" t="s">
        <v>14318</v>
      </c>
      <c r="C3241" s="24" t="s">
        <v>14391</v>
      </c>
      <c r="D3241" s="23" t="s">
        <v>2193</v>
      </c>
      <c r="E3241" s="23" t="s">
        <v>7163</v>
      </c>
      <c r="F3241" s="24" t="s">
        <v>8178</v>
      </c>
      <c r="G3241" s="25" t="s">
        <v>14393</v>
      </c>
      <c r="H3241" s="23" t="s">
        <v>14434</v>
      </c>
      <c r="I3241" s="23" t="s">
        <v>14395</v>
      </c>
      <c r="J3241" s="25" t="s">
        <v>14452</v>
      </c>
      <c r="K3241" s="58" t="s">
        <v>14394</v>
      </c>
      <c r="L3241" s="58"/>
      <c r="M3241" s="23" t="s">
        <v>14460</v>
      </c>
      <c r="N3241" s="23"/>
      <c r="O3241" s="25" t="s">
        <v>14396</v>
      </c>
      <c r="P3241" s="23" t="s">
        <v>14397</v>
      </c>
      <c r="Q3241" s="25" t="s">
        <v>14398</v>
      </c>
      <c r="R3241" s="58" t="s">
        <v>14399</v>
      </c>
      <c r="S3241" s="23" t="s">
        <v>14400</v>
      </c>
      <c r="T3241" s="23"/>
      <c r="U3241" s="25" t="s">
        <v>14401</v>
      </c>
      <c r="V3241" s="23" t="s">
        <v>14403</v>
      </c>
      <c r="W3241" s="25" t="s">
        <v>14402</v>
      </c>
      <c r="X3241" s="58" t="s">
        <v>14394</v>
      </c>
      <c r="Y3241" s="23" t="s">
        <v>14404</v>
      </c>
      <c r="Z3241" s="23"/>
      <c r="AA3241" s="33">
        <v>5</v>
      </c>
      <c r="AB3241" s="295" t="str">
        <f t="shared" si="256"/>
        <v>年間</v>
      </c>
      <c r="AC3241" s="268"/>
      <c r="AD3241" s="23">
        <v>19</v>
      </c>
      <c r="AE3241" s="203">
        <v>38400</v>
      </c>
      <c r="AF3241" s="26">
        <f t="shared" si="254"/>
        <v>729600</v>
      </c>
      <c r="AG3241" s="27">
        <v>42552</v>
      </c>
      <c r="AH3241" s="168">
        <v>42583</v>
      </c>
      <c r="AI3241" s="29" t="str">
        <f t="shared" si="252"/>
        <v>～</v>
      </c>
      <c r="AJ3241" s="178">
        <f t="shared" si="253"/>
        <v>44408</v>
      </c>
      <c r="AK3241" s="132" t="s">
        <v>14325</v>
      </c>
      <c r="AL3241" s="23" t="s">
        <v>14415</v>
      </c>
      <c r="AM3241" s="35">
        <v>42583</v>
      </c>
      <c r="AN3241" s="408">
        <f>IF($AA3241-data!$G$1=0,"　",IF(AK3241=0,"　",VLOOKUP($AK3241,data!$A$1:$H$264,8,FALSE)))</f>
        <v>0</v>
      </c>
      <c r="AO3241" s="35">
        <v>42579</v>
      </c>
      <c r="AP3241" s="134" t="s">
        <v>14324</v>
      </c>
      <c r="AQ3241" s="264" t="str">
        <f t="shared" si="255"/>
        <v/>
      </c>
    </row>
    <row r="3242" spans="1:43" ht="24.75" customHeight="1" x14ac:dyDescent="0.15">
      <c r="A3242" s="297">
        <v>3239</v>
      </c>
      <c r="B3242" s="23" t="s">
        <v>14318</v>
      </c>
      <c r="C3242" s="24" t="s">
        <v>14391</v>
      </c>
      <c r="D3242" s="23" t="s">
        <v>2193</v>
      </c>
      <c r="E3242" s="23" t="s">
        <v>7163</v>
      </c>
      <c r="F3242" s="24" t="s">
        <v>8178</v>
      </c>
      <c r="G3242" s="25" t="s">
        <v>14393</v>
      </c>
      <c r="H3242" s="23" t="s">
        <v>14435</v>
      </c>
      <c r="I3242" s="23" t="s">
        <v>14395</v>
      </c>
      <c r="J3242" s="25" t="s">
        <v>14453</v>
      </c>
      <c r="K3242" s="58" t="s">
        <v>14394</v>
      </c>
      <c r="L3242" s="58"/>
      <c r="M3242" s="23" t="s">
        <v>14460</v>
      </c>
      <c r="N3242" s="23"/>
      <c r="O3242" s="25" t="s">
        <v>14396</v>
      </c>
      <c r="P3242" s="23" t="s">
        <v>14397</v>
      </c>
      <c r="Q3242" s="25" t="s">
        <v>14398</v>
      </c>
      <c r="R3242" s="58" t="s">
        <v>14399</v>
      </c>
      <c r="S3242" s="23" t="s">
        <v>14400</v>
      </c>
      <c r="T3242" s="23"/>
      <c r="U3242" s="25" t="s">
        <v>14401</v>
      </c>
      <c r="V3242" s="23" t="s">
        <v>14403</v>
      </c>
      <c r="W3242" s="25" t="s">
        <v>14402</v>
      </c>
      <c r="X3242" s="58" t="s">
        <v>14394</v>
      </c>
      <c r="Y3242" s="23" t="s">
        <v>14404</v>
      </c>
      <c r="Z3242" s="23"/>
      <c r="AA3242" s="33">
        <v>5</v>
      </c>
      <c r="AB3242" s="295" t="str">
        <f t="shared" si="256"/>
        <v>年間</v>
      </c>
      <c r="AC3242" s="268"/>
      <c r="AD3242" s="23">
        <v>19</v>
      </c>
      <c r="AE3242" s="203">
        <v>38400</v>
      </c>
      <c r="AF3242" s="26">
        <f t="shared" si="254"/>
        <v>729600</v>
      </c>
      <c r="AG3242" s="27">
        <v>42552</v>
      </c>
      <c r="AH3242" s="168">
        <v>42583</v>
      </c>
      <c r="AI3242" s="29" t="str">
        <f t="shared" si="252"/>
        <v>～</v>
      </c>
      <c r="AJ3242" s="178">
        <f t="shared" si="253"/>
        <v>44408</v>
      </c>
      <c r="AK3242" s="132" t="s">
        <v>14325</v>
      </c>
      <c r="AL3242" s="23" t="s">
        <v>14416</v>
      </c>
      <c r="AM3242" s="35">
        <v>42583</v>
      </c>
      <c r="AN3242" s="408">
        <f>IF($AA3242-data!$G$1=0,"　",IF(AK3242=0,"　",VLOOKUP($AK3242,data!$A$1:$H$264,8,FALSE)))</f>
        <v>0</v>
      </c>
      <c r="AO3242" s="35">
        <v>42579</v>
      </c>
      <c r="AP3242" s="134" t="s">
        <v>14324</v>
      </c>
      <c r="AQ3242" s="264" t="str">
        <f t="shared" si="255"/>
        <v/>
      </c>
    </row>
    <row r="3243" spans="1:43" ht="24.75" customHeight="1" x14ac:dyDescent="0.15">
      <c r="A3243" s="297">
        <v>3240</v>
      </c>
      <c r="B3243" s="23" t="s">
        <v>14318</v>
      </c>
      <c r="C3243" s="24" t="s">
        <v>14391</v>
      </c>
      <c r="D3243" s="23" t="s">
        <v>2193</v>
      </c>
      <c r="E3243" s="23" t="s">
        <v>7163</v>
      </c>
      <c r="F3243" s="24" t="s">
        <v>8178</v>
      </c>
      <c r="G3243" s="25" t="s">
        <v>14393</v>
      </c>
      <c r="H3243" s="23" t="s">
        <v>14534</v>
      </c>
      <c r="I3243" s="23" t="s">
        <v>14395</v>
      </c>
      <c r="J3243" s="25" t="s">
        <v>14533</v>
      </c>
      <c r="K3243" s="58" t="s">
        <v>14394</v>
      </c>
      <c r="L3243" s="58"/>
      <c r="M3243" s="23" t="s">
        <v>14460</v>
      </c>
      <c r="N3243" s="23"/>
      <c r="O3243" s="25" t="s">
        <v>14396</v>
      </c>
      <c r="P3243" s="23" t="s">
        <v>14397</v>
      </c>
      <c r="Q3243" s="25" t="s">
        <v>14398</v>
      </c>
      <c r="R3243" s="58" t="s">
        <v>14399</v>
      </c>
      <c r="S3243" s="23" t="s">
        <v>14400</v>
      </c>
      <c r="T3243" s="23"/>
      <c r="U3243" s="25" t="s">
        <v>14401</v>
      </c>
      <c r="V3243" s="23" t="s">
        <v>14403</v>
      </c>
      <c r="W3243" s="25" t="s">
        <v>14402</v>
      </c>
      <c r="X3243" s="58" t="s">
        <v>14394</v>
      </c>
      <c r="Y3243" s="23" t="s">
        <v>14404</v>
      </c>
      <c r="Z3243" s="23"/>
      <c r="AA3243" s="33">
        <v>5</v>
      </c>
      <c r="AB3243" s="295" t="str">
        <f t="shared" si="256"/>
        <v>年間</v>
      </c>
      <c r="AC3243" s="268"/>
      <c r="AD3243" s="23">
        <v>19</v>
      </c>
      <c r="AE3243" s="203">
        <v>38400</v>
      </c>
      <c r="AF3243" s="26">
        <f t="shared" si="254"/>
        <v>729600</v>
      </c>
      <c r="AG3243" s="27">
        <v>42552</v>
      </c>
      <c r="AH3243" s="168">
        <v>42583</v>
      </c>
      <c r="AI3243" s="29" t="str">
        <f t="shared" si="252"/>
        <v>～</v>
      </c>
      <c r="AJ3243" s="178">
        <f t="shared" si="253"/>
        <v>44408</v>
      </c>
      <c r="AK3243" s="132" t="s">
        <v>14325</v>
      </c>
      <c r="AL3243" s="23" t="s">
        <v>14417</v>
      </c>
      <c r="AM3243" s="35">
        <v>42583</v>
      </c>
      <c r="AN3243" s="408">
        <f>IF($AA3243-data!$G$1=0,"　",IF(AK3243=0,"　",VLOOKUP($AK3243,data!$A$1:$H$264,8,FALSE)))</f>
        <v>0</v>
      </c>
      <c r="AO3243" s="35">
        <v>42579</v>
      </c>
      <c r="AP3243" s="134" t="s">
        <v>14324</v>
      </c>
      <c r="AQ3243" s="264" t="str">
        <f t="shared" si="255"/>
        <v/>
      </c>
    </row>
    <row r="3244" spans="1:43" ht="24.75" customHeight="1" x14ac:dyDescent="0.15">
      <c r="A3244" s="297">
        <v>3241</v>
      </c>
      <c r="B3244" s="23" t="s">
        <v>14318</v>
      </c>
      <c r="C3244" s="24" t="s">
        <v>14391</v>
      </c>
      <c r="D3244" s="23" t="s">
        <v>2193</v>
      </c>
      <c r="E3244" s="23" t="s">
        <v>7163</v>
      </c>
      <c r="F3244" s="24" t="s">
        <v>8178</v>
      </c>
      <c r="G3244" s="25" t="s">
        <v>14393</v>
      </c>
      <c r="H3244" s="23" t="s">
        <v>14436</v>
      </c>
      <c r="I3244" s="23" t="s">
        <v>14395</v>
      </c>
      <c r="J3244" s="25" t="s">
        <v>14454</v>
      </c>
      <c r="K3244" s="58" t="s">
        <v>14394</v>
      </c>
      <c r="L3244" s="58"/>
      <c r="M3244" s="23" t="s">
        <v>14460</v>
      </c>
      <c r="N3244" s="23"/>
      <c r="O3244" s="25" t="s">
        <v>14396</v>
      </c>
      <c r="P3244" s="23" t="s">
        <v>14397</v>
      </c>
      <c r="Q3244" s="25" t="s">
        <v>14398</v>
      </c>
      <c r="R3244" s="58" t="s">
        <v>14399</v>
      </c>
      <c r="S3244" s="23" t="s">
        <v>14400</v>
      </c>
      <c r="T3244" s="23"/>
      <c r="U3244" s="25" t="s">
        <v>14401</v>
      </c>
      <c r="V3244" s="23" t="s">
        <v>14403</v>
      </c>
      <c r="W3244" s="25" t="s">
        <v>14402</v>
      </c>
      <c r="X3244" s="58" t="s">
        <v>14394</v>
      </c>
      <c r="Y3244" s="23" t="s">
        <v>14404</v>
      </c>
      <c r="Z3244" s="23"/>
      <c r="AA3244" s="33">
        <v>5</v>
      </c>
      <c r="AB3244" s="295" t="str">
        <f t="shared" si="256"/>
        <v>年間</v>
      </c>
      <c r="AC3244" s="268"/>
      <c r="AD3244" s="23">
        <v>19</v>
      </c>
      <c r="AE3244" s="203">
        <v>38400</v>
      </c>
      <c r="AF3244" s="26">
        <f t="shared" si="254"/>
        <v>729600</v>
      </c>
      <c r="AG3244" s="27">
        <v>42552</v>
      </c>
      <c r="AH3244" s="168">
        <v>42583</v>
      </c>
      <c r="AI3244" s="29" t="str">
        <f t="shared" si="252"/>
        <v>～</v>
      </c>
      <c r="AJ3244" s="178">
        <f t="shared" si="253"/>
        <v>44408</v>
      </c>
      <c r="AK3244" s="132" t="s">
        <v>14325</v>
      </c>
      <c r="AL3244" s="23" t="s">
        <v>14418</v>
      </c>
      <c r="AM3244" s="35">
        <v>42583</v>
      </c>
      <c r="AN3244" s="408">
        <f>IF($AA3244-data!$G$1=0,"　",IF(AK3244=0,"　",VLOOKUP($AK3244,data!$A$1:$H$264,8,FALSE)))</f>
        <v>0</v>
      </c>
      <c r="AO3244" s="35">
        <v>42579</v>
      </c>
      <c r="AP3244" s="134" t="s">
        <v>14324</v>
      </c>
      <c r="AQ3244" s="264" t="str">
        <f t="shared" si="255"/>
        <v/>
      </c>
    </row>
    <row r="3245" spans="1:43" ht="24.75" customHeight="1" x14ac:dyDescent="0.15">
      <c r="A3245" s="297">
        <v>3242</v>
      </c>
      <c r="B3245" s="23" t="s">
        <v>14318</v>
      </c>
      <c r="C3245" s="24" t="s">
        <v>14391</v>
      </c>
      <c r="D3245" s="23" t="s">
        <v>2193</v>
      </c>
      <c r="E3245" s="23" t="s">
        <v>7163</v>
      </c>
      <c r="F3245" s="24" t="s">
        <v>8178</v>
      </c>
      <c r="G3245" s="25" t="s">
        <v>14393</v>
      </c>
      <c r="H3245" s="23" t="s">
        <v>14437</v>
      </c>
      <c r="I3245" s="23" t="s">
        <v>14395</v>
      </c>
      <c r="J3245" s="25" t="s">
        <v>14455</v>
      </c>
      <c r="K3245" s="58" t="s">
        <v>14394</v>
      </c>
      <c r="L3245" s="58"/>
      <c r="M3245" s="23" t="s">
        <v>14460</v>
      </c>
      <c r="N3245" s="23"/>
      <c r="O3245" s="25" t="s">
        <v>14396</v>
      </c>
      <c r="P3245" s="23" t="s">
        <v>14397</v>
      </c>
      <c r="Q3245" s="25" t="s">
        <v>14398</v>
      </c>
      <c r="R3245" s="58" t="s">
        <v>14399</v>
      </c>
      <c r="S3245" s="23" t="s">
        <v>14400</v>
      </c>
      <c r="T3245" s="23"/>
      <c r="U3245" s="25" t="s">
        <v>14401</v>
      </c>
      <c r="V3245" s="23" t="s">
        <v>14403</v>
      </c>
      <c r="W3245" s="25" t="s">
        <v>14402</v>
      </c>
      <c r="X3245" s="58" t="s">
        <v>14394</v>
      </c>
      <c r="Y3245" s="23" t="s">
        <v>14404</v>
      </c>
      <c r="Z3245" s="23"/>
      <c r="AA3245" s="33">
        <v>5</v>
      </c>
      <c r="AB3245" s="295" t="str">
        <f t="shared" si="256"/>
        <v>年間</v>
      </c>
      <c r="AC3245" s="268"/>
      <c r="AD3245" s="23">
        <v>19</v>
      </c>
      <c r="AE3245" s="203">
        <v>38400</v>
      </c>
      <c r="AF3245" s="26">
        <f t="shared" si="254"/>
        <v>729600</v>
      </c>
      <c r="AG3245" s="27">
        <v>42552</v>
      </c>
      <c r="AH3245" s="168">
        <v>42583</v>
      </c>
      <c r="AI3245" s="29" t="str">
        <f t="shared" si="252"/>
        <v>～</v>
      </c>
      <c r="AJ3245" s="178">
        <f t="shared" si="253"/>
        <v>44408</v>
      </c>
      <c r="AK3245" s="132" t="s">
        <v>14325</v>
      </c>
      <c r="AL3245" s="23" t="s">
        <v>14419</v>
      </c>
      <c r="AM3245" s="35">
        <v>42583</v>
      </c>
      <c r="AN3245" s="408">
        <f>IF($AA3245-data!$G$1=0,"　",IF(AK3245=0,"　",VLOOKUP($AK3245,data!$A$1:$H$264,8,FALSE)))</f>
        <v>0</v>
      </c>
      <c r="AO3245" s="35">
        <v>42579</v>
      </c>
      <c r="AP3245" s="134" t="s">
        <v>14324</v>
      </c>
      <c r="AQ3245" s="264" t="str">
        <f t="shared" si="255"/>
        <v/>
      </c>
    </row>
    <row r="3246" spans="1:43" ht="24.75" customHeight="1" x14ac:dyDescent="0.15">
      <c r="A3246" s="297">
        <v>3243</v>
      </c>
      <c r="B3246" s="23" t="s">
        <v>14318</v>
      </c>
      <c r="C3246" s="24" t="s">
        <v>14391</v>
      </c>
      <c r="D3246" s="23" t="s">
        <v>2193</v>
      </c>
      <c r="E3246" s="23" t="s">
        <v>7163</v>
      </c>
      <c r="F3246" s="24" t="s">
        <v>8178</v>
      </c>
      <c r="G3246" s="25" t="s">
        <v>14483</v>
      </c>
      <c r="H3246" s="23" t="s">
        <v>14438</v>
      </c>
      <c r="I3246" s="23" t="s">
        <v>14395</v>
      </c>
      <c r="J3246" s="25" t="s">
        <v>14456</v>
      </c>
      <c r="K3246" s="58" t="s">
        <v>14394</v>
      </c>
      <c r="L3246" s="58"/>
      <c r="M3246" s="23" t="s">
        <v>14460</v>
      </c>
      <c r="N3246" s="23"/>
      <c r="O3246" s="25" t="s">
        <v>14396</v>
      </c>
      <c r="P3246" s="23" t="s">
        <v>14397</v>
      </c>
      <c r="Q3246" s="25" t="s">
        <v>14398</v>
      </c>
      <c r="R3246" s="58" t="s">
        <v>14399</v>
      </c>
      <c r="S3246" s="23" t="s">
        <v>14400</v>
      </c>
      <c r="T3246" s="23"/>
      <c r="U3246" s="25" t="s">
        <v>14401</v>
      </c>
      <c r="V3246" s="23" t="s">
        <v>14403</v>
      </c>
      <c r="W3246" s="25" t="s">
        <v>14402</v>
      </c>
      <c r="X3246" s="58" t="s">
        <v>14394</v>
      </c>
      <c r="Y3246" s="23" t="s">
        <v>14404</v>
      </c>
      <c r="Z3246" s="23"/>
      <c r="AA3246" s="33">
        <v>5</v>
      </c>
      <c r="AB3246" s="295" t="str">
        <f t="shared" si="256"/>
        <v>年間</v>
      </c>
      <c r="AC3246" s="268"/>
      <c r="AD3246" s="23">
        <v>19</v>
      </c>
      <c r="AE3246" s="203">
        <v>38400</v>
      </c>
      <c r="AF3246" s="26">
        <f t="shared" si="254"/>
        <v>729600</v>
      </c>
      <c r="AG3246" s="27">
        <v>42552</v>
      </c>
      <c r="AH3246" s="168">
        <v>42583</v>
      </c>
      <c r="AI3246" s="29" t="str">
        <f t="shared" si="252"/>
        <v>～</v>
      </c>
      <c r="AJ3246" s="178">
        <f t="shared" si="253"/>
        <v>44408</v>
      </c>
      <c r="AK3246" s="132" t="s">
        <v>14325</v>
      </c>
      <c r="AL3246" s="23" t="s">
        <v>14420</v>
      </c>
      <c r="AM3246" s="35">
        <v>42583</v>
      </c>
      <c r="AN3246" s="408">
        <f>IF($AA3246-data!$G$1=0,"　",IF(AK3246=0,"　",VLOOKUP($AK3246,data!$A$1:$H$264,8,FALSE)))</f>
        <v>0</v>
      </c>
      <c r="AO3246" s="35">
        <v>42579</v>
      </c>
      <c r="AP3246" s="134" t="s">
        <v>14324</v>
      </c>
      <c r="AQ3246" s="264" t="str">
        <f t="shared" si="255"/>
        <v/>
      </c>
    </row>
    <row r="3247" spans="1:43" ht="24.75" customHeight="1" x14ac:dyDescent="0.15">
      <c r="A3247" s="297">
        <v>3244</v>
      </c>
      <c r="B3247" s="23" t="s">
        <v>14318</v>
      </c>
      <c r="C3247" s="24" t="s">
        <v>14391</v>
      </c>
      <c r="D3247" s="23" t="s">
        <v>2193</v>
      </c>
      <c r="E3247" s="23" t="s">
        <v>7163</v>
      </c>
      <c r="F3247" s="24" t="s">
        <v>8178</v>
      </c>
      <c r="G3247" s="25" t="s">
        <v>14393</v>
      </c>
      <c r="H3247" s="23" t="s">
        <v>14439</v>
      </c>
      <c r="I3247" s="23" t="s">
        <v>14395</v>
      </c>
      <c r="J3247" s="25" t="s">
        <v>14457</v>
      </c>
      <c r="K3247" s="58" t="s">
        <v>14394</v>
      </c>
      <c r="L3247" s="58"/>
      <c r="M3247" s="23" t="s">
        <v>14460</v>
      </c>
      <c r="N3247" s="23"/>
      <c r="O3247" s="25" t="s">
        <v>14396</v>
      </c>
      <c r="P3247" s="23" t="s">
        <v>14397</v>
      </c>
      <c r="Q3247" s="25" t="s">
        <v>14398</v>
      </c>
      <c r="R3247" s="58" t="s">
        <v>14399</v>
      </c>
      <c r="S3247" s="23" t="s">
        <v>14400</v>
      </c>
      <c r="T3247" s="23"/>
      <c r="U3247" s="25" t="s">
        <v>14401</v>
      </c>
      <c r="V3247" s="23" t="s">
        <v>14403</v>
      </c>
      <c r="W3247" s="25" t="s">
        <v>14402</v>
      </c>
      <c r="X3247" s="58" t="s">
        <v>14394</v>
      </c>
      <c r="Y3247" s="23" t="s">
        <v>14404</v>
      </c>
      <c r="Z3247" s="23"/>
      <c r="AA3247" s="33">
        <v>5</v>
      </c>
      <c r="AB3247" s="295" t="str">
        <f t="shared" si="256"/>
        <v>年間</v>
      </c>
      <c r="AC3247" s="268"/>
      <c r="AD3247" s="23">
        <v>19</v>
      </c>
      <c r="AE3247" s="203">
        <v>38400</v>
      </c>
      <c r="AF3247" s="26">
        <f t="shared" si="254"/>
        <v>729600</v>
      </c>
      <c r="AG3247" s="27">
        <v>42552</v>
      </c>
      <c r="AH3247" s="168">
        <v>42583</v>
      </c>
      <c r="AI3247" s="29" t="str">
        <f t="shared" si="252"/>
        <v>～</v>
      </c>
      <c r="AJ3247" s="178">
        <f t="shared" si="253"/>
        <v>44408</v>
      </c>
      <c r="AK3247" s="132" t="s">
        <v>14325</v>
      </c>
      <c r="AL3247" s="23" t="s">
        <v>14421</v>
      </c>
      <c r="AM3247" s="35">
        <v>42583</v>
      </c>
      <c r="AN3247" s="408">
        <f>IF($AA3247-data!$G$1=0,"　",IF(AK3247=0,"　",VLOOKUP($AK3247,data!$A$1:$H$264,8,FALSE)))</f>
        <v>0</v>
      </c>
      <c r="AO3247" s="35">
        <v>42579</v>
      </c>
      <c r="AP3247" s="134" t="s">
        <v>14324</v>
      </c>
      <c r="AQ3247" s="264" t="str">
        <f t="shared" si="255"/>
        <v/>
      </c>
    </row>
    <row r="3248" spans="1:43" ht="24.75" customHeight="1" x14ac:dyDescent="0.15">
      <c r="A3248" s="297">
        <v>3245</v>
      </c>
      <c r="B3248" s="23" t="s">
        <v>14318</v>
      </c>
      <c r="C3248" s="24" t="s">
        <v>14391</v>
      </c>
      <c r="D3248" s="23" t="s">
        <v>2193</v>
      </c>
      <c r="E3248" s="23" t="s">
        <v>7163</v>
      </c>
      <c r="F3248" s="24" t="s">
        <v>8178</v>
      </c>
      <c r="G3248" s="25" t="s">
        <v>14393</v>
      </c>
      <c r="H3248" s="23" t="s">
        <v>14440</v>
      </c>
      <c r="I3248" s="23" t="s">
        <v>14395</v>
      </c>
      <c r="J3248" s="25" t="s">
        <v>14458</v>
      </c>
      <c r="K3248" s="58" t="s">
        <v>14394</v>
      </c>
      <c r="L3248" s="58"/>
      <c r="M3248" s="23" t="s">
        <v>14460</v>
      </c>
      <c r="N3248" s="23"/>
      <c r="O3248" s="25" t="s">
        <v>14396</v>
      </c>
      <c r="P3248" s="23" t="s">
        <v>14397</v>
      </c>
      <c r="Q3248" s="25" t="s">
        <v>14398</v>
      </c>
      <c r="R3248" s="58" t="s">
        <v>14399</v>
      </c>
      <c r="S3248" s="23" t="s">
        <v>14400</v>
      </c>
      <c r="T3248" s="23"/>
      <c r="U3248" s="25" t="s">
        <v>14401</v>
      </c>
      <c r="V3248" s="23" t="s">
        <v>14403</v>
      </c>
      <c r="W3248" s="25" t="s">
        <v>14402</v>
      </c>
      <c r="X3248" s="58" t="s">
        <v>14394</v>
      </c>
      <c r="Y3248" s="23" t="s">
        <v>14404</v>
      </c>
      <c r="Z3248" s="23"/>
      <c r="AA3248" s="33">
        <v>5</v>
      </c>
      <c r="AB3248" s="295" t="str">
        <f t="shared" si="256"/>
        <v>年間</v>
      </c>
      <c r="AC3248" s="268"/>
      <c r="AD3248" s="23">
        <v>19</v>
      </c>
      <c r="AE3248" s="203">
        <v>38400</v>
      </c>
      <c r="AF3248" s="26">
        <f t="shared" si="254"/>
        <v>729600</v>
      </c>
      <c r="AG3248" s="27">
        <v>42552</v>
      </c>
      <c r="AH3248" s="168">
        <v>42583</v>
      </c>
      <c r="AI3248" s="29" t="str">
        <f t="shared" si="252"/>
        <v>～</v>
      </c>
      <c r="AJ3248" s="178">
        <f t="shared" si="253"/>
        <v>44408</v>
      </c>
      <c r="AK3248" s="132" t="s">
        <v>14325</v>
      </c>
      <c r="AL3248" s="23" t="s">
        <v>14422</v>
      </c>
      <c r="AM3248" s="35">
        <v>42583</v>
      </c>
      <c r="AN3248" s="408">
        <f>IF($AA3248-data!$G$1=0,"　",IF(AK3248=0,"　",VLOOKUP($AK3248,data!$A$1:$H$264,8,FALSE)))</f>
        <v>0</v>
      </c>
      <c r="AO3248" s="35">
        <v>42579</v>
      </c>
      <c r="AP3248" s="134" t="s">
        <v>14324</v>
      </c>
      <c r="AQ3248" s="264" t="str">
        <f t="shared" si="255"/>
        <v/>
      </c>
    </row>
    <row r="3249" spans="1:44" ht="24.75" customHeight="1" x14ac:dyDescent="0.15">
      <c r="A3249" s="297">
        <v>3246</v>
      </c>
      <c r="B3249" s="23" t="s">
        <v>14318</v>
      </c>
      <c r="C3249" s="24" t="s">
        <v>14391</v>
      </c>
      <c r="D3249" s="23" t="s">
        <v>2193</v>
      </c>
      <c r="E3249" s="23" t="s">
        <v>7163</v>
      </c>
      <c r="F3249" s="24" t="s">
        <v>8178</v>
      </c>
      <c r="G3249" s="25" t="s">
        <v>14393</v>
      </c>
      <c r="H3249" s="23" t="s">
        <v>14535</v>
      </c>
      <c r="I3249" s="23" t="s">
        <v>14395</v>
      </c>
      <c r="J3249" s="25" t="s">
        <v>14532</v>
      </c>
      <c r="K3249" s="58" t="s">
        <v>14394</v>
      </c>
      <c r="L3249" s="58"/>
      <c r="M3249" s="23" t="s">
        <v>14460</v>
      </c>
      <c r="N3249" s="23"/>
      <c r="O3249" s="25" t="s">
        <v>14396</v>
      </c>
      <c r="P3249" s="23" t="s">
        <v>14397</v>
      </c>
      <c r="Q3249" s="25" t="s">
        <v>14398</v>
      </c>
      <c r="R3249" s="58" t="s">
        <v>14399</v>
      </c>
      <c r="S3249" s="23" t="s">
        <v>14400</v>
      </c>
      <c r="T3249" s="23"/>
      <c r="U3249" s="25" t="s">
        <v>14401</v>
      </c>
      <c r="V3249" s="23" t="s">
        <v>14403</v>
      </c>
      <c r="W3249" s="25" t="s">
        <v>14402</v>
      </c>
      <c r="X3249" s="58" t="s">
        <v>14394</v>
      </c>
      <c r="Y3249" s="23" t="s">
        <v>14404</v>
      </c>
      <c r="Z3249" s="23"/>
      <c r="AA3249" s="33">
        <v>5</v>
      </c>
      <c r="AB3249" s="295" t="str">
        <f t="shared" si="256"/>
        <v>年間</v>
      </c>
      <c r="AC3249" s="268"/>
      <c r="AD3249" s="23">
        <v>19</v>
      </c>
      <c r="AE3249" s="203">
        <v>38400</v>
      </c>
      <c r="AF3249" s="26">
        <f t="shared" si="254"/>
        <v>729600</v>
      </c>
      <c r="AG3249" s="27">
        <v>42552</v>
      </c>
      <c r="AH3249" s="168">
        <v>42583</v>
      </c>
      <c r="AI3249" s="29" t="str">
        <f t="shared" si="252"/>
        <v>～</v>
      </c>
      <c r="AJ3249" s="178">
        <f t="shared" si="253"/>
        <v>44408</v>
      </c>
      <c r="AK3249" s="132" t="s">
        <v>14325</v>
      </c>
      <c r="AL3249" s="23" t="s">
        <v>14423</v>
      </c>
      <c r="AM3249" s="35">
        <v>42583</v>
      </c>
      <c r="AN3249" s="408">
        <f>IF($AA3249-data!$G$1=0,"　",IF(AK3249=0,"　",VLOOKUP($AK3249,data!$A$1:$H$264,8,FALSE)))</f>
        <v>0</v>
      </c>
      <c r="AO3249" s="35">
        <v>42579</v>
      </c>
      <c r="AP3249" s="134" t="s">
        <v>14324</v>
      </c>
      <c r="AQ3249" s="264" t="str">
        <f t="shared" si="255"/>
        <v/>
      </c>
    </row>
    <row r="3250" spans="1:44" ht="24.75" customHeight="1" x14ac:dyDescent="0.15">
      <c r="A3250" s="297">
        <v>3247</v>
      </c>
      <c r="B3250" s="23" t="s">
        <v>14319</v>
      </c>
      <c r="C3250" s="24" t="s">
        <v>14391</v>
      </c>
      <c r="D3250" s="23" t="s">
        <v>14392</v>
      </c>
      <c r="E3250" s="23" t="s">
        <v>14323</v>
      </c>
      <c r="F3250" s="24" t="s">
        <v>8178</v>
      </c>
      <c r="G3250" s="25" t="s">
        <v>14322</v>
      </c>
      <c r="H3250" s="23" t="s">
        <v>14462</v>
      </c>
      <c r="I3250" s="23" t="s">
        <v>14463</v>
      </c>
      <c r="J3250" s="25" t="s">
        <v>14461</v>
      </c>
      <c r="K3250" s="58" t="s">
        <v>14394</v>
      </c>
      <c r="L3250" s="58"/>
      <c r="M3250" s="23" t="s">
        <v>14460</v>
      </c>
      <c r="N3250" s="23"/>
      <c r="O3250" s="25" t="s">
        <v>14396</v>
      </c>
      <c r="P3250" s="23" t="s">
        <v>14397</v>
      </c>
      <c r="Q3250" s="25" t="s">
        <v>14398</v>
      </c>
      <c r="R3250" s="58" t="s">
        <v>14399</v>
      </c>
      <c r="S3250" s="23" t="s">
        <v>14400</v>
      </c>
      <c r="T3250" s="23"/>
      <c r="U3250" s="25" t="s">
        <v>14401</v>
      </c>
      <c r="V3250" s="23" t="s">
        <v>14403</v>
      </c>
      <c r="W3250" s="25" t="s">
        <v>14402</v>
      </c>
      <c r="X3250" s="58" t="s">
        <v>14394</v>
      </c>
      <c r="Y3250" s="23" t="s">
        <v>14404</v>
      </c>
      <c r="Z3250" s="23"/>
      <c r="AA3250" s="33">
        <v>5</v>
      </c>
      <c r="AB3250" s="295" t="str">
        <f t="shared" si="256"/>
        <v>年間</v>
      </c>
      <c r="AC3250" s="268"/>
      <c r="AD3250" s="23">
        <v>1</v>
      </c>
      <c r="AE3250" s="203">
        <v>88800</v>
      </c>
      <c r="AF3250" s="26">
        <f t="shared" si="254"/>
        <v>88800</v>
      </c>
      <c r="AG3250" s="27">
        <v>42552</v>
      </c>
      <c r="AH3250" s="168">
        <v>42583</v>
      </c>
      <c r="AI3250" s="29" t="str">
        <f t="shared" si="252"/>
        <v>～</v>
      </c>
      <c r="AJ3250" s="178">
        <f t="shared" si="253"/>
        <v>44408</v>
      </c>
      <c r="AK3250" s="23" t="s">
        <v>14479</v>
      </c>
      <c r="AL3250" s="23" t="s">
        <v>14464</v>
      </c>
      <c r="AM3250" s="35">
        <v>42583</v>
      </c>
      <c r="AN3250" s="408" t="str">
        <f>IF($AA3250-data!$G$1=0,"　",IF(AK3250=0,"　",VLOOKUP($AK3250,data!$A$1:$H$264,8,FALSE)))</f>
        <v>消耗部品交換対象</v>
      </c>
      <c r="AO3250" s="35">
        <v>42579</v>
      </c>
      <c r="AP3250" s="134" t="s">
        <v>14324</v>
      </c>
      <c r="AQ3250" s="264">
        <f t="shared" si="255"/>
        <v>43647</v>
      </c>
    </row>
    <row r="3251" spans="1:44" ht="24.75" customHeight="1" x14ac:dyDescent="0.15">
      <c r="A3251" s="297">
        <v>3248</v>
      </c>
      <c r="B3251" s="23" t="s">
        <v>14320</v>
      </c>
      <c r="C3251" s="24" t="s">
        <v>14391</v>
      </c>
      <c r="D3251" s="23" t="s">
        <v>14392</v>
      </c>
      <c r="E3251" s="23" t="s">
        <v>14323</v>
      </c>
      <c r="F3251" s="24" t="s">
        <v>8178</v>
      </c>
      <c r="G3251" s="25" t="s">
        <v>14322</v>
      </c>
      <c r="H3251" s="23" t="s">
        <v>14462</v>
      </c>
      <c r="I3251" s="23" t="s">
        <v>14463</v>
      </c>
      <c r="J3251" s="25" t="s">
        <v>14461</v>
      </c>
      <c r="K3251" s="58" t="s">
        <v>14394</v>
      </c>
      <c r="L3251" s="58"/>
      <c r="M3251" s="23" t="s">
        <v>14460</v>
      </c>
      <c r="N3251" s="23"/>
      <c r="O3251" s="25" t="s">
        <v>14396</v>
      </c>
      <c r="P3251" s="23" t="s">
        <v>14397</v>
      </c>
      <c r="Q3251" s="25" t="s">
        <v>14398</v>
      </c>
      <c r="R3251" s="58" t="s">
        <v>14399</v>
      </c>
      <c r="S3251" s="23" t="s">
        <v>14400</v>
      </c>
      <c r="T3251" s="23"/>
      <c r="U3251" s="25" t="s">
        <v>14401</v>
      </c>
      <c r="V3251" s="23" t="s">
        <v>14403</v>
      </c>
      <c r="W3251" s="25" t="s">
        <v>14402</v>
      </c>
      <c r="X3251" s="58" t="s">
        <v>14394</v>
      </c>
      <c r="Y3251" s="23" t="s">
        <v>14404</v>
      </c>
      <c r="Z3251" s="23"/>
      <c r="AA3251" s="33">
        <v>5</v>
      </c>
      <c r="AB3251" s="295" t="str">
        <f t="shared" si="256"/>
        <v>年間</v>
      </c>
      <c r="AC3251" s="268"/>
      <c r="AD3251" s="23">
        <v>1</v>
      </c>
      <c r="AE3251" s="203">
        <v>104400</v>
      </c>
      <c r="AF3251" s="26">
        <f t="shared" si="254"/>
        <v>104400</v>
      </c>
      <c r="AG3251" s="27">
        <v>42552</v>
      </c>
      <c r="AH3251" s="168">
        <v>42583</v>
      </c>
      <c r="AI3251" s="29" t="str">
        <f t="shared" si="252"/>
        <v>～</v>
      </c>
      <c r="AJ3251" s="178">
        <f t="shared" si="253"/>
        <v>44408</v>
      </c>
      <c r="AK3251" s="23" t="s">
        <v>14480</v>
      </c>
      <c r="AL3251" s="23" t="s">
        <v>14465</v>
      </c>
      <c r="AM3251" s="35">
        <v>42583</v>
      </c>
      <c r="AN3251" s="408" t="str">
        <f>IF($AA3251-data!$G$1=0,"　",IF(AK3251=0,"　",VLOOKUP($AK3251,data!$A$1:$H$264,8,FALSE)))</f>
        <v>消耗部品交換対象</v>
      </c>
      <c r="AO3251" s="35">
        <v>42579</v>
      </c>
      <c r="AP3251" s="134" t="s">
        <v>14324</v>
      </c>
      <c r="AQ3251" s="264">
        <f t="shared" si="255"/>
        <v>43647</v>
      </c>
    </row>
    <row r="3252" spans="1:44" ht="24.75" customHeight="1" x14ac:dyDescent="0.15">
      <c r="A3252" s="297">
        <v>3249</v>
      </c>
      <c r="B3252" s="23" t="s">
        <v>14321</v>
      </c>
      <c r="C3252" s="24" t="s">
        <v>14391</v>
      </c>
      <c r="D3252" s="23" t="s">
        <v>14392</v>
      </c>
      <c r="E3252" s="23" t="s">
        <v>14323</v>
      </c>
      <c r="F3252" s="24" t="s">
        <v>8178</v>
      </c>
      <c r="G3252" s="25" t="s">
        <v>14322</v>
      </c>
      <c r="H3252" s="23" t="s">
        <v>14441</v>
      </c>
      <c r="I3252" s="23" t="s">
        <v>14463</v>
      </c>
      <c r="J3252" s="25" t="s">
        <v>14459</v>
      </c>
      <c r="K3252" s="58" t="s">
        <v>14472</v>
      </c>
      <c r="L3252" s="58"/>
      <c r="M3252" s="23" t="s">
        <v>14460</v>
      </c>
      <c r="N3252" s="23"/>
      <c r="O3252" s="25" t="s">
        <v>14466</v>
      </c>
      <c r="P3252" s="23" t="s">
        <v>14467</v>
      </c>
      <c r="Q3252" s="25" t="s">
        <v>14468</v>
      </c>
      <c r="R3252" s="58" t="s">
        <v>14469</v>
      </c>
      <c r="S3252" s="23" t="s">
        <v>14470</v>
      </c>
      <c r="T3252" s="23"/>
      <c r="U3252" s="25" t="s">
        <v>14471</v>
      </c>
      <c r="V3252" s="23" t="s">
        <v>14441</v>
      </c>
      <c r="W3252" s="25" t="s">
        <v>14402</v>
      </c>
      <c r="X3252" s="58" t="s">
        <v>14472</v>
      </c>
      <c r="Y3252" s="23" t="s">
        <v>14460</v>
      </c>
      <c r="Z3252" s="23"/>
      <c r="AA3252" s="33">
        <v>5</v>
      </c>
      <c r="AB3252" s="295" t="str">
        <f t="shared" si="256"/>
        <v>年間</v>
      </c>
      <c r="AC3252" s="268"/>
      <c r="AD3252" s="23">
        <v>4</v>
      </c>
      <c r="AE3252" s="203">
        <v>108000</v>
      </c>
      <c r="AF3252" s="26">
        <f t="shared" si="254"/>
        <v>432000</v>
      </c>
      <c r="AG3252" s="27">
        <v>42552</v>
      </c>
      <c r="AH3252" s="168">
        <v>42583</v>
      </c>
      <c r="AI3252" s="29" t="str">
        <f t="shared" si="252"/>
        <v>～</v>
      </c>
      <c r="AJ3252" s="178">
        <f t="shared" si="253"/>
        <v>44408</v>
      </c>
      <c r="AK3252" s="23" t="s">
        <v>14481</v>
      </c>
      <c r="AL3252" s="23" t="s">
        <v>14473</v>
      </c>
      <c r="AM3252" s="35">
        <v>42583</v>
      </c>
      <c r="AN3252" s="408" t="str">
        <f>IF($AA3252-data!$G$1=0,"　",IF(AK3252=0,"　",VLOOKUP($AK3252,data!$A$1:$H$264,8,FALSE)))</f>
        <v>消耗部品交換対象</v>
      </c>
      <c r="AO3252" s="35">
        <v>42579</v>
      </c>
      <c r="AP3252" s="134" t="s">
        <v>14324</v>
      </c>
      <c r="AQ3252" s="264">
        <f t="shared" si="255"/>
        <v>43647</v>
      </c>
    </row>
    <row r="3253" spans="1:44" ht="24.75" customHeight="1" x14ac:dyDescent="0.15">
      <c r="A3253" s="297">
        <v>3250</v>
      </c>
      <c r="B3253" s="23" t="s">
        <v>14321</v>
      </c>
      <c r="C3253" s="24" t="s">
        <v>14391</v>
      </c>
      <c r="D3253" s="23" t="s">
        <v>2193</v>
      </c>
      <c r="E3253" s="23" t="s">
        <v>7163</v>
      </c>
      <c r="F3253" s="24" t="s">
        <v>8178</v>
      </c>
      <c r="G3253" s="25" t="s">
        <v>14477</v>
      </c>
      <c r="H3253" s="23" t="s">
        <v>14441</v>
      </c>
      <c r="I3253" s="23" t="s">
        <v>14463</v>
      </c>
      <c r="J3253" s="25" t="s">
        <v>14459</v>
      </c>
      <c r="K3253" s="58" t="s">
        <v>14472</v>
      </c>
      <c r="L3253" s="58"/>
      <c r="M3253" s="23" t="s">
        <v>14460</v>
      </c>
      <c r="N3253" s="23"/>
      <c r="O3253" s="25" t="s">
        <v>14466</v>
      </c>
      <c r="P3253" s="23" t="s">
        <v>14467</v>
      </c>
      <c r="Q3253" s="25" t="s">
        <v>14468</v>
      </c>
      <c r="R3253" s="58" t="s">
        <v>14469</v>
      </c>
      <c r="S3253" s="23" t="s">
        <v>14470</v>
      </c>
      <c r="T3253" s="23"/>
      <c r="U3253" s="25" t="s">
        <v>14471</v>
      </c>
      <c r="V3253" s="23" t="s">
        <v>14441</v>
      </c>
      <c r="W3253" s="25" t="s">
        <v>14402</v>
      </c>
      <c r="X3253" s="58" t="s">
        <v>14472</v>
      </c>
      <c r="Y3253" s="23" t="s">
        <v>14460</v>
      </c>
      <c r="Z3253" s="23"/>
      <c r="AA3253" s="33">
        <v>5</v>
      </c>
      <c r="AB3253" s="295" t="str">
        <f t="shared" si="256"/>
        <v>年間</v>
      </c>
      <c r="AC3253" s="268"/>
      <c r="AD3253" s="23">
        <v>4</v>
      </c>
      <c r="AE3253" s="203">
        <v>108000</v>
      </c>
      <c r="AF3253" s="26">
        <f t="shared" si="254"/>
        <v>432000</v>
      </c>
      <c r="AG3253" s="27">
        <v>42552</v>
      </c>
      <c r="AH3253" s="168">
        <v>42583</v>
      </c>
      <c r="AI3253" s="29" t="str">
        <f t="shared" si="252"/>
        <v>～</v>
      </c>
      <c r="AJ3253" s="178">
        <f t="shared" si="253"/>
        <v>44408</v>
      </c>
      <c r="AK3253" s="23" t="s">
        <v>14326</v>
      </c>
      <c r="AL3253" s="23" t="s">
        <v>14474</v>
      </c>
      <c r="AM3253" s="35">
        <v>42583</v>
      </c>
      <c r="AN3253" s="408" t="str">
        <f>IF($AA3253-data!$G$1=0,"　",IF(AK3253=0,"　",VLOOKUP($AK3253,data!$A$1:$H$264,8,FALSE)))</f>
        <v>消耗部品交換対象</v>
      </c>
      <c r="AO3253" s="35">
        <v>42579</v>
      </c>
      <c r="AP3253" s="134" t="s">
        <v>14324</v>
      </c>
      <c r="AQ3253" s="264">
        <f t="shared" si="255"/>
        <v>43647</v>
      </c>
    </row>
    <row r="3254" spans="1:44" ht="24.75" customHeight="1" x14ac:dyDescent="0.15">
      <c r="A3254" s="297">
        <v>3251</v>
      </c>
      <c r="B3254" s="23" t="s">
        <v>14321</v>
      </c>
      <c r="C3254" s="24" t="s">
        <v>14391</v>
      </c>
      <c r="D3254" s="23" t="s">
        <v>2193</v>
      </c>
      <c r="E3254" s="23" t="s">
        <v>7163</v>
      </c>
      <c r="F3254" s="24" t="s">
        <v>8178</v>
      </c>
      <c r="G3254" s="25" t="s">
        <v>14322</v>
      </c>
      <c r="H3254" s="23" t="s">
        <v>14441</v>
      </c>
      <c r="I3254" s="23" t="s">
        <v>14463</v>
      </c>
      <c r="J3254" s="25" t="s">
        <v>14459</v>
      </c>
      <c r="K3254" s="58" t="s">
        <v>14472</v>
      </c>
      <c r="L3254" s="58"/>
      <c r="M3254" s="23" t="s">
        <v>14460</v>
      </c>
      <c r="N3254" s="23"/>
      <c r="O3254" s="25" t="s">
        <v>14466</v>
      </c>
      <c r="P3254" s="23" t="s">
        <v>14467</v>
      </c>
      <c r="Q3254" s="25" t="s">
        <v>14468</v>
      </c>
      <c r="R3254" s="58" t="s">
        <v>14469</v>
      </c>
      <c r="S3254" s="23" t="s">
        <v>14470</v>
      </c>
      <c r="T3254" s="23"/>
      <c r="U3254" s="25" t="s">
        <v>14471</v>
      </c>
      <c r="V3254" s="23" t="s">
        <v>14441</v>
      </c>
      <c r="W3254" s="25" t="s">
        <v>14402</v>
      </c>
      <c r="X3254" s="58" t="s">
        <v>14472</v>
      </c>
      <c r="Y3254" s="23" t="s">
        <v>14460</v>
      </c>
      <c r="Z3254" s="23"/>
      <c r="AA3254" s="33">
        <v>5</v>
      </c>
      <c r="AB3254" s="295" t="str">
        <f t="shared" si="256"/>
        <v>年間</v>
      </c>
      <c r="AC3254" s="268"/>
      <c r="AD3254" s="23">
        <v>4</v>
      </c>
      <c r="AE3254" s="203">
        <v>108000</v>
      </c>
      <c r="AF3254" s="26">
        <f t="shared" si="254"/>
        <v>432000</v>
      </c>
      <c r="AG3254" s="27">
        <v>42552</v>
      </c>
      <c r="AH3254" s="168">
        <v>42583</v>
      </c>
      <c r="AI3254" s="29" t="str">
        <f t="shared" si="252"/>
        <v>～</v>
      </c>
      <c r="AJ3254" s="178">
        <f t="shared" si="253"/>
        <v>44408</v>
      </c>
      <c r="AK3254" s="23" t="s">
        <v>14326</v>
      </c>
      <c r="AL3254" s="23" t="s">
        <v>14475</v>
      </c>
      <c r="AM3254" s="35">
        <v>42583</v>
      </c>
      <c r="AN3254" s="408" t="str">
        <f>IF($AA3254-data!$G$1=0,"　",IF(AK3254=0,"　",VLOOKUP($AK3254,data!$A$1:$H$264,8,FALSE)))</f>
        <v>消耗部品交換対象</v>
      </c>
      <c r="AO3254" s="35">
        <v>42579</v>
      </c>
      <c r="AP3254" s="134" t="s">
        <v>14482</v>
      </c>
      <c r="AQ3254" s="264">
        <f t="shared" si="255"/>
        <v>43647</v>
      </c>
    </row>
    <row r="3255" spans="1:44" ht="24.75" customHeight="1" x14ac:dyDescent="0.15">
      <c r="A3255" s="297">
        <v>3252</v>
      </c>
      <c r="B3255" s="23" t="s">
        <v>14321</v>
      </c>
      <c r="C3255" s="24" t="s">
        <v>14391</v>
      </c>
      <c r="D3255" s="23" t="s">
        <v>2193</v>
      </c>
      <c r="E3255" s="23" t="s">
        <v>7163</v>
      </c>
      <c r="F3255" s="24" t="s">
        <v>8178</v>
      </c>
      <c r="G3255" s="25" t="s">
        <v>14322</v>
      </c>
      <c r="H3255" s="23" t="s">
        <v>14441</v>
      </c>
      <c r="I3255" s="23" t="s">
        <v>14463</v>
      </c>
      <c r="J3255" s="25" t="s">
        <v>14459</v>
      </c>
      <c r="K3255" s="58" t="s">
        <v>14472</v>
      </c>
      <c r="L3255" s="58"/>
      <c r="M3255" s="23" t="s">
        <v>14460</v>
      </c>
      <c r="N3255" s="23"/>
      <c r="O3255" s="25" t="s">
        <v>14466</v>
      </c>
      <c r="P3255" s="23" t="s">
        <v>14467</v>
      </c>
      <c r="Q3255" s="25" t="s">
        <v>14468</v>
      </c>
      <c r="R3255" s="58" t="s">
        <v>14469</v>
      </c>
      <c r="S3255" s="23" t="s">
        <v>14470</v>
      </c>
      <c r="T3255" s="23"/>
      <c r="U3255" s="25" t="s">
        <v>14471</v>
      </c>
      <c r="V3255" s="23" t="s">
        <v>14441</v>
      </c>
      <c r="W3255" s="25" t="s">
        <v>14402</v>
      </c>
      <c r="X3255" s="58" t="s">
        <v>14472</v>
      </c>
      <c r="Y3255" s="23" t="s">
        <v>14460</v>
      </c>
      <c r="Z3255" s="23"/>
      <c r="AA3255" s="33">
        <v>5</v>
      </c>
      <c r="AB3255" s="295" t="str">
        <f t="shared" si="256"/>
        <v>年間</v>
      </c>
      <c r="AC3255" s="268"/>
      <c r="AD3255" s="23">
        <v>4</v>
      </c>
      <c r="AE3255" s="203">
        <v>108000</v>
      </c>
      <c r="AF3255" s="26">
        <f t="shared" si="254"/>
        <v>432000</v>
      </c>
      <c r="AG3255" s="27">
        <v>42552</v>
      </c>
      <c r="AH3255" s="168">
        <v>42583</v>
      </c>
      <c r="AI3255" s="29" t="str">
        <f t="shared" si="252"/>
        <v>～</v>
      </c>
      <c r="AJ3255" s="178">
        <f t="shared" si="253"/>
        <v>44408</v>
      </c>
      <c r="AK3255" s="23" t="s">
        <v>14326</v>
      </c>
      <c r="AL3255" s="23" t="s">
        <v>14476</v>
      </c>
      <c r="AM3255" s="35">
        <v>42583</v>
      </c>
      <c r="AN3255" s="408" t="str">
        <f>IF($AA3255-data!$G$1=0,"　",IF(AK3255=0,"　",VLOOKUP($AK3255,data!$A$1:$H$264,8,FALSE)))</f>
        <v>消耗部品交換対象</v>
      </c>
      <c r="AO3255" s="35">
        <v>42579</v>
      </c>
      <c r="AP3255" s="134" t="s">
        <v>14324</v>
      </c>
      <c r="AQ3255" s="264">
        <f t="shared" si="255"/>
        <v>43647</v>
      </c>
    </row>
    <row r="3256" spans="1:44" ht="24.75" customHeight="1" x14ac:dyDescent="0.15">
      <c r="A3256" s="297">
        <v>3253</v>
      </c>
      <c r="B3256" s="23" t="s">
        <v>14489</v>
      </c>
      <c r="C3256" s="24" t="s">
        <v>2344</v>
      </c>
      <c r="D3256" s="23"/>
      <c r="E3256" s="23"/>
      <c r="F3256" s="24"/>
      <c r="G3256" s="25"/>
      <c r="H3256" s="23"/>
      <c r="I3256" s="23"/>
      <c r="J3256" s="25"/>
      <c r="K3256" s="58"/>
      <c r="L3256" s="58"/>
      <c r="M3256" s="23"/>
      <c r="N3256" s="23"/>
      <c r="O3256" s="25"/>
      <c r="P3256" s="23"/>
      <c r="Q3256" s="25"/>
      <c r="R3256" s="58"/>
      <c r="S3256" s="23"/>
      <c r="T3256" s="23"/>
      <c r="U3256" s="25"/>
      <c r="V3256" s="23"/>
      <c r="W3256" s="25"/>
      <c r="X3256" s="58"/>
      <c r="Y3256" s="23"/>
      <c r="Z3256" s="23"/>
      <c r="AA3256" s="33"/>
      <c r="AB3256" s="295" t="str">
        <f t="shared" si="256"/>
        <v/>
      </c>
      <c r="AC3256" s="268"/>
      <c r="AD3256" s="23"/>
      <c r="AE3256" s="134"/>
      <c r="AF3256" s="26" t="str">
        <f t="shared" si="254"/>
        <v/>
      </c>
      <c r="AG3256" s="27"/>
      <c r="AH3256" s="168"/>
      <c r="AI3256" s="29" t="str">
        <f t="shared" si="252"/>
        <v/>
      </c>
      <c r="AJ3256" s="178" t="str">
        <f t="shared" si="253"/>
        <v/>
      </c>
      <c r="AK3256" s="23"/>
      <c r="AL3256" s="23"/>
      <c r="AM3256" s="35"/>
      <c r="AN3256" s="408" t="str">
        <f>IF($AA3256-data!$G$1=0,"　",IF(AK3256=0,"　",VLOOKUP($AK3256,data!$A$1:$H$264,8,FALSE)))</f>
        <v>　</v>
      </c>
      <c r="AO3256" s="35"/>
      <c r="AP3256" s="134"/>
      <c r="AQ3256" s="264" t="str">
        <f t="shared" si="255"/>
        <v/>
      </c>
    </row>
    <row r="3257" spans="1:44" ht="24.75" customHeight="1" x14ac:dyDescent="0.15">
      <c r="A3257" s="297">
        <v>3254</v>
      </c>
      <c r="B3257" s="23" t="s">
        <v>14536</v>
      </c>
      <c r="C3257" s="24" t="s">
        <v>14542</v>
      </c>
      <c r="D3257" s="23" t="s">
        <v>10698</v>
      </c>
      <c r="E3257" s="23" t="s">
        <v>30</v>
      </c>
      <c r="F3257" s="24" t="s">
        <v>13631</v>
      </c>
      <c r="G3257" s="25" t="s">
        <v>4829</v>
      </c>
      <c r="H3257" s="23" t="s">
        <v>14545</v>
      </c>
      <c r="I3257" s="23" t="s">
        <v>14547</v>
      </c>
      <c r="J3257" s="25" t="s">
        <v>14546</v>
      </c>
      <c r="K3257" s="58" t="s">
        <v>14544</v>
      </c>
      <c r="L3257" s="58"/>
      <c r="M3257" s="23" t="s">
        <v>14548</v>
      </c>
      <c r="N3257" s="23"/>
      <c r="O3257" s="25" t="s">
        <v>14549</v>
      </c>
      <c r="P3257" s="23" t="s">
        <v>14550</v>
      </c>
      <c r="Q3257" s="25" t="s">
        <v>14551</v>
      </c>
      <c r="R3257" s="58" t="s">
        <v>14552</v>
      </c>
      <c r="S3257" s="23" t="s">
        <v>14553</v>
      </c>
      <c r="T3257" s="23" t="s">
        <v>14554</v>
      </c>
      <c r="U3257" s="25" t="s">
        <v>14555</v>
      </c>
      <c r="V3257" s="23" t="s">
        <v>14556</v>
      </c>
      <c r="W3257" s="25" t="s">
        <v>14557</v>
      </c>
      <c r="X3257" s="58" t="s">
        <v>14558</v>
      </c>
      <c r="Y3257" s="23" t="s">
        <v>14559</v>
      </c>
      <c r="Z3257" s="23" t="s">
        <v>14560</v>
      </c>
      <c r="AA3257" s="33">
        <v>5</v>
      </c>
      <c r="AB3257" s="295" t="str">
        <f t="shared" si="256"/>
        <v>年間</v>
      </c>
      <c r="AC3257" s="268"/>
      <c r="AD3257" s="23">
        <v>1</v>
      </c>
      <c r="AE3257" s="26">
        <v>207000</v>
      </c>
      <c r="AF3257" s="26">
        <f t="shared" si="254"/>
        <v>207000</v>
      </c>
      <c r="AG3257" s="27">
        <v>42583</v>
      </c>
      <c r="AH3257" s="168">
        <v>42583</v>
      </c>
      <c r="AI3257" s="29" t="str">
        <f t="shared" si="252"/>
        <v>～</v>
      </c>
      <c r="AJ3257" s="178">
        <f t="shared" si="253"/>
        <v>44408</v>
      </c>
      <c r="AK3257" s="23" t="s">
        <v>14543</v>
      </c>
      <c r="AL3257" s="23" t="s">
        <v>14573</v>
      </c>
      <c r="AM3257" s="35">
        <v>42583</v>
      </c>
      <c r="AN3257" s="408" t="str">
        <f>IF($AA3257-data!$G$1=0,"　",IF(AK3257=0,"　",VLOOKUP($AK3257,data!$A$1:$H$264,8,FALSE)))</f>
        <v>消耗部品交換対象</v>
      </c>
      <c r="AO3257" s="35">
        <v>42606</v>
      </c>
      <c r="AP3257" s="134" t="s">
        <v>14561</v>
      </c>
      <c r="AQ3257" s="264">
        <f t="shared" si="255"/>
        <v>43647</v>
      </c>
      <c r="AR3257" s="258" t="s">
        <v>14980</v>
      </c>
    </row>
    <row r="3258" spans="1:44" ht="24.75" customHeight="1" x14ac:dyDescent="0.15">
      <c r="A3258" s="297">
        <v>3255</v>
      </c>
      <c r="B3258" s="23" t="s">
        <v>14537</v>
      </c>
      <c r="C3258" s="24" t="s">
        <v>14542</v>
      </c>
      <c r="D3258" s="23" t="s">
        <v>10698</v>
      </c>
      <c r="E3258" s="23" t="s">
        <v>30</v>
      </c>
      <c r="F3258" s="24" t="s">
        <v>13631</v>
      </c>
      <c r="G3258" s="25" t="s">
        <v>4829</v>
      </c>
      <c r="H3258" s="23" t="s">
        <v>14545</v>
      </c>
      <c r="I3258" s="23" t="s">
        <v>14547</v>
      </c>
      <c r="J3258" s="25" t="s">
        <v>14546</v>
      </c>
      <c r="K3258" s="58" t="s">
        <v>14544</v>
      </c>
      <c r="L3258" s="58"/>
      <c r="M3258" s="23" t="s">
        <v>14548</v>
      </c>
      <c r="N3258" s="23"/>
      <c r="O3258" s="25" t="s">
        <v>14549</v>
      </c>
      <c r="P3258" s="23" t="s">
        <v>14550</v>
      </c>
      <c r="Q3258" s="25" t="s">
        <v>14551</v>
      </c>
      <c r="R3258" s="58" t="s">
        <v>14552</v>
      </c>
      <c r="S3258" s="23" t="s">
        <v>14553</v>
      </c>
      <c r="T3258" s="23" t="s">
        <v>14554</v>
      </c>
      <c r="U3258" s="25" t="s">
        <v>14555</v>
      </c>
      <c r="V3258" s="23" t="s">
        <v>14556</v>
      </c>
      <c r="W3258" s="25" t="s">
        <v>14557</v>
      </c>
      <c r="X3258" s="58" t="s">
        <v>14558</v>
      </c>
      <c r="Y3258" s="23" t="s">
        <v>14559</v>
      </c>
      <c r="Z3258" s="23" t="s">
        <v>14560</v>
      </c>
      <c r="AA3258" s="33">
        <v>5</v>
      </c>
      <c r="AB3258" s="295" t="str">
        <f t="shared" si="256"/>
        <v>年間</v>
      </c>
      <c r="AC3258" s="268"/>
      <c r="AD3258" s="23">
        <v>1</v>
      </c>
      <c r="AE3258" s="26">
        <v>99600</v>
      </c>
      <c r="AF3258" s="26">
        <f t="shared" si="254"/>
        <v>99600</v>
      </c>
      <c r="AG3258" s="27">
        <v>42583</v>
      </c>
      <c r="AH3258" s="168">
        <v>42583</v>
      </c>
      <c r="AI3258" s="29" t="str">
        <f t="shared" si="252"/>
        <v>～</v>
      </c>
      <c r="AJ3258" s="178">
        <f t="shared" si="253"/>
        <v>44408</v>
      </c>
      <c r="AK3258" s="23" t="s">
        <v>5052</v>
      </c>
      <c r="AL3258" s="23" t="s">
        <v>14574</v>
      </c>
      <c r="AM3258" s="35">
        <v>42583</v>
      </c>
      <c r="AN3258" s="408" t="str">
        <f>IF($AA3258-data!$G$1=0,"　",IF(AK3258=0,"　",VLOOKUP($AK3258,data!$A$1:$H$264,8,FALSE)))</f>
        <v>消耗部品交換対象</v>
      </c>
      <c r="AO3258" s="35">
        <v>42606</v>
      </c>
      <c r="AP3258" s="134" t="s">
        <v>14561</v>
      </c>
      <c r="AQ3258" s="264">
        <f t="shared" si="255"/>
        <v>43647</v>
      </c>
      <c r="AR3258" s="258" t="s">
        <v>14985</v>
      </c>
    </row>
    <row r="3259" spans="1:44" ht="24.75" customHeight="1" x14ac:dyDescent="0.15">
      <c r="A3259" s="297">
        <v>3256</v>
      </c>
      <c r="B3259" s="23" t="s">
        <v>14537</v>
      </c>
      <c r="C3259" s="24" t="s">
        <v>14542</v>
      </c>
      <c r="D3259" s="23" t="s">
        <v>10698</v>
      </c>
      <c r="E3259" s="23" t="s">
        <v>30</v>
      </c>
      <c r="F3259" s="24" t="s">
        <v>13631</v>
      </c>
      <c r="G3259" s="25" t="s">
        <v>4829</v>
      </c>
      <c r="H3259" s="23" t="s">
        <v>14545</v>
      </c>
      <c r="I3259" s="23" t="s">
        <v>14547</v>
      </c>
      <c r="J3259" s="25" t="s">
        <v>14546</v>
      </c>
      <c r="K3259" s="58" t="s">
        <v>14544</v>
      </c>
      <c r="L3259" s="58"/>
      <c r="M3259" s="23" t="s">
        <v>14548</v>
      </c>
      <c r="N3259" s="23"/>
      <c r="O3259" s="25" t="s">
        <v>14549</v>
      </c>
      <c r="P3259" s="23" t="s">
        <v>14550</v>
      </c>
      <c r="Q3259" s="25" t="s">
        <v>14551</v>
      </c>
      <c r="R3259" s="58" t="s">
        <v>14552</v>
      </c>
      <c r="S3259" s="23" t="s">
        <v>14553</v>
      </c>
      <c r="T3259" s="23" t="s">
        <v>14554</v>
      </c>
      <c r="U3259" s="25" t="s">
        <v>14555</v>
      </c>
      <c r="V3259" s="23" t="s">
        <v>14556</v>
      </c>
      <c r="W3259" s="25" t="s">
        <v>14557</v>
      </c>
      <c r="X3259" s="58" t="s">
        <v>14558</v>
      </c>
      <c r="Y3259" s="23" t="s">
        <v>14559</v>
      </c>
      <c r="Z3259" s="23" t="s">
        <v>14560</v>
      </c>
      <c r="AA3259" s="33">
        <v>5</v>
      </c>
      <c r="AB3259" s="295" t="str">
        <f t="shared" si="256"/>
        <v>年間</v>
      </c>
      <c r="AC3259" s="268"/>
      <c r="AD3259" s="23">
        <v>1</v>
      </c>
      <c r="AE3259" s="26">
        <v>99600</v>
      </c>
      <c r="AF3259" s="26">
        <f t="shared" si="254"/>
        <v>99600</v>
      </c>
      <c r="AG3259" s="27">
        <v>42583</v>
      </c>
      <c r="AH3259" s="168">
        <v>42583</v>
      </c>
      <c r="AI3259" s="29" t="str">
        <f t="shared" si="252"/>
        <v>～</v>
      </c>
      <c r="AJ3259" s="178">
        <f t="shared" si="253"/>
        <v>44408</v>
      </c>
      <c r="AK3259" s="23" t="s">
        <v>5052</v>
      </c>
      <c r="AL3259" s="23" t="s">
        <v>14575</v>
      </c>
      <c r="AM3259" s="35">
        <v>42583</v>
      </c>
      <c r="AN3259" s="408" t="str">
        <f>IF($AA3259-data!$G$1=0,"　",IF(AK3259=0,"　",VLOOKUP($AK3259,data!$A$1:$H$264,8,FALSE)))</f>
        <v>消耗部品交換対象</v>
      </c>
      <c r="AO3259" s="35">
        <v>42606</v>
      </c>
      <c r="AP3259" s="134" t="s">
        <v>14561</v>
      </c>
      <c r="AQ3259" s="264">
        <f t="shared" si="255"/>
        <v>43647</v>
      </c>
      <c r="AR3259" s="258" t="s">
        <v>14986</v>
      </c>
    </row>
    <row r="3260" spans="1:44" ht="24.75" customHeight="1" x14ac:dyDescent="0.15">
      <c r="A3260" s="297">
        <v>3257</v>
      </c>
      <c r="B3260" s="23" t="s">
        <v>14537</v>
      </c>
      <c r="C3260" s="24" t="s">
        <v>14542</v>
      </c>
      <c r="D3260" s="23" t="s">
        <v>10698</v>
      </c>
      <c r="E3260" s="23" t="s">
        <v>30</v>
      </c>
      <c r="F3260" s="24" t="s">
        <v>13631</v>
      </c>
      <c r="G3260" s="25" t="s">
        <v>4829</v>
      </c>
      <c r="H3260" s="23" t="s">
        <v>14545</v>
      </c>
      <c r="I3260" s="23" t="s">
        <v>14547</v>
      </c>
      <c r="J3260" s="25" t="s">
        <v>14546</v>
      </c>
      <c r="K3260" s="58" t="s">
        <v>14544</v>
      </c>
      <c r="L3260" s="58"/>
      <c r="M3260" s="23" t="s">
        <v>14548</v>
      </c>
      <c r="N3260" s="23"/>
      <c r="O3260" s="25" t="s">
        <v>14549</v>
      </c>
      <c r="P3260" s="23" t="s">
        <v>14550</v>
      </c>
      <c r="Q3260" s="25" t="s">
        <v>14551</v>
      </c>
      <c r="R3260" s="58" t="s">
        <v>14552</v>
      </c>
      <c r="S3260" s="23" t="s">
        <v>14553</v>
      </c>
      <c r="T3260" s="23" t="s">
        <v>14554</v>
      </c>
      <c r="U3260" s="25" t="s">
        <v>14555</v>
      </c>
      <c r="V3260" s="23" t="s">
        <v>14556</v>
      </c>
      <c r="W3260" s="25" t="s">
        <v>14557</v>
      </c>
      <c r="X3260" s="58" t="s">
        <v>14558</v>
      </c>
      <c r="Y3260" s="23" t="s">
        <v>14559</v>
      </c>
      <c r="Z3260" s="23" t="s">
        <v>14560</v>
      </c>
      <c r="AA3260" s="33">
        <v>5</v>
      </c>
      <c r="AB3260" s="295" t="str">
        <f t="shared" si="256"/>
        <v>年間</v>
      </c>
      <c r="AC3260" s="268"/>
      <c r="AD3260" s="23">
        <v>1</v>
      </c>
      <c r="AE3260" s="26">
        <v>99600</v>
      </c>
      <c r="AF3260" s="26">
        <f t="shared" si="254"/>
        <v>99600</v>
      </c>
      <c r="AG3260" s="27">
        <v>42583</v>
      </c>
      <c r="AH3260" s="168">
        <v>42583</v>
      </c>
      <c r="AI3260" s="29" t="str">
        <f t="shared" si="252"/>
        <v>～</v>
      </c>
      <c r="AJ3260" s="178">
        <f t="shared" si="253"/>
        <v>44408</v>
      </c>
      <c r="AK3260" s="23" t="s">
        <v>5052</v>
      </c>
      <c r="AL3260" s="23" t="s">
        <v>14576</v>
      </c>
      <c r="AM3260" s="35">
        <v>42583</v>
      </c>
      <c r="AN3260" s="408" t="str">
        <f>IF($AA3260-data!$G$1=0,"　",IF(AK3260=0,"　",VLOOKUP($AK3260,data!$A$1:$H$264,8,FALSE)))</f>
        <v>消耗部品交換対象</v>
      </c>
      <c r="AO3260" s="35">
        <v>42606</v>
      </c>
      <c r="AP3260" s="134" t="s">
        <v>14561</v>
      </c>
      <c r="AQ3260" s="264">
        <f t="shared" si="255"/>
        <v>43647</v>
      </c>
      <c r="AR3260" s="258" t="s">
        <v>14956</v>
      </c>
    </row>
    <row r="3261" spans="1:44" ht="24.75" customHeight="1" x14ac:dyDescent="0.15">
      <c r="A3261" s="297">
        <v>3258</v>
      </c>
      <c r="B3261" s="23" t="s">
        <v>14537</v>
      </c>
      <c r="C3261" s="24" t="s">
        <v>14542</v>
      </c>
      <c r="D3261" s="23" t="s">
        <v>10698</v>
      </c>
      <c r="E3261" s="23" t="s">
        <v>30</v>
      </c>
      <c r="F3261" s="24" t="s">
        <v>13631</v>
      </c>
      <c r="G3261" s="25" t="s">
        <v>4829</v>
      </c>
      <c r="H3261" s="23" t="s">
        <v>14545</v>
      </c>
      <c r="I3261" s="23" t="s">
        <v>14547</v>
      </c>
      <c r="J3261" s="25" t="s">
        <v>14546</v>
      </c>
      <c r="K3261" s="58" t="s">
        <v>14544</v>
      </c>
      <c r="L3261" s="58"/>
      <c r="M3261" s="23" t="s">
        <v>14548</v>
      </c>
      <c r="N3261" s="23"/>
      <c r="O3261" s="25" t="s">
        <v>14549</v>
      </c>
      <c r="P3261" s="23" t="s">
        <v>14550</v>
      </c>
      <c r="Q3261" s="25" t="s">
        <v>14551</v>
      </c>
      <c r="R3261" s="58" t="s">
        <v>14552</v>
      </c>
      <c r="S3261" s="23" t="s">
        <v>14553</v>
      </c>
      <c r="T3261" s="23" t="s">
        <v>14554</v>
      </c>
      <c r="U3261" s="25" t="s">
        <v>14555</v>
      </c>
      <c r="V3261" s="23" t="s">
        <v>14556</v>
      </c>
      <c r="W3261" s="25" t="s">
        <v>14557</v>
      </c>
      <c r="X3261" s="58" t="s">
        <v>14558</v>
      </c>
      <c r="Y3261" s="23" t="s">
        <v>14559</v>
      </c>
      <c r="Z3261" s="23" t="s">
        <v>14560</v>
      </c>
      <c r="AA3261" s="33">
        <v>5</v>
      </c>
      <c r="AB3261" s="295" t="str">
        <f t="shared" si="256"/>
        <v>年間</v>
      </c>
      <c r="AC3261" s="268"/>
      <c r="AD3261" s="23">
        <v>1</v>
      </c>
      <c r="AE3261" s="26">
        <v>99600</v>
      </c>
      <c r="AF3261" s="26">
        <f t="shared" si="254"/>
        <v>99600</v>
      </c>
      <c r="AG3261" s="27">
        <v>42583</v>
      </c>
      <c r="AH3261" s="168">
        <v>42583</v>
      </c>
      <c r="AI3261" s="29" t="str">
        <f t="shared" si="252"/>
        <v>～</v>
      </c>
      <c r="AJ3261" s="178">
        <f t="shared" si="253"/>
        <v>44408</v>
      </c>
      <c r="AK3261" s="23" t="s">
        <v>5052</v>
      </c>
      <c r="AL3261" s="23" t="s">
        <v>14577</v>
      </c>
      <c r="AM3261" s="35">
        <v>42583</v>
      </c>
      <c r="AN3261" s="408" t="str">
        <f>IF($AA3261-data!$G$1=0,"　",IF(AK3261=0,"　",VLOOKUP($AK3261,data!$A$1:$H$264,8,FALSE)))</f>
        <v>消耗部品交換対象</v>
      </c>
      <c r="AO3261" s="35">
        <v>42606</v>
      </c>
      <c r="AP3261" s="134" t="s">
        <v>14561</v>
      </c>
      <c r="AQ3261" s="264">
        <f t="shared" si="255"/>
        <v>43647</v>
      </c>
      <c r="AR3261" s="258"/>
    </row>
    <row r="3262" spans="1:44" ht="24.75" customHeight="1" x14ac:dyDescent="0.15">
      <c r="A3262" s="297">
        <v>3259</v>
      </c>
      <c r="B3262" s="23" t="s">
        <v>14537</v>
      </c>
      <c r="C3262" s="24" t="s">
        <v>14542</v>
      </c>
      <c r="D3262" s="23" t="s">
        <v>10698</v>
      </c>
      <c r="E3262" s="23" t="s">
        <v>30</v>
      </c>
      <c r="F3262" s="24" t="s">
        <v>13631</v>
      </c>
      <c r="G3262" s="25" t="s">
        <v>4829</v>
      </c>
      <c r="H3262" s="23" t="s">
        <v>14545</v>
      </c>
      <c r="I3262" s="23" t="s">
        <v>14547</v>
      </c>
      <c r="J3262" s="25" t="s">
        <v>14546</v>
      </c>
      <c r="K3262" s="58" t="s">
        <v>14544</v>
      </c>
      <c r="L3262" s="58"/>
      <c r="M3262" s="23" t="s">
        <v>14548</v>
      </c>
      <c r="N3262" s="23"/>
      <c r="O3262" s="25" t="s">
        <v>14549</v>
      </c>
      <c r="P3262" s="23" t="s">
        <v>14550</v>
      </c>
      <c r="Q3262" s="25" t="s">
        <v>14551</v>
      </c>
      <c r="R3262" s="58" t="s">
        <v>14552</v>
      </c>
      <c r="S3262" s="23" t="s">
        <v>14553</v>
      </c>
      <c r="T3262" s="23" t="s">
        <v>14554</v>
      </c>
      <c r="U3262" s="25" t="s">
        <v>14555</v>
      </c>
      <c r="V3262" s="23" t="s">
        <v>14556</v>
      </c>
      <c r="W3262" s="25" t="s">
        <v>14557</v>
      </c>
      <c r="X3262" s="58" t="s">
        <v>14558</v>
      </c>
      <c r="Y3262" s="23" t="s">
        <v>14559</v>
      </c>
      <c r="Z3262" s="23" t="s">
        <v>14560</v>
      </c>
      <c r="AA3262" s="33">
        <v>5</v>
      </c>
      <c r="AB3262" s="295" t="str">
        <f t="shared" si="256"/>
        <v>年間</v>
      </c>
      <c r="AC3262" s="268"/>
      <c r="AD3262" s="23">
        <v>1</v>
      </c>
      <c r="AE3262" s="26">
        <v>99600</v>
      </c>
      <c r="AF3262" s="26">
        <f t="shared" si="254"/>
        <v>99600</v>
      </c>
      <c r="AG3262" s="27">
        <v>42583</v>
      </c>
      <c r="AH3262" s="168">
        <v>42583</v>
      </c>
      <c r="AI3262" s="29" t="str">
        <f t="shared" si="252"/>
        <v>～</v>
      </c>
      <c r="AJ3262" s="178">
        <f t="shared" si="253"/>
        <v>44408</v>
      </c>
      <c r="AK3262" s="23" t="s">
        <v>5052</v>
      </c>
      <c r="AL3262" s="23" t="s">
        <v>14578</v>
      </c>
      <c r="AM3262" s="35">
        <v>42583</v>
      </c>
      <c r="AN3262" s="408" t="str">
        <f>IF($AA3262-data!$G$1=0,"　",IF(AK3262=0,"　",VLOOKUP($AK3262,data!$A$1:$H$264,8,FALSE)))</f>
        <v>消耗部品交換対象</v>
      </c>
      <c r="AO3262" s="35">
        <v>42606</v>
      </c>
      <c r="AP3262" s="134" t="s">
        <v>14561</v>
      </c>
      <c r="AQ3262" s="264">
        <f t="shared" si="255"/>
        <v>43647</v>
      </c>
      <c r="AR3262" s="258"/>
    </row>
    <row r="3263" spans="1:44" ht="24.75" customHeight="1" x14ac:dyDescent="0.15">
      <c r="A3263" s="297">
        <v>3260</v>
      </c>
      <c r="B3263" s="23" t="s">
        <v>14537</v>
      </c>
      <c r="C3263" s="24" t="s">
        <v>14542</v>
      </c>
      <c r="D3263" s="23" t="s">
        <v>10698</v>
      </c>
      <c r="E3263" s="23" t="s">
        <v>30</v>
      </c>
      <c r="F3263" s="24" t="s">
        <v>13631</v>
      </c>
      <c r="G3263" s="25" t="s">
        <v>4829</v>
      </c>
      <c r="H3263" s="23" t="s">
        <v>14545</v>
      </c>
      <c r="I3263" s="23" t="s">
        <v>14547</v>
      </c>
      <c r="J3263" s="25" t="s">
        <v>14546</v>
      </c>
      <c r="K3263" s="58" t="s">
        <v>14544</v>
      </c>
      <c r="L3263" s="58"/>
      <c r="M3263" s="23" t="s">
        <v>14548</v>
      </c>
      <c r="N3263" s="23"/>
      <c r="O3263" s="25" t="s">
        <v>14549</v>
      </c>
      <c r="P3263" s="23" t="s">
        <v>14550</v>
      </c>
      <c r="Q3263" s="25" t="s">
        <v>14551</v>
      </c>
      <c r="R3263" s="58" t="s">
        <v>14552</v>
      </c>
      <c r="S3263" s="23" t="s">
        <v>14553</v>
      </c>
      <c r="T3263" s="23" t="s">
        <v>14554</v>
      </c>
      <c r="U3263" s="25" t="s">
        <v>14555</v>
      </c>
      <c r="V3263" s="23" t="s">
        <v>14556</v>
      </c>
      <c r="W3263" s="25" t="s">
        <v>14557</v>
      </c>
      <c r="X3263" s="58" t="s">
        <v>14558</v>
      </c>
      <c r="Y3263" s="23" t="s">
        <v>14559</v>
      </c>
      <c r="Z3263" s="23" t="s">
        <v>14560</v>
      </c>
      <c r="AA3263" s="33">
        <v>5</v>
      </c>
      <c r="AB3263" s="295" t="str">
        <f t="shared" si="256"/>
        <v>年間</v>
      </c>
      <c r="AC3263" s="268"/>
      <c r="AD3263" s="23">
        <v>1</v>
      </c>
      <c r="AE3263" s="26">
        <v>99600</v>
      </c>
      <c r="AF3263" s="26">
        <f t="shared" si="254"/>
        <v>99600</v>
      </c>
      <c r="AG3263" s="27">
        <v>42583</v>
      </c>
      <c r="AH3263" s="168">
        <v>42583</v>
      </c>
      <c r="AI3263" s="29" t="str">
        <f t="shared" si="252"/>
        <v>～</v>
      </c>
      <c r="AJ3263" s="178">
        <f t="shared" si="253"/>
        <v>44408</v>
      </c>
      <c r="AK3263" s="23" t="s">
        <v>5052</v>
      </c>
      <c r="AL3263" s="23" t="s">
        <v>14579</v>
      </c>
      <c r="AM3263" s="35">
        <v>42583</v>
      </c>
      <c r="AN3263" s="408" t="str">
        <f>IF($AA3263-data!$G$1=0,"　",IF(AK3263=0,"　",VLOOKUP($AK3263,data!$A$1:$H$264,8,FALSE)))</f>
        <v>消耗部品交換対象</v>
      </c>
      <c r="AO3263" s="35">
        <v>42606</v>
      </c>
      <c r="AP3263" s="134" t="s">
        <v>14561</v>
      </c>
      <c r="AQ3263" s="264">
        <f t="shared" si="255"/>
        <v>43647</v>
      </c>
      <c r="AR3263" s="258"/>
    </row>
    <row r="3264" spans="1:44" ht="24.75" customHeight="1" x14ac:dyDescent="0.15">
      <c r="A3264" s="297">
        <v>3261</v>
      </c>
      <c r="B3264" s="23" t="s">
        <v>14537</v>
      </c>
      <c r="C3264" s="24" t="s">
        <v>14542</v>
      </c>
      <c r="D3264" s="23" t="s">
        <v>10698</v>
      </c>
      <c r="E3264" s="23" t="s">
        <v>30</v>
      </c>
      <c r="F3264" s="24" t="s">
        <v>13631</v>
      </c>
      <c r="G3264" s="25" t="s">
        <v>4829</v>
      </c>
      <c r="H3264" s="23" t="s">
        <v>14545</v>
      </c>
      <c r="I3264" s="23" t="s">
        <v>14547</v>
      </c>
      <c r="J3264" s="25" t="s">
        <v>14546</v>
      </c>
      <c r="K3264" s="58" t="s">
        <v>14544</v>
      </c>
      <c r="L3264" s="58"/>
      <c r="M3264" s="23" t="s">
        <v>14548</v>
      </c>
      <c r="N3264" s="23"/>
      <c r="O3264" s="25" t="s">
        <v>14549</v>
      </c>
      <c r="P3264" s="23" t="s">
        <v>14550</v>
      </c>
      <c r="Q3264" s="25" t="s">
        <v>14551</v>
      </c>
      <c r="R3264" s="58" t="s">
        <v>14552</v>
      </c>
      <c r="S3264" s="23" t="s">
        <v>14553</v>
      </c>
      <c r="T3264" s="23" t="s">
        <v>14554</v>
      </c>
      <c r="U3264" s="25" t="s">
        <v>14555</v>
      </c>
      <c r="V3264" s="23" t="s">
        <v>14556</v>
      </c>
      <c r="W3264" s="25" t="s">
        <v>14557</v>
      </c>
      <c r="X3264" s="58" t="s">
        <v>14558</v>
      </c>
      <c r="Y3264" s="23" t="s">
        <v>14559</v>
      </c>
      <c r="Z3264" s="23" t="s">
        <v>14560</v>
      </c>
      <c r="AA3264" s="33">
        <v>5</v>
      </c>
      <c r="AB3264" s="295" t="str">
        <f t="shared" si="256"/>
        <v>年間</v>
      </c>
      <c r="AC3264" s="268"/>
      <c r="AD3264" s="23">
        <v>1</v>
      </c>
      <c r="AE3264" s="26">
        <v>99600</v>
      </c>
      <c r="AF3264" s="26">
        <f t="shared" si="254"/>
        <v>99600</v>
      </c>
      <c r="AG3264" s="27">
        <v>42583</v>
      </c>
      <c r="AH3264" s="168">
        <v>42583</v>
      </c>
      <c r="AI3264" s="29" t="str">
        <f t="shared" si="252"/>
        <v>～</v>
      </c>
      <c r="AJ3264" s="178">
        <f t="shared" si="253"/>
        <v>44408</v>
      </c>
      <c r="AK3264" s="23" t="s">
        <v>5052</v>
      </c>
      <c r="AL3264" s="23" t="s">
        <v>14580</v>
      </c>
      <c r="AM3264" s="35">
        <v>42583</v>
      </c>
      <c r="AN3264" s="408" t="str">
        <f>IF($AA3264-data!$G$1=0,"　",IF(AK3264=0,"　",VLOOKUP($AK3264,data!$A$1:$H$264,8,FALSE)))</f>
        <v>消耗部品交換対象</v>
      </c>
      <c r="AO3264" s="35">
        <v>42606</v>
      </c>
      <c r="AP3264" s="134" t="s">
        <v>14561</v>
      </c>
      <c r="AQ3264" s="264">
        <f t="shared" si="255"/>
        <v>43647</v>
      </c>
      <c r="AR3264" s="258"/>
    </row>
    <row r="3265" spans="1:44" ht="24.75" customHeight="1" x14ac:dyDescent="0.15">
      <c r="A3265" s="297">
        <v>3262</v>
      </c>
      <c r="B3265" s="23" t="s">
        <v>14537</v>
      </c>
      <c r="C3265" s="24" t="s">
        <v>14542</v>
      </c>
      <c r="D3265" s="23" t="s">
        <v>10698</v>
      </c>
      <c r="E3265" s="23" t="s">
        <v>30</v>
      </c>
      <c r="F3265" s="24" t="s">
        <v>13631</v>
      </c>
      <c r="G3265" s="25" t="s">
        <v>4829</v>
      </c>
      <c r="H3265" s="23" t="s">
        <v>14545</v>
      </c>
      <c r="I3265" s="23" t="s">
        <v>14547</v>
      </c>
      <c r="J3265" s="25" t="s">
        <v>14546</v>
      </c>
      <c r="K3265" s="58" t="s">
        <v>14544</v>
      </c>
      <c r="L3265" s="58"/>
      <c r="M3265" s="23" t="s">
        <v>14548</v>
      </c>
      <c r="N3265" s="23"/>
      <c r="O3265" s="25" t="s">
        <v>14549</v>
      </c>
      <c r="P3265" s="23" t="s">
        <v>14550</v>
      </c>
      <c r="Q3265" s="25" t="s">
        <v>14551</v>
      </c>
      <c r="R3265" s="58" t="s">
        <v>14552</v>
      </c>
      <c r="S3265" s="23" t="s">
        <v>14553</v>
      </c>
      <c r="T3265" s="23" t="s">
        <v>14554</v>
      </c>
      <c r="U3265" s="25" t="s">
        <v>14555</v>
      </c>
      <c r="V3265" s="23" t="s">
        <v>14556</v>
      </c>
      <c r="W3265" s="25" t="s">
        <v>14557</v>
      </c>
      <c r="X3265" s="58" t="s">
        <v>14558</v>
      </c>
      <c r="Y3265" s="23" t="s">
        <v>14559</v>
      </c>
      <c r="Z3265" s="23" t="s">
        <v>14560</v>
      </c>
      <c r="AA3265" s="33">
        <v>5</v>
      </c>
      <c r="AB3265" s="295" t="str">
        <f t="shared" si="256"/>
        <v>年間</v>
      </c>
      <c r="AC3265" s="268"/>
      <c r="AD3265" s="23">
        <v>1</v>
      </c>
      <c r="AE3265" s="26">
        <v>99600</v>
      </c>
      <c r="AF3265" s="26">
        <f t="shared" si="254"/>
        <v>99600</v>
      </c>
      <c r="AG3265" s="27">
        <v>42583</v>
      </c>
      <c r="AH3265" s="168">
        <v>42583</v>
      </c>
      <c r="AI3265" s="29" t="str">
        <f t="shared" si="252"/>
        <v>～</v>
      </c>
      <c r="AJ3265" s="178">
        <f t="shared" si="253"/>
        <v>44408</v>
      </c>
      <c r="AK3265" s="23" t="s">
        <v>5052</v>
      </c>
      <c r="AL3265" s="23" t="s">
        <v>14581</v>
      </c>
      <c r="AM3265" s="35">
        <v>42583</v>
      </c>
      <c r="AN3265" s="408" t="str">
        <f>IF($AA3265-data!$G$1=0,"　",IF(AK3265=0,"　",VLOOKUP($AK3265,data!$A$1:$H$264,8,FALSE)))</f>
        <v>消耗部品交換対象</v>
      </c>
      <c r="AO3265" s="35">
        <v>42606</v>
      </c>
      <c r="AP3265" s="134" t="s">
        <v>14561</v>
      </c>
      <c r="AQ3265" s="264">
        <f t="shared" si="255"/>
        <v>43647</v>
      </c>
      <c r="AR3265" s="258"/>
    </row>
    <row r="3266" spans="1:44" ht="24.75" customHeight="1" x14ac:dyDescent="0.15">
      <c r="A3266" s="297">
        <v>3263</v>
      </c>
      <c r="B3266" s="23" t="s">
        <v>14538</v>
      </c>
      <c r="C3266" s="24" t="s">
        <v>14542</v>
      </c>
      <c r="D3266" s="23" t="s">
        <v>10698</v>
      </c>
      <c r="E3266" s="23" t="s">
        <v>30</v>
      </c>
      <c r="F3266" s="24" t="s">
        <v>13631</v>
      </c>
      <c r="G3266" s="25" t="s">
        <v>4829</v>
      </c>
      <c r="H3266" s="23" t="s">
        <v>14564</v>
      </c>
      <c r="I3266" s="23" t="s">
        <v>14547</v>
      </c>
      <c r="J3266" s="25" t="s">
        <v>14565</v>
      </c>
      <c r="K3266" s="58" t="s">
        <v>14566</v>
      </c>
      <c r="L3266" s="58"/>
      <c r="M3266" s="23" t="s">
        <v>14567</v>
      </c>
      <c r="N3266" s="23"/>
      <c r="O3266" s="25" t="s">
        <v>14549</v>
      </c>
      <c r="P3266" s="23" t="s">
        <v>14550</v>
      </c>
      <c r="Q3266" s="25" t="s">
        <v>14551</v>
      </c>
      <c r="R3266" s="58" t="s">
        <v>14552</v>
      </c>
      <c r="S3266" s="23" t="s">
        <v>14553</v>
      </c>
      <c r="T3266" s="23" t="s">
        <v>14554</v>
      </c>
      <c r="U3266" s="25" t="s">
        <v>14555</v>
      </c>
      <c r="V3266" s="23" t="s">
        <v>14556</v>
      </c>
      <c r="W3266" s="25" t="s">
        <v>14557</v>
      </c>
      <c r="X3266" s="58" t="s">
        <v>14558</v>
      </c>
      <c r="Y3266" s="23" t="s">
        <v>14559</v>
      </c>
      <c r="Z3266" s="23" t="s">
        <v>14560</v>
      </c>
      <c r="AA3266" s="33">
        <v>5</v>
      </c>
      <c r="AB3266" s="295" t="str">
        <f t="shared" si="256"/>
        <v>年間</v>
      </c>
      <c r="AC3266" s="268"/>
      <c r="AD3266" s="23">
        <v>1</v>
      </c>
      <c r="AE3266" s="26">
        <v>207000</v>
      </c>
      <c r="AF3266" s="26">
        <f t="shared" si="254"/>
        <v>207000</v>
      </c>
      <c r="AG3266" s="27">
        <v>42583</v>
      </c>
      <c r="AH3266" s="168">
        <v>42583</v>
      </c>
      <c r="AI3266" s="29" t="str">
        <f t="shared" si="252"/>
        <v>～</v>
      </c>
      <c r="AJ3266" s="178">
        <f t="shared" si="253"/>
        <v>44408</v>
      </c>
      <c r="AK3266" s="23" t="s">
        <v>14543</v>
      </c>
      <c r="AL3266" s="23" t="s">
        <v>14582</v>
      </c>
      <c r="AM3266" s="35">
        <v>42583</v>
      </c>
      <c r="AN3266" s="408" t="str">
        <f>IF($AA3266-data!$G$1=0,"　",IF(AK3266=0,"　",VLOOKUP($AK3266,data!$A$1:$H$264,8,FALSE)))</f>
        <v>消耗部品交換対象</v>
      </c>
      <c r="AO3266" s="35">
        <v>42606</v>
      </c>
      <c r="AP3266" s="134" t="s">
        <v>14562</v>
      </c>
      <c r="AQ3266" s="264">
        <f t="shared" si="255"/>
        <v>43647</v>
      </c>
      <c r="AR3266" s="258" t="s">
        <v>14979</v>
      </c>
    </row>
    <row r="3267" spans="1:44" ht="24.75" customHeight="1" x14ac:dyDescent="0.15">
      <c r="A3267" s="297">
        <v>3264</v>
      </c>
      <c r="B3267" s="23" t="s">
        <v>14539</v>
      </c>
      <c r="C3267" s="24" t="s">
        <v>14542</v>
      </c>
      <c r="D3267" s="23" t="s">
        <v>10698</v>
      </c>
      <c r="E3267" s="23" t="s">
        <v>30</v>
      </c>
      <c r="F3267" s="24" t="s">
        <v>13631</v>
      </c>
      <c r="G3267" s="25" t="s">
        <v>4829</v>
      </c>
      <c r="H3267" s="23" t="s">
        <v>14564</v>
      </c>
      <c r="I3267" s="23" t="s">
        <v>14547</v>
      </c>
      <c r="J3267" s="25" t="s">
        <v>14565</v>
      </c>
      <c r="K3267" s="58" t="s">
        <v>14566</v>
      </c>
      <c r="L3267" s="58"/>
      <c r="M3267" s="23" t="s">
        <v>14567</v>
      </c>
      <c r="N3267" s="23"/>
      <c r="O3267" s="25" t="s">
        <v>14549</v>
      </c>
      <c r="P3267" s="23" t="s">
        <v>14550</v>
      </c>
      <c r="Q3267" s="25" t="s">
        <v>14551</v>
      </c>
      <c r="R3267" s="58" t="s">
        <v>14552</v>
      </c>
      <c r="S3267" s="23" t="s">
        <v>14553</v>
      </c>
      <c r="T3267" s="23" t="s">
        <v>14554</v>
      </c>
      <c r="U3267" s="25" t="s">
        <v>14555</v>
      </c>
      <c r="V3267" s="23" t="s">
        <v>14556</v>
      </c>
      <c r="W3267" s="25" t="s">
        <v>14557</v>
      </c>
      <c r="X3267" s="58" t="s">
        <v>14558</v>
      </c>
      <c r="Y3267" s="23" t="s">
        <v>14559</v>
      </c>
      <c r="Z3267" s="23" t="s">
        <v>14560</v>
      </c>
      <c r="AA3267" s="33">
        <v>5</v>
      </c>
      <c r="AB3267" s="295" t="str">
        <f t="shared" si="256"/>
        <v>年間</v>
      </c>
      <c r="AC3267" s="268"/>
      <c r="AD3267" s="23">
        <v>1</v>
      </c>
      <c r="AE3267" s="26">
        <v>99600</v>
      </c>
      <c r="AF3267" s="26">
        <f t="shared" si="254"/>
        <v>99600</v>
      </c>
      <c r="AG3267" s="27">
        <v>42583</v>
      </c>
      <c r="AH3267" s="168">
        <v>42583</v>
      </c>
      <c r="AI3267" s="29" t="str">
        <f t="shared" si="252"/>
        <v>～</v>
      </c>
      <c r="AJ3267" s="178">
        <f t="shared" si="253"/>
        <v>44408</v>
      </c>
      <c r="AK3267" s="23" t="s">
        <v>5052</v>
      </c>
      <c r="AL3267" s="23" t="s">
        <v>14583</v>
      </c>
      <c r="AM3267" s="35">
        <v>42583</v>
      </c>
      <c r="AN3267" s="408" t="str">
        <f>IF($AA3267-data!$G$1=0,"　",IF(AK3267=0,"　",VLOOKUP($AK3267,data!$A$1:$H$264,8,FALSE)))</f>
        <v>消耗部品交換対象</v>
      </c>
      <c r="AO3267" s="35">
        <v>42606</v>
      </c>
      <c r="AP3267" s="134" t="s">
        <v>14562</v>
      </c>
      <c r="AQ3267" s="264">
        <f t="shared" si="255"/>
        <v>43647</v>
      </c>
      <c r="AR3267" s="258" t="s">
        <v>14981</v>
      </c>
    </row>
    <row r="3268" spans="1:44" ht="24.75" customHeight="1" x14ac:dyDescent="0.15">
      <c r="A3268" s="297">
        <v>3265</v>
      </c>
      <c r="B3268" s="23" t="s">
        <v>14539</v>
      </c>
      <c r="C3268" s="24" t="s">
        <v>14542</v>
      </c>
      <c r="D3268" s="23" t="s">
        <v>10698</v>
      </c>
      <c r="E3268" s="23" t="s">
        <v>30</v>
      </c>
      <c r="F3268" s="24" t="s">
        <v>13631</v>
      </c>
      <c r="G3268" s="25" t="s">
        <v>4829</v>
      </c>
      <c r="H3268" s="23" t="s">
        <v>14564</v>
      </c>
      <c r="I3268" s="23" t="s">
        <v>14547</v>
      </c>
      <c r="J3268" s="25" t="s">
        <v>14565</v>
      </c>
      <c r="K3268" s="58" t="s">
        <v>14566</v>
      </c>
      <c r="L3268" s="58"/>
      <c r="M3268" s="23" t="s">
        <v>14567</v>
      </c>
      <c r="N3268" s="23"/>
      <c r="O3268" s="25" t="s">
        <v>14549</v>
      </c>
      <c r="P3268" s="23" t="s">
        <v>14550</v>
      </c>
      <c r="Q3268" s="25" t="s">
        <v>14551</v>
      </c>
      <c r="R3268" s="58" t="s">
        <v>14552</v>
      </c>
      <c r="S3268" s="23" t="s">
        <v>14553</v>
      </c>
      <c r="T3268" s="23" t="s">
        <v>14554</v>
      </c>
      <c r="U3268" s="25" t="s">
        <v>14555</v>
      </c>
      <c r="V3268" s="23" t="s">
        <v>14556</v>
      </c>
      <c r="W3268" s="25" t="s">
        <v>14557</v>
      </c>
      <c r="X3268" s="58" t="s">
        <v>14558</v>
      </c>
      <c r="Y3268" s="23" t="s">
        <v>14559</v>
      </c>
      <c r="Z3268" s="23" t="s">
        <v>14560</v>
      </c>
      <c r="AA3268" s="33">
        <v>5</v>
      </c>
      <c r="AB3268" s="295" t="str">
        <f t="shared" si="256"/>
        <v>年間</v>
      </c>
      <c r="AC3268" s="268"/>
      <c r="AD3268" s="23">
        <v>1</v>
      </c>
      <c r="AE3268" s="26">
        <v>99600</v>
      </c>
      <c r="AF3268" s="26">
        <f t="shared" si="254"/>
        <v>99600</v>
      </c>
      <c r="AG3268" s="27">
        <v>42583</v>
      </c>
      <c r="AH3268" s="168">
        <v>42583</v>
      </c>
      <c r="AI3268" s="29" t="str">
        <f t="shared" si="252"/>
        <v>～</v>
      </c>
      <c r="AJ3268" s="178">
        <f t="shared" si="253"/>
        <v>44408</v>
      </c>
      <c r="AK3268" s="23" t="s">
        <v>5052</v>
      </c>
      <c r="AL3268" s="23" t="s">
        <v>14584</v>
      </c>
      <c r="AM3268" s="35">
        <v>42583</v>
      </c>
      <c r="AN3268" s="408" t="str">
        <f>IF($AA3268-data!$G$1=0,"　",IF(AK3268=0,"　",VLOOKUP($AK3268,data!$A$1:$H$264,8,FALSE)))</f>
        <v>消耗部品交換対象</v>
      </c>
      <c r="AO3268" s="35">
        <v>42606</v>
      </c>
      <c r="AP3268" s="134" t="s">
        <v>14562</v>
      </c>
      <c r="AQ3268" s="264">
        <f t="shared" si="255"/>
        <v>43647</v>
      </c>
      <c r="AR3268" s="258" t="s">
        <v>14982</v>
      </c>
    </row>
    <row r="3269" spans="1:44" ht="24.75" customHeight="1" x14ac:dyDescent="0.15">
      <c r="A3269" s="297">
        <v>3266</v>
      </c>
      <c r="B3269" s="23" t="s">
        <v>14539</v>
      </c>
      <c r="C3269" s="24" t="s">
        <v>14542</v>
      </c>
      <c r="D3269" s="23" t="s">
        <v>10698</v>
      </c>
      <c r="E3269" s="23" t="s">
        <v>30</v>
      </c>
      <c r="F3269" s="24" t="s">
        <v>13631</v>
      </c>
      <c r="G3269" s="25" t="s">
        <v>4829</v>
      </c>
      <c r="H3269" s="23" t="s">
        <v>14564</v>
      </c>
      <c r="I3269" s="23" t="s">
        <v>14547</v>
      </c>
      <c r="J3269" s="25" t="s">
        <v>14565</v>
      </c>
      <c r="K3269" s="58" t="s">
        <v>14566</v>
      </c>
      <c r="L3269" s="58"/>
      <c r="M3269" s="23" t="s">
        <v>14567</v>
      </c>
      <c r="N3269" s="23"/>
      <c r="O3269" s="25" t="s">
        <v>14549</v>
      </c>
      <c r="P3269" s="23" t="s">
        <v>14550</v>
      </c>
      <c r="Q3269" s="25" t="s">
        <v>14551</v>
      </c>
      <c r="R3269" s="58" t="s">
        <v>14552</v>
      </c>
      <c r="S3269" s="23" t="s">
        <v>14553</v>
      </c>
      <c r="T3269" s="23" t="s">
        <v>14554</v>
      </c>
      <c r="U3269" s="25" t="s">
        <v>14555</v>
      </c>
      <c r="V3269" s="23" t="s">
        <v>14556</v>
      </c>
      <c r="W3269" s="25" t="s">
        <v>14557</v>
      </c>
      <c r="X3269" s="58" t="s">
        <v>14558</v>
      </c>
      <c r="Y3269" s="23" t="s">
        <v>14559</v>
      </c>
      <c r="Z3269" s="23" t="s">
        <v>14560</v>
      </c>
      <c r="AA3269" s="33">
        <v>5</v>
      </c>
      <c r="AB3269" s="295" t="str">
        <f t="shared" si="256"/>
        <v>年間</v>
      </c>
      <c r="AC3269" s="268"/>
      <c r="AD3269" s="23">
        <v>1</v>
      </c>
      <c r="AE3269" s="26">
        <v>99600</v>
      </c>
      <c r="AF3269" s="26">
        <f t="shared" si="254"/>
        <v>99600</v>
      </c>
      <c r="AG3269" s="27">
        <v>42583</v>
      </c>
      <c r="AH3269" s="168">
        <v>42583</v>
      </c>
      <c r="AI3269" s="29" t="str">
        <f t="shared" si="252"/>
        <v>～</v>
      </c>
      <c r="AJ3269" s="178">
        <f t="shared" si="253"/>
        <v>44408</v>
      </c>
      <c r="AK3269" s="23" t="s">
        <v>5052</v>
      </c>
      <c r="AL3269" s="23" t="s">
        <v>14585</v>
      </c>
      <c r="AM3269" s="35">
        <v>42583</v>
      </c>
      <c r="AN3269" s="408" t="str">
        <f>IF($AA3269-data!$G$1=0,"　",IF(AK3269=0,"　",VLOOKUP($AK3269,data!$A$1:$H$264,8,FALSE)))</f>
        <v>消耗部品交換対象</v>
      </c>
      <c r="AO3269" s="35">
        <v>42606</v>
      </c>
      <c r="AP3269" s="134" t="s">
        <v>14562</v>
      </c>
      <c r="AQ3269" s="264">
        <f t="shared" ref="AQ3269:AQ3332" si="257">IF(COUNTIF($AN3269,"*消耗部品交換対象*"),IF(ISBLANK($AH3269),"契約期間 未入力",EDATE($AH3269,35)),"")</f>
        <v>43647</v>
      </c>
      <c r="AR3269" s="258" t="s">
        <v>14956</v>
      </c>
    </row>
    <row r="3270" spans="1:44" ht="24.75" customHeight="1" x14ac:dyDescent="0.15">
      <c r="A3270" s="297">
        <v>3267</v>
      </c>
      <c r="B3270" s="23" t="s">
        <v>14540</v>
      </c>
      <c r="C3270" s="24" t="s">
        <v>14542</v>
      </c>
      <c r="D3270" s="23" t="s">
        <v>10698</v>
      </c>
      <c r="E3270" s="23" t="s">
        <v>30</v>
      </c>
      <c r="F3270" s="24" t="s">
        <v>13631</v>
      </c>
      <c r="G3270" s="25" t="s">
        <v>4829</v>
      </c>
      <c r="H3270" s="23" t="s">
        <v>14569</v>
      </c>
      <c r="I3270" s="23" t="s">
        <v>14571</v>
      </c>
      <c r="J3270" s="25" t="s">
        <v>14570</v>
      </c>
      <c r="K3270" s="58" t="s">
        <v>14568</v>
      </c>
      <c r="L3270" s="58"/>
      <c r="M3270" s="23" t="s">
        <v>14572</v>
      </c>
      <c r="N3270" s="23"/>
      <c r="O3270" s="25" t="s">
        <v>14549</v>
      </c>
      <c r="P3270" s="23" t="s">
        <v>14550</v>
      </c>
      <c r="Q3270" s="25" t="s">
        <v>14551</v>
      </c>
      <c r="R3270" s="58" t="s">
        <v>14552</v>
      </c>
      <c r="S3270" s="23" t="s">
        <v>14553</v>
      </c>
      <c r="T3270" s="23" t="s">
        <v>14554</v>
      </c>
      <c r="U3270" s="25" t="s">
        <v>14555</v>
      </c>
      <c r="V3270" s="23" t="s">
        <v>14556</v>
      </c>
      <c r="W3270" s="25" t="s">
        <v>14557</v>
      </c>
      <c r="X3270" s="58" t="s">
        <v>14558</v>
      </c>
      <c r="Y3270" s="23" t="s">
        <v>14559</v>
      </c>
      <c r="Z3270" s="23" t="s">
        <v>14560</v>
      </c>
      <c r="AA3270" s="33">
        <v>5</v>
      </c>
      <c r="AB3270" s="295" t="str">
        <f t="shared" si="256"/>
        <v>年間</v>
      </c>
      <c r="AC3270" s="268"/>
      <c r="AD3270" s="23">
        <v>1</v>
      </c>
      <c r="AE3270" s="26">
        <v>207000</v>
      </c>
      <c r="AF3270" s="26">
        <f t="shared" si="254"/>
        <v>207000</v>
      </c>
      <c r="AG3270" s="27">
        <v>42583</v>
      </c>
      <c r="AH3270" s="168">
        <v>42583</v>
      </c>
      <c r="AI3270" s="29" t="str">
        <f t="shared" si="252"/>
        <v>～</v>
      </c>
      <c r="AJ3270" s="178">
        <f t="shared" si="253"/>
        <v>44408</v>
      </c>
      <c r="AK3270" s="23" t="s">
        <v>14543</v>
      </c>
      <c r="AL3270" s="23" t="s">
        <v>14586</v>
      </c>
      <c r="AM3270" s="35">
        <v>42583</v>
      </c>
      <c r="AN3270" s="408" t="str">
        <f>IF($AA3270-data!$G$1=0,"　",IF(AK3270=0,"　",VLOOKUP($AK3270,data!$A$1:$H$264,8,FALSE)))</f>
        <v>消耗部品交換対象</v>
      </c>
      <c r="AO3270" s="35">
        <v>42606</v>
      </c>
      <c r="AP3270" s="134" t="s">
        <v>14563</v>
      </c>
      <c r="AQ3270" s="264">
        <f t="shared" si="257"/>
        <v>43647</v>
      </c>
      <c r="AR3270" s="258" t="s">
        <v>14977</v>
      </c>
    </row>
    <row r="3271" spans="1:44" ht="24.75" customHeight="1" x14ac:dyDescent="0.15">
      <c r="A3271" s="297">
        <v>3268</v>
      </c>
      <c r="B3271" s="23" t="s">
        <v>14541</v>
      </c>
      <c r="C3271" s="24" t="s">
        <v>14542</v>
      </c>
      <c r="D3271" s="23" t="s">
        <v>10698</v>
      </c>
      <c r="E3271" s="23" t="s">
        <v>30</v>
      </c>
      <c r="F3271" s="24" t="s">
        <v>13631</v>
      </c>
      <c r="G3271" s="25" t="s">
        <v>4829</v>
      </c>
      <c r="H3271" s="23" t="s">
        <v>14569</v>
      </c>
      <c r="I3271" s="23" t="s">
        <v>14571</v>
      </c>
      <c r="J3271" s="25" t="s">
        <v>14570</v>
      </c>
      <c r="K3271" s="58" t="s">
        <v>14568</v>
      </c>
      <c r="L3271" s="58"/>
      <c r="M3271" s="23" t="s">
        <v>14572</v>
      </c>
      <c r="N3271" s="23"/>
      <c r="O3271" s="25" t="s">
        <v>14549</v>
      </c>
      <c r="P3271" s="23" t="s">
        <v>14550</v>
      </c>
      <c r="Q3271" s="25" t="s">
        <v>14551</v>
      </c>
      <c r="R3271" s="58" t="s">
        <v>14552</v>
      </c>
      <c r="S3271" s="23" t="s">
        <v>14553</v>
      </c>
      <c r="T3271" s="23" t="s">
        <v>14554</v>
      </c>
      <c r="U3271" s="25" t="s">
        <v>14555</v>
      </c>
      <c r="V3271" s="23" t="s">
        <v>14556</v>
      </c>
      <c r="W3271" s="25" t="s">
        <v>14557</v>
      </c>
      <c r="X3271" s="58" t="s">
        <v>14558</v>
      </c>
      <c r="Y3271" s="23" t="s">
        <v>14559</v>
      </c>
      <c r="Z3271" s="23" t="s">
        <v>14560</v>
      </c>
      <c r="AA3271" s="33">
        <v>5</v>
      </c>
      <c r="AB3271" s="295" t="str">
        <f t="shared" si="256"/>
        <v>年間</v>
      </c>
      <c r="AC3271" s="268"/>
      <c r="AD3271" s="23">
        <v>1</v>
      </c>
      <c r="AE3271" s="26">
        <v>99600</v>
      </c>
      <c r="AF3271" s="26">
        <f t="shared" si="254"/>
        <v>99600</v>
      </c>
      <c r="AG3271" s="27">
        <v>42583</v>
      </c>
      <c r="AH3271" s="168">
        <v>42583</v>
      </c>
      <c r="AI3271" s="29" t="str">
        <f t="shared" si="252"/>
        <v>～</v>
      </c>
      <c r="AJ3271" s="178">
        <f t="shared" si="253"/>
        <v>44408</v>
      </c>
      <c r="AK3271" s="23" t="s">
        <v>5052</v>
      </c>
      <c r="AL3271" s="23" t="s">
        <v>14587</v>
      </c>
      <c r="AM3271" s="35">
        <v>42583</v>
      </c>
      <c r="AN3271" s="408" t="str">
        <f>IF($AA3271-data!$G$1=0,"　",IF(AK3271=0,"　",VLOOKUP($AK3271,data!$A$1:$H$264,8,FALSE)))</f>
        <v>消耗部品交換対象</v>
      </c>
      <c r="AO3271" s="35">
        <v>42606</v>
      </c>
      <c r="AP3271" s="134" t="s">
        <v>14563</v>
      </c>
      <c r="AQ3271" s="264">
        <f t="shared" si="257"/>
        <v>43647</v>
      </c>
      <c r="AR3271" s="258" t="s">
        <v>14983</v>
      </c>
    </row>
    <row r="3272" spans="1:44" ht="24.75" customHeight="1" x14ac:dyDescent="0.15">
      <c r="A3272" s="297">
        <v>3269</v>
      </c>
      <c r="B3272" s="23" t="s">
        <v>14541</v>
      </c>
      <c r="C3272" s="24" t="s">
        <v>14542</v>
      </c>
      <c r="D3272" s="23" t="s">
        <v>10698</v>
      </c>
      <c r="E3272" s="23" t="s">
        <v>30</v>
      </c>
      <c r="F3272" s="24" t="s">
        <v>13631</v>
      </c>
      <c r="G3272" s="25" t="s">
        <v>4829</v>
      </c>
      <c r="H3272" s="23" t="s">
        <v>14569</v>
      </c>
      <c r="I3272" s="23" t="s">
        <v>14571</v>
      </c>
      <c r="J3272" s="25" t="s">
        <v>14570</v>
      </c>
      <c r="K3272" s="58" t="s">
        <v>14568</v>
      </c>
      <c r="L3272" s="58"/>
      <c r="M3272" s="23" t="s">
        <v>14572</v>
      </c>
      <c r="N3272" s="23"/>
      <c r="O3272" s="25" t="s">
        <v>14549</v>
      </c>
      <c r="P3272" s="23" t="s">
        <v>14550</v>
      </c>
      <c r="Q3272" s="25" t="s">
        <v>14551</v>
      </c>
      <c r="R3272" s="58" t="s">
        <v>14552</v>
      </c>
      <c r="S3272" s="23" t="s">
        <v>14553</v>
      </c>
      <c r="T3272" s="23" t="s">
        <v>14554</v>
      </c>
      <c r="U3272" s="25" t="s">
        <v>14555</v>
      </c>
      <c r="V3272" s="23" t="s">
        <v>14556</v>
      </c>
      <c r="W3272" s="25" t="s">
        <v>14557</v>
      </c>
      <c r="X3272" s="58" t="s">
        <v>14558</v>
      </c>
      <c r="Y3272" s="23" t="s">
        <v>14559</v>
      </c>
      <c r="Z3272" s="23" t="s">
        <v>14560</v>
      </c>
      <c r="AA3272" s="33">
        <v>5</v>
      </c>
      <c r="AB3272" s="295" t="str">
        <f t="shared" si="256"/>
        <v>年間</v>
      </c>
      <c r="AC3272" s="268"/>
      <c r="AD3272" s="23">
        <v>1</v>
      </c>
      <c r="AE3272" s="26">
        <v>99600</v>
      </c>
      <c r="AF3272" s="26">
        <f t="shared" si="254"/>
        <v>99600</v>
      </c>
      <c r="AG3272" s="27">
        <v>42583</v>
      </c>
      <c r="AH3272" s="168">
        <v>42583</v>
      </c>
      <c r="AI3272" s="29" t="str">
        <f t="shared" si="252"/>
        <v>～</v>
      </c>
      <c r="AJ3272" s="178">
        <f t="shared" si="253"/>
        <v>44408</v>
      </c>
      <c r="AK3272" s="23" t="s">
        <v>5052</v>
      </c>
      <c r="AL3272" s="23" t="s">
        <v>14588</v>
      </c>
      <c r="AM3272" s="35">
        <v>42583</v>
      </c>
      <c r="AN3272" s="408" t="str">
        <f>IF($AA3272-data!$G$1=0,"　",IF(AK3272=0,"　",VLOOKUP($AK3272,data!$A$1:$H$264,8,FALSE)))</f>
        <v>消耗部品交換対象</v>
      </c>
      <c r="AO3272" s="35">
        <v>42606</v>
      </c>
      <c r="AP3272" s="134" t="s">
        <v>14563</v>
      </c>
      <c r="AQ3272" s="264">
        <f t="shared" si="257"/>
        <v>43647</v>
      </c>
      <c r="AR3272" s="258" t="s">
        <v>14984</v>
      </c>
    </row>
    <row r="3273" spans="1:44" ht="24.75" customHeight="1" x14ac:dyDescent="0.15">
      <c r="A3273" s="297">
        <v>3270</v>
      </c>
      <c r="B3273" s="23" t="s">
        <v>14541</v>
      </c>
      <c r="C3273" s="24" t="s">
        <v>14542</v>
      </c>
      <c r="D3273" s="23" t="s">
        <v>10698</v>
      </c>
      <c r="E3273" s="23" t="s">
        <v>30</v>
      </c>
      <c r="F3273" s="24" t="s">
        <v>13631</v>
      </c>
      <c r="G3273" s="25" t="s">
        <v>4829</v>
      </c>
      <c r="H3273" s="23" t="s">
        <v>14569</v>
      </c>
      <c r="I3273" s="23" t="s">
        <v>14571</v>
      </c>
      <c r="J3273" s="25" t="s">
        <v>14570</v>
      </c>
      <c r="K3273" s="58" t="s">
        <v>14568</v>
      </c>
      <c r="L3273" s="58"/>
      <c r="M3273" s="23" t="s">
        <v>14572</v>
      </c>
      <c r="N3273" s="23"/>
      <c r="O3273" s="25" t="s">
        <v>14549</v>
      </c>
      <c r="P3273" s="23" t="s">
        <v>14550</v>
      </c>
      <c r="Q3273" s="25" t="s">
        <v>14551</v>
      </c>
      <c r="R3273" s="58" t="s">
        <v>14552</v>
      </c>
      <c r="S3273" s="23" t="s">
        <v>14553</v>
      </c>
      <c r="T3273" s="23" t="s">
        <v>14554</v>
      </c>
      <c r="U3273" s="25" t="s">
        <v>14555</v>
      </c>
      <c r="V3273" s="23" t="s">
        <v>14556</v>
      </c>
      <c r="W3273" s="25" t="s">
        <v>14557</v>
      </c>
      <c r="X3273" s="58" t="s">
        <v>14558</v>
      </c>
      <c r="Y3273" s="23" t="s">
        <v>14559</v>
      </c>
      <c r="Z3273" s="23" t="s">
        <v>14560</v>
      </c>
      <c r="AA3273" s="33">
        <v>5</v>
      </c>
      <c r="AB3273" s="295" t="str">
        <f t="shared" si="256"/>
        <v>年間</v>
      </c>
      <c r="AC3273" s="268"/>
      <c r="AD3273" s="23">
        <v>1</v>
      </c>
      <c r="AE3273" s="26">
        <v>99600</v>
      </c>
      <c r="AF3273" s="26">
        <f t="shared" si="254"/>
        <v>99600</v>
      </c>
      <c r="AG3273" s="27">
        <v>42583</v>
      </c>
      <c r="AH3273" s="168">
        <v>42583</v>
      </c>
      <c r="AI3273" s="29" t="str">
        <f t="shared" si="252"/>
        <v>～</v>
      </c>
      <c r="AJ3273" s="178">
        <f t="shared" si="253"/>
        <v>44408</v>
      </c>
      <c r="AK3273" s="23" t="s">
        <v>5052</v>
      </c>
      <c r="AL3273" s="23" t="s">
        <v>14589</v>
      </c>
      <c r="AM3273" s="35">
        <v>42583</v>
      </c>
      <c r="AN3273" s="408" t="str">
        <f>IF($AA3273-data!$G$1=0,"　",IF(AK3273=0,"　",VLOOKUP($AK3273,data!$A$1:$H$264,8,FALSE)))</f>
        <v>消耗部品交換対象</v>
      </c>
      <c r="AO3273" s="35">
        <v>42606</v>
      </c>
      <c r="AP3273" s="134" t="s">
        <v>14563</v>
      </c>
      <c r="AQ3273" s="264">
        <f t="shared" si="257"/>
        <v>43647</v>
      </c>
      <c r="AR3273" s="258" t="s">
        <v>14956</v>
      </c>
    </row>
    <row r="3274" spans="1:44" ht="24.75" customHeight="1" x14ac:dyDescent="0.15">
      <c r="A3274" s="297">
        <v>3271</v>
      </c>
      <c r="B3274" s="23" t="s">
        <v>14541</v>
      </c>
      <c r="C3274" s="24" t="s">
        <v>14542</v>
      </c>
      <c r="D3274" s="23" t="s">
        <v>10698</v>
      </c>
      <c r="E3274" s="23" t="s">
        <v>30</v>
      </c>
      <c r="F3274" s="24" t="s">
        <v>13631</v>
      </c>
      <c r="G3274" s="25" t="s">
        <v>4829</v>
      </c>
      <c r="H3274" s="23" t="s">
        <v>14569</v>
      </c>
      <c r="I3274" s="23" t="s">
        <v>14571</v>
      </c>
      <c r="J3274" s="25" t="s">
        <v>14570</v>
      </c>
      <c r="K3274" s="58" t="s">
        <v>14568</v>
      </c>
      <c r="L3274" s="58"/>
      <c r="M3274" s="23" t="s">
        <v>14572</v>
      </c>
      <c r="N3274" s="23"/>
      <c r="O3274" s="25" t="s">
        <v>14549</v>
      </c>
      <c r="P3274" s="23" t="s">
        <v>14550</v>
      </c>
      <c r="Q3274" s="25" t="s">
        <v>14551</v>
      </c>
      <c r="R3274" s="58" t="s">
        <v>14552</v>
      </c>
      <c r="S3274" s="23" t="s">
        <v>14553</v>
      </c>
      <c r="T3274" s="23" t="s">
        <v>14554</v>
      </c>
      <c r="U3274" s="25" t="s">
        <v>14555</v>
      </c>
      <c r="V3274" s="23" t="s">
        <v>14556</v>
      </c>
      <c r="W3274" s="25" t="s">
        <v>14557</v>
      </c>
      <c r="X3274" s="58" t="s">
        <v>14558</v>
      </c>
      <c r="Y3274" s="23" t="s">
        <v>14559</v>
      </c>
      <c r="Z3274" s="23" t="s">
        <v>14560</v>
      </c>
      <c r="AA3274" s="33">
        <v>5</v>
      </c>
      <c r="AB3274" s="295" t="str">
        <f t="shared" si="256"/>
        <v>年間</v>
      </c>
      <c r="AC3274" s="268"/>
      <c r="AD3274" s="23">
        <v>1</v>
      </c>
      <c r="AE3274" s="26">
        <v>99600</v>
      </c>
      <c r="AF3274" s="26">
        <f t="shared" si="254"/>
        <v>99600</v>
      </c>
      <c r="AG3274" s="27">
        <v>42583</v>
      </c>
      <c r="AH3274" s="168">
        <v>42583</v>
      </c>
      <c r="AI3274" s="29" t="str">
        <f t="shared" si="252"/>
        <v>～</v>
      </c>
      <c r="AJ3274" s="178">
        <f t="shared" si="253"/>
        <v>44408</v>
      </c>
      <c r="AK3274" s="23" t="s">
        <v>5052</v>
      </c>
      <c r="AL3274" s="23" t="s">
        <v>14590</v>
      </c>
      <c r="AM3274" s="35">
        <v>42583</v>
      </c>
      <c r="AN3274" s="408" t="str">
        <f>IF($AA3274-data!$G$1=0,"　",IF(AK3274=0,"　",VLOOKUP($AK3274,data!$A$1:$H$264,8,FALSE)))</f>
        <v>消耗部品交換対象</v>
      </c>
      <c r="AO3274" s="35">
        <v>42606</v>
      </c>
      <c r="AP3274" s="134" t="s">
        <v>14563</v>
      </c>
      <c r="AQ3274" s="264">
        <f t="shared" si="257"/>
        <v>43647</v>
      </c>
    </row>
    <row r="3275" spans="1:44" ht="24.75" customHeight="1" x14ac:dyDescent="0.15">
      <c r="A3275" s="297">
        <v>3272</v>
      </c>
      <c r="B3275" s="23" t="s">
        <v>14541</v>
      </c>
      <c r="C3275" s="24" t="s">
        <v>14542</v>
      </c>
      <c r="D3275" s="23" t="s">
        <v>10698</v>
      </c>
      <c r="E3275" s="23" t="s">
        <v>30</v>
      </c>
      <c r="F3275" s="24" t="s">
        <v>13631</v>
      </c>
      <c r="G3275" s="25" t="s">
        <v>4829</v>
      </c>
      <c r="H3275" s="23" t="s">
        <v>14569</v>
      </c>
      <c r="I3275" s="23" t="s">
        <v>14571</v>
      </c>
      <c r="J3275" s="25" t="s">
        <v>14570</v>
      </c>
      <c r="K3275" s="58" t="s">
        <v>14568</v>
      </c>
      <c r="L3275" s="58"/>
      <c r="M3275" s="23" t="s">
        <v>14572</v>
      </c>
      <c r="N3275" s="23"/>
      <c r="O3275" s="25" t="s">
        <v>14549</v>
      </c>
      <c r="P3275" s="23" t="s">
        <v>14550</v>
      </c>
      <c r="Q3275" s="25" t="s">
        <v>14551</v>
      </c>
      <c r="R3275" s="58" t="s">
        <v>14552</v>
      </c>
      <c r="S3275" s="23" t="s">
        <v>14553</v>
      </c>
      <c r="T3275" s="23" t="s">
        <v>14554</v>
      </c>
      <c r="U3275" s="25" t="s">
        <v>14555</v>
      </c>
      <c r="V3275" s="23" t="s">
        <v>14556</v>
      </c>
      <c r="W3275" s="25" t="s">
        <v>14557</v>
      </c>
      <c r="X3275" s="58" t="s">
        <v>14558</v>
      </c>
      <c r="Y3275" s="23" t="s">
        <v>14559</v>
      </c>
      <c r="Z3275" s="23" t="s">
        <v>14560</v>
      </c>
      <c r="AA3275" s="33">
        <v>5</v>
      </c>
      <c r="AB3275" s="295" t="str">
        <f t="shared" si="256"/>
        <v>年間</v>
      </c>
      <c r="AC3275" s="268"/>
      <c r="AD3275" s="23">
        <v>1</v>
      </c>
      <c r="AE3275" s="26">
        <v>99600</v>
      </c>
      <c r="AF3275" s="26">
        <f t="shared" si="254"/>
        <v>99600</v>
      </c>
      <c r="AG3275" s="27">
        <v>42583</v>
      </c>
      <c r="AH3275" s="168">
        <v>42583</v>
      </c>
      <c r="AI3275" s="29" t="str">
        <f t="shared" si="252"/>
        <v>～</v>
      </c>
      <c r="AJ3275" s="178">
        <f t="shared" si="253"/>
        <v>44408</v>
      </c>
      <c r="AK3275" s="23" t="s">
        <v>5052</v>
      </c>
      <c r="AL3275" s="23" t="s">
        <v>14591</v>
      </c>
      <c r="AM3275" s="35">
        <v>42583</v>
      </c>
      <c r="AN3275" s="408" t="str">
        <f>IF($AA3275-data!$G$1=0,"　",IF(AK3275=0,"　",VLOOKUP($AK3275,data!$A$1:$H$264,8,FALSE)))</f>
        <v>消耗部品交換対象</v>
      </c>
      <c r="AO3275" s="35">
        <v>42606</v>
      </c>
      <c r="AP3275" s="134" t="s">
        <v>14563</v>
      </c>
      <c r="AQ3275" s="264">
        <f t="shared" si="257"/>
        <v>43647</v>
      </c>
    </row>
    <row r="3276" spans="1:44" ht="24.75" customHeight="1" x14ac:dyDescent="0.15">
      <c r="A3276" s="297">
        <v>3273</v>
      </c>
      <c r="B3276" s="23" t="s">
        <v>14592</v>
      </c>
      <c r="C3276" s="24" t="s">
        <v>2344</v>
      </c>
      <c r="D3276" s="23"/>
      <c r="E3276" s="23"/>
      <c r="F3276" s="24"/>
      <c r="G3276" s="25"/>
      <c r="H3276" s="23"/>
      <c r="I3276" s="23"/>
      <c r="J3276" s="25"/>
      <c r="K3276" s="58"/>
      <c r="L3276" s="58"/>
      <c r="M3276" s="23"/>
      <c r="N3276" s="23"/>
      <c r="O3276" s="25"/>
      <c r="P3276" s="23"/>
      <c r="Q3276" s="25"/>
      <c r="R3276" s="58"/>
      <c r="S3276" s="23"/>
      <c r="T3276" s="23"/>
      <c r="U3276" s="25"/>
      <c r="V3276" s="23"/>
      <c r="W3276" s="25"/>
      <c r="X3276" s="58"/>
      <c r="Y3276" s="23"/>
      <c r="Z3276" s="23"/>
      <c r="AA3276" s="33"/>
      <c r="AB3276" s="295" t="str">
        <f t="shared" si="256"/>
        <v/>
      </c>
      <c r="AC3276" s="268"/>
      <c r="AD3276" s="23"/>
      <c r="AE3276" s="134"/>
      <c r="AF3276" s="26" t="str">
        <f t="shared" si="254"/>
        <v/>
      </c>
      <c r="AG3276" s="27"/>
      <c r="AH3276" s="168"/>
      <c r="AI3276" s="29" t="str">
        <f t="shared" si="252"/>
        <v/>
      </c>
      <c r="AJ3276" s="178" t="str">
        <f t="shared" si="253"/>
        <v/>
      </c>
      <c r="AK3276" s="132"/>
      <c r="AL3276" s="23"/>
      <c r="AM3276" s="35"/>
      <c r="AN3276" s="408" t="str">
        <f>IF($AA3276-data!$G$1=0,"　",IF(AK3276=0,"　",VLOOKUP($AK3276,data!$A$1:$H$264,8,FALSE)))</f>
        <v>　</v>
      </c>
      <c r="AO3276" s="35"/>
      <c r="AP3276" s="134"/>
      <c r="AQ3276" s="264" t="str">
        <f t="shared" si="257"/>
        <v/>
      </c>
    </row>
    <row r="3277" spans="1:44" ht="24.75" customHeight="1" x14ac:dyDescent="0.15">
      <c r="A3277" s="297">
        <v>3274</v>
      </c>
      <c r="B3277" s="23" t="s">
        <v>14604</v>
      </c>
      <c r="C3277" s="24" t="s">
        <v>14605</v>
      </c>
      <c r="D3277" s="23" t="s">
        <v>12196</v>
      </c>
      <c r="E3277" s="23" t="s">
        <v>30</v>
      </c>
      <c r="F3277" s="24" t="s">
        <v>13631</v>
      </c>
      <c r="G3277" s="25" t="s">
        <v>14787</v>
      </c>
      <c r="H3277" s="23" t="s">
        <v>14606</v>
      </c>
      <c r="I3277" s="23" t="s">
        <v>14607</v>
      </c>
      <c r="J3277" s="25" t="s">
        <v>14757</v>
      </c>
      <c r="K3277" s="58" t="s">
        <v>14784</v>
      </c>
      <c r="L3277" s="58"/>
      <c r="M3277" s="23" t="s">
        <v>14759</v>
      </c>
      <c r="N3277" s="23" t="s">
        <v>14761</v>
      </c>
      <c r="O3277" s="25" t="s">
        <v>14771</v>
      </c>
      <c r="P3277" s="23" t="s">
        <v>14764</v>
      </c>
      <c r="Q3277" s="25" t="s">
        <v>14763</v>
      </c>
      <c r="R3277" s="58" t="s">
        <v>14769</v>
      </c>
      <c r="S3277" s="23" t="s">
        <v>14766</v>
      </c>
      <c r="T3277" s="23" t="s">
        <v>14768</v>
      </c>
      <c r="U3277" s="25" t="s">
        <v>14772</v>
      </c>
      <c r="V3277" s="23" t="s">
        <v>14774</v>
      </c>
      <c r="W3277" s="25" t="s">
        <v>14776</v>
      </c>
      <c r="X3277" s="58" t="s">
        <v>14778</v>
      </c>
      <c r="Y3277" s="23" t="s">
        <v>14780</v>
      </c>
      <c r="Z3277" s="23"/>
      <c r="AA3277" s="33">
        <v>5</v>
      </c>
      <c r="AB3277" s="295" t="str">
        <f t="shared" si="256"/>
        <v>年間</v>
      </c>
      <c r="AC3277" s="268"/>
      <c r="AD3277" s="23">
        <v>2</v>
      </c>
      <c r="AE3277" s="203">
        <v>53400</v>
      </c>
      <c r="AF3277" s="26">
        <f t="shared" si="254"/>
        <v>106800</v>
      </c>
      <c r="AG3277" s="27">
        <v>42614</v>
      </c>
      <c r="AH3277" s="168">
        <v>42614</v>
      </c>
      <c r="AI3277" s="29" t="str">
        <f t="shared" si="252"/>
        <v>～</v>
      </c>
      <c r="AJ3277" s="178">
        <f t="shared" si="253"/>
        <v>44439</v>
      </c>
      <c r="AK3277" s="23" t="s">
        <v>14609</v>
      </c>
      <c r="AL3277" s="23" t="s">
        <v>14785</v>
      </c>
      <c r="AM3277" s="35">
        <v>42614</v>
      </c>
      <c r="AN3277" s="408">
        <f>IF($AA3277-data!$G$1=0,"　",IF(AK3277=0,"　",VLOOKUP($AK3277,data!$A$1:$H$264,8,FALSE)))</f>
        <v>0</v>
      </c>
      <c r="AO3277" s="35">
        <v>42622</v>
      </c>
      <c r="AP3277" s="134" t="s">
        <v>14608</v>
      </c>
      <c r="AQ3277" s="264" t="str">
        <f t="shared" si="257"/>
        <v/>
      </c>
    </row>
    <row r="3278" spans="1:44" ht="24.75" customHeight="1" x14ac:dyDescent="0.15">
      <c r="A3278" s="297">
        <v>3275</v>
      </c>
      <c r="B3278" s="23" t="s">
        <v>14604</v>
      </c>
      <c r="C3278" s="24" t="s">
        <v>14605</v>
      </c>
      <c r="D3278" s="23" t="s">
        <v>12196</v>
      </c>
      <c r="E3278" s="23" t="s">
        <v>30</v>
      </c>
      <c r="F3278" s="24" t="s">
        <v>13631</v>
      </c>
      <c r="G3278" s="25" t="s">
        <v>14787</v>
      </c>
      <c r="H3278" s="23" t="s">
        <v>14606</v>
      </c>
      <c r="I3278" s="23" t="s">
        <v>14607</v>
      </c>
      <c r="J3278" s="25" t="s">
        <v>14757</v>
      </c>
      <c r="K3278" s="58" t="s">
        <v>14788</v>
      </c>
      <c r="L3278" s="58"/>
      <c r="M3278" s="23" t="s">
        <v>14759</v>
      </c>
      <c r="N3278" s="23" t="s">
        <v>14761</v>
      </c>
      <c r="O3278" s="25" t="s">
        <v>14771</v>
      </c>
      <c r="P3278" s="23" t="s">
        <v>14764</v>
      </c>
      <c r="Q3278" s="25" t="s">
        <v>14763</v>
      </c>
      <c r="R3278" s="58" t="s">
        <v>14769</v>
      </c>
      <c r="S3278" s="23" t="s">
        <v>14766</v>
      </c>
      <c r="T3278" s="23" t="s">
        <v>14768</v>
      </c>
      <c r="U3278" s="25" t="s">
        <v>14772</v>
      </c>
      <c r="V3278" s="23" t="s">
        <v>14774</v>
      </c>
      <c r="W3278" s="25" t="s">
        <v>14776</v>
      </c>
      <c r="X3278" s="58" t="s">
        <v>14778</v>
      </c>
      <c r="Y3278" s="23" t="s">
        <v>14780</v>
      </c>
      <c r="Z3278" s="23"/>
      <c r="AA3278" s="33">
        <v>5</v>
      </c>
      <c r="AB3278" s="295" t="str">
        <f t="shared" si="256"/>
        <v>年間</v>
      </c>
      <c r="AC3278" s="268"/>
      <c r="AD3278" s="23">
        <v>2</v>
      </c>
      <c r="AE3278" s="203">
        <v>53400</v>
      </c>
      <c r="AF3278" s="26">
        <f t="shared" si="254"/>
        <v>106800</v>
      </c>
      <c r="AG3278" s="27">
        <v>42614</v>
      </c>
      <c r="AH3278" s="168">
        <v>42614</v>
      </c>
      <c r="AI3278" s="29" t="str">
        <f t="shared" si="252"/>
        <v>～</v>
      </c>
      <c r="AJ3278" s="178">
        <f t="shared" si="253"/>
        <v>44439</v>
      </c>
      <c r="AK3278" s="23" t="s">
        <v>14609</v>
      </c>
      <c r="AL3278" s="23" t="s">
        <v>14786</v>
      </c>
      <c r="AM3278" s="35">
        <v>42614</v>
      </c>
      <c r="AN3278" s="408">
        <f>IF($AA3278-data!$G$1=0,"　",IF(AK3278=0,"　",VLOOKUP($AK3278,data!$A$1:$H$264,8,FALSE)))</f>
        <v>0</v>
      </c>
      <c r="AO3278" s="35">
        <v>42622</v>
      </c>
      <c r="AP3278" s="134" t="s">
        <v>14608</v>
      </c>
      <c r="AQ3278" s="264" t="str">
        <f t="shared" si="257"/>
        <v/>
      </c>
    </row>
    <row r="3279" spans="1:44" ht="24.75" customHeight="1" x14ac:dyDescent="0.15">
      <c r="A3279" s="297">
        <v>3276</v>
      </c>
      <c r="B3279" s="23" t="s">
        <v>14611</v>
      </c>
      <c r="C3279" s="24" t="s">
        <v>14605</v>
      </c>
      <c r="D3279" s="23" t="s">
        <v>12196</v>
      </c>
      <c r="E3279" s="23" t="s">
        <v>30</v>
      </c>
      <c r="F3279" s="24" t="s">
        <v>13631</v>
      </c>
      <c r="G3279" s="25" t="s">
        <v>14787</v>
      </c>
      <c r="H3279" s="23" t="s">
        <v>14606</v>
      </c>
      <c r="I3279" s="23" t="s">
        <v>14607</v>
      </c>
      <c r="J3279" s="25" t="s">
        <v>14757</v>
      </c>
      <c r="K3279" s="58" t="s">
        <v>14782</v>
      </c>
      <c r="L3279" s="58"/>
      <c r="M3279" s="23" t="s">
        <v>14758</v>
      </c>
      <c r="N3279" s="23" t="s">
        <v>14760</v>
      </c>
      <c r="O3279" s="25" t="s">
        <v>14770</v>
      </c>
      <c r="P3279" s="23" t="s">
        <v>10562</v>
      </c>
      <c r="Q3279" s="25" t="s">
        <v>14762</v>
      </c>
      <c r="R3279" s="58" t="s">
        <v>14275</v>
      </c>
      <c r="S3279" s="23" t="s">
        <v>14765</v>
      </c>
      <c r="T3279" s="23" t="s">
        <v>14767</v>
      </c>
      <c r="U3279" s="25" t="s">
        <v>14783</v>
      </c>
      <c r="V3279" s="23" t="s">
        <v>14773</v>
      </c>
      <c r="W3279" s="25" t="s">
        <v>14775</v>
      </c>
      <c r="X3279" s="58" t="s">
        <v>14777</v>
      </c>
      <c r="Y3279" s="23" t="s">
        <v>14779</v>
      </c>
      <c r="Z3279" s="23"/>
      <c r="AA3279" s="33">
        <v>5</v>
      </c>
      <c r="AB3279" s="295" t="str">
        <f t="shared" si="256"/>
        <v>年間</v>
      </c>
      <c r="AC3279" s="268"/>
      <c r="AD3279" s="23">
        <v>1</v>
      </c>
      <c r="AE3279" s="203">
        <v>214200</v>
      </c>
      <c r="AF3279" s="26">
        <f t="shared" si="254"/>
        <v>214200</v>
      </c>
      <c r="AG3279" s="27">
        <v>42614</v>
      </c>
      <c r="AH3279" s="168">
        <v>42614</v>
      </c>
      <c r="AI3279" s="29" t="str">
        <f t="shared" si="252"/>
        <v>～</v>
      </c>
      <c r="AJ3279" s="178">
        <f t="shared" si="253"/>
        <v>44439</v>
      </c>
      <c r="AK3279" s="23" t="s">
        <v>14610</v>
      </c>
      <c r="AL3279" s="23" t="s">
        <v>14781</v>
      </c>
      <c r="AM3279" s="35">
        <v>42614</v>
      </c>
      <c r="AN3279" s="408" t="str">
        <f>IF($AA3279-data!$G$1=0,"　",IF(AK3279=0,"　",VLOOKUP($AK3279,data!$A$1:$H$264,8,FALSE)))</f>
        <v>消耗部品交換対象</v>
      </c>
      <c r="AO3279" s="35">
        <v>42622</v>
      </c>
      <c r="AP3279" s="134" t="s">
        <v>14608</v>
      </c>
      <c r="AQ3279" s="264">
        <f t="shared" si="257"/>
        <v>43678</v>
      </c>
    </row>
    <row r="3280" spans="1:44" ht="24.75" customHeight="1" x14ac:dyDescent="0.15">
      <c r="A3280" s="297">
        <v>3277</v>
      </c>
      <c r="B3280" s="23" t="s">
        <v>14612</v>
      </c>
      <c r="C3280" s="24" t="s">
        <v>2344</v>
      </c>
      <c r="D3280" s="23"/>
      <c r="E3280" s="23"/>
      <c r="F3280" s="24"/>
      <c r="G3280" s="25"/>
      <c r="H3280" s="23"/>
      <c r="I3280" s="23"/>
      <c r="J3280" s="25"/>
      <c r="K3280" s="58"/>
      <c r="L3280" s="58"/>
      <c r="M3280" s="23"/>
      <c r="N3280" s="23"/>
      <c r="O3280" s="25"/>
      <c r="P3280" s="23"/>
      <c r="Q3280" s="25"/>
      <c r="R3280" s="58"/>
      <c r="S3280" s="23"/>
      <c r="T3280" s="23"/>
      <c r="U3280" s="25"/>
      <c r="V3280" s="23"/>
      <c r="W3280" s="25"/>
      <c r="X3280" s="58"/>
      <c r="Y3280" s="23"/>
      <c r="Z3280" s="23"/>
      <c r="AA3280" s="33"/>
      <c r="AB3280" s="295" t="str">
        <f t="shared" si="256"/>
        <v/>
      </c>
      <c r="AC3280" s="268"/>
      <c r="AD3280" s="23"/>
      <c r="AE3280" s="134"/>
      <c r="AF3280" s="26" t="str">
        <f t="shared" si="254"/>
        <v/>
      </c>
      <c r="AG3280" s="27"/>
      <c r="AH3280" s="168"/>
      <c r="AI3280" s="29" t="str">
        <f t="shared" si="252"/>
        <v/>
      </c>
      <c r="AJ3280" s="178" t="str">
        <f t="shared" si="253"/>
        <v/>
      </c>
      <c r="AK3280" s="132"/>
      <c r="AL3280" s="23"/>
      <c r="AM3280" s="35"/>
      <c r="AN3280" s="408" t="str">
        <f>IF($AA3280-data!$G$1=0,"　",IF(AK3280=0,"　",VLOOKUP($AK3280,data!$A$1:$H$264,8,FALSE)))</f>
        <v>　</v>
      </c>
      <c r="AO3280" s="35"/>
      <c r="AP3280" s="134"/>
      <c r="AQ3280" s="264" t="str">
        <f t="shared" si="257"/>
        <v/>
      </c>
    </row>
    <row r="3281" spans="1:44" ht="24.75" customHeight="1" x14ac:dyDescent="0.15">
      <c r="A3281" s="297">
        <v>3278</v>
      </c>
      <c r="B3281" s="23" t="s">
        <v>14656</v>
      </c>
      <c r="C3281" s="24" t="s">
        <v>2344</v>
      </c>
      <c r="D3281" s="23"/>
      <c r="E3281" s="23"/>
      <c r="F3281" s="24"/>
      <c r="G3281" s="25"/>
      <c r="H3281" s="23"/>
      <c r="I3281" s="23"/>
      <c r="J3281" s="25"/>
      <c r="K3281" s="58"/>
      <c r="L3281" s="58"/>
      <c r="M3281" s="23"/>
      <c r="N3281" s="23"/>
      <c r="O3281" s="25"/>
      <c r="P3281" s="23"/>
      <c r="Q3281" s="25"/>
      <c r="R3281" s="58"/>
      <c r="S3281" s="23"/>
      <c r="T3281" s="23"/>
      <c r="U3281" s="25"/>
      <c r="V3281" s="23"/>
      <c r="W3281" s="25"/>
      <c r="X3281" s="58"/>
      <c r="Y3281" s="23"/>
      <c r="Z3281" s="23"/>
      <c r="AA3281" s="33"/>
      <c r="AB3281" s="295" t="str">
        <f t="shared" si="256"/>
        <v/>
      </c>
      <c r="AC3281" s="268"/>
      <c r="AD3281" s="23"/>
      <c r="AE3281" s="134"/>
      <c r="AF3281" s="26" t="str">
        <f t="shared" si="254"/>
        <v/>
      </c>
      <c r="AG3281" s="27"/>
      <c r="AH3281" s="168"/>
      <c r="AI3281" s="29" t="str">
        <f t="shared" si="252"/>
        <v/>
      </c>
      <c r="AJ3281" s="178" t="str">
        <f t="shared" si="253"/>
        <v/>
      </c>
      <c r="AK3281" s="132"/>
      <c r="AL3281" s="23"/>
      <c r="AM3281" s="35"/>
      <c r="AN3281" s="408" t="str">
        <f>IF($AA3281-data!$G$1=0,"　",IF(AK3281=0,"　",VLOOKUP($AK3281,data!$A$1:$H$264,8,FALSE)))</f>
        <v>　</v>
      </c>
      <c r="AO3281" s="35"/>
      <c r="AP3281" s="134"/>
      <c r="AQ3281" s="264" t="str">
        <f t="shared" si="257"/>
        <v/>
      </c>
    </row>
    <row r="3282" spans="1:44" ht="24.75" customHeight="1" x14ac:dyDescent="0.15">
      <c r="A3282" s="297">
        <v>3279</v>
      </c>
      <c r="B3282" s="23" t="s">
        <v>14654</v>
      </c>
      <c r="C3282" s="24" t="s">
        <v>2344</v>
      </c>
      <c r="D3282" s="23"/>
      <c r="E3282" s="23"/>
      <c r="F3282" s="24"/>
      <c r="G3282" s="25"/>
      <c r="H3282" s="23"/>
      <c r="I3282" s="23"/>
      <c r="J3282" s="25"/>
      <c r="K3282" s="58"/>
      <c r="L3282" s="58"/>
      <c r="M3282" s="23"/>
      <c r="N3282" s="23"/>
      <c r="O3282" s="25"/>
      <c r="P3282" s="23"/>
      <c r="Q3282" s="25"/>
      <c r="R3282" s="58"/>
      <c r="S3282" s="23"/>
      <c r="T3282" s="23"/>
      <c r="U3282" s="25"/>
      <c r="V3282" s="23"/>
      <c r="W3282" s="25"/>
      <c r="X3282" s="58"/>
      <c r="Y3282" s="23"/>
      <c r="Z3282" s="23"/>
      <c r="AA3282" s="33"/>
      <c r="AB3282" s="295" t="str">
        <f t="shared" si="256"/>
        <v/>
      </c>
      <c r="AC3282" s="268"/>
      <c r="AD3282" s="23"/>
      <c r="AE3282" s="134"/>
      <c r="AF3282" s="26" t="str">
        <f t="shared" si="254"/>
        <v/>
      </c>
      <c r="AG3282" s="27"/>
      <c r="AH3282" s="168"/>
      <c r="AI3282" s="29" t="str">
        <f t="shared" si="252"/>
        <v/>
      </c>
      <c r="AJ3282" s="178" t="str">
        <f t="shared" si="253"/>
        <v/>
      </c>
      <c r="AK3282" s="132"/>
      <c r="AL3282" s="23"/>
      <c r="AM3282" s="35"/>
      <c r="AN3282" s="408" t="str">
        <f>IF($AA3282-data!$G$1=0,"　",IF(AK3282=0,"　",VLOOKUP($AK3282,data!$A$1:$H$264,8,FALSE)))</f>
        <v>　</v>
      </c>
      <c r="AO3282" s="35"/>
      <c r="AP3282" s="134"/>
      <c r="AQ3282" s="264" t="str">
        <f t="shared" si="257"/>
        <v/>
      </c>
    </row>
    <row r="3283" spans="1:44" ht="24.75" customHeight="1" x14ac:dyDescent="0.15">
      <c r="A3283" s="297">
        <v>3280</v>
      </c>
      <c r="B3283" s="23" t="s">
        <v>21461</v>
      </c>
      <c r="C3283" s="24" t="s">
        <v>14679</v>
      </c>
      <c r="D3283" s="23" t="s">
        <v>10682</v>
      </c>
      <c r="E3283" s="23" t="s">
        <v>14323</v>
      </c>
      <c r="F3283" s="24" t="s">
        <v>8178</v>
      </c>
      <c r="G3283" s="25" t="s">
        <v>14682</v>
      </c>
      <c r="H3283" s="23" t="s">
        <v>14691</v>
      </c>
      <c r="I3283" s="23" t="s">
        <v>14683</v>
      </c>
      <c r="J3283" s="25" t="s">
        <v>14692</v>
      </c>
      <c r="K3283" s="58"/>
      <c r="L3283" s="58"/>
      <c r="M3283" s="23" t="s">
        <v>14693</v>
      </c>
      <c r="N3283" s="23" t="s">
        <v>14694</v>
      </c>
      <c r="O3283" s="25" t="s">
        <v>14695</v>
      </c>
      <c r="P3283" s="23" t="s">
        <v>14696</v>
      </c>
      <c r="Q3283" s="25" t="s">
        <v>14697</v>
      </c>
      <c r="R3283" s="58" t="s">
        <v>14698</v>
      </c>
      <c r="S3283" s="23" t="s">
        <v>14699</v>
      </c>
      <c r="T3283" s="23" t="s">
        <v>14700</v>
      </c>
      <c r="U3283" s="25"/>
      <c r="V3283" s="23"/>
      <c r="W3283" s="25"/>
      <c r="X3283" s="58"/>
      <c r="Y3283" s="23"/>
      <c r="Z3283" s="23"/>
      <c r="AA3283" s="33">
        <v>5</v>
      </c>
      <c r="AB3283" s="295" t="str">
        <f t="shared" si="256"/>
        <v>年間</v>
      </c>
      <c r="AC3283" s="268"/>
      <c r="AD3283" s="23">
        <v>1</v>
      </c>
      <c r="AE3283" s="203">
        <v>134400</v>
      </c>
      <c r="AF3283" s="26">
        <f t="shared" si="254"/>
        <v>134400</v>
      </c>
      <c r="AG3283" s="27">
        <v>42583</v>
      </c>
      <c r="AH3283" s="168">
        <v>42614</v>
      </c>
      <c r="AI3283" s="29" t="str">
        <f t="shared" si="252"/>
        <v>～</v>
      </c>
      <c r="AJ3283" s="178">
        <f t="shared" si="253"/>
        <v>44439</v>
      </c>
      <c r="AK3283" s="23" t="s">
        <v>14680</v>
      </c>
      <c r="AL3283" s="23" t="s">
        <v>14701</v>
      </c>
      <c r="AM3283" s="35">
        <v>42614</v>
      </c>
      <c r="AN3283" s="408" t="str">
        <f>IF($AA3283-data!$G$1=0,"　",IF(AK3283=0,"　",VLOOKUP($AK3283,data!$A$1:$H$264,8,FALSE)))</f>
        <v>消耗部品交換対象</v>
      </c>
      <c r="AO3283" s="35">
        <v>42614</v>
      </c>
      <c r="AP3283" s="134" t="s">
        <v>14681</v>
      </c>
      <c r="AQ3283" s="264">
        <f t="shared" si="257"/>
        <v>43678</v>
      </c>
    </row>
    <row r="3284" spans="1:44" ht="24.75" customHeight="1" x14ac:dyDescent="0.15">
      <c r="A3284" s="297">
        <v>3281</v>
      </c>
      <c r="B3284" s="23" t="s">
        <v>14702</v>
      </c>
      <c r="C3284" s="24" t="s">
        <v>14703</v>
      </c>
      <c r="D3284" s="23" t="s">
        <v>14704</v>
      </c>
      <c r="E3284" s="23" t="s">
        <v>30</v>
      </c>
      <c r="F3284" s="24" t="s">
        <v>13631</v>
      </c>
      <c r="G3284" s="25" t="s">
        <v>14709</v>
      </c>
      <c r="H3284" s="23" t="s">
        <v>14710</v>
      </c>
      <c r="I3284" s="23" t="s">
        <v>14705</v>
      </c>
      <c r="J3284" s="25" t="s">
        <v>14711</v>
      </c>
      <c r="K3284" s="58" t="s">
        <v>14712</v>
      </c>
      <c r="L3284" s="58"/>
      <c r="M3284" s="23" t="s">
        <v>14713</v>
      </c>
      <c r="N3284" s="23" t="s">
        <v>14714</v>
      </c>
      <c r="O3284" s="25" t="s">
        <v>14709</v>
      </c>
      <c r="P3284" s="23" t="s">
        <v>14710</v>
      </c>
      <c r="Q3284" s="25" t="s">
        <v>14715</v>
      </c>
      <c r="R3284" s="58" t="s">
        <v>14712</v>
      </c>
      <c r="S3284" s="23" t="s">
        <v>14713</v>
      </c>
      <c r="T3284" s="23" t="s">
        <v>14714</v>
      </c>
      <c r="U3284" s="25" t="s">
        <v>14709</v>
      </c>
      <c r="V3284" s="23" t="s">
        <v>14710</v>
      </c>
      <c r="W3284" s="25" t="s">
        <v>14715</v>
      </c>
      <c r="X3284" s="58" t="s">
        <v>14712</v>
      </c>
      <c r="Y3284" s="23" t="s">
        <v>14713</v>
      </c>
      <c r="Z3284" s="23" t="s">
        <v>14714</v>
      </c>
      <c r="AA3284" s="33">
        <v>5</v>
      </c>
      <c r="AB3284" s="295" t="str">
        <f t="shared" si="256"/>
        <v>年間</v>
      </c>
      <c r="AC3284" s="268"/>
      <c r="AD3284" s="23">
        <v>1</v>
      </c>
      <c r="AE3284" s="203">
        <v>207000</v>
      </c>
      <c r="AF3284" s="26">
        <f t="shared" si="254"/>
        <v>207000</v>
      </c>
      <c r="AG3284" s="27">
        <v>42583</v>
      </c>
      <c r="AH3284" s="168">
        <v>42587</v>
      </c>
      <c r="AI3284" s="29" t="str">
        <f t="shared" si="252"/>
        <v>～</v>
      </c>
      <c r="AJ3284" s="178">
        <f t="shared" si="253"/>
        <v>44412</v>
      </c>
      <c r="AK3284" s="23" t="s">
        <v>14706</v>
      </c>
      <c r="AL3284" s="23" t="s">
        <v>14707</v>
      </c>
      <c r="AM3284" s="35">
        <v>42587</v>
      </c>
      <c r="AN3284" s="408" t="str">
        <f>IF($AA3284-data!$G$1=0,"　",IF(AK3284=0,"　",VLOOKUP($AK3284,data!$A$1:$H$264,8,FALSE)))</f>
        <v>消耗部品交換対象</v>
      </c>
      <c r="AO3284" s="35">
        <v>42614</v>
      </c>
      <c r="AP3284" s="134" t="s">
        <v>14708</v>
      </c>
      <c r="AQ3284" s="264">
        <f t="shared" si="257"/>
        <v>43651</v>
      </c>
    </row>
    <row r="3285" spans="1:44" ht="24.75" customHeight="1" x14ac:dyDescent="0.15">
      <c r="A3285" s="297">
        <v>3282</v>
      </c>
      <c r="B3285" s="23" t="s">
        <v>14716</v>
      </c>
      <c r="C3285" s="24" t="s">
        <v>2344</v>
      </c>
      <c r="D3285" s="23"/>
      <c r="E3285" s="23"/>
      <c r="F3285" s="24"/>
      <c r="G3285" s="25"/>
      <c r="H3285" s="23"/>
      <c r="I3285" s="23"/>
      <c r="J3285" s="25"/>
      <c r="K3285" s="58"/>
      <c r="L3285" s="58"/>
      <c r="M3285" s="23"/>
      <c r="N3285" s="23"/>
      <c r="O3285" s="25"/>
      <c r="P3285" s="23"/>
      <c r="Q3285" s="25"/>
      <c r="R3285" s="58"/>
      <c r="S3285" s="23"/>
      <c r="T3285" s="23"/>
      <c r="U3285" s="25"/>
      <c r="V3285" s="23"/>
      <c r="W3285" s="25"/>
      <c r="X3285" s="58"/>
      <c r="Y3285" s="23"/>
      <c r="Z3285" s="23"/>
      <c r="AA3285" s="33"/>
      <c r="AB3285" s="295" t="str">
        <f t="shared" si="256"/>
        <v/>
      </c>
      <c r="AC3285" s="268"/>
      <c r="AD3285" s="23"/>
      <c r="AE3285" s="134"/>
      <c r="AF3285" s="26" t="str">
        <f t="shared" si="254"/>
        <v/>
      </c>
      <c r="AG3285" s="27"/>
      <c r="AH3285" s="168"/>
      <c r="AI3285" s="29" t="str">
        <f t="shared" si="252"/>
        <v/>
      </c>
      <c r="AJ3285" s="178" t="str">
        <f t="shared" si="253"/>
        <v/>
      </c>
      <c r="AK3285" s="132"/>
      <c r="AL3285" s="23"/>
      <c r="AM3285" s="35"/>
      <c r="AN3285" s="408" t="str">
        <f>IF($AA3285-data!$G$1=0,"　",IF(AK3285=0,"　",VLOOKUP($AK3285,data!$A$1:$H$264,8,FALSE)))</f>
        <v>　</v>
      </c>
      <c r="AO3285" s="35"/>
      <c r="AP3285" s="134"/>
      <c r="AQ3285" s="264" t="str">
        <f t="shared" si="257"/>
        <v/>
      </c>
    </row>
    <row r="3286" spans="1:44" ht="24.75" customHeight="1" x14ac:dyDescent="0.15">
      <c r="A3286" s="297">
        <v>3283</v>
      </c>
      <c r="B3286" s="23" t="s">
        <v>14735</v>
      </c>
      <c r="C3286" s="24" t="s">
        <v>14542</v>
      </c>
      <c r="D3286" s="23" t="s">
        <v>10698</v>
      </c>
      <c r="E3286" s="23" t="s">
        <v>14737</v>
      </c>
      <c r="F3286" s="24" t="s">
        <v>10310</v>
      </c>
      <c r="G3286" s="25" t="s">
        <v>4829</v>
      </c>
      <c r="H3286" s="23" t="s">
        <v>14739</v>
      </c>
      <c r="I3286" s="23" t="s">
        <v>14741</v>
      </c>
      <c r="J3286" s="25" t="s">
        <v>14740</v>
      </c>
      <c r="K3286" s="58" t="s">
        <v>14738</v>
      </c>
      <c r="L3286" s="58"/>
      <c r="M3286" s="23" t="s">
        <v>14742</v>
      </c>
      <c r="N3286" s="23"/>
      <c r="O3286" s="25" t="s">
        <v>14549</v>
      </c>
      <c r="P3286" s="23" t="s">
        <v>14550</v>
      </c>
      <c r="Q3286" s="25" t="s">
        <v>14551</v>
      </c>
      <c r="R3286" s="58" t="s">
        <v>14552</v>
      </c>
      <c r="S3286" s="23" t="s">
        <v>14553</v>
      </c>
      <c r="T3286" s="23" t="s">
        <v>14554</v>
      </c>
      <c r="U3286" s="25" t="s">
        <v>14555</v>
      </c>
      <c r="V3286" s="23" t="s">
        <v>14556</v>
      </c>
      <c r="W3286" s="25" t="s">
        <v>14557</v>
      </c>
      <c r="X3286" s="58" t="s">
        <v>14558</v>
      </c>
      <c r="Y3286" s="23" t="s">
        <v>14559</v>
      </c>
      <c r="Z3286" s="23" t="s">
        <v>14560</v>
      </c>
      <c r="AA3286" s="33">
        <v>5</v>
      </c>
      <c r="AB3286" s="295" t="str">
        <f t="shared" si="256"/>
        <v>年間</v>
      </c>
      <c r="AC3286" s="268"/>
      <c r="AD3286" s="23">
        <v>1</v>
      </c>
      <c r="AE3286" s="26">
        <v>207000</v>
      </c>
      <c r="AF3286" s="26">
        <f t="shared" si="254"/>
        <v>207000</v>
      </c>
      <c r="AG3286" s="27">
        <v>42614</v>
      </c>
      <c r="AH3286" s="168">
        <v>42614</v>
      </c>
      <c r="AI3286" s="29" t="str">
        <f t="shared" si="252"/>
        <v>～</v>
      </c>
      <c r="AJ3286" s="178">
        <f t="shared" si="253"/>
        <v>44439</v>
      </c>
      <c r="AK3286" s="23" t="s">
        <v>14543</v>
      </c>
      <c r="AL3286" s="23" t="s">
        <v>14745</v>
      </c>
      <c r="AM3286" s="35">
        <v>42583</v>
      </c>
      <c r="AN3286" s="408" t="str">
        <f>IF($AA3286-data!$G$1=0,"　",IF(AK3286=0,"　",VLOOKUP($AK3286,data!$A$1:$H$264,8,FALSE)))</f>
        <v>消耗部品交換対象</v>
      </c>
      <c r="AO3286" s="35" t="s">
        <v>14834</v>
      </c>
      <c r="AP3286" s="134" t="s">
        <v>14744</v>
      </c>
      <c r="AQ3286" s="264">
        <f t="shared" si="257"/>
        <v>43678</v>
      </c>
      <c r="AR3286" s="258" t="s">
        <v>14978</v>
      </c>
    </row>
    <row r="3287" spans="1:44" ht="24.75" customHeight="1" x14ac:dyDescent="0.15">
      <c r="A3287" s="297">
        <v>3284</v>
      </c>
      <c r="B3287" s="23" t="s">
        <v>14736</v>
      </c>
      <c r="C3287" s="24" t="s">
        <v>14542</v>
      </c>
      <c r="D3287" s="23" t="s">
        <v>10698</v>
      </c>
      <c r="E3287" s="23" t="s">
        <v>14737</v>
      </c>
      <c r="F3287" s="24" t="s">
        <v>10310</v>
      </c>
      <c r="G3287" s="25" t="s">
        <v>4829</v>
      </c>
      <c r="H3287" s="23" t="s">
        <v>14739</v>
      </c>
      <c r="I3287" s="23" t="s">
        <v>14741</v>
      </c>
      <c r="J3287" s="25" t="s">
        <v>14740</v>
      </c>
      <c r="K3287" s="58" t="s">
        <v>14738</v>
      </c>
      <c r="L3287" s="58"/>
      <c r="M3287" s="23" t="s">
        <v>14742</v>
      </c>
      <c r="N3287" s="23"/>
      <c r="O3287" s="25" t="s">
        <v>14549</v>
      </c>
      <c r="P3287" s="23" t="s">
        <v>14550</v>
      </c>
      <c r="Q3287" s="25" t="s">
        <v>14551</v>
      </c>
      <c r="R3287" s="58" t="s">
        <v>14552</v>
      </c>
      <c r="S3287" s="23" t="s">
        <v>14553</v>
      </c>
      <c r="T3287" s="23" t="s">
        <v>14554</v>
      </c>
      <c r="U3287" s="25" t="s">
        <v>14555</v>
      </c>
      <c r="V3287" s="23" t="s">
        <v>14556</v>
      </c>
      <c r="W3287" s="25" t="s">
        <v>14557</v>
      </c>
      <c r="X3287" s="58" t="s">
        <v>14558</v>
      </c>
      <c r="Y3287" s="23" t="s">
        <v>14559</v>
      </c>
      <c r="Z3287" s="23" t="s">
        <v>14560</v>
      </c>
      <c r="AA3287" s="33">
        <v>5</v>
      </c>
      <c r="AB3287" s="295" t="str">
        <f t="shared" si="256"/>
        <v>年間</v>
      </c>
      <c r="AC3287" s="268"/>
      <c r="AD3287" s="23">
        <v>1</v>
      </c>
      <c r="AE3287" s="26">
        <v>108000</v>
      </c>
      <c r="AF3287" s="26">
        <f t="shared" si="254"/>
        <v>108000</v>
      </c>
      <c r="AG3287" s="27">
        <v>42614</v>
      </c>
      <c r="AH3287" s="168">
        <v>42614</v>
      </c>
      <c r="AI3287" s="29" t="str">
        <f t="shared" si="252"/>
        <v>～</v>
      </c>
      <c r="AJ3287" s="178">
        <f t="shared" si="253"/>
        <v>44439</v>
      </c>
      <c r="AK3287" s="23" t="s">
        <v>14743</v>
      </c>
      <c r="AL3287" s="23" t="s">
        <v>14746</v>
      </c>
      <c r="AM3287" s="35">
        <v>42583</v>
      </c>
      <c r="AN3287" s="408" t="str">
        <f>IF($AA3287-data!$G$1=0,"　",IF(AK3287=0,"　",VLOOKUP($AK3287,data!$A$1:$H$264,8,FALSE)))</f>
        <v>消耗部品交換対象</v>
      </c>
      <c r="AO3287" s="35" t="s">
        <v>14834</v>
      </c>
      <c r="AP3287" s="134" t="s">
        <v>14744</v>
      </c>
      <c r="AQ3287" s="264">
        <f t="shared" si="257"/>
        <v>43678</v>
      </c>
      <c r="AR3287" s="258" t="s">
        <v>14961</v>
      </c>
    </row>
    <row r="3288" spans="1:44" ht="24.75" customHeight="1" x14ac:dyDescent="0.15">
      <c r="A3288" s="297">
        <v>3285</v>
      </c>
      <c r="B3288" s="23" t="s">
        <v>14736</v>
      </c>
      <c r="C3288" s="24" t="s">
        <v>14542</v>
      </c>
      <c r="D3288" s="23" t="s">
        <v>10698</v>
      </c>
      <c r="E3288" s="23" t="s">
        <v>14737</v>
      </c>
      <c r="F3288" s="24" t="s">
        <v>10310</v>
      </c>
      <c r="G3288" s="25" t="s">
        <v>4829</v>
      </c>
      <c r="H3288" s="23" t="s">
        <v>14739</v>
      </c>
      <c r="I3288" s="23" t="s">
        <v>14741</v>
      </c>
      <c r="J3288" s="25" t="s">
        <v>14740</v>
      </c>
      <c r="K3288" s="58" t="s">
        <v>14738</v>
      </c>
      <c r="L3288" s="58"/>
      <c r="M3288" s="23" t="s">
        <v>14742</v>
      </c>
      <c r="N3288" s="23"/>
      <c r="O3288" s="25" t="s">
        <v>14549</v>
      </c>
      <c r="P3288" s="23" t="s">
        <v>14550</v>
      </c>
      <c r="Q3288" s="25" t="s">
        <v>14551</v>
      </c>
      <c r="R3288" s="58" t="s">
        <v>14552</v>
      </c>
      <c r="S3288" s="23" t="s">
        <v>14553</v>
      </c>
      <c r="T3288" s="23" t="s">
        <v>14554</v>
      </c>
      <c r="U3288" s="25" t="s">
        <v>14555</v>
      </c>
      <c r="V3288" s="23" t="s">
        <v>14556</v>
      </c>
      <c r="W3288" s="25" t="s">
        <v>14557</v>
      </c>
      <c r="X3288" s="58" t="s">
        <v>14558</v>
      </c>
      <c r="Y3288" s="23" t="s">
        <v>14559</v>
      </c>
      <c r="Z3288" s="23" t="s">
        <v>14560</v>
      </c>
      <c r="AA3288" s="33">
        <v>5</v>
      </c>
      <c r="AB3288" s="295" t="str">
        <f t="shared" si="256"/>
        <v>年間</v>
      </c>
      <c r="AC3288" s="268"/>
      <c r="AD3288" s="23">
        <v>1</v>
      </c>
      <c r="AE3288" s="26">
        <v>108000</v>
      </c>
      <c r="AF3288" s="26">
        <f t="shared" si="254"/>
        <v>108000</v>
      </c>
      <c r="AG3288" s="27">
        <v>42614</v>
      </c>
      <c r="AH3288" s="168">
        <v>42614</v>
      </c>
      <c r="AI3288" s="29" t="str">
        <f t="shared" si="252"/>
        <v>～</v>
      </c>
      <c r="AJ3288" s="178">
        <f t="shared" si="253"/>
        <v>44439</v>
      </c>
      <c r="AK3288" s="23" t="s">
        <v>14743</v>
      </c>
      <c r="AL3288" s="23" t="s">
        <v>14747</v>
      </c>
      <c r="AM3288" s="35">
        <v>42583</v>
      </c>
      <c r="AN3288" s="408" t="str">
        <f>IF($AA3288-data!$G$1=0,"　",IF(AK3288=0,"　",VLOOKUP($AK3288,data!$A$1:$H$264,8,FALSE)))</f>
        <v>消耗部品交換対象</v>
      </c>
      <c r="AO3288" s="35" t="s">
        <v>14834</v>
      </c>
      <c r="AP3288" s="134" t="s">
        <v>14744</v>
      </c>
      <c r="AQ3288" s="264">
        <f t="shared" si="257"/>
        <v>43678</v>
      </c>
      <c r="AR3288" s="258" t="s">
        <v>14976</v>
      </c>
    </row>
    <row r="3289" spans="1:44" ht="24.75" customHeight="1" x14ac:dyDescent="0.15">
      <c r="A3289" s="297">
        <v>3286</v>
      </c>
      <c r="B3289" s="23" t="s">
        <v>14736</v>
      </c>
      <c r="C3289" s="24" t="s">
        <v>14542</v>
      </c>
      <c r="D3289" s="23" t="s">
        <v>10698</v>
      </c>
      <c r="E3289" s="23" t="s">
        <v>14737</v>
      </c>
      <c r="F3289" s="24" t="s">
        <v>10310</v>
      </c>
      <c r="G3289" s="25" t="s">
        <v>4829</v>
      </c>
      <c r="H3289" s="23" t="s">
        <v>14739</v>
      </c>
      <c r="I3289" s="23" t="s">
        <v>14741</v>
      </c>
      <c r="J3289" s="25" t="s">
        <v>14740</v>
      </c>
      <c r="K3289" s="58" t="s">
        <v>14738</v>
      </c>
      <c r="L3289" s="58"/>
      <c r="M3289" s="23" t="s">
        <v>14742</v>
      </c>
      <c r="N3289" s="23"/>
      <c r="O3289" s="25" t="s">
        <v>14549</v>
      </c>
      <c r="P3289" s="23" t="s">
        <v>14550</v>
      </c>
      <c r="Q3289" s="25" t="s">
        <v>14551</v>
      </c>
      <c r="R3289" s="58" t="s">
        <v>14552</v>
      </c>
      <c r="S3289" s="23" t="s">
        <v>14553</v>
      </c>
      <c r="T3289" s="23" t="s">
        <v>14554</v>
      </c>
      <c r="U3289" s="25" t="s">
        <v>14555</v>
      </c>
      <c r="V3289" s="23" t="s">
        <v>14556</v>
      </c>
      <c r="W3289" s="25" t="s">
        <v>14557</v>
      </c>
      <c r="X3289" s="58" t="s">
        <v>14558</v>
      </c>
      <c r="Y3289" s="23" t="s">
        <v>14559</v>
      </c>
      <c r="Z3289" s="23" t="s">
        <v>14560</v>
      </c>
      <c r="AA3289" s="33">
        <v>5</v>
      </c>
      <c r="AB3289" s="295" t="str">
        <f t="shared" si="256"/>
        <v>年間</v>
      </c>
      <c r="AC3289" s="268"/>
      <c r="AD3289" s="23">
        <v>1</v>
      </c>
      <c r="AE3289" s="26">
        <v>108000</v>
      </c>
      <c r="AF3289" s="26">
        <f t="shared" si="254"/>
        <v>108000</v>
      </c>
      <c r="AG3289" s="27">
        <v>42614</v>
      </c>
      <c r="AH3289" s="168">
        <v>42614</v>
      </c>
      <c r="AI3289" s="29" t="str">
        <f t="shared" si="252"/>
        <v>～</v>
      </c>
      <c r="AJ3289" s="178">
        <f t="shared" si="253"/>
        <v>44439</v>
      </c>
      <c r="AK3289" s="23" t="s">
        <v>14743</v>
      </c>
      <c r="AL3289" s="23" t="s">
        <v>14748</v>
      </c>
      <c r="AM3289" s="35">
        <v>42583</v>
      </c>
      <c r="AN3289" s="408" t="str">
        <f>IF($AA3289-data!$G$1=0,"　",IF(AK3289=0,"　",VLOOKUP($AK3289,data!$A$1:$H$264,8,FALSE)))</f>
        <v>消耗部品交換対象</v>
      </c>
      <c r="AO3289" s="35" t="s">
        <v>14834</v>
      </c>
      <c r="AP3289" s="134" t="s">
        <v>14744</v>
      </c>
      <c r="AQ3289" s="264">
        <f t="shared" si="257"/>
        <v>43678</v>
      </c>
      <c r="AR3289" s="258" t="s">
        <v>14956</v>
      </c>
    </row>
    <row r="3290" spans="1:44" ht="24.75" customHeight="1" x14ac:dyDescent="0.15">
      <c r="A3290" s="297">
        <v>3287</v>
      </c>
      <c r="B3290" s="23" t="s">
        <v>14736</v>
      </c>
      <c r="C3290" s="24" t="s">
        <v>14542</v>
      </c>
      <c r="D3290" s="23" t="s">
        <v>10698</v>
      </c>
      <c r="E3290" s="23" t="s">
        <v>14737</v>
      </c>
      <c r="F3290" s="24" t="s">
        <v>10310</v>
      </c>
      <c r="G3290" s="25" t="s">
        <v>4829</v>
      </c>
      <c r="H3290" s="23" t="s">
        <v>14739</v>
      </c>
      <c r="I3290" s="23" t="s">
        <v>14741</v>
      </c>
      <c r="J3290" s="25" t="s">
        <v>14740</v>
      </c>
      <c r="K3290" s="58" t="s">
        <v>14738</v>
      </c>
      <c r="L3290" s="58"/>
      <c r="M3290" s="23" t="s">
        <v>14742</v>
      </c>
      <c r="N3290" s="23"/>
      <c r="O3290" s="25" t="s">
        <v>14549</v>
      </c>
      <c r="P3290" s="23" t="s">
        <v>14550</v>
      </c>
      <c r="Q3290" s="25" t="s">
        <v>14551</v>
      </c>
      <c r="R3290" s="58" t="s">
        <v>14552</v>
      </c>
      <c r="S3290" s="23" t="s">
        <v>14553</v>
      </c>
      <c r="T3290" s="23" t="s">
        <v>14554</v>
      </c>
      <c r="U3290" s="25" t="s">
        <v>14555</v>
      </c>
      <c r="V3290" s="23" t="s">
        <v>14556</v>
      </c>
      <c r="W3290" s="25" t="s">
        <v>14557</v>
      </c>
      <c r="X3290" s="58" t="s">
        <v>14558</v>
      </c>
      <c r="Y3290" s="23" t="s">
        <v>14559</v>
      </c>
      <c r="Z3290" s="23" t="s">
        <v>14560</v>
      </c>
      <c r="AA3290" s="33">
        <v>5</v>
      </c>
      <c r="AB3290" s="295" t="str">
        <f t="shared" si="256"/>
        <v>年間</v>
      </c>
      <c r="AC3290" s="268"/>
      <c r="AD3290" s="23">
        <v>1</v>
      </c>
      <c r="AE3290" s="26">
        <v>108000</v>
      </c>
      <c r="AF3290" s="26">
        <f t="shared" si="254"/>
        <v>108000</v>
      </c>
      <c r="AG3290" s="27">
        <v>42614</v>
      </c>
      <c r="AH3290" s="168">
        <v>42614</v>
      </c>
      <c r="AI3290" s="29" t="str">
        <f t="shared" si="252"/>
        <v>～</v>
      </c>
      <c r="AJ3290" s="178">
        <f t="shared" si="253"/>
        <v>44439</v>
      </c>
      <c r="AK3290" s="23" t="s">
        <v>14743</v>
      </c>
      <c r="AL3290" s="23" t="s">
        <v>14749</v>
      </c>
      <c r="AM3290" s="35">
        <v>42583</v>
      </c>
      <c r="AN3290" s="408" t="str">
        <f>IF($AA3290-data!$G$1=0,"　",IF(AK3290=0,"　",VLOOKUP($AK3290,data!$A$1:$H$264,8,FALSE)))</f>
        <v>消耗部品交換対象</v>
      </c>
      <c r="AO3290" s="35" t="s">
        <v>14834</v>
      </c>
      <c r="AP3290" s="134" t="s">
        <v>14744</v>
      </c>
      <c r="AQ3290" s="264">
        <f t="shared" si="257"/>
        <v>43678</v>
      </c>
    </row>
    <row r="3291" spans="1:44" ht="24.75" customHeight="1" x14ac:dyDescent="0.15">
      <c r="A3291" s="297">
        <v>3288</v>
      </c>
      <c r="B3291" s="23" t="s">
        <v>14750</v>
      </c>
      <c r="C3291" s="24" t="s">
        <v>2344</v>
      </c>
      <c r="D3291" s="23"/>
      <c r="E3291" s="23"/>
      <c r="F3291" s="24"/>
      <c r="G3291" s="25"/>
      <c r="H3291" s="23"/>
      <c r="I3291" s="23"/>
      <c r="J3291" s="25"/>
      <c r="K3291" s="58"/>
      <c r="L3291" s="58"/>
      <c r="M3291" s="23"/>
      <c r="N3291" s="23"/>
      <c r="O3291" s="25"/>
      <c r="P3291" s="23"/>
      <c r="Q3291" s="25"/>
      <c r="R3291" s="58"/>
      <c r="S3291" s="23"/>
      <c r="T3291" s="23"/>
      <c r="U3291" s="25"/>
      <c r="V3291" s="23"/>
      <c r="W3291" s="25"/>
      <c r="X3291" s="58"/>
      <c r="Y3291" s="23"/>
      <c r="Z3291" s="23"/>
      <c r="AA3291" s="33"/>
      <c r="AB3291" s="295" t="str">
        <f t="shared" si="256"/>
        <v/>
      </c>
      <c r="AC3291" s="268"/>
      <c r="AD3291" s="23"/>
      <c r="AE3291" s="134"/>
      <c r="AF3291" s="26" t="str">
        <f t="shared" si="254"/>
        <v/>
      </c>
      <c r="AG3291" s="27"/>
      <c r="AH3291" s="168"/>
      <c r="AI3291" s="29" t="str">
        <f t="shared" si="252"/>
        <v/>
      </c>
      <c r="AJ3291" s="178" t="str">
        <f t="shared" si="253"/>
        <v/>
      </c>
      <c r="AK3291" s="23"/>
      <c r="AL3291" s="23"/>
      <c r="AM3291" s="35"/>
      <c r="AN3291" s="408" t="str">
        <f>IF($AA3291-data!$G$1=0,"　",IF(AK3291=0,"　",VLOOKUP($AK3291,data!$A$1:$H$264,8,FALSE)))</f>
        <v>　</v>
      </c>
      <c r="AO3291" s="35"/>
      <c r="AP3291" s="134"/>
      <c r="AQ3291" s="264" t="str">
        <f t="shared" si="257"/>
        <v/>
      </c>
    </row>
    <row r="3292" spans="1:44" ht="24.75" customHeight="1" x14ac:dyDescent="0.15">
      <c r="A3292" s="297">
        <v>3289</v>
      </c>
      <c r="B3292" s="23" t="s">
        <v>14753</v>
      </c>
      <c r="C3292" s="24" t="s">
        <v>14754</v>
      </c>
      <c r="D3292" s="23" t="s">
        <v>14755</v>
      </c>
      <c r="E3292" s="23" t="s">
        <v>582</v>
      </c>
      <c r="F3292" s="24" t="s">
        <v>11180</v>
      </c>
      <c r="G3292" s="25" t="s">
        <v>14813</v>
      </c>
      <c r="H3292" s="23" t="s">
        <v>14814</v>
      </c>
      <c r="I3292" s="23" t="s">
        <v>11146</v>
      </c>
      <c r="J3292" s="25" t="s">
        <v>14815</v>
      </c>
      <c r="K3292" s="58"/>
      <c r="L3292" s="58"/>
      <c r="M3292" s="23" t="s">
        <v>14816</v>
      </c>
      <c r="N3292" s="23" t="s">
        <v>14817</v>
      </c>
      <c r="O3292" s="25" t="s">
        <v>14818</v>
      </c>
      <c r="P3292" s="23" t="s">
        <v>14819</v>
      </c>
      <c r="Q3292" s="25" t="s">
        <v>14820</v>
      </c>
      <c r="R3292" s="58" t="s">
        <v>14821</v>
      </c>
      <c r="S3292" s="23" t="s">
        <v>14822</v>
      </c>
      <c r="T3292" s="23" t="s">
        <v>14823</v>
      </c>
      <c r="U3292" s="25"/>
      <c r="V3292" s="23"/>
      <c r="W3292" s="25"/>
      <c r="X3292" s="58"/>
      <c r="Y3292" s="23"/>
      <c r="Z3292" s="23"/>
      <c r="AA3292" s="33">
        <v>5</v>
      </c>
      <c r="AB3292" s="295" t="str">
        <f t="shared" si="256"/>
        <v>年間</v>
      </c>
      <c r="AC3292" s="268"/>
      <c r="AD3292" s="23">
        <v>1</v>
      </c>
      <c r="AE3292" s="26">
        <v>108000</v>
      </c>
      <c r="AF3292" s="26">
        <v>40800</v>
      </c>
      <c r="AG3292" s="27">
        <v>42614</v>
      </c>
      <c r="AH3292" s="168">
        <v>42628</v>
      </c>
      <c r="AI3292" s="29" t="str">
        <f t="shared" si="252"/>
        <v>～</v>
      </c>
      <c r="AJ3292" s="178">
        <f t="shared" si="253"/>
        <v>44453</v>
      </c>
      <c r="AK3292" s="23" t="s">
        <v>14756</v>
      </c>
      <c r="AL3292" s="23" t="s">
        <v>14824</v>
      </c>
      <c r="AM3292" s="35">
        <v>42620</v>
      </c>
      <c r="AN3292" s="408">
        <f>IF($AA3292-data!$G$1=0,"　",IF(AK3292=0,"　",VLOOKUP($AK3292,data!$A$1:$H$264,8,FALSE)))</f>
        <v>0</v>
      </c>
      <c r="AO3292" s="35">
        <v>42634</v>
      </c>
      <c r="AP3292" s="134" t="s">
        <v>14825</v>
      </c>
      <c r="AQ3292" s="264" t="str">
        <f t="shared" si="257"/>
        <v/>
      </c>
    </row>
    <row r="3293" spans="1:44" ht="24.75" customHeight="1" x14ac:dyDescent="0.15">
      <c r="A3293" s="297">
        <v>3290</v>
      </c>
      <c r="B3293" s="327" t="s">
        <v>14789</v>
      </c>
      <c r="C3293" s="271" t="s">
        <v>2344</v>
      </c>
      <c r="D3293" s="23"/>
      <c r="E3293" s="23"/>
      <c r="F3293" s="24"/>
      <c r="G3293" s="25"/>
      <c r="H3293" s="23"/>
      <c r="I3293" s="23"/>
      <c r="J3293" s="25"/>
      <c r="K3293" s="58"/>
      <c r="L3293" s="58"/>
      <c r="M3293" s="23"/>
      <c r="N3293" s="23"/>
      <c r="O3293" s="25"/>
      <c r="P3293" s="23"/>
      <c r="Q3293" s="25"/>
      <c r="R3293" s="58"/>
      <c r="S3293" s="23"/>
      <c r="T3293" s="23"/>
      <c r="U3293" s="25"/>
      <c r="V3293" s="23"/>
      <c r="W3293" s="25"/>
      <c r="X3293" s="58"/>
      <c r="Y3293" s="23"/>
      <c r="Z3293" s="23"/>
      <c r="AA3293" s="33"/>
      <c r="AB3293" s="295" t="str">
        <f t="shared" si="256"/>
        <v/>
      </c>
      <c r="AC3293" s="268"/>
      <c r="AD3293" s="23"/>
      <c r="AE3293" s="134"/>
      <c r="AF3293" s="26" t="str">
        <f t="shared" si="254"/>
        <v/>
      </c>
      <c r="AG3293" s="27"/>
      <c r="AH3293" s="168"/>
      <c r="AI3293" s="29" t="str">
        <f t="shared" si="252"/>
        <v/>
      </c>
      <c r="AJ3293" s="178" t="str">
        <f t="shared" si="253"/>
        <v/>
      </c>
      <c r="AK3293" s="23"/>
      <c r="AL3293" s="23"/>
      <c r="AM3293" s="35"/>
      <c r="AN3293" s="408" t="str">
        <f>IF($AA3293-data!$G$1=0,"　",IF(AK3293=0,"　",VLOOKUP($AK3293,data!$A$1:$H$264,8,FALSE)))</f>
        <v>　</v>
      </c>
      <c r="AO3293" s="35"/>
      <c r="AP3293" s="134"/>
      <c r="AQ3293" s="264" t="str">
        <f t="shared" si="257"/>
        <v/>
      </c>
    </row>
    <row r="3294" spans="1:44" ht="24.75" customHeight="1" x14ac:dyDescent="0.15">
      <c r="A3294" s="297">
        <v>3291</v>
      </c>
      <c r="B3294" s="23" t="s">
        <v>14826</v>
      </c>
      <c r="C3294" s="24" t="s">
        <v>2344</v>
      </c>
      <c r="D3294" s="23"/>
      <c r="E3294" s="23"/>
      <c r="F3294" s="24"/>
      <c r="G3294" s="25"/>
      <c r="H3294" s="23"/>
      <c r="I3294" s="23"/>
      <c r="J3294" s="25"/>
      <c r="K3294" s="58"/>
      <c r="L3294" s="58"/>
      <c r="M3294" s="23"/>
      <c r="N3294" s="23"/>
      <c r="O3294" s="25"/>
      <c r="P3294" s="23"/>
      <c r="Q3294" s="25"/>
      <c r="R3294" s="58"/>
      <c r="S3294" s="23"/>
      <c r="T3294" s="23"/>
      <c r="U3294" s="25"/>
      <c r="V3294" s="23"/>
      <c r="W3294" s="25"/>
      <c r="X3294" s="58"/>
      <c r="Y3294" s="23"/>
      <c r="Z3294" s="23"/>
      <c r="AA3294" s="33"/>
      <c r="AB3294" s="295" t="str">
        <f t="shared" si="256"/>
        <v/>
      </c>
      <c r="AC3294" s="268"/>
      <c r="AD3294" s="23"/>
      <c r="AE3294" s="134"/>
      <c r="AF3294" s="26" t="str">
        <f t="shared" si="254"/>
        <v/>
      </c>
      <c r="AG3294" s="27"/>
      <c r="AH3294" s="168"/>
      <c r="AI3294" s="29" t="str">
        <f t="shared" si="252"/>
        <v/>
      </c>
      <c r="AJ3294" s="178" t="str">
        <f t="shared" si="253"/>
        <v/>
      </c>
      <c r="AK3294" s="23"/>
      <c r="AL3294" s="23"/>
      <c r="AM3294" s="35"/>
      <c r="AN3294" s="408" t="str">
        <f>IF($AA3294-data!$G$1=0,"　",IF(AK3294=0,"　",VLOOKUP($AK3294,data!$A$1:$H$264,8,FALSE)))</f>
        <v>　</v>
      </c>
      <c r="AO3294" s="35"/>
      <c r="AP3294" s="134"/>
      <c r="AQ3294" s="264" t="str">
        <f t="shared" si="257"/>
        <v/>
      </c>
    </row>
    <row r="3295" spans="1:44" ht="24.75" customHeight="1" x14ac:dyDescent="0.15">
      <c r="A3295" s="297">
        <v>3292</v>
      </c>
      <c r="B3295" s="23" t="s">
        <v>14827</v>
      </c>
      <c r="C3295" s="24" t="s">
        <v>2344</v>
      </c>
      <c r="D3295" s="23"/>
      <c r="E3295" s="23"/>
      <c r="F3295" s="24"/>
      <c r="G3295" s="25"/>
      <c r="H3295" s="23"/>
      <c r="I3295" s="23"/>
      <c r="J3295" s="25"/>
      <c r="K3295" s="58"/>
      <c r="L3295" s="58"/>
      <c r="M3295" s="23"/>
      <c r="N3295" s="23"/>
      <c r="O3295" s="25"/>
      <c r="P3295" s="23"/>
      <c r="Q3295" s="25"/>
      <c r="R3295" s="58"/>
      <c r="S3295" s="23"/>
      <c r="T3295" s="23"/>
      <c r="U3295" s="25"/>
      <c r="V3295" s="23"/>
      <c r="W3295" s="25"/>
      <c r="X3295" s="58"/>
      <c r="Y3295" s="23"/>
      <c r="Z3295" s="23"/>
      <c r="AA3295" s="33"/>
      <c r="AB3295" s="295" t="str">
        <f t="shared" si="256"/>
        <v/>
      </c>
      <c r="AC3295" s="268"/>
      <c r="AD3295" s="23"/>
      <c r="AE3295" s="134"/>
      <c r="AF3295" s="26" t="str">
        <f t="shared" si="254"/>
        <v/>
      </c>
      <c r="AG3295" s="27"/>
      <c r="AH3295" s="168"/>
      <c r="AI3295" s="29" t="str">
        <f t="shared" si="252"/>
        <v/>
      </c>
      <c r="AJ3295" s="178" t="str">
        <f t="shared" si="253"/>
        <v/>
      </c>
      <c r="AK3295" s="23"/>
      <c r="AL3295" s="23"/>
      <c r="AM3295" s="35"/>
      <c r="AN3295" s="408" t="str">
        <f>IF($AA3295-data!$G$1=0,"　",IF(AK3295=0,"　",VLOOKUP($AK3295,data!$A$1:$H$264,8,FALSE)))</f>
        <v>　</v>
      </c>
      <c r="AO3295" s="35"/>
      <c r="AP3295" s="134"/>
      <c r="AQ3295" s="264" t="str">
        <f t="shared" si="257"/>
        <v/>
      </c>
    </row>
    <row r="3296" spans="1:44" ht="24.75" customHeight="1" x14ac:dyDescent="0.15">
      <c r="A3296" s="297">
        <v>3293</v>
      </c>
      <c r="B3296" s="23" t="s">
        <v>14828</v>
      </c>
      <c r="C3296" s="24" t="s">
        <v>2344</v>
      </c>
      <c r="D3296" s="23"/>
      <c r="E3296" s="23"/>
      <c r="F3296" s="24"/>
      <c r="G3296" s="25"/>
      <c r="H3296" s="23"/>
      <c r="I3296" s="23"/>
      <c r="J3296" s="25"/>
      <c r="K3296" s="58"/>
      <c r="L3296" s="58"/>
      <c r="M3296" s="23"/>
      <c r="N3296" s="23"/>
      <c r="O3296" s="25"/>
      <c r="P3296" s="23"/>
      <c r="Q3296" s="25"/>
      <c r="R3296" s="58"/>
      <c r="S3296" s="23"/>
      <c r="T3296" s="23"/>
      <c r="U3296" s="25"/>
      <c r="V3296" s="23"/>
      <c r="W3296" s="25"/>
      <c r="X3296" s="58"/>
      <c r="Y3296" s="23"/>
      <c r="Z3296" s="23"/>
      <c r="AA3296" s="33"/>
      <c r="AB3296" s="295" t="str">
        <f t="shared" si="256"/>
        <v/>
      </c>
      <c r="AC3296" s="268"/>
      <c r="AD3296" s="23"/>
      <c r="AE3296" s="134"/>
      <c r="AF3296" s="26" t="str">
        <f t="shared" si="254"/>
        <v/>
      </c>
      <c r="AG3296" s="27"/>
      <c r="AH3296" s="168"/>
      <c r="AI3296" s="29" t="str">
        <f t="shared" si="252"/>
        <v/>
      </c>
      <c r="AJ3296" s="178" t="str">
        <f t="shared" si="253"/>
        <v/>
      </c>
      <c r="AK3296" s="23"/>
      <c r="AL3296" s="23"/>
      <c r="AM3296" s="35"/>
      <c r="AN3296" s="408" t="str">
        <f>IF($AA3296-data!$G$1=0,"　",IF(AK3296=0,"　",VLOOKUP($AK3296,data!$A$1:$H$264,8,FALSE)))</f>
        <v>　</v>
      </c>
      <c r="AO3296" s="35"/>
      <c r="AP3296" s="134"/>
      <c r="AQ3296" s="264" t="str">
        <f t="shared" si="257"/>
        <v/>
      </c>
    </row>
    <row r="3297" spans="1:43" ht="24.75" customHeight="1" x14ac:dyDescent="0.15">
      <c r="A3297" s="297">
        <v>3294</v>
      </c>
      <c r="B3297" s="23" t="s">
        <v>14829</v>
      </c>
      <c r="C3297" s="24" t="s">
        <v>2344</v>
      </c>
      <c r="D3297" s="23"/>
      <c r="E3297" s="23"/>
      <c r="F3297" s="24"/>
      <c r="G3297" s="25"/>
      <c r="H3297" s="23"/>
      <c r="I3297" s="23"/>
      <c r="J3297" s="25"/>
      <c r="K3297" s="58"/>
      <c r="L3297" s="58"/>
      <c r="M3297" s="23"/>
      <c r="N3297" s="23"/>
      <c r="O3297" s="25"/>
      <c r="P3297" s="23"/>
      <c r="Q3297" s="25"/>
      <c r="R3297" s="58"/>
      <c r="S3297" s="23"/>
      <c r="T3297" s="23"/>
      <c r="U3297" s="25"/>
      <c r="V3297" s="23"/>
      <c r="W3297" s="25"/>
      <c r="X3297" s="58"/>
      <c r="Y3297" s="23"/>
      <c r="Z3297" s="23"/>
      <c r="AA3297" s="33"/>
      <c r="AB3297" s="295" t="str">
        <f t="shared" si="256"/>
        <v/>
      </c>
      <c r="AC3297" s="268"/>
      <c r="AD3297" s="23"/>
      <c r="AE3297" s="134"/>
      <c r="AF3297" s="26" t="str">
        <f t="shared" si="254"/>
        <v/>
      </c>
      <c r="AG3297" s="27"/>
      <c r="AH3297" s="168"/>
      <c r="AI3297" s="29" t="str">
        <f t="shared" si="252"/>
        <v/>
      </c>
      <c r="AJ3297" s="178" t="str">
        <f t="shared" si="253"/>
        <v/>
      </c>
      <c r="AK3297" s="23"/>
      <c r="AL3297" s="23"/>
      <c r="AM3297" s="35"/>
      <c r="AN3297" s="408" t="str">
        <f>IF($AA3297-data!$G$1=0,"　",IF(AK3297=0,"　",VLOOKUP($AK3297,data!$A$1:$H$264,8,FALSE)))</f>
        <v>　</v>
      </c>
      <c r="AO3297" s="35"/>
      <c r="AP3297" s="134"/>
      <c r="AQ3297" s="264" t="str">
        <f t="shared" si="257"/>
        <v/>
      </c>
    </row>
    <row r="3298" spans="1:43" ht="24.75" customHeight="1" x14ac:dyDescent="0.15">
      <c r="A3298" s="297">
        <v>3295</v>
      </c>
      <c r="B3298" s="23" t="s">
        <v>14835</v>
      </c>
      <c r="C3298" s="24" t="s">
        <v>2344</v>
      </c>
      <c r="D3298" s="23"/>
      <c r="E3298" s="23"/>
      <c r="F3298" s="24"/>
      <c r="G3298" s="25"/>
      <c r="H3298" s="23"/>
      <c r="I3298" s="23"/>
      <c r="J3298" s="25"/>
      <c r="K3298" s="58"/>
      <c r="L3298" s="58"/>
      <c r="M3298" s="23"/>
      <c r="N3298" s="23"/>
      <c r="O3298" s="25"/>
      <c r="P3298" s="23"/>
      <c r="Q3298" s="25"/>
      <c r="R3298" s="58"/>
      <c r="S3298" s="23"/>
      <c r="T3298" s="23"/>
      <c r="U3298" s="25"/>
      <c r="V3298" s="23"/>
      <c r="W3298" s="25"/>
      <c r="X3298" s="58"/>
      <c r="Y3298" s="23"/>
      <c r="Z3298" s="23"/>
      <c r="AA3298" s="33"/>
      <c r="AB3298" s="295" t="str">
        <f t="shared" si="256"/>
        <v/>
      </c>
      <c r="AC3298" s="268"/>
      <c r="AD3298" s="23"/>
      <c r="AE3298" s="134"/>
      <c r="AF3298" s="26" t="str">
        <f t="shared" si="254"/>
        <v/>
      </c>
      <c r="AG3298" s="27"/>
      <c r="AH3298" s="168"/>
      <c r="AI3298" s="29" t="str">
        <f t="shared" si="252"/>
        <v/>
      </c>
      <c r="AJ3298" s="178" t="str">
        <f t="shared" si="253"/>
        <v/>
      </c>
      <c r="AK3298" s="23"/>
      <c r="AL3298" s="23"/>
      <c r="AM3298" s="35"/>
      <c r="AN3298" s="408" t="str">
        <f>IF($AA3298-data!$G$1=0,"　",IF(AK3298=0,"　",VLOOKUP($AK3298,data!$A$1:$H$264,8,FALSE)))</f>
        <v>　</v>
      </c>
      <c r="AO3298" s="35"/>
      <c r="AP3298" s="134"/>
      <c r="AQ3298" s="264" t="str">
        <f t="shared" si="257"/>
        <v/>
      </c>
    </row>
    <row r="3299" spans="1:43" ht="24.75" customHeight="1" x14ac:dyDescent="0.15">
      <c r="A3299" s="297">
        <v>3296</v>
      </c>
      <c r="B3299" s="23" t="s">
        <v>14862</v>
      </c>
      <c r="C3299" s="24" t="s">
        <v>2344</v>
      </c>
      <c r="D3299" s="23"/>
      <c r="E3299" s="23"/>
      <c r="F3299" s="24"/>
      <c r="G3299" s="25"/>
      <c r="H3299" s="23"/>
      <c r="I3299" s="23"/>
      <c r="J3299" s="25"/>
      <c r="K3299" s="58"/>
      <c r="L3299" s="58"/>
      <c r="M3299" s="23"/>
      <c r="N3299" s="23"/>
      <c r="O3299" s="25"/>
      <c r="P3299" s="23"/>
      <c r="Q3299" s="25"/>
      <c r="R3299" s="58"/>
      <c r="S3299" s="23"/>
      <c r="T3299" s="23"/>
      <c r="U3299" s="25"/>
      <c r="V3299" s="23"/>
      <c r="W3299" s="25"/>
      <c r="X3299" s="58"/>
      <c r="Y3299" s="23"/>
      <c r="Z3299" s="23"/>
      <c r="AA3299" s="33"/>
      <c r="AB3299" s="295" t="str">
        <f t="shared" si="256"/>
        <v/>
      </c>
      <c r="AC3299" s="268"/>
      <c r="AD3299" s="23"/>
      <c r="AE3299" s="134"/>
      <c r="AF3299" s="26" t="str">
        <f t="shared" si="254"/>
        <v/>
      </c>
      <c r="AG3299" s="27"/>
      <c r="AH3299" s="168"/>
      <c r="AI3299" s="29" t="str">
        <f t="shared" si="252"/>
        <v/>
      </c>
      <c r="AJ3299" s="178" t="str">
        <f t="shared" si="253"/>
        <v/>
      </c>
      <c r="AK3299" s="23"/>
      <c r="AL3299" s="23"/>
      <c r="AM3299" s="35"/>
      <c r="AN3299" s="408" t="str">
        <f>IF($AA3299-data!$G$1=0,"　",IF(AK3299=0,"　",VLOOKUP($AK3299,data!$A$1:$H$264,8,FALSE)))</f>
        <v>　</v>
      </c>
      <c r="AO3299" s="35"/>
      <c r="AP3299" s="134"/>
      <c r="AQ3299" s="264" t="str">
        <f t="shared" si="257"/>
        <v/>
      </c>
    </row>
    <row r="3300" spans="1:43" s="74" customFormat="1" ht="24.75" customHeight="1" x14ac:dyDescent="0.15">
      <c r="A3300" s="297">
        <v>3297</v>
      </c>
      <c r="B3300" s="23" t="s">
        <v>14877</v>
      </c>
      <c r="C3300" s="24" t="s">
        <v>582</v>
      </c>
      <c r="D3300" s="23" t="s">
        <v>14878</v>
      </c>
      <c r="E3300" s="23" t="s">
        <v>14879</v>
      </c>
      <c r="F3300" s="24" t="s">
        <v>13631</v>
      </c>
      <c r="G3300" s="25" t="s">
        <v>14909</v>
      </c>
      <c r="H3300" s="23" t="s">
        <v>14897</v>
      </c>
      <c r="I3300" s="23" t="s">
        <v>14881</v>
      </c>
      <c r="J3300" s="25" t="s">
        <v>14898</v>
      </c>
      <c r="K3300" s="58" t="s">
        <v>14899</v>
      </c>
      <c r="L3300" s="58"/>
      <c r="M3300" s="23" t="s">
        <v>14900</v>
      </c>
      <c r="N3300" s="23" t="s">
        <v>14901</v>
      </c>
      <c r="O3300" s="25" t="s">
        <v>14880</v>
      </c>
      <c r="P3300" s="23" t="s">
        <v>32</v>
      </c>
      <c r="Q3300" s="25" t="s">
        <v>4721</v>
      </c>
      <c r="R3300" s="58" t="s">
        <v>14902</v>
      </c>
      <c r="S3300" s="23" t="s">
        <v>35</v>
      </c>
      <c r="T3300" s="23" t="s">
        <v>36</v>
      </c>
      <c r="U3300" s="25" t="s">
        <v>14903</v>
      </c>
      <c r="V3300" s="23" t="s">
        <v>14904</v>
      </c>
      <c r="W3300" s="25" t="s">
        <v>14905</v>
      </c>
      <c r="X3300" s="58" t="s">
        <v>14906</v>
      </c>
      <c r="Y3300" s="23" t="s">
        <v>14907</v>
      </c>
      <c r="Z3300" s="23" t="s">
        <v>14908</v>
      </c>
      <c r="AA3300" s="33">
        <v>5</v>
      </c>
      <c r="AB3300" s="295" t="str">
        <f t="shared" si="256"/>
        <v>年間</v>
      </c>
      <c r="AC3300" s="268"/>
      <c r="AD3300" s="23">
        <v>1</v>
      </c>
      <c r="AE3300" s="26">
        <v>207000</v>
      </c>
      <c r="AF3300" s="26">
        <f t="shared" si="254"/>
        <v>207000</v>
      </c>
      <c r="AG3300" s="27">
        <v>42644</v>
      </c>
      <c r="AH3300" s="168">
        <v>42633</v>
      </c>
      <c r="AI3300" s="29" t="str">
        <f t="shared" si="252"/>
        <v>～</v>
      </c>
      <c r="AJ3300" s="178">
        <f t="shared" si="253"/>
        <v>44458</v>
      </c>
      <c r="AK3300" s="23" t="s">
        <v>14543</v>
      </c>
      <c r="AL3300" s="23" t="s">
        <v>14910</v>
      </c>
      <c r="AM3300" s="35">
        <v>42633</v>
      </c>
      <c r="AN3300" s="408" t="str">
        <f>IF($AA3300-data!$G$1=0,"　",IF(AK3300=0,"　",VLOOKUP($AK3300,data!$A$1:$H$264,8,FALSE)))</f>
        <v>消耗部品交換対象</v>
      </c>
      <c r="AO3300" s="35">
        <v>42656</v>
      </c>
      <c r="AP3300" s="134" t="s">
        <v>14882</v>
      </c>
      <c r="AQ3300" s="264">
        <f t="shared" si="257"/>
        <v>43697</v>
      </c>
    </row>
    <row r="3301" spans="1:43" s="74" customFormat="1" ht="24.75" customHeight="1" x14ac:dyDescent="0.15">
      <c r="A3301" s="297">
        <v>3298</v>
      </c>
      <c r="B3301" s="23" t="s">
        <v>14883</v>
      </c>
      <c r="C3301" s="24" t="s">
        <v>582</v>
      </c>
      <c r="D3301" s="23" t="s">
        <v>14878</v>
      </c>
      <c r="E3301" s="23" t="s">
        <v>14879</v>
      </c>
      <c r="F3301" s="24" t="s">
        <v>13631</v>
      </c>
      <c r="G3301" s="25" t="s">
        <v>14896</v>
      </c>
      <c r="H3301" s="23" t="s">
        <v>14897</v>
      </c>
      <c r="I3301" s="23" t="s">
        <v>11163</v>
      </c>
      <c r="J3301" s="25" t="s">
        <v>14898</v>
      </c>
      <c r="K3301" s="58" t="s">
        <v>14899</v>
      </c>
      <c r="L3301" s="58"/>
      <c r="M3301" s="23" t="s">
        <v>14900</v>
      </c>
      <c r="N3301" s="23" t="s">
        <v>14901</v>
      </c>
      <c r="O3301" s="25" t="s">
        <v>14880</v>
      </c>
      <c r="P3301" s="23" t="s">
        <v>32</v>
      </c>
      <c r="Q3301" s="25" t="s">
        <v>4721</v>
      </c>
      <c r="R3301" s="58" t="s">
        <v>14902</v>
      </c>
      <c r="S3301" s="23" t="s">
        <v>35</v>
      </c>
      <c r="T3301" s="23" t="s">
        <v>36</v>
      </c>
      <c r="U3301" s="25" t="s">
        <v>14903</v>
      </c>
      <c r="V3301" s="23" t="s">
        <v>14904</v>
      </c>
      <c r="W3301" s="25" t="s">
        <v>14905</v>
      </c>
      <c r="X3301" s="58" t="s">
        <v>14906</v>
      </c>
      <c r="Y3301" s="23" t="s">
        <v>14907</v>
      </c>
      <c r="Z3301" s="23" t="s">
        <v>14908</v>
      </c>
      <c r="AA3301" s="33">
        <v>5</v>
      </c>
      <c r="AB3301" s="295" t="str">
        <f t="shared" si="256"/>
        <v>年間</v>
      </c>
      <c r="AC3301" s="268"/>
      <c r="AD3301" s="23">
        <v>1</v>
      </c>
      <c r="AE3301" s="26">
        <v>108000</v>
      </c>
      <c r="AF3301" s="26">
        <f t="shared" si="254"/>
        <v>108000</v>
      </c>
      <c r="AG3301" s="27">
        <v>42644</v>
      </c>
      <c r="AH3301" s="168">
        <v>42633</v>
      </c>
      <c r="AI3301" s="29" t="str">
        <f t="shared" si="252"/>
        <v>～</v>
      </c>
      <c r="AJ3301" s="178">
        <f t="shared" si="253"/>
        <v>44458</v>
      </c>
      <c r="AK3301" s="23" t="s">
        <v>14886</v>
      </c>
      <c r="AL3301" s="23" t="s">
        <v>14911</v>
      </c>
      <c r="AM3301" s="35">
        <v>42633</v>
      </c>
      <c r="AN3301" s="408" t="str">
        <f>IF($AA3301-data!$G$1=0,"　",IF(AK3301=0,"　",VLOOKUP($AK3301,data!$A$1:$H$264,8,FALSE)))</f>
        <v>消耗部品交換対象</v>
      </c>
      <c r="AO3301" s="35">
        <v>42656</v>
      </c>
      <c r="AP3301" s="134" t="s">
        <v>14882</v>
      </c>
      <c r="AQ3301" s="264">
        <f t="shared" si="257"/>
        <v>43697</v>
      </c>
    </row>
    <row r="3302" spans="1:43" s="74" customFormat="1" ht="24.75" customHeight="1" x14ac:dyDescent="0.15">
      <c r="A3302" s="297">
        <v>3299</v>
      </c>
      <c r="B3302" s="23" t="s">
        <v>14883</v>
      </c>
      <c r="C3302" s="24" t="s">
        <v>582</v>
      </c>
      <c r="D3302" s="23" t="s">
        <v>6827</v>
      </c>
      <c r="E3302" s="23" t="s">
        <v>1511</v>
      </c>
      <c r="F3302" s="24" t="s">
        <v>13631</v>
      </c>
      <c r="G3302" s="25" t="s">
        <v>14896</v>
      </c>
      <c r="H3302" s="23" t="s">
        <v>14897</v>
      </c>
      <c r="I3302" s="23" t="s">
        <v>11163</v>
      </c>
      <c r="J3302" s="25" t="s">
        <v>14898</v>
      </c>
      <c r="K3302" s="58" t="s">
        <v>14899</v>
      </c>
      <c r="L3302" s="58"/>
      <c r="M3302" s="23" t="s">
        <v>14900</v>
      </c>
      <c r="N3302" s="23" t="s">
        <v>14901</v>
      </c>
      <c r="O3302" s="25" t="s">
        <v>3680</v>
      </c>
      <c r="P3302" s="23" t="s">
        <v>32</v>
      </c>
      <c r="Q3302" s="25" t="s">
        <v>4721</v>
      </c>
      <c r="R3302" s="58" t="s">
        <v>14902</v>
      </c>
      <c r="S3302" s="23" t="s">
        <v>35</v>
      </c>
      <c r="T3302" s="23" t="s">
        <v>36</v>
      </c>
      <c r="U3302" s="25" t="s">
        <v>14903</v>
      </c>
      <c r="V3302" s="23" t="s">
        <v>14904</v>
      </c>
      <c r="W3302" s="25" t="s">
        <v>14905</v>
      </c>
      <c r="X3302" s="58" t="s">
        <v>14906</v>
      </c>
      <c r="Y3302" s="23" t="s">
        <v>14907</v>
      </c>
      <c r="Z3302" s="23" t="s">
        <v>14908</v>
      </c>
      <c r="AA3302" s="33">
        <v>5</v>
      </c>
      <c r="AB3302" s="295" t="str">
        <f t="shared" si="256"/>
        <v>年間</v>
      </c>
      <c r="AC3302" s="268"/>
      <c r="AD3302" s="23">
        <v>1</v>
      </c>
      <c r="AE3302" s="26">
        <v>108000</v>
      </c>
      <c r="AF3302" s="26">
        <f t="shared" si="254"/>
        <v>108000</v>
      </c>
      <c r="AG3302" s="27">
        <v>42644</v>
      </c>
      <c r="AH3302" s="168">
        <v>42633</v>
      </c>
      <c r="AI3302" s="29" t="str">
        <f t="shared" si="252"/>
        <v>～</v>
      </c>
      <c r="AJ3302" s="178">
        <f t="shared" si="253"/>
        <v>44458</v>
      </c>
      <c r="AK3302" s="23" t="s">
        <v>7849</v>
      </c>
      <c r="AL3302" s="23" t="s">
        <v>14912</v>
      </c>
      <c r="AM3302" s="35">
        <v>42633</v>
      </c>
      <c r="AN3302" s="408" t="str">
        <f>IF($AA3302-data!$G$1=0,"　",IF(AK3302=0,"　",VLOOKUP($AK3302,data!$A$1:$H$264,8,FALSE)))</f>
        <v>消耗部品交換対象</v>
      </c>
      <c r="AO3302" s="35">
        <v>42656</v>
      </c>
      <c r="AP3302" s="134" t="s">
        <v>14882</v>
      </c>
      <c r="AQ3302" s="264">
        <f t="shared" si="257"/>
        <v>43697</v>
      </c>
    </row>
    <row r="3303" spans="1:43" s="74" customFormat="1" ht="24.75" customHeight="1" x14ac:dyDescent="0.15">
      <c r="A3303" s="297">
        <v>3300</v>
      </c>
      <c r="B3303" s="23" t="s">
        <v>14883</v>
      </c>
      <c r="C3303" s="24" t="s">
        <v>582</v>
      </c>
      <c r="D3303" s="23" t="s">
        <v>6827</v>
      </c>
      <c r="E3303" s="23" t="s">
        <v>1511</v>
      </c>
      <c r="F3303" s="24" t="s">
        <v>13631</v>
      </c>
      <c r="G3303" s="25" t="s">
        <v>14896</v>
      </c>
      <c r="H3303" s="23" t="s">
        <v>14897</v>
      </c>
      <c r="I3303" s="23" t="s">
        <v>11163</v>
      </c>
      <c r="J3303" s="25" t="s">
        <v>14898</v>
      </c>
      <c r="K3303" s="58" t="s">
        <v>14899</v>
      </c>
      <c r="L3303" s="58"/>
      <c r="M3303" s="23" t="s">
        <v>14900</v>
      </c>
      <c r="N3303" s="23" t="s">
        <v>14901</v>
      </c>
      <c r="O3303" s="25" t="s">
        <v>3680</v>
      </c>
      <c r="P3303" s="23" t="s">
        <v>32</v>
      </c>
      <c r="Q3303" s="25" t="s">
        <v>4721</v>
      </c>
      <c r="R3303" s="58" t="s">
        <v>14902</v>
      </c>
      <c r="S3303" s="23" t="s">
        <v>35</v>
      </c>
      <c r="T3303" s="23" t="s">
        <v>36</v>
      </c>
      <c r="U3303" s="25" t="s">
        <v>14903</v>
      </c>
      <c r="V3303" s="23" t="s">
        <v>14904</v>
      </c>
      <c r="W3303" s="25" t="s">
        <v>14905</v>
      </c>
      <c r="X3303" s="58" t="s">
        <v>14906</v>
      </c>
      <c r="Y3303" s="23" t="s">
        <v>14907</v>
      </c>
      <c r="Z3303" s="23" t="s">
        <v>14908</v>
      </c>
      <c r="AA3303" s="33">
        <v>5</v>
      </c>
      <c r="AB3303" s="295" t="str">
        <f t="shared" si="256"/>
        <v>年間</v>
      </c>
      <c r="AC3303" s="268"/>
      <c r="AD3303" s="23">
        <v>1</v>
      </c>
      <c r="AE3303" s="26">
        <v>108000</v>
      </c>
      <c r="AF3303" s="26">
        <f t="shared" si="254"/>
        <v>108000</v>
      </c>
      <c r="AG3303" s="27">
        <v>42644</v>
      </c>
      <c r="AH3303" s="168">
        <v>42633</v>
      </c>
      <c r="AI3303" s="29" t="str">
        <f t="shared" si="252"/>
        <v>～</v>
      </c>
      <c r="AJ3303" s="178">
        <f t="shared" si="253"/>
        <v>44458</v>
      </c>
      <c r="AK3303" s="23" t="s">
        <v>7849</v>
      </c>
      <c r="AL3303" s="23" t="s">
        <v>14913</v>
      </c>
      <c r="AM3303" s="35">
        <v>42633</v>
      </c>
      <c r="AN3303" s="408" t="str">
        <f>IF($AA3303-data!$G$1=0,"　",IF(AK3303=0,"　",VLOOKUP($AK3303,data!$A$1:$H$264,8,FALSE)))</f>
        <v>消耗部品交換対象</v>
      </c>
      <c r="AO3303" s="35">
        <v>42656</v>
      </c>
      <c r="AP3303" s="134" t="s">
        <v>14882</v>
      </c>
      <c r="AQ3303" s="264">
        <f t="shared" si="257"/>
        <v>43697</v>
      </c>
    </row>
    <row r="3304" spans="1:43" s="74" customFormat="1" ht="24.75" customHeight="1" x14ac:dyDescent="0.15">
      <c r="A3304" s="297">
        <v>3301</v>
      </c>
      <c r="B3304" s="23" t="s">
        <v>14883</v>
      </c>
      <c r="C3304" s="24" t="s">
        <v>582</v>
      </c>
      <c r="D3304" s="23" t="s">
        <v>6827</v>
      </c>
      <c r="E3304" s="23" t="s">
        <v>1511</v>
      </c>
      <c r="F3304" s="24" t="s">
        <v>13631</v>
      </c>
      <c r="G3304" s="25" t="s">
        <v>14896</v>
      </c>
      <c r="H3304" s="23" t="s">
        <v>14897</v>
      </c>
      <c r="I3304" s="23" t="s">
        <v>11163</v>
      </c>
      <c r="J3304" s="25" t="s">
        <v>14898</v>
      </c>
      <c r="K3304" s="58" t="s">
        <v>14899</v>
      </c>
      <c r="L3304" s="58"/>
      <c r="M3304" s="23" t="s">
        <v>14900</v>
      </c>
      <c r="N3304" s="23" t="s">
        <v>14901</v>
      </c>
      <c r="O3304" s="25" t="s">
        <v>3680</v>
      </c>
      <c r="P3304" s="23" t="s">
        <v>32</v>
      </c>
      <c r="Q3304" s="25" t="s">
        <v>4721</v>
      </c>
      <c r="R3304" s="58" t="s">
        <v>14902</v>
      </c>
      <c r="S3304" s="23" t="s">
        <v>35</v>
      </c>
      <c r="T3304" s="23" t="s">
        <v>36</v>
      </c>
      <c r="U3304" s="25" t="s">
        <v>14903</v>
      </c>
      <c r="V3304" s="23" t="s">
        <v>14904</v>
      </c>
      <c r="W3304" s="25" t="s">
        <v>14905</v>
      </c>
      <c r="X3304" s="58" t="s">
        <v>14906</v>
      </c>
      <c r="Y3304" s="23" t="s">
        <v>14907</v>
      </c>
      <c r="Z3304" s="23" t="s">
        <v>14908</v>
      </c>
      <c r="AA3304" s="33">
        <v>5</v>
      </c>
      <c r="AB3304" s="295" t="str">
        <f t="shared" si="256"/>
        <v>年間</v>
      </c>
      <c r="AC3304" s="268"/>
      <c r="AD3304" s="23">
        <v>1</v>
      </c>
      <c r="AE3304" s="26">
        <v>108000</v>
      </c>
      <c r="AF3304" s="26">
        <f t="shared" si="254"/>
        <v>108000</v>
      </c>
      <c r="AG3304" s="27">
        <v>42644</v>
      </c>
      <c r="AH3304" s="168">
        <v>42633</v>
      </c>
      <c r="AI3304" s="29" t="str">
        <f t="shared" si="252"/>
        <v>～</v>
      </c>
      <c r="AJ3304" s="178">
        <f t="shared" si="253"/>
        <v>44458</v>
      </c>
      <c r="AK3304" s="23" t="s">
        <v>7849</v>
      </c>
      <c r="AL3304" s="23" t="s">
        <v>14914</v>
      </c>
      <c r="AM3304" s="35">
        <v>42633</v>
      </c>
      <c r="AN3304" s="408" t="str">
        <f>IF($AA3304-data!$G$1=0,"　",IF(AK3304=0,"　",VLOOKUP($AK3304,data!$A$1:$H$264,8,FALSE)))</f>
        <v>消耗部品交換対象</v>
      </c>
      <c r="AO3304" s="35">
        <v>42656</v>
      </c>
      <c r="AP3304" s="134" t="s">
        <v>14882</v>
      </c>
      <c r="AQ3304" s="264">
        <f t="shared" si="257"/>
        <v>43697</v>
      </c>
    </row>
    <row r="3305" spans="1:43" s="74" customFormat="1" ht="24.75" customHeight="1" x14ac:dyDescent="0.15">
      <c r="A3305" s="297">
        <v>3302</v>
      </c>
      <c r="B3305" s="23" t="s">
        <v>14883</v>
      </c>
      <c r="C3305" s="24" t="s">
        <v>582</v>
      </c>
      <c r="D3305" s="23" t="s">
        <v>6827</v>
      </c>
      <c r="E3305" s="23" t="s">
        <v>1511</v>
      </c>
      <c r="F3305" s="24" t="s">
        <v>13631</v>
      </c>
      <c r="G3305" s="25" t="s">
        <v>14896</v>
      </c>
      <c r="H3305" s="23" t="s">
        <v>14897</v>
      </c>
      <c r="I3305" s="23" t="s">
        <v>11163</v>
      </c>
      <c r="J3305" s="25" t="s">
        <v>14898</v>
      </c>
      <c r="K3305" s="58" t="s">
        <v>14899</v>
      </c>
      <c r="L3305" s="58"/>
      <c r="M3305" s="23" t="s">
        <v>14900</v>
      </c>
      <c r="N3305" s="23" t="s">
        <v>14901</v>
      </c>
      <c r="O3305" s="25" t="s">
        <v>3680</v>
      </c>
      <c r="P3305" s="23" t="s">
        <v>32</v>
      </c>
      <c r="Q3305" s="25" t="s">
        <v>4721</v>
      </c>
      <c r="R3305" s="58" t="s">
        <v>14902</v>
      </c>
      <c r="S3305" s="23" t="s">
        <v>35</v>
      </c>
      <c r="T3305" s="23" t="s">
        <v>36</v>
      </c>
      <c r="U3305" s="25" t="s">
        <v>14903</v>
      </c>
      <c r="V3305" s="23" t="s">
        <v>14904</v>
      </c>
      <c r="W3305" s="25" t="s">
        <v>14905</v>
      </c>
      <c r="X3305" s="58" t="s">
        <v>14906</v>
      </c>
      <c r="Y3305" s="23" t="s">
        <v>14907</v>
      </c>
      <c r="Z3305" s="23" t="s">
        <v>14908</v>
      </c>
      <c r="AA3305" s="33">
        <v>5</v>
      </c>
      <c r="AB3305" s="295" t="str">
        <f t="shared" si="256"/>
        <v>年間</v>
      </c>
      <c r="AC3305" s="268"/>
      <c r="AD3305" s="23">
        <v>1</v>
      </c>
      <c r="AE3305" s="26">
        <v>108000</v>
      </c>
      <c r="AF3305" s="26">
        <f t="shared" si="254"/>
        <v>108000</v>
      </c>
      <c r="AG3305" s="27">
        <v>42644</v>
      </c>
      <c r="AH3305" s="168">
        <v>42633</v>
      </c>
      <c r="AI3305" s="29" t="str">
        <f t="shared" si="252"/>
        <v>～</v>
      </c>
      <c r="AJ3305" s="178">
        <f t="shared" si="253"/>
        <v>44458</v>
      </c>
      <c r="AK3305" s="23" t="s">
        <v>7849</v>
      </c>
      <c r="AL3305" s="23" t="s">
        <v>14915</v>
      </c>
      <c r="AM3305" s="35">
        <v>42633</v>
      </c>
      <c r="AN3305" s="408" t="str">
        <f>IF($AA3305-data!$G$1=0,"　",IF(AK3305=0,"　",VLOOKUP($AK3305,data!$A$1:$H$264,8,FALSE)))</f>
        <v>消耗部品交換対象</v>
      </c>
      <c r="AO3305" s="35">
        <v>42656</v>
      </c>
      <c r="AP3305" s="134" t="s">
        <v>14882</v>
      </c>
      <c r="AQ3305" s="264">
        <f t="shared" si="257"/>
        <v>43697</v>
      </c>
    </row>
    <row r="3306" spans="1:43" s="74" customFormat="1" ht="24.75" customHeight="1" x14ac:dyDescent="0.15">
      <c r="A3306" s="297">
        <v>3303</v>
      </c>
      <c r="B3306" s="23" t="s">
        <v>14883</v>
      </c>
      <c r="C3306" s="24" t="s">
        <v>582</v>
      </c>
      <c r="D3306" s="23" t="s">
        <v>6827</v>
      </c>
      <c r="E3306" s="23" t="s">
        <v>1511</v>
      </c>
      <c r="F3306" s="24" t="s">
        <v>13631</v>
      </c>
      <c r="G3306" s="25" t="s">
        <v>14896</v>
      </c>
      <c r="H3306" s="23" t="s">
        <v>14897</v>
      </c>
      <c r="I3306" s="23" t="s">
        <v>11163</v>
      </c>
      <c r="J3306" s="25" t="s">
        <v>14898</v>
      </c>
      <c r="K3306" s="58" t="s">
        <v>14899</v>
      </c>
      <c r="L3306" s="58"/>
      <c r="M3306" s="23" t="s">
        <v>14900</v>
      </c>
      <c r="N3306" s="23" t="s">
        <v>14901</v>
      </c>
      <c r="O3306" s="25" t="s">
        <v>3680</v>
      </c>
      <c r="P3306" s="23" t="s">
        <v>32</v>
      </c>
      <c r="Q3306" s="25" t="s">
        <v>4721</v>
      </c>
      <c r="R3306" s="58" t="s">
        <v>14902</v>
      </c>
      <c r="S3306" s="23" t="s">
        <v>35</v>
      </c>
      <c r="T3306" s="23" t="s">
        <v>36</v>
      </c>
      <c r="U3306" s="25" t="s">
        <v>14903</v>
      </c>
      <c r="V3306" s="23" t="s">
        <v>14904</v>
      </c>
      <c r="W3306" s="25" t="s">
        <v>14905</v>
      </c>
      <c r="X3306" s="58" t="s">
        <v>14906</v>
      </c>
      <c r="Y3306" s="23" t="s">
        <v>14907</v>
      </c>
      <c r="Z3306" s="23" t="s">
        <v>14908</v>
      </c>
      <c r="AA3306" s="33">
        <v>5</v>
      </c>
      <c r="AB3306" s="295" t="str">
        <f t="shared" si="256"/>
        <v>年間</v>
      </c>
      <c r="AC3306" s="268"/>
      <c r="AD3306" s="23">
        <v>1</v>
      </c>
      <c r="AE3306" s="26">
        <v>108000</v>
      </c>
      <c r="AF3306" s="26">
        <f t="shared" si="254"/>
        <v>108000</v>
      </c>
      <c r="AG3306" s="27">
        <v>42644</v>
      </c>
      <c r="AH3306" s="168">
        <v>42633</v>
      </c>
      <c r="AI3306" s="29" t="str">
        <f t="shared" si="252"/>
        <v>～</v>
      </c>
      <c r="AJ3306" s="178">
        <f t="shared" si="253"/>
        <v>44458</v>
      </c>
      <c r="AK3306" s="23" t="s">
        <v>7849</v>
      </c>
      <c r="AL3306" s="23" t="s">
        <v>14916</v>
      </c>
      <c r="AM3306" s="35">
        <v>42633</v>
      </c>
      <c r="AN3306" s="408" t="str">
        <f>IF($AA3306-data!$G$1=0,"　",IF(AK3306=0,"　",VLOOKUP($AK3306,data!$A$1:$H$264,8,FALSE)))</f>
        <v>消耗部品交換対象</v>
      </c>
      <c r="AO3306" s="35">
        <v>42656</v>
      </c>
      <c r="AP3306" s="134" t="s">
        <v>14882</v>
      </c>
      <c r="AQ3306" s="264">
        <f t="shared" si="257"/>
        <v>43697</v>
      </c>
    </row>
    <row r="3307" spans="1:43" s="74" customFormat="1" ht="24.75" customHeight="1" x14ac:dyDescent="0.15">
      <c r="A3307" s="297">
        <v>3304</v>
      </c>
      <c r="B3307" s="23" t="s">
        <v>14883</v>
      </c>
      <c r="C3307" s="24" t="s">
        <v>582</v>
      </c>
      <c r="D3307" s="23" t="s">
        <v>6827</v>
      </c>
      <c r="E3307" s="23" t="s">
        <v>1511</v>
      </c>
      <c r="F3307" s="24" t="s">
        <v>13631</v>
      </c>
      <c r="G3307" s="25" t="s">
        <v>14896</v>
      </c>
      <c r="H3307" s="23" t="s">
        <v>14897</v>
      </c>
      <c r="I3307" s="23" t="s">
        <v>11163</v>
      </c>
      <c r="J3307" s="25" t="s">
        <v>14898</v>
      </c>
      <c r="K3307" s="58" t="s">
        <v>14899</v>
      </c>
      <c r="L3307" s="58"/>
      <c r="M3307" s="23" t="s">
        <v>14900</v>
      </c>
      <c r="N3307" s="23" t="s">
        <v>14901</v>
      </c>
      <c r="O3307" s="25" t="s">
        <v>3680</v>
      </c>
      <c r="P3307" s="23" t="s">
        <v>32</v>
      </c>
      <c r="Q3307" s="25" t="s">
        <v>4721</v>
      </c>
      <c r="R3307" s="58" t="s">
        <v>14902</v>
      </c>
      <c r="S3307" s="23" t="s">
        <v>35</v>
      </c>
      <c r="T3307" s="23" t="s">
        <v>36</v>
      </c>
      <c r="U3307" s="25" t="s">
        <v>14903</v>
      </c>
      <c r="V3307" s="23" t="s">
        <v>14904</v>
      </c>
      <c r="W3307" s="25" t="s">
        <v>14905</v>
      </c>
      <c r="X3307" s="58" t="s">
        <v>14906</v>
      </c>
      <c r="Y3307" s="23" t="s">
        <v>14907</v>
      </c>
      <c r="Z3307" s="23" t="s">
        <v>14908</v>
      </c>
      <c r="AA3307" s="33">
        <v>5</v>
      </c>
      <c r="AB3307" s="295" t="str">
        <f t="shared" si="256"/>
        <v>年間</v>
      </c>
      <c r="AC3307" s="268"/>
      <c r="AD3307" s="23">
        <v>1</v>
      </c>
      <c r="AE3307" s="26">
        <v>108000</v>
      </c>
      <c r="AF3307" s="26">
        <f t="shared" si="254"/>
        <v>108000</v>
      </c>
      <c r="AG3307" s="27">
        <v>42644</v>
      </c>
      <c r="AH3307" s="168">
        <v>42633</v>
      </c>
      <c r="AI3307" s="29" t="str">
        <f t="shared" si="252"/>
        <v>～</v>
      </c>
      <c r="AJ3307" s="178">
        <f t="shared" si="253"/>
        <v>44458</v>
      </c>
      <c r="AK3307" s="23" t="s">
        <v>7849</v>
      </c>
      <c r="AL3307" s="23" t="s">
        <v>14917</v>
      </c>
      <c r="AM3307" s="35">
        <v>42633</v>
      </c>
      <c r="AN3307" s="408" t="str">
        <f>IF($AA3307-data!$G$1=0,"　",IF(AK3307=0,"　",VLOOKUP($AK3307,data!$A$1:$H$264,8,FALSE)))</f>
        <v>消耗部品交換対象</v>
      </c>
      <c r="AO3307" s="35">
        <v>42656</v>
      </c>
      <c r="AP3307" s="134" t="s">
        <v>14882</v>
      </c>
      <c r="AQ3307" s="264">
        <f t="shared" si="257"/>
        <v>43697</v>
      </c>
    </row>
    <row r="3308" spans="1:43" s="74" customFormat="1" ht="24.75" customHeight="1" x14ac:dyDescent="0.15">
      <c r="A3308" s="297">
        <v>3305</v>
      </c>
      <c r="B3308" s="23" t="s">
        <v>14883</v>
      </c>
      <c r="C3308" s="24" t="s">
        <v>582</v>
      </c>
      <c r="D3308" s="23" t="s">
        <v>6827</v>
      </c>
      <c r="E3308" s="23" t="s">
        <v>1511</v>
      </c>
      <c r="F3308" s="24" t="s">
        <v>13631</v>
      </c>
      <c r="G3308" s="25" t="s">
        <v>14896</v>
      </c>
      <c r="H3308" s="23" t="s">
        <v>14897</v>
      </c>
      <c r="I3308" s="23" t="s">
        <v>11163</v>
      </c>
      <c r="J3308" s="25" t="s">
        <v>14898</v>
      </c>
      <c r="K3308" s="58" t="s">
        <v>14899</v>
      </c>
      <c r="L3308" s="58"/>
      <c r="M3308" s="23" t="s">
        <v>14900</v>
      </c>
      <c r="N3308" s="23" t="s">
        <v>14901</v>
      </c>
      <c r="O3308" s="25" t="s">
        <v>3680</v>
      </c>
      <c r="P3308" s="23" t="s">
        <v>32</v>
      </c>
      <c r="Q3308" s="25" t="s">
        <v>4721</v>
      </c>
      <c r="R3308" s="58" t="s">
        <v>14902</v>
      </c>
      <c r="S3308" s="23" t="s">
        <v>35</v>
      </c>
      <c r="T3308" s="23" t="s">
        <v>36</v>
      </c>
      <c r="U3308" s="25" t="s">
        <v>14903</v>
      </c>
      <c r="V3308" s="23" t="s">
        <v>14904</v>
      </c>
      <c r="W3308" s="25" t="s">
        <v>14905</v>
      </c>
      <c r="X3308" s="58" t="s">
        <v>14906</v>
      </c>
      <c r="Y3308" s="23" t="s">
        <v>14907</v>
      </c>
      <c r="Z3308" s="23" t="s">
        <v>14908</v>
      </c>
      <c r="AA3308" s="33">
        <v>5</v>
      </c>
      <c r="AB3308" s="295" t="str">
        <f t="shared" si="256"/>
        <v>年間</v>
      </c>
      <c r="AC3308" s="268"/>
      <c r="AD3308" s="23">
        <v>1</v>
      </c>
      <c r="AE3308" s="26">
        <v>108000</v>
      </c>
      <c r="AF3308" s="26">
        <f t="shared" si="254"/>
        <v>108000</v>
      </c>
      <c r="AG3308" s="27">
        <v>42644</v>
      </c>
      <c r="AH3308" s="168">
        <v>42633</v>
      </c>
      <c r="AI3308" s="29" t="str">
        <f t="shared" si="252"/>
        <v>～</v>
      </c>
      <c r="AJ3308" s="178">
        <f t="shared" si="253"/>
        <v>44458</v>
      </c>
      <c r="AK3308" s="23" t="s">
        <v>7849</v>
      </c>
      <c r="AL3308" s="23" t="s">
        <v>14918</v>
      </c>
      <c r="AM3308" s="35">
        <v>42633</v>
      </c>
      <c r="AN3308" s="408" t="str">
        <f>IF($AA3308-data!$G$1=0,"　",IF(AK3308=0,"　",VLOOKUP($AK3308,data!$A$1:$H$264,8,FALSE)))</f>
        <v>消耗部品交換対象</v>
      </c>
      <c r="AO3308" s="35">
        <v>42656</v>
      </c>
      <c r="AP3308" s="134" t="s">
        <v>14882</v>
      </c>
      <c r="AQ3308" s="264">
        <f t="shared" si="257"/>
        <v>43697</v>
      </c>
    </row>
    <row r="3309" spans="1:43" s="74" customFormat="1" ht="24.75" customHeight="1" x14ac:dyDescent="0.15">
      <c r="A3309" s="297">
        <v>3306</v>
      </c>
      <c r="B3309" s="23" t="s">
        <v>14883</v>
      </c>
      <c r="C3309" s="24" t="s">
        <v>582</v>
      </c>
      <c r="D3309" s="23" t="s">
        <v>6827</v>
      </c>
      <c r="E3309" s="23" t="s">
        <v>1511</v>
      </c>
      <c r="F3309" s="24" t="s">
        <v>13631</v>
      </c>
      <c r="G3309" s="25" t="s">
        <v>14896</v>
      </c>
      <c r="H3309" s="23" t="s">
        <v>14897</v>
      </c>
      <c r="I3309" s="23" t="s">
        <v>11163</v>
      </c>
      <c r="J3309" s="25" t="s">
        <v>14898</v>
      </c>
      <c r="K3309" s="58" t="s">
        <v>14899</v>
      </c>
      <c r="L3309" s="58"/>
      <c r="M3309" s="23" t="s">
        <v>14900</v>
      </c>
      <c r="N3309" s="23" t="s">
        <v>14901</v>
      </c>
      <c r="O3309" s="25" t="s">
        <v>3680</v>
      </c>
      <c r="P3309" s="23" t="s">
        <v>32</v>
      </c>
      <c r="Q3309" s="25" t="s">
        <v>4721</v>
      </c>
      <c r="R3309" s="58" t="s">
        <v>14902</v>
      </c>
      <c r="S3309" s="23" t="s">
        <v>35</v>
      </c>
      <c r="T3309" s="23" t="s">
        <v>36</v>
      </c>
      <c r="U3309" s="25" t="s">
        <v>14903</v>
      </c>
      <c r="V3309" s="23" t="s">
        <v>14904</v>
      </c>
      <c r="W3309" s="25" t="s">
        <v>14905</v>
      </c>
      <c r="X3309" s="58" t="s">
        <v>14906</v>
      </c>
      <c r="Y3309" s="23" t="s">
        <v>14907</v>
      </c>
      <c r="Z3309" s="23" t="s">
        <v>14908</v>
      </c>
      <c r="AA3309" s="33">
        <v>5</v>
      </c>
      <c r="AB3309" s="295" t="str">
        <f t="shared" si="256"/>
        <v>年間</v>
      </c>
      <c r="AC3309" s="268"/>
      <c r="AD3309" s="23">
        <v>1</v>
      </c>
      <c r="AE3309" s="26">
        <v>108000</v>
      </c>
      <c r="AF3309" s="26">
        <f t="shared" si="254"/>
        <v>108000</v>
      </c>
      <c r="AG3309" s="27">
        <v>42644</v>
      </c>
      <c r="AH3309" s="168">
        <v>42633</v>
      </c>
      <c r="AI3309" s="29" t="str">
        <f t="shared" si="252"/>
        <v>～</v>
      </c>
      <c r="AJ3309" s="178">
        <f t="shared" si="253"/>
        <v>44458</v>
      </c>
      <c r="AK3309" s="23" t="s">
        <v>7849</v>
      </c>
      <c r="AL3309" s="23" t="s">
        <v>14919</v>
      </c>
      <c r="AM3309" s="35">
        <v>42633</v>
      </c>
      <c r="AN3309" s="408" t="str">
        <f>IF($AA3309-data!$G$1=0,"　",IF(AK3309=0,"　",VLOOKUP($AK3309,data!$A$1:$H$264,8,FALSE)))</f>
        <v>消耗部品交換対象</v>
      </c>
      <c r="AO3309" s="35">
        <v>42656</v>
      </c>
      <c r="AP3309" s="134" t="s">
        <v>14882</v>
      </c>
      <c r="AQ3309" s="264">
        <f t="shared" si="257"/>
        <v>43697</v>
      </c>
    </row>
    <row r="3310" spans="1:43" s="74" customFormat="1" ht="24.75" customHeight="1" x14ac:dyDescent="0.15">
      <c r="A3310" s="297">
        <v>3307</v>
      </c>
      <c r="B3310" s="23" t="s">
        <v>14884</v>
      </c>
      <c r="C3310" s="24" t="s">
        <v>582</v>
      </c>
      <c r="D3310" s="23" t="s">
        <v>14878</v>
      </c>
      <c r="E3310" s="23" t="s">
        <v>14879</v>
      </c>
      <c r="F3310" s="24" t="s">
        <v>13631</v>
      </c>
      <c r="G3310" s="25" t="s">
        <v>14896</v>
      </c>
      <c r="H3310" s="23" t="s">
        <v>14897</v>
      </c>
      <c r="I3310" s="23" t="s">
        <v>11163</v>
      </c>
      <c r="J3310" s="25" t="s">
        <v>14898</v>
      </c>
      <c r="K3310" s="58" t="s">
        <v>14899</v>
      </c>
      <c r="L3310" s="58"/>
      <c r="M3310" s="23" t="s">
        <v>14900</v>
      </c>
      <c r="N3310" s="23" t="s">
        <v>14901</v>
      </c>
      <c r="O3310" s="25" t="s">
        <v>14880</v>
      </c>
      <c r="P3310" s="23" t="s">
        <v>32</v>
      </c>
      <c r="Q3310" s="25" t="s">
        <v>4721</v>
      </c>
      <c r="R3310" s="58" t="s">
        <v>14902</v>
      </c>
      <c r="S3310" s="23" t="s">
        <v>35</v>
      </c>
      <c r="T3310" s="23" t="s">
        <v>36</v>
      </c>
      <c r="U3310" s="25" t="s">
        <v>14903</v>
      </c>
      <c r="V3310" s="23" t="s">
        <v>14904</v>
      </c>
      <c r="W3310" s="25" t="s">
        <v>14905</v>
      </c>
      <c r="X3310" s="58" t="s">
        <v>14906</v>
      </c>
      <c r="Y3310" s="23" t="s">
        <v>14907</v>
      </c>
      <c r="Z3310" s="23" t="s">
        <v>14908</v>
      </c>
      <c r="AA3310" s="33">
        <v>5</v>
      </c>
      <c r="AB3310" s="295" t="str">
        <f t="shared" si="256"/>
        <v>年間</v>
      </c>
      <c r="AC3310" s="268"/>
      <c r="AD3310" s="23">
        <v>1</v>
      </c>
      <c r="AE3310" s="26">
        <v>12000</v>
      </c>
      <c r="AF3310" s="26">
        <f t="shared" si="254"/>
        <v>12000</v>
      </c>
      <c r="AG3310" s="27">
        <v>42644</v>
      </c>
      <c r="AH3310" s="168">
        <v>42633</v>
      </c>
      <c r="AI3310" s="29" t="str">
        <f t="shared" si="252"/>
        <v>～</v>
      </c>
      <c r="AJ3310" s="178">
        <f t="shared" si="253"/>
        <v>44458</v>
      </c>
      <c r="AK3310" s="23" t="s">
        <v>14887</v>
      </c>
      <c r="AL3310" s="23" t="s">
        <v>14920</v>
      </c>
      <c r="AM3310" s="35">
        <v>42633</v>
      </c>
      <c r="AN3310" s="408">
        <f>IF($AA3310-data!$G$1=0,"　",IF(AK3310=0,"　",VLOOKUP($AK3310,data!$A$1:$H$264,8,FALSE)))</f>
        <v>0</v>
      </c>
      <c r="AO3310" s="35">
        <v>42656</v>
      </c>
      <c r="AP3310" s="134" t="s">
        <v>14882</v>
      </c>
      <c r="AQ3310" s="264" t="str">
        <f t="shared" si="257"/>
        <v/>
      </c>
    </row>
    <row r="3311" spans="1:43" s="74" customFormat="1" ht="24.75" customHeight="1" x14ac:dyDescent="0.15">
      <c r="A3311" s="297">
        <v>3308</v>
      </c>
      <c r="B3311" s="23" t="s">
        <v>14884</v>
      </c>
      <c r="C3311" s="24" t="s">
        <v>582</v>
      </c>
      <c r="D3311" s="23" t="s">
        <v>6827</v>
      </c>
      <c r="E3311" s="23" t="s">
        <v>1511</v>
      </c>
      <c r="F3311" s="24" t="s">
        <v>13631</v>
      </c>
      <c r="G3311" s="25" t="s">
        <v>14896</v>
      </c>
      <c r="H3311" s="23" t="s">
        <v>14897</v>
      </c>
      <c r="I3311" s="23" t="s">
        <v>11163</v>
      </c>
      <c r="J3311" s="25" t="s">
        <v>14898</v>
      </c>
      <c r="K3311" s="58" t="s">
        <v>14899</v>
      </c>
      <c r="L3311" s="58"/>
      <c r="M3311" s="23" t="s">
        <v>14900</v>
      </c>
      <c r="N3311" s="23" t="s">
        <v>14901</v>
      </c>
      <c r="O3311" s="25" t="s">
        <v>3680</v>
      </c>
      <c r="P3311" s="23" t="s">
        <v>32</v>
      </c>
      <c r="Q3311" s="25" t="s">
        <v>4721</v>
      </c>
      <c r="R3311" s="58" t="s">
        <v>14902</v>
      </c>
      <c r="S3311" s="23" t="s">
        <v>35</v>
      </c>
      <c r="T3311" s="23" t="s">
        <v>36</v>
      </c>
      <c r="U3311" s="25" t="s">
        <v>14903</v>
      </c>
      <c r="V3311" s="23" t="s">
        <v>14904</v>
      </c>
      <c r="W3311" s="25" t="s">
        <v>14905</v>
      </c>
      <c r="X3311" s="58" t="s">
        <v>14906</v>
      </c>
      <c r="Y3311" s="23" t="s">
        <v>14907</v>
      </c>
      <c r="Z3311" s="23" t="s">
        <v>14908</v>
      </c>
      <c r="AA3311" s="33">
        <v>5</v>
      </c>
      <c r="AB3311" s="295" t="str">
        <f t="shared" si="256"/>
        <v>年間</v>
      </c>
      <c r="AC3311" s="268"/>
      <c r="AD3311" s="23">
        <v>1</v>
      </c>
      <c r="AE3311" s="26">
        <v>12000</v>
      </c>
      <c r="AF3311" s="26">
        <f t="shared" si="254"/>
        <v>12000</v>
      </c>
      <c r="AG3311" s="27">
        <v>42644</v>
      </c>
      <c r="AH3311" s="168">
        <v>42633</v>
      </c>
      <c r="AI3311" s="29" t="str">
        <f t="shared" si="252"/>
        <v>～</v>
      </c>
      <c r="AJ3311" s="178">
        <f t="shared" si="253"/>
        <v>44458</v>
      </c>
      <c r="AK3311" s="23" t="s">
        <v>13112</v>
      </c>
      <c r="AL3311" s="23" t="s">
        <v>14921</v>
      </c>
      <c r="AM3311" s="35">
        <v>42633</v>
      </c>
      <c r="AN3311" s="408">
        <f>IF($AA3311-data!$G$1=0,"　",IF(AK3311=0,"　",VLOOKUP($AK3311,data!$A$1:$H$264,8,FALSE)))</f>
        <v>0</v>
      </c>
      <c r="AO3311" s="35">
        <v>42656</v>
      </c>
      <c r="AP3311" s="134" t="s">
        <v>14882</v>
      </c>
      <c r="AQ3311" s="264" t="str">
        <f t="shared" si="257"/>
        <v/>
      </c>
    </row>
    <row r="3312" spans="1:43" s="74" customFormat="1" ht="24.75" customHeight="1" x14ac:dyDescent="0.15">
      <c r="A3312" s="297">
        <v>3309</v>
      </c>
      <c r="B3312" s="23" t="s">
        <v>14884</v>
      </c>
      <c r="C3312" s="24" t="s">
        <v>582</v>
      </c>
      <c r="D3312" s="23" t="s">
        <v>6827</v>
      </c>
      <c r="E3312" s="23" t="s">
        <v>1511</v>
      </c>
      <c r="F3312" s="24" t="s">
        <v>13631</v>
      </c>
      <c r="G3312" s="25" t="s">
        <v>14896</v>
      </c>
      <c r="H3312" s="23" t="s">
        <v>14897</v>
      </c>
      <c r="I3312" s="23" t="s">
        <v>11163</v>
      </c>
      <c r="J3312" s="25" t="s">
        <v>14898</v>
      </c>
      <c r="K3312" s="58" t="s">
        <v>14899</v>
      </c>
      <c r="L3312" s="58"/>
      <c r="M3312" s="23" t="s">
        <v>14900</v>
      </c>
      <c r="N3312" s="23" t="s">
        <v>14901</v>
      </c>
      <c r="O3312" s="25" t="s">
        <v>3680</v>
      </c>
      <c r="P3312" s="23" t="s">
        <v>32</v>
      </c>
      <c r="Q3312" s="25" t="s">
        <v>4721</v>
      </c>
      <c r="R3312" s="58" t="s">
        <v>14902</v>
      </c>
      <c r="S3312" s="23" t="s">
        <v>35</v>
      </c>
      <c r="T3312" s="23" t="s">
        <v>36</v>
      </c>
      <c r="U3312" s="25" t="s">
        <v>14903</v>
      </c>
      <c r="V3312" s="23" t="s">
        <v>14904</v>
      </c>
      <c r="W3312" s="25" t="s">
        <v>14905</v>
      </c>
      <c r="X3312" s="58" t="s">
        <v>14906</v>
      </c>
      <c r="Y3312" s="23" t="s">
        <v>14907</v>
      </c>
      <c r="Z3312" s="23" t="s">
        <v>14908</v>
      </c>
      <c r="AA3312" s="33">
        <v>5</v>
      </c>
      <c r="AB3312" s="295" t="str">
        <f t="shared" si="256"/>
        <v>年間</v>
      </c>
      <c r="AC3312" s="268"/>
      <c r="AD3312" s="23">
        <v>1</v>
      </c>
      <c r="AE3312" s="26">
        <v>12000</v>
      </c>
      <c r="AF3312" s="26">
        <f t="shared" si="254"/>
        <v>12000</v>
      </c>
      <c r="AG3312" s="27">
        <v>42644</v>
      </c>
      <c r="AH3312" s="168">
        <v>42633</v>
      </c>
      <c r="AI3312" s="29" t="str">
        <f t="shared" si="252"/>
        <v>～</v>
      </c>
      <c r="AJ3312" s="178">
        <f t="shared" si="253"/>
        <v>44458</v>
      </c>
      <c r="AK3312" s="23" t="s">
        <v>13112</v>
      </c>
      <c r="AL3312" s="23" t="s">
        <v>14922</v>
      </c>
      <c r="AM3312" s="35">
        <v>42633</v>
      </c>
      <c r="AN3312" s="408">
        <f>IF($AA3312-data!$G$1=0,"　",IF(AK3312=0,"　",VLOOKUP($AK3312,data!$A$1:$H$264,8,FALSE)))</f>
        <v>0</v>
      </c>
      <c r="AO3312" s="35">
        <v>42656</v>
      </c>
      <c r="AP3312" s="134" t="s">
        <v>14882</v>
      </c>
      <c r="AQ3312" s="264" t="str">
        <f t="shared" si="257"/>
        <v/>
      </c>
    </row>
    <row r="3313" spans="1:43" s="74" customFormat="1" ht="24.75" customHeight="1" x14ac:dyDescent="0.15">
      <c r="A3313" s="297">
        <v>3310</v>
      </c>
      <c r="B3313" s="23" t="s">
        <v>14884</v>
      </c>
      <c r="C3313" s="24" t="s">
        <v>582</v>
      </c>
      <c r="D3313" s="23" t="s">
        <v>6827</v>
      </c>
      <c r="E3313" s="23" t="s">
        <v>1511</v>
      </c>
      <c r="F3313" s="24" t="s">
        <v>13631</v>
      </c>
      <c r="G3313" s="25" t="s">
        <v>14896</v>
      </c>
      <c r="H3313" s="23" t="s">
        <v>14897</v>
      </c>
      <c r="I3313" s="23" t="s">
        <v>11163</v>
      </c>
      <c r="J3313" s="25" t="s">
        <v>14898</v>
      </c>
      <c r="K3313" s="58" t="s">
        <v>14899</v>
      </c>
      <c r="L3313" s="58"/>
      <c r="M3313" s="23" t="s">
        <v>14900</v>
      </c>
      <c r="N3313" s="23" t="s">
        <v>14901</v>
      </c>
      <c r="O3313" s="25" t="s">
        <v>3680</v>
      </c>
      <c r="P3313" s="23" t="s">
        <v>32</v>
      </c>
      <c r="Q3313" s="25" t="s">
        <v>4721</v>
      </c>
      <c r="R3313" s="58" t="s">
        <v>14902</v>
      </c>
      <c r="S3313" s="23" t="s">
        <v>35</v>
      </c>
      <c r="T3313" s="23" t="s">
        <v>36</v>
      </c>
      <c r="U3313" s="25" t="s">
        <v>14939</v>
      </c>
      <c r="V3313" s="23" t="s">
        <v>14904</v>
      </c>
      <c r="W3313" s="25" t="s">
        <v>14905</v>
      </c>
      <c r="X3313" s="58" t="s">
        <v>14906</v>
      </c>
      <c r="Y3313" s="23" t="s">
        <v>14907</v>
      </c>
      <c r="Z3313" s="23" t="s">
        <v>14908</v>
      </c>
      <c r="AA3313" s="33">
        <v>5</v>
      </c>
      <c r="AB3313" s="295" t="str">
        <f t="shared" si="256"/>
        <v>年間</v>
      </c>
      <c r="AC3313" s="268"/>
      <c r="AD3313" s="23">
        <v>1</v>
      </c>
      <c r="AE3313" s="26">
        <v>12000</v>
      </c>
      <c r="AF3313" s="26">
        <f t="shared" si="254"/>
        <v>12000</v>
      </c>
      <c r="AG3313" s="27">
        <v>42644</v>
      </c>
      <c r="AH3313" s="168">
        <v>42633</v>
      </c>
      <c r="AI3313" s="29" t="str">
        <f t="shared" si="252"/>
        <v>～</v>
      </c>
      <c r="AJ3313" s="178">
        <f t="shared" si="253"/>
        <v>44458</v>
      </c>
      <c r="AK3313" s="23" t="s">
        <v>13112</v>
      </c>
      <c r="AL3313" s="23" t="s">
        <v>14923</v>
      </c>
      <c r="AM3313" s="35">
        <v>42633</v>
      </c>
      <c r="AN3313" s="408">
        <f>IF($AA3313-data!$G$1=0,"　",IF(AK3313=0,"　",VLOOKUP($AK3313,data!$A$1:$H$264,8,FALSE)))</f>
        <v>0</v>
      </c>
      <c r="AO3313" s="35">
        <v>42656</v>
      </c>
      <c r="AP3313" s="134" t="s">
        <v>14882</v>
      </c>
      <c r="AQ3313" s="264" t="str">
        <f t="shared" si="257"/>
        <v/>
      </c>
    </row>
    <row r="3314" spans="1:43" s="74" customFormat="1" ht="24.75" customHeight="1" x14ac:dyDescent="0.15">
      <c r="A3314" s="297">
        <v>3311</v>
      </c>
      <c r="B3314" s="23" t="s">
        <v>14884</v>
      </c>
      <c r="C3314" s="24" t="s">
        <v>582</v>
      </c>
      <c r="D3314" s="23" t="s">
        <v>6827</v>
      </c>
      <c r="E3314" s="23" t="s">
        <v>1511</v>
      </c>
      <c r="F3314" s="24" t="s">
        <v>13631</v>
      </c>
      <c r="G3314" s="25" t="s">
        <v>14896</v>
      </c>
      <c r="H3314" s="23" t="s">
        <v>14897</v>
      </c>
      <c r="I3314" s="23" t="s">
        <v>11163</v>
      </c>
      <c r="J3314" s="25" t="s">
        <v>14898</v>
      </c>
      <c r="K3314" s="58" t="s">
        <v>14899</v>
      </c>
      <c r="L3314" s="58"/>
      <c r="M3314" s="23" t="s">
        <v>14900</v>
      </c>
      <c r="N3314" s="23" t="s">
        <v>14901</v>
      </c>
      <c r="O3314" s="25" t="s">
        <v>3680</v>
      </c>
      <c r="P3314" s="23" t="s">
        <v>32</v>
      </c>
      <c r="Q3314" s="25" t="s">
        <v>4721</v>
      </c>
      <c r="R3314" s="58" t="s">
        <v>14902</v>
      </c>
      <c r="S3314" s="23" t="s">
        <v>35</v>
      </c>
      <c r="T3314" s="23" t="s">
        <v>36</v>
      </c>
      <c r="U3314" s="25" t="s">
        <v>14903</v>
      </c>
      <c r="V3314" s="23" t="s">
        <v>14904</v>
      </c>
      <c r="W3314" s="25" t="s">
        <v>14905</v>
      </c>
      <c r="X3314" s="58" t="s">
        <v>14906</v>
      </c>
      <c r="Y3314" s="23" t="s">
        <v>14907</v>
      </c>
      <c r="Z3314" s="23" t="s">
        <v>14908</v>
      </c>
      <c r="AA3314" s="33">
        <v>5</v>
      </c>
      <c r="AB3314" s="295" t="str">
        <f t="shared" si="256"/>
        <v>年間</v>
      </c>
      <c r="AC3314" s="268"/>
      <c r="AD3314" s="23">
        <v>1</v>
      </c>
      <c r="AE3314" s="26">
        <v>12000</v>
      </c>
      <c r="AF3314" s="26">
        <f t="shared" si="254"/>
        <v>12000</v>
      </c>
      <c r="AG3314" s="27">
        <v>42644</v>
      </c>
      <c r="AH3314" s="168">
        <v>42633</v>
      </c>
      <c r="AI3314" s="29" t="str">
        <f t="shared" si="252"/>
        <v>～</v>
      </c>
      <c r="AJ3314" s="178">
        <f t="shared" si="253"/>
        <v>44458</v>
      </c>
      <c r="AK3314" s="23" t="s">
        <v>13112</v>
      </c>
      <c r="AL3314" s="23" t="s">
        <v>14924</v>
      </c>
      <c r="AM3314" s="35">
        <v>42633</v>
      </c>
      <c r="AN3314" s="408">
        <f>IF($AA3314-data!$G$1=0,"　",IF(AK3314=0,"　",VLOOKUP($AK3314,data!$A$1:$H$264,8,FALSE)))</f>
        <v>0</v>
      </c>
      <c r="AO3314" s="35">
        <v>42656</v>
      </c>
      <c r="AP3314" s="134" t="s">
        <v>14882</v>
      </c>
      <c r="AQ3314" s="264" t="str">
        <f t="shared" si="257"/>
        <v/>
      </c>
    </row>
    <row r="3315" spans="1:43" s="74" customFormat="1" ht="24.75" customHeight="1" x14ac:dyDescent="0.15">
      <c r="A3315" s="297">
        <v>3312</v>
      </c>
      <c r="B3315" s="23" t="s">
        <v>14884</v>
      </c>
      <c r="C3315" s="24" t="s">
        <v>582</v>
      </c>
      <c r="D3315" s="23" t="s">
        <v>6827</v>
      </c>
      <c r="E3315" s="23" t="s">
        <v>1511</v>
      </c>
      <c r="F3315" s="24" t="s">
        <v>13631</v>
      </c>
      <c r="G3315" s="25" t="s">
        <v>14896</v>
      </c>
      <c r="H3315" s="23" t="s">
        <v>14897</v>
      </c>
      <c r="I3315" s="23" t="s">
        <v>11163</v>
      </c>
      <c r="J3315" s="25" t="s">
        <v>14898</v>
      </c>
      <c r="K3315" s="58" t="s">
        <v>14899</v>
      </c>
      <c r="L3315" s="58"/>
      <c r="M3315" s="23" t="s">
        <v>14900</v>
      </c>
      <c r="N3315" s="23" t="s">
        <v>14901</v>
      </c>
      <c r="O3315" s="25" t="s">
        <v>14938</v>
      </c>
      <c r="P3315" s="23" t="s">
        <v>32</v>
      </c>
      <c r="Q3315" s="25" t="s">
        <v>4721</v>
      </c>
      <c r="R3315" s="58" t="s">
        <v>14902</v>
      </c>
      <c r="S3315" s="23" t="s">
        <v>35</v>
      </c>
      <c r="T3315" s="23" t="s">
        <v>36</v>
      </c>
      <c r="U3315" s="25" t="s">
        <v>14903</v>
      </c>
      <c r="V3315" s="23" t="s">
        <v>14904</v>
      </c>
      <c r="W3315" s="25" t="s">
        <v>14905</v>
      </c>
      <c r="X3315" s="58" t="s">
        <v>14906</v>
      </c>
      <c r="Y3315" s="23" t="s">
        <v>14907</v>
      </c>
      <c r="Z3315" s="23" t="s">
        <v>14908</v>
      </c>
      <c r="AA3315" s="33">
        <v>5</v>
      </c>
      <c r="AB3315" s="295" t="str">
        <f t="shared" si="256"/>
        <v>年間</v>
      </c>
      <c r="AC3315" s="268"/>
      <c r="AD3315" s="23">
        <v>1</v>
      </c>
      <c r="AE3315" s="26">
        <v>12000</v>
      </c>
      <c r="AF3315" s="26">
        <f t="shared" si="254"/>
        <v>12000</v>
      </c>
      <c r="AG3315" s="27">
        <v>42644</v>
      </c>
      <c r="AH3315" s="168">
        <v>42633</v>
      </c>
      <c r="AI3315" s="29" t="str">
        <f t="shared" si="252"/>
        <v>～</v>
      </c>
      <c r="AJ3315" s="178">
        <f t="shared" si="253"/>
        <v>44458</v>
      </c>
      <c r="AK3315" s="23" t="s">
        <v>13112</v>
      </c>
      <c r="AL3315" s="23" t="s">
        <v>14925</v>
      </c>
      <c r="AM3315" s="35">
        <v>42633</v>
      </c>
      <c r="AN3315" s="408">
        <f>IF($AA3315-data!$G$1=0,"　",IF(AK3315=0,"　",VLOOKUP($AK3315,data!$A$1:$H$264,8,FALSE)))</f>
        <v>0</v>
      </c>
      <c r="AO3315" s="35">
        <v>42656</v>
      </c>
      <c r="AP3315" s="134" t="s">
        <v>14882</v>
      </c>
      <c r="AQ3315" s="264" t="str">
        <f t="shared" si="257"/>
        <v/>
      </c>
    </row>
    <row r="3316" spans="1:43" s="74" customFormat="1" ht="24.75" customHeight="1" x14ac:dyDescent="0.15">
      <c r="A3316" s="297">
        <v>3313</v>
      </c>
      <c r="B3316" s="23" t="s">
        <v>14885</v>
      </c>
      <c r="C3316" s="24" t="s">
        <v>582</v>
      </c>
      <c r="D3316" s="23" t="s">
        <v>14878</v>
      </c>
      <c r="E3316" s="23" t="s">
        <v>14879</v>
      </c>
      <c r="F3316" s="24" t="s">
        <v>13631</v>
      </c>
      <c r="G3316" s="25" t="s">
        <v>14896</v>
      </c>
      <c r="H3316" s="23" t="s">
        <v>14897</v>
      </c>
      <c r="I3316" s="23" t="s">
        <v>11163</v>
      </c>
      <c r="J3316" s="25" t="s">
        <v>14898</v>
      </c>
      <c r="K3316" s="58" t="s">
        <v>14899</v>
      </c>
      <c r="L3316" s="58"/>
      <c r="M3316" s="23" t="s">
        <v>14900</v>
      </c>
      <c r="N3316" s="23" t="s">
        <v>14901</v>
      </c>
      <c r="O3316" s="25" t="s">
        <v>14880</v>
      </c>
      <c r="P3316" s="23" t="s">
        <v>32</v>
      </c>
      <c r="Q3316" s="25" t="s">
        <v>4721</v>
      </c>
      <c r="R3316" s="58" t="s">
        <v>14902</v>
      </c>
      <c r="S3316" s="23" t="s">
        <v>35</v>
      </c>
      <c r="T3316" s="23" t="s">
        <v>36</v>
      </c>
      <c r="U3316" s="25" t="s">
        <v>14903</v>
      </c>
      <c r="V3316" s="23" t="s">
        <v>14904</v>
      </c>
      <c r="W3316" s="25" t="s">
        <v>14905</v>
      </c>
      <c r="X3316" s="58" t="s">
        <v>14906</v>
      </c>
      <c r="Y3316" s="23" t="s">
        <v>14907</v>
      </c>
      <c r="Z3316" s="23" t="s">
        <v>14908</v>
      </c>
      <c r="AA3316" s="33">
        <v>5</v>
      </c>
      <c r="AB3316" s="295" t="str">
        <f t="shared" si="256"/>
        <v>年間</v>
      </c>
      <c r="AC3316" s="268"/>
      <c r="AD3316" s="23">
        <v>1</v>
      </c>
      <c r="AE3316" s="26">
        <v>24000</v>
      </c>
      <c r="AF3316" s="26">
        <f t="shared" si="254"/>
        <v>24000</v>
      </c>
      <c r="AG3316" s="27">
        <v>42644</v>
      </c>
      <c r="AH3316" s="168">
        <v>42633</v>
      </c>
      <c r="AI3316" s="29" t="str">
        <f t="shared" si="252"/>
        <v>～</v>
      </c>
      <c r="AJ3316" s="178">
        <f t="shared" si="253"/>
        <v>44458</v>
      </c>
      <c r="AK3316" s="23" t="s">
        <v>14888</v>
      </c>
      <c r="AL3316" s="23" t="s">
        <v>14926</v>
      </c>
      <c r="AM3316" s="35">
        <v>42633</v>
      </c>
      <c r="AN3316" s="408">
        <f>IF($AA3316-data!$G$1=0,"　",IF(AK3316=0,"　",VLOOKUP($AK3316,data!$A$1:$H$264,8,FALSE)))</f>
        <v>0</v>
      </c>
      <c r="AO3316" s="35">
        <v>42656</v>
      </c>
      <c r="AP3316" s="134" t="s">
        <v>14882</v>
      </c>
      <c r="AQ3316" s="264" t="str">
        <f t="shared" si="257"/>
        <v/>
      </c>
    </row>
    <row r="3317" spans="1:43" s="74" customFormat="1" ht="24.75" customHeight="1" x14ac:dyDescent="0.15">
      <c r="A3317" s="297">
        <v>3314</v>
      </c>
      <c r="B3317" s="23" t="s">
        <v>14885</v>
      </c>
      <c r="C3317" s="24" t="s">
        <v>582</v>
      </c>
      <c r="D3317" s="23" t="s">
        <v>6827</v>
      </c>
      <c r="E3317" s="23" t="s">
        <v>1511</v>
      </c>
      <c r="F3317" s="24" t="s">
        <v>13631</v>
      </c>
      <c r="G3317" s="25" t="s">
        <v>14896</v>
      </c>
      <c r="H3317" s="23" t="s">
        <v>14897</v>
      </c>
      <c r="I3317" s="23" t="s">
        <v>11163</v>
      </c>
      <c r="J3317" s="25" t="s">
        <v>14898</v>
      </c>
      <c r="K3317" s="58" t="s">
        <v>14899</v>
      </c>
      <c r="L3317" s="58"/>
      <c r="M3317" s="23" t="s">
        <v>14900</v>
      </c>
      <c r="N3317" s="23" t="s">
        <v>14901</v>
      </c>
      <c r="O3317" s="25" t="s">
        <v>3680</v>
      </c>
      <c r="P3317" s="23" t="s">
        <v>32</v>
      </c>
      <c r="Q3317" s="25" t="s">
        <v>4721</v>
      </c>
      <c r="R3317" s="58" t="s">
        <v>14902</v>
      </c>
      <c r="S3317" s="23" t="s">
        <v>35</v>
      </c>
      <c r="T3317" s="23" t="s">
        <v>36</v>
      </c>
      <c r="U3317" s="25" t="s">
        <v>14903</v>
      </c>
      <c r="V3317" s="23" t="s">
        <v>14904</v>
      </c>
      <c r="W3317" s="25" t="s">
        <v>14905</v>
      </c>
      <c r="X3317" s="58" t="s">
        <v>14906</v>
      </c>
      <c r="Y3317" s="23" t="s">
        <v>14907</v>
      </c>
      <c r="Z3317" s="23" t="s">
        <v>14908</v>
      </c>
      <c r="AA3317" s="33">
        <v>5</v>
      </c>
      <c r="AB3317" s="295" t="str">
        <f t="shared" si="256"/>
        <v>年間</v>
      </c>
      <c r="AC3317" s="268"/>
      <c r="AD3317" s="23">
        <v>1</v>
      </c>
      <c r="AE3317" s="26">
        <v>24000</v>
      </c>
      <c r="AF3317" s="26">
        <f t="shared" si="254"/>
        <v>24000</v>
      </c>
      <c r="AG3317" s="27">
        <v>42644</v>
      </c>
      <c r="AH3317" s="168">
        <v>42633</v>
      </c>
      <c r="AI3317" s="29" t="str">
        <f t="shared" si="252"/>
        <v>～</v>
      </c>
      <c r="AJ3317" s="178">
        <f t="shared" si="253"/>
        <v>44458</v>
      </c>
      <c r="AK3317" s="23" t="s">
        <v>7787</v>
      </c>
      <c r="AL3317" s="23" t="s">
        <v>14927</v>
      </c>
      <c r="AM3317" s="35">
        <v>42633</v>
      </c>
      <c r="AN3317" s="408">
        <f>IF($AA3317-data!$G$1=0,"　",IF(AK3317=0,"　",VLOOKUP($AK3317,data!$A$1:$H$264,8,FALSE)))</f>
        <v>0</v>
      </c>
      <c r="AO3317" s="35">
        <v>42656</v>
      </c>
      <c r="AP3317" s="134" t="s">
        <v>14882</v>
      </c>
      <c r="AQ3317" s="264" t="str">
        <f t="shared" si="257"/>
        <v/>
      </c>
    </row>
    <row r="3318" spans="1:43" s="74" customFormat="1" ht="24.75" customHeight="1" x14ac:dyDescent="0.15">
      <c r="A3318" s="297">
        <v>3315</v>
      </c>
      <c r="B3318" s="23" t="s">
        <v>14885</v>
      </c>
      <c r="C3318" s="24" t="s">
        <v>582</v>
      </c>
      <c r="D3318" s="23" t="s">
        <v>6827</v>
      </c>
      <c r="E3318" s="23" t="s">
        <v>1511</v>
      </c>
      <c r="F3318" s="24" t="s">
        <v>13631</v>
      </c>
      <c r="G3318" s="25" t="s">
        <v>14896</v>
      </c>
      <c r="H3318" s="23" t="s">
        <v>14897</v>
      </c>
      <c r="I3318" s="23" t="s">
        <v>11163</v>
      </c>
      <c r="J3318" s="25" t="s">
        <v>14898</v>
      </c>
      <c r="K3318" s="58" t="s">
        <v>14899</v>
      </c>
      <c r="L3318" s="58"/>
      <c r="M3318" s="23" t="s">
        <v>14900</v>
      </c>
      <c r="N3318" s="23" t="s">
        <v>14901</v>
      </c>
      <c r="O3318" s="25" t="s">
        <v>3680</v>
      </c>
      <c r="P3318" s="23" t="s">
        <v>32</v>
      </c>
      <c r="Q3318" s="25" t="s">
        <v>4721</v>
      </c>
      <c r="R3318" s="58" t="s">
        <v>14902</v>
      </c>
      <c r="S3318" s="23" t="s">
        <v>35</v>
      </c>
      <c r="T3318" s="23" t="s">
        <v>36</v>
      </c>
      <c r="U3318" s="25" t="s">
        <v>14903</v>
      </c>
      <c r="V3318" s="23" t="s">
        <v>14904</v>
      </c>
      <c r="W3318" s="25" t="s">
        <v>14905</v>
      </c>
      <c r="X3318" s="58" t="s">
        <v>14906</v>
      </c>
      <c r="Y3318" s="23" t="s">
        <v>14907</v>
      </c>
      <c r="Z3318" s="23" t="s">
        <v>14908</v>
      </c>
      <c r="AA3318" s="33">
        <v>5</v>
      </c>
      <c r="AB3318" s="295" t="str">
        <f t="shared" si="256"/>
        <v>年間</v>
      </c>
      <c r="AC3318" s="268"/>
      <c r="AD3318" s="23">
        <v>1</v>
      </c>
      <c r="AE3318" s="26">
        <v>24000</v>
      </c>
      <c r="AF3318" s="26">
        <f t="shared" si="254"/>
        <v>24000</v>
      </c>
      <c r="AG3318" s="27">
        <v>42644</v>
      </c>
      <c r="AH3318" s="168">
        <v>42633</v>
      </c>
      <c r="AI3318" s="29" t="str">
        <f t="shared" si="252"/>
        <v>～</v>
      </c>
      <c r="AJ3318" s="178">
        <f t="shared" si="253"/>
        <v>44458</v>
      </c>
      <c r="AK3318" s="23" t="s">
        <v>7787</v>
      </c>
      <c r="AL3318" s="23" t="s">
        <v>14928</v>
      </c>
      <c r="AM3318" s="35">
        <v>42633</v>
      </c>
      <c r="AN3318" s="408">
        <f>IF($AA3318-data!$G$1=0,"　",IF(AK3318=0,"　",VLOOKUP($AK3318,data!$A$1:$H$264,8,FALSE)))</f>
        <v>0</v>
      </c>
      <c r="AO3318" s="35">
        <v>42656</v>
      </c>
      <c r="AP3318" s="134" t="s">
        <v>14882</v>
      </c>
      <c r="AQ3318" s="264" t="str">
        <f t="shared" si="257"/>
        <v/>
      </c>
    </row>
    <row r="3319" spans="1:43" s="74" customFormat="1" ht="24.75" customHeight="1" x14ac:dyDescent="0.15">
      <c r="A3319" s="297">
        <v>3316</v>
      </c>
      <c r="B3319" s="23" t="s">
        <v>14885</v>
      </c>
      <c r="C3319" s="24" t="s">
        <v>582</v>
      </c>
      <c r="D3319" s="23" t="s">
        <v>6827</v>
      </c>
      <c r="E3319" s="23" t="s">
        <v>1511</v>
      </c>
      <c r="F3319" s="24" t="s">
        <v>13631</v>
      </c>
      <c r="G3319" s="25" t="s">
        <v>14896</v>
      </c>
      <c r="H3319" s="23" t="s">
        <v>14897</v>
      </c>
      <c r="I3319" s="23" t="s">
        <v>11163</v>
      </c>
      <c r="J3319" s="25" t="s">
        <v>14898</v>
      </c>
      <c r="K3319" s="58" t="s">
        <v>14899</v>
      </c>
      <c r="L3319" s="58"/>
      <c r="M3319" s="23" t="s">
        <v>14900</v>
      </c>
      <c r="N3319" s="23" t="s">
        <v>14901</v>
      </c>
      <c r="O3319" s="25" t="s">
        <v>3680</v>
      </c>
      <c r="P3319" s="23" t="s">
        <v>32</v>
      </c>
      <c r="Q3319" s="25" t="s">
        <v>4721</v>
      </c>
      <c r="R3319" s="58" t="s">
        <v>14902</v>
      </c>
      <c r="S3319" s="23" t="s">
        <v>35</v>
      </c>
      <c r="T3319" s="23" t="s">
        <v>36</v>
      </c>
      <c r="U3319" s="25" t="s">
        <v>14903</v>
      </c>
      <c r="V3319" s="23" t="s">
        <v>14904</v>
      </c>
      <c r="W3319" s="25" t="s">
        <v>14905</v>
      </c>
      <c r="X3319" s="58" t="s">
        <v>14906</v>
      </c>
      <c r="Y3319" s="23" t="s">
        <v>14907</v>
      </c>
      <c r="Z3319" s="23" t="s">
        <v>14908</v>
      </c>
      <c r="AA3319" s="33">
        <v>5</v>
      </c>
      <c r="AB3319" s="295" t="str">
        <f t="shared" si="256"/>
        <v>年間</v>
      </c>
      <c r="AC3319" s="268"/>
      <c r="AD3319" s="23">
        <v>1</v>
      </c>
      <c r="AE3319" s="26">
        <v>24000</v>
      </c>
      <c r="AF3319" s="26">
        <f t="shared" si="254"/>
        <v>24000</v>
      </c>
      <c r="AG3319" s="27">
        <v>42644</v>
      </c>
      <c r="AH3319" s="168">
        <v>42633</v>
      </c>
      <c r="AI3319" s="29" t="str">
        <f t="shared" si="252"/>
        <v>～</v>
      </c>
      <c r="AJ3319" s="178">
        <f t="shared" si="253"/>
        <v>44458</v>
      </c>
      <c r="AK3319" s="23" t="s">
        <v>7787</v>
      </c>
      <c r="AL3319" s="23" t="s">
        <v>14929</v>
      </c>
      <c r="AM3319" s="35">
        <v>42633</v>
      </c>
      <c r="AN3319" s="408">
        <f>IF($AA3319-data!$G$1=0,"　",IF(AK3319=0,"　",VLOOKUP($AK3319,data!$A$1:$H$264,8,FALSE)))</f>
        <v>0</v>
      </c>
      <c r="AO3319" s="35">
        <v>42656</v>
      </c>
      <c r="AP3319" s="134" t="s">
        <v>14882</v>
      </c>
      <c r="AQ3319" s="264" t="str">
        <f t="shared" si="257"/>
        <v/>
      </c>
    </row>
    <row r="3320" spans="1:43" s="74" customFormat="1" ht="24.75" customHeight="1" x14ac:dyDescent="0.15">
      <c r="A3320" s="297">
        <v>3317</v>
      </c>
      <c r="B3320" s="23" t="s">
        <v>14885</v>
      </c>
      <c r="C3320" s="24" t="s">
        <v>582</v>
      </c>
      <c r="D3320" s="23" t="s">
        <v>6827</v>
      </c>
      <c r="E3320" s="23" t="s">
        <v>1511</v>
      </c>
      <c r="F3320" s="24" t="s">
        <v>13631</v>
      </c>
      <c r="G3320" s="25" t="s">
        <v>14896</v>
      </c>
      <c r="H3320" s="23" t="s">
        <v>14897</v>
      </c>
      <c r="I3320" s="23" t="s">
        <v>11163</v>
      </c>
      <c r="J3320" s="25" t="s">
        <v>14898</v>
      </c>
      <c r="K3320" s="58" t="s">
        <v>14899</v>
      </c>
      <c r="L3320" s="58"/>
      <c r="M3320" s="23" t="s">
        <v>14900</v>
      </c>
      <c r="N3320" s="23" t="s">
        <v>14901</v>
      </c>
      <c r="O3320" s="25" t="s">
        <v>3680</v>
      </c>
      <c r="P3320" s="23" t="s">
        <v>32</v>
      </c>
      <c r="Q3320" s="25" t="s">
        <v>4721</v>
      </c>
      <c r="R3320" s="58" t="s">
        <v>14902</v>
      </c>
      <c r="S3320" s="23" t="s">
        <v>35</v>
      </c>
      <c r="T3320" s="23" t="s">
        <v>36</v>
      </c>
      <c r="U3320" s="25" t="s">
        <v>14903</v>
      </c>
      <c r="V3320" s="23" t="s">
        <v>14904</v>
      </c>
      <c r="W3320" s="25" t="s">
        <v>14905</v>
      </c>
      <c r="X3320" s="58" t="s">
        <v>14906</v>
      </c>
      <c r="Y3320" s="23" t="s">
        <v>14907</v>
      </c>
      <c r="Z3320" s="23" t="s">
        <v>14908</v>
      </c>
      <c r="AA3320" s="33">
        <v>5</v>
      </c>
      <c r="AB3320" s="295" t="str">
        <f t="shared" si="256"/>
        <v>年間</v>
      </c>
      <c r="AC3320" s="268"/>
      <c r="AD3320" s="23">
        <v>1</v>
      </c>
      <c r="AE3320" s="26">
        <v>24000</v>
      </c>
      <c r="AF3320" s="26">
        <f t="shared" si="254"/>
        <v>24000</v>
      </c>
      <c r="AG3320" s="27">
        <v>42644</v>
      </c>
      <c r="AH3320" s="168">
        <v>42633</v>
      </c>
      <c r="AI3320" s="29" t="str">
        <f t="shared" si="252"/>
        <v>～</v>
      </c>
      <c r="AJ3320" s="178">
        <f t="shared" si="253"/>
        <v>44458</v>
      </c>
      <c r="AK3320" s="23" t="s">
        <v>7787</v>
      </c>
      <c r="AL3320" s="23" t="s">
        <v>14930</v>
      </c>
      <c r="AM3320" s="35">
        <v>42633</v>
      </c>
      <c r="AN3320" s="408">
        <f>IF($AA3320-data!$G$1=0,"　",IF(AK3320=0,"　",VLOOKUP($AK3320,data!$A$1:$H$264,8,FALSE)))</f>
        <v>0</v>
      </c>
      <c r="AO3320" s="35">
        <v>42656</v>
      </c>
      <c r="AP3320" s="134" t="s">
        <v>14882</v>
      </c>
      <c r="AQ3320" s="264" t="str">
        <f t="shared" si="257"/>
        <v/>
      </c>
    </row>
    <row r="3321" spans="1:43" s="74" customFormat="1" ht="24.75" customHeight="1" x14ac:dyDescent="0.15">
      <c r="A3321" s="297">
        <v>3318</v>
      </c>
      <c r="B3321" s="23" t="s">
        <v>14885</v>
      </c>
      <c r="C3321" s="24" t="s">
        <v>582</v>
      </c>
      <c r="D3321" s="23" t="s">
        <v>6827</v>
      </c>
      <c r="E3321" s="23" t="s">
        <v>1511</v>
      </c>
      <c r="F3321" s="24" t="s">
        <v>13631</v>
      </c>
      <c r="G3321" s="25" t="s">
        <v>14896</v>
      </c>
      <c r="H3321" s="23" t="s">
        <v>14897</v>
      </c>
      <c r="I3321" s="23" t="s">
        <v>11163</v>
      </c>
      <c r="J3321" s="25" t="s">
        <v>14898</v>
      </c>
      <c r="K3321" s="58" t="s">
        <v>14899</v>
      </c>
      <c r="L3321" s="58"/>
      <c r="M3321" s="23" t="s">
        <v>14900</v>
      </c>
      <c r="N3321" s="23" t="s">
        <v>14901</v>
      </c>
      <c r="O3321" s="25" t="s">
        <v>3680</v>
      </c>
      <c r="P3321" s="23" t="s">
        <v>32</v>
      </c>
      <c r="Q3321" s="25" t="s">
        <v>4721</v>
      </c>
      <c r="R3321" s="58" t="s">
        <v>14902</v>
      </c>
      <c r="S3321" s="23" t="s">
        <v>35</v>
      </c>
      <c r="T3321" s="23" t="s">
        <v>36</v>
      </c>
      <c r="U3321" s="25" t="s">
        <v>14903</v>
      </c>
      <c r="V3321" s="23" t="s">
        <v>14904</v>
      </c>
      <c r="W3321" s="25" t="s">
        <v>14905</v>
      </c>
      <c r="X3321" s="58" t="s">
        <v>14906</v>
      </c>
      <c r="Y3321" s="23" t="s">
        <v>14907</v>
      </c>
      <c r="Z3321" s="23" t="s">
        <v>14908</v>
      </c>
      <c r="AA3321" s="33">
        <v>5</v>
      </c>
      <c r="AB3321" s="295" t="str">
        <f t="shared" si="256"/>
        <v>年間</v>
      </c>
      <c r="AC3321" s="268"/>
      <c r="AD3321" s="23">
        <v>1</v>
      </c>
      <c r="AE3321" s="26">
        <v>24000</v>
      </c>
      <c r="AF3321" s="26">
        <f t="shared" si="254"/>
        <v>24000</v>
      </c>
      <c r="AG3321" s="27">
        <v>42644</v>
      </c>
      <c r="AH3321" s="168">
        <v>42633</v>
      </c>
      <c r="AI3321" s="29" t="str">
        <f t="shared" si="252"/>
        <v>～</v>
      </c>
      <c r="AJ3321" s="178">
        <f t="shared" si="253"/>
        <v>44458</v>
      </c>
      <c r="AK3321" s="23" t="s">
        <v>7787</v>
      </c>
      <c r="AL3321" s="23" t="s">
        <v>14931</v>
      </c>
      <c r="AM3321" s="35">
        <v>42633</v>
      </c>
      <c r="AN3321" s="408">
        <f>IF($AA3321-data!$G$1=0,"　",IF(AK3321=0,"　",VLOOKUP($AK3321,data!$A$1:$H$264,8,FALSE)))</f>
        <v>0</v>
      </c>
      <c r="AO3321" s="35">
        <v>42656</v>
      </c>
      <c r="AP3321" s="134" t="s">
        <v>14882</v>
      </c>
      <c r="AQ3321" s="264" t="str">
        <f t="shared" si="257"/>
        <v/>
      </c>
    </row>
    <row r="3322" spans="1:43" s="74" customFormat="1" ht="24.75" customHeight="1" x14ac:dyDescent="0.15">
      <c r="A3322" s="297">
        <v>3319</v>
      </c>
      <c r="B3322" s="23" t="s">
        <v>14885</v>
      </c>
      <c r="C3322" s="24" t="s">
        <v>582</v>
      </c>
      <c r="D3322" s="23" t="s">
        <v>6827</v>
      </c>
      <c r="E3322" s="23" t="s">
        <v>1511</v>
      </c>
      <c r="F3322" s="24" t="s">
        <v>13631</v>
      </c>
      <c r="G3322" s="25" t="s">
        <v>14896</v>
      </c>
      <c r="H3322" s="23" t="s">
        <v>14897</v>
      </c>
      <c r="I3322" s="23" t="s">
        <v>11163</v>
      </c>
      <c r="J3322" s="25" t="s">
        <v>14898</v>
      </c>
      <c r="K3322" s="58" t="s">
        <v>14899</v>
      </c>
      <c r="L3322" s="58"/>
      <c r="M3322" s="23" t="s">
        <v>14900</v>
      </c>
      <c r="N3322" s="23" t="s">
        <v>14901</v>
      </c>
      <c r="O3322" s="25" t="s">
        <v>3680</v>
      </c>
      <c r="P3322" s="23" t="s">
        <v>32</v>
      </c>
      <c r="Q3322" s="25" t="s">
        <v>4721</v>
      </c>
      <c r="R3322" s="58" t="s">
        <v>14902</v>
      </c>
      <c r="S3322" s="23" t="s">
        <v>35</v>
      </c>
      <c r="T3322" s="23" t="s">
        <v>36</v>
      </c>
      <c r="U3322" s="25" t="s">
        <v>14903</v>
      </c>
      <c r="V3322" s="23" t="s">
        <v>14904</v>
      </c>
      <c r="W3322" s="25" t="s">
        <v>14905</v>
      </c>
      <c r="X3322" s="58" t="s">
        <v>14906</v>
      </c>
      <c r="Y3322" s="23" t="s">
        <v>14907</v>
      </c>
      <c r="Z3322" s="23" t="s">
        <v>14908</v>
      </c>
      <c r="AA3322" s="33">
        <v>5</v>
      </c>
      <c r="AB3322" s="295" t="str">
        <f t="shared" si="256"/>
        <v>年間</v>
      </c>
      <c r="AC3322" s="268"/>
      <c r="AD3322" s="23">
        <v>1</v>
      </c>
      <c r="AE3322" s="26">
        <v>24000</v>
      </c>
      <c r="AF3322" s="26">
        <f t="shared" si="254"/>
        <v>24000</v>
      </c>
      <c r="AG3322" s="27">
        <v>42644</v>
      </c>
      <c r="AH3322" s="168">
        <v>42633</v>
      </c>
      <c r="AI3322" s="29" t="str">
        <f t="shared" si="252"/>
        <v>～</v>
      </c>
      <c r="AJ3322" s="178">
        <f t="shared" si="253"/>
        <v>44458</v>
      </c>
      <c r="AK3322" s="23" t="s">
        <v>7787</v>
      </c>
      <c r="AL3322" s="23" t="s">
        <v>14932</v>
      </c>
      <c r="AM3322" s="35">
        <v>42633</v>
      </c>
      <c r="AN3322" s="408">
        <f>IF($AA3322-data!$G$1=0,"　",IF(AK3322=0,"　",VLOOKUP($AK3322,data!$A$1:$H$264,8,FALSE)))</f>
        <v>0</v>
      </c>
      <c r="AO3322" s="35">
        <v>42656</v>
      </c>
      <c r="AP3322" s="134" t="s">
        <v>14882</v>
      </c>
      <c r="AQ3322" s="264" t="str">
        <f t="shared" si="257"/>
        <v/>
      </c>
    </row>
    <row r="3323" spans="1:43" s="74" customFormat="1" ht="24.75" customHeight="1" x14ac:dyDescent="0.15">
      <c r="A3323" s="297">
        <v>3320</v>
      </c>
      <c r="B3323" s="23" t="s">
        <v>14885</v>
      </c>
      <c r="C3323" s="24" t="s">
        <v>582</v>
      </c>
      <c r="D3323" s="23" t="s">
        <v>6827</v>
      </c>
      <c r="E3323" s="23" t="s">
        <v>1511</v>
      </c>
      <c r="F3323" s="24" t="s">
        <v>13631</v>
      </c>
      <c r="G3323" s="25" t="s">
        <v>14896</v>
      </c>
      <c r="H3323" s="23" t="s">
        <v>14897</v>
      </c>
      <c r="I3323" s="23" t="s">
        <v>11163</v>
      </c>
      <c r="J3323" s="25" t="s">
        <v>14898</v>
      </c>
      <c r="K3323" s="58" t="s">
        <v>14899</v>
      </c>
      <c r="L3323" s="58"/>
      <c r="M3323" s="23" t="s">
        <v>14900</v>
      </c>
      <c r="N3323" s="23" t="s">
        <v>14901</v>
      </c>
      <c r="O3323" s="25" t="s">
        <v>3680</v>
      </c>
      <c r="P3323" s="23" t="s">
        <v>32</v>
      </c>
      <c r="Q3323" s="25" t="s">
        <v>4721</v>
      </c>
      <c r="R3323" s="58" t="s">
        <v>14902</v>
      </c>
      <c r="S3323" s="23" t="s">
        <v>35</v>
      </c>
      <c r="T3323" s="23" t="s">
        <v>36</v>
      </c>
      <c r="U3323" s="25" t="s">
        <v>14903</v>
      </c>
      <c r="V3323" s="23" t="s">
        <v>14904</v>
      </c>
      <c r="W3323" s="25" t="s">
        <v>14905</v>
      </c>
      <c r="X3323" s="58" t="s">
        <v>14906</v>
      </c>
      <c r="Y3323" s="23" t="s">
        <v>14907</v>
      </c>
      <c r="Z3323" s="23" t="s">
        <v>14908</v>
      </c>
      <c r="AA3323" s="33">
        <v>5</v>
      </c>
      <c r="AB3323" s="295" t="str">
        <f t="shared" si="256"/>
        <v>年間</v>
      </c>
      <c r="AC3323" s="268"/>
      <c r="AD3323" s="23">
        <v>1</v>
      </c>
      <c r="AE3323" s="26">
        <v>24000</v>
      </c>
      <c r="AF3323" s="26">
        <f t="shared" si="254"/>
        <v>24000</v>
      </c>
      <c r="AG3323" s="27">
        <v>42644</v>
      </c>
      <c r="AH3323" s="168">
        <v>42633</v>
      </c>
      <c r="AI3323" s="29" t="str">
        <f t="shared" si="252"/>
        <v>～</v>
      </c>
      <c r="AJ3323" s="178">
        <f t="shared" si="253"/>
        <v>44458</v>
      </c>
      <c r="AK3323" s="23" t="s">
        <v>7787</v>
      </c>
      <c r="AL3323" s="23" t="s">
        <v>14933</v>
      </c>
      <c r="AM3323" s="35">
        <v>42633</v>
      </c>
      <c r="AN3323" s="408">
        <f>IF($AA3323-data!$G$1=0,"　",IF(AK3323=0,"　",VLOOKUP($AK3323,data!$A$1:$H$264,8,FALSE)))</f>
        <v>0</v>
      </c>
      <c r="AO3323" s="35">
        <v>42656</v>
      </c>
      <c r="AP3323" s="134" t="s">
        <v>14882</v>
      </c>
      <c r="AQ3323" s="264" t="str">
        <f t="shared" si="257"/>
        <v/>
      </c>
    </row>
    <row r="3324" spans="1:43" s="74" customFormat="1" ht="24.75" customHeight="1" x14ac:dyDescent="0.15">
      <c r="A3324" s="297">
        <v>3321</v>
      </c>
      <c r="B3324" s="23" t="s">
        <v>14885</v>
      </c>
      <c r="C3324" s="24" t="s">
        <v>582</v>
      </c>
      <c r="D3324" s="23" t="s">
        <v>6827</v>
      </c>
      <c r="E3324" s="23" t="s">
        <v>1511</v>
      </c>
      <c r="F3324" s="24" t="s">
        <v>13631</v>
      </c>
      <c r="G3324" s="25" t="s">
        <v>14896</v>
      </c>
      <c r="H3324" s="23" t="s">
        <v>14897</v>
      </c>
      <c r="I3324" s="23" t="s">
        <v>11163</v>
      </c>
      <c r="J3324" s="25" t="s">
        <v>14898</v>
      </c>
      <c r="K3324" s="58" t="s">
        <v>14899</v>
      </c>
      <c r="L3324" s="58"/>
      <c r="M3324" s="23" t="s">
        <v>14900</v>
      </c>
      <c r="N3324" s="23" t="s">
        <v>14901</v>
      </c>
      <c r="O3324" s="25" t="s">
        <v>3680</v>
      </c>
      <c r="P3324" s="23" t="s">
        <v>32</v>
      </c>
      <c r="Q3324" s="25" t="s">
        <v>4721</v>
      </c>
      <c r="R3324" s="58" t="s">
        <v>14902</v>
      </c>
      <c r="S3324" s="23" t="s">
        <v>35</v>
      </c>
      <c r="T3324" s="23" t="s">
        <v>36</v>
      </c>
      <c r="U3324" s="25" t="s">
        <v>14903</v>
      </c>
      <c r="V3324" s="23" t="s">
        <v>14904</v>
      </c>
      <c r="W3324" s="25" t="s">
        <v>14905</v>
      </c>
      <c r="X3324" s="58" t="s">
        <v>14906</v>
      </c>
      <c r="Y3324" s="23" t="s">
        <v>14907</v>
      </c>
      <c r="Z3324" s="23" t="s">
        <v>14908</v>
      </c>
      <c r="AA3324" s="33">
        <v>5</v>
      </c>
      <c r="AB3324" s="295" t="str">
        <f t="shared" si="256"/>
        <v>年間</v>
      </c>
      <c r="AC3324" s="268"/>
      <c r="AD3324" s="23">
        <v>1</v>
      </c>
      <c r="AE3324" s="26">
        <v>24000</v>
      </c>
      <c r="AF3324" s="26">
        <f t="shared" si="254"/>
        <v>24000</v>
      </c>
      <c r="AG3324" s="27">
        <v>42644</v>
      </c>
      <c r="AH3324" s="168">
        <v>42633</v>
      </c>
      <c r="AI3324" s="29" t="str">
        <f t="shared" si="252"/>
        <v>～</v>
      </c>
      <c r="AJ3324" s="178">
        <f t="shared" si="253"/>
        <v>44458</v>
      </c>
      <c r="AK3324" s="23" t="s">
        <v>7787</v>
      </c>
      <c r="AL3324" s="23" t="s">
        <v>14934</v>
      </c>
      <c r="AM3324" s="35">
        <v>42633</v>
      </c>
      <c r="AN3324" s="408">
        <f>IF($AA3324-data!$G$1=0,"　",IF(AK3324=0,"　",VLOOKUP($AK3324,data!$A$1:$H$264,8,FALSE)))</f>
        <v>0</v>
      </c>
      <c r="AO3324" s="35">
        <v>42656</v>
      </c>
      <c r="AP3324" s="134" t="s">
        <v>14882</v>
      </c>
      <c r="AQ3324" s="264" t="str">
        <f t="shared" si="257"/>
        <v/>
      </c>
    </row>
    <row r="3325" spans="1:43" s="74" customFormat="1" ht="24.75" customHeight="1" x14ac:dyDescent="0.15">
      <c r="A3325" s="297">
        <v>3322</v>
      </c>
      <c r="B3325" s="23" t="s">
        <v>14885</v>
      </c>
      <c r="C3325" s="24" t="s">
        <v>582</v>
      </c>
      <c r="D3325" s="23" t="s">
        <v>6827</v>
      </c>
      <c r="E3325" s="23" t="s">
        <v>1511</v>
      </c>
      <c r="F3325" s="24" t="s">
        <v>13631</v>
      </c>
      <c r="G3325" s="25" t="s">
        <v>14896</v>
      </c>
      <c r="H3325" s="23" t="s">
        <v>14897</v>
      </c>
      <c r="I3325" s="23" t="s">
        <v>11163</v>
      </c>
      <c r="J3325" s="25" t="s">
        <v>14898</v>
      </c>
      <c r="K3325" s="58" t="s">
        <v>14899</v>
      </c>
      <c r="L3325" s="58"/>
      <c r="M3325" s="23" t="s">
        <v>14900</v>
      </c>
      <c r="N3325" s="23" t="s">
        <v>14901</v>
      </c>
      <c r="O3325" s="25" t="s">
        <v>3680</v>
      </c>
      <c r="P3325" s="23" t="s">
        <v>32</v>
      </c>
      <c r="Q3325" s="25" t="s">
        <v>4721</v>
      </c>
      <c r="R3325" s="58" t="s">
        <v>14902</v>
      </c>
      <c r="S3325" s="23" t="s">
        <v>35</v>
      </c>
      <c r="T3325" s="23" t="s">
        <v>36</v>
      </c>
      <c r="U3325" s="25" t="s">
        <v>14903</v>
      </c>
      <c r="V3325" s="23" t="s">
        <v>14904</v>
      </c>
      <c r="W3325" s="25" t="s">
        <v>14905</v>
      </c>
      <c r="X3325" s="58" t="s">
        <v>14906</v>
      </c>
      <c r="Y3325" s="23" t="s">
        <v>14907</v>
      </c>
      <c r="Z3325" s="23" t="s">
        <v>14908</v>
      </c>
      <c r="AA3325" s="33">
        <v>5</v>
      </c>
      <c r="AB3325" s="295" t="str">
        <f t="shared" si="256"/>
        <v>年間</v>
      </c>
      <c r="AC3325" s="268"/>
      <c r="AD3325" s="23">
        <v>1</v>
      </c>
      <c r="AE3325" s="26">
        <v>24000</v>
      </c>
      <c r="AF3325" s="26">
        <f t="shared" si="254"/>
        <v>24000</v>
      </c>
      <c r="AG3325" s="27">
        <v>42644</v>
      </c>
      <c r="AH3325" s="168">
        <v>42633</v>
      </c>
      <c r="AI3325" s="29" t="str">
        <f t="shared" si="252"/>
        <v>～</v>
      </c>
      <c r="AJ3325" s="178">
        <f t="shared" si="253"/>
        <v>44458</v>
      </c>
      <c r="AK3325" s="23" t="s">
        <v>7787</v>
      </c>
      <c r="AL3325" s="23" t="s">
        <v>14935</v>
      </c>
      <c r="AM3325" s="35">
        <v>42633</v>
      </c>
      <c r="AN3325" s="408">
        <f>IF($AA3325-data!$G$1=0,"　",IF(AK3325=0,"　",VLOOKUP($AK3325,data!$A$1:$H$264,8,FALSE)))</f>
        <v>0</v>
      </c>
      <c r="AO3325" s="35">
        <v>42656</v>
      </c>
      <c r="AP3325" s="134" t="s">
        <v>14882</v>
      </c>
      <c r="AQ3325" s="264" t="str">
        <f t="shared" si="257"/>
        <v/>
      </c>
    </row>
    <row r="3326" spans="1:43" s="74" customFormat="1" ht="24.75" customHeight="1" x14ac:dyDescent="0.15">
      <c r="A3326" s="297">
        <v>3323</v>
      </c>
      <c r="B3326" s="23" t="s">
        <v>14885</v>
      </c>
      <c r="C3326" s="24" t="s">
        <v>582</v>
      </c>
      <c r="D3326" s="23" t="s">
        <v>6827</v>
      </c>
      <c r="E3326" s="23" t="s">
        <v>1511</v>
      </c>
      <c r="F3326" s="24" t="s">
        <v>13631</v>
      </c>
      <c r="G3326" s="25" t="s">
        <v>14896</v>
      </c>
      <c r="H3326" s="23" t="s">
        <v>14897</v>
      </c>
      <c r="I3326" s="23" t="s">
        <v>11163</v>
      </c>
      <c r="J3326" s="25" t="s">
        <v>14898</v>
      </c>
      <c r="K3326" s="58" t="s">
        <v>14899</v>
      </c>
      <c r="L3326" s="58"/>
      <c r="M3326" s="23" t="s">
        <v>14900</v>
      </c>
      <c r="N3326" s="23" t="s">
        <v>14901</v>
      </c>
      <c r="O3326" s="25" t="s">
        <v>3680</v>
      </c>
      <c r="P3326" s="23" t="s">
        <v>32</v>
      </c>
      <c r="Q3326" s="25" t="s">
        <v>4721</v>
      </c>
      <c r="R3326" s="58" t="s">
        <v>14902</v>
      </c>
      <c r="S3326" s="23" t="s">
        <v>35</v>
      </c>
      <c r="T3326" s="23" t="s">
        <v>36</v>
      </c>
      <c r="U3326" s="25" t="s">
        <v>14903</v>
      </c>
      <c r="V3326" s="23" t="s">
        <v>14904</v>
      </c>
      <c r="W3326" s="25" t="s">
        <v>14905</v>
      </c>
      <c r="X3326" s="58" t="s">
        <v>14906</v>
      </c>
      <c r="Y3326" s="23" t="s">
        <v>14907</v>
      </c>
      <c r="Z3326" s="23" t="s">
        <v>14908</v>
      </c>
      <c r="AA3326" s="33">
        <v>5</v>
      </c>
      <c r="AB3326" s="295" t="str">
        <f t="shared" si="256"/>
        <v>年間</v>
      </c>
      <c r="AC3326" s="268"/>
      <c r="AD3326" s="23">
        <v>1</v>
      </c>
      <c r="AE3326" s="26">
        <v>24000</v>
      </c>
      <c r="AF3326" s="26">
        <f t="shared" si="254"/>
        <v>24000</v>
      </c>
      <c r="AG3326" s="27">
        <v>42644</v>
      </c>
      <c r="AH3326" s="168">
        <v>42633</v>
      </c>
      <c r="AI3326" s="29" t="str">
        <f t="shared" si="252"/>
        <v>～</v>
      </c>
      <c r="AJ3326" s="178">
        <f t="shared" si="253"/>
        <v>44458</v>
      </c>
      <c r="AK3326" s="23" t="s">
        <v>7787</v>
      </c>
      <c r="AL3326" s="23" t="s">
        <v>14936</v>
      </c>
      <c r="AM3326" s="35">
        <v>42633</v>
      </c>
      <c r="AN3326" s="408">
        <f>IF($AA3326-data!$G$1=0,"　",IF(AK3326=0,"　",VLOOKUP($AK3326,data!$A$1:$H$264,8,FALSE)))</f>
        <v>0</v>
      </c>
      <c r="AO3326" s="35">
        <v>42656</v>
      </c>
      <c r="AP3326" s="134" t="s">
        <v>14882</v>
      </c>
      <c r="AQ3326" s="264" t="str">
        <f t="shared" si="257"/>
        <v/>
      </c>
    </row>
    <row r="3327" spans="1:43" s="74" customFormat="1" ht="24.75" customHeight="1" x14ac:dyDescent="0.15">
      <c r="A3327" s="297">
        <v>3324</v>
      </c>
      <c r="B3327" s="23" t="s">
        <v>14885</v>
      </c>
      <c r="C3327" s="24" t="s">
        <v>582</v>
      </c>
      <c r="D3327" s="23" t="s">
        <v>6827</v>
      </c>
      <c r="E3327" s="23" t="s">
        <v>1511</v>
      </c>
      <c r="F3327" s="24" t="s">
        <v>13631</v>
      </c>
      <c r="G3327" s="25" t="s">
        <v>14896</v>
      </c>
      <c r="H3327" s="23" t="s">
        <v>14897</v>
      </c>
      <c r="I3327" s="23" t="s">
        <v>11163</v>
      </c>
      <c r="J3327" s="25" t="s">
        <v>14898</v>
      </c>
      <c r="K3327" s="58" t="s">
        <v>14899</v>
      </c>
      <c r="L3327" s="58"/>
      <c r="M3327" s="23" t="s">
        <v>14900</v>
      </c>
      <c r="N3327" s="23" t="s">
        <v>14901</v>
      </c>
      <c r="O3327" s="25" t="s">
        <v>3680</v>
      </c>
      <c r="P3327" s="23" t="s">
        <v>32</v>
      </c>
      <c r="Q3327" s="25" t="s">
        <v>4721</v>
      </c>
      <c r="R3327" s="58" t="s">
        <v>14902</v>
      </c>
      <c r="S3327" s="23" t="s">
        <v>35</v>
      </c>
      <c r="T3327" s="23" t="s">
        <v>36</v>
      </c>
      <c r="U3327" s="25" t="s">
        <v>14903</v>
      </c>
      <c r="V3327" s="23" t="s">
        <v>14904</v>
      </c>
      <c r="W3327" s="25" t="s">
        <v>14905</v>
      </c>
      <c r="X3327" s="58" t="s">
        <v>14906</v>
      </c>
      <c r="Y3327" s="23" t="s">
        <v>14907</v>
      </c>
      <c r="Z3327" s="23" t="s">
        <v>14908</v>
      </c>
      <c r="AA3327" s="33">
        <v>5</v>
      </c>
      <c r="AB3327" s="295" t="str">
        <f t="shared" si="256"/>
        <v>年間</v>
      </c>
      <c r="AC3327" s="268"/>
      <c r="AD3327" s="23">
        <v>1</v>
      </c>
      <c r="AE3327" s="26">
        <v>24000</v>
      </c>
      <c r="AF3327" s="26">
        <f t="shared" si="254"/>
        <v>24000</v>
      </c>
      <c r="AG3327" s="27">
        <v>42644</v>
      </c>
      <c r="AH3327" s="168">
        <v>42633</v>
      </c>
      <c r="AI3327" s="29" t="str">
        <f t="shared" si="252"/>
        <v>～</v>
      </c>
      <c r="AJ3327" s="178">
        <f t="shared" si="253"/>
        <v>44458</v>
      </c>
      <c r="AK3327" s="23" t="s">
        <v>7787</v>
      </c>
      <c r="AL3327" s="23" t="s">
        <v>14937</v>
      </c>
      <c r="AM3327" s="35">
        <v>42633</v>
      </c>
      <c r="AN3327" s="408">
        <f>IF($AA3327-data!$G$1=0,"　",IF(AK3327=0,"　",VLOOKUP($AK3327,data!$A$1:$H$264,8,FALSE)))</f>
        <v>0</v>
      </c>
      <c r="AO3327" s="35">
        <v>42656</v>
      </c>
      <c r="AP3327" s="134" t="s">
        <v>14882</v>
      </c>
      <c r="AQ3327" s="264" t="str">
        <f t="shared" si="257"/>
        <v/>
      </c>
    </row>
    <row r="3328" spans="1:43" ht="24.75" customHeight="1" x14ac:dyDescent="0.15">
      <c r="A3328" s="297">
        <v>3325</v>
      </c>
      <c r="B3328" s="23" t="s">
        <v>14889</v>
      </c>
      <c r="C3328" s="24" t="s">
        <v>14890</v>
      </c>
      <c r="D3328" s="23" t="s">
        <v>14891</v>
      </c>
      <c r="E3328" s="23" t="s">
        <v>477</v>
      </c>
      <c r="F3328" s="24" t="s">
        <v>8178</v>
      </c>
      <c r="G3328" s="25" t="s">
        <v>15036</v>
      </c>
      <c r="H3328" s="23" t="s">
        <v>13589</v>
      </c>
      <c r="I3328" s="23" t="s">
        <v>13591</v>
      </c>
      <c r="J3328" s="25" t="s">
        <v>15038</v>
      </c>
      <c r="K3328" s="58" t="s">
        <v>15037</v>
      </c>
      <c r="L3328" s="58"/>
      <c r="M3328" s="23" t="s">
        <v>15039</v>
      </c>
      <c r="N3328" s="23" t="s">
        <v>13599</v>
      </c>
      <c r="O3328" s="25" t="s">
        <v>1385</v>
      </c>
      <c r="P3328" s="23" t="s">
        <v>15040</v>
      </c>
      <c r="Q3328" s="25" t="s">
        <v>15041</v>
      </c>
      <c r="R3328" s="58" t="s">
        <v>15042</v>
      </c>
      <c r="S3328" s="23" t="s">
        <v>15043</v>
      </c>
      <c r="T3328" s="23" t="s">
        <v>15044</v>
      </c>
      <c r="U3328" s="25" t="s">
        <v>15045</v>
      </c>
      <c r="V3328" s="23" t="s">
        <v>15046</v>
      </c>
      <c r="W3328" s="25" t="s">
        <v>15047</v>
      </c>
      <c r="X3328" s="58" t="s">
        <v>15048</v>
      </c>
      <c r="Y3328" s="23" t="s">
        <v>15049</v>
      </c>
      <c r="Z3328" s="23"/>
      <c r="AA3328" s="33">
        <v>5</v>
      </c>
      <c r="AB3328" s="295" t="str">
        <f t="shared" si="256"/>
        <v>年間</v>
      </c>
      <c r="AC3328" s="268"/>
      <c r="AD3328" s="23">
        <v>1</v>
      </c>
      <c r="AE3328" s="134">
        <v>25800</v>
      </c>
      <c r="AF3328" s="26">
        <f t="shared" si="254"/>
        <v>25800</v>
      </c>
      <c r="AG3328" s="27">
        <v>42644</v>
      </c>
      <c r="AH3328" s="168">
        <v>42658</v>
      </c>
      <c r="AI3328" s="29" t="str">
        <f t="shared" si="252"/>
        <v>～</v>
      </c>
      <c r="AJ3328" s="178">
        <f t="shared" si="253"/>
        <v>44483</v>
      </c>
      <c r="AK3328" s="23" t="s">
        <v>14894</v>
      </c>
      <c r="AL3328" s="23" t="s">
        <v>15051</v>
      </c>
      <c r="AM3328" s="35">
        <v>42658</v>
      </c>
      <c r="AN3328" s="408">
        <f>IF($AA3328-data!$G$1=0,"　",IF(AK3328=0,"　",VLOOKUP($AK3328,data!$A$1:$H$264,8,FALSE)))</f>
        <v>0</v>
      </c>
      <c r="AO3328" s="35">
        <v>42664</v>
      </c>
      <c r="AP3328" s="134" t="s">
        <v>14892</v>
      </c>
      <c r="AQ3328" s="264" t="str">
        <f t="shared" si="257"/>
        <v/>
      </c>
    </row>
    <row r="3329" spans="1:44" ht="24.75" customHeight="1" x14ac:dyDescent="0.15">
      <c r="A3329" s="297">
        <v>3326</v>
      </c>
      <c r="B3329" s="23" t="s">
        <v>14889</v>
      </c>
      <c r="C3329" s="24" t="s">
        <v>3964</v>
      </c>
      <c r="D3329" s="23" t="s">
        <v>5708</v>
      </c>
      <c r="E3329" s="23" t="s">
        <v>477</v>
      </c>
      <c r="F3329" s="24" t="s">
        <v>8178</v>
      </c>
      <c r="G3329" s="25" t="s">
        <v>15036</v>
      </c>
      <c r="H3329" s="23" t="s">
        <v>13589</v>
      </c>
      <c r="I3329" s="23" t="s">
        <v>11109</v>
      </c>
      <c r="J3329" s="25" t="s">
        <v>15038</v>
      </c>
      <c r="K3329" s="58" t="s">
        <v>15037</v>
      </c>
      <c r="L3329" s="58"/>
      <c r="M3329" s="23" t="s">
        <v>15039</v>
      </c>
      <c r="N3329" s="23" t="s">
        <v>13599</v>
      </c>
      <c r="O3329" s="25" t="s">
        <v>1385</v>
      </c>
      <c r="P3329" s="23" t="s">
        <v>15040</v>
      </c>
      <c r="Q3329" s="25" t="s">
        <v>15041</v>
      </c>
      <c r="R3329" s="58" t="s">
        <v>15042</v>
      </c>
      <c r="S3329" s="23" t="s">
        <v>15043</v>
      </c>
      <c r="T3329" s="23" t="s">
        <v>15044</v>
      </c>
      <c r="U3329" s="25" t="s">
        <v>15045</v>
      </c>
      <c r="V3329" s="23" t="s">
        <v>15046</v>
      </c>
      <c r="W3329" s="25" t="s">
        <v>15047</v>
      </c>
      <c r="X3329" s="58" t="s">
        <v>15048</v>
      </c>
      <c r="Y3329" s="23" t="s">
        <v>15049</v>
      </c>
      <c r="Z3329" s="23"/>
      <c r="AA3329" s="33">
        <v>5</v>
      </c>
      <c r="AB3329" s="295" t="str">
        <f t="shared" si="256"/>
        <v>年間</v>
      </c>
      <c r="AC3329" s="268"/>
      <c r="AD3329" s="23">
        <v>1</v>
      </c>
      <c r="AE3329" s="134">
        <v>25800</v>
      </c>
      <c r="AF3329" s="26">
        <f t="shared" si="254"/>
        <v>25800</v>
      </c>
      <c r="AG3329" s="27">
        <v>42644</v>
      </c>
      <c r="AH3329" s="168">
        <v>42663</v>
      </c>
      <c r="AI3329" s="29" t="str">
        <f t="shared" si="252"/>
        <v>～</v>
      </c>
      <c r="AJ3329" s="178">
        <f t="shared" si="253"/>
        <v>44488</v>
      </c>
      <c r="AK3329" s="23" t="s">
        <v>7800</v>
      </c>
      <c r="AL3329" s="245" t="s">
        <v>15080</v>
      </c>
      <c r="AM3329" s="35">
        <v>42658</v>
      </c>
      <c r="AN3329" s="408">
        <f>IF($AA3329-data!$G$1=0,"　",IF(AK3329=0,"　",VLOOKUP($AK3329,data!$A$1:$H$264,8,FALSE)))</f>
        <v>0</v>
      </c>
      <c r="AO3329" s="35">
        <v>42664</v>
      </c>
      <c r="AP3329" s="134" t="s">
        <v>14892</v>
      </c>
      <c r="AQ3329" s="264" t="str">
        <f t="shared" si="257"/>
        <v/>
      </c>
    </row>
    <row r="3330" spans="1:44" ht="24.75" customHeight="1" x14ac:dyDescent="0.15">
      <c r="A3330" s="297">
        <v>3327</v>
      </c>
      <c r="B3330" s="23" t="s">
        <v>14889</v>
      </c>
      <c r="C3330" s="24" t="s">
        <v>3964</v>
      </c>
      <c r="D3330" s="23" t="s">
        <v>5708</v>
      </c>
      <c r="E3330" s="23" t="s">
        <v>477</v>
      </c>
      <c r="F3330" s="24" t="s">
        <v>8178</v>
      </c>
      <c r="G3330" s="25" t="s">
        <v>15036</v>
      </c>
      <c r="H3330" s="23" t="s">
        <v>13589</v>
      </c>
      <c r="I3330" s="23" t="s">
        <v>11109</v>
      </c>
      <c r="J3330" s="25" t="s">
        <v>15038</v>
      </c>
      <c r="K3330" s="58" t="s">
        <v>15037</v>
      </c>
      <c r="L3330" s="58"/>
      <c r="M3330" s="23" t="s">
        <v>15039</v>
      </c>
      <c r="N3330" s="23" t="s">
        <v>13599</v>
      </c>
      <c r="O3330" s="25" t="s">
        <v>1385</v>
      </c>
      <c r="P3330" s="23" t="s">
        <v>15040</v>
      </c>
      <c r="Q3330" s="25" t="s">
        <v>15041</v>
      </c>
      <c r="R3330" s="58" t="s">
        <v>15042</v>
      </c>
      <c r="S3330" s="23" t="s">
        <v>15043</v>
      </c>
      <c r="T3330" s="23" t="s">
        <v>15044</v>
      </c>
      <c r="U3330" s="25" t="s">
        <v>15045</v>
      </c>
      <c r="V3330" s="23" t="s">
        <v>15046</v>
      </c>
      <c r="W3330" s="25" t="s">
        <v>15047</v>
      </c>
      <c r="X3330" s="58" t="s">
        <v>15048</v>
      </c>
      <c r="Y3330" s="23" t="s">
        <v>15049</v>
      </c>
      <c r="Z3330" s="23"/>
      <c r="AA3330" s="33">
        <v>5</v>
      </c>
      <c r="AB3330" s="295" t="str">
        <f t="shared" si="256"/>
        <v>年間</v>
      </c>
      <c r="AC3330" s="268"/>
      <c r="AD3330" s="23">
        <v>1</v>
      </c>
      <c r="AE3330" s="134">
        <v>25800</v>
      </c>
      <c r="AF3330" s="26">
        <f t="shared" si="254"/>
        <v>25800</v>
      </c>
      <c r="AG3330" s="27">
        <v>42644</v>
      </c>
      <c r="AH3330" s="168">
        <v>42658</v>
      </c>
      <c r="AI3330" s="29" t="str">
        <f t="shared" si="252"/>
        <v>～</v>
      </c>
      <c r="AJ3330" s="178">
        <f t="shared" si="253"/>
        <v>44483</v>
      </c>
      <c r="AK3330" s="23" t="s">
        <v>7800</v>
      </c>
      <c r="AL3330" s="23" t="s">
        <v>15052</v>
      </c>
      <c r="AM3330" s="35">
        <v>42658</v>
      </c>
      <c r="AN3330" s="408">
        <f>IF($AA3330-data!$G$1=0,"　",IF(AK3330=0,"　",VLOOKUP($AK3330,data!$A$1:$H$264,8,FALSE)))</f>
        <v>0</v>
      </c>
      <c r="AO3330" s="35">
        <v>42664</v>
      </c>
      <c r="AP3330" s="134" t="s">
        <v>14892</v>
      </c>
      <c r="AQ3330" s="264" t="str">
        <f t="shared" si="257"/>
        <v/>
      </c>
    </row>
    <row r="3331" spans="1:44" ht="24.75" customHeight="1" x14ac:dyDescent="0.15">
      <c r="A3331" s="297">
        <v>3328</v>
      </c>
      <c r="B3331" s="23" t="s">
        <v>14889</v>
      </c>
      <c r="C3331" s="24" t="s">
        <v>3964</v>
      </c>
      <c r="D3331" s="23" t="s">
        <v>5708</v>
      </c>
      <c r="E3331" s="23" t="s">
        <v>477</v>
      </c>
      <c r="F3331" s="24" t="s">
        <v>8178</v>
      </c>
      <c r="G3331" s="25" t="s">
        <v>15036</v>
      </c>
      <c r="H3331" s="23" t="s">
        <v>13589</v>
      </c>
      <c r="I3331" s="23" t="s">
        <v>11109</v>
      </c>
      <c r="J3331" s="25" t="s">
        <v>15038</v>
      </c>
      <c r="K3331" s="58" t="s">
        <v>15037</v>
      </c>
      <c r="L3331" s="58"/>
      <c r="M3331" s="23" t="s">
        <v>15039</v>
      </c>
      <c r="N3331" s="23" t="s">
        <v>13599</v>
      </c>
      <c r="O3331" s="25" t="s">
        <v>1385</v>
      </c>
      <c r="P3331" s="23" t="s">
        <v>15040</v>
      </c>
      <c r="Q3331" s="25" t="s">
        <v>15041</v>
      </c>
      <c r="R3331" s="58" t="s">
        <v>15042</v>
      </c>
      <c r="S3331" s="23" t="s">
        <v>15043</v>
      </c>
      <c r="T3331" s="23" t="s">
        <v>15044</v>
      </c>
      <c r="U3331" s="25" t="s">
        <v>15045</v>
      </c>
      <c r="V3331" s="23" t="s">
        <v>15046</v>
      </c>
      <c r="W3331" s="25" t="s">
        <v>15047</v>
      </c>
      <c r="X3331" s="58" t="s">
        <v>15048</v>
      </c>
      <c r="Y3331" s="23" t="s">
        <v>15049</v>
      </c>
      <c r="Z3331" s="23"/>
      <c r="AA3331" s="33">
        <v>5</v>
      </c>
      <c r="AB3331" s="295" t="str">
        <f t="shared" si="256"/>
        <v>年間</v>
      </c>
      <c r="AC3331" s="268"/>
      <c r="AD3331" s="23">
        <v>1</v>
      </c>
      <c r="AE3331" s="134">
        <v>25800</v>
      </c>
      <c r="AF3331" s="26">
        <f t="shared" si="254"/>
        <v>25800</v>
      </c>
      <c r="AG3331" s="27">
        <v>42644</v>
      </c>
      <c r="AH3331" s="168">
        <v>42658</v>
      </c>
      <c r="AI3331" s="29" t="str">
        <f t="shared" si="252"/>
        <v>～</v>
      </c>
      <c r="AJ3331" s="178">
        <f t="shared" si="253"/>
        <v>44483</v>
      </c>
      <c r="AK3331" s="23" t="s">
        <v>7800</v>
      </c>
      <c r="AL3331" s="23" t="s">
        <v>15053</v>
      </c>
      <c r="AM3331" s="35">
        <v>42658</v>
      </c>
      <c r="AN3331" s="408">
        <f>IF($AA3331-data!$G$1=0,"　",IF(AK3331=0,"　",VLOOKUP($AK3331,data!$A$1:$H$264,8,FALSE)))</f>
        <v>0</v>
      </c>
      <c r="AO3331" s="35">
        <v>42664</v>
      </c>
      <c r="AP3331" s="134" t="s">
        <v>14892</v>
      </c>
      <c r="AQ3331" s="264" t="str">
        <f t="shared" si="257"/>
        <v/>
      </c>
    </row>
    <row r="3332" spans="1:44" ht="24.75" customHeight="1" x14ac:dyDescent="0.15">
      <c r="A3332" s="297">
        <v>3329</v>
      </c>
      <c r="B3332" s="23" t="s">
        <v>14893</v>
      </c>
      <c r="C3332" s="24" t="s">
        <v>14890</v>
      </c>
      <c r="D3332" s="23" t="s">
        <v>14891</v>
      </c>
      <c r="E3332" s="23" t="s">
        <v>477</v>
      </c>
      <c r="F3332" s="24" t="s">
        <v>8178</v>
      </c>
      <c r="G3332" s="25" t="s">
        <v>15036</v>
      </c>
      <c r="H3332" s="23" t="s">
        <v>13589</v>
      </c>
      <c r="I3332" s="23" t="s">
        <v>13591</v>
      </c>
      <c r="J3332" s="25" t="s">
        <v>15038</v>
      </c>
      <c r="K3332" s="58" t="s">
        <v>15037</v>
      </c>
      <c r="L3332" s="58"/>
      <c r="M3332" s="23" t="s">
        <v>15039</v>
      </c>
      <c r="N3332" s="23" t="s">
        <v>13599</v>
      </c>
      <c r="O3332" s="25" t="s">
        <v>1385</v>
      </c>
      <c r="P3332" s="23" t="s">
        <v>15040</v>
      </c>
      <c r="Q3332" s="25" t="s">
        <v>15041</v>
      </c>
      <c r="R3332" s="58" t="s">
        <v>15042</v>
      </c>
      <c r="S3332" s="23" t="s">
        <v>15043</v>
      </c>
      <c r="T3332" s="23" t="s">
        <v>15044</v>
      </c>
      <c r="U3332" s="25" t="s">
        <v>15045</v>
      </c>
      <c r="V3332" s="23" t="s">
        <v>15046</v>
      </c>
      <c r="W3332" s="25" t="s">
        <v>15047</v>
      </c>
      <c r="X3332" s="58" t="s">
        <v>15048</v>
      </c>
      <c r="Y3332" s="23" t="s">
        <v>15049</v>
      </c>
      <c r="Z3332" s="23"/>
      <c r="AA3332" s="33">
        <v>5</v>
      </c>
      <c r="AB3332" s="295" t="str">
        <f t="shared" si="256"/>
        <v>年間</v>
      </c>
      <c r="AC3332" s="268"/>
      <c r="AD3332" s="23">
        <v>1</v>
      </c>
      <c r="AE3332" s="134">
        <v>134400</v>
      </c>
      <c r="AF3332" s="26">
        <f t="shared" si="254"/>
        <v>134400</v>
      </c>
      <c r="AG3332" s="27">
        <v>42644</v>
      </c>
      <c r="AH3332" s="168">
        <v>42658</v>
      </c>
      <c r="AI3332" s="29" t="str">
        <f t="shared" si="252"/>
        <v>～</v>
      </c>
      <c r="AJ3332" s="178">
        <f t="shared" si="253"/>
        <v>44483</v>
      </c>
      <c r="AK3332" s="23" t="s">
        <v>14895</v>
      </c>
      <c r="AL3332" s="23" t="s">
        <v>15054</v>
      </c>
      <c r="AM3332" s="35">
        <v>42658</v>
      </c>
      <c r="AN3332" s="408" t="str">
        <f>IF($AA3332-data!$G$1=0,"　",IF(AK3332=0,"　",VLOOKUP($AK3332,data!$A$1:$H$264,8,FALSE)))</f>
        <v>消耗部品交換対象</v>
      </c>
      <c r="AO3332" s="35">
        <v>42664</v>
      </c>
      <c r="AP3332" s="134" t="s">
        <v>14892</v>
      </c>
      <c r="AQ3332" s="264">
        <f t="shared" si="257"/>
        <v>43723</v>
      </c>
    </row>
    <row r="3333" spans="1:44" ht="24.75" customHeight="1" x14ac:dyDescent="0.15">
      <c r="A3333" s="297">
        <v>3330</v>
      </c>
      <c r="B3333" s="23" t="s">
        <v>14940</v>
      </c>
      <c r="C3333" s="24" t="s">
        <v>14542</v>
      </c>
      <c r="D3333" s="23" t="s">
        <v>10698</v>
      </c>
      <c r="E3333" s="23" t="s">
        <v>30</v>
      </c>
      <c r="F3333" s="24" t="s">
        <v>13631</v>
      </c>
      <c r="G3333" s="25" t="s">
        <v>4829</v>
      </c>
      <c r="H3333" s="23" t="s">
        <v>14942</v>
      </c>
      <c r="I3333" s="23" t="s">
        <v>11161</v>
      </c>
      <c r="J3333" s="25" t="s">
        <v>14943</v>
      </c>
      <c r="K3333" s="58" t="s">
        <v>14941</v>
      </c>
      <c r="L3333" s="58"/>
      <c r="M3333" s="44" t="s">
        <v>14944</v>
      </c>
      <c r="N3333" s="23"/>
      <c r="O3333" s="25" t="s">
        <v>3680</v>
      </c>
      <c r="P3333" s="23" t="s">
        <v>32</v>
      </c>
      <c r="Q3333" s="25" t="s">
        <v>4721</v>
      </c>
      <c r="R3333" s="58" t="s">
        <v>4722</v>
      </c>
      <c r="S3333" s="23" t="s">
        <v>35</v>
      </c>
      <c r="T3333" s="23" t="s">
        <v>36</v>
      </c>
      <c r="U3333" s="25" t="s">
        <v>3516</v>
      </c>
      <c r="V3333" s="23" t="s">
        <v>8479</v>
      </c>
      <c r="W3333" s="25" t="s">
        <v>8481</v>
      </c>
      <c r="X3333" s="58" t="s">
        <v>8483</v>
      </c>
      <c r="Y3333" s="23" t="s">
        <v>8485</v>
      </c>
      <c r="Z3333" s="23" t="s">
        <v>8487</v>
      </c>
      <c r="AA3333" s="33">
        <v>5</v>
      </c>
      <c r="AB3333" s="295" t="str">
        <f t="shared" si="256"/>
        <v>年間</v>
      </c>
      <c r="AC3333" s="268"/>
      <c r="AD3333" s="23">
        <v>1</v>
      </c>
      <c r="AE3333" s="26">
        <v>207000</v>
      </c>
      <c r="AF3333" s="26">
        <f t="shared" si="254"/>
        <v>207000</v>
      </c>
      <c r="AG3333" s="27">
        <v>42644</v>
      </c>
      <c r="AH3333" s="168">
        <v>42644</v>
      </c>
      <c r="AI3333" s="29" t="str">
        <f t="shared" si="252"/>
        <v>～</v>
      </c>
      <c r="AJ3333" s="178">
        <f t="shared" si="253"/>
        <v>44469</v>
      </c>
      <c r="AK3333" s="23" t="s">
        <v>14945</v>
      </c>
      <c r="AL3333" s="23" t="s">
        <v>15050</v>
      </c>
      <c r="AM3333" s="35">
        <v>42644</v>
      </c>
      <c r="AN3333" s="408" t="str">
        <f>IF($AA3333-data!$G$1=0,"　",IF(AK3333=0,"　",VLOOKUP($AK3333,data!$A$1:$H$264,8,FALSE)))</f>
        <v>消耗部品交換対象</v>
      </c>
      <c r="AO3333" s="35">
        <v>42660</v>
      </c>
      <c r="AP3333" s="134" t="s">
        <v>14946</v>
      </c>
      <c r="AQ3333" s="264">
        <f t="shared" ref="AQ3333:AQ3396" si="258">IF(COUNTIF($AN3333,"*消耗部品交換対象*"),IF(ISBLANK($AH3333),"契約期間 未入力",EDATE($AH3333,35)),"")</f>
        <v>43709</v>
      </c>
      <c r="AR3333" s="258" t="s">
        <v>14958</v>
      </c>
    </row>
    <row r="3334" spans="1:44" ht="24.75" customHeight="1" x14ac:dyDescent="0.15">
      <c r="A3334" s="297">
        <v>3331</v>
      </c>
      <c r="B3334" s="23" t="s">
        <v>14953</v>
      </c>
      <c r="C3334" s="24" t="s">
        <v>14542</v>
      </c>
      <c r="D3334" s="23" t="s">
        <v>10698</v>
      </c>
      <c r="E3334" s="23" t="s">
        <v>30</v>
      </c>
      <c r="F3334" s="24" t="s">
        <v>13631</v>
      </c>
      <c r="G3334" s="25" t="s">
        <v>4829</v>
      </c>
      <c r="H3334" s="23" t="s">
        <v>14942</v>
      </c>
      <c r="I3334" s="23" t="s">
        <v>11161</v>
      </c>
      <c r="J3334" s="25" t="s">
        <v>14943</v>
      </c>
      <c r="K3334" s="58" t="s">
        <v>14941</v>
      </c>
      <c r="L3334" s="58"/>
      <c r="M3334" s="44" t="s">
        <v>14944</v>
      </c>
      <c r="N3334" s="23"/>
      <c r="O3334" s="25" t="s">
        <v>3680</v>
      </c>
      <c r="P3334" s="23" t="s">
        <v>32</v>
      </c>
      <c r="Q3334" s="25" t="s">
        <v>4721</v>
      </c>
      <c r="R3334" s="58" t="s">
        <v>4722</v>
      </c>
      <c r="S3334" s="23" t="s">
        <v>35</v>
      </c>
      <c r="T3334" s="23" t="s">
        <v>36</v>
      </c>
      <c r="U3334" s="25" t="s">
        <v>3516</v>
      </c>
      <c r="V3334" s="23" t="s">
        <v>8479</v>
      </c>
      <c r="W3334" s="25" t="s">
        <v>8481</v>
      </c>
      <c r="X3334" s="58" t="s">
        <v>8483</v>
      </c>
      <c r="Y3334" s="23" t="s">
        <v>8485</v>
      </c>
      <c r="Z3334" s="23" t="s">
        <v>8487</v>
      </c>
      <c r="AA3334" s="33">
        <v>5</v>
      </c>
      <c r="AB3334" s="295" t="str">
        <f t="shared" si="256"/>
        <v>年間</v>
      </c>
      <c r="AC3334" s="268"/>
      <c r="AD3334" s="23">
        <v>1</v>
      </c>
      <c r="AE3334" s="26">
        <v>108000</v>
      </c>
      <c r="AF3334" s="26">
        <f t="shared" si="254"/>
        <v>108000</v>
      </c>
      <c r="AG3334" s="27">
        <v>42644</v>
      </c>
      <c r="AH3334" s="168">
        <v>42644</v>
      </c>
      <c r="AI3334" s="29" t="str">
        <f t="shared" si="252"/>
        <v>～</v>
      </c>
      <c r="AJ3334" s="178">
        <f t="shared" si="253"/>
        <v>44469</v>
      </c>
      <c r="AK3334" s="23" t="s">
        <v>14947</v>
      </c>
      <c r="AL3334" s="23" t="s">
        <v>14948</v>
      </c>
      <c r="AM3334" s="35">
        <v>42644</v>
      </c>
      <c r="AN3334" s="408" t="str">
        <f>IF($AA3334-data!$G$1=0,"　",IF(AK3334=0,"　",VLOOKUP($AK3334,data!$A$1:$H$264,8,FALSE)))</f>
        <v>消耗部品交換対象</v>
      </c>
      <c r="AO3334" s="35">
        <v>42660</v>
      </c>
      <c r="AP3334" s="134" t="s">
        <v>14946</v>
      </c>
      <c r="AQ3334" s="264">
        <f t="shared" si="258"/>
        <v>43709</v>
      </c>
      <c r="AR3334" s="258" t="s">
        <v>14954</v>
      </c>
    </row>
    <row r="3335" spans="1:44" ht="24.75" customHeight="1" x14ac:dyDescent="0.15">
      <c r="A3335" s="297">
        <v>3332</v>
      </c>
      <c r="B3335" s="23" t="s">
        <v>14953</v>
      </c>
      <c r="C3335" s="24" t="s">
        <v>14542</v>
      </c>
      <c r="D3335" s="23" t="s">
        <v>10698</v>
      </c>
      <c r="E3335" s="23" t="s">
        <v>30</v>
      </c>
      <c r="F3335" s="24" t="s">
        <v>13631</v>
      </c>
      <c r="G3335" s="25" t="s">
        <v>4829</v>
      </c>
      <c r="H3335" s="23" t="s">
        <v>14942</v>
      </c>
      <c r="I3335" s="23" t="s">
        <v>11161</v>
      </c>
      <c r="J3335" s="25" t="s">
        <v>14943</v>
      </c>
      <c r="K3335" s="58" t="s">
        <v>14941</v>
      </c>
      <c r="L3335" s="58"/>
      <c r="M3335" s="44" t="s">
        <v>14944</v>
      </c>
      <c r="N3335" s="23"/>
      <c r="O3335" s="25" t="s">
        <v>3680</v>
      </c>
      <c r="P3335" s="23" t="s">
        <v>32</v>
      </c>
      <c r="Q3335" s="25" t="s">
        <v>4721</v>
      </c>
      <c r="R3335" s="58" t="s">
        <v>4722</v>
      </c>
      <c r="S3335" s="23" t="s">
        <v>35</v>
      </c>
      <c r="T3335" s="23" t="s">
        <v>36</v>
      </c>
      <c r="U3335" s="25" t="s">
        <v>3516</v>
      </c>
      <c r="V3335" s="23" t="s">
        <v>8479</v>
      </c>
      <c r="W3335" s="25" t="s">
        <v>8481</v>
      </c>
      <c r="X3335" s="58" t="s">
        <v>8483</v>
      </c>
      <c r="Y3335" s="23" t="s">
        <v>8485</v>
      </c>
      <c r="Z3335" s="23" t="s">
        <v>8487</v>
      </c>
      <c r="AA3335" s="33">
        <v>5</v>
      </c>
      <c r="AB3335" s="295" t="str">
        <f t="shared" si="256"/>
        <v>年間</v>
      </c>
      <c r="AC3335" s="268"/>
      <c r="AD3335" s="23">
        <v>1</v>
      </c>
      <c r="AE3335" s="26">
        <v>108000</v>
      </c>
      <c r="AF3335" s="26">
        <f t="shared" si="254"/>
        <v>108000</v>
      </c>
      <c r="AG3335" s="27">
        <v>42644</v>
      </c>
      <c r="AH3335" s="168">
        <v>42644</v>
      </c>
      <c r="AI3335" s="29" t="str">
        <f t="shared" si="252"/>
        <v>～</v>
      </c>
      <c r="AJ3335" s="178">
        <f t="shared" si="253"/>
        <v>44469</v>
      </c>
      <c r="AK3335" s="23" t="s">
        <v>14947</v>
      </c>
      <c r="AL3335" s="23" t="s">
        <v>14949</v>
      </c>
      <c r="AM3335" s="35">
        <v>42644</v>
      </c>
      <c r="AN3335" s="408" t="str">
        <f>IF($AA3335-data!$G$1=0,"　",IF(AK3335=0,"　",VLOOKUP($AK3335,data!$A$1:$H$264,8,FALSE)))</f>
        <v>消耗部品交換対象</v>
      </c>
      <c r="AO3335" s="35">
        <v>42660</v>
      </c>
      <c r="AP3335" s="134" t="s">
        <v>14946</v>
      </c>
      <c r="AQ3335" s="264">
        <f t="shared" si="258"/>
        <v>43709</v>
      </c>
      <c r="AR3335" s="258" t="s">
        <v>14955</v>
      </c>
    </row>
    <row r="3336" spans="1:44" ht="24.75" customHeight="1" x14ac:dyDescent="0.15">
      <c r="A3336" s="297">
        <v>3333</v>
      </c>
      <c r="B3336" s="23" t="s">
        <v>14953</v>
      </c>
      <c r="C3336" s="24" t="s">
        <v>14542</v>
      </c>
      <c r="D3336" s="23" t="s">
        <v>10698</v>
      </c>
      <c r="E3336" s="23" t="s">
        <v>30</v>
      </c>
      <c r="F3336" s="24" t="s">
        <v>13631</v>
      </c>
      <c r="G3336" s="25" t="s">
        <v>4829</v>
      </c>
      <c r="H3336" s="23" t="s">
        <v>14942</v>
      </c>
      <c r="I3336" s="23" t="s">
        <v>11161</v>
      </c>
      <c r="J3336" s="25" t="s">
        <v>14943</v>
      </c>
      <c r="K3336" s="58" t="s">
        <v>14941</v>
      </c>
      <c r="L3336" s="58"/>
      <c r="M3336" s="44" t="s">
        <v>14944</v>
      </c>
      <c r="N3336" s="23"/>
      <c r="O3336" s="25" t="s">
        <v>3680</v>
      </c>
      <c r="P3336" s="23" t="s">
        <v>32</v>
      </c>
      <c r="Q3336" s="25" t="s">
        <v>4721</v>
      </c>
      <c r="R3336" s="58" t="s">
        <v>4722</v>
      </c>
      <c r="S3336" s="23" t="s">
        <v>35</v>
      </c>
      <c r="T3336" s="23" t="s">
        <v>36</v>
      </c>
      <c r="U3336" s="25" t="s">
        <v>3516</v>
      </c>
      <c r="V3336" s="23" t="s">
        <v>8479</v>
      </c>
      <c r="W3336" s="25" t="s">
        <v>8481</v>
      </c>
      <c r="X3336" s="58" t="s">
        <v>8483</v>
      </c>
      <c r="Y3336" s="23" t="s">
        <v>8485</v>
      </c>
      <c r="Z3336" s="23" t="s">
        <v>8487</v>
      </c>
      <c r="AA3336" s="33">
        <v>5</v>
      </c>
      <c r="AB3336" s="295" t="str">
        <f t="shared" si="256"/>
        <v>年間</v>
      </c>
      <c r="AC3336" s="268"/>
      <c r="AD3336" s="23">
        <v>1</v>
      </c>
      <c r="AE3336" s="26">
        <v>108000</v>
      </c>
      <c r="AF3336" s="26">
        <f t="shared" si="254"/>
        <v>108000</v>
      </c>
      <c r="AG3336" s="27">
        <v>42644</v>
      </c>
      <c r="AH3336" s="168">
        <v>42644</v>
      </c>
      <c r="AI3336" s="29" t="str">
        <f t="shared" si="252"/>
        <v>～</v>
      </c>
      <c r="AJ3336" s="178">
        <f t="shared" si="253"/>
        <v>44469</v>
      </c>
      <c r="AK3336" s="23" t="s">
        <v>14947</v>
      </c>
      <c r="AL3336" s="23" t="s">
        <v>14950</v>
      </c>
      <c r="AM3336" s="35">
        <v>42644</v>
      </c>
      <c r="AN3336" s="408" t="str">
        <f>IF($AA3336-data!$G$1=0,"　",IF(AK3336=0,"　",VLOOKUP($AK3336,data!$A$1:$H$264,8,FALSE)))</f>
        <v>消耗部品交換対象</v>
      </c>
      <c r="AO3336" s="35">
        <v>42660</v>
      </c>
      <c r="AP3336" s="134" t="s">
        <v>14946</v>
      </c>
      <c r="AQ3336" s="264">
        <f t="shared" si="258"/>
        <v>43709</v>
      </c>
      <c r="AR3336" s="258" t="s">
        <v>14957</v>
      </c>
    </row>
    <row r="3337" spans="1:44" ht="24.75" customHeight="1" x14ac:dyDescent="0.15">
      <c r="A3337" s="297">
        <v>3334</v>
      </c>
      <c r="B3337" s="23" t="s">
        <v>14953</v>
      </c>
      <c r="C3337" s="24" t="s">
        <v>14542</v>
      </c>
      <c r="D3337" s="23" t="s">
        <v>10698</v>
      </c>
      <c r="E3337" s="23" t="s">
        <v>30</v>
      </c>
      <c r="F3337" s="24" t="s">
        <v>13631</v>
      </c>
      <c r="G3337" s="25" t="s">
        <v>4829</v>
      </c>
      <c r="H3337" s="23" t="s">
        <v>14942</v>
      </c>
      <c r="I3337" s="23" t="s">
        <v>11161</v>
      </c>
      <c r="J3337" s="25" t="s">
        <v>14943</v>
      </c>
      <c r="K3337" s="58" t="s">
        <v>14941</v>
      </c>
      <c r="L3337" s="58"/>
      <c r="M3337" s="44" t="s">
        <v>14944</v>
      </c>
      <c r="N3337" s="23"/>
      <c r="O3337" s="25" t="s">
        <v>3680</v>
      </c>
      <c r="P3337" s="23" t="s">
        <v>32</v>
      </c>
      <c r="Q3337" s="25" t="s">
        <v>4721</v>
      </c>
      <c r="R3337" s="58" t="s">
        <v>4722</v>
      </c>
      <c r="S3337" s="23" t="s">
        <v>35</v>
      </c>
      <c r="T3337" s="23" t="s">
        <v>36</v>
      </c>
      <c r="U3337" s="25" t="s">
        <v>3516</v>
      </c>
      <c r="V3337" s="23" t="s">
        <v>8479</v>
      </c>
      <c r="W3337" s="25" t="s">
        <v>8481</v>
      </c>
      <c r="X3337" s="58" t="s">
        <v>8483</v>
      </c>
      <c r="Y3337" s="23" t="s">
        <v>8485</v>
      </c>
      <c r="Z3337" s="23" t="s">
        <v>8487</v>
      </c>
      <c r="AA3337" s="33">
        <v>5</v>
      </c>
      <c r="AB3337" s="295" t="str">
        <f t="shared" si="256"/>
        <v>年間</v>
      </c>
      <c r="AC3337" s="268"/>
      <c r="AD3337" s="23">
        <v>1</v>
      </c>
      <c r="AE3337" s="26">
        <v>108000</v>
      </c>
      <c r="AF3337" s="26">
        <f t="shared" si="254"/>
        <v>108000</v>
      </c>
      <c r="AG3337" s="27">
        <v>42644</v>
      </c>
      <c r="AH3337" s="168">
        <v>42644</v>
      </c>
      <c r="AI3337" s="29" t="str">
        <f t="shared" si="252"/>
        <v>～</v>
      </c>
      <c r="AJ3337" s="178">
        <f t="shared" si="253"/>
        <v>44469</v>
      </c>
      <c r="AK3337" s="23" t="s">
        <v>14947</v>
      </c>
      <c r="AL3337" s="23" t="s">
        <v>14951</v>
      </c>
      <c r="AM3337" s="35">
        <v>42644</v>
      </c>
      <c r="AN3337" s="408" t="str">
        <f>IF($AA3337-data!$G$1=0,"　",IF(AK3337=0,"　",VLOOKUP($AK3337,data!$A$1:$H$264,8,FALSE)))</f>
        <v>消耗部品交換対象</v>
      </c>
      <c r="AO3337" s="35">
        <v>42660</v>
      </c>
      <c r="AP3337" s="134" t="s">
        <v>14946</v>
      </c>
      <c r="AQ3337" s="264">
        <f t="shared" si="258"/>
        <v>43709</v>
      </c>
    </row>
    <row r="3338" spans="1:44" ht="24.75" customHeight="1" x14ac:dyDescent="0.15">
      <c r="A3338" s="297">
        <v>3335</v>
      </c>
      <c r="B3338" s="23" t="s">
        <v>14953</v>
      </c>
      <c r="C3338" s="24" t="s">
        <v>14542</v>
      </c>
      <c r="D3338" s="23" t="s">
        <v>10698</v>
      </c>
      <c r="E3338" s="23" t="s">
        <v>30</v>
      </c>
      <c r="F3338" s="24" t="s">
        <v>13631</v>
      </c>
      <c r="G3338" s="25" t="s">
        <v>4829</v>
      </c>
      <c r="H3338" s="23" t="s">
        <v>14942</v>
      </c>
      <c r="I3338" s="23" t="s">
        <v>11161</v>
      </c>
      <c r="J3338" s="25" t="s">
        <v>14943</v>
      </c>
      <c r="K3338" s="58" t="s">
        <v>14941</v>
      </c>
      <c r="L3338" s="58"/>
      <c r="M3338" s="44" t="s">
        <v>14944</v>
      </c>
      <c r="N3338" s="23"/>
      <c r="O3338" s="25" t="s">
        <v>3680</v>
      </c>
      <c r="P3338" s="23" t="s">
        <v>32</v>
      </c>
      <c r="Q3338" s="25" t="s">
        <v>4721</v>
      </c>
      <c r="R3338" s="58" t="s">
        <v>4722</v>
      </c>
      <c r="S3338" s="23" t="s">
        <v>35</v>
      </c>
      <c r="T3338" s="23" t="s">
        <v>36</v>
      </c>
      <c r="U3338" s="25" t="s">
        <v>3516</v>
      </c>
      <c r="V3338" s="23" t="s">
        <v>8479</v>
      </c>
      <c r="W3338" s="25" t="s">
        <v>8481</v>
      </c>
      <c r="X3338" s="58" t="s">
        <v>8483</v>
      </c>
      <c r="Y3338" s="23" t="s">
        <v>8485</v>
      </c>
      <c r="Z3338" s="23" t="s">
        <v>8487</v>
      </c>
      <c r="AA3338" s="33">
        <v>5</v>
      </c>
      <c r="AB3338" s="295" t="str">
        <f t="shared" si="256"/>
        <v>年間</v>
      </c>
      <c r="AC3338" s="268"/>
      <c r="AD3338" s="23">
        <v>1</v>
      </c>
      <c r="AE3338" s="26">
        <v>108000</v>
      </c>
      <c r="AF3338" s="26">
        <f t="shared" si="254"/>
        <v>108000</v>
      </c>
      <c r="AG3338" s="27">
        <v>42644</v>
      </c>
      <c r="AH3338" s="168">
        <v>42644</v>
      </c>
      <c r="AI3338" s="29" t="str">
        <f t="shared" si="252"/>
        <v>～</v>
      </c>
      <c r="AJ3338" s="178">
        <f t="shared" si="253"/>
        <v>44469</v>
      </c>
      <c r="AK3338" s="23" t="s">
        <v>14947</v>
      </c>
      <c r="AL3338" s="23" t="s">
        <v>14952</v>
      </c>
      <c r="AM3338" s="35">
        <v>42644</v>
      </c>
      <c r="AN3338" s="408" t="str">
        <f>IF($AA3338-data!$G$1=0,"　",IF(AK3338=0,"　",VLOOKUP($AK3338,data!$A$1:$H$264,8,FALSE)))</f>
        <v>消耗部品交換対象</v>
      </c>
      <c r="AO3338" s="35">
        <v>42660</v>
      </c>
      <c r="AP3338" s="134" t="s">
        <v>14946</v>
      </c>
      <c r="AQ3338" s="264">
        <f t="shared" si="258"/>
        <v>43709</v>
      </c>
    </row>
    <row r="3339" spans="1:44" ht="24.75" customHeight="1" x14ac:dyDescent="0.15">
      <c r="A3339" s="297">
        <v>3336</v>
      </c>
      <c r="B3339" s="23" t="s">
        <v>14959</v>
      </c>
      <c r="C3339" s="24" t="s">
        <v>14542</v>
      </c>
      <c r="D3339" s="23" t="s">
        <v>10698</v>
      </c>
      <c r="E3339" s="23" t="s">
        <v>477</v>
      </c>
      <c r="F3339" s="24" t="s">
        <v>8178</v>
      </c>
      <c r="G3339" s="25" t="s">
        <v>4829</v>
      </c>
      <c r="H3339" s="23" t="s">
        <v>14966</v>
      </c>
      <c r="I3339" s="23" t="s">
        <v>14968</v>
      </c>
      <c r="J3339" s="25" t="s">
        <v>14967</v>
      </c>
      <c r="K3339" s="58" t="s">
        <v>14965</v>
      </c>
      <c r="L3339" s="58"/>
      <c r="M3339" s="44" t="s">
        <v>14969</v>
      </c>
      <c r="N3339" s="23"/>
      <c r="O3339" s="25" t="s">
        <v>3680</v>
      </c>
      <c r="P3339" s="23" t="s">
        <v>32</v>
      </c>
      <c r="Q3339" s="25" t="s">
        <v>4721</v>
      </c>
      <c r="R3339" s="58" t="s">
        <v>4722</v>
      </c>
      <c r="S3339" s="23" t="s">
        <v>35</v>
      </c>
      <c r="T3339" s="23" t="s">
        <v>36</v>
      </c>
      <c r="U3339" s="25" t="s">
        <v>3516</v>
      </c>
      <c r="V3339" s="23" t="s">
        <v>8479</v>
      </c>
      <c r="W3339" s="25" t="s">
        <v>8481</v>
      </c>
      <c r="X3339" s="58" t="s">
        <v>8483</v>
      </c>
      <c r="Y3339" s="23" t="s">
        <v>8485</v>
      </c>
      <c r="Z3339" s="23" t="s">
        <v>8487</v>
      </c>
      <c r="AA3339" s="33">
        <v>5</v>
      </c>
      <c r="AB3339" s="295" t="str">
        <f t="shared" si="256"/>
        <v>年間</v>
      </c>
      <c r="AC3339" s="268"/>
      <c r="AD3339" s="23">
        <v>1</v>
      </c>
      <c r="AE3339" s="26">
        <v>207000</v>
      </c>
      <c r="AF3339" s="26">
        <f t="shared" si="254"/>
        <v>207000</v>
      </c>
      <c r="AG3339" s="27">
        <v>42644</v>
      </c>
      <c r="AH3339" s="168">
        <v>42644</v>
      </c>
      <c r="AI3339" s="29" t="str">
        <f t="shared" si="252"/>
        <v>～</v>
      </c>
      <c r="AJ3339" s="178">
        <f t="shared" si="253"/>
        <v>44469</v>
      </c>
      <c r="AK3339" s="23" t="s">
        <v>14945</v>
      </c>
      <c r="AL3339" s="23" t="s">
        <v>14970</v>
      </c>
      <c r="AM3339" s="35">
        <v>42644</v>
      </c>
      <c r="AN3339" s="408" t="str">
        <f>IF($AA3339-data!$G$1=0,"　",IF(AK3339=0,"　",VLOOKUP($AK3339,data!$A$1:$H$264,8,FALSE)))</f>
        <v>消耗部品交換対象</v>
      </c>
      <c r="AO3339" s="35">
        <v>42660</v>
      </c>
      <c r="AP3339" s="134" t="s">
        <v>14964</v>
      </c>
      <c r="AQ3339" s="264">
        <f t="shared" si="258"/>
        <v>43709</v>
      </c>
      <c r="AR3339" s="258" t="s">
        <v>14975</v>
      </c>
    </row>
    <row r="3340" spans="1:44" ht="24.75" customHeight="1" x14ac:dyDescent="0.15">
      <c r="A3340" s="297">
        <v>3337</v>
      </c>
      <c r="B3340" s="23" t="s">
        <v>14960</v>
      </c>
      <c r="C3340" s="24" t="s">
        <v>14542</v>
      </c>
      <c r="D3340" s="23" t="s">
        <v>10698</v>
      </c>
      <c r="E3340" s="23" t="s">
        <v>477</v>
      </c>
      <c r="F3340" s="24" t="s">
        <v>8178</v>
      </c>
      <c r="G3340" s="25" t="s">
        <v>4829</v>
      </c>
      <c r="H3340" s="23" t="s">
        <v>14966</v>
      </c>
      <c r="I3340" s="23" t="s">
        <v>14968</v>
      </c>
      <c r="J3340" s="25" t="s">
        <v>14967</v>
      </c>
      <c r="K3340" s="58" t="s">
        <v>14965</v>
      </c>
      <c r="L3340" s="58"/>
      <c r="M3340" s="44" t="s">
        <v>14969</v>
      </c>
      <c r="N3340" s="23"/>
      <c r="O3340" s="25" t="s">
        <v>3680</v>
      </c>
      <c r="P3340" s="23" t="s">
        <v>32</v>
      </c>
      <c r="Q3340" s="25" t="s">
        <v>4721</v>
      </c>
      <c r="R3340" s="58" t="s">
        <v>4722</v>
      </c>
      <c r="S3340" s="23" t="s">
        <v>35</v>
      </c>
      <c r="T3340" s="23" t="s">
        <v>36</v>
      </c>
      <c r="U3340" s="25" t="s">
        <v>3516</v>
      </c>
      <c r="V3340" s="23" t="s">
        <v>8479</v>
      </c>
      <c r="W3340" s="25" t="s">
        <v>8481</v>
      </c>
      <c r="X3340" s="58" t="s">
        <v>8483</v>
      </c>
      <c r="Y3340" s="23" t="s">
        <v>8485</v>
      </c>
      <c r="Z3340" s="23" t="s">
        <v>8487</v>
      </c>
      <c r="AA3340" s="33">
        <v>5</v>
      </c>
      <c r="AB3340" s="295" t="str">
        <f t="shared" si="256"/>
        <v>年間</v>
      </c>
      <c r="AC3340" s="268"/>
      <c r="AD3340" s="23">
        <v>1</v>
      </c>
      <c r="AE3340" s="26">
        <v>108000</v>
      </c>
      <c r="AF3340" s="26">
        <f t="shared" si="254"/>
        <v>108000</v>
      </c>
      <c r="AG3340" s="27">
        <v>42644</v>
      </c>
      <c r="AH3340" s="168">
        <v>42644</v>
      </c>
      <c r="AI3340" s="29" t="str">
        <f t="shared" si="252"/>
        <v>～</v>
      </c>
      <c r="AJ3340" s="178">
        <f t="shared" si="253"/>
        <v>44469</v>
      </c>
      <c r="AK3340" s="23" t="s">
        <v>14947</v>
      </c>
      <c r="AL3340" s="23" t="s">
        <v>14971</v>
      </c>
      <c r="AM3340" s="35">
        <v>42644</v>
      </c>
      <c r="AN3340" s="408" t="str">
        <f>IF($AA3340-data!$G$1=0,"　",IF(AK3340=0,"　",VLOOKUP($AK3340,data!$A$1:$H$264,8,FALSE)))</f>
        <v>消耗部品交換対象</v>
      </c>
      <c r="AO3340" s="35">
        <v>42660</v>
      </c>
      <c r="AP3340" s="134" t="s">
        <v>14964</v>
      </c>
      <c r="AQ3340" s="264">
        <f t="shared" si="258"/>
        <v>43709</v>
      </c>
      <c r="AR3340" s="258" t="s">
        <v>14962</v>
      </c>
    </row>
    <row r="3341" spans="1:44" ht="24.75" customHeight="1" x14ac:dyDescent="0.15">
      <c r="A3341" s="297">
        <v>3338</v>
      </c>
      <c r="B3341" s="23" t="s">
        <v>14960</v>
      </c>
      <c r="C3341" s="24" t="s">
        <v>14542</v>
      </c>
      <c r="D3341" s="23" t="s">
        <v>10698</v>
      </c>
      <c r="E3341" s="23" t="s">
        <v>477</v>
      </c>
      <c r="F3341" s="24" t="s">
        <v>8178</v>
      </c>
      <c r="G3341" s="25" t="s">
        <v>4829</v>
      </c>
      <c r="H3341" s="23" t="s">
        <v>14966</v>
      </c>
      <c r="I3341" s="23" t="s">
        <v>14968</v>
      </c>
      <c r="J3341" s="25" t="s">
        <v>14967</v>
      </c>
      <c r="K3341" s="58" t="s">
        <v>14965</v>
      </c>
      <c r="L3341" s="58"/>
      <c r="M3341" s="44" t="s">
        <v>14969</v>
      </c>
      <c r="N3341" s="23"/>
      <c r="O3341" s="25" t="s">
        <v>3680</v>
      </c>
      <c r="P3341" s="23" t="s">
        <v>32</v>
      </c>
      <c r="Q3341" s="25" t="s">
        <v>4721</v>
      </c>
      <c r="R3341" s="58" t="s">
        <v>4722</v>
      </c>
      <c r="S3341" s="23" t="s">
        <v>35</v>
      </c>
      <c r="T3341" s="23" t="s">
        <v>36</v>
      </c>
      <c r="U3341" s="25" t="s">
        <v>3516</v>
      </c>
      <c r="V3341" s="23" t="s">
        <v>8479</v>
      </c>
      <c r="W3341" s="25" t="s">
        <v>8481</v>
      </c>
      <c r="X3341" s="58" t="s">
        <v>8483</v>
      </c>
      <c r="Y3341" s="23" t="s">
        <v>8485</v>
      </c>
      <c r="Z3341" s="23" t="s">
        <v>8487</v>
      </c>
      <c r="AA3341" s="33">
        <v>5</v>
      </c>
      <c r="AB3341" s="295" t="str">
        <f t="shared" si="256"/>
        <v>年間</v>
      </c>
      <c r="AC3341" s="268"/>
      <c r="AD3341" s="23">
        <v>1</v>
      </c>
      <c r="AE3341" s="26">
        <v>108000</v>
      </c>
      <c r="AF3341" s="26">
        <f t="shared" si="254"/>
        <v>108000</v>
      </c>
      <c r="AG3341" s="27">
        <v>42644</v>
      </c>
      <c r="AH3341" s="168">
        <v>42644</v>
      </c>
      <c r="AI3341" s="29" t="str">
        <f t="shared" si="252"/>
        <v>～</v>
      </c>
      <c r="AJ3341" s="178">
        <f t="shared" si="253"/>
        <v>44469</v>
      </c>
      <c r="AK3341" s="23" t="s">
        <v>14947</v>
      </c>
      <c r="AL3341" s="23" t="s">
        <v>14972</v>
      </c>
      <c r="AM3341" s="35">
        <v>42644</v>
      </c>
      <c r="AN3341" s="408" t="str">
        <f>IF($AA3341-data!$G$1=0,"　",IF(AK3341=0,"　",VLOOKUP($AK3341,data!$A$1:$H$264,8,FALSE)))</f>
        <v>消耗部品交換対象</v>
      </c>
      <c r="AO3341" s="35">
        <v>42660</v>
      </c>
      <c r="AP3341" s="134" t="s">
        <v>14964</v>
      </c>
      <c r="AQ3341" s="264">
        <f t="shared" si="258"/>
        <v>43709</v>
      </c>
      <c r="AR3341" s="258" t="s">
        <v>14963</v>
      </c>
    </row>
    <row r="3342" spans="1:44" ht="24.75" customHeight="1" x14ac:dyDescent="0.15">
      <c r="A3342" s="297">
        <v>3339</v>
      </c>
      <c r="B3342" s="23" t="s">
        <v>14960</v>
      </c>
      <c r="C3342" s="24" t="s">
        <v>14542</v>
      </c>
      <c r="D3342" s="23" t="s">
        <v>10698</v>
      </c>
      <c r="E3342" s="23" t="s">
        <v>477</v>
      </c>
      <c r="F3342" s="24" t="s">
        <v>8178</v>
      </c>
      <c r="G3342" s="25" t="s">
        <v>4829</v>
      </c>
      <c r="H3342" s="23" t="s">
        <v>14966</v>
      </c>
      <c r="I3342" s="23" t="s">
        <v>14968</v>
      </c>
      <c r="J3342" s="25" t="s">
        <v>14967</v>
      </c>
      <c r="K3342" s="58" t="s">
        <v>14965</v>
      </c>
      <c r="L3342" s="58"/>
      <c r="M3342" s="44" t="s">
        <v>14969</v>
      </c>
      <c r="N3342" s="23"/>
      <c r="O3342" s="25" t="s">
        <v>3680</v>
      </c>
      <c r="P3342" s="23" t="s">
        <v>32</v>
      </c>
      <c r="Q3342" s="25" t="s">
        <v>4721</v>
      </c>
      <c r="R3342" s="58" t="s">
        <v>4722</v>
      </c>
      <c r="S3342" s="23" t="s">
        <v>35</v>
      </c>
      <c r="T3342" s="23" t="s">
        <v>36</v>
      </c>
      <c r="U3342" s="25" t="s">
        <v>3516</v>
      </c>
      <c r="V3342" s="23" t="s">
        <v>8479</v>
      </c>
      <c r="W3342" s="25" t="s">
        <v>8481</v>
      </c>
      <c r="X3342" s="58" t="s">
        <v>8483</v>
      </c>
      <c r="Y3342" s="23" t="s">
        <v>8485</v>
      </c>
      <c r="Z3342" s="23" t="s">
        <v>8487</v>
      </c>
      <c r="AA3342" s="33">
        <v>5</v>
      </c>
      <c r="AB3342" s="295" t="str">
        <f t="shared" si="256"/>
        <v>年間</v>
      </c>
      <c r="AC3342" s="268"/>
      <c r="AD3342" s="23">
        <v>1</v>
      </c>
      <c r="AE3342" s="26">
        <v>108000</v>
      </c>
      <c r="AF3342" s="26">
        <f t="shared" si="254"/>
        <v>108000</v>
      </c>
      <c r="AG3342" s="27">
        <v>42644</v>
      </c>
      <c r="AH3342" s="168">
        <v>42644</v>
      </c>
      <c r="AI3342" s="29" t="str">
        <f t="shared" si="252"/>
        <v>～</v>
      </c>
      <c r="AJ3342" s="178">
        <f t="shared" si="253"/>
        <v>44469</v>
      </c>
      <c r="AK3342" s="23" t="s">
        <v>14947</v>
      </c>
      <c r="AL3342" s="23" t="s">
        <v>14973</v>
      </c>
      <c r="AM3342" s="35">
        <v>42644</v>
      </c>
      <c r="AN3342" s="408" t="str">
        <f>IF($AA3342-data!$G$1=0,"　",IF(AK3342=0,"　",VLOOKUP($AK3342,data!$A$1:$H$264,8,FALSE)))</f>
        <v>消耗部品交換対象</v>
      </c>
      <c r="AO3342" s="35">
        <v>42660</v>
      </c>
      <c r="AP3342" s="134" t="s">
        <v>14964</v>
      </c>
      <c r="AQ3342" s="264">
        <f t="shared" si="258"/>
        <v>43709</v>
      </c>
      <c r="AR3342" s="258" t="s">
        <v>14957</v>
      </c>
    </row>
    <row r="3343" spans="1:44" ht="24.75" customHeight="1" x14ac:dyDescent="0.15">
      <c r="A3343" s="297">
        <v>3340</v>
      </c>
      <c r="B3343" s="23" t="s">
        <v>14960</v>
      </c>
      <c r="C3343" s="24" t="s">
        <v>14542</v>
      </c>
      <c r="D3343" s="23" t="s">
        <v>10698</v>
      </c>
      <c r="E3343" s="23" t="s">
        <v>477</v>
      </c>
      <c r="F3343" s="24" t="s">
        <v>8178</v>
      </c>
      <c r="G3343" s="25" t="s">
        <v>4829</v>
      </c>
      <c r="H3343" s="23" t="s">
        <v>14966</v>
      </c>
      <c r="I3343" s="23" t="s">
        <v>14968</v>
      </c>
      <c r="J3343" s="25" t="s">
        <v>14967</v>
      </c>
      <c r="K3343" s="58" t="s">
        <v>14965</v>
      </c>
      <c r="L3343" s="58"/>
      <c r="M3343" s="44" t="s">
        <v>14969</v>
      </c>
      <c r="N3343" s="23"/>
      <c r="O3343" s="25" t="s">
        <v>3680</v>
      </c>
      <c r="P3343" s="23" t="s">
        <v>32</v>
      </c>
      <c r="Q3343" s="25" t="s">
        <v>4721</v>
      </c>
      <c r="R3343" s="58" t="s">
        <v>4722</v>
      </c>
      <c r="S3343" s="23" t="s">
        <v>35</v>
      </c>
      <c r="T3343" s="23" t="s">
        <v>36</v>
      </c>
      <c r="U3343" s="25" t="s">
        <v>3516</v>
      </c>
      <c r="V3343" s="23" t="s">
        <v>8479</v>
      </c>
      <c r="W3343" s="25" t="s">
        <v>8481</v>
      </c>
      <c r="X3343" s="58" t="s">
        <v>8483</v>
      </c>
      <c r="Y3343" s="23" t="s">
        <v>8485</v>
      </c>
      <c r="Z3343" s="23" t="s">
        <v>8487</v>
      </c>
      <c r="AA3343" s="33">
        <v>5</v>
      </c>
      <c r="AB3343" s="295" t="str">
        <f t="shared" si="256"/>
        <v>年間</v>
      </c>
      <c r="AC3343" s="268"/>
      <c r="AD3343" s="23">
        <v>1</v>
      </c>
      <c r="AE3343" s="26">
        <v>108000</v>
      </c>
      <c r="AF3343" s="26">
        <f t="shared" si="254"/>
        <v>108000</v>
      </c>
      <c r="AG3343" s="27">
        <v>42644</v>
      </c>
      <c r="AH3343" s="168">
        <v>42644</v>
      </c>
      <c r="AI3343" s="29" t="str">
        <f t="shared" si="252"/>
        <v>～</v>
      </c>
      <c r="AJ3343" s="178">
        <f t="shared" si="253"/>
        <v>44469</v>
      </c>
      <c r="AK3343" s="23" t="s">
        <v>14947</v>
      </c>
      <c r="AL3343" s="23" t="s">
        <v>14974</v>
      </c>
      <c r="AM3343" s="35">
        <v>42644</v>
      </c>
      <c r="AN3343" s="408" t="str">
        <f>IF($AA3343-data!$G$1=0,"　",IF(AK3343=0,"　",VLOOKUP($AK3343,data!$A$1:$H$264,8,FALSE)))</f>
        <v>消耗部品交換対象</v>
      </c>
      <c r="AO3343" s="35">
        <v>42660</v>
      </c>
      <c r="AP3343" s="134" t="s">
        <v>14964</v>
      </c>
      <c r="AQ3343" s="264">
        <f t="shared" si="258"/>
        <v>43709</v>
      </c>
    </row>
    <row r="3344" spans="1:44" ht="24.75" customHeight="1" x14ac:dyDescent="0.15">
      <c r="A3344" s="297">
        <v>3341</v>
      </c>
      <c r="B3344" s="23" t="s">
        <v>15025</v>
      </c>
      <c r="C3344" s="24" t="s">
        <v>15029</v>
      </c>
      <c r="D3344" s="23" t="s">
        <v>15030</v>
      </c>
      <c r="E3344" s="23" t="s">
        <v>582</v>
      </c>
      <c r="F3344" s="24" t="s">
        <v>11180</v>
      </c>
      <c r="G3344" s="25" t="s">
        <v>15081</v>
      </c>
      <c r="H3344" s="23" t="s">
        <v>6368</v>
      </c>
      <c r="I3344" s="23" t="s">
        <v>15084</v>
      </c>
      <c r="J3344" s="25" t="s">
        <v>15082</v>
      </c>
      <c r="K3344" s="58" t="s">
        <v>15083</v>
      </c>
      <c r="L3344" s="58"/>
      <c r="M3344" s="23" t="s">
        <v>15085</v>
      </c>
      <c r="N3344" s="23" t="s">
        <v>15086</v>
      </c>
      <c r="O3344" s="25" t="s">
        <v>15088</v>
      </c>
      <c r="P3344" s="23" t="s">
        <v>15089</v>
      </c>
      <c r="Q3344" s="25" t="s">
        <v>15090</v>
      </c>
      <c r="R3344" s="58" t="s">
        <v>15091</v>
      </c>
      <c r="S3344" s="23" t="s">
        <v>15092</v>
      </c>
      <c r="T3344" s="23" t="s">
        <v>15093</v>
      </c>
      <c r="U3344" s="25" t="s">
        <v>15081</v>
      </c>
      <c r="V3344" s="23" t="s">
        <v>6368</v>
      </c>
      <c r="W3344" s="25" t="s">
        <v>15087</v>
      </c>
      <c r="X3344" s="58" t="s">
        <v>15083</v>
      </c>
      <c r="Y3344" s="23" t="s">
        <v>15085</v>
      </c>
      <c r="Z3344" s="23" t="s">
        <v>15086</v>
      </c>
      <c r="AA3344" s="33">
        <v>5</v>
      </c>
      <c r="AB3344" s="295" t="str">
        <f t="shared" si="256"/>
        <v>年間</v>
      </c>
      <c r="AC3344" s="268"/>
      <c r="AD3344" s="23">
        <v>1</v>
      </c>
      <c r="AE3344" s="134">
        <v>21600</v>
      </c>
      <c r="AF3344" s="26">
        <f t="shared" si="254"/>
        <v>21600</v>
      </c>
      <c r="AG3344" s="27">
        <v>42644</v>
      </c>
      <c r="AH3344" s="168">
        <v>42461</v>
      </c>
      <c r="AI3344" s="29" t="str">
        <f t="shared" si="252"/>
        <v>～</v>
      </c>
      <c r="AJ3344" s="178">
        <f t="shared" si="253"/>
        <v>44286</v>
      </c>
      <c r="AK3344" s="23" t="s">
        <v>15031</v>
      </c>
      <c r="AL3344" s="23" t="s">
        <v>15099</v>
      </c>
      <c r="AM3344" s="35">
        <v>42461</v>
      </c>
      <c r="AN3344" s="408">
        <f>IF($AA3344-data!$G$1=0,"　",IF(AK3344=0,"　",VLOOKUP($AK3344,data!$A$1:$H$264,8,FALSE)))</f>
        <v>0</v>
      </c>
      <c r="AO3344" s="35">
        <v>42675</v>
      </c>
      <c r="AP3344" s="134" t="s">
        <v>15034</v>
      </c>
      <c r="AQ3344" s="264" t="str">
        <f t="shared" si="258"/>
        <v/>
      </c>
    </row>
    <row r="3345" spans="1:43" ht="24.75" customHeight="1" x14ac:dyDescent="0.15">
      <c r="A3345" s="297">
        <v>3342</v>
      </c>
      <c r="B3345" s="23" t="s">
        <v>15025</v>
      </c>
      <c r="C3345" s="24" t="s">
        <v>582</v>
      </c>
      <c r="D3345" s="23" t="s">
        <v>15030</v>
      </c>
      <c r="E3345" s="23" t="s">
        <v>582</v>
      </c>
      <c r="F3345" s="24" t="s">
        <v>11180</v>
      </c>
      <c r="G3345" s="25" t="s">
        <v>15081</v>
      </c>
      <c r="H3345" s="23" t="s">
        <v>6368</v>
      </c>
      <c r="I3345" s="23" t="s">
        <v>15084</v>
      </c>
      <c r="J3345" s="25" t="s">
        <v>15082</v>
      </c>
      <c r="K3345" s="58" t="s">
        <v>15083</v>
      </c>
      <c r="L3345" s="58"/>
      <c r="M3345" s="23" t="s">
        <v>15085</v>
      </c>
      <c r="N3345" s="23" t="s">
        <v>15086</v>
      </c>
      <c r="O3345" s="25" t="s">
        <v>15088</v>
      </c>
      <c r="P3345" s="23" t="s">
        <v>15089</v>
      </c>
      <c r="Q3345" s="25" t="s">
        <v>15090</v>
      </c>
      <c r="R3345" s="58" t="s">
        <v>15091</v>
      </c>
      <c r="S3345" s="23" t="s">
        <v>15092</v>
      </c>
      <c r="T3345" s="23" t="s">
        <v>15093</v>
      </c>
      <c r="U3345" s="25" t="s">
        <v>15081</v>
      </c>
      <c r="V3345" s="23" t="s">
        <v>6368</v>
      </c>
      <c r="W3345" s="25" t="s">
        <v>15087</v>
      </c>
      <c r="X3345" s="58" t="s">
        <v>15083</v>
      </c>
      <c r="Y3345" s="23" t="s">
        <v>15085</v>
      </c>
      <c r="Z3345" s="23" t="s">
        <v>15086</v>
      </c>
      <c r="AA3345" s="33">
        <v>5</v>
      </c>
      <c r="AB3345" s="295" t="str">
        <f t="shared" si="256"/>
        <v>年間</v>
      </c>
      <c r="AC3345" s="268"/>
      <c r="AD3345" s="23">
        <v>1</v>
      </c>
      <c r="AE3345" s="134">
        <v>21600</v>
      </c>
      <c r="AF3345" s="26">
        <f t="shared" si="254"/>
        <v>21600</v>
      </c>
      <c r="AG3345" s="27">
        <v>42644</v>
      </c>
      <c r="AH3345" s="168">
        <v>42461</v>
      </c>
      <c r="AI3345" s="29" t="str">
        <f t="shared" si="252"/>
        <v>～</v>
      </c>
      <c r="AJ3345" s="178">
        <f t="shared" si="253"/>
        <v>44286</v>
      </c>
      <c r="AK3345" s="23" t="s">
        <v>15031</v>
      </c>
      <c r="AL3345" s="23" t="s">
        <v>15100</v>
      </c>
      <c r="AM3345" s="35">
        <v>42461</v>
      </c>
      <c r="AN3345" s="408">
        <f>IF($AA3345-data!$G$1=0,"　",IF(AK3345=0,"　",VLOOKUP($AK3345,data!$A$1:$H$264,8,FALSE)))</f>
        <v>0</v>
      </c>
      <c r="AO3345" s="35">
        <v>42675</v>
      </c>
      <c r="AP3345" s="134" t="s">
        <v>15034</v>
      </c>
      <c r="AQ3345" s="264" t="str">
        <f t="shared" si="258"/>
        <v/>
      </c>
    </row>
    <row r="3346" spans="1:43" ht="24.75" customHeight="1" x14ac:dyDescent="0.15">
      <c r="A3346" s="297">
        <v>3343</v>
      </c>
      <c r="B3346" s="23" t="s">
        <v>15025</v>
      </c>
      <c r="C3346" s="24" t="s">
        <v>582</v>
      </c>
      <c r="D3346" s="23" t="s">
        <v>15030</v>
      </c>
      <c r="E3346" s="23" t="s">
        <v>582</v>
      </c>
      <c r="F3346" s="24" t="s">
        <v>11180</v>
      </c>
      <c r="G3346" s="25" t="s">
        <v>15081</v>
      </c>
      <c r="H3346" s="23" t="s">
        <v>6368</v>
      </c>
      <c r="I3346" s="23" t="s">
        <v>15084</v>
      </c>
      <c r="J3346" s="25" t="s">
        <v>15082</v>
      </c>
      <c r="K3346" s="58" t="s">
        <v>15083</v>
      </c>
      <c r="L3346" s="58"/>
      <c r="M3346" s="23" t="s">
        <v>15085</v>
      </c>
      <c r="N3346" s="23" t="s">
        <v>15086</v>
      </c>
      <c r="O3346" s="25" t="s">
        <v>15088</v>
      </c>
      <c r="P3346" s="23" t="s">
        <v>15089</v>
      </c>
      <c r="Q3346" s="25" t="s">
        <v>15090</v>
      </c>
      <c r="R3346" s="58" t="s">
        <v>15091</v>
      </c>
      <c r="S3346" s="23" t="s">
        <v>15092</v>
      </c>
      <c r="T3346" s="23" t="s">
        <v>15093</v>
      </c>
      <c r="U3346" s="25" t="s">
        <v>15081</v>
      </c>
      <c r="V3346" s="23" t="s">
        <v>6368</v>
      </c>
      <c r="W3346" s="25" t="s">
        <v>15087</v>
      </c>
      <c r="X3346" s="58" t="s">
        <v>15083</v>
      </c>
      <c r="Y3346" s="23" t="s">
        <v>15085</v>
      </c>
      <c r="Z3346" s="23" t="s">
        <v>15086</v>
      </c>
      <c r="AA3346" s="33">
        <v>5</v>
      </c>
      <c r="AB3346" s="295" t="str">
        <f t="shared" si="256"/>
        <v>年間</v>
      </c>
      <c r="AC3346" s="268"/>
      <c r="AD3346" s="23">
        <v>1</v>
      </c>
      <c r="AE3346" s="134">
        <v>21600</v>
      </c>
      <c r="AF3346" s="26">
        <f t="shared" si="254"/>
        <v>21600</v>
      </c>
      <c r="AG3346" s="27">
        <v>42644</v>
      </c>
      <c r="AH3346" s="168">
        <v>42461</v>
      </c>
      <c r="AI3346" s="29" t="str">
        <f t="shared" si="252"/>
        <v>～</v>
      </c>
      <c r="AJ3346" s="178">
        <f t="shared" si="253"/>
        <v>44286</v>
      </c>
      <c r="AK3346" s="23" t="s">
        <v>15031</v>
      </c>
      <c r="AL3346" s="23" t="s">
        <v>15101</v>
      </c>
      <c r="AM3346" s="35">
        <v>42461</v>
      </c>
      <c r="AN3346" s="408">
        <f>IF($AA3346-data!$G$1=0,"　",IF(AK3346=0,"　",VLOOKUP($AK3346,data!$A$1:$H$264,8,FALSE)))</f>
        <v>0</v>
      </c>
      <c r="AO3346" s="35">
        <v>42675</v>
      </c>
      <c r="AP3346" s="134" t="s">
        <v>15034</v>
      </c>
      <c r="AQ3346" s="264" t="str">
        <f t="shared" si="258"/>
        <v/>
      </c>
    </row>
    <row r="3347" spans="1:43" ht="24.75" customHeight="1" x14ac:dyDescent="0.15">
      <c r="A3347" s="297">
        <v>3344</v>
      </c>
      <c r="B3347" s="23" t="s">
        <v>15025</v>
      </c>
      <c r="C3347" s="24" t="s">
        <v>582</v>
      </c>
      <c r="D3347" s="23" t="s">
        <v>15030</v>
      </c>
      <c r="E3347" s="23" t="s">
        <v>582</v>
      </c>
      <c r="F3347" s="24" t="s">
        <v>11180</v>
      </c>
      <c r="G3347" s="25" t="s">
        <v>15081</v>
      </c>
      <c r="H3347" s="23" t="s">
        <v>6368</v>
      </c>
      <c r="I3347" s="23" t="s">
        <v>15084</v>
      </c>
      <c r="J3347" s="25" t="s">
        <v>15082</v>
      </c>
      <c r="K3347" s="58" t="s">
        <v>15083</v>
      </c>
      <c r="L3347" s="58"/>
      <c r="M3347" s="23" t="s">
        <v>15085</v>
      </c>
      <c r="N3347" s="23" t="s">
        <v>15086</v>
      </c>
      <c r="O3347" s="25" t="s">
        <v>15088</v>
      </c>
      <c r="P3347" s="23" t="s">
        <v>15089</v>
      </c>
      <c r="Q3347" s="25" t="s">
        <v>15090</v>
      </c>
      <c r="R3347" s="58" t="s">
        <v>15091</v>
      </c>
      <c r="S3347" s="23" t="s">
        <v>15092</v>
      </c>
      <c r="T3347" s="23" t="s">
        <v>15093</v>
      </c>
      <c r="U3347" s="25" t="s">
        <v>15081</v>
      </c>
      <c r="V3347" s="23" t="s">
        <v>6368</v>
      </c>
      <c r="W3347" s="25" t="s">
        <v>15087</v>
      </c>
      <c r="X3347" s="58" t="s">
        <v>15083</v>
      </c>
      <c r="Y3347" s="23" t="s">
        <v>15085</v>
      </c>
      <c r="Z3347" s="23" t="s">
        <v>15086</v>
      </c>
      <c r="AA3347" s="33">
        <v>5</v>
      </c>
      <c r="AB3347" s="295" t="str">
        <f t="shared" si="256"/>
        <v>年間</v>
      </c>
      <c r="AC3347" s="268"/>
      <c r="AD3347" s="23">
        <v>1</v>
      </c>
      <c r="AE3347" s="134">
        <v>21600</v>
      </c>
      <c r="AF3347" s="26">
        <f t="shared" si="254"/>
        <v>21600</v>
      </c>
      <c r="AG3347" s="27">
        <v>42644</v>
      </c>
      <c r="AH3347" s="168">
        <v>42461</v>
      </c>
      <c r="AI3347" s="29" t="str">
        <f t="shared" si="252"/>
        <v>～</v>
      </c>
      <c r="AJ3347" s="178">
        <f t="shared" si="253"/>
        <v>44286</v>
      </c>
      <c r="AK3347" s="23" t="s">
        <v>15031</v>
      </c>
      <c r="AL3347" s="23" t="s">
        <v>15102</v>
      </c>
      <c r="AM3347" s="35">
        <v>42461</v>
      </c>
      <c r="AN3347" s="408">
        <f>IF($AA3347-data!$G$1=0,"　",IF(AK3347=0,"　",VLOOKUP($AK3347,data!$A$1:$H$264,8,FALSE)))</f>
        <v>0</v>
      </c>
      <c r="AO3347" s="35">
        <v>42675</v>
      </c>
      <c r="AP3347" s="134" t="s">
        <v>15034</v>
      </c>
      <c r="AQ3347" s="264" t="str">
        <f t="shared" si="258"/>
        <v/>
      </c>
    </row>
    <row r="3348" spans="1:43" ht="24.75" customHeight="1" x14ac:dyDescent="0.15">
      <c r="A3348" s="297">
        <v>3345</v>
      </c>
      <c r="B3348" s="23" t="s">
        <v>15025</v>
      </c>
      <c r="C3348" s="24" t="s">
        <v>582</v>
      </c>
      <c r="D3348" s="23" t="s">
        <v>15030</v>
      </c>
      <c r="E3348" s="23" t="s">
        <v>582</v>
      </c>
      <c r="F3348" s="24" t="s">
        <v>11180</v>
      </c>
      <c r="G3348" s="25" t="s">
        <v>15081</v>
      </c>
      <c r="H3348" s="23" t="s">
        <v>6368</v>
      </c>
      <c r="I3348" s="23" t="s">
        <v>15084</v>
      </c>
      <c r="J3348" s="25" t="s">
        <v>15082</v>
      </c>
      <c r="K3348" s="58" t="s">
        <v>15083</v>
      </c>
      <c r="L3348" s="58"/>
      <c r="M3348" s="23" t="s">
        <v>15085</v>
      </c>
      <c r="N3348" s="23" t="s">
        <v>15086</v>
      </c>
      <c r="O3348" s="25" t="s">
        <v>15088</v>
      </c>
      <c r="P3348" s="23" t="s">
        <v>15089</v>
      </c>
      <c r="Q3348" s="25" t="s">
        <v>15090</v>
      </c>
      <c r="R3348" s="58" t="s">
        <v>15091</v>
      </c>
      <c r="S3348" s="23" t="s">
        <v>15092</v>
      </c>
      <c r="T3348" s="23" t="s">
        <v>15093</v>
      </c>
      <c r="U3348" s="25" t="s">
        <v>15081</v>
      </c>
      <c r="V3348" s="23" t="s">
        <v>6368</v>
      </c>
      <c r="W3348" s="25" t="s">
        <v>15087</v>
      </c>
      <c r="X3348" s="58" t="s">
        <v>15083</v>
      </c>
      <c r="Y3348" s="23" t="s">
        <v>15085</v>
      </c>
      <c r="Z3348" s="23" t="s">
        <v>15086</v>
      </c>
      <c r="AA3348" s="33">
        <v>5</v>
      </c>
      <c r="AB3348" s="295" t="str">
        <f t="shared" si="256"/>
        <v>年間</v>
      </c>
      <c r="AC3348" s="268"/>
      <c r="AD3348" s="23">
        <v>1</v>
      </c>
      <c r="AE3348" s="134">
        <v>21600</v>
      </c>
      <c r="AF3348" s="26">
        <f t="shared" si="254"/>
        <v>21600</v>
      </c>
      <c r="AG3348" s="27">
        <v>42644</v>
      </c>
      <c r="AH3348" s="168">
        <v>42461</v>
      </c>
      <c r="AI3348" s="29" t="str">
        <f t="shared" si="252"/>
        <v>～</v>
      </c>
      <c r="AJ3348" s="178">
        <f t="shared" si="253"/>
        <v>44286</v>
      </c>
      <c r="AK3348" s="23" t="s">
        <v>15031</v>
      </c>
      <c r="AL3348" s="23" t="s">
        <v>15103</v>
      </c>
      <c r="AM3348" s="35">
        <v>42461</v>
      </c>
      <c r="AN3348" s="408">
        <f>IF($AA3348-data!$G$1=0,"　",IF(AK3348=0,"　",VLOOKUP($AK3348,data!$A$1:$H$264,8,FALSE)))</f>
        <v>0</v>
      </c>
      <c r="AO3348" s="35">
        <v>42675</v>
      </c>
      <c r="AP3348" s="134" t="s">
        <v>15034</v>
      </c>
      <c r="AQ3348" s="264" t="str">
        <f t="shared" si="258"/>
        <v/>
      </c>
    </row>
    <row r="3349" spans="1:43" ht="24.75" customHeight="1" x14ac:dyDescent="0.15">
      <c r="A3349" s="297">
        <v>3346</v>
      </c>
      <c r="B3349" s="23" t="s">
        <v>15025</v>
      </c>
      <c r="C3349" s="24" t="s">
        <v>582</v>
      </c>
      <c r="D3349" s="23" t="s">
        <v>15030</v>
      </c>
      <c r="E3349" s="23" t="s">
        <v>582</v>
      </c>
      <c r="F3349" s="24" t="s">
        <v>11180</v>
      </c>
      <c r="G3349" s="25" t="s">
        <v>15081</v>
      </c>
      <c r="H3349" s="23" t="s">
        <v>6368</v>
      </c>
      <c r="I3349" s="23" t="s">
        <v>15084</v>
      </c>
      <c r="J3349" s="25" t="s">
        <v>15082</v>
      </c>
      <c r="K3349" s="58" t="s">
        <v>15083</v>
      </c>
      <c r="L3349" s="58"/>
      <c r="M3349" s="23" t="s">
        <v>15085</v>
      </c>
      <c r="N3349" s="23" t="s">
        <v>15086</v>
      </c>
      <c r="O3349" s="25" t="s">
        <v>15088</v>
      </c>
      <c r="P3349" s="23" t="s">
        <v>15089</v>
      </c>
      <c r="Q3349" s="25" t="s">
        <v>15090</v>
      </c>
      <c r="R3349" s="58" t="s">
        <v>15091</v>
      </c>
      <c r="S3349" s="23" t="s">
        <v>15092</v>
      </c>
      <c r="T3349" s="23" t="s">
        <v>15093</v>
      </c>
      <c r="U3349" s="25" t="s">
        <v>15081</v>
      </c>
      <c r="V3349" s="23" t="s">
        <v>6368</v>
      </c>
      <c r="W3349" s="25" t="s">
        <v>15087</v>
      </c>
      <c r="X3349" s="58" t="s">
        <v>15083</v>
      </c>
      <c r="Y3349" s="23" t="s">
        <v>15085</v>
      </c>
      <c r="Z3349" s="23" t="s">
        <v>15086</v>
      </c>
      <c r="AA3349" s="33">
        <v>5</v>
      </c>
      <c r="AB3349" s="295" t="str">
        <f t="shared" si="256"/>
        <v>年間</v>
      </c>
      <c r="AC3349" s="268"/>
      <c r="AD3349" s="23">
        <v>1</v>
      </c>
      <c r="AE3349" s="134">
        <v>21600</v>
      </c>
      <c r="AF3349" s="26">
        <f t="shared" si="254"/>
        <v>21600</v>
      </c>
      <c r="AG3349" s="27">
        <v>42644</v>
      </c>
      <c r="AH3349" s="168">
        <v>42461</v>
      </c>
      <c r="AI3349" s="29" t="str">
        <f t="shared" si="252"/>
        <v>～</v>
      </c>
      <c r="AJ3349" s="178">
        <f t="shared" si="253"/>
        <v>44286</v>
      </c>
      <c r="AK3349" s="23" t="s">
        <v>15031</v>
      </c>
      <c r="AL3349" s="23" t="s">
        <v>15104</v>
      </c>
      <c r="AM3349" s="35">
        <v>42461</v>
      </c>
      <c r="AN3349" s="408">
        <f>IF($AA3349-data!$G$1=0,"　",IF(AK3349=0,"　",VLOOKUP($AK3349,data!$A$1:$H$264,8,FALSE)))</f>
        <v>0</v>
      </c>
      <c r="AO3349" s="35">
        <v>42675</v>
      </c>
      <c r="AP3349" s="134" t="s">
        <v>15034</v>
      </c>
      <c r="AQ3349" s="264" t="str">
        <f t="shared" si="258"/>
        <v/>
      </c>
    </row>
    <row r="3350" spans="1:43" ht="24.75" customHeight="1" x14ac:dyDescent="0.15">
      <c r="A3350" s="297">
        <v>3347</v>
      </c>
      <c r="B3350" s="23" t="s">
        <v>15025</v>
      </c>
      <c r="C3350" s="24" t="s">
        <v>582</v>
      </c>
      <c r="D3350" s="23" t="s">
        <v>15030</v>
      </c>
      <c r="E3350" s="23" t="s">
        <v>582</v>
      </c>
      <c r="F3350" s="24" t="s">
        <v>11180</v>
      </c>
      <c r="G3350" s="25" t="s">
        <v>15081</v>
      </c>
      <c r="H3350" s="23" t="s">
        <v>6368</v>
      </c>
      <c r="I3350" s="23" t="s">
        <v>15084</v>
      </c>
      <c r="J3350" s="25" t="s">
        <v>15082</v>
      </c>
      <c r="K3350" s="58" t="s">
        <v>15083</v>
      </c>
      <c r="L3350" s="58"/>
      <c r="M3350" s="23" t="s">
        <v>15085</v>
      </c>
      <c r="N3350" s="23" t="s">
        <v>15086</v>
      </c>
      <c r="O3350" s="25" t="s">
        <v>15088</v>
      </c>
      <c r="P3350" s="23" t="s">
        <v>15089</v>
      </c>
      <c r="Q3350" s="25" t="s">
        <v>15090</v>
      </c>
      <c r="R3350" s="58" t="s">
        <v>15091</v>
      </c>
      <c r="S3350" s="23" t="s">
        <v>15092</v>
      </c>
      <c r="T3350" s="23" t="s">
        <v>15093</v>
      </c>
      <c r="U3350" s="25" t="s">
        <v>15081</v>
      </c>
      <c r="V3350" s="23" t="s">
        <v>6368</v>
      </c>
      <c r="W3350" s="25" t="s">
        <v>15087</v>
      </c>
      <c r="X3350" s="58" t="s">
        <v>15083</v>
      </c>
      <c r="Y3350" s="23" t="s">
        <v>15085</v>
      </c>
      <c r="Z3350" s="23" t="s">
        <v>15086</v>
      </c>
      <c r="AA3350" s="33">
        <v>5</v>
      </c>
      <c r="AB3350" s="295" t="str">
        <f t="shared" si="256"/>
        <v>年間</v>
      </c>
      <c r="AC3350" s="268"/>
      <c r="AD3350" s="23">
        <v>1</v>
      </c>
      <c r="AE3350" s="134">
        <v>21600</v>
      </c>
      <c r="AF3350" s="26">
        <f t="shared" si="254"/>
        <v>21600</v>
      </c>
      <c r="AG3350" s="27">
        <v>42644</v>
      </c>
      <c r="AH3350" s="168">
        <v>42461</v>
      </c>
      <c r="AI3350" s="29" t="str">
        <f t="shared" si="252"/>
        <v>～</v>
      </c>
      <c r="AJ3350" s="178">
        <f t="shared" si="253"/>
        <v>44286</v>
      </c>
      <c r="AK3350" s="23" t="s">
        <v>15031</v>
      </c>
      <c r="AL3350" s="23" t="s">
        <v>15105</v>
      </c>
      <c r="AM3350" s="35">
        <v>42461</v>
      </c>
      <c r="AN3350" s="408">
        <f>IF($AA3350-data!$G$1=0,"　",IF(AK3350=0,"　",VLOOKUP($AK3350,data!$A$1:$H$264,8,FALSE)))</f>
        <v>0</v>
      </c>
      <c r="AO3350" s="35">
        <v>42675</v>
      </c>
      <c r="AP3350" s="134" t="s">
        <v>15034</v>
      </c>
      <c r="AQ3350" s="264" t="str">
        <f t="shared" si="258"/>
        <v/>
      </c>
    </row>
    <row r="3351" spans="1:43" ht="24.75" customHeight="1" x14ac:dyDescent="0.15">
      <c r="A3351" s="297">
        <v>3348</v>
      </c>
      <c r="B3351" s="23" t="s">
        <v>15025</v>
      </c>
      <c r="C3351" s="24" t="s">
        <v>582</v>
      </c>
      <c r="D3351" s="23" t="s">
        <v>15030</v>
      </c>
      <c r="E3351" s="23" t="s">
        <v>582</v>
      </c>
      <c r="F3351" s="24" t="s">
        <v>11180</v>
      </c>
      <c r="G3351" s="25" t="s">
        <v>15081</v>
      </c>
      <c r="H3351" s="23" t="s">
        <v>6368</v>
      </c>
      <c r="I3351" s="23" t="s">
        <v>15084</v>
      </c>
      <c r="J3351" s="25" t="s">
        <v>15082</v>
      </c>
      <c r="K3351" s="58" t="s">
        <v>15083</v>
      </c>
      <c r="L3351" s="58"/>
      <c r="M3351" s="23" t="s">
        <v>15085</v>
      </c>
      <c r="N3351" s="23" t="s">
        <v>15086</v>
      </c>
      <c r="O3351" s="25" t="s">
        <v>15088</v>
      </c>
      <c r="P3351" s="23" t="s">
        <v>15089</v>
      </c>
      <c r="Q3351" s="25" t="s">
        <v>15090</v>
      </c>
      <c r="R3351" s="58" t="s">
        <v>15091</v>
      </c>
      <c r="S3351" s="23" t="s">
        <v>15092</v>
      </c>
      <c r="T3351" s="23" t="s">
        <v>15093</v>
      </c>
      <c r="U3351" s="25" t="s">
        <v>15081</v>
      </c>
      <c r="V3351" s="23" t="s">
        <v>6368</v>
      </c>
      <c r="W3351" s="25" t="s">
        <v>15087</v>
      </c>
      <c r="X3351" s="58" t="s">
        <v>15083</v>
      </c>
      <c r="Y3351" s="23" t="s">
        <v>15085</v>
      </c>
      <c r="Z3351" s="23" t="s">
        <v>15086</v>
      </c>
      <c r="AA3351" s="33">
        <v>5</v>
      </c>
      <c r="AB3351" s="295" t="str">
        <f t="shared" si="256"/>
        <v>年間</v>
      </c>
      <c r="AC3351" s="268"/>
      <c r="AD3351" s="23">
        <v>1</v>
      </c>
      <c r="AE3351" s="134">
        <v>21600</v>
      </c>
      <c r="AF3351" s="26">
        <f t="shared" si="254"/>
        <v>21600</v>
      </c>
      <c r="AG3351" s="27">
        <v>42644</v>
      </c>
      <c r="AH3351" s="168">
        <v>42461</v>
      </c>
      <c r="AI3351" s="29" t="str">
        <f t="shared" si="252"/>
        <v>～</v>
      </c>
      <c r="AJ3351" s="178">
        <f t="shared" si="253"/>
        <v>44286</v>
      </c>
      <c r="AK3351" s="23" t="s">
        <v>15031</v>
      </c>
      <c r="AL3351" s="23" t="s">
        <v>15106</v>
      </c>
      <c r="AM3351" s="35">
        <v>42461</v>
      </c>
      <c r="AN3351" s="408">
        <f>IF($AA3351-data!$G$1=0,"　",IF(AK3351=0,"　",VLOOKUP($AK3351,data!$A$1:$H$264,8,FALSE)))</f>
        <v>0</v>
      </c>
      <c r="AO3351" s="35">
        <v>42675</v>
      </c>
      <c r="AP3351" s="134" t="s">
        <v>15034</v>
      </c>
      <c r="AQ3351" s="264" t="str">
        <f t="shared" si="258"/>
        <v/>
      </c>
    </row>
    <row r="3352" spans="1:43" ht="24.75" customHeight="1" x14ac:dyDescent="0.15">
      <c r="A3352" s="297">
        <v>3349</v>
      </c>
      <c r="B3352" s="23" t="s">
        <v>15025</v>
      </c>
      <c r="C3352" s="24" t="s">
        <v>582</v>
      </c>
      <c r="D3352" s="23" t="s">
        <v>15030</v>
      </c>
      <c r="E3352" s="23" t="s">
        <v>582</v>
      </c>
      <c r="F3352" s="24" t="s">
        <v>11180</v>
      </c>
      <c r="G3352" s="25" t="s">
        <v>15081</v>
      </c>
      <c r="H3352" s="23" t="s">
        <v>6368</v>
      </c>
      <c r="I3352" s="23" t="s">
        <v>15084</v>
      </c>
      <c r="J3352" s="25" t="s">
        <v>15082</v>
      </c>
      <c r="K3352" s="58" t="s">
        <v>15083</v>
      </c>
      <c r="L3352" s="58"/>
      <c r="M3352" s="23" t="s">
        <v>15085</v>
      </c>
      <c r="N3352" s="23" t="s">
        <v>15086</v>
      </c>
      <c r="O3352" s="25" t="s">
        <v>15088</v>
      </c>
      <c r="P3352" s="23" t="s">
        <v>15089</v>
      </c>
      <c r="Q3352" s="25" t="s">
        <v>15090</v>
      </c>
      <c r="R3352" s="58" t="s">
        <v>15091</v>
      </c>
      <c r="S3352" s="23" t="s">
        <v>15092</v>
      </c>
      <c r="T3352" s="23" t="s">
        <v>15093</v>
      </c>
      <c r="U3352" s="25" t="s">
        <v>15081</v>
      </c>
      <c r="V3352" s="23" t="s">
        <v>6368</v>
      </c>
      <c r="W3352" s="25" t="s">
        <v>15087</v>
      </c>
      <c r="X3352" s="58" t="s">
        <v>15083</v>
      </c>
      <c r="Y3352" s="23" t="s">
        <v>15085</v>
      </c>
      <c r="Z3352" s="23" t="s">
        <v>15086</v>
      </c>
      <c r="AA3352" s="33">
        <v>5</v>
      </c>
      <c r="AB3352" s="295" t="str">
        <f t="shared" si="256"/>
        <v>年間</v>
      </c>
      <c r="AC3352" s="268"/>
      <c r="AD3352" s="23">
        <v>1</v>
      </c>
      <c r="AE3352" s="134">
        <v>21600</v>
      </c>
      <c r="AF3352" s="26">
        <f t="shared" si="254"/>
        <v>21600</v>
      </c>
      <c r="AG3352" s="27">
        <v>42644</v>
      </c>
      <c r="AH3352" s="168">
        <v>42461</v>
      </c>
      <c r="AI3352" s="29" t="str">
        <f t="shared" si="252"/>
        <v>～</v>
      </c>
      <c r="AJ3352" s="178">
        <f t="shared" si="253"/>
        <v>44286</v>
      </c>
      <c r="AK3352" s="23" t="s">
        <v>15031</v>
      </c>
      <c r="AL3352" s="23" t="s">
        <v>15107</v>
      </c>
      <c r="AM3352" s="35">
        <v>42461</v>
      </c>
      <c r="AN3352" s="408">
        <f>IF($AA3352-data!$G$1=0,"　",IF(AK3352=0,"　",VLOOKUP($AK3352,data!$A$1:$H$264,8,FALSE)))</f>
        <v>0</v>
      </c>
      <c r="AO3352" s="35">
        <v>42675</v>
      </c>
      <c r="AP3352" s="134" t="s">
        <v>15034</v>
      </c>
      <c r="AQ3352" s="264" t="str">
        <f t="shared" si="258"/>
        <v/>
      </c>
    </row>
    <row r="3353" spans="1:43" ht="24.75" customHeight="1" x14ac:dyDescent="0.15">
      <c r="A3353" s="297">
        <v>3350</v>
      </c>
      <c r="B3353" s="23" t="s">
        <v>15025</v>
      </c>
      <c r="C3353" s="24" t="s">
        <v>582</v>
      </c>
      <c r="D3353" s="23" t="s">
        <v>15030</v>
      </c>
      <c r="E3353" s="23" t="s">
        <v>582</v>
      </c>
      <c r="F3353" s="24" t="s">
        <v>11180</v>
      </c>
      <c r="G3353" s="25" t="s">
        <v>15081</v>
      </c>
      <c r="H3353" s="23" t="s">
        <v>6368</v>
      </c>
      <c r="I3353" s="23" t="s">
        <v>15084</v>
      </c>
      <c r="J3353" s="25" t="s">
        <v>15082</v>
      </c>
      <c r="K3353" s="58" t="s">
        <v>15083</v>
      </c>
      <c r="L3353" s="58"/>
      <c r="M3353" s="23" t="s">
        <v>15085</v>
      </c>
      <c r="N3353" s="23" t="s">
        <v>15086</v>
      </c>
      <c r="O3353" s="25" t="s">
        <v>15088</v>
      </c>
      <c r="P3353" s="23" t="s">
        <v>15089</v>
      </c>
      <c r="Q3353" s="25" t="s">
        <v>15090</v>
      </c>
      <c r="R3353" s="58" t="s">
        <v>15091</v>
      </c>
      <c r="S3353" s="23" t="s">
        <v>15092</v>
      </c>
      <c r="T3353" s="23" t="s">
        <v>15093</v>
      </c>
      <c r="U3353" s="25" t="s">
        <v>15081</v>
      </c>
      <c r="V3353" s="23" t="s">
        <v>6368</v>
      </c>
      <c r="W3353" s="25" t="s">
        <v>15087</v>
      </c>
      <c r="X3353" s="58" t="s">
        <v>15083</v>
      </c>
      <c r="Y3353" s="23" t="s">
        <v>15085</v>
      </c>
      <c r="Z3353" s="23" t="s">
        <v>15086</v>
      </c>
      <c r="AA3353" s="33">
        <v>5</v>
      </c>
      <c r="AB3353" s="295" t="str">
        <f t="shared" si="256"/>
        <v>年間</v>
      </c>
      <c r="AC3353" s="268"/>
      <c r="AD3353" s="23">
        <v>1</v>
      </c>
      <c r="AE3353" s="134">
        <v>21600</v>
      </c>
      <c r="AF3353" s="26">
        <f t="shared" si="254"/>
        <v>21600</v>
      </c>
      <c r="AG3353" s="27">
        <v>42644</v>
      </c>
      <c r="AH3353" s="168">
        <v>42461</v>
      </c>
      <c r="AI3353" s="29" t="str">
        <f t="shared" si="252"/>
        <v>～</v>
      </c>
      <c r="AJ3353" s="178">
        <f t="shared" si="253"/>
        <v>44286</v>
      </c>
      <c r="AK3353" s="23" t="s">
        <v>15031</v>
      </c>
      <c r="AL3353" s="23" t="s">
        <v>15108</v>
      </c>
      <c r="AM3353" s="35">
        <v>42461</v>
      </c>
      <c r="AN3353" s="408">
        <f>IF($AA3353-data!$G$1=0,"　",IF(AK3353=0,"　",VLOOKUP($AK3353,data!$A$1:$H$264,8,FALSE)))</f>
        <v>0</v>
      </c>
      <c r="AO3353" s="35">
        <v>42675</v>
      </c>
      <c r="AP3353" s="134" t="s">
        <v>15034</v>
      </c>
      <c r="AQ3353" s="264" t="str">
        <f t="shared" si="258"/>
        <v/>
      </c>
    </row>
    <row r="3354" spans="1:43" ht="24.75" customHeight="1" x14ac:dyDescent="0.15">
      <c r="A3354" s="297">
        <v>3351</v>
      </c>
      <c r="B3354" s="23" t="s">
        <v>15025</v>
      </c>
      <c r="C3354" s="24" t="s">
        <v>582</v>
      </c>
      <c r="D3354" s="23" t="s">
        <v>15030</v>
      </c>
      <c r="E3354" s="23" t="s">
        <v>582</v>
      </c>
      <c r="F3354" s="24" t="s">
        <v>11180</v>
      </c>
      <c r="G3354" s="25" t="s">
        <v>15081</v>
      </c>
      <c r="H3354" s="23" t="s">
        <v>6368</v>
      </c>
      <c r="I3354" s="23" t="s">
        <v>15084</v>
      </c>
      <c r="J3354" s="25" t="s">
        <v>15082</v>
      </c>
      <c r="K3354" s="58" t="s">
        <v>15083</v>
      </c>
      <c r="L3354" s="58"/>
      <c r="M3354" s="23" t="s">
        <v>15085</v>
      </c>
      <c r="N3354" s="23" t="s">
        <v>15086</v>
      </c>
      <c r="O3354" s="25" t="s">
        <v>15088</v>
      </c>
      <c r="P3354" s="23" t="s">
        <v>15089</v>
      </c>
      <c r="Q3354" s="25" t="s">
        <v>15090</v>
      </c>
      <c r="R3354" s="58" t="s">
        <v>15091</v>
      </c>
      <c r="S3354" s="23" t="s">
        <v>15092</v>
      </c>
      <c r="T3354" s="23" t="s">
        <v>15093</v>
      </c>
      <c r="U3354" s="25" t="s">
        <v>15081</v>
      </c>
      <c r="V3354" s="23" t="s">
        <v>6368</v>
      </c>
      <c r="W3354" s="25" t="s">
        <v>15087</v>
      </c>
      <c r="X3354" s="58" t="s">
        <v>15083</v>
      </c>
      <c r="Y3354" s="23" t="s">
        <v>15085</v>
      </c>
      <c r="Z3354" s="23" t="s">
        <v>15086</v>
      </c>
      <c r="AA3354" s="33">
        <v>5</v>
      </c>
      <c r="AB3354" s="295" t="str">
        <f t="shared" si="256"/>
        <v>年間</v>
      </c>
      <c r="AC3354" s="268"/>
      <c r="AD3354" s="23">
        <v>1</v>
      </c>
      <c r="AE3354" s="134">
        <v>21600</v>
      </c>
      <c r="AF3354" s="26">
        <f t="shared" si="254"/>
        <v>21600</v>
      </c>
      <c r="AG3354" s="27">
        <v>42644</v>
      </c>
      <c r="AH3354" s="168">
        <v>42461</v>
      </c>
      <c r="AI3354" s="29" t="str">
        <f t="shared" si="252"/>
        <v>～</v>
      </c>
      <c r="AJ3354" s="178">
        <f t="shared" si="253"/>
        <v>44286</v>
      </c>
      <c r="AK3354" s="23" t="s">
        <v>15031</v>
      </c>
      <c r="AL3354" s="23" t="s">
        <v>15109</v>
      </c>
      <c r="AM3354" s="35">
        <v>42461</v>
      </c>
      <c r="AN3354" s="408">
        <f>IF($AA3354-data!$G$1=0,"　",IF(AK3354=0,"　",VLOOKUP($AK3354,data!$A$1:$H$264,8,FALSE)))</f>
        <v>0</v>
      </c>
      <c r="AO3354" s="35">
        <v>42675</v>
      </c>
      <c r="AP3354" s="134" t="s">
        <v>15034</v>
      </c>
      <c r="AQ3354" s="264" t="str">
        <f t="shared" si="258"/>
        <v/>
      </c>
    </row>
    <row r="3355" spans="1:43" ht="24.75" customHeight="1" x14ac:dyDescent="0.15">
      <c r="A3355" s="297">
        <v>3352</v>
      </c>
      <c r="B3355" s="23" t="s">
        <v>15025</v>
      </c>
      <c r="C3355" s="24" t="s">
        <v>582</v>
      </c>
      <c r="D3355" s="23" t="s">
        <v>15030</v>
      </c>
      <c r="E3355" s="23" t="s">
        <v>582</v>
      </c>
      <c r="F3355" s="24" t="s">
        <v>11180</v>
      </c>
      <c r="G3355" s="25" t="s">
        <v>15081</v>
      </c>
      <c r="H3355" s="23" t="s">
        <v>6368</v>
      </c>
      <c r="I3355" s="23" t="s">
        <v>15084</v>
      </c>
      <c r="J3355" s="25" t="s">
        <v>15082</v>
      </c>
      <c r="K3355" s="58" t="s">
        <v>15083</v>
      </c>
      <c r="L3355" s="58"/>
      <c r="M3355" s="23" t="s">
        <v>15085</v>
      </c>
      <c r="N3355" s="23" t="s">
        <v>15086</v>
      </c>
      <c r="O3355" s="25" t="s">
        <v>15088</v>
      </c>
      <c r="P3355" s="23" t="s">
        <v>15089</v>
      </c>
      <c r="Q3355" s="25" t="s">
        <v>15090</v>
      </c>
      <c r="R3355" s="58" t="s">
        <v>15091</v>
      </c>
      <c r="S3355" s="23" t="s">
        <v>15092</v>
      </c>
      <c r="T3355" s="23" t="s">
        <v>15093</v>
      </c>
      <c r="U3355" s="25" t="s">
        <v>15081</v>
      </c>
      <c r="V3355" s="23" t="s">
        <v>6368</v>
      </c>
      <c r="W3355" s="25" t="s">
        <v>15087</v>
      </c>
      <c r="X3355" s="58" t="s">
        <v>15083</v>
      </c>
      <c r="Y3355" s="23" t="s">
        <v>15085</v>
      </c>
      <c r="Z3355" s="23" t="s">
        <v>15086</v>
      </c>
      <c r="AA3355" s="33">
        <v>5</v>
      </c>
      <c r="AB3355" s="295" t="str">
        <f t="shared" si="256"/>
        <v>年間</v>
      </c>
      <c r="AC3355" s="268"/>
      <c r="AD3355" s="23">
        <v>1</v>
      </c>
      <c r="AE3355" s="134">
        <v>21600</v>
      </c>
      <c r="AF3355" s="26">
        <f t="shared" si="254"/>
        <v>21600</v>
      </c>
      <c r="AG3355" s="27">
        <v>42644</v>
      </c>
      <c r="AH3355" s="168">
        <v>42461</v>
      </c>
      <c r="AI3355" s="29" t="str">
        <f t="shared" si="252"/>
        <v>～</v>
      </c>
      <c r="AJ3355" s="178">
        <f t="shared" si="253"/>
        <v>44286</v>
      </c>
      <c r="AK3355" s="23" t="s">
        <v>15031</v>
      </c>
      <c r="AL3355" s="23" t="s">
        <v>15110</v>
      </c>
      <c r="AM3355" s="35">
        <v>42461</v>
      </c>
      <c r="AN3355" s="408">
        <f>IF($AA3355-data!$G$1=0,"　",IF(AK3355=0,"　",VLOOKUP($AK3355,data!$A$1:$H$264,8,FALSE)))</f>
        <v>0</v>
      </c>
      <c r="AO3355" s="35">
        <v>42675</v>
      </c>
      <c r="AP3355" s="134" t="s">
        <v>15034</v>
      </c>
      <c r="AQ3355" s="264" t="str">
        <f t="shared" si="258"/>
        <v/>
      </c>
    </row>
    <row r="3356" spans="1:43" ht="24.75" customHeight="1" x14ac:dyDescent="0.15">
      <c r="A3356" s="297">
        <v>3353</v>
      </c>
      <c r="B3356" s="23" t="s">
        <v>15025</v>
      </c>
      <c r="C3356" s="24" t="s">
        <v>582</v>
      </c>
      <c r="D3356" s="23" t="s">
        <v>15030</v>
      </c>
      <c r="E3356" s="23" t="s">
        <v>582</v>
      </c>
      <c r="F3356" s="24" t="s">
        <v>11180</v>
      </c>
      <c r="G3356" s="25" t="s">
        <v>15081</v>
      </c>
      <c r="H3356" s="23" t="s">
        <v>6368</v>
      </c>
      <c r="I3356" s="23" t="s">
        <v>15084</v>
      </c>
      <c r="J3356" s="25" t="s">
        <v>15082</v>
      </c>
      <c r="K3356" s="58" t="s">
        <v>15083</v>
      </c>
      <c r="L3356" s="58"/>
      <c r="M3356" s="23" t="s">
        <v>15085</v>
      </c>
      <c r="N3356" s="23" t="s">
        <v>15086</v>
      </c>
      <c r="O3356" s="25" t="s">
        <v>15088</v>
      </c>
      <c r="P3356" s="23" t="s">
        <v>15089</v>
      </c>
      <c r="Q3356" s="25" t="s">
        <v>15090</v>
      </c>
      <c r="R3356" s="58" t="s">
        <v>15091</v>
      </c>
      <c r="S3356" s="23" t="s">
        <v>15092</v>
      </c>
      <c r="T3356" s="23" t="s">
        <v>15093</v>
      </c>
      <c r="U3356" s="25" t="s">
        <v>15081</v>
      </c>
      <c r="V3356" s="23" t="s">
        <v>6368</v>
      </c>
      <c r="W3356" s="25" t="s">
        <v>15087</v>
      </c>
      <c r="X3356" s="58" t="s">
        <v>15083</v>
      </c>
      <c r="Y3356" s="23" t="s">
        <v>15085</v>
      </c>
      <c r="Z3356" s="23" t="s">
        <v>15086</v>
      </c>
      <c r="AA3356" s="33">
        <v>5</v>
      </c>
      <c r="AB3356" s="295" t="str">
        <f t="shared" si="256"/>
        <v>年間</v>
      </c>
      <c r="AC3356" s="268"/>
      <c r="AD3356" s="23">
        <v>1</v>
      </c>
      <c r="AE3356" s="134">
        <v>21600</v>
      </c>
      <c r="AF3356" s="26">
        <f t="shared" si="254"/>
        <v>21600</v>
      </c>
      <c r="AG3356" s="27">
        <v>42644</v>
      </c>
      <c r="AH3356" s="168">
        <v>42461</v>
      </c>
      <c r="AI3356" s="29" t="str">
        <f t="shared" si="252"/>
        <v>～</v>
      </c>
      <c r="AJ3356" s="178">
        <f t="shared" si="253"/>
        <v>44286</v>
      </c>
      <c r="AK3356" s="23" t="s">
        <v>15031</v>
      </c>
      <c r="AL3356" s="23" t="s">
        <v>15111</v>
      </c>
      <c r="AM3356" s="35">
        <v>42461</v>
      </c>
      <c r="AN3356" s="408">
        <f>IF($AA3356-data!$G$1=0,"　",IF(AK3356=0,"　",VLOOKUP($AK3356,data!$A$1:$H$264,8,FALSE)))</f>
        <v>0</v>
      </c>
      <c r="AO3356" s="35">
        <v>42675</v>
      </c>
      <c r="AP3356" s="134" t="s">
        <v>15034</v>
      </c>
      <c r="AQ3356" s="264" t="str">
        <f t="shared" si="258"/>
        <v/>
      </c>
    </row>
    <row r="3357" spans="1:43" ht="24.75" customHeight="1" x14ac:dyDescent="0.15">
      <c r="A3357" s="297">
        <v>3354</v>
      </c>
      <c r="B3357" s="23" t="s">
        <v>15025</v>
      </c>
      <c r="C3357" s="24" t="s">
        <v>582</v>
      </c>
      <c r="D3357" s="23" t="s">
        <v>15030</v>
      </c>
      <c r="E3357" s="23" t="s">
        <v>582</v>
      </c>
      <c r="F3357" s="24" t="s">
        <v>11180</v>
      </c>
      <c r="G3357" s="25" t="s">
        <v>15081</v>
      </c>
      <c r="H3357" s="23" t="s">
        <v>6368</v>
      </c>
      <c r="I3357" s="23" t="s">
        <v>15084</v>
      </c>
      <c r="J3357" s="25" t="s">
        <v>15082</v>
      </c>
      <c r="K3357" s="58" t="s">
        <v>15083</v>
      </c>
      <c r="L3357" s="58"/>
      <c r="M3357" s="23" t="s">
        <v>15085</v>
      </c>
      <c r="N3357" s="23" t="s">
        <v>15086</v>
      </c>
      <c r="O3357" s="25" t="s">
        <v>15088</v>
      </c>
      <c r="P3357" s="23" t="s">
        <v>15089</v>
      </c>
      <c r="Q3357" s="25" t="s">
        <v>15090</v>
      </c>
      <c r="R3357" s="58" t="s">
        <v>15091</v>
      </c>
      <c r="S3357" s="23" t="s">
        <v>15092</v>
      </c>
      <c r="T3357" s="23" t="s">
        <v>15093</v>
      </c>
      <c r="U3357" s="25" t="s">
        <v>15081</v>
      </c>
      <c r="V3357" s="23" t="s">
        <v>6368</v>
      </c>
      <c r="W3357" s="25" t="s">
        <v>15087</v>
      </c>
      <c r="X3357" s="58" t="s">
        <v>15083</v>
      </c>
      <c r="Y3357" s="23" t="s">
        <v>15085</v>
      </c>
      <c r="Z3357" s="23" t="s">
        <v>15086</v>
      </c>
      <c r="AA3357" s="33">
        <v>5</v>
      </c>
      <c r="AB3357" s="295" t="str">
        <f t="shared" si="256"/>
        <v>年間</v>
      </c>
      <c r="AC3357" s="268"/>
      <c r="AD3357" s="23">
        <v>1</v>
      </c>
      <c r="AE3357" s="134">
        <v>21600</v>
      </c>
      <c r="AF3357" s="26">
        <f t="shared" si="254"/>
        <v>21600</v>
      </c>
      <c r="AG3357" s="27">
        <v>42644</v>
      </c>
      <c r="AH3357" s="168">
        <v>42461</v>
      </c>
      <c r="AI3357" s="29" t="str">
        <f t="shared" si="252"/>
        <v>～</v>
      </c>
      <c r="AJ3357" s="178">
        <f t="shared" si="253"/>
        <v>44286</v>
      </c>
      <c r="AK3357" s="23" t="s">
        <v>15031</v>
      </c>
      <c r="AL3357" s="23" t="s">
        <v>15112</v>
      </c>
      <c r="AM3357" s="35">
        <v>42461</v>
      </c>
      <c r="AN3357" s="408">
        <f>IF($AA3357-data!$G$1=0,"　",IF(AK3357=0,"　",VLOOKUP($AK3357,data!$A$1:$H$264,8,FALSE)))</f>
        <v>0</v>
      </c>
      <c r="AO3357" s="35">
        <v>42675</v>
      </c>
      <c r="AP3357" s="134" t="s">
        <v>15034</v>
      </c>
      <c r="AQ3357" s="264" t="str">
        <f t="shared" si="258"/>
        <v/>
      </c>
    </row>
    <row r="3358" spans="1:43" ht="24.75" customHeight="1" x14ac:dyDescent="0.15">
      <c r="A3358" s="297">
        <v>3355</v>
      </c>
      <c r="B3358" s="23" t="s">
        <v>15025</v>
      </c>
      <c r="C3358" s="24" t="s">
        <v>582</v>
      </c>
      <c r="D3358" s="23" t="s">
        <v>15030</v>
      </c>
      <c r="E3358" s="23" t="s">
        <v>582</v>
      </c>
      <c r="F3358" s="24" t="s">
        <v>11180</v>
      </c>
      <c r="G3358" s="25" t="s">
        <v>15081</v>
      </c>
      <c r="H3358" s="23" t="s">
        <v>6368</v>
      </c>
      <c r="I3358" s="23" t="s">
        <v>15084</v>
      </c>
      <c r="J3358" s="25" t="s">
        <v>15082</v>
      </c>
      <c r="K3358" s="58" t="s">
        <v>15083</v>
      </c>
      <c r="L3358" s="58"/>
      <c r="M3358" s="23" t="s">
        <v>15085</v>
      </c>
      <c r="N3358" s="23" t="s">
        <v>15086</v>
      </c>
      <c r="O3358" s="25" t="s">
        <v>15088</v>
      </c>
      <c r="P3358" s="23" t="s">
        <v>15089</v>
      </c>
      <c r="Q3358" s="25" t="s">
        <v>15090</v>
      </c>
      <c r="R3358" s="58" t="s">
        <v>15091</v>
      </c>
      <c r="S3358" s="23" t="s">
        <v>15092</v>
      </c>
      <c r="T3358" s="23" t="s">
        <v>15093</v>
      </c>
      <c r="U3358" s="25" t="s">
        <v>15081</v>
      </c>
      <c r="V3358" s="23" t="s">
        <v>6368</v>
      </c>
      <c r="W3358" s="25" t="s">
        <v>15087</v>
      </c>
      <c r="X3358" s="58" t="s">
        <v>15083</v>
      </c>
      <c r="Y3358" s="23" t="s">
        <v>15085</v>
      </c>
      <c r="Z3358" s="23" t="s">
        <v>15086</v>
      </c>
      <c r="AA3358" s="33">
        <v>5</v>
      </c>
      <c r="AB3358" s="295" t="str">
        <f t="shared" si="256"/>
        <v>年間</v>
      </c>
      <c r="AC3358" s="268"/>
      <c r="AD3358" s="23">
        <v>1</v>
      </c>
      <c r="AE3358" s="134">
        <v>21600</v>
      </c>
      <c r="AF3358" s="26">
        <f t="shared" si="254"/>
        <v>21600</v>
      </c>
      <c r="AG3358" s="27">
        <v>42644</v>
      </c>
      <c r="AH3358" s="168">
        <v>42461</v>
      </c>
      <c r="AI3358" s="29" t="str">
        <f t="shared" si="252"/>
        <v>～</v>
      </c>
      <c r="AJ3358" s="178">
        <f t="shared" si="253"/>
        <v>44286</v>
      </c>
      <c r="AK3358" s="23" t="s">
        <v>15031</v>
      </c>
      <c r="AL3358" s="23" t="s">
        <v>15113</v>
      </c>
      <c r="AM3358" s="35">
        <v>42461</v>
      </c>
      <c r="AN3358" s="408">
        <f>IF($AA3358-data!$G$1=0,"　",IF(AK3358=0,"　",VLOOKUP($AK3358,data!$A$1:$H$264,8,FALSE)))</f>
        <v>0</v>
      </c>
      <c r="AO3358" s="35">
        <v>42675</v>
      </c>
      <c r="AP3358" s="134" t="s">
        <v>15034</v>
      </c>
      <c r="AQ3358" s="264" t="str">
        <f t="shared" si="258"/>
        <v/>
      </c>
    </row>
    <row r="3359" spans="1:43" ht="24.75" customHeight="1" x14ac:dyDescent="0.15">
      <c r="A3359" s="297">
        <v>3356</v>
      </c>
      <c r="B3359" s="23" t="s">
        <v>15025</v>
      </c>
      <c r="C3359" s="24" t="s">
        <v>582</v>
      </c>
      <c r="D3359" s="23" t="s">
        <v>15030</v>
      </c>
      <c r="E3359" s="23" t="s">
        <v>582</v>
      </c>
      <c r="F3359" s="24" t="s">
        <v>11180</v>
      </c>
      <c r="G3359" s="25" t="s">
        <v>15081</v>
      </c>
      <c r="H3359" s="23" t="s">
        <v>6368</v>
      </c>
      <c r="I3359" s="23" t="s">
        <v>15084</v>
      </c>
      <c r="J3359" s="25" t="s">
        <v>15082</v>
      </c>
      <c r="K3359" s="58" t="s">
        <v>15083</v>
      </c>
      <c r="L3359" s="58"/>
      <c r="M3359" s="23" t="s">
        <v>15085</v>
      </c>
      <c r="N3359" s="23" t="s">
        <v>15086</v>
      </c>
      <c r="O3359" s="25" t="s">
        <v>15088</v>
      </c>
      <c r="P3359" s="23" t="s">
        <v>15089</v>
      </c>
      <c r="Q3359" s="25" t="s">
        <v>15090</v>
      </c>
      <c r="R3359" s="58" t="s">
        <v>15091</v>
      </c>
      <c r="S3359" s="23" t="s">
        <v>15092</v>
      </c>
      <c r="T3359" s="23" t="s">
        <v>15093</v>
      </c>
      <c r="U3359" s="25" t="s">
        <v>15081</v>
      </c>
      <c r="V3359" s="23" t="s">
        <v>6368</v>
      </c>
      <c r="W3359" s="25" t="s">
        <v>15087</v>
      </c>
      <c r="X3359" s="58" t="s">
        <v>15083</v>
      </c>
      <c r="Y3359" s="23" t="s">
        <v>15085</v>
      </c>
      <c r="Z3359" s="23" t="s">
        <v>15086</v>
      </c>
      <c r="AA3359" s="33">
        <v>5</v>
      </c>
      <c r="AB3359" s="295" t="str">
        <f t="shared" si="256"/>
        <v>年間</v>
      </c>
      <c r="AC3359" s="268"/>
      <c r="AD3359" s="23">
        <v>1</v>
      </c>
      <c r="AE3359" s="134">
        <v>21600</v>
      </c>
      <c r="AF3359" s="26">
        <f t="shared" si="254"/>
        <v>21600</v>
      </c>
      <c r="AG3359" s="27">
        <v>42644</v>
      </c>
      <c r="AH3359" s="168">
        <v>42461</v>
      </c>
      <c r="AI3359" s="29" t="str">
        <f t="shared" si="252"/>
        <v>～</v>
      </c>
      <c r="AJ3359" s="178">
        <f t="shared" si="253"/>
        <v>44286</v>
      </c>
      <c r="AK3359" s="23" t="s">
        <v>15031</v>
      </c>
      <c r="AL3359" s="23" t="s">
        <v>15114</v>
      </c>
      <c r="AM3359" s="35">
        <v>42461</v>
      </c>
      <c r="AN3359" s="408">
        <f>IF($AA3359-data!$G$1=0,"　",IF(AK3359=0,"　",VLOOKUP($AK3359,data!$A$1:$H$264,8,FALSE)))</f>
        <v>0</v>
      </c>
      <c r="AO3359" s="35">
        <v>42675</v>
      </c>
      <c r="AP3359" s="134" t="s">
        <v>15034</v>
      </c>
      <c r="AQ3359" s="264" t="str">
        <f t="shared" si="258"/>
        <v/>
      </c>
    </row>
    <row r="3360" spans="1:43" ht="24.75" customHeight="1" x14ac:dyDescent="0.15">
      <c r="A3360" s="297">
        <v>3357</v>
      </c>
      <c r="B3360" s="23" t="s">
        <v>15025</v>
      </c>
      <c r="C3360" s="24" t="s">
        <v>582</v>
      </c>
      <c r="D3360" s="23" t="s">
        <v>15030</v>
      </c>
      <c r="E3360" s="23" t="s">
        <v>582</v>
      </c>
      <c r="F3360" s="24" t="s">
        <v>11180</v>
      </c>
      <c r="G3360" s="25" t="s">
        <v>15081</v>
      </c>
      <c r="H3360" s="23" t="s">
        <v>6368</v>
      </c>
      <c r="I3360" s="23" t="s">
        <v>15084</v>
      </c>
      <c r="J3360" s="25" t="s">
        <v>15082</v>
      </c>
      <c r="K3360" s="58" t="s">
        <v>15083</v>
      </c>
      <c r="L3360" s="58"/>
      <c r="M3360" s="23" t="s">
        <v>15085</v>
      </c>
      <c r="N3360" s="23" t="s">
        <v>15086</v>
      </c>
      <c r="O3360" s="25" t="s">
        <v>15088</v>
      </c>
      <c r="P3360" s="23" t="s">
        <v>15089</v>
      </c>
      <c r="Q3360" s="25" t="s">
        <v>15090</v>
      </c>
      <c r="R3360" s="58" t="s">
        <v>15091</v>
      </c>
      <c r="S3360" s="23" t="s">
        <v>15092</v>
      </c>
      <c r="T3360" s="23" t="s">
        <v>15093</v>
      </c>
      <c r="U3360" s="25" t="s">
        <v>15081</v>
      </c>
      <c r="V3360" s="23" t="s">
        <v>6368</v>
      </c>
      <c r="W3360" s="25" t="s">
        <v>15087</v>
      </c>
      <c r="X3360" s="58" t="s">
        <v>15083</v>
      </c>
      <c r="Y3360" s="23" t="s">
        <v>15085</v>
      </c>
      <c r="Z3360" s="23" t="s">
        <v>15086</v>
      </c>
      <c r="AA3360" s="33">
        <v>5</v>
      </c>
      <c r="AB3360" s="295" t="str">
        <f t="shared" si="256"/>
        <v>年間</v>
      </c>
      <c r="AC3360" s="268"/>
      <c r="AD3360" s="23">
        <v>1</v>
      </c>
      <c r="AE3360" s="134">
        <v>21600</v>
      </c>
      <c r="AF3360" s="26">
        <f t="shared" si="254"/>
        <v>21600</v>
      </c>
      <c r="AG3360" s="27">
        <v>42644</v>
      </c>
      <c r="AH3360" s="168">
        <v>42461</v>
      </c>
      <c r="AI3360" s="29" t="str">
        <f t="shared" si="252"/>
        <v>～</v>
      </c>
      <c r="AJ3360" s="178">
        <f t="shared" si="253"/>
        <v>44286</v>
      </c>
      <c r="AK3360" s="23" t="s">
        <v>15031</v>
      </c>
      <c r="AL3360" s="23" t="s">
        <v>15115</v>
      </c>
      <c r="AM3360" s="35">
        <v>42461</v>
      </c>
      <c r="AN3360" s="408">
        <f>IF($AA3360-data!$G$1=0,"　",IF(AK3360=0,"　",VLOOKUP($AK3360,data!$A$1:$H$264,8,FALSE)))</f>
        <v>0</v>
      </c>
      <c r="AO3360" s="35">
        <v>42675</v>
      </c>
      <c r="AP3360" s="134" t="s">
        <v>15034</v>
      </c>
      <c r="AQ3360" s="264" t="str">
        <f t="shared" si="258"/>
        <v/>
      </c>
    </row>
    <row r="3361" spans="1:44" ht="24.75" customHeight="1" x14ac:dyDescent="0.15">
      <c r="A3361" s="297">
        <v>3358</v>
      </c>
      <c r="B3361" s="23" t="s">
        <v>15025</v>
      </c>
      <c r="C3361" s="24" t="s">
        <v>582</v>
      </c>
      <c r="D3361" s="23" t="s">
        <v>15030</v>
      </c>
      <c r="E3361" s="23" t="s">
        <v>582</v>
      </c>
      <c r="F3361" s="24" t="s">
        <v>11180</v>
      </c>
      <c r="G3361" s="25" t="s">
        <v>15081</v>
      </c>
      <c r="H3361" s="23" t="s">
        <v>6368</v>
      </c>
      <c r="I3361" s="23" t="s">
        <v>15084</v>
      </c>
      <c r="J3361" s="25" t="s">
        <v>15082</v>
      </c>
      <c r="K3361" s="58" t="s">
        <v>15083</v>
      </c>
      <c r="L3361" s="58"/>
      <c r="M3361" s="23" t="s">
        <v>15085</v>
      </c>
      <c r="N3361" s="23" t="s">
        <v>15086</v>
      </c>
      <c r="O3361" s="25" t="s">
        <v>15088</v>
      </c>
      <c r="P3361" s="23" t="s">
        <v>15089</v>
      </c>
      <c r="Q3361" s="25" t="s">
        <v>15090</v>
      </c>
      <c r="R3361" s="58" t="s">
        <v>15091</v>
      </c>
      <c r="S3361" s="23" t="s">
        <v>15092</v>
      </c>
      <c r="T3361" s="23" t="s">
        <v>15093</v>
      </c>
      <c r="U3361" s="25" t="s">
        <v>15081</v>
      </c>
      <c r="V3361" s="23" t="s">
        <v>6368</v>
      </c>
      <c r="W3361" s="25" t="s">
        <v>15087</v>
      </c>
      <c r="X3361" s="58" t="s">
        <v>15083</v>
      </c>
      <c r="Y3361" s="23" t="s">
        <v>15085</v>
      </c>
      <c r="Z3361" s="23" t="s">
        <v>15086</v>
      </c>
      <c r="AA3361" s="33">
        <v>5</v>
      </c>
      <c r="AB3361" s="295" t="str">
        <f t="shared" si="256"/>
        <v>年間</v>
      </c>
      <c r="AC3361" s="268"/>
      <c r="AD3361" s="23">
        <v>1</v>
      </c>
      <c r="AE3361" s="134">
        <v>21600</v>
      </c>
      <c r="AF3361" s="26">
        <f t="shared" si="254"/>
        <v>21600</v>
      </c>
      <c r="AG3361" s="27">
        <v>42644</v>
      </c>
      <c r="AH3361" s="168">
        <v>42461</v>
      </c>
      <c r="AI3361" s="29" t="str">
        <f t="shared" si="252"/>
        <v>～</v>
      </c>
      <c r="AJ3361" s="178">
        <f t="shared" si="253"/>
        <v>44286</v>
      </c>
      <c r="AK3361" s="23" t="s">
        <v>15031</v>
      </c>
      <c r="AL3361" s="23" t="s">
        <v>15116</v>
      </c>
      <c r="AM3361" s="35">
        <v>42461</v>
      </c>
      <c r="AN3361" s="408">
        <f>IF($AA3361-data!$G$1=0,"　",IF(AK3361=0,"　",VLOOKUP($AK3361,data!$A$1:$H$264,8,FALSE)))</f>
        <v>0</v>
      </c>
      <c r="AO3361" s="35">
        <v>42675</v>
      </c>
      <c r="AP3361" s="134" t="s">
        <v>15034</v>
      </c>
      <c r="AQ3361" s="264" t="str">
        <f t="shared" si="258"/>
        <v/>
      </c>
    </row>
    <row r="3362" spans="1:44" ht="24.75" customHeight="1" x14ac:dyDescent="0.15">
      <c r="A3362" s="297">
        <v>3359</v>
      </c>
      <c r="B3362" s="23" t="s">
        <v>15025</v>
      </c>
      <c r="C3362" s="24" t="s">
        <v>582</v>
      </c>
      <c r="D3362" s="23" t="s">
        <v>15030</v>
      </c>
      <c r="E3362" s="23" t="s">
        <v>582</v>
      </c>
      <c r="F3362" s="24" t="s">
        <v>11180</v>
      </c>
      <c r="G3362" s="25" t="s">
        <v>15081</v>
      </c>
      <c r="H3362" s="23" t="s">
        <v>6368</v>
      </c>
      <c r="I3362" s="23" t="s">
        <v>15084</v>
      </c>
      <c r="J3362" s="25" t="s">
        <v>15082</v>
      </c>
      <c r="K3362" s="58" t="s">
        <v>15083</v>
      </c>
      <c r="L3362" s="58"/>
      <c r="M3362" s="23" t="s">
        <v>15085</v>
      </c>
      <c r="N3362" s="23" t="s">
        <v>15086</v>
      </c>
      <c r="O3362" s="25" t="s">
        <v>15088</v>
      </c>
      <c r="P3362" s="23" t="s">
        <v>15089</v>
      </c>
      <c r="Q3362" s="25" t="s">
        <v>15090</v>
      </c>
      <c r="R3362" s="58" t="s">
        <v>15091</v>
      </c>
      <c r="S3362" s="23" t="s">
        <v>15092</v>
      </c>
      <c r="T3362" s="23" t="s">
        <v>15093</v>
      </c>
      <c r="U3362" s="25" t="s">
        <v>15081</v>
      </c>
      <c r="V3362" s="23" t="s">
        <v>6368</v>
      </c>
      <c r="W3362" s="25" t="s">
        <v>15087</v>
      </c>
      <c r="X3362" s="58" t="s">
        <v>15083</v>
      </c>
      <c r="Y3362" s="23" t="s">
        <v>15085</v>
      </c>
      <c r="Z3362" s="23" t="s">
        <v>15086</v>
      </c>
      <c r="AA3362" s="33">
        <v>5</v>
      </c>
      <c r="AB3362" s="295" t="str">
        <f t="shared" si="256"/>
        <v>年間</v>
      </c>
      <c r="AC3362" s="268"/>
      <c r="AD3362" s="23">
        <v>1</v>
      </c>
      <c r="AE3362" s="134">
        <v>21600</v>
      </c>
      <c r="AF3362" s="26">
        <f t="shared" si="254"/>
        <v>21600</v>
      </c>
      <c r="AG3362" s="27">
        <v>42644</v>
      </c>
      <c r="AH3362" s="168">
        <v>42461</v>
      </c>
      <c r="AI3362" s="29" t="str">
        <f t="shared" si="252"/>
        <v>～</v>
      </c>
      <c r="AJ3362" s="178">
        <f t="shared" si="253"/>
        <v>44286</v>
      </c>
      <c r="AK3362" s="23" t="s">
        <v>15097</v>
      </c>
      <c r="AL3362" s="23" t="s">
        <v>15117</v>
      </c>
      <c r="AM3362" s="35">
        <v>42461</v>
      </c>
      <c r="AN3362" s="408">
        <f>IF($AA3362-data!$G$1=0,"　",IF(AK3362=0,"　",VLOOKUP($AK3362,data!$A$1:$H$264,8,FALSE)))</f>
        <v>0</v>
      </c>
      <c r="AO3362" s="35">
        <v>42675</v>
      </c>
      <c r="AP3362" s="134" t="s">
        <v>15034</v>
      </c>
      <c r="AQ3362" s="264" t="str">
        <f t="shared" si="258"/>
        <v/>
      </c>
    </row>
    <row r="3363" spans="1:44" ht="24.75" customHeight="1" x14ac:dyDescent="0.15">
      <c r="A3363" s="297">
        <v>3360</v>
      </c>
      <c r="B3363" s="23" t="s">
        <v>15025</v>
      </c>
      <c r="C3363" s="24" t="s">
        <v>582</v>
      </c>
      <c r="D3363" s="23" t="s">
        <v>15030</v>
      </c>
      <c r="E3363" s="23" t="s">
        <v>582</v>
      </c>
      <c r="F3363" s="24" t="s">
        <v>11180</v>
      </c>
      <c r="G3363" s="25" t="s">
        <v>15081</v>
      </c>
      <c r="H3363" s="23" t="s">
        <v>6368</v>
      </c>
      <c r="I3363" s="23" t="s">
        <v>15084</v>
      </c>
      <c r="J3363" s="25" t="s">
        <v>15082</v>
      </c>
      <c r="K3363" s="58" t="s">
        <v>15083</v>
      </c>
      <c r="L3363" s="58"/>
      <c r="M3363" s="23" t="s">
        <v>15085</v>
      </c>
      <c r="N3363" s="23" t="s">
        <v>15086</v>
      </c>
      <c r="O3363" s="25" t="s">
        <v>15088</v>
      </c>
      <c r="P3363" s="23" t="s">
        <v>15089</v>
      </c>
      <c r="Q3363" s="25" t="s">
        <v>15090</v>
      </c>
      <c r="R3363" s="58" t="s">
        <v>15091</v>
      </c>
      <c r="S3363" s="23" t="s">
        <v>15092</v>
      </c>
      <c r="T3363" s="23" t="s">
        <v>15093</v>
      </c>
      <c r="U3363" s="25" t="s">
        <v>15081</v>
      </c>
      <c r="V3363" s="23" t="s">
        <v>6368</v>
      </c>
      <c r="W3363" s="25" t="s">
        <v>15087</v>
      </c>
      <c r="X3363" s="58" t="s">
        <v>15083</v>
      </c>
      <c r="Y3363" s="23" t="s">
        <v>15085</v>
      </c>
      <c r="Z3363" s="23" t="s">
        <v>15086</v>
      </c>
      <c r="AA3363" s="33">
        <v>5</v>
      </c>
      <c r="AB3363" s="295" t="str">
        <f t="shared" si="256"/>
        <v>年間</v>
      </c>
      <c r="AC3363" s="268"/>
      <c r="AD3363" s="23">
        <v>1</v>
      </c>
      <c r="AE3363" s="134">
        <v>21600</v>
      </c>
      <c r="AF3363" s="26">
        <f t="shared" si="254"/>
        <v>21600</v>
      </c>
      <c r="AG3363" s="27">
        <v>42644</v>
      </c>
      <c r="AH3363" s="168">
        <v>42461</v>
      </c>
      <c r="AI3363" s="29" t="str">
        <f t="shared" si="252"/>
        <v>～</v>
      </c>
      <c r="AJ3363" s="178">
        <f t="shared" si="253"/>
        <v>44286</v>
      </c>
      <c r="AK3363" s="23" t="s">
        <v>15031</v>
      </c>
      <c r="AL3363" s="23" t="s">
        <v>15118</v>
      </c>
      <c r="AM3363" s="35">
        <v>42461</v>
      </c>
      <c r="AN3363" s="408">
        <f>IF($AA3363-data!$G$1=0,"　",IF(AK3363=0,"　",VLOOKUP($AK3363,data!$A$1:$H$264,8,FALSE)))</f>
        <v>0</v>
      </c>
      <c r="AO3363" s="35">
        <v>42675</v>
      </c>
      <c r="AP3363" s="134" t="s">
        <v>15034</v>
      </c>
      <c r="AQ3363" s="264" t="str">
        <f t="shared" si="258"/>
        <v/>
      </c>
    </row>
    <row r="3364" spans="1:44" ht="24.75" customHeight="1" x14ac:dyDescent="0.15">
      <c r="A3364" s="297">
        <v>3361</v>
      </c>
      <c r="B3364" s="23" t="s">
        <v>15025</v>
      </c>
      <c r="C3364" s="24" t="s">
        <v>582</v>
      </c>
      <c r="D3364" s="23" t="s">
        <v>15030</v>
      </c>
      <c r="E3364" s="23" t="s">
        <v>582</v>
      </c>
      <c r="F3364" s="24" t="s">
        <v>11180</v>
      </c>
      <c r="G3364" s="25" t="s">
        <v>15081</v>
      </c>
      <c r="H3364" s="23" t="s">
        <v>6368</v>
      </c>
      <c r="I3364" s="23" t="s">
        <v>15084</v>
      </c>
      <c r="J3364" s="25" t="s">
        <v>15082</v>
      </c>
      <c r="K3364" s="58" t="s">
        <v>15083</v>
      </c>
      <c r="L3364" s="58"/>
      <c r="M3364" s="23" t="s">
        <v>15085</v>
      </c>
      <c r="N3364" s="23" t="s">
        <v>15086</v>
      </c>
      <c r="O3364" s="25" t="s">
        <v>15088</v>
      </c>
      <c r="P3364" s="23" t="s">
        <v>15089</v>
      </c>
      <c r="Q3364" s="25" t="s">
        <v>15090</v>
      </c>
      <c r="R3364" s="58" t="s">
        <v>15091</v>
      </c>
      <c r="S3364" s="23" t="s">
        <v>15092</v>
      </c>
      <c r="T3364" s="23" t="s">
        <v>15093</v>
      </c>
      <c r="U3364" s="25" t="s">
        <v>15081</v>
      </c>
      <c r="V3364" s="23" t="s">
        <v>6368</v>
      </c>
      <c r="W3364" s="25" t="s">
        <v>15087</v>
      </c>
      <c r="X3364" s="58" t="s">
        <v>15083</v>
      </c>
      <c r="Y3364" s="23" t="s">
        <v>15085</v>
      </c>
      <c r="Z3364" s="23" t="s">
        <v>15086</v>
      </c>
      <c r="AA3364" s="33">
        <v>5</v>
      </c>
      <c r="AB3364" s="295" t="str">
        <f t="shared" si="256"/>
        <v>年間</v>
      </c>
      <c r="AC3364" s="268"/>
      <c r="AD3364" s="23">
        <v>1</v>
      </c>
      <c r="AE3364" s="134">
        <v>21600</v>
      </c>
      <c r="AF3364" s="26">
        <f t="shared" si="254"/>
        <v>21600</v>
      </c>
      <c r="AG3364" s="27">
        <v>42644</v>
      </c>
      <c r="AH3364" s="168">
        <v>42461</v>
      </c>
      <c r="AI3364" s="29" t="str">
        <f t="shared" si="252"/>
        <v>～</v>
      </c>
      <c r="AJ3364" s="178">
        <f t="shared" si="253"/>
        <v>44286</v>
      </c>
      <c r="AK3364" s="23" t="s">
        <v>15031</v>
      </c>
      <c r="AL3364" s="23" t="s">
        <v>15119</v>
      </c>
      <c r="AM3364" s="35">
        <v>42461</v>
      </c>
      <c r="AN3364" s="408">
        <f>IF($AA3364-data!$G$1=0,"　",IF(AK3364=0,"　",VLOOKUP($AK3364,data!$A$1:$H$264,8,FALSE)))</f>
        <v>0</v>
      </c>
      <c r="AO3364" s="35">
        <v>42675</v>
      </c>
      <c r="AP3364" s="134" t="s">
        <v>15034</v>
      </c>
      <c r="AQ3364" s="264" t="str">
        <f t="shared" si="258"/>
        <v/>
      </c>
    </row>
    <row r="3365" spans="1:44" ht="24.75" customHeight="1" x14ac:dyDescent="0.15">
      <c r="A3365" s="297">
        <v>3362</v>
      </c>
      <c r="B3365" s="23" t="s">
        <v>15025</v>
      </c>
      <c r="C3365" s="24" t="s">
        <v>582</v>
      </c>
      <c r="D3365" s="23" t="s">
        <v>15030</v>
      </c>
      <c r="E3365" s="23" t="s">
        <v>582</v>
      </c>
      <c r="F3365" s="24" t="s">
        <v>11180</v>
      </c>
      <c r="G3365" s="25" t="s">
        <v>15081</v>
      </c>
      <c r="H3365" s="23" t="s">
        <v>6368</v>
      </c>
      <c r="I3365" s="23" t="s">
        <v>15084</v>
      </c>
      <c r="J3365" s="25" t="s">
        <v>15082</v>
      </c>
      <c r="K3365" s="58" t="s">
        <v>15083</v>
      </c>
      <c r="L3365" s="58"/>
      <c r="M3365" s="23" t="s">
        <v>15085</v>
      </c>
      <c r="N3365" s="23" t="s">
        <v>15086</v>
      </c>
      <c r="O3365" s="25" t="s">
        <v>15088</v>
      </c>
      <c r="P3365" s="23" t="s">
        <v>15089</v>
      </c>
      <c r="Q3365" s="25" t="s">
        <v>15090</v>
      </c>
      <c r="R3365" s="58" t="s">
        <v>15091</v>
      </c>
      <c r="S3365" s="23" t="s">
        <v>15092</v>
      </c>
      <c r="T3365" s="23" t="s">
        <v>15093</v>
      </c>
      <c r="U3365" s="25" t="s">
        <v>15081</v>
      </c>
      <c r="V3365" s="23" t="s">
        <v>6368</v>
      </c>
      <c r="W3365" s="25" t="s">
        <v>15087</v>
      </c>
      <c r="X3365" s="58" t="s">
        <v>15083</v>
      </c>
      <c r="Y3365" s="23" t="s">
        <v>15085</v>
      </c>
      <c r="Z3365" s="23" t="s">
        <v>15086</v>
      </c>
      <c r="AA3365" s="33">
        <v>5</v>
      </c>
      <c r="AB3365" s="295" t="str">
        <f t="shared" si="256"/>
        <v>年間</v>
      </c>
      <c r="AC3365" s="268"/>
      <c r="AD3365" s="23">
        <v>1</v>
      </c>
      <c r="AE3365" s="134">
        <v>21600</v>
      </c>
      <c r="AF3365" s="26">
        <f t="shared" si="254"/>
        <v>21600</v>
      </c>
      <c r="AG3365" s="27">
        <v>42644</v>
      </c>
      <c r="AH3365" s="168">
        <v>42461</v>
      </c>
      <c r="AI3365" s="29" t="str">
        <f t="shared" si="252"/>
        <v>～</v>
      </c>
      <c r="AJ3365" s="178">
        <f t="shared" si="253"/>
        <v>44286</v>
      </c>
      <c r="AK3365" s="23" t="s">
        <v>15031</v>
      </c>
      <c r="AL3365" s="23" t="s">
        <v>15120</v>
      </c>
      <c r="AM3365" s="35">
        <v>42461</v>
      </c>
      <c r="AN3365" s="408">
        <f>IF($AA3365-data!$G$1=0,"　",IF(AK3365=0,"　",VLOOKUP($AK3365,data!$A$1:$H$264,8,FALSE)))</f>
        <v>0</v>
      </c>
      <c r="AO3365" s="35">
        <v>42675</v>
      </c>
      <c r="AP3365" s="134" t="s">
        <v>15034</v>
      </c>
      <c r="AQ3365" s="264" t="str">
        <f t="shared" si="258"/>
        <v/>
      </c>
    </row>
    <row r="3366" spans="1:44" ht="24.75" customHeight="1" x14ac:dyDescent="0.15">
      <c r="A3366" s="297">
        <v>3363</v>
      </c>
      <c r="B3366" s="23" t="s">
        <v>15025</v>
      </c>
      <c r="C3366" s="24" t="s">
        <v>15029</v>
      </c>
      <c r="D3366" s="23" t="s">
        <v>15030</v>
      </c>
      <c r="E3366" s="23" t="s">
        <v>582</v>
      </c>
      <c r="F3366" s="24" t="s">
        <v>11180</v>
      </c>
      <c r="G3366" s="25" t="s">
        <v>15081</v>
      </c>
      <c r="H3366" s="23" t="s">
        <v>6368</v>
      </c>
      <c r="I3366" s="23" t="s">
        <v>15084</v>
      </c>
      <c r="J3366" s="25" t="s">
        <v>15082</v>
      </c>
      <c r="K3366" s="58" t="s">
        <v>15083</v>
      </c>
      <c r="L3366" s="58"/>
      <c r="M3366" s="23" t="s">
        <v>15085</v>
      </c>
      <c r="N3366" s="23" t="s">
        <v>15086</v>
      </c>
      <c r="O3366" s="25" t="s">
        <v>15088</v>
      </c>
      <c r="P3366" s="23" t="s">
        <v>15089</v>
      </c>
      <c r="Q3366" s="25" t="s">
        <v>15090</v>
      </c>
      <c r="R3366" s="58" t="s">
        <v>15091</v>
      </c>
      <c r="S3366" s="23" t="s">
        <v>15092</v>
      </c>
      <c r="T3366" s="23" t="s">
        <v>15093</v>
      </c>
      <c r="U3366" s="25" t="s">
        <v>15081</v>
      </c>
      <c r="V3366" s="23" t="s">
        <v>6368</v>
      </c>
      <c r="W3366" s="25" t="s">
        <v>15087</v>
      </c>
      <c r="X3366" s="58" t="s">
        <v>15083</v>
      </c>
      <c r="Y3366" s="23" t="s">
        <v>15085</v>
      </c>
      <c r="Z3366" s="23" t="s">
        <v>15086</v>
      </c>
      <c r="AA3366" s="33">
        <v>5</v>
      </c>
      <c r="AB3366" s="295" t="str">
        <f t="shared" si="256"/>
        <v>年間</v>
      </c>
      <c r="AC3366" s="268"/>
      <c r="AD3366" s="23">
        <v>1</v>
      </c>
      <c r="AE3366" s="134">
        <v>21600</v>
      </c>
      <c r="AF3366" s="26">
        <f t="shared" si="254"/>
        <v>21600</v>
      </c>
      <c r="AG3366" s="27">
        <v>42644</v>
      </c>
      <c r="AH3366" s="168">
        <v>42461</v>
      </c>
      <c r="AI3366" s="29" t="str">
        <f t="shared" si="252"/>
        <v>～</v>
      </c>
      <c r="AJ3366" s="178">
        <f t="shared" si="253"/>
        <v>44286</v>
      </c>
      <c r="AK3366" s="23" t="s">
        <v>15032</v>
      </c>
      <c r="AL3366" s="23" t="s">
        <v>15121</v>
      </c>
      <c r="AM3366" s="35">
        <v>42461</v>
      </c>
      <c r="AN3366" s="408">
        <f>IF($AA3366-data!$G$1=0,"　",IF(AK3366=0,"　",VLOOKUP($AK3366,data!$A$1:$H$264,8,FALSE)))</f>
        <v>0</v>
      </c>
      <c r="AO3366" s="35">
        <v>42675</v>
      </c>
      <c r="AP3366" s="134" t="s">
        <v>15034</v>
      </c>
      <c r="AQ3366" s="264" t="str">
        <f t="shared" si="258"/>
        <v/>
      </c>
    </row>
    <row r="3367" spans="1:44" ht="24.75" customHeight="1" x14ac:dyDescent="0.15">
      <c r="A3367" s="297">
        <v>3364</v>
      </c>
      <c r="B3367" s="23" t="s">
        <v>15025</v>
      </c>
      <c r="C3367" s="24" t="s">
        <v>582</v>
      </c>
      <c r="D3367" s="23" t="s">
        <v>15030</v>
      </c>
      <c r="E3367" s="23" t="s">
        <v>582</v>
      </c>
      <c r="F3367" s="24" t="s">
        <v>11180</v>
      </c>
      <c r="G3367" s="25" t="s">
        <v>15081</v>
      </c>
      <c r="H3367" s="23" t="s">
        <v>6368</v>
      </c>
      <c r="I3367" s="23" t="s">
        <v>15084</v>
      </c>
      <c r="J3367" s="25" t="s">
        <v>15082</v>
      </c>
      <c r="K3367" s="58" t="s">
        <v>15083</v>
      </c>
      <c r="L3367" s="58"/>
      <c r="M3367" s="23" t="s">
        <v>15085</v>
      </c>
      <c r="N3367" s="23" t="s">
        <v>15086</v>
      </c>
      <c r="O3367" s="25" t="s">
        <v>15088</v>
      </c>
      <c r="P3367" s="23" t="s">
        <v>15089</v>
      </c>
      <c r="Q3367" s="25" t="s">
        <v>15090</v>
      </c>
      <c r="R3367" s="58" t="s">
        <v>15091</v>
      </c>
      <c r="S3367" s="23" t="s">
        <v>15092</v>
      </c>
      <c r="T3367" s="23" t="s">
        <v>15093</v>
      </c>
      <c r="U3367" s="25" t="s">
        <v>15081</v>
      </c>
      <c r="V3367" s="23" t="s">
        <v>6368</v>
      </c>
      <c r="W3367" s="25" t="s">
        <v>15087</v>
      </c>
      <c r="X3367" s="58" t="s">
        <v>15083</v>
      </c>
      <c r="Y3367" s="23" t="s">
        <v>15085</v>
      </c>
      <c r="Z3367" s="23" t="s">
        <v>15086</v>
      </c>
      <c r="AA3367" s="33">
        <v>5</v>
      </c>
      <c r="AB3367" s="295" t="str">
        <f t="shared" si="256"/>
        <v>年間</v>
      </c>
      <c r="AC3367" s="268"/>
      <c r="AD3367" s="23">
        <v>1</v>
      </c>
      <c r="AE3367" s="134">
        <v>21600</v>
      </c>
      <c r="AF3367" s="26">
        <f t="shared" si="254"/>
        <v>21600</v>
      </c>
      <c r="AG3367" s="27">
        <v>42644</v>
      </c>
      <c r="AH3367" s="168">
        <v>42461</v>
      </c>
      <c r="AI3367" s="29" t="str">
        <f t="shared" si="252"/>
        <v>～</v>
      </c>
      <c r="AJ3367" s="178">
        <f t="shared" si="253"/>
        <v>44286</v>
      </c>
      <c r="AK3367" s="23" t="s">
        <v>15032</v>
      </c>
      <c r="AL3367" s="23" t="s">
        <v>15122</v>
      </c>
      <c r="AM3367" s="35">
        <v>42461</v>
      </c>
      <c r="AN3367" s="408">
        <f>IF($AA3367-data!$G$1=0,"　",IF(AK3367=0,"　",VLOOKUP($AK3367,data!$A$1:$H$264,8,FALSE)))</f>
        <v>0</v>
      </c>
      <c r="AO3367" s="35">
        <v>42675</v>
      </c>
      <c r="AP3367" s="134" t="s">
        <v>15034</v>
      </c>
      <c r="AQ3367" s="264" t="str">
        <f t="shared" si="258"/>
        <v/>
      </c>
    </row>
    <row r="3368" spans="1:44" ht="24.75" customHeight="1" x14ac:dyDescent="0.15">
      <c r="A3368" s="297">
        <v>3365</v>
      </c>
      <c r="B3368" s="23" t="s">
        <v>15025</v>
      </c>
      <c r="C3368" s="24" t="s">
        <v>582</v>
      </c>
      <c r="D3368" s="23" t="s">
        <v>15030</v>
      </c>
      <c r="E3368" s="23" t="s">
        <v>582</v>
      </c>
      <c r="F3368" s="24" t="s">
        <v>11180</v>
      </c>
      <c r="G3368" s="25" t="s">
        <v>15081</v>
      </c>
      <c r="H3368" s="23" t="s">
        <v>6368</v>
      </c>
      <c r="I3368" s="23" t="s">
        <v>15084</v>
      </c>
      <c r="J3368" s="25" t="s">
        <v>15082</v>
      </c>
      <c r="K3368" s="58" t="s">
        <v>15083</v>
      </c>
      <c r="L3368" s="58"/>
      <c r="M3368" s="23" t="s">
        <v>15085</v>
      </c>
      <c r="N3368" s="23" t="s">
        <v>15086</v>
      </c>
      <c r="O3368" s="25" t="s">
        <v>15088</v>
      </c>
      <c r="P3368" s="23" t="s">
        <v>15089</v>
      </c>
      <c r="Q3368" s="25" t="s">
        <v>15090</v>
      </c>
      <c r="R3368" s="58" t="s">
        <v>15091</v>
      </c>
      <c r="S3368" s="23" t="s">
        <v>15092</v>
      </c>
      <c r="T3368" s="23" t="s">
        <v>15093</v>
      </c>
      <c r="U3368" s="25" t="s">
        <v>15081</v>
      </c>
      <c r="V3368" s="23" t="s">
        <v>6368</v>
      </c>
      <c r="W3368" s="25" t="s">
        <v>15087</v>
      </c>
      <c r="X3368" s="58" t="s">
        <v>15083</v>
      </c>
      <c r="Y3368" s="23" t="s">
        <v>15085</v>
      </c>
      <c r="Z3368" s="23" t="s">
        <v>15086</v>
      </c>
      <c r="AA3368" s="33">
        <v>5</v>
      </c>
      <c r="AB3368" s="295" t="str">
        <f t="shared" si="256"/>
        <v>年間</v>
      </c>
      <c r="AC3368" s="268"/>
      <c r="AD3368" s="23">
        <v>1</v>
      </c>
      <c r="AE3368" s="134">
        <v>21600</v>
      </c>
      <c r="AF3368" s="26">
        <f t="shared" si="254"/>
        <v>21600</v>
      </c>
      <c r="AG3368" s="27">
        <v>42644</v>
      </c>
      <c r="AH3368" s="168">
        <v>42461</v>
      </c>
      <c r="AI3368" s="29" t="str">
        <f t="shared" si="252"/>
        <v>～</v>
      </c>
      <c r="AJ3368" s="178">
        <f t="shared" si="253"/>
        <v>44286</v>
      </c>
      <c r="AK3368" s="23" t="s">
        <v>15098</v>
      </c>
      <c r="AL3368" s="23" t="s">
        <v>15123</v>
      </c>
      <c r="AM3368" s="35">
        <v>42461</v>
      </c>
      <c r="AN3368" s="408">
        <f>IF($AA3368-data!$G$1=0,"　",IF(AK3368=0,"　",VLOOKUP($AK3368,data!$A$1:$H$264,8,FALSE)))</f>
        <v>0</v>
      </c>
      <c r="AO3368" s="35">
        <v>42675</v>
      </c>
      <c r="AP3368" s="134" t="s">
        <v>15034</v>
      </c>
      <c r="AQ3368" s="264" t="str">
        <f t="shared" si="258"/>
        <v/>
      </c>
    </row>
    <row r="3369" spans="1:44" ht="24.75" customHeight="1" x14ac:dyDescent="0.15">
      <c r="A3369" s="297">
        <v>3366</v>
      </c>
      <c r="B3369" s="23" t="s">
        <v>15026</v>
      </c>
      <c r="C3369" s="24" t="s">
        <v>15029</v>
      </c>
      <c r="D3369" s="23" t="s">
        <v>15030</v>
      </c>
      <c r="E3369" s="23" t="s">
        <v>582</v>
      </c>
      <c r="F3369" s="24" t="s">
        <v>11180</v>
      </c>
      <c r="G3369" s="25" t="s">
        <v>15081</v>
      </c>
      <c r="H3369" s="23" t="s">
        <v>6368</v>
      </c>
      <c r="I3369" s="23" t="s">
        <v>15084</v>
      </c>
      <c r="J3369" s="25" t="s">
        <v>15082</v>
      </c>
      <c r="K3369" s="58" t="s">
        <v>15083</v>
      </c>
      <c r="L3369" s="58"/>
      <c r="M3369" s="23" t="s">
        <v>15085</v>
      </c>
      <c r="N3369" s="23" t="s">
        <v>15086</v>
      </c>
      <c r="O3369" s="25" t="s">
        <v>15088</v>
      </c>
      <c r="P3369" s="23" t="s">
        <v>15089</v>
      </c>
      <c r="Q3369" s="25" t="s">
        <v>15090</v>
      </c>
      <c r="R3369" s="58" t="s">
        <v>15091</v>
      </c>
      <c r="S3369" s="23" t="s">
        <v>15092</v>
      </c>
      <c r="T3369" s="23" t="s">
        <v>15093</v>
      </c>
      <c r="U3369" s="25" t="s">
        <v>15081</v>
      </c>
      <c r="V3369" s="23" t="s">
        <v>6368</v>
      </c>
      <c r="W3369" s="25" t="s">
        <v>15087</v>
      </c>
      <c r="X3369" s="58" t="s">
        <v>15083</v>
      </c>
      <c r="Y3369" s="23" t="s">
        <v>15085</v>
      </c>
      <c r="Z3369" s="23" t="s">
        <v>15086</v>
      </c>
      <c r="AA3369" s="33">
        <v>5</v>
      </c>
      <c r="AB3369" s="295" t="str">
        <f t="shared" si="256"/>
        <v>年間</v>
      </c>
      <c r="AC3369" s="268"/>
      <c r="AD3369" s="23">
        <v>1</v>
      </c>
      <c r="AE3369" s="134">
        <v>269400</v>
      </c>
      <c r="AF3369" s="26">
        <f t="shared" si="254"/>
        <v>269400</v>
      </c>
      <c r="AG3369" s="27">
        <v>42644</v>
      </c>
      <c r="AH3369" s="168">
        <v>42461</v>
      </c>
      <c r="AI3369" s="29" t="str">
        <f t="shared" si="252"/>
        <v>～</v>
      </c>
      <c r="AJ3369" s="178">
        <f t="shared" si="253"/>
        <v>44286</v>
      </c>
      <c r="AK3369" s="23" t="s">
        <v>15033</v>
      </c>
      <c r="AL3369" s="23" t="s">
        <v>15094</v>
      </c>
      <c r="AM3369" s="35">
        <v>42461</v>
      </c>
      <c r="AN3369" s="408" t="str">
        <f>IF($AA3369-data!$G$1=0,"　",IF(AK3369=0,"　",VLOOKUP($AK3369,data!$A$1:$H$264,8,FALSE)))</f>
        <v>消耗部品交換対象</v>
      </c>
      <c r="AO3369" s="35">
        <v>42675</v>
      </c>
      <c r="AP3369" s="134" t="s">
        <v>15034</v>
      </c>
      <c r="AQ3369" s="264">
        <f t="shared" si="258"/>
        <v>43525</v>
      </c>
    </row>
    <row r="3370" spans="1:44" ht="24.75" customHeight="1" x14ac:dyDescent="0.15">
      <c r="A3370" s="297">
        <v>3367</v>
      </c>
      <c r="B3370" s="23" t="s">
        <v>15027</v>
      </c>
      <c r="C3370" s="24" t="s">
        <v>15029</v>
      </c>
      <c r="D3370" s="23" t="s">
        <v>15030</v>
      </c>
      <c r="E3370" s="23" t="s">
        <v>582</v>
      </c>
      <c r="F3370" s="24" t="s">
        <v>11180</v>
      </c>
      <c r="G3370" s="25" t="s">
        <v>15081</v>
      </c>
      <c r="H3370" s="23" t="s">
        <v>6368</v>
      </c>
      <c r="I3370" s="23" t="s">
        <v>15084</v>
      </c>
      <c r="J3370" s="25" t="s">
        <v>15082</v>
      </c>
      <c r="K3370" s="58" t="s">
        <v>15083</v>
      </c>
      <c r="L3370" s="58"/>
      <c r="M3370" s="23" t="s">
        <v>15085</v>
      </c>
      <c r="N3370" s="23" t="s">
        <v>15086</v>
      </c>
      <c r="O3370" s="25" t="s">
        <v>15088</v>
      </c>
      <c r="P3370" s="23" t="s">
        <v>15089</v>
      </c>
      <c r="Q3370" s="25" t="s">
        <v>15090</v>
      </c>
      <c r="R3370" s="58" t="s">
        <v>15091</v>
      </c>
      <c r="S3370" s="23" t="s">
        <v>15092</v>
      </c>
      <c r="T3370" s="23" t="s">
        <v>15093</v>
      </c>
      <c r="U3370" s="25" t="s">
        <v>15081</v>
      </c>
      <c r="V3370" s="23" t="s">
        <v>6368</v>
      </c>
      <c r="W3370" s="25" t="s">
        <v>15087</v>
      </c>
      <c r="X3370" s="58" t="s">
        <v>15083</v>
      </c>
      <c r="Y3370" s="23" t="s">
        <v>15085</v>
      </c>
      <c r="Z3370" s="23" t="s">
        <v>15086</v>
      </c>
      <c r="AA3370" s="33">
        <v>5</v>
      </c>
      <c r="AB3370" s="295" t="str">
        <f t="shared" si="256"/>
        <v>年間</v>
      </c>
      <c r="AC3370" s="268"/>
      <c r="AD3370" s="23">
        <v>1</v>
      </c>
      <c r="AE3370" s="134">
        <v>104400</v>
      </c>
      <c r="AF3370" s="26">
        <f t="shared" si="254"/>
        <v>104400</v>
      </c>
      <c r="AG3370" s="27">
        <v>42644</v>
      </c>
      <c r="AH3370" s="168">
        <v>42614</v>
      </c>
      <c r="AI3370" s="29" t="str">
        <f t="shared" si="252"/>
        <v>～</v>
      </c>
      <c r="AJ3370" s="178">
        <f t="shared" si="253"/>
        <v>44439</v>
      </c>
      <c r="AK3370" s="23" t="s">
        <v>20404</v>
      </c>
      <c r="AL3370" s="23" t="s">
        <v>15095</v>
      </c>
      <c r="AM3370" s="35">
        <v>42614</v>
      </c>
      <c r="AN3370" s="408" t="str">
        <f>IF($AA3370-data!$G$1=0,"　",IF(AK3370=0,"　",VLOOKUP($AK3370,data!$A$1:$H$264,8,FALSE)))</f>
        <v>消耗部品交換対象</v>
      </c>
      <c r="AO3370" s="35">
        <v>42675</v>
      </c>
      <c r="AP3370" s="134" t="s">
        <v>15035</v>
      </c>
      <c r="AQ3370" s="264">
        <f t="shared" si="258"/>
        <v>43678</v>
      </c>
      <c r="AR3370" s="340"/>
    </row>
    <row r="3371" spans="1:44" ht="24.75" customHeight="1" x14ac:dyDescent="0.15">
      <c r="A3371" s="297">
        <v>3368</v>
      </c>
      <c r="B3371" s="23" t="s">
        <v>15028</v>
      </c>
      <c r="C3371" s="24" t="s">
        <v>15029</v>
      </c>
      <c r="D3371" s="23" t="s">
        <v>15030</v>
      </c>
      <c r="E3371" s="23" t="s">
        <v>582</v>
      </c>
      <c r="F3371" s="24" t="s">
        <v>11180</v>
      </c>
      <c r="G3371" s="25" t="s">
        <v>15081</v>
      </c>
      <c r="H3371" s="23" t="s">
        <v>6368</v>
      </c>
      <c r="I3371" s="23" t="s">
        <v>15084</v>
      </c>
      <c r="J3371" s="25" t="s">
        <v>15082</v>
      </c>
      <c r="K3371" s="58" t="s">
        <v>15083</v>
      </c>
      <c r="L3371" s="58"/>
      <c r="M3371" s="23" t="s">
        <v>15085</v>
      </c>
      <c r="N3371" s="23" t="s">
        <v>15086</v>
      </c>
      <c r="O3371" s="25" t="s">
        <v>15088</v>
      </c>
      <c r="P3371" s="23" t="s">
        <v>15089</v>
      </c>
      <c r="Q3371" s="25" t="s">
        <v>15090</v>
      </c>
      <c r="R3371" s="58" t="s">
        <v>15091</v>
      </c>
      <c r="S3371" s="23" t="s">
        <v>15092</v>
      </c>
      <c r="T3371" s="23" t="s">
        <v>15093</v>
      </c>
      <c r="U3371" s="25" t="s">
        <v>15081</v>
      </c>
      <c r="V3371" s="23" t="s">
        <v>6368</v>
      </c>
      <c r="W3371" s="25" t="s">
        <v>15087</v>
      </c>
      <c r="X3371" s="58" t="s">
        <v>15083</v>
      </c>
      <c r="Y3371" s="23" t="s">
        <v>15085</v>
      </c>
      <c r="Z3371" s="23" t="s">
        <v>15086</v>
      </c>
      <c r="AA3371" s="33">
        <v>5</v>
      </c>
      <c r="AB3371" s="295" t="str">
        <f t="shared" si="256"/>
        <v>年間</v>
      </c>
      <c r="AC3371" s="268"/>
      <c r="AD3371" s="23">
        <v>1</v>
      </c>
      <c r="AE3371" s="134">
        <v>108000</v>
      </c>
      <c r="AF3371" s="26">
        <f t="shared" si="254"/>
        <v>108000</v>
      </c>
      <c r="AG3371" s="27">
        <v>42644</v>
      </c>
      <c r="AH3371" s="168">
        <v>42614</v>
      </c>
      <c r="AI3371" s="29" t="str">
        <f t="shared" si="252"/>
        <v>～</v>
      </c>
      <c r="AJ3371" s="178">
        <f t="shared" si="253"/>
        <v>44439</v>
      </c>
      <c r="AK3371" s="23" t="s">
        <v>7849</v>
      </c>
      <c r="AL3371" s="245" t="s">
        <v>15095</v>
      </c>
      <c r="AM3371" s="35">
        <v>42614</v>
      </c>
      <c r="AN3371" s="408" t="str">
        <f>IF($AA3371-data!$G$1=0,"　",IF(AK3371=0,"　",VLOOKUP($AK3371,data!$A$1:$H$264,8,FALSE)))</f>
        <v>消耗部品交換対象</v>
      </c>
      <c r="AO3371" s="35">
        <v>42675</v>
      </c>
      <c r="AP3371" s="134" t="s">
        <v>15035</v>
      </c>
      <c r="AQ3371" s="264">
        <f t="shared" si="258"/>
        <v>43678</v>
      </c>
      <c r="AR3371" s="262" t="s">
        <v>15096</v>
      </c>
    </row>
    <row r="3372" spans="1:44" ht="24.75" customHeight="1" x14ac:dyDescent="0.15">
      <c r="A3372" s="297">
        <v>3369</v>
      </c>
      <c r="B3372" s="23" t="s">
        <v>15028</v>
      </c>
      <c r="C3372" s="24" t="s">
        <v>582</v>
      </c>
      <c r="D3372" s="23" t="s">
        <v>15030</v>
      </c>
      <c r="E3372" s="23" t="s">
        <v>582</v>
      </c>
      <c r="F3372" s="24" t="s">
        <v>11180</v>
      </c>
      <c r="G3372" s="25" t="s">
        <v>15081</v>
      </c>
      <c r="H3372" s="23" t="s">
        <v>6368</v>
      </c>
      <c r="I3372" s="23" t="s">
        <v>15084</v>
      </c>
      <c r="J3372" s="25" t="s">
        <v>15082</v>
      </c>
      <c r="K3372" s="58" t="s">
        <v>15083</v>
      </c>
      <c r="L3372" s="58"/>
      <c r="M3372" s="23" t="s">
        <v>15085</v>
      </c>
      <c r="N3372" s="23" t="s">
        <v>15086</v>
      </c>
      <c r="O3372" s="25" t="s">
        <v>15088</v>
      </c>
      <c r="P3372" s="23" t="s">
        <v>15089</v>
      </c>
      <c r="Q3372" s="25" t="s">
        <v>15090</v>
      </c>
      <c r="R3372" s="58" t="s">
        <v>15091</v>
      </c>
      <c r="S3372" s="23" t="s">
        <v>15092</v>
      </c>
      <c r="T3372" s="23" t="s">
        <v>15093</v>
      </c>
      <c r="U3372" s="25" t="s">
        <v>15081</v>
      </c>
      <c r="V3372" s="23" t="s">
        <v>6368</v>
      </c>
      <c r="W3372" s="25" t="s">
        <v>15087</v>
      </c>
      <c r="X3372" s="58" t="s">
        <v>15083</v>
      </c>
      <c r="Y3372" s="23" t="s">
        <v>15085</v>
      </c>
      <c r="Z3372" s="23" t="s">
        <v>15086</v>
      </c>
      <c r="AA3372" s="33">
        <v>5</v>
      </c>
      <c r="AB3372" s="295" t="str">
        <f t="shared" si="256"/>
        <v>年間</v>
      </c>
      <c r="AC3372" s="268"/>
      <c r="AD3372" s="23">
        <v>1</v>
      </c>
      <c r="AE3372" s="134">
        <v>108000</v>
      </c>
      <c r="AF3372" s="26">
        <f t="shared" si="254"/>
        <v>108000</v>
      </c>
      <c r="AG3372" s="27">
        <v>42644</v>
      </c>
      <c r="AH3372" s="168">
        <v>42614</v>
      </c>
      <c r="AI3372" s="29" t="str">
        <f t="shared" si="252"/>
        <v>～</v>
      </c>
      <c r="AJ3372" s="178">
        <f t="shared" si="253"/>
        <v>44439</v>
      </c>
      <c r="AK3372" s="23" t="s">
        <v>7849</v>
      </c>
      <c r="AL3372" s="245" t="s">
        <v>15095</v>
      </c>
      <c r="AM3372" s="35">
        <v>42614</v>
      </c>
      <c r="AN3372" s="408" t="str">
        <f>IF($AA3372-data!$G$1=0,"　",IF(AK3372=0,"　",VLOOKUP($AK3372,data!$A$1:$H$264,8,FALSE)))</f>
        <v>消耗部品交換対象</v>
      </c>
      <c r="AO3372" s="35">
        <v>42675</v>
      </c>
      <c r="AP3372" s="134" t="s">
        <v>15035</v>
      </c>
      <c r="AQ3372" s="264">
        <f t="shared" si="258"/>
        <v>43678</v>
      </c>
      <c r="AR3372" s="262" t="s">
        <v>15096</v>
      </c>
    </row>
    <row r="3373" spans="1:44" ht="24.75" customHeight="1" x14ac:dyDescent="0.15">
      <c r="A3373" s="297">
        <v>3370</v>
      </c>
      <c r="B3373" s="23" t="s">
        <v>15055</v>
      </c>
      <c r="C3373" s="24" t="s">
        <v>2344</v>
      </c>
      <c r="D3373" s="23"/>
      <c r="E3373" s="23"/>
      <c r="F3373" s="24"/>
      <c r="G3373" s="25"/>
      <c r="H3373" s="23"/>
      <c r="I3373" s="23"/>
      <c r="J3373" s="25"/>
      <c r="K3373" s="58"/>
      <c r="L3373" s="58"/>
      <c r="M3373" s="23"/>
      <c r="N3373" s="23"/>
      <c r="O3373" s="25"/>
      <c r="P3373" s="23"/>
      <c r="Q3373" s="25"/>
      <c r="R3373" s="58"/>
      <c r="S3373" s="23"/>
      <c r="T3373" s="23"/>
      <c r="U3373" s="25"/>
      <c r="V3373" s="23"/>
      <c r="W3373" s="25"/>
      <c r="X3373" s="58"/>
      <c r="Y3373" s="23"/>
      <c r="Z3373" s="23"/>
      <c r="AA3373" s="33"/>
      <c r="AB3373" s="295" t="str">
        <f t="shared" si="256"/>
        <v/>
      </c>
      <c r="AC3373" s="268"/>
      <c r="AD3373" s="23"/>
      <c r="AE3373" s="134"/>
      <c r="AF3373" s="26" t="str">
        <f t="shared" si="254"/>
        <v/>
      </c>
      <c r="AG3373" s="27"/>
      <c r="AH3373" s="168"/>
      <c r="AI3373" s="29" t="str">
        <f t="shared" si="252"/>
        <v/>
      </c>
      <c r="AJ3373" s="178" t="str">
        <f t="shared" si="253"/>
        <v/>
      </c>
      <c r="AK3373" s="23"/>
      <c r="AL3373" s="23"/>
      <c r="AM3373" s="35"/>
      <c r="AN3373" s="408" t="str">
        <f>IF($AA3373-data!$G$1=0,"　",IF(AK3373=0,"　",VLOOKUP($AK3373,data!$A$1:$H$264,8,FALSE)))</f>
        <v>　</v>
      </c>
      <c r="AO3373" s="35"/>
      <c r="AP3373" s="134"/>
      <c r="AQ3373" s="264" t="str">
        <f t="shared" si="258"/>
        <v/>
      </c>
    </row>
    <row r="3374" spans="1:44" ht="24.75" customHeight="1" x14ac:dyDescent="0.15">
      <c r="A3374" s="297">
        <v>3371</v>
      </c>
      <c r="B3374" s="23" t="s">
        <v>15069</v>
      </c>
      <c r="C3374" s="24" t="s">
        <v>2344</v>
      </c>
      <c r="D3374" s="23"/>
      <c r="E3374" s="23"/>
      <c r="F3374" s="24"/>
      <c r="G3374" s="25"/>
      <c r="H3374" s="23"/>
      <c r="I3374" s="23"/>
      <c r="J3374" s="25"/>
      <c r="K3374" s="58"/>
      <c r="L3374" s="58"/>
      <c r="M3374" s="23"/>
      <c r="N3374" s="23"/>
      <c r="O3374" s="25"/>
      <c r="P3374" s="23"/>
      <c r="Q3374" s="25"/>
      <c r="R3374" s="58"/>
      <c r="S3374" s="23"/>
      <c r="T3374" s="23"/>
      <c r="U3374" s="25"/>
      <c r="V3374" s="23"/>
      <c r="W3374" s="25"/>
      <c r="X3374" s="58"/>
      <c r="Y3374" s="23"/>
      <c r="Z3374" s="23"/>
      <c r="AA3374" s="33"/>
      <c r="AB3374" s="295" t="str">
        <f t="shared" si="256"/>
        <v/>
      </c>
      <c r="AC3374" s="268"/>
      <c r="AD3374" s="23"/>
      <c r="AE3374" s="134"/>
      <c r="AF3374" s="26" t="str">
        <f t="shared" si="254"/>
        <v/>
      </c>
      <c r="AG3374" s="27"/>
      <c r="AH3374" s="168"/>
      <c r="AI3374" s="29" t="str">
        <f t="shared" si="252"/>
        <v/>
      </c>
      <c r="AJ3374" s="178" t="str">
        <f t="shared" si="253"/>
        <v/>
      </c>
      <c r="AK3374" s="23"/>
      <c r="AL3374" s="23"/>
      <c r="AM3374" s="35"/>
      <c r="AN3374" s="408" t="str">
        <f>IF($AA3374-data!$G$1=0,"　",IF(AK3374=0,"　",VLOOKUP($AK3374,data!$A$1:$H$264,8,FALSE)))</f>
        <v>　</v>
      </c>
      <c r="AO3374" s="35"/>
      <c r="AP3374" s="134"/>
      <c r="AQ3374" s="264" t="str">
        <f t="shared" si="258"/>
        <v/>
      </c>
    </row>
    <row r="3375" spans="1:44" ht="24.75" customHeight="1" x14ac:dyDescent="0.15">
      <c r="A3375" s="297">
        <v>3372</v>
      </c>
      <c r="B3375" s="23" t="s">
        <v>15124</v>
      </c>
      <c r="C3375" s="24" t="s">
        <v>15126</v>
      </c>
      <c r="D3375" s="23" t="s">
        <v>15127</v>
      </c>
      <c r="E3375" s="23" t="s">
        <v>64</v>
      </c>
      <c r="F3375" s="24" t="s">
        <v>10310</v>
      </c>
      <c r="G3375" s="25" t="s">
        <v>15197</v>
      </c>
      <c r="H3375" s="23" t="s">
        <v>15198</v>
      </c>
      <c r="I3375" s="23" t="s">
        <v>15200</v>
      </c>
      <c r="J3375" s="25" t="s">
        <v>15199</v>
      </c>
      <c r="K3375" s="58" t="s">
        <v>15201</v>
      </c>
      <c r="L3375" s="58"/>
      <c r="M3375" s="23"/>
      <c r="N3375" s="23"/>
      <c r="O3375" s="25" t="s">
        <v>15202</v>
      </c>
      <c r="P3375" s="23" t="s">
        <v>15204</v>
      </c>
      <c r="Q3375" s="25" t="s">
        <v>15205</v>
      </c>
      <c r="R3375" s="58" t="s">
        <v>15203</v>
      </c>
      <c r="S3375" s="23" t="s">
        <v>15206</v>
      </c>
      <c r="T3375" s="23" t="s">
        <v>15207</v>
      </c>
      <c r="U3375" s="25" t="s">
        <v>15208</v>
      </c>
      <c r="V3375" s="23" t="s">
        <v>15209</v>
      </c>
      <c r="W3375" s="25" t="s">
        <v>15210</v>
      </c>
      <c r="X3375" s="58" t="s">
        <v>15211</v>
      </c>
      <c r="Y3375" s="23" t="s">
        <v>15212</v>
      </c>
      <c r="Z3375" s="23" t="s">
        <v>15213</v>
      </c>
      <c r="AA3375" s="33">
        <v>5</v>
      </c>
      <c r="AB3375" s="295" t="str">
        <f t="shared" si="256"/>
        <v>年間</v>
      </c>
      <c r="AC3375" s="268"/>
      <c r="AD3375" s="23">
        <v>1</v>
      </c>
      <c r="AE3375" s="134">
        <v>15600</v>
      </c>
      <c r="AF3375" s="26">
        <f t="shared" si="254"/>
        <v>15600</v>
      </c>
      <c r="AG3375" s="27">
        <v>42675</v>
      </c>
      <c r="AH3375" s="168">
        <v>42657</v>
      </c>
      <c r="AI3375" s="29" t="str">
        <f t="shared" si="252"/>
        <v>～</v>
      </c>
      <c r="AJ3375" s="178">
        <f t="shared" si="253"/>
        <v>44482</v>
      </c>
      <c r="AK3375" s="23" t="s">
        <v>15128</v>
      </c>
      <c r="AL3375" s="23" t="s">
        <v>15214</v>
      </c>
      <c r="AM3375" s="35">
        <v>42657</v>
      </c>
      <c r="AN3375" s="408">
        <f>IF($AA3375-data!$G$1=0,"　",IF(AK3375=0,"　",VLOOKUP($AK3375,data!$A$1:$H$264,8,FALSE)))</f>
        <v>0</v>
      </c>
      <c r="AO3375" s="35">
        <v>42690</v>
      </c>
      <c r="AP3375" s="134" t="s">
        <v>15130</v>
      </c>
      <c r="AQ3375" s="264" t="str">
        <f t="shared" si="258"/>
        <v/>
      </c>
    </row>
    <row r="3376" spans="1:44" ht="24.75" customHeight="1" x14ac:dyDescent="0.15">
      <c r="A3376" s="297">
        <v>3373</v>
      </c>
      <c r="B3376" s="23" t="s">
        <v>15124</v>
      </c>
      <c r="C3376" s="24" t="s">
        <v>64</v>
      </c>
      <c r="D3376" s="23" t="s">
        <v>15127</v>
      </c>
      <c r="E3376" s="23" t="s">
        <v>64</v>
      </c>
      <c r="F3376" s="24" t="s">
        <v>10310</v>
      </c>
      <c r="G3376" s="25" t="s">
        <v>15197</v>
      </c>
      <c r="H3376" s="23" t="s">
        <v>15198</v>
      </c>
      <c r="I3376" s="23" t="s">
        <v>15200</v>
      </c>
      <c r="J3376" s="25" t="s">
        <v>15199</v>
      </c>
      <c r="K3376" s="58" t="s">
        <v>15201</v>
      </c>
      <c r="L3376" s="58"/>
      <c r="M3376" s="23"/>
      <c r="N3376" s="23"/>
      <c r="O3376" s="25" t="s">
        <v>15202</v>
      </c>
      <c r="P3376" s="23" t="s">
        <v>15204</v>
      </c>
      <c r="Q3376" s="25" t="s">
        <v>15205</v>
      </c>
      <c r="R3376" s="58" t="s">
        <v>15203</v>
      </c>
      <c r="S3376" s="23" t="s">
        <v>15206</v>
      </c>
      <c r="T3376" s="23" t="s">
        <v>15207</v>
      </c>
      <c r="U3376" s="25" t="s">
        <v>15208</v>
      </c>
      <c r="V3376" s="23" t="s">
        <v>15209</v>
      </c>
      <c r="W3376" s="25" t="s">
        <v>15210</v>
      </c>
      <c r="X3376" s="58" t="s">
        <v>15211</v>
      </c>
      <c r="Y3376" s="23" t="s">
        <v>15212</v>
      </c>
      <c r="Z3376" s="23" t="s">
        <v>15213</v>
      </c>
      <c r="AA3376" s="33">
        <v>5</v>
      </c>
      <c r="AB3376" s="295" t="str">
        <f t="shared" si="256"/>
        <v>年間</v>
      </c>
      <c r="AC3376" s="268"/>
      <c r="AD3376" s="23">
        <v>1</v>
      </c>
      <c r="AE3376" s="134">
        <v>15600</v>
      </c>
      <c r="AF3376" s="26">
        <f t="shared" si="254"/>
        <v>15600</v>
      </c>
      <c r="AG3376" s="27">
        <v>42675</v>
      </c>
      <c r="AH3376" s="168">
        <v>42657</v>
      </c>
      <c r="AI3376" s="29" t="str">
        <f t="shared" si="252"/>
        <v>～</v>
      </c>
      <c r="AJ3376" s="178">
        <f t="shared" si="253"/>
        <v>44482</v>
      </c>
      <c r="AK3376" s="23" t="s">
        <v>13814</v>
      </c>
      <c r="AL3376" s="23" t="s">
        <v>15215</v>
      </c>
      <c r="AM3376" s="35">
        <v>42657</v>
      </c>
      <c r="AN3376" s="408">
        <f>IF($AA3376-data!$G$1=0,"　",IF(AK3376=0,"　",VLOOKUP($AK3376,data!$A$1:$H$264,8,FALSE)))</f>
        <v>0</v>
      </c>
      <c r="AO3376" s="35">
        <v>42690</v>
      </c>
      <c r="AP3376" s="134" t="s">
        <v>15130</v>
      </c>
      <c r="AQ3376" s="264" t="str">
        <f t="shared" si="258"/>
        <v/>
      </c>
    </row>
    <row r="3377" spans="1:43" ht="24.75" customHeight="1" x14ac:dyDescent="0.15">
      <c r="A3377" s="297">
        <v>3374</v>
      </c>
      <c r="B3377" s="23" t="s">
        <v>15124</v>
      </c>
      <c r="C3377" s="24" t="s">
        <v>64</v>
      </c>
      <c r="D3377" s="23" t="s">
        <v>15127</v>
      </c>
      <c r="E3377" s="23" t="s">
        <v>64</v>
      </c>
      <c r="F3377" s="24" t="s">
        <v>10310</v>
      </c>
      <c r="G3377" s="25" t="s">
        <v>15197</v>
      </c>
      <c r="H3377" s="23" t="s">
        <v>15198</v>
      </c>
      <c r="I3377" s="23" t="s">
        <v>15200</v>
      </c>
      <c r="J3377" s="25" t="s">
        <v>15199</v>
      </c>
      <c r="K3377" s="58" t="s">
        <v>15201</v>
      </c>
      <c r="L3377" s="58"/>
      <c r="M3377" s="23"/>
      <c r="N3377" s="23"/>
      <c r="O3377" s="25" t="s">
        <v>15202</v>
      </c>
      <c r="P3377" s="23" t="s">
        <v>15204</v>
      </c>
      <c r="Q3377" s="25" t="s">
        <v>15205</v>
      </c>
      <c r="R3377" s="58" t="s">
        <v>15203</v>
      </c>
      <c r="S3377" s="23" t="s">
        <v>15206</v>
      </c>
      <c r="T3377" s="23" t="s">
        <v>15207</v>
      </c>
      <c r="U3377" s="25" t="s">
        <v>15208</v>
      </c>
      <c r="V3377" s="23" t="s">
        <v>15209</v>
      </c>
      <c r="W3377" s="25" t="s">
        <v>15210</v>
      </c>
      <c r="X3377" s="58" t="s">
        <v>15211</v>
      </c>
      <c r="Y3377" s="23" t="s">
        <v>15212</v>
      </c>
      <c r="Z3377" s="23" t="s">
        <v>15213</v>
      </c>
      <c r="AA3377" s="33">
        <v>5</v>
      </c>
      <c r="AB3377" s="295" t="str">
        <f t="shared" si="256"/>
        <v>年間</v>
      </c>
      <c r="AC3377" s="268"/>
      <c r="AD3377" s="23">
        <v>1</v>
      </c>
      <c r="AE3377" s="134">
        <v>15600</v>
      </c>
      <c r="AF3377" s="26">
        <f t="shared" si="254"/>
        <v>15600</v>
      </c>
      <c r="AG3377" s="27">
        <v>42675</v>
      </c>
      <c r="AH3377" s="168">
        <v>42657</v>
      </c>
      <c r="AI3377" s="29" t="str">
        <f t="shared" si="252"/>
        <v>～</v>
      </c>
      <c r="AJ3377" s="178">
        <f t="shared" si="253"/>
        <v>44482</v>
      </c>
      <c r="AK3377" s="23" t="s">
        <v>13814</v>
      </c>
      <c r="AL3377" s="23" t="s">
        <v>15216</v>
      </c>
      <c r="AM3377" s="35">
        <v>42657</v>
      </c>
      <c r="AN3377" s="408">
        <f>IF($AA3377-data!$G$1=0,"　",IF(AK3377=0,"　",VLOOKUP($AK3377,data!$A$1:$H$264,8,FALSE)))</f>
        <v>0</v>
      </c>
      <c r="AO3377" s="35">
        <v>42690</v>
      </c>
      <c r="AP3377" s="134" t="s">
        <v>15130</v>
      </c>
      <c r="AQ3377" s="264" t="str">
        <f t="shared" si="258"/>
        <v/>
      </c>
    </row>
    <row r="3378" spans="1:43" ht="24.75" customHeight="1" x14ac:dyDescent="0.15">
      <c r="A3378" s="297">
        <v>3375</v>
      </c>
      <c r="B3378" s="23" t="s">
        <v>15124</v>
      </c>
      <c r="C3378" s="24" t="s">
        <v>64</v>
      </c>
      <c r="D3378" s="23" t="s">
        <v>15127</v>
      </c>
      <c r="E3378" s="23" t="s">
        <v>64</v>
      </c>
      <c r="F3378" s="24" t="s">
        <v>10310</v>
      </c>
      <c r="G3378" s="25" t="s">
        <v>15197</v>
      </c>
      <c r="H3378" s="23" t="s">
        <v>15198</v>
      </c>
      <c r="I3378" s="23" t="s">
        <v>15200</v>
      </c>
      <c r="J3378" s="25" t="s">
        <v>15199</v>
      </c>
      <c r="K3378" s="58" t="s">
        <v>15201</v>
      </c>
      <c r="L3378" s="58"/>
      <c r="M3378" s="23"/>
      <c r="N3378" s="23"/>
      <c r="O3378" s="25" t="s">
        <v>15202</v>
      </c>
      <c r="P3378" s="23" t="s">
        <v>15204</v>
      </c>
      <c r="Q3378" s="25" t="s">
        <v>15205</v>
      </c>
      <c r="R3378" s="58" t="s">
        <v>15203</v>
      </c>
      <c r="S3378" s="23" t="s">
        <v>15206</v>
      </c>
      <c r="T3378" s="23" t="s">
        <v>15207</v>
      </c>
      <c r="U3378" s="25" t="s">
        <v>15208</v>
      </c>
      <c r="V3378" s="23" t="s">
        <v>15209</v>
      </c>
      <c r="W3378" s="25" t="s">
        <v>15210</v>
      </c>
      <c r="X3378" s="58" t="s">
        <v>15211</v>
      </c>
      <c r="Y3378" s="23" t="s">
        <v>15212</v>
      </c>
      <c r="Z3378" s="23" t="s">
        <v>15213</v>
      </c>
      <c r="AA3378" s="33">
        <v>5</v>
      </c>
      <c r="AB3378" s="295" t="str">
        <f t="shared" si="256"/>
        <v>年間</v>
      </c>
      <c r="AC3378" s="268"/>
      <c r="AD3378" s="23">
        <v>1</v>
      </c>
      <c r="AE3378" s="134">
        <v>15600</v>
      </c>
      <c r="AF3378" s="26">
        <f t="shared" si="254"/>
        <v>15600</v>
      </c>
      <c r="AG3378" s="27">
        <v>42675</v>
      </c>
      <c r="AH3378" s="168">
        <v>42657</v>
      </c>
      <c r="AI3378" s="29" t="str">
        <f t="shared" si="252"/>
        <v>～</v>
      </c>
      <c r="AJ3378" s="178">
        <f t="shared" si="253"/>
        <v>44482</v>
      </c>
      <c r="AK3378" s="23" t="s">
        <v>13814</v>
      </c>
      <c r="AL3378" s="23" t="s">
        <v>15217</v>
      </c>
      <c r="AM3378" s="35">
        <v>42657</v>
      </c>
      <c r="AN3378" s="408">
        <f>IF($AA3378-data!$G$1=0,"　",IF(AK3378=0,"　",VLOOKUP($AK3378,data!$A$1:$H$264,8,FALSE)))</f>
        <v>0</v>
      </c>
      <c r="AO3378" s="35">
        <v>42690</v>
      </c>
      <c r="AP3378" s="134" t="s">
        <v>15130</v>
      </c>
      <c r="AQ3378" s="264" t="str">
        <f t="shared" si="258"/>
        <v/>
      </c>
    </row>
    <row r="3379" spans="1:43" ht="24.75" customHeight="1" x14ac:dyDescent="0.15">
      <c r="A3379" s="297">
        <v>3376</v>
      </c>
      <c r="B3379" s="23" t="s">
        <v>15124</v>
      </c>
      <c r="C3379" s="24" t="s">
        <v>64</v>
      </c>
      <c r="D3379" s="23" t="s">
        <v>15127</v>
      </c>
      <c r="E3379" s="23" t="s">
        <v>64</v>
      </c>
      <c r="F3379" s="24" t="s">
        <v>10310</v>
      </c>
      <c r="G3379" s="25" t="s">
        <v>15197</v>
      </c>
      <c r="H3379" s="23" t="s">
        <v>15198</v>
      </c>
      <c r="I3379" s="23" t="s">
        <v>15200</v>
      </c>
      <c r="J3379" s="25" t="s">
        <v>15199</v>
      </c>
      <c r="K3379" s="58" t="s">
        <v>15201</v>
      </c>
      <c r="L3379" s="58"/>
      <c r="M3379" s="23"/>
      <c r="N3379" s="23"/>
      <c r="O3379" s="25" t="s">
        <v>15202</v>
      </c>
      <c r="P3379" s="23" t="s">
        <v>15204</v>
      </c>
      <c r="Q3379" s="25" t="s">
        <v>15205</v>
      </c>
      <c r="R3379" s="58" t="s">
        <v>15203</v>
      </c>
      <c r="S3379" s="23" t="s">
        <v>15206</v>
      </c>
      <c r="T3379" s="23" t="s">
        <v>15207</v>
      </c>
      <c r="U3379" s="25" t="s">
        <v>15208</v>
      </c>
      <c r="V3379" s="23" t="s">
        <v>15209</v>
      </c>
      <c r="W3379" s="25" t="s">
        <v>15210</v>
      </c>
      <c r="X3379" s="58" t="s">
        <v>15211</v>
      </c>
      <c r="Y3379" s="23" t="s">
        <v>15212</v>
      </c>
      <c r="Z3379" s="23" t="s">
        <v>15213</v>
      </c>
      <c r="AA3379" s="33">
        <v>5</v>
      </c>
      <c r="AB3379" s="295" t="str">
        <f t="shared" si="256"/>
        <v>年間</v>
      </c>
      <c r="AC3379" s="268"/>
      <c r="AD3379" s="23">
        <v>1</v>
      </c>
      <c r="AE3379" s="134">
        <v>15600</v>
      </c>
      <c r="AF3379" s="26">
        <f t="shared" si="254"/>
        <v>15600</v>
      </c>
      <c r="AG3379" s="27">
        <v>42675</v>
      </c>
      <c r="AH3379" s="168">
        <v>42657</v>
      </c>
      <c r="AI3379" s="29" t="str">
        <f t="shared" si="252"/>
        <v>～</v>
      </c>
      <c r="AJ3379" s="178">
        <f t="shared" si="253"/>
        <v>44482</v>
      </c>
      <c r="AK3379" s="23" t="s">
        <v>13814</v>
      </c>
      <c r="AL3379" s="23" t="s">
        <v>15218</v>
      </c>
      <c r="AM3379" s="35">
        <v>42657</v>
      </c>
      <c r="AN3379" s="408">
        <f>IF($AA3379-data!$G$1=0,"　",IF(AK3379=0,"　",VLOOKUP($AK3379,data!$A$1:$H$264,8,FALSE)))</f>
        <v>0</v>
      </c>
      <c r="AO3379" s="35">
        <v>42690</v>
      </c>
      <c r="AP3379" s="134" t="s">
        <v>15130</v>
      </c>
      <c r="AQ3379" s="264" t="str">
        <f t="shared" si="258"/>
        <v/>
      </c>
    </row>
    <row r="3380" spans="1:43" ht="24.75" customHeight="1" x14ac:dyDescent="0.15">
      <c r="A3380" s="297">
        <v>3377</v>
      </c>
      <c r="B3380" s="23" t="s">
        <v>15124</v>
      </c>
      <c r="C3380" s="24" t="s">
        <v>64</v>
      </c>
      <c r="D3380" s="23" t="s">
        <v>15127</v>
      </c>
      <c r="E3380" s="23" t="s">
        <v>64</v>
      </c>
      <c r="F3380" s="24" t="s">
        <v>10310</v>
      </c>
      <c r="G3380" s="25" t="s">
        <v>15197</v>
      </c>
      <c r="H3380" s="23" t="s">
        <v>15198</v>
      </c>
      <c r="I3380" s="23" t="s">
        <v>15200</v>
      </c>
      <c r="J3380" s="25" t="s">
        <v>15199</v>
      </c>
      <c r="K3380" s="58" t="s">
        <v>15201</v>
      </c>
      <c r="L3380" s="58"/>
      <c r="M3380" s="23"/>
      <c r="N3380" s="23"/>
      <c r="O3380" s="25" t="s">
        <v>15202</v>
      </c>
      <c r="P3380" s="23" t="s">
        <v>15204</v>
      </c>
      <c r="Q3380" s="25" t="s">
        <v>15205</v>
      </c>
      <c r="R3380" s="58" t="s">
        <v>15203</v>
      </c>
      <c r="S3380" s="23" t="s">
        <v>15206</v>
      </c>
      <c r="T3380" s="23" t="s">
        <v>15207</v>
      </c>
      <c r="U3380" s="25" t="s">
        <v>15208</v>
      </c>
      <c r="V3380" s="23" t="s">
        <v>15209</v>
      </c>
      <c r="W3380" s="25" t="s">
        <v>15210</v>
      </c>
      <c r="X3380" s="58" t="s">
        <v>15211</v>
      </c>
      <c r="Y3380" s="23" t="s">
        <v>15212</v>
      </c>
      <c r="Z3380" s="23" t="s">
        <v>15213</v>
      </c>
      <c r="AA3380" s="33">
        <v>5</v>
      </c>
      <c r="AB3380" s="295" t="str">
        <f t="shared" si="256"/>
        <v>年間</v>
      </c>
      <c r="AC3380" s="268"/>
      <c r="AD3380" s="23">
        <v>1</v>
      </c>
      <c r="AE3380" s="134">
        <v>15600</v>
      </c>
      <c r="AF3380" s="26">
        <f t="shared" si="254"/>
        <v>15600</v>
      </c>
      <c r="AG3380" s="27">
        <v>42675</v>
      </c>
      <c r="AH3380" s="168">
        <v>42657</v>
      </c>
      <c r="AI3380" s="29" t="str">
        <f t="shared" si="252"/>
        <v>～</v>
      </c>
      <c r="AJ3380" s="178">
        <f t="shared" si="253"/>
        <v>44482</v>
      </c>
      <c r="AK3380" s="23" t="s">
        <v>13814</v>
      </c>
      <c r="AL3380" s="23" t="s">
        <v>15219</v>
      </c>
      <c r="AM3380" s="35">
        <v>42657</v>
      </c>
      <c r="AN3380" s="408">
        <f>IF($AA3380-data!$G$1=0,"　",IF(AK3380=0,"　",VLOOKUP($AK3380,data!$A$1:$H$264,8,FALSE)))</f>
        <v>0</v>
      </c>
      <c r="AO3380" s="35">
        <v>42690</v>
      </c>
      <c r="AP3380" s="134" t="s">
        <v>15130</v>
      </c>
      <c r="AQ3380" s="264" t="str">
        <f t="shared" si="258"/>
        <v/>
      </c>
    </row>
    <row r="3381" spans="1:43" ht="24.75" customHeight="1" x14ac:dyDescent="0.15">
      <c r="A3381" s="297">
        <v>3378</v>
      </c>
      <c r="B3381" s="23" t="s">
        <v>15124</v>
      </c>
      <c r="C3381" s="24" t="s">
        <v>64</v>
      </c>
      <c r="D3381" s="23" t="s">
        <v>15127</v>
      </c>
      <c r="E3381" s="23" t="s">
        <v>64</v>
      </c>
      <c r="F3381" s="24" t="s">
        <v>10310</v>
      </c>
      <c r="G3381" s="25" t="s">
        <v>15197</v>
      </c>
      <c r="H3381" s="23" t="s">
        <v>15198</v>
      </c>
      <c r="I3381" s="23" t="s">
        <v>15200</v>
      </c>
      <c r="J3381" s="25" t="s">
        <v>15199</v>
      </c>
      <c r="K3381" s="58" t="s">
        <v>15201</v>
      </c>
      <c r="L3381" s="58"/>
      <c r="M3381" s="23"/>
      <c r="N3381" s="23"/>
      <c r="O3381" s="25" t="s">
        <v>15202</v>
      </c>
      <c r="P3381" s="23" t="s">
        <v>15204</v>
      </c>
      <c r="Q3381" s="25" t="s">
        <v>15205</v>
      </c>
      <c r="R3381" s="58" t="s">
        <v>15203</v>
      </c>
      <c r="S3381" s="23" t="s">
        <v>15206</v>
      </c>
      <c r="T3381" s="23" t="s">
        <v>15207</v>
      </c>
      <c r="U3381" s="25" t="s">
        <v>15208</v>
      </c>
      <c r="V3381" s="23" t="s">
        <v>15209</v>
      </c>
      <c r="W3381" s="25" t="s">
        <v>15210</v>
      </c>
      <c r="X3381" s="58" t="s">
        <v>15211</v>
      </c>
      <c r="Y3381" s="23" t="s">
        <v>15212</v>
      </c>
      <c r="Z3381" s="23" t="s">
        <v>15213</v>
      </c>
      <c r="AA3381" s="33">
        <v>5</v>
      </c>
      <c r="AB3381" s="295" t="str">
        <f t="shared" si="256"/>
        <v>年間</v>
      </c>
      <c r="AC3381" s="268"/>
      <c r="AD3381" s="23">
        <v>1</v>
      </c>
      <c r="AE3381" s="134">
        <v>15600</v>
      </c>
      <c r="AF3381" s="26">
        <f t="shared" si="254"/>
        <v>15600</v>
      </c>
      <c r="AG3381" s="27">
        <v>42675</v>
      </c>
      <c r="AH3381" s="168">
        <v>42657</v>
      </c>
      <c r="AI3381" s="29" t="str">
        <f t="shared" si="252"/>
        <v>～</v>
      </c>
      <c r="AJ3381" s="178">
        <f t="shared" si="253"/>
        <v>44482</v>
      </c>
      <c r="AK3381" s="23" t="s">
        <v>13814</v>
      </c>
      <c r="AL3381" s="23" t="s">
        <v>15220</v>
      </c>
      <c r="AM3381" s="35">
        <v>42657</v>
      </c>
      <c r="AN3381" s="408">
        <f>IF($AA3381-data!$G$1=0,"　",IF(AK3381=0,"　",VLOOKUP($AK3381,data!$A$1:$H$264,8,FALSE)))</f>
        <v>0</v>
      </c>
      <c r="AO3381" s="35">
        <v>42690</v>
      </c>
      <c r="AP3381" s="134" t="s">
        <v>15130</v>
      </c>
      <c r="AQ3381" s="264" t="str">
        <f t="shared" si="258"/>
        <v/>
      </c>
    </row>
    <row r="3382" spans="1:43" ht="24.75" customHeight="1" x14ac:dyDescent="0.15">
      <c r="A3382" s="297">
        <v>3379</v>
      </c>
      <c r="B3382" s="23" t="s">
        <v>15124</v>
      </c>
      <c r="C3382" s="24" t="s">
        <v>64</v>
      </c>
      <c r="D3382" s="23" t="s">
        <v>15127</v>
      </c>
      <c r="E3382" s="23" t="s">
        <v>64</v>
      </c>
      <c r="F3382" s="24" t="s">
        <v>10310</v>
      </c>
      <c r="G3382" s="25" t="s">
        <v>15197</v>
      </c>
      <c r="H3382" s="23" t="s">
        <v>15198</v>
      </c>
      <c r="I3382" s="23" t="s">
        <v>15200</v>
      </c>
      <c r="J3382" s="25" t="s">
        <v>15199</v>
      </c>
      <c r="K3382" s="58" t="s">
        <v>15201</v>
      </c>
      <c r="L3382" s="58"/>
      <c r="M3382" s="23"/>
      <c r="N3382" s="23"/>
      <c r="O3382" s="25" t="s">
        <v>15202</v>
      </c>
      <c r="P3382" s="23" t="s">
        <v>15204</v>
      </c>
      <c r="Q3382" s="25" t="s">
        <v>15205</v>
      </c>
      <c r="R3382" s="58" t="s">
        <v>15203</v>
      </c>
      <c r="S3382" s="23" t="s">
        <v>15206</v>
      </c>
      <c r="T3382" s="23" t="s">
        <v>15207</v>
      </c>
      <c r="U3382" s="25" t="s">
        <v>15208</v>
      </c>
      <c r="V3382" s="23" t="s">
        <v>15209</v>
      </c>
      <c r="W3382" s="25" t="s">
        <v>15210</v>
      </c>
      <c r="X3382" s="58" t="s">
        <v>15211</v>
      </c>
      <c r="Y3382" s="23" t="s">
        <v>15212</v>
      </c>
      <c r="Z3382" s="23" t="s">
        <v>15213</v>
      </c>
      <c r="AA3382" s="33">
        <v>5</v>
      </c>
      <c r="AB3382" s="295" t="str">
        <f t="shared" si="256"/>
        <v>年間</v>
      </c>
      <c r="AC3382" s="268"/>
      <c r="AD3382" s="23">
        <v>1</v>
      </c>
      <c r="AE3382" s="134">
        <v>15600</v>
      </c>
      <c r="AF3382" s="26">
        <f t="shared" si="254"/>
        <v>15600</v>
      </c>
      <c r="AG3382" s="27">
        <v>42675</v>
      </c>
      <c r="AH3382" s="168">
        <v>42657</v>
      </c>
      <c r="AI3382" s="29" t="str">
        <f t="shared" si="252"/>
        <v>～</v>
      </c>
      <c r="AJ3382" s="178">
        <f t="shared" si="253"/>
        <v>44482</v>
      </c>
      <c r="AK3382" s="23" t="s">
        <v>13814</v>
      </c>
      <c r="AL3382" s="23" t="s">
        <v>15221</v>
      </c>
      <c r="AM3382" s="35">
        <v>42657</v>
      </c>
      <c r="AN3382" s="408">
        <f>IF($AA3382-data!$G$1=0,"　",IF(AK3382=0,"　",VLOOKUP($AK3382,data!$A$1:$H$264,8,FALSE)))</f>
        <v>0</v>
      </c>
      <c r="AO3382" s="35">
        <v>42690</v>
      </c>
      <c r="AP3382" s="134" t="s">
        <v>15130</v>
      </c>
      <c r="AQ3382" s="264" t="str">
        <f t="shared" si="258"/>
        <v/>
      </c>
    </row>
    <row r="3383" spans="1:43" ht="24.75" customHeight="1" x14ac:dyDescent="0.15">
      <c r="A3383" s="297">
        <v>3380</v>
      </c>
      <c r="B3383" s="23" t="s">
        <v>15124</v>
      </c>
      <c r="C3383" s="24" t="s">
        <v>64</v>
      </c>
      <c r="D3383" s="23" t="s">
        <v>15127</v>
      </c>
      <c r="E3383" s="23" t="s">
        <v>64</v>
      </c>
      <c r="F3383" s="24" t="s">
        <v>10310</v>
      </c>
      <c r="G3383" s="25" t="s">
        <v>15197</v>
      </c>
      <c r="H3383" s="23" t="s">
        <v>15198</v>
      </c>
      <c r="I3383" s="23" t="s">
        <v>15200</v>
      </c>
      <c r="J3383" s="25" t="s">
        <v>15199</v>
      </c>
      <c r="K3383" s="58" t="s">
        <v>15201</v>
      </c>
      <c r="L3383" s="58"/>
      <c r="M3383" s="23"/>
      <c r="N3383" s="23"/>
      <c r="O3383" s="25" t="s">
        <v>15202</v>
      </c>
      <c r="P3383" s="23" t="s">
        <v>15204</v>
      </c>
      <c r="Q3383" s="25" t="s">
        <v>15205</v>
      </c>
      <c r="R3383" s="58" t="s">
        <v>15203</v>
      </c>
      <c r="S3383" s="23" t="s">
        <v>15206</v>
      </c>
      <c r="T3383" s="23" t="s">
        <v>15207</v>
      </c>
      <c r="U3383" s="25" t="s">
        <v>15208</v>
      </c>
      <c r="V3383" s="23" t="s">
        <v>15209</v>
      </c>
      <c r="W3383" s="25" t="s">
        <v>15210</v>
      </c>
      <c r="X3383" s="58" t="s">
        <v>15211</v>
      </c>
      <c r="Y3383" s="23" t="s">
        <v>15212</v>
      </c>
      <c r="Z3383" s="23" t="s">
        <v>15213</v>
      </c>
      <c r="AA3383" s="33">
        <v>5</v>
      </c>
      <c r="AB3383" s="295" t="str">
        <f t="shared" si="256"/>
        <v>年間</v>
      </c>
      <c r="AC3383" s="268"/>
      <c r="AD3383" s="23">
        <v>1</v>
      </c>
      <c r="AE3383" s="134">
        <v>15600</v>
      </c>
      <c r="AF3383" s="26">
        <f t="shared" si="254"/>
        <v>15600</v>
      </c>
      <c r="AG3383" s="27">
        <v>42675</v>
      </c>
      <c r="AH3383" s="168">
        <v>42657</v>
      </c>
      <c r="AI3383" s="29" t="str">
        <f t="shared" si="252"/>
        <v>～</v>
      </c>
      <c r="AJ3383" s="178">
        <f t="shared" si="253"/>
        <v>44482</v>
      </c>
      <c r="AK3383" s="23" t="s">
        <v>13814</v>
      </c>
      <c r="AL3383" s="23" t="s">
        <v>15222</v>
      </c>
      <c r="AM3383" s="35">
        <v>42657</v>
      </c>
      <c r="AN3383" s="408">
        <f>IF($AA3383-data!$G$1=0,"　",IF(AK3383=0,"　",VLOOKUP($AK3383,data!$A$1:$H$264,8,FALSE)))</f>
        <v>0</v>
      </c>
      <c r="AO3383" s="35">
        <v>42690</v>
      </c>
      <c r="AP3383" s="134" t="s">
        <v>15130</v>
      </c>
      <c r="AQ3383" s="264" t="str">
        <f t="shared" si="258"/>
        <v/>
      </c>
    </row>
    <row r="3384" spans="1:43" ht="24.75" customHeight="1" x14ac:dyDescent="0.15">
      <c r="A3384" s="297">
        <v>3381</v>
      </c>
      <c r="B3384" s="23" t="s">
        <v>15124</v>
      </c>
      <c r="C3384" s="24" t="s">
        <v>64</v>
      </c>
      <c r="D3384" s="23" t="s">
        <v>15127</v>
      </c>
      <c r="E3384" s="23" t="s">
        <v>64</v>
      </c>
      <c r="F3384" s="24" t="s">
        <v>10310</v>
      </c>
      <c r="G3384" s="25" t="s">
        <v>15197</v>
      </c>
      <c r="H3384" s="23" t="s">
        <v>15198</v>
      </c>
      <c r="I3384" s="23" t="s">
        <v>15200</v>
      </c>
      <c r="J3384" s="25" t="s">
        <v>15199</v>
      </c>
      <c r="K3384" s="58" t="s">
        <v>15201</v>
      </c>
      <c r="L3384" s="58"/>
      <c r="M3384" s="23"/>
      <c r="N3384" s="23"/>
      <c r="O3384" s="25" t="s">
        <v>15202</v>
      </c>
      <c r="P3384" s="23" t="s">
        <v>15204</v>
      </c>
      <c r="Q3384" s="25" t="s">
        <v>15205</v>
      </c>
      <c r="R3384" s="58" t="s">
        <v>15203</v>
      </c>
      <c r="S3384" s="23" t="s">
        <v>15206</v>
      </c>
      <c r="T3384" s="23" t="s">
        <v>15207</v>
      </c>
      <c r="U3384" s="25" t="s">
        <v>15208</v>
      </c>
      <c r="V3384" s="23" t="s">
        <v>15209</v>
      </c>
      <c r="W3384" s="25" t="s">
        <v>15210</v>
      </c>
      <c r="X3384" s="58" t="s">
        <v>15211</v>
      </c>
      <c r="Y3384" s="23" t="s">
        <v>15212</v>
      </c>
      <c r="Z3384" s="23" t="s">
        <v>15213</v>
      </c>
      <c r="AA3384" s="33">
        <v>5</v>
      </c>
      <c r="AB3384" s="295" t="str">
        <f t="shared" si="256"/>
        <v>年間</v>
      </c>
      <c r="AC3384" s="268"/>
      <c r="AD3384" s="23">
        <v>1</v>
      </c>
      <c r="AE3384" s="134">
        <v>15600</v>
      </c>
      <c r="AF3384" s="26">
        <f t="shared" si="254"/>
        <v>15600</v>
      </c>
      <c r="AG3384" s="27">
        <v>42675</v>
      </c>
      <c r="AH3384" s="168">
        <v>42657</v>
      </c>
      <c r="AI3384" s="29" t="str">
        <f t="shared" si="252"/>
        <v>～</v>
      </c>
      <c r="AJ3384" s="178">
        <f t="shared" si="253"/>
        <v>44482</v>
      </c>
      <c r="AK3384" s="23" t="s">
        <v>13814</v>
      </c>
      <c r="AL3384" s="23" t="s">
        <v>15223</v>
      </c>
      <c r="AM3384" s="35">
        <v>42657</v>
      </c>
      <c r="AN3384" s="408">
        <f>IF($AA3384-data!$G$1=0,"　",IF(AK3384=0,"　",VLOOKUP($AK3384,data!$A$1:$H$264,8,FALSE)))</f>
        <v>0</v>
      </c>
      <c r="AO3384" s="35">
        <v>42690</v>
      </c>
      <c r="AP3384" s="134" t="s">
        <v>15130</v>
      </c>
      <c r="AQ3384" s="264" t="str">
        <f t="shared" si="258"/>
        <v/>
      </c>
    </row>
    <row r="3385" spans="1:43" ht="24.75" customHeight="1" x14ac:dyDescent="0.15">
      <c r="A3385" s="297">
        <v>3382</v>
      </c>
      <c r="B3385" s="23" t="s">
        <v>15124</v>
      </c>
      <c r="C3385" s="24" t="s">
        <v>64</v>
      </c>
      <c r="D3385" s="23" t="s">
        <v>15127</v>
      </c>
      <c r="E3385" s="23" t="s">
        <v>64</v>
      </c>
      <c r="F3385" s="24" t="s">
        <v>10310</v>
      </c>
      <c r="G3385" s="25" t="s">
        <v>15197</v>
      </c>
      <c r="H3385" s="23" t="s">
        <v>15198</v>
      </c>
      <c r="I3385" s="23" t="s">
        <v>15200</v>
      </c>
      <c r="J3385" s="25" t="s">
        <v>15199</v>
      </c>
      <c r="K3385" s="58" t="s">
        <v>15201</v>
      </c>
      <c r="L3385" s="58"/>
      <c r="M3385" s="23"/>
      <c r="N3385" s="23"/>
      <c r="O3385" s="25" t="s">
        <v>15202</v>
      </c>
      <c r="P3385" s="23" t="s">
        <v>15204</v>
      </c>
      <c r="Q3385" s="25" t="s">
        <v>15205</v>
      </c>
      <c r="R3385" s="58" t="s">
        <v>15203</v>
      </c>
      <c r="S3385" s="23" t="s">
        <v>15206</v>
      </c>
      <c r="T3385" s="23" t="s">
        <v>15207</v>
      </c>
      <c r="U3385" s="25" t="s">
        <v>15208</v>
      </c>
      <c r="V3385" s="23" t="s">
        <v>15209</v>
      </c>
      <c r="W3385" s="25" t="s">
        <v>15210</v>
      </c>
      <c r="X3385" s="58" t="s">
        <v>15211</v>
      </c>
      <c r="Y3385" s="23" t="s">
        <v>15212</v>
      </c>
      <c r="Z3385" s="23" t="s">
        <v>15213</v>
      </c>
      <c r="AA3385" s="33">
        <v>5</v>
      </c>
      <c r="AB3385" s="295" t="str">
        <f t="shared" si="256"/>
        <v>年間</v>
      </c>
      <c r="AC3385" s="268"/>
      <c r="AD3385" s="23">
        <v>1</v>
      </c>
      <c r="AE3385" s="134">
        <v>15600</v>
      </c>
      <c r="AF3385" s="26">
        <f t="shared" si="254"/>
        <v>15600</v>
      </c>
      <c r="AG3385" s="27">
        <v>42675</v>
      </c>
      <c r="AH3385" s="168">
        <v>42657</v>
      </c>
      <c r="AI3385" s="29" t="str">
        <f t="shared" si="252"/>
        <v>～</v>
      </c>
      <c r="AJ3385" s="178">
        <f t="shared" si="253"/>
        <v>44482</v>
      </c>
      <c r="AK3385" s="23" t="s">
        <v>13814</v>
      </c>
      <c r="AL3385" s="23" t="s">
        <v>15224</v>
      </c>
      <c r="AM3385" s="35">
        <v>42657</v>
      </c>
      <c r="AN3385" s="408">
        <f>IF($AA3385-data!$G$1=0,"　",IF(AK3385=0,"　",VLOOKUP($AK3385,data!$A$1:$H$264,8,FALSE)))</f>
        <v>0</v>
      </c>
      <c r="AO3385" s="35">
        <v>42690</v>
      </c>
      <c r="AP3385" s="134" t="s">
        <v>15130</v>
      </c>
      <c r="AQ3385" s="264" t="str">
        <f t="shared" si="258"/>
        <v/>
      </c>
    </row>
    <row r="3386" spans="1:43" ht="24.75" customHeight="1" x14ac:dyDescent="0.15">
      <c r="A3386" s="297">
        <v>3383</v>
      </c>
      <c r="B3386" s="23" t="s">
        <v>15125</v>
      </c>
      <c r="C3386" s="24" t="s">
        <v>15126</v>
      </c>
      <c r="D3386" s="23" t="s">
        <v>15127</v>
      </c>
      <c r="E3386" s="23" t="s">
        <v>64</v>
      </c>
      <c r="F3386" s="24" t="s">
        <v>10310</v>
      </c>
      <c r="G3386" s="25" t="s">
        <v>15197</v>
      </c>
      <c r="H3386" s="23" t="s">
        <v>15198</v>
      </c>
      <c r="I3386" s="23" t="s">
        <v>15200</v>
      </c>
      <c r="J3386" s="25" t="s">
        <v>15199</v>
      </c>
      <c r="K3386" s="58" t="s">
        <v>15201</v>
      </c>
      <c r="L3386" s="58"/>
      <c r="M3386" s="23"/>
      <c r="N3386" s="23"/>
      <c r="O3386" s="25" t="s">
        <v>15202</v>
      </c>
      <c r="P3386" s="23" t="s">
        <v>15204</v>
      </c>
      <c r="Q3386" s="25" t="s">
        <v>15205</v>
      </c>
      <c r="R3386" s="58" t="s">
        <v>15203</v>
      </c>
      <c r="S3386" s="23" t="s">
        <v>15206</v>
      </c>
      <c r="T3386" s="23" t="s">
        <v>15207</v>
      </c>
      <c r="U3386" s="25" t="s">
        <v>15208</v>
      </c>
      <c r="V3386" s="23" t="s">
        <v>15209</v>
      </c>
      <c r="W3386" s="25" t="s">
        <v>15210</v>
      </c>
      <c r="X3386" s="58" t="s">
        <v>15211</v>
      </c>
      <c r="Y3386" s="23" t="s">
        <v>15212</v>
      </c>
      <c r="Z3386" s="23" t="s">
        <v>15213</v>
      </c>
      <c r="AA3386" s="33">
        <v>5</v>
      </c>
      <c r="AB3386" s="295" t="str">
        <f t="shared" si="256"/>
        <v>年間</v>
      </c>
      <c r="AC3386" s="268"/>
      <c r="AD3386" s="23">
        <v>1</v>
      </c>
      <c r="AE3386" s="134">
        <v>134400</v>
      </c>
      <c r="AF3386" s="26">
        <f t="shared" si="254"/>
        <v>134400</v>
      </c>
      <c r="AG3386" s="27">
        <v>42675</v>
      </c>
      <c r="AH3386" s="168">
        <v>42657</v>
      </c>
      <c r="AI3386" s="29" t="str">
        <f t="shared" si="252"/>
        <v>～</v>
      </c>
      <c r="AJ3386" s="178">
        <f t="shared" si="253"/>
        <v>44482</v>
      </c>
      <c r="AK3386" s="23" t="s">
        <v>15129</v>
      </c>
      <c r="AL3386" s="23" t="s">
        <v>15225</v>
      </c>
      <c r="AM3386" s="35">
        <v>42657</v>
      </c>
      <c r="AN3386" s="408" t="str">
        <f>IF($AA3386-data!$G$1=0,"　",IF(AK3386=0,"　",VLOOKUP($AK3386,data!$A$1:$H$264,8,FALSE)))</f>
        <v>消耗部品交換対象</v>
      </c>
      <c r="AO3386" s="35">
        <v>42690</v>
      </c>
      <c r="AP3386" s="134" t="s">
        <v>15130</v>
      </c>
      <c r="AQ3386" s="264">
        <f t="shared" si="258"/>
        <v>43722</v>
      </c>
    </row>
    <row r="3387" spans="1:43" ht="24.75" customHeight="1" x14ac:dyDescent="0.15">
      <c r="A3387" s="297">
        <v>3384</v>
      </c>
      <c r="B3387" s="23" t="s">
        <v>15131</v>
      </c>
      <c r="C3387" s="24" t="s">
        <v>3964</v>
      </c>
      <c r="D3387" s="23" t="s">
        <v>5708</v>
      </c>
      <c r="E3387" s="23" t="s">
        <v>477</v>
      </c>
      <c r="F3387" s="24" t="s">
        <v>8178</v>
      </c>
      <c r="G3387" s="25" t="s">
        <v>15036</v>
      </c>
      <c r="H3387" s="23" t="s">
        <v>15271</v>
      </c>
      <c r="I3387" s="23" t="s">
        <v>11109</v>
      </c>
      <c r="J3387" s="25" t="s">
        <v>15038</v>
      </c>
      <c r="K3387" s="58" t="s">
        <v>15037</v>
      </c>
      <c r="L3387" s="58"/>
      <c r="M3387" s="23" t="s">
        <v>15039</v>
      </c>
      <c r="N3387" s="23"/>
      <c r="O3387" s="25" t="s">
        <v>1385</v>
      </c>
      <c r="P3387" s="23" t="s">
        <v>15040</v>
      </c>
      <c r="Q3387" s="25" t="s">
        <v>15041</v>
      </c>
      <c r="R3387" s="58" t="s">
        <v>15042</v>
      </c>
      <c r="S3387" s="23" t="s">
        <v>15043</v>
      </c>
      <c r="T3387" s="23" t="s">
        <v>15044</v>
      </c>
      <c r="U3387" s="25" t="s">
        <v>15045</v>
      </c>
      <c r="V3387" s="23" t="s">
        <v>15046</v>
      </c>
      <c r="W3387" s="25" t="s">
        <v>15047</v>
      </c>
      <c r="X3387" s="58" t="s">
        <v>15048</v>
      </c>
      <c r="Y3387" s="23" t="s">
        <v>15049</v>
      </c>
      <c r="Z3387" s="23"/>
      <c r="AA3387" s="33">
        <v>5</v>
      </c>
      <c r="AB3387" s="295" t="str">
        <f t="shared" si="256"/>
        <v>年間</v>
      </c>
      <c r="AC3387" s="268"/>
      <c r="AD3387" s="23">
        <v>1</v>
      </c>
      <c r="AE3387" s="134">
        <v>25800</v>
      </c>
      <c r="AF3387" s="26">
        <f t="shared" si="254"/>
        <v>25800</v>
      </c>
      <c r="AG3387" s="27">
        <v>42675</v>
      </c>
      <c r="AH3387" s="168">
        <v>42686</v>
      </c>
      <c r="AI3387" s="29" t="str">
        <f t="shared" si="252"/>
        <v>～</v>
      </c>
      <c r="AJ3387" s="178">
        <f t="shared" si="253"/>
        <v>44511</v>
      </c>
      <c r="AK3387" s="23" t="s">
        <v>7800</v>
      </c>
      <c r="AL3387" s="23" t="s">
        <v>15268</v>
      </c>
      <c r="AM3387" s="35">
        <v>42686</v>
      </c>
      <c r="AN3387" s="408">
        <f>IF($AA3387-data!$G$1=0,"　",IF(AK3387=0,"　",VLOOKUP($AK3387,data!$A$1:$H$264,8,FALSE)))</f>
        <v>0</v>
      </c>
      <c r="AO3387" s="35">
        <v>42698</v>
      </c>
      <c r="AP3387" s="134" t="s">
        <v>15133</v>
      </c>
      <c r="AQ3387" s="264" t="str">
        <f t="shared" si="258"/>
        <v/>
      </c>
    </row>
    <row r="3388" spans="1:43" ht="24.75" customHeight="1" x14ac:dyDescent="0.15">
      <c r="A3388" s="297">
        <v>3385</v>
      </c>
      <c r="B3388" s="23" t="s">
        <v>15131</v>
      </c>
      <c r="C3388" s="24" t="s">
        <v>3964</v>
      </c>
      <c r="D3388" s="23" t="s">
        <v>5708</v>
      </c>
      <c r="E3388" s="23" t="s">
        <v>477</v>
      </c>
      <c r="F3388" s="24" t="s">
        <v>8178</v>
      </c>
      <c r="G3388" s="25" t="s">
        <v>15036</v>
      </c>
      <c r="H3388" s="23" t="s">
        <v>15271</v>
      </c>
      <c r="I3388" s="23" t="s">
        <v>11109</v>
      </c>
      <c r="J3388" s="25" t="s">
        <v>15038</v>
      </c>
      <c r="K3388" s="58" t="s">
        <v>15037</v>
      </c>
      <c r="L3388" s="58"/>
      <c r="M3388" s="23" t="s">
        <v>15039</v>
      </c>
      <c r="N3388" s="23"/>
      <c r="O3388" s="25" t="s">
        <v>1385</v>
      </c>
      <c r="P3388" s="23" t="s">
        <v>15040</v>
      </c>
      <c r="Q3388" s="25" t="s">
        <v>15041</v>
      </c>
      <c r="R3388" s="58" t="s">
        <v>15042</v>
      </c>
      <c r="S3388" s="23" t="s">
        <v>15043</v>
      </c>
      <c r="T3388" s="23" t="s">
        <v>15044</v>
      </c>
      <c r="U3388" s="25" t="s">
        <v>15045</v>
      </c>
      <c r="V3388" s="23" t="s">
        <v>15046</v>
      </c>
      <c r="W3388" s="25" t="s">
        <v>15047</v>
      </c>
      <c r="X3388" s="58" t="s">
        <v>15048</v>
      </c>
      <c r="Y3388" s="23" t="s">
        <v>15049</v>
      </c>
      <c r="Z3388" s="23"/>
      <c r="AA3388" s="33">
        <v>5</v>
      </c>
      <c r="AB3388" s="295" t="str">
        <f t="shared" si="256"/>
        <v>年間</v>
      </c>
      <c r="AC3388" s="268"/>
      <c r="AD3388" s="23">
        <v>1</v>
      </c>
      <c r="AE3388" s="134">
        <v>25800</v>
      </c>
      <c r="AF3388" s="26">
        <f t="shared" si="254"/>
        <v>25800</v>
      </c>
      <c r="AG3388" s="27">
        <v>42675</v>
      </c>
      <c r="AH3388" s="168">
        <v>42686</v>
      </c>
      <c r="AI3388" s="29" t="str">
        <f t="shared" si="252"/>
        <v>～</v>
      </c>
      <c r="AJ3388" s="178">
        <f t="shared" si="253"/>
        <v>44511</v>
      </c>
      <c r="AK3388" s="23" t="s">
        <v>7800</v>
      </c>
      <c r="AL3388" s="23" t="s">
        <v>15269</v>
      </c>
      <c r="AM3388" s="35">
        <v>42686</v>
      </c>
      <c r="AN3388" s="408">
        <f>IF($AA3388-data!$G$1=0,"　",IF(AK3388=0,"　",VLOOKUP($AK3388,data!$A$1:$H$264,8,FALSE)))</f>
        <v>0</v>
      </c>
      <c r="AO3388" s="35">
        <v>42698</v>
      </c>
      <c r="AP3388" s="134" t="s">
        <v>15133</v>
      </c>
      <c r="AQ3388" s="264" t="str">
        <f t="shared" si="258"/>
        <v/>
      </c>
    </row>
    <row r="3389" spans="1:43" ht="24.75" customHeight="1" x14ac:dyDescent="0.15">
      <c r="A3389" s="297">
        <v>3386</v>
      </c>
      <c r="B3389" s="23" t="s">
        <v>15132</v>
      </c>
      <c r="C3389" s="24" t="s">
        <v>3964</v>
      </c>
      <c r="D3389" s="23" t="s">
        <v>5708</v>
      </c>
      <c r="E3389" s="23" t="s">
        <v>477</v>
      </c>
      <c r="F3389" s="24" t="s">
        <v>8178</v>
      </c>
      <c r="G3389" s="25" t="s">
        <v>15036</v>
      </c>
      <c r="H3389" s="23" t="s">
        <v>15271</v>
      </c>
      <c r="I3389" s="23" t="s">
        <v>11109</v>
      </c>
      <c r="J3389" s="25" t="s">
        <v>15038</v>
      </c>
      <c r="K3389" s="58" t="s">
        <v>15037</v>
      </c>
      <c r="L3389" s="58"/>
      <c r="M3389" s="23" t="s">
        <v>15039</v>
      </c>
      <c r="N3389" s="23"/>
      <c r="O3389" s="25" t="s">
        <v>1385</v>
      </c>
      <c r="P3389" s="23" t="s">
        <v>15040</v>
      </c>
      <c r="Q3389" s="25" t="s">
        <v>15041</v>
      </c>
      <c r="R3389" s="58" t="s">
        <v>15042</v>
      </c>
      <c r="S3389" s="23" t="s">
        <v>15043</v>
      </c>
      <c r="T3389" s="23" t="s">
        <v>15044</v>
      </c>
      <c r="U3389" s="25" t="s">
        <v>15045</v>
      </c>
      <c r="V3389" s="23" t="s">
        <v>15046</v>
      </c>
      <c r="W3389" s="25" t="s">
        <v>15047</v>
      </c>
      <c r="X3389" s="58" t="s">
        <v>15048</v>
      </c>
      <c r="Y3389" s="23" t="s">
        <v>15049</v>
      </c>
      <c r="Z3389" s="23"/>
      <c r="AA3389" s="33">
        <v>5</v>
      </c>
      <c r="AB3389" s="295" t="str">
        <f t="shared" si="256"/>
        <v>年間</v>
      </c>
      <c r="AC3389" s="268"/>
      <c r="AD3389" s="23">
        <v>1</v>
      </c>
      <c r="AE3389" s="134">
        <v>134400</v>
      </c>
      <c r="AF3389" s="26">
        <f t="shared" si="254"/>
        <v>134400</v>
      </c>
      <c r="AG3389" s="27">
        <v>42675</v>
      </c>
      <c r="AH3389" s="168">
        <v>42686</v>
      </c>
      <c r="AI3389" s="29" t="str">
        <f t="shared" si="252"/>
        <v>～</v>
      </c>
      <c r="AJ3389" s="178">
        <f t="shared" si="253"/>
        <v>44511</v>
      </c>
      <c r="AK3389" s="23" t="s">
        <v>5457</v>
      </c>
      <c r="AL3389" s="23" t="s">
        <v>15270</v>
      </c>
      <c r="AM3389" s="35">
        <v>42686</v>
      </c>
      <c r="AN3389" s="408" t="str">
        <f>IF($AA3389-data!$G$1=0,"　",IF(AK3389=0,"　",VLOOKUP($AK3389,data!$A$1:$H$264,8,FALSE)))</f>
        <v>消耗部品交換対象</v>
      </c>
      <c r="AO3389" s="35">
        <v>42698</v>
      </c>
      <c r="AP3389" s="134" t="s">
        <v>15133</v>
      </c>
      <c r="AQ3389" s="264">
        <f t="shared" si="258"/>
        <v>43750</v>
      </c>
    </row>
    <row r="3390" spans="1:43" s="74" customFormat="1" ht="24.75" customHeight="1" x14ac:dyDescent="0.15">
      <c r="A3390" s="297">
        <v>3387</v>
      </c>
      <c r="B3390" s="23" t="s">
        <v>15134</v>
      </c>
      <c r="C3390" s="24" t="s">
        <v>582</v>
      </c>
      <c r="D3390" s="23" t="s">
        <v>6827</v>
      </c>
      <c r="E3390" s="23" t="s">
        <v>1511</v>
      </c>
      <c r="F3390" s="24" t="s">
        <v>13631</v>
      </c>
      <c r="G3390" s="25" t="s">
        <v>15890</v>
      </c>
      <c r="H3390" s="23" t="s">
        <v>15891</v>
      </c>
      <c r="I3390" s="23" t="s">
        <v>15894</v>
      </c>
      <c r="J3390" s="25" t="s">
        <v>15893</v>
      </c>
      <c r="K3390" s="58" t="s">
        <v>15895</v>
      </c>
      <c r="L3390" s="58"/>
      <c r="M3390" s="23" t="s">
        <v>15896</v>
      </c>
      <c r="N3390" s="23" t="s">
        <v>15897</v>
      </c>
      <c r="O3390" s="25" t="s">
        <v>3680</v>
      </c>
      <c r="P3390" s="23" t="s">
        <v>32</v>
      </c>
      <c r="Q3390" s="25" t="s">
        <v>4721</v>
      </c>
      <c r="R3390" s="58" t="s">
        <v>15898</v>
      </c>
      <c r="S3390" s="23" t="s">
        <v>15899</v>
      </c>
      <c r="T3390" s="23" t="s">
        <v>15900</v>
      </c>
      <c r="U3390" s="25" t="s">
        <v>15890</v>
      </c>
      <c r="V3390" s="23" t="s">
        <v>15891</v>
      </c>
      <c r="W3390" s="25" t="s">
        <v>15892</v>
      </c>
      <c r="X3390" s="58" t="s">
        <v>15895</v>
      </c>
      <c r="Y3390" s="23" t="s">
        <v>15896</v>
      </c>
      <c r="Z3390" s="23" t="s">
        <v>15897</v>
      </c>
      <c r="AA3390" s="33">
        <v>5</v>
      </c>
      <c r="AB3390" s="295" t="str">
        <f t="shared" si="256"/>
        <v>年間</v>
      </c>
      <c r="AC3390" s="268"/>
      <c r="AD3390" s="23">
        <v>1</v>
      </c>
      <c r="AE3390" s="26">
        <v>86400</v>
      </c>
      <c r="AF3390" s="26">
        <f t="shared" si="254"/>
        <v>86400</v>
      </c>
      <c r="AG3390" s="27">
        <v>42705</v>
      </c>
      <c r="AH3390" s="168">
        <v>42723</v>
      </c>
      <c r="AI3390" s="29" t="str">
        <f t="shared" si="252"/>
        <v>～</v>
      </c>
      <c r="AJ3390" s="178">
        <f t="shared" si="253"/>
        <v>44548</v>
      </c>
      <c r="AK3390" s="23" t="s">
        <v>15137</v>
      </c>
      <c r="AL3390" s="23" t="s">
        <v>15901</v>
      </c>
      <c r="AM3390" s="35">
        <v>42721</v>
      </c>
      <c r="AN3390" s="408" t="str">
        <f>IF($AA3390-data!$G$1=0,"　",IF(AK3390=0,"　",VLOOKUP($AK3390,data!$A$1:$H$264,8,FALSE)))</f>
        <v>消耗部品交換対象</v>
      </c>
      <c r="AO3390" s="35"/>
      <c r="AP3390" s="134" t="s">
        <v>15135</v>
      </c>
      <c r="AQ3390" s="264">
        <f t="shared" si="258"/>
        <v>43788</v>
      </c>
    </row>
    <row r="3391" spans="1:43" s="74" customFormat="1" ht="24.75" customHeight="1" x14ac:dyDescent="0.15">
      <c r="A3391" s="297">
        <v>3388</v>
      </c>
      <c r="B3391" s="23" t="s">
        <v>15134</v>
      </c>
      <c r="C3391" s="24" t="s">
        <v>582</v>
      </c>
      <c r="D3391" s="23" t="s">
        <v>6827</v>
      </c>
      <c r="E3391" s="23" t="s">
        <v>1511</v>
      </c>
      <c r="F3391" s="24" t="s">
        <v>13631</v>
      </c>
      <c r="G3391" s="25" t="s">
        <v>15890</v>
      </c>
      <c r="H3391" s="23" t="s">
        <v>15891</v>
      </c>
      <c r="I3391" s="23" t="s">
        <v>15894</v>
      </c>
      <c r="J3391" s="25" t="s">
        <v>15893</v>
      </c>
      <c r="K3391" s="58" t="s">
        <v>15895</v>
      </c>
      <c r="L3391" s="58"/>
      <c r="M3391" s="23" t="s">
        <v>15896</v>
      </c>
      <c r="N3391" s="23" t="s">
        <v>15897</v>
      </c>
      <c r="O3391" s="25" t="s">
        <v>3680</v>
      </c>
      <c r="P3391" s="23" t="s">
        <v>32</v>
      </c>
      <c r="Q3391" s="25" t="s">
        <v>4721</v>
      </c>
      <c r="R3391" s="58" t="s">
        <v>15898</v>
      </c>
      <c r="S3391" s="23" t="s">
        <v>15899</v>
      </c>
      <c r="T3391" s="23" t="s">
        <v>15900</v>
      </c>
      <c r="U3391" s="25" t="s">
        <v>15890</v>
      </c>
      <c r="V3391" s="23" t="s">
        <v>15891</v>
      </c>
      <c r="W3391" s="25" t="s">
        <v>15892</v>
      </c>
      <c r="X3391" s="58" t="s">
        <v>15895</v>
      </c>
      <c r="Y3391" s="23" t="s">
        <v>15896</v>
      </c>
      <c r="Z3391" s="23" t="s">
        <v>15897</v>
      </c>
      <c r="AA3391" s="33">
        <v>5</v>
      </c>
      <c r="AB3391" s="295" t="str">
        <f t="shared" si="256"/>
        <v>年間</v>
      </c>
      <c r="AC3391" s="268"/>
      <c r="AD3391" s="23">
        <v>1</v>
      </c>
      <c r="AE3391" s="26">
        <v>86400</v>
      </c>
      <c r="AF3391" s="26">
        <f t="shared" si="254"/>
        <v>86400</v>
      </c>
      <c r="AG3391" s="27">
        <v>42705</v>
      </c>
      <c r="AH3391" s="168">
        <v>42723</v>
      </c>
      <c r="AI3391" s="29" t="str">
        <f t="shared" si="252"/>
        <v>～</v>
      </c>
      <c r="AJ3391" s="178">
        <f t="shared" si="253"/>
        <v>44548</v>
      </c>
      <c r="AK3391" s="23" t="s">
        <v>5230</v>
      </c>
      <c r="AL3391" s="23" t="s">
        <v>15902</v>
      </c>
      <c r="AM3391" s="35">
        <v>42721</v>
      </c>
      <c r="AN3391" s="408" t="str">
        <f>IF($AA3391-data!$G$1=0,"　",IF(AK3391=0,"　",VLOOKUP($AK3391,data!$A$1:$H$264,8,FALSE)))</f>
        <v>消耗部品交換対象</v>
      </c>
      <c r="AO3391" s="35"/>
      <c r="AP3391" s="134" t="s">
        <v>15135</v>
      </c>
      <c r="AQ3391" s="264">
        <f t="shared" si="258"/>
        <v>43788</v>
      </c>
    </row>
    <row r="3392" spans="1:43" s="74" customFormat="1" ht="24.75" customHeight="1" x14ac:dyDescent="0.15">
      <c r="A3392" s="297">
        <v>3389</v>
      </c>
      <c r="B3392" s="23" t="s">
        <v>15134</v>
      </c>
      <c r="C3392" s="24" t="s">
        <v>582</v>
      </c>
      <c r="D3392" s="23" t="s">
        <v>6827</v>
      </c>
      <c r="E3392" s="23" t="s">
        <v>1511</v>
      </c>
      <c r="F3392" s="24" t="s">
        <v>13631</v>
      </c>
      <c r="G3392" s="25" t="s">
        <v>15890</v>
      </c>
      <c r="H3392" s="23" t="s">
        <v>15891</v>
      </c>
      <c r="I3392" s="23" t="s">
        <v>15894</v>
      </c>
      <c r="J3392" s="25" t="s">
        <v>15893</v>
      </c>
      <c r="K3392" s="58" t="s">
        <v>15895</v>
      </c>
      <c r="L3392" s="58"/>
      <c r="M3392" s="23" t="s">
        <v>15896</v>
      </c>
      <c r="N3392" s="23" t="s">
        <v>15897</v>
      </c>
      <c r="O3392" s="25" t="s">
        <v>3680</v>
      </c>
      <c r="P3392" s="23" t="s">
        <v>32</v>
      </c>
      <c r="Q3392" s="25" t="s">
        <v>4721</v>
      </c>
      <c r="R3392" s="58" t="s">
        <v>15898</v>
      </c>
      <c r="S3392" s="23" t="s">
        <v>15899</v>
      </c>
      <c r="T3392" s="23" t="s">
        <v>15900</v>
      </c>
      <c r="U3392" s="25" t="s">
        <v>15890</v>
      </c>
      <c r="V3392" s="23" t="s">
        <v>15891</v>
      </c>
      <c r="W3392" s="25" t="s">
        <v>15892</v>
      </c>
      <c r="X3392" s="58" t="s">
        <v>15895</v>
      </c>
      <c r="Y3392" s="23" t="s">
        <v>15896</v>
      </c>
      <c r="Z3392" s="23" t="s">
        <v>15897</v>
      </c>
      <c r="AA3392" s="33">
        <v>5</v>
      </c>
      <c r="AB3392" s="295" t="str">
        <f t="shared" si="256"/>
        <v>年間</v>
      </c>
      <c r="AC3392" s="268"/>
      <c r="AD3392" s="23">
        <v>1</v>
      </c>
      <c r="AE3392" s="26">
        <v>86400</v>
      </c>
      <c r="AF3392" s="26">
        <f t="shared" si="254"/>
        <v>86400</v>
      </c>
      <c r="AG3392" s="27">
        <v>42705</v>
      </c>
      <c r="AH3392" s="168">
        <v>42723</v>
      </c>
      <c r="AI3392" s="29" t="str">
        <f t="shared" si="252"/>
        <v>～</v>
      </c>
      <c r="AJ3392" s="178">
        <f t="shared" si="253"/>
        <v>44548</v>
      </c>
      <c r="AK3392" s="23" t="s">
        <v>5230</v>
      </c>
      <c r="AL3392" s="23" t="s">
        <v>15903</v>
      </c>
      <c r="AM3392" s="35">
        <v>42721</v>
      </c>
      <c r="AN3392" s="408" t="str">
        <f>IF($AA3392-data!$G$1=0,"　",IF(AK3392=0,"　",VLOOKUP($AK3392,data!$A$1:$H$264,8,FALSE)))</f>
        <v>消耗部品交換対象</v>
      </c>
      <c r="AO3392" s="35"/>
      <c r="AP3392" s="134" t="s">
        <v>15135</v>
      </c>
      <c r="AQ3392" s="264">
        <f t="shared" si="258"/>
        <v>43788</v>
      </c>
    </row>
    <row r="3393" spans="1:44" s="74" customFormat="1" ht="24.75" customHeight="1" x14ac:dyDescent="0.15">
      <c r="A3393" s="297">
        <v>3390</v>
      </c>
      <c r="B3393" s="23" t="s">
        <v>15136</v>
      </c>
      <c r="C3393" s="24" t="s">
        <v>582</v>
      </c>
      <c r="D3393" s="23" t="s">
        <v>6827</v>
      </c>
      <c r="E3393" s="23" t="s">
        <v>1511</v>
      </c>
      <c r="F3393" s="24" t="s">
        <v>13631</v>
      </c>
      <c r="G3393" s="25" t="s">
        <v>15890</v>
      </c>
      <c r="H3393" s="23" t="s">
        <v>15891</v>
      </c>
      <c r="I3393" s="23" t="s">
        <v>15894</v>
      </c>
      <c r="J3393" s="25" t="s">
        <v>15893</v>
      </c>
      <c r="K3393" s="58" t="s">
        <v>15895</v>
      </c>
      <c r="L3393" s="58"/>
      <c r="M3393" s="23" t="s">
        <v>15896</v>
      </c>
      <c r="N3393" s="23" t="s">
        <v>15897</v>
      </c>
      <c r="O3393" s="25" t="s">
        <v>3680</v>
      </c>
      <c r="P3393" s="23" t="s">
        <v>32</v>
      </c>
      <c r="Q3393" s="25" t="s">
        <v>4721</v>
      </c>
      <c r="R3393" s="58" t="s">
        <v>15898</v>
      </c>
      <c r="S3393" s="23" t="s">
        <v>15899</v>
      </c>
      <c r="T3393" s="23" t="s">
        <v>15900</v>
      </c>
      <c r="U3393" s="25" t="s">
        <v>15890</v>
      </c>
      <c r="V3393" s="23" t="s">
        <v>15891</v>
      </c>
      <c r="W3393" s="25" t="s">
        <v>15892</v>
      </c>
      <c r="X3393" s="58" t="s">
        <v>15895</v>
      </c>
      <c r="Y3393" s="23" t="s">
        <v>15896</v>
      </c>
      <c r="Z3393" s="23" t="s">
        <v>15897</v>
      </c>
      <c r="AA3393" s="33">
        <v>5</v>
      </c>
      <c r="AB3393" s="295" t="str">
        <f t="shared" si="256"/>
        <v>年間</v>
      </c>
      <c r="AC3393" s="268"/>
      <c r="AD3393" s="23">
        <v>1</v>
      </c>
      <c r="AE3393" s="26">
        <v>134400</v>
      </c>
      <c r="AF3393" s="26">
        <f t="shared" si="254"/>
        <v>134400</v>
      </c>
      <c r="AG3393" s="27">
        <v>42705</v>
      </c>
      <c r="AH3393" s="168">
        <v>42723</v>
      </c>
      <c r="AI3393" s="29" t="str">
        <f t="shared" si="252"/>
        <v>～</v>
      </c>
      <c r="AJ3393" s="178">
        <f t="shared" si="253"/>
        <v>44548</v>
      </c>
      <c r="AK3393" s="23" t="s">
        <v>5457</v>
      </c>
      <c r="AL3393" s="23" t="s">
        <v>15904</v>
      </c>
      <c r="AM3393" s="35">
        <v>42721</v>
      </c>
      <c r="AN3393" s="408" t="str">
        <f>IF($AA3393-data!$G$1=0,"　",IF(AK3393=0,"　",VLOOKUP($AK3393,data!$A$1:$H$264,8,FALSE)))</f>
        <v>消耗部品交換対象</v>
      </c>
      <c r="AO3393" s="35"/>
      <c r="AP3393" s="134" t="s">
        <v>15135</v>
      </c>
      <c r="AQ3393" s="264">
        <f t="shared" si="258"/>
        <v>43788</v>
      </c>
    </row>
    <row r="3394" spans="1:44" ht="24.75" customHeight="1" x14ac:dyDescent="0.15">
      <c r="A3394" s="297">
        <v>3391</v>
      </c>
      <c r="B3394" s="23" t="s">
        <v>15140</v>
      </c>
      <c r="C3394" s="24" t="s">
        <v>2344</v>
      </c>
      <c r="D3394" s="23"/>
      <c r="E3394" s="23"/>
      <c r="F3394" s="24"/>
      <c r="G3394" s="25"/>
      <c r="H3394" s="23"/>
      <c r="I3394" s="23"/>
      <c r="J3394" s="25"/>
      <c r="K3394" s="58"/>
      <c r="L3394" s="58"/>
      <c r="M3394" s="23"/>
      <c r="N3394" s="23"/>
      <c r="O3394" s="25"/>
      <c r="P3394" s="23"/>
      <c r="Q3394" s="25"/>
      <c r="R3394" s="58"/>
      <c r="S3394" s="23"/>
      <c r="T3394" s="23"/>
      <c r="U3394" s="25"/>
      <c r="V3394" s="23"/>
      <c r="W3394" s="25"/>
      <c r="X3394" s="58"/>
      <c r="Y3394" s="23"/>
      <c r="Z3394" s="23"/>
      <c r="AA3394" s="33"/>
      <c r="AB3394" s="295" t="str">
        <f t="shared" si="256"/>
        <v/>
      </c>
      <c r="AC3394" s="268"/>
      <c r="AD3394" s="23"/>
      <c r="AE3394" s="134"/>
      <c r="AF3394" s="26" t="str">
        <f t="shared" si="254"/>
        <v/>
      </c>
      <c r="AG3394" s="27"/>
      <c r="AH3394" s="168"/>
      <c r="AI3394" s="29" t="str">
        <f t="shared" si="252"/>
        <v/>
      </c>
      <c r="AJ3394" s="178" t="str">
        <f t="shared" si="253"/>
        <v/>
      </c>
      <c r="AK3394" s="132"/>
      <c r="AL3394" s="132"/>
      <c r="AM3394" s="35"/>
      <c r="AN3394" s="408" t="str">
        <f>IF($AA3394-data!$G$1=0,"　",IF(AK3394=0,"　",VLOOKUP($AK3394,data!$A$1:$H$264,8,FALSE)))</f>
        <v>　</v>
      </c>
      <c r="AO3394" s="35"/>
      <c r="AP3394" s="134"/>
      <c r="AQ3394" s="264" t="str">
        <f t="shared" si="258"/>
        <v/>
      </c>
    </row>
    <row r="3395" spans="1:44" ht="24.75" customHeight="1" x14ac:dyDescent="0.15">
      <c r="A3395" s="297">
        <v>3392</v>
      </c>
      <c r="B3395" s="23" t="s">
        <v>15141</v>
      </c>
      <c r="C3395" s="24" t="s">
        <v>2344</v>
      </c>
      <c r="D3395" s="23"/>
      <c r="E3395" s="23"/>
      <c r="F3395" s="24"/>
      <c r="G3395" s="25"/>
      <c r="H3395" s="23"/>
      <c r="I3395" s="23"/>
      <c r="J3395" s="25"/>
      <c r="K3395" s="58"/>
      <c r="L3395" s="58"/>
      <c r="M3395" s="23"/>
      <c r="N3395" s="23"/>
      <c r="O3395" s="25"/>
      <c r="P3395" s="23"/>
      <c r="Q3395" s="25"/>
      <c r="R3395" s="58"/>
      <c r="S3395" s="23"/>
      <c r="T3395" s="23"/>
      <c r="U3395" s="25"/>
      <c r="V3395" s="23"/>
      <c r="W3395" s="25"/>
      <c r="X3395" s="58"/>
      <c r="Y3395" s="23"/>
      <c r="Z3395" s="23"/>
      <c r="AA3395" s="33"/>
      <c r="AB3395" s="295" t="str">
        <f t="shared" si="256"/>
        <v/>
      </c>
      <c r="AC3395" s="268"/>
      <c r="AD3395" s="23"/>
      <c r="AE3395" s="134"/>
      <c r="AF3395" s="26" t="str">
        <f t="shared" si="254"/>
        <v/>
      </c>
      <c r="AG3395" s="27"/>
      <c r="AH3395" s="168"/>
      <c r="AI3395" s="29" t="str">
        <f t="shared" si="252"/>
        <v/>
      </c>
      <c r="AJ3395" s="178" t="str">
        <f t="shared" si="253"/>
        <v/>
      </c>
      <c r="AK3395" s="132"/>
      <c r="AL3395" s="132"/>
      <c r="AM3395" s="35"/>
      <c r="AN3395" s="408" t="str">
        <f>IF($AA3395-data!$G$1=0,"　",IF(AK3395=0,"　",VLOOKUP($AK3395,data!$A$1:$H$264,8,FALSE)))</f>
        <v>　</v>
      </c>
      <c r="AO3395" s="35"/>
      <c r="AP3395" s="134"/>
      <c r="AQ3395" s="264" t="str">
        <f t="shared" si="258"/>
        <v/>
      </c>
    </row>
    <row r="3396" spans="1:44" ht="24.75" customHeight="1" x14ac:dyDescent="0.15">
      <c r="A3396" s="297">
        <v>3393</v>
      </c>
      <c r="B3396" s="23" t="s">
        <v>15149</v>
      </c>
      <c r="C3396" s="24" t="s">
        <v>14542</v>
      </c>
      <c r="D3396" s="23" t="s">
        <v>10698</v>
      </c>
      <c r="E3396" s="23" t="s">
        <v>30</v>
      </c>
      <c r="F3396" s="24" t="s">
        <v>13631</v>
      </c>
      <c r="G3396" s="25" t="s">
        <v>4829</v>
      </c>
      <c r="H3396" s="23" t="s">
        <v>15153</v>
      </c>
      <c r="I3396" s="23" t="s">
        <v>15155</v>
      </c>
      <c r="J3396" s="25" t="s">
        <v>15154</v>
      </c>
      <c r="K3396" s="58" t="s">
        <v>15152</v>
      </c>
      <c r="L3396" s="58"/>
      <c r="M3396" s="23" t="s">
        <v>15156</v>
      </c>
      <c r="N3396" s="23"/>
      <c r="O3396" s="25" t="s">
        <v>10699</v>
      </c>
      <c r="P3396" s="23" t="s">
        <v>2309</v>
      </c>
      <c r="Q3396" s="25" t="s">
        <v>10700</v>
      </c>
      <c r="R3396" s="58" t="s">
        <v>10701</v>
      </c>
      <c r="S3396" s="23" t="s">
        <v>6322</v>
      </c>
      <c r="T3396" s="23" t="s">
        <v>6328</v>
      </c>
      <c r="U3396" s="25" t="s">
        <v>4725</v>
      </c>
      <c r="V3396" s="23" t="s">
        <v>8478</v>
      </c>
      <c r="W3396" s="25" t="s">
        <v>8480</v>
      </c>
      <c r="X3396" s="58" t="s">
        <v>8482</v>
      </c>
      <c r="Y3396" s="23" t="s">
        <v>8484</v>
      </c>
      <c r="Z3396" s="23" t="s">
        <v>8486</v>
      </c>
      <c r="AA3396" s="33">
        <v>5</v>
      </c>
      <c r="AB3396" s="295" t="str">
        <f t="shared" si="256"/>
        <v>年間</v>
      </c>
      <c r="AC3396" s="268"/>
      <c r="AD3396" s="23">
        <v>1</v>
      </c>
      <c r="AE3396" s="134">
        <v>207000</v>
      </c>
      <c r="AF3396" s="26">
        <f t="shared" si="254"/>
        <v>207000</v>
      </c>
      <c r="AG3396" s="27">
        <v>42675</v>
      </c>
      <c r="AH3396" s="168">
        <v>42675</v>
      </c>
      <c r="AI3396" s="29" t="s">
        <v>15151</v>
      </c>
      <c r="AJ3396" s="178">
        <f t="shared" si="253"/>
        <v>44500</v>
      </c>
      <c r="AK3396" s="132" t="s">
        <v>14543</v>
      </c>
      <c r="AL3396" s="23" t="s">
        <v>15162</v>
      </c>
      <c r="AM3396" s="35">
        <v>42675</v>
      </c>
      <c r="AN3396" s="408" t="str">
        <f>IF($AA3396-data!$G$1=0,"　",IF(AK3396=0,"　",VLOOKUP($AK3396,data!$A$1:$H$264,8,FALSE)))</f>
        <v>消耗部品交換対象</v>
      </c>
      <c r="AO3396" s="35">
        <v>42691</v>
      </c>
      <c r="AP3396" s="134" t="s">
        <v>15157</v>
      </c>
      <c r="AQ3396" s="264">
        <f t="shared" si="258"/>
        <v>43739</v>
      </c>
      <c r="AR3396" s="258" t="s">
        <v>15158</v>
      </c>
    </row>
    <row r="3397" spans="1:44" ht="24.75" customHeight="1" x14ac:dyDescent="0.15">
      <c r="A3397" s="297">
        <v>3394</v>
      </c>
      <c r="B3397" s="23" t="s">
        <v>15150</v>
      </c>
      <c r="C3397" s="24" t="s">
        <v>14542</v>
      </c>
      <c r="D3397" s="23" t="s">
        <v>10698</v>
      </c>
      <c r="E3397" s="23" t="s">
        <v>30</v>
      </c>
      <c r="F3397" s="24" t="s">
        <v>13631</v>
      </c>
      <c r="G3397" s="25" t="s">
        <v>4829</v>
      </c>
      <c r="H3397" s="23" t="s">
        <v>15153</v>
      </c>
      <c r="I3397" s="23" t="s">
        <v>15155</v>
      </c>
      <c r="J3397" s="25" t="s">
        <v>15154</v>
      </c>
      <c r="K3397" s="58" t="s">
        <v>15152</v>
      </c>
      <c r="L3397" s="58"/>
      <c r="M3397" s="23" t="s">
        <v>15156</v>
      </c>
      <c r="N3397" s="23"/>
      <c r="O3397" s="25" t="s">
        <v>10699</v>
      </c>
      <c r="P3397" s="23" t="s">
        <v>2309</v>
      </c>
      <c r="Q3397" s="25" t="s">
        <v>10700</v>
      </c>
      <c r="R3397" s="58" t="s">
        <v>10701</v>
      </c>
      <c r="S3397" s="23" t="s">
        <v>6322</v>
      </c>
      <c r="T3397" s="23" t="s">
        <v>6328</v>
      </c>
      <c r="U3397" s="25" t="s">
        <v>4725</v>
      </c>
      <c r="V3397" s="23" t="s">
        <v>8478</v>
      </c>
      <c r="W3397" s="25" t="s">
        <v>8480</v>
      </c>
      <c r="X3397" s="58" t="s">
        <v>8482</v>
      </c>
      <c r="Y3397" s="23" t="s">
        <v>8484</v>
      </c>
      <c r="Z3397" s="23" t="s">
        <v>8486</v>
      </c>
      <c r="AA3397" s="33">
        <v>5</v>
      </c>
      <c r="AB3397" s="295" t="str">
        <f t="shared" si="256"/>
        <v>年間</v>
      </c>
      <c r="AC3397" s="268"/>
      <c r="AD3397" s="23">
        <v>1</v>
      </c>
      <c r="AE3397" s="134">
        <v>108000</v>
      </c>
      <c r="AF3397" s="26">
        <f t="shared" si="254"/>
        <v>108000</v>
      </c>
      <c r="AG3397" s="27">
        <v>42675</v>
      </c>
      <c r="AH3397" s="168">
        <v>42675</v>
      </c>
      <c r="AI3397" s="29" t="s">
        <v>15151</v>
      </c>
      <c r="AJ3397" s="178">
        <f t="shared" si="253"/>
        <v>44500</v>
      </c>
      <c r="AK3397" s="132" t="s">
        <v>10746</v>
      </c>
      <c r="AL3397" s="23" t="s">
        <v>15163</v>
      </c>
      <c r="AM3397" s="35">
        <v>42675</v>
      </c>
      <c r="AN3397" s="408" t="str">
        <f>IF($AA3397-data!$G$1=0,"　",IF(AK3397=0,"　",VLOOKUP($AK3397,data!$A$1:$H$264,8,FALSE)))</f>
        <v>消耗部品交換対象</v>
      </c>
      <c r="AO3397" s="35">
        <v>42691</v>
      </c>
      <c r="AP3397" s="134" t="s">
        <v>15157</v>
      </c>
      <c r="AQ3397" s="264">
        <f t="shared" ref="AQ3397:AQ3460" si="259">IF(COUNTIF($AN3397,"*消耗部品交換対象*"),IF(ISBLANK($AH3397),"契約期間 未入力",EDATE($AH3397,35)),"")</f>
        <v>43739</v>
      </c>
      <c r="AR3397" s="258" t="s">
        <v>15159</v>
      </c>
    </row>
    <row r="3398" spans="1:44" ht="24.75" customHeight="1" x14ac:dyDescent="0.15">
      <c r="A3398" s="297">
        <v>3395</v>
      </c>
      <c r="B3398" s="23" t="s">
        <v>15150</v>
      </c>
      <c r="C3398" s="24" t="s">
        <v>14542</v>
      </c>
      <c r="D3398" s="23" t="s">
        <v>10698</v>
      </c>
      <c r="E3398" s="23" t="s">
        <v>30</v>
      </c>
      <c r="F3398" s="24" t="s">
        <v>13631</v>
      </c>
      <c r="G3398" s="25" t="s">
        <v>4829</v>
      </c>
      <c r="H3398" s="23" t="s">
        <v>15153</v>
      </c>
      <c r="I3398" s="23" t="s">
        <v>15155</v>
      </c>
      <c r="J3398" s="25" t="s">
        <v>15154</v>
      </c>
      <c r="K3398" s="58" t="s">
        <v>15152</v>
      </c>
      <c r="L3398" s="58"/>
      <c r="M3398" s="23" t="s">
        <v>15156</v>
      </c>
      <c r="N3398" s="23"/>
      <c r="O3398" s="25" t="s">
        <v>10699</v>
      </c>
      <c r="P3398" s="23" t="s">
        <v>2309</v>
      </c>
      <c r="Q3398" s="25" t="s">
        <v>10700</v>
      </c>
      <c r="R3398" s="58" t="s">
        <v>10701</v>
      </c>
      <c r="S3398" s="23" t="s">
        <v>6322</v>
      </c>
      <c r="T3398" s="23" t="s">
        <v>6328</v>
      </c>
      <c r="U3398" s="25" t="s">
        <v>4725</v>
      </c>
      <c r="V3398" s="23" t="s">
        <v>8478</v>
      </c>
      <c r="W3398" s="25" t="s">
        <v>8480</v>
      </c>
      <c r="X3398" s="58" t="s">
        <v>8482</v>
      </c>
      <c r="Y3398" s="23" t="s">
        <v>8484</v>
      </c>
      <c r="Z3398" s="23" t="s">
        <v>8486</v>
      </c>
      <c r="AA3398" s="33">
        <v>5</v>
      </c>
      <c r="AB3398" s="295" t="str">
        <f t="shared" si="256"/>
        <v>年間</v>
      </c>
      <c r="AC3398" s="268"/>
      <c r="AD3398" s="23">
        <v>1</v>
      </c>
      <c r="AE3398" s="134">
        <v>108000</v>
      </c>
      <c r="AF3398" s="26">
        <f t="shared" si="254"/>
        <v>108000</v>
      </c>
      <c r="AG3398" s="27">
        <v>42675</v>
      </c>
      <c r="AH3398" s="168">
        <v>42675</v>
      </c>
      <c r="AI3398" s="29" t="s">
        <v>15151</v>
      </c>
      <c r="AJ3398" s="178">
        <f t="shared" si="253"/>
        <v>44500</v>
      </c>
      <c r="AK3398" s="132" t="s">
        <v>10746</v>
      </c>
      <c r="AL3398" s="23" t="s">
        <v>15164</v>
      </c>
      <c r="AM3398" s="35">
        <v>42675</v>
      </c>
      <c r="AN3398" s="408" t="str">
        <f>IF($AA3398-data!$G$1=0,"　",IF(AK3398=0,"　",VLOOKUP($AK3398,data!$A$1:$H$264,8,FALSE)))</f>
        <v>消耗部品交換対象</v>
      </c>
      <c r="AO3398" s="35">
        <v>42691</v>
      </c>
      <c r="AP3398" s="134" t="s">
        <v>15157</v>
      </c>
      <c r="AQ3398" s="264">
        <f t="shared" si="259"/>
        <v>43739</v>
      </c>
      <c r="AR3398" s="258" t="s">
        <v>15160</v>
      </c>
    </row>
    <row r="3399" spans="1:44" ht="24.75" customHeight="1" x14ac:dyDescent="0.15">
      <c r="A3399" s="297">
        <v>3396</v>
      </c>
      <c r="B3399" s="23" t="s">
        <v>15150</v>
      </c>
      <c r="C3399" s="24" t="s">
        <v>14542</v>
      </c>
      <c r="D3399" s="23" t="s">
        <v>10698</v>
      </c>
      <c r="E3399" s="23" t="s">
        <v>30</v>
      </c>
      <c r="F3399" s="24" t="s">
        <v>13631</v>
      </c>
      <c r="G3399" s="25" t="s">
        <v>4829</v>
      </c>
      <c r="H3399" s="23" t="s">
        <v>15153</v>
      </c>
      <c r="I3399" s="23" t="s">
        <v>15155</v>
      </c>
      <c r="J3399" s="25" t="s">
        <v>15154</v>
      </c>
      <c r="K3399" s="58" t="s">
        <v>15152</v>
      </c>
      <c r="L3399" s="58"/>
      <c r="M3399" s="23" t="s">
        <v>15156</v>
      </c>
      <c r="N3399" s="23"/>
      <c r="O3399" s="25" t="s">
        <v>10699</v>
      </c>
      <c r="P3399" s="23" t="s">
        <v>2309</v>
      </c>
      <c r="Q3399" s="25" t="s">
        <v>10700</v>
      </c>
      <c r="R3399" s="58" t="s">
        <v>10701</v>
      </c>
      <c r="S3399" s="23" t="s">
        <v>6322</v>
      </c>
      <c r="T3399" s="23" t="s">
        <v>6328</v>
      </c>
      <c r="U3399" s="25" t="s">
        <v>4725</v>
      </c>
      <c r="V3399" s="23" t="s">
        <v>8478</v>
      </c>
      <c r="W3399" s="25" t="s">
        <v>8480</v>
      </c>
      <c r="X3399" s="58" t="s">
        <v>8482</v>
      </c>
      <c r="Y3399" s="23" t="s">
        <v>8484</v>
      </c>
      <c r="Z3399" s="23" t="s">
        <v>8486</v>
      </c>
      <c r="AA3399" s="33">
        <v>5</v>
      </c>
      <c r="AB3399" s="295" t="str">
        <f t="shared" si="256"/>
        <v>年間</v>
      </c>
      <c r="AC3399" s="268"/>
      <c r="AD3399" s="23">
        <v>1</v>
      </c>
      <c r="AE3399" s="134">
        <v>108000</v>
      </c>
      <c r="AF3399" s="26">
        <f t="shared" si="254"/>
        <v>108000</v>
      </c>
      <c r="AG3399" s="27">
        <v>42675</v>
      </c>
      <c r="AH3399" s="168">
        <v>42675</v>
      </c>
      <c r="AI3399" s="29" t="s">
        <v>15151</v>
      </c>
      <c r="AJ3399" s="178">
        <f t="shared" si="253"/>
        <v>44500</v>
      </c>
      <c r="AK3399" s="132" t="s">
        <v>10746</v>
      </c>
      <c r="AL3399" s="23" t="s">
        <v>15165</v>
      </c>
      <c r="AM3399" s="35">
        <v>42675</v>
      </c>
      <c r="AN3399" s="408" t="str">
        <f>IF($AA3399-data!$G$1=0,"　",IF(AK3399=0,"　",VLOOKUP($AK3399,data!$A$1:$H$264,8,FALSE)))</f>
        <v>消耗部品交換対象</v>
      </c>
      <c r="AO3399" s="35">
        <v>42691</v>
      </c>
      <c r="AP3399" s="134" t="s">
        <v>15157</v>
      </c>
      <c r="AQ3399" s="264">
        <f t="shared" si="259"/>
        <v>43739</v>
      </c>
      <c r="AR3399" s="258" t="s">
        <v>15161</v>
      </c>
    </row>
    <row r="3400" spans="1:44" ht="24.75" customHeight="1" x14ac:dyDescent="0.15">
      <c r="A3400" s="297">
        <v>3397</v>
      </c>
      <c r="B3400" s="23" t="s">
        <v>15150</v>
      </c>
      <c r="C3400" s="24" t="s">
        <v>14542</v>
      </c>
      <c r="D3400" s="23" t="s">
        <v>10698</v>
      </c>
      <c r="E3400" s="23" t="s">
        <v>30</v>
      </c>
      <c r="F3400" s="24" t="s">
        <v>13631</v>
      </c>
      <c r="G3400" s="25" t="s">
        <v>4829</v>
      </c>
      <c r="H3400" s="23" t="s">
        <v>15153</v>
      </c>
      <c r="I3400" s="23" t="s">
        <v>15155</v>
      </c>
      <c r="J3400" s="25" t="s">
        <v>15154</v>
      </c>
      <c r="K3400" s="58" t="s">
        <v>15152</v>
      </c>
      <c r="L3400" s="58"/>
      <c r="M3400" s="23" t="s">
        <v>15156</v>
      </c>
      <c r="N3400" s="23"/>
      <c r="O3400" s="25" t="s">
        <v>10699</v>
      </c>
      <c r="P3400" s="23" t="s">
        <v>2309</v>
      </c>
      <c r="Q3400" s="25" t="s">
        <v>10700</v>
      </c>
      <c r="R3400" s="58" t="s">
        <v>10701</v>
      </c>
      <c r="S3400" s="23" t="s">
        <v>6322</v>
      </c>
      <c r="T3400" s="23" t="s">
        <v>6328</v>
      </c>
      <c r="U3400" s="25" t="s">
        <v>4725</v>
      </c>
      <c r="V3400" s="23" t="s">
        <v>8478</v>
      </c>
      <c r="W3400" s="25" t="s">
        <v>8480</v>
      </c>
      <c r="X3400" s="58" t="s">
        <v>8482</v>
      </c>
      <c r="Y3400" s="23" t="s">
        <v>8484</v>
      </c>
      <c r="Z3400" s="23" t="s">
        <v>8486</v>
      </c>
      <c r="AA3400" s="33">
        <v>5</v>
      </c>
      <c r="AB3400" s="295" t="str">
        <f t="shared" si="256"/>
        <v>年間</v>
      </c>
      <c r="AC3400" s="268"/>
      <c r="AD3400" s="23">
        <v>1</v>
      </c>
      <c r="AE3400" s="134">
        <v>108000</v>
      </c>
      <c r="AF3400" s="26">
        <f t="shared" si="254"/>
        <v>108000</v>
      </c>
      <c r="AG3400" s="27">
        <v>42675</v>
      </c>
      <c r="AH3400" s="168">
        <v>42675</v>
      </c>
      <c r="AI3400" s="29" t="s">
        <v>15151</v>
      </c>
      <c r="AJ3400" s="178">
        <f t="shared" si="253"/>
        <v>44500</v>
      </c>
      <c r="AK3400" s="132" t="s">
        <v>10746</v>
      </c>
      <c r="AL3400" s="23" t="s">
        <v>15166</v>
      </c>
      <c r="AM3400" s="35">
        <v>42675</v>
      </c>
      <c r="AN3400" s="408" t="str">
        <f>IF($AA3400-data!$G$1=0,"　",IF(AK3400=0,"　",VLOOKUP($AK3400,data!$A$1:$H$264,8,FALSE)))</f>
        <v>消耗部品交換対象</v>
      </c>
      <c r="AO3400" s="35">
        <v>42691</v>
      </c>
      <c r="AP3400" s="134" t="s">
        <v>15157</v>
      </c>
      <c r="AQ3400" s="264">
        <f t="shared" si="259"/>
        <v>43739</v>
      </c>
      <c r="AR3400" s="258"/>
    </row>
    <row r="3401" spans="1:44" ht="24.75" customHeight="1" x14ac:dyDescent="0.15">
      <c r="A3401" s="297">
        <v>3398</v>
      </c>
      <c r="B3401" s="23" t="s">
        <v>15150</v>
      </c>
      <c r="C3401" s="24" t="s">
        <v>14542</v>
      </c>
      <c r="D3401" s="23" t="s">
        <v>10698</v>
      </c>
      <c r="E3401" s="23" t="s">
        <v>30</v>
      </c>
      <c r="F3401" s="24" t="s">
        <v>13631</v>
      </c>
      <c r="G3401" s="25" t="s">
        <v>4829</v>
      </c>
      <c r="H3401" s="23" t="s">
        <v>15153</v>
      </c>
      <c r="I3401" s="23" t="s">
        <v>15155</v>
      </c>
      <c r="J3401" s="25" t="s">
        <v>15154</v>
      </c>
      <c r="K3401" s="58" t="s">
        <v>15152</v>
      </c>
      <c r="L3401" s="58"/>
      <c r="M3401" s="23" t="s">
        <v>15156</v>
      </c>
      <c r="N3401" s="23"/>
      <c r="O3401" s="25" t="s">
        <v>10699</v>
      </c>
      <c r="P3401" s="23" t="s">
        <v>2309</v>
      </c>
      <c r="Q3401" s="25" t="s">
        <v>10700</v>
      </c>
      <c r="R3401" s="58" t="s">
        <v>10701</v>
      </c>
      <c r="S3401" s="23" t="s">
        <v>6322</v>
      </c>
      <c r="T3401" s="23" t="s">
        <v>6328</v>
      </c>
      <c r="U3401" s="25" t="s">
        <v>4725</v>
      </c>
      <c r="V3401" s="23" t="s">
        <v>8478</v>
      </c>
      <c r="W3401" s="25" t="s">
        <v>8480</v>
      </c>
      <c r="X3401" s="58" t="s">
        <v>8482</v>
      </c>
      <c r="Y3401" s="23" t="s">
        <v>8484</v>
      </c>
      <c r="Z3401" s="23" t="s">
        <v>8486</v>
      </c>
      <c r="AA3401" s="33">
        <v>5</v>
      </c>
      <c r="AB3401" s="295" t="str">
        <f t="shared" si="256"/>
        <v>年間</v>
      </c>
      <c r="AC3401" s="268"/>
      <c r="AD3401" s="23">
        <v>1</v>
      </c>
      <c r="AE3401" s="134">
        <v>108000</v>
      </c>
      <c r="AF3401" s="26">
        <f t="shared" si="254"/>
        <v>108000</v>
      </c>
      <c r="AG3401" s="27">
        <v>42675</v>
      </c>
      <c r="AH3401" s="168">
        <v>42675</v>
      </c>
      <c r="AI3401" s="29" t="s">
        <v>15151</v>
      </c>
      <c r="AJ3401" s="178">
        <f t="shared" si="253"/>
        <v>44500</v>
      </c>
      <c r="AK3401" s="132" t="s">
        <v>10746</v>
      </c>
      <c r="AL3401" s="23" t="s">
        <v>15167</v>
      </c>
      <c r="AM3401" s="35">
        <v>42675</v>
      </c>
      <c r="AN3401" s="408" t="str">
        <f>IF($AA3401-data!$G$1=0,"　",IF(AK3401=0,"　",VLOOKUP($AK3401,data!$A$1:$H$264,8,FALSE)))</f>
        <v>消耗部品交換対象</v>
      </c>
      <c r="AO3401" s="35">
        <v>42691</v>
      </c>
      <c r="AP3401" s="134" t="s">
        <v>15157</v>
      </c>
      <c r="AQ3401" s="264">
        <f t="shared" si="259"/>
        <v>43739</v>
      </c>
      <c r="AR3401" s="258"/>
    </row>
    <row r="3402" spans="1:44" ht="24.75" customHeight="1" x14ac:dyDescent="0.15">
      <c r="A3402" s="297">
        <v>3399</v>
      </c>
      <c r="B3402" s="23" t="s">
        <v>15168</v>
      </c>
      <c r="C3402" s="24" t="s">
        <v>14542</v>
      </c>
      <c r="D3402" s="23" t="s">
        <v>10698</v>
      </c>
      <c r="E3402" s="23" t="s">
        <v>30</v>
      </c>
      <c r="F3402" s="24" t="s">
        <v>13631</v>
      </c>
      <c r="G3402" s="25" t="s">
        <v>4829</v>
      </c>
      <c r="H3402" s="23" t="s">
        <v>15171</v>
      </c>
      <c r="I3402" s="23" t="s">
        <v>15173</v>
      </c>
      <c r="J3402" s="25" t="s">
        <v>15172</v>
      </c>
      <c r="K3402" s="58" t="s">
        <v>15170</v>
      </c>
      <c r="L3402" s="58"/>
      <c r="M3402" s="23" t="s">
        <v>15174</v>
      </c>
      <c r="N3402" s="23"/>
      <c r="O3402" s="25" t="s">
        <v>10699</v>
      </c>
      <c r="P3402" s="23" t="s">
        <v>2309</v>
      </c>
      <c r="Q3402" s="25" t="s">
        <v>10700</v>
      </c>
      <c r="R3402" s="58" t="s">
        <v>10701</v>
      </c>
      <c r="S3402" s="23" t="s">
        <v>6322</v>
      </c>
      <c r="T3402" s="23" t="s">
        <v>6328</v>
      </c>
      <c r="U3402" s="25" t="s">
        <v>4725</v>
      </c>
      <c r="V3402" s="23" t="s">
        <v>8478</v>
      </c>
      <c r="W3402" s="25" t="s">
        <v>8480</v>
      </c>
      <c r="X3402" s="58" t="s">
        <v>8482</v>
      </c>
      <c r="Y3402" s="23" t="s">
        <v>8484</v>
      </c>
      <c r="Z3402" s="23" t="s">
        <v>8486</v>
      </c>
      <c r="AA3402" s="33">
        <v>5</v>
      </c>
      <c r="AB3402" s="295" t="str">
        <f t="shared" si="256"/>
        <v>年間</v>
      </c>
      <c r="AC3402" s="268"/>
      <c r="AD3402" s="23">
        <v>1</v>
      </c>
      <c r="AE3402" s="134">
        <v>207000</v>
      </c>
      <c r="AF3402" s="26">
        <f t="shared" si="254"/>
        <v>207000</v>
      </c>
      <c r="AG3402" s="27">
        <v>42675</v>
      </c>
      <c r="AH3402" s="168">
        <v>42675</v>
      </c>
      <c r="AI3402" s="29" t="s">
        <v>15151</v>
      </c>
      <c r="AJ3402" s="178">
        <f t="shared" si="253"/>
        <v>44500</v>
      </c>
      <c r="AK3402" s="132" t="s">
        <v>14543</v>
      </c>
      <c r="AL3402" s="23" t="s">
        <v>15178</v>
      </c>
      <c r="AM3402" s="35">
        <v>42675</v>
      </c>
      <c r="AN3402" s="408" t="str">
        <f>IF($AA3402-data!$G$1=0,"　",IF(AK3402=0,"　",VLOOKUP($AK3402,data!$A$1:$H$264,8,FALSE)))</f>
        <v>消耗部品交換対象</v>
      </c>
      <c r="AO3402" s="35">
        <v>42691</v>
      </c>
      <c r="AP3402" s="134" t="s">
        <v>15175</v>
      </c>
      <c r="AQ3402" s="264">
        <f t="shared" si="259"/>
        <v>43739</v>
      </c>
      <c r="AR3402" s="258" t="s">
        <v>15226</v>
      </c>
    </row>
    <row r="3403" spans="1:44" ht="24.75" customHeight="1" x14ac:dyDescent="0.15">
      <c r="A3403" s="297">
        <v>3400</v>
      </c>
      <c r="B3403" s="23" t="s">
        <v>15169</v>
      </c>
      <c r="C3403" s="24" t="s">
        <v>14542</v>
      </c>
      <c r="D3403" s="23" t="s">
        <v>10698</v>
      </c>
      <c r="E3403" s="23" t="s">
        <v>30</v>
      </c>
      <c r="F3403" s="24" t="s">
        <v>13631</v>
      </c>
      <c r="G3403" s="25" t="s">
        <v>4829</v>
      </c>
      <c r="H3403" s="23" t="s">
        <v>15171</v>
      </c>
      <c r="I3403" s="23" t="s">
        <v>15173</v>
      </c>
      <c r="J3403" s="25" t="s">
        <v>15172</v>
      </c>
      <c r="K3403" s="58" t="s">
        <v>15170</v>
      </c>
      <c r="L3403" s="58"/>
      <c r="M3403" s="23" t="s">
        <v>15174</v>
      </c>
      <c r="N3403" s="23"/>
      <c r="O3403" s="25" t="s">
        <v>10699</v>
      </c>
      <c r="P3403" s="23" t="s">
        <v>2309</v>
      </c>
      <c r="Q3403" s="25" t="s">
        <v>10700</v>
      </c>
      <c r="R3403" s="58" t="s">
        <v>10701</v>
      </c>
      <c r="S3403" s="23" t="s">
        <v>6322</v>
      </c>
      <c r="T3403" s="23" t="s">
        <v>6328</v>
      </c>
      <c r="U3403" s="25" t="s">
        <v>4725</v>
      </c>
      <c r="V3403" s="23" t="s">
        <v>8478</v>
      </c>
      <c r="W3403" s="25" t="s">
        <v>8480</v>
      </c>
      <c r="X3403" s="58" t="s">
        <v>8482</v>
      </c>
      <c r="Y3403" s="23" t="s">
        <v>8484</v>
      </c>
      <c r="Z3403" s="23" t="s">
        <v>8486</v>
      </c>
      <c r="AA3403" s="33">
        <v>5</v>
      </c>
      <c r="AB3403" s="295" t="str">
        <f t="shared" si="256"/>
        <v>年間</v>
      </c>
      <c r="AC3403" s="268"/>
      <c r="AD3403" s="23">
        <v>1</v>
      </c>
      <c r="AE3403" s="134">
        <v>108000</v>
      </c>
      <c r="AF3403" s="26">
        <f t="shared" si="254"/>
        <v>108000</v>
      </c>
      <c r="AG3403" s="27">
        <v>42675</v>
      </c>
      <c r="AH3403" s="168">
        <v>42675</v>
      </c>
      <c r="AI3403" s="29" t="s">
        <v>15151</v>
      </c>
      <c r="AJ3403" s="178">
        <f t="shared" si="253"/>
        <v>44500</v>
      </c>
      <c r="AK3403" s="132" t="s">
        <v>10746</v>
      </c>
      <c r="AL3403" s="23" t="s">
        <v>15179</v>
      </c>
      <c r="AM3403" s="35">
        <v>42675</v>
      </c>
      <c r="AN3403" s="408" t="str">
        <f>IF($AA3403-data!$G$1=0,"　",IF(AK3403=0,"　",VLOOKUP($AK3403,data!$A$1:$H$264,8,FALSE)))</f>
        <v>消耗部品交換対象</v>
      </c>
      <c r="AO3403" s="35">
        <v>42691</v>
      </c>
      <c r="AP3403" s="134" t="s">
        <v>15175</v>
      </c>
      <c r="AQ3403" s="264">
        <f t="shared" si="259"/>
        <v>43739</v>
      </c>
      <c r="AR3403" s="258" t="s">
        <v>15177</v>
      </c>
    </row>
    <row r="3404" spans="1:44" ht="24.75" customHeight="1" x14ac:dyDescent="0.15">
      <c r="A3404" s="297">
        <v>3401</v>
      </c>
      <c r="B3404" s="23" t="s">
        <v>15169</v>
      </c>
      <c r="C3404" s="24" t="s">
        <v>14542</v>
      </c>
      <c r="D3404" s="23" t="s">
        <v>10698</v>
      </c>
      <c r="E3404" s="23" t="s">
        <v>30</v>
      </c>
      <c r="F3404" s="24" t="s">
        <v>13631</v>
      </c>
      <c r="G3404" s="25" t="s">
        <v>4829</v>
      </c>
      <c r="H3404" s="23" t="s">
        <v>15171</v>
      </c>
      <c r="I3404" s="23" t="s">
        <v>15173</v>
      </c>
      <c r="J3404" s="25" t="s">
        <v>15172</v>
      </c>
      <c r="K3404" s="58" t="s">
        <v>15170</v>
      </c>
      <c r="L3404" s="58"/>
      <c r="M3404" s="23" t="s">
        <v>15174</v>
      </c>
      <c r="N3404" s="23"/>
      <c r="O3404" s="25" t="s">
        <v>10699</v>
      </c>
      <c r="P3404" s="23" t="s">
        <v>2309</v>
      </c>
      <c r="Q3404" s="25" t="s">
        <v>10700</v>
      </c>
      <c r="R3404" s="58" t="s">
        <v>10701</v>
      </c>
      <c r="S3404" s="23" t="s">
        <v>6322</v>
      </c>
      <c r="T3404" s="23" t="s">
        <v>6328</v>
      </c>
      <c r="U3404" s="25" t="s">
        <v>4725</v>
      </c>
      <c r="V3404" s="23" t="s">
        <v>8478</v>
      </c>
      <c r="W3404" s="25" t="s">
        <v>8480</v>
      </c>
      <c r="X3404" s="58" t="s">
        <v>8482</v>
      </c>
      <c r="Y3404" s="23" t="s">
        <v>8484</v>
      </c>
      <c r="Z3404" s="23" t="s">
        <v>8486</v>
      </c>
      <c r="AA3404" s="33">
        <v>5</v>
      </c>
      <c r="AB3404" s="295" t="str">
        <f t="shared" si="256"/>
        <v>年間</v>
      </c>
      <c r="AC3404" s="268"/>
      <c r="AD3404" s="23">
        <v>1</v>
      </c>
      <c r="AE3404" s="134">
        <v>108000</v>
      </c>
      <c r="AF3404" s="26">
        <f t="shared" si="254"/>
        <v>108000</v>
      </c>
      <c r="AG3404" s="27">
        <v>42675</v>
      </c>
      <c r="AH3404" s="168">
        <v>42675</v>
      </c>
      <c r="AI3404" s="29" t="s">
        <v>15151</v>
      </c>
      <c r="AJ3404" s="178">
        <f t="shared" si="253"/>
        <v>44500</v>
      </c>
      <c r="AK3404" s="132" t="s">
        <v>10746</v>
      </c>
      <c r="AL3404" s="23" t="s">
        <v>15180</v>
      </c>
      <c r="AM3404" s="35">
        <v>42675</v>
      </c>
      <c r="AN3404" s="408" t="str">
        <f>IF($AA3404-data!$G$1=0,"　",IF(AK3404=0,"　",VLOOKUP($AK3404,data!$A$1:$H$264,8,FALSE)))</f>
        <v>消耗部品交換対象</v>
      </c>
      <c r="AO3404" s="35">
        <v>42691</v>
      </c>
      <c r="AP3404" s="134" t="s">
        <v>15175</v>
      </c>
      <c r="AQ3404" s="264">
        <f t="shared" si="259"/>
        <v>43739</v>
      </c>
      <c r="AR3404" s="258" t="s">
        <v>15176</v>
      </c>
    </row>
    <row r="3405" spans="1:44" ht="24.75" customHeight="1" x14ac:dyDescent="0.15">
      <c r="A3405" s="297">
        <v>3402</v>
      </c>
      <c r="B3405" s="23" t="s">
        <v>15169</v>
      </c>
      <c r="C3405" s="24" t="s">
        <v>14542</v>
      </c>
      <c r="D3405" s="23" t="s">
        <v>10698</v>
      </c>
      <c r="E3405" s="23" t="s">
        <v>30</v>
      </c>
      <c r="F3405" s="24" t="s">
        <v>13631</v>
      </c>
      <c r="G3405" s="25" t="s">
        <v>4829</v>
      </c>
      <c r="H3405" s="23" t="s">
        <v>15171</v>
      </c>
      <c r="I3405" s="23" t="s">
        <v>15173</v>
      </c>
      <c r="J3405" s="25" t="s">
        <v>15172</v>
      </c>
      <c r="K3405" s="58" t="s">
        <v>15170</v>
      </c>
      <c r="L3405" s="58"/>
      <c r="M3405" s="23" t="s">
        <v>15174</v>
      </c>
      <c r="N3405" s="23"/>
      <c r="O3405" s="25" t="s">
        <v>10699</v>
      </c>
      <c r="P3405" s="23" t="s">
        <v>2309</v>
      </c>
      <c r="Q3405" s="25" t="s">
        <v>10700</v>
      </c>
      <c r="R3405" s="58" t="s">
        <v>10701</v>
      </c>
      <c r="S3405" s="23" t="s">
        <v>6322</v>
      </c>
      <c r="T3405" s="23" t="s">
        <v>6328</v>
      </c>
      <c r="U3405" s="25" t="s">
        <v>4725</v>
      </c>
      <c r="V3405" s="23" t="s">
        <v>8478</v>
      </c>
      <c r="W3405" s="25" t="s">
        <v>8480</v>
      </c>
      <c r="X3405" s="58" t="s">
        <v>8482</v>
      </c>
      <c r="Y3405" s="23" t="s">
        <v>8484</v>
      </c>
      <c r="Z3405" s="23" t="s">
        <v>8486</v>
      </c>
      <c r="AA3405" s="33">
        <v>5</v>
      </c>
      <c r="AB3405" s="295" t="str">
        <f t="shared" si="256"/>
        <v>年間</v>
      </c>
      <c r="AC3405" s="268"/>
      <c r="AD3405" s="23">
        <v>1</v>
      </c>
      <c r="AE3405" s="134">
        <v>108000</v>
      </c>
      <c r="AF3405" s="26">
        <f t="shared" si="254"/>
        <v>108000</v>
      </c>
      <c r="AG3405" s="27">
        <v>42675</v>
      </c>
      <c r="AH3405" s="168">
        <v>42675</v>
      </c>
      <c r="AI3405" s="29" t="s">
        <v>15151</v>
      </c>
      <c r="AJ3405" s="178">
        <f t="shared" si="253"/>
        <v>44500</v>
      </c>
      <c r="AK3405" s="132" t="s">
        <v>10746</v>
      </c>
      <c r="AL3405" s="23" t="s">
        <v>15181</v>
      </c>
      <c r="AM3405" s="35">
        <v>42675</v>
      </c>
      <c r="AN3405" s="408" t="str">
        <f>IF($AA3405-data!$G$1=0,"　",IF(AK3405=0,"　",VLOOKUP($AK3405,data!$A$1:$H$264,8,FALSE)))</f>
        <v>消耗部品交換対象</v>
      </c>
      <c r="AO3405" s="35">
        <v>42691</v>
      </c>
      <c r="AP3405" s="134" t="s">
        <v>15175</v>
      </c>
      <c r="AQ3405" s="264">
        <f t="shared" si="259"/>
        <v>43739</v>
      </c>
      <c r="AR3405" s="258"/>
    </row>
    <row r="3406" spans="1:44" ht="24.75" customHeight="1" x14ac:dyDescent="0.15">
      <c r="A3406" s="297">
        <v>3403</v>
      </c>
      <c r="B3406" s="23" t="s">
        <v>15169</v>
      </c>
      <c r="C3406" s="24" t="s">
        <v>14542</v>
      </c>
      <c r="D3406" s="23" t="s">
        <v>10698</v>
      </c>
      <c r="E3406" s="23" t="s">
        <v>30</v>
      </c>
      <c r="F3406" s="24" t="s">
        <v>13631</v>
      </c>
      <c r="G3406" s="25" t="s">
        <v>4829</v>
      </c>
      <c r="H3406" s="23" t="s">
        <v>15171</v>
      </c>
      <c r="I3406" s="23" t="s">
        <v>15173</v>
      </c>
      <c r="J3406" s="25" t="s">
        <v>15172</v>
      </c>
      <c r="K3406" s="58" t="s">
        <v>15170</v>
      </c>
      <c r="L3406" s="58"/>
      <c r="M3406" s="23" t="s">
        <v>15174</v>
      </c>
      <c r="N3406" s="23"/>
      <c r="O3406" s="25" t="s">
        <v>10699</v>
      </c>
      <c r="P3406" s="23" t="s">
        <v>2309</v>
      </c>
      <c r="Q3406" s="25" t="s">
        <v>10700</v>
      </c>
      <c r="R3406" s="58" t="s">
        <v>10701</v>
      </c>
      <c r="S3406" s="23" t="s">
        <v>6322</v>
      </c>
      <c r="T3406" s="23" t="s">
        <v>6328</v>
      </c>
      <c r="U3406" s="25" t="s">
        <v>4725</v>
      </c>
      <c r="V3406" s="23" t="s">
        <v>8478</v>
      </c>
      <c r="W3406" s="25" t="s">
        <v>8480</v>
      </c>
      <c r="X3406" s="58" t="s">
        <v>8482</v>
      </c>
      <c r="Y3406" s="23" t="s">
        <v>8484</v>
      </c>
      <c r="Z3406" s="23" t="s">
        <v>8486</v>
      </c>
      <c r="AA3406" s="33">
        <v>5</v>
      </c>
      <c r="AB3406" s="295" t="str">
        <f t="shared" si="256"/>
        <v>年間</v>
      </c>
      <c r="AC3406" s="268"/>
      <c r="AD3406" s="23">
        <v>1</v>
      </c>
      <c r="AE3406" s="134">
        <v>108000</v>
      </c>
      <c r="AF3406" s="26">
        <f t="shared" si="254"/>
        <v>108000</v>
      </c>
      <c r="AG3406" s="27">
        <v>42675</v>
      </c>
      <c r="AH3406" s="168">
        <v>42675</v>
      </c>
      <c r="AI3406" s="29" t="s">
        <v>15151</v>
      </c>
      <c r="AJ3406" s="178">
        <f t="shared" si="253"/>
        <v>44500</v>
      </c>
      <c r="AK3406" s="132" t="s">
        <v>10746</v>
      </c>
      <c r="AL3406" s="23" t="s">
        <v>15182</v>
      </c>
      <c r="AM3406" s="35">
        <v>42675</v>
      </c>
      <c r="AN3406" s="408" t="str">
        <f>IF($AA3406-data!$G$1=0,"　",IF(AK3406=0,"　",VLOOKUP($AK3406,data!$A$1:$H$264,8,FALSE)))</f>
        <v>消耗部品交換対象</v>
      </c>
      <c r="AO3406" s="35">
        <v>42691</v>
      </c>
      <c r="AP3406" s="134" t="s">
        <v>15175</v>
      </c>
      <c r="AQ3406" s="264">
        <f t="shared" si="259"/>
        <v>43739</v>
      </c>
      <c r="AR3406" s="258"/>
    </row>
    <row r="3407" spans="1:44" ht="24.75" customHeight="1" x14ac:dyDescent="0.15">
      <c r="A3407" s="297">
        <v>3404</v>
      </c>
      <c r="B3407" s="23" t="s">
        <v>15183</v>
      </c>
      <c r="C3407" s="24" t="s">
        <v>14542</v>
      </c>
      <c r="D3407" s="23" t="s">
        <v>10698</v>
      </c>
      <c r="E3407" s="23" t="s">
        <v>64</v>
      </c>
      <c r="F3407" s="24" t="s">
        <v>10310</v>
      </c>
      <c r="G3407" s="25" t="s">
        <v>4829</v>
      </c>
      <c r="H3407" s="23" t="s">
        <v>15186</v>
      </c>
      <c r="I3407" s="23" t="s">
        <v>15188</v>
      </c>
      <c r="J3407" s="25" t="s">
        <v>15187</v>
      </c>
      <c r="K3407" s="58" t="s">
        <v>15185</v>
      </c>
      <c r="L3407" s="58"/>
      <c r="M3407" s="23" t="s">
        <v>15189</v>
      </c>
      <c r="N3407" s="23"/>
      <c r="O3407" s="25" t="s">
        <v>10699</v>
      </c>
      <c r="P3407" s="23" t="s">
        <v>2309</v>
      </c>
      <c r="Q3407" s="25" t="s">
        <v>10700</v>
      </c>
      <c r="R3407" s="58" t="s">
        <v>10701</v>
      </c>
      <c r="S3407" s="23" t="s">
        <v>6322</v>
      </c>
      <c r="T3407" s="23" t="s">
        <v>6328</v>
      </c>
      <c r="U3407" s="25" t="s">
        <v>4725</v>
      </c>
      <c r="V3407" s="23" t="s">
        <v>8478</v>
      </c>
      <c r="W3407" s="25" t="s">
        <v>8480</v>
      </c>
      <c r="X3407" s="58" t="s">
        <v>8482</v>
      </c>
      <c r="Y3407" s="23" t="s">
        <v>8484</v>
      </c>
      <c r="Z3407" s="23" t="s">
        <v>8486</v>
      </c>
      <c r="AA3407" s="33">
        <v>5</v>
      </c>
      <c r="AB3407" s="295" t="str">
        <f t="shared" si="256"/>
        <v>年間</v>
      </c>
      <c r="AC3407" s="268"/>
      <c r="AD3407" s="23">
        <v>1</v>
      </c>
      <c r="AE3407" s="134">
        <v>207000</v>
      </c>
      <c r="AF3407" s="26">
        <f t="shared" si="254"/>
        <v>207000</v>
      </c>
      <c r="AG3407" s="27">
        <v>42675</v>
      </c>
      <c r="AH3407" s="168">
        <v>42675</v>
      </c>
      <c r="AI3407" s="29" t="s">
        <v>15151</v>
      </c>
      <c r="AJ3407" s="178">
        <f t="shared" si="253"/>
        <v>44500</v>
      </c>
      <c r="AK3407" s="132" t="s">
        <v>14543</v>
      </c>
      <c r="AL3407" s="23" t="s">
        <v>15191</v>
      </c>
      <c r="AM3407" s="35">
        <v>42675</v>
      </c>
      <c r="AN3407" s="408" t="str">
        <f>IF($AA3407-data!$G$1=0,"　",IF(AK3407=0,"　",VLOOKUP($AK3407,data!$A$1:$H$264,8,FALSE)))</f>
        <v>消耗部品交換対象</v>
      </c>
      <c r="AO3407" s="35">
        <v>42691</v>
      </c>
      <c r="AP3407" s="134" t="s">
        <v>15190</v>
      </c>
      <c r="AQ3407" s="264">
        <f t="shared" si="259"/>
        <v>43739</v>
      </c>
      <c r="AR3407" s="258" t="s">
        <v>15227</v>
      </c>
    </row>
    <row r="3408" spans="1:44" ht="24.75" customHeight="1" x14ac:dyDescent="0.15">
      <c r="A3408" s="297">
        <v>3405</v>
      </c>
      <c r="B3408" s="23" t="s">
        <v>15184</v>
      </c>
      <c r="C3408" s="24" t="s">
        <v>14542</v>
      </c>
      <c r="D3408" s="23" t="s">
        <v>10698</v>
      </c>
      <c r="E3408" s="23" t="s">
        <v>64</v>
      </c>
      <c r="F3408" s="24" t="s">
        <v>10310</v>
      </c>
      <c r="G3408" s="25" t="s">
        <v>4829</v>
      </c>
      <c r="H3408" s="23" t="s">
        <v>15186</v>
      </c>
      <c r="I3408" s="23" t="s">
        <v>15188</v>
      </c>
      <c r="J3408" s="25" t="s">
        <v>15187</v>
      </c>
      <c r="K3408" s="58" t="s">
        <v>15185</v>
      </c>
      <c r="L3408" s="58"/>
      <c r="M3408" s="23" t="s">
        <v>15189</v>
      </c>
      <c r="N3408" s="23"/>
      <c r="O3408" s="25" t="s">
        <v>10699</v>
      </c>
      <c r="P3408" s="23" t="s">
        <v>2309</v>
      </c>
      <c r="Q3408" s="25" t="s">
        <v>10700</v>
      </c>
      <c r="R3408" s="58" t="s">
        <v>10701</v>
      </c>
      <c r="S3408" s="23" t="s">
        <v>6322</v>
      </c>
      <c r="T3408" s="23" t="s">
        <v>6328</v>
      </c>
      <c r="U3408" s="25" t="s">
        <v>4725</v>
      </c>
      <c r="V3408" s="23" t="s">
        <v>8478</v>
      </c>
      <c r="W3408" s="25" t="s">
        <v>8480</v>
      </c>
      <c r="X3408" s="58" t="s">
        <v>8482</v>
      </c>
      <c r="Y3408" s="23" t="s">
        <v>8484</v>
      </c>
      <c r="Z3408" s="23" t="s">
        <v>8486</v>
      </c>
      <c r="AA3408" s="33">
        <v>5</v>
      </c>
      <c r="AB3408" s="295" t="str">
        <f t="shared" si="256"/>
        <v>年間</v>
      </c>
      <c r="AC3408" s="268"/>
      <c r="AD3408" s="23">
        <v>1</v>
      </c>
      <c r="AE3408" s="134">
        <v>108000</v>
      </c>
      <c r="AF3408" s="26">
        <f t="shared" si="254"/>
        <v>108000</v>
      </c>
      <c r="AG3408" s="27">
        <v>42675</v>
      </c>
      <c r="AH3408" s="168">
        <v>42675</v>
      </c>
      <c r="AI3408" s="29" t="s">
        <v>15151</v>
      </c>
      <c r="AJ3408" s="178">
        <f t="shared" si="253"/>
        <v>44500</v>
      </c>
      <c r="AK3408" s="132" t="s">
        <v>10746</v>
      </c>
      <c r="AL3408" s="23" t="s">
        <v>15192</v>
      </c>
      <c r="AM3408" s="35">
        <v>42675</v>
      </c>
      <c r="AN3408" s="408" t="str">
        <f>IF($AA3408-data!$G$1=0,"　",IF(AK3408=0,"　",VLOOKUP($AK3408,data!$A$1:$H$264,8,FALSE)))</f>
        <v>消耗部品交換対象</v>
      </c>
      <c r="AO3408" s="35">
        <v>42691</v>
      </c>
      <c r="AP3408" s="134" t="s">
        <v>15190</v>
      </c>
      <c r="AQ3408" s="264">
        <f t="shared" si="259"/>
        <v>43739</v>
      </c>
      <c r="AR3408" s="258" t="s">
        <v>15196</v>
      </c>
    </row>
    <row r="3409" spans="1:44" ht="24.75" customHeight="1" x14ac:dyDescent="0.15">
      <c r="A3409" s="297">
        <v>3406</v>
      </c>
      <c r="B3409" s="23" t="s">
        <v>15184</v>
      </c>
      <c r="C3409" s="24" t="s">
        <v>14542</v>
      </c>
      <c r="D3409" s="23" t="s">
        <v>10698</v>
      </c>
      <c r="E3409" s="23" t="s">
        <v>64</v>
      </c>
      <c r="F3409" s="24" t="s">
        <v>10310</v>
      </c>
      <c r="G3409" s="25" t="s">
        <v>4829</v>
      </c>
      <c r="H3409" s="23" t="s">
        <v>15186</v>
      </c>
      <c r="I3409" s="23" t="s">
        <v>15188</v>
      </c>
      <c r="J3409" s="25" t="s">
        <v>15187</v>
      </c>
      <c r="K3409" s="58" t="s">
        <v>15185</v>
      </c>
      <c r="L3409" s="58"/>
      <c r="M3409" s="23" t="s">
        <v>15189</v>
      </c>
      <c r="N3409" s="23"/>
      <c r="O3409" s="25" t="s">
        <v>10699</v>
      </c>
      <c r="P3409" s="23" t="s">
        <v>2309</v>
      </c>
      <c r="Q3409" s="25" t="s">
        <v>10700</v>
      </c>
      <c r="R3409" s="58" t="s">
        <v>10701</v>
      </c>
      <c r="S3409" s="23" t="s">
        <v>6322</v>
      </c>
      <c r="T3409" s="23" t="s">
        <v>6328</v>
      </c>
      <c r="U3409" s="25" t="s">
        <v>4725</v>
      </c>
      <c r="V3409" s="23" t="s">
        <v>8478</v>
      </c>
      <c r="W3409" s="25" t="s">
        <v>8480</v>
      </c>
      <c r="X3409" s="58" t="s">
        <v>8482</v>
      </c>
      <c r="Y3409" s="23" t="s">
        <v>8484</v>
      </c>
      <c r="Z3409" s="23" t="s">
        <v>8486</v>
      </c>
      <c r="AA3409" s="33">
        <v>5</v>
      </c>
      <c r="AB3409" s="295" t="str">
        <f t="shared" si="256"/>
        <v>年間</v>
      </c>
      <c r="AC3409" s="268"/>
      <c r="AD3409" s="23">
        <v>1</v>
      </c>
      <c r="AE3409" s="134">
        <v>108000</v>
      </c>
      <c r="AF3409" s="26">
        <f t="shared" si="254"/>
        <v>108000</v>
      </c>
      <c r="AG3409" s="27">
        <v>42675</v>
      </c>
      <c r="AH3409" s="168">
        <v>42675</v>
      </c>
      <c r="AI3409" s="29" t="s">
        <v>15151</v>
      </c>
      <c r="AJ3409" s="178">
        <f t="shared" si="253"/>
        <v>44500</v>
      </c>
      <c r="AK3409" s="132" t="s">
        <v>10746</v>
      </c>
      <c r="AL3409" s="23" t="s">
        <v>15193</v>
      </c>
      <c r="AM3409" s="35">
        <v>42675</v>
      </c>
      <c r="AN3409" s="408" t="str">
        <f>IF($AA3409-data!$G$1=0,"　",IF(AK3409=0,"　",VLOOKUP($AK3409,data!$A$1:$H$264,8,FALSE)))</f>
        <v>消耗部品交換対象</v>
      </c>
      <c r="AO3409" s="35">
        <v>42691</v>
      </c>
      <c r="AP3409" s="134" t="s">
        <v>15190</v>
      </c>
      <c r="AQ3409" s="264">
        <f t="shared" si="259"/>
        <v>43739</v>
      </c>
      <c r="AR3409" s="258" t="s">
        <v>15160</v>
      </c>
    </row>
    <row r="3410" spans="1:44" ht="24.75" customHeight="1" x14ac:dyDescent="0.15">
      <c r="A3410" s="297">
        <v>3407</v>
      </c>
      <c r="B3410" s="23" t="s">
        <v>15184</v>
      </c>
      <c r="C3410" s="24" t="s">
        <v>14542</v>
      </c>
      <c r="D3410" s="23" t="s">
        <v>10698</v>
      </c>
      <c r="E3410" s="23" t="s">
        <v>64</v>
      </c>
      <c r="F3410" s="24" t="s">
        <v>10310</v>
      </c>
      <c r="G3410" s="25" t="s">
        <v>4829</v>
      </c>
      <c r="H3410" s="23" t="s">
        <v>15186</v>
      </c>
      <c r="I3410" s="23" t="s">
        <v>15188</v>
      </c>
      <c r="J3410" s="25" t="s">
        <v>15187</v>
      </c>
      <c r="K3410" s="58" t="s">
        <v>15185</v>
      </c>
      <c r="L3410" s="58"/>
      <c r="M3410" s="23" t="s">
        <v>15189</v>
      </c>
      <c r="N3410" s="23"/>
      <c r="O3410" s="25" t="s">
        <v>10699</v>
      </c>
      <c r="P3410" s="23" t="s">
        <v>2309</v>
      </c>
      <c r="Q3410" s="25" t="s">
        <v>10700</v>
      </c>
      <c r="R3410" s="58" t="s">
        <v>10701</v>
      </c>
      <c r="S3410" s="23" t="s">
        <v>6322</v>
      </c>
      <c r="T3410" s="23" t="s">
        <v>6328</v>
      </c>
      <c r="U3410" s="25" t="s">
        <v>4725</v>
      </c>
      <c r="V3410" s="23" t="s">
        <v>8478</v>
      </c>
      <c r="W3410" s="25" t="s">
        <v>8480</v>
      </c>
      <c r="X3410" s="58" t="s">
        <v>8482</v>
      </c>
      <c r="Y3410" s="23" t="s">
        <v>8484</v>
      </c>
      <c r="Z3410" s="23" t="s">
        <v>8486</v>
      </c>
      <c r="AA3410" s="33">
        <v>5</v>
      </c>
      <c r="AB3410" s="295" t="str">
        <f t="shared" si="256"/>
        <v>年間</v>
      </c>
      <c r="AC3410" s="268"/>
      <c r="AD3410" s="23">
        <v>1</v>
      </c>
      <c r="AE3410" s="134">
        <v>108000</v>
      </c>
      <c r="AF3410" s="26">
        <f t="shared" si="254"/>
        <v>108000</v>
      </c>
      <c r="AG3410" s="27">
        <v>42675</v>
      </c>
      <c r="AH3410" s="168">
        <v>42675</v>
      </c>
      <c r="AI3410" s="29" t="s">
        <v>15151</v>
      </c>
      <c r="AJ3410" s="178">
        <f t="shared" si="253"/>
        <v>44500</v>
      </c>
      <c r="AK3410" s="132" t="s">
        <v>10746</v>
      </c>
      <c r="AL3410" s="23" t="s">
        <v>15194</v>
      </c>
      <c r="AM3410" s="35">
        <v>42675</v>
      </c>
      <c r="AN3410" s="408" t="str">
        <f>IF($AA3410-data!$G$1=0,"　",IF(AK3410=0,"　",VLOOKUP($AK3410,data!$A$1:$H$264,8,FALSE)))</f>
        <v>消耗部品交換対象</v>
      </c>
      <c r="AO3410" s="35">
        <v>42691</v>
      </c>
      <c r="AP3410" s="134" t="s">
        <v>15190</v>
      </c>
      <c r="AQ3410" s="264">
        <f t="shared" si="259"/>
        <v>43739</v>
      </c>
      <c r="AR3410" s="258" t="s">
        <v>15161</v>
      </c>
    </row>
    <row r="3411" spans="1:44" ht="24.75" customHeight="1" x14ac:dyDescent="0.15">
      <c r="A3411" s="297">
        <v>3408</v>
      </c>
      <c r="B3411" s="23" t="s">
        <v>17136</v>
      </c>
      <c r="C3411" s="24" t="s">
        <v>14542</v>
      </c>
      <c r="D3411" s="23" t="s">
        <v>10698</v>
      </c>
      <c r="E3411" s="23" t="s">
        <v>64</v>
      </c>
      <c r="F3411" s="24" t="s">
        <v>10310</v>
      </c>
      <c r="G3411" s="25" t="s">
        <v>4829</v>
      </c>
      <c r="H3411" s="23" t="s">
        <v>15186</v>
      </c>
      <c r="I3411" s="23" t="s">
        <v>15188</v>
      </c>
      <c r="J3411" s="25" t="s">
        <v>15187</v>
      </c>
      <c r="K3411" s="58" t="s">
        <v>15185</v>
      </c>
      <c r="L3411" s="58"/>
      <c r="M3411" s="23" t="s">
        <v>15189</v>
      </c>
      <c r="N3411" s="23"/>
      <c r="O3411" s="25" t="s">
        <v>10699</v>
      </c>
      <c r="P3411" s="23" t="s">
        <v>2309</v>
      </c>
      <c r="Q3411" s="25" t="s">
        <v>10700</v>
      </c>
      <c r="R3411" s="58" t="s">
        <v>10701</v>
      </c>
      <c r="S3411" s="23" t="s">
        <v>6322</v>
      </c>
      <c r="T3411" s="23" t="s">
        <v>6328</v>
      </c>
      <c r="U3411" s="25" t="s">
        <v>4725</v>
      </c>
      <c r="V3411" s="23" t="s">
        <v>8478</v>
      </c>
      <c r="W3411" s="25" t="s">
        <v>8480</v>
      </c>
      <c r="X3411" s="58" t="s">
        <v>8482</v>
      </c>
      <c r="Y3411" s="23" t="s">
        <v>8484</v>
      </c>
      <c r="Z3411" s="23" t="s">
        <v>8486</v>
      </c>
      <c r="AA3411" s="33">
        <v>5</v>
      </c>
      <c r="AB3411" s="295" t="str">
        <f t="shared" si="256"/>
        <v>年間</v>
      </c>
      <c r="AC3411" s="268"/>
      <c r="AD3411" s="23">
        <v>1</v>
      </c>
      <c r="AE3411" s="134">
        <v>108000</v>
      </c>
      <c r="AF3411" s="26">
        <f t="shared" si="254"/>
        <v>108000</v>
      </c>
      <c r="AG3411" s="27">
        <v>42675</v>
      </c>
      <c r="AH3411" s="168">
        <v>42675</v>
      </c>
      <c r="AI3411" s="29" t="s">
        <v>15151</v>
      </c>
      <c r="AJ3411" s="178">
        <f t="shared" si="253"/>
        <v>44500</v>
      </c>
      <c r="AK3411" s="132" t="s">
        <v>10746</v>
      </c>
      <c r="AL3411" s="23" t="s">
        <v>15195</v>
      </c>
      <c r="AM3411" s="35">
        <v>42675</v>
      </c>
      <c r="AN3411" s="408" t="str">
        <f>IF($AA3411-data!$G$1=0,"　",IF(AK3411=0,"　",VLOOKUP($AK3411,data!$A$1:$H$264,8,FALSE)))</f>
        <v>消耗部品交換対象</v>
      </c>
      <c r="AO3411" s="35">
        <v>42691</v>
      </c>
      <c r="AP3411" s="134" t="s">
        <v>15190</v>
      </c>
      <c r="AQ3411" s="264">
        <f t="shared" si="259"/>
        <v>43739</v>
      </c>
      <c r="AR3411" s="258"/>
    </row>
    <row r="3412" spans="1:44" ht="24.75" customHeight="1" x14ac:dyDescent="0.15">
      <c r="A3412" s="297">
        <v>3409</v>
      </c>
      <c r="B3412" s="23" t="s">
        <v>15243</v>
      </c>
      <c r="C3412" s="24" t="s">
        <v>2344</v>
      </c>
      <c r="D3412" s="23"/>
      <c r="E3412" s="23"/>
      <c r="F3412" s="24"/>
      <c r="G3412" s="25"/>
      <c r="H3412" s="23"/>
      <c r="I3412" s="23"/>
      <c r="J3412" s="25"/>
      <c r="K3412" s="58"/>
      <c r="L3412" s="58"/>
      <c r="M3412" s="23"/>
      <c r="N3412" s="23"/>
      <c r="O3412" s="25"/>
      <c r="P3412" s="23"/>
      <c r="Q3412" s="25"/>
      <c r="R3412" s="58"/>
      <c r="S3412" s="23"/>
      <c r="T3412" s="23"/>
      <c r="U3412" s="25"/>
      <c r="V3412" s="23"/>
      <c r="W3412" s="25"/>
      <c r="X3412" s="58"/>
      <c r="Y3412" s="23"/>
      <c r="Z3412" s="23"/>
      <c r="AA3412" s="33"/>
      <c r="AB3412" s="295" t="str">
        <f t="shared" si="256"/>
        <v/>
      </c>
      <c r="AC3412" s="268"/>
      <c r="AD3412" s="23"/>
      <c r="AE3412" s="134"/>
      <c r="AF3412" s="26" t="str">
        <f t="shared" si="254"/>
        <v/>
      </c>
      <c r="AG3412" s="27"/>
      <c r="AH3412" s="168"/>
      <c r="AI3412" s="29" t="str">
        <f t="shared" si="252"/>
        <v/>
      </c>
      <c r="AJ3412" s="178" t="str">
        <f t="shared" si="253"/>
        <v/>
      </c>
      <c r="AK3412" s="132"/>
      <c r="AL3412" s="23"/>
      <c r="AM3412" s="35"/>
      <c r="AN3412" s="408" t="str">
        <f>IF($AA3412-data!$G$1=0,"　",IF(AK3412=0,"　",VLOOKUP($AK3412,data!$A$1:$H$264,8,FALSE)))</f>
        <v>　</v>
      </c>
      <c r="AO3412" s="35"/>
      <c r="AP3412" s="134"/>
      <c r="AQ3412" s="264" t="str">
        <f t="shared" si="259"/>
        <v/>
      </c>
      <c r="AR3412" s="258"/>
    </row>
    <row r="3413" spans="1:44" ht="24.75" customHeight="1" x14ac:dyDescent="0.15">
      <c r="A3413" s="297">
        <v>3410</v>
      </c>
      <c r="B3413" s="23" t="s">
        <v>15249</v>
      </c>
      <c r="C3413" s="24" t="s">
        <v>2344</v>
      </c>
      <c r="D3413" s="23"/>
      <c r="E3413" s="23"/>
      <c r="F3413" s="24"/>
      <c r="G3413" s="25"/>
      <c r="H3413" s="23"/>
      <c r="I3413" s="23"/>
      <c r="J3413" s="25"/>
      <c r="K3413" s="58"/>
      <c r="L3413" s="58"/>
      <c r="M3413" s="23"/>
      <c r="N3413" s="23"/>
      <c r="O3413" s="25"/>
      <c r="P3413" s="23"/>
      <c r="Q3413" s="25"/>
      <c r="R3413" s="58"/>
      <c r="S3413" s="23"/>
      <c r="T3413" s="23"/>
      <c r="U3413" s="25"/>
      <c r="V3413" s="23"/>
      <c r="W3413" s="25"/>
      <c r="X3413" s="58"/>
      <c r="Y3413" s="23"/>
      <c r="Z3413" s="23"/>
      <c r="AA3413" s="33"/>
      <c r="AB3413" s="295" t="str">
        <f t="shared" si="256"/>
        <v/>
      </c>
      <c r="AC3413" s="268"/>
      <c r="AD3413" s="23"/>
      <c r="AE3413" s="134"/>
      <c r="AF3413" s="26" t="str">
        <f t="shared" si="254"/>
        <v/>
      </c>
      <c r="AG3413" s="27"/>
      <c r="AH3413" s="168"/>
      <c r="AI3413" s="29" t="str">
        <f t="shared" si="252"/>
        <v/>
      </c>
      <c r="AJ3413" s="178" t="str">
        <f t="shared" si="253"/>
        <v/>
      </c>
      <c r="AK3413" s="23"/>
      <c r="AL3413" s="23"/>
      <c r="AM3413" s="35"/>
      <c r="AN3413" s="408" t="str">
        <f>IF($AA3413-data!$G$1=0,"　",IF(AK3413=0,"　",VLOOKUP($AK3413,data!$A$1:$H$264,8,FALSE)))</f>
        <v>　</v>
      </c>
      <c r="AO3413" s="35"/>
      <c r="AP3413" s="134"/>
      <c r="AQ3413" s="264" t="str">
        <f t="shared" si="259"/>
        <v/>
      </c>
      <c r="AR3413" s="258"/>
    </row>
    <row r="3414" spans="1:44" ht="24.75" customHeight="1" x14ac:dyDescent="0.15">
      <c r="A3414" s="297">
        <v>3411</v>
      </c>
      <c r="B3414" s="23" t="s">
        <v>15250</v>
      </c>
      <c r="C3414" s="24" t="s">
        <v>2344</v>
      </c>
      <c r="D3414" s="23"/>
      <c r="E3414" s="23"/>
      <c r="F3414" s="24"/>
      <c r="G3414" s="25"/>
      <c r="H3414" s="23"/>
      <c r="I3414" s="23"/>
      <c r="J3414" s="25"/>
      <c r="K3414" s="58"/>
      <c r="L3414" s="58"/>
      <c r="M3414" s="23"/>
      <c r="N3414" s="23"/>
      <c r="O3414" s="25"/>
      <c r="P3414" s="23"/>
      <c r="Q3414" s="25"/>
      <c r="R3414" s="58"/>
      <c r="S3414" s="23"/>
      <c r="T3414" s="23"/>
      <c r="U3414" s="25"/>
      <c r="V3414" s="23"/>
      <c r="W3414" s="25"/>
      <c r="X3414" s="58"/>
      <c r="Y3414" s="23"/>
      <c r="Z3414" s="23"/>
      <c r="AA3414" s="33"/>
      <c r="AB3414" s="295" t="str">
        <f t="shared" si="256"/>
        <v/>
      </c>
      <c r="AC3414" s="268"/>
      <c r="AD3414" s="23"/>
      <c r="AE3414" s="134"/>
      <c r="AF3414" s="26" t="str">
        <f t="shared" si="254"/>
        <v/>
      </c>
      <c r="AG3414" s="27"/>
      <c r="AH3414" s="168"/>
      <c r="AI3414" s="29" t="str">
        <f t="shared" si="252"/>
        <v/>
      </c>
      <c r="AJ3414" s="178" t="str">
        <f t="shared" si="253"/>
        <v/>
      </c>
      <c r="AK3414" s="23"/>
      <c r="AL3414" s="23"/>
      <c r="AM3414" s="35"/>
      <c r="AN3414" s="408" t="str">
        <f>IF($AA3414-data!$G$1=0,"　",IF(AK3414=0,"　",VLOOKUP($AK3414,data!$A$1:$H$264,8,FALSE)))</f>
        <v>　</v>
      </c>
      <c r="AO3414" s="35"/>
      <c r="AP3414" s="134"/>
      <c r="AQ3414" s="264" t="str">
        <f t="shared" si="259"/>
        <v/>
      </c>
    </row>
    <row r="3415" spans="1:44" ht="24.75" customHeight="1" x14ac:dyDescent="0.15">
      <c r="A3415" s="297">
        <v>3412</v>
      </c>
      <c r="B3415" s="23" t="s">
        <v>15255</v>
      </c>
      <c r="C3415" s="24" t="s">
        <v>2344</v>
      </c>
      <c r="D3415" s="23"/>
      <c r="E3415" s="23"/>
      <c r="F3415" s="24"/>
      <c r="G3415" s="25"/>
      <c r="H3415" s="23"/>
      <c r="I3415" s="23"/>
      <c r="J3415" s="25"/>
      <c r="K3415" s="58"/>
      <c r="L3415" s="58"/>
      <c r="M3415" s="23"/>
      <c r="N3415" s="23"/>
      <c r="O3415" s="25"/>
      <c r="P3415" s="23"/>
      <c r="Q3415" s="25"/>
      <c r="R3415" s="58"/>
      <c r="S3415" s="23"/>
      <c r="T3415" s="23"/>
      <c r="U3415" s="25"/>
      <c r="V3415" s="23"/>
      <c r="W3415" s="25"/>
      <c r="X3415" s="58"/>
      <c r="Y3415" s="23"/>
      <c r="Z3415" s="23"/>
      <c r="AA3415" s="33"/>
      <c r="AB3415" s="295" t="str">
        <f t="shared" si="256"/>
        <v/>
      </c>
      <c r="AC3415" s="268"/>
      <c r="AD3415" s="23"/>
      <c r="AE3415" s="134"/>
      <c r="AF3415" s="26" t="str">
        <f t="shared" si="254"/>
        <v/>
      </c>
      <c r="AG3415" s="27"/>
      <c r="AH3415" s="168"/>
      <c r="AI3415" s="29" t="str">
        <f t="shared" si="252"/>
        <v/>
      </c>
      <c r="AJ3415" s="178" t="str">
        <f t="shared" si="253"/>
        <v/>
      </c>
      <c r="AK3415" s="23"/>
      <c r="AL3415" s="23"/>
      <c r="AM3415" s="35"/>
      <c r="AN3415" s="408" t="str">
        <f>IF($AA3415-data!$G$1=0,"　",IF(AK3415=0,"　",VLOOKUP($AK3415,data!$A$1:$H$264,8,FALSE)))</f>
        <v>　</v>
      </c>
      <c r="AO3415" s="35"/>
      <c r="AP3415" s="134"/>
      <c r="AQ3415" s="264" t="str">
        <f t="shared" si="259"/>
        <v/>
      </c>
    </row>
    <row r="3416" spans="1:44" ht="24.75" customHeight="1" x14ac:dyDescent="0.15">
      <c r="A3416" s="297">
        <v>3413</v>
      </c>
      <c r="B3416" s="23" t="s">
        <v>15256</v>
      </c>
      <c r="C3416" s="24" t="s">
        <v>2344</v>
      </c>
      <c r="D3416" s="23"/>
      <c r="E3416" s="23"/>
      <c r="F3416" s="24"/>
      <c r="G3416" s="25"/>
      <c r="H3416" s="23"/>
      <c r="I3416" s="23"/>
      <c r="J3416" s="25"/>
      <c r="K3416" s="58"/>
      <c r="L3416" s="58"/>
      <c r="M3416" s="23"/>
      <c r="N3416" s="23"/>
      <c r="O3416" s="25"/>
      <c r="P3416" s="23"/>
      <c r="Q3416" s="25"/>
      <c r="R3416" s="58"/>
      <c r="S3416" s="23"/>
      <c r="T3416" s="23"/>
      <c r="U3416" s="25"/>
      <c r="V3416" s="23"/>
      <c r="W3416" s="25"/>
      <c r="X3416" s="58"/>
      <c r="Y3416" s="23"/>
      <c r="Z3416" s="23"/>
      <c r="AA3416" s="33"/>
      <c r="AB3416" s="295" t="str">
        <f t="shared" si="256"/>
        <v/>
      </c>
      <c r="AC3416" s="268"/>
      <c r="AD3416" s="23"/>
      <c r="AE3416" s="134"/>
      <c r="AF3416" s="26" t="str">
        <f t="shared" si="254"/>
        <v/>
      </c>
      <c r="AG3416" s="27"/>
      <c r="AH3416" s="168"/>
      <c r="AI3416" s="29" t="str">
        <f t="shared" si="252"/>
        <v/>
      </c>
      <c r="AJ3416" s="178" t="str">
        <f t="shared" si="253"/>
        <v/>
      </c>
      <c r="AK3416" s="23"/>
      <c r="AL3416" s="23"/>
      <c r="AM3416" s="35"/>
      <c r="AN3416" s="408" t="str">
        <f>IF($AA3416-data!$G$1=0,"　",IF(AK3416=0,"　",VLOOKUP($AK3416,data!$A$1:$H$264,8,FALSE)))</f>
        <v>　</v>
      </c>
      <c r="AO3416" s="35"/>
      <c r="AP3416" s="134"/>
      <c r="AQ3416" s="264" t="str">
        <f t="shared" si="259"/>
        <v/>
      </c>
    </row>
    <row r="3417" spans="1:44" ht="24.75" customHeight="1" x14ac:dyDescent="0.15">
      <c r="A3417" s="297">
        <v>3414</v>
      </c>
      <c r="B3417" s="23" t="s">
        <v>15257</v>
      </c>
      <c r="C3417" s="24" t="s">
        <v>2344</v>
      </c>
      <c r="D3417" s="23"/>
      <c r="E3417" s="23"/>
      <c r="F3417" s="24"/>
      <c r="G3417" s="25"/>
      <c r="H3417" s="23"/>
      <c r="I3417" s="23"/>
      <c r="J3417" s="25"/>
      <c r="K3417" s="58"/>
      <c r="L3417" s="58"/>
      <c r="M3417" s="23"/>
      <c r="N3417" s="23"/>
      <c r="O3417" s="25"/>
      <c r="P3417" s="23"/>
      <c r="Q3417" s="25"/>
      <c r="R3417" s="58"/>
      <c r="S3417" s="23"/>
      <c r="T3417" s="23"/>
      <c r="U3417" s="25"/>
      <c r="V3417" s="23"/>
      <c r="W3417" s="25"/>
      <c r="X3417" s="58"/>
      <c r="Y3417" s="23"/>
      <c r="Z3417" s="23"/>
      <c r="AA3417" s="33"/>
      <c r="AB3417" s="295" t="str">
        <f t="shared" si="256"/>
        <v/>
      </c>
      <c r="AC3417" s="268"/>
      <c r="AD3417" s="23"/>
      <c r="AE3417" s="134"/>
      <c r="AF3417" s="26" t="str">
        <f t="shared" si="254"/>
        <v/>
      </c>
      <c r="AG3417" s="27"/>
      <c r="AH3417" s="168"/>
      <c r="AI3417" s="29" t="str">
        <f t="shared" si="252"/>
        <v/>
      </c>
      <c r="AJ3417" s="178" t="str">
        <f t="shared" si="253"/>
        <v/>
      </c>
      <c r="AK3417" s="23"/>
      <c r="AL3417" s="23"/>
      <c r="AM3417" s="35"/>
      <c r="AN3417" s="408" t="str">
        <f>IF($AA3417-data!$G$1=0,"　",IF(AK3417=0,"　",VLOOKUP($AK3417,data!$A$1:$H$264,8,FALSE)))</f>
        <v>　</v>
      </c>
      <c r="AO3417" s="35"/>
      <c r="AP3417" s="134"/>
      <c r="AQ3417" s="264" t="str">
        <f t="shared" si="259"/>
        <v/>
      </c>
    </row>
    <row r="3418" spans="1:44" ht="24.75" customHeight="1" x14ac:dyDescent="0.15">
      <c r="A3418" s="297">
        <v>3415</v>
      </c>
      <c r="B3418" s="23" t="s">
        <v>15272</v>
      </c>
      <c r="C3418" s="24" t="s">
        <v>2344</v>
      </c>
      <c r="D3418" s="23"/>
      <c r="E3418" s="23"/>
      <c r="F3418" s="24"/>
      <c r="G3418" s="25"/>
      <c r="H3418" s="23"/>
      <c r="I3418" s="23"/>
      <c r="J3418" s="25"/>
      <c r="K3418" s="58"/>
      <c r="L3418" s="58"/>
      <c r="M3418" s="23"/>
      <c r="N3418" s="23"/>
      <c r="O3418" s="25"/>
      <c r="P3418" s="23"/>
      <c r="Q3418" s="25"/>
      <c r="R3418" s="58"/>
      <c r="S3418" s="23"/>
      <c r="T3418" s="23"/>
      <c r="U3418" s="25"/>
      <c r="V3418" s="23"/>
      <c r="W3418" s="25"/>
      <c r="X3418" s="58"/>
      <c r="Y3418" s="23"/>
      <c r="Z3418" s="23"/>
      <c r="AA3418" s="33"/>
      <c r="AB3418" s="295" t="str">
        <f t="shared" si="256"/>
        <v/>
      </c>
      <c r="AC3418" s="268"/>
      <c r="AD3418" s="23"/>
      <c r="AE3418" s="134"/>
      <c r="AF3418" s="26" t="str">
        <f t="shared" si="254"/>
        <v/>
      </c>
      <c r="AG3418" s="27"/>
      <c r="AH3418" s="168"/>
      <c r="AI3418" s="29" t="str">
        <f t="shared" si="252"/>
        <v/>
      </c>
      <c r="AJ3418" s="178" t="str">
        <f t="shared" si="253"/>
        <v/>
      </c>
      <c r="AK3418" s="23"/>
      <c r="AL3418" s="23"/>
      <c r="AM3418" s="35"/>
      <c r="AN3418" s="408" t="str">
        <f>IF($AA3418-data!$G$1=0,"　",IF(AK3418=0,"　",VLOOKUP($AK3418,data!$A$1:$H$264,8,FALSE)))</f>
        <v>　</v>
      </c>
      <c r="AO3418" s="35"/>
      <c r="AP3418" s="134"/>
      <c r="AQ3418" s="264" t="str">
        <f t="shared" si="259"/>
        <v/>
      </c>
    </row>
    <row r="3419" spans="1:44" ht="24.75" customHeight="1" x14ac:dyDescent="0.15">
      <c r="A3419" s="297">
        <v>3416</v>
      </c>
      <c r="B3419" s="23" t="s">
        <v>15290</v>
      </c>
      <c r="C3419" s="24" t="s">
        <v>2344</v>
      </c>
      <c r="D3419" s="23"/>
      <c r="E3419" s="23"/>
      <c r="F3419" s="24"/>
      <c r="G3419" s="25"/>
      <c r="H3419" s="23"/>
      <c r="I3419" s="23"/>
      <c r="J3419" s="25"/>
      <c r="K3419" s="58"/>
      <c r="L3419" s="58"/>
      <c r="M3419" s="23"/>
      <c r="N3419" s="23"/>
      <c r="O3419" s="25"/>
      <c r="P3419" s="23"/>
      <c r="Q3419" s="25"/>
      <c r="R3419" s="58"/>
      <c r="S3419" s="23"/>
      <c r="T3419" s="23"/>
      <c r="U3419" s="25"/>
      <c r="V3419" s="23"/>
      <c r="W3419" s="25"/>
      <c r="X3419" s="58"/>
      <c r="Y3419" s="23"/>
      <c r="Z3419" s="23"/>
      <c r="AA3419" s="33"/>
      <c r="AB3419" s="295" t="str">
        <f t="shared" si="256"/>
        <v/>
      </c>
      <c r="AC3419" s="268"/>
      <c r="AD3419" s="23"/>
      <c r="AE3419" s="134"/>
      <c r="AF3419" s="26" t="str">
        <f t="shared" si="254"/>
        <v/>
      </c>
      <c r="AG3419" s="27"/>
      <c r="AH3419" s="168"/>
      <c r="AI3419" s="29" t="str">
        <f t="shared" si="252"/>
        <v/>
      </c>
      <c r="AJ3419" s="178" t="str">
        <f t="shared" si="253"/>
        <v/>
      </c>
      <c r="AK3419" s="23"/>
      <c r="AL3419" s="23"/>
      <c r="AM3419" s="35"/>
      <c r="AN3419" s="408" t="str">
        <f>IF($AA3419-data!$G$1=0,"　",IF(AK3419=0,"　",VLOOKUP($AK3419,data!$A$1:$H$264,8,FALSE)))</f>
        <v>　</v>
      </c>
      <c r="AO3419" s="35"/>
      <c r="AP3419" s="134"/>
      <c r="AQ3419" s="264" t="str">
        <f t="shared" si="259"/>
        <v/>
      </c>
    </row>
    <row r="3420" spans="1:44" ht="24.75" customHeight="1" x14ac:dyDescent="0.15">
      <c r="A3420" s="297">
        <v>3417</v>
      </c>
      <c r="B3420" s="23" t="s">
        <v>15291</v>
      </c>
      <c r="C3420" s="24" t="s">
        <v>2344</v>
      </c>
      <c r="D3420" s="23"/>
      <c r="E3420" s="23"/>
      <c r="F3420" s="24"/>
      <c r="G3420" s="25"/>
      <c r="H3420" s="23"/>
      <c r="I3420" s="23"/>
      <c r="J3420" s="25"/>
      <c r="K3420" s="58"/>
      <c r="L3420" s="58"/>
      <c r="M3420" s="23"/>
      <c r="N3420" s="23"/>
      <c r="O3420" s="25"/>
      <c r="P3420" s="23"/>
      <c r="Q3420" s="25"/>
      <c r="R3420" s="58"/>
      <c r="S3420" s="23"/>
      <c r="T3420" s="23"/>
      <c r="U3420" s="25"/>
      <c r="V3420" s="23"/>
      <c r="W3420" s="25"/>
      <c r="X3420" s="58"/>
      <c r="Y3420" s="23"/>
      <c r="Z3420" s="23"/>
      <c r="AA3420" s="33"/>
      <c r="AB3420" s="295" t="str">
        <f t="shared" si="256"/>
        <v/>
      </c>
      <c r="AC3420" s="268"/>
      <c r="AD3420" s="23"/>
      <c r="AE3420" s="134"/>
      <c r="AF3420" s="26" t="str">
        <f t="shared" si="254"/>
        <v/>
      </c>
      <c r="AG3420" s="27"/>
      <c r="AH3420" s="168"/>
      <c r="AI3420" s="29" t="str">
        <f t="shared" si="252"/>
        <v/>
      </c>
      <c r="AJ3420" s="178" t="str">
        <f t="shared" si="253"/>
        <v/>
      </c>
      <c r="AK3420" s="23"/>
      <c r="AL3420" s="23"/>
      <c r="AM3420" s="35"/>
      <c r="AN3420" s="408" t="str">
        <f>IF($AA3420-data!$G$1=0,"　",IF(AK3420=0,"　",VLOOKUP($AK3420,data!$A$1:$H$264,8,FALSE)))</f>
        <v>　</v>
      </c>
      <c r="AO3420" s="35"/>
      <c r="AP3420" s="134"/>
      <c r="AQ3420" s="264" t="str">
        <f t="shared" si="259"/>
        <v/>
      </c>
    </row>
    <row r="3421" spans="1:44" ht="24.75" customHeight="1" x14ac:dyDescent="0.15">
      <c r="A3421" s="297">
        <v>3418</v>
      </c>
      <c r="B3421" s="23" t="s">
        <v>15303</v>
      </c>
      <c r="C3421" s="24" t="s">
        <v>15304</v>
      </c>
      <c r="D3421" s="23" t="s">
        <v>15305</v>
      </c>
      <c r="E3421" s="23" t="s">
        <v>64</v>
      </c>
      <c r="F3421" s="24" t="s">
        <v>10310</v>
      </c>
      <c r="G3421" s="25" t="s">
        <v>15346</v>
      </c>
      <c r="H3421" s="23" t="s">
        <v>5468</v>
      </c>
      <c r="I3421" s="23" t="s">
        <v>8595</v>
      </c>
      <c r="J3421" s="25" t="s">
        <v>15336</v>
      </c>
      <c r="K3421" s="58" t="s">
        <v>5470</v>
      </c>
      <c r="L3421" s="58"/>
      <c r="M3421" s="23" t="s">
        <v>5471</v>
      </c>
      <c r="N3421" s="23" t="s">
        <v>5472</v>
      </c>
      <c r="O3421" s="25" t="s">
        <v>8095</v>
      </c>
      <c r="P3421" s="23" t="s">
        <v>8096</v>
      </c>
      <c r="Q3421" s="25" t="s">
        <v>15337</v>
      </c>
      <c r="R3421" s="58" t="s">
        <v>15338</v>
      </c>
      <c r="S3421" s="23" t="s">
        <v>15339</v>
      </c>
      <c r="T3421" s="23" t="s">
        <v>15340</v>
      </c>
      <c r="U3421" s="25" t="s">
        <v>15335</v>
      </c>
      <c r="V3421" s="23" t="s">
        <v>5468</v>
      </c>
      <c r="W3421" s="25" t="s">
        <v>5469</v>
      </c>
      <c r="X3421" s="58" t="s">
        <v>5470</v>
      </c>
      <c r="Y3421" s="23" t="s">
        <v>5471</v>
      </c>
      <c r="Z3421" s="23" t="s">
        <v>5472</v>
      </c>
      <c r="AA3421" s="33">
        <v>5</v>
      </c>
      <c r="AB3421" s="295" t="s">
        <v>14501</v>
      </c>
      <c r="AC3421" s="268"/>
      <c r="AD3421" s="23">
        <v>1</v>
      </c>
      <c r="AE3421" s="203">
        <v>207000</v>
      </c>
      <c r="AF3421" s="26">
        <f t="shared" si="254"/>
        <v>207000</v>
      </c>
      <c r="AG3421" s="27">
        <v>42705</v>
      </c>
      <c r="AH3421" s="168">
        <v>42705</v>
      </c>
      <c r="AI3421" s="29" t="str">
        <f t="shared" si="252"/>
        <v>～</v>
      </c>
      <c r="AJ3421" s="178">
        <f t="shared" si="253"/>
        <v>44530</v>
      </c>
      <c r="AK3421" s="23" t="s">
        <v>15308</v>
      </c>
      <c r="AL3421" s="23" t="s">
        <v>15341</v>
      </c>
      <c r="AM3421" s="35">
        <v>42705</v>
      </c>
      <c r="AN3421" s="408" t="str">
        <f>IF($AA3421-data!$G$1=0,"　",IF(AK3421=0,"　",VLOOKUP($AK3421,data!$A$1:$H$264,8,FALSE)))</f>
        <v>消耗部品交換対象</v>
      </c>
      <c r="AO3421" s="35">
        <v>42704</v>
      </c>
      <c r="AP3421" s="134" t="s">
        <v>15306</v>
      </c>
      <c r="AQ3421" s="264">
        <f t="shared" si="259"/>
        <v>43770</v>
      </c>
    </row>
    <row r="3422" spans="1:44" ht="24.75" customHeight="1" x14ac:dyDescent="0.15">
      <c r="A3422" s="297">
        <v>3419</v>
      </c>
      <c r="B3422" s="23" t="s">
        <v>15307</v>
      </c>
      <c r="C3422" s="24" t="s">
        <v>15304</v>
      </c>
      <c r="D3422" s="23" t="s">
        <v>15305</v>
      </c>
      <c r="E3422" s="23" t="s">
        <v>64</v>
      </c>
      <c r="F3422" s="24" t="s">
        <v>10310</v>
      </c>
      <c r="G3422" s="25" t="s">
        <v>15347</v>
      </c>
      <c r="H3422" s="23" t="s">
        <v>5468</v>
      </c>
      <c r="I3422" s="23" t="s">
        <v>8595</v>
      </c>
      <c r="J3422" s="25" t="s">
        <v>15336</v>
      </c>
      <c r="K3422" s="58" t="s">
        <v>5470</v>
      </c>
      <c r="L3422" s="58"/>
      <c r="M3422" s="23" t="s">
        <v>5471</v>
      </c>
      <c r="N3422" s="23" t="s">
        <v>5472</v>
      </c>
      <c r="O3422" s="25" t="s">
        <v>8095</v>
      </c>
      <c r="P3422" s="23" t="s">
        <v>8096</v>
      </c>
      <c r="Q3422" s="25" t="s">
        <v>15337</v>
      </c>
      <c r="R3422" s="58" t="s">
        <v>15338</v>
      </c>
      <c r="S3422" s="23" t="s">
        <v>15339</v>
      </c>
      <c r="T3422" s="23" t="s">
        <v>15340</v>
      </c>
      <c r="U3422" s="25" t="s">
        <v>15335</v>
      </c>
      <c r="V3422" s="23" t="s">
        <v>5468</v>
      </c>
      <c r="W3422" s="25" t="s">
        <v>5469</v>
      </c>
      <c r="X3422" s="58" t="s">
        <v>5470</v>
      </c>
      <c r="Y3422" s="23" t="s">
        <v>5471</v>
      </c>
      <c r="Z3422" s="23" t="s">
        <v>5472</v>
      </c>
      <c r="AA3422" s="33">
        <v>5</v>
      </c>
      <c r="AB3422" s="295" t="s">
        <v>14501</v>
      </c>
      <c r="AC3422" s="268"/>
      <c r="AD3422" s="23">
        <v>9</v>
      </c>
      <c r="AE3422" s="203">
        <v>76800</v>
      </c>
      <c r="AF3422" s="26">
        <f t="shared" si="254"/>
        <v>691200</v>
      </c>
      <c r="AG3422" s="27">
        <v>42705</v>
      </c>
      <c r="AH3422" s="168">
        <v>42705</v>
      </c>
      <c r="AI3422" s="29" t="str">
        <f t="shared" si="252"/>
        <v>～</v>
      </c>
      <c r="AJ3422" s="178">
        <f t="shared" si="253"/>
        <v>44530</v>
      </c>
      <c r="AK3422" s="23" t="s">
        <v>15309</v>
      </c>
      <c r="AL3422" s="23" t="s">
        <v>15358</v>
      </c>
      <c r="AM3422" s="35">
        <v>42705</v>
      </c>
      <c r="AN3422" s="408" t="str">
        <f>IF($AA3422-data!$G$1=0,"　",IF(AK3422=0,"　",VLOOKUP($AK3422,data!$A$1:$H$264,8,FALSE)))</f>
        <v>消耗部品交換対象</v>
      </c>
      <c r="AO3422" s="35">
        <v>42704</v>
      </c>
      <c r="AP3422" s="134" t="s">
        <v>15342</v>
      </c>
      <c r="AQ3422" s="264">
        <f t="shared" si="259"/>
        <v>43770</v>
      </c>
    </row>
    <row r="3423" spans="1:44" ht="24.75" customHeight="1" x14ac:dyDescent="0.15">
      <c r="A3423" s="297">
        <v>3420</v>
      </c>
      <c r="B3423" s="23" t="s">
        <v>15331</v>
      </c>
      <c r="C3423" s="24" t="s">
        <v>15329</v>
      </c>
      <c r="D3423" s="23" t="s">
        <v>12035</v>
      </c>
      <c r="E3423" s="23" t="s">
        <v>477</v>
      </c>
      <c r="F3423" s="24" t="s">
        <v>8178</v>
      </c>
      <c r="G3423" s="25" t="s">
        <v>15365</v>
      </c>
      <c r="H3423" s="23" t="s">
        <v>15364</v>
      </c>
      <c r="I3423" s="23" t="s">
        <v>15368</v>
      </c>
      <c r="J3423" s="25" t="s">
        <v>15367</v>
      </c>
      <c r="K3423" s="58" t="s">
        <v>15366</v>
      </c>
      <c r="L3423" s="58"/>
      <c r="M3423" s="23" t="s">
        <v>15369</v>
      </c>
      <c r="N3423" s="23" t="s">
        <v>15370</v>
      </c>
      <c r="O3423" s="25" t="s">
        <v>15371</v>
      </c>
      <c r="P3423" s="23" t="s">
        <v>15372</v>
      </c>
      <c r="Q3423" s="25" t="s">
        <v>15373</v>
      </c>
      <c r="R3423" s="58"/>
      <c r="S3423" s="23" t="s">
        <v>15374</v>
      </c>
      <c r="T3423" s="23" t="s">
        <v>15375</v>
      </c>
      <c r="U3423" s="25" t="s">
        <v>12294</v>
      </c>
      <c r="V3423" s="23" t="s">
        <v>12295</v>
      </c>
      <c r="W3423" s="25" t="s">
        <v>12296</v>
      </c>
      <c r="X3423" s="58"/>
      <c r="Y3423" s="23" t="s">
        <v>12298</v>
      </c>
      <c r="Z3423" s="23" t="s">
        <v>12299</v>
      </c>
      <c r="AA3423" s="33">
        <v>5</v>
      </c>
      <c r="AB3423" s="295" t="str">
        <f t="shared" si="256"/>
        <v>年間</v>
      </c>
      <c r="AC3423" s="268"/>
      <c r="AD3423" s="23">
        <v>1</v>
      </c>
      <c r="AE3423" s="134">
        <v>12000</v>
      </c>
      <c r="AF3423" s="26">
        <f t="shared" si="254"/>
        <v>12000</v>
      </c>
      <c r="AG3423" s="27">
        <v>42705</v>
      </c>
      <c r="AH3423" s="168">
        <v>42705</v>
      </c>
      <c r="AI3423" s="29" t="str">
        <f t="shared" ref="AI3423:AI3586" si="260">IF(ISBLANK($AH3423),"","～")</f>
        <v>～</v>
      </c>
      <c r="AJ3423" s="178">
        <f t="shared" ref="AJ3423:AJ3586" si="261">IF(ISBLANK($AH3423),"",DATE(YEAR($AH3423)+$AA3423,MONTH($AH3423),DAY($AH3423)-1))</f>
        <v>44530</v>
      </c>
      <c r="AK3423" s="132" t="s">
        <v>15334</v>
      </c>
      <c r="AL3423" s="23" t="s">
        <v>15376</v>
      </c>
      <c r="AM3423" s="35">
        <v>42705</v>
      </c>
      <c r="AN3423" s="408">
        <f>IF($AA3423-data!$G$1=0,"　",IF(AK3423=0,"　",VLOOKUP($AK3423,data!$A$1:$H$264,8,FALSE)))</f>
        <v>0</v>
      </c>
      <c r="AO3423" s="35">
        <v>42706</v>
      </c>
      <c r="AP3423" s="134" t="s">
        <v>15330</v>
      </c>
      <c r="AQ3423" s="264" t="str">
        <f t="shared" si="259"/>
        <v/>
      </c>
    </row>
    <row r="3424" spans="1:44" ht="24.75" customHeight="1" x14ac:dyDescent="0.15">
      <c r="A3424" s="297">
        <v>3421</v>
      </c>
      <c r="B3424" s="23" t="s">
        <v>15331</v>
      </c>
      <c r="C3424" s="24" t="s">
        <v>15329</v>
      </c>
      <c r="D3424" s="23" t="s">
        <v>12035</v>
      </c>
      <c r="E3424" s="23" t="s">
        <v>477</v>
      </c>
      <c r="F3424" s="24" t="s">
        <v>8178</v>
      </c>
      <c r="G3424" s="25" t="s">
        <v>15365</v>
      </c>
      <c r="H3424" s="23" t="s">
        <v>15364</v>
      </c>
      <c r="I3424" s="23" t="s">
        <v>15368</v>
      </c>
      <c r="J3424" s="25" t="s">
        <v>15367</v>
      </c>
      <c r="K3424" s="58" t="s">
        <v>15366</v>
      </c>
      <c r="L3424" s="58"/>
      <c r="M3424" s="23" t="s">
        <v>15369</v>
      </c>
      <c r="N3424" s="23" t="s">
        <v>15370</v>
      </c>
      <c r="O3424" s="25" t="s">
        <v>15371</v>
      </c>
      <c r="P3424" s="23" t="s">
        <v>15372</v>
      </c>
      <c r="Q3424" s="25" t="s">
        <v>15373</v>
      </c>
      <c r="R3424" s="58"/>
      <c r="S3424" s="23" t="s">
        <v>15374</v>
      </c>
      <c r="T3424" s="23" t="s">
        <v>15375</v>
      </c>
      <c r="U3424" s="25" t="s">
        <v>12294</v>
      </c>
      <c r="V3424" s="23" t="s">
        <v>12295</v>
      </c>
      <c r="W3424" s="25" t="s">
        <v>12296</v>
      </c>
      <c r="X3424" s="58"/>
      <c r="Y3424" s="23" t="s">
        <v>12298</v>
      </c>
      <c r="Z3424" s="23" t="s">
        <v>12299</v>
      </c>
      <c r="AA3424" s="33">
        <v>5</v>
      </c>
      <c r="AB3424" s="295" t="str">
        <f t="shared" si="256"/>
        <v>年間</v>
      </c>
      <c r="AC3424" s="268"/>
      <c r="AD3424" s="23">
        <v>1</v>
      </c>
      <c r="AE3424" s="134">
        <v>12000</v>
      </c>
      <c r="AF3424" s="26">
        <f t="shared" si="254"/>
        <v>12000</v>
      </c>
      <c r="AG3424" s="27">
        <v>42705</v>
      </c>
      <c r="AH3424" s="168">
        <v>42705</v>
      </c>
      <c r="AI3424" s="29" t="str">
        <f t="shared" si="260"/>
        <v>～</v>
      </c>
      <c r="AJ3424" s="178">
        <f t="shared" si="261"/>
        <v>44530</v>
      </c>
      <c r="AK3424" s="132" t="s">
        <v>13112</v>
      </c>
      <c r="AL3424" s="23" t="s">
        <v>15377</v>
      </c>
      <c r="AM3424" s="35">
        <v>42705</v>
      </c>
      <c r="AN3424" s="408">
        <f>IF($AA3424-data!$G$1=0,"　",IF(AK3424=0,"　",VLOOKUP($AK3424,data!$A$1:$H$264,8,FALSE)))</f>
        <v>0</v>
      </c>
      <c r="AO3424" s="35">
        <v>42706</v>
      </c>
      <c r="AP3424" s="134" t="s">
        <v>15330</v>
      </c>
      <c r="AQ3424" s="264" t="str">
        <f t="shared" si="259"/>
        <v/>
      </c>
    </row>
    <row r="3425" spans="1:43" ht="24.75" customHeight="1" x14ac:dyDescent="0.15">
      <c r="A3425" s="297">
        <v>3422</v>
      </c>
      <c r="B3425" s="23" t="s">
        <v>15331</v>
      </c>
      <c r="C3425" s="24" t="s">
        <v>15329</v>
      </c>
      <c r="D3425" s="23" t="s">
        <v>12035</v>
      </c>
      <c r="E3425" s="23" t="s">
        <v>477</v>
      </c>
      <c r="F3425" s="24" t="s">
        <v>8178</v>
      </c>
      <c r="G3425" s="25" t="s">
        <v>15365</v>
      </c>
      <c r="H3425" s="23" t="s">
        <v>15364</v>
      </c>
      <c r="I3425" s="23" t="s">
        <v>15368</v>
      </c>
      <c r="J3425" s="25" t="s">
        <v>15367</v>
      </c>
      <c r="K3425" s="58" t="s">
        <v>15366</v>
      </c>
      <c r="L3425" s="58"/>
      <c r="M3425" s="23" t="s">
        <v>15369</v>
      </c>
      <c r="N3425" s="23" t="s">
        <v>15370</v>
      </c>
      <c r="O3425" s="25" t="s">
        <v>15371</v>
      </c>
      <c r="P3425" s="23" t="s">
        <v>15372</v>
      </c>
      <c r="Q3425" s="25" t="s">
        <v>15373</v>
      </c>
      <c r="R3425" s="58"/>
      <c r="S3425" s="23" t="s">
        <v>15374</v>
      </c>
      <c r="T3425" s="23" t="s">
        <v>15375</v>
      </c>
      <c r="U3425" s="25" t="s">
        <v>12294</v>
      </c>
      <c r="V3425" s="23" t="s">
        <v>12295</v>
      </c>
      <c r="W3425" s="25" t="s">
        <v>12296</v>
      </c>
      <c r="X3425" s="58"/>
      <c r="Y3425" s="23" t="s">
        <v>12298</v>
      </c>
      <c r="Z3425" s="23" t="s">
        <v>12299</v>
      </c>
      <c r="AA3425" s="33">
        <v>5</v>
      </c>
      <c r="AB3425" s="295" t="str">
        <f t="shared" si="256"/>
        <v>年間</v>
      </c>
      <c r="AC3425" s="268"/>
      <c r="AD3425" s="23">
        <v>1</v>
      </c>
      <c r="AE3425" s="134">
        <v>12000</v>
      </c>
      <c r="AF3425" s="26">
        <f t="shared" si="254"/>
        <v>12000</v>
      </c>
      <c r="AG3425" s="27">
        <v>42705</v>
      </c>
      <c r="AH3425" s="168">
        <v>42705</v>
      </c>
      <c r="AI3425" s="29" t="str">
        <f t="shared" si="260"/>
        <v>～</v>
      </c>
      <c r="AJ3425" s="178">
        <f t="shared" si="261"/>
        <v>44530</v>
      </c>
      <c r="AK3425" s="132" t="s">
        <v>13112</v>
      </c>
      <c r="AL3425" s="23" t="s">
        <v>15378</v>
      </c>
      <c r="AM3425" s="35">
        <v>42705</v>
      </c>
      <c r="AN3425" s="408">
        <f>IF($AA3425-data!$G$1=0,"　",IF(AK3425=0,"　",VLOOKUP($AK3425,data!$A$1:$H$264,8,FALSE)))</f>
        <v>0</v>
      </c>
      <c r="AO3425" s="35">
        <v>42706</v>
      </c>
      <c r="AP3425" s="134" t="s">
        <v>15330</v>
      </c>
      <c r="AQ3425" s="264" t="str">
        <f t="shared" si="259"/>
        <v/>
      </c>
    </row>
    <row r="3426" spans="1:43" ht="24.75" customHeight="1" x14ac:dyDescent="0.15">
      <c r="A3426" s="297">
        <v>3423</v>
      </c>
      <c r="B3426" s="23" t="s">
        <v>15331</v>
      </c>
      <c r="C3426" s="24" t="s">
        <v>15329</v>
      </c>
      <c r="D3426" s="23" t="s">
        <v>12035</v>
      </c>
      <c r="E3426" s="23" t="s">
        <v>477</v>
      </c>
      <c r="F3426" s="24" t="s">
        <v>8178</v>
      </c>
      <c r="G3426" s="25" t="s">
        <v>15365</v>
      </c>
      <c r="H3426" s="23" t="s">
        <v>15364</v>
      </c>
      <c r="I3426" s="23" t="s">
        <v>15368</v>
      </c>
      <c r="J3426" s="25" t="s">
        <v>15367</v>
      </c>
      <c r="K3426" s="58" t="s">
        <v>15366</v>
      </c>
      <c r="L3426" s="58"/>
      <c r="M3426" s="23" t="s">
        <v>15369</v>
      </c>
      <c r="N3426" s="23" t="s">
        <v>15370</v>
      </c>
      <c r="O3426" s="25" t="s">
        <v>15371</v>
      </c>
      <c r="P3426" s="23" t="s">
        <v>15372</v>
      </c>
      <c r="Q3426" s="25" t="s">
        <v>15373</v>
      </c>
      <c r="R3426" s="58"/>
      <c r="S3426" s="23" t="s">
        <v>15374</v>
      </c>
      <c r="T3426" s="23" t="s">
        <v>15375</v>
      </c>
      <c r="U3426" s="25" t="s">
        <v>12294</v>
      </c>
      <c r="V3426" s="23" t="s">
        <v>12295</v>
      </c>
      <c r="W3426" s="25" t="s">
        <v>12296</v>
      </c>
      <c r="X3426" s="58"/>
      <c r="Y3426" s="23" t="s">
        <v>12298</v>
      </c>
      <c r="Z3426" s="23" t="s">
        <v>12299</v>
      </c>
      <c r="AA3426" s="33">
        <v>5</v>
      </c>
      <c r="AB3426" s="295" t="str">
        <f t="shared" si="256"/>
        <v>年間</v>
      </c>
      <c r="AC3426" s="268"/>
      <c r="AD3426" s="23">
        <v>1</v>
      </c>
      <c r="AE3426" s="134">
        <v>12000</v>
      </c>
      <c r="AF3426" s="26">
        <f t="shared" si="254"/>
        <v>12000</v>
      </c>
      <c r="AG3426" s="27">
        <v>42705</v>
      </c>
      <c r="AH3426" s="168">
        <v>42705</v>
      </c>
      <c r="AI3426" s="29" t="str">
        <f t="shared" si="260"/>
        <v>～</v>
      </c>
      <c r="AJ3426" s="178">
        <f t="shared" si="261"/>
        <v>44530</v>
      </c>
      <c r="AK3426" s="132" t="s">
        <v>13112</v>
      </c>
      <c r="AL3426" s="23" t="s">
        <v>15379</v>
      </c>
      <c r="AM3426" s="35">
        <v>42705</v>
      </c>
      <c r="AN3426" s="408">
        <f>IF($AA3426-data!$G$1=0,"　",IF(AK3426=0,"　",VLOOKUP($AK3426,data!$A$1:$H$264,8,FALSE)))</f>
        <v>0</v>
      </c>
      <c r="AO3426" s="35">
        <v>42706</v>
      </c>
      <c r="AP3426" s="134" t="s">
        <v>15330</v>
      </c>
      <c r="AQ3426" s="264" t="str">
        <f t="shared" si="259"/>
        <v/>
      </c>
    </row>
    <row r="3427" spans="1:43" ht="24.75" customHeight="1" x14ac:dyDescent="0.15">
      <c r="A3427" s="297">
        <v>3424</v>
      </c>
      <c r="B3427" s="23" t="s">
        <v>15331</v>
      </c>
      <c r="C3427" s="24" t="s">
        <v>15329</v>
      </c>
      <c r="D3427" s="23" t="s">
        <v>12035</v>
      </c>
      <c r="E3427" s="23" t="s">
        <v>477</v>
      </c>
      <c r="F3427" s="24" t="s">
        <v>8178</v>
      </c>
      <c r="G3427" s="25" t="s">
        <v>15365</v>
      </c>
      <c r="H3427" s="23" t="s">
        <v>15364</v>
      </c>
      <c r="I3427" s="23" t="s">
        <v>15368</v>
      </c>
      <c r="J3427" s="25" t="s">
        <v>15367</v>
      </c>
      <c r="K3427" s="58" t="s">
        <v>15366</v>
      </c>
      <c r="L3427" s="58"/>
      <c r="M3427" s="23" t="s">
        <v>15369</v>
      </c>
      <c r="N3427" s="23" t="s">
        <v>15370</v>
      </c>
      <c r="O3427" s="25" t="s">
        <v>15371</v>
      </c>
      <c r="P3427" s="23" t="s">
        <v>15372</v>
      </c>
      <c r="Q3427" s="25" t="s">
        <v>15373</v>
      </c>
      <c r="R3427" s="58"/>
      <c r="S3427" s="23" t="s">
        <v>15374</v>
      </c>
      <c r="T3427" s="23" t="s">
        <v>15375</v>
      </c>
      <c r="U3427" s="25" t="s">
        <v>12294</v>
      </c>
      <c r="V3427" s="23" t="s">
        <v>12295</v>
      </c>
      <c r="W3427" s="25" t="s">
        <v>12296</v>
      </c>
      <c r="X3427" s="58"/>
      <c r="Y3427" s="23" t="s">
        <v>12298</v>
      </c>
      <c r="Z3427" s="23" t="s">
        <v>12299</v>
      </c>
      <c r="AA3427" s="33">
        <v>5</v>
      </c>
      <c r="AB3427" s="295" t="str">
        <f t="shared" si="256"/>
        <v>年間</v>
      </c>
      <c r="AC3427" s="268"/>
      <c r="AD3427" s="23">
        <v>1</v>
      </c>
      <c r="AE3427" s="134">
        <v>12000</v>
      </c>
      <c r="AF3427" s="26">
        <f t="shared" si="254"/>
        <v>12000</v>
      </c>
      <c r="AG3427" s="27">
        <v>42705</v>
      </c>
      <c r="AH3427" s="168">
        <v>42705</v>
      </c>
      <c r="AI3427" s="29" t="str">
        <f t="shared" si="260"/>
        <v>～</v>
      </c>
      <c r="AJ3427" s="178">
        <f t="shared" si="261"/>
        <v>44530</v>
      </c>
      <c r="AK3427" s="132" t="s">
        <v>13112</v>
      </c>
      <c r="AL3427" s="23" t="s">
        <v>15380</v>
      </c>
      <c r="AM3427" s="35">
        <v>42705</v>
      </c>
      <c r="AN3427" s="408">
        <f>IF($AA3427-data!$G$1=0,"　",IF(AK3427=0,"　",VLOOKUP($AK3427,data!$A$1:$H$264,8,FALSE)))</f>
        <v>0</v>
      </c>
      <c r="AO3427" s="35">
        <v>42706</v>
      </c>
      <c r="AP3427" s="134" t="s">
        <v>15330</v>
      </c>
      <c r="AQ3427" s="264" t="str">
        <f t="shared" si="259"/>
        <v/>
      </c>
    </row>
    <row r="3428" spans="1:43" ht="24.75" customHeight="1" x14ac:dyDescent="0.15">
      <c r="A3428" s="297">
        <v>3425</v>
      </c>
      <c r="B3428" s="23" t="s">
        <v>15331</v>
      </c>
      <c r="C3428" s="24" t="s">
        <v>15329</v>
      </c>
      <c r="D3428" s="23" t="s">
        <v>12035</v>
      </c>
      <c r="E3428" s="23" t="s">
        <v>477</v>
      </c>
      <c r="F3428" s="24" t="s">
        <v>8178</v>
      </c>
      <c r="G3428" s="25" t="s">
        <v>15365</v>
      </c>
      <c r="H3428" s="23" t="s">
        <v>15364</v>
      </c>
      <c r="I3428" s="23" t="s">
        <v>15368</v>
      </c>
      <c r="J3428" s="25" t="s">
        <v>15367</v>
      </c>
      <c r="K3428" s="58" t="s">
        <v>15366</v>
      </c>
      <c r="L3428" s="58"/>
      <c r="M3428" s="23" t="s">
        <v>15369</v>
      </c>
      <c r="N3428" s="23" t="s">
        <v>15370</v>
      </c>
      <c r="O3428" s="25" t="s">
        <v>15371</v>
      </c>
      <c r="P3428" s="23" t="s">
        <v>15372</v>
      </c>
      <c r="Q3428" s="25" t="s">
        <v>15373</v>
      </c>
      <c r="R3428" s="58"/>
      <c r="S3428" s="23" t="s">
        <v>15374</v>
      </c>
      <c r="T3428" s="23" t="s">
        <v>15375</v>
      </c>
      <c r="U3428" s="25" t="s">
        <v>12294</v>
      </c>
      <c r="V3428" s="23" t="s">
        <v>12295</v>
      </c>
      <c r="W3428" s="25" t="s">
        <v>12296</v>
      </c>
      <c r="X3428" s="58"/>
      <c r="Y3428" s="23" t="s">
        <v>12298</v>
      </c>
      <c r="Z3428" s="23" t="s">
        <v>12299</v>
      </c>
      <c r="AA3428" s="33">
        <v>5</v>
      </c>
      <c r="AB3428" s="295" t="str">
        <f t="shared" si="256"/>
        <v>年間</v>
      </c>
      <c r="AC3428" s="268"/>
      <c r="AD3428" s="23">
        <v>1</v>
      </c>
      <c r="AE3428" s="134">
        <v>12000</v>
      </c>
      <c r="AF3428" s="26">
        <f t="shared" si="254"/>
        <v>12000</v>
      </c>
      <c r="AG3428" s="27">
        <v>42705</v>
      </c>
      <c r="AH3428" s="168">
        <v>42705</v>
      </c>
      <c r="AI3428" s="29" t="str">
        <f t="shared" si="260"/>
        <v>～</v>
      </c>
      <c r="AJ3428" s="178">
        <f t="shared" si="261"/>
        <v>44530</v>
      </c>
      <c r="AK3428" s="132" t="s">
        <v>13112</v>
      </c>
      <c r="AL3428" s="23" t="s">
        <v>15381</v>
      </c>
      <c r="AM3428" s="35">
        <v>42705</v>
      </c>
      <c r="AN3428" s="408">
        <f>IF($AA3428-data!$G$1=0,"　",IF(AK3428=0,"　",VLOOKUP($AK3428,data!$A$1:$H$264,8,FALSE)))</f>
        <v>0</v>
      </c>
      <c r="AO3428" s="35">
        <v>42706</v>
      </c>
      <c r="AP3428" s="134" t="s">
        <v>15330</v>
      </c>
      <c r="AQ3428" s="264" t="str">
        <f t="shared" si="259"/>
        <v/>
      </c>
    </row>
    <row r="3429" spans="1:43" ht="24.75" customHeight="1" x14ac:dyDescent="0.15">
      <c r="A3429" s="297">
        <v>3426</v>
      </c>
      <c r="B3429" s="23" t="s">
        <v>15332</v>
      </c>
      <c r="C3429" s="24" t="s">
        <v>15329</v>
      </c>
      <c r="D3429" s="23" t="s">
        <v>12035</v>
      </c>
      <c r="E3429" s="23" t="s">
        <v>477</v>
      </c>
      <c r="F3429" s="24" t="s">
        <v>8178</v>
      </c>
      <c r="G3429" s="25" t="s">
        <v>15365</v>
      </c>
      <c r="H3429" s="23" t="s">
        <v>15364</v>
      </c>
      <c r="I3429" s="23" t="s">
        <v>15368</v>
      </c>
      <c r="J3429" s="25" t="s">
        <v>15367</v>
      </c>
      <c r="K3429" s="58" t="s">
        <v>15366</v>
      </c>
      <c r="L3429" s="58"/>
      <c r="M3429" s="23" t="s">
        <v>15369</v>
      </c>
      <c r="N3429" s="23" t="s">
        <v>15370</v>
      </c>
      <c r="O3429" s="25" t="s">
        <v>15371</v>
      </c>
      <c r="P3429" s="23" t="s">
        <v>15372</v>
      </c>
      <c r="Q3429" s="25" t="s">
        <v>15373</v>
      </c>
      <c r="R3429" s="58"/>
      <c r="S3429" s="23" t="s">
        <v>15374</v>
      </c>
      <c r="T3429" s="23" t="s">
        <v>15375</v>
      </c>
      <c r="U3429" s="25" t="s">
        <v>12294</v>
      </c>
      <c r="V3429" s="23" t="s">
        <v>12295</v>
      </c>
      <c r="W3429" s="25" t="s">
        <v>12296</v>
      </c>
      <c r="X3429" s="58"/>
      <c r="Y3429" s="23" t="s">
        <v>12298</v>
      </c>
      <c r="Z3429" s="23" t="s">
        <v>12299</v>
      </c>
      <c r="AA3429" s="33">
        <v>5</v>
      </c>
      <c r="AB3429" s="295" t="str">
        <f t="shared" si="256"/>
        <v>年間</v>
      </c>
      <c r="AC3429" s="268"/>
      <c r="AD3429" s="23">
        <v>1</v>
      </c>
      <c r="AE3429" s="134">
        <v>87000</v>
      </c>
      <c r="AF3429" s="26">
        <f t="shared" si="254"/>
        <v>87000</v>
      </c>
      <c r="AG3429" s="27">
        <v>42705</v>
      </c>
      <c r="AH3429" s="168">
        <v>42705</v>
      </c>
      <c r="AI3429" s="29" t="str">
        <f t="shared" si="260"/>
        <v>～</v>
      </c>
      <c r="AJ3429" s="178">
        <f t="shared" si="261"/>
        <v>44530</v>
      </c>
      <c r="AK3429" s="132" t="s">
        <v>15333</v>
      </c>
      <c r="AL3429" s="23" t="s">
        <v>15382</v>
      </c>
      <c r="AM3429" s="35">
        <v>42705</v>
      </c>
      <c r="AN3429" s="408" t="s">
        <v>26833</v>
      </c>
      <c r="AO3429" s="35">
        <v>42706</v>
      </c>
      <c r="AP3429" s="134" t="s">
        <v>15330</v>
      </c>
      <c r="AQ3429" s="264">
        <f t="shared" si="259"/>
        <v>43770</v>
      </c>
    </row>
    <row r="3430" spans="1:43" ht="24.75" customHeight="1" x14ac:dyDescent="0.15">
      <c r="A3430" s="297">
        <v>3427</v>
      </c>
      <c r="B3430" s="23" t="s">
        <v>15383</v>
      </c>
      <c r="C3430" s="24" t="s">
        <v>2344</v>
      </c>
      <c r="D3430" s="23"/>
      <c r="E3430" s="23"/>
      <c r="F3430" s="24"/>
      <c r="G3430" s="25"/>
      <c r="H3430" s="23"/>
      <c r="I3430" s="23"/>
      <c r="J3430" s="25"/>
      <c r="K3430" s="58"/>
      <c r="L3430" s="58"/>
      <c r="M3430" s="23"/>
      <c r="N3430" s="23"/>
      <c r="O3430" s="25"/>
      <c r="P3430" s="23"/>
      <c r="Q3430" s="25"/>
      <c r="R3430" s="58"/>
      <c r="S3430" s="23"/>
      <c r="T3430" s="23"/>
      <c r="U3430" s="25"/>
      <c r="V3430" s="23"/>
      <c r="W3430" s="25"/>
      <c r="X3430" s="58"/>
      <c r="Y3430" s="23"/>
      <c r="Z3430" s="23"/>
      <c r="AA3430" s="33"/>
      <c r="AB3430" s="295" t="str">
        <f t="shared" si="256"/>
        <v/>
      </c>
      <c r="AC3430" s="268"/>
      <c r="AD3430" s="23"/>
      <c r="AE3430" s="134"/>
      <c r="AF3430" s="26" t="str">
        <f t="shared" ref="AF3430:AF3587" si="262">IF(ISBLANK($AE3430),"",$AE3430*$AD3430)</f>
        <v/>
      </c>
      <c r="AG3430" s="27"/>
      <c r="AH3430" s="168"/>
      <c r="AI3430" s="29" t="str">
        <f t="shared" si="260"/>
        <v/>
      </c>
      <c r="AJ3430" s="178" t="str">
        <f t="shared" si="261"/>
        <v/>
      </c>
      <c r="AK3430" s="132"/>
      <c r="AL3430" s="23"/>
      <c r="AM3430" s="35"/>
      <c r="AN3430" s="408" t="str">
        <f>IF($AA3430-data!$G$1=0,"　",IF(AK3430=0,"　",VLOOKUP($AK3430,data!$A$1:$H$264,8,FALSE)))</f>
        <v>　</v>
      </c>
      <c r="AO3430" s="35"/>
      <c r="AP3430" s="134"/>
      <c r="AQ3430" s="264" t="str">
        <f t="shared" si="259"/>
        <v/>
      </c>
    </row>
    <row r="3431" spans="1:43" ht="24.75" customHeight="1" x14ac:dyDescent="0.15">
      <c r="A3431" s="297">
        <v>3428</v>
      </c>
      <c r="B3431" s="23" t="s">
        <v>15413</v>
      </c>
      <c r="C3431" s="24" t="s">
        <v>2344</v>
      </c>
      <c r="D3431" s="23"/>
      <c r="E3431" s="23"/>
      <c r="F3431" s="24"/>
      <c r="G3431" s="25"/>
      <c r="H3431" s="23"/>
      <c r="I3431" s="23"/>
      <c r="J3431" s="25"/>
      <c r="K3431" s="58"/>
      <c r="L3431" s="58"/>
      <c r="M3431" s="23"/>
      <c r="N3431" s="23"/>
      <c r="O3431" s="25"/>
      <c r="P3431" s="23"/>
      <c r="Q3431" s="25"/>
      <c r="R3431" s="58"/>
      <c r="S3431" s="23"/>
      <c r="T3431" s="23"/>
      <c r="U3431" s="25"/>
      <c r="V3431" s="23"/>
      <c r="W3431" s="25"/>
      <c r="X3431" s="58"/>
      <c r="Y3431" s="23"/>
      <c r="Z3431" s="23"/>
      <c r="AA3431" s="33"/>
      <c r="AB3431" s="295" t="str">
        <f t="shared" si="256"/>
        <v/>
      </c>
      <c r="AC3431" s="268"/>
      <c r="AD3431" s="23"/>
      <c r="AE3431" s="134"/>
      <c r="AF3431" s="26" t="str">
        <f t="shared" si="262"/>
        <v/>
      </c>
      <c r="AG3431" s="27"/>
      <c r="AH3431" s="168"/>
      <c r="AI3431" s="29" t="str">
        <f t="shared" si="260"/>
        <v/>
      </c>
      <c r="AJ3431" s="178" t="str">
        <f t="shared" si="261"/>
        <v/>
      </c>
      <c r="AK3431" s="132"/>
      <c r="AL3431" s="23"/>
      <c r="AM3431" s="35"/>
      <c r="AN3431" s="408" t="str">
        <f>IF($AA3431-data!$G$1=0,"　",IF(AK3431=0,"　",VLOOKUP($AK3431,data!$A$1:$H$264,8,FALSE)))</f>
        <v>　</v>
      </c>
      <c r="AO3431" s="35"/>
      <c r="AP3431" s="134"/>
      <c r="AQ3431" s="264" t="str">
        <f t="shared" si="259"/>
        <v/>
      </c>
    </row>
    <row r="3432" spans="1:43" ht="24.75" customHeight="1" x14ac:dyDescent="0.15">
      <c r="A3432" s="297">
        <v>3429</v>
      </c>
      <c r="B3432" s="23" t="s">
        <v>15414</v>
      </c>
      <c r="C3432" s="24" t="s">
        <v>2344</v>
      </c>
      <c r="D3432" s="23"/>
      <c r="E3432" s="23"/>
      <c r="F3432" s="24"/>
      <c r="G3432" s="25"/>
      <c r="H3432" s="23"/>
      <c r="I3432" s="23"/>
      <c r="J3432" s="25"/>
      <c r="K3432" s="58"/>
      <c r="L3432" s="58"/>
      <c r="M3432" s="23"/>
      <c r="N3432" s="23"/>
      <c r="O3432" s="25"/>
      <c r="P3432" s="23"/>
      <c r="Q3432" s="25"/>
      <c r="R3432" s="58"/>
      <c r="S3432" s="23"/>
      <c r="T3432" s="23"/>
      <c r="U3432" s="25"/>
      <c r="V3432" s="23"/>
      <c r="W3432" s="25"/>
      <c r="X3432" s="58"/>
      <c r="Y3432" s="23"/>
      <c r="Z3432" s="23"/>
      <c r="AA3432" s="33"/>
      <c r="AB3432" s="295" t="str">
        <f t="shared" si="256"/>
        <v/>
      </c>
      <c r="AC3432" s="268"/>
      <c r="AD3432" s="23"/>
      <c r="AE3432" s="134"/>
      <c r="AF3432" s="26" t="str">
        <f t="shared" si="262"/>
        <v/>
      </c>
      <c r="AG3432" s="27"/>
      <c r="AH3432" s="168"/>
      <c r="AI3432" s="29" t="str">
        <f t="shared" si="260"/>
        <v/>
      </c>
      <c r="AJ3432" s="178" t="str">
        <f t="shared" si="261"/>
        <v/>
      </c>
      <c r="AK3432" s="23"/>
      <c r="AL3432" s="23"/>
      <c r="AM3432" s="35"/>
      <c r="AN3432" s="408" t="str">
        <f>IF($AA3432-data!$G$1=0,"　",IF(AK3432=0,"　",VLOOKUP($AK3432,data!$A$1:$H$264,8,FALSE)))</f>
        <v>　</v>
      </c>
      <c r="AO3432" s="35"/>
      <c r="AP3432" s="134"/>
      <c r="AQ3432" s="264" t="str">
        <f t="shared" si="259"/>
        <v/>
      </c>
    </row>
    <row r="3433" spans="1:43" ht="24.75" customHeight="1" x14ac:dyDescent="0.15">
      <c r="A3433" s="297">
        <v>3430</v>
      </c>
      <c r="B3433" s="23" t="s">
        <v>15415</v>
      </c>
      <c r="C3433" s="24" t="s">
        <v>2344</v>
      </c>
      <c r="D3433" s="23"/>
      <c r="E3433" s="23"/>
      <c r="F3433" s="24"/>
      <c r="G3433" s="25"/>
      <c r="H3433" s="23"/>
      <c r="I3433" s="23"/>
      <c r="J3433" s="25"/>
      <c r="K3433" s="58"/>
      <c r="L3433" s="58"/>
      <c r="M3433" s="23"/>
      <c r="N3433" s="23"/>
      <c r="O3433" s="25"/>
      <c r="P3433" s="23"/>
      <c r="Q3433" s="25"/>
      <c r="R3433" s="58"/>
      <c r="S3433" s="23"/>
      <c r="T3433" s="23"/>
      <c r="U3433" s="25"/>
      <c r="V3433" s="23"/>
      <c r="W3433" s="25"/>
      <c r="X3433" s="58"/>
      <c r="Y3433" s="23"/>
      <c r="Z3433" s="23"/>
      <c r="AA3433" s="33"/>
      <c r="AB3433" s="295" t="str">
        <f t="shared" ref="AB3433:AB3590" si="263">IF(ISBLANK($AA3433),"","年間")</f>
        <v/>
      </c>
      <c r="AC3433" s="268"/>
      <c r="AD3433" s="23"/>
      <c r="AE3433" s="134"/>
      <c r="AF3433" s="26" t="str">
        <f t="shared" si="262"/>
        <v/>
      </c>
      <c r="AG3433" s="27"/>
      <c r="AH3433" s="168"/>
      <c r="AI3433" s="29" t="str">
        <f t="shared" si="260"/>
        <v/>
      </c>
      <c r="AJ3433" s="178" t="str">
        <f t="shared" si="261"/>
        <v/>
      </c>
      <c r="AK3433" s="23"/>
      <c r="AL3433" s="23"/>
      <c r="AM3433" s="35"/>
      <c r="AN3433" s="408" t="str">
        <f>IF($AA3433-data!$G$1=0,"　",IF(AK3433=0,"　",VLOOKUP($AK3433,data!$A$1:$H$264,8,FALSE)))</f>
        <v>　</v>
      </c>
      <c r="AO3433" s="35"/>
      <c r="AP3433" s="134"/>
      <c r="AQ3433" s="264" t="str">
        <f t="shared" si="259"/>
        <v/>
      </c>
    </row>
    <row r="3434" spans="1:43" s="74" customFormat="1" ht="24.75" customHeight="1" x14ac:dyDescent="0.15">
      <c r="A3434" s="297">
        <v>3431</v>
      </c>
      <c r="B3434" s="23" t="s">
        <v>15416</v>
      </c>
      <c r="C3434" s="24" t="s">
        <v>582</v>
      </c>
      <c r="D3434" s="23" t="s">
        <v>6827</v>
      </c>
      <c r="E3434" s="23" t="s">
        <v>1511</v>
      </c>
      <c r="F3434" s="24" t="s">
        <v>13631</v>
      </c>
      <c r="G3434" s="25" t="s">
        <v>16038</v>
      </c>
      <c r="H3434" s="23" t="s">
        <v>16040</v>
      </c>
      <c r="I3434" s="23" t="s">
        <v>16043</v>
      </c>
      <c r="J3434" s="25" t="s">
        <v>16042</v>
      </c>
      <c r="K3434" s="58" t="s">
        <v>16045</v>
      </c>
      <c r="L3434" s="58"/>
      <c r="M3434" s="23" t="s">
        <v>16047</v>
      </c>
      <c r="N3434" s="23" t="s">
        <v>16049</v>
      </c>
      <c r="O3434" s="25" t="s">
        <v>3680</v>
      </c>
      <c r="P3434" s="23" t="s">
        <v>32</v>
      </c>
      <c r="Q3434" s="25" t="s">
        <v>4721</v>
      </c>
      <c r="R3434" s="58" t="s">
        <v>14902</v>
      </c>
      <c r="S3434" s="23" t="s">
        <v>35</v>
      </c>
      <c r="T3434" s="23" t="s">
        <v>36</v>
      </c>
      <c r="U3434" s="25" t="s">
        <v>16050</v>
      </c>
      <c r="V3434" s="23" t="s">
        <v>16051</v>
      </c>
      <c r="W3434" s="25" t="s">
        <v>16052</v>
      </c>
      <c r="X3434" s="58" t="s">
        <v>16054</v>
      </c>
      <c r="Y3434" s="23" t="s">
        <v>16056</v>
      </c>
      <c r="Z3434" s="23" t="s">
        <v>16058</v>
      </c>
      <c r="AA3434" s="33">
        <v>5</v>
      </c>
      <c r="AB3434" s="295" t="str">
        <f t="shared" ref="AB3434:AB3440" si="264">IF(ISBLANK($AA3434),"","年間")</f>
        <v>年間</v>
      </c>
      <c r="AC3434" s="268"/>
      <c r="AD3434" s="23">
        <v>1</v>
      </c>
      <c r="AE3434" s="26">
        <v>207000</v>
      </c>
      <c r="AF3434" s="26">
        <f t="shared" ref="AF3434:AF3440" si="265">IF(ISBLANK($AE3434),"",$AE3434*$AD3434)</f>
        <v>207000</v>
      </c>
      <c r="AG3434" s="27">
        <v>42705</v>
      </c>
      <c r="AH3434" s="168">
        <v>42675</v>
      </c>
      <c r="AI3434" s="29" t="str">
        <f t="shared" ref="AI3434:AI3440" si="266">IF(ISBLANK($AH3434),"","～")</f>
        <v>～</v>
      </c>
      <c r="AJ3434" s="178">
        <f t="shared" ref="AJ3434:AJ3440" si="267">IF(ISBLANK($AH3434),"",DATE(YEAR($AH3434)+$AA3434,MONTH($AH3434),DAY($AH3434)-1))</f>
        <v>44500</v>
      </c>
      <c r="AK3434" s="23" t="s">
        <v>15420</v>
      </c>
      <c r="AL3434" s="23" t="s">
        <v>16059</v>
      </c>
      <c r="AM3434" s="35">
        <v>42675</v>
      </c>
      <c r="AN3434" s="408" t="str">
        <f>IF($AA3434-data!$G$1=0,"　",IF(AK3434=0,"　",VLOOKUP($AK3434,data!$A$1:$H$264,8,FALSE)))</f>
        <v>消耗部品交換対象</v>
      </c>
      <c r="AO3434" s="35">
        <v>42732</v>
      </c>
      <c r="AP3434" s="134" t="s">
        <v>15424</v>
      </c>
      <c r="AQ3434" s="264">
        <f t="shared" si="259"/>
        <v>43739</v>
      </c>
    </row>
    <row r="3435" spans="1:43" s="74" customFormat="1" ht="24.75" customHeight="1" x14ac:dyDescent="0.15">
      <c r="A3435" s="297">
        <v>3432</v>
      </c>
      <c r="B3435" s="23" t="s">
        <v>15417</v>
      </c>
      <c r="C3435" s="24" t="s">
        <v>582</v>
      </c>
      <c r="D3435" s="23" t="s">
        <v>6827</v>
      </c>
      <c r="E3435" s="23" t="s">
        <v>30</v>
      </c>
      <c r="F3435" s="24" t="s">
        <v>13631</v>
      </c>
      <c r="G3435" s="25" t="s">
        <v>16037</v>
      </c>
      <c r="H3435" s="23" t="s">
        <v>16039</v>
      </c>
      <c r="I3435" s="23" t="s">
        <v>8568</v>
      </c>
      <c r="J3435" s="25" t="s">
        <v>16041</v>
      </c>
      <c r="K3435" s="58" t="s">
        <v>16044</v>
      </c>
      <c r="L3435" s="58"/>
      <c r="M3435" s="23" t="s">
        <v>16046</v>
      </c>
      <c r="N3435" s="23" t="s">
        <v>16048</v>
      </c>
      <c r="O3435" s="25" t="s">
        <v>3680</v>
      </c>
      <c r="P3435" s="23" t="s">
        <v>32</v>
      </c>
      <c r="Q3435" s="25" t="s">
        <v>4721</v>
      </c>
      <c r="R3435" s="58" t="s">
        <v>14902</v>
      </c>
      <c r="S3435" s="23" t="s">
        <v>35</v>
      </c>
      <c r="T3435" s="23" t="s">
        <v>36</v>
      </c>
      <c r="U3435" s="25" t="s">
        <v>12985</v>
      </c>
      <c r="V3435" s="23" t="s">
        <v>12986</v>
      </c>
      <c r="W3435" s="25" t="s">
        <v>12987</v>
      </c>
      <c r="X3435" s="58" t="s">
        <v>16053</v>
      </c>
      <c r="Y3435" s="23" t="s">
        <v>16055</v>
      </c>
      <c r="Z3435" s="23" t="s">
        <v>16057</v>
      </c>
      <c r="AA3435" s="33">
        <v>5</v>
      </c>
      <c r="AB3435" s="295" t="str">
        <f t="shared" si="264"/>
        <v>年間</v>
      </c>
      <c r="AC3435" s="268"/>
      <c r="AD3435" s="23">
        <v>1</v>
      </c>
      <c r="AE3435" s="26">
        <v>108000</v>
      </c>
      <c r="AF3435" s="26">
        <f t="shared" si="265"/>
        <v>108000</v>
      </c>
      <c r="AG3435" s="27">
        <v>42705</v>
      </c>
      <c r="AH3435" s="168">
        <v>42675</v>
      </c>
      <c r="AI3435" s="29" t="str">
        <f t="shared" si="266"/>
        <v>～</v>
      </c>
      <c r="AJ3435" s="178">
        <f t="shared" si="267"/>
        <v>44500</v>
      </c>
      <c r="AK3435" s="23" t="s">
        <v>15421</v>
      </c>
      <c r="AL3435" s="23" t="s">
        <v>16060</v>
      </c>
      <c r="AM3435" s="35">
        <v>42675</v>
      </c>
      <c r="AN3435" s="408" t="str">
        <f>IF($AA3435-data!$G$1=0,"　",IF(AK3435=0,"　",VLOOKUP($AK3435,data!$A$1:$H$264,8,FALSE)))</f>
        <v>消耗部品交換対象</v>
      </c>
      <c r="AO3435" s="35">
        <v>42732</v>
      </c>
      <c r="AP3435" s="134" t="s">
        <v>15424</v>
      </c>
      <c r="AQ3435" s="264">
        <f t="shared" si="259"/>
        <v>43739</v>
      </c>
    </row>
    <row r="3436" spans="1:43" s="74" customFormat="1" ht="24.75" customHeight="1" x14ac:dyDescent="0.15">
      <c r="A3436" s="297">
        <v>3433</v>
      </c>
      <c r="B3436" s="23" t="s">
        <v>15417</v>
      </c>
      <c r="C3436" s="24" t="s">
        <v>582</v>
      </c>
      <c r="D3436" s="23" t="s">
        <v>6827</v>
      </c>
      <c r="E3436" s="23" t="s">
        <v>30</v>
      </c>
      <c r="F3436" s="24" t="s">
        <v>13631</v>
      </c>
      <c r="G3436" s="25" t="s">
        <v>16037</v>
      </c>
      <c r="H3436" s="23" t="s">
        <v>16039</v>
      </c>
      <c r="I3436" s="23" t="s">
        <v>8568</v>
      </c>
      <c r="J3436" s="25" t="s">
        <v>16041</v>
      </c>
      <c r="K3436" s="58" t="s">
        <v>16044</v>
      </c>
      <c r="L3436" s="58"/>
      <c r="M3436" s="23" t="s">
        <v>16046</v>
      </c>
      <c r="N3436" s="23" t="s">
        <v>16048</v>
      </c>
      <c r="O3436" s="25" t="s">
        <v>3680</v>
      </c>
      <c r="P3436" s="23" t="s">
        <v>32</v>
      </c>
      <c r="Q3436" s="25" t="s">
        <v>4721</v>
      </c>
      <c r="R3436" s="58" t="s">
        <v>14902</v>
      </c>
      <c r="S3436" s="23" t="s">
        <v>35</v>
      </c>
      <c r="T3436" s="23" t="s">
        <v>36</v>
      </c>
      <c r="U3436" s="25" t="s">
        <v>12985</v>
      </c>
      <c r="V3436" s="23" t="s">
        <v>12986</v>
      </c>
      <c r="W3436" s="25" t="s">
        <v>12987</v>
      </c>
      <c r="X3436" s="58" t="s">
        <v>16053</v>
      </c>
      <c r="Y3436" s="23" t="s">
        <v>16055</v>
      </c>
      <c r="Z3436" s="23" t="s">
        <v>16057</v>
      </c>
      <c r="AA3436" s="33">
        <v>5</v>
      </c>
      <c r="AB3436" s="295" t="str">
        <f t="shared" si="264"/>
        <v>年間</v>
      </c>
      <c r="AC3436" s="268"/>
      <c r="AD3436" s="23">
        <v>1</v>
      </c>
      <c r="AE3436" s="26">
        <v>108000</v>
      </c>
      <c r="AF3436" s="26">
        <f t="shared" si="265"/>
        <v>108000</v>
      </c>
      <c r="AG3436" s="27">
        <v>42705</v>
      </c>
      <c r="AH3436" s="168">
        <v>42675</v>
      </c>
      <c r="AI3436" s="29" t="str">
        <f t="shared" si="266"/>
        <v>～</v>
      </c>
      <c r="AJ3436" s="178">
        <f t="shared" si="267"/>
        <v>44500</v>
      </c>
      <c r="AK3436" s="23" t="s">
        <v>7849</v>
      </c>
      <c r="AL3436" s="23" t="s">
        <v>16061</v>
      </c>
      <c r="AM3436" s="35">
        <v>42675</v>
      </c>
      <c r="AN3436" s="408" t="str">
        <f>IF($AA3436-data!$G$1=0,"　",IF(AK3436=0,"　",VLOOKUP($AK3436,data!$A$1:$H$264,8,FALSE)))</f>
        <v>消耗部品交換対象</v>
      </c>
      <c r="AO3436" s="35">
        <v>42732</v>
      </c>
      <c r="AP3436" s="134" t="s">
        <v>15424</v>
      </c>
      <c r="AQ3436" s="264">
        <f t="shared" si="259"/>
        <v>43739</v>
      </c>
    </row>
    <row r="3437" spans="1:43" s="74" customFormat="1" ht="24.75" customHeight="1" x14ac:dyDescent="0.15">
      <c r="A3437" s="297">
        <v>3434</v>
      </c>
      <c r="B3437" s="23" t="s">
        <v>15417</v>
      </c>
      <c r="C3437" s="24" t="s">
        <v>582</v>
      </c>
      <c r="D3437" s="23" t="s">
        <v>6827</v>
      </c>
      <c r="E3437" s="23" t="s">
        <v>30</v>
      </c>
      <c r="F3437" s="24" t="s">
        <v>13631</v>
      </c>
      <c r="G3437" s="25" t="s">
        <v>16037</v>
      </c>
      <c r="H3437" s="23" t="s">
        <v>16039</v>
      </c>
      <c r="I3437" s="23" t="s">
        <v>8568</v>
      </c>
      <c r="J3437" s="25" t="s">
        <v>16041</v>
      </c>
      <c r="K3437" s="58" t="s">
        <v>16044</v>
      </c>
      <c r="L3437" s="58"/>
      <c r="M3437" s="23" t="s">
        <v>16046</v>
      </c>
      <c r="N3437" s="23" t="s">
        <v>16048</v>
      </c>
      <c r="O3437" s="25" t="s">
        <v>3680</v>
      </c>
      <c r="P3437" s="23" t="s">
        <v>32</v>
      </c>
      <c r="Q3437" s="25" t="s">
        <v>4721</v>
      </c>
      <c r="R3437" s="58" t="s">
        <v>14902</v>
      </c>
      <c r="S3437" s="23" t="s">
        <v>35</v>
      </c>
      <c r="T3437" s="23" t="s">
        <v>36</v>
      </c>
      <c r="U3437" s="25" t="s">
        <v>12985</v>
      </c>
      <c r="V3437" s="23" t="s">
        <v>12986</v>
      </c>
      <c r="W3437" s="25" t="s">
        <v>12987</v>
      </c>
      <c r="X3437" s="58" t="s">
        <v>16053</v>
      </c>
      <c r="Y3437" s="23" t="s">
        <v>16055</v>
      </c>
      <c r="Z3437" s="23" t="s">
        <v>16057</v>
      </c>
      <c r="AA3437" s="33">
        <v>5</v>
      </c>
      <c r="AB3437" s="295" t="str">
        <f t="shared" si="264"/>
        <v>年間</v>
      </c>
      <c r="AC3437" s="268"/>
      <c r="AD3437" s="23">
        <v>1</v>
      </c>
      <c r="AE3437" s="26">
        <v>108000</v>
      </c>
      <c r="AF3437" s="26">
        <f t="shared" si="265"/>
        <v>108000</v>
      </c>
      <c r="AG3437" s="27">
        <v>42705</v>
      </c>
      <c r="AH3437" s="168">
        <v>42675</v>
      </c>
      <c r="AI3437" s="29" t="str">
        <f t="shared" si="266"/>
        <v>～</v>
      </c>
      <c r="AJ3437" s="178">
        <f t="shared" si="267"/>
        <v>44500</v>
      </c>
      <c r="AK3437" s="23" t="s">
        <v>7849</v>
      </c>
      <c r="AL3437" s="23" t="s">
        <v>16062</v>
      </c>
      <c r="AM3437" s="35">
        <v>42675</v>
      </c>
      <c r="AN3437" s="408" t="str">
        <f>IF($AA3437-data!$G$1=0,"　",IF(AK3437=0,"　",VLOOKUP($AK3437,data!$A$1:$H$264,8,FALSE)))</f>
        <v>消耗部品交換対象</v>
      </c>
      <c r="AO3437" s="35">
        <v>42732</v>
      </c>
      <c r="AP3437" s="134" t="s">
        <v>15424</v>
      </c>
      <c r="AQ3437" s="264">
        <f t="shared" si="259"/>
        <v>43739</v>
      </c>
    </row>
    <row r="3438" spans="1:43" s="74" customFormat="1" ht="24.75" customHeight="1" x14ac:dyDescent="0.15">
      <c r="A3438" s="297">
        <v>3435</v>
      </c>
      <c r="B3438" s="23" t="s">
        <v>15417</v>
      </c>
      <c r="C3438" s="24" t="s">
        <v>582</v>
      </c>
      <c r="D3438" s="23" t="s">
        <v>6827</v>
      </c>
      <c r="E3438" s="23" t="s">
        <v>30</v>
      </c>
      <c r="F3438" s="24" t="s">
        <v>13631</v>
      </c>
      <c r="G3438" s="25" t="s">
        <v>16037</v>
      </c>
      <c r="H3438" s="23" t="s">
        <v>16039</v>
      </c>
      <c r="I3438" s="23" t="s">
        <v>8568</v>
      </c>
      <c r="J3438" s="25" t="s">
        <v>16041</v>
      </c>
      <c r="K3438" s="58" t="s">
        <v>16044</v>
      </c>
      <c r="L3438" s="58"/>
      <c r="M3438" s="23" t="s">
        <v>16046</v>
      </c>
      <c r="N3438" s="23" t="s">
        <v>16048</v>
      </c>
      <c r="O3438" s="25" t="s">
        <v>3680</v>
      </c>
      <c r="P3438" s="23" t="s">
        <v>32</v>
      </c>
      <c r="Q3438" s="25" t="s">
        <v>4721</v>
      </c>
      <c r="R3438" s="58" t="s">
        <v>14902</v>
      </c>
      <c r="S3438" s="23" t="s">
        <v>35</v>
      </c>
      <c r="T3438" s="23" t="s">
        <v>36</v>
      </c>
      <c r="U3438" s="25" t="s">
        <v>12985</v>
      </c>
      <c r="V3438" s="23" t="s">
        <v>12986</v>
      </c>
      <c r="W3438" s="25" t="s">
        <v>12987</v>
      </c>
      <c r="X3438" s="58" t="s">
        <v>16053</v>
      </c>
      <c r="Y3438" s="23" t="s">
        <v>16055</v>
      </c>
      <c r="Z3438" s="23" t="s">
        <v>16057</v>
      </c>
      <c r="AA3438" s="33">
        <v>5</v>
      </c>
      <c r="AB3438" s="295" t="str">
        <f t="shared" si="264"/>
        <v>年間</v>
      </c>
      <c r="AC3438" s="268"/>
      <c r="AD3438" s="23">
        <v>1</v>
      </c>
      <c r="AE3438" s="26">
        <v>108000</v>
      </c>
      <c r="AF3438" s="26">
        <f t="shared" si="265"/>
        <v>108000</v>
      </c>
      <c r="AG3438" s="27">
        <v>42705</v>
      </c>
      <c r="AH3438" s="168">
        <v>42675</v>
      </c>
      <c r="AI3438" s="29" t="str">
        <f t="shared" si="266"/>
        <v>～</v>
      </c>
      <c r="AJ3438" s="178">
        <f t="shared" si="267"/>
        <v>44500</v>
      </c>
      <c r="AK3438" s="23" t="s">
        <v>7849</v>
      </c>
      <c r="AL3438" s="23" t="s">
        <v>16063</v>
      </c>
      <c r="AM3438" s="35">
        <v>42675</v>
      </c>
      <c r="AN3438" s="408" t="str">
        <f>IF($AA3438-data!$G$1=0,"　",IF(AK3438=0,"　",VLOOKUP($AK3438,data!$A$1:$H$264,8,FALSE)))</f>
        <v>消耗部品交換対象</v>
      </c>
      <c r="AO3438" s="35">
        <v>42732</v>
      </c>
      <c r="AP3438" s="134" t="s">
        <v>15424</v>
      </c>
      <c r="AQ3438" s="264">
        <f t="shared" si="259"/>
        <v>43739</v>
      </c>
    </row>
    <row r="3439" spans="1:43" s="74" customFormat="1" ht="24.75" customHeight="1" x14ac:dyDescent="0.15">
      <c r="A3439" s="297">
        <v>3436</v>
      </c>
      <c r="B3439" s="23" t="s">
        <v>15417</v>
      </c>
      <c r="C3439" s="24" t="s">
        <v>582</v>
      </c>
      <c r="D3439" s="23" t="s">
        <v>6827</v>
      </c>
      <c r="E3439" s="23" t="s">
        <v>30</v>
      </c>
      <c r="F3439" s="24" t="s">
        <v>13631</v>
      </c>
      <c r="G3439" s="25" t="s">
        <v>16037</v>
      </c>
      <c r="H3439" s="23" t="s">
        <v>16039</v>
      </c>
      <c r="I3439" s="23" t="s">
        <v>8568</v>
      </c>
      <c r="J3439" s="25" t="s">
        <v>16041</v>
      </c>
      <c r="K3439" s="58" t="s">
        <v>16044</v>
      </c>
      <c r="L3439" s="58"/>
      <c r="M3439" s="23" t="s">
        <v>16046</v>
      </c>
      <c r="N3439" s="23" t="s">
        <v>16048</v>
      </c>
      <c r="O3439" s="25" t="s">
        <v>3680</v>
      </c>
      <c r="P3439" s="23" t="s">
        <v>32</v>
      </c>
      <c r="Q3439" s="25" t="s">
        <v>4721</v>
      </c>
      <c r="R3439" s="58" t="s">
        <v>14902</v>
      </c>
      <c r="S3439" s="23" t="s">
        <v>35</v>
      </c>
      <c r="T3439" s="23" t="s">
        <v>36</v>
      </c>
      <c r="U3439" s="25" t="s">
        <v>12985</v>
      </c>
      <c r="V3439" s="23" t="s">
        <v>12986</v>
      </c>
      <c r="W3439" s="25" t="s">
        <v>12987</v>
      </c>
      <c r="X3439" s="58" t="s">
        <v>16053</v>
      </c>
      <c r="Y3439" s="23" t="s">
        <v>16055</v>
      </c>
      <c r="Z3439" s="23" t="s">
        <v>16057</v>
      </c>
      <c r="AA3439" s="33">
        <v>5</v>
      </c>
      <c r="AB3439" s="295" t="str">
        <f t="shared" si="264"/>
        <v>年間</v>
      </c>
      <c r="AC3439" s="268"/>
      <c r="AD3439" s="23">
        <v>1</v>
      </c>
      <c r="AE3439" s="26">
        <v>108000</v>
      </c>
      <c r="AF3439" s="26">
        <f t="shared" si="265"/>
        <v>108000</v>
      </c>
      <c r="AG3439" s="27">
        <v>42705</v>
      </c>
      <c r="AH3439" s="168">
        <v>42675</v>
      </c>
      <c r="AI3439" s="29" t="str">
        <f t="shared" si="266"/>
        <v>～</v>
      </c>
      <c r="AJ3439" s="178">
        <f t="shared" si="267"/>
        <v>44500</v>
      </c>
      <c r="AK3439" s="23" t="s">
        <v>7849</v>
      </c>
      <c r="AL3439" s="23" t="s">
        <v>16064</v>
      </c>
      <c r="AM3439" s="35">
        <v>42675</v>
      </c>
      <c r="AN3439" s="408" t="str">
        <f>IF($AA3439-data!$G$1=0,"　",IF(AK3439=0,"　",VLOOKUP($AK3439,data!$A$1:$H$264,8,FALSE)))</f>
        <v>消耗部品交換対象</v>
      </c>
      <c r="AO3439" s="35">
        <v>42732</v>
      </c>
      <c r="AP3439" s="134" t="s">
        <v>15424</v>
      </c>
      <c r="AQ3439" s="264">
        <f t="shared" si="259"/>
        <v>43739</v>
      </c>
    </row>
    <row r="3440" spans="1:43" s="74" customFormat="1" ht="24.75" customHeight="1" x14ac:dyDescent="0.15">
      <c r="A3440" s="297">
        <v>3437</v>
      </c>
      <c r="B3440" s="23" t="s">
        <v>15417</v>
      </c>
      <c r="C3440" s="24" t="s">
        <v>582</v>
      </c>
      <c r="D3440" s="23" t="s">
        <v>6827</v>
      </c>
      <c r="E3440" s="23" t="s">
        <v>30</v>
      </c>
      <c r="F3440" s="24" t="s">
        <v>13631</v>
      </c>
      <c r="G3440" s="25" t="s">
        <v>16037</v>
      </c>
      <c r="H3440" s="23" t="s">
        <v>16039</v>
      </c>
      <c r="I3440" s="23" t="s">
        <v>8568</v>
      </c>
      <c r="J3440" s="25" t="s">
        <v>16041</v>
      </c>
      <c r="K3440" s="58" t="s">
        <v>16044</v>
      </c>
      <c r="L3440" s="58"/>
      <c r="M3440" s="23" t="s">
        <v>16046</v>
      </c>
      <c r="N3440" s="23" t="s">
        <v>16048</v>
      </c>
      <c r="O3440" s="25" t="s">
        <v>3680</v>
      </c>
      <c r="P3440" s="23" t="s">
        <v>32</v>
      </c>
      <c r="Q3440" s="25" t="s">
        <v>4721</v>
      </c>
      <c r="R3440" s="58" t="s">
        <v>14902</v>
      </c>
      <c r="S3440" s="23" t="s">
        <v>35</v>
      </c>
      <c r="T3440" s="23" t="s">
        <v>36</v>
      </c>
      <c r="U3440" s="25" t="s">
        <v>12985</v>
      </c>
      <c r="V3440" s="23" t="s">
        <v>12986</v>
      </c>
      <c r="W3440" s="25" t="s">
        <v>12987</v>
      </c>
      <c r="X3440" s="58" t="s">
        <v>16053</v>
      </c>
      <c r="Y3440" s="23" t="s">
        <v>16055</v>
      </c>
      <c r="Z3440" s="23" t="s">
        <v>16057</v>
      </c>
      <c r="AA3440" s="33">
        <v>5</v>
      </c>
      <c r="AB3440" s="295" t="str">
        <f t="shared" si="264"/>
        <v>年間</v>
      </c>
      <c r="AC3440" s="268"/>
      <c r="AD3440" s="23">
        <v>1</v>
      </c>
      <c r="AE3440" s="26">
        <v>108000</v>
      </c>
      <c r="AF3440" s="26">
        <f t="shared" si="265"/>
        <v>108000</v>
      </c>
      <c r="AG3440" s="27">
        <v>42705</v>
      </c>
      <c r="AH3440" s="168">
        <v>42675</v>
      </c>
      <c r="AI3440" s="29" t="str">
        <f t="shared" si="266"/>
        <v>～</v>
      </c>
      <c r="AJ3440" s="178">
        <f t="shared" si="267"/>
        <v>44500</v>
      </c>
      <c r="AK3440" s="23" t="s">
        <v>7849</v>
      </c>
      <c r="AL3440" s="23" t="s">
        <v>16065</v>
      </c>
      <c r="AM3440" s="35">
        <v>42675</v>
      </c>
      <c r="AN3440" s="408" t="str">
        <f>IF($AA3440-data!$G$1=0,"　",IF(AK3440=0,"　",VLOOKUP($AK3440,data!$A$1:$H$264,8,FALSE)))</f>
        <v>消耗部品交換対象</v>
      </c>
      <c r="AO3440" s="35">
        <v>42732</v>
      </c>
      <c r="AP3440" s="134" t="s">
        <v>15424</v>
      </c>
      <c r="AQ3440" s="264">
        <f t="shared" si="259"/>
        <v>43739</v>
      </c>
    </row>
    <row r="3441" spans="1:43" s="74" customFormat="1" ht="24.75" customHeight="1" x14ac:dyDescent="0.15">
      <c r="A3441" s="297">
        <v>3438</v>
      </c>
      <c r="B3441" s="23" t="s">
        <v>15418</v>
      </c>
      <c r="C3441" s="24" t="s">
        <v>582</v>
      </c>
      <c r="D3441" s="23" t="s">
        <v>6827</v>
      </c>
      <c r="E3441" s="23" t="s">
        <v>30</v>
      </c>
      <c r="F3441" s="24" t="s">
        <v>13631</v>
      </c>
      <c r="G3441" s="25" t="s">
        <v>16037</v>
      </c>
      <c r="H3441" s="23" t="s">
        <v>16039</v>
      </c>
      <c r="I3441" s="23" t="s">
        <v>8568</v>
      </c>
      <c r="J3441" s="25" t="s">
        <v>16041</v>
      </c>
      <c r="K3441" s="58" t="s">
        <v>16044</v>
      </c>
      <c r="L3441" s="58"/>
      <c r="M3441" s="23" t="s">
        <v>16046</v>
      </c>
      <c r="N3441" s="23" t="s">
        <v>16048</v>
      </c>
      <c r="O3441" s="25" t="s">
        <v>3680</v>
      </c>
      <c r="P3441" s="23" t="s">
        <v>32</v>
      </c>
      <c r="Q3441" s="25" t="s">
        <v>4721</v>
      </c>
      <c r="R3441" s="58" t="s">
        <v>14902</v>
      </c>
      <c r="S3441" s="23" t="s">
        <v>35</v>
      </c>
      <c r="T3441" s="23" t="s">
        <v>36</v>
      </c>
      <c r="U3441" s="25" t="s">
        <v>12985</v>
      </c>
      <c r="V3441" s="23" t="s">
        <v>12986</v>
      </c>
      <c r="W3441" s="25" t="s">
        <v>12987</v>
      </c>
      <c r="X3441" s="58" t="s">
        <v>16053</v>
      </c>
      <c r="Y3441" s="23" t="s">
        <v>16055</v>
      </c>
      <c r="Z3441" s="23" t="s">
        <v>16057</v>
      </c>
      <c r="AA3441" s="33">
        <v>5</v>
      </c>
      <c r="AB3441" s="295" t="str">
        <f t="shared" si="256"/>
        <v>年間</v>
      </c>
      <c r="AC3441" s="268"/>
      <c r="AD3441" s="23">
        <v>1</v>
      </c>
      <c r="AE3441" s="26">
        <v>12000</v>
      </c>
      <c r="AF3441" s="26">
        <f t="shared" si="262"/>
        <v>12000</v>
      </c>
      <c r="AG3441" s="27">
        <v>42705</v>
      </c>
      <c r="AH3441" s="168">
        <v>42675</v>
      </c>
      <c r="AI3441" s="29" t="str">
        <f t="shared" si="260"/>
        <v>～</v>
      </c>
      <c r="AJ3441" s="178">
        <f t="shared" si="261"/>
        <v>44500</v>
      </c>
      <c r="AK3441" s="23" t="s">
        <v>15422</v>
      </c>
      <c r="AL3441" s="23" t="s">
        <v>16066</v>
      </c>
      <c r="AM3441" s="35">
        <v>42675</v>
      </c>
      <c r="AN3441" s="408">
        <f>IF($AA3441-data!$G$1=0,"　",IF(AK3441=0,"　",VLOOKUP($AK3441,data!$A$1:$H$264,8,FALSE)))</f>
        <v>0</v>
      </c>
      <c r="AO3441" s="35">
        <v>42732</v>
      </c>
      <c r="AP3441" s="134" t="s">
        <v>15424</v>
      </c>
      <c r="AQ3441" s="264" t="str">
        <f t="shared" si="259"/>
        <v/>
      </c>
    </row>
    <row r="3442" spans="1:43" s="74" customFormat="1" ht="24.75" customHeight="1" x14ac:dyDescent="0.15">
      <c r="A3442" s="297">
        <v>3439</v>
      </c>
      <c r="B3442" s="23" t="s">
        <v>15418</v>
      </c>
      <c r="C3442" s="24" t="s">
        <v>582</v>
      </c>
      <c r="D3442" s="23" t="s">
        <v>6827</v>
      </c>
      <c r="E3442" s="23" t="s">
        <v>30</v>
      </c>
      <c r="F3442" s="24" t="s">
        <v>13631</v>
      </c>
      <c r="G3442" s="25" t="s">
        <v>16037</v>
      </c>
      <c r="H3442" s="23" t="s">
        <v>16039</v>
      </c>
      <c r="I3442" s="23" t="s">
        <v>8568</v>
      </c>
      <c r="J3442" s="25" t="s">
        <v>16041</v>
      </c>
      <c r="K3442" s="58" t="s">
        <v>16044</v>
      </c>
      <c r="L3442" s="58"/>
      <c r="M3442" s="23" t="s">
        <v>16046</v>
      </c>
      <c r="N3442" s="23" t="s">
        <v>16048</v>
      </c>
      <c r="O3442" s="25" t="s">
        <v>3680</v>
      </c>
      <c r="P3442" s="23" t="s">
        <v>32</v>
      </c>
      <c r="Q3442" s="25" t="s">
        <v>4721</v>
      </c>
      <c r="R3442" s="58" t="s">
        <v>14902</v>
      </c>
      <c r="S3442" s="23" t="s">
        <v>35</v>
      </c>
      <c r="T3442" s="23" t="s">
        <v>36</v>
      </c>
      <c r="U3442" s="25" t="s">
        <v>12985</v>
      </c>
      <c r="V3442" s="23" t="s">
        <v>12986</v>
      </c>
      <c r="W3442" s="25" t="s">
        <v>12987</v>
      </c>
      <c r="X3442" s="58" t="s">
        <v>16053</v>
      </c>
      <c r="Y3442" s="23" t="s">
        <v>16055</v>
      </c>
      <c r="Z3442" s="23" t="s">
        <v>16057</v>
      </c>
      <c r="AA3442" s="33">
        <v>5</v>
      </c>
      <c r="AB3442" s="295" t="str">
        <f t="shared" si="256"/>
        <v>年間</v>
      </c>
      <c r="AC3442" s="268"/>
      <c r="AD3442" s="23">
        <v>1</v>
      </c>
      <c r="AE3442" s="26">
        <v>12000</v>
      </c>
      <c r="AF3442" s="26">
        <f t="shared" si="262"/>
        <v>12000</v>
      </c>
      <c r="AG3442" s="27">
        <v>42705</v>
      </c>
      <c r="AH3442" s="168">
        <v>42675</v>
      </c>
      <c r="AI3442" s="29" t="str">
        <f t="shared" si="260"/>
        <v>～</v>
      </c>
      <c r="AJ3442" s="178">
        <f t="shared" si="261"/>
        <v>44500</v>
      </c>
      <c r="AK3442" s="23" t="s">
        <v>13112</v>
      </c>
      <c r="AL3442" s="23" t="s">
        <v>16067</v>
      </c>
      <c r="AM3442" s="35">
        <v>42675</v>
      </c>
      <c r="AN3442" s="408">
        <f>IF($AA3442-data!$G$1=0,"　",IF(AK3442=0,"　",VLOOKUP($AK3442,data!$A$1:$H$264,8,FALSE)))</f>
        <v>0</v>
      </c>
      <c r="AO3442" s="35">
        <v>42732</v>
      </c>
      <c r="AP3442" s="134" t="s">
        <v>15424</v>
      </c>
      <c r="AQ3442" s="264" t="str">
        <f t="shared" si="259"/>
        <v/>
      </c>
    </row>
    <row r="3443" spans="1:43" s="74" customFormat="1" ht="24.75" customHeight="1" x14ac:dyDescent="0.15">
      <c r="A3443" s="297">
        <v>3440</v>
      </c>
      <c r="B3443" s="23" t="s">
        <v>15418</v>
      </c>
      <c r="C3443" s="24" t="s">
        <v>582</v>
      </c>
      <c r="D3443" s="23" t="s">
        <v>6827</v>
      </c>
      <c r="E3443" s="23" t="s">
        <v>30</v>
      </c>
      <c r="F3443" s="24" t="s">
        <v>13631</v>
      </c>
      <c r="G3443" s="25" t="s">
        <v>16037</v>
      </c>
      <c r="H3443" s="23" t="s">
        <v>16039</v>
      </c>
      <c r="I3443" s="23" t="s">
        <v>8568</v>
      </c>
      <c r="J3443" s="25" t="s">
        <v>16041</v>
      </c>
      <c r="K3443" s="58" t="s">
        <v>16044</v>
      </c>
      <c r="L3443" s="58"/>
      <c r="M3443" s="23" t="s">
        <v>16046</v>
      </c>
      <c r="N3443" s="23" t="s">
        <v>16048</v>
      </c>
      <c r="O3443" s="25" t="s">
        <v>3680</v>
      </c>
      <c r="P3443" s="23" t="s">
        <v>32</v>
      </c>
      <c r="Q3443" s="25" t="s">
        <v>4721</v>
      </c>
      <c r="R3443" s="58" t="s">
        <v>14902</v>
      </c>
      <c r="S3443" s="23" t="s">
        <v>35</v>
      </c>
      <c r="T3443" s="23" t="s">
        <v>36</v>
      </c>
      <c r="U3443" s="25" t="s">
        <v>12985</v>
      </c>
      <c r="V3443" s="23" t="s">
        <v>12986</v>
      </c>
      <c r="W3443" s="25" t="s">
        <v>12987</v>
      </c>
      <c r="X3443" s="58" t="s">
        <v>16053</v>
      </c>
      <c r="Y3443" s="23" t="s">
        <v>16055</v>
      </c>
      <c r="Z3443" s="23" t="s">
        <v>16057</v>
      </c>
      <c r="AA3443" s="33">
        <v>5</v>
      </c>
      <c r="AB3443" s="295" t="str">
        <f t="shared" si="256"/>
        <v>年間</v>
      </c>
      <c r="AC3443" s="268"/>
      <c r="AD3443" s="23">
        <v>1</v>
      </c>
      <c r="AE3443" s="26">
        <v>12000</v>
      </c>
      <c r="AF3443" s="26">
        <f t="shared" si="262"/>
        <v>12000</v>
      </c>
      <c r="AG3443" s="27">
        <v>42705</v>
      </c>
      <c r="AH3443" s="168">
        <v>42675</v>
      </c>
      <c r="AI3443" s="29" t="str">
        <f t="shared" si="260"/>
        <v>～</v>
      </c>
      <c r="AJ3443" s="178">
        <f t="shared" si="261"/>
        <v>44500</v>
      </c>
      <c r="AK3443" s="23" t="s">
        <v>13112</v>
      </c>
      <c r="AL3443" s="23" t="s">
        <v>16068</v>
      </c>
      <c r="AM3443" s="35">
        <v>42675</v>
      </c>
      <c r="AN3443" s="408">
        <f>IF($AA3443-data!$G$1=0,"　",IF(AK3443=0,"　",VLOOKUP($AK3443,data!$A$1:$H$264,8,FALSE)))</f>
        <v>0</v>
      </c>
      <c r="AO3443" s="35">
        <v>42732</v>
      </c>
      <c r="AP3443" s="134" t="s">
        <v>15424</v>
      </c>
      <c r="AQ3443" s="264" t="str">
        <f t="shared" si="259"/>
        <v/>
      </c>
    </row>
    <row r="3444" spans="1:43" s="74" customFormat="1" ht="24.75" customHeight="1" x14ac:dyDescent="0.15">
      <c r="A3444" s="297">
        <v>3441</v>
      </c>
      <c r="B3444" s="23" t="s">
        <v>15418</v>
      </c>
      <c r="C3444" s="24" t="s">
        <v>582</v>
      </c>
      <c r="D3444" s="23" t="s">
        <v>6827</v>
      </c>
      <c r="E3444" s="23" t="s">
        <v>30</v>
      </c>
      <c r="F3444" s="24" t="s">
        <v>13631</v>
      </c>
      <c r="G3444" s="25" t="s">
        <v>16037</v>
      </c>
      <c r="H3444" s="23" t="s">
        <v>16039</v>
      </c>
      <c r="I3444" s="23" t="s">
        <v>8568</v>
      </c>
      <c r="J3444" s="25" t="s">
        <v>16041</v>
      </c>
      <c r="K3444" s="58" t="s">
        <v>16044</v>
      </c>
      <c r="L3444" s="58"/>
      <c r="M3444" s="23" t="s">
        <v>16046</v>
      </c>
      <c r="N3444" s="23" t="s">
        <v>16048</v>
      </c>
      <c r="O3444" s="25" t="s">
        <v>3680</v>
      </c>
      <c r="P3444" s="23" t="s">
        <v>32</v>
      </c>
      <c r="Q3444" s="25" t="s">
        <v>4721</v>
      </c>
      <c r="R3444" s="58" t="s">
        <v>14902</v>
      </c>
      <c r="S3444" s="23" t="s">
        <v>35</v>
      </c>
      <c r="T3444" s="23" t="s">
        <v>36</v>
      </c>
      <c r="U3444" s="25" t="s">
        <v>12985</v>
      </c>
      <c r="V3444" s="23" t="s">
        <v>12986</v>
      </c>
      <c r="W3444" s="25" t="s">
        <v>12987</v>
      </c>
      <c r="X3444" s="58" t="s">
        <v>16053</v>
      </c>
      <c r="Y3444" s="23" t="s">
        <v>16055</v>
      </c>
      <c r="Z3444" s="23" t="s">
        <v>16057</v>
      </c>
      <c r="AA3444" s="33">
        <v>5</v>
      </c>
      <c r="AB3444" s="295" t="str">
        <f t="shared" si="256"/>
        <v>年間</v>
      </c>
      <c r="AC3444" s="268"/>
      <c r="AD3444" s="23">
        <v>1</v>
      </c>
      <c r="AE3444" s="26">
        <v>12000</v>
      </c>
      <c r="AF3444" s="26">
        <f t="shared" si="262"/>
        <v>12000</v>
      </c>
      <c r="AG3444" s="27">
        <v>42705</v>
      </c>
      <c r="AH3444" s="168">
        <v>42675</v>
      </c>
      <c r="AI3444" s="29" t="str">
        <f t="shared" si="260"/>
        <v>～</v>
      </c>
      <c r="AJ3444" s="178">
        <f t="shared" si="261"/>
        <v>44500</v>
      </c>
      <c r="AK3444" s="23" t="s">
        <v>13112</v>
      </c>
      <c r="AL3444" s="23" t="s">
        <v>16069</v>
      </c>
      <c r="AM3444" s="35">
        <v>42675</v>
      </c>
      <c r="AN3444" s="408">
        <f>IF($AA3444-data!$G$1=0,"　",IF(AK3444=0,"　",VLOOKUP($AK3444,data!$A$1:$H$264,8,FALSE)))</f>
        <v>0</v>
      </c>
      <c r="AO3444" s="35">
        <v>42732</v>
      </c>
      <c r="AP3444" s="134" t="s">
        <v>15424</v>
      </c>
      <c r="AQ3444" s="264" t="str">
        <f t="shared" si="259"/>
        <v/>
      </c>
    </row>
    <row r="3445" spans="1:43" s="74" customFormat="1" ht="24.75" customHeight="1" x14ac:dyDescent="0.15">
      <c r="A3445" s="297">
        <v>3442</v>
      </c>
      <c r="B3445" s="23" t="s">
        <v>15418</v>
      </c>
      <c r="C3445" s="24" t="s">
        <v>582</v>
      </c>
      <c r="D3445" s="23" t="s">
        <v>6827</v>
      </c>
      <c r="E3445" s="23" t="s">
        <v>30</v>
      </c>
      <c r="F3445" s="24" t="s">
        <v>13631</v>
      </c>
      <c r="G3445" s="25" t="s">
        <v>16037</v>
      </c>
      <c r="H3445" s="23" t="s">
        <v>16039</v>
      </c>
      <c r="I3445" s="23" t="s">
        <v>8568</v>
      </c>
      <c r="J3445" s="25" t="s">
        <v>16041</v>
      </c>
      <c r="K3445" s="58" t="s">
        <v>16044</v>
      </c>
      <c r="L3445" s="58"/>
      <c r="M3445" s="23" t="s">
        <v>16046</v>
      </c>
      <c r="N3445" s="23" t="s">
        <v>16048</v>
      </c>
      <c r="O3445" s="25" t="s">
        <v>3680</v>
      </c>
      <c r="P3445" s="23" t="s">
        <v>32</v>
      </c>
      <c r="Q3445" s="25" t="s">
        <v>4721</v>
      </c>
      <c r="R3445" s="58" t="s">
        <v>14902</v>
      </c>
      <c r="S3445" s="23" t="s">
        <v>35</v>
      </c>
      <c r="T3445" s="23" t="s">
        <v>36</v>
      </c>
      <c r="U3445" s="25" t="s">
        <v>12985</v>
      </c>
      <c r="V3445" s="23" t="s">
        <v>12986</v>
      </c>
      <c r="W3445" s="25" t="s">
        <v>12987</v>
      </c>
      <c r="X3445" s="58" t="s">
        <v>16053</v>
      </c>
      <c r="Y3445" s="23" t="s">
        <v>16055</v>
      </c>
      <c r="Z3445" s="23" t="s">
        <v>16057</v>
      </c>
      <c r="AA3445" s="33">
        <v>5</v>
      </c>
      <c r="AB3445" s="295" t="str">
        <f t="shared" si="256"/>
        <v>年間</v>
      </c>
      <c r="AC3445" s="268"/>
      <c r="AD3445" s="23">
        <v>1</v>
      </c>
      <c r="AE3445" s="26">
        <v>12000</v>
      </c>
      <c r="AF3445" s="26">
        <f t="shared" si="262"/>
        <v>12000</v>
      </c>
      <c r="AG3445" s="27">
        <v>42705</v>
      </c>
      <c r="AH3445" s="168">
        <v>42675</v>
      </c>
      <c r="AI3445" s="29" t="str">
        <f t="shared" si="260"/>
        <v>～</v>
      </c>
      <c r="AJ3445" s="178">
        <f t="shared" si="261"/>
        <v>44500</v>
      </c>
      <c r="AK3445" s="23" t="s">
        <v>13112</v>
      </c>
      <c r="AL3445" s="23" t="s">
        <v>16070</v>
      </c>
      <c r="AM3445" s="35">
        <v>42675</v>
      </c>
      <c r="AN3445" s="408">
        <f>IF($AA3445-data!$G$1=0,"　",IF(AK3445=0,"　",VLOOKUP($AK3445,data!$A$1:$H$264,8,FALSE)))</f>
        <v>0</v>
      </c>
      <c r="AO3445" s="35">
        <v>42732</v>
      </c>
      <c r="AP3445" s="134" t="s">
        <v>15424</v>
      </c>
      <c r="AQ3445" s="264" t="str">
        <f t="shared" si="259"/>
        <v/>
      </c>
    </row>
    <row r="3446" spans="1:43" s="74" customFormat="1" ht="24.75" customHeight="1" x14ac:dyDescent="0.15">
      <c r="A3446" s="297">
        <v>3443</v>
      </c>
      <c r="B3446" s="23" t="s">
        <v>15418</v>
      </c>
      <c r="C3446" s="24" t="s">
        <v>582</v>
      </c>
      <c r="D3446" s="23" t="s">
        <v>6827</v>
      </c>
      <c r="E3446" s="23" t="s">
        <v>30</v>
      </c>
      <c r="F3446" s="24" t="s">
        <v>13631</v>
      </c>
      <c r="G3446" s="25" t="s">
        <v>16037</v>
      </c>
      <c r="H3446" s="23" t="s">
        <v>16039</v>
      </c>
      <c r="I3446" s="23" t="s">
        <v>8568</v>
      </c>
      <c r="J3446" s="25" t="s">
        <v>16041</v>
      </c>
      <c r="K3446" s="58" t="s">
        <v>16044</v>
      </c>
      <c r="L3446" s="58"/>
      <c r="M3446" s="23" t="s">
        <v>16046</v>
      </c>
      <c r="N3446" s="23" t="s">
        <v>16048</v>
      </c>
      <c r="O3446" s="25" t="s">
        <v>3680</v>
      </c>
      <c r="P3446" s="23" t="s">
        <v>32</v>
      </c>
      <c r="Q3446" s="25" t="s">
        <v>4721</v>
      </c>
      <c r="R3446" s="58" t="s">
        <v>14902</v>
      </c>
      <c r="S3446" s="23" t="s">
        <v>35</v>
      </c>
      <c r="T3446" s="23" t="s">
        <v>36</v>
      </c>
      <c r="U3446" s="25" t="s">
        <v>12985</v>
      </c>
      <c r="V3446" s="23" t="s">
        <v>12986</v>
      </c>
      <c r="W3446" s="25" t="s">
        <v>12987</v>
      </c>
      <c r="X3446" s="58" t="s">
        <v>16053</v>
      </c>
      <c r="Y3446" s="23" t="s">
        <v>16055</v>
      </c>
      <c r="Z3446" s="23" t="s">
        <v>16057</v>
      </c>
      <c r="AA3446" s="33">
        <v>5</v>
      </c>
      <c r="AB3446" s="295" t="str">
        <f t="shared" si="256"/>
        <v>年間</v>
      </c>
      <c r="AC3446" s="268"/>
      <c r="AD3446" s="23">
        <v>1</v>
      </c>
      <c r="AE3446" s="26">
        <v>12000</v>
      </c>
      <c r="AF3446" s="26">
        <f t="shared" si="262"/>
        <v>12000</v>
      </c>
      <c r="AG3446" s="27">
        <v>42705</v>
      </c>
      <c r="AH3446" s="168">
        <v>42675</v>
      </c>
      <c r="AI3446" s="29" t="str">
        <f t="shared" si="260"/>
        <v>～</v>
      </c>
      <c r="AJ3446" s="178">
        <f t="shared" si="261"/>
        <v>44500</v>
      </c>
      <c r="AK3446" s="23" t="s">
        <v>13112</v>
      </c>
      <c r="AL3446" s="23" t="s">
        <v>16071</v>
      </c>
      <c r="AM3446" s="35">
        <v>42675</v>
      </c>
      <c r="AN3446" s="408">
        <f>IF($AA3446-data!$G$1=0,"　",IF(AK3446=0,"　",VLOOKUP($AK3446,data!$A$1:$H$264,8,FALSE)))</f>
        <v>0</v>
      </c>
      <c r="AO3446" s="35">
        <v>42732</v>
      </c>
      <c r="AP3446" s="134" t="s">
        <v>15424</v>
      </c>
      <c r="AQ3446" s="264" t="str">
        <f t="shared" si="259"/>
        <v/>
      </c>
    </row>
    <row r="3447" spans="1:43" s="74" customFormat="1" ht="24.75" customHeight="1" x14ac:dyDescent="0.15">
      <c r="A3447" s="297">
        <v>3444</v>
      </c>
      <c r="B3447" s="23" t="s">
        <v>15419</v>
      </c>
      <c r="C3447" s="24" t="s">
        <v>582</v>
      </c>
      <c r="D3447" s="23" t="s">
        <v>6827</v>
      </c>
      <c r="E3447" s="23" t="s">
        <v>30</v>
      </c>
      <c r="F3447" s="24" t="s">
        <v>13631</v>
      </c>
      <c r="G3447" s="25" t="s">
        <v>16037</v>
      </c>
      <c r="H3447" s="23" t="s">
        <v>16039</v>
      </c>
      <c r="I3447" s="23" t="s">
        <v>8568</v>
      </c>
      <c r="J3447" s="25" t="s">
        <v>16041</v>
      </c>
      <c r="K3447" s="58" t="s">
        <v>16044</v>
      </c>
      <c r="L3447" s="58"/>
      <c r="M3447" s="23" t="s">
        <v>16046</v>
      </c>
      <c r="N3447" s="23" t="s">
        <v>16048</v>
      </c>
      <c r="O3447" s="25" t="s">
        <v>3680</v>
      </c>
      <c r="P3447" s="23" t="s">
        <v>32</v>
      </c>
      <c r="Q3447" s="25" t="s">
        <v>4721</v>
      </c>
      <c r="R3447" s="58" t="s">
        <v>14902</v>
      </c>
      <c r="S3447" s="23" t="s">
        <v>35</v>
      </c>
      <c r="T3447" s="23" t="s">
        <v>36</v>
      </c>
      <c r="U3447" s="25" t="s">
        <v>12985</v>
      </c>
      <c r="V3447" s="23" t="s">
        <v>12986</v>
      </c>
      <c r="W3447" s="25" t="s">
        <v>12987</v>
      </c>
      <c r="X3447" s="58" t="s">
        <v>16053</v>
      </c>
      <c r="Y3447" s="23" t="s">
        <v>16055</v>
      </c>
      <c r="Z3447" s="23" t="s">
        <v>16057</v>
      </c>
      <c r="AA3447" s="33">
        <v>5</v>
      </c>
      <c r="AB3447" s="295" t="str">
        <f t="shared" si="256"/>
        <v>年間</v>
      </c>
      <c r="AC3447" s="268"/>
      <c r="AD3447" s="23">
        <v>1</v>
      </c>
      <c r="AE3447" s="26">
        <v>24000</v>
      </c>
      <c r="AF3447" s="26">
        <f t="shared" si="262"/>
        <v>24000</v>
      </c>
      <c r="AG3447" s="27">
        <v>42705</v>
      </c>
      <c r="AH3447" s="168">
        <v>42675</v>
      </c>
      <c r="AI3447" s="29" t="str">
        <f t="shared" si="260"/>
        <v>～</v>
      </c>
      <c r="AJ3447" s="178">
        <f t="shared" si="261"/>
        <v>44500</v>
      </c>
      <c r="AK3447" s="23" t="s">
        <v>15423</v>
      </c>
      <c r="AL3447" s="23" t="s">
        <v>16072</v>
      </c>
      <c r="AM3447" s="35">
        <v>42675</v>
      </c>
      <c r="AN3447" s="408">
        <f>IF($AA3447-data!$G$1=0,"　",IF(AK3447=0,"　",VLOOKUP($AK3447,data!$A$1:$H$264,8,FALSE)))</f>
        <v>0</v>
      </c>
      <c r="AO3447" s="35">
        <v>42732</v>
      </c>
      <c r="AP3447" s="134" t="s">
        <v>15424</v>
      </c>
      <c r="AQ3447" s="264" t="str">
        <f t="shared" si="259"/>
        <v/>
      </c>
    </row>
    <row r="3448" spans="1:43" s="74" customFormat="1" ht="24.75" customHeight="1" x14ac:dyDescent="0.15">
      <c r="A3448" s="297">
        <v>3445</v>
      </c>
      <c r="B3448" s="23" t="s">
        <v>15419</v>
      </c>
      <c r="C3448" s="24" t="s">
        <v>582</v>
      </c>
      <c r="D3448" s="23" t="s">
        <v>6827</v>
      </c>
      <c r="E3448" s="23" t="s">
        <v>30</v>
      </c>
      <c r="F3448" s="24" t="s">
        <v>13631</v>
      </c>
      <c r="G3448" s="25" t="s">
        <v>16037</v>
      </c>
      <c r="H3448" s="23" t="s">
        <v>16039</v>
      </c>
      <c r="I3448" s="23" t="s">
        <v>8568</v>
      </c>
      <c r="J3448" s="25" t="s">
        <v>16041</v>
      </c>
      <c r="K3448" s="58" t="s">
        <v>16044</v>
      </c>
      <c r="L3448" s="58"/>
      <c r="M3448" s="23" t="s">
        <v>16046</v>
      </c>
      <c r="N3448" s="23" t="s">
        <v>16048</v>
      </c>
      <c r="O3448" s="25" t="s">
        <v>3680</v>
      </c>
      <c r="P3448" s="23" t="s">
        <v>32</v>
      </c>
      <c r="Q3448" s="25" t="s">
        <v>4721</v>
      </c>
      <c r="R3448" s="58" t="s">
        <v>14902</v>
      </c>
      <c r="S3448" s="23" t="s">
        <v>35</v>
      </c>
      <c r="T3448" s="23" t="s">
        <v>36</v>
      </c>
      <c r="U3448" s="25" t="s">
        <v>12985</v>
      </c>
      <c r="V3448" s="23" t="s">
        <v>12986</v>
      </c>
      <c r="W3448" s="25" t="s">
        <v>12987</v>
      </c>
      <c r="X3448" s="58" t="s">
        <v>16053</v>
      </c>
      <c r="Y3448" s="23" t="s">
        <v>16055</v>
      </c>
      <c r="Z3448" s="23" t="s">
        <v>16057</v>
      </c>
      <c r="AA3448" s="33">
        <v>5</v>
      </c>
      <c r="AB3448" s="295" t="str">
        <f t="shared" si="256"/>
        <v>年間</v>
      </c>
      <c r="AC3448" s="268"/>
      <c r="AD3448" s="23">
        <v>1</v>
      </c>
      <c r="AE3448" s="26">
        <v>24000</v>
      </c>
      <c r="AF3448" s="26">
        <f t="shared" si="262"/>
        <v>24000</v>
      </c>
      <c r="AG3448" s="27">
        <v>42705</v>
      </c>
      <c r="AH3448" s="168">
        <v>42675</v>
      </c>
      <c r="AI3448" s="29" t="str">
        <f t="shared" si="260"/>
        <v>～</v>
      </c>
      <c r="AJ3448" s="178">
        <f t="shared" si="261"/>
        <v>44500</v>
      </c>
      <c r="AK3448" s="23" t="s">
        <v>7787</v>
      </c>
      <c r="AL3448" s="23" t="s">
        <v>16073</v>
      </c>
      <c r="AM3448" s="35">
        <v>42675</v>
      </c>
      <c r="AN3448" s="408">
        <f>IF($AA3448-data!$G$1=0,"　",IF(AK3448=0,"　",VLOOKUP($AK3448,data!$A$1:$H$264,8,FALSE)))</f>
        <v>0</v>
      </c>
      <c r="AO3448" s="35">
        <v>42732</v>
      </c>
      <c r="AP3448" s="134" t="s">
        <v>15424</v>
      </c>
      <c r="AQ3448" s="264" t="str">
        <f t="shared" si="259"/>
        <v/>
      </c>
    </row>
    <row r="3449" spans="1:43" s="74" customFormat="1" ht="24.75" customHeight="1" x14ac:dyDescent="0.15">
      <c r="A3449" s="297">
        <v>3446</v>
      </c>
      <c r="B3449" s="23" t="s">
        <v>15419</v>
      </c>
      <c r="C3449" s="24" t="s">
        <v>582</v>
      </c>
      <c r="D3449" s="23" t="s">
        <v>6827</v>
      </c>
      <c r="E3449" s="23" t="s">
        <v>30</v>
      </c>
      <c r="F3449" s="24" t="s">
        <v>13631</v>
      </c>
      <c r="G3449" s="25" t="s">
        <v>16037</v>
      </c>
      <c r="H3449" s="23" t="s">
        <v>16039</v>
      </c>
      <c r="I3449" s="23" t="s">
        <v>8568</v>
      </c>
      <c r="J3449" s="25" t="s">
        <v>16041</v>
      </c>
      <c r="K3449" s="58" t="s">
        <v>16044</v>
      </c>
      <c r="L3449" s="58"/>
      <c r="M3449" s="23" t="s">
        <v>16046</v>
      </c>
      <c r="N3449" s="23" t="s">
        <v>16048</v>
      </c>
      <c r="O3449" s="25" t="s">
        <v>3680</v>
      </c>
      <c r="P3449" s="23" t="s">
        <v>32</v>
      </c>
      <c r="Q3449" s="25" t="s">
        <v>4721</v>
      </c>
      <c r="R3449" s="58" t="s">
        <v>14902</v>
      </c>
      <c r="S3449" s="23" t="s">
        <v>35</v>
      </c>
      <c r="T3449" s="23" t="s">
        <v>36</v>
      </c>
      <c r="U3449" s="25" t="s">
        <v>12985</v>
      </c>
      <c r="V3449" s="23" t="s">
        <v>12986</v>
      </c>
      <c r="W3449" s="25" t="s">
        <v>12987</v>
      </c>
      <c r="X3449" s="58" t="s">
        <v>16053</v>
      </c>
      <c r="Y3449" s="23" t="s">
        <v>16055</v>
      </c>
      <c r="Z3449" s="23" t="s">
        <v>16057</v>
      </c>
      <c r="AA3449" s="33">
        <v>5</v>
      </c>
      <c r="AB3449" s="295" t="str">
        <f t="shared" ref="AB3449:AB3454" si="268">IF(ISBLANK($AA3449),"","年間")</f>
        <v>年間</v>
      </c>
      <c r="AC3449" s="268"/>
      <c r="AD3449" s="23">
        <v>1</v>
      </c>
      <c r="AE3449" s="26">
        <v>24000</v>
      </c>
      <c r="AF3449" s="26">
        <f t="shared" si="262"/>
        <v>24000</v>
      </c>
      <c r="AG3449" s="27">
        <v>42705</v>
      </c>
      <c r="AH3449" s="168">
        <v>42675</v>
      </c>
      <c r="AI3449" s="29" t="str">
        <f t="shared" si="260"/>
        <v>～</v>
      </c>
      <c r="AJ3449" s="178">
        <f t="shared" si="261"/>
        <v>44500</v>
      </c>
      <c r="AK3449" s="23" t="s">
        <v>7787</v>
      </c>
      <c r="AL3449" s="23" t="s">
        <v>16074</v>
      </c>
      <c r="AM3449" s="35">
        <v>42675</v>
      </c>
      <c r="AN3449" s="408">
        <f>IF($AA3449-data!$G$1=0,"　",IF(AK3449=0,"　",VLOOKUP($AK3449,data!$A$1:$H$264,8,FALSE)))</f>
        <v>0</v>
      </c>
      <c r="AO3449" s="35">
        <v>42732</v>
      </c>
      <c r="AP3449" s="134" t="s">
        <v>15424</v>
      </c>
      <c r="AQ3449" s="264" t="str">
        <f t="shared" si="259"/>
        <v/>
      </c>
    </row>
    <row r="3450" spans="1:43" s="74" customFormat="1" ht="24.75" customHeight="1" x14ac:dyDescent="0.15">
      <c r="A3450" s="297">
        <v>3447</v>
      </c>
      <c r="B3450" s="23" t="s">
        <v>15419</v>
      </c>
      <c r="C3450" s="24" t="s">
        <v>582</v>
      </c>
      <c r="D3450" s="23" t="s">
        <v>6827</v>
      </c>
      <c r="E3450" s="23" t="s">
        <v>30</v>
      </c>
      <c r="F3450" s="24" t="s">
        <v>13631</v>
      </c>
      <c r="G3450" s="25" t="s">
        <v>16037</v>
      </c>
      <c r="H3450" s="23" t="s">
        <v>16039</v>
      </c>
      <c r="I3450" s="23" t="s">
        <v>8568</v>
      </c>
      <c r="J3450" s="25" t="s">
        <v>16041</v>
      </c>
      <c r="K3450" s="58" t="s">
        <v>16044</v>
      </c>
      <c r="L3450" s="58"/>
      <c r="M3450" s="23" t="s">
        <v>16046</v>
      </c>
      <c r="N3450" s="23" t="s">
        <v>16048</v>
      </c>
      <c r="O3450" s="25" t="s">
        <v>3680</v>
      </c>
      <c r="P3450" s="23" t="s">
        <v>32</v>
      </c>
      <c r="Q3450" s="25" t="s">
        <v>4721</v>
      </c>
      <c r="R3450" s="58" t="s">
        <v>14902</v>
      </c>
      <c r="S3450" s="23" t="s">
        <v>35</v>
      </c>
      <c r="T3450" s="23" t="s">
        <v>36</v>
      </c>
      <c r="U3450" s="25" t="s">
        <v>12985</v>
      </c>
      <c r="V3450" s="23" t="s">
        <v>12986</v>
      </c>
      <c r="W3450" s="25" t="s">
        <v>12987</v>
      </c>
      <c r="X3450" s="58" t="s">
        <v>16053</v>
      </c>
      <c r="Y3450" s="23" t="s">
        <v>16055</v>
      </c>
      <c r="Z3450" s="23" t="s">
        <v>16057</v>
      </c>
      <c r="AA3450" s="33">
        <v>5</v>
      </c>
      <c r="AB3450" s="295" t="str">
        <f t="shared" si="268"/>
        <v>年間</v>
      </c>
      <c r="AC3450" s="268"/>
      <c r="AD3450" s="23">
        <v>1</v>
      </c>
      <c r="AE3450" s="26">
        <v>24000</v>
      </c>
      <c r="AF3450" s="26">
        <f t="shared" si="262"/>
        <v>24000</v>
      </c>
      <c r="AG3450" s="27">
        <v>42705</v>
      </c>
      <c r="AH3450" s="168">
        <v>42675</v>
      </c>
      <c r="AI3450" s="29" t="str">
        <f t="shared" si="260"/>
        <v>～</v>
      </c>
      <c r="AJ3450" s="178">
        <f t="shared" si="261"/>
        <v>44500</v>
      </c>
      <c r="AK3450" s="23" t="s">
        <v>7787</v>
      </c>
      <c r="AL3450" s="23" t="s">
        <v>16075</v>
      </c>
      <c r="AM3450" s="35">
        <v>42675</v>
      </c>
      <c r="AN3450" s="408">
        <f>IF($AA3450-data!$G$1=0,"　",IF(AK3450=0,"　",VLOOKUP($AK3450,data!$A$1:$H$264,8,FALSE)))</f>
        <v>0</v>
      </c>
      <c r="AO3450" s="35">
        <v>42732</v>
      </c>
      <c r="AP3450" s="134" t="s">
        <v>15424</v>
      </c>
      <c r="AQ3450" s="264" t="str">
        <f t="shared" si="259"/>
        <v/>
      </c>
    </row>
    <row r="3451" spans="1:43" s="74" customFormat="1" ht="24.75" customHeight="1" x14ac:dyDescent="0.15">
      <c r="A3451" s="297">
        <v>3448</v>
      </c>
      <c r="B3451" s="23" t="s">
        <v>15419</v>
      </c>
      <c r="C3451" s="24" t="s">
        <v>582</v>
      </c>
      <c r="D3451" s="23" t="s">
        <v>6827</v>
      </c>
      <c r="E3451" s="23" t="s">
        <v>30</v>
      </c>
      <c r="F3451" s="24" t="s">
        <v>13631</v>
      </c>
      <c r="G3451" s="25" t="s">
        <v>16037</v>
      </c>
      <c r="H3451" s="23" t="s">
        <v>16039</v>
      </c>
      <c r="I3451" s="23" t="s">
        <v>8568</v>
      </c>
      <c r="J3451" s="25" t="s">
        <v>16041</v>
      </c>
      <c r="K3451" s="58" t="s">
        <v>16044</v>
      </c>
      <c r="L3451" s="58"/>
      <c r="M3451" s="23" t="s">
        <v>16046</v>
      </c>
      <c r="N3451" s="23" t="s">
        <v>16048</v>
      </c>
      <c r="O3451" s="25" t="s">
        <v>3680</v>
      </c>
      <c r="P3451" s="23" t="s">
        <v>32</v>
      </c>
      <c r="Q3451" s="25" t="s">
        <v>4721</v>
      </c>
      <c r="R3451" s="58" t="s">
        <v>14902</v>
      </c>
      <c r="S3451" s="23" t="s">
        <v>35</v>
      </c>
      <c r="T3451" s="23" t="s">
        <v>36</v>
      </c>
      <c r="U3451" s="25" t="s">
        <v>12985</v>
      </c>
      <c r="V3451" s="23" t="s">
        <v>12986</v>
      </c>
      <c r="W3451" s="25" t="s">
        <v>12987</v>
      </c>
      <c r="X3451" s="58" t="s">
        <v>16053</v>
      </c>
      <c r="Y3451" s="23" t="s">
        <v>16055</v>
      </c>
      <c r="Z3451" s="23" t="s">
        <v>16057</v>
      </c>
      <c r="AA3451" s="33">
        <v>5</v>
      </c>
      <c r="AB3451" s="295" t="str">
        <f t="shared" si="268"/>
        <v>年間</v>
      </c>
      <c r="AC3451" s="268"/>
      <c r="AD3451" s="23">
        <v>1</v>
      </c>
      <c r="AE3451" s="26">
        <v>24000</v>
      </c>
      <c r="AF3451" s="26">
        <f t="shared" si="262"/>
        <v>24000</v>
      </c>
      <c r="AG3451" s="27">
        <v>42705</v>
      </c>
      <c r="AH3451" s="168">
        <v>42675</v>
      </c>
      <c r="AI3451" s="29" t="str">
        <f t="shared" si="260"/>
        <v>～</v>
      </c>
      <c r="AJ3451" s="178">
        <f t="shared" si="261"/>
        <v>44500</v>
      </c>
      <c r="AK3451" s="23" t="s">
        <v>7787</v>
      </c>
      <c r="AL3451" s="23" t="s">
        <v>16076</v>
      </c>
      <c r="AM3451" s="35">
        <v>42675</v>
      </c>
      <c r="AN3451" s="408">
        <f>IF($AA3451-data!$G$1=0,"　",IF(AK3451=0,"　",VLOOKUP($AK3451,data!$A$1:$H$264,8,FALSE)))</f>
        <v>0</v>
      </c>
      <c r="AO3451" s="35">
        <v>42732</v>
      </c>
      <c r="AP3451" s="134" t="s">
        <v>15424</v>
      </c>
      <c r="AQ3451" s="264" t="str">
        <f t="shared" si="259"/>
        <v/>
      </c>
    </row>
    <row r="3452" spans="1:43" s="74" customFormat="1" ht="24.75" customHeight="1" x14ac:dyDescent="0.15">
      <c r="A3452" s="297">
        <v>3449</v>
      </c>
      <c r="B3452" s="23" t="s">
        <v>15419</v>
      </c>
      <c r="C3452" s="24" t="s">
        <v>582</v>
      </c>
      <c r="D3452" s="23" t="s">
        <v>6827</v>
      </c>
      <c r="E3452" s="23" t="s">
        <v>30</v>
      </c>
      <c r="F3452" s="24" t="s">
        <v>13631</v>
      </c>
      <c r="G3452" s="25" t="s">
        <v>16037</v>
      </c>
      <c r="H3452" s="23" t="s">
        <v>16039</v>
      </c>
      <c r="I3452" s="23" t="s">
        <v>8568</v>
      </c>
      <c r="J3452" s="25" t="s">
        <v>16041</v>
      </c>
      <c r="K3452" s="58" t="s">
        <v>16044</v>
      </c>
      <c r="L3452" s="58"/>
      <c r="M3452" s="23" t="s">
        <v>16046</v>
      </c>
      <c r="N3452" s="23" t="s">
        <v>16048</v>
      </c>
      <c r="O3452" s="25" t="s">
        <v>3680</v>
      </c>
      <c r="P3452" s="23" t="s">
        <v>32</v>
      </c>
      <c r="Q3452" s="25" t="s">
        <v>4721</v>
      </c>
      <c r="R3452" s="58" t="s">
        <v>14902</v>
      </c>
      <c r="S3452" s="23" t="s">
        <v>35</v>
      </c>
      <c r="T3452" s="23" t="s">
        <v>36</v>
      </c>
      <c r="U3452" s="25" t="s">
        <v>12985</v>
      </c>
      <c r="V3452" s="23" t="s">
        <v>12986</v>
      </c>
      <c r="W3452" s="25" t="s">
        <v>12987</v>
      </c>
      <c r="X3452" s="58" t="s">
        <v>16053</v>
      </c>
      <c r="Y3452" s="23" t="s">
        <v>16055</v>
      </c>
      <c r="Z3452" s="23" t="s">
        <v>16057</v>
      </c>
      <c r="AA3452" s="33">
        <v>5</v>
      </c>
      <c r="AB3452" s="295" t="str">
        <f t="shared" si="268"/>
        <v>年間</v>
      </c>
      <c r="AC3452" s="268"/>
      <c r="AD3452" s="23">
        <v>1</v>
      </c>
      <c r="AE3452" s="26">
        <v>24000</v>
      </c>
      <c r="AF3452" s="26">
        <f t="shared" si="262"/>
        <v>24000</v>
      </c>
      <c r="AG3452" s="27">
        <v>42705</v>
      </c>
      <c r="AH3452" s="168">
        <v>42675</v>
      </c>
      <c r="AI3452" s="29" t="str">
        <f t="shared" si="260"/>
        <v>～</v>
      </c>
      <c r="AJ3452" s="178">
        <f t="shared" si="261"/>
        <v>44500</v>
      </c>
      <c r="AK3452" s="23" t="s">
        <v>7787</v>
      </c>
      <c r="AL3452" s="23" t="s">
        <v>16077</v>
      </c>
      <c r="AM3452" s="35">
        <v>42675</v>
      </c>
      <c r="AN3452" s="408">
        <f>IF($AA3452-data!$G$1=0,"　",IF(AK3452=0,"　",VLOOKUP($AK3452,data!$A$1:$H$264,8,FALSE)))</f>
        <v>0</v>
      </c>
      <c r="AO3452" s="35">
        <v>42732</v>
      </c>
      <c r="AP3452" s="134" t="s">
        <v>15424</v>
      </c>
      <c r="AQ3452" s="264" t="str">
        <f t="shared" si="259"/>
        <v/>
      </c>
    </row>
    <row r="3453" spans="1:43" s="74" customFormat="1" ht="24.75" customHeight="1" x14ac:dyDescent="0.15">
      <c r="A3453" s="297">
        <v>3450</v>
      </c>
      <c r="B3453" s="23" t="s">
        <v>15419</v>
      </c>
      <c r="C3453" s="24" t="s">
        <v>582</v>
      </c>
      <c r="D3453" s="23" t="s">
        <v>6827</v>
      </c>
      <c r="E3453" s="23" t="s">
        <v>30</v>
      </c>
      <c r="F3453" s="24" t="s">
        <v>13631</v>
      </c>
      <c r="G3453" s="25" t="s">
        <v>16037</v>
      </c>
      <c r="H3453" s="23" t="s">
        <v>16039</v>
      </c>
      <c r="I3453" s="23" t="s">
        <v>8568</v>
      </c>
      <c r="J3453" s="25" t="s">
        <v>16041</v>
      </c>
      <c r="K3453" s="58" t="s">
        <v>16044</v>
      </c>
      <c r="L3453" s="58"/>
      <c r="M3453" s="23" t="s">
        <v>16046</v>
      </c>
      <c r="N3453" s="23" t="s">
        <v>16048</v>
      </c>
      <c r="O3453" s="25" t="s">
        <v>3680</v>
      </c>
      <c r="P3453" s="23" t="s">
        <v>32</v>
      </c>
      <c r="Q3453" s="25" t="s">
        <v>4721</v>
      </c>
      <c r="R3453" s="58" t="s">
        <v>14902</v>
      </c>
      <c r="S3453" s="23" t="s">
        <v>35</v>
      </c>
      <c r="T3453" s="23" t="s">
        <v>36</v>
      </c>
      <c r="U3453" s="25" t="s">
        <v>12985</v>
      </c>
      <c r="V3453" s="23" t="s">
        <v>12986</v>
      </c>
      <c r="W3453" s="25" t="s">
        <v>12987</v>
      </c>
      <c r="X3453" s="58" t="s">
        <v>16053</v>
      </c>
      <c r="Y3453" s="23" t="s">
        <v>16055</v>
      </c>
      <c r="Z3453" s="23" t="s">
        <v>16057</v>
      </c>
      <c r="AA3453" s="33">
        <v>5</v>
      </c>
      <c r="AB3453" s="295" t="str">
        <f t="shared" si="268"/>
        <v>年間</v>
      </c>
      <c r="AC3453" s="268"/>
      <c r="AD3453" s="23">
        <v>1</v>
      </c>
      <c r="AE3453" s="26">
        <v>24000</v>
      </c>
      <c r="AF3453" s="26">
        <f t="shared" si="262"/>
        <v>24000</v>
      </c>
      <c r="AG3453" s="27">
        <v>42705</v>
      </c>
      <c r="AH3453" s="168">
        <v>42675</v>
      </c>
      <c r="AI3453" s="29" t="str">
        <f t="shared" si="260"/>
        <v>～</v>
      </c>
      <c r="AJ3453" s="178">
        <f t="shared" si="261"/>
        <v>44500</v>
      </c>
      <c r="AK3453" s="23" t="s">
        <v>7787</v>
      </c>
      <c r="AL3453" s="23" t="s">
        <v>16078</v>
      </c>
      <c r="AM3453" s="35">
        <v>42675</v>
      </c>
      <c r="AN3453" s="408">
        <f>IF($AA3453-data!$G$1=0,"　",IF(AK3453=0,"　",VLOOKUP($AK3453,data!$A$1:$H$264,8,FALSE)))</f>
        <v>0</v>
      </c>
      <c r="AO3453" s="35">
        <v>42732</v>
      </c>
      <c r="AP3453" s="134" t="s">
        <v>15424</v>
      </c>
      <c r="AQ3453" s="264" t="str">
        <f t="shared" si="259"/>
        <v/>
      </c>
    </row>
    <row r="3454" spans="1:43" s="74" customFormat="1" ht="24.75" customHeight="1" x14ac:dyDescent="0.15">
      <c r="A3454" s="297">
        <v>3451</v>
      </c>
      <c r="B3454" s="23" t="s">
        <v>15419</v>
      </c>
      <c r="C3454" s="24" t="s">
        <v>582</v>
      </c>
      <c r="D3454" s="23" t="s">
        <v>6827</v>
      </c>
      <c r="E3454" s="23" t="s">
        <v>30</v>
      </c>
      <c r="F3454" s="24" t="s">
        <v>13631</v>
      </c>
      <c r="G3454" s="25" t="s">
        <v>16037</v>
      </c>
      <c r="H3454" s="23" t="s">
        <v>16039</v>
      </c>
      <c r="I3454" s="23" t="s">
        <v>8568</v>
      </c>
      <c r="J3454" s="25" t="s">
        <v>16041</v>
      </c>
      <c r="K3454" s="58" t="s">
        <v>16044</v>
      </c>
      <c r="L3454" s="58"/>
      <c r="M3454" s="23" t="s">
        <v>16046</v>
      </c>
      <c r="N3454" s="23" t="s">
        <v>16048</v>
      </c>
      <c r="O3454" s="25" t="s">
        <v>3680</v>
      </c>
      <c r="P3454" s="23" t="s">
        <v>32</v>
      </c>
      <c r="Q3454" s="25" t="s">
        <v>4721</v>
      </c>
      <c r="R3454" s="58" t="s">
        <v>14902</v>
      </c>
      <c r="S3454" s="23" t="s">
        <v>35</v>
      </c>
      <c r="T3454" s="23" t="s">
        <v>36</v>
      </c>
      <c r="U3454" s="25" t="s">
        <v>12985</v>
      </c>
      <c r="V3454" s="23" t="s">
        <v>12986</v>
      </c>
      <c r="W3454" s="25" t="s">
        <v>12987</v>
      </c>
      <c r="X3454" s="58" t="s">
        <v>16053</v>
      </c>
      <c r="Y3454" s="23" t="s">
        <v>16055</v>
      </c>
      <c r="Z3454" s="23" t="s">
        <v>16057</v>
      </c>
      <c r="AA3454" s="33">
        <v>5</v>
      </c>
      <c r="AB3454" s="295" t="str">
        <f t="shared" si="268"/>
        <v>年間</v>
      </c>
      <c r="AC3454" s="268"/>
      <c r="AD3454" s="23">
        <v>1</v>
      </c>
      <c r="AE3454" s="26">
        <v>24000</v>
      </c>
      <c r="AF3454" s="26">
        <f t="shared" si="262"/>
        <v>24000</v>
      </c>
      <c r="AG3454" s="27">
        <v>42705</v>
      </c>
      <c r="AH3454" s="168">
        <v>42675</v>
      </c>
      <c r="AI3454" s="29" t="str">
        <f t="shared" si="260"/>
        <v>～</v>
      </c>
      <c r="AJ3454" s="178">
        <f t="shared" si="261"/>
        <v>44500</v>
      </c>
      <c r="AK3454" s="23" t="s">
        <v>7787</v>
      </c>
      <c r="AL3454" s="23" t="s">
        <v>16079</v>
      </c>
      <c r="AM3454" s="35">
        <v>42675</v>
      </c>
      <c r="AN3454" s="408">
        <f>IF($AA3454-data!$G$1=0,"　",IF(AK3454=0,"　",VLOOKUP($AK3454,data!$A$1:$H$264,8,FALSE)))</f>
        <v>0</v>
      </c>
      <c r="AO3454" s="35">
        <v>42732</v>
      </c>
      <c r="AP3454" s="134" t="s">
        <v>15424</v>
      </c>
      <c r="AQ3454" s="264" t="str">
        <f t="shared" si="259"/>
        <v/>
      </c>
    </row>
    <row r="3455" spans="1:43" ht="24.75" customHeight="1" x14ac:dyDescent="0.15">
      <c r="A3455" s="297">
        <v>3452</v>
      </c>
      <c r="B3455" s="23" t="s">
        <v>15431</v>
      </c>
      <c r="C3455" s="24" t="s">
        <v>2344</v>
      </c>
      <c r="D3455" s="23"/>
      <c r="E3455" s="23"/>
      <c r="F3455" s="24"/>
      <c r="G3455" s="25"/>
      <c r="H3455" s="23"/>
      <c r="I3455" s="23"/>
      <c r="J3455" s="25"/>
      <c r="K3455" s="58"/>
      <c r="L3455" s="58"/>
      <c r="M3455" s="23"/>
      <c r="N3455" s="23"/>
      <c r="O3455" s="25"/>
      <c r="P3455" s="23"/>
      <c r="Q3455" s="25"/>
      <c r="R3455" s="58"/>
      <c r="S3455" s="23"/>
      <c r="T3455" s="23"/>
      <c r="U3455" s="25"/>
      <c r="V3455" s="23"/>
      <c r="W3455" s="25"/>
      <c r="X3455" s="58"/>
      <c r="Y3455" s="23"/>
      <c r="Z3455" s="23"/>
      <c r="AA3455" s="33"/>
      <c r="AB3455" s="295" t="str">
        <f t="shared" si="263"/>
        <v/>
      </c>
      <c r="AC3455" s="268"/>
      <c r="AD3455" s="23"/>
      <c r="AE3455" s="134"/>
      <c r="AF3455" s="26" t="str">
        <f t="shared" si="262"/>
        <v/>
      </c>
      <c r="AG3455" s="27"/>
      <c r="AH3455" s="168"/>
      <c r="AI3455" s="29" t="str">
        <f t="shared" si="260"/>
        <v/>
      </c>
      <c r="AJ3455" s="178" t="str">
        <f t="shared" si="261"/>
        <v/>
      </c>
      <c r="AK3455" s="23"/>
      <c r="AL3455" s="23"/>
      <c r="AM3455" s="35"/>
      <c r="AN3455" s="408" t="str">
        <f>IF($AA3455-data!$G$1=0,"　",IF(AK3455=0,"　",VLOOKUP($AK3455,data!$A$1:$H$264,8,FALSE)))</f>
        <v>　</v>
      </c>
      <c r="AO3455" s="35"/>
      <c r="AP3455" s="134"/>
      <c r="AQ3455" s="264" t="str">
        <f t="shared" si="259"/>
        <v/>
      </c>
    </row>
    <row r="3456" spans="1:43" ht="24.75" customHeight="1" x14ac:dyDescent="0.15">
      <c r="A3456" s="297">
        <v>3453</v>
      </c>
      <c r="B3456" s="23" t="s">
        <v>15432</v>
      </c>
      <c r="C3456" s="24" t="s">
        <v>2344</v>
      </c>
      <c r="D3456" s="23"/>
      <c r="E3456" s="23"/>
      <c r="F3456" s="24"/>
      <c r="G3456" s="25"/>
      <c r="H3456" s="23"/>
      <c r="I3456" s="23"/>
      <c r="J3456" s="25"/>
      <c r="K3456" s="58"/>
      <c r="L3456" s="58"/>
      <c r="M3456" s="23"/>
      <c r="N3456" s="23"/>
      <c r="O3456" s="25"/>
      <c r="P3456" s="23"/>
      <c r="Q3456" s="25"/>
      <c r="R3456" s="58"/>
      <c r="S3456" s="23"/>
      <c r="T3456" s="23"/>
      <c r="U3456" s="25"/>
      <c r="V3456" s="23"/>
      <c r="W3456" s="25"/>
      <c r="X3456" s="58"/>
      <c r="Y3456" s="23"/>
      <c r="Z3456" s="23"/>
      <c r="AA3456" s="33"/>
      <c r="AB3456" s="295" t="str">
        <f t="shared" si="263"/>
        <v/>
      </c>
      <c r="AC3456" s="268"/>
      <c r="AD3456" s="23"/>
      <c r="AE3456" s="134"/>
      <c r="AF3456" s="26" t="str">
        <f t="shared" si="262"/>
        <v/>
      </c>
      <c r="AG3456" s="27"/>
      <c r="AH3456" s="168"/>
      <c r="AI3456" s="29" t="str">
        <f t="shared" si="260"/>
        <v/>
      </c>
      <c r="AJ3456" s="178" t="str">
        <f t="shared" si="261"/>
        <v/>
      </c>
      <c r="AK3456" s="23"/>
      <c r="AL3456" s="23"/>
      <c r="AM3456" s="35"/>
      <c r="AN3456" s="408" t="str">
        <f>IF($AA3456-data!$G$1=0,"　",IF(AK3456=0,"　",VLOOKUP($AK3456,data!$A$1:$H$264,8,FALSE)))</f>
        <v>　</v>
      </c>
      <c r="AO3456" s="35"/>
      <c r="AP3456" s="134"/>
      <c r="AQ3456" s="264" t="str">
        <f t="shared" si="259"/>
        <v/>
      </c>
    </row>
    <row r="3457" spans="1:43" ht="24.75" customHeight="1" x14ac:dyDescent="0.15">
      <c r="A3457" s="297">
        <v>3454</v>
      </c>
      <c r="B3457" s="23" t="s">
        <v>15433</v>
      </c>
      <c r="C3457" s="24" t="s">
        <v>2344</v>
      </c>
      <c r="D3457" s="23"/>
      <c r="E3457" s="23"/>
      <c r="F3457" s="24"/>
      <c r="G3457" s="25"/>
      <c r="H3457" s="23"/>
      <c r="I3457" s="23"/>
      <c r="J3457" s="25"/>
      <c r="K3457" s="58"/>
      <c r="L3457" s="58"/>
      <c r="M3457" s="23"/>
      <c r="N3457" s="23"/>
      <c r="O3457" s="25"/>
      <c r="P3457" s="23"/>
      <c r="Q3457" s="25"/>
      <c r="R3457" s="58"/>
      <c r="S3457" s="23"/>
      <c r="T3457" s="23"/>
      <c r="U3457" s="25"/>
      <c r="V3457" s="23"/>
      <c r="W3457" s="25"/>
      <c r="X3457" s="58"/>
      <c r="Y3457" s="23"/>
      <c r="Z3457" s="23"/>
      <c r="AA3457" s="33"/>
      <c r="AB3457" s="295" t="str">
        <f t="shared" si="263"/>
        <v/>
      </c>
      <c r="AC3457" s="268"/>
      <c r="AD3457" s="23"/>
      <c r="AE3457" s="134"/>
      <c r="AF3457" s="26" t="str">
        <f t="shared" si="262"/>
        <v/>
      </c>
      <c r="AG3457" s="27"/>
      <c r="AH3457" s="168"/>
      <c r="AI3457" s="29" t="str">
        <f t="shared" si="260"/>
        <v/>
      </c>
      <c r="AJ3457" s="178" t="str">
        <f t="shared" si="261"/>
        <v/>
      </c>
      <c r="AK3457" s="23"/>
      <c r="AL3457" s="23"/>
      <c r="AM3457" s="35"/>
      <c r="AN3457" s="408" t="str">
        <f>IF($AA3457-data!$G$1=0,"　",IF(AK3457=0,"　",VLOOKUP($AK3457,data!$A$1:$H$264,8,FALSE)))</f>
        <v>　</v>
      </c>
      <c r="AO3457" s="35"/>
      <c r="AP3457" s="134"/>
      <c r="AQ3457" s="264" t="str">
        <f t="shared" si="259"/>
        <v/>
      </c>
    </row>
    <row r="3458" spans="1:43" ht="24.75" customHeight="1" x14ac:dyDescent="0.15">
      <c r="A3458" s="297">
        <v>3455</v>
      </c>
      <c r="B3458" s="23" t="s">
        <v>15439</v>
      </c>
      <c r="C3458" s="24" t="s">
        <v>2344</v>
      </c>
      <c r="D3458" s="23"/>
      <c r="E3458" s="23"/>
      <c r="F3458" s="24"/>
      <c r="G3458" s="25"/>
      <c r="H3458" s="23"/>
      <c r="I3458" s="23"/>
      <c r="J3458" s="25"/>
      <c r="K3458" s="58"/>
      <c r="L3458" s="58"/>
      <c r="M3458" s="23"/>
      <c r="N3458" s="23"/>
      <c r="O3458" s="25"/>
      <c r="P3458" s="23"/>
      <c r="Q3458" s="25"/>
      <c r="R3458" s="58"/>
      <c r="S3458" s="23"/>
      <c r="T3458" s="23"/>
      <c r="U3458" s="25"/>
      <c r="V3458" s="23"/>
      <c r="W3458" s="25"/>
      <c r="X3458" s="58"/>
      <c r="Y3458" s="23"/>
      <c r="Z3458" s="23"/>
      <c r="AA3458" s="33"/>
      <c r="AB3458" s="295" t="str">
        <f t="shared" si="263"/>
        <v/>
      </c>
      <c r="AC3458" s="268"/>
      <c r="AD3458" s="23"/>
      <c r="AE3458" s="134"/>
      <c r="AF3458" s="26" t="str">
        <f t="shared" si="262"/>
        <v/>
      </c>
      <c r="AG3458" s="27"/>
      <c r="AH3458" s="168"/>
      <c r="AI3458" s="29" t="str">
        <f t="shared" si="260"/>
        <v/>
      </c>
      <c r="AJ3458" s="178" t="str">
        <f t="shared" si="261"/>
        <v/>
      </c>
      <c r="AK3458" s="23"/>
      <c r="AL3458" s="23"/>
      <c r="AM3458" s="35"/>
      <c r="AN3458" s="408" t="str">
        <f>IF($AA3458-data!$G$1=0,"　",IF(AK3458=0,"　",VLOOKUP($AK3458,data!$A$1:$H$264,8,FALSE)))</f>
        <v>　</v>
      </c>
      <c r="AO3458" s="35"/>
      <c r="AP3458" s="134"/>
      <c r="AQ3458" s="264" t="str">
        <f t="shared" si="259"/>
        <v/>
      </c>
    </row>
    <row r="3459" spans="1:43" ht="24.75" customHeight="1" x14ac:dyDescent="0.15">
      <c r="A3459" s="297">
        <v>3456</v>
      </c>
      <c r="B3459" s="23" t="s">
        <v>15440</v>
      </c>
      <c r="C3459" s="24" t="s">
        <v>2344</v>
      </c>
      <c r="D3459" s="23"/>
      <c r="E3459" s="23"/>
      <c r="F3459" s="24"/>
      <c r="G3459" s="25"/>
      <c r="H3459" s="23"/>
      <c r="I3459" s="23"/>
      <c r="J3459" s="25"/>
      <c r="K3459" s="58"/>
      <c r="L3459" s="58"/>
      <c r="M3459" s="23"/>
      <c r="N3459" s="23"/>
      <c r="O3459" s="25"/>
      <c r="P3459" s="23"/>
      <c r="Q3459" s="25"/>
      <c r="R3459" s="58"/>
      <c r="S3459" s="23"/>
      <c r="T3459" s="23"/>
      <c r="U3459" s="25"/>
      <c r="V3459" s="23"/>
      <c r="W3459" s="25"/>
      <c r="X3459" s="58"/>
      <c r="Y3459" s="23"/>
      <c r="Z3459" s="23"/>
      <c r="AA3459" s="33"/>
      <c r="AB3459" s="295" t="str">
        <f t="shared" si="263"/>
        <v/>
      </c>
      <c r="AC3459" s="268"/>
      <c r="AD3459" s="23"/>
      <c r="AE3459" s="134"/>
      <c r="AF3459" s="26" t="str">
        <f t="shared" si="262"/>
        <v/>
      </c>
      <c r="AG3459" s="27"/>
      <c r="AH3459" s="168"/>
      <c r="AI3459" s="29" t="str">
        <f t="shared" si="260"/>
        <v/>
      </c>
      <c r="AJ3459" s="178" t="str">
        <f t="shared" si="261"/>
        <v/>
      </c>
      <c r="AK3459" s="23"/>
      <c r="AL3459" s="23"/>
      <c r="AM3459" s="35"/>
      <c r="AN3459" s="408" t="str">
        <f>IF($AA3459-data!$G$1=0,"　",IF(AK3459=0,"　",VLOOKUP($AK3459,data!$A$1:$H$264,8,FALSE)))</f>
        <v>　</v>
      </c>
      <c r="AO3459" s="35"/>
      <c r="AP3459" s="134"/>
      <c r="AQ3459" s="264" t="str">
        <f t="shared" si="259"/>
        <v/>
      </c>
    </row>
    <row r="3460" spans="1:43" s="74" customFormat="1" ht="27" customHeight="1" x14ac:dyDescent="0.15">
      <c r="A3460" s="297">
        <v>3457</v>
      </c>
      <c r="B3460" s="23" t="s">
        <v>15446</v>
      </c>
      <c r="C3460" s="24" t="s">
        <v>16314</v>
      </c>
      <c r="D3460" s="23" t="s">
        <v>13131</v>
      </c>
      <c r="E3460" s="23" t="s">
        <v>1915</v>
      </c>
      <c r="F3460" s="24" t="s">
        <v>10234</v>
      </c>
      <c r="G3460" s="25" t="s">
        <v>15905</v>
      </c>
      <c r="H3460" s="23" t="s">
        <v>15906</v>
      </c>
      <c r="I3460" s="23" t="s">
        <v>15907</v>
      </c>
      <c r="J3460" s="25" t="s">
        <v>15908</v>
      </c>
      <c r="K3460" s="58" t="s">
        <v>15909</v>
      </c>
      <c r="L3460" s="58"/>
      <c r="M3460" s="23" t="s">
        <v>15910</v>
      </c>
      <c r="N3460" s="23"/>
      <c r="O3460" s="25" t="s">
        <v>15921</v>
      </c>
      <c r="P3460" s="23" t="s">
        <v>15911</v>
      </c>
      <c r="Q3460" s="25" t="s">
        <v>15912</v>
      </c>
      <c r="R3460" s="58" t="s">
        <v>15913</v>
      </c>
      <c r="S3460" s="23" t="s">
        <v>15914</v>
      </c>
      <c r="T3460" s="23" t="s">
        <v>15915</v>
      </c>
      <c r="U3460" s="25" t="s">
        <v>15916</v>
      </c>
      <c r="V3460" s="23" t="s">
        <v>15917</v>
      </c>
      <c r="W3460" s="25" t="s">
        <v>15918</v>
      </c>
      <c r="X3460" s="58"/>
      <c r="Y3460" s="23" t="s">
        <v>15919</v>
      </c>
      <c r="Z3460" s="23" t="s">
        <v>15920</v>
      </c>
      <c r="AA3460" s="33">
        <v>3</v>
      </c>
      <c r="AB3460" s="295" t="str">
        <f t="shared" si="263"/>
        <v>年間</v>
      </c>
      <c r="AC3460" s="268"/>
      <c r="AD3460" s="23">
        <v>1</v>
      </c>
      <c r="AE3460" s="134">
        <v>6840</v>
      </c>
      <c r="AF3460" s="26">
        <f t="shared" si="262"/>
        <v>6840</v>
      </c>
      <c r="AG3460" s="27">
        <v>42705</v>
      </c>
      <c r="AH3460" s="168">
        <v>42730</v>
      </c>
      <c r="AI3460" s="29" t="str">
        <f t="shared" si="260"/>
        <v>～</v>
      </c>
      <c r="AJ3460" s="178">
        <f t="shared" si="261"/>
        <v>43824</v>
      </c>
      <c r="AK3460" s="23" t="s">
        <v>15444</v>
      </c>
      <c r="AL3460" s="23" t="s">
        <v>15922</v>
      </c>
      <c r="AM3460" s="35">
        <v>42730</v>
      </c>
      <c r="AN3460" s="408" t="str">
        <f>IF($AA3460-data!$G$1=0,"　",IF(AK3460=0,"　",VLOOKUP($AK3460,data!$A$1:$H$264,8,FALSE)))</f>
        <v>　</v>
      </c>
      <c r="AO3460" s="35">
        <v>42724</v>
      </c>
      <c r="AP3460" s="134" t="s">
        <v>15445</v>
      </c>
      <c r="AQ3460" s="264" t="str">
        <f t="shared" si="259"/>
        <v/>
      </c>
    </row>
    <row r="3461" spans="1:43" ht="24.75" customHeight="1" x14ac:dyDescent="0.15">
      <c r="A3461" s="297">
        <v>3458</v>
      </c>
      <c r="B3461" s="23" t="s">
        <v>15447</v>
      </c>
      <c r="C3461" s="24" t="s">
        <v>8202</v>
      </c>
      <c r="D3461" s="23" t="s">
        <v>8203</v>
      </c>
      <c r="E3461" s="23" t="s">
        <v>1511</v>
      </c>
      <c r="F3461" s="24" t="s">
        <v>13631</v>
      </c>
      <c r="G3461" s="25" t="s">
        <v>15788</v>
      </c>
      <c r="H3461" s="23" t="s">
        <v>15789</v>
      </c>
      <c r="I3461" s="23" t="s">
        <v>8568</v>
      </c>
      <c r="J3461" s="25" t="s">
        <v>15791</v>
      </c>
      <c r="K3461" s="58" t="s">
        <v>15792</v>
      </c>
      <c r="L3461" s="58"/>
      <c r="M3461" s="23" t="s">
        <v>15793</v>
      </c>
      <c r="N3461" s="23" t="s">
        <v>15794</v>
      </c>
      <c r="O3461" s="25" t="s">
        <v>15795</v>
      </c>
      <c r="P3461" s="23" t="s">
        <v>15796</v>
      </c>
      <c r="Q3461" s="25" t="s">
        <v>15797</v>
      </c>
      <c r="R3461" s="58" t="s">
        <v>15798</v>
      </c>
      <c r="S3461" s="23" t="s">
        <v>15799</v>
      </c>
      <c r="T3461" s="23" t="s">
        <v>15800</v>
      </c>
      <c r="U3461" s="25" t="s">
        <v>15788</v>
      </c>
      <c r="V3461" s="23" t="s">
        <v>15789</v>
      </c>
      <c r="W3461" s="25" t="s">
        <v>15790</v>
      </c>
      <c r="X3461" s="58" t="s">
        <v>15792</v>
      </c>
      <c r="Y3461" s="23" t="s">
        <v>15793</v>
      </c>
      <c r="Z3461" s="23" t="s">
        <v>15794</v>
      </c>
      <c r="AA3461" s="33">
        <v>5</v>
      </c>
      <c r="AB3461" s="295" t="str">
        <f t="shared" si="263"/>
        <v>年間</v>
      </c>
      <c r="AC3461" s="268"/>
      <c r="AD3461" s="23">
        <v>1</v>
      </c>
      <c r="AE3461" s="134">
        <v>238200</v>
      </c>
      <c r="AF3461" s="26">
        <f t="shared" si="262"/>
        <v>238200</v>
      </c>
      <c r="AG3461" s="27">
        <v>42705</v>
      </c>
      <c r="AH3461" s="168">
        <v>42693</v>
      </c>
      <c r="AI3461" s="29" t="str">
        <f t="shared" si="260"/>
        <v>～</v>
      </c>
      <c r="AJ3461" s="178">
        <f t="shared" si="261"/>
        <v>44518</v>
      </c>
      <c r="AK3461" s="23" t="s">
        <v>15449</v>
      </c>
      <c r="AL3461" s="23" t="s">
        <v>15802</v>
      </c>
      <c r="AM3461" s="35">
        <v>42693</v>
      </c>
      <c r="AN3461" s="408" t="str">
        <f>IF($AA3461-data!$G$1=0,"　",IF(AK3461=0,"　",VLOOKUP($AK3461,data!$A$1:$H$264,8,FALSE)))</f>
        <v>消耗部品交換対象</v>
      </c>
      <c r="AO3461" s="35">
        <v>42725</v>
      </c>
      <c r="AP3461" s="134" t="s">
        <v>15803</v>
      </c>
      <c r="AQ3461" s="264">
        <f t="shared" ref="AQ3461:AQ3524" si="269">IF(COUNTIF($AN3461,"*消耗部品交換対象*"),IF(ISBLANK($AH3461),"契約期間 未入力",EDATE($AH3461,35)),"")</f>
        <v>43757</v>
      </c>
    </row>
    <row r="3462" spans="1:43" ht="24.75" customHeight="1" x14ac:dyDescent="0.15">
      <c r="A3462" s="297">
        <v>3459</v>
      </c>
      <c r="B3462" s="23" t="s">
        <v>15448</v>
      </c>
      <c r="C3462" s="24" t="s">
        <v>8202</v>
      </c>
      <c r="D3462" s="23" t="s">
        <v>8203</v>
      </c>
      <c r="E3462" s="23" t="s">
        <v>1511</v>
      </c>
      <c r="F3462" s="24" t="s">
        <v>13631</v>
      </c>
      <c r="G3462" s="25" t="s">
        <v>15788</v>
      </c>
      <c r="H3462" s="23" t="s">
        <v>15789</v>
      </c>
      <c r="I3462" s="23" t="s">
        <v>8568</v>
      </c>
      <c r="J3462" s="25" t="s">
        <v>15791</v>
      </c>
      <c r="K3462" s="58" t="s">
        <v>15792</v>
      </c>
      <c r="L3462" s="58"/>
      <c r="M3462" s="23" t="s">
        <v>15793</v>
      </c>
      <c r="N3462" s="23" t="s">
        <v>15794</v>
      </c>
      <c r="O3462" s="25" t="s">
        <v>15795</v>
      </c>
      <c r="P3462" s="23" t="s">
        <v>15796</v>
      </c>
      <c r="Q3462" s="25" t="s">
        <v>15797</v>
      </c>
      <c r="R3462" s="58" t="s">
        <v>15798</v>
      </c>
      <c r="S3462" s="23" t="s">
        <v>15799</v>
      </c>
      <c r="T3462" s="23" t="s">
        <v>15800</v>
      </c>
      <c r="U3462" s="25" t="s">
        <v>15788</v>
      </c>
      <c r="V3462" s="23" t="s">
        <v>15789</v>
      </c>
      <c r="W3462" s="25" t="s">
        <v>15790</v>
      </c>
      <c r="X3462" s="58" t="s">
        <v>15792</v>
      </c>
      <c r="Y3462" s="23" t="s">
        <v>15793</v>
      </c>
      <c r="Z3462" s="23" t="s">
        <v>15794</v>
      </c>
      <c r="AA3462" s="33">
        <v>5</v>
      </c>
      <c r="AB3462" s="295" t="str">
        <f t="shared" si="263"/>
        <v>年間</v>
      </c>
      <c r="AC3462" s="268"/>
      <c r="AD3462" s="23">
        <v>9</v>
      </c>
      <c r="AE3462" s="134">
        <v>135600</v>
      </c>
      <c r="AF3462" s="26">
        <f t="shared" si="262"/>
        <v>1220400</v>
      </c>
      <c r="AG3462" s="27">
        <v>42705</v>
      </c>
      <c r="AH3462" s="168">
        <v>42693</v>
      </c>
      <c r="AI3462" s="29" t="str">
        <f t="shared" si="260"/>
        <v>～</v>
      </c>
      <c r="AJ3462" s="178">
        <f t="shared" si="261"/>
        <v>44518</v>
      </c>
      <c r="AK3462" s="23" t="s">
        <v>15450</v>
      </c>
      <c r="AL3462" s="23" t="s">
        <v>15801</v>
      </c>
      <c r="AM3462" s="35">
        <v>42693</v>
      </c>
      <c r="AN3462" s="408" t="str">
        <f>IF($AA3462-data!$G$1=0,"　",IF(AK3462=0,"　",VLOOKUP($AK3462,data!$A$1:$H$264,8,FALSE)))</f>
        <v>消耗部品交換対象</v>
      </c>
      <c r="AO3462" s="35">
        <v>42725</v>
      </c>
      <c r="AP3462" s="134"/>
      <c r="AQ3462" s="264">
        <f t="shared" si="269"/>
        <v>43757</v>
      </c>
    </row>
    <row r="3463" spans="1:43" ht="24.75" customHeight="1" x14ac:dyDescent="0.15">
      <c r="A3463" s="297">
        <v>3460</v>
      </c>
      <c r="B3463" s="23" t="s">
        <v>15782</v>
      </c>
      <c r="C3463" s="24" t="s">
        <v>15783</v>
      </c>
      <c r="D3463" s="23" t="s">
        <v>15784</v>
      </c>
      <c r="E3463" s="23" t="s">
        <v>477</v>
      </c>
      <c r="F3463" s="24" t="s">
        <v>8178</v>
      </c>
      <c r="G3463" s="25" t="s">
        <v>16023</v>
      </c>
      <c r="H3463" s="23" t="s">
        <v>16024</v>
      </c>
      <c r="I3463" s="23" t="s">
        <v>15785</v>
      </c>
      <c r="J3463" s="25" t="s">
        <v>16025</v>
      </c>
      <c r="K3463" s="58"/>
      <c r="L3463" s="58"/>
      <c r="M3463" s="23" t="s">
        <v>16026</v>
      </c>
      <c r="N3463" s="23" t="s">
        <v>16027</v>
      </c>
      <c r="O3463" s="25" t="s">
        <v>16028</v>
      </c>
      <c r="P3463" s="23" t="s">
        <v>16029</v>
      </c>
      <c r="Q3463" s="25" t="s">
        <v>16030</v>
      </c>
      <c r="R3463" s="58" t="s">
        <v>16031</v>
      </c>
      <c r="S3463" s="23" t="s">
        <v>16032</v>
      </c>
      <c r="T3463" s="23"/>
      <c r="U3463" s="25" t="s">
        <v>16033</v>
      </c>
      <c r="V3463" s="23" t="s">
        <v>16034</v>
      </c>
      <c r="W3463" s="25" t="s">
        <v>16035</v>
      </c>
      <c r="X3463" s="58"/>
      <c r="Y3463" s="23" t="s">
        <v>16026</v>
      </c>
      <c r="Z3463" s="23" t="s">
        <v>16027</v>
      </c>
      <c r="AA3463" s="33">
        <v>5</v>
      </c>
      <c r="AB3463" s="295" t="str">
        <f t="shared" si="263"/>
        <v>年間</v>
      </c>
      <c r="AC3463" s="268"/>
      <c r="AD3463" s="23">
        <v>1</v>
      </c>
      <c r="AE3463" s="134">
        <v>86400</v>
      </c>
      <c r="AF3463" s="26">
        <f t="shared" si="262"/>
        <v>86400</v>
      </c>
      <c r="AG3463" s="27">
        <v>42736</v>
      </c>
      <c r="AH3463" s="168">
        <v>42700</v>
      </c>
      <c r="AI3463" s="29" t="str">
        <f t="shared" si="260"/>
        <v>～</v>
      </c>
      <c r="AJ3463" s="178">
        <f t="shared" si="261"/>
        <v>44525</v>
      </c>
      <c r="AK3463" s="132" t="s">
        <v>15786</v>
      </c>
      <c r="AL3463" s="23" t="s">
        <v>16036</v>
      </c>
      <c r="AM3463" s="35">
        <v>42700</v>
      </c>
      <c r="AN3463" s="408" t="str">
        <f>IF($AA3463-data!$G$1=0,"　",IF(AK3463=0,"　",VLOOKUP($AK3463,data!$A$1:$H$264,8,FALSE)))</f>
        <v>消耗部品交換対象</v>
      </c>
      <c r="AO3463" s="35">
        <v>42726</v>
      </c>
      <c r="AP3463" s="134" t="s">
        <v>15787</v>
      </c>
      <c r="AQ3463" s="264">
        <f t="shared" si="269"/>
        <v>43764</v>
      </c>
    </row>
    <row r="3464" spans="1:43" ht="24.75" customHeight="1" x14ac:dyDescent="0.15">
      <c r="A3464" s="297">
        <v>3461</v>
      </c>
      <c r="B3464" s="23" t="s">
        <v>15804</v>
      </c>
      <c r="C3464" s="24" t="s">
        <v>2344</v>
      </c>
      <c r="D3464" s="23"/>
      <c r="E3464" s="23"/>
      <c r="F3464" s="24"/>
      <c r="G3464" s="25"/>
      <c r="H3464" s="23"/>
      <c r="I3464" s="23"/>
      <c r="J3464" s="25"/>
      <c r="K3464" s="58"/>
      <c r="L3464" s="58"/>
      <c r="M3464" s="23"/>
      <c r="N3464" s="23"/>
      <c r="O3464" s="25"/>
      <c r="P3464" s="23"/>
      <c r="Q3464" s="25"/>
      <c r="R3464" s="58"/>
      <c r="S3464" s="23"/>
      <c r="T3464" s="23"/>
      <c r="U3464" s="25"/>
      <c r="V3464" s="23"/>
      <c r="W3464" s="25"/>
      <c r="X3464" s="58"/>
      <c r="Y3464" s="23"/>
      <c r="Z3464" s="23"/>
      <c r="AA3464" s="33"/>
      <c r="AB3464" s="295" t="str">
        <f t="shared" si="263"/>
        <v/>
      </c>
      <c r="AC3464" s="268"/>
      <c r="AD3464" s="23"/>
      <c r="AE3464" s="134"/>
      <c r="AF3464" s="26" t="str">
        <f t="shared" si="262"/>
        <v/>
      </c>
      <c r="AG3464" s="27"/>
      <c r="AH3464" s="168"/>
      <c r="AI3464" s="29" t="str">
        <f t="shared" si="260"/>
        <v/>
      </c>
      <c r="AJ3464" s="178" t="str">
        <f t="shared" si="261"/>
        <v/>
      </c>
      <c r="AK3464" s="23"/>
      <c r="AL3464" s="23"/>
      <c r="AM3464" s="35"/>
      <c r="AN3464" s="408" t="str">
        <f>IF($AA3464-data!$G$1=0,"　",IF(AK3464=0,"　",VLOOKUP($AK3464,data!$A$1:$H$264,8,FALSE)))</f>
        <v>　</v>
      </c>
      <c r="AO3464" s="35"/>
      <c r="AP3464" s="134"/>
      <c r="AQ3464" s="264" t="str">
        <f t="shared" si="269"/>
        <v/>
      </c>
    </row>
    <row r="3465" spans="1:43" ht="24.75" customHeight="1" x14ac:dyDescent="0.15">
      <c r="A3465" s="297">
        <v>3462</v>
      </c>
      <c r="B3465" s="23" t="s">
        <v>15805</v>
      </c>
      <c r="C3465" s="24" t="s">
        <v>2344</v>
      </c>
      <c r="D3465" s="23"/>
      <c r="E3465" s="23"/>
      <c r="F3465" s="24"/>
      <c r="G3465" s="25"/>
      <c r="H3465" s="23"/>
      <c r="I3465" s="23"/>
      <c r="J3465" s="25"/>
      <c r="K3465" s="58"/>
      <c r="L3465" s="58"/>
      <c r="M3465" s="23"/>
      <c r="N3465" s="23"/>
      <c r="O3465" s="25"/>
      <c r="P3465" s="23"/>
      <c r="Q3465" s="25"/>
      <c r="R3465" s="58"/>
      <c r="S3465" s="23"/>
      <c r="T3465" s="23"/>
      <c r="U3465" s="25"/>
      <c r="V3465" s="23"/>
      <c r="W3465" s="25"/>
      <c r="X3465" s="58"/>
      <c r="Y3465" s="23"/>
      <c r="Z3465" s="23"/>
      <c r="AA3465" s="33"/>
      <c r="AB3465" s="295" t="str">
        <f t="shared" si="263"/>
        <v/>
      </c>
      <c r="AC3465" s="268"/>
      <c r="AD3465" s="23"/>
      <c r="AE3465" s="134"/>
      <c r="AF3465" s="26" t="str">
        <f t="shared" si="262"/>
        <v/>
      </c>
      <c r="AG3465" s="27"/>
      <c r="AH3465" s="168"/>
      <c r="AI3465" s="29" t="str">
        <f t="shared" si="260"/>
        <v/>
      </c>
      <c r="AJ3465" s="178" t="str">
        <f t="shared" si="261"/>
        <v/>
      </c>
      <c r="AK3465" s="23"/>
      <c r="AL3465" s="23"/>
      <c r="AM3465" s="35"/>
      <c r="AN3465" s="408" t="str">
        <f>IF($AA3465-data!$G$1=0,"　",IF(AK3465=0,"　",VLOOKUP($AK3465,data!$A$1:$H$264,8,FALSE)))</f>
        <v>　</v>
      </c>
      <c r="AO3465" s="35"/>
      <c r="AP3465" s="134"/>
      <c r="AQ3465" s="264" t="str">
        <f t="shared" si="269"/>
        <v/>
      </c>
    </row>
    <row r="3466" spans="1:43" s="74" customFormat="1" ht="24.75" customHeight="1" x14ac:dyDescent="0.15">
      <c r="A3466" s="297">
        <v>3463</v>
      </c>
      <c r="B3466" s="23" t="s">
        <v>15824</v>
      </c>
      <c r="C3466" s="24" t="s">
        <v>15825</v>
      </c>
      <c r="D3466" s="23" t="s">
        <v>15826</v>
      </c>
      <c r="E3466" s="23" t="s">
        <v>16081</v>
      </c>
      <c r="F3466" s="24" t="s">
        <v>10302</v>
      </c>
      <c r="G3466" s="25" t="s">
        <v>16080</v>
      </c>
      <c r="H3466" s="23" t="s">
        <v>16082</v>
      </c>
      <c r="I3466" s="23" t="s">
        <v>16084</v>
      </c>
      <c r="J3466" s="25" t="s">
        <v>16083</v>
      </c>
      <c r="K3466" s="58"/>
      <c r="L3466" s="58"/>
      <c r="M3466" s="23" t="s">
        <v>16085</v>
      </c>
      <c r="N3466" s="23"/>
      <c r="O3466" s="25" t="s">
        <v>16086</v>
      </c>
      <c r="P3466" s="23" t="s">
        <v>16082</v>
      </c>
      <c r="Q3466" s="25" t="s">
        <v>16087</v>
      </c>
      <c r="R3466" s="58" t="s">
        <v>16088</v>
      </c>
      <c r="S3466" s="23" t="s">
        <v>16089</v>
      </c>
      <c r="T3466" s="23" t="s">
        <v>16090</v>
      </c>
      <c r="U3466" s="25" t="s">
        <v>16091</v>
      </c>
      <c r="V3466" s="23" t="s">
        <v>16082</v>
      </c>
      <c r="W3466" s="25" t="s">
        <v>16092</v>
      </c>
      <c r="X3466" s="58"/>
      <c r="Y3466" s="23" t="s">
        <v>16085</v>
      </c>
      <c r="Z3466" s="23"/>
      <c r="AA3466" s="33">
        <v>5</v>
      </c>
      <c r="AB3466" s="295" t="str">
        <f t="shared" si="263"/>
        <v>年間</v>
      </c>
      <c r="AC3466" s="268"/>
      <c r="AD3466" s="23">
        <v>1</v>
      </c>
      <c r="AE3466" s="134">
        <v>32400</v>
      </c>
      <c r="AF3466" s="26">
        <f t="shared" si="262"/>
        <v>32400</v>
      </c>
      <c r="AG3466" s="27">
        <v>42736</v>
      </c>
      <c r="AH3466" s="168">
        <v>42733</v>
      </c>
      <c r="AI3466" s="29" t="str">
        <f t="shared" si="260"/>
        <v>～</v>
      </c>
      <c r="AJ3466" s="178">
        <f t="shared" si="261"/>
        <v>44558</v>
      </c>
      <c r="AK3466" s="23" t="s">
        <v>18362</v>
      </c>
      <c r="AL3466" s="23" t="s">
        <v>16093</v>
      </c>
      <c r="AM3466" s="35">
        <v>42733</v>
      </c>
      <c r="AN3466" s="408">
        <f>IF($AA3466-data!$G$1=0,"　",IF(AK3466=0,"　",VLOOKUP($AK3466,data!$A$1:$H$264,8,FALSE)))</f>
        <v>0</v>
      </c>
      <c r="AO3466" s="35">
        <v>42741</v>
      </c>
      <c r="AP3466" s="134" t="s">
        <v>16101</v>
      </c>
      <c r="AQ3466" s="264" t="str">
        <f t="shared" si="269"/>
        <v/>
      </c>
    </row>
    <row r="3467" spans="1:43" s="74" customFormat="1" ht="24.75" customHeight="1" x14ac:dyDescent="0.15">
      <c r="A3467" s="297">
        <v>3464</v>
      </c>
      <c r="B3467" s="23" t="s">
        <v>15824</v>
      </c>
      <c r="C3467" s="24" t="s">
        <v>15825</v>
      </c>
      <c r="D3467" s="23" t="s">
        <v>15826</v>
      </c>
      <c r="E3467" s="23" t="s">
        <v>16081</v>
      </c>
      <c r="F3467" s="24" t="s">
        <v>10302</v>
      </c>
      <c r="G3467" s="25" t="s">
        <v>16080</v>
      </c>
      <c r="H3467" s="23" t="s">
        <v>16082</v>
      </c>
      <c r="I3467" s="23" t="s">
        <v>16084</v>
      </c>
      <c r="J3467" s="25" t="s">
        <v>16083</v>
      </c>
      <c r="K3467" s="58"/>
      <c r="L3467" s="58"/>
      <c r="M3467" s="23" t="s">
        <v>16085</v>
      </c>
      <c r="N3467" s="23"/>
      <c r="O3467" s="25" t="s">
        <v>16086</v>
      </c>
      <c r="P3467" s="23" t="s">
        <v>16082</v>
      </c>
      <c r="Q3467" s="25" t="s">
        <v>16087</v>
      </c>
      <c r="R3467" s="58" t="s">
        <v>16088</v>
      </c>
      <c r="S3467" s="23" t="s">
        <v>16089</v>
      </c>
      <c r="T3467" s="23" t="s">
        <v>16090</v>
      </c>
      <c r="U3467" s="25" t="s">
        <v>16091</v>
      </c>
      <c r="V3467" s="23" t="s">
        <v>16082</v>
      </c>
      <c r="W3467" s="25" t="s">
        <v>16092</v>
      </c>
      <c r="X3467" s="58"/>
      <c r="Y3467" s="23" t="s">
        <v>16085</v>
      </c>
      <c r="Z3467" s="23"/>
      <c r="AA3467" s="33">
        <v>5</v>
      </c>
      <c r="AB3467" s="295" t="str">
        <f t="shared" si="263"/>
        <v>年間</v>
      </c>
      <c r="AC3467" s="268"/>
      <c r="AD3467" s="23">
        <v>1</v>
      </c>
      <c r="AE3467" s="134">
        <v>32400</v>
      </c>
      <c r="AF3467" s="26">
        <f t="shared" si="262"/>
        <v>32400</v>
      </c>
      <c r="AG3467" s="27">
        <v>42736</v>
      </c>
      <c r="AH3467" s="168">
        <v>42733</v>
      </c>
      <c r="AI3467" s="29" t="str">
        <f t="shared" si="260"/>
        <v>～</v>
      </c>
      <c r="AJ3467" s="178">
        <f t="shared" si="261"/>
        <v>44558</v>
      </c>
      <c r="AK3467" s="23" t="s">
        <v>7928</v>
      </c>
      <c r="AL3467" s="23" t="s">
        <v>16094</v>
      </c>
      <c r="AM3467" s="35">
        <v>42733</v>
      </c>
      <c r="AN3467" s="408">
        <f>IF($AA3467-data!$G$1=0,"　",IF(AK3467=0,"　",VLOOKUP($AK3467,data!$A$1:$H$264,8,FALSE)))</f>
        <v>0</v>
      </c>
      <c r="AO3467" s="35">
        <v>42741</v>
      </c>
      <c r="AP3467" s="134" t="s">
        <v>16101</v>
      </c>
      <c r="AQ3467" s="264" t="str">
        <f t="shared" si="269"/>
        <v/>
      </c>
    </row>
    <row r="3468" spans="1:43" s="74" customFormat="1" ht="24.75" customHeight="1" x14ac:dyDescent="0.15">
      <c r="A3468" s="297">
        <v>3465</v>
      </c>
      <c r="B3468" s="23" t="s">
        <v>15824</v>
      </c>
      <c r="C3468" s="24" t="s">
        <v>15825</v>
      </c>
      <c r="D3468" s="23" t="s">
        <v>15826</v>
      </c>
      <c r="E3468" s="23" t="s">
        <v>16081</v>
      </c>
      <c r="F3468" s="24" t="s">
        <v>10302</v>
      </c>
      <c r="G3468" s="25" t="s">
        <v>16080</v>
      </c>
      <c r="H3468" s="23" t="s">
        <v>16082</v>
      </c>
      <c r="I3468" s="23" t="s">
        <v>16084</v>
      </c>
      <c r="J3468" s="25" t="s">
        <v>16083</v>
      </c>
      <c r="K3468" s="58"/>
      <c r="L3468" s="58"/>
      <c r="M3468" s="23" t="s">
        <v>16085</v>
      </c>
      <c r="N3468" s="23"/>
      <c r="O3468" s="25" t="s">
        <v>16086</v>
      </c>
      <c r="P3468" s="23" t="s">
        <v>16082</v>
      </c>
      <c r="Q3468" s="25" t="s">
        <v>16087</v>
      </c>
      <c r="R3468" s="58" t="s">
        <v>16088</v>
      </c>
      <c r="S3468" s="23" t="s">
        <v>16089</v>
      </c>
      <c r="T3468" s="23" t="s">
        <v>16090</v>
      </c>
      <c r="U3468" s="25" t="s">
        <v>16091</v>
      </c>
      <c r="V3468" s="23" t="s">
        <v>16082</v>
      </c>
      <c r="W3468" s="25" t="s">
        <v>16092</v>
      </c>
      <c r="X3468" s="58"/>
      <c r="Y3468" s="23" t="s">
        <v>16085</v>
      </c>
      <c r="Z3468" s="23"/>
      <c r="AA3468" s="33">
        <v>5</v>
      </c>
      <c r="AB3468" s="295" t="str">
        <f t="shared" si="263"/>
        <v>年間</v>
      </c>
      <c r="AC3468" s="268"/>
      <c r="AD3468" s="23">
        <v>1</v>
      </c>
      <c r="AE3468" s="134">
        <v>32400</v>
      </c>
      <c r="AF3468" s="26">
        <f t="shared" si="262"/>
        <v>32400</v>
      </c>
      <c r="AG3468" s="27">
        <v>42736</v>
      </c>
      <c r="AH3468" s="168">
        <v>42733</v>
      </c>
      <c r="AI3468" s="29" t="str">
        <f t="shared" si="260"/>
        <v>～</v>
      </c>
      <c r="AJ3468" s="178">
        <f t="shared" si="261"/>
        <v>44558</v>
      </c>
      <c r="AK3468" s="23" t="s">
        <v>7928</v>
      </c>
      <c r="AL3468" s="23" t="s">
        <v>16095</v>
      </c>
      <c r="AM3468" s="35">
        <v>42733</v>
      </c>
      <c r="AN3468" s="408">
        <f>IF($AA3468-data!$G$1=0,"　",IF(AK3468=0,"　",VLOOKUP($AK3468,data!$A$1:$H$264,8,FALSE)))</f>
        <v>0</v>
      </c>
      <c r="AO3468" s="35">
        <v>42741</v>
      </c>
      <c r="AP3468" s="134" t="s">
        <v>16101</v>
      </c>
      <c r="AQ3468" s="264" t="str">
        <f t="shared" si="269"/>
        <v/>
      </c>
    </row>
    <row r="3469" spans="1:43" s="74" customFormat="1" ht="24.75" customHeight="1" x14ac:dyDescent="0.15">
      <c r="A3469" s="297">
        <v>3466</v>
      </c>
      <c r="B3469" s="23" t="s">
        <v>15824</v>
      </c>
      <c r="C3469" s="24" t="s">
        <v>15825</v>
      </c>
      <c r="D3469" s="23" t="s">
        <v>15826</v>
      </c>
      <c r="E3469" s="23" t="s">
        <v>16081</v>
      </c>
      <c r="F3469" s="24" t="s">
        <v>10302</v>
      </c>
      <c r="G3469" s="25" t="s">
        <v>16080</v>
      </c>
      <c r="H3469" s="23" t="s">
        <v>16082</v>
      </c>
      <c r="I3469" s="23" t="s">
        <v>16084</v>
      </c>
      <c r="J3469" s="25" t="s">
        <v>16083</v>
      </c>
      <c r="K3469" s="58"/>
      <c r="L3469" s="58"/>
      <c r="M3469" s="23" t="s">
        <v>16085</v>
      </c>
      <c r="N3469" s="23"/>
      <c r="O3469" s="25" t="s">
        <v>16086</v>
      </c>
      <c r="P3469" s="23" t="s">
        <v>16082</v>
      </c>
      <c r="Q3469" s="25" t="s">
        <v>16087</v>
      </c>
      <c r="R3469" s="58" t="s">
        <v>16088</v>
      </c>
      <c r="S3469" s="23" t="s">
        <v>16089</v>
      </c>
      <c r="T3469" s="23" t="s">
        <v>16090</v>
      </c>
      <c r="U3469" s="25" t="s">
        <v>16091</v>
      </c>
      <c r="V3469" s="23" t="s">
        <v>16082</v>
      </c>
      <c r="W3469" s="25" t="s">
        <v>16092</v>
      </c>
      <c r="X3469" s="58"/>
      <c r="Y3469" s="23" t="s">
        <v>16085</v>
      </c>
      <c r="Z3469" s="23"/>
      <c r="AA3469" s="33">
        <v>5</v>
      </c>
      <c r="AB3469" s="295" t="str">
        <f t="shared" si="263"/>
        <v>年間</v>
      </c>
      <c r="AC3469" s="268"/>
      <c r="AD3469" s="23">
        <v>1</v>
      </c>
      <c r="AE3469" s="134">
        <v>32400</v>
      </c>
      <c r="AF3469" s="26">
        <f t="shared" si="262"/>
        <v>32400</v>
      </c>
      <c r="AG3469" s="27">
        <v>42736</v>
      </c>
      <c r="AH3469" s="168">
        <v>42733</v>
      </c>
      <c r="AI3469" s="29" t="str">
        <f t="shared" si="260"/>
        <v>～</v>
      </c>
      <c r="AJ3469" s="178">
        <f t="shared" si="261"/>
        <v>44558</v>
      </c>
      <c r="AK3469" s="23" t="s">
        <v>7928</v>
      </c>
      <c r="AL3469" s="23" t="s">
        <v>16096</v>
      </c>
      <c r="AM3469" s="35">
        <v>42733</v>
      </c>
      <c r="AN3469" s="408">
        <f>IF($AA3469-data!$G$1=0,"　",IF(AK3469=0,"　",VLOOKUP($AK3469,data!$A$1:$H$264,8,FALSE)))</f>
        <v>0</v>
      </c>
      <c r="AO3469" s="35">
        <v>42741</v>
      </c>
      <c r="AP3469" s="134" t="s">
        <v>16101</v>
      </c>
      <c r="AQ3469" s="264" t="str">
        <f t="shared" si="269"/>
        <v/>
      </c>
    </row>
    <row r="3470" spans="1:43" s="74" customFormat="1" ht="24.75" customHeight="1" x14ac:dyDescent="0.15">
      <c r="A3470" s="297">
        <v>3467</v>
      </c>
      <c r="B3470" s="23" t="s">
        <v>15827</v>
      </c>
      <c r="C3470" s="24" t="s">
        <v>15825</v>
      </c>
      <c r="D3470" s="23" t="s">
        <v>15826</v>
      </c>
      <c r="E3470" s="23" t="s">
        <v>16081</v>
      </c>
      <c r="F3470" s="24" t="s">
        <v>10302</v>
      </c>
      <c r="G3470" s="25" t="s">
        <v>16080</v>
      </c>
      <c r="H3470" s="23" t="s">
        <v>16082</v>
      </c>
      <c r="I3470" s="23" t="s">
        <v>16084</v>
      </c>
      <c r="J3470" s="25" t="s">
        <v>16083</v>
      </c>
      <c r="K3470" s="58"/>
      <c r="L3470" s="58"/>
      <c r="M3470" s="23" t="s">
        <v>16085</v>
      </c>
      <c r="N3470" s="23"/>
      <c r="O3470" s="25" t="s">
        <v>16086</v>
      </c>
      <c r="P3470" s="23" t="s">
        <v>16082</v>
      </c>
      <c r="Q3470" s="25" t="s">
        <v>16087</v>
      </c>
      <c r="R3470" s="58" t="s">
        <v>16088</v>
      </c>
      <c r="S3470" s="23" t="s">
        <v>16089</v>
      </c>
      <c r="T3470" s="23" t="s">
        <v>16090</v>
      </c>
      <c r="U3470" s="25" t="s">
        <v>16091</v>
      </c>
      <c r="V3470" s="23" t="s">
        <v>16082</v>
      </c>
      <c r="W3470" s="25" t="s">
        <v>16092</v>
      </c>
      <c r="X3470" s="58"/>
      <c r="Y3470" s="23" t="s">
        <v>16085</v>
      </c>
      <c r="Z3470" s="23"/>
      <c r="AA3470" s="33">
        <v>5</v>
      </c>
      <c r="AB3470" s="295" t="str">
        <f t="shared" si="263"/>
        <v>年間</v>
      </c>
      <c r="AC3470" s="268"/>
      <c r="AD3470" s="23">
        <v>1</v>
      </c>
      <c r="AE3470" s="134">
        <v>33000</v>
      </c>
      <c r="AF3470" s="26">
        <f t="shared" si="262"/>
        <v>33000</v>
      </c>
      <c r="AG3470" s="27">
        <v>42736</v>
      </c>
      <c r="AH3470" s="168">
        <v>42733</v>
      </c>
      <c r="AI3470" s="29" t="str">
        <f t="shared" si="260"/>
        <v>～</v>
      </c>
      <c r="AJ3470" s="178">
        <f t="shared" si="261"/>
        <v>44558</v>
      </c>
      <c r="AK3470" s="23" t="s">
        <v>15828</v>
      </c>
      <c r="AL3470" s="23" t="s">
        <v>16097</v>
      </c>
      <c r="AM3470" s="35">
        <v>42733</v>
      </c>
      <c r="AN3470" s="408"/>
      <c r="AO3470" s="35">
        <v>42741</v>
      </c>
      <c r="AP3470" s="134" t="s">
        <v>16101</v>
      </c>
      <c r="AQ3470" s="264" t="str">
        <f t="shared" si="269"/>
        <v/>
      </c>
    </row>
    <row r="3471" spans="1:43" s="74" customFormat="1" ht="24.75" customHeight="1" x14ac:dyDescent="0.15">
      <c r="A3471" s="297">
        <v>3468</v>
      </c>
      <c r="B3471" s="23" t="s">
        <v>15827</v>
      </c>
      <c r="C3471" s="24" t="s">
        <v>15825</v>
      </c>
      <c r="D3471" s="23" t="s">
        <v>15826</v>
      </c>
      <c r="E3471" s="23" t="s">
        <v>16081</v>
      </c>
      <c r="F3471" s="24" t="s">
        <v>10302</v>
      </c>
      <c r="G3471" s="25" t="s">
        <v>16080</v>
      </c>
      <c r="H3471" s="23" t="s">
        <v>16082</v>
      </c>
      <c r="I3471" s="23" t="s">
        <v>16084</v>
      </c>
      <c r="J3471" s="25" t="s">
        <v>16083</v>
      </c>
      <c r="K3471" s="58"/>
      <c r="L3471" s="58"/>
      <c r="M3471" s="23" t="s">
        <v>16085</v>
      </c>
      <c r="N3471" s="23"/>
      <c r="O3471" s="25" t="s">
        <v>16086</v>
      </c>
      <c r="P3471" s="23" t="s">
        <v>16082</v>
      </c>
      <c r="Q3471" s="25" t="s">
        <v>16087</v>
      </c>
      <c r="R3471" s="58" t="s">
        <v>16088</v>
      </c>
      <c r="S3471" s="23" t="s">
        <v>16089</v>
      </c>
      <c r="T3471" s="23" t="s">
        <v>16090</v>
      </c>
      <c r="U3471" s="25" t="s">
        <v>16091</v>
      </c>
      <c r="V3471" s="23" t="s">
        <v>16082</v>
      </c>
      <c r="W3471" s="25" t="s">
        <v>16092</v>
      </c>
      <c r="X3471" s="58"/>
      <c r="Y3471" s="23" t="s">
        <v>16085</v>
      </c>
      <c r="Z3471" s="23"/>
      <c r="AA3471" s="33">
        <v>5</v>
      </c>
      <c r="AB3471" s="295" t="str">
        <f t="shared" si="263"/>
        <v>年間</v>
      </c>
      <c r="AC3471" s="268"/>
      <c r="AD3471" s="23">
        <v>1</v>
      </c>
      <c r="AE3471" s="134">
        <v>33000</v>
      </c>
      <c r="AF3471" s="26">
        <f t="shared" si="262"/>
        <v>33000</v>
      </c>
      <c r="AG3471" s="27">
        <v>42736</v>
      </c>
      <c r="AH3471" s="168">
        <v>42733</v>
      </c>
      <c r="AI3471" s="29" t="str">
        <f t="shared" si="260"/>
        <v>～</v>
      </c>
      <c r="AJ3471" s="178">
        <f t="shared" si="261"/>
        <v>44558</v>
      </c>
      <c r="AK3471" s="23" t="s">
        <v>15828</v>
      </c>
      <c r="AL3471" s="23" t="s">
        <v>16098</v>
      </c>
      <c r="AM3471" s="35">
        <v>42733</v>
      </c>
      <c r="AN3471" s="408"/>
      <c r="AO3471" s="35">
        <v>42741</v>
      </c>
      <c r="AP3471" s="134" t="s">
        <v>16101</v>
      </c>
      <c r="AQ3471" s="264" t="str">
        <f t="shared" si="269"/>
        <v/>
      </c>
    </row>
    <row r="3472" spans="1:43" s="74" customFormat="1" ht="24.75" customHeight="1" x14ac:dyDescent="0.15">
      <c r="A3472" s="297">
        <v>3469</v>
      </c>
      <c r="B3472" s="23" t="s">
        <v>15827</v>
      </c>
      <c r="C3472" s="24" t="s">
        <v>15825</v>
      </c>
      <c r="D3472" s="23" t="s">
        <v>15826</v>
      </c>
      <c r="E3472" s="23" t="s">
        <v>16081</v>
      </c>
      <c r="F3472" s="24" t="s">
        <v>10302</v>
      </c>
      <c r="G3472" s="25" t="s">
        <v>16080</v>
      </c>
      <c r="H3472" s="23" t="s">
        <v>16082</v>
      </c>
      <c r="I3472" s="23" t="s">
        <v>16084</v>
      </c>
      <c r="J3472" s="25" t="s">
        <v>16083</v>
      </c>
      <c r="K3472" s="58"/>
      <c r="L3472" s="58"/>
      <c r="M3472" s="23" t="s">
        <v>16085</v>
      </c>
      <c r="N3472" s="23"/>
      <c r="O3472" s="25" t="s">
        <v>16086</v>
      </c>
      <c r="P3472" s="23" t="s">
        <v>16082</v>
      </c>
      <c r="Q3472" s="25" t="s">
        <v>16087</v>
      </c>
      <c r="R3472" s="58" t="s">
        <v>16088</v>
      </c>
      <c r="S3472" s="23" t="s">
        <v>16089</v>
      </c>
      <c r="T3472" s="23" t="s">
        <v>16090</v>
      </c>
      <c r="U3472" s="25" t="s">
        <v>16091</v>
      </c>
      <c r="V3472" s="23" t="s">
        <v>16082</v>
      </c>
      <c r="W3472" s="25" t="s">
        <v>16092</v>
      </c>
      <c r="X3472" s="58"/>
      <c r="Y3472" s="23" t="s">
        <v>16085</v>
      </c>
      <c r="Z3472" s="23"/>
      <c r="AA3472" s="33">
        <v>5</v>
      </c>
      <c r="AB3472" s="295" t="str">
        <f t="shared" si="263"/>
        <v>年間</v>
      </c>
      <c r="AC3472" s="268"/>
      <c r="AD3472" s="23">
        <v>1</v>
      </c>
      <c r="AE3472" s="134">
        <v>33000</v>
      </c>
      <c r="AF3472" s="26">
        <f t="shared" si="262"/>
        <v>33000</v>
      </c>
      <c r="AG3472" s="27">
        <v>42736</v>
      </c>
      <c r="AH3472" s="168">
        <v>42733</v>
      </c>
      <c r="AI3472" s="29" t="str">
        <f t="shared" si="260"/>
        <v>～</v>
      </c>
      <c r="AJ3472" s="178">
        <f t="shared" si="261"/>
        <v>44558</v>
      </c>
      <c r="AK3472" s="23" t="s">
        <v>15828</v>
      </c>
      <c r="AL3472" s="23" t="s">
        <v>16099</v>
      </c>
      <c r="AM3472" s="35">
        <v>42733</v>
      </c>
      <c r="AN3472" s="408"/>
      <c r="AO3472" s="35">
        <v>42741</v>
      </c>
      <c r="AP3472" s="134" t="s">
        <v>16101</v>
      </c>
      <c r="AQ3472" s="264" t="str">
        <f t="shared" si="269"/>
        <v/>
      </c>
    </row>
    <row r="3473" spans="1:44" s="74" customFormat="1" ht="24.75" customHeight="1" x14ac:dyDescent="0.15">
      <c r="A3473" s="297">
        <v>3470</v>
      </c>
      <c r="B3473" s="23" t="s">
        <v>15923</v>
      </c>
      <c r="C3473" s="24" t="s">
        <v>14542</v>
      </c>
      <c r="D3473" s="23" t="s">
        <v>10698</v>
      </c>
      <c r="E3473" s="23" t="s">
        <v>30</v>
      </c>
      <c r="F3473" s="24" t="s">
        <v>13631</v>
      </c>
      <c r="G3473" s="25" t="s">
        <v>4829</v>
      </c>
      <c r="H3473" s="23" t="s">
        <v>15939</v>
      </c>
      <c r="I3473" s="23" t="s">
        <v>15941</v>
      </c>
      <c r="J3473" s="25" t="s">
        <v>15940</v>
      </c>
      <c r="K3473" s="58" t="s">
        <v>15938</v>
      </c>
      <c r="L3473" s="58"/>
      <c r="M3473" s="23" t="s">
        <v>15942</v>
      </c>
      <c r="N3473" s="23"/>
      <c r="O3473" s="25" t="s">
        <v>10699</v>
      </c>
      <c r="P3473" s="23" t="s">
        <v>2309</v>
      </c>
      <c r="Q3473" s="25" t="s">
        <v>10700</v>
      </c>
      <c r="R3473" s="58" t="s">
        <v>10701</v>
      </c>
      <c r="S3473" s="23" t="s">
        <v>6322</v>
      </c>
      <c r="T3473" s="23" t="s">
        <v>6328</v>
      </c>
      <c r="U3473" s="25" t="s">
        <v>4725</v>
      </c>
      <c r="V3473" s="23" t="s">
        <v>8478</v>
      </c>
      <c r="W3473" s="25" t="s">
        <v>8480</v>
      </c>
      <c r="X3473" s="58" t="s">
        <v>8482</v>
      </c>
      <c r="Y3473" s="23" t="s">
        <v>8484</v>
      </c>
      <c r="Z3473" s="23" t="s">
        <v>8486</v>
      </c>
      <c r="AA3473" s="33">
        <v>5</v>
      </c>
      <c r="AB3473" s="295" t="str">
        <f t="shared" si="263"/>
        <v>年間</v>
      </c>
      <c r="AC3473" s="268"/>
      <c r="AD3473" s="23">
        <v>1</v>
      </c>
      <c r="AE3473" s="134">
        <v>207000</v>
      </c>
      <c r="AF3473" s="26">
        <f t="shared" si="262"/>
        <v>207000</v>
      </c>
      <c r="AG3473" s="27">
        <v>42705</v>
      </c>
      <c r="AH3473" s="168">
        <v>42705</v>
      </c>
      <c r="AI3473" s="29" t="s">
        <v>15151</v>
      </c>
      <c r="AJ3473" s="178">
        <f t="shared" si="261"/>
        <v>44530</v>
      </c>
      <c r="AK3473" s="132" t="s">
        <v>14543</v>
      </c>
      <c r="AL3473" s="23" t="s">
        <v>15944</v>
      </c>
      <c r="AM3473" s="35">
        <v>42705</v>
      </c>
      <c r="AN3473" s="408" t="str">
        <f>IF($AA3473-data!$G$1=0,"　",IF(AK3473=0,"　",VLOOKUP($AK3473,data!$A$1:$H$264,8,FALSE)))</f>
        <v>消耗部品交換対象</v>
      </c>
      <c r="AO3473" s="35">
        <v>42725</v>
      </c>
      <c r="AP3473" s="134" t="s">
        <v>15943</v>
      </c>
      <c r="AQ3473" s="264">
        <f t="shared" si="269"/>
        <v>43770</v>
      </c>
      <c r="AR3473" s="339" t="s">
        <v>15929</v>
      </c>
    </row>
    <row r="3474" spans="1:44" s="74" customFormat="1" ht="24.75" customHeight="1" x14ac:dyDescent="0.15">
      <c r="A3474" s="297">
        <v>3471</v>
      </c>
      <c r="B3474" s="23" t="s">
        <v>15924</v>
      </c>
      <c r="C3474" s="24" t="s">
        <v>14542</v>
      </c>
      <c r="D3474" s="23" t="s">
        <v>10698</v>
      </c>
      <c r="E3474" s="23" t="s">
        <v>30</v>
      </c>
      <c r="F3474" s="24" t="s">
        <v>13631</v>
      </c>
      <c r="G3474" s="25" t="s">
        <v>4829</v>
      </c>
      <c r="H3474" s="23" t="s">
        <v>15939</v>
      </c>
      <c r="I3474" s="23" t="s">
        <v>15941</v>
      </c>
      <c r="J3474" s="25" t="s">
        <v>15940</v>
      </c>
      <c r="K3474" s="58" t="s">
        <v>15938</v>
      </c>
      <c r="L3474" s="58"/>
      <c r="M3474" s="23" t="s">
        <v>15942</v>
      </c>
      <c r="N3474" s="23"/>
      <c r="O3474" s="25" t="s">
        <v>10699</v>
      </c>
      <c r="P3474" s="23" t="s">
        <v>2309</v>
      </c>
      <c r="Q3474" s="25" t="s">
        <v>10700</v>
      </c>
      <c r="R3474" s="58" t="s">
        <v>10701</v>
      </c>
      <c r="S3474" s="23" t="s">
        <v>6322</v>
      </c>
      <c r="T3474" s="23" t="s">
        <v>6328</v>
      </c>
      <c r="U3474" s="25" t="s">
        <v>4725</v>
      </c>
      <c r="V3474" s="23" t="s">
        <v>8478</v>
      </c>
      <c r="W3474" s="25" t="s">
        <v>8480</v>
      </c>
      <c r="X3474" s="58" t="s">
        <v>8482</v>
      </c>
      <c r="Y3474" s="23" t="s">
        <v>8484</v>
      </c>
      <c r="Z3474" s="23" t="s">
        <v>8486</v>
      </c>
      <c r="AA3474" s="33">
        <v>5</v>
      </c>
      <c r="AB3474" s="295" t="str">
        <f t="shared" si="263"/>
        <v>年間</v>
      </c>
      <c r="AC3474" s="268"/>
      <c r="AD3474" s="23">
        <v>1</v>
      </c>
      <c r="AE3474" s="134">
        <v>108000</v>
      </c>
      <c r="AF3474" s="26">
        <f t="shared" si="262"/>
        <v>108000</v>
      </c>
      <c r="AG3474" s="27">
        <v>42705</v>
      </c>
      <c r="AH3474" s="168">
        <v>42705</v>
      </c>
      <c r="AI3474" s="29" t="s">
        <v>15151</v>
      </c>
      <c r="AJ3474" s="178">
        <f t="shared" si="261"/>
        <v>44530</v>
      </c>
      <c r="AK3474" s="132" t="s">
        <v>10746</v>
      </c>
      <c r="AL3474" s="23" t="s">
        <v>15945</v>
      </c>
      <c r="AM3474" s="35">
        <v>42705</v>
      </c>
      <c r="AN3474" s="408" t="str">
        <f>IF($AA3474-data!$G$1=0,"　",IF(AK3474=0,"　",VLOOKUP($AK3474,data!$A$1:$H$264,8,FALSE)))</f>
        <v>消耗部品交換対象</v>
      </c>
      <c r="AO3474" s="35">
        <v>42725</v>
      </c>
      <c r="AP3474" s="134" t="s">
        <v>15943</v>
      </c>
      <c r="AQ3474" s="264">
        <f t="shared" si="269"/>
        <v>43770</v>
      </c>
      <c r="AR3474" s="339" t="s">
        <v>15932</v>
      </c>
    </row>
    <row r="3475" spans="1:44" s="74" customFormat="1" ht="24.75" customHeight="1" x14ac:dyDescent="0.15">
      <c r="A3475" s="297">
        <v>3472</v>
      </c>
      <c r="B3475" s="23" t="s">
        <v>15924</v>
      </c>
      <c r="C3475" s="24" t="s">
        <v>14542</v>
      </c>
      <c r="D3475" s="23" t="s">
        <v>10698</v>
      </c>
      <c r="E3475" s="23" t="s">
        <v>30</v>
      </c>
      <c r="F3475" s="24" t="s">
        <v>13631</v>
      </c>
      <c r="G3475" s="25" t="s">
        <v>4829</v>
      </c>
      <c r="H3475" s="23" t="s">
        <v>15939</v>
      </c>
      <c r="I3475" s="23" t="s">
        <v>15941</v>
      </c>
      <c r="J3475" s="25" t="s">
        <v>15940</v>
      </c>
      <c r="K3475" s="58" t="s">
        <v>15938</v>
      </c>
      <c r="L3475" s="58"/>
      <c r="M3475" s="23" t="s">
        <v>15942</v>
      </c>
      <c r="N3475" s="23"/>
      <c r="O3475" s="25" t="s">
        <v>10699</v>
      </c>
      <c r="P3475" s="23" t="s">
        <v>2309</v>
      </c>
      <c r="Q3475" s="25" t="s">
        <v>10700</v>
      </c>
      <c r="R3475" s="58" t="s">
        <v>10701</v>
      </c>
      <c r="S3475" s="23" t="s">
        <v>6322</v>
      </c>
      <c r="T3475" s="23" t="s">
        <v>6328</v>
      </c>
      <c r="U3475" s="25" t="s">
        <v>4725</v>
      </c>
      <c r="V3475" s="23" t="s">
        <v>8478</v>
      </c>
      <c r="W3475" s="25" t="s">
        <v>8480</v>
      </c>
      <c r="X3475" s="58" t="s">
        <v>8482</v>
      </c>
      <c r="Y3475" s="23" t="s">
        <v>8484</v>
      </c>
      <c r="Z3475" s="23" t="s">
        <v>8486</v>
      </c>
      <c r="AA3475" s="33">
        <v>5</v>
      </c>
      <c r="AB3475" s="295" t="str">
        <f t="shared" si="263"/>
        <v>年間</v>
      </c>
      <c r="AC3475" s="268"/>
      <c r="AD3475" s="23">
        <v>1</v>
      </c>
      <c r="AE3475" s="134">
        <v>108000</v>
      </c>
      <c r="AF3475" s="26">
        <f t="shared" si="262"/>
        <v>108000</v>
      </c>
      <c r="AG3475" s="27">
        <v>42705</v>
      </c>
      <c r="AH3475" s="168">
        <v>42705</v>
      </c>
      <c r="AI3475" s="29" t="s">
        <v>15151</v>
      </c>
      <c r="AJ3475" s="178">
        <f t="shared" si="261"/>
        <v>44530</v>
      </c>
      <c r="AK3475" s="132" t="s">
        <v>10746</v>
      </c>
      <c r="AL3475" s="23" t="s">
        <v>15946</v>
      </c>
      <c r="AM3475" s="35">
        <v>42705</v>
      </c>
      <c r="AN3475" s="408" t="str">
        <f>IF($AA3475-data!$G$1=0,"　",IF(AK3475=0,"　",VLOOKUP($AK3475,data!$A$1:$H$264,8,FALSE)))</f>
        <v>消耗部品交換対象</v>
      </c>
      <c r="AO3475" s="35">
        <v>42725</v>
      </c>
      <c r="AP3475" s="134" t="s">
        <v>15943</v>
      </c>
      <c r="AQ3475" s="264">
        <f t="shared" si="269"/>
        <v>43770</v>
      </c>
      <c r="AR3475" s="339" t="s">
        <v>15930</v>
      </c>
    </row>
    <row r="3476" spans="1:44" s="74" customFormat="1" ht="24.75" customHeight="1" x14ac:dyDescent="0.15">
      <c r="A3476" s="297">
        <v>3473</v>
      </c>
      <c r="B3476" s="23" t="s">
        <v>15924</v>
      </c>
      <c r="C3476" s="24" t="s">
        <v>14542</v>
      </c>
      <c r="D3476" s="23" t="s">
        <v>10698</v>
      </c>
      <c r="E3476" s="23" t="s">
        <v>30</v>
      </c>
      <c r="F3476" s="24" t="s">
        <v>13631</v>
      </c>
      <c r="G3476" s="25" t="s">
        <v>4829</v>
      </c>
      <c r="H3476" s="23" t="s">
        <v>15939</v>
      </c>
      <c r="I3476" s="23" t="s">
        <v>15941</v>
      </c>
      <c r="J3476" s="25" t="s">
        <v>15940</v>
      </c>
      <c r="K3476" s="58" t="s">
        <v>15938</v>
      </c>
      <c r="L3476" s="58"/>
      <c r="M3476" s="23" t="s">
        <v>15942</v>
      </c>
      <c r="N3476" s="23"/>
      <c r="O3476" s="25" t="s">
        <v>10699</v>
      </c>
      <c r="P3476" s="23" t="s">
        <v>2309</v>
      </c>
      <c r="Q3476" s="25" t="s">
        <v>10700</v>
      </c>
      <c r="R3476" s="58" t="s">
        <v>10701</v>
      </c>
      <c r="S3476" s="23" t="s">
        <v>6322</v>
      </c>
      <c r="T3476" s="23" t="s">
        <v>6328</v>
      </c>
      <c r="U3476" s="25" t="s">
        <v>4725</v>
      </c>
      <c r="V3476" s="23" t="s">
        <v>8478</v>
      </c>
      <c r="W3476" s="25" t="s">
        <v>8480</v>
      </c>
      <c r="X3476" s="58" t="s">
        <v>8482</v>
      </c>
      <c r="Y3476" s="23" t="s">
        <v>8484</v>
      </c>
      <c r="Z3476" s="23" t="s">
        <v>8486</v>
      </c>
      <c r="AA3476" s="33">
        <v>5</v>
      </c>
      <c r="AB3476" s="295" t="str">
        <f t="shared" si="263"/>
        <v>年間</v>
      </c>
      <c r="AC3476" s="268"/>
      <c r="AD3476" s="23">
        <v>1</v>
      </c>
      <c r="AE3476" s="134">
        <v>108000</v>
      </c>
      <c r="AF3476" s="26">
        <f t="shared" si="262"/>
        <v>108000</v>
      </c>
      <c r="AG3476" s="27">
        <v>42705</v>
      </c>
      <c r="AH3476" s="168">
        <v>42705</v>
      </c>
      <c r="AI3476" s="29" t="s">
        <v>15151</v>
      </c>
      <c r="AJ3476" s="178">
        <f t="shared" si="261"/>
        <v>44530</v>
      </c>
      <c r="AK3476" s="132" t="s">
        <v>10746</v>
      </c>
      <c r="AL3476" s="23" t="s">
        <v>15947</v>
      </c>
      <c r="AM3476" s="35">
        <v>42705</v>
      </c>
      <c r="AN3476" s="408" t="str">
        <f>IF($AA3476-data!$G$1=0,"　",IF(AK3476=0,"　",VLOOKUP($AK3476,data!$A$1:$H$264,8,FALSE)))</f>
        <v>消耗部品交換対象</v>
      </c>
      <c r="AO3476" s="35">
        <v>42725</v>
      </c>
      <c r="AP3476" s="134" t="s">
        <v>15943</v>
      </c>
      <c r="AQ3476" s="264">
        <f t="shared" si="269"/>
        <v>43770</v>
      </c>
      <c r="AR3476" s="339" t="s">
        <v>15161</v>
      </c>
    </row>
    <row r="3477" spans="1:44" s="74" customFormat="1" ht="24.75" customHeight="1" x14ac:dyDescent="0.15">
      <c r="A3477" s="297">
        <v>3474</v>
      </c>
      <c r="B3477" s="23" t="s">
        <v>15924</v>
      </c>
      <c r="C3477" s="24" t="s">
        <v>14542</v>
      </c>
      <c r="D3477" s="23" t="s">
        <v>10698</v>
      </c>
      <c r="E3477" s="23" t="s">
        <v>30</v>
      </c>
      <c r="F3477" s="24" t="s">
        <v>13631</v>
      </c>
      <c r="G3477" s="25" t="s">
        <v>4829</v>
      </c>
      <c r="H3477" s="23" t="s">
        <v>15939</v>
      </c>
      <c r="I3477" s="23" t="s">
        <v>15941</v>
      </c>
      <c r="J3477" s="25" t="s">
        <v>15940</v>
      </c>
      <c r="K3477" s="58" t="s">
        <v>15938</v>
      </c>
      <c r="L3477" s="58"/>
      <c r="M3477" s="23" t="s">
        <v>15942</v>
      </c>
      <c r="N3477" s="23"/>
      <c r="O3477" s="25" t="s">
        <v>10699</v>
      </c>
      <c r="P3477" s="23" t="s">
        <v>2309</v>
      </c>
      <c r="Q3477" s="25" t="s">
        <v>10700</v>
      </c>
      <c r="R3477" s="58" t="s">
        <v>10701</v>
      </c>
      <c r="S3477" s="23" t="s">
        <v>6322</v>
      </c>
      <c r="T3477" s="23" t="s">
        <v>6328</v>
      </c>
      <c r="U3477" s="25" t="s">
        <v>4725</v>
      </c>
      <c r="V3477" s="23" t="s">
        <v>8478</v>
      </c>
      <c r="W3477" s="25" t="s">
        <v>8480</v>
      </c>
      <c r="X3477" s="58" t="s">
        <v>8482</v>
      </c>
      <c r="Y3477" s="23" t="s">
        <v>8484</v>
      </c>
      <c r="Z3477" s="23" t="s">
        <v>8486</v>
      </c>
      <c r="AA3477" s="33">
        <v>5</v>
      </c>
      <c r="AB3477" s="295" t="str">
        <f t="shared" si="263"/>
        <v>年間</v>
      </c>
      <c r="AC3477" s="268"/>
      <c r="AD3477" s="23">
        <v>1</v>
      </c>
      <c r="AE3477" s="134">
        <v>108000</v>
      </c>
      <c r="AF3477" s="26">
        <f t="shared" si="262"/>
        <v>108000</v>
      </c>
      <c r="AG3477" s="27">
        <v>42705</v>
      </c>
      <c r="AH3477" s="168">
        <v>42705</v>
      </c>
      <c r="AI3477" s="29" t="s">
        <v>15151</v>
      </c>
      <c r="AJ3477" s="178">
        <f t="shared" si="261"/>
        <v>44530</v>
      </c>
      <c r="AK3477" s="132" t="s">
        <v>10746</v>
      </c>
      <c r="AL3477" s="23" t="s">
        <v>15948</v>
      </c>
      <c r="AM3477" s="35">
        <v>42705</v>
      </c>
      <c r="AN3477" s="408" t="str">
        <f>IF($AA3477-data!$G$1=0,"　",IF(AK3477=0,"　",VLOOKUP($AK3477,data!$A$1:$H$264,8,FALSE)))</f>
        <v>消耗部品交換対象</v>
      </c>
      <c r="AO3477" s="35">
        <v>42725</v>
      </c>
      <c r="AP3477" s="134" t="s">
        <v>15943</v>
      </c>
      <c r="AQ3477" s="264">
        <f t="shared" si="269"/>
        <v>43770</v>
      </c>
      <c r="AR3477" s="339" t="s">
        <v>15931</v>
      </c>
    </row>
    <row r="3478" spans="1:44" s="74" customFormat="1" ht="24.75" customHeight="1" x14ac:dyDescent="0.15">
      <c r="A3478" s="297">
        <v>3475</v>
      </c>
      <c r="B3478" s="23" t="s">
        <v>15924</v>
      </c>
      <c r="C3478" s="24" t="s">
        <v>14542</v>
      </c>
      <c r="D3478" s="23" t="s">
        <v>10698</v>
      </c>
      <c r="E3478" s="23" t="s">
        <v>30</v>
      </c>
      <c r="F3478" s="24" t="s">
        <v>13631</v>
      </c>
      <c r="G3478" s="25" t="s">
        <v>4829</v>
      </c>
      <c r="H3478" s="23" t="s">
        <v>15939</v>
      </c>
      <c r="I3478" s="23" t="s">
        <v>15941</v>
      </c>
      <c r="J3478" s="25" t="s">
        <v>15940</v>
      </c>
      <c r="K3478" s="58" t="s">
        <v>15938</v>
      </c>
      <c r="L3478" s="58"/>
      <c r="M3478" s="23" t="s">
        <v>15942</v>
      </c>
      <c r="N3478" s="23"/>
      <c r="O3478" s="25" t="s">
        <v>10699</v>
      </c>
      <c r="P3478" s="23" t="s">
        <v>2309</v>
      </c>
      <c r="Q3478" s="25" t="s">
        <v>10700</v>
      </c>
      <c r="R3478" s="58" t="s">
        <v>10701</v>
      </c>
      <c r="S3478" s="23" t="s">
        <v>6322</v>
      </c>
      <c r="T3478" s="23" t="s">
        <v>6328</v>
      </c>
      <c r="U3478" s="25" t="s">
        <v>4725</v>
      </c>
      <c r="V3478" s="23" t="s">
        <v>8478</v>
      </c>
      <c r="W3478" s="25" t="s">
        <v>8480</v>
      </c>
      <c r="X3478" s="58" t="s">
        <v>8482</v>
      </c>
      <c r="Y3478" s="23" t="s">
        <v>8484</v>
      </c>
      <c r="Z3478" s="23" t="s">
        <v>8486</v>
      </c>
      <c r="AA3478" s="33">
        <v>5</v>
      </c>
      <c r="AB3478" s="295" t="str">
        <f t="shared" si="263"/>
        <v>年間</v>
      </c>
      <c r="AC3478" s="268"/>
      <c r="AD3478" s="23">
        <v>1</v>
      </c>
      <c r="AE3478" s="134">
        <v>108000</v>
      </c>
      <c r="AF3478" s="26">
        <f t="shared" si="262"/>
        <v>108000</v>
      </c>
      <c r="AG3478" s="27">
        <v>42705</v>
      </c>
      <c r="AH3478" s="168">
        <v>42705</v>
      </c>
      <c r="AI3478" s="29" t="s">
        <v>15151</v>
      </c>
      <c r="AJ3478" s="178">
        <f t="shared" si="261"/>
        <v>44530</v>
      </c>
      <c r="AK3478" s="132" t="s">
        <v>10746</v>
      </c>
      <c r="AL3478" s="23" t="s">
        <v>15949</v>
      </c>
      <c r="AM3478" s="35">
        <v>42705</v>
      </c>
      <c r="AN3478" s="408" t="str">
        <f>IF($AA3478-data!$G$1=0,"　",IF(AK3478=0,"　",VLOOKUP($AK3478,data!$A$1:$H$264,8,FALSE)))</f>
        <v>消耗部品交換対象</v>
      </c>
      <c r="AO3478" s="35">
        <v>42725</v>
      </c>
      <c r="AP3478" s="134" t="s">
        <v>15943</v>
      </c>
      <c r="AQ3478" s="264">
        <f t="shared" si="269"/>
        <v>43770</v>
      </c>
      <c r="AR3478" s="339"/>
    </row>
    <row r="3479" spans="1:44" s="74" customFormat="1" ht="24.75" customHeight="1" x14ac:dyDescent="0.15">
      <c r="A3479" s="297">
        <v>3476</v>
      </c>
      <c r="B3479" s="23" t="s">
        <v>15924</v>
      </c>
      <c r="C3479" s="24" t="s">
        <v>14542</v>
      </c>
      <c r="D3479" s="23" t="s">
        <v>10698</v>
      </c>
      <c r="E3479" s="23" t="s">
        <v>30</v>
      </c>
      <c r="F3479" s="24" t="s">
        <v>13631</v>
      </c>
      <c r="G3479" s="25" t="s">
        <v>4829</v>
      </c>
      <c r="H3479" s="23" t="s">
        <v>15939</v>
      </c>
      <c r="I3479" s="23" t="s">
        <v>15941</v>
      </c>
      <c r="J3479" s="25" t="s">
        <v>15940</v>
      </c>
      <c r="K3479" s="58" t="s">
        <v>15938</v>
      </c>
      <c r="L3479" s="58"/>
      <c r="M3479" s="23" t="s">
        <v>15942</v>
      </c>
      <c r="N3479" s="23"/>
      <c r="O3479" s="25" t="s">
        <v>10699</v>
      </c>
      <c r="P3479" s="23" t="s">
        <v>2309</v>
      </c>
      <c r="Q3479" s="25" t="s">
        <v>10700</v>
      </c>
      <c r="R3479" s="58" t="s">
        <v>10701</v>
      </c>
      <c r="S3479" s="23" t="s">
        <v>6322</v>
      </c>
      <c r="T3479" s="23" t="s">
        <v>6328</v>
      </c>
      <c r="U3479" s="25" t="s">
        <v>4725</v>
      </c>
      <c r="V3479" s="23" t="s">
        <v>8478</v>
      </c>
      <c r="W3479" s="25" t="s">
        <v>8480</v>
      </c>
      <c r="X3479" s="58" t="s">
        <v>8482</v>
      </c>
      <c r="Y3479" s="23" t="s">
        <v>8484</v>
      </c>
      <c r="Z3479" s="23" t="s">
        <v>8486</v>
      </c>
      <c r="AA3479" s="33">
        <v>5</v>
      </c>
      <c r="AB3479" s="295" t="str">
        <f t="shared" si="263"/>
        <v>年間</v>
      </c>
      <c r="AC3479" s="268"/>
      <c r="AD3479" s="23">
        <v>1</v>
      </c>
      <c r="AE3479" s="134">
        <v>108000</v>
      </c>
      <c r="AF3479" s="26">
        <f t="shared" si="262"/>
        <v>108000</v>
      </c>
      <c r="AG3479" s="27">
        <v>42705</v>
      </c>
      <c r="AH3479" s="168">
        <v>42705</v>
      </c>
      <c r="AI3479" s="29" t="s">
        <v>15151</v>
      </c>
      <c r="AJ3479" s="178">
        <f t="shared" si="261"/>
        <v>44530</v>
      </c>
      <c r="AK3479" s="132" t="s">
        <v>10746</v>
      </c>
      <c r="AL3479" s="23" t="s">
        <v>15950</v>
      </c>
      <c r="AM3479" s="35">
        <v>42705</v>
      </c>
      <c r="AN3479" s="408" t="str">
        <f>IF($AA3479-data!$G$1=0,"　",IF(AK3479=0,"　",VLOOKUP($AK3479,data!$A$1:$H$264,8,FALSE)))</f>
        <v>消耗部品交換対象</v>
      </c>
      <c r="AO3479" s="35">
        <v>42725</v>
      </c>
      <c r="AP3479" s="134" t="s">
        <v>15943</v>
      </c>
      <c r="AQ3479" s="264">
        <f t="shared" si="269"/>
        <v>43770</v>
      </c>
      <c r="AR3479" s="339"/>
    </row>
    <row r="3480" spans="1:44" s="74" customFormat="1" ht="24.75" customHeight="1" x14ac:dyDescent="0.15">
      <c r="A3480" s="297">
        <v>3477</v>
      </c>
      <c r="B3480" s="23" t="s">
        <v>15924</v>
      </c>
      <c r="C3480" s="24" t="s">
        <v>14542</v>
      </c>
      <c r="D3480" s="23" t="s">
        <v>10698</v>
      </c>
      <c r="E3480" s="23" t="s">
        <v>30</v>
      </c>
      <c r="F3480" s="24" t="s">
        <v>13631</v>
      </c>
      <c r="G3480" s="25" t="s">
        <v>4829</v>
      </c>
      <c r="H3480" s="23" t="s">
        <v>15939</v>
      </c>
      <c r="I3480" s="23" t="s">
        <v>15941</v>
      </c>
      <c r="J3480" s="25" t="s">
        <v>15940</v>
      </c>
      <c r="K3480" s="58" t="s">
        <v>15938</v>
      </c>
      <c r="L3480" s="58"/>
      <c r="M3480" s="23" t="s">
        <v>15942</v>
      </c>
      <c r="N3480" s="23"/>
      <c r="O3480" s="25" t="s">
        <v>10699</v>
      </c>
      <c r="P3480" s="23" t="s">
        <v>2309</v>
      </c>
      <c r="Q3480" s="25" t="s">
        <v>10700</v>
      </c>
      <c r="R3480" s="58" t="s">
        <v>10701</v>
      </c>
      <c r="S3480" s="23" t="s">
        <v>6322</v>
      </c>
      <c r="T3480" s="23" t="s">
        <v>6328</v>
      </c>
      <c r="U3480" s="25" t="s">
        <v>4725</v>
      </c>
      <c r="V3480" s="23" t="s">
        <v>8478</v>
      </c>
      <c r="W3480" s="25" t="s">
        <v>8480</v>
      </c>
      <c r="X3480" s="58" t="s">
        <v>8482</v>
      </c>
      <c r="Y3480" s="23" t="s">
        <v>8484</v>
      </c>
      <c r="Z3480" s="23" t="s">
        <v>8486</v>
      </c>
      <c r="AA3480" s="33">
        <v>5</v>
      </c>
      <c r="AB3480" s="295" t="str">
        <f t="shared" si="263"/>
        <v>年間</v>
      </c>
      <c r="AC3480" s="268"/>
      <c r="AD3480" s="23">
        <v>1</v>
      </c>
      <c r="AE3480" s="134">
        <v>108000</v>
      </c>
      <c r="AF3480" s="26">
        <f t="shared" si="262"/>
        <v>108000</v>
      </c>
      <c r="AG3480" s="27">
        <v>42705</v>
      </c>
      <c r="AH3480" s="168">
        <v>42705</v>
      </c>
      <c r="AI3480" s="29" t="s">
        <v>15151</v>
      </c>
      <c r="AJ3480" s="178">
        <f t="shared" si="261"/>
        <v>44530</v>
      </c>
      <c r="AK3480" s="132" t="s">
        <v>10746</v>
      </c>
      <c r="AL3480" s="23" t="s">
        <v>15951</v>
      </c>
      <c r="AM3480" s="35">
        <v>42705</v>
      </c>
      <c r="AN3480" s="408" t="str">
        <f>IF($AA3480-data!$G$1=0,"　",IF(AK3480=0,"　",VLOOKUP($AK3480,data!$A$1:$H$264,8,FALSE)))</f>
        <v>消耗部品交換対象</v>
      </c>
      <c r="AO3480" s="35">
        <v>42725</v>
      </c>
      <c r="AP3480" s="134" t="s">
        <v>15943</v>
      </c>
      <c r="AQ3480" s="264">
        <f t="shared" si="269"/>
        <v>43770</v>
      </c>
      <c r="AR3480" s="339"/>
    </row>
    <row r="3481" spans="1:44" s="74" customFormat="1" ht="24.75" customHeight="1" x14ac:dyDescent="0.15">
      <c r="A3481" s="297">
        <v>3478</v>
      </c>
      <c r="B3481" s="23" t="s">
        <v>15925</v>
      </c>
      <c r="C3481" s="24" t="s">
        <v>14542</v>
      </c>
      <c r="D3481" s="23" t="s">
        <v>10698</v>
      </c>
      <c r="E3481" s="23" t="s">
        <v>30</v>
      </c>
      <c r="F3481" s="24" t="s">
        <v>13631</v>
      </c>
      <c r="G3481" s="25" t="s">
        <v>4829</v>
      </c>
      <c r="H3481" s="23" t="s">
        <v>15955</v>
      </c>
      <c r="I3481" s="23" t="s">
        <v>8568</v>
      </c>
      <c r="J3481" s="25" t="s">
        <v>15956</v>
      </c>
      <c r="K3481" s="58" t="s">
        <v>15954</v>
      </c>
      <c r="L3481" s="58"/>
      <c r="M3481" s="23" t="s">
        <v>15957</v>
      </c>
      <c r="N3481" s="23"/>
      <c r="O3481" s="25" t="s">
        <v>10699</v>
      </c>
      <c r="P3481" s="23" t="s">
        <v>2309</v>
      </c>
      <c r="Q3481" s="25" t="s">
        <v>10700</v>
      </c>
      <c r="R3481" s="58" t="s">
        <v>10701</v>
      </c>
      <c r="S3481" s="23" t="s">
        <v>6322</v>
      </c>
      <c r="T3481" s="23" t="s">
        <v>6328</v>
      </c>
      <c r="U3481" s="25" t="s">
        <v>4725</v>
      </c>
      <c r="V3481" s="23" t="s">
        <v>8478</v>
      </c>
      <c r="W3481" s="25" t="s">
        <v>8480</v>
      </c>
      <c r="X3481" s="58" t="s">
        <v>8482</v>
      </c>
      <c r="Y3481" s="23" t="s">
        <v>8484</v>
      </c>
      <c r="Z3481" s="23" t="s">
        <v>8486</v>
      </c>
      <c r="AA3481" s="33">
        <v>5</v>
      </c>
      <c r="AB3481" s="295" t="str">
        <f t="shared" si="263"/>
        <v>年間</v>
      </c>
      <c r="AC3481" s="268"/>
      <c r="AD3481" s="23">
        <v>1</v>
      </c>
      <c r="AE3481" s="134">
        <v>207000</v>
      </c>
      <c r="AF3481" s="26">
        <f t="shared" si="262"/>
        <v>207000</v>
      </c>
      <c r="AG3481" s="27">
        <v>42705</v>
      </c>
      <c r="AH3481" s="168">
        <v>42705</v>
      </c>
      <c r="AI3481" s="29" t="s">
        <v>15151</v>
      </c>
      <c r="AJ3481" s="178">
        <f t="shared" si="261"/>
        <v>44530</v>
      </c>
      <c r="AK3481" s="132" t="s">
        <v>14543</v>
      </c>
      <c r="AL3481" s="23" t="s">
        <v>15958</v>
      </c>
      <c r="AM3481" s="35">
        <v>42705</v>
      </c>
      <c r="AN3481" s="408" t="str">
        <f>IF($AA3481-data!$G$1=0,"　",IF(AK3481=0,"　",VLOOKUP($AK3481,data!$A$1:$H$264,8,FALSE)))</f>
        <v>消耗部品交換対象</v>
      </c>
      <c r="AO3481" s="35">
        <v>42725</v>
      </c>
      <c r="AP3481" s="134" t="s">
        <v>15952</v>
      </c>
      <c r="AQ3481" s="264">
        <f t="shared" si="269"/>
        <v>43770</v>
      </c>
      <c r="AR3481" s="339" t="s">
        <v>15933</v>
      </c>
    </row>
    <row r="3482" spans="1:44" s="74" customFormat="1" ht="24.75" customHeight="1" x14ac:dyDescent="0.15">
      <c r="A3482" s="297">
        <v>3479</v>
      </c>
      <c r="B3482" s="23" t="s">
        <v>15926</v>
      </c>
      <c r="C3482" s="24" t="s">
        <v>14542</v>
      </c>
      <c r="D3482" s="23" t="s">
        <v>10698</v>
      </c>
      <c r="E3482" s="23" t="s">
        <v>30</v>
      </c>
      <c r="F3482" s="24" t="s">
        <v>13631</v>
      </c>
      <c r="G3482" s="25" t="s">
        <v>4829</v>
      </c>
      <c r="H3482" s="23" t="s">
        <v>15955</v>
      </c>
      <c r="I3482" s="23" t="s">
        <v>8568</v>
      </c>
      <c r="J3482" s="25" t="s">
        <v>15956</v>
      </c>
      <c r="K3482" s="58" t="s">
        <v>15954</v>
      </c>
      <c r="L3482" s="58"/>
      <c r="M3482" s="23" t="s">
        <v>15957</v>
      </c>
      <c r="N3482" s="23"/>
      <c r="O3482" s="25" t="s">
        <v>10699</v>
      </c>
      <c r="P3482" s="23" t="s">
        <v>2309</v>
      </c>
      <c r="Q3482" s="25" t="s">
        <v>10700</v>
      </c>
      <c r="R3482" s="58" t="s">
        <v>10701</v>
      </c>
      <c r="S3482" s="23" t="s">
        <v>6322</v>
      </c>
      <c r="T3482" s="23" t="s">
        <v>6328</v>
      </c>
      <c r="U3482" s="25" t="s">
        <v>4725</v>
      </c>
      <c r="V3482" s="23" t="s">
        <v>8478</v>
      </c>
      <c r="W3482" s="25" t="s">
        <v>8480</v>
      </c>
      <c r="X3482" s="58" t="s">
        <v>8482</v>
      </c>
      <c r="Y3482" s="23" t="s">
        <v>8484</v>
      </c>
      <c r="Z3482" s="23" t="s">
        <v>8486</v>
      </c>
      <c r="AA3482" s="33">
        <v>5</v>
      </c>
      <c r="AB3482" s="295" t="str">
        <f t="shared" si="263"/>
        <v>年間</v>
      </c>
      <c r="AC3482" s="268"/>
      <c r="AD3482" s="23">
        <v>1</v>
      </c>
      <c r="AE3482" s="134">
        <v>108000</v>
      </c>
      <c r="AF3482" s="26">
        <f t="shared" si="262"/>
        <v>108000</v>
      </c>
      <c r="AG3482" s="27">
        <v>42705</v>
      </c>
      <c r="AH3482" s="168">
        <v>42705</v>
      </c>
      <c r="AI3482" s="29" t="s">
        <v>15151</v>
      </c>
      <c r="AJ3482" s="178">
        <f t="shared" si="261"/>
        <v>44530</v>
      </c>
      <c r="AK3482" s="132" t="s">
        <v>10746</v>
      </c>
      <c r="AL3482" s="23" t="s">
        <v>15959</v>
      </c>
      <c r="AM3482" s="35">
        <v>42705</v>
      </c>
      <c r="AN3482" s="408" t="str">
        <f>IF($AA3482-data!$G$1=0,"　",IF(AK3482=0,"　",VLOOKUP($AK3482,data!$A$1:$H$264,8,FALSE)))</f>
        <v>消耗部品交換対象</v>
      </c>
      <c r="AO3482" s="35">
        <v>42725</v>
      </c>
      <c r="AP3482" s="134" t="s">
        <v>15952</v>
      </c>
      <c r="AQ3482" s="264">
        <f t="shared" si="269"/>
        <v>43770</v>
      </c>
      <c r="AR3482" s="339" t="s">
        <v>15934</v>
      </c>
    </row>
    <row r="3483" spans="1:44" s="74" customFormat="1" ht="24.75" customHeight="1" x14ac:dyDescent="0.15">
      <c r="A3483" s="297">
        <v>3480</v>
      </c>
      <c r="B3483" s="23" t="s">
        <v>15926</v>
      </c>
      <c r="C3483" s="24" t="s">
        <v>14542</v>
      </c>
      <c r="D3483" s="23" t="s">
        <v>10698</v>
      </c>
      <c r="E3483" s="23" t="s">
        <v>30</v>
      </c>
      <c r="F3483" s="24" t="s">
        <v>13631</v>
      </c>
      <c r="G3483" s="25" t="s">
        <v>4829</v>
      </c>
      <c r="H3483" s="23" t="s">
        <v>15955</v>
      </c>
      <c r="I3483" s="23" t="s">
        <v>8568</v>
      </c>
      <c r="J3483" s="25" t="s">
        <v>15956</v>
      </c>
      <c r="K3483" s="58" t="s">
        <v>15954</v>
      </c>
      <c r="L3483" s="58"/>
      <c r="M3483" s="23" t="s">
        <v>15957</v>
      </c>
      <c r="N3483" s="23"/>
      <c r="O3483" s="25" t="s">
        <v>10699</v>
      </c>
      <c r="P3483" s="23" t="s">
        <v>2309</v>
      </c>
      <c r="Q3483" s="25" t="s">
        <v>10700</v>
      </c>
      <c r="R3483" s="58" t="s">
        <v>10701</v>
      </c>
      <c r="S3483" s="23" t="s">
        <v>6322</v>
      </c>
      <c r="T3483" s="23" t="s">
        <v>6328</v>
      </c>
      <c r="U3483" s="25" t="s">
        <v>4725</v>
      </c>
      <c r="V3483" s="23" t="s">
        <v>8478</v>
      </c>
      <c r="W3483" s="25" t="s">
        <v>8480</v>
      </c>
      <c r="X3483" s="58" t="s">
        <v>8482</v>
      </c>
      <c r="Y3483" s="23" t="s">
        <v>8484</v>
      </c>
      <c r="Z3483" s="23" t="s">
        <v>8486</v>
      </c>
      <c r="AA3483" s="33">
        <v>5</v>
      </c>
      <c r="AB3483" s="295" t="str">
        <f t="shared" si="263"/>
        <v>年間</v>
      </c>
      <c r="AC3483" s="268"/>
      <c r="AD3483" s="23">
        <v>1</v>
      </c>
      <c r="AE3483" s="134">
        <v>108000</v>
      </c>
      <c r="AF3483" s="26">
        <f t="shared" si="262"/>
        <v>108000</v>
      </c>
      <c r="AG3483" s="27">
        <v>42705</v>
      </c>
      <c r="AH3483" s="168">
        <v>42705</v>
      </c>
      <c r="AI3483" s="29" t="s">
        <v>15151</v>
      </c>
      <c r="AJ3483" s="178">
        <f t="shared" si="261"/>
        <v>44530</v>
      </c>
      <c r="AK3483" s="132" t="s">
        <v>10746</v>
      </c>
      <c r="AL3483" s="23" t="s">
        <v>15960</v>
      </c>
      <c r="AM3483" s="35">
        <v>42705</v>
      </c>
      <c r="AN3483" s="408" t="str">
        <f>IF($AA3483-data!$G$1=0,"　",IF(AK3483=0,"　",VLOOKUP($AK3483,data!$A$1:$H$264,8,FALSE)))</f>
        <v>消耗部品交換対象</v>
      </c>
      <c r="AO3483" s="35">
        <v>42725</v>
      </c>
      <c r="AP3483" s="134" t="s">
        <v>15952</v>
      </c>
      <c r="AQ3483" s="264">
        <f t="shared" si="269"/>
        <v>43770</v>
      </c>
      <c r="AR3483" s="339" t="s">
        <v>15930</v>
      </c>
    </row>
    <row r="3484" spans="1:44" s="74" customFormat="1" ht="24.75" customHeight="1" x14ac:dyDescent="0.15">
      <c r="A3484" s="297">
        <v>3481</v>
      </c>
      <c r="B3484" s="23" t="s">
        <v>15926</v>
      </c>
      <c r="C3484" s="24" t="s">
        <v>14542</v>
      </c>
      <c r="D3484" s="23" t="s">
        <v>10698</v>
      </c>
      <c r="E3484" s="23" t="s">
        <v>30</v>
      </c>
      <c r="F3484" s="24" t="s">
        <v>13631</v>
      </c>
      <c r="G3484" s="25" t="s">
        <v>4829</v>
      </c>
      <c r="H3484" s="23" t="s">
        <v>15955</v>
      </c>
      <c r="I3484" s="23" t="s">
        <v>8568</v>
      </c>
      <c r="J3484" s="25" t="s">
        <v>15956</v>
      </c>
      <c r="K3484" s="58" t="s">
        <v>15954</v>
      </c>
      <c r="L3484" s="58"/>
      <c r="M3484" s="23" t="s">
        <v>15957</v>
      </c>
      <c r="N3484" s="23"/>
      <c r="O3484" s="25" t="s">
        <v>10699</v>
      </c>
      <c r="P3484" s="23" t="s">
        <v>2309</v>
      </c>
      <c r="Q3484" s="25" t="s">
        <v>10700</v>
      </c>
      <c r="R3484" s="58" t="s">
        <v>10701</v>
      </c>
      <c r="S3484" s="23" t="s">
        <v>6322</v>
      </c>
      <c r="T3484" s="23" t="s">
        <v>6328</v>
      </c>
      <c r="U3484" s="25" t="s">
        <v>4725</v>
      </c>
      <c r="V3484" s="23" t="s">
        <v>8478</v>
      </c>
      <c r="W3484" s="25" t="s">
        <v>8480</v>
      </c>
      <c r="X3484" s="58" t="s">
        <v>8482</v>
      </c>
      <c r="Y3484" s="23" t="s">
        <v>8484</v>
      </c>
      <c r="Z3484" s="23" t="s">
        <v>8486</v>
      </c>
      <c r="AA3484" s="33">
        <v>5</v>
      </c>
      <c r="AB3484" s="295" t="str">
        <f t="shared" si="263"/>
        <v>年間</v>
      </c>
      <c r="AC3484" s="268"/>
      <c r="AD3484" s="23">
        <v>1</v>
      </c>
      <c r="AE3484" s="134">
        <v>108000</v>
      </c>
      <c r="AF3484" s="26">
        <f t="shared" si="262"/>
        <v>108000</v>
      </c>
      <c r="AG3484" s="27">
        <v>42705</v>
      </c>
      <c r="AH3484" s="168">
        <v>42705</v>
      </c>
      <c r="AI3484" s="29" t="s">
        <v>15151</v>
      </c>
      <c r="AJ3484" s="178">
        <f t="shared" si="261"/>
        <v>44530</v>
      </c>
      <c r="AK3484" s="132" t="s">
        <v>10746</v>
      </c>
      <c r="AL3484" s="23" t="s">
        <v>15961</v>
      </c>
      <c r="AM3484" s="35">
        <v>42705</v>
      </c>
      <c r="AN3484" s="408" t="str">
        <f>IF($AA3484-data!$G$1=0,"　",IF(AK3484=0,"　",VLOOKUP($AK3484,data!$A$1:$H$264,8,FALSE)))</f>
        <v>消耗部品交換対象</v>
      </c>
      <c r="AO3484" s="35">
        <v>42725</v>
      </c>
      <c r="AP3484" s="134" t="s">
        <v>15952</v>
      </c>
      <c r="AQ3484" s="264">
        <f t="shared" si="269"/>
        <v>43770</v>
      </c>
      <c r="AR3484" s="339" t="s">
        <v>15161</v>
      </c>
    </row>
    <row r="3485" spans="1:44" s="74" customFormat="1" ht="24.75" customHeight="1" x14ac:dyDescent="0.15">
      <c r="A3485" s="297">
        <v>3482</v>
      </c>
      <c r="B3485" s="23" t="s">
        <v>15926</v>
      </c>
      <c r="C3485" s="24" t="s">
        <v>14542</v>
      </c>
      <c r="D3485" s="23" t="s">
        <v>10698</v>
      </c>
      <c r="E3485" s="23" t="s">
        <v>30</v>
      </c>
      <c r="F3485" s="24" t="s">
        <v>13631</v>
      </c>
      <c r="G3485" s="25" t="s">
        <v>4829</v>
      </c>
      <c r="H3485" s="23" t="s">
        <v>15955</v>
      </c>
      <c r="I3485" s="23" t="s">
        <v>8568</v>
      </c>
      <c r="J3485" s="25" t="s">
        <v>15956</v>
      </c>
      <c r="K3485" s="58" t="s">
        <v>15954</v>
      </c>
      <c r="L3485" s="58"/>
      <c r="M3485" s="23" t="s">
        <v>15957</v>
      </c>
      <c r="N3485" s="23"/>
      <c r="O3485" s="25" t="s">
        <v>10699</v>
      </c>
      <c r="P3485" s="23" t="s">
        <v>2309</v>
      </c>
      <c r="Q3485" s="25" t="s">
        <v>10700</v>
      </c>
      <c r="R3485" s="58" t="s">
        <v>10701</v>
      </c>
      <c r="S3485" s="23" t="s">
        <v>6322</v>
      </c>
      <c r="T3485" s="23" t="s">
        <v>6328</v>
      </c>
      <c r="U3485" s="25" t="s">
        <v>4725</v>
      </c>
      <c r="V3485" s="23" t="s">
        <v>8478</v>
      </c>
      <c r="W3485" s="25" t="s">
        <v>8480</v>
      </c>
      <c r="X3485" s="58" t="s">
        <v>8482</v>
      </c>
      <c r="Y3485" s="23" t="s">
        <v>8484</v>
      </c>
      <c r="Z3485" s="23" t="s">
        <v>8486</v>
      </c>
      <c r="AA3485" s="33">
        <v>5</v>
      </c>
      <c r="AB3485" s="295" t="str">
        <f t="shared" si="263"/>
        <v>年間</v>
      </c>
      <c r="AC3485" s="268"/>
      <c r="AD3485" s="23">
        <v>1</v>
      </c>
      <c r="AE3485" s="134">
        <v>108000</v>
      </c>
      <c r="AF3485" s="26">
        <f t="shared" si="262"/>
        <v>108000</v>
      </c>
      <c r="AG3485" s="27">
        <v>42705</v>
      </c>
      <c r="AH3485" s="168">
        <v>42705</v>
      </c>
      <c r="AI3485" s="29" t="s">
        <v>15151</v>
      </c>
      <c r="AJ3485" s="178">
        <f t="shared" si="261"/>
        <v>44530</v>
      </c>
      <c r="AK3485" s="132" t="s">
        <v>10746</v>
      </c>
      <c r="AL3485" s="23" t="s">
        <v>15962</v>
      </c>
      <c r="AM3485" s="35">
        <v>42705</v>
      </c>
      <c r="AN3485" s="408" t="str">
        <f>IF($AA3485-data!$G$1=0,"　",IF(AK3485=0,"　",VLOOKUP($AK3485,data!$A$1:$H$264,8,FALSE)))</f>
        <v>消耗部品交換対象</v>
      </c>
      <c r="AO3485" s="35">
        <v>42725</v>
      </c>
      <c r="AP3485" s="134" t="s">
        <v>15952</v>
      </c>
      <c r="AQ3485" s="264">
        <f t="shared" si="269"/>
        <v>43770</v>
      </c>
      <c r="AR3485" s="339"/>
    </row>
    <row r="3486" spans="1:44" s="74" customFormat="1" ht="24.75" customHeight="1" x14ac:dyDescent="0.15">
      <c r="A3486" s="297">
        <v>3483</v>
      </c>
      <c r="B3486" s="23" t="s">
        <v>15926</v>
      </c>
      <c r="C3486" s="24" t="s">
        <v>14542</v>
      </c>
      <c r="D3486" s="23" t="s">
        <v>10698</v>
      </c>
      <c r="E3486" s="23" t="s">
        <v>30</v>
      </c>
      <c r="F3486" s="24" t="s">
        <v>13631</v>
      </c>
      <c r="G3486" s="25" t="s">
        <v>4829</v>
      </c>
      <c r="H3486" s="23" t="s">
        <v>15955</v>
      </c>
      <c r="I3486" s="23" t="s">
        <v>8568</v>
      </c>
      <c r="J3486" s="25" t="s">
        <v>15956</v>
      </c>
      <c r="K3486" s="58" t="s">
        <v>15954</v>
      </c>
      <c r="L3486" s="58"/>
      <c r="M3486" s="23" t="s">
        <v>15957</v>
      </c>
      <c r="N3486" s="23"/>
      <c r="O3486" s="25" t="s">
        <v>10699</v>
      </c>
      <c r="P3486" s="23" t="s">
        <v>2309</v>
      </c>
      <c r="Q3486" s="25" t="s">
        <v>10700</v>
      </c>
      <c r="R3486" s="58" t="s">
        <v>10701</v>
      </c>
      <c r="S3486" s="23" t="s">
        <v>6322</v>
      </c>
      <c r="T3486" s="23" t="s">
        <v>6328</v>
      </c>
      <c r="U3486" s="25" t="s">
        <v>4725</v>
      </c>
      <c r="V3486" s="23" t="s">
        <v>8478</v>
      </c>
      <c r="W3486" s="25" t="s">
        <v>8480</v>
      </c>
      <c r="X3486" s="58" t="s">
        <v>8482</v>
      </c>
      <c r="Y3486" s="23" t="s">
        <v>8484</v>
      </c>
      <c r="Z3486" s="23" t="s">
        <v>8486</v>
      </c>
      <c r="AA3486" s="33">
        <v>5</v>
      </c>
      <c r="AB3486" s="295" t="str">
        <f t="shared" si="263"/>
        <v>年間</v>
      </c>
      <c r="AC3486" s="268"/>
      <c r="AD3486" s="23">
        <v>1</v>
      </c>
      <c r="AE3486" s="134">
        <v>108000</v>
      </c>
      <c r="AF3486" s="26">
        <f t="shared" si="262"/>
        <v>108000</v>
      </c>
      <c r="AG3486" s="27">
        <v>42705</v>
      </c>
      <c r="AH3486" s="168">
        <v>42705</v>
      </c>
      <c r="AI3486" s="29" t="s">
        <v>15151</v>
      </c>
      <c r="AJ3486" s="178">
        <f t="shared" si="261"/>
        <v>44530</v>
      </c>
      <c r="AK3486" s="132" t="s">
        <v>10746</v>
      </c>
      <c r="AL3486" s="23" t="s">
        <v>15963</v>
      </c>
      <c r="AM3486" s="35">
        <v>42705</v>
      </c>
      <c r="AN3486" s="408" t="str">
        <f>IF($AA3486-data!$G$1=0,"　",IF(AK3486=0,"　",VLOOKUP($AK3486,data!$A$1:$H$264,8,FALSE)))</f>
        <v>消耗部品交換対象</v>
      </c>
      <c r="AO3486" s="35">
        <v>42725</v>
      </c>
      <c r="AP3486" s="134" t="s">
        <v>15952</v>
      </c>
      <c r="AQ3486" s="264">
        <f t="shared" si="269"/>
        <v>43770</v>
      </c>
      <c r="AR3486" s="339"/>
    </row>
    <row r="3487" spans="1:44" ht="24.75" customHeight="1" x14ac:dyDescent="0.15">
      <c r="A3487" s="297">
        <v>3484</v>
      </c>
      <c r="B3487" s="23" t="s">
        <v>15927</v>
      </c>
      <c r="C3487" s="24" t="s">
        <v>14542</v>
      </c>
      <c r="D3487" s="23" t="s">
        <v>10698</v>
      </c>
      <c r="E3487" s="23" t="s">
        <v>64</v>
      </c>
      <c r="F3487" s="24" t="s">
        <v>10234</v>
      </c>
      <c r="G3487" s="25" t="s">
        <v>4829</v>
      </c>
      <c r="H3487" s="23" t="s">
        <v>15965</v>
      </c>
      <c r="I3487" s="23" t="s">
        <v>8930</v>
      </c>
      <c r="J3487" s="58" t="s">
        <v>15966</v>
      </c>
      <c r="K3487" s="58" t="s">
        <v>15964</v>
      </c>
      <c r="L3487" s="58"/>
      <c r="M3487" s="23" t="s">
        <v>15967</v>
      </c>
      <c r="N3487" s="23"/>
      <c r="O3487" s="25" t="s">
        <v>10699</v>
      </c>
      <c r="P3487" s="23" t="s">
        <v>2309</v>
      </c>
      <c r="Q3487" s="25" t="s">
        <v>10700</v>
      </c>
      <c r="R3487" s="58" t="s">
        <v>10701</v>
      </c>
      <c r="S3487" s="23" t="s">
        <v>6322</v>
      </c>
      <c r="T3487" s="23" t="s">
        <v>6328</v>
      </c>
      <c r="U3487" s="25" t="s">
        <v>4725</v>
      </c>
      <c r="V3487" s="23" t="s">
        <v>8478</v>
      </c>
      <c r="W3487" s="25" t="s">
        <v>8480</v>
      </c>
      <c r="X3487" s="58" t="s">
        <v>8482</v>
      </c>
      <c r="Y3487" s="23" t="s">
        <v>8484</v>
      </c>
      <c r="Z3487" s="23" t="s">
        <v>8486</v>
      </c>
      <c r="AA3487" s="33">
        <v>5</v>
      </c>
      <c r="AB3487" s="295" t="str">
        <f t="shared" si="263"/>
        <v>年間</v>
      </c>
      <c r="AC3487" s="268"/>
      <c r="AD3487" s="23">
        <v>1</v>
      </c>
      <c r="AE3487" s="134">
        <v>207000</v>
      </c>
      <c r="AF3487" s="26">
        <f t="shared" si="262"/>
        <v>207000</v>
      </c>
      <c r="AG3487" s="27">
        <v>42705</v>
      </c>
      <c r="AH3487" s="168">
        <v>42705</v>
      </c>
      <c r="AI3487" s="29" t="s">
        <v>15151</v>
      </c>
      <c r="AJ3487" s="178">
        <f t="shared" si="261"/>
        <v>44530</v>
      </c>
      <c r="AK3487" s="132" t="s">
        <v>14543</v>
      </c>
      <c r="AL3487" s="23" t="s">
        <v>15968</v>
      </c>
      <c r="AM3487" s="35">
        <v>42705</v>
      </c>
      <c r="AN3487" s="408" t="str">
        <f>IF($AA3487-data!$G$1=0,"　",IF(AK3487=0,"　",VLOOKUP($AK3487,data!$A$1:$H$264,8,FALSE)))</f>
        <v>消耗部品交換対象</v>
      </c>
      <c r="AO3487" s="35">
        <v>42725</v>
      </c>
      <c r="AP3487" s="134" t="s">
        <v>15953</v>
      </c>
      <c r="AQ3487" s="264">
        <f t="shared" si="269"/>
        <v>43770</v>
      </c>
      <c r="AR3487" s="258" t="s">
        <v>15935</v>
      </c>
    </row>
    <row r="3488" spans="1:44" ht="24.75" customHeight="1" x14ac:dyDescent="0.15">
      <c r="A3488" s="297">
        <v>3485</v>
      </c>
      <c r="B3488" s="23" t="s">
        <v>15928</v>
      </c>
      <c r="C3488" s="24" t="s">
        <v>14542</v>
      </c>
      <c r="D3488" s="23" t="s">
        <v>10698</v>
      </c>
      <c r="E3488" s="23" t="s">
        <v>64</v>
      </c>
      <c r="F3488" s="24" t="s">
        <v>10234</v>
      </c>
      <c r="G3488" s="25" t="s">
        <v>4829</v>
      </c>
      <c r="H3488" s="23" t="s">
        <v>15965</v>
      </c>
      <c r="I3488" s="23" t="s">
        <v>8930</v>
      </c>
      <c r="J3488" s="58" t="s">
        <v>15966</v>
      </c>
      <c r="K3488" s="58" t="s">
        <v>15964</v>
      </c>
      <c r="L3488" s="58"/>
      <c r="M3488" s="23" t="s">
        <v>15967</v>
      </c>
      <c r="N3488" s="23"/>
      <c r="O3488" s="25" t="s">
        <v>10699</v>
      </c>
      <c r="P3488" s="23" t="s">
        <v>2309</v>
      </c>
      <c r="Q3488" s="25" t="s">
        <v>10700</v>
      </c>
      <c r="R3488" s="58" t="s">
        <v>10701</v>
      </c>
      <c r="S3488" s="23" t="s">
        <v>6322</v>
      </c>
      <c r="T3488" s="23" t="s">
        <v>6328</v>
      </c>
      <c r="U3488" s="25" t="s">
        <v>4725</v>
      </c>
      <c r="V3488" s="23" t="s">
        <v>8478</v>
      </c>
      <c r="W3488" s="25" t="s">
        <v>8480</v>
      </c>
      <c r="X3488" s="58" t="s">
        <v>8482</v>
      </c>
      <c r="Y3488" s="23" t="s">
        <v>8484</v>
      </c>
      <c r="Z3488" s="23" t="s">
        <v>8486</v>
      </c>
      <c r="AA3488" s="33">
        <v>5</v>
      </c>
      <c r="AB3488" s="295" t="str">
        <f t="shared" si="263"/>
        <v>年間</v>
      </c>
      <c r="AC3488" s="268"/>
      <c r="AD3488" s="23">
        <v>1</v>
      </c>
      <c r="AE3488" s="134">
        <v>108000</v>
      </c>
      <c r="AF3488" s="26">
        <f t="shared" si="262"/>
        <v>108000</v>
      </c>
      <c r="AG3488" s="27">
        <v>42705</v>
      </c>
      <c r="AH3488" s="168">
        <v>42705</v>
      </c>
      <c r="AI3488" s="29" t="s">
        <v>15151</v>
      </c>
      <c r="AJ3488" s="178">
        <f t="shared" si="261"/>
        <v>44530</v>
      </c>
      <c r="AK3488" s="132" t="s">
        <v>10746</v>
      </c>
      <c r="AL3488" s="23" t="s">
        <v>15969</v>
      </c>
      <c r="AM3488" s="35">
        <v>42705</v>
      </c>
      <c r="AN3488" s="408" t="str">
        <f>IF($AA3488-data!$G$1=0,"　",IF(AK3488=0,"　",VLOOKUP($AK3488,data!$A$1:$H$264,8,FALSE)))</f>
        <v>消耗部品交換対象</v>
      </c>
      <c r="AO3488" s="35">
        <v>42725</v>
      </c>
      <c r="AP3488" s="134" t="s">
        <v>15953</v>
      </c>
      <c r="AQ3488" s="264">
        <f t="shared" si="269"/>
        <v>43770</v>
      </c>
      <c r="AR3488" s="258" t="s">
        <v>15936</v>
      </c>
    </row>
    <row r="3489" spans="1:44" ht="24.75" customHeight="1" x14ac:dyDescent="0.15">
      <c r="A3489" s="297">
        <v>3486</v>
      </c>
      <c r="B3489" s="23" t="s">
        <v>15928</v>
      </c>
      <c r="C3489" s="24" t="s">
        <v>14542</v>
      </c>
      <c r="D3489" s="23" t="s">
        <v>10698</v>
      </c>
      <c r="E3489" s="23" t="s">
        <v>64</v>
      </c>
      <c r="F3489" s="24" t="s">
        <v>10234</v>
      </c>
      <c r="G3489" s="25" t="s">
        <v>4829</v>
      </c>
      <c r="H3489" s="23" t="s">
        <v>15965</v>
      </c>
      <c r="I3489" s="23" t="s">
        <v>8930</v>
      </c>
      <c r="J3489" s="58" t="s">
        <v>15966</v>
      </c>
      <c r="K3489" s="58" t="s">
        <v>15964</v>
      </c>
      <c r="L3489" s="58"/>
      <c r="M3489" s="23" t="s">
        <v>15967</v>
      </c>
      <c r="N3489" s="23"/>
      <c r="O3489" s="25" t="s">
        <v>10699</v>
      </c>
      <c r="P3489" s="23" t="s">
        <v>2309</v>
      </c>
      <c r="Q3489" s="25" t="s">
        <v>10700</v>
      </c>
      <c r="R3489" s="58" t="s">
        <v>10701</v>
      </c>
      <c r="S3489" s="23" t="s">
        <v>6322</v>
      </c>
      <c r="T3489" s="23" t="s">
        <v>6328</v>
      </c>
      <c r="U3489" s="25" t="s">
        <v>4725</v>
      </c>
      <c r="V3489" s="23" t="s">
        <v>8478</v>
      </c>
      <c r="W3489" s="25" t="s">
        <v>8480</v>
      </c>
      <c r="X3489" s="58" t="s">
        <v>8482</v>
      </c>
      <c r="Y3489" s="23" t="s">
        <v>8484</v>
      </c>
      <c r="Z3489" s="23" t="s">
        <v>8486</v>
      </c>
      <c r="AA3489" s="33">
        <v>5</v>
      </c>
      <c r="AB3489" s="295" t="str">
        <f t="shared" si="263"/>
        <v>年間</v>
      </c>
      <c r="AC3489" s="268"/>
      <c r="AD3489" s="23">
        <v>1</v>
      </c>
      <c r="AE3489" s="134">
        <v>108000</v>
      </c>
      <c r="AF3489" s="26">
        <f t="shared" si="262"/>
        <v>108000</v>
      </c>
      <c r="AG3489" s="27">
        <v>42705</v>
      </c>
      <c r="AH3489" s="168">
        <v>42705</v>
      </c>
      <c r="AI3489" s="29" t="s">
        <v>15151</v>
      </c>
      <c r="AJ3489" s="178">
        <f t="shared" si="261"/>
        <v>44530</v>
      </c>
      <c r="AK3489" s="132" t="s">
        <v>10746</v>
      </c>
      <c r="AL3489" s="23" t="s">
        <v>15970</v>
      </c>
      <c r="AM3489" s="35">
        <v>42705</v>
      </c>
      <c r="AN3489" s="408" t="str">
        <f>IF($AA3489-data!$G$1=0,"　",IF(AK3489=0,"　",VLOOKUP($AK3489,data!$A$1:$H$264,8,FALSE)))</f>
        <v>消耗部品交換対象</v>
      </c>
      <c r="AO3489" s="35">
        <v>42725</v>
      </c>
      <c r="AP3489" s="134" t="s">
        <v>15953</v>
      </c>
      <c r="AQ3489" s="264">
        <f t="shared" si="269"/>
        <v>43770</v>
      </c>
      <c r="AR3489" s="258" t="s">
        <v>15937</v>
      </c>
    </row>
    <row r="3490" spans="1:44" ht="24.75" customHeight="1" x14ac:dyDescent="0.15">
      <c r="A3490" s="297">
        <v>3487</v>
      </c>
      <c r="B3490" s="23" t="s">
        <v>15928</v>
      </c>
      <c r="C3490" s="24" t="s">
        <v>14542</v>
      </c>
      <c r="D3490" s="23" t="s">
        <v>10698</v>
      </c>
      <c r="E3490" s="23" t="s">
        <v>64</v>
      </c>
      <c r="F3490" s="24" t="s">
        <v>10234</v>
      </c>
      <c r="G3490" s="25" t="s">
        <v>4829</v>
      </c>
      <c r="H3490" s="23" t="s">
        <v>15965</v>
      </c>
      <c r="I3490" s="23" t="s">
        <v>8930</v>
      </c>
      <c r="J3490" s="58" t="s">
        <v>15966</v>
      </c>
      <c r="K3490" s="58" t="s">
        <v>15964</v>
      </c>
      <c r="L3490" s="58"/>
      <c r="M3490" s="23" t="s">
        <v>15967</v>
      </c>
      <c r="N3490" s="23"/>
      <c r="O3490" s="25" t="s">
        <v>10699</v>
      </c>
      <c r="P3490" s="23" t="s">
        <v>2309</v>
      </c>
      <c r="Q3490" s="25" t="s">
        <v>10700</v>
      </c>
      <c r="R3490" s="58" t="s">
        <v>10701</v>
      </c>
      <c r="S3490" s="23" t="s">
        <v>6322</v>
      </c>
      <c r="T3490" s="23" t="s">
        <v>6328</v>
      </c>
      <c r="U3490" s="25" t="s">
        <v>4725</v>
      </c>
      <c r="V3490" s="23" t="s">
        <v>8478</v>
      </c>
      <c r="W3490" s="25" t="s">
        <v>8480</v>
      </c>
      <c r="X3490" s="58" t="s">
        <v>8482</v>
      </c>
      <c r="Y3490" s="23" t="s">
        <v>8484</v>
      </c>
      <c r="Z3490" s="23" t="s">
        <v>8486</v>
      </c>
      <c r="AA3490" s="33">
        <v>5</v>
      </c>
      <c r="AB3490" s="295" t="str">
        <f t="shared" si="263"/>
        <v>年間</v>
      </c>
      <c r="AC3490" s="268"/>
      <c r="AD3490" s="23">
        <v>1</v>
      </c>
      <c r="AE3490" s="134">
        <v>108000</v>
      </c>
      <c r="AF3490" s="26">
        <f t="shared" si="262"/>
        <v>108000</v>
      </c>
      <c r="AG3490" s="27">
        <v>42705</v>
      </c>
      <c r="AH3490" s="168">
        <v>42705</v>
      </c>
      <c r="AI3490" s="29" t="s">
        <v>15151</v>
      </c>
      <c r="AJ3490" s="178">
        <f t="shared" si="261"/>
        <v>44530</v>
      </c>
      <c r="AK3490" s="132" t="s">
        <v>10746</v>
      </c>
      <c r="AL3490" s="23" t="s">
        <v>15971</v>
      </c>
      <c r="AM3490" s="35">
        <v>42705</v>
      </c>
      <c r="AN3490" s="408" t="str">
        <f>IF($AA3490-data!$G$1=0,"　",IF(AK3490=0,"　",VLOOKUP($AK3490,data!$A$1:$H$264,8,FALSE)))</f>
        <v>消耗部品交換対象</v>
      </c>
      <c r="AO3490" s="35">
        <v>42725</v>
      </c>
      <c r="AP3490" s="134" t="s">
        <v>15953</v>
      </c>
      <c r="AQ3490" s="264">
        <f t="shared" si="269"/>
        <v>43770</v>
      </c>
      <c r="AR3490" s="258" t="s">
        <v>15161</v>
      </c>
    </row>
    <row r="3491" spans="1:44" ht="24.75" customHeight="1" x14ac:dyDescent="0.15">
      <c r="A3491" s="297">
        <v>3488</v>
      </c>
      <c r="B3491" s="23" t="s">
        <v>15928</v>
      </c>
      <c r="C3491" s="24" t="s">
        <v>14542</v>
      </c>
      <c r="D3491" s="23" t="s">
        <v>10698</v>
      </c>
      <c r="E3491" s="23" t="s">
        <v>64</v>
      </c>
      <c r="F3491" s="24" t="s">
        <v>10234</v>
      </c>
      <c r="G3491" s="25" t="s">
        <v>4829</v>
      </c>
      <c r="H3491" s="23" t="s">
        <v>15965</v>
      </c>
      <c r="I3491" s="23" t="s">
        <v>8930</v>
      </c>
      <c r="J3491" s="58" t="s">
        <v>15966</v>
      </c>
      <c r="K3491" s="58" t="s">
        <v>15964</v>
      </c>
      <c r="L3491" s="58"/>
      <c r="M3491" s="23" t="s">
        <v>15967</v>
      </c>
      <c r="N3491" s="23"/>
      <c r="O3491" s="25" t="s">
        <v>10699</v>
      </c>
      <c r="P3491" s="23" t="s">
        <v>2309</v>
      </c>
      <c r="Q3491" s="25" t="s">
        <v>10700</v>
      </c>
      <c r="R3491" s="58" t="s">
        <v>10701</v>
      </c>
      <c r="S3491" s="23" t="s">
        <v>6322</v>
      </c>
      <c r="T3491" s="23" t="s">
        <v>6328</v>
      </c>
      <c r="U3491" s="25" t="s">
        <v>4725</v>
      </c>
      <c r="V3491" s="23" t="s">
        <v>8478</v>
      </c>
      <c r="W3491" s="25" t="s">
        <v>8480</v>
      </c>
      <c r="X3491" s="58" t="s">
        <v>8482</v>
      </c>
      <c r="Y3491" s="23" t="s">
        <v>8484</v>
      </c>
      <c r="Z3491" s="23" t="s">
        <v>8486</v>
      </c>
      <c r="AA3491" s="33">
        <v>5</v>
      </c>
      <c r="AB3491" s="295" t="str">
        <f t="shared" si="263"/>
        <v>年間</v>
      </c>
      <c r="AC3491" s="268"/>
      <c r="AD3491" s="23">
        <v>1</v>
      </c>
      <c r="AE3491" s="134">
        <v>108000</v>
      </c>
      <c r="AF3491" s="26">
        <f t="shared" si="262"/>
        <v>108000</v>
      </c>
      <c r="AG3491" s="27">
        <v>42705</v>
      </c>
      <c r="AH3491" s="168">
        <v>42705</v>
      </c>
      <c r="AI3491" s="29" t="s">
        <v>15151</v>
      </c>
      <c r="AJ3491" s="178">
        <f t="shared" si="261"/>
        <v>44530</v>
      </c>
      <c r="AK3491" s="132" t="s">
        <v>10746</v>
      </c>
      <c r="AL3491" s="23" t="s">
        <v>15972</v>
      </c>
      <c r="AM3491" s="35">
        <v>42705</v>
      </c>
      <c r="AN3491" s="408" t="str">
        <f>IF($AA3491-data!$G$1=0,"　",IF(AK3491=0,"　",VLOOKUP($AK3491,data!$A$1:$H$264,8,FALSE)))</f>
        <v>消耗部品交換対象</v>
      </c>
      <c r="AO3491" s="35">
        <v>42725</v>
      </c>
      <c r="AP3491" s="134" t="s">
        <v>15953</v>
      </c>
      <c r="AQ3491" s="264">
        <f t="shared" si="269"/>
        <v>43770</v>
      </c>
      <c r="AR3491" s="258"/>
    </row>
    <row r="3492" spans="1:44" ht="24.75" customHeight="1" x14ac:dyDescent="0.15">
      <c r="A3492" s="297">
        <v>3489</v>
      </c>
      <c r="B3492" s="23" t="s">
        <v>15928</v>
      </c>
      <c r="C3492" s="24" t="s">
        <v>14542</v>
      </c>
      <c r="D3492" s="23" t="s">
        <v>10698</v>
      </c>
      <c r="E3492" s="23" t="s">
        <v>64</v>
      </c>
      <c r="F3492" s="24" t="s">
        <v>10234</v>
      </c>
      <c r="G3492" s="25" t="s">
        <v>4829</v>
      </c>
      <c r="H3492" s="23" t="s">
        <v>15965</v>
      </c>
      <c r="I3492" s="23" t="s">
        <v>8930</v>
      </c>
      <c r="J3492" s="58" t="s">
        <v>15966</v>
      </c>
      <c r="K3492" s="58" t="s">
        <v>15964</v>
      </c>
      <c r="L3492" s="58"/>
      <c r="M3492" s="23" t="s">
        <v>15967</v>
      </c>
      <c r="N3492" s="23"/>
      <c r="O3492" s="25" t="s">
        <v>10699</v>
      </c>
      <c r="P3492" s="23" t="s">
        <v>2309</v>
      </c>
      <c r="Q3492" s="25" t="s">
        <v>10700</v>
      </c>
      <c r="R3492" s="58" t="s">
        <v>10701</v>
      </c>
      <c r="S3492" s="23" t="s">
        <v>6322</v>
      </c>
      <c r="T3492" s="23" t="s">
        <v>6328</v>
      </c>
      <c r="U3492" s="25" t="s">
        <v>4725</v>
      </c>
      <c r="V3492" s="23" t="s">
        <v>8478</v>
      </c>
      <c r="W3492" s="25" t="s">
        <v>8480</v>
      </c>
      <c r="X3492" s="58" t="s">
        <v>8482</v>
      </c>
      <c r="Y3492" s="23" t="s">
        <v>8484</v>
      </c>
      <c r="Z3492" s="23" t="s">
        <v>8486</v>
      </c>
      <c r="AA3492" s="33">
        <v>5</v>
      </c>
      <c r="AB3492" s="295" t="str">
        <f t="shared" si="263"/>
        <v>年間</v>
      </c>
      <c r="AC3492" s="268"/>
      <c r="AD3492" s="23">
        <v>1</v>
      </c>
      <c r="AE3492" s="134">
        <v>108000</v>
      </c>
      <c r="AF3492" s="26">
        <f t="shared" si="262"/>
        <v>108000</v>
      </c>
      <c r="AG3492" s="27">
        <v>42705</v>
      </c>
      <c r="AH3492" s="168">
        <v>42705</v>
      </c>
      <c r="AI3492" s="29" t="s">
        <v>15151</v>
      </c>
      <c r="AJ3492" s="178">
        <f t="shared" si="261"/>
        <v>44530</v>
      </c>
      <c r="AK3492" s="132" t="s">
        <v>10746</v>
      </c>
      <c r="AL3492" s="23" t="s">
        <v>15973</v>
      </c>
      <c r="AM3492" s="35">
        <v>42705</v>
      </c>
      <c r="AN3492" s="408" t="str">
        <f>IF($AA3492-data!$G$1=0,"　",IF(AK3492=0,"　",VLOOKUP($AK3492,data!$A$1:$H$264,8,FALSE)))</f>
        <v>消耗部品交換対象</v>
      </c>
      <c r="AO3492" s="35">
        <v>42725</v>
      </c>
      <c r="AP3492" s="134" t="s">
        <v>15953</v>
      </c>
      <c r="AQ3492" s="264">
        <f t="shared" si="269"/>
        <v>43770</v>
      </c>
      <c r="AR3492" s="258"/>
    </row>
    <row r="3493" spans="1:44" s="74" customFormat="1" ht="24.75" customHeight="1" x14ac:dyDescent="0.15">
      <c r="A3493" s="297">
        <v>3490</v>
      </c>
      <c r="B3493" s="23" t="s">
        <v>15974</v>
      </c>
      <c r="C3493" s="24" t="s">
        <v>15975</v>
      </c>
      <c r="D3493" s="23" t="s">
        <v>15976</v>
      </c>
      <c r="E3493" s="23" t="s">
        <v>477</v>
      </c>
      <c r="F3493" s="24" t="s">
        <v>8178</v>
      </c>
      <c r="G3493" s="25" t="s">
        <v>15999</v>
      </c>
      <c r="H3493" s="23" t="s">
        <v>16000</v>
      </c>
      <c r="I3493" s="23" t="s">
        <v>11938</v>
      </c>
      <c r="J3493" s="58" t="s">
        <v>16002</v>
      </c>
      <c r="K3493" s="58" t="s">
        <v>16001</v>
      </c>
      <c r="L3493" s="58"/>
      <c r="M3493" s="23" t="s">
        <v>16003</v>
      </c>
      <c r="N3493" s="23" t="s">
        <v>16004</v>
      </c>
      <c r="O3493" s="25" t="s">
        <v>16005</v>
      </c>
      <c r="P3493" s="23" t="s">
        <v>16006</v>
      </c>
      <c r="Q3493" s="25" t="s">
        <v>16007</v>
      </c>
      <c r="R3493" s="58" t="s">
        <v>16008</v>
      </c>
      <c r="S3493" s="23" t="s">
        <v>16009</v>
      </c>
      <c r="T3493" s="23" t="s">
        <v>16010</v>
      </c>
      <c r="U3493" s="25" t="s">
        <v>16011</v>
      </c>
      <c r="V3493" s="23" t="s">
        <v>16012</v>
      </c>
      <c r="W3493" s="25" t="s">
        <v>16013</v>
      </c>
      <c r="X3493" s="58" t="s">
        <v>16001</v>
      </c>
      <c r="Y3493" s="23" t="s">
        <v>16014</v>
      </c>
      <c r="Z3493" s="23" t="s">
        <v>16015</v>
      </c>
      <c r="AA3493" s="33">
        <v>5</v>
      </c>
      <c r="AB3493" s="295" t="str">
        <f t="shared" si="263"/>
        <v>年間</v>
      </c>
      <c r="AC3493" s="268"/>
      <c r="AD3493" s="23">
        <v>1</v>
      </c>
      <c r="AE3493" s="134">
        <v>38400</v>
      </c>
      <c r="AF3493" s="26">
        <f t="shared" si="262"/>
        <v>38400</v>
      </c>
      <c r="AG3493" s="27">
        <v>42705</v>
      </c>
      <c r="AH3493" s="168">
        <v>42736</v>
      </c>
      <c r="AI3493" s="29" t="s">
        <v>15151</v>
      </c>
      <c r="AJ3493" s="178">
        <f t="shared" si="261"/>
        <v>44561</v>
      </c>
      <c r="AK3493" s="132" t="s">
        <v>15977</v>
      </c>
      <c r="AL3493" s="23" t="s">
        <v>16016</v>
      </c>
      <c r="AM3493" s="35">
        <v>42736</v>
      </c>
      <c r="AN3493" s="408">
        <f>IF($AA3493-data!$G$1=0,"　",IF(AK3493=0,"　",VLOOKUP($AK3493,data!$A$1:$H$264,8,FALSE)))</f>
        <v>0</v>
      </c>
      <c r="AO3493" s="35">
        <v>42726</v>
      </c>
      <c r="AP3493" s="134" t="s">
        <v>15978</v>
      </c>
      <c r="AQ3493" s="264" t="str">
        <f t="shared" si="269"/>
        <v/>
      </c>
      <c r="AR3493" s="339"/>
    </row>
    <row r="3494" spans="1:44" s="74" customFormat="1" ht="24.75" customHeight="1" x14ac:dyDescent="0.15">
      <c r="A3494" s="297">
        <v>3491</v>
      </c>
      <c r="B3494" s="23" t="s">
        <v>15974</v>
      </c>
      <c r="C3494" s="24" t="s">
        <v>3964</v>
      </c>
      <c r="D3494" s="23" t="s">
        <v>12188</v>
      </c>
      <c r="E3494" s="23" t="s">
        <v>477</v>
      </c>
      <c r="F3494" s="24" t="s">
        <v>8178</v>
      </c>
      <c r="G3494" s="25" t="s">
        <v>15999</v>
      </c>
      <c r="H3494" s="23" t="s">
        <v>16000</v>
      </c>
      <c r="I3494" s="23" t="s">
        <v>11938</v>
      </c>
      <c r="J3494" s="58" t="s">
        <v>16002</v>
      </c>
      <c r="K3494" s="58" t="s">
        <v>16001</v>
      </c>
      <c r="L3494" s="58"/>
      <c r="M3494" s="23" t="s">
        <v>16003</v>
      </c>
      <c r="N3494" s="23" t="s">
        <v>16004</v>
      </c>
      <c r="O3494" s="25" t="s">
        <v>16005</v>
      </c>
      <c r="P3494" s="23" t="s">
        <v>16006</v>
      </c>
      <c r="Q3494" s="25" t="s">
        <v>16007</v>
      </c>
      <c r="R3494" s="58" t="s">
        <v>16008</v>
      </c>
      <c r="S3494" s="23" t="s">
        <v>16009</v>
      </c>
      <c r="T3494" s="23" t="s">
        <v>16010</v>
      </c>
      <c r="U3494" s="25" t="s">
        <v>16011</v>
      </c>
      <c r="V3494" s="23" t="s">
        <v>16012</v>
      </c>
      <c r="W3494" s="25" t="s">
        <v>16013</v>
      </c>
      <c r="X3494" s="58" t="s">
        <v>16001</v>
      </c>
      <c r="Y3494" s="23" t="s">
        <v>16014</v>
      </c>
      <c r="Z3494" s="23" t="s">
        <v>16015</v>
      </c>
      <c r="AA3494" s="33">
        <v>5</v>
      </c>
      <c r="AB3494" s="295" t="str">
        <f t="shared" si="263"/>
        <v>年間</v>
      </c>
      <c r="AC3494" s="268"/>
      <c r="AD3494" s="23">
        <v>1</v>
      </c>
      <c r="AE3494" s="134">
        <v>38400</v>
      </c>
      <c r="AF3494" s="26">
        <f t="shared" si="262"/>
        <v>38400</v>
      </c>
      <c r="AG3494" s="27">
        <v>42705</v>
      </c>
      <c r="AH3494" s="168">
        <v>42736</v>
      </c>
      <c r="AI3494" s="29" t="s">
        <v>15151</v>
      </c>
      <c r="AJ3494" s="178">
        <f t="shared" si="261"/>
        <v>44561</v>
      </c>
      <c r="AK3494" s="132" t="s">
        <v>7859</v>
      </c>
      <c r="AL3494" s="23" t="s">
        <v>16017</v>
      </c>
      <c r="AM3494" s="35">
        <v>42736</v>
      </c>
      <c r="AN3494" s="408">
        <f>IF($AA3494-data!$G$1=0,"　",IF(AK3494=0,"　",VLOOKUP($AK3494,data!$A$1:$H$264,8,FALSE)))</f>
        <v>0</v>
      </c>
      <c r="AO3494" s="35">
        <v>42726</v>
      </c>
      <c r="AP3494" s="134" t="s">
        <v>15978</v>
      </c>
      <c r="AQ3494" s="264" t="str">
        <f t="shared" si="269"/>
        <v/>
      </c>
      <c r="AR3494" s="339"/>
    </row>
    <row r="3495" spans="1:44" s="74" customFormat="1" ht="24.75" customHeight="1" x14ac:dyDescent="0.15">
      <c r="A3495" s="297">
        <v>3492</v>
      </c>
      <c r="B3495" s="23" t="s">
        <v>15974</v>
      </c>
      <c r="C3495" s="24" t="s">
        <v>3964</v>
      </c>
      <c r="D3495" s="23" t="s">
        <v>12188</v>
      </c>
      <c r="E3495" s="23" t="s">
        <v>477</v>
      </c>
      <c r="F3495" s="24" t="s">
        <v>8178</v>
      </c>
      <c r="G3495" s="25" t="s">
        <v>15999</v>
      </c>
      <c r="H3495" s="23" t="s">
        <v>16000</v>
      </c>
      <c r="I3495" s="23" t="s">
        <v>11938</v>
      </c>
      <c r="J3495" s="58" t="s">
        <v>16002</v>
      </c>
      <c r="K3495" s="58" t="s">
        <v>16001</v>
      </c>
      <c r="L3495" s="58"/>
      <c r="M3495" s="23" t="s">
        <v>16003</v>
      </c>
      <c r="N3495" s="23" t="s">
        <v>16004</v>
      </c>
      <c r="O3495" s="25" t="s">
        <v>16005</v>
      </c>
      <c r="P3495" s="23" t="s">
        <v>16006</v>
      </c>
      <c r="Q3495" s="25" t="s">
        <v>16007</v>
      </c>
      <c r="R3495" s="58" t="s">
        <v>16008</v>
      </c>
      <c r="S3495" s="23" t="s">
        <v>16009</v>
      </c>
      <c r="T3495" s="23" t="s">
        <v>16010</v>
      </c>
      <c r="U3495" s="25" t="s">
        <v>16011</v>
      </c>
      <c r="V3495" s="23" t="s">
        <v>16012</v>
      </c>
      <c r="W3495" s="25" t="s">
        <v>16013</v>
      </c>
      <c r="X3495" s="58" t="s">
        <v>16001</v>
      </c>
      <c r="Y3495" s="23" t="s">
        <v>16014</v>
      </c>
      <c r="Z3495" s="23" t="s">
        <v>16015</v>
      </c>
      <c r="AA3495" s="33">
        <v>5</v>
      </c>
      <c r="AB3495" s="295" t="str">
        <f t="shared" si="263"/>
        <v>年間</v>
      </c>
      <c r="AC3495" s="268"/>
      <c r="AD3495" s="23">
        <v>1</v>
      </c>
      <c r="AE3495" s="134">
        <v>38400</v>
      </c>
      <c r="AF3495" s="26">
        <f t="shared" si="262"/>
        <v>38400</v>
      </c>
      <c r="AG3495" s="27">
        <v>42705</v>
      </c>
      <c r="AH3495" s="168">
        <v>42736</v>
      </c>
      <c r="AI3495" s="29" t="s">
        <v>15151</v>
      </c>
      <c r="AJ3495" s="178">
        <f t="shared" si="261"/>
        <v>44561</v>
      </c>
      <c r="AK3495" s="132" t="s">
        <v>7859</v>
      </c>
      <c r="AL3495" s="23" t="s">
        <v>16018</v>
      </c>
      <c r="AM3495" s="35">
        <v>42736</v>
      </c>
      <c r="AN3495" s="408">
        <f>IF($AA3495-data!$G$1=0,"　",IF(AK3495=0,"　",VLOOKUP($AK3495,data!$A$1:$H$264,8,FALSE)))</f>
        <v>0</v>
      </c>
      <c r="AO3495" s="35">
        <v>42726</v>
      </c>
      <c r="AP3495" s="134" t="s">
        <v>15978</v>
      </c>
      <c r="AQ3495" s="264" t="str">
        <f t="shared" si="269"/>
        <v/>
      </c>
      <c r="AR3495" s="339"/>
    </row>
    <row r="3496" spans="1:44" ht="24.75" customHeight="1" x14ac:dyDescent="0.15">
      <c r="A3496" s="297">
        <v>3493</v>
      </c>
      <c r="B3496" s="23" t="s">
        <v>15979</v>
      </c>
      <c r="C3496" s="24" t="s">
        <v>2344</v>
      </c>
      <c r="D3496" s="23"/>
      <c r="E3496" s="23"/>
      <c r="F3496" s="24"/>
      <c r="G3496" s="25"/>
      <c r="H3496" s="23"/>
      <c r="I3496" s="23"/>
      <c r="J3496" s="25"/>
      <c r="K3496" s="58"/>
      <c r="L3496" s="58"/>
      <c r="M3496" s="23"/>
      <c r="N3496" s="23"/>
      <c r="O3496" s="25"/>
      <c r="P3496" s="23"/>
      <c r="Q3496" s="25"/>
      <c r="R3496" s="58"/>
      <c r="S3496" s="23"/>
      <c r="T3496" s="23"/>
      <c r="U3496" s="25"/>
      <c r="V3496" s="23"/>
      <c r="W3496" s="25"/>
      <c r="X3496" s="58"/>
      <c r="Y3496" s="23"/>
      <c r="Z3496" s="23"/>
      <c r="AA3496" s="33"/>
      <c r="AB3496" s="295"/>
      <c r="AC3496" s="268"/>
      <c r="AD3496" s="23"/>
      <c r="AE3496" s="134"/>
      <c r="AF3496" s="26"/>
      <c r="AG3496" s="27"/>
      <c r="AH3496" s="168"/>
      <c r="AI3496" s="29"/>
      <c r="AJ3496" s="178"/>
      <c r="AK3496" s="132"/>
      <c r="AL3496" s="23"/>
      <c r="AM3496" s="35"/>
      <c r="AN3496" s="408" t="str">
        <f>IF($AA3496-data!$G$1=0,"　",IF(AK3496=0,"　",VLOOKUP($AK3496,data!$A$1:$H$264,8,FALSE)))</f>
        <v>　</v>
      </c>
      <c r="AO3496" s="35"/>
      <c r="AP3496" s="134"/>
      <c r="AQ3496" s="264" t="str">
        <f t="shared" si="269"/>
        <v/>
      </c>
      <c r="AR3496" s="258"/>
    </row>
    <row r="3497" spans="1:44" ht="24.75" customHeight="1" x14ac:dyDescent="0.15">
      <c r="A3497" s="297">
        <v>3494</v>
      </c>
      <c r="B3497" s="23" t="s">
        <v>16116</v>
      </c>
      <c r="C3497" s="24" t="s">
        <v>2344</v>
      </c>
      <c r="D3497" s="23"/>
      <c r="E3497" s="23"/>
      <c r="F3497" s="24"/>
      <c r="G3497" s="25"/>
      <c r="H3497" s="23"/>
      <c r="I3497" s="23"/>
      <c r="J3497" s="25"/>
      <c r="K3497" s="58"/>
      <c r="L3497" s="58"/>
      <c r="M3497" s="23"/>
      <c r="N3497" s="23"/>
      <c r="O3497" s="25"/>
      <c r="P3497" s="23"/>
      <c r="Q3497" s="25"/>
      <c r="R3497" s="58"/>
      <c r="S3497" s="23"/>
      <c r="T3497" s="23"/>
      <c r="U3497" s="25"/>
      <c r="V3497" s="23"/>
      <c r="W3497" s="25"/>
      <c r="X3497" s="58"/>
      <c r="Y3497" s="23"/>
      <c r="Z3497" s="23"/>
      <c r="AA3497" s="33"/>
      <c r="AB3497" s="295" t="str">
        <f t="shared" si="263"/>
        <v/>
      </c>
      <c r="AC3497" s="268"/>
      <c r="AD3497" s="23"/>
      <c r="AE3497" s="134"/>
      <c r="AF3497" s="26" t="str">
        <f t="shared" si="262"/>
        <v/>
      </c>
      <c r="AG3497" s="27"/>
      <c r="AH3497" s="168"/>
      <c r="AI3497" s="29" t="str">
        <f t="shared" si="260"/>
        <v/>
      </c>
      <c r="AJ3497" s="178" t="str">
        <f t="shared" si="261"/>
        <v/>
      </c>
      <c r="AK3497" s="23"/>
      <c r="AL3497" s="23"/>
      <c r="AM3497" s="35"/>
      <c r="AN3497" s="408" t="str">
        <f>IF($AA3497-data!$G$1=0,"　",IF(AK3497=0,"　",VLOOKUP($AK3497,data!$A$1:$H$264,8,FALSE)))</f>
        <v>　</v>
      </c>
      <c r="AO3497" s="35"/>
      <c r="AP3497" s="134"/>
      <c r="AQ3497" s="264" t="str">
        <f t="shared" si="269"/>
        <v/>
      </c>
    </row>
    <row r="3498" spans="1:44" ht="24.75" customHeight="1" x14ac:dyDescent="0.15">
      <c r="A3498" s="297">
        <v>3495</v>
      </c>
      <c r="B3498" s="23" t="s">
        <v>16117</v>
      </c>
      <c r="C3498" s="24" t="s">
        <v>2344</v>
      </c>
      <c r="D3498" s="23"/>
      <c r="E3498" s="23"/>
      <c r="F3498" s="24"/>
      <c r="G3498" s="25"/>
      <c r="H3498" s="23"/>
      <c r="I3498" s="23"/>
      <c r="J3498" s="25"/>
      <c r="K3498" s="58"/>
      <c r="L3498" s="58"/>
      <c r="M3498" s="23"/>
      <c r="N3498" s="23"/>
      <c r="O3498" s="25"/>
      <c r="P3498" s="23"/>
      <c r="Q3498" s="25"/>
      <c r="R3498" s="58"/>
      <c r="S3498" s="23"/>
      <c r="T3498" s="23"/>
      <c r="U3498" s="25"/>
      <c r="V3498" s="23"/>
      <c r="W3498" s="25"/>
      <c r="X3498" s="58"/>
      <c r="Y3498" s="23"/>
      <c r="Z3498" s="23"/>
      <c r="AA3498" s="33"/>
      <c r="AB3498" s="295" t="str">
        <f t="shared" si="263"/>
        <v/>
      </c>
      <c r="AC3498" s="268"/>
      <c r="AD3498" s="23"/>
      <c r="AE3498" s="134"/>
      <c r="AF3498" s="26" t="str">
        <f t="shared" si="262"/>
        <v/>
      </c>
      <c r="AG3498" s="27"/>
      <c r="AH3498" s="168"/>
      <c r="AI3498" s="29" t="str">
        <f t="shared" si="260"/>
        <v/>
      </c>
      <c r="AJ3498" s="178" t="str">
        <f t="shared" si="261"/>
        <v/>
      </c>
      <c r="AK3498" s="23"/>
      <c r="AL3498" s="23"/>
      <c r="AM3498" s="35"/>
      <c r="AN3498" s="408" t="str">
        <f>IF($AA3498-data!$G$1=0,"　",IF(AK3498=0,"　",VLOOKUP($AK3498,data!$A$1:$H$264,8,FALSE)))</f>
        <v>　</v>
      </c>
      <c r="AO3498" s="35"/>
      <c r="AP3498" s="134"/>
      <c r="AQ3498" s="264" t="str">
        <f t="shared" si="269"/>
        <v/>
      </c>
    </row>
    <row r="3499" spans="1:44" ht="24.75" customHeight="1" x14ac:dyDescent="0.15">
      <c r="A3499" s="297">
        <v>3496</v>
      </c>
      <c r="B3499" s="23" t="s">
        <v>16118</v>
      </c>
      <c r="C3499" s="24" t="s">
        <v>2344</v>
      </c>
      <c r="D3499" s="23"/>
      <c r="E3499" s="23"/>
      <c r="F3499" s="24"/>
      <c r="G3499" s="25"/>
      <c r="H3499" s="23"/>
      <c r="I3499" s="23"/>
      <c r="J3499" s="25"/>
      <c r="K3499" s="58"/>
      <c r="L3499" s="58"/>
      <c r="M3499" s="23"/>
      <c r="N3499" s="23"/>
      <c r="O3499" s="25"/>
      <c r="P3499" s="23"/>
      <c r="Q3499" s="25"/>
      <c r="R3499" s="58"/>
      <c r="S3499" s="23"/>
      <c r="T3499" s="23"/>
      <c r="U3499" s="25"/>
      <c r="V3499" s="23"/>
      <c r="W3499" s="25"/>
      <c r="X3499" s="58"/>
      <c r="Y3499" s="23"/>
      <c r="Z3499" s="23"/>
      <c r="AA3499" s="33"/>
      <c r="AB3499" s="295" t="str">
        <f t="shared" si="263"/>
        <v/>
      </c>
      <c r="AC3499" s="268"/>
      <c r="AD3499" s="23"/>
      <c r="AE3499" s="134"/>
      <c r="AF3499" s="26" t="str">
        <f t="shared" si="262"/>
        <v/>
      </c>
      <c r="AG3499" s="27"/>
      <c r="AH3499" s="168"/>
      <c r="AI3499" s="29" t="str">
        <f t="shared" si="260"/>
        <v/>
      </c>
      <c r="AJ3499" s="178" t="str">
        <f t="shared" si="261"/>
        <v/>
      </c>
      <c r="AK3499" s="23"/>
      <c r="AL3499" s="23"/>
      <c r="AM3499" s="35"/>
      <c r="AN3499" s="408" t="str">
        <f>IF($AA3499-data!$G$1=0,"　",IF(AK3499=0,"　",VLOOKUP($AK3499,data!$A$1:$H$264,8,FALSE)))</f>
        <v>　</v>
      </c>
      <c r="AO3499" s="35"/>
      <c r="AP3499" s="134"/>
      <c r="AQ3499" s="264" t="str">
        <f t="shared" si="269"/>
        <v/>
      </c>
    </row>
    <row r="3500" spans="1:44" s="74" customFormat="1" ht="24.75" customHeight="1" x14ac:dyDescent="0.15">
      <c r="A3500" s="297">
        <v>3497</v>
      </c>
      <c r="B3500" s="23" t="s">
        <v>16149</v>
      </c>
      <c r="C3500" s="24" t="s">
        <v>582</v>
      </c>
      <c r="D3500" s="23" t="s">
        <v>16151</v>
      </c>
      <c r="E3500" s="23" t="s">
        <v>582</v>
      </c>
      <c r="F3500" s="24" t="s">
        <v>11180</v>
      </c>
      <c r="G3500" s="25" t="s">
        <v>16222</v>
      </c>
      <c r="H3500" s="23" t="s">
        <v>16223</v>
      </c>
      <c r="I3500" s="23" t="s">
        <v>16152</v>
      </c>
      <c r="J3500" s="25" t="s">
        <v>16224</v>
      </c>
      <c r="K3500" s="58"/>
      <c r="L3500" s="58"/>
      <c r="M3500" s="23" t="s">
        <v>16225</v>
      </c>
      <c r="N3500" s="23" t="s">
        <v>16226</v>
      </c>
      <c r="O3500" s="25" t="s">
        <v>16227</v>
      </c>
      <c r="P3500" s="23" t="s">
        <v>16223</v>
      </c>
      <c r="Q3500" s="25" t="s">
        <v>16228</v>
      </c>
      <c r="R3500" s="58" t="s">
        <v>16229</v>
      </c>
      <c r="S3500" s="23" t="s">
        <v>16230</v>
      </c>
      <c r="T3500" s="23" t="s">
        <v>16231</v>
      </c>
      <c r="U3500" s="25" t="s">
        <v>16232</v>
      </c>
      <c r="V3500" s="23" t="s">
        <v>16233</v>
      </c>
      <c r="W3500" s="25" t="s">
        <v>16234</v>
      </c>
      <c r="X3500" s="58" t="s">
        <v>16235</v>
      </c>
      <c r="Y3500" s="23" t="s">
        <v>16236</v>
      </c>
      <c r="Z3500" s="23" t="s">
        <v>16237</v>
      </c>
      <c r="AA3500" s="33">
        <v>5</v>
      </c>
      <c r="AB3500" s="295" t="str">
        <f t="shared" si="263"/>
        <v>年間</v>
      </c>
      <c r="AC3500" s="268"/>
      <c r="AD3500" s="23">
        <v>1</v>
      </c>
      <c r="AE3500" s="134">
        <v>15600</v>
      </c>
      <c r="AF3500" s="26">
        <f t="shared" si="262"/>
        <v>15600</v>
      </c>
      <c r="AG3500" s="27">
        <v>42736</v>
      </c>
      <c r="AH3500" s="168">
        <v>42748</v>
      </c>
      <c r="AI3500" s="29" t="str">
        <f t="shared" si="260"/>
        <v>～</v>
      </c>
      <c r="AJ3500" s="178">
        <f t="shared" si="261"/>
        <v>44573</v>
      </c>
      <c r="AK3500" s="23" t="s">
        <v>16153</v>
      </c>
      <c r="AL3500" s="23" t="s">
        <v>16238</v>
      </c>
      <c r="AM3500" s="35">
        <v>42748</v>
      </c>
      <c r="AN3500" s="408">
        <f>IF($AA3500-data!$G$1=0,"　",IF(AK3500=0,"　",VLOOKUP($AK3500,data!$A$1:$H$264,8,FALSE)))</f>
        <v>0</v>
      </c>
      <c r="AO3500" s="35">
        <v>42755</v>
      </c>
      <c r="AP3500" s="134" t="s">
        <v>16155</v>
      </c>
      <c r="AQ3500" s="264" t="str">
        <f t="shared" si="269"/>
        <v/>
      </c>
    </row>
    <row r="3501" spans="1:44" s="74" customFormat="1" ht="24.75" customHeight="1" x14ac:dyDescent="0.15">
      <c r="A3501" s="297">
        <v>3498</v>
      </c>
      <c r="B3501" s="23" t="s">
        <v>16149</v>
      </c>
      <c r="C3501" s="24" t="s">
        <v>582</v>
      </c>
      <c r="D3501" s="23" t="s">
        <v>16151</v>
      </c>
      <c r="E3501" s="23" t="s">
        <v>582</v>
      </c>
      <c r="F3501" s="24" t="s">
        <v>11180</v>
      </c>
      <c r="G3501" s="25" t="s">
        <v>16222</v>
      </c>
      <c r="H3501" s="23" t="s">
        <v>16223</v>
      </c>
      <c r="I3501" s="23" t="s">
        <v>11136</v>
      </c>
      <c r="J3501" s="25" t="s">
        <v>16224</v>
      </c>
      <c r="K3501" s="58"/>
      <c r="L3501" s="58"/>
      <c r="M3501" s="23" t="s">
        <v>16225</v>
      </c>
      <c r="N3501" s="23" t="s">
        <v>16226</v>
      </c>
      <c r="O3501" s="25" t="s">
        <v>16227</v>
      </c>
      <c r="P3501" s="23" t="s">
        <v>16223</v>
      </c>
      <c r="Q3501" s="25" t="s">
        <v>16228</v>
      </c>
      <c r="R3501" s="58" t="s">
        <v>16229</v>
      </c>
      <c r="S3501" s="23" t="s">
        <v>16230</v>
      </c>
      <c r="T3501" s="23" t="s">
        <v>16231</v>
      </c>
      <c r="U3501" s="25" t="s">
        <v>16232</v>
      </c>
      <c r="V3501" s="23" t="s">
        <v>16233</v>
      </c>
      <c r="W3501" s="25" t="s">
        <v>16234</v>
      </c>
      <c r="X3501" s="58" t="s">
        <v>16235</v>
      </c>
      <c r="Y3501" s="23" t="s">
        <v>16236</v>
      </c>
      <c r="Z3501" s="23" t="s">
        <v>16237</v>
      </c>
      <c r="AA3501" s="33">
        <v>5</v>
      </c>
      <c r="AB3501" s="295" t="str">
        <f t="shared" si="263"/>
        <v>年間</v>
      </c>
      <c r="AC3501" s="268"/>
      <c r="AD3501" s="23">
        <v>1</v>
      </c>
      <c r="AE3501" s="134">
        <v>15600</v>
      </c>
      <c r="AF3501" s="26">
        <f t="shared" si="262"/>
        <v>15600</v>
      </c>
      <c r="AG3501" s="27">
        <v>42736</v>
      </c>
      <c r="AH3501" s="168">
        <v>42748</v>
      </c>
      <c r="AI3501" s="29" t="str">
        <f t="shared" si="260"/>
        <v>～</v>
      </c>
      <c r="AJ3501" s="178">
        <f t="shared" si="261"/>
        <v>44573</v>
      </c>
      <c r="AK3501" s="23" t="s">
        <v>16153</v>
      </c>
      <c r="AL3501" s="23" t="s">
        <v>16239</v>
      </c>
      <c r="AM3501" s="35">
        <v>42748</v>
      </c>
      <c r="AN3501" s="408">
        <f>IF($AA3501-data!$G$1=0,"　",IF(AK3501=0,"　",VLOOKUP($AK3501,data!$A$1:$H$264,8,FALSE)))</f>
        <v>0</v>
      </c>
      <c r="AO3501" s="35">
        <v>42755</v>
      </c>
      <c r="AP3501" s="134" t="s">
        <v>16155</v>
      </c>
      <c r="AQ3501" s="264" t="str">
        <f t="shared" si="269"/>
        <v/>
      </c>
    </row>
    <row r="3502" spans="1:44" s="74" customFormat="1" ht="24.75" customHeight="1" x14ac:dyDescent="0.15">
      <c r="A3502" s="297">
        <v>3499</v>
      </c>
      <c r="B3502" s="23" t="s">
        <v>16149</v>
      </c>
      <c r="C3502" s="24" t="s">
        <v>582</v>
      </c>
      <c r="D3502" s="23" t="s">
        <v>16151</v>
      </c>
      <c r="E3502" s="23" t="s">
        <v>582</v>
      </c>
      <c r="F3502" s="24" t="s">
        <v>11180</v>
      </c>
      <c r="G3502" s="25" t="s">
        <v>16222</v>
      </c>
      <c r="H3502" s="23" t="s">
        <v>16223</v>
      </c>
      <c r="I3502" s="23" t="s">
        <v>11136</v>
      </c>
      <c r="J3502" s="25" t="s">
        <v>16224</v>
      </c>
      <c r="K3502" s="58"/>
      <c r="L3502" s="58"/>
      <c r="M3502" s="23" t="s">
        <v>16225</v>
      </c>
      <c r="N3502" s="23" t="s">
        <v>16226</v>
      </c>
      <c r="O3502" s="25" t="s">
        <v>16227</v>
      </c>
      <c r="P3502" s="23" t="s">
        <v>16223</v>
      </c>
      <c r="Q3502" s="25" t="s">
        <v>16228</v>
      </c>
      <c r="R3502" s="58" t="s">
        <v>16229</v>
      </c>
      <c r="S3502" s="23" t="s">
        <v>16230</v>
      </c>
      <c r="T3502" s="23" t="s">
        <v>16231</v>
      </c>
      <c r="U3502" s="25" t="s">
        <v>16232</v>
      </c>
      <c r="V3502" s="23" t="s">
        <v>16233</v>
      </c>
      <c r="W3502" s="25" t="s">
        <v>16234</v>
      </c>
      <c r="X3502" s="58" t="s">
        <v>16235</v>
      </c>
      <c r="Y3502" s="23" t="s">
        <v>16236</v>
      </c>
      <c r="Z3502" s="23" t="s">
        <v>16237</v>
      </c>
      <c r="AA3502" s="33">
        <v>5</v>
      </c>
      <c r="AB3502" s="295" t="str">
        <f t="shared" si="263"/>
        <v>年間</v>
      </c>
      <c r="AC3502" s="268"/>
      <c r="AD3502" s="23">
        <v>1</v>
      </c>
      <c r="AE3502" s="134">
        <v>15600</v>
      </c>
      <c r="AF3502" s="26">
        <f t="shared" si="262"/>
        <v>15600</v>
      </c>
      <c r="AG3502" s="27">
        <v>42736</v>
      </c>
      <c r="AH3502" s="168">
        <v>42748</v>
      </c>
      <c r="AI3502" s="29" t="str">
        <f t="shared" si="260"/>
        <v>～</v>
      </c>
      <c r="AJ3502" s="178">
        <f t="shared" si="261"/>
        <v>44573</v>
      </c>
      <c r="AK3502" s="23" t="s">
        <v>16153</v>
      </c>
      <c r="AL3502" s="23" t="s">
        <v>16240</v>
      </c>
      <c r="AM3502" s="35">
        <v>42748</v>
      </c>
      <c r="AN3502" s="408">
        <f>IF($AA3502-data!$G$1=0,"　",IF(AK3502=0,"　",VLOOKUP($AK3502,data!$A$1:$H$264,8,FALSE)))</f>
        <v>0</v>
      </c>
      <c r="AO3502" s="35">
        <v>42755</v>
      </c>
      <c r="AP3502" s="134" t="s">
        <v>16155</v>
      </c>
      <c r="AQ3502" s="264" t="str">
        <f t="shared" si="269"/>
        <v/>
      </c>
    </row>
    <row r="3503" spans="1:44" s="74" customFormat="1" ht="24.75" customHeight="1" x14ac:dyDescent="0.15">
      <c r="A3503" s="297">
        <v>3500</v>
      </c>
      <c r="B3503" s="23" t="s">
        <v>16150</v>
      </c>
      <c r="C3503" s="24" t="s">
        <v>582</v>
      </c>
      <c r="D3503" s="23" t="s">
        <v>16151</v>
      </c>
      <c r="E3503" s="23" t="s">
        <v>582</v>
      </c>
      <c r="F3503" s="24" t="s">
        <v>11180</v>
      </c>
      <c r="G3503" s="25" t="s">
        <v>16222</v>
      </c>
      <c r="H3503" s="23" t="s">
        <v>16223</v>
      </c>
      <c r="I3503" s="23" t="s">
        <v>11136</v>
      </c>
      <c r="J3503" s="25" t="s">
        <v>16224</v>
      </c>
      <c r="K3503" s="58"/>
      <c r="L3503" s="58"/>
      <c r="M3503" s="23" t="s">
        <v>16225</v>
      </c>
      <c r="N3503" s="23" t="s">
        <v>16226</v>
      </c>
      <c r="O3503" s="25" t="s">
        <v>16227</v>
      </c>
      <c r="P3503" s="23" t="s">
        <v>16223</v>
      </c>
      <c r="Q3503" s="25" t="s">
        <v>16228</v>
      </c>
      <c r="R3503" s="58" t="s">
        <v>16229</v>
      </c>
      <c r="S3503" s="23" t="s">
        <v>16230</v>
      </c>
      <c r="T3503" s="23" t="s">
        <v>16231</v>
      </c>
      <c r="U3503" s="25" t="s">
        <v>16232</v>
      </c>
      <c r="V3503" s="23" t="s">
        <v>16233</v>
      </c>
      <c r="W3503" s="25" t="s">
        <v>16234</v>
      </c>
      <c r="X3503" s="58" t="s">
        <v>16235</v>
      </c>
      <c r="Y3503" s="23" t="s">
        <v>16236</v>
      </c>
      <c r="Z3503" s="23" t="s">
        <v>16237</v>
      </c>
      <c r="AA3503" s="33">
        <v>5</v>
      </c>
      <c r="AB3503" s="295" t="str">
        <f t="shared" si="263"/>
        <v>年間</v>
      </c>
      <c r="AC3503" s="268"/>
      <c r="AD3503" s="23">
        <v>1</v>
      </c>
      <c r="AE3503" s="134">
        <v>100200</v>
      </c>
      <c r="AF3503" s="26">
        <f t="shared" si="262"/>
        <v>100200</v>
      </c>
      <c r="AG3503" s="27">
        <v>42736</v>
      </c>
      <c r="AH3503" s="168">
        <v>42748</v>
      </c>
      <c r="AI3503" s="29" t="str">
        <f t="shared" si="260"/>
        <v>～</v>
      </c>
      <c r="AJ3503" s="178">
        <f t="shared" si="261"/>
        <v>44573</v>
      </c>
      <c r="AK3503" s="132" t="s">
        <v>16154</v>
      </c>
      <c r="AL3503" s="23" t="s">
        <v>16241</v>
      </c>
      <c r="AM3503" s="35">
        <v>42748</v>
      </c>
      <c r="AN3503" s="408" t="str">
        <f>IF($AA3503-data!$G$1=0,"　",IF(AK3503=0,"　",VLOOKUP($AK3503,data!$A$1:$H$264,8,FALSE)))</f>
        <v>消耗部品交換対象</v>
      </c>
      <c r="AO3503" s="35">
        <v>42755</v>
      </c>
      <c r="AP3503" s="134" t="s">
        <v>16155</v>
      </c>
      <c r="AQ3503" s="264">
        <f t="shared" si="269"/>
        <v>43812</v>
      </c>
    </row>
    <row r="3504" spans="1:44" ht="24.75" customHeight="1" x14ac:dyDescent="0.15">
      <c r="A3504" s="297">
        <v>3501</v>
      </c>
      <c r="B3504" s="23" t="s">
        <v>16156</v>
      </c>
      <c r="C3504" s="24" t="s">
        <v>2344</v>
      </c>
      <c r="D3504" s="23"/>
      <c r="E3504" s="23"/>
      <c r="F3504" s="24"/>
      <c r="G3504" s="25"/>
      <c r="H3504" s="23"/>
      <c r="I3504" s="23"/>
      <c r="J3504" s="25"/>
      <c r="K3504" s="58"/>
      <c r="L3504" s="58"/>
      <c r="M3504" s="23"/>
      <c r="N3504" s="23"/>
      <c r="O3504" s="25"/>
      <c r="P3504" s="23"/>
      <c r="Q3504" s="25"/>
      <c r="R3504" s="58"/>
      <c r="S3504" s="23"/>
      <c r="T3504" s="23"/>
      <c r="U3504" s="25"/>
      <c r="V3504" s="23"/>
      <c r="W3504" s="25"/>
      <c r="X3504" s="58"/>
      <c r="Y3504" s="23"/>
      <c r="Z3504" s="23"/>
      <c r="AA3504" s="33"/>
      <c r="AB3504" s="295" t="str">
        <f t="shared" si="263"/>
        <v/>
      </c>
      <c r="AC3504" s="268"/>
      <c r="AD3504" s="23"/>
      <c r="AE3504" s="134"/>
      <c r="AF3504" s="26" t="str">
        <f t="shared" si="262"/>
        <v/>
      </c>
      <c r="AG3504" s="27"/>
      <c r="AH3504" s="168"/>
      <c r="AI3504" s="29" t="str">
        <f t="shared" si="260"/>
        <v/>
      </c>
      <c r="AJ3504" s="178" t="str">
        <f t="shared" si="261"/>
        <v/>
      </c>
      <c r="AK3504" s="132"/>
      <c r="AL3504" s="23"/>
      <c r="AM3504" s="35"/>
      <c r="AN3504" s="408" t="str">
        <f>IF($AA3504-data!$G$1=0,"　",IF(AK3504=0,"　",VLOOKUP($AK3504,data!$A$1:$H$264,8,FALSE)))</f>
        <v>　</v>
      </c>
      <c r="AO3504" s="35"/>
      <c r="AP3504" s="134"/>
      <c r="AQ3504" s="264" t="str">
        <f t="shared" si="269"/>
        <v/>
      </c>
    </row>
    <row r="3505" spans="1:43" ht="24.75" customHeight="1" x14ac:dyDescent="0.15">
      <c r="A3505" s="297">
        <v>3502</v>
      </c>
      <c r="B3505" s="23" t="s">
        <v>16157</v>
      </c>
      <c r="C3505" s="24" t="s">
        <v>2344</v>
      </c>
      <c r="D3505" s="23"/>
      <c r="E3505" s="23"/>
      <c r="F3505" s="24"/>
      <c r="G3505" s="25"/>
      <c r="H3505" s="23"/>
      <c r="I3505" s="23"/>
      <c r="J3505" s="25"/>
      <c r="K3505" s="58"/>
      <c r="L3505" s="58"/>
      <c r="M3505" s="23"/>
      <c r="N3505" s="23"/>
      <c r="O3505" s="25"/>
      <c r="P3505" s="23"/>
      <c r="Q3505" s="25"/>
      <c r="R3505" s="58"/>
      <c r="S3505" s="23"/>
      <c r="T3505" s="23"/>
      <c r="U3505" s="25"/>
      <c r="V3505" s="23"/>
      <c r="W3505" s="25"/>
      <c r="X3505" s="58"/>
      <c r="Y3505" s="23"/>
      <c r="Z3505" s="23"/>
      <c r="AA3505" s="33"/>
      <c r="AB3505" s="295" t="str">
        <f t="shared" si="263"/>
        <v/>
      </c>
      <c r="AC3505" s="268"/>
      <c r="AD3505" s="23"/>
      <c r="AE3505" s="134"/>
      <c r="AF3505" s="26" t="str">
        <f t="shared" si="262"/>
        <v/>
      </c>
      <c r="AG3505" s="27"/>
      <c r="AH3505" s="168"/>
      <c r="AI3505" s="29" t="str">
        <f t="shared" si="260"/>
        <v/>
      </c>
      <c r="AJ3505" s="178" t="str">
        <f t="shared" si="261"/>
        <v/>
      </c>
      <c r="AK3505" s="132"/>
      <c r="AL3505" s="23"/>
      <c r="AM3505" s="35"/>
      <c r="AN3505" s="408" t="str">
        <f>IF($AA3505-data!$G$1=0,"　",IF(AK3505=0,"　",VLOOKUP($AK3505,data!$A$1:$H$264,8,FALSE)))</f>
        <v>　</v>
      </c>
      <c r="AO3505" s="35"/>
      <c r="AP3505" s="134"/>
      <c r="AQ3505" s="264" t="str">
        <f t="shared" si="269"/>
        <v/>
      </c>
    </row>
    <row r="3506" spans="1:43" ht="24.75" customHeight="1" x14ac:dyDescent="0.15">
      <c r="A3506" s="297">
        <v>3503</v>
      </c>
      <c r="B3506" s="23" t="s">
        <v>16158</v>
      </c>
      <c r="C3506" s="24" t="s">
        <v>2344</v>
      </c>
      <c r="D3506" s="23"/>
      <c r="E3506" s="23"/>
      <c r="F3506" s="24"/>
      <c r="G3506" s="25"/>
      <c r="H3506" s="23"/>
      <c r="I3506" s="23"/>
      <c r="J3506" s="25"/>
      <c r="K3506" s="58"/>
      <c r="L3506" s="58"/>
      <c r="M3506" s="23"/>
      <c r="N3506" s="23"/>
      <c r="O3506" s="25"/>
      <c r="P3506" s="23"/>
      <c r="Q3506" s="25"/>
      <c r="R3506" s="58"/>
      <c r="S3506" s="23"/>
      <c r="T3506" s="23"/>
      <c r="U3506" s="25"/>
      <c r="V3506" s="23"/>
      <c r="W3506" s="25"/>
      <c r="X3506" s="58"/>
      <c r="Y3506" s="23"/>
      <c r="Z3506" s="23"/>
      <c r="AA3506" s="33"/>
      <c r="AB3506" s="295" t="str">
        <f t="shared" si="263"/>
        <v/>
      </c>
      <c r="AC3506" s="268"/>
      <c r="AD3506" s="23"/>
      <c r="AE3506" s="134"/>
      <c r="AF3506" s="26" t="str">
        <f t="shared" si="262"/>
        <v/>
      </c>
      <c r="AG3506" s="27"/>
      <c r="AH3506" s="168"/>
      <c r="AI3506" s="29" t="str">
        <f t="shared" si="260"/>
        <v/>
      </c>
      <c r="AJ3506" s="178" t="str">
        <f t="shared" si="261"/>
        <v/>
      </c>
      <c r="AK3506" s="23"/>
      <c r="AL3506" s="23"/>
      <c r="AM3506" s="35"/>
      <c r="AN3506" s="408" t="str">
        <f>IF($AA3506-data!$G$1=0,"　",IF(AK3506=0,"　",VLOOKUP($AK3506,data!$A$1:$H$264,8,FALSE)))</f>
        <v>　</v>
      </c>
      <c r="AO3506" s="35"/>
      <c r="AP3506" s="134"/>
      <c r="AQ3506" s="264" t="str">
        <f t="shared" si="269"/>
        <v/>
      </c>
    </row>
    <row r="3507" spans="1:43" ht="24.75" customHeight="1" x14ac:dyDescent="0.15">
      <c r="A3507" s="297">
        <v>3504</v>
      </c>
      <c r="B3507" s="23" t="s">
        <v>16163</v>
      </c>
      <c r="C3507" s="24" t="s">
        <v>2344</v>
      </c>
      <c r="D3507" s="23"/>
      <c r="E3507" s="23"/>
      <c r="F3507" s="24"/>
      <c r="G3507" s="25"/>
      <c r="H3507" s="23"/>
      <c r="I3507" s="23"/>
      <c r="J3507" s="25"/>
      <c r="K3507" s="58"/>
      <c r="L3507" s="58"/>
      <c r="M3507" s="23"/>
      <c r="N3507" s="23"/>
      <c r="O3507" s="25"/>
      <c r="P3507" s="23"/>
      <c r="Q3507" s="25"/>
      <c r="R3507" s="58"/>
      <c r="S3507" s="23"/>
      <c r="T3507" s="23"/>
      <c r="U3507" s="25"/>
      <c r="V3507" s="23"/>
      <c r="W3507" s="25"/>
      <c r="X3507" s="58"/>
      <c r="Y3507" s="23"/>
      <c r="Z3507" s="23"/>
      <c r="AA3507" s="33"/>
      <c r="AB3507" s="295" t="str">
        <f t="shared" si="263"/>
        <v/>
      </c>
      <c r="AC3507" s="268"/>
      <c r="AD3507" s="23"/>
      <c r="AE3507" s="134"/>
      <c r="AF3507" s="26" t="str">
        <f t="shared" si="262"/>
        <v/>
      </c>
      <c r="AG3507" s="27"/>
      <c r="AH3507" s="168"/>
      <c r="AI3507" s="29" t="str">
        <f t="shared" si="260"/>
        <v/>
      </c>
      <c r="AJ3507" s="178" t="str">
        <f t="shared" si="261"/>
        <v/>
      </c>
      <c r="AK3507" s="23"/>
      <c r="AL3507" s="23"/>
      <c r="AM3507" s="35"/>
      <c r="AN3507" s="408" t="str">
        <f>IF($AA3507-data!$G$1=0,"　",IF(AK3507=0,"　",VLOOKUP($AK3507,data!$A$1:$H$264,8,FALSE)))</f>
        <v>　</v>
      </c>
      <c r="AO3507" s="35"/>
      <c r="AP3507" s="134"/>
      <c r="AQ3507" s="264" t="str">
        <f t="shared" si="269"/>
        <v/>
      </c>
    </row>
    <row r="3508" spans="1:43" ht="24.75" customHeight="1" x14ac:dyDescent="0.15">
      <c r="A3508" s="297">
        <v>3505</v>
      </c>
      <c r="B3508" s="23" t="s">
        <v>16173</v>
      </c>
      <c r="C3508" s="24" t="s">
        <v>2344</v>
      </c>
      <c r="D3508" s="23"/>
      <c r="E3508" s="23"/>
      <c r="F3508" s="24"/>
      <c r="G3508" s="25"/>
      <c r="H3508" s="23"/>
      <c r="I3508" s="23"/>
      <c r="J3508" s="25"/>
      <c r="K3508" s="58"/>
      <c r="L3508" s="58"/>
      <c r="M3508" s="23"/>
      <c r="N3508" s="23"/>
      <c r="O3508" s="25"/>
      <c r="P3508" s="23"/>
      <c r="Q3508" s="25"/>
      <c r="R3508" s="58"/>
      <c r="S3508" s="23"/>
      <c r="T3508" s="23"/>
      <c r="U3508" s="25"/>
      <c r="V3508" s="23"/>
      <c r="W3508" s="25"/>
      <c r="X3508" s="58"/>
      <c r="Y3508" s="23"/>
      <c r="Z3508" s="23"/>
      <c r="AA3508" s="33"/>
      <c r="AB3508" s="295" t="str">
        <f t="shared" si="263"/>
        <v/>
      </c>
      <c r="AC3508" s="268"/>
      <c r="AD3508" s="23"/>
      <c r="AE3508" s="134"/>
      <c r="AF3508" s="26" t="str">
        <f t="shared" si="262"/>
        <v/>
      </c>
      <c r="AG3508" s="27"/>
      <c r="AH3508" s="168"/>
      <c r="AI3508" s="29" t="str">
        <f t="shared" si="260"/>
        <v/>
      </c>
      <c r="AJ3508" s="178" t="str">
        <f t="shared" si="261"/>
        <v/>
      </c>
      <c r="AK3508" s="23"/>
      <c r="AL3508" s="23"/>
      <c r="AM3508" s="35"/>
      <c r="AN3508" s="408" t="str">
        <f>IF($AA3508-data!$G$1=0,"　",IF(AK3508=0,"　",VLOOKUP($AK3508,data!$A$1:$H$264,8,FALSE)))</f>
        <v>　</v>
      </c>
      <c r="AO3508" s="35"/>
      <c r="AP3508" s="134"/>
      <c r="AQ3508" s="264" t="str">
        <f t="shared" si="269"/>
        <v/>
      </c>
    </row>
    <row r="3509" spans="1:43" ht="24.75" customHeight="1" x14ac:dyDescent="0.15">
      <c r="A3509" s="297">
        <v>3506</v>
      </c>
      <c r="B3509" s="23" t="s">
        <v>16174</v>
      </c>
      <c r="C3509" s="24" t="s">
        <v>2344</v>
      </c>
      <c r="D3509" s="23"/>
      <c r="E3509" s="23"/>
      <c r="F3509" s="24"/>
      <c r="G3509" s="25"/>
      <c r="H3509" s="23"/>
      <c r="I3509" s="23"/>
      <c r="J3509" s="25"/>
      <c r="K3509" s="58"/>
      <c r="L3509" s="58"/>
      <c r="M3509" s="23"/>
      <c r="N3509" s="23"/>
      <c r="O3509" s="25"/>
      <c r="P3509" s="23"/>
      <c r="Q3509" s="25"/>
      <c r="R3509" s="58"/>
      <c r="S3509" s="23"/>
      <c r="T3509" s="23"/>
      <c r="U3509" s="25"/>
      <c r="V3509" s="23"/>
      <c r="W3509" s="25"/>
      <c r="X3509" s="58"/>
      <c r="Y3509" s="23"/>
      <c r="Z3509" s="23"/>
      <c r="AA3509" s="33"/>
      <c r="AB3509" s="295" t="str">
        <f t="shared" si="263"/>
        <v/>
      </c>
      <c r="AC3509" s="268"/>
      <c r="AD3509" s="23"/>
      <c r="AE3509" s="134"/>
      <c r="AF3509" s="26" t="str">
        <f t="shared" si="262"/>
        <v/>
      </c>
      <c r="AG3509" s="27"/>
      <c r="AH3509" s="168"/>
      <c r="AI3509" s="29" t="str">
        <f t="shared" si="260"/>
        <v/>
      </c>
      <c r="AJ3509" s="178" t="str">
        <f t="shared" si="261"/>
        <v/>
      </c>
      <c r="AK3509" s="23"/>
      <c r="AL3509" s="23"/>
      <c r="AM3509" s="35"/>
      <c r="AN3509" s="408" t="str">
        <f>IF($AA3509-data!$G$1=0,"　",IF(AK3509=0,"　",VLOOKUP($AK3509,data!$A$1:$H$264,8,FALSE)))</f>
        <v>　</v>
      </c>
      <c r="AO3509" s="35"/>
      <c r="AP3509" s="134"/>
      <c r="AQ3509" s="264" t="str">
        <f t="shared" si="269"/>
        <v/>
      </c>
    </row>
    <row r="3510" spans="1:43" ht="24.75" customHeight="1" x14ac:dyDescent="0.15">
      <c r="A3510" s="297">
        <v>3507</v>
      </c>
      <c r="B3510" s="23" t="s">
        <v>16175</v>
      </c>
      <c r="C3510" s="24" t="s">
        <v>2344</v>
      </c>
      <c r="D3510" s="23"/>
      <c r="E3510" s="23"/>
      <c r="F3510" s="24"/>
      <c r="G3510" s="25"/>
      <c r="H3510" s="23"/>
      <c r="I3510" s="23"/>
      <c r="J3510" s="25"/>
      <c r="K3510" s="58"/>
      <c r="L3510" s="58"/>
      <c r="M3510" s="23"/>
      <c r="N3510" s="23"/>
      <c r="O3510" s="25"/>
      <c r="P3510" s="23"/>
      <c r="Q3510" s="25"/>
      <c r="R3510" s="58"/>
      <c r="S3510" s="23"/>
      <c r="T3510" s="23"/>
      <c r="U3510" s="25"/>
      <c r="V3510" s="23"/>
      <c r="W3510" s="25"/>
      <c r="X3510" s="58"/>
      <c r="Y3510" s="23"/>
      <c r="Z3510" s="23"/>
      <c r="AA3510" s="33"/>
      <c r="AB3510" s="295" t="str">
        <f t="shared" si="263"/>
        <v/>
      </c>
      <c r="AC3510" s="268"/>
      <c r="AD3510" s="23"/>
      <c r="AE3510" s="134"/>
      <c r="AF3510" s="26" t="str">
        <f t="shared" si="262"/>
        <v/>
      </c>
      <c r="AG3510" s="27"/>
      <c r="AH3510" s="168"/>
      <c r="AI3510" s="29" t="str">
        <f t="shared" si="260"/>
        <v/>
      </c>
      <c r="AJ3510" s="178" t="str">
        <f t="shared" si="261"/>
        <v/>
      </c>
      <c r="AK3510" s="23"/>
      <c r="AL3510" s="23"/>
      <c r="AM3510" s="35"/>
      <c r="AN3510" s="408" t="str">
        <f>IF($AA3510-data!$G$1=0,"　",IF(AK3510=0,"　",VLOOKUP($AK3510,data!$A$1:$H$264,8,FALSE)))</f>
        <v>　</v>
      </c>
      <c r="AO3510" s="35"/>
      <c r="AP3510" s="134"/>
      <c r="AQ3510" s="264" t="str">
        <f t="shared" si="269"/>
        <v/>
      </c>
    </row>
    <row r="3511" spans="1:43" ht="24.75" customHeight="1" x14ac:dyDescent="0.15">
      <c r="A3511" s="297">
        <v>3508</v>
      </c>
      <c r="B3511" s="23" t="s">
        <v>16178</v>
      </c>
      <c r="C3511" s="24" t="s">
        <v>2344</v>
      </c>
      <c r="D3511" s="23"/>
      <c r="E3511" s="23"/>
      <c r="F3511" s="24"/>
      <c r="G3511" s="25"/>
      <c r="H3511" s="23"/>
      <c r="I3511" s="23"/>
      <c r="J3511" s="25"/>
      <c r="K3511" s="58"/>
      <c r="L3511" s="58"/>
      <c r="M3511" s="23"/>
      <c r="N3511" s="23"/>
      <c r="O3511" s="25"/>
      <c r="P3511" s="23"/>
      <c r="Q3511" s="25"/>
      <c r="R3511" s="58"/>
      <c r="S3511" s="23"/>
      <c r="T3511" s="23"/>
      <c r="U3511" s="25"/>
      <c r="V3511" s="23"/>
      <c r="W3511" s="25"/>
      <c r="X3511" s="58"/>
      <c r="Y3511" s="23"/>
      <c r="Z3511" s="23"/>
      <c r="AA3511" s="33"/>
      <c r="AB3511" s="295" t="str">
        <f t="shared" si="263"/>
        <v/>
      </c>
      <c r="AC3511" s="268"/>
      <c r="AD3511" s="23"/>
      <c r="AE3511" s="134"/>
      <c r="AF3511" s="26" t="str">
        <f t="shared" si="262"/>
        <v/>
      </c>
      <c r="AG3511" s="27"/>
      <c r="AH3511" s="168"/>
      <c r="AI3511" s="29" t="str">
        <f t="shared" si="260"/>
        <v/>
      </c>
      <c r="AJ3511" s="178" t="str">
        <f t="shared" si="261"/>
        <v/>
      </c>
      <c r="AK3511" s="23"/>
      <c r="AL3511" s="23"/>
      <c r="AM3511" s="35"/>
      <c r="AN3511" s="408" t="str">
        <f>IF($AA3511-data!$G$1=0,"　",IF(AK3511=0,"　",VLOOKUP($AK3511,data!$A$1:$H$264,8,FALSE)))</f>
        <v>　</v>
      </c>
      <c r="AO3511" s="35"/>
      <c r="AP3511" s="134"/>
      <c r="AQ3511" s="264" t="str">
        <f t="shared" si="269"/>
        <v/>
      </c>
    </row>
    <row r="3512" spans="1:43" ht="24.75" customHeight="1" x14ac:dyDescent="0.15">
      <c r="A3512" s="297">
        <v>3509</v>
      </c>
      <c r="B3512" s="23" t="s">
        <v>16179</v>
      </c>
      <c r="C3512" s="24" t="s">
        <v>2344</v>
      </c>
      <c r="D3512" s="23"/>
      <c r="E3512" s="23"/>
      <c r="F3512" s="24"/>
      <c r="G3512" s="25"/>
      <c r="H3512" s="23"/>
      <c r="I3512" s="23"/>
      <c r="J3512" s="25"/>
      <c r="K3512" s="58"/>
      <c r="L3512" s="58"/>
      <c r="M3512" s="23"/>
      <c r="N3512" s="23"/>
      <c r="O3512" s="25"/>
      <c r="P3512" s="23"/>
      <c r="Q3512" s="25"/>
      <c r="R3512" s="58"/>
      <c r="S3512" s="23"/>
      <c r="T3512" s="23"/>
      <c r="U3512" s="25"/>
      <c r="V3512" s="23"/>
      <c r="W3512" s="25"/>
      <c r="X3512" s="58"/>
      <c r="Y3512" s="23"/>
      <c r="Z3512" s="23"/>
      <c r="AA3512" s="33"/>
      <c r="AB3512" s="295" t="str">
        <f t="shared" si="263"/>
        <v/>
      </c>
      <c r="AC3512" s="268"/>
      <c r="AD3512" s="23"/>
      <c r="AE3512" s="134"/>
      <c r="AF3512" s="26" t="str">
        <f t="shared" si="262"/>
        <v/>
      </c>
      <c r="AG3512" s="27"/>
      <c r="AH3512" s="168"/>
      <c r="AI3512" s="29" t="str">
        <f t="shared" si="260"/>
        <v/>
      </c>
      <c r="AJ3512" s="178" t="str">
        <f t="shared" si="261"/>
        <v/>
      </c>
      <c r="AK3512" s="23"/>
      <c r="AL3512" s="23"/>
      <c r="AM3512" s="35"/>
      <c r="AN3512" s="408" t="str">
        <f>IF($AA3512-data!$G$1=0,"　",IF(AK3512=0,"　",VLOOKUP($AK3512,data!$A$1:$H$264,8,FALSE)))</f>
        <v>　</v>
      </c>
      <c r="AO3512" s="35"/>
      <c r="AP3512" s="134"/>
      <c r="AQ3512" s="264" t="str">
        <f t="shared" si="269"/>
        <v/>
      </c>
    </row>
    <row r="3513" spans="1:43" ht="24.75" customHeight="1" x14ac:dyDescent="0.15">
      <c r="A3513" s="297">
        <v>3510</v>
      </c>
      <c r="B3513" s="23" t="s">
        <v>16180</v>
      </c>
      <c r="C3513" s="24" t="s">
        <v>2344</v>
      </c>
      <c r="D3513" s="23"/>
      <c r="E3513" s="23"/>
      <c r="F3513" s="24"/>
      <c r="G3513" s="25"/>
      <c r="H3513" s="23"/>
      <c r="I3513" s="23"/>
      <c r="J3513" s="25"/>
      <c r="K3513" s="58"/>
      <c r="L3513" s="58"/>
      <c r="M3513" s="23"/>
      <c r="N3513" s="23"/>
      <c r="O3513" s="25"/>
      <c r="P3513" s="23"/>
      <c r="Q3513" s="25"/>
      <c r="R3513" s="58"/>
      <c r="S3513" s="23"/>
      <c r="T3513" s="23"/>
      <c r="U3513" s="25"/>
      <c r="V3513" s="23"/>
      <c r="W3513" s="25"/>
      <c r="X3513" s="58"/>
      <c r="Y3513" s="23"/>
      <c r="Z3513" s="23"/>
      <c r="AA3513" s="33"/>
      <c r="AB3513" s="295" t="str">
        <f t="shared" si="263"/>
        <v/>
      </c>
      <c r="AC3513" s="268"/>
      <c r="AD3513" s="23"/>
      <c r="AE3513" s="134"/>
      <c r="AF3513" s="26" t="str">
        <f t="shared" si="262"/>
        <v/>
      </c>
      <c r="AG3513" s="27"/>
      <c r="AH3513" s="168"/>
      <c r="AI3513" s="29" t="str">
        <f t="shared" si="260"/>
        <v/>
      </c>
      <c r="AJ3513" s="178" t="str">
        <f t="shared" si="261"/>
        <v/>
      </c>
      <c r="AK3513" s="23"/>
      <c r="AL3513" s="23"/>
      <c r="AM3513" s="35"/>
      <c r="AN3513" s="408" t="str">
        <f>IF($AA3513-data!$G$1=0,"　",IF(AK3513=0,"　",VLOOKUP($AK3513,data!$A$1:$H$264,8,FALSE)))</f>
        <v>　</v>
      </c>
      <c r="AO3513" s="35"/>
      <c r="AP3513" s="134"/>
      <c r="AQ3513" s="264" t="str">
        <f t="shared" si="269"/>
        <v/>
      </c>
    </row>
    <row r="3514" spans="1:43" ht="24.75" customHeight="1" x14ac:dyDescent="0.15">
      <c r="A3514" s="297">
        <v>3511</v>
      </c>
      <c r="B3514" s="23" t="s">
        <v>16187</v>
      </c>
      <c r="C3514" s="24" t="s">
        <v>2344</v>
      </c>
      <c r="D3514" s="23"/>
      <c r="E3514" s="23"/>
      <c r="F3514" s="24"/>
      <c r="G3514" s="25"/>
      <c r="H3514" s="23"/>
      <c r="I3514" s="23"/>
      <c r="J3514" s="25"/>
      <c r="K3514" s="58"/>
      <c r="L3514" s="58"/>
      <c r="M3514" s="23"/>
      <c r="N3514" s="23"/>
      <c r="O3514" s="25"/>
      <c r="P3514" s="23"/>
      <c r="Q3514" s="25"/>
      <c r="R3514" s="58"/>
      <c r="S3514" s="23"/>
      <c r="T3514" s="23"/>
      <c r="U3514" s="25"/>
      <c r="V3514" s="23"/>
      <c r="W3514" s="25"/>
      <c r="X3514" s="58"/>
      <c r="Y3514" s="23"/>
      <c r="Z3514" s="23"/>
      <c r="AA3514" s="33"/>
      <c r="AB3514" s="295" t="str">
        <f t="shared" si="263"/>
        <v/>
      </c>
      <c r="AC3514" s="268"/>
      <c r="AD3514" s="23"/>
      <c r="AE3514" s="134"/>
      <c r="AF3514" s="26" t="str">
        <f t="shared" si="262"/>
        <v/>
      </c>
      <c r="AG3514" s="27"/>
      <c r="AH3514" s="168"/>
      <c r="AI3514" s="29" t="str">
        <f t="shared" si="260"/>
        <v/>
      </c>
      <c r="AJ3514" s="178" t="str">
        <f t="shared" si="261"/>
        <v/>
      </c>
      <c r="AK3514" s="23"/>
      <c r="AL3514" s="23"/>
      <c r="AM3514" s="35"/>
      <c r="AN3514" s="408" t="str">
        <f>IF($AA3514-data!$G$1=0,"　",IF(AK3514=0,"　",VLOOKUP($AK3514,data!$A$1:$H$264,8,FALSE)))</f>
        <v>　</v>
      </c>
      <c r="AO3514" s="35"/>
      <c r="AP3514" s="134"/>
      <c r="AQ3514" s="264" t="str">
        <f t="shared" si="269"/>
        <v/>
      </c>
    </row>
    <row r="3515" spans="1:43" ht="24.75" customHeight="1" x14ac:dyDescent="0.15">
      <c r="A3515" s="297">
        <v>3512</v>
      </c>
      <c r="B3515" s="23" t="s">
        <v>16188</v>
      </c>
      <c r="C3515" s="24" t="s">
        <v>2344</v>
      </c>
      <c r="D3515" s="23"/>
      <c r="E3515" s="23"/>
      <c r="F3515" s="24"/>
      <c r="G3515" s="25"/>
      <c r="H3515" s="23"/>
      <c r="I3515" s="23"/>
      <c r="J3515" s="25"/>
      <c r="K3515" s="58"/>
      <c r="L3515" s="58"/>
      <c r="M3515" s="23"/>
      <c r="N3515" s="23"/>
      <c r="O3515" s="25"/>
      <c r="P3515" s="23"/>
      <c r="Q3515" s="25"/>
      <c r="R3515" s="58"/>
      <c r="S3515" s="23"/>
      <c r="T3515" s="23"/>
      <c r="U3515" s="25"/>
      <c r="V3515" s="23"/>
      <c r="W3515" s="25"/>
      <c r="X3515" s="58"/>
      <c r="Y3515" s="23"/>
      <c r="Z3515" s="23"/>
      <c r="AA3515" s="33"/>
      <c r="AB3515" s="295" t="str">
        <f t="shared" si="263"/>
        <v/>
      </c>
      <c r="AC3515" s="268"/>
      <c r="AD3515" s="23"/>
      <c r="AE3515" s="134"/>
      <c r="AF3515" s="26" t="str">
        <f t="shared" si="262"/>
        <v/>
      </c>
      <c r="AG3515" s="27"/>
      <c r="AH3515" s="168"/>
      <c r="AI3515" s="29" t="str">
        <f t="shared" si="260"/>
        <v/>
      </c>
      <c r="AJ3515" s="178" t="str">
        <f t="shared" si="261"/>
        <v/>
      </c>
      <c r="AK3515" s="23"/>
      <c r="AL3515" s="23"/>
      <c r="AM3515" s="35"/>
      <c r="AN3515" s="408" t="str">
        <f>IF($AA3515-data!$G$1=0,"　",IF(AK3515=0,"　",VLOOKUP($AK3515,data!$A$1:$H$264,8,FALSE)))</f>
        <v>　</v>
      </c>
      <c r="AO3515" s="35"/>
      <c r="AP3515" s="134"/>
      <c r="AQ3515" s="264" t="str">
        <f t="shared" si="269"/>
        <v/>
      </c>
    </row>
    <row r="3516" spans="1:43" ht="24.75" customHeight="1" x14ac:dyDescent="0.15">
      <c r="A3516" s="297">
        <v>3513</v>
      </c>
      <c r="B3516" s="23" t="s">
        <v>16272</v>
      </c>
      <c r="C3516" s="24" t="s">
        <v>2344</v>
      </c>
      <c r="D3516" s="23"/>
      <c r="E3516" s="23"/>
      <c r="F3516" s="24"/>
      <c r="G3516" s="25"/>
      <c r="H3516" s="23"/>
      <c r="I3516" s="23"/>
      <c r="J3516" s="25"/>
      <c r="K3516" s="58"/>
      <c r="L3516" s="58"/>
      <c r="M3516" s="23"/>
      <c r="N3516" s="23"/>
      <c r="O3516" s="25"/>
      <c r="P3516" s="23"/>
      <c r="Q3516" s="25"/>
      <c r="R3516" s="58"/>
      <c r="S3516" s="23"/>
      <c r="T3516" s="23"/>
      <c r="U3516" s="25"/>
      <c r="V3516" s="23"/>
      <c r="W3516" s="25"/>
      <c r="X3516" s="58"/>
      <c r="Y3516" s="23"/>
      <c r="Z3516" s="23"/>
      <c r="AA3516" s="33"/>
      <c r="AB3516" s="295" t="str">
        <f t="shared" si="263"/>
        <v/>
      </c>
      <c r="AC3516" s="268"/>
      <c r="AD3516" s="23"/>
      <c r="AE3516" s="134"/>
      <c r="AF3516" s="26" t="str">
        <f t="shared" si="262"/>
        <v/>
      </c>
      <c r="AG3516" s="27"/>
      <c r="AH3516" s="168"/>
      <c r="AI3516" s="29" t="str">
        <f t="shared" si="260"/>
        <v/>
      </c>
      <c r="AJ3516" s="178" t="str">
        <f t="shared" si="261"/>
        <v/>
      </c>
      <c r="AK3516" s="23"/>
      <c r="AL3516" s="23"/>
      <c r="AM3516" s="35"/>
      <c r="AN3516" s="408" t="str">
        <f>IF($AA3516-data!$G$1=0,"　",IF(AK3516=0,"　",VLOOKUP($AK3516,data!$A$1:$H$264,8,FALSE)))</f>
        <v>　</v>
      </c>
      <c r="AO3516" s="35"/>
      <c r="AP3516" s="134"/>
      <c r="AQ3516" s="264" t="str">
        <f t="shared" si="269"/>
        <v/>
      </c>
    </row>
    <row r="3517" spans="1:43" ht="24.75" customHeight="1" x14ac:dyDescent="0.15">
      <c r="A3517" s="297">
        <v>3514</v>
      </c>
      <c r="B3517" s="23" t="s">
        <v>16276</v>
      </c>
      <c r="C3517" s="24" t="s">
        <v>16278</v>
      </c>
      <c r="D3517" s="23" t="s">
        <v>16279</v>
      </c>
      <c r="E3517" s="23" t="s">
        <v>30</v>
      </c>
      <c r="F3517" s="24" t="s">
        <v>13631</v>
      </c>
      <c r="G3517" s="25" t="s">
        <v>16291</v>
      </c>
      <c r="H3517" s="23" t="s">
        <v>16292</v>
      </c>
      <c r="I3517" s="23" t="s">
        <v>16294</v>
      </c>
      <c r="J3517" s="25" t="s">
        <v>16293</v>
      </c>
      <c r="K3517" s="58" t="s">
        <v>16295</v>
      </c>
      <c r="L3517" s="58"/>
      <c r="M3517" s="23" t="s">
        <v>16296</v>
      </c>
      <c r="N3517" s="23" t="s">
        <v>16297</v>
      </c>
      <c r="O3517" s="25" t="s">
        <v>16298</v>
      </c>
      <c r="P3517" s="23" t="s">
        <v>16299</v>
      </c>
      <c r="Q3517" s="25" t="s">
        <v>16300</v>
      </c>
      <c r="R3517" s="58" t="s">
        <v>16301</v>
      </c>
      <c r="S3517" s="23" t="s">
        <v>16302</v>
      </c>
      <c r="T3517" s="23" t="s">
        <v>16303</v>
      </c>
      <c r="U3517" s="25" t="s">
        <v>16304</v>
      </c>
      <c r="V3517" s="23" t="s">
        <v>16305</v>
      </c>
      <c r="W3517" s="25" t="s">
        <v>16306</v>
      </c>
      <c r="X3517" s="58" t="s">
        <v>16307</v>
      </c>
      <c r="Y3517" s="23" t="s">
        <v>16308</v>
      </c>
      <c r="Z3517" s="23" t="s">
        <v>16309</v>
      </c>
      <c r="AA3517" s="33">
        <v>5</v>
      </c>
      <c r="AB3517" s="295" t="str">
        <f t="shared" si="263"/>
        <v>年間</v>
      </c>
      <c r="AC3517" s="268"/>
      <c r="AD3517" s="23">
        <v>1</v>
      </c>
      <c r="AE3517" s="134">
        <v>18600</v>
      </c>
      <c r="AF3517" s="26">
        <f t="shared" si="262"/>
        <v>18600</v>
      </c>
      <c r="AG3517" s="27">
        <v>42767</v>
      </c>
      <c r="AH3517" s="168">
        <v>42767</v>
      </c>
      <c r="AI3517" s="29" t="str">
        <f>IF(ISBLANK($AH3517),"","～")</f>
        <v>～</v>
      </c>
      <c r="AJ3517" s="178">
        <f>IF(ISBLANK($AH3517),"",DATE(YEAR($AH3517)+$AA3517,MONTH($AH3517),DAY($AH3517)-1))</f>
        <v>44592</v>
      </c>
      <c r="AK3517" s="23" t="s">
        <v>16280</v>
      </c>
      <c r="AL3517" s="23" t="s">
        <v>16310</v>
      </c>
      <c r="AM3517" s="168">
        <v>42767</v>
      </c>
      <c r="AN3517" s="408">
        <f>IF($AA3517-data!$G$1=0,"　",IF(AK3517=0,"　",VLOOKUP($AK3517,data!$A$1:$H$264,8,FALSE)))</f>
        <v>0</v>
      </c>
      <c r="AO3517" s="35">
        <v>42765</v>
      </c>
      <c r="AP3517" s="134" t="s">
        <v>16313</v>
      </c>
      <c r="AQ3517" s="264" t="str">
        <f t="shared" si="269"/>
        <v/>
      </c>
    </row>
    <row r="3518" spans="1:43" ht="24.75" customHeight="1" x14ac:dyDescent="0.15">
      <c r="A3518" s="297">
        <v>3515</v>
      </c>
      <c r="B3518" s="23" t="s">
        <v>16276</v>
      </c>
      <c r="C3518" s="24" t="s">
        <v>14375</v>
      </c>
      <c r="D3518" s="23" t="s">
        <v>16279</v>
      </c>
      <c r="E3518" s="23" t="s">
        <v>30</v>
      </c>
      <c r="F3518" s="24" t="s">
        <v>13631</v>
      </c>
      <c r="G3518" s="25" t="s">
        <v>16291</v>
      </c>
      <c r="H3518" s="23" t="s">
        <v>16292</v>
      </c>
      <c r="I3518" s="23" t="s">
        <v>16294</v>
      </c>
      <c r="J3518" s="25" t="s">
        <v>16293</v>
      </c>
      <c r="K3518" s="58" t="s">
        <v>16295</v>
      </c>
      <c r="L3518" s="58"/>
      <c r="M3518" s="23" t="s">
        <v>16296</v>
      </c>
      <c r="N3518" s="23" t="s">
        <v>16297</v>
      </c>
      <c r="O3518" s="25" t="s">
        <v>16298</v>
      </c>
      <c r="P3518" s="23" t="s">
        <v>16299</v>
      </c>
      <c r="Q3518" s="25" t="s">
        <v>16300</v>
      </c>
      <c r="R3518" s="58" t="s">
        <v>16301</v>
      </c>
      <c r="S3518" s="23" t="s">
        <v>16302</v>
      </c>
      <c r="T3518" s="23" t="s">
        <v>16303</v>
      </c>
      <c r="U3518" s="25" t="s">
        <v>16304</v>
      </c>
      <c r="V3518" s="23" t="s">
        <v>16305</v>
      </c>
      <c r="W3518" s="25" t="s">
        <v>16306</v>
      </c>
      <c r="X3518" s="58" t="s">
        <v>16307</v>
      </c>
      <c r="Y3518" s="23" t="s">
        <v>16308</v>
      </c>
      <c r="Z3518" s="23" t="s">
        <v>16309</v>
      </c>
      <c r="AA3518" s="33">
        <v>5</v>
      </c>
      <c r="AB3518" s="295" t="str">
        <f t="shared" si="263"/>
        <v>年間</v>
      </c>
      <c r="AC3518" s="268"/>
      <c r="AD3518" s="23">
        <v>1</v>
      </c>
      <c r="AE3518" s="134">
        <v>18600</v>
      </c>
      <c r="AF3518" s="26">
        <f t="shared" si="262"/>
        <v>18600</v>
      </c>
      <c r="AG3518" s="27">
        <v>42767</v>
      </c>
      <c r="AH3518" s="168">
        <v>42767</v>
      </c>
      <c r="AI3518" s="29" t="str">
        <f>IF(ISBLANK($AH3518),"","～")</f>
        <v>～</v>
      </c>
      <c r="AJ3518" s="178">
        <f>IF(ISBLANK($AH3518),"",DATE(YEAR($AH3518)+$AA3518,MONTH($AH3518),DAY($AH3518)-1))</f>
        <v>44592</v>
      </c>
      <c r="AK3518" s="23" t="s">
        <v>13814</v>
      </c>
      <c r="AL3518" s="23" t="s">
        <v>16311</v>
      </c>
      <c r="AM3518" s="168">
        <v>42767</v>
      </c>
      <c r="AN3518" s="408">
        <f>IF($AA3518-data!$G$1=0,"　",IF(AK3518=0,"　",VLOOKUP($AK3518,data!$A$1:$H$264,8,FALSE)))</f>
        <v>0</v>
      </c>
      <c r="AO3518" s="35">
        <v>42765</v>
      </c>
      <c r="AP3518" s="134" t="s">
        <v>16313</v>
      </c>
      <c r="AQ3518" s="264" t="str">
        <f t="shared" si="269"/>
        <v/>
      </c>
    </row>
    <row r="3519" spans="1:43" ht="24.75" customHeight="1" x14ac:dyDescent="0.15">
      <c r="A3519" s="297">
        <v>3516</v>
      </c>
      <c r="B3519" s="23" t="s">
        <v>16276</v>
      </c>
      <c r="C3519" s="24" t="s">
        <v>14375</v>
      </c>
      <c r="D3519" s="23" t="s">
        <v>16279</v>
      </c>
      <c r="E3519" s="23" t="s">
        <v>30</v>
      </c>
      <c r="F3519" s="24" t="s">
        <v>13631</v>
      </c>
      <c r="G3519" s="25" t="s">
        <v>16291</v>
      </c>
      <c r="H3519" s="23" t="s">
        <v>16292</v>
      </c>
      <c r="I3519" s="23" t="s">
        <v>16294</v>
      </c>
      <c r="J3519" s="25" t="s">
        <v>16293</v>
      </c>
      <c r="K3519" s="58" t="s">
        <v>16295</v>
      </c>
      <c r="L3519" s="58"/>
      <c r="M3519" s="23" t="s">
        <v>16296</v>
      </c>
      <c r="N3519" s="23" t="s">
        <v>16297</v>
      </c>
      <c r="O3519" s="25" t="s">
        <v>16298</v>
      </c>
      <c r="P3519" s="23" t="s">
        <v>16299</v>
      </c>
      <c r="Q3519" s="25" t="s">
        <v>16300</v>
      </c>
      <c r="R3519" s="58" t="s">
        <v>16301</v>
      </c>
      <c r="S3519" s="23" t="s">
        <v>16302</v>
      </c>
      <c r="T3519" s="23" t="s">
        <v>16303</v>
      </c>
      <c r="U3519" s="25" t="s">
        <v>16304</v>
      </c>
      <c r="V3519" s="23" t="s">
        <v>16305</v>
      </c>
      <c r="W3519" s="25" t="s">
        <v>16306</v>
      </c>
      <c r="X3519" s="58" t="s">
        <v>16307</v>
      </c>
      <c r="Y3519" s="23" t="s">
        <v>16308</v>
      </c>
      <c r="Z3519" s="23" t="s">
        <v>16309</v>
      </c>
      <c r="AA3519" s="33">
        <v>5</v>
      </c>
      <c r="AB3519" s="295" t="str">
        <f t="shared" si="263"/>
        <v>年間</v>
      </c>
      <c r="AC3519" s="268"/>
      <c r="AD3519" s="23">
        <v>1</v>
      </c>
      <c r="AE3519" s="134">
        <v>18600</v>
      </c>
      <c r="AF3519" s="26">
        <f t="shared" si="262"/>
        <v>18600</v>
      </c>
      <c r="AG3519" s="27">
        <v>42767</v>
      </c>
      <c r="AH3519" s="168">
        <v>42767</v>
      </c>
      <c r="AI3519" s="29" t="str">
        <f t="shared" si="260"/>
        <v>～</v>
      </c>
      <c r="AJ3519" s="178">
        <f t="shared" si="261"/>
        <v>44592</v>
      </c>
      <c r="AK3519" s="23" t="s">
        <v>13814</v>
      </c>
      <c r="AL3519" s="23" t="s">
        <v>16312</v>
      </c>
      <c r="AM3519" s="168">
        <v>42767</v>
      </c>
      <c r="AN3519" s="408">
        <f>IF($AA3519-data!$G$1=0,"　",IF(AK3519=0,"　",VLOOKUP($AK3519,data!$A$1:$H$264,8,FALSE)))</f>
        <v>0</v>
      </c>
      <c r="AO3519" s="35">
        <v>42765</v>
      </c>
      <c r="AP3519" s="134" t="s">
        <v>16313</v>
      </c>
      <c r="AQ3519" s="264" t="str">
        <f t="shared" si="269"/>
        <v/>
      </c>
    </row>
    <row r="3520" spans="1:43" s="74" customFormat="1" ht="24.75" customHeight="1" x14ac:dyDescent="0.15">
      <c r="A3520" s="297">
        <v>3517</v>
      </c>
      <c r="B3520" s="23" t="s">
        <v>16281</v>
      </c>
      <c r="C3520" s="24" t="s">
        <v>582</v>
      </c>
      <c r="D3520" s="23" t="s">
        <v>16283</v>
      </c>
      <c r="E3520" s="23" t="s">
        <v>64</v>
      </c>
      <c r="F3520" s="24" t="s">
        <v>10310</v>
      </c>
      <c r="G3520" s="25" t="s">
        <v>16320</v>
      </c>
      <c r="H3520" s="23" t="s">
        <v>16321</v>
      </c>
      <c r="I3520" s="23" t="s">
        <v>16284</v>
      </c>
      <c r="J3520" s="25" t="s">
        <v>16322</v>
      </c>
      <c r="K3520" s="58" t="s">
        <v>16323</v>
      </c>
      <c r="L3520" s="58"/>
      <c r="M3520" s="23" t="s">
        <v>16324</v>
      </c>
      <c r="N3520" s="23" t="s">
        <v>16325</v>
      </c>
      <c r="O3520" s="25" t="s">
        <v>16326</v>
      </c>
      <c r="P3520" s="23" t="s">
        <v>16327</v>
      </c>
      <c r="Q3520" s="25" t="s">
        <v>16328</v>
      </c>
      <c r="R3520" s="58" t="s">
        <v>16329</v>
      </c>
      <c r="S3520" s="23" t="s">
        <v>16330</v>
      </c>
      <c r="T3520" s="23" t="s">
        <v>16331</v>
      </c>
      <c r="U3520" s="25" t="s">
        <v>16332</v>
      </c>
      <c r="V3520" s="23" t="s">
        <v>16333</v>
      </c>
      <c r="W3520" s="25" t="s">
        <v>16334</v>
      </c>
      <c r="X3520" s="58" t="s">
        <v>16335</v>
      </c>
      <c r="Y3520" s="23" t="s">
        <v>16336</v>
      </c>
      <c r="Z3520" s="23" t="s">
        <v>16337</v>
      </c>
      <c r="AA3520" s="33">
        <v>5</v>
      </c>
      <c r="AB3520" s="295" t="str">
        <f t="shared" si="263"/>
        <v>年間</v>
      </c>
      <c r="AC3520" s="268"/>
      <c r="AD3520" s="23">
        <v>1</v>
      </c>
      <c r="AE3520" s="134">
        <v>32400</v>
      </c>
      <c r="AF3520" s="26">
        <f t="shared" si="262"/>
        <v>32400</v>
      </c>
      <c r="AG3520" s="27">
        <v>42736</v>
      </c>
      <c r="AH3520" s="168">
        <v>42736</v>
      </c>
      <c r="AI3520" s="29" t="str">
        <f t="shared" si="260"/>
        <v>～</v>
      </c>
      <c r="AJ3520" s="178">
        <f t="shared" si="261"/>
        <v>44561</v>
      </c>
      <c r="AK3520" s="23" t="s">
        <v>16285</v>
      </c>
      <c r="AL3520" s="23" t="s">
        <v>16338</v>
      </c>
      <c r="AM3520" s="35">
        <v>42736</v>
      </c>
      <c r="AN3520" s="408">
        <f>IF($AA3520-data!$G$1=0,"　",IF(AK3520=0,"　",VLOOKUP($AK3520,data!$A$1:$H$264,8,FALSE)))</f>
        <v>0</v>
      </c>
      <c r="AO3520" s="35">
        <v>42765</v>
      </c>
      <c r="AP3520" s="134" t="s">
        <v>16287</v>
      </c>
      <c r="AQ3520" s="264" t="str">
        <f t="shared" si="269"/>
        <v/>
      </c>
    </row>
    <row r="3521" spans="1:43" s="74" customFormat="1" ht="24.75" customHeight="1" x14ac:dyDescent="0.15">
      <c r="A3521" s="297">
        <v>3518</v>
      </c>
      <c r="B3521" s="23" t="s">
        <v>16281</v>
      </c>
      <c r="C3521" s="24" t="s">
        <v>582</v>
      </c>
      <c r="D3521" s="23" t="s">
        <v>6827</v>
      </c>
      <c r="E3521" s="23" t="s">
        <v>64</v>
      </c>
      <c r="F3521" s="24" t="s">
        <v>10310</v>
      </c>
      <c r="G3521" s="25" t="s">
        <v>16320</v>
      </c>
      <c r="H3521" s="23" t="s">
        <v>16321</v>
      </c>
      <c r="I3521" s="23" t="s">
        <v>16284</v>
      </c>
      <c r="J3521" s="25" t="s">
        <v>16322</v>
      </c>
      <c r="K3521" s="58" t="s">
        <v>16323</v>
      </c>
      <c r="L3521" s="58"/>
      <c r="M3521" s="23" t="s">
        <v>16324</v>
      </c>
      <c r="N3521" s="23" t="s">
        <v>16325</v>
      </c>
      <c r="O3521" s="25" t="s">
        <v>16326</v>
      </c>
      <c r="P3521" s="23" t="s">
        <v>16327</v>
      </c>
      <c r="Q3521" s="25" t="s">
        <v>16328</v>
      </c>
      <c r="R3521" s="58" t="s">
        <v>16329</v>
      </c>
      <c r="S3521" s="23" t="s">
        <v>16330</v>
      </c>
      <c r="T3521" s="23" t="s">
        <v>16331</v>
      </c>
      <c r="U3521" s="25" t="s">
        <v>16332</v>
      </c>
      <c r="V3521" s="23" t="s">
        <v>16333</v>
      </c>
      <c r="W3521" s="25" t="s">
        <v>16334</v>
      </c>
      <c r="X3521" s="58" t="s">
        <v>16335</v>
      </c>
      <c r="Y3521" s="23" t="s">
        <v>16336</v>
      </c>
      <c r="Z3521" s="23" t="s">
        <v>16337</v>
      </c>
      <c r="AA3521" s="33">
        <v>5</v>
      </c>
      <c r="AB3521" s="295" t="str">
        <f t="shared" si="263"/>
        <v>年間</v>
      </c>
      <c r="AC3521" s="268"/>
      <c r="AD3521" s="23">
        <v>1</v>
      </c>
      <c r="AE3521" s="134">
        <v>32400</v>
      </c>
      <c r="AF3521" s="26">
        <f t="shared" si="262"/>
        <v>32400</v>
      </c>
      <c r="AG3521" s="27">
        <v>42736</v>
      </c>
      <c r="AH3521" s="168">
        <v>42736</v>
      </c>
      <c r="AI3521" s="29" t="str">
        <f t="shared" si="260"/>
        <v>～</v>
      </c>
      <c r="AJ3521" s="178">
        <f t="shared" si="261"/>
        <v>44561</v>
      </c>
      <c r="AK3521" s="23" t="s">
        <v>16285</v>
      </c>
      <c r="AL3521" s="23" t="s">
        <v>16339</v>
      </c>
      <c r="AM3521" s="35">
        <v>42736</v>
      </c>
      <c r="AN3521" s="408">
        <f>IF($AA3521-data!$G$1=0,"　",IF(AK3521=0,"　",VLOOKUP($AK3521,data!$A$1:$H$264,8,FALSE)))</f>
        <v>0</v>
      </c>
      <c r="AO3521" s="35">
        <v>42765</v>
      </c>
      <c r="AP3521" s="134" t="s">
        <v>16287</v>
      </c>
      <c r="AQ3521" s="264" t="str">
        <f t="shared" si="269"/>
        <v/>
      </c>
    </row>
    <row r="3522" spans="1:43" s="74" customFormat="1" ht="24.75" customHeight="1" x14ac:dyDescent="0.15">
      <c r="A3522" s="297">
        <v>3519</v>
      </c>
      <c r="B3522" s="23" t="s">
        <v>16281</v>
      </c>
      <c r="C3522" s="24" t="s">
        <v>582</v>
      </c>
      <c r="D3522" s="23" t="s">
        <v>6827</v>
      </c>
      <c r="E3522" s="23" t="s">
        <v>64</v>
      </c>
      <c r="F3522" s="24" t="s">
        <v>10310</v>
      </c>
      <c r="G3522" s="25" t="s">
        <v>16320</v>
      </c>
      <c r="H3522" s="23" t="s">
        <v>16321</v>
      </c>
      <c r="I3522" s="23" t="s">
        <v>16284</v>
      </c>
      <c r="J3522" s="25" t="s">
        <v>16322</v>
      </c>
      <c r="K3522" s="58" t="s">
        <v>16323</v>
      </c>
      <c r="L3522" s="58"/>
      <c r="M3522" s="23" t="s">
        <v>16324</v>
      </c>
      <c r="N3522" s="23" t="s">
        <v>16325</v>
      </c>
      <c r="O3522" s="25" t="s">
        <v>16326</v>
      </c>
      <c r="P3522" s="23" t="s">
        <v>16327</v>
      </c>
      <c r="Q3522" s="25" t="s">
        <v>16328</v>
      </c>
      <c r="R3522" s="58" t="s">
        <v>16329</v>
      </c>
      <c r="S3522" s="23" t="s">
        <v>16330</v>
      </c>
      <c r="T3522" s="23" t="s">
        <v>16331</v>
      </c>
      <c r="U3522" s="25" t="s">
        <v>16332</v>
      </c>
      <c r="V3522" s="23" t="s">
        <v>16333</v>
      </c>
      <c r="W3522" s="25" t="s">
        <v>16334</v>
      </c>
      <c r="X3522" s="58" t="s">
        <v>16335</v>
      </c>
      <c r="Y3522" s="23" t="s">
        <v>16336</v>
      </c>
      <c r="Z3522" s="23" t="s">
        <v>16337</v>
      </c>
      <c r="AA3522" s="33">
        <v>5</v>
      </c>
      <c r="AB3522" s="295" t="str">
        <f t="shared" si="263"/>
        <v>年間</v>
      </c>
      <c r="AC3522" s="268"/>
      <c r="AD3522" s="23">
        <v>1</v>
      </c>
      <c r="AE3522" s="134">
        <v>32400</v>
      </c>
      <c r="AF3522" s="26">
        <f t="shared" si="262"/>
        <v>32400</v>
      </c>
      <c r="AG3522" s="27">
        <v>42736</v>
      </c>
      <c r="AH3522" s="168">
        <v>42736</v>
      </c>
      <c r="AI3522" s="29" t="str">
        <f t="shared" si="260"/>
        <v>～</v>
      </c>
      <c r="AJ3522" s="178">
        <f t="shared" si="261"/>
        <v>44561</v>
      </c>
      <c r="AK3522" s="23" t="s">
        <v>16285</v>
      </c>
      <c r="AL3522" s="23" t="s">
        <v>16340</v>
      </c>
      <c r="AM3522" s="35">
        <v>42736</v>
      </c>
      <c r="AN3522" s="408">
        <f>IF($AA3522-data!$G$1=0,"　",IF(AK3522=0,"　",VLOOKUP($AK3522,data!$A$1:$H$264,8,FALSE)))</f>
        <v>0</v>
      </c>
      <c r="AO3522" s="35">
        <v>42765</v>
      </c>
      <c r="AP3522" s="134" t="s">
        <v>16287</v>
      </c>
      <c r="AQ3522" s="264" t="str">
        <f t="shared" si="269"/>
        <v/>
      </c>
    </row>
    <row r="3523" spans="1:43" s="74" customFormat="1" ht="24.75" customHeight="1" x14ac:dyDescent="0.15">
      <c r="A3523" s="297">
        <v>3520</v>
      </c>
      <c r="B3523" s="23" t="s">
        <v>16281</v>
      </c>
      <c r="C3523" s="24" t="s">
        <v>582</v>
      </c>
      <c r="D3523" s="23" t="s">
        <v>6827</v>
      </c>
      <c r="E3523" s="23" t="s">
        <v>64</v>
      </c>
      <c r="F3523" s="24" t="s">
        <v>10310</v>
      </c>
      <c r="G3523" s="25" t="s">
        <v>16320</v>
      </c>
      <c r="H3523" s="23" t="s">
        <v>16321</v>
      </c>
      <c r="I3523" s="23" t="s">
        <v>16284</v>
      </c>
      <c r="J3523" s="25" t="s">
        <v>16322</v>
      </c>
      <c r="K3523" s="58" t="s">
        <v>16323</v>
      </c>
      <c r="L3523" s="58"/>
      <c r="M3523" s="23" t="s">
        <v>16324</v>
      </c>
      <c r="N3523" s="23" t="s">
        <v>16325</v>
      </c>
      <c r="O3523" s="25" t="s">
        <v>16326</v>
      </c>
      <c r="P3523" s="23" t="s">
        <v>16327</v>
      </c>
      <c r="Q3523" s="25" t="s">
        <v>16328</v>
      </c>
      <c r="R3523" s="58" t="s">
        <v>16329</v>
      </c>
      <c r="S3523" s="23" t="s">
        <v>16330</v>
      </c>
      <c r="T3523" s="23" t="s">
        <v>16331</v>
      </c>
      <c r="U3523" s="25" t="s">
        <v>16332</v>
      </c>
      <c r="V3523" s="23" t="s">
        <v>16333</v>
      </c>
      <c r="W3523" s="25" t="s">
        <v>16334</v>
      </c>
      <c r="X3523" s="58" t="s">
        <v>16335</v>
      </c>
      <c r="Y3523" s="23" t="s">
        <v>16336</v>
      </c>
      <c r="Z3523" s="23" t="s">
        <v>16337</v>
      </c>
      <c r="AA3523" s="33">
        <v>5</v>
      </c>
      <c r="AB3523" s="295" t="str">
        <f t="shared" si="263"/>
        <v>年間</v>
      </c>
      <c r="AC3523" s="268"/>
      <c r="AD3523" s="23">
        <v>1</v>
      </c>
      <c r="AE3523" s="134">
        <v>32400</v>
      </c>
      <c r="AF3523" s="26">
        <f t="shared" si="262"/>
        <v>32400</v>
      </c>
      <c r="AG3523" s="27">
        <v>42736</v>
      </c>
      <c r="AH3523" s="168">
        <v>42736</v>
      </c>
      <c r="AI3523" s="29" t="str">
        <f t="shared" si="260"/>
        <v>～</v>
      </c>
      <c r="AJ3523" s="178">
        <f t="shared" si="261"/>
        <v>44561</v>
      </c>
      <c r="AK3523" s="23" t="s">
        <v>16285</v>
      </c>
      <c r="AL3523" s="23" t="s">
        <v>16341</v>
      </c>
      <c r="AM3523" s="35">
        <v>42736</v>
      </c>
      <c r="AN3523" s="408">
        <f>IF($AA3523-data!$G$1=0,"　",IF(AK3523=0,"　",VLOOKUP($AK3523,data!$A$1:$H$264,8,FALSE)))</f>
        <v>0</v>
      </c>
      <c r="AO3523" s="35">
        <v>42765</v>
      </c>
      <c r="AP3523" s="134" t="s">
        <v>16287</v>
      </c>
      <c r="AQ3523" s="264" t="str">
        <f t="shared" si="269"/>
        <v/>
      </c>
    </row>
    <row r="3524" spans="1:43" s="74" customFormat="1" ht="24.75" customHeight="1" x14ac:dyDescent="0.15">
      <c r="A3524" s="297">
        <v>3521</v>
      </c>
      <c r="B3524" s="23" t="s">
        <v>16282</v>
      </c>
      <c r="C3524" s="24" t="s">
        <v>582</v>
      </c>
      <c r="D3524" s="23" t="s">
        <v>16283</v>
      </c>
      <c r="E3524" s="23" t="s">
        <v>64</v>
      </c>
      <c r="F3524" s="24" t="s">
        <v>10310</v>
      </c>
      <c r="G3524" s="25" t="s">
        <v>16320</v>
      </c>
      <c r="H3524" s="23" t="s">
        <v>16321</v>
      </c>
      <c r="I3524" s="23" t="s">
        <v>16284</v>
      </c>
      <c r="J3524" s="25" t="s">
        <v>16322</v>
      </c>
      <c r="K3524" s="58" t="s">
        <v>16323</v>
      </c>
      <c r="L3524" s="58"/>
      <c r="M3524" s="23" t="s">
        <v>16324</v>
      </c>
      <c r="N3524" s="23" t="s">
        <v>16325</v>
      </c>
      <c r="O3524" s="25" t="s">
        <v>16326</v>
      </c>
      <c r="P3524" s="23" t="s">
        <v>16327</v>
      </c>
      <c r="Q3524" s="25" t="s">
        <v>16328</v>
      </c>
      <c r="R3524" s="58" t="s">
        <v>16329</v>
      </c>
      <c r="S3524" s="23" t="s">
        <v>16330</v>
      </c>
      <c r="T3524" s="23" t="s">
        <v>16331</v>
      </c>
      <c r="U3524" s="25" t="s">
        <v>16332</v>
      </c>
      <c r="V3524" s="23" t="s">
        <v>16333</v>
      </c>
      <c r="W3524" s="25" t="s">
        <v>16334</v>
      </c>
      <c r="X3524" s="58" t="s">
        <v>16335</v>
      </c>
      <c r="Y3524" s="23" t="s">
        <v>16336</v>
      </c>
      <c r="Z3524" s="23" t="s">
        <v>16337</v>
      </c>
      <c r="AA3524" s="33">
        <v>5</v>
      </c>
      <c r="AB3524" s="295" t="str">
        <f t="shared" si="263"/>
        <v>年間</v>
      </c>
      <c r="AC3524" s="268"/>
      <c r="AD3524" s="23">
        <v>1</v>
      </c>
      <c r="AE3524" s="134">
        <v>16200</v>
      </c>
      <c r="AF3524" s="26">
        <f t="shared" si="262"/>
        <v>16200</v>
      </c>
      <c r="AG3524" s="27">
        <v>42736</v>
      </c>
      <c r="AH3524" s="168">
        <v>42736</v>
      </c>
      <c r="AI3524" s="29" t="str">
        <f t="shared" si="260"/>
        <v>～</v>
      </c>
      <c r="AJ3524" s="178">
        <f t="shared" si="261"/>
        <v>44561</v>
      </c>
      <c r="AK3524" s="23" t="s">
        <v>16286</v>
      </c>
      <c r="AL3524" s="23" t="s">
        <v>16342</v>
      </c>
      <c r="AM3524" s="35">
        <v>42736</v>
      </c>
      <c r="AN3524" s="408">
        <f>IF($AA3524-data!$G$1=0,"　",IF(AK3524=0,"　",VLOOKUP($AK3524,data!$A$1:$H$264,8,FALSE)))</f>
        <v>0</v>
      </c>
      <c r="AO3524" s="35">
        <v>42765</v>
      </c>
      <c r="AP3524" s="134" t="s">
        <v>16287</v>
      </c>
      <c r="AQ3524" s="264" t="str">
        <f t="shared" si="269"/>
        <v/>
      </c>
    </row>
    <row r="3525" spans="1:43" s="74" customFormat="1" ht="24.75" customHeight="1" x14ac:dyDescent="0.15">
      <c r="A3525" s="297">
        <v>3522</v>
      </c>
      <c r="B3525" s="23" t="s">
        <v>16282</v>
      </c>
      <c r="C3525" s="24" t="s">
        <v>582</v>
      </c>
      <c r="D3525" s="23" t="s">
        <v>6827</v>
      </c>
      <c r="E3525" s="23" t="s">
        <v>64</v>
      </c>
      <c r="F3525" s="24" t="s">
        <v>10310</v>
      </c>
      <c r="G3525" s="25" t="s">
        <v>16320</v>
      </c>
      <c r="H3525" s="23" t="s">
        <v>16321</v>
      </c>
      <c r="I3525" s="23" t="s">
        <v>16284</v>
      </c>
      <c r="J3525" s="25" t="s">
        <v>16322</v>
      </c>
      <c r="K3525" s="58" t="s">
        <v>16323</v>
      </c>
      <c r="L3525" s="58"/>
      <c r="M3525" s="23" t="s">
        <v>16324</v>
      </c>
      <c r="N3525" s="23" t="s">
        <v>16325</v>
      </c>
      <c r="O3525" s="25" t="s">
        <v>16326</v>
      </c>
      <c r="P3525" s="23" t="s">
        <v>16327</v>
      </c>
      <c r="Q3525" s="25" t="s">
        <v>16328</v>
      </c>
      <c r="R3525" s="58" t="s">
        <v>16329</v>
      </c>
      <c r="S3525" s="23" t="s">
        <v>16330</v>
      </c>
      <c r="T3525" s="23" t="s">
        <v>16331</v>
      </c>
      <c r="U3525" s="25" t="s">
        <v>16332</v>
      </c>
      <c r="V3525" s="23" t="s">
        <v>16333</v>
      </c>
      <c r="W3525" s="25" t="s">
        <v>16334</v>
      </c>
      <c r="X3525" s="58" t="s">
        <v>16335</v>
      </c>
      <c r="Y3525" s="23" t="s">
        <v>16336</v>
      </c>
      <c r="Z3525" s="23" t="s">
        <v>16337</v>
      </c>
      <c r="AA3525" s="33">
        <v>5</v>
      </c>
      <c r="AB3525" s="295" t="str">
        <f t="shared" si="263"/>
        <v>年間</v>
      </c>
      <c r="AC3525" s="268"/>
      <c r="AD3525" s="23">
        <v>1</v>
      </c>
      <c r="AE3525" s="134">
        <v>16200</v>
      </c>
      <c r="AF3525" s="26">
        <f t="shared" si="262"/>
        <v>16200</v>
      </c>
      <c r="AG3525" s="27">
        <v>42736</v>
      </c>
      <c r="AH3525" s="168">
        <v>42736</v>
      </c>
      <c r="AI3525" s="29" t="str">
        <f t="shared" si="260"/>
        <v>～</v>
      </c>
      <c r="AJ3525" s="178">
        <f t="shared" si="261"/>
        <v>44561</v>
      </c>
      <c r="AK3525" s="23" t="s">
        <v>16286</v>
      </c>
      <c r="AL3525" s="23" t="s">
        <v>16343</v>
      </c>
      <c r="AM3525" s="35">
        <v>42736</v>
      </c>
      <c r="AN3525" s="408">
        <f>IF($AA3525-data!$G$1=0,"　",IF(AK3525=0,"　",VLOOKUP($AK3525,data!$A$1:$H$264,8,FALSE)))</f>
        <v>0</v>
      </c>
      <c r="AO3525" s="35">
        <v>42765</v>
      </c>
      <c r="AP3525" s="134" t="s">
        <v>16287</v>
      </c>
      <c r="AQ3525" s="264" t="str">
        <f t="shared" ref="AQ3525:AQ3588" si="270">IF(COUNTIF($AN3525,"*消耗部品交換対象*"),IF(ISBLANK($AH3525),"契約期間 未入力",EDATE($AH3525,35)),"")</f>
        <v/>
      </c>
    </row>
    <row r="3526" spans="1:43" s="74" customFormat="1" ht="24.75" customHeight="1" x14ac:dyDescent="0.15">
      <c r="A3526" s="297">
        <v>3523</v>
      </c>
      <c r="B3526" s="23" t="s">
        <v>16282</v>
      </c>
      <c r="C3526" s="24" t="s">
        <v>582</v>
      </c>
      <c r="D3526" s="23" t="s">
        <v>6827</v>
      </c>
      <c r="E3526" s="23" t="s">
        <v>64</v>
      </c>
      <c r="F3526" s="24" t="s">
        <v>10310</v>
      </c>
      <c r="G3526" s="25" t="s">
        <v>16320</v>
      </c>
      <c r="H3526" s="23" t="s">
        <v>16321</v>
      </c>
      <c r="I3526" s="23" t="s">
        <v>16284</v>
      </c>
      <c r="J3526" s="25" t="s">
        <v>16322</v>
      </c>
      <c r="K3526" s="58" t="s">
        <v>16323</v>
      </c>
      <c r="L3526" s="58"/>
      <c r="M3526" s="23" t="s">
        <v>16324</v>
      </c>
      <c r="N3526" s="23" t="s">
        <v>16325</v>
      </c>
      <c r="O3526" s="25" t="s">
        <v>16326</v>
      </c>
      <c r="P3526" s="23" t="s">
        <v>16327</v>
      </c>
      <c r="Q3526" s="25" t="s">
        <v>16328</v>
      </c>
      <c r="R3526" s="58" t="s">
        <v>16329</v>
      </c>
      <c r="S3526" s="23" t="s">
        <v>16330</v>
      </c>
      <c r="T3526" s="23" t="s">
        <v>16331</v>
      </c>
      <c r="U3526" s="25" t="s">
        <v>16332</v>
      </c>
      <c r="V3526" s="23" t="s">
        <v>16333</v>
      </c>
      <c r="W3526" s="25" t="s">
        <v>16334</v>
      </c>
      <c r="X3526" s="58" t="s">
        <v>16335</v>
      </c>
      <c r="Y3526" s="23" t="s">
        <v>16336</v>
      </c>
      <c r="Z3526" s="23" t="s">
        <v>16337</v>
      </c>
      <c r="AA3526" s="33">
        <v>5</v>
      </c>
      <c r="AB3526" s="295" t="str">
        <f t="shared" si="263"/>
        <v>年間</v>
      </c>
      <c r="AC3526" s="268"/>
      <c r="AD3526" s="23">
        <v>1</v>
      </c>
      <c r="AE3526" s="134">
        <v>16200</v>
      </c>
      <c r="AF3526" s="26">
        <f t="shared" si="262"/>
        <v>16200</v>
      </c>
      <c r="AG3526" s="27">
        <v>42736</v>
      </c>
      <c r="AH3526" s="168">
        <v>42736</v>
      </c>
      <c r="AI3526" s="29" t="str">
        <f t="shared" si="260"/>
        <v>～</v>
      </c>
      <c r="AJ3526" s="178">
        <f t="shared" si="261"/>
        <v>44561</v>
      </c>
      <c r="AK3526" s="23" t="s">
        <v>16286</v>
      </c>
      <c r="AL3526" s="23" t="s">
        <v>16344</v>
      </c>
      <c r="AM3526" s="35">
        <v>42736</v>
      </c>
      <c r="AN3526" s="408">
        <f>IF($AA3526-data!$G$1=0,"　",IF(AK3526=0,"　",VLOOKUP($AK3526,data!$A$1:$H$264,8,FALSE)))</f>
        <v>0</v>
      </c>
      <c r="AO3526" s="35">
        <v>42765</v>
      </c>
      <c r="AP3526" s="134" t="s">
        <v>16287</v>
      </c>
      <c r="AQ3526" s="264" t="str">
        <f t="shared" si="270"/>
        <v/>
      </c>
    </row>
    <row r="3527" spans="1:43" s="74" customFormat="1" ht="24.75" customHeight="1" x14ac:dyDescent="0.15">
      <c r="A3527" s="297">
        <v>3524</v>
      </c>
      <c r="B3527" s="23" t="s">
        <v>16282</v>
      </c>
      <c r="C3527" s="24" t="s">
        <v>582</v>
      </c>
      <c r="D3527" s="23" t="s">
        <v>6827</v>
      </c>
      <c r="E3527" s="23" t="s">
        <v>64</v>
      </c>
      <c r="F3527" s="24" t="s">
        <v>10310</v>
      </c>
      <c r="G3527" s="25" t="s">
        <v>16320</v>
      </c>
      <c r="H3527" s="23" t="s">
        <v>16321</v>
      </c>
      <c r="I3527" s="23" t="s">
        <v>16284</v>
      </c>
      <c r="J3527" s="25" t="s">
        <v>16322</v>
      </c>
      <c r="K3527" s="58" t="s">
        <v>16323</v>
      </c>
      <c r="L3527" s="58"/>
      <c r="M3527" s="23" t="s">
        <v>16324</v>
      </c>
      <c r="N3527" s="23" t="s">
        <v>16325</v>
      </c>
      <c r="O3527" s="25" t="s">
        <v>16326</v>
      </c>
      <c r="P3527" s="23" t="s">
        <v>16327</v>
      </c>
      <c r="Q3527" s="25" t="s">
        <v>16328</v>
      </c>
      <c r="R3527" s="58" t="s">
        <v>16329</v>
      </c>
      <c r="S3527" s="23" t="s">
        <v>16330</v>
      </c>
      <c r="T3527" s="23" t="s">
        <v>16331</v>
      </c>
      <c r="U3527" s="25" t="s">
        <v>16332</v>
      </c>
      <c r="V3527" s="23" t="s">
        <v>16333</v>
      </c>
      <c r="W3527" s="25" t="s">
        <v>16334</v>
      </c>
      <c r="X3527" s="58" t="s">
        <v>16335</v>
      </c>
      <c r="Y3527" s="23" t="s">
        <v>16336</v>
      </c>
      <c r="Z3527" s="23" t="s">
        <v>16337</v>
      </c>
      <c r="AA3527" s="33">
        <v>5</v>
      </c>
      <c r="AB3527" s="295" t="str">
        <f t="shared" si="263"/>
        <v>年間</v>
      </c>
      <c r="AC3527" s="268"/>
      <c r="AD3527" s="23">
        <v>1</v>
      </c>
      <c r="AE3527" s="134">
        <v>16200</v>
      </c>
      <c r="AF3527" s="26">
        <f t="shared" si="262"/>
        <v>16200</v>
      </c>
      <c r="AG3527" s="27">
        <v>42736</v>
      </c>
      <c r="AH3527" s="168">
        <v>42736</v>
      </c>
      <c r="AI3527" s="29" t="str">
        <f t="shared" si="260"/>
        <v>～</v>
      </c>
      <c r="AJ3527" s="178">
        <f t="shared" si="261"/>
        <v>44561</v>
      </c>
      <c r="AK3527" s="23" t="s">
        <v>16286</v>
      </c>
      <c r="AL3527" s="23" t="s">
        <v>16345</v>
      </c>
      <c r="AM3527" s="35">
        <v>42736</v>
      </c>
      <c r="AN3527" s="408">
        <f>IF($AA3527-data!$G$1=0,"　",IF(AK3527=0,"　",VLOOKUP($AK3527,data!$A$1:$H$264,8,FALSE)))</f>
        <v>0</v>
      </c>
      <c r="AO3527" s="35">
        <v>42765</v>
      </c>
      <c r="AP3527" s="134" t="s">
        <v>16287</v>
      </c>
      <c r="AQ3527" s="264" t="str">
        <f t="shared" si="270"/>
        <v/>
      </c>
    </row>
    <row r="3528" spans="1:43" s="74" customFormat="1" ht="24.75" customHeight="1" x14ac:dyDescent="0.15">
      <c r="A3528" s="297">
        <v>3525</v>
      </c>
      <c r="B3528" s="23" t="s">
        <v>16282</v>
      </c>
      <c r="C3528" s="24" t="s">
        <v>582</v>
      </c>
      <c r="D3528" s="23" t="s">
        <v>6827</v>
      </c>
      <c r="E3528" s="23" t="s">
        <v>64</v>
      </c>
      <c r="F3528" s="24" t="s">
        <v>10310</v>
      </c>
      <c r="G3528" s="25" t="s">
        <v>16320</v>
      </c>
      <c r="H3528" s="23" t="s">
        <v>16321</v>
      </c>
      <c r="I3528" s="23" t="s">
        <v>16284</v>
      </c>
      <c r="J3528" s="25" t="s">
        <v>16322</v>
      </c>
      <c r="K3528" s="58" t="s">
        <v>16323</v>
      </c>
      <c r="L3528" s="58"/>
      <c r="M3528" s="23" t="s">
        <v>16324</v>
      </c>
      <c r="N3528" s="23" t="s">
        <v>16325</v>
      </c>
      <c r="O3528" s="25" t="s">
        <v>16326</v>
      </c>
      <c r="P3528" s="23" t="s">
        <v>16327</v>
      </c>
      <c r="Q3528" s="25" t="s">
        <v>16328</v>
      </c>
      <c r="R3528" s="58" t="s">
        <v>16329</v>
      </c>
      <c r="S3528" s="23" t="s">
        <v>16330</v>
      </c>
      <c r="T3528" s="23" t="s">
        <v>16331</v>
      </c>
      <c r="U3528" s="25" t="s">
        <v>16332</v>
      </c>
      <c r="V3528" s="23" t="s">
        <v>16333</v>
      </c>
      <c r="W3528" s="25" t="s">
        <v>16334</v>
      </c>
      <c r="X3528" s="58" t="s">
        <v>16335</v>
      </c>
      <c r="Y3528" s="23" t="s">
        <v>16336</v>
      </c>
      <c r="Z3528" s="23" t="s">
        <v>16337</v>
      </c>
      <c r="AA3528" s="33">
        <v>5</v>
      </c>
      <c r="AB3528" s="295" t="str">
        <f t="shared" si="263"/>
        <v>年間</v>
      </c>
      <c r="AC3528" s="268"/>
      <c r="AD3528" s="23">
        <v>1</v>
      </c>
      <c r="AE3528" s="134">
        <v>16200</v>
      </c>
      <c r="AF3528" s="26">
        <f t="shared" si="262"/>
        <v>16200</v>
      </c>
      <c r="AG3528" s="27">
        <v>42736</v>
      </c>
      <c r="AH3528" s="168">
        <v>42736</v>
      </c>
      <c r="AI3528" s="29" t="str">
        <f t="shared" si="260"/>
        <v>～</v>
      </c>
      <c r="AJ3528" s="178">
        <f t="shared" si="261"/>
        <v>44561</v>
      </c>
      <c r="AK3528" s="23" t="s">
        <v>16286</v>
      </c>
      <c r="AL3528" s="23" t="s">
        <v>16346</v>
      </c>
      <c r="AM3528" s="35">
        <v>42736</v>
      </c>
      <c r="AN3528" s="408">
        <f>IF($AA3528-data!$G$1=0,"　",IF(AK3528=0,"　",VLOOKUP($AK3528,data!$A$1:$H$264,8,FALSE)))</f>
        <v>0</v>
      </c>
      <c r="AO3528" s="35">
        <v>42765</v>
      </c>
      <c r="AP3528" s="134" t="s">
        <v>16287</v>
      </c>
      <c r="AQ3528" s="264" t="str">
        <f t="shared" si="270"/>
        <v/>
      </c>
    </row>
    <row r="3529" spans="1:43" s="74" customFormat="1" ht="24.75" customHeight="1" x14ac:dyDescent="0.15">
      <c r="A3529" s="297">
        <v>3526</v>
      </c>
      <c r="B3529" s="23" t="s">
        <v>16282</v>
      </c>
      <c r="C3529" s="24" t="s">
        <v>582</v>
      </c>
      <c r="D3529" s="23" t="s">
        <v>6827</v>
      </c>
      <c r="E3529" s="23" t="s">
        <v>64</v>
      </c>
      <c r="F3529" s="24" t="s">
        <v>10310</v>
      </c>
      <c r="G3529" s="25" t="s">
        <v>16320</v>
      </c>
      <c r="H3529" s="23" t="s">
        <v>16321</v>
      </c>
      <c r="I3529" s="23" t="s">
        <v>16284</v>
      </c>
      <c r="J3529" s="25" t="s">
        <v>16322</v>
      </c>
      <c r="K3529" s="58" t="s">
        <v>16323</v>
      </c>
      <c r="L3529" s="58"/>
      <c r="M3529" s="23" t="s">
        <v>16324</v>
      </c>
      <c r="N3529" s="23" t="s">
        <v>16325</v>
      </c>
      <c r="O3529" s="25" t="s">
        <v>16326</v>
      </c>
      <c r="P3529" s="23" t="s">
        <v>16327</v>
      </c>
      <c r="Q3529" s="25" t="s">
        <v>16328</v>
      </c>
      <c r="R3529" s="58" t="s">
        <v>16329</v>
      </c>
      <c r="S3529" s="23" t="s">
        <v>16330</v>
      </c>
      <c r="T3529" s="23" t="s">
        <v>16331</v>
      </c>
      <c r="U3529" s="25" t="s">
        <v>16332</v>
      </c>
      <c r="V3529" s="23" t="s">
        <v>16333</v>
      </c>
      <c r="W3529" s="25" t="s">
        <v>16334</v>
      </c>
      <c r="X3529" s="58" t="s">
        <v>16335</v>
      </c>
      <c r="Y3529" s="23" t="s">
        <v>16336</v>
      </c>
      <c r="Z3529" s="23" t="s">
        <v>16337</v>
      </c>
      <c r="AA3529" s="33">
        <v>5</v>
      </c>
      <c r="AB3529" s="295" t="str">
        <f t="shared" si="263"/>
        <v>年間</v>
      </c>
      <c r="AC3529" s="268"/>
      <c r="AD3529" s="23">
        <v>1</v>
      </c>
      <c r="AE3529" s="134">
        <v>16200</v>
      </c>
      <c r="AF3529" s="26">
        <f t="shared" si="262"/>
        <v>16200</v>
      </c>
      <c r="AG3529" s="27">
        <v>42736</v>
      </c>
      <c r="AH3529" s="168">
        <v>42736</v>
      </c>
      <c r="AI3529" s="29" t="str">
        <f t="shared" si="260"/>
        <v>～</v>
      </c>
      <c r="AJ3529" s="178">
        <f t="shared" si="261"/>
        <v>44561</v>
      </c>
      <c r="AK3529" s="23" t="s">
        <v>16286</v>
      </c>
      <c r="AL3529" s="23" t="s">
        <v>16347</v>
      </c>
      <c r="AM3529" s="35">
        <v>42736</v>
      </c>
      <c r="AN3529" s="408">
        <f>IF($AA3529-data!$G$1=0,"　",IF(AK3529=0,"　",VLOOKUP($AK3529,data!$A$1:$H$264,8,FALSE)))</f>
        <v>0</v>
      </c>
      <c r="AO3529" s="35">
        <v>42765</v>
      </c>
      <c r="AP3529" s="134" t="s">
        <v>16287</v>
      </c>
      <c r="AQ3529" s="264" t="str">
        <f t="shared" si="270"/>
        <v/>
      </c>
    </row>
    <row r="3530" spans="1:43" s="74" customFormat="1" ht="24.75" customHeight="1" x14ac:dyDescent="0.15">
      <c r="A3530" s="297">
        <v>3527</v>
      </c>
      <c r="B3530" s="23" t="s">
        <v>16282</v>
      </c>
      <c r="C3530" s="24" t="s">
        <v>582</v>
      </c>
      <c r="D3530" s="23" t="s">
        <v>6827</v>
      </c>
      <c r="E3530" s="23" t="s">
        <v>64</v>
      </c>
      <c r="F3530" s="24" t="s">
        <v>10310</v>
      </c>
      <c r="G3530" s="25" t="s">
        <v>16320</v>
      </c>
      <c r="H3530" s="23" t="s">
        <v>16321</v>
      </c>
      <c r="I3530" s="23" t="s">
        <v>16284</v>
      </c>
      <c r="J3530" s="25" t="s">
        <v>16322</v>
      </c>
      <c r="K3530" s="58" t="s">
        <v>16323</v>
      </c>
      <c r="L3530" s="58"/>
      <c r="M3530" s="23" t="s">
        <v>16324</v>
      </c>
      <c r="N3530" s="23" t="s">
        <v>16325</v>
      </c>
      <c r="O3530" s="25" t="s">
        <v>16326</v>
      </c>
      <c r="P3530" s="23" t="s">
        <v>16327</v>
      </c>
      <c r="Q3530" s="25" t="s">
        <v>16328</v>
      </c>
      <c r="R3530" s="58" t="s">
        <v>16329</v>
      </c>
      <c r="S3530" s="23" t="s">
        <v>16330</v>
      </c>
      <c r="T3530" s="23" t="s">
        <v>16331</v>
      </c>
      <c r="U3530" s="25" t="s">
        <v>16332</v>
      </c>
      <c r="V3530" s="23" t="s">
        <v>16333</v>
      </c>
      <c r="W3530" s="25" t="s">
        <v>16334</v>
      </c>
      <c r="X3530" s="58" t="s">
        <v>16335</v>
      </c>
      <c r="Y3530" s="23" t="s">
        <v>16336</v>
      </c>
      <c r="Z3530" s="23" t="s">
        <v>16337</v>
      </c>
      <c r="AA3530" s="33">
        <v>5</v>
      </c>
      <c r="AB3530" s="295" t="str">
        <f t="shared" si="263"/>
        <v>年間</v>
      </c>
      <c r="AC3530" s="268"/>
      <c r="AD3530" s="23">
        <v>1</v>
      </c>
      <c r="AE3530" s="134">
        <v>16200</v>
      </c>
      <c r="AF3530" s="26">
        <f t="shared" si="262"/>
        <v>16200</v>
      </c>
      <c r="AG3530" s="27">
        <v>42736</v>
      </c>
      <c r="AH3530" s="168">
        <v>42736</v>
      </c>
      <c r="AI3530" s="29" t="str">
        <f t="shared" si="260"/>
        <v>～</v>
      </c>
      <c r="AJ3530" s="178">
        <f t="shared" si="261"/>
        <v>44561</v>
      </c>
      <c r="AK3530" s="23" t="s">
        <v>16286</v>
      </c>
      <c r="AL3530" s="23" t="s">
        <v>16348</v>
      </c>
      <c r="AM3530" s="35">
        <v>42736</v>
      </c>
      <c r="AN3530" s="408">
        <f>IF($AA3530-data!$G$1=0,"　",IF(AK3530=0,"　",VLOOKUP($AK3530,data!$A$1:$H$264,8,FALSE)))</f>
        <v>0</v>
      </c>
      <c r="AO3530" s="35">
        <v>42765</v>
      </c>
      <c r="AP3530" s="134" t="s">
        <v>16287</v>
      </c>
      <c r="AQ3530" s="264" t="str">
        <f t="shared" si="270"/>
        <v/>
      </c>
    </row>
    <row r="3531" spans="1:43" s="74" customFormat="1" ht="24.75" customHeight="1" x14ac:dyDescent="0.15">
      <c r="A3531" s="297">
        <v>3528</v>
      </c>
      <c r="B3531" s="23" t="s">
        <v>16282</v>
      </c>
      <c r="C3531" s="24" t="s">
        <v>582</v>
      </c>
      <c r="D3531" s="23" t="s">
        <v>6827</v>
      </c>
      <c r="E3531" s="23" t="s">
        <v>64</v>
      </c>
      <c r="F3531" s="24" t="s">
        <v>10310</v>
      </c>
      <c r="G3531" s="25" t="s">
        <v>16320</v>
      </c>
      <c r="H3531" s="23" t="s">
        <v>16321</v>
      </c>
      <c r="I3531" s="23" t="s">
        <v>16284</v>
      </c>
      <c r="J3531" s="25" t="s">
        <v>16322</v>
      </c>
      <c r="K3531" s="58" t="s">
        <v>16323</v>
      </c>
      <c r="L3531" s="58"/>
      <c r="M3531" s="23" t="s">
        <v>16324</v>
      </c>
      <c r="N3531" s="23" t="s">
        <v>16325</v>
      </c>
      <c r="O3531" s="25" t="s">
        <v>16326</v>
      </c>
      <c r="P3531" s="23" t="s">
        <v>16327</v>
      </c>
      <c r="Q3531" s="25" t="s">
        <v>16328</v>
      </c>
      <c r="R3531" s="58" t="s">
        <v>16329</v>
      </c>
      <c r="S3531" s="23" t="s">
        <v>16330</v>
      </c>
      <c r="T3531" s="23" t="s">
        <v>16331</v>
      </c>
      <c r="U3531" s="25" t="s">
        <v>16332</v>
      </c>
      <c r="V3531" s="23" t="s">
        <v>16333</v>
      </c>
      <c r="W3531" s="25" t="s">
        <v>16334</v>
      </c>
      <c r="X3531" s="58" t="s">
        <v>16335</v>
      </c>
      <c r="Y3531" s="23" t="s">
        <v>16336</v>
      </c>
      <c r="Z3531" s="23" t="s">
        <v>16337</v>
      </c>
      <c r="AA3531" s="33">
        <v>5</v>
      </c>
      <c r="AB3531" s="295" t="str">
        <f t="shared" si="263"/>
        <v>年間</v>
      </c>
      <c r="AC3531" s="268"/>
      <c r="AD3531" s="23">
        <v>1</v>
      </c>
      <c r="AE3531" s="134">
        <v>16200</v>
      </c>
      <c r="AF3531" s="26">
        <f t="shared" si="262"/>
        <v>16200</v>
      </c>
      <c r="AG3531" s="27">
        <v>42736</v>
      </c>
      <c r="AH3531" s="168">
        <v>42736</v>
      </c>
      <c r="AI3531" s="29" t="str">
        <f t="shared" si="260"/>
        <v>～</v>
      </c>
      <c r="AJ3531" s="178">
        <f t="shared" si="261"/>
        <v>44561</v>
      </c>
      <c r="AK3531" s="23" t="s">
        <v>16286</v>
      </c>
      <c r="AL3531" s="23" t="s">
        <v>16349</v>
      </c>
      <c r="AM3531" s="35">
        <v>42736</v>
      </c>
      <c r="AN3531" s="408">
        <f>IF($AA3531-data!$G$1=0,"　",IF(AK3531=0,"　",VLOOKUP($AK3531,data!$A$1:$H$264,8,FALSE)))</f>
        <v>0</v>
      </c>
      <c r="AO3531" s="35">
        <v>42765</v>
      </c>
      <c r="AP3531" s="134" t="s">
        <v>16287</v>
      </c>
      <c r="AQ3531" s="264" t="str">
        <f t="shared" si="270"/>
        <v/>
      </c>
    </row>
    <row r="3532" spans="1:43" s="74" customFormat="1" ht="24.75" customHeight="1" x14ac:dyDescent="0.15">
      <c r="A3532" s="297">
        <v>3529</v>
      </c>
      <c r="B3532" s="23" t="s">
        <v>16282</v>
      </c>
      <c r="C3532" s="24" t="s">
        <v>582</v>
      </c>
      <c r="D3532" s="23" t="s">
        <v>6827</v>
      </c>
      <c r="E3532" s="23" t="s">
        <v>64</v>
      </c>
      <c r="F3532" s="24" t="s">
        <v>10310</v>
      </c>
      <c r="G3532" s="25" t="s">
        <v>16320</v>
      </c>
      <c r="H3532" s="23" t="s">
        <v>16321</v>
      </c>
      <c r="I3532" s="23" t="s">
        <v>16284</v>
      </c>
      <c r="J3532" s="25" t="s">
        <v>16322</v>
      </c>
      <c r="K3532" s="58" t="s">
        <v>16323</v>
      </c>
      <c r="L3532" s="58"/>
      <c r="M3532" s="23" t="s">
        <v>16324</v>
      </c>
      <c r="N3532" s="23" t="s">
        <v>16325</v>
      </c>
      <c r="O3532" s="25" t="s">
        <v>16326</v>
      </c>
      <c r="P3532" s="23" t="s">
        <v>16327</v>
      </c>
      <c r="Q3532" s="25" t="s">
        <v>16328</v>
      </c>
      <c r="R3532" s="58" t="s">
        <v>16329</v>
      </c>
      <c r="S3532" s="23" t="s">
        <v>16330</v>
      </c>
      <c r="T3532" s="23" t="s">
        <v>16331</v>
      </c>
      <c r="U3532" s="25" t="s">
        <v>16332</v>
      </c>
      <c r="V3532" s="23" t="s">
        <v>16333</v>
      </c>
      <c r="W3532" s="25" t="s">
        <v>16334</v>
      </c>
      <c r="X3532" s="58" t="s">
        <v>16335</v>
      </c>
      <c r="Y3532" s="23" t="s">
        <v>16336</v>
      </c>
      <c r="Z3532" s="23" t="s">
        <v>16337</v>
      </c>
      <c r="AA3532" s="33">
        <v>5</v>
      </c>
      <c r="AB3532" s="295" t="str">
        <f t="shared" si="263"/>
        <v>年間</v>
      </c>
      <c r="AC3532" s="268"/>
      <c r="AD3532" s="23">
        <v>1</v>
      </c>
      <c r="AE3532" s="134">
        <v>16200</v>
      </c>
      <c r="AF3532" s="26">
        <f t="shared" si="262"/>
        <v>16200</v>
      </c>
      <c r="AG3532" s="27">
        <v>42736</v>
      </c>
      <c r="AH3532" s="168">
        <v>42736</v>
      </c>
      <c r="AI3532" s="29" t="str">
        <f t="shared" si="260"/>
        <v>～</v>
      </c>
      <c r="AJ3532" s="178">
        <f t="shared" si="261"/>
        <v>44561</v>
      </c>
      <c r="AK3532" s="23" t="s">
        <v>16286</v>
      </c>
      <c r="AL3532" s="23" t="s">
        <v>16350</v>
      </c>
      <c r="AM3532" s="35">
        <v>42736</v>
      </c>
      <c r="AN3532" s="408">
        <f>IF($AA3532-data!$G$1=0,"　",IF(AK3532=0,"　",VLOOKUP($AK3532,data!$A$1:$H$264,8,FALSE)))</f>
        <v>0</v>
      </c>
      <c r="AO3532" s="35">
        <v>42765</v>
      </c>
      <c r="AP3532" s="134" t="s">
        <v>16287</v>
      </c>
      <c r="AQ3532" s="264" t="str">
        <f t="shared" si="270"/>
        <v/>
      </c>
    </row>
    <row r="3533" spans="1:43" s="74" customFormat="1" ht="24.75" customHeight="1" x14ac:dyDescent="0.15">
      <c r="A3533" s="297">
        <v>3530</v>
      </c>
      <c r="B3533" s="23" t="s">
        <v>16282</v>
      </c>
      <c r="C3533" s="24" t="s">
        <v>582</v>
      </c>
      <c r="D3533" s="23" t="s">
        <v>6827</v>
      </c>
      <c r="E3533" s="23" t="s">
        <v>64</v>
      </c>
      <c r="F3533" s="24" t="s">
        <v>10310</v>
      </c>
      <c r="G3533" s="25" t="s">
        <v>16320</v>
      </c>
      <c r="H3533" s="23" t="s">
        <v>16321</v>
      </c>
      <c r="I3533" s="23" t="s">
        <v>16284</v>
      </c>
      <c r="J3533" s="25" t="s">
        <v>16322</v>
      </c>
      <c r="K3533" s="58" t="s">
        <v>16323</v>
      </c>
      <c r="L3533" s="58"/>
      <c r="M3533" s="23" t="s">
        <v>16324</v>
      </c>
      <c r="N3533" s="23" t="s">
        <v>16325</v>
      </c>
      <c r="O3533" s="25" t="s">
        <v>16326</v>
      </c>
      <c r="P3533" s="23" t="s">
        <v>16327</v>
      </c>
      <c r="Q3533" s="25" t="s">
        <v>16328</v>
      </c>
      <c r="R3533" s="58" t="s">
        <v>16329</v>
      </c>
      <c r="S3533" s="23" t="s">
        <v>16330</v>
      </c>
      <c r="T3533" s="23" t="s">
        <v>16331</v>
      </c>
      <c r="U3533" s="25" t="s">
        <v>16332</v>
      </c>
      <c r="V3533" s="23" t="s">
        <v>16333</v>
      </c>
      <c r="W3533" s="25" t="s">
        <v>16334</v>
      </c>
      <c r="X3533" s="58" t="s">
        <v>16335</v>
      </c>
      <c r="Y3533" s="23" t="s">
        <v>16336</v>
      </c>
      <c r="Z3533" s="23" t="s">
        <v>16337</v>
      </c>
      <c r="AA3533" s="33">
        <v>5</v>
      </c>
      <c r="AB3533" s="295" t="str">
        <f t="shared" si="263"/>
        <v>年間</v>
      </c>
      <c r="AC3533" s="268"/>
      <c r="AD3533" s="23">
        <v>1</v>
      </c>
      <c r="AE3533" s="134">
        <v>16200</v>
      </c>
      <c r="AF3533" s="26">
        <f t="shared" si="262"/>
        <v>16200</v>
      </c>
      <c r="AG3533" s="27">
        <v>42736</v>
      </c>
      <c r="AH3533" s="168">
        <v>42736</v>
      </c>
      <c r="AI3533" s="29" t="str">
        <f t="shared" si="260"/>
        <v>～</v>
      </c>
      <c r="AJ3533" s="178">
        <f t="shared" si="261"/>
        <v>44561</v>
      </c>
      <c r="AK3533" s="23" t="s">
        <v>16286</v>
      </c>
      <c r="AL3533" s="23" t="s">
        <v>16351</v>
      </c>
      <c r="AM3533" s="35">
        <v>42736</v>
      </c>
      <c r="AN3533" s="408">
        <f>IF($AA3533-data!$G$1=0,"　",IF(AK3533=0,"　",VLOOKUP($AK3533,data!$A$1:$H$264,8,FALSE)))</f>
        <v>0</v>
      </c>
      <c r="AO3533" s="35">
        <v>42765</v>
      </c>
      <c r="AP3533" s="134" t="s">
        <v>16287</v>
      </c>
      <c r="AQ3533" s="264" t="str">
        <f t="shared" si="270"/>
        <v/>
      </c>
    </row>
    <row r="3534" spans="1:43" s="74" customFormat="1" ht="24.75" customHeight="1" x14ac:dyDescent="0.15">
      <c r="A3534" s="297">
        <v>3531</v>
      </c>
      <c r="B3534" s="23" t="s">
        <v>16282</v>
      </c>
      <c r="C3534" s="24" t="s">
        <v>582</v>
      </c>
      <c r="D3534" s="23" t="s">
        <v>6827</v>
      </c>
      <c r="E3534" s="23" t="s">
        <v>64</v>
      </c>
      <c r="F3534" s="24" t="s">
        <v>10310</v>
      </c>
      <c r="G3534" s="25" t="s">
        <v>16320</v>
      </c>
      <c r="H3534" s="23" t="s">
        <v>16321</v>
      </c>
      <c r="I3534" s="23" t="s">
        <v>16284</v>
      </c>
      <c r="J3534" s="25" t="s">
        <v>16322</v>
      </c>
      <c r="K3534" s="58" t="s">
        <v>16323</v>
      </c>
      <c r="L3534" s="58"/>
      <c r="M3534" s="23" t="s">
        <v>16324</v>
      </c>
      <c r="N3534" s="23" t="s">
        <v>16325</v>
      </c>
      <c r="O3534" s="25" t="s">
        <v>16326</v>
      </c>
      <c r="P3534" s="23" t="s">
        <v>16327</v>
      </c>
      <c r="Q3534" s="25" t="s">
        <v>16328</v>
      </c>
      <c r="R3534" s="58" t="s">
        <v>16329</v>
      </c>
      <c r="S3534" s="23" t="s">
        <v>16330</v>
      </c>
      <c r="T3534" s="23" t="s">
        <v>16331</v>
      </c>
      <c r="U3534" s="25" t="s">
        <v>16332</v>
      </c>
      <c r="V3534" s="23" t="s">
        <v>16333</v>
      </c>
      <c r="W3534" s="25" t="s">
        <v>16334</v>
      </c>
      <c r="X3534" s="58" t="s">
        <v>16335</v>
      </c>
      <c r="Y3534" s="23" t="s">
        <v>16336</v>
      </c>
      <c r="Z3534" s="23" t="s">
        <v>16337</v>
      </c>
      <c r="AA3534" s="33">
        <v>5</v>
      </c>
      <c r="AB3534" s="295" t="str">
        <f t="shared" si="263"/>
        <v>年間</v>
      </c>
      <c r="AC3534" s="268"/>
      <c r="AD3534" s="23">
        <v>1</v>
      </c>
      <c r="AE3534" s="134">
        <v>16200</v>
      </c>
      <c r="AF3534" s="26">
        <f t="shared" si="262"/>
        <v>16200</v>
      </c>
      <c r="AG3534" s="27">
        <v>42736</v>
      </c>
      <c r="AH3534" s="168">
        <v>42736</v>
      </c>
      <c r="AI3534" s="29" t="str">
        <f t="shared" si="260"/>
        <v>～</v>
      </c>
      <c r="AJ3534" s="178">
        <f t="shared" si="261"/>
        <v>44561</v>
      </c>
      <c r="AK3534" s="23" t="s">
        <v>16286</v>
      </c>
      <c r="AL3534" s="23" t="s">
        <v>16352</v>
      </c>
      <c r="AM3534" s="35">
        <v>42736</v>
      </c>
      <c r="AN3534" s="408">
        <f>IF($AA3534-data!$G$1=0,"　",IF(AK3534=0,"　",VLOOKUP($AK3534,data!$A$1:$H$264,8,FALSE)))</f>
        <v>0</v>
      </c>
      <c r="AO3534" s="35">
        <v>42765</v>
      </c>
      <c r="AP3534" s="134" t="s">
        <v>16287</v>
      </c>
      <c r="AQ3534" s="264" t="str">
        <f t="shared" si="270"/>
        <v/>
      </c>
    </row>
    <row r="3535" spans="1:43" s="74" customFormat="1" ht="24.75" customHeight="1" x14ac:dyDescent="0.15">
      <c r="A3535" s="297">
        <v>3532</v>
      </c>
      <c r="B3535" s="23" t="s">
        <v>16282</v>
      </c>
      <c r="C3535" s="24" t="s">
        <v>582</v>
      </c>
      <c r="D3535" s="23" t="s">
        <v>6827</v>
      </c>
      <c r="E3535" s="23" t="s">
        <v>64</v>
      </c>
      <c r="F3535" s="24" t="s">
        <v>10310</v>
      </c>
      <c r="G3535" s="25" t="s">
        <v>16320</v>
      </c>
      <c r="H3535" s="23" t="s">
        <v>16321</v>
      </c>
      <c r="I3535" s="23" t="s">
        <v>16284</v>
      </c>
      <c r="J3535" s="25" t="s">
        <v>16322</v>
      </c>
      <c r="K3535" s="58" t="s">
        <v>16323</v>
      </c>
      <c r="L3535" s="58"/>
      <c r="M3535" s="23" t="s">
        <v>16324</v>
      </c>
      <c r="N3535" s="23" t="s">
        <v>16325</v>
      </c>
      <c r="O3535" s="25" t="s">
        <v>16326</v>
      </c>
      <c r="P3535" s="23" t="s">
        <v>16327</v>
      </c>
      <c r="Q3535" s="25" t="s">
        <v>16328</v>
      </c>
      <c r="R3535" s="58" t="s">
        <v>16329</v>
      </c>
      <c r="S3535" s="23" t="s">
        <v>16330</v>
      </c>
      <c r="T3535" s="23" t="s">
        <v>16331</v>
      </c>
      <c r="U3535" s="25" t="s">
        <v>16332</v>
      </c>
      <c r="V3535" s="23" t="s">
        <v>16333</v>
      </c>
      <c r="W3535" s="25" t="s">
        <v>16334</v>
      </c>
      <c r="X3535" s="58" t="s">
        <v>16335</v>
      </c>
      <c r="Y3535" s="23" t="s">
        <v>16336</v>
      </c>
      <c r="Z3535" s="23" t="s">
        <v>16337</v>
      </c>
      <c r="AA3535" s="33">
        <v>5</v>
      </c>
      <c r="AB3535" s="295" t="str">
        <f t="shared" si="263"/>
        <v>年間</v>
      </c>
      <c r="AC3535" s="268"/>
      <c r="AD3535" s="23">
        <v>1</v>
      </c>
      <c r="AE3535" s="134">
        <v>16200</v>
      </c>
      <c r="AF3535" s="26">
        <f t="shared" si="262"/>
        <v>16200</v>
      </c>
      <c r="AG3535" s="27">
        <v>42736</v>
      </c>
      <c r="AH3535" s="168">
        <v>42736</v>
      </c>
      <c r="AI3535" s="29" t="str">
        <f t="shared" si="260"/>
        <v>～</v>
      </c>
      <c r="AJ3535" s="178">
        <f t="shared" si="261"/>
        <v>44561</v>
      </c>
      <c r="AK3535" s="23" t="s">
        <v>16286</v>
      </c>
      <c r="AL3535" s="23" t="s">
        <v>16353</v>
      </c>
      <c r="AM3535" s="35">
        <v>42736</v>
      </c>
      <c r="AN3535" s="408">
        <f>IF($AA3535-data!$G$1=0,"　",IF(AK3535=0,"　",VLOOKUP($AK3535,data!$A$1:$H$264,8,FALSE)))</f>
        <v>0</v>
      </c>
      <c r="AO3535" s="35">
        <v>42765</v>
      </c>
      <c r="AP3535" s="134" t="s">
        <v>16287</v>
      </c>
      <c r="AQ3535" s="264" t="str">
        <f t="shared" si="270"/>
        <v/>
      </c>
    </row>
    <row r="3536" spans="1:43" s="74" customFormat="1" ht="24.75" customHeight="1" x14ac:dyDescent="0.15">
      <c r="A3536" s="297">
        <v>3533</v>
      </c>
      <c r="B3536" s="23" t="s">
        <v>16282</v>
      </c>
      <c r="C3536" s="24" t="s">
        <v>582</v>
      </c>
      <c r="D3536" s="23" t="s">
        <v>6827</v>
      </c>
      <c r="E3536" s="23" t="s">
        <v>64</v>
      </c>
      <c r="F3536" s="24" t="s">
        <v>10310</v>
      </c>
      <c r="G3536" s="25" t="s">
        <v>16320</v>
      </c>
      <c r="H3536" s="23" t="s">
        <v>16321</v>
      </c>
      <c r="I3536" s="23" t="s">
        <v>16284</v>
      </c>
      <c r="J3536" s="25" t="s">
        <v>16322</v>
      </c>
      <c r="K3536" s="58" t="s">
        <v>16323</v>
      </c>
      <c r="L3536" s="58"/>
      <c r="M3536" s="23" t="s">
        <v>16324</v>
      </c>
      <c r="N3536" s="23" t="s">
        <v>16325</v>
      </c>
      <c r="O3536" s="25" t="s">
        <v>16326</v>
      </c>
      <c r="P3536" s="23" t="s">
        <v>16327</v>
      </c>
      <c r="Q3536" s="25" t="s">
        <v>16328</v>
      </c>
      <c r="R3536" s="58" t="s">
        <v>16329</v>
      </c>
      <c r="S3536" s="23" t="s">
        <v>16330</v>
      </c>
      <c r="T3536" s="23" t="s">
        <v>16331</v>
      </c>
      <c r="U3536" s="25" t="s">
        <v>16332</v>
      </c>
      <c r="V3536" s="23" t="s">
        <v>16333</v>
      </c>
      <c r="W3536" s="25" t="s">
        <v>16334</v>
      </c>
      <c r="X3536" s="58" t="s">
        <v>16335</v>
      </c>
      <c r="Y3536" s="23" t="s">
        <v>16336</v>
      </c>
      <c r="Z3536" s="23" t="s">
        <v>16337</v>
      </c>
      <c r="AA3536" s="33">
        <v>5</v>
      </c>
      <c r="AB3536" s="295" t="str">
        <f t="shared" si="263"/>
        <v>年間</v>
      </c>
      <c r="AC3536" s="268"/>
      <c r="AD3536" s="23">
        <v>1</v>
      </c>
      <c r="AE3536" s="134">
        <v>16200</v>
      </c>
      <c r="AF3536" s="26">
        <f t="shared" si="262"/>
        <v>16200</v>
      </c>
      <c r="AG3536" s="27">
        <v>42736</v>
      </c>
      <c r="AH3536" s="168">
        <v>42736</v>
      </c>
      <c r="AI3536" s="29" t="str">
        <f t="shared" si="260"/>
        <v>～</v>
      </c>
      <c r="AJ3536" s="178">
        <f t="shared" si="261"/>
        <v>44561</v>
      </c>
      <c r="AK3536" s="23" t="s">
        <v>16286</v>
      </c>
      <c r="AL3536" s="23" t="s">
        <v>16354</v>
      </c>
      <c r="AM3536" s="35">
        <v>42736</v>
      </c>
      <c r="AN3536" s="408">
        <f>IF($AA3536-data!$G$1=0,"　",IF(AK3536=0,"　",VLOOKUP($AK3536,data!$A$1:$H$264,8,FALSE)))</f>
        <v>0</v>
      </c>
      <c r="AO3536" s="35">
        <v>42765</v>
      </c>
      <c r="AP3536" s="134" t="s">
        <v>16287</v>
      </c>
      <c r="AQ3536" s="264" t="str">
        <f t="shared" si="270"/>
        <v/>
      </c>
    </row>
    <row r="3537" spans="1:43" s="74" customFormat="1" ht="24.75" customHeight="1" x14ac:dyDescent="0.15">
      <c r="A3537" s="297">
        <v>3534</v>
      </c>
      <c r="B3537" s="23" t="s">
        <v>16282</v>
      </c>
      <c r="C3537" s="24" t="s">
        <v>582</v>
      </c>
      <c r="D3537" s="23" t="s">
        <v>6827</v>
      </c>
      <c r="E3537" s="23" t="s">
        <v>64</v>
      </c>
      <c r="F3537" s="24" t="s">
        <v>10310</v>
      </c>
      <c r="G3537" s="25" t="s">
        <v>16320</v>
      </c>
      <c r="H3537" s="23" t="s">
        <v>16321</v>
      </c>
      <c r="I3537" s="23" t="s">
        <v>16284</v>
      </c>
      <c r="J3537" s="25" t="s">
        <v>16322</v>
      </c>
      <c r="K3537" s="58" t="s">
        <v>16323</v>
      </c>
      <c r="L3537" s="58"/>
      <c r="M3537" s="23" t="s">
        <v>16324</v>
      </c>
      <c r="N3537" s="23" t="s">
        <v>16325</v>
      </c>
      <c r="O3537" s="25" t="s">
        <v>16326</v>
      </c>
      <c r="P3537" s="23" t="s">
        <v>16327</v>
      </c>
      <c r="Q3537" s="25" t="s">
        <v>16328</v>
      </c>
      <c r="R3537" s="58" t="s">
        <v>16329</v>
      </c>
      <c r="S3537" s="23" t="s">
        <v>16330</v>
      </c>
      <c r="T3537" s="23" t="s">
        <v>16331</v>
      </c>
      <c r="U3537" s="25" t="s">
        <v>16332</v>
      </c>
      <c r="V3537" s="23" t="s">
        <v>16333</v>
      </c>
      <c r="W3537" s="25" t="s">
        <v>16334</v>
      </c>
      <c r="X3537" s="58" t="s">
        <v>16335</v>
      </c>
      <c r="Y3537" s="23" t="s">
        <v>16336</v>
      </c>
      <c r="Z3537" s="23" t="s">
        <v>16337</v>
      </c>
      <c r="AA3537" s="33">
        <v>5</v>
      </c>
      <c r="AB3537" s="295" t="str">
        <f t="shared" si="263"/>
        <v>年間</v>
      </c>
      <c r="AC3537" s="268"/>
      <c r="AD3537" s="23">
        <v>1</v>
      </c>
      <c r="AE3537" s="134">
        <v>16200</v>
      </c>
      <c r="AF3537" s="26">
        <f t="shared" si="262"/>
        <v>16200</v>
      </c>
      <c r="AG3537" s="27">
        <v>42736</v>
      </c>
      <c r="AH3537" s="168">
        <v>42736</v>
      </c>
      <c r="AI3537" s="29" t="str">
        <f t="shared" si="260"/>
        <v>～</v>
      </c>
      <c r="AJ3537" s="178">
        <f t="shared" si="261"/>
        <v>44561</v>
      </c>
      <c r="AK3537" s="23" t="s">
        <v>16286</v>
      </c>
      <c r="AL3537" s="23" t="s">
        <v>16355</v>
      </c>
      <c r="AM3537" s="35">
        <v>42736</v>
      </c>
      <c r="AN3537" s="408">
        <f>IF($AA3537-data!$G$1=0,"　",IF(AK3537=0,"　",VLOOKUP($AK3537,data!$A$1:$H$264,8,FALSE)))</f>
        <v>0</v>
      </c>
      <c r="AO3537" s="35">
        <v>42765</v>
      </c>
      <c r="AP3537" s="134" t="s">
        <v>16287</v>
      </c>
      <c r="AQ3537" s="264" t="str">
        <f t="shared" si="270"/>
        <v/>
      </c>
    </row>
    <row r="3538" spans="1:43" s="74" customFormat="1" ht="24.75" customHeight="1" x14ac:dyDescent="0.15">
      <c r="A3538" s="297">
        <v>3535</v>
      </c>
      <c r="B3538" s="23" t="s">
        <v>16282</v>
      </c>
      <c r="C3538" s="24" t="s">
        <v>582</v>
      </c>
      <c r="D3538" s="23" t="s">
        <v>6827</v>
      </c>
      <c r="E3538" s="23" t="s">
        <v>64</v>
      </c>
      <c r="F3538" s="24" t="s">
        <v>10310</v>
      </c>
      <c r="G3538" s="25" t="s">
        <v>16320</v>
      </c>
      <c r="H3538" s="23" t="s">
        <v>16321</v>
      </c>
      <c r="I3538" s="23" t="s">
        <v>16284</v>
      </c>
      <c r="J3538" s="25" t="s">
        <v>16322</v>
      </c>
      <c r="K3538" s="58" t="s">
        <v>16323</v>
      </c>
      <c r="L3538" s="58"/>
      <c r="M3538" s="23" t="s">
        <v>16324</v>
      </c>
      <c r="N3538" s="23" t="s">
        <v>16325</v>
      </c>
      <c r="O3538" s="25" t="s">
        <v>16326</v>
      </c>
      <c r="P3538" s="23" t="s">
        <v>16327</v>
      </c>
      <c r="Q3538" s="25" t="s">
        <v>16328</v>
      </c>
      <c r="R3538" s="58" t="s">
        <v>16329</v>
      </c>
      <c r="S3538" s="23" t="s">
        <v>16330</v>
      </c>
      <c r="T3538" s="23" t="s">
        <v>16331</v>
      </c>
      <c r="U3538" s="25" t="s">
        <v>16332</v>
      </c>
      <c r="V3538" s="23" t="s">
        <v>16333</v>
      </c>
      <c r="W3538" s="25" t="s">
        <v>16334</v>
      </c>
      <c r="X3538" s="58" t="s">
        <v>16335</v>
      </c>
      <c r="Y3538" s="23" t="s">
        <v>16336</v>
      </c>
      <c r="Z3538" s="23" t="s">
        <v>16337</v>
      </c>
      <c r="AA3538" s="33">
        <v>5</v>
      </c>
      <c r="AB3538" s="295" t="str">
        <f t="shared" si="263"/>
        <v>年間</v>
      </c>
      <c r="AC3538" s="268"/>
      <c r="AD3538" s="23">
        <v>1</v>
      </c>
      <c r="AE3538" s="134">
        <v>16200</v>
      </c>
      <c r="AF3538" s="26">
        <f t="shared" si="262"/>
        <v>16200</v>
      </c>
      <c r="AG3538" s="27">
        <v>42736</v>
      </c>
      <c r="AH3538" s="168">
        <v>42736</v>
      </c>
      <c r="AI3538" s="29" t="str">
        <f t="shared" si="260"/>
        <v>～</v>
      </c>
      <c r="AJ3538" s="178">
        <f t="shared" si="261"/>
        <v>44561</v>
      </c>
      <c r="AK3538" s="23" t="s">
        <v>16286</v>
      </c>
      <c r="AL3538" s="23" t="s">
        <v>16356</v>
      </c>
      <c r="AM3538" s="35">
        <v>42736</v>
      </c>
      <c r="AN3538" s="408">
        <f>IF($AA3538-data!$G$1=0,"　",IF(AK3538=0,"　",VLOOKUP($AK3538,data!$A$1:$H$264,8,FALSE)))</f>
        <v>0</v>
      </c>
      <c r="AO3538" s="35">
        <v>42765</v>
      </c>
      <c r="AP3538" s="134" t="s">
        <v>16287</v>
      </c>
      <c r="AQ3538" s="264" t="str">
        <f t="shared" si="270"/>
        <v/>
      </c>
    </row>
    <row r="3539" spans="1:43" s="74" customFormat="1" ht="24.75" customHeight="1" x14ac:dyDescent="0.15">
      <c r="A3539" s="297">
        <v>3536</v>
      </c>
      <c r="B3539" s="23" t="s">
        <v>16282</v>
      </c>
      <c r="C3539" s="24" t="s">
        <v>582</v>
      </c>
      <c r="D3539" s="23" t="s">
        <v>6827</v>
      </c>
      <c r="E3539" s="23" t="s">
        <v>64</v>
      </c>
      <c r="F3539" s="24" t="s">
        <v>10310</v>
      </c>
      <c r="G3539" s="25" t="s">
        <v>16320</v>
      </c>
      <c r="H3539" s="23" t="s">
        <v>16321</v>
      </c>
      <c r="I3539" s="23" t="s">
        <v>16284</v>
      </c>
      <c r="J3539" s="25" t="s">
        <v>16322</v>
      </c>
      <c r="K3539" s="58" t="s">
        <v>16323</v>
      </c>
      <c r="L3539" s="58"/>
      <c r="M3539" s="23" t="s">
        <v>16324</v>
      </c>
      <c r="N3539" s="23" t="s">
        <v>16325</v>
      </c>
      <c r="O3539" s="25" t="s">
        <v>16326</v>
      </c>
      <c r="P3539" s="23" t="s">
        <v>16327</v>
      </c>
      <c r="Q3539" s="25" t="s">
        <v>16328</v>
      </c>
      <c r="R3539" s="58" t="s">
        <v>16329</v>
      </c>
      <c r="S3539" s="23" t="s">
        <v>16330</v>
      </c>
      <c r="T3539" s="23" t="s">
        <v>16331</v>
      </c>
      <c r="U3539" s="25" t="s">
        <v>16332</v>
      </c>
      <c r="V3539" s="23" t="s">
        <v>16333</v>
      </c>
      <c r="W3539" s="25" t="s">
        <v>16334</v>
      </c>
      <c r="X3539" s="58" t="s">
        <v>16335</v>
      </c>
      <c r="Y3539" s="23" t="s">
        <v>16336</v>
      </c>
      <c r="Z3539" s="23" t="s">
        <v>16337</v>
      </c>
      <c r="AA3539" s="33">
        <v>5</v>
      </c>
      <c r="AB3539" s="295" t="str">
        <f t="shared" si="263"/>
        <v>年間</v>
      </c>
      <c r="AC3539" s="268"/>
      <c r="AD3539" s="23">
        <v>1</v>
      </c>
      <c r="AE3539" s="134">
        <v>16200</v>
      </c>
      <c r="AF3539" s="26">
        <f t="shared" si="262"/>
        <v>16200</v>
      </c>
      <c r="AG3539" s="27">
        <v>42736</v>
      </c>
      <c r="AH3539" s="168">
        <v>42736</v>
      </c>
      <c r="AI3539" s="29" t="str">
        <f t="shared" si="260"/>
        <v>～</v>
      </c>
      <c r="AJ3539" s="178">
        <f t="shared" si="261"/>
        <v>44561</v>
      </c>
      <c r="AK3539" s="23" t="s">
        <v>16286</v>
      </c>
      <c r="AL3539" s="23" t="s">
        <v>16357</v>
      </c>
      <c r="AM3539" s="35">
        <v>42736</v>
      </c>
      <c r="AN3539" s="408">
        <f>IF($AA3539-data!$G$1=0,"　",IF(AK3539=0,"　",VLOOKUP($AK3539,data!$A$1:$H$264,8,FALSE)))</f>
        <v>0</v>
      </c>
      <c r="AO3539" s="35">
        <v>42765</v>
      </c>
      <c r="AP3539" s="134" t="s">
        <v>16287</v>
      </c>
      <c r="AQ3539" s="264" t="str">
        <f t="shared" si="270"/>
        <v/>
      </c>
    </row>
    <row r="3540" spans="1:43" s="74" customFormat="1" ht="24.75" customHeight="1" x14ac:dyDescent="0.15">
      <c r="A3540" s="297">
        <v>3537</v>
      </c>
      <c r="B3540" s="23" t="s">
        <v>16282</v>
      </c>
      <c r="C3540" s="24" t="s">
        <v>582</v>
      </c>
      <c r="D3540" s="23" t="s">
        <v>6827</v>
      </c>
      <c r="E3540" s="23" t="s">
        <v>64</v>
      </c>
      <c r="F3540" s="24" t="s">
        <v>10310</v>
      </c>
      <c r="G3540" s="25" t="s">
        <v>16320</v>
      </c>
      <c r="H3540" s="23" t="s">
        <v>16321</v>
      </c>
      <c r="I3540" s="23" t="s">
        <v>16284</v>
      </c>
      <c r="J3540" s="25" t="s">
        <v>16322</v>
      </c>
      <c r="K3540" s="58" t="s">
        <v>16323</v>
      </c>
      <c r="L3540" s="58"/>
      <c r="M3540" s="23" t="s">
        <v>16324</v>
      </c>
      <c r="N3540" s="23" t="s">
        <v>16325</v>
      </c>
      <c r="O3540" s="25" t="s">
        <v>16326</v>
      </c>
      <c r="P3540" s="23" t="s">
        <v>16327</v>
      </c>
      <c r="Q3540" s="25" t="s">
        <v>16328</v>
      </c>
      <c r="R3540" s="58" t="s">
        <v>16329</v>
      </c>
      <c r="S3540" s="23" t="s">
        <v>16330</v>
      </c>
      <c r="T3540" s="23" t="s">
        <v>16331</v>
      </c>
      <c r="U3540" s="25" t="s">
        <v>16332</v>
      </c>
      <c r="V3540" s="23" t="s">
        <v>16333</v>
      </c>
      <c r="W3540" s="25" t="s">
        <v>16334</v>
      </c>
      <c r="X3540" s="58" t="s">
        <v>16335</v>
      </c>
      <c r="Y3540" s="23" t="s">
        <v>16336</v>
      </c>
      <c r="Z3540" s="23" t="s">
        <v>16337</v>
      </c>
      <c r="AA3540" s="33">
        <v>5</v>
      </c>
      <c r="AB3540" s="295" t="str">
        <f t="shared" si="263"/>
        <v>年間</v>
      </c>
      <c r="AC3540" s="268"/>
      <c r="AD3540" s="23">
        <v>1</v>
      </c>
      <c r="AE3540" s="134">
        <v>16200</v>
      </c>
      <c r="AF3540" s="26">
        <f t="shared" si="262"/>
        <v>16200</v>
      </c>
      <c r="AG3540" s="27">
        <v>42736</v>
      </c>
      <c r="AH3540" s="168">
        <v>42736</v>
      </c>
      <c r="AI3540" s="29" t="str">
        <f t="shared" si="260"/>
        <v>～</v>
      </c>
      <c r="AJ3540" s="178">
        <f t="shared" si="261"/>
        <v>44561</v>
      </c>
      <c r="AK3540" s="23" t="s">
        <v>16286</v>
      </c>
      <c r="AL3540" s="23" t="s">
        <v>16358</v>
      </c>
      <c r="AM3540" s="35">
        <v>42736</v>
      </c>
      <c r="AN3540" s="408">
        <f>IF($AA3540-data!$G$1=0,"　",IF(AK3540=0,"　",VLOOKUP($AK3540,data!$A$1:$H$264,8,FALSE)))</f>
        <v>0</v>
      </c>
      <c r="AO3540" s="35">
        <v>42765</v>
      </c>
      <c r="AP3540" s="134" t="s">
        <v>16287</v>
      </c>
      <c r="AQ3540" s="264" t="str">
        <f t="shared" si="270"/>
        <v/>
      </c>
    </row>
    <row r="3541" spans="1:43" s="74" customFormat="1" ht="24.75" customHeight="1" x14ac:dyDescent="0.15">
      <c r="A3541" s="297">
        <v>3538</v>
      </c>
      <c r="B3541" s="23" t="s">
        <v>16282</v>
      </c>
      <c r="C3541" s="24" t="s">
        <v>582</v>
      </c>
      <c r="D3541" s="23" t="s">
        <v>6827</v>
      </c>
      <c r="E3541" s="23" t="s">
        <v>64</v>
      </c>
      <c r="F3541" s="24" t="s">
        <v>10310</v>
      </c>
      <c r="G3541" s="25" t="s">
        <v>16320</v>
      </c>
      <c r="H3541" s="23" t="s">
        <v>16321</v>
      </c>
      <c r="I3541" s="23" t="s">
        <v>16284</v>
      </c>
      <c r="J3541" s="25" t="s">
        <v>16322</v>
      </c>
      <c r="K3541" s="58" t="s">
        <v>16323</v>
      </c>
      <c r="L3541" s="58"/>
      <c r="M3541" s="23" t="s">
        <v>16324</v>
      </c>
      <c r="N3541" s="23" t="s">
        <v>16325</v>
      </c>
      <c r="O3541" s="25" t="s">
        <v>16326</v>
      </c>
      <c r="P3541" s="23" t="s">
        <v>16327</v>
      </c>
      <c r="Q3541" s="25" t="s">
        <v>16328</v>
      </c>
      <c r="R3541" s="58" t="s">
        <v>16329</v>
      </c>
      <c r="S3541" s="23" t="s">
        <v>16330</v>
      </c>
      <c r="T3541" s="23" t="s">
        <v>16331</v>
      </c>
      <c r="U3541" s="25" t="s">
        <v>16332</v>
      </c>
      <c r="V3541" s="23" t="s">
        <v>16333</v>
      </c>
      <c r="W3541" s="25" t="s">
        <v>16334</v>
      </c>
      <c r="X3541" s="58" t="s">
        <v>16335</v>
      </c>
      <c r="Y3541" s="23" t="s">
        <v>16336</v>
      </c>
      <c r="Z3541" s="23" t="s">
        <v>16337</v>
      </c>
      <c r="AA3541" s="33">
        <v>5</v>
      </c>
      <c r="AB3541" s="295" t="str">
        <f t="shared" si="263"/>
        <v>年間</v>
      </c>
      <c r="AC3541" s="268"/>
      <c r="AD3541" s="23">
        <v>1</v>
      </c>
      <c r="AE3541" s="134">
        <v>16200</v>
      </c>
      <c r="AF3541" s="26">
        <f t="shared" si="262"/>
        <v>16200</v>
      </c>
      <c r="AG3541" s="27">
        <v>42736</v>
      </c>
      <c r="AH3541" s="168">
        <v>42736</v>
      </c>
      <c r="AI3541" s="29" t="str">
        <f t="shared" si="260"/>
        <v>～</v>
      </c>
      <c r="AJ3541" s="178">
        <f t="shared" si="261"/>
        <v>44561</v>
      </c>
      <c r="AK3541" s="23" t="s">
        <v>16286</v>
      </c>
      <c r="AL3541" s="23" t="s">
        <v>16359</v>
      </c>
      <c r="AM3541" s="35">
        <v>42736</v>
      </c>
      <c r="AN3541" s="408">
        <f>IF($AA3541-data!$G$1=0,"　",IF(AK3541=0,"　",VLOOKUP($AK3541,data!$A$1:$H$264,8,FALSE)))</f>
        <v>0</v>
      </c>
      <c r="AO3541" s="35">
        <v>42765</v>
      </c>
      <c r="AP3541" s="134" t="s">
        <v>16287</v>
      </c>
      <c r="AQ3541" s="264" t="str">
        <f t="shared" si="270"/>
        <v/>
      </c>
    </row>
    <row r="3542" spans="1:43" s="74" customFormat="1" ht="24.75" customHeight="1" x14ac:dyDescent="0.15">
      <c r="A3542" s="297">
        <v>3539</v>
      </c>
      <c r="B3542" s="23" t="s">
        <v>16282</v>
      </c>
      <c r="C3542" s="24" t="s">
        <v>582</v>
      </c>
      <c r="D3542" s="23" t="s">
        <v>6827</v>
      </c>
      <c r="E3542" s="23" t="s">
        <v>64</v>
      </c>
      <c r="F3542" s="24" t="s">
        <v>10310</v>
      </c>
      <c r="G3542" s="25" t="s">
        <v>16320</v>
      </c>
      <c r="H3542" s="23" t="s">
        <v>16321</v>
      </c>
      <c r="I3542" s="23" t="s">
        <v>16284</v>
      </c>
      <c r="J3542" s="25" t="s">
        <v>16322</v>
      </c>
      <c r="K3542" s="58" t="s">
        <v>16323</v>
      </c>
      <c r="L3542" s="58"/>
      <c r="M3542" s="23" t="s">
        <v>16324</v>
      </c>
      <c r="N3542" s="23" t="s">
        <v>16325</v>
      </c>
      <c r="O3542" s="25" t="s">
        <v>16326</v>
      </c>
      <c r="P3542" s="23" t="s">
        <v>16327</v>
      </c>
      <c r="Q3542" s="25" t="s">
        <v>16328</v>
      </c>
      <c r="R3542" s="58" t="s">
        <v>16329</v>
      </c>
      <c r="S3542" s="23" t="s">
        <v>16330</v>
      </c>
      <c r="T3542" s="23" t="s">
        <v>16331</v>
      </c>
      <c r="U3542" s="25" t="s">
        <v>16332</v>
      </c>
      <c r="V3542" s="23" t="s">
        <v>16333</v>
      </c>
      <c r="W3542" s="25" t="s">
        <v>16334</v>
      </c>
      <c r="X3542" s="58" t="s">
        <v>16335</v>
      </c>
      <c r="Y3542" s="23" t="s">
        <v>16336</v>
      </c>
      <c r="Z3542" s="23" t="s">
        <v>16337</v>
      </c>
      <c r="AA3542" s="33">
        <v>5</v>
      </c>
      <c r="AB3542" s="295" t="str">
        <f t="shared" si="263"/>
        <v>年間</v>
      </c>
      <c r="AC3542" s="268"/>
      <c r="AD3542" s="23">
        <v>1</v>
      </c>
      <c r="AE3542" s="134">
        <v>16200</v>
      </c>
      <c r="AF3542" s="26">
        <f t="shared" si="262"/>
        <v>16200</v>
      </c>
      <c r="AG3542" s="27">
        <v>42736</v>
      </c>
      <c r="AH3542" s="168">
        <v>42736</v>
      </c>
      <c r="AI3542" s="29" t="str">
        <f t="shared" si="260"/>
        <v>～</v>
      </c>
      <c r="AJ3542" s="178">
        <f t="shared" si="261"/>
        <v>44561</v>
      </c>
      <c r="AK3542" s="23" t="s">
        <v>16286</v>
      </c>
      <c r="AL3542" s="23" t="s">
        <v>16360</v>
      </c>
      <c r="AM3542" s="35">
        <v>42736</v>
      </c>
      <c r="AN3542" s="408">
        <f>IF($AA3542-data!$G$1=0,"　",IF(AK3542=0,"　",VLOOKUP($AK3542,data!$A$1:$H$264,8,FALSE)))</f>
        <v>0</v>
      </c>
      <c r="AO3542" s="35">
        <v>42765</v>
      </c>
      <c r="AP3542" s="134" t="s">
        <v>16287</v>
      </c>
      <c r="AQ3542" s="264" t="str">
        <f t="shared" si="270"/>
        <v/>
      </c>
    </row>
    <row r="3543" spans="1:43" ht="24.75" customHeight="1" x14ac:dyDescent="0.15">
      <c r="A3543" s="297">
        <v>3540</v>
      </c>
      <c r="B3543" s="23" t="s">
        <v>16315</v>
      </c>
      <c r="C3543" s="24" t="s">
        <v>2344</v>
      </c>
      <c r="D3543" s="23"/>
      <c r="E3543" s="23"/>
      <c r="F3543" s="24"/>
      <c r="G3543" s="25"/>
      <c r="H3543" s="23"/>
      <c r="I3543" s="23"/>
      <c r="J3543" s="25"/>
      <c r="K3543" s="58"/>
      <c r="L3543" s="58"/>
      <c r="M3543" s="23"/>
      <c r="N3543" s="23"/>
      <c r="O3543" s="25"/>
      <c r="P3543" s="23"/>
      <c r="Q3543" s="25"/>
      <c r="R3543" s="58"/>
      <c r="S3543" s="23"/>
      <c r="T3543" s="23"/>
      <c r="U3543" s="25"/>
      <c r="V3543" s="23"/>
      <c r="W3543" s="25"/>
      <c r="X3543" s="58"/>
      <c r="Y3543" s="23"/>
      <c r="Z3543" s="23"/>
      <c r="AA3543" s="33"/>
      <c r="AB3543" s="295" t="str">
        <f t="shared" si="263"/>
        <v/>
      </c>
      <c r="AC3543" s="268"/>
      <c r="AD3543" s="23"/>
      <c r="AE3543" s="134"/>
      <c r="AF3543" s="26" t="str">
        <f t="shared" si="262"/>
        <v/>
      </c>
      <c r="AG3543" s="27"/>
      <c r="AH3543" s="168"/>
      <c r="AI3543" s="29" t="str">
        <f t="shared" si="260"/>
        <v/>
      </c>
      <c r="AJ3543" s="178" t="str">
        <f t="shared" si="261"/>
        <v/>
      </c>
      <c r="AK3543" s="23"/>
      <c r="AL3543" s="23"/>
      <c r="AM3543" s="35"/>
      <c r="AN3543" s="408" t="str">
        <f>IF($AA3543-data!$G$1=0,"　",IF(AK3543=0,"　",VLOOKUP($AK3543,data!$A$1:$H$264,8,FALSE)))</f>
        <v>　</v>
      </c>
      <c r="AO3543" s="35"/>
      <c r="AP3543" s="134"/>
      <c r="AQ3543" s="264" t="str">
        <f t="shared" si="270"/>
        <v/>
      </c>
    </row>
    <row r="3544" spans="1:43" ht="24.75" customHeight="1" x14ac:dyDescent="0.15">
      <c r="A3544" s="297">
        <v>3541</v>
      </c>
      <c r="B3544" s="23" t="s">
        <v>16430</v>
      </c>
      <c r="C3544" s="24" t="s">
        <v>2344</v>
      </c>
      <c r="D3544" s="23"/>
      <c r="E3544" s="23"/>
      <c r="F3544" s="24"/>
      <c r="G3544" s="25"/>
      <c r="H3544" s="23"/>
      <c r="I3544" s="23"/>
      <c r="J3544" s="25"/>
      <c r="K3544" s="58"/>
      <c r="L3544" s="58"/>
      <c r="M3544" s="23"/>
      <c r="N3544" s="23"/>
      <c r="O3544" s="25"/>
      <c r="P3544" s="23"/>
      <c r="Q3544" s="25"/>
      <c r="R3544" s="58"/>
      <c r="S3544" s="23"/>
      <c r="T3544" s="23"/>
      <c r="U3544" s="25"/>
      <c r="V3544" s="23"/>
      <c r="W3544" s="25"/>
      <c r="X3544" s="58"/>
      <c r="Y3544" s="23"/>
      <c r="Z3544" s="23"/>
      <c r="AA3544" s="33"/>
      <c r="AB3544" s="295" t="str">
        <f t="shared" si="263"/>
        <v/>
      </c>
      <c r="AC3544" s="268"/>
      <c r="AD3544" s="23"/>
      <c r="AE3544" s="134"/>
      <c r="AF3544" s="26" t="str">
        <f t="shared" si="262"/>
        <v/>
      </c>
      <c r="AG3544" s="27"/>
      <c r="AH3544" s="168"/>
      <c r="AI3544" s="29" t="str">
        <f t="shared" si="260"/>
        <v/>
      </c>
      <c r="AJ3544" s="178" t="str">
        <f t="shared" si="261"/>
        <v/>
      </c>
      <c r="AK3544" s="23"/>
      <c r="AL3544" s="23"/>
      <c r="AM3544" s="35"/>
      <c r="AN3544" s="408" t="str">
        <f>IF($AA3544-data!$G$1=0,"　",IF(AK3544=0,"　",VLOOKUP($AK3544,data!$A$1:$H$264,8,FALSE)))</f>
        <v>　</v>
      </c>
      <c r="AO3544" s="35"/>
      <c r="AP3544" s="134"/>
      <c r="AQ3544" s="264" t="str">
        <f t="shared" si="270"/>
        <v/>
      </c>
    </row>
    <row r="3545" spans="1:43" ht="24.75" customHeight="1" x14ac:dyDescent="0.15">
      <c r="A3545" s="297">
        <v>3542</v>
      </c>
      <c r="B3545" s="23" t="s">
        <v>16433</v>
      </c>
      <c r="C3545" s="24" t="s">
        <v>15783</v>
      </c>
      <c r="D3545" s="23" t="s">
        <v>16434</v>
      </c>
      <c r="E3545" s="23" t="s">
        <v>477</v>
      </c>
      <c r="F3545" s="24" t="s">
        <v>8178</v>
      </c>
      <c r="G3545" s="25" t="s">
        <v>16477</v>
      </c>
      <c r="H3545" s="23" t="s">
        <v>16478</v>
      </c>
      <c r="I3545" s="23" t="s">
        <v>16480</v>
      </c>
      <c r="J3545" s="25" t="s">
        <v>16479</v>
      </c>
      <c r="K3545" s="58"/>
      <c r="L3545" s="58"/>
      <c r="M3545" s="23" t="s">
        <v>16481</v>
      </c>
      <c r="N3545" s="23" t="s">
        <v>16482</v>
      </c>
      <c r="O3545" s="25" t="s">
        <v>16435</v>
      </c>
      <c r="P3545" s="23" t="s">
        <v>16476</v>
      </c>
      <c r="Q3545" s="25" t="s">
        <v>16483</v>
      </c>
      <c r="R3545" s="58" t="s">
        <v>16484</v>
      </c>
      <c r="S3545" s="23" t="s">
        <v>16485</v>
      </c>
      <c r="T3545" s="23"/>
      <c r="U3545" s="25" t="s">
        <v>16456</v>
      </c>
      <c r="V3545" s="23" t="s">
        <v>16486</v>
      </c>
      <c r="W3545" s="25" t="s">
        <v>16487</v>
      </c>
      <c r="X3545" s="58"/>
      <c r="Y3545" s="23" t="s">
        <v>16457</v>
      </c>
      <c r="Z3545" s="23" t="s">
        <v>16458</v>
      </c>
      <c r="AA3545" s="33">
        <v>5</v>
      </c>
      <c r="AB3545" s="295" t="str">
        <f t="shared" si="263"/>
        <v>年間</v>
      </c>
      <c r="AC3545" s="268"/>
      <c r="AD3545" s="23">
        <v>1</v>
      </c>
      <c r="AE3545" s="134">
        <v>86400</v>
      </c>
      <c r="AF3545" s="26">
        <f t="shared" si="262"/>
        <v>86400</v>
      </c>
      <c r="AG3545" s="27">
        <v>42767</v>
      </c>
      <c r="AH3545" s="168">
        <v>42783</v>
      </c>
      <c r="AI3545" s="29" t="str">
        <f t="shared" si="260"/>
        <v>～</v>
      </c>
      <c r="AJ3545" s="178">
        <f t="shared" si="261"/>
        <v>44608</v>
      </c>
      <c r="AK3545" s="132" t="s">
        <v>5162</v>
      </c>
      <c r="AL3545" s="23" t="s">
        <v>16459</v>
      </c>
      <c r="AM3545" s="35">
        <v>42783</v>
      </c>
      <c r="AN3545" s="408" t="str">
        <f>IF($AA3545-data!$G$1=0,"　",IF(AK3545=0,"　",VLOOKUP($AK3545,data!$A$1:$H$264,8,FALSE)))</f>
        <v>消耗部品交換対象</v>
      </c>
      <c r="AO3545" s="35">
        <v>42788</v>
      </c>
      <c r="AP3545" s="134" t="s">
        <v>16436</v>
      </c>
      <c r="AQ3545" s="264">
        <f t="shared" si="270"/>
        <v>43847</v>
      </c>
    </row>
    <row r="3546" spans="1:43" ht="24.75" customHeight="1" x14ac:dyDescent="0.15">
      <c r="A3546" s="297">
        <v>3543</v>
      </c>
      <c r="B3546" s="23" t="s">
        <v>16461</v>
      </c>
      <c r="C3546" s="24" t="s">
        <v>2344</v>
      </c>
      <c r="D3546" s="23"/>
      <c r="E3546" s="23"/>
      <c r="F3546" s="24"/>
      <c r="G3546" s="25"/>
      <c r="H3546" s="23"/>
      <c r="I3546" s="23"/>
      <c r="J3546" s="25"/>
      <c r="K3546" s="58"/>
      <c r="L3546" s="58"/>
      <c r="M3546" s="23"/>
      <c r="N3546" s="23"/>
      <c r="O3546" s="25"/>
      <c r="P3546" s="23"/>
      <c r="Q3546" s="25"/>
      <c r="R3546" s="58"/>
      <c r="S3546" s="23"/>
      <c r="T3546" s="23"/>
      <c r="U3546" s="25"/>
      <c r="V3546" s="23"/>
      <c r="W3546" s="25"/>
      <c r="X3546" s="58"/>
      <c r="Y3546" s="23"/>
      <c r="Z3546" s="23"/>
      <c r="AA3546" s="33"/>
      <c r="AB3546" s="295" t="str">
        <f t="shared" si="263"/>
        <v/>
      </c>
      <c r="AC3546" s="268"/>
      <c r="AD3546" s="23"/>
      <c r="AE3546" s="134"/>
      <c r="AF3546" s="26" t="str">
        <f t="shared" si="262"/>
        <v/>
      </c>
      <c r="AG3546" s="27"/>
      <c r="AH3546" s="168"/>
      <c r="AI3546" s="29" t="str">
        <f t="shared" si="260"/>
        <v/>
      </c>
      <c r="AJ3546" s="178" t="str">
        <f t="shared" si="261"/>
        <v/>
      </c>
      <c r="AK3546" s="132"/>
      <c r="AL3546" s="23"/>
      <c r="AM3546" s="35"/>
      <c r="AN3546" s="408" t="str">
        <f>IF($AA3546-data!$G$1=0,"　",IF(AK3546=0,"　",VLOOKUP($AK3546,data!$A$1:$H$264,8,FALSE)))</f>
        <v>　</v>
      </c>
      <c r="AO3546" s="35"/>
      <c r="AP3546" s="134"/>
      <c r="AQ3546" s="264" t="str">
        <f t="shared" si="270"/>
        <v/>
      </c>
    </row>
    <row r="3547" spans="1:43" ht="24.75" customHeight="1" x14ac:dyDescent="0.15">
      <c r="A3547" s="297">
        <v>3544</v>
      </c>
      <c r="B3547" s="23" t="s">
        <v>16471</v>
      </c>
      <c r="C3547" s="24" t="s">
        <v>16472</v>
      </c>
      <c r="D3547" s="23" t="s">
        <v>16473</v>
      </c>
      <c r="E3547" s="23" t="s">
        <v>1915</v>
      </c>
      <c r="F3547" s="24" t="s">
        <v>10234</v>
      </c>
      <c r="G3547" s="25" t="s">
        <v>16488</v>
      </c>
      <c r="H3547" s="23" t="s">
        <v>16489</v>
      </c>
      <c r="I3547" s="23" t="s">
        <v>16474</v>
      </c>
      <c r="J3547" s="25" t="s">
        <v>16490</v>
      </c>
      <c r="K3547" s="58" t="s">
        <v>16491</v>
      </c>
      <c r="L3547" s="58"/>
      <c r="M3547" s="23" t="s">
        <v>16492</v>
      </c>
      <c r="N3547" s="23"/>
      <c r="O3547" s="25" t="s">
        <v>16493</v>
      </c>
      <c r="P3547" s="23" t="s">
        <v>16494</v>
      </c>
      <c r="Q3547" s="25" t="s">
        <v>16495</v>
      </c>
      <c r="R3547" s="58" t="s">
        <v>16496</v>
      </c>
      <c r="S3547" s="23" t="s">
        <v>16497</v>
      </c>
      <c r="T3547" s="23" t="s">
        <v>16498</v>
      </c>
      <c r="U3547" s="25" t="s">
        <v>16493</v>
      </c>
      <c r="V3547" s="23" t="s">
        <v>16494</v>
      </c>
      <c r="W3547" s="25" t="s">
        <v>16495</v>
      </c>
      <c r="X3547" s="58" t="s">
        <v>16496</v>
      </c>
      <c r="Y3547" s="23" t="s">
        <v>16497</v>
      </c>
      <c r="Z3547" s="23" t="s">
        <v>16498</v>
      </c>
      <c r="AA3547" s="33">
        <v>5</v>
      </c>
      <c r="AB3547" s="295" t="str">
        <f t="shared" si="263"/>
        <v>年間</v>
      </c>
      <c r="AC3547" s="268"/>
      <c r="AD3547" s="23">
        <v>1</v>
      </c>
      <c r="AE3547" s="134">
        <v>168000</v>
      </c>
      <c r="AF3547" s="26">
        <f t="shared" si="262"/>
        <v>168000</v>
      </c>
      <c r="AG3547" s="27">
        <v>42767</v>
      </c>
      <c r="AH3547" s="168">
        <v>42826</v>
      </c>
      <c r="AI3547" s="29" t="str">
        <f t="shared" si="260"/>
        <v>～</v>
      </c>
      <c r="AJ3547" s="178">
        <f t="shared" si="261"/>
        <v>44651</v>
      </c>
      <c r="AK3547" s="132" t="s">
        <v>7408</v>
      </c>
      <c r="AL3547" s="23" t="s">
        <v>16499</v>
      </c>
      <c r="AM3547" s="35">
        <v>42774</v>
      </c>
      <c r="AN3547" s="408" t="str">
        <f>IF($AA3547-data!$G$1=0,"　",IF(AK3547=0,"　",VLOOKUP($AK3547,data!$A$1:$H$264,8,FALSE)))</f>
        <v>消耗部品交換対象</v>
      </c>
      <c r="AO3547" s="35">
        <v>42788</v>
      </c>
      <c r="AP3547" s="134" t="s">
        <v>16475</v>
      </c>
      <c r="AQ3547" s="264">
        <f t="shared" si="270"/>
        <v>43891</v>
      </c>
    </row>
    <row r="3548" spans="1:43" ht="24.75" customHeight="1" x14ac:dyDescent="0.15">
      <c r="A3548" s="297">
        <v>3545</v>
      </c>
      <c r="B3548" s="23" t="s">
        <v>16500</v>
      </c>
      <c r="C3548" s="24" t="s">
        <v>2344</v>
      </c>
      <c r="D3548" s="23"/>
      <c r="E3548" s="23"/>
      <c r="F3548" s="24"/>
      <c r="G3548" s="25"/>
      <c r="H3548" s="23"/>
      <c r="I3548" s="23"/>
      <c r="J3548" s="25"/>
      <c r="K3548" s="58"/>
      <c r="L3548" s="58"/>
      <c r="M3548" s="23"/>
      <c r="N3548" s="23"/>
      <c r="O3548" s="25"/>
      <c r="P3548" s="23"/>
      <c r="Q3548" s="25"/>
      <c r="R3548" s="58"/>
      <c r="S3548" s="23"/>
      <c r="T3548" s="23"/>
      <c r="U3548" s="25"/>
      <c r="V3548" s="23"/>
      <c r="W3548" s="25"/>
      <c r="X3548" s="58"/>
      <c r="Y3548" s="23"/>
      <c r="Z3548" s="23"/>
      <c r="AA3548" s="33"/>
      <c r="AB3548" s="295" t="str">
        <f t="shared" si="263"/>
        <v/>
      </c>
      <c r="AC3548" s="268"/>
      <c r="AD3548" s="23"/>
      <c r="AE3548" s="134"/>
      <c r="AF3548" s="26" t="str">
        <f t="shared" si="262"/>
        <v/>
      </c>
      <c r="AG3548" s="27"/>
      <c r="AH3548" s="168"/>
      <c r="AI3548" s="29" t="str">
        <f t="shared" si="260"/>
        <v/>
      </c>
      <c r="AJ3548" s="178" t="str">
        <f t="shared" si="261"/>
        <v/>
      </c>
      <c r="AK3548" s="132"/>
      <c r="AL3548" s="23"/>
      <c r="AM3548" s="35"/>
      <c r="AN3548" s="408" t="str">
        <f>IF($AA3548-data!$G$1=0,"　",IF(AK3548=0,"　",VLOOKUP($AK3548,data!$A$1:$H$264,8,FALSE)))</f>
        <v>　</v>
      </c>
      <c r="AO3548" s="35"/>
      <c r="AP3548" s="134"/>
      <c r="AQ3548" s="264" t="str">
        <f t="shared" si="270"/>
        <v/>
      </c>
    </row>
    <row r="3549" spans="1:43" ht="24.75" customHeight="1" x14ac:dyDescent="0.15">
      <c r="A3549" s="297">
        <v>3546</v>
      </c>
      <c r="B3549" s="23" t="s">
        <v>16512</v>
      </c>
      <c r="C3549" s="24" t="s">
        <v>2344</v>
      </c>
      <c r="D3549" s="23"/>
      <c r="E3549" s="23"/>
      <c r="F3549" s="24"/>
      <c r="G3549" s="25"/>
      <c r="H3549" s="23"/>
      <c r="I3549" s="23"/>
      <c r="J3549" s="25"/>
      <c r="K3549" s="58"/>
      <c r="L3549" s="58"/>
      <c r="M3549" s="23"/>
      <c r="N3549" s="23"/>
      <c r="O3549" s="25"/>
      <c r="P3549" s="23"/>
      <c r="Q3549" s="25"/>
      <c r="R3549" s="58"/>
      <c r="S3549" s="23"/>
      <c r="T3549" s="23"/>
      <c r="U3549" s="25"/>
      <c r="V3549" s="23"/>
      <c r="W3549" s="25"/>
      <c r="X3549" s="58"/>
      <c r="Y3549" s="23"/>
      <c r="Z3549" s="23"/>
      <c r="AA3549" s="33"/>
      <c r="AB3549" s="295" t="str">
        <f t="shared" si="263"/>
        <v/>
      </c>
      <c r="AC3549" s="268"/>
      <c r="AD3549" s="23"/>
      <c r="AE3549" s="134"/>
      <c r="AF3549" s="26" t="str">
        <f t="shared" si="262"/>
        <v/>
      </c>
      <c r="AG3549" s="27"/>
      <c r="AH3549" s="168"/>
      <c r="AI3549" s="29" t="str">
        <f t="shared" si="260"/>
        <v/>
      </c>
      <c r="AJ3549" s="178" t="str">
        <f t="shared" si="261"/>
        <v/>
      </c>
      <c r="AK3549" s="132"/>
      <c r="AL3549" s="23"/>
      <c r="AM3549" s="35"/>
      <c r="AN3549" s="408" t="str">
        <f>IF($AA3549-data!$G$1=0,"　",IF(AK3549=0,"　",VLOOKUP($AK3549,data!$A$1:$H$264,8,FALSE)))</f>
        <v>　</v>
      </c>
      <c r="AO3549" s="35"/>
      <c r="AP3549" s="134"/>
      <c r="AQ3549" s="264" t="str">
        <f t="shared" si="270"/>
        <v/>
      </c>
    </row>
    <row r="3550" spans="1:43" ht="24.75" customHeight="1" x14ac:dyDescent="0.15">
      <c r="A3550" s="297">
        <v>3547</v>
      </c>
      <c r="B3550" s="23" t="s">
        <v>16513</v>
      </c>
      <c r="C3550" s="24" t="s">
        <v>2344</v>
      </c>
      <c r="D3550" s="23"/>
      <c r="E3550" s="23"/>
      <c r="F3550" s="24"/>
      <c r="G3550" s="25"/>
      <c r="H3550" s="23"/>
      <c r="I3550" s="23"/>
      <c r="J3550" s="25"/>
      <c r="K3550" s="58"/>
      <c r="L3550" s="58"/>
      <c r="M3550" s="23"/>
      <c r="N3550" s="23"/>
      <c r="O3550" s="25"/>
      <c r="P3550" s="23"/>
      <c r="Q3550" s="25"/>
      <c r="R3550" s="58"/>
      <c r="S3550" s="23"/>
      <c r="T3550" s="23"/>
      <c r="U3550" s="25"/>
      <c r="V3550" s="23"/>
      <c r="W3550" s="25"/>
      <c r="X3550" s="58"/>
      <c r="Y3550" s="23"/>
      <c r="Z3550" s="23"/>
      <c r="AA3550" s="33"/>
      <c r="AB3550" s="295" t="str">
        <f t="shared" si="263"/>
        <v/>
      </c>
      <c r="AC3550" s="268"/>
      <c r="AD3550" s="23"/>
      <c r="AE3550" s="134"/>
      <c r="AF3550" s="26" t="str">
        <f t="shared" si="262"/>
        <v/>
      </c>
      <c r="AG3550" s="27"/>
      <c r="AH3550" s="168"/>
      <c r="AI3550" s="29" t="str">
        <f t="shared" si="260"/>
        <v/>
      </c>
      <c r="AJ3550" s="178" t="str">
        <f t="shared" si="261"/>
        <v/>
      </c>
      <c r="AK3550" s="23"/>
      <c r="AL3550" s="23"/>
      <c r="AM3550" s="35"/>
      <c r="AN3550" s="408" t="str">
        <f>IF($AA3550-data!$G$1=0,"　",IF(AK3550=0,"　",VLOOKUP($AK3550,data!$A$1:$H$264,8,FALSE)))</f>
        <v>　</v>
      </c>
      <c r="AO3550" s="35"/>
      <c r="AP3550" s="134"/>
      <c r="AQ3550" s="264" t="str">
        <f t="shared" si="270"/>
        <v/>
      </c>
    </row>
    <row r="3551" spans="1:43" ht="24.75" customHeight="1" x14ac:dyDescent="0.15">
      <c r="A3551" s="297">
        <v>3548</v>
      </c>
      <c r="B3551" s="23" t="s">
        <v>16514</v>
      </c>
      <c r="C3551" s="24" t="s">
        <v>2344</v>
      </c>
      <c r="D3551" s="23"/>
      <c r="E3551" s="23"/>
      <c r="F3551" s="24"/>
      <c r="G3551" s="25"/>
      <c r="H3551" s="23"/>
      <c r="I3551" s="23"/>
      <c r="J3551" s="25"/>
      <c r="K3551" s="58"/>
      <c r="L3551" s="58"/>
      <c r="M3551" s="23"/>
      <c r="N3551" s="23"/>
      <c r="O3551" s="25"/>
      <c r="P3551" s="23"/>
      <c r="Q3551" s="25"/>
      <c r="R3551" s="58"/>
      <c r="S3551" s="23"/>
      <c r="T3551" s="23"/>
      <c r="U3551" s="25"/>
      <c r="V3551" s="23"/>
      <c r="W3551" s="25"/>
      <c r="X3551" s="58"/>
      <c r="Y3551" s="23"/>
      <c r="Z3551" s="23"/>
      <c r="AA3551" s="33"/>
      <c r="AB3551" s="295" t="str">
        <f t="shared" si="263"/>
        <v/>
      </c>
      <c r="AC3551" s="268"/>
      <c r="AD3551" s="23"/>
      <c r="AE3551" s="134"/>
      <c r="AF3551" s="26" t="str">
        <f t="shared" si="262"/>
        <v/>
      </c>
      <c r="AG3551" s="27"/>
      <c r="AH3551" s="168"/>
      <c r="AI3551" s="29" t="str">
        <f t="shared" si="260"/>
        <v/>
      </c>
      <c r="AJ3551" s="178" t="str">
        <f t="shared" si="261"/>
        <v/>
      </c>
      <c r="AK3551" s="23"/>
      <c r="AL3551" s="23"/>
      <c r="AM3551" s="35"/>
      <c r="AN3551" s="408" t="str">
        <f>IF($AA3551-data!$G$1=0,"　",IF(AK3551=0,"　",VLOOKUP($AK3551,data!$A$1:$H$264,8,FALSE)))</f>
        <v>　</v>
      </c>
      <c r="AO3551" s="35"/>
      <c r="AP3551" s="134"/>
      <c r="AQ3551" s="264" t="str">
        <f t="shared" si="270"/>
        <v/>
      </c>
    </row>
    <row r="3552" spans="1:43" ht="24.75" customHeight="1" x14ac:dyDescent="0.15">
      <c r="A3552" s="297">
        <v>3549</v>
      </c>
      <c r="B3552" s="23" t="s">
        <v>16515</v>
      </c>
      <c r="C3552" s="24" t="s">
        <v>2344</v>
      </c>
      <c r="D3552" s="23"/>
      <c r="E3552" s="23"/>
      <c r="F3552" s="24"/>
      <c r="G3552" s="25"/>
      <c r="H3552" s="23"/>
      <c r="I3552" s="23"/>
      <c r="J3552" s="25"/>
      <c r="K3552" s="58"/>
      <c r="L3552" s="58"/>
      <c r="M3552" s="23"/>
      <c r="N3552" s="23"/>
      <c r="O3552" s="25"/>
      <c r="P3552" s="23"/>
      <c r="Q3552" s="25"/>
      <c r="R3552" s="58"/>
      <c r="S3552" s="23"/>
      <c r="T3552" s="23"/>
      <c r="U3552" s="25"/>
      <c r="V3552" s="23"/>
      <c r="W3552" s="25"/>
      <c r="X3552" s="58"/>
      <c r="Y3552" s="23"/>
      <c r="Z3552" s="23"/>
      <c r="AA3552" s="33"/>
      <c r="AB3552" s="295" t="str">
        <f t="shared" si="263"/>
        <v/>
      </c>
      <c r="AC3552" s="268"/>
      <c r="AD3552" s="23"/>
      <c r="AE3552" s="134"/>
      <c r="AF3552" s="26" t="str">
        <f t="shared" si="262"/>
        <v/>
      </c>
      <c r="AG3552" s="27"/>
      <c r="AH3552" s="168"/>
      <c r="AI3552" s="29" t="str">
        <f t="shared" si="260"/>
        <v/>
      </c>
      <c r="AJ3552" s="178" t="str">
        <f t="shared" si="261"/>
        <v/>
      </c>
      <c r="AK3552" s="23"/>
      <c r="AL3552" s="23"/>
      <c r="AM3552" s="35"/>
      <c r="AN3552" s="408" t="str">
        <f>IF($AA3552-data!$G$1=0,"　",IF(AK3552=0,"　",VLOOKUP($AK3552,data!$A$1:$H$264,8,FALSE)))</f>
        <v>　</v>
      </c>
      <c r="AO3552" s="35"/>
      <c r="AP3552" s="134"/>
      <c r="AQ3552" s="264" t="str">
        <f t="shared" si="270"/>
        <v/>
      </c>
    </row>
    <row r="3553" spans="1:44" ht="24.75" customHeight="1" x14ac:dyDescent="0.15">
      <c r="A3553" s="297">
        <v>3550</v>
      </c>
      <c r="B3553" s="23" t="s">
        <v>16516</v>
      </c>
      <c r="C3553" s="24" t="s">
        <v>2344</v>
      </c>
      <c r="D3553" s="23"/>
      <c r="E3553" s="23"/>
      <c r="F3553" s="24"/>
      <c r="G3553" s="25"/>
      <c r="H3553" s="23"/>
      <c r="I3553" s="23"/>
      <c r="J3553" s="25"/>
      <c r="K3553" s="58"/>
      <c r="L3553" s="58"/>
      <c r="M3553" s="23"/>
      <c r="N3553" s="23"/>
      <c r="O3553" s="25"/>
      <c r="P3553" s="23"/>
      <c r="Q3553" s="25"/>
      <c r="R3553" s="58"/>
      <c r="S3553" s="23"/>
      <c r="T3553" s="23"/>
      <c r="U3553" s="25"/>
      <c r="V3553" s="23"/>
      <c r="W3553" s="25"/>
      <c r="X3553" s="58"/>
      <c r="Y3553" s="23"/>
      <c r="Z3553" s="23"/>
      <c r="AA3553" s="33"/>
      <c r="AB3553" s="295" t="str">
        <f t="shared" si="263"/>
        <v/>
      </c>
      <c r="AC3553" s="268"/>
      <c r="AD3553" s="23"/>
      <c r="AE3553" s="134"/>
      <c r="AF3553" s="26" t="str">
        <f t="shared" si="262"/>
        <v/>
      </c>
      <c r="AG3553" s="27"/>
      <c r="AH3553" s="168"/>
      <c r="AI3553" s="29" t="str">
        <f t="shared" si="260"/>
        <v/>
      </c>
      <c r="AJ3553" s="178" t="str">
        <f t="shared" si="261"/>
        <v/>
      </c>
      <c r="AK3553" s="23"/>
      <c r="AL3553" s="23"/>
      <c r="AM3553" s="35"/>
      <c r="AN3553" s="408" t="str">
        <f>IF($AA3553-data!$G$1=0,"　",IF(AK3553=0,"　",VLOOKUP($AK3553,data!$A$1:$H$264,8,FALSE)))</f>
        <v>　</v>
      </c>
      <c r="AO3553" s="35"/>
      <c r="AP3553" s="134"/>
      <c r="AQ3553" s="264" t="str">
        <f t="shared" si="270"/>
        <v/>
      </c>
    </row>
    <row r="3554" spans="1:44" ht="24.75" customHeight="1" x14ac:dyDescent="0.15">
      <c r="A3554" s="297">
        <v>3551</v>
      </c>
      <c r="B3554" s="23" t="s">
        <v>16517</v>
      </c>
      <c r="C3554" s="24" t="s">
        <v>2344</v>
      </c>
      <c r="D3554" s="23"/>
      <c r="E3554" s="23"/>
      <c r="F3554" s="24"/>
      <c r="G3554" s="25"/>
      <c r="H3554" s="23"/>
      <c r="I3554" s="23"/>
      <c r="J3554" s="25"/>
      <c r="K3554" s="58"/>
      <c r="L3554" s="58"/>
      <c r="M3554" s="23"/>
      <c r="N3554" s="23"/>
      <c r="O3554" s="25"/>
      <c r="P3554" s="23"/>
      <c r="Q3554" s="25"/>
      <c r="R3554" s="58"/>
      <c r="S3554" s="23"/>
      <c r="T3554" s="23"/>
      <c r="U3554" s="25"/>
      <c r="V3554" s="23"/>
      <c r="W3554" s="25"/>
      <c r="X3554" s="58"/>
      <c r="Y3554" s="23"/>
      <c r="Z3554" s="23"/>
      <c r="AA3554" s="33"/>
      <c r="AB3554" s="295" t="str">
        <f t="shared" si="263"/>
        <v/>
      </c>
      <c r="AC3554" s="268"/>
      <c r="AD3554" s="23"/>
      <c r="AE3554" s="134"/>
      <c r="AF3554" s="26" t="str">
        <f t="shared" si="262"/>
        <v/>
      </c>
      <c r="AG3554" s="27"/>
      <c r="AH3554" s="168"/>
      <c r="AI3554" s="29" t="str">
        <f t="shared" si="260"/>
        <v/>
      </c>
      <c r="AJ3554" s="178" t="str">
        <f t="shared" si="261"/>
        <v/>
      </c>
      <c r="AK3554" s="23"/>
      <c r="AL3554" s="23"/>
      <c r="AM3554" s="35"/>
      <c r="AN3554" s="408" t="str">
        <f>IF($AA3554-data!$G$1=0,"　",IF(AK3554=0,"　",VLOOKUP($AK3554,data!$A$1:$H$264,8,FALSE)))</f>
        <v>　</v>
      </c>
      <c r="AO3554" s="35"/>
      <c r="AP3554" s="134"/>
      <c r="AQ3554" s="264" t="str">
        <f t="shared" si="270"/>
        <v/>
      </c>
    </row>
    <row r="3555" spans="1:44" ht="24.75" customHeight="1" x14ac:dyDescent="0.15">
      <c r="A3555" s="297">
        <v>3552</v>
      </c>
      <c r="B3555" s="23" t="s">
        <v>16518</v>
      </c>
      <c r="C3555" s="24" t="s">
        <v>2344</v>
      </c>
      <c r="D3555" s="23"/>
      <c r="E3555" s="23"/>
      <c r="F3555" s="24"/>
      <c r="G3555" s="25"/>
      <c r="H3555" s="23"/>
      <c r="I3555" s="23"/>
      <c r="J3555" s="25"/>
      <c r="K3555" s="58"/>
      <c r="L3555" s="58"/>
      <c r="M3555" s="23"/>
      <c r="N3555" s="23"/>
      <c r="O3555" s="25"/>
      <c r="P3555" s="23"/>
      <c r="Q3555" s="25"/>
      <c r="R3555" s="58"/>
      <c r="S3555" s="23"/>
      <c r="T3555" s="23"/>
      <c r="U3555" s="25"/>
      <c r="V3555" s="23"/>
      <c r="W3555" s="25"/>
      <c r="X3555" s="58"/>
      <c r="Y3555" s="23"/>
      <c r="Z3555" s="23"/>
      <c r="AA3555" s="33"/>
      <c r="AB3555" s="295" t="str">
        <f t="shared" si="263"/>
        <v/>
      </c>
      <c r="AC3555" s="268"/>
      <c r="AD3555" s="23"/>
      <c r="AE3555" s="134"/>
      <c r="AF3555" s="26" t="str">
        <f t="shared" si="262"/>
        <v/>
      </c>
      <c r="AG3555" s="27"/>
      <c r="AH3555" s="168"/>
      <c r="AI3555" s="29" t="str">
        <f t="shared" si="260"/>
        <v/>
      </c>
      <c r="AJ3555" s="178" t="str">
        <f t="shared" si="261"/>
        <v/>
      </c>
      <c r="AK3555" s="23"/>
      <c r="AL3555" s="23"/>
      <c r="AM3555" s="35"/>
      <c r="AN3555" s="408" t="str">
        <f>IF($AA3555-data!$G$1=0,"　",IF(AK3555=0,"　",VLOOKUP($AK3555,data!$A$1:$H$264,8,FALSE)))</f>
        <v>　</v>
      </c>
      <c r="AO3555" s="35"/>
      <c r="AP3555" s="134"/>
      <c r="AQ3555" s="264" t="str">
        <f t="shared" si="270"/>
        <v/>
      </c>
    </row>
    <row r="3556" spans="1:44" ht="24.75" customHeight="1" x14ac:dyDescent="0.15">
      <c r="A3556" s="297">
        <v>3553</v>
      </c>
      <c r="B3556" s="23" t="s">
        <v>16519</v>
      </c>
      <c r="C3556" s="24" t="s">
        <v>2344</v>
      </c>
      <c r="D3556" s="23"/>
      <c r="E3556" s="23"/>
      <c r="F3556" s="24"/>
      <c r="G3556" s="25"/>
      <c r="H3556" s="23"/>
      <c r="I3556" s="23"/>
      <c r="J3556" s="25"/>
      <c r="K3556" s="58"/>
      <c r="L3556" s="58"/>
      <c r="M3556" s="23"/>
      <c r="N3556" s="23"/>
      <c r="O3556" s="25"/>
      <c r="P3556" s="23"/>
      <c r="Q3556" s="25"/>
      <c r="R3556" s="58"/>
      <c r="S3556" s="23"/>
      <c r="T3556" s="23"/>
      <c r="U3556" s="25"/>
      <c r="V3556" s="23"/>
      <c r="W3556" s="25"/>
      <c r="X3556" s="58"/>
      <c r="Y3556" s="23"/>
      <c r="Z3556" s="23"/>
      <c r="AA3556" s="33"/>
      <c r="AB3556" s="295" t="str">
        <f t="shared" si="263"/>
        <v/>
      </c>
      <c r="AC3556" s="268"/>
      <c r="AD3556" s="23"/>
      <c r="AE3556" s="134"/>
      <c r="AF3556" s="26" t="str">
        <f t="shared" si="262"/>
        <v/>
      </c>
      <c r="AG3556" s="27"/>
      <c r="AH3556" s="168"/>
      <c r="AI3556" s="29" t="str">
        <f t="shared" si="260"/>
        <v/>
      </c>
      <c r="AJ3556" s="178" t="str">
        <f t="shared" si="261"/>
        <v/>
      </c>
      <c r="AK3556" s="23"/>
      <c r="AL3556" s="23"/>
      <c r="AM3556" s="35"/>
      <c r="AN3556" s="408" t="str">
        <f>IF($AA3556-data!$G$1=0,"　",IF(AK3556=0,"　",VLOOKUP($AK3556,data!$A$1:$H$264,8,FALSE)))</f>
        <v>　</v>
      </c>
      <c r="AO3556" s="35"/>
      <c r="AP3556" s="134"/>
      <c r="AQ3556" s="264" t="str">
        <f t="shared" si="270"/>
        <v/>
      </c>
    </row>
    <row r="3557" spans="1:44" ht="24.75" customHeight="1" x14ac:dyDescent="0.15">
      <c r="A3557" s="297">
        <v>3554</v>
      </c>
      <c r="B3557" s="23" t="s">
        <v>16520</v>
      </c>
      <c r="C3557" s="24" t="s">
        <v>2344</v>
      </c>
      <c r="D3557" s="23"/>
      <c r="E3557" s="23"/>
      <c r="F3557" s="24"/>
      <c r="G3557" s="25"/>
      <c r="H3557" s="23"/>
      <c r="I3557" s="23"/>
      <c r="J3557" s="25"/>
      <c r="K3557" s="58"/>
      <c r="L3557" s="58"/>
      <c r="M3557" s="23"/>
      <c r="N3557" s="23"/>
      <c r="O3557" s="25"/>
      <c r="P3557" s="23"/>
      <c r="Q3557" s="25"/>
      <c r="R3557" s="58"/>
      <c r="S3557" s="23"/>
      <c r="T3557" s="23"/>
      <c r="U3557" s="25"/>
      <c r="V3557" s="23"/>
      <c r="W3557" s="25"/>
      <c r="X3557" s="58"/>
      <c r="Y3557" s="23"/>
      <c r="Z3557" s="23"/>
      <c r="AA3557" s="33"/>
      <c r="AB3557" s="295" t="str">
        <f t="shared" si="263"/>
        <v/>
      </c>
      <c r="AC3557" s="268"/>
      <c r="AD3557" s="23"/>
      <c r="AE3557" s="134"/>
      <c r="AF3557" s="26" t="str">
        <f t="shared" si="262"/>
        <v/>
      </c>
      <c r="AG3557" s="27"/>
      <c r="AH3557" s="168"/>
      <c r="AI3557" s="29" t="str">
        <f t="shared" si="260"/>
        <v/>
      </c>
      <c r="AJ3557" s="178" t="str">
        <f t="shared" si="261"/>
        <v/>
      </c>
      <c r="AK3557" s="23"/>
      <c r="AL3557" s="23"/>
      <c r="AM3557" s="35"/>
      <c r="AN3557" s="408" t="str">
        <f>IF($AA3557-data!$G$1=0,"　",IF(AK3557=0,"　",VLOOKUP($AK3557,data!$A$1:$H$264,8,FALSE)))</f>
        <v>　</v>
      </c>
      <c r="AO3557" s="35"/>
      <c r="AP3557" s="134"/>
      <c r="AQ3557" s="264" t="str">
        <f t="shared" si="270"/>
        <v/>
      </c>
    </row>
    <row r="3558" spans="1:44" ht="24.75" customHeight="1" x14ac:dyDescent="0.15">
      <c r="A3558" s="297">
        <v>3555</v>
      </c>
      <c r="B3558" s="23" t="s">
        <v>16521</v>
      </c>
      <c r="C3558" s="24" t="s">
        <v>2344</v>
      </c>
      <c r="D3558" s="23"/>
      <c r="E3558" s="23"/>
      <c r="F3558" s="24"/>
      <c r="G3558" s="25"/>
      <c r="H3558" s="23"/>
      <c r="I3558" s="23"/>
      <c r="J3558" s="25"/>
      <c r="K3558" s="58"/>
      <c r="L3558" s="58"/>
      <c r="M3558" s="23"/>
      <c r="N3558" s="23"/>
      <c r="O3558" s="25"/>
      <c r="P3558" s="23"/>
      <c r="Q3558" s="25"/>
      <c r="R3558" s="58"/>
      <c r="S3558" s="23"/>
      <c r="T3558" s="23"/>
      <c r="U3558" s="25"/>
      <c r="V3558" s="23"/>
      <c r="W3558" s="25"/>
      <c r="X3558" s="58"/>
      <c r="Y3558" s="23"/>
      <c r="Z3558" s="23"/>
      <c r="AA3558" s="33"/>
      <c r="AB3558" s="295" t="str">
        <f t="shared" si="263"/>
        <v/>
      </c>
      <c r="AC3558" s="268"/>
      <c r="AD3558" s="23"/>
      <c r="AE3558" s="134"/>
      <c r="AF3558" s="26" t="str">
        <f t="shared" si="262"/>
        <v/>
      </c>
      <c r="AG3558" s="27"/>
      <c r="AH3558" s="168"/>
      <c r="AI3558" s="29" t="str">
        <f t="shared" si="260"/>
        <v/>
      </c>
      <c r="AJ3558" s="178" t="str">
        <f t="shared" si="261"/>
        <v/>
      </c>
      <c r="AK3558" s="23"/>
      <c r="AL3558" s="23"/>
      <c r="AM3558" s="35"/>
      <c r="AN3558" s="408" t="str">
        <f>IF($AA3558-data!$G$1=0,"　",IF(AK3558=0,"　",VLOOKUP($AK3558,data!$A$1:$H$264,8,FALSE)))</f>
        <v>　</v>
      </c>
      <c r="AO3558" s="35"/>
      <c r="AP3558" s="134"/>
      <c r="AQ3558" s="264" t="str">
        <f t="shared" si="270"/>
        <v/>
      </c>
    </row>
    <row r="3559" spans="1:44" ht="24.75" customHeight="1" x14ac:dyDescent="0.15">
      <c r="A3559" s="297">
        <v>3556</v>
      </c>
      <c r="B3559" s="23" t="s">
        <v>16522</v>
      </c>
      <c r="C3559" s="24" t="s">
        <v>2344</v>
      </c>
      <c r="D3559" s="23"/>
      <c r="E3559" s="23"/>
      <c r="F3559" s="24"/>
      <c r="G3559" s="25"/>
      <c r="H3559" s="23"/>
      <c r="I3559" s="23"/>
      <c r="J3559" s="25"/>
      <c r="K3559" s="58"/>
      <c r="L3559" s="58"/>
      <c r="M3559" s="23"/>
      <c r="N3559" s="23"/>
      <c r="O3559" s="25"/>
      <c r="P3559" s="23"/>
      <c r="Q3559" s="25"/>
      <c r="R3559" s="58"/>
      <c r="S3559" s="23"/>
      <c r="T3559" s="23"/>
      <c r="U3559" s="25"/>
      <c r="V3559" s="23"/>
      <c r="W3559" s="25"/>
      <c r="X3559" s="58"/>
      <c r="Y3559" s="23"/>
      <c r="Z3559" s="23"/>
      <c r="AA3559" s="33"/>
      <c r="AB3559" s="295" t="str">
        <f t="shared" si="263"/>
        <v/>
      </c>
      <c r="AC3559" s="268"/>
      <c r="AD3559" s="23"/>
      <c r="AE3559" s="134"/>
      <c r="AF3559" s="26" t="str">
        <f t="shared" si="262"/>
        <v/>
      </c>
      <c r="AG3559" s="27"/>
      <c r="AH3559" s="168"/>
      <c r="AI3559" s="29" t="str">
        <f t="shared" si="260"/>
        <v/>
      </c>
      <c r="AJ3559" s="178" t="str">
        <f t="shared" si="261"/>
        <v/>
      </c>
      <c r="AK3559" s="23"/>
      <c r="AL3559" s="23"/>
      <c r="AM3559" s="35"/>
      <c r="AN3559" s="408" t="str">
        <f>IF($AA3559-data!$G$1=0,"　",IF(AK3559=0,"　",VLOOKUP($AK3559,data!$A$1:$H$264,8,FALSE)))</f>
        <v>　</v>
      </c>
      <c r="AO3559" s="35"/>
      <c r="AP3559" s="134"/>
      <c r="AQ3559" s="264" t="str">
        <f t="shared" si="270"/>
        <v/>
      </c>
    </row>
    <row r="3560" spans="1:44" ht="24.75" customHeight="1" x14ac:dyDescent="0.15">
      <c r="A3560" s="297">
        <v>3557</v>
      </c>
      <c r="B3560" s="23" t="s">
        <v>16523</v>
      </c>
      <c r="C3560" s="24" t="s">
        <v>2344</v>
      </c>
      <c r="D3560" s="23"/>
      <c r="E3560" s="23"/>
      <c r="F3560" s="24"/>
      <c r="G3560" s="25"/>
      <c r="H3560" s="23"/>
      <c r="I3560" s="23"/>
      <c r="J3560" s="25"/>
      <c r="K3560" s="58"/>
      <c r="L3560" s="58"/>
      <c r="M3560" s="23"/>
      <c r="N3560" s="23"/>
      <c r="O3560" s="25"/>
      <c r="P3560" s="23"/>
      <c r="Q3560" s="25"/>
      <c r="R3560" s="58"/>
      <c r="S3560" s="23"/>
      <c r="T3560" s="23"/>
      <c r="U3560" s="25"/>
      <c r="V3560" s="23"/>
      <c r="W3560" s="25"/>
      <c r="X3560" s="58"/>
      <c r="Y3560" s="23"/>
      <c r="Z3560" s="23"/>
      <c r="AA3560" s="33"/>
      <c r="AB3560" s="295" t="str">
        <f t="shared" si="263"/>
        <v/>
      </c>
      <c r="AC3560" s="268"/>
      <c r="AD3560" s="23"/>
      <c r="AE3560" s="134"/>
      <c r="AF3560" s="26" t="str">
        <f t="shared" si="262"/>
        <v/>
      </c>
      <c r="AG3560" s="27"/>
      <c r="AH3560" s="168"/>
      <c r="AI3560" s="29" t="str">
        <f t="shared" si="260"/>
        <v/>
      </c>
      <c r="AJ3560" s="178" t="str">
        <f t="shared" si="261"/>
        <v/>
      </c>
      <c r="AK3560" s="23"/>
      <c r="AL3560" s="23"/>
      <c r="AM3560" s="35"/>
      <c r="AN3560" s="408" t="str">
        <f>IF($AA3560-data!$G$1=0,"　",IF(AK3560=0,"　",VLOOKUP($AK3560,data!$A$1:$H$264,8,FALSE)))</f>
        <v>　</v>
      </c>
      <c r="AO3560" s="35"/>
      <c r="AP3560" s="134"/>
      <c r="AQ3560" s="264" t="str">
        <f t="shared" si="270"/>
        <v/>
      </c>
    </row>
    <row r="3561" spans="1:44" ht="24.75" customHeight="1" x14ac:dyDescent="0.15">
      <c r="A3561" s="297">
        <v>3558</v>
      </c>
      <c r="B3561" s="23" t="s">
        <v>18293</v>
      </c>
      <c r="C3561" s="24" t="s">
        <v>582</v>
      </c>
      <c r="D3561" s="23" t="s">
        <v>7274</v>
      </c>
      <c r="E3561" s="23" t="s">
        <v>582</v>
      </c>
      <c r="F3561" s="24" t="s">
        <v>20327</v>
      </c>
      <c r="G3561" s="25" t="s">
        <v>11147</v>
      </c>
      <c r="H3561" s="23" t="s">
        <v>16956</v>
      </c>
      <c r="I3561" s="23" t="s">
        <v>11147</v>
      </c>
      <c r="J3561" s="25" t="s">
        <v>16957</v>
      </c>
      <c r="K3561" s="58" t="s">
        <v>16958</v>
      </c>
      <c r="L3561" s="58"/>
      <c r="M3561" s="23" t="s">
        <v>16960</v>
      </c>
      <c r="N3561" s="23" t="s">
        <v>16959</v>
      </c>
      <c r="O3561" s="25" t="s">
        <v>2224</v>
      </c>
      <c r="P3561" s="23" t="s">
        <v>16961</v>
      </c>
      <c r="Q3561" s="25" t="s">
        <v>16962</v>
      </c>
      <c r="R3561" s="58" t="s">
        <v>16963</v>
      </c>
      <c r="S3561" s="23" t="s">
        <v>16964</v>
      </c>
      <c r="T3561" s="23" t="s">
        <v>16965</v>
      </c>
      <c r="U3561" s="25" t="s">
        <v>11147</v>
      </c>
      <c r="V3561" s="23" t="s">
        <v>16956</v>
      </c>
      <c r="W3561" s="25" t="s">
        <v>11147</v>
      </c>
      <c r="X3561" s="58" t="s">
        <v>16957</v>
      </c>
      <c r="Y3561" s="23" t="s">
        <v>16960</v>
      </c>
      <c r="Z3561" s="23" t="s">
        <v>16959</v>
      </c>
      <c r="AA3561" s="33">
        <v>5</v>
      </c>
      <c r="AB3561" s="295" t="s">
        <v>14501</v>
      </c>
      <c r="AC3561" s="268"/>
      <c r="AD3561" s="23">
        <v>1</v>
      </c>
      <c r="AE3561" s="134">
        <v>58800</v>
      </c>
      <c r="AF3561" s="26">
        <v>58800</v>
      </c>
      <c r="AG3561" s="27">
        <v>42795</v>
      </c>
      <c r="AH3561" s="168">
        <v>42795</v>
      </c>
      <c r="AI3561" s="29" t="s">
        <v>15151</v>
      </c>
      <c r="AJ3561" s="178">
        <f>IF(ISBLANK($AH3561),"",DATE(YEAR($AH3561)+$AA3561,MONTH($AH3561),DAY($AH3561)-1))</f>
        <v>44620</v>
      </c>
      <c r="AK3561" s="23" t="s">
        <v>10605</v>
      </c>
      <c r="AL3561" s="23" t="s">
        <v>18235</v>
      </c>
      <c r="AM3561" s="35">
        <v>42795</v>
      </c>
      <c r="AN3561" s="408" t="str">
        <f>IF($AA3561-data!$G$1=0,"　",IF(AK3561=0,"　",VLOOKUP($AK3561,data!$A$1:$H$264,8,FALSE)))</f>
        <v>消耗部品交換対象</v>
      </c>
      <c r="AO3561" s="35">
        <v>43007</v>
      </c>
      <c r="AP3561" s="134" t="s">
        <v>16967</v>
      </c>
      <c r="AQ3561" s="264">
        <f t="shared" si="270"/>
        <v>43862</v>
      </c>
    </row>
    <row r="3562" spans="1:44" ht="24.75" customHeight="1" x14ac:dyDescent="0.15">
      <c r="A3562" s="297">
        <v>3559</v>
      </c>
      <c r="B3562" s="23" t="s">
        <v>18293</v>
      </c>
      <c r="C3562" s="24" t="s">
        <v>582</v>
      </c>
      <c r="D3562" s="23" t="s">
        <v>7274</v>
      </c>
      <c r="E3562" s="23" t="s">
        <v>20326</v>
      </c>
      <c r="F3562" s="24" t="s">
        <v>20327</v>
      </c>
      <c r="G3562" s="25" t="s">
        <v>11147</v>
      </c>
      <c r="H3562" s="23" t="s">
        <v>16956</v>
      </c>
      <c r="I3562" s="23" t="s">
        <v>11147</v>
      </c>
      <c r="J3562" s="25" t="s">
        <v>16957</v>
      </c>
      <c r="K3562" s="58" t="s">
        <v>16958</v>
      </c>
      <c r="L3562" s="58"/>
      <c r="M3562" s="23" t="s">
        <v>16960</v>
      </c>
      <c r="N3562" s="23" t="s">
        <v>16959</v>
      </c>
      <c r="O3562" s="25" t="s">
        <v>2224</v>
      </c>
      <c r="P3562" s="23" t="s">
        <v>16961</v>
      </c>
      <c r="Q3562" s="25" t="s">
        <v>16962</v>
      </c>
      <c r="R3562" s="58" t="s">
        <v>16963</v>
      </c>
      <c r="S3562" s="23" t="s">
        <v>16964</v>
      </c>
      <c r="T3562" s="23" t="s">
        <v>16965</v>
      </c>
      <c r="U3562" s="25" t="s">
        <v>11147</v>
      </c>
      <c r="V3562" s="23" t="s">
        <v>16956</v>
      </c>
      <c r="W3562" s="25" t="s">
        <v>11147</v>
      </c>
      <c r="X3562" s="58" t="s">
        <v>16957</v>
      </c>
      <c r="Y3562" s="23" t="s">
        <v>16960</v>
      </c>
      <c r="Z3562" s="23" t="s">
        <v>16959</v>
      </c>
      <c r="AA3562" s="33">
        <v>5</v>
      </c>
      <c r="AB3562" s="295" t="s">
        <v>14501</v>
      </c>
      <c r="AC3562" s="268"/>
      <c r="AD3562" s="23">
        <v>1</v>
      </c>
      <c r="AE3562" s="134">
        <v>58800</v>
      </c>
      <c r="AF3562" s="26">
        <v>58800</v>
      </c>
      <c r="AG3562" s="27">
        <v>42795</v>
      </c>
      <c r="AH3562" s="168">
        <v>42795</v>
      </c>
      <c r="AI3562" s="29" t="s">
        <v>15151</v>
      </c>
      <c r="AJ3562" s="178">
        <f>IF(ISBLANK($AH3562),"",DATE(YEAR($AH3562)+$AA3562,MONTH($AH3562),DAY($AH3562)-1))</f>
        <v>44620</v>
      </c>
      <c r="AK3562" s="132" t="s">
        <v>16966</v>
      </c>
      <c r="AL3562" s="23" t="s">
        <v>18236</v>
      </c>
      <c r="AM3562" s="35">
        <v>42795</v>
      </c>
      <c r="AN3562" s="408" t="str">
        <f>IF($AA3562-data!$G$1=0,"　",IF(AK3562=0,"　",VLOOKUP($AK3562,data!$A$1:$H$264,8,FALSE)))</f>
        <v>消耗部品交換対象</v>
      </c>
      <c r="AO3562" s="35">
        <v>43007</v>
      </c>
      <c r="AP3562" s="134" t="s">
        <v>16549</v>
      </c>
      <c r="AQ3562" s="264">
        <f t="shared" si="270"/>
        <v>43862</v>
      </c>
    </row>
    <row r="3563" spans="1:44" ht="24.75" customHeight="1" x14ac:dyDescent="0.15">
      <c r="A3563" s="297">
        <v>3560</v>
      </c>
      <c r="B3563" s="23" t="s">
        <v>16550</v>
      </c>
      <c r="C3563" s="24" t="s">
        <v>2344</v>
      </c>
      <c r="D3563" s="23"/>
      <c r="E3563" s="23"/>
      <c r="F3563" s="24"/>
      <c r="G3563" s="25"/>
      <c r="H3563" s="23"/>
      <c r="I3563" s="23"/>
      <c r="J3563" s="25"/>
      <c r="K3563" s="58"/>
      <c r="L3563" s="58"/>
      <c r="M3563" s="23"/>
      <c r="N3563" s="23"/>
      <c r="O3563" s="25"/>
      <c r="P3563" s="23"/>
      <c r="Q3563" s="25"/>
      <c r="R3563" s="58"/>
      <c r="S3563" s="23"/>
      <c r="T3563" s="23"/>
      <c r="U3563" s="25"/>
      <c r="V3563" s="23"/>
      <c r="W3563" s="25"/>
      <c r="X3563" s="58"/>
      <c r="Y3563" s="23"/>
      <c r="Z3563" s="23"/>
      <c r="AA3563" s="33"/>
      <c r="AB3563" s="295" t="str">
        <f t="shared" si="263"/>
        <v/>
      </c>
      <c r="AC3563" s="268"/>
      <c r="AD3563" s="23"/>
      <c r="AE3563" s="134"/>
      <c r="AF3563" s="26" t="str">
        <f t="shared" si="262"/>
        <v/>
      </c>
      <c r="AG3563" s="27"/>
      <c r="AH3563" s="168"/>
      <c r="AI3563" s="29" t="str">
        <f t="shared" si="260"/>
        <v/>
      </c>
      <c r="AJ3563" s="178" t="str">
        <f t="shared" si="261"/>
        <v/>
      </c>
      <c r="AK3563" s="23"/>
      <c r="AL3563" s="23"/>
      <c r="AM3563" s="35"/>
      <c r="AN3563" s="408" t="str">
        <f>IF($AA3563-data!$G$1=0,"　",IF(AK3563=0,"　",VLOOKUP($AK3563,data!$A$1:$H$264,8,FALSE)))</f>
        <v>　</v>
      </c>
      <c r="AO3563" s="35"/>
      <c r="AP3563" s="134"/>
      <c r="AQ3563" s="264" t="str">
        <f t="shared" si="270"/>
        <v/>
      </c>
    </row>
    <row r="3564" spans="1:44" ht="24.75" customHeight="1" x14ac:dyDescent="0.15">
      <c r="A3564" s="297">
        <v>3561</v>
      </c>
      <c r="B3564" s="23" t="s">
        <v>16551</v>
      </c>
      <c r="C3564" s="24" t="s">
        <v>2344</v>
      </c>
      <c r="D3564" s="23"/>
      <c r="E3564" s="23"/>
      <c r="F3564" s="24"/>
      <c r="G3564" s="25"/>
      <c r="H3564" s="23"/>
      <c r="I3564" s="23"/>
      <c r="J3564" s="25"/>
      <c r="K3564" s="58"/>
      <c r="L3564" s="58"/>
      <c r="M3564" s="23"/>
      <c r="N3564" s="23"/>
      <c r="O3564" s="25"/>
      <c r="P3564" s="23"/>
      <c r="Q3564" s="25"/>
      <c r="R3564" s="58"/>
      <c r="S3564" s="23"/>
      <c r="T3564" s="23"/>
      <c r="U3564" s="25"/>
      <c r="V3564" s="23"/>
      <c r="W3564" s="25"/>
      <c r="X3564" s="58"/>
      <c r="Y3564" s="23"/>
      <c r="Z3564" s="23"/>
      <c r="AA3564" s="33"/>
      <c r="AB3564" s="295" t="str">
        <f t="shared" si="263"/>
        <v/>
      </c>
      <c r="AC3564" s="268"/>
      <c r="AD3564" s="23"/>
      <c r="AE3564" s="134"/>
      <c r="AF3564" s="26" t="str">
        <f t="shared" si="262"/>
        <v/>
      </c>
      <c r="AG3564" s="27"/>
      <c r="AH3564" s="168"/>
      <c r="AI3564" s="29" t="str">
        <f t="shared" si="260"/>
        <v/>
      </c>
      <c r="AJ3564" s="178" t="str">
        <f t="shared" si="261"/>
        <v/>
      </c>
      <c r="AK3564" s="23"/>
      <c r="AL3564" s="23"/>
      <c r="AM3564" s="35"/>
      <c r="AN3564" s="408" t="str">
        <f>IF($AA3564-data!$G$1=0,"　",IF(AK3564=0,"　",VLOOKUP($AK3564,data!$A$1:$H$264,8,FALSE)))</f>
        <v>　</v>
      </c>
      <c r="AO3564" s="35"/>
      <c r="AP3564" s="134"/>
      <c r="AQ3564" s="264" t="str">
        <f t="shared" si="270"/>
        <v/>
      </c>
    </row>
    <row r="3565" spans="1:44" ht="24.75" customHeight="1" x14ac:dyDescent="0.15">
      <c r="A3565" s="297">
        <v>3562</v>
      </c>
      <c r="B3565" s="23" t="s">
        <v>16552</v>
      </c>
      <c r="C3565" s="24" t="s">
        <v>2344</v>
      </c>
      <c r="D3565" s="23"/>
      <c r="E3565" s="23"/>
      <c r="F3565" s="24"/>
      <c r="G3565" s="25"/>
      <c r="H3565" s="23"/>
      <c r="I3565" s="23"/>
      <c r="J3565" s="25"/>
      <c r="K3565" s="58"/>
      <c r="L3565" s="58"/>
      <c r="M3565" s="23"/>
      <c r="N3565" s="23"/>
      <c r="O3565" s="25"/>
      <c r="P3565" s="23"/>
      <c r="Q3565" s="25"/>
      <c r="R3565" s="58"/>
      <c r="S3565" s="23"/>
      <c r="T3565" s="23"/>
      <c r="U3565" s="25"/>
      <c r="V3565" s="23"/>
      <c r="W3565" s="25"/>
      <c r="X3565" s="58"/>
      <c r="Y3565" s="23"/>
      <c r="Z3565" s="23"/>
      <c r="AA3565" s="33"/>
      <c r="AB3565" s="295" t="str">
        <f t="shared" si="263"/>
        <v/>
      </c>
      <c r="AC3565" s="268"/>
      <c r="AD3565" s="23"/>
      <c r="AE3565" s="134"/>
      <c r="AF3565" s="26" t="str">
        <f t="shared" si="262"/>
        <v/>
      </c>
      <c r="AG3565" s="27"/>
      <c r="AH3565" s="168"/>
      <c r="AI3565" s="29" t="str">
        <f t="shared" si="260"/>
        <v/>
      </c>
      <c r="AJ3565" s="178" t="str">
        <f t="shared" si="261"/>
        <v/>
      </c>
      <c r="AK3565" s="23"/>
      <c r="AL3565" s="23"/>
      <c r="AM3565" s="35"/>
      <c r="AN3565" s="408" t="str">
        <f>IF($AA3565-data!$G$1=0,"　",IF(AK3565=0,"　",VLOOKUP($AK3565,data!$A$1:$H$264,8,FALSE)))</f>
        <v>　</v>
      </c>
      <c r="AO3565" s="35"/>
      <c r="AP3565" s="134"/>
      <c r="AQ3565" s="264" t="str">
        <f t="shared" si="270"/>
        <v/>
      </c>
    </row>
    <row r="3566" spans="1:44" ht="24.75" customHeight="1" x14ac:dyDescent="0.15">
      <c r="A3566" s="297">
        <v>3563</v>
      </c>
      <c r="B3566" s="23" t="s">
        <v>16553</v>
      </c>
      <c r="C3566" s="24" t="s">
        <v>2344</v>
      </c>
      <c r="D3566" s="23"/>
      <c r="E3566" s="23"/>
      <c r="F3566" s="24"/>
      <c r="G3566" s="25"/>
      <c r="H3566" s="23"/>
      <c r="I3566" s="23"/>
      <c r="J3566" s="25"/>
      <c r="K3566" s="58"/>
      <c r="L3566" s="58"/>
      <c r="M3566" s="23"/>
      <c r="N3566" s="23"/>
      <c r="O3566" s="25"/>
      <c r="P3566" s="23"/>
      <c r="Q3566" s="25"/>
      <c r="R3566" s="58"/>
      <c r="S3566" s="23"/>
      <c r="T3566" s="23"/>
      <c r="U3566" s="25"/>
      <c r="V3566" s="23"/>
      <c r="W3566" s="25"/>
      <c r="X3566" s="58"/>
      <c r="Y3566" s="23"/>
      <c r="Z3566" s="23"/>
      <c r="AA3566" s="33"/>
      <c r="AB3566" s="295" t="str">
        <f t="shared" si="263"/>
        <v/>
      </c>
      <c r="AC3566" s="268"/>
      <c r="AD3566" s="23"/>
      <c r="AE3566" s="134"/>
      <c r="AF3566" s="26" t="str">
        <f t="shared" si="262"/>
        <v/>
      </c>
      <c r="AG3566" s="27"/>
      <c r="AH3566" s="168"/>
      <c r="AI3566" s="29" t="str">
        <f t="shared" si="260"/>
        <v/>
      </c>
      <c r="AJ3566" s="178" t="str">
        <f t="shared" si="261"/>
        <v/>
      </c>
      <c r="AK3566" s="132"/>
      <c r="AL3566" s="23"/>
      <c r="AM3566" s="35"/>
      <c r="AN3566" s="408" t="str">
        <f>IF($AA3566-data!$G$1=0,"　",IF(AK3566=0,"　",VLOOKUP($AK3566,data!$A$1:$H$264,8,FALSE)))</f>
        <v>　</v>
      </c>
      <c r="AO3566" s="35"/>
      <c r="AP3566" s="134"/>
      <c r="AQ3566" s="264" t="str">
        <f t="shared" si="270"/>
        <v/>
      </c>
    </row>
    <row r="3567" spans="1:44" ht="24.75" customHeight="1" x14ac:dyDescent="0.15">
      <c r="A3567" s="297">
        <v>3564</v>
      </c>
      <c r="B3567" s="23" t="s">
        <v>16554</v>
      </c>
      <c r="C3567" s="24" t="s">
        <v>2344</v>
      </c>
      <c r="D3567" s="23"/>
      <c r="E3567" s="23"/>
      <c r="F3567" s="24"/>
      <c r="G3567" s="25"/>
      <c r="H3567" s="23"/>
      <c r="I3567" s="23"/>
      <c r="J3567" s="25"/>
      <c r="K3567" s="58"/>
      <c r="L3567" s="58"/>
      <c r="M3567" s="23"/>
      <c r="N3567" s="23"/>
      <c r="O3567" s="25"/>
      <c r="P3567" s="23"/>
      <c r="Q3567" s="25"/>
      <c r="R3567" s="58"/>
      <c r="S3567" s="23"/>
      <c r="T3567" s="23"/>
      <c r="U3567" s="25"/>
      <c r="V3567" s="23"/>
      <c r="W3567" s="25"/>
      <c r="X3567" s="58"/>
      <c r="Y3567" s="23"/>
      <c r="Z3567" s="23"/>
      <c r="AA3567" s="33"/>
      <c r="AB3567" s="295" t="str">
        <f t="shared" si="263"/>
        <v/>
      </c>
      <c r="AC3567" s="268"/>
      <c r="AD3567" s="23"/>
      <c r="AE3567" s="134"/>
      <c r="AF3567" s="26" t="str">
        <f t="shared" si="262"/>
        <v/>
      </c>
      <c r="AG3567" s="27"/>
      <c r="AH3567" s="168"/>
      <c r="AI3567" s="29" t="str">
        <f t="shared" si="260"/>
        <v/>
      </c>
      <c r="AJ3567" s="178" t="str">
        <f t="shared" si="261"/>
        <v/>
      </c>
      <c r="AK3567" s="132"/>
      <c r="AL3567" s="23"/>
      <c r="AM3567" s="35"/>
      <c r="AN3567" s="408" t="str">
        <f>IF($AA3567-data!$G$1=0,"　",IF(AK3567=0,"　",VLOOKUP($AK3567,data!$A$1:$H$264,8,FALSE)))</f>
        <v>　</v>
      </c>
      <c r="AO3567" s="35"/>
      <c r="AP3567" s="134"/>
      <c r="AQ3567" s="264" t="str">
        <f t="shared" si="270"/>
        <v/>
      </c>
    </row>
    <row r="3568" spans="1:44" s="74" customFormat="1" ht="24.75" customHeight="1" x14ac:dyDescent="0.15">
      <c r="A3568" s="297">
        <v>3565</v>
      </c>
      <c r="B3568" s="23" t="s">
        <v>16608</v>
      </c>
      <c r="C3568" s="24" t="s">
        <v>14542</v>
      </c>
      <c r="D3568" s="23" t="s">
        <v>10698</v>
      </c>
      <c r="E3568" s="23" t="s">
        <v>2412</v>
      </c>
      <c r="F3568" s="24" t="s">
        <v>10310</v>
      </c>
      <c r="G3568" s="25" t="s">
        <v>16610</v>
      </c>
      <c r="H3568" s="23" t="s">
        <v>16612</v>
      </c>
      <c r="I3568" s="23" t="s">
        <v>16614</v>
      </c>
      <c r="J3568" s="25" t="s">
        <v>16613</v>
      </c>
      <c r="K3568" s="58" t="s">
        <v>16611</v>
      </c>
      <c r="L3568" s="58"/>
      <c r="M3568" s="23" t="s">
        <v>16615</v>
      </c>
      <c r="N3568" s="23"/>
      <c r="O3568" s="25" t="s">
        <v>10699</v>
      </c>
      <c r="P3568" s="23" t="s">
        <v>2309</v>
      </c>
      <c r="Q3568" s="25" t="s">
        <v>10700</v>
      </c>
      <c r="R3568" s="58" t="s">
        <v>10701</v>
      </c>
      <c r="S3568" s="23" t="s">
        <v>6322</v>
      </c>
      <c r="T3568" s="23" t="s">
        <v>6328</v>
      </c>
      <c r="U3568" s="25" t="s">
        <v>4725</v>
      </c>
      <c r="V3568" s="23" t="s">
        <v>8478</v>
      </c>
      <c r="W3568" s="25" t="s">
        <v>8480</v>
      </c>
      <c r="X3568" s="58" t="s">
        <v>8482</v>
      </c>
      <c r="Y3568" s="23" t="s">
        <v>8484</v>
      </c>
      <c r="Z3568" s="23" t="s">
        <v>8486</v>
      </c>
      <c r="AA3568" s="33">
        <v>5</v>
      </c>
      <c r="AB3568" s="295" t="str">
        <f t="shared" si="263"/>
        <v>年間</v>
      </c>
      <c r="AC3568" s="268"/>
      <c r="AD3568" s="23">
        <v>1</v>
      </c>
      <c r="AE3568" s="134">
        <v>207000</v>
      </c>
      <c r="AF3568" s="26">
        <f t="shared" si="262"/>
        <v>207000</v>
      </c>
      <c r="AG3568" s="27">
        <v>42795</v>
      </c>
      <c r="AH3568" s="168">
        <v>42795</v>
      </c>
      <c r="AI3568" s="29" t="s">
        <v>15151</v>
      </c>
      <c r="AJ3568" s="178">
        <f t="shared" si="261"/>
        <v>44620</v>
      </c>
      <c r="AK3568" s="132" t="s">
        <v>14543</v>
      </c>
      <c r="AL3568" s="23" t="s">
        <v>16619</v>
      </c>
      <c r="AM3568" s="35">
        <v>42795</v>
      </c>
      <c r="AN3568" s="408" t="str">
        <f>IF($AA3568-data!$G$1=0,"　",IF(AK3568=0,"　",VLOOKUP($AK3568,data!$A$1:$H$264,8,FALSE)))</f>
        <v>消耗部品交換対象</v>
      </c>
      <c r="AO3568" s="35">
        <v>42809</v>
      </c>
      <c r="AP3568" s="134" t="s">
        <v>16624</v>
      </c>
      <c r="AQ3568" s="264">
        <f t="shared" si="270"/>
        <v>43862</v>
      </c>
      <c r="AR3568" s="339" t="s">
        <v>16616</v>
      </c>
    </row>
    <row r="3569" spans="1:44" s="74" customFormat="1" ht="24.75" customHeight="1" x14ac:dyDescent="0.15">
      <c r="A3569" s="297">
        <v>3566</v>
      </c>
      <c r="B3569" s="23" t="s">
        <v>16609</v>
      </c>
      <c r="C3569" s="24" t="s">
        <v>14542</v>
      </c>
      <c r="D3569" s="23" t="s">
        <v>10698</v>
      </c>
      <c r="E3569" s="23" t="s">
        <v>2412</v>
      </c>
      <c r="F3569" s="24" t="s">
        <v>10310</v>
      </c>
      <c r="G3569" s="25" t="s">
        <v>16610</v>
      </c>
      <c r="H3569" s="23" t="s">
        <v>16612</v>
      </c>
      <c r="I3569" s="23" t="s">
        <v>16614</v>
      </c>
      <c r="J3569" s="25" t="s">
        <v>16613</v>
      </c>
      <c r="K3569" s="58" t="s">
        <v>16611</v>
      </c>
      <c r="L3569" s="58"/>
      <c r="M3569" s="23" t="s">
        <v>16615</v>
      </c>
      <c r="N3569" s="23"/>
      <c r="O3569" s="25" t="s">
        <v>10699</v>
      </c>
      <c r="P3569" s="23" t="s">
        <v>2309</v>
      </c>
      <c r="Q3569" s="25" t="s">
        <v>10700</v>
      </c>
      <c r="R3569" s="58" t="s">
        <v>10701</v>
      </c>
      <c r="S3569" s="23" t="s">
        <v>6322</v>
      </c>
      <c r="T3569" s="23" t="s">
        <v>6328</v>
      </c>
      <c r="U3569" s="25" t="s">
        <v>4725</v>
      </c>
      <c r="V3569" s="23" t="s">
        <v>8478</v>
      </c>
      <c r="W3569" s="25" t="s">
        <v>8480</v>
      </c>
      <c r="X3569" s="58" t="s">
        <v>8482</v>
      </c>
      <c r="Y3569" s="23" t="s">
        <v>8484</v>
      </c>
      <c r="Z3569" s="23" t="s">
        <v>8486</v>
      </c>
      <c r="AA3569" s="33">
        <v>5</v>
      </c>
      <c r="AB3569" s="295" t="str">
        <f t="shared" si="263"/>
        <v>年間</v>
      </c>
      <c r="AC3569" s="268"/>
      <c r="AD3569" s="23">
        <v>1</v>
      </c>
      <c r="AE3569" s="134">
        <v>108000</v>
      </c>
      <c r="AF3569" s="26">
        <f t="shared" si="262"/>
        <v>108000</v>
      </c>
      <c r="AG3569" s="27">
        <v>42795</v>
      </c>
      <c r="AH3569" s="168">
        <v>42795</v>
      </c>
      <c r="AI3569" s="29" t="s">
        <v>15151</v>
      </c>
      <c r="AJ3569" s="178">
        <f t="shared" si="261"/>
        <v>44620</v>
      </c>
      <c r="AK3569" s="132" t="s">
        <v>10746</v>
      </c>
      <c r="AL3569" s="23" t="s">
        <v>16620</v>
      </c>
      <c r="AM3569" s="35">
        <v>42795</v>
      </c>
      <c r="AN3569" s="408" t="str">
        <f>IF($AA3569-data!$G$1=0,"　",IF(AK3569=0,"　",VLOOKUP($AK3569,data!$A$1:$H$264,8,FALSE)))</f>
        <v>消耗部品交換対象</v>
      </c>
      <c r="AO3569" s="35">
        <v>42809</v>
      </c>
      <c r="AP3569" s="134" t="s">
        <v>16624</v>
      </c>
      <c r="AQ3569" s="264">
        <f t="shared" si="270"/>
        <v>43862</v>
      </c>
      <c r="AR3569" s="339" t="s">
        <v>16618</v>
      </c>
    </row>
    <row r="3570" spans="1:44" s="74" customFormat="1" ht="24.75" customHeight="1" x14ac:dyDescent="0.15">
      <c r="A3570" s="297">
        <v>3567</v>
      </c>
      <c r="B3570" s="23" t="s">
        <v>16609</v>
      </c>
      <c r="C3570" s="24" t="s">
        <v>14542</v>
      </c>
      <c r="D3570" s="23" t="s">
        <v>10698</v>
      </c>
      <c r="E3570" s="23" t="s">
        <v>2412</v>
      </c>
      <c r="F3570" s="24" t="s">
        <v>10310</v>
      </c>
      <c r="G3570" s="25" t="s">
        <v>16610</v>
      </c>
      <c r="H3570" s="23" t="s">
        <v>16612</v>
      </c>
      <c r="I3570" s="23" t="s">
        <v>16614</v>
      </c>
      <c r="J3570" s="25" t="s">
        <v>16613</v>
      </c>
      <c r="K3570" s="58" t="s">
        <v>16611</v>
      </c>
      <c r="L3570" s="58"/>
      <c r="M3570" s="23" t="s">
        <v>16615</v>
      </c>
      <c r="N3570" s="23"/>
      <c r="O3570" s="25" t="s">
        <v>10699</v>
      </c>
      <c r="P3570" s="23" t="s">
        <v>2309</v>
      </c>
      <c r="Q3570" s="25" t="s">
        <v>10700</v>
      </c>
      <c r="R3570" s="58" t="s">
        <v>10701</v>
      </c>
      <c r="S3570" s="23" t="s">
        <v>6322</v>
      </c>
      <c r="T3570" s="23" t="s">
        <v>6328</v>
      </c>
      <c r="U3570" s="25" t="s">
        <v>4725</v>
      </c>
      <c r="V3570" s="23" t="s">
        <v>8478</v>
      </c>
      <c r="W3570" s="25" t="s">
        <v>8480</v>
      </c>
      <c r="X3570" s="58" t="s">
        <v>8482</v>
      </c>
      <c r="Y3570" s="23" t="s">
        <v>8484</v>
      </c>
      <c r="Z3570" s="23" t="s">
        <v>8486</v>
      </c>
      <c r="AA3570" s="33">
        <v>5</v>
      </c>
      <c r="AB3570" s="295" t="str">
        <f t="shared" si="263"/>
        <v>年間</v>
      </c>
      <c r="AC3570" s="268"/>
      <c r="AD3570" s="23">
        <v>1</v>
      </c>
      <c r="AE3570" s="134">
        <v>108000</v>
      </c>
      <c r="AF3570" s="26">
        <f t="shared" si="262"/>
        <v>108000</v>
      </c>
      <c r="AG3570" s="27">
        <v>42795</v>
      </c>
      <c r="AH3570" s="168">
        <v>42795</v>
      </c>
      <c r="AI3570" s="29" t="s">
        <v>15151</v>
      </c>
      <c r="AJ3570" s="178">
        <f t="shared" si="261"/>
        <v>44620</v>
      </c>
      <c r="AK3570" s="132" t="s">
        <v>10746</v>
      </c>
      <c r="AL3570" s="23" t="s">
        <v>16621</v>
      </c>
      <c r="AM3570" s="35">
        <v>42795</v>
      </c>
      <c r="AN3570" s="408" t="str">
        <f>IF($AA3570-data!$G$1=0,"　",IF(AK3570=0,"　",VLOOKUP($AK3570,data!$A$1:$H$264,8,FALSE)))</f>
        <v>消耗部品交換対象</v>
      </c>
      <c r="AO3570" s="35">
        <v>42809</v>
      </c>
      <c r="AP3570" s="134" t="s">
        <v>16624</v>
      </c>
      <c r="AQ3570" s="264">
        <f t="shared" si="270"/>
        <v>43862</v>
      </c>
      <c r="AR3570" s="339" t="s">
        <v>15160</v>
      </c>
    </row>
    <row r="3571" spans="1:44" s="74" customFormat="1" ht="24.75" customHeight="1" x14ac:dyDescent="0.15">
      <c r="A3571" s="297">
        <v>3568</v>
      </c>
      <c r="B3571" s="23" t="s">
        <v>16609</v>
      </c>
      <c r="C3571" s="24" t="s">
        <v>14542</v>
      </c>
      <c r="D3571" s="23" t="s">
        <v>10698</v>
      </c>
      <c r="E3571" s="23" t="s">
        <v>2412</v>
      </c>
      <c r="F3571" s="24" t="s">
        <v>10310</v>
      </c>
      <c r="G3571" s="25" t="s">
        <v>16610</v>
      </c>
      <c r="H3571" s="23" t="s">
        <v>16612</v>
      </c>
      <c r="I3571" s="23" t="s">
        <v>16614</v>
      </c>
      <c r="J3571" s="25" t="s">
        <v>16613</v>
      </c>
      <c r="K3571" s="58" t="s">
        <v>16611</v>
      </c>
      <c r="L3571" s="58"/>
      <c r="M3571" s="23" t="s">
        <v>16615</v>
      </c>
      <c r="N3571" s="23"/>
      <c r="O3571" s="25" t="s">
        <v>10699</v>
      </c>
      <c r="P3571" s="23" t="s">
        <v>2309</v>
      </c>
      <c r="Q3571" s="25" t="s">
        <v>10700</v>
      </c>
      <c r="R3571" s="58" t="s">
        <v>10701</v>
      </c>
      <c r="S3571" s="23" t="s">
        <v>6322</v>
      </c>
      <c r="T3571" s="23" t="s">
        <v>6328</v>
      </c>
      <c r="U3571" s="25" t="s">
        <v>4725</v>
      </c>
      <c r="V3571" s="23" t="s">
        <v>8478</v>
      </c>
      <c r="W3571" s="25" t="s">
        <v>8480</v>
      </c>
      <c r="X3571" s="58" t="s">
        <v>8482</v>
      </c>
      <c r="Y3571" s="23" t="s">
        <v>8484</v>
      </c>
      <c r="Z3571" s="23" t="s">
        <v>8486</v>
      </c>
      <c r="AA3571" s="33">
        <v>5</v>
      </c>
      <c r="AB3571" s="295" t="str">
        <f t="shared" si="263"/>
        <v>年間</v>
      </c>
      <c r="AC3571" s="268"/>
      <c r="AD3571" s="23">
        <v>1</v>
      </c>
      <c r="AE3571" s="134">
        <v>108000</v>
      </c>
      <c r="AF3571" s="26">
        <f t="shared" si="262"/>
        <v>108000</v>
      </c>
      <c r="AG3571" s="27">
        <v>42795</v>
      </c>
      <c r="AH3571" s="168">
        <v>42795</v>
      </c>
      <c r="AI3571" s="29" t="s">
        <v>15151</v>
      </c>
      <c r="AJ3571" s="178">
        <f t="shared" si="261"/>
        <v>44620</v>
      </c>
      <c r="AK3571" s="132" t="s">
        <v>10746</v>
      </c>
      <c r="AL3571" s="23" t="s">
        <v>16622</v>
      </c>
      <c r="AM3571" s="35">
        <v>42795</v>
      </c>
      <c r="AN3571" s="408" t="str">
        <f>IF($AA3571-data!$G$1=0,"　",IF(AK3571=0,"　",VLOOKUP($AK3571,data!$A$1:$H$264,8,FALSE)))</f>
        <v>消耗部品交換対象</v>
      </c>
      <c r="AO3571" s="35">
        <v>42809</v>
      </c>
      <c r="AP3571" s="134" t="s">
        <v>16624</v>
      </c>
      <c r="AQ3571" s="264">
        <f t="shared" si="270"/>
        <v>43862</v>
      </c>
      <c r="AR3571" s="339" t="s">
        <v>16617</v>
      </c>
    </row>
    <row r="3572" spans="1:44" s="74" customFormat="1" ht="24.75" customHeight="1" x14ac:dyDescent="0.15">
      <c r="A3572" s="297">
        <v>3569</v>
      </c>
      <c r="B3572" s="23" t="s">
        <v>16609</v>
      </c>
      <c r="C3572" s="24" t="s">
        <v>14542</v>
      </c>
      <c r="D3572" s="23" t="s">
        <v>10698</v>
      </c>
      <c r="E3572" s="23" t="s">
        <v>2412</v>
      </c>
      <c r="F3572" s="24" t="s">
        <v>10310</v>
      </c>
      <c r="G3572" s="25" t="s">
        <v>16610</v>
      </c>
      <c r="H3572" s="23" t="s">
        <v>16612</v>
      </c>
      <c r="I3572" s="23" t="s">
        <v>16614</v>
      </c>
      <c r="J3572" s="25" t="s">
        <v>16613</v>
      </c>
      <c r="K3572" s="58" t="s">
        <v>16611</v>
      </c>
      <c r="L3572" s="58"/>
      <c r="M3572" s="23" t="s">
        <v>16615</v>
      </c>
      <c r="N3572" s="23"/>
      <c r="O3572" s="25" t="s">
        <v>10699</v>
      </c>
      <c r="P3572" s="23" t="s">
        <v>2309</v>
      </c>
      <c r="Q3572" s="25" t="s">
        <v>10700</v>
      </c>
      <c r="R3572" s="58" t="s">
        <v>10701</v>
      </c>
      <c r="S3572" s="23" t="s">
        <v>6322</v>
      </c>
      <c r="T3572" s="23" t="s">
        <v>6328</v>
      </c>
      <c r="U3572" s="25" t="s">
        <v>4725</v>
      </c>
      <c r="V3572" s="23" t="s">
        <v>8478</v>
      </c>
      <c r="W3572" s="25" t="s">
        <v>8480</v>
      </c>
      <c r="X3572" s="58" t="s">
        <v>8482</v>
      </c>
      <c r="Y3572" s="23" t="s">
        <v>8484</v>
      </c>
      <c r="Z3572" s="23" t="s">
        <v>8486</v>
      </c>
      <c r="AA3572" s="33">
        <v>5</v>
      </c>
      <c r="AB3572" s="295" t="str">
        <f t="shared" si="263"/>
        <v>年間</v>
      </c>
      <c r="AC3572" s="268"/>
      <c r="AD3572" s="23">
        <v>1</v>
      </c>
      <c r="AE3572" s="134">
        <v>108000</v>
      </c>
      <c r="AF3572" s="26">
        <f t="shared" si="262"/>
        <v>108000</v>
      </c>
      <c r="AG3572" s="27">
        <v>42795</v>
      </c>
      <c r="AH3572" s="168">
        <v>42795</v>
      </c>
      <c r="AI3572" s="29" t="s">
        <v>15151</v>
      </c>
      <c r="AJ3572" s="178">
        <f t="shared" si="261"/>
        <v>44620</v>
      </c>
      <c r="AK3572" s="132" t="s">
        <v>10746</v>
      </c>
      <c r="AL3572" s="23" t="s">
        <v>16623</v>
      </c>
      <c r="AM3572" s="35">
        <v>42795</v>
      </c>
      <c r="AN3572" s="408" t="str">
        <f>IF($AA3572-data!$G$1=0,"　",IF(AK3572=0,"　",VLOOKUP($AK3572,data!$A$1:$H$264,8,FALSE)))</f>
        <v>消耗部品交換対象</v>
      </c>
      <c r="AO3572" s="35">
        <v>42809</v>
      </c>
      <c r="AP3572" s="134" t="s">
        <v>16624</v>
      </c>
      <c r="AQ3572" s="264">
        <f t="shared" si="270"/>
        <v>43862</v>
      </c>
      <c r="AR3572" s="339"/>
    </row>
    <row r="3573" spans="1:44" ht="24.75" customHeight="1" x14ac:dyDescent="0.15">
      <c r="A3573" s="297">
        <v>3570</v>
      </c>
      <c r="B3573" s="23" t="s">
        <v>16625</v>
      </c>
      <c r="C3573" s="24" t="s">
        <v>2344</v>
      </c>
      <c r="D3573" s="23"/>
      <c r="E3573" s="23"/>
      <c r="F3573" s="24"/>
      <c r="G3573" s="25"/>
      <c r="H3573" s="23"/>
      <c r="I3573" s="23"/>
      <c r="J3573" s="25"/>
      <c r="K3573" s="58"/>
      <c r="L3573" s="58"/>
      <c r="M3573" s="23"/>
      <c r="N3573" s="23"/>
      <c r="O3573" s="25"/>
      <c r="P3573" s="23"/>
      <c r="Q3573" s="25"/>
      <c r="R3573" s="58"/>
      <c r="S3573" s="23"/>
      <c r="T3573" s="23"/>
      <c r="U3573" s="25"/>
      <c r="V3573" s="23"/>
      <c r="W3573" s="25"/>
      <c r="X3573" s="58"/>
      <c r="Y3573" s="23"/>
      <c r="Z3573" s="23"/>
      <c r="AA3573" s="33"/>
      <c r="AB3573" s="295" t="str">
        <f t="shared" si="263"/>
        <v/>
      </c>
      <c r="AC3573" s="268"/>
      <c r="AD3573" s="23"/>
      <c r="AE3573" s="134"/>
      <c r="AF3573" s="26" t="str">
        <f t="shared" si="262"/>
        <v/>
      </c>
      <c r="AG3573" s="27"/>
      <c r="AH3573" s="168"/>
      <c r="AI3573" s="29" t="str">
        <f t="shared" si="260"/>
        <v/>
      </c>
      <c r="AJ3573" s="178" t="str">
        <f t="shared" si="261"/>
        <v/>
      </c>
      <c r="AK3573" s="132"/>
      <c r="AL3573" s="23"/>
      <c r="AM3573" s="35"/>
      <c r="AN3573" s="408" t="str">
        <f>IF($AA3573-data!$G$1=0,"　",IF(AK3573=0,"　",VLOOKUP($AK3573,data!$A$1:$H$264,8,FALSE)))</f>
        <v>　</v>
      </c>
      <c r="AO3573" s="35"/>
      <c r="AP3573" s="134"/>
      <c r="AQ3573" s="264" t="str">
        <f t="shared" si="270"/>
        <v/>
      </c>
    </row>
    <row r="3574" spans="1:44" s="74" customFormat="1" ht="24.75" customHeight="1" x14ac:dyDescent="0.15">
      <c r="A3574" s="297">
        <v>3571</v>
      </c>
      <c r="B3574" s="23" t="s">
        <v>16628</v>
      </c>
      <c r="C3574" s="24" t="s">
        <v>16632</v>
      </c>
      <c r="D3574" s="23" t="s">
        <v>16633</v>
      </c>
      <c r="E3574" s="23" t="s">
        <v>16634</v>
      </c>
      <c r="F3574" s="24" t="s">
        <v>13631</v>
      </c>
      <c r="G3574" s="25" t="s">
        <v>16675</v>
      </c>
      <c r="H3574" s="23" t="s">
        <v>16678</v>
      </c>
      <c r="I3574" s="23" t="s">
        <v>16636</v>
      </c>
      <c r="J3574" s="25" t="s">
        <v>16677</v>
      </c>
      <c r="K3574" s="58" t="s">
        <v>16676</v>
      </c>
      <c r="L3574" s="58"/>
      <c r="M3574" s="23" t="s">
        <v>16679</v>
      </c>
      <c r="N3574" s="23" t="s">
        <v>16680</v>
      </c>
      <c r="O3574" s="25" t="s">
        <v>16681</v>
      </c>
      <c r="P3574" s="23" t="s">
        <v>16682</v>
      </c>
      <c r="Q3574" s="25" t="s">
        <v>16683</v>
      </c>
      <c r="R3574" s="58" t="s">
        <v>16684</v>
      </c>
      <c r="S3574" s="23" t="s">
        <v>16685</v>
      </c>
      <c r="T3574" s="23" t="s">
        <v>16686</v>
      </c>
      <c r="U3574" s="25" t="s">
        <v>16687</v>
      </c>
      <c r="V3574" s="23" t="s">
        <v>16689</v>
      </c>
      <c r="W3574" s="25" t="s">
        <v>16690</v>
      </c>
      <c r="X3574" s="58" t="s">
        <v>16688</v>
      </c>
      <c r="Y3574" s="23" t="s">
        <v>16691</v>
      </c>
      <c r="Z3574" s="23" t="s">
        <v>16692</v>
      </c>
      <c r="AA3574" s="33">
        <v>5</v>
      </c>
      <c r="AB3574" s="295" t="str">
        <f t="shared" si="263"/>
        <v>年間</v>
      </c>
      <c r="AC3574" s="268"/>
      <c r="AD3574" s="23">
        <v>1</v>
      </c>
      <c r="AE3574" s="134">
        <v>30600</v>
      </c>
      <c r="AF3574" s="26">
        <f t="shared" si="262"/>
        <v>30600</v>
      </c>
      <c r="AG3574" s="27">
        <v>42795</v>
      </c>
      <c r="AH3574" s="168">
        <v>42816</v>
      </c>
      <c r="AI3574" s="29" t="str">
        <f t="shared" si="260"/>
        <v>～</v>
      </c>
      <c r="AJ3574" s="178">
        <f t="shared" si="261"/>
        <v>44641</v>
      </c>
      <c r="AK3574" s="23" t="s">
        <v>16631</v>
      </c>
      <c r="AL3574" s="23" t="s">
        <v>16693</v>
      </c>
      <c r="AM3574" s="35">
        <v>42816</v>
      </c>
      <c r="AN3574" s="408">
        <f>IF($AA3574-data!$G$1=0,"　",IF(AK3574=0,"　",VLOOKUP($AK3574,data!$A$1:$H$264,8,FALSE)))</f>
        <v>0</v>
      </c>
      <c r="AO3574" s="35">
        <v>42822</v>
      </c>
      <c r="AP3574" s="134" t="s">
        <v>16630</v>
      </c>
      <c r="AQ3574" s="264" t="str">
        <f t="shared" si="270"/>
        <v/>
      </c>
    </row>
    <row r="3575" spans="1:44" s="74" customFormat="1" ht="24.75" customHeight="1" x14ac:dyDescent="0.15">
      <c r="A3575" s="297">
        <v>3572</v>
      </c>
      <c r="B3575" s="23" t="s">
        <v>16628</v>
      </c>
      <c r="C3575" s="24" t="s">
        <v>16632</v>
      </c>
      <c r="D3575" s="23" t="s">
        <v>16633</v>
      </c>
      <c r="E3575" s="23" t="s">
        <v>16634</v>
      </c>
      <c r="F3575" s="24" t="s">
        <v>13631</v>
      </c>
      <c r="G3575" s="25" t="s">
        <v>16675</v>
      </c>
      <c r="H3575" s="23" t="s">
        <v>16678</v>
      </c>
      <c r="I3575" s="23" t="s">
        <v>11163</v>
      </c>
      <c r="J3575" s="25" t="s">
        <v>16677</v>
      </c>
      <c r="K3575" s="58" t="s">
        <v>16676</v>
      </c>
      <c r="L3575" s="58"/>
      <c r="M3575" s="23" t="s">
        <v>16679</v>
      </c>
      <c r="N3575" s="23" t="s">
        <v>16680</v>
      </c>
      <c r="O3575" s="25" t="s">
        <v>16681</v>
      </c>
      <c r="P3575" s="23" t="s">
        <v>16682</v>
      </c>
      <c r="Q3575" s="25" t="s">
        <v>16683</v>
      </c>
      <c r="R3575" s="58" t="s">
        <v>16684</v>
      </c>
      <c r="S3575" s="23" t="s">
        <v>16685</v>
      </c>
      <c r="T3575" s="23" t="s">
        <v>16686</v>
      </c>
      <c r="U3575" s="25" t="s">
        <v>16687</v>
      </c>
      <c r="V3575" s="23" t="s">
        <v>16689</v>
      </c>
      <c r="W3575" s="25" t="s">
        <v>16690</v>
      </c>
      <c r="X3575" s="58" t="s">
        <v>16688</v>
      </c>
      <c r="Y3575" s="23" t="s">
        <v>16691</v>
      </c>
      <c r="Z3575" s="23" t="s">
        <v>16692</v>
      </c>
      <c r="AA3575" s="33">
        <v>5</v>
      </c>
      <c r="AB3575" s="295" t="str">
        <f t="shared" si="263"/>
        <v>年間</v>
      </c>
      <c r="AC3575" s="268"/>
      <c r="AD3575" s="23">
        <v>1</v>
      </c>
      <c r="AE3575" s="134">
        <v>30600</v>
      </c>
      <c r="AF3575" s="26">
        <f t="shared" si="262"/>
        <v>30600</v>
      </c>
      <c r="AG3575" s="27">
        <v>42795</v>
      </c>
      <c r="AH3575" s="168">
        <v>42816</v>
      </c>
      <c r="AI3575" s="29" t="str">
        <f t="shared" si="260"/>
        <v>～</v>
      </c>
      <c r="AJ3575" s="178">
        <f t="shared" si="261"/>
        <v>44641</v>
      </c>
      <c r="AK3575" s="23" t="s">
        <v>16631</v>
      </c>
      <c r="AL3575" s="23" t="s">
        <v>16694</v>
      </c>
      <c r="AM3575" s="35">
        <v>42816</v>
      </c>
      <c r="AN3575" s="408">
        <f>IF($AA3575-data!$G$1=0,"　",IF(AK3575=0,"　",VLOOKUP($AK3575,data!$A$1:$H$264,8,FALSE)))</f>
        <v>0</v>
      </c>
      <c r="AO3575" s="35">
        <v>42822</v>
      </c>
      <c r="AP3575" s="134" t="s">
        <v>16630</v>
      </c>
      <c r="AQ3575" s="264" t="str">
        <f t="shared" si="270"/>
        <v/>
      </c>
    </row>
    <row r="3576" spans="1:44" s="74" customFormat="1" ht="24.75" customHeight="1" x14ac:dyDescent="0.15">
      <c r="A3576" s="297">
        <v>3573</v>
      </c>
      <c r="B3576" s="23" t="s">
        <v>16628</v>
      </c>
      <c r="C3576" s="24" t="s">
        <v>16632</v>
      </c>
      <c r="D3576" s="23" t="s">
        <v>16633</v>
      </c>
      <c r="E3576" s="23" t="s">
        <v>16634</v>
      </c>
      <c r="F3576" s="24" t="s">
        <v>13631</v>
      </c>
      <c r="G3576" s="25" t="s">
        <v>16675</v>
      </c>
      <c r="H3576" s="23" t="s">
        <v>16678</v>
      </c>
      <c r="I3576" s="23" t="s">
        <v>11163</v>
      </c>
      <c r="J3576" s="25" t="s">
        <v>16677</v>
      </c>
      <c r="K3576" s="58" t="s">
        <v>16676</v>
      </c>
      <c r="L3576" s="58"/>
      <c r="M3576" s="23" t="s">
        <v>16679</v>
      </c>
      <c r="N3576" s="23" t="s">
        <v>16680</v>
      </c>
      <c r="O3576" s="25" t="s">
        <v>16681</v>
      </c>
      <c r="P3576" s="23" t="s">
        <v>16682</v>
      </c>
      <c r="Q3576" s="25" t="s">
        <v>16683</v>
      </c>
      <c r="R3576" s="58" t="s">
        <v>16684</v>
      </c>
      <c r="S3576" s="23" t="s">
        <v>16685</v>
      </c>
      <c r="T3576" s="23" t="s">
        <v>16686</v>
      </c>
      <c r="U3576" s="25" t="s">
        <v>16687</v>
      </c>
      <c r="V3576" s="23" t="s">
        <v>16689</v>
      </c>
      <c r="W3576" s="25" t="s">
        <v>16690</v>
      </c>
      <c r="X3576" s="58" t="s">
        <v>16688</v>
      </c>
      <c r="Y3576" s="23" t="s">
        <v>16691</v>
      </c>
      <c r="Z3576" s="23" t="s">
        <v>16692</v>
      </c>
      <c r="AA3576" s="33">
        <v>5</v>
      </c>
      <c r="AB3576" s="295" t="str">
        <f t="shared" si="263"/>
        <v>年間</v>
      </c>
      <c r="AC3576" s="268"/>
      <c r="AD3576" s="23">
        <v>1</v>
      </c>
      <c r="AE3576" s="134">
        <v>30600</v>
      </c>
      <c r="AF3576" s="26">
        <f t="shared" si="262"/>
        <v>30600</v>
      </c>
      <c r="AG3576" s="27">
        <v>42795</v>
      </c>
      <c r="AH3576" s="168">
        <v>42816</v>
      </c>
      <c r="AI3576" s="29" t="str">
        <f t="shared" si="260"/>
        <v>～</v>
      </c>
      <c r="AJ3576" s="178">
        <f t="shared" si="261"/>
        <v>44641</v>
      </c>
      <c r="AK3576" s="23" t="s">
        <v>16631</v>
      </c>
      <c r="AL3576" s="23" t="s">
        <v>16695</v>
      </c>
      <c r="AM3576" s="35">
        <v>42816</v>
      </c>
      <c r="AN3576" s="408">
        <f>IF($AA3576-data!$G$1=0,"　",IF(AK3576=0,"　",VLOOKUP($AK3576,data!$A$1:$H$264,8,FALSE)))</f>
        <v>0</v>
      </c>
      <c r="AO3576" s="35">
        <v>42822</v>
      </c>
      <c r="AP3576" s="134" t="s">
        <v>16630</v>
      </c>
      <c r="AQ3576" s="264" t="str">
        <f t="shared" si="270"/>
        <v/>
      </c>
    </row>
    <row r="3577" spans="1:44" s="74" customFormat="1" ht="24.75" customHeight="1" x14ac:dyDescent="0.15">
      <c r="A3577" s="297">
        <v>3574</v>
      </c>
      <c r="B3577" s="23" t="s">
        <v>16628</v>
      </c>
      <c r="C3577" s="24" t="s">
        <v>16632</v>
      </c>
      <c r="D3577" s="23" t="s">
        <v>16633</v>
      </c>
      <c r="E3577" s="23" t="s">
        <v>16634</v>
      </c>
      <c r="F3577" s="24" t="s">
        <v>13631</v>
      </c>
      <c r="G3577" s="25" t="s">
        <v>16675</v>
      </c>
      <c r="H3577" s="23" t="s">
        <v>16678</v>
      </c>
      <c r="I3577" s="23" t="s">
        <v>11163</v>
      </c>
      <c r="J3577" s="25" t="s">
        <v>16677</v>
      </c>
      <c r="K3577" s="58" t="s">
        <v>16676</v>
      </c>
      <c r="L3577" s="58"/>
      <c r="M3577" s="23" t="s">
        <v>16679</v>
      </c>
      <c r="N3577" s="23" t="s">
        <v>16680</v>
      </c>
      <c r="O3577" s="25" t="s">
        <v>16681</v>
      </c>
      <c r="P3577" s="23" t="s">
        <v>16682</v>
      </c>
      <c r="Q3577" s="25" t="s">
        <v>16683</v>
      </c>
      <c r="R3577" s="58" t="s">
        <v>16684</v>
      </c>
      <c r="S3577" s="23" t="s">
        <v>16685</v>
      </c>
      <c r="T3577" s="23" t="s">
        <v>16686</v>
      </c>
      <c r="U3577" s="25" t="s">
        <v>16687</v>
      </c>
      <c r="V3577" s="23" t="s">
        <v>16689</v>
      </c>
      <c r="W3577" s="25" t="s">
        <v>16690</v>
      </c>
      <c r="X3577" s="58" t="s">
        <v>16688</v>
      </c>
      <c r="Y3577" s="23" t="s">
        <v>16691</v>
      </c>
      <c r="Z3577" s="23" t="s">
        <v>16692</v>
      </c>
      <c r="AA3577" s="33">
        <v>5</v>
      </c>
      <c r="AB3577" s="295" t="str">
        <f t="shared" si="263"/>
        <v>年間</v>
      </c>
      <c r="AC3577" s="268"/>
      <c r="AD3577" s="23">
        <v>1</v>
      </c>
      <c r="AE3577" s="134">
        <v>30600</v>
      </c>
      <c r="AF3577" s="26">
        <f t="shared" si="262"/>
        <v>30600</v>
      </c>
      <c r="AG3577" s="27">
        <v>42795</v>
      </c>
      <c r="AH3577" s="168">
        <v>42816</v>
      </c>
      <c r="AI3577" s="29" t="str">
        <f t="shared" si="260"/>
        <v>～</v>
      </c>
      <c r="AJ3577" s="178">
        <f t="shared" si="261"/>
        <v>44641</v>
      </c>
      <c r="AK3577" s="23" t="s">
        <v>16631</v>
      </c>
      <c r="AL3577" s="23" t="s">
        <v>16696</v>
      </c>
      <c r="AM3577" s="35">
        <v>42816</v>
      </c>
      <c r="AN3577" s="408">
        <f>IF($AA3577-data!$G$1=0,"　",IF(AK3577=0,"　",VLOOKUP($AK3577,data!$A$1:$H$264,8,FALSE)))</f>
        <v>0</v>
      </c>
      <c r="AO3577" s="35">
        <v>42822</v>
      </c>
      <c r="AP3577" s="134" t="s">
        <v>16630</v>
      </c>
      <c r="AQ3577" s="264" t="str">
        <f t="shared" si="270"/>
        <v/>
      </c>
    </row>
    <row r="3578" spans="1:44" s="74" customFormat="1" ht="24.75" customHeight="1" x14ac:dyDescent="0.15">
      <c r="A3578" s="297">
        <v>3575</v>
      </c>
      <c r="B3578" s="23" t="s">
        <v>16629</v>
      </c>
      <c r="C3578" s="24" t="s">
        <v>16632</v>
      </c>
      <c r="D3578" s="23" t="s">
        <v>16633</v>
      </c>
      <c r="E3578" s="23" t="s">
        <v>16634</v>
      </c>
      <c r="F3578" s="24" t="s">
        <v>13631</v>
      </c>
      <c r="G3578" s="25" t="s">
        <v>16635</v>
      </c>
      <c r="H3578" s="23" t="s">
        <v>16678</v>
      </c>
      <c r="I3578" s="23" t="s">
        <v>16636</v>
      </c>
      <c r="J3578" s="25" t="s">
        <v>16677</v>
      </c>
      <c r="K3578" s="58" t="s">
        <v>16676</v>
      </c>
      <c r="L3578" s="58"/>
      <c r="M3578" s="23" t="s">
        <v>16679</v>
      </c>
      <c r="N3578" s="23" t="s">
        <v>16680</v>
      </c>
      <c r="O3578" s="25" t="s">
        <v>16681</v>
      </c>
      <c r="P3578" s="23" t="s">
        <v>16682</v>
      </c>
      <c r="Q3578" s="25" t="s">
        <v>16683</v>
      </c>
      <c r="R3578" s="58" t="s">
        <v>16684</v>
      </c>
      <c r="S3578" s="23" t="s">
        <v>16685</v>
      </c>
      <c r="T3578" s="23" t="s">
        <v>16686</v>
      </c>
      <c r="U3578" s="25" t="s">
        <v>16687</v>
      </c>
      <c r="V3578" s="23" t="s">
        <v>16689</v>
      </c>
      <c r="W3578" s="25" t="s">
        <v>16690</v>
      </c>
      <c r="X3578" s="58" t="s">
        <v>16688</v>
      </c>
      <c r="Y3578" s="23" t="s">
        <v>16691</v>
      </c>
      <c r="Z3578" s="23" t="s">
        <v>16692</v>
      </c>
      <c r="AA3578" s="33">
        <v>5</v>
      </c>
      <c r="AB3578" s="295" t="str">
        <f t="shared" si="263"/>
        <v>年間</v>
      </c>
      <c r="AC3578" s="268"/>
      <c r="AD3578" s="23">
        <v>1</v>
      </c>
      <c r="AE3578" s="134">
        <v>100200</v>
      </c>
      <c r="AF3578" s="26">
        <f t="shared" si="262"/>
        <v>100200</v>
      </c>
      <c r="AG3578" s="27">
        <v>42795</v>
      </c>
      <c r="AH3578" s="168">
        <v>42816</v>
      </c>
      <c r="AI3578" s="29" t="str">
        <f t="shared" si="260"/>
        <v>～</v>
      </c>
      <c r="AJ3578" s="178">
        <f t="shared" si="261"/>
        <v>44641</v>
      </c>
      <c r="AK3578" s="23" t="s">
        <v>5175</v>
      </c>
      <c r="AL3578" s="23" t="s">
        <v>16697</v>
      </c>
      <c r="AM3578" s="35">
        <v>42816</v>
      </c>
      <c r="AN3578" s="408" t="str">
        <f>IF($AA3578-data!$G$1=0,"　",IF(AK3578=0,"　",VLOOKUP($AK3578,data!$A$1:$H$264,8,FALSE)))</f>
        <v>消耗部品交換対象</v>
      </c>
      <c r="AO3578" s="35">
        <v>42822</v>
      </c>
      <c r="AP3578" s="134" t="s">
        <v>16630</v>
      </c>
      <c r="AQ3578" s="264">
        <f t="shared" si="270"/>
        <v>43883</v>
      </c>
    </row>
    <row r="3579" spans="1:44" ht="24.75" customHeight="1" x14ac:dyDescent="0.15">
      <c r="A3579" s="297">
        <v>3576</v>
      </c>
      <c r="B3579" s="23" t="s">
        <v>16637</v>
      </c>
      <c r="C3579" s="24" t="s">
        <v>16638</v>
      </c>
      <c r="D3579" s="23" t="s">
        <v>16639</v>
      </c>
      <c r="E3579" s="23" t="s">
        <v>582</v>
      </c>
      <c r="F3579" s="24" t="s">
        <v>11180</v>
      </c>
      <c r="G3579" s="25" t="s">
        <v>16640</v>
      </c>
      <c r="H3579" s="23" t="s">
        <v>16643</v>
      </c>
      <c r="I3579" s="23" t="s">
        <v>11136</v>
      </c>
      <c r="J3579" s="25" t="s">
        <v>16224</v>
      </c>
      <c r="K3579" s="58" t="s">
        <v>16793</v>
      </c>
      <c r="L3579" s="58"/>
      <c r="M3579" s="23" t="s">
        <v>16794</v>
      </c>
      <c r="N3579" s="23" t="s">
        <v>16795</v>
      </c>
      <c r="O3579" s="25" t="s">
        <v>4998</v>
      </c>
      <c r="P3579" s="23" t="s">
        <v>16796</v>
      </c>
      <c r="Q3579" s="25" t="s">
        <v>16228</v>
      </c>
      <c r="R3579" s="58" t="s">
        <v>16229</v>
      </c>
      <c r="S3579" s="23" t="s">
        <v>16230</v>
      </c>
      <c r="T3579" s="23" t="s">
        <v>16231</v>
      </c>
      <c r="U3579" s="25" t="s">
        <v>16222</v>
      </c>
      <c r="V3579" s="23" t="s">
        <v>16642</v>
      </c>
      <c r="W3579" s="25" t="s">
        <v>16234</v>
      </c>
      <c r="X3579" s="58" t="s">
        <v>4929</v>
      </c>
      <c r="Y3579" s="23" t="s">
        <v>16794</v>
      </c>
      <c r="Z3579" s="23" t="s">
        <v>16226</v>
      </c>
      <c r="AA3579" s="33">
        <v>5</v>
      </c>
      <c r="AB3579" s="295" t="str">
        <f t="shared" si="263"/>
        <v>年間</v>
      </c>
      <c r="AC3579" s="268"/>
      <c r="AD3579" s="23">
        <v>1</v>
      </c>
      <c r="AE3579" s="134">
        <v>23400</v>
      </c>
      <c r="AF3579" s="26">
        <f t="shared" si="262"/>
        <v>23400</v>
      </c>
      <c r="AG3579" s="27">
        <v>42795</v>
      </c>
      <c r="AH3579" s="168">
        <v>42817</v>
      </c>
      <c r="AI3579" s="29" t="str">
        <f t="shared" si="260"/>
        <v>～</v>
      </c>
      <c r="AJ3579" s="178">
        <f t="shared" si="261"/>
        <v>44642</v>
      </c>
      <c r="AK3579" s="132" t="s">
        <v>16641</v>
      </c>
      <c r="AL3579" s="23" t="s">
        <v>16797</v>
      </c>
      <c r="AM3579" s="35">
        <v>42817</v>
      </c>
      <c r="AN3579" s="408">
        <f>IF($AA3579-data!$G$1=0,"　",IF(AK3579=0,"　",VLOOKUP($AK3579,data!$A$1:$H$264,8,FALSE)))</f>
        <v>0</v>
      </c>
      <c r="AO3579" s="35">
        <v>42823</v>
      </c>
      <c r="AP3579" s="134" t="s">
        <v>16644</v>
      </c>
      <c r="AQ3579" s="264" t="str">
        <f t="shared" si="270"/>
        <v/>
      </c>
    </row>
    <row r="3580" spans="1:44" ht="24.75" customHeight="1" x14ac:dyDescent="0.15">
      <c r="A3580" s="297">
        <v>3577</v>
      </c>
      <c r="B3580" s="23" t="s">
        <v>16645</v>
      </c>
      <c r="C3580" s="24" t="s">
        <v>2344</v>
      </c>
      <c r="D3580" s="23"/>
      <c r="E3580" s="23"/>
      <c r="F3580" s="24"/>
      <c r="G3580" s="25"/>
      <c r="H3580" s="23"/>
      <c r="I3580" s="23"/>
      <c r="J3580" s="25"/>
      <c r="K3580" s="58"/>
      <c r="L3580" s="58"/>
      <c r="M3580" s="23"/>
      <c r="N3580" s="23"/>
      <c r="O3580" s="25"/>
      <c r="P3580" s="23"/>
      <c r="Q3580" s="25"/>
      <c r="R3580" s="58"/>
      <c r="S3580" s="23"/>
      <c r="T3580" s="23"/>
      <c r="U3580" s="25"/>
      <c r="V3580" s="23"/>
      <c r="W3580" s="25"/>
      <c r="X3580" s="58"/>
      <c r="Y3580" s="23"/>
      <c r="Z3580" s="23"/>
      <c r="AA3580" s="33"/>
      <c r="AB3580" s="295" t="str">
        <f t="shared" si="263"/>
        <v/>
      </c>
      <c r="AC3580" s="268"/>
      <c r="AD3580" s="23"/>
      <c r="AE3580" s="134"/>
      <c r="AF3580" s="26" t="str">
        <f t="shared" si="262"/>
        <v/>
      </c>
      <c r="AG3580" s="27"/>
      <c r="AH3580" s="168"/>
      <c r="AI3580" s="29" t="str">
        <f t="shared" si="260"/>
        <v/>
      </c>
      <c r="AJ3580" s="178" t="str">
        <f t="shared" si="261"/>
        <v/>
      </c>
      <c r="AK3580" s="23"/>
      <c r="AL3580" s="23"/>
      <c r="AM3580" s="35"/>
      <c r="AN3580" s="408" t="str">
        <f>IF($AA3580-data!$G$1=0,"　",IF(AK3580=0,"　",VLOOKUP($AK3580,data!$A$1:$H$264,8,FALSE)))</f>
        <v>　</v>
      </c>
      <c r="AO3580" s="35"/>
      <c r="AP3580" s="134"/>
      <c r="AQ3580" s="264" t="str">
        <f t="shared" si="270"/>
        <v/>
      </c>
    </row>
    <row r="3581" spans="1:44" ht="24.75" customHeight="1" x14ac:dyDescent="0.15">
      <c r="A3581" s="297">
        <v>3578</v>
      </c>
      <c r="B3581" s="23" t="s">
        <v>16648</v>
      </c>
      <c r="C3581" s="24" t="s">
        <v>2344</v>
      </c>
      <c r="D3581" s="23"/>
      <c r="E3581" s="23"/>
      <c r="F3581" s="24"/>
      <c r="G3581" s="25"/>
      <c r="H3581" s="23"/>
      <c r="I3581" s="23"/>
      <c r="J3581" s="25"/>
      <c r="K3581" s="58"/>
      <c r="L3581" s="58"/>
      <c r="M3581" s="23"/>
      <c r="N3581" s="23"/>
      <c r="O3581" s="25"/>
      <c r="P3581" s="23"/>
      <c r="Q3581" s="25"/>
      <c r="R3581" s="58"/>
      <c r="S3581" s="23"/>
      <c r="T3581" s="23"/>
      <c r="U3581" s="25"/>
      <c r="V3581" s="23"/>
      <c r="W3581" s="25"/>
      <c r="X3581" s="58"/>
      <c r="Y3581" s="23"/>
      <c r="Z3581" s="23"/>
      <c r="AA3581" s="33"/>
      <c r="AB3581" s="295" t="str">
        <f t="shared" si="263"/>
        <v/>
      </c>
      <c r="AC3581" s="268"/>
      <c r="AD3581" s="23"/>
      <c r="AE3581" s="134"/>
      <c r="AF3581" s="26" t="str">
        <f t="shared" si="262"/>
        <v/>
      </c>
      <c r="AG3581" s="27"/>
      <c r="AH3581" s="168"/>
      <c r="AI3581" s="29" t="str">
        <f t="shared" si="260"/>
        <v/>
      </c>
      <c r="AJ3581" s="178" t="str">
        <f t="shared" si="261"/>
        <v/>
      </c>
      <c r="AK3581" s="23"/>
      <c r="AL3581" s="23"/>
      <c r="AM3581" s="35"/>
      <c r="AN3581" s="408" t="str">
        <f>IF($AA3581-data!$G$1=0,"　",IF(AK3581=0,"　",VLOOKUP($AK3581,data!$A$1:$H$264,8,FALSE)))</f>
        <v>　</v>
      </c>
      <c r="AO3581" s="35"/>
      <c r="AP3581" s="134"/>
      <c r="AQ3581" s="264" t="str">
        <f t="shared" si="270"/>
        <v/>
      </c>
    </row>
    <row r="3582" spans="1:44" ht="24.75" customHeight="1" x14ac:dyDescent="0.15">
      <c r="A3582" s="297">
        <v>3579</v>
      </c>
      <c r="B3582" s="23" t="s">
        <v>16669</v>
      </c>
      <c r="C3582" s="24" t="s">
        <v>2344</v>
      </c>
      <c r="D3582" s="23"/>
      <c r="E3582" s="23"/>
      <c r="F3582" s="24"/>
      <c r="G3582" s="25"/>
      <c r="H3582" s="23"/>
      <c r="I3582" s="23"/>
      <c r="J3582" s="25"/>
      <c r="K3582" s="58"/>
      <c r="L3582" s="58"/>
      <c r="M3582" s="23"/>
      <c r="N3582" s="23"/>
      <c r="O3582" s="25"/>
      <c r="P3582" s="23"/>
      <c r="Q3582" s="25"/>
      <c r="R3582" s="58"/>
      <c r="S3582" s="23"/>
      <c r="T3582" s="23"/>
      <c r="U3582" s="25"/>
      <c r="V3582" s="23"/>
      <c r="W3582" s="25"/>
      <c r="X3582" s="58"/>
      <c r="Y3582" s="23"/>
      <c r="Z3582" s="23"/>
      <c r="AA3582" s="33"/>
      <c r="AB3582" s="295" t="str">
        <f t="shared" si="263"/>
        <v/>
      </c>
      <c r="AC3582" s="268"/>
      <c r="AD3582" s="23"/>
      <c r="AE3582" s="134"/>
      <c r="AF3582" s="26" t="str">
        <f t="shared" si="262"/>
        <v/>
      </c>
      <c r="AG3582" s="27"/>
      <c r="AH3582" s="168"/>
      <c r="AI3582" s="29" t="str">
        <f t="shared" si="260"/>
        <v/>
      </c>
      <c r="AJ3582" s="178" t="str">
        <f t="shared" si="261"/>
        <v/>
      </c>
      <c r="AK3582" s="23"/>
      <c r="AL3582" s="23"/>
      <c r="AM3582" s="35"/>
      <c r="AN3582" s="408" t="str">
        <f>IF($AA3582-data!$G$1=0,"　",IF(AK3582=0,"　",VLOOKUP($AK3582,data!$A$1:$H$264,8,FALSE)))</f>
        <v>　</v>
      </c>
      <c r="AO3582" s="35"/>
      <c r="AP3582" s="134"/>
      <c r="AQ3582" s="264" t="str">
        <f t="shared" si="270"/>
        <v/>
      </c>
    </row>
    <row r="3583" spans="1:44" ht="24.75" customHeight="1" x14ac:dyDescent="0.15">
      <c r="A3583" s="297">
        <v>3580</v>
      </c>
      <c r="B3583" s="23" t="s">
        <v>16670</v>
      </c>
      <c r="C3583" s="24" t="s">
        <v>2344</v>
      </c>
      <c r="D3583" s="23"/>
      <c r="E3583" s="23"/>
      <c r="F3583" s="24"/>
      <c r="G3583" s="25"/>
      <c r="H3583" s="23"/>
      <c r="I3583" s="23"/>
      <c r="J3583" s="25"/>
      <c r="K3583" s="58"/>
      <c r="L3583" s="58"/>
      <c r="M3583" s="23"/>
      <c r="N3583" s="23"/>
      <c r="O3583" s="25"/>
      <c r="P3583" s="23"/>
      <c r="Q3583" s="25"/>
      <c r="R3583" s="58"/>
      <c r="S3583" s="23"/>
      <c r="T3583" s="23"/>
      <c r="U3583" s="25"/>
      <c r="V3583" s="23"/>
      <c r="W3583" s="25"/>
      <c r="X3583" s="58"/>
      <c r="Y3583" s="23"/>
      <c r="Z3583" s="23"/>
      <c r="AA3583" s="33"/>
      <c r="AB3583" s="295" t="str">
        <f t="shared" si="263"/>
        <v/>
      </c>
      <c r="AC3583" s="268"/>
      <c r="AD3583" s="23"/>
      <c r="AE3583" s="134"/>
      <c r="AF3583" s="26" t="str">
        <f t="shared" si="262"/>
        <v/>
      </c>
      <c r="AG3583" s="27"/>
      <c r="AH3583" s="168"/>
      <c r="AI3583" s="29" t="str">
        <f t="shared" si="260"/>
        <v/>
      </c>
      <c r="AJ3583" s="178" t="str">
        <f t="shared" si="261"/>
        <v/>
      </c>
      <c r="AK3583" s="23"/>
      <c r="AL3583" s="23"/>
      <c r="AM3583" s="35"/>
      <c r="AN3583" s="408" t="str">
        <f>IF($AA3583-data!$G$1=0,"　",IF(AK3583=0,"　",VLOOKUP($AK3583,data!$A$1:$H$264,8,FALSE)))</f>
        <v>　</v>
      </c>
      <c r="AO3583" s="35"/>
      <c r="AP3583" s="134"/>
      <c r="AQ3583" s="264" t="str">
        <f t="shared" si="270"/>
        <v/>
      </c>
    </row>
    <row r="3584" spans="1:44" ht="24.75" customHeight="1" x14ac:dyDescent="0.15">
      <c r="A3584" s="297">
        <v>3581</v>
      </c>
      <c r="B3584" s="23" t="s">
        <v>16671</v>
      </c>
      <c r="C3584" s="24" t="s">
        <v>2344</v>
      </c>
      <c r="D3584" s="23"/>
      <c r="E3584" s="23"/>
      <c r="F3584" s="24"/>
      <c r="G3584" s="25"/>
      <c r="H3584" s="23"/>
      <c r="I3584" s="23"/>
      <c r="J3584" s="25"/>
      <c r="K3584" s="58"/>
      <c r="L3584" s="58"/>
      <c r="M3584" s="23"/>
      <c r="N3584" s="23"/>
      <c r="O3584" s="25"/>
      <c r="P3584" s="23"/>
      <c r="Q3584" s="25"/>
      <c r="R3584" s="58"/>
      <c r="S3584" s="23"/>
      <c r="T3584" s="23"/>
      <c r="U3584" s="25"/>
      <c r="V3584" s="23"/>
      <c r="W3584" s="25"/>
      <c r="X3584" s="58"/>
      <c r="Y3584" s="23"/>
      <c r="Z3584" s="23"/>
      <c r="AA3584" s="33"/>
      <c r="AB3584" s="295" t="str">
        <f t="shared" si="263"/>
        <v/>
      </c>
      <c r="AC3584" s="268"/>
      <c r="AD3584" s="23"/>
      <c r="AE3584" s="134"/>
      <c r="AF3584" s="26" t="str">
        <f t="shared" si="262"/>
        <v/>
      </c>
      <c r="AG3584" s="27"/>
      <c r="AH3584" s="168"/>
      <c r="AI3584" s="29" t="str">
        <f t="shared" si="260"/>
        <v/>
      </c>
      <c r="AJ3584" s="178" t="str">
        <f t="shared" si="261"/>
        <v/>
      </c>
      <c r="AK3584" s="23"/>
      <c r="AL3584" s="23"/>
      <c r="AM3584" s="35"/>
      <c r="AN3584" s="408" t="str">
        <f>IF($AA3584-data!$G$1=0,"　",IF(AK3584=0,"　",VLOOKUP($AK3584,data!$A$1:$H$264,8,FALSE)))</f>
        <v>　</v>
      </c>
      <c r="AO3584" s="35"/>
      <c r="AP3584" s="134"/>
      <c r="AQ3584" s="264" t="str">
        <f t="shared" si="270"/>
        <v/>
      </c>
    </row>
    <row r="3585" spans="1:43" ht="24.75" customHeight="1" x14ac:dyDescent="0.15">
      <c r="A3585" s="297">
        <v>3582</v>
      </c>
      <c r="B3585" s="23" t="s">
        <v>16698</v>
      </c>
      <c r="C3585" s="24" t="s">
        <v>2344</v>
      </c>
      <c r="D3585" s="23"/>
      <c r="E3585" s="23"/>
      <c r="F3585" s="24"/>
      <c r="G3585" s="25"/>
      <c r="H3585" s="23"/>
      <c r="I3585" s="23"/>
      <c r="J3585" s="25"/>
      <c r="K3585" s="58"/>
      <c r="L3585" s="58"/>
      <c r="M3585" s="23"/>
      <c r="N3585" s="23"/>
      <c r="O3585" s="25"/>
      <c r="P3585" s="23"/>
      <c r="Q3585" s="25"/>
      <c r="R3585" s="58"/>
      <c r="S3585" s="23"/>
      <c r="T3585" s="23"/>
      <c r="U3585" s="25"/>
      <c r="V3585" s="23"/>
      <c r="W3585" s="25"/>
      <c r="X3585" s="58"/>
      <c r="Y3585" s="23"/>
      <c r="Z3585" s="23"/>
      <c r="AA3585" s="33"/>
      <c r="AB3585" s="295" t="str">
        <f t="shared" si="263"/>
        <v/>
      </c>
      <c r="AC3585" s="268"/>
      <c r="AD3585" s="23"/>
      <c r="AE3585" s="134"/>
      <c r="AF3585" s="26" t="str">
        <f t="shared" si="262"/>
        <v/>
      </c>
      <c r="AG3585" s="27"/>
      <c r="AH3585" s="168"/>
      <c r="AI3585" s="29" t="str">
        <f t="shared" si="260"/>
        <v/>
      </c>
      <c r="AJ3585" s="178" t="str">
        <f t="shared" si="261"/>
        <v/>
      </c>
      <c r="AK3585" s="23"/>
      <c r="AL3585" s="23"/>
      <c r="AM3585" s="35"/>
      <c r="AN3585" s="408" t="str">
        <f>IF($AA3585-data!$G$1=0,"　",IF(AK3585=0,"　",VLOOKUP($AK3585,data!$A$1:$H$264,8,FALSE)))</f>
        <v>　</v>
      </c>
      <c r="AO3585" s="35"/>
      <c r="AP3585" s="134"/>
      <c r="AQ3585" s="264" t="str">
        <f t="shared" si="270"/>
        <v/>
      </c>
    </row>
    <row r="3586" spans="1:43" ht="24.75" customHeight="1" x14ac:dyDescent="0.15">
      <c r="A3586" s="297">
        <v>3583</v>
      </c>
      <c r="B3586" s="23" t="s">
        <v>16699</v>
      </c>
      <c r="C3586" s="24" t="s">
        <v>2344</v>
      </c>
      <c r="D3586" s="23"/>
      <c r="E3586" s="23"/>
      <c r="F3586" s="24"/>
      <c r="G3586" s="25"/>
      <c r="H3586" s="23"/>
      <c r="I3586" s="23"/>
      <c r="J3586" s="25"/>
      <c r="K3586" s="58"/>
      <c r="L3586" s="58"/>
      <c r="M3586" s="23"/>
      <c r="N3586" s="23"/>
      <c r="O3586" s="25"/>
      <c r="P3586" s="23"/>
      <c r="Q3586" s="25"/>
      <c r="R3586" s="58"/>
      <c r="S3586" s="23"/>
      <c r="T3586" s="23"/>
      <c r="U3586" s="25"/>
      <c r="V3586" s="23"/>
      <c r="W3586" s="25"/>
      <c r="X3586" s="58"/>
      <c r="Y3586" s="23"/>
      <c r="Z3586" s="23"/>
      <c r="AA3586" s="33"/>
      <c r="AB3586" s="295" t="str">
        <f t="shared" si="263"/>
        <v/>
      </c>
      <c r="AC3586" s="268"/>
      <c r="AD3586" s="23"/>
      <c r="AE3586" s="134"/>
      <c r="AF3586" s="26" t="str">
        <f t="shared" si="262"/>
        <v/>
      </c>
      <c r="AG3586" s="27"/>
      <c r="AH3586" s="168"/>
      <c r="AI3586" s="29" t="str">
        <f t="shared" si="260"/>
        <v/>
      </c>
      <c r="AJ3586" s="178" t="str">
        <f t="shared" si="261"/>
        <v/>
      </c>
      <c r="AK3586" s="23"/>
      <c r="AL3586" s="23"/>
      <c r="AM3586" s="35"/>
      <c r="AN3586" s="408" t="str">
        <f>IF($AA3586-data!$G$1=0,"　",IF(AK3586=0,"　",VLOOKUP($AK3586,data!$A$1:$H$264,8,FALSE)))</f>
        <v>　</v>
      </c>
      <c r="AO3586" s="35"/>
      <c r="AP3586" s="134"/>
      <c r="AQ3586" s="264" t="str">
        <f t="shared" si="270"/>
        <v/>
      </c>
    </row>
    <row r="3587" spans="1:43" ht="24.75" customHeight="1" x14ac:dyDescent="0.15">
      <c r="A3587" s="297">
        <v>3584</v>
      </c>
      <c r="B3587" s="23" t="s">
        <v>16700</v>
      </c>
      <c r="C3587" s="24" t="s">
        <v>2344</v>
      </c>
      <c r="D3587" s="23"/>
      <c r="E3587" s="23"/>
      <c r="F3587" s="24"/>
      <c r="G3587" s="25"/>
      <c r="H3587" s="23"/>
      <c r="I3587" s="23"/>
      <c r="J3587" s="25"/>
      <c r="K3587" s="58"/>
      <c r="L3587" s="58"/>
      <c r="M3587" s="23"/>
      <c r="N3587" s="23"/>
      <c r="O3587" s="25"/>
      <c r="P3587" s="23"/>
      <c r="Q3587" s="25"/>
      <c r="R3587" s="58"/>
      <c r="S3587" s="23"/>
      <c r="T3587" s="23"/>
      <c r="U3587" s="25"/>
      <c r="V3587" s="23"/>
      <c r="W3587" s="25"/>
      <c r="X3587" s="58"/>
      <c r="Y3587" s="23"/>
      <c r="Z3587" s="23"/>
      <c r="AA3587" s="33"/>
      <c r="AB3587" s="295" t="str">
        <f t="shared" si="263"/>
        <v/>
      </c>
      <c r="AC3587" s="268"/>
      <c r="AD3587" s="23"/>
      <c r="AE3587" s="134"/>
      <c r="AF3587" s="26" t="str">
        <f t="shared" si="262"/>
        <v/>
      </c>
      <c r="AG3587" s="27"/>
      <c r="AH3587" s="168"/>
      <c r="AI3587" s="29" t="str">
        <f>IF(ISBLANK($AH3587),"","～")</f>
        <v/>
      </c>
      <c r="AJ3587" s="178" t="str">
        <f t="shared" ref="AJ3587:AJ3669" si="271">IF(ISBLANK($AH3587),"",DATE(YEAR($AH3587)+$AA3587,MONTH($AH3587),DAY($AH3587)-1))</f>
        <v/>
      </c>
      <c r="AK3587" s="23"/>
      <c r="AL3587" s="23"/>
      <c r="AM3587" s="35"/>
      <c r="AN3587" s="408" t="str">
        <f>IF($AA3587-data!$G$1=0,"　",IF(AK3587=0,"　",VLOOKUP($AK3587,data!$A$1:$H$264,8,FALSE)))</f>
        <v>　</v>
      </c>
      <c r="AO3587" s="35"/>
      <c r="AP3587" s="134"/>
      <c r="AQ3587" s="264" t="str">
        <f t="shared" si="270"/>
        <v/>
      </c>
    </row>
    <row r="3588" spans="1:43" ht="24.75" customHeight="1" x14ac:dyDescent="0.15">
      <c r="A3588" s="297">
        <v>3585</v>
      </c>
      <c r="B3588" s="427" t="s">
        <v>17000</v>
      </c>
      <c r="C3588" s="428" t="s">
        <v>16977</v>
      </c>
      <c r="D3588" s="427" t="s">
        <v>16978</v>
      </c>
      <c r="E3588" s="427" t="s">
        <v>19841</v>
      </c>
      <c r="F3588" s="428" t="s">
        <v>16979</v>
      </c>
      <c r="G3588" s="429" t="s">
        <v>16980</v>
      </c>
      <c r="H3588" s="427" t="s">
        <v>16981</v>
      </c>
      <c r="I3588" s="427" t="s">
        <v>16982</v>
      </c>
      <c r="J3588" s="429" t="s">
        <v>16983</v>
      </c>
      <c r="K3588" s="430" t="s">
        <v>16984</v>
      </c>
      <c r="L3588" s="430"/>
      <c r="M3588" s="427" t="s">
        <v>16985</v>
      </c>
      <c r="N3588" s="427"/>
      <c r="O3588" s="429" t="s">
        <v>16986</v>
      </c>
      <c r="P3588" s="427" t="s">
        <v>16987</v>
      </c>
      <c r="Q3588" s="429" t="s">
        <v>16988</v>
      </c>
      <c r="R3588" s="430" t="s">
        <v>16989</v>
      </c>
      <c r="S3588" s="427" t="s">
        <v>16990</v>
      </c>
      <c r="T3588" s="427" t="s">
        <v>16991</v>
      </c>
      <c r="U3588" s="429" t="s">
        <v>16992</v>
      </c>
      <c r="V3588" s="427" t="s">
        <v>16981</v>
      </c>
      <c r="W3588" s="429" t="s">
        <v>16993</v>
      </c>
      <c r="X3588" s="430" t="s">
        <v>16994</v>
      </c>
      <c r="Y3588" s="427" t="s">
        <v>16995</v>
      </c>
      <c r="Z3588" s="427"/>
      <c r="AA3588" s="431">
        <v>5</v>
      </c>
      <c r="AB3588" s="432" t="s">
        <v>16996</v>
      </c>
      <c r="AC3588" s="433"/>
      <c r="AD3588" s="427">
        <v>1</v>
      </c>
      <c r="AE3588" s="434">
        <v>30000</v>
      </c>
      <c r="AF3588" s="435">
        <f t="shared" ref="AF3588:AF3670" si="272">IF(ISBLANK($AE3588),"",$AE3588*$AD3588)</f>
        <v>30000</v>
      </c>
      <c r="AG3588" s="436">
        <v>42795</v>
      </c>
      <c r="AH3588" s="437">
        <v>42826</v>
      </c>
      <c r="AI3588" s="438" t="s">
        <v>17140</v>
      </c>
      <c r="AJ3588" s="439">
        <v>44651</v>
      </c>
      <c r="AK3588" s="427" t="s">
        <v>16997</v>
      </c>
      <c r="AL3588" s="427" t="s">
        <v>16998</v>
      </c>
      <c r="AM3588" s="440">
        <v>42760</v>
      </c>
      <c r="AN3588" s="408">
        <f>IF($AA3588-data!$G$1=0,"　",IF(AK3588=0,"　",VLOOKUP($AK3588,data!$A$1:$H$264,8,FALSE)))</f>
        <v>0</v>
      </c>
      <c r="AO3588" s="440">
        <v>42871</v>
      </c>
      <c r="AP3588" s="434" t="s">
        <v>16999</v>
      </c>
      <c r="AQ3588" s="441" t="str">
        <f t="shared" si="270"/>
        <v/>
      </c>
    </row>
    <row r="3589" spans="1:43" ht="24.75" customHeight="1" x14ac:dyDescent="0.15">
      <c r="A3589" s="297">
        <v>3586</v>
      </c>
      <c r="B3589" s="23" t="s">
        <v>16798</v>
      </c>
      <c r="C3589" s="24" t="s">
        <v>16799</v>
      </c>
      <c r="D3589" s="23" t="s">
        <v>16800</v>
      </c>
      <c r="E3589" s="23" t="s">
        <v>30</v>
      </c>
      <c r="F3589" s="24" t="s">
        <v>13631</v>
      </c>
      <c r="G3589" s="25" t="s">
        <v>16801</v>
      </c>
      <c r="H3589" s="23"/>
      <c r="I3589" s="23" t="s">
        <v>16803</v>
      </c>
      <c r="J3589" s="25"/>
      <c r="K3589" s="58"/>
      <c r="L3589" s="58"/>
      <c r="M3589" s="23"/>
      <c r="N3589" s="23"/>
      <c r="O3589" s="25"/>
      <c r="P3589" s="23"/>
      <c r="Q3589" s="25"/>
      <c r="R3589" s="58"/>
      <c r="S3589" s="23"/>
      <c r="T3589" s="23"/>
      <c r="U3589" s="25"/>
      <c r="V3589" s="23"/>
      <c r="W3589" s="25"/>
      <c r="X3589" s="58"/>
      <c r="Y3589" s="23"/>
      <c r="Z3589" s="23"/>
      <c r="AA3589" s="33">
        <v>5</v>
      </c>
      <c r="AB3589" s="295" t="str">
        <f t="shared" si="263"/>
        <v>年間</v>
      </c>
      <c r="AC3589" s="268"/>
      <c r="AD3589" s="23">
        <v>2</v>
      </c>
      <c r="AE3589" s="134">
        <v>15600</v>
      </c>
      <c r="AF3589" s="26">
        <f t="shared" si="272"/>
        <v>31200</v>
      </c>
      <c r="AG3589" s="27">
        <v>42795</v>
      </c>
      <c r="AH3589" s="168">
        <v>41760</v>
      </c>
      <c r="AI3589" s="29" t="str">
        <f t="shared" ref="AI3589:AI3605" si="273">IF(ISBLANK($AH3589),"","～")</f>
        <v>～</v>
      </c>
      <c r="AJ3589" s="178">
        <f t="shared" si="271"/>
        <v>43585</v>
      </c>
      <c r="AK3589" s="23" t="s">
        <v>16805</v>
      </c>
      <c r="AL3589" s="23"/>
      <c r="AM3589" s="35">
        <v>41760</v>
      </c>
      <c r="AN3589" s="408">
        <f>IF($AA3589-data!$G$1=0,"　",IF(AK3589=0,"　",VLOOKUP($AK3589,data!$A$1:$H$264,8,FALSE)))</f>
        <v>0</v>
      </c>
      <c r="AO3589" s="35"/>
      <c r="AP3589" s="134" t="s">
        <v>16806</v>
      </c>
      <c r="AQ3589" s="264" t="str">
        <f t="shared" ref="AQ3589:AQ3655" si="274">IF(COUNTIF($AN3589,"*消耗部品交換対象*"),IF(ISBLANK($AH3589),"契約期間 未入力",EDATE($AH3589,35)),"")</f>
        <v/>
      </c>
    </row>
    <row r="3590" spans="1:43" ht="24.75" customHeight="1" x14ac:dyDescent="0.15">
      <c r="A3590" s="297">
        <v>3587</v>
      </c>
      <c r="B3590" s="23" t="s">
        <v>16798</v>
      </c>
      <c r="C3590" s="24" t="s">
        <v>16799</v>
      </c>
      <c r="D3590" s="23" t="s">
        <v>16800</v>
      </c>
      <c r="E3590" s="23" t="s">
        <v>582</v>
      </c>
      <c r="F3590" s="24" t="s">
        <v>16802</v>
      </c>
      <c r="G3590" s="25" t="s">
        <v>16801</v>
      </c>
      <c r="H3590" s="23"/>
      <c r="I3590" s="23" t="s">
        <v>16804</v>
      </c>
      <c r="J3590" s="25"/>
      <c r="K3590" s="58"/>
      <c r="L3590" s="58"/>
      <c r="M3590" s="23"/>
      <c r="N3590" s="23"/>
      <c r="O3590" s="25"/>
      <c r="P3590" s="23"/>
      <c r="Q3590" s="25"/>
      <c r="R3590" s="58"/>
      <c r="S3590" s="23"/>
      <c r="T3590" s="23"/>
      <c r="U3590" s="25"/>
      <c r="V3590" s="23"/>
      <c r="W3590" s="25"/>
      <c r="X3590" s="58"/>
      <c r="Y3590" s="23"/>
      <c r="Z3590" s="23"/>
      <c r="AA3590" s="33">
        <v>5</v>
      </c>
      <c r="AB3590" s="295" t="str">
        <f t="shared" si="263"/>
        <v>年間</v>
      </c>
      <c r="AC3590" s="268"/>
      <c r="AD3590" s="23">
        <v>2</v>
      </c>
      <c r="AE3590" s="134">
        <v>15600</v>
      </c>
      <c r="AF3590" s="26">
        <f t="shared" si="272"/>
        <v>31200</v>
      </c>
      <c r="AG3590" s="27">
        <v>42795</v>
      </c>
      <c r="AH3590" s="168">
        <v>41760</v>
      </c>
      <c r="AI3590" s="29" t="str">
        <f t="shared" si="273"/>
        <v>～</v>
      </c>
      <c r="AJ3590" s="178">
        <f t="shared" si="271"/>
        <v>43585</v>
      </c>
      <c r="AK3590" s="23" t="s">
        <v>16805</v>
      </c>
      <c r="AL3590" s="23"/>
      <c r="AM3590" s="35">
        <v>41760</v>
      </c>
      <c r="AN3590" s="408">
        <f>IF($AA3590-data!$G$1=0,"　",IF(AK3590=0,"　",VLOOKUP($AK3590,data!$A$1:$H$264,8,FALSE)))</f>
        <v>0</v>
      </c>
      <c r="AO3590" s="35"/>
      <c r="AP3590" s="134" t="s">
        <v>16806</v>
      </c>
      <c r="AQ3590" s="264" t="str">
        <f t="shared" si="274"/>
        <v/>
      </c>
    </row>
    <row r="3591" spans="1:43" ht="24.75" customHeight="1" x14ac:dyDescent="0.15">
      <c r="A3591" s="297">
        <v>3588</v>
      </c>
      <c r="B3591" s="23" t="s">
        <v>16807</v>
      </c>
      <c r="C3591" s="24" t="s">
        <v>2344</v>
      </c>
      <c r="D3591" s="23"/>
      <c r="E3591" s="23"/>
      <c r="F3591" s="24"/>
      <c r="G3591" s="25"/>
      <c r="H3591" s="23"/>
      <c r="I3591" s="23"/>
      <c r="J3591" s="25"/>
      <c r="K3591" s="58"/>
      <c r="L3591" s="58"/>
      <c r="M3591" s="23"/>
      <c r="N3591" s="23"/>
      <c r="O3591" s="25"/>
      <c r="P3591" s="23"/>
      <c r="Q3591" s="25"/>
      <c r="R3591" s="58"/>
      <c r="S3591" s="23"/>
      <c r="T3591" s="23"/>
      <c r="U3591" s="25"/>
      <c r="V3591" s="23"/>
      <c r="W3591" s="25"/>
      <c r="X3591" s="58"/>
      <c r="Y3591" s="23"/>
      <c r="Z3591" s="23"/>
      <c r="AA3591" s="33">
        <v>5</v>
      </c>
      <c r="AB3591" s="295" t="str">
        <f t="shared" ref="AB3591:AB3605" si="275">IF(ISBLANK($AA3591),"","年間")</f>
        <v>年間</v>
      </c>
      <c r="AC3591" s="268"/>
      <c r="AD3591" s="23">
        <v>1</v>
      </c>
      <c r="AE3591" s="134"/>
      <c r="AF3591" s="26" t="str">
        <f t="shared" si="272"/>
        <v/>
      </c>
      <c r="AG3591" s="27"/>
      <c r="AH3591" s="168"/>
      <c r="AI3591" s="29" t="str">
        <f t="shared" si="273"/>
        <v/>
      </c>
      <c r="AJ3591" s="178" t="str">
        <f t="shared" si="271"/>
        <v/>
      </c>
      <c r="AK3591" s="23"/>
      <c r="AL3591" s="23"/>
      <c r="AM3591" s="35"/>
      <c r="AN3591" s="408" t="str">
        <f>IF($AA3591-data!$G$1=0,"　",IF(AK3591=0,"　",VLOOKUP($AK3591,data!$A$1:$H$264,8,FALSE)))</f>
        <v>　</v>
      </c>
      <c r="AO3591" s="35"/>
      <c r="AP3591" s="134"/>
      <c r="AQ3591" s="264" t="str">
        <f t="shared" si="274"/>
        <v/>
      </c>
    </row>
    <row r="3592" spans="1:43" ht="24.75" customHeight="1" x14ac:dyDescent="0.15">
      <c r="A3592" s="297">
        <v>3589</v>
      </c>
      <c r="B3592" s="23" t="s">
        <v>16814</v>
      </c>
      <c r="C3592" s="24" t="s">
        <v>2344</v>
      </c>
      <c r="D3592" s="23"/>
      <c r="E3592" s="23"/>
      <c r="F3592" s="24"/>
      <c r="G3592" s="25"/>
      <c r="H3592" s="23"/>
      <c r="I3592" s="23"/>
      <c r="J3592" s="25"/>
      <c r="K3592" s="58"/>
      <c r="L3592" s="58"/>
      <c r="M3592" s="23"/>
      <c r="N3592" s="23"/>
      <c r="O3592" s="25"/>
      <c r="P3592" s="23"/>
      <c r="Q3592" s="25"/>
      <c r="R3592" s="58"/>
      <c r="S3592" s="23"/>
      <c r="T3592" s="23"/>
      <c r="U3592" s="25"/>
      <c r="V3592" s="23"/>
      <c r="W3592" s="25"/>
      <c r="X3592" s="58"/>
      <c r="Y3592" s="23"/>
      <c r="Z3592" s="23"/>
      <c r="AA3592" s="33">
        <v>5</v>
      </c>
      <c r="AB3592" s="295" t="str">
        <f t="shared" si="275"/>
        <v>年間</v>
      </c>
      <c r="AC3592" s="268"/>
      <c r="AD3592" s="23">
        <v>2</v>
      </c>
      <c r="AE3592" s="134"/>
      <c r="AF3592" s="26" t="str">
        <f t="shared" si="272"/>
        <v/>
      </c>
      <c r="AG3592" s="27"/>
      <c r="AH3592" s="168"/>
      <c r="AI3592" s="29" t="str">
        <f t="shared" si="273"/>
        <v/>
      </c>
      <c r="AJ3592" s="178" t="str">
        <f t="shared" si="271"/>
        <v/>
      </c>
      <c r="AK3592" s="23"/>
      <c r="AL3592" s="23"/>
      <c r="AM3592" s="35"/>
      <c r="AN3592" s="408" t="str">
        <f>IF($AA3592-data!$G$1=0,"　",IF(AK3592=0,"　",VLOOKUP($AK3592,data!$A$1:$H$264,8,FALSE)))</f>
        <v>　</v>
      </c>
      <c r="AO3592" s="35"/>
      <c r="AP3592" s="134"/>
      <c r="AQ3592" s="264" t="str">
        <f t="shared" si="274"/>
        <v/>
      </c>
    </row>
    <row r="3593" spans="1:43" ht="24.75" customHeight="1" x14ac:dyDescent="0.15">
      <c r="A3593" s="297">
        <v>3590</v>
      </c>
      <c r="B3593" s="23" t="s">
        <v>16815</v>
      </c>
      <c r="C3593" s="24" t="s">
        <v>2344</v>
      </c>
      <c r="D3593" s="23"/>
      <c r="E3593" s="23"/>
      <c r="F3593" s="24"/>
      <c r="G3593" s="25" t="s">
        <v>17146</v>
      </c>
      <c r="H3593" s="23"/>
      <c r="I3593" s="23"/>
      <c r="J3593" s="25"/>
      <c r="K3593" s="58"/>
      <c r="L3593" s="58"/>
      <c r="M3593" s="23"/>
      <c r="N3593" s="23"/>
      <c r="O3593" s="25"/>
      <c r="P3593" s="23"/>
      <c r="Q3593" s="25"/>
      <c r="R3593" s="58"/>
      <c r="S3593" s="23"/>
      <c r="T3593" s="23"/>
      <c r="U3593" s="25"/>
      <c r="V3593" s="23"/>
      <c r="W3593" s="25"/>
      <c r="X3593" s="58"/>
      <c r="Y3593" s="23"/>
      <c r="Z3593" s="23"/>
      <c r="AA3593" s="33"/>
      <c r="AB3593" s="295" t="str">
        <f t="shared" si="275"/>
        <v/>
      </c>
      <c r="AC3593" s="268"/>
      <c r="AD3593" s="23"/>
      <c r="AE3593" s="134"/>
      <c r="AF3593" s="26" t="str">
        <f t="shared" si="272"/>
        <v/>
      </c>
      <c r="AG3593" s="27"/>
      <c r="AH3593" s="168"/>
      <c r="AI3593" s="29" t="str">
        <f t="shared" si="273"/>
        <v/>
      </c>
      <c r="AJ3593" s="178" t="str">
        <f t="shared" si="271"/>
        <v/>
      </c>
      <c r="AK3593" s="23"/>
      <c r="AL3593" s="23"/>
      <c r="AM3593" s="35"/>
      <c r="AN3593" s="408" t="str">
        <f>IF($AA3593-data!$G$1=0,"　",IF(AK3593=0,"　",VLOOKUP($AK3593,data!$A$1:$H$264,8,FALSE)))</f>
        <v>　</v>
      </c>
      <c r="AO3593" s="35"/>
      <c r="AP3593" s="134"/>
      <c r="AQ3593" s="264" t="str">
        <f t="shared" si="274"/>
        <v/>
      </c>
    </row>
    <row r="3594" spans="1:43" ht="24.75" customHeight="1" x14ac:dyDescent="0.15">
      <c r="A3594" s="297">
        <v>3591</v>
      </c>
      <c r="B3594" s="23" t="s">
        <v>16816</v>
      </c>
      <c r="C3594" s="24" t="s">
        <v>2344</v>
      </c>
      <c r="D3594" s="23"/>
      <c r="E3594" s="23"/>
      <c r="F3594" s="24"/>
      <c r="G3594" s="25"/>
      <c r="H3594" s="23"/>
      <c r="I3594" s="23"/>
      <c r="J3594" s="25"/>
      <c r="K3594" s="58"/>
      <c r="L3594" s="58"/>
      <c r="M3594" s="23"/>
      <c r="N3594" s="23"/>
      <c r="O3594" s="25"/>
      <c r="P3594" s="23"/>
      <c r="Q3594" s="25"/>
      <c r="R3594" s="58"/>
      <c r="S3594" s="23"/>
      <c r="T3594" s="23"/>
      <c r="U3594" s="25"/>
      <c r="V3594" s="23"/>
      <c r="W3594" s="25"/>
      <c r="X3594" s="58"/>
      <c r="Y3594" s="23"/>
      <c r="Z3594" s="23"/>
      <c r="AA3594" s="33"/>
      <c r="AB3594" s="295" t="str">
        <f t="shared" si="275"/>
        <v/>
      </c>
      <c r="AC3594" s="268"/>
      <c r="AD3594" s="23"/>
      <c r="AE3594" s="134"/>
      <c r="AF3594" s="26" t="str">
        <f t="shared" si="272"/>
        <v/>
      </c>
      <c r="AG3594" s="27"/>
      <c r="AH3594" s="168"/>
      <c r="AI3594" s="29" t="str">
        <f t="shared" si="273"/>
        <v/>
      </c>
      <c r="AJ3594" s="178" t="str">
        <f t="shared" si="271"/>
        <v/>
      </c>
      <c r="AK3594" s="23"/>
      <c r="AL3594" s="23"/>
      <c r="AM3594" s="35"/>
      <c r="AN3594" s="408" t="str">
        <f>IF($AA3594-data!$G$1=0,"　",IF(AK3594=0,"　",VLOOKUP($AK3594,data!$A$1:$H$264,8,FALSE)))</f>
        <v>　</v>
      </c>
      <c r="AO3594" s="35"/>
      <c r="AP3594" s="134"/>
      <c r="AQ3594" s="264" t="str">
        <f t="shared" si="274"/>
        <v/>
      </c>
    </row>
    <row r="3595" spans="1:43" ht="24.75" customHeight="1" x14ac:dyDescent="0.15">
      <c r="A3595" s="297">
        <v>3592</v>
      </c>
      <c r="B3595" s="23" t="s">
        <v>16822</v>
      </c>
      <c r="C3595" s="24" t="s">
        <v>2344</v>
      </c>
      <c r="D3595" s="23"/>
      <c r="E3595" s="23"/>
      <c r="F3595" s="24"/>
      <c r="G3595" s="25"/>
      <c r="H3595" s="23"/>
      <c r="I3595" s="23"/>
      <c r="J3595" s="25"/>
      <c r="K3595" s="58"/>
      <c r="L3595" s="58"/>
      <c r="M3595" s="23"/>
      <c r="N3595" s="23"/>
      <c r="O3595" s="25"/>
      <c r="P3595" s="23"/>
      <c r="Q3595" s="25"/>
      <c r="R3595" s="58"/>
      <c r="S3595" s="23"/>
      <c r="T3595" s="23"/>
      <c r="U3595" s="25"/>
      <c r="V3595" s="23"/>
      <c r="W3595" s="25"/>
      <c r="X3595" s="58"/>
      <c r="Y3595" s="23"/>
      <c r="Z3595" s="23"/>
      <c r="AA3595" s="33"/>
      <c r="AB3595" s="295" t="str">
        <f t="shared" si="275"/>
        <v/>
      </c>
      <c r="AC3595" s="268"/>
      <c r="AD3595" s="23"/>
      <c r="AE3595" s="134"/>
      <c r="AF3595" s="26" t="str">
        <f t="shared" si="272"/>
        <v/>
      </c>
      <c r="AG3595" s="27"/>
      <c r="AH3595" s="168"/>
      <c r="AI3595" s="29" t="str">
        <f t="shared" si="273"/>
        <v/>
      </c>
      <c r="AJ3595" s="178" t="str">
        <f t="shared" si="271"/>
        <v/>
      </c>
      <c r="AK3595" s="23"/>
      <c r="AL3595" s="23"/>
      <c r="AM3595" s="35"/>
      <c r="AN3595" s="408" t="str">
        <f>IF($AA3595-data!$G$1=0,"　",IF(AK3595=0,"　",VLOOKUP($AK3595,data!$A$1:$H$264,8,FALSE)))</f>
        <v>　</v>
      </c>
      <c r="AO3595" s="35"/>
      <c r="AP3595" s="134"/>
      <c r="AQ3595" s="264" t="str">
        <f t="shared" si="274"/>
        <v/>
      </c>
    </row>
    <row r="3596" spans="1:43" ht="24.75" customHeight="1" x14ac:dyDescent="0.15">
      <c r="A3596" s="297">
        <v>3593</v>
      </c>
      <c r="B3596" s="23" t="s">
        <v>16823</v>
      </c>
      <c r="C3596" s="24" t="s">
        <v>2344</v>
      </c>
      <c r="D3596" s="23"/>
      <c r="E3596" s="23"/>
      <c r="F3596" s="24"/>
      <c r="G3596" s="25"/>
      <c r="H3596" s="23"/>
      <c r="I3596" s="23"/>
      <c r="J3596" s="25"/>
      <c r="K3596" s="58"/>
      <c r="L3596" s="58"/>
      <c r="M3596" s="23"/>
      <c r="N3596" s="23"/>
      <c r="O3596" s="25"/>
      <c r="P3596" s="23"/>
      <c r="Q3596" s="25"/>
      <c r="R3596" s="58"/>
      <c r="S3596" s="23"/>
      <c r="T3596" s="23"/>
      <c r="U3596" s="25"/>
      <c r="V3596" s="23"/>
      <c r="W3596" s="25"/>
      <c r="X3596" s="58"/>
      <c r="Y3596" s="23"/>
      <c r="Z3596" s="23"/>
      <c r="AA3596" s="33"/>
      <c r="AB3596" s="295" t="str">
        <f t="shared" si="275"/>
        <v/>
      </c>
      <c r="AC3596" s="268"/>
      <c r="AD3596" s="23"/>
      <c r="AE3596" s="134"/>
      <c r="AF3596" s="26" t="str">
        <f t="shared" si="272"/>
        <v/>
      </c>
      <c r="AG3596" s="27"/>
      <c r="AH3596" s="168"/>
      <c r="AI3596" s="29" t="str">
        <f t="shared" si="273"/>
        <v/>
      </c>
      <c r="AJ3596" s="178" t="str">
        <f t="shared" si="271"/>
        <v/>
      </c>
      <c r="AK3596" s="132"/>
      <c r="AL3596" s="23"/>
      <c r="AM3596" s="35"/>
      <c r="AN3596" s="408" t="str">
        <f>IF($AA3596-data!$G$1=0,"　",IF(AK3596=0,"　",VLOOKUP($AK3596,data!$A$1:$H$264,8,FALSE)))</f>
        <v>　</v>
      </c>
      <c r="AO3596" s="35"/>
      <c r="AP3596" s="134"/>
      <c r="AQ3596" s="264" t="str">
        <f t="shared" si="274"/>
        <v/>
      </c>
    </row>
    <row r="3597" spans="1:43" ht="24.75" customHeight="1" x14ac:dyDescent="0.15">
      <c r="A3597" s="297">
        <v>3594</v>
      </c>
      <c r="B3597" s="23" t="s">
        <v>16824</v>
      </c>
      <c r="C3597" s="24" t="s">
        <v>2344</v>
      </c>
      <c r="D3597" s="23"/>
      <c r="E3597" s="23"/>
      <c r="F3597" s="24"/>
      <c r="G3597" s="25"/>
      <c r="H3597" s="23"/>
      <c r="I3597" s="23"/>
      <c r="J3597" s="25"/>
      <c r="K3597" s="58"/>
      <c r="L3597" s="58"/>
      <c r="M3597" s="23"/>
      <c r="N3597" s="23"/>
      <c r="O3597" s="25"/>
      <c r="P3597" s="23"/>
      <c r="Q3597" s="25"/>
      <c r="R3597" s="58"/>
      <c r="S3597" s="23"/>
      <c r="T3597" s="23"/>
      <c r="U3597" s="25"/>
      <c r="V3597" s="23"/>
      <c r="W3597" s="25"/>
      <c r="X3597" s="58"/>
      <c r="Y3597" s="23"/>
      <c r="Z3597" s="23"/>
      <c r="AA3597" s="33"/>
      <c r="AB3597" s="295" t="str">
        <f t="shared" si="275"/>
        <v/>
      </c>
      <c r="AC3597" s="268"/>
      <c r="AD3597" s="23"/>
      <c r="AE3597" s="134"/>
      <c r="AF3597" s="26" t="str">
        <f t="shared" si="272"/>
        <v/>
      </c>
      <c r="AG3597" s="27"/>
      <c r="AH3597" s="168"/>
      <c r="AI3597" s="29" t="str">
        <f t="shared" si="273"/>
        <v/>
      </c>
      <c r="AJ3597" s="178" t="str">
        <f t="shared" si="271"/>
        <v/>
      </c>
      <c r="AK3597" s="23"/>
      <c r="AL3597" s="23"/>
      <c r="AM3597" s="35"/>
      <c r="AN3597" s="408" t="str">
        <f>IF($AA3597-data!$G$1=0,"　",IF(AK3597=0,"　",VLOOKUP($AK3597,data!$A$1:$H$264,8,FALSE)))</f>
        <v>　</v>
      </c>
      <c r="AO3597" s="35"/>
      <c r="AP3597" s="134"/>
      <c r="AQ3597" s="264" t="str">
        <f t="shared" si="274"/>
        <v/>
      </c>
    </row>
    <row r="3598" spans="1:43" ht="24.75" customHeight="1" x14ac:dyDescent="0.15">
      <c r="A3598" s="297">
        <v>3595</v>
      </c>
      <c r="B3598" s="23" t="s">
        <v>16825</v>
      </c>
      <c r="C3598" s="24" t="s">
        <v>2344</v>
      </c>
      <c r="D3598" s="23"/>
      <c r="E3598" s="23"/>
      <c r="F3598" s="24"/>
      <c r="G3598" s="25"/>
      <c r="H3598" s="23"/>
      <c r="I3598" s="23"/>
      <c r="J3598" s="25"/>
      <c r="K3598" s="58"/>
      <c r="L3598" s="58"/>
      <c r="M3598" s="23"/>
      <c r="N3598" s="23"/>
      <c r="O3598" s="25"/>
      <c r="P3598" s="23"/>
      <c r="Q3598" s="25"/>
      <c r="R3598" s="58"/>
      <c r="S3598" s="23"/>
      <c r="T3598" s="23"/>
      <c r="U3598" s="25"/>
      <c r="V3598" s="23"/>
      <c r="W3598" s="25"/>
      <c r="X3598" s="58"/>
      <c r="Y3598" s="23"/>
      <c r="Z3598" s="23"/>
      <c r="AA3598" s="33"/>
      <c r="AB3598" s="295" t="str">
        <f t="shared" si="275"/>
        <v/>
      </c>
      <c r="AC3598" s="268"/>
      <c r="AD3598" s="23"/>
      <c r="AE3598" s="134"/>
      <c r="AF3598" s="26" t="str">
        <f t="shared" si="272"/>
        <v/>
      </c>
      <c r="AG3598" s="27"/>
      <c r="AH3598" s="168"/>
      <c r="AI3598" s="29" t="str">
        <f t="shared" si="273"/>
        <v/>
      </c>
      <c r="AJ3598" s="178" t="str">
        <f t="shared" si="271"/>
        <v/>
      </c>
      <c r="AK3598" s="23"/>
      <c r="AL3598" s="23"/>
      <c r="AM3598" s="35"/>
      <c r="AN3598" s="408" t="str">
        <f>IF($AA3598-data!$G$1=0,"　",IF(AK3598=0,"　",VLOOKUP($AK3598,data!$A$1:$H$264,8,FALSE)))</f>
        <v>　</v>
      </c>
      <c r="AO3598" s="35"/>
      <c r="AP3598" s="134"/>
      <c r="AQ3598" s="264" t="str">
        <f t="shared" si="274"/>
        <v/>
      </c>
    </row>
    <row r="3599" spans="1:43" ht="24.75" customHeight="1" x14ac:dyDescent="0.15">
      <c r="A3599" s="297">
        <v>3596</v>
      </c>
      <c r="B3599" s="23" t="s">
        <v>16828</v>
      </c>
      <c r="C3599" s="24" t="s">
        <v>2344</v>
      </c>
      <c r="D3599" s="23"/>
      <c r="E3599" s="23"/>
      <c r="F3599" s="24"/>
      <c r="G3599" s="25"/>
      <c r="H3599" s="23"/>
      <c r="I3599" s="23"/>
      <c r="J3599" s="25"/>
      <c r="K3599" s="58"/>
      <c r="L3599" s="58"/>
      <c r="M3599" s="23"/>
      <c r="N3599" s="23"/>
      <c r="O3599" s="25"/>
      <c r="P3599" s="23"/>
      <c r="Q3599" s="25"/>
      <c r="R3599" s="58"/>
      <c r="S3599" s="23"/>
      <c r="T3599" s="23"/>
      <c r="U3599" s="25"/>
      <c r="V3599" s="23"/>
      <c r="W3599" s="25"/>
      <c r="X3599" s="58"/>
      <c r="Y3599" s="23"/>
      <c r="Z3599" s="23"/>
      <c r="AA3599" s="33"/>
      <c r="AB3599" s="295" t="str">
        <f t="shared" si="275"/>
        <v/>
      </c>
      <c r="AC3599" s="268"/>
      <c r="AD3599" s="23"/>
      <c r="AE3599" s="134"/>
      <c r="AF3599" s="26" t="str">
        <f t="shared" si="272"/>
        <v/>
      </c>
      <c r="AG3599" s="27"/>
      <c r="AH3599" s="168"/>
      <c r="AI3599" s="29" t="str">
        <f t="shared" si="273"/>
        <v/>
      </c>
      <c r="AJ3599" s="178" t="str">
        <f t="shared" si="271"/>
        <v/>
      </c>
      <c r="AK3599" s="23"/>
      <c r="AL3599" s="23"/>
      <c r="AM3599" s="35"/>
      <c r="AN3599" s="408" t="str">
        <f>IF($AA3599-data!$G$1=0,"　",IF(AK3599=0,"　",VLOOKUP($AK3599,data!$A$1:$H$264,8,FALSE)))</f>
        <v>　</v>
      </c>
      <c r="AO3599" s="35"/>
      <c r="AP3599" s="134"/>
      <c r="AQ3599" s="264" t="str">
        <f t="shared" si="274"/>
        <v/>
      </c>
    </row>
    <row r="3600" spans="1:43" ht="24.75" customHeight="1" x14ac:dyDescent="0.15">
      <c r="A3600" s="297">
        <v>3597</v>
      </c>
      <c r="B3600" s="23" t="s">
        <v>16829</v>
      </c>
      <c r="C3600" s="24" t="s">
        <v>2344</v>
      </c>
      <c r="D3600" s="23"/>
      <c r="E3600" s="23"/>
      <c r="F3600" s="24"/>
      <c r="G3600" s="25"/>
      <c r="H3600" s="23"/>
      <c r="I3600" s="23"/>
      <c r="J3600" s="25"/>
      <c r="K3600" s="58"/>
      <c r="L3600" s="58"/>
      <c r="M3600" s="23"/>
      <c r="N3600" s="23"/>
      <c r="O3600" s="25"/>
      <c r="P3600" s="23"/>
      <c r="Q3600" s="25"/>
      <c r="R3600" s="58"/>
      <c r="S3600" s="23"/>
      <c r="T3600" s="23"/>
      <c r="U3600" s="25"/>
      <c r="V3600" s="23"/>
      <c r="W3600" s="25"/>
      <c r="X3600" s="58"/>
      <c r="Y3600" s="23"/>
      <c r="Z3600" s="23"/>
      <c r="AA3600" s="33"/>
      <c r="AB3600" s="295" t="str">
        <f t="shared" si="275"/>
        <v/>
      </c>
      <c r="AC3600" s="268"/>
      <c r="AD3600" s="23"/>
      <c r="AE3600" s="134"/>
      <c r="AF3600" s="26" t="str">
        <f t="shared" si="272"/>
        <v/>
      </c>
      <c r="AG3600" s="27"/>
      <c r="AH3600" s="168"/>
      <c r="AI3600" s="29" t="str">
        <f t="shared" si="273"/>
        <v/>
      </c>
      <c r="AJ3600" s="178" t="str">
        <f t="shared" si="271"/>
        <v/>
      </c>
      <c r="AK3600" s="23"/>
      <c r="AL3600" s="23"/>
      <c r="AM3600" s="35"/>
      <c r="AN3600" s="408" t="str">
        <f>IF($AA3600-data!$G$1=0,"　",IF(AK3600=0,"　",VLOOKUP($AK3600,data!$A$1:$H$264,8,FALSE)))</f>
        <v>　</v>
      </c>
      <c r="AO3600" s="35"/>
      <c r="AP3600" s="134"/>
      <c r="AQ3600" s="264" t="str">
        <f t="shared" si="274"/>
        <v/>
      </c>
    </row>
    <row r="3601" spans="1:43" ht="24.75" customHeight="1" x14ac:dyDescent="0.15">
      <c r="A3601" s="297">
        <v>3598</v>
      </c>
      <c r="B3601" s="427" t="s">
        <v>16874</v>
      </c>
      <c r="C3601" s="428" t="s">
        <v>16872</v>
      </c>
      <c r="D3601" s="427" t="s">
        <v>16863</v>
      </c>
      <c r="E3601" s="427" t="s">
        <v>16864</v>
      </c>
      <c r="F3601" s="428" t="s">
        <v>16865</v>
      </c>
      <c r="G3601" s="429" t="s">
        <v>16875</v>
      </c>
      <c r="H3601" s="427" t="s">
        <v>16876</v>
      </c>
      <c r="I3601" s="427" t="s">
        <v>16867</v>
      </c>
      <c r="J3601" s="429" t="s">
        <v>16938</v>
      </c>
      <c r="K3601" s="430" t="s">
        <v>16869</v>
      </c>
      <c r="L3601" s="480"/>
      <c r="M3601" s="453" t="s">
        <v>16889</v>
      </c>
      <c r="N3601" s="454" t="s">
        <v>16877</v>
      </c>
      <c r="O3601" s="429" t="s">
        <v>16870</v>
      </c>
      <c r="P3601" s="427"/>
      <c r="Q3601" s="429"/>
      <c r="R3601" s="430"/>
      <c r="S3601" s="427"/>
      <c r="T3601" s="427"/>
      <c r="U3601" s="455" t="s">
        <v>16866</v>
      </c>
      <c r="V3601" s="456"/>
      <c r="W3601" s="429" t="s">
        <v>16879</v>
      </c>
      <c r="X3601" s="457" t="s">
        <v>16868</v>
      </c>
      <c r="Y3601" s="427"/>
      <c r="Z3601" s="427"/>
      <c r="AA3601" s="431">
        <v>3</v>
      </c>
      <c r="AB3601" s="432" t="str">
        <f t="shared" si="275"/>
        <v>年間</v>
      </c>
      <c r="AC3601" s="433"/>
      <c r="AD3601" s="427">
        <v>1</v>
      </c>
      <c r="AE3601" s="434">
        <v>8640</v>
      </c>
      <c r="AF3601" s="435">
        <f t="shared" si="272"/>
        <v>8640</v>
      </c>
      <c r="AG3601" s="436">
        <v>42826</v>
      </c>
      <c r="AH3601" s="437">
        <v>42826</v>
      </c>
      <c r="AI3601" s="438" t="str">
        <f t="shared" si="273"/>
        <v>～</v>
      </c>
      <c r="AJ3601" s="439">
        <f t="shared" si="271"/>
        <v>43921</v>
      </c>
      <c r="AK3601" s="427" t="s">
        <v>16871</v>
      </c>
      <c r="AL3601" s="427" t="s">
        <v>17139</v>
      </c>
      <c r="AM3601" s="440">
        <v>42836</v>
      </c>
      <c r="AN3601" s="408" t="str">
        <f>IF($AA3601-data!$G$1=0,"　",IF(AK3601=0,"　",VLOOKUP($AK3601,data!$A$1:$H$264,8,FALSE)))</f>
        <v>　</v>
      </c>
      <c r="AO3601" s="440">
        <v>42893</v>
      </c>
      <c r="AP3601" s="434" t="s">
        <v>16878</v>
      </c>
      <c r="AQ3601" s="441" t="str">
        <f t="shared" si="274"/>
        <v/>
      </c>
    </row>
    <row r="3602" spans="1:43" ht="24.75" customHeight="1" x14ac:dyDescent="0.15">
      <c r="A3602" s="297">
        <v>3599</v>
      </c>
      <c r="B3602" s="427" t="s">
        <v>16893</v>
      </c>
      <c r="C3602" s="428" t="s">
        <v>16881</v>
      </c>
      <c r="D3602" s="427" t="s">
        <v>16882</v>
      </c>
      <c r="E3602" s="427" t="s">
        <v>582</v>
      </c>
      <c r="F3602" s="428" t="s">
        <v>16883</v>
      </c>
      <c r="G3602" s="429" t="s">
        <v>16887</v>
      </c>
      <c r="H3602" s="427" t="s">
        <v>16898</v>
      </c>
      <c r="I3602" s="427" t="s">
        <v>16884</v>
      </c>
      <c r="J3602" s="429" t="s">
        <v>16896</v>
      </c>
      <c r="K3602" s="430" t="s">
        <v>16886</v>
      </c>
      <c r="L3602" s="430"/>
      <c r="M3602" s="427" t="s">
        <v>16888</v>
      </c>
      <c r="N3602" s="427"/>
      <c r="O3602" s="429" t="s">
        <v>16890</v>
      </c>
      <c r="P3602" s="427" t="s">
        <v>16902</v>
      </c>
      <c r="Q3602" s="429" t="s">
        <v>16901</v>
      </c>
      <c r="R3602" s="430" t="s">
        <v>16904</v>
      </c>
      <c r="S3602" s="427" t="s">
        <v>16905</v>
      </c>
      <c r="T3602" s="427" t="s">
        <v>16906</v>
      </c>
      <c r="U3602" s="429" t="s">
        <v>16887</v>
      </c>
      <c r="V3602" s="427" t="s">
        <v>16907</v>
      </c>
      <c r="W3602" s="429" t="s">
        <v>16908</v>
      </c>
      <c r="X3602" s="430" t="s">
        <v>16910</v>
      </c>
      <c r="Y3602" s="427" t="s">
        <v>16911</v>
      </c>
      <c r="Z3602" s="427" t="s">
        <v>16914</v>
      </c>
      <c r="AA3602" s="431">
        <v>5</v>
      </c>
      <c r="AB3602" s="432" t="str">
        <f t="shared" si="275"/>
        <v>年間</v>
      </c>
      <c r="AC3602" s="433"/>
      <c r="AD3602" s="427">
        <v>1</v>
      </c>
      <c r="AE3602" s="452">
        <v>32400</v>
      </c>
      <c r="AF3602" s="435">
        <f t="shared" si="272"/>
        <v>32400</v>
      </c>
      <c r="AG3602" s="436">
        <v>42826</v>
      </c>
      <c r="AH3602" s="437">
        <v>42843</v>
      </c>
      <c r="AI3602" s="438" t="str">
        <f t="shared" si="273"/>
        <v>～</v>
      </c>
      <c r="AJ3602" s="439">
        <f t="shared" si="271"/>
        <v>44668</v>
      </c>
      <c r="AK3602" s="427" t="s">
        <v>16891</v>
      </c>
      <c r="AL3602" s="427" t="s">
        <v>16899</v>
      </c>
      <c r="AM3602" s="440">
        <v>42843</v>
      </c>
      <c r="AN3602" s="408">
        <f>IF($AA3602-data!$G$1=0,"　",IF(AK3602=0,"　",VLOOKUP($AK3602,data!$A$1:$H$264,8,FALSE)))</f>
        <v>0</v>
      </c>
      <c r="AO3602" s="440">
        <v>42871</v>
      </c>
      <c r="AP3602" s="434" t="s">
        <v>16894</v>
      </c>
      <c r="AQ3602" s="441" t="str">
        <f t="shared" si="274"/>
        <v/>
      </c>
    </row>
    <row r="3603" spans="1:43" ht="24.75" customHeight="1" x14ac:dyDescent="0.15">
      <c r="A3603" s="297">
        <v>3600</v>
      </c>
      <c r="B3603" s="427" t="s">
        <v>16893</v>
      </c>
      <c r="C3603" s="428" t="s">
        <v>16881</v>
      </c>
      <c r="D3603" s="427" t="s">
        <v>16882</v>
      </c>
      <c r="E3603" s="427" t="s">
        <v>582</v>
      </c>
      <c r="F3603" s="428" t="s">
        <v>11168</v>
      </c>
      <c r="G3603" s="429" t="s">
        <v>16887</v>
      </c>
      <c r="H3603" s="427" t="s">
        <v>16898</v>
      </c>
      <c r="I3603" s="427" t="s">
        <v>11144</v>
      </c>
      <c r="J3603" s="429" t="s">
        <v>16896</v>
      </c>
      <c r="K3603" s="430" t="s">
        <v>16886</v>
      </c>
      <c r="L3603" s="430"/>
      <c r="M3603" s="427" t="s">
        <v>16888</v>
      </c>
      <c r="N3603" s="427"/>
      <c r="O3603" s="429" t="s">
        <v>16890</v>
      </c>
      <c r="P3603" s="427" t="s">
        <v>1698</v>
      </c>
      <c r="Q3603" s="429" t="s">
        <v>16901</v>
      </c>
      <c r="R3603" s="430" t="s">
        <v>16903</v>
      </c>
      <c r="S3603" s="427" t="s">
        <v>16905</v>
      </c>
      <c r="T3603" s="427" t="s">
        <v>16906</v>
      </c>
      <c r="U3603" s="429" t="s">
        <v>16887</v>
      </c>
      <c r="V3603" s="427" t="s">
        <v>16907</v>
      </c>
      <c r="W3603" s="429" t="s">
        <v>16908</v>
      </c>
      <c r="X3603" s="430" t="s">
        <v>16909</v>
      </c>
      <c r="Y3603" s="427" t="s">
        <v>16911</v>
      </c>
      <c r="Z3603" s="427" t="s">
        <v>16912</v>
      </c>
      <c r="AA3603" s="431">
        <v>5</v>
      </c>
      <c r="AB3603" s="432" t="str">
        <f t="shared" si="275"/>
        <v>年間</v>
      </c>
      <c r="AC3603" s="433"/>
      <c r="AD3603" s="427">
        <v>1</v>
      </c>
      <c r="AE3603" s="452">
        <v>32400</v>
      </c>
      <c r="AF3603" s="435">
        <f t="shared" si="272"/>
        <v>32400</v>
      </c>
      <c r="AG3603" s="436">
        <v>42826</v>
      </c>
      <c r="AH3603" s="437">
        <v>42843</v>
      </c>
      <c r="AI3603" s="438" t="str">
        <f t="shared" si="273"/>
        <v>～</v>
      </c>
      <c r="AJ3603" s="439">
        <f t="shared" si="271"/>
        <v>44668</v>
      </c>
      <c r="AK3603" s="427" t="s">
        <v>7928</v>
      </c>
      <c r="AL3603" s="427" t="s">
        <v>16900</v>
      </c>
      <c r="AM3603" s="440">
        <v>42843</v>
      </c>
      <c r="AN3603" s="408">
        <f>IF($AA3603-data!$G$1=0,"　",IF(AK3603=0,"　",VLOOKUP($AK3603,data!$A$1:$H$264,8,FALSE)))</f>
        <v>0</v>
      </c>
      <c r="AO3603" s="440">
        <v>42871</v>
      </c>
      <c r="AP3603" s="434" t="s">
        <v>16894</v>
      </c>
      <c r="AQ3603" s="441" t="str">
        <f t="shared" si="274"/>
        <v/>
      </c>
    </row>
    <row r="3604" spans="1:43" ht="24.75" customHeight="1" x14ac:dyDescent="0.15">
      <c r="A3604" s="297">
        <v>3601</v>
      </c>
      <c r="B3604" s="427" t="s">
        <v>16880</v>
      </c>
      <c r="C3604" s="428" t="s">
        <v>16881</v>
      </c>
      <c r="D3604" s="427" t="s">
        <v>16882</v>
      </c>
      <c r="E3604" s="427" t="s">
        <v>582</v>
      </c>
      <c r="F3604" s="428" t="s">
        <v>16883</v>
      </c>
      <c r="G3604" s="429" t="s">
        <v>16887</v>
      </c>
      <c r="H3604" s="427" t="s">
        <v>16897</v>
      </c>
      <c r="I3604" s="427" t="s">
        <v>16884</v>
      </c>
      <c r="J3604" s="429" t="s">
        <v>16885</v>
      </c>
      <c r="K3604" s="430" t="s">
        <v>16886</v>
      </c>
      <c r="L3604" s="430"/>
      <c r="M3604" s="427" t="s">
        <v>16888</v>
      </c>
      <c r="N3604" s="427"/>
      <c r="O3604" s="429" t="s">
        <v>16890</v>
      </c>
      <c r="P3604" s="427" t="s">
        <v>1698</v>
      </c>
      <c r="Q3604" s="429" t="s">
        <v>16901</v>
      </c>
      <c r="R3604" s="430" t="s">
        <v>16903</v>
      </c>
      <c r="S3604" s="427" t="s">
        <v>16905</v>
      </c>
      <c r="T3604" s="427" t="s">
        <v>16906</v>
      </c>
      <c r="U3604" s="429" t="s">
        <v>16887</v>
      </c>
      <c r="V3604" s="427" t="s">
        <v>16907</v>
      </c>
      <c r="W3604" s="429" t="s">
        <v>16908</v>
      </c>
      <c r="X3604" s="430" t="s">
        <v>16909</v>
      </c>
      <c r="Y3604" s="427" t="s">
        <v>16911</v>
      </c>
      <c r="Z3604" s="427" t="s">
        <v>16912</v>
      </c>
      <c r="AA3604" s="431">
        <v>5</v>
      </c>
      <c r="AB3604" s="432" t="str">
        <f t="shared" si="275"/>
        <v>年間</v>
      </c>
      <c r="AC3604" s="433"/>
      <c r="AD3604" s="427">
        <v>1</v>
      </c>
      <c r="AE3604" s="452">
        <v>87000</v>
      </c>
      <c r="AF3604" s="435">
        <f t="shared" si="272"/>
        <v>87000</v>
      </c>
      <c r="AG3604" s="436">
        <v>42826</v>
      </c>
      <c r="AH3604" s="437">
        <v>42843</v>
      </c>
      <c r="AI3604" s="438" t="str">
        <f t="shared" si="273"/>
        <v>～</v>
      </c>
      <c r="AJ3604" s="439">
        <f t="shared" si="271"/>
        <v>44668</v>
      </c>
      <c r="AK3604" s="427" t="s">
        <v>16892</v>
      </c>
      <c r="AL3604" s="427" t="s">
        <v>16913</v>
      </c>
      <c r="AM3604" s="440">
        <v>42843</v>
      </c>
      <c r="AN3604" s="408" t="str">
        <f>IF($AA3604-data!$G$1=0,"　",IF(AK3604=0,"　",VLOOKUP($AK3604,data!$A$1:$H$264,8,FALSE)))</f>
        <v>消耗部品交換対象</v>
      </c>
      <c r="AO3604" s="440">
        <v>42871</v>
      </c>
      <c r="AP3604" s="434" t="s">
        <v>16895</v>
      </c>
      <c r="AQ3604" s="441">
        <f t="shared" si="274"/>
        <v>43908</v>
      </c>
    </row>
    <row r="3605" spans="1:43" ht="24.75" customHeight="1" x14ac:dyDescent="0.15">
      <c r="A3605" s="593">
        <v>3602</v>
      </c>
      <c r="B3605" s="23" t="s">
        <v>16916</v>
      </c>
      <c r="C3605" s="24" t="s">
        <v>2344</v>
      </c>
      <c r="D3605" s="23"/>
      <c r="E3605" s="23"/>
      <c r="F3605" s="24"/>
      <c r="G3605" s="25"/>
      <c r="H3605" s="23"/>
      <c r="I3605" s="23"/>
      <c r="J3605" s="25"/>
      <c r="K3605" s="58"/>
      <c r="L3605" s="58"/>
      <c r="M3605" s="23"/>
      <c r="N3605" s="23"/>
      <c r="O3605" s="25"/>
      <c r="P3605" s="23"/>
      <c r="Q3605" s="25"/>
      <c r="R3605" s="58"/>
      <c r="S3605" s="23"/>
      <c r="T3605" s="23"/>
      <c r="U3605" s="25"/>
      <c r="V3605" s="23"/>
      <c r="W3605" s="25"/>
      <c r="X3605" s="58"/>
      <c r="Y3605" s="23"/>
      <c r="Z3605" s="23"/>
      <c r="AA3605" s="33"/>
      <c r="AB3605" s="295" t="str">
        <f t="shared" si="275"/>
        <v/>
      </c>
      <c r="AC3605" s="268"/>
      <c r="AD3605" s="23"/>
      <c r="AE3605" s="134"/>
      <c r="AF3605" s="26" t="str">
        <f t="shared" si="272"/>
        <v/>
      </c>
      <c r="AG3605" s="27"/>
      <c r="AH3605" s="168"/>
      <c r="AI3605" s="29" t="str">
        <f t="shared" si="273"/>
        <v/>
      </c>
      <c r="AJ3605" s="178" t="str">
        <f t="shared" si="271"/>
        <v/>
      </c>
      <c r="AK3605" s="23"/>
      <c r="AL3605" s="23"/>
      <c r="AM3605" s="35"/>
      <c r="AN3605" s="408" t="str">
        <f>IF($AA3605-data!$G$1=0,"　",IF(AK3605=0,"　",VLOOKUP($AK3605,data!$A$1:$H$264,8,FALSE)))</f>
        <v>　</v>
      </c>
      <c r="AO3605" s="35"/>
      <c r="AP3605" s="134"/>
      <c r="AQ3605" s="264" t="str">
        <f t="shared" si="274"/>
        <v/>
      </c>
    </row>
    <row r="3606" spans="1:43" ht="24.75" customHeight="1" x14ac:dyDescent="0.15">
      <c r="A3606" s="593">
        <v>3603</v>
      </c>
      <c r="B3606" s="23" t="s">
        <v>16941</v>
      </c>
      <c r="C3606" s="24" t="s">
        <v>2344</v>
      </c>
      <c r="D3606" s="23"/>
      <c r="E3606" s="23"/>
      <c r="F3606" s="24"/>
      <c r="G3606" s="25"/>
      <c r="H3606" s="23"/>
      <c r="I3606" s="23"/>
      <c r="J3606" s="25"/>
      <c r="K3606" s="58"/>
      <c r="L3606" s="58"/>
      <c r="M3606" s="23"/>
      <c r="N3606" s="23"/>
      <c r="O3606" s="25"/>
      <c r="P3606" s="23"/>
      <c r="Q3606" s="25"/>
      <c r="R3606" s="58"/>
      <c r="S3606" s="23"/>
      <c r="T3606" s="23"/>
      <c r="U3606" s="25"/>
      <c r="V3606" s="23"/>
      <c r="W3606" s="25"/>
      <c r="X3606" s="58"/>
      <c r="Y3606" s="23"/>
      <c r="Z3606" s="23"/>
      <c r="AA3606" s="33"/>
      <c r="AB3606" s="295"/>
      <c r="AC3606" s="268"/>
      <c r="AD3606" s="23"/>
      <c r="AE3606" s="134"/>
      <c r="AF3606" s="26"/>
      <c r="AG3606" s="27"/>
      <c r="AH3606" s="168"/>
      <c r="AI3606" s="29"/>
      <c r="AJ3606" s="178"/>
      <c r="AK3606" s="23"/>
      <c r="AL3606" s="23"/>
      <c r="AM3606" s="35"/>
      <c r="AN3606" s="408"/>
      <c r="AO3606" s="35"/>
      <c r="AP3606" s="134"/>
      <c r="AQ3606" s="264"/>
    </row>
    <row r="3607" spans="1:43" ht="24.75" customHeight="1" x14ac:dyDescent="0.15">
      <c r="A3607" s="593">
        <v>3604</v>
      </c>
      <c r="B3607" s="23" t="s">
        <v>16951</v>
      </c>
      <c r="C3607" s="24" t="s">
        <v>2344</v>
      </c>
      <c r="D3607" s="23"/>
      <c r="E3607" s="23"/>
      <c r="F3607" s="24"/>
      <c r="G3607" s="25"/>
      <c r="H3607" s="23"/>
      <c r="I3607" s="23"/>
      <c r="J3607" s="25"/>
      <c r="K3607" s="58"/>
      <c r="L3607" s="58"/>
      <c r="M3607" s="23"/>
      <c r="N3607" s="23"/>
      <c r="O3607" s="25"/>
      <c r="P3607" s="23"/>
      <c r="Q3607" s="25"/>
      <c r="R3607" s="58"/>
      <c r="S3607" s="23"/>
      <c r="T3607" s="23"/>
      <c r="U3607" s="25"/>
      <c r="V3607" s="23"/>
      <c r="W3607" s="25"/>
      <c r="X3607" s="58"/>
      <c r="Y3607" s="23"/>
      <c r="Z3607" s="23"/>
      <c r="AA3607" s="33"/>
      <c r="AB3607" s="295"/>
      <c r="AC3607" s="268"/>
      <c r="AD3607" s="23"/>
      <c r="AE3607" s="134"/>
      <c r="AF3607" s="26"/>
      <c r="AG3607" s="27"/>
      <c r="AH3607" s="168"/>
      <c r="AI3607" s="29"/>
      <c r="AJ3607" s="178"/>
      <c r="AK3607" s="23"/>
      <c r="AL3607" s="23"/>
      <c r="AM3607" s="35"/>
      <c r="AN3607" s="408"/>
      <c r="AO3607" s="35"/>
      <c r="AP3607" s="134"/>
      <c r="AQ3607" s="264"/>
    </row>
    <row r="3608" spans="1:43" ht="24.75" customHeight="1" x14ac:dyDescent="0.15">
      <c r="A3608" s="593">
        <v>3605</v>
      </c>
      <c r="B3608" s="507" t="s">
        <v>22104</v>
      </c>
      <c r="C3608" s="559" t="s">
        <v>22105</v>
      </c>
      <c r="D3608" s="507" t="s">
        <v>22106</v>
      </c>
      <c r="E3608" s="507" t="s">
        <v>22111</v>
      </c>
      <c r="F3608" s="559" t="s">
        <v>22112</v>
      </c>
      <c r="G3608" s="507" t="s">
        <v>22101</v>
      </c>
      <c r="H3608" s="559" t="s">
        <v>16954</v>
      </c>
      <c r="I3608" s="507" t="s">
        <v>9048</v>
      </c>
      <c r="J3608" s="507" t="s">
        <v>22107</v>
      </c>
      <c r="K3608" s="507" t="s">
        <v>22108</v>
      </c>
      <c r="L3608" s="425" t="s">
        <v>22102</v>
      </c>
      <c r="M3608" s="626" t="s">
        <v>15039</v>
      </c>
      <c r="N3608" s="508"/>
      <c r="O3608" s="627" t="s">
        <v>18693</v>
      </c>
      <c r="P3608" s="627" t="s">
        <v>13592</v>
      </c>
      <c r="Q3608" s="628" t="s">
        <v>22109</v>
      </c>
      <c r="R3608" s="627" t="s">
        <v>22113</v>
      </c>
      <c r="S3608" s="627" t="s">
        <v>13597</v>
      </c>
      <c r="T3608" s="629" t="s">
        <v>13599</v>
      </c>
      <c r="U3608" s="627" t="s">
        <v>22101</v>
      </c>
      <c r="V3608" s="627" t="s">
        <v>16954</v>
      </c>
      <c r="W3608" s="628" t="s">
        <v>22110</v>
      </c>
      <c r="X3608" s="627" t="s">
        <v>22108</v>
      </c>
      <c r="Y3608" s="628" t="s">
        <v>15039</v>
      </c>
      <c r="Z3608" s="508"/>
      <c r="AA3608" s="630">
        <v>5</v>
      </c>
      <c r="AB3608" s="631" t="s">
        <v>14501</v>
      </c>
      <c r="AC3608" s="632"/>
      <c r="AD3608" s="633">
        <v>1</v>
      </c>
      <c r="AE3608" s="634">
        <v>86400</v>
      </c>
      <c r="AF3608" s="599">
        <f t="shared" si="272"/>
        <v>86400</v>
      </c>
      <c r="AG3608" s="635">
        <v>42846</v>
      </c>
      <c r="AH3608" s="636">
        <v>42846</v>
      </c>
      <c r="AI3608" s="637" t="s">
        <v>15151</v>
      </c>
      <c r="AJ3608" s="638">
        <f t="shared" si="271"/>
        <v>44671</v>
      </c>
      <c r="AK3608" s="507" t="s">
        <v>13618</v>
      </c>
      <c r="AL3608" s="507" t="s">
        <v>22114</v>
      </c>
      <c r="AM3608" s="582">
        <v>42846</v>
      </c>
      <c r="AN3608" s="639" t="str">
        <f>IF($AA3608-data!$G$1=0,"　",IF(AK3608=0,"　",VLOOKUP($AK3608,data!$A$1:$H$264,8,FALSE)))</f>
        <v>消耗部品交換対象</v>
      </c>
      <c r="AO3608" s="640">
        <v>43437</v>
      </c>
      <c r="AP3608" s="641" t="s">
        <v>22103</v>
      </c>
      <c r="AQ3608" s="635">
        <f t="shared" si="274"/>
        <v>43911</v>
      </c>
    </row>
    <row r="3609" spans="1:43" ht="24.75" customHeight="1" x14ac:dyDescent="0.15">
      <c r="A3609" s="593">
        <v>3606</v>
      </c>
      <c r="B3609" s="23" t="s">
        <v>16955</v>
      </c>
      <c r="C3609" s="24" t="s">
        <v>17001</v>
      </c>
      <c r="D3609" s="23" t="s">
        <v>17002</v>
      </c>
      <c r="E3609" s="23" t="s">
        <v>17003</v>
      </c>
      <c r="F3609" s="24" t="s">
        <v>11180</v>
      </c>
      <c r="G3609" s="25" t="s">
        <v>17297</v>
      </c>
      <c r="H3609" s="23"/>
      <c r="I3609" s="23" t="s">
        <v>17300</v>
      </c>
      <c r="J3609" s="25" t="s">
        <v>17299</v>
      </c>
      <c r="K3609" s="58" t="s">
        <v>17311</v>
      </c>
      <c r="L3609" s="58"/>
      <c r="M3609" s="23" t="s">
        <v>17302</v>
      </c>
      <c r="N3609" s="23" t="s">
        <v>17304</v>
      </c>
      <c r="O3609" s="25" t="s">
        <v>17305</v>
      </c>
      <c r="P3609" s="23" t="s">
        <v>17307</v>
      </c>
      <c r="Q3609" s="25" t="s">
        <v>17306</v>
      </c>
      <c r="R3609" s="58" t="s">
        <v>17309</v>
      </c>
      <c r="S3609" s="23" t="s">
        <v>17312</v>
      </c>
      <c r="T3609" s="23" t="s">
        <v>17313</v>
      </c>
      <c r="U3609" s="25" t="s">
        <v>17314</v>
      </c>
      <c r="V3609" s="23" t="s">
        <v>17315</v>
      </c>
      <c r="W3609" s="25" t="s">
        <v>17317</v>
      </c>
      <c r="X3609" s="58" t="s">
        <v>17319</v>
      </c>
      <c r="Y3609" s="23" t="s">
        <v>17320</v>
      </c>
      <c r="Z3609" s="23" t="s">
        <v>17313</v>
      </c>
      <c r="AA3609" s="33">
        <v>5</v>
      </c>
      <c r="AB3609" s="295" t="s">
        <v>17004</v>
      </c>
      <c r="AC3609" s="268"/>
      <c r="AD3609" s="23">
        <v>1</v>
      </c>
      <c r="AE3609" s="134">
        <v>207000</v>
      </c>
      <c r="AF3609" s="26">
        <f t="shared" si="272"/>
        <v>207000</v>
      </c>
      <c r="AG3609" s="27">
        <v>42826</v>
      </c>
      <c r="AH3609" s="168">
        <v>42826</v>
      </c>
      <c r="AI3609" s="29" t="s">
        <v>15151</v>
      </c>
      <c r="AJ3609" s="178">
        <f t="shared" si="271"/>
        <v>44651</v>
      </c>
      <c r="AK3609" s="23" t="s">
        <v>17014</v>
      </c>
      <c r="AL3609" s="23" t="s">
        <v>17328</v>
      </c>
      <c r="AM3609" s="35"/>
      <c r="AN3609" s="408" t="str">
        <f>IF($AA3609-data!$G$1=0,"　",IF(AK3609=0,"　",VLOOKUP($AK3609,data!$A$1:$H$264,8,FALSE)))</f>
        <v>消耗部品交換対象</v>
      </c>
      <c r="AO3609" s="35">
        <v>42997</v>
      </c>
      <c r="AP3609" s="134" t="s">
        <v>17009</v>
      </c>
      <c r="AQ3609" s="264">
        <f t="shared" si="274"/>
        <v>43891</v>
      </c>
    </row>
    <row r="3610" spans="1:43" ht="24.75" customHeight="1" x14ac:dyDescent="0.15">
      <c r="A3610" s="593">
        <v>3607</v>
      </c>
      <c r="B3610" s="23" t="s">
        <v>17005</v>
      </c>
      <c r="C3610" s="24" t="s">
        <v>17010</v>
      </c>
      <c r="D3610" s="23" t="s">
        <v>17002</v>
      </c>
      <c r="E3610" s="23" t="s">
        <v>17003</v>
      </c>
      <c r="F3610" s="24" t="s">
        <v>11180</v>
      </c>
      <c r="G3610" s="25" t="s">
        <v>17296</v>
      </c>
      <c r="H3610" s="23"/>
      <c r="I3610" s="23" t="s">
        <v>8568</v>
      </c>
      <c r="J3610" s="25" t="s">
        <v>17298</v>
      </c>
      <c r="K3610" s="58" t="s">
        <v>17310</v>
      </c>
      <c r="L3610" s="58"/>
      <c r="M3610" s="23" t="s">
        <v>17301</v>
      </c>
      <c r="N3610" s="23" t="s">
        <v>17303</v>
      </c>
      <c r="O3610" s="25" t="s">
        <v>4103</v>
      </c>
      <c r="P3610" s="23" t="s">
        <v>2309</v>
      </c>
      <c r="Q3610" s="25" t="s">
        <v>10700</v>
      </c>
      <c r="R3610" s="58" t="s">
        <v>17308</v>
      </c>
      <c r="S3610" s="23" t="s">
        <v>6322</v>
      </c>
      <c r="T3610" s="23" t="s">
        <v>16057</v>
      </c>
      <c r="U3610" s="25" t="s">
        <v>12985</v>
      </c>
      <c r="V3610" s="23" t="s">
        <v>12986</v>
      </c>
      <c r="W3610" s="25" t="s">
        <v>17316</v>
      </c>
      <c r="X3610" s="58" t="s">
        <v>17318</v>
      </c>
      <c r="Y3610" s="23" t="s">
        <v>12989</v>
      </c>
      <c r="Z3610" s="23" t="s">
        <v>16057</v>
      </c>
      <c r="AA3610" s="33">
        <v>5</v>
      </c>
      <c r="AB3610" s="295" t="s">
        <v>17004</v>
      </c>
      <c r="AC3610" s="268"/>
      <c r="AD3610" s="23">
        <v>1</v>
      </c>
      <c r="AE3610" s="134">
        <v>108000</v>
      </c>
      <c r="AF3610" s="26">
        <f t="shared" si="272"/>
        <v>108000</v>
      </c>
      <c r="AG3610" s="27">
        <v>42826</v>
      </c>
      <c r="AH3610" s="168">
        <v>42826</v>
      </c>
      <c r="AI3610" s="29" t="s">
        <v>15151</v>
      </c>
      <c r="AJ3610" s="178">
        <f t="shared" si="271"/>
        <v>44651</v>
      </c>
      <c r="AK3610" s="132" t="s">
        <v>17015</v>
      </c>
      <c r="AL3610" s="23" t="s">
        <v>17321</v>
      </c>
      <c r="AM3610" s="35"/>
      <c r="AN3610" s="408" t="str">
        <f>IF($AA3610-data!$G$1=0,"　",IF(AK3610=0,"　",VLOOKUP($AK3610,data!$A$1:$H$264,8,FALSE)))</f>
        <v>消耗部品交換対象</v>
      </c>
      <c r="AO3610" s="35">
        <v>42997</v>
      </c>
      <c r="AP3610" s="134" t="s">
        <v>17009</v>
      </c>
      <c r="AQ3610" s="264">
        <f t="shared" si="274"/>
        <v>43891</v>
      </c>
    </row>
    <row r="3611" spans="1:43" ht="24.75" customHeight="1" x14ac:dyDescent="0.15">
      <c r="A3611" s="593">
        <v>3608</v>
      </c>
      <c r="B3611" s="23" t="s">
        <v>17005</v>
      </c>
      <c r="C3611" s="24" t="s">
        <v>17010</v>
      </c>
      <c r="D3611" s="23" t="s">
        <v>6827</v>
      </c>
      <c r="E3611" s="23" t="s">
        <v>582</v>
      </c>
      <c r="F3611" s="24" t="s">
        <v>11180</v>
      </c>
      <c r="G3611" s="25" t="s">
        <v>17296</v>
      </c>
      <c r="H3611" s="23"/>
      <c r="I3611" s="23" t="s">
        <v>8568</v>
      </c>
      <c r="J3611" s="25" t="s">
        <v>17298</v>
      </c>
      <c r="K3611" s="58" t="s">
        <v>17310</v>
      </c>
      <c r="L3611" s="58"/>
      <c r="M3611" s="23" t="s">
        <v>17301</v>
      </c>
      <c r="N3611" s="23" t="s">
        <v>17303</v>
      </c>
      <c r="O3611" s="25" t="s">
        <v>4103</v>
      </c>
      <c r="P3611" s="23" t="s">
        <v>2309</v>
      </c>
      <c r="Q3611" s="25" t="s">
        <v>10700</v>
      </c>
      <c r="R3611" s="58" t="s">
        <v>17308</v>
      </c>
      <c r="S3611" s="23" t="s">
        <v>6322</v>
      </c>
      <c r="T3611" s="23" t="s">
        <v>16057</v>
      </c>
      <c r="U3611" s="25" t="s">
        <v>12985</v>
      </c>
      <c r="V3611" s="23" t="s">
        <v>12986</v>
      </c>
      <c r="W3611" s="25" t="s">
        <v>17316</v>
      </c>
      <c r="X3611" s="58" t="s">
        <v>17318</v>
      </c>
      <c r="Y3611" s="23" t="s">
        <v>12989</v>
      </c>
      <c r="Z3611" s="23" t="s">
        <v>16057</v>
      </c>
      <c r="AA3611" s="33">
        <v>5</v>
      </c>
      <c r="AB3611" s="295" t="s">
        <v>16996</v>
      </c>
      <c r="AC3611" s="268"/>
      <c r="AD3611" s="23">
        <v>1</v>
      </c>
      <c r="AE3611" s="134">
        <v>108000</v>
      </c>
      <c r="AF3611" s="26">
        <f t="shared" si="272"/>
        <v>108000</v>
      </c>
      <c r="AG3611" s="27">
        <v>42826</v>
      </c>
      <c r="AH3611" s="168">
        <v>42826</v>
      </c>
      <c r="AI3611" s="29" t="s">
        <v>15151</v>
      </c>
      <c r="AJ3611" s="178">
        <f t="shared" si="271"/>
        <v>44651</v>
      </c>
      <c r="AK3611" s="132" t="s">
        <v>7849</v>
      </c>
      <c r="AL3611" s="23" t="s">
        <v>17322</v>
      </c>
      <c r="AM3611" s="35"/>
      <c r="AN3611" s="408" t="str">
        <f>IF($AA3611-data!$G$1=0,"　",IF(AK3611=0,"　",VLOOKUP($AK3611,data!$A$1:$H$264,8,FALSE)))</f>
        <v>消耗部品交換対象</v>
      </c>
      <c r="AO3611" s="35">
        <v>42997</v>
      </c>
      <c r="AP3611" s="134" t="s">
        <v>17009</v>
      </c>
      <c r="AQ3611" s="264">
        <f t="shared" si="274"/>
        <v>43891</v>
      </c>
    </row>
    <row r="3612" spans="1:43" ht="24.75" customHeight="1" x14ac:dyDescent="0.15">
      <c r="A3612" s="593">
        <v>3609</v>
      </c>
      <c r="B3612" s="23" t="s">
        <v>17005</v>
      </c>
      <c r="C3612" s="24" t="s">
        <v>17010</v>
      </c>
      <c r="D3612" s="23" t="s">
        <v>6827</v>
      </c>
      <c r="E3612" s="23" t="s">
        <v>582</v>
      </c>
      <c r="F3612" s="24" t="s">
        <v>11180</v>
      </c>
      <c r="G3612" s="25" t="s">
        <v>17296</v>
      </c>
      <c r="H3612" s="23"/>
      <c r="I3612" s="23" t="s">
        <v>8568</v>
      </c>
      <c r="J3612" s="25" t="s">
        <v>17298</v>
      </c>
      <c r="K3612" s="58" t="s">
        <v>17310</v>
      </c>
      <c r="L3612" s="58"/>
      <c r="M3612" s="23" t="s">
        <v>17301</v>
      </c>
      <c r="N3612" s="23" t="s">
        <v>17303</v>
      </c>
      <c r="O3612" s="25" t="s">
        <v>4103</v>
      </c>
      <c r="P3612" s="23" t="s">
        <v>2309</v>
      </c>
      <c r="Q3612" s="25" t="s">
        <v>10700</v>
      </c>
      <c r="R3612" s="58" t="s">
        <v>17308</v>
      </c>
      <c r="S3612" s="23" t="s">
        <v>6322</v>
      </c>
      <c r="T3612" s="23" t="s">
        <v>16057</v>
      </c>
      <c r="U3612" s="25" t="s">
        <v>12985</v>
      </c>
      <c r="V3612" s="23" t="s">
        <v>12986</v>
      </c>
      <c r="W3612" s="25" t="s">
        <v>17316</v>
      </c>
      <c r="X3612" s="58" t="s">
        <v>17318</v>
      </c>
      <c r="Y3612" s="23" t="s">
        <v>12989</v>
      </c>
      <c r="Z3612" s="23" t="s">
        <v>16057</v>
      </c>
      <c r="AA3612" s="33">
        <v>5</v>
      </c>
      <c r="AB3612" s="295" t="s">
        <v>16996</v>
      </c>
      <c r="AC3612" s="268"/>
      <c r="AD3612" s="23">
        <v>1</v>
      </c>
      <c r="AE3612" s="134">
        <v>108000</v>
      </c>
      <c r="AF3612" s="26">
        <f t="shared" si="272"/>
        <v>108000</v>
      </c>
      <c r="AG3612" s="27">
        <v>42826</v>
      </c>
      <c r="AH3612" s="168">
        <v>42826</v>
      </c>
      <c r="AI3612" s="29" t="s">
        <v>15151</v>
      </c>
      <c r="AJ3612" s="178">
        <f t="shared" si="271"/>
        <v>44651</v>
      </c>
      <c r="AK3612" s="132" t="s">
        <v>7849</v>
      </c>
      <c r="AL3612" s="23" t="s">
        <v>17323</v>
      </c>
      <c r="AM3612" s="35"/>
      <c r="AN3612" s="408" t="str">
        <f>IF($AA3612-data!$G$1=0,"　",IF(AK3612=0,"　",VLOOKUP($AK3612,data!$A$1:$H$264,8,FALSE)))</f>
        <v>消耗部品交換対象</v>
      </c>
      <c r="AO3612" s="35">
        <v>42997</v>
      </c>
      <c r="AP3612" s="134" t="s">
        <v>17009</v>
      </c>
      <c r="AQ3612" s="264">
        <f t="shared" si="274"/>
        <v>43891</v>
      </c>
    </row>
    <row r="3613" spans="1:43" ht="24.75" customHeight="1" x14ac:dyDescent="0.15">
      <c r="A3613" s="593">
        <v>3610</v>
      </c>
      <c r="B3613" s="23" t="s">
        <v>17005</v>
      </c>
      <c r="C3613" s="24" t="s">
        <v>17010</v>
      </c>
      <c r="D3613" s="23" t="s">
        <v>6827</v>
      </c>
      <c r="E3613" s="23" t="s">
        <v>582</v>
      </c>
      <c r="F3613" s="24" t="s">
        <v>11180</v>
      </c>
      <c r="G3613" s="25" t="s">
        <v>17296</v>
      </c>
      <c r="H3613" s="23"/>
      <c r="I3613" s="23" t="s">
        <v>8568</v>
      </c>
      <c r="J3613" s="25" t="s">
        <v>17298</v>
      </c>
      <c r="K3613" s="58" t="s">
        <v>17310</v>
      </c>
      <c r="L3613" s="58"/>
      <c r="M3613" s="23" t="s">
        <v>17301</v>
      </c>
      <c r="N3613" s="23" t="s">
        <v>17303</v>
      </c>
      <c r="O3613" s="25" t="s">
        <v>4103</v>
      </c>
      <c r="P3613" s="23" t="s">
        <v>2309</v>
      </c>
      <c r="Q3613" s="25" t="s">
        <v>10700</v>
      </c>
      <c r="R3613" s="58" t="s">
        <v>17308</v>
      </c>
      <c r="S3613" s="23" t="s">
        <v>6322</v>
      </c>
      <c r="T3613" s="23" t="s">
        <v>16057</v>
      </c>
      <c r="U3613" s="25" t="s">
        <v>12985</v>
      </c>
      <c r="V3613" s="23" t="s">
        <v>12986</v>
      </c>
      <c r="W3613" s="25" t="s">
        <v>17316</v>
      </c>
      <c r="X3613" s="58" t="s">
        <v>17318</v>
      </c>
      <c r="Y3613" s="23" t="s">
        <v>12989</v>
      </c>
      <c r="Z3613" s="23" t="s">
        <v>16057</v>
      </c>
      <c r="AA3613" s="33">
        <v>5</v>
      </c>
      <c r="AB3613" s="295" t="s">
        <v>16996</v>
      </c>
      <c r="AC3613" s="268"/>
      <c r="AD3613" s="23">
        <v>1</v>
      </c>
      <c r="AE3613" s="134">
        <v>108000</v>
      </c>
      <c r="AF3613" s="26">
        <f t="shared" si="272"/>
        <v>108000</v>
      </c>
      <c r="AG3613" s="27">
        <v>42826</v>
      </c>
      <c r="AH3613" s="168">
        <v>42826</v>
      </c>
      <c r="AI3613" s="29" t="s">
        <v>15151</v>
      </c>
      <c r="AJ3613" s="178">
        <f t="shared" si="271"/>
        <v>44651</v>
      </c>
      <c r="AK3613" s="132" t="s">
        <v>7849</v>
      </c>
      <c r="AL3613" s="23" t="s">
        <v>17324</v>
      </c>
      <c r="AM3613" s="35"/>
      <c r="AN3613" s="408" t="str">
        <f>IF($AA3613-data!$G$1=0,"　",IF(AK3613=0,"　",VLOOKUP($AK3613,data!$A$1:$H$264,8,FALSE)))</f>
        <v>消耗部品交換対象</v>
      </c>
      <c r="AO3613" s="35">
        <v>42997</v>
      </c>
      <c r="AP3613" s="134" t="s">
        <v>17009</v>
      </c>
      <c r="AQ3613" s="264">
        <f t="shared" si="274"/>
        <v>43891</v>
      </c>
    </row>
    <row r="3614" spans="1:43" ht="24.75" customHeight="1" x14ac:dyDescent="0.15">
      <c r="A3614" s="593">
        <v>3611</v>
      </c>
      <c r="B3614" s="23" t="s">
        <v>17005</v>
      </c>
      <c r="C3614" s="24" t="s">
        <v>17010</v>
      </c>
      <c r="D3614" s="23" t="s">
        <v>6827</v>
      </c>
      <c r="E3614" s="23" t="s">
        <v>582</v>
      </c>
      <c r="F3614" s="24" t="s">
        <v>11180</v>
      </c>
      <c r="G3614" s="25" t="s">
        <v>17296</v>
      </c>
      <c r="H3614" s="23"/>
      <c r="I3614" s="23" t="s">
        <v>8568</v>
      </c>
      <c r="J3614" s="25" t="s">
        <v>17298</v>
      </c>
      <c r="K3614" s="58" t="s">
        <v>17310</v>
      </c>
      <c r="L3614" s="58"/>
      <c r="M3614" s="23" t="s">
        <v>17301</v>
      </c>
      <c r="N3614" s="23" t="s">
        <v>17303</v>
      </c>
      <c r="O3614" s="25" t="s">
        <v>4103</v>
      </c>
      <c r="P3614" s="23" t="s">
        <v>2309</v>
      </c>
      <c r="Q3614" s="25" t="s">
        <v>10700</v>
      </c>
      <c r="R3614" s="58" t="s">
        <v>17308</v>
      </c>
      <c r="S3614" s="23" t="s">
        <v>6322</v>
      </c>
      <c r="T3614" s="23" t="s">
        <v>16057</v>
      </c>
      <c r="U3614" s="25" t="s">
        <v>12985</v>
      </c>
      <c r="V3614" s="23" t="s">
        <v>12986</v>
      </c>
      <c r="W3614" s="25" t="s">
        <v>17316</v>
      </c>
      <c r="X3614" s="58" t="s">
        <v>17318</v>
      </c>
      <c r="Y3614" s="23" t="s">
        <v>12989</v>
      </c>
      <c r="Z3614" s="23" t="s">
        <v>16057</v>
      </c>
      <c r="AA3614" s="33">
        <v>5</v>
      </c>
      <c r="AB3614" s="295" t="s">
        <v>16996</v>
      </c>
      <c r="AC3614" s="268"/>
      <c r="AD3614" s="23">
        <v>1</v>
      </c>
      <c r="AE3614" s="134">
        <v>108000</v>
      </c>
      <c r="AF3614" s="26">
        <f t="shared" si="272"/>
        <v>108000</v>
      </c>
      <c r="AG3614" s="27">
        <v>42826</v>
      </c>
      <c r="AH3614" s="168">
        <v>42826</v>
      </c>
      <c r="AI3614" s="29" t="s">
        <v>15151</v>
      </c>
      <c r="AJ3614" s="178">
        <f t="shared" si="271"/>
        <v>44651</v>
      </c>
      <c r="AK3614" s="132" t="s">
        <v>7849</v>
      </c>
      <c r="AL3614" s="23" t="s">
        <v>17325</v>
      </c>
      <c r="AM3614" s="35"/>
      <c r="AN3614" s="408" t="str">
        <f>IF($AA3614-data!$G$1=0,"　",IF(AK3614=0,"　",VLOOKUP($AK3614,data!$A$1:$H$264,8,FALSE)))</f>
        <v>消耗部品交換対象</v>
      </c>
      <c r="AO3614" s="35">
        <v>42997</v>
      </c>
      <c r="AP3614" s="134" t="s">
        <v>17009</v>
      </c>
      <c r="AQ3614" s="264">
        <f t="shared" si="274"/>
        <v>43891</v>
      </c>
    </row>
    <row r="3615" spans="1:43" ht="24.75" customHeight="1" x14ac:dyDescent="0.15">
      <c r="A3615" s="593">
        <v>3612</v>
      </c>
      <c r="B3615" s="23" t="s">
        <v>17005</v>
      </c>
      <c r="C3615" s="24" t="s">
        <v>17010</v>
      </c>
      <c r="D3615" s="23" t="s">
        <v>6827</v>
      </c>
      <c r="E3615" s="23" t="s">
        <v>582</v>
      </c>
      <c r="F3615" s="24" t="s">
        <v>11180</v>
      </c>
      <c r="G3615" s="25" t="s">
        <v>17296</v>
      </c>
      <c r="H3615" s="23"/>
      <c r="I3615" s="23" t="s">
        <v>8568</v>
      </c>
      <c r="J3615" s="25" t="s">
        <v>17298</v>
      </c>
      <c r="K3615" s="58" t="s">
        <v>17310</v>
      </c>
      <c r="L3615" s="58"/>
      <c r="M3615" s="23" t="s">
        <v>17301</v>
      </c>
      <c r="N3615" s="23" t="s">
        <v>17303</v>
      </c>
      <c r="O3615" s="25" t="s">
        <v>4103</v>
      </c>
      <c r="P3615" s="23" t="s">
        <v>2309</v>
      </c>
      <c r="Q3615" s="25" t="s">
        <v>10700</v>
      </c>
      <c r="R3615" s="58" t="s">
        <v>17308</v>
      </c>
      <c r="S3615" s="23" t="s">
        <v>6322</v>
      </c>
      <c r="T3615" s="23" t="s">
        <v>16057</v>
      </c>
      <c r="U3615" s="25" t="s">
        <v>12985</v>
      </c>
      <c r="V3615" s="23" t="s">
        <v>12986</v>
      </c>
      <c r="W3615" s="25" t="s">
        <v>17316</v>
      </c>
      <c r="X3615" s="58" t="s">
        <v>17318</v>
      </c>
      <c r="Y3615" s="23" t="s">
        <v>12989</v>
      </c>
      <c r="Z3615" s="23" t="s">
        <v>16057</v>
      </c>
      <c r="AA3615" s="33">
        <v>5</v>
      </c>
      <c r="AB3615" s="295" t="s">
        <v>16996</v>
      </c>
      <c r="AC3615" s="268"/>
      <c r="AD3615" s="23">
        <v>1</v>
      </c>
      <c r="AE3615" s="134">
        <v>108000</v>
      </c>
      <c r="AF3615" s="26">
        <f t="shared" si="272"/>
        <v>108000</v>
      </c>
      <c r="AG3615" s="27">
        <v>42826</v>
      </c>
      <c r="AH3615" s="168">
        <v>42826</v>
      </c>
      <c r="AI3615" s="29" t="s">
        <v>15151</v>
      </c>
      <c r="AJ3615" s="178">
        <f t="shared" si="271"/>
        <v>44651</v>
      </c>
      <c r="AK3615" s="132" t="s">
        <v>7849</v>
      </c>
      <c r="AL3615" s="23" t="s">
        <v>17326</v>
      </c>
      <c r="AM3615" s="35"/>
      <c r="AN3615" s="408" t="str">
        <f>IF($AA3615-data!$G$1=0,"　",IF(AK3615=0,"　",VLOOKUP($AK3615,data!$A$1:$H$264,8,FALSE)))</f>
        <v>消耗部品交換対象</v>
      </c>
      <c r="AO3615" s="35">
        <v>42997</v>
      </c>
      <c r="AP3615" s="134" t="s">
        <v>17009</v>
      </c>
      <c r="AQ3615" s="264">
        <f t="shared" si="274"/>
        <v>43891</v>
      </c>
    </row>
    <row r="3616" spans="1:43" ht="24.75" customHeight="1" x14ac:dyDescent="0.15">
      <c r="A3616" s="593">
        <v>3613</v>
      </c>
      <c r="B3616" s="23" t="s">
        <v>17005</v>
      </c>
      <c r="C3616" s="24" t="s">
        <v>17010</v>
      </c>
      <c r="D3616" s="23" t="s">
        <v>6827</v>
      </c>
      <c r="E3616" s="23" t="s">
        <v>582</v>
      </c>
      <c r="F3616" s="24" t="s">
        <v>11180</v>
      </c>
      <c r="G3616" s="25" t="s">
        <v>17296</v>
      </c>
      <c r="H3616" s="23"/>
      <c r="I3616" s="23" t="s">
        <v>8568</v>
      </c>
      <c r="J3616" s="25" t="s">
        <v>17298</v>
      </c>
      <c r="K3616" s="58" t="s">
        <v>17310</v>
      </c>
      <c r="L3616" s="58"/>
      <c r="M3616" s="23" t="s">
        <v>17301</v>
      </c>
      <c r="N3616" s="23" t="s">
        <v>17303</v>
      </c>
      <c r="O3616" s="25" t="s">
        <v>4103</v>
      </c>
      <c r="P3616" s="23" t="s">
        <v>2309</v>
      </c>
      <c r="Q3616" s="25" t="s">
        <v>10700</v>
      </c>
      <c r="R3616" s="58" t="s">
        <v>17308</v>
      </c>
      <c r="S3616" s="23" t="s">
        <v>6322</v>
      </c>
      <c r="T3616" s="23" t="s">
        <v>16057</v>
      </c>
      <c r="U3616" s="25" t="s">
        <v>12985</v>
      </c>
      <c r="V3616" s="23" t="s">
        <v>12986</v>
      </c>
      <c r="W3616" s="25" t="s">
        <v>17316</v>
      </c>
      <c r="X3616" s="58" t="s">
        <v>17318</v>
      </c>
      <c r="Y3616" s="23" t="s">
        <v>12989</v>
      </c>
      <c r="Z3616" s="23" t="s">
        <v>16057</v>
      </c>
      <c r="AA3616" s="33">
        <v>5</v>
      </c>
      <c r="AB3616" s="295" t="s">
        <v>16996</v>
      </c>
      <c r="AC3616" s="268"/>
      <c r="AD3616" s="23">
        <v>1</v>
      </c>
      <c r="AE3616" s="134">
        <v>108000</v>
      </c>
      <c r="AF3616" s="26">
        <f t="shared" si="272"/>
        <v>108000</v>
      </c>
      <c r="AG3616" s="27">
        <v>42826</v>
      </c>
      <c r="AH3616" s="168">
        <v>42826</v>
      </c>
      <c r="AI3616" s="29" t="s">
        <v>15151</v>
      </c>
      <c r="AJ3616" s="178">
        <f t="shared" si="271"/>
        <v>44651</v>
      </c>
      <c r="AK3616" s="132" t="s">
        <v>7849</v>
      </c>
      <c r="AL3616" s="23" t="s">
        <v>17327</v>
      </c>
      <c r="AM3616" s="35"/>
      <c r="AN3616" s="408" t="str">
        <f>IF($AA3616-data!$G$1=0,"　",IF(AK3616=0,"　",VLOOKUP($AK3616,data!$A$1:$H$264,8,FALSE)))</f>
        <v>消耗部品交換対象</v>
      </c>
      <c r="AO3616" s="35">
        <v>42997</v>
      </c>
      <c r="AP3616" s="134" t="s">
        <v>17009</v>
      </c>
      <c r="AQ3616" s="264">
        <f t="shared" si="274"/>
        <v>43891</v>
      </c>
    </row>
    <row r="3617" spans="1:43" ht="24.75" customHeight="1" x14ac:dyDescent="0.15">
      <c r="A3617" s="593">
        <v>3614</v>
      </c>
      <c r="B3617" s="23" t="s">
        <v>17006</v>
      </c>
      <c r="C3617" s="24" t="s">
        <v>17011</v>
      </c>
      <c r="D3617" s="23" t="s">
        <v>17002</v>
      </c>
      <c r="E3617" s="23" t="s">
        <v>17003</v>
      </c>
      <c r="F3617" s="24" t="s">
        <v>11180</v>
      </c>
      <c r="G3617" s="25" t="s">
        <v>17296</v>
      </c>
      <c r="H3617" s="23"/>
      <c r="I3617" s="23" t="s">
        <v>8568</v>
      </c>
      <c r="J3617" s="25" t="s">
        <v>17298</v>
      </c>
      <c r="K3617" s="58" t="s">
        <v>17310</v>
      </c>
      <c r="L3617" s="58"/>
      <c r="M3617" s="23" t="s">
        <v>17301</v>
      </c>
      <c r="N3617" s="23" t="s">
        <v>17303</v>
      </c>
      <c r="O3617" s="25" t="s">
        <v>4103</v>
      </c>
      <c r="P3617" s="23" t="s">
        <v>2309</v>
      </c>
      <c r="Q3617" s="25" t="s">
        <v>10700</v>
      </c>
      <c r="R3617" s="58" t="s">
        <v>17308</v>
      </c>
      <c r="S3617" s="23" t="s">
        <v>6322</v>
      </c>
      <c r="T3617" s="23" t="s">
        <v>16057</v>
      </c>
      <c r="U3617" s="25" t="s">
        <v>12985</v>
      </c>
      <c r="V3617" s="23" t="s">
        <v>12986</v>
      </c>
      <c r="W3617" s="25" t="s">
        <v>17316</v>
      </c>
      <c r="X3617" s="58" t="s">
        <v>17318</v>
      </c>
      <c r="Y3617" s="23" t="s">
        <v>12989</v>
      </c>
      <c r="Z3617" s="23" t="s">
        <v>16057</v>
      </c>
      <c r="AA3617" s="33">
        <v>5</v>
      </c>
      <c r="AB3617" s="295" t="s">
        <v>14501</v>
      </c>
      <c r="AC3617" s="268"/>
      <c r="AD3617" s="23">
        <v>10</v>
      </c>
      <c r="AE3617" s="134">
        <v>12000</v>
      </c>
      <c r="AF3617" s="26">
        <f t="shared" si="272"/>
        <v>120000</v>
      </c>
      <c r="AG3617" s="27">
        <v>42826</v>
      </c>
      <c r="AH3617" s="168">
        <v>42826</v>
      </c>
      <c r="AI3617" s="29" t="s">
        <v>15151</v>
      </c>
      <c r="AJ3617" s="178">
        <f t="shared" si="271"/>
        <v>44651</v>
      </c>
      <c r="AK3617" s="23" t="s">
        <v>17016</v>
      </c>
      <c r="AL3617" s="23" t="s">
        <v>17329</v>
      </c>
      <c r="AM3617" s="35"/>
      <c r="AN3617" s="408">
        <f>IF($AA3617-data!$G$1=0,"　",IF(AK3617=0,"　",VLOOKUP($AK3617,data!$A$1:$H$264,8,FALSE)))</f>
        <v>0</v>
      </c>
      <c r="AO3617" s="35">
        <v>42997</v>
      </c>
      <c r="AP3617" s="134" t="s">
        <v>17009</v>
      </c>
      <c r="AQ3617" s="264" t="str">
        <f t="shared" si="274"/>
        <v/>
      </c>
    </row>
    <row r="3618" spans="1:43" ht="24.75" customHeight="1" x14ac:dyDescent="0.15">
      <c r="A3618" s="593">
        <v>3615</v>
      </c>
      <c r="B3618" s="23" t="s">
        <v>17006</v>
      </c>
      <c r="C3618" s="24" t="s">
        <v>17011</v>
      </c>
      <c r="D3618" s="23" t="s">
        <v>6827</v>
      </c>
      <c r="E3618" s="23" t="s">
        <v>582</v>
      </c>
      <c r="F3618" s="24" t="s">
        <v>11180</v>
      </c>
      <c r="G3618" s="25" t="s">
        <v>17296</v>
      </c>
      <c r="H3618" s="23"/>
      <c r="I3618" s="23" t="s">
        <v>8568</v>
      </c>
      <c r="J3618" s="25" t="s">
        <v>17298</v>
      </c>
      <c r="K3618" s="58" t="s">
        <v>17310</v>
      </c>
      <c r="L3618" s="58"/>
      <c r="M3618" s="23" t="s">
        <v>17301</v>
      </c>
      <c r="N3618" s="23" t="s">
        <v>17303</v>
      </c>
      <c r="O3618" s="25" t="s">
        <v>4103</v>
      </c>
      <c r="P3618" s="23" t="s">
        <v>2309</v>
      </c>
      <c r="Q3618" s="25" t="s">
        <v>10700</v>
      </c>
      <c r="R3618" s="58" t="s">
        <v>17308</v>
      </c>
      <c r="S3618" s="23" t="s">
        <v>6322</v>
      </c>
      <c r="T3618" s="23" t="s">
        <v>16057</v>
      </c>
      <c r="U3618" s="25" t="s">
        <v>12985</v>
      </c>
      <c r="V3618" s="23" t="s">
        <v>12986</v>
      </c>
      <c r="W3618" s="25" t="s">
        <v>17316</v>
      </c>
      <c r="X3618" s="58" t="s">
        <v>17318</v>
      </c>
      <c r="Y3618" s="23" t="s">
        <v>12989</v>
      </c>
      <c r="Z3618" s="23" t="s">
        <v>16057</v>
      </c>
      <c r="AA3618" s="33">
        <v>5</v>
      </c>
      <c r="AB3618" s="295" t="s">
        <v>14501</v>
      </c>
      <c r="AC3618" s="268"/>
      <c r="AD3618" s="23">
        <v>10</v>
      </c>
      <c r="AE3618" s="134">
        <v>12000</v>
      </c>
      <c r="AF3618" s="26">
        <f t="shared" si="272"/>
        <v>120000</v>
      </c>
      <c r="AG3618" s="27">
        <v>42826</v>
      </c>
      <c r="AH3618" s="168">
        <v>42826</v>
      </c>
      <c r="AI3618" s="29" t="s">
        <v>15151</v>
      </c>
      <c r="AJ3618" s="178">
        <f t="shared" si="271"/>
        <v>44651</v>
      </c>
      <c r="AK3618" s="23" t="s">
        <v>13112</v>
      </c>
      <c r="AL3618" s="23" t="s">
        <v>17330</v>
      </c>
      <c r="AM3618" s="35"/>
      <c r="AN3618" s="408">
        <f>IF($AA3618-data!$G$1=0,"　",IF(AK3618=0,"　",VLOOKUP($AK3618,data!$A$1:$H$264,8,FALSE)))</f>
        <v>0</v>
      </c>
      <c r="AO3618" s="35">
        <v>42997</v>
      </c>
      <c r="AP3618" s="134" t="s">
        <v>17009</v>
      </c>
      <c r="AQ3618" s="264" t="str">
        <f t="shared" si="274"/>
        <v/>
      </c>
    </row>
    <row r="3619" spans="1:43" ht="24.75" customHeight="1" x14ac:dyDescent="0.15">
      <c r="A3619" s="593">
        <v>3616</v>
      </c>
      <c r="B3619" s="23" t="s">
        <v>17006</v>
      </c>
      <c r="C3619" s="24" t="s">
        <v>17011</v>
      </c>
      <c r="D3619" s="23" t="s">
        <v>6827</v>
      </c>
      <c r="E3619" s="23" t="s">
        <v>582</v>
      </c>
      <c r="F3619" s="24" t="s">
        <v>11180</v>
      </c>
      <c r="G3619" s="25" t="s">
        <v>17296</v>
      </c>
      <c r="H3619" s="23"/>
      <c r="I3619" s="23" t="s">
        <v>8568</v>
      </c>
      <c r="J3619" s="25" t="s">
        <v>17298</v>
      </c>
      <c r="K3619" s="58" t="s">
        <v>17310</v>
      </c>
      <c r="L3619" s="58"/>
      <c r="M3619" s="23" t="s">
        <v>17301</v>
      </c>
      <c r="N3619" s="23" t="s">
        <v>17303</v>
      </c>
      <c r="O3619" s="25" t="s">
        <v>4103</v>
      </c>
      <c r="P3619" s="23" t="s">
        <v>2309</v>
      </c>
      <c r="Q3619" s="25" t="s">
        <v>10700</v>
      </c>
      <c r="R3619" s="58" t="s">
        <v>17308</v>
      </c>
      <c r="S3619" s="23" t="s">
        <v>6322</v>
      </c>
      <c r="T3619" s="23" t="s">
        <v>16057</v>
      </c>
      <c r="U3619" s="25" t="s">
        <v>12985</v>
      </c>
      <c r="V3619" s="23" t="s">
        <v>12986</v>
      </c>
      <c r="W3619" s="25" t="s">
        <v>17316</v>
      </c>
      <c r="X3619" s="58" t="s">
        <v>17318</v>
      </c>
      <c r="Y3619" s="23" t="s">
        <v>12989</v>
      </c>
      <c r="Z3619" s="23" t="s">
        <v>16057</v>
      </c>
      <c r="AA3619" s="33">
        <v>5</v>
      </c>
      <c r="AB3619" s="295" t="s">
        <v>14501</v>
      </c>
      <c r="AC3619" s="268"/>
      <c r="AD3619" s="23">
        <v>10</v>
      </c>
      <c r="AE3619" s="134">
        <v>12000</v>
      </c>
      <c r="AF3619" s="26">
        <f t="shared" si="272"/>
        <v>120000</v>
      </c>
      <c r="AG3619" s="27">
        <v>42826</v>
      </c>
      <c r="AH3619" s="168">
        <v>42826</v>
      </c>
      <c r="AI3619" s="29" t="s">
        <v>15151</v>
      </c>
      <c r="AJ3619" s="178">
        <f t="shared" si="271"/>
        <v>44651</v>
      </c>
      <c r="AK3619" s="23" t="s">
        <v>13112</v>
      </c>
      <c r="AL3619" s="23" t="s">
        <v>17331</v>
      </c>
      <c r="AM3619" s="35"/>
      <c r="AN3619" s="408">
        <f>IF($AA3619-data!$G$1=0,"　",IF(AK3619=0,"　",VLOOKUP($AK3619,data!$A$1:$H$264,8,FALSE)))</f>
        <v>0</v>
      </c>
      <c r="AO3619" s="35">
        <v>42997</v>
      </c>
      <c r="AP3619" s="134" t="s">
        <v>17009</v>
      </c>
      <c r="AQ3619" s="264" t="str">
        <f t="shared" si="274"/>
        <v/>
      </c>
    </row>
    <row r="3620" spans="1:43" ht="24.75" customHeight="1" x14ac:dyDescent="0.15">
      <c r="A3620" s="593">
        <v>3617</v>
      </c>
      <c r="B3620" s="23" t="s">
        <v>17006</v>
      </c>
      <c r="C3620" s="24" t="s">
        <v>17011</v>
      </c>
      <c r="D3620" s="23" t="s">
        <v>6827</v>
      </c>
      <c r="E3620" s="23" t="s">
        <v>582</v>
      </c>
      <c r="F3620" s="24" t="s">
        <v>11180</v>
      </c>
      <c r="G3620" s="25" t="s">
        <v>17296</v>
      </c>
      <c r="H3620" s="23"/>
      <c r="I3620" s="23" t="s">
        <v>8568</v>
      </c>
      <c r="J3620" s="25" t="s">
        <v>17298</v>
      </c>
      <c r="K3620" s="58" t="s">
        <v>17310</v>
      </c>
      <c r="L3620" s="58"/>
      <c r="M3620" s="23" t="s">
        <v>17301</v>
      </c>
      <c r="N3620" s="23" t="s">
        <v>17303</v>
      </c>
      <c r="O3620" s="25" t="s">
        <v>4103</v>
      </c>
      <c r="P3620" s="23" t="s">
        <v>2309</v>
      </c>
      <c r="Q3620" s="25" t="s">
        <v>10700</v>
      </c>
      <c r="R3620" s="58" t="s">
        <v>17308</v>
      </c>
      <c r="S3620" s="23" t="s">
        <v>6322</v>
      </c>
      <c r="T3620" s="23" t="s">
        <v>16057</v>
      </c>
      <c r="U3620" s="25" t="s">
        <v>12985</v>
      </c>
      <c r="V3620" s="23" t="s">
        <v>12986</v>
      </c>
      <c r="W3620" s="25" t="s">
        <v>17316</v>
      </c>
      <c r="X3620" s="58" t="s">
        <v>17318</v>
      </c>
      <c r="Y3620" s="23" t="s">
        <v>12989</v>
      </c>
      <c r="Z3620" s="23" t="s">
        <v>16057</v>
      </c>
      <c r="AA3620" s="33">
        <v>5</v>
      </c>
      <c r="AB3620" s="295" t="s">
        <v>14501</v>
      </c>
      <c r="AC3620" s="268"/>
      <c r="AD3620" s="23">
        <v>10</v>
      </c>
      <c r="AE3620" s="134">
        <v>12000</v>
      </c>
      <c r="AF3620" s="26">
        <f t="shared" si="272"/>
        <v>120000</v>
      </c>
      <c r="AG3620" s="27">
        <v>42826</v>
      </c>
      <c r="AH3620" s="168">
        <v>42826</v>
      </c>
      <c r="AI3620" s="29" t="s">
        <v>15151</v>
      </c>
      <c r="AJ3620" s="178">
        <f t="shared" si="271"/>
        <v>44651</v>
      </c>
      <c r="AK3620" s="23" t="s">
        <v>13112</v>
      </c>
      <c r="AL3620" s="23" t="s">
        <v>17332</v>
      </c>
      <c r="AM3620" s="35"/>
      <c r="AN3620" s="408">
        <f>IF($AA3620-data!$G$1=0,"　",IF(AK3620=0,"　",VLOOKUP($AK3620,data!$A$1:$H$264,8,FALSE)))</f>
        <v>0</v>
      </c>
      <c r="AO3620" s="35">
        <v>42997</v>
      </c>
      <c r="AP3620" s="134" t="s">
        <v>17009</v>
      </c>
      <c r="AQ3620" s="264" t="str">
        <f t="shared" si="274"/>
        <v/>
      </c>
    </row>
    <row r="3621" spans="1:43" ht="24.75" customHeight="1" x14ac:dyDescent="0.15">
      <c r="A3621" s="593">
        <v>3618</v>
      </c>
      <c r="B3621" s="23" t="s">
        <v>17006</v>
      </c>
      <c r="C3621" s="24" t="s">
        <v>17011</v>
      </c>
      <c r="D3621" s="23" t="s">
        <v>6827</v>
      </c>
      <c r="E3621" s="23" t="s">
        <v>582</v>
      </c>
      <c r="F3621" s="24" t="s">
        <v>11180</v>
      </c>
      <c r="G3621" s="25" t="s">
        <v>17296</v>
      </c>
      <c r="H3621" s="23"/>
      <c r="I3621" s="23" t="s">
        <v>8568</v>
      </c>
      <c r="J3621" s="25" t="s">
        <v>17298</v>
      </c>
      <c r="K3621" s="58" t="s">
        <v>17310</v>
      </c>
      <c r="L3621" s="58"/>
      <c r="M3621" s="23" t="s">
        <v>17301</v>
      </c>
      <c r="N3621" s="23" t="s">
        <v>17303</v>
      </c>
      <c r="O3621" s="25" t="s">
        <v>4103</v>
      </c>
      <c r="P3621" s="23" t="s">
        <v>2309</v>
      </c>
      <c r="Q3621" s="25" t="s">
        <v>10700</v>
      </c>
      <c r="R3621" s="58" t="s">
        <v>17308</v>
      </c>
      <c r="S3621" s="23" t="s">
        <v>6322</v>
      </c>
      <c r="T3621" s="23" t="s">
        <v>16057</v>
      </c>
      <c r="U3621" s="25" t="s">
        <v>12985</v>
      </c>
      <c r="V3621" s="23" t="s">
        <v>12986</v>
      </c>
      <c r="W3621" s="25" t="s">
        <v>17316</v>
      </c>
      <c r="X3621" s="58" t="s">
        <v>17318</v>
      </c>
      <c r="Y3621" s="23" t="s">
        <v>12989</v>
      </c>
      <c r="Z3621" s="23" t="s">
        <v>16057</v>
      </c>
      <c r="AA3621" s="33">
        <v>5</v>
      </c>
      <c r="AB3621" s="295" t="s">
        <v>14501</v>
      </c>
      <c r="AC3621" s="268"/>
      <c r="AD3621" s="23">
        <v>10</v>
      </c>
      <c r="AE3621" s="134">
        <v>12000</v>
      </c>
      <c r="AF3621" s="26">
        <f t="shared" si="272"/>
        <v>120000</v>
      </c>
      <c r="AG3621" s="27">
        <v>42826</v>
      </c>
      <c r="AH3621" s="168">
        <v>42826</v>
      </c>
      <c r="AI3621" s="29" t="s">
        <v>15151</v>
      </c>
      <c r="AJ3621" s="178">
        <f t="shared" si="271"/>
        <v>44651</v>
      </c>
      <c r="AK3621" s="23" t="s">
        <v>13112</v>
      </c>
      <c r="AL3621" s="23" t="s">
        <v>17333</v>
      </c>
      <c r="AM3621" s="35"/>
      <c r="AN3621" s="408">
        <f>IF($AA3621-data!$G$1=0,"　",IF(AK3621=0,"　",VLOOKUP($AK3621,data!$A$1:$H$264,8,FALSE)))</f>
        <v>0</v>
      </c>
      <c r="AO3621" s="35">
        <v>42997</v>
      </c>
      <c r="AP3621" s="134" t="s">
        <v>17009</v>
      </c>
      <c r="AQ3621" s="264" t="str">
        <f t="shared" si="274"/>
        <v/>
      </c>
    </row>
    <row r="3622" spans="1:43" ht="24.75" customHeight="1" x14ac:dyDescent="0.15">
      <c r="A3622" s="593">
        <v>3619</v>
      </c>
      <c r="B3622" s="23" t="s">
        <v>17006</v>
      </c>
      <c r="C3622" s="24" t="s">
        <v>17011</v>
      </c>
      <c r="D3622" s="23" t="s">
        <v>6827</v>
      </c>
      <c r="E3622" s="23" t="s">
        <v>582</v>
      </c>
      <c r="F3622" s="24" t="s">
        <v>11180</v>
      </c>
      <c r="G3622" s="25" t="s">
        <v>17296</v>
      </c>
      <c r="H3622" s="23"/>
      <c r="I3622" s="23" t="s">
        <v>8568</v>
      </c>
      <c r="J3622" s="25" t="s">
        <v>17298</v>
      </c>
      <c r="K3622" s="58" t="s">
        <v>17310</v>
      </c>
      <c r="L3622" s="58"/>
      <c r="M3622" s="23" t="s">
        <v>17301</v>
      </c>
      <c r="N3622" s="23" t="s">
        <v>17303</v>
      </c>
      <c r="O3622" s="25" t="s">
        <v>4103</v>
      </c>
      <c r="P3622" s="23" t="s">
        <v>2309</v>
      </c>
      <c r="Q3622" s="25" t="s">
        <v>10700</v>
      </c>
      <c r="R3622" s="58" t="s">
        <v>17308</v>
      </c>
      <c r="S3622" s="23" t="s">
        <v>6322</v>
      </c>
      <c r="T3622" s="23" t="s">
        <v>16057</v>
      </c>
      <c r="U3622" s="25" t="s">
        <v>12985</v>
      </c>
      <c r="V3622" s="23" t="s">
        <v>12986</v>
      </c>
      <c r="W3622" s="25" t="s">
        <v>17316</v>
      </c>
      <c r="X3622" s="58" t="s">
        <v>17318</v>
      </c>
      <c r="Y3622" s="23" t="s">
        <v>12989</v>
      </c>
      <c r="Z3622" s="23" t="s">
        <v>16057</v>
      </c>
      <c r="AA3622" s="33">
        <v>5</v>
      </c>
      <c r="AB3622" s="295" t="s">
        <v>14501</v>
      </c>
      <c r="AC3622" s="268"/>
      <c r="AD3622" s="23">
        <v>10</v>
      </c>
      <c r="AE3622" s="134">
        <v>12000</v>
      </c>
      <c r="AF3622" s="26">
        <f t="shared" si="272"/>
        <v>120000</v>
      </c>
      <c r="AG3622" s="27">
        <v>42826</v>
      </c>
      <c r="AH3622" s="168">
        <v>42826</v>
      </c>
      <c r="AI3622" s="29" t="s">
        <v>15151</v>
      </c>
      <c r="AJ3622" s="178">
        <f t="shared" si="271"/>
        <v>44651</v>
      </c>
      <c r="AK3622" s="23" t="s">
        <v>13112</v>
      </c>
      <c r="AL3622" s="23" t="s">
        <v>17334</v>
      </c>
      <c r="AM3622" s="35"/>
      <c r="AN3622" s="408">
        <f>IF($AA3622-data!$G$1=0,"　",IF(AK3622=0,"　",VLOOKUP($AK3622,data!$A$1:$H$264,8,FALSE)))</f>
        <v>0</v>
      </c>
      <c r="AO3622" s="35">
        <v>42997</v>
      </c>
      <c r="AP3622" s="134" t="s">
        <v>17009</v>
      </c>
      <c r="AQ3622" s="264" t="str">
        <f t="shared" si="274"/>
        <v/>
      </c>
    </row>
    <row r="3623" spans="1:43" ht="24.75" customHeight="1" x14ac:dyDescent="0.15">
      <c r="A3623" s="593">
        <v>3620</v>
      </c>
      <c r="B3623" s="23" t="s">
        <v>17006</v>
      </c>
      <c r="C3623" s="24" t="s">
        <v>17011</v>
      </c>
      <c r="D3623" s="23" t="s">
        <v>6827</v>
      </c>
      <c r="E3623" s="23" t="s">
        <v>582</v>
      </c>
      <c r="F3623" s="24" t="s">
        <v>11180</v>
      </c>
      <c r="G3623" s="25" t="s">
        <v>17296</v>
      </c>
      <c r="H3623" s="23"/>
      <c r="I3623" s="23" t="s">
        <v>8568</v>
      </c>
      <c r="J3623" s="25" t="s">
        <v>17298</v>
      </c>
      <c r="K3623" s="58" t="s">
        <v>17310</v>
      </c>
      <c r="L3623" s="58"/>
      <c r="M3623" s="23" t="s">
        <v>17301</v>
      </c>
      <c r="N3623" s="23" t="s">
        <v>17303</v>
      </c>
      <c r="O3623" s="25" t="s">
        <v>4103</v>
      </c>
      <c r="P3623" s="23" t="s">
        <v>2309</v>
      </c>
      <c r="Q3623" s="25" t="s">
        <v>10700</v>
      </c>
      <c r="R3623" s="58" t="s">
        <v>17308</v>
      </c>
      <c r="S3623" s="23" t="s">
        <v>6322</v>
      </c>
      <c r="T3623" s="23" t="s">
        <v>16057</v>
      </c>
      <c r="U3623" s="25" t="s">
        <v>12985</v>
      </c>
      <c r="V3623" s="23" t="s">
        <v>12986</v>
      </c>
      <c r="W3623" s="25" t="s">
        <v>17316</v>
      </c>
      <c r="X3623" s="58" t="s">
        <v>17318</v>
      </c>
      <c r="Y3623" s="23" t="s">
        <v>12989</v>
      </c>
      <c r="Z3623" s="23" t="s">
        <v>16057</v>
      </c>
      <c r="AA3623" s="33">
        <v>5</v>
      </c>
      <c r="AB3623" s="295" t="s">
        <v>14501</v>
      </c>
      <c r="AC3623" s="268"/>
      <c r="AD3623" s="23">
        <v>10</v>
      </c>
      <c r="AE3623" s="134">
        <v>12000</v>
      </c>
      <c r="AF3623" s="26">
        <f t="shared" si="272"/>
        <v>120000</v>
      </c>
      <c r="AG3623" s="27">
        <v>42826</v>
      </c>
      <c r="AH3623" s="168">
        <v>42826</v>
      </c>
      <c r="AI3623" s="29" t="s">
        <v>15151</v>
      </c>
      <c r="AJ3623" s="178">
        <f t="shared" si="271"/>
        <v>44651</v>
      </c>
      <c r="AK3623" s="23" t="s">
        <v>13112</v>
      </c>
      <c r="AL3623" s="23" t="s">
        <v>17335</v>
      </c>
      <c r="AM3623" s="35"/>
      <c r="AN3623" s="408">
        <f>IF($AA3623-data!$G$1=0,"　",IF(AK3623=0,"　",VLOOKUP($AK3623,data!$A$1:$H$264,8,FALSE)))</f>
        <v>0</v>
      </c>
      <c r="AO3623" s="35">
        <v>42997</v>
      </c>
      <c r="AP3623" s="134" t="s">
        <v>17009</v>
      </c>
      <c r="AQ3623" s="264" t="str">
        <f t="shared" si="274"/>
        <v/>
      </c>
    </row>
    <row r="3624" spans="1:43" ht="24.75" customHeight="1" x14ac:dyDescent="0.15">
      <c r="A3624" s="593">
        <v>3621</v>
      </c>
      <c r="B3624" s="23" t="s">
        <v>17006</v>
      </c>
      <c r="C3624" s="24" t="s">
        <v>17011</v>
      </c>
      <c r="D3624" s="23" t="s">
        <v>6827</v>
      </c>
      <c r="E3624" s="23" t="s">
        <v>582</v>
      </c>
      <c r="F3624" s="24" t="s">
        <v>11180</v>
      </c>
      <c r="G3624" s="25" t="s">
        <v>17296</v>
      </c>
      <c r="H3624" s="23"/>
      <c r="I3624" s="23" t="s">
        <v>8568</v>
      </c>
      <c r="J3624" s="25" t="s">
        <v>17298</v>
      </c>
      <c r="K3624" s="58" t="s">
        <v>17310</v>
      </c>
      <c r="L3624" s="58"/>
      <c r="M3624" s="23" t="s">
        <v>17301</v>
      </c>
      <c r="N3624" s="23" t="s">
        <v>17303</v>
      </c>
      <c r="O3624" s="25" t="s">
        <v>4103</v>
      </c>
      <c r="P3624" s="23" t="s">
        <v>2309</v>
      </c>
      <c r="Q3624" s="25" t="s">
        <v>10700</v>
      </c>
      <c r="R3624" s="58" t="s">
        <v>17308</v>
      </c>
      <c r="S3624" s="23" t="s">
        <v>6322</v>
      </c>
      <c r="T3624" s="23" t="s">
        <v>16057</v>
      </c>
      <c r="U3624" s="25" t="s">
        <v>12985</v>
      </c>
      <c r="V3624" s="23" t="s">
        <v>12986</v>
      </c>
      <c r="W3624" s="25" t="s">
        <v>17316</v>
      </c>
      <c r="X3624" s="58" t="s">
        <v>17318</v>
      </c>
      <c r="Y3624" s="23" t="s">
        <v>12989</v>
      </c>
      <c r="Z3624" s="23" t="s">
        <v>16057</v>
      </c>
      <c r="AA3624" s="33">
        <v>5</v>
      </c>
      <c r="AB3624" s="295" t="s">
        <v>14501</v>
      </c>
      <c r="AC3624" s="268"/>
      <c r="AD3624" s="23">
        <v>10</v>
      </c>
      <c r="AE3624" s="134">
        <v>12000</v>
      </c>
      <c r="AF3624" s="26">
        <f t="shared" si="272"/>
        <v>120000</v>
      </c>
      <c r="AG3624" s="27">
        <v>42826</v>
      </c>
      <c r="AH3624" s="168">
        <v>42826</v>
      </c>
      <c r="AI3624" s="29" t="s">
        <v>15151</v>
      </c>
      <c r="AJ3624" s="178">
        <f t="shared" si="271"/>
        <v>44651</v>
      </c>
      <c r="AK3624" s="23" t="s">
        <v>13112</v>
      </c>
      <c r="AL3624" s="23" t="s">
        <v>17336</v>
      </c>
      <c r="AM3624" s="35"/>
      <c r="AN3624" s="408">
        <f>IF($AA3624-data!$G$1=0,"　",IF(AK3624=0,"　",VLOOKUP($AK3624,data!$A$1:$H$264,8,FALSE)))</f>
        <v>0</v>
      </c>
      <c r="AO3624" s="35">
        <v>42997</v>
      </c>
      <c r="AP3624" s="134" t="s">
        <v>17009</v>
      </c>
      <c r="AQ3624" s="264" t="str">
        <f t="shared" si="274"/>
        <v/>
      </c>
    </row>
    <row r="3625" spans="1:43" ht="24.75" customHeight="1" x14ac:dyDescent="0.15">
      <c r="A3625" s="593">
        <v>3622</v>
      </c>
      <c r="B3625" s="23" t="s">
        <v>17006</v>
      </c>
      <c r="C3625" s="24" t="s">
        <v>17011</v>
      </c>
      <c r="D3625" s="23" t="s">
        <v>6827</v>
      </c>
      <c r="E3625" s="23" t="s">
        <v>582</v>
      </c>
      <c r="F3625" s="24" t="s">
        <v>11180</v>
      </c>
      <c r="G3625" s="25" t="s">
        <v>17296</v>
      </c>
      <c r="H3625" s="23"/>
      <c r="I3625" s="23" t="s">
        <v>8568</v>
      </c>
      <c r="J3625" s="25" t="s">
        <v>17298</v>
      </c>
      <c r="K3625" s="58" t="s">
        <v>17310</v>
      </c>
      <c r="L3625" s="58"/>
      <c r="M3625" s="23" t="s">
        <v>17301</v>
      </c>
      <c r="N3625" s="23" t="s">
        <v>17303</v>
      </c>
      <c r="O3625" s="25" t="s">
        <v>4103</v>
      </c>
      <c r="P3625" s="23" t="s">
        <v>2309</v>
      </c>
      <c r="Q3625" s="25" t="s">
        <v>10700</v>
      </c>
      <c r="R3625" s="58" t="s">
        <v>17308</v>
      </c>
      <c r="S3625" s="23" t="s">
        <v>6322</v>
      </c>
      <c r="T3625" s="23" t="s">
        <v>16057</v>
      </c>
      <c r="U3625" s="25" t="s">
        <v>12985</v>
      </c>
      <c r="V3625" s="23" t="s">
        <v>12986</v>
      </c>
      <c r="W3625" s="25" t="s">
        <v>17316</v>
      </c>
      <c r="X3625" s="58" t="s">
        <v>17318</v>
      </c>
      <c r="Y3625" s="23" t="s">
        <v>12989</v>
      </c>
      <c r="Z3625" s="23" t="s">
        <v>16057</v>
      </c>
      <c r="AA3625" s="33">
        <v>5</v>
      </c>
      <c r="AB3625" s="295" t="s">
        <v>14501</v>
      </c>
      <c r="AC3625" s="268"/>
      <c r="AD3625" s="23">
        <v>10</v>
      </c>
      <c r="AE3625" s="134">
        <v>12000</v>
      </c>
      <c r="AF3625" s="26">
        <f t="shared" si="272"/>
        <v>120000</v>
      </c>
      <c r="AG3625" s="27">
        <v>42826</v>
      </c>
      <c r="AH3625" s="168">
        <v>42826</v>
      </c>
      <c r="AI3625" s="29" t="s">
        <v>15151</v>
      </c>
      <c r="AJ3625" s="178">
        <f t="shared" si="271"/>
        <v>44651</v>
      </c>
      <c r="AK3625" s="23" t="s">
        <v>13112</v>
      </c>
      <c r="AL3625" s="23" t="s">
        <v>17337</v>
      </c>
      <c r="AM3625" s="35"/>
      <c r="AN3625" s="408">
        <f>IF($AA3625-data!$G$1=0,"　",IF(AK3625=0,"　",VLOOKUP($AK3625,data!$A$1:$H$264,8,FALSE)))</f>
        <v>0</v>
      </c>
      <c r="AO3625" s="35">
        <v>42997</v>
      </c>
      <c r="AP3625" s="134" t="s">
        <v>17009</v>
      </c>
      <c r="AQ3625" s="264" t="str">
        <f t="shared" si="274"/>
        <v/>
      </c>
    </row>
    <row r="3626" spans="1:43" ht="24.75" customHeight="1" x14ac:dyDescent="0.15">
      <c r="A3626" s="593">
        <v>3623</v>
      </c>
      <c r="B3626" s="23" t="s">
        <v>17006</v>
      </c>
      <c r="C3626" s="24" t="s">
        <v>17011</v>
      </c>
      <c r="D3626" s="23" t="s">
        <v>6827</v>
      </c>
      <c r="E3626" s="23" t="s">
        <v>582</v>
      </c>
      <c r="F3626" s="24" t="s">
        <v>11180</v>
      </c>
      <c r="G3626" s="25" t="s">
        <v>17296</v>
      </c>
      <c r="H3626" s="23"/>
      <c r="I3626" s="23" t="s">
        <v>8568</v>
      </c>
      <c r="J3626" s="25" t="s">
        <v>17298</v>
      </c>
      <c r="K3626" s="58" t="s">
        <v>17310</v>
      </c>
      <c r="L3626" s="58"/>
      <c r="M3626" s="23" t="s">
        <v>17301</v>
      </c>
      <c r="N3626" s="23" t="s">
        <v>17303</v>
      </c>
      <c r="O3626" s="25" t="s">
        <v>4103</v>
      </c>
      <c r="P3626" s="23" t="s">
        <v>2309</v>
      </c>
      <c r="Q3626" s="25" t="s">
        <v>10700</v>
      </c>
      <c r="R3626" s="58" t="s">
        <v>17308</v>
      </c>
      <c r="S3626" s="23" t="s">
        <v>6322</v>
      </c>
      <c r="T3626" s="23" t="s">
        <v>16057</v>
      </c>
      <c r="U3626" s="25" t="s">
        <v>12985</v>
      </c>
      <c r="V3626" s="23" t="s">
        <v>12986</v>
      </c>
      <c r="W3626" s="25" t="s">
        <v>17316</v>
      </c>
      <c r="X3626" s="58" t="s">
        <v>17318</v>
      </c>
      <c r="Y3626" s="23" t="s">
        <v>12989</v>
      </c>
      <c r="Z3626" s="23" t="s">
        <v>16057</v>
      </c>
      <c r="AA3626" s="33">
        <v>5</v>
      </c>
      <c r="AB3626" s="295" t="s">
        <v>14501</v>
      </c>
      <c r="AC3626" s="268"/>
      <c r="AD3626" s="23">
        <v>10</v>
      </c>
      <c r="AE3626" s="134">
        <v>12000</v>
      </c>
      <c r="AF3626" s="26">
        <f t="shared" si="272"/>
        <v>120000</v>
      </c>
      <c r="AG3626" s="27">
        <v>42826</v>
      </c>
      <c r="AH3626" s="168">
        <v>42826</v>
      </c>
      <c r="AI3626" s="29" t="s">
        <v>15151</v>
      </c>
      <c r="AJ3626" s="178">
        <f t="shared" si="271"/>
        <v>44651</v>
      </c>
      <c r="AK3626" s="23" t="s">
        <v>13112</v>
      </c>
      <c r="AL3626" s="23" t="s">
        <v>17338</v>
      </c>
      <c r="AM3626" s="35"/>
      <c r="AN3626" s="408">
        <f>IF($AA3626-data!$G$1=0,"　",IF(AK3626=0,"　",VLOOKUP($AK3626,data!$A$1:$H$264,8,FALSE)))</f>
        <v>0</v>
      </c>
      <c r="AO3626" s="35">
        <v>42997</v>
      </c>
      <c r="AP3626" s="134" t="s">
        <v>17009</v>
      </c>
      <c r="AQ3626" s="264" t="str">
        <f t="shared" si="274"/>
        <v/>
      </c>
    </row>
    <row r="3627" spans="1:43" ht="24.75" customHeight="1" x14ac:dyDescent="0.15">
      <c r="A3627" s="593">
        <v>3624</v>
      </c>
      <c r="B3627" s="23" t="s">
        <v>17007</v>
      </c>
      <c r="C3627" s="24" t="s">
        <v>17012</v>
      </c>
      <c r="D3627" s="23" t="s">
        <v>17002</v>
      </c>
      <c r="E3627" s="23" t="s">
        <v>17003</v>
      </c>
      <c r="F3627" s="24" t="s">
        <v>11180</v>
      </c>
      <c r="G3627" s="25" t="s">
        <v>17296</v>
      </c>
      <c r="H3627" s="23"/>
      <c r="I3627" s="23" t="s">
        <v>8568</v>
      </c>
      <c r="J3627" s="25" t="s">
        <v>17298</v>
      </c>
      <c r="K3627" s="58" t="s">
        <v>17310</v>
      </c>
      <c r="L3627" s="58"/>
      <c r="M3627" s="23" t="s">
        <v>17301</v>
      </c>
      <c r="N3627" s="23" t="s">
        <v>17303</v>
      </c>
      <c r="O3627" s="25" t="s">
        <v>4103</v>
      </c>
      <c r="P3627" s="23" t="s">
        <v>2309</v>
      </c>
      <c r="Q3627" s="25" t="s">
        <v>10700</v>
      </c>
      <c r="R3627" s="58" t="s">
        <v>17308</v>
      </c>
      <c r="S3627" s="23" t="s">
        <v>6322</v>
      </c>
      <c r="T3627" s="23" t="s">
        <v>16057</v>
      </c>
      <c r="U3627" s="25" t="s">
        <v>12985</v>
      </c>
      <c r="V3627" s="23" t="s">
        <v>12986</v>
      </c>
      <c r="W3627" s="25" t="s">
        <v>17316</v>
      </c>
      <c r="X3627" s="58" t="s">
        <v>17318</v>
      </c>
      <c r="Y3627" s="23" t="s">
        <v>12989</v>
      </c>
      <c r="Z3627" s="23" t="s">
        <v>16057</v>
      </c>
      <c r="AA3627" s="33">
        <v>5</v>
      </c>
      <c r="AB3627" s="295" t="s">
        <v>14501</v>
      </c>
      <c r="AC3627" s="268"/>
      <c r="AD3627" s="23">
        <v>1</v>
      </c>
      <c r="AE3627" s="134">
        <v>24000</v>
      </c>
      <c r="AF3627" s="26">
        <f t="shared" si="272"/>
        <v>24000</v>
      </c>
      <c r="AG3627" s="27">
        <v>42826</v>
      </c>
      <c r="AH3627" s="168">
        <v>42826</v>
      </c>
      <c r="AI3627" s="29" t="str">
        <f t="shared" ref="AI3627:AI3637" si="276">IF(ISBLANK($AH3627),"","～")</f>
        <v>～</v>
      </c>
      <c r="AJ3627" s="178">
        <f t="shared" si="271"/>
        <v>44651</v>
      </c>
      <c r="AK3627" s="23" t="s">
        <v>17017</v>
      </c>
      <c r="AL3627" s="23" t="s">
        <v>17339</v>
      </c>
      <c r="AM3627" s="35"/>
      <c r="AN3627" s="408">
        <f>IF($AA3627-data!$G$1=0,"　",IF(AK3627=0,"　",VLOOKUP($AK3627,data!$A$1:$H$264,8,FALSE)))</f>
        <v>0</v>
      </c>
      <c r="AO3627" s="35">
        <v>42997</v>
      </c>
      <c r="AP3627" s="134" t="s">
        <v>17009</v>
      </c>
      <c r="AQ3627" s="264" t="str">
        <f t="shared" si="274"/>
        <v/>
      </c>
    </row>
    <row r="3628" spans="1:43" ht="24.75" customHeight="1" x14ac:dyDescent="0.15">
      <c r="A3628" s="593">
        <v>3625</v>
      </c>
      <c r="B3628" s="23" t="s">
        <v>17008</v>
      </c>
      <c r="C3628" s="24" t="s">
        <v>17013</v>
      </c>
      <c r="D3628" s="23" t="s">
        <v>17002</v>
      </c>
      <c r="E3628" s="23" t="s">
        <v>17003</v>
      </c>
      <c r="F3628" s="24" t="s">
        <v>11180</v>
      </c>
      <c r="G3628" s="25" t="s">
        <v>17296</v>
      </c>
      <c r="H3628" s="23"/>
      <c r="I3628" s="23" t="s">
        <v>8568</v>
      </c>
      <c r="J3628" s="25" t="s">
        <v>17298</v>
      </c>
      <c r="K3628" s="58" t="s">
        <v>17310</v>
      </c>
      <c r="L3628" s="58"/>
      <c r="M3628" s="23" t="s">
        <v>17301</v>
      </c>
      <c r="N3628" s="23" t="s">
        <v>17303</v>
      </c>
      <c r="O3628" s="25" t="s">
        <v>4103</v>
      </c>
      <c r="P3628" s="23" t="s">
        <v>2309</v>
      </c>
      <c r="Q3628" s="25" t="s">
        <v>10700</v>
      </c>
      <c r="R3628" s="58" t="s">
        <v>17308</v>
      </c>
      <c r="S3628" s="23" t="s">
        <v>6322</v>
      </c>
      <c r="T3628" s="23" t="s">
        <v>16057</v>
      </c>
      <c r="U3628" s="25" t="s">
        <v>12985</v>
      </c>
      <c r="V3628" s="23" t="s">
        <v>12986</v>
      </c>
      <c r="W3628" s="25" t="s">
        <v>17316</v>
      </c>
      <c r="X3628" s="58" t="s">
        <v>17318</v>
      </c>
      <c r="Y3628" s="23" t="s">
        <v>12989</v>
      </c>
      <c r="Z3628" s="23" t="s">
        <v>16057</v>
      </c>
      <c r="AA3628" s="33">
        <v>5</v>
      </c>
      <c r="AB3628" s="295" t="s">
        <v>14501</v>
      </c>
      <c r="AC3628" s="268"/>
      <c r="AD3628" s="23">
        <v>1</v>
      </c>
      <c r="AE3628" s="134">
        <v>37200</v>
      </c>
      <c r="AF3628" s="26">
        <f t="shared" si="272"/>
        <v>37200</v>
      </c>
      <c r="AG3628" s="27">
        <v>42826</v>
      </c>
      <c r="AH3628" s="168">
        <v>42826</v>
      </c>
      <c r="AI3628" s="29" t="str">
        <f t="shared" si="276"/>
        <v>～</v>
      </c>
      <c r="AJ3628" s="178">
        <f t="shared" si="271"/>
        <v>44651</v>
      </c>
      <c r="AK3628" s="23" t="s">
        <v>17018</v>
      </c>
      <c r="AL3628" s="23" t="s">
        <v>17340</v>
      </c>
      <c r="AM3628" s="35"/>
      <c r="AN3628" s="408">
        <f>IF($AA3628-data!$G$1=0,"　",IF(AK3628=0,"　",VLOOKUP($AK3628,data!$A$1:$H$264,8,FALSE)))</f>
        <v>0</v>
      </c>
      <c r="AO3628" s="35">
        <v>42997</v>
      </c>
      <c r="AP3628" s="134" t="s">
        <v>17009</v>
      </c>
      <c r="AQ3628" s="264" t="str">
        <f t="shared" si="274"/>
        <v/>
      </c>
    </row>
    <row r="3629" spans="1:43" ht="24.75" customHeight="1" x14ac:dyDescent="0.15">
      <c r="A3629" s="593">
        <v>3626</v>
      </c>
      <c r="B3629" s="23" t="s">
        <v>17019</v>
      </c>
      <c r="C3629" s="24" t="s">
        <v>2344</v>
      </c>
      <c r="D3629" s="23"/>
      <c r="E3629" s="23"/>
      <c r="F3629" s="24"/>
      <c r="G3629" s="25"/>
      <c r="H3629" s="23"/>
      <c r="I3629" s="23"/>
      <c r="J3629" s="25"/>
      <c r="K3629" s="58"/>
      <c r="L3629" s="58"/>
      <c r="M3629" s="23"/>
      <c r="N3629" s="23"/>
      <c r="O3629" s="25"/>
      <c r="P3629" s="23"/>
      <c r="Q3629" s="25"/>
      <c r="R3629" s="58"/>
      <c r="S3629" s="23"/>
      <c r="T3629" s="23"/>
      <c r="U3629" s="25"/>
      <c r="V3629" s="23"/>
      <c r="W3629" s="25"/>
      <c r="X3629" s="58"/>
      <c r="Y3629" s="23"/>
      <c r="Z3629" s="23"/>
      <c r="AA3629" s="33"/>
      <c r="AB3629" s="295" t="str">
        <f>IF(ISBLANK($AA3629),"","年間")</f>
        <v/>
      </c>
      <c r="AC3629" s="268"/>
      <c r="AD3629" s="23"/>
      <c r="AE3629" s="134"/>
      <c r="AF3629" s="26" t="str">
        <f t="shared" si="272"/>
        <v/>
      </c>
      <c r="AG3629" s="27"/>
      <c r="AH3629" s="168"/>
      <c r="AI3629" s="29" t="str">
        <f t="shared" si="276"/>
        <v/>
      </c>
      <c r="AJ3629" s="178" t="str">
        <f t="shared" si="271"/>
        <v/>
      </c>
      <c r="AK3629" s="23"/>
      <c r="AL3629" s="23"/>
      <c r="AM3629" s="35"/>
      <c r="AN3629" s="408" t="str">
        <f>IF($AA3629-data!$G$1=0,"　",IF(AK3629=0,"　",VLOOKUP($AK3629,data!$A$1:$H$264,8,FALSE)))</f>
        <v>　</v>
      </c>
      <c r="AO3629" s="35"/>
      <c r="AP3629" s="134"/>
      <c r="AQ3629" s="264" t="str">
        <f t="shared" si="274"/>
        <v/>
      </c>
    </row>
    <row r="3630" spans="1:43" ht="24.75" customHeight="1" x14ac:dyDescent="0.15">
      <c r="A3630" s="593">
        <v>3627</v>
      </c>
      <c r="B3630" s="23" t="s">
        <v>17020</v>
      </c>
      <c r="C3630" s="24" t="s">
        <v>2344</v>
      </c>
      <c r="D3630" s="23"/>
      <c r="E3630" s="23"/>
      <c r="F3630" s="24"/>
      <c r="G3630" s="25"/>
      <c r="H3630" s="23"/>
      <c r="I3630" s="23"/>
      <c r="J3630" s="25"/>
      <c r="K3630" s="58"/>
      <c r="L3630" s="58"/>
      <c r="M3630" s="23"/>
      <c r="N3630" s="23"/>
      <c r="O3630" s="25"/>
      <c r="P3630" s="23"/>
      <c r="Q3630" s="25"/>
      <c r="R3630" s="58"/>
      <c r="S3630" s="23"/>
      <c r="T3630" s="23"/>
      <c r="U3630" s="25"/>
      <c r="V3630" s="23"/>
      <c r="W3630" s="25"/>
      <c r="X3630" s="58"/>
      <c r="Y3630" s="23"/>
      <c r="Z3630" s="23"/>
      <c r="AA3630" s="33"/>
      <c r="AB3630" s="295" t="str">
        <f>IF(ISBLANK($AA3630),"","年間")</f>
        <v/>
      </c>
      <c r="AC3630" s="268"/>
      <c r="AD3630" s="23"/>
      <c r="AE3630" s="134"/>
      <c r="AF3630" s="26" t="str">
        <f t="shared" si="272"/>
        <v/>
      </c>
      <c r="AG3630" s="27"/>
      <c r="AH3630" s="168"/>
      <c r="AI3630" s="29" t="str">
        <f t="shared" si="276"/>
        <v/>
      </c>
      <c r="AJ3630" s="178" t="str">
        <f t="shared" si="271"/>
        <v/>
      </c>
      <c r="AK3630" s="23"/>
      <c r="AL3630" s="23"/>
      <c r="AM3630" s="35"/>
      <c r="AN3630" s="408" t="str">
        <f>IF($AA3630-data!$G$1=0,"　",IF(AK3630=0,"　",VLOOKUP($AK3630,data!$A$1:$H$264,8,FALSE)))</f>
        <v>　</v>
      </c>
      <c r="AO3630" s="35"/>
      <c r="AP3630" s="134"/>
      <c r="AQ3630" s="264" t="str">
        <f t="shared" si="274"/>
        <v/>
      </c>
    </row>
    <row r="3631" spans="1:43" ht="24.75" customHeight="1" x14ac:dyDescent="0.15">
      <c r="A3631" s="593">
        <v>3628</v>
      </c>
      <c r="B3631" s="23" t="s">
        <v>17050</v>
      </c>
      <c r="C3631" s="24" t="s">
        <v>2344</v>
      </c>
      <c r="D3631" s="23"/>
      <c r="E3631" s="23"/>
      <c r="F3631" s="24"/>
      <c r="G3631" s="25"/>
      <c r="H3631" s="23"/>
      <c r="I3631" s="23"/>
      <c r="J3631" s="25"/>
      <c r="K3631" s="58"/>
      <c r="L3631" s="58"/>
      <c r="M3631" s="23"/>
      <c r="N3631" s="23"/>
      <c r="O3631" s="25"/>
      <c r="P3631" s="23"/>
      <c r="Q3631" s="25"/>
      <c r="R3631" s="58"/>
      <c r="S3631" s="23"/>
      <c r="T3631" s="23"/>
      <c r="U3631" s="25"/>
      <c r="V3631" s="23"/>
      <c r="W3631" s="25"/>
      <c r="X3631" s="58"/>
      <c r="Y3631" s="23"/>
      <c r="Z3631" s="23"/>
      <c r="AA3631" s="33"/>
      <c r="AB3631" s="295" t="str">
        <f>IF(ISBLANK($AA3631),"","年間")</f>
        <v/>
      </c>
      <c r="AC3631" s="268"/>
      <c r="AD3631" s="23"/>
      <c r="AE3631" s="134"/>
      <c r="AF3631" s="26" t="str">
        <f t="shared" si="272"/>
        <v/>
      </c>
      <c r="AG3631" s="27"/>
      <c r="AH3631" s="168"/>
      <c r="AI3631" s="29" t="str">
        <f t="shared" si="276"/>
        <v/>
      </c>
      <c r="AJ3631" s="178" t="str">
        <f t="shared" si="271"/>
        <v/>
      </c>
      <c r="AK3631" s="23"/>
      <c r="AL3631" s="23"/>
      <c r="AM3631" s="35"/>
      <c r="AN3631" s="408" t="str">
        <f>IF($AA3631-data!$G$1=0,"　",IF(AK3631=0,"　",VLOOKUP($AK3631,data!$A$1:$H$264,8,FALSE)))</f>
        <v>　</v>
      </c>
      <c r="AO3631" s="35"/>
      <c r="AP3631" s="134"/>
      <c r="AQ3631" s="264" t="str">
        <f t="shared" si="274"/>
        <v/>
      </c>
    </row>
    <row r="3632" spans="1:43" ht="24.75" customHeight="1" x14ac:dyDescent="0.15">
      <c r="A3632" s="593">
        <v>3629</v>
      </c>
      <c r="B3632" s="23" t="s">
        <v>17051</v>
      </c>
      <c r="C3632" s="24" t="s">
        <v>2344</v>
      </c>
      <c r="D3632" s="23"/>
      <c r="E3632" s="23"/>
      <c r="F3632" s="24"/>
      <c r="G3632" s="25"/>
      <c r="H3632" s="23"/>
      <c r="I3632" s="23"/>
      <c r="J3632" s="25"/>
      <c r="K3632" s="58"/>
      <c r="L3632" s="58"/>
      <c r="M3632" s="23"/>
      <c r="N3632" s="23"/>
      <c r="O3632" s="25"/>
      <c r="P3632" s="23"/>
      <c r="Q3632" s="25"/>
      <c r="R3632" s="58"/>
      <c r="S3632" s="23"/>
      <c r="T3632" s="23"/>
      <c r="U3632" s="25"/>
      <c r="V3632" s="23"/>
      <c r="W3632" s="25"/>
      <c r="X3632" s="58"/>
      <c r="Y3632" s="23"/>
      <c r="Z3632" s="23"/>
      <c r="AA3632" s="33"/>
      <c r="AB3632" s="295" t="str">
        <f>IF(ISBLANK($AA3632),"","年間")</f>
        <v/>
      </c>
      <c r="AC3632" s="268"/>
      <c r="AD3632" s="23"/>
      <c r="AE3632" s="134"/>
      <c r="AF3632" s="26" t="str">
        <f t="shared" si="272"/>
        <v/>
      </c>
      <c r="AG3632" s="27"/>
      <c r="AH3632" s="168"/>
      <c r="AI3632" s="29" t="str">
        <f t="shared" si="276"/>
        <v/>
      </c>
      <c r="AJ3632" s="178" t="str">
        <f t="shared" si="271"/>
        <v/>
      </c>
      <c r="AK3632" s="23"/>
      <c r="AL3632" s="23"/>
      <c r="AM3632" s="35"/>
      <c r="AN3632" s="408" t="str">
        <f>IF($AA3632-data!$G$1=0,"　",IF(AK3632=0,"　",VLOOKUP($AK3632,data!$A$1:$H$264,8,FALSE)))</f>
        <v>　</v>
      </c>
      <c r="AO3632" s="35"/>
      <c r="AP3632" s="134"/>
      <c r="AQ3632" s="264" t="str">
        <f t="shared" si="274"/>
        <v/>
      </c>
    </row>
    <row r="3633" spans="1:43" ht="24.75" customHeight="1" x14ac:dyDescent="0.15">
      <c r="A3633" s="593">
        <v>3630</v>
      </c>
      <c r="B3633" s="427" t="s">
        <v>17110</v>
      </c>
      <c r="C3633" s="428" t="s">
        <v>1915</v>
      </c>
      <c r="D3633" s="427" t="s">
        <v>5019</v>
      </c>
      <c r="E3633" s="427" t="s">
        <v>17117</v>
      </c>
      <c r="F3633" s="428" t="s">
        <v>17118</v>
      </c>
      <c r="G3633" s="429" t="s">
        <v>17104</v>
      </c>
      <c r="H3633" s="427" t="s">
        <v>17690</v>
      </c>
      <c r="I3633" s="427" t="s">
        <v>9498</v>
      </c>
      <c r="J3633" s="429" t="s">
        <v>17115</v>
      </c>
      <c r="K3633" s="429"/>
      <c r="L3633" s="429"/>
      <c r="M3633" s="434"/>
      <c r="N3633" s="427"/>
      <c r="O3633" s="429" t="s">
        <v>17102</v>
      </c>
      <c r="P3633" s="427" t="s">
        <v>17116</v>
      </c>
      <c r="Q3633" s="429" t="s">
        <v>17114</v>
      </c>
      <c r="R3633" s="430" t="s">
        <v>17103</v>
      </c>
      <c r="S3633" s="427" t="s">
        <v>17111</v>
      </c>
      <c r="T3633" s="427" t="s">
        <v>17112</v>
      </c>
      <c r="U3633" s="429" t="s">
        <v>17102</v>
      </c>
      <c r="V3633" s="427" t="s">
        <v>17116</v>
      </c>
      <c r="W3633" s="429" t="s">
        <v>17114</v>
      </c>
      <c r="X3633" s="430" t="s">
        <v>17103</v>
      </c>
      <c r="Y3633" s="427" t="s">
        <v>17111</v>
      </c>
      <c r="Z3633" s="427" t="s">
        <v>17112</v>
      </c>
      <c r="AA3633" s="431">
        <v>5</v>
      </c>
      <c r="AB3633" s="432" t="str">
        <f>IF(ISBLANK($AA3633),"","年間")</f>
        <v>年間</v>
      </c>
      <c r="AC3633" s="433"/>
      <c r="AD3633" s="427">
        <v>1</v>
      </c>
      <c r="AE3633" s="434">
        <v>32400</v>
      </c>
      <c r="AF3633" s="435">
        <f t="shared" si="272"/>
        <v>32400</v>
      </c>
      <c r="AG3633" s="436">
        <v>42887</v>
      </c>
      <c r="AH3633" s="437">
        <v>42887</v>
      </c>
      <c r="AI3633" s="438" t="str">
        <f t="shared" si="276"/>
        <v>～</v>
      </c>
      <c r="AJ3633" s="439">
        <f t="shared" si="271"/>
        <v>44712</v>
      </c>
      <c r="AK3633" s="427" t="s">
        <v>17119</v>
      </c>
      <c r="AL3633" s="427" t="s">
        <v>17120</v>
      </c>
      <c r="AM3633" s="440">
        <v>42887</v>
      </c>
      <c r="AN3633" s="408">
        <f>IF($AA3633-data!$G$1=0,"　",IF(AK3633=0,"　",VLOOKUP($AK3633,data!$A$1:$H$264,8,FALSE)))</f>
        <v>0</v>
      </c>
      <c r="AO3633" s="440">
        <v>42964</v>
      </c>
      <c r="AP3633" s="434" t="s">
        <v>17126</v>
      </c>
      <c r="AQ3633" s="441" t="str">
        <f t="shared" si="274"/>
        <v/>
      </c>
    </row>
    <row r="3634" spans="1:43" ht="24.75" customHeight="1" x14ac:dyDescent="0.15">
      <c r="A3634" s="593">
        <v>3631</v>
      </c>
      <c r="B3634" s="427" t="s">
        <v>17110</v>
      </c>
      <c r="C3634" s="428" t="s">
        <v>1915</v>
      </c>
      <c r="D3634" s="427" t="s">
        <v>5019</v>
      </c>
      <c r="E3634" s="427" t="s">
        <v>17117</v>
      </c>
      <c r="F3634" s="428" t="s">
        <v>17118</v>
      </c>
      <c r="G3634" s="429" t="s">
        <v>17104</v>
      </c>
      <c r="H3634" s="427" t="s">
        <v>17113</v>
      </c>
      <c r="I3634" s="427" t="s">
        <v>9498</v>
      </c>
      <c r="J3634" s="429" t="s">
        <v>17115</v>
      </c>
      <c r="K3634" s="429"/>
      <c r="L3634" s="429"/>
      <c r="M3634" s="434"/>
      <c r="N3634" s="427"/>
      <c r="O3634" s="429" t="s">
        <v>17102</v>
      </c>
      <c r="P3634" s="427" t="s">
        <v>17116</v>
      </c>
      <c r="Q3634" s="429" t="s">
        <v>17114</v>
      </c>
      <c r="R3634" s="430" t="s">
        <v>17103</v>
      </c>
      <c r="S3634" s="427" t="s">
        <v>17111</v>
      </c>
      <c r="T3634" s="427" t="s">
        <v>17112</v>
      </c>
      <c r="U3634" s="429" t="s">
        <v>17102</v>
      </c>
      <c r="V3634" s="427" t="s">
        <v>17116</v>
      </c>
      <c r="W3634" s="429" t="s">
        <v>17114</v>
      </c>
      <c r="X3634" s="430" t="s">
        <v>17103</v>
      </c>
      <c r="Y3634" s="427" t="s">
        <v>17111</v>
      </c>
      <c r="Z3634" s="427" t="s">
        <v>17112</v>
      </c>
      <c r="AA3634" s="431">
        <v>5</v>
      </c>
      <c r="AB3634" s="432" t="s">
        <v>14501</v>
      </c>
      <c r="AC3634" s="433"/>
      <c r="AD3634" s="427">
        <v>1</v>
      </c>
      <c r="AE3634" s="434">
        <v>32400</v>
      </c>
      <c r="AF3634" s="435">
        <f t="shared" si="272"/>
        <v>32400</v>
      </c>
      <c r="AG3634" s="436">
        <v>42887</v>
      </c>
      <c r="AH3634" s="437">
        <v>42887</v>
      </c>
      <c r="AI3634" s="438" t="str">
        <f t="shared" si="276"/>
        <v>～</v>
      </c>
      <c r="AJ3634" s="439">
        <f t="shared" si="271"/>
        <v>44712</v>
      </c>
      <c r="AK3634" s="427" t="s">
        <v>10876</v>
      </c>
      <c r="AL3634" s="427" t="s">
        <v>17121</v>
      </c>
      <c r="AM3634" s="440">
        <v>42887</v>
      </c>
      <c r="AN3634" s="408">
        <f>IF($AA3634-data!$G$1=0,"　",IF(AK3634=0,"　",VLOOKUP($AK3634,data!$A$1:$H$264,8,FALSE)))</f>
        <v>0</v>
      </c>
      <c r="AO3634" s="440">
        <v>42964</v>
      </c>
      <c r="AP3634" s="434" t="s">
        <v>17125</v>
      </c>
      <c r="AQ3634" s="441" t="str">
        <f t="shared" si="274"/>
        <v/>
      </c>
    </row>
    <row r="3635" spans="1:43" ht="24.75" customHeight="1" x14ac:dyDescent="0.15">
      <c r="A3635" s="593">
        <v>3632</v>
      </c>
      <c r="B3635" s="427" t="s">
        <v>17110</v>
      </c>
      <c r="C3635" s="428" t="s">
        <v>1915</v>
      </c>
      <c r="D3635" s="427" t="s">
        <v>5019</v>
      </c>
      <c r="E3635" s="427" t="s">
        <v>17117</v>
      </c>
      <c r="F3635" s="428" t="s">
        <v>17118</v>
      </c>
      <c r="G3635" s="429" t="s">
        <v>17104</v>
      </c>
      <c r="H3635" s="427" t="s">
        <v>17113</v>
      </c>
      <c r="I3635" s="427" t="s">
        <v>9498</v>
      </c>
      <c r="J3635" s="429" t="s">
        <v>17115</v>
      </c>
      <c r="K3635" s="429"/>
      <c r="L3635" s="429"/>
      <c r="M3635" s="434"/>
      <c r="N3635" s="427"/>
      <c r="O3635" s="429" t="s">
        <v>17102</v>
      </c>
      <c r="P3635" s="427" t="s">
        <v>17116</v>
      </c>
      <c r="Q3635" s="429" t="s">
        <v>17114</v>
      </c>
      <c r="R3635" s="430" t="s">
        <v>17103</v>
      </c>
      <c r="S3635" s="427" t="s">
        <v>17111</v>
      </c>
      <c r="T3635" s="427" t="s">
        <v>17112</v>
      </c>
      <c r="U3635" s="429" t="s">
        <v>17102</v>
      </c>
      <c r="V3635" s="427" t="s">
        <v>17116</v>
      </c>
      <c r="W3635" s="429" t="s">
        <v>17114</v>
      </c>
      <c r="X3635" s="430" t="s">
        <v>17103</v>
      </c>
      <c r="Y3635" s="427" t="s">
        <v>17111</v>
      </c>
      <c r="Z3635" s="427" t="s">
        <v>17112</v>
      </c>
      <c r="AA3635" s="431">
        <v>5</v>
      </c>
      <c r="AB3635" s="432" t="s">
        <v>14501</v>
      </c>
      <c r="AC3635" s="433"/>
      <c r="AD3635" s="427">
        <v>1</v>
      </c>
      <c r="AE3635" s="434">
        <v>32400</v>
      </c>
      <c r="AF3635" s="435">
        <f t="shared" si="272"/>
        <v>32400</v>
      </c>
      <c r="AG3635" s="436">
        <v>42887</v>
      </c>
      <c r="AH3635" s="437">
        <v>42887</v>
      </c>
      <c r="AI3635" s="438" t="str">
        <f t="shared" si="276"/>
        <v>～</v>
      </c>
      <c r="AJ3635" s="439">
        <f t="shared" si="271"/>
        <v>44712</v>
      </c>
      <c r="AK3635" s="427" t="s">
        <v>10876</v>
      </c>
      <c r="AL3635" s="427" t="s">
        <v>17122</v>
      </c>
      <c r="AM3635" s="440">
        <v>42887</v>
      </c>
      <c r="AN3635" s="408">
        <f>IF($AA3635-data!$G$1=0,"　",IF(AK3635=0,"　",VLOOKUP($AK3635,data!$A$1:$H$264,8,FALSE)))</f>
        <v>0</v>
      </c>
      <c r="AO3635" s="440">
        <v>42964</v>
      </c>
      <c r="AP3635" s="434" t="s">
        <v>17125</v>
      </c>
      <c r="AQ3635" s="441" t="str">
        <f t="shared" si="274"/>
        <v/>
      </c>
    </row>
    <row r="3636" spans="1:43" ht="24.75" customHeight="1" x14ac:dyDescent="0.15">
      <c r="A3636" s="593">
        <v>3633</v>
      </c>
      <c r="B3636" s="427" t="s">
        <v>17110</v>
      </c>
      <c r="C3636" s="428" t="s">
        <v>1915</v>
      </c>
      <c r="D3636" s="427" t="s">
        <v>5019</v>
      </c>
      <c r="E3636" s="427" t="s">
        <v>17117</v>
      </c>
      <c r="F3636" s="428" t="s">
        <v>17118</v>
      </c>
      <c r="G3636" s="429" t="s">
        <v>17104</v>
      </c>
      <c r="H3636" s="427" t="s">
        <v>17113</v>
      </c>
      <c r="I3636" s="427" t="s">
        <v>9498</v>
      </c>
      <c r="J3636" s="429" t="s">
        <v>17115</v>
      </c>
      <c r="K3636" s="429"/>
      <c r="L3636" s="429"/>
      <c r="M3636" s="434"/>
      <c r="N3636" s="427"/>
      <c r="O3636" s="429" t="s">
        <v>17102</v>
      </c>
      <c r="P3636" s="427" t="s">
        <v>17116</v>
      </c>
      <c r="Q3636" s="429" t="s">
        <v>17114</v>
      </c>
      <c r="R3636" s="430" t="s">
        <v>17103</v>
      </c>
      <c r="S3636" s="427" t="s">
        <v>17111</v>
      </c>
      <c r="T3636" s="427" t="s">
        <v>17112</v>
      </c>
      <c r="U3636" s="429" t="s">
        <v>17102</v>
      </c>
      <c r="V3636" s="427" t="s">
        <v>17116</v>
      </c>
      <c r="W3636" s="429" t="s">
        <v>17114</v>
      </c>
      <c r="X3636" s="430" t="s">
        <v>17103</v>
      </c>
      <c r="Y3636" s="427" t="s">
        <v>17111</v>
      </c>
      <c r="Z3636" s="427" t="s">
        <v>17112</v>
      </c>
      <c r="AA3636" s="431">
        <v>5</v>
      </c>
      <c r="AB3636" s="432" t="s">
        <v>14501</v>
      </c>
      <c r="AC3636" s="433"/>
      <c r="AD3636" s="427">
        <v>1</v>
      </c>
      <c r="AE3636" s="434">
        <v>32400</v>
      </c>
      <c r="AF3636" s="435">
        <f t="shared" si="272"/>
        <v>32400</v>
      </c>
      <c r="AG3636" s="436">
        <v>42887</v>
      </c>
      <c r="AH3636" s="437">
        <v>42887</v>
      </c>
      <c r="AI3636" s="438" t="str">
        <f t="shared" si="276"/>
        <v>～</v>
      </c>
      <c r="AJ3636" s="439">
        <f t="shared" si="271"/>
        <v>44712</v>
      </c>
      <c r="AK3636" s="427" t="s">
        <v>10876</v>
      </c>
      <c r="AL3636" s="427" t="s">
        <v>17123</v>
      </c>
      <c r="AM3636" s="440">
        <v>42887</v>
      </c>
      <c r="AN3636" s="408">
        <f>IF($AA3636-data!$G$1=0,"　",IF(AK3636=0,"　",VLOOKUP($AK3636,data!$A$1:$H$264,8,FALSE)))</f>
        <v>0</v>
      </c>
      <c r="AO3636" s="440">
        <v>42964</v>
      </c>
      <c r="AP3636" s="434" t="s">
        <v>17125</v>
      </c>
      <c r="AQ3636" s="441" t="str">
        <f t="shared" si="274"/>
        <v/>
      </c>
    </row>
    <row r="3637" spans="1:43" ht="24.75" customHeight="1" x14ac:dyDescent="0.15">
      <c r="A3637" s="593">
        <v>3634</v>
      </c>
      <c r="B3637" s="427" t="s">
        <v>17110</v>
      </c>
      <c r="C3637" s="428" t="s">
        <v>1915</v>
      </c>
      <c r="D3637" s="427" t="s">
        <v>5019</v>
      </c>
      <c r="E3637" s="427" t="s">
        <v>17117</v>
      </c>
      <c r="F3637" s="428" t="s">
        <v>17118</v>
      </c>
      <c r="G3637" s="446" t="s">
        <v>17104</v>
      </c>
      <c r="H3637" s="447" t="s">
        <v>17113</v>
      </c>
      <c r="I3637" s="447" t="s">
        <v>9498</v>
      </c>
      <c r="J3637" s="446" t="s">
        <v>17115</v>
      </c>
      <c r="K3637" s="446"/>
      <c r="L3637" s="446"/>
      <c r="M3637" s="448"/>
      <c r="N3637" s="447"/>
      <c r="O3637" s="446" t="s">
        <v>17102</v>
      </c>
      <c r="P3637" s="447" t="s">
        <v>17116</v>
      </c>
      <c r="Q3637" s="446" t="s">
        <v>17114</v>
      </c>
      <c r="R3637" s="430" t="s">
        <v>17103</v>
      </c>
      <c r="S3637" s="427" t="s">
        <v>17111</v>
      </c>
      <c r="T3637" s="427" t="s">
        <v>17112</v>
      </c>
      <c r="U3637" s="429" t="s">
        <v>17102</v>
      </c>
      <c r="V3637" s="427" t="s">
        <v>17116</v>
      </c>
      <c r="W3637" s="429" t="s">
        <v>17114</v>
      </c>
      <c r="X3637" s="430" t="s">
        <v>17103</v>
      </c>
      <c r="Y3637" s="427" t="s">
        <v>17111</v>
      </c>
      <c r="Z3637" s="427" t="s">
        <v>17112</v>
      </c>
      <c r="AA3637" s="431">
        <v>5</v>
      </c>
      <c r="AB3637" s="432" t="s">
        <v>14501</v>
      </c>
      <c r="AC3637" s="433"/>
      <c r="AD3637" s="427">
        <v>1</v>
      </c>
      <c r="AE3637" s="434">
        <v>32400</v>
      </c>
      <c r="AF3637" s="435">
        <f t="shared" si="272"/>
        <v>32400</v>
      </c>
      <c r="AG3637" s="436">
        <v>42887</v>
      </c>
      <c r="AH3637" s="437">
        <v>42887</v>
      </c>
      <c r="AI3637" s="438" t="str">
        <f t="shared" si="276"/>
        <v>～</v>
      </c>
      <c r="AJ3637" s="439">
        <f t="shared" si="271"/>
        <v>44712</v>
      </c>
      <c r="AK3637" s="427" t="s">
        <v>10876</v>
      </c>
      <c r="AL3637" s="427" t="s">
        <v>17124</v>
      </c>
      <c r="AM3637" s="440">
        <v>42887</v>
      </c>
      <c r="AN3637" s="408">
        <f>IF($AA3637-data!$G$1=0,"　",IF(AK3637=0,"　",VLOOKUP($AK3637,data!$A$1:$H$264,8,FALSE)))</f>
        <v>0</v>
      </c>
      <c r="AO3637" s="440">
        <v>42964</v>
      </c>
      <c r="AP3637" s="434" t="s">
        <v>17125</v>
      </c>
      <c r="AQ3637" s="441" t="str">
        <f t="shared" si="274"/>
        <v/>
      </c>
    </row>
    <row r="3638" spans="1:43" ht="24.75" customHeight="1" x14ac:dyDescent="0.15">
      <c r="A3638" s="593">
        <v>3635</v>
      </c>
      <c r="B3638" s="23" t="s">
        <v>17105</v>
      </c>
      <c r="C3638" s="24" t="s">
        <v>2344</v>
      </c>
      <c r="D3638" s="23"/>
      <c r="E3638" s="23"/>
      <c r="F3638" s="24"/>
      <c r="G3638" s="25"/>
      <c r="H3638" s="23"/>
      <c r="I3638" s="23"/>
      <c r="J3638" s="25"/>
      <c r="K3638" s="58"/>
      <c r="L3638" s="58"/>
      <c r="M3638" s="23"/>
      <c r="N3638" s="23"/>
      <c r="O3638" s="25"/>
      <c r="P3638" s="23"/>
      <c r="Q3638" s="25"/>
      <c r="R3638" s="58"/>
      <c r="S3638" s="23"/>
      <c r="T3638" s="23"/>
      <c r="U3638" s="25"/>
      <c r="V3638" s="23"/>
      <c r="W3638" s="25"/>
      <c r="X3638" s="58"/>
      <c r="Y3638" s="23"/>
      <c r="Z3638" s="23"/>
      <c r="AA3638" s="33"/>
      <c r="AB3638" s="295"/>
      <c r="AC3638" s="268"/>
      <c r="AD3638" s="23"/>
      <c r="AE3638" s="134"/>
      <c r="AF3638" s="26"/>
      <c r="AG3638" s="27"/>
      <c r="AH3638" s="168"/>
      <c r="AI3638" s="29" t="s">
        <v>15151</v>
      </c>
      <c r="AJ3638" s="178"/>
      <c r="AK3638" s="23"/>
      <c r="AL3638" s="23"/>
      <c r="AM3638" s="35"/>
      <c r="AN3638" s="408" t="str">
        <f>IF($AA3638-data!$G$1=0,"　",IF(AK3638=0,"　",VLOOKUP($AK3638,data!$A$1:$H$264,8,FALSE)))</f>
        <v>　</v>
      </c>
      <c r="AO3638" s="35"/>
      <c r="AP3638" s="134"/>
      <c r="AQ3638" s="264" t="str">
        <f t="shared" si="274"/>
        <v/>
      </c>
    </row>
    <row r="3639" spans="1:43" ht="24.75" customHeight="1" x14ac:dyDescent="0.15">
      <c r="A3639" s="593">
        <v>3636</v>
      </c>
      <c r="B3639" s="23" t="s">
        <v>17147</v>
      </c>
      <c r="C3639" s="24" t="s">
        <v>2344</v>
      </c>
      <c r="D3639" s="23"/>
      <c r="E3639" s="23"/>
      <c r="F3639" s="24"/>
      <c r="G3639" s="25"/>
      <c r="H3639" s="23"/>
      <c r="I3639" s="23"/>
      <c r="J3639" s="25"/>
      <c r="K3639" s="58"/>
      <c r="L3639" s="58"/>
      <c r="M3639" s="23"/>
      <c r="N3639" s="23"/>
      <c r="O3639" s="25"/>
      <c r="P3639" s="23"/>
      <c r="Q3639" s="25"/>
      <c r="R3639" s="58"/>
      <c r="S3639" s="23"/>
      <c r="T3639" s="23"/>
      <c r="U3639" s="25"/>
      <c r="V3639" s="23"/>
      <c r="W3639" s="25"/>
      <c r="X3639" s="58"/>
      <c r="Y3639" s="23"/>
      <c r="Z3639" s="23"/>
      <c r="AA3639" s="33"/>
      <c r="AB3639" s="295"/>
      <c r="AC3639" s="268"/>
      <c r="AD3639" s="23"/>
      <c r="AE3639" s="134"/>
      <c r="AF3639" s="26"/>
      <c r="AG3639" s="27"/>
      <c r="AH3639" s="168"/>
      <c r="AI3639" s="29" t="s">
        <v>15151</v>
      </c>
      <c r="AJ3639" s="178"/>
      <c r="AK3639" s="23"/>
      <c r="AL3639" s="23"/>
      <c r="AM3639" s="35"/>
      <c r="AN3639" s="408" t="str">
        <f>IF($AA3639-data!$G$1=0,"　",IF(AK3639=0,"　",VLOOKUP($AK3639,data!$A$1:$H$264,8,FALSE)))</f>
        <v>　</v>
      </c>
      <c r="AO3639" s="35"/>
      <c r="AP3639" s="134"/>
      <c r="AQ3639" s="264" t="str">
        <f t="shared" si="274"/>
        <v/>
      </c>
    </row>
    <row r="3640" spans="1:43" ht="24.75" customHeight="1" x14ac:dyDescent="0.15">
      <c r="A3640" s="593">
        <v>3637</v>
      </c>
      <c r="B3640" s="23" t="s">
        <v>17161</v>
      </c>
      <c r="C3640" s="24" t="s">
        <v>2344</v>
      </c>
      <c r="D3640" s="23"/>
      <c r="E3640" s="23"/>
      <c r="F3640" s="24"/>
      <c r="G3640" s="25"/>
      <c r="H3640" s="23"/>
      <c r="I3640" s="23"/>
      <c r="J3640" s="25"/>
      <c r="K3640" s="58"/>
      <c r="L3640" s="58"/>
      <c r="M3640" s="23"/>
      <c r="N3640" s="23"/>
      <c r="O3640" s="25"/>
      <c r="P3640" s="23"/>
      <c r="Q3640" s="25"/>
      <c r="R3640" s="58"/>
      <c r="S3640" s="23"/>
      <c r="T3640" s="23"/>
      <c r="U3640" s="25"/>
      <c r="V3640" s="23"/>
      <c r="W3640" s="25"/>
      <c r="X3640" s="58"/>
      <c r="Y3640" s="23"/>
      <c r="Z3640" s="23"/>
      <c r="AA3640" s="33"/>
      <c r="AB3640" s="295"/>
      <c r="AC3640" s="268"/>
      <c r="AD3640" s="23"/>
      <c r="AE3640" s="134"/>
      <c r="AF3640" s="26"/>
      <c r="AG3640" s="27"/>
      <c r="AH3640" s="168"/>
      <c r="AI3640" s="29" t="s">
        <v>15151</v>
      </c>
      <c r="AJ3640" s="178"/>
      <c r="AK3640" s="23"/>
      <c r="AL3640" s="23"/>
      <c r="AM3640" s="35"/>
      <c r="AN3640" s="408" t="str">
        <f>IF($AA3640-data!$G$1=0,"　",IF(AK3640=0,"　",VLOOKUP($AK3640,data!$A$1:$H$264,8,FALSE)))</f>
        <v>　</v>
      </c>
      <c r="AO3640" s="35"/>
      <c r="AP3640" s="134"/>
      <c r="AQ3640" s="264" t="str">
        <f t="shared" si="274"/>
        <v/>
      </c>
    </row>
    <row r="3641" spans="1:43" ht="24.75" customHeight="1" x14ac:dyDescent="0.15">
      <c r="A3641" s="593">
        <v>3638</v>
      </c>
      <c r="B3641" s="427" t="s">
        <v>17186</v>
      </c>
      <c r="C3641" s="428" t="s">
        <v>17175</v>
      </c>
      <c r="D3641" s="427" t="s">
        <v>17176</v>
      </c>
      <c r="E3641" s="427" t="s">
        <v>30</v>
      </c>
      <c r="F3641" s="428" t="s">
        <v>17177</v>
      </c>
      <c r="G3641" s="429" t="s">
        <v>17178</v>
      </c>
      <c r="H3641" s="427" t="s">
        <v>17179</v>
      </c>
      <c r="I3641" s="427" t="s">
        <v>17181</v>
      </c>
      <c r="J3641" s="429" t="s">
        <v>17189</v>
      </c>
      <c r="K3641" s="434" t="s">
        <v>17182</v>
      </c>
      <c r="L3641" s="434"/>
      <c r="M3641" s="427" t="s">
        <v>17183</v>
      </c>
      <c r="N3641" s="427"/>
      <c r="O3641" s="429" t="s">
        <v>17187</v>
      </c>
      <c r="P3641" s="427" t="s">
        <v>17188</v>
      </c>
      <c r="Q3641" s="429" t="s">
        <v>17191</v>
      </c>
      <c r="R3641" s="430" t="s">
        <v>17190</v>
      </c>
      <c r="S3641" s="427" t="s">
        <v>10743</v>
      </c>
      <c r="T3641" s="427"/>
      <c r="U3641" s="429" t="s">
        <v>17178</v>
      </c>
      <c r="V3641" s="427" t="s">
        <v>17179</v>
      </c>
      <c r="W3641" s="427" t="s">
        <v>17180</v>
      </c>
      <c r="X3641" s="429" t="s">
        <v>17182</v>
      </c>
      <c r="Y3641" s="434" t="s">
        <v>17183</v>
      </c>
      <c r="Z3641" s="427"/>
      <c r="AA3641" s="431">
        <v>5</v>
      </c>
      <c r="AB3641" s="432" t="s">
        <v>14501</v>
      </c>
      <c r="AC3641" s="433"/>
      <c r="AD3641" s="427">
        <v>1</v>
      </c>
      <c r="AE3641" s="434">
        <v>24000</v>
      </c>
      <c r="AF3641" s="435">
        <f t="shared" si="272"/>
        <v>24000</v>
      </c>
      <c r="AG3641" s="436">
        <v>42887</v>
      </c>
      <c r="AH3641" s="437">
        <v>42529</v>
      </c>
      <c r="AI3641" s="438" t="s">
        <v>15151</v>
      </c>
      <c r="AJ3641" s="439">
        <v>44719</v>
      </c>
      <c r="AK3641" s="427" t="s">
        <v>17184</v>
      </c>
      <c r="AL3641" s="427" t="s">
        <v>17193</v>
      </c>
      <c r="AM3641" s="440">
        <v>42894</v>
      </c>
      <c r="AN3641" s="408">
        <f>IF($AA3641-data!$G$1=0,"　",IF(AK3641=0,"　",VLOOKUP($AK3641,data!$A$1:$H$264,8,FALSE)))</f>
        <v>0</v>
      </c>
      <c r="AO3641" s="440">
        <v>42920</v>
      </c>
      <c r="AP3641" s="434" t="s">
        <v>17185</v>
      </c>
      <c r="AQ3641" s="441" t="str">
        <f t="shared" si="274"/>
        <v/>
      </c>
    </row>
    <row r="3642" spans="1:43" ht="24.75" customHeight="1" x14ac:dyDescent="0.15">
      <c r="A3642" s="593">
        <v>3639</v>
      </c>
      <c r="B3642" s="427" t="s">
        <v>17186</v>
      </c>
      <c r="C3642" s="428" t="s">
        <v>14385</v>
      </c>
      <c r="D3642" s="427" t="s">
        <v>17176</v>
      </c>
      <c r="E3642" s="427" t="s">
        <v>30</v>
      </c>
      <c r="F3642" s="428" t="s">
        <v>17177</v>
      </c>
      <c r="G3642" s="429" t="s">
        <v>17178</v>
      </c>
      <c r="H3642" s="427" t="s">
        <v>7477</v>
      </c>
      <c r="I3642" s="427" t="s">
        <v>15060</v>
      </c>
      <c r="J3642" s="429" t="s">
        <v>17189</v>
      </c>
      <c r="K3642" s="434" t="s">
        <v>17182</v>
      </c>
      <c r="L3642" s="434"/>
      <c r="M3642" s="427" t="s">
        <v>17183</v>
      </c>
      <c r="N3642" s="427"/>
      <c r="O3642" s="429" t="s">
        <v>17187</v>
      </c>
      <c r="P3642" s="427" t="s">
        <v>17188</v>
      </c>
      <c r="Q3642" s="429" t="s">
        <v>17191</v>
      </c>
      <c r="R3642" s="430" t="s">
        <v>17190</v>
      </c>
      <c r="S3642" s="427" t="s">
        <v>10743</v>
      </c>
      <c r="T3642" s="427"/>
      <c r="U3642" s="429" t="s">
        <v>17178</v>
      </c>
      <c r="V3642" s="427" t="s">
        <v>7477</v>
      </c>
      <c r="W3642" s="427" t="s">
        <v>17180</v>
      </c>
      <c r="X3642" s="429" t="s">
        <v>17182</v>
      </c>
      <c r="Y3642" s="434" t="s">
        <v>17183</v>
      </c>
      <c r="Z3642" s="427"/>
      <c r="AA3642" s="431">
        <v>5</v>
      </c>
      <c r="AB3642" s="432" t="s">
        <v>14501</v>
      </c>
      <c r="AC3642" s="433"/>
      <c r="AD3642" s="427">
        <v>1</v>
      </c>
      <c r="AE3642" s="434">
        <v>24000</v>
      </c>
      <c r="AF3642" s="435">
        <f t="shared" si="272"/>
        <v>24000</v>
      </c>
      <c r="AG3642" s="436">
        <v>42887</v>
      </c>
      <c r="AH3642" s="437">
        <v>42529</v>
      </c>
      <c r="AI3642" s="438" t="s">
        <v>15151</v>
      </c>
      <c r="AJ3642" s="439">
        <v>44719</v>
      </c>
      <c r="AK3642" s="427" t="s">
        <v>17184</v>
      </c>
      <c r="AL3642" s="427" t="s">
        <v>17194</v>
      </c>
      <c r="AM3642" s="440">
        <v>42894</v>
      </c>
      <c r="AN3642" s="408">
        <f>IF($AA3642-data!$G$1=0,"　",IF(AK3642=0,"　",VLOOKUP($AK3642,data!$A$1:$H$264,8,FALSE)))</f>
        <v>0</v>
      </c>
      <c r="AO3642" s="440">
        <v>42920</v>
      </c>
      <c r="AP3642" s="434" t="s">
        <v>17185</v>
      </c>
      <c r="AQ3642" s="441" t="str">
        <f t="shared" si="274"/>
        <v/>
      </c>
    </row>
    <row r="3643" spans="1:43" ht="24.75" customHeight="1" x14ac:dyDescent="0.15">
      <c r="A3643" s="593">
        <v>3640</v>
      </c>
      <c r="B3643" s="427" t="s">
        <v>17186</v>
      </c>
      <c r="C3643" s="428" t="s">
        <v>14385</v>
      </c>
      <c r="D3643" s="427" t="s">
        <v>17176</v>
      </c>
      <c r="E3643" s="427" t="s">
        <v>30</v>
      </c>
      <c r="F3643" s="428" t="s">
        <v>17177</v>
      </c>
      <c r="G3643" s="429" t="s">
        <v>17178</v>
      </c>
      <c r="H3643" s="427" t="s">
        <v>7477</v>
      </c>
      <c r="I3643" s="427" t="s">
        <v>15060</v>
      </c>
      <c r="J3643" s="429" t="s">
        <v>17189</v>
      </c>
      <c r="K3643" s="434" t="s">
        <v>17182</v>
      </c>
      <c r="L3643" s="434"/>
      <c r="M3643" s="427" t="s">
        <v>17183</v>
      </c>
      <c r="N3643" s="427"/>
      <c r="O3643" s="429" t="s">
        <v>17187</v>
      </c>
      <c r="P3643" s="427" t="s">
        <v>17188</v>
      </c>
      <c r="Q3643" s="429" t="s">
        <v>17191</v>
      </c>
      <c r="R3643" s="430" t="s">
        <v>17190</v>
      </c>
      <c r="S3643" s="427" t="s">
        <v>10743</v>
      </c>
      <c r="T3643" s="427"/>
      <c r="U3643" s="429" t="s">
        <v>17178</v>
      </c>
      <c r="V3643" s="427" t="s">
        <v>7477</v>
      </c>
      <c r="W3643" s="427" t="s">
        <v>17180</v>
      </c>
      <c r="X3643" s="429" t="s">
        <v>17182</v>
      </c>
      <c r="Y3643" s="434" t="s">
        <v>17183</v>
      </c>
      <c r="Z3643" s="427"/>
      <c r="AA3643" s="431">
        <v>5</v>
      </c>
      <c r="AB3643" s="432" t="s">
        <v>14501</v>
      </c>
      <c r="AC3643" s="433"/>
      <c r="AD3643" s="427">
        <v>1</v>
      </c>
      <c r="AE3643" s="434">
        <v>24000</v>
      </c>
      <c r="AF3643" s="435">
        <f t="shared" si="272"/>
        <v>24000</v>
      </c>
      <c r="AG3643" s="436">
        <v>42887</v>
      </c>
      <c r="AH3643" s="437">
        <v>42529</v>
      </c>
      <c r="AI3643" s="438" t="s">
        <v>15151</v>
      </c>
      <c r="AJ3643" s="439">
        <v>44719</v>
      </c>
      <c r="AK3643" s="427" t="s">
        <v>17184</v>
      </c>
      <c r="AL3643" s="427" t="s">
        <v>17195</v>
      </c>
      <c r="AM3643" s="440">
        <v>42894</v>
      </c>
      <c r="AN3643" s="408">
        <f>IF($AA3643-data!$G$1=0,"　",IF(AK3643=0,"　",VLOOKUP($AK3643,data!$A$1:$H$264,8,FALSE)))</f>
        <v>0</v>
      </c>
      <c r="AO3643" s="440">
        <v>42920</v>
      </c>
      <c r="AP3643" s="434" t="s">
        <v>17185</v>
      </c>
      <c r="AQ3643" s="441" t="str">
        <f t="shared" si="274"/>
        <v/>
      </c>
    </row>
    <row r="3644" spans="1:43" ht="24.75" customHeight="1" x14ac:dyDescent="0.15">
      <c r="A3644" s="593">
        <v>3641</v>
      </c>
      <c r="B3644" s="427" t="s">
        <v>17186</v>
      </c>
      <c r="C3644" s="428" t="s">
        <v>14385</v>
      </c>
      <c r="D3644" s="427" t="s">
        <v>17176</v>
      </c>
      <c r="E3644" s="427" t="s">
        <v>30</v>
      </c>
      <c r="F3644" s="428" t="s">
        <v>17177</v>
      </c>
      <c r="G3644" s="429" t="s">
        <v>17178</v>
      </c>
      <c r="H3644" s="427" t="s">
        <v>7477</v>
      </c>
      <c r="I3644" s="427" t="s">
        <v>15060</v>
      </c>
      <c r="J3644" s="429" t="s">
        <v>17189</v>
      </c>
      <c r="K3644" s="434" t="s">
        <v>17182</v>
      </c>
      <c r="L3644" s="434"/>
      <c r="M3644" s="427" t="s">
        <v>17183</v>
      </c>
      <c r="N3644" s="427"/>
      <c r="O3644" s="429" t="s">
        <v>17187</v>
      </c>
      <c r="P3644" s="427" t="s">
        <v>17188</v>
      </c>
      <c r="Q3644" s="429" t="s">
        <v>17191</v>
      </c>
      <c r="R3644" s="430" t="s">
        <v>17190</v>
      </c>
      <c r="S3644" s="427" t="s">
        <v>10743</v>
      </c>
      <c r="T3644" s="427"/>
      <c r="U3644" s="429" t="s">
        <v>17178</v>
      </c>
      <c r="V3644" s="427" t="s">
        <v>7477</v>
      </c>
      <c r="W3644" s="427" t="s">
        <v>17180</v>
      </c>
      <c r="X3644" s="429" t="s">
        <v>17182</v>
      </c>
      <c r="Y3644" s="434" t="s">
        <v>17183</v>
      </c>
      <c r="Z3644" s="427"/>
      <c r="AA3644" s="431">
        <v>5</v>
      </c>
      <c r="AB3644" s="432" t="s">
        <v>14501</v>
      </c>
      <c r="AC3644" s="433"/>
      <c r="AD3644" s="427">
        <v>1</v>
      </c>
      <c r="AE3644" s="434">
        <v>24000</v>
      </c>
      <c r="AF3644" s="435">
        <f t="shared" si="272"/>
        <v>24000</v>
      </c>
      <c r="AG3644" s="436">
        <v>42887</v>
      </c>
      <c r="AH3644" s="437">
        <v>42529</v>
      </c>
      <c r="AI3644" s="438" t="s">
        <v>15151</v>
      </c>
      <c r="AJ3644" s="439">
        <v>44719</v>
      </c>
      <c r="AK3644" s="427" t="s">
        <v>17184</v>
      </c>
      <c r="AL3644" s="427" t="s">
        <v>17196</v>
      </c>
      <c r="AM3644" s="440">
        <v>42894</v>
      </c>
      <c r="AN3644" s="408">
        <f>IF($AA3644-data!$G$1=0,"　",IF(AK3644=0,"　",VLOOKUP($AK3644,data!$A$1:$H$264,8,FALSE)))</f>
        <v>0</v>
      </c>
      <c r="AO3644" s="440">
        <v>42920</v>
      </c>
      <c r="AP3644" s="434" t="s">
        <v>17185</v>
      </c>
      <c r="AQ3644" s="441" t="str">
        <f t="shared" si="274"/>
        <v/>
      </c>
    </row>
    <row r="3645" spans="1:43" ht="24.75" customHeight="1" x14ac:dyDescent="0.15">
      <c r="A3645" s="593">
        <v>3642</v>
      </c>
      <c r="B3645" s="427" t="s">
        <v>17186</v>
      </c>
      <c r="C3645" s="428" t="s">
        <v>14385</v>
      </c>
      <c r="D3645" s="427" t="s">
        <v>17176</v>
      </c>
      <c r="E3645" s="427" t="s">
        <v>30</v>
      </c>
      <c r="F3645" s="428" t="s">
        <v>17177</v>
      </c>
      <c r="G3645" s="429" t="s">
        <v>17178</v>
      </c>
      <c r="H3645" s="427" t="s">
        <v>7477</v>
      </c>
      <c r="I3645" s="427" t="s">
        <v>15060</v>
      </c>
      <c r="J3645" s="429" t="s">
        <v>17189</v>
      </c>
      <c r="K3645" s="434" t="s">
        <v>17182</v>
      </c>
      <c r="L3645" s="434"/>
      <c r="M3645" s="427" t="s">
        <v>17183</v>
      </c>
      <c r="N3645" s="427"/>
      <c r="O3645" s="429" t="s">
        <v>17187</v>
      </c>
      <c r="P3645" s="427" t="s">
        <v>17188</v>
      </c>
      <c r="Q3645" s="429" t="s">
        <v>17191</v>
      </c>
      <c r="R3645" s="430" t="s">
        <v>17190</v>
      </c>
      <c r="S3645" s="427" t="s">
        <v>10743</v>
      </c>
      <c r="T3645" s="427"/>
      <c r="U3645" s="429" t="s">
        <v>17178</v>
      </c>
      <c r="V3645" s="427" t="s">
        <v>7477</v>
      </c>
      <c r="W3645" s="427" t="s">
        <v>17180</v>
      </c>
      <c r="X3645" s="429" t="s">
        <v>17182</v>
      </c>
      <c r="Y3645" s="434" t="s">
        <v>17183</v>
      </c>
      <c r="Z3645" s="427"/>
      <c r="AA3645" s="431">
        <v>5</v>
      </c>
      <c r="AB3645" s="432" t="s">
        <v>14501</v>
      </c>
      <c r="AC3645" s="433"/>
      <c r="AD3645" s="427">
        <v>1</v>
      </c>
      <c r="AE3645" s="434">
        <v>24000</v>
      </c>
      <c r="AF3645" s="435">
        <f t="shared" si="272"/>
        <v>24000</v>
      </c>
      <c r="AG3645" s="436">
        <v>42887</v>
      </c>
      <c r="AH3645" s="437">
        <v>42529</v>
      </c>
      <c r="AI3645" s="438" t="s">
        <v>15151</v>
      </c>
      <c r="AJ3645" s="439">
        <v>44719</v>
      </c>
      <c r="AK3645" s="427" t="s">
        <v>17184</v>
      </c>
      <c r="AL3645" s="427" t="s">
        <v>17197</v>
      </c>
      <c r="AM3645" s="440">
        <v>42894</v>
      </c>
      <c r="AN3645" s="408">
        <f>IF($AA3645-data!$G$1=0,"　",IF(AK3645=0,"　",VLOOKUP($AK3645,data!$A$1:$H$264,8,FALSE)))</f>
        <v>0</v>
      </c>
      <c r="AO3645" s="440">
        <v>42920</v>
      </c>
      <c r="AP3645" s="434" t="s">
        <v>17185</v>
      </c>
      <c r="AQ3645" s="441" t="str">
        <f t="shared" si="274"/>
        <v/>
      </c>
    </row>
    <row r="3646" spans="1:43" ht="24.75" customHeight="1" x14ac:dyDescent="0.15">
      <c r="A3646" s="593">
        <v>3643</v>
      </c>
      <c r="B3646" s="427" t="s">
        <v>17186</v>
      </c>
      <c r="C3646" s="428" t="s">
        <v>14385</v>
      </c>
      <c r="D3646" s="427" t="s">
        <v>17176</v>
      </c>
      <c r="E3646" s="427" t="s">
        <v>30</v>
      </c>
      <c r="F3646" s="428" t="s">
        <v>17177</v>
      </c>
      <c r="G3646" s="429" t="s">
        <v>17178</v>
      </c>
      <c r="H3646" s="427" t="s">
        <v>7477</v>
      </c>
      <c r="I3646" s="427" t="s">
        <v>15060</v>
      </c>
      <c r="J3646" s="429" t="s">
        <v>17189</v>
      </c>
      <c r="K3646" s="434" t="s">
        <v>17182</v>
      </c>
      <c r="L3646" s="434"/>
      <c r="M3646" s="427" t="s">
        <v>17183</v>
      </c>
      <c r="N3646" s="427"/>
      <c r="O3646" s="429" t="s">
        <v>17187</v>
      </c>
      <c r="P3646" s="427" t="s">
        <v>17188</v>
      </c>
      <c r="Q3646" s="429" t="s">
        <v>17191</v>
      </c>
      <c r="R3646" s="430" t="s">
        <v>17190</v>
      </c>
      <c r="S3646" s="427" t="s">
        <v>10743</v>
      </c>
      <c r="T3646" s="427"/>
      <c r="U3646" s="429" t="s">
        <v>17178</v>
      </c>
      <c r="V3646" s="427" t="s">
        <v>7477</v>
      </c>
      <c r="W3646" s="427" t="s">
        <v>17180</v>
      </c>
      <c r="X3646" s="429" t="s">
        <v>17182</v>
      </c>
      <c r="Y3646" s="434" t="s">
        <v>17183</v>
      </c>
      <c r="Z3646" s="427"/>
      <c r="AA3646" s="431">
        <v>5</v>
      </c>
      <c r="AB3646" s="432" t="s">
        <v>14501</v>
      </c>
      <c r="AC3646" s="433"/>
      <c r="AD3646" s="427">
        <v>1</v>
      </c>
      <c r="AE3646" s="434">
        <v>24000</v>
      </c>
      <c r="AF3646" s="435">
        <f t="shared" si="272"/>
        <v>24000</v>
      </c>
      <c r="AG3646" s="436">
        <v>42887</v>
      </c>
      <c r="AH3646" s="437">
        <v>42529</v>
      </c>
      <c r="AI3646" s="438" t="s">
        <v>15151</v>
      </c>
      <c r="AJ3646" s="439">
        <v>44719</v>
      </c>
      <c r="AK3646" s="427" t="s">
        <v>17184</v>
      </c>
      <c r="AL3646" s="427" t="s">
        <v>17192</v>
      </c>
      <c r="AM3646" s="440">
        <v>42894</v>
      </c>
      <c r="AN3646" s="408">
        <f>IF($AA3646-data!$G$1=0,"　",IF(AK3646=0,"　",VLOOKUP($AK3646,data!$A$1:$H$264,8,FALSE)))</f>
        <v>0</v>
      </c>
      <c r="AO3646" s="440">
        <v>42920</v>
      </c>
      <c r="AP3646" s="434" t="s">
        <v>17185</v>
      </c>
      <c r="AQ3646" s="441" t="str">
        <f t="shared" si="274"/>
        <v/>
      </c>
    </row>
    <row r="3647" spans="1:43" ht="24.75" customHeight="1" x14ac:dyDescent="0.15">
      <c r="A3647" s="593">
        <v>3644</v>
      </c>
      <c r="B3647" s="23" t="s">
        <v>17198</v>
      </c>
      <c r="C3647" s="24" t="s">
        <v>2344</v>
      </c>
      <c r="D3647" s="23"/>
      <c r="E3647" s="23"/>
      <c r="F3647" s="24"/>
      <c r="G3647" s="25"/>
      <c r="H3647" s="23"/>
      <c r="I3647" s="23"/>
      <c r="J3647" s="25"/>
      <c r="K3647" s="58"/>
      <c r="L3647" s="58"/>
      <c r="M3647" s="23"/>
      <c r="N3647" s="23"/>
      <c r="O3647" s="25"/>
      <c r="P3647" s="23"/>
      <c r="Q3647" s="25"/>
      <c r="R3647" s="58"/>
      <c r="S3647" s="23"/>
      <c r="T3647" s="23"/>
      <c r="U3647" s="25"/>
      <c r="V3647" s="23"/>
      <c r="W3647" s="25"/>
      <c r="X3647" s="58"/>
      <c r="Y3647" s="23"/>
      <c r="Z3647" s="23"/>
      <c r="AA3647" s="33"/>
      <c r="AB3647" s="295"/>
      <c r="AC3647" s="268"/>
      <c r="AD3647" s="23"/>
      <c r="AE3647" s="134"/>
      <c r="AF3647" s="26"/>
      <c r="AG3647" s="27"/>
      <c r="AH3647" s="168"/>
      <c r="AI3647" s="29" t="s">
        <v>15151</v>
      </c>
      <c r="AJ3647" s="178"/>
      <c r="AK3647" s="23"/>
      <c r="AL3647" s="23"/>
      <c r="AM3647" s="35"/>
      <c r="AN3647" s="408" t="str">
        <f>IF($AA3647-data!$G$1=0,"　",IF(AK3647=0,"　",VLOOKUP($AK3647,data!$A$1:$H$264,8,FALSE)))</f>
        <v>　</v>
      </c>
      <c r="AO3647" s="35"/>
      <c r="AP3647" s="134"/>
      <c r="AQ3647" s="264" t="str">
        <f t="shared" si="274"/>
        <v/>
      </c>
    </row>
    <row r="3648" spans="1:43" ht="24.75" customHeight="1" x14ac:dyDescent="0.15">
      <c r="A3648" s="593">
        <v>3645</v>
      </c>
      <c r="B3648" s="427" t="s">
        <v>17220</v>
      </c>
      <c r="C3648" s="428" t="s">
        <v>17221</v>
      </c>
      <c r="D3648" s="427" t="s">
        <v>17222</v>
      </c>
      <c r="E3648" s="427" t="s">
        <v>17223</v>
      </c>
      <c r="F3648" s="428" t="s">
        <v>17224</v>
      </c>
      <c r="G3648" s="429" t="s">
        <v>17230</v>
      </c>
      <c r="H3648" s="427" t="s">
        <v>17283</v>
      </c>
      <c r="I3648" s="427" t="s">
        <v>17284</v>
      </c>
      <c r="J3648" s="429" t="s">
        <v>17285</v>
      </c>
      <c r="K3648" s="430"/>
      <c r="L3648" s="430"/>
      <c r="M3648" s="427" t="s">
        <v>17287</v>
      </c>
      <c r="N3648" s="427" t="s">
        <v>17289</v>
      </c>
      <c r="O3648" s="429" t="s">
        <v>17231</v>
      </c>
      <c r="P3648" s="427" t="s">
        <v>17290</v>
      </c>
      <c r="Q3648" s="429" t="s">
        <v>17291</v>
      </c>
      <c r="R3648" s="430"/>
      <c r="S3648" s="427" t="s">
        <v>17292</v>
      </c>
      <c r="T3648" s="427" t="s">
        <v>17293</v>
      </c>
      <c r="U3648" s="429" t="s">
        <v>17230</v>
      </c>
      <c r="V3648" s="427" t="s">
        <v>17283</v>
      </c>
      <c r="W3648" s="429" t="s">
        <v>17368</v>
      </c>
      <c r="X3648" s="430"/>
      <c r="Y3648" s="427" t="s">
        <v>17287</v>
      </c>
      <c r="Z3648" s="427" t="s">
        <v>17289</v>
      </c>
      <c r="AA3648" s="431">
        <v>5</v>
      </c>
      <c r="AB3648" s="432" t="s">
        <v>14501</v>
      </c>
      <c r="AC3648" s="433"/>
      <c r="AD3648" s="427">
        <v>1</v>
      </c>
      <c r="AE3648" s="434">
        <v>23400</v>
      </c>
      <c r="AF3648" s="435">
        <f t="shared" si="272"/>
        <v>23400</v>
      </c>
      <c r="AG3648" s="436">
        <v>42887</v>
      </c>
      <c r="AH3648" s="437">
        <v>42913</v>
      </c>
      <c r="AI3648" s="438" t="s">
        <v>15151</v>
      </c>
      <c r="AJ3648" s="439">
        <f t="shared" si="271"/>
        <v>44738</v>
      </c>
      <c r="AK3648" s="427" t="s">
        <v>17225</v>
      </c>
      <c r="AL3648" s="427" t="s">
        <v>17294</v>
      </c>
      <c r="AM3648" s="440">
        <v>42913</v>
      </c>
      <c r="AN3648" s="408">
        <f>IF($AA3648-data!$G$1=0,"　",IF(AK3648=0,"　",VLOOKUP($AK3648,data!$A$1:$H$264,8,FALSE)))</f>
        <v>0</v>
      </c>
      <c r="AO3648" s="440">
        <v>42937</v>
      </c>
      <c r="AP3648" s="434" t="s">
        <v>17226</v>
      </c>
      <c r="AQ3648" s="441" t="str">
        <f t="shared" si="274"/>
        <v/>
      </c>
    </row>
    <row r="3649" spans="1:43" ht="24.75" customHeight="1" x14ac:dyDescent="0.15">
      <c r="A3649" s="593">
        <v>3646</v>
      </c>
      <c r="B3649" s="427" t="s">
        <v>17232</v>
      </c>
      <c r="C3649" s="428" t="s">
        <v>17221</v>
      </c>
      <c r="D3649" s="427" t="s">
        <v>17222</v>
      </c>
      <c r="E3649" s="427" t="s">
        <v>17223</v>
      </c>
      <c r="F3649" s="428" t="s">
        <v>17224</v>
      </c>
      <c r="G3649" s="429" t="s">
        <v>17230</v>
      </c>
      <c r="H3649" s="427" t="s">
        <v>17282</v>
      </c>
      <c r="I3649" s="427" t="s">
        <v>17284</v>
      </c>
      <c r="J3649" s="429" t="s">
        <v>17285</v>
      </c>
      <c r="K3649" s="430"/>
      <c r="L3649" s="430"/>
      <c r="M3649" s="427" t="s">
        <v>17286</v>
      </c>
      <c r="N3649" s="427" t="s">
        <v>17288</v>
      </c>
      <c r="O3649" s="429" t="s">
        <v>17231</v>
      </c>
      <c r="P3649" s="427" t="s">
        <v>17290</v>
      </c>
      <c r="Q3649" s="429" t="s">
        <v>17291</v>
      </c>
      <c r="R3649" s="430"/>
      <c r="S3649" s="427" t="s">
        <v>17292</v>
      </c>
      <c r="T3649" s="427" t="s">
        <v>17293</v>
      </c>
      <c r="U3649" s="429"/>
      <c r="V3649" s="427"/>
      <c r="W3649" s="429"/>
      <c r="X3649" s="430"/>
      <c r="Y3649" s="427"/>
      <c r="Z3649" s="427"/>
      <c r="AA3649" s="431">
        <v>5</v>
      </c>
      <c r="AB3649" s="432" t="s">
        <v>14501</v>
      </c>
      <c r="AC3649" s="433"/>
      <c r="AD3649" s="427">
        <v>1</v>
      </c>
      <c r="AE3649" s="434">
        <v>87000</v>
      </c>
      <c r="AF3649" s="435">
        <f t="shared" si="272"/>
        <v>87000</v>
      </c>
      <c r="AG3649" s="436">
        <v>42887</v>
      </c>
      <c r="AH3649" s="437">
        <v>42913</v>
      </c>
      <c r="AI3649" s="438" t="s">
        <v>15151</v>
      </c>
      <c r="AJ3649" s="439">
        <f t="shared" si="271"/>
        <v>44738</v>
      </c>
      <c r="AK3649" s="427" t="s">
        <v>17227</v>
      </c>
      <c r="AL3649" s="427" t="s">
        <v>17295</v>
      </c>
      <c r="AM3649" s="440">
        <v>42913</v>
      </c>
      <c r="AN3649" s="408" t="str">
        <f>IF($AA3649-data!$G$1=0,"　",IF(AK3649=0,"　",VLOOKUP($AK3649,data!$A$1:$H$264,8,FALSE)))</f>
        <v>消耗部品交換対象</v>
      </c>
      <c r="AO3649" s="440">
        <v>42937</v>
      </c>
      <c r="AP3649" s="434" t="s">
        <v>17226</v>
      </c>
      <c r="AQ3649" s="441">
        <f t="shared" si="274"/>
        <v>43978</v>
      </c>
    </row>
    <row r="3650" spans="1:43" ht="24.75" customHeight="1" x14ac:dyDescent="0.15">
      <c r="A3650" s="593">
        <v>3647</v>
      </c>
      <c r="B3650" s="23" t="s">
        <v>17233</v>
      </c>
      <c r="C3650" s="24" t="s">
        <v>2344</v>
      </c>
      <c r="D3650" s="23"/>
      <c r="E3650" s="23"/>
      <c r="F3650" s="24"/>
      <c r="G3650" s="25"/>
      <c r="H3650" s="23"/>
      <c r="I3650" s="23"/>
      <c r="J3650" s="25"/>
      <c r="K3650" s="58"/>
      <c r="L3650" s="58"/>
      <c r="M3650" s="23"/>
      <c r="N3650" s="23"/>
      <c r="O3650" s="25"/>
      <c r="P3650" s="23"/>
      <c r="Q3650" s="25"/>
      <c r="R3650" s="58"/>
      <c r="S3650" s="23"/>
      <c r="T3650" s="23"/>
      <c r="U3650" s="25"/>
      <c r="V3650" s="23"/>
      <c r="W3650" s="25"/>
      <c r="X3650" s="58"/>
      <c r="Y3650" s="23"/>
      <c r="Z3650" s="23"/>
      <c r="AA3650" s="33"/>
      <c r="AB3650" s="295"/>
      <c r="AC3650" s="268"/>
      <c r="AD3650" s="23"/>
      <c r="AE3650" s="134"/>
      <c r="AF3650" s="26"/>
      <c r="AG3650" s="27"/>
      <c r="AH3650" s="168"/>
      <c r="AI3650" s="29" t="s">
        <v>15151</v>
      </c>
      <c r="AJ3650" s="178"/>
      <c r="AK3650" s="23"/>
      <c r="AL3650" s="23"/>
      <c r="AM3650" s="35"/>
      <c r="AN3650" s="408" t="str">
        <f>IF($AA3650-data!$G$1=0,"　",IF(AK3650=0,"　",VLOOKUP($AK3650,data!$A$1:$H$264,8,FALSE)))</f>
        <v>　</v>
      </c>
      <c r="AO3650" s="35"/>
      <c r="AP3650" s="134"/>
      <c r="AQ3650" s="264" t="str">
        <f t="shared" si="274"/>
        <v/>
      </c>
    </row>
    <row r="3651" spans="1:43" ht="24.75" customHeight="1" x14ac:dyDescent="0.15">
      <c r="A3651" s="593">
        <v>3648</v>
      </c>
      <c r="B3651" s="23" t="s">
        <v>17234</v>
      </c>
      <c r="C3651" s="24" t="s">
        <v>2344</v>
      </c>
      <c r="D3651" s="23"/>
      <c r="E3651" s="23"/>
      <c r="F3651" s="24"/>
      <c r="G3651" s="25"/>
      <c r="H3651" s="23"/>
      <c r="I3651" s="23"/>
      <c r="J3651" s="25"/>
      <c r="K3651" s="58"/>
      <c r="L3651" s="58"/>
      <c r="M3651" s="23"/>
      <c r="N3651" s="23"/>
      <c r="O3651" s="25"/>
      <c r="P3651" s="23"/>
      <c r="Q3651" s="25"/>
      <c r="R3651" s="58"/>
      <c r="S3651" s="23"/>
      <c r="T3651" s="23"/>
      <c r="U3651" s="25"/>
      <c r="V3651" s="23"/>
      <c r="W3651" s="25"/>
      <c r="X3651" s="58"/>
      <c r="Y3651" s="23"/>
      <c r="Z3651" s="23"/>
      <c r="AA3651" s="33"/>
      <c r="AB3651" s="295"/>
      <c r="AC3651" s="268"/>
      <c r="AD3651" s="23"/>
      <c r="AE3651" s="134"/>
      <c r="AF3651" s="26"/>
      <c r="AG3651" s="27"/>
      <c r="AH3651" s="168"/>
      <c r="AI3651" s="29" t="s">
        <v>15151</v>
      </c>
      <c r="AJ3651" s="178"/>
      <c r="AK3651" s="23"/>
      <c r="AL3651" s="23"/>
      <c r="AM3651" s="35"/>
      <c r="AN3651" s="408" t="str">
        <f>IF($AA3651-data!$G$1=0,"　",IF(AK3651=0,"　",VLOOKUP($AK3651,data!$A$1:$H$264,8,FALSE)))</f>
        <v>　</v>
      </c>
      <c r="AO3651" s="35"/>
      <c r="AP3651" s="134"/>
      <c r="AQ3651" s="264" t="str">
        <f t="shared" si="274"/>
        <v/>
      </c>
    </row>
    <row r="3652" spans="1:43" ht="24.75" customHeight="1" x14ac:dyDescent="0.15">
      <c r="A3652" s="593">
        <v>3649</v>
      </c>
      <c r="B3652" s="427" t="s">
        <v>17259</v>
      </c>
      <c r="C3652" s="428" t="s">
        <v>17260</v>
      </c>
      <c r="D3652" s="427" t="s">
        <v>17261</v>
      </c>
      <c r="E3652" s="427" t="s">
        <v>30</v>
      </c>
      <c r="F3652" s="428" t="s">
        <v>17262</v>
      </c>
      <c r="G3652" s="429" t="s">
        <v>17350</v>
      </c>
      <c r="H3652" s="427" t="s">
        <v>17351</v>
      </c>
      <c r="I3652" s="427" t="s">
        <v>17263</v>
      </c>
      <c r="J3652" s="429" t="s">
        <v>17352</v>
      </c>
      <c r="K3652" s="430"/>
      <c r="L3652" s="430"/>
      <c r="M3652" s="427" t="s">
        <v>17353</v>
      </c>
      <c r="N3652" s="427"/>
      <c r="O3652" s="429" t="s">
        <v>3680</v>
      </c>
      <c r="P3652" s="427" t="s">
        <v>32</v>
      </c>
      <c r="Q3652" s="429" t="s">
        <v>4721</v>
      </c>
      <c r="R3652" s="430" t="s">
        <v>17354</v>
      </c>
      <c r="S3652" s="427" t="s">
        <v>17355</v>
      </c>
      <c r="T3652" s="427"/>
      <c r="U3652" s="429" t="s">
        <v>17350</v>
      </c>
      <c r="V3652" s="427" t="s">
        <v>196</v>
      </c>
      <c r="W3652" s="429" t="s">
        <v>17357</v>
      </c>
      <c r="X3652" s="430"/>
      <c r="Y3652" s="427" t="s">
        <v>17358</v>
      </c>
      <c r="Z3652" s="427"/>
      <c r="AA3652" s="431">
        <v>3</v>
      </c>
      <c r="AB3652" s="432" t="s">
        <v>14501</v>
      </c>
      <c r="AC3652" s="433"/>
      <c r="AD3652" s="427">
        <v>1</v>
      </c>
      <c r="AE3652" s="434">
        <v>93960</v>
      </c>
      <c r="AF3652" s="435">
        <f t="shared" si="272"/>
        <v>93960</v>
      </c>
      <c r="AG3652" s="436">
        <v>42917</v>
      </c>
      <c r="AH3652" s="437">
        <v>42917</v>
      </c>
      <c r="AI3652" s="438" t="s">
        <v>15151</v>
      </c>
      <c r="AJ3652" s="439">
        <f t="shared" si="271"/>
        <v>44012</v>
      </c>
      <c r="AK3652" s="427" t="s">
        <v>17281</v>
      </c>
      <c r="AL3652" s="427" t="s">
        <v>17363</v>
      </c>
      <c r="AM3652" s="440">
        <v>42917</v>
      </c>
      <c r="AN3652" s="408" t="str">
        <f>IF($AA3652-data!$G$1=0,"　",IF(AK3652=0,"　",VLOOKUP($AK3652,data!$A$1:$H$264,8,FALSE)))</f>
        <v>　</v>
      </c>
      <c r="AO3652" s="440">
        <v>42936</v>
      </c>
      <c r="AP3652" s="434" t="s">
        <v>17264</v>
      </c>
      <c r="AQ3652" s="441" t="str">
        <f t="shared" si="274"/>
        <v/>
      </c>
    </row>
    <row r="3653" spans="1:43" ht="24.75" customHeight="1" x14ac:dyDescent="0.15">
      <c r="A3653" s="593">
        <v>3650</v>
      </c>
      <c r="B3653" s="427" t="s">
        <v>17265</v>
      </c>
      <c r="C3653" s="428" t="s">
        <v>582</v>
      </c>
      <c r="D3653" s="427" t="s">
        <v>6827</v>
      </c>
      <c r="E3653" s="427" t="s">
        <v>30</v>
      </c>
      <c r="F3653" s="428" t="s">
        <v>17262</v>
      </c>
      <c r="G3653" s="429" t="s">
        <v>17350</v>
      </c>
      <c r="H3653" s="427" t="s">
        <v>17351</v>
      </c>
      <c r="I3653" s="427" t="s">
        <v>11163</v>
      </c>
      <c r="J3653" s="429" t="s">
        <v>17352</v>
      </c>
      <c r="K3653" s="430"/>
      <c r="L3653" s="430"/>
      <c r="M3653" s="427" t="s">
        <v>17353</v>
      </c>
      <c r="N3653" s="427"/>
      <c r="O3653" s="429" t="s">
        <v>3680</v>
      </c>
      <c r="P3653" s="427" t="s">
        <v>32</v>
      </c>
      <c r="Q3653" s="429" t="s">
        <v>4721</v>
      </c>
      <c r="R3653" s="430" t="s">
        <v>17354</v>
      </c>
      <c r="S3653" s="427" t="s">
        <v>17355</v>
      </c>
      <c r="T3653" s="427"/>
      <c r="U3653" s="429" t="s">
        <v>17350</v>
      </c>
      <c r="V3653" s="427" t="s">
        <v>196</v>
      </c>
      <c r="W3653" s="429" t="s">
        <v>17357</v>
      </c>
      <c r="X3653" s="430"/>
      <c r="Y3653" s="427" t="s">
        <v>17358</v>
      </c>
      <c r="Z3653" s="427"/>
      <c r="AA3653" s="431">
        <v>3</v>
      </c>
      <c r="AB3653" s="432" t="s">
        <v>14501</v>
      </c>
      <c r="AC3653" s="433"/>
      <c r="AD3653" s="427">
        <v>1</v>
      </c>
      <c r="AE3653" s="434">
        <v>21960</v>
      </c>
      <c r="AF3653" s="435">
        <f t="shared" si="272"/>
        <v>21960</v>
      </c>
      <c r="AG3653" s="436">
        <v>42917</v>
      </c>
      <c r="AH3653" s="437">
        <v>42917</v>
      </c>
      <c r="AI3653" s="438" t="s">
        <v>15151</v>
      </c>
      <c r="AJ3653" s="439">
        <f t="shared" si="271"/>
        <v>44012</v>
      </c>
      <c r="AK3653" s="427" t="s">
        <v>17267</v>
      </c>
      <c r="AL3653" s="427" t="s">
        <v>17341</v>
      </c>
      <c r="AM3653" s="440">
        <v>42917</v>
      </c>
      <c r="AN3653" s="408" t="str">
        <f>IF($AA3653-data!$G$1=0,"　",IF(AK3653=0,"　",VLOOKUP($AK3653,data!$A$1:$H$264,8,FALSE)))</f>
        <v>　</v>
      </c>
      <c r="AO3653" s="440">
        <v>42936</v>
      </c>
      <c r="AP3653" s="434" t="s">
        <v>17269</v>
      </c>
      <c r="AQ3653" s="441" t="str">
        <f t="shared" si="274"/>
        <v/>
      </c>
    </row>
    <row r="3654" spans="1:43" ht="24.75" customHeight="1" x14ac:dyDescent="0.15">
      <c r="A3654" s="593">
        <v>3651</v>
      </c>
      <c r="B3654" s="427" t="s">
        <v>17265</v>
      </c>
      <c r="C3654" s="428" t="s">
        <v>582</v>
      </c>
      <c r="D3654" s="427" t="s">
        <v>6827</v>
      </c>
      <c r="E3654" s="427" t="s">
        <v>30</v>
      </c>
      <c r="F3654" s="428" t="s">
        <v>17262</v>
      </c>
      <c r="G3654" s="429" t="s">
        <v>17350</v>
      </c>
      <c r="H3654" s="427" t="s">
        <v>17351</v>
      </c>
      <c r="I3654" s="427" t="s">
        <v>11163</v>
      </c>
      <c r="J3654" s="429" t="s">
        <v>17352</v>
      </c>
      <c r="K3654" s="430"/>
      <c r="L3654" s="430"/>
      <c r="M3654" s="427" t="s">
        <v>17353</v>
      </c>
      <c r="N3654" s="427"/>
      <c r="O3654" s="429" t="s">
        <v>3680</v>
      </c>
      <c r="P3654" s="427" t="s">
        <v>32</v>
      </c>
      <c r="Q3654" s="429" t="s">
        <v>4721</v>
      </c>
      <c r="R3654" s="430" t="s">
        <v>17354</v>
      </c>
      <c r="S3654" s="427" t="s">
        <v>17355</v>
      </c>
      <c r="T3654" s="427"/>
      <c r="U3654" s="429" t="s">
        <v>17350</v>
      </c>
      <c r="V3654" s="427" t="s">
        <v>196</v>
      </c>
      <c r="W3654" s="429" t="s">
        <v>17357</v>
      </c>
      <c r="X3654" s="430"/>
      <c r="Y3654" s="427" t="s">
        <v>17358</v>
      </c>
      <c r="Z3654" s="427"/>
      <c r="AA3654" s="431">
        <v>3</v>
      </c>
      <c r="AB3654" s="432" t="s">
        <v>14501</v>
      </c>
      <c r="AC3654" s="433"/>
      <c r="AD3654" s="427">
        <v>1</v>
      </c>
      <c r="AE3654" s="434">
        <v>21960</v>
      </c>
      <c r="AF3654" s="435">
        <f t="shared" si="272"/>
        <v>21960</v>
      </c>
      <c r="AG3654" s="436">
        <v>42917</v>
      </c>
      <c r="AH3654" s="437">
        <v>42917</v>
      </c>
      <c r="AI3654" s="438" t="s">
        <v>15151</v>
      </c>
      <c r="AJ3654" s="439">
        <f t="shared" si="271"/>
        <v>44012</v>
      </c>
      <c r="AK3654" s="427" t="s">
        <v>10746</v>
      </c>
      <c r="AL3654" s="427" t="s">
        <v>17342</v>
      </c>
      <c r="AM3654" s="440">
        <v>42917</v>
      </c>
      <c r="AN3654" s="408" t="str">
        <f>IF($AA3654-data!$G$1=0,"　",IF(AK3654=0,"　",VLOOKUP($AK3654,data!$A$1:$H$264,8,FALSE)))</f>
        <v>　</v>
      </c>
      <c r="AO3654" s="440">
        <v>42936</v>
      </c>
      <c r="AP3654" s="434" t="s">
        <v>17268</v>
      </c>
      <c r="AQ3654" s="441" t="str">
        <f t="shared" si="274"/>
        <v/>
      </c>
    </row>
    <row r="3655" spans="1:43" ht="24.75" customHeight="1" x14ac:dyDescent="0.15">
      <c r="A3655" s="593">
        <v>3652</v>
      </c>
      <c r="B3655" s="427" t="s">
        <v>17265</v>
      </c>
      <c r="C3655" s="428" t="s">
        <v>582</v>
      </c>
      <c r="D3655" s="427" t="s">
        <v>6827</v>
      </c>
      <c r="E3655" s="427" t="s">
        <v>30</v>
      </c>
      <c r="F3655" s="428" t="s">
        <v>17262</v>
      </c>
      <c r="G3655" s="429" t="s">
        <v>17350</v>
      </c>
      <c r="H3655" s="427" t="s">
        <v>17351</v>
      </c>
      <c r="I3655" s="427" t="s">
        <v>11163</v>
      </c>
      <c r="J3655" s="429" t="s">
        <v>17352</v>
      </c>
      <c r="K3655" s="430"/>
      <c r="L3655" s="430"/>
      <c r="M3655" s="427" t="s">
        <v>17353</v>
      </c>
      <c r="N3655" s="427"/>
      <c r="O3655" s="429" t="s">
        <v>3680</v>
      </c>
      <c r="P3655" s="427" t="s">
        <v>32</v>
      </c>
      <c r="Q3655" s="429" t="s">
        <v>4721</v>
      </c>
      <c r="R3655" s="430" t="s">
        <v>17354</v>
      </c>
      <c r="S3655" s="427" t="s">
        <v>17355</v>
      </c>
      <c r="T3655" s="427"/>
      <c r="U3655" s="429" t="s">
        <v>17350</v>
      </c>
      <c r="V3655" s="427" t="s">
        <v>196</v>
      </c>
      <c r="W3655" s="429" t="s">
        <v>17357</v>
      </c>
      <c r="X3655" s="430"/>
      <c r="Y3655" s="427" t="s">
        <v>17358</v>
      </c>
      <c r="Z3655" s="427"/>
      <c r="AA3655" s="431">
        <v>3</v>
      </c>
      <c r="AB3655" s="432" t="s">
        <v>14501</v>
      </c>
      <c r="AC3655" s="433"/>
      <c r="AD3655" s="427">
        <v>1</v>
      </c>
      <c r="AE3655" s="434">
        <v>21960</v>
      </c>
      <c r="AF3655" s="435">
        <f t="shared" si="272"/>
        <v>21960</v>
      </c>
      <c r="AG3655" s="436">
        <v>42917</v>
      </c>
      <c r="AH3655" s="437">
        <v>42917</v>
      </c>
      <c r="AI3655" s="438" t="s">
        <v>15151</v>
      </c>
      <c r="AJ3655" s="439">
        <f t="shared" si="271"/>
        <v>44012</v>
      </c>
      <c r="AK3655" s="427" t="s">
        <v>10746</v>
      </c>
      <c r="AL3655" s="427" t="s">
        <v>17343</v>
      </c>
      <c r="AM3655" s="440">
        <v>42917</v>
      </c>
      <c r="AN3655" s="408" t="str">
        <f>IF($AA3655-data!$G$1=0,"　",IF(AK3655=0,"　",VLOOKUP($AK3655,data!$A$1:$H$264,8,FALSE)))</f>
        <v>　</v>
      </c>
      <c r="AO3655" s="440">
        <v>42936</v>
      </c>
      <c r="AP3655" s="434" t="s">
        <v>17268</v>
      </c>
      <c r="AQ3655" s="441" t="str">
        <f t="shared" si="274"/>
        <v/>
      </c>
    </row>
    <row r="3656" spans="1:43" ht="24.75" customHeight="1" x14ac:dyDescent="0.15">
      <c r="A3656" s="593">
        <v>3653</v>
      </c>
      <c r="B3656" s="427" t="s">
        <v>17265</v>
      </c>
      <c r="C3656" s="428" t="s">
        <v>582</v>
      </c>
      <c r="D3656" s="427" t="s">
        <v>6827</v>
      </c>
      <c r="E3656" s="427" t="s">
        <v>30</v>
      </c>
      <c r="F3656" s="428" t="s">
        <v>17262</v>
      </c>
      <c r="G3656" s="429" t="s">
        <v>17350</v>
      </c>
      <c r="H3656" s="427" t="s">
        <v>17351</v>
      </c>
      <c r="I3656" s="427" t="s">
        <v>11163</v>
      </c>
      <c r="J3656" s="429" t="s">
        <v>17352</v>
      </c>
      <c r="K3656" s="430"/>
      <c r="L3656" s="430"/>
      <c r="M3656" s="427" t="s">
        <v>17353</v>
      </c>
      <c r="N3656" s="427"/>
      <c r="O3656" s="429" t="s">
        <v>3680</v>
      </c>
      <c r="P3656" s="427" t="s">
        <v>32</v>
      </c>
      <c r="Q3656" s="429" t="s">
        <v>4721</v>
      </c>
      <c r="R3656" s="430" t="s">
        <v>17354</v>
      </c>
      <c r="S3656" s="427" t="s">
        <v>17355</v>
      </c>
      <c r="T3656" s="427"/>
      <c r="U3656" s="429" t="s">
        <v>17350</v>
      </c>
      <c r="V3656" s="427" t="s">
        <v>196</v>
      </c>
      <c r="W3656" s="429" t="s">
        <v>17357</v>
      </c>
      <c r="X3656" s="430"/>
      <c r="Y3656" s="427" t="s">
        <v>17358</v>
      </c>
      <c r="Z3656" s="427"/>
      <c r="AA3656" s="431">
        <v>3</v>
      </c>
      <c r="AB3656" s="432" t="s">
        <v>14501</v>
      </c>
      <c r="AC3656" s="433"/>
      <c r="AD3656" s="427">
        <v>1</v>
      </c>
      <c r="AE3656" s="434">
        <v>21960</v>
      </c>
      <c r="AF3656" s="435">
        <f t="shared" si="272"/>
        <v>21960</v>
      </c>
      <c r="AG3656" s="436">
        <v>42917</v>
      </c>
      <c r="AH3656" s="437">
        <v>42917</v>
      </c>
      <c r="AI3656" s="438" t="s">
        <v>15151</v>
      </c>
      <c r="AJ3656" s="439">
        <f t="shared" si="271"/>
        <v>44012</v>
      </c>
      <c r="AK3656" s="427" t="s">
        <v>10746</v>
      </c>
      <c r="AL3656" s="427" t="s">
        <v>17344</v>
      </c>
      <c r="AM3656" s="440">
        <v>42917</v>
      </c>
      <c r="AN3656" s="408" t="str">
        <f>IF($AA3656-data!$G$1=0,"　",IF(AK3656=0,"　",VLOOKUP($AK3656,data!$A$1:$H$264,8,FALSE)))</f>
        <v>　</v>
      </c>
      <c r="AO3656" s="440">
        <v>42936</v>
      </c>
      <c r="AP3656" s="434" t="s">
        <v>17268</v>
      </c>
      <c r="AQ3656" s="441" t="str">
        <f t="shared" ref="AQ3656:AQ3704" si="277">IF(COUNTIF($AN3656,"*消耗部品交換対象*"),IF(ISBLANK($AH3656),"契約期間 未入力",EDATE($AH3656,35)),"")</f>
        <v/>
      </c>
    </row>
    <row r="3657" spans="1:43" ht="24.75" customHeight="1" x14ac:dyDescent="0.15">
      <c r="A3657" s="593">
        <v>3654</v>
      </c>
      <c r="B3657" s="427" t="s">
        <v>17265</v>
      </c>
      <c r="C3657" s="428" t="s">
        <v>582</v>
      </c>
      <c r="D3657" s="427" t="s">
        <v>6827</v>
      </c>
      <c r="E3657" s="427" t="s">
        <v>30</v>
      </c>
      <c r="F3657" s="428" t="s">
        <v>17262</v>
      </c>
      <c r="G3657" s="429" t="s">
        <v>17350</v>
      </c>
      <c r="H3657" s="427" t="s">
        <v>17351</v>
      </c>
      <c r="I3657" s="427" t="s">
        <v>11163</v>
      </c>
      <c r="J3657" s="429" t="s">
        <v>17352</v>
      </c>
      <c r="K3657" s="430"/>
      <c r="L3657" s="430"/>
      <c r="M3657" s="427" t="s">
        <v>17353</v>
      </c>
      <c r="N3657" s="427"/>
      <c r="O3657" s="429" t="s">
        <v>3680</v>
      </c>
      <c r="P3657" s="427" t="s">
        <v>32</v>
      </c>
      <c r="Q3657" s="429" t="s">
        <v>4721</v>
      </c>
      <c r="R3657" s="430" t="s">
        <v>17354</v>
      </c>
      <c r="S3657" s="427" t="s">
        <v>17355</v>
      </c>
      <c r="T3657" s="427"/>
      <c r="U3657" s="429" t="s">
        <v>17350</v>
      </c>
      <c r="V3657" s="427" t="s">
        <v>196</v>
      </c>
      <c r="W3657" s="429" t="s">
        <v>17357</v>
      </c>
      <c r="X3657" s="430"/>
      <c r="Y3657" s="427" t="s">
        <v>17358</v>
      </c>
      <c r="Z3657" s="427"/>
      <c r="AA3657" s="431">
        <v>3</v>
      </c>
      <c r="AB3657" s="432" t="s">
        <v>14501</v>
      </c>
      <c r="AC3657" s="433"/>
      <c r="AD3657" s="427">
        <v>1</v>
      </c>
      <c r="AE3657" s="434">
        <v>21960</v>
      </c>
      <c r="AF3657" s="435">
        <f t="shared" si="272"/>
        <v>21960</v>
      </c>
      <c r="AG3657" s="436">
        <v>42917</v>
      </c>
      <c r="AH3657" s="437">
        <v>42917</v>
      </c>
      <c r="AI3657" s="438" t="s">
        <v>15151</v>
      </c>
      <c r="AJ3657" s="439">
        <f t="shared" si="271"/>
        <v>44012</v>
      </c>
      <c r="AK3657" s="427" t="s">
        <v>10746</v>
      </c>
      <c r="AL3657" s="427" t="s">
        <v>17345</v>
      </c>
      <c r="AM3657" s="440">
        <v>42917</v>
      </c>
      <c r="AN3657" s="408" t="str">
        <f>IF($AA3657-data!$G$1=0,"　",IF(AK3657=0,"　",VLOOKUP($AK3657,data!$A$1:$H$264,8,FALSE)))</f>
        <v>　</v>
      </c>
      <c r="AO3657" s="440">
        <v>42936</v>
      </c>
      <c r="AP3657" s="434" t="s">
        <v>17268</v>
      </c>
      <c r="AQ3657" s="441" t="str">
        <f t="shared" si="277"/>
        <v/>
      </c>
    </row>
    <row r="3658" spans="1:43" ht="24.75" customHeight="1" x14ac:dyDescent="0.15">
      <c r="A3658" s="593">
        <v>3655</v>
      </c>
      <c r="B3658" s="427" t="s">
        <v>17265</v>
      </c>
      <c r="C3658" s="428" t="s">
        <v>582</v>
      </c>
      <c r="D3658" s="427" t="s">
        <v>6827</v>
      </c>
      <c r="E3658" s="427" t="s">
        <v>30</v>
      </c>
      <c r="F3658" s="428" t="s">
        <v>17262</v>
      </c>
      <c r="G3658" s="429" t="s">
        <v>17350</v>
      </c>
      <c r="H3658" s="427" t="s">
        <v>17351</v>
      </c>
      <c r="I3658" s="427" t="s">
        <v>11163</v>
      </c>
      <c r="J3658" s="429" t="s">
        <v>17352</v>
      </c>
      <c r="K3658" s="430"/>
      <c r="L3658" s="430"/>
      <c r="M3658" s="427" t="s">
        <v>17353</v>
      </c>
      <c r="N3658" s="427"/>
      <c r="O3658" s="429" t="s">
        <v>3680</v>
      </c>
      <c r="P3658" s="427" t="s">
        <v>32</v>
      </c>
      <c r="Q3658" s="429" t="s">
        <v>4721</v>
      </c>
      <c r="R3658" s="430" t="s">
        <v>17354</v>
      </c>
      <c r="S3658" s="427" t="s">
        <v>17355</v>
      </c>
      <c r="T3658" s="427"/>
      <c r="U3658" s="429" t="s">
        <v>17350</v>
      </c>
      <c r="V3658" s="427" t="s">
        <v>196</v>
      </c>
      <c r="W3658" s="429" t="s">
        <v>17357</v>
      </c>
      <c r="X3658" s="430"/>
      <c r="Y3658" s="427" t="s">
        <v>17358</v>
      </c>
      <c r="Z3658" s="427"/>
      <c r="AA3658" s="431">
        <v>3</v>
      </c>
      <c r="AB3658" s="432" t="s">
        <v>14501</v>
      </c>
      <c r="AC3658" s="433"/>
      <c r="AD3658" s="427">
        <v>1</v>
      </c>
      <c r="AE3658" s="434">
        <v>21960</v>
      </c>
      <c r="AF3658" s="435">
        <f t="shared" si="272"/>
        <v>21960</v>
      </c>
      <c r="AG3658" s="436">
        <v>42917</v>
      </c>
      <c r="AH3658" s="437">
        <v>42917</v>
      </c>
      <c r="AI3658" s="438" t="s">
        <v>15151</v>
      </c>
      <c r="AJ3658" s="439">
        <f t="shared" si="271"/>
        <v>44012</v>
      </c>
      <c r="AK3658" s="427" t="s">
        <v>10746</v>
      </c>
      <c r="AL3658" s="427" t="s">
        <v>17346</v>
      </c>
      <c r="AM3658" s="440">
        <v>42917</v>
      </c>
      <c r="AN3658" s="408" t="str">
        <f>IF($AA3658-data!$G$1=0,"　",IF(AK3658=0,"　",VLOOKUP($AK3658,data!$A$1:$H$264,8,FALSE)))</f>
        <v>　</v>
      </c>
      <c r="AO3658" s="440">
        <v>42936</v>
      </c>
      <c r="AP3658" s="434" t="s">
        <v>17268</v>
      </c>
      <c r="AQ3658" s="441" t="str">
        <f t="shared" si="277"/>
        <v/>
      </c>
    </row>
    <row r="3659" spans="1:43" ht="24.75" customHeight="1" x14ac:dyDescent="0.15">
      <c r="A3659" s="593">
        <v>3656</v>
      </c>
      <c r="B3659" s="427" t="s">
        <v>17265</v>
      </c>
      <c r="C3659" s="428" t="s">
        <v>582</v>
      </c>
      <c r="D3659" s="427" t="s">
        <v>6827</v>
      </c>
      <c r="E3659" s="427" t="s">
        <v>30</v>
      </c>
      <c r="F3659" s="428" t="s">
        <v>17262</v>
      </c>
      <c r="G3659" s="429" t="s">
        <v>17350</v>
      </c>
      <c r="H3659" s="427" t="s">
        <v>17351</v>
      </c>
      <c r="I3659" s="427" t="s">
        <v>11163</v>
      </c>
      <c r="J3659" s="429" t="s">
        <v>17352</v>
      </c>
      <c r="K3659" s="430"/>
      <c r="L3659" s="430"/>
      <c r="M3659" s="427" t="s">
        <v>17353</v>
      </c>
      <c r="N3659" s="427"/>
      <c r="O3659" s="429" t="s">
        <v>3680</v>
      </c>
      <c r="P3659" s="427" t="s">
        <v>32</v>
      </c>
      <c r="Q3659" s="429" t="s">
        <v>4721</v>
      </c>
      <c r="R3659" s="430" t="s">
        <v>17354</v>
      </c>
      <c r="S3659" s="427" t="s">
        <v>17355</v>
      </c>
      <c r="T3659" s="427"/>
      <c r="U3659" s="429" t="s">
        <v>17350</v>
      </c>
      <c r="V3659" s="427" t="s">
        <v>196</v>
      </c>
      <c r="W3659" s="429" t="s">
        <v>17357</v>
      </c>
      <c r="X3659" s="430"/>
      <c r="Y3659" s="427" t="s">
        <v>17358</v>
      </c>
      <c r="Z3659" s="427"/>
      <c r="AA3659" s="431">
        <v>3</v>
      </c>
      <c r="AB3659" s="432" t="str">
        <f>IF(ISBLANK($AA3659),"","年間")</f>
        <v>年間</v>
      </c>
      <c r="AC3659" s="433"/>
      <c r="AD3659" s="427">
        <v>1</v>
      </c>
      <c r="AE3659" s="434">
        <v>21960</v>
      </c>
      <c r="AF3659" s="435">
        <f t="shared" si="272"/>
        <v>21960</v>
      </c>
      <c r="AG3659" s="436">
        <v>42917</v>
      </c>
      <c r="AH3659" s="437">
        <v>42917</v>
      </c>
      <c r="AI3659" s="438" t="str">
        <f>IF(ISBLANK($AH3659),"","～")</f>
        <v>～</v>
      </c>
      <c r="AJ3659" s="439">
        <f t="shared" si="271"/>
        <v>44012</v>
      </c>
      <c r="AK3659" s="427" t="s">
        <v>10746</v>
      </c>
      <c r="AL3659" s="427" t="s">
        <v>17347</v>
      </c>
      <c r="AM3659" s="440">
        <v>42917</v>
      </c>
      <c r="AN3659" s="408" t="str">
        <f>IF($AA3659-data!$G$1=0,"　",IF(AK3659=0,"　",VLOOKUP($AK3659,data!$A$1:$H$264,8,FALSE)))</f>
        <v>　</v>
      </c>
      <c r="AO3659" s="440">
        <v>42936</v>
      </c>
      <c r="AP3659" s="434" t="s">
        <v>17268</v>
      </c>
      <c r="AQ3659" s="441" t="str">
        <f t="shared" si="277"/>
        <v/>
      </c>
    </row>
    <row r="3660" spans="1:43" ht="24.75" customHeight="1" x14ac:dyDescent="0.15">
      <c r="A3660" s="593">
        <v>3657</v>
      </c>
      <c r="B3660" s="427" t="s">
        <v>17265</v>
      </c>
      <c r="C3660" s="428" t="s">
        <v>582</v>
      </c>
      <c r="D3660" s="427" t="s">
        <v>6827</v>
      </c>
      <c r="E3660" s="427" t="s">
        <v>30</v>
      </c>
      <c r="F3660" s="428" t="s">
        <v>17262</v>
      </c>
      <c r="G3660" s="429" t="s">
        <v>17350</v>
      </c>
      <c r="H3660" s="427" t="s">
        <v>17351</v>
      </c>
      <c r="I3660" s="427" t="s">
        <v>11163</v>
      </c>
      <c r="J3660" s="429" t="s">
        <v>17352</v>
      </c>
      <c r="K3660" s="430"/>
      <c r="L3660" s="430"/>
      <c r="M3660" s="427" t="s">
        <v>17353</v>
      </c>
      <c r="N3660" s="427"/>
      <c r="O3660" s="429" t="s">
        <v>3680</v>
      </c>
      <c r="P3660" s="427" t="s">
        <v>32</v>
      </c>
      <c r="Q3660" s="429" t="s">
        <v>4721</v>
      </c>
      <c r="R3660" s="430" t="s">
        <v>17354</v>
      </c>
      <c r="S3660" s="427" t="s">
        <v>17355</v>
      </c>
      <c r="T3660" s="427"/>
      <c r="U3660" s="429" t="s">
        <v>17350</v>
      </c>
      <c r="V3660" s="427" t="s">
        <v>196</v>
      </c>
      <c r="W3660" s="429" t="s">
        <v>17357</v>
      </c>
      <c r="X3660" s="430"/>
      <c r="Y3660" s="427" t="s">
        <v>17358</v>
      </c>
      <c r="Z3660" s="427"/>
      <c r="AA3660" s="431">
        <v>3</v>
      </c>
      <c r="AB3660" s="432" t="str">
        <f>IF(ISBLANK($AA3660),"","年間")</f>
        <v>年間</v>
      </c>
      <c r="AC3660" s="433"/>
      <c r="AD3660" s="427">
        <v>1</v>
      </c>
      <c r="AE3660" s="434">
        <v>21960</v>
      </c>
      <c r="AF3660" s="435">
        <f t="shared" si="272"/>
        <v>21960</v>
      </c>
      <c r="AG3660" s="436">
        <v>42917</v>
      </c>
      <c r="AH3660" s="437">
        <v>42917</v>
      </c>
      <c r="AI3660" s="438" t="str">
        <f>IF(ISBLANK($AH3660),"","～")</f>
        <v>～</v>
      </c>
      <c r="AJ3660" s="439">
        <f t="shared" si="271"/>
        <v>44012</v>
      </c>
      <c r="AK3660" s="427" t="s">
        <v>10746</v>
      </c>
      <c r="AL3660" s="427" t="s">
        <v>17348</v>
      </c>
      <c r="AM3660" s="440">
        <v>42917</v>
      </c>
      <c r="AN3660" s="408" t="str">
        <f>IF($AA3660-data!$G$1=0,"　",IF(AK3660=0,"　",VLOOKUP($AK3660,data!$A$1:$H$264,8,FALSE)))</f>
        <v>　</v>
      </c>
      <c r="AO3660" s="440">
        <v>42936</v>
      </c>
      <c r="AP3660" s="434" t="s">
        <v>17268</v>
      </c>
      <c r="AQ3660" s="441" t="str">
        <f t="shared" si="277"/>
        <v/>
      </c>
    </row>
    <row r="3661" spans="1:43" ht="24.75" customHeight="1" x14ac:dyDescent="0.15">
      <c r="A3661" s="593">
        <v>3658</v>
      </c>
      <c r="B3661" s="427" t="s">
        <v>17266</v>
      </c>
      <c r="C3661" s="428" t="s">
        <v>582</v>
      </c>
      <c r="D3661" s="427" t="s">
        <v>6827</v>
      </c>
      <c r="E3661" s="427" t="s">
        <v>30</v>
      </c>
      <c r="F3661" s="428" t="s">
        <v>17262</v>
      </c>
      <c r="G3661" s="429" t="s">
        <v>17350</v>
      </c>
      <c r="H3661" s="427" t="s">
        <v>17351</v>
      </c>
      <c r="I3661" s="427" t="s">
        <v>11163</v>
      </c>
      <c r="J3661" s="429" t="s">
        <v>17352</v>
      </c>
      <c r="K3661" s="430"/>
      <c r="L3661" s="430"/>
      <c r="M3661" s="427" t="s">
        <v>17353</v>
      </c>
      <c r="N3661" s="427"/>
      <c r="O3661" s="429" t="s">
        <v>3680</v>
      </c>
      <c r="P3661" s="427" t="s">
        <v>32</v>
      </c>
      <c r="Q3661" s="429" t="s">
        <v>4721</v>
      </c>
      <c r="R3661" s="430" t="s">
        <v>17354</v>
      </c>
      <c r="S3661" s="427" t="s">
        <v>17355</v>
      </c>
      <c r="T3661" s="427"/>
      <c r="U3661" s="429" t="s">
        <v>17350</v>
      </c>
      <c r="V3661" s="427" t="s">
        <v>196</v>
      </c>
      <c r="W3661" s="429" t="s">
        <v>17357</v>
      </c>
      <c r="X3661" s="430"/>
      <c r="Y3661" s="427" t="s">
        <v>17358</v>
      </c>
      <c r="Z3661" s="427"/>
      <c r="AA3661" s="431">
        <v>3</v>
      </c>
      <c r="AB3661" s="432" t="str">
        <f>IF(ISBLANK($AA3661),"","年間")</f>
        <v>年間</v>
      </c>
      <c r="AC3661" s="433"/>
      <c r="AD3661" s="427">
        <v>1</v>
      </c>
      <c r="AE3661" s="434">
        <v>5400</v>
      </c>
      <c r="AF3661" s="435">
        <f t="shared" si="272"/>
        <v>5400</v>
      </c>
      <c r="AG3661" s="436">
        <v>42917</v>
      </c>
      <c r="AH3661" s="437">
        <v>42917</v>
      </c>
      <c r="AI3661" s="438" t="str">
        <f>IF(ISBLANK($AH3661),"","～")</f>
        <v>～</v>
      </c>
      <c r="AJ3661" s="439">
        <f t="shared" si="271"/>
        <v>44012</v>
      </c>
      <c r="AK3661" s="427" t="s">
        <v>17356</v>
      </c>
      <c r="AL3661" s="427" t="s">
        <v>17349</v>
      </c>
      <c r="AM3661" s="440">
        <v>42917</v>
      </c>
      <c r="AN3661" s="408" t="str">
        <f>IF($AA3661-data!$G$1=0,"　",IF(AK3661=0,"　",VLOOKUP($AK3661,data!$A$1:$H$264,8,FALSE)))</f>
        <v>　</v>
      </c>
      <c r="AO3661" s="440">
        <v>42936</v>
      </c>
      <c r="AP3661" s="434" t="s">
        <v>17268</v>
      </c>
      <c r="AQ3661" s="441" t="str">
        <f t="shared" si="277"/>
        <v/>
      </c>
    </row>
    <row r="3662" spans="1:43" ht="24.75" customHeight="1" x14ac:dyDescent="0.15">
      <c r="A3662" s="593">
        <v>3659</v>
      </c>
      <c r="B3662" s="23" t="s">
        <v>17364</v>
      </c>
      <c r="C3662" s="24" t="s">
        <v>16872</v>
      </c>
      <c r="D3662" s="23" t="s">
        <v>13706</v>
      </c>
      <c r="E3662" s="23" t="s">
        <v>2276</v>
      </c>
      <c r="F3662" s="24" t="s">
        <v>17361</v>
      </c>
      <c r="G3662" s="25" t="s">
        <v>17423</v>
      </c>
      <c r="H3662" s="23" t="s">
        <v>17424</v>
      </c>
      <c r="I3662" s="23" t="s">
        <v>17362</v>
      </c>
      <c r="J3662" s="25" t="s">
        <v>18359</v>
      </c>
      <c r="K3662" s="58" t="s">
        <v>17425</v>
      </c>
      <c r="L3662" s="58"/>
      <c r="M3662" s="424" t="s">
        <v>17674</v>
      </c>
      <c r="N3662" s="424" t="s">
        <v>17675</v>
      </c>
      <c r="O3662" s="25" t="s">
        <v>17430</v>
      </c>
      <c r="P3662" s="23" t="s">
        <v>17431</v>
      </c>
      <c r="Q3662" s="25" t="s">
        <v>17432</v>
      </c>
      <c r="R3662" s="58" t="s">
        <v>17433</v>
      </c>
      <c r="S3662" s="23" t="s">
        <v>17435</v>
      </c>
      <c r="T3662" s="23" t="s">
        <v>17437</v>
      </c>
      <c r="U3662" s="25" t="s">
        <v>17430</v>
      </c>
      <c r="V3662" s="23" t="s">
        <v>17431</v>
      </c>
      <c r="W3662" s="25" t="s">
        <v>17432</v>
      </c>
      <c r="X3662" s="58" t="s">
        <v>17433</v>
      </c>
      <c r="Y3662" s="23" t="s">
        <v>17434</v>
      </c>
      <c r="Z3662" s="23" t="s">
        <v>17436</v>
      </c>
      <c r="AA3662" s="33">
        <v>3</v>
      </c>
      <c r="AB3662" s="295" t="s">
        <v>14501</v>
      </c>
      <c r="AC3662" s="268"/>
      <c r="AD3662" s="23">
        <v>1</v>
      </c>
      <c r="AE3662" s="134">
        <v>24480</v>
      </c>
      <c r="AF3662" s="26">
        <f t="shared" si="272"/>
        <v>24480</v>
      </c>
      <c r="AG3662" s="27">
        <v>42948</v>
      </c>
      <c r="AH3662" s="168">
        <v>42968</v>
      </c>
      <c r="AI3662" s="29"/>
      <c r="AJ3662" s="178">
        <f t="shared" si="271"/>
        <v>44063</v>
      </c>
      <c r="AK3662" s="23" t="s">
        <v>7374</v>
      </c>
      <c r="AL3662" s="132" t="s">
        <v>17438</v>
      </c>
      <c r="AM3662" s="35">
        <v>42968</v>
      </c>
      <c r="AN3662" s="408" t="str">
        <f>IF($AA3662-data!$G$1=0,"　",IF(AK3662=0,"　",VLOOKUP($AK3662,data!$A$1:$H$264,8,FALSE)))</f>
        <v>　</v>
      </c>
      <c r="AO3662" s="35">
        <v>42957</v>
      </c>
      <c r="AP3662" s="134" t="s">
        <v>17441</v>
      </c>
      <c r="AQ3662" s="264" t="str">
        <f t="shared" si="277"/>
        <v/>
      </c>
    </row>
    <row r="3663" spans="1:43" ht="24.75" customHeight="1" x14ac:dyDescent="0.15">
      <c r="A3663" s="593">
        <v>3660</v>
      </c>
      <c r="B3663" s="23" t="s">
        <v>17426</v>
      </c>
      <c r="C3663" s="24" t="s">
        <v>16872</v>
      </c>
      <c r="D3663" s="23" t="s">
        <v>17427</v>
      </c>
      <c r="E3663" s="23" t="s">
        <v>2276</v>
      </c>
      <c r="F3663" s="24" t="s">
        <v>17428</v>
      </c>
      <c r="G3663" s="25" t="s">
        <v>17423</v>
      </c>
      <c r="H3663" s="23" t="s">
        <v>17424</v>
      </c>
      <c r="I3663" s="23" t="s">
        <v>11102</v>
      </c>
      <c r="J3663" s="25" t="s">
        <v>18359</v>
      </c>
      <c r="K3663" s="58" t="s">
        <v>17425</v>
      </c>
      <c r="L3663" s="58"/>
      <c r="M3663" s="424" t="s">
        <v>17674</v>
      </c>
      <c r="N3663" s="424" t="s">
        <v>17675</v>
      </c>
      <c r="O3663" s="25" t="s">
        <v>17430</v>
      </c>
      <c r="P3663" s="23" t="s">
        <v>17431</v>
      </c>
      <c r="Q3663" s="25" t="s">
        <v>17432</v>
      </c>
      <c r="R3663" s="58" t="s">
        <v>17433</v>
      </c>
      <c r="S3663" s="23" t="s">
        <v>17435</v>
      </c>
      <c r="T3663" s="23" t="s">
        <v>17437</v>
      </c>
      <c r="U3663" s="25" t="s">
        <v>17430</v>
      </c>
      <c r="V3663" s="23" t="s">
        <v>17431</v>
      </c>
      <c r="W3663" s="25" t="s">
        <v>17432</v>
      </c>
      <c r="X3663" s="58" t="s">
        <v>17433</v>
      </c>
      <c r="Y3663" s="23" t="s">
        <v>17434</v>
      </c>
      <c r="Z3663" s="23" t="s">
        <v>17436</v>
      </c>
      <c r="AA3663" s="33">
        <v>3</v>
      </c>
      <c r="AB3663" s="295" t="str">
        <f t="shared" ref="AB3663:AB3668" si="278">IF(ISBLANK($AA3663),"","年間")</f>
        <v>年間</v>
      </c>
      <c r="AC3663" s="268"/>
      <c r="AD3663" s="23">
        <v>1</v>
      </c>
      <c r="AE3663" s="134">
        <v>24480</v>
      </c>
      <c r="AF3663" s="26">
        <f t="shared" si="272"/>
        <v>24480</v>
      </c>
      <c r="AG3663" s="27">
        <v>42948</v>
      </c>
      <c r="AH3663" s="168">
        <v>42968</v>
      </c>
      <c r="AI3663" s="29" t="str">
        <f t="shared" ref="AI3663:AI3668" si="279">IF(ISBLANK($AH3663),"","～")</f>
        <v>～</v>
      </c>
      <c r="AJ3663" s="178">
        <f t="shared" si="271"/>
        <v>44063</v>
      </c>
      <c r="AK3663" s="23" t="s">
        <v>7374</v>
      </c>
      <c r="AL3663" s="132" t="s">
        <v>17439</v>
      </c>
      <c r="AM3663" s="35">
        <v>42968</v>
      </c>
      <c r="AN3663" s="408" t="str">
        <f>IF($AA3663-data!$G$1=0,"　",IF(AK3663=0,"　",VLOOKUP($AK3663,data!$A$1:$H$264,8,FALSE)))</f>
        <v>　</v>
      </c>
      <c r="AO3663" s="35">
        <v>42957</v>
      </c>
      <c r="AP3663" s="134" t="s">
        <v>17441</v>
      </c>
      <c r="AQ3663" s="264" t="str">
        <f t="shared" si="277"/>
        <v/>
      </c>
    </row>
    <row r="3664" spans="1:43" ht="24.75" customHeight="1" x14ac:dyDescent="0.15">
      <c r="A3664" s="593">
        <v>3661</v>
      </c>
      <c r="B3664" s="23" t="s">
        <v>17365</v>
      </c>
      <c r="C3664" s="24" t="s">
        <v>16872</v>
      </c>
      <c r="D3664" s="23" t="s">
        <v>13706</v>
      </c>
      <c r="E3664" s="23" t="s">
        <v>2276</v>
      </c>
      <c r="F3664" s="24" t="s">
        <v>17361</v>
      </c>
      <c r="G3664" s="25" t="s">
        <v>17423</v>
      </c>
      <c r="H3664" s="23" t="s">
        <v>17424</v>
      </c>
      <c r="I3664" s="23" t="s">
        <v>11102</v>
      </c>
      <c r="J3664" s="25" t="s">
        <v>18359</v>
      </c>
      <c r="K3664" s="58" t="s">
        <v>17425</v>
      </c>
      <c r="L3664" s="58"/>
      <c r="M3664" s="424" t="s">
        <v>17674</v>
      </c>
      <c r="N3664" s="424" t="s">
        <v>17675</v>
      </c>
      <c r="O3664" s="25" t="s">
        <v>17430</v>
      </c>
      <c r="P3664" s="23" t="s">
        <v>17431</v>
      </c>
      <c r="Q3664" s="25" t="s">
        <v>17432</v>
      </c>
      <c r="R3664" s="58" t="s">
        <v>17433</v>
      </c>
      <c r="S3664" s="23" t="s">
        <v>17435</v>
      </c>
      <c r="T3664" s="23" t="s">
        <v>17437</v>
      </c>
      <c r="U3664" s="25" t="s">
        <v>17430</v>
      </c>
      <c r="V3664" s="23" t="s">
        <v>17431</v>
      </c>
      <c r="W3664" s="25" t="s">
        <v>17432</v>
      </c>
      <c r="X3664" s="58" t="s">
        <v>17433</v>
      </c>
      <c r="Y3664" s="23" t="s">
        <v>17434</v>
      </c>
      <c r="Z3664" s="23" t="s">
        <v>17436</v>
      </c>
      <c r="AA3664" s="33">
        <v>3</v>
      </c>
      <c r="AB3664" s="295" t="str">
        <f t="shared" si="278"/>
        <v>年間</v>
      </c>
      <c r="AC3664" s="268"/>
      <c r="AD3664" s="23">
        <v>1</v>
      </c>
      <c r="AE3664" s="134">
        <v>7920</v>
      </c>
      <c r="AF3664" s="26">
        <f t="shared" si="272"/>
        <v>7920</v>
      </c>
      <c r="AG3664" s="27">
        <v>42948</v>
      </c>
      <c r="AH3664" s="168">
        <v>42968</v>
      </c>
      <c r="AI3664" s="29" t="str">
        <f t="shared" si="279"/>
        <v>～</v>
      </c>
      <c r="AJ3664" s="178">
        <f t="shared" si="271"/>
        <v>44063</v>
      </c>
      <c r="AK3664" s="23" t="s">
        <v>16820</v>
      </c>
      <c r="AL3664" s="517" t="s">
        <v>18358</v>
      </c>
      <c r="AM3664" s="35">
        <v>42968</v>
      </c>
      <c r="AN3664" s="408" t="str">
        <f>IF($AA3664-data!$G$1=0,"　",IF(AK3664=0,"　",VLOOKUP($AK3664,data!$A$1:$H$264,8,FALSE)))</f>
        <v>　</v>
      </c>
      <c r="AO3664" s="35">
        <v>42957</v>
      </c>
      <c r="AP3664" s="134" t="s">
        <v>17441</v>
      </c>
      <c r="AQ3664" s="264" t="str">
        <f t="shared" si="277"/>
        <v/>
      </c>
    </row>
    <row r="3665" spans="1:43" ht="24.75" customHeight="1" x14ac:dyDescent="0.15">
      <c r="A3665" s="593">
        <v>3662</v>
      </c>
      <c r="B3665" s="23" t="s">
        <v>17429</v>
      </c>
      <c r="C3665" s="24" t="s">
        <v>16872</v>
      </c>
      <c r="D3665" s="23" t="s">
        <v>17427</v>
      </c>
      <c r="E3665" s="23" t="s">
        <v>2276</v>
      </c>
      <c r="F3665" s="24" t="s">
        <v>17428</v>
      </c>
      <c r="G3665" s="25" t="s">
        <v>17423</v>
      </c>
      <c r="H3665" s="23" t="s">
        <v>17424</v>
      </c>
      <c r="I3665" s="23" t="s">
        <v>11102</v>
      </c>
      <c r="J3665" s="25" t="s">
        <v>18359</v>
      </c>
      <c r="K3665" s="58" t="s">
        <v>17425</v>
      </c>
      <c r="L3665" s="58"/>
      <c r="M3665" s="424" t="s">
        <v>17674</v>
      </c>
      <c r="N3665" s="424" t="s">
        <v>17675</v>
      </c>
      <c r="O3665" s="25" t="s">
        <v>17430</v>
      </c>
      <c r="P3665" s="23" t="s">
        <v>17431</v>
      </c>
      <c r="Q3665" s="25" t="s">
        <v>17432</v>
      </c>
      <c r="R3665" s="58" t="s">
        <v>17433</v>
      </c>
      <c r="S3665" s="23" t="s">
        <v>17435</v>
      </c>
      <c r="T3665" s="23" t="s">
        <v>17437</v>
      </c>
      <c r="U3665" s="25" t="s">
        <v>17430</v>
      </c>
      <c r="V3665" s="23" t="s">
        <v>17431</v>
      </c>
      <c r="W3665" s="25" t="s">
        <v>17432</v>
      </c>
      <c r="X3665" s="58" t="s">
        <v>17433</v>
      </c>
      <c r="Y3665" s="23" t="s">
        <v>17434</v>
      </c>
      <c r="Z3665" s="23" t="s">
        <v>17436</v>
      </c>
      <c r="AA3665" s="33">
        <v>3</v>
      </c>
      <c r="AB3665" s="295" t="str">
        <f t="shared" si="278"/>
        <v>年間</v>
      </c>
      <c r="AC3665" s="268"/>
      <c r="AD3665" s="23">
        <v>1</v>
      </c>
      <c r="AE3665" s="134">
        <v>7920</v>
      </c>
      <c r="AF3665" s="26">
        <f t="shared" si="272"/>
        <v>7920</v>
      </c>
      <c r="AG3665" s="27">
        <v>42948</v>
      </c>
      <c r="AH3665" s="168">
        <v>42968</v>
      </c>
      <c r="AI3665" s="29" t="str">
        <f t="shared" si="279"/>
        <v>～</v>
      </c>
      <c r="AJ3665" s="178">
        <f t="shared" si="271"/>
        <v>44063</v>
      </c>
      <c r="AK3665" s="23" t="s">
        <v>16820</v>
      </c>
      <c r="AL3665" s="132" t="s">
        <v>17440</v>
      </c>
      <c r="AM3665" s="35">
        <v>42968</v>
      </c>
      <c r="AN3665" s="408" t="str">
        <f>IF($AA3665-data!$G$1=0,"　",IF(AK3665=0,"　",VLOOKUP($AK3665,data!$A$1:$H$264,8,FALSE)))</f>
        <v>　</v>
      </c>
      <c r="AO3665" s="35">
        <v>42957</v>
      </c>
      <c r="AP3665" s="134" t="s">
        <v>17441</v>
      </c>
      <c r="AQ3665" s="264" t="str">
        <f t="shared" si="277"/>
        <v/>
      </c>
    </row>
    <row r="3666" spans="1:43" ht="24.75" customHeight="1" x14ac:dyDescent="0.15">
      <c r="A3666" s="593">
        <v>3663</v>
      </c>
      <c r="B3666" s="427" t="s">
        <v>17366</v>
      </c>
      <c r="C3666" s="428" t="s">
        <v>477</v>
      </c>
      <c r="D3666" s="427" t="s">
        <v>12188</v>
      </c>
      <c r="E3666" s="427" t="s">
        <v>477</v>
      </c>
      <c r="F3666" s="428" t="s">
        <v>17359</v>
      </c>
      <c r="G3666" s="429" t="s">
        <v>17367</v>
      </c>
      <c r="H3666" s="427" t="s">
        <v>16000</v>
      </c>
      <c r="I3666" s="427" t="s">
        <v>11938</v>
      </c>
      <c r="J3666" s="429" t="s">
        <v>17399</v>
      </c>
      <c r="K3666" s="430" t="s">
        <v>17400</v>
      </c>
      <c r="L3666" s="430"/>
      <c r="M3666" s="427" t="s">
        <v>17401</v>
      </c>
      <c r="N3666" s="427" t="s">
        <v>17402</v>
      </c>
      <c r="O3666" s="429" t="s">
        <v>10699</v>
      </c>
      <c r="P3666" s="427" t="s">
        <v>17405</v>
      </c>
      <c r="Q3666" s="429" t="s">
        <v>17404</v>
      </c>
      <c r="R3666" s="430" t="s">
        <v>14499</v>
      </c>
      <c r="S3666" s="427" t="s">
        <v>17406</v>
      </c>
      <c r="T3666" s="427" t="s">
        <v>17407</v>
      </c>
      <c r="U3666" s="429" t="s">
        <v>17367</v>
      </c>
      <c r="V3666" s="427" t="s">
        <v>16000</v>
      </c>
      <c r="W3666" s="429" t="s">
        <v>17408</v>
      </c>
      <c r="X3666" s="430" t="s">
        <v>17400</v>
      </c>
      <c r="Y3666" s="427" t="s">
        <v>17401</v>
      </c>
      <c r="Z3666" s="427" t="s">
        <v>17402</v>
      </c>
      <c r="AA3666" s="431">
        <v>5</v>
      </c>
      <c r="AB3666" s="432" t="str">
        <f t="shared" si="278"/>
        <v>年間</v>
      </c>
      <c r="AC3666" s="433"/>
      <c r="AD3666" s="427">
        <v>1</v>
      </c>
      <c r="AE3666" s="434">
        <v>38400</v>
      </c>
      <c r="AF3666" s="435">
        <f t="shared" si="272"/>
        <v>38400</v>
      </c>
      <c r="AG3666" s="436">
        <v>42917</v>
      </c>
      <c r="AH3666" s="437">
        <v>42948</v>
      </c>
      <c r="AI3666" s="438" t="str">
        <f t="shared" si="279"/>
        <v>～</v>
      </c>
      <c r="AJ3666" s="439">
        <f t="shared" si="271"/>
        <v>44773</v>
      </c>
      <c r="AK3666" s="427" t="s">
        <v>7859</v>
      </c>
      <c r="AL3666" s="427" t="s">
        <v>17396</v>
      </c>
      <c r="AM3666" s="440">
        <v>42948</v>
      </c>
      <c r="AN3666" s="408">
        <f>IF($AA3666-data!$G$1=0,"　",IF(AK3666=0,"　",VLOOKUP($AK3666,data!$A$1:$H$264,8,FALSE)))</f>
        <v>0</v>
      </c>
      <c r="AO3666" s="440">
        <v>42942</v>
      </c>
      <c r="AP3666" s="434" t="s">
        <v>17360</v>
      </c>
      <c r="AQ3666" s="441" t="str">
        <f t="shared" si="277"/>
        <v/>
      </c>
    </row>
    <row r="3667" spans="1:43" ht="24.75" customHeight="1" x14ac:dyDescent="0.15">
      <c r="A3667" s="593">
        <v>3664</v>
      </c>
      <c r="B3667" s="427" t="s">
        <v>17366</v>
      </c>
      <c r="C3667" s="428" t="s">
        <v>477</v>
      </c>
      <c r="D3667" s="427" t="s">
        <v>12188</v>
      </c>
      <c r="E3667" s="427" t="s">
        <v>477</v>
      </c>
      <c r="F3667" s="428" t="s">
        <v>17359</v>
      </c>
      <c r="G3667" s="429" t="s">
        <v>16011</v>
      </c>
      <c r="H3667" s="427" t="s">
        <v>16000</v>
      </c>
      <c r="I3667" s="427" t="s">
        <v>11938</v>
      </c>
      <c r="J3667" s="429" t="s">
        <v>17399</v>
      </c>
      <c r="K3667" s="430" t="s">
        <v>17400</v>
      </c>
      <c r="L3667" s="430"/>
      <c r="M3667" s="427" t="s">
        <v>17401</v>
      </c>
      <c r="N3667" s="427" t="s">
        <v>17402</v>
      </c>
      <c r="O3667" s="429" t="s">
        <v>10699</v>
      </c>
      <c r="P3667" s="427" t="s">
        <v>17405</v>
      </c>
      <c r="Q3667" s="429" t="s">
        <v>17403</v>
      </c>
      <c r="R3667" s="430" t="s">
        <v>14499</v>
      </c>
      <c r="S3667" s="427" t="s">
        <v>17406</v>
      </c>
      <c r="T3667" s="427" t="s">
        <v>17407</v>
      </c>
      <c r="U3667" s="429" t="s">
        <v>16011</v>
      </c>
      <c r="V3667" s="427" t="s">
        <v>16000</v>
      </c>
      <c r="W3667" s="429" t="s">
        <v>17408</v>
      </c>
      <c r="X3667" s="430" t="s">
        <v>17400</v>
      </c>
      <c r="Y3667" s="427" t="s">
        <v>17401</v>
      </c>
      <c r="Z3667" s="427" t="s">
        <v>17402</v>
      </c>
      <c r="AA3667" s="431">
        <v>5</v>
      </c>
      <c r="AB3667" s="432" t="str">
        <f t="shared" si="278"/>
        <v>年間</v>
      </c>
      <c r="AC3667" s="433"/>
      <c r="AD3667" s="427">
        <v>1</v>
      </c>
      <c r="AE3667" s="434">
        <v>38400</v>
      </c>
      <c r="AF3667" s="435">
        <f t="shared" si="272"/>
        <v>38400</v>
      </c>
      <c r="AG3667" s="436">
        <v>42917</v>
      </c>
      <c r="AH3667" s="437">
        <v>42948</v>
      </c>
      <c r="AI3667" s="438" t="str">
        <f t="shared" si="279"/>
        <v>～</v>
      </c>
      <c r="AJ3667" s="439">
        <f t="shared" si="271"/>
        <v>44773</v>
      </c>
      <c r="AK3667" s="427" t="s">
        <v>7859</v>
      </c>
      <c r="AL3667" s="427" t="s">
        <v>17397</v>
      </c>
      <c r="AM3667" s="440">
        <v>42948</v>
      </c>
      <c r="AN3667" s="408">
        <f>IF($AA3667-data!$G$1=0,"　",IF(AK3667=0,"　",VLOOKUP($AK3667,data!$A$1:$H$264,8,FALSE)))</f>
        <v>0</v>
      </c>
      <c r="AO3667" s="440">
        <v>42942</v>
      </c>
      <c r="AP3667" s="434" t="s">
        <v>17360</v>
      </c>
      <c r="AQ3667" s="441" t="str">
        <f t="shared" si="277"/>
        <v/>
      </c>
    </row>
    <row r="3668" spans="1:43" ht="24.75" customHeight="1" x14ac:dyDescent="0.15">
      <c r="A3668" s="593">
        <v>3665</v>
      </c>
      <c r="B3668" s="427" t="s">
        <v>17366</v>
      </c>
      <c r="C3668" s="428" t="s">
        <v>477</v>
      </c>
      <c r="D3668" s="427" t="s">
        <v>12188</v>
      </c>
      <c r="E3668" s="427" t="s">
        <v>477</v>
      </c>
      <c r="F3668" s="428" t="s">
        <v>17359</v>
      </c>
      <c r="G3668" s="429" t="s">
        <v>16011</v>
      </c>
      <c r="H3668" s="427" t="s">
        <v>16000</v>
      </c>
      <c r="I3668" s="427" t="s">
        <v>11938</v>
      </c>
      <c r="J3668" s="429" t="s">
        <v>17399</v>
      </c>
      <c r="K3668" s="430" t="s">
        <v>17400</v>
      </c>
      <c r="L3668" s="430"/>
      <c r="M3668" s="427" t="s">
        <v>17401</v>
      </c>
      <c r="N3668" s="427" t="s">
        <v>17402</v>
      </c>
      <c r="O3668" s="429" t="s">
        <v>10699</v>
      </c>
      <c r="P3668" s="427" t="s">
        <v>17405</v>
      </c>
      <c r="Q3668" s="429" t="s">
        <v>17403</v>
      </c>
      <c r="R3668" s="430" t="s">
        <v>14499</v>
      </c>
      <c r="S3668" s="427" t="s">
        <v>17406</v>
      </c>
      <c r="T3668" s="427" t="s">
        <v>17407</v>
      </c>
      <c r="U3668" s="429" t="s">
        <v>16011</v>
      </c>
      <c r="V3668" s="427" t="s">
        <v>16000</v>
      </c>
      <c r="W3668" s="429" t="s">
        <v>17408</v>
      </c>
      <c r="X3668" s="430" t="s">
        <v>17400</v>
      </c>
      <c r="Y3668" s="427" t="s">
        <v>17401</v>
      </c>
      <c r="Z3668" s="427" t="s">
        <v>17402</v>
      </c>
      <c r="AA3668" s="431">
        <v>5</v>
      </c>
      <c r="AB3668" s="432" t="str">
        <f t="shared" si="278"/>
        <v>年間</v>
      </c>
      <c r="AC3668" s="433"/>
      <c r="AD3668" s="427">
        <v>1</v>
      </c>
      <c r="AE3668" s="434">
        <v>38400</v>
      </c>
      <c r="AF3668" s="435">
        <f t="shared" si="272"/>
        <v>38400</v>
      </c>
      <c r="AG3668" s="436">
        <v>42917</v>
      </c>
      <c r="AH3668" s="437">
        <v>42948</v>
      </c>
      <c r="AI3668" s="438" t="str">
        <f t="shared" si="279"/>
        <v>～</v>
      </c>
      <c r="AJ3668" s="439">
        <f t="shared" si="271"/>
        <v>44773</v>
      </c>
      <c r="AK3668" s="427" t="s">
        <v>7859</v>
      </c>
      <c r="AL3668" s="427" t="s">
        <v>17398</v>
      </c>
      <c r="AM3668" s="440">
        <v>42948</v>
      </c>
      <c r="AN3668" s="408">
        <f>IF($AA3668-data!$G$1=0,"　",IF(AK3668=0,"　",VLOOKUP($AK3668,data!$A$1:$H$264,8,FALSE)))</f>
        <v>0</v>
      </c>
      <c r="AO3668" s="440">
        <v>42942</v>
      </c>
      <c r="AP3668" s="434" t="s">
        <v>17360</v>
      </c>
      <c r="AQ3668" s="441" t="str">
        <f t="shared" si="277"/>
        <v/>
      </c>
    </row>
    <row r="3669" spans="1:43" ht="24.75" customHeight="1" x14ac:dyDescent="0.15">
      <c r="A3669" s="593">
        <v>3666</v>
      </c>
      <c r="B3669" s="23" t="s">
        <v>17369</v>
      </c>
      <c r="C3669" s="24" t="s">
        <v>477</v>
      </c>
      <c r="D3669" s="23" t="s">
        <v>5708</v>
      </c>
      <c r="E3669" s="23" t="s">
        <v>477</v>
      </c>
      <c r="F3669" s="24" t="s">
        <v>17371</v>
      </c>
      <c r="G3669" s="25" t="s">
        <v>17372</v>
      </c>
      <c r="H3669" s="23" t="s">
        <v>17380</v>
      </c>
      <c r="I3669" s="23" t="s">
        <v>11938</v>
      </c>
      <c r="J3669" s="25" t="s">
        <v>17373</v>
      </c>
      <c r="K3669" s="58" t="s">
        <v>17377</v>
      </c>
      <c r="L3669" s="58"/>
      <c r="M3669" s="23" t="s">
        <v>17379</v>
      </c>
      <c r="N3669" s="23"/>
      <c r="O3669" s="25" t="s">
        <v>17381</v>
      </c>
      <c r="P3669" s="23" t="s">
        <v>17383</v>
      </c>
      <c r="Q3669" s="25" t="s">
        <v>17382</v>
      </c>
      <c r="R3669" s="58" t="s">
        <v>17384</v>
      </c>
      <c r="S3669" s="23" t="s">
        <v>17385</v>
      </c>
      <c r="T3669" s="23" t="s">
        <v>17386</v>
      </c>
      <c r="U3669" s="25" t="s">
        <v>17372</v>
      </c>
      <c r="V3669" s="23" t="s">
        <v>16954</v>
      </c>
      <c r="W3669" s="25" t="s">
        <v>17387</v>
      </c>
      <c r="X3669" s="58" t="s">
        <v>17376</v>
      </c>
      <c r="Y3669" s="23" t="s">
        <v>17378</v>
      </c>
      <c r="Z3669" s="23"/>
      <c r="AA3669" s="33">
        <v>5</v>
      </c>
      <c r="AB3669" s="295" t="s">
        <v>17388</v>
      </c>
      <c r="AC3669" s="268"/>
      <c r="AD3669" s="23">
        <v>1</v>
      </c>
      <c r="AE3669" s="134">
        <v>134400</v>
      </c>
      <c r="AF3669" s="26">
        <v>134400</v>
      </c>
      <c r="AG3669" s="27">
        <v>42917</v>
      </c>
      <c r="AH3669" s="168">
        <v>42944</v>
      </c>
      <c r="AI3669" s="29" t="s">
        <v>17389</v>
      </c>
      <c r="AJ3669" s="178">
        <f t="shared" si="271"/>
        <v>44769</v>
      </c>
      <c r="AK3669" s="23" t="s">
        <v>17390</v>
      </c>
      <c r="AL3669" s="23"/>
      <c r="AM3669" s="35">
        <v>42943</v>
      </c>
      <c r="AN3669" s="408" t="str">
        <f>IF($AA3669-data!$G$1=0,"　",IF(AK3669=0,"　",VLOOKUP($AK3669,data!$A$1:$H$264,8,FALSE)))</f>
        <v>消耗部品交換対象</v>
      </c>
      <c r="AO3669" s="35"/>
      <c r="AP3669" s="134" t="s">
        <v>17375</v>
      </c>
      <c r="AQ3669" s="264">
        <f t="shared" si="277"/>
        <v>44010</v>
      </c>
    </row>
    <row r="3670" spans="1:43" ht="24.75" customHeight="1" x14ac:dyDescent="0.15">
      <c r="A3670" s="593">
        <v>3667</v>
      </c>
      <c r="B3670" s="23" t="s">
        <v>17370</v>
      </c>
      <c r="C3670" s="24" t="s">
        <v>477</v>
      </c>
      <c r="D3670" s="23" t="s">
        <v>5708</v>
      </c>
      <c r="E3670" s="23" t="s">
        <v>477</v>
      </c>
      <c r="F3670" s="24" t="s">
        <v>17371</v>
      </c>
      <c r="G3670" s="25" t="s">
        <v>17372</v>
      </c>
      <c r="H3670" s="23" t="s">
        <v>16954</v>
      </c>
      <c r="I3670" s="23" t="s">
        <v>11938</v>
      </c>
      <c r="J3670" s="25" t="s">
        <v>17373</v>
      </c>
      <c r="K3670" s="58" t="s">
        <v>17376</v>
      </c>
      <c r="L3670" s="58"/>
      <c r="M3670" s="23" t="s">
        <v>17378</v>
      </c>
      <c r="N3670" s="23"/>
      <c r="O3670" s="25" t="s">
        <v>17381</v>
      </c>
      <c r="P3670" s="23" t="s">
        <v>13592</v>
      </c>
      <c r="Q3670" s="25" t="s">
        <v>17382</v>
      </c>
      <c r="R3670" s="58" t="s">
        <v>17384</v>
      </c>
      <c r="S3670" s="23" t="s">
        <v>13597</v>
      </c>
      <c r="T3670" s="23" t="s">
        <v>13599</v>
      </c>
      <c r="U3670" s="25" t="s">
        <v>17372</v>
      </c>
      <c r="V3670" s="23" t="s">
        <v>16954</v>
      </c>
      <c r="W3670" s="25" t="s">
        <v>17387</v>
      </c>
      <c r="X3670" s="58" t="s">
        <v>17376</v>
      </c>
      <c r="Y3670" s="23" t="s">
        <v>17378</v>
      </c>
      <c r="Z3670" s="23"/>
      <c r="AA3670" s="33">
        <v>5</v>
      </c>
      <c r="AB3670" s="295" t="str">
        <f>IF(ISBLANK($AA3670),"","年間")</f>
        <v>年間</v>
      </c>
      <c r="AC3670" s="268"/>
      <c r="AD3670" s="23">
        <v>1</v>
      </c>
      <c r="AE3670" s="134">
        <v>86400</v>
      </c>
      <c r="AF3670" s="26">
        <f t="shared" si="272"/>
        <v>86400</v>
      </c>
      <c r="AG3670" s="27">
        <v>42917</v>
      </c>
      <c r="AH3670" s="168">
        <v>42944</v>
      </c>
      <c r="AI3670" s="29" t="str">
        <f t="shared" ref="AI3670:AI3679" si="280">IF(ISBLANK($AH3670),"","～")</f>
        <v>～</v>
      </c>
      <c r="AJ3670" s="178">
        <f>IF(ISBLANK($AH3670),"",DATE(YEAR($AH3670)+$AA3670,MONTH($AH3670),DAY($AH3670)-1))</f>
        <v>44769</v>
      </c>
      <c r="AK3670" s="23" t="s">
        <v>17374</v>
      </c>
      <c r="AL3670" s="23"/>
      <c r="AM3670" s="35">
        <v>42943</v>
      </c>
      <c r="AN3670" s="408" t="str">
        <f>IF($AA3670-data!$G$1=0,"　",IF(AK3670=0,"　",VLOOKUP($AK3670,data!$A$1:$H$264,8,FALSE)))</f>
        <v>消耗部品交換対象</v>
      </c>
      <c r="AO3670" s="35"/>
      <c r="AP3670" s="134" t="s">
        <v>17375</v>
      </c>
      <c r="AQ3670" s="264">
        <f t="shared" si="277"/>
        <v>44010</v>
      </c>
    </row>
    <row r="3671" spans="1:43" ht="24.75" customHeight="1" x14ac:dyDescent="0.15">
      <c r="A3671" s="593">
        <v>3668</v>
      </c>
      <c r="B3671" s="23" t="s">
        <v>17370</v>
      </c>
      <c r="C3671" s="24" t="s">
        <v>477</v>
      </c>
      <c r="D3671" s="23" t="s">
        <v>5708</v>
      </c>
      <c r="E3671" s="23" t="s">
        <v>477</v>
      </c>
      <c r="F3671" s="24" t="s">
        <v>17371</v>
      </c>
      <c r="G3671" s="25" t="s">
        <v>17372</v>
      </c>
      <c r="H3671" s="23" t="s">
        <v>16954</v>
      </c>
      <c r="I3671" s="23" t="s">
        <v>11938</v>
      </c>
      <c r="J3671" s="25" t="s">
        <v>17373</v>
      </c>
      <c r="K3671" s="58" t="s">
        <v>17376</v>
      </c>
      <c r="L3671" s="58"/>
      <c r="M3671" s="23" t="s">
        <v>17378</v>
      </c>
      <c r="N3671" s="23"/>
      <c r="O3671" s="25" t="s">
        <v>17381</v>
      </c>
      <c r="P3671" s="23" t="s">
        <v>13592</v>
      </c>
      <c r="Q3671" s="25" t="s">
        <v>17382</v>
      </c>
      <c r="R3671" s="58" t="s">
        <v>17384</v>
      </c>
      <c r="S3671" s="23" t="s">
        <v>13597</v>
      </c>
      <c r="T3671" s="23" t="s">
        <v>13599</v>
      </c>
      <c r="U3671" s="25" t="s">
        <v>17372</v>
      </c>
      <c r="V3671" s="23" t="s">
        <v>16954</v>
      </c>
      <c r="W3671" s="25" t="s">
        <v>17387</v>
      </c>
      <c r="X3671" s="58" t="s">
        <v>17376</v>
      </c>
      <c r="Y3671" s="23" t="s">
        <v>17378</v>
      </c>
      <c r="Z3671" s="23"/>
      <c r="AA3671" s="33">
        <v>5</v>
      </c>
      <c r="AB3671" s="295" t="str">
        <f>IF(ISBLANK($AA3671),"","年間")</f>
        <v>年間</v>
      </c>
      <c r="AC3671" s="268"/>
      <c r="AD3671" s="23">
        <v>1</v>
      </c>
      <c r="AE3671" s="134">
        <v>86400</v>
      </c>
      <c r="AF3671" s="26">
        <f t="shared" ref="AF3671:AF3683" si="281">IF(ISBLANK($AE3671),"",$AE3671*$AD3671)</f>
        <v>86400</v>
      </c>
      <c r="AG3671" s="27">
        <v>42917</v>
      </c>
      <c r="AH3671" s="168">
        <v>42944</v>
      </c>
      <c r="AI3671" s="29" t="str">
        <f t="shared" si="280"/>
        <v>～</v>
      </c>
      <c r="AJ3671" s="178">
        <f>IF(ISBLANK($AH3671),"",DATE(YEAR($AH3671)+$AA3671,MONTH($AH3671),DAY($AH3671)-1))</f>
        <v>44769</v>
      </c>
      <c r="AK3671" s="23" t="s">
        <v>13618</v>
      </c>
      <c r="AL3671" s="23"/>
      <c r="AM3671" s="35">
        <v>42943</v>
      </c>
      <c r="AN3671" s="408" t="str">
        <f>IF($AA3671-data!$G$1=0,"　",IF(AK3671=0,"　",VLOOKUP($AK3671,data!$A$1:$H$264,8,FALSE)))</f>
        <v>消耗部品交換対象</v>
      </c>
      <c r="AO3671" s="35"/>
      <c r="AP3671" s="134" t="s">
        <v>17375</v>
      </c>
      <c r="AQ3671" s="264">
        <f t="shared" si="277"/>
        <v>44010</v>
      </c>
    </row>
    <row r="3672" spans="1:43" ht="24.75" customHeight="1" x14ac:dyDescent="0.15">
      <c r="A3672" s="593">
        <v>3669</v>
      </c>
      <c r="B3672" s="23" t="s">
        <v>17391</v>
      </c>
      <c r="C3672" s="24" t="s">
        <v>2344</v>
      </c>
      <c r="D3672" s="23"/>
      <c r="E3672" s="23"/>
      <c r="F3672" s="24"/>
      <c r="G3672" s="25"/>
      <c r="H3672" s="23"/>
      <c r="I3672" s="23"/>
      <c r="J3672" s="25"/>
      <c r="K3672" s="58"/>
      <c r="L3672" s="58"/>
      <c r="M3672" s="23"/>
      <c r="N3672" s="23"/>
      <c r="O3672" s="25"/>
      <c r="P3672" s="23"/>
      <c r="Q3672" s="25"/>
      <c r="R3672" s="58"/>
      <c r="S3672" s="23"/>
      <c r="T3672" s="23"/>
      <c r="U3672" s="25"/>
      <c r="V3672" s="23"/>
      <c r="W3672" s="25"/>
      <c r="X3672" s="58"/>
      <c r="Y3672" s="23"/>
      <c r="Z3672" s="23"/>
      <c r="AA3672" s="33"/>
      <c r="AB3672" s="295" t="str">
        <f>IF(ISBLANK($AA3672),"","年間")</f>
        <v/>
      </c>
      <c r="AC3672" s="268"/>
      <c r="AD3672" s="23"/>
      <c r="AE3672" s="134"/>
      <c r="AF3672" s="26" t="str">
        <f t="shared" si="281"/>
        <v/>
      </c>
      <c r="AG3672" s="27"/>
      <c r="AH3672" s="168"/>
      <c r="AI3672" s="29" t="str">
        <f t="shared" si="280"/>
        <v/>
      </c>
      <c r="AJ3672" s="178" t="str">
        <f t="shared" ref="AJ3672:AJ3735" si="282">IF(ISBLANK($AH3672),"",DATE(YEAR($AH3672)+$AA3672,MONTH($AH3672),DAY($AH3672)-1))</f>
        <v/>
      </c>
      <c r="AK3672" s="23"/>
      <c r="AL3672" s="23"/>
      <c r="AM3672" s="35"/>
      <c r="AN3672" s="408" t="str">
        <f>IF($AA3672-data!$G$1=0,"　",IF(AK3672=0,"　",VLOOKUP($AK3672,data!$A$1:$H$264,8,FALSE)))</f>
        <v>　</v>
      </c>
      <c r="AO3672" s="35"/>
      <c r="AP3672" s="134"/>
      <c r="AQ3672" s="264" t="str">
        <f t="shared" si="277"/>
        <v/>
      </c>
    </row>
    <row r="3673" spans="1:43" ht="24.75" customHeight="1" x14ac:dyDescent="0.15">
      <c r="A3673" s="593">
        <v>3670</v>
      </c>
      <c r="B3673" s="23" t="s">
        <v>17392</v>
      </c>
      <c r="C3673" s="24" t="s">
        <v>2344</v>
      </c>
      <c r="D3673" s="23"/>
      <c r="E3673" s="23"/>
      <c r="F3673" s="24"/>
      <c r="G3673" s="25"/>
      <c r="H3673" s="23"/>
      <c r="I3673" s="23"/>
      <c r="J3673" s="25"/>
      <c r="K3673" s="58"/>
      <c r="L3673" s="58"/>
      <c r="M3673" s="23"/>
      <c r="N3673" s="23"/>
      <c r="O3673" s="25"/>
      <c r="P3673" s="23"/>
      <c r="Q3673" s="25"/>
      <c r="R3673" s="58"/>
      <c r="S3673" s="23"/>
      <c r="T3673" s="23"/>
      <c r="U3673" s="25"/>
      <c r="V3673" s="23"/>
      <c r="W3673" s="25"/>
      <c r="X3673" s="58"/>
      <c r="Y3673" s="23"/>
      <c r="Z3673" s="23"/>
      <c r="AA3673" s="33"/>
      <c r="AB3673" s="295" t="str">
        <f>IF(ISBLANK($AA3673),"","年間")</f>
        <v/>
      </c>
      <c r="AC3673" s="268"/>
      <c r="AD3673" s="23"/>
      <c r="AE3673" s="134"/>
      <c r="AF3673" s="26" t="str">
        <f t="shared" si="281"/>
        <v/>
      </c>
      <c r="AG3673" s="27"/>
      <c r="AH3673" s="168"/>
      <c r="AI3673" s="29" t="str">
        <f t="shared" si="280"/>
        <v/>
      </c>
      <c r="AJ3673" s="178" t="str">
        <f t="shared" si="282"/>
        <v/>
      </c>
      <c r="AK3673" s="23"/>
      <c r="AL3673" s="23"/>
      <c r="AM3673" s="35"/>
      <c r="AN3673" s="408" t="str">
        <f>IF($AA3673-data!$G$1=0,"　",IF(AK3673=0,"　",VLOOKUP($AK3673,data!$A$1:$H$264,8,FALSE)))</f>
        <v>　</v>
      </c>
      <c r="AO3673" s="35"/>
      <c r="AP3673" s="134"/>
      <c r="AQ3673" s="264" t="str">
        <f t="shared" si="277"/>
        <v/>
      </c>
    </row>
    <row r="3674" spans="1:43" ht="24.75" customHeight="1" x14ac:dyDescent="0.15">
      <c r="A3674" s="593">
        <v>3671</v>
      </c>
      <c r="B3674" s="23" t="s">
        <v>17409</v>
      </c>
      <c r="C3674" s="24" t="s">
        <v>17410</v>
      </c>
      <c r="D3674" s="23" t="s">
        <v>16633</v>
      </c>
      <c r="E3674" s="23" t="s">
        <v>30</v>
      </c>
      <c r="F3674" s="24" t="s">
        <v>17262</v>
      </c>
      <c r="G3674" s="25" t="s">
        <v>17640</v>
      </c>
      <c r="H3674" s="23" t="s">
        <v>17673</v>
      </c>
      <c r="I3674" s="23" t="s">
        <v>17641</v>
      </c>
      <c r="J3674" s="25" t="s">
        <v>17646</v>
      </c>
      <c r="K3674" s="58" t="s">
        <v>17647</v>
      </c>
      <c r="L3674" s="58"/>
      <c r="M3674" s="23" t="s">
        <v>17649</v>
      </c>
      <c r="N3674" s="23" t="s">
        <v>17650</v>
      </c>
      <c r="O3674" s="25" t="s">
        <v>17651</v>
      </c>
      <c r="P3674" s="23" t="s">
        <v>17655</v>
      </c>
      <c r="Q3674" s="25" t="s">
        <v>17656</v>
      </c>
      <c r="R3674" s="58" t="s">
        <v>17652</v>
      </c>
      <c r="S3674" s="23" t="s">
        <v>17653</v>
      </c>
      <c r="T3674" s="23" t="s">
        <v>17654</v>
      </c>
      <c r="U3674" s="25" t="s">
        <v>17640</v>
      </c>
      <c r="V3674" s="23" t="s">
        <v>17643</v>
      </c>
      <c r="W3674" s="25" t="s">
        <v>17642</v>
      </c>
      <c r="X3674" s="58" t="s">
        <v>17648</v>
      </c>
      <c r="Y3674" s="23" t="s">
        <v>17644</v>
      </c>
      <c r="Z3674" s="23" t="s">
        <v>17645</v>
      </c>
      <c r="AA3674" s="33">
        <v>5</v>
      </c>
      <c r="AB3674" s="295" t="str">
        <f t="shared" ref="AB3674:AB3737" si="283">IF(ISBLANK($AA3674),"","年間")</f>
        <v>年間</v>
      </c>
      <c r="AC3674" s="268"/>
      <c r="AD3674" s="23">
        <v>1</v>
      </c>
      <c r="AE3674" s="134">
        <v>25800</v>
      </c>
      <c r="AF3674" s="26">
        <f t="shared" si="281"/>
        <v>25800</v>
      </c>
      <c r="AG3674" s="27">
        <v>42948</v>
      </c>
      <c r="AH3674" s="168">
        <v>42948</v>
      </c>
      <c r="AI3674" s="29" t="str">
        <f t="shared" si="280"/>
        <v>～</v>
      </c>
      <c r="AJ3674" s="178">
        <f t="shared" si="282"/>
        <v>44773</v>
      </c>
      <c r="AK3674" s="23" t="s">
        <v>17411</v>
      </c>
      <c r="AL3674" s="23" t="s">
        <v>17658</v>
      </c>
      <c r="AM3674" s="35">
        <v>42948</v>
      </c>
      <c r="AN3674" s="408">
        <f>IF($AA3674-data!$G$1=0,"　",IF(AK3674=0,"　",VLOOKUP($AK3674,data!$A$1:$H$264,8,FALSE)))</f>
        <v>0</v>
      </c>
      <c r="AO3674" s="35">
        <v>42957</v>
      </c>
      <c r="AP3674" s="134" t="s">
        <v>17412</v>
      </c>
      <c r="AQ3674" s="264" t="str">
        <f t="shared" si="277"/>
        <v/>
      </c>
    </row>
    <row r="3675" spans="1:43" ht="24.75" customHeight="1" x14ac:dyDescent="0.15">
      <c r="A3675" s="593">
        <v>3672</v>
      </c>
      <c r="B3675" s="23" t="s">
        <v>17409</v>
      </c>
      <c r="C3675" s="24" t="s">
        <v>17410</v>
      </c>
      <c r="D3675" s="23" t="s">
        <v>16633</v>
      </c>
      <c r="E3675" s="23" t="s">
        <v>30</v>
      </c>
      <c r="F3675" s="24" t="s">
        <v>17262</v>
      </c>
      <c r="G3675" s="25" t="s">
        <v>17640</v>
      </c>
      <c r="H3675" s="23" t="s">
        <v>17673</v>
      </c>
      <c r="I3675" s="23" t="s">
        <v>17641</v>
      </c>
      <c r="J3675" s="25" t="s">
        <v>17646</v>
      </c>
      <c r="K3675" s="58" t="s">
        <v>17647</v>
      </c>
      <c r="L3675" s="58"/>
      <c r="M3675" s="23" t="s">
        <v>17649</v>
      </c>
      <c r="N3675" s="23" t="s">
        <v>17650</v>
      </c>
      <c r="O3675" s="25" t="s">
        <v>17651</v>
      </c>
      <c r="P3675" s="23" t="s">
        <v>17655</v>
      </c>
      <c r="Q3675" s="25" t="s">
        <v>17656</v>
      </c>
      <c r="R3675" s="58" t="s">
        <v>17652</v>
      </c>
      <c r="S3675" s="23" t="s">
        <v>17653</v>
      </c>
      <c r="T3675" s="23" t="s">
        <v>17654</v>
      </c>
      <c r="U3675" s="25" t="s">
        <v>17640</v>
      </c>
      <c r="V3675" s="23" t="s">
        <v>17643</v>
      </c>
      <c r="W3675" s="25" t="s">
        <v>17642</v>
      </c>
      <c r="X3675" s="58" t="s">
        <v>17648</v>
      </c>
      <c r="Y3675" s="23" t="s">
        <v>17644</v>
      </c>
      <c r="Z3675" s="23" t="s">
        <v>17645</v>
      </c>
      <c r="AA3675" s="33">
        <v>5</v>
      </c>
      <c r="AB3675" s="295" t="str">
        <f t="shared" si="283"/>
        <v>年間</v>
      </c>
      <c r="AC3675" s="268"/>
      <c r="AD3675" s="23">
        <v>1</v>
      </c>
      <c r="AE3675" s="134">
        <v>25800</v>
      </c>
      <c r="AF3675" s="26">
        <f t="shared" si="281"/>
        <v>25800</v>
      </c>
      <c r="AG3675" s="27">
        <v>42948</v>
      </c>
      <c r="AH3675" s="168">
        <v>42948</v>
      </c>
      <c r="AI3675" s="29" t="str">
        <f t="shared" si="280"/>
        <v>～</v>
      </c>
      <c r="AJ3675" s="178">
        <f t="shared" si="282"/>
        <v>44773</v>
      </c>
      <c r="AK3675" s="23" t="s">
        <v>17411</v>
      </c>
      <c r="AL3675" s="23" t="s">
        <v>17659</v>
      </c>
      <c r="AM3675" s="35">
        <v>42948</v>
      </c>
      <c r="AN3675" s="408">
        <f>IF($AA3675-data!$G$1=0,"　",IF(AK3675=0,"　",VLOOKUP($AK3675,data!$A$1:$H$264,8,FALSE)))</f>
        <v>0</v>
      </c>
      <c r="AO3675" s="35">
        <v>42957</v>
      </c>
      <c r="AP3675" s="134" t="s">
        <v>17412</v>
      </c>
      <c r="AQ3675" s="264" t="str">
        <f t="shared" si="277"/>
        <v/>
      </c>
    </row>
    <row r="3676" spans="1:43" ht="24.75" customHeight="1" x14ac:dyDescent="0.15">
      <c r="A3676" s="593">
        <v>3673</v>
      </c>
      <c r="B3676" s="23" t="s">
        <v>17409</v>
      </c>
      <c r="C3676" s="24" t="s">
        <v>17410</v>
      </c>
      <c r="D3676" s="23" t="s">
        <v>16633</v>
      </c>
      <c r="E3676" s="23" t="s">
        <v>30</v>
      </c>
      <c r="F3676" s="24" t="s">
        <v>17262</v>
      </c>
      <c r="G3676" s="25" t="s">
        <v>17640</v>
      </c>
      <c r="H3676" s="23" t="s">
        <v>17673</v>
      </c>
      <c r="I3676" s="23" t="s">
        <v>17641</v>
      </c>
      <c r="J3676" s="25" t="s">
        <v>17646</v>
      </c>
      <c r="K3676" s="58" t="s">
        <v>17647</v>
      </c>
      <c r="L3676" s="58"/>
      <c r="M3676" s="23" t="s">
        <v>17649</v>
      </c>
      <c r="N3676" s="23" t="s">
        <v>17650</v>
      </c>
      <c r="O3676" s="25" t="s">
        <v>17651</v>
      </c>
      <c r="P3676" s="23" t="s">
        <v>17655</v>
      </c>
      <c r="Q3676" s="25" t="s">
        <v>17656</v>
      </c>
      <c r="R3676" s="58" t="s">
        <v>17652</v>
      </c>
      <c r="S3676" s="23" t="s">
        <v>17653</v>
      </c>
      <c r="T3676" s="23" t="s">
        <v>17654</v>
      </c>
      <c r="U3676" s="25" t="s">
        <v>17640</v>
      </c>
      <c r="V3676" s="23" t="s">
        <v>17643</v>
      </c>
      <c r="W3676" s="25" t="s">
        <v>17642</v>
      </c>
      <c r="X3676" s="58" t="s">
        <v>17648</v>
      </c>
      <c r="Y3676" s="23" t="s">
        <v>17644</v>
      </c>
      <c r="Z3676" s="23" t="s">
        <v>17645</v>
      </c>
      <c r="AA3676" s="33">
        <v>5</v>
      </c>
      <c r="AB3676" s="295" t="str">
        <f t="shared" si="283"/>
        <v>年間</v>
      </c>
      <c r="AC3676" s="268"/>
      <c r="AD3676" s="23">
        <v>1</v>
      </c>
      <c r="AE3676" s="134">
        <v>25800</v>
      </c>
      <c r="AF3676" s="26">
        <f t="shared" si="281"/>
        <v>25800</v>
      </c>
      <c r="AG3676" s="27">
        <v>42948</v>
      </c>
      <c r="AH3676" s="168">
        <v>42948</v>
      </c>
      <c r="AI3676" s="29" t="str">
        <f t="shared" si="280"/>
        <v>～</v>
      </c>
      <c r="AJ3676" s="178">
        <f t="shared" si="282"/>
        <v>44773</v>
      </c>
      <c r="AK3676" s="23" t="s">
        <v>17411</v>
      </c>
      <c r="AL3676" s="23" t="s">
        <v>17660</v>
      </c>
      <c r="AM3676" s="35">
        <v>42948</v>
      </c>
      <c r="AN3676" s="408">
        <f>IF($AA3676-data!$G$1=0,"　",IF(AK3676=0,"　",VLOOKUP($AK3676,data!$A$1:$H$264,8,FALSE)))</f>
        <v>0</v>
      </c>
      <c r="AO3676" s="35">
        <v>42957</v>
      </c>
      <c r="AP3676" s="134" t="s">
        <v>17412</v>
      </c>
      <c r="AQ3676" s="264" t="str">
        <f t="shared" si="277"/>
        <v/>
      </c>
    </row>
    <row r="3677" spans="1:43" ht="24.75" customHeight="1" x14ac:dyDescent="0.15">
      <c r="A3677" s="593">
        <v>3674</v>
      </c>
      <c r="B3677" s="23" t="s">
        <v>17409</v>
      </c>
      <c r="C3677" s="24" t="s">
        <v>17410</v>
      </c>
      <c r="D3677" s="23" t="s">
        <v>16633</v>
      </c>
      <c r="E3677" s="23" t="s">
        <v>30</v>
      </c>
      <c r="F3677" s="24" t="s">
        <v>17262</v>
      </c>
      <c r="G3677" s="25" t="s">
        <v>17640</v>
      </c>
      <c r="H3677" s="23" t="s">
        <v>17673</v>
      </c>
      <c r="I3677" s="23" t="s">
        <v>17641</v>
      </c>
      <c r="J3677" s="25" t="s">
        <v>17646</v>
      </c>
      <c r="K3677" s="58" t="s">
        <v>17647</v>
      </c>
      <c r="L3677" s="58"/>
      <c r="M3677" s="23" t="s">
        <v>17649</v>
      </c>
      <c r="N3677" s="23" t="s">
        <v>17650</v>
      </c>
      <c r="O3677" s="25" t="s">
        <v>17651</v>
      </c>
      <c r="P3677" s="23" t="s">
        <v>17655</v>
      </c>
      <c r="Q3677" s="25" t="s">
        <v>17656</v>
      </c>
      <c r="R3677" s="58" t="s">
        <v>17652</v>
      </c>
      <c r="S3677" s="23" t="s">
        <v>17653</v>
      </c>
      <c r="T3677" s="23" t="s">
        <v>17654</v>
      </c>
      <c r="U3677" s="25" t="s">
        <v>17640</v>
      </c>
      <c r="V3677" s="23" t="s">
        <v>17643</v>
      </c>
      <c r="W3677" s="25" t="s">
        <v>17642</v>
      </c>
      <c r="X3677" s="58" t="s">
        <v>17648</v>
      </c>
      <c r="Y3677" s="23" t="s">
        <v>17644</v>
      </c>
      <c r="Z3677" s="23" t="s">
        <v>17645</v>
      </c>
      <c r="AA3677" s="33">
        <v>5</v>
      </c>
      <c r="AB3677" s="295" t="str">
        <f t="shared" si="283"/>
        <v>年間</v>
      </c>
      <c r="AC3677" s="268"/>
      <c r="AD3677" s="23">
        <v>1</v>
      </c>
      <c r="AE3677" s="134">
        <v>25800</v>
      </c>
      <c r="AF3677" s="26">
        <f t="shared" si="281"/>
        <v>25800</v>
      </c>
      <c r="AG3677" s="27">
        <v>42948</v>
      </c>
      <c r="AH3677" s="168">
        <v>42948</v>
      </c>
      <c r="AI3677" s="29" t="str">
        <f t="shared" si="280"/>
        <v>～</v>
      </c>
      <c r="AJ3677" s="178">
        <f t="shared" si="282"/>
        <v>44773</v>
      </c>
      <c r="AK3677" s="23" t="s">
        <v>17411</v>
      </c>
      <c r="AL3677" s="23" t="s">
        <v>17661</v>
      </c>
      <c r="AM3677" s="35">
        <v>42948</v>
      </c>
      <c r="AN3677" s="408">
        <f>IF($AA3677-data!$G$1=0,"　",IF(AK3677=0,"　",VLOOKUP($AK3677,data!$A$1:$H$264,8,FALSE)))</f>
        <v>0</v>
      </c>
      <c r="AO3677" s="35">
        <v>42957</v>
      </c>
      <c r="AP3677" s="134" t="s">
        <v>17412</v>
      </c>
      <c r="AQ3677" s="264" t="str">
        <f t="shared" si="277"/>
        <v/>
      </c>
    </row>
    <row r="3678" spans="1:43" ht="24.75" customHeight="1" x14ac:dyDescent="0.15">
      <c r="A3678" s="593">
        <v>3675</v>
      </c>
      <c r="B3678" s="23" t="s">
        <v>17413</v>
      </c>
      <c r="C3678" s="24" t="s">
        <v>17410</v>
      </c>
      <c r="D3678" s="23" t="s">
        <v>16633</v>
      </c>
      <c r="E3678" s="23" t="s">
        <v>30</v>
      </c>
      <c r="F3678" s="24" t="s">
        <v>17262</v>
      </c>
      <c r="G3678" s="25" t="s">
        <v>17640</v>
      </c>
      <c r="H3678" s="23" t="s">
        <v>17673</v>
      </c>
      <c r="I3678" s="23" t="s">
        <v>17641</v>
      </c>
      <c r="J3678" s="25" t="s">
        <v>17646</v>
      </c>
      <c r="K3678" s="58" t="s">
        <v>17647</v>
      </c>
      <c r="L3678" s="58"/>
      <c r="M3678" s="23" t="s">
        <v>17649</v>
      </c>
      <c r="N3678" s="23" t="s">
        <v>17650</v>
      </c>
      <c r="O3678" s="25" t="s">
        <v>17651</v>
      </c>
      <c r="P3678" s="23" t="s">
        <v>17655</v>
      </c>
      <c r="Q3678" s="25" t="s">
        <v>17656</v>
      </c>
      <c r="R3678" s="58" t="s">
        <v>17652</v>
      </c>
      <c r="S3678" s="23" t="s">
        <v>17653</v>
      </c>
      <c r="T3678" s="23" t="s">
        <v>17654</v>
      </c>
      <c r="U3678" s="25" t="s">
        <v>17640</v>
      </c>
      <c r="V3678" s="23" t="s">
        <v>17643</v>
      </c>
      <c r="W3678" s="25" t="s">
        <v>17642</v>
      </c>
      <c r="X3678" s="58" t="s">
        <v>17648</v>
      </c>
      <c r="Y3678" s="23" t="s">
        <v>17644</v>
      </c>
      <c r="Z3678" s="23" t="s">
        <v>17645</v>
      </c>
      <c r="AA3678" s="33">
        <v>5</v>
      </c>
      <c r="AB3678" s="295" t="str">
        <f t="shared" si="283"/>
        <v>年間</v>
      </c>
      <c r="AC3678" s="268"/>
      <c r="AD3678" s="23">
        <v>1</v>
      </c>
      <c r="AE3678" s="134">
        <v>87000</v>
      </c>
      <c r="AF3678" s="26">
        <f t="shared" si="281"/>
        <v>87000</v>
      </c>
      <c r="AG3678" s="27">
        <v>42948</v>
      </c>
      <c r="AH3678" s="168">
        <v>42948</v>
      </c>
      <c r="AI3678" s="29" t="str">
        <f t="shared" si="280"/>
        <v>～</v>
      </c>
      <c r="AJ3678" s="178">
        <f t="shared" si="282"/>
        <v>44773</v>
      </c>
      <c r="AK3678" s="23" t="s">
        <v>17414</v>
      </c>
      <c r="AL3678" s="23" t="s">
        <v>17657</v>
      </c>
      <c r="AM3678" s="35">
        <v>42948</v>
      </c>
      <c r="AN3678" s="408" t="str">
        <f>IF($AA3678-data!$G$1=0,"　",IF(AK3678=0,"　",VLOOKUP($AK3678,data!$A$1:$H$264,8,FALSE)))</f>
        <v>消耗部品交換対象</v>
      </c>
      <c r="AO3678" s="35">
        <v>42957</v>
      </c>
      <c r="AP3678" s="134" t="s">
        <v>17412</v>
      </c>
      <c r="AQ3678" s="264">
        <f t="shared" si="277"/>
        <v>44013</v>
      </c>
    </row>
    <row r="3679" spans="1:43" ht="24.75" customHeight="1" x14ac:dyDescent="0.15">
      <c r="A3679" s="593">
        <v>3676</v>
      </c>
      <c r="B3679" s="461" t="s">
        <v>17630</v>
      </c>
      <c r="C3679" s="462" t="s">
        <v>17415</v>
      </c>
      <c r="D3679" s="461" t="s">
        <v>17416</v>
      </c>
      <c r="E3679" s="461" t="s">
        <v>30</v>
      </c>
      <c r="F3679" s="462" t="s">
        <v>17262</v>
      </c>
      <c r="G3679" s="463" t="s">
        <v>17664</v>
      </c>
      <c r="H3679" s="461" t="s">
        <v>17666</v>
      </c>
      <c r="I3679" s="461" t="s">
        <v>17665</v>
      </c>
      <c r="J3679" s="463" t="s">
        <v>17667</v>
      </c>
      <c r="K3679" s="464" t="s">
        <v>17668</v>
      </c>
      <c r="L3679" s="464"/>
      <c r="M3679" s="461" t="s">
        <v>17669</v>
      </c>
      <c r="N3679" s="461" t="s">
        <v>17670</v>
      </c>
      <c r="O3679" s="463" t="s">
        <v>17417</v>
      </c>
      <c r="P3679" s="461" t="s">
        <v>14286</v>
      </c>
      <c r="Q3679" s="463" t="s">
        <v>17662</v>
      </c>
      <c r="R3679" s="464" t="s">
        <v>17418</v>
      </c>
      <c r="S3679" s="461" t="s">
        <v>14287</v>
      </c>
      <c r="T3679" s="461" t="s">
        <v>17663</v>
      </c>
      <c r="U3679" s="463" t="s">
        <v>17637</v>
      </c>
      <c r="V3679" s="461" t="s">
        <v>17666</v>
      </c>
      <c r="W3679" s="463" t="s">
        <v>17671</v>
      </c>
      <c r="X3679" s="464" t="s">
        <v>17668</v>
      </c>
      <c r="Y3679" s="461" t="s">
        <v>17669</v>
      </c>
      <c r="Z3679" s="461" t="s">
        <v>17670</v>
      </c>
      <c r="AA3679" s="465">
        <v>5</v>
      </c>
      <c r="AB3679" s="466" t="str">
        <f t="shared" si="283"/>
        <v>年間</v>
      </c>
      <c r="AC3679" s="467"/>
      <c r="AD3679" s="461">
        <v>1</v>
      </c>
      <c r="AE3679" s="468">
        <v>21600</v>
      </c>
      <c r="AF3679" s="469">
        <f t="shared" si="281"/>
        <v>21600</v>
      </c>
      <c r="AG3679" s="470">
        <v>42948</v>
      </c>
      <c r="AH3679" s="471">
        <v>42944</v>
      </c>
      <c r="AI3679" s="472" t="str">
        <f t="shared" si="280"/>
        <v>～</v>
      </c>
      <c r="AJ3679" s="473">
        <f t="shared" si="282"/>
        <v>44769</v>
      </c>
      <c r="AK3679" s="461" t="s">
        <v>17635</v>
      </c>
      <c r="AL3679" s="461" t="s">
        <v>17672</v>
      </c>
      <c r="AM3679" s="474">
        <v>42944</v>
      </c>
      <c r="AN3679" s="408">
        <f>IF($AA3679-data!$G$1=0,"　",IF(AK3679=0,"　",VLOOKUP($AK3679,data!$A$1:$H$264,8,FALSE)))</f>
        <v>0</v>
      </c>
      <c r="AO3679" s="474">
        <v>42957</v>
      </c>
      <c r="AP3679" s="468" t="s">
        <v>17636</v>
      </c>
      <c r="AQ3679" s="475" t="str">
        <f t="shared" si="277"/>
        <v/>
      </c>
    </row>
    <row r="3680" spans="1:43" ht="24.75" customHeight="1" x14ac:dyDescent="0.15">
      <c r="A3680" s="593">
        <v>3677</v>
      </c>
      <c r="B3680" s="23" t="s">
        <v>17419</v>
      </c>
      <c r="C3680" s="24" t="s">
        <v>18424</v>
      </c>
      <c r="D3680" s="23" t="s">
        <v>18425</v>
      </c>
      <c r="E3680" s="23" t="s">
        <v>18426</v>
      </c>
      <c r="F3680" s="24" t="s">
        <v>18445</v>
      </c>
      <c r="G3680" s="25" t="s">
        <v>18427</v>
      </c>
      <c r="H3680" s="23" t="s">
        <v>18428</v>
      </c>
      <c r="I3680" s="23" t="s">
        <v>18429</v>
      </c>
      <c r="J3680" s="25" t="s">
        <v>18430</v>
      </c>
      <c r="K3680" s="58" t="s">
        <v>18431</v>
      </c>
      <c r="L3680" s="58"/>
      <c r="M3680" s="23" t="s">
        <v>18432</v>
      </c>
      <c r="N3680" s="23" t="s">
        <v>18433</v>
      </c>
      <c r="O3680" s="25" t="s">
        <v>18434</v>
      </c>
      <c r="P3680" s="23" t="s">
        <v>18435</v>
      </c>
      <c r="Q3680" s="25" t="s">
        <v>18436</v>
      </c>
      <c r="R3680" s="58" t="s">
        <v>18437</v>
      </c>
      <c r="S3680" s="23" t="s">
        <v>18438</v>
      </c>
      <c r="T3680" s="23" t="s">
        <v>18439</v>
      </c>
      <c r="U3680" s="25" t="s">
        <v>18427</v>
      </c>
      <c r="V3680" s="23" t="s">
        <v>18428</v>
      </c>
      <c r="W3680" s="25" t="s">
        <v>18440</v>
      </c>
      <c r="X3680" s="58" t="s">
        <v>18431</v>
      </c>
      <c r="Y3680" s="23" t="s">
        <v>18432</v>
      </c>
      <c r="Z3680" s="23" t="s">
        <v>18433</v>
      </c>
      <c r="AA3680" s="33">
        <v>3</v>
      </c>
      <c r="AB3680" s="295" t="s">
        <v>14501</v>
      </c>
      <c r="AC3680" s="268"/>
      <c r="AD3680" s="23">
        <v>1</v>
      </c>
      <c r="AE3680" s="134">
        <v>20880</v>
      </c>
      <c r="AF3680" s="94">
        <f t="shared" si="281"/>
        <v>20880</v>
      </c>
      <c r="AG3680" s="27">
        <v>43009</v>
      </c>
      <c r="AH3680" s="168">
        <v>43040</v>
      </c>
      <c r="AI3680" s="29" t="s">
        <v>15151</v>
      </c>
      <c r="AJ3680" s="178">
        <f t="shared" si="282"/>
        <v>44135</v>
      </c>
      <c r="AK3680" s="23" t="s">
        <v>18441</v>
      </c>
      <c r="AL3680" s="23" t="s">
        <v>18442</v>
      </c>
      <c r="AM3680" s="35">
        <v>43040</v>
      </c>
      <c r="AN3680" s="408" t="str">
        <f>IF($AA3680-data!$G$1=0,"　",IF(AK3680=0,"　",VLOOKUP($AK3680,data!$A$1:$H$264,8,FALSE)))</f>
        <v>　</v>
      </c>
      <c r="AO3680" s="35"/>
      <c r="AP3680" s="134" t="s">
        <v>18446</v>
      </c>
      <c r="AQ3680" s="264" t="str">
        <f t="shared" si="277"/>
        <v/>
      </c>
    </row>
    <row r="3681" spans="1:43" ht="24.75" customHeight="1" x14ac:dyDescent="0.15">
      <c r="A3681" s="593">
        <v>3678</v>
      </c>
      <c r="B3681" s="23" t="s">
        <v>17419</v>
      </c>
      <c r="C3681" s="24" t="s">
        <v>18424</v>
      </c>
      <c r="D3681" s="23" t="s">
        <v>18425</v>
      </c>
      <c r="E3681" s="23" t="s">
        <v>18426</v>
      </c>
      <c r="F3681" s="24" t="s">
        <v>18445</v>
      </c>
      <c r="G3681" s="25" t="s">
        <v>18427</v>
      </c>
      <c r="H3681" s="23" t="s">
        <v>18428</v>
      </c>
      <c r="I3681" s="23" t="s">
        <v>18429</v>
      </c>
      <c r="J3681" s="25" t="s">
        <v>18430</v>
      </c>
      <c r="K3681" s="58" t="s">
        <v>18431</v>
      </c>
      <c r="L3681" s="58"/>
      <c r="M3681" s="23" t="s">
        <v>18432</v>
      </c>
      <c r="N3681" s="23" t="s">
        <v>18433</v>
      </c>
      <c r="O3681" s="25" t="s">
        <v>18434</v>
      </c>
      <c r="P3681" s="23" t="s">
        <v>18435</v>
      </c>
      <c r="Q3681" s="25" t="s">
        <v>18436</v>
      </c>
      <c r="R3681" s="58" t="s">
        <v>18437</v>
      </c>
      <c r="S3681" s="23" t="s">
        <v>18438</v>
      </c>
      <c r="T3681" s="23" t="s">
        <v>18439</v>
      </c>
      <c r="U3681" s="25" t="s">
        <v>18427</v>
      </c>
      <c r="V3681" s="23" t="s">
        <v>18428</v>
      </c>
      <c r="W3681" s="25" t="s">
        <v>18440</v>
      </c>
      <c r="X3681" s="58" t="s">
        <v>18431</v>
      </c>
      <c r="Y3681" s="23" t="s">
        <v>18432</v>
      </c>
      <c r="Z3681" s="23" t="s">
        <v>18433</v>
      </c>
      <c r="AA3681" s="33">
        <v>3</v>
      </c>
      <c r="AB3681" s="295" t="s">
        <v>14501</v>
      </c>
      <c r="AC3681" s="268"/>
      <c r="AD3681" s="23">
        <v>1</v>
      </c>
      <c r="AE3681" s="134">
        <v>20880</v>
      </c>
      <c r="AF3681" s="94">
        <f t="shared" si="281"/>
        <v>20880</v>
      </c>
      <c r="AG3681" s="27">
        <v>43009</v>
      </c>
      <c r="AH3681" s="168">
        <v>43040</v>
      </c>
      <c r="AI3681" s="29" t="s">
        <v>15151</v>
      </c>
      <c r="AJ3681" s="178">
        <f t="shared" si="282"/>
        <v>44135</v>
      </c>
      <c r="AK3681" s="23" t="s">
        <v>18441</v>
      </c>
      <c r="AL3681" s="23" t="s">
        <v>18444</v>
      </c>
      <c r="AM3681" s="35">
        <v>43040</v>
      </c>
      <c r="AN3681" s="408" t="str">
        <f>IF($AA3681-data!$G$1=0,"　",IF(AK3681=0,"　",VLOOKUP($AK3681,data!$A$1:$H$264,8,FALSE)))</f>
        <v>　</v>
      </c>
      <c r="AO3681" s="35"/>
      <c r="AP3681" s="134" t="s">
        <v>18446</v>
      </c>
      <c r="AQ3681" s="264" t="str">
        <f t="shared" si="277"/>
        <v/>
      </c>
    </row>
    <row r="3682" spans="1:43" ht="24.75" customHeight="1" x14ac:dyDescent="0.15">
      <c r="A3682" s="593">
        <v>3679</v>
      </c>
      <c r="B3682" s="23" t="s">
        <v>17420</v>
      </c>
      <c r="C3682" s="24" t="s">
        <v>2344</v>
      </c>
      <c r="D3682" s="23"/>
      <c r="E3682" s="23"/>
      <c r="F3682" s="24"/>
      <c r="G3682" s="25"/>
      <c r="H3682" s="23"/>
      <c r="I3682" s="23"/>
      <c r="J3682" s="25"/>
      <c r="K3682" s="58"/>
      <c r="L3682" s="58"/>
      <c r="M3682" s="23"/>
      <c r="N3682" s="23"/>
      <c r="O3682" s="25"/>
      <c r="P3682" s="23"/>
      <c r="Q3682" s="25"/>
      <c r="R3682" s="58"/>
      <c r="S3682" s="23"/>
      <c r="T3682" s="23"/>
      <c r="U3682" s="25"/>
      <c r="V3682" s="23"/>
      <c r="W3682" s="25"/>
      <c r="X3682" s="58"/>
      <c r="Y3682" s="23"/>
      <c r="Z3682" s="23"/>
      <c r="AA3682" s="33"/>
      <c r="AB3682" s="295" t="str">
        <f t="shared" si="283"/>
        <v/>
      </c>
      <c r="AC3682" s="268"/>
      <c r="AD3682" s="23"/>
      <c r="AE3682" s="134"/>
      <c r="AF3682" s="26" t="str">
        <f t="shared" si="281"/>
        <v/>
      </c>
      <c r="AG3682" s="27"/>
      <c r="AH3682" s="168"/>
      <c r="AI3682" s="29" t="str">
        <f t="shared" ref="AI3682:AI3687" si="284">IF(ISBLANK($AH3682),"","～")</f>
        <v/>
      </c>
      <c r="AJ3682" s="178" t="str">
        <f t="shared" si="282"/>
        <v/>
      </c>
      <c r="AK3682" s="23"/>
      <c r="AL3682" s="23"/>
      <c r="AM3682" s="35"/>
      <c r="AN3682" s="408" t="str">
        <f>IF($AA3682-data!$G$1=0,"　",IF(AK3682=0,"　",VLOOKUP($AK3682,data!$A$1:$H$264,8,FALSE)))</f>
        <v>　</v>
      </c>
      <c r="AO3682" s="35"/>
      <c r="AP3682" s="134"/>
      <c r="AQ3682" s="264" t="str">
        <f t="shared" si="277"/>
        <v/>
      </c>
    </row>
    <row r="3683" spans="1:43" ht="24.75" customHeight="1" x14ac:dyDescent="0.15">
      <c r="A3683" s="593">
        <v>3680</v>
      </c>
      <c r="B3683" s="23" t="s">
        <v>17422</v>
      </c>
      <c r="C3683" s="24" t="s">
        <v>2344</v>
      </c>
      <c r="D3683" s="23"/>
      <c r="E3683" s="23"/>
      <c r="F3683" s="24"/>
      <c r="G3683" s="25"/>
      <c r="H3683" s="23"/>
      <c r="I3683" s="23"/>
      <c r="J3683" s="25"/>
      <c r="K3683" s="58"/>
      <c r="L3683" s="58"/>
      <c r="M3683" s="23"/>
      <c r="N3683" s="23"/>
      <c r="O3683" s="25"/>
      <c r="P3683" s="23"/>
      <c r="Q3683" s="25"/>
      <c r="R3683" s="58"/>
      <c r="S3683" s="23"/>
      <c r="T3683" s="23"/>
      <c r="U3683" s="25"/>
      <c r="V3683" s="23"/>
      <c r="W3683" s="25"/>
      <c r="X3683" s="58"/>
      <c r="Y3683" s="23"/>
      <c r="Z3683" s="23"/>
      <c r="AA3683" s="33"/>
      <c r="AB3683" s="295" t="str">
        <f t="shared" si="283"/>
        <v/>
      </c>
      <c r="AC3683" s="268"/>
      <c r="AD3683" s="23"/>
      <c r="AE3683" s="134"/>
      <c r="AF3683" s="26" t="str">
        <f t="shared" si="281"/>
        <v/>
      </c>
      <c r="AG3683" s="27"/>
      <c r="AH3683" s="168"/>
      <c r="AI3683" s="29" t="str">
        <f t="shared" si="284"/>
        <v/>
      </c>
      <c r="AJ3683" s="178" t="str">
        <f t="shared" si="282"/>
        <v/>
      </c>
      <c r="AK3683" s="23"/>
      <c r="AL3683" s="23"/>
      <c r="AM3683" s="35"/>
      <c r="AN3683" s="408" t="str">
        <f>IF($AA3683-data!$G$1=0,"　",IF(AK3683=0,"　",VLOOKUP($AK3683,data!$A$1:$H$264,8,FALSE)))</f>
        <v>　</v>
      </c>
      <c r="AO3683" s="35"/>
      <c r="AP3683" s="134"/>
      <c r="AQ3683" s="264" t="str">
        <f t="shared" si="277"/>
        <v/>
      </c>
    </row>
    <row r="3684" spans="1:43" ht="24.75" customHeight="1" x14ac:dyDescent="0.15">
      <c r="A3684" s="593">
        <v>3681</v>
      </c>
      <c r="B3684" s="23" t="s">
        <v>17629</v>
      </c>
      <c r="C3684" s="24" t="s">
        <v>17676</v>
      </c>
      <c r="D3684" s="23" t="s">
        <v>17677</v>
      </c>
      <c r="E3684" s="23" t="s">
        <v>17676</v>
      </c>
      <c r="F3684" s="24"/>
      <c r="G3684" s="25" t="s">
        <v>17678</v>
      </c>
      <c r="H3684" s="23" t="s">
        <v>17679</v>
      </c>
      <c r="I3684" s="23" t="s">
        <v>17680</v>
      </c>
      <c r="J3684" s="25" t="s">
        <v>17681</v>
      </c>
      <c r="K3684" s="58"/>
      <c r="L3684" s="58"/>
      <c r="M3684" s="23" t="s">
        <v>17682</v>
      </c>
      <c r="N3684" s="23"/>
      <c r="O3684" s="95" t="s">
        <v>17684</v>
      </c>
      <c r="P3684" s="23" t="s">
        <v>17685</v>
      </c>
      <c r="Q3684" s="25" t="s">
        <v>17686</v>
      </c>
      <c r="R3684" s="58"/>
      <c r="S3684" s="23" t="s">
        <v>17687</v>
      </c>
      <c r="T3684" s="23" t="s">
        <v>17688</v>
      </c>
      <c r="U3684" s="25" t="s">
        <v>17678</v>
      </c>
      <c r="V3684" s="23" t="s">
        <v>17679</v>
      </c>
      <c r="W3684" s="23" t="s">
        <v>17683</v>
      </c>
      <c r="X3684" s="25"/>
      <c r="Y3684" s="23" t="s">
        <v>17682</v>
      </c>
      <c r="Z3684" s="23"/>
      <c r="AA3684" s="33">
        <v>5</v>
      </c>
      <c r="AB3684" s="295" t="str">
        <f t="shared" si="283"/>
        <v>年間</v>
      </c>
      <c r="AC3684" s="268"/>
      <c r="AD3684" s="23">
        <v>1</v>
      </c>
      <c r="AE3684" s="579">
        <v>134400</v>
      </c>
      <c r="AF3684" s="580">
        <v>134400</v>
      </c>
      <c r="AG3684" s="27">
        <v>42948</v>
      </c>
      <c r="AH3684" s="168">
        <v>42935</v>
      </c>
      <c r="AI3684" s="29" t="str">
        <f t="shared" si="284"/>
        <v>～</v>
      </c>
      <c r="AJ3684" s="178">
        <f t="shared" si="282"/>
        <v>44760</v>
      </c>
      <c r="AK3684" s="23" t="s">
        <v>19835</v>
      </c>
      <c r="AL3684" s="23" t="s">
        <v>17689</v>
      </c>
      <c r="AM3684" s="35">
        <v>42935</v>
      </c>
      <c r="AN3684" s="408" t="str">
        <f>IF($AA3684-data!$G$1=0,"　",IF(AK3684=0,"　",VLOOKUP($AK3684,data!$A$1:$H$264,8,FALSE)))</f>
        <v>消耗部品交換対象</v>
      </c>
      <c r="AO3684" s="35"/>
      <c r="AP3684" s="426" t="s">
        <v>18757</v>
      </c>
      <c r="AQ3684" s="264">
        <f t="shared" si="277"/>
        <v>44001</v>
      </c>
    </row>
    <row r="3685" spans="1:43" ht="24.75" customHeight="1" x14ac:dyDescent="0.15">
      <c r="A3685" s="593">
        <v>3682</v>
      </c>
      <c r="B3685" s="23" t="s">
        <v>17718</v>
      </c>
      <c r="C3685" s="24" t="s">
        <v>2344</v>
      </c>
      <c r="D3685" s="23"/>
      <c r="E3685" s="23"/>
      <c r="F3685" s="24"/>
      <c r="G3685" s="25"/>
      <c r="H3685" s="23"/>
      <c r="I3685" s="23"/>
      <c r="J3685" s="25"/>
      <c r="K3685" s="58"/>
      <c r="L3685" s="58"/>
      <c r="M3685" s="23"/>
      <c r="N3685" s="23"/>
      <c r="O3685" s="25"/>
      <c r="P3685" s="23"/>
      <c r="Q3685" s="25"/>
      <c r="R3685" s="58"/>
      <c r="S3685" s="23"/>
      <c r="T3685" s="23"/>
      <c r="U3685" s="25"/>
      <c r="V3685" s="23"/>
      <c r="W3685" s="25"/>
      <c r="X3685" s="58"/>
      <c r="Y3685" s="23"/>
      <c r="Z3685" s="23"/>
      <c r="AA3685" s="33"/>
      <c r="AB3685" s="295" t="str">
        <f t="shared" si="283"/>
        <v/>
      </c>
      <c r="AC3685" s="268"/>
      <c r="AD3685" s="23"/>
      <c r="AE3685" s="134"/>
      <c r="AF3685" s="26"/>
      <c r="AG3685" s="27"/>
      <c r="AH3685" s="168"/>
      <c r="AI3685" s="29" t="str">
        <f t="shared" si="284"/>
        <v/>
      </c>
      <c r="AJ3685" s="178" t="str">
        <f t="shared" si="282"/>
        <v/>
      </c>
      <c r="AK3685" s="23"/>
      <c r="AL3685" s="23"/>
      <c r="AM3685" s="35"/>
      <c r="AN3685" s="408" t="str">
        <f>IF($AA3685-data!$G$1=0,"　",IF(AK3685=0,"　",VLOOKUP($AK3685,data!$A$1:$H$264,8,FALSE)))</f>
        <v>　</v>
      </c>
      <c r="AO3685" s="35"/>
      <c r="AP3685" s="134"/>
      <c r="AQ3685" s="264" t="str">
        <f t="shared" si="277"/>
        <v/>
      </c>
    </row>
    <row r="3686" spans="1:43" ht="24.75" customHeight="1" x14ac:dyDescent="0.15">
      <c r="A3686" s="593">
        <v>3683</v>
      </c>
      <c r="B3686" s="23" t="s">
        <v>17717</v>
      </c>
      <c r="C3686" s="24" t="s">
        <v>2344</v>
      </c>
      <c r="D3686" s="23"/>
      <c r="E3686" s="23"/>
      <c r="F3686" s="24"/>
      <c r="G3686" s="25"/>
      <c r="H3686" s="23"/>
      <c r="I3686" s="23"/>
      <c r="J3686" s="25"/>
      <c r="K3686" s="58"/>
      <c r="L3686" s="58"/>
      <c r="M3686" s="23"/>
      <c r="N3686" s="23"/>
      <c r="O3686" s="25"/>
      <c r="P3686" s="23"/>
      <c r="Q3686" s="25"/>
      <c r="R3686" s="58"/>
      <c r="S3686" s="23"/>
      <c r="T3686" s="23"/>
      <c r="U3686" s="25"/>
      <c r="V3686" s="23"/>
      <c r="W3686" s="25"/>
      <c r="X3686" s="58"/>
      <c r="Y3686" s="23"/>
      <c r="Z3686" s="23"/>
      <c r="AA3686" s="33"/>
      <c r="AB3686" s="295" t="str">
        <f t="shared" si="283"/>
        <v/>
      </c>
      <c r="AC3686" s="268"/>
      <c r="AD3686" s="23"/>
      <c r="AE3686" s="134"/>
      <c r="AF3686" s="26" t="str">
        <f>IF(ISBLANK($AE3686),"",$AE3686*$AD3686)</f>
        <v/>
      </c>
      <c r="AG3686" s="27"/>
      <c r="AH3686" s="168"/>
      <c r="AI3686" s="29" t="str">
        <f t="shared" si="284"/>
        <v/>
      </c>
      <c r="AJ3686" s="178" t="str">
        <f t="shared" si="282"/>
        <v/>
      </c>
      <c r="AK3686" s="23"/>
      <c r="AL3686" s="23"/>
      <c r="AM3686" s="35"/>
      <c r="AN3686" s="408" t="str">
        <f>IF($AA3686-data!$G$1=0,"　",IF(AK3686=0,"　",VLOOKUP($AK3686,data!$A$1:$H$264,8,FALSE)))</f>
        <v>　</v>
      </c>
      <c r="AO3686" s="35"/>
      <c r="AP3686" s="134"/>
      <c r="AQ3686" s="264" t="str">
        <f t="shared" si="277"/>
        <v/>
      </c>
    </row>
    <row r="3687" spans="1:43" ht="24.75" customHeight="1" x14ac:dyDescent="0.15">
      <c r="A3687" s="593">
        <v>3684</v>
      </c>
      <c r="B3687" s="23" t="s">
        <v>17804</v>
      </c>
      <c r="C3687" s="24" t="s">
        <v>17807</v>
      </c>
      <c r="D3687" s="23" t="s">
        <v>17808</v>
      </c>
      <c r="E3687" s="23" t="s">
        <v>17996</v>
      </c>
      <c r="F3687" s="24" t="s">
        <v>17997</v>
      </c>
      <c r="G3687" s="25" t="s">
        <v>17954</v>
      </c>
      <c r="H3687" s="23" t="s">
        <v>17994</v>
      </c>
      <c r="I3687" s="23" t="s">
        <v>17948</v>
      </c>
      <c r="J3687" s="25" t="s">
        <v>17995</v>
      </c>
      <c r="K3687" s="58" t="s">
        <v>17951</v>
      </c>
      <c r="L3687" s="58"/>
      <c r="M3687" s="23" t="s">
        <v>17952</v>
      </c>
      <c r="N3687" s="23"/>
      <c r="O3687" s="25" t="s">
        <v>17955</v>
      </c>
      <c r="P3687" s="23" t="s">
        <v>17957</v>
      </c>
      <c r="Q3687" s="25" t="s">
        <v>17958</v>
      </c>
      <c r="R3687" s="58" t="s">
        <v>17959</v>
      </c>
      <c r="S3687" s="23" t="s">
        <v>17961</v>
      </c>
      <c r="T3687" s="23" t="s">
        <v>17963</v>
      </c>
      <c r="U3687" s="25" t="s">
        <v>17954</v>
      </c>
      <c r="V3687" s="23" t="s">
        <v>17707</v>
      </c>
      <c r="W3687" s="25" t="s">
        <v>18074</v>
      </c>
      <c r="X3687" s="58" t="s">
        <v>17951</v>
      </c>
      <c r="Y3687" s="23" t="s">
        <v>17952</v>
      </c>
      <c r="Z3687" s="23"/>
      <c r="AA3687" s="33">
        <v>5</v>
      </c>
      <c r="AB3687" s="295" t="str">
        <f t="shared" si="283"/>
        <v>年間</v>
      </c>
      <c r="AC3687" s="268"/>
      <c r="AD3687" s="23">
        <v>1</v>
      </c>
      <c r="AE3687" s="134">
        <v>12000</v>
      </c>
      <c r="AF3687" s="26">
        <f>IF(ISBLANK($AE3687),"",$AE3687*$AD3687)</f>
        <v>12000</v>
      </c>
      <c r="AG3687" s="27">
        <v>42979</v>
      </c>
      <c r="AH3687" s="168">
        <v>42979</v>
      </c>
      <c r="AI3687" s="29" t="str">
        <f t="shared" si="284"/>
        <v>～</v>
      </c>
      <c r="AJ3687" s="178">
        <f t="shared" si="282"/>
        <v>44804</v>
      </c>
      <c r="AK3687" s="23" t="s">
        <v>17809</v>
      </c>
      <c r="AL3687" s="23" t="s">
        <v>17999</v>
      </c>
      <c r="AM3687" s="35">
        <v>42979</v>
      </c>
      <c r="AN3687" s="408">
        <f>IF($AA3687-data!$G$1=0,"　",IF(AK3687=0,"　",VLOOKUP($AK3687,data!$A$1:$H$264,8,FALSE)))</f>
        <v>0</v>
      </c>
      <c r="AO3687" s="35">
        <v>43007</v>
      </c>
      <c r="AP3687" s="134" t="s">
        <v>18756</v>
      </c>
      <c r="AQ3687" s="264" t="str">
        <f t="shared" si="277"/>
        <v/>
      </c>
    </row>
    <row r="3688" spans="1:43" ht="24.75" customHeight="1" x14ac:dyDescent="0.15">
      <c r="A3688" s="593">
        <v>3685</v>
      </c>
      <c r="B3688" s="23" t="s">
        <v>17804</v>
      </c>
      <c r="C3688" s="24" t="s">
        <v>17807</v>
      </c>
      <c r="D3688" s="23" t="s">
        <v>17808</v>
      </c>
      <c r="E3688" s="23" t="s">
        <v>17996</v>
      </c>
      <c r="F3688" s="24" t="s">
        <v>17997</v>
      </c>
      <c r="G3688" s="25" t="s">
        <v>17954</v>
      </c>
      <c r="H3688" s="23" t="s">
        <v>17707</v>
      </c>
      <c r="I3688" s="23" t="s">
        <v>11136</v>
      </c>
      <c r="J3688" s="25" t="s">
        <v>17995</v>
      </c>
      <c r="K3688" s="58" t="s">
        <v>17951</v>
      </c>
      <c r="L3688" s="58"/>
      <c r="M3688" s="23" t="s">
        <v>17952</v>
      </c>
      <c r="N3688" s="23"/>
      <c r="O3688" s="25" t="s">
        <v>17955</v>
      </c>
      <c r="P3688" s="23" t="s">
        <v>17956</v>
      </c>
      <c r="Q3688" s="25" t="s">
        <v>17958</v>
      </c>
      <c r="R3688" s="58" t="s">
        <v>17959</v>
      </c>
      <c r="S3688" s="23" t="s">
        <v>17960</v>
      </c>
      <c r="T3688" s="23" t="s">
        <v>17962</v>
      </c>
      <c r="U3688" s="25" t="s">
        <v>17954</v>
      </c>
      <c r="V3688" s="23" t="s">
        <v>17707</v>
      </c>
      <c r="W3688" s="25" t="s">
        <v>18074</v>
      </c>
      <c r="X3688" s="58" t="s">
        <v>17951</v>
      </c>
      <c r="Y3688" s="23" t="s">
        <v>17952</v>
      </c>
      <c r="Z3688" s="23"/>
      <c r="AA3688" s="33">
        <v>5</v>
      </c>
      <c r="AB3688" s="295" t="s">
        <v>14501</v>
      </c>
      <c r="AC3688" s="268"/>
      <c r="AD3688" s="23">
        <v>1</v>
      </c>
      <c r="AE3688" s="134">
        <v>12000</v>
      </c>
      <c r="AF3688" s="26">
        <v>120000</v>
      </c>
      <c r="AG3688" s="27">
        <v>42979</v>
      </c>
      <c r="AH3688" s="168">
        <v>42979</v>
      </c>
      <c r="AI3688" s="29" t="s">
        <v>15151</v>
      </c>
      <c r="AJ3688" s="178">
        <v>44804</v>
      </c>
      <c r="AK3688" s="23" t="s">
        <v>13193</v>
      </c>
      <c r="AL3688" s="23" t="s">
        <v>18000</v>
      </c>
      <c r="AM3688" s="35">
        <v>42979</v>
      </c>
      <c r="AN3688" s="408">
        <f>IF($AA3688-data!$G$1=0,"　",IF(AK3688=0,"　",VLOOKUP($AK3688,data!$A$1:$H$264,8,FALSE)))</f>
        <v>0</v>
      </c>
      <c r="AO3688" s="35">
        <v>43007</v>
      </c>
      <c r="AP3688" s="134" t="s">
        <v>18755</v>
      </c>
      <c r="AQ3688" s="264" t="s">
        <v>17965</v>
      </c>
    </row>
    <row r="3689" spans="1:43" ht="24.75" customHeight="1" x14ac:dyDescent="0.15">
      <c r="A3689" s="593">
        <v>3686</v>
      </c>
      <c r="B3689" s="23" t="s">
        <v>17804</v>
      </c>
      <c r="C3689" s="24" t="s">
        <v>17807</v>
      </c>
      <c r="D3689" s="23" t="s">
        <v>17808</v>
      </c>
      <c r="E3689" s="23" t="s">
        <v>17996</v>
      </c>
      <c r="F3689" s="24" t="s">
        <v>17997</v>
      </c>
      <c r="G3689" s="25" t="s">
        <v>17954</v>
      </c>
      <c r="H3689" s="23" t="s">
        <v>17707</v>
      </c>
      <c r="I3689" s="23" t="s">
        <v>11136</v>
      </c>
      <c r="J3689" s="25" t="s">
        <v>17995</v>
      </c>
      <c r="K3689" s="58" t="s">
        <v>17951</v>
      </c>
      <c r="L3689" s="58"/>
      <c r="M3689" s="23" t="s">
        <v>17952</v>
      </c>
      <c r="N3689" s="23"/>
      <c r="O3689" s="25" t="s">
        <v>17955</v>
      </c>
      <c r="P3689" s="23" t="s">
        <v>17956</v>
      </c>
      <c r="Q3689" s="25" t="s">
        <v>17958</v>
      </c>
      <c r="R3689" s="58" t="s">
        <v>17959</v>
      </c>
      <c r="S3689" s="23" t="s">
        <v>17960</v>
      </c>
      <c r="T3689" s="23" t="s">
        <v>17962</v>
      </c>
      <c r="U3689" s="25" t="s">
        <v>17954</v>
      </c>
      <c r="V3689" s="23" t="s">
        <v>17707</v>
      </c>
      <c r="W3689" s="25" t="s">
        <v>18074</v>
      </c>
      <c r="X3689" s="58" t="s">
        <v>17951</v>
      </c>
      <c r="Y3689" s="23" t="s">
        <v>17952</v>
      </c>
      <c r="Z3689" s="23"/>
      <c r="AA3689" s="33">
        <v>5</v>
      </c>
      <c r="AB3689" s="295" t="s">
        <v>14501</v>
      </c>
      <c r="AC3689" s="268"/>
      <c r="AD3689" s="23">
        <v>1</v>
      </c>
      <c r="AE3689" s="134">
        <v>12000</v>
      </c>
      <c r="AF3689" s="26">
        <v>120000</v>
      </c>
      <c r="AG3689" s="27">
        <v>42979</v>
      </c>
      <c r="AH3689" s="168">
        <v>42979</v>
      </c>
      <c r="AI3689" s="29" t="s">
        <v>15151</v>
      </c>
      <c r="AJ3689" s="178">
        <v>44804</v>
      </c>
      <c r="AK3689" s="23" t="s">
        <v>13193</v>
      </c>
      <c r="AL3689" s="23" t="s">
        <v>17972</v>
      </c>
      <c r="AM3689" s="35">
        <v>42979</v>
      </c>
      <c r="AN3689" s="408">
        <f>IF($AA3689-data!$G$1=0,"　",IF(AK3689=0,"　",VLOOKUP($AK3689,data!$A$1:$H$264,8,FALSE)))</f>
        <v>0</v>
      </c>
      <c r="AO3689" s="35">
        <v>43007</v>
      </c>
      <c r="AP3689" s="134" t="s">
        <v>18755</v>
      </c>
      <c r="AQ3689" s="264" t="s">
        <v>17965</v>
      </c>
    </row>
    <row r="3690" spans="1:43" ht="24.75" customHeight="1" x14ac:dyDescent="0.15">
      <c r="A3690" s="593">
        <v>3687</v>
      </c>
      <c r="B3690" s="23" t="s">
        <v>17804</v>
      </c>
      <c r="C3690" s="24" t="s">
        <v>17807</v>
      </c>
      <c r="D3690" s="23" t="s">
        <v>17808</v>
      </c>
      <c r="E3690" s="23" t="s">
        <v>17996</v>
      </c>
      <c r="F3690" s="24" t="s">
        <v>17997</v>
      </c>
      <c r="G3690" s="25" t="s">
        <v>17954</v>
      </c>
      <c r="H3690" s="23" t="s">
        <v>17707</v>
      </c>
      <c r="I3690" s="23" t="s">
        <v>11136</v>
      </c>
      <c r="J3690" s="25" t="s">
        <v>17995</v>
      </c>
      <c r="K3690" s="58" t="s">
        <v>17951</v>
      </c>
      <c r="L3690" s="58"/>
      <c r="M3690" s="23" t="s">
        <v>17952</v>
      </c>
      <c r="N3690" s="23"/>
      <c r="O3690" s="25" t="s">
        <v>17955</v>
      </c>
      <c r="P3690" s="23" t="s">
        <v>17956</v>
      </c>
      <c r="Q3690" s="25" t="s">
        <v>17958</v>
      </c>
      <c r="R3690" s="58" t="s">
        <v>17959</v>
      </c>
      <c r="S3690" s="23" t="s">
        <v>17960</v>
      </c>
      <c r="T3690" s="23" t="s">
        <v>17962</v>
      </c>
      <c r="U3690" s="25" t="s">
        <v>17954</v>
      </c>
      <c r="V3690" s="23" t="s">
        <v>17707</v>
      </c>
      <c r="W3690" s="25" t="s">
        <v>18074</v>
      </c>
      <c r="X3690" s="58" t="s">
        <v>17951</v>
      </c>
      <c r="Y3690" s="23" t="s">
        <v>17952</v>
      </c>
      <c r="Z3690" s="23"/>
      <c r="AA3690" s="33">
        <v>5</v>
      </c>
      <c r="AB3690" s="295" t="s">
        <v>14501</v>
      </c>
      <c r="AC3690" s="268"/>
      <c r="AD3690" s="23">
        <v>1</v>
      </c>
      <c r="AE3690" s="134">
        <v>12000</v>
      </c>
      <c r="AF3690" s="26">
        <v>120000</v>
      </c>
      <c r="AG3690" s="27">
        <v>42979</v>
      </c>
      <c r="AH3690" s="168">
        <v>42979</v>
      </c>
      <c r="AI3690" s="29" t="s">
        <v>15151</v>
      </c>
      <c r="AJ3690" s="178">
        <v>44804</v>
      </c>
      <c r="AK3690" s="23" t="s">
        <v>13193</v>
      </c>
      <c r="AL3690" s="23" t="s">
        <v>17973</v>
      </c>
      <c r="AM3690" s="35">
        <v>42979</v>
      </c>
      <c r="AN3690" s="408">
        <f>IF($AA3690-data!$G$1=0,"　",IF(AK3690=0,"　",VLOOKUP($AK3690,data!$A$1:$H$264,8,FALSE)))</f>
        <v>0</v>
      </c>
      <c r="AO3690" s="35">
        <v>43007</v>
      </c>
      <c r="AP3690" s="134" t="s">
        <v>18755</v>
      </c>
      <c r="AQ3690" s="264" t="s">
        <v>17965</v>
      </c>
    </row>
    <row r="3691" spans="1:43" ht="24.75" customHeight="1" x14ac:dyDescent="0.15">
      <c r="A3691" s="593">
        <v>3688</v>
      </c>
      <c r="B3691" s="23" t="s">
        <v>17804</v>
      </c>
      <c r="C3691" s="24" t="s">
        <v>17807</v>
      </c>
      <c r="D3691" s="23" t="s">
        <v>17808</v>
      </c>
      <c r="E3691" s="23" t="s">
        <v>17996</v>
      </c>
      <c r="F3691" s="24" t="s">
        <v>17997</v>
      </c>
      <c r="G3691" s="25" t="s">
        <v>17954</v>
      </c>
      <c r="H3691" s="23" t="s">
        <v>17707</v>
      </c>
      <c r="I3691" s="23" t="s">
        <v>11136</v>
      </c>
      <c r="J3691" s="25" t="s">
        <v>17995</v>
      </c>
      <c r="K3691" s="58" t="s">
        <v>17951</v>
      </c>
      <c r="L3691" s="58"/>
      <c r="M3691" s="23" t="s">
        <v>17952</v>
      </c>
      <c r="N3691" s="23"/>
      <c r="O3691" s="25" t="s">
        <v>17955</v>
      </c>
      <c r="P3691" s="23" t="s">
        <v>17956</v>
      </c>
      <c r="Q3691" s="25" t="s">
        <v>17958</v>
      </c>
      <c r="R3691" s="58" t="s">
        <v>17959</v>
      </c>
      <c r="S3691" s="23" t="s">
        <v>17960</v>
      </c>
      <c r="T3691" s="23" t="s">
        <v>17962</v>
      </c>
      <c r="U3691" s="25" t="s">
        <v>17954</v>
      </c>
      <c r="V3691" s="23" t="s">
        <v>17707</v>
      </c>
      <c r="W3691" s="25" t="s">
        <v>18074</v>
      </c>
      <c r="X3691" s="58" t="s">
        <v>17951</v>
      </c>
      <c r="Y3691" s="23" t="s">
        <v>17952</v>
      </c>
      <c r="Z3691" s="23"/>
      <c r="AA3691" s="33">
        <v>5</v>
      </c>
      <c r="AB3691" s="295" t="s">
        <v>14501</v>
      </c>
      <c r="AC3691" s="268"/>
      <c r="AD3691" s="23">
        <v>1</v>
      </c>
      <c r="AE3691" s="134">
        <v>12000</v>
      </c>
      <c r="AF3691" s="26">
        <v>120000</v>
      </c>
      <c r="AG3691" s="27">
        <v>42979</v>
      </c>
      <c r="AH3691" s="168">
        <v>42979</v>
      </c>
      <c r="AI3691" s="29" t="s">
        <v>15151</v>
      </c>
      <c r="AJ3691" s="178">
        <v>44804</v>
      </c>
      <c r="AK3691" s="23" t="s">
        <v>13193</v>
      </c>
      <c r="AL3691" s="23" t="s">
        <v>18001</v>
      </c>
      <c r="AM3691" s="35">
        <v>42979</v>
      </c>
      <c r="AN3691" s="408">
        <f>IF($AA3691-data!$G$1=0,"　",IF(AK3691=0,"　",VLOOKUP($AK3691,data!$A$1:$H$264,8,FALSE)))</f>
        <v>0</v>
      </c>
      <c r="AO3691" s="35">
        <v>43007</v>
      </c>
      <c r="AP3691" s="134" t="s">
        <v>18755</v>
      </c>
      <c r="AQ3691" s="264" t="s">
        <v>17965</v>
      </c>
    </row>
    <row r="3692" spans="1:43" ht="24.75" customHeight="1" x14ac:dyDescent="0.15">
      <c r="A3692" s="593">
        <v>3689</v>
      </c>
      <c r="B3692" s="23" t="s">
        <v>17804</v>
      </c>
      <c r="C3692" s="24" t="s">
        <v>17807</v>
      </c>
      <c r="D3692" s="23" t="s">
        <v>17808</v>
      </c>
      <c r="E3692" s="23" t="s">
        <v>17996</v>
      </c>
      <c r="F3692" s="24" t="s">
        <v>17997</v>
      </c>
      <c r="G3692" s="25" t="s">
        <v>17954</v>
      </c>
      <c r="H3692" s="23" t="s">
        <v>17707</v>
      </c>
      <c r="I3692" s="23" t="s">
        <v>11136</v>
      </c>
      <c r="J3692" s="25" t="s">
        <v>17995</v>
      </c>
      <c r="K3692" s="58" t="s">
        <v>17951</v>
      </c>
      <c r="L3692" s="58"/>
      <c r="M3692" s="23" t="s">
        <v>17952</v>
      </c>
      <c r="N3692" s="23"/>
      <c r="O3692" s="25" t="s">
        <v>17955</v>
      </c>
      <c r="P3692" s="23" t="s">
        <v>17956</v>
      </c>
      <c r="Q3692" s="25" t="s">
        <v>17958</v>
      </c>
      <c r="R3692" s="58" t="s">
        <v>17959</v>
      </c>
      <c r="S3692" s="23" t="s">
        <v>17960</v>
      </c>
      <c r="T3692" s="23" t="s">
        <v>17962</v>
      </c>
      <c r="U3692" s="25" t="s">
        <v>17954</v>
      </c>
      <c r="V3692" s="23" t="s">
        <v>17707</v>
      </c>
      <c r="W3692" s="25" t="s">
        <v>18074</v>
      </c>
      <c r="X3692" s="58" t="s">
        <v>17951</v>
      </c>
      <c r="Y3692" s="23" t="s">
        <v>17952</v>
      </c>
      <c r="Z3692" s="23"/>
      <c r="AA3692" s="33">
        <v>5</v>
      </c>
      <c r="AB3692" s="295" t="s">
        <v>14501</v>
      </c>
      <c r="AC3692" s="268"/>
      <c r="AD3692" s="23">
        <v>1</v>
      </c>
      <c r="AE3692" s="134">
        <v>12000</v>
      </c>
      <c r="AF3692" s="26">
        <v>120000</v>
      </c>
      <c r="AG3692" s="27">
        <v>42979</v>
      </c>
      <c r="AH3692" s="168">
        <v>42979</v>
      </c>
      <c r="AI3692" s="29" t="s">
        <v>15151</v>
      </c>
      <c r="AJ3692" s="178">
        <v>44804</v>
      </c>
      <c r="AK3692" s="23" t="s">
        <v>13193</v>
      </c>
      <c r="AL3692" s="23" t="s">
        <v>18002</v>
      </c>
      <c r="AM3692" s="35">
        <v>42979</v>
      </c>
      <c r="AN3692" s="408">
        <f>IF($AA3692-data!$G$1=0,"　",IF(AK3692=0,"　",VLOOKUP($AK3692,data!$A$1:$H$264,8,FALSE)))</f>
        <v>0</v>
      </c>
      <c r="AO3692" s="35">
        <v>43007</v>
      </c>
      <c r="AP3692" s="134" t="s">
        <v>18755</v>
      </c>
      <c r="AQ3692" s="264" t="s">
        <v>17965</v>
      </c>
    </row>
    <row r="3693" spans="1:43" ht="24.75" customHeight="1" x14ac:dyDescent="0.15">
      <c r="A3693" s="593">
        <v>3690</v>
      </c>
      <c r="B3693" s="23" t="s">
        <v>17804</v>
      </c>
      <c r="C3693" s="24" t="s">
        <v>17807</v>
      </c>
      <c r="D3693" s="23" t="s">
        <v>17808</v>
      </c>
      <c r="E3693" s="23" t="s">
        <v>17996</v>
      </c>
      <c r="F3693" s="24" t="s">
        <v>17997</v>
      </c>
      <c r="G3693" s="25" t="s">
        <v>17954</v>
      </c>
      <c r="H3693" s="23" t="s">
        <v>17707</v>
      </c>
      <c r="I3693" s="23" t="s">
        <v>11136</v>
      </c>
      <c r="J3693" s="25" t="s">
        <v>17995</v>
      </c>
      <c r="K3693" s="58" t="s">
        <v>17951</v>
      </c>
      <c r="L3693" s="58"/>
      <c r="M3693" s="23" t="s">
        <v>17952</v>
      </c>
      <c r="N3693" s="23"/>
      <c r="O3693" s="25" t="s">
        <v>17955</v>
      </c>
      <c r="P3693" s="23" t="s">
        <v>17956</v>
      </c>
      <c r="Q3693" s="25" t="s">
        <v>17958</v>
      </c>
      <c r="R3693" s="58" t="s">
        <v>17959</v>
      </c>
      <c r="S3693" s="23" t="s">
        <v>17960</v>
      </c>
      <c r="T3693" s="23" t="s">
        <v>17962</v>
      </c>
      <c r="U3693" s="25" t="s">
        <v>17954</v>
      </c>
      <c r="V3693" s="23" t="s">
        <v>17707</v>
      </c>
      <c r="W3693" s="25" t="s">
        <v>18074</v>
      </c>
      <c r="X3693" s="58" t="s">
        <v>17951</v>
      </c>
      <c r="Y3693" s="23" t="s">
        <v>17952</v>
      </c>
      <c r="Z3693" s="23"/>
      <c r="AA3693" s="33">
        <v>5</v>
      </c>
      <c r="AB3693" s="295" t="s">
        <v>14501</v>
      </c>
      <c r="AC3693" s="268"/>
      <c r="AD3693" s="23">
        <v>1</v>
      </c>
      <c r="AE3693" s="134">
        <v>12000</v>
      </c>
      <c r="AF3693" s="26">
        <v>120000</v>
      </c>
      <c r="AG3693" s="27">
        <v>42979</v>
      </c>
      <c r="AH3693" s="168">
        <v>42979</v>
      </c>
      <c r="AI3693" s="29" t="s">
        <v>15151</v>
      </c>
      <c r="AJ3693" s="178">
        <v>44804</v>
      </c>
      <c r="AK3693" s="23" t="s">
        <v>13193</v>
      </c>
      <c r="AL3693" s="23" t="s">
        <v>18003</v>
      </c>
      <c r="AM3693" s="35">
        <v>42979</v>
      </c>
      <c r="AN3693" s="408">
        <f>IF($AA3693-data!$G$1=0,"　",IF(AK3693=0,"　",VLOOKUP($AK3693,data!$A$1:$H$264,8,FALSE)))</f>
        <v>0</v>
      </c>
      <c r="AO3693" s="35">
        <v>43007</v>
      </c>
      <c r="AP3693" s="134" t="s">
        <v>18755</v>
      </c>
      <c r="AQ3693" s="264" t="s">
        <v>17965</v>
      </c>
    </row>
    <row r="3694" spans="1:43" ht="24.75" customHeight="1" x14ac:dyDescent="0.15">
      <c r="A3694" s="593">
        <v>3691</v>
      </c>
      <c r="B3694" s="23" t="s">
        <v>17804</v>
      </c>
      <c r="C3694" s="24" t="s">
        <v>17807</v>
      </c>
      <c r="D3694" s="23" t="s">
        <v>17808</v>
      </c>
      <c r="E3694" s="23" t="s">
        <v>17996</v>
      </c>
      <c r="F3694" s="24" t="s">
        <v>17997</v>
      </c>
      <c r="G3694" s="25" t="s">
        <v>17954</v>
      </c>
      <c r="H3694" s="23" t="s">
        <v>17707</v>
      </c>
      <c r="I3694" s="23" t="s">
        <v>11136</v>
      </c>
      <c r="J3694" s="25" t="s">
        <v>17995</v>
      </c>
      <c r="K3694" s="58" t="s">
        <v>17951</v>
      </c>
      <c r="L3694" s="58"/>
      <c r="M3694" s="23" t="s">
        <v>17952</v>
      </c>
      <c r="N3694" s="23"/>
      <c r="O3694" s="25" t="s">
        <v>17955</v>
      </c>
      <c r="P3694" s="23" t="s">
        <v>17956</v>
      </c>
      <c r="Q3694" s="25" t="s">
        <v>17958</v>
      </c>
      <c r="R3694" s="58" t="s">
        <v>17959</v>
      </c>
      <c r="S3694" s="23" t="s">
        <v>17960</v>
      </c>
      <c r="T3694" s="23" t="s">
        <v>17962</v>
      </c>
      <c r="U3694" s="25" t="s">
        <v>17954</v>
      </c>
      <c r="V3694" s="23" t="s">
        <v>17707</v>
      </c>
      <c r="W3694" s="25" t="s">
        <v>18074</v>
      </c>
      <c r="X3694" s="58" t="s">
        <v>17951</v>
      </c>
      <c r="Y3694" s="23" t="s">
        <v>17952</v>
      </c>
      <c r="Z3694" s="23"/>
      <c r="AA3694" s="33">
        <v>5</v>
      </c>
      <c r="AB3694" s="295" t="s">
        <v>14501</v>
      </c>
      <c r="AC3694" s="268"/>
      <c r="AD3694" s="23">
        <v>1</v>
      </c>
      <c r="AE3694" s="134">
        <v>12000</v>
      </c>
      <c r="AF3694" s="26">
        <v>120000</v>
      </c>
      <c r="AG3694" s="27">
        <v>42979</v>
      </c>
      <c r="AH3694" s="168">
        <v>42979</v>
      </c>
      <c r="AI3694" s="29" t="s">
        <v>15151</v>
      </c>
      <c r="AJ3694" s="178">
        <v>44804</v>
      </c>
      <c r="AK3694" s="23" t="s">
        <v>13193</v>
      </c>
      <c r="AL3694" s="23" t="s">
        <v>18004</v>
      </c>
      <c r="AM3694" s="35">
        <v>42979</v>
      </c>
      <c r="AN3694" s="408">
        <f>IF($AA3694-data!$G$1=0,"　",IF(AK3694=0,"　",VLOOKUP($AK3694,data!$A$1:$H$264,8,FALSE)))</f>
        <v>0</v>
      </c>
      <c r="AO3694" s="35">
        <v>43007</v>
      </c>
      <c r="AP3694" s="134" t="s">
        <v>18755</v>
      </c>
      <c r="AQ3694" s="264" t="s">
        <v>17965</v>
      </c>
    </row>
    <row r="3695" spans="1:43" ht="24.75" customHeight="1" x14ac:dyDescent="0.15">
      <c r="A3695" s="593">
        <v>3692</v>
      </c>
      <c r="B3695" s="23" t="s">
        <v>17804</v>
      </c>
      <c r="C3695" s="24" t="s">
        <v>17807</v>
      </c>
      <c r="D3695" s="23" t="s">
        <v>17808</v>
      </c>
      <c r="E3695" s="23" t="s">
        <v>17996</v>
      </c>
      <c r="F3695" s="24" t="s">
        <v>17997</v>
      </c>
      <c r="G3695" s="25" t="s">
        <v>17954</v>
      </c>
      <c r="H3695" s="23" t="s">
        <v>17707</v>
      </c>
      <c r="I3695" s="23" t="s">
        <v>11136</v>
      </c>
      <c r="J3695" s="25" t="s">
        <v>17995</v>
      </c>
      <c r="K3695" s="58" t="s">
        <v>17951</v>
      </c>
      <c r="L3695" s="58"/>
      <c r="M3695" s="23" t="s">
        <v>17952</v>
      </c>
      <c r="N3695" s="23"/>
      <c r="O3695" s="25" t="s">
        <v>17955</v>
      </c>
      <c r="P3695" s="23" t="s">
        <v>17956</v>
      </c>
      <c r="Q3695" s="25" t="s">
        <v>17958</v>
      </c>
      <c r="R3695" s="58" t="s">
        <v>17959</v>
      </c>
      <c r="S3695" s="23" t="s">
        <v>17960</v>
      </c>
      <c r="T3695" s="23" t="s">
        <v>17962</v>
      </c>
      <c r="U3695" s="25" t="s">
        <v>17954</v>
      </c>
      <c r="V3695" s="23" t="s">
        <v>17707</v>
      </c>
      <c r="W3695" s="25" t="s">
        <v>18074</v>
      </c>
      <c r="X3695" s="58" t="s">
        <v>17951</v>
      </c>
      <c r="Y3695" s="23" t="s">
        <v>17952</v>
      </c>
      <c r="Z3695" s="23"/>
      <c r="AA3695" s="33">
        <v>5</v>
      </c>
      <c r="AB3695" s="295" t="s">
        <v>14501</v>
      </c>
      <c r="AC3695" s="268"/>
      <c r="AD3695" s="23">
        <v>1</v>
      </c>
      <c r="AE3695" s="134">
        <v>12000</v>
      </c>
      <c r="AF3695" s="26">
        <v>120000</v>
      </c>
      <c r="AG3695" s="27">
        <v>42979</v>
      </c>
      <c r="AH3695" s="168">
        <v>42979</v>
      </c>
      <c r="AI3695" s="29" t="s">
        <v>15151</v>
      </c>
      <c r="AJ3695" s="178">
        <v>44804</v>
      </c>
      <c r="AK3695" s="23" t="s">
        <v>13193</v>
      </c>
      <c r="AL3695" s="23" t="s">
        <v>18005</v>
      </c>
      <c r="AM3695" s="35">
        <v>42979</v>
      </c>
      <c r="AN3695" s="408">
        <f>IF($AA3695-data!$G$1=0,"　",IF(AK3695=0,"　",VLOOKUP($AK3695,data!$A$1:$H$264,8,FALSE)))</f>
        <v>0</v>
      </c>
      <c r="AO3695" s="35">
        <v>43007</v>
      </c>
      <c r="AP3695" s="134" t="s">
        <v>18755</v>
      </c>
      <c r="AQ3695" s="264" t="s">
        <v>17965</v>
      </c>
    </row>
    <row r="3696" spans="1:43" ht="24.75" customHeight="1" x14ac:dyDescent="0.15">
      <c r="A3696" s="593">
        <v>3693</v>
      </c>
      <c r="B3696" s="23" t="s">
        <v>17804</v>
      </c>
      <c r="C3696" s="24" t="s">
        <v>17807</v>
      </c>
      <c r="D3696" s="23" t="s">
        <v>17808</v>
      </c>
      <c r="E3696" s="23" t="s">
        <v>17996</v>
      </c>
      <c r="F3696" s="24" t="s">
        <v>17997</v>
      </c>
      <c r="G3696" s="25" t="s">
        <v>17954</v>
      </c>
      <c r="H3696" s="23" t="s">
        <v>17707</v>
      </c>
      <c r="I3696" s="23" t="s">
        <v>11136</v>
      </c>
      <c r="J3696" s="25" t="s">
        <v>17995</v>
      </c>
      <c r="K3696" s="58" t="s">
        <v>17951</v>
      </c>
      <c r="L3696" s="58"/>
      <c r="M3696" s="23" t="s">
        <v>17952</v>
      </c>
      <c r="N3696" s="23"/>
      <c r="O3696" s="25" t="s">
        <v>17955</v>
      </c>
      <c r="P3696" s="23" t="s">
        <v>17956</v>
      </c>
      <c r="Q3696" s="25" t="s">
        <v>17958</v>
      </c>
      <c r="R3696" s="58" t="s">
        <v>17959</v>
      </c>
      <c r="S3696" s="23" t="s">
        <v>17960</v>
      </c>
      <c r="T3696" s="23" t="s">
        <v>17962</v>
      </c>
      <c r="U3696" s="25" t="s">
        <v>17954</v>
      </c>
      <c r="V3696" s="23" t="s">
        <v>17707</v>
      </c>
      <c r="W3696" s="25" t="s">
        <v>18074</v>
      </c>
      <c r="X3696" s="58" t="s">
        <v>17951</v>
      </c>
      <c r="Y3696" s="23" t="s">
        <v>17952</v>
      </c>
      <c r="Z3696" s="23"/>
      <c r="AA3696" s="33">
        <v>5</v>
      </c>
      <c r="AB3696" s="295" t="s">
        <v>14501</v>
      </c>
      <c r="AC3696" s="268"/>
      <c r="AD3696" s="23">
        <v>1</v>
      </c>
      <c r="AE3696" s="134">
        <v>12000</v>
      </c>
      <c r="AF3696" s="26">
        <v>120000</v>
      </c>
      <c r="AG3696" s="27">
        <v>42979</v>
      </c>
      <c r="AH3696" s="168">
        <v>42979</v>
      </c>
      <c r="AI3696" s="29" t="s">
        <v>15151</v>
      </c>
      <c r="AJ3696" s="178">
        <v>44804</v>
      </c>
      <c r="AK3696" s="23" t="s">
        <v>13193</v>
      </c>
      <c r="AL3696" s="23" t="s">
        <v>18006</v>
      </c>
      <c r="AM3696" s="35">
        <v>42979</v>
      </c>
      <c r="AN3696" s="408">
        <f>IF($AA3696-data!$G$1=0,"　",IF(AK3696=0,"　",VLOOKUP($AK3696,data!$A$1:$H$264,8,FALSE)))</f>
        <v>0</v>
      </c>
      <c r="AO3696" s="35">
        <v>43007</v>
      </c>
      <c r="AP3696" s="134" t="s">
        <v>18755</v>
      </c>
      <c r="AQ3696" s="264" t="s">
        <v>17965</v>
      </c>
    </row>
    <row r="3697" spans="1:43" ht="24.75" customHeight="1" x14ac:dyDescent="0.15">
      <c r="A3697" s="593">
        <v>3694</v>
      </c>
      <c r="B3697" s="23" t="s">
        <v>17805</v>
      </c>
      <c r="C3697" s="24" t="s">
        <v>17807</v>
      </c>
      <c r="D3697" s="23" t="s">
        <v>17808</v>
      </c>
      <c r="E3697" s="23" t="s">
        <v>17996</v>
      </c>
      <c r="F3697" s="24" t="s">
        <v>17997</v>
      </c>
      <c r="G3697" s="25" t="s">
        <v>17954</v>
      </c>
      <c r="H3697" s="23" t="s">
        <v>17707</v>
      </c>
      <c r="I3697" s="23" t="s">
        <v>11136</v>
      </c>
      <c r="J3697" s="25" t="s">
        <v>17995</v>
      </c>
      <c r="K3697" s="58" t="s">
        <v>17951</v>
      </c>
      <c r="L3697" s="58"/>
      <c r="M3697" s="23" t="s">
        <v>17952</v>
      </c>
      <c r="N3697" s="23"/>
      <c r="O3697" s="25" t="s">
        <v>17955</v>
      </c>
      <c r="P3697" s="23" t="s">
        <v>17957</v>
      </c>
      <c r="Q3697" s="25" t="s">
        <v>17958</v>
      </c>
      <c r="R3697" s="58" t="s">
        <v>17959</v>
      </c>
      <c r="S3697" s="23" t="s">
        <v>17961</v>
      </c>
      <c r="T3697" s="23" t="s">
        <v>17963</v>
      </c>
      <c r="U3697" s="25" t="s">
        <v>17954</v>
      </c>
      <c r="V3697" s="23" t="s">
        <v>17707</v>
      </c>
      <c r="W3697" s="25" t="s">
        <v>18074</v>
      </c>
      <c r="X3697" s="58" t="s">
        <v>17951</v>
      </c>
      <c r="Y3697" s="23" t="s">
        <v>17952</v>
      </c>
      <c r="Z3697" s="23"/>
      <c r="AA3697" s="33">
        <v>5</v>
      </c>
      <c r="AB3697" s="295" t="str">
        <f t="shared" si="283"/>
        <v>年間</v>
      </c>
      <c r="AC3697" s="268"/>
      <c r="AD3697" s="23">
        <v>1</v>
      </c>
      <c r="AE3697" s="134">
        <v>20700</v>
      </c>
      <c r="AF3697" s="26">
        <f t="shared" ref="AF3697:AF3704" si="285">IF(ISBLANK($AE3697),"",$AE3697*$AD3697)</f>
        <v>20700</v>
      </c>
      <c r="AG3697" s="27">
        <v>42979</v>
      </c>
      <c r="AH3697" s="168">
        <v>42979</v>
      </c>
      <c r="AI3697" s="29" t="str">
        <f t="shared" ref="AI3697:AI3704" si="286">IF(ISBLANK($AH3697),"","～")</f>
        <v>～</v>
      </c>
      <c r="AJ3697" s="178">
        <f t="shared" si="282"/>
        <v>44804</v>
      </c>
      <c r="AK3697" s="23" t="s">
        <v>7900</v>
      </c>
      <c r="AL3697" s="23" t="s">
        <v>18007</v>
      </c>
      <c r="AM3697" s="35">
        <v>42979</v>
      </c>
      <c r="AN3697" s="408" t="str">
        <f>IF($AA3697-data!$G$1=0,"　",IF(AK3697=0,"　",VLOOKUP($AK3697,data!$A$1:$H$264,8,FALSE)))</f>
        <v>消耗部品交換対象</v>
      </c>
      <c r="AO3697" s="35">
        <v>43007</v>
      </c>
      <c r="AP3697" s="134" t="s">
        <v>18755</v>
      </c>
      <c r="AQ3697" s="264">
        <f t="shared" si="277"/>
        <v>44044</v>
      </c>
    </row>
    <row r="3698" spans="1:43" ht="24.75" customHeight="1" x14ac:dyDescent="0.15">
      <c r="A3698" s="593">
        <v>3695</v>
      </c>
      <c r="B3698" s="23" t="s">
        <v>17806</v>
      </c>
      <c r="C3698" s="24" t="s">
        <v>17807</v>
      </c>
      <c r="D3698" s="23" t="s">
        <v>17808</v>
      </c>
      <c r="E3698" s="23" t="s">
        <v>17996</v>
      </c>
      <c r="F3698" s="24" t="s">
        <v>17997</v>
      </c>
      <c r="G3698" s="25" t="s">
        <v>17954</v>
      </c>
      <c r="H3698" s="23" t="s">
        <v>17707</v>
      </c>
      <c r="I3698" s="23" t="s">
        <v>11136</v>
      </c>
      <c r="J3698" s="25" t="s">
        <v>17995</v>
      </c>
      <c r="K3698" s="58" t="s">
        <v>17951</v>
      </c>
      <c r="L3698" s="58"/>
      <c r="M3698" s="23" t="s">
        <v>17952</v>
      </c>
      <c r="N3698" s="23"/>
      <c r="O3698" s="25" t="s">
        <v>17955</v>
      </c>
      <c r="P3698" s="23" t="s">
        <v>17957</v>
      </c>
      <c r="Q3698" s="25" t="s">
        <v>17958</v>
      </c>
      <c r="R3698" s="58" t="s">
        <v>17959</v>
      </c>
      <c r="S3698" s="23" t="s">
        <v>17961</v>
      </c>
      <c r="T3698" s="23" t="s">
        <v>17963</v>
      </c>
      <c r="U3698" s="25" t="s">
        <v>17954</v>
      </c>
      <c r="V3698" s="23" t="s">
        <v>17707</v>
      </c>
      <c r="W3698" s="25" t="s">
        <v>18074</v>
      </c>
      <c r="X3698" s="58" t="s">
        <v>17951</v>
      </c>
      <c r="Y3698" s="23" t="s">
        <v>17952</v>
      </c>
      <c r="Z3698" s="23"/>
      <c r="AA3698" s="33">
        <v>5</v>
      </c>
      <c r="AB3698" s="295" t="str">
        <f t="shared" si="283"/>
        <v>年間</v>
      </c>
      <c r="AC3698" s="268"/>
      <c r="AD3698" s="23">
        <v>1</v>
      </c>
      <c r="AE3698" s="134">
        <v>108000</v>
      </c>
      <c r="AF3698" s="26">
        <f t="shared" si="285"/>
        <v>108000</v>
      </c>
      <c r="AG3698" s="27">
        <v>42979</v>
      </c>
      <c r="AH3698" s="168">
        <v>42979</v>
      </c>
      <c r="AI3698" s="29" t="str">
        <f t="shared" si="286"/>
        <v>～</v>
      </c>
      <c r="AJ3698" s="178">
        <f t="shared" si="282"/>
        <v>44804</v>
      </c>
      <c r="AK3698" s="23" t="s">
        <v>7849</v>
      </c>
      <c r="AL3698" s="23" t="s">
        <v>18008</v>
      </c>
      <c r="AM3698" s="35">
        <v>42979</v>
      </c>
      <c r="AN3698" s="408" t="str">
        <f>IF($AA3698-data!$G$1=0,"　",IF(AK3698=0,"　",VLOOKUP($AK3698,data!$A$1:$H$264,8,FALSE)))</f>
        <v>消耗部品交換対象</v>
      </c>
      <c r="AO3698" s="35">
        <v>43007</v>
      </c>
      <c r="AP3698" s="134" t="s">
        <v>18755</v>
      </c>
      <c r="AQ3698" s="264">
        <f t="shared" si="277"/>
        <v>44044</v>
      </c>
    </row>
    <row r="3699" spans="1:43" ht="24.75" customHeight="1" x14ac:dyDescent="0.15">
      <c r="A3699" s="593">
        <v>3696</v>
      </c>
      <c r="B3699" s="23" t="s">
        <v>17806</v>
      </c>
      <c r="C3699" s="24" t="s">
        <v>17807</v>
      </c>
      <c r="D3699" s="23" t="s">
        <v>17808</v>
      </c>
      <c r="E3699" s="23" t="s">
        <v>17996</v>
      </c>
      <c r="F3699" s="24" t="s">
        <v>17997</v>
      </c>
      <c r="G3699" s="25" t="s">
        <v>17954</v>
      </c>
      <c r="H3699" s="23" t="s">
        <v>17707</v>
      </c>
      <c r="I3699" s="23" t="s">
        <v>11136</v>
      </c>
      <c r="J3699" s="25" t="s">
        <v>17995</v>
      </c>
      <c r="K3699" s="58" t="s">
        <v>17951</v>
      </c>
      <c r="L3699" s="58"/>
      <c r="M3699" s="23" t="s">
        <v>17952</v>
      </c>
      <c r="N3699" s="23"/>
      <c r="O3699" s="25" t="s">
        <v>17955</v>
      </c>
      <c r="P3699" s="23" t="s">
        <v>17957</v>
      </c>
      <c r="Q3699" s="25" t="s">
        <v>17958</v>
      </c>
      <c r="R3699" s="58" t="s">
        <v>17959</v>
      </c>
      <c r="S3699" s="23" t="s">
        <v>17961</v>
      </c>
      <c r="T3699" s="23" t="s">
        <v>17963</v>
      </c>
      <c r="U3699" s="25" t="s">
        <v>17954</v>
      </c>
      <c r="V3699" s="23" t="s">
        <v>17707</v>
      </c>
      <c r="W3699" s="25" t="s">
        <v>18074</v>
      </c>
      <c r="X3699" s="58" t="s">
        <v>17951</v>
      </c>
      <c r="Y3699" s="23" t="s">
        <v>17952</v>
      </c>
      <c r="Z3699" s="23"/>
      <c r="AA3699" s="33">
        <v>5</v>
      </c>
      <c r="AB3699" s="295" t="str">
        <f t="shared" si="283"/>
        <v>年間</v>
      </c>
      <c r="AC3699" s="268"/>
      <c r="AD3699" s="23">
        <v>1</v>
      </c>
      <c r="AE3699" s="134">
        <v>108000</v>
      </c>
      <c r="AF3699" s="26">
        <f t="shared" si="285"/>
        <v>108000</v>
      </c>
      <c r="AG3699" s="27">
        <v>42979</v>
      </c>
      <c r="AH3699" s="168">
        <v>42979</v>
      </c>
      <c r="AI3699" s="29" t="str">
        <f t="shared" si="286"/>
        <v>～</v>
      </c>
      <c r="AJ3699" s="178">
        <f t="shared" si="282"/>
        <v>44804</v>
      </c>
      <c r="AK3699" s="23" t="s">
        <v>7849</v>
      </c>
      <c r="AL3699" s="23" t="s">
        <v>18009</v>
      </c>
      <c r="AM3699" s="35">
        <v>42979</v>
      </c>
      <c r="AN3699" s="408" t="str">
        <f>IF($AA3699-data!$G$1=0,"　",IF(AK3699=0,"　",VLOOKUP($AK3699,data!$A$1:$H$264,8,FALSE)))</f>
        <v>消耗部品交換対象</v>
      </c>
      <c r="AO3699" s="35">
        <v>43007</v>
      </c>
      <c r="AP3699" s="134" t="s">
        <v>18755</v>
      </c>
      <c r="AQ3699" s="264">
        <f t="shared" si="277"/>
        <v>44044</v>
      </c>
    </row>
    <row r="3700" spans="1:43" ht="24.75" customHeight="1" x14ac:dyDescent="0.15">
      <c r="A3700" s="593">
        <v>3697</v>
      </c>
      <c r="B3700" s="23" t="s">
        <v>17806</v>
      </c>
      <c r="C3700" s="24" t="s">
        <v>17807</v>
      </c>
      <c r="D3700" s="23" t="s">
        <v>17808</v>
      </c>
      <c r="E3700" s="23" t="s">
        <v>17996</v>
      </c>
      <c r="F3700" s="24" t="s">
        <v>17997</v>
      </c>
      <c r="G3700" s="25" t="s">
        <v>17954</v>
      </c>
      <c r="H3700" s="23" t="s">
        <v>17707</v>
      </c>
      <c r="I3700" s="23" t="s">
        <v>11136</v>
      </c>
      <c r="J3700" s="25" t="s">
        <v>17995</v>
      </c>
      <c r="K3700" s="58" t="s">
        <v>17951</v>
      </c>
      <c r="L3700" s="58"/>
      <c r="M3700" s="23" t="s">
        <v>17952</v>
      </c>
      <c r="N3700" s="23"/>
      <c r="O3700" s="25" t="s">
        <v>17955</v>
      </c>
      <c r="P3700" s="23" t="s">
        <v>17957</v>
      </c>
      <c r="Q3700" s="25" t="s">
        <v>17958</v>
      </c>
      <c r="R3700" s="58" t="s">
        <v>17959</v>
      </c>
      <c r="S3700" s="23" t="s">
        <v>17961</v>
      </c>
      <c r="T3700" s="23" t="s">
        <v>17963</v>
      </c>
      <c r="U3700" s="25" t="s">
        <v>17954</v>
      </c>
      <c r="V3700" s="23" t="s">
        <v>17707</v>
      </c>
      <c r="W3700" s="25" t="s">
        <v>18074</v>
      </c>
      <c r="X3700" s="58" t="s">
        <v>17951</v>
      </c>
      <c r="Y3700" s="23" t="s">
        <v>17952</v>
      </c>
      <c r="Z3700" s="23"/>
      <c r="AA3700" s="33">
        <v>5</v>
      </c>
      <c r="AB3700" s="295" t="str">
        <f t="shared" si="283"/>
        <v>年間</v>
      </c>
      <c r="AC3700" s="268"/>
      <c r="AD3700" s="23">
        <v>1</v>
      </c>
      <c r="AE3700" s="134">
        <v>108000</v>
      </c>
      <c r="AF3700" s="26">
        <f t="shared" si="285"/>
        <v>108000</v>
      </c>
      <c r="AG3700" s="27">
        <v>42979</v>
      </c>
      <c r="AH3700" s="168">
        <v>42979</v>
      </c>
      <c r="AI3700" s="29" t="str">
        <f t="shared" si="286"/>
        <v>～</v>
      </c>
      <c r="AJ3700" s="178">
        <f t="shared" si="282"/>
        <v>44804</v>
      </c>
      <c r="AK3700" s="23" t="s">
        <v>7849</v>
      </c>
      <c r="AL3700" s="23" t="s">
        <v>18010</v>
      </c>
      <c r="AM3700" s="35">
        <v>42979</v>
      </c>
      <c r="AN3700" s="408" t="str">
        <f>IF($AA3700-data!$G$1=0,"　",IF(AK3700=0,"　",VLOOKUP($AK3700,data!$A$1:$H$264,8,FALSE)))</f>
        <v>消耗部品交換対象</v>
      </c>
      <c r="AO3700" s="35">
        <v>43007</v>
      </c>
      <c r="AP3700" s="134" t="s">
        <v>18755</v>
      </c>
      <c r="AQ3700" s="264">
        <f t="shared" si="277"/>
        <v>44044</v>
      </c>
    </row>
    <row r="3701" spans="1:43" ht="24.75" customHeight="1" x14ac:dyDescent="0.15">
      <c r="A3701" s="593">
        <v>3698</v>
      </c>
      <c r="B3701" s="23" t="s">
        <v>17806</v>
      </c>
      <c r="C3701" s="24" t="s">
        <v>17807</v>
      </c>
      <c r="D3701" s="23" t="s">
        <v>17808</v>
      </c>
      <c r="E3701" s="23" t="s">
        <v>17996</v>
      </c>
      <c r="F3701" s="24" t="s">
        <v>17997</v>
      </c>
      <c r="G3701" s="25" t="s">
        <v>17954</v>
      </c>
      <c r="H3701" s="23" t="s">
        <v>17707</v>
      </c>
      <c r="I3701" s="23" t="s">
        <v>11136</v>
      </c>
      <c r="J3701" s="25" t="s">
        <v>17995</v>
      </c>
      <c r="K3701" s="58" t="s">
        <v>17951</v>
      </c>
      <c r="L3701" s="58"/>
      <c r="M3701" s="23" t="s">
        <v>17952</v>
      </c>
      <c r="N3701" s="23"/>
      <c r="O3701" s="25" t="s">
        <v>17955</v>
      </c>
      <c r="P3701" s="23" t="s">
        <v>17957</v>
      </c>
      <c r="Q3701" s="25" t="s">
        <v>17958</v>
      </c>
      <c r="R3701" s="58" t="s">
        <v>17959</v>
      </c>
      <c r="S3701" s="23" t="s">
        <v>17961</v>
      </c>
      <c r="T3701" s="23" t="s">
        <v>17963</v>
      </c>
      <c r="U3701" s="25" t="s">
        <v>17954</v>
      </c>
      <c r="V3701" s="23" t="s">
        <v>17707</v>
      </c>
      <c r="W3701" s="25" t="s">
        <v>18074</v>
      </c>
      <c r="X3701" s="58" t="s">
        <v>17951</v>
      </c>
      <c r="Y3701" s="23" t="s">
        <v>17952</v>
      </c>
      <c r="Z3701" s="23"/>
      <c r="AA3701" s="33">
        <v>5</v>
      </c>
      <c r="AB3701" s="295" t="str">
        <f t="shared" si="283"/>
        <v>年間</v>
      </c>
      <c r="AC3701" s="268"/>
      <c r="AD3701" s="23">
        <v>1</v>
      </c>
      <c r="AE3701" s="134">
        <v>108000</v>
      </c>
      <c r="AF3701" s="26">
        <f t="shared" si="285"/>
        <v>108000</v>
      </c>
      <c r="AG3701" s="27">
        <v>42979</v>
      </c>
      <c r="AH3701" s="168">
        <v>42979</v>
      </c>
      <c r="AI3701" s="29" t="str">
        <f t="shared" si="286"/>
        <v>～</v>
      </c>
      <c r="AJ3701" s="178">
        <f t="shared" si="282"/>
        <v>44804</v>
      </c>
      <c r="AK3701" s="23" t="s">
        <v>7849</v>
      </c>
      <c r="AL3701" s="23" t="s">
        <v>18011</v>
      </c>
      <c r="AM3701" s="35">
        <v>42979</v>
      </c>
      <c r="AN3701" s="408" t="str">
        <f>IF($AA3701-data!$G$1=0,"　",IF(AK3701=0,"　",VLOOKUP($AK3701,data!$A$1:$H$264,8,FALSE)))</f>
        <v>消耗部品交換対象</v>
      </c>
      <c r="AO3701" s="35">
        <v>43007</v>
      </c>
      <c r="AP3701" s="134" t="s">
        <v>18755</v>
      </c>
      <c r="AQ3701" s="264">
        <f t="shared" si="277"/>
        <v>44044</v>
      </c>
    </row>
    <row r="3702" spans="1:43" ht="24.75" customHeight="1" x14ac:dyDescent="0.15">
      <c r="A3702" s="593">
        <v>3699</v>
      </c>
      <c r="B3702" s="23" t="s">
        <v>17806</v>
      </c>
      <c r="C3702" s="24" t="s">
        <v>17807</v>
      </c>
      <c r="D3702" s="23" t="s">
        <v>17808</v>
      </c>
      <c r="E3702" s="23" t="s">
        <v>17996</v>
      </c>
      <c r="F3702" s="24" t="s">
        <v>17997</v>
      </c>
      <c r="G3702" s="25" t="s">
        <v>17954</v>
      </c>
      <c r="H3702" s="23" t="s">
        <v>17707</v>
      </c>
      <c r="I3702" s="23" t="s">
        <v>11136</v>
      </c>
      <c r="J3702" s="25" t="s">
        <v>17995</v>
      </c>
      <c r="K3702" s="58" t="s">
        <v>17951</v>
      </c>
      <c r="L3702" s="58"/>
      <c r="M3702" s="23" t="s">
        <v>17952</v>
      </c>
      <c r="N3702" s="23"/>
      <c r="O3702" s="25" t="s">
        <v>17955</v>
      </c>
      <c r="P3702" s="23" t="s">
        <v>17957</v>
      </c>
      <c r="Q3702" s="25" t="s">
        <v>17958</v>
      </c>
      <c r="R3702" s="58" t="s">
        <v>17959</v>
      </c>
      <c r="S3702" s="23" t="s">
        <v>17961</v>
      </c>
      <c r="T3702" s="23" t="s">
        <v>17963</v>
      </c>
      <c r="U3702" s="25" t="s">
        <v>17954</v>
      </c>
      <c r="V3702" s="23" t="s">
        <v>17707</v>
      </c>
      <c r="W3702" s="25" t="s">
        <v>18074</v>
      </c>
      <c r="X3702" s="58" t="s">
        <v>17951</v>
      </c>
      <c r="Y3702" s="23" t="s">
        <v>17952</v>
      </c>
      <c r="Z3702" s="23"/>
      <c r="AA3702" s="33">
        <v>5</v>
      </c>
      <c r="AB3702" s="295" t="str">
        <f t="shared" si="283"/>
        <v>年間</v>
      </c>
      <c r="AC3702" s="268"/>
      <c r="AD3702" s="23">
        <v>1</v>
      </c>
      <c r="AE3702" s="134">
        <v>108000</v>
      </c>
      <c r="AF3702" s="26">
        <f t="shared" si="285"/>
        <v>108000</v>
      </c>
      <c r="AG3702" s="27">
        <v>42979</v>
      </c>
      <c r="AH3702" s="168">
        <v>42979</v>
      </c>
      <c r="AI3702" s="29" t="str">
        <f t="shared" si="286"/>
        <v>～</v>
      </c>
      <c r="AJ3702" s="178">
        <f t="shared" si="282"/>
        <v>44804</v>
      </c>
      <c r="AK3702" s="23" t="s">
        <v>7849</v>
      </c>
      <c r="AL3702" s="23" t="s">
        <v>18012</v>
      </c>
      <c r="AM3702" s="35">
        <v>42979</v>
      </c>
      <c r="AN3702" s="408" t="str">
        <f>IF($AA3702-data!$G$1=0,"　",IF(AK3702=0,"　",VLOOKUP($AK3702,data!$A$1:$H$264,8,FALSE)))</f>
        <v>消耗部品交換対象</v>
      </c>
      <c r="AO3702" s="35">
        <v>43007</v>
      </c>
      <c r="AP3702" s="134" t="s">
        <v>18755</v>
      </c>
      <c r="AQ3702" s="264">
        <f t="shared" si="277"/>
        <v>44044</v>
      </c>
    </row>
    <row r="3703" spans="1:43" ht="24.75" customHeight="1" x14ac:dyDescent="0.15">
      <c r="A3703" s="593">
        <v>3700</v>
      </c>
      <c r="B3703" s="23" t="s">
        <v>17806</v>
      </c>
      <c r="C3703" s="24" t="s">
        <v>17807</v>
      </c>
      <c r="D3703" s="23" t="s">
        <v>17808</v>
      </c>
      <c r="E3703" s="23" t="s">
        <v>17996</v>
      </c>
      <c r="F3703" s="24" t="s">
        <v>17997</v>
      </c>
      <c r="G3703" s="25" t="s">
        <v>17954</v>
      </c>
      <c r="H3703" s="23" t="s">
        <v>17707</v>
      </c>
      <c r="I3703" s="23" t="s">
        <v>11136</v>
      </c>
      <c r="J3703" s="25" t="s">
        <v>17995</v>
      </c>
      <c r="K3703" s="58" t="s">
        <v>17951</v>
      </c>
      <c r="L3703" s="58"/>
      <c r="M3703" s="23" t="s">
        <v>17952</v>
      </c>
      <c r="N3703" s="23"/>
      <c r="O3703" s="25" t="s">
        <v>17955</v>
      </c>
      <c r="P3703" s="23" t="s">
        <v>17957</v>
      </c>
      <c r="Q3703" s="25" t="s">
        <v>17958</v>
      </c>
      <c r="R3703" s="58" t="s">
        <v>17959</v>
      </c>
      <c r="S3703" s="23" t="s">
        <v>17961</v>
      </c>
      <c r="T3703" s="23" t="s">
        <v>17963</v>
      </c>
      <c r="U3703" s="25" t="s">
        <v>17954</v>
      </c>
      <c r="V3703" s="23" t="s">
        <v>17707</v>
      </c>
      <c r="W3703" s="25" t="s">
        <v>18074</v>
      </c>
      <c r="X3703" s="58" t="s">
        <v>17951</v>
      </c>
      <c r="Y3703" s="23" t="s">
        <v>17952</v>
      </c>
      <c r="Z3703" s="23"/>
      <c r="AA3703" s="33">
        <v>5</v>
      </c>
      <c r="AB3703" s="295" t="str">
        <f t="shared" si="283"/>
        <v>年間</v>
      </c>
      <c r="AC3703" s="268"/>
      <c r="AD3703" s="23">
        <v>1</v>
      </c>
      <c r="AE3703" s="134">
        <v>108000</v>
      </c>
      <c r="AF3703" s="26">
        <f t="shared" si="285"/>
        <v>108000</v>
      </c>
      <c r="AG3703" s="27">
        <v>42979</v>
      </c>
      <c r="AH3703" s="168">
        <v>42979</v>
      </c>
      <c r="AI3703" s="29" t="str">
        <f t="shared" si="286"/>
        <v>～</v>
      </c>
      <c r="AJ3703" s="178">
        <f t="shared" si="282"/>
        <v>44804</v>
      </c>
      <c r="AK3703" s="23" t="s">
        <v>7849</v>
      </c>
      <c r="AL3703" s="23" t="s">
        <v>18013</v>
      </c>
      <c r="AM3703" s="35">
        <v>42979</v>
      </c>
      <c r="AN3703" s="408" t="str">
        <f>IF($AA3703-data!$G$1=0,"　",IF(AK3703=0,"　",VLOOKUP($AK3703,data!$A$1:$H$264,8,FALSE)))</f>
        <v>消耗部品交換対象</v>
      </c>
      <c r="AO3703" s="35">
        <v>43007</v>
      </c>
      <c r="AP3703" s="134" t="s">
        <v>18755</v>
      </c>
      <c r="AQ3703" s="264">
        <f t="shared" si="277"/>
        <v>44044</v>
      </c>
    </row>
    <row r="3704" spans="1:43" ht="24.75" customHeight="1" x14ac:dyDescent="0.15">
      <c r="A3704" s="593">
        <v>3701</v>
      </c>
      <c r="B3704" s="23" t="s">
        <v>17806</v>
      </c>
      <c r="C3704" s="24" t="s">
        <v>17807</v>
      </c>
      <c r="D3704" s="23" t="s">
        <v>17808</v>
      </c>
      <c r="E3704" s="23" t="s">
        <v>17996</v>
      </c>
      <c r="F3704" s="24" t="s">
        <v>17997</v>
      </c>
      <c r="G3704" s="25" t="s">
        <v>17954</v>
      </c>
      <c r="H3704" s="23" t="s">
        <v>17707</v>
      </c>
      <c r="I3704" s="23" t="s">
        <v>11136</v>
      </c>
      <c r="J3704" s="25" t="s">
        <v>17995</v>
      </c>
      <c r="K3704" s="58" t="s">
        <v>17951</v>
      </c>
      <c r="L3704" s="58"/>
      <c r="M3704" s="23" t="s">
        <v>17952</v>
      </c>
      <c r="N3704" s="23"/>
      <c r="O3704" s="25" t="s">
        <v>17955</v>
      </c>
      <c r="P3704" s="23" t="s">
        <v>17957</v>
      </c>
      <c r="Q3704" s="25" t="s">
        <v>17958</v>
      </c>
      <c r="R3704" s="58" t="s">
        <v>17959</v>
      </c>
      <c r="S3704" s="23" t="s">
        <v>17961</v>
      </c>
      <c r="T3704" s="23" t="s">
        <v>17963</v>
      </c>
      <c r="U3704" s="25" t="s">
        <v>17954</v>
      </c>
      <c r="V3704" s="23" t="s">
        <v>17707</v>
      </c>
      <c r="W3704" s="25" t="s">
        <v>18074</v>
      </c>
      <c r="X3704" s="58" t="s">
        <v>17951</v>
      </c>
      <c r="Y3704" s="23" t="s">
        <v>17952</v>
      </c>
      <c r="Z3704" s="23"/>
      <c r="AA3704" s="33">
        <v>5</v>
      </c>
      <c r="AB3704" s="295" t="str">
        <f t="shared" si="283"/>
        <v>年間</v>
      </c>
      <c r="AC3704" s="268"/>
      <c r="AD3704" s="23">
        <v>1</v>
      </c>
      <c r="AE3704" s="134">
        <v>108000</v>
      </c>
      <c r="AF3704" s="26">
        <f t="shared" si="285"/>
        <v>108000</v>
      </c>
      <c r="AG3704" s="27">
        <v>42979</v>
      </c>
      <c r="AH3704" s="168">
        <v>42979</v>
      </c>
      <c r="AI3704" s="29" t="str">
        <f t="shared" si="286"/>
        <v>～</v>
      </c>
      <c r="AJ3704" s="178">
        <f t="shared" si="282"/>
        <v>44804</v>
      </c>
      <c r="AK3704" s="23" t="s">
        <v>7849</v>
      </c>
      <c r="AL3704" s="23" t="s">
        <v>18014</v>
      </c>
      <c r="AM3704" s="35">
        <v>42979</v>
      </c>
      <c r="AN3704" s="408" t="str">
        <f>IF($AA3704-data!$G$1=0,"　",IF(AK3704=0,"　",VLOOKUP($AK3704,data!$A$1:$H$264,8,FALSE)))</f>
        <v>消耗部品交換対象</v>
      </c>
      <c r="AO3704" s="35">
        <v>43007</v>
      </c>
      <c r="AP3704" s="134" t="s">
        <v>18755</v>
      </c>
      <c r="AQ3704" s="264">
        <f t="shared" si="277"/>
        <v>44044</v>
      </c>
    </row>
    <row r="3705" spans="1:43" ht="24.75" customHeight="1" x14ac:dyDescent="0.15">
      <c r="A3705" s="593">
        <v>3702</v>
      </c>
      <c r="B3705" s="23" t="s">
        <v>18030</v>
      </c>
      <c r="C3705" s="24" t="s">
        <v>17807</v>
      </c>
      <c r="D3705" s="23" t="s">
        <v>17808</v>
      </c>
      <c r="E3705" s="23" t="s">
        <v>30</v>
      </c>
      <c r="F3705" s="24" t="s">
        <v>17998</v>
      </c>
      <c r="G3705" s="25" t="s">
        <v>17954</v>
      </c>
      <c r="H3705" s="23" t="s">
        <v>17949</v>
      </c>
      <c r="I3705" s="23" t="s">
        <v>11163</v>
      </c>
      <c r="J3705" s="25" t="s">
        <v>17950</v>
      </c>
      <c r="K3705" s="58" t="s">
        <v>17951</v>
      </c>
      <c r="L3705" s="58"/>
      <c r="M3705" s="23" t="s">
        <v>17953</v>
      </c>
      <c r="N3705" s="23"/>
      <c r="O3705" s="25" t="s">
        <v>17955</v>
      </c>
      <c r="P3705" s="23" t="s">
        <v>17957</v>
      </c>
      <c r="Q3705" s="25" t="s">
        <v>17958</v>
      </c>
      <c r="R3705" s="58" t="s">
        <v>17959</v>
      </c>
      <c r="S3705" s="23" t="s">
        <v>17961</v>
      </c>
      <c r="T3705" s="23" t="s">
        <v>17963</v>
      </c>
      <c r="U3705" s="25" t="s">
        <v>17954</v>
      </c>
      <c r="V3705" s="23" t="s">
        <v>16362</v>
      </c>
      <c r="W3705" s="25" t="s">
        <v>17964</v>
      </c>
      <c r="X3705" s="58" t="s">
        <v>17951</v>
      </c>
      <c r="Y3705" s="23" t="s">
        <v>17952</v>
      </c>
      <c r="Z3705" s="23"/>
      <c r="AA3705" s="33">
        <v>5</v>
      </c>
      <c r="AB3705" s="295" t="str">
        <f t="shared" si="283"/>
        <v>年間</v>
      </c>
      <c r="AC3705" s="268"/>
      <c r="AD3705" s="23">
        <v>1</v>
      </c>
      <c r="AE3705" s="134">
        <v>12000</v>
      </c>
      <c r="AF3705" s="26">
        <v>12000</v>
      </c>
      <c r="AG3705" s="27">
        <v>42979</v>
      </c>
      <c r="AH3705" s="168">
        <v>42979</v>
      </c>
      <c r="AI3705" s="29" t="s">
        <v>15151</v>
      </c>
      <c r="AJ3705" s="178">
        <f t="shared" si="282"/>
        <v>44804</v>
      </c>
      <c r="AK3705" s="23" t="s">
        <v>13193</v>
      </c>
      <c r="AL3705" s="23" t="s">
        <v>17966</v>
      </c>
      <c r="AM3705" s="35">
        <v>42979</v>
      </c>
      <c r="AN3705" s="408">
        <f>IF($AA3705-data!$G$1=0,"　",IF(AK3705=0,"　",VLOOKUP($AK3705,data!$A$1:$H$264,8,FALSE)))</f>
        <v>0</v>
      </c>
      <c r="AO3705" s="35">
        <v>42999</v>
      </c>
      <c r="AP3705" s="134" t="s">
        <v>18016</v>
      </c>
      <c r="AQ3705" s="264" t="str">
        <f t="shared" ref="AQ3705:AQ3718" si="287">IF(COUNTIF($AN3705,"*消耗部品交換対象*"),IF(ISBLANK($AH3705),"契約期間 未入力",EDATE($AH3705,35)),"")</f>
        <v/>
      </c>
    </row>
    <row r="3706" spans="1:43" ht="24.75" customHeight="1" x14ac:dyDescent="0.15">
      <c r="A3706" s="593">
        <v>3703</v>
      </c>
      <c r="B3706" s="23" t="s">
        <v>17810</v>
      </c>
      <c r="C3706" s="24" t="s">
        <v>17807</v>
      </c>
      <c r="D3706" s="23" t="s">
        <v>17808</v>
      </c>
      <c r="E3706" s="23" t="s">
        <v>30</v>
      </c>
      <c r="F3706" s="24" t="s">
        <v>17998</v>
      </c>
      <c r="G3706" s="25" t="s">
        <v>17954</v>
      </c>
      <c r="H3706" s="23" t="s">
        <v>17949</v>
      </c>
      <c r="I3706" s="23" t="s">
        <v>11163</v>
      </c>
      <c r="J3706" s="25" t="s">
        <v>17950</v>
      </c>
      <c r="K3706" s="58" t="s">
        <v>17951</v>
      </c>
      <c r="L3706" s="58"/>
      <c r="M3706" s="23" t="s">
        <v>17953</v>
      </c>
      <c r="N3706" s="23"/>
      <c r="O3706" s="25" t="s">
        <v>17955</v>
      </c>
      <c r="P3706" s="23" t="s">
        <v>17957</v>
      </c>
      <c r="Q3706" s="25" t="s">
        <v>17958</v>
      </c>
      <c r="R3706" s="58" t="s">
        <v>17959</v>
      </c>
      <c r="S3706" s="23" t="s">
        <v>17961</v>
      </c>
      <c r="T3706" s="23" t="s">
        <v>17963</v>
      </c>
      <c r="U3706" s="25" t="s">
        <v>17954</v>
      </c>
      <c r="V3706" s="23" t="s">
        <v>16362</v>
      </c>
      <c r="W3706" s="25" t="s">
        <v>17964</v>
      </c>
      <c r="X3706" s="58" t="s">
        <v>17951</v>
      </c>
      <c r="Y3706" s="23" t="s">
        <v>17952</v>
      </c>
      <c r="Z3706" s="23"/>
      <c r="AA3706" s="33">
        <v>5</v>
      </c>
      <c r="AB3706" s="295" t="str">
        <f t="shared" si="283"/>
        <v>年間</v>
      </c>
      <c r="AC3706" s="268"/>
      <c r="AD3706" s="23">
        <v>1</v>
      </c>
      <c r="AE3706" s="134">
        <v>12000</v>
      </c>
      <c r="AF3706" s="26">
        <v>12000</v>
      </c>
      <c r="AG3706" s="27">
        <v>42979</v>
      </c>
      <c r="AH3706" s="168">
        <v>42979</v>
      </c>
      <c r="AI3706" s="29" t="s">
        <v>15151</v>
      </c>
      <c r="AJ3706" s="178">
        <f t="shared" si="282"/>
        <v>44804</v>
      </c>
      <c r="AK3706" s="23" t="s">
        <v>13193</v>
      </c>
      <c r="AL3706" s="23" t="s">
        <v>17967</v>
      </c>
      <c r="AM3706" s="35">
        <v>42979</v>
      </c>
      <c r="AN3706" s="408">
        <f>IF($AA3706-data!$G$1=0,"　",IF(AK3706=0,"　",VLOOKUP($AK3706,data!$A$1:$H$264,8,FALSE)))</f>
        <v>0</v>
      </c>
      <c r="AO3706" s="35">
        <v>42999</v>
      </c>
      <c r="AP3706" s="134" t="s">
        <v>18015</v>
      </c>
      <c r="AQ3706" s="264" t="str">
        <f t="shared" si="287"/>
        <v/>
      </c>
    </row>
    <row r="3707" spans="1:43" ht="24.75" customHeight="1" x14ac:dyDescent="0.15">
      <c r="A3707" s="593">
        <v>3704</v>
      </c>
      <c r="B3707" s="23" t="s">
        <v>17810</v>
      </c>
      <c r="C3707" s="24" t="s">
        <v>17807</v>
      </c>
      <c r="D3707" s="23" t="s">
        <v>17808</v>
      </c>
      <c r="E3707" s="23" t="s">
        <v>30</v>
      </c>
      <c r="F3707" s="24" t="s">
        <v>17998</v>
      </c>
      <c r="G3707" s="25" t="s">
        <v>17954</v>
      </c>
      <c r="H3707" s="23" t="s">
        <v>17949</v>
      </c>
      <c r="I3707" s="23" t="s">
        <v>11163</v>
      </c>
      <c r="J3707" s="25" t="s">
        <v>17950</v>
      </c>
      <c r="K3707" s="58" t="s">
        <v>17951</v>
      </c>
      <c r="L3707" s="58"/>
      <c r="M3707" s="23" t="s">
        <v>17953</v>
      </c>
      <c r="N3707" s="23"/>
      <c r="O3707" s="25" t="s">
        <v>17955</v>
      </c>
      <c r="P3707" s="23" t="s">
        <v>17957</v>
      </c>
      <c r="Q3707" s="25" t="s">
        <v>17958</v>
      </c>
      <c r="R3707" s="58" t="s">
        <v>17959</v>
      </c>
      <c r="S3707" s="23" t="s">
        <v>17961</v>
      </c>
      <c r="T3707" s="23" t="s">
        <v>17963</v>
      </c>
      <c r="U3707" s="25" t="s">
        <v>17954</v>
      </c>
      <c r="V3707" s="23" t="s">
        <v>16362</v>
      </c>
      <c r="W3707" s="25" t="s">
        <v>17964</v>
      </c>
      <c r="X3707" s="58" t="s">
        <v>17951</v>
      </c>
      <c r="Y3707" s="23" t="s">
        <v>17952</v>
      </c>
      <c r="Z3707" s="23"/>
      <c r="AA3707" s="33">
        <v>5</v>
      </c>
      <c r="AB3707" s="295" t="str">
        <f t="shared" si="283"/>
        <v>年間</v>
      </c>
      <c r="AC3707" s="268"/>
      <c r="AD3707" s="23">
        <v>1</v>
      </c>
      <c r="AE3707" s="134">
        <v>12000</v>
      </c>
      <c r="AF3707" s="26">
        <v>12000</v>
      </c>
      <c r="AG3707" s="27">
        <v>42979</v>
      </c>
      <c r="AH3707" s="168">
        <v>42979</v>
      </c>
      <c r="AI3707" s="29" t="s">
        <v>15151</v>
      </c>
      <c r="AJ3707" s="178">
        <f t="shared" si="282"/>
        <v>44804</v>
      </c>
      <c r="AK3707" s="23" t="s">
        <v>13193</v>
      </c>
      <c r="AL3707" s="23" t="s">
        <v>17968</v>
      </c>
      <c r="AM3707" s="35">
        <v>42979</v>
      </c>
      <c r="AN3707" s="408">
        <f>IF($AA3707-data!$G$1=0,"　",IF(AK3707=0,"　",VLOOKUP($AK3707,data!$A$1:$H$264,8,FALSE)))</f>
        <v>0</v>
      </c>
      <c r="AO3707" s="35">
        <v>42999</v>
      </c>
      <c r="AP3707" s="134" t="s">
        <v>18015</v>
      </c>
      <c r="AQ3707" s="264" t="str">
        <f t="shared" si="287"/>
        <v/>
      </c>
    </row>
    <row r="3708" spans="1:43" ht="24.75" customHeight="1" x14ac:dyDescent="0.15">
      <c r="A3708" s="593">
        <v>3705</v>
      </c>
      <c r="B3708" s="23" t="s">
        <v>17810</v>
      </c>
      <c r="C3708" s="24" t="s">
        <v>17807</v>
      </c>
      <c r="D3708" s="23" t="s">
        <v>17808</v>
      </c>
      <c r="E3708" s="23" t="s">
        <v>30</v>
      </c>
      <c r="F3708" s="24" t="s">
        <v>17998</v>
      </c>
      <c r="G3708" s="25" t="s">
        <v>17954</v>
      </c>
      <c r="H3708" s="23" t="s">
        <v>17949</v>
      </c>
      <c r="I3708" s="23" t="s">
        <v>11163</v>
      </c>
      <c r="J3708" s="25" t="s">
        <v>17950</v>
      </c>
      <c r="K3708" s="58" t="s">
        <v>17951</v>
      </c>
      <c r="L3708" s="58"/>
      <c r="M3708" s="23" t="s">
        <v>17953</v>
      </c>
      <c r="N3708" s="23"/>
      <c r="O3708" s="25" t="s">
        <v>17955</v>
      </c>
      <c r="P3708" s="23" t="s">
        <v>17957</v>
      </c>
      <c r="Q3708" s="25" t="s">
        <v>17958</v>
      </c>
      <c r="R3708" s="58" t="s">
        <v>17959</v>
      </c>
      <c r="S3708" s="23" t="s">
        <v>17961</v>
      </c>
      <c r="T3708" s="23" t="s">
        <v>17963</v>
      </c>
      <c r="U3708" s="25" t="s">
        <v>17954</v>
      </c>
      <c r="V3708" s="23" t="s">
        <v>16362</v>
      </c>
      <c r="W3708" s="25" t="s">
        <v>17964</v>
      </c>
      <c r="X3708" s="58" t="s">
        <v>17951</v>
      </c>
      <c r="Y3708" s="23" t="s">
        <v>17952</v>
      </c>
      <c r="Z3708" s="23"/>
      <c r="AA3708" s="33">
        <v>5</v>
      </c>
      <c r="AB3708" s="295" t="str">
        <f t="shared" si="283"/>
        <v>年間</v>
      </c>
      <c r="AC3708" s="268"/>
      <c r="AD3708" s="23">
        <v>1</v>
      </c>
      <c r="AE3708" s="134">
        <v>12000</v>
      </c>
      <c r="AF3708" s="26">
        <v>12000</v>
      </c>
      <c r="AG3708" s="27">
        <v>42979</v>
      </c>
      <c r="AH3708" s="168">
        <v>42979</v>
      </c>
      <c r="AI3708" s="29" t="s">
        <v>15151</v>
      </c>
      <c r="AJ3708" s="178">
        <f t="shared" si="282"/>
        <v>44804</v>
      </c>
      <c r="AK3708" s="23" t="s">
        <v>13193</v>
      </c>
      <c r="AL3708" s="23" t="s">
        <v>17969</v>
      </c>
      <c r="AM3708" s="35">
        <v>42979</v>
      </c>
      <c r="AN3708" s="408">
        <f>IF($AA3708-data!$G$1=0,"　",IF(AK3708=0,"　",VLOOKUP($AK3708,data!$A$1:$H$264,8,FALSE)))</f>
        <v>0</v>
      </c>
      <c r="AO3708" s="35">
        <v>42999</v>
      </c>
      <c r="AP3708" s="134" t="s">
        <v>18015</v>
      </c>
      <c r="AQ3708" s="264" t="str">
        <f t="shared" si="287"/>
        <v/>
      </c>
    </row>
    <row r="3709" spans="1:43" ht="24.75" customHeight="1" x14ac:dyDescent="0.15">
      <c r="A3709" s="593">
        <v>3706</v>
      </c>
      <c r="B3709" s="23" t="s">
        <v>17810</v>
      </c>
      <c r="C3709" s="24" t="s">
        <v>17807</v>
      </c>
      <c r="D3709" s="23" t="s">
        <v>17808</v>
      </c>
      <c r="E3709" s="23" t="s">
        <v>30</v>
      </c>
      <c r="F3709" s="24" t="s">
        <v>17998</v>
      </c>
      <c r="G3709" s="25" t="s">
        <v>17954</v>
      </c>
      <c r="H3709" s="23" t="s">
        <v>17949</v>
      </c>
      <c r="I3709" s="23" t="s">
        <v>11163</v>
      </c>
      <c r="J3709" s="25" t="s">
        <v>17950</v>
      </c>
      <c r="K3709" s="58" t="s">
        <v>17951</v>
      </c>
      <c r="L3709" s="58"/>
      <c r="M3709" s="23" t="s">
        <v>17953</v>
      </c>
      <c r="N3709" s="23"/>
      <c r="O3709" s="25" t="s">
        <v>17955</v>
      </c>
      <c r="P3709" s="23" t="s">
        <v>17957</v>
      </c>
      <c r="Q3709" s="25" t="s">
        <v>17958</v>
      </c>
      <c r="R3709" s="58" t="s">
        <v>17959</v>
      </c>
      <c r="S3709" s="23" t="s">
        <v>17961</v>
      </c>
      <c r="T3709" s="23" t="s">
        <v>17963</v>
      </c>
      <c r="U3709" s="25" t="s">
        <v>17954</v>
      </c>
      <c r="V3709" s="23" t="s">
        <v>16362</v>
      </c>
      <c r="W3709" s="25" t="s">
        <v>17964</v>
      </c>
      <c r="X3709" s="58" t="s">
        <v>17951</v>
      </c>
      <c r="Y3709" s="23" t="s">
        <v>17952</v>
      </c>
      <c r="Z3709" s="23"/>
      <c r="AA3709" s="33">
        <v>5</v>
      </c>
      <c r="AB3709" s="295" t="str">
        <f t="shared" si="283"/>
        <v>年間</v>
      </c>
      <c r="AC3709" s="268"/>
      <c r="AD3709" s="23">
        <v>1</v>
      </c>
      <c r="AE3709" s="134">
        <v>12000</v>
      </c>
      <c r="AF3709" s="26">
        <v>12000</v>
      </c>
      <c r="AG3709" s="27">
        <v>42979</v>
      </c>
      <c r="AH3709" s="168">
        <v>42979</v>
      </c>
      <c r="AI3709" s="29" t="s">
        <v>15151</v>
      </c>
      <c r="AJ3709" s="178">
        <f t="shared" si="282"/>
        <v>44804</v>
      </c>
      <c r="AK3709" s="23" t="s">
        <v>13193</v>
      </c>
      <c r="AL3709" s="23" t="s">
        <v>17970</v>
      </c>
      <c r="AM3709" s="35">
        <v>42979</v>
      </c>
      <c r="AN3709" s="408">
        <f>IF($AA3709-data!$G$1=0,"　",IF(AK3709=0,"　",VLOOKUP($AK3709,data!$A$1:$H$264,8,FALSE)))</f>
        <v>0</v>
      </c>
      <c r="AO3709" s="35">
        <v>42999</v>
      </c>
      <c r="AP3709" s="134" t="s">
        <v>18015</v>
      </c>
      <c r="AQ3709" s="264" t="str">
        <f t="shared" si="287"/>
        <v/>
      </c>
    </row>
    <row r="3710" spans="1:43" ht="24.75" customHeight="1" x14ac:dyDescent="0.15">
      <c r="A3710" s="593">
        <v>3707</v>
      </c>
      <c r="B3710" s="23" t="s">
        <v>17810</v>
      </c>
      <c r="C3710" s="24" t="s">
        <v>17807</v>
      </c>
      <c r="D3710" s="23" t="s">
        <v>17808</v>
      </c>
      <c r="E3710" s="23" t="s">
        <v>30</v>
      </c>
      <c r="F3710" s="24" t="s">
        <v>17998</v>
      </c>
      <c r="G3710" s="25" t="s">
        <v>17954</v>
      </c>
      <c r="H3710" s="23" t="s">
        <v>17949</v>
      </c>
      <c r="I3710" s="23" t="s">
        <v>11163</v>
      </c>
      <c r="J3710" s="25" t="s">
        <v>17950</v>
      </c>
      <c r="K3710" s="58" t="s">
        <v>17951</v>
      </c>
      <c r="L3710" s="58"/>
      <c r="M3710" s="23" t="s">
        <v>17953</v>
      </c>
      <c r="N3710" s="23"/>
      <c r="O3710" s="25" t="s">
        <v>17955</v>
      </c>
      <c r="P3710" s="23" t="s">
        <v>17957</v>
      </c>
      <c r="Q3710" s="25" t="s">
        <v>17958</v>
      </c>
      <c r="R3710" s="58" t="s">
        <v>17959</v>
      </c>
      <c r="S3710" s="23" t="s">
        <v>17961</v>
      </c>
      <c r="T3710" s="23" t="s">
        <v>17963</v>
      </c>
      <c r="U3710" s="25" t="s">
        <v>17954</v>
      </c>
      <c r="V3710" s="23" t="s">
        <v>16362</v>
      </c>
      <c r="W3710" s="25" t="s">
        <v>17964</v>
      </c>
      <c r="X3710" s="58" t="s">
        <v>17951</v>
      </c>
      <c r="Y3710" s="23" t="s">
        <v>17952</v>
      </c>
      <c r="Z3710" s="23"/>
      <c r="AA3710" s="33">
        <v>5</v>
      </c>
      <c r="AB3710" s="295" t="str">
        <f t="shared" si="283"/>
        <v>年間</v>
      </c>
      <c r="AC3710" s="268"/>
      <c r="AD3710" s="23">
        <v>1</v>
      </c>
      <c r="AE3710" s="134">
        <v>12000</v>
      </c>
      <c r="AF3710" s="26">
        <v>12000</v>
      </c>
      <c r="AG3710" s="27">
        <v>42979</v>
      </c>
      <c r="AH3710" s="168">
        <v>42979</v>
      </c>
      <c r="AI3710" s="29" t="s">
        <v>15151</v>
      </c>
      <c r="AJ3710" s="178">
        <f t="shared" si="282"/>
        <v>44804</v>
      </c>
      <c r="AK3710" s="23" t="s">
        <v>13193</v>
      </c>
      <c r="AL3710" s="23" t="s">
        <v>17971</v>
      </c>
      <c r="AM3710" s="35">
        <v>42979</v>
      </c>
      <c r="AN3710" s="408">
        <f>IF($AA3710-data!$G$1=0,"　",IF(AK3710=0,"　",VLOOKUP($AK3710,data!$A$1:$H$264,8,FALSE)))</f>
        <v>0</v>
      </c>
      <c r="AO3710" s="35">
        <v>42999</v>
      </c>
      <c r="AP3710" s="134" t="s">
        <v>18015</v>
      </c>
      <c r="AQ3710" s="264" t="str">
        <f t="shared" si="287"/>
        <v/>
      </c>
    </row>
    <row r="3711" spans="1:43" ht="24.75" customHeight="1" x14ac:dyDescent="0.15">
      <c r="A3711" s="593">
        <v>3708</v>
      </c>
      <c r="B3711" s="23" t="s">
        <v>17810</v>
      </c>
      <c r="C3711" s="24" t="s">
        <v>17807</v>
      </c>
      <c r="D3711" s="23" t="s">
        <v>17808</v>
      </c>
      <c r="E3711" s="23" t="s">
        <v>30</v>
      </c>
      <c r="F3711" s="24" t="s">
        <v>17998</v>
      </c>
      <c r="G3711" s="25" t="s">
        <v>17954</v>
      </c>
      <c r="H3711" s="23" t="s">
        <v>17949</v>
      </c>
      <c r="I3711" s="23" t="s">
        <v>11163</v>
      </c>
      <c r="J3711" s="25" t="s">
        <v>17950</v>
      </c>
      <c r="K3711" s="58" t="s">
        <v>17951</v>
      </c>
      <c r="L3711" s="58"/>
      <c r="M3711" s="23" t="s">
        <v>17953</v>
      </c>
      <c r="N3711" s="23"/>
      <c r="O3711" s="25" t="s">
        <v>17955</v>
      </c>
      <c r="P3711" s="23" t="s">
        <v>17957</v>
      </c>
      <c r="Q3711" s="25" t="s">
        <v>17958</v>
      </c>
      <c r="R3711" s="58" t="s">
        <v>17959</v>
      </c>
      <c r="S3711" s="23" t="s">
        <v>17961</v>
      </c>
      <c r="T3711" s="23" t="s">
        <v>17963</v>
      </c>
      <c r="U3711" s="25" t="s">
        <v>17954</v>
      </c>
      <c r="V3711" s="23" t="s">
        <v>16362</v>
      </c>
      <c r="W3711" s="25" t="s">
        <v>17964</v>
      </c>
      <c r="X3711" s="58" t="s">
        <v>17951</v>
      </c>
      <c r="Y3711" s="23" t="s">
        <v>17952</v>
      </c>
      <c r="Z3711" s="23"/>
      <c r="AA3711" s="33">
        <v>5</v>
      </c>
      <c r="AB3711" s="295" t="str">
        <f t="shared" si="283"/>
        <v>年間</v>
      </c>
      <c r="AC3711" s="268"/>
      <c r="AD3711" s="23">
        <v>1</v>
      </c>
      <c r="AE3711" s="134">
        <v>12000</v>
      </c>
      <c r="AF3711" s="26">
        <v>12000</v>
      </c>
      <c r="AG3711" s="27">
        <v>42979</v>
      </c>
      <c r="AH3711" s="168">
        <v>42979</v>
      </c>
      <c r="AI3711" s="29" t="s">
        <v>15151</v>
      </c>
      <c r="AJ3711" s="178">
        <f t="shared" si="282"/>
        <v>44804</v>
      </c>
      <c r="AK3711" s="23" t="s">
        <v>13193</v>
      </c>
      <c r="AL3711" s="23" t="s">
        <v>17974</v>
      </c>
      <c r="AM3711" s="35">
        <v>42979</v>
      </c>
      <c r="AN3711" s="408">
        <f>IF($AA3711-data!$G$1=0,"　",IF(AK3711=0,"　",VLOOKUP($AK3711,data!$A$1:$H$264,8,FALSE)))</f>
        <v>0</v>
      </c>
      <c r="AO3711" s="35">
        <v>42999</v>
      </c>
      <c r="AP3711" s="134" t="s">
        <v>18015</v>
      </c>
      <c r="AQ3711" s="264" t="str">
        <f t="shared" si="287"/>
        <v/>
      </c>
    </row>
    <row r="3712" spans="1:43" ht="24.75" customHeight="1" x14ac:dyDescent="0.15">
      <c r="A3712" s="593">
        <v>3709</v>
      </c>
      <c r="B3712" s="23" t="s">
        <v>17810</v>
      </c>
      <c r="C3712" s="24" t="s">
        <v>17807</v>
      </c>
      <c r="D3712" s="23" t="s">
        <v>17808</v>
      </c>
      <c r="E3712" s="23" t="s">
        <v>30</v>
      </c>
      <c r="F3712" s="24" t="s">
        <v>17998</v>
      </c>
      <c r="G3712" s="25" t="s">
        <v>17954</v>
      </c>
      <c r="H3712" s="23" t="s">
        <v>17949</v>
      </c>
      <c r="I3712" s="23" t="s">
        <v>11163</v>
      </c>
      <c r="J3712" s="25" t="s">
        <v>17950</v>
      </c>
      <c r="K3712" s="58" t="s">
        <v>17951</v>
      </c>
      <c r="L3712" s="58"/>
      <c r="M3712" s="23" t="s">
        <v>17953</v>
      </c>
      <c r="N3712" s="23"/>
      <c r="O3712" s="25" t="s">
        <v>17955</v>
      </c>
      <c r="P3712" s="23" t="s">
        <v>17957</v>
      </c>
      <c r="Q3712" s="25" t="s">
        <v>17958</v>
      </c>
      <c r="R3712" s="58" t="s">
        <v>17959</v>
      </c>
      <c r="S3712" s="23" t="s">
        <v>17961</v>
      </c>
      <c r="T3712" s="23" t="s">
        <v>17963</v>
      </c>
      <c r="U3712" s="25" t="s">
        <v>17954</v>
      </c>
      <c r="V3712" s="23" t="s">
        <v>16362</v>
      </c>
      <c r="W3712" s="25" t="s">
        <v>17964</v>
      </c>
      <c r="X3712" s="58" t="s">
        <v>17951</v>
      </c>
      <c r="Y3712" s="23" t="s">
        <v>17952</v>
      </c>
      <c r="Z3712" s="23"/>
      <c r="AA3712" s="33">
        <v>5</v>
      </c>
      <c r="AB3712" s="295" t="str">
        <f t="shared" si="283"/>
        <v>年間</v>
      </c>
      <c r="AC3712" s="268"/>
      <c r="AD3712" s="23">
        <v>1</v>
      </c>
      <c r="AE3712" s="134">
        <v>12000</v>
      </c>
      <c r="AF3712" s="26">
        <v>12000</v>
      </c>
      <c r="AG3712" s="27">
        <v>42979</v>
      </c>
      <c r="AH3712" s="168">
        <v>42979</v>
      </c>
      <c r="AI3712" s="29" t="s">
        <v>15151</v>
      </c>
      <c r="AJ3712" s="178">
        <f t="shared" si="282"/>
        <v>44804</v>
      </c>
      <c r="AK3712" s="23" t="s">
        <v>13193</v>
      </c>
      <c r="AL3712" s="23" t="s">
        <v>17975</v>
      </c>
      <c r="AM3712" s="35">
        <v>42979</v>
      </c>
      <c r="AN3712" s="408">
        <f>IF($AA3712-data!$G$1=0,"　",IF(AK3712=0,"　",VLOOKUP($AK3712,data!$A$1:$H$264,8,FALSE)))</f>
        <v>0</v>
      </c>
      <c r="AO3712" s="35">
        <v>42999</v>
      </c>
      <c r="AP3712" s="134" t="s">
        <v>18015</v>
      </c>
      <c r="AQ3712" s="264" t="str">
        <f t="shared" si="287"/>
        <v/>
      </c>
    </row>
    <row r="3713" spans="1:43" ht="24.75" customHeight="1" x14ac:dyDescent="0.15">
      <c r="A3713" s="593">
        <v>3710</v>
      </c>
      <c r="B3713" s="23" t="s">
        <v>17810</v>
      </c>
      <c r="C3713" s="24" t="s">
        <v>17807</v>
      </c>
      <c r="D3713" s="23" t="s">
        <v>17808</v>
      </c>
      <c r="E3713" s="23" t="s">
        <v>30</v>
      </c>
      <c r="F3713" s="24" t="s">
        <v>17998</v>
      </c>
      <c r="G3713" s="25" t="s">
        <v>17954</v>
      </c>
      <c r="H3713" s="23" t="s">
        <v>17949</v>
      </c>
      <c r="I3713" s="23" t="s">
        <v>11163</v>
      </c>
      <c r="J3713" s="25" t="s">
        <v>17950</v>
      </c>
      <c r="K3713" s="58" t="s">
        <v>17951</v>
      </c>
      <c r="L3713" s="58"/>
      <c r="M3713" s="23" t="s">
        <v>17953</v>
      </c>
      <c r="N3713" s="23"/>
      <c r="O3713" s="25" t="s">
        <v>17955</v>
      </c>
      <c r="P3713" s="23" t="s">
        <v>17957</v>
      </c>
      <c r="Q3713" s="25" t="s">
        <v>17958</v>
      </c>
      <c r="R3713" s="58" t="s">
        <v>17959</v>
      </c>
      <c r="S3713" s="23" t="s">
        <v>17961</v>
      </c>
      <c r="T3713" s="23" t="s">
        <v>17963</v>
      </c>
      <c r="U3713" s="25" t="s">
        <v>17954</v>
      </c>
      <c r="V3713" s="23" t="s">
        <v>16362</v>
      </c>
      <c r="W3713" s="25" t="s">
        <v>17964</v>
      </c>
      <c r="X3713" s="58" t="s">
        <v>17951</v>
      </c>
      <c r="Y3713" s="23" t="s">
        <v>17952</v>
      </c>
      <c r="Z3713" s="23"/>
      <c r="AA3713" s="33">
        <v>5</v>
      </c>
      <c r="AB3713" s="295" t="str">
        <f t="shared" si="283"/>
        <v>年間</v>
      </c>
      <c r="AC3713" s="268"/>
      <c r="AD3713" s="23">
        <v>1</v>
      </c>
      <c r="AE3713" s="134">
        <v>12000</v>
      </c>
      <c r="AF3713" s="26">
        <v>12000</v>
      </c>
      <c r="AG3713" s="27">
        <v>42979</v>
      </c>
      <c r="AH3713" s="168">
        <v>42979</v>
      </c>
      <c r="AI3713" s="29" t="s">
        <v>15151</v>
      </c>
      <c r="AJ3713" s="178">
        <f t="shared" si="282"/>
        <v>44804</v>
      </c>
      <c r="AK3713" s="23" t="s">
        <v>13193</v>
      </c>
      <c r="AL3713" s="23" t="s">
        <v>17976</v>
      </c>
      <c r="AM3713" s="35">
        <v>42979</v>
      </c>
      <c r="AN3713" s="408">
        <f>IF($AA3713-data!$G$1=0,"　",IF(AK3713=0,"　",VLOOKUP($AK3713,data!$A$1:$H$264,8,FALSE)))</f>
        <v>0</v>
      </c>
      <c r="AO3713" s="35">
        <v>42999</v>
      </c>
      <c r="AP3713" s="134" t="s">
        <v>18015</v>
      </c>
      <c r="AQ3713" s="264" t="str">
        <f t="shared" si="287"/>
        <v/>
      </c>
    </row>
    <row r="3714" spans="1:43" ht="24.75" customHeight="1" x14ac:dyDescent="0.15">
      <c r="A3714" s="593">
        <v>3711</v>
      </c>
      <c r="B3714" s="23" t="s">
        <v>17810</v>
      </c>
      <c r="C3714" s="24" t="s">
        <v>17807</v>
      </c>
      <c r="D3714" s="23" t="s">
        <v>17808</v>
      </c>
      <c r="E3714" s="23" t="s">
        <v>30</v>
      </c>
      <c r="F3714" s="24" t="s">
        <v>17998</v>
      </c>
      <c r="G3714" s="25" t="s">
        <v>17954</v>
      </c>
      <c r="H3714" s="23" t="s">
        <v>17949</v>
      </c>
      <c r="I3714" s="23" t="s">
        <v>11163</v>
      </c>
      <c r="J3714" s="25" t="s">
        <v>17950</v>
      </c>
      <c r="K3714" s="58" t="s">
        <v>17951</v>
      </c>
      <c r="L3714" s="58"/>
      <c r="M3714" s="23" t="s">
        <v>17953</v>
      </c>
      <c r="N3714" s="23"/>
      <c r="O3714" s="25" t="s">
        <v>17955</v>
      </c>
      <c r="P3714" s="23" t="s">
        <v>17957</v>
      </c>
      <c r="Q3714" s="25" t="s">
        <v>17958</v>
      </c>
      <c r="R3714" s="58" t="s">
        <v>17959</v>
      </c>
      <c r="S3714" s="23" t="s">
        <v>17961</v>
      </c>
      <c r="T3714" s="23" t="s">
        <v>17963</v>
      </c>
      <c r="U3714" s="25" t="s">
        <v>17954</v>
      </c>
      <c r="V3714" s="23" t="s">
        <v>16362</v>
      </c>
      <c r="W3714" s="25" t="s">
        <v>17964</v>
      </c>
      <c r="X3714" s="58" t="s">
        <v>17951</v>
      </c>
      <c r="Y3714" s="23" t="s">
        <v>17952</v>
      </c>
      <c r="Z3714" s="23"/>
      <c r="AA3714" s="33">
        <v>5</v>
      </c>
      <c r="AB3714" s="295" t="str">
        <f t="shared" si="283"/>
        <v>年間</v>
      </c>
      <c r="AC3714" s="268"/>
      <c r="AD3714" s="23">
        <v>1</v>
      </c>
      <c r="AE3714" s="134">
        <v>12000</v>
      </c>
      <c r="AF3714" s="26">
        <v>12000</v>
      </c>
      <c r="AG3714" s="27">
        <v>42979</v>
      </c>
      <c r="AH3714" s="168">
        <v>42979</v>
      </c>
      <c r="AI3714" s="29" t="s">
        <v>15151</v>
      </c>
      <c r="AJ3714" s="178">
        <f t="shared" si="282"/>
        <v>44804</v>
      </c>
      <c r="AK3714" s="23" t="s">
        <v>13193</v>
      </c>
      <c r="AL3714" s="23" t="s">
        <v>17982</v>
      </c>
      <c r="AM3714" s="35">
        <v>42979</v>
      </c>
      <c r="AN3714" s="408">
        <f>IF($AA3714-data!$G$1=0,"　",IF(AK3714=0,"　",VLOOKUP($AK3714,data!$A$1:$H$264,8,FALSE)))</f>
        <v>0</v>
      </c>
      <c r="AO3714" s="35">
        <v>42999</v>
      </c>
      <c r="AP3714" s="134" t="s">
        <v>18015</v>
      </c>
      <c r="AQ3714" s="264" t="str">
        <f t="shared" si="287"/>
        <v/>
      </c>
    </row>
    <row r="3715" spans="1:43" ht="24.75" customHeight="1" x14ac:dyDescent="0.15">
      <c r="A3715" s="593">
        <v>3712</v>
      </c>
      <c r="B3715" s="23" t="s">
        <v>17810</v>
      </c>
      <c r="C3715" s="24" t="s">
        <v>17807</v>
      </c>
      <c r="D3715" s="23" t="s">
        <v>17808</v>
      </c>
      <c r="E3715" s="23" t="s">
        <v>30</v>
      </c>
      <c r="F3715" s="24" t="s">
        <v>17998</v>
      </c>
      <c r="G3715" s="25" t="s">
        <v>17954</v>
      </c>
      <c r="H3715" s="23" t="s">
        <v>17949</v>
      </c>
      <c r="I3715" s="23" t="s">
        <v>11163</v>
      </c>
      <c r="J3715" s="25" t="s">
        <v>17950</v>
      </c>
      <c r="K3715" s="58" t="s">
        <v>17951</v>
      </c>
      <c r="L3715" s="58"/>
      <c r="M3715" s="23" t="s">
        <v>17953</v>
      </c>
      <c r="N3715" s="23"/>
      <c r="O3715" s="25" t="s">
        <v>17955</v>
      </c>
      <c r="P3715" s="23" t="s">
        <v>17957</v>
      </c>
      <c r="Q3715" s="25" t="s">
        <v>17958</v>
      </c>
      <c r="R3715" s="58" t="s">
        <v>17959</v>
      </c>
      <c r="S3715" s="23" t="s">
        <v>17961</v>
      </c>
      <c r="T3715" s="23" t="s">
        <v>17963</v>
      </c>
      <c r="U3715" s="25" t="s">
        <v>17954</v>
      </c>
      <c r="V3715" s="23" t="s">
        <v>16362</v>
      </c>
      <c r="W3715" s="25" t="s">
        <v>17964</v>
      </c>
      <c r="X3715" s="58" t="s">
        <v>17951</v>
      </c>
      <c r="Y3715" s="23" t="s">
        <v>17952</v>
      </c>
      <c r="Z3715" s="23"/>
      <c r="AA3715" s="33">
        <v>5</v>
      </c>
      <c r="AB3715" s="295" t="str">
        <f t="shared" si="283"/>
        <v>年間</v>
      </c>
      <c r="AC3715" s="268"/>
      <c r="AD3715" s="23">
        <v>1</v>
      </c>
      <c r="AE3715" s="134">
        <v>12000</v>
      </c>
      <c r="AF3715" s="26">
        <v>12000</v>
      </c>
      <c r="AG3715" s="27">
        <v>42979</v>
      </c>
      <c r="AH3715" s="168">
        <v>42979</v>
      </c>
      <c r="AI3715" s="29" t="s">
        <v>15151</v>
      </c>
      <c r="AJ3715" s="178">
        <f t="shared" si="282"/>
        <v>44804</v>
      </c>
      <c r="AK3715" s="23" t="s">
        <v>13193</v>
      </c>
      <c r="AL3715" s="23" t="s">
        <v>17977</v>
      </c>
      <c r="AM3715" s="35">
        <v>42979</v>
      </c>
      <c r="AN3715" s="408">
        <f>IF($AA3715-data!$G$1=0,"　",IF(AK3715=0,"　",VLOOKUP($AK3715,data!$A$1:$H$264,8,FALSE)))</f>
        <v>0</v>
      </c>
      <c r="AO3715" s="35">
        <v>42999</v>
      </c>
      <c r="AP3715" s="134" t="s">
        <v>18015</v>
      </c>
      <c r="AQ3715" s="264" t="str">
        <f t="shared" si="287"/>
        <v/>
      </c>
    </row>
    <row r="3716" spans="1:43" ht="24.75" customHeight="1" x14ac:dyDescent="0.15">
      <c r="A3716" s="593">
        <v>3713</v>
      </c>
      <c r="B3716" s="23" t="s">
        <v>17810</v>
      </c>
      <c r="C3716" s="24" t="s">
        <v>17807</v>
      </c>
      <c r="D3716" s="23" t="s">
        <v>17808</v>
      </c>
      <c r="E3716" s="23" t="s">
        <v>30</v>
      </c>
      <c r="F3716" s="24" t="s">
        <v>17998</v>
      </c>
      <c r="G3716" s="25" t="s">
        <v>17954</v>
      </c>
      <c r="H3716" s="23" t="s">
        <v>17949</v>
      </c>
      <c r="I3716" s="23" t="s">
        <v>11163</v>
      </c>
      <c r="J3716" s="25" t="s">
        <v>17950</v>
      </c>
      <c r="K3716" s="58" t="s">
        <v>17951</v>
      </c>
      <c r="L3716" s="58"/>
      <c r="M3716" s="23" t="s">
        <v>17953</v>
      </c>
      <c r="N3716" s="23"/>
      <c r="O3716" s="25" t="s">
        <v>17955</v>
      </c>
      <c r="P3716" s="23" t="s">
        <v>17957</v>
      </c>
      <c r="Q3716" s="25" t="s">
        <v>17958</v>
      </c>
      <c r="R3716" s="58" t="s">
        <v>17959</v>
      </c>
      <c r="S3716" s="23" t="s">
        <v>17961</v>
      </c>
      <c r="T3716" s="23" t="s">
        <v>17963</v>
      </c>
      <c r="U3716" s="25" t="s">
        <v>17954</v>
      </c>
      <c r="V3716" s="23" t="s">
        <v>16362</v>
      </c>
      <c r="W3716" s="25" t="s">
        <v>17964</v>
      </c>
      <c r="X3716" s="58" t="s">
        <v>17951</v>
      </c>
      <c r="Y3716" s="23" t="s">
        <v>17952</v>
      </c>
      <c r="Z3716" s="23"/>
      <c r="AA3716" s="33">
        <v>5</v>
      </c>
      <c r="AB3716" s="295" t="str">
        <f t="shared" si="283"/>
        <v>年間</v>
      </c>
      <c r="AC3716" s="268"/>
      <c r="AD3716" s="23">
        <v>1</v>
      </c>
      <c r="AE3716" s="134">
        <v>12000</v>
      </c>
      <c r="AF3716" s="26">
        <v>12000</v>
      </c>
      <c r="AG3716" s="27">
        <v>42979</v>
      </c>
      <c r="AH3716" s="168">
        <v>42979</v>
      </c>
      <c r="AI3716" s="29" t="s">
        <v>15151</v>
      </c>
      <c r="AJ3716" s="178">
        <f t="shared" si="282"/>
        <v>44804</v>
      </c>
      <c r="AK3716" s="23" t="s">
        <v>13193</v>
      </c>
      <c r="AL3716" s="23" t="s">
        <v>17983</v>
      </c>
      <c r="AM3716" s="35">
        <v>42979</v>
      </c>
      <c r="AN3716" s="408">
        <f>IF($AA3716-data!$G$1=0,"　",IF(AK3716=0,"　",VLOOKUP($AK3716,data!$A$1:$H$264,8,FALSE)))</f>
        <v>0</v>
      </c>
      <c r="AO3716" s="35">
        <v>42999</v>
      </c>
      <c r="AP3716" s="134" t="s">
        <v>18015</v>
      </c>
      <c r="AQ3716" s="264" t="str">
        <f t="shared" si="287"/>
        <v/>
      </c>
    </row>
    <row r="3717" spans="1:43" ht="24.75" customHeight="1" x14ac:dyDescent="0.15">
      <c r="A3717" s="593">
        <v>3714</v>
      </c>
      <c r="B3717" s="23" t="s">
        <v>17810</v>
      </c>
      <c r="C3717" s="24" t="s">
        <v>17807</v>
      </c>
      <c r="D3717" s="23" t="s">
        <v>17808</v>
      </c>
      <c r="E3717" s="23" t="s">
        <v>30</v>
      </c>
      <c r="F3717" s="24" t="s">
        <v>17998</v>
      </c>
      <c r="G3717" s="25" t="s">
        <v>17954</v>
      </c>
      <c r="H3717" s="23" t="s">
        <v>17949</v>
      </c>
      <c r="I3717" s="23" t="s">
        <v>11163</v>
      </c>
      <c r="J3717" s="25" t="s">
        <v>17950</v>
      </c>
      <c r="K3717" s="58" t="s">
        <v>17951</v>
      </c>
      <c r="L3717" s="58"/>
      <c r="M3717" s="23" t="s">
        <v>17953</v>
      </c>
      <c r="N3717" s="23"/>
      <c r="O3717" s="25" t="s">
        <v>17955</v>
      </c>
      <c r="P3717" s="23" t="s">
        <v>17957</v>
      </c>
      <c r="Q3717" s="25" t="s">
        <v>17958</v>
      </c>
      <c r="R3717" s="58" t="s">
        <v>17959</v>
      </c>
      <c r="S3717" s="23" t="s">
        <v>17961</v>
      </c>
      <c r="T3717" s="23" t="s">
        <v>17963</v>
      </c>
      <c r="U3717" s="25" t="s">
        <v>17954</v>
      </c>
      <c r="V3717" s="23" t="s">
        <v>16362</v>
      </c>
      <c r="W3717" s="25" t="s">
        <v>17964</v>
      </c>
      <c r="X3717" s="58" t="s">
        <v>17951</v>
      </c>
      <c r="Y3717" s="23" t="s">
        <v>17952</v>
      </c>
      <c r="Z3717" s="23"/>
      <c r="AA3717" s="33">
        <v>5</v>
      </c>
      <c r="AB3717" s="295" t="str">
        <f t="shared" si="283"/>
        <v>年間</v>
      </c>
      <c r="AC3717" s="268"/>
      <c r="AD3717" s="23">
        <v>1</v>
      </c>
      <c r="AE3717" s="134">
        <v>12000</v>
      </c>
      <c r="AF3717" s="26">
        <v>12000</v>
      </c>
      <c r="AG3717" s="27">
        <v>42979</v>
      </c>
      <c r="AH3717" s="168">
        <v>42979</v>
      </c>
      <c r="AI3717" s="29" t="s">
        <v>15151</v>
      </c>
      <c r="AJ3717" s="178">
        <f t="shared" si="282"/>
        <v>44804</v>
      </c>
      <c r="AK3717" s="23" t="s">
        <v>13193</v>
      </c>
      <c r="AL3717" s="23" t="s">
        <v>17978</v>
      </c>
      <c r="AM3717" s="35">
        <v>42979</v>
      </c>
      <c r="AN3717" s="408">
        <f>IF($AA3717-data!$G$1=0,"　",IF(AK3717=0,"　",VLOOKUP($AK3717,data!$A$1:$H$264,8,FALSE)))</f>
        <v>0</v>
      </c>
      <c r="AO3717" s="35">
        <v>42999</v>
      </c>
      <c r="AP3717" s="134" t="s">
        <v>18015</v>
      </c>
      <c r="AQ3717" s="264" t="str">
        <f t="shared" si="287"/>
        <v/>
      </c>
    </row>
    <row r="3718" spans="1:43" ht="24.75" customHeight="1" x14ac:dyDescent="0.15">
      <c r="A3718" s="593">
        <v>3715</v>
      </c>
      <c r="B3718" s="23" t="s">
        <v>17810</v>
      </c>
      <c r="C3718" s="24" t="s">
        <v>17807</v>
      </c>
      <c r="D3718" s="23" t="s">
        <v>17808</v>
      </c>
      <c r="E3718" s="23" t="s">
        <v>30</v>
      </c>
      <c r="F3718" s="24" t="s">
        <v>17998</v>
      </c>
      <c r="G3718" s="25" t="s">
        <v>17954</v>
      </c>
      <c r="H3718" s="23" t="s">
        <v>17949</v>
      </c>
      <c r="I3718" s="23" t="s">
        <v>11163</v>
      </c>
      <c r="J3718" s="25" t="s">
        <v>17950</v>
      </c>
      <c r="K3718" s="58" t="s">
        <v>17951</v>
      </c>
      <c r="L3718" s="58"/>
      <c r="M3718" s="23" t="s">
        <v>17953</v>
      </c>
      <c r="N3718" s="23"/>
      <c r="O3718" s="25" t="s">
        <v>17955</v>
      </c>
      <c r="P3718" s="23" t="s">
        <v>17957</v>
      </c>
      <c r="Q3718" s="25" t="s">
        <v>17958</v>
      </c>
      <c r="R3718" s="58" t="s">
        <v>17959</v>
      </c>
      <c r="S3718" s="23" t="s">
        <v>17961</v>
      </c>
      <c r="T3718" s="23" t="s">
        <v>17963</v>
      </c>
      <c r="U3718" s="25" t="s">
        <v>17954</v>
      </c>
      <c r="V3718" s="23" t="s">
        <v>16362</v>
      </c>
      <c r="W3718" s="25" t="s">
        <v>17964</v>
      </c>
      <c r="X3718" s="58" t="s">
        <v>17951</v>
      </c>
      <c r="Y3718" s="23" t="s">
        <v>17952</v>
      </c>
      <c r="Z3718" s="23"/>
      <c r="AA3718" s="33">
        <v>5</v>
      </c>
      <c r="AB3718" s="295" t="str">
        <f t="shared" si="283"/>
        <v>年間</v>
      </c>
      <c r="AC3718" s="268"/>
      <c r="AD3718" s="23">
        <v>1</v>
      </c>
      <c r="AE3718" s="134">
        <v>12000</v>
      </c>
      <c r="AF3718" s="26">
        <v>12000</v>
      </c>
      <c r="AG3718" s="27">
        <v>42979</v>
      </c>
      <c r="AH3718" s="168">
        <v>42979</v>
      </c>
      <c r="AI3718" s="29" t="s">
        <v>15151</v>
      </c>
      <c r="AJ3718" s="178">
        <f t="shared" si="282"/>
        <v>44804</v>
      </c>
      <c r="AK3718" s="23" t="s">
        <v>13193</v>
      </c>
      <c r="AL3718" s="23" t="s">
        <v>17979</v>
      </c>
      <c r="AM3718" s="35">
        <v>42979</v>
      </c>
      <c r="AN3718" s="408">
        <f>IF($AA3718-data!$G$1=0,"　",IF(AK3718=0,"　",VLOOKUP($AK3718,data!$A$1:$H$264,8,FALSE)))</f>
        <v>0</v>
      </c>
      <c r="AO3718" s="35">
        <v>42999</v>
      </c>
      <c r="AP3718" s="134" t="s">
        <v>18015</v>
      </c>
      <c r="AQ3718" s="264" t="str">
        <f t="shared" si="287"/>
        <v/>
      </c>
    </row>
    <row r="3719" spans="1:43" ht="24.75" customHeight="1" x14ac:dyDescent="0.15">
      <c r="A3719" s="593">
        <v>3716</v>
      </c>
      <c r="B3719" s="23" t="s">
        <v>17810</v>
      </c>
      <c r="C3719" s="24" t="s">
        <v>17807</v>
      </c>
      <c r="D3719" s="23" t="s">
        <v>17808</v>
      </c>
      <c r="E3719" s="23" t="s">
        <v>30</v>
      </c>
      <c r="F3719" s="24" t="s">
        <v>17998</v>
      </c>
      <c r="G3719" s="25" t="s">
        <v>17954</v>
      </c>
      <c r="H3719" s="23" t="s">
        <v>17949</v>
      </c>
      <c r="I3719" s="23" t="s">
        <v>11163</v>
      </c>
      <c r="J3719" s="25" t="s">
        <v>17950</v>
      </c>
      <c r="K3719" s="58" t="s">
        <v>17951</v>
      </c>
      <c r="L3719" s="58"/>
      <c r="M3719" s="23" t="s">
        <v>17953</v>
      </c>
      <c r="N3719" s="23"/>
      <c r="O3719" s="25" t="s">
        <v>17955</v>
      </c>
      <c r="P3719" s="23" t="s">
        <v>17957</v>
      </c>
      <c r="Q3719" s="25" t="s">
        <v>17958</v>
      </c>
      <c r="R3719" s="58" t="s">
        <v>17959</v>
      </c>
      <c r="S3719" s="23" t="s">
        <v>17961</v>
      </c>
      <c r="T3719" s="23" t="s">
        <v>17963</v>
      </c>
      <c r="U3719" s="25" t="s">
        <v>17954</v>
      </c>
      <c r="V3719" s="23" t="s">
        <v>16362</v>
      </c>
      <c r="W3719" s="25" t="s">
        <v>17964</v>
      </c>
      <c r="X3719" s="58" t="s">
        <v>17951</v>
      </c>
      <c r="Y3719" s="23" t="s">
        <v>17952</v>
      </c>
      <c r="Z3719" s="23"/>
      <c r="AA3719" s="33">
        <v>5</v>
      </c>
      <c r="AB3719" s="295" t="str">
        <f t="shared" si="283"/>
        <v>年間</v>
      </c>
      <c r="AC3719" s="268"/>
      <c r="AD3719" s="23">
        <v>1</v>
      </c>
      <c r="AE3719" s="134">
        <v>12000</v>
      </c>
      <c r="AF3719" s="26">
        <v>12000</v>
      </c>
      <c r="AG3719" s="27">
        <v>42979</v>
      </c>
      <c r="AH3719" s="168">
        <v>42979</v>
      </c>
      <c r="AI3719" s="29" t="s">
        <v>15151</v>
      </c>
      <c r="AJ3719" s="178">
        <f t="shared" si="282"/>
        <v>44804</v>
      </c>
      <c r="AK3719" s="23" t="s">
        <v>13193</v>
      </c>
      <c r="AL3719" s="23" t="s">
        <v>17980</v>
      </c>
      <c r="AM3719" s="35">
        <v>42979</v>
      </c>
      <c r="AN3719" s="408">
        <f>IF($AA3719-data!$G$1=0,"　",IF(AK3719=0,"　",VLOOKUP($AK3719,data!$A$1:$H$264,8,FALSE)))</f>
        <v>0</v>
      </c>
      <c r="AO3719" s="35">
        <v>42999</v>
      </c>
      <c r="AP3719" s="134" t="s">
        <v>18015</v>
      </c>
      <c r="AQ3719" s="264" t="str">
        <f t="shared" ref="AQ3719:AQ3783" si="288">IF(COUNTIF($AN3719,"*消耗部品交換対象*"),IF(ISBLANK($AH3719),"契約期間 未入力",EDATE($AH3719,35)),"")</f>
        <v/>
      </c>
    </row>
    <row r="3720" spans="1:43" ht="24.75" customHeight="1" x14ac:dyDescent="0.15">
      <c r="A3720" s="593">
        <v>3717</v>
      </c>
      <c r="B3720" s="23" t="s">
        <v>17810</v>
      </c>
      <c r="C3720" s="24" t="s">
        <v>17807</v>
      </c>
      <c r="D3720" s="23" t="s">
        <v>17808</v>
      </c>
      <c r="E3720" s="23" t="s">
        <v>30</v>
      </c>
      <c r="F3720" s="24" t="s">
        <v>17998</v>
      </c>
      <c r="G3720" s="25" t="s">
        <v>17954</v>
      </c>
      <c r="H3720" s="23" t="s">
        <v>17949</v>
      </c>
      <c r="I3720" s="23" t="s">
        <v>11163</v>
      </c>
      <c r="J3720" s="25" t="s">
        <v>17950</v>
      </c>
      <c r="K3720" s="58" t="s">
        <v>17951</v>
      </c>
      <c r="L3720" s="58"/>
      <c r="M3720" s="23" t="s">
        <v>17953</v>
      </c>
      <c r="N3720" s="23"/>
      <c r="O3720" s="25" t="s">
        <v>17955</v>
      </c>
      <c r="P3720" s="23" t="s">
        <v>17957</v>
      </c>
      <c r="Q3720" s="25" t="s">
        <v>17958</v>
      </c>
      <c r="R3720" s="58" t="s">
        <v>17959</v>
      </c>
      <c r="S3720" s="23" t="s">
        <v>17961</v>
      </c>
      <c r="T3720" s="23" t="s">
        <v>17963</v>
      </c>
      <c r="U3720" s="25" t="s">
        <v>17954</v>
      </c>
      <c r="V3720" s="23" t="s">
        <v>16362</v>
      </c>
      <c r="W3720" s="25" t="s">
        <v>17964</v>
      </c>
      <c r="X3720" s="58" t="s">
        <v>17951</v>
      </c>
      <c r="Y3720" s="23" t="s">
        <v>17952</v>
      </c>
      <c r="Z3720" s="23"/>
      <c r="AA3720" s="33">
        <v>5</v>
      </c>
      <c r="AB3720" s="295" t="str">
        <f t="shared" si="283"/>
        <v>年間</v>
      </c>
      <c r="AC3720" s="268"/>
      <c r="AD3720" s="23">
        <v>1</v>
      </c>
      <c r="AE3720" s="134">
        <v>12000</v>
      </c>
      <c r="AF3720" s="26">
        <v>12000</v>
      </c>
      <c r="AG3720" s="27">
        <v>42979</v>
      </c>
      <c r="AH3720" s="168">
        <v>42979</v>
      </c>
      <c r="AI3720" s="29" t="s">
        <v>15151</v>
      </c>
      <c r="AJ3720" s="178">
        <f t="shared" si="282"/>
        <v>44804</v>
      </c>
      <c r="AK3720" s="23" t="s">
        <v>13193</v>
      </c>
      <c r="AL3720" s="23" t="s">
        <v>17981</v>
      </c>
      <c r="AM3720" s="35">
        <v>42979</v>
      </c>
      <c r="AN3720" s="408">
        <f>IF($AA3720-data!$G$1=0,"　",IF(AK3720=0,"　",VLOOKUP($AK3720,data!$A$1:$H$264,8,FALSE)))</f>
        <v>0</v>
      </c>
      <c r="AO3720" s="35">
        <v>42999</v>
      </c>
      <c r="AP3720" s="134" t="s">
        <v>18015</v>
      </c>
      <c r="AQ3720" s="264" t="str">
        <f t="shared" si="288"/>
        <v/>
      </c>
    </row>
    <row r="3721" spans="1:43" ht="24.75" customHeight="1" x14ac:dyDescent="0.15">
      <c r="A3721" s="593">
        <v>3718</v>
      </c>
      <c r="B3721" s="23" t="s">
        <v>17811</v>
      </c>
      <c r="C3721" s="24" t="s">
        <v>17807</v>
      </c>
      <c r="D3721" s="23" t="s">
        <v>17808</v>
      </c>
      <c r="E3721" s="23" t="s">
        <v>30</v>
      </c>
      <c r="F3721" s="24" t="s">
        <v>17998</v>
      </c>
      <c r="G3721" s="25" t="s">
        <v>17954</v>
      </c>
      <c r="H3721" s="23" t="s">
        <v>16362</v>
      </c>
      <c r="I3721" s="23" t="s">
        <v>11163</v>
      </c>
      <c r="J3721" s="25" t="s">
        <v>17950</v>
      </c>
      <c r="K3721" s="58" t="s">
        <v>17951</v>
      </c>
      <c r="L3721" s="58"/>
      <c r="M3721" s="23" t="s">
        <v>17952</v>
      </c>
      <c r="N3721" s="23"/>
      <c r="O3721" s="25" t="s">
        <v>17955</v>
      </c>
      <c r="P3721" s="23" t="s">
        <v>17956</v>
      </c>
      <c r="Q3721" s="25" t="s">
        <v>17958</v>
      </c>
      <c r="R3721" s="58" t="s">
        <v>17959</v>
      </c>
      <c r="S3721" s="23" t="s">
        <v>17960</v>
      </c>
      <c r="T3721" s="23" t="s">
        <v>17962</v>
      </c>
      <c r="U3721" s="25" t="s">
        <v>17954</v>
      </c>
      <c r="V3721" s="23" t="s">
        <v>16362</v>
      </c>
      <c r="W3721" s="25" t="s">
        <v>17964</v>
      </c>
      <c r="X3721" s="58" t="s">
        <v>17951</v>
      </c>
      <c r="Y3721" s="23" t="s">
        <v>17952</v>
      </c>
      <c r="Z3721" s="23"/>
      <c r="AA3721" s="33">
        <v>5</v>
      </c>
      <c r="AB3721" s="295" t="str">
        <f t="shared" si="283"/>
        <v>年間</v>
      </c>
      <c r="AC3721" s="268"/>
      <c r="AD3721" s="23">
        <v>1</v>
      </c>
      <c r="AE3721" s="134">
        <v>20700</v>
      </c>
      <c r="AF3721" s="26">
        <v>20700</v>
      </c>
      <c r="AG3721" s="27">
        <v>42979</v>
      </c>
      <c r="AH3721" s="168">
        <v>42979</v>
      </c>
      <c r="AI3721" s="29" t="s">
        <v>15151</v>
      </c>
      <c r="AJ3721" s="178">
        <f t="shared" si="282"/>
        <v>44804</v>
      </c>
      <c r="AK3721" s="23" t="s">
        <v>14543</v>
      </c>
      <c r="AL3721" s="23" t="s">
        <v>17984</v>
      </c>
      <c r="AM3721" s="35">
        <v>42979</v>
      </c>
      <c r="AN3721" s="408" t="str">
        <f>IF($AA3721-data!$G$1=0,"　",IF(AK3721=0,"　",VLOOKUP($AK3721,data!$A$1:$H$264,8,FALSE)))</f>
        <v>消耗部品交換対象</v>
      </c>
      <c r="AO3721" s="35">
        <v>42999</v>
      </c>
      <c r="AP3721" s="134" t="s">
        <v>18015</v>
      </c>
      <c r="AQ3721" s="264">
        <f t="shared" si="288"/>
        <v>44044</v>
      </c>
    </row>
    <row r="3722" spans="1:43" ht="24.75" customHeight="1" x14ac:dyDescent="0.15">
      <c r="A3722" s="593">
        <v>3719</v>
      </c>
      <c r="B3722" s="23" t="s">
        <v>17812</v>
      </c>
      <c r="C3722" s="24" t="s">
        <v>17807</v>
      </c>
      <c r="D3722" s="23" t="s">
        <v>17808</v>
      </c>
      <c r="E3722" s="23" t="s">
        <v>30</v>
      </c>
      <c r="F3722" s="24" t="s">
        <v>17998</v>
      </c>
      <c r="G3722" s="25" t="s">
        <v>17954</v>
      </c>
      <c r="H3722" s="23" t="s">
        <v>16362</v>
      </c>
      <c r="I3722" s="23" t="s">
        <v>11163</v>
      </c>
      <c r="J3722" s="25" t="s">
        <v>17950</v>
      </c>
      <c r="K3722" s="58" t="s">
        <v>17951</v>
      </c>
      <c r="L3722" s="58"/>
      <c r="M3722" s="23" t="s">
        <v>17952</v>
      </c>
      <c r="N3722" s="23"/>
      <c r="O3722" s="25" t="s">
        <v>17955</v>
      </c>
      <c r="P3722" s="23" t="s">
        <v>17956</v>
      </c>
      <c r="Q3722" s="25" t="s">
        <v>17958</v>
      </c>
      <c r="R3722" s="58" t="s">
        <v>17959</v>
      </c>
      <c r="S3722" s="23" t="s">
        <v>17960</v>
      </c>
      <c r="T3722" s="23" t="s">
        <v>17962</v>
      </c>
      <c r="U3722" s="25" t="s">
        <v>17954</v>
      </c>
      <c r="V3722" s="23" t="s">
        <v>16362</v>
      </c>
      <c r="W3722" s="25" t="s">
        <v>17964</v>
      </c>
      <c r="X3722" s="58" t="s">
        <v>17951</v>
      </c>
      <c r="Y3722" s="23" t="s">
        <v>17952</v>
      </c>
      <c r="Z3722" s="23"/>
      <c r="AA3722" s="33">
        <v>5</v>
      </c>
      <c r="AB3722" s="295" t="str">
        <f t="shared" si="283"/>
        <v>年間</v>
      </c>
      <c r="AC3722" s="268"/>
      <c r="AD3722" s="23">
        <v>1</v>
      </c>
      <c r="AE3722" s="134">
        <v>108000</v>
      </c>
      <c r="AF3722" s="26">
        <v>108000</v>
      </c>
      <c r="AG3722" s="27">
        <v>42979</v>
      </c>
      <c r="AH3722" s="168">
        <v>42979</v>
      </c>
      <c r="AI3722" s="29" t="s">
        <v>15151</v>
      </c>
      <c r="AJ3722" s="178">
        <f t="shared" si="282"/>
        <v>44804</v>
      </c>
      <c r="AK3722" s="23" t="s">
        <v>10746</v>
      </c>
      <c r="AL3722" s="23" t="s">
        <v>17985</v>
      </c>
      <c r="AM3722" s="35">
        <v>42979</v>
      </c>
      <c r="AN3722" s="408" t="str">
        <f>IF($AA3722-data!$G$1=0,"　",IF(AK3722=0,"　",VLOOKUP($AK3722,data!$A$1:$H$264,8,FALSE)))</f>
        <v>消耗部品交換対象</v>
      </c>
      <c r="AO3722" s="35">
        <v>42999</v>
      </c>
      <c r="AP3722" s="134" t="s">
        <v>18015</v>
      </c>
      <c r="AQ3722" s="264">
        <f t="shared" si="288"/>
        <v>44044</v>
      </c>
    </row>
    <row r="3723" spans="1:43" ht="24.75" customHeight="1" x14ac:dyDescent="0.15">
      <c r="A3723" s="593">
        <v>3720</v>
      </c>
      <c r="B3723" s="23" t="s">
        <v>17812</v>
      </c>
      <c r="C3723" s="24" t="s">
        <v>17807</v>
      </c>
      <c r="D3723" s="23" t="s">
        <v>17808</v>
      </c>
      <c r="E3723" s="23" t="s">
        <v>30</v>
      </c>
      <c r="F3723" s="24" t="s">
        <v>17998</v>
      </c>
      <c r="G3723" s="25" t="s">
        <v>17954</v>
      </c>
      <c r="H3723" s="23" t="s">
        <v>16362</v>
      </c>
      <c r="I3723" s="23" t="s">
        <v>11163</v>
      </c>
      <c r="J3723" s="25" t="s">
        <v>17950</v>
      </c>
      <c r="K3723" s="58" t="s">
        <v>17951</v>
      </c>
      <c r="L3723" s="58"/>
      <c r="M3723" s="23" t="s">
        <v>17952</v>
      </c>
      <c r="N3723" s="23"/>
      <c r="O3723" s="25" t="s">
        <v>17955</v>
      </c>
      <c r="P3723" s="23" t="s">
        <v>17956</v>
      </c>
      <c r="Q3723" s="25" t="s">
        <v>17958</v>
      </c>
      <c r="R3723" s="58" t="s">
        <v>17959</v>
      </c>
      <c r="S3723" s="23" t="s">
        <v>17960</v>
      </c>
      <c r="T3723" s="23" t="s">
        <v>17962</v>
      </c>
      <c r="U3723" s="25" t="s">
        <v>17954</v>
      </c>
      <c r="V3723" s="23" t="s">
        <v>16362</v>
      </c>
      <c r="W3723" s="25" t="s">
        <v>17964</v>
      </c>
      <c r="X3723" s="58" t="s">
        <v>17951</v>
      </c>
      <c r="Y3723" s="23" t="s">
        <v>17952</v>
      </c>
      <c r="Z3723" s="23"/>
      <c r="AA3723" s="33">
        <v>5</v>
      </c>
      <c r="AB3723" s="295" t="str">
        <f t="shared" si="283"/>
        <v>年間</v>
      </c>
      <c r="AC3723" s="268"/>
      <c r="AD3723" s="23">
        <v>1</v>
      </c>
      <c r="AE3723" s="134">
        <v>108000</v>
      </c>
      <c r="AF3723" s="26">
        <v>108000</v>
      </c>
      <c r="AG3723" s="27">
        <v>42979</v>
      </c>
      <c r="AH3723" s="168">
        <v>42979</v>
      </c>
      <c r="AI3723" s="29" t="s">
        <v>15151</v>
      </c>
      <c r="AJ3723" s="178">
        <f t="shared" si="282"/>
        <v>44804</v>
      </c>
      <c r="AK3723" s="23" t="s">
        <v>10746</v>
      </c>
      <c r="AL3723" s="23" t="s">
        <v>17986</v>
      </c>
      <c r="AM3723" s="35">
        <v>42979</v>
      </c>
      <c r="AN3723" s="408" t="str">
        <f>IF($AA3723-data!$G$1=0,"　",IF(AK3723=0,"　",VLOOKUP($AK3723,data!$A$1:$H$264,8,FALSE)))</f>
        <v>消耗部品交換対象</v>
      </c>
      <c r="AO3723" s="35">
        <v>42999</v>
      </c>
      <c r="AP3723" s="134" t="s">
        <v>18015</v>
      </c>
      <c r="AQ3723" s="264">
        <f t="shared" si="288"/>
        <v>44044</v>
      </c>
    </row>
    <row r="3724" spans="1:43" ht="24.75" customHeight="1" x14ac:dyDescent="0.15">
      <c r="A3724" s="593">
        <v>3721</v>
      </c>
      <c r="B3724" s="23" t="s">
        <v>17812</v>
      </c>
      <c r="C3724" s="24" t="s">
        <v>17807</v>
      </c>
      <c r="D3724" s="23" t="s">
        <v>17808</v>
      </c>
      <c r="E3724" s="23" t="s">
        <v>30</v>
      </c>
      <c r="F3724" s="24" t="s">
        <v>17998</v>
      </c>
      <c r="G3724" s="25" t="s">
        <v>17954</v>
      </c>
      <c r="H3724" s="23" t="s">
        <v>16362</v>
      </c>
      <c r="I3724" s="23" t="s">
        <v>11163</v>
      </c>
      <c r="J3724" s="25" t="s">
        <v>17950</v>
      </c>
      <c r="K3724" s="58" t="s">
        <v>17951</v>
      </c>
      <c r="L3724" s="58"/>
      <c r="M3724" s="23" t="s">
        <v>17952</v>
      </c>
      <c r="N3724" s="23"/>
      <c r="O3724" s="25" t="s">
        <v>17955</v>
      </c>
      <c r="P3724" s="23" t="s">
        <v>17956</v>
      </c>
      <c r="Q3724" s="25" t="s">
        <v>17958</v>
      </c>
      <c r="R3724" s="58" t="s">
        <v>17959</v>
      </c>
      <c r="S3724" s="23" t="s">
        <v>17960</v>
      </c>
      <c r="T3724" s="23" t="s">
        <v>17962</v>
      </c>
      <c r="U3724" s="25" t="s">
        <v>17954</v>
      </c>
      <c r="V3724" s="23" t="s">
        <v>16362</v>
      </c>
      <c r="W3724" s="25" t="s">
        <v>17964</v>
      </c>
      <c r="X3724" s="58" t="s">
        <v>17951</v>
      </c>
      <c r="Y3724" s="23" t="s">
        <v>17952</v>
      </c>
      <c r="Z3724" s="23"/>
      <c r="AA3724" s="33">
        <v>5</v>
      </c>
      <c r="AB3724" s="295" t="str">
        <f t="shared" si="283"/>
        <v>年間</v>
      </c>
      <c r="AC3724" s="268"/>
      <c r="AD3724" s="23">
        <v>1</v>
      </c>
      <c r="AE3724" s="134">
        <v>108000</v>
      </c>
      <c r="AF3724" s="26">
        <v>108000</v>
      </c>
      <c r="AG3724" s="27">
        <v>42979</v>
      </c>
      <c r="AH3724" s="168">
        <v>42979</v>
      </c>
      <c r="AI3724" s="29" t="s">
        <v>15151</v>
      </c>
      <c r="AJ3724" s="178">
        <f t="shared" si="282"/>
        <v>44804</v>
      </c>
      <c r="AK3724" s="23" t="s">
        <v>10746</v>
      </c>
      <c r="AL3724" s="23" t="s">
        <v>17987</v>
      </c>
      <c r="AM3724" s="35">
        <v>42979</v>
      </c>
      <c r="AN3724" s="408" t="str">
        <f>IF($AA3724-data!$G$1=0,"　",IF(AK3724=0,"　",VLOOKUP($AK3724,data!$A$1:$H$264,8,FALSE)))</f>
        <v>消耗部品交換対象</v>
      </c>
      <c r="AO3724" s="35">
        <v>42999</v>
      </c>
      <c r="AP3724" s="134" t="s">
        <v>18015</v>
      </c>
      <c r="AQ3724" s="264">
        <f t="shared" si="288"/>
        <v>44044</v>
      </c>
    </row>
    <row r="3725" spans="1:43" ht="24.75" customHeight="1" x14ac:dyDescent="0.15">
      <c r="A3725" s="593">
        <v>3722</v>
      </c>
      <c r="B3725" s="23" t="s">
        <v>17812</v>
      </c>
      <c r="C3725" s="24" t="s">
        <v>17807</v>
      </c>
      <c r="D3725" s="23" t="s">
        <v>17808</v>
      </c>
      <c r="E3725" s="23" t="s">
        <v>30</v>
      </c>
      <c r="F3725" s="24" t="s">
        <v>17998</v>
      </c>
      <c r="G3725" s="25" t="s">
        <v>17954</v>
      </c>
      <c r="H3725" s="23" t="s">
        <v>16362</v>
      </c>
      <c r="I3725" s="23" t="s">
        <v>11163</v>
      </c>
      <c r="J3725" s="25" t="s">
        <v>17950</v>
      </c>
      <c r="K3725" s="58" t="s">
        <v>17951</v>
      </c>
      <c r="L3725" s="58"/>
      <c r="M3725" s="23" t="s">
        <v>17952</v>
      </c>
      <c r="N3725" s="23"/>
      <c r="O3725" s="25" t="s">
        <v>17955</v>
      </c>
      <c r="P3725" s="23" t="s">
        <v>17956</v>
      </c>
      <c r="Q3725" s="25" t="s">
        <v>17958</v>
      </c>
      <c r="R3725" s="58" t="s">
        <v>17959</v>
      </c>
      <c r="S3725" s="23" t="s">
        <v>17960</v>
      </c>
      <c r="T3725" s="23" t="s">
        <v>17962</v>
      </c>
      <c r="U3725" s="25" t="s">
        <v>17954</v>
      </c>
      <c r="V3725" s="23" t="s">
        <v>16362</v>
      </c>
      <c r="W3725" s="25" t="s">
        <v>17964</v>
      </c>
      <c r="X3725" s="58" t="s">
        <v>17951</v>
      </c>
      <c r="Y3725" s="23" t="s">
        <v>17952</v>
      </c>
      <c r="Z3725" s="23"/>
      <c r="AA3725" s="33">
        <v>5</v>
      </c>
      <c r="AB3725" s="295" t="str">
        <f t="shared" si="283"/>
        <v>年間</v>
      </c>
      <c r="AC3725" s="268"/>
      <c r="AD3725" s="23">
        <v>1</v>
      </c>
      <c r="AE3725" s="134">
        <v>108000</v>
      </c>
      <c r="AF3725" s="26">
        <v>108000</v>
      </c>
      <c r="AG3725" s="27">
        <v>42979</v>
      </c>
      <c r="AH3725" s="168">
        <v>42979</v>
      </c>
      <c r="AI3725" s="29" t="s">
        <v>15151</v>
      </c>
      <c r="AJ3725" s="178">
        <f t="shared" si="282"/>
        <v>44804</v>
      </c>
      <c r="AK3725" s="23" t="s">
        <v>10746</v>
      </c>
      <c r="AL3725" s="23" t="s">
        <v>17988</v>
      </c>
      <c r="AM3725" s="35">
        <v>42979</v>
      </c>
      <c r="AN3725" s="408" t="str">
        <f>IF($AA3725-data!$G$1=0,"　",IF(AK3725=0,"　",VLOOKUP($AK3725,data!$A$1:$H$264,8,FALSE)))</f>
        <v>消耗部品交換対象</v>
      </c>
      <c r="AO3725" s="35">
        <v>42999</v>
      </c>
      <c r="AP3725" s="134" t="s">
        <v>18015</v>
      </c>
      <c r="AQ3725" s="264">
        <f t="shared" si="288"/>
        <v>44044</v>
      </c>
    </row>
    <row r="3726" spans="1:43" ht="24.75" customHeight="1" x14ac:dyDescent="0.15">
      <c r="A3726" s="593">
        <v>3723</v>
      </c>
      <c r="B3726" s="23" t="s">
        <v>17812</v>
      </c>
      <c r="C3726" s="24" t="s">
        <v>17807</v>
      </c>
      <c r="D3726" s="23" t="s">
        <v>17808</v>
      </c>
      <c r="E3726" s="23" t="s">
        <v>30</v>
      </c>
      <c r="F3726" s="24" t="s">
        <v>17998</v>
      </c>
      <c r="G3726" s="25" t="s">
        <v>17954</v>
      </c>
      <c r="H3726" s="23" t="s">
        <v>16362</v>
      </c>
      <c r="I3726" s="23" t="s">
        <v>11163</v>
      </c>
      <c r="J3726" s="25" t="s">
        <v>17950</v>
      </c>
      <c r="K3726" s="58" t="s">
        <v>17951</v>
      </c>
      <c r="L3726" s="58"/>
      <c r="M3726" s="23" t="s">
        <v>17952</v>
      </c>
      <c r="N3726" s="23"/>
      <c r="O3726" s="25" t="s">
        <v>17955</v>
      </c>
      <c r="P3726" s="23" t="s">
        <v>17956</v>
      </c>
      <c r="Q3726" s="25" t="s">
        <v>17958</v>
      </c>
      <c r="R3726" s="58" t="s">
        <v>17959</v>
      </c>
      <c r="S3726" s="23" t="s">
        <v>17960</v>
      </c>
      <c r="T3726" s="23" t="s">
        <v>17962</v>
      </c>
      <c r="U3726" s="25" t="s">
        <v>17954</v>
      </c>
      <c r="V3726" s="23" t="s">
        <v>16362</v>
      </c>
      <c r="W3726" s="25" t="s">
        <v>17964</v>
      </c>
      <c r="X3726" s="58" t="s">
        <v>17951</v>
      </c>
      <c r="Y3726" s="23" t="s">
        <v>17952</v>
      </c>
      <c r="Z3726" s="23"/>
      <c r="AA3726" s="33">
        <v>5</v>
      </c>
      <c r="AB3726" s="295" t="str">
        <f t="shared" si="283"/>
        <v>年間</v>
      </c>
      <c r="AC3726" s="268"/>
      <c r="AD3726" s="23">
        <v>1</v>
      </c>
      <c r="AE3726" s="134">
        <v>108000</v>
      </c>
      <c r="AF3726" s="26">
        <v>108000</v>
      </c>
      <c r="AG3726" s="27">
        <v>42979</v>
      </c>
      <c r="AH3726" s="168">
        <v>42979</v>
      </c>
      <c r="AI3726" s="29" t="s">
        <v>15151</v>
      </c>
      <c r="AJ3726" s="178">
        <f t="shared" si="282"/>
        <v>44804</v>
      </c>
      <c r="AK3726" s="23" t="s">
        <v>10746</v>
      </c>
      <c r="AL3726" s="23" t="s">
        <v>17989</v>
      </c>
      <c r="AM3726" s="35">
        <v>42979</v>
      </c>
      <c r="AN3726" s="408" t="str">
        <f>IF($AA3726-data!$G$1=0,"　",IF(AK3726=0,"　",VLOOKUP($AK3726,data!$A$1:$H$264,8,FALSE)))</f>
        <v>消耗部品交換対象</v>
      </c>
      <c r="AO3726" s="35">
        <v>42999</v>
      </c>
      <c r="AP3726" s="134" t="s">
        <v>18015</v>
      </c>
      <c r="AQ3726" s="264">
        <f t="shared" si="288"/>
        <v>44044</v>
      </c>
    </row>
    <row r="3727" spans="1:43" ht="24.75" customHeight="1" x14ac:dyDescent="0.15">
      <c r="A3727" s="593">
        <v>3724</v>
      </c>
      <c r="B3727" s="23" t="s">
        <v>17812</v>
      </c>
      <c r="C3727" s="24" t="s">
        <v>17807</v>
      </c>
      <c r="D3727" s="23" t="s">
        <v>17808</v>
      </c>
      <c r="E3727" s="23" t="s">
        <v>30</v>
      </c>
      <c r="F3727" s="24" t="s">
        <v>17998</v>
      </c>
      <c r="G3727" s="25" t="s">
        <v>17954</v>
      </c>
      <c r="H3727" s="23" t="s">
        <v>16362</v>
      </c>
      <c r="I3727" s="23" t="s">
        <v>11163</v>
      </c>
      <c r="J3727" s="25" t="s">
        <v>17950</v>
      </c>
      <c r="K3727" s="58" t="s">
        <v>17951</v>
      </c>
      <c r="L3727" s="58"/>
      <c r="M3727" s="23" t="s">
        <v>17952</v>
      </c>
      <c r="N3727" s="23"/>
      <c r="O3727" s="25" t="s">
        <v>17955</v>
      </c>
      <c r="P3727" s="23" t="s">
        <v>17956</v>
      </c>
      <c r="Q3727" s="25" t="s">
        <v>17958</v>
      </c>
      <c r="R3727" s="58" t="s">
        <v>17959</v>
      </c>
      <c r="S3727" s="23" t="s">
        <v>17960</v>
      </c>
      <c r="T3727" s="23" t="s">
        <v>17962</v>
      </c>
      <c r="U3727" s="25" t="s">
        <v>17954</v>
      </c>
      <c r="V3727" s="23" t="s">
        <v>16362</v>
      </c>
      <c r="W3727" s="25" t="s">
        <v>17964</v>
      </c>
      <c r="X3727" s="58" t="s">
        <v>17951</v>
      </c>
      <c r="Y3727" s="23" t="s">
        <v>17952</v>
      </c>
      <c r="Z3727" s="23"/>
      <c r="AA3727" s="33">
        <v>5</v>
      </c>
      <c r="AB3727" s="295" t="str">
        <f t="shared" si="283"/>
        <v>年間</v>
      </c>
      <c r="AC3727" s="268"/>
      <c r="AD3727" s="23">
        <v>1</v>
      </c>
      <c r="AE3727" s="134">
        <v>108000</v>
      </c>
      <c r="AF3727" s="26">
        <v>108000</v>
      </c>
      <c r="AG3727" s="27">
        <v>42979</v>
      </c>
      <c r="AH3727" s="168">
        <v>42979</v>
      </c>
      <c r="AI3727" s="29" t="s">
        <v>15151</v>
      </c>
      <c r="AJ3727" s="178">
        <f t="shared" si="282"/>
        <v>44804</v>
      </c>
      <c r="AK3727" s="23" t="s">
        <v>10746</v>
      </c>
      <c r="AL3727" s="23" t="s">
        <v>17990</v>
      </c>
      <c r="AM3727" s="35">
        <v>42979</v>
      </c>
      <c r="AN3727" s="408" t="str">
        <f>IF($AA3727-data!$G$1=0,"　",IF(AK3727=0,"　",VLOOKUP($AK3727,data!$A$1:$H$264,8,FALSE)))</f>
        <v>消耗部品交換対象</v>
      </c>
      <c r="AO3727" s="35">
        <v>42999</v>
      </c>
      <c r="AP3727" s="134" t="s">
        <v>18015</v>
      </c>
      <c r="AQ3727" s="264">
        <f t="shared" si="288"/>
        <v>44044</v>
      </c>
    </row>
    <row r="3728" spans="1:43" ht="24.75" customHeight="1" x14ac:dyDescent="0.15">
      <c r="A3728" s="593">
        <v>3725</v>
      </c>
      <c r="B3728" s="23" t="s">
        <v>17812</v>
      </c>
      <c r="C3728" s="24" t="s">
        <v>17807</v>
      </c>
      <c r="D3728" s="23" t="s">
        <v>17808</v>
      </c>
      <c r="E3728" s="23" t="s">
        <v>30</v>
      </c>
      <c r="F3728" s="24" t="s">
        <v>17998</v>
      </c>
      <c r="G3728" s="25" t="s">
        <v>17954</v>
      </c>
      <c r="H3728" s="23" t="s">
        <v>16362</v>
      </c>
      <c r="I3728" s="23" t="s">
        <v>11163</v>
      </c>
      <c r="J3728" s="25" t="s">
        <v>17950</v>
      </c>
      <c r="K3728" s="58" t="s">
        <v>17951</v>
      </c>
      <c r="L3728" s="58"/>
      <c r="M3728" s="23" t="s">
        <v>17952</v>
      </c>
      <c r="N3728" s="23"/>
      <c r="O3728" s="25" t="s">
        <v>17955</v>
      </c>
      <c r="P3728" s="23" t="s">
        <v>17956</v>
      </c>
      <c r="Q3728" s="25" t="s">
        <v>17958</v>
      </c>
      <c r="R3728" s="58" t="s">
        <v>17959</v>
      </c>
      <c r="S3728" s="23" t="s">
        <v>17960</v>
      </c>
      <c r="T3728" s="23" t="s">
        <v>17962</v>
      </c>
      <c r="U3728" s="25" t="s">
        <v>17954</v>
      </c>
      <c r="V3728" s="23" t="s">
        <v>16362</v>
      </c>
      <c r="W3728" s="25" t="s">
        <v>17964</v>
      </c>
      <c r="X3728" s="58" t="s">
        <v>17951</v>
      </c>
      <c r="Y3728" s="23" t="s">
        <v>17952</v>
      </c>
      <c r="Z3728" s="23"/>
      <c r="AA3728" s="33">
        <v>5</v>
      </c>
      <c r="AB3728" s="295" t="str">
        <f t="shared" si="283"/>
        <v>年間</v>
      </c>
      <c r="AC3728" s="268"/>
      <c r="AD3728" s="23">
        <v>1</v>
      </c>
      <c r="AE3728" s="134">
        <v>108000</v>
      </c>
      <c r="AF3728" s="26">
        <v>108000</v>
      </c>
      <c r="AG3728" s="27">
        <v>42979</v>
      </c>
      <c r="AH3728" s="168">
        <v>42979</v>
      </c>
      <c r="AI3728" s="29" t="s">
        <v>15151</v>
      </c>
      <c r="AJ3728" s="178">
        <f t="shared" si="282"/>
        <v>44804</v>
      </c>
      <c r="AK3728" s="23" t="s">
        <v>10746</v>
      </c>
      <c r="AL3728" s="23" t="s">
        <v>17991</v>
      </c>
      <c r="AM3728" s="35">
        <v>42979</v>
      </c>
      <c r="AN3728" s="408" t="str">
        <f>IF($AA3728-data!$G$1=0,"　",IF(AK3728=0,"　",VLOOKUP($AK3728,data!$A$1:$H$264,8,FALSE)))</f>
        <v>消耗部品交換対象</v>
      </c>
      <c r="AO3728" s="35">
        <v>42999</v>
      </c>
      <c r="AP3728" s="134" t="s">
        <v>18015</v>
      </c>
      <c r="AQ3728" s="264">
        <f t="shared" si="288"/>
        <v>44044</v>
      </c>
    </row>
    <row r="3729" spans="1:43" ht="24.75" customHeight="1" x14ac:dyDescent="0.15">
      <c r="A3729" s="593">
        <v>3726</v>
      </c>
      <c r="B3729" s="23" t="s">
        <v>17812</v>
      </c>
      <c r="C3729" s="24" t="s">
        <v>17807</v>
      </c>
      <c r="D3729" s="23" t="s">
        <v>17808</v>
      </c>
      <c r="E3729" s="23" t="s">
        <v>30</v>
      </c>
      <c r="F3729" s="24" t="s">
        <v>17998</v>
      </c>
      <c r="G3729" s="25" t="s">
        <v>17954</v>
      </c>
      <c r="H3729" s="23" t="s">
        <v>16362</v>
      </c>
      <c r="I3729" s="23" t="s">
        <v>11163</v>
      </c>
      <c r="J3729" s="25" t="s">
        <v>17950</v>
      </c>
      <c r="K3729" s="58" t="s">
        <v>17951</v>
      </c>
      <c r="L3729" s="58"/>
      <c r="M3729" s="23" t="s">
        <v>17952</v>
      </c>
      <c r="N3729" s="23"/>
      <c r="O3729" s="25" t="s">
        <v>17955</v>
      </c>
      <c r="P3729" s="23" t="s">
        <v>17956</v>
      </c>
      <c r="Q3729" s="25" t="s">
        <v>17958</v>
      </c>
      <c r="R3729" s="58" t="s">
        <v>17959</v>
      </c>
      <c r="S3729" s="23" t="s">
        <v>17960</v>
      </c>
      <c r="T3729" s="23" t="s">
        <v>17962</v>
      </c>
      <c r="U3729" s="25" t="s">
        <v>17954</v>
      </c>
      <c r="V3729" s="23" t="s">
        <v>16362</v>
      </c>
      <c r="W3729" s="25" t="s">
        <v>17964</v>
      </c>
      <c r="X3729" s="58" t="s">
        <v>17951</v>
      </c>
      <c r="Y3729" s="23" t="s">
        <v>17952</v>
      </c>
      <c r="Z3729" s="23"/>
      <c r="AA3729" s="33">
        <v>5</v>
      </c>
      <c r="AB3729" s="295" t="str">
        <f t="shared" si="283"/>
        <v>年間</v>
      </c>
      <c r="AC3729" s="268"/>
      <c r="AD3729" s="23">
        <v>1</v>
      </c>
      <c r="AE3729" s="134">
        <v>108000</v>
      </c>
      <c r="AF3729" s="26">
        <v>108000</v>
      </c>
      <c r="AG3729" s="27">
        <v>42979</v>
      </c>
      <c r="AH3729" s="168">
        <v>42979</v>
      </c>
      <c r="AI3729" s="29" t="s">
        <v>15151</v>
      </c>
      <c r="AJ3729" s="178">
        <f t="shared" si="282"/>
        <v>44804</v>
      </c>
      <c r="AK3729" s="23" t="s">
        <v>10746</v>
      </c>
      <c r="AL3729" s="23" t="s">
        <v>17992</v>
      </c>
      <c r="AM3729" s="35">
        <v>42979</v>
      </c>
      <c r="AN3729" s="408" t="str">
        <f>IF($AA3729-data!$G$1=0,"　",IF(AK3729=0,"　",VLOOKUP($AK3729,data!$A$1:$H$264,8,FALSE)))</f>
        <v>消耗部品交換対象</v>
      </c>
      <c r="AO3729" s="35">
        <v>42999</v>
      </c>
      <c r="AP3729" s="134" t="s">
        <v>18015</v>
      </c>
      <c r="AQ3729" s="264">
        <f t="shared" si="288"/>
        <v>44044</v>
      </c>
    </row>
    <row r="3730" spans="1:43" ht="24.75" customHeight="1" x14ac:dyDescent="0.15">
      <c r="A3730" s="593">
        <v>3727</v>
      </c>
      <c r="B3730" s="23" t="s">
        <v>17812</v>
      </c>
      <c r="C3730" s="24" t="s">
        <v>17807</v>
      </c>
      <c r="D3730" s="23" t="s">
        <v>17808</v>
      </c>
      <c r="E3730" s="23" t="s">
        <v>30</v>
      </c>
      <c r="F3730" s="24" t="s">
        <v>17998</v>
      </c>
      <c r="G3730" s="25" t="s">
        <v>17954</v>
      </c>
      <c r="H3730" s="23" t="s">
        <v>16362</v>
      </c>
      <c r="I3730" s="23" t="s">
        <v>11163</v>
      </c>
      <c r="J3730" s="25" t="s">
        <v>17950</v>
      </c>
      <c r="K3730" s="58" t="s">
        <v>17951</v>
      </c>
      <c r="L3730" s="58"/>
      <c r="M3730" s="23" t="s">
        <v>17952</v>
      </c>
      <c r="N3730" s="23"/>
      <c r="O3730" s="25" t="s">
        <v>17955</v>
      </c>
      <c r="P3730" s="23" t="s">
        <v>17956</v>
      </c>
      <c r="Q3730" s="25" t="s">
        <v>17958</v>
      </c>
      <c r="R3730" s="58" t="s">
        <v>17959</v>
      </c>
      <c r="S3730" s="23" t="s">
        <v>17960</v>
      </c>
      <c r="T3730" s="23" t="s">
        <v>17962</v>
      </c>
      <c r="U3730" s="25" t="s">
        <v>17954</v>
      </c>
      <c r="V3730" s="23" t="s">
        <v>16362</v>
      </c>
      <c r="W3730" s="25" t="s">
        <v>17964</v>
      </c>
      <c r="X3730" s="58" t="s">
        <v>17951</v>
      </c>
      <c r="Y3730" s="23" t="s">
        <v>17952</v>
      </c>
      <c r="Z3730" s="23"/>
      <c r="AA3730" s="33">
        <v>5</v>
      </c>
      <c r="AB3730" s="295" t="str">
        <f t="shared" si="283"/>
        <v>年間</v>
      </c>
      <c r="AC3730" s="268"/>
      <c r="AD3730" s="23">
        <v>1</v>
      </c>
      <c r="AE3730" s="134">
        <v>108000</v>
      </c>
      <c r="AF3730" s="26">
        <v>108000</v>
      </c>
      <c r="AG3730" s="27">
        <v>42979</v>
      </c>
      <c r="AH3730" s="168">
        <v>42979</v>
      </c>
      <c r="AI3730" s="29" t="s">
        <v>15151</v>
      </c>
      <c r="AJ3730" s="178">
        <f t="shared" si="282"/>
        <v>44804</v>
      </c>
      <c r="AK3730" s="23" t="s">
        <v>10746</v>
      </c>
      <c r="AL3730" s="23" t="s">
        <v>17993</v>
      </c>
      <c r="AM3730" s="35">
        <v>42979</v>
      </c>
      <c r="AN3730" s="408" t="str">
        <f>IF($AA3730-data!$G$1=0,"　",IF(AK3730=0,"　",VLOOKUP($AK3730,data!$A$1:$H$264,8,FALSE)))</f>
        <v>消耗部品交換対象</v>
      </c>
      <c r="AO3730" s="35">
        <v>42999</v>
      </c>
      <c r="AP3730" s="134" t="s">
        <v>18015</v>
      </c>
      <c r="AQ3730" s="264">
        <f t="shared" si="288"/>
        <v>44044</v>
      </c>
    </row>
    <row r="3731" spans="1:43" ht="24.75" customHeight="1" x14ac:dyDescent="0.15">
      <c r="A3731" s="593">
        <v>3728</v>
      </c>
      <c r="B3731" s="23" t="s">
        <v>17813</v>
      </c>
      <c r="C3731" s="24" t="s">
        <v>2344</v>
      </c>
      <c r="D3731" s="23"/>
      <c r="E3731" s="23"/>
      <c r="F3731" s="24"/>
      <c r="G3731" s="25"/>
      <c r="H3731" s="23"/>
      <c r="I3731" s="23"/>
      <c r="J3731" s="25"/>
      <c r="K3731" s="58"/>
      <c r="L3731" s="58"/>
      <c r="M3731" s="23"/>
      <c r="N3731" s="23"/>
      <c r="O3731" s="25"/>
      <c r="P3731" s="23"/>
      <c r="Q3731" s="25"/>
      <c r="R3731" s="58"/>
      <c r="S3731" s="23"/>
      <c r="T3731" s="23"/>
      <c r="U3731" s="25"/>
      <c r="V3731" s="23"/>
      <c r="W3731" s="25"/>
      <c r="X3731" s="58"/>
      <c r="Y3731" s="23"/>
      <c r="Z3731" s="23"/>
      <c r="AA3731" s="33"/>
      <c r="AB3731" s="295" t="str">
        <f t="shared" si="283"/>
        <v/>
      </c>
      <c r="AC3731" s="268"/>
      <c r="AD3731" s="23"/>
      <c r="AE3731" s="134"/>
      <c r="AF3731" s="26" t="str">
        <f>IF(ISBLANK($AE3731),"",$AE3731*$AD3731)</f>
        <v/>
      </c>
      <c r="AG3731" s="27"/>
      <c r="AH3731" s="168"/>
      <c r="AI3731" s="29" t="str">
        <f>IF(ISBLANK($AH3731),"","～")</f>
        <v/>
      </c>
      <c r="AJ3731" s="178" t="str">
        <f t="shared" si="282"/>
        <v/>
      </c>
      <c r="AK3731" s="23"/>
      <c r="AL3731" s="23"/>
      <c r="AM3731" s="35"/>
      <c r="AN3731" s="408" t="str">
        <f>IF($AA3731-data!$G$1=0,"　",IF(AK3731=0,"　",VLOOKUP($AK3731,data!$A$1:$H$264,8,FALSE)))</f>
        <v>　</v>
      </c>
      <c r="AO3731" s="35"/>
      <c r="AP3731" s="134"/>
      <c r="AQ3731" s="264" t="str">
        <f t="shared" si="288"/>
        <v/>
      </c>
    </row>
    <row r="3732" spans="1:43" ht="24.75" customHeight="1" x14ac:dyDescent="0.15">
      <c r="A3732" s="593">
        <v>3729</v>
      </c>
      <c r="B3732" s="23" t="s">
        <v>17815</v>
      </c>
      <c r="C3732" s="24" t="s">
        <v>2344</v>
      </c>
      <c r="D3732" s="23"/>
      <c r="E3732" s="23"/>
      <c r="F3732" s="24"/>
      <c r="G3732" s="25"/>
      <c r="H3732" s="23"/>
      <c r="I3732" s="23"/>
      <c r="J3732" s="25"/>
      <c r="K3732" s="58"/>
      <c r="L3732" s="58"/>
      <c r="M3732" s="23"/>
      <c r="N3732" s="23"/>
      <c r="O3732" s="25"/>
      <c r="P3732" s="23"/>
      <c r="Q3732" s="25"/>
      <c r="R3732" s="58"/>
      <c r="S3732" s="23"/>
      <c r="T3732" s="23"/>
      <c r="U3732" s="25"/>
      <c r="V3732" s="23"/>
      <c r="W3732" s="25"/>
      <c r="X3732" s="58"/>
      <c r="Y3732" s="23"/>
      <c r="Z3732" s="23"/>
      <c r="AA3732" s="33"/>
      <c r="AB3732" s="295" t="str">
        <f t="shared" si="283"/>
        <v/>
      </c>
      <c r="AC3732" s="268"/>
      <c r="AD3732" s="23"/>
      <c r="AE3732" s="134"/>
      <c r="AF3732" s="26" t="str">
        <f>IF(ISBLANK($AE3732),"",$AE3732*$AD3732)</f>
        <v/>
      </c>
      <c r="AG3732" s="27"/>
      <c r="AH3732" s="168"/>
      <c r="AI3732" s="29" t="str">
        <f>IF(ISBLANK($AH3732),"","～")</f>
        <v/>
      </c>
      <c r="AJ3732" s="178" t="str">
        <f t="shared" si="282"/>
        <v/>
      </c>
      <c r="AK3732" s="23"/>
      <c r="AL3732" s="23"/>
      <c r="AM3732" s="35"/>
      <c r="AN3732" s="408" t="str">
        <f>IF($AA3732-data!$G$1=0,"　",IF(AK3732=0,"　",VLOOKUP($AK3732,data!$A$1:$H$264,8,FALSE)))</f>
        <v>　</v>
      </c>
      <c r="AO3732" s="35"/>
      <c r="AP3732" s="134"/>
      <c r="AQ3732" s="264" t="str">
        <f t="shared" si="288"/>
        <v/>
      </c>
    </row>
    <row r="3733" spans="1:43" ht="24.75" customHeight="1" x14ac:dyDescent="0.15">
      <c r="A3733" s="593">
        <v>3730</v>
      </c>
      <c r="B3733" s="23" t="s">
        <v>18017</v>
      </c>
      <c r="C3733" s="24" t="s">
        <v>18021</v>
      </c>
      <c r="D3733" s="23" t="s">
        <v>18022</v>
      </c>
      <c r="E3733" s="23" t="s">
        <v>18023</v>
      </c>
      <c r="F3733" s="24" t="s">
        <v>17997</v>
      </c>
      <c r="G3733" s="25" t="s">
        <v>18093</v>
      </c>
      <c r="H3733" s="23" t="s">
        <v>18036</v>
      </c>
      <c r="I3733" s="23" t="s">
        <v>18027</v>
      </c>
      <c r="J3733" s="25" t="s">
        <v>18095</v>
      </c>
      <c r="K3733" s="58" t="s">
        <v>18037</v>
      </c>
      <c r="L3733" s="58"/>
      <c r="M3733" s="23" t="s">
        <v>18038</v>
      </c>
      <c r="N3733" s="23" t="s">
        <v>18039</v>
      </c>
      <c r="O3733" s="25" t="s">
        <v>18040</v>
      </c>
      <c r="P3733" s="23" t="s">
        <v>18041</v>
      </c>
      <c r="Q3733" s="25" t="s">
        <v>18083</v>
      </c>
      <c r="R3733" s="58" t="s">
        <v>18042</v>
      </c>
      <c r="S3733" s="23" t="s">
        <v>18043</v>
      </c>
      <c r="T3733" s="23" t="s">
        <v>18044</v>
      </c>
      <c r="U3733" s="25" t="s">
        <v>18045</v>
      </c>
      <c r="V3733" s="23" t="s">
        <v>18046</v>
      </c>
      <c r="W3733" s="25" t="s">
        <v>18047</v>
      </c>
      <c r="X3733" s="58" t="s">
        <v>18048</v>
      </c>
      <c r="Y3733" s="23" t="s">
        <v>18049</v>
      </c>
      <c r="Z3733" s="23" t="s">
        <v>18050</v>
      </c>
      <c r="AA3733" s="33">
        <v>5</v>
      </c>
      <c r="AB3733" s="295" t="str">
        <f t="shared" si="283"/>
        <v>年間</v>
      </c>
      <c r="AC3733" s="268"/>
      <c r="AD3733" s="23">
        <v>1</v>
      </c>
      <c r="AE3733" s="134">
        <v>13200</v>
      </c>
      <c r="AF3733" s="26">
        <f>IF(ISBLANK($AE3733),"",$AE3733*$AD3733)</f>
        <v>13200</v>
      </c>
      <c r="AG3733" s="27">
        <v>42979</v>
      </c>
      <c r="AH3733" s="168">
        <v>42999</v>
      </c>
      <c r="AI3733" s="29" t="str">
        <f>IF(ISBLANK($AH3733),"","～")</f>
        <v>～</v>
      </c>
      <c r="AJ3733" s="178">
        <f t="shared" si="282"/>
        <v>44824</v>
      </c>
      <c r="AK3733" s="23" t="s">
        <v>18024</v>
      </c>
      <c r="AL3733" s="234" t="s">
        <v>18085</v>
      </c>
      <c r="AM3733" s="35">
        <v>42999</v>
      </c>
      <c r="AN3733" s="408">
        <f>IF($AA3733-data!$G$1=0,"　",IF(AK3733=0,"　",VLOOKUP($AK3733,data!$A$1:$H$264,8,FALSE)))</f>
        <v>0</v>
      </c>
      <c r="AO3733" s="35">
        <v>43007</v>
      </c>
      <c r="AP3733" s="134" t="s">
        <v>18029</v>
      </c>
      <c r="AQ3733" s="264" t="str">
        <f t="shared" si="288"/>
        <v/>
      </c>
    </row>
    <row r="3734" spans="1:43" ht="24.75" customHeight="1" x14ac:dyDescent="0.15">
      <c r="A3734" s="593">
        <v>3731</v>
      </c>
      <c r="B3734" s="23" t="s">
        <v>18017</v>
      </c>
      <c r="C3734" s="24" t="s">
        <v>18021</v>
      </c>
      <c r="D3734" s="23" t="s">
        <v>18022</v>
      </c>
      <c r="E3734" s="23" t="s">
        <v>582</v>
      </c>
      <c r="F3734" s="24" t="s">
        <v>17997</v>
      </c>
      <c r="G3734" s="25" t="s">
        <v>18093</v>
      </c>
      <c r="H3734" s="23" t="s">
        <v>18036</v>
      </c>
      <c r="I3734" s="23" t="s">
        <v>11136</v>
      </c>
      <c r="J3734" s="25" t="s">
        <v>18095</v>
      </c>
      <c r="K3734" s="58" t="s">
        <v>18037</v>
      </c>
      <c r="L3734" s="58"/>
      <c r="M3734" s="23" t="s">
        <v>18038</v>
      </c>
      <c r="N3734" s="23" t="s">
        <v>18039</v>
      </c>
      <c r="O3734" s="25" t="s">
        <v>18040</v>
      </c>
      <c r="P3734" s="23" t="s">
        <v>18041</v>
      </c>
      <c r="Q3734" s="25" t="s">
        <v>18083</v>
      </c>
      <c r="R3734" s="58" t="s">
        <v>18042</v>
      </c>
      <c r="S3734" s="23" t="s">
        <v>18043</v>
      </c>
      <c r="T3734" s="23" t="s">
        <v>18044</v>
      </c>
      <c r="U3734" s="25" t="s">
        <v>18045</v>
      </c>
      <c r="V3734" s="23" t="s">
        <v>18046</v>
      </c>
      <c r="W3734" s="25" t="s">
        <v>18047</v>
      </c>
      <c r="X3734" s="58" t="s">
        <v>18048</v>
      </c>
      <c r="Y3734" s="23" t="s">
        <v>18049</v>
      </c>
      <c r="Z3734" s="23" t="s">
        <v>18050</v>
      </c>
      <c r="AA3734" s="33">
        <v>5</v>
      </c>
      <c r="AB3734" s="295" t="str">
        <f t="shared" si="283"/>
        <v>年間</v>
      </c>
      <c r="AC3734" s="268"/>
      <c r="AD3734" s="23">
        <v>1</v>
      </c>
      <c r="AE3734" s="134">
        <v>13200</v>
      </c>
      <c r="AF3734" s="26">
        <f>IF(ISBLANK($AE3734),"",$AE3734*$AD3734)</f>
        <v>13200</v>
      </c>
      <c r="AG3734" s="27">
        <v>42979</v>
      </c>
      <c r="AH3734" s="168">
        <v>42999</v>
      </c>
      <c r="AI3734" s="29" t="str">
        <f>IF(ISBLANK($AH3734),"","～")</f>
        <v>～</v>
      </c>
      <c r="AJ3734" s="178">
        <f t="shared" si="282"/>
        <v>44824</v>
      </c>
      <c r="AK3734" s="23" t="s">
        <v>18024</v>
      </c>
      <c r="AL3734" s="234" t="s">
        <v>18086</v>
      </c>
      <c r="AM3734" s="35">
        <v>42999</v>
      </c>
      <c r="AN3734" s="408">
        <f>IF($AA3734-data!$G$1=0,"　",IF(AK3734=0,"　",VLOOKUP($AK3734,data!$A$1:$H$264,8,FALSE)))</f>
        <v>0</v>
      </c>
      <c r="AO3734" s="35">
        <v>43007</v>
      </c>
      <c r="AP3734" s="134" t="s">
        <v>18029</v>
      </c>
      <c r="AQ3734" s="264" t="str">
        <f t="shared" si="288"/>
        <v/>
      </c>
    </row>
    <row r="3735" spans="1:43" ht="24.75" customHeight="1" x14ac:dyDescent="0.15">
      <c r="A3735" s="593">
        <v>3732</v>
      </c>
      <c r="B3735" s="23" t="s">
        <v>18017</v>
      </c>
      <c r="C3735" s="24" t="s">
        <v>18021</v>
      </c>
      <c r="D3735" s="23" t="s">
        <v>18022</v>
      </c>
      <c r="E3735" s="23" t="s">
        <v>582</v>
      </c>
      <c r="F3735" s="24" t="s">
        <v>17997</v>
      </c>
      <c r="G3735" s="25" t="s">
        <v>18093</v>
      </c>
      <c r="H3735" s="23" t="s">
        <v>18036</v>
      </c>
      <c r="I3735" s="23" t="s">
        <v>11136</v>
      </c>
      <c r="J3735" s="25" t="s">
        <v>18095</v>
      </c>
      <c r="K3735" s="58" t="s">
        <v>18037</v>
      </c>
      <c r="L3735" s="58"/>
      <c r="M3735" s="23" t="s">
        <v>18038</v>
      </c>
      <c r="N3735" s="23" t="s">
        <v>18039</v>
      </c>
      <c r="O3735" s="25" t="s">
        <v>18040</v>
      </c>
      <c r="P3735" s="23" t="s">
        <v>18041</v>
      </c>
      <c r="Q3735" s="25" t="s">
        <v>18083</v>
      </c>
      <c r="R3735" s="58" t="s">
        <v>18042</v>
      </c>
      <c r="S3735" s="23" t="s">
        <v>18043</v>
      </c>
      <c r="T3735" s="23" t="s">
        <v>18044</v>
      </c>
      <c r="U3735" s="25" t="s">
        <v>18045</v>
      </c>
      <c r="V3735" s="23" t="s">
        <v>18046</v>
      </c>
      <c r="W3735" s="25" t="s">
        <v>18047</v>
      </c>
      <c r="X3735" s="58" t="s">
        <v>18048</v>
      </c>
      <c r="Y3735" s="23" t="s">
        <v>18049</v>
      </c>
      <c r="Z3735" s="23" t="s">
        <v>18050</v>
      </c>
      <c r="AA3735" s="33">
        <v>5</v>
      </c>
      <c r="AB3735" s="295" t="str">
        <f t="shared" si="283"/>
        <v>年間</v>
      </c>
      <c r="AC3735" s="268"/>
      <c r="AD3735" s="23">
        <v>1</v>
      </c>
      <c r="AE3735" s="134">
        <v>13200</v>
      </c>
      <c r="AF3735" s="26">
        <f t="shared" ref="AF3735:AF3740" si="289">IF(ISBLANK($AE3735),"",$AE3735*$AD3735)</f>
        <v>13200</v>
      </c>
      <c r="AG3735" s="27">
        <v>42979</v>
      </c>
      <c r="AH3735" s="168">
        <v>42999</v>
      </c>
      <c r="AI3735" s="29" t="str">
        <f t="shared" ref="AI3735:AI3740" si="290">IF(ISBLANK($AH3735),"","～")</f>
        <v>～</v>
      </c>
      <c r="AJ3735" s="178">
        <f t="shared" si="282"/>
        <v>44824</v>
      </c>
      <c r="AK3735" s="23" t="s">
        <v>18024</v>
      </c>
      <c r="AL3735" s="234" t="s">
        <v>18087</v>
      </c>
      <c r="AM3735" s="35">
        <v>42999</v>
      </c>
      <c r="AN3735" s="408">
        <f>IF($AA3735-data!$G$1=0,"　",IF(AK3735=0,"　",VLOOKUP($AK3735,data!$A$1:$H$264,8,FALSE)))</f>
        <v>0</v>
      </c>
      <c r="AO3735" s="35">
        <v>43007</v>
      </c>
      <c r="AP3735" s="134" t="s">
        <v>18029</v>
      </c>
      <c r="AQ3735" s="264" t="str">
        <f t="shared" si="288"/>
        <v/>
      </c>
    </row>
    <row r="3736" spans="1:43" ht="24.75" customHeight="1" x14ac:dyDescent="0.15">
      <c r="A3736" s="593">
        <v>3733</v>
      </c>
      <c r="B3736" s="23" t="s">
        <v>18017</v>
      </c>
      <c r="C3736" s="24" t="s">
        <v>18021</v>
      </c>
      <c r="D3736" s="23" t="s">
        <v>18022</v>
      </c>
      <c r="E3736" s="23" t="s">
        <v>582</v>
      </c>
      <c r="F3736" s="24" t="s">
        <v>17997</v>
      </c>
      <c r="G3736" s="25" t="s">
        <v>18093</v>
      </c>
      <c r="H3736" s="23" t="s">
        <v>18036</v>
      </c>
      <c r="I3736" s="23" t="s">
        <v>11136</v>
      </c>
      <c r="J3736" s="25" t="s">
        <v>18095</v>
      </c>
      <c r="K3736" s="58" t="s">
        <v>18037</v>
      </c>
      <c r="L3736" s="58"/>
      <c r="M3736" s="23" t="s">
        <v>18038</v>
      </c>
      <c r="N3736" s="23" t="s">
        <v>18039</v>
      </c>
      <c r="O3736" s="25" t="s">
        <v>18040</v>
      </c>
      <c r="P3736" s="23" t="s">
        <v>18041</v>
      </c>
      <c r="Q3736" s="25" t="s">
        <v>18083</v>
      </c>
      <c r="R3736" s="58" t="s">
        <v>18042</v>
      </c>
      <c r="S3736" s="23" t="s">
        <v>18043</v>
      </c>
      <c r="T3736" s="23" t="s">
        <v>18044</v>
      </c>
      <c r="U3736" s="25" t="s">
        <v>18045</v>
      </c>
      <c r="V3736" s="23" t="s">
        <v>18046</v>
      </c>
      <c r="W3736" s="25" t="s">
        <v>18047</v>
      </c>
      <c r="X3736" s="58" t="s">
        <v>18048</v>
      </c>
      <c r="Y3736" s="23" t="s">
        <v>18049</v>
      </c>
      <c r="Z3736" s="23" t="s">
        <v>18050</v>
      </c>
      <c r="AA3736" s="33">
        <v>5</v>
      </c>
      <c r="AB3736" s="295" t="str">
        <f t="shared" si="283"/>
        <v>年間</v>
      </c>
      <c r="AC3736" s="268"/>
      <c r="AD3736" s="23">
        <v>1</v>
      </c>
      <c r="AE3736" s="134">
        <v>13200</v>
      </c>
      <c r="AF3736" s="26">
        <f t="shared" si="289"/>
        <v>13200</v>
      </c>
      <c r="AG3736" s="27">
        <v>42979</v>
      </c>
      <c r="AH3736" s="168">
        <v>42999</v>
      </c>
      <c r="AI3736" s="29" t="str">
        <f t="shared" si="290"/>
        <v>～</v>
      </c>
      <c r="AJ3736" s="178">
        <f>IF(ISBLANK($AH3736),"",DATE(YEAR($AH3736)+$AA3736,MONTH($AH3736),DAY($AH3736)-1))</f>
        <v>44824</v>
      </c>
      <c r="AK3736" s="23" t="s">
        <v>18024</v>
      </c>
      <c r="AL3736" s="234" t="s">
        <v>18088</v>
      </c>
      <c r="AM3736" s="35">
        <v>42999</v>
      </c>
      <c r="AN3736" s="408">
        <f>IF($AA3736-data!$G$1=0,"　",IF(AK3736=0,"　",VLOOKUP($AK3736,data!$A$1:$H$264,8,FALSE)))</f>
        <v>0</v>
      </c>
      <c r="AO3736" s="35">
        <v>43007</v>
      </c>
      <c r="AP3736" s="134" t="s">
        <v>18029</v>
      </c>
      <c r="AQ3736" s="264" t="str">
        <f t="shared" si="288"/>
        <v/>
      </c>
    </row>
    <row r="3737" spans="1:43" ht="24.75" customHeight="1" x14ac:dyDescent="0.15">
      <c r="A3737" s="593">
        <v>3734</v>
      </c>
      <c r="B3737" s="23" t="s">
        <v>18017</v>
      </c>
      <c r="C3737" s="24" t="s">
        <v>18021</v>
      </c>
      <c r="D3737" s="23" t="s">
        <v>18022</v>
      </c>
      <c r="E3737" s="23" t="s">
        <v>582</v>
      </c>
      <c r="F3737" s="24" t="s">
        <v>17997</v>
      </c>
      <c r="G3737" s="25" t="s">
        <v>18093</v>
      </c>
      <c r="H3737" s="23" t="s">
        <v>18036</v>
      </c>
      <c r="I3737" s="23" t="s">
        <v>11136</v>
      </c>
      <c r="J3737" s="25" t="s">
        <v>18095</v>
      </c>
      <c r="K3737" s="58" t="s">
        <v>18037</v>
      </c>
      <c r="L3737" s="58"/>
      <c r="M3737" s="23" t="s">
        <v>18038</v>
      </c>
      <c r="N3737" s="23" t="s">
        <v>18039</v>
      </c>
      <c r="O3737" s="25" t="s">
        <v>18040</v>
      </c>
      <c r="P3737" s="23" t="s">
        <v>18041</v>
      </c>
      <c r="Q3737" s="25" t="s">
        <v>18083</v>
      </c>
      <c r="R3737" s="58" t="s">
        <v>18042</v>
      </c>
      <c r="S3737" s="23" t="s">
        <v>18043</v>
      </c>
      <c r="T3737" s="23" t="s">
        <v>18044</v>
      </c>
      <c r="U3737" s="25" t="s">
        <v>18045</v>
      </c>
      <c r="V3737" s="23" t="s">
        <v>18046</v>
      </c>
      <c r="W3737" s="25" t="s">
        <v>18047</v>
      </c>
      <c r="X3737" s="58" t="s">
        <v>18048</v>
      </c>
      <c r="Y3737" s="23" t="s">
        <v>18049</v>
      </c>
      <c r="Z3737" s="23" t="s">
        <v>18050</v>
      </c>
      <c r="AA3737" s="33">
        <v>5</v>
      </c>
      <c r="AB3737" s="295" t="str">
        <f t="shared" si="283"/>
        <v>年間</v>
      </c>
      <c r="AC3737" s="268"/>
      <c r="AD3737" s="23">
        <v>1</v>
      </c>
      <c r="AE3737" s="134">
        <v>13200</v>
      </c>
      <c r="AF3737" s="26">
        <f t="shared" si="289"/>
        <v>13200</v>
      </c>
      <c r="AG3737" s="27">
        <v>42979</v>
      </c>
      <c r="AH3737" s="168">
        <v>42999</v>
      </c>
      <c r="AI3737" s="29" t="str">
        <f t="shared" si="290"/>
        <v>～</v>
      </c>
      <c r="AJ3737" s="178">
        <f>IF(ISBLANK($AH3737),"",DATE(YEAR($AH3737)+$AA3737,MONTH($AH3737),DAY($AH3737)-1))</f>
        <v>44824</v>
      </c>
      <c r="AK3737" s="23" t="s">
        <v>18024</v>
      </c>
      <c r="AL3737" s="234" t="s">
        <v>18089</v>
      </c>
      <c r="AM3737" s="35">
        <v>42999</v>
      </c>
      <c r="AN3737" s="408">
        <f>IF($AA3737-data!$G$1=0,"　",IF(AK3737=0,"　",VLOOKUP($AK3737,data!$A$1:$H$264,8,FALSE)))</f>
        <v>0</v>
      </c>
      <c r="AO3737" s="35">
        <v>43007</v>
      </c>
      <c r="AP3737" s="134" t="s">
        <v>18029</v>
      </c>
      <c r="AQ3737" s="264" t="str">
        <f t="shared" si="288"/>
        <v/>
      </c>
    </row>
    <row r="3738" spans="1:43" ht="24.75" customHeight="1" x14ac:dyDescent="0.15">
      <c r="A3738" s="593">
        <v>3735</v>
      </c>
      <c r="B3738" s="23" t="s">
        <v>18017</v>
      </c>
      <c r="C3738" s="24" t="s">
        <v>18021</v>
      </c>
      <c r="D3738" s="23" t="s">
        <v>18022</v>
      </c>
      <c r="E3738" s="23" t="s">
        <v>582</v>
      </c>
      <c r="F3738" s="24" t="s">
        <v>17997</v>
      </c>
      <c r="G3738" s="25" t="s">
        <v>18093</v>
      </c>
      <c r="H3738" s="23" t="s">
        <v>18036</v>
      </c>
      <c r="I3738" s="23" t="s">
        <v>11136</v>
      </c>
      <c r="J3738" s="25" t="s">
        <v>18095</v>
      </c>
      <c r="K3738" s="58" t="s">
        <v>18037</v>
      </c>
      <c r="L3738" s="58"/>
      <c r="M3738" s="23" t="s">
        <v>18038</v>
      </c>
      <c r="N3738" s="23" t="s">
        <v>18039</v>
      </c>
      <c r="O3738" s="25" t="s">
        <v>18040</v>
      </c>
      <c r="P3738" s="23" t="s">
        <v>18041</v>
      </c>
      <c r="Q3738" s="25" t="s">
        <v>18083</v>
      </c>
      <c r="R3738" s="58" t="s">
        <v>18042</v>
      </c>
      <c r="S3738" s="23" t="s">
        <v>18043</v>
      </c>
      <c r="T3738" s="23" t="s">
        <v>18044</v>
      </c>
      <c r="U3738" s="25" t="s">
        <v>18045</v>
      </c>
      <c r="V3738" s="23" t="s">
        <v>18046</v>
      </c>
      <c r="W3738" s="25" t="s">
        <v>18047</v>
      </c>
      <c r="X3738" s="58" t="s">
        <v>18048</v>
      </c>
      <c r="Y3738" s="23" t="s">
        <v>18049</v>
      </c>
      <c r="Z3738" s="23" t="s">
        <v>18050</v>
      </c>
      <c r="AA3738" s="33">
        <v>5</v>
      </c>
      <c r="AB3738" s="295" t="str">
        <f>IF(ISBLANK($AA3738),"","年間")</f>
        <v>年間</v>
      </c>
      <c r="AC3738" s="268"/>
      <c r="AD3738" s="23">
        <v>1</v>
      </c>
      <c r="AE3738" s="134">
        <v>13200</v>
      </c>
      <c r="AF3738" s="26">
        <f t="shared" si="289"/>
        <v>13200</v>
      </c>
      <c r="AG3738" s="27">
        <v>42979</v>
      </c>
      <c r="AH3738" s="168">
        <v>42999</v>
      </c>
      <c r="AI3738" s="29" t="str">
        <f t="shared" si="290"/>
        <v>～</v>
      </c>
      <c r="AJ3738" s="178">
        <f>IF(ISBLANK($AH3738),"",DATE(YEAR($AH3738)+$AA3738,MONTH($AH3738),DAY($AH3738)-1))</f>
        <v>44824</v>
      </c>
      <c r="AK3738" s="23" t="s">
        <v>18024</v>
      </c>
      <c r="AL3738" s="234" t="s">
        <v>18090</v>
      </c>
      <c r="AM3738" s="35">
        <v>42999</v>
      </c>
      <c r="AN3738" s="408">
        <f>IF($AA3738-data!$G$1=0,"　",IF(AK3738=0,"　",VLOOKUP($AK3738,data!$A$1:$H$264,8,FALSE)))</f>
        <v>0</v>
      </c>
      <c r="AO3738" s="35">
        <v>43007</v>
      </c>
      <c r="AP3738" s="134" t="s">
        <v>18029</v>
      </c>
      <c r="AQ3738" s="264" t="str">
        <f t="shared" si="288"/>
        <v/>
      </c>
    </row>
    <row r="3739" spans="1:43" ht="24.75" customHeight="1" x14ac:dyDescent="0.15">
      <c r="A3739" s="593">
        <v>3736</v>
      </c>
      <c r="B3739" s="23" t="s">
        <v>18017</v>
      </c>
      <c r="C3739" s="24" t="s">
        <v>18021</v>
      </c>
      <c r="D3739" s="23" t="s">
        <v>18022</v>
      </c>
      <c r="E3739" s="23" t="s">
        <v>582</v>
      </c>
      <c r="F3739" s="24" t="s">
        <v>17997</v>
      </c>
      <c r="G3739" s="25" t="s">
        <v>18093</v>
      </c>
      <c r="H3739" s="23" t="s">
        <v>18036</v>
      </c>
      <c r="I3739" s="23" t="s">
        <v>11136</v>
      </c>
      <c r="J3739" s="25" t="s">
        <v>18095</v>
      </c>
      <c r="K3739" s="58" t="s">
        <v>18037</v>
      </c>
      <c r="L3739" s="58"/>
      <c r="M3739" s="23" t="s">
        <v>18038</v>
      </c>
      <c r="N3739" s="23" t="s">
        <v>18039</v>
      </c>
      <c r="O3739" s="25" t="s">
        <v>18040</v>
      </c>
      <c r="P3739" s="23" t="s">
        <v>18041</v>
      </c>
      <c r="Q3739" s="25" t="s">
        <v>18083</v>
      </c>
      <c r="R3739" s="58" t="s">
        <v>18042</v>
      </c>
      <c r="S3739" s="23" t="s">
        <v>18043</v>
      </c>
      <c r="T3739" s="23" t="s">
        <v>18044</v>
      </c>
      <c r="U3739" s="25" t="s">
        <v>18045</v>
      </c>
      <c r="V3739" s="23" t="s">
        <v>18046</v>
      </c>
      <c r="W3739" s="25" t="s">
        <v>18047</v>
      </c>
      <c r="X3739" s="58" t="s">
        <v>18048</v>
      </c>
      <c r="Y3739" s="23" t="s">
        <v>18049</v>
      </c>
      <c r="Z3739" s="23" t="s">
        <v>18050</v>
      </c>
      <c r="AA3739" s="33">
        <v>5</v>
      </c>
      <c r="AB3739" s="295" t="str">
        <f>IF(ISBLANK($AA3739),"","年間")</f>
        <v>年間</v>
      </c>
      <c r="AC3739" s="268"/>
      <c r="AD3739" s="23">
        <v>1</v>
      </c>
      <c r="AE3739" s="134">
        <v>13200</v>
      </c>
      <c r="AF3739" s="26">
        <f t="shared" si="289"/>
        <v>13200</v>
      </c>
      <c r="AG3739" s="27">
        <v>42979</v>
      </c>
      <c r="AH3739" s="168">
        <v>42999</v>
      </c>
      <c r="AI3739" s="29" t="str">
        <f t="shared" si="290"/>
        <v>～</v>
      </c>
      <c r="AJ3739" s="178">
        <f>IF(ISBLANK($AH3739),"",DATE(YEAR($AH3739)+$AA3739,MONTH($AH3739),DAY($AH3739)-1))</f>
        <v>44824</v>
      </c>
      <c r="AK3739" s="23" t="s">
        <v>18024</v>
      </c>
      <c r="AL3739" s="234" t="s">
        <v>18091</v>
      </c>
      <c r="AM3739" s="35">
        <v>42999</v>
      </c>
      <c r="AN3739" s="408">
        <f>IF($AA3739-data!$G$1=0,"　",IF(AK3739=0,"　",VLOOKUP($AK3739,data!$A$1:$H$264,8,FALSE)))</f>
        <v>0</v>
      </c>
      <c r="AO3739" s="35">
        <v>43007</v>
      </c>
      <c r="AP3739" s="134" t="s">
        <v>18029</v>
      </c>
      <c r="AQ3739" s="264" t="str">
        <f t="shared" si="288"/>
        <v/>
      </c>
    </row>
    <row r="3740" spans="1:43" ht="24.75" customHeight="1" x14ac:dyDescent="0.15">
      <c r="A3740" s="593">
        <v>3737</v>
      </c>
      <c r="B3740" s="23" t="s">
        <v>18017</v>
      </c>
      <c r="C3740" s="24" t="s">
        <v>18021</v>
      </c>
      <c r="D3740" s="23" t="s">
        <v>18022</v>
      </c>
      <c r="E3740" s="23" t="s">
        <v>582</v>
      </c>
      <c r="F3740" s="24" t="s">
        <v>17997</v>
      </c>
      <c r="G3740" s="25" t="s">
        <v>18093</v>
      </c>
      <c r="H3740" s="23" t="s">
        <v>18036</v>
      </c>
      <c r="I3740" s="23" t="s">
        <v>11136</v>
      </c>
      <c r="J3740" s="25" t="s">
        <v>18095</v>
      </c>
      <c r="K3740" s="58" t="s">
        <v>18037</v>
      </c>
      <c r="L3740" s="58"/>
      <c r="M3740" s="23" t="s">
        <v>18038</v>
      </c>
      <c r="N3740" s="23" t="s">
        <v>18039</v>
      </c>
      <c r="O3740" s="25" t="s">
        <v>18040</v>
      </c>
      <c r="P3740" s="23" t="s">
        <v>18041</v>
      </c>
      <c r="Q3740" s="25" t="s">
        <v>18083</v>
      </c>
      <c r="R3740" s="58" t="s">
        <v>18042</v>
      </c>
      <c r="S3740" s="23" t="s">
        <v>18043</v>
      </c>
      <c r="T3740" s="23" t="s">
        <v>18044</v>
      </c>
      <c r="U3740" s="25" t="s">
        <v>18045</v>
      </c>
      <c r="V3740" s="23" t="s">
        <v>18046</v>
      </c>
      <c r="W3740" s="25" t="s">
        <v>18047</v>
      </c>
      <c r="X3740" s="58" t="s">
        <v>18048</v>
      </c>
      <c r="Y3740" s="23" t="s">
        <v>18049</v>
      </c>
      <c r="Z3740" s="23" t="s">
        <v>18050</v>
      </c>
      <c r="AA3740" s="33">
        <v>5</v>
      </c>
      <c r="AB3740" s="295" t="str">
        <f>IF(ISBLANK($AA3740),"","年間")</f>
        <v>年間</v>
      </c>
      <c r="AC3740" s="268"/>
      <c r="AD3740" s="23">
        <v>1</v>
      </c>
      <c r="AE3740" s="134">
        <v>13200</v>
      </c>
      <c r="AF3740" s="26">
        <f t="shared" si="289"/>
        <v>13200</v>
      </c>
      <c r="AG3740" s="27">
        <v>42979</v>
      </c>
      <c r="AH3740" s="168">
        <v>42999</v>
      </c>
      <c r="AI3740" s="29" t="str">
        <f t="shared" si="290"/>
        <v>～</v>
      </c>
      <c r="AJ3740" s="178">
        <f>IF(ISBLANK($AH3740),"",DATE(YEAR($AH3740)+$AA3740,MONTH($AH3740),DAY($AH3740)-1))</f>
        <v>44824</v>
      </c>
      <c r="AK3740" s="23" t="s">
        <v>18024</v>
      </c>
      <c r="AL3740" s="234" t="s">
        <v>18092</v>
      </c>
      <c r="AM3740" s="35">
        <v>42999</v>
      </c>
      <c r="AN3740" s="408">
        <f>IF($AA3740-data!$G$1=0,"　",IF(AK3740=0,"　",VLOOKUP($AK3740,data!$A$1:$H$264,8,FALSE)))</f>
        <v>0</v>
      </c>
      <c r="AO3740" s="35">
        <v>43007</v>
      </c>
      <c r="AP3740" s="134" t="s">
        <v>18029</v>
      </c>
      <c r="AQ3740" s="264" t="str">
        <f t="shared" si="288"/>
        <v/>
      </c>
    </row>
    <row r="3741" spans="1:43" ht="24.75" customHeight="1" x14ac:dyDescent="0.15">
      <c r="A3741" s="593">
        <v>3738</v>
      </c>
      <c r="B3741" s="23" t="s">
        <v>18018</v>
      </c>
      <c r="C3741" s="24" t="s">
        <v>18021</v>
      </c>
      <c r="D3741" s="23" t="s">
        <v>18022</v>
      </c>
      <c r="E3741" s="23" t="s">
        <v>582</v>
      </c>
      <c r="F3741" s="24" t="s">
        <v>17997</v>
      </c>
      <c r="G3741" s="25" t="s">
        <v>18093</v>
      </c>
      <c r="H3741" s="23" t="s">
        <v>18094</v>
      </c>
      <c r="I3741" s="23" t="s">
        <v>11136</v>
      </c>
      <c r="J3741" s="25" t="s">
        <v>18095</v>
      </c>
      <c r="K3741" s="58" t="s">
        <v>18037</v>
      </c>
      <c r="L3741" s="58"/>
      <c r="M3741" s="23" t="s">
        <v>18038</v>
      </c>
      <c r="N3741" s="23" t="s">
        <v>18039</v>
      </c>
      <c r="O3741" s="25" t="s">
        <v>18040</v>
      </c>
      <c r="P3741" s="23" t="s">
        <v>18041</v>
      </c>
      <c r="Q3741" s="25" t="s">
        <v>18083</v>
      </c>
      <c r="R3741" s="58" t="s">
        <v>18042</v>
      </c>
      <c r="S3741" s="23" t="s">
        <v>18043</v>
      </c>
      <c r="T3741" s="23" t="s">
        <v>18044</v>
      </c>
      <c r="U3741" s="25" t="s">
        <v>18045</v>
      </c>
      <c r="V3741" s="23" t="s">
        <v>18046</v>
      </c>
      <c r="W3741" s="25" t="s">
        <v>18047</v>
      </c>
      <c r="X3741" s="58" t="s">
        <v>18048</v>
      </c>
      <c r="Y3741" s="23" t="s">
        <v>18049</v>
      </c>
      <c r="Z3741" s="23" t="s">
        <v>18050</v>
      </c>
      <c r="AA3741" s="33">
        <v>5</v>
      </c>
      <c r="AB3741" s="295" t="str">
        <f t="shared" ref="AB3741:AB3804" si="291">IF(ISBLANK($AA3741),"","年間")</f>
        <v>年間</v>
      </c>
      <c r="AC3741" s="268"/>
      <c r="AD3741" s="23">
        <v>1</v>
      </c>
      <c r="AE3741" s="134">
        <v>16200</v>
      </c>
      <c r="AF3741" s="26">
        <f t="shared" ref="AF3741:AF3794" si="292">IF(ISBLANK($AE3741),"",$AE3741*$AD3741)</f>
        <v>16200</v>
      </c>
      <c r="AG3741" s="27">
        <v>42979</v>
      </c>
      <c r="AH3741" s="168">
        <v>42999</v>
      </c>
      <c r="AI3741" s="29" t="str">
        <f t="shared" ref="AI3741:AI3794" si="293">IF(ISBLANK($AH3741),"","～")</f>
        <v>～</v>
      </c>
      <c r="AJ3741" s="178">
        <f t="shared" ref="AJ3741:AJ3794" si="294">IF(ISBLANK($AH3741),"",DATE(YEAR($AH3741)+$AA3741,MONTH($AH3741),DAY($AH3741)-1))</f>
        <v>44824</v>
      </c>
      <c r="AK3741" s="23" t="s">
        <v>16286</v>
      </c>
      <c r="AL3741" s="23" t="s">
        <v>18052</v>
      </c>
      <c r="AM3741" s="35">
        <v>42999</v>
      </c>
      <c r="AN3741" s="408">
        <f>IF($AA3741-data!$G$1=0,"　",IF(AK3741=0,"　",VLOOKUP($AK3741,data!$A$1:$H$264,8,FALSE)))</f>
        <v>0</v>
      </c>
      <c r="AO3741" s="35">
        <v>43007</v>
      </c>
      <c r="AP3741" s="134" t="s">
        <v>18028</v>
      </c>
      <c r="AQ3741" s="264" t="str">
        <f t="shared" si="288"/>
        <v/>
      </c>
    </row>
    <row r="3742" spans="1:43" ht="24.75" customHeight="1" x14ac:dyDescent="0.15">
      <c r="A3742" s="593">
        <v>3739</v>
      </c>
      <c r="B3742" s="23" t="s">
        <v>18019</v>
      </c>
      <c r="C3742" s="24" t="s">
        <v>18021</v>
      </c>
      <c r="D3742" s="23" t="s">
        <v>18022</v>
      </c>
      <c r="E3742" s="23" t="s">
        <v>582</v>
      </c>
      <c r="F3742" s="24" t="s">
        <v>17997</v>
      </c>
      <c r="G3742" s="25" t="s">
        <v>18093</v>
      </c>
      <c r="H3742" s="23" t="s">
        <v>18094</v>
      </c>
      <c r="I3742" s="23" t="s">
        <v>11136</v>
      </c>
      <c r="J3742" s="25" t="s">
        <v>18095</v>
      </c>
      <c r="K3742" s="58" t="s">
        <v>18037</v>
      </c>
      <c r="L3742" s="58"/>
      <c r="M3742" s="23" t="s">
        <v>18038</v>
      </c>
      <c r="N3742" s="23" t="s">
        <v>18039</v>
      </c>
      <c r="O3742" s="25" t="s">
        <v>18040</v>
      </c>
      <c r="P3742" s="23" t="s">
        <v>18041</v>
      </c>
      <c r="Q3742" s="25" t="s">
        <v>18083</v>
      </c>
      <c r="R3742" s="58" t="s">
        <v>18042</v>
      </c>
      <c r="S3742" s="23" t="s">
        <v>18043</v>
      </c>
      <c r="T3742" s="23" t="s">
        <v>18044</v>
      </c>
      <c r="U3742" s="25" t="s">
        <v>18045</v>
      </c>
      <c r="V3742" s="23" t="s">
        <v>18046</v>
      </c>
      <c r="W3742" s="25" t="s">
        <v>18047</v>
      </c>
      <c r="X3742" s="58" t="s">
        <v>18048</v>
      </c>
      <c r="Y3742" s="23" t="s">
        <v>18049</v>
      </c>
      <c r="Z3742" s="23" t="s">
        <v>18050</v>
      </c>
      <c r="AA3742" s="33">
        <v>5</v>
      </c>
      <c r="AB3742" s="295" t="str">
        <f t="shared" si="291"/>
        <v>年間</v>
      </c>
      <c r="AC3742" s="268"/>
      <c r="AD3742" s="23">
        <v>1</v>
      </c>
      <c r="AE3742" s="134">
        <v>100200</v>
      </c>
      <c r="AF3742" s="26">
        <f t="shared" si="292"/>
        <v>100200</v>
      </c>
      <c r="AG3742" s="27">
        <v>42979</v>
      </c>
      <c r="AH3742" s="168">
        <v>42999</v>
      </c>
      <c r="AI3742" s="29" t="str">
        <f t="shared" si="293"/>
        <v>～</v>
      </c>
      <c r="AJ3742" s="178">
        <f t="shared" si="294"/>
        <v>44824</v>
      </c>
      <c r="AK3742" s="23" t="s">
        <v>18025</v>
      </c>
      <c r="AL3742" s="23" t="s">
        <v>18051</v>
      </c>
      <c r="AM3742" s="35">
        <v>42999</v>
      </c>
      <c r="AN3742" s="408" t="str">
        <f>IF($AA3742-data!$G$1=0,"　",IF(AK3742=0,"　",VLOOKUP($AK3742,data!$A$1:$H$264,8,FALSE)))</f>
        <v>消耗部品交換対象</v>
      </c>
      <c r="AO3742" s="35">
        <v>43007</v>
      </c>
      <c r="AP3742" s="134" t="s">
        <v>18028</v>
      </c>
      <c r="AQ3742" s="264">
        <f t="shared" si="288"/>
        <v>44064</v>
      </c>
    </row>
    <row r="3743" spans="1:43" ht="24.75" customHeight="1" x14ac:dyDescent="0.15">
      <c r="A3743" s="593">
        <v>3740</v>
      </c>
      <c r="B3743" s="23" t="s">
        <v>18020</v>
      </c>
      <c r="C3743" s="24" t="s">
        <v>18053</v>
      </c>
      <c r="D3743" s="23" t="s">
        <v>18054</v>
      </c>
      <c r="E3743" s="23" t="s">
        <v>30</v>
      </c>
      <c r="F3743" s="24" t="s">
        <v>17998</v>
      </c>
      <c r="G3743" s="25" t="s">
        <v>18055</v>
      </c>
      <c r="H3743" s="23" t="s">
        <v>18103</v>
      </c>
      <c r="I3743" s="23" t="s">
        <v>11163</v>
      </c>
      <c r="J3743" s="25" t="s">
        <v>18101</v>
      </c>
      <c r="K3743" s="58" t="s">
        <v>18105</v>
      </c>
      <c r="L3743" s="58"/>
      <c r="M3743" s="23"/>
      <c r="N3743" s="23"/>
      <c r="O3743" s="25" t="s">
        <v>4725</v>
      </c>
      <c r="P3743" s="23" t="s">
        <v>8362</v>
      </c>
      <c r="Q3743" s="25" t="s">
        <v>18113</v>
      </c>
      <c r="R3743" s="58" t="s">
        <v>18115</v>
      </c>
      <c r="S3743" s="23" t="s">
        <v>18117</v>
      </c>
      <c r="T3743" s="23" t="s">
        <v>8486</v>
      </c>
      <c r="U3743" s="25" t="s">
        <v>18084</v>
      </c>
      <c r="V3743" s="23" t="s">
        <v>18108</v>
      </c>
      <c r="W3743" s="25" t="s">
        <v>18106</v>
      </c>
      <c r="X3743" s="58" t="s">
        <v>16903</v>
      </c>
      <c r="Y3743" s="23" t="s">
        <v>18109</v>
      </c>
      <c r="Z3743" s="23" t="s">
        <v>18111</v>
      </c>
      <c r="AA3743" s="33">
        <v>5</v>
      </c>
      <c r="AB3743" s="295" t="str">
        <f t="shared" si="291"/>
        <v>年間</v>
      </c>
      <c r="AC3743" s="268"/>
      <c r="AD3743" s="23">
        <v>1</v>
      </c>
      <c r="AE3743" s="134">
        <v>108000</v>
      </c>
      <c r="AF3743" s="26">
        <f t="shared" si="292"/>
        <v>108000</v>
      </c>
      <c r="AG3743" s="27">
        <v>42979</v>
      </c>
      <c r="AH3743" s="168">
        <v>43009</v>
      </c>
      <c r="AI3743" s="29" t="str">
        <f t="shared" si="293"/>
        <v>～</v>
      </c>
      <c r="AJ3743" s="178">
        <f t="shared" si="294"/>
        <v>44834</v>
      </c>
      <c r="AK3743" s="23" t="s">
        <v>10746</v>
      </c>
      <c r="AL3743" s="23" t="s">
        <v>18125</v>
      </c>
      <c r="AM3743" s="35">
        <v>43009</v>
      </c>
      <c r="AN3743" s="408" t="str">
        <f>IF($AA3743-data!$G$1=0,"　",IF(AK3743=0,"　",VLOOKUP($AK3743,data!$A$1:$H$264,8,FALSE)))</f>
        <v>消耗部品交換対象</v>
      </c>
      <c r="AO3743" s="35">
        <v>43007</v>
      </c>
      <c r="AP3743" s="134" t="s">
        <v>18060</v>
      </c>
      <c r="AQ3743" s="264">
        <f t="shared" si="288"/>
        <v>44075</v>
      </c>
    </row>
    <row r="3744" spans="1:43" ht="24.75" customHeight="1" x14ac:dyDescent="0.15">
      <c r="A3744" s="593">
        <v>3741</v>
      </c>
      <c r="B3744" s="23" t="s">
        <v>18020</v>
      </c>
      <c r="C3744" s="24" t="s">
        <v>18053</v>
      </c>
      <c r="D3744" s="23" t="s">
        <v>18054</v>
      </c>
      <c r="E3744" s="23" t="s">
        <v>30</v>
      </c>
      <c r="F3744" s="24" t="s">
        <v>17998</v>
      </c>
      <c r="G3744" s="25" t="s">
        <v>18055</v>
      </c>
      <c r="H3744" s="23" t="s">
        <v>18103</v>
      </c>
      <c r="I3744" s="23" t="s">
        <v>11163</v>
      </c>
      <c r="J3744" s="25" t="s">
        <v>18101</v>
      </c>
      <c r="K3744" s="58" t="s">
        <v>18105</v>
      </c>
      <c r="L3744" s="58"/>
      <c r="M3744" s="23"/>
      <c r="N3744" s="23"/>
      <c r="O3744" s="25" t="s">
        <v>4725</v>
      </c>
      <c r="P3744" s="23" t="s">
        <v>8362</v>
      </c>
      <c r="Q3744" s="25" t="s">
        <v>18113</v>
      </c>
      <c r="R3744" s="58" t="s">
        <v>18115</v>
      </c>
      <c r="S3744" s="23" t="s">
        <v>18117</v>
      </c>
      <c r="T3744" s="23" t="s">
        <v>8486</v>
      </c>
      <c r="U3744" s="25" t="s">
        <v>18084</v>
      </c>
      <c r="V3744" s="23" t="s">
        <v>18108</v>
      </c>
      <c r="W3744" s="25" t="s">
        <v>18106</v>
      </c>
      <c r="X3744" s="58" t="s">
        <v>16903</v>
      </c>
      <c r="Y3744" s="23" t="s">
        <v>18109</v>
      </c>
      <c r="Z3744" s="23" t="s">
        <v>18111</v>
      </c>
      <c r="AA3744" s="33">
        <v>5</v>
      </c>
      <c r="AB3744" s="295" t="str">
        <f t="shared" si="291"/>
        <v>年間</v>
      </c>
      <c r="AC3744" s="268"/>
      <c r="AD3744" s="23">
        <v>1</v>
      </c>
      <c r="AE3744" s="134">
        <v>108000</v>
      </c>
      <c r="AF3744" s="26">
        <f t="shared" si="292"/>
        <v>108000</v>
      </c>
      <c r="AG3744" s="27">
        <v>42979</v>
      </c>
      <c r="AH3744" s="168">
        <v>43009</v>
      </c>
      <c r="AI3744" s="29" t="str">
        <f t="shared" si="293"/>
        <v>～</v>
      </c>
      <c r="AJ3744" s="178">
        <f t="shared" si="294"/>
        <v>44834</v>
      </c>
      <c r="AK3744" s="23" t="s">
        <v>10746</v>
      </c>
      <c r="AL3744" s="23" t="s">
        <v>18126</v>
      </c>
      <c r="AM3744" s="35">
        <v>43009</v>
      </c>
      <c r="AN3744" s="408" t="str">
        <f>IF($AA3744-data!$G$1=0,"　",IF(AK3744=0,"　",VLOOKUP($AK3744,data!$A$1:$H$264,8,FALSE)))</f>
        <v>消耗部品交換対象</v>
      </c>
      <c r="AO3744" s="35">
        <v>43007</v>
      </c>
      <c r="AP3744" s="134" t="s">
        <v>18060</v>
      </c>
      <c r="AQ3744" s="264">
        <f t="shared" si="288"/>
        <v>44075</v>
      </c>
    </row>
    <row r="3745" spans="1:43" ht="24.75" customHeight="1" x14ac:dyDescent="0.15">
      <c r="A3745" s="593">
        <v>3742</v>
      </c>
      <c r="B3745" s="23" t="s">
        <v>18020</v>
      </c>
      <c r="C3745" s="24" t="s">
        <v>18053</v>
      </c>
      <c r="D3745" s="23" t="s">
        <v>18054</v>
      </c>
      <c r="E3745" s="23" t="s">
        <v>30</v>
      </c>
      <c r="F3745" s="24" t="s">
        <v>17998</v>
      </c>
      <c r="G3745" s="25" t="s">
        <v>18055</v>
      </c>
      <c r="H3745" s="23" t="s">
        <v>18103</v>
      </c>
      <c r="I3745" s="23" t="s">
        <v>11163</v>
      </c>
      <c r="J3745" s="25" t="s">
        <v>18101</v>
      </c>
      <c r="K3745" s="58" t="s">
        <v>18105</v>
      </c>
      <c r="L3745" s="58"/>
      <c r="M3745" s="23"/>
      <c r="N3745" s="23"/>
      <c r="O3745" s="25" t="s">
        <v>4725</v>
      </c>
      <c r="P3745" s="23" t="s">
        <v>8362</v>
      </c>
      <c r="Q3745" s="25" t="s">
        <v>18113</v>
      </c>
      <c r="R3745" s="58" t="s">
        <v>18115</v>
      </c>
      <c r="S3745" s="23" t="s">
        <v>18117</v>
      </c>
      <c r="T3745" s="23" t="s">
        <v>8486</v>
      </c>
      <c r="U3745" s="25" t="s">
        <v>18084</v>
      </c>
      <c r="V3745" s="23" t="s">
        <v>18108</v>
      </c>
      <c r="W3745" s="25" t="s">
        <v>18106</v>
      </c>
      <c r="X3745" s="58" t="s">
        <v>16903</v>
      </c>
      <c r="Y3745" s="23" t="s">
        <v>18109</v>
      </c>
      <c r="Z3745" s="23" t="s">
        <v>18111</v>
      </c>
      <c r="AA3745" s="33">
        <v>5</v>
      </c>
      <c r="AB3745" s="295" t="str">
        <f t="shared" si="291"/>
        <v>年間</v>
      </c>
      <c r="AC3745" s="268"/>
      <c r="AD3745" s="23">
        <v>1</v>
      </c>
      <c r="AE3745" s="134">
        <v>108000</v>
      </c>
      <c r="AF3745" s="26">
        <f t="shared" si="292"/>
        <v>108000</v>
      </c>
      <c r="AG3745" s="27">
        <v>42979</v>
      </c>
      <c r="AH3745" s="168">
        <v>43009</v>
      </c>
      <c r="AI3745" s="29" t="str">
        <f t="shared" si="293"/>
        <v>～</v>
      </c>
      <c r="AJ3745" s="178">
        <f t="shared" si="294"/>
        <v>44834</v>
      </c>
      <c r="AK3745" s="23" t="s">
        <v>10746</v>
      </c>
      <c r="AL3745" s="23" t="s">
        <v>18127</v>
      </c>
      <c r="AM3745" s="35">
        <v>43009</v>
      </c>
      <c r="AN3745" s="408" t="str">
        <f>IF($AA3745-data!$G$1=0,"　",IF(AK3745=0,"　",VLOOKUP($AK3745,data!$A$1:$H$264,8,FALSE)))</f>
        <v>消耗部品交換対象</v>
      </c>
      <c r="AO3745" s="35">
        <v>43007</v>
      </c>
      <c r="AP3745" s="134" t="s">
        <v>18060</v>
      </c>
      <c r="AQ3745" s="264">
        <f t="shared" si="288"/>
        <v>44075</v>
      </c>
    </row>
    <row r="3746" spans="1:43" ht="24.75" customHeight="1" x14ac:dyDescent="0.15">
      <c r="A3746" s="593">
        <v>3743</v>
      </c>
      <c r="B3746" s="23" t="s">
        <v>18020</v>
      </c>
      <c r="C3746" s="24" t="s">
        <v>18053</v>
      </c>
      <c r="D3746" s="23" t="s">
        <v>18054</v>
      </c>
      <c r="E3746" s="23" t="s">
        <v>30</v>
      </c>
      <c r="F3746" s="24" t="s">
        <v>17998</v>
      </c>
      <c r="G3746" s="25" t="s">
        <v>18055</v>
      </c>
      <c r="H3746" s="23" t="s">
        <v>18103</v>
      </c>
      <c r="I3746" s="23" t="s">
        <v>11163</v>
      </c>
      <c r="J3746" s="25" t="s">
        <v>18101</v>
      </c>
      <c r="K3746" s="58" t="s">
        <v>18105</v>
      </c>
      <c r="L3746" s="58"/>
      <c r="M3746" s="23"/>
      <c r="N3746" s="23"/>
      <c r="O3746" s="25" t="s">
        <v>4725</v>
      </c>
      <c r="P3746" s="23" t="s">
        <v>8362</v>
      </c>
      <c r="Q3746" s="25" t="s">
        <v>18113</v>
      </c>
      <c r="R3746" s="58" t="s">
        <v>18115</v>
      </c>
      <c r="S3746" s="23" t="s">
        <v>18117</v>
      </c>
      <c r="T3746" s="23" t="s">
        <v>8486</v>
      </c>
      <c r="U3746" s="25" t="s">
        <v>18084</v>
      </c>
      <c r="V3746" s="23" t="s">
        <v>18108</v>
      </c>
      <c r="W3746" s="25" t="s">
        <v>18106</v>
      </c>
      <c r="X3746" s="58" t="s">
        <v>16903</v>
      </c>
      <c r="Y3746" s="23" t="s">
        <v>18109</v>
      </c>
      <c r="Z3746" s="23" t="s">
        <v>18111</v>
      </c>
      <c r="AA3746" s="33">
        <v>5</v>
      </c>
      <c r="AB3746" s="295" t="str">
        <f t="shared" si="291"/>
        <v>年間</v>
      </c>
      <c r="AC3746" s="268"/>
      <c r="AD3746" s="23">
        <v>1</v>
      </c>
      <c r="AE3746" s="134">
        <v>108000</v>
      </c>
      <c r="AF3746" s="26">
        <f t="shared" si="292"/>
        <v>108000</v>
      </c>
      <c r="AG3746" s="27">
        <v>42979</v>
      </c>
      <c r="AH3746" s="168">
        <v>43009</v>
      </c>
      <c r="AI3746" s="29" t="str">
        <f t="shared" si="293"/>
        <v>～</v>
      </c>
      <c r="AJ3746" s="178">
        <f t="shared" si="294"/>
        <v>44834</v>
      </c>
      <c r="AK3746" s="23" t="s">
        <v>10746</v>
      </c>
      <c r="AL3746" s="23" t="s">
        <v>18128</v>
      </c>
      <c r="AM3746" s="35">
        <v>43009</v>
      </c>
      <c r="AN3746" s="408" t="str">
        <f>IF($AA3746-data!$G$1=0,"　",IF(AK3746=0,"　",VLOOKUP($AK3746,data!$A$1:$H$264,8,FALSE)))</f>
        <v>消耗部品交換対象</v>
      </c>
      <c r="AO3746" s="35">
        <v>43007</v>
      </c>
      <c r="AP3746" s="134" t="s">
        <v>18060</v>
      </c>
      <c r="AQ3746" s="264">
        <f t="shared" si="288"/>
        <v>44075</v>
      </c>
    </row>
    <row r="3747" spans="1:43" ht="24.75" customHeight="1" x14ac:dyDescent="0.15">
      <c r="A3747" s="593">
        <v>3744</v>
      </c>
      <c r="B3747" s="23" t="s">
        <v>18020</v>
      </c>
      <c r="C3747" s="24" t="s">
        <v>18053</v>
      </c>
      <c r="D3747" s="23" t="s">
        <v>18054</v>
      </c>
      <c r="E3747" s="23" t="s">
        <v>30</v>
      </c>
      <c r="F3747" s="24" t="s">
        <v>17998</v>
      </c>
      <c r="G3747" s="25" t="s">
        <v>18055</v>
      </c>
      <c r="H3747" s="23" t="s">
        <v>18103</v>
      </c>
      <c r="I3747" s="23" t="s">
        <v>11163</v>
      </c>
      <c r="J3747" s="25" t="s">
        <v>18101</v>
      </c>
      <c r="K3747" s="58" t="s">
        <v>18105</v>
      </c>
      <c r="L3747" s="58"/>
      <c r="M3747" s="23"/>
      <c r="N3747" s="23"/>
      <c r="O3747" s="25" t="s">
        <v>4725</v>
      </c>
      <c r="P3747" s="23" t="s">
        <v>8362</v>
      </c>
      <c r="Q3747" s="25" t="s">
        <v>18113</v>
      </c>
      <c r="R3747" s="58" t="s">
        <v>18115</v>
      </c>
      <c r="S3747" s="23" t="s">
        <v>18117</v>
      </c>
      <c r="T3747" s="23" t="s">
        <v>8486</v>
      </c>
      <c r="U3747" s="25" t="s">
        <v>18084</v>
      </c>
      <c r="V3747" s="23" t="s">
        <v>18108</v>
      </c>
      <c r="W3747" s="25" t="s">
        <v>18106</v>
      </c>
      <c r="X3747" s="58" t="s">
        <v>16903</v>
      </c>
      <c r="Y3747" s="23" t="s">
        <v>18109</v>
      </c>
      <c r="Z3747" s="23" t="s">
        <v>18111</v>
      </c>
      <c r="AA3747" s="33">
        <v>5</v>
      </c>
      <c r="AB3747" s="295" t="str">
        <f t="shared" si="291"/>
        <v>年間</v>
      </c>
      <c r="AC3747" s="268"/>
      <c r="AD3747" s="23">
        <v>1</v>
      </c>
      <c r="AE3747" s="134">
        <v>108000</v>
      </c>
      <c r="AF3747" s="26">
        <f t="shared" si="292"/>
        <v>108000</v>
      </c>
      <c r="AG3747" s="27">
        <v>42979</v>
      </c>
      <c r="AH3747" s="168">
        <v>43009</v>
      </c>
      <c r="AI3747" s="29" t="str">
        <f t="shared" si="293"/>
        <v>～</v>
      </c>
      <c r="AJ3747" s="178">
        <f t="shared" si="294"/>
        <v>44834</v>
      </c>
      <c r="AK3747" s="23" t="s">
        <v>10746</v>
      </c>
      <c r="AL3747" s="23" t="s">
        <v>18129</v>
      </c>
      <c r="AM3747" s="35">
        <v>43009</v>
      </c>
      <c r="AN3747" s="408" t="str">
        <f>IF($AA3747-data!$G$1=0,"　",IF(AK3747=0,"　",VLOOKUP($AK3747,data!$A$1:$H$264,8,FALSE)))</f>
        <v>消耗部品交換対象</v>
      </c>
      <c r="AO3747" s="35">
        <v>43007</v>
      </c>
      <c r="AP3747" s="134" t="s">
        <v>18060</v>
      </c>
      <c r="AQ3747" s="264">
        <f t="shared" si="288"/>
        <v>44075</v>
      </c>
    </row>
    <row r="3748" spans="1:43" ht="24.75" customHeight="1" x14ac:dyDescent="0.15">
      <c r="A3748" s="593">
        <v>3745</v>
      </c>
      <c r="B3748" s="23" t="s">
        <v>18020</v>
      </c>
      <c r="C3748" s="24" t="s">
        <v>18053</v>
      </c>
      <c r="D3748" s="23" t="s">
        <v>18054</v>
      </c>
      <c r="E3748" s="23" t="s">
        <v>30</v>
      </c>
      <c r="F3748" s="24" t="s">
        <v>17998</v>
      </c>
      <c r="G3748" s="25" t="s">
        <v>18055</v>
      </c>
      <c r="H3748" s="23" t="s">
        <v>18103</v>
      </c>
      <c r="I3748" s="23" t="s">
        <v>11163</v>
      </c>
      <c r="J3748" s="25" t="s">
        <v>18101</v>
      </c>
      <c r="K3748" s="58" t="s">
        <v>18105</v>
      </c>
      <c r="L3748" s="58"/>
      <c r="M3748" s="23"/>
      <c r="N3748" s="23"/>
      <c r="O3748" s="25" t="s">
        <v>4725</v>
      </c>
      <c r="P3748" s="23" t="s">
        <v>8362</v>
      </c>
      <c r="Q3748" s="25" t="s">
        <v>18113</v>
      </c>
      <c r="R3748" s="58" t="s">
        <v>18115</v>
      </c>
      <c r="S3748" s="23" t="s">
        <v>18117</v>
      </c>
      <c r="T3748" s="23" t="s">
        <v>8486</v>
      </c>
      <c r="U3748" s="25" t="s">
        <v>18084</v>
      </c>
      <c r="V3748" s="23" t="s">
        <v>18108</v>
      </c>
      <c r="W3748" s="25" t="s">
        <v>18106</v>
      </c>
      <c r="X3748" s="58" t="s">
        <v>16903</v>
      </c>
      <c r="Y3748" s="23" t="s">
        <v>18109</v>
      </c>
      <c r="Z3748" s="23" t="s">
        <v>18111</v>
      </c>
      <c r="AA3748" s="33">
        <v>5</v>
      </c>
      <c r="AB3748" s="295" t="str">
        <f t="shared" si="291"/>
        <v>年間</v>
      </c>
      <c r="AC3748" s="268"/>
      <c r="AD3748" s="23">
        <v>1</v>
      </c>
      <c r="AE3748" s="134">
        <v>108000</v>
      </c>
      <c r="AF3748" s="26">
        <f t="shared" si="292"/>
        <v>108000</v>
      </c>
      <c r="AG3748" s="27">
        <v>42979</v>
      </c>
      <c r="AH3748" s="168">
        <v>43009</v>
      </c>
      <c r="AI3748" s="29" t="str">
        <f t="shared" si="293"/>
        <v>～</v>
      </c>
      <c r="AJ3748" s="178">
        <f t="shared" si="294"/>
        <v>44834</v>
      </c>
      <c r="AK3748" s="23" t="s">
        <v>10746</v>
      </c>
      <c r="AL3748" s="23" t="s">
        <v>18130</v>
      </c>
      <c r="AM3748" s="35">
        <v>43009</v>
      </c>
      <c r="AN3748" s="408" t="str">
        <f>IF($AA3748-data!$G$1=0,"　",IF(AK3748=0,"　",VLOOKUP($AK3748,data!$A$1:$H$264,8,FALSE)))</f>
        <v>消耗部品交換対象</v>
      </c>
      <c r="AO3748" s="35">
        <v>43007</v>
      </c>
      <c r="AP3748" s="134" t="s">
        <v>18060</v>
      </c>
      <c r="AQ3748" s="264">
        <f t="shared" si="288"/>
        <v>44075</v>
      </c>
    </row>
    <row r="3749" spans="1:43" ht="24.75" customHeight="1" x14ac:dyDescent="0.15">
      <c r="A3749" s="593">
        <v>3746</v>
      </c>
      <c r="B3749" s="23" t="s">
        <v>18020</v>
      </c>
      <c r="C3749" s="24" t="s">
        <v>18053</v>
      </c>
      <c r="D3749" s="23" t="s">
        <v>18054</v>
      </c>
      <c r="E3749" s="23" t="s">
        <v>30</v>
      </c>
      <c r="F3749" s="24" t="s">
        <v>17998</v>
      </c>
      <c r="G3749" s="25" t="s">
        <v>18055</v>
      </c>
      <c r="H3749" s="23" t="s">
        <v>18103</v>
      </c>
      <c r="I3749" s="23" t="s">
        <v>11163</v>
      </c>
      <c r="J3749" s="25" t="s">
        <v>18101</v>
      </c>
      <c r="K3749" s="58" t="s">
        <v>18105</v>
      </c>
      <c r="L3749" s="58"/>
      <c r="M3749" s="23"/>
      <c r="N3749" s="23"/>
      <c r="O3749" s="25" t="s">
        <v>4725</v>
      </c>
      <c r="P3749" s="23" t="s">
        <v>8362</v>
      </c>
      <c r="Q3749" s="25" t="s">
        <v>18113</v>
      </c>
      <c r="R3749" s="58" t="s">
        <v>18115</v>
      </c>
      <c r="S3749" s="23" t="s">
        <v>18117</v>
      </c>
      <c r="T3749" s="23" t="s">
        <v>8486</v>
      </c>
      <c r="U3749" s="25" t="s">
        <v>18084</v>
      </c>
      <c r="V3749" s="23" t="s">
        <v>18108</v>
      </c>
      <c r="W3749" s="25" t="s">
        <v>18106</v>
      </c>
      <c r="X3749" s="58" t="s">
        <v>16903</v>
      </c>
      <c r="Y3749" s="23" t="s">
        <v>18109</v>
      </c>
      <c r="Z3749" s="23" t="s">
        <v>18111</v>
      </c>
      <c r="AA3749" s="33">
        <v>5</v>
      </c>
      <c r="AB3749" s="295" t="str">
        <f t="shared" si="291"/>
        <v>年間</v>
      </c>
      <c r="AC3749" s="268"/>
      <c r="AD3749" s="23">
        <v>1</v>
      </c>
      <c r="AE3749" s="134">
        <v>108000</v>
      </c>
      <c r="AF3749" s="26">
        <f t="shared" si="292"/>
        <v>108000</v>
      </c>
      <c r="AG3749" s="27">
        <v>42979</v>
      </c>
      <c r="AH3749" s="168">
        <v>43009</v>
      </c>
      <c r="AI3749" s="29" t="str">
        <f t="shared" si="293"/>
        <v>～</v>
      </c>
      <c r="AJ3749" s="178">
        <f t="shared" si="294"/>
        <v>44834</v>
      </c>
      <c r="AK3749" s="23" t="s">
        <v>10746</v>
      </c>
      <c r="AL3749" s="23" t="s">
        <v>18131</v>
      </c>
      <c r="AM3749" s="35">
        <v>43009</v>
      </c>
      <c r="AN3749" s="408" t="str">
        <f>IF($AA3749-data!$G$1=0,"　",IF(AK3749=0,"　",VLOOKUP($AK3749,data!$A$1:$H$264,8,FALSE)))</f>
        <v>消耗部品交換対象</v>
      </c>
      <c r="AO3749" s="35">
        <v>43007</v>
      </c>
      <c r="AP3749" s="134" t="s">
        <v>18060</v>
      </c>
      <c r="AQ3749" s="264">
        <f t="shared" si="288"/>
        <v>44075</v>
      </c>
    </row>
    <row r="3750" spans="1:43" ht="24.75" customHeight="1" x14ac:dyDescent="0.15">
      <c r="A3750" s="593">
        <v>3747</v>
      </c>
      <c r="B3750" s="23" t="s">
        <v>18020</v>
      </c>
      <c r="C3750" s="24" t="s">
        <v>18053</v>
      </c>
      <c r="D3750" s="23" t="s">
        <v>18054</v>
      </c>
      <c r="E3750" s="23" t="s">
        <v>30</v>
      </c>
      <c r="F3750" s="24" t="s">
        <v>17998</v>
      </c>
      <c r="G3750" s="25" t="s">
        <v>18055</v>
      </c>
      <c r="H3750" s="23" t="s">
        <v>18103</v>
      </c>
      <c r="I3750" s="23" t="s">
        <v>11163</v>
      </c>
      <c r="J3750" s="25" t="s">
        <v>18101</v>
      </c>
      <c r="K3750" s="58" t="s">
        <v>18105</v>
      </c>
      <c r="L3750" s="58"/>
      <c r="M3750" s="23"/>
      <c r="N3750" s="23"/>
      <c r="O3750" s="25" t="s">
        <v>4725</v>
      </c>
      <c r="P3750" s="23" t="s">
        <v>8362</v>
      </c>
      <c r="Q3750" s="25" t="s">
        <v>18113</v>
      </c>
      <c r="R3750" s="58" t="s">
        <v>18115</v>
      </c>
      <c r="S3750" s="23" t="s">
        <v>18117</v>
      </c>
      <c r="T3750" s="23" t="s">
        <v>8486</v>
      </c>
      <c r="U3750" s="25" t="s">
        <v>18084</v>
      </c>
      <c r="V3750" s="23" t="s">
        <v>18108</v>
      </c>
      <c r="W3750" s="25" t="s">
        <v>18106</v>
      </c>
      <c r="X3750" s="58" t="s">
        <v>16903</v>
      </c>
      <c r="Y3750" s="23" t="s">
        <v>18109</v>
      </c>
      <c r="Z3750" s="23" t="s">
        <v>18111</v>
      </c>
      <c r="AA3750" s="33">
        <v>5</v>
      </c>
      <c r="AB3750" s="295" t="str">
        <f t="shared" si="291"/>
        <v>年間</v>
      </c>
      <c r="AC3750" s="268"/>
      <c r="AD3750" s="23">
        <v>1</v>
      </c>
      <c r="AE3750" s="134">
        <v>108000</v>
      </c>
      <c r="AF3750" s="26">
        <f t="shared" si="292"/>
        <v>108000</v>
      </c>
      <c r="AG3750" s="27">
        <v>42979</v>
      </c>
      <c r="AH3750" s="168">
        <v>43009</v>
      </c>
      <c r="AI3750" s="29" t="str">
        <f t="shared" si="293"/>
        <v>～</v>
      </c>
      <c r="AJ3750" s="178">
        <f t="shared" si="294"/>
        <v>44834</v>
      </c>
      <c r="AK3750" s="23" t="s">
        <v>10746</v>
      </c>
      <c r="AL3750" s="23" t="s">
        <v>18132</v>
      </c>
      <c r="AM3750" s="35">
        <v>43009</v>
      </c>
      <c r="AN3750" s="408" t="str">
        <f>IF($AA3750-data!$G$1=0,"　",IF(AK3750=0,"　",VLOOKUP($AK3750,data!$A$1:$H$264,8,FALSE)))</f>
        <v>消耗部品交換対象</v>
      </c>
      <c r="AO3750" s="35">
        <v>43007</v>
      </c>
      <c r="AP3750" s="134" t="s">
        <v>18060</v>
      </c>
      <c r="AQ3750" s="264">
        <f t="shared" si="288"/>
        <v>44075</v>
      </c>
    </row>
    <row r="3751" spans="1:43" ht="24.75" customHeight="1" x14ac:dyDescent="0.15">
      <c r="A3751" s="593">
        <v>3748</v>
      </c>
      <c r="B3751" s="23" t="s">
        <v>18020</v>
      </c>
      <c r="C3751" s="24" t="s">
        <v>18053</v>
      </c>
      <c r="D3751" s="23" t="s">
        <v>18054</v>
      </c>
      <c r="E3751" s="23" t="s">
        <v>30</v>
      </c>
      <c r="F3751" s="24" t="s">
        <v>17998</v>
      </c>
      <c r="G3751" s="25" t="s">
        <v>18055</v>
      </c>
      <c r="H3751" s="23" t="s">
        <v>18103</v>
      </c>
      <c r="I3751" s="23" t="s">
        <v>11163</v>
      </c>
      <c r="J3751" s="25" t="s">
        <v>18101</v>
      </c>
      <c r="K3751" s="58" t="s">
        <v>18105</v>
      </c>
      <c r="L3751" s="58"/>
      <c r="M3751" s="23"/>
      <c r="N3751" s="23"/>
      <c r="O3751" s="25" t="s">
        <v>4725</v>
      </c>
      <c r="P3751" s="23" t="s">
        <v>8362</v>
      </c>
      <c r="Q3751" s="25" t="s">
        <v>18113</v>
      </c>
      <c r="R3751" s="58" t="s">
        <v>18115</v>
      </c>
      <c r="S3751" s="23" t="s">
        <v>18117</v>
      </c>
      <c r="T3751" s="23" t="s">
        <v>8486</v>
      </c>
      <c r="U3751" s="25" t="s">
        <v>18084</v>
      </c>
      <c r="V3751" s="23" t="s">
        <v>18108</v>
      </c>
      <c r="W3751" s="25" t="s">
        <v>18106</v>
      </c>
      <c r="X3751" s="58" t="s">
        <v>16903</v>
      </c>
      <c r="Y3751" s="23" t="s">
        <v>18109</v>
      </c>
      <c r="Z3751" s="23" t="s">
        <v>18111</v>
      </c>
      <c r="AA3751" s="33">
        <v>5</v>
      </c>
      <c r="AB3751" s="295" t="str">
        <f t="shared" si="291"/>
        <v>年間</v>
      </c>
      <c r="AC3751" s="268"/>
      <c r="AD3751" s="23">
        <v>1</v>
      </c>
      <c r="AE3751" s="134">
        <v>108000</v>
      </c>
      <c r="AF3751" s="26">
        <f t="shared" si="292"/>
        <v>108000</v>
      </c>
      <c r="AG3751" s="27">
        <v>42979</v>
      </c>
      <c r="AH3751" s="168">
        <v>43009</v>
      </c>
      <c r="AI3751" s="29" t="str">
        <f t="shared" si="293"/>
        <v>～</v>
      </c>
      <c r="AJ3751" s="178">
        <f t="shared" si="294"/>
        <v>44834</v>
      </c>
      <c r="AK3751" s="23" t="s">
        <v>10746</v>
      </c>
      <c r="AL3751" s="23" t="s">
        <v>18133</v>
      </c>
      <c r="AM3751" s="35">
        <v>43009</v>
      </c>
      <c r="AN3751" s="408" t="str">
        <f>IF($AA3751-data!$G$1=0,"　",IF(AK3751=0,"　",VLOOKUP($AK3751,data!$A$1:$H$264,8,FALSE)))</f>
        <v>消耗部品交換対象</v>
      </c>
      <c r="AO3751" s="35">
        <v>43007</v>
      </c>
      <c r="AP3751" s="134" t="s">
        <v>18060</v>
      </c>
      <c r="AQ3751" s="264">
        <f t="shared" si="288"/>
        <v>44075</v>
      </c>
    </row>
    <row r="3752" spans="1:43" ht="24.75" customHeight="1" x14ac:dyDescent="0.15">
      <c r="A3752" s="593">
        <v>3749</v>
      </c>
      <c r="B3752" s="23" t="s">
        <v>18020</v>
      </c>
      <c r="C3752" s="24" t="s">
        <v>18053</v>
      </c>
      <c r="D3752" s="23" t="s">
        <v>18054</v>
      </c>
      <c r="E3752" s="23" t="s">
        <v>30</v>
      </c>
      <c r="F3752" s="24" t="s">
        <v>17998</v>
      </c>
      <c r="G3752" s="25" t="s">
        <v>18055</v>
      </c>
      <c r="H3752" s="23" t="s">
        <v>18103</v>
      </c>
      <c r="I3752" s="23" t="s">
        <v>11163</v>
      </c>
      <c r="J3752" s="25" t="s">
        <v>18101</v>
      </c>
      <c r="K3752" s="58" t="s">
        <v>18105</v>
      </c>
      <c r="L3752" s="58"/>
      <c r="M3752" s="23"/>
      <c r="N3752" s="23"/>
      <c r="O3752" s="25" t="s">
        <v>4725</v>
      </c>
      <c r="P3752" s="23" t="s">
        <v>8362</v>
      </c>
      <c r="Q3752" s="25" t="s">
        <v>18113</v>
      </c>
      <c r="R3752" s="58" t="s">
        <v>18115</v>
      </c>
      <c r="S3752" s="23" t="s">
        <v>18117</v>
      </c>
      <c r="T3752" s="23" t="s">
        <v>8486</v>
      </c>
      <c r="U3752" s="25" t="s">
        <v>18084</v>
      </c>
      <c r="V3752" s="23" t="s">
        <v>18108</v>
      </c>
      <c r="W3752" s="25" t="s">
        <v>18106</v>
      </c>
      <c r="X3752" s="58" t="s">
        <v>16903</v>
      </c>
      <c r="Y3752" s="23" t="s">
        <v>18109</v>
      </c>
      <c r="Z3752" s="23" t="s">
        <v>18111</v>
      </c>
      <c r="AA3752" s="33">
        <v>5</v>
      </c>
      <c r="AB3752" s="295" t="str">
        <f t="shared" si="291"/>
        <v>年間</v>
      </c>
      <c r="AC3752" s="268"/>
      <c r="AD3752" s="23">
        <v>1</v>
      </c>
      <c r="AE3752" s="134">
        <v>108000</v>
      </c>
      <c r="AF3752" s="26">
        <f t="shared" si="292"/>
        <v>108000</v>
      </c>
      <c r="AG3752" s="27">
        <v>42979</v>
      </c>
      <c r="AH3752" s="168">
        <v>43009</v>
      </c>
      <c r="AI3752" s="29" t="str">
        <f t="shared" si="293"/>
        <v>～</v>
      </c>
      <c r="AJ3752" s="178">
        <f t="shared" si="294"/>
        <v>44834</v>
      </c>
      <c r="AK3752" s="23" t="s">
        <v>10746</v>
      </c>
      <c r="AL3752" s="23" t="s">
        <v>18134</v>
      </c>
      <c r="AM3752" s="35">
        <v>43009</v>
      </c>
      <c r="AN3752" s="408" t="str">
        <f>IF($AA3752-data!$G$1=0,"　",IF(AK3752=0,"　",VLOOKUP($AK3752,data!$A$1:$H$264,8,FALSE)))</f>
        <v>消耗部品交換対象</v>
      </c>
      <c r="AO3752" s="35">
        <v>43007</v>
      </c>
      <c r="AP3752" s="134" t="s">
        <v>18060</v>
      </c>
      <c r="AQ3752" s="264">
        <f t="shared" si="288"/>
        <v>44075</v>
      </c>
    </row>
    <row r="3753" spans="1:43" ht="24.75" customHeight="1" x14ac:dyDescent="0.15">
      <c r="A3753" s="593">
        <v>3750</v>
      </c>
      <c r="B3753" s="23" t="s">
        <v>18020</v>
      </c>
      <c r="C3753" s="24" t="s">
        <v>18053</v>
      </c>
      <c r="D3753" s="23" t="s">
        <v>18054</v>
      </c>
      <c r="E3753" s="23" t="s">
        <v>30</v>
      </c>
      <c r="F3753" s="24" t="s">
        <v>17998</v>
      </c>
      <c r="G3753" s="25" t="s">
        <v>18055</v>
      </c>
      <c r="H3753" s="23" t="s">
        <v>18103</v>
      </c>
      <c r="I3753" s="23" t="s">
        <v>11163</v>
      </c>
      <c r="J3753" s="25" t="s">
        <v>18101</v>
      </c>
      <c r="K3753" s="58" t="s">
        <v>18105</v>
      </c>
      <c r="L3753" s="58"/>
      <c r="M3753" s="23"/>
      <c r="N3753" s="23"/>
      <c r="O3753" s="25" t="s">
        <v>4725</v>
      </c>
      <c r="P3753" s="23" t="s">
        <v>8362</v>
      </c>
      <c r="Q3753" s="25" t="s">
        <v>18113</v>
      </c>
      <c r="R3753" s="58" t="s">
        <v>18115</v>
      </c>
      <c r="S3753" s="23" t="s">
        <v>18117</v>
      </c>
      <c r="T3753" s="23" t="s">
        <v>8486</v>
      </c>
      <c r="U3753" s="25" t="s">
        <v>18084</v>
      </c>
      <c r="V3753" s="23" t="s">
        <v>18108</v>
      </c>
      <c r="W3753" s="25" t="s">
        <v>18106</v>
      </c>
      <c r="X3753" s="58" t="s">
        <v>16903</v>
      </c>
      <c r="Y3753" s="23" t="s">
        <v>18109</v>
      </c>
      <c r="Z3753" s="23" t="s">
        <v>18111</v>
      </c>
      <c r="AA3753" s="33">
        <v>5</v>
      </c>
      <c r="AB3753" s="295" t="str">
        <f t="shared" si="291"/>
        <v>年間</v>
      </c>
      <c r="AC3753" s="268"/>
      <c r="AD3753" s="23">
        <v>1</v>
      </c>
      <c r="AE3753" s="134">
        <v>108000</v>
      </c>
      <c r="AF3753" s="26">
        <f t="shared" si="292"/>
        <v>108000</v>
      </c>
      <c r="AG3753" s="27">
        <v>42979</v>
      </c>
      <c r="AH3753" s="168">
        <v>43009</v>
      </c>
      <c r="AI3753" s="29" t="str">
        <f t="shared" si="293"/>
        <v>～</v>
      </c>
      <c r="AJ3753" s="178">
        <f t="shared" si="294"/>
        <v>44834</v>
      </c>
      <c r="AK3753" s="23" t="s">
        <v>10746</v>
      </c>
      <c r="AL3753" s="23" t="s">
        <v>18135</v>
      </c>
      <c r="AM3753" s="35">
        <v>43009</v>
      </c>
      <c r="AN3753" s="408" t="str">
        <f>IF($AA3753-data!$G$1=0,"　",IF(AK3753=0,"　",VLOOKUP($AK3753,data!$A$1:$H$264,8,FALSE)))</f>
        <v>消耗部品交換対象</v>
      </c>
      <c r="AO3753" s="35">
        <v>43007</v>
      </c>
      <c r="AP3753" s="134" t="s">
        <v>18060</v>
      </c>
      <c r="AQ3753" s="264">
        <f t="shared" si="288"/>
        <v>44075</v>
      </c>
    </row>
    <row r="3754" spans="1:43" ht="24.75" customHeight="1" x14ac:dyDescent="0.15">
      <c r="A3754" s="593">
        <v>3751</v>
      </c>
      <c r="B3754" s="23" t="s">
        <v>18020</v>
      </c>
      <c r="C3754" s="24" t="s">
        <v>18053</v>
      </c>
      <c r="D3754" s="23" t="s">
        <v>18054</v>
      </c>
      <c r="E3754" s="23" t="s">
        <v>30</v>
      </c>
      <c r="F3754" s="24" t="s">
        <v>17998</v>
      </c>
      <c r="G3754" s="25" t="s">
        <v>18055</v>
      </c>
      <c r="H3754" s="23" t="s">
        <v>18103</v>
      </c>
      <c r="I3754" s="23" t="s">
        <v>11163</v>
      </c>
      <c r="J3754" s="25" t="s">
        <v>18101</v>
      </c>
      <c r="K3754" s="58" t="s">
        <v>18105</v>
      </c>
      <c r="L3754" s="58"/>
      <c r="M3754" s="23"/>
      <c r="N3754" s="23"/>
      <c r="O3754" s="25" t="s">
        <v>4725</v>
      </c>
      <c r="P3754" s="23" t="s">
        <v>8362</v>
      </c>
      <c r="Q3754" s="25" t="s">
        <v>18113</v>
      </c>
      <c r="R3754" s="58" t="s">
        <v>18115</v>
      </c>
      <c r="S3754" s="23" t="s">
        <v>18117</v>
      </c>
      <c r="T3754" s="23" t="s">
        <v>8486</v>
      </c>
      <c r="U3754" s="25" t="s">
        <v>18084</v>
      </c>
      <c r="V3754" s="23" t="s">
        <v>18108</v>
      </c>
      <c r="W3754" s="25" t="s">
        <v>18106</v>
      </c>
      <c r="X3754" s="58" t="s">
        <v>16903</v>
      </c>
      <c r="Y3754" s="23" t="s">
        <v>18109</v>
      </c>
      <c r="Z3754" s="23" t="s">
        <v>18111</v>
      </c>
      <c r="AA3754" s="33">
        <v>5</v>
      </c>
      <c r="AB3754" s="295" t="str">
        <f t="shared" si="291"/>
        <v>年間</v>
      </c>
      <c r="AC3754" s="268"/>
      <c r="AD3754" s="23">
        <v>1</v>
      </c>
      <c r="AE3754" s="134">
        <v>108000</v>
      </c>
      <c r="AF3754" s="26">
        <f t="shared" si="292"/>
        <v>108000</v>
      </c>
      <c r="AG3754" s="27">
        <v>42979</v>
      </c>
      <c r="AH3754" s="168">
        <v>43009</v>
      </c>
      <c r="AI3754" s="29" t="str">
        <f t="shared" si="293"/>
        <v>～</v>
      </c>
      <c r="AJ3754" s="178">
        <f t="shared" si="294"/>
        <v>44834</v>
      </c>
      <c r="AK3754" s="23" t="s">
        <v>10746</v>
      </c>
      <c r="AL3754" s="23" t="s">
        <v>18136</v>
      </c>
      <c r="AM3754" s="35">
        <v>43009</v>
      </c>
      <c r="AN3754" s="408" t="str">
        <f>IF($AA3754-data!$G$1=0,"　",IF(AK3754=0,"　",VLOOKUP($AK3754,data!$A$1:$H$264,8,FALSE)))</f>
        <v>消耗部品交換対象</v>
      </c>
      <c r="AO3754" s="35">
        <v>43007</v>
      </c>
      <c r="AP3754" s="134" t="s">
        <v>18060</v>
      </c>
      <c r="AQ3754" s="264">
        <f t="shared" si="288"/>
        <v>44075</v>
      </c>
    </row>
    <row r="3755" spans="1:43" ht="24.75" customHeight="1" x14ac:dyDescent="0.15">
      <c r="A3755" s="593">
        <v>3752</v>
      </c>
      <c r="B3755" s="23" t="s">
        <v>18020</v>
      </c>
      <c r="C3755" s="24" t="s">
        <v>18053</v>
      </c>
      <c r="D3755" s="23" t="s">
        <v>18054</v>
      </c>
      <c r="E3755" s="23" t="s">
        <v>30</v>
      </c>
      <c r="F3755" s="24" t="s">
        <v>17998</v>
      </c>
      <c r="G3755" s="25" t="s">
        <v>18055</v>
      </c>
      <c r="H3755" s="23" t="s">
        <v>18103</v>
      </c>
      <c r="I3755" s="23" t="s">
        <v>11163</v>
      </c>
      <c r="J3755" s="25" t="s">
        <v>18101</v>
      </c>
      <c r="K3755" s="58" t="s">
        <v>18105</v>
      </c>
      <c r="L3755" s="58"/>
      <c r="M3755" s="23"/>
      <c r="N3755" s="23"/>
      <c r="O3755" s="25" t="s">
        <v>4725</v>
      </c>
      <c r="P3755" s="23" t="s">
        <v>8362</v>
      </c>
      <c r="Q3755" s="25" t="s">
        <v>18113</v>
      </c>
      <c r="R3755" s="58" t="s">
        <v>18115</v>
      </c>
      <c r="S3755" s="23" t="s">
        <v>18117</v>
      </c>
      <c r="T3755" s="23" t="s">
        <v>8486</v>
      </c>
      <c r="U3755" s="25" t="s">
        <v>18084</v>
      </c>
      <c r="V3755" s="23" t="s">
        <v>18108</v>
      </c>
      <c r="W3755" s="25" t="s">
        <v>18106</v>
      </c>
      <c r="X3755" s="58" t="s">
        <v>16903</v>
      </c>
      <c r="Y3755" s="23" t="s">
        <v>18109</v>
      </c>
      <c r="Z3755" s="23" t="s">
        <v>18111</v>
      </c>
      <c r="AA3755" s="33">
        <v>5</v>
      </c>
      <c r="AB3755" s="295" t="str">
        <f t="shared" si="291"/>
        <v>年間</v>
      </c>
      <c r="AC3755" s="268"/>
      <c r="AD3755" s="23">
        <v>1</v>
      </c>
      <c r="AE3755" s="134">
        <v>108000</v>
      </c>
      <c r="AF3755" s="26">
        <f t="shared" si="292"/>
        <v>108000</v>
      </c>
      <c r="AG3755" s="27">
        <v>42979</v>
      </c>
      <c r="AH3755" s="168">
        <v>43009</v>
      </c>
      <c r="AI3755" s="29" t="str">
        <f t="shared" si="293"/>
        <v>～</v>
      </c>
      <c r="AJ3755" s="178">
        <f t="shared" si="294"/>
        <v>44834</v>
      </c>
      <c r="AK3755" s="23" t="s">
        <v>10746</v>
      </c>
      <c r="AL3755" s="23" t="s">
        <v>18137</v>
      </c>
      <c r="AM3755" s="35">
        <v>43009</v>
      </c>
      <c r="AN3755" s="408" t="str">
        <f>IF($AA3755-data!$G$1=0,"　",IF(AK3755=0,"　",VLOOKUP($AK3755,data!$A$1:$H$264,8,FALSE)))</f>
        <v>消耗部品交換対象</v>
      </c>
      <c r="AO3755" s="35">
        <v>43007</v>
      </c>
      <c r="AP3755" s="134" t="s">
        <v>18060</v>
      </c>
      <c r="AQ3755" s="264">
        <f t="shared" si="288"/>
        <v>44075</v>
      </c>
    </row>
    <row r="3756" spans="1:43" ht="24.75" customHeight="1" x14ac:dyDescent="0.15">
      <c r="A3756" s="593">
        <v>3753</v>
      </c>
      <c r="B3756" s="23" t="s">
        <v>18020</v>
      </c>
      <c r="C3756" s="24" t="s">
        <v>18053</v>
      </c>
      <c r="D3756" s="23" t="s">
        <v>18054</v>
      </c>
      <c r="E3756" s="23" t="s">
        <v>30</v>
      </c>
      <c r="F3756" s="24" t="s">
        <v>17998</v>
      </c>
      <c r="G3756" s="25" t="s">
        <v>18055</v>
      </c>
      <c r="H3756" s="23" t="s">
        <v>18103</v>
      </c>
      <c r="I3756" s="23" t="s">
        <v>11163</v>
      </c>
      <c r="J3756" s="25" t="s">
        <v>18101</v>
      </c>
      <c r="K3756" s="58" t="s">
        <v>18105</v>
      </c>
      <c r="L3756" s="58"/>
      <c r="M3756" s="23"/>
      <c r="N3756" s="23"/>
      <c r="O3756" s="25" t="s">
        <v>4725</v>
      </c>
      <c r="P3756" s="23" t="s">
        <v>8362</v>
      </c>
      <c r="Q3756" s="25" t="s">
        <v>18113</v>
      </c>
      <c r="R3756" s="58" t="s">
        <v>18115</v>
      </c>
      <c r="S3756" s="23" t="s">
        <v>18117</v>
      </c>
      <c r="T3756" s="23" t="s">
        <v>8486</v>
      </c>
      <c r="U3756" s="25" t="s">
        <v>18084</v>
      </c>
      <c r="V3756" s="23" t="s">
        <v>18108</v>
      </c>
      <c r="W3756" s="25" t="s">
        <v>18106</v>
      </c>
      <c r="X3756" s="58" t="s">
        <v>16903</v>
      </c>
      <c r="Y3756" s="23" t="s">
        <v>18109</v>
      </c>
      <c r="Z3756" s="23" t="s">
        <v>18111</v>
      </c>
      <c r="AA3756" s="33">
        <v>5</v>
      </c>
      <c r="AB3756" s="295" t="str">
        <f t="shared" si="291"/>
        <v>年間</v>
      </c>
      <c r="AC3756" s="268"/>
      <c r="AD3756" s="23">
        <v>1</v>
      </c>
      <c r="AE3756" s="134">
        <v>108000</v>
      </c>
      <c r="AF3756" s="26">
        <f t="shared" si="292"/>
        <v>108000</v>
      </c>
      <c r="AG3756" s="27">
        <v>42979</v>
      </c>
      <c r="AH3756" s="168">
        <v>43009</v>
      </c>
      <c r="AI3756" s="29" t="str">
        <f t="shared" si="293"/>
        <v>～</v>
      </c>
      <c r="AJ3756" s="178">
        <f t="shared" si="294"/>
        <v>44834</v>
      </c>
      <c r="AK3756" s="23" t="s">
        <v>10746</v>
      </c>
      <c r="AL3756" s="23" t="s">
        <v>18138</v>
      </c>
      <c r="AM3756" s="35">
        <v>43009</v>
      </c>
      <c r="AN3756" s="408" t="str">
        <f>IF($AA3756-data!$G$1=0,"　",IF(AK3756=0,"　",VLOOKUP($AK3756,data!$A$1:$H$264,8,FALSE)))</f>
        <v>消耗部品交換対象</v>
      </c>
      <c r="AO3756" s="35">
        <v>43007</v>
      </c>
      <c r="AP3756" s="134" t="s">
        <v>18060</v>
      </c>
      <c r="AQ3756" s="264">
        <f t="shared" si="288"/>
        <v>44075</v>
      </c>
    </row>
    <row r="3757" spans="1:43" ht="24.75" customHeight="1" x14ac:dyDescent="0.15">
      <c r="A3757" s="593">
        <v>3754</v>
      </c>
      <c r="B3757" s="23" t="s">
        <v>18020</v>
      </c>
      <c r="C3757" s="24" t="s">
        <v>18053</v>
      </c>
      <c r="D3757" s="23" t="s">
        <v>18054</v>
      </c>
      <c r="E3757" s="23" t="s">
        <v>30</v>
      </c>
      <c r="F3757" s="24" t="s">
        <v>17998</v>
      </c>
      <c r="G3757" s="25" t="s">
        <v>18055</v>
      </c>
      <c r="H3757" s="23" t="s">
        <v>18103</v>
      </c>
      <c r="I3757" s="23" t="s">
        <v>11163</v>
      </c>
      <c r="J3757" s="25" t="s">
        <v>18101</v>
      </c>
      <c r="K3757" s="58" t="s">
        <v>18105</v>
      </c>
      <c r="L3757" s="58"/>
      <c r="M3757" s="23"/>
      <c r="N3757" s="23"/>
      <c r="O3757" s="25" t="s">
        <v>4725</v>
      </c>
      <c r="P3757" s="23" t="s">
        <v>8362</v>
      </c>
      <c r="Q3757" s="25" t="s">
        <v>18113</v>
      </c>
      <c r="R3757" s="58" t="s">
        <v>18115</v>
      </c>
      <c r="S3757" s="23" t="s">
        <v>18117</v>
      </c>
      <c r="T3757" s="23" t="s">
        <v>8486</v>
      </c>
      <c r="U3757" s="25" t="s">
        <v>18084</v>
      </c>
      <c r="V3757" s="23" t="s">
        <v>18108</v>
      </c>
      <c r="W3757" s="25" t="s">
        <v>18106</v>
      </c>
      <c r="X3757" s="58" t="s">
        <v>16903</v>
      </c>
      <c r="Y3757" s="23" t="s">
        <v>18109</v>
      </c>
      <c r="Z3757" s="23" t="s">
        <v>18111</v>
      </c>
      <c r="AA3757" s="33">
        <v>5</v>
      </c>
      <c r="AB3757" s="295" t="str">
        <f t="shared" si="291"/>
        <v>年間</v>
      </c>
      <c r="AC3757" s="268"/>
      <c r="AD3757" s="23">
        <v>1</v>
      </c>
      <c r="AE3757" s="134">
        <v>108000</v>
      </c>
      <c r="AF3757" s="26">
        <f t="shared" si="292"/>
        <v>108000</v>
      </c>
      <c r="AG3757" s="27">
        <v>42979</v>
      </c>
      <c r="AH3757" s="168">
        <v>43009</v>
      </c>
      <c r="AI3757" s="29" t="str">
        <f t="shared" si="293"/>
        <v>～</v>
      </c>
      <c r="AJ3757" s="178">
        <f t="shared" si="294"/>
        <v>44834</v>
      </c>
      <c r="AK3757" s="23" t="s">
        <v>10746</v>
      </c>
      <c r="AL3757" s="23" t="s">
        <v>18139</v>
      </c>
      <c r="AM3757" s="35">
        <v>43009</v>
      </c>
      <c r="AN3757" s="408" t="str">
        <f>IF($AA3757-data!$G$1=0,"　",IF(AK3757=0,"　",VLOOKUP($AK3757,data!$A$1:$H$264,8,FALSE)))</f>
        <v>消耗部品交換対象</v>
      </c>
      <c r="AO3757" s="35">
        <v>43007</v>
      </c>
      <c r="AP3757" s="134" t="s">
        <v>18060</v>
      </c>
      <c r="AQ3757" s="264">
        <f t="shared" si="288"/>
        <v>44075</v>
      </c>
    </row>
    <row r="3758" spans="1:43" ht="24.75" customHeight="1" x14ac:dyDescent="0.15">
      <c r="A3758" s="593">
        <v>3755</v>
      </c>
      <c r="B3758" s="23" t="s">
        <v>18020</v>
      </c>
      <c r="C3758" s="24" t="s">
        <v>18053</v>
      </c>
      <c r="D3758" s="23" t="s">
        <v>18054</v>
      </c>
      <c r="E3758" s="23" t="s">
        <v>30</v>
      </c>
      <c r="F3758" s="24" t="s">
        <v>17998</v>
      </c>
      <c r="G3758" s="25" t="s">
        <v>18055</v>
      </c>
      <c r="H3758" s="23" t="s">
        <v>18103</v>
      </c>
      <c r="I3758" s="23" t="s">
        <v>11163</v>
      </c>
      <c r="J3758" s="25" t="s">
        <v>18101</v>
      </c>
      <c r="K3758" s="58" t="s">
        <v>18105</v>
      </c>
      <c r="L3758" s="58"/>
      <c r="M3758" s="23"/>
      <c r="N3758" s="23"/>
      <c r="O3758" s="25" t="s">
        <v>4725</v>
      </c>
      <c r="P3758" s="23" t="s">
        <v>8362</v>
      </c>
      <c r="Q3758" s="25" t="s">
        <v>18113</v>
      </c>
      <c r="R3758" s="58" t="s">
        <v>18115</v>
      </c>
      <c r="S3758" s="23" t="s">
        <v>18117</v>
      </c>
      <c r="T3758" s="23" t="s">
        <v>8486</v>
      </c>
      <c r="U3758" s="25" t="s">
        <v>18084</v>
      </c>
      <c r="V3758" s="23" t="s">
        <v>18108</v>
      </c>
      <c r="W3758" s="25" t="s">
        <v>18106</v>
      </c>
      <c r="X3758" s="58" t="s">
        <v>16903</v>
      </c>
      <c r="Y3758" s="23" t="s">
        <v>18109</v>
      </c>
      <c r="Z3758" s="23" t="s">
        <v>18111</v>
      </c>
      <c r="AA3758" s="33">
        <v>5</v>
      </c>
      <c r="AB3758" s="295" t="str">
        <f t="shared" si="291"/>
        <v>年間</v>
      </c>
      <c r="AC3758" s="268"/>
      <c r="AD3758" s="23">
        <v>1</v>
      </c>
      <c r="AE3758" s="134">
        <v>108000</v>
      </c>
      <c r="AF3758" s="26">
        <f t="shared" si="292"/>
        <v>108000</v>
      </c>
      <c r="AG3758" s="27">
        <v>42979</v>
      </c>
      <c r="AH3758" s="168">
        <v>43009</v>
      </c>
      <c r="AI3758" s="29" t="str">
        <f t="shared" si="293"/>
        <v>～</v>
      </c>
      <c r="AJ3758" s="178">
        <f t="shared" si="294"/>
        <v>44834</v>
      </c>
      <c r="AK3758" s="23" t="s">
        <v>10746</v>
      </c>
      <c r="AL3758" s="23" t="s">
        <v>18140</v>
      </c>
      <c r="AM3758" s="35">
        <v>43009</v>
      </c>
      <c r="AN3758" s="408" t="str">
        <f>IF($AA3758-data!$G$1=0,"　",IF(AK3758=0,"　",VLOOKUP($AK3758,data!$A$1:$H$264,8,FALSE)))</f>
        <v>消耗部品交換対象</v>
      </c>
      <c r="AO3758" s="35">
        <v>43007</v>
      </c>
      <c r="AP3758" s="134" t="s">
        <v>18060</v>
      </c>
      <c r="AQ3758" s="264">
        <f t="shared" si="288"/>
        <v>44075</v>
      </c>
    </row>
    <row r="3759" spans="1:43" ht="24.75" customHeight="1" x14ac:dyDescent="0.15">
      <c r="A3759" s="593">
        <v>3756</v>
      </c>
      <c r="B3759" s="23" t="s">
        <v>18020</v>
      </c>
      <c r="C3759" s="24" t="s">
        <v>18053</v>
      </c>
      <c r="D3759" s="23" t="s">
        <v>18054</v>
      </c>
      <c r="E3759" s="23" t="s">
        <v>30</v>
      </c>
      <c r="F3759" s="24" t="s">
        <v>17998</v>
      </c>
      <c r="G3759" s="25" t="s">
        <v>18055</v>
      </c>
      <c r="H3759" s="23" t="s">
        <v>18103</v>
      </c>
      <c r="I3759" s="23" t="s">
        <v>11163</v>
      </c>
      <c r="J3759" s="25" t="s">
        <v>18101</v>
      </c>
      <c r="K3759" s="58" t="s">
        <v>18105</v>
      </c>
      <c r="L3759" s="58"/>
      <c r="M3759" s="23"/>
      <c r="N3759" s="23"/>
      <c r="O3759" s="25" t="s">
        <v>4725</v>
      </c>
      <c r="P3759" s="23" t="s">
        <v>8362</v>
      </c>
      <c r="Q3759" s="25" t="s">
        <v>18113</v>
      </c>
      <c r="R3759" s="58" t="s">
        <v>18115</v>
      </c>
      <c r="S3759" s="23" t="s">
        <v>18117</v>
      </c>
      <c r="T3759" s="23" t="s">
        <v>8486</v>
      </c>
      <c r="U3759" s="25" t="s">
        <v>18084</v>
      </c>
      <c r="V3759" s="23" t="s">
        <v>18108</v>
      </c>
      <c r="W3759" s="25" t="s">
        <v>18106</v>
      </c>
      <c r="X3759" s="58" t="s">
        <v>16903</v>
      </c>
      <c r="Y3759" s="23" t="s">
        <v>18109</v>
      </c>
      <c r="Z3759" s="23" t="s">
        <v>18111</v>
      </c>
      <c r="AA3759" s="33">
        <v>5</v>
      </c>
      <c r="AB3759" s="295" t="str">
        <f t="shared" si="291"/>
        <v>年間</v>
      </c>
      <c r="AC3759" s="268"/>
      <c r="AD3759" s="23">
        <v>1</v>
      </c>
      <c r="AE3759" s="134">
        <v>108000</v>
      </c>
      <c r="AF3759" s="26">
        <f t="shared" si="292"/>
        <v>108000</v>
      </c>
      <c r="AG3759" s="27">
        <v>42979</v>
      </c>
      <c r="AH3759" s="168">
        <v>43009</v>
      </c>
      <c r="AI3759" s="29" t="str">
        <f t="shared" si="293"/>
        <v>～</v>
      </c>
      <c r="AJ3759" s="178">
        <f t="shared" si="294"/>
        <v>44834</v>
      </c>
      <c r="AK3759" s="23" t="s">
        <v>10746</v>
      </c>
      <c r="AL3759" s="23" t="s">
        <v>18141</v>
      </c>
      <c r="AM3759" s="35">
        <v>43009</v>
      </c>
      <c r="AN3759" s="408" t="str">
        <f>IF($AA3759-data!$G$1=0,"　",IF(AK3759=0,"　",VLOOKUP($AK3759,data!$A$1:$H$264,8,FALSE)))</f>
        <v>消耗部品交換対象</v>
      </c>
      <c r="AO3759" s="35">
        <v>43007</v>
      </c>
      <c r="AP3759" s="134" t="s">
        <v>18060</v>
      </c>
      <c r="AQ3759" s="264">
        <f t="shared" si="288"/>
        <v>44075</v>
      </c>
    </row>
    <row r="3760" spans="1:43" ht="24.75" customHeight="1" x14ac:dyDescent="0.15">
      <c r="A3760" s="593">
        <v>3757</v>
      </c>
      <c r="B3760" s="23" t="s">
        <v>18020</v>
      </c>
      <c r="C3760" s="24" t="s">
        <v>18053</v>
      </c>
      <c r="D3760" s="23" t="s">
        <v>18054</v>
      </c>
      <c r="E3760" s="23" t="s">
        <v>30</v>
      </c>
      <c r="F3760" s="24" t="s">
        <v>17998</v>
      </c>
      <c r="G3760" s="25" t="s">
        <v>18055</v>
      </c>
      <c r="H3760" s="23" t="s">
        <v>18103</v>
      </c>
      <c r="I3760" s="23" t="s">
        <v>11163</v>
      </c>
      <c r="J3760" s="25" t="s">
        <v>18101</v>
      </c>
      <c r="K3760" s="58" t="s">
        <v>18105</v>
      </c>
      <c r="L3760" s="58"/>
      <c r="M3760" s="23"/>
      <c r="N3760" s="23"/>
      <c r="O3760" s="25" t="s">
        <v>4725</v>
      </c>
      <c r="P3760" s="23" t="s">
        <v>8362</v>
      </c>
      <c r="Q3760" s="25" t="s">
        <v>18113</v>
      </c>
      <c r="R3760" s="58" t="s">
        <v>18115</v>
      </c>
      <c r="S3760" s="23" t="s">
        <v>18117</v>
      </c>
      <c r="T3760" s="23" t="s">
        <v>8486</v>
      </c>
      <c r="U3760" s="25" t="s">
        <v>18084</v>
      </c>
      <c r="V3760" s="23" t="s">
        <v>18108</v>
      </c>
      <c r="W3760" s="25" t="s">
        <v>18106</v>
      </c>
      <c r="X3760" s="58" t="s">
        <v>16903</v>
      </c>
      <c r="Y3760" s="23" t="s">
        <v>18109</v>
      </c>
      <c r="Z3760" s="23" t="s">
        <v>18111</v>
      </c>
      <c r="AA3760" s="33">
        <v>5</v>
      </c>
      <c r="AB3760" s="295" t="str">
        <f t="shared" si="291"/>
        <v>年間</v>
      </c>
      <c r="AC3760" s="268"/>
      <c r="AD3760" s="23">
        <v>1</v>
      </c>
      <c r="AE3760" s="134">
        <v>108000</v>
      </c>
      <c r="AF3760" s="26">
        <f t="shared" si="292"/>
        <v>108000</v>
      </c>
      <c r="AG3760" s="27">
        <v>42979</v>
      </c>
      <c r="AH3760" s="168">
        <v>43009</v>
      </c>
      <c r="AI3760" s="29" t="str">
        <f t="shared" si="293"/>
        <v>～</v>
      </c>
      <c r="AJ3760" s="178">
        <f t="shared" si="294"/>
        <v>44834</v>
      </c>
      <c r="AK3760" s="23" t="s">
        <v>10746</v>
      </c>
      <c r="AL3760" s="23" t="s">
        <v>18142</v>
      </c>
      <c r="AM3760" s="35">
        <v>43009</v>
      </c>
      <c r="AN3760" s="408" t="str">
        <f>IF($AA3760-data!$G$1=0,"　",IF(AK3760=0,"　",VLOOKUP($AK3760,data!$A$1:$H$264,8,FALSE)))</f>
        <v>消耗部品交換対象</v>
      </c>
      <c r="AO3760" s="35">
        <v>43007</v>
      </c>
      <c r="AP3760" s="134" t="s">
        <v>18060</v>
      </c>
      <c r="AQ3760" s="264">
        <f t="shared" si="288"/>
        <v>44075</v>
      </c>
    </row>
    <row r="3761" spans="1:43" ht="24.75" customHeight="1" x14ac:dyDescent="0.15">
      <c r="A3761" s="593">
        <v>3758</v>
      </c>
      <c r="B3761" s="23" t="s">
        <v>18020</v>
      </c>
      <c r="C3761" s="24" t="s">
        <v>18053</v>
      </c>
      <c r="D3761" s="23" t="s">
        <v>18054</v>
      </c>
      <c r="E3761" s="23" t="s">
        <v>30</v>
      </c>
      <c r="F3761" s="24" t="s">
        <v>17998</v>
      </c>
      <c r="G3761" s="25" t="s">
        <v>18055</v>
      </c>
      <c r="H3761" s="23" t="s">
        <v>18103</v>
      </c>
      <c r="I3761" s="23" t="s">
        <v>11163</v>
      </c>
      <c r="J3761" s="25" t="s">
        <v>18101</v>
      </c>
      <c r="K3761" s="58" t="s">
        <v>18105</v>
      </c>
      <c r="L3761" s="58"/>
      <c r="M3761" s="23"/>
      <c r="N3761" s="23"/>
      <c r="O3761" s="25" t="s">
        <v>4725</v>
      </c>
      <c r="P3761" s="23" t="s">
        <v>8362</v>
      </c>
      <c r="Q3761" s="25" t="s">
        <v>18113</v>
      </c>
      <c r="R3761" s="58" t="s">
        <v>18115</v>
      </c>
      <c r="S3761" s="23" t="s">
        <v>18117</v>
      </c>
      <c r="T3761" s="23" t="s">
        <v>8486</v>
      </c>
      <c r="U3761" s="25" t="s">
        <v>18084</v>
      </c>
      <c r="V3761" s="23" t="s">
        <v>18108</v>
      </c>
      <c r="W3761" s="25" t="s">
        <v>18106</v>
      </c>
      <c r="X3761" s="58" t="s">
        <v>16903</v>
      </c>
      <c r="Y3761" s="23" t="s">
        <v>18109</v>
      </c>
      <c r="Z3761" s="23" t="s">
        <v>18111</v>
      </c>
      <c r="AA3761" s="33">
        <v>5</v>
      </c>
      <c r="AB3761" s="295" t="str">
        <f t="shared" si="291"/>
        <v>年間</v>
      </c>
      <c r="AC3761" s="268"/>
      <c r="AD3761" s="23">
        <v>1</v>
      </c>
      <c r="AE3761" s="134">
        <v>108000</v>
      </c>
      <c r="AF3761" s="26">
        <f t="shared" si="292"/>
        <v>108000</v>
      </c>
      <c r="AG3761" s="27">
        <v>42979</v>
      </c>
      <c r="AH3761" s="168">
        <v>43009</v>
      </c>
      <c r="AI3761" s="29" t="str">
        <f t="shared" si="293"/>
        <v>～</v>
      </c>
      <c r="AJ3761" s="178">
        <f t="shared" si="294"/>
        <v>44834</v>
      </c>
      <c r="AK3761" s="23" t="s">
        <v>10746</v>
      </c>
      <c r="AL3761" s="23" t="s">
        <v>18143</v>
      </c>
      <c r="AM3761" s="35">
        <v>43009</v>
      </c>
      <c r="AN3761" s="408" t="str">
        <f>IF($AA3761-data!$G$1=0,"　",IF(AK3761=0,"　",VLOOKUP($AK3761,data!$A$1:$H$264,8,FALSE)))</f>
        <v>消耗部品交換対象</v>
      </c>
      <c r="AO3761" s="35">
        <v>43007</v>
      </c>
      <c r="AP3761" s="134" t="s">
        <v>18060</v>
      </c>
      <c r="AQ3761" s="264">
        <f t="shared" si="288"/>
        <v>44075</v>
      </c>
    </row>
    <row r="3762" spans="1:43" ht="24.75" customHeight="1" x14ac:dyDescent="0.15">
      <c r="A3762" s="593">
        <v>3759</v>
      </c>
      <c r="B3762" s="23" t="s">
        <v>18020</v>
      </c>
      <c r="C3762" s="24" t="s">
        <v>18053</v>
      </c>
      <c r="D3762" s="23" t="s">
        <v>18054</v>
      </c>
      <c r="E3762" s="23" t="s">
        <v>30</v>
      </c>
      <c r="F3762" s="24" t="s">
        <v>17998</v>
      </c>
      <c r="G3762" s="25" t="s">
        <v>18055</v>
      </c>
      <c r="H3762" s="23" t="s">
        <v>18103</v>
      </c>
      <c r="I3762" s="23" t="s">
        <v>11163</v>
      </c>
      <c r="J3762" s="25" t="s">
        <v>18101</v>
      </c>
      <c r="K3762" s="58" t="s">
        <v>18105</v>
      </c>
      <c r="L3762" s="58"/>
      <c r="M3762" s="23"/>
      <c r="N3762" s="23"/>
      <c r="O3762" s="25" t="s">
        <v>4725</v>
      </c>
      <c r="P3762" s="23" t="s">
        <v>8362</v>
      </c>
      <c r="Q3762" s="25" t="s">
        <v>18113</v>
      </c>
      <c r="R3762" s="58" t="s">
        <v>18115</v>
      </c>
      <c r="S3762" s="23" t="s">
        <v>18117</v>
      </c>
      <c r="T3762" s="23" t="s">
        <v>8486</v>
      </c>
      <c r="U3762" s="25" t="s">
        <v>18084</v>
      </c>
      <c r="V3762" s="23" t="s">
        <v>18108</v>
      </c>
      <c r="W3762" s="25" t="s">
        <v>18106</v>
      </c>
      <c r="X3762" s="58" t="s">
        <v>16903</v>
      </c>
      <c r="Y3762" s="23" t="s">
        <v>18109</v>
      </c>
      <c r="Z3762" s="23" t="s">
        <v>18111</v>
      </c>
      <c r="AA3762" s="33">
        <v>5</v>
      </c>
      <c r="AB3762" s="295" t="str">
        <f t="shared" si="291"/>
        <v>年間</v>
      </c>
      <c r="AC3762" s="268"/>
      <c r="AD3762" s="23">
        <v>1</v>
      </c>
      <c r="AE3762" s="134">
        <v>108000</v>
      </c>
      <c r="AF3762" s="26">
        <f t="shared" si="292"/>
        <v>108000</v>
      </c>
      <c r="AG3762" s="27">
        <v>42979</v>
      </c>
      <c r="AH3762" s="168">
        <v>43009</v>
      </c>
      <c r="AI3762" s="29" t="str">
        <f t="shared" si="293"/>
        <v>～</v>
      </c>
      <c r="AJ3762" s="178">
        <f t="shared" si="294"/>
        <v>44834</v>
      </c>
      <c r="AK3762" s="23" t="s">
        <v>10746</v>
      </c>
      <c r="AL3762" s="23" t="s">
        <v>18144</v>
      </c>
      <c r="AM3762" s="35">
        <v>43009</v>
      </c>
      <c r="AN3762" s="408" t="str">
        <f>IF($AA3762-data!$G$1=0,"　",IF(AK3762=0,"　",VLOOKUP($AK3762,data!$A$1:$H$264,8,FALSE)))</f>
        <v>消耗部品交換対象</v>
      </c>
      <c r="AO3762" s="35">
        <v>43007</v>
      </c>
      <c r="AP3762" s="134" t="s">
        <v>18060</v>
      </c>
      <c r="AQ3762" s="264">
        <f t="shared" si="288"/>
        <v>44075</v>
      </c>
    </row>
    <row r="3763" spans="1:43" ht="24.75" customHeight="1" x14ac:dyDescent="0.15">
      <c r="A3763" s="593">
        <v>3760</v>
      </c>
      <c r="B3763" s="23" t="s">
        <v>18020</v>
      </c>
      <c r="C3763" s="24" t="s">
        <v>18053</v>
      </c>
      <c r="D3763" s="23" t="s">
        <v>18054</v>
      </c>
      <c r="E3763" s="23" t="s">
        <v>30</v>
      </c>
      <c r="F3763" s="24" t="s">
        <v>17998</v>
      </c>
      <c r="G3763" s="25" t="s">
        <v>18055</v>
      </c>
      <c r="H3763" s="23" t="s">
        <v>18103</v>
      </c>
      <c r="I3763" s="23" t="s">
        <v>11163</v>
      </c>
      <c r="J3763" s="25" t="s">
        <v>18101</v>
      </c>
      <c r="K3763" s="58" t="s">
        <v>18105</v>
      </c>
      <c r="L3763" s="58"/>
      <c r="M3763" s="23"/>
      <c r="N3763" s="23"/>
      <c r="O3763" s="25" t="s">
        <v>4725</v>
      </c>
      <c r="P3763" s="23" t="s">
        <v>8362</v>
      </c>
      <c r="Q3763" s="25" t="s">
        <v>18113</v>
      </c>
      <c r="R3763" s="58" t="s">
        <v>18115</v>
      </c>
      <c r="S3763" s="23" t="s">
        <v>18117</v>
      </c>
      <c r="T3763" s="23" t="s">
        <v>8486</v>
      </c>
      <c r="U3763" s="25" t="s">
        <v>18084</v>
      </c>
      <c r="V3763" s="23" t="s">
        <v>18108</v>
      </c>
      <c r="W3763" s="25" t="s">
        <v>18106</v>
      </c>
      <c r="X3763" s="58" t="s">
        <v>16903</v>
      </c>
      <c r="Y3763" s="23" t="s">
        <v>18109</v>
      </c>
      <c r="Z3763" s="23" t="s">
        <v>18111</v>
      </c>
      <c r="AA3763" s="33">
        <v>5</v>
      </c>
      <c r="AB3763" s="295" t="str">
        <f t="shared" si="291"/>
        <v>年間</v>
      </c>
      <c r="AC3763" s="268"/>
      <c r="AD3763" s="23">
        <v>1</v>
      </c>
      <c r="AE3763" s="134">
        <v>108000</v>
      </c>
      <c r="AF3763" s="26">
        <f t="shared" si="292"/>
        <v>108000</v>
      </c>
      <c r="AG3763" s="27">
        <v>42979</v>
      </c>
      <c r="AH3763" s="168">
        <v>43009</v>
      </c>
      <c r="AI3763" s="29" t="str">
        <f t="shared" si="293"/>
        <v>～</v>
      </c>
      <c r="AJ3763" s="178">
        <f t="shared" si="294"/>
        <v>44834</v>
      </c>
      <c r="AK3763" s="23" t="s">
        <v>10746</v>
      </c>
      <c r="AL3763" s="23" t="s">
        <v>18145</v>
      </c>
      <c r="AM3763" s="35">
        <v>43009</v>
      </c>
      <c r="AN3763" s="408" t="str">
        <f>IF($AA3763-data!$G$1=0,"　",IF(AK3763=0,"　",VLOOKUP($AK3763,data!$A$1:$H$264,8,FALSE)))</f>
        <v>消耗部品交換対象</v>
      </c>
      <c r="AO3763" s="35">
        <v>43007</v>
      </c>
      <c r="AP3763" s="134" t="s">
        <v>18060</v>
      </c>
      <c r="AQ3763" s="264">
        <f t="shared" si="288"/>
        <v>44075</v>
      </c>
    </row>
    <row r="3764" spans="1:43" ht="24.75" customHeight="1" x14ac:dyDescent="0.15">
      <c r="A3764" s="593">
        <v>3761</v>
      </c>
      <c r="B3764" s="23" t="s">
        <v>18020</v>
      </c>
      <c r="C3764" s="24" t="s">
        <v>18053</v>
      </c>
      <c r="D3764" s="23" t="s">
        <v>18054</v>
      </c>
      <c r="E3764" s="23" t="s">
        <v>30</v>
      </c>
      <c r="F3764" s="24" t="s">
        <v>17998</v>
      </c>
      <c r="G3764" s="25" t="s">
        <v>18055</v>
      </c>
      <c r="H3764" s="23" t="s">
        <v>18103</v>
      </c>
      <c r="I3764" s="23" t="s">
        <v>11163</v>
      </c>
      <c r="J3764" s="25" t="s">
        <v>18101</v>
      </c>
      <c r="K3764" s="58" t="s">
        <v>18105</v>
      </c>
      <c r="L3764" s="58"/>
      <c r="M3764" s="23"/>
      <c r="N3764" s="23"/>
      <c r="O3764" s="25" t="s">
        <v>4725</v>
      </c>
      <c r="P3764" s="23" t="s">
        <v>8362</v>
      </c>
      <c r="Q3764" s="25" t="s">
        <v>18113</v>
      </c>
      <c r="R3764" s="58" t="s">
        <v>18115</v>
      </c>
      <c r="S3764" s="23" t="s">
        <v>18117</v>
      </c>
      <c r="T3764" s="23" t="s">
        <v>8486</v>
      </c>
      <c r="U3764" s="25" t="s">
        <v>18084</v>
      </c>
      <c r="V3764" s="23" t="s">
        <v>18108</v>
      </c>
      <c r="W3764" s="25" t="s">
        <v>18106</v>
      </c>
      <c r="X3764" s="58" t="s">
        <v>16903</v>
      </c>
      <c r="Y3764" s="23" t="s">
        <v>18109</v>
      </c>
      <c r="Z3764" s="23" t="s">
        <v>18111</v>
      </c>
      <c r="AA3764" s="33">
        <v>5</v>
      </c>
      <c r="AB3764" s="295" t="str">
        <f t="shared" si="291"/>
        <v>年間</v>
      </c>
      <c r="AC3764" s="268"/>
      <c r="AD3764" s="23">
        <v>1</v>
      </c>
      <c r="AE3764" s="134">
        <v>108000</v>
      </c>
      <c r="AF3764" s="26">
        <f t="shared" si="292"/>
        <v>108000</v>
      </c>
      <c r="AG3764" s="27">
        <v>42979</v>
      </c>
      <c r="AH3764" s="168">
        <v>43009</v>
      </c>
      <c r="AI3764" s="29" t="str">
        <f t="shared" si="293"/>
        <v>～</v>
      </c>
      <c r="AJ3764" s="178">
        <f t="shared" si="294"/>
        <v>44834</v>
      </c>
      <c r="AK3764" s="23" t="s">
        <v>10746</v>
      </c>
      <c r="AL3764" s="23" t="s">
        <v>18146</v>
      </c>
      <c r="AM3764" s="35">
        <v>43009</v>
      </c>
      <c r="AN3764" s="408" t="str">
        <f>IF($AA3764-data!$G$1=0,"　",IF(AK3764=0,"　",VLOOKUP($AK3764,data!$A$1:$H$264,8,FALSE)))</f>
        <v>消耗部品交換対象</v>
      </c>
      <c r="AO3764" s="35">
        <v>43007</v>
      </c>
      <c r="AP3764" s="134" t="s">
        <v>18060</v>
      </c>
      <c r="AQ3764" s="264">
        <f t="shared" si="288"/>
        <v>44075</v>
      </c>
    </row>
    <row r="3765" spans="1:43" ht="24.75" customHeight="1" x14ac:dyDescent="0.15">
      <c r="A3765" s="593">
        <v>3762</v>
      </c>
      <c r="B3765" s="23" t="s">
        <v>18020</v>
      </c>
      <c r="C3765" s="24" t="s">
        <v>18053</v>
      </c>
      <c r="D3765" s="23" t="s">
        <v>18054</v>
      </c>
      <c r="E3765" s="23" t="s">
        <v>30</v>
      </c>
      <c r="F3765" s="24" t="s">
        <v>17998</v>
      </c>
      <c r="G3765" s="25" t="s">
        <v>18055</v>
      </c>
      <c r="H3765" s="23" t="s">
        <v>18103</v>
      </c>
      <c r="I3765" s="23" t="s">
        <v>11163</v>
      </c>
      <c r="J3765" s="25" t="s">
        <v>18101</v>
      </c>
      <c r="K3765" s="58" t="s">
        <v>18105</v>
      </c>
      <c r="L3765" s="58"/>
      <c r="M3765" s="23"/>
      <c r="N3765" s="23"/>
      <c r="O3765" s="25" t="s">
        <v>4725</v>
      </c>
      <c r="P3765" s="23" t="s">
        <v>8362</v>
      </c>
      <c r="Q3765" s="25" t="s">
        <v>18113</v>
      </c>
      <c r="R3765" s="58" t="s">
        <v>18115</v>
      </c>
      <c r="S3765" s="23" t="s">
        <v>18117</v>
      </c>
      <c r="T3765" s="23" t="s">
        <v>8486</v>
      </c>
      <c r="U3765" s="25" t="s">
        <v>18084</v>
      </c>
      <c r="V3765" s="23" t="s">
        <v>18108</v>
      </c>
      <c r="W3765" s="25" t="s">
        <v>18106</v>
      </c>
      <c r="X3765" s="58" t="s">
        <v>16903</v>
      </c>
      <c r="Y3765" s="23" t="s">
        <v>18109</v>
      </c>
      <c r="Z3765" s="23" t="s">
        <v>18111</v>
      </c>
      <c r="AA3765" s="33">
        <v>5</v>
      </c>
      <c r="AB3765" s="295" t="str">
        <f t="shared" si="291"/>
        <v>年間</v>
      </c>
      <c r="AC3765" s="268"/>
      <c r="AD3765" s="23">
        <v>1</v>
      </c>
      <c r="AE3765" s="134">
        <v>108000</v>
      </c>
      <c r="AF3765" s="26">
        <f t="shared" si="292"/>
        <v>108000</v>
      </c>
      <c r="AG3765" s="27">
        <v>42979</v>
      </c>
      <c r="AH3765" s="168">
        <v>43009</v>
      </c>
      <c r="AI3765" s="29" t="str">
        <f t="shared" si="293"/>
        <v>～</v>
      </c>
      <c r="AJ3765" s="178">
        <f t="shared" si="294"/>
        <v>44834</v>
      </c>
      <c r="AK3765" s="23" t="s">
        <v>10746</v>
      </c>
      <c r="AL3765" s="23" t="s">
        <v>18147</v>
      </c>
      <c r="AM3765" s="35">
        <v>43009</v>
      </c>
      <c r="AN3765" s="408" t="str">
        <f>IF($AA3765-data!$G$1=0,"　",IF(AK3765=0,"　",VLOOKUP($AK3765,data!$A$1:$H$264,8,FALSE)))</f>
        <v>消耗部品交換対象</v>
      </c>
      <c r="AO3765" s="35">
        <v>43007</v>
      </c>
      <c r="AP3765" s="134" t="s">
        <v>18060</v>
      </c>
      <c r="AQ3765" s="264">
        <f t="shared" si="288"/>
        <v>44075</v>
      </c>
    </row>
    <row r="3766" spans="1:43" ht="24.75" customHeight="1" x14ac:dyDescent="0.15">
      <c r="A3766" s="593">
        <v>3763</v>
      </c>
      <c r="B3766" s="23" t="s">
        <v>18020</v>
      </c>
      <c r="C3766" s="24" t="s">
        <v>18053</v>
      </c>
      <c r="D3766" s="23" t="s">
        <v>18054</v>
      </c>
      <c r="E3766" s="23" t="s">
        <v>30</v>
      </c>
      <c r="F3766" s="24" t="s">
        <v>17998</v>
      </c>
      <c r="G3766" s="25" t="s">
        <v>18055</v>
      </c>
      <c r="H3766" s="23" t="s">
        <v>18103</v>
      </c>
      <c r="I3766" s="23" t="s">
        <v>11163</v>
      </c>
      <c r="J3766" s="25" t="s">
        <v>18101</v>
      </c>
      <c r="K3766" s="58" t="s">
        <v>18105</v>
      </c>
      <c r="L3766" s="58"/>
      <c r="M3766" s="23"/>
      <c r="N3766" s="23"/>
      <c r="O3766" s="25" t="s">
        <v>4725</v>
      </c>
      <c r="P3766" s="23" t="s">
        <v>8362</v>
      </c>
      <c r="Q3766" s="25" t="s">
        <v>18113</v>
      </c>
      <c r="R3766" s="58" t="s">
        <v>18115</v>
      </c>
      <c r="S3766" s="23" t="s">
        <v>18117</v>
      </c>
      <c r="T3766" s="23" t="s">
        <v>8486</v>
      </c>
      <c r="U3766" s="25" t="s">
        <v>18084</v>
      </c>
      <c r="V3766" s="23" t="s">
        <v>18108</v>
      </c>
      <c r="W3766" s="25" t="s">
        <v>18106</v>
      </c>
      <c r="X3766" s="58" t="s">
        <v>16903</v>
      </c>
      <c r="Y3766" s="23" t="s">
        <v>18109</v>
      </c>
      <c r="Z3766" s="23" t="s">
        <v>18111</v>
      </c>
      <c r="AA3766" s="33">
        <v>5</v>
      </c>
      <c r="AB3766" s="295" t="str">
        <f t="shared" si="291"/>
        <v>年間</v>
      </c>
      <c r="AC3766" s="268"/>
      <c r="AD3766" s="23">
        <v>1</v>
      </c>
      <c r="AE3766" s="134">
        <v>108000</v>
      </c>
      <c r="AF3766" s="26">
        <f t="shared" si="292"/>
        <v>108000</v>
      </c>
      <c r="AG3766" s="27">
        <v>42979</v>
      </c>
      <c r="AH3766" s="168">
        <v>43009</v>
      </c>
      <c r="AI3766" s="29" t="str">
        <f t="shared" si="293"/>
        <v>～</v>
      </c>
      <c r="AJ3766" s="178">
        <f t="shared" si="294"/>
        <v>44834</v>
      </c>
      <c r="AK3766" s="23" t="s">
        <v>10746</v>
      </c>
      <c r="AL3766" s="23" t="s">
        <v>18148</v>
      </c>
      <c r="AM3766" s="35">
        <v>43009</v>
      </c>
      <c r="AN3766" s="408" t="str">
        <f>IF($AA3766-data!$G$1=0,"　",IF(AK3766=0,"　",VLOOKUP($AK3766,data!$A$1:$H$264,8,FALSE)))</f>
        <v>消耗部品交換対象</v>
      </c>
      <c r="AO3766" s="35">
        <v>43007</v>
      </c>
      <c r="AP3766" s="134" t="s">
        <v>18060</v>
      </c>
      <c r="AQ3766" s="264">
        <f t="shared" si="288"/>
        <v>44075</v>
      </c>
    </row>
    <row r="3767" spans="1:43" ht="24.75" customHeight="1" x14ac:dyDescent="0.15">
      <c r="A3767" s="593">
        <v>3764</v>
      </c>
      <c r="B3767" s="23" t="s">
        <v>18020</v>
      </c>
      <c r="C3767" s="24" t="s">
        <v>18053</v>
      </c>
      <c r="D3767" s="23" t="s">
        <v>18054</v>
      </c>
      <c r="E3767" s="23" t="s">
        <v>30</v>
      </c>
      <c r="F3767" s="24" t="s">
        <v>17998</v>
      </c>
      <c r="G3767" s="25" t="s">
        <v>18055</v>
      </c>
      <c r="H3767" s="23" t="s">
        <v>18103</v>
      </c>
      <c r="I3767" s="23" t="s">
        <v>11163</v>
      </c>
      <c r="J3767" s="25" t="s">
        <v>18101</v>
      </c>
      <c r="K3767" s="58" t="s">
        <v>18105</v>
      </c>
      <c r="L3767" s="58"/>
      <c r="M3767" s="23"/>
      <c r="N3767" s="23"/>
      <c r="O3767" s="25" t="s">
        <v>4725</v>
      </c>
      <c r="P3767" s="23" t="s">
        <v>8362</v>
      </c>
      <c r="Q3767" s="25" t="s">
        <v>18113</v>
      </c>
      <c r="R3767" s="58" t="s">
        <v>18115</v>
      </c>
      <c r="S3767" s="23" t="s">
        <v>18117</v>
      </c>
      <c r="T3767" s="23" t="s">
        <v>8486</v>
      </c>
      <c r="U3767" s="25" t="s">
        <v>18084</v>
      </c>
      <c r="V3767" s="23" t="s">
        <v>18108</v>
      </c>
      <c r="W3767" s="25" t="s">
        <v>18106</v>
      </c>
      <c r="X3767" s="58" t="s">
        <v>16903</v>
      </c>
      <c r="Y3767" s="23" t="s">
        <v>18109</v>
      </c>
      <c r="Z3767" s="23" t="s">
        <v>18111</v>
      </c>
      <c r="AA3767" s="33">
        <v>5</v>
      </c>
      <c r="AB3767" s="295" t="str">
        <f t="shared" si="291"/>
        <v>年間</v>
      </c>
      <c r="AC3767" s="268"/>
      <c r="AD3767" s="23">
        <v>1</v>
      </c>
      <c r="AE3767" s="134">
        <v>108000</v>
      </c>
      <c r="AF3767" s="26">
        <f t="shared" si="292"/>
        <v>108000</v>
      </c>
      <c r="AG3767" s="27">
        <v>42979</v>
      </c>
      <c r="AH3767" s="168">
        <v>43009</v>
      </c>
      <c r="AI3767" s="29" t="str">
        <f t="shared" si="293"/>
        <v>～</v>
      </c>
      <c r="AJ3767" s="178">
        <f t="shared" si="294"/>
        <v>44834</v>
      </c>
      <c r="AK3767" s="23" t="s">
        <v>10746</v>
      </c>
      <c r="AL3767" s="23" t="s">
        <v>18149</v>
      </c>
      <c r="AM3767" s="35">
        <v>43009</v>
      </c>
      <c r="AN3767" s="408" t="str">
        <f>IF($AA3767-data!$G$1=0,"　",IF(AK3767=0,"　",VLOOKUP($AK3767,data!$A$1:$H$264,8,FALSE)))</f>
        <v>消耗部品交換対象</v>
      </c>
      <c r="AO3767" s="35">
        <v>43007</v>
      </c>
      <c r="AP3767" s="134" t="s">
        <v>18060</v>
      </c>
      <c r="AQ3767" s="264">
        <f t="shared" si="288"/>
        <v>44075</v>
      </c>
    </row>
    <row r="3768" spans="1:43" ht="24.75" customHeight="1" x14ac:dyDescent="0.15">
      <c r="A3768" s="593">
        <v>3765</v>
      </c>
      <c r="B3768" s="23" t="s">
        <v>18020</v>
      </c>
      <c r="C3768" s="24" t="s">
        <v>18053</v>
      </c>
      <c r="D3768" s="23" t="s">
        <v>18054</v>
      </c>
      <c r="E3768" s="23" t="s">
        <v>30</v>
      </c>
      <c r="F3768" s="24" t="s">
        <v>17998</v>
      </c>
      <c r="G3768" s="25" t="s">
        <v>18055</v>
      </c>
      <c r="H3768" s="23" t="s">
        <v>18103</v>
      </c>
      <c r="I3768" s="23" t="s">
        <v>11163</v>
      </c>
      <c r="J3768" s="25" t="s">
        <v>18101</v>
      </c>
      <c r="K3768" s="58" t="s">
        <v>18105</v>
      </c>
      <c r="L3768" s="58"/>
      <c r="M3768" s="23"/>
      <c r="N3768" s="23"/>
      <c r="O3768" s="25" t="s">
        <v>4725</v>
      </c>
      <c r="P3768" s="23" t="s">
        <v>8362</v>
      </c>
      <c r="Q3768" s="25" t="s">
        <v>18113</v>
      </c>
      <c r="R3768" s="58" t="s">
        <v>18115</v>
      </c>
      <c r="S3768" s="23" t="s">
        <v>18117</v>
      </c>
      <c r="T3768" s="23" t="s">
        <v>8486</v>
      </c>
      <c r="U3768" s="25" t="s">
        <v>18084</v>
      </c>
      <c r="V3768" s="23" t="s">
        <v>18108</v>
      </c>
      <c r="W3768" s="25" t="s">
        <v>18106</v>
      </c>
      <c r="X3768" s="58" t="s">
        <v>16903</v>
      </c>
      <c r="Y3768" s="23" t="s">
        <v>18109</v>
      </c>
      <c r="Z3768" s="23" t="s">
        <v>18111</v>
      </c>
      <c r="AA3768" s="33">
        <v>5</v>
      </c>
      <c r="AB3768" s="295" t="str">
        <f t="shared" si="291"/>
        <v>年間</v>
      </c>
      <c r="AC3768" s="268"/>
      <c r="AD3768" s="23">
        <v>1</v>
      </c>
      <c r="AE3768" s="134">
        <v>108000</v>
      </c>
      <c r="AF3768" s="26">
        <f t="shared" si="292"/>
        <v>108000</v>
      </c>
      <c r="AG3768" s="27">
        <v>42979</v>
      </c>
      <c r="AH3768" s="168">
        <v>43009</v>
      </c>
      <c r="AI3768" s="29" t="str">
        <f t="shared" si="293"/>
        <v>～</v>
      </c>
      <c r="AJ3768" s="178">
        <f t="shared" si="294"/>
        <v>44834</v>
      </c>
      <c r="AK3768" s="23" t="s">
        <v>10746</v>
      </c>
      <c r="AL3768" s="23" t="s">
        <v>18150</v>
      </c>
      <c r="AM3768" s="35">
        <v>43009</v>
      </c>
      <c r="AN3768" s="408" t="str">
        <f>IF($AA3768-data!$G$1=0,"　",IF(AK3768=0,"　",VLOOKUP($AK3768,data!$A$1:$H$264,8,FALSE)))</f>
        <v>消耗部品交換対象</v>
      </c>
      <c r="AO3768" s="35">
        <v>43007</v>
      </c>
      <c r="AP3768" s="134" t="s">
        <v>18060</v>
      </c>
      <c r="AQ3768" s="264">
        <f t="shared" si="288"/>
        <v>44075</v>
      </c>
    </row>
    <row r="3769" spans="1:43" ht="24.75" customHeight="1" x14ac:dyDescent="0.15">
      <c r="A3769" s="593">
        <v>3766</v>
      </c>
      <c r="B3769" s="23" t="s">
        <v>18020</v>
      </c>
      <c r="C3769" s="24" t="s">
        <v>18053</v>
      </c>
      <c r="D3769" s="23" t="s">
        <v>18054</v>
      </c>
      <c r="E3769" s="23" t="s">
        <v>30</v>
      </c>
      <c r="F3769" s="24" t="s">
        <v>17998</v>
      </c>
      <c r="G3769" s="25" t="s">
        <v>18055</v>
      </c>
      <c r="H3769" s="23" t="s">
        <v>18103</v>
      </c>
      <c r="I3769" s="23" t="s">
        <v>11163</v>
      </c>
      <c r="J3769" s="25" t="s">
        <v>18101</v>
      </c>
      <c r="K3769" s="58" t="s">
        <v>18105</v>
      </c>
      <c r="L3769" s="58"/>
      <c r="M3769" s="23"/>
      <c r="N3769" s="23"/>
      <c r="O3769" s="25" t="s">
        <v>4725</v>
      </c>
      <c r="P3769" s="23" t="s">
        <v>8362</v>
      </c>
      <c r="Q3769" s="25" t="s">
        <v>18113</v>
      </c>
      <c r="R3769" s="58" t="s">
        <v>18115</v>
      </c>
      <c r="S3769" s="23" t="s">
        <v>18117</v>
      </c>
      <c r="T3769" s="23" t="s">
        <v>8486</v>
      </c>
      <c r="U3769" s="25" t="s">
        <v>18084</v>
      </c>
      <c r="V3769" s="23" t="s">
        <v>18108</v>
      </c>
      <c r="W3769" s="25" t="s">
        <v>18106</v>
      </c>
      <c r="X3769" s="58" t="s">
        <v>16903</v>
      </c>
      <c r="Y3769" s="23" t="s">
        <v>18109</v>
      </c>
      <c r="Z3769" s="23" t="s">
        <v>18111</v>
      </c>
      <c r="AA3769" s="33">
        <v>5</v>
      </c>
      <c r="AB3769" s="295" t="str">
        <f t="shared" si="291"/>
        <v>年間</v>
      </c>
      <c r="AC3769" s="268"/>
      <c r="AD3769" s="23">
        <v>1</v>
      </c>
      <c r="AE3769" s="134">
        <v>108000</v>
      </c>
      <c r="AF3769" s="26">
        <f t="shared" si="292"/>
        <v>108000</v>
      </c>
      <c r="AG3769" s="27">
        <v>42979</v>
      </c>
      <c r="AH3769" s="168">
        <v>43009</v>
      </c>
      <c r="AI3769" s="29" t="str">
        <f t="shared" si="293"/>
        <v>～</v>
      </c>
      <c r="AJ3769" s="178">
        <f t="shared" si="294"/>
        <v>44834</v>
      </c>
      <c r="AK3769" s="23" t="s">
        <v>10746</v>
      </c>
      <c r="AL3769" s="23" t="s">
        <v>18151</v>
      </c>
      <c r="AM3769" s="35">
        <v>43009</v>
      </c>
      <c r="AN3769" s="408" t="str">
        <f>IF($AA3769-data!$G$1=0,"　",IF(AK3769=0,"　",VLOOKUP($AK3769,data!$A$1:$H$264,8,FALSE)))</f>
        <v>消耗部品交換対象</v>
      </c>
      <c r="AO3769" s="35">
        <v>43007</v>
      </c>
      <c r="AP3769" s="134" t="s">
        <v>18060</v>
      </c>
      <c r="AQ3769" s="264">
        <f t="shared" si="288"/>
        <v>44075</v>
      </c>
    </row>
    <row r="3770" spans="1:43" ht="24.75" customHeight="1" x14ac:dyDescent="0.15">
      <c r="A3770" s="593">
        <v>3767</v>
      </c>
      <c r="B3770" s="23" t="s">
        <v>18020</v>
      </c>
      <c r="C3770" s="24" t="s">
        <v>18053</v>
      </c>
      <c r="D3770" s="23" t="s">
        <v>18054</v>
      </c>
      <c r="E3770" s="23" t="s">
        <v>30</v>
      </c>
      <c r="F3770" s="24" t="s">
        <v>17998</v>
      </c>
      <c r="G3770" s="25" t="s">
        <v>18055</v>
      </c>
      <c r="H3770" s="23" t="s">
        <v>18103</v>
      </c>
      <c r="I3770" s="23" t="s">
        <v>11163</v>
      </c>
      <c r="J3770" s="25" t="s">
        <v>18101</v>
      </c>
      <c r="K3770" s="58" t="s">
        <v>18105</v>
      </c>
      <c r="L3770" s="58"/>
      <c r="M3770" s="23"/>
      <c r="N3770" s="23"/>
      <c r="O3770" s="25" t="s">
        <v>4725</v>
      </c>
      <c r="P3770" s="23" t="s">
        <v>8362</v>
      </c>
      <c r="Q3770" s="25" t="s">
        <v>18113</v>
      </c>
      <c r="R3770" s="58" t="s">
        <v>18115</v>
      </c>
      <c r="S3770" s="23" t="s">
        <v>18117</v>
      </c>
      <c r="T3770" s="23" t="s">
        <v>8486</v>
      </c>
      <c r="U3770" s="25" t="s">
        <v>18084</v>
      </c>
      <c r="V3770" s="23" t="s">
        <v>18108</v>
      </c>
      <c r="W3770" s="25" t="s">
        <v>18106</v>
      </c>
      <c r="X3770" s="58" t="s">
        <v>16903</v>
      </c>
      <c r="Y3770" s="23" t="s">
        <v>18109</v>
      </c>
      <c r="Z3770" s="23" t="s">
        <v>18111</v>
      </c>
      <c r="AA3770" s="33">
        <v>5</v>
      </c>
      <c r="AB3770" s="295" t="str">
        <f t="shared" si="291"/>
        <v>年間</v>
      </c>
      <c r="AC3770" s="268"/>
      <c r="AD3770" s="23">
        <v>1</v>
      </c>
      <c r="AE3770" s="134">
        <v>108000</v>
      </c>
      <c r="AF3770" s="26">
        <f t="shared" si="292"/>
        <v>108000</v>
      </c>
      <c r="AG3770" s="27">
        <v>42979</v>
      </c>
      <c r="AH3770" s="168">
        <v>43009</v>
      </c>
      <c r="AI3770" s="29" t="str">
        <f t="shared" si="293"/>
        <v>～</v>
      </c>
      <c r="AJ3770" s="178">
        <f t="shared" si="294"/>
        <v>44834</v>
      </c>
      <c r="AK3770" s="23" t="s">
        <v>10746</v>
      </c>
      <c r="AL3770" s="23" t="s">
        <v>18152</v>
      </c>
      <c r="AM3770" s="35">
        <v>43009</v>
      </c>
      <c r="AN3770" s="408" t="str">
        <f>IF($AA3770-data!$G$1=0,"　",IF(AK3770=0,"　",VLOOKUP($AK3770,data!$A$1:$H$264,8,FALSE)))</f>
        <v>消耗部品交換対象</v>
      </c>
      <c r="AO3770" s="35">
        <v>43007</v>
      </c>
      <c r="AP3770" s="134" t="s">
        <v>18060</v>
      </c>
      <c r="AQ3770" s="264">
        <f t="shared" si="288"/>
        <v>44075</v>
      </c>
    </row>
    <row r="3771" spans="1:43" ht="24.75" customHeight="1" x14ac:dyDescent="0.15">
      <c r="A3771" s="593">
        <v>3768</v>
      </c>
      <c r="B3771" s="23" t="s">
        <v>18020</v>
      </c>
      <c r="C3771" s="24" t="s">
        <v>18053</v>
      </c>
      <c r="D3771" s="23" t="s">
        <v>18054</v>
      </c>
      <c r="E3771" s="23" t="s">
        <v>30</v>
      </c>
      <c r="F3771" s="24" t="s">
        <v>17998</v>
      </c>
      <c r="G3771" s="25" t="s">
        <v>18055</v>
      </c>
      <c r="H3771" s="23" t="s">
        <v>18103</v>
      </c>
      <c r="I3771" s="23" t="s">
        <v>11163</v>
      </c>
      <c r="J3771" s="25" t="s">
        <v>18101</v>
      </c>
      <c r="K3771" s="58" t="s">
        <v>18105</v>
      </c>
      <c r="L3771" s="58"/>
      <c r="M3771" s="23"/>
      <c r="N3771" s="23"/>
      <c r="O3771" s="25" t="s">
        <v>4725</v>
      </c>
      <c r="P3771" s="23" t="s">
        <v>8362</v>
      </c>
      <c r="Q3771" s="25" t="s">
        <v>18113</v>
      </c>
      <c r="R3771" s="58" t="s">
        <v>18115</v>
      </c>
      <c r="S3771" s="23" t="s">
        <v>18117</v>
      </c>
      <c r="T3771" s="23" t="s">
        <v>8486</v>
      </c>
      <c r="U3771" s="25" t="s">
        <v>18084</v>
      </c>
      <c r="V3771" s="23" t="s">
        <v>18108</v>
      </c>
      <c r="W3771" s="25" t="s">
        <v>18106</v>
      </c>
      <c r="X3771" s="58" t="s">
        <v>16903</v>
      </c>
      <c r="Y3771" s="23" t="s">
        <v>18109</v>
      </c>
      <c r="Z3771" s="23" t="s">
        <v>18111</v>
      </c>
      <c r="AA3771" s="33">
        <v>5</v>
      </c>
      <c r="AB3771" s="295" t="str">
        <f t="shared" si="291"/>
        <v>年間</v>
      </c>
      <c r="AC3771" s="268"/>
      <c r="AD3771" s="23">
        <v>1</v>
      </c>
      <c r="AE3771" s="134">
        <v>108000</v>
      </c>
      <c r="AF3771" s="26">
        <f t="shared" si="292"/>
        <v>108000</v>
      </c>
      <c r="AG3771" s="27">
        <v>42979</v>
      </c>
      <c r="AH3771" s="168">
        <v>43009</v>
      </c>
      <c r="AI3771" s="29" t="str">
        <f t="shared" si="293"/>
        <v>～</v>
      </c>
      <c r="AJ3771" s="178">
        <f t="shared" si="294"/>
        <v>44834</v>
      </c>
      <c r="AK3771" s="23" t="s">
        <v>10746</v>
      </c>
      <c r="AL3771" s="23" t="s">
        <v>18153</v>
      </c>
      <c r="AM3771" s="35">
        <v>43009</v>
      </c>
      <c r="AN3771" s="408" t="str">
        <f>IF($AA3771-data!$G$1=0,"　",IF(AK3771=0,"　",VLOOKUP($AK3771,data!$A$1:$H$264,8,FALSE)))</f>
        <v>消耗部品交換対象</v>
      </c>
      <c r="AO3771" s="35">
        <v>43007</v>
      </c>
      <c r="AP3771" s="134" t="s">
        <v>18060</v>
      </c>
      <c r="AQ3771" s="264">
        <f t="shared" si="288"/>
        <v>44075</v>
      </c>
    </row>
    <row r="3772" spans="1:43" ht="24.75" customHeight="1" x14ac:dyDescent="0.15">
      <c r="A3772" s="593">
        <v>3769</v>
      </c>
      <c r="B3772" s="23" t="s">
        <v>18020</v>
      </c>
      <c r="C3772" s="24" t="s">
        <v>18053</v>
      </c>
      <c r="D3772" s="23" t="s">
        <v>18054</v>
      </c>
      <c r="E3772" s="23" t="s">
        <v>30</v>
      </c>
      <c r="F3772" s="24" t="s">
        <v>17998</v>
      </c>
      <c r="G3772" s="25" t="s">
        <v>18055</v>
      </c>
      <c r="H3772" s="23" t="s">
        <v>18103</v>
      </c>
      <c r="I3772" s="23" t="s">
        <v>11163</v>
      </c>
      <c r="J3772" s="25" t="s">
        <v>18101</v>
      </c>
      <c r="K3772" s="58" t="s">
        <v>18105</v>
      </c>
      <c r="L3772" s="58"/>
      <c r="M3772" s="23"/>
      <c r="N3772" s="23"/>
      <c r="O3772" s="25" t="s">
        <v>4725</v>
      </c>
      <c r="P3772" s="23" t="s">
        <v>8362</v>
      </c>
      <c r="Q3772" s="25" t="s">
        <v>18113</v>
      </c>
      <c r="R3772" s="58" t="s">
        <v>18115</v>
      </c>
      <c r="S3772" s="23" t="s">
        <v>18117</v>
      </c>
      <c r="T3772" s="23" t="s">
        <v>8486</v>
      </c>
      <c r="U3772" s="25" t="s">
        <v>18084</v>
      </c>
      <c r="V3772" s="23" t="s">
        <v>18108</v>
      </c>
      <c r="W3772" s="25" t="s">
        <v>18106</v>
      </c>
      <c r="X3772" s="58" t="s">
        <v>16903</v>
      </c>
      <c r="Y3772" s="23" t="s">
        <v>18109</v>
      </c>
      <c r="Z3772" s="23" t="s">
        <v>18111</v>
      </c>
      <c r="AA3772" s="33">
        <v>5</v>
      </c>
      <c r="AB3772" s="295" t="str">
        <f t="shared" si="291"/>
        <v>年間</v>
      </c>
      <c r="AC3772" s="268"/>
      <c r="AD3772" s="23">
        <v>1</v>
      </c>
      <c r="AE3772" s="134">
        <v>108000</v>
      </c>
      <c r="AF3772" s="26">
        <f t="shared" si="292"/>
        <v>108000</v>
      </c>
      <c r="AG3772" s="27">
        <v>42979</v>
      </c>
      <c r="AH3772" s="168">
        <v>43009</v>
      </c>
      <c r="AI3772" s="29" t="str">
        <f t="shared" si="293"/>
        <v>～</v>
      </c>
      <c r="AJ3772" s="178">
        <f t="shared" si="294"/>
        <v>44834</v>
      </c>
      <c r="AK3772" s="23" t="s">
        <v>10746</v>
      </c>
      <c r="AL3772" s="23" t="s">
        <v>18154</v>
      </c>
      <c r="AM3772" s="35">
        <v>43009</v>
      </c>
      <c r="AN3772" s="408" t="str">
        <f>IF($AA3772-data!$G$1=0,"　",IF(AK3772=0,"　",VLOOKUP($AK3772,data!$A$1:$H$264,8,FALSE)))</f>
        <v>消耗部品交換対象</v>
      </c>
      <c r="AO3772" s="35">
        <v>43007</v>
      </c>
      <c r="AP3772" s="134" t="s">
        <v>18060</v>
      </c>
      <c r="AQ3772" s="264">
        <f t="shared" si="288"/>
        <v>44075</v>
      </c>
    </row>
    <row r="3773" spans="1:43" ht="24.75" customHeight="1" x14ac:dyDescent="0.15">
      <c r="A3773" s="593">
        <v>3770</v>
      </c>
      <c r="B3773" s="23" t="s">
        <v>18020</v>
      </c>
      <c r="C3773" s="24" t="s">
        <v>18053</v>
      </c>
      <c r="D3773" s="23" t="s">
        <v>18054</v>
      </c>
      <c r="E3773" s="23" t="s">
        <v>30</v>
      </c>
      <c r="F3773" s="24" t="s">
        <v>17998</v>
      </c>
      <c r="G3773" s="25" t="s">
        <v>18055</v>
      </c>
      <c r="H3773" s="23" t="s">
        <v>18103</v>
      </c>
      <c r="I3773" s="23" t="s">
        <v>11163</v>
      </c>
      <c r="J3773" s="25" t="s">
        <v>18101</v>
      </c>
      <c r="K3773" s="58" t="s">
        <v>18105</v>
      </c>
      <c r="L3773" s="58"/>
      <c r="M3773" s="23"/>
      <c r="N3773" s="23"/>
      <c r="O3773" s="25" t="s">
        <v>4725</v>
      </c>
      <c r="P3773" s="23" t="s">
        <v>8362</v>
      </c>
      <c r="Q3773" s="25" t="s">
        <v>18113</v>
      </c>
      <c r="R3773" s="58" t="s">
        <v>18115</v>
      </c>
      <c r="S3773" s="23" t="s">
        <v>18117</v>
      </c>
      <c r="T3773" s="23" t="s">
        <v>8486</v>
      </c>
      <c r="U3773" s="25" t="s">
        <v>18084</v>
      </c>
      <c r="V3773" s="23" t="s">
        <v>18108</v>
      </c>
      <c r="W3773" s="25" t="s">
        <v>18106</v>
      </c>
      <c r="X3773" s="58" t="s">
        <v>16903</v>
      </c>
      <c r="Y3773" s="23" t="s">
        <v>18109</v>
      </c>
      <c r="Z3773" s="23" t="s">
        <v>18111</v>
      </c>
      <c r="AA3773" s="33">
        <v>5</v>
      </c>
      <c r="AB3773" s="295" t="str">
        <f t="shared" si="291"/>
        <v>年間</v>
      </c>
      <c r="AC3773" s="268"/>
      <c r="AD3773" s="23">
        <v>1</v>
      </c>
      <c r="AE3773" s="134">
        <v>108000</v>
      </c>
      <c r="AF3773" s="26">
        <f t="shared" si="292"/>
        <v>108000</v>
      </c>
      <c r="AG3773" s="27">
        <v>42979</v>
      </c>
      <c r="AH3773" s="168">
        <v>43009</v>
      </c>
      <c r="AI3773" s="29" t="str">
        <f t="shared" si="293"/>
        <v>～</v>
      </c>
      <c r="AJ3773" s="178">
        <f t="shared" si="294"/>
        <v>44834</v>
      </c>
      <c r="AK3773" s="23" t="s">
        <v>10746</v>
      </c>
      <c r="AL3773" s="23" t="s">
        <v>18155</v>
      </c>
      <c r="AM3773" s="35">
        <v>43009</v>
      </c>
      <c r="AN3773" s="408" t="str">
        <f>IF($AA3773-data!$G$1=0,"　",IF(AK3773=0,"　",VLOOKUP($AK3773,data!$A$1:$H$264,8,FALSE)))</f>
        <v>消耗部品交換対象</v>
      </c>
      <c r="AO3773" s="35">
        <v>43007</v>
      </c>
      <c r="AP3773" s="134" t="s">
        <v>18060</v>
      </c>
      <c r="AQ3773" s="264">
        <f t="shared" si="288"/>
        <v>44075</v>
      </c>
    </row>
    <row r="3774" spans="1:43" ht="24.75" customHeight="1" x14ac:dyDescent="0.15">
      <c r="A3774" s="593">
        <v>3771</v>
      </c>
      <c r="B3774" s="23" t="s">
        <v>18020</v>
      </c>
      <c r="C3774" s="24" t="s">
        <v>18053</v>
      </c>
      <c r="D3774" s="23" t="s">
        <v>18054</v>
      </c>
      <c r="E3774" s="23" t="s">
        <v>30</v>
      </c>
      <c r="F3774" s="24" t="s">
        <v>17998</v>
      </c>
      <c r="G3774" s="25" t="s">
        <v>18055</v>
      </c>
      <c r="H3774" s="23" t="s">
        <v>18103</v>
      </c>
      <c r="I3774" s="23" t="s">
        <v>11163</v>
      </c>
      <c r="J3774" s="25" t="s">
        <v>18101</v>
      </c>
      <c r="K3774" s="58" t="s">
        <v>18105</v>
      </c>
      <c r="L3774" s="58"/>
      <c r="M3774" s="23"/>
      <c r="N3774" s="23"/>
      <c r="O3774" s="25" t="s">
        <v>4725</v>
      </c>
      <c r="P3774" s="23" t="s">
        <v>8362</v>
      </c>
      <c r="Q3774" s="25" t="s">
        <v>18113</v>
      </c>
      <c r="R3774" s="58" t="s">
        <v>18115</v>
      </c>
      <c r="S3774" s="23" t="s">
        <v>18117</v>
      </c>
      <c r="T3774" s="23" t="s">
        <v>8486</v>
      </c>
      <c r="U3774" s="25" t="s">
        <v>18084</v>
      </c>
      <c r="V3774" s="23" t="s">
        <v>18108</v>
      </c>
      <c r="W3774" s="25" t="s">
        <v>18106</v>
      </c>
      <c r="X3774" s="58" t="s">
        <v>16903</v>
      </c>
      <c r="Y3774" s="23" t="s">
        <v>18109</v>
      </c>
      <c r="Z3774" s="23" t="s">
        <v>18111</v>
      </c>
      <c r="AA3774" s="33">
        <v>5</v>
      </c>
      <c r="AB3774" s="295" t="str">
        <f t="shared" si="291"/>
        <v>年間</v>
      </c>
      <c r="AC3774" s="268"/>
      <c r="AD3774" s="23">
        <v>1</v>
      </c>
      <c r="AE3774" s="134">
        <v>108000</v>
      </c>
      <c r="AF3774" s="26">
        <f t="shared" si="292"/>
        <v>108000</v>
      </c>
      <c r="AG3774" s="27">
        <v>42979</v>
      </c>
      <c r="AH3774" s="168">
        <v>43009</v>
      </c>
      <c r="AI3774" s="29" t="str">
        <f t="shared" si="293"/>
        <v>～</v>
      </c>
      <c r="AJ3774" s="178">
        <f t="shared" si="294"/>
        <v>44834</v>
      </c>
      <c r="AK3774" s="23" t="s">
        <v>10746</v>
      </c>
      <c r="AL3774" s="23" t="s">
        <v>18156</v>
      </c>
      <c r="AM3774" s="35">
        <v>43009</v>
      </c>
      <c r="AN3774" s="408" t="str">
        <f>IF($AA3774-data!$G$1=0,"　",IF(AK3774=0,"　",VLOOKUP($AK3774,data!$A$1:$H$264,8,FALSE)))</f>
        <v>消耗部品交換対象</v>
      </c>
      <c r="AO3774" s="35">
        <v>43007</v>
      </c>
      <c r="AP3774" s="134" t="s">
        <v>18060</v>
      </c>
      <c r="AQ3774" s="264">
        <f t="shared" si="288"/>
        <v>44075</v>
      </c>
    </row>
    <row r="3775" spans="1:43" ht="24.75" customHeight="1" x14ac:dyDescent="0.15">
      <c r="A3775" s="593">
        <v>3772</v>
      </c>
      <c r="B3775" s="23" t="s">
        <v>18020</v>
      </c>
      <c r="C3775" s="24" t="s">
        <v>18053</v>
      </c>
      <c r="D3775" s="23" t="s">
        <v>18054</v>
      </c>
      <c r="E3775" s="23" t="s">
        <v>30</v>
      </c>
      <c r="F3775" s="24" t="s">
        <v>17998</v>
      </c>
      <c r="G3775" s="25" t="s">
        <v>18055</v>
      </c>
      <c r="H3775" s="23" t="s">
        <v>18103</v>
      </c>
      <c r="I3775" s="23" t="s">
        <v>11163</v>
      </c>
      <c r="J3775" s="25" t="s">
        <v>18101</v>
      </c>
      <c r="K3775" s="58" t="s">
        <v>18105</v>
      </c>
      <c r="L3775" s="58"/>
      <c r="M3775" s="23"/>
      <c r="N3775" s="23"/>
      <c r="O3775" s="25" t="s">
        <v>4725</v>
      </c>
      <c r="P3775" s="23" t="s">
        <v>8362</v>
      </c>
      <c r="Q3775" s="25" t="s">
        <v>18113</v>
      </c>
      <c r="R3775" s="58" t="s">
        <v>18115</v>
      </c>
      <c r="S3775" s="23" t="s">
        <v>18117</v>
      </c>
      <c r="T3775" s="23" t="s">
        <v>8486</v>
      </c>
      <c r="U3775" s="25" t="s">
        <v>18084</v>
      </c>
      <c r="V3775" s="23" t="s">
        <v>18108</v>
      </c>
      <c r="W3775" s="25" t="s">
        <v>18106</v>
      </c>
      <c r="X3775" s="58" t="s">
        <v>16903</v>
      </c>
      <c r="Y3775" s="23" t="s">
        <v>18109</v>
      </c>
      <c r="Z3775" s="23" t="s">
        <v>18111</v>
      </c>
      <c r="AA3775" s="33">
        <v>5</v>
      </c>
      <c r="AB3775" s="295" t="str">
        <f t="shared" si="291"/>
        <v>年間</v>
      </c>
      <c r="AC3775" s="268"/>
      <c r="AD3775" s="23">
        <v>1</v>
      </c>
      <c r="AE3775" s="134">
        <v>108000</v>
      </c>
      <c r="AF3775" s="26">
        <f t="shared" si="292"/>
        <v>108000</v>
      </c>
      <c r="AG3775" s="27">
        <v>42979</v>
      </c>
      <c r="AH3775" s="168">
        <v>43009</v>
      </c>
      <c r="AI3775" s="29" t="str">
        <f t="shared" si="293"/>
        <v>～</v>
      </c>
      <c r="AJ3775" s="178">
        <f t="shared" si="294"/>
        <v>44834</v>
      </c>
      <c r="AK3775" s="23" t="s">
        <v>10746</v>
      </c>
      <c r="AL3775" s="23" t="s">
        <v>18157</v>
      </c>
      <c r="AM3775" s="35">
        <v>43009</v>
      </c>
      <c r="AN3775" s="408" t="str">
        <f>IF($AA3775-data!$G$1=0,"　",IF(AK3775=0,"　",VLOOKUP($AK3775,data!$A$1:$H$264,8,FALSE)))</f>
        <v>消耗部品交換対象</v>
      </c>
      <c r="AO3775" s="35">
        <v>43007</v>
      </c>
      <c r="AP3775" s="134" t="s">
        <v>18060</v>
      </c>
      <c r="AQ3775" s="264">
        <f t="shared" si="288"/>
        <v>44075</v>
      </c>
    </row>
    <row r="3776" spans="1:43" ht="24.75" customHeight="1" x14ac:dyDescent="0.15">
      <c r="A3776" s="593">
        <v>3773</v>
      </c>
      <c r="B3776" s="23" t="s">
        <v>18020</v>
      </c>
      <c r="C3776" s="24" t="s">
        <v>18053</v>
      </c>
      <c r="D3776" s="23" t="s">
        <v>18054</v>
      </c>
      <c r="E3776" s="23" t="s">
        <v>30</v>
      </c>
      <c r="F3776" s="24" t="s">
        <v>17998</v>
      </c>
      <c r="G3776" s="25" t="s">
        <v>18055</v>
      </c>
      <c r="H3776" s="23" t="s">
        <v>18103</v>
      </c>
      <c r="I3776" s="23" t="s">
        <v>11163</v>
      </c>
      <c r="J3776" s="25" t="s">
        <v>18101</v>
      </c>
      <c r="K3776" s="58" t="s">
        <v>18105</v>
      </c>
      <c r="L3776" s="58"/>
      <c r="M3776" s="23"/>
      <c r="N3776" s="23"/>
      <c r="O3776" s="25" t="s">
        <v>4725</v>
      </c>
      <c r="P3776" s="23" t="s">
        <v>8362</v>
      </c>
      <c r="Q3776" s="25" t="s">
        <v>18113</v>
      </c>
      <c r="R3776" s="58" t="s">
        <v>18115</v>
      </c>
      <c r="S3776" s="23" t="s">
        <v>18117</v>
      </c>
      <c r="T3776" s="23" t="s">
        <v>8486</v>
      </c>
      <c r="U3776" s="25" t="s">
        <v>18084</v>
      </c>
      <c r="V3776" s="23" t="s">
        <v>18108</v>
      </c>
      <c r="W3776" s="25" t="s">
        <v>18106</v>
      </c>
      <c r="X3776" s="58" t="s">
        <v>16903</v>
      </c>
      <c r="Y3776" s="23" t="s">
        <v>18109</v>
      </c>
      <c r="Z3776" s="23" t="s">
        <v>18111</v>
      </c>
      <c r="AA3776" s="33">
        <v>5</v>
      </c>
      <c r="AB3776" s="295" t="str">
        <f t="shared" si="291"/>
        <v>年間</v>
      </c>
      <c r="AC3776" s="268"/>
      <c r="AD3776" s="23">
        <v>1</v>
      </c>
      <c r="AE3776" s="134">
        <v>108000</v>
      </c>
      <c r="AF3776" s="26">
        <f t="shared" si="292"/>
        <v>108000</v>
      </c>
      <c r="AG3776" s="27">
        <v>42979</v>
      </c>
      <c r="AH3776" s="168">
        <v>43009</v>
      </c>
      <c r="AI3776" s="29" t="str">
        <f t="shared" si="293"/>
        <v>～</v>
      </c>
      <c r="AJ3776" s="178">
        <f t="shared" si="294"/>
        <v>44834</v>
      </c>
      <c r="AK3776" s="23" t="s">
        <v>10746</v>
      </c>
      <c r="AL3776" s="23" t="s">
        <v>18158</v>
      </c>
      <c r="AM3776" s="35">
        <v>43009</v>
      </c>
      <c r="AN3776" s="408" t="str">
        <f>IF($AA3776-data!$G$1=0,"　",IF(AK3776=0,"　",VLOOKUP($AK3776,data!$A$1:$H$264,8,FALSE)))</f>
        <v>消耗部品交換対象</v>
      </c>
      <c r="AO3776" s="35">
        <v>43007</v>
      </c>
      <c r="AP3776" s="134" t="s">
        <v>18060</v>
      </c>
      <c r="AQ3776" s="264">
        <f t="shared" si="288"/>
        <v>44075</v>
      </c>
    </row>
    <row r="3777" spans="1:43" ht="24.75" customHeight="1" x14ac:dyDescent="0.15">
      <c r="A3777" s="593">
        <v>3774</v>
      </c>
      <c r="B3777" s="23" t="s">
        <v>18020</v>
      </c>
      <c r="C3777" s="24" t="s">
        <v>18053</v>
      </c>
      <c r="D3777" s="23" t="s">
        <v>18054</v>
      </c>
      <c r="E3777" s="23" t="s">
        <v>30</v>
      </c>
      <c r="F3777" s="24" t="s">
        <v>17998</v>
      </c>
      <c r="G3777" s="25" t="s">
        <v>18055</v>
      </c>
      <c r="H3777" s="23" t="s">
        <v>18103</v>
      </c>
      <c r="I3777" s="23" t="s">
        <v>11163</v>
      </c>
      <c r="J3777" s="25" t="s">
        <v>18101</v>
      </c>
      <c r="K3777" s="58" t="s">
        <v>18105</v>
      </c>
      <c r="L3777" s="58"/>
      <c r="M3777" s="23"/>
      <c r="N3777" s="23"/>
      <c r="O3777" s="25" t="s">
        <v>4725</v>
      </c>
      <c r="P3777" s="23" t="s">
        <v>8362</v>
      </c>
      <c r="Q3777" s="25" t="s">
        <v>18113</v>
      </c>
      <c r="R3777" s="58" t="s">
        <v>18115</v>
      </c>
      <c r="S3777" s="23" t="s">
        <v>18117</v>
      </c>
      <c r="T3777" s="23" t="s">
        <v>8486</v>
      </c>
      <c r="U3777" s="25" t="s">
        <v>18084</v>
      </c>
      <c r="V3777" s="23" t="s">
        <v>18108</v>
      </c>
      <c r="W3777" s="25" t="s">
        <v>18106</v>
      </c>
      <c r="X3777" s="58" t="s">
        <v>16903</v>
      </c>
      <c r="Y3777" s="23" t="s">
        <v>18109</v>
      </c>
      <c r="Z3777" s="23" t="s">
        <v>18111</v>
      </c>
      <c r="AA3777" s="33">
        <v>5</v>
      </c>
      <c r="AB3777" s="295" t="str">
        <f t="shared" si="291"/>
        <v>年間</v>
      </c>
      <c r="AC3777" s="268"/>
      <c r="AD3777" s="23">
        <v>1</v>
      </c>
      <c r="AE3777" s="134">
        <v>108000</v>
      </c>
      <c r="AF3777" s="26">
        <f t="shared" si="292"/>
        <v>108000</v>
      </c>
      <c r="AG3777" s="27">
        <v>42979</v>
      </c>
      <c r="AH3777" s="168">
        <v>43009</v>
      </c>
      <c r="AI3777" s="29" t="str">
        <f t="shared" si="293"/>
        <v>～</v>
      </c>
      <c r="AJ3777" s="178">
        <f t="shared" si="294"/>
        <v>44834</v>
      </c>
      <c r="AK3777" s="23" t="s">
        <v>10746</v>
      </c>
      <c r="AL3777" s="23" t="s">
        <v>18159</v>
      </c>
      <c r="AM3777" s="35">
        <v>43009</v>
      </c>
      <c r="AN3777" s="408" t="str">
        <f>IF($AA3777-data!$G$1=0,"　",IF(AK3777=0,"　",VLOOKUP($AK3777,data!$A$1:$H$264,8,FALSE)))</f>
        <v>消耗部品交換対象</v>
      </c>
      <c r="AO3777" s="35">
        <v>43007</v>
      </c>
      <c r="AP3777" s="134" t="s">
        <v>18060</v>
      </c>
      <c r="AQ3777" s="264">
        <f t="shared" si="288"/>
        <v>44075</v>
      </c>
    </row>
    <row r="3778" spans="1:43" ht="24.75" customHeight="1" x14ac:dyDescent="0.15">
      <c r="A3778" s="593">
        <v>3775</v>
      </c>
      <c r="B3778" s="23" t="s">
        <v>18020</v>
      </c>
      <c r="C3778" s="24" t="s">
        <v>18053</v>
      </c>
      <c r="D3778" s="23" t="s">
        <v>18054</v>
      </c>
      <c r="E3778" s="23" t="s">
        <v>30</v>
      </c>
      <c r="F3778" s="24" t="s">
        <v>17998</v>
      </c>
      <c r="G3778" s="25" t="s">
        <v>18055</v>
      </c>
      <c r="H3778" s="23" t="s">
        <v>18103</v>
      </c>
      <c r="I3778" s="23" t="s">
        <v>11163</v>
      </c>
      <c r="J3778" s="25" t="s">
        <v>18101</v>
      </c>
      <c r="K3778" s="58" t="s">
        <v>18105</v>
      </c>
      <c r="L3778" s="58"/>
      <c r="M3778" s="23"/>
      <c r="N3778" s="23"/>
      <c r="O3778" s="25" t="s">
        <v>4725</v>
      </c>
      <c r="P3778" s="23" t="s">
        <v>8362</v>
      </c>
      <c r="Q3778" s="25" t="s">
        <v>18113</v>
      </c>
      <c r="R3778" s="58" t="s">
        <v>18115</v>
      </c>
      <c r="S3778" s="23" t="s">
        <v>18117</v>
      </c>
      <c r="T3778" s="23" t="s">
        <v>8486</v>
      </c>
      <c r="U3778" s="25" t="s">
        <v>18084</v>
      </c>
      <c r="V3778" s="23" t="s">
        <v>18108</v>
      </c>
      <c r="W3778" s="25" t="s">
        <v>18106</v>
      </c>
      <c r="X3778" s="58" t="s">
        <v>16903</v>
      </c>
      <c r="Y3778" s="23" t="s">
        <v>18109</v>
      </c>
      <c r="Z3778" s="23" t="s">
        <v>18111</v>
      </c>
      <c r="AA3778" s="33">
        <v>5</v>
      </c>
      <c r="AB3778" s="295" t="str">
        <f t="shared" si="291"/>
        <v>年間</v>
      </c>
      <c r="AC3778" s="268"/>
      <c r="AD3778" s="23">
        <v>1</v>
      </c>
      <c r="AE3778" s="134">
        <v>108000</v>
      </c>
      <c r="AF3778" s="26">
        <f t="shared" si="292"/>
        <v>108000</v>
      </c>
      <c r="AG3778" s="27">
        <v>42979</v>
      </c>
      <c r="AH3778" s="168">
        <v>43009</v>
      </c>
      <c r="AI3778" s="29" t="str">
        <f t="shared" si="293"/>
        <v>～</v>
      </c>
      <c r="AJ3778" s="178">
        <f t="shared" si="294"/>
        <v>44834</v>
      </c>
      <c r="AK3778" s="23" t="s">
        <v>10746</v>
      </c>
      <c r="AL3778" s="23" t="s">
        <v>18160</v>
      </c>
      <c r="AM3778" s="35">
        <v>43009</v>
      </c>
      <c r="AN3778" s="408" t="str">
        <f>IF($AA3778-data!$G$1=0,"　",IF(AK3778=0,"　",VLOOKUP($AK3778,data!$A$1:$H$264,8,FALSE)))</f>
        <v>消耗部品交換対象</v>
      </c>
      <c r="AO3778" s="35">
        <v>43007</v>
      </c>
      <c r="AP3778" s="134" t="s">
        <v>18060</v>
      </c>
      <c r="AQ3778" s="264">
        <f t="shared" si="288"/>
        <v>44075</v>
      </c>
    </row>
    <row r="3779" spans="1:43" ht="24.75" customHeight="1" x14ac:dyDescent="0.15">
      <c r="A3779" s="593">
        <v>3776</v>
      </c>
      <c r="B3779" s="23" t="s">
        <v>18020</v>
      </c>
      <c r="C3779" s="24" t="s">
        <v>18053</v>
      </c>
      <c r="D3779" s="23" t="s">
        <v>18054</v>
      </c>
      <c r="E3779" s="23" t="s">
        <v>30</v>
      </c>
      <c r="F3779" s="24" t="s">
        <v>17998</v>
      </c>
      <c r="G3779" s="25" t="s">
        <v>18055</v>
      </c>
      <c r="H3779" s="23" t="s">
        <v>18103</v>
      </c>
      <c r="I3779" s="23" t="s">
        <v>11163</v>
      </c>
      <c r="J3779" s="25" t="s">
        <v>18101</v>
      </c>
      <c r="K3779" s="58" t="s">
        <v>18105</v>
      </c>
      <c r="L3779" s="58"/>
      <c r="M3779" s="23"/>
      <c r="N3779" s="23"/>
      <c r="O3779" s="25" t="s">
        <v>4725</v>
      </c>
      <c r="P3779" s="23" t="s">
        <v>8362</v>
      </c>
      <c r="Q3779" s="25" t="s">
        <v>18113</v>
      </c>
      <c r="R3779" s="58" t="s">
        <v>18115</v>
      </c>
      <c r="S3779" s="23" t="s">
        <v>18117</v>
      </c>
      <c r="T3779" s="23" t="s">
        <v>8486</v>
      </c>
      <c r="U3779" s="25" t="s">
        <v>18084</v>
      </c>
      <c r="V3779" s="23" t="s">
        <v>18108</v>
      </c>
      <c r="W3779" s="25" t="s">
        <v>18106</v>
      </c>
      <c r="X3779" s="58" t="s">
        <v>16903</v>
      </c>
      <c r="Y3779" s="23" t="s">
        <v>18109</v>
      </c>
      <c r="Z3779" s="23" t="s">
        <v>18111</v>
      </c>
      <c r="AA3779" s="33">
        <v>5</v>
      </c>
      <c r="AB3779" s="295" t="str">
        <f t="shared" si="291"/>
        <v>年間</v>
      </c>
      <c r="AC3779" s="268"/>
      <c r="AD3779" s="23">
        <v>1</v>
      </c>
      <c r="AE3779" s="134">
        <v>108000</v>
      </c>
      <c r="AF3779" s="26">
        <f t="shared" si="292"/>
        <v>108000</v>
      </c>
      <c r="AG3779" s="27">
        <v>42979</v>
      </c>
      <c r="AH3779" s="168">
        <v>43009</v>
      </c>
      <c r="AI3779" s="29" t="str">
        <f t="shared" si="293"/>
        <v>～</v>
      </c>
      <c r="AJ3779" s="178">
        <f t="shared" si="294"/>
        <v>44834</v>
      </c>
      <c r="AK3779" s="23" t="s">
        <v>10746</v>
      </c>
      <c r="AL3779" s="23" t="s">
        <v>18161</v>
      </c>
      <c r="AM3779" s="35">
        <v>43009</v>
      </c>
      <c r="AN3779" s="408" t="str">
        <f>IF($AA3779-data!$G$1=0,"　",IF(AK3779=0,"　",VLOOKUP($AK3779,data!$A$1:$H$264,8,FALSE)))</f>
        <v>消耗部品交換対象</v>
      </c>
      <c r="AO3779" s="35">
        <v>43007</v>
      </c>
      <c r="AP3779" s="134" t="s">
        <v>18060</v>
      </c>
      <c r="AQ3779" s="264">
        <f t="shared" si="288"/>
        <v>44075</v>
      </c>
    </row>
    <row r="3780" spans="1:43" ht="24.75" customHeight="1" x14ac:dyDescent="0.15">
      <c r="A3780" s="593">
        <v>3777</v>
      </c>
      <c r="B3780" s="23" t="s">
        <v>18020</v>
      </c>
      <c r="C3780" s="24" t="s">
        <v>18053</v>
      </c>
      <c r="D3780" s="23" t="s">
        <v>18054</v>
      </c>
      <c r="E3780" s="23" t="s">
        <v>30</v>
      </c>
      <c r="F3780" s="24" t="s">
        <v>17998</v>
      </c>
      <c r="G3780" s="25" t="s">
        <v>18055</v>
      </c>
      <c r="H3780" s="23" t="s">
        <v>18103</v>
      </c>
      <c r="I3780" s="23" t="s">
        <v>11163</v>
      </c>
      <c r="J3780" s="25" t="s">
        <v>18101</v>
      </c>
      <c r="K3780" s="58" t="s">
        <v>18105</v>
      </c>
      <c r="L3780" s="58"/>
      <c r="M3780" s="23"/>
      <c r="N3780" s="23"/>
      <c r="O3780" s="25" t="s">
        <v>4725</v>
      </c>
      <c r="P3780" s="23" t="s">
        <v>8362</v>
      </c>
      <c r="Q3780" s="25" t="s">
        <v>18113</v>
      </c>
      <c r="R3780" s="58" t="s">
        <v>18115</v>
      </c>
      <c r="S3780" s="23" t="s">
        <v>18117</v>
      </c>
      <c r="T3780" s="23" t="s">
        <v>8486</v>
      </c>
      <c r="U3780" s="25" t="s">
        <v>18084</v>
      </c>
      <c r="V3780" s="23" t="s">
        <v>18108</v>
      </c>
      <c r="W3780" s="25" t="s">
        <v>18106</v>
      </c>
      <c r="X3780" s="58" t="s">
        <v>16903</v>
      </c>
      <c r="Y3780" s="23" t="s">
        <v>18109</v>
      </c>
      <c r="Z3780" s="23" t="s">
        <v>18111</v>
      </c>
      <c r="AA3780" s="33">
        <v>5</v>
      </c>
      <c r="AB3780" s="295" t="str">
        <f t="shared" si="291"/>
        <v>年間</v>
      </c>
      <c r="AC3780" s="268"/>
      <c r="AD3780" s="23">
        <v>1</v>
      </c>
      <c r="AE3780" s="134">
        <v>108000</v>
      </c>
      <c r="AF3780" s="26">
        <f t="shared" si="292"/>
        <v>108000</v>
      </c>
      <c r="AG3780" s="27">
        <v>42979</v>
      </c>
      <c r="AH3780" s="168">
        <v>43009</v>
      </c>
      <c r="AI3780" s="29" t="str">
        <f t="shared" si="293"/>
        <v>～</v>
      </c>
      <c r="AJ3780" s="178">
        <f t="shared" si="294"/>
        <v>44834</v>
      </c>
      <c r="AK3780" s="23" t="s">
        <v>10746</v>
      </c>
      <c r="AL3780" s="23" t="s">
        <v>18162</v>
      </c>
      <c r="AM3780" s="35">
        <v>43009</v>
      </c>
      <c r="AN3780" s="408" t="str">
        <f>IF($AA3780-data!$G$1=0,"　",IF(AK3780=0,"　",VLOOKUP($AK3780,data!$A$1:$H$264,8,FALSE)))</f>
        <v>消耗部品交換対象</v>
      </c>
      <c r="AO3780" s="35">
        <v>43007</v>
      </c>
      <c r="AP3780" s="134" t="s">
        <v>18060</v>
      </c>
      <c r="AQ3780" s="264">
        <f t="shared" si="288"/>
        <v>44075</v>
      </c>
    </row>
    <row r="3781" spans="1:43" ht="24.75" customHeight="1" x14ac:dyDescent="0.15">
      <c r="A3781" s="593">
        <v>3778</v>
      </c>
      <c r="B3781" s="23" t="s">
        <v>18020</v>
      </c>
      <c r="C3781" s="24" t="s">
        <v>18053</v>
      </c>
      <c r="D3781" s="23" t="s">
        <v>18054</v>
      </c>
      <c r="E3781" s="23" t="s">
        <v>30</v>
      </c>
      <c r="F3781" s="24" t="s">
        <v>17998</v>
      </c>
      <c r="G3781" s="25" t="s">
        <v>18055</v>
      </c>
      <c r="H3781" s="23" t="s">
        <v>18103</v>
      </c>
      <c r="I3781" s="23" t="s">
        <v>11163</v>
      </c>
      <c r="J3781" s="25" t="s">
        <v>18101</v>
      </c>
      <c r="K3781" s="58" t="s">
        <v>18105</v>
      </c>
      <c r="L3781" s="58"/>
      <c r="M3781" s="23"/>
      <c r="N3781" s="23"/>
      <c r="O3781" s="25" t="s">
        <v>4725</v>
      </c>
      <c r="P3781" s="23" t="s">
        <v>8362</v>
      </c>
      <c r="Q3781" s="25" t="s">
        <v>18113</v>
      </c>
      <c r="R3781" s="58" t="s">
        <v>18115</v>
      </c>
      <c r="S3781" s="23" t="s">
        <v>18117</v>
      </c>
      <c r="T3781" s="23" t="s">
        <v>8486</v>
      </c>
      <c r="U3781" s="25" t="s">
        <v>18084</v>
      </c>
      <c r="V3781" s="23" t="s">
        <v>18108</v>
      </c>
      <c r="W3781" s="25" t="s">
        <v>18106</v>
      </c>
      <c r="X3781" s="58" t="s">
        <v>16903</v>
      </c>
      <c r="Y3781" s="23" t="s">
        <v>18109</v>
      </c>
      <c r="Z3781" s="23" t="s">
        <v>18111</v>
      </c>
      <c r="AA3781" s="33">
        <v>5</v>
      </c>
      <c r="AB3781" s="295" t="str">
        <f t="shared" si="291"/>
        <v>年間</v>
      </c>
      <c r="AC3781" s="268"/>
      <c r="AD3781" s="23">
        <v>1</v>
      </c>
      <c r="AE3781" s="134">
        <v>108000</v>
      </c>
      <c r="AF3781" s="26">
        <f t="shared" si="292"/>
        <v>108000</v>
      </c>
      <c r="AG3781" s="27">
        <v>42979</v>
      </c>
      <c r="AH3781" s="168">
        <v>43009</v>
      </c>
      <c r="AI3781" s="29" t="str">
        <f t="shared" si="293"/>
        <v>～</v>
      </c>
      <c r="AJ3781" s="178">
        <f t="shared" si="294"/>
        <v>44834</v>
      </c>
      <c r="AK3781" s="23" t="s">
        <v>10746</v>
      </c>
      <c r="AL3781" s="23" t="s">
        <v>18163</v>
      </c>
      <c r="AM3781" s="35">
        <v>43009</v>
      </c>
      <c r="AN3781" s="408" t="str">
        <f>IF($AA3781-data!$G$1=0,"　",IF(AK3781=0,"　",VLOOKUP($AK3781,data!$A$1:$H$264,8,FALSE)))</f>
        <v>消耗部品交換対象</v>
      </c>
      <c r="AO3781" s="35">
        <v>43007</v>
      </c>
      <c r="AP3781" s="134" t="s">
        <v>18060</v>
      </c>
      <c r="AQ3781" s="264">
        <f t="shared" si="288"/>
        <v>44075</v>
      </c>
    </row>
    <row r="3782" spans="1:43" ht="24.75" customHeight="1" x14ac:dyDescent="0.15">
      <c r="A3782" s="593">
        <v>3779</v>
      </c>
      <c r="B3782" s="23" t="s">
        <v>18020</v>
      </c>
      <c r="C3782" s="24" t="s">
        <v>18053</v>
      </c>
      <c r="D3782" s="23" t="s">
        <v>18054</v>
      </c>
      <c r="E3782" s="23" t="s">
        <v>30</v>
      </c>
      <c r="F3782" s="24" t="s">
        <v>17998</v>
      </c>
      <c r="G3782" s="25" t="s">
        <v>18055</v>
      </c>
      <c r="H3782" s="23" t="s">
        <v>18103</v>
      </c>
      <c r="I3782" s="23" t="s">
        <v>11163</v>
      </c>
      <c r="J3782" s="25" t="s">
        <v>18101</v>
      </c>
      <c r="K3782" s="58" t="s">
        <v>18105</v>
      </c>
      <c r="L3782" s="58"/>
      <c r="M3782" s="23"/>
      <c r="N3782" s="23"/>
      <c r="O3782" s="25" t="s">
        <v>4725</v>
      </c>
      <c r="P3782" s="23" t="s">
        <v>8362</v>
      </c>
      <c r="Q3782" s="25" t="s">
        <v>18113</v>
      </c>
      <c r="R3782" s="58" t="s">
        <v>18115</v>
      </c>
      <c r="S3782" s="23" t="s">
        <v>18117</v>
      </c>
      <c r="T3782" s="23" t="s">
        <v>8486</v>
      </c>
      <c r="U3782" s="25" t="s">
        <v>18084</v>
      </c>
      <c r="V3782" s="23" t="s">
        <v>18108</v>
      </c>
      <c r="W3782" s="25" t="s">
        <v>18106</v>
      </c>
      <c r="X3782" s="58" t="s">
        <v>16903</v>
      </c>
      <c r="Y3782" s="23" t="s">
        <v>18109</v>
      </c>
      <c r="Z3782" s="23" t="s">
        <v>18111</v>
      </c>
      <c r="AA3782" s="33">
        <v>5</v>
      </c>
      <c r="AB3782" s="295" t="str">
        <f t="shared" si="291"/>
        <v>年間</v>
      </c>
      <c r="AC3782" s="268"/>
      <c r="AD3782" s="23">
        <v>1</v>
      </c>
      <c r="AE3782" s="134">
        <v>108000</v>
      </c>
      <c r="AF3782" s="26">
        <f t="shared" si="292"/>
        <v>108000</v>
      </c>
      <c r="AG3782" s="27">
        <v>42979</v>
      </c>
      <c r="AH3782" s="168">
        <v>43009</v>
      </c>
      <c r="AI3782" s="29" t="str">
        <f t="shared" si="293"/>
        <v>～</v>
      </c>
      <c r="AJ3782" s="178">
        <f t="shared" si="294"/>
        <v>44834</v>
      </c>
      <c r="AK3782" s="23" t="s">
        <v>10746</v>
      </c>
      <c r="AL3782" s="23" t="s">
        <v>18164</v>
      </c>
      <c r="AM3782" s="35">
        <v>43009</v>
      </c>
      <c r="AN3782" s="408" t="str">
        <f>IF($AA3782-data!$G$1=0,"　",IF(AK3782=0,"　",VLOOKUP($AK3782,data!$A$1:$H$264,8,FALSE)))</f>
        <v>消耗部品交換対象</v>
      </c>
      <c r="AO3782" s="35">
        <v>43007</v>
      </c>
      <c r="AP3782" s="134" t="s">
        <v>18060</v>
      </c>
      <c r="AQ3782" s="264">
        <f t="shared" si="288"/>
        <v>44075</v>
      </c>
    </row>
    <row r="3783" spans="1:43" ht="24.75" customHeight="1" x14ac:dyDescent="0.15">
      <c r="A3783" s="593">
        <v>3780</v>
      </c>
      <c r="B3783" s="23" t="s">
        <v>18020</v>
      </c>
      <c r="C3783" s="24" t="s">
        <v>18053</v>
      </c>
      <c r="D3783" s="23" t="s">
        <v>18054</v>
      </c>
      <c r="E3783" s="23" t="s">
        <v>30</v>
      </c>
      <c r="F3783" s="24" t="s">
        <v>17998</v>
      </c>
      <c r="G3783" s="25" t="s">
        <v>18055</v>
      </c>
      <c r="H3783" s="23" t="s">
        <v>18103</v>
      </c>
      <c r="I3783" s="23" t="s">
        <v>11163</v>
      </c>
      <c r="J3783" s="25" t="s">
        <v>18101</v>
      </c>
      <c r="K3783" s="58" t="s">
        <v>18105</v>
      </c>
      <c r="L3783" s="58"/>
      <c r="M3783" s="23"/>
      <c r="N3783" s="23"/>
      <c r="O3783" s="25" t="s">
        <v>4725</v>
      </c>
      <c r="P3783" s="23" t="s">
        <v>8362</v>
      </c>
      <c r="Q3783" s="25" t="s">
        <v>18113</v>
      </c>
      <c r="R3783" s="58" t="s">
        <v>18115</v>
      </c>
      <c r="S3783" s="23" t="s">
        <v>18117</v>
      </c>
      <c r="T3783" s="23" t="s">
        <v>8486</v>
      </c>
      <c r="U3783" s="25" t="s">
        <v>18084</v>
      </c>
      <c r="V3783" s="23" t="s">
        <v>18108</v>
      </c>
      <c r="W3783" s="25" t="s">
        <v>18106</v>
      </c>
      <c r="X3783" s="58" t="s">
        <v>16903</v>
      </c>
      <c r="Y3783" s="23" t="s">
        <v>18109</v>
      </c>
      <c r="Z3783" s="23" t="s">
        <v>18111</v>
      </c>
      <c r="AA3783" s="33">
        <v>5</v>
      </c>
      <c r="AB3783" s="295" t="str">
        <f t="shared" si="291"/>
        <v>年間</v>
      </c>
      <c r="AC3783" s="268"/>
      <c r="AD3783" s="23">
        <v>1</v>
      </c>
      <c r="AE3783" s="134">
        <v>108000</v>
      </c>
      <c r="AF3783" s="26">
        <f t="shared" si="292"/>
        <v>108000</v>
      </c>
      <c r="AG3783" s="27">
        <v>42979</v>
      </c>
      <c r="AH3783" s="168">
        <v>43009</v>
      </c>
      <c r="AI3783" s="29" t="str">
        <f t="shared" si="293"/>
        <v>～</v>
      </c>
      <c r="AJ3783" s="178">
        <f t="shared" si="294"/>
        <v>44834</v>
      </c>
      <c r="AK3783" s="23" t="s">
        <v>10746</v>
      </c>
      <c r="AL3783" s="23" t="s">
        <v>18165</v>
      </c>
      <c r="AM3783" s="35">
        <v>43009</v>
      </c>
      <c r="AN3783" s="408" t="str">
        <f>IF($AA3783-data!$G$1=0,"　",IF(AK3783=0,"　",VLOOKUP($AK3783,data!$A$1:$H$264,8,FALSE)))</f>
        <v>消耗部品交換対象</v>
      </c>
      <c r="AO3783" s="35">
        <v>43007</v>
      </c>
      <c r="AP3783" s="134" t="s">
        <v>18060</v>
      </c>
      <c r="AQ3783" s="264">
        <f t="shared" si="288"/>
        <v>44075</v>
      </c>
    </row>
    <row r="3784" spans="1:43" ht="24.75" customHeight="1" x14ac:dyDescent="0.15">
      <c r="A3784" s="593">
        <v>3781</v>
      </c>
      <c r="B3784" s="23" t="s">
        <v>18020</v>
      </c>
      <c r="C3784" s="24" t="s">
        <v>18053</v>
      </c>
      <c r="D3784" s="23" t="s">
        <v>18054</v>
      </c>
      <c r="E3784" s="23" t="s">
        <v>30</v>
      </c>
      <c r="F3784" s="24" t="s">
        <v>17998</v>
      </c>
      <c r="G3784" s="25" t="s">
        <v>18055</v>
      </c>
      <c r="H3784" s="23" t="s">
        <v>18103</v>
      </c>
      <c r="I3784" s="23" t="s">
        <v>11163</v>
      </c>
      <c r="J3784" s="25" t="s">
        <v>18101</v>
      </c>
      <c r="K3784" s="58" t="s">
        <v>18105</v>
      </c>
      <c r="L3784" s="58"/>
      <c r="M3784" s="23"/>
      <c r="N3784" s="23"/>
      <c r="O3784" s="25" t="s">
        <v>4725</v>
      </c>
      <c r="P3784" s="23" t="s">
        <v>8362</v>
      </c>
      <c r="Q3784" s="25" t="s">
        <v>18113</v>
      </c>
      <c r="R3784" s="58" t="s">
        <v>18115</v>
      </c>
      <c r="S3784" s="23" t="s">
        <v>18117</v>
      </c>
      <c r="T3784" s="23" t="s">
        <v>8486</v>
      </c>
      <c r="U3784" s="25" t="s">
        <v>18084</v>
      </c>
      <c r="V3784" s="23" t="s">
        <v>18108</v>
      </c>
      <c r="W3784" s="25" t="s">
        <v>18106</v>
      </c>
      <c r="X3784" s="58" t="s">
        <v>16903</v>
      </c>
      <c r="Y3784" s="23" t="s">
        <v>18109</v>
      </c>
      <c r="Z3784" s="23" t="s">
        <v>18111</v>
      </c>
      <c r="AA3784" s="33">
        <v>5</v>
      </c>
      <c r="AB3784" s="295" t="str">
        <f t="shared" si="291"/>
        <v>年間</v>
      </c>
      <c r="AC3784" s="268"/>
      <c r="AD3784" s="23">
        <v>1</v>
      </c>
      <c r="AE3784" s="134">
        <v>108000</v>
      </c>
      <c r="AF3784" s="26">
        <f t="shared" si="292"/>
        <v>108000</v>
      </c>
      <c r="AG3784" s="27">
        <v>42979</v>
      </c>
      <c r="AH3784" s="168">
        <v>43009</v>
      </c>
      <c r="AI3784" s="29" t="str">
        <f t="shared" si="293"/>
        <v>～</v>
      </c>
      <c r="AJ3784" s="178">
        <f t="shared" si="294"/>
        <v>44834</v>
      </c>
      <c r="AK3784" s="23" t="s">
        <v>10746</v>
      </c>
      <c r="AL3784" s="23" t="s">
        <v>18166</v>
      </c>
      <c r="AM3784" s="35">
        <v>43009</v>
      </c>
      <c r="AN3784" s="408" t="str">
        <f>IF($AA3784-data!$G$1=0,"　",IF(AK3784=0,"　",VLOOKUP($AK3784,data!$A$1:$H$264,8,FALSE)))</f>
        <v>消耗部品交換対象</v>
      </c>
      <c r="AO3784" s="35">
        <v>43007</v>
      </c>
      <c r="AP3784" s="134" t="s">
        <v>18060</v>
      </c>
      <c r="AQ3784" s="264">
        <f t="shared" ref="AQ3784:AQ3790" si="295">IF(COUNTIF($AN3784,"*消耗部品交換対象*"),IF(ISBLANK($AH3784),"契約期間 未入力",EDATE($AH3784,35)),"")</f>
        <v>44075</v>
      </c>
    </row>
    <row r="3785" spans="1:43" ht="24.75" customHeight="1" x14ac:dyDescent="0.15">
      <c r="A3785" s="593">
        <v>3782</v>
      </c>
      <c r="B3785" s="23" t="s">
        <v>18020</v>
      </c>
      <c r="C3785" s="24" t="s">
        <v>18053</v>
      </c>
      <c r="D3785" s="23" t="s">
        <v>18054</v>
      </c>
      <c r="E3785" s="23" t="s">
        <v>30</v>
      </c>
      <c r="F3785" s="24" t="s">
        <v>17998</v>
      </c>
      <c r="G3785" s="25" t="s">
        <v>18055</v>
      </c>
      <c r="H3785" s="23" t="s">
        <v>18103</v>
      </c>
      <c r="I3785" s="23" t="s">
        <v>11163</v>
      </c>
      <c r="J3785" s="25" t="s">
        <v>18101</v>
      </c>
      <c r="K3785" s="58" t="s">
        <v>18105</v>
      </c>
      <c r="L3785" s="58"/>
      <c r="M3785" s="23"/>
      <c r="N3785" s="23"/>
      <c r="O3785" s="25" t="s">
        <v>4725</v>
      </c>
      <c r="P3785" s="23" t="s">
        <v>8362</v>
      </c>
      <c r="Q3785" s="25" t="s">
        <v>18113</v>
      </c>
      <c r="R3785" s="58" t="s">
        <v>18115</v>
      </c>
      <c r="S3785" s="23" t="s">
        <v>18117</v>
      </c>
      <c r="T3785" s="23" t="s">
        <v>8486</v>
      </c>
      <c r="U3785" s="25" t="s">
        <v>18084</v>
      </c>
      <c r="V3785" s="23" t="s">
        <v>18108</v>
      </c>
      <c r="W3785" s="25" t="s">
        <v>18106</v>
      </c>
      <c r="X3785" s="58" t="s">
        <v>16903</v>
      </c>
      <c r="Y3785" s="23" t="s">
        <v>18109</v>
      </c>
      <c r="Z3785" s="23" t="s">
        <v>18111</v>
      </c>
      <c r="AA3785" s="33">
        <v>5</v>
      </c>
      <c r="AB3785" s="295" t="str">
        <f t="shared" si="291"/>
        <v>年間</v>
      </c>
      <c r="AC3785" s="268"/>
      <c r="AD3785" s="23">
        <v>1</v>
      </c>
      <c r="AE3785" s="134">
        <v>108000</v>
      </c>
      <c r="AF3785" s="26">
        <f t="shared" si="292"/>
        <v>108000</v>
      </c>
      <c r="AG3785" s="27">
        <v>42979</v>
      </c>
      <c r="AH3785" s="168">
        <v>43009</v>
      </c>
      <c r="AI3785" s="29" t="str">
        <f t="shared" si="293"/>
        <v>～</v>
      </c>
      <c r="AJ3785" s="178">
        <f t="shared" si="294"/>
        <v>44834</v>
      </c>
      <c r="AK3785" s="23" t="s">
        <v>10746</v>
      </c>
      <c r="AL3785" s="23" t="s">
        <v>18167</v>
      </c>
      <c r="AM3785" s="35">
        <v>43009</v>
      </c>
      <c r="AN3785" s="408" t="str">
        <f>IF($AA3785-data!$G$1=0,"　",IF(AK3785=0,"　",VLOOKUP($AK3785,data!$A$1:$H$264,8,FALSE)))</f>
        <v>消耗部品交換対象</v>
      </c>
      <c r="AO3785" s="35">
        <v>43007</v>
      </c>
      <c r="AP3785" s="134" t="s">
        <v>18060</v>
      </c>
      <c r="AQ3785" s="264">
        <f t="shared" si="295"/>
        <v>44075</v>
      </c>
    </row>
    <row r="3786" spans="1:43" ht="24.75" customHeight="1" x14ac:dyDescent="0.15">
      <c r="A3786" s="593">
        <v>3783</v>
      </c>
      <c r="B3786" s="23" t="s">
        <v>18020</v>
      </c>
      <c r="C3786" s="24" t="s">
        <v>18053</v>
      </c>
      <c r="D3786" s="23" t="s">
        <v>18054</v>
      </c>
      <c r="E3786" s="23" t="s">
        <v>30</v>
      </c>
      <c r="F3786" s="24" t="s">
        <v>17998</v>
      </c>
      <c r="G3786" s="25" t="s">
        <v>18055</v>
      </c>
      <c r="H3786" s="23" t="s">
        <v>18103</v>
      </c>
      <c r="I3786" s="23" t="s">
        <v>11163</v>
      </c>
      <c r="J3786" s="25" t="s">
        <v>18101</v>
      </c>
      <c r="K3786" s="58" t="s">
        <v>18105</v>
      </c>
      <c r="L3786" s="58"/>
      <c r="M3786" s="23"/>
      <c r="N3786" s="23"/>
      <c r="O3786" s="25" t="s">
        <v>4725</v>
      </c>
      <c r="P3786" s="23" t="s">
        <v>8362</v>
      </c>
      <c r="Q3786" s="25" t="s">
        <v>18113</v>
      </c>
      <c r="R3786" s="58" t="s">
        <v>18115</v>
      </c>
      <c r="S3786" s="23" t="s">
        <v>18117</v>
      </c>
      <c r="T3786" s="23" t="s">
        <v>8486</v>
      </c>
      <c r="U3786" s="25" t="s">
        <v>18084</v>
      </c>
      <c r="V3786" s="23" t="s">
        <v>18108</v>
      </c>
      <c r="W3786" s="25" t="s">
        <v>18106</v>
      </c>
      <c r="X3786" s="58" t="s">
        <v>16903</v>
      </c>
      <c r="Y3786" s="23" t="s">
        <v>18109</v>
      </c>
      <c r="Z3786" s="23" t="s">
        <v>18111</v>
      </c>
      <c r="AA3786" s="33">
        <v>5</v>
      </c>
      <c r="AB3786" s="295" t="str">
        <f t="shared" si="291"/>
        <v>年間</v>
      </c>
      <c r="AC3786" s="268"/>
      <c r="AD3786" s="23">
        <v>1</v>
      </c>
      <c r="AE3786" s="134">
        <v>108000</v>
      </c>
      <c r="AF3786" s="26">
        <f t="shared" si="292"/>
        <v>108000</v>
      </c>
      <c r="AG3786" s="27">
        <v>42979</v>
      </c>
      <c r="AH3786" s="168">
        <v>43009</v>
      </c>
      <c r="AI3786" s="29" t="str">
        <f t="shared" si="293"/>
        <v>～</v>
      </c>
      <c r="AJ3786" s="178">
        <f t="shared" si="294"/>
        <v>44834</v>
      </c>
      <c r="AK3786" s="23" t="s">
        <v>10746</v>
      </c>
      <c r="AL3786" s="23" t="s">
        <v>18168</v>
      </c>
      <c r="AM3786" s="35">
        <v>43009</v>
      </c>
      <c r="AN3786" s="408" t="str">
        <f>IF($AA3786-data!$G$1=0,"　",IF(AK3786=0,"　",VLOOKUP($AK3786,data!$A$1:$H$264,8,FALSE)))</f>
        <v>消耗部品交換対象</v>
      </c>
      <c r="AO3786" s="35">
        <v>43007</v>
      </c>
      <c r="AP3786" s="134" t="s">
        <v>18060</v>
      </c>
      <c r="AQ3786" s="264">
        <f t="shared" si="295"/>
        <v>44075</v>
      </c>
    </row>
    <row r="3787" spans="1:43" ht="24.75" customHeight="1" x14ac:dyDescent="0.15">
      <c r="A3787" s="593">
        <v>3784</v>
      </c>
      <c r="B3787" s="23" t="s">
        <v>18020</v>
      </c>
      <c r="C3787" s="24" t="s">
        <v>18053</v>
      </c>
      <c r="D3787" s="23" t="s">
        <v>18054</v>
      </c>
      <c r="E3787" s="23" t="s">
        <v>30</v>
      </c>
      <c r="F3787" s="24" t="s">
        <v>17998</v>
      </c>
      <c r="G3787" s="25" t="s">
        <v>18055</v>
      </c>
      <c r="H3787" s="23" t="s">
        <v>18103</v>
      </c>
      <c r="I3787" s="23" t="s">
        <v>11163</v>
      </c>
      <c r="J3787" s="25" t="s">
        <v>18101</v>
      </c>
      <c r="K3787" s="58" t="s">
        <v>18105</v>
      </c>
      <c r="L3787" s="58"/>
      <c r="M3787" s="23"/>
      <c r="N3787" s="23"/>
      <c r="O3787" s="25" t="s">
        <v>4725</v>
      </c>
      <c r="P3787" s="23" t="s">
        <v>8362</v>
      </c>
      <c r="Q3787" s="25" t="s">
        <v>18113</v>
      </c>
      <c r="R3787" s="58" t="s">
        <v>18115</v>
      </c>
      <c r="S3787" s="23" t="s">
        <v>18117</v>
      </c>
      <c r="T3787" s="23" t="s">
        <v>8486</v>
      </c>
      <c r="U3787" s="25" t="s">
        <v>18084</v>
      </c>
      <c r="V3787" s="23" t="s">
        <v>18108</v>
      </c>
      <c r="W3787" s="25" t="s">
        <v>18106</v>
      </c>
      <c r="X3787" s="58" t="s">
        <v>16903</v>
      </c>
      <c r="Y3787" s="23" t="s">
        <v>18109</v>
      </c>
      <c r="Z3787" s="23" t="s">
        <v>18111</v>
      </c>
      <c r="AA3787" s="33">
        <v>5</v>
      </c>
      <c r="AB3787" s="295" t="str">
        <f t="shared" si="291"/>
        <v>年間</v>
      </c>
      <c r="AC3787" s="268"/>
      <c r="AD3787" s="23">
        <v>1</v>
      </c>
      <c r="AE3787" s="134">
        <v>108000</v>
      </c>
      <c r="AF3787" s="26">
        <f t="shared" si="292"/>
        <v>108000</v>
      </c>
      <c r="AG3787" s="27">
        <v>42979</v>
      </c>
      <c r="AH3787" s="168">
        <v>43009</v>
      </c>
      <c r="AI3787" s="29" t="str">
        <f t="shared" si="293"/>
        <v>～</v>
      </c>
      <c r="AJ3787" s="178">
        <f t="shared" si="294"/>
        <v>44834</v>
      </c>
      <c r="AK3787" s="23" t="s">
        <v>10746</v>
      </c>
      <c r="AL3787" s="23" t="s">
        <v>18169</v>
      </c>
      <c r="AM3787" s="35">
        <v>43009</v>
      </c>
      <c r="AN3787" s="408" t="str">
        <f>IF($AA3787-data!$G$1=0,"　",IF(AK3787=0,"　",VLOOKUP($AK3787,data!$A$1:$H$264,8,FALSE)))</f>
        <v>消耗部品交換対象</v>
      </c>
      <c r="AO3787" s="35">
        <v>43007</v>
      </c>
      <c r="AP3787" s="134" t="s">
        <v>18060</v>
      </c>
      <c r="AQ3787" s="264">
        <f t="shared" si="295"/>
        <v>44075</v>
      </c>
    </row>
    <row r="3788" spans="1:43" ht="24.75" customHeight="1" x14ac:dyDescent="0.15">
      <c r="A3788" s="593">
        <v>3785</v>
      </c>
      <c r="B3788" s="23" t="s">
        <v>18020</v>
      </c>
      <c r="C3788" s="24" t="s">
        <v>18053</v>
      </c>
      <c r="D3788" s="23" t="s">
        <v>18054</v>
      </c>
      <c r="E3788" s="23" t="s">
        <v>30</v>
      </c>
      <c r="F3788" s="24" t="s">
        <v>17998</v>
      </c>
      <c r="G3788" s="25" t="s">
        <v>18055</v>
      </c>
      <c r="H3788" s="23" t="s">
        <v>18103</v>
      </c>
      <c r="I3788" s="23" t="s">
        <v>11163</v>
      </c>
      <c r="J3788" s="25" t="s">
        <v>18101</v>
      </c>
      <c r="K3788" s="58" t="s">
        <v>18105</v>
      </c>
      <c r="L3788" s="58"/>
      <c r="M3788" s="23"/>
      <c r="N3788" s="23"/>
      <c r="O3788" s="25" t="s">
        <v>4725</v>
      </c>
      <c r="P3788" s="23" t="s">
        <v>8362</v>
      </c>
      <c r="Q3788" s="25" t="s">
        <v>18113</v>
      </c>
      <c r="R3788" s="58" t="s">
        <v>18115</v>
      </c>
      <c r="S3788" s="23" t="s">
        <v>18117</v>
      </c>
      <c r="T3788" s="23" t="s">
        <v>8486</v>
      </c>
      <c r="U3788" s="25" t="s">
        <v>18084</v>
      </c>
      <c r="V3788" s="23" t="s">
        <v>18108</v>
      </c>
      <c r="W3788" s="25" t="s">
        <v>18106</v>
      </c>
      <c r="X3788" s="58" t="s">
        <v>16903</v>
      </c>
      <c r="Y3788" s="23" t="s">
        <v>18109</v>
      </c>
      <c r="Z3788" s="23" t="s">
        <v>18111</v>
      </c>
      <c r="AA3788" s="33">
        <v>5</v>
      </c>
      <c r="AB3788" s="295" t="str">
        <f t="shared" si="291"/>
        <v>年間</v>
      </c>
      <c r="AC3788" s="268"/>
      <c r="AD3788" s="23">
        <v>1</v>
      </c>
      <c r="AE3788" s="134">
        <v>108000</v>
      </c>
      <c r="AF3788" s="26">
        <f t="shared" si="292"/>
        <v>108000</v>
      </c>
      <c r="AG3788" s="27">
        <v>42979</v>
      </c>
      <c r="AH3788" s="168">
        <v>43009</v>
      </c>
      <c r="AI3788" s="29" t="str">
        <f t="shared" si="293"/>
        <v>～</v>
      </c>
      <c r="AJ3788" s="178">
        <f t="shared" si="294"/>
        <v>44834</v>
      </c>
      <c r="AK3788" s="23" t="s">
        <v>10746</v>
      </c>
      <c r="AL3788" s="23" t="s">
        <v>18170</v>
      </c>
      <c r="AM3788" s="35">
        <v>43009</v>
      </c>
      <c r="AN3788" s="408" t="str">
        <f>IF($AA3788-data!$G$1=0,"　",IF(AK3788=0,"　",VLOOKUP($AK3788,data!$A$1:$H$264,8,FALSE)))</f>
        <v>消耗部品交換対象</v>
      </c>
      <c r="AO3788" s="35">
        <v>43007</v>
      </c>
      <c r="AP3788" s="134" t="s">
        <v>18060</v>
      </c>
      <c r="AQ3788" s="264">
        <f t="shared" si="295"/>
        <v>44075</v>
      </c>
    </row>
    <row r="3789" spans="1:43" ht="24.75" customHeight="1" x14ac:dyDescent="0.15">
      <c r="A3789" s="593">
        <v>3786</v>
      </c>
      <c r="B3789" s="23" t="s">
        <v>18020</v>
      </c>
      <c r="C3789" s="24" t="s">
        <v>18053</v>
      </c>
      <c r="D3789" s="23" t="s">
        <v>18054</v>
      </c>
      <c r="E3789" s="23" t="s">
        <v>30</v>
      </c>
      <c r="F3789" s="24" t="s">
        <v>17998</v>
      </c>
      <c r="G3789" s="25" t="s">
        <v>18055</v>
      </c>
      <c r="H3789" s="23" t="s">
        <v>18103</v>
      </c>
      <c r="I3789" s="23" t="s">
        <v>11163</v>
      </c>
      <c r="J3789" s="25" t="s">
        <v>18101</v>
      </c>
      <c r="K3789" s="58" t="s">
        <v>18105</v>
      </c>
      <c r="L3789" s="58"/>
      <c r="M3789" s="23"/>
      <c r="N3789" s="23"/>
      <c r="O3789" s="25" t="s">
        <v>4725</v>
      </c>
      <c r="P3789" s="23" t="s">
        <v>8362</v>
      </c>
      <c r="Q3789" s="25" t="s">
        <v>18113</v>
      </c>
      <c r="R3789" s="58" t="s">
        <v>18115</v>
      </c>
      <c r="S3789" s="23" t="s">
        <v>18117</v>
      </c>
      <c r="T3789" s="23" t="s">
        <v>8486</v>
      </c>
      <c r="U3789" s="25" t="s">
        <v>18084</v>
      </c>
      <c r="V3789" s="23" t="s">
        <v>18108</v>
      </c>
      <c r="W3789" s="25" t="s">
        <v>18106</v>
      </c>
      <c r="X3789" s="58" t="s">
        <v>16903</v>
      </c>
      <c r="Y3789" s="23" t="s">
        <v>18109</v>
      </c>
      <c r="Z3789" s="23" t="s">
        <v>18111</v>
      </c>
      <c r="AA3789" s="33">
        <v>5</v>
      </c>
      <c r="AB3789" s="295" t="str">
        <f t="shared" si="291"/>
        <v>年間</v>
      </c>
      <c r="AC3789" s="268"/>
      <c r="AD3789" s="23">
        <v>1</v>
      </c>
      <c r="AE3789" s="134">
        <v>108000</v>
      </c>
      <c r="AF3789" s="26">
        <f t="shared" si="292"/>
        <v>108000</v>
      </c>
      <c r="AG3789" s="27">
        <v>42979</v>
      </c>
      <c r="AH3789" s="168">
        <v>43009</v>
      </c>
      <c r="AI3789" s="29" t="str">
        <f t="shared" si="293"/>
        <v>～</v>
      </c>
      <c r="AJ3789" s="178">
        <f t="shared" si="294"/>
        <v>44834</v>
      </c>
      <c r="AK3789" s="23" t="s">
        <v>10746</v>
      </c>
      <c r="AL3789" s="23" t="s">
        <v>18171</v>
      </c>
      <c r="AM3789" s="35">
        <v>43009</v>
      </c>
      <c r="AN3789" s="408" t="str">
        <f>IF($AA3789-data!$G$1=0,"　",IF(AK3789=0,"　",VLOOKUP($AK3789,data!$A$1:$H$264,8,FALSE)))</f>
        <v>消耗部品交換対象</v>
      </c>
      <c r="AO3789" s="35">
        <v>43007</v>
      </c>
      <c r="AP3789" s="134" t="s">
        <v>18060</v>
      </c>
      <c r="AQ3789" s="264">
        <f t="shared" si="295"/>
        <v>44075</v>
      </c>
    </row>
    <row r="3790" spans="1:43" ht="24.75" customHeight="1" x14ac:dyDescent="0.15">
      <c r="A3790" s="593">
        <v>3787</v>
      </c>
      <c r="B3790" s="23" t="s">
        <v>18020</v>
      </c>
      <c r="C3790" s="24" t="s">
        <v>18053</v>
      </c>
      <c r="D3790" s="23" t="s">
        <v>18054</v>
      </c>
      <c r="E3790" s="23" t="s">
        <v>30</v>
      </c>
      <c r="F3790" s="24" t="s">
        <v>17998</v>
      </c>
      <c r="G3790" s="25" t="s">
        <v>18055</v>
      </c>
      <c r="H3790" s="23" t="s">
        <v>18103</v>
      </c>
      <c r="I3790" s="23" t="s">
        <v>11163</v>
      </c>
      <c r="J3790" s="25" t="s">
        <v>18101</v>
      </c>
      <c r="K3790" s="58" t="s">
        <v>18105</v>
      </c>
      <c r="L3790" s="58"/>
      <c r="M3790" s="23"/>
      <c r="N3790" s="23"/>
      <c r="O3790" s="25" t="s">
        <v>4725</v>
      </c>
      <c r="P3790" s="23" t="s">
        <v>8362</v>
      </c>
      <c r="Q3790" s="25" t="s">
        <v>18113</v>
      </c>
      <c r="R3790" s="58" t="s">
        <v>18115</v>
      </c>
      <c r="S3790" s="23" t="s">
        <v>18117</v>
      </c>
      <c r="T3790" s="23" t="s">
        <v>8486</v>
      </c>
      <c r="U3790" s="25" t="s">
        <v>18084</v>
      </c>
      <c r="V3790" s="23" t="s">
        <v>18108</v>
      </c>
      <c r="W3790" s="25" t="s">
        <v>18106</v>
      </c>
      <c r="X3790" s="58" t="s">
        <v>16903</v>
      </c>
      <c r="Y3790" s="23" t="s">
        <v>18109</v>
      </c>
      <c r="Z3790" s="23" t="s">
        <v>18111</v>
      </c>
      <c r="AA3790" s="33">
        <v>5</v>
      </c>
      <c r="AB3790" s="295" t="str">
        <f t="shared" si="291"/>
        <v>年間</v>
      </c>
      <c r="AC3790" s="268"/>
      <c r="AD3790" s="23">
        <v>1</v>
      </c>
      <c r="AE3790" s="134">
        <v>108000</v>
      </c>
      <c r="AF3790" s="26">
        <f t="shared" si="292"/>
        <v>108000</v>
      </c>
      <c r="AG3790" s="27">
        <v>42979</v>
      </c>
      <c r="AH3790" s="168">
        <v>43009</v>
      </c>
      <c r="AI3790" s="29" t="str">
        <f t="shared" si="293"/>
        <v>～</v>
      </c>
      <c r="AJ3790" s="178">
        <f t="shared" si="294"/>
        <v>44834</v>
      </c>
      <c r="AK3790" s="23" t="s">
        <v>10746</v>
      </c>
      <c r="AL3790" s="23" t="s">
        <v>18172</v>
      </c>
      <c r="AM3790" s="35">
        <v>43009</v>
      </c>
      <c r="AN3790" s="408" t="str">
        <f>IF($AA3790-data!$G$1=0,"　",IF(AK3790=0,"　",VLOOKUP($AK3790,data!$A$1:$H$264,8,FALSE)))</f>
        <v>消耗部品交換対象</v>
      </c>
      <c r="AO3790" s="35">
        <v>43007</v>
      </c>
      <c r="AP3790" s="134" t="s">
        <v>18060</v>
      </c>
      <c r="AQ3790" s="264">
        <f t="shared" si="295"/>
        <v>44075</v>
      </c>
    </row>
    <row r="3791" spans="1:43" ht="24.75" customHeight="1" x14ac:dyDescent="0.15">
      <c r="A3791" s="593">
        <v>3788</v>
      </c>
      <c r="B3791" s="23" t="s">
        <v>18056</v>
      </c>
      <c r="C3791" s="24" t="s">
        <v>18053</v>
      </c>
      <c r="D3791" s="23" t="s">
        <v>18054</v>
      </c>
      <c r="E3791" s="23" t="s">
        <v>30</v>
      </c>
      <c r="F3791" s="24" t="s">
        <v>17998</v>
      </c>
      <c r="G3791" s="25" t="s">
        <v>18055</v>
      </c>
      <c r="H3791" s="23" t="s">
        <v>18104</v>
      </c>
      <c r="I3791" s="23" t="s">
        <v>11163</v>
      </c>
      <c r="J3791" s="25" t="s">
        <v>18102</v>
      </c>
      <c r="K3791" s="58" t="s">
        <v>18105</v>
      </c>
      <c r="L3791" s="58"/>
      <c r="M3791" s="23"/>
      <c r="N3791" s="23"/>
      <c r="O3791" s="25" t="s">
        <v>4725</v>
      </c>
      <c r="P3791" s="23" t="s">
        <v>8362</v>
      </c>
      <c r="Q3791" s="25" t="s">
        <v>18113</v>
      </c>
      <c r="R3791" s="58" t="s">
        <v>18115</v>
      </c>
      <c r="S3791" s="23" t="s">
        <v>18117</v>
      </c>
      <c r="T3791" s="23" t="s">
        <v>8486</v>
      </c>
      <c r="U3791" s="25" t="s">
        <v>18084</v>
      </c>
      <c r="V3791" s="23" t="s">
        <v>18108</v>
      </c>
      <c r="W3791" s="25" t="s">
        <v>18106</v>
      </c>
      <c r="X3791" s="58" t="s">
        <v>16903</v>
      </c>
      <c r="Y3791" s="23" t="s">
        <v>18109</v>
      </c>
      <c r="Z3791" s="23" t="s">
        <v>18111</v>
      </c>
      <c r="AA3791" s="33">
        <v>5</v>
      </c>
      <c r="AB3791" s="295" t="str">
        <f t="shared" si="291"/>
        <v>年間</v>
      </c>
      <c r="AC3791" s="268"/>
      <c r="AD3791" s="23">
        <v>1</v>
      </c>
      <c r="AE3791" s="134">
        <v>238200</v>
      </c>
      <c r="AF3791" s="26">
        <f t="shared" si="292"/>
        <v>238200</v>
      </c>
      <c r="AG3791" s="27">
        <v>42979</v>
      </c>
      <c r="AH3791" s="168">
        <v>43009</v>
      </c>
      <c r="AI3791" s="29" t="str">
        <f t="shared" si="293"/>
        <v>～</v>
      </c>
      <c r="AJ3791" s="178">
        <f t="shared" si="294"/>
        <v>44834</v>
      </c>
      <c r="AK3791" s="23" t="s">
        <v>18173</v>
      </c>
      <c r="AL3791" s="23" t="s">
        <v>18119</v>
      </c>
      <c r="AM3791" s="35">
        <v>43009</v>
      </c>
      <c r="AN3791" s="408" t="str">
        <f>IF($AA3791-data!$G$1=0,"　",IF(AK3791=0,"　",VLOOKUP($AK3791,data!$A$1:$H$264,8,FALSE)))</f>
        <v>消耗部品交換対象</v>
      </c>
      <c r="AO3791" s="35">
        <v>43007</v>
      </c>
      <c r="AP3791" s="134" t="s">
        <v>18059</v>
      </c>
      <c r="AQ3791" s="264">
        <f t="shared" ref="AQ3791:AQ3804" si="296">IF(COUNTIF($AN3791,"*消耗部品交換対象*"),IF(ISBLANK($AH3791),"契約期間 未入力",EDATE($AH3791,35)),"")</f>
        <v>44075</v>
      </c>
    </row>
    <row r="3792" spans="1:43" ht="24.75" customHeight="1" x14ac:dyDescent="0.15">
      <c r="A3792" s="593">
        <v>3789</v>
      </c>
      <c r="B3792" s="23" t="s">
        <v>18056</v>
      </c>
      <c r="C3792" s="24" t="s">
        <v>18053</v>
      </c>
      <c r="D3792" s="23" t="s">
        <v>18054</v>
      </c>
      <c r="E3792" s="23" t="s">
        <v>30</v>
      </c>
      <c r="F3792" s="24" t="s">
        <v>17998</v>
      </c>
      <c r="G3792" s="25" t="s">
        <v>18055</v>
      </c>
      <c r="H3792" s="23" t="s">
        <v>18104</v>
      </c>
      <c r="I3792" s="23" t="s">
        <v>11163</v>
      </c>
      <c r="J3792" s="25" t="s">
        <v>18102</v>
      </c>
      <c r="K3792" s="58" t="s">
        <v>18105</v>
      </c>
      <c r="L3792" s="58"/>
      <c r="M3792" s="23"/>
      <c r="N3792" s="23"/>
      <c r="O3792" s="25" t="s">
        <v>4725</v>
      </c>
      <c r="P3792" s="23" t="s">
        <v>8362</v>
      </c>
      <c r="Q3792" s="25" t="s">
        <v>18113</v>
      </c>
      <c r="R3792" s="58" t="s">
        <v>18115</v>
      </c>
      <c r="S3792" s="23" t="s">
        <v>18117</v>
      </c>
      <c r="T3792" s="23" t="s">
        <v>8486</v>
      </c>
      <c r="U3792" s="25" t="s">
        <v>18084</v>
      </c>
      <c r="V3792" s="23" t="s">
        <v>18108</v>
      </c>
      <c r="W3792" s="25" t="s">
        <v>18106</v>
      </c>
      <c r="X3792" s="58" t="s">
        <v>16903</v>
      </c>
      <c r="Y3792" s="23" t="s">
        <v>18109</v>
      </c>
      <c r="Z3792" s="23" t="s">
        <v>18111</v>
      </c>
      <c r="AA3792" s="33">
        <v>5</v>
      </c>
      <c r="AB3792" s="295" t="str">
        <f t="shared" si="291"/>
        <v>年間</v>
      </c>
      <c r="AC3792" s="268"/>
      <c r="AD3792" s="23">
        <v>1</v>
      </c>
      <c r="AE3792" s="134">
        <v>238200</v>
      </c>
      <c r="AF3792" s="26">
        <f t="shared" si="292"/>
        <v>238200</v>
      </c>
      <c r="AG3792" s="27">
        <v>42979</v>
      </c>
      <c r="AH3792" s="168">
        <v>43009</v>
      </c>
      <c r="AI3792" s="29" t="str">
        <f t="shared" si="293"/>
        <v>～</v>
      </c>
      <c r="AJ3792" s="178">
        <f t="shared" si="294"/>
        <v>44834</v>
      </c>
      <c r="AK3792" s="23" t="s">
        <v>18173</v>
      </c>
      <c r="AL3792" s="23" t="s">
        <v>18120</v>
      </c>
      <c r="AM3792" s="35">
        <v>43009</v>
      </c>
      <c r="AN3792" s="408" t="str">
        <f>IF($AA3792-data!$G$1=0,"　",IF(AK3792=0,"　",VLOOKUP($AK3792,data!$A$1:$H$264,8,FALSE)))</f>
        <v>消耗部品交換対象</v>
      </c>
      <c r="AO3792" s="35">
        <v>43007</v>
      </c>
      <c r="AP3792" s="134" t="s">
        <v>18059</v>
      </c>
      <c r="AQ3792" s="264">
        <f t="shared" si="296"/>
        <v>44075</v>
      </c>
    </row>
    <row r="3793" spans="1:43" ht="24.75" customHeight="1" x14ac:dyDescent="0.15">
      <c r="A3793" s="593">
        <v>3790</v>
      </c>
      <c r="B3793" s="23" t="s">
        <v>18056</v>
      </c>
      <c r="C3793" s="24" t="s">
        <v>18053</v>
      </c>
      <c r="D3793" s="23" t="s">
        <v>18054</v>
      </c>
      <c r="E3793" s="23" t="s">
        <v>30</v>
      </c>
      <c r="F3793" s="24" t="s">
        <v>17998</v>
      </c>
      <c r="G3793" s="25" t="s">
        <v>18055</v>
      </c>
      <c r="H3793" s="23" t="s">
        <v>18104</v>
      </c>
      <c r="I3793" s="23" t="s">
        <v>11163</v>
      </c>
      <c r="J3793" s="25" t="s">
        <v>18102</v>
      </c>
      <c r="K3793" s="58" t="s">
        <v>18105</v>
      </c>
      <c r="L3793" s="58"/>
      <c r="M3793" s="23"/>
      <c r="N3793" s="23"/>
      <c r="O3793" s="25" t="s">
        <v>4725</v>
      </c>
      <c r="P3793" s="23" t="s">
        <v>8362</v>
      </c>
      <c r="Q3793" s="25" t="s">
        <v>18113</v>
      </c>
      <c r="R3793" s="58" t="s">
        <v>18115</v>
      </c>
      <c r="S3793" s="23" t="s">
        <v>18117</v>
      </c>
      <c r="T3793" s="23" t="s">
        <v>8486</v>
      </c>
      <c r="U3793" s="25" t="s">
        <v>18084</v>
      </c>
      <c r="V3793" s="23" t="s">
        <v>18108</v>
      </c>
      <c r="W3793" s="25" t="s">
        <v>18106</v>
      </c>
      <c r="X3793" s="58" t="s">
        <v>16903</v>
      </c>
      <c r="Y3793" s="23" t="s">
        <v>18109</v>
      </c>
      <c r="Z3793" s="23" t="s">
        <v>18111</v>
      </c>
      <c r="AA3793" s="33">
        <v>5</v>
      </c>
      <c r="AB3793" s="295" t="str">
        <f t="shared" si="291"/>
        <v>年間</v>
      </c>
      <c r="AC3793" s="268"/>
      <c r="AD3793" s="23">
        <v>1</v>
      </c>
      <c r="AE3793" s="134">
        <v>238200</v>
      </c>
      <c r="AF3793" s="26">
        <f t="shared" si="292"/>
        <v>238200</v>
      </c>
      <c r="AG3793" s="27">
        <v>42979</v>
      </c>
      <c r="AH3793" s="168">
        <v>43009</v>
      </c>
      <c r="AI3793" s="29" t="str">
        <f t="shared" si="293"/>
        <v>～</v>
      </c>
      <c r="AJ3793" s="178">
        <f t="shared" si="294"/>
        <v>44834</v>
      </c>
      <c r="AK3793" s="23" t="s">
        <v>18173</v>
      </c>
      <c r="AL3793" s="23" t="s">
        <v>18121</v>
      </c>
      <c r="AM3793" s="35">
        <v>43009</v>
      </c>
      <c r="AN3793" s="408" t="str">
        <f>IF($AA3793-data!$G$1=0,"　",IF(AK3793=0,"　",VLOOKUP($AK3793,data!$A$1:$H$264,8,FALSE)))</f>
        <v>消耗部品交換対象</v>
      </c>
      <c r="AO3793" s="35">
        <v>43007</v>
      </c>
      <c r="AP3793" s="134" t="s">
        <v>18059</v>
      </c>
      <c r="AQ3793" s="264">
        <f t="shared" si="296"/>
        <v>44075</v>
      </c>
    </row>
    <row r="3794" spans="1:43" ht="24.75" customHeight="1" x14ac:dyDescent="0.15">
      <c r="A3794" s="593">
        <v>3791</v>
      </c>
      <c r="B3794" s="23" t="s">
        <v>18056</v>
      </c>
      <c r="C3794" s="24" t="s">
        <v>18053</v>
      </c>
      <c r="D3794" s="23" t="s">
        <v>18054</v>
      </c>
      <c r="E3794" s="23" t="s">
        <v>30</v>
      </c>
      <c r="F3794" s="24" t="s">
        <v>17998</v>
      </c>
      <c r="G3794" s="25" t="s">
        <v>18055</v>
      </c>
      <c r="H3794" s="23" t="s">
        <v>18104</v>
      </c>
      <c r="I3794" s="23" t="s">
        <v>11163</v>
      </c>
      <c r="J3794" s="25" t="s">
        <v>18102</v>
      </c>
      <c r="K3794" s="58" t="s">
        <v>18105</v>
      </c>
      <c r="L3794" s="58"/>
      <c r="M3794" s="23"/>
      <c r="N3794" s="23"/>
      <c r="O3794" s="25" t="s">
        <v>4725</v>
      </c>
      <c r="P3794" s="23" t="s">
        <v>8362</v>
      </c>
      <c r="Q3794" s="25" t="s">
        <v>18113</v>
      </c>
      <c r="R3794" s="58" t="s">
        <v>18115</v>
      </c>
      <c r="S3794" s="23" t="s">
        <v>18117</v>
      </c>
      <c r="T3794" s="23" t="s">
        <v>8486</v>
      </c>
      <c r="U3794" s="25" t="s">
        <v>18084</v>
      </c>
      <c r="V3794" s="23" t="s">
        <v>18108</v>
      </c>
      <c r="W3794" s="25" t="s">
        <v>18106</v>
      </c>
      <c r="X3794" s="58" t="s">
        <v>16903</v>
      </c>
      <c r="Y3794" s="23" t="s">
        <v>18109</v>
      </c>
      <c r="Z3794" s="23" t="s">
        <v>18111</v>
      </c>
      <c r="AA3794" s="33">
        <v>5</v>
      </c>
      <c r="AB3794" s="295" t="str">
        <f t="shared" si="291"/>
        <v>年間</v>
      </c>
      <c r="AC3794" s="268"/>
      <c r="AD3794" s="23">
        <v>1</v>
      </c>
      <c r="AE3794" s="134">
        <v>238200</v>
      </c>
      <c r="AF3794" s="26">
        <f t="shared" si="292"/>
        <v>238200</v>
      </c>
      <c r="AG3794" s="27">
        <v>42979</v>
      </c>
      <c r="AH3794" s="168">
        <v>43009</v>
      </c>
      <c r="AI3794" s="29" t="str">
        <f t="shared" si="293"/>
        <v>～</v>
      </c>
      <c r="AJ3794" s="178">
        <f t="shared" si="294"/>
        <v>44834</v>
      </c>
      <c r="AK3794" s="23" t="s">
        <v>18173</v>
      </c>
      <c r="AL3794" s="23" t="s">
        <v>18122</v>
      </c>
      <c r="AM3794" s="35">
        <v>43009</v>
      </c>
      <c r="AN3794" s="408" t="str">
        <f>IF($AA3794-data!$G$1=0,"　",IF(AK3794=0,"　",VLOOKUP($AK3794,data!$A$1:$H$264,8,FALSE)))</f>
        <v>消耗部品交換対象</v>
      </c>
      <c r="AO3794" s="35">
        <v>43007</v>
      </c>
      <c r="AP3794" s="134" t="s">
        <v>18059</v>
      </c>
      <c r="AQ3794" s="264">
        <f t="shared" si="296"/>
        <v>44075</v>
      </c>
    </row>
    <row r="3795" spans="1:43" ht="24.75" customHeight="1" x14ac:dyDescent="0.15">
      <c r="A3795" s="593">
        <v>3792</v>
      </c>
      <c r="B3795" s="23" t="s">
        <v>18057</v>
      </c>
      <c r="C3795" s="24" t="s">
        <v>18053</v>
      </c>
      <c r="D3795" s="23" t="s">
        <v>18054</v>
      </c>
      <c r="E3795" s="23" t="s">
        <v>30</v>
      </c>
      <c r="F3795" s="24" t="s">
        <v>17998</v>
      </c>
      <c r="G3795" s="25" t="s">
        <v>18055</v>
      </c>
      <c r="H3795" s="23" t="s">
        <v>18104</v>
      </c>
      <c r="I3795" s="23" t="s">
        <v>11163</v>
      </c>
      <c r="J3795" s="25" t="s">
        <v>18102</v>
      </c>
      <c r="K3795" s="58" t="s">
        <v>18105</v>
      </c>
      <c r="L3795" s="58"/>
      <c r="M3795" s="23"/>
      <c r="N3795" s="23"/>
      <c r="O3795" s="25" t="s">
        <v>4725</v>
      </c>
      <c r="P3795" s="23" t="s">
        <v>3517</v>
      </c>
      <c r="Q3795" s="25" t="s">
        <v>18114</v>
      </c>
      <c r="R3795" s="58" t="s">
        <v>18116</v>
      </c>
      <c r="S3795" s="23" t="s">
        <v>18118</v>
      </c>
      <c r="T3795" s="23" t="s">
        <v>8486</v>
      </c>
      <c r="U3795" s="25" t="s">
        <v>18084</v>
      </c>
      <c r="V3795" s="23" t="s">
        <v>387</v>
      </c>
      <c r="W3795" s="25" t="s">
        <v>18107</v>
      </c>
      <c r="X3795" s="58" t="s">
        <v>16904</v>
      </c>
      <c r="Y3795" s="23" t="s">
        <v>18110</v>
      </c>
      <c r="Z3795" s="23" t="s">
        <v>18112</v>
      </c>
      <c r="AA3795" s="33">
        <v>5</v>
      </c>
      <c r="AB3795" s="295" t="str">
        <f t="shared" si="291"/>
        <v>年間</v>
      </c>
      <c r="AC3795" s="268"/>
      <c r="AD3795" s="23">
        <v>1</v>
      </c>
      <c r="AE3795" s="134">
        <v>88800</v>
      </c>
      <c r="AF3795" s="26">
        <f>IF(ISBLANK($AE3795),"",$AE3795*$AD3795)</f>
        <v>88800</v>
      </c>
      <c r="AG3795" s="27">
        <v>42979</v>
      </c>
      <c r="AH3795" s="168">
        <v>43009</v>
      </c>
      <c r="AI3795" s="29" t="str">
        <f>IF(ISBLANK($AH3795),"","～")</f>
        <v>～</v>
      </c>
      <c r="AJ3795" s="178">
        <f>IF(ISBLANK($AH3795),"",DATE(YEAR($AH3795)+$AA3795,MONTH($AH3795),DAY($AH3795)-1))</f>
        <v>44834</v>
      </c>
      <c r="AK3795" s="23" t="s">
        <v>17567</v>
      </c>
      <c r="AL3795" s="23" t="s">
        <v>18123</v>
      </c>
      <c r="AM3795" s="35">
        <v>43009</v>
      </c>
      <c r="AN3795" s="408" t="str">
        <f>IF($AA3795-data!$G$1=0,"　",IF(AK3795=0,"　",VLOOKUP($AK3795,data!$A$1:$H$264,8,FALSE)))</f>
        <v>消耗部品交換対象</v>
      </c>
      <c r="AO3795" s="35">
        <v>43007</v>
      </c>
      <c r="AP3795" s="134" t="s">
        <v>18059</v>
      </c>
      <c r="AQ3795" s="264">
        <f t="shared" si="296"/>
        <v>44075</v>
      </c>
    </row>
    <row r="3796" spans="1:43" ht="24.75" customHeight="1" x14ac:dyDescent="0.15">
      <c r="A3796" s="593">
        <v>3793</v>
      </c>
      <c r="B3796" s="23" t="s">
        <v>18057</v>
      </c>
      <c r="C3796" s="24" t="s">
        <v>18053</v>
      </c>
      <c r="D3796" s="23" t="s">
        <v>15305</v>
      </c>
      <c r="E3796" s="23" t="s">
        <v>30</v>
      </c>
      <c r="F3796" s="24" t="s">
        <v>17998</v>
      </c>
      <c r="G3796" s="25" t="s">
        <v>18055</v>
      </c>
      <c r="H3796" s="23" t="s">
        <v>18103</v>
      </c>
      <c r="I3796" s="23" t="s">
        <v>11163</v>
      </c>
      <c r="J3796" s="25" t="s">
        <v>18101</v>
      </c>
      <c r="K3796" s="58" t="s">
        <v>18105</v>
      </c>
      <c r="L3796" s="58"/>
      <c r="M3796" s="23"/>
      <c r="N3796" s="23"/>
      <c r="O3796" s="25" t="s">
        <v>4725</v>
      </c>
      <c r="P3796" s="23" t="s">
        <v>8362</v>
      </c>
      <c r="Q3796" s="25" t="s">
        <v>18113</v>
      </c>
      <c r="R3796" s="58" t="s">
        <v>18115</v>
      </c>
      <c r="S3796" s="23" t="s">
        <v>18117</v>
      </c>
      <c r="T3796" s="23" t="s">
        <v>8486</v>
      </c>
      <c r="U3796" s="25" t="s">
        <v>18084</v>
      </c>
      <c r="V3796" s="23" t="s">
        <v>18108</v>
      </c>
      <c r="W3796" s="25" t="s">
        <v>18106</v>
      </c>
      <c r="X3796" s="58" t="s">
        <v>16903</v>
      </c>
      <c r="Y3796" s="23" t="s">
        <v>18109</v>
      </c>
      <c r="Z3796" s="23" t="s">
        <v>18111</v>
      </c>
      <c r="AA3796" s="33">
        <v>5</v>
      </c>
      <c r="AB3796" s="295" t="s">
        <v>14501</v>
      </c>
      <c r="AC3796" s="268"/>
      <c r="AD3796" s="23">
        <v>1</v>
      </c>
      <c r="AE3796" s="134">
        <v>88800</v>
      </c>
      <c r="AF3796" s="26">
        <f>IF(ISBLANK($AE3796),"",$AE3796*$AD3796)</f>
        <v>88800</v>
      </c>
      <c r="AG3796" s="27">
        <v>42979</v>
      </c>
      <c r="AH3796" s="168">
        <v>43009</v>
      </c>
      <c r="AI3796" s="29" t="s">
        <v>15151</v>
      </c>
      <c r="AJ3796" s="178">
        <v>44834</v>
      </c>
      <c r="AK3796" s="23" t="s">
        <v>17567</v>
      </c>
      <c r="AL3796" s="23" t="s">
        <v>18124</v>
      </c>
      <c r="AM3796" s="35">
        <v>43009</v>
      </c>
      <c r="AN3796" s="408" t="str">
        <f>IF($AA3796-data!$G$1=0,"　",IF(AK3796=0,"　",VLOOKUP($AK3796,data!$A$1:$H$264,8,FALSE)))</f>
        <v>消耗部品交換対象</v>
      </c>
      <c r="AO3796" s="35">
        <v>43007</v>
      </c>
      <c r="AP3796" s="134" t="s">
        <v>18059</v>
      </c>
      <c r="AQ3796" s="264">
        <v>44075</v>
      </c>
    </row>
    <row r="3797" spans="1:43" ht="24.75" customHeight="1" x14ac:dyDescent="0.15">
      <c r="A3797" s="593">
        <v>3794</v>
      </c>
      <c r="B3797" s="23" t="s">
        <v>18061</v>
      </c>
      <c r="C3797" s="24" t="s">
        <v>2344</v>
      </c>
      <c r="D3797" s="23"/>
      <c r="E3797" s="23"/>
      <c r="F3797" s="24"/>
      <c r="G3797" s="25"/>
      <c r="H3797" s="23"/>
      <c r="I3797" s="23"/>
      <c r="J3797" s="25"/>
      <c r="K3797" s="58"/>
      <c r="L3797" s="58"/>
      <c r="M3797" s="23"/>
      <c r="N3797" s="23"/>
      <c r="O3797" s="25"/>
      <c r="P3797" s="23"/>
      <c r="Q3797" s="25"/>
      <c r="R3797" s="58"/>
      <c r="S3797" s="23"/>
      <c r="T3797" s="23"/>
      <c r="U3797" s="25"/>
      <c r="V3797" s="23"/>
      <c r="W3797" s="25"/>
      <c r="X3797" s="58"/>
      <c r="Y3797" s="23"/>
      <c r="Z3797" s="23"/>
      <c r="AA3797" s="33"/>
      <c r="AB3797" s="295"/>
      <c r="AC3797" s="268"/>
      <c r="AD3797" s="23"/>
      <c r="AE3797" s="134"/>
      <c r="AF3797" s="26" t="str">
        <f>IF(ISBLANK($AE3797),"",$AE3797*$AD3797)</f>
        <v/>
      </c>
      <c r="AG3797" s="27"/>
      <c r="AH3797" s="168"/>
      <c r="AI3797" s="29" t="str">
        <f t="shared" ref="AI3797:AI3813" si="297">IF(ISBLANK($AH3797),"","～")</f>
        <v/>
      </c>
      <c r="AJ3797" s="178" t="str">
        <f t="shared" ref="AJ3797:AJ3811" si="298">IF(ISBLANK($AH3797),"",DATE(YEAR($AH3797)+$AA3797,MONTH($AH3797),DAY($AH3797)-1))</f>
        <v/>
      </c>
      <c r="AK3797" s="23"/>
      <c r="AL3797" s="23"/>
      <c r="AM3797" s="35"/>
      <c r="AN3797" s="408" t="str">
        <f>IF($AA3797-data!$G$1=0,"　",IF(AK3797=0,"　",VLOOKUP($AK3797,data!$A$1:$H$264,8,FALSE)))</f>
        <v>　</v>
      </c>
      <c r="AO3797" s="35"/>
      <c r="AP3797" s="134"/>
      <c r="AQ3797" s="264" t="str">
        <f t="shared" si="296"/>
        <v/>
      </c>
    </row>
    <row r="3798" spans="1:43" ht="24.75" customHeight="1" x14ac:dyDescent="0.15">
      <c r="A3798" s="593">
        <v>3795</v>
      </c>
      <c r="B3798" s="23" t="s">
        <v>18073</v>
      </c>
      <c r="C3798" s="24" t="s">
        <v>18069</v>
      </c>
      <c r="D3798" s="23" t="s">
        <v>18070</v>
      </c>
      <c r="E3798" s="23" t="s">
        <v>3308</v>
      </c>
      <c r="F3798" s="24" t="s">
        <v>18071</v>
      </c>
      <c r="G3798" s="25" t="s">
        <v>18195</v>
      </c>
      <c r="H3798" s="23" t="s">
        <v>18197</v>
      </c>
      <c r="I3798" s="23" t="s">
        <v>11539</v>
      </c>
      <c r="J3798" s="25" t="s">
        <v>18196</v>
      </c>
      <c r="K3798" s="58"/>
      <c r="L3798" s="58"/>
      <c r="M3798" s="23" t="s">
        <v>17682</v>
      </c>
      <c r="N3798" s="23"/>
      <c r="O3798" s="25" t="s">
        <v>18198</v>
      </c>
      <c r="P3798" s="23" t="s">
        <v>18199</v>
      </c>
      <c r="Q3798" s="25" t="s">
        <v>18200</v>
      </c>
      <c r="R3798" s="58"/>
      <c r="S3798" s="23" t="s">
        <v>18202</v>
      </c>
      <c r="T3798" s="23" t="s">
        <v>18201</v>
      </c>
      <c r="U3798" s="25" t="s">
        <v>18195</v>
      </c>
      <c r="V3798" s="23" t="s">
        <v>18197</v>
      </c>
      <c r="W3798" s="25" t="s">
        <v>18203</v>
      </c>
      <c r="X3798" s="58"/>
      <c r="Y3798" s="23" t="s">
        <v>18204</v>
      </c>
      <c r="Z3798" s="23"/>
      <c r="AA3798" s="33">
        <v>5</v>
      </c>
      <c r="AB3798" s="295" t="str">
        <f t="shared" si="291"/>
        <v>年間</v>
      </c>
      <c r="AC3798" s="268"/>
      <c r="AD3798" s="23">
        <v>1</v>
      </c>
      <c r="AE3798" s="134">
        <v>134400</v>
      </c>
      <c r="AF3798" s="26">
        <f t="shared" ref="AF3798:AF3813" si="299">IF(ISBLANK($AE3798),"",$AE3798*$AD3798)</f>
        <v>134400</v>
      </c>
      <c r="AG3798" s="27">
        <v>42979</v>
      </c>
      <c r="AH3798" s="168">
        <v>42935</v>
      </c>
      <c r="AI3798" s="29" t="str">
        <f t="shared" si="297"/>
        <v>～</v>
      </c>
      <c r="AJ3798" s="178">
        <f t="shared" si="298"/>
        <v>44760</v>
      </c>
      <c r="AK3798" s="23" t="s">
        <v>5457</v>
      </c>
      <c r="AL3798" s="23" t="s">
        <v>17689</v>
      </c>
      <c r="AM3798" s="35">
        <v>42935</v>
      </c>
      <c r="AN3798" s="408" t="str">
        <f>IF($AA3798-data!$G$1=0,"　",IF(AK3798=0,"　",VLOOKUP($AK3798,data!$A$1:$H$264,8,FALSE)))</f>
        <v>消耗部品交換対象</v>
      </c>
      <c r="AO3798" s="35">
        <v>43007</v>
      </c>
      <c r="AP3798" s="134" t="s">
        <v>18072</v>
      </c>
      <c r="AQ3798" s="264">
        <f t="shared" si="296"/>
        <v>44001</v>
      </c>
    </row>
    <row r="3799" spans="1:43" ht="24.75" customHeight="1" x14ac:dyDescent="0.15">
      <c r="A3799" s="593">
        <v>3796</v>
      </c>
      <c r="B3799" s="562" t="s">
        <v>18075</v>
      </c>
      <c r="C3799" s="563" t="s">
        <v>18079</v>
      </c>
      <c r="D3799" s="562" t="s">
        <v>6423</v>
      </c>
      <c r="E3799" s="23" t="s">
        <v>2412</v>
      </c>
      <c r="F3799" s="24" t="s">
        <v>18080</v>
      </c>
      <c r="G3799" s="25" t="s">
        <v>18081</v>
      </c>
      <c r="H3799" s="23" t="s">
        <v>19254</v>
      </c>
      <c r="I3799" s="23" t="s">
        <v>17875</v>
      </c>
      <c r="J3799" s="25" t="s">
        <v>18096</v>
      </c>
      <c r="K3799" s="58" t="s">
        <v>19257</v>
      </c>
      <c r="L3799" s="58"/>
      <c r="M3799" s="23" t="s">
        <v>19256</v>
      </c>
      <c r="N3799" s="23"/>
      <c r="O3799" s="25" t="s">
        <v>16986</v>
      </c>
      <c r="P3799" s="23" t="s">
        <v>19260</v>
      </c>
      <c r="Q3799" s="25" t="s">
        <v>19261</v>
      </c>
      <c r="R3799" s="58" t="s">
        <v>19262</v>
      </c>
      <c r="S3799" s="23" t="s">
        <v>35</v>
      </c>
      <c r="T3799" s="23"/>
      <c r="U3799" s="25" t="s">
        <v>18097</v>
      </c>
      <c r="V3799" s="23" t="s">
        <v>18098</v>
      </c>
      <c r="W3799" s="216" t="s">
        <v>21442</v>
      </c>
      <c r="X3799" s="58"/>
      <c r="Y3799" s="23" t="s">
        <v>18099</v>
      </c>
      <c r="Z3799" s="23"/>
      <c r="AA3799" s="33">
        <v>5</v>
      </c>
      <c r="AB3799" s="295" t="str">
        <f t="shared" si="291"/>
        <v>年間</v>
      </c>
      <c r="AC3799" s="268"/>
      <c r="AD3799" s="23">
        <v>1</v>
      </c>
      <c r="AE3799" s="134">
        <v>207000</v>
      </c>
      <c r="AF3799" s="599">
        <f t="shared" si="299"/>
        <v>207000</v>
      </c>
      <c r="AG3799" s="27">
        <v>42979</v>
      </c>
      <c r="AH3799" s="168">
        <v>42979</v>
      </c>
      <c r="AI3799" s="29" t="str">
        <f t="shared" si="297"/>
        <v>～</v>
      </c>
      <c r="AJ3799" s="178">
        <f t="shared" si="298"/>
        <v>44804</v>
      </c>
      <c r="AK3799" s="23" t="s">
        <v>7900</v>
      </c>
      <c r="AL3799" s="23" t="s">
        <v>19263</v>
      </c>
      <c r="AM3799" s="35">
        <v>42979</v>
      </c>
      <c r="AN3799" s="408" t="str">
        <f>IF($AA3799-data!$G$1=0,"　",IF(AK3799=0,"　",VLOOKUP($AK3799,data!$A$1:$H$264,8,FALSE)))</f>
        <v>消耗部品交換対象</v>
      </c>
      <c r="AO3799" s="35">
        <v>43145</v>
      </c>
      <c r="AP3799" s="134" t="s">
        <v>21513</v>
      </c>
      <c r="AQ3799" s="264"/>
    </row>
    <row r="3800" spans="1:43" ht="24.75" customHeight="1" x14ac:dyDescent="0.15">
      <c r="A3800" s="593">
        <v>3797</v>
      </c>
      <c r="B3800" s="560" t="s">
        <v>18076</v>
      </c>
      <c r="C3800" s="561" t="s">
        <v>18079</v>
      </c>
      <c r="D3800" s="560" t="s">
        <v>6423</v>
      </c>
      <c r="E3800" s="23" t="s">
        <v>2412</v>
      </c>
      <c r="F3800" s="24" t="s">
        <v>18080</v>
      </c>
      <c r="G3800" s="25" t="s">
        <v>18081</v>
      </c>
      <c r="H3800" s="23" t="s">
        <v>19254</v>
      </c>
      <c r="I3800" s="23" t="s">
        <v>17875</v>
      </c>
      <c r="J3800" s="25" t="s">
        <v>18096</v>
      </c>
      <c r="K3800" s="58" t="s">
        <v>19255</v>
      </c>
      <c r="L3800" s="58"/>
      <c r="M3800" s="23" t="s">
        <v>19256</v>
      </c>
      <c r="N3800" s="23"/>
      <c r="O3800" s="25" t="s">
        <v>16986</v>
      </c>
      <c r="P3800" s="23" t="s">
        <v>19260</v>
      </c>
      <c r="Q3800" s="25" t="s">
        <v>19261</v>
      </c>
      <c r="R3800" s="58" t="s">
        <v>19262</v>
      </c>
      <c r="S3800" s="23" t="s">
        <v>35</v>
      </c>
      <c r="T3800" s="23"/>
      <c r="U3800" s="25" t="s">
        <v>18097</v>
      </c>
      <c r="V3800" s="23" t="s">
        <v>18098</v>
      </c>
      <c r="W3800" s="216" t="s">
        <v>21442</v>
      </c>
      <c r="X3800" s="58" t="s">
        <v>19259</v>
      </c>
      <c r="Y3800" s="23" t="s">
        <v>18099</v>
      </c>
      <c r="Z3800" s="23"/>
      <c r="AA3800" s="33">
        <v>5</v>
      </c>
      <c r="AB3800" s="295" t="str">
        <f t="shared" si="291"/>
        <v>年間</v>
      </c>
      <c r="AC3800" s="268"/>
      <c r="AD3800" s="23">
        <v>1</v>
      </c>
      <c r="AE3800" s="134">
        <v>99600</v>
      </c>
      <c r="AF3800" s="599">
        <f t="shared" si="299"/>
        <v>99600</v>
      </c>
      <c r="AG3800" s="27">
        <v>42979</v>
      </c>
      <c r="AH3800" s="168">
        <v>42979</v>
      </c>
      <c r="AI3800" s="29" t="str">
        <f t="shared" si="297"/>
        <v>～</v>
      </c>
      <c r="AJ3800" s="178">
        <f t="shared" si="298"/>
        <v>44804</v>
      </c>
      <c r="AK3800" s="23" t="s">
        <v>4749</v>
      </c>
      <c r="AL3800" s="23" t="s">
        <v>19264</v>
      </c>
      <c r="AM3800" s="35">
        <v>42979</v>
      </c>
      <c r="AN3800" s="408" t="str">
        <f>IF($AA3800-data!$G$1=0,"　",IF(AK3800=0,"　",VLOOKUP($AK3800,data!$A$1:$H$264,8,FALSE)))</f>
        <v>消耗部品交換対象</v>
      </c>
      <c r="AO3800" s="35">
        <v>43145</v>
      </c>
      <c r="AP3800" s="134" t="s">
        <v>18082</v>
      </c>
      <c r="AQ3800" s="264">
        <f t="shared" si="296"/>
        <v>44044</v>
      </c>
    </row>
    <row r="3801" spans="1:43" ht="24.75" customHeight="1" x14ac:dyDescent="0.15">
      <c r="A3801" s="593">
        <v>3798</v>
      </c>
      <c r="B3801" s="560" t="s">
        <v>18076</v>
      </c>
      <c r="C3801" s="561" t="s">
        <v>18079</v>
      </c>
      <c r="D3801" s="560" t="s">
        <v>6423</v>
      </c>
      <c r="E3801" s="23" t="s">
        <v>2412</v>
      </c>
      <c r="F3801" s="24" t="s">
        <v>18080</v>
      </c>
      <c r="G3801" s="25" t="s">
        <v>18081</v>
      </c>
      <c r="H3801" s="23" t="s">
        <v>19254</v>
      </c>
      <c r="I3801" s="23" t="s">
        <v>17875</v>
      </c>
      <c r="J3801" s="25" t="s">
        <v>18096</v>
      </c>
      <c r="K3801" s="58" t="s">
        <v>19255</v>
      </c>
      <c r="L3801" s="58"/>
      <c r="M3801" s="23" t="s">
        <v>19256</v>
      </c>
      <c r="N3801" s="23"/>
      <c r="O3801" s="25" t="s">
        <v>16986</v>
      </c>
      <c r="P3801" s="23" t="s">
        <v>19260</v>
      </c>
      <c r="Q3801" s="25" t="s">
        <v>19261</v>
      </c>
      <c r="R3801" s="58" t="s">
        <v>19262</v>
      </c>
      <c r="S3801" s="23" t="s">
        <v>35</v>
      </c>
      <c r="T3801" s="23"/>
      <c r="U3801" s="25" t="s">
        <v>18097</v>
      </c>
      <c r="V3801" s="23" t="s">
        <v>18098</v>
      </c>
      <c r="W3801" s="216" t="s">
        <v>21442</v>
      </c>
      <c r="X3801" s="58" t="s">
        <v>19259</v>
      </c>
      <c r="Y3801" s="23" t="s">
        <v>18099</v>
      </c>
      <c r="Z3801" s="23"/>
      <c r="AA3801" s="33">
        <v>5</v>
      </c>
      <c r="AB3801" s="295" t="str">
        <f t="shared" si="291"/>
        <v>年間</v>
      </c>
      <c r="AC3801" s="268"/>
      <c r="AD3801" s="23">
        <v>1</v>
      </c>
      <c r="AE3801" s="134">
        <v>99600</v>
      </c>
      <c r="AF3801" s="599">
        <f t="shared" si="299"/>
        <v>99600</v>
      </c>
      <c r="AG3801" s="27">
        <v>42979</v>
      </c>
      <c r="AH3801" s="168">
        <v>42979</v>
      </c>
      <c r="AI3801" s="29" t="str">
        <f t="shared" si="297"/>
        <v>～</v>
      </c>
      <c r="AJ3801" s="178">
        <f t="shared" si="298"/>
        <v>44804</v>
      </c>
      <c r="AK3801" s="23" t="s">
        <v>4749</v>
      </c>
      <c r="AL3801" s="23" t="s">
        <v>19265</v>
      </c>
      <c r="AM3801" s="35">
        <v>42979</v>
      </c>
      <c r="AN3801" s="408" t="str">
        <f>IF($AA3801-data!$G$1=0,"　",IF(AK3801=0,"　",VLOOKUP($AK3801,data!$A$1:$H$264,8,FALSE)))</f>
        <v>消耗部品交換対象</v>
      </c>
      <c r="AO3801" s="35">
        <v>43145</v>
      </c>
      <c r="AP3801" s="134" t="s">
        <v>18082</v>
      </c>
      <c r="AQ3801" s="264">
        <f t="shared" si="296"/>
        <v>44044</v>
      </c>
    </row>
    <row r="3802" spans="1:43" ht="24.75" customHeight="1" x14ac:dyDescent="0.15">
      <c r="A3802" s="593">
        <v>3799</v>
      </c>
      <c r="B3802" s="560" t="s">
        <v>18076</v>
      </c>
      <c r="C3802" s="561" t="s">
        <v>18079</v>
      </c>
      <c r="D3802" s="560" t="s">
        <v>6423</v>
      </c>
      <c r="E3802" s="23" t="s">
        <v>2412</v>
      </c>
      <c r="F3802" s="24" t="s">
        <v>18080</v>
      </c>
      <c r="G3802" s="25" t="s">
        <v>18081</v>
      </c>
      <c r="H3802" s="23" t="s">
        <v>19254</v>
      </c>
      <c r="I3802" s="23" t="s">
        <v>17875</v>
      </c>
      <c r="J3802" s="25" t="s">
        <v>18096</v>
      </c>
      <c r="K3802" s="58" t="s">
        <v>19258</v>
      </c>
      <c r="L3802" s="58"/>
      <c r="M3802" s="23" t="s">
        <v>19256</v>
      </c>
      <c r="N3802" s="23"/>
      <c r="O3802" s="25" t="s">
        <v>16986</v>
      </c>
      <c r="P3802" s="23" t="s">
        <v>19260</v>
      </c>
      <c r="Q3802" s="25" t="s">
        <v>19261</v>
      </c>
      <c r="R3802" s="58" t="s">
        <v>19262</v>
      </c>
      <c r="S3802" s="23" t="s">
        <v>35</v>
      </c>
      <c r="T3802" s="23"/>
      <c r="U3802" s="25" t="s">
        <v>18097</v>
      </c>
      <c r="V3802" s="23" t="s">
        <v>18098</v>
      </c>
      <c r="W3802" s="216" t="s">
        <v>21442</v>
      </c>
      <c r="X3802" s="58" t="s">
        <v>19259</v>
      </c>
      <c r="Y3802" s="23" t="s">
        <v>18099</v>
      </c>
      <c r="Z3802" s="23"/>
      <c r="AA3802" s="33">
        <v>5</v>
      </c>
      <c r="AB3802" s="295" t="str">
        <f t="shared" si="291"/>
        <v>年間</v>
      </c>
      <c r="AC3802" s="268"/>
      <c r="AD3802" s="23">
        <v>1</v>
      </c>
      <c r="AE3802" s="134">
        <v>99600</v>
      </c>
      <c r="AF3802" s="599">
        <f t="shared" si="299"/>
        <v>99600</v>
      </c>
      <c r="AG3802" s="27">
        <v>42979</v>
      </c>
      <c r="AH3802" s="168">
        <v>42979</v>
      </c>
      <c r="AI3802" s="29" t="str">
        <f t="shared" si="297"/>
        <v>～</v>
      </c>
      <c r="AJ3802" s="178">
        <f t="shared" si="298"/>
        <v>44804</v>
      </c>
      <c r="AK3802" s="23" t="s">
        <v>4749</v>
      </c>
      <c r="AL3802" s="23" t="s">
        <v>19266</v>
      </c>
      <c r="AM3802" s="35">
        <v>42979</v>
      </c>
      <c r="AN3802" s="408" t="str">
        <f>IF($AA3802-data!$G$1=0,"　",IF(AK3802=0,"　",VLOOKUP($AK3802,data!$A$1:$H$264,8,FALSE)))</f>
        <v>消耗部品交換対象</v>
      </c>
      <c r="AO3802" s="35">
        <v>43145</v>
      </c>
      <c r="AP3802" s="134" t="s">
        <v>18082</v>
      </c>
      <c r="AQ3802" s="264">
        <f t="shared" si="296"/>
        <v>44044</v>
      </c>
    </row>
    <row r="3803" spans="1:43" ht="24.75" customHeight="1" x14ac:dyDescent="0.15">
      <c r="A3803" s="593">
        <v>3800</v>
      </c>
      <c r="B3803" s="560" t="s">
        <v>18076</v>
      </c>
      <c r="C3803" s="561" t="s">
        <v>18079</v>
      </c>
      <c r="D3803" s="560" t="s">
        <v>6423</v>
      </c>
      <c r="E3803" s="23" t="s">
        <v>2412</v>
      </c>
      <c r="F3803" s="24" t="s">
        <v>18080</v>
      </c>
      <c r="G3803" s="25" t="s">
        <v>18081</v>
      </c>
      <c r="H3803" s="23" t="s">
        <v>19254</v>
      </c>
      <c r="I3803" s="23" t="s">
        <v>17875</v>
      </c>
      <c r="J3803" s="25" t="s">
        <v>18096</v>
      </c>
      <c r="K3803" s="58" t="s">
        <v>19258</v>
      </c>
      <c r="L3803" s="58"/>
      <c r="M3803" s="23" t="s">
        <v>19256</v>
      </c>
      <c r="N3803" s="23"/>
      <c r="O3803" s="25" t="s">
        <v>16986</v>
      </c>
      <c r="P3803" s="23" t="s">
        <v>19260</v>
      </c>
      <c r="Q3803" s="25" t="s">
        <v>19261</v>
      </c>
      <c r="R3803" s="58" t="s">
        <v>19262</v>
      </c>
      <c r="S3803" s="23" t="s">
        <v>35</v>
      </c>
      <c r="T3803" s="23"/>
      <c r="U3803" s="25" t="s">
        <v>18097</v>
      </c>
      <c r="V3803" s="23" t="s">
        <v>18098</v>
      </c>
      <c r="W3803" s="216" t="s">
        <v>21442</v>
      </c>
      <c r="X3803" s="58" t="s">
        <v>19259</v>
      </c>
      <c r="Y3803" s="23" t="s">
        <v>18099</v>
      </c>
      <c r="Z3803" s="23"/>
      <c r="AA3803" s="33">
        <v>5</v>
      </c>
      <c r="AB3803" s="295" t="str">
        <f t="shared" si="291"/>
        <v>年間</v>
      </c>
      <c r="AC3803" s="268"/>
      <c r="AD3803" s="23">
        <v>1</v>
      </c>
      <c r="AE3803" s="134">
        <v>99600</v>
      </c>
      <c r="AF3803" s="599">
        <f t="shared" si="299"/>
        <v>99600</v>
      </c>
      <c r="AG3803" s="27">
        <v>42979</v>
      </c>
      <c r="AH3803" s="168">
        <v>42979</v>
      </c>
      <c r="AI3803" s="29" t="str">
        <f t="shared" si="297"/>
        <v>～</v>
      </c>
      <c r="AJ3803" s="178">
        <f t="shared" si="298"/>
        <v>44804</v>
      </c>
      <c r="AK3803" s="23" t="s">
        <v>4749</v>
      </c>
      <c r="AL3803" s="23" t="s">
        <v>19267</v>
      </c>
      <c r="AM3803" s="35">
        <v>42979</v>
      </c>
      <c r="AN3803" s="408" t="str">
        <f>IF($AA3803-data!$G$1=0,"　",IF(AK3803=0,"　",VLOOKUP($AK3803,data!$A$1:$H$264,8,FALSE)))</f>
        <v>消耗部品交換対象</v>
      </c>
      <c r="AO3803" s="35">
        <v>43145</v>
      </c>
      <c r="AP3803" s="134" t="s">
        <v>18082</v>
      </c>
      <c r="AQ3803" s="264">
        <f t="shared" si="296"/>
        <v>44044</v>
      </c>
    </row>
    <row r="3804" spans="1:43" ht="24.75" customHeight="1" x14ac:dyDescent="0.15">
      <c r="A3804" s="593">
        <v>3801</v>
      </c>
      <c r="B3804" s="560" t="s">
        <v>18076</v>
      </c>
      <c r="C3804" s="561" t="s">
        <v>18079</v>
      </c>
      <c r="D3804" s="560" t="s">
        <v>6423</v>
      </c>
      <c r="E3804" s="23" t="s">
        <v>2412</v>
      </c>
      <c r="F3804" s="24" t="s">
        <v>18080</v>
      </c>
      <c r="G3804" s="25" t="s">
        <v>18081</v>
      </c>
      <c r="H3804" s="23" t="s">
        <v>19254</v>
      </c>
      <c r="I3804" s="23" t="s">
        <v>17875</v>
      </c>
      <c r="J3804" s="25" t="s">
        <v>18096</v>
      </c>
      <c r="K3804" s="58" t="s">
        <v>19258</v>
      </c>
      <c r="L3804" s="58"/>
      <c r="M3804" s="23" t="s">
        <v>19256</v>
      </c>
      <c r="N3804" s="23"/>
      <c r="O3804" s="25" t="s">
        <v>16986</v>
      </c>
      <c r="P3804" s="23" t="s">
        <v>19260</v>
      </c>
      <c r="Q3804" s="25" t="s">
        <v>19261</v>
      </c>
      <c r="R3804" s="58" t="s">
        <v>19262</v>
      </c>
      <c r="S3804" s="23" t="s">
        <v>35</v>
      </c>
      <c r="T3804" s="23"/>
      <c r="U3804" s="25" t="s">
        <v>18097</v>
      </c>
      <c r="V3804" s="23" t="s">
        <v>18098</v>
      </c>
      <c r="W3804" s="216" t="s">
        <v>21442</v>
      </c>
      <c r="X3804" s="58" t="s">
        <v>19259</v>
      </c>
      <c r="Y3804" s="23" t="s">
        <v>18099</v>
      </c>
      <c r="Z3804" s="23"/>
      <c r="AA3804" s="33">
        <v>5</v>
      </c>
      <c r="AB3804" s="295" t="str">
        <f t="shared" si="291"/>
        <v>年間</v>
      </c>
      <c r="AC3804" s="268"/>
      <c r="AD3804" s="23">
        <v>1</v>
      </c>
      <c r="AE3804" s="134">
        <v>99600</v>
      </c>
      <c r="AF3804" s="599">
        <f t="shared" si="299"/>
        <v>99600</v>
      </c>
      <c r="AG3804" s="27">
        <v>42979</v>
      </c>
      <c r="AH3804" s="168">
        <v>42979</v>
      </c>
      <c r="AI3804" s="29" t="str">
        <f t="shared" si="297"/>
        <v>～</v>
      </c>
      <c r="AJ3804" s="178">
        <f t="shared" si="298"/>
        <v>44804</v>
      </c>
      <c r="AK3804" s="23" t="s">
        <v>4749</v>
      </c>
      <c r="AL3804" s="23" t="s">
        <v>19268</v>
      </c>
      <c r="AM3804" s="35">
        <v>42979</v>
      </c>
      <c r="AN3804" s="408" t="str">
        <f>IF($AA3804-data!$G$1=0,"　",IF(AK3804=0,"　",VLOOKUP($AK3804,data!$A$1:$H$264,8,FALSE)))</f>
        <v>消耗部品交換対象</v>
      </c>
      <c r="AO3804" s="35">
        <v>43145</v>
      </c>
      <c r="AP3804" s="134" t="s">
        <v>18082</v>
      </c>
      <c r="AQ3804" s="264">
        <f t="shared" si="296"/>
        <v>44044</v>
      </c>
    </row>
    <row r="3805" spans="1:43" ht="24.75" customHeight="1" x14ac:dyDescent="0.15">
      <c r="A3805" s="593">
        <v>3802</v>
      </c>
      <c r="B3805" s="557" t="s">
        <v>18077</v>
      </c>
      <c r="C3805" s="558" t="s">
        <v>18079</v>
      </c>
      <c r="D3805" s="557" t="s">
        <v>6423</v>
      </c>
      <c r="E3805" s="23" t="s">
        <v>2412</v>
      </c>
      <c r="F3805" s="24" t="s">
        <v>18080</v>
      </c>
      <c r="G3805" s="25" t="s">
        <v>18081</v>
      </c>
      <c r="H3805" s="23" t="s">
        <v>19254</v>
      </c>
      <c r="I3805" s="23" t="s">
        <v>17875</v>
      </c>
      <c r="J3805" s="25" t="s">
        <v>18096</v>
      </c>
      <c r="K3805" s="58" t="s">
        <v>19258</v>
      </c>
      <c r="L3805" s="58"/>
      <c r="M3805" s="23" t="s">
        <v>19256</v>
      </c>
      <c r="N3805" s="23"/>
      <c r="O3805" s="25" t="s">
        <v>16986</v>
      </c>
      <c r="P3805" s="23" t="s">
        <v>19260</v>
      </c>
      <c r="Q3805" s="25" t="s">
        <v>19261</v>
      </c>
      <c r="R3805" s="58" t="s">
        <v>19262</v>
      </c>
      <c r="S3805" s="23" t="s">
        <v>35</v>
      </c>
      <c r="T3805" s="23"/>
      <c r="U3805" s="25" t="s">
        <v>18097</v>
      </c>
      <c r="V3805" s="23" t="s">
        <v>18098</v>
      </c>
      <c r="W3805" s="216" t="s">
        <v>21442</v>
      </c>
      <c r="X3805" s="58" t="s">
        <v>19259</v>
      </c>
      <c r="Y3805" s="23" t="s">
        <v>18099</v>
      </c>
      <c r="Z3805" s="23"/>
      <c r="AA3805" s="33">
        <v>5</v>
      </c>
      <c r="AB3805" s="295" t="str">
        <f t="shared" ref="AB3805:AB3811" si="300">IF(ISBLANK($AA3805),"","年間")</f>
        <v>年間</v>
      </c>
      <c r="AC3805" s="268"/>
      <c r="AD3805" s="23">
        <v>1</v>
      </c>
      <c r="AE3805" s="134">
        <v>12000</v>
      </c>
      <c r="AF3805" s="599">
        <f t="shared" si="299"/>
        <v>12000</v>
      </c>
      <c r="AG3805" s="27">
        <v>42979</v>
      </c>
      <c r="AH3805" s="168">
        <v>42979</v>
      </c>
      <c r="AI3805" s="29" t="str">
        <f t="shared" si="297"/>
        <v>～</v>
      </c>
      <c r="AJ3805" s="178">
        <f t="shared" si="298"/>
        <v>44804</v>
      </c>
      <c r="AK3805" s="23" t="s">
        <v>13112</v>
      </c>
      <c r="AL3805" s="23" t="s">
        <v>19269</v>
      </c>
      <c r="AM3805" s="35">
        <v>42979</v>
      </c>
      <c r="AN3805" s="408">
        <f>IF($AA3805-data!$G$1=0,"　",IF(AK3805=0,"　",VLOOKUP($AK3805,data!$A$1:$H$264,8,FALSE)))</f>
        <v>0</v>
      </c>
      <c r="AO3805" s="35">
        <v>43145</v>
      </c>
      <c r="AP3805" s="134" t="s">
        <v>18082</v>
      </c>
      <c r="AQ3805" s="264"/>
    </row>
    <row r="3806" spans="1:43" ht="24.75" customHeight="1" x14ac:dyDescent="0.15">
      <c r="A3806" s="593">
        <v>3803</v>
      </c>
      <c r="B3806" s="557" t="s">
        <v>18077</v>
      </c>
      <c r="C3806" s="558" t="s">
        <v>18079</v>
      </c>
      <c r="D3806" s="557" t="s">
        <v>6423</v>
      </c>
      <c r="E3806" s="23" t="s">
        <v>2412</v>
      </c>
      <c r="F3806" s="24" t="s">
        <v>18080</v>
      </c>
      <c r="G3806" s="25" t="s">
        <v>18081</v>
      </c>
      <c r="H3806" s="23" t="s">
        <v>19254</v>
      </c>
      <c r="I3806" s="23" t="s">
        <v>17875</v>
      </c>
      <c r="J3806" s="25" t="s">
        <v>18096</v>
      </c>
      <c r="K3806" s="58" t="s">
        <v>19258</v>
      </c>
      <c r="L3806" s="58"/>
      <c r="M3806" s="23" t="s">
        <v>19256</v>
      </c>
      <c r="N3806" s="23"/>
      <c r="O3806" s="25" t="s">
        <v>16986</v>
      </c>
      <c r="P3806" s="23" t="s">
        <v>19260</v>
      </c>
      <c r="Q3806" s="25" t="s">
        <v>19261</v>
      </c>
      <c r="R3806" s="58" t="s">
        <v>19262</v>
      </c>
      <c r="S3806" s="23" t="s">
        <v>35</v>
      </c>
      <c r="T3806" s="23"/>
      <c r="U3806" s="25" t="s">
        <v>18097</v>
      </c>
      <c r="V3806" s="23" t="s">
        <v>18098</v>
      </c>
      <c r="W3806" s="216" t="s">
        <v>21442</v>
      </c>
      <c r="X3806" s="58" t="s">
        <v>19259</v>
      </c>
      <c r="Y3806" s="23" t="s">
        <v>18099</v>
      </c>
      <c r="Z3806" s="23"/>
      <c r="AA3806" s="33">
        <v>5</v>
      </c>
      <c r="AB3806" s="295" t="str">
        <f t="shared" si="300"/>
        <v>年間</v>
      </c>
      <c r="AC3806" s="268"/>
      <c r="AD3806" s="23">
        <v>1</v>
      </c>
      <c r="AE3806" s="134">
        <v>12000</v>
      </c>
      <c r="AF3806" s="599">
        <f t="shared" si="299"/>
        <v>12000</v>
      </c>
      <c r="AG3806" s="27">
        <v>42979</v>
      </c>
      <c r="AH3806" s="168">
        <v>42979</v>
      </c>
      <c r="AI3806" s="29" t="str">
        <f t="shared" si="297"/>
        <v>～</v>
      </c>
      <c r="AJ3806" s="178">
        <f t="shared" si="298"/>
        <v>44804</v>
      </c>
      <c r="AK3806" s="23" t="s">
        <v>13112</v>
      </c>
      <c r="AL3806" s="23" t="s">
        <v>19270</v>
      </c>
      <c r="AM3806" s="35">
        <v>42979</v>
      </c>
      <c r="AN3806" s="408">
        <f>IF($AA3806-data!$G$1=0,"　",IF(AK3806=0,"　",VLOOKUP($AK3806,data!$A$1:$H$264,8,FALSE)))</f>
        <v>0</v>
      </c>
      <c r="AO3806" s="35">
        <v>43145</v>
      </c>
      <c r="AP3806" s="134" t="s">
        <v>18082</v>
      </c>
      <c r="AQ3806" s="264"/>
    </row>
    <row r="3807" spans="1:43" ht="24.75" customHeight="1" x14ac:dyDescent="0.15">
      <c r="A3807" s="593">
        <v>3804</v>
      </c>
      <c r="B3807" s="557" t="s">
        <v>18077</v>
      </c>
      <c r="C3807" s="558" t="s">
        <v>18079</v>
      </c>
      <c r="D3807" s="557" t="s">
        <v>6423</v>
      </c>
      <c r="E3807" s="23" t="s">
        <v>2412</v>
      </c>
      <c r="F3807" s="24" t="s">
        <v>18080</v>
      </c>
      <c r="G3807" s="25" t="s">
        <v>18081</v>
      </c>
      <c r="H3807" s="23" t="s">
        <v>19254</v>
      </c>
      <c r="I3807" s="23" t="s">
        <v>17875</v>
      </c>
      <c r="J3807" s="25" t="s">
        <v>18096</v>
      </c>
      <c r="K3807" s="58" t="s">
        <v>19258</v>
      </c>
      <c r="L3807" s="58"/>
      <c r="M3807" s="23" t="s">
        <v>19256</v>
      </c>
      <c r="N3807" s="23"/>
      <c r="O3807" s="25" t="s">
        <v>16986</v>
      </c>
      <c r="P3807" s="23" t="s">
        <v>19260</v>
      </c>
      <c r="Q3807" s="25" t="s">
        <v>19261</v>
      </c>
      <c r="R3807" s="58" t="s">
        <v>19262</v>
      </c>
      <c r="S3807" s="23" t="s">
        <v>35</v>
      </c>
      <c r="T3807" s="23"/>
      <c r="U3807" s="25" t="s">
        <v>18097</v>
      </c>
      <c r="V3807" s="23" t="s">
        <v>18098</v>
      </c>
      <c r="W3807" s="216" t="s">
        <v>21442</v>
      </c>
      <c r="X3807" s="58" t="s">
        <v>19259</v>
      </c>
      <c r="Y3807" s="23" t="s">
        <v>18099</v>
      </c>
      <c r="Z3807" s="23"/>
      <c r="AA3807" s="33">
        <v>5</v>
      </c>
      <c r="AB3807" s="295" t="str">
        <f t="shared" si="300"/>
        <v>年間</v>
      </c>
      <c r="AC3807" s="268"/>
      <c r="AD3807" s="23">
        <v>1</v>
      </c>
      <c r="AE3807" s="134">
        <v>12000</v>
      </c>
      <c r="AF3807" s="599">
        <f t="shared" si="299"/>
        <v>12000</v>
      </c>
      <c r="AG3807" s="27">
        <v>42979</v>
      </c>
      <c r="AH3807" s="168">
        <v>42979</v>
      </c>
      <c r="AI3807" s="29" t="str">
        <f t="shared" si="297"/>
        <v>～</v>
      </c>
      <c r="AJ3807" s="178">
        <f t="shared" si="298"/>
        <v>44804</v>
      </c>
      <c r="AK3807" s="23" t="s">
        <v>13112</v>
      </c>
      <c r="AL3807" s="23" t="s">
        <v>19271</v>
      </c>
      <c r="AM3807" s="35">
        <v>42979</v>
      </c>
      <c r="AN3807" s="408">
        <f>IF($AA3807-data!$G$1=0,"　",IF(AK3807=0,"　",VLOOKUP($AK3807,data!$A$1:$H$264,8,FALSE)))</f>
        <v>0</v>
      </c>
      <c r="AO3807" s="35">
        <v>43145</v>
      </c>
      <c r="AP3807" s="134" t="s">
        <v>18082</v>
      </c>
      <c r="AQ3807" s="264"/>
    </row>
    <row r="3808" spans="1:43" ht="24.75" customHeight="1" x14ac:dyDescent="0.15">
      <c r="A3808" s="593">
        <v>3805</v>
      </c>
      <c r="B3808" s="557" t="s">
        <v>18077</v>
      </c>
      <c r="C3808" s="558" t="s">
        <v>18079</v>
      </c>
      <c r="D3808" s="557" t="s">
        <v>6423</v>
      </c>
      <c r="E3808" s="23" t="s">
        <v>2412</v>
      </c>
      <c r="F3808" s="24" t="s">
        <v>18080</v>
      </c>
      <c r="G3808" s="25" t="s">
        <v>18081</v>
      </c>
      <c r="H3808" s="23" t="s">
        <v>19254</v>
      </c>
      <c r="I3808" s="23" t="s">
        <v>17875</v>
      </c>
      <c r="J3808" s="25" t="s">
        <v>18096</v>
      </c>
      <c r="K3808" s="58" t="s">
        <v>19258</v>
      </c>
      <c r="L3808" s="58"/>
      <c r="M3808" s="23" t="s">
        <v>19256</v>
      </c>
      <c r="N3808" s="23"/>
      <c r="O3808" s="25" t="s">
        <v>16986</v>
      </c>
      <c r="P3808" s="23" t="s">
        <v>19260</v>
      </c>
      <c r="Q3808" s="25" t="s">
        <v>19261</v>
      </c>
      <c r="R3808" s="58" t="s">
        <v>19262</v>
      </c>
      <c r="S3808" s="23" t="s">
        <v>35</v>
      </c>
      <c r="T3808" s="23"/>
      <c r="U3808" s="25" t="s">
        <v>18097</v>
      </c>
      <c r="V3808" s="23" t="s">
        <v>18098</v>
      </c>
      <c r="W3808" s="216" t="s">
        <v>21442</v>
      </c>
      <c r="X3808" s="58" t="s">
        <v>19259</v>
      </c>
      <c r="Y3808" s="23" t="s">
        <v>18099</v>
      </c>
      <c r="Z3808" s="23"/>
      <c r="AA3808" s="33">
        <v>5</v>
      </c>
      <c r="AB3808" s="295" t="str">
        <f t="shared" si="300"/>
        <v>年間</v>
      </c>
      <c r="AC3808" s="268"/>
      <c r="AD3808" s="23">
        <v>1</v>
      </c>
      <c r="AE3808" s="134">
        <v>12000</v>
      </c>
      <c r="AF3808" s="599">
        <f t="shared" si="299"/>
        <v>12000</v>
      </c>
      <c r="AG3808" s="27">
        <v>42979</v>
      </c>
      <c r="AH3808" s="168">
        <v>42979</v>
      </c>
      <c r="AI3808" s="29" t="str">
        <f t="shared" si="297"/>
        <v>～</v>
      </c>
      <c r="AJ3808" s="178">
        <f t="shared" si="298"/>
        <v>44804</v>
      </c>
      <c r="AK3808" s="23" t="s">
        <v>13112</v>
      </c>
      <c r="AL3808" s="23" t="s">
        <v>19272</v>
      </c>
      <c r="AM3808" s="35">
        <v>42979</v>
      </c>
      <c r="AN3808" s="408">
        <f>IF($AA3808-data!$G$1=0,"　",IF(AK3808=0,"　",VLOOKUP($AK3808,data!$A$1:$H$264,8,FALSE)))</f>
        <v>0</v>
      </c>
      <c r="AO3808" s="35">
        <v>43145</v>
      </c>
      <c r="AP3808" s="134" t="s">
        <v>18082</v>
      </c>
      <c r="AQ3808" s="264"/>
    </row>
    <row r="3809" spans="1:43" ht="24.75" customHeight="1" x14ac:dyDescent="0.15">
      <c r="A3809" s="593">
        <v>3806</v>
      </c>
      <c r="B3809" s="557" t="s">
        <v>18077</v>
      </c>
      <c r="C3809" s="558" t="s">
        <v>18079</v>
      </c>
      <c r="D3809" s="557" t="s">
        <v>6423</v>
      </c>
      <c r="E3809" s="23" t="s">
        <v>2412</v>
      </c>
      <c r="F3809" s="24" t="s">
        <v>18080</v>
      </c>
      <c r="G3809" s="25" t="s">
        <v>18081</v>
      </c>
      <c r="H3809" s="23" t="s">
        <v>19254</v>
      </c>
      <c r="I3809" s="23" t="s">
        <v>17875</v>
      </c>
      <c r="J3809" s="25" t="s">
        <v>18096</v>
      </c>
      <c r="K3809" s="58" t="s">
        <v>19258</v>
      </c>
      <c r="L3809" s="58"/>
      <c r="M3809" s="23" t="s">
        <v>19256</v>
      </c>
      <c r="N3809" s="23"/>
      <c r="O3809" s="25" t="s">
        <v>16986</v>
      </c>
      <c r="P3809" s="23" t="s">
        <v>19260</v>
      </c>
      <c r="Q3809" s="25" t="s">
        <v>19261</v>
      </c>
      <c r="R3809" s="58" t="s">
        <v>19262</v>
      </c>
      <c r="S3809" s="23" t="s">
        <v>35</v>
      </c>
      <c r="T3809" s="23"/>
      <c r="U3809" s="25" t="s">
        <v>18097</v>
      </c>
      <c r="V3809" s="23" t="s">
        <v>18098</v>
      </c>
      <c r="W3809" s="216" t="s">
        <v>21442</v>
      </c>
      <c r="X3809" s="58" t="s">
        <v>19259</v>
      </c>
      <c r="Y3809" s="23" t="s">
        <v>18099</v>
      </c>
      <c r="Z3809" s="23"/>
      <c r="AA3809" s="33">
        <v>5</v>
      </c>
      <c r="AB3809" s="295" t="str">
        <f t="shared" si="300"/>
        <v>年間</v>
      </c>
      <c r="AC3809" s="268"/>
      <c r="AD3809" s="23">
        <v>1</v>
      </c>
      <c r="AE3809" s="134">
        <v>12000</v>
      </c>
      <c r="AF3809" s="599">
        <f t="shared" si="299"/>
        <v>12000</v>
      </c>
      <c r="AG3809" s="27">
        <v>42979</v>
      </c>
      <c r="AH3809" s="168">
        <v>42979</v>
      </c>
      <c r="AI3809" s="29" t="str">
        <f t="shared" si="297"/>
        <v>～</v>
      </c>
      <c r="AJ3809" s="178">
        <f t="shared" si="298"/>
        <v>44804</v>
      </c>
      <c r="AK3809" s="23" t="s">
        <v>13112</v>
      </c>
      <c r="AL3809" s="23" t="s">
        <v>19273</v>
      </c>
      <c r="AM3809" s="35">
        <v>42979</v>
      </c>
      <c r="AN3809" s="408">
        <f>IF($AA3809-data!$G$1=0,"　",IF(AK3809=0,"　",VLOOKUP($AK3809,data!$A$1:$H$264,8,FALSE)))</f>
        <v>0</v>
      </c>
      <c r="AO3809" s="35">
        <v>43145</v>
      </c>
      <c r="AP3809" s="134" t="s">
        <v>18082</v>
      </c>
      <c r="AQ3809" s="264"/>
    </row>
    <row r="3810" spans="1:43" ht="24.75" customHeight="1" x14ac:dyDescent="0.15">
      <c r="A3810" s="593">
        <v>3807</v>
      </c>
      <c r="B3810" s="557" t="s">
        <v>18077</v>
      </c>
      <c r="C3810" s="558" t="s">
        <v>18079</v>
      </c>
      <c r="D3810" s="557" t="s">
        <v>6423</v>
      </c>
      <c r="E3810" s="23" t="s">
        <v>2412</v>
      </c>
      <c r="F3810" s="24" t="s">
        <v>18080</v>
      </c>
      <c r="G3810" s="25" t="s">
        <v>18081</v>
      </c>
      <c r="H3810" s="23" t="s">
        <v>19254</v>
      </c>
      <c r="I3810" s="23" t="s">
        <v>17875</v>
      </c>
      <c r="J3810" s="25" t="s">
        <v>18096</v>
      </c>
      <c r="K3810" s="58" t="s">
        <v>19258</v>
      </c>
      <c r="L3810" s="58"/>
      <c r="M3810" s="23" t="s">
        <v>19256</v>
      </c>
      <c r="N3810" s="23"/>
      <c r="O3810" s="25" t="s">
        <v>16986</v>
      </c>
      <c r="P3810" s="23" t="s">
        <v>19260</v>
      </c>
      <c r="Q3810" s="25" t="s">
        <v>19261</v>
      </c>
      <c r="R3810" s="58" t="s">
        <v>19262</v>
      </c>
      <c r="S3810" s="23" t="s">
        <v>35</v>
      </c>
      <c r="T3810" s="23"/>
      <c r="U3810" s="25" t="s">
        <v>18097</v>
      </c>
      <c r="V3810" s="23" t="s">
        <v>18098</v>
      </c>
      <c r="W3810" s="216" t="s">
        <v>21442</v>
      </c>
      <c r="X3810" s="58" t="s">
        <v>19259</v>
      </c>
      <c r="Y3810" s="23" t="s">
        <v>18099</v>
      </c>
      <c r="Z3810" s="23"/>
      <c r="AA3810" s="33">
        <v>5</v>
      </c>
      <c r="AB3810" s="295" t="str">
        <f t="shared" si="300"/>
        <v>年間</v>
      </c>
      <c r="AC3810" s="268"/>
      <c r="AD3810" s="23">
        <v>1</v>
      </c>
      <c r="AE3810" s="134">
        <v>12000</v>
      </c>
      <c r="AF3810" s="599">
        <f t="shared" si="299"/>
        <v>12000</v>
      </c>
      <c r="AG3810" s="27">
        <v>42979</v>
      </c>
      <c r="AH3810" s="168">
        <v>42979</v>
      </c>
      <c r="AI3810" s="29" t="str">
        <f t="shared" si="297"/>
        <v>～</v>
      </c>
      <c r="AJ3810" s="178">
        <f t="shared" si="298"/>
        <v>44804</v>
      </c>
      <c r="AK3810" s="23" t="s">
        <v>13112</v>
      </c>
      <c r="AL3810" s="23" t="s">
        <v>19274</v>
      </c>
      <c r="AM3810" s="35">
        <v>42979</v>
      </c>
      <c r="AN3810" s="408">
        <f>IF($AA3810-data!$G$1=0,"　",IF(AK3810=0,"　",VLOOKUP($AK3810,data!$A$1:$H$264,8,FALSE)))</f>
        <v>0</v>
      </c>
      <c r="AO3810" s="35">
        <v>43145</v>
      </c>
      <c r="AP3810" s="134" t="s">
        <v>18082</v>
      </c>
      <c r="AQ3810" s="264"/>
    </row>
    <row r="3811" spans="1:43" ht="24.75" customHeight="1" x14ac:dyDescent="0.15">
      <c r="A3811" s="593">
        <v>3808</v>
      </c>
      <c r="B3811" s="557" t="s">
        <v>18077</v>
      </c>
      <c r="C3811" s="558" t="s">
        <v>18079</v>
      </c>
      <c r="D3811" s="557" t="s">
        <v>6423</v>
      </c>
      <c r="E3811" s="23" t="s">
        <v>2412</v>
      </c>
      <c r="F3811" s="24" t="s">
        <v>18080</v>
      </c>
      <c r="G3811" s="25" t="s">
        <v>18081</v>
      </c>
      <c r="H3811" s="23" t="s">
        <v>19254</v>
      </c>
      <c r="I3811" s="23" t="s">
        <v>17875</v>
      </c>
      <c r="J3811" s="25" t="s">
        <v>18096</v>
      </c>
      <c r="K3811" s="58" t="s">
        <v>19258</v>
      </c>
      <c r="L3811" s="58"/>
      <c r="M3811" s="23" t="s">
        <v>19256</v>
      </c>
      <c r="N3811" s="23"/>
      <c r="O3811" s="25" t="s">
        <v>16986</v>
      </c>
      <c r="P3811" s="23" t="s">
        <v>19260</v>
      </c>
      <c r="Q3811" s="25" t="s">
        <v>19261</v>
      </c>
      <c r="R3811" s="58" t="s">
        <v>19262</v>
      </c>
      <c r="S3811" s="23" t="s">
        <v>35</v>
      </c>
      <c r="T3811" s="23"/>
      <c r="U3811" s="25" t="s">
        <v>18097</v>
      </c>
      <c r="V3811" s="23" t="s">
        <v>18098</v>
      </c>
      <c r="W3811" s="216" t="s">
        <v>21442</v>
      </c>
      <c r="X3811" s="58" t="s">
        <v>19259</v>
      </c>
      <c r="Y3811" s="23" t="s">
        <v>18099</v>
      </c>
      <c r="Z3811" s="23"/>
      <c r="AA3811" s="33">
        <v>5</v>
      </c>
      <c r="AB3811" s="295" t="str">
        <f t="shared" si="300"/>
        <v>年間</v>
      </c>
      <c r="AC3811" s="268"/>
      <c r="AD3811" s="23">
        <v>1</v>
      </c>
      <c r="AE3811" s="134">
        <v>12000</v>
      </c>
      <c r="AF3811" s="599">
        <f t="shared" si="299"/>
        <v>12000</v>
      </c>
      <c r="AG3811" s="27">
        <v>42979</v>
      </c>
      <c r="AH3811" s="168">
        <v>42979</v>
      </c>
      <c r="AI3811" s="29" t="str">
        <f t="shared" si="297"/>
        <v>～</v>
      </c>
      <c r="AJ3811" s="178">
        <f t="shared" si="298"/>
        <v>44804</v>
      </c>
      <c r="AK3811" s="23" t="s">
        <v>13112</v>
      </c>
      <c r="AL3811" s="23" t="s">
        <v>19275</v>
      </c>
      <c r="AM3811" s="35">
        <v>42979</v>
      </c>
      <c r="AN3811" s="408">
        <f>IF($AA3811-data!$G$1=0,"　",IF(AK3811=0,"　",VLOOKUP($AK3811,data!$A$1:$H$264,8,FALSE)))</f>
        <v>0</v>
      </c>
      <c r="AO3811" s="35">
        <v>43145</v>
      </c>
      <c r="AP3811" s="134" t="s">
        <v>18082</v>
      </c>
      <c r="AQ3811" s="264"/>
    </row>
    <row r="3812" spans="1:43" ht="24.75" customHeight="1" x14ac:dyDescent="0.15">
      <c r="A3812" s="593">
        <v>3809</v>
      </c>
      <c r="B3812" s="507" t="s">
        <v>18078</v>
      </c>
      <c r="C3812" s="559" t="s">
        <v>18079</v>
      </c>
      <c r="D3812" s="507" t="s">
        <v>6423</v>
      </c>
      <c r="E3812" s="23" t="s">
        <v>2412</v>
      </c>
      <c r="F3812" s="24" t="s">
        <v>18080</v>
      </c>
      <c r="G3812" s="25" t="s">
        <v>18081</v>
      </c>
      <c r="H3812" s="23" t="s">
        <v>19254</v>
      </c>
      <c r="I3812" s="23" t="s">
        <v>17875</v>
      </c>
      <c r="J3812" s="25" t="s">
        <v>18096</v>
      </c>
      <c r="K3812" s="58" t="s">
        <v>19258</v>
      </c>
      <c r="L3812" s="58"/>
      <c r="M3812" s="23" t="s">
        <v>19256</v>
      </c>
      <c r="N3812" s="23"/>
      <c r="O3812" s="25" t="s">
        <v>16986</v>
      </c>
      <c r="P3812" s="23" t="s">
        <v>19260</v>
      </c>
      <c r="Q3812" s="25" t="s">
        <v>19261</v>
      </c>
      <c r="R3812" s="58" t="s">
        <v>19262</v>
      </c>
      <c r="S3812" s="23" t="s">
        <v>35</v>
      </c>
      <c r="T3812" s="23"/>
      <c r="U3812" s="25" t="s">
        <v>18097</v>
      </c>
      <c r="V3812" s="23" t="s">
        <v>18098</v>
      </c>
      <c r="W3812" s="216" t="s">
        <v>21442</v>
      </c>
      <c r="X3812" s="58" t="s">
        <v>19259</v>
      </c>
      <c r="Y3812" s="23" t="s">
        <v>18099</v>
      </c>
      <c r="Z3812" s="23"/>
      <c r="AA3812" s="33">
        <v>5</v>
      </c>
      <c r="AB3812" s="295" t="str">
        <f>IF(ISBLANK($AA3812),"","年間")</f>
        <v>年間</v>
      </c>
      <c r="AC3812" s="268"/>
      <c r="AD3812" s="23">
        <v>1</v>
      </c>
      <c r="AE3812" s="134">
        <v>24000</v>
      </c>
      <c r="AF3812" s="599">
        <f t="shared" si="299"/>
        <v>24000</v>
      </c>
      <c r="AG3812" s="27">
        <v>42979</v>
      </c>
      <c r="AH3812" s="168">
        <v>42979</v>
      </c>
      <c r="AI3812" s="29" t="str">
        <f t="shared" si="297"/>
        <v>～</v>
      </c>
      <c r="AJ3812" s="178">
        <f>IF(ISBLANK($AH3812),"",DATE(YEAR($AH3812)+$AA3812,MONTH($AH3812),DAY($AH3812)-1))</f>
        <v>44804</v>
      </c>
      <c r="AK3812" s="23" t="s">
        <v>7787</v>
      </c>
      <c r="AL3812" s="23" t="s">
        <v>19276</v>
      </c>
      <c r="AM3812" s="35">
        <v>42979</v>
      </c>
      <c r="AN3812" s="408">
        <f>IF($AA3812-data!$G$1=0,"　",IF(AK3812=0,"　",VLOOKUP($AK3812,data!$A$1:$H$264,8,FALSE)))</f>
        <v>0</v>
      </c>
      <c r="AO3812" s="35">
        <v>43145</v>
      </c>
      <c r="AP3812" s="134" t="s">
        <v>18082</v>
      </c>
      <c r="AQ3812" s="264"/>
    </row>
    <row r="3813" spans="1:43" ht="24.75" customHeight="1" x14ac:dyDescent="0.15">
      <c r="A3813" s="593">
        <v>3810</v>
      </c>
      <c r="B3813" s="507" t="s">
        <v>18078</v>
      </c>
      <c r="C3813" s="559" t="s">
        <v>18079</v>
      </c>
      <c r="D3813" s="507" t="s">
        <v>6423</v>
      </c>
      <c r="E3813" s="23" t="s">
        <v>2412</v>
      </c>
      <c r="F3813" s="24" t="s">
        <v>18080</v>
      </c>
      <c r="G3813" s="25" t="s">
        <v>18081</v>
      </c>
      <c r="H3813" s="23" t="s">
        <v>19254</v>
      </c>
      <c r="I3813" s="23" t="s">
        <v>17875</v>
      </c>
      <c r="J3813" s="25" t="s">
        <v>18096</v>
      </c>
      <c r="K3813" s="58" t="s">
        <v>19258</v>
      </c>
      <c r="L3813" s="58"/>
      <c r="M3813" s="23" t="s">
        <v>19256</v>
      </c>
      <c r="N3813" s="23"/>
      <c r="O3813" s="25" t="s">
        <v>16986</v>
      </c>
      <c r="P3813" s="23" t="s">
        <v>19260</v>
      </c>
      <c r="Q3813" s="25" t="s">
        <v>19261</v>
      </c>
      <c r="R3813" s="58" t="s">
        <v>19262</v>
      </c>
      <c r="S3813" s="23" t="s">
        <v>35</v>
      </c>
      <c r="T3813" s="23"/>
      <c r="U3813" s="25" t="s">
        <v>18097</v>
      </c>
      <c r="V3813" s="23" t="s">
        <v>18098</v>
      </c>
      <c r="W3813" s="216" t="s">
        <v>21442</v>
      </c>
      <c r="X3813" s="58" t="s">
        <v>19259</v>
      </c>
      <c r="Y3813" s="23" t="s">
        <v>18099</v>
      </c>
      <c r="Z3813" s="23"/>
      <c r="AA3813" s="33">
        <v>5</v>
      </c>
      <c r="AB3813" s="295" t="str">
        <f>IF(ISBLANK($AA3813),"","年間")</f>
        <v>年間</v>
      </c>
      <c r="AC3813" s="268"/>
      <c r="AD3813" s="23">
        <v>1</v>
      </c>
      <c r="AE3813" s="134">
        <v>24000</v>
      </c>
      <c r="AF3813" s="599">
        <f t="shared" si="299"/>
        <v>24000</v>
      </c>
      <c r="AG3813" s="27">
        <v>42979</v>
      </c>
      <c r="AH3813" s="168">
        <v>42979</v>
      </c>
      <c r="AI3813" s="29" t="str">
        <f t="shared" si="297"/>
        <v>～</v>
      </c>
      <c r="AJ3813" s="178">
        <f>IF(ISBLANK($AH3813),"",DATE(YEAR($AH3813)+$AA3813,MONTH($AH3813),DAY($AH3813)-1))</f>
        <v>44804</v>
      </c>
      <c r="AK3813" s="23" t="s">
        <v>7787</v>
      </c>
      <c r="AL3813" s="23" t="s">
        <v>19277</v>
      </c>
      <c r="AM3813" s="35">
        <v>42979</v>
      </c>
      <c r="AN3813" s="408">
        <f>IF($AA3813-data!$G$1=0,"　",IF(AK3813=0,"　",VLOOKUP($AK3813,data!$A$1:$H$264,8,FALSE)))</f>
        <v>0</v>
      </c>
      <c r="AO3813" s="35">
        <v>43145</v>
      </c>
      <c r="AP3813" s="134" t="s">
        <v>18082</v>
      </c>
      <c r="AQ3813" s="264"/>
    </row>
    <row r="3814" spans="1:43" ht="24.75" customHeight="1" x14ac:dyDescent="0.15">
      <c r="A3814" s="593">
        <v>3811</v>
      </c>
      <c r="B3814" s="23" t="s">
        <v>18206</v>
      </c>
      <c r="C3814" s="24" t="s">
        <v>18053</v>
      </c>
      <c r="D3814" s="23" t="s">
        <v>18054</v>
      </c>
      <c r="E3814" s="23" t="s">
        <v>30</v>
      </c>
      <c r="F3814" s="24" t="s">
        <v>17998</v>
      </c>
      <c r="G3814" s="25" t="s">
        <v>18055</v>
      </c>
      <c r="H3814" s="23" t="s">
        <v>18103</v>
      </c>
      <c r="I3814" s="23" t="s">
        <v>11163</v>
      </c>
      <c r="J3814" s="25" t="s">
        <v>18101</v>
      </c>
      <c r="K3814" s="58" t="s">
        <v>18105</v>
      </c>
      <c r="L3814" s="58"/>
      <c r="M3814" s="23"/>
      <c r="N3814" s="23"/>
      <c r="O3814" s="25" t="s">
        <v>4725</v>
      </c>
      <c r="P3814" s="23" t="s">
        <v>8362</v>
      </c>
      <c r="Q3814" s="25" t="s">
        <v>18113</v>
      </c>
      <c r="R3814" s="58" t="s">
        <v>18115</v>
      </c>
      <c r="S3814" s="23" t="s">
        <v>18117</v>
      </c>
      <c r="T3814" s="23" t="s">
        <v>8486</v>
      </c>
      <c r="U3814" s="25" t="s">
        <v>18084</v>
      </c>
      <c r="V3814" s="23" t="s">
        <v>18108</v>
      </c>
      <c r="W3814" s="25" t="s">
        <v>18106</v>
      </c>
      <c r="X3814" s="58" t="s">
        <v>16903</v>
      </c>
      <c r="Y3814" s="23" t="s">
        <v>18109</v>
      </c>
      <c r="Z3814" s="23" t="s">
        <v>18111</v>
      </c>
      <c r="AA3814" s="33">
        <v>1</v>
      </c>
      <c r="AB3814" s="295" t="s">
        <v>14501</v>
      </c>
      <c r="AC3814" s="268"/>
      <c r="AD3814" s="23">
        <v>1</v>
      </c>
      <c r="AE3814" s="134">
        <v>46900</v>
      </c>
      <c r="AF3814" s="26">
        <f t="shared" ref="AF3814:AF3845" si="301">IF(ISBLANK($AE3814),"",$AE3814*$AD3814)</f>
        <v>46900</v>
      </c>
      <c r="AG3814" s="27">
        <v>42979</v>
      </c>
      <c r="AH3814" s="168">
        <v>44835</v>
      </c>
      <c r="AI3814" s="29" t="str">
        <f>IF(ISBLANK($AH3814),"","～")</f>
        <v>～</v>
      </c>
      <c r="AJ3814" s="178">
        <f>IF(ISBLANK($AH3814),"",DATE(YEAR($AH3814)+$AA3814,MONTH($AH3814),DAY($AH3814)-1))</f>
        <v>45199</v>
      </c>
      <c r="AK3814" s="23" t="s">
        <v>7849</v>
      </c>
      <c r="AL3814" s="23" t="s">
        <v>18237</v>
      </c>
      <c r="AM3814" s="35">
        <v>43009</v>
      </c>
      <c r="AN3814" s="408"/>
      <c r="AO3814" s="35">
        <v>43007</v>
      </c>
      <c r="AP3814" s="134" t="s">
        <v>18209</v>
      </c>
      <c r="AQ3814" s="264" t="str">
        <f t="shared" ref="AQ3814:AQ3845" si="302">IF(COUNTIF($AN3814,"*消耗部品交換対象*"),IF(ISBLANK($AH3814),"契約期間 未入力",EDATE($AH3814,35)),"")</f>
        <v/>
      </c>
    </row>
    <row r="3815" spans="1:43" ht="24.75" customHeight="1" x14ac:dyDescent="0.15">
      <c r="A3815" s="593">
        <v>3812</v>
      </c>
      <c r="B3815" s="23" t="s">
        <v>18206</v>
      </c>
      <c r="C3815" s="24" t="s">
        <v>18053</v>
      </c>
      <c r="D3815" s="23" t="s">
        <v>18210</v>
      </c>
      <c r="E3815" s="23" t="s">
        <v>30</v>
      </c>
      <c r="F3815" s="24" t="s">
        <v>17998</v>
      </c>
      <c r="G3815" s="25" t="s">
        <v>18055</v>
      </c>
      <c r="H3815" s="23" t="s">
        <v>18103</v>
      </c>
      <c r="I3815" s="23" t="s">
        <v>11163</v>
      </c>
      <c r="J3815" s="25" t="s">
        <v>18101</v>
      </c>
      <c r="K3815" s="58" t="s">
        <v>18105</v>
      </c>
      <c r="L3815" s="58"/>
      <c r="M3815" s="23"/>
      <c r="N3815" s="23"/>
      <c r="O3815" s="25" t="s">
        <v>4725</v>
      </c>
      <c r="P3815" s="23" t="s">
        <v>8362</v>
      </c>
      <c r="Q3815" s="25" t="s">
        <v>18113</v>
      </c>
      <c r="R3815" s="58" t="s">
        <v>18115</v>
      </c>
      <c r="S3815" s="23" t="s">
        <v>18117</v>
      </c>
      <c r="T3815" s="23" t="s">
        <v>8486</v>
      </c>
      <c r="U3815" s="25" t="s">
        <v>18084</v>
      </c>
      <c r="V3815" s="23" t="s">
        <v>18108</v>
      </c>
      <c r="W3815" s="25" t="s">
        <v>18106</v>
      </c>
      <c r="X3815" s="58" t="s">
        <v>16903</v>
      </c>
      <c r="Y3815" s="23" t="s">
        <v>18109</v>
      </c>
      <c r="Z3815" s="23" t="s">
        <v>18111</v>
      </c>
      <c r="AA3815" s="33">
        <v>1</v>
      </c>
      <c r="AB3815" s="295" t="s">
        <v>14501</v>
      </c>
      <c r="AC3815" s="268"/>
      <c r="AD3815" s="23">
        <v>1</v>
      </c>
      <c r="AE3815" s="134">
        <v>46900</v>
      </c>
      <c r="AF3815" s="26">
        <f t="shared" si="301"/>
        <v>46900</v>
      </c>
      <c r="AG3815" s="27">
        <v>42979</v>
      </c>
      <c r="AH3815" s="168">
        <v>44835</v>
      </c>
      <c r="AI3815" s="29" t="str">
        <f>IF(ISBLANK($AH3815),"","～")</f>
        <v>～</v>
      </c>
      <c r="AJ3815" s="178">
        <f t="shared" ref="AJ3815:AJ3824" si="303">IF(ISBLANK($AH3815),"",DATE(YEAR($AH3815)+$AA3815,MONTH($AH3815),DAY($AH3815)-1))</f>
        <v>45199</v>
      </c>
      <c r="AK3815" s="23" t="s">
        <v>10746</v>
      </c>
      <c r="AL3815" s="23" t="s">
        <v>18238</v>
      </c>
      <c r="AM3815" s="35">
        <v>43009</v>
      </c>
      <c r="AN3815" s="408"/>
      <c r="AO3815" s="35">
        <v>43007</v>
      </c>
      <c r="AP3815" s="134" t="s">
        <v>18205</v>
      </c>
      <c r="AQ3815" s="264" t="str">
        <f t="shared" si="302"/>
        <v/>
      </c>
    </row>
    <row r="3816" spans="1:43" ht="24.75" customHeight="1" x14ac:dyDescent="0.15">
      <c r="A3816" s="593">
        <v>3813</v>
      </c>
      <c r="B3816" s="23" t="s">
        <v>18206</v>
      </c>
      <c r="C3816" s="24" t="s">
        <v>18053</v>
      </c>
      <c r="D3816" s="23" t="s">
        <v>18210</v>
      </c>
      <c r="E3816" s="23" t="s">
        <v>30</v>
      </c>
      <c r="F3816" s="24" t="s">
        <v>17998</v>
      </c>
      <c r="G3816" s="25" t="s">
        <v>18055</v>
      </c>
      <c r="H3816" s="23" t="s">
        <v>18103</v>
      </c>
      <c r="I3816" s="23" t="s">
        <v>11163</v>
      </c>
      <c r="J3816" s="25" t="s">
        <v>18101</v>
      </c>
      <c r="K3816" s="58" t="s">
        <v>18105</v>
      </c>
      <c r="L3816" s="58"/>
      <c r="M3816" s="23"/>
      <c r="N3816" s="23"/>
      <c r="O3816" s="25" t="s">
        <v>4725</v>
      </c>
      <c r="P3816" s="23" t="s">
        <v>8362</v>
      </c>
      <c r="Q3816" s="25" t="s">
        <v>18113</v>
      </c>
      <c r="R3816" s="58" t="s">
        <v>18115</v>
      </c>
      <c r="S3816" s="23" t="s">
        <v>18117</v>
      </c>
      <c r="T3816" s="23" t="s">
        <v>8486</v>
      </c>
      <c r="U3816" s="25" t="s">
        <v>18084</v>
      </c>
      <c r="V3816" s="23" t="s">
        <v>18108</v>
      </c>
      <c r="W3816" s="25" t="s">
        <v>18106</v>
      </c>
      <c r="X3816" s="58" t="s">
        <v>16903</v>
      </c>
      <c r="Y3816" s="23" t="s">
        <v>18109</v>
      </c>
      <c r="Z3816" s="23" t="s">
        <v>18111</v>
      </c>
      <c r="AA3816" s="33">
        <v>1</v>
      </c>
      <c r="AB3816" s="295" t="s">
        <v>14501</v>
      </c>
      <c r="AC3816" s="268"/>
      <c r="AD3816" s="23">
        <v>1</v>
      </c>
      <c r="AE3816" s="134">
        <v>46900</v>
      </c>
      <c r="AF3816" s="26">
        <f t="shared" si="301"/>
        <v>46900</v>
      </c>
      <c r="AG3816" s="27">
        <v>42979</v>
      </c>
      <c r="AH3816" s="168">
        <v>44835</v>
      </c>
      <c r="AI3816" s="29" t="str">
        <f>IF(ISBLANK($AH3816),"","～")</f>
        <v>～</v>
      </c>
      <c r="AJ3816" s="178">
        <f t="shared" si="303"/>
        <v>45199</v>
      </c>
      <c r="AK3816" s="23" t="s">
        <v>10746</v>
      </c>
      <c r="AL3816" s="23" t="s">
        <v>18239</v>
      </c>
      <c r="AM3816" s="35">
        <v>43009</v>
      </c>
      <c r="AN3816" s="408"/>
      <c r="AO3816" s="35">
        <v>43007</v>
      </c>
      <c r="AP3816" s="134" t="s">
        <v>18205</v>
      </c>
      <c r="AQ3816" s="264" t="str">
        <f t="shared" si="302"/>
        <v/>
      </c>
    </row>
    <row r="3817" spans="1:43" ht="24.75" customHeight="1" x14ac:dyDescent="0.15">
      <c r="A3817" s="593">
        <v>3814</v>
      </c>
      <c r="B3817" s="23" t="s">
        <v>18206</v>
      </c>
      <c r="C3817" s="24" t="s">
        <v>18053</v>
      </c>
      <c r="D3817" s="23" t="s">
        <v>18210</v>
      </c>
      <c r="E3817" s="23" t="s">
        <v>30</v>
      </c>
      <c r="F3817" s="24" t="s">
        <v>17998</v>
      </c>
      <c r="G3817" s="25" t="s">
        <v>18055</v>
      </c>
      <c r="H3817" s="23" t="s">
        <v>18103</v>
      </c>
      <c r="I3817" s="23" t="s">
        <v>11163</v>
      </c>
      <c r="J3817" s="25" t="s">
        <v>18101</v>
      </c>
      <c r="K3817" s="58" t="s">
        <v>18105</v>
      </c>
      <c r="L3817" s="58"/>
      <c r="M3817" s="23"/>
      <c r="N3817" s="23"/>
      <c r="O3817" s="25" t="s">
        <v>4725</v>
      </c>
      <c r="P3817" s="23" t="s">
        <v>8362</v>
      </c>
      <c r="Q3817" s="25" t="s">
        <v>18113</v>
      </c>
      <c r="R3817" s="58" t="s">
        <v>18115</v>
      </c>
      <c r="S3817" s="23" t="s">
        <v>18117</v>
      </c>
      <c r="T3817" s="23" t="s">
        <v>8486</v>
      </c>
      <c r="U3817" s="25" t="s">
        <v>18084</v>
      </c>
      <c r="V3817" s="23" t="s">
        <v>18108</v>
      </c>
      <c r="W3817" s="25" t="s">
        <v>18106</v>
      </c>
      <c r="X3817" s="58" t="s">
        <v>16903</v>
      </c>
      <c r="Y3817" s="23" t="s">
        <v>18109</v>
      </c>
      <c r="Z3817" s="23" t="s">
        <v>18111</v>
      </c>
      <c r="AA3817" s="33">
        <v>1</v>
      </c>
      <c r="AB3817" s="295" t="s">
        <v>14501</v>
      </c>
      <c r="AC3817" s="268"/>
      <c r="AD3817" s="23">
        <v>1</v>
      </c>
      <c r="AE3817" s="134">
        <v>46900</v>
      </c>
      <c r="AF3817" s="26">
        <f t="shared" si="301"/>
        <v>46900</v>
      </c>
      <c r="AG3817" s="27">
        <v>42979</v>
      </c>
      <c r="AH3817" s="168">
        <v>44835</v>
      </c>
      <c r="AI3817" s="29" t="str">
        <f>IF(ISBLANK($AH3817),"","～")</f>
        <v>～</v>
      </c>
      <c r="AJ3817" s="178">
        <f t="shared" si="303"/>
        <v>45199</v>
      </c>
      <c r="AK3817" s="23" t="s">
        <v>10746</v>
      </c>
      <c r="AL3817" s="23" t="s">
        <v>18240</v>
      </c>
      <c r="AM3817" s="35">
        <v>43009</v>
      </c>
      <c r="AN3817" s="408"/>
      <c r="AO3817" s="35">
        <v>43007</v>
      </c>
      <c r="AP3817" s="134" t="s">
        <v>18205</v>
      </c>
      <c r="AQ3817" s="264" t="str">
        <f t="shared" si="302"/>
        <v/>
      </c>
    </row>
    <row r="3818" spans="1:43" ht="24.75" customHeight="1" x14ac:dyDescent="0.15">
      <c r="A3818" s="593">
        <v>3815</v>
      </c>
      <c r="B3818" s="23" t="s">
        <v>18206</v>
      </c>
      <c r="C3818" s="24" t="s">
        <v>18053</v>
      </c>
      <c r="D3818" s="23" t="s">
        <v>18210</v>
      </c>
      <c r="E3818" s="23" t="s">
        <v>30</v>
      </c>
      <c r="F3818" s="24" t="s">
        <v>17998</v>
      </c>
      <c r="G3818" s="25" t="s">
        <v>18055</v>
      </c>
      <c r="H3818" s="23" t="s">
        <v>18103</v>
      </c>
      <c r="I3818" s="23" t="s">
        <v>11163</v>
      </c>
      <c r="J3818" s="25" t="s">
        <v>18101</v>
      </c>
      <c r="K3818" s="58" t="s">
        <v>18105</v>
      </c>
      <c r="L3818" s="58"/>
      <c r="M3818" s="23"/>
      <c r="N3818" s="23"/>
      <c r="O3818" s="25" t="s">
        <v>4725</v>
      </c>
      <c r="P3818" s="23" t="s">
        <v>8362</v>
      </c>
      <c r="Q3818" s="25" t="s">
        <v>18113</v>
      </c>
      <c r="R3818" s="58" t="s">
        <v>18115</v>
      </c>
      <c r="S3818" s="23" t="s">
        <v>18117</v>
      </c>
      <c r="T3818" s="23" t="s">
        <v>8486</v>
      </c>
      <c r="U3818" s="25" t="s">
        <v>18084</v>
      </c>
      <c r="V3818" s="23" t="s">
        <v>18108</v>
      </c>
      <c r="W3818" s="25" t="s">
        <v>18106</v>
      </c>
      <c r="X3818" s="58" t="s">
        <v>16903</v>
      </c>
      <c r="Y3818" s="23" t="s">
        <v>18109</v>
      </c>
      <c r="Z3818" s="23" t="s">
        <v>18111</v>
      </c>
      <c r="AA3818" s="33">
        <v>1</v>
      </c>
      <c r="AB3818" s="295" t="s">
        <v>14501</v>
      </c>
      <c r="AC3818" s="268"/>
      <c r="AD3818" s="23">
        <v>1</v>
      </c>
      <c r="AE3818" s="134">
        <v>46900</v>
      </c>
      <c r="AF3818" s="26">
        <f t="shared" si="301"/>
        <v>46900</v>
      </c>
      <c r="AG3818" s="27">
        <v>42979</v>
      </c>
      <c r="AH3818" s="168">
        <v>44835</v>
      </c>
      <c r="AI3818" s="29" t="str">
        <f>IF(ISBLANK($AH3818),"","～")</f>
        <v>～</v>
      </c>
      <c r="AJ3818" s="178">
        <f t="shared" si="303"/>
        <v>45199</v>
      </c>
      <c r="AK3818" s="23" t="s">
        <v>10746</v>
      </c>
      <c r="AL3818" s="23" t="s">
        <v>18241</v>
      </c>
      <c r="AM3818" s="35">
        <v>43009</v>
      </c>
      <c r="AN3818" s="408"/>
      <c r="AO3818" s="35">
        <v>43007</v>
      </c>
      <c r="AP3818" s="134" t="s">
        <v>18205</v>
      </c>
      <c r="AQ3818" s="264" t="str">
        <f t="shared" si="302"/>
        <v/>
      </c>
    </row>
    <row r="3819" spans="1:43" ht="24.75" customHeight="1" x14ac:dyDescent="0.15">
      <c r="A3819" s="593">
        <v>3816</v>
      </c>
      <c r="B3819" s="23" t="s">
        <v>18206</v>
      </c>
      <c r="C3819" s="24" t="s">
        <v>18053</v>
      </c>
      <c r="D3819" s="23" t="s">
        <v>18210</v>
      </c>
      <c r="E3819" s="23" t="s">
        <v>30</v>
      </c>
      <c r="F3819" s="24" t="s">
        <v>17998</v>
      </c>
      <c r="G3819" s="25" t="s">
        <v>18055</v>
      </c>
      <c r="H3819" s="23" t="s">
        <v>18103</v>
      </c>
      <c r="I3819" s="23" t="s">
        <v>11163</v>
      </c>
      <c r="J3819" s="25" t="s">
        <v>18101</v>
      </c>
      <c r="K3819" s="58" t="s">
        <v>18105</v>
      </c>
      <c r="L3819" s="58"/>
      <c r="M3819" s="23"/>
      <c r="N3819" s="23"/>
      <c r="O3819" s="25" t="s">
        <v>4725</v>
      </c>
      <c r="P3819" s="23" t="s">
        <v>8362</v>
      </c>
      <c r="Q3819" s="25" t="s">
        <v>18113</v>
      </c>
      <c r="R3819" s="58" t="s">
        <v>18115</v>
      </c>
      <c r="S3819" s="23" t="s">
        <v>18117</v>
      </c>
      <c r="T3819" s="23" t="s">
        <v>8486</v>
      </c>
      <c r="U3819" s="25" t="s">
        <v>18084</v>
      </c>
      <c r="V3819" s="23" t="s">
        <v>18108</v>
      </c>
      <c r="W3819" s="25" t="s">
        <v>18106</v>
      </c>
      <c r="X3819" s="58" t="s">
        <v>16903</v>
      </c>
      <c r="Y3819" s="23" t="s">
        <v>18109</v>
      </c>
      <c r="Z3819" s="23" t="s">
        <v>18111</v>
      </c>
      <c r="AA3819" s="33">
        <v>1</v>
      </c>
      <c r="AB3819" s="295" t="s">
        <v>14501</v>
      </c>
      <c r="AC3819" s="268"/>
      <c r="AD3819" s="23">
        <v>1</v>
      </c>
      <c r="AE3819" s="134">
        <v>46900</v>
      </c>
      <c r="AF3819" s="26">
        <f t="shared" si="301"/>
        <v>46900</v>
      </c>
      <c r="AG3819" s="27">
        <v>42979</v>
      </c>
      <c r="AH3819" s="168">
        <v>44835</v>
      </c>
      <c r="AI3819" s="29" t="str">
        <f t="shared" ref="AI3819:AI3824" si="304">IF(ISBLANK($AH3819),"","～")</f>
        <v>～</v>
      </c>
      <c r="AJ3819" s="178">
        <f t="shared" si="303"/>
        <v>45199</v>
      </c>
      <c r="AK3819" s="23" t="s">
        <v>10746</v>
      </c>
      <c r="AL3819" s="23" t="s">
        <v>18242</v>
      </c>
      <c r="AM3819" s="35">
        <v>43009</v>
      </c>
      <c r="AN3819" s="408"/>
      <c r="AO3819" s="35">
        <v>43007</v>
      </c>
      <c r="AP3819" s="134" t="s">
        <v>18205</v>
      </c>
      <c r="AQ3819" s="264" t="str">
        <f t="shared" si="302"/>
        <v/>
      </c>
    </row>
    <row r="3820" spans="1:43" ht="24.75" customHeight="1" x14ac:dyDescent="0.15">
      <c r="A3820" s="593">
        <v>3817</v>
      </c>
      <c r="B3820" s="23" t="s">
        <v>18206</v>
      </c>
      <c r="C3820" s="24" t="s">
        <v>18053</v>
      </c>
      <c r="D3820" s="23" t="s">
        <v>18210</v>
      </c>
      <c r="E3820" s="23" t="s">
        <v>30</v>
      </c>
      <c r="F3820" s="24" t="s">
        <v>17998</v>
      </c>
      <c r="G3820" s="25" t="s">
        <v>18055</v>
      </c>
      <c r="H3820" s="23" t="s">
        <v>18103</v>
      </c>
      <c r="I3820" s="23" t="s">
        <v>11163</v>
      </c>
      <c r="J3820" s="25" t="s">
        <v>18101</v>
      </c>
      <c r="K3820" s="58" t="s">
        <v>18105</v>
      </c>
      <c r="L3820" s="58"/>
      <c r="M3820" s="23"/>
      <c r="N3820" s="23"/>
      <c r="O3820" s="25" t="s">
        <v>4725</v>
      </c>
      <c r="P3820" s="23" t="s">
        <v>8362</v>
      </c>
      <c r="Q3820" s="25" t="s">
        <v>18113</v>
      </c>
      <c r="R3820" s="58" t="s">
        <v>18115</v>
      </c>
      <c r="S3820" s="23" t="s">
        <v>18117</v>
      </c>
      <c r="T3820" s="23" t="s">
        <v>8486</v>
      </c>
      <c r="U3820" s="25" t="s">
        <v>18084</v>
      </c>
      <c r="V3820" s="23" t="s">
        <v>18108</v>
      </c>
      <c r="W3820" s="25" t="s">
        <v>18106</v>
      </c>
      <c r="X3820" s="58" t="s">
        <v>16903</v>
      </c>
      <c r="Y3820" s="23" t="s">
        <v>18109</v>
      </c>
      <c r="Z3820" s="23" t="s">
        <v>18111</v>
      </c>
      <c r="AA3820" s="33">
        <v>1</v>
      </c>
      <c r="AB3820" s="295" t="s">
        <v>14501</v>
      </c>
      <c r="AC3820" s="268"/>
      <c r="AD3820" s="23">
        <v>1</v>
      </c>
      <c r="AE3820" s="134">
        <v>46900</v>
      </c>
      <c r="AF3820" s="26">
        <f t="shared" si="301"/>
        <v>46900</v>
      </c>
      <c r="AG3820" s="27">
        <v>42979</v>
      </c>
      <c r="AH3820" s="168">
        <v>44835</v>
      </c>
      <c r="AI3820" s="29" t="str">
        <f t="shared" si="304"/>
        <v>～</v>
      </c>
      <c r="AJ3820" s="178">
        <f t="shared" si="303"/>
        <v>45199</v>
      </c>
      <c r="AK3820" s="23" t="s">
        <v>10746</v>
      </c>
      <c r="AL3820" s="23" t="s">
        <v>18243</v>
      </c>
      <c r="AM3820" s="35">
        <v>43009</v>
      </c>
      <c r="AN3820" s="408"/>
      <c r="AO3820" s="35">
        <v>43007</v>
      </c>
      <c r="AP3820" s="134" t="s">
        <v>18205</v>
      </c>
      <c r="AQ3820" s="264" t="str">
        <f t="shared" si="302"/>
        <v/>
      </c>
    </row>
    <row r="3821" spans="1:43" ht="24.75" customHeight="1" x14ac:dyDescent="0.15">
      <c r="A3821" s="593">
        <v>3818</v>
      </c>
      <c r="B3821" s="23" t="s">
        <v>18206</v>
      </c>
      <c r="C3821" s="24" t="s">
        <v>18053</v>
      </c>
      <c r="D3821" s="23" t="s">
        <v>18210</v>
      </c>
      <c r="E3821" s="23" t="s">
        <v>30</v>
      </c>
      <c r="F3821" s="24" t="s">
        <v>17998</v>
      </c>
      <c r="G3821" s="25" t="s">
        <v>18055</v>
      </c>
      <c r="H3821" s="23" t="s">
        <v>18103</v>
      </c>
      <c r="I3821" s="23" t="s">
        <v>11163</v>
      </c>
      <c r="J3821" s="25" t="s">
        <v>18101</v>
      </c>
      <c r="K3821" s="58" t="s">
        <v>18105</v>
      </c>
      <c r="L3821" s="58"/>
      <c r="M3821" s="23"/>
      <c r="N3821" s="23"/>
      <c r="O3821" s="25" t="s">
        <v>4725</v>
      </c>
      <c r="P3821" s="23" t="s">
        <v>8362</v>
      </c>
      <c r="Q3821" s="25" t="s">
        <v>18113</v>
      </c>
      <c r="R3821" s="58" t="s">
        <v>18115</v>
      </c>
      <c r="S3821" s="23" t="s">
        <v>18117</v>
      </c>
      <c r="T3821" s="23" t="s">
        <v>8486</v>
      </c>
      <c r="U3821" s="25" t="s">
        <v>18084</v>
      </c>
      <c r="V3821" s="23" t="s">
        <v>18108</v>
      </c>
      <c r="W3821" s="25" t="s">
        <v>18106</v>
      </c>
      <c r="X3821" s="58" t="s">
        <v>16903</v>
      </c>
      <c r="Y3821" s="23" t="s">
        <v>18109</v>
      </c>
      <c r="Z3821" s="23" t="s">
        <v>18111</v>
      </c>
      <c r="AA3821" s="33">
        <v>1</v>
      </c>
      <c r="AB3821" s="295" t="s">
        <v>14501</v>
      </c>
      <c r="AC3821" s="268"/>
      <c r="AD3821" s="23">
        <v>1</v>
      </c>
      <c r="AE3821" s="134">
        <v>46900</v>
      </c>
      <c r="AF3821" s="26">
        <f t="shared" si="301"/>
        <v>46900</v>
      </c>
      <c r="AG3821" s="27">
        <v>42979</v>
      </c>
      <c r="AH3821" s="168">
        <v>44835</v>
      </c>
      <c r="AI3821" s="29" t="str">
        <f t="shared" si="304"/>
        <v>～</v>
      </c>
      <c r="AJ3821" s="178">
        <f t="shared" si="303"/>
        <v>45199</v>
      </c>
      <c r="AK3821" s="23" t="s">
        <v>10746</v>
      </c>
      <c r="AL3821" s="23" t="s">
        <v>18244</v>
      </c>
      <c r="AM3821" s="35">
        <v>43009</v>
      </c>
      <c r="AN3821" s="408"/>
      <c r="AO3821" s="35">
        <v>43007</v>
      </c>
      <c r="AP3821" s="134" t="s">
        <v>18205</v>
      </c>
      <c r="AQ3821" s="264" t="str">
        <f t="shared" si="302"/>
        <v/>
      </c>
    </row>
    <row r="3822" spans="1:43" ht="24.75" customHeight="1" x14ac:dyDescent="0.15">
      <c r="A3822" s="593">
        <v>3819</v>
      </c>
      <c r="B3822" s="23" t="s">
        <v>18206</v>
      </c>
      <c r="C3822" s="24" t="s">
        <v>18053</v>
      </c>
      <c r="D3822" s="23" t="s">
        <v>18210</v>
      </c>
      <c r="E3822" s="23" t="s">
        <v>30</v>
      </c>
      <c r="F3822" s="24" t="s">
        <v>17998</v>
      </c>
      <c r="G3822" s="25" t="s">
        <v>18055</v>
      </c>
      <c r="H3822" s="23" t="s">
        <v>18103</v>
      </c>
      <c r="I3822" s="23" t="s">
        <v>11163</v>
      </c>
      <c r="J3822" s="25" t="s">
        <v>18101</v>
      </c>
      <c r="K3822" s="58" t="s">
        <v>18105</v>
      </c>
      <c r="L3822" s="58"/>
      <c r="M3822" s="23"/>
      <c r="N3822" s="23"/>
      <c r="O3822" s="25" t="s">
        <v>4725</v>
      </c>
      <c r="P3822" s="23" t="s">
        <v>8362</v>
      </c>
      <c r="Q3822" s="25" t="s">
        <v>18113</v>
      </c>
      <c r="R3822" s="58" t="s">
        <v>18115</v>
      </c>
      <c r="S3822" s="23" t="s">
        <v>18117</v>
      </c>
      <c r="T3822" s="23" t="s">
        <v>8486</v>
      </c>
      <c r="U3822" s="25" t="s">
        <v>18084</v>
      </c>
      <c r="V3822" s="23" t="s">
        <v>18108</v>
      </c>
      <c r="W3822" s="25" t="s">
        <v>18106</v>
      </c>
      <c r="X3822" s="58" t="s">
        <v>16903</v>
      </c>
      <c r="Y3822" s="23" t="s">
        <v>18109</v>
      </c>
      <c r="Z3822" s="23" t="s">
        <v>18111</v>
      </c>
      <c r="AA3822" s="33">
        <v>1</v>
      </c>
      <c r="AB3822" s="295" t="s">
        <v>14501</v>
      </c>
      <c r="AC3822" s="268"/>
      <c r="AD3822" s="23">
        <v>1</v>
      </c>
      <c r="AE3822" s="134">
        <v>46900</v>
      </c>
      <c r="AF3822" s="26">
        <f t="shared" si="301"/>
        <v>46900</v>
      </c>
      <c r="AG3822" s="27">
        <v>42979</v>
      </c>
      <c r="AH3822" s="168">
        <v>44835</v>
      </c>
      <c r="AI3822" s="29" t="str">
        <f t="shared" si="304"/>
        <v>～</v>
      </c>
      <c r="AJ3822" s="178">
        <f t="shared" si="303"/>
        <v>45199</v>
      </c>
      <c r="AK3822" s="23" t="s">
        <v>10746</v>
      </c>
      <c r="AL3822" s="23" t="s">
        <v>18245</v>
      </c>
      <c r="AM3822" s="35">
        <v>43009</v>
      </c>
      <c r="AN3822" s="408"/>
      <c r="AO3822" s="35">
        <v>43007</v>
      </c>
      <c r="AP3822" s="134" t="s">
        <v>18205</v>
      </c>
      <c r="AQ3822" s="264" t="str">
        <f t="shared" si="302"/>
        <v/>
      </c>
    </row>
    <row r="3823" spans="1:43" ht="24.75" customHeight="1" x14ac:dyDescent="0.15">
      <c r="A3823" s="593">
        <v>3820</v>
      </c>
      <c r="B3823" s="23" t="s">
        <v>18206</v>
      </c>
      <c r="C3823" s="24" t="s">
        <v>18053</v>
      </c>
      <c r="D3823" s="23" t="s">
        <v>18210</v>
      </c>
      <c r="E3823" s="23" t="s">
        <v>30</v>
      </c>
      <c r="F3823" s="24" t="s">
        <v>17998</v>
      </c>
      <c r="G3823" s="25" t="s">
        <v>18055</v>
      </c>
      <c r="H3823" s="23" t="s">
        <v>18103</v>
      </c>
      <c r="I3823" s="23" t="s">
        <v>11163</v>
      </c>
      <c r="J3823" s="25" t="s">
        <v>18101</v>
      </c>
      <c r="K3823" s="58" t="s">
        <v>18105</v>
      </c>
      <c r="L3823" s="58"/>
      <c r="M3823" s="23"/>
      <c r="N3823" s="23"/>
      <c r="O3823" s="25" t="s">
        <v>4725</v>
      </c>
      <c r="P3823" s="23" t="s">
        <v>8362</v>
      </c>
      <c r="Q3823" s="25" t="s">
        <v>18113</v>
      </c>
      <c r="R3823" s="58" t="s">
        <v>18115</v>
      </c>
      <c r="S3823" s="23" t="s">
        <v>18117</v>
      </c>
      <c r="T3823" s="23" t="s">
        <v>8486</v>
      </c>
      <c r="U3823" s="25" t="s">
        <v>18084</v>
      </c>
      <c r="V3823" s="23" t="s">
        <v>18108</v>
      </c>
      <c r="W3823" s="25" t="s">
        <v>18106</v>
      </c>
      <c r="X3823" s="58" t="s">
        <v>16903</v>
      </c>
      <c r="Y3823" s="23" t="s">
        <v>18109</v>
      </c>
      <c r="Z3823" s="23" t="s">
        <v>18111</v>
      </c>
      <c r="AA3823" s="33">
        <v>1</v>
      </c>
      <c r="AB3823" s="295" t="s">
        <v>14501</v>
      </c>
      <c r="AC3823" s="268"/>
      <c r="AD3823" s="23">
        <v>1</v>
      </c>
      <c r="AE3823" s="134">
        <v>46900</v>
      </c>
      <c r="AF3823" s="26">
        <f t="shared" si="301"/>
        <v>46900</v>
      </c>
      <c r="AG3823" s="27">
        <v>42979</v>
      </c>
      <c r="AH3823" s="168">
        <v>44835</v>
      </c>
      <c r="AI3823" s="29" t="str">
        <f t="shared" si="304"/>
        <v>～</v>
      </c>
      <c r="AJ3823" s="178">
        <f t="shared" si="303"/>
        <v>45199</v>
      </c>
      <c r="AK3823" s="23" t="s">
        <v>10746</v>
      </c>
      <c r="AL3823" s="23" t="s">
        <v>18246</v>
      </c>
      <c r="AM3823" s="35">
        <v>43009</v>
      </c>
      <c r="AN3823" s="408"/>
      <c r="AO3823" s="35">
        <v>43007</v>
      </c>
      <c r="AP3823" s="134" t="s">
        <v>18205</v>
      </c>
      <c r="AQ3823" s="264" t="str">
        <f t="shared" si="302"/>
        <v/>
      </c>
    </row>
    <row r="3824" spans="1:43" ht="24.75" customHeight="1" x14ac:dyDescent="0.15">
      <c r="A3824" s="593">
        <v>3821</v>
      </c>
      <c r="B3824" s="23" t="s">
        <v>18206</v>
      </c>
      <c r="C3824" s="24" t="s">
        <v>18053</v>
      </c>
      <c r="D3824" s="23" t="s">
        <v>18210</v>
      </c>
      <c r="E3824" s="23" t="s">
        <v>30</v>
      </c>
      <c r="F3824" s="24" t="s">
        <v>17998</v>
      </c>
      <c r="G3824" s="25" t="s">
        <v>18055</v>
      </c>
      <c r="H3824" s="23" t="s">
        <v>18103</v>
      </c>
      <c r="I3824" s="23" t="s">
        <v>11163</v>
      </c>
      <c r="J3824" s="25" t="s">
        <v>18101</v>
      </c>
      <c r="K3824" s="58" t="s">
        <v>18105</v>
      </c>
      <c r="L3824" s="58"/>
      <c r="M3824" s="23"/>
      <c r="N3824" s="23"/>
      <c r="O3824" s="25" t="s">
        <v>4725</v>
      </c>
      <c r="P3824" s="23" t="s">
        <v>8362</v>
      </c>
      <c r="Q3824" s="25" t="s">
        <v>18113</v>
      </c>
      <c r="R3824" s="58" t="s">
        <v>18115</v>
      </c>
      <c r="S3824" s="23" t="s">
        <v>18117</v>
      </c>
      <c r="T3824" s="23" t="s">
        <v>8486</v>
      </c>
      <c r="U3824" s="25" t="s">
        <v>18084</v>
      </c>
      <c r="V3824" s="23" t="s">
        <v>18108</v>
      </c>
      <c r="W3824" s="25" t="s">
        <v>18106</v>
      </c>
      <c r="X3824" s="58" t="s">
        <v>16903</v>
      </c>
      <c r="Y3824" s="23" t="s">
        <v>18109</v>
      </c>
      <c r="Z3824" s="23" t="s">
        <v>18111</v>
      </c>
      <c r="AA3824" s="33">
        <v>1</v>
      </c>
      <c r="AB3824" s="295" t="s">
        <v>14501</v>
      </c>
      <c r="AC3824" s="268"/>
      <c r="AD3824" s="23">
        <v>1</v>
      </c>
      <c r="AE3824" s="134">
        <v>46900</v>
      </c>
      <c r="AF3824" s="26">
        <f t="shared" si="301"/>
        <v>46900</v>
      </c>
      <c r="AG3824" s="27">
        <v>42979</v>
      </c>
      <c r="AH3824" s="168">
        <v>44835</v>
      </c>
      <c r="AI3824" s="29" t="str">
        <f t="shared" si="304"/>
        <v>～</v>
      </c>
      <c r="AJ3824" s="178">
        <f t="shared" si="303"/>
        <v>45199</v>
      </c>
      <c r="AK3824" s="23" t="s">
        <v>10746</v>
      </c>
      <c r="AL3824" s="23" t="s">
        <v>18247</v>
      </c>
      <c r="AM3824" s="35">
        <v>43009</v>
      </c>
      <c r="AN3824" s="408"/>
      <c r="AO3824" s="35">
        <v>43007</v>
      </c>
      <c r="AP3824" s="134" t="s">
        <v>18205</v>
      </c>
      <c r="AQ3824" s="264" t="str">
        <f t="shared" si="302"/>
        <v/>
      </c>
    </row>
    <row r="3825" spans="1:43" ht="24.75" customHeight="1" x14ac:dyDescent="0.15">
      <c r="A3825" s="593">
        <v>3822</v>
      </c>
      <c r="B3825" s="23" t="s">
        <v>18206</v>
      </c>
      <c r="C3825" s="24" t="s">
        <v>18053</v>
      </c>
      <c r="D3825" s="23" t="s">
        <v>18210</v>
      </c>
      <c r="E3825" s="23" t="s">
        <v>30</v>
      </c>
      <c r="F3825" s="24" t="s">
        <v>17998</v>
      </c>
      <c r="G3825" s="25" t="s">
        <v>18055</v>
      </c>
      <c r="H3825" s="23" t="s">
        <v>18103</v>
      </c>
      <c r="I3825" s="23" t="s">
        <v>11163</v>
      </c>
      <c r="J3825" s="25" t="s">
        <v>18101</v>
      </c>
      <c r="K3825" s="58" t="s">
        <v>18105</v>
      </c>
      <c r="L3825" s="58"/>
      <c r="M3825" s="23"/>
      <c r="N3825" s="23"/>
      <c r="O3825" s="25" t="s">
        <v>4725</v>
      </c>
      <c r="P3825" s="23" t="s">
        <v>8362</v>
      </c>
      <c r="Q3825" s="25" t="s">
        <v>18113</v>
      </c>
      <c r="R3825" s="58" t="s">
        <v>18115</v>
      </c>
      <c r="S3825" s="23" t="s">
        <v>18117</v>
      </c>
      <c r="T3825" s="23" t="s">
        <v>8486</v>
      </c>
      <c r="U3825" s="25" t="s">
        <v>18084</v>
      </c>
      <c r="V3825" s="23" t="s">
        <v>18108</v>
      </c>
      <c r="W3825" s="25" t="s">
        <v>18106</v>
      </c>
      <c r="X3825" s="58" t="s">
        <v>16903</v>
      </c>
      <c r="Y3825" s="23" t="s">
        <v>18109</v>
      </c>
      <c r="Z3825" s="23" t="s">
        <v>18111</v>
      </c>
      <c r="AA3825" s="33">
        <v>1</v>
      </c>
      <c r="AB3825" s="295" t="s">
        <v>14501</v>
      </c>
      <c r="AC3825" s="268"/>
      <c r="AD3825" s="23">
        <v>1</v>
      </c>
      <c r="AE3825" s="134">
        <v>46900</v>
      </c>
      <c r="AF3825" s="26">
        <f t="shared" si="301"/>
        <v>46900</v>
      </c>
      <c r="AG3825" s="27">
        <v>42979</v>
      </c>
      <c r="AH3825" s="168">
        <v>44835</v>
      </c>
      <c r="AI3825" s="29" t="str">
        <f t="shared" ref="AI3825:AI3830" si="305">IF(ISBLANK($AH3825),"","～")</f>
        <v>～</v>
      </c>
      <c r="AJ3825" s="178">
        <f t="shared" ref="AJ3825:AJ3879" si="306">IF(ISBLANK($AH3825),"",DATE(YEAR($AH3825)+$AA3825,MONTH($AH3825),DAY($AH3825)-1))</f>
        <v>45199</v>
      </c>
      <c r="AK3825" s="23" t="s">
        <v>10746</v>
      </c>
      <c r="AL3825" s="23" t="s">
        <v>18248</v>
      </c>
      <c r="AM3825" s="35">
        <v>43009</v>
      </c>
      <c r="AN3825" s="408"/>
      <c r="AO3825" s="35">
        <v>43007</v>
      </c>
      <c r="AP3825" s="134" t="s">
        <v>18205</v>
      </c>
      <c r="AQ3825" s="264" t="str">
        <f t="shared" si="302"/>
        <v/>
      </c>
    </row>
    <row r="3826" spans="1:43" ht="24.75" customHeight="1" x14ac:dyDescent="0.15">
      <c r="A3826" s="593">
        <v>3823</v>
      </c>
      <c r="B3826" s="23" t="s">
        <v>18206</v>
      </c>
      <c r="C3826" s="24" t="s">
        <v>18053</v>
      </c>
      <c r="D3826" s="23" t="s">
        <v>18210</v>
      </c>
      <c r="E3826" s="23" t="s">
        <v>30</v>
      </c>
      <c r="F3826" s="24" t="s">
        <v>17998</v>
      </c>
      <c r="G3826" s="25" t="s">
        <v>18055</v>
      </c>
      <c r="H3826" s="23" t="s">
        <v>18103</v>
      </c>
      <c r="I3826" s="23" t="s">
        <v>11163</v>
      </c>
      <c r="J3826" s="25" t="s">
        <v>18101</v>
      </c>
      <c r="K3826" s="58" t="s">
        <v>18105</v>
      </c>
      <c r="L3826" s="58"/>
      <c r="M3826" s="23"/>
      <c r="N3826" s="23"/>
      <c r="O3826" s="25" t="s">
        <v>4725</v>
      </c>
      <c r="P3826" s="23" t="s">
        <v>8362</v>
      </c>
      <c r="Q3826" s="25" t="s">
        <v>18113</v>
      </c>
      <c r="R3826" s="58" t="s">
        <v>18115</v>
      </c>
      <c r="S3826" s="23" t="s">
        <v>18117</v>
      </c>
      <c r="T3826" s="23" t="s">
        <v>8486</v>
      </c>
      <c r="U3826" s="25" t="s">
        <v>18084</v>
      </c>
      <c r="V3826" s="23" t="s">
        <v>18108</v>
      </c>
      <c r="W3826" s="25" t="s">
        <v>18106</v>
      </c>
      <c r="X3826" s="58" t="s">
        <v>16903</v>
      </c>
      <c r="Y3826" s="23" t="s">
        <v>18109</v>
      </c>
      <c r="Z3826" s="23" t="s">
        <v>18111</v>
      </c>
      <c r="AA3826" s="33">
        <v>1</v>
      </c>
      <c r="AB3826" s="295" t="s">
        <v>14501</v>
      </c>
      <c r="AC3826" s="268"/>
      <c r="AD3826" s="23">
        <v>1</v>
      </c>
      <c r="AE3826" s="134">
        <v>46900</v>
      </c>
      <c r="AF3826" s="26">
        <f t="shared" si="301"/>
        <v>46900</v>
      </c>
      <c r="AG3826" s="27">
        <v>42979</v>
      </c>
      <c r="AH3826" s="168">
        <v>44835</v>
      </c>
      <c r="AI3826" s="29" t="str">
        <f t="shared" si="305"/>
        <v>～</v>
      </c>
      <c r="AJ3826" s="178">
        <f t="shared" si="306"/>
        <v>45199</v>
      </c>
      <c r="AK3826" s="23" t="s">
        <v>10746</v>
      </c>
      <c r="AL3826" s="23" t="s">
        <v>18249</v>
      </c>
      <c r="AM3826" s="35">
        <v>43009</v>
      </c>
      <c r="AN3826" s="408"/>
      <c r="AO3826" s="35">
        <v>43007</v>
      </c>
      <c r="AP3826" s="134" t="s">
        <v>18205</v>
      </c>
      <c r="AQ3826" s="264" t="str">
        <f t="shared" si="302"/>
        <v/>
      </c>
    </row>
    <row r="3827" spans="1:43" ht="24.75" customHeight="1" x14ac:dyDescent="0.15">
      <c r="A3827" s="593">
        <v>3824</v>
      </c>
      <c r="B3827" s="23" t="s">
        <v>18206</v>
      </c>
      <c r="C3827" s="24" t="s">
        <v>18053</v>
      </c>
      <c r="D3827" s="23" t="s">
        <v>18210</v>
      </c>
      <c r="E3827" s="23" t="s">
        <v>30</v>
      </c>
      <c r="F3827" s="24" t="s">
        <v>17998</v>
      </c>
      <c r="G3827" s="25" t="s">
        <v>18055</v>
      </c>
      <c r="H3827" s="23" t="s">
        <v>18103</v>
      </c>
      <c r="I3827" s="23" t="s">
        <v>11163</v>
      </c>
      <c r="J3827" s="25" t="s">
        <v>18101</v>
      </c>
      <c r="K3827" s="58" t="s">
        <v>18105</v>
      </c>
      <c r="L3827" s="58"/>
      <c r="M3827" s="23"/>
      <c r="N3827" s="23"/>
      <c r="O3827" s="25" t="s">
        <v>4725</v>
      </c>
      <c r="P3827" s="23" t="s">
        <v>8362</v>
      </c>
      <c r="Q3827" s="25" t="s">
        <v>18113</v>
      </c>
      <c r="R3827" s="58" t="s">
        <v>18115</v>
      </c>
      <c r="S3827" s="23" t="s">
        <v>18117</v>
      </c>
      <c r="T3827" s="23" t="s">
        <v>8486</v>
      </c>
      <c r="U3827" s="25" t="s">
        <v>18084</v>
      </c>
      <c r="V3827" s="23" t="s">
        <v>18108</v>
      </c>
      <c r="W3827" s="25" t="s">
        <v>18106</v>
      </c>
      <c r="X3827" s="58" t="s">
        <v>16903</v>
      </c>
      <c r="Y3827" s="23" t="s">
        <v>18109</v>
      </c>
      <c r="Z3827" s="23" t="s">
        <v>18111</v>
      </c>
      <c r="AA3827" s="33">
        <v>1</v>
      </c>
      <c r="AB3827" s="295" t="s">
        <v>14501</v>
      </c>
      <c r="AC3827" s="268"/>
      <c r="AD3827" s="23">
        <v>1</v>
      </c>
      <c r="AE3827" s="134">
        <v>46900</v>
      </c>
      <c r="AF3827" s="26">
        <f t="shared" si="301"/>
        <v>46900</v>
      </c>
      <c r="AG3827" s="27">
        <v>42979</v>
      </c>
      <c r="AH3827" s="168">
        <v>44835</v>
      </c>
      <c r="AI3827" s="29" t="str">
        <f t="shared" si="305"/>
        <v>～</v>
      </c>
      <c r="AJ3827" s="178">
        <f t="shared" si="306"/>
        <v>45199</v>
      </c>
      <c r="AK3827" s="23" t="s">
        <v>10746</v>
      </c>
      <c r="AL3827" s="23" t="s">
        <v>18250</v>
      </c>
      <c r="AM3827" s="35">
        <v>43009</v>
      </c>
      <c r="AN3827" s="408"/>
      <c r="AO3827" s="35">
        <v>43007</v>
      </c>
      <c r="AP3827" s="134" t="s">
        <v>18205</v>
      </c>
      <c r="AQ3827" s="264" t="str">
        <f t="shared" si="302"/>
        <v/>
      </c>
    </row>
    <row r="3828" spans="1:43" ht="24.75" customHeight="1" x14ac:dyDescent="0.15">
      <c r="A3828" s="593">
        <v>3825</v>
      </c>
      <c r="B3828" s="23" t="s">
        <v>18206</v>
      </c>
      <c r="C3828" s="24" t="s">
        <v>18053</v>
      </c>
      <c r="D3828" s="23" t="s">
        <v>18210</v>
      </c>
      <c r="E3828" s="23" t="s">
        <v>30</v>
      </c>
      <c r="F3828" s="24" t="s">
        <v>17998</v>
      </c>
      <c r="G3828" s="25" t="s">
        <v>18055</v>
      </c>
      <c r="H3828" s="23" t="s">
        <v>18103</v>
      </c>
      <c r="I3828" s="23" t="s">
        <v>11163</v>
      </c>
      <c r="J3828" s="25" t="s">
        <v>18101</v>
      </c>
      <c r="K3828" s="58" t="s">
        <v>18105</v>
      </c>
      <c r="L3828" s="58"/>
      <c r="M3828" s="23"/>
      <c r="N3828" s="23"/>
      <c r="O3828" s="25" t="s">
        <v>4725</v>
      </c>
      <c r="P3828" s="23" t="s">
        <v>8362</v>
      </c>
      <c r="Q3828" s="25" t="s">
        <v>18113</v>
      </c>
      <c r="R3828" s="58" t="s">
        <v>18115</v>
      </c>
      <c r="S3828" s="23" t="s">
        <v>18117</v>
      </c>
      <c r="T3828" s="23" t="s">
        <v>8486</v>
      </c>
      <c r="U3828" s="25" t="s">
        <v>18084</v>
      </c>
      <c r="V3828" s="23" t="s">
        <v>18108</v>
      </c>
      <c r="W3828" s="25" t="s">
        <v>18106</v>
      </c>
      <c r="X3828" s="58" t="s">
        <v>16903</v>
      </c>
      <c r="Y3828" s="23" t="s">
        <v>18109</v>
      </c>
      <c r="Z3828" s="23" t="s">
        <v>18111</v>
      </c>
      <c r="AA3828" s="33">
        <v>1</v>
      </c>
      <c r="AB3828" s="295" t="s">
        <v>14501</v>
      </c>
      <c r="AC3828" s="268"/>
      <c r="AD3828" s="23">
        <v>1</v>
      </c>
      <c r="AE3828" s="134">
        <v>46900</v>
      </c>
      <c r="AF3828" s="26">
        <f t="shared" si="301"/>
        <v>46900</v>
      </c>
      <c r="AG3828" s="27">
        <v>42979</v>
      </c>
      <c r="AH3828" s="168">
        <v>44835</v>
      </c>
      <c r="AI3828" s="29" t="str">
        <f t="shared" si="305"/>
        <v>～</v>
      </c>
      <c r="AJ3828" s="178">
        <f t="shared" si="306"/>
        <v>45199</v>
      </c>
      <c r="AK3828" s="23" t="s">
        <v>10746</v>
      </c>
      <c r="AL3828" s="23" t="s">
        <v>18251</v>
      </c>
      <c r="AM3828" s="35">
        <v>43009</v>
      </c>
      <c r="AN3828" s="408"/>
      <c r="AO3828" s="35">
        <v>43007</v>
      </c>
      <c r="AP3828" s="134" t="s">
        <v>18205</v>
      </c>
      <c r="AQ3828" s="264" t="str">
        <f t="shared" si="302"/>
        <v/>
      </c>
    </row>
    <row r="3829" spans="1:43" ht="24.75" customHeight="1" x14ac:dyDescent="0.15">
      <c r="A3829" s="593">
        <v>3826</v>
      </c>
      <c r="B3829" s="23" t="s">
        <v>18206</v>
      </c>
      <c r="C3829" s="24" t="s">
        <v>18053</v>
      </c>
      <c r="D3829" s="23" t="s">
        <v>18210</v>
      </c>
      <c r="E3829" s="23" t="s">
        <v>30</v>
      </c>
      <c r="F3829" s="24" t="s">
        <v>17998</v>
      </c>
      <c r="G3829" s="25" t="s">
        <v>18055</v>
      </c>
      <c r="H3829" s="23" t="s">
        <v>18103</v>
      </c>
      <c r="I3829" s="23" t="s">
        <v>11163</v>
      </c>
      <c r="J3829" s="25" t="s">
        <v>18101</v>
      </c>
      <c r="K3829" s="58" t="s">
        <v>18105</v>
      </c>
      <c r="L3829" s="58"/>
      <c r="M3829" s="23"/>
      <c r="N3829" s="23"/>
      <c r="O3829" s="25" t="s">
        <v>4725</v>
      </c>
      <c r="P3829" s="23" t="s">
        <v>8362</v>
      </c>
      <c r="Q3829" s="25" t="s">
        <v>18113</v>
      </c>
      <c r="R3829" s="58" t="s">
        <v>18115</v>
      </c>
      <c r="S3829" s="23" t="s">
        <v>18117</v>
      </c>
      <c r="T3829" s="23" t="s">
        <v>8486</v>
      </c>
      <c r="U3829" s="25" t="s">
        <v>18084</v>
      </c>
      <c r="V3829" s="23" t="s">
        <v>18108</v>
      </c>
      <c r="W3829" s="25" t="s">
        <v>18106</v>
      </c>
      <c r="X3829" s="58" t="s">
        <v>16903</v>
      </c>
      <c r="Y3829" s="23" t="s">
        <v>18109</v>
      </c>
      <c r="Z3829" s="23" t="s">
        <v>18111</v>
      </c>
      <c r="AA3829" s="33">
        <v>1</v>
      </c>
      <c r="AB3829" s="295" t="s">
        <v>14501</v>
      </c>
      <c r="AC3829" s="268"/>
      <c r="AD3829" s="23">
        <v>1</v>
      </c>
      <c r="AE3829" s="134">
        <v>46900</v>
      </c>
      <c r="AF3829" s="26">
        <f t="shared" si="301"/>
        <v>46900</v>
      </c>
      <c r="AG3829" s="27">
        <v>42979</v>
      </c>
      <c r="AH3829" s="168">
        <v>44835</v>
      </c>
      <c r="AI3829" s="29" t="str">
        <f t="shared" si="305"/>
        <v>～</v>
      </c>
      <c r="AJ3829" s="178">
        <f t="shared" si="306"/>
        <v>45199</v>
      </c>
      <c r="AK3829" s="23" t="s">
        <v>10746</v>
      </c>
      <c r="AL3829" s="23" t="s">
        <v>18252</v>
      </c>
      <c r="AM3829" s="35">
        <v>43009</v>
      </c>
      <c r="AN3829" s="408"/>
      <c r="AO3829" s="35">
        <v>43007</v>
      </c>
      <c r="AP3829" s="134" t="s">
        <v>18205</v>
      </c>
      <c r="AQ3829" s="264" t="str">
        <f t="shared" si="302"/>
        <v/>
      </c>
    </row>
    <row r="3830" spans="1:43" ht="24.75" customHeight="1" x14ac:dyDescent="0.15">
      <c r="A3830" s="593">
        <v>3827</v>
      </c>
      <c r="B3830" s="23" t="s">
        <v>18206</v>
      </c>
      <c r="C3830" s="24" t="s">
        <v>18053</v>
      </c>
      <c r="D3830" s="23" t="s">
        <v>18210</v>
      </c>
      <c r="E3830" s="23" t="s">
        <v>30</v>
      </c>
      <c r="F3830" s="24" t="s">
        <v>17998</v>
      </c>
      <c r="G3830" s="25" t="s">
        <v>18055</v>
      </c>
      <c r="H3830" s="23" t="s">
        <v>18103</v>
      </c>
      <c r="I3830" s="23" t="s">
        <v>11163</v>
      </c>
      <c r="J3830" s="25" t="s">
        <v>18101</v>
      </c>
      <c r="K3830" s="58" t="s">
        <v>18105</v>
      </c>
      <c r="L3830" s="58"/>
      <c r="M3830" s="23"/>
      <c r="N3830" s="23"/>
      <c r="O3830" s="25" t="s">
        <v>4725</v>
      </c>
      <c r="P3830" s="23" t="s">
        <v>8362</v>
      </c>
      <c r="Q3830" s="25" t="s">
        <v>18113</v>
      </c>
      <c r="R3830" s="58" t="s">
        <v>18115</v>
      </c>
      <c r="S3830" s="23" t="s">
        <v>18117</v>
      </c>
      <c r="T3830" s="23" t="s">
        <v>8486</v>
      </c>
      <c r="U3830" s="25" t="s">
        <v>18084</v>
      </c>
      <c r="V3830" s="23" t="s">
        <v>18108</v>
      </c>
      <c r="W3830" s="25" t="s">
        <v>18106</v>
      </c>
      <c r="X3830" s="58" t="s">
        <v>16903</v>
      </c>
      <c r="Y3830" s="23" t="s">
        <v>18109</v>
      </c>
      <c r="Z3830" s="23" t="s">
        <v>18111</v>
      </c>
      <c r="AA3830" s="33">
        <v>1</v>
      </c>
      <c r="AB3830" s="295" t="s">
        <v>14501</v>
      </c>
      <c r="AC3830" s="268"/>
      <c r="AD3830" s="23">
        <v>1</v>
      </c>
      <c r="AE3830" s="134">
        <v>46900</v>
      </c>
      <c r="AF3830" s="26">
        <f t="shared" si="301"/>
        <v>46900</v>
      </c>
      <c r="AG3830" s="27">
        <v>42979</v>
      </c>
      <c r="AH3830" s="168">
        <v>44835</v>
      </c>
      <c r="AI3830" s="29" t="str">
        <f t="shared" si="305"/>
        <v>～</v>
      </c>
      <c r="AJ3830" s="178">
        <f t="shared" si="306"/>
        <v>45199</v>
      </c>
      <c r="AK3830" s="23" t="s">
        <v>10746</v>
      </c>
      <c r="AL3830" s="23" t="s">
        <v>18253</v>
      </c>
      <c r="AM3830" s="35">
        <v>43009</v>
      </c>
      <c r="AN3830" s="408"/>
      <c r="AO3830" s="35">
        <v>43007</v>
      </c>
      <c r="AP3830" s="134" t="s">
        <v>18205</v>
      </c>
      <c r="AQ3830" s="264" t="str">
        <f t="shared" si="302"/>
        <v/>
      </c>
    </row>
    <row r="3831" spans="1:43" ht="24.75" customHeight="1" x14ac:dyDescent="0.15">
      <c r="A3831" s="593">
        <v>3828</v>
      </c>
      <c r="B3831" s="23" t="s">
        <v>18206</v>
      </c>
      <c r="C3831" s="24" t="s">
        <v>18053</v>
      </c>
      <c r="D3831" s="23" t="s">
        <v>18210</v>
      </c>
      <c r="E3831" s="23" t="s">
        <v>30</v>
      </c>
      <c r="F3831" s="24" t="s">
        <v>17998</v>
      </c>
      <c r="G3831" s="25" t="s">
        <v>18055</v>
      </c>
      <c r="H3831" s="23" t="s">
        <v>18103</v>
      </c>
      <c r="I3831" s="23" t="s">
        <v>11163</v>
      </c>
      <c r="J3831" s="25" t="s">
        <v>18101</v>
      </c>
      <c r="K3831" s="58" t="s">
        <v>18105</v>
      </c>
      <c r="L3831" s="58"/>
      <c r="M3831" s="23"/>
      <c r="N3831" s="23"/>
      <c r="O3831" s="25" t="s">
        <v>4725</v>
      </c>
      <c r="P3831" s="23" t="s">
        <v>8362</v>
      </c>
      <c r="Q3831" s="25" t="s">
        <v>18113</v>
      </c>
      <c r="R3831" s="58" t="s">
        <v>18115</v>
      </c>
      <c r="S3831" s="23" t="s">
        <v>18117</v>
      </c>
      <c r="T3831" s="23" t="s">
        <v>8486</v>
      </c>
      <c r="U3831" s="25" t="s">
        <v>18084</v>
      </c>
      <c r="V3831" s="23" t="s">
        <v>18108</v>
      </c>
      <c r="W3831" s="25" t="s">
        <v>18106</v>
      </c>
      <c r="X3831" s="58" t="s">
        <v>16903</v>
      </c>
      <c r="Y3831" s="23" t="s">
        <v>18109</v>
      </c>
      <c r="Z3831" s="23" t="s">
        <v>18111</v>
      </c>
      <c r="AA3831" s="33">
        <v>1</v>
      </c>
      <c r="AB3831" s="295" t="s">
        <v>14501</v>
      </c>
      <c r="AC3831" s="268"/>
      <c r="AD3831" s="23">
        <v>1</v>
      </c>
      <c r="AE3831" s="134">
        <v>46900</v>
      </c>
      <c r="AF3831" s="26">
        <f t="shared" si="301"/>
        <v>46900</v>
      </c>
      <c r="AG3831" s="27">
        <v>42979</v>
      </c>
      <c r="AH3831" s="168">
        <v>44835</v>
      </c>
      <c r="AI3831" s="29" t="str">
        <f t="shared" ref="AI3831:AI3836" si="307">IF(ISBLANK($AH3831),"","～")</f>
        <v>～</v>
      </c>
      <c r="AJ3831" s="178">
        <f t="shared" si="306"/>
        <v>45199</v>
      </c>
      <c r="AK3831" s="23" t="s">
        <v>10746</v>
      </c>
      <c r="AL3831" s="23" t="s">
        <v>18254</v>
      </c>
      <c r="AM3831" s="35">
        <v>43009</v>
      </c>
      <c r="AN3831" s="408"/>
      <c r="AO3831" s="35">
        <v>43007</v>
      </c>
      <c r="AP3831" s="134" t="s">
        <v>18205</v>
      </c>
      <c r="AQ3831" s="264" t="str">
        <f t="shared" si="302"/>
        <v/>
      </c>
    </row>
    <row r="3832" spans="1:43" ht="24.75" customHeight="1" x14ac:dyDescent="0.15">
      <c r="A3832" s="593">
        <v>3829</v>
      </c>
      <c r="B3832" s="23" t="s">
        <v>18206</v>
      </c>
      <c r="C3832" s="24" t="s">
        <v>18053</v>
      </c>
      <c r="D3832" s="23" t="s">
        <v>18210</v>
      </c>
      <c r="E3832" s="23" t="s">
        <v>30</v>
      </c>
      <c r="F3832" s="24" t="s">
        <v>17998</v>
      </c>
      <c r="G3832" s="25" t="s">
        <v>18055</v>
      </c>
      <c r="H3832" s="23" t="s">
        <v>18103</v>
      </c>
      <c r="I3832" s="23" t="s">
        <v>11163</v>
      </c>
      <c r="J3832" s="25" t="s">
        <v>18101</v>
      </c>
      <c r="K3832" s="58" t="s">
        <v>18105</v>
      </c>
      <c r="L3832" s="58"/>
      <c r="M3832" s="23"/>
      <c r="N3832" s="23"/>
      <c r="O3832" s="25" t="s">
        <v>4725</v>
      </c>
      <c r="P3832" s="23" t="s">
        <v>8362</v>
      </c>
      <c r="Q3832" s="25" t="s">
        <v>18113</v>
      </c>
      <c r="R3832" s="58" t="s">
        <v>18115</v>
      </c>
      <c r="S3832" s="23" t="s">
        <v>18117</v>
      </c>
      <c r="T3832" s="23" t="s">
        <v>8486</v>
      </c>
      <c r="U3832" s="25" t="s">
        <v>18084</v>
      </c>
      <c r="V3832" s="23" t="s">
        <v>18108</v>
      </c>
      <c r="W3832" s="25" t="s">
        <v>18106</v>
      </c>
      <c r="X3832" s="58" t="s">
        <v>16903</v>
      </c>
      <c r="Y3832" s="23" t="s">
        <v>18109</v>
      </c>
      <c r="Z3832" s="23" t="s">
        <v>18111</v>
      </c>
      <c r="AA3832" s="33">
        <v>1</v>
      </c>
      <c r="AB3832" s="295" t="s">
        <v>14501</v>
      </c>
      <c r="AC3832" s="268"/>
      <c r="AD3832" s="23">
        <v>1</v>
      </c>
      <c r="AE3832" s="134">
        <v>46900</v>
      </c>
      <c r="AF3832" s="26">
        <f t="shared" si="301"/>
        <v>46900</v>
      </c>
      <c r="AG3832" s="27">
        <v>42979</v>
      </c>
      <c r="AH3832" s="168">
        <v>44835</v>
      </c>
      <c r="AI3832" s="29" t="str">
        <f t="shared" si="307"/>
        <v>～</v>
      </c>
      <c r="AJ3832" s="178">
        <f t="shared" si="306"/>
        <v>45199</v>
      </c>
      <c r="AK3832" s="23" t="s">
        <v>10746</v>
      </c>
      <c r="AL3832" s="23" t="s">
        <v>18255</v>
      </c>
      <c r="AM3832" s="35">
        <v>43009</v>
      </c>
      <c r="AN3832" s="408"/>
      <c r="AO3832" s="35">
        <v>43007</v>
      </c>
      <c r="AP3832" s="134" t="s">
        <v>18205</v>
      </c>
      <c r="AQ3832" s="264" t="str">
        <f t="shared" si="302"/>
        <v/>
      </c>
    </row>
    <row r="3833" spans="1:43" ht="24.75" customHeight="1" x14ac:dyDescent="0.15">
      <c r="A3833" s="593">
        <v>3830</v>
      </c>
      <c r="B3833" s="23" t="s">
        <v>18206</v>
      </c>
      <c r="C3833" s="24" t="s">
        <v>18053</v>
      </c>
      <c r="D3833" s="23" t="s">
        <v>18210</v>
      </c>
      <c r="E3833" s="23" t="s">
        <v>30</v>
      </c>
      <c r="F3833" s="24" t="s">
        <v>17998</v>
      </c>
      <c r="G3833" s="25" t="s">
        <v>18055</v>
      </c>
      <c r="H3833" s="23" t="s">
        <v>18103</v>
      </c>
      <c r="I3833" s="23" t="s">
        <v>11163</v>
      </c>
      <c r="J3833" s="25" t="s">
        <v>18101</v>
      </c>
      <c r="K3833" s="58" t="s">
        <v>18105</v>
      </c>
      <c r="L3833" s="58"/>
      <c r="M3833" s="23"/>
      <c r="N3833" s="23"/>
      <c r="O3833" s="25" t="s">
        <v>4725</v>
      </c>
      <c r="P3833" s="23" t="s">
        <v>8362</v>
      </c>
      <c r="Q3833" s="25" t="s">
        <v>18113</v>
      </c>
      <c r="R3833" s="58" t="s">
        <v>18115</v>
      </c>
      <c r="S3833" s="23" t="s">
        <v>18117</v>
      </c>
      <c r="T3833" s="23" t="s">
        <v>8486</v>
      </c>
      <c r="U3833" s="25" t="s">
        <v>18084</v>
      </c>
      <c r="V3833" s="23" t="s">
        <v>18108</v>
      </c>
      <c r="W3833" s="25" t="s">
        <v>18106</v>
      </c>
      <c r="X3833" s="58" t="s">
        <v>16903</v>
      </c>
      <c r="Y3833" s="23" t="s">
        <v>18109</v>
      </c>
      <c r="Z3833" s="23" t="s">
        <v>18111</v>
      </c>
      <c r="AA3833" s="33">
        <v>1</v>
      </c>
      <c r="AB3833" s="295" t="s">
        <v>14501</v>
      </c>
      <c r="AC3833" s="268"/>
      <c r="AD3833" s="23">
        <v>1</v>
      </c>
      <c r="AE3833" s="134">
        <v>46900</v>
      </c>
      <c r="AF3833" s="26">
        <f t="shared" si="301"/>
        <v>46900</v>
      </c>
      <c r="AG3833" s="27">
        <v>42979</v>
      </c>
      <c r="AH3833" s="168">
        <v>44835</v>
      </c>
      <c r="AI3833" s="29" t="str">
        <f t="shared" si="307"/>
        <v>～</v>
      </c>
      <c r="AJ3833" s="178">
        <f t="shared" si="306"/>
        <v>45199</v>
      </c>
      <c r="AK3833" s="23" t="s">
        <v>10746</v>
      </c>
      <c r="AL3833" s="23" t="s">
        <v>18256</v>
      </c>
      <c r="AM3833" s="35">
        <v>43009</v>
      </c>
      <c r="AN3833" s="408"/>
      <c r="AO3833" s="35">
        <v>43007</v>
      </c>
      <c r="AP3833" s="134" t="s">
        <v>18205</v>
      </c>
      <c r="AQ3833" s="264" t="str">
        <f t="shared" si="302"/>
        <v/>
      </c>
    </row>
    <row r="3834" spans="1:43" ht="24.75" customHeight="1" x14ac:dyDescent="0.15">
      <c r="A3834" s="593">
        <v>3831</v>
      </c>
      <c r="B3834" s="23" t="s">
        <v>18206</v>
      </c>
      <c r="C3834" s="24" t="s">
        <v>18053</v>
      </c>
      <c r="D3834" s="23" t="s">
        <v>18210</v>
      </c>
      <c r="E3834" s="23" t="s">
        <v>30</v>
      </c>
      <c r="F3834" s="24" t="s">
        <v>17998</v>
      </c>
      <c r="G3834" s="25" t="s">
        <v>18055</v>
      </c>
      <c r="H3834" s="23" t="s">
        <v>18103</v>
      </c>
      <c r="I3834" s="23" t="s">
        <v>11163</v>
      </c>
      <c r="J3834" s="25" t="s">
        <v>18101</v>
      </c>
      <c r="K3834" s="58" t="s">
        <v>18105</v>
      </c>
      <c r="L3834" s="58"/>
      <c r="M3834" s="23"/>
      <c r="N3834" s="23"/>
      <c r="O3834" s="25" t="s">
        <v>4725</v>
      </c>
      <c r="P3834" s="23" t="s">
        <v>8362</v>
      </c>
      <c r="Q3834" s="25" t="s">
        <v>18113</v>
      </c>
      <c r="R3834" s="58" t="s">
        <v>18115</v>
      </c>
      <c r="S3834" s="23" t="s">
        <v>18117</v>
      </c>
      <c r="T3834" s="23" t="s">
        <v>8486</v>
      </c>
      <c r="U3834" s="25" t="s">
        <v>18084</v>
      </c>
      <c r="V3834" s="23" t="s">
        <v>18108</v>
      </c>
      <c r="W3834" s="25" t="s">
        <v>18106</v>
      </c>
      <c r="X3834" s="58" t="s">
        <v>16903</v>
      </c>
      <c r="Y3834" s="23" t="s">
        <v>18109</v>
      </c>
      <c r="Z3834" s="23" t="s">
        <v>18111</v>
      </c>
      <c r="AA3834" s="33">
        <v>1</v>
      </c>
      <c r="AB3834" s="295" t="s">
        <v>14501</v>
      </c>
      <c r="AC3834" s="268"/>
      <c r="AD3834" s="23">
        <v>1</v>
      </c>
      <c r="AE3834" s="134">
        <v>46900</v>
      </c>
      <c r="AF3834" s="26">
        <f t="shared" si="301"/>
        <v>46900</v>
      </c>
      <c r="AG3834" s="27">
        <v>42979</v>
      </c>
      <c r="AH3834" s="168">
        <v>44835</v>
      </c>
      <c r="AI3834" s="29" t="str">
        <f t="shared" si="307"/>
        <v>～</v>
      </c>
      <c r="AJ3834" s="178">
        <f t="shared" si="306"/>
        <v>45199</v>
      </c>
      <c r="AK3834" s="23" t="s">
        <v>10746</v>
      </c>
      <c r="AL3834" s="23" t="s">
        <v>18257</v>
      </c>
      <c r="AM3834" s="35">
        <v>43009</v>
      </c>
      <c r="AN3834" s="408"/>
      <c r="AO3834" s="35">
        <v>43007</v>
      </c>
      <c r="AP3834" s="134" t="s">
        <v>18205</v>
      </c>
      <c r="AQ3834" s="264" t="str">
        <f t="shared" si="302"/>
        <v/>
      </c>
    </row>
    <row r="3835" spans="1:43" ht="24.75" customHeight="1" x14ac:dyDescent="0.15">
      <c r="A3835" s="593">
        <v>3832</v>
      </c>
      <c r="B3835" s="23" t="s">
        <v>18206</v>
      </c>
      <c r="C3835" s="24" t="s">
        <v>18053</v>
      </c>
      <c r="D3835" s="23" t="s">
        <v>18210</v>
      </c>
      <c r="E3835" s="23" t="s">
        <v>30</v>
      </c>
      <c r="F3835" s="24" t="s">
        <v>17998</v>
      </c>
      <c r="G3835" s="25" t="s">
        <v>18055</v>
      </c>
      <c r="H3835" s="23" t="s">
        <v>18103</v>
      </c>
      <c r="I3835" s="23" t="s">
        <v>11163</v>
      </c>
      <c r="J3835" s="25" t="s">
        <v>18101</v>
      </c>
      <c r="K3835" s="58" t="s">
        <v>18105</v>
      </c>
      <c r="L3835" s="58"/>
      <c r="M3835" s="23"/>
      <c r="N3835" s="23"/>
      <c r="O3835" s="25" t="s">
        <v>4725</v>
      </c>
      <c r="P3835" s="23" t="s">
        <v>8362</v>
      </c>
      <c r="Q3835" s="25" t="s">
        <v>18113</v>
      </c>
      <c r="R3835" s="58" t="s">
        <v>18115</v>
      </c>
      <c r="S3835" s="23" t="s">
        <v>18117</v>
      </c>
      <c r="T3835" s="23" t="s">
        <v>8486</v>
      </c>
      <c r="U3835" s="25" t="s">
        <v>18084</v>
      </c>
      <c r="V3835" s="23" t="s">
        <v>18108</v>
      </c>
      <c r="W3835" s="25" t="s">
        <v>18106</v>
      </c>
      <c r="X3835" s="58" t="s">
        <v>16903</v>
      </c>
      <c r="Y3835" s="23" t="s">
        <v>18109</v>
      </c>
      <c r="Z3835" s="23" t="s">
        <v>18111</v>
      </c>
      <c r="AA3835" s="33">
        <v>1</v>
      </c>
      <c r="AB3835" s="295" t="s">
        <v>14501</v>
      </c>
      <c r="AC3835" s="268"/>
      <c r="AD3835" s="23">
        <v>1</v>
      </c>
      <c r="AE3835" s="134">
        <v>46900</v>
      </c>
      <c r="AF3835" s="26">
        <f t="shared" si="301"/>
        <v>46900</v>
      </c>
      <c r="AG3835" s="27">
        <v>42979</v>
      </c>
      <c r="AH3835" s="168">
        <v>44835</v>
      </c>
      <c r="AI3835" s="29" t="str">
        <f t="shared" si="307"/>
        <v>～</v>
      </c>
      <c r="AJ3835" s="178">
        <f t="shared" si="306"/>
        <v>45199</v>
      </c>
      <c r="AK3835" s="23" t="s">
        <v>10746</v>
      </c>
      <c r="AL3835" s="23" t="s">
        <v>18258</v>
      </c>
      <c r="AM3835" s="35">
        <v>43009</v>
      </c>
      <c r="AN3835" s="408"/>
      <c r="AO3835" s="35">
        <v>43007</v>
      </c>
      <c r="AP3835" s="134" t="s">
        <v>18205</v>
      </c>
      <c r="AQ3835" s="264" t="str">
        <f t="shared" si="302"/>
        <v/>
      </c>
    </row>
    <row r="3836" spans="1:43" ht="24.75" customHeight="1" x14ac:dyDescent="0.15">
      <c r="A3836" s="593">
        <v>3833</v>
      </c>
      <c r="B3836" s="23" t="s">
        <v>18206</v>
      </c>
      <c r="C3836" s="24" t="s">
        <v>18053</v>
      </c>
      <c r="D3836" s="23" t="s">
        <v>18210</v>
      </c>
      <c r="E3836" s="23" t="s">
        <v>30</v>
      </c>
      <c r="F3836" s="24" t="s">
        <v>17998</v>
      </c>
      <c r="G3836" s="25" t="s">
        <v>18055</v>
      </c>
      <c r="H3836" s="23" t="s">
        <v>18103</v>
      </c>
      <c r="I3836" s="23" t="s">
        <v>11163</v>
      </c>
      <c r="J3836" s="25" t="s">
        <v>18101</v>
      </c>
      <c r="K3836" s="58" t="s">
        <v>18105</v>
      </c>
      <c r="L3836" s="58"/>
      <c r="M3836" s="23"/>
      <c r="N3836" s="23"/>
      <c r="O3836" s="25" t="s">
        <v>4725</v>
      </c>
      <c r="P3836" s="23" t="s">
        <v>8362</v>
      </c>
      <c r="Q3836" s="25" t="s">
        <v>18113</v>
      </c>
      <c r="R3836" s="58" t="s">
        <v>18115</v>
      </c>
      <c r="S3836" s="23" t="s">
        <v>18117</v>
      </c>
      <c r="T3836" s="23" t="s">
        <v>8486</v>
      </c>
      <c r="U3836" s="25" t="s">
        <v>18084</v>
      </c>
      <c r="V3836" s="23" t="s">
        <v>18108</v>
      </c>
      <c r="W3836" s="25" t="s">
        <v>18106</v>
      </c>
      <c r="X3836" s="58" t="s">
        <v>16903</v>
      </c>
      <c r="Y3836" s="23" t="s">
        <v>18109</v>
      </c>
      <c r="Z3836" s="23" t="s">
        <v>18111</v>
      </c>
      <c r="AA3836" s="33">
        <v>1</v>
      </c>
      <c r="AB3836" s="295" t="s">
        <v>14501</v>
      </c>
      <c r="AC3836" s="268"/>
      <c r="AD3836" s="23">
        <v>1</v>
      </c>
      <c r="AE3836" s="134">
        <v>46900</v>
      </c>
      <c r="AF3836" s="26">
        <f t="shared" si="301"/>
        <v>46900</v>
      </c>
      <c r="AG3836" s="27">
        <v>42979</v>
      </c>
      <c r="AH3836" s="168">
        <v>44835</v>
      </c>
      <c r="AI3836" s="29" t="str">
        <f t="shared" si="307"/>
        <v>～</v>
      </c>
      <c r="AJ3836" s="178">
        <f t="shared" si="306"/>
        <v>45199</v>
      </c>
      <c r="AK3836" s="23" t="s">
        <v>10746</v>
      </c>
      <c r="AL3836" s="23" t="s">
        <v>18259</v>
      </c>
      <c r="AM3836" s="35">
        <v>43009</v>
      </c>
      <c r="AN3836" s="408"/>
      <c r="AO3836" s="35">
        <v>43007</v>
      </c>
      <c r="AP3836" s="134" t="s">
        <v>18205</v>
      </c>
      <c r="AQ3836" s="264" t="str">
        <f t="shared" si="302"/>
        <v/>
      </c>
    </row>
    <row r="3837" spans="1:43" ht="24.75" customHeight="1" x14ac:dyDescent="0.15">
      <c r="A3837" s="593">
        <v>3834</v>
      </c>
      <c r="B3837" s="23" t="s">
        <v>18206</v>
      </c>
      <c r="C3837" s="24" t="s">
        <v>18053</v>
      </c>
      <c r="D3837" s="23" t="s">
        <v>18210</v>
      </c>
      <c r="E3837" s="23" t="s">
        <v>30</v>
      </c>
      <c r="F3837" s="24" t="s">
        <v>17998</v>
      </c>
      <c r="G3837" s="25" t="s">
        <v>18055</v>
      </c>
      <c r="H3837" s="23" t="s">
        <v>18103</v>
      </c>
      <c r="I3837" s="23" t="s">
        <v>11163</v>
      </c>
      <c r="J3837" s="25" t="s">
        <v>18101</v>
      </c>
      <c r="K3837" s="58" t="s">
        <v>18105</v>
      </c>
      <c r="L3837" s="58"/>
      <c r="M3837" s="23"/>
      <c r="N3837" s="23"/>
      <c r="O3837" s="25" t="s">
        <v>4725</v>
      </c>
      <c r="P3837" s="23" t="s">
        <v>8362</v>
      </c>
      <c r="Q3837" s="25" t="s">
        <v>18113</v>
      </c>
      <c r="R3837" s="58" t="s">
        <v>18115</v>
      </c>
      <c r="S3837" s="23" t="s">
        <v>18117</v>
      </c>
      <c r="T3837" s="23" t="s">
        <v>8486</v>
      </c>
      <c r="U3837" s="25" t="s">
        <v>18084</v>
      </c>
      <c r="V3837" s="23" t="s">
        <v>18108</v>
      </c>
      <c r="W3837" s="25" t="s">
        <v>18106</v>
      </c>
      <c r="X3837" s="58" t="s">
        <v>16903</v>
      </c>
      <c r="Y3837" s="23" t="s">
        <v>18109</v>
      </c>
      <c r="Z3837" s="23" t="s">
        <v>18111</v>
      </c>
      <c r="AA3837" s="33">
        <v>1</v>
      </c>
      <c r="AB3837" s="295" t="s">
        <v>14501</v>
      </c>
      <c r="AC3837" s="268"/>
      <c r="AD3837" s="23">
        <v>1</v>
      </c>
      <c r="AE3837" s="134">
        <v>46900</v>
      </c>
      <c r="AF3837" s="26">
        <f t="shared" si="301"/>
        <v>46900</v>
      </c>
      <c r="AG3837" s="27">
        <v>42979</v>
      </c>
      <c r="AH3837" s="168">
        <v>44835</v>
      </c>
      <c r="AI3837" s="29" t="str">
        <f t="shared" ref="AI3837:AI3842" si="308">IF(ISBLANK($AH3837),"","～")</f>
        <v>～</v>
      </c>
      <c r="AJ3837" s="178">
        <f t="shared" si="306"/>
        <v>45199</v>
      </c>
      <c r="AK3837" s="23" t="s">
        <v>10746</v>
      </c>
      <c r="AL3837" s="23" t="s">
        <v>18260</v>
      </c>
      <c r="AM3837" s="35">
        <v>43009</v>
      </c>
      <c r="AN3837" s="408"/>
      <c r="AO3837" s="35">
        <v>43007</v>
      </c>
      <c r="AP3837" s="134" t="s">
        <v>18205</v>
      </c>
      <c r="AQ3837" s="264" t="str">
        <f t="shared" si="302"/>
        <v/>
      </c>
    </row>
    <row r="3838" spans="1:43" ht="24.75" customHeight="1" x14ac:dyDescent="0.15">
      <c r="A3838" s="593">
        <v>3835</v>
      </c>
      <c r="B3838" s="23" t="s">
        <v>18206</v>
      </c>
      <c r="C3838" s="24" t="s">
        <v>18053</v>
      </c>
      <c r="D3838" s="23" t="s">
        <v>18210</v>
      </c>
      <c r="E3838" s="23" t="s">
        <v>30</v>
      </c>
      <c r="F3838" s="24" t="s">
        <v>17998</v>
      </c>
      <c r="G3838" s="25" t="s">
        <v>18055</v>
      </c>
      <c r="H3838" s="23" t="s">
        <v>18103</v>
      </c>
      <c r="I3838" s="23" t="s">
        <v>11163</v>
      </c>
      <c r="J3838" s="25" t="s">
        <v>18101</v>
      </c>
      <c r="K3838" s="58" t="s">
        <v>18105</v>
      </c>
      <c r="L3838" s="58"/>
      <c r="M3838" s="23"/>
      <c r="N3838" s="23"/>
      <c r="O3838" s="25" t="s">
        <v>4725</v>
      </c>
      <c r="P3838" s="23" t="s">
        <v>8362</v>
      </c>
      <c r="Q3838" s="25" t="s">
        <v>18113</v>
      </c>
      <c r="R3838" s="58" t="s">
        <v>18115</v>
      </c>
      <c r="S3838" s="23" t="s">
        <v>18117</v>
      </c>
      <c r="T3838" s="23" t="s">
        <v>8486</v>
      </c>
      <c r="U3838" s="25" t="s">
        <v>18084</v>
      </c>
      <c r="V3838" s="23" t="s">
        <v>18108</v>
      </c>
      <c r="W3838" s="25" t="s">
        <v>18106</v>
      </c>
      <c r="X3838" s="58" t="s">
        <v>16903</v>
      </c>
      <c r="Y3838" s="23" t="s">
        <v>18109</v>
      </c>
      <c r="Z3838" s="23" t="s">
        <v>18111</v>
      </c>
      <c r="AA3838" s="33">
        <v>1</v>
      </c>
      <c r="AB3838" s="295" t="s">
        <v>14501</v>
      </c>
      <c r="AC3838" s="268"/>
      <c r="AD3838" s="23">
        <v>1</v>
      </c>
      <c r="AE3838" s="134">
        <v>46900</v>
      </c>
      <c r="AF3838" s="26">
        <f t="shared" si="301"/>
        <v>46900</v>
      </c>
      <c r="AG3838" s="27">
        <v>42979</v>
      </c>
      <c r="AH3838" s="168">
        <v>44835</v>
      </c>
      <c r="AI3838" s="29" t="str">
        <f t="shared" si="308"/>
        <v>～</v>
      </c>
      <c r="AJ3838" s="178">
        <f t="shared" si="306"/>
        <v>45199</v>
      </c>
      <c r="AK3838" s="23" t="s">
        <v>10746</v>
      </c>
      <c r="AL3838" s="23" t="s">
        <v>18261</v>
      </c>
      <c r="AM3838" s="35">
        <v>43009</v>
      </c>
      <c r="AN3838" s="408"/>
      <c r="AO3838" s="35">
        <v>43007</v>
      </c>
      <c r="AP3838" s="134" t="s">
        <v>18205</v>
      </c>
      <c r="AQ3838" s="264" t="str">
        <f t="shared" si="302"/>
        <v/>
      </c>
    </row>
    <row r="3839" spans="1:43" ht="24.75" customHeight="1" x14ac:dyDescent="0.15">
      <c r="A3839" s="593">
        <v>3836</v>
      </c>
      <c r="B3839" s="23" t="s">
        <v>18206</v>
      </c>
      <c r="C3839" s="24" t="s">
        <v>18053</v>
      </c>
      <c r="D3839" s="23" t="s">
        <v>18210</v>
      </c>
      <c r="E3839" s="23" t="s">
        <v>30</v>
      </c>
      <c r="F3839" s="24" t="s">
        <v>17998</v>
      </c>
      <c r="G3839" s="25" t="s">
        <v>18055</v>
      </c>
      <c r="H3839" s="23" t="s">
        <v>18103</v>
      </c>
      <c r="I3839" s="23" t="s">
        <v>11163</v>
      </c>
      <c r="J3839" s="25" t="s">
        <v>18101</v>
      </c>
      <c r="K3839" s="58" t="s">
        <v>18105</v>
      </c>
      <c r="L3839" s="58"/>
      <c r="M3839" s="23"/>
      <c r="N3839" s="23"/>
      <c r="O3839" s="25" t="s">
        <v>4725</v>
      </c>
      <c r="P3839" s="23" t="s">
        <v>8362</v>
      </c>
      <c r="Q3839" s="25" t="s">
        <v>18113</v>
      </c>
      <c r="R3839" s="58" t="s">
        <v>18115</v>
      </c>
      <c r="S3839" s="23" t="s">
        <v>18117</v>
      </c>
      <c r="T3839" s="23" t="s">
        <v>8486</v>
      </c>
      <c r="U3839" s="25" t="s">
        <v>18084</v>
      </c>
      <c r="V3839" s="23" t="s">
        <v>18108</v>
      </c>
      <c r="W3839" s="25" t="s">
        <v>18106</v>
      </c>
      <c r="X3839" s="58" t="s">
        <v>16903</v>
      </c>
      <c r="Y3839" s="23" t="s">
        <v>18109</v>
      </c>
      <c r="Z3839" s="23" t="s">
        <v>18111</v>
      </c>
      <c r="AA3839" s="33">
        <v>1</v>
      </c>
      <c r="AB3839" s="295" t="s">
        <v>14501</v>
      </c>
      <c r="AC3839" s="268"/>
      <c r="AD3839" s="23">
        <v>1</v>
      </c>
      <c r="AE3839" s="134">
        <v>46900</v>
      </c>
      <c r="AF3839" s="26">
        <f t="shared" si="301"/>
        <v>46900</v>
      </c>
      <c r="AG3839" s="27">
        <v>42979</v>
      </c>
      <c r="AH3839" s="168">
        <v>44835</v>
      </c>
      <c r="AI3839" s="29" t="str">
        <f t="shared" si="308"/>
        <v>～</v>
      </c>
      <c r="AJ3839" s="178">
        <f t="shared" si="306"/>
        <v>45199</v>
      </c>
      <c r="AK3839" s="23" t="s">
        <v>10746</v>
      </c>
      <c r="AL3839" s="23" t="s">
        <v>18262</v>
      </c>
      <c r="AM3839" s="35">
        <v>43009</v>
      </c>
      <c r="AN3839" s="408"/>
      <c r="AO3839" s="35">
        <v>43007</v>
      </c>
      <c r="AP3839" s="134" t="s">
        <v>18205</v>
      </c>
      <c r="AQ3839" s="264" t="str">
        <f t="shared" si="302"/>
        <v/>
      </c>
    </row>
    <row r="3840" spans="1:43" ht="24.75" customHeight="1" x14ac:dyDescent="0.15">
      <c r="A3840" s="593">
        <v>3837</v>
      </c>
      <c r="B3840" s="23" t="s">
        <v>18206</v>
      </c>
      <c r="C3840" s="24" t="s">
        <v>18053</v>
      </c>
      <c r="D3840" s="23" t="s">
        <v>18210</v>
      </c>
      <c r="E3840" s="23" t="s">
        <v>30</v>
      </c>
      <c r="F3840" s="24" t="s">
        <v>17998</v>
      </c>
      <c r="G3840" s="25" t="s">
        <v>18055</v>
      </c>
      <c r="H3840" s="23" t="s">
        <v>18103</v>
      </c>
      <c r="I3840" s="23" t="s">
        <v>11163</v>
      </c>
      <c r="J3840" s="25" t="s">
        <v>18101</v>
      </c>
      <c r="K3840" s="58" t="s">
        <v>18105</v>
      </c>
      <c r="L3840" s="58"/>
      <c r="M3840" s="23"/>
      <c r="N3840" s="23"/>
      <c r="O3840" s="25" t="s">
        <v>4725</v>
      </c>
      <c r="P3840" s="23" t="s">
        <v>8362</v>
      </c>
      <c r="Q3840" s="25" t="s">
        <v>18113</v>
      </c>
      <c r="R3840" s="58" t="s">
        <v>18115</v>
      </c>
      <c r="S3840" s="23" t="s">
        <v>18117</v>
      </c>
      <c r="T3840" s="23" t="s">
        <v>8486</v>
      </c>
      <c r="U3840" s="25" t="s">
        <v>18084</v>
      </c>
      <c r="V3840" s="23" t="s">
        <v>18108</v>
      </c>
      <c r="W3840" s="25" t="s">
        <v>18106</v>
      </c>
      <c r="X3840" s="58" t="s">
        <v>16903</v>
      </c>
      <c r="Y3840" s="23" t="s">
        <v>18109</v>
      </c>
      <c r="Z3840" s="23" t="s">
        <v>18111</v>
      </c>
      <c r="AA3840" s="33">
        <v>1</v>
      </c>
      <c r="AB3840" s="295" t="s">
        <v>14501</v>
      </c>
      <c r="AC3840" s="268"/>
      <c r="AD3840" s="23">
        <v>1</v>
      </c>
      <c r="AE3840" s="134">
        <v>46900</v>
      </c>
      <c r="AF3840" s="26">
        <f t="shared" si="301"/>
        <v>46900</v>
      </c>
      <c r="AG3840" s="27">
        <v>42979</v>
      </c>
      <c r="AH3840" s="168">
        <v>44835</v>
      </c>
      <c r="AI3840" s="29" t="str">
        <f t="shared" si="308"/>
        <v>～</v>
      </c>
      <c r="AJ3840" s="178">
        <f t="shared" si="306"/>
        <v>45199</v>
      </c>
      <c r="AK3840" s="23" t="s">
        <v>10746</v>
      </c>
      <c r="AL3840" s="23" t="s">
        <v>18263</v>
      </c>
      <c r="AM3840" s="35">
        <v>43009</v>
      </c>
      <c r="AN3840" s="408"/>
      <c r="AO3840" s="35">
        <v>43007</v>
      </c>
      <c r="AP3840" s="134" t="s">
        <v>18205</v>
      </c>
      <c r="AQ3840" s="264" t="str">
        <f t="shared" si="302"/>
        <v/>
      </c>
    </row>
    <row r="3841" spans="1:43" ht="24.75" customHeight="1" x14ac:dyDescent="0.15">
      <c r="A3841" s="593">
        <v>3838</v>
      </c>
      <c r="B3841" s="23" t="s">
        <v>18206</v>
      </c>
      <c r="C3841" s="24" t="s">
        <v>18053</v>
      </c>
      <c r="D3841" s="23" t="s">
        <v>18210</v>
      </c>
      <c r="E3841" s="23" t="s">
        <v>30</v>
      </c>
      <c r="F3841" s="24" t="s">
        <v>17998</v>
      </c>
      <c r="G3841" s="25" t="s">
        <v>18055</v>
      </c>
      <c r="H3841" s="23" t="s">
        <v>18103</v>
      </c>
      <c r="I3841" s="23" t="s">
        <v>11163</v>
      </c>
      <c r="J3841" s="25" t="s">
        <v>18101</v>
      </c>
      <c r="K3841" s="58" t="s">
        <v>18105</v>
      </c>
      <c r="L3841" s="58"/>
      <c r="M3841" s="23"/>
      <c r="N3841" s="23"/>
      <c r="O3841" s="25" t="s">
        <v>4725</v>
      </c>
      <c r="P3841" s="23" t="s">
        <v>8362</v>
      </c>
      <c r="Q3841" s="25" t="s">
        <v>18113</v>
      </c>
      <c r="R3841" s="58" t="s">
        <v>18115</v>
      </c>
      <c r="S3841" s="23" t="s">
        <v>18117</v>
      </c>
      <c r="T3841" s="23" t="s">
        <v>8486</v>
      </c>
      <c r="U3841" s="25" t="s">
        <v>18084</v>
      </c>
      <c r="V3841" s="23" t="s">
        <v>18108</v>
      </c>
      <c r="W3841" s="25" t="s">
        <v>18106</v>
      </c>
      <c r="X3841" s="58" t="s">
        <v>16903</v>
      </c>
      <c r="Y3841" s="23" t="s">
        <v>18109</v>
      </c>
      <c r="Z3841" s="23" t="s">
        <v>18111</v>
      </c>
      <c r="AA3841" s="33">
        <v>1</v>
      </c>
      <c r="AB3841" s="295" t="s">
        <v>14501</v>
      </c>
      <c r="AC3841" s="268"/>
      <c r="AD3841" s="23">
        <v>1</v>
      </c>
      <c r="AE3841" s="134">
        <v>46900</v>
      </c>
      <c r="AF3841" s="26">
        <f t="shared" si="301"/>
        <v>46900</v>
      </c>
      <c r="AG3841" s="27">
        <v>42979</v>
      </c>
      <c r="AH3841" s="168">
        <v>44835</v>
      </c>
      <c r="AI3841" s="29" t="str">
        <f t="shared" si="308"/>
        <v>～</v>
      </c>
      <c r="AJ3841" s="178">
        <f t="shared" si="306"/>
        <v>45199</v>
      </c>
      <c r="AK3841" s="23" t="s">
        <v>10746</v>
      </c>
      <c r="AL3841" s="23" t="s">
        <v>18264</v>
      </c>
      <c r="AM3841" s="35">
        <v>43009</v>
      </c>
      <c r="AN3841" s="408"/>
      <c r="AO3841" s="35">
        <v>43007</v>
      </c>
      <c r="AP3841" s="134" t="s">
        <v>18205</v>
      </c>
      <c r="AQ3841" s="264" t="str">
        <f t="shared" si="302"/>
        <v/>
      </c>
    </row>
    <row r="3842" spans="1:43" ht="24.75" customHeight="1" x14ac:dyDescent="0.15">
      <c r="A3842" s="593">
        <v>3839</v>
      </c>
      <c r="B3842" s="23" t="s">
        <v>18206</v>
      </c>
      <c r="C3842" s="24" t="s">
        <v>18053</v>
      </c>
      <c r="D3842" s="23" t="s">
        <v>18210</v>
      </c>
      <c r="E3842" s="23" t="s">
        <v>30</v>
      </c>
      <c r="F3842" s="24" t="s">
        <v>17998</v>
      </c>
      <c r="G3842" s="25" t="s">
        <v>18055</v>
      </c>
      <c r="H3842" s="23" t="s">
        <v>18103</v>
      </c>
      <c r="I3842" s="23" t="s">
        <v>11163</v>
      </c>
      <c r="J3842" s="25" t="s">
        <v>18101</v>
      </c>
      <c r="K3842" s="58" t="s">
        <v>18105</v>
      </c>
      <c r="L3842" s="58"/>
      <c r="M3842" s="23"/>
      <c r="N3842" s="23"/>
      <c r="O3842" s="25" t="s">
        <v>4725</v>
      </c>
      <c r="P3842" s="23" t="s">
        <v>8362</v>
      </c>
      <c r="Q3842" s="25" t="s">
        <v>18113</v>
      </c>
      <c r="R3842" s="58" t="s">
        <v>18115</v>
      </c>
      <c r="S3842" s="23" t="s">
        <v>18117</v>
      </c>
      <c r="T3842" s="23" t="s">
        <v>8486</v>
      </c>
      <c r="U3842" s="25" t="s">
        <v>18084</v>
      </c>
      <c r="V3842" s="23" t="s">
        <v>18108</v>
      </c>
      <c r="W3842" s="25" t="s">
        <v>18106</v>
      </c>
      <c r="X3842" s="58" t="s">
        <v>16903</v>
      </c>
      <c r="Y3842" s="23" t="s">
        <v>18109</v>
      </c>
      <c r="Z3842" s="23" t="s">
        <v>18111</v>
      </c>
      <c r="AA3842" s="33">
        <v>1</v>
      </c>
      <c r="AB3842" s="295" t="s">
        <v>14501</v>
      </c>
      <c r="AC3842" s="268"/>
      <c r="AD3842" s="23">
        <v>1</v>
      </c>
      <c r="AE3842" s="134">
        <v>46900</v>
      </c>
      <c r="AF3842" s="26">
        <f t="shared" si="301"/>
        <v>46900</v>
      </c>
      <c r="AG3842" s="27">
        <v>42979</v>
      </c>
      <c r="AH3842" s="168">
        <v>44835</v>
      </c>
      <c r="AI3842" s="29" t="str">
        <f t="shared" si="308"/>
        <v>～</v>
      </c>
      <c r="AJ3842" s="178">
        <f t="shared" si="306"/>
        <v>45199</v>
      </c>
      <c r="AK3842" s="23" t="s">
        <v>10746</v>
      </c>
      <c r="AL3842" s="23" t="s">
        <v>18265</v>
      </c>
      <c r="AM3842" s="35">
        <v>43009</v>
      </c>
      <c r="AN3842" s="408"/>
      <c r="AO3842" s="35">
        <v>43007</v>
      </c>
      <c r="AP3842" s="134" t="s">
        <v>18205</v>
      </c>
      <c r="AQ3842" s="264" t="str">
        <f t="shared" si="302"/>
        <v/>
      </c>
    </row>
    <row r="3843" spans="1:43" ht="24.75" customHeight="1" x14ac:dyDescent="0.15">
      <c r="A3843" s="593">
        <v>3840</v>
      </c>
      <c r="B3843" s="23" t="s">
        <v>18206</v>
      </c>
      <c r="C3843" s="24" t="s">
        <v>18053</v>
      </c>
      <c r="D3843" s="23" t="s">
        <v>18210</v>
      </c>
      <c r="E3843" s="23" t="s">
        <v>30</v>
      </c>
      <c r="F3843" s="24" t="s">
        <v>17998</v>
      </c>
      <c r="G3843" s="25" t="s">
        <v>18055</v>
      </c>
      <c r="H3843" s="23" t="s">
        <v>18103</v>
      </c>
      <c r="I3843" s="23" t="s">
        <v>11163</v>
      </c>
      <c r="J3843" s="25" t="s">
        <v>18101</v>
      </c>
      <c r="K3843" s="58" t="s">
        <v>18105</v>
      </c>
      <c r="L3843" s="58"/>
      <c r="M3843" s="23"/>
      <c r="N3843" s="23"/>
      <c r="O3843" s="25" t="s">
        <v>4725</v>
      </c>
      <c r="P3843" s="23" t="s">
        <v>8362</v>
      </c>
      <c r="Q3843" s="25" t="s">
        <v>18113</v>
      </c>
      <c r="R3843" s="58" t="s">
        <v>18115</v>
      </c>
      <c r="S3843" s="23" t="s">
        <v>18117</v>
      </c>
      <c r="T3843" s="23" t="s">
        <v>8486</v>
      </c>
      <c r="U3843" s="25" t="s">
        <v>18084</v>
      </c>
      <c r="V3843" s="23" t="s">
        <v>18108</v>
      </c>
      <c r="W3843" s="25" t="s">
        <v>18106</v>
      </c>
      <c r="X3843" s="58" t="s">
        <v>16903</v>
      </c>
      <c r="Y3843" s="23" t="s">
        <v>18109</v>
      </c>
      <c r="Z3843" s="23" t="s">
        <v>18111</v>
      </c>
      <c r="AA3843" s="33">
        <v>1</v>
      </c>
      <c r="AB3843" s="295" t="s">
        <v>14501</v>
      </c>
      <c r="AC3843" s="268"/>
      <c r="AD3843" s="23">
        <v>1</v>
      </c>
      <c r="AE3843" s="134">
        <v>46900</v>
      </c>
      <c r="AF3843" s="26">
        <f t="shared" si="301"/>
        <v>46900</v>
      </c>
      <c r="AG3843" s="27">
        <v>42979</v>
      </c>
      <c r="AH3843" s="168">
        <v>44835</v>
      </c>
      <c r="AI3843" s="29" t="str">
        <f t="shared" ref="AI3843:AI3848" si="309">IF(ISBLANK($AH3843),"","～")</f>
        <v>～</v>
      </c>
      <c r="AJ3843" s="178">
        <f t="shared" si="306"/>
        <v>45199</v>
      </c>
      <c r="AK3843" s="23" t="s">
        <v>10746</v>
      </c>
      <c r="AL3843" s="23" t="s">
        <v>18266</v>
      </c>
      <c r="AM3843" s="35">
        <v>43009</v>
      </c>
      <c r="AN3843" s="408"/>
      <c r="AO3843" s="35">
        <v>43007</v>
      </c>
      <c r="AP3843" s="134" t="s">
        <v>18205</v>
      </c>
      <c r="AQ3843" s="264" t="str">
        <f t="shared" si="302"/>
        <v/>
      </c>
    </row>
    <row r="3844" spans="1:43" ht="24.75" customHeight="1" x14ac:dyDescent="0.15">
      <c r="A3844" s="593">
        <v>3841</v>
      </c>
      <c r="B3844" s="23" t="s">
        <v>18206</v>
      </c>
      <c r="C3844" s="24" t="s">
        <v>18053</v>
      </c>
      <c r="D3844" s="23" t="s">
        <v>18210</v>
      </c>
      <c r="E3844" s="23" t="s">
        <v>30</v>
      </c>
      <c r="F3844" s="24" t="s">
        <v>17998</v>
      </c>
      <c r="G3844" s="25" t="s">
        <v>18055</v>
      </c>
      <c r="H3844" s="23" t="s">
        <v>18103</v>
      </c>
      <c r="I3844" s="23" t="s">
        <v>11163</v>
      </c>
      <c r="J3844" s="25" t="s">
        <v>18101</v>
      </c>
      <c r="K3844" s="58" t="s">
        <v>18105</v>
      </c>
      <c r="L3844" s="58"/>
      <c r="M3844" s="23"/>
      <c r="N3844" s="23"/>
      <c r="O3844" s="25" t="s">
        <v>4725</v>
      </c>
      <c r="P3844" s="23" t="s">
        <v>8362</v>
      </c>
      <c r="Q3844" s="25" t="s">
        <v>18113</v>
      </c>
      <c r="R3844" s="58" t="s">
        <v>18115</v>
      </c>
      <c r="S3844" s="23" t="s">
        <v>18117</v>
      </c>
      <c r="T3844" s="23" t="s">
        <v>8486</v>
      </c>
      <c r="U3844" s="25" t="s">
        <v>18084</v>
      </c>
      <c r="V3844" s="23" t="s">
        <v>18108</v>
      </c>
      <c r="W3844" s="25" t="s">
        <v>18106</v>
      </c>
      <c r="X3844" s="58" t="s">
        <v>16903</v>
      </c>
      <c r="Y3844" s="23" t="s">
        <v>18109</v>
      </c>
      <c r="Z3844" s="23" t="s">
        <v>18111</v>
      </c>
      <c r="AA3844" s="33">
        <v>1</v>
      </c>
      <c r="AB3844" s="295" t="s">
        <v>14501</v>
      </c>
      <c r="AC3844" s="268"/>
      <c r="AD3844" s="23">
        <v>1</v>
      </c>
      <c r="AE3844" s="134">
        <v>46900</v>
      </c>
      <c r="AF3844" s="26">
        <f t="shared" si="301"/>
        <v>46900</v>
      </c>
      <c r="AG3844" s="27">
        <v>42979</v>
      </c>
      <c r="AH3844" s="168">
        <v>44835</v>
      </c>
      <c r="AI3844" s="29" t="str">
        <f t="shared" si="309"/>
        <v>～</v>
      </c>
      <c r="AJ3844" s="178">
        <f t="shared" si="306"/>
        <v>45199</v>
      </c>
      <c r="AK3844" s="23" t="s">
        <v>10746</v>
      </c>
      <c r="AL3844" s="23" t="s">
        <v>18267</v>
      </c>
      <c r="AM3844" s="35">
        <v>43009</v>
      </c>
      <c r="AN3844" s="408"/>
      <c r="AO3844" s="35">
        <v>43007</v>
      </c>
      <c r="AP3844" s="134" t="s">
        <v>18205</v>
      </c>
      <c r="AQ3844" s="264" t="str">
        <f t="shared" si="302"/>
        <v/>
      </c>
    </row>
    <row r="3845" spans="1:43" ht="24.75" customHeight="1" x14ac:dyDescent="0.15">
      <c r="A3845" s="593">
        <v>3842</v>
      </c>
      <c r="B3845" s="23" t="s">
        <v>18206</v>
      </c>
      <c r="C3845" s="24" t="s">
        <v>18053</v>
      </c>
      <c r="D3845" s="23" t="s">
        <v>18210</v>
      </c>
      <c r="E3845" s="23" t="s">
        <v>30</v>
      </c>
      <c r="F3845" s="24" t="s">
        <v>17998</v>
      </c>
      <c r="G3845" s="25" t="s">
        <v>18055</v>
      </c>
      <c r="H3845" s="23" t="s">
        <v>18103</v>
      </c>
      <c r="I3845" s="23" t="s">
        <v>11163</v>
      </c>
      <c r="J3845" s="25" t="s">
        <v>18101</v>
      </c>
      <c r="K3845" s="58" t="s">
        <v>18105</v>
      </c>
      <c r="L3845" s="58"/>
      <c r="M3845" s="23"/>
      <c r="N3845" s="23"/>
      <c r="O3845" s="25" t="s">
        <v>4725</v>
      </c>
      <c r="P3845" s="23" t="s">
        <v>8362</v>
      </c>
      <c r="Q3845" s="25" t="s">
        <v>18113</v>
      </c>
      <c r="R3845" s="58" t="s">
        <v>18115</v>
      </c>
      <c r="S3845" s="23" t="s">
        <v>18117</v>
      </c>
      <c r="T3845" s="23" t="s">
        <v>8486</v>
      </c>
      <c r="U3845" s="25" t="s">
        <v>18084</v>
      </c>
      <c r="V3845" s="23" t="s">
        <v>18108</v>
      </c>
      <c r="W3845" s="25" t="s">
        <v>18106</v>
      </c>
      <c r="X3845" s="58" t="s">
        <v>16903</v>
      </c>
      <c r="Y3845" s="23" t="s">
        <v>18109</v>
      </c>
      <c r="Z3845" s="23" t="s">
        <v>18111</v>
      </c>
      <c r="AA3845" s="33">
        <v>1</v>
      </c>
      <c r="AB3845" s="295" t="s">
        <v>14501</v>
      </c>
      <c r="AC3845" s="268"/>
      <c r="AD3845" s="23">
        <v>1</v>
      </c>
      <c r="AE3845" s="134">
        <v>46900</v>
      </c>
      <c r="AF3845" s="26">
        <f t="shared" si="301"/>
        <v>46900</v>
      </c>
      <c r="AG3845" s="27">
        <v>42979</v>
      </c>
      <c r="AH3845" s="168">
        <v>44835</v>
      </c>
      <c r="AI3845" s="29" t="str">
        <f t="shared" si="309"/>
        <v>～</v>
      </c>
      <c r="AJ3845" s="178">
        <f t="shared" si="306"/>
        <v>45199</v>
      </c>
      <c r="AK3845" s="23" t="s">
        <v>10746</v>
      </c>
      <c r="AL3845" s="23" t="s">
        <v>18268</v>
      </c>
      <c r="AM3845" s="35">
        <v>43009</v>
      </c>
      <c r="AN3845" s="408"/>
      <c r="AO3845" s="35">
        <v>43007</v>
      </c>
      <c r="AP3845" s="134" t="s">
        <v>18205</v>
      </c>
      <c r="AQ3845" s="264" t="str">
        <f t="shared" si="302"/>
        <v/>
      </c>
    </row>
    <row r="3846" spans="1:43" ht="24.75" customHeight="1" x14ac:dyDescent="0.15">
      <c r="A3846" s="593">
        <v>3843</v>
      </c>
      <c r="B3846" s="23" t="s">
        <v>18206</v>
      </c>
      <c r="C3846" s="24" t="s">
        <v>18053</v>
      </c>
      <c r="D3846" s="23" t="s">
        <v>18210</v>
      </c>
      <c r="E3846" s="23" t="s">
        <v>30</v>
      </c>
      <c r="F3846" s="24" t="s">
        <v>17998</v>
      </c>
      <c r="G3846" s="25" t="s">
        <v>18055</v>
      </c>
      <c r="H3846" s="23" t="s">
        <v>18103</v>
      </c>
      <c r="I3846" s="23" t="s">
        <v>11163</v>
      </c>
      <c r="J3846" s="25" t="s">
        <v>18101</v>
      </c>
      <c r="K3846" s="58" t="s">
        <v>18105</v>
      </c>
      <c r="L3846" s="58"/>
      <c r="M3846" s="23"/>
      <c r="N3846" s="23"/>
      <c r="O3846" s="25" t="s">
        <v>4725</v>
      </c>
      <c r="P3846" s="23" t="s">
        <v>8362</v>
      </c>
      <c r="Q3846" s="25" t="s">
        <v>18113</v>
      </c>
      <c r="R3846" s="58" t="s">
        <v>18115</v>
      </c>
      <c r="S3846" s="23" t="s">
        <v>18117</v>
      </c>
      <c r="T3846" s="23" t="s">
        <v>8486</v>
      </c>
      <c r="U3846" s="25" t="s">
        <v>18084</v>
      </c>
      <c r="V3846" s="23" t="s">
        <v>18108</v>
      </c>
      <c r="W3846" s="25" t="s">
        <v>18106</v>
      </c>
      <c r="X3846" s="58" t="s">
        <v>16903</v>
      </c>
      <c r="Y3846" s="23" t="s">
        <v>18109</v>
      </c>
      <c r="Z3846" s="23" t="s">
        <v>18111</v>
      </c>
      <c r="AA3846" s="33">
        <v>1</v>
      </c>
      <c r="AB3846" s="295" t="s">
        <v>14501</v>
      </c>
      <c r="AC3846" s="268"/>
      <c r="AD3846" s="23">
        <v>1</v>
      </c>
      <c r="AE3846" s="134">
        <v>46900</v>
      </c>
      <c r="AF3846" s="26">
        <f t="shared" ref="AF3846:AF3869" si="310">IF(ISBLANK($AE3846),"",$AE3846*$AD3846)</f>
        <v>46900</v>
      </c>
      <c r="AG3846" s="27">
        <v>42979</v>
      </c>
      <c r="AH3846" s="168">
        <v>44835</v>
      </c>
      <c r="AI3846" s="29" t="str">
        <f t="shared" si="309"/>
        <v>～</v>
      </c>
      <c r="AJ3846" s="178">
        <f t="shared" si="306"/>
        <v>45199</v>
      </c>
      <c r="AK3846" s="23" t="s">
        <v>10746</v>
      </c>
      <c r="AL3846" s="23" t="s">
        <v>18269</v>
      </c>
      <c r="AM3846" s="35">
        <v>43009</v>
      </c>
      <c r="AN3846" s="408"/>
      <c r="AO3846" s="35">
        <v>43007</v>
      </c>
      <c r="AP3846" s="134" t="s">
        <v>18205</v>
      </c>
      <c r="AQ3846" s="264" t="str">
        <f t="shared" ref="AQ3846:AQ3877" si="311">IF(COUNTIF($AN3846,"*消耗部品交換対象*"),IF(ISBLANK($AH3846),"契約期間 未入力",EDATE($AH3846,35)),"")</f>
        <v/>
      </c>
    </row>
    <row r="3847" spans="1:43" ht="24.75" customHeight="1" x14ac:dyDescent="0.15">
      <c r="A3847" s="593">
        <v>3844</v>
      </c>
      <c r="B3847" s="23" t="s">
        <v>18206</v>
      </c>
      <c r="C3847" s="24" t="s">
        <v>18053</v>
      </c>
      <c r="D3847" s="23" t="s">
        <v>18210</v>
      </c>
      <c r="E3847" s="23" t="s">
        <v>30</v>
      </c>
      <c r="F3847" s="24" t="s">
        <v>17998</v>
      </c>
      <c r="G3847" s="25" t="s">
        <v>18055</v>
      </c>
      <c r="H3847" s="23" t="s">
        <v>18103</v>
      </c>
      <c r="I3847" s="23" t="s">
        <v>11163</v>
      </c>
      <c r="J3847" s="25" t="s">
        <v>18101</v>
      </c>
      <c r="K3847" s="58" t="s">
        <v>18105</v>
      </c>
      <c r="L3847" s="58"/>
      <c r="M3847" s="23"/>
      <c r="N3847" s="23"/>
      <c r="O3847" s="25" t="s">
        <v>4725</v>
      </c>
      <c r="P3847" s="23" t="s">
        <v>8362</v>
      </c>
      <c r="Q3847" s="25" t="s">
        <v>18113</v>
      </c>
      <c r="R3847" s="58" t="s">
        <v>18115</v>
      </c>
      <c r="S3847" s="23" t="s">
        <v>18117</v>
      </c>
      <c r="T3847" s="23" t="s">
        <v>8486</v>
      </c>
      <c r="U3847" s="25" t="s">
        <v>18084</v>
      </c>
      <c r="V3847" s="23" t="s">
        <v>18108</v>
      </c>
      <c r="W3847" s="25" t="s">
        <v>18106</v>
      </c>
      <c r="X3847" s="58" t="s">
        <v>16903</v>
      </c>
      <c r="Y3847" s="23" t="s">
        <v>18109</v>
      </c>
      <c r="Z3847" s="23" t="s">
        <v>18111</v>
      </c>
      <c r="AA3847" s="33">
        <v>1</v>
      </c>
      <c r="AB3847" s="295" t="s">
        <v>14501</v>
      </c>
      <c r="AC3847" s="268"/>
      <c r="AD3847" s="23">
        <v>1</v>
      </c>
      <c r="AE3847" s="134">
        <v>46900</v>
      </c>
      <c r="AF3847" s="26">
        <f t="shared" si="310"/>
        <v>46900</v>
      </c>
      <c r="AG3847" s="27">
        <v>42979</v>
      </c>
      <c r="AH3847" s="168">
        <v>44835</v>
      </c>
      <c r="AI3847" s="29" t="str">
        <f t="shared" si="309"/>
        <v>～</v>
      </c>
      <c r="AJ3847" s="178">
        <f t="shared" si="306"/>
        <v>45199</v>
      </c>
      <c r="AK3847" s="23" t="s">
        <v>10746</v>
      </c>
      <c r="AL3847" s="23" t="s">
        <v>18270</v>
      </c>
      <c r="AM3847" s="35">
        <v>43009</v>
      </c>
      <c r="AN3847" s="408"/>
      <c r="AO3847" s="35">
        <v>43007</v>
      </c>
      <c r="AP3847" s="134" t="s">
        <v>18205</v>
      </c>
      <c r="AQ3847" s="264" t="str">
        <f t="shared" si="311"/>
        <v/>
      </c>
    </row>
    <row r="3848" spans="1:43" ht="24.75" customHeight="1" x14ac:dyDescent="0.15">
      <c r="A3848" s="593">
        <v>3845</v>
      </c>
      <c r="B3848" s="23" t="s">
        <v>18206</v>
      </c>
      <c r="C3848" s="24" t="s">
        <v>18053</v>
      </c>
      <c r="D3848" s="23" t="s">
        <v>18210</v>
      </c>
      <c r="E3848" s="23" t="s">
        <v>30</v>
      </c>
      <c r="F3848" s="24" t="s">
        <v>17998</v>
      </c>
      <c r="G3848" s="25" t="s">
        <v>18055</v>
      </c>
      <c r="H3848" s="23" t="s">
        <v>18103</v>
      </c>
      <c r="I3848" s="23" t="s">
        <v>11163</v>
      </c>
      <c r="J3848" s="25" t="s">
        <v>18101</v>
      </c>
      <c r="K3848" s="58" t="s">
        <v>18105</v>
      </c>
      <c r="L3848" s="58"/>
      <c r="M3848" s="23"/>
      <c r="N3848" s="23"/>
      <c r="O3848" s="25" t="s">
        <v>4725</v>
      </c>
      <c r="P3848" s="23" t="s">
        <v>8362</v>
      </c>
      <c r="Q3848" s="25" t="s">
        <v>18113</v>
      </c>
      <c r="R3848" s="58" t="s">
        <v>18115</v>
      </c>
      <c r="S3848" s="23" t="s">
        <v>18117</v>
      </c>
      <c r="T3848" s="23" t="s">
        <v>8486</v>
      </c>
      <c r="U3848" s="25" t="s">
        <v>18084</v>
      </c>
      <c r="V3848" s="23" t="s">
        <v>18108</v>
      </c>
      <c r="W3848" s="25" t="s">
        <v>18106</v>
      </c>
      <c r="X3848" s="58" t="s">
        <v>16903</v>
      </c>
      <c r="Y3848" s="23" t="s">
        <v>18109</v>
      </c>
      <c r="Z3848" s="23" t="s">
        <v>18111</v>
      </c>
      <c r="AA3848" s="33">
        <v>1</v>
      </c>
      <c r="AB3848" s="295" t="s">
        <v>14501</v>
      </c>
      <c r="AC3848" s="268"/>
      <c r="AD3848" s="23">
        <v>1</v>
      </c>
      <c r="AE3848" s="134">
        <v>46900</v>
      </c>
      <c r="AF3848" s="26">
        <f t="shared" si="310"/>
        <v>46900</v>
      </c>
      <c r="AG3848" s="27">
        <v>42979</v>
      </c>
      <c r="AH3848" s="168">
        <v>44835</v>
      </c>
      <c r="AI3848" s="29" t="str">
        <f t="shared" si="309"/>
        <v>～</v>
      </c>
      <c r="AJ3848" s="178">
        <f t="shared" si="306"/>
        <v>45199</v>
      </c>
      <c r="AK3848" s="23" t="s">
        <v>10746</v>
      </c>
      <c r="AL3848" s="23" t="s">
        <v>18271</v>
      </c>
      <c r="AM3848" s="35">
        <v>43009</v>
      </c>
      <c r="AN3848" s="408"/>
      <c r="AO3848" s="35">
        <v>43007</v>
      </c>
      <c r="AP3848" s="134" t="s">
        <v>18205</v>
      </c>
      <c r="AQ3848" s="264" t="str">
        <f t="shared" si="311"/>
        <v/>
      </c>
    </row>
    <row r="3849" spans="1:43" ht="24.75" customHeight="1" x14ac:dyDescent="0.15">
      <c r="A3849" s="593">
        <v>3846</v>
      </c>
      <c r="B3849" s="23" t="s">
        <v>18206</v>
      </c>
      <c r="C3849" s="24" t="s">
        <v>18053</v>
      </c>
      <c r="D3849" s="23" t="s">
        <v>18210</v>
      </c>
      <c r="E3849" s="23" t="s">
        <v>30</v>
      </c>
      <c r="F3849" s="24" t="s">
        <v>17998</v>
      </c>
      <c r="G3849" s="25" t="s">
        <v>18055</v>
      </c>
      <c r="H3849" s="23" t="s">
        <v>18103</v>
      </c>
      <c r="I3849" s="23" t="s">
        <v>11163</v>
      </c>
      <c r="J3849" s="25" t="s">
        <v>18101</v>
      </c>
      <c r="K3849" s="58" t="s">
        <v>18105</v>
      </c>
      <c r="L3849" s="58"/>
      <c r="M3849" s="23"/>
      <c r="N3849" s="23"/>
      <c r="O3849" s="25" t="s">
        <v>4725</v>
      </c>
      <c r="P3849" s="23" t="s">
        <v>8362</v>
      </c>
      <c r="Q3849" s="25" t="s">
        <v>18113</v>
      </c>
      <c r="R3849" s="58" t="s">
        <v>18115</v>
      </c>
      <c r="S3849" s="23" t="s">
        <v>18117</v>
      </c>
      <c r="T3849" s="23" t="s">
        <v>8486</v>
      </c>
      <c r="U3849" s="25" t="s">
        <v>18084</v>
      </c>
      <c r="V3849" s="23" t="s">
        <v>18108</v>
      </c>
      <c r="W3849" s="25" t="s">
        <v>18106</v>
      </c>
      <c r="X3849" s="58" t="s">
        <v>16903</v>
      </c>
      <c r="Y3849" s="23" t="s">
        <v>18109</v>
      </c>
      <c r="Z3849" s="23" t="s">
        <v>18111</v>
      </c>
      <c r="AA3849" s="33">
        <v>1</v>
      </c>
      <c r="AB3849" s="295" t="s">
        <v>14501</v>
      </c>
      <c r="AC3849" s="268"/>
      <c r="AD3849" s="23">
        <v>1</v>
      </c>
      <c r="AE3849" s="134">
        <v>46900</v>
      </c>
      <c r="AF3849" s="26">
        <f t="shared" si="310"/>
        <v>46900</v>
      </c>
      <c r="AG3849" s="27">
        <v>42979</v>
      </c>
      <c r="AH3849" s="168">
        <v>44835</v>
      </c>
      <c r="AI3849" s="29" t="str">
        <f t="shared" ref="AI3849:AI3854" si="312">IF(ISBLANK($AH3849),"","～")</f>
        <v>～</v>
      </c>
      <c r="AJ3849" s="178">
        <f t="shared" si="306"/>
        <v>45199</v>
      </c>
      <c r="AK3849" s="23" t="s">
        <v>10746</v>
      </c>
      <c r="AL3849" s="23" t="s">
        <v>18272</v>
      </c>
      <c r="AM3849" s="35">
        <v>43009</v>
      </c>
      <c r="AN3849" s="408"/>
      <c r="AO3849" s="35">
        <v>43007</v>
      </c>
      <c r="AP3849" s="134" t="s">
        <v>18205</v>
      </c>
      <c r="AQ3849" s="264" t="str">
        <f t="shared" si="311"/>
        <v/>
      </c>
    </row>
    <row r="3850" spans="1:43" ht="24.75" customHeight="1" x14ac:dyDescent="0.15">
      <c r="A3850" s="593">
        <v>3847</v>
      </c>
      <c r="B3850" s="23" t="s">
        <v>18206</v>
      </c>
      <c r="C3850" s="24" t="s">
        <v>18053</v>
      </c>
      <c r="D3850" s="23" t="s">
        <v>18210</v>
      </c>
      <c r="E3850" s="23" t="s">
        <v>30</v>
      </c>
      <c r="F3850" s="24" t="s">
        <v>17998</v>
      </c>
      <c r="G3850" s="25" t="s">
        <v>18055</v>
      </c>
      <c r="H3850" s="23" t="s">
        <v>18103</v>
      </c>
      <c r="I3850" s="23" t="s">
        <v>11163</v>
      </c>
      <c r="J3850" s="25" t="s">
        <v>18101</v>
      </c>
      <c r="K3850" s="58" t="s">
        <v>18105</v>
      </c>
      <c r="L3850" s="58"/>
      <c r="M3850" s="23"/>
      <c r="N3850" s="23"/>
      <c r="O3850" s="25" t="s">
        <v>4725</v>
      </c>
      <c r="P3850" s="23" t="s">
        <v>8362</v>
      </c>
      <c r="Q3850" s="25" t="s">
        <v>18113</v>
      </c>
      <c r="R3850" s="58" t="s">
        <v>18115</v>
      </c>
      <c r="S3850" s="23" t="s">
        <v>18117</v>
      </c>
      <c r="T3850" s="23" t="s">
        <v>8486</v>
      </c>
      <c r="U3850" s="25" t="s">
        <v>18084</v>
      </c>
      <c r="V3850" s="23" t="s">
        <v>18108</v>
      </c>
      <c r="W3850" s="25" t="s">
        <v>18106</v>
      </c>
      <c r="X3850" s="58" t="s">
        <v>16903</v>
      </c>
      <c r="Y3850" s="23" t="s">
        <v>18109</v>
      </c>
      <c r="Z3850" s="23" t="s">
        <v>18111</v>
      </c>
      <c r="AA3850" s="33">
        <v>1</v>
      </c>
      <c r="AB3850" s="295" t="s">
        <v>14501</v>
      </c>
      <c r="AC3850" s="268"/>
      <c r="AD3850" s="23">
        <v>1</v>
      </c>
      <c r="AE3850" s="134">
        <v>46900</v>
      </c>
      <c r="AF3850" s="26">
        <f t="shared" si="310"/>
        <v>46900</v>
      </c>
      <c r="AG3850" s="27">
        <v>42979</v>
      </c>
      <c r="AH3850" s="168">
        <v>44835</v>
      </c>
      <c r="AI3850" s="29" t="str">
        <f t="shared" si="312"/>
        <v>～</v>
      </c>
      <c r="AJ3850" s="178">
        <f t="shared" si="306"/>
        <v>45199</v>
      </c>
      <c r="AK3850" s="23" t="s">
        <v>10746</v>
      </c>
      <c r="AL3850" s="23" t="s">
        <v>18273</v>
      </c>
      <c r="AM3850" s="35">
        <v>43009</v>
      </c>
      <c r="AN3850" s="408"/>
      <c r="AO3850" s="35">
        <v>43007</v>
      </c>
      <c r="AP3850" s="134" t="s">
        <v>18205</v>
      </c>
      <c r="AQ3850" s="264" t="str">
        <f t="shared" si="311"/>
        <v/>
      </c>
    </row>
    <row r="3851" spans="1:43" ht="24.75" customHeight="1" x14ac:dyDescent="0.15">
      <c r="A3851" s="593">
        <v>3848</v>
      </c>
      <c r="B3851" s="23" t="s">
        <v>18206</v>
      </c>
      <c r="C3851" s="24" t="s">
        <v>18053</v>
      </c>
      <c r="D3851" s="23" t="s">
        <v>18210</v>
      </c>
      <c r="E3851" s="23" t="s">
        <v>30</v>
      </c>
      <c r="F3851" s="24" t="s">
        <v>17998</v>
      </c>
      <c r="G3851" s="25" t="s">
        <v>18055</v>
      </c>
      <c r="H3851" s="23" t="s">
        <v>18103</v>
      </c>
      <c r="I3851" s="23" t="s">
        <v>11163</v>
      </c>
      <c r="J3851" s="25" t="s">
        <v>18101</v>
      </c>
      <c r="K3851" s="58" t="s">
        <v>18105</v>
      </c>
      <c r="L3851" s="58"/>
      <c r="M3851" s="23"/>
      <c r="N3851" s="23"/>
      <c r="O3851" s="25" t="s">
        <v>4725</v>
      </c>
      <c r="P3851" s="23" t="s">
        <v>8362</v>
      </c>
      <c r="Q3851" s="25" t="s">
        <v>18113</v>
      </c>
      <c r="R3851" s="58" t="s">
        <v>18115</v>
      </c>
      <c r="S3851" s="23" t="s">
        <v>18117</v>
      </c>
      <c r="T3851" s="23" t="s">
        <v>8486</v>
      </c>
      <c r="U3851" s="25" t="s">
        <v>18084</v>
      </c>
      <c r="V3851" s="23" t="s">
        <v>18108</v>
      </c>
      <c r="W3851" s="25" t="s">
        <v>18106</v>
      </c>
      <c r="X3851" s="58" t="s">
        <v>16903</v>
      </c>
      <c r="Y3851" s="23" t="s">
        <v>18109</v>
      </c>
      <c r="Z3851" s="23" t="s">
        <v>18111</v>
      </c>
      <c r="AA3851" s="33">
        <v>1</v>
      </c>
      <c r="AB3851" s="295" t="s">
        <v>14501</v>
      </c>
      <c r="AC3851" s="268"/>
      <c r="AD3851" s="23">
        <v>1</v>
      </c>
      <c r="AE3851" s="134">
        <v>46900</v>
      </c>
      <c r="AF3851" s="26">
        <f t="shared" si="310"/>
        <v>46900</v>
      </c>
      <c r="AG3851" s="27">
        <v>42979</v>
      </c>
      <c r="AH3851" s="168">
        <v>44835</v>
      </c>
      <c r="AI3851" s="29" t="str">
        <f t="shared" si="312"/>
        <v>～</v>
      </c>
      <c r="AJ3851" s="178">
        <f t="shared" si="306"/>
        <v>45199</v>
      </c>
      <c r="AK3851" s="23" t="s">
        <v>10746</v>
      </c>
      <c r="AL3851" s="23" t="s">
        <v>18274</v>
      </c>
      <c r="AM3851" s="35">
        <v>43009</v>
      </c>
      <c r="AN3851" s="408"/>
      <c r="AO3851" s="35">
        <v>43007</v>
      </c>
      <c r="AP3851" s="134" t="s">
        <v>18205</v>
      </c>
      <c r="AQ3851" s="264" t="str">
        <f t="shared" si="311"/>
        <v/>
      </c>
    </row>
    <row r="3852" spans="1:43" ht="24.75" customHeight="1" x14ac:dyDescent="0.15">
      <c r="A3852" s="593">
        <v>3849</v>
      </c>
      <c r="B3852" s="23" t="s">
        <v>18206</v>
      </c>
      <c r="C3852" s="24" t="s">
        <v>18053</v>
      </c>
      <c r="D3852" s="23" t="s">
        <v>18210</v>
      </c>
      <c r="E3852" s="23" t="s">
        <v>30</v>
      </c>
      <c r="F3852" s="24" t="s">
        <v>17998</v>
      </c>
      <c r="G3852" s="25" t="s">
        <v>18055</v>
      </c>
      <c r="H3852" s="23" t="s">
        <v>18103</v>
      </c>
      <c r="I3852" s="23" t="s">
        <v>11163</v>
      </c>
      <c r="J3852" s="25" t="s">
        <v>18101</v>
      </c>
      <c r="K3852" s="58" t="s">
        <v>18105</v>
      </c>
      <c r="L3852" s="58"/>
      <c r="M3852" s="23"/>
      <c r="N3852" s="23"/>
      <c r="O3852" s="25" t="s">
        <v>4725</v>
      </c>
      <c r="P3852" s="23" t="s">
        <v>8362</v>
      </c>
      <c r="Q3852" s="25" t="s">
        <v>18113</v>
      </c>
      <c r="R3852" s="58" t="s">
        <v>18115</v>
      </c>
      <c r="S3852" s="23" t="s">
        <v>18117</v>
      </c>
      <c r="T3852" s="23" t="s">
        <v>8486</v>
      </c>
      <c r="U3852" s="25" t="s">
        <v>18084</v>
      </c>
      <c r="V3852" s="23" t="s">
        <v>18108</v>
      </c>
      <c r="W3852" s="25" t="s">
        <v>18106</v>
      </c>
      <c r="X3852" s="58" t="s">
        <v>16903</v>
      </c>
      <c r="Y3852" s="23" t="s">
        <v>18109</v>
      </c>
      <c r="Z3852" s="23" t="s">
        <v>18111</v>
      </c>
      <c r="AA3852" s="33">
        <v>1</v>
      </c>
      <c r="AB3852" s="295" t="s">
        <v>14501</v>
      </c>
      <c r="AC3852" s="268"/>
      <c r="AD3852" s="23">
        <v>1</v>
      </c>
      <c r="AE3852" s="134">
        <v>46900</v>
      </c>
      <c r="AF3852" s="26">
        <f t="shared" si="310"/>
        <v>46900</v>
      </c>
      <c r="AG3852" s="27">
        <v>42979</v>
      </c>
      <c r="AH3852" s="168">
        <v>44835</v>
      </c>
      <c r="AI3852" s="29" t="str">
        <f t="shared" si="312"/>
        <v>～</v>
      </c>
      <c r="AJ3852" s="178">
        <f t="shared" si="306"/>
        <v>45199</v>
      </c>
      <c r="AK3852" s="23" t="s">
        <v>10746</v>
      </c>
      <c r="AL3852" s="23" t="s">
        <v>18275</v>
      </c>
      <c r="AM3852" s="35">
        <v>43009</v>
      </c>
      <c r="AN3852" s="408"/>
      <c r="AO3852" s="35">
        <v>43007</v>
      </c>
      <c r="AP3852" s="134" t="s">
        <v>18205</v>
      </c>
      <c r="AQ3852" s="264" t="str">
        <f t="shared" si="311"/>
        <v/>
      </c>
    </row>
    <row r="3853" spans="1:43" ht="24.75" customHeight="1" x14ac:dyDescent="0.15">
      <c r="A3853" s="593">
        <v>3850</v>
      </c>
      <c r="B3853" s="23" t="s">
        <v>18206</v>
      </c>
      <c r="C3853" s="24" t="s">
        <v>18053</v>
      </c>
      <c r="D3853" s="23" t="s">
        <v>18210</v>
      </c>
      <c r="E3853" s="23" t="s">
        <v>30</v>
      </c>
      <c r="F3853" s="24" t="s">
        <v>17998</v>
      </c>
      <c r="G3853" s="25" t="s">
        <v>18055</v>
      </c>
      <c r="H3853" s="23" t="s">
        <v>18103</v>
      </c>
      <c r="I3853" s="23" t="s">
        <v>11163</v>
      </c>
      <c r="J3853" s="25" t="s">
        <v>18101</v>
      </c>
      <c r="K3853" s="58" t="s">
        <v>18105</v>
      </c>
      <c r="L3853" s="58"/>
      <c r="M3853" s="23"/>
      <c r="N3853" s="23"/>
      <c r="O3853" s="25" t="s">
        <v>4725</v>
      </c>
      <c r="P3853" s="23" t="s">
        <v>8362</v>
      </c>
      <c r="Q3853" s="25" t="s">
        <v>18113</v>
      </c>
      <c r="R3853" s="58" t="s">
        <v>18115</v>
      </c>
      <c r="S3853" s="23" t="s">
        <v>18117</v>
      </c>
      <c r="T3853" s="23" t="s">
        <v>8486</v>
      </c>
      <c r="U3853" s="25" t="s">
        <v>18084</v>
      </c>
      <c r="V3853" s="23" t="s">
        <v>18108</v>
      </c>
      <c r="W3853" s="25" t="s">
        <v>18106</v>
      </c>
      <c r="X3853" s="58" t="s">
        <v>16903</v>
      </c>
      <c r="Y3853" s="23" t="s">
        <v>18109</v>
      </c>
      <c r="Z3853" s="23" t="s">
        <v>18111</v>
      </c>
      <c r="AA3853" s="33">
        <v>1</v>
      </c>
      <c r="AB3853" s="295" t="s">
        <v>14501</v>
      </c>
      <c r="AC3853" s="268"/>
      <c r="AD3853" s="23">
        <v>1</v>
      </c>
      <c r="AE3853" s="134">
        <v>46900</v>
      </c>
      <c r="AF3853" s="26">
        <f t="shared" si="310"/>
        <v>46900</v>
      </c>
      <c r="AG3853" s="27">
        <v>42979</v>
      </c>
      <c r="AH3853" s="168">
        <v>44835</v>
      </c>
      <c r="AI3853" s="29" t="str">
        <f t="shared" si="312"/>
        <v>～</v>
      </c>
      <c r="AJ3853" s="178">
        <f t="shared" si="306"/>
        <v>45199</v>
      </c>
      <c r="AK3853" s="23" t="s">
        <v>10746</v>
      </c>
      <c r="AL3853" s="23" t="s">
        <v>18276</v>
      </c>
      <c r="AM3853" s="35">
        <v>43009</v>
      </c>
      <c r="AN3853" s="408"/>
      <c r="AO3853" s="35">
        <v>43007</v>
      </c>
      <c r="AP3853" s="134" t="s">
        <v>18205</v>
      </c>
      <c r="AQ3853" s="264" t="str">
        <f t="shared" si="311"/>
        <v/>
      </c>
    </row>
    <row r="3854" spans="1:43" ht="24.75" customHeight="1" x14ac:dyDescent="0.15">
      <c r="A3854" s="593">
        <v>3851</v>
      </c>
      <c r="B3854" s="23" t="s">
        <v>18206</v>
      </c>
      <c r="C3854" s="24" t="s">
        <v>18053</v>
      </c>
      <c r="D3854" s="23" t="s">
        <v>18210</v>
      </c>
      <c r="E3854" s="23" t="s">
        <v>30</v>
      </c>
      <c r="F3854" s="24" t="s">
        <v>17998</v>
      </c>
      <c r="G3854" s="25" t="s">
        <v>18055</v>
      </c>
      <c r="H3854" s="23" t="s">
        <v>18103</v>
      </c>
      <c r="I3854" s="23" t="s">
        <v>11163</v>
      </c>
      <c r="J3854" s="25" t="s">
        <v>18101</v>
      </c>
      <c r="K3854" s="58" t="s">
        <v>18105</v>
      </c>
      <c r="L3854" s="58"/>
      <c r="M3854" s="23"/>
      <c r="N3854" s="23"/>
      <c r="O3854" s="25" t="s">
        <v>4725</v>
      </c>
      <c r="P3854" s="23" t="s">
        <v>8362</v>
      </c>
      <c r="Q3854" s="25" t="s">
        <v>18113</v>
      </c>
      <c r="R3854" s="58" t="s">
        <v>18115</v>
      </c>
      <c r="S3854" s="23" t="s">
        <v>18117</v>
      </c>
      <c r="T3854" s="23" t="s">
        <v>8486</v>
      </c>
      <c r="U3854" s="25" t="s">
        <v>18084</v>
      </c>
      <c r="V3854" s="23" t="s">
        <v>18108</v>
      </c>
      <c r="W3854" s="25" t="s">
        <v>18106</v>
      </c>
      <c r="X3854" s="58" t="s">
        <v>16903</v>
      </c>
      <c r="Y3854" s="23" t="s">
        <v>18109</v>
      </c>
      <c r="Z3854" s="23" t="s">
        <v>18111</v>
      </c>
      <c r="AA3854" s="33">
        <v>1</v>
      </c>
      <c r="AB3854" s="295" t="s">
        <v>14501</v>
      </c>
      <c r="AC3854" s="268"/>
      <c r="AD3854" s="23">
        <v>1</v>
      </c>
      <c r="AE3854" s="134">
        <v>46900</v>
      </c>
      <c r="AF3854" s="26">
        <f t="shared" si="310"/>
        <v>46900</v>
      </c>
      <c r="AG3854" s="27">
        <v>42979</v>
      </c>
      <c r="AH3854" s="168">
        <v>44835</v>
      </c>
      <c r="AI3854" s="29" t="str">
        <f t="shared" si="312"/>
        <v>～</v>
      </c>
      <c r="AJ3854" s="178">
        <f t="shared" si="306"/>
        <v>45199</v>
      </c>
      <c r="AK3854" s="23" t="s">
        <v>10746</v>
      </c>
      <c r="AL3854" s="23" t="s">
        <v>18277</v>
      </c>
      <c r="AM3854" s="35">
        <v>43009</v>
      </c>
      <c r="AN3854" s="408"/>
      <c r="AO3854" s="35">
        <v>43007</v>
      </c>
      <c r="AP3854" s="134" t="s">
        <v>18205</v>
      </c>
      <c r="AQ3854" s="264" t="str">
        <f t="shared" si="311"/>
        <v/>
      </c>
    </row>
    <row r="3855" spans="1:43" ht="24.75" customHeight="1" x14ac:dyDescent="0.15">
      <c r="A3855" s="593">
        <v>3852</v>
      </c>
      <c r="B3855" s="23" t="s">
        <v>18206</v>
      </c>
      <c r="C3855" s="24" t="s">
        <v>18053</v>
      </c>
      <c r="D3855" s="23" t="s">
        <v>18210</v>
      </c>
      <c r="E3855" s="23" t="s">
        <v>30</v>
      </c>
      <c r="F3855" s="24" t="s">
        <v>17998</v>
      </c>
      <c r="G3855" s="25" t="s">
        <v>18055</v>
      </c>
      <c r="H3855" s="23" t="s">
        <v>18103</v>
      </c>
      <c r="I3855" s="23" t="s">
        <v>11163</v>
      </c>
      <c r="J3855" s="25" t="s">
        <v>18101</v>
      </c>
      <c r="K3855" s="58" t="s">
        <v>18105</v>
      </c>
      <c r="L3855" s="58"/>
      <c r="M3855" s="23"/>
      <c r="N3855" s="23"/>
      <c r="O3855" s="25" t="s">
        <v>4725</v>
      </c>
      <c r="P3855" s="23" t="s">
        <v>8362</v>
      </c>
      <c r="Q3855" s="25" t="s">
        <v>18113</v>
      </c>
      <c r="R3855" s="58" t="s">
        <v>18115</v>
      </c>
      <c r="S3855" s="23" t="s">
        <v>18117</v>
      </c>
      <c r="T3855" s="23" t="s">
        <v>8486</v>
      </c>
      <c r="U3855" s="25" t="s">
        <v>18084</v>
      </c>
      <c r="V3855" s="23" t="s">
        <v>18108</v>
      </c>
      <c r="W3855" s="25" t="s">
        <v>18106</v>
      </c>
      <c r="X3855" s="58" t="s">
        <v>16903</v>
      </c>
      <c r="Y3855" s="23" t="s">
        <v>18109</v>
      </c>
      <c r="Z3855" s="23" t="s">
        <v>18111</v>
      </c>
      <c r="AA3855" s="33">
        <v>1</v>
      </c>
      <c r="AB3855" s="295" t="s">
        <v>14501</v>
      </c>
      <c r="AC3855" s="268"/>
      <c r="AD3855" s="23">
        <v>1</v>
      </c>
      <c r="AE3855" s="134">
        <v>46900</v>
      </c>
      <c r="AF3855" s="26">
        <f t="shared" si="310"/>
        <v>46900</v>
      </c>
      <c r="AG3855" s="27">
        <v>42979</v>
      </c>
      <c r="AH3855" s="168">
        <v>44835</v>
      </c>
      <c r="AI3855" s="29" t="str">
        <f t="shared" ref="AI3855:AI3860" si="313">IF(ISBLANK($AH3855),"","～")</f>
        <v>～</v>
      </c>
      <c r="AJ3855" s="178">
        <f t="shared" si="306"/>
        <v>45199</v>
      </c>
      <c r="AK3855" s="23" t="s">
        <v>10746</v>
      </c>
      <c r="AL3855" s="23" t="s">
        <v>18278</v>
      </c>
      <c r="AM3855" s="35">
        <v>43009</v>
      </c>
      <c r="AN3855" s="408"/>
      <c r="AO3855" s="35">
        <v>43007</v>
      </c>
      <c r="AP3855" s="134" t="s">
        <v>18205</v>
      </c>
      <c r="AQ3855" s="264" t="str">
        <f t="shared" si="311"/>
        <v/>
      </c>
    </row>
    <row r="3856" spans="1:43" ht="24.75" customHeight="1" x14ac:dyDescent="0.15">
      <c r="A3856" s="593">
        <v>3853</v>
      </c>
      <c r="B3856" s="23" t="s">
        <v>18206</v>
      </c>
      <c r="C3856" s="24" t="s">
        <v>18053</v>
      </c>
      <c r="D3856" s="23" t="s">
        <v>18210</v>
      </c>
      <c r="E3856" s="23" t="s">
        <v>30</v>
      </c>
      <c r="F3856" s="24" t="s">
        <v>17998</v>
      </c>
      <c r="G3856" s="25" t="s">
        <v>18055</v>
      </c>
      <c r="H3856" s="23" t="s">
        <v>18103</v>
      </c>
      <c r="I3856" s="23" t="s">
        <v>11163</v>
      </c>
      <c r="J3856" s="25" t="s">
        <v>18101</v>
      </c>
      <c r="K3856" s="58" t="s">
        <v>18105</v>
      </c>
      <c r="L3856" s="58"/>
      <c r="M3856" s="23"/>
      <c r="N3856" s="23"/>
      <c r="O3856" s="25" t="s">
        <v>4725</v>
      </c>
      <c r="P3856" s="23" t="s">
        <v>8362</v>
      </c>
      <c r="Q3856" s="25" t="s">
        <v>18113</v>
      </c>
      <c r="R3856" s="58" t="s">
        <v>18115</v>
      </c>
      <c r="S3856" s="23" t="s">
        <v>18117</v>
      </c>
      <c r="T3856" s="23" t="s">
        <v>8486</v>
      </c>
      <c r="U3856" s="25" t="s">
        <v>18084</v>
      </c>
      <c r="V3856" s="23" t="s">
        <v>18108</v>
      </c>
      <c r="W3856" s="25" t="s">
        <v>18106</v>
      </c>
      <c r="X3856" s="58" t="s">
        <v>16903</v>
      </c>
      <c r="Y3856" s="23" t="s">
        <v>18109</v>
      </c>
      <c r="Z3856" s="23" t="s">
        <v>18111</v>
      </c>
      <c r="AA3856" s="33">
        <v>1</v>
      </c>
      <c r="AB3856" s="295" t="s">
        <v>14501</v>
      </c>
      <c r="AC3856" s="268"/>
      <c r="AD3856" s="23">
        <v>1</v>
      </c>
      <c r="AE3856" s="134">
        <v>46900</v>
      </c>
      <c r="AF3856" s="26">
        <f t="shared" si="310"/>
        <v>46900</v>
      </c>
      <c r="AG3856" s="27">
        <v>42979</v>
      </c>
      <c r="AH3856" s="168">
        <v>44835</v>
      </c>
      <c r="AI3856" s="29" t="str">
        <f t="shared" si="313"/>
        <v>～</v>
      </c>
      <c r="AJ3856" s="178">
        <f t="shared" si="306"/>
        <v>45199</v>
      </c>
      <c r="AK3856" s="23" t="s">
        <v>10746</v>
      </c>
      <c r="AL3856" s="23" t="s">
        <v>18279</v>
      </c>
      <c r="AM3856" s="35">
        <v>43009</v>
      </c>
      <c r="AN3856" s="408"/>
      <c r="AO3856" s="35">
        <v>43007</v>
      </c>
      <c r="AP3856" s="134" t="s">
        <v>18205</v>
      </c>
      <c r="AQ3856" s="264" t="str">
        <f t="shared" si="311"/>
        <v/>
      </c>
    </row>
    <row r="3857" spans="1:43" ht="24.75" customHeight="1" x14ac:dyDescent="0.15">
      <c r="A3857" s="593">
        <v>3854</v>
      </c>
      <c r="B3857" s="23" t="s">
        <v>18206</v>
      </c>
      <c r="C3857" s="24" t="s">
        <v>18053</v>
      </c>
      <c r="D3857" s="23" t="s">
        <v>18210</v>
      </c>
      <c r="E3857" s="23" t="s">
        <v>30</v>
      </c>
      <c r="F3857" s="24" t="s">
        <v>17998</v>
      </c>
      <c r="G3857" s="25" t="s">
        <v>18055</v>
      </c>
      <c r="H3857" s="23" t="s">
        <v>18103</v>
      </c>
      <c r="I3857" s="23" t="s">
        <v>11163</v>
      </c>
      <c r="J3857" s="25" t="s">
        <v>18101</v>
      </c>
      <c r="K3857" s="58" t="s">
        <v>18105</v>
      </c>
      <c r="L3857" s="58"/>
      <c r="M3857" s="23"/>
      <c r="N3857" s="23"/>
      <c r="O3857" s="25" t="s">
        <v>4725</v>
      </c>
      <c r="P3857" s="23" t="s">
        <v>8362</v>
      </c>
      <c r="Q3857" s="25" t="s">
        <v>18113</v>
      </c>
      <c r="R3857" s="58" t="s">
        <v>18115</v>
      </c>
      <c r="S3857" s="23" t="s">
        <v>18117</v>
      </c>
      <c r="T3857" s="23" t="s">
        <v>8486</v>
      </c>
      <c r="U3857" s="25" t="s">
        <v>18084</v>
      </c>
      <c r="V3857" s="23" t="s">
        <v>18108</v>
      </c>
      <c r="W3857" s="25" t="s">
        <v>18106</v>
      </c>
      <c r="X3857" s="58" t="s">
        <v>16903</v>
      </c>
      <c r="Y3857" s="23" t="s">
        <v>18109</v>
      </c>
      <c r="Z3857" s="23" t="s">
        <v>18111</v>
      </c>
      <c r="AA3857" s="33">
        <v>1</v>
      </c>
      <c r="AB3857" s="295" t="s">
        <v>14501</v>
      </c>
      <c r="AC3857" s="268"/>
      <c r="AD3857" s="23">
        <v>1</v>
      </c>
      <c r="AE3857" s="134">
        <v>46900</v>
      </c>
      <c r="AF3857" s="26">
        <f t="shared" si="310"/>
        <v>46900</v>
      </c>
      <c r="AG3857" s="27">
        <v>42979</v>
      </c>
      <c r="AH3857" s="168">
        <v>44835</v>
      </c>
      <c r="AI3857" s="29" t="str">
        <f t="shared" si="313"/>
        <v>～</v>
      </c>
      <c r="AJ3857" s="178">
        <f t="shared" si="306"/>
        <v>45199</v>
      </c>
      <c r="AK3857" s="23" t="s">
        <v>10746</v>
      </c>
      <c r="AL3857" s="23" t="s">
        <v>18280</v>
      </c>
      <c r="AM3857" s="35">
        <v>43009</v>
      </c>
      <c r="AN3857" s="408"/>
      <c r="AO3857" s="35">
        <v>43007</v>
      </c>
      <c r="AP3857" s="134" t="s">
        <v>18205</v>
      </c>
      <c r="AQ3857" s="264" t="str">
        <f t="shared" si="311"/>
        <v/>
      </c>
    </row>
    <row r="3858" spans="1:43" ht="24.75" customHeight="1" x14ac:dyDescent="0.15">
      <c r="A3858" s="593">
        <v>3855</v>
      </c>
      <c r="B3858" s="23" t="s">
        <v>18206</v>
      </c>
      <c r="C3858" s="24" t="s">
        <v>18053</v>
      </c>
      <c r="D3858" s="23" t="s">
        <v>18210</v>
      </c>
      <c r="E3858" s="23" t="s">
        <v>30</v>
      </c>
      <c r="F3858" s="24" t="s">
        <v>17998</v>
      </c>
      <c r="G3858" s="25" t="s">
        <v>18055</v>
      </c>
      <c r="H3858" s="23" t="s">
        <v>18103</v>
      </c>
      <c r="I3858" s="23" t="s">
        <v>11163</v>
      </c>
      <c r="J3858" s="25" t="s">
        <v>18101</v>
      </c>
      <c r="K3858" s="58" t="s">
        <v>18105</v>
      </c>
      <c r="L3858" s="58"/>
      <c r="M3858" s="23"/>
      <c r="N3858" s="23"/>
      <c r="O3858" s="25" t="s">
        <v>4725</v>
      </c>
      <c r="P3858" s="23" t="s">
        <v>8362</v>
      </c>
      <c r="Q3858" s="25" t="s">
        <v>18113</v>
      </c>
      <c r="R3858" s="58" t="s">
        <v>18115</v>
      </c>
      <c r="S3858" s="23" t="s">
        <v>18117</v>
      </c>
      <c r="T3858" s="23" t="s">
        <v>8486</v>
      </c>
      <c r="U3858" s="25" t="s">
        <v>18084</v>
      </c>
      <c r="V3858" s="23" t="s">
        <v>18108</v>
      </c>
      <c r="W3858" s="25" t="s">
        <v>18106</v>
      </c>
      <c r="X3858" s="58" t="s">
        <v>16903</v>
      </c>
      <c r="Y3858" s="23" t="s">
        <v>18109</v>
      </c>
      <c r="Z3858" s="23" t="s">
        <v>18111</v>
      </c>
      <c r="AA3858" s="33">
        <v>1</v>
      </c>
      <c r="AB3858" s="295" t="s">
        <v>14501</v>
      </c>
      <c r="AC3858" s="268"/>
      <c r="AD3858" s="23">
        <v>1</v>
      </c>
      <c r="AE3858" s="134">
        <v>46900</v>
      </c>
      <c r="AF3858" s="26">
        <f t="shared" si="310"/>
        <v>46900</v>
      </c>
      <c r="AG3858" s="27">
        <v>42979</v>
      </c>
      <c r="AH3858" s="168">
        <v>44835</v>
      </c>
      <c r="AI3858" s="29" t="str">
        <f t="shared" si="313"/>
        <v>～</v>
      </c>
      <c r="AJ3858" s="178">
        <f t="shared" si="306"/>
        <v>45199</v>
      </c>
      <c r="AK3858" s="23" t="s">
        <v>10746</v>
      </c>
      <c r="AL3858" s="23" t="s">
        <v>18281</v>
      </c>
      <c r="AM3858" s="35">
        <v>43009</v>
      </c>
      <c r="AN3858" s="408"/>
      <c r="AO3858" s="35">
        <v>43007</v>
      </c>
      <c r="AP3858" s="134" t="s">
        <v>18205</v>
      </c>
      <c r="AQ3858" s="264" t="str">
        <f t="shared" si="311"/>
        <v/>
      </c>
    </row>
    <row r="3859" spans="1:43" ht="24.75" customHeight="1" x14ac:dyDescent="0.15">
      <c r="A3859" s="593">
        <v>3856</v>
      </c>
      <c r="B3859" s="23" t="s">
        <v>18206</v>
      </c>
      <c r="C3859" s="24" t="s">
        <v>18053</v>
      </c>
      <c r="D3859" s="23" t="s">
        <v>18210</v>
      </c>
      <c r="E3859" s="23" t="s">
        <v>30</v>
      </c>
      <c r="F3859" s="24" t="s">
        <v>17998</v>
      </c>
      <c r="G3859" s="25" t="s">
        <v>18055</v>
      </c>
      <c r="H3859" s="23" t="s">
        <v>18103</v>
      </c>
      <c r="I3859" s="23" t="s">
        <v>11163</v>
      </c>
      <c r="J3859" s="25" t="s">
        <v>18101</v>
      </c>
      <c r="K3859" s="58" t="s">
        <v>18105</v>
      </c>
      <c r="L3859" s="58"/>
      <c r="M3859" s="23"/>
      <c r="N3859" s="23"/>
      <c r="O3859" s="25" t="s">
        <v>4725</v>
      </c>
      <c r="P3859" s="23" t="s">
        <v>8362</v>
      </c>
      <c r="Q3859" s="25" t="s">
        <v>18113</v>
      </c>
      <c r="R3859" s="58" t="s">
        <v>18115</v>
      </c>
      <c r="S3859" s="23" t="s">
        <v>18117</v>
      </c>
      <c r="T3859" s="23" t="s">
        <v>8486</v>
      </c>
      <c r="U3859" s="25" t="s">
        <v>18084</v>
      </c>
      <c r="V3859" s="23" t="s">
        <v>18108</v>
      </c>
      <c r="W3859" s="25" t="s">
        <v>18106</v>
      </c>
      <c r="X3859" s="58" t="s">
        <v>16903</v>
      </c>
      <c r="Y3859" s="23" t="s">
        <v>18109</v>
      </c>
      <c r="Z3859" s="23" t="s">
        <v>18111</v>
      </c>
      <c r="AA3859" s="33">
        <v>1</v>
      </c>
      <c r="AB3859" s="295" t="s">
        <v>14501</v>
      </c>
      <c r="AC3859" s="268"/>
      <c r="AD3859" s="23">
        <v>1</v>
      </c>
      <c r="AE3859" s="134">
        <v>46900</v>
      </c>
      <c r="AF3859" s="26">
        <f t="shared" si="310"/>
        <v>46900</v>
      </c>
      <c r="AG3859" s="27">
        <v>42979</v>
      </c>
      <c r="AH3859" s="168">
        <v>44835</v>
      </c>
      <c r="AI3859" s="29" t="str">
        <f t="shared" si="313"/>
        <v>～</v>
      </c>
      <c r="AJ3859" s="178">
        <f t="shared" si="306"/>
        <v>45199</v>
      </c>
      <c r="AK3859" s="23" t="s">
        <v>10746</v>
      </c>
      <c r="AL3859" s="23" t="s">
        <v>18282</v>
      </c>
      <c r="AM3859" s="35">
        <v>43009</v>
      </c>
      <c r="AN3859" s="408"/>
      <c r="AO3859" s="35">
        <v>43007</v>
      </c>
      <c r="AP3859" s="134" t="s">
        <v>18205</v>
      </c>
      <c r="AQ3859" s="264" t="str">
        <f t="shared" si="311"/>
        <v/>
      </c>
    </row>
    <row r="3860" spans="1:43" ht="24.75" customHeight="1" x14ac:dyDescent="0.15">
      <c r="A3860" s="593">
        <v>3857</v>
      </c>
      <c r="B3860" s="23" t="s">
        <v>18206</v>
      </c>
      <c r="C3860" s="24" t="s">
        <v>18053</v>
      </c>
      <c r="D3860" s="23" t="s">
        <v>18210</v>
      </c>
      <c r="E3860" s="23" t="s">
        <v>30</v>
      </c>
      <c r="F3860" s="24" t="s">
        <v>17998</v>
      </c>
      <c r="G3860" s="25" t="s">
        <v>18055</v>
      </c>
      <c r="H3860" s="23" t="s">
        <v>18103</v>
      </c>
      <c r="I3860" s="23" t="s">
        <v>11163</v>
      </c>
      <c r="J3860" s="25" t="s">
        <v>18101</v>
      </c>
      <c r="K3860" s="58" t="s">
        <v>18105</v>
      </c>
      <c r="L3860" s="58"/>
      <c r="M3860" s="23"/>
      <c r="N3860" s="23"/>
      <c r="O3860" s="25" t="s">
        <v>4725</v>
      </c>
      <c r="P3860" s="23" t="s">
        <v>8362</v>
      </c>
      <c r="Q3860" s="25" t="s">
        <v>18113</v>
      </c>
      <c r="R3860" s="58" t="s">
        <v>18115</v>
      </c>
      <c r="S3860" s="23" t="s">
        <v>18117</v>
      </c>
      <c r="T3860" s="23" t="s">
        <v>8486</v>
      </c>
      <c r="U3860" s="25" t="s">
        <v>18084</v>
      </c>
      <c r="V3860" s="23" t="s">
        <v>18108</v>
      </c>
      <c r="W3860" s="25" t="s">
        <v>18106</v>
      </c>
      <c r="X3860" s="58" t="s">
        <v>16903</v>
      </c>
      <c r="Y3860" s="23" t="s">
        <v>18109</v>
      </c>
      <c r="Z3860" s="23" t="s">
        <v>18111</v>
      </c>
      <c r="AA3860" s="33">
        <v>1</v>
      </c>
      <c r="AB3860" s="295" t="s">
        <v>14501</v>
      </c>
      <c r="AC3860" s="268"/>
      <c r="AD3860" s="23">
        <v>1</v>
      </c>
      <c r="AE3860" s="134">
        <v>46900</v>
      </c>
      <c r="AF3860" s="26">
        <f t="shared" si="310"/>
        <v>46900</v>
      </c>
      <c r="AG3860" s="27">
        <v>42979</v>
      </c>
      <c r="AH3860" s="168">
        <v>44835</v>
      </c>
      <c r="AI3860" s="29" t="str">
        <f t="shared" si="313"/>
        <v>～</v>
      </c>
      <c r="AJ3860" s="178">
        <f t="shared" si="306"/>
        <v>45199</v>
      </c>
      <c r="AK3860" s="23" t="s">
        <v>10746</v>
      </c>
      <c r="AL3860" s="23" t="s">
        <v>18283</v>
      </c>
      <c r="AM3860" s="35">
        <v>43009</v>
      </c>
      <c r="AN3860" s="408"/>
      <c r="AO3860" s="35">
        <v>43007</v>
      </c>
      <c r="AP3860" s="134" t="s">
        <v>18205</v>
      </c>
      <c r="AQ3860" s="264" t="str">
        <f t="shared" si="311"/>
        <v/>
      </c>
    </row>
    <row r="3861" spans="1:43" ht="24.75" customHeight="1" x14ac:dyDescent="0.15">
      <c r="A3861" s="593">
        <v>3858</v>
      </c>
      <c r="B3861" s="23" t="s">
        <v>18206</v>
      </c>
      <c r="C3861" s="24" t="s">
        <v>18053</v>
      </c>
      <c r="D3861" s="23" t="s">
        <v>18210</v>
      </c>
      <c r="E3861" s="23" t="s">
        <v>30</v>
      </c>
      <c r="F3861" s="24" t="s">
        <v>17998</v>
      </c>
      <c r="G3861" s="25" t="s">
        <v>18055</v>
      </c>
      <c r="H3861" s="23" t="s">
        <v>18103</v>
      </c>
      <c r="I3861" s="23" t="s">
        <v>11163</v>
      </c>
      <c r="J3861" s="25" t="s">
        <v>18101</v>
      </c>
      <c r="K3861" s="58" t="s">
        <v>18105</v>
      </c>
      <c r="L3861" s="58"/>
      <c r="M3861" s="23"/>
      <c r="N3861" s="23"/>
      <c r="O3861" s="25" t="s">
        <v>4725</v>
      </c>
      <c r="P3861" s="23" t="s">
        <v>8362</v>
      </c>
      <c r="Q3861" s="25" t="s">
        <v>18113</v>
      </c>
      <c r="R3861" s="58" t="s">
        <v>18115</v>
      </c>
      <c r="S3861" s="23" t="s">
        <v>18117</v>
      </c>
      <c r="T3861" s="23" t="s">
        <v>8486</v>
      </c>
      <c r="U3861" s="25" t="s">
        <v>18084</v>
      </c>
      <c r="V3861" s="23" t="s">
        <v>18108</v>
      </c>
      <c r="W3861" s="25" t="s">
        <v>18106</v>
      </c>
      <c r="X3861" s="58" t="s">
        <v>16903</v>
      </c>
      <c r="Y3861" s="23" t="s">
        <v>18109</v>
      </c>
      <c r="Z3861" s="23" t="s">
        <v>18111</v>
      </c>
      <c r="AA3861" s="33">
        <v>1</v>
      </c>
      <c r="AB3861" s="295" t="s">
        <v>14501</v>
      </c>
      <c r="AC3861" s="268"/>
      <c r="AD3861" s="23">
        <v>1</v>
      </c>
      <c r="AE3861" s="134">
        <v>46900</v>
      </c>
      <c r="AF3861" s="26">
        <f t="shared" si="310"/>
        <v>46900</v>
      </c>
      <c r="AG3861" s="27">
        <v>42979</v>
      </c>
      <c r="AH3861" s="168">
        <v>44835</v>
      </c>
      <c r="AI3861" s="29" t="str">
        <f t="shared" ref="AI3861:AI3866" si="314">IF(ISBLANK($AH3861),"","～")</f>
        <v>～</v>
      </c>
      <c r="AJ3861" s="178">
        <f t="shared" si="306"/>
        <v>45199</v>
      </c>
      <c r="AK3861" s="23" t="s">
        <v>10746</v>
      </c>
      <c r="AL3861" s="23" t="s">
        <v>18284</v>
      </c>
      <c r="AM3861" s="35">
        <v>43009</v>
      </c>
      <c r="AN3861" s="408"/>
      <c r="AO3861" s="35">
        <v>43007</v>
      </c>
      <c r="AP3861" s="134" t="s">
        <v>18205</v>
      </c>
      <c r="AQ3861" s="264" t="str">
        <f t="shared" si="311"/>
        <v/>
      </c>
    </row>
    <row r="3862" spans="1:43" ht="24.75" customHeight="1" x14ac:dyDescent="0.15">
      <c r="A3862" s="593">
        <v>3859</v>
      </c>
      <c r="B3862" s="23" t="s">
        <v>18207</v>
      </c>
      <c r="C3862" s="24" t="s">
        <v>18053</v>
      </c>
      <c r="D3862" s="23" t="s">
        <v>18210</v>
      </c>
      <c r="E3862" s="23" t="s">
        <v>30</v>
      </c>
      <c r="F3862" s="24" t="s">
        <v>17998</v>
      </c>
      <c r="G3862" s="25" t="s">
        <v>18055</v>
      </c>
      <c r="H3862" s="23" t="s">
        <v>18211</v>
      </c>
      <c r="I3862" s="23" t="s">
        <v>11163</v>
      </c>
      <c r="J3862" s="25" t="s">
        <v>18212</v>
      </c>
      <c r="K3862" s="58" t="s">
        <v>18105</v>
      </c>
      <c r="L3862" s="58"/>
      <c r="M3862" s="23"/>
      <c r="N3862" s="23"/>
      <c r="O3862" s="25" t="s">
        <v>4725</v>
      </c>
      <c r="P3862" s="23" t="s">
        <v>8362</v>
      </c>
      <c r="Q3862" s="25" t="s">
        <v>18113</v>
      </c>
      <c r="R3862" s="58" t="s">
        <v>18115</v>
      </c>
      <c r="S3862" s="23" t="s">
        <v>18117</v>
      </c>
      <c r="T3862" s="23" t="s">
        <v>8486</v>
      </c>
      <c r="U3862" s="25" t="s">
        <v>18084</v>
      </c>
      <c r="V3862" s="23" t="s">
        <v>18108</v>
      </c>
      <c r="W3862" s="25" t="s">
        <v>18106</v>
      </c>
      <c r="X3862" s="58" t="s">
        <v>16903</v>
      </c>
      <c r="Y3862" s="23" t="s">
        <v>18109</v>
      </c>
      <c r="Z3862" s="23" t="s">
        <v>18111</v>
      </c>
      <c r="AA3862" s="33">
        <v>1</v>
      </c>
      <c r="AB3862" s="295" t="s">
        <v>14501</v>
      </c>
      <c r="AC3862" s="268"/>
      <c r="AD3862" s="23">
        <v>1</v>
      </c>
      <c r="AE3862" s="134">
        <v>61600</v>
      </c>
      <c r="AF3862" s="26">
        <f t="shared" si="310"/>
        <v>61600</v>
      </c>
      <c r="AG3862" s="27">
        <v>42979</v>
      </c>
      <c r="AH3862" s="168">
        <v>44835</v>
      </c>
      <c r="AI3862" s="29" t="str">
        <f t="shared" si="314"/>
        <v>～</v>
      </c>
      <c r="AJ3862" s="178">
        <f t="shared" si="306"/>
        <v>45199</v>
      </c>
      <c r="AK3862" s="23" t="s">
        <v>18173</v>
      </c>
      <c r="AL3862" s="23" t="s">
        <v>18285</v>
      </c>
      <c r="AM3862" s="35">
        <v>43009</v>
      </c>
      <c r="AN3862" s="408"/>
      <c r="AO3862" s="35">
        <v>43007</v>
      </c>
      <c r="AP3862" s="134" t="s">
        <v>18205</v>
      </c>
      <c r="AQ3862" s="264" t="str">
        <f t="shared" si="311"/>
        <v/>
      </c>
    </row>
    <row r="3863" spans="1:43" ht="24.75" customHeight="1" x14ac:dyDescent="0.15">
      <c r="A3863" s="593">
        <v>3860</v>
      </c>
      <c r="B3863" s="23" t="s">
        <v>18207</v>
      </c>
      <c r="C3863" s="24" t="s">
        <v>18053</v>
      </c>
      <c r="D3863" s="23" t="s">
        <v>18210</v>
      </c>
      <c r="E3863" s="23" t="s">
        <v>30</v>
      </c>
      <c r="F3863" s="24" t="s">
        <v>17998</v>
      </c>
      <c r="G3863" s="25" t="s">
        <v>18055</v>
      </c>
      <c r="H3863" s="23" t="s">
        <v>18211</v>
      </c>
      <c r="I3863" s="23" t="s">
        <v>11163</v>
      </c>
      <c r="J3863" s="25" t="s">
        <v>18212</v>
      </c>
      <c r="K3863" s="58" t="s">
        <v>18105</v>
      </c>
      <c r="L3863" s="58"/>
      <c r="M3863" s="23"/>
      <c r="N3863" s="23"/>
      <c r="O3863" s="25" t="s">
        <v>4725</v>
      </c>
      <c r="P3863" s="23" t="s">
        <v>8362</v>
      </c>
      <c r="Q3863" s="25" t="s">
        <v>18113</v>
      </c>
      <c r="R3863" s="58" t="s">
        <v>18115</v>
      </c>
      <c r="S3863" s="23" t="s">
        <v>18117</v>
      </c>
      <c r="T3863" s="23" t="s">
        <v>8486</v>
      </c>
      <c r="U3863" s="25" t="s">
        <v>18084</v>
      </c>
      <c r="V3863" s="23" t="s">
        <v>18108</v>
      </c>
      <c r="W3863" s="25" t="s">
        <v>18106</v>
      </c>
      <c r="X3863" s="58" t="s">
        <v>16903</v>
      </c>
      <c r="Y3863" s="23" t="s">
        <v>18109</v>
      </c>
      <c r="Z3863" s="23" t="s">
        <v>18111</v>
      </c>
      <c r="AA3863" s="33">
        <v>1</v>
      </c>
      <c r="AB3863" s="295" t="s">
        <v>14501</v>
      </c>
      <c r="AC3863" s="268"/>
      <c r="AD3863" s="23">
        <v>1</v>
      </c>
      <c r="AE3863" s="134">
        <v>61600</v>
      </c>
      <c r="AF3863" s="26">
        <f t="shared" si="310"/>
        <v>61600</v>
      </c>
      <c r="AG3863" s="27">
        <v>42979</v>
      </c>
      <c r="AH3863" s="168">
        <v>44835</v>
      </c>
      <c r="AI3863" s="29" t="str">
        <f t="shared" si="314"/>
        <v>～</v>
      </c>
      <c r="AJ3863" s="178">
        <f t="shared" si="306"/>
        <v>45199</v>
      </c>
      <c r="AK3863" s="23" t="s">
        <v>18173</v>
      </c>
      <c r="AL3863" s="23" t="s">
        <v>18286</v>
      </c>
      <c r="AM3863" s="35">
        <v>43009</v>
      </c>
      <c r="AN3863" s="408"/>
      <c r="AO3863" s="35">
        <v>43007</v>
      </c>
      <c r="AP3863" s="134" t="s">
        <v>18205</v>
      </c>
      <c r="AQ3863" s="264" t="str">
        <f t="shared" si="311"/>
        <v/>
      </c>
    </row>
    <row r="3864" spans="1:43" ht="24.75" customHeight="1" x14ac:dyDescent="0.15">
      <c r="A3864" s="593">
        <v>3861</v>
      </c>
      <c r="B3864" s="23" t="s">
        <v>18207</v>
      </c>
      <c r="C3864" s="24" t="s">
        <v>18053</v>
      </c>
      <c r="D3864" s="23" t="s">
        <v>18210</v>
      </c>
      <c r="E3864" s="23" t="s">
        <v>30</v>
      </c>
      <c r="F3864" s="24" t="s">
        <v>17998</v>
      </c>
      <c r="G3864" s="25" t="s">
        <v>18055</v>
      </c>
      <c r="H3864" s="23" t="s">
        <v>18211</v>
      </c>
      <c r="I3864" s="23" t="s">
        <v>11163</v>
      </c>
      <c r="J3864" s="25" t="s">
        <v>18212</v>
      </c>
      <c r="K3864" s="58" t="s">
        <v>18105</v>
      </c>
      <c r="L3864" s="58"/>
      <c r="M3864" s="23"/>
      <c r="N3864" s="23"/>
      <c r="O3864" s="25" t="s">
        <v>4725</v>
      </c>
      <c r="P3864" s="23" t="s">
        <v>8362</v>
      </c>
      <c r="Q3864" s="25" t="s">
        <v>18113</v>
      </c>
      <c r="R3864" s="58" t="s">
        <v>18115</v>
      </c>
      <c r="S3864" s="23" t="s">
        <v>18117</v>
      </c>
      <c r="T3864" s="23" t="s">
        <v>8486</v>
      </c>
      <c r="U3864" s="25" t="s">
        <v>18084</v>
      </c>
      <c r="V3864" s="23" t="s">
        <v>18108</v>
      </c>
      <c r="W3864" s="25" t="s">
        <v>18106</v>
      </c>
      <c r="X3864" s="58" t="s">
        <v>16903</v>
      </c>
      <c r="Y3864" s="23" t="s">
        <v>18109</v>
      </c>
      <c r="Z3864" s="23" t="s">
        <v>18111</v>
      </c>
      <c r="AA3864" s="33">
        <v>1</v>
      </c>
      <c r="AB3864" s="295" t="s">
        <v>14501</v>
      </c>
      <c r="AC3864" s="268"/>
      <c r="AD3864" s="23">
        <v>1</v>
      </c>
      <c r="AE3864" s="134">
        <v>61600</v>
      </c>
      <c r="AF3864" s="26">
        <f t="shared" si="310"/>
        <v>61600</v>
      </c>
      <c r="AG3864" s="27">
        <v>42979</v>
      </c>
      <c r="AH3864" s="168">
        <v>44835</v>
      </c>
      <c r="AI3864" s="29" t="str">
        <f t="shared" si="314"/>
        <v>～</v>
      </c>
      <c r="AJ3864" s="178">
        <f t="shared" si="306"/>
        <v>45199</v>
      </c>
      <c r="AK3864" s="23" t="s">
        <v>18213</v>
      </c>
      <c r="AL3864" s="23" t="s">
        <v>18287</v>
      </c>
      <c r="AM3864" s="35">
        <v>43009</v>
      </c>
      <c r="AN3864" s="408"/>
      <c r="AO3864" s="35">
        <v>43007</v>
      </c>
      <c r="AP3864" s="134" t="s">
        <v>18205</v>
      </c>
      <c r="AQ3864" s="264" t="str">
        <f t="shared" si="311"/>
        <v/>
      </c>
    </row>
    <row r="3865" spans="1:43" ht="24.75" customHeight="1" x14ac:dyDescent="0.15">
      <c r="A3865" s="593">
        <v>3862</v>
      </c>
      <c r="B3865" s="23" t="s">
        <v>18207</v>
      </c>
      <c r="C3865" s="24" t="s">
        <v>18053</v>
      </c>
      <c r="D3865" s="23" t="s">
        <v>18210</v>
      </c>
      <c r="E3865" s="23" t="s">
        <v>30</v>
      </c>
      <c r="F3865" s="24" t="s">
        <v>17998</v>
      </c>
      <c r="G3865" s="25" t="s">
        <v>18055</v>
      </c>
      <c r="H3865" s="23" t="s">
        <v>18211</v>
      </c>
      <c r="I3865" s="23" t="s">
        <v>11163</v>
      </c>
      <c r="J3865" s="25" t="s">
        <v>18212</v>
      </c>
      <c r="K3865" s="58" t="s">
        <v>18105</v>
      </c>
      <c r="L3865" s="58"/>
      <c r="M3865" s="23"/>
      <c r="N3865" s="23"/>
      <c r="O3865" s="25" t="s">
        <v>4725</v>
      </c>
      <c r="P3865" s="23" t="s">
        <v>8362</v>
      </c>
      <c r="Q3865" s="25" t="s">
        <v>18113</v>
      </c>
      <c r="R3865" s="58" t="s">
        <v>18115</v>
      </c>
      <c r="S3865" s="23" t="s">
        <v>18117</v>
      </c>
      <c r="T3865" s="23" t="s">
        <v>8486</v>
      </c>
      <c r="U3865" s="25" t="s">
        <v>18084</v>
      </c>
      <c r="V3865" s="23" t="s">
        <v>18108</v>
      </c>
      <c r="W3865" s="25" t="s">
        <v>18106</v>
      </c>
      <c r="X3865" s="58" t="s">
        <v>16903</v>
      </c>
      <c r="Y3865" s="23" t="s">
        <v>18109</v>
      </c>
      <c r="Z3865" s="23" t="s">
        <v>18111</v>
      </c>
      <c r="AA3865" s="33">
        <v>1</v>
      </c>
      <c r="AB3865" s="295" t="s">
        <v>14501</v>
      </c>
      <c r="AC3865" s="268"/>
      <c r="AD3865" s="23">
        <v>1</v>
      </c>
      <c r="AE3865" s="134">
        <v>61600</v>
      </c>
      <c r="AF3865" s="26">
        <f t="shared" si="310"/>
        <v>61600</v>
      </c>
      <c r="AG3865" s="27">
        <v>42979</v>
      </c>
      <c r="AH3865" s="168">
        <v>44835</v>
      </c>
      <c r="AI3865" s="29" t="str">
        <f t="shared" si="314"/>
        <v>～</v>
      </c>
      <c r="AJ3865" s="178">
        <f t="shared" si="306"/>
        <v>45199</v>
      </c>
      <c r="AK3865" s="23" t="s">
        <v>18173</v>
      </c>
      <c r="AL3865" s="23" t="s">
        <v>18288</v>
      </c>
      <c r="AM3865" s="35">
        <v>43009</v>
      </c>
      <c r="AN3865" s="408"/>
      <c r="AO3865" s="35">
        <v>43007</v>
      </c>
      <c r="AP3865" s="134" t="s">
        <v>18205</v>
      </c>
      <c r="AQ3865" s="264" t="str">
        <f t="shared" si="311"/>
        <v/>
      </c>
    </row>
    <row r="3866" spans="1:43" ht="24.75" customHeight="1" x14ac:dyDescent="0.15">
      <c r="A3866" s="593">
        <v>3863</v>
      </c>
      <c r="B3866" s="23" t="s">
        <v>18214</v>
      </c>
      <c r="C3866" s="24" t="s">
        <v>18053</v>
      </c>
      <c r="D3866" s="23" t="s">
        <v>18210</v>
      </c>
      <c r="E3866" s="23" t="s">
        <v>30</v>
      </c>
      <c r="F3866" s="24" t="s">
        <v>17998</v>
      </c>
      <c r="G3866" s="25" t="s">
        <v>18055</v>
      </c>
      <c r="H3866" s="23" t="s">
        <v>18211</v>
      </c>
      <c r="I3866" s="23" t="s">
        <v>11163</v>
      </c>
      <c r="J3866" s="25" t="s">
        <v>18212</v>
      </c>
      <c r="K3866" s="58" t="s">
        <v>18105</v>
      </c>
      <c r="L3866" s="58"/>
      <c r="M3866" s="23"/>
      <c r="N3866" s="23"/>
      <c r="O3866" s="25" t="s">
        <v>4725</v>
      </c>
      <c r="P3866" s="23" t="s">
        <v>18215</v>
      </c>
      <c r="Q3866" s="25" t="s">
        <v>18216</v>
      </c>
      <c r="R3866" s="58" t="s">
        <v>18217</v>
      </c>
      <c r="S3866" s="23" t="s">
        <v>18218</v>
      </c>
      <c r="T3866" s="23" t="s">
        <v>8486</v>
      </c>
      <c r="U3866" s="25" t="s">
        <v>18084</v>
      </c>
      <c r="V3866" s="23" t="s">
        <v>18219</v>
      </c>
      <c r="W3866" s="25" t="s">
        <v>18220</v>
      </c>
      <c r="X3866" s="58" t="s">
        <v>18221</v>
      </c>
      <c r="Y3866" s="23" t="s">
        <v>18222</v>
      </c>
      <c r="Z3866" s="23" t="s">
        <v>18223</v>
      </c>
      <c r="AA3866" s="33">
        <v>1</v>
      </c>
      <c r="AB3866" s="295" t="s">
        <v>14501</v>
      </c>
      <c r="AC3866" s="268"/>
      <c r="AD3866" s="23">
        <v>1</v>
      </c>
      <c r="AE3866" s="134">
        <v>30800</v>
      </c>
      <c r="AF3866" s="26">
        <f t="shared" si="310"/>
        <v>30800</v>
      </c>
      <c r="AG3866" s="27">
        <v>42979</v>
      </c>
      <c r="AH3866" s="168">
        <v>44835</v>
      </c>
      <c r="AI3866" s="29" t="str">
        <f t="shared" si="314"/>
        <v>～</v>
      </c>
      <c r="AJ3866" s="178">
        <f t="shared" si="306"/>
        <v>45199</v>
      </c>
      <c r="AK3866" s="23" t="s">
        <v>17567</v>
      </c>
      <c r="AL3866" s="23" t="s">
        <v>18289</v>
      </c>
      <c r="AM3866" s="35">
        <v>43009</v>
      </c>
      <c r="AN3866" s="408"/>
      <c r="AO3866" s="35">
        <v>43007</v>
      </c>
      <c r="AP3866" s="134" t="s">
        <v>18205</v>
      </c>
      <c r="AQ3866" s="264" t="str">
        <f t="shared" si="311"/>
        <v/>
      </c>
    </row>
    <row r="3867" spans="1:43" ht="24.75" customHeight="1" x14ac:dyDescent="0.15">
      <c r="A3867" s="593">
        <v>3864</v>
      </c>
      <c r="B3867" s="23" t="s">
        <v>18208</v>
      </c>
      <c r="C3867" s="24" t="s">
        <v>18053</v>
      </c>
      <c r="D3867" s="23" t="s">
        <v>15305</v>
      </c>
      <c r="E3867" s="23" t="s">
        <v>30</v>
      </c>
      <c r="F3867" s="24" t="s">
        <v>17998</v>
      </c>
      <c r="G3867" s="25" t="s">
        <v>18055</v>
      </c>
      <c r="H3867" s="23" t="s">
        <v>18103</v>
      </c>
      <c r="I3867" s="23" t="s">
        <v>11163</v>
      </c>
      <c r="J3867" s="25" t="s">
        <v>18101</v>
      </c>
      <c r="K3867" s="58" t="s">
        <v>18105</v>
      </c>
      <c r="L3867" s="58"/>
      <c r="M3867" s="23"/>
      <c r="N3867" s="23"/>
      <c r="O3867" s="25" t="s">
        <v>4725</v>
      </c>
      <c r="P3867" s="23" t="s">
        <v>8362</v>
      </c>
      <c r="Q3867" s="25" t="s">
        <v>18113</v>
      </c>
      <c r="R3867" s="58" t="s">
        <v>18115</v>
      </c>
      <c r="S3867" s="23" t="s">
        <v>18117</v>
      </c>
      <c r="T3867" s="23" t="s">
        <v>8486</v>
      </c>
      <c r="U3867" s="25" t="s">
        <v>18084</v>
      </c>
      <c r="V3867" s="23" t="s">
        <v>18108</v>
      </c>
      <c r="W3867" s="25" t="s">
        <v>18106</v>
      </c>
      <c r="X3867" s="58" t="s">
        <v>16903</v>
      </c>
      <c r="Y3867" s="23" t="s">
        <v>18109</v>
      </c>
      <c r="Z3867" s="23" t="s">
        <v>18111</v>
      </c>
      <c r="AA3867" s="33">
        <v>1</v>
      </c>
      <c r="AB3867" s="295" t="s">
        <v>14501</v>
      </c>
      <c r="AC3867" s="268"/>
      <c r="AD3867" s="23">
        <v>1</v>
      </c>
      <c r="AE3867" s="134">
        <v>30800</v>
      </c>
      <c r="AF3867" s="26">
        <f t="shared" si="310"/>
        <v>30800</v>
      </c>
      <c r="AG3867" s="27">
        <v>42979</v>
      </c>
      <c r="AH3867" s="168">
        <v>44835</v>
      </c>
      <c r="AI3867" s="29" t="s">
        <v>15151</v>
      </c>
      <c r="AJ3867" s="178">
        <f t="shared" si="306"/>
        <v>45199</v>
      </c>
      <c r="AK3867" s="23" t="s">
        <v>18224</v>
      </c>
      <c r="AL3867" s="23" t="s">
        <v>18290</v>
      </c>
      <c r="AM3867" s="35">
        <v>43009</v>
      </c>
      <c r="AN3867" s="408"/>
      <c r="AO3867" s="35">
        <v>43007</v>
      </c>
      <c r="AP3867" s="134" t="s">
        <v>18205</v>
      </c>
      <c r="AQ3867" s="264" t="str">
        <f t="shared" si="311"/>
        <v/>
      </c>
    </row>
    <row r="3868" spans="1:43" ht="24.75" customHeight="1" x14ac:dyDescent="0.15">
      <c r="A3868" s="593">
        <v>3865</v>
      </c>
      <c r="B3868" s="23" t="s">
        <v>18225</v>
      </c>
      <c r="C3868" s="24" t="s">
        <v>17410</v>
      </c>
      <c r="D3868" s="23" t="s">
        <v>16633</v>
      </c>
      <c r="E3868" s="23" t="s">
        <v>30</v>
      </c>
      <c r="F3868" s="24" t="s">
        <v>17262</v>
      </c>
      <c r="G3868" s="25" t="s">
        <v>17640</v>
      </c>
      <c r="H3868" s="23" t="s">
        <v>18333</v>
      </c>
      <c r="I3868" s="23" t="s">
        <v>18226</v>
      </c>
      <c r="J3868" s="425" t="s">
        <v>18334</v>
      </c>
      <c r="K3868" s="508" t="s">
        <v>18335</v>
      </c>
      <c r="L3868" s="508"/>
      <c r="M3868" s="507" t="s">
        <v>18336</v>
      </c>
      <c r="N3868" s="507" t="s">
        <v>18337</v>
      </c>
      <c r="O3868" s="25" t="s">
        <v>18227</v>
      </c>
      <c r="P3868" s="23" t="s">
        <v>18228</v>
      </c>
      <c r="Q3868" s="25" t="s">
        <v>18229</v>
      </c>
      <c r="R3868" s="58" t="s">
        <v>18230</v>
      </c>
      <c r="S3868" s="23" t="s">
        <v>18231</v>
      </c>
      <c r="T3868" s="23" t="s">
        <v>18232</v>
      </c>
      <c r="U3868" s="25" t="s">
        <v>17640</v>
      </c>
      <c r="V3868" s="23" t="s">
        <v>17643</v>
      </c>
      <c r="W3868" s="25" t="s">
        <v>17642</v>
      </c>
      <c r="X3868" s="58" t="s">
        <v>17648</v>
      </c>
      <c r="Y3868" s="23" t="s">
        <v>17644</v>
      </c>
      <c r="Z3868" s="23" t="s">
        <v>17645</v>
      </c>
      <c r="AA3868" s="33">
        <v>5</v>
      </c>
      <c r="AB3868" s="295" t="str">
        <f t="shared" ref="AB3868:AB3893" si="315">IF(ISBLANK($AA3868),"","年間")</f>
        <v>年間</v>
      </c>
      <c r="AC3868" s="268"/>
      <c r="AD3868" s="23">
        <v>1</v>
      </c>
      <c r="AE3868" s="134">
        <v>25800</v>
      </c>
      <c r="AF3868" s="26">
        <f t="shared" si="310"/>
        <v>25800</v>
      </c>
      <c r="AG3868" s="27">
        <v>42948</v>
      </c>
      <c r="AH3868" s="168">
        <v>43012</v>
      </c>
      <c r="AI3868" s="29" t="str">
        <f>IF(ISBLANK($AH3868),"","～")</f>
        <v>～</v>
      </c>
      <c r="AJ3868" s="178">
        <f t="shared" si="306"/>
        <v>44837</v>
      </c>
      <c r="AK3868" s="23" t="s">
        <v>18233</v>
      </c>
      <c r="AL3868" s="132" t="s">
        <v>18331</v>
      </c>
      <c r="AM3868" s="35">
        <v>42998</v>
      </c>
      <c r="AN3868" s="408">
        <f>IF($AA3868-data!$G$1=0,"　",IF(AK3868=0,"　",VLOOKUP($AK3868,data!$A$1:$H$264,8,FALSE)))</f>
        <v>0</v>
      </c>
      <c r="AO3868" s="35">
        <v>43020</v>
      </c>
      <c r="AP3868" s="134" t="s">
        <v>18234</v>
      </c>
      <c r="AQ3868" s="264" t="str">
        <f t="shared" si="311"/>
        <v/>
      </c>
    </row>
    <row r="3869" spans="1:43" ht="24.75" customHeight="1" x14ac:dyDescent="0.15">
      <c r="A3869" s="593">
        <v>3866</v>
      </c>
      <c r="B3869" s="23" t="s">
        <v>18532</v>
      </c>
      <c r="C3869" s="24" t="s">
        <v>17410</v>
      </c>
      <c r="D3869" s="23" t="s">
        <v>16633</v>
      </c>
      <c r="E3869" s="23" t="s">
        <v>30</v>
      </c>
      <c r="F3869" s="24" t="s">
        <v>17262</v>
      </c>
      <c r="G3869" s="25" t="s">
        <v>17640</v>
      </c>
      <c r="H3869" s="23" t="s">
        <v>18333</v>
      </c>
      <c r="I3869" s="23" t="s">
        <v>18226</v>
      </c>
      <c r="J3869" s="425" t="s">
        <v>18334</v>
      </c>
      <c r="K3869" s="508" t="s">
        <v>18335</v>
      </c>
      <c r="L3869" s="508"/>
      <c r="M3869" s="507" t="s">
        <v>18336</v>
      </c>
      <c r="N3869" s="507" t="s">
        <v>18337</v>
      </c>
      <c r="O3869" s="25" t="s">
        <v>18227</v>
      </c>
      <c r="P3869" s="23" t="s">
        <v>18228</v>
      </c>
      <c r="Q3869" s="25" t="s">
        <v>18229</v>
      </c>
      <c r="R3869" s="58" t="s">
        <v>18230</v>
      </c>
      <c r="S3869" s="23" t="s">
        <v>18231</v>
      </c>
      <c r="T3869" s="23" t="s">
        <v>18232</v>
      </c>
      <c r="U3869" s="25" t="s">
        <v>17640</v>
      </c>
      <c r="V3869" s="23" t="s">
        <v>17643</v>
      </c>
      <c r="W3869" s="25" t="s">
        <v>17642</v>
      </c>
      <c r="X3869" s="58" t="s">
        <v>17648</v>
      </c>
      <c r="Y3869" s="23" t="s">
        <v>17644</v>
      </c>
      <c r="Z3869" s="23" t="s">
        <v>17645</v>
      </c>
      <c r="AA3869" s="33">
        <v>5</v>
      </c>
      <c r="AB3869" s="295" t="str">
        <f t="shared" si="315"/>
        <v>年間</v>
      </c>
      <c r="AC3869" s="268"/>
      <c r="AD3869" s="23">
        <v>1</v>
      </c>
      <c r="AE3869" s="134">
        <v>25800</v>
      </c>
      <c r="AF3869" s="26">
        <f t="shared" si="310"/>
        <v>25800</v>
      </c>
      <c r="AG3869" s="27">
        <v>42948</v>
      </c>
      <c r="AH3869" s="168">
        <v>43012</v>
      </c>
      <c r="AI3869" s="29" t="str">
        <f>IF(ISBLANK($AH3869),"","～")</f>
        <v>～</v>
      </c>
      <c r="AJ3869" s="178">
        <f t="shared" si="306"/>
        <v>44837</v>
      </c>
      <c r="AK3869" s="23" t="s">
        <v>18233</v>
      </c>
      <c r="AL3869" s="132" t="s">
        <v>18332</v>
      </c>
      <c r="AM3869" s="35">
        <v>42998</v>
      </c>
      <c r="AN3869" s="408">
        <f>IF($AA3869-data!$G$1=0,"　",IF(AK3869=0,"　",VLOOKUP($AK3869,data!$A$1:$H$264,8,FALSE)))</f>
        <v>0</v>
      </c>
      <c r="AO3869" s="35">
        <v>43020</v>
      </c>
      <c r="AP3869" s="134" t="s">
        <v>18234</v>
      </c>
      <c r="AQ3869" s="264" t="str">
        <f t="shared" si="311"/>
        <v/>
      </c>
    </row>
    <row r="3870" spans="1:43" ht="24.75" customHeight="1" x14ac:dyDescent="0.15">
      <c r="A3870" s="593">
        <v>3867</v>
      </c>
      <c r="B3870" s="23" t="s">
        <v>18295</v>
      </c>
      <c r="C3870" s="24" t="s">
        <v>2344</v>
      </c>
      <c r="D3870" s="23"/>
      <c r="E3870" s="23"/>
      <c r="F3870" s="24"/>
      <c r="G3870" s="25"/>
      <c r="H3870" s="23"/>
      <c r="I3870" s="23"/>
      <c r="J3870" s="25"/>
      <c r="K3870" s="58"/>
      <c r="L3870" s="58"/>
      <c r="M3870" s="23"/>
      <c r="N3870" s="23"/>
      <c r="O3870" s="25"/>
      <c r="P3870" s="23"/>
      <c r="Q3870" s="25"/>
      <c r="R3870" s="58"/>
      <c r="S3870" s="23"/>
      <c r="T3870" s="23"/>
      <c r="U3870" s="25"/>
      <c r="V3870" s="23"/>
      <c r="W3870" s="25"/>
      <c r="X3870" s="58"/>
      <c r="Y3870" s="23"/>
      <c r="Z3870" s="23"/>
      <c r="AA3870" s="33"/>
      <c r="AB3870" s="295"/>
      <c r="AC3870" s="268"/>
      <c r="AD3870" s="23"/>
      <c r="AE3870" s="134"/>
      <c r="AF3870" s="26"/>
      <c r="AG3870" s="27"/>
      <c r="AH3870" s="168"/>
      <c r="AI3870" s="29" t="s">
        <v>15151</v>
      </c>
      <c r="AJ3870" s="178" t="str">
        <f t="shared" si="306"/>
        <v/>
      </c>
      <c r="AK3870" s="23"/>
      <c r="AL3870" s="23"/>
      <c r="AM3870" s="35"/>
      <c r="AN3870" s="408" t="str">
        <f>IF($AA3870-data!$G$1=0,"　",IF(AK3870=0,"　",VLOOKUP($AK3870,data!$A$1:$H$264,8,FALSE)))</f>
        <v>　</v>
      </c>
      <c r="AO3870" s="35"/>
      <c r="AP3870" s="134"/>
      <c r="AQ3870" s="264" t="str">
        <f t="shared" si="311"/>
        <v/>
      </c>
    </row>
    <row r="3871" spans="1:43" ht="24.75" customHeight="1" x14ac:dyDescent="0.15">
      <c r="A3871" s="593">
        <v>3868</v>
      </c>
      <c r="B3871" s="23" t="s">
        <v>18503</v>
      </c>
      <c r="C3871" s="24" t="s">
        <v>14345</v>
      </c>
      <c r="D3871" s="23" t="s">
        <v>1932</v>
      </c>
      <c r="E3871" s="23" t="s">
        <v>1915</v>
      </c>
      <c r="F3871" s="24" t="s">
        <v>10234</v>
      </c>
      <c r="G3871" s="25" t="s">
        <v>18300</v>
      </c>
      <c r="H3871" s="23" t="s">
        <v>18301</v>
      </c>
      <c r="I3871" s="23" t="s">
        <v>18303</v>
      </c>
      <c r="J3871" s="25" t="s">
        <v>18302</v>
      </c>
      <c r="K3871" s="58" t="s">
        <v>18304</v>
      </c>
      <c r="L3871" s="58"/>
      <c r="M3871" s="23" t="s">
        <v>18305</v>
      </c>
      <c r="N3871" s="23" t="s">
        <v>18306</v>
      </c>
      <c r="O3871" s="25" t="s">
        <v>18307</v>
      </c>
      <c r="P3871" s="23" t="s">
        <v>18308</v>
      </c>
      <c r="Q3871" s="25" t="s">
        <v>18309</v>
      </c>
      <c r="R3871" s="58" t="s">
        <v>18310</v>
      </c>
      <c r="S3871" s="23" t="s">
        <v>18311</v>
      </c>
      <c r="T3871" s="23" t="s">
        <v>18312</v>
      </c>
      <c r="U3871" s="25" t="s">
        <v>18313</v>
      </c>
      <c r="V3871" s="23" t="s">
        <v>18314</v>
      </c>
      <c r="W3871" s="25" t="s">
        <v>18315</v>
      </c>
      <c r="X3871" s="58" t="s">
        <v>18316</v>
      </c>
      <c r="Y3871" s="23" t="s">
        <v>18317</v>
      </c>
      <c r="Z3871" s="23" t="s">
        <v>18318</v>
      </c>
      <c r="AA3871" s="33">
        <v>5</v>
      </c>
      <c r="AB3871" s="295" t="str">
        <f t="shared" si="315"/>
        <v>年間</v>
      </c>
      <c r="AC3871" s="268"/>
      <c r="AD3871" s="23">
        <v>1</v>
      </c>
      <c r="AE3871" s="134">
        <v>31200</v>
      </c>
      <c r="AF3871" s="26">
        <f t="shared" ref="AF3871:AF3891" si="316">IF(ISBLANK($AE3871),"",$AE3871*$AD3871)</f>
        <v>31200</v>
      </c>
      <c r="AG3871" s="27">
        <v>43009</v>
      </c>
      <c r="AH3871" s="168">
        <v>43009</v>
      </c>
      <c r="AI3871" s="29" t="s">
        <v>15151</v>
      </c>
      <c r="AJ3871" s="178">
        <f t="shared" si="306"/>
        <v>44834</v>
      </c>
      <c r="AK3871" s="23" t="s">
        <v>7434</v>
      </c>
      <c r="AL3871" s="23" t="s">
        <v>18319</v>
      </c>
      <c r="AM3871" s="35">
        <v>43009</v>
      </c>
      <c r="AN3871" s="408">
        <f>IF($AA3871-data!$G$1=0,"　",IF(AK3871=0,"　",VLOOKUP($AK3871,data!$A$1:$H$264,8,FALSE)))</f>
        <v>0</v>
      </c>
      <c r="AO3871" s="35">
        <v>43049</v>
      </c>
      <c r="AP3871" s="95" t="s">
        <v>18320</v>
      </c>
      <c r="AQ3871" s="264" t="str">
        <f t="shared" si="311"/>
        <v/>
      </c>
    </row>
    <row r="3872" spans="1:43" ht="24.75" customHeight="1" x14ac:dyDescent="0.15">
      <c r="A3872" s="593">
        <v>3869</v>
      </c>
      <c r="B3872" s="23" t="s">
        <v>18296</v>
      </c>
      <c r="C3872" s="24" t="s">
        <v>14345</v>
      </c>
      <c r="D3872" s="23" t="s">
        <v>1932</v>
      </c>
      <c r="E3872" s="23" t="s">
        <v>1915</v>
      </c>
      <c r="F3872" s="24" t="s">
        <v>10234</v>
      </c>
      <c r="G3872" s="25" t="s">
        <v>18300</v>
      </c>
      <c r="H3872" s="23" t="s">
        <v>18301</v>
      </c>
      <c r="I3872" s="23" t="s">
        <v>18303</v>
      </c>
      <c r="J3872" s="25" t="s">
        <v>18302</v>
      </c>
      <c r="K3872" s="58" t="s">
        <v>18304</v>
      </c>
      <c r="L3872" s="58"/>
      <c r="M3872" s="23" t="s">
        <v>18305</v>
      </c>
      <c r="N3872" s="23" t="s">
        <v>18306</v>
      </c>
      <c r="O3872" s="25" t="s">
        <v>18307</v>
      </c>
      <c r="P3872" s="23" t="s">
        <v>18308</v>
      </c>
      <c r="Q3872" s="25" t="s">
        <v>18309</v>
      </c>
      <c r="R3872" s="58" t="s">
        <v>18310</v>
      </c>
      <c r="S3872" s="23" t="s">
        <v>18311</v>
      </c>
      <c r="T3872" s="23" t="s">
        <v>18312</v>
      </c>
      <c r="U3872" s="25" t="s">
        <v>18313</v>
      </c>
      <c r="V3872" s="23" t="s">
        <v>18314</v>
      </c>
      <c r="W3872" s="25" t="s">
        <v>18315</v>
      </c>
      <c r="X3872" s="58" t="s">
        <v>18316</v>
      </c>
      <c r="Y3872" s="23" t="s">
        <v>18317</v>
      </c>
      <c r="Z3872" s="23" t="s">
        <v>18318</v>
      </c>
      <c r="AA3872" s="33">
        <v>5</v>
      </c>
      <c r="AB3872" s="295" t="str">
        <f t="shared" si="315"/>
        <v>年間</v>
      </c>
      <c r="AC3872" s="268"/>
      <c r="AD3872" s="23">
        <v>1</v>
      </c>
      <c r="AE3872" s="134">
        <v>214200</v>
      </c>
      <c r="AF3872" s="26">
        <f t="shared" si="316"/>
        <v>214200</v>
      </c>
      <c r="AG3872" s="27">
        <v>43009</v>
      </c>
      <c r="AH3872" s="168">
        <v>43009</v>
      </c>
      <c r="AI3872" s="29" t="s">
        <v>15151</v>
      </c>
      <c r="AJ3872" s="178">
        <f t="shared" si="306"/>
        <v>44834</v>
      </c>
      <c r="AK3872" s="23" t="s">
        <v>18330</v>
      </c>
      <c r="AL3872" s="23" t="s">
        <v>18321</v>
      </c>
      <c r="AM3872" s="35">
        <v>43009</v>
      </c>
      <c r="AN3872" s="408" t="str">
        <f>IF($AA3872-data!$G$1=0,"　",IF(AK3872=0,"　",VLOOKUP($AK3872,data!$A$1:$H$264,8,FALSE)))</f>
        <v>消耗部品交換対象</v>
      </c>
      <c r="AO3872" s="35">
        <v>43049</v>
      </c>
      <c r="AP3872" s="95" t="s">
        <v>18320</v>
      </c>
      <c r="AQ3872" s="264">
        <f t="shared" si="311"/>
        <v>44075</v>
      </c>
    </row>
    <row r="3873" spans="1:43" ht="24.75" customHeight="1" x14ac:dyDescent="0.15">
      <c r="A3873" s="593">
        <v>3870</v>
      </c>
      <c r="B3873" s="23" t="s">
        <v>18297</v>
      </c>
      <c r="C3873" s="24" t="s">
        <v>14345</v>
      </c>
      <c r="D3873" s="23" t="s">
        <v>1932</v>
      </c>
      <c r="E3873" s="23" t="s">
        <v>1915</v>
      </c>
      <c r="F3873" s="24" t="s">
        <v>10234</v>
      </c>
      <c r="G3873" s="25" t="s">
        <v>18300</v>
      </c>
      <c r="H3873" s="23" t="s">
        <v>18301</v>
      </c>
      <c r="I3873" s="23" t="s">
        <v>18303</v>
      </c>
      <c r="J3873" s="25" t="s">
        <v>18302</v>
      </c>
      <c r="K3873" s="58" t="s">
        <v>18304</v>
      </c>
      <c r="L3873" s="58"/>
      <c r="M3873" s="23" t="s">
        <v>18305</v>
      </c>
      <c r="N3873" s="23" t="s">
        <v>18306</v>
      </c>
      <c r="O3873" s="25" t="s">
        <v>18307</v>
      </c>
      <c r="P3873" s="23" t="s">
        <v>18308</v>
      </c>
      <c r="Q3873" s="25" t="s">
        <v>18309</v>
      </c>
      <c r="R3873" s="58" t="s">
        <v>18310</v>
      </c>
      <c r="S3873" s="23" t="s">
        <v>18311</v>
      </c>
      <c r="T3873" s="23" t="s">
        <v>18312</v>
      </c>
      <c r="U3873" s="25" t="s">
        <v>18313</v>
      </c>
      <c r="V3873" s="23" t="s">
        <v>18314</v>
      </c>
      <c r="W3873" s="25" t="s">
        <v>18315</v>
      </c>
      <c r="X3873" s="58" t="s">
        <v>18316</v>
      </c>
      <c r="Y3873" s="23" t="s">
        <v>18317</v>
      </c>
      <c r="Z3873" s="23" t="s">
        <v>18318</v>
      </c>
      <c r="AA3873" s="33">
        <v>5</v>
      </c>
      <c r="AB3873" s="295" t="str">
        <f t="shared" si="315"/>
        <v>年間</v>
      </c>
      <c r="AC3873" s="268"/>
      <c r="AD3873" s="23">
        <v>1</v>
      </c>
      <c r="AE3873" s="134">
        <v>21600</v>
      </c>
      <c r="AF3873" s="26">
        <f t="shared" si="316"/>
        <v>21600</v>
      </c>
      <c r="AG3873" s="27">
        <v>43009</v>
      </c>
      <c r="AH3873" s="168">
        <v>43009</v>
      </c>
      <c r="AI3873" s="29" t="s">
        <v>15151</v>
      </c>
      <c r="AJ3873" s="178">
        <f t="shared" si="306"/>
        <v>44834</v>
      </c>
      <c r="AK3873" s="23" t="s">
        <v>18541</v>
      </c>
      <c r="AL3873" s="23" t="s">
        <v>18322</v>
      </c>
      <c r="AM3873" s="35">
        <v>43009</v>
      </c>
      <c r="AN3873" s="408">
        <f>IF($AA3873-data!$G$1=0,"　",IF(AK3873=0,"　",VLOOKUP($AK3873,data!$A$1:$H$271,8,FALSE)))</f>
        <v>0</v>
      </c>
      <c r="AO3873" s="35">
        <v>43049</v>
      </c>
      <c r="AP3873" s="95" t="s">
        <v>18320</v>
      </c>
      <c r="AQ3873" s="264" t="str">
        <f t="shared" si="311"/>
        <v/>
      </c>
    </row>
    <row r="3874" spans="1:43" ht="24.75" customHeight="1" x14ac:dyDescent="0.15">
      <c r="A3874" s="593">
        <v>3871</v>
      </c>
      <c r="B3874" s="23" t="s">
        <v>18298</v>
      </c>
      <c r="C3874" s="24" t="s">
        <v>14345</v>
      </c>
      <c r="D3874" s="23" t="s">
        <v>1932</v>
      </c>
      <c r="E3874" s="23" t="s">
        <v>1915</v>
      </c>
      <c r="F3874" s="24" t="s">
        <v>10234</v>
      </c>
      <c r="G3874" s="25" t="s">
        <v>18300</v>
      </c>
      <c r="H3874" s="23" t="s">
        <v>18301</v>
      </c>
      <c r="I3874" s="23" t="s">
        <v>18303</v>
      </c>
      <c r="J3874" s="25" t="s">
        <v>18302</v>
      </c>
      <c r="K3874" s="58" t="s">
        <v>18304</v>
      </c>
      <c r="L3874" s="58"/>
      <c r="M3874" s="23" t="s">
        <v>18305</v>
      </c>
      <c r="N3874" s="23" t="s">
        <v>18306</v>
      </c>
      <c r="O3874" s="25" t="s">
        <v>18307</v>
      </c>
      <c r="P3874" s="23" t="s">
        <v>18308</v>
      </c>
      <c r="Q3874" s="25" t="s">
        <v>18309</v>
      </c>
      <c r="R3874" s="58" t="s">
        <v>18310</v>
      </c>
      <c r="S3874" s="23" t="s">
        <v>18311</v>
      </c>
      <c r="T3874" s="23" t="s">
        <v>18312</v>
      </c>
      <c r="U3874" s="25" t="s">
        <v>18313</v>
      </c>
      <c r="V3874" s="23" t="s">
        <v>18314</v>
      </c>
      <c r="W3874" s="25" t="s">
        <v>18315</v>
      </c>
      <c r="X3874" s="58" t="s">
        <v>18316</v>
      </c>
      <c r="Y3874" s="23" t="s">
        <v>18317</v>
      </c>
      <c r="Z3874" s="23" t="s">
        <v>18318</v>
      </c>
      <c r="AA3874" s="33">
        <v>5</v>
      </c>
      <c r="AB3874" s="295" t="str">
        <f t="shared" si="315"/>
        <v>年間</v>
      </c>
      <c r="AC3874" s="268"/>
      <c r="AD3874" s="23">
        <v>1</v>
      </c>
      <c r="AE3874" s="134">
        <v>31200</v>
      </c>
      <c r="AF3874" s="26">
        <f t="shared" si="316"/>
        <v>31200</v>
      </c>
      <c r="AG3874" s="27">
        <v>43009</v>
      </c>
      <c r="AH3874" s="168">
        <v>43009</v>
      </c>
      <c r="AI3874" s="29" t="s">
        <v>15151</v>
      </c>
      <c r="AJ3874" s="178">
        <f t="shared" si="306"/>
        <v>44834</v>
      </c>
      <c r="AK3874" s="23" t="s">
        <v>18323</v>
      </c>
      <c r="AL3874" s="23" t="s">
        <v>18324</v>
      </c>
      <c r="AM3874" s="35">
        <v>43009</v>
      </c>
      <c r="AN3874" s="408">
        <f>IF($AA3874-data!$G$1=0,"　",IF(AK3874=0,"　",VLOOKUP($AK3874,data!$A$1:$H$264,8,FALSE)))</f>
        <v>0</v>
      </c>
      <c r="AO3874" s="35">
        <v>43049</v>
      </c>
      <c r="AP3874" s="95" t="s">
        <v>18320</v>
      </c>
      <c r="AQ3874" s="264" t="str">
        <f t="shared" si="311"/>
        <v/>
      </c>
    </row>
    <row r="3875" spans="1:43" ht="24.75" customHeight="1" x14ac:dyDescent="0.15">
      <c r="A3875" s="593">
        <v>3872</v>
      </c>
      <c r="B3875" s="23" t="s">
        <v>18298</v>
      </c>
      <c r="C3875" s="24" t="s">
        <v>14345</v>
      </c>
      <c r="D3875" s="23" t="s">
        <v>1932</v>
      </c>
      <c r="E3875" s="23" t="s">
        <v>1915</v>
      </c>
      <c r="F3875" s="24" t="s">
        <v>10234</v>
      </c>
      <c r="G3875" s="25" t="s">
        <v>18300</v>
      </c>
      <c r="H3875" s="23" t="s">
        <v>18301</v>
      </c>
      <c r="I3875" s="23" t="s">
        <v>18303</v>
      </c>
      <c r="J3875" s="25" t="s">
        <v>18302</v>
      </c>
      <c r="K3875" s="58" t="s">
        <v>18304</v>
      </c>
      <c r="L3875" s="58"/>
      <c r="M3875" s="23" t="s">
        <v>18305</v>
      </c>
      <c r="N3875" s="23" t="s">
        <v>18306</v>
      </c>
      <c r="O3875" s="25" t="s">
        <v>18307</v>
      </c>
      <c r="P3875" s="23" t="s">
        <v>18308</v>
      </c>
      <c r="Q3875" s="25" t="s">
        <v>18309</v>
      </c>
      <c r="R3875" s="58" t="s">
        <v>18310</v>
      </c>
      <c r="S3875" s="23" t="s">
        <v>18311</v>
      </c>
      <c r="T3875" s="23" t="s">
        <v>18312</v>
      </c>
      <c r="U3875" s="25" t="s">
        <v>18313</v>
      </c>
      <c r="V3875" s="23" t="s">
        <v>18314</v>
      </c>
      <c r="W3875" s="25" t="s">
        <v>18315</v>
      </c>
      <c r="X3875" s="58" t="s">
        <v>18316</v>
      </c>
      <c r="Y3875" s="23" t="s">
        <v>18317</v>
      </c>
      <c r="Z3875" s="23" t="s">
        <v>18318</v>
      </c>
      <c r="AA3875" s="33">
        <v>5</v>
      </c>
      <c r="AB3875" s="295" t="str">
        <f t="shared" si="315"/>
        <v>年間</v>
      </c>
      <c r="AC3875" s="268"/>
      <c r="AD3875" s="23">
        <v>1</v>
      </c>
      <c r="AE3875" s="134">
        <v>12000</v>
      </c>
      <c r="AF3875" s="26">
        <f t="shared" si="316"/>
        <v>12000</v>
      </c>
      <c r="AG3875" s="27">
        <v>43009</v>
      </c>
      <c r="AH3875" s="168">
        <v>43009</v>
      </c>
      <c r="AI3875" s="29" t="s">
        <v>15151</v>
      </c>
      <c r="AJ3875" s="178">
        <f t="shared" si="306"/>
        <v>44834</v>
      </c>
      <c r="AK3875" s="23" t="s">
        <v>18323</v>
      </c>
      <c r="AL3875" s="23" t="s">
        <v>18325</v>
      </c>
      <c r="AM3875" s="35">
        <v>43009</v>
      </c>
      <c r="AN3875" s="408">
        <f>IF($AA3875-data!$G$1=0,"　",IF(AK3875=0,"　",VLOOKUP($AK3875,data!$A$1:$H$264,8,FALSE)))</f>
        <v>0</v>
      </c>
      <c r="AO3875" s="35">
        <v>43049</v>
      </c>
      <c r="AP3875" s="95" t="s">
        <v>18320</v>
      </c>
      <c r="AQ3875" s="264" t="str">
        <f t="shared" si="311"/>
        <v/>
      </c>
    </row>
    <row r="3876" spans="1:43" ht="24.75" customHeight="1" x14ac:dyDescent="0.15">
      <c r="A3876" s="593">
        <v>3873</v>
      </c>
      <c r="B3876" s="23" t="s">
        <v>18298</v>
      </c>
      <c r="C3876" s="24" t="s">
        <v>14345</v>
      </c>
      <c r="D3876" s="23" t="s">
        <v>1932</v>
      </c>
      <c r="E3876" s="23" t="s">
        <v>1915</v>
      </c>
      <c r="F3876" s="24" t="s">
        <v>10234</v>
      </c>
      <c r="G3876" s="25" t="s">
        <v>18300</v>
      </c>
      <c r="H3876" s="23" t="s">
        <v>18301</v>
      </c>
      <c r="I3876" s="23" t="s">
        <v>18303</v>
      </c>
      <c r="J3876" s="25" t="s">
        <v>18302</v>
      </c>
      <c r="K3876" s="58" t="s">
        <v>18304</v>
      </c>
      <c r="L3876" s="58"/>
      <c r="M3876" s="23" t="s">
        <v>18305</v>
      </c>
      <c r="N3876" s="23" t="s">
        <v>18306</v>
      </c>
      <c r="O3876" s="25" t="s">
        <v>18307</v>
      </c>
      <c r="P3876" s="23" t="s">
        <v>18308</v>
      </c>
      <c r="Q3876" s="25" t="s">
        <v>18309</v>
      </c>
      <c r="R3876" s="58" t="s">
        <v>18310</v>
      </c>
      <c r="S3876" s="23" t="s">
        <v>18311</v>
      </c>
      <c r="T3876" s="23" t="s">
        <v>18312</v>
      </c>
      <c r="U3876" s="25" t="s">
        <v>18313</v>
      </c>
      <c r="V3876" s="23" t="s">
        <v>18314</v>
      </c>
      <c r="W3876" s="25" t="s">
        <v>18315</v>
      </c>
      <c r="X3876" s="58" t="s">
        <v>18316</v>
      </c>
      <c r="Y3876" s="23" t="s">
        <v>18317</v>
      </c>
      <c r="Z3876" s="23" t="s">
        <v>18318</v>
      </c>
      <c r="AA3876" s="33">
        <v>5</v>
      </c>
      <c r="AB3876" s="295" t="str">
        <f t="shared" si="315"/>
        <v>年間</v>
      </c>
      <c r="AC3876" s="268"/>
      <c r="AD3876" s="23">
        <v>1</v>
      </c>
      <c r="AE3876" s="134">
        <v>12000</v>
      </c>
      <c r="AF3876" s="26">
        <f t="shared" si="316"/>
        <v>12000</v>
      </c>
      <c r="AG3876" s="27">
        <v>43009</v>
      </c>
      <c r="AH3876" s="168">
        <v>43009</v>
      </c>
      <c r="AI3876" s="29" t="s">
        <v>15151</v>
      </c>
      <c r="AJ3876" s="178">
        <f t="shared" si="306"/>
        <v>44834</v>
      </c>
      <c r="AK3876" s="23" t="s">
        <v>18323</v>
      </c>
      <c r="AL3876" s="23" t="s">
        <v>18326</v>
      </c>
      <c r="AM3876" s="35">
        <v>43009</v>
      </c>
      <c r="AN3876" s="408">
        <f>IF($AA3876-data!$G$1=0,"　",IF(AK3876=0,"　",VLOOKUP($AK3876,data!$A$1:$H$264,8,FALSE)))</f>
        <v>0</v>
      </c>
      <c r="AO3876" s="35">
        <v>43049</v>
      </c>
      <c r="AP3876" s="95" t="s">
        <v>18320</v>
      </c>
      <c r="AQ3876" s="264" t="str">
        <f t="shared" si="311"/>
        <v/>
      </c>
    </row>
    <row r="3877" spans="1:43" ht="24.75" customHeight="1" x14ac:dyDescent="0.15">
      <c r="A3877" s="593">
        <v>3874</v>
      </c>
      <c r="B3877" s="23" t="s">
        <v>18298</v>
      </c>
      <c r="C3877" s="24" t="s">
        <v>14345</v>
      </c>
      <c r="D3877" s="23" t="s">
        <v>1932</v>
      </c>
      <c r="E3877" s="23" t="s">
        <v>1915</v>
      </c>
      <c r="F3877" s="24" t="s">
        <v>10234</v>
      </c>
      <c r="G3877" s="25" t="s">
        <v>18300</v>
      </c>
      <c r="H3877" s="23" t="s">
        <v>18301</v>
      </c>
      <c r="I3877" s="23" t="s">
        <v>18303</v>
      </c>
      <c r="J3877" s="25" t="s">
        <v>18302</v>
      </c>
      <c r="K3877" s="58" t="s">
        <v>18304</v>
      </c>
      <c r="L3877" s="58"/>
      <c r="M3877" s="23" t="s">
        <v>18305</v>
      </c>
      <c r="N3877" s="23" t="s">
        <v>18306</v>
      </c>
      <c r="O3877" s="25" t="s">
        <v>18307</v>
      </c>
      <c r="P3877" s="23" t="s">
        <v>18308</v>
      </c>
      <c r="Q3877" s="25" t="s">
        <v>18309</v>
      </c>
      <c r="R3877" s="58" t="s">
        <v>18310</v>
      </c>
      <c r="S3877" s="23" t="s">
        <v>18311</v>
      </c>
      <c r="T3877" s="23" t="s">
        <v>18312</v>
      </c>
      <c r="U3877" s="25" t="s">
        <v>18313</v>
      </c>
      <c r="V3877" s="23" t="s">
        <v>18314</v>
      </c>
      <c r="W3877" s="25" t="s">
        <v>18315</v>
      </c>
      <c r="X3877" s="58" t="s">
        <v>18316</v>
      </c>
      <c r="Y3877" s="23" t="s">
        <v>18317</v>
      </c>
      <c r="Z3877" s="23" t="s">
        <v>18318</v>
      </c>
      <c r="AA3877" s="33">
        <v>5</v>
      </c>
      <c r="AB3877" s="295" t="str">
        <f t="shared" si="315"/>
        <v>年間</v>
      </c>
      <c r="AC3877" s="268"/>
      <c r="AD3877" s="23">
        <v>1</v>
      </c>
      <c r="AE3877" s="134">
        <v>12000</v>
      </c>
      <c r="AF3877" s="26">
        <f t="shared" si="316"/>
        <v>12000</v>
      </c>
      <c r="AG3877" s="27">
        <v>43009</v>
      </c>
      <c r="AH3877" s="168">
        <v>43009</v>
      </c>
      <c r="AI3877" s="29" t="s">
        <v>15151</v>
      </c>
      <c r="AJ3877" s="178">
        <f t="shared" si="306"/>
        <v>44834</v>
      </c>
      <c r="AK3877" s="23" t="s">
        <v>18323</v>
      </c>
      <c r="AL3877" s="23" t="s">
        <v>18327</v>
      </c>
      <c r="AM3877" s="35">
        <v>43009</v>
      </c>
      <c r="AN3877" s="408">
        <f>IF($AA3877-data!$G$1=0,"　",IF(AK3877=0,"　",VLOOKUP($AK3877,data!$A$1:$H$264,8,FALSE)))</f>
        <v>0</v>
      </c>
      <c r="AO3877" s="35">
        <v>43049</v>
      </c>
      <c r="AP3877" s="95" t="s">
        <v>18320</v>
      </c>
      <c r="AQ3877" s="264" t="str">
        <f t="shared" si="311"/>
        <v/>
      </c>
    </row>
    <row r="3878" spans="1:43" ht="24.75" customHeight="1" x14ac:dyDescent="0.15">
      <c r="A3878" s="593">
        <v>3875</v>
      </c>
      <c r="B3878" s="23" t="s">
        <v>18299</v>
      </c>
      <c r="C3878" s="24" t="s">
        <v>14345</v>
      </c>
      <c r="D3878" s="23" t="s">
        <v>1932</v>
      </c>
      <c r="E3878" s="23" t="s">
        <v>1915</v>
      </c>
      <c r="F3878" s="24" t="s">
        <v>10234</v>
      </c>
      <c r="G3878" s="25" t="s">
        <v>18300</v>
      </c>
      <c r="H3878" s="23" t="s">
        <v>18301</v>
      </c>
      <c r="I3878" s="23" t="s">
        <v>18303</v>
      </c>
      <c r="J3878" s="25" t="s">
        <v>18302</v>
      </c>
      <c r="K3878" s="58" t="s">
        <v>18304</v>
      </c>
      <c r="L3878" s="58"/>
      <c r="M3878" s="23" t="s">
        <v>18305</v>
      </c>
      <c r="N3878" s="23" t="s">
        <v>18306</v>
      </c>
      <c r="O3878" s="25" t="s">
        <v>18307</v>
      </c>
      <c r="P3878" s="23" t="s">
        <v>18308</v>
      </c>
      <c r="Q3878" s="25" t="s">
        <v>18309</v>
      </c>
      <c r="R3878" s="58" t="s">
        <v>18310</v>
      </c>
      <c r="S3878" s="23" t="s">
        <v>18311</v>
      </c>
      <c r="T3878" s="23" t="s">
        <v>18312</v>
      </c>
      <c r="U3878" s="25" t="s">
        <v>18313</v>
      </c>
      <c r="V3878" s="23" t="s">
        <v>18314</v>
      </c>
      <c r="W3878" s="25" t="s">
        <v>18315</v>
      </c>
      <c r="X3878" s="58" t="s">
        <v>18316</v>
      </c>
      <c r="Y3878" s="23" t="s">
        <v>18317</v>
      </c>
      <c r="Z3878" s="23" t="s">
        <v>18318</v>
      </c>
      <c r="AA3878" s="33">
        <v>5</v>
      </c>
      <c r="AB3878" s="295" t="str">
        <f t="shared" si="315"/>
        <v>年間</v>
      </c>
      <c r="AC3878" s="268"/>
      <c r="AD3878" s="23">
        <v>1</v>
      </c>
      <c r="AE3878" s="134">
        <v>12000</v>
      </c>
      <c r="AF3878" s="26">
        <f t="shared" si="316"/>
        <v>12000</v>
      </c>
      <c r="AG3878" s="27">
        <v>43009</v>
      </c>
      <c r="AH3878" s="168">
        <v>43009</v>
      </c>
      <c r="AI3878" s="29" t="s">
        <v>15151</v>
      </c>
      <c r="AJ3878" s="178">
        <f t="shared" si="306"/>
        <v>44834</v>
      </c>
      <c r="AK3878" s="23" t="s">
        <v>18328</v>
      </c>
      <c r="AL3878" s="23" t="s">
        <v>18319</v>
      </c>
      <c r="AM3878" s="35">
        <v>43009</v>
      </c>
      <c r="AN3878" s="408">
        <f>IF($AA3878-data!$G$1=0,"　",IF(AK3878=0,"　",VLOOKUP($AK3878,data!$A$1:$H$264,8,FALSE)))</f>
        <v>0</v>
      </c>
      <c r="AO3878" s="35">
        <v>43049</v>
      </c>
      <c r="AP3878" s="95" t="s">
        <v>18320</v>
      </c>
      <c r="AQ3878" s="264" t="str">
        <f t="shared" ref="AQ3878:AQ3912" si="317">IF(COUNTIF($AN3878,"*消耗部品交換対象*"),IF(ISBLANK($AH3878),"契約期間 未入力",EDATE($AH3878,35)),"")</f>
        <v/>
      </c>
    </row>
    <row r="3879" spans="1:43" ht="24.75" customHeight="1" x14ac:dyDescent="0.15">
      <c r="A3879" s="593">
        <v>3876</v>
      </c>
      <c r="B3879" s="23" t="s">
        <v>18338</v>
      </c>
      <c r="C3879" s="24" t="s">
        <v>2344</v>
      </c>
      <c r="D3879" s="23"/>
      <c r="E3879" s="23"/>
      <c r="F3879" s="24"/>
      <c r="G3879" s="25"/>
      <c r="H3879" s="23"/>
      <c r="I3879" s="23"/>
      <c r="J3879" s="25"/>
      <c r="K3879" s="58"/>
      <c r="L3879" s="58"/>
      <c r="M3879" s="23"/>
      <c r="N3879" s="23"/>
      <c r="O3879" s="25"/>
      <c r="P3879" s="23"/>
      <c r="Q3879" s="25"/>
      <c r="R3879" s="58"/>
      <c r="S3879" s="23"/>
      <c r="T3879" s="23"/>
      <c r="U3879" s="25"/>
      <c r="V3879" s="23"/>
      <c r="W3879" s="25"/>
      <c r="X3879" s="58"/>
      <c r="Y3879" s="23"/>
      <c r="Z3879" s="23"/>
      <c r="AA3879" s="33"/>
      <c r="AB3879" s="295"/>
      <c r="AC3879" s="268"/>
      <c r="AD3879" s="23"/>
      <c r="AE3879" s="134"/>
      <c r="AF3879" s="26"/>
      <c r="AG3879" s="27"/>
      <c r="AH3879" s="168"/>
      <c r="AI3879" s="29" t="s">
        <v>15151</v>
      </c>
      <c r="AJ3879" s="178" t="str">
        <f t="shared" si="306"/>
        <v/>
      </c>
      <c r="AK3879" s="23"/>
      <c r="AL3879" s="23"/>
      <c r="AM3879" s="35"/>
      <c r="AN3879" s="408" t="str">
        <f>IF($AA3879-data!$G$1=0,"　",IF(AK3879=0,"　",VLOOKUP($AK3879,data!$A$1:$H$264,8,FALSE)))</f>
        <v>　</v>
      </c>
      <c r="AO3879" s="35"/>
      <c r="AP3879" s="134"/>
      <c r="AQ3879" s="264" t="str">
        <f t="shared" si="317"/>
        <v/>
      </c>
    </row>
    <row r="3880" spans="1:43" ht="24.75" customHeight="1" x14ac:dyDescent="0.15">
      <c r="A3880" s="593">
        <v>3877</v>
      </c>
      <c r="B3880" s="23" t="s">
        <v>18344</v>
      </c>
      <c r="C3880" s="24" t="s">
        <v>14345</v>
      </c>
      <c r="D3880" s="23" t="s">
        <v>6423</v>
      </c>
      <c r="E3880" s="23" t="s">
        <v>30</v>
      </c>
      <c r="F3880" s="24" t="s">
        <v>17998</v>
      </c>
      <c r="G3880" s="25" t="s">
        <v>21514</v>
      </c>
      <c r="H3880" s="23" t="s">
        <v>18350</v>
      </c>
      <c r="I3880" s="23" t="s">
        <v>18351</v>
      </c>
      <c r="J3880" s="25" t="s">
        <v>18352</v>
      </c>
      <c r="K3880" s="58"/>
      <c r="L3880" s="58" t="s">
        <v>21443</v>
      </c>
      <c r="M3880" s="23" t="s">
        <v>18355</v>
      </c>
      <c r="N3880" s="23"/>
      <c r="O3880" s="25" t="s">
        <v>18353</v>
      </c>
      <c r="P3880" s="23" t="s">
        <v>32</v>
      </c>
      <c r="Q3880" s="25" t="s">
        <v>2882</v>
      </c>
      <c r="R3880" s="58" t="s">
        <v>21456</v>
      </c>
      <c r="S3880" s="23" t="s">
        <v>21441</v>
      </c>
      <c r="T3880" s="23"/>
      <c r="U3880" s="25" t="s">
        <v>18349</v>
      </c>
      <c r="V3880" s="23" t="s">
        <v>18350</v>
      </c>
      <c r="W3880" s="216" t="s">
        <v>21442</v>
      </c>
      <c r="X3880" s="58"/>
      <c r="Y3880" s="23" t="s">
        <v>18354</v>
      </c>
      <c r="Z3880" s="23"/>
      <c r="AA3880" s="33">
        <v>5</v>
      </c>
      <c r="AB3880" s="295" t="str">
        <f t="shared" si="315"/>
        <v>年間</v>
      </c>
      <c r="AC3880" s="268"/>
      <c r="AD3880" s="23">
        <v>1</v>
      </c>
      <c r="AE3880" s="134">
        <v>104400</v>
      </c>
      <c r="AF3880" s="26">
        <f t="shared" si="316"/>
        <v>104400</v>
      </c>
      <c r="AG3880" s="27">
        <v>43019</v>
      </c>
      <c r="AH3880" s="168">
        <v>43009</v>
      </c>
      <c r="AI3880" s="29" t="s">
        <v>15151</v>
      </c>
      <c r="AJ3880" s="178">
        <f t="shared" ref="AJ3880:AJ3911" si="318">IF(ISBLANK($AH3880),"",DATE(YEAR($AH3880)+$AA3880,MONTH($AH3880),DAY($AH3880)-1))</f>
        <v>44834</v>
      </c>
      <c r="AK3880" s="23" t="s">
        <v>188</v>
      </c>
      <c r="AL3880" s="560" t="s">
        <v>21444</v>
      </c>
      <c r="AM3880" s="35">
        <v>43009</v>
      </c>
      <c r="AN3880" s="408" t="str">
        <f>IF($AA3880-data!$G$1=0,"　",IF(AK3880=0,"　",VLOOKUP($AK3880,data!$A$1:$H$264,8,FALSE)))</f>
        <v>消耗部品交換対象</v>
      </c>
      <c r="AO3880" s="601">
        <v>43370</v>
      </c>
      <c r="AP3880" s="134" t="s">
        <v>18357</v>
      </c>
      <c r="AQ3880" s="264">
        <f t="shared" si="317"/>
        <v>44075</v>
      </c>
    </row>
    <row r="3881" spans="1:43" ht="24.75" customHeight="1" x14ac:dyDescent="0.15">
      <c r="A3881" s="593">
        <v>3878</v>
      </c>
      <c r="B3881" s="23" t="s">
        <v>18345</v>
      </c>
      <c r="C3881" s="24" t="s">
        <v>14345</v>
      </c>
      <c r="D3881" s="23" t="s">
        <v>6423</v>
      </c>
      <c r="E3881" s="23" t="s">
        <v>30</v>
      </c>
      <c r="F3881" s="24" t="s">
        <v>17998</v>
      </c>
      <c r="G3881" s="25" t="s">
        <v>18349</v>
      </c>
      <c r="H3881" s="23" t="s">
        <v>18350</v>
      </c>
      <c r="I3881" s="23" t="s">
        <v>18351</v>
      </c>
      <c r="J3881" s="25" t="s">
        <v>18352</v>
      </c>
      <c r="K3881" s="58"/>
      <c r="L3881" s="58" t="s">
        <v>21443</v>
      </c>
      <c r="M3881" s="23" t="s">
        <v>18355</v>
      </c>
      <c r="N3881" s="23"/>
      <c r="O3881" s="25" t="s">
        <v>18353</v>
      </c>
      <c r="P3881" s="23" t="s">
        <v>32</v>
      </c>
      <c r="Q3881" s="25" t="s">
        <v>2882</v>
      </c>
      <c r="R3881" s="58" t="s">
        <v>21456</v>
      </c>
      <c r="S3881" s="23" t="s">
        <v>18356</v>
      </c>
      <c r="T3881" s="23"/>
      <c r="U3881" s="25" t="s">
        <v>18349</v>
      </c>
      <c r="V3881" s="23" t="s">
        <v>18350</v>
      </c>
      <c r="W3881" s="216" t="s">
        <v>21442</v>
      </c>
      <c r="X3881" s="58"/>
      <c r="Y3881" s="23" t="s">
        <v>18354</v>
      </c>
      <c r="Z3881" s="23"/>
      <c r="AA3881" s="33">
        <v>5</v>
      </c>
      <c r="AB3881" s="295" t="str">
        <f t="shared" si="315"/>
        <v>年間</v>
      </c>
      <c r="AC3881" s="268"/>
      <c r="AD3881" s="23">
        <v>1</v>
      </c>
      <c r="AE3881" s="134">
        <v>108000</v>
      </c>
      <c r="AF3881" s="26">
        <f t="shared" si="316"/>
        <v>108000</v>
      </c>
      <c r="AG3881" s="27">
        <v>43019</v>
      </c>
      <c r="AH3881" s="168">
        <v>43009</v>
      </c>
      <c r="AI3881" s="29" t="s">
        <v>15151</v>
      </c>
      <c r="AJ3881" s="178">
        <f t="shared" si="318"/>
        <v>44834</v>
      </c>
      <c r="AK3881" s="23" t="s">
        <v>10746</v>
      </c>
      <c r="AL3881" s="560" t="s">
        <v>21445</v>
      </c>
      <c r="AM3881" s="35">
        <v>43009</v>
      </c>
      <c r="AN3881" s="408" t="str">
        <f>IF($AA3881-data!$G$1=0,"　",IF(AK3881=0,"　",VLOOKUP($AK3881,data!$A$1:$H$264,8,FALSE)))</f>
        <v>消耗部品交換対象</v>
      </c>
      <c r="AO3881" s="601">
        <v>43370</v>
      </c>
      <c r="AP3881" s="134" t="s">
        <v>18357</v>
      </c>
      <c r="AQ3881" s="264">
        <f t="shared" si="317"/>
        <v>44075</v>
      </c>
    </row>
    <row r="3882" spans="1:43" ht="24.75" customHeight="1" x14ac:dyDescent="0.15">
      <c r="A3882" s="593">
        <v>3879</v>
      </c>
      <c r="B3882" s="23" t="s">
        <v>18345</v>
      </c>
      <c r="C3882" s="24" t="s">
        <v>14345</v>
      </c>
      <c r="D3882" s="23" t="s">
        <v>6423</v>
      </c>
      <c r="E3882" s="23" t="s">
        <v>30</v>
      </c>
      <c r="F3882" s="24" t="s">
        <v>17998</v>
      </c>
      <c r="G3882" s="25" t="s">
        <v>18349</v>
      </c>
      <c r="H3882" s="23" t="s">
        <v>18350</v>
      </c>
      <c r="I3882" s="23" t="s">
        <v>18351</v>
      </c>
      <c r="J3882" s="25" t="s">
        <v>18352</v>
      </c>
      <c r="K3882" s="58"/>
      <c r="L3882" s="58" t="s">
        <v>21443</v>
      </c>
      <c r="M3882" s="23" t="s">
        <v>18355</v>
      </c>
      <c r="N3882" s="23"/>
      <c r="O3882" s="25" t="s">
        <v>18353</v>
      </c>
      <c r="P3882" s="23" t="s">
        <v>32</v>
      </c>
      <c r="Q3882" s="25" t="s">
        <v>2882</v>
      </c>
      <c r="R3882" s="58" t="s">
        <v>21456</v>
      </c>
      <c r="S3882" s="23" t="s">
        <v>18356</v>
      </c>
      <c r="T3882" s="23"/>
      <c r="U3882" s="25" t="s">
        <v>18349</v>
      </c>
      <c r="V3882" s="23" t="s">
        <v>18350</v>
      </c>
      <c r="W3882" s="216" t="s">
        <v>21442</v>
      </c>
      <c r="X3882" s="58"/>
      <c r="Y3882" s="23" t="s">
        <v>18354</v>
      </c>
      <c r="Z3882" s="23"/>
      <c r="AA3882" s="33">
        <v>5</v>
      </c>
      <c r="AB3882" s="295" t="str">
        <f t="shared" si="315"/>
        <v>年間</v>
      </c>
      <c r="AC3882" s="268"/>
      <c r="AD3882" s="23">
        <v>1</v>
      </c>
      <c r="AE3882" s="134">
        <v>108000</v>
      </c>
      <c r="AF3882" s="26">
        <f t="shared" si="316"/>
        <v>108000</v>
      </c>
      <c r="AG3882" s="27">
        <v>43019</v>
      </c>
      <c r="AH3882" s="168">
        <v>43009</v>
      </c>
      <c r="AI3882" s="29" t="s">
        <v>15151</v>
      </c>
      <c r="AJ3882" s="178">
        <f t="shared" si="318"/>
        <v>44834</v>
      </c>
      <c r="AK3882" s="23" t="s">
        <v>10746</v>
      </c>
      <c r="AL3882" s="560" t="s">
        <v>21446</v>
      </c>
      <c r="AM3882" s="35">
        <v>43009</v>
      </c>
      <c r="AN3882" s="408" t="str">
        <f>IF($AA3882-data!$G$1=0,"　",IF(AK3882=0,"　",VLOOKUP($AK3882,data!$A$1:$H$264,8,FALSE)))</f>
        <v>消耗部品交換対象</v>
      </c>
      <c r="AO3882" s="601">
        <v>43370</v>
      </c>
      <c r="AP3882" s="134" t="s">
        <v>18357</v>
      </c>
      <c r="AQ3882" s="264">
        <f t="shared" si="317"/>
        <v>44075</v>
      </c>
    </row>
    <row r="3883" spans="1:43" ht="24.75" customHeight="1" x14ac:dyDescent="0.15">
      <c r="A3883" s="593">
        <v>3880</v>
      </c>
      <c r="B3883" s="23" t="s">
        <v>18345</v>
      </c>
      <c r="C3883" s="24" t="s">
        <v>14345</v>
      </c>
      <c r="D3883" s="23" t="s">
        <v>6423</v>
      </c>
      <c r="E3883" s="23" t="s">
        <v>30</v>
      </c>
      <c r="F3883" s="24" t="s">
        <v>17998</v>
      </c>
      <c r="G3883" s="25" t="s">
        <v>18349</v>
      </c>
      <c r="H3883" s="23" t="s">
        <v>18350</v>
      </c>
      <c r="I3883" s="23" t="s">
        <v>18351</v>
      </c>
      <c r="J3883" s="25" t="s">
        <v>18352</v>
      </c>
      <c r="K3883" s="58"/>
      <c r="L3883" s="58" t="s">
        <v>21443</v>
      </c>
      <c r="M3883" s="23" t="s">
        <v>18355</v>
      </c>
      <c r="N3883" s="23"/>
      <c r="O3883" s="25" t="s">
        <v>18353</v>
      </c>
      <c r="P3883" s="23" t="s">
        <v>32</v>
      </c>
      <c r="Q3883" s="25" t="s">
        <v>2882</v>
      </c>
      <c r="R3883" s="58" t="s">
        <v>21456</v>
      </c>
      <c r="S3883" s="23" t="s">
        <v>18356</v>
      </c>
      <c r="T3883" s="23"/>
      <c r="U3883" s="25" t="s">
        <v>18349</v>
      </c>
      <c r="V3883" s="23" t="s">
        <v>18350</v>
      </c>
      <c r="W3883" s="216" t="s">
        <v>21442</v>
      </c>
      <c r="X3883" s="58"/>
      <c r="Y3883" s="23" t="s">
        <v>18354</v>
      </c>
      <c r="Z3883" s="23"/>
      <c r="AA3883" s="33">
        <v>5</v>
      </c>
      <c r="AB3883" s="295" t="str">
        <f t="shared" si="315"/>
        <v>年間</v>
      </c>
      <c r="AC3883" s="268"/>
      <c r="AD3883" s="23">
        <v>1</v>
      </c>
      <c r="AE3883" s="134">
        <v>108000</v>
      </c>
      <c r="AF3883" s="26">
        <f t="shared" si="316"/>
        <v>108000</v>
      </c>
      <c r="AG3883" s="27">
        <v>43019</v>
      </c>
      <c r="AH3883" s="168">
        <v>43009</v>
      </c>
      <c r="AI3883" s="29" t="s">
        <v>15151</v>
      </c>
      <c r="AJ3883" s="178">
        <f t="shared" si="318"/>
        <v>44834</v>
      </c>
      <c r="AK3883" s="23" t="s">
        <v>10746</v>
      </c>
      <c r="AL3883" s="560" t="s">
        <v>21447</v>
      </c>
      <c r="AM3883" s="35">
        <v>43009</v>
      </c>
      <c r="AN3883" s="408" t="str">
        <f>IF($AA3883-data!$G$1=0,"　",IF(AK3883=0,"　",VLOOKUP($AK3883,data!$A$1:$H$264,8,FALSE)))</f>
        <v>消耗部品交換対象</v>
      </c>
      <c r="AO3883" s="601">
        <v>43370</v>
      </c>
      <c r="AP3883" s="134" t="s">
        <v>18357</v>
      </c>
      <c r="AQ3883" s="264">
        <f t="shared" si="317"/>
        <v>44075</v>
      </c>
    </row>
    <row r="3884" spans="1:43" ht="24.75" customHeight="1" x14ac:dyDescent="0.15">
      <c r="A3884" s="593">
        <v>3881</v>
      </c>
      <c r="B3884" s="23" t="s">
        <v>18345</v>
      </c>
      <c r="C3884" s="24" t="s">
        <v>14345</v>
      </c>
      <c r="D3884" s="23" t="s">
        <v>6423</v>
      </c>
      <c r="E3884" s="23" t="s">
        <v>30</v>
      </c>
      <c r="F3884" s="24" t="s">
        <v>17998</v>
      </c>
      <c r="G3884" s="25" t="s">
        <v>18349</v>
      </c>
      <c r="H3884" s="23" t="s">
        <v>18350</v>
      </c>
      <c r="I3884" s="23" t="s">
        <v>18351</v>
      </c>
      <c r="J3884" s="25" t="s">
        <v>18352</v>
      </c>
      <c r="K3884" s="58"/>
      <c r="L3884" s="58" t="s">
        <v>21443</v>
      </c>
      <c r="M3884" s="23" t="s">
        <v>18355</v>
      </c>
      <c r="N3884" s="23"/>
      <c r="O3884" s="25" t="s">
        <v>18353</v>
      </c>
      <c r="P3884" s="23" t="s">
        <v>32</v>
      </c>
      <c r="Q3884" s="25" t="s">
        <v>2882</v>
      </c>
      <c r="R3884" s="58" t="s">
        <v>21456</v>
      </c>
      <c r="S3884" s="23" t="s">
        <v>18356</v>
      </c>
      <c r="T3884" s="23"/>
      <c r="U3884" s="25" t="s">
        <v>18349</v>
      </c>
      <c r="V3884" s="23" t="s">
        <v>18350</v>
      </c>
      <c r="W3884" s="216" t="s">
        <v>21442</v>
      </c>
      <c r="X3884" s="58"/>
      <c r="Y3884" s="23" t="s">
        <v>18354</v>
      </c>
      <c r="Z3884" s="23"/>
      <c r="AA3884" s="33">
        <v>5</v>
      </c>
      <c r="AB3884" s="295" t="str">
        <f t="shared" si="315"/>
        <v>年間</v>
      </c>
      <c r="AC3884" s="268"/>
      <c r="AD3884" s="23">
        <v>1</v>
      </c>
      <c r="AE3884" s="134">
        <v>108000</v>
      </c>
      <c r="AF3884" s="26">
        <f t="shared" si="316"/>
        <v>108000</v>
      </c>
      <c r="AG3884" s="27">
        <v>43019</v>
      </c>
      <c r="AH3884" s="168">
        <v>43009</v>
      </c>
      <c r="AI3884" s="29" t="s">
        <v>15151</v>
      </c>
      <c r="AJ3884" s="178">
        <f t="shared" si="318"/>
        <v>44834</v>
      </c>
      <c r="AK3884" s="23" t="s">
        <v>10746</v>
      </c>
      <c r="AL3884" s="560" t="s">
        <v>21448</v>
      </c>
      <c r="AM3884" s="35">
        <v>43009</v>
      </c>
      <c r="AN3884" s="408" t="str">
        <f>IF($AA3884-data!$G$1=0,"　",IF(AK3884=0,"　",VLOOKUP($AK3884,data!$A$1:$H$264,8,FALSE)))</f>
        <v>消耗部品交換対象</v>
      </c>
      <c r="AO3884" s="601">
        <v>43370</v>
      </c>
      <c r="AP3884" s="134" t="s">
        <v>18357</v>
      </c>
      <c r="AQ3884" s="264">
        <f t="shared" si="317"/>
        <v>44075</v>
      </c>
    </row>
    <row r="3885" spans="1:43" ht="24.75" customHeight="1" x14ac:dyDescent="0.15">
      <c r="A3885" s="593">
        <v>3882</v>
      </c>
      <c r="B3885" s="23" t="s">
        <v>18345</v>
      </c>
      <c r="C3885" s="24" t="s">
        <v>14345</v>
      </c>
      <c r="D3885" s="23" t="s">
        <v>6423</v>
      </c>
      <c r="E3885" s="23" t="s">
        <v>30</v>
      </c>
      <c r="F3885" s="24" t="s">
        <v>17998</v>
      </c>
      <c r="G3885" s="25" t="s">
        <v>18349</v>
      </c>
      <c r="H3885" s="23" t="s">
        <v>18350</v>
      </c>
      <c r="I3885" s="23" t="s">
        <v>18351</v>
      </c>
      <c r="J3885" s="25" t="s">
        <v>18352</v>
      </c>
      <c r="K3885" s="58"/>
      <c r="L3885" s="58" t="s">
        <v>21443</v>
      </c>
      <c r="M3885" s="23" t="s">
        <v>18355</v>
      </c>
      <c r="N3885" s="23"/>
      <c r="O3885" s="25" t="s">
        <v>18353</v>
      </c>
      <c r="P3885" s="23" t="s">
        <v>32</v>
      </c>
      <c r="Q3885" s="25" t="s">
        <v>2882</v>
      </c>
      <c r="R3885" s="58" t="s">
        <v>21456</v>
      </c>
      <c r="S3885" s="23" t="s">
        <v>18356</v>
      </c>
      <c r="T3885" s="23"/>
      <c r="U3885" s="25" t="s">
        <v>18349</v>
      </c>
      <c r="V3885" s="23" t="s">
        <v>18350</v>
      </c>
      <c r="W3885" s="216" t="s">
        <v>21442</v>
      </c>
      <c r="X3885" s="58"/>
      <c r="Y3885" s="23" t="s">
        <v>18354</v>
      </c>
      <c r="Z3885" s="23"/>
      <c r="AA3885" s="33">
        <v>5</v>
      </c>
      <c r="AB3885" s="295" t="str">
        <f t="shared" si="315"/>
        <v>年間</v>
      </c>
      <c r="AC3885" s="268"/>
      <c r="AD3885" s="23">
        <v>1</v>
      </c>
      <c r="AE3885" s="134">
        <v>108000</v>
      </c>
      <c r="AF3885" s="26">
        <f t="shared" si="316"/>
        <v>108000</v>
      </c>
      <c r="AG3885" s="27">
        <v>43019</v>
      </c>
      <c r="AH3885" s="168">
        <v>43009</v>
      </c>
      <c r="AI3885" s="29" t="s">
        <v>15151</v>
      </c>
      <c r="AJ3885" s="178">
        <f t="shared" si="318"/>
        <v>44834</v>
      </c>
      <c r="AK3885" s="23" t="s">
        <v>10746</v>
      </c>
      <c r="AL3885" s="560" t="s">
        <v>21449</v>
      </c>
      <c r="AM3885" s="35">
        <v>43009</v>
      </c>
      <c r="AN3885" s="408" t="str">
        <f>IF($AA3885-data!$G$1=0,"　",IF(AK3885=0,"　",VLOOKUP($AK3885,data!$A$1:$H$264,8,FALSE)))</f>
        <v>消耗部品交換対象</v>
      </c>
      <c r="AO3885" s="601">
        <v>43370</v>
      </c>
      <c r="AP3885" s="134" t="s">
        <v>18357</v>
      </c>
      <c r="AQ3885" s="264">
        <f t="shared" si="317"/>
        <v>44075</v>
      </c>
    </row>
    <row r="3886" spans="1:43" ht="24.75" customHeight="1" x14ac:dyDescent="0.15">
      <c r="A3886" s="593">
        <v>3883</v>
      </c>
      <c r="B3886" s="23" t="s">
        <v>18346</v>
      </c>
      <c r="C3886" s="24" t="s">
        <v>14345</v>
      </c>
      <c r="D3886" s="23" t="s">
        <v>6423</v>
      </c>
      <c r="E3886" s="23" t="s">
        <v>30</v>
      </c>
      <c r="F3886" s="24" t="s">
        <v>17998</v>
      </c>
      <c r="G3886" s="25" t="s">
        <v>18349</v>
      </c>
      <c r="H3886" s="23" t="s">
        <v>18350</v>
      </c>
      <c r="I3886" s="23" t="s">
        <v>18351</v>
      </c>
      <c r="J3886" s="25" t="s">
        <v>18352</v>
      </c>
      <c r="K3886" s="58"/>
      <c r="L3886" s="58" t="s">
        <v>21443</v>
      </c>
      <c r="M3886" s="23" t="s">
        <v>18355</v>
      </c>
      <c r="N3886" s="23"/>
      <c r="O3886" s="25" t="s">
        <v>18353</v>
      </c>
      <c r="P3886" s="23" t="s">
        <v>32</v>
      </c>
      <c r="Q3886" s="25" t="s">
        <v>2882</v>
      </c>
      <c r="R3886" s="58" t="s">
        <v>21456</v>
      </c>
      <c r="S3886" s="23" t="s">
        <v>18356</v>
      </c>
      <c r="T3886" s="23"/>
      <c r="U3886" s="25" t="s">
        <v>18349</v>
      </c>
      <c r="V3886" s="23" t="s">
        <v>18350</v>
      </c>
      <c r="W3886" s="216" t="s">
        <v>21442</v>
      </c>
      <c r="X3886" s="58"/>
      <c r="Y3886" s="23" t="s">
        <v>18354</v>
      </c>
      <c r="Z3886" s="23"/>
      <c r="AA3886" s="33">
        <v>5</v>
      </c>
      <c r="AB3886" s="295" t="str">
        <f t="shared" si="315"/>
        <v>年間</v>
      </c>
      <c r="AC3886" s="268"/>
      <c r="AD3886" s="23">
        <v>1</v>
      </c>
      <c r="AE3886" s="134">
        <v>12000</v>
      </c>
      <c r="AF3886" s="26">
        <f t="shared" si="316"/>
        <v>12000</v>
      </c>
      <c r="AG3886" s="27">
        <v>43019</v>
      </c>
      <c r="AH3886" s="168">
        <v>43009</v>
      </c>
      <c r="AI3886" s="29" t="s">
        <v>15151</v>
      </c>
      <c r="AJ3886" s="178">
        <f t="shared" si="318"/>
        <v>44834</v>
      </c>
      <c r="AK3886" s="23" t="s">
        <v>13193</v>
      </c>
      <c r="AL3886" s="560" t="s">
        <v>21450</v>
      </c>
      <c r="AM3886" s="35">
        <v>43009</v>
      </c>
      <c r="AN3886" s="408">
        <f>IF($AA3886-data!$G$1=0,"　",IF(AK3886=0,"　",VLOOKUP($AK3886,data!$A$1:$H$264,8,FALSE)))</f>
        <v>0</v>
      </c>
      <c r="AO3886" s="601">
        <v>43370</v>
      </c>
      <c r="AP3886" s="134" t="s">
        <v>18357</v>
      </c>
      <c r="AQ3886" s="264" t="str">
        <f t="shared" si="317"/>
        <v/>
      </c>
    </row>
    <row r="3887" spans="1:43" ht="24.75" customHeight="1" x14ac:dyDescent="0.15">
      <c r="A3887" s="593">
        <v>3884</v>
      </c>
      <c r="B3887" s="23" t="s">
        <v>18347</v>
      </c>
      <c r="C3887" s="24" t="s">
        <v>14345</v>
      </c>
      <c r="D3887" s="23" t="s">
        <v>6423</v>
      </c>
      <c r="E3887" s="23" t="s">
        <v>30</v>
      </c>
      <c r="F3887" s="24" t="s">
        <v>17998</v>
      </c>
      <c r="G3887" s="25" t="s">
        <v>18349</v>
      </c>
      <c r="H3887" s="23" t="s">
        <v>18350</v>
      </c>
      <c r="I3887" s="23" t="s">
        <v>18351</v>
      </c>
      <c r="J3887" s="25" t="s">
        <v>18352</v>
      </c>
      <c r="K3887" s="58"/>
      <c r="L3887" s="58" t="s">
        <v>21443</v>
      </c>
      <c r="M3887" s="23" t="s">
        <v>18355</v>
      </c>
      <c r="N3887" s="23"/>
      <c r="O3887" s="25" t="s">
        <v>18353</v>
      </c>
      <c r="P3887" s="23" t="s">
        <v>32</v>
      </c>
      <c r="Q3887" s="25" t="s">
        <v>2882</v>
      </c>
      <c r="R3887" s="58" t="s">
        <v>21456</v>
      </c>
      <c r="S3887" s="23" t="s">
        <v>18356</v>
      </c>
      <c r="T3887" s="23"/>
      <c r="U3887" s="25" t="s">
        <v>18349</v>
      </c>
      <c r="V3887" s="23" t="s">
        <v>18350</v>
      </c>
      <c r="W3887" s="216" t="s">
        <v>21442</v>
      </c>
      <c r="X3887" s="58"/>
      <c r="Y3887" s="23" t="s">
        <v>18354</v>
      </c>
      <c r="Z3887" s="23"/>
      <c r="AA3887" s="33">
        <v>5</v>
      </c>
      <c r="AB3887" s="295" t="str">
        <f t="shared" si="315"/>
        <v>年間</v>
      </c>
      <c r="AC3887" s="268"/>
      <c r="AD3887" s="23">
        <v>1</v>
      </c>
      <c r="AE3887" s="134">
        <v>15600</v>
      </c>
      <c r="AF3887" s="26">
        <f t="shared" si="316"/>
        <v>15600</v>
      </c>
      <c r="AG3887" s="27">
        <v>43019</v>
      </c>
      <c r="AH3887" s="168">
        <v>43009</v>
      </c>
      <c r="AI3887" s="29" t="s">
        <v>15151</v>
      </c>
      <c r="AJ3887" s="178">
        <f t="shared" si="318"/>
        <v>44834</v>
      </c>
      <c r="AK3887" s="23" t="s">
        <v>13498</v>
      </c>
      <c r="AL3887" s="560" t="s">
        <v>21451</v>
      </c>
      <c r="AM3887" s="35">
        <v>43009</v>
      </c>
      <c r="AN3887" s="408">
        <f>IF($AA3887-data!$G$1=0,"　",IF(AK3887=0,"　",VLOOKUP($AK3887,data!$A$1:$H$264,8,FALSE)))</f>
        <v>0</v>
      </c>
      <c r="AO3887" s="601">
        <v>43370</v>
      </c>
      <c r="AP3887" s="134" t="s">
        <v>18357</v>
      </c>
      <c r="AQ3887" s="264" t="str">
        <f t="shared" si="317"/>
        <v/>
      </c>
    </row>
    <row r="3888" spans="1:43" ht="24.75" customHeight="1" x14ac:dyDescent="0.15">
      <c r="A3888" s="593">
        <v>3885</v>
      </c>
      <c r="B3888" s="23" t="s">
        <v>18347</v>
      </c>
      <c r="C3888" s="24" t="s">
        <v>14345</v>
      </c>
      <c r="D3888" s="23" t="s">
        <v>6423</v>
      </c>
      <c r="E3888" s="23" t="s">
        <v>30</v>
      </c>
      <c r="F3888" s="24" t="s">
        <v>17998</v>
      </c>
      <c r="G3888" s="25" t="s">
        <v>18349</v>
      </c>
      <c r="H3888" s="23" t="s">
        <v>18350</v>
      </c>
      <c r="I3888" s="23" t="s">
        <v>18351</v>
      </c>
      <c r="J3888" s="25" t="s">
        <v>18352</v>
      </c>
      <c r="K3888" s="58"/>
      <c r="L3888" s="58" t="s">
        <v>21443</v>
      </c>
      <c r="M3888" s="23" t="s">
        <v>18355</v>
      </c>
      <c r="N3888" s="23"/>
      <c r="O3888" s="25" t="s">
        <v>18353</v>
      </c>
      <c r="P3888" s="23" t="s">
        <v>32</v>
      </c>
      <c r="Q3888" s="25" t="s">
        <v>2882</v>
      </c>
      <c r="R3888" s="58" t="s">
        <v>21456</v>
      </c>
      <c r="S3888" s="23" t="s">
        <v>18356</v>
      </c>
      <c r="T3888" s="23"/>
      <c r="U3888" s="25" t="s">
        <v>18349</v>
      </c>
      <c r="V3888" s="23" t="s">
        <v>18350</v>
      </c>
      <c r="W3888" s="216" t="s">
        <v>21442</v>
      </c>
      <c r="X3888" s="58"/>
      <c r="Y3888" s="23" t="s">
        <v>18354</v>
      </c>
      <c r="Z3888" s="23"/>
      <c r="AA3888" s="33">
        <v>5</v>
      </c>
      <c r="AB3888" s="295" t="str">
        <f t="shared" si="315"/>
        <v>年間</v>
      </c>
      <c r="AC3888" s="268"/>
      <c r="AD3888" s="23">
        <v>1</v>
      </c>
      <c r="AE3888" s="134">
        <v>15600</v>
      </c>
      <c r="AF3888" s="26">
        <f t="shared" si="316"/>
        <v>15600</v>
      </c>
      <c r="AG3888" s="27">
        <v>43019</v>
      </c>
      <c r="AH3888" s="168">
        <v>43009</v>
      </c>
      <c r="AI3888" s="29" t="s">
        <v>15151</v>
      </c>
      <c r="AJ3888" s="178">
        <f t="shared" si="318"/>
        <v>44834</v>
      </c>
      <c r="AK3888" s="23" t="s">
        <v>13498</v>
      </c>
      <c r="AL3888" s="560" t="s">
        <v>21452</v>
      </c>
      <c r="AM3888" s="35">
        <v>43009</v>
      </c>
      <c r="AN3888" s="408">
        <f>IF($AA3888-data!$G$1=0,"　",IF(AK3888=0,"　",VLOOKUP($AK3888,data!$A$1:$H$264,8,FALSE)))</f>
        <v>0</v>
      </c>
      <c r="AO3888" s="601">
        <v>43370</v>
      </c>
      <c r="AP3888" s="134" t="s">
        <v>18357</v>
      </c>
      <c r="AQ3888" s="264" t="str">
        <f t="shared" si="317"/>
        <v/>
      </c>
    </row>
    <row r="3889" spans="1:43" ht="24.75" customHeight="1" x14ac:dyDescent="0.15">
      <c r="A3889" s="593">
        <v>3886</v>
      </c>
      <c r="B3889" s="23" t="s">
        <v>18347</v>
      </c>
      <c r="C3889" s="24" t="s">
        <v>14345</v>
      </c>
      <c r="D3889" s="23" t="s">
        <v>6423</v>
      </c>
      <c r="E3889" s="23" t="s">
        <v>30</v>
      </c>
      <c r="F3889" s="24" t="s">
        <v>17998</v>
      </c>
      <c r="G3889" s="25" t="s">
        <v>18349</v>
      </c>
      <c r="H3889" s="23" t="s">
        <v>18350</v>
      </c>
      <c r="I3889" s="23" t="s">
        <v>18351</v>
      </c>
      <c r="J3889" s="25" t="s">
        <v>18352</v>
      </c>
      <c r="K3889" s="58"/>
      <c r="L3889" s="58" t="s">
        <v>21443</v>
      </c>
      <c r="M3889" s="23" t="s">
        <v>18355</v>
      </c>
      <c r="N3889" s="23"/>
      <c r="O3889" s="25" t="s">
        <v>18353</v>
      </c>
      <c r="P3889" s="23" t="s">
        <v>32</v>
      </c>
      <c r="Q3889" s="25" t="s">
        <v>2882</v>
      </c>
      <c r="R3889" s="58" t="s">
        <v>21456</v>
      </c>
      <c r="S3889" s="23" t="s">
        <v>18356</v>
      </c>
      <c r="T3889" s="23"/>
      <c r="U3889" s="25" t="s">
        <v>18349</v>
      </c>
      <c r="V3889" s="23" t="s">
        <v>18350</v>
      </c>
      <c r="W3889" s="216" t="s">
        <v>21442</v>
      </c>
      <c r="X3889" s="58"/>
      <c r="Y3889" s="23" t="s">
        <v>18354</v>
      </c>
      <c r="Z3889" s="23"/>
      <c r="AA3889" s="33">
        <v>5</v>
      </c>
      <c r="AB3889" s="295" t="str">
        <f t="shared" si="315"/>
        <v>年間</v>
      </c>
      <c r="AC3889" s="268"/>
      <c r="AD3889" s="23">
        <v>1</v>
      </c>
      <c r="AE3889" s="134">
        <v>15600</v>
      </c>
      <c r="AF3889" s="26">
        <f t="shared" si="316"/>
        <v>15600</v>
      </c>
      <c r="AG3889" s="27">
        <v>43019</v>
      </c>
      <c r="AH3889" s="168">
        <v>43009</v>
      </c>
      <c r="AI3889" s="29" t="s">
        <v>15151</v>
      </c>
      <c r="AJ3889" s="178">
        <f t="shared" si="318"/>
        <v>44834</v>
      </c>
      <c r="AK3889" s="23" t="s">
        <v>13498</v>
      </c>
      <c r="AL3889" s="560" t="s">
        <v>21453</v>
      </c>
      <c r="AM3889" s="35">
        <v>43009</v>
      </c>
      <c r="AN3889" s="408">
        <f>IF($AA3889-data!$G$1=0,"　",IF(AK3889=0,"　",VLOOKUP($AK3889,data!$A$1:$H$264,8,FALSE)))</f>
        <v>0</v>
      </c>
      <c r="AO3889" s="601">
        <v>43370</v>
      </c>
      <c r="AP3889" s="134" t="s">
        <v>18357</v>
      </c>
      <c r="AQ3889" s="264" t="str">
        <f t="shared" si="317"/>
        <v/>
      </c>
    </row>
    <row r="3890" spans="1:43" ht="24.75" customHeight="1" x14ac:dyDescent="0.15">
      <c r="A3890" s="593">
        <v>3887</v>
      </c>
      <c r="B3890" s="23" t="s">
        <v>18347</v>
      </c>
      <c r="C3890" s="24" t="s">
        <v>14345</v>
      </c>
      <c r="D3890" s="23" t="s">
        <v>6423</v>
      </c>
      <c r="E3890" s="23" t="s">
        <v>30</v>
      </c>
      <c r="F3890" s="24" t="s">
        <v>17998</v>
      </c>
      <c r="G3890" s="25" t="s">
        <v>18349</v>
      </c>
      <c r="H3890" s="23" t="s">
        <v>18350</v>
      </c>
      <c r="I3890" s="23" t="s">
        <v>18351</v>
      </c>
      <c r="J3890" s="25" t="s">
        <v>18352</v>
      </c>
      <c r="K3890" s="58"/>
      <c r="L3890" s="58" t="s">
        <v>21443</v>
      </c>
      <c r="M3890" s="23" t="s">
        <v>18355</v>
      </c>
      <c r="N3890" s="23"/>
      <c r="O3890" s="25" t="s">
        <v>18353</v>
      </c>
      <c r="P3890" s="23" t="s">
        <v>32</v>
      </c>
      <c r="Q3890" s="25" t="s">
        <v>2882</v>
      </c>
      <c r="R3890" s="58" t="s">
        <v>21456</v>
      </c>
      <c r="S3890" s="23" t="s">
        <v>18356</v>
      </c>
      <c r="T3890" s="23"/>
      <c r="U3890" s="25" t="s">
        <v>18349</v>
      </c>
      <c r="V3890" s="23" t="s">
        <v>18350</v>
      </c>
      <c r="W3890" s="216" t="s">
        <v>21442</v>
      </c>
      <c r="X3890" s="58"/>
      <c r="Y3890" s="23" t="s">
        <v>18354</v>
      </c>
      <c r="Z3890" s="23"/>
      <c r="AA3890" s="33">
        <v>5</v>
      </c>
      <c r="AB3890" s="295" t="str">
        <f t="shared" si="315"/>
        <v>年間</v>
      </c>
      <c r="AC3890" s="268"/>
      <c r="AD3890" s="23">
        <v>1</v>
      </c>
      <c r="AE3890" s="134">
        <v>15600</v>
      </c>
      <c r="AF3890" s="26">
        <f t="shared" si="316"/>
        <v>15600</v>
      </c>
      <c r="AG3890" s="27">
        <v>43019</v>
      </c>
      <c r="AH3890" s="168">
        <v>43009</v>
      </c>
      <c r="AI3890" s="29" t="s">
        <v>15151</v>
      </c>
      <c r="AJ3890" s="178">
        <f t="shared" si="318"/>
        <v>44834</v>
      </c>
      <c r="AK3890" s="23" t="s">
        <v>13498</v>
      </c>
      <c r="AL3890" s="560" t="s">
        <v>21454</v>
      </c>
      <c r="AM3890" s="35">
        <v>43009</v>
      </c>
      <c r="AN3890" s="408">
        <f>IF($AA3890-data!$G$1=0,"　",IF(AK3890=0,"　",VLOOKUP($AK3890,data!$A$1:$H$264,8,FALSE)))</f>
        <v>0</v>
      </c>
      <c r="AO3890" s="601">
        <v>43370</v>
      </c>
      <c r="AP3890" s="134" t="s">
        <v>18357</v>
      </c>
      <c r="AQ3890" s="264" t="str">
        <f t="shared" si="317"/>
        <v/>
      </c>
    </row>
    <row r="3891" spans="1:43" ht="24.75" customHeight="1" x14ac:dyDescent="0.15">
      <c r="A3891" s="593">
        <v>3888</v>
      </c>
      <c r="B3891" s="23" t="s">
        <v>18348</v>
      </c>
      <c r="C3891" s="24" t="s">
        <v>14345</v>
      </c>
      <c r="D3891" s="23" t="s">
        <v>6423</v>
      </c>
      <c r="E3891" s="23" t="s">
        <v>30</v>
      </c>
      <c r="F3891" s="24" t="s">
        <v>17998</v>
      </c>
      <c r="G3891" s="25" t="s">
        <v>18349</v>
      </c>
      <c r="H3891" s="23" t="s">
        <v>18350</v>
      </c>
      <c r="I3891" s="23" t="s">
        <v>18351</v>
      </c>
      <c r="J3891" s="25" t="s">
        <v>18352</v>
      </c>
      <c r="K3891" s="58"/>
      <c r="L3891" s="58" t="s">
        <v>21443</v>
      </c>
      <c r="M3891" s="23" t="s">
        <v>18355</v>
      </c>
      <c r="N3891" s="23"/>
      <c r="O3891" s="25" t="s">
        <v>18353</v>
      </c>
      <c r="P3891" s="23" t="s">
        <v>32</v>
      </c>
      <c r="Q3891" s="25" t="s">
        <v>2882</v>
      </c>
      <c r="R3891" s="58" t="s">
        <v>21456</v>
      </c>
      <c r="S3891" s="23" t="s">
        <v>18356</v>
      </c>
      <c r="T3891" s="23"/>
      <c r="U3891" s="25" t="s">
        <v>18349</v>
      </c>
      <c r="V3891" s="23" t="s">
        <v>18350</v>
      </c>
      <c r="W3891" s="216" t="s">
        <v>21442</v>
      </c>
      <c r="X3891" s="58"/>
      <c r="Y3891" s="23" t="s">
        <v>18354</v>
      </c>
      <c r="Z3891" s="23"/>
      <c r="AA3891" s="33">
        <v>5</v>
      </c>
      <c r="AB3891" s="295" t="str">
        <f t="shared" si="315"/>
        <v>年間</v>
      </c>
      <c r="AC3891" s="268"/>
      <c r="AD3891" s="23">
        <v>1</v>
      </c>
      <c r="AE3891" s="134">
        <v>37200</v>
      </c>
      <c r="AF3891" s="26">
        <f t="shared" si="316"/>
        <v>37200</v>
      </c>
      <c r="AG3891" s="27">
        <v>43019</v>
      </c>
      <c r="AH3891" s="168">
        <v>43009</v>
      </c>
      <c r="AI3891" s="29" t="s">
        <v>15151</v>
      </c>
      <c r="AJ3891" s="178">
        <f t="shared" si="318"/>
        <v>44834</v>
      </c>
      <c r="AK3891" s="23" t="s">
        <v>12038</v>
      </c>
      <c r="AL3891" s="560" t="s">
        <v>21455</v>
      </c>
      <c r="AM3891" s="35">
        <v>43009</v>
      </c>
      <c r="AN3891" s="408">
        <f>IF($AA3891-data!$G$1=0,"　",IF(AK3891=0,"　",VLOOKUP($AK3891,data!$A$1:$H$264,8,FALSE)))</f>
        <v>0</v>
      </c>
      <c r="AO3891" s="601">
        <v>43370</v>
      </c>
      <c r="AP3891" s="134" t="s">
        <v>18357</v>
      </c>
      <c r="AQ3891" s="264" t="str">
        <f t="shared" si="317"/>
        <v/>
      </c>
    </row>
    <row r="3892" spans="1:43" ht="24.75" customHeight="1" x14ac:dyDescent="0.15">
      <c r="A3892" s="593">
        <v>3889</v>
      </c>
      <c r="B3892" s="23" t="s">
        <v>18386</v>
      </c>
      <c r="C3892" s="24" t="s">
        <v>477</v>
      </c>
      <c r="D3892" s="23" t="s">
        <v>12188</v>
      </c>
      <c r="E3892" s="23" t="s">
        <v>477</v>
      </c>
      <c r="F3892" s="24" t="s">
        <v>18373</v>
      </c>
      <c r="G3892" s="25" t="s">
        <v>18368</v>
      </c>
      <c r="H3892" s="23" t="s">
        <v>18369</v>
      </c>
      <c r="I3892" s="23" t="s">
        <v>18371</v>
      </c>
      <c r="J3892" s="25" t="s">
        <v>18370</v>
      </c>
      <c r="K3892" s="58" t="s">
        <v>18372</v>
      </c>
      <c r="L3892" s="58"/>
      <c r="M3892" s="23" t="s">
        <v>18374</v>
      </c>
      <c r="N3892" s="23" t="s">
        <v>18375</v>
      </c>
      <c r="O3892" s="25" t="s">
        <v>18376</v>
      </c>
      <c r="P3892" s="23" t="s">
        <v>18378</v>
      </c>
      <c r="Q3892" s="25" t="s">
        <v>18379</v>
      </c>
      <c r="R3892" s="58" t="s">
        <v>18377</v>
      </c>
      <c r="S3892" s="23" t="s">
        <v>18380</v>
      </c>
      <c r="T3892" s="23" t="s">
        <v>18381</v>
      </c>
      <c r="U3892" s="25" t="s">
        <v>15999</v>
      </c>
      <c r="V3892" s="23" t="s">
        <v>16000</v>
      </c>
      <c r="W3892" s="25" t="s">
        <v>18387</v>
      </c>
      <c r="X3892" s="58" t="s">
        <v>18388</v>
      </c>
      <c r="Y3892" s="23" t="s">
        <v>18374</v>
      </c>
      <c r="Z3892" s="23" t="s">
        <v>18375</v>
      </c>
      <c r="AA3892" s="33">
        <v>5</v>
      </c>
      <c r="AB3892" s="295" t="str">
        <f t="shared" si="315"/>
        <v>年間</v>
      </c>
      <c r="AC3892" s="268"/>
      <c r="AD3892" s="23">
        <v>1</v>
      </c>
      <c r="AE3892" s="134">
        <v>38400</v>
      </c>
      <c r="AF3892" s="26">
        <f>IF(ISBLANK($AE3892),"",$AE3892*$AD3892)</f>
        <v>38400</v>
      </c>
      <c r="AG3892" s="27">
        <v>43009</v>
      </c>
      <c r="AH3892" s="168">
        <v>43040</v>
      </c>
      <c r="AI3892" s="29" t="s">
        <v>15151</v>
      </c>
      <c r="AJ3892" s="178">
        <f t="shared" si="318"/>
        <v>44865</v>
      </c>
      <c r="AK3892" s="23" t="s">
        <v>18382</v>
      </c>
      <c r="AL3892" s="23" t="s">
        <v>18385</v>
      </c>
      <c r="AM3892" s="35">
        <v>43040</v>
      </c>
      <c r="AN3892" s="408">
        <f>IF($AA3892-data!$G$1=0,"　",IF(AK3892=0,"　",VLOOKUP($AK3892,data!$A$1:$H$264,8,FALSE)))</f>
        <v>0</v>
      </c>
      <c r="AO3892" s="35">
        <v>43035</v>
      </c>
      <c r="AP3892" s="95" t="s">
        <v>18383</v>
      </c>
      <c r="AQ3892" s="264" t="str">
        <f t="shared" si="317"/>
        <v/>
      </c>
    </row>
    <row r="3893" spans="1:43" ht="24.75" customHeight="1" x14ac:dyDescent="0.15">
      <c r="A3893" s="593">
        <v>3890</v>
      </c>
      <c r="B3893" s="23" t="s">
        <v>18367</v>
      </c>
      <c r="C3893" s="24" t="s">
        <v>477</v>
      </c>
      <c r="D3893" s="23" t="s">
        <v>12188</v>
      </c>
      <c r="E3893" s="23" t="s">
        <v>477</v>
      </c>
      <c r="F3893" s="24" t="s">
        <v>18373</v>
      </c>
      <c r="G3893" s="25" t="s">
        <v>18368</v>
      </c>
      <c r="H3893" s="23" t="s">
        <v>18369</v>
      </c>
      <c r="I3893" s="23" t="s">
        <v>18371</v>
      </c>
      <c r="J3893" s="25" t="s">
        <v>18370</v>
      </c>
      <c r="K3893" s="58" t="s">
        <v>18372</v>
      </c>
      <c r="L3893" s="58"/>
      <c r="M3893" s="23" t="s">
        <v>18374</v>
      </c>
      <c r="N3893" s="23" t="s">
        <v>18375</v>
      </c>
      <c r="O3893" s="25" t="s">
        <v>18376</v>
      </c>
      <c r="P3893" s="23" t="s">
        <v>18378</v>
      </c>
      <c r="Q3893" s="25" t="s">
        <v>18379</v>
      </c>
      <c r="R3893" s="58" t="s">
        <v>18377</v>
      </c>
      <c r="S3893" s="23" t="s">
        <v>18380</v>
      </c>
      <c r="T3893" s="23" t="s">
        <v>18381</v>
      </c>
      <c r="U3893" s="25" t="s">
        <v>15999</v>
      </c>
      <c r="V3893" s="23" t="s">
        <v>16000</v>
      </c>
      <c r="W3893" s="25" t="s">
        <v>18387</v>
      </c>
      <c r="X3893" s="58" t="s">
        <v>18388</v>
      </c>
      <c r="Y3893" s="23" t="s">
        <v>18374</v>
      </c>
      <c r="Z3893" s="23" t="s">
        <v>18375</v>
      </c>
      <c r="AA3893" s="33">
        <v>5</v>
      </c>
      <c r="AB3893" s="295" t="str">
        <f t="shared" si="315"/>
        <v>年間</v>
      </c>
      <c r="AC3893" s="268"/>
      <c r="AD3893" s="23">
        <v>1</v>
      </c>
      <c r="AE3893" s="134">
        <v>38400</v>
      </c>
      <c r="AF3893" s="26">
        <f>IF(ISBLANK($AE3893),"",$AE3893*$AD3893)</f>
        <v>38400</v>
      </c>
      <c r="AG3893" s="27">
        <v>43009</v>
      </c>
      <c r="AH3893" s="168">
        <v>43040</v>
      </c>
      <c r="AI3893" s="29" t="s">
        <v>15151</v>
      </c>
      <c r="AJ3893" s="178">
        <f t="shared" si="318"/>
        <v>44865</v>
      </c>
      <c r="AK3893" s="23" t="s">
        <v>18382</v>
      </c>
      <c r="AL3893" s="145" t="s">
        <v>18384</v>
      </c>
      <c r="AM3893" s="35">
        <v>43040</v>
      </c>
      <c r="AN3893" s="408">
        <f>IF($AA3893-data!$G$1=0,"　",IF(AK3893=0,"　",VLOOKUP($AK3893,data!$A$1:$H$264,8,FALSE)))</f>
        <v>0</v>
      </c>
      <c r="AO3893" s="35">
        <v>43035</v>
      </c>
      <c r="AP3893" s="95" t="s">
        <v>18389</v>
      </c>
      <c r="AQ3893" s="264" t="str">
        <f t="shared" si="317"/>
        <v/>
      </c>
    </row>
    <row r="3894" spans="1:43" ht="24.75" customHeight="1" x14ac:dyDescent="0.15">
      <c r="A3894" s="593">
        <v>3891</v>
      </c>
      <c r="B3894" s="23" t="s">
        <v>18391</v>
      </c>
      <c r="C3894" s="24" t="s">
        <v>2344</v>
      </c>
      <c r="D3894" s="23"/>
      <c r="E3894" s="23"/>
      <c r="F3894" s="24"/>
      <c r="G3894" s="25"/>
      <c r="H3894" s="23"/>
      <c r="I3894" s="23"/>
      <c r="J3894" s="25"/>
      <c r="K3894" s="58"/>
      <c r="L3894" s="58"/>
      <c r="M3894" s="23"/>
      <c r="N3894" s="23"/>
      <c r="O3894" s="25"/>
      <c r="P3894" s="23"/>
      <c r="Q3894" s="25"/>
      <c r="R3894" s="58"/>
      <c r="S3894" s="23"/>
      <c r="T3894" s="23"/>
      <c r="U3894" s="25"/>
      <c r="V3894" s="23"/>
      <c r="W3894" s="25"/>
      <c r="X3894" s="58"/>
      <c r="Y3894" s="23"/>
      <c r="Z3894" s="23"/>
      <c r="AA3894" s="33"/>
      <c r="AB3894" s="295"/>
      <c r="AC3894" s="268"/>
      <c r="AD3894" s="23"/>
      <c r="AE3894" s="134"/>
      <c r="AF3894" s="26"/>
      <c r="AG3894" s="27"/>
      <c r="AH3894" s="168"/>
      <c r="AI3894" s="29" t="s">
        <v>15151</v>
      </c>
      <c r="AJ3894" s="178" t="str">
        <f t="shared" si="318"/>
        <v/>
      </c>
      <c r="AK3894" s="23"/>
      <c r="AL3894" s="23"/>
      <c r="AM3894" s="35"/>
      <c r="AN3894" s="408" t="str">
        <f>IF($AA3894-data!$G$1=0,"　",IF(AK3894=0,"　",VLOOKUP($AK3894,data!$A$1:$H$264,8,FALSE)))</f>
        <v>　</v>
      </c>
      <c r="AO3894" s="35"/>
      <c r="AP3894" s="134"/>
      <c r="AQ3894" s="264" t="str">
        <f t="shared" si="317"/>
        <v/>
      </c>
    </row>
    <row r="3895" spans="1:43" ht="24.75" customHeight="1" x14ac:dyDescent="0.15">
      <c r="A3895" s="593">
        <v>3892</v>
      </c>
      <c r="B3895" s="23" t="s">
        <v>18393</v>
      </c>
      <c r="C3895" s="24" t="s">
        <v>2344</v>
      </c>
      <c r="D3895" s="23"/>
      <c r="E3895" s="23"/>
      <c r="F3895" s="24"/>
      <c r="G3895" s="25"/>
      <c r="H3895" s="23"/>
      <c r="I3895" s="23"/>
      <c r="J3895" s="25"/>
      <c r="K3895" s="58"/>
      <c r="L3895" s="58"/>
      <c r="M3895" s="23"/>
      <c r="N3895" s="23"/>
      <c r="O3895" s="25"/>
      <c r="P3895" s="23"/>
      <c r="Q3895" s="25"/>
      <c r="R3895" s="58"/>
      <c r="S3895" s="23"/>
      <c r="T3895" s="23"/>
      <c r="U3895" s="25"/>
      <c r="V3895" s="23"/>
      <c r="W3895" s="25"/>
      <c r="X3895" s="58"/>
      <c r="Y3895" s="23"/>
      <c r="Z3895" s="23"/>
      <c r="AA3895" s="33"/>
      <c r="AB3895" s="295"/>
      <c r="AC3895" s="268"/>
      <c r="AD3895" s="23"/>
      <c r="AE3895" s="134"/>
      <c r="AF3895" s="26"/>
      <c r="AG3895" s="27"/>
      <c r="AH3895" s="168"/>
      <c r="AI3895" s="29" t="s">
        <v>15151</v>
      </c>
      <c r="AJ3895" s="178" t="str">
        <f t="shared" si="318"/>
        <v/>
      </c>
      <c r="AK3895" s="23"/>
      <c r="AL3895" s="23"/>
      <c r="AM3895" s="35"/>
      <c r="AN3895" s="408" t="str">
        <f>IF($AA3895-data!$G$1=0,"　",IF(AK3895=0,"　",VLOOKUP($AK3895,data!$A$1:$H$264,8,FALSE)))</f>
        <v>　</v>
      </c>
      <c r="AO3895" s="35"/>
      <c r="AP3895" s="134"/>
      <c r="AQ3895" s="264" t="str">
        <f t="shared" si="317"/>
        <v/>
      </c>
    </row>
    <row r="3896" spans="1:43" ht="24.75" customHeight="1" x14ac:dyDescent="0.15">
      <c r="A3896" s="593">
        <v>3893</v>
      </c>
      <c r="B3896" s="23" t="s">
        <v>18423</v>
      </c>
      <c r="C3896" s="24" t="s">
        <v>18424</v>
      </c>
      <c r="D3896" s="23" t="s">
        <v>18425</v>
      </c>
      <c r="E3896" s="23" t="s">
        <v>64</v>
      </c>
      <c r="F3896" s="24" t="s">
        <v>13720</v>
      </c>
      <c r="G3896" s="25" t="s">
        <v>18427</v>
      </c>
      <c r="H3896" s="23" t="s">
        <v>18428</v>
      </c>
      <c r="I3896" s="23" t="s">
        <v>13712</v>
      </c>
      <c r="J3896" s="25" t="s">
        <v>18430</v>
      </c>
      <c r="K3896" s="58" t="s">
        <v>18431</v>
      </c>
      <c r="L3896" s="58"/>
      <c r="M3896" s="23" t="s">
        <v>18432</v>
      </c>
      <c r="N3896" s="23" t="s">
        <v>18433</v>
      </c>
      <c r="O3896" s="25" t="s">
        <v>18434</v>
      </c>
      <c r="P3896" s="23" t="s">
        <v>18435</v>
      </c>
      <c r="Q3896" s="25" t="s">
        <v>18436</v>
      </c>
      <c r="R3896" s="58" t="s">
        <v>18437</v>
      </c>
      <c r="S3896" s="23" t="s">
        <v>18438</v>
      </c>
      <c r="T3896" s="23" t="s">
        <v>18439</v>
      </c>
      <c r="U3896" s="25" t="s">
        <v>18427</v>
      </c>
      <c r="V3896" s="23" t="s">
        <v>18428</v>
      </c>
      <c r="W3896" s="25" t="s">
        <v>18440</v>
      </c>
      <c r="X3896" s="58" t="s">
        <v>18431</v>
      </c>
      <c r="Y3896" s="23" t="s">
        <v>18432</v>
      </c>
      <c r="Z3896" s="23" t="s">
        <v>18433</v>
      </c>
      <c r="AA3896" s="33">
        <v>3</v>
      </c>
      <c r="AB3896" s="295" t="s">
        <v>14501</v>
      </c>
      <c r="AC3896" s="268"/>
      <c r="AD3896" s="23">
        <v>1</v>
      </c>
      <c r="AE3896" s="134">
        <v>11180</v>
      </c>
      <c r="AF3896" s="26">
        <v>11160</v>
      </c>
      <c r="AG3896" s="27">
        <v>43009</v>
      </c>
      <c r="AH3896" s="168">
        <v>43040</v>
      </c>
      <c r="AI3896" s="29" t="s">
        <v>15151</v>
      </c>
      <c r="AJ3896" s="178">
        <f t="shared" si="318"/>
        <v>44135</v>
      </c>
      <c r="AK3896" s="509" t="s">
        <v>18499</v>
      </c>
      <c r="AL3896" s="509" t="s">
        <v>18485</v>
      </c>
      <c r="AM3896" s="35">
        <v>43040</v>
      </c>
      <c r="AN3896" s="408" t="str">
        <f>IF($AA3896-data!$G$1=0,"　",IF(AK3896=0,"　",VLOOKUP($AK3896,data!$A$1:$H$264,8,FALSE)))</f>
        <v>　</v>
      </c>
      <c r="AO3896" s="35">
        <v>43047</v>
      </c>
      <c r="AP3896" s="134" t="s">
        <v>18443</v>
      </c>
      <c r="AQ3896" s="264" t="str">
        <f t="shared" si="317"/>
        <v/>
      </c>
    </row>
    <row r="3897" spans="1:43" ht="24.75" customHeight="1" x14ac:dyDescent="0.15">
      <c r="A3897" s="593">
        <v>3894</v>
      </c>
      <c r="B3897" s="23" t="s">
        <v>18423</v>
      </c>
      <c r="C3897" s="24" t="s">
        <v>18424</v>
      </c>
      <c r="D3897" s="23" t="s">
        <v>18425</v>
      </c>
      <c r="E3897" s="23" t="s">
        <v>64</v>
      </c>
      <c r="F3897" s="24" t="s">
        <v>13720</v>
      </c>
      <c r="G3897" s="25" t="s">
        <v>18427</v>
      </c>
      <c r="H3897" s="23" t="s">
        <v>18428</v>
      </c>
      <c r="I3897" s="23" t="s">
        <v>13712</v>
      </c>
      <c r="J3897" s="25" t="s">
        <v>18430</v>
      </c>
      <c r="K3897" s="58" t="s">
        <v>18431</v>
      </c>
      <c r="L3897" s="58"/>
      <c r="M3897" s="23" t="s">
        <v>18432</v>
      </c>
      <c r="N3897" s="23" t="s">
        <v>18433</v>
      </c>
      <c r="O3897" s="25" t="s">
        <v>18434</v>
      </c>
      <c r="P3897" s="23" t="s">
        <v>18435</v>
      </c>
      <c r="Q3897" s="25" t="s">
        <v>18436</v>
      </c>
      <c r="R3897" s="58" t="s">
        <v>18437</v>
      </c>
      <c r="S3897" s="23" t="s">
        <v>18438</v>
      </c>
      <c r="T3897" s="23" t="s">
        <v>18439</v>
      </c>
      <c r="U3897" s="25" t="s">
        <v>18427</v>
      </c>
      <c r="V3897" s="23" t="s">
        <v>18428</v>
      </c>
      <c r="W3897" s="25" t="s">
        <v>18440</v>
      </c>
      <c r="X3897" s="58" t="s">
        <v>18431</v>
      </c>
      <c r="Y3897" s="23" t="s">
        <v>18432</v>
      </c>
      <c r="Z3897" s="23" t="s">
        <v>18433</v>
      </c>
      <c r="AA3897" s="33">
        <v>3</v>
      </c>
      <c r="AB3897" s="295" t="s">
        <v>14501</v>
      </c>
      <c r="AC3897" s="268"/>
      <c r="AD3897" s="23">
        <v>1</v>
      </c>
      <c r="AE3897" s="134">
        <v>11180</v>
      </c>
      <c r="AF3897" s="26">
        <v>11160</v>
      </c>
      <c r="AG3897" s="27">
        <v>43009</v>
      </c>
      <c r="AH3897" s="168">
        <v>43040</v>
      </c>
      <c r="AI3897" s="29" t="s">
        <v>15151</v>
      </c>
      <c r="AJ3897" s="178">
        <f t="shared" si="318"/>
        <v>44135</v>
      </c>
      <c r="AK3897" s="509" t="s">
        <v>18499</v>
      </c>
      <c r="AL3897" s="509" t="s">
        <v>18486</v>
      </c>
      <c r="AM3897" s="35">
        <v>43040</v>
      </c>
      <c r="AN3897" s="408" t="str">
        <f>IF($AA3897-data!$G$1=0,"　",IF(AK3897=0,"　",VLOOKUP($AK3897,data!$A$1:$H$264,8,FALSE)))</f>
        <v>　</v>
      </c>
      <c r="AO3897" s="35">
        <v>43047</v>
      </c>
      <c r="AP3897" s="134" t="s">
        <v>18443</v>
      </c>
      <c r="AQ3897" s="264" t="str">
        <f t="shared" si="317"/>
        <v/>
      </c>
    </row>
    <row r="3898" spans="1:43" ht="24.75" customHeight="1" x14ac:dyDescent="0.15">
      <c r="A3898" s="593">
        <v>3895</v>
      </c>
      <c r="B3898" s="23" t="s">
        <v>18423</v>
      </c>
      <c r="C3898" s="24" t="s">
        <v>18424</v>
      </c>
      <c r="D3898" s="23" t="s">
        <v>18425</v>
      </c>
      <c r="E3898" s="23" t="s">
        <v>64</v>
      </c>
      <c r="F3898" s="24" t="s">
        <v>13720</v>
      </c>
      <c r="G3898" s="25" t="s">
        <v>18427</v>
      </c>
      <c r="H3898" s="23" t="s">
        <v>18428</v>
      </c>
      <c r="I3898" s="23" t="s">
        <v>13712</v>
      </c>
      <c r="J3898" s="25" t="s">
        <v>18430</v>
      </c>
      <c r="K3898" s="58" t="s">
        <v>18431</v>
      </c>
      <c r="L3898" s="58"/>
      <c r="M3898" s="23" t="s">
        <v>18432</v>
      </c>
      <c r="N3898" s="23" t="s">
        <v>18433</v>
      </c>
      <c r="O3898" s="25" t="s">
        <v>18434</v>
      </c>
      <c r="P3898" s="23" t="s">
        <v>18435</v>
      </c>
      <c r="Q3898" s="25" t="s">
        <v>18436</v>
      </c>
      <c r="R3898" s="58" t="s">
        <v>18437</v>
      </c>
      <c r="S3898" s="23" t="s">
        <v>18438</v>
      </c>
      <c r="T3898" s="23" t="s">
        <v>18439</v>
      </c>
      <c r="U3898" s="25" t="s">
        <v>18427</v>
      </c>
      <c r="V3898" s="23" t="s">
        <v>18428</v>
      </c>
      <c r="W3898" s="25" t="s">
        <v>18440</v>
      </c>
      <c r="X3898" s="58" t="s">
        <v>18431</v>
      </c>
      <c r="Y3898" s="23" t="s">
        <v>18432</v>
      </c>
      <c r="Z3898" s="23" t="s">
        <v>18433</v>
      </c>
      <c r="AA3898" s="33">
        <v>3</v>
      </c>
      <c r="AB3898" s="295" t="s">
        <v>14501</v>
      </c>
      <c r="AC3898" s="268"/>
      <c r="AD3898" s="23">
        <v>1</v>
      </c>
      <c r="AE3898" s="134">
        <v>11180</v>
      </c>
      <c r="AF3898" s="26">
        <v>11160</v>
      </c>
      <c r="AG3898" s="27">
        <v>43009</v>
      </c>
      <c r="AH3898" s="168">
        <v>43040</v>
      </c>
      <c r="AI3898" s="29" t="s">
        <v>15151</v>
      </c>
      <c r="AJ3898" s="178">
        <f t="shared" si="318"/>
        <v>44135</v>
      </c>
      <c r="AK3898" s="509" t="s">
        <v>18499</v>
      </c>
      <c r="AL3898" s="509" t="s">
        <v>18487</v>
      </c>
      <c r="AM3898" s="35">
        <v>43040</v>
      </c>
      <c r="AN3898" s="408" t="str">
        <f>IF($AA3898-data!$G$1=0,"　",IF(AK3898=0,"　",VLOOKUP($AK3898,data!$A$1:$H$264,8,FALSE)))</f>
        <v>　</v>
      </c>
      <c r="AO3898" s="35">
        <v>43047</v>
      </c>
      <c r="AP3898" s="134" t="s">
        <v>18443</v>
      </c>
      <c r="AQ3898" s="264" t="str">
        <f t="shared" si="317"/>
        <v/>
      </c>
    </row>
    <row r="3899" spans="1:43" ht="24.75" customHeight="1" x14ac:dyDescent="0.15">
      <c r="A3899" s="593">
        <v>3896</v>
      </c>
      <c r="B3899" s="23" t="s">
        <v>18423</v>
      </c>
      <c r="C3899" s="24" t="s">
        <v>18424</v>
      </c>
      <c r="D3899" s="23" t="s">
        <v>18425</v>
      </c>
      <c r="E3899" s="23" t="s">
        <v>64</v>
      </c>
      <c r="F3899" s="24" t="s">
        <v>13720</v>
      </c>
      <c r="G3899" s="25" t="s">
        <v>18427</v>
      </c>
      <c r="H3899" s="23" t="s">
        <v>18428</v>
      </c>
      <c r="I3899" s="23" t="s">
        <v>13712</v>
      </c>
      <c r="J3899" s="25" t="s">
        <v>18430</v>
      </c>
      <c r="K3899" s="58" t="s">
        <v>18431</v>
      </c>
      <c r="L3899" s="58"/>
      <c r="M3899" s="23" t="s">
        <v>18432</v>
      </c>
      <c r="N3899" s="23" t="s">
        <v>18433</v>
      </c>
      <c r="O3899" s="25" t="s">
        <v>18434</v>
      </c>
      <c r="P3899" s="23" t="s">
        <v>18435</v>
      </c>
      <c r="Q3899" s="25" t="s">
        <v>18436</v>
      </c>
      <c r="R3899" s="58" t="s">
        <v>18437</v>
      </c>
      <c r="S3899" s="23" t="s">
        <v>18438</v>
      </c>
      <c r="T3899" s="23" t="s">
        <v>18439</v>
      </c>
      <c r="U3899" s="25" t="s">
        <v>18427</v>
      </c>
      <c r="V3899" s="23" t="s">
        <v>18428</v>
      </c>
      <c r="W3899" s="25" t="s">
        <v>18440</v>
      </c>
      <c r="X3899" s="58" t="s">
        <v>18431</v>
      </c>
      <c r="Y3899" s="23" t="s">
        <v>18432</v>
      </c>
      <c r="Z3899" s="23" t="s">
        <v>18433</v>
      </c>
      <c r="AA3899" s="33">
        <v>3</v>
      </c>
      <c r="AB3899" s="295" t="s">
        <v>14501</v>
      </c>
      <c r="AC3899" s="268"/>
      <c r="AD3899" s="23">
        <v>1</v>
      </c>
      <c r="AE3899" s="134">
        <v>11180</v>
      </c>
      <c r="AF3899" s="26">
        <v>11160</v>
      </c>
      <c r="AG3899" s="27">
        <v>43009</v>
      </c>
      <c r="AH3899" s="168">
        <v>43040</v>
      </c>
      <c r="AI3899" s="29" t="s">
        <v>15151</v>
      </c>
      <c r="AJ3899" s="178">
        <f t="shared" si="318"/>
        <v>44135</v>
      </c>
      <c r="AK3899" s="509" t="s">
        <v>18499</v>
      </c>
      <c r="AL3899" s="509" t="s">
        <v>18488</v>
      </c>
      <c r="AM3899" s="35">
        <v>43040</v>
      </c>
      <c r="AN3899" s="408" t="str">
        <f>IF($AA3899-data!$G$1=0,"　",IF(AK3899=0,"　",VLOOKUP($AK3899,data!$A$1:$H$264,8,FALSE)))</f>
        <v>　</v>
      </c>
      <c r="AO3899" s="35">
        <v>43047</v>
      </c>
      <c r="AP3899" s="134" t="s">
        <v>18443</v>
      </c>
      <c r="AQ3899" s="264" t="str">
        <f t="shared" si="317"/>
        <v/>
      </c>
    </row>
    <row r="3900" spans="1:43" ht="24.75" customHeight="1" x14ac:dyDescent="0.15">
      <c r="A3900" s="593">
        <v>3897</v>
      </c>
      <c r="B3900" s="23" t="s">
        <v>18423</v>
      </c>
      <c r="C3900" s="24" t="s">
        <v>18424</v>
      </c>
      <c r="D3900" s="23" t="s">
        <v>18425</v>
      </c>
      <c r="E3900" s="23" t="s">
        <v>64</v>
      </c>
      <c r="F3900" s="24" t="s">
        <v>13720</v>
      </c>
      <c r="G3900" s="25" t="s">
        <v>18427</v>
      </c>
      <c r="H3900" s="23" t="s">
        <v>18428</v>
      </c>
      <c r="I3900" s="23" t="s">
        <v>13712</v>
      </c>
      <c r="J3900" s="25" t="s">
        <v>18430</v>
      </c>
      <c r="K3900" s="58" t="s">
        <v>18431</v>
      </c>
      <c r="L3900" s="58"/>
      <c r="M3900" s="23" t="s">
        <v>18432</v>
      </c>
      <c r="N3900" s="23" t="s">
        <v>18433</v>
      </c>
      <c r="O3900" s="25" t="s">
        <v>18434</v>
      </c>
      <c r="P3900" s="23" t="s">
        <v>18435</v>
      </c>
      <c r="Q3900" s="25" t="s">
        <v>18436</v>
      </c>
      <c r="R3900" s="58" t="s">
        <v>18437</v>
      </c>
      <c r="S3900" s="23" t="s">
        <v>18438</v>
      </c>
      <c r="T3900" s="23" t="s">
        <v>18439</v>
      </c>
      <c r="U3900" s="25" t="s">
        <v>18427</v>
      </c>
      <c r="V3900" s="23" t="s">
        <v>18428</v>
      </c>
      <c r="W3900" s="25" t="s">
        <v>18440</v>
      </c>
      <c r="X3900" s="58" t="s">
        <v>18431</v>
      </c>
      <c r="Y3900" s="23" t="s">
        <v>18432</v>
      </c>
      <c r="Z3900" s="23" t="s">
        <v>18433</v>
      </c>
      <c r="AA3900" s="33">
        <v>3</v>
      </c>
      <c r="AB3900" s="295" t="s">
        <v>14501</v>
      </c>
      <c r="AC3900" s="268"/>
      <c r="AD3900" s="23">
        <v>1</v>
      </c>
      <c r="AE3900" s="134">
        <v>11180</v>
      </c>
      <c r="AF3900" s="26">
        <v>11160</v>
      </c>
      <c r="AG3900" s="27">
        <v>43009</v>
      </c>
      <c r="AH3900" s="168">
        <v>43040</v>
      </c>
      <c r="AI3900" s="29" t="s">
        <v>15151</v>
      </c>
      <c r="AJ3900" s="178">
        <f t="shared" si="318"/>
        <v>44135</v>
      </c>
      <c r="AK3900" s="509" t="s">
        <v>18499</v>
      </c>
      <c r="AL3900" s="509" t="s">
        <v>18489</v>
      </c>
      <c r="AM3900" s="35">
        <v>43040</v>
      </c>
      <c r="AN3900" s="408" t="str">
        <f>IF($AA3900-data!$G$1=0,"　",IF(AK3900=0,"　",VLOOKUP($AK3900,data!$A$1:$H$264,8,FALSE)))</f>
        <v>　</v>
      </c>
      <c r="AO3900" s="35">
        <v>43047</v>
      </c>
      <c r="AP3900" s="134" t="s">
        <v>18443</v>
      </c>
      <c r="AQ3900" s="264" t="str">
        <f t="shared" si="317"/>
        <v/>
      </c>
    </row>
    <row r="3901" spans="1:43" ht="24.75" customHeight="1" x14ac:dyDescent="0.15">
      <c r="A3901" s="593">
        <v>3898</v>
      </c>
      <c r="B3901" s="23" t="s">
        <v>18423</v>
      </c>
      <c r="C3901" s="24" t="s">
        <v>18424</v>
      </c>
      <c r="D3901" s="23" t="s">
        <v>18425</v>
      </c>
      <c r="E3901" s="23" t="s">
        <v>64</v>
      </c>
      <c r="F3901" s="24" t="s">
        <v>13720</v>
      </c>
      <c r="G3901" s="25" t="s">
        <v>18427</v>
      </c>
      <c r="H3901" s="23" t="s">
        <v>18428</v>
      </c>
      <c r="I3901" s="23" t="s">
        <v>13712</v>
      </c>
      <c r="J3901" s="25" t="s">
        <v>18430</v>
      </c>
      <c r="K3901" s="58" t="s">
        <v>18431</v>
      </c>
      <c r="L3901" s="58"/>
      <c r="M3901" s="23" t="s">
        <v>18432</v>
      </c>
      <c r="N3901" s="23" t="s">
        <v>18433</v>
      </c>
      <c r="O3901" s="25" t="s">
        <v>18434</v>
      </c>
      <c r="P3901" s="23" t="s">
        <v>18435</v>
      </c>
      <c r="Q3901" s="25" t="s">
        <v>18436</v>
      </c>
      <c r="R3901" s="58" t="s">
        <v>18437</v>
      </c>
      <c r="S3901" s="23" t="s">
        <v>18438</v>
      </c>
      <c r="T3901" s="23" t="s">
        <v>18439</v>
      </c>
      <c r="U3901" s="25" t="s">
        <v>18427</v>
      </c>
      <c r="V3901" s="23" t="s">
        <v>18428</v>
      </c>
      <c r="W3901" s="25" t="s">
        <v>18440</v>
      </c>
      <c r="X3901" s="58" t="s">
        <v>18431</v>
      </c>
      <c r="Y3901" s="23" t="s">
        <v>18432</v>
      </c>
      <c r="Z3901" s="23" t="s">
        <v>18433</v>
      </c>
      <c r="AA3901" s="33">
        <v>3</v>
      </c>
      <c r="AB3901" s="295" t="s">
        <v>14501</v>
      </c>
      <c r="AC3901" s="268"/>
      <c r="AD3901" s="23">
        <v>1</v>
      </c>
      <c r="AE3901" s="134">
        <v>11180</v>
      </c>
      <c r="AF3901" s="26">
        <v>11160</v>
      </c>
      <c r="AG3901" s="27">
        <v>43009</v>
      </c>
      <c r="AH3901" s="168">
        <v>43040</v>
      </c>
      <c r="AI3901" s="29" t="s">
        <v>15151</v>
      </c>
      <c r="AJ3901" s="178">
        <f t="shared" si="318"/>
        <v>44135</v>
      </c>
      <c r="AK3901" s="509" t="s">
        <v>18499</v>
      </c>
      <c r="AL3901" s="509" t="s">
        <v>18490</v>
      </c>
      <c r="AM3901" s="35">
        <v>43040</v>
      </c>
      <c r="AN3901" s="408" t="str">
        <f>IF($AA3901-data!$G$1=0,"　",IF(AK3901=0,"　",VLOOKUP($AK3901,data!$A$1:$H$264,8,FALSE)))</f>
        <v>　</v>
      </c>
      <c r="AO3901" s="35">
        <v>43047</v>
      </c>
      <c r="AP3901" s="134" t="s">
        <v>18443</v>
      </c>
      <c r="AQ3901" s="264" t="str">
        <f t="shared" si="317"/>
        <v/>
      </c>
    </row>
    <row r="3902" spans="1:43" ht="24.75" customHeight="1" x14ac:dyDescent="0.15">
      <c r="A3902" s="593">
        <v>3899</v>
      </c>
      <c r="B3902" s="23" t="s">
        <v>18423</v>
      </c>
      <c r="C3902" s="24" t="s">
        <v>18424</v>
      </c>
      <c r="D3902" s="23" t="s">
        <v>18425</v>
      </c>
      <c r="E3902" s="23" t="s">
        <v>64</v>
      </c>
      <c r="F3902" s="24" t="s">
        <v>13720</v>
      </c>
      <c r="G3902" s="25" t="s">
        <v>18427</v>
      </c>
      <c r="H3902" s="23" t="s">
        <v>18428</v>
      </c>
      <c r="I3902" s="23" t="s">
        <v>13712</v>
      </c>
      <c r="J3902" s="25" t="s">
        <v>18430</v>
      </c>
      <c r="K3902" s="58" t="s">
        <v>18431</v>
      </c>
      <c r="L3902" s="58"/>
      <c r="M3902" s="23" t="s">
        <v>18432</v>
      </c>
      <c r="N3902" s="23" t="s">
        <v>18433</v>
      </c>
      <c r="O3902" s="25" t="s">
        <v>18434</v>
      </c>
      <c r="P3902" s="23" t="s">
        <v>18435</v>
      </c>
      <c r="Q3902" s="25" t="s">
        <v>18436</v>
      </c>
      <c r="R3902" s="58" t="s">
        <v>18437</v>
      </c>
      <c r="S3902" s="23" t="s">
        <v>18438</v>
      </c>
      <c r="T3902" s="23" t="s">
        <v>18439</v>
      </c>
      <c r="U3902" s="25" t="s">
        <v>18427</v>
      </c>
      <c r="V3902" s="23" t="s">
        <v>18428</v>
      </c>
      <c r="W3902" s="25" t="s">
        <v>18440</v>
      </c>
      <c r="X3902" s="58" t="s">
        <v>18431</v>
      </c>
      <c r="Y3902" s="23" t="s">
        <v>18432</v>
      </c>
      <c r="Z3902" s="23" t="s">
        <v>18433</v>
      </c>
      <c r="AA3902" s="33">
        <v>3</v>
      </c>
      <c r="AB3902" s="295" t="s">
        <v>14501</v>
      </c>
      <c r="AC3902" s="268"/>
      <c r="AD3902" s="23">
        <v>1</v>
      </c>
      <c r="AE3902" s="134">
        <v>11180</v>
      </c>
      <c r="AF3902" s="26">
        <v>11160</v>
      </c>
      <c r="AG3902" s="27">
        <v>43009</v>
      </c>
      <c r="AH3902" s="168">
        <v>43040</v>
      </c>
      <c r="AI3902" s="29" t="s">
        <v>15151</v>
      </c>
      <c r="AJ3902" s="178">
        <f t="shared" si="318"/>
        <v>44135</v>
      </c>
      <c r="AK3902" s="509" t="s">
        <v>18499</v>
      </c>
      <c r="AL3902" s="509" t="s">
        <v>18491</v>
      </c>
      <c r="AM3902" s="35">
        <v>43040</v>
      </c>
      <c r="AN3902" s="408" t="str">
        <f>IF($AA3902-data!$G$1=0,"　",IF(AK3902=0,"　",VLOOKUP($AK3902,data!$A$1:$H$264,8,FALSE)))</f>
        <v>　</v>
      </c>
      <c r="AO3902" s="35">
        <v>43047</v>
      </c>
      <c r="AP3902" s="134" t="s">
        <v>18443</v>
      </c>
      <c r="AQ3902" s="264" t="str">
        <f t="shared" si="317"/>
        <v/>
      </c>
    </row>
    <row r="3903" spans="1:43" ht="24.75" customHeight="1" x14ac:dyDescent="0.15">
      <c r="A3903" s="593">
        <v>3900</v>
      </c>
      <c r="B3903" s="23" t="s">
        <v>18423</v>
      </c>
      <c r="C3903" s="24" t="s">
        <v>18424</v>
      </c>
      <c r="D3903" s="23" t="s">
        <v>18425</v>
      </c>
      <c r="E3903" s="23" t="s">
        <v>64</v>
      </c>
      <c r="F3903" s="24" t="s">
        <v>13720</v>
      </c>
      <c r="G3903" s="25" t="s">
        <v>18427</v>
      </c>
      <c r="H3903" s="23" t="s">
        <v>18428</v>
      </c>
      <c r="I3903" s="23" t="s">
        <v>13712</v>
      </c>
      <c r="J3903" s="25" t="s">
        <v>18430</v>
      </c>
      <c r="K3903" s="58" t="s">
        <v>18431</v>
      </c>
      <c r="L3903" s="58"/>
      <c r="M3903" s="23" t="s">
        <v>18432</v>
      </c>
      <c r="N3903" s="23" t="s">
        <v>18433</v>
      </c>
      <c r="O3903" s="25" t="s">
        <v>18434</v>
      </c>
      <c r="P3903" s="23" t="s">
        <v>18435</v>
      </c>
      <c r="Q3903" s="25" t="s">
        <v>18436</v>
      </c>
      <c r="R3903" s="58" t="s">
        <v>18437</v>
      </c>
      <c r="S3903" s="23" t="s">
        <v>18438</v>
      </c>
      <c r="T3903" s="23" t="s">
        <v>18439</v>
      </c>
      <c r="U3903" s="25" t="s">
        <v>18427</v>
      </c>
      <c r="V3903" s="23" t="s">
        <v>18428</v>
      </c>
      <c r="W3903" s="25" t="s">
        <v>18440</v>
      </c>
      <c r="X3903" s="58" t="s">
        <v>18431</v>
      </c>
      <c r="Y3903" s="23" t="s">
        <v>18432</v>
      </c>
      <c r="Z3903" s="23" t="s">
        <v>18433</v>
      </c>
      <c r="AA3903" s="33">
        <v>3</v>
      </c>
      <c r="AB3903" s="295" t="s">
        <v>14501</v>
      </c>
      <c r="AC3903" s="268"/>
      <c r="AD3903" s="23">
        <v>1</v>
      </c>
      <c r="AE3903" s="134">
        <v>11180</v>
      </c>
      <c r="AF3903" s="26">
        <v>11160</v>
      </c>
      <c r="AG3903" s="27">
        <v>43009</v>
      </c>
      <c r="AH3903" s="168">
        <v>43040</v>
      </c>
      <c r="AI3903" s="29" t="s">
        <v>15151</v>
      </c>
      <c r="AJ3903" s="178">
        <f t="shared" si="318"/>
        <v>44135</v>
      </c>
      <c r="AK3903" s="509" t="s">
        <v>18499</v>
      </c>
      <c r="AL3903" s="509" t="s">
        <v>18492</v>
      </c>
      <c r="AM3903" s="35">
        <v>43040</v>
      </c>
      <c r="AN3903" s="408" t="str">
        <f>IF($AA3903-data!$G$1=0,"　",IF(AK3903=0,"　",VLOOKUP($AK3903,data!$A$1:$H$264,8,FALSE)))</f>
        <v>　</v>
      </c>
      <c r="AO3903" s="35">
        <v>43047</v>
      </c>
      <c r="AP3903" s="134" t="s">
        <v>18443</v>
      </c>
      <c r="AQ3903" s="264" t="str">
        <f t="shared" si="317"/>
        <v/>
      </c>
    </row>
    <row r="3904" spans="1:43" ht="24.75" customHeight="1" x14ac:dyDescent="0.15">
      <c r="A3904" s="593">
        <v>3901</v>
      </c>
      <c r="B3904" s="23" t="s">
        <v>18423</v>
      </c>
      <c r="C3904" s="24" t="s">
        <v>18424</v>
      </c>
      <c r="D3904" s="23" t="s">
        <v>18425</v>
      </c>
      <c r="E3904" s="23" t="s">
        <v>64</v>
      </c>
      <c r="F3904" s="24" t="s">
        <v>13720</v>
      </c>
      <c r="G3904" s="25" t="s">
        <v>18427</v>
      </c>
      <c r="H3904" s="23" t="s">
        <v>18428</v>
      </c>
      <c r="I3904" s="23" t="s">
        <v>13712</v>
      </c>
      <c r="J3904" s="25" t="s">
        <v>18430</v>
      </c>
      <c r="K3904" s="58" t="s">
        <v>18431</v>
      </c>
      <c r="L3904" s="58"/>
      <c r="M3904" s="23" t="s">
        <v>18432</v>
      </c>
      <c r="N3904" s="23" t="s">
        <v>18433</v>
      </c>
      <c r="O3904" s="25" t="s">
        <v>18434</v>
      </c>
      <c r="P3904" s="23" t="s">
        <v>18435</v>
      </c>
      <c r="Q3904" s="25" t="s">
        <v>18436</v>
      </c>
      <c r="R3904" s="58" t="s">
        <v>18437</v>
      </c>
      <c r="S3904" s="23" t="s">
        <v>18438</v>
      </c>
      <c r="T3904" s="23" t="s">
        <v>18439</v>
      </c>
      <c r="U3904" s="25" t="s">
        <v>18427</v>
      </c>
      <c r="V3904" s="23" t="s">
        <v>18428</v>
      </c>
      <c r="W3904" s="25" t="s">
        <v>18440</v>
      </c>
      <c r="X3904" s="58" t="s">
        <v>18431</v>
      </c>
      <c r="Y3904" s="23" t="s">
        <v>18432</v>
      </c>
      <c r="Z3904" s="23" t="s">
        <v>18433</v>
      </c>
      <c r="AA3904" s="33">
        <v>3</v>
      </c>
      <c r="AB3904" s="295" t="s">
        <v>14501</v>
      </c>
      <c r="AC3904" s="268"/>
      <c r="AD3904" s="23">
        <v>1</v>
      </c>
      <c r="AE3904" s="134">
        <v>11180</v>
      </c>
      <c r="AF3904" s="26">
        <v>11160</v>
      </c>
      <c r="AG3904" s="27">
        <v>43009</v>
      </c>
      <c r="AH3904" s="168">
        <v>43040</v>
      </c>
      <c r="AI3904" s="29" t="s">
        <v>15151</v>
      </c>
      <c r="AJ3904" s="178">
        <f t="shared" si="318"/>
        <v>44135</v>
      </c>
      <c r="AK3904" s="509" t="s">
        <v>18499</v>
      </c>
      <c r="AL3904" s="509" t="s">
        <v>18493</v>
      </c>
      <c r="AM3904" s="35">
        <v>43040</v>
      </c>
      <c r="AN3904" s="408" t="str">
        <f>IF($AA3904-data!$G$1=0,"　",IF(AK3904=0,"　",VLOOKUP($AK3904,data!$A$1:$H$264,8,FALSE)))</f>
        <v>　</v>
      </c>
      <c r="AO3904" s="35">
        <v>43047</v>
      </c>
      <c r="AP3904" s="134" t="s">
        <v>18443</v>
      </c>
      <c r="AQ3904" s="264" t="str">
        <f t="shared" si="317"/>
        <v/>
      </c>
    </row>
    <row r="3905" spans="1:43" ht="24.75" customHeight="1" x14ac:dyDescent="0.15">
      <c r="A3905" s="593">
        <v>3902</v>
      </c>
      <c r="B3905" s="23" t="s">
        <v>18423</v>
      </c>
      <c r="C3905" s="24" t="s">
        <v>18424</v>
      </c>
      <c r="D3905" s="23" t="s">
        <v>18425</v>
      </c>
      <c r="E3905" s="23" t="s">
        <v>64</v>
      </c>
      <c r="F3905" s="24" t="s">
        <v>13720</v>
      </c>
      <c r="G3905" s="25" t="s">
        <v>18427</v>
      </c>
      <c r="H3905" s="23" t="s">
        <v>18428</v>
      </c>
      <c r="I3905" s="23" t="s">
        <v>13712</v>
      </c>
      <c r="J3905" s="25" t="s">
        <v>18430</v>
      </c>
      <c r="K3905" s="58" t="s">
        <v>18431</v>
      </c>
      <c r="L3905" s="58"/>
      <c r="M3905" s="23" t="s">
        <v>18432</v>
      </c>
      <c r="N3905" s="23" t="s">
        <v>18433</v>
      </c>
      <c r="O3905" s="25" t="s">
        <v>18434</v>
      </c>
      <c r="P3905" s="23" t="s">
        <v>18435</v>
      </c>
      <c r="Q3905" s="25" t="s">
        <v>18436</v>
      </c>
      <c r="R3905" s="58" t="s">
        <v>18437</v>
      </c>
      <c r="S3905" s="23" t="s">
        <v>18438</v>
      </c>
      <c r="T3905" s="23" t="s">
        <v>18439</v>
      </c>
      <c r="U3905" s="25" t="s">
        <v>18427</v>
      </c>
      <c r="V3905" s="23" t="s">
        <v>18428</v>
      </c>
      <c r="W3905" s="25" t="s">
        <v>18440</v>
      </c>
      <c r="X3905" s="58" t="s">
        <v>18431</v>
      </c>
      <c r="Y3905" s="23" t="s">
        <v>18432</v>
      </c>
      <c r="Z3905" s="23" t="s">
        <v>18433</v>
      </c>
      <c r="AA3905" s="33">
        <v>3</v>
      </c>
      <c r="AB3905" s="295" t="s">
        <v>14501</v>
      </c>
      <c r="AC3905" s="268"/>
      <c r="AD3905" s="23">
        <v>1</v>
      </c>
      <c r="AE3905" s="134">
        <v>11180</v>
      </c>
      <c r="AF3905" s="26">
        <v>11160</v>
      </c>
      <c r="AG3905" s="27">
        <v>43009</v>
      </c>
      <c r="AH3905" s="168">
        <v>43040</v>
      </c>
      <c r="AI3905" s="29" t="s">
        <v>15151</v>
      </c>
      <c r="AJ3905" s="178">
        <f t="shared" si="318"/>
        <v>44135</v>
      </c>
      <c r="AK3905" s="509" t="s">
        <v>18499</v>
      </c>
      <c r="AL3905" s="509" t="s">
        <v>18494</v>
      </c>
      <c r="AM3905" s="35">
        <v>43040</v>
      </c>
      <c r="AN3905" s="408" t="str">
        <f>IF($AA3905-data!$G$1=0,"　",IF(AK3905=0,"　",VLOOKUP($AK3905,data!$A$1:$H$264,8,FALSE)))</f>
        <v>　</v>
      </c>
      <c r="AO3905" s="35">
        <v>43047</v>
      </c>
      <c r="AP3905" s="134" t="s">
        <v>18443</v>
      </c>
      <c r="AQ3905" s="264" t="str">
        <f t="shared" si="317"/>
        <v/>
      </c>
    </row>
    <row r="3906" spans="1:43" ht="24.75" customHeight="1" x14ac:dyDescent="0.15">
      <c r="A3906" s="593">
        <v>3903</v>
      </c>
      <c r="B3906" s="23" t="s">
        <v>18423</v>
      </c>
      <c r="C3906" s="24" t="s">
        <v>18424</v>
      </c>
      <c r="D3906" s="23" t="s">
        <v>18425</v>
      </c>
      <c r="E3906" s="23" t="s">
        <v>64</v>
      </c>
      <c r="F3906" s="24" t="s">
        <v>13720</v>
      </c>
      <c r="G3906" s="25" t="s">
        <v>18427</v>
      </c>
      <c r="H3906" s="23" t="s">
        <v>18428</v>
      </c>
      <c r="I3906" s="23" t="s">
        <v>13712</v>
      </c>
      <c r="J3906" s="25" t="s">
        <v>18430</v>
      </c>
      <c r="K3906" s="58" t="s">
        <v>18431</v>
      </c>
      <c r="L3906" s="58"/>
      <c r="M3906" s="23" t="s">
        <v>18432</v>
      </c>
      <c r="N3906" s="23" t="s">
        <v>18433</v>
      </c>
      <c r="O3906" s="25" t="s">
        <v>18434</v>
      </c>
      <c r="P3906" s="23" t="s">
        <v>18435</v>
      </c>
      <c r="Q3906" s="25" t="s">
        <v>18436</v>
      </c>
      <c r="R3906" s="58" t="s">
        <v>18437</v>
      </c>
      <c r="S3906" s="23" t="s">
        <v>18438</v>
      </c>
      <c r="T3906" s="23" t="s">
        <v>18439</v>
      </c>
      <c r="U3906" s="25" t="s">
        <v>18427</v>
      </c>
      <c r="V3906" s="23" t="s">
        <v>18428</v>
      </c>
      <c r="W3906" s="25" t="s">
        <v>18440</v>
      </c>
      <c r="X3906" s="58" t="s">
        <v>18431</v>
      </c>
      <c r="Y3906" s="23" t="s">
        <v>18432</v>
      </c>
      <c r="Z3906" s="23" t="s">
        <v>18433</v>
      </c>
      <c r="AA3906" s="33">
        <v>3</v>
      </c>
      <c r="AB3906" s="295" t="s">
        <v>14501</v>
      </c>
      <c r="AC3906" s="268"/>
      <c r="AD3906" s="23">
        <v>1</v>
      </c>
      <c r="AE3906" s="134">
        <v>11180</v>
      </c>
      <c r="AF3906" s="26">
        <v>11160</v>
      </c>
      <c r="AG3906" s="27">
        <v>43009</v>
      </c>
      <c r="AH3906" s="168">
        <v>43040</v>
      </c>
      <c r="AI3906" s="29" t="s">
        <v>15151</v>
      </c>
      <c r="AJ3906" s="178">
        <f t="shared" si="318"/>
        <v>44135</v>
      </c>
      <c r="AK3906" s="509" t="s">
        <v>18499</v>
      </c>
      <c r="AL3906" s="509" t="s">
        <v>18495</v>
      </c>
      <c r="AM3906" s="35">
        <v>43040</v>
      </c>
      <c r="AN3906" s="408" t="str">
        <f>IF($AA3906-data!$G$1=0,"　",IF(AK3906=0,"　",VLOOKUP($AK3906,data!$A$1:$H$264,8,FALSE)))</f>
        <v>　</v>
      </c>
      <c r="AO3906" s="35">
        <v>43047</v>
      </c>
      <c r="AP3906" s="134" t="s">
        <v>18443</v>
      </c>
      <c r="AQ3906" s="264" t="str">
        <f t="shared" si="317"/>
        <v/>
      </c>
    </row>
    <row r="3907" spans="1:43" ht="24.75" customHeight="1" x14ac:dyDescent="0.15">
      <c r="A3907" s="593">
        <v>3904</v>
      </c>
      <c r="B3907" s="23" t="s">
        <v>18423</v>
      </c>
      <c r="C3907" s="24" t="s">
        <v>18424</v>
      </c>
      <c r="D3907" s="23" t="s">
        <v>18425</v>
      </c>
      <c r="E3907" s="23" t="s">
        <v>64</v>
      </c>
      <c r="F3907" s="24" t="s">
        <v>13720</v>
      </c>
      <c r="G3907" s="25" t="s">
        <v>18427</v>
      </c>
      <c r="H3907" s="23" t="s">
        <v>18428</v>
      </c>
      <c r="I3907" s="23" t="s">
        <v>13712</v>
      </c>
      <c r="J3907" s="25" t="s">
        <v>18430</v>
      </c>
      <c r="K3907" s="58" t="s">
        <v>18431</v>
      </c>
      <c r="L3907" s="58"/>
      <c r="M3907" s="23" t="s">
        <v>18432</v>
      </c>
      <c r="N3907" s="23" t="s">
        <v>18433</v>
      </c>
      <c r="O3907" s="25" t="s">
        <v>18434</v>
      </c>
      <c r="P3907" s="23" t="s">
        <v>18435</v>
      </c>
      <c r="Q3907" s="25" t="s">
        <v>18436</v>
      </c>
      <c r="R3907" s="58" t="s">
        <v>18437</v>
      </c>
      <c r="S3907" s="23" t="s">
        <v>18438</v>
      </c>
      <c r="T3907" s="23" t="s">
        <v>18439</v>
      </c>
      <c r="U3907" s="25" t="s">
        <v>18427</v>
      </c>
      <c r="V3907" s="23" t="s">
        <v>18428</v>
      </c>
      <c r="W3907" s="25" t="s">
        <v>18440</v>
      </c>
      <c r="X3907" s="58" t="s">
        <v>18431</v>
      </c>
      <c r="Y3907" s="23" t="s">
        <v>18432</v>
      </c>
      <c r="Z3907" s="23" t="s">
        <v>18433</v>
      </c>
      <c r="AA3907" s="33">
        <v>3</v>
      </c>
      <c r="AB3907" s="295" t="s">
        <v>14501</v>
      </c>
      <c r="AC3907" s="268"/>
      <c r="AD3907" s="23">
        <v>1</v>
      </c>
      <c r="AE3907" s="134">
        <v>11180</v>
      </c>
      <c r="AF3907" s="26">
        <v>11160</v>
      </c>
      <c r="AG3907" s="27">
        <v>43009</v>
      </c>
      <c r="AH3907" s="168">
        <v>43040</v>
      </c>
      <c r="AI3907" s="29" t="s">
        <v>15151</v>
      </c>
      <c r="AJ3907" s="178">
        <f t="shared" si="318"/>
        <v>44135</v>
      </c>
      <c r="AK3907" s="509" t="s">
        <v>18499</v>
      </c>
      <c r="AL3907" s="509" t="s">
        <v>18496</v>
      </c>
      <c r="AM3907" s="35">
        <v>43040</v>
      </c>
      <c r="AN3907" s="408" t="str">
        <f>IF($AA3907-data!$G$1=0,"　",IF(AK3907=0,"　",VLOOKUP($AK3907,data!$A$1:$H$264,8,FALSE)))</f>
        <v>　</v>
      </c>
      <c r="AO3907" s="35">
        <v>43047</v>
      </c>
      <c r="AP3907" s="134" t="s">
        <v>18443</v>
      </c>
      <c r="AQ3907" s="264" t="str">
        <f t="shared" si="317"/>
        <v/>
      </c>
    </row>
    <row r="3908" spans="1:43" ht="24.75" customHeight="1" x14ac:dyDescent="0.15">
      <c r="A3908" s="593">
        <v>3905</v>
      </c>
      <c r="B3908" s="23" t="s">
        <v>18423</v>
      </c>
      <c r="C3908" s="24" t="s">
        <v>18424</v>
      </c>
      <c r="D3908" s="23" t="s">
        <v>18425</v>
      </c>
      <c r="E3908" s="23" t="s">
        <v>64</v>
      </c>
      <c r="F3908" s="24" t="s">
        <v>13720</v>
      </c>
      <c r="G3908" s="25" t="s">
        <v>18427</v>
      </c>
      <c r="H3908" s="23" t="s">
        <v>18428</v>
      </c>
      <c r="I3908" s="23" t="s">
        <v>13712</v>
      </c>
      <c r="J3908" s="25" t="s">
        <v>18430</v>
      </c>
      <c r="K3908" s="58" t="s">
        <v>18431</v>
      </c>
      <c r="L3908" s="58"/>
      <c r="M3908" s="23" t="s">
        <v>18432</v>
      </c>
      <c r="N3908" s="23" t="s">
        <v>18433</v>
      </c>
      <c r="O3908" s="25" t="s">
        <v>18434</v>
      </c>
      <c r="P3908" s="23" t="s">
        <v>18435</v>
      </c>
      <c r="Q3908" s="25" t="s">
        <v>18436</v>
      </c>
      <c r="R3908" s="58" t="s">
        <v>18437</v>
      </c>
      <c r="S3908" s="23" t="s">
        <v>18438</v>
      </c>
      <c r="T3908" s="23" t="s">
        <v>18439</v>
      </c>
      <c r="U3908" s="25" t="s">
        <v>18427</v>
      </c>
      <c r="V3908" s="23" t="s">
        <v>18428</v>
      </c>
      <c r="W3908" s="25" t="s">
        <v>18440</v>
      </c>
      <c r="X3908" s="58" t="s">
        <v>18431</v>
      </c>
      <c r="Y3908" s="23" t="s">
        <v>18432</v>
      </c>
      <c r="Z3908" s="23" t="s">
        <v>18433</v>
      </c>
      <c r="AA3908" s="33">
        <v>3</v>
      </c>
      <c r="AB3908" s="295" t="s">
        <v>14501</v>
      </c>
      <c r="AC3908" s="268"/>
      <c r="AD3908" s="23">
        <v>1</v>
      </c>
      <c r="AE3908" s="134">
        <v>11180</v>
      </c>
      <c r="AF3908" s="26">
        <v>11160</v>
      </c>
      <c r="AG3908" s="27">
        <v>43009</v>
      </c>
      <c r="AH3908" s="168">
        <v>43040</v>
      </c>
      <c r="AI3908" s="29" t="s">
        <v>15151</v>
      </c>
      <c r="AJ3908" s="178">
        <f t="shared" si="318"/>
        <v>44135</v>
      </c>
      <c r="AK3908" s="509" t="s">
        <v>18499</v>
      </c>
      <c r="AL3908" s="509" t="s">
        <v>18497</v>
      </c>
      <c r="AM3908" s="35">
        <v>43040</v>
      </c>
      <c r="AN3908" s="408" t="str">
        <f>IF($AA3908-data!$G$1=0,"　",IF(AK3908=0,"　",VLOOKUP($AK3908,data!$A$1:$H$264,8,FALSE)))</f>
        <v>　</v>
      </c>
      <c r="AO3908" s="35">
        <v>43047</v>
      </c>
      <c r="AP3908" s="134" t="s">
        <v>18443</v>
      </c>
      <c r="AQ3908" s="264" t="str">
        <f t="shared" si="317"/>
        <v/>
      </c>
    </row>
    <row r="3909" spans="1:43" ht="24.75" customHeight="1" x14ac:dyDescent="0.15">
      <c r="A3909" s="593">
        <v>3906</v>
      </c>
      <c r="B3909" s="23" t="s">
        <v>18531</v>
      </c>
      <c r="C3909" s="24" t="s">
        <v>18424</v>
      </c>
      <c r="D3909" s="23" t="s">
        <v>18425</v>
      </c>
      <c r="E3909" s="23" t="s">
        <v>64</v>
      </c>
      <c r="F3909" s="24" t="s">
        <v>13720</v>
      </c>
      <c r="G3909" s="25" t="s">
        <v>18427</v>
      </c>
      <c r="H3909" s="23" t="s">
        <v>18428</v>
      </c>
      <c r="I3909" s="23" t="s">
        <v>13712</v>
      </c>
      <c r="J3909" s="25" t="s">
        <v>18430</v>
      </c>
      <c r="K3909" s="58" t="s">
        <v>18431</v>
      </c>
      <c r="L3909" s="58"/>
      <c r="M3909" s="23" t="s">
        <v>18432</v>
      </c>
      <c r="N3909" s="23" t="s">
        <v>18433</v>
      </c>
      <c r="O3909" s="25" t="s">
        <v>18434</v>
      </c>
      <c r="P3909" s="23" t="s">
        <v>18435</v>
      </c>
      <c r="Q3909" s="25" t="s">
        <v>18436</v>
      </c>
      <c r="R3909" s="58" t="s">
        <v>18437</v>
      </c>
      <c r="S3909" s="23" t="s">
        <v>18438</v>
      </c>
      <c r="T3909" s="23" t="s">
        <v>18439</v>
      </c>
      <c r="U3909" s="25" t="s">
        <v>18427</v>
      </c>
      <c r="V3909" s="23" t="s">
        <v>18428</v>
      </c>
      <c r="W3909" s="25" t="s">
        <v>18440</v>
      </c>
      <c r="X3909" s="58" t="s">
        <v>18431</v>
      </c>
      <c r="Y3909" s="23" t="s">
        <v>18432</v>
      </c>
      <c r="Z3909" s="23" t="s">
        <v>18433</v>
      </c>
      <c r="AA3909" s="33">
        <v>3</v>
      </c>
      <c r="AB3909" s="295" t="s">
        <v>14501</v>
      </c>
      <c r="AC3909" s="268"/>
      <c r="AD3909" s="23">
        <v>1</v>
      </c>
      <c r="AE3909" s="134">
        <v>11180</v>
      </c>
      <c r="AF3909" s="26">
        <v>11160</v>
      </c>
      <c r="AG3909" s="27">
        <v>43009</v>
      </c>
      <c r="AH3909" s="168">
        <v>43040</v>
      </c>
      <c r="AI3909" s="29" t="s">
        <v>15151</v>
      </c>
      <c r="AJ3909" s="178">
        <f t="shared" si="318"/>
        <v>44135</v>
      </c>
      <c r="AK3909" s="509" t="s">
        <v>18499</v>
      </c>
      <c r="AL3909" s="509" t="s">
        <v>18498</v>
      </c>
      <c r="AM3909" s="35">
        <v>43040</v>
      </c>
      <c r="AN3909" s="408" t="str">
        <f>IF($AA3909-data!$G$1=0,"　",IF(AK3909=0,"　",VLOOKUP($AK3909,data!$A$1:$H$264,8,FALSE)))</f>
        <v>　</v>
      </c>
      <c r="AO3909" s="35">
        <v>43047</v>
      </c>
      <c r="AP3909" s="134" t="s">
        <v>18443</v>
      </c>
      <c r="AQ3909" s="264" t="str">
        <f t="shared" si="317"/>
        <v/>
      </c>
    </row>
    <row r="3910" spans="1:43" ht="24.75" customHeight="1" x14ac:dyDescent="0.15">
      <c r="A3910" s="593">
        <v>3907</v>
      </c>
      <c r="B3910" s="23" t="s">
        <v>18447</v>
      </c>
      <c r="C3910" s="24" t="s">
        <v>2344</v>
      </c>
      <c r="D3910" s="23"/>
      <c r="E3910" s="23"/>
      <c r="F3910" s="24"/>
      <c r="G3910" s="25"/>
      <c r="H3910" s="23"/>
      <c r="I3910" s="23"/>
      <c r="J3910" s="25"/>
      <c r="K3910" s="58"/>
      <c r="L3910" s="58"/>
      <c r="M3910" s="23"/>
      <c r="N3910" s="23"/>
      <c r="O3910" s="25"/>
      <c r="P3910" s="23"/>
      <c r="Q3910" s="25"/>
      <c r="R3910" s="58"/>
      <c r="S3910" s="23"/>
      <c r="T3910" s="23"/>
      <c r="U3910" s="25"/>
      <c r="V3910" s="23"/>
      <c r="W3910" s="25"/>
      <c r="X3910" s="58"/>
      <c r="Y3910" s="23"/>
      <c r="Z3910" s="23"/>
      <c r="AA3910" s="33"/>
      <c r="AB3910" s="295"/>
      <c r="AC3910" s="268"/>
      <c r="AD3910" s="23"/>
      <c r="AE3910" s="134"/>
      <c r="AF3910" s="26"/>
      <c r="AG3910" s="27"/>
      <c r="AH3910" s="168"/>
      <c r="AI3910" s="29" t="s">
        <v>15151</v>
      </c>
      <c r="AJ3910" s="178" t="str">
        <f t="shared" si="318"/>
        <v/>
      </c>
      <c r="AK3910" s="23"/>
      <c r="AL3910" s="23"/>
      <c r="AM3910" s="35"/>
      <c r="AN3910" s="408" t="str">
        <f>IF($AA3910-data!$G$1=0,"　",IF(AK3910=0,"　",VLOOKUP($AK3910,data!$A$1:$H$264,8,FALSE)))</f>
        <v>　</v>
      </c>
      <c r="AO3910" s="35"/>
      <c r="AP3910" s="134"/>
      <c r="AQ3910" s="264" t="str">
        <f t="shared" si="317"/>
        <v/>
      </c>
    </row>
    <row r="3911" spans="1:43" ht="24.75" customHeight="1" x14ac:dyDescent="0.15">
      <c r="A3911" s="593">
        <v>3908</v>
      </c>
      <c r="B3911" s="23" t="s">
        <v>18471</v>
      </c>
      <c r="C3911" s="24" t="s">
        <v>2344</v>
      </c>
      <c r="D3911" s="23"/>
      <c r="E3911" s="23"/>
      <c r="F3911" s="24"/>
      <c r="G3911" s="25"/>
      <c r="H3911" s="23"/>
      <c r="I3911" s="23"/>
      <c r="J3911" s="25"/>
      <c r="K3911" s="58"/>
      <c r="L3911" s="58"/>
      <c r="M3911" s="23"/>
      <c r="N3911" s="23"/>
      <c r="O3911" s="25"/>
      <c r="P3911" s="23"/>
      <c r="Q3911" s="25"/>
      <c r="R3911" s="58"/>
      <c r="S3911" s="23"/>
      <c r="T3911" s="23"/>
      <c r="U3911" s="25"/>
      <c r="V3911" s="23"/>
      <c r="W3911" s="25"/>
      <c r="X3911" s="58"/>
      <c r="Y3911" s="23"/>
      <c r="Z3911" s="23"/>
      <c r="AA3911" s="33"/>
      <c r="AB3911" s="295"/>
      <c r="AC3911" s="268"/>
      <c r="AD3911" s="23"/>
      <c r="AE3911" s="134"/>
      <c r="AF3911" s="26"/>
      <c r="AG3911" s="27"/>
      <c r="AH3911" s="168"/>
      <c r="AI3911" s="29" t="s">
        <v>15151</v>
      </c>
      <c r="AJ3911" s="178" t="str">
        <f t="shared" si="318"/>
        <v/>
      </c>
      <c r="AK3911" s="23"/>
      <c r="AL3911" s="23"/>
      <c r="AM3911" s="35"/>
      <c r="AN3911" s="408" t="str">
        <f>IF($AA3911-data!$G$1=0,"　",IF(AK3911=0,"　",VLOOKUP($AK3911,data!$A$1:$H$264,8,FALSE)))</f>
        <v>　</v>
      </c>
      <c r="AO3911" s="35"/>
      <c r="AP3911" s="134"/>
      <c r="AQ3911" s="264" t="str">
        <f t="shared" si="317"/>
        <v/>
      </c>
    </row>
    <row r="3912" spans="1:43" ht="24.75" customHeight="1" x14ac:dyDescent="0.15">
      <c r="A3912" s="593">
        <v>3909</v>
      </c>
      <c r="B3912" s="23" t="s">
        <v>18472</v>
      </c>
      <c r="C3912" s="24" t="s">
        <v>2344</v>
      </c>
      <c r="D3912" s="23"/>
      <c r="E3912" s="23"/>
      <c r="F3912" s="24"/>
      <c r="G3912" s="25"/>
      <c r="H3912" s="23"/>
      <c r="I3912" s="23"/>
      <c r="J3912" s="25"/>
      <c r="K3912" s="58"/>
      <c r="L3912" s="58"/>
      <c r="M3912" s="23"/>
      <c r="N3912" s="23"/>
      <c r="O3912" s="25"/>
      <c r="P3912" s="23"/>
      <c r="Q3912" s="25"/>
      <c r="R3912" s="58"/>
      <c r="S3912" s="23"/>
      <c r="T3912" s="23"/>
      <c r="U3912" s="25"/>
      <c r="V3912" s="23"/>
      <c r="W3912" s="25"/>
      <c r="X3912" s="58"/>
      <c r="Y3912" s="23"/>
      <c r="Z3912" s="23"/>
      <c r="AA3912" s="33"/>
      <c r="AB3912" s="295"/>
      <c r="AC3912" s="268"/>
      <c r="AD3912" s="23"/>
      <c r="AE3912" s="134"/>
      <c r="AF3912" s="26"/>
      <c r="AG3912" s="27"/>
      <c r="AH3912" s="168"/>
      <c r="AI3912" s="29" t="s">
        <v>15151</v>
      </c>
      <c r="AJ3912" s="178" t="str">
        <f t="shared" ref="AJ3912:AJ3938" si="319">IF(ISBLANK($AH3912),"",DATE(YEAR($AH3912)+$AA3912,MONTH($AH3912),DAY($AH3912)-1))</f>
        <v/>
      </c>
      <c r="AK3912" s="23"/>
      <c r="AL3912" s="23"/>
      <c r="AM3912" s="35"/>
      <c r="AN3912" s="408" t="str">
        <f>IF($AA3912-data!$G$1=0,"　",IF(AK3912=0,"　",VLOOKUP($AK3912,data!$A$1:$H$264,8,FALSE)))</f>
        <v>　</v>
      </c>
      <c r="AO3912" s="35"/>
      <c r="AP3912" s="134"/>
      <c r="AQ3912" s="264" t="str">
        <f t="shared" si="317"/>
        <v/>
      </c>
    </row>
    <row r="3913" spans="1:43" ht="24.75" customHeight="1" x14ac:dyDescent="0.15">
      <c r="A3913" s="593">
        <v>3910</v>
      </c>
      <c r="B3913" s="23" t="s">
        <v>18481</v>
      </c>
      <c r="C3913" s="24" t="s">
        <v>15981</v>
      </c>
      <c r="D3913" s="23" t="s">
        <v>1384</v>
      </c>
      <c r="E3913" s="23" t="s">
        <v>64</v>
      </c>
      <c r="F3913" s="24" t="s">
        <v>10234</v>
      </c>
      <c r="G3913" s="25" t="s">
        <v>18616</v>
      </c>
      <c r="H3913" s="23" t="s">
        <v>18617</v>
      </c>
      <c r="I3913" s="23" t="s">
        <v>17868</v>
      </c>
      <c r="J3913" s="25" t="s">
        <v>18618</v>
      </c>
      <c r="K3913" s="58"/>
      <c r="L3913" s="58"/>
      <c r="M3913" s="23" t="s">
        <v>18619</v>
      </c>
      <c r="N3913" s="23" t="s">
        <v>18620</v>
      </c>
      <c r="O3913" s="25" t="s">
        <v>18621</v>
      </c>
      <c r="P3913" s="23" t="s">
        <v>15457</v>
      </c>
      <c r="Q3913" s="25" t="s">
        <v>18622</v>
      </c>
      <c r="R3913" s="58" t="s">
        <v>18623</v>
      </c>
      <c r="S3913" s="23" t="s">
        <v>5353</v>
      </c>
      <c r="T3913" s="23"/>
      <c r="U3913" s="25" t="s">
        <v>18624</v>
      </c>
      <c r="V3913" s="23" t="s">
        <v>18626</v>
      </c>
      <c r="W3913" s="25" t="s">
        <v>18627</v>
      </c>
      <c r="X3913" s="58" t="s">
        <v>18628</v>
      </c>
      <c r="Y3913" s="23" t="s">
        <v>18630</v>
      </c>
      <c r="Z3913" s="23" t="s">
        <v>18632</v>
      </c>
      <c r="AA3913" s="33">
        <v>3</v>
      </c>
      <c r="AB3913" s="295" t="s">
        <v>14501</v>
      </c>
      <c r="AC3913" s="268"/>
      <c r="AD3913" s="23">
        <v>1</v>
      </c>
      <c r="AE3913" s="134">
        <v>6840</v>
      </c>
      <c r="AF3913" s="26">
        <f>AD3913*AE3913</f>
        <v>6840</v>
      </c>
      <c r="AG3913" s="27">
        <v>43040</v>
      </c>
      <c r="AH3913" s="168">
        <v>43046</v>
      </c>
      <c r="AI3913" s="29" t="s">
        <v>15151</v>
      </c>
      <c r="AJ3913" s="178">
        <f t="shared" si="319"/>
        <v>44141</v>
      </c>
      <c r="AK3913" s="23" t="s">
        <v>8435</v>
      </c>
      <c r="AL3913" s="145" t="s">
        <v>18633</v>
      </c>
      <c r="AM3913" s="35">
        <v>43046</v>
      </c>
      <c r="AN3913" s="408" t="str">
        <f>IF($AA3913-data!$G$1=0,"　",IF(AK3913=0,"　",VLOOKUP($AK3913,data!$A$1:$H$264,8,FALSE)))</f>
        <v>　</v>
      </c>
      <c r="AO3913" s="35">
        <v>43067</v>
      </c>
      <c r="AP3913" s="134" t="s">
        <v>18483</v>
      </c>
      <c r="AQ3913" s="264"/>
    </row>
    <row r="3914" spans="1:43" ht="24.75" customHeight="1" x14ac:dyDescent="0.15">
      <c r="A3914" s="593">
        <v>3911</v>
      </c>
      <c r="B3914" s="23" t="s">
        <v>18482</v>
      </c>
      <c r="C3914" s="24" t="s">
        <v>15981</v>
      </c>
      <c r="D3914" s="23" t="s">
        <v>1384</v>
      </c>
      <c r="E3914" s="23" t="s">
        <v>2412</v>
      </c>
      <c r="F3914" s="24" t="s">
        <v>18550</v>
      </c>
      <c r="G3914" s="25" t="s">
        <v>18634</v>
      </c>
      <c r="H3914" s="23" t="s">
        <v>18635</v>
      </c>
      <c r="I3914" s="23" t="s">
        <v>17875</v>
      </c>
      <c r="J3914" s="25" t="s">
        <v>18636</v>
      </c>
      <c r="K3914" s="58"/>
      <c r="L3914" s="58"/>
      <c r="M3914" s="23" t="s">
        <v>18637</v>
      </c>
      <c r="N3914" s="23"/>
      <c r="O3914" s="25" t="s">
        <v>18621</v>
      </c>
      <c r="P3914" s="23" t="s">
        <v>18181</v>
      </c>
      <c r="Q3914" s="25" t="s">
        <v>18622</v>
      </c>
      <c r="R3914" s="58" t="s">
        <v>18623</v>
      </c>
      <c r="S3914" s="23" t="s">
        <v>15459</v>
      </c>
      <c r="T3914" s="23"/>
      <c r="U3914" s="25" t="s">
        <v>18624</v>
      </c>
      <c r="V3914" s="23" t="s">
        <v>18625</v>
      </c>
      <c r="W3914" s="25" t="s">
        <v>18627</v>
      </c>
      <c r="X3914" s="58" t="s">
        <v>18628</v>
      </c>
      <c r="Y3914" s="23" t="s">
        <v>18629</v>
      </c>
      <c r="Z3914" s="23" t="s">
        <v>18631</v>
      </c>
      <c r="AA3914" s="33">
        <v>3</v>
      </c>
      <c r="AB3914" s="295" t="s">
        <v>14501</v>
      </c>
      <c r="AC3914" s="268"/>
      <c r="AD3914" s="23">
        <v>1</v>
      </c>
      <c r="AE3914" s="134">
        <v>6840</v>
      </c>
      <c r="AF3914" s="26">
        <f>AD3914*AE3914</f>
        <v>6840</v>
      </c>
      <c r="AG3914" s="27">
        <v>43040</v>
      </c>
      <c r="AH3914" s="168">
        <v>43046</v>
      </c>
      <c r="AI3914" s="29" t="s">
        <v>15151</v>
      </c>
      <c r="AJ3914" s="178">
        <f t="shared" si="319"/>
        <v>44141</v>
      </c>
      <c r="AK3914" s="23" t="s">
        <v>8435</v>
      </c>
      <c r="AL3914" s="23" t="s">
        <v>18638</v>
      </c>
      <c r="AM3914" s="35">
        <v>43046</v>
      </c>
      <c r="AN3914" s="408" t="str">
        <f>IF($AA3914-data!$G$1=0,"　",IF(AK3914=0,"　",VLOOKUP($AK3914,data!$A$1:$H$264,8,FALSE)))</f>
        <v>　</v>
      </c>
      <c r="AO3914" s="35">
        <v>43067</v>
      </c>
      <c r="AP3914" s="134" t="s">
        <v>18484</v>
      </c>
      <c r="AQ3914" s="264" t="str">
        <f t="shared" ref="AQ3914:AQ3945" si="320">IF(COUNTIF($AN3914,"*消耗部品交換対象*"),IF(ISBLANK($AH3914),"契約期間 未入力",EDATE($AH3914,35)),"")</f>
        <v/>
      </c>
    </row>
    <row r="3915" spans="1:43" ht="24.75" customHeight="1" x14ac:dyDescent="0.15">
      <c r="A3915" s="593">
        <v>3912</v>
      </c>
      <c r="B3915" s="23" t="s">
        <v>18502</v>
      </c>
      <c r="C3915" s="24" t="s">
        <v>582</v>
      </c>
      <c r="D3915" s="23" t="s">
        <v>18500</v>
      </c>
      <c r="E3915" s="23" t="s">
        <v>477</v>
      </c>
      <c r="F3915" s="24" t="s">
        <v>17359</v>
      </c>
      <c r="G3915" s="25" t="s">
        <v>18844</v>
      </c>
      <c r="H3915" s="23" t="s">
        <v>13059</v>
      </c>
      <c r="I3915" s="23" t="s">
        <v>11109</v>
      </c>
      <c r="J3915" s="25" t="s">
        <v>16002</v>
      </c>
      <c r="K3915" s="58" t="s">
        <v>18843</v>
      </c>
      <c r="L3915" s="58"/>
      <c r="M3915" s="23" t="s">
        <v>16014</v>
      </c>
      <c r="N3915" s="23" t="s">
        <v>16015</v>
      </c>
      <c r="O3915" s="25" t="s">
        <v>2881</v>
      </c>
      <c r="P3915" s="23" t="s">
        <v>4028</v>
      </c>
      <c r="Q3915" s="25" t="s">
        <v>12227</v>
      </c>
      <c r="R3915" s="58" t="s">
        <v>11940</v>
      </c>
      <c r="S3915" s="23" t="s">
        <v>11941</v>
      </c>
      <c r="T3915" s="23" t="s">
        <v>11942</v>
      </c>
      <c r="U3915" s="25" t="s">
        <v>18844</v>
      </c>
      <c r="V3915" s="23" t="s">
        <v>16000</v>
      </c>
      <c r="W3915" s="25" t="s">
        <v>16013</v>
      </c>
      <c r="X3915" s="58" t="s">
        <v>18843</v>
      </c>
      <c r="Y3915" s="23" t="s">
        <v>18845</v>
      </c>
      <c r="Z3915" s="23" t="s">
        <v>16015</v>
      </c>
      <c r="AA3915" s="33">
        <v>5</v>
      </c>
      <c r="AB3915" s="295" t="str">
        <f>IF(ISBLANK($AA3915),"","年間")</f>
        <v>年間</v>
      </c>
      <c r="AC3915" s="268"/>
      <c r="AD3915" s="23">
        <v>1</v>
      </c>
      <c r="AE3915" s="134">
        <v>38400</v>
      </c>
      <c r="AF3915" s="26">
        <f>IF(ISBLANK($AE3915),"",$AE3915*$AD3915)</f>
        <v>38400</v>
      </c>
      <c r="AG3915" s="27">
        <v>43040</v>
      </c>
      <c r="AH3915" s="168">
        <v>43041</v>
      </c>
      <c r="AI3915" s="29" t="s">
        <v>15151</v>
      </c>
      <c r="AJ3915" s="178">
        <f t="shared" si="319"/>
        <v>44866</v>
      </c>
      <c r="AK3915" s="23" t="s">
        <v>7859</v>
      </c>
      <c r="AL3915" s="145" t="s">
        <v>18842</v>
      </c>
      <c r="AM3915" s="35">
        <v>43041</v>
      </c>
      <c r="AN3915" s="408">
        <f>IF($AA3915-data!$G$1=0,"　",IF(AK3915=0,"　",VLOOKUP($AK3915,data!$A$1:$H$264,8,FALSE)))</f>
        <v>0</v>
      </c>
      <c r="AO3915" s="35">
        <v>43084</v>
      </c>
      <c r="AP3915" s="95" t="s">
        <v>18501</v>
      </c>
      <c r="AQ3915" s="264" t="str">
        <f t="shared" si="320"/>
        <v/>
      </c>
    </row>
    <row r="3916" spans="1:43" ht="24.75" customHeight="1" x14ac:dyDescent="0.15">
      <c r="A3916" s="593">
        <v>3913</v>
      </c>
      <c r="B3916" s="23" t="s">
        <v>18537</v>
      </c>
      <c r="C3916" s="24" t="s">
        <v>2344</v>
      </c>
      <c r="D3916" s="23"/>
      <c r="E3916" s="23"/>
      <c r="F3916" s="24"/>
      <c r="G3916" s="25"/>
      <c r="H3916" s="23"/>
      <c r="I3916" s="23"/>
      <c r="J3916" s="25"/>
      <c r="K3916" s="58"/>
      <c r="L3916" s="58"/>
      <c r="M3916" s="23"/>
      <c r="N3916" s="23"/>
      <c r="O3916" s="25"/>
      <c r="P3916" s="23"/>
      <c r="Q3916" s="25"/>
      <c r="R3916" s="58"/>
      <c r="S3916" s="23"/>
      <c r="T3916" s="23"/>
      <c r="U3916" s="25"/>
      <c r="V3916" s="23"/>
      <c r="W3916" s="25"/>
      <c r="X3916" s="58"/>
      <c r="Y3916" s="23"/>
      <c r="Z3916" s="23"/>
      <c r="AA3916" s="33"/>
      <c r="AB3916" s="295"/>
      <c r="AC3916" s="268"/>
      <c r="AD3916" s="23"/>
      <c r="AE3916" s="134"/>
      <c r="AF3916" s="26"/>
      <c r="AG3916" s="27"/>
      <c r="AH3916" s="168"/>
      <c r="AI3916" s="29" t="str">
        <f>IF(ISBLANK($AH3916),"","～")</f>
        <v/>
      </c>
      <c r="AJ3916" s="178" t="str">
        <f t="shared" si="319"/>
        <v/>
      </c>
      <c r="AK3916" s="23"/>
      <c r="AL3916" s="23"/>
      <c r="AM3916" s="35"/>
      <c r="AN3916" s="408" t="str">
        <f>IF($AA3916-data!$G$1=0,"　",IF(AK3916=0,"　",VLOOKUP($AK3916,data!$A$1:$H$264,8,FALSE)))</f>
        <v>　</v>
      </c>
      <c r="AO3916" s="35"/>
      <c r="AP3916" s="134"/>
      <c r="AQ3916" s="264" t="str">
        <f t="shared" si="320"/>
        <v/>
      </c>
    </row>
    <row r="3917" spans="1:43" ht="24.75" customHeight="1" x14ac:dyDescent="0.15">
      <c r="A3917" s="593">
        <v>3914</v>
      </c>
      <c r="B3917" s="23" t="s">
        <v>18538</v>
      </c>
      <c r="C3917" s="24" t="s">
        <v>2344</v>
      </c>
      <c r="D3917" s="23"/>
      <c r="E3917" s="23"/>
      <c r="F3917" s="24"/>
      <c r="G3917" s="25"/>
      <c r="H3917" s="23"/>
      <c r="I3917" s="23"/>
      <c r="J3917" s="25"/>
      <c r="K3917" s="58"/>
      <c r="L3917" s="58"/>
      <c r="M3917" s="23"/>
      <c r="N3917" s="23"/>
      <c r="O3917" s="25"/>
      <c r="P3917" s="23"/>
      <c r="Q3917" s="25"/>
      <c r="R3917" s="58"/>
      <c r="S3917" s="23"/>
      <c r="T3917" s="23"/>
      <c r="U3917" s="25"/>
      <c r="V3917" s="23"/>
      <c r="W3917" s="25"/>
      <c r="X3917" s="58"/>
      <c r="Y3917" s="23"/>
      <c r="Z3917" s="23"/>
      <c r="AA3917" s="33"/>
      <c r="AB3917" s="295"/>
      <c r="AC3917" s="268"/>
      <c r="AD3917" s="23"/>
      <c r="AE3917" s="134"/>
      <c r="AF3917" s="26"/>
      <c r="AG3917" s="27"/>
      <c r="AH3917" s="168"/>
      <c r="AI3917" s="29" t="str">
        <f>IF(ISBLANK($AH3917),"","～")</f>
        <v/>
      </c>
      <c r="AJ3917" s="178" t="str">
        <f t="shared" si="319"/>
        <v/>
      </c>
      <c r="AK3917" s="23"/>
      <c r="AL3917" s="23"/>
      <c r="AM3917" s="35"/>
      <c r="AN3917" s="408" t="str">
        <f>IF($AA3917-data!$G$1=0,"　",IF(AK3917=0,"　",VLOOKUP($AK3917,data!$A$1:$H$264,8,FALSE)))</f>
        <v>　</v>
      </c>
      <c r="AO3917" s="35"/>
      <c r="AP3917" s="134"/>
      <c r="AQ3917" s="264" t="str">
        <f t="shared" si="320"/>
        <v/>
      </c>
    </row>
    <row r="3918" spans="1:43" ht="24.75" customHeight="1" x14ac:dyDescent="0.15">
      <c r="A3918" s="593">
        <v>3915</v>
      </c>
      <c r="B3918" s="23" t="s">
        <v>18551</v>
      </c>
      <c r="C3918" s="24" t="s">
        <v>2344</v>
      </c>
      <c r="D3918" s="23"/>
      <c r="E3918" s="23"/>
      <c r="F3918" s="24"/>
      <c r="G3918" s="25"/>
      <c r="H3918" s="23"/>
      <c r="I3918" s="23"/>
      <c r="J3918" s="25"/>
      <c r="K3918" s="58"/>
      <c r="L3918" s="58"/>
      <c r="M3918" s="23"/>
      <c r="N3918" s="23"/>
      <c r="O3918" s="25"/>
      <c r="P3918" s="23"/>
      <c r="Q3918" s="25"/>
      <c r="R3918" s="58"/>
      <c r="S3918" s="23"/>
      <c r="T3918" s="23"/>
      <c r="U3918" s="25"/>
      <c r="V3918" s="23"/>
      <c r="W3918" s="25"/>
      <c r="X3918" s="58"/>
      <c r="Y3918" s="23"/>
      <c r="Z3918" s="23"/>
      <c r="AA3918" s="33"/>
      <c r="AB3918" s="295"/>
      <c r="AC3918" s="268"/>
      <c r="AD3918" s="23"/>
      <c r="AE3918" s="134"/>
      <c r="AF3918" s="26"/>
      <c r="AG3918" s="27"/>
      <c r="AH3918" s="168"/>
      <c r="AI3918" s="29" t="str">
        <f>IF(ISBLANK($AH3918),"","～")</f>
        <v/>
      </c>
      <c r="AJ3918" s="178" t="str">
        <f t="shared" si="319"/>
        <v/>
      </c>
      <c r="AK3918" s="23"/>
      <c r="AL3918" s="23"/>
      <c r="AM3918" s="35"/>
      <c r="AN3918" s="408" t="str">
        <f>IF($AA3918-data!$G$1=0,"　",IF(AK3918=0,"　",VLOOKUP($AK3918,data!$A$1:$H$264,8,FALSE)))</f>
        <v>　</v>
      </c>
      <c r="AO3918" s="35"/>
      <c r="AP3918" s="134"/>
      <c r="AQ3918" s="264" t="str">
        <f t="shared" si="320"/>
        <v/>
      </c>
    </row>
    <row r="3919" spans="1:43" ht="24.75" customHeight="1" x14ac:dyDescent="0.15">
      <c r="A3919" s="593">
        <v>3916</v>
      </c>
      <c r="B3919" s="23" t="s">
        <v>18580</v>
      </c>
      <c r="C3919" s="24" t="s">
        <v>2344</v>
      </c>
      <c r="D3919" s="23"/>
      <c r="E3919" s="23"/>
      <c r="F3919" s="24"/>
      <c r="G3919" s="25"/>
      <c r="H3919" s="23"/>
      <c r="I3919" s="23"/>
      <c r="J3919" s="25"/>
      <c r="K3919" s="58"/>
      <c r="L3919" s="58"/>
      <c r="M3919" s="23"/>
      <c r="N3919" s="23"/>
      <c r="O3919" s="25"/>
      <c r="P3919" s="23"/>
      <c r="Q3919" s="25"/>
      <c r="R3919" s="58"/>
      <c r="S3919" s="23"/>
      <c r="T3919" s="23"/>
      <c r="U3919" s="25"/>
      <c r="V3919" s="23"/>
      <c r="W3919" s="25"/>
      <c r="X3919" s="58"/>
      <c r="Y3919" s="23"/>
      <c r="Z3919" s="23"/>
      <c r="AA3919" s="33"/>
      <c r="AB3919" s="295"/>
      <c r="AC3919" s="268"/>
      <c r="AD3919" s="23"/>
      <c r="AE3919" s="134"/>
      <c r="AF3919" s="26"/>
      <c r="AG3919" s="27"/>
      <c r="AH3919" s="168"/>
      <c r="AI3919" s="29" t="str">
        <f>IF(ISBLANK($AH3919),"","～")</f>
        <v/>
      </c>
      <c r="AJ3919" s="178" t="str">
        <f t="shared" si="319"/>
        <v/>
      </c>
      <c r="AK3919" s="23"/>
      <c r="AL3919" s="23"/>
      <c r="AM3919" s="35"/>
      <c r="AN3919" s="408" t="str">
        <f>IF($AA3919-data!$G$1=0,"　",IF(AK3919=0,"　",VLOOKUP($AK3919,data!$A$1:$H$264,8,FALSE)))</f>
        <v>　</v>
      </c>
      <c r="AO3919" s="35"/>
      <c r="AP3919" s="134"/>
      <c r="AQ3919" s="264" t="str">
        <f t="shared" si="320"/>
        <v/>
      </c>
    </row>
    <row r="3920" spans="1:43" ht="24.75" customHeight="1" x14ac:dyDescent="0.15">
      <c r="A3920" s="593">
        <v>3917</v>
      </c>
      <c r="B3920" s="23" t="s">
        <v>18586</v>
      </c>
      <c r="C3920" s="24" t="s">
        <v>2276</v>
      </c>
      <c r="D3920" s="23" t="s">
        <v>13646</v>
      </c>
      <c r="E3920" s="23" t="s">
        <v>2276</v>
      </c>
      <c r="F3920" s="24" t="s">
        <v>10234</v>
      </c>
      <c r="G3920" s="25" t="s">
        <v>18754</v>
      </c>
      <c r="H3920" s="23"/>
      <c r="I3920" s="23" t="s">
        <v>13035</v>
      </c>
      <c r="J3920" s="25" t="s">
        <v>18589</v>
      </c>
      <c r="K3920" s="58" t="s">
        <v>1442</v>
      </c>
      <c r="L3920" s="58"/>
      <c r="M3920" s="23" t="s">
        <v>18652</v>
      </c>
      <c r="N3920" s="23" t="s">
        <v>76</v>
      </c>
      <c r="O3920" s="25" t="s">
        <v>18653</v>
      </c>
      <c r="P3920" s="23" t="s">
        <v>18654</v>
      </c>
      <c r="Q3920" s="25" t="s">
        <v>18655</v>
      </c>
      <c r="R3920" s="58" t="s">
        <v>18656</v>
      </c>
      <c r="S3920" s="23" t="s">
        <v>18657</v>
      </c>
      <c r="T3920" s="23" t="s">
        <v>18658</v>
      </c>
      <c r="U3920" s="25" t="s">
        <v>18754</v>
      </c>
      <c r="V3920" s="23" t="s">
        <v>18659</v>
      </c>
      <c r="W3920" s="25" t="s">
        <v>18588</v>
      </c>
      <c r="X3920" s="58" t="s">
        <v>1442</v>
      </c>
      <c r="Y3920" s="23" t="s">
        <v>18652</v>
      </c>
      <c r="Z3920" s="23" t="s">
        <v>76</v>
      </c>
      <c r="AA3920" s="33">
        <v>5</v>
      </c>
      <c r="AB3920" s="295" t="str">
        <f>IF(ISBLANK($AA3920),"","年間")</f>
        <v>年間</v>
      </c>
      <c r="AC3920" s="268"/>
      <c r="AD3920" s="23">
        <v>1</v>
      </c>
      <c r="AE3920" s="134">
        <v>250800</v>
      </c>
      <c r="AF3920" s="26">
        <f>IF(ISBLANK($AE3920),"",$AE3920*$AD3920)</f>
        <v>250800</v>
      </c>
      <c r="AG3920" s="27">
        <v>43040</v>
      </c>
      <c r="AH3920" s="168">
        <v>43061</v>
      </c>
      <c r="AI3920" s="29" t="s">
        <v>15151</v>
      </c>
      <c r="AJ3920" s="178">
        <f t="shared" si="319"/>
        <v>44886</v>
      </c>
      <c r="AK3920" s="23" t="s">
        <v>10794</v>
      </c>
      <c r="AL3920" s="23" t="s">
        <v>18660</v>
      </c>
      <c r="AM3920" s="35">
        <v>43061</v>
      </c>
      <c r="AN3920" s="408" t="str">
        <f>IF($AA3920-data!$G$1=0,"　",IF(AK3920=0,"　",VLOOKUP($AK3920,data!$A$1:$H$264,8,FALSE)))</f>
        <v>消耗部品交換対象</v>
      </c>
      <c r="AO3920" s="35">
        <v>43069</v>
      </c>
      <c r="AP3920" s="134" t="s">
        <v>18590</v>
      </c>
      <c r="AQ3920" s="264">
        <f t="shared" si="320"/>
        <v>44126</v>
      </c>
    </row>
    <row r="3921" spans="1:43" ht="24.75" customHeight="1" x14ac:dyDescent="0.15">
      <c r="A3921" s="593">
        <v>3918</v>
      </c>
      <c r="B3921" s="23" t="s">
        <v>18587</v>
      </c>
      <c r="C3921" s="24" t="s">
        <v>2276</v>
      </c>
      <c r="D3921" s="23" t="s">
        <v>13646</v>
      </c>
      <c r="E3921" s="23" t="s">
        <v>2276</v>
      </c>
      <c r="F3921" s="24" t="s">
        <v>10234</v>
      </c>
      <c r="G3921" s="25" t="s">
        <v>18754</v>
      </c>
      <c r="H3921" s="23"/>
      <c r="I3921" s="23" t="s">
        <v>13035</v>
      </c>
      <c r="J3921" s="25" t="s">
        <v>18589</v>
      </c>
      <c r="K3921" s="58" t="s">
        <v>1442</v>
      </c>
      <c r="L3921" s="58"/>
      <c r="M3921" s="23" t="s">
        <v>18652</v>
      </c>
      <c r="N3921" s="23" t="s">
        <v>76</v>
      </c>
      <c r="O3921" s="25" t="s">
        <v>18653</v>
      </c>
      <c r="P3921" s="23" t="s">
        <v>18654</v>
      </c>
      <c r="Q3921" s="25" t="s">
        <v>18655</v>
      </c>
      <c r="R3921" s="58" t="s">
        <v>18656</v>
      </c>
      <c r="S3921" s="23" t="s">
        <v>18657</v>
      </c>
      <c r="T3921" s="23" t="s">
        <v>18658</v>
      </c>
      <c r="U3921" s="25" t="s">
        <v>18754</v>
      </c>
      <c r="V3921" s="23" t="s">
        <v>18659</v>
      </c>
      <c r="W3921" s="25" t="s">
        <v>18588</v>
      </c>
      <c r="X3921" s="58" t="s">
        <v>1442</v>
      </c>
      <c r="Y3921" s="23" t="s">
        <v>18652</v>
      </c>
      <c r="Z3921" s="23" t="s">
        <v>76</v>
      </c>
      <c r="AA3921" s="33">
        <v>5</v>
      </c>
      <c r="AB3921" s="295" t="str">
        <f>IF(ISBLANK($AA3921),"","年間")</f>
        <v>年間</v>
      </c>
      <c r="AC3921" s="268"/>
      <c r="AD3921" s="23">
        <v>1</v>
      </c>
      <c r="AE3921" s="134">
        <v>24060</v>
      </c>
      <c r="AF3921" s="26">
        <f>IF(ISBLANK($AE3921),"",$AE3921*$AD3921)</f>
        <v>24060</v>
      </c>
      <c r="AG3921" s="27">
        <v>43040</v>
      </c>
      <c r="AH3921" s="168">
        <v>43061</v>
      </c>
      <c r="AI3921" s="29" t="s">
        <v>15151</v>
      </c>
      <c r="AJ3921" s="178">
        <f t="shared" si="319"/>
        <v>44886</v>
      </c>
      <c r="AK3921" s="23" t="s">
        <v>18591</v>
      </c>
      <c r="AL3921" s="23" t="s">
        <v>18661</v>
      </c>
      <c r="AM3921" s="35">
        <v>43061</v>
      </c>
      <c r="AN3921" s="408">
        <f>IF($AA3921-data!$G$1=0,"　",IF(AK3921=0,"　",VLOOKUP($AK3921,data!$A$1:$H$264,8,FALSE)))</f>
        <v>0</v>
      </c>
      <c r="AO3921" s="35">
        <v>43069</v>
      </c>
      <c r="AP3921" s="134" t="s">
        <v>18590</v>
      </c>
      <c r="AQ3921" s="264" t="str">
        <f t="shared" si="320"/>
        <v/>
      </c>
    </row>
    <row r="3922" spans="1:43" ht="24.75" customHeight="1" x14ac:dyDescent="0.15">
      <c r="A3922" s="593">
        <v>3919</v>
      </c>
      <c r="B3922" s="23" t="s">
        <v>18587</v>
      </c>
      <c r="C3922" s="24" t="s">
        <v>2276</v>
      </c>
      <c r="D3922" s="23" t="s">
        <v>13646</v>
      </c>
      <c r="E3922" s="23" t="s">
        <v>2276</v>
      </c>
      <c r="F3922" s="24" t="s">
        <v>10234</v>
      </c>
      <c r="G3922" s="25" t="s">
        <v>18754</v>
      </c>
      <c r="H3922" s="23"/>
      <c r="I3922" s="23" t="s">
        <v>13035</v>
      </c>
      <c r="J3922" s="25" t="s">
        <v>18589</v>
      </c>
      <c r="K3922" s="58" t="s">
        <v>1442</v>
      </c>
      <c r="L3922" s="58"/>
      <c r="M3922" s="23" t="s">
        <v>18652</v>
      </c>
      <c r="N3922" s="23" t="s">
        <v>76</v>
      </c>
      <c r="O3922" s="25" t="s">
        <v>18653</v>
      </c>
      <c r="P3922" s="23" t="s">
        <v>18654</v>
      </c>
      <c r="Q3922" s="25" t="s">
        <v>18655</v>
      </c>
      <c r="R3922" s="58" t="s">
        <v>18656</v>
      </c>
      <c r="S3922" s="23" t="s">
        <v>18657</v>
      </c>
      <c r="T3922" s="23" t="s">
        <v>18658</v>
      </c>
      <c r="U3922" s="25" t="s">
        <v>18754</v>
      </c>
      <c r="V3922" s="23" t="s">
        <v>18659</v>
      </c>
      <c r="W3922" s="25" t="s">
        <v>18588</v>
      </c>
      <c r="X3922" s="58" t="s">
        <v>1442</v>
      </c>
      <c r="Y3922" s="23" t="s">
        <v>18652</v>
      </c>
      <c r="Z3922" s="23" t="s">
        <v>76</v>
      </c>
      <c r="AA3922" s="33">
        <v>5</v>
      </c>
      <c r="AB3922" s="295" t="str">
        <f>IF(ISBLANK($AA3922),"","年間")</f>
        <v>年間</v>
      </c>
      <c r="AC3922" s="268"/>
      <c r="AD3922" s="23">
        <v>1</v>
      </c>
      <c r="AE3922" s="134">
        <v>24060</v>
      </c>
      <c r="AF3922" s="26">
        <f>IF(ISBLANK($AE3922),"",$AE3922*$AD3922)</f>
        <v>24060</v>
      </c>
      <c r="AG3922" s="27">
        <v>43040</v>
      </c>
      <c r="AH3922" s="168">
        <v>43061</v>
      </c>
      <c r="AI3922" s="29" t="s">
        <v>15151</v>
      </c>
      <c r="AJ3922" s="178">
        <f t="shared" si="319"/>
        <v>44886</v>
      </c>
      <c r="AK3922" s="23" t="s">
        <v>18591</v>
      </c>
      <c r="AL3922" s="23" t="s">
        <v>18662</v>
      </c>
      <c r="AM3922" s="35">
        <v>43061</v>
      </c>
      <c r="AN3922" s="408">
        <f>IF($AA3922-data!$G$1=0,"　",IF(AK3922=0,"　",VLOOKUP($AK3922,data!$A$1:$H$264,8,FALSE)))</f>
        <v>0</v>
      </c>
      <c r="AO3922" s="35">
        <v>43069</v>
      </c>
      <c r="AP3922" s="134" t="s">
        <v>18590</v>
      </c>
      <c r="AQ3922" s="264" t="str">
        <f t="shared" si="320"/>
        <v/>
      </c>
    </row>
    <row r="3923" spans="1:43" ht="24.75" customHeight="1" x14ac:dyDescent="0.15">
      <c r="A3923" s="593">
        <v>3920</v>
      </c>
      <c r="B3923" s="23" t="s">
        <v>18587</v>
      </c>
      <c r="C3923" s="24" t="s">
        <v>2276</v>
      </c>
      <c r="D3923" s="23" t="s">
        <v>13646</v>
      </c>
      <c r="E3923" s="23" t="s">
        <v>2276</v>
      </c>
      <c r="F3923" s="24" t="s">
        <v>10234</v>
      </c>
      <c r="G3923" s="25" t="s">
        <v>18754</v>
      </c>
      <c r="H3923" s="23"/>
      <c r="I3923" s="23" t="s">
        <v>13035</v>
      </c>
      <c r="J3923" s="25" t="s">
        <v>18589</v>
      </c>
      <c r="K3923" s="58" t="s">
        <v>1442</v>
      </c>
      <c r="L3923" s="58"/>
      <c r="M3923" s="23" t="s">
        <v>18652</v>
      </c>
      <c r="N3923" s="23" t="s">
        <v>76</v>
      </c>
      <c r="O3923" s="25" t="s">
        <v>18653</v>
      </c>
      <c r="P3923" s="23" t="s">
        <v>18654</v>
      </c>
      <c r="Q3923" s="25" t="s">
        <v>18655</v>
      </c>
      <c r="R3923" s="58" t="s">
        <v>18656</v>
      </c>
      <c r="S3923" s="23" t="s">
        <v>18657</v>
      </c>
      <c r="T3923" s="23" t="s">
        <v>18658</v>
      </c>
      <c r="U3923" s="25" t="s">
        <v>18754</v>
      </c>
      <c r="V3923" s="23" t="s">
        <v>18659</v>
      </c>
      <c r="W3923" s="25" t="s">
        <v>18588</v>
      </c>
      <c r="X3923" s="58" t="s">
        <v>1442</v>
      </c>
      <c r="Y3923" s="23" t="s">
        <v>18652</v>
      </c>
      <c r="Z3923" s="23" t="s">
        <v>76</v>
      </c>
      <c r="AA3923" s="33">
        <v>5</v>
      </c>
      <c r="AB3923" s="295" t="str">
        <f>IF(ISBLANK($AA3923),"","年間")</f>
        <v>年間</v>
      </c>
      <c r="AC3923" s="268"/>
      <c r="AD3923" s="23">
        <v>1</v>
      </c>
      <c r="AE3923" s="134">
        <v>24060</v>
      </c>
      <c r="AF3923" s="26">
        <f>IF(ISBLANK($AE3923),"",$AE3923*$AD3923)</f>
        <v>24060</v>
      </c>
      <c r="AG3923" s="27">
        <v>43040</v>
      </c>
      <c r="AH3923" s="168">
        <v>43061</v>
      </c>
      <c r="AI3923" s="29" t="s">
        <v>15151</v>
      </c>
      <c r="AJ3923" s="178">
        <f t="shared" si="319"/>
        <v>44886</v>
      </c>
      <c r="AK3923" s="23" t="s">
        <v>18591</v>
      </c>
      <c r="AL3923" s="23" t="s">
        <v>18663</v>
      </c>
      <c r="AM3923" s="35">
        <v>43061</v>
      </c>
      <c r="AN3923" s="408">
        <f>IF($AA3923-data!$G$1=0,"　",IF(AK3923=0,"　",VLOOKUP($AK3923,data!$A$1:$H$264,8,FALSE)))</f>
        <v>0</v>
      </c>
      <c r="AO3923" s="35">
        <v>43069</v>
      </c>
      <c r="AP3923" s="134" t="s">
        <v>18590</v>
      </c>
      <c r="AQ3923" s="264" t="str">
        <f t="shared" si="320"/>
        <v/>
      </c>
    </row>
    <row r="3924" spans="1:43" ht="24.75" customHeight="1" x14ac:dyDescent="0.15">
      <c r="A3924" s="593">
        <v>3921</v>
      </c>
      <c r="B3924" s="23" t="s">
        <v>18587</v>
      </c>
      <c r="C3924" s="24" t="s">
        <v>2276</v>
      </c>
      <c r="D3924" s="23" t="s">
        <v>13646</v>
      </c>
      <c r="E3924" s="23" t="s">
        <v>2276</v>
      </c>
      <c r="F3924" s="24" t="s">
        <v>10234</v>
      </c>
      <c r="G3924" s="25" t="s">
        <v>18754</v>
      </c>
      <c r="H3924" s="23"/>
      <c r="I3924" s="23" t="s">
        <v>13035</v>
      </c>
      <c r="J3924" s="25" t="s">
        <v>18589</v>
      </c>
      <c r="K3924" s="58" t="s">
        <v>1442</v>
      </c>
      <c r="L3924" s="58"/>
      <c r="M3924" s="23" t="s">
        <v>18652</v>
      </c>
      <c r="N3924" s="23" t="s">
        <v>76</v>
      </c>
      <c r="O3924" s="25" t="s">
        <v>18653</v>
      </c>
      <c r="P3924" s="23" t="s">
        <v>18654</v>
      </c>
      <c r="Q3924" s="25" t="s">
        <v>18655</v>
      </c>
      <c r="R3924" s="58" t="s">
        <v>18656</v>
      </c>
      <c r="S3924" s="23" t="s">
        <v>18657</v>
      </c>
      <c r="T3924" s="23" t="s">
        <v>18658</v>
      </c>
      <c r="U3924" s="25" t="s">
        <v>18754</v>
      </c>
      <c r="V3924" s="23" t="s">
        <v>18659</v>
      </c>
      <c r="W3924" s="25" t="s">
        <v>18588</v>
      </c>
      <c r="X3924" s="58" t="s">
        <v>1442</v>
      </c>
      <c r="Y3924" s="23" t="s">
        <v>18652</v>
      </c>
      <c r="Z3924" s="23" t="s">
        <v>76</v>
      </c>
      <c r="AA3924" s="33">
        <v>5</v>
      </c>
      <c r="AB3924" s="295" t="str">
        <f>IF(ISBLANK($AA3924),"","年間")</f>
        <v>年間</v>
      </c>
      <c r="AC3924" s="268"/>
      <c r="AD3924" s="23">
        <v>1</v>
      </c>
      <c r="AE3924" s="134">
        <v>24060</v>
      </c>
      <c r="AF3924" s="26">
        <f>IF(ISBLANK($AE3924),"",$AE3924*$AD3924)</f>
        <v>24060</v>
      </c>
      <c r="AG3924" s="27">
        <v>43040</v>
      </c>
      <c r="AH3924" s="168">
        <v>43061</v>
      </c>
      <c r="AI3924" s="29" t="s">
        <v>15151</v>
      </c>
      <c r="AJ3924" s="178">
        <f t="shared" si="319"/>
        <v>44886</v>
      </c>
      <c r="AK3924" s="23" t="s">
        <v>18591</v>
      </c>
      <c r="AL3924" s="23" t="s">
        <v>18664</v>
      </c>
      <c r="AM3924" s="35">
        <v>43061</v>
      </c>
      <c r="AN3924" s="408">
        <f>IF($AA3924-data!$G$1=0,"　",IF(AK3924=0,"　",VLOOKUP($AK3924,data!$A$1:$H$264,8,FALSE)))</f>
        <v>0</v>
      </c>
      <c r="AO3924" s="35">
        <v>43069</v>
      </c>
      <c r="AP3924" s="134" t="s">
        <v>18590</v>
      </c>
      <c r="AQ3924" s="264" t="str">
        <f t="shared" si="320"/>
        <v/>
      </c>
    </row>
    <row r="3925" spans="1:43" ht="24.75" customHeight="1" x14ac:dyDescent="0.15">
      <c r="A3925" s="593">
        <v>3922</v>
      </c>
      <c r="B3925" s="23" t="s">
        <v>18592</v>
      </c>
      <c r="C3925" s="24" t="s">
        <v>2344</v>
      </c>
      <c r="D3925" s="23"/>
      <c r="E3925" s="23"/>
      <c r="F3925" s="24"/>
      <c r="G3925" s="25"/>
      <c r="H3925" s="23"/>
      <c r="I3925" s="23"/>
      <c r="J3925" s="25"/>
      <c r="K3925" s="58"/>
      <c r="L3925" s="58"/>
      <c r="M3925" s="23"/>
      <c r="N3925" s="23"/>
      <c r="O3925" s="25"/>
      <c r="P3925" s="23"/>
      <c r="Q3925" s="25"/>
      <c r="R3925" s="58"/>
      <c r="S3925" s="23"/>
      <c r="T3925" s="23"/>
      <c r="U3925" s="25"/>
      <c r="V3925" s="23"/>
      <c r="W3925" s="25"/>
      <c r="X3925" s="58"/>
      <c r="Y3925" s="23"/>
      <c r="Z3925" s="23"/>
      <c r="AA3925" s="33"/>
      <c r="AB3925" s="295"/>
      <c r="AC3925" s="268"/>
      <c r="AD3925" s="23"/>
      <c r="AE3925" s="134"/>
      <c r="AF3925" s="26"/>
      <c r="AG3925" s="27"/>
      <c r="AH3925" s="168"/>
      <c r="AI3925" s="29" t="s">
        <v>15151</v>
      </c>
      <c r="AJ3925" s="178" t="str">
        <f t="shared" si="319"/>
        <v/>
      </c>
      <c r="AK3925" s="23"/>
      <c r="AL3925" s="23"/>
      <c r="AM3925" s="35"/>
      <c r="AN3925" s="408" t="str">
        <f>IF($AA3925-data!$G$1=0,"　",IF(AK3925=0,"　",VLOOKUP($AK3925,data!$A$1:$H$264,8,FALSE)))</f>
        <v>　</v>
      </c>
      <c r="AO3925" s="35"/>
      <c r="AP3925" s="134"/>
      <c r="AQ3925" s="264" t="str">
        <f t="shared" si="320"/>
        <v/>
      </c>
    </row>
    <row r="3926" spans="1:43" ht="24.75" customHeight="1" x14ac:dyDescent="0.15">
      <c r="A3926" s="593">
        <v>3923</v>
      </c>
      <c r="B3926" s="23" t="s">
        <v>18593</v>
      </c>
      <c r="C3926" s="24" t="s">
        <v>2344</v>
      </c>
      <c r="D3926" s="23"/>
      <c r="E3926" s="23"/>
      <c r="F3926" s="24"/>
      <c r="G3926" s="25"/>
      <c r="H3926" s="23"/>
      <c r="I3926" s="23"/>
      <c r="J3926" s="25"/>
      <c r="K3926" s="58"/>
      <c r="L3926" s="58"/>
      <c r="M3926" s="23"/>
      <c r="N3926" s="23"/>
      <c r="O3926" s="25"/>
      <c r="P3926" s="23"/>
      <c r="Q3926" s="25"/>
      <c r="R3926" s="58"/>
      <c r="S3926" s="23"/>
      <c r="T3926" s="23"/>
      <c r="U3926" s="25"/>
      <c r="V3926" s="23"/>
      <c r="W3926" s="25"/>
      <c r="X3926" s="58"/>
      <c r="Y3926" s="23"/>
      <c r="Z3926" s="23"/>
      <c r="AA3926" s="33"/>
      <c r="AB3926" s="295"/>
      <c r="AC3926" s="268"/>
      <c r="AD3926" s="23"/>
      <c r="AE3926" s="134"/>
      <c r="AF3926" s="26"/>
      <c r="AG3926" s="27"/>
      <c r="AH3926" s="168"/>
      <c r="AI3926" s="29" t="s">
        <v>15151</v>
      </c>
      <c r="AJ3926" s="178" t="str">
        <f t="shared" si="319"/>
        <v/>
      </c>
      <c r="AK3926" s="23"/>
      <c r="AL3926" s="23"/>
      <c r="AM3926" s="35"/>
      <c r="AN3926" s="408" t="str">
        <f>IF($AA3926-data!$G$1=0,"　",IF(AK3926=0,"　",VLOOKUP($AK3926,data!$A$1:$H$264,8,FALSE)))</f>
        <v>　</v>
      </c>
      <c r="AO3926" s="35"/>
      <c r="AP3926" s="134"/>
      <c r="AQ3926" s="264" t="str">
        <f t="shared" si="320"/>
        <v/>
      </c>
    </row>
    <row r="3927" spans="1:43" ht="24.75" customHeight="1" x14ac:dyDescent="0.15">
      <c r="A3927" s="593">
        <v>3924</v>
      </c>
      <c r="B3927" s="23" t="s">
        <v>18640</v>
      </c>
      <c r="C3927" s="24" t="s">
        <v>2344</v>
      </c>
      <c r="D3927" s="23"/>
      <c r="E3927" s="23"/>
      <c r="F3927" s="24"/>
      <c r="G3927" s="25"/>
      <c r="H3927" s="23"/>
      <c r="I3927" s="23"/>
      <c r="J3927" s="25"/>
      <c r="K3927" s="58"/>
      <c r="L3927" s="58"/>
      <c r="M3927" s="23"/>
      <c r="N3927" s="23"/>
      <c r="O3927" s="25"/>
      <c r="P3927" s="23"/>
      <c r="Q3927" s="25"/>
      <c r="R3927" s="58"/>
      <c r="S3927" s="23"/>
      <c r="T3927" s="23"/>
      <c r="U3927" s="25"/>
      <c r="V3927" s="23"/>
      <c r="W3927" s="25"/>
      <c r="X3927" s="58"/>
      <c r="Y3927" s="23"/>
      <c r="Z3927" s="23"/>
      <c r="AA3927" s="33"/>
      <c r="AB3927" s="295"/>
      <c r="AC3927" s="268"/>
      <c r="AD3927" s="23"/>
      <c r="AE3927" s="134"/>
      <c r="AF3927" s="26"/>
      <c r="AG3927" s="27"/>
      <c r="AH3927" s="168"/>
      <c r="AI3927" s="29" t="s">
        <v>15151</v>
      </c>
      <c r="AJ3927" s="178" t="str">
        <f t="shared" si="319"/>
        <v/>
      </c>
      <c r="AK3927" s="23"/>
      <c r="AL3927" s="23"/>
      <c r="AM3927" s="35"/>
      <c r="AN3927" s="408" t="str">
        <f>IF($AA3927-data!$G$1=0,"　",IF(AK3927=0,"　",VLOOKUP($AK3927,data!$A$1:$H$264,8,FALSE)))</f>
        <v>　</v>
      </c>
      <c r="AO3927" s="35"/>
      <c r="AP3927" s="134"/>
      <c r="AQ3927" s="264" t="str">
        <f t="shared" si="320"/>
        <v/>
      </c>
    </row>
    <row r="3928" spans="1:43" ht="24.75" customHeight="1" x14ac:dyDescent="0.15">
      <c r="A3928" s="593">
        <v>3925</v>
      </c>
      <c r="B3928" s="23" t="s">
        <v>18646</v>
      </c>
      <c r="C3928" s="24" t="s">
        <v>2344</v>
      </c>
      <c r="D3928" s="23"/>
      <c r="E3928" s="23"/>
      <c r="F3928" s="24"/>
      <c r="G3928" s="25"/>
      <c r="H3928" s="23"/>
      <c r="I3928" s="23"/>
      <c r="J3928" s="25"/>
      <c r="K3928" s="58"/>
      <c r="L3928" s="58"/>
      <c r="M3928" s="23"/>
      <c r="N3928" s="23"/>
      <c r="O3928" s="25"/>
      <c r="P3928" s="23"/>
      <c r="Q3928" s="25"/>
      <c r="R3928" s="58"/>
      <c r="S3928" s="23"/>
      <c r="T3928" s="23"/>
      <c r="U3928" s="25"/>
      <c r="V3928" s="23"/>
      <c r="W3928" s="25"/>
      <c r="X3928" s="58"/>
      <c r="Y3928" s="23"/>
      <c r="Z3928" s="23"/>
      <c r="AA3928" s="33"/>
      <c r="AB3928" s="295" t="str">
        <f t="shared" ref="AB3928:AB3936" si="321">IF(ISBLANK($AA3928),"","年間")</f>
        <v/>
      </c>
      <c r="AC3928" s="268"/>
      <c r="AD3928" s="23"/>
      <c r="AE3928" s="134"/>
      <c r="AF3928" s="26" t="str">
        <f t="shared" ref="AF3928:AF3941" si="322">IF(ISBLANK($AE3928),"",$AE3928*$AD3928)</f>
        <v/>
      </c>
      <c r="AG3928" s="27"/>
      <c r="AH3928" s="168"/>
      <c r="AI3928" s="29" t="s">
        <v>15151</v>
      </c>
      <c r="AJ3928" s="178" t="str">
        <f t="shared" si="319"/>
        <v/>
      </c>
      <c r="AK3928" s="23"/>
      <c r="AL3928" s="23"/>
      <c r="AM3928" s="35"/>
      <c r="AN3928" s="408" t="str">
        <f>IF($AA3928-data!$G$1=0,"　",IF(AK3928=0,"　",VLOOKUP($AK3928,data!$A$1:$H$264,8,FALSE)))</f>
        <v>　</v>
      </c>
      <c r="AO3928" s="35"/>
      <c r="AP3928" s="134"/>
      <c r="AQ3928" s="264" t="str">
        <f t="shared" si="320"/>
        <v/>
      </c>
    </row>
    <row r="3929" spans="1:43" ht="24.75" customHeight="1" x14ac:dyDescent="0.15">
      <c r="A3929" s="593">
        <v>3926</v>
      </c>
      <c r="B3929" s="23" t="s">
        <v>18758</v>
      </c>
      <c r="C3929" s="24" t="s">
        <v>3308</v>
      </c>
      <c r="D3929" s="23" t="s">
        <v>18070</v>
      </c>
      <c r="E3929" s="23" t="s">
        <v>3308</v>
      </c>
      <c r="F3929" s="24" t="s">
        <v>8156</v>
      </c>
      <c r="G3929" s="25" t="s">
        <v>18759</v>
      </c>
      <c r="H3929" s="23" t="s">
        <v>5442</v>
      </c>
      <c r="I3929" s="23" t="s">
        <v>18763</v>
      </c>
      <c r="J3929" s="25" t="s">
        <v>18762</v>
      </c>
      <c r="K3929" s="58"/>
      <c r="L3929" s="58"/>
      <c r="M3929" s="23" t="s">
        <v>18764</v>
      </c>
      <c r="N3929" s="23"/>
      <c r="O3929" s="25" t="s">
        <v>18765</v>
      </c>
      <c r="P3929" s="23" t="s">
        <v>5314</v>
      </c>
      <c r="Q3929" s="25" t="s">
        <v>8158</v>
      </c>
      <c r="R3929" s="58"/>
      <c r="S3929" s="23" t="s">
        <v>5316</v>
      </c>
      <c r="T3929" s="23" t="s">
        <v>5317</v>
      </c>
      <c r="U3929" s="25" t="s">
        <v>18759</v>
      </c>
      <c r="V3929" s="23" t="s">
        <v>5442</v>
      </c>
      <c r="W3929" s="25" t="s">
        <v>18761</v>
      </c>
      <c r="X3929" s="58"/>
      <c r="Y3929" s="23" t="s">
        <v>18764</v>
      </c>
      <c r="Z3929" s="23"/>
      <c r="AA3929" s="33">
        <v>5</v>
      </c>
      <c r="AB3929" s="295" t="str">
        <f t="shared" si="321"/>
        <v>年間</v>
      </c>
      <c r="AC3929" s="268"/>
      <c r="AD3929" s="23">
        <v>1</v>
      </c>
      <c r="AE3929" s="134">
        <v>134400</v>
      </c>
      <c r="AF3929" s="26">
        <f t="shared" si="322"/>
        <v>134400</v>
      </c>
      <c r="AG3929" s="27">
        <v>43070</v>
      </c>
      <c r="AH3929" s="168">
        <v>43054</v>
      </c>
      <c r="AI3929" s="29" t="s">
        <v>15151</v>
      </c>
      <c r="AJ3929" s="178">
        <f t="shared" si="319"/>
        <v>44879</v>
      </c>
      <c r="AK3929" s="23" t="s">
        <v>5457</v>
      </c>
      <c r="AL3929" s="23" t="s">
        <v>18766</v>
      </c>
      <c r="AM3929" s="35">
        <v>43054</v>
      </c>
      <c r="AN3929" s="408" t="str">
        <f>IF($AA3929-data!$G$1=0,"　",IF(AK3929=0,"　",VLOOKUP($AK3929,data!$A$1:$H$264,8,FALSE)))</f>
        <v>消耗部品交換対象</v>
      </c>
      <c r="AO3929" s="35">
        <v>43074</v>
      </c>
      <c r="AP3929" s="134" t="s">
        <v>18760</v>
      </c>
      <c r="AQ3929" s="264">
        <f t="shared" si="320"/>
        <v>44119</v>
      </c>
    </row>
    <row r="3930" spans="1:43" ht="24.75" customHeight="1" x14ac:dyDescent="0.15">
      <c r="A3930" s="593">
        <v>3927</v>
      </c>
      <c r="B3930" s="23" t="s">
        <v>18767</v>
      </c>
      <c r="C3930" s="24" t="s">
        <v>5044</v>
      </c>
      <c r="D3930" s="23" t="s">
        <v>15144</v>
      </c>
      <c r="E3930" s="23" t="s">
        <v>5044</v>
      </c>
      <c r="F3930" s="24" t="s">
        <v>18771</v>
      </c>
      <c r="G3930" s="25" t="s">
        <v>18772</v>
      </c>
      <c r="H3930" s="23" t="s">
        <v>18834</v>
      </c>
      <c r="I3930" s="23" t="s">
        <v>17890</v>
      </c>
      <c r="J3930" s="25" t="s">
        <v>18835</v>
      </c>
      <c r="K3930" s="58" t="s">
        <v>6101</v>
      </c>
      <c r="L3930" s="58"/>
      <c r="M3930" s="23" t="s">
        <v>18836</v>
      </c>
      <c r="N3930" s="23" t="s">
        <v>18837</v>
      </c>
      <c r="O3930" s="25" t="s">
        <v>18838</v>
      </c>
      <c r="P3930" s="23" t="s">
        <v>18834</v>
      </c>
      <c r="Q3930" s="25" t="s">
        <v>18839</v>
      </c>
      <c r="R3930" s="58" t="s">
        <v>6101</v>
      </c>
      <c r="S3930" s="23" t="s">
        <v>18836</v>
      </c>
      <c r="T3930" s="23" t="s">
        <v>18837</v>
      </c>
      <c r="U3930" s="25" t="s">
        <v>18838</v>
      </c>
      <c r="V3930" s="23" t="s">
        <v>18834</v>
      </c>
      <c r="W3930" s="25" t="s">
        <v>18839</v>
      </c>
      <c r="X3930" s="58" t="s">
        <v>6101</v>
      </c>
      <c r="Y3930" s="23" t="s">
        <v>18836</v>
      </c>
      <c r="Z3930" s="23" t="s">
        <v>18837</v>
      </c>
      <c r="AA3930" s="33">
        <v>3</v>
      </c>
      <c r="AB3930" s="295" t="str">
        <f t="shared" si="321"/>
        <v>年間</v>
      </c>
      <c r="AC3930" s="268"/>
      <c r="AD3930" s="23">
        <v>1</v>
      </c>
      <c r="AE3930" s="134">
        <v>16200</v>
      </c>
      <c r="AF3930" s="26">
        <f t="shared" si="322"/>
        <v>16200</v>
      </c>
      <c r="AG3930" s="27">
        <v>43070</v>
      </c>
      <c r="AH3930" s="168">
        <v>43101</v>
      </c>
      <c r="AI3930" s="29" t="s">
        <v>15151</v>
      </c>
      <c r="AJ3930" s="178">
        <f t="shared" si="319"/>
        <v>44196</v>
      </c>
      <c r="AK3930" s="23" t="s">
        <v>8291</v>
      </c>
      <c r="AL3930" s="23" t="s">
        <v>18798</v>
      </c>
      <c r="AM3930" s="35">
        <v>43101</v>
      </c>
      <c r="AN3930" s="408" t="str">
        <f>IF($AA3930-data!$G$1=0,"　",IF(AK3930=0,"　",VLOOKUP($AK3930,data!$A$1:$H$264,8,FALSE)))</f>
        <v>　</v>
      </c>
      <c r="AO3930" s="35">
        <v>43084</v>
      </c>
      <c r="AP3930" s="134" t="s">
        <v>18773</v>
      </c>
      <c r="AQ3930" s="264" t="str">
        <f t="shared" si="320"/>
        <v/>
      </c>
    </row>
    <row r="3931" spans="1:43" ht="24.75" customHeight="1" x14ac:dyDescent="0.15">
      <c r="A3931" s="593">
        <v>3928</v>
      </c>
      <c r="B3931" s="23" t="s">
        <v>18767</v>
      </c>
      <c r="C3931" s="24" t="s">
        <v>5044</v>
      </c>
      <c r="D3931" s="23" t="s">
        <v>15144</v>
      </c>
      <c r="E3931" s="23" t="s">
        <v>5044</v>
      </c>
      <c r="F3931" s="24" t="s">
        <v>18771</v>
      </c>
      <c r="G3931" s="25" t="s">
        <v>18772</v>
      </c>
      <c r="H3931" s="23" t="s">
        <v>18834</v>
      </c>
      <c r="I3931" s="23" t="s">
        <v>17890</v>
      </c>
      <c r="J3931" s="25" t="s">
        <v>18835</v>
      </c>
      <c r="K3931" s="58" t="s">
        <v>6101</v>
      </c>
      <c r="L3931" s="58"/>
      <c r="M3931" s="23" t="s">
        <v>18836</v>
      </c>
      <c r="N3931" s="23" t="s">
        <v>18837</v>
      </c>
      <c r="O3931" s="25" t="s">
        <v>18838</v>
      </c>
      <c r="P3931" s="23" t="s">
        <v>18834</v>
      </c>
      <c r="Q3931" s="25" t="s">
        <v>18839</v>
      </c>
      <c r="R3931" s="58" t="s">
        <v>6101</v>
      </c>
      <c r="S3931" s="23" t="s">
        <v>18836</v>
      </c>
      <c r="T3931" s="23" t="s">
        <v>18837</v>
      </c>
      <c r="U3931" s="25" t="s">
        <v>18838</v>
      </c>
      <c r="V3931" s="23" t="s">
        <v>18834</v>
      </c>
      <c r="W3931" s="25" t="s">
        <v>18839</v>
      </c>
      <c r="X3931" s="58" t="s">
        <v>6101</v>
      </c>
      <c r="Y3931" s="23" t="s">
        <v>18836</v>
      </c>
      <c r="Z3931" s="23" t="s">
        <v>18837</v>
      </c>
      <c r="AA3931" s="33">
        <v>3</v>
      </c>
      <c r="AB3931" s="295" t="str">
        <f t="shared" si="321"/>
        <v>年間</v>
      </c>
      <c r="AC3931" s="268"/>
      <c r="AD3931" s="23">
        <v>1</v>
      </c>
      <c r="AE3931" s="134">
        <v>16200</v>
      </c>
      <c r="AF3931" s="26">
        <f t="shared" si="322"/>
        <v>16200</v>
      </c>
      <c r="AG3931" s="27">
        <v>43070</v>
      </c>
      <c r="AH3931" s="168">
        <v>43101</v>
      </c>
      <c r="AI3931" s="29" t="s">
        <v>15151</v>
      </c>
      <c r="AJ3931" s="178">
        <f t="shared" si="319"/>
        <v>44196</v>
      </c>
      <c r="AK3931" s="23" t="s">
        <v>8291</v>
      </c>
      <c r="AL3931" s="23" t="s">
        <v>18799</v>
      </c>
      <c r="AM3931" s="35">
        <v>43101</v>
      </c>
      <c r="AN3931" s="408" t="str">
        <f>IF($AA3931-data!$G$1=0,"　",IF(AK3931=0,"　",VLOOKUP($AK3931,data!$A$1:$H$264,8,FALSE)))</f>
        <v>　</v>
      </c>
      <c r="AO3931" s="35">
        <v>43084</v>
      </c>
      <c r="AP3931" s="134" t="s">
        <v>18773</v>
      </c>
      <c r="AQ3931" s="264" t="str">
        <f t="shared" si="320"/>
        <v/>
      </c>
    </row>
    <row r="3932" spans="1:43" ht="24.75" customHeight="1" x14ac:dyDescent="0.15">
      <c r="A3932" s="593">
        <v>3929</v>
      </c>
      <c r="B3932" s="23" t="s">
        <v>18767</v>
      </c>
      <c r="C3932" s="24" t="s">
        <v>5044</v>
      </c>
      <c r="D3932" s="23" t="s">
        <v>15144</v>
      </c>
      <c r="E3932" s="23" t="s">
        <v>5044</v>
      </c>
      <c r="F3932" s="24" t="s">
        <v>18771</v>
      </c>
      <c r="G3932" s="25" t="s">
        <v>18772</v>
      </c>
      <c r="H3932" s="23" t="s">
        <v>18834</v>
      </c>
      <c r="I3932" s="23" t="s">
        <v>17890</v>
      </c>
      <c r="J3932" s="25" t="s">
        <v>18835</v>
      </c>
      <c r="K3932" s="58" t="s">
        <v>6101</v>
      </c>
      <c r="L3932" s="58"/>
      <c r="M3932" s="23" t="s">
        <v>18836</v>
      </c>
      <c r="N3932" s="23" t="s">
        <v>18837</v>
      </c>
      <c r="O3932" s="25" t="s">
        <v>18838</v>
      </c>
      <c r="P3932" s="23" t="s">
        <v>18834</v>
      </c>
      <c r="Q3932" s="25" t="s">
        <v>18839</v>
      </c>
      <c r="R3932" s="58" t="s">
        <v>6101</v>
      </c>
      <c r="S3932" s="23" t="s">
        <v>18836</v>
      </c>
      <c r="T3932" s="23" t="s">
        <v>18837</v>
      </c>
      <c r="U3932" s="25" t="s">
        <v>18838</v>
      </c>
      <c r="V3932" s="23" t="s">
        <v>18834</v>
      </c>
      <c r="W3932" s="25" t="s">
        <v>18839</v>
      </c>
      <c r="X3932" s="58" t="s">
        <v>6101</v>
      </c>
      <c r="Y3932" s="23" t="s">
        <v>18836</v>
      </c>
      <c r="Z3932" s="23" t="s">
        <v>18837</v>
      </c>
      <c r="AA3932" s="33">
        <v>3</v>
      </c>
      <c r="AB3932" s="295" t="str">
        <f t="shared" si="321"/>
        <v>年間</v>
      </c>
      <c r="AC3932" s="268"/>
      <c r="AD3932" s="23">
        <v>1</v>
      </c>
      <c r="AE3932" s="134">
        <v>16200</v>
      </c>
      <c r="AF3932" s="26">
        <f t="shared" si="322"/>
        <v>16200</v>
      </c>
      <c r="AG3932" s="27">
        <v>43070</v>
      </c>
      <c r="AH3932" s="168">
        <v>43101</v>
      </c>
      <c r="AI3932" s="29" t="s">
        <v>15151</v>
      </c>
      <c r="AJ3932" s="178">
        <f t="shared" si="319"/>
        <v>44196</v>
      </c>
      <c r="AK3932" s="23" t="s">
        <v>8291</v>
      </c>
      <c r="AL3932" s="23" t="s">
        <v>18800</v>
      </c>
      <c r="AM3932" s="35">
        <v>43101</v>
      </c>
      <c r="AN3932" s="408" t="str">
        <f>IF($AA3932-data!$G$1=0,"　",IF(AK3932=0,"　",VLOOKUP($AK3932,data!$A$1:$H$264,8,FALSE)))</f>
        <v>　</v>
      </c>
      <c r="AO3932" s="35">
        <v>43084</v>
      </c>
      <c r="AP3932" s="134" t="s">
        <v>18773</v>
      </c>
      <c r="AQ3932" s="264" t="str">
        <f t="shared" si="320"/>
        <v/>
      </c>
    </row>
    <row r="3933" spans="1:43" ht="24.75" customHeight="1" x14ac:dyDescent="0.15">
      <c r="A3933" s="593">
        <v>3930</v>
      </c>
      <c r="B3933" s="23" t="s">
        <v>18767</v>
      </c>
      <c r="C3933" s="24" t="s">
        <v>5044</v>
      </c>
      <c r="D3933" s="23" t="s">
        <v>15144</v>
      </c>
      <c r="E3933" s="23" t="s">
        <v>5044</v>
      </c>
      <c r="F3933" s="24" t="s">
        <v>18771</v>
      </c>
      <c r="G3933" s="25" t="s">
        <v>18772</v>
      </c>
      <c r="H3933" s="23" t="s">
        <v>18834</v>
      </c>
      <c r="I3933" s="23" t="s">
        <v>17890</v>
      </c>
      <c r="J3933" s="25" t="s">
        <v>18835</v>
      </c>
      <c r="K3933" s="58" t="s">
        <v>6101</v>
      </c>
      <c r="L3933" s="58"/>
      <c r="M3933" s="23" t="s">
        <v>18836</v>
      </c>
      <c r="N3933" s="23" t="s">
        <v>18837</v>
      </c>
      <c r="O3933" s="25" t="s">
        <v>18838</v>
      </c>
      <c r="P3933" s="23" t="s">
        <v>18834</v>
      </c>
      <c r="Q3933" s="25" t="s">
        <v>18839</v>
      </c>
      <c r="R3933" s="58" t="s">
        <v>6101</v>
      </c>
      <c r="S3933" s="23" t="s">
        <v>18836</v>
      </c>
      <c r="T3933" s="23" t="s">
        <v>18837</v>
      </c>
      <c r="U3933" s="25" t="s">
        <v>18838</v>
      </c>
      <c r="V3933" s="23" t="s">
        <v>18834</v>
      </c>
      <c r="W3933" s="25" t="s">
        <v>18839</v>
      </c>
      <c r="X3933" s="58" t="s">
        <v>6101</v>
      </c>
      <c r="Y3933" s="23" t="s">
        <v>18836</v>
      </c>
      <c r="Z3933" s="23" t="s">
        <v>18837</v>
      </c>
      <c r="AA3933" s="33">
        <v>3</v>
      </c>
      <c r="AB3933" s="295" t="str">
        <f t="shared" si="321"/>
        <v>年間</v>
      </c>
      <c r="AC3933" s="268"/>
      <c r="AD3933" s="23">
        <v>1</v>
      </c>
      <c r="AE3933" s="134">
        <v>16200</v>
      </c>
      <c r="AF3933" s="26">
        <f t="shared" si="322"/>
        <v>16200</v>
      </c>
      <c r="AG3933" s="27">
        <v>43070</v>
      </c>
      <c r="AH3933" s="168">
        <v>43101</v>
      </c>
      <c r="AI3933" s="29" t="s">
        <v>15151</v>
      </c>
      <c r="AJ3933" s="178">
        <f t="shared" si="319"/>
        <v>44196</v>
      </c>
      <c r="AK3933" s="23" t="s">
        <v>8291</v>
      </c>
      <c r="AL3933" s="23" t="s">
        <v>18801</v>
      </c>
      <c r="AM3933" s="35">
        <v>43101</v>
      </c>
      <c r="AN3933" s="408" t="str">
        <f>IF($AA3933-data!$G$1=0,"　",IF(AK3933=0,"　",VLOOKUP($AK3933,data!$A$1:$H$264,8,FALSE)))</f>
        <v>　</v>
      </c>
      <c r="AO3933" s="35">
        <v>43084</v>
      </c>
      <c r="AP3933" s="134" t="s">
        <v>18773</v>
      </c>
      <c r="AQ3933" s="264" t="str">
        <f t="shared" si="320"/>
        <v/>
      </c>
    </row>
    <row r="3934" spans="1:43" ht="24.75" customHeight="1" x14ac:dyDescent="0.15">
      <c r="A3934" s="593">
        <v>3931</v>
      </c>
      <c r="B3934" s="23" t="s">
        <v>18767</v>
      </c>
      <c r="C3934" s="24" t="s">
        <v>5044</v>
      </c>
      <c r="D3934" s="23" t="s">
        <v>15144</v>
      </c>
      <c r="E3934" s="23" t="s">
        <v>5044</v>
      </c>
      <c r="F3934" s="24" t="s">
        <v>18771</v>
      </c>
      <c r="G3934" s="25" t="s">
        <v>18772</v>
      </c>
      <c r="H3934" s="23" t="s">
        <v>18834</v>
      </c>
      <c r="I3934" s="23" t="s">
        <v>17890</v>
      </c>
      <c r="J3934" s="25" t="s">
        <v>18835</v>
      </c>
      <c r="K3934" s="58" t="s">
        <v>6101</v>
      </c>
      <c r="L3934" s="58"/>
      <c r="M3934" s="23" t="s">
        <v>18836</v>
      </c>
      <c r="N3934" s="23" t="s">
        <v>18837</v>
      </c>
      <c r="O3934" s="25" t="s">
        <v>18838</v>
      </c>
      <c r="P3934" s="23" t="s">
        <v>18834</v>
      </c>
      <c r="Q3934" s="25" t="s">
        <v>18839</v>
      </c>
      <c r="R3934" s="58" t="s">
        <v>6101</v>
      </c>
      <c r="S3934" s="23" t="s">
        <v>18836</v>
      </c>
      <c r="T3934" s="23" t="s">
        <v>18837</v>
      </c>
      <c r="U3934" s="25" t="s">
        <v>18838</v>
      </c>
      <c r="V3934" s="23" t="s">
        <v>18834</v>
      </c>
      <c r="W3934" s="25" t="s">
        <v>18839</v>
      </c>
      <c r="X3934" s="58" t="s">
        <v>6101</v>
      </c>
      <c r="Y3934" s="23" t="s">
        <v>18836</v>
      </c>
      <c r="Z3934" s="23" t="s">
        <v>18837</v>
      </c>
      <c r="AA3934" s="33">
        <v>3</v>
      </c>
      <c r="AB3934" s="295" t="str">
        <f t="shared" si="321"/>
        <v>年間</v>
      </c>
      <c r="AC3934" s="268"/>
      <c r="AD3934" s="23">
        <v>1</v>
      </c>
      <c r="AE3934" s="134">
        <v>16200</v>
      </c>
      <c r="AF3934" s="26">
        <f t="shared" si="322"/>
        <v>16200</v>
      </c>
      <c r="AG3934" s="27">
        <v>43070</v>
      </c>
      <c r="AH3934" s="168">
        <v>43101</v>
      </c>
      <c r="AI3934" s="29" t="s">
        <v>15151</v>
      </c>
      <c r="AJ3934" s="178">
        <f t="shared" si="319"/>
        <v>44196</v>
      </c>
      <c r="AK3934" s="23" t="s">
        <v>8291</v>
      </c>
      <c r="AL3934" s="23" t="s">
        <v>18802</v>
      </c>
      <c r="AM3934" s="35">
        <v>43101</v>
      </c>
      <c r="AN3934" s="408" t="str">
        <f>IF($AA3934-data!$G$1=0,"　",IF(AK3934=0,"　",VLOOKUP($AK3934,data!$A$1:$H$264,8,FALSE)))</f>
        <v>　</v>
      </c>
      <c r="AO3934" s="35">
        <v>43084</v>
      </c>
      <c r="AP3934" s="134" t="s">
        <v>18773</v>
      </c>
      <c r="AQ3934" s="264" t="str">
        <f t="shared" si="320"/>
        <v/>
      </c>
    </row>
    <row r="3935" spans="1:43" ht="24.75" customHeight="1" x14ac:dyDescent="0.15">
      <c r="A3935" s="593">
        <v>3932</v>
      </c>
      <c r="B3935" s="23" t="s">
        <v>18767</v>
      </c>
      <c r="C3935" s="24" t="s">
        <v>5044</v>
      </c>
      <c r="D3935" s="23" t="s">
        <v>15144</v>
      </c>
      <c r="E3935" s="23" t="s">
        <v>5044</v>
      </c>
      <c r="F3935" s="24" t="s">
        <v>18771</v>
      </c>
      <c r="G3935" s="25" t="s">
        <v>18772</v>
      </c>
      <c r="H3935" s="23" t="s">
        <v>18834</v>
      </c>
      <c r="I3935" s="23" t="s">
        <v>17890</v>
      </c>
      <c r="J3935" s="25" t="s">
        <v>18835</v>
      </c>
      <c r="K3935" s="58" t="s">
        <v>6101</v>
      </c>
      <c r="L3935" s="58"/>
      <c r="M3935" s="23" t="s">
        <v>18836</v>
      </c>
      <c r="N3935" s="23" t="s">
        <v>18837</v>
      </c>
      <c r="O3935" s="25" t="s">
        <v>18838</v>
      </c>
      <c r="P3935" s="23" t="s">
        <v>18834</v>
      </c>
      <c r="Q3935" s="25" t="s">
        <v>18839</v>
      </c>
      <c r="R3935" s="58" t="s">
        <v>6101</v>
      </c>
      <c r="S3935" s="23" t="s">
        <v>18836</v>
      </c>
      <c r="T3935" s="23" t="s">
        <v>18837</v>
      </c>
      <c r="U3935" s="25" t="s">
        <v>18838</v>
      </c>
      <c r="V3935" s="23" t="s">
        <v>18834</v>
      </c>
      <c r="W3935" s="25" t="s">
        <v>18839</v>
      </c>
      <c r="X3935" s="58" t="s">
        <v>6101</v>
      </c>
      <c r="Y3935" s="23" t="s">
        <v>18836</v>
      </c>
      <c r="Z3935" s="23" t="s">
        <v>18837</v>
      </c>
      <c r="AA3935" s="33">
        <v>3</v>
      </c>
      <c r="AB3935" s="295" t="str">
        <f t="shared" si="321"/>
        <v>年間</v>
      </c>
      <c r="AC3935" s="268"/>
      <c r="AD3935" s="23">
        <v>1</v>
      </c>
      <c r="AE3935" s="134">
        <v>16200</v>
      </c>
      <c r="AF3935" s="26">
        <f t="shared" si="322"/>
        <v>16200</v>
      </c>
      <c r="AG3935" s="27">
        <v>43070</v>
      </c>
      <c r="AH3935" s="168">
        <v>43101</v>
      </c>
      <c r="AI3935" s="29" t="s">
        <v>15151</v>
      </c>
      <c r="AJ3935" s="178">
        <f t="shared" si="319"/>
        <v>44196</v>
      </c>
      <c r="AK3935" s="23" t="s">
        <v>8291</v>
      </c>
      <c r="AL3935" s="23" t="s">
        <v>18803</v>
      </c>
      <c r="AM3935" s="35">
        <v>43101</v>
      </c>
      <c r="AN3935" s="408" t="str">
        <f>IF($AA3935-data!$G$1=0,"　",IF(AK3935=0,"　",VLOOKUP($AK3935,data!$A$1:$H$264,8,FALSE)))</f>
        <v>　</v>
      </c>
      <c r="AO3935" s="35">
        <v>43084</v>
      </c>
      <c r="AP3935" s="134" t="s">
        <v>18773</v>
      </c>
      <c r="AQ3935" s="264" t="str">
        <f t="shared" si="320"/>
        <v/>
      </c>
    </row>
    <row r="3936" spans="1:43" ht="24.75" customHeight="1" x14ac:dyDescent="0.15">
      <c r="A3936" s="593">
        <v>3933</v>
      </c>
      <c r="B3936" s="23" t="s">
        <v>18768</v>
      </c>
      <c r="C3936" s="24" t="s">
        <v>5044</v>
      </c>
      <c r="D3936" s="23" t="s">
        <v>15144</v>
      </c>
      <c r="E3936" s="23" t="s">
        <v>5044</v>
      </c>
      <c r="F3936" s="24" t="s">
        <v>18771</v>
      </c>
      <c r="G3936" s="25" t="s">
        <v>18772</v>
      </c>
      <c r="H3936" s="23" t="s">
        <v>18834</v>
      </c>
      <c r="I3936" s="23" t="s">
        <v>17890</v>
      </c>
      <c r="J3936" s="25" t="s">
        <v>18835</v>
      </c>
      <c r="K3936" s="58" t="s">
        <v>6101</v>
      </c>
      <c r="L3936" s="58"/>
      <c r="M3936" s="23" t="s">
        <v>18836</v>
      </c>
      <c r="N3936" s="23" t="s">
        <v>18837</v>
      </c>
      <c r="O3936" s="25" t="s">
        <v>18838</v>
      </c>
      <c r="P3936" s="23" t="s">
        <v>18834</v>
      </c>
      <c r="Q3936" s="25" t="s">
        <v>18839</v>
      </c>
      <c r="R3936" s="58" t="s">
        <v>6101</v>
      </c>
      <c r="S3936" s="23" t="s">
        <v>18836</v>
      </c>
      <c r="T3936" s="23" t="s">
        <v>18837</v>
      </c>
      <c r="U3936" s="25" t="s">
        <v>18838</v>
      </c>
      <c r="V3936" s="23" t="s">
        <v>18834</v>
      </c>
      <c r="W3936" s="25" t="s">
        <v>18839</v>
      </c>
      <c r="X3936" s="58" t="s">
        <v>6101</v>
      </c>
      <c r="Y3936" s="23" t="s">
        <v>18836</v>
      </c>
      <c r="Z3936" s="23" t="s">
        <v>18837</v>
      </c>
      <c r="AA3936" s="33">
        <v>3</v>
      </c>
      <c r="AB3936" s="295" t="str">
        <f t="shared" si="321"/>
        <v>年間</v>
      </c>
      <c r="AC3936" s="268"/>
      <c r="AD3936" s="23">
        <v>1</v>
      </c>
      <c r="AE3936" s="134">
        <v>10440</v>
      </c>
      <c r="AF3936" s="26">
        <v>10440</v>
      </c>
      <c r="AG3936" s="27">
        <v>43070</v>
      </c>
      <c r="AH3936" s="168">
        <v>43101</v>
      </c>
      <c r="AI3936" s="29" t="s">
        <v>15151</v>
      </c>
      <c r="AJ3936" s="178">
        <f t="shared" si="319"/>
        <v>44196</v>
      </c>
      <c r="AK3936" s="23" t="s">
        <v>18774</v>
      </c>
      <c r="AL3936" s="23" t="s">
        <v>18804</v>
      </c>
      <c r="AM3936" s="35">
        <v>43101</v>
      </c>
      <c r="AN3936" s="408" t="str">
        <f>IF($AA3936-data!$G$1=0,"　",IF(AK3936=0,"　",VLOOKUP($AK3936,data!$A$1:$H$264,8,FALSE)))</f>
        <v>　</v>
      </c>
      <c r="AO3936" s="35">
        <v>43084</v>
      </c>
      <c r="AP3936" s="134" t="s">
        <v>18773</v>
      </c>
      <c r="AQ3936" s="264" t="str">
        <f t="shared" si="320"/>
        <v/>
      </c>
    </row>
    <row r="3937" spans="1:43" ht="24.75" customHeight="1" x14ac:dyDescent="0.15">
      <c r="A3937" s="593">
        <v>3934</v>
      </c>
      <c r="B3937" s="23" t="s">
        <v>18768</v>
      </c>
      <c r="C3937" s="24" t="s">
        <v>5044</v>
      </c>
      <c r="D3937" s="23" t="s">
        <v>15144</v>
      </c>
      <c r="E3937" s="23" t="s">
        <v>5044</v>
      </c>
      <c r="F3937" s="24" t="s">
        <v>18771</v>
      </c>
      <c r="G3937" s="25" t="s">
        <v>18772</v>
      </c>
      <c r="H3937" s="23" t="s">
        <v>18834</v>
      </c>
      <c r="I3937" s="23" t="s">
        <v>17890</v>
      </c>
      <c r="J3937" s="25" t="s">
        <v>18835</v>
      </c>
      <c r="K3937" s="58" t="s">
        <v>6101</v>
      </c>
      <c r="L3937" s="58"/>
      <c r="M3937" s="23" t="s">
        <v>18836</v>
      </c>
      <c r="N3937" s="23" t="s">
        <v>18837</v>
      </c>
      <c r="O3937" s="25" t="s">
        <v>18838</v>
      </c>
      <c r="P3937" s="23" t="s">
        <v>18834</v>
      </c>
      <c r="Q3937" s="25" t="s">
        <v>18839</v>
      </c>
      <c r="R3937" s="58" t="s">
        <v>6101</v>
      </c>
      <c r="S3937" s="23" t="s">
        <v>18836</v>
      </c>
      <c r="T3937" s="23" t="s">
        <v>18837</v>
      </c>
      <c r="U3937" s="25" t="s">
        <v>18838</v>
      </c>
      <c r="V3937" s="23" t="s">
        <v>18834</v>
      </c>
      <c r="W3937" s="25" t="s">
        <v>18839</v>
      </c>
      <c r="X3937" s="58" t="s">
        <v>6101</v>
      </c>
      <c r="Y3937" s="23" t="s">
        <v>18836</v>
      </c>
      <c r="Z3937" s="23" t="s">
        <v>18837</v>
      </c>
      <c r="AA3937" s="33">
        <v>3</v>
      </c>
      <c r="AB3937" s="295" t="str">
        <f t="shared" ref="AB3937:AB3963" si="323">IF(ISBLANK($AA3937),"","年間")</f>
        <v>年間</v>
      </c>
      <c r="AC3937" s="268"/>
      <c r="AD3937" s="23">
        <v>1</v>
      </c>
      <c r="AE3937" s="134">
        <v>10440</v>
      </c>
      <c r="AF3937" s="26">
        <f t="shared" si="322"/>
        <v>10440</v>
      </c>
      <c r="AG3937" s="27">
        <v>43070</v>
      </c>
      <c r="AH3937" s="168">
        <v>43101</v>
      </c>
      <c r="AI3937" s="29" t="s">
        <v>15151</v>
      </c>
      <c r="AJ3937" s="178">
        <f t="shared" si="319"/>
        <v>44196</v>
      </c>
      <c r="AK3937" s="23" t="s">
        <v>18774</v>
      </c>
      <c r="AL3937" s="23" t="s">
        <v>18805</v>
      </c>
      <c r="AM3937" s="35">
        <v>43101</v>
      </c>
      <c r="AN3937" s="408" t="str">
        <f>IF($AA3937-data!$G$1=0,"　",IF(AK3937=0,"　",VLOOKUP($AK3937,data!$A$1:$H$264,8,FALSE)))</f>
        <v>　</v>
      </c>
      <c r="AO3937" s="35">
        <v>43084</v>
      </c>
      <c r="AP3937" s="134" t="s">
        <v>18773</v>
      </c>
      <c r="AQ3937" s="264" t="str">
        <f t="shared" si="320"/>
        <v/>
      </c>
    </row>
    <row r="3938" spans="1:43" ht="24.75" customHeight="1" x14ac:dyDescent="0.15">
      <c r="A3938" s="593">
        <v>3935</v>
      </c>
      <c r="B3938" s="23" t="s">
        <v>18768</v>
      </c>
      <c r="C3938" s="24" t="s">
        <v>5044</v>
      </c>
      <c r="D3938" s="23" t="s">
        <v>15144</v>
      </c>
      <c r="E3938" s="23" t="s">
        <v>5044</v>
      </c>
      <c r="F3938" s="24" t="s">
        <v>18771</v>
      </c>
      <c r="G3938" s="25" t="s">
        <v>18772</v>
      </c>
      <c r="H3938" s="23" t="s">
        <v>18834</v>
      </c>
      <c r="I3938" s="23" t="s">
        <v>17890</v>
      </c>
      <c r="J3938" s="25" t="s">
        <v>18835</v>
      </c>
      <c r="K3938" s="58" t="s">
        <v>6101</v>
      </c>
      <c r="L3938" s="58"/>
      <c r="M3938" s="23" t="s">
        <v>18836</v>
      </c>
      <c r="N3938" s="23" t="s">
        <v>18837</v>
      </c>
      <c r="O3938" s="25" t="s">
        <v>18838</v>
      </c>
      <c r="P3938" s="23" t="s">
        <v>18834</v>
      </c>
      <c r="Q3938" s="25" t="s">
        <v>18839</v>
      </c>
      <c r="R3938" s="58" t="s">
        <v>6101</v>
      </c>
      <c r="S3938" s="23" t="s">
        <v>18836</v>
      </c>
      <c r="T3938" s="23" t="s">
        <v>18837</v>
      </c>
      <c r="U3938" s="25" t="s">
        <v>18838</v>
      </c>
      <c r="V3938" s="23" t="s">
        <v>18834</v>
      </c>
      <c r="W3938" s="25" t="s">
        <v>18839</v>
      </c>
      <c r="X3938" s="58" t="s">
        <v>6101</v>
      </c>
      <c r="Y3938" s="23" t="s">
        <v>18836</v>
      </c>
      <c r="Z3938" s="23" t="s">
        <v>18837</v>
      </c>
      <c r="AA3938" s="33">
        <v>3</v>
      </c>
      <c r="AB3938" s="295" t="str">
        <f t="shared" si="323"/>
        <v>年間</v>
      </c>
      <c r="AC3938" s="268"/>
      <c r="AD3938" s="23">
        <v>1</v>
      </c>
      <c r="AE3938" s="134">
        <v>10440</v>
      </c>
      <c r="AF3938" s="26">
        <f t="shared" si="322"/>
        <v>10440</v>
      </c>
      <c r="AG3938" s="27">
        <v>43070</v>
      </c>
      <c r="AH3938" s="168">
        <v>43101</v>
      </c>
      <c r="AI3938" s="29" t="s">
        <v>15151</v>
      </c>
      <c r="AJ3938" s="178">
        <f t="shared" si="319"/>
        <v>44196</v>
      </c>
      <c r="AK3938" s="23" t="s">
        <v>18774</v>
      </c>
      <c r="AL3938" s="23" t="s">
        <v>18806</v>
      </c>
      <c r="AM3938" s="35">
        <v>43101</v>
      </c>
      <c r="AN3938" s="408" t="str">
        <f>IF($AA3938-data!$G$1=0,"　",IF(AK3938=0,"　",VLOOKUP($AK3938,data!$A$1:$H$264,8,FALSE)))</f>
        <v>　</v>
      </c>
      <c r="AO3938" s="35">
        <v>43084</v>
      </c>
      <c r="AP3938" s="134" t="s">
        <v>18773</v>
      </c>
      <c r="AQ3938" s="264" t="str">
        <f t="shared" si="320"/>
        <v/>
      </c>
    </row>
    <row r="3939" spans="1:43" ht="24.75" customHeight="1" x14ac:dyDescent="0.15">
      <c r="A3939" s="593">
        <v>3936</v>
      </c>
      <c r="B3939" s="23" t="s">
        <v>18768</v>
      </c>
      <c r="C3939" s="24" t="s">
        <v>5044</v>
      </c>
      <c r="D3939" s="23" t="s">
        <v>15144</v>
      </c>
      <c r="E3939" s="23" t="s">
        <v>5044</v>
      </c>
      <c r="F3939" s="24" t="s">
        <v>18771</v>
      </c>
      <c r="G3939" s="25" t="s">
        <v>18772</v>
      </c>
      <c r="H3939" s="23" t="s">
        <v>18834</v>
      </c>
      <c r="I3939" s="23" t="s">
        <v>17890</v>
      </c>
      <c r="J3939" s="25" t="s">
        <v>18835</v>
      </c>
      <c r="K3939" s="58" t="s">
        <v>6101</v>
      </c>
      <c r="L3939" s="58"/>
      <c r="M3939" s="23" t="s">
        <v>18836</v>
      </c>
      <c r="N3939" s="23" t="s">
        <v>18837</v>
      </c>
      <c r="O3939" s="25" t="s">
        <v>18838</v>
      </c>
      <c r="P3939" s="23" t="s">
        <v>18834</v>
      </c>
      <c r="Q3939" s="25" t="s">
        <v>18839</v>
      </c>
      <c r="R3939" s="58" t="s">
        <v>6101</v>
      </c>
      <c r="S3939" s="23" t="s">
        <v>18836</v>
      </c>
      <c r="T3939" s="23" t="s">
        <v>18837</v>
      </c>
      <c r="U3939" s="25" t="s">
        <v>18838</v>
      </c>
      <c r="V3939" s="23" t="s">
        <v>18834</v>
      </c>
      <c r="W3939" s="25" t="s">
        <v>18839</v>
      </c>
      <c r="X3939" s="58" t="s">
        <v>6101</v>
      </c>
      <c r="Y3939" s="23" t="s">
        <v>18836</v>
      </c>
      <c r="Z3939" s="23" t="s">
        <v>18837</v>
      </c>
      <c r="AA3939" s="33">
        <v>3</v>
      </c>
      <c r="AB3939" s="295" t="str">
        <f t="shared" si="323"/>
        <v>年間</v>
      </c>
      <c r="AC3939" s="268"/>
      <c r="AD3939" s="23">
        <v>1</v>
      </c>
      <c r="AE3939" s="134">
        <v>10440</v>
      </c>
      <c r="AF3939" s="26">
        <f t="shared" si="322"/>
        <v>10440</v>
      </c>
      <c r="AG3939" s="27">
        <v>43070</v>
      </c>
      <c r="AH3939" s="168">
        <v>43101</v>
      </c>
      <c r="AI3939" s="29" t="s">
        <v>15151</v>
      </c>
      <c r="AJ3939" s="178">
        <f t="shared" ref="AJ3939:AJ3986" si="324">IF(ISBLANK($AH3939),"",DATE(YEAR($AH3939)+$AA3939,MONTH($AH3939),DAY($AH3939)-1))</f>
        <v>44196</v>
      </c>
      <c r="AK3939" s="23" t="s">
        <v>18774</v>
      </c>
      <c r="AL3939" s="23" t="s">
        <v>18807</v>
      </c>
      <c r="AM3939" s="35">
        <v>43101</v>
      </c>
      <c r="AN3939" s="408" t="str">
        <f>IF($AA3939-data!$G$1=0,"　",IF(AK3939=0,"　",VLOOKUP($AK3939,data!$A$1:$H$264,8,FALSE)))</f>
        <v>　</v>
      </c>
      <c r="AO3939" s="35">
        <v>43084</v>
      </c>
      <c r="AP3939" s="134" t="s">
        <v>18773</v>
      </c>
      <c r="AQ3939" s="264" t="str">
        <f t="shared" si="320"/>
        <v/>
      </c>
    </row>
    <row r="3940" spans="1:43" ht="24.75" customHeight="1" x14ac:dyDescent="0.15">
      <c r="A3940" s="593">
        <v>3937</v>
      </c>
      <c r="B3940" s="23" t="s">
        <v>18768</v>
      </c>
      <c r="C3940" s="24" t="s">
        <v>5044</v>
      </c>
      <c r="D3940" s="23" t="s">
        <v>15144</v>
      </c>
      <c r="E3940" s="23" t="s">
        <v>5044</v>
      </c>
      <c r="F3940" s="24" t="s">
        <v>18771</v>
      </c>
      <c r="G3940" s="25" t="s">
        <v>18772</v>
      </c>
      <c r="H3940" s="23" t="s">
        <v>18834</v>
      </c>
      <c r="I3940" s="23" t="s">
        <v>17890</v>
      </c>
      <c r="J3940" s="25" t="s">
        <v>18835</v>
      </c>
      <c r="K3940" s="58" t="s">
        <v>6101</v>
      </c>
      <c r="L3940" s="58"/>
      <c r="M3940" s="23" t="s">
        <v>18836</v>
      </c>
      <c r="N3940" s="23" t="s">
        <v>18837</v>
      </c>
      <c r="O3940" s="25" t="s">
        <v>18838</v>
      </c>
      <c r="P3940" s="23" t="s">
        <v>18834</v>
      </c>
      <c r="Q3940" s="25" t="s">
        <v>18839</v>
      </c>
      <c r="R3940" s="58" t="s">
        <v>6101</v>
      </c>
      <c r="S3940" s="23" t="s">
        <v>18836</v>
      </c>
      <c r="T3940" s="23" t="s">
        <v>18837</v>
      </c>
      <c r="U3940" s="25" t="s">
        <v>18838</v>
      </c>
      <c r="V3940" s="23" t="s">
        <v>18834</v>
      </c>
      <c r="W3940" s="25" t="s">
        <v>18839</v>
      </c>
      <c r="X3940" s="58" t="s">
        <v>6101</v>
      </c>
      <c r="Y3940" s="23" t="s">
        <v>18836</v>
      </c>
      <c r="Z3940" s="23" t="s">
        <v>18837</v>
      </c>
      <c r="AA3940" s="33">
        <v>3</v>
      </c>
      <c r="AB3940" s="295" t="str">
        <f t="shared" si="323"/>
        <v>年間</v>
      </c>
      <c r="AC3940" s="268"/>
      <c r="AD3940" s="23">
        <v>1</v>
      </c>
      <c r="AE3940" s="134">
        <v>10440</v>
      </c>
      <c r="AF3940" s="26">
        <f t="shared" si="322"/>
        <v>10440</v>
      </c>
      <c r="AG3940" s="27">
        <v>43070</v>
      </c>
      <c r="AH3940" s="168">
        <v>43101</v>
      </c>
      <c r="AI3940" s="29" t="s">
        <v>15151</v>
      </c>
      <c r="AJ3940" s="178">
        <f t="shared" si="324"/>
        <v>44196</v>
      </c>
      <c r="AK3940" s="23" t="s">
        <v>18774</v>
      </c>
      <c r="AL3940" s="23" t="s">
        <v>18808</v>
      </c>
      <c r="AM3940" s="35">
        <v>43101</v>
      </c>
      <c r="AN3940" s="408" t="str">
        <f>IF($AA3940-data!$G$1=0,"　",IF(AK3940=0,"　",VLOOKUP($AK3940,data!$A$1:$H$264,8,FALSE)))</f>
        <v>　</v>
      </c>
      <c r="AO3940" s="35">
        <v>43084</v>
      </c>
      <c r="AP3940" s="134" t="s">
        <v>18773</v>
      </c>
      <c r="AQ3940" s="264" t="str">
        <f t="shared" si="320"/>
        <v/>
      </c>
    </row>
    <row r="3941" spans="1:43" ht="24.75" customHeight="1" x14ac:dyDescent="0.15">
      <c r="A3941" s="593">
        <v>3938</v>
      </c>
      <c r="B3941" s="23" t="s">
        <v>18768</v>
      </c>
      <c r="C3941" s="24" t="s">
        <v>5044</v>
      </c>
      <c r="D3941" s="23" t="s">
        <v>15144</v>
      </c>
      <c r="E3941" s="23" t="s">
        <v>5044</v>
      </c>
      <c r="F3941" s="24" t="s">
        <v>18771</v>
      </c>
      <c r="G3941" s="25" t="s">
        <v>18772</v>
      </c>
      <c r="H3941" s="23" t="s">
        <v>18834</v>
      </c>
      <c r="I3941" s="23" t="s">
        <v>17890</v>
      </c>
      <c r="J3941" s="25" t="s">
        <v>18835</v>
      </c>
      <c r="K3941" s="58" t="s">
        <v>6101</v>
      </c>
      <c r="L3941" s="58"/>
      <c r="M3941" s="23" t="s">
        <v>18836</v>
      </c>
      <c r="N3941" s="23" t="s">
        <v>18837</v>
      </c>
      <c r="O3941" s="25" t="s">
        <v>18838</v>
      </c>
      <c r="P3941" s="23" t="s">
        <v>18834</v>
      </c>
      <c r="Q3941" s="25" t="s">
        <v>18839</v>
      </c>
      <c r="R3941" s="58" t="s">
        <v>6101</v>
      </c>
      <c r="S3941" s="23" t="s">
        <v>18836</v>
      </c>
      <c r="T3941" s="23" t="s">
        <v>18837</v>
      </c>
      <c r="U3941" s="25" t="s">
        <v>18838</v>
      </c>
      <c r="V3941" s="23" t="s">
        <v>18834</v>
      </c>
      <c r="W3941" s="25" t="s">
        <v>18839</v>
      </c>
      <c r="X3941" s="58" t="s">
        <v>6101</v>
      </c>
      <c r="Y3941" s="23" t="s">
        <v>18836</v>
      </c>
      <c r="Z3941" s="23" t="s">
        <v>18837</v>
      </c>
      <c r="AA3941" s="33">
        <v>3</v>
      </c>
      <c r="AB3941" s="295" t="str">
        <f t="shared" si="323"/>
        <v>年間</v>
      </c>
      <c r="AC3941" s="268"/>
      <c r="AD3941" s="23">
        <v>1</v>
      </c>
      <c r="AE3941" s="134">
        <v>10440</v>
      </c>
      <c r="AF3941" s="26">
        <f t="shared" si="322"/>
        <v>10440</v>
      </c>
      <c r="AG3941" s="27">
        <v>43070</v>
      </c>
      <c r="AH3941" s="168">
        <v>43101</v>
      </c>
      <c r="AI3941" s="29" t="s">
        <v>15151</v>
      </c>
      <c r="AJ3941" s="178">
        <f t="shared" si="324"/>
        <v>44196</v>
      </c>
      <c r="AK3941" s="23" t="s">
        <v>18774</v>
      </c>
      <c r="AL3941" s="23" t="s">
        <v>18809</v>
      </c>
      <c r="AM3941" s="35">
        <v>43101</v>
      </c>
      <c r="AN3941" s="408" t="str">
        <f>IF($AA3941-data!$G$1=0,"　",IF(AK3941=0,"　",VLOOKUP($AK3941,data!$A$1:$H$264,8,FALSE)))</f>
        <v>　</v>
      </c>
      <c r="AO3941" s="35">
        <v>43084</v>
      </c>
      <c r="AP3941" s="134" t="s">
        <v>18773</v>
      </c>
      <c r="AQ3941" s="264" t="str">
        <f t="shared" si="320"/>
        <v/>
      </c>
    </row>
    <row r="3942" spans="1:43" ht="24.75" customHeight="1" x14ac:dyDescent="0.15">
      <c r="A3942" s="593">
        <v>3939</v>
      </c>
      <c r="B3942" s="23" t="s">
        <v>18768</v>
      </c>
      <c r="C3942" s="24" t="s">
        <v>5044</v>
      </c>
      <c r="D3942" s="23" t="s">
        <v>15144</v>
      </c>
      <c r="E3942" s="23" t="s">
        <v>5044</v>
      </c>
      <c r="F3942" s="24" t="s">
        <v>18771</v>
      </c>
      <c r="G3942" s="25" t="s">
        <v>18772</v>
      </c>
      <c r="H3942" s="23" t="s">
        <v>18834</v>
      </c>
      <c r="I3942" s="23" t="s">
        <v>17890</v>
      </c>
      <c r="J3942" s="25" t="s">
        <v>18835</v>
      </c>
      <c r="K3942" s="58" t="s">
        <v>6101</v>
      </c>
      <c r="L3942" s="58"/>
      <c r="M3942" s="23" t="s">
        <v>18836</v>
      </c>
      <c r="N3942" s="23" t="s">
        <v>18837</v>
      </c>
      <c r="O3942" s="25" t="s">
        <v>18838</v>
      </c>
      <c r="P3942" s="23" t="s">
        <v>18834</v>
      </c>
      <c r="Q3942" s="25" t="s">
        <v>18839</v>
      </c>
      <c r="R3942" s="58" t="s">
        <v>6101</v>
      </c>
      <c r="S3942" s="23" t="s">
        <v>18836</v>
      </c>
      <c r="T3942" s="23" t="s">
        <v>18837</v>
      </c>
      <c r="U3942" s="25" t="s">
        <v>18838</v>
      </c>
      <c r="V3942" s="23" t="s">
        <v>18834</v>
      </c>
      <c r="W3942" s="25" t="s">
        <v>18839</v>
      </c>
      <c r="X3942" s="58" t="s">
        <v>6101</v>
      </c>
      <c r="Y3942" s="23" t="s">
        <v>18836</v>
      </c>
      <c r="Z3942" s="23" t="s">
        <v>18837</v>
      </c>
      <c r="AA3942" s="33">
        <v>3</v>
      </c>
      <c r="AB3942" s="295" t="str">
        <f t="shared" si="323"/>
        <v>年間</v>
      </c>
      <c r="AC3942" s="268"/>
      <c r="AD3942" s="23">
        <v>1</v>
      </c>
      <c r="AE3942" s="134">
        <v>10440</v>
      </c>
      <c r="AF3942" s="26">
        <f t="shared" ref="AF3942:AF3957" si="325">IF(ISBLANK($AE3942),"",$AE3942*$AD3942)</f>
        <v>10440</v>
      </c>
      <c r="AG3942" s="27">
        <v>43070</v>
      </c>
      <c r="AH3942" s="168">
        <v>43101</v>
      </c>
      <c r="AI3942" s="29" t="s">
        <v>15151</v>
      </c>
      <c r="AJ3942" s="178">
        <f t="shared" si="324"/>
        <v>44196</v>
      </c>
      <c r="AK3942" s="23" t="s">
        <v>18774</v>
      </c>
      <c r="AL3942" s="23" t="s">
        <v>18810</v>
      </c>
      <c r="AM3942" s="35">
        <v>43101</v>
      </c>
      <c r="AN3942" s="408" t="str">
        <f>IF($AA3942-data!$G$1=0,"　",IF(AK3942=0,"　",VLOOKUP($AK3942,data!$A$1:$H$264,8,FALSE)))</f>
        <v>　</v>
      </c>
      <c r="AO3942" s="35">
        <v>43084</v>
      </c>
      <c r="AP3942" s="134" t="s">
        <v>18773</v>
      </c>
      <c r="AQ3942" s="264" t="str">
        <f t="shared" si="320"/>
        <v/>
      </c>
    </row>
    <row r="3943" spans="1:43" ht="24.75" customHeight="1" x14ac:dyDescent="0.15">
      <c r="A3943" s="593">
        <v>3940</v>
      </c>
      <c r="B3943" s="23" t="s">
        <v>18768</v>
      </c>
      <c r="C3943" s="24" t="s">
        <v>5044</v>
      </c>
      <c r="D3943" s="23" t="s">
        <v>15144</v>
      </c>
      <c r="E3943" s="23" t="s">
        <v>5044</v>
      </c>
      <c r="F3943" s="24" t="s">
        <v>18771</v>
      </c>
      <c r="G3943" s="25" t="s">
        <v>18772</v>
      </c>
      <c r="H3943" s="23" t="s">
        <v>18834</v>
      </c>
      <c r="I3943" s="23" t="s">
        <v>17890</v>
      </c>
      <c r="J3943" s="25" t="s">
        <v>18835</v>
      </c>
      <c r="K3943" s="58" t="s">
        <v>6101</v>
      </c>
      <c r="L3943" s="58"/>
      <c r="M3943" s="23" t="s">
        <v>18836</v>
      </c>
      <c r="N3943" s="23" t="s">
        <v>18837</v>
      </c>
      <c r="O3943" s="25" t="s">
        <v>18838</v>
      </c>
      <c r="P3943" s="23" t="s">
        <v>18834</v>
      </c>
      <c r="Q3943" s="25" t="s">
        <v>18839</v>
      </c>
      <c r="R3943" s="58" t="s">
        <v>6101</v>
      </c>
      <c r="S3943" s="23" t="s">
        <v>18836</v>
      </c>
      <c r="T3943" s="23" t="s">
        <v>18837</v>
      </c>
      <c r="U3943" s="25" t="s">
        <v>18838</v>
      </c>
      <c r="V3943" s="23" t="s">
        <v>18834</v>
      </c>
      <c r="W3943" s="25" t="s">
        <v>18839</v>
      </c>
      <c r="X3943" s="58" t="s">
        <v>6101</v>
      </c>
      <c r="Y3943" s="23" t="s">
        <v>18836</v>
      </c>
      <c r="Z3943" s="23" t="s">
        <v>18837</v>
      </c>
      <c r="AA3943" s="33">
        <v>3</v>
      </c>
      <c r="AB3943" s="295" t="str">
        <f t="shared" si="323"/>
        <v>年間</v>
      </c>
      <c r="AC3943" s="268"/>
      <c r="AD3943" s="23">
        <v>1</v>
      </c>
      <c r="AE3943" s="134">
        <v>10440</v>
      </c>
      <c r="AF3943" s="26">
        <f t="shared" si="325"/>
        <v>10440</v>
      </c>
      <c r="AG3943" s="27">
        <v>43070</v>
      </c>
      <c r="AH3943" s="168">
        <v>43101</v>
      </c>
      <c r="AI3943" s="29" t="s">
        <v>15151</v>
      </c>
      <c r="AJ3943" s="178">
        <f t="shared" si="324"/>
        <v>44196</v>
      </c>
      <c r="AK3943" s="23" t="s">
        <v>18774</v>
      </c>
      <c r="AL3943" s="23" t="s">
        <v>18811</v>
      </c>
      <c r="AM3943" s="35">
        <v>43101</v>
      </c>
      <c r="AN3943" s="408" t="str">
        <f>IF($AA3943-data!$G$1=0,"　",IF(AK3943=0,"　",VLOOKUP($AK3943,data!$A$1:$H$264,8,FALSE)))</f>
        <v>　</v>
      </c>
      <c r="AO3943" s="35">
        <v>43084</v>
      </c>
      <c r="AP3943" s="134" t="s">
        <v>18773</v>
      </c>
      <c r="AQ3943" s="264" t="str">
        <f t="shared" si="320"/>
        <v/>
      </c>
    </row>
    <row r="3944" spans="1:43" ht="24.75" customHeight="1" x14ac:dyDescent="0.15">
      <c r="A3944" s="593">
        <v>3941</v>
      </c>
      <c r="B3944" s="23" t="s">
        <v>18768</v>
      </c>
      <c r="C3944" s="24" t="s">
        <v>5044</v>
      </c>
      <c r="D3944" s="23" t="s">
        <v>15144</v>
      </c>
      <c r="E3944" s="23" t="s">
        <v>5044</v>
      </c>
      <c r="F3944" s="24" t="s">
        <v>18771</v>
      </c>
      <c r="G3944" s="25" t="s">
        <v>18772</v>
      </c>
      <c r="H3944" s="23" t="s">
        <v>18834</v>
      </c>
      <c r="I3944" s="23" t="s">
        <v>17890</v>
      </c>
      <c r="J3944" s="25" t="s">
        <v>18835</v>
      </c>
      <c r="K3944" s="58" t="s">
        <v>6101</v>
      </c>
      <c r="L3944" s="58"/>
      <c r="M3944" s="23" t="s">
        <v>18836</v>
      </c>
      <c r="N3944" s="23" t="s">
        <v>18837</v>
      </c>
      <c r="O3944" s="25" t="s">
        <v>18838</v>
      </c>
      <c r="P3944" s="23" t="s">
        <v>18834</v>
      </c>
      <c r="Q3944" s="25" t="s">
        <v>18839</v>
      </c>
      <c r="R3944" s="58" t="s">
        <v>6101</v>
      </c>
      <c r="S3944" s="23" t="s">
        <v>18836</v>
      </c>
      <c r="T3944" s="23" t="s">
        <v>18837</v>
      </c>
      <c r="U3944" s="25" t="s">
        <v>18838</v>
      </c>
      <c r="V3944" s="23" t="s">
        <v>18834</v>
      </c>
      <c r="W3944" s="25" t="s">
        <v>18839</v>
      </c>
      <c r="X3944" s="58" t="s">
        <v>6101</v>
      </c>
      <c r="Y3944" s="23" t="s">
        <v>18836</v>
      </c>
      <c r="Z3944" s="23" t="s">
        <v>18837</v>
      </c>
      <c r="AA3944" s="33">
        <v>3</v>
      </c>
      <c r="AB3944" s="295" t="str">
        <f t="shared" si="323"/>
        <v>年間</v>
      </c>
      <c r="AC3944" s="268"/>
      <c r="AD3944" s="23">
        <v>1</v>
      </c>
      <c r="AE3944" s="134">
        <v>10440</v>
      </c>
      <c r="AF3944" s="26">
        <f t="shared" si="325"/>
        <v>10440</v>
      </c>
      <c r="AG3944" s="27">
        <v>43070</v>
      </c>
      <c r="AH3944" s="168">
        <v>43101</v>
      </c>
      <c r="AI3944" s="29" t="s">
        <v>15151</v>
      </c>
      <c r="AJ3944" s="178">
        <f t="shared" si="324"/>
        <v>44196</v>
      </c>
      <c r="AK3944" s="23" t="s">
        <v>18774</v>
      </c>
      <c r="AL3944" s="23" t="s">
        <v>18812</v>
      </c>
      <c r="AM3944" s="35">
        <v>43101</v>
      </c>
      <c r="AN3944" s="408" t="str">
        <f>IF($AA3944-data!$G$1=0,"　",IF(AK3944=0,"　",VLOOKUP($AK3944,data!$A$1:$H$264,8,FALSE)))</f>
        <v>　</v>
      </c>
      <c r="AO3944" s="35">
        <v>43084</v>
      </c>
      <c r="AP3944" s="134" t="s">
        <v>18773</v>
      </c>
      <c r="AQ3944" s="264" t="str">
        <f t="shared" si="320"/>
        <v/>
      </c>
    </row>
    <row r="3945" spans="1:43" ht="24.75" customHeight="1" x14ac:dyDescent="0.15">
      <c r="A3945" s="593">
        <v>3942</v>
      </c>
      <c r="B3945" s="23" t="s">
        <v>18768</v>
      </c>
      <c r="C3945" s="24" t="s">
        <v>5044</v>
      </c>
      <c r="D3945" s="23" t="s">
        <v>15144</v>
      </c>
      <c r="E3945" s="23" t="s">
        <v>5044</v>
      </c>
      <c r="F3945" s="24" t="s">
        <v>18771</v>
      </c>
      <c r="G3945" s="25" t="s">
        <v>18772</v>
      </c>
      <c r="H3945" s="23" t="s">
        <v>18834</v>
      </c>
      <c r="I3945" s="23" t="s">
        <v>17890</v>
      </c>
      <c r="J3945" s="25" t="s">
        <v>18835</v>
      </c>
      <c r="K3945" s="58" t="s">
        <v>6101</v>
      </c>
      <c r="L3945" s="58"/>
      <c r="M3945" s="23" t="s">
        <v>18836</v>
      </c>
      <c r="N3945" s="23" t="s">
        <v>18837</v>
      </c>
      <c r="O3945" s="25" t="s">
        <v>18838</v>
      </c>
      <c r="P3945" s="23" t="s">
        <v>18834</v>
      </c>
      <c r="Q3945" s="25" t="s">
        <v>18839</v>
      </c>
      <c r="R3945" s="58" t="s">
        <v>6101</v>
      </c>
      <c r="S3945" s="23" t="s">
        <v>18836</v>
      </c>
      <c r="T3945" s="23" t="s">
        <v>18837</v>
      </c>
      <c r="U3945" s="25" t="s">
        <v>18838</v>
      </c>
      <c r="V3945" s="23" t="s">
        <v>18834</v>
      </c>
      <c r="W3945" s="25" t="s">
        <v>18839</v>
      </c>
      <c r="X3945" s="58" t="s">
        <v>6101</v>
      </c>
      <c r="Y3945" s="23" t="s">
        <v>18836</v>
      </c>
      <c r="Z3945" s="23" t="s">
        <v>18837</v>
      </c>
      <c r="AA3945" s="33">
        <v>3</v>
      </c>
      <c r="AB3945" s="295" t="str">
        <f t="shared" si="323"/>
        <v>年間</v>
      </c>
      <c r="AC3945" s="268"/>
      <c r="AD3945" s="23">
        <v>1</v>
      </c>
      <c r="AE3945" s="134">
        <v>10440</v>
      </c>
      <c r="AF3945" s="26">
        <f t="shared" si="325"/>
        <v>10440</v>
      </c>
      <c r="AG3945" s="27">
        <v>43070</v>
      </c>
      <c r="AH3945" s="168">
        <v>43101</v>
      </c>
      <c r="AI3945" s="29" t="s">
        <v>15151</v>
      </c>
      <c r="AJ3945" s="178">
        <f t="shared" si="324"/>
        <v>44196</v>
      </c>
      <c r="AK3945" s="23" t="s">
        <v>18774</v>
      </c>
      <c r="AL3945" s="23" t="s">
        <v>18813</v>
      </c>
      <c r="AM3945" s="35">
        <v>43101</v>
      </c>
      <c r="AN3945" s="408" t="str">
        <f>IF($AA3945-data!$G$1=0,"　",IF(AK3945=0,"　",VLOOKUP($AK3945,data!$A$1:$H$264,8,FALSE)))</f>
        <v>　</v>
      </c>
      <c r="AO3945" s="35">
        <v>43084</v>
      </c>
      <c r="AP3945" s="134" t="s">
        <v>18773</v>
      </c>
      <c r="AQ3945" s="264" t="str">
        <f t="shared" si="320"/>
        <v/>
      </c>
    </row>
    <row r="3946" spans="1:43" ht="24.75" customHeight="1" x14ac:dyDescent="0.15">
      <c r="A3946" s="593">
        <v>3943</v>
      </c>
      <c r="B3946" s="23" t="s">
        <v>18768</v>
      </c>
      <c r="C3946" s="24" t="s">
        <v>5044</v>
      </c>
      <c r="D3946" s="23" t="s">
        <v>15144</v>
      </c>
      <c r="E3946" s="23" t="s">
        <v>5044</v>
      </c>
      <c r="F3946" s="24" t="s">
        <v>18771</v>
      </c>
      <c r="G3946" s="25" t="s">
        <v>18772</v>
      </c>
      <c r="H3946" s="23" t="s">
        <v>18834</v>
      </c>
      <c r="I3946" s="23" t="s">
        <v>17890</v>
      </c>
      <c r="J3946" s="25" t="s">
        <v>18835</v>
      </c>
      <c r="K3946" s="58" t="s">
        <v>6101</v>
      </c>
      <c r="L3946" s="58"/>
      <c r="M3946" s="23" t="s">
        <v>18836</v>
      </c>
      <c r="N3946" s="23" t="s">
        <v>18837</v>
      </c>
      <c r="O3946" s="25" t="s">
        <v>18838</v>
      </c>
      <c r="P3946" s="23" t="s">
        <v>18834</v>
      </c>
      <c r="Q3946" s="25" t="s">
        <v>18839</v>
      </c>
      <c r="R3946" s="58" t="s">
        <v>6101</v>
      </c>
      <c r="S3946" s="23" t="s">
        <v>18836</v>
      </c>
      <c r="T3946" s="23" t="s">
        <v>18837</v>
      </c>
      <c r="U3946" s="25" t="s">
        <v>18838</v>
      </c>
      <c r="V3946" s="23" t="s">
        <v>18834</v>
      </c>
      <c r="W3946" s="25" t="s">
        <v>18839</v>
      </c>
      <c r="X3946" s="58" t="s">
        <v>6101</v>
      </c>
      <c r="Y3946" s="23" t="s">
        <v>18836</v>
      </c>
      <c r="Z3946" s="23" t="s">
        <v>18837</v>
      </c>
      <c r="AA3946" s="33">
        <v>3</v>
      </c>
      <c r="AB3946" s="295" t="str">
        <f t="shared" si="323"/>
        <v>年間</v>
      </c>
      <c r="AC3946" s="268"/>
      <c r="AD3946" s="23">
        <v>1</v>
      </c>
      <c r="AE3946" s="134">
        <v>10440</v>
      </c>
      <c r="AF3946" s="26">
        <f t="shared" si="325"/>
        <v>10440</v>
      </c>
      <c r="AG3946" s="27">
        <v>43070</v>
      </c>
      <c r="AH3946" s="168">
        <v>43101</v>
      </c>
      <c r="AI3946" s="29" t="s">
        <v>15151</v>
      </c>
      <c r="AJ3946" s="178">
        <f t="shared" si="324"/>
        <v>44196</v>
      </c>
      <c r="AK3946" s="23" t="s">
        <v>18774</v>
      </c>
      <c r="AL3946" s="23" t="s">
        <v>18814</v>
      </c>
      <c r="AM3946" s="35">
        <v>43101</v>
      </c>
      <c r="AN3946" s="408" t="str">
        <f>IF($AA3946-data!$G$1=0,"　",IF(AK3946=0,"　",VLOOKUP($AK3946,data!$A$1:$H$264,8,FALSE)))</f>
        <v>　</v>
      </c>
      <c r="AO3946" s="35">
        <v>43084</v>
      </c>
      <c r="AP3946" s="134" t="s">
        <v>18773</v>
      </c>
      <c r="AQ3946" s="264" t="str">
        <f t="shared" ref="AQ3946:AQ3977" si="326">IF(COUNTIF($AN3946,"*消耗部品交換対象*"),IF(ISBLANK($AH3946),"契約期間 未入力",EDATE($AH3946,35)),"")</f>
        <v/>
      </c>
    </row>
    <row r="3947" spans="1:43" ht="24.75" customHeight="1" x14ac:dyDescent="0.15">
      <c r="A3947" s="593">
        <v>3944</v>
      </c>
      <c r="B3947" s="23" t="s">
        <v>18768</v>
      </c>
      <c r="C3947" s="24" t="s">
        <v>5044</v>
      </c>
      <c r="D3947" s="23" t="s">
        <v>15144</v>
      </c>
      <c r="E3947" s="23" t="s">
        <v>5044</v>
      </c>
      <c r="F3947" s="24" t="s">
        <v>18771</v>
      </c>
      <c r="G3947" s="25" t="s">
        <v>18772</v>
      </c>
      <c r="H3947" s="23" t="s">
        <v>18834</v>
      </c>
      <c r="I3947" s="23" t="s">
        <v>17890</v>
      </c>
      <c r="J3947" s="25" t="s">
        <v>18835</v>
      </c>
      <c r="K3947" s="58" t="s">
        <v>6101</v>
      </c>
      <c r="L3947" s="58"/>
      <c r="M3947" s="23" t="s">
        <v>18836</v>
      </c>
      <c r="N3947" s="23" t="s">
        <v>18837</v>
      </c>
      <c r="O3947" s="25" t="s">
        <v>18838</v>
      </c>
      <c r="P3947" s="23" t="s">
        <v>18834</v>
      </c>
      <c r="Q3947" s="25" t="s">
        <v>18839</v>
      </c>
      <c r="R3947" s="58" t="s">
        <v>6101</v>
      </c>
      <c r="S3947" s="23" t="s">
        <v>18836</v>
      </c>
      <c r="T3947" s="23" t="s">
        <v>18837</v>
      </c>
      <c r="U3947" s="25" t="s">
        <v>18838</v>
      </c>
      <c r="V3947" s="23" t="s">
        <v>18834</v>
      </c>
      <c r="W3947" s="25" t="s">
        <v>18839</v>
      </c>
      <c r="X3947" s="58" t="s">
        <v>6101</v>
      </c>
      <c r="Y3947" s="23" t="s">
        <v>18836</v>
      </c>
      <c r="Z3947" s="23" t="s">
        <v>18837</v>
      </c>
      <c r="AA3947" s="33">
        <v>3</v>
      </c>
      <c r="AB3947" s="295" t="str">
        <f t="shared" si="323"/>
        <v>年間</v>
      </c>
      <c r="AC3947" s="268"/>
      <c r="AD3947" s="23">
        <v>1</v>
      </c>
      <c r="AE3947" s="134">
        <v>10440</v>
      </c>
      <c r="AF3947" s="26">
        <f t="shared" si="325"/>
        <v>10440</v>
      </c>
      <c r="AG3947" s="27">
        <v>43070</v>
      </c>
      <c r="AH3947" s="168">
        <v>43101</v>
      </c>
      <c r="AI3947" s="29" t="s">
        <v>15151</v>
      </c>
      <c r="AJ3947" s="178">
        <f t="shared" si="324"/>
        <v>44196</v>
      </c>
      <c r="AK3947" s="23" t="s">
        <v>18774</v>
      </c>
      <c r="AL3947" s="23" t="s">
        <v>18815</v>
      </c>
      <c r="AM3947" s="35">
        <v>43101</v>
      </c>
      <c r="AN3947" s="408" t="str">
        <f>IF($AA3947-data!$G$1=0,"　",IF(AK3947=0,"　",VLOOKUP($AK3947,data!$A$1:$H$264,8,FALSE)))</f>
        <v>　</v>
      </c>
      <c r="AO3947" s="35">
        <v>43084</v>
      </c>
      <c r="AP3947" s="134" t="s">
        <v>18773</v>
      </c>
      <c r="AQ3947" s="264" t="str">
        <f t="shared" si="326"/>
        <v/>
      </c>
    </row>
    <row r="3948" spans="1:43" ht="24.75" customHeight="1" x14ac:dyDescent="0.15">
      <c r="A3948" s="593">
        <v>3945</v>
      </c>
      <c r="B3948" s="23" t="s">
        <v>18768</v>
      </c>
      <c r="C3948" s="24" t="s">
        <v>5044</v>
      </c>
      <c r="D3948" s="23" t="s">
        <v>15144</v>
      </c>
      <c r="E3948" s="23" t="s">
        <v>5044</v>
      </c>
      <c r="F3948" s="24" t="s">
        <v>18771</v>
      </c>
      <c r="G3948" s="25" t="s">
        <v>18772</v>
      </c>
      <c r="H3948" s="23" t="s">
        <v>18834</v>
      </c>
      <c r="I3948" s="23" t="s">
        <v>17890</v>
      </c>
      <c r="J3948" s="25" t="s">
        <v>18835</v>
      </c>
      <c r="K3948" s="58" t="s">
        <v>6101</v>
      </c>
      <c r="L3948" s="58"/>
      <c r="M3948" s="23" t="s">
        <v>18836</v>
      </c>
      <c r="N3948" s="23" t="s">
        <v>18837</v>
      </c>
      <c r="O3948" s="25" t="s">
        <v>18838</v>
      </c>
      <c r="P3948" s="23" t="s">
        <v>18834</v>
      </c>
      <c r="Q3948" s="25" t="s">
        <v>18839</v>
      </c>
      <c r="R3948" s="58" t="s">
        <v>6101</v>
      </c>
      <c r="S3948" s="23" t="s">
        <v>18836</v>
      </c>
      <c r="T3948" s="23" t="s">
        <v>18837</v>
      </c>
      <c r="U3948" s="25" t="s">
        <v>18838</v>
      </c>
      <c r="V3948" s="23" t="s">
        <v>18834</v>
      </c>
      <c r="W3948" s="25" t="s">
        <v>18839</v>
      </c>
      <c r="X3948" s="58" t="s">
        <v>6101</v>
      </c>
      <c r="Y3948" s="23" t="s">
        <v>18836</v>
      </c>
      <c r="Z3948" s="23" t="s">
        <v>18837</v>
      </c>
      <c r="AA3948" s="33">
        <v>3</v>
      </c>
      <c r="AB3948" s="295" t="str">
        <f t="shared" si="323"/>
        <v>年間</v>
      </c>
      <c r="AC3948" s="268"/>
      <c r="AD3948" s="23">
        <v>1</v>
      </c>
      <c r="AE3948" s="134">
        <v>10440</v>
      </c>
      <c r="AF3948" s="26">
        <f t="shared" si="325"/>
        <v>10440</v>
      </c>
      <c r="AG3948" s="27">
        <v>43070</v>
      </c>
      <c r="AH3948" s="168">
        <v>43101</v>
      </c>
      <c r="AI3948" s="29" t="s">
        <v>15151</v>
      </c>
      <c r="AJ3948" s="178">
        <f t="shared" si="324"/>
        <v>44196</v>
      </c>
      <c r="AK3948" s="23" t="s">
        <v>18774</v>
      </c>
      <c r="AL3948" s="23" t="s">
        <v>18816</v>
      </c>
      <c r="AM3948" s="35">
        <v>43101</v>
      </c>
      <c r="AN3948" s="408" t="str">
        <f>IF($AA3948-data!$G$1=0,"　",IF(AK3948=0,"　",VLOOKUP($AK3948,data!$A$1:$H$264,8,FALSE)))</f>
        <v>　</v>
      </c>
      <c r="AO3948" s="35">
        <v>43084</v>
      </c>
      <c r="AP3948" s="134" t="s">
        <v>18773</v>
      </c>
      <c r="AQ3948" s="264" t="str">
        <f t="shared" si="326"/>
        <v/>
      </c>
    </row>
    <row r="3949" spans="1:43" ht="24.75" customHeight="1" x14ac:dyDescent="0.15">
      <c r="A3949" s="593">
        <v>3946</v>
      </c>
      <c r="B3949" s="23" t="s">
        <v>18768</v>
      </c>
      <c r="C3949" s="24" t="s">
        <v>5044</v>
      </c>
      <c r="D3949" s="23" t="s">
        <v>15144</v>
      </c>
      <c r="E3949" s="23" t="s">
        <v>5044</v>
      </c>
      <c r="F3949" s="24" t="s">
        <v>18771</v>
      </c>
      <c r="G3949" s="25" t="s">
        <v>18772</v>
      </c>
      <c r="H3949" s="23" t="s">
        <v>18834</v>
      </c>
      <c r="I3949" s="23" t="s">
        <v>17890</v>
      </c>
      <c r="J3949" s="25" t="s">
        <v>18835</v>
      </c>
      <c r="K3949" s="58" t="s">
        <v>6101</v>
      </c>
      <c r="L3949" s="58"/>
      <c r="M3949" s="23" t="s">
        <v>18836</v>
      </c>
      <c r="N3949" s="23" t="s">
        <v>18837</v>
      </c>
      <c r="O3949" s="25" t="s">
        <v>18838</v>
      </c>
      <c r="P3949" s="23" t="s">
        <v>18834</v>
      </c>
      <c r="Q3949" s="25" t="s">
        <v>18839</v>
      </c>
      <c r="R3949" s="58" t="s">
        <v>6101</v>
      </c>
      <c r="S3949" s="23" t="s">
        <v>18836</v>
      </c>
      <c r="T3949" s="23" t="s">
        <v>18837</v>
      </c>
      <c r="U3949" s="25" t="s">
        <v>18838</v>
      </c>
      <c r="V3949" s="23" t="s">
        <v>18834</v>
      </c>
      <c r="W3949" s="25" t="s">
        <v>18839</v>
      </c>
      <c r="X3949" s="58" t="s">
        <v>6101</v>
      </c>
      <c r="Y3949" s="23" t="s">
        <v>18836</v>
      </c>
      <c r="Z3949" s="23" t="s">
        <v>18837</v>
      </c>
      <c r="AA3949" s="33">
        <v>3</v>
      </c>
      <c r="AB3949" s="295" t="str">
        <f t="shared" si="323"/>
        <v>年間</v>
      </c>
      <c r="AC3949" s="268"/>
      <c r="AD3949" s="23">
        <v>1</v>
      </c>
      <c r="AE3949" s="134">
        <v>10440</v>
      </c>
      <c r="AF3949" s="26">
        <f t="shared" si="325"/>
        <v>10440</v>
      </c>
      <c r="AG3949" s="27">
        <v>43070</v>
      </c>
      <c r="AH3949" s="168">
        <v>43101</v>
      </c>
      <c r="AI3949" s="29" t="s">
        <v>15151</v>
      </c>
      <c r="AJ3949" s="178">
        <f t="shared" si="324"/>
        <v>44196</v>
      </c>
      <c r="AK3949" s="23" t="s">
        <v>18774</v>
      </c>
      <c r="AL3949" s="23" t="s">
        <v>18817</v>
      </c>
      <c r="AM3949" s="35">
        <v>43101</v>
      </c>
      <c r="AN3949" s="408" t="str">
        <f>IF($AA3949-data!$G$1=0,"　",IF(AK3949=0,"　",VLOOKUP($AK3949,data!$A$1:$H$264,8,FALSE)))</f>
        <v>　</v>
      </c>
      <c r="AO3949" s="35">
        <v>43084</v>
      </c>
      <c r="AP3949" s="134" t="s">
        <v>18773</v>
      </c>
      <c r="AQ3949" s="264" t="str">
        <f t="shared" si="326"/>
        <v/>
      </c>
    </row>
    <row r="3950" spans="1:43" ht="24.75" customHeight="1" x14ac:dyDescent="0.15">
      <c r="A3950" s="593">
        <v>3947</v>
      </c>
      <c r="B3950" s="23" t="s">
        <v>18768</v>
      </c>
      <c r="C3950" s="24" t="s">
        <v>5044</v>
      </c>
      <c r="D3950" s="23" t="s">
        <v>15144</v>
      </c>
      <c r="E3950" s="23" t="s">
        <v>5044</v>
      </c>
      <c r="F3950" s="24" t="s">
        <v>18771</v>
      </c>
      <c r="G3950" s="25" t="s">
        <v>18772</v>
      </c>
      <c r="H3950" s="23" t="s">
        <v>18834</v>
      </c>
      <c r="I3950" s="23" t="s">
        <v>17890</v>
      </c>
      <c r="J3950" s="25" t="s">
        <v>18835</v>
      </c>
      <c r="K3950" s="58" t="s">
        <v>6101</v>
      </c>
      <c r="L3950" s="58"/>
      <c r="M3950" s="23" t="s">
        <v>18836</v>
      </c>
      <c r="N3950" s="23" t="s">
        <v>18837</v>
      </c>
      <c r="O3950" s="25" t="s">
        <v>18838</v>
      </c>
      <c r="P3950" s="23" t="s">
        <v>18834</v>
      </c>
      <c r="Q3950" s="25" t="s">
        <v>18839</v>
      </c>
      <c r="R3950" s="58" t="s">
        <v>6101</v>
      </c>
      <c r="S3950" s="23" t="s">
        <v>18836</v>
      </c>
      <c r="T3950" s="23" t="s">
        <v>18837</v>
      </c>
      <c r="U3950" s="25" t="s">
        <v>18838</v>
      </c>
      <c r="V3950" s="23" t="s">
        <v>18834</v>
      </c>
      <c r="W3950" s="25" t="s">
        <v>18839</v>
      </c>
      <c r="X3950" s="58" t="s">
        <v>6101</v>
      </c>
      <c r="Y3950" s="23" t="s">
        <v>18836</v>
      </c>
      <c r="Z3950" s="23" t="s">
        <v>18837</v>
      </c>
      <c r="AA3950" s="33">
        <v>3</v>
      </c>
      <c r="AB3950" s="295" t="str">
        <f t="shared" si="323"/>
        <v>年間</v>
      </c>
      <c r="AC3950" s="268"/>
      <c r="AD3950" s="23">
        <v>1</v>
      </c>
      <c r="AE3950" s="134">
        <v>10440</v>
      </c>
      <c r="AF3950" s="26">
        <f t="shared" si="325"/>
        <v>10440</v>
      </c>
      <c r="AG3950" s="27">
        <v>43070</v>
      </c>
      <c r="AH3950" s="168">
        <v>43101</v>
      </c>
      <c r="AI3950" s="29" t="s">
        <v>15151</v>
      </c>
      <c r="AJ3950" s="178">
        <f t="shared" si="324"/>
        <v>44196</v>
      </c>
      <c r="AK3950" s="23" t="s">
        <v>18774</v>
      </c>
      <c r="AL3950" s="23" t="s">
        <v>18818</v>
      </c>
      <c r="AM3950" s="35">
        <v>43101</v>
      </c>
      <c r="AN3950" s="408" t="str">
        <f>IF($AA3950-data!$G$1=0,"　",IF(AK3950=0,"　",VLOOKUP($AK3950,data!$A$1:$H$264,8,FALSE)))</f>
        <v>　</v>
      </c>
      <c r="AO3950" s="35">
        <v>43084</v>
      </c>
      <c r="AP3950" s="134" t="s">
        <v>18773</v>
      </c>
      <c r="AQ3950" s="264" t="str">
        <f t="shared" si="326"/>
        <v/>
      </c>
    </row>
    <row r="3951" spans="1:43" ht="24.75" customHeight="1" x14ac:dyDescent="0.15">
      <c r="A3951" s="593">
        <v>3948</v>
      </c>
      <c r="B3951" s="23" t="s">
        <v>18768</v>
      </c>
      <c r="C3951" s="24" t="s">
        <v>5044</v>
      </c>
      <c r="D3951" s="23" t="s">
        <v>15144</v>
      </c>
      <c r="E3951" s="23" t="s">
        <v>5044</v>
      </c>
      <c r="F3951" s="24" t="s">
        <v>18771</v>
      </c>
      <c r="G3951" s="25" t="s">
        <v>18772</v>
      </c>
      <c r="H3951" s="23" t="s">
        <v>18834</v>
      </c>
      <c r="I3951" s="23" t="s">
        <v>17890</v>
      </c>
      <c r="J3951" s="25" t="s">
        <v>18835</v>
      </c>
      <c r="K3951" s="58" t="s">
        <v>6101</v>
      </c>
      <c r="L3951" s="58"/>
      <c r="M3951" s="23" t="s">
        <v>18836</v>
      </c>
      <c r="N3951" s="23" t="s">
        <v>18837</v>
      </c>
      <c r="O3951" s="25" t="s">
        <v>18838</v>
      </c>
      <c r="P3951" s="23" t="s">
        <v>18834</v>
      </c>
      <c r="Q3951" s="25" t="s">
        <v>18839</v>
      </c>
      <c r="R3951" s="58" t="s">
        <v>6101</v>
      </c>
      <c r="S3951" s="23" t="s">
        <v>18836</v>
      </c>
      <c r="T3951" s="23" t="s">
        <v>18837</v>
      </c>
      <c r="U3951" s="25" t="s">
        <v>18838</v>
      </c>
      <c r="V3951" s="23" t="s">
        <v>18834</v>
      </c>
      <c r="W3951" s="25" t="s">
        <v>18839</v>
      </c>
      <c r="X3951" s="58" t="s">
        <v>6101</v>
      </c>
      <c r="Y3951" s="23" t="s">
        <v>18836</v>
      </c>
      <c r="Z3951" s="23" t="s">
        <v>18837</v>
      </c>
      <c r="AA3951" s="33">
        <v>3</v>
      </c>
      <c r="AB3951" s="295" t="str">
        <f t="shared" si="323"/>
        <v>年間</v>
      </c>
      <c r="AC3951" s="268"/>
      <c r="AD3951" s="23">
        <v>1</v>
      </c>
      <c r="AE3951" s="134">
        <v>10440</v>
      </c>
      <c r="AF3951" s="26">
        <f t="shared" si="325"/>
        <v>10440</v>
      </c>
      <c r="AG3951" s="27">
        <v>43070</v>
      </c>
      <c r="AH3951" s="168">
        <v>43101</v>
      </c>
      <c r="AI3951" s="29" t="s">
        <v>15151</v>
      </c>
      <c r="AJ3951" s="178">
        <f t="shared" si="324"/>
        <v>44196</v>
      </c>
      <c r="AK3951" s="23" t="s">
        <v>18774</v>
      </c>
      <c r="AL3951" s="23" t="s">
        <v>18819</v>
      </c>
      <c r="AM3951" s="35">
        <v>43101</v>
      </c>
      <c r="AN3951" s="408" t="str">
        <f>IF($AA3951-data!$G$1=0,"　",IF(AK3951=0,"　",VLOOKUP($AK3951,data!$A$1:$H$264,8,FALSE)))</f>
        <v>　</v>
      </c>
      <c r="AO3951" s="35">
        <v>43084</v>
      </c>
      <c r="AP3951" s="134" t="s">
        <v>18773</v>
      </c>
      <c r="AQ3951" s="264" t="str">
        <f t="shared" si="326"/>
        <v/>
      </c>
    </row>
    <row r="3952" spans="1:43" ht="24.75" customHeight="1" x14ac:dyDescent="0.15">
      <c r="A3952" s="593">
        <v>3949</v>
      </c>
      <c r="B3952" s="23" t="s">
        <v>18768</v>
      </c>
      <c r="C3952" s="24" t="s">
        <v>5044</v>
      </c>
      <c r="D3952" s="23" t="s">
        <v>15144</v>
      </c>
      <c r="E3952" s="23" t="s">
        <v>5044</v>
      </c>
      <c r="F3952" s="24" t="s">
        <v>18771</v>
      </c>
      <c r="G3952" s="25" t="s">
        <v>18772</v>
      </c>
      <c r="H3952" s="23" t="s">
        <v>18834</v>
      </c>
      <c r="I3952" s="23" t="s">
        <v>17890</v>
      </c>
      <c r="J3952" s="25" t="s">
        <v>18835</v>
      </c>
      <c r="K3952" s="58" t="s">
        <v>6101</v>
      </c>
      <c r="L3952" s="58"/>
      <c r="M3952" s="23" t="s">
        <v>18836</v>
      </c>
      <c r="N3952" s="23" t="s">
        <v>18837</v>
      </c>
      <c r="O3952" s="25" t="s">
        <v>18838</v>
      </c>
      <c r="P3952" s="23" t="s">
        <v>18834</v>
      </c>
      <c r="Q3952" s="25" t="s">
        <v>18839</v>
      </c>
      <c r="R3952" s="58" t="s">
        <v>6101</v>
      </c>
      <c r="S3952" s="23" t="s">
        <v>18836</v>
      </c>
      <c r="T3952" s="23" t="s">
        <v>18837</v>
      </c>
      <c r="U3952" s="25" t="s">
        <v>18838</v>
      </c>
      <c r="V3952" s="23" t="s">
        <v>18834</v>
      </c>
      <c r="W3952" s="25" t="s">
        <v>18839</v>
      </c>
      <c r="X3952" s="58" t="s">
        <v>6101</v>
      </c>
      <c r="Y3952" s="23" t="s">
        <v>18836</v>
      </c>
      <c r="Z3952" s="23" t="s">
        <v>18837</v>
      </c>
      <c r="AA3952" s="33">
        <v>3</v>
      </c>
      <c r="AB3952" s="295" t="str">
        <f t="shared" si="323"/>
        <v>年間</v>
      </c>
      <c r="AC3952" s="268"/>
      <c r="AD3952" s="23">
        <v>1</v>
      </c>
      <c r="AE3952" s="134">
        <v>10440</v>
      </c>
      <c r="AF3952" s="26">
        <f t="shared" si="325"/>
        <v>10440</v>
      </c>
      <c r="AG3952" s="27">
        <v>43070</v>
      </c>
      <c r="AH3952" s="168">
        <v>43101</v>
      </c>
      <c r="AI3952" s="29" t="s">
        <v>15151</v>
      </c>
      <c r="AJ3952" s="178">
        <f t="shared" si="324"/>
        <v>44196</v>
      </c>
      <c r="AK3952" s="23" t="s">
        <v>18774</v>
      </c>
      <c r="AL3952" s="23" t="s">
        <v>18820</v>
      </c>
      <c r="AM3952" s="35">
        <v>43101</v>
      </c>
      <c r="AN3952" s="408" t="str">
        <f>IF($AA3952-data!$G$1=0,"　",IF(AK3952=0,"　",VLOOKUP($AK3952,data!$A$1:$H$264,8,FALSE)))</f>
        <v>　</v>
      </c>
      <c r="AO3952" s="35">
        <v>43084</v>
      </c>
      <c r="AP3952" s="134" t="s">
        <v>18773</v>
      </c>
      <c r="AQ3952" s="264" t="str">
        <f t="shared" si="326"/>
        <v/>
      </c>
    </row>
    <row r="3953" spans="1:43" ht="24.75" customHeight="1" x14ac:dyDescent="0.15">
      <c r="A3953" s="593">
        <v>3950</v>
      </c>
      <c r="B3953" s="23" t="s">
        <v>18768</v>
      </c>
      <c r="C3953" s="24" t="s">
        <v>5044</v>
      </c>
      <c r="D3953" s="23" t="s">
        <v>15144</v>
      </c>
      <c r="E3953" s="23" t="s">
        <v>5044</v>
      </c>
      <c r="F3953" s="24" t="s">
        <v>18771</v>
      </c>
      <c r="G3953" s="25" t="s">
        <v>18772</v>
      </c>
      <c r="H3953" s="23" t="s">
        <v>18834</v>
      </c>
      <c r="I3953" s="23" t="s">
        <v>17890</v>
      </c>
      <c r="J3953" s="25" t="s">
        <v>18835</v>
      </c>
      <c r="K3953" s="58" t="s">
        <v>6101</v>
      </c>
      <c r="L3953" s="58"/>
      <c r="M3953" s="23" t="s">
        <v>18836</v>
      </c>
      <c r="N3953" s="23" t="s">
        <v>18837</v>
      </c>
      <c r="O3953" s="25" t="s">
        <v>18838</v>
      </c>
      <c r="P3953" s="23" t="s">
        <v>18834</v>
      </c>
      <c r="Q3953" s="25" t="s">
        <v>18839</v>
      </c>
      <c r="R3953" s="58" t="s">
        <v>6101</v>
      </c>
      <c r="S3953" s="23" t="s">
        <v>18836</v>
      </c>
      <c r="T3953" s="23" t="s">
        <v>18837</v>
      </c>
      <c r="U3953" s="25" t="s">
        <v>18838</v>
      </c>
      <c r="V3953" s="23" t="s">
        <v>18834</v>
      </c>
      <c r="W3953" s="25" t="s">
        <v>18839</v>
      </c>
      <c r="X3953" s="58" t="s">
        <v>6101</v>
      </c>
      <c r="Y3953" s="23" t="s">
        <v>18836</v>
      </c>
      <c r="Z3953" s="23" t="s">
        <v>18837</v>
      </c>
      <c r="AA3953" s="33">
        <v>3</v>
      </c>
      <c r="AB3953" s="295" t="str">
        <f t="shared" si="323"/>
        <v>年間</v>
      </c>
      <c r="AC3953" s="268"/>
      <c r="AD3953" s="23">
        <v>1</v>
      </c>
      <c r="AE3953" s="134">
        <v>10440</v>
      </c>
      <c r="AF3953" s="26">
        <f t="shared" si="325"/>
        <v>10440</v>
      </c>
      <c r="AG3953" s="27">
        <v>43070</v>
      </c>
      <c r="AH3953" s="168">
        <v>43101</v>
      </c>
      <c r="AI3953" s="29" t="s">
        <v>15151</v>
      </c>
      <c r="AJ3953" s="178">
        <f t="shared" si="324"/>
        <v>44196</v>
      </c>
      <c r="AK3953" s="23" t="s">
        <v>18774</v>
      </c>
      <c r="AL3953" s="23" t="s">
        <v>18821</v>
      </c>
      <c r="AM3953" s="35">
        <v>43101</v>
      </c>
      <c r="AN3953" s="408" t="str">
        <f>IF($AA3953-data!$G$1=0,"　",IF(AK3953=0,"　",VLOOKUP($AK3953,data!$A$1:$H$264,8,FALSE)))</f>
        <v>　</v>
      </c>
      <c r="AO3953" s="35">
        <v>43084</v>
      </c>
      <c r="AP3953" s="134" t="s">
        <v>18773</v>
      </c>
      <c r="AQ3953" s="264" t="str">
        <f t="shared" si="326"/>
        <v/>
      </c>
    </row>
    <row r="3954" spans="1:43" ht="24.75" customHeight="1" x14ac:dyDescent="0.15">
      <c r="A3954" s="593">
        <v>3951</v>
      </c>
      <c r="B3954" s="23" t="s">
        <v>18768</v>
      </c>
      <c r="C3954" s="24" t="s">
        <v>5044</v>
      </c>
      <c r="D3954" s="23" t="s">
        <v>15144</v>
      </c>
      <c r="E3954" s="23" t="s">
        <v>5044</v>
      </c>
      <c r="F3954" s="24" t="s">
        <v>18771</v>
      </c>
      <c r="G3954" s="25" t="s">
        <v>18772</v>
      </c>
      <c r="H3954" s="23" t="s">
        <v>18834</v>
      </c>
      <c r="I3954" s="23" t="s">
        <v>17890</v>
      </c>
      <c r="J3954" s="25" t="s">
        <v>18835</v>
      </c>
      <c r="K3954" s="58" t="s">
        <v>6101</v>
      </c>
      <c r="L3954" s="58"/>
      <c r="M3954" s="23" t="s">
        <v>18836</v>
      </c>
      <c r="N3954" s="23" t="s">
        <v>18837</v>
      </c>
      <c r="O3954" s="25" t="s">
        <v>18838</v>
      </c>
      <c r="P3954" s="23" t="s">
        <v>18834</v>
      </c>
      <c r="Q3954" s="25" t="s">
        <v>18839</v>
      </c>
      <c r="R3954" s="58" t="s">
        <v>6101</v>
      </c>
      <c r="S3954" s="23" t="s">
        <v>18836</v>
      </c>
      <c r="T3954" s="23" t="s">
        <v>18837</v>
      </c>
      <c r="U3954" s="25" t="s">
        <v>18838</v>
      </c>
      <c r="V3954" s="23" t="s">
        <v>18834</v>
      </c>
      <c r="W3954" s="25" t="s">
        <v>18839</v>
      </c>
      <c r="X3954" s="58" t="s">
        <v>6101</v>
      </c>
      <c r="Y3954" s="23" t="s">
        <v>18836</v>
      </c>
      <c r="Z3954" s="23" t="s">
        <v>18837</v>
      </c>
      <c r="AA3954" s="33">
        <v>3</v>
      </c>
      <c r="AB3954" s="295" t="str">
        <f t="shared" si="323"/>
        <v>年間</v>
      </c>
      <c r="AC3954" s="268"/>
      <c r="AD3954" s="23">
        <v>1</v>
      </c>
      <c r="AE3954" s="134">
        <v>10440</v>
      </c>
      <c r="AF3954" s="26">
        <f t="shared" si="325"/>
        <v>10440</v>
      </c>
      <c r="AG3954" s="27">
        <v>43070</v>
      </c>
      <c r="AH3954" s="168">
        <v>43101</v>
      </c>
      <c r="AI3954" s="29" t="s">
        <v>15151</v>
      </c>
      <c r="AJ3954" s="178">
        <f t="shared" si="324"/>
        <v>44196</v>
      </c>
      <c r="AK3954" s="23" t="s">
        <v>18774</v>
      </c>
      <c r="AL3954" s="23" t="s">
        <v>18822</v>
      </c>
      <c r="AM3954" s="35">
        <v>43101</v>
      </c>
      <c r="AN3954" s="408" t="str">
        <f>IF($AA3954-data!$G$1=0,"　",IF(AK3954=0,"　",VLOOKUP($AK3954,data!$A$1:$H$264,8,FALSE)))</f>
        <v>　</v>
      </c>
      <c r="AO3954" s="35">
        <v>43084</v>
      </c>
      <c r="AP3954" s="134" t="s">
        <v>18773</v>
      </c>
      <c r="AQ3954" s="264" t="str">
        <f t="shared" si="326"/>
        <v/>
      </c>
    </row>
    <row r="3955" spans="1:43" ht="24.75" customHeight="1" x14ac:dyDescent="0.15">
      <c r="A3955" s="593">
        <v>3952</v>
      </c>
      <c r="B3955" s="23" t="s">
        <v>18768</v>
      </c>
      <c r="C3955" s="24" t="s">
        <v>5044</v>
      </c>
      <c r="D3955" s="23" t="s">
        <v>15144</v>
      </c>
      <c r="E3955" s="23" t="s">
        <v>5044</v>
      </c>
      <c r="F3955" s="24" t="s">
        <v>18771</v>
      </c>
      <c r="G3955" s="25" t="s">
        <v>18772</v>
      </c>
      <c r="H3955" s="23" t="s">
        <v>18834</v>
      </c>
      <c r="I3955" s="23" t="s">
        <v>17890</v>
      </c>
      <c r="J3955" s="25" t="s">
        <v>18835</v>
      </c>
      <c r="K3955" s="58" t="s">
        <v>6101</v>
      </c>
      <c r="L3955" s="58"/>
      <c r="M3955" s="23" t="s">
        <v>18836</v>
      </c>
      <c r="N3955" s="23" t="s">
        <v>18837</v>
      </c>
      <c r="O3955" s="25" t="s">
        <v>18838</v>
      </c>
      <c r="P3955" s="23" t="s">
        <v>18834</v>
      </c>
      <c r="Q3955" s="25" t="s">
        <v>18839</v>
      </c>
      <c r="R3955" s="58" t="s">
        <v>6101</v>
      </c>
      <c r="S3955" s="23" t="s">
        <v>18836</v>
      </c>
      <c r="T3955" s="23" t="s">
        <v>18837</v>
      </c>
      <c r="U3955" s="25" t="s">
        <v>18838</v>
      </c>
      <c r="V3955" s="23" t="s">
        <v>18834</v>
      </c>
      <c r="W3955" s="25" t="s">
        <v>18839</v>
      </c>
      <c r="X3955" s="58" t="s">
        <v>6101</v>
      </c>
      <c r="Y3955" s="23" t="s">
        <v>18836</v>
      </c>
      <c r="Z3955" s="23" t="s">
        <v>18837</v>
      </c>
      <c r="AA3955" s="33">
        <v>3</v>
      </c>
      <c r="AB3955" s="295" t="str">
        <f t="shared" si="323"/>
        <v>年間</v>
      </c>
      <c r="AC3955" s="268"/>
      <c r="AD3955" s="23">
        <v>1</v>
      </c>
      <c r="AE3955" s="134">
        <v>10440</v>
      </c>
      <c r="AF3955" s="26">
        <f t="shared" si="325"/>
        <v>10440</v>
      </c>
      <c r="AG3955" s="27">
        <v>43070</v>
      </c>
      <c r="AH3955" s="168">
        <v>43101</v>
      </c>
      <c r="AI3955" s="29" t="s">
        <v>15151</v>
      </c>
      <c r="AJ3955" s="178">
        <f t="shared" si="324"/>
        <v>44196</v>
      </c>
      <c r="AK3955" s="23" t="s">
        <v>18774</v>
      </c>
      <c r="AL3955" s="23" t="s">
        <v>18823</v>
      </c>
      <c r="AM3955" s="35">
        <v>43101</v>
      </c>
      <c r="AN3955" s="408" t="str">
        <f>IF($AA3955-data!$G$1=0,"　",IF(AK3955=0,"　",VLOOKUP($AK3955,data!$A$1:$H$264,8,FALSE)))</f>
        <v>　</v>
      </c>
      <c r="AO3955" s="35">
        <v>43084</v>
      </c>
      <c r="AP3955" s="134" t="s">
        <v>18773</v>
      </c>
      <c r="AQ3955" s="264" t="str">
        <f t="shared" si="326"/>
        <v/>
      </c>
    </row>
    <row r="3956" spans="1:43" ht="24.75" customHeight="1" x14ac:dyDescent="0.15">
      <c r="A3956" s="593">
        <v>3953</v>
      </c>
      <c r="B3956" s="23" t="s">
        <v>18768</v>
      </c>
      <c r="C3956" s="24" t="s">
        <v>5044</v>
      </c>
      <c r="D3956" s="23" t="s">
        <v>15144</v>
      </c>
      <c r="E3956" s="23" t="s">
        <v>5044</v>
      </c>
      <c r="F3956" s="24" t="s">
        <v>18771</v>
      </c>
      <c r="G3956" s="25" t="s">
        <v>18772</v>
      </c>
      <c r="H3956" s="23" t="s">
        <v>18834</v>
      </c>
      <c r="I3956" s="23" t="s">
        <v>17890</v>
      </c>
      <c r="J3956" s="25" t="s">
        <v>18835</v>
      </c>
      <c r="K3956" s="58" t="s">
        <v>6101</v>
      </c>
      <c r="L3956" s="58"/>
      <c r="M3956" s="23" t="s">
        <v>18836</v>
      </c>
      <c r="N3956" s="23" t="s">
        <v>18837</v>
      </c>
      <c r="O3956" s="25" t="s">
        <v>18838</v>
      </c>
      <c r="P3956" s="23" t="s">
        <v>18834</v>
      </c>
      <c r="Q3956" s="25" t="s">
        <v>18839</v>
      </c>
      <c r="R3956" s="58" t="s">
        <v>6101</v>
      </c>
      <c r="S3956" s="23" t="s">
        <v>18836</v>
      </c>
      <c r="T3956" s="23" t="s">
        <v>18837</v>
      </c>
      <c r="U3956" s="25" t="s">
        <v>18838</v>
      </c>
      <c r="V3956" s="23" t="s">
        <v>18834</v>
      </c>
      <c r="W3956" s="25" t="s">
        <v>18839</v>
      </c>
      <c r="X3956" s="58" t="s">
        <v>6101</v>
      </c>
      <c r="Y3956" s="23" t="s">
        <v>18836</v>
      </c>
      <c r="Z3956" s="23" t="s">
        <v>18837</v>
      </c>
      <c r="AA3956" s="33">
        <v>3</v>
      </c>
      <c r="AB3956" s="295" t="str">
        <f t="shared" si="323"/>
        <v>年間</v>
      </c>
      <c r="AC3956" s="268"/>
      <c r="AD3956" s="23">
        <v>1</v>
      </c>
      <c r="AE3956" s="134">
        <v>10440</v>
      </c>
      <c r="AF3956" s="26">
        <f t="shared" si="325"/>
        <v>10440</v>
      </c>
      <c r="AG3956" s="27">
        <v>43070</v>
      </c>
      <c r="AH3956" s="168">
        <v>43101</v>
      </c>
      <c r="AI3956" s="29" t="s">
        <v>15151</v>
      </c>
      <c r="AJ3956" s="178">
        <f t="shared" si="324"/>
        <v>44196</v>
      </c>
      <c r="AK3956" s="23" t="s">
        <v>18774</v>
      </c>
      <c r="AL3956" s="23" t="s">
        <v>18824</v>
      </c>
      <c r="AM3956" s="35">
        <v>43101</v>
      </c>
      <c r="AN3956" s="408" t="str">
        <f>IF($AA3956-data!$G$1=0,"　",IF(AK3956=0,"　",VLOOKUP($AK3956,data!$A$1:$H$264,8,FALSE)))</f>
        <v>　</v>
      </c>
      <c r="AO3956" s="35">
        <v>43084</v>
      </c>
      <c r="AP3956" s="134" t="s">
        <v>18773</v>
      </c>
      <c r="AQ3956" s="264" t="str">
        <f t="shared" si="326"/>
        <v/>
      </c>
    </row>
    <row r="3957" spans="1:43" ht="24.75" customHeight="1" x14ac:dyDescent="0.15">
      <c r="A3957" s="593">
        <v>3954</v>
      </c>
      <c r="B3957" s="23" t="s">
        <v>18768</v>
      </c>
      <c r="C3957" s="24" t="s">
        <v>5044</v>
      </c>
      <c r="D3957" s="23" t="s">
        <v>15144</v>
      </c>
      <c r="E3957" s="23" t="s">
        <v>5044</v>
      </c>
      <c r="F3957" s="24" t="s">
        <v>18771</v>
      </c>
      <c r="G3957" s="25" t="s">
        <v>18772</v>
      </c>
      <c r="H3957" s="23" t="s">
        <v>18834</v>
      </c>
      <c r="I3957" s="23" t="s">
        <v>17890</v>
      </c>
      <c r="J3957" s="25" t="s">
        <v>18835</v>
      </c>
      <c r="K3957" s="58" t="s">
        <v>6101</v>
      </c>
      <c r="L3957" s="58"/>
      <c r="M3957" s="23" t="s">
        <v>18836</v>
      </c>
      <c r="N3957" s="23" t="s">
        <v>18837</v>
      </c>
      <c r="O3957" s="25" t="s">
        <v>18838</v>
      </c>
      <c r="P3957" s="23" t="s">
        <v>18834</v>
      </c>
      <c r="Q3957" s="25" t="s">
        <v>18839</v>
      </c>
      <c r="R3957" s="58" t="s">
        <v>6101</v>
      </c>
      <c r="S3957" s="23" t="s">
        <v>18836</v>
      </c>
      <c r="T3957" s="23" t="s">
        <v>18837</v>
      </c>
      <c r="U3957" s="25" t="s">
        <v>18838</v>
      </c>
      <c r="V3957" s="23" t="s">
        <v>18834</v>
      </c>
      <c r="W3957" s="25" t="s">
        <v>18839</v>
      </c>
      <c r="X3957" s="58" t="s">
        <v>6101</v>
      </c>
      <c r="Y3957" s="23" t="s">
        <v>18836</v>
      </c>
      <c r="Z3957" s="23" t="s">
        <v>18837</v>
      </c>
      <c r="AA3957" s="33">
        <v>3</v>
      </c>
      <c r="AB3957" s="295" t="str">
        <f t="shared" si="323"/>
        <v>年間</v>
      </c>
      <c r="AC3957" s="268"/>
      <c r="AD3957" s="23">
        <v>1</v>
      </c>
      <c r="AE3957" s="134">
        <v>10440</v>
      </c>
      <c r="AF3957" s="26">
        <f t="shared" si="325"/>
        <v>10440</v>
      </c>
      <c r="AG3957" s="27">
        <v>43070</v>
      </c>
      <c r="AH3957" s="168">
        <v>43101</v>
      </c>
      <c r="AI3957" s="29" t="s">
        <v>15151</v>
      </c>
      <c r="AJ3957" s="178">
        <f t="shared" si="324"/>
        <v>44196</v>
      </c>
      <c r="AK3957" s="23" t="s">
        <v>18774</v>
      </c>
      <c r="AL3957" s="23" t="s">
        <v>18825</v>
      </c>
      <c r="AM3957" s="35">
        <v>43101</v>
      </c>
      <c r="AN3957" s="408" t="str">
        <f>IF($AA3957-data!$G$1=0,"　",IF(AK3957=0,"　",VLOOKUP($AK3957,data!$A$1:$H$264,8,FALSE)))</f>
        <v>　</v>
      </c>
      <c r="AO3957" s="35">
        <v>43084</v>
      </c>
      <c r="AP3957" s="134" t="s">
        <v>18773</v>
      </c>
      <c r="AQ3957" s="264" t="str">
        <f t="shared" si="326"/>
        <v/>
      </c>
    </row>
    <row r="3958" spans="1:43" ht="24.75" customHeight="1" x14ac:dyDescent="0.15">
      <c r="A3958" s="593">
        <v>3955</v>
      </c>
      <c r="B3958" s="23" t="s">
        <v>18768</v>
      </c>
      <c r="C3958" s="24" t="s">
        <v>5044</v>
      </c>
      <c r="D3958" s="23" t="s">
        <v>15144</v>
      </c>
      <c r="E3958" s="23" t="s">
        <v>5044</v>
      </c>
      <c r="F3958" s="24" t="s">
        <v>18771</v>
      </c>
      <c r="G3958" s="25" t="s">
        <v>18772</v>
      </c>
      <c r="H3958" s="23" t="s">
        <v>18834</v>
      </c>
      <c r="I3958" s="23" t="s">
        <v>17890</v>
      </c>
      <c r="J3958" s="25" t="s">
        <v>18835</v>
      </c>
      <c r="K3958" s="58" t="s">
        <v>6101</v>
      </c>
      <c r="L3958" s="58"/>
      <c r="M3958" s="23" t="s">
        <v>18836</v>
      </c>
      <c r="N3958" s="23" t="s">
        <v>18837</v>
      </c>
      <c r="O3958" s="25" t="s">
        <v>18838</v>
      </c>
      <c r="P3958" s="23" t="s">
        <v>18834</v>
      </c>
      <c r="Q3958" s="25" t="s">
        <v>18839</v>
      </c>
      <c r="R3958" s="58" t="s">
        <v>6101</v>
      </c>
      <c r="S3958" s="23" t="s">
        <v>18836</v>
      </c>
      <c r="T3958" s="23" t="s">
        <v>18837</v>
      </c>
      <c r="U3958" s="25" t="s">
        <v>18838</v>
      </c>
      <c r="V3958" s="23" t="s">
        <v>18834</v>
      </c>
      <c r="W3958" s="25" t="s">
        <v>18839</v>
      </c>
      <c r="X3958" s="58" t="s">
        <v>6101</v>
      </c>
      <c r="Y3958" s="23" t="s">
        <v>18836</v>
      </c>
      <c r="Z3958" s="23" t="s">
        <v>18837</v>
      </c>
      <c r="AA3958" s="33">
        <v>3</v>
      </c>
      <c r="AB3958" s="295" t="str">
        <f t="shared" si="323"/>
        <v>年間</v>
      </c>
      <c r="AC3958" s="268"/>
      <c r="AD3958" s="23">
        <v>1</v>
      </c>
      <c r="AE3958" s="134">
        <v>10440</v>
      </c>
      <c r="AF3958" s="26">
        <f t="shared" ref="AF3958:AF3987" si="327">IF(ISBLANK($AE3958),"",$AE3958*$AD3958)</f>
        <v>10440</v>
      </c>
      <c r="AG3958" s="27">
        <v>43070</v>
      </c>
      <c r="AH3958" s="168">
        <v>43101</v>
      </c>
      <c r="AI3958" s="29" t="s">
        <v>15151</v>
      </c>
      <c r="AJ3958" s="178">
        <f t="shared" si="324"/>
        <v>44196</v>
      </c>
      <c r="AK3958" s="23" t="s">
        <v>18774</v>
      </c>
      <c r="AL3958" s="23" t="s">
        <v>18826</v>
      </c>
      <c r="AM3958" s="35">
        <v>43101</v>
      </c>
      <c r="AN3958" s="408" t="str">
        <f>IF($AA3958-data!$G$1=0,"　",IF(AK3958=0,"　",VLOOKUP($AK3958,data!$A$1:$H$264,8,FALSE)))</f>
        <v>　</v>
      </c>
      <c r="AO3958" s="35">
        <v>43084</v>
      </c>
      <c r="AP3958" s="134" t="s">
        <v>18773</v>
      </c>
      <c r="AQ3958" s="264" t="str">
        <f t="shared" si="326"/>
        <v/>
      </c>
    </row>
    <row r="3959" spans="1:43" ht="24.75" customHeight="1" x14ac:dyDescent="0.15">
      <c r="A3959" s="593">
        <v>3956</v>
      </c>
      <c r="B3959" s="23" t="s">
        <v>18768</v>
      </c>
      <c r="C3959" s="24" t="s">
        <v>5044</v>
      </c>
      <c r="D3959" s="23" t="s">
        <v>15144</v>
      </c>
      <c r="E3959" s="23" t="s">
        <v>5044</v>
      </c>
      <c r="F3959" s="24" t="s">
        <v>18771</v>
      </c>
      <c r="G3959" s="25" t="s">
        <v>18772</v>
      </c>
      <c r="H3959" s="23" t="s">
        <v>18834</v>
      </c>
      <c r="I3959" s="23" t="s">
        <v>17890</v>
      </c>
      <c r="J3959" s="25" t="s">
        <v>18835</v>
      </c>
      <c r="K3959" s="58" t="s">
        <v>6101</v>
      </c>
      <c r="L3959" s="58"/>
      <c r="M3959" s="23" t="s">
        <v>18836</v>
      </c>
      <c r="N3959" s="23" t="s">
        <v>18837</v>
      </c>
      <c r="O3959" s="25" t="s">
        <v>18838</v>
      </c>
      <c r="P3959" s="23" t="s">
        <v>18834</v>
      </c>
      <c r="Q3959" s="25" t="s">
        <v>18839</v>
      </c>
      <c r="R3959" s="58" t="s">
        <v>6101</v>
      </c>
      <c r="S3959" s="23" t="s">
        <v>18836</v>
      </c>
      <c r="T3959" s="23" t="s">
        <v>18837</v>
      </c>
      <c r="U3959" s="25" t="s">
        <v>18838</v>
      </c>
      <c r="V3959" s="23" t="s">
        <v>18834</v>
      </c>
      <c r="W3959" s="25" t="s">
        <v>18839</v>
      </c>
      <c r="X3959" s="58" t="s">
        <v>6101</v>
      </c>
      <c r="Y3959" s="23" t="s">
        <v>18836</v>
      </c>
      <c r="Z3959" s="23" t="s">
        <v>18837</v>
      </c>
      <c r="AA3959" s="33">
        <v>3</v>
      </c>
      <c r="AB3959" s="295" t="str">
        <f t="shared" si="323"/>
        <v>年間</v>
      </c>
      <c r="AC3959" s="268"/>
      <c r="AD3959" s="23">
        <v>1</v>
      </c>
      <c r="AE3959" s="134">
        <v>10440</v>
      </c>
      <c r="AF3959" s="26">
        <f t="shared" si="327"/>
        <v>10440</v>
      </c>
      <c r="AG3959" s="27">
        <v>43070</v>
      </c>
      <c r="AH3959" s="168">
        <v>43101</v>
      </c>
      <c r="AI3959" s="29" t="s">
        <v>15151</v>
      </c>
      <c r="AJ3959" s="178">
        <f t="shared" si="324"/>
        <v>44196</v>
      </c>
      <c r="AK3959" s="23" t="s">
        <v>18774</v>
      </c>
      <c r="AL3959" s="23" t="s">
        <v>18827</v>
      </c>
      <c r="AM3959" s="35">
        <v>43101</v>
      </c>
      <c r="AN3959" s="408" t="str">
        <f>IF($AA3959-data!$G$1=0,"　",IF(AK3959=0,"　",VLOOKUP($AK3959,data!$A$1:$H$264,8,FALSE)))</f>
        <v>　</v>
      </c>
      <c r="AO3959" s="35">
        <v>43084</v>
      </c>
      <c r="AP3959" s="134" t="s">
        <v>18773</v>
      </c>
      <c r="AQ3959" s="264" t="str">
        <f t="shared" si="326"/>
        <v/>
      </c>
    </row>
    <row r="3960" spans="1:43" ht="24.75" customHeight="1" x14ac:dyDescent="0.15">
      <c r="A3960" s="593">
        <v>3957</v>
      </c>
      <c r="B3960" s="23" t="s">
        <v>18768</v>
      </c>
      <c r="C3960" s="24" t="s">
        <v>5044</v>
      </c>
      <c r="D3960" s="23" t="s">
        <v>15144</v>
      </c>
      <c r="E3960" s="23" t="s">
        <v>5044</v>
      </c>
      <c r="F3960" s="24" t="s">
        <v>18771</v>
      </c>
      <c r="G3960" s="25" t="s">
        <v>18772</v>
      </c>
      <c r="H3960" s="23" t="s">
        <v>18834</v>
      </c>
      <c r="I3960" s="23" t="s">
        <v>17890</v>
      </c>
      <c r="J3960" s="25" t="s">
        <v>18835</v>
      </c>
      <c r="K3960" s="58" t="s">
        <v>6101</v>
      </c>
      <c r="L3960" s="58"/>
      <c r="M3960" s="23" t="s">
        <v>18836</v>
      </c>
      <c r="N3960" s="23" t="s">
        <v>18837</v>
      </c>
      <c r="O3960" s="25" t="s">
        <v>18838</v>
      </c>
      <c r="P3960" s="23" t="s">
        <v>18834</v>
      </c>
      <c r="Q3960" s="25" t="s">
        <v>18839</v>
      </c>
      <c r="R3960" s="58" t="s">
        <v>6101</v>
      </c>
      <c r="S3960" s="23" t="s">
        <v>18836</v>
      </c>
      <c r="T3960" s="23" t="s">
        <v>18837</v>
      </c>
      <c r="U3960" s="25" t="s">
        <v>18838</v>
      </c>
      <c r="V3960" s="23" t="s">
        <v>18834</v>
      </c>
      <c r="W3960" s="25" t="s">
        <v>18839</v>
      </c>
      <c r="X3960" s="58" t="s">
        <v>6101</v>
      </c>
      <c r="Y3960" s="23" t="s">
        <v>18836</v>
      </c>
      <c r="Z3960" s="23" t="s">
        <v>18837</v>
      </c>
      <c r="AA3960" s="33">
        <v>3</v>
      </c>
      <c r="AB3960" s="295" t="str">
        <f t="shared" si="323"/>
        <v>年間</v>
      </c>
      <c r="AC3960" s="268"/>
      <c r="AD3960" s="23">
        <v>1</v>
      </c>
      <c r="AE3960" s="134">
        <v>10440</v>
      </c>
      <c r="AF3960" s="26">
        <f t="shared" si="327"/>
        <v>10440</v>
      </c>
      <c r="AG3960" s="27">
        <v>43070</v>
      </c>
      <c r="AH3960" s="168">
        <v>43101</v>
      </c>
      <c r="AI3960" s="29" t="s">
        <v>15151</v>
      </c>
      <c r="AJ3960" s="178">
        <f t="shared" si="324"/>
        <v>44196</v>
      </c>
      <c r="AK3960" s="23" t="s">
        <v>18774</v>
      </c>
      <c r="AL3960" s="23" t="s">
        <v>18828</v>
      </c>
      <c r="AM3960" s="35">
        <v>43101</v>
      </c>
      <c r="AN3960" s="408" t="str">
        <f>IF($AA3960-data!$G$1=0,"　",IF(AK3960=0,"　",VLOOKUP($AK3960,data!$A$1:$H$264,8,FALSE)))</f>
        <v>　</v>
      </c>
      <c r="AO3960" s="35">
        <v>43084</v>
      </c>
      <c r="AP3960" s="134" t="s">
        <v>18773</v>
      </c>
      <c r="AQ3960" s="264" t="str">
        <f t="shared" si="326"/>
        <v/>
      </c>
    </row>
    <row r="3961" spans="1:43" ht="24.75" customHeight="1" x14ac:dyDescent="0.15">
      <c r="A3961" s="593">
        <v>3958</v>
      </c>
      <c r="B3961" s="23" t="s">
        <v>18768</v>
      </c>
      <c r="C3961" s="24" t="s">
        <v>5044</v>
      </c>
      <c r="D3961" s="23" t="s">
        <v>15144</v>
      </c>
      <c r="E3961" s="23" t="s">
        <v>5044</v>
      </c>
      <c r="F3961" s="24" t="s">
        <v>18771</v>
      </c>
      <c r="G3961" s="25" t="s">
        <v>18772</v>
      </c>
      <c r="H3961" s="23" t="s">
        <v>18834</v>
      </c>
      <c r="I3961" s="23" t="s">
        <v>17890</v>
      </c>
      <c r="J3961" s="25" t="s">
        <v>18835</v>
      </c>
      <c r="K3961" s="58" t="s">
        <v>6101</v>
      </c>
      <c r="L3961" s="58"/>
      <c r="M3961" s="23" t="s">
        <v>18836</v>
      </c>
      <c r="N3961" s="23" t="s">
        <v>18837</v>
      </c>
      <c r="O3961" s="25" t="s">
        <v>18838</v>
      </c>
      <c r="P3961" s="23" t="s">
        <v>18834</v>
      </c>
      <c r="Q3961" s="25" t="s">
        <v>18839</v>
      </c>
      <c r="R3961" s="58" t="s">
        <v>6101</v>
      </c>
      <c r="S3961" s="23" t="s">
        <v>18836</v>
      </c>
      <c r="T3961" s="23" t="s">
        <v>18837</v>
      </c>
      <c r="U3961" s="25" t="s">
        <v>18838</v>
      </c>
      <c r="V3961" s="23" t="s">
        <v>18834</v>
      </c>
      <c r="W3961" s="25" t="s">
        <v>18839</v>
      </c>
      <c r="X3961" s="58" t="s">
        <v>6101</v>
      </c>
      <c r="Y3961" s="23" t="s">
        <v>18836</v>
      </c>
      <c r="Z3961" s="23" t="s">
        <v>18837</v>
      </c>
      <c r="AA3961" s="33">
        <v>3</v>
      </c>
      <c r="AB3961" s="295" t="str">
        <f t="shared" si="323"/>
        <v>年間</v>
      </c>
      <c r="AC3961" s="268"/>
      <c r="AD3961" s="23">
        <v>1</v>
      </c>
      <c r="AE3961" s="134">
        <v>10440</v>
      </c>
      <c r="AF3961" s="26">
        <f t="shared" si="327"/>
        <v>10440</v>
      </c>
      <c r="AG3961" s="27">
        <v>43070</v>
      </c>
      <c r="AH3961" s="168">
        <v>43101</v>
      </c>
      <c r="AI3961" s="29" t="s">
        <v>15151</v>
      </c>
      <c r="AJ3961" s="178">
        <f t="shared" si="324"/>
        <v>44196</v>
      </c>
      <c r="AK3961" s="23" t="s">
        <v>18774</v>
      </c>
      <c r="AL3961" s="23" t="s">
        <v>18829</v>
      </c>
      <c r="AM3961" s="35">
        <v>43101</v>
      </c>
      <c r="AN3961" s="408" t="str">
        <f>IF($AA3961-data!$G$1=0,"　",IF(AK3961=0,"　",VLOOKUP($AK3961,data!$A$1:$H$264,8,FALSE)))</f>
        <v>　</v>
      </c>
      <c r="AO3961" s="35">
        <v>43084</v>
      </c>
      <c r="AP3961" s="134" t="s">
        <v>18773</v>
      </c>
      <c r="AQ3961" s="264" t="str">
        <f t="shared" si="326"/>
        <v/>
      </c>
    </row>
    <row r="3962" spans="1:43" ht="24.75" customHeight="1" x14ac:dyDescent="0.15">
      <c r="A3962" s="593">
        <v>3959</v>
      </c>
      <c r="B3962" s="23" t="s">
        <v>18769</v>
      </c>
      <c r="C3962" s="24" t="s">
        <v>5044</v>
      </c>
      <c r="D3962" s="23" t="s">
        <v>15144</v>
      </c>
      <c r="E3962" s="23" t="s">
        <v>5044</v>
      </c>
      <c r="F3962" s="24" t="s">
        <v>18771</v>
      </c>
      <c r="G3962" s="25" t="s">
        <v>18772</v>
      </c>
      <c r="H3962" s="23" t="s">
        <v>18834</v>
      </c>
      <c r="I3962" s="23" t="s">
        <v>17890</v>
      </c>
      <c r="J3962" s="25" t="s">
        <v>18835</v>
      </c>
      <c r="K3962" s="58" t="s">
        <v>6101</v>
      </c>
      <c r="L3962" s="58"/>
      <c r="M3962" s="23" t="s">
        <v>18836</v>
      </c>
      <c r="N3962" s="23" t="s">
        <v>18837</v>
      </c>
      <c r="O3962" s="25" t="s">
        <v>18838</v>
      </c>
      <c r="P3962" s="23" t="s">
        <v>18834</v>
      </c>
      <c r="Q3962" s="25" t="s">
        <v>18839</v>
      </c>
      <c r="R3962" s="58" t="s">
        <v>6101</v>
      </c>
      <c r="S3962" s="23" t="s">
        <v>18836</v>
      </c>
      <c r="T3962" s="23" t="s">
        <v>18837</v>
      </c>
      <c r="U3962" s="25" t="s">
        <v>18838</v>
      </c>
      <c r="V3962" s="23" t="s">
        <v>18834</v>
      </c>
      <c r="W3962" s="25" t="s">
        <v>18839</v>
      </c>
      <c r="X3962" s="58" t="s">
        <v>6101</v>
      </c>
      <c r="Y3962" s="23" t="s">
        <v>18836</v>
      </c>
      <c r="Z3962" s="23" t="s">
        <v>18837</v>
      </c>
      <c r="AA3962" s="33">
        <v>3</v>
      </c>
      <c r="AB3962" s="295" t="str">
        <f t="shared" si="323"/>
        <v>年間</v>
      </c>
      <c r="AC3962" s="268"/>
      <c r="AD3962" s="23">
        <v>1</v>
      </c>
      <c r="AE3962" s="134">
        <v>109800</v>
      </c>
      <c r="AF3962" s="26">
        <f t="shared" si="327"/>
        <v>109800</v>
      </c>
      <c r="AG3962" s="27">
        <v>43070</v>
      </c>
      <c r="AH3962" s="168">
        <v>43101</v>
      </c>
      <c r="AI3962" s="29" t="s">
        <v>15151</v>
      </c>
      <c r="AJ3962" s="178">
        <f t="shared" si="324"/>
        <v>44196</v>
      </c>
      <c r="AK3962" s="23" t="s">
        <v>18775</v>
      </c>
      <c r="AL3962" s="23" t="s">
        <v>18830</v>
      </c>
      <c r="AM3962" s="35">
        <v>43101</v>
      </c>
      <c r="AN3962" s="408" t="str">
        <f>IF($AA3962-data!$G$1=0,"　",IF(AK3962=0,"　",VLOOKUP($AK3962,data!$A$1:$H$264,8,FALSE)))</f>
        <v>　</v>
      </c>
      <c r="AO3962" s="35">
        <v>43084</v>
      </c>
      <c r="AP3962" s="134" t="s">
        <v>18773</v>
      </c>
      <c r="AQ3962" s="264" t="str">
        <f t="shared" si="326"/>
        <v/>
      </c>
    </row>
    <row r="3963" spans="1:43" ht="24.75" customHeight="1" x14ac:dyDescent="0.15">
      <c r="A3963" s="593">
        <v>3960</v>
      </c>
      <c r="B3963" s="23" t="s">
        <v>18770</v>
      </c>
      <c r="C3963" s="24" t="s">
        <v>5044</v>
      </c>
      <c r="D3963" s="23" t="s">
        <v>15144</v>
      </c>
      <c r="E3963" s="23" t="s">
        <v>5044</v>
      </c>
      <c r="F3963" s="24" t="s">
        <v>18771</v>
      </c>
      <c r="G3963" s="25" t="s">
        <v>18772</v>
      </c>
      <c r="H3963" s="23" t="s">
        <v>18834</v>
      </c>
      <c r="I3963" s="23" t="s">
        <v>17890</v>
      </c>
      <c r="J3963" s="25" t="s">
        <v>18835</v>
      </c>
      <c r="K3963" s="58" t="s">
        <v>6101</v>
      </c>
      <c r="L3963" s="58"/>
      <c r="M3963" s="23" t="s">
        <v>18836</v>
      </c>
      <c r="N3963" s="23" t="s">
        <v>18837</v>
      </c>
      <c r="O3963" s="25" t="s">
        <v>18838</v>
      </c>
      <c r="P3963" s="23" t="s">
        <v>18834</v>
      </c>
      <c r="Q3963" s="25" t="s">
        <v>18839</v>
      </c>
      <c r="R3963" s="58" t="s">
        <v>6101</v>
      </c>
      <c r="S3963" s="23" t="s">
        <v>18836</v>
      </c>
      <c r="T3963" s="23" t="s">
        <v>18837</v>
      </c>
      <c r="U3963" s="25" t="s">
        <v>18838</v>
      </c>
      <c r="V3963" s="23" t="s">
        <v>18834</v>
      </c>
      <c r="W3963" s="25" t="s">
        <v>18839</v>
      </c>
      <c r="X3963" s="58" t="s">
        <v>6101</v>
      </c>
      <c r="Y3963" s="23" t="s">
        <v>18836</v>
      </c>
      <c r="Z3963" s="23" t="s">
        <v>18837</v>
      </c>
      <c r="AA3963" s="33">
        <v>3</v>
      </c>
      <c r="AB3963" s="295" t="str">
        <f t="shared" si="323"/>
        <v>年間</v>
      </c>
      <c r="AC3963" s="268"/>
      <c r="AD3963" s="23">
        <v>1</v>
      </c>
      <c r="AE3963" s="134">
        <v>21960</v>
      </c>
      <c r="AF3963" s="26">
        <f t="shared" si="327"/>
        <v>21960</v>
      </c>
      <c r="AG3963" s="27">
        <v>43070</v>
      </c>
      <c r="AH3963" s="168">
        <v>43101</v>
      </c>
      <c r="AI3963" s="29" t="s">
        <v>15151</v>
      </c>
      <c r="AJ3963" s="178">
        <f t="shared" si="324"/>
        <v>44196</v>
      </c>
      <c r="AK3963" s="23" t="s">
        <v>7849</v>
      </c>
      <c r="AL3963" s="23" t="s">
        <v>18831</v>
      </c>
      <c r="AM3963" s="35">
        <v>43101</v>
      </c>
      <c r="AN3963" s="408" t="str">
        <f>IF($AA3963-data!$G$1=0,"　",IF(AK3963=0,"　",VLOOKUP($AK3963,data!$A$1:$H$264,8,FALSE)))</f>
        <v>　</v>
      </c>
      <c r="AO3963" s="35">
        <v>43084</v>
      </c>
      <c r="AP3963" s="134" t="s">
        <v>18773</v>
      </c>
      <c r="AQ3963" s="264" t="str">
        <f t="shared" si="326"/>
        <v/>
      </c>
    </row>
    <row r="3964" spans="1:43" ht="24.75" customHeight="1" x14ac:dyDescent="0.15">
      <c r="A3964" s="593">
        <v>3961</v>
      </c>
      <c r="B3964" s="23" t="s">
        <v>18770</v>
      </c>
      <c r="C3964" s="24" t="s">
        <v>5044</v>
      </c>
      <c r="D3964" s="23" t="s">
        <v>15144</v>
      </c>
      <c r="E3964" s="23" t="s">
        <v>5044</v>
      </c>
      <c r="F3964" s="24" t="s">
        <v>18771</v>
      </c>
      <c r="G3964" s="25" t="s">
        <v>18772</v>
      </c>
      <c r="H3964" s="23" t="s">
        <v>18834</v>
      </c>
      <c r="I3964" s="23" t="s">
        <v>17890</v>
      </c>
      <c r="J3964" s="25" t="s">
        <v>18835</v>
      </c>
      <c r="K3964" s="58" t="s">
        <v>6101</v>
      </c>
      <c r="L3964" s="58"/>
      <c r="M3964" s="23" t="s">
        <v>18836</v>
      </c>
      <c r="N3964" s="23" t="s">
        <v>18837</v>
      </c>
      <c r="O3964" s="25" t="s">
        <v>18838</v>
      </c>
      <c r="P3964" s="23" t="s">
        <v>18834</v>
      </c>
      <c r="Q3964" s="25" t="s">
        <v>18839</v>
      </c>
      <c r="R3964" s="58" t="s">
        <v>6101</v>
      </c>
      <c r="S3964" s="23" t="s">
        <v>18836</v>
      </c>
      <c r="T3964" s="23" t="s">
        <v>18837</v>
      </c>
      <c r="U3964" s="25" t="s">
        <v>18838</v>
      </c>
      <c r="V3964" s="23" t="s">
        <v>18834</v>
      </c>
      <c r="W3964" s="25" t="s">
        <v>18839</v>
      </c>
      <c r="X3964" s="58" t="s">
        <v>6101</v>
      </c>
      <c r="Y3964" s="23" t="s">
        <v>18836</v>
      </c>
      <c r="Z3964" s="23" t="s">
        <v>18837</v>
      </c>
      <c r="AA3964" s="33">
        <v>3</v>
      </c>
      <c r="AB3964" s="295" t="str">
        <f t="shared" ref="AB3964:AB3991" si="328">IF(ISBLANK($AA3964),"","年間")</f>
        <v>年間</v>
      </c>
      <c r="AC3964" s="268"/>
      <c r="AD3964" s="23">
        <v>1</v>
      </c>
      <c r="AE3964" s="134">
        <v>21960</v>
      </c>
      <c r="AF3964" s="26">
        <f t="shared" si="327"/>
        <v>21960</v>
      </c>
      <c r="AG3964" s="27">
        <v>43070</v>
      </c>
      <c r="AH3964" s="168">
        <v>43101</v>
      </c>
      <c r="AI3964" s="29" t="s">
        <v>15151</v>
      </c>
      <c r="AJ3964" s="178">
        <f t="shared" si="324"/>
        <v>44196</v>
      </c>
      <c r="AK3964" s="23" t="s">
        <v>7849</v>
      </c>
      <c r="AL3964" s="23" t="s">
        <v>18832</v>
      </c>
      <c r="AM3964" s="35">
        <v>43101</v>
      </c>
      <c r="AN3964" s="408" t="str">
        <f>IF($AA3964-data!$G$1=0,"　",IF(AK3964=0,"　",VLOOKUP($AK3964,data!$A$1:$H$264,8,FALSE)))</f>
        <v>　</v>
      </c>
      <c r="AO3964" s="35">
        <v>43084</v>
      </c>
      <c r="AP3964" s="134" t="s">
        <v>18773</v>
      </c>
      <c r="AQ3964" s="264" t="str">
        <f t="shared" si="326"/>
        <v/>
      </c>
    </row>
    <row r="3965" spans="1:43" ht="24.75" customHeight="1" x14ac:dyDescent="0.15">
      <c r="A3965" s="593">
        <v>3962</v>
      </c>
      <c r="B3965" s="23" t="s">
        <v>18770</v>
      </c>
      <c r="C3965" s="24" t="s">
        <v>5044</v>
      </c>
      <c r="D3965" s="23" t="s">
        <v>15144</v>
      </c>
      <c r="E3965" s="23" t="s">
        <v>5044</v>
      </c>
      <c r="F3965" s="24" t="s">
        <v>18771</v>
      </c>
      <c r="G3965" s="25" t="s">
        <v>18772</v>
      </c>
      <c r="H3965" s="23" t="s">
        <v>18834</v>
      </c>
      <c r="I3965" s="23" t="s">
        <v>17890</v>
      </c>
      <c r="J3965" s="25" t="s">
        <v>18835</v>
      </c>
      <c r="K3965" s="58" t="s">
        <v>6101</v>
      </c>
      <c r="L3965" s="58"/>
      <c r="M3965" s="23" t="s">
        <v>18836</v>
      </c>
      <c r="N3965" s="23" t="s">
        <v>18837</v>
      </c>
      <c r="O3965" s="25" t="s">
        <v>18838</v>
      </c>
      <c r="P3965" s="23" t="s">
        <v>18834</v>
      </c>
      <c r="Q3965" s="25" t="s">
        <v>18839</v>
      </c>
      <c r="R3965" s="58" t="s">
        <v>6101</v>
      </c>
      <c r="S3965" s="23" t="s">
        <v>18836</v>
      </c>
      <c r="T3965" s="23" t="s">
        <v>18837</v>
      </c>
      <c r="U3965" s="25" t="s">
        <v>18838</v>
      </c>
      <c r="V3965" s="23" t="s">
        <v>18834</v>
      </c>
      <c r="W3965" s="25" t="s">
        <v>18839</v>
      </c>
      <c r="X3965" s="58" t="s">
        <v>6101</v>
      </c>
      <c r="Y3965" s="23" t="s">
        <v>18836</v>
      </c>
      <c r="Z3965" s="23" t="s">
        <v>18837</v>
      </c>
      <c r="AA3965" s="33">
        <v>3</v>
      </c>
      <c r="AB3965" s="295" t="str">
        <f t="shared" si="328"/>
        <v>年間</v>
      </c>
      <c r="AC3965" s="268"/>
      <c r="AD3965" s="23">
        <v>1</v>
      </c>
      <c r="AE3965" s="134">
        <v>21960</v>
      </c>
      <c r="AF3965" s="26">
        <f t="shared" si="327"/>
        <v>21960</v>
      </c>
      <c r="AG3965" s="27">
        <v>43070</v>
      </c>
      <c r="AH3965" s="168">
        <v>43101</v>
      </c>
      <c r="AI3965" s="29" t="s">
        <v>15151</v>
      </c>
      <c r="AJ3965" s="178">
        <f t="shared" si="324"/>
        <v>44196</v>
      </c>
      <c r="AK3965" s="23" t="s">
        <v>7849</v>
      </c>
      <c r="AL3965" s="23" t="s">
        <v>18833</v>
      </c>
      <c r="AM3965" s="35">
        <v>43101</v>
      </c>
      <c r="AN3965" s="408" t="str">
        <f>IF($AA3965-data!$G$1=0,"　",IF(AK3965=0,"　",VLOOKUP($AK3965,data!$A$1:$H$264,8,FALSE)))</f>
        <v>　</v>
      </c>
      <c r="AO3965" s="35">
        <v>43084</v>
      </c>
      <c r="AP3965" s="134" t="s">
        <v>18773</v>
      </c>
      <c r="AQ3965" s="264" t="str">
        <f t="shared" si="326"/>
        <v/>
      </c>
    </row>
    <row r="3966" spans="1:43" ht="24.75" customHeight="1" x14ac:dyDescent="0.15">
      <c r="A3966" s="593">
        <v>3963</v>
      </c>
      <c r="B3966" s="23" t="s">
        <v>18776</v>
      </c>
      <c r="C3966" s="24" t="s">
        <v>1915</v>
      </c>
      <c r="D3966" s="23" t="s">
        <v>5019</v>
      </c>
      <c r="E3966" s="23" t="s">
        <v>582</v>
      </c>
      <c r="F3966" s="24" t="s">
        <v>18780</v>
      </c>
      <c r="G3966" s="25" t="s">
        <v>18779</v>
      </c>
      <c r="H3966" s="23" t="s">
        <v>10929</v>
      </c>
      <c r="I3966" s="23" t="s">
        <v>18782</v>
      </c>
      <c r="J3966" s="25" t="s">
        <v>18781</v>
      </c>
      <c r="K3966" s="58" t="s">
        <v>18783</v>
      </c>
      <c r="L3966" s="58"/>
      <c r="M3966" s="23" t="s">
        <v>18784</v>
      </c>
      <c r="N3966" s="23" t="s">
        <v>18785</v>
      </c>
      <c r="O3966" s="25" t="s">
        <v>18777</v>
      </c>
      <c r="P3966" s="23" t="s">
        <v>17116</v>
      </c>
      <c r="Q3966" s="25" t="s">
        <v>18786</v>
      </c>
      <c r="R3966" s="58" t="s">
        <v>18787</v>
      </c>
      <c r="S3966" s="23" t="s">
        <v>18788</v>
      </c>
      <c r="T3966" s="23" t="s">
        <v>18789</v>
      </c>
      <c r="U3966" s="25" t="s">
        <v>18779</v>
      </c>
      <c r="V3966" s="23" t="s">
        <v>1593</v>
      </c>
      <c r="W3966" s="25" t="s">
        <v>18790</v>
      </c>
      <c r="X3966" s="58" t="s">
        <v>18783</v>
      </c>
      <c r="Y3966" s="23" t="s">
        <v>18784</v>
      </c>
      <c r="Z3966" s="23" t="s">
        <v>18785</v>
      </c>
      <c r="AA3966" s="33">
        <v>5</v>
      </c>
      <c r="AB3966" s="295" t="str">
        <f t="shared" si="328"/>
        <v>年間</v>
      </c>
      <c r="AC3966" s="268"/>
      <c r="AD3966" s="23">
        <v>1</v>
      </c>
      <c r="AE3966" s="134">
        <v>32400</v>
      </c>
      <c r="AF3966" s="134">
        <f t="shared" si="327"/>
        <v>32400</v>
      </c>
      <c r="AG3966" s="27">
        <v>43070</v>
      </c>
      <c r="AH3966" s="168">
        <v>43077</v>
      </c>
      <c r="AI3966" s="29" t="s">
        <v>15151</v>
      </c>
      <c r="AJ3966" s="178">
        <f t="shared" si="324"/>
        <v>44902</v>
      </c>
      <c r="AK3966" s="23" t="s">
        <v>7928</v>
      </c>
      <c r="AL3966" s="23" t="s">
        <v>18791</v>
      </c>
      <c r="AM3966" s="35">
        <v>43077</v>
      </c>
      <c r="AN3966" s="408">
        <f>IF($AA3966-data!$G$1=0,"　",IF(AK3966=0,"　",VLOOKUP($AK3966,data!$A$1:$H$264,8,FALSE)))</f>
        <v>0</v>
      </c>
      <c r="AO3966" s="35">
        <v>43081</v>
      </c>
      <c r="AP3966" s="134" t="s">
        <v>18797</v>
      </c>
      <c r="AQ3966" s="264" t="str">
        <f t="shared" si="326"/>
        <v/>
      </c>
    </row>
    <row r="3967" spans="1:43" ht="24.75" customHeight="1" x14ac:dyDescent="0.15">
      <c r="A3967" s="593">
        <v>3964</v>
      </c>
      <c r="B3967" s="23" t="s">
        <v>18776</v>
      </c>
      <c r="C3967" s="24" t="s">
        <v>1915</v>
      </c>
      <c r="D3967" s="23" t="s">
        <v>5019</v>
      </c>
      <c r="E3967" s="23" t="s">
        <v>582</v>
      </c>
      <c r="F3967" s="24" t="s">
        <v>18780</v>
      </c>
      <c r="G3967" s="25" t="s">
        <v>18779</v>
      </c>
      <c r="H3967" s="23" t="s">
        <v>10929</v>
      </c>
      <c r="I3967" s="23" t="s">
        <v>18782</v>
      </c>
      <c r="J3967" s="25" t="s">
        <v>18781</v>
      </c>
      <c r="K3967" s="58" t="s">
        <v>18783</v>
      </c>
      <c r="L3967" s="58"/>
      <c r="M3967" s="23" t="s">
        <v>18784</v>
      </c>
      <c r="N3967" s="23" t="s">
        <v>18785</v>
      </c>
      <c r="O3967" s="25" t="s">
        <v>18777</v>
      </c>
      <c r="P3967" s="23" t="s">
        <v>17116</v>
      </c>
      <c r="Q3967" s="25" t="s">
        <v>18786</v>
      </c>
      <c r="R3967" s="58" t="s">
        <v>18787</v>
      </c>
      <c r="S3967" s="23" t="s">
        <v>18788</v>
      </c>
      <c r="T3967" s="23" t="s">
        <v>18789</v>
      </c>
      <c r="U3967" s="25" t="s">
        <v>18779</v>
      </c>
      <c r="V3967" s="23" t="s">
        <v>1593</v>
      </c>
      <c r="W3967" s="25" t="s">
        <v>18790</v>
      </c>
      <c r="X3967" s="58" t="s">
        <v>18783</v>
      </c>
      <c r="Y3967" s="23" t="s">
        <v>18784</v>
      </c>
      <c r="Z3967" s="23" t="s">
        <v>18785</v>
      </c>
      <c r="AA3967" s="33">
        <v>5</v>
      </c>
      <c r="AB3967" s="295" t="str">
        <f t="shared" si="328"/>
        <v>年間</v>
      </c>
      <c r="AC3967" s="268"/>
      <c r="AD3967" s="23">
        <v>1</v>
      </c>
      <c r="AE3967" s="134">
        <v>32400</v>
      </c>
      <c r="AF3967" s="134">
        <f t="shared" si="327"/>
        <v>32400</v>
      </c>
      <c r="AG3967" s="27">
        <v>43070</v>
      </c>
      <c r="AH3967" s="168">
        <v>43077</v>
      </c>
      <c r="AI3967" s="29" t="s">
        <v>15151</v>
      </c>
      <c r="AJ3967" s="178">
        <f t="shared" si="324"/>
        <v>44902</v>
      </c>
      <c r="AK3967" s="23" t="s">
        <v>7928</v>
      </c>
      <c r="AL3967" s="23" t="s">
        <v>18792</v>
      </c>
      <c r="AM3967" s="35">
        <v>43077</v>
      </c>
      <c r="AN3967" s="408">
        <f>IF($AA3967-data!$G$1=0,"　",IF(AK3967=0,"　",VLOOKUP($AK3967,data!$A$1:$H$264,8,FALSE)))</f>
        <v>0</v>
      </c>
      <c r="AO3967" s="35">
        <v>43081</v>
      </c>
      <c r="AP3967" s="134" t="s">
        <v>18797</v>
      </c>
      <c r="AQ3967" s="264" t="str">
        <f t="shared" si="326"/>
        <v/>
      </c>
    </row>
    <row r="3968" spans="1:43" ht="24.75" customHeight="1" x14ac:dyDescent="0.15">
      <c r="A3968" s="593">
        <v>3965</v>
      </c>
      <c r="B3968" s="23" t="s">
        <v>18776</v>
      </c>
      <c r="C3968" s="24" t="s">
        <v>1915</v>
      </c>
      <c r="D3968" s="23" t="s">
        <v>5019</v>
      </c>
      <c r="E3968" s="23" t="s">
        <v>582</v>
      </c>
      <c r="F3968" s="24" t="s">
        <v>18780</v>
      </c>
      <c r="G3968" s="25" t="s">
        <v>18779</v>
      </c>
      <c r="H3968" s="23" t="s">
        <v>10929</v>
      </c>
      <c r="I3968" s="23" t="s">
        <v>18782</v>
      </c>
      <c r="J3968" s="25" t="s">
        <v>18781</v>
      </c>
      <c r="K3968" s="58" t="s">
        <v>18783</v>
      </c>
      <c r="L3968" s="58"/>
      <c r="M3968" s="23" t="s">
        <v>18784</v>
      </c>
      <c r="N3968" s="23" t="s">
        <v>18785</v>
      </c>
      <c r="O3968" s="25" t="s">
        <v>18777</v>
      </c>
      <c r="P3968" s="23" t="s">
        <v>17116</v>
      </c>
      <c r="Q3968" s="25" t="s">
        <v>18786</v>
      </c>
      <c r="R3968" s="58" t="s">
        <v>18787</v>
      </c>
      <c r="S3968" s="23" t="s">
        <v>18788</v>
      </c>
      <c r="T3968" s="23" t="s">
        <v>18789</v>
      </c>
      <c r="U3968" s="25" t="s">
        <v>18779</v>
      </c>
      <c r="V3968" s="23" t="s">
        <v>1593</v>
      </c>
      <c r="W3968" s="25" t="s">
        <v>18790</v>
      </c>
      <c r="X3968" s="58" t="s">
        <v>18783</v>
      </c>
      <c r="Y3968" s="23" t="s">
        <v>18784</v>
      </c>
      <c r="Z3968" s="23" t="s">
        <v>18785</v>
      </c>
      <c r="AA3968" s="33">
        <v>5</v>
      </c>
      <c r="AB3968" s="295" t="str">
        <f t="shared" si="328"/>
        <v>年間</v>
      </c>
      <c r="AC3968" s="268"/>
      <c r="AD3968" s="23">
        <v>1</v>
      </c>
      <c r="AE3968" s="134">
        <v>32400</v>
      </c>
      <c r="AF3968" s="134">
        <f t="shared" si="327"/>
        <v>32400</v>
      </c>
      <c r="AG3968" s="27">
        <v>43070</v>
      </c>
      <c r="AH3968" s="168">
        <v>43077</v>
      </c>
      <c r="AI3968" s="29" t="s">
        <v>15151</v>
      </c>
      <c r="AJ3968" s="178">
        <f t="shared" si="324"/>
        <v>44902</v>
      </c>
      <c r="AK3968" s="23" t="s">
        <v>7928</v>
      </c>
      <c r="AL3968" s="23" t="s">
        <v>18793</v>
      </c>
      <c r="AM3968" s="35">
        <v>43077</v>
      </c>
      <c r="AN3968" s="408">
        <f>IF($AA3968-data!$G$1=0,"　",IF(AK3968=0,"　",VLOOKUP($AK3968,data!$A$1:$H$264,8,FALSE)))</f>
        <v>0</v>
      </c>
      <c r="AO3968" s="35">
        <v>43081</v>
      </c>
      <c r="AP3968" s="134" t="s">
        <v>18797</v>
      </c>
      <c r="AQ3968" s="264" t="str">
        <f t="shared" si="326"/>
        <v/>
      </c>
    </row>
    <row r="3969" spans="1:43" ht="24.75" customHeight="1" x14ac:dyDescent="0.15">
      <c r="A3969" s="593">
        <v>3966</v>
      </c>
      <c r="B3969" s="23" t="s">
        <v>18776</v>
      </c>
      <c r="C3969" s="24" t="s">
        <v>1915</v>
      </c>
      <c r="D3969" s="23" t="s">
        <v>5019</v>
      </c>
      <c r="E3969" s="23" t="s">
        <v>582</v>
      </c>
      <c r="F3969" s="24" t="s">
        <v>18780</v>
      </c>
      <c r="G3969" s="25" t="s">
        <v>18779</v>
      </c>
      <c r="H3969" s="23" t="s">
        <v>10929</v>
      </c>
      <c r="I3969" s="23" t="s">
        <v>18782</v>
      </c>
      <c r="J3969" s="25" t="s">
        <v>18781</v>
      </c>
      <c r="K3969" s="58" t="s">
        <v>18783</v>
      </c>
      <c r="L3969" s="58"/>
      <c r="M3969" s="23" t="s">
        <v>18784</v>
      </c>
      <c r="N3969" s="23" t="s">
        <v>18785</v>
      </c>
      <c r="O3969" s="25" t="s">
        <v>18777</v>
      </c>
      <c r="P3969" s="23" t="s">
        <v>17116</v>
      </c>
      <c r="Q3969" s="25" t="s">
        <v>18786</v>
      </c>
      <c r="R3969" s="58" t="s">
        <v>18787</v>
      </c>
      <c r="S3969" s="23" t="s">
        <v>18788</v>
      </c>
      <c r="T3969" s="23" t="s">
        <v>18789</v>
      </c>
      <c r="U3969" s="25" t="s">
        <v>18779</v>
      </c>
      <c r="V3969" s="23" t="s">
        <v>1593</v>
      </c>
      <c r="W3969" s="25" t="s">
        <v>18790</v>
      </c>
      <c r="X3969" s="58" t="s">
        <v>18783</v>
      </c>
      <c r="Y3969" s="23" t="s">
        <v>18784</v>
      </c>
      <c r="Z3969" s="23" t="s">
        <v>18785</v>
      </c>
      <c r="AA3969" s="33">
        <v>5</v>
      </c>
      <c r="AB3969" s="295" t="str">
        <f t="shared" si="328"/>
        <v>年間</v>
      </c>
      <c r="AC3969" s="268"/>
      <c r="AD3969" s="23">
        <v>1</v>
      </c>
      <c r="AE3969" s="134">
        <v>32400</v>
      </c>
      <c r="AF3969" s="134">
        <f t="shared" si="327"/>
        <v>32400</v>
      </c>
      <c r="AG3969" s="27">
        <v>43070</v>
      </c>
      <c r="AH3969" s="168">
        <v>43077</v>
      </c>
      <c r="AI3969" s="29" t="s">
        <v>15151</v>
      </c>
      <c r="AJ3969" s="178">
        <f t="shared" si="324"/>
        <v>44902</v>
      </c>
      <c r="AK3969" s="23" t="s">
        <v>7928</v>
      </c>
      <c r="AL3969" s="23" t="s">
        <v>18794</v>
      </c>
      <c r="AM3969" s="35">
        <v>43077</v>
      </c>
      <c r="AN3969" s="408">
        <f>IF($AA3969-data!$G$1=0,"　",IF(AK3969=0,"　",VLOOKUP($AK3969,data!$A$1:$H$264,8,FALSE)))</f>
        <v>0</v>
      </c>
      <c r="AO3969" s="35">
        <v>43081</v>
      </c>
      <c r="AP3969" s="134" t="s">
        <v>18797</v>
      </c>
      <c r="AQ3969" s="264" t="str">
        <f t="shared" si="326"/>
        <v/>
      </c>
    </row>
    <row r="3970" spans="1:43" ht="24.75" customHeight="1" x14ac:dyDescent="0.15">
      <c r="A3970" s="593">
        <v>3967</v>
      </c>
      <c r="B3970" s="23" t="s">
        <v>18776</v>
      </c>
      <c r="C3970" s="24" t="s">
        <v>1915</v>
      </c>
      <c r="D3970" s="23" t="s">
        <v>5019</v>
      </c>
      <c r="E3970" s="23" t="s">
        <v>582</v>
      </c>
      <c r="F3970" s="24" t="s">
        <v>18780</v>
      </c>
      <c r="G3970" s="25" t="s">
        <v>18779</v>
      </c>
      <c r="H3970" s="23" t="s">
        <v>10929</v>
      </c>
      <c r="I3970" s="23" t="s">
        <v>18782</v>
      </c>
      <c r="J3970" s="25" t="s">
        <v>18781</v>
      </c>
      <c r="K3970" s="58" t="s">
        <v>18783</v>
      </c>
      <c r="L3970" s="58"/>
      <c r="M3970" s="23" t="s">
        <v>18784</v>
      </c>
      <c r="N3970" s="23" t="s">
        <v>18785</v>
      </c>
      <c r="O3970" s="25" t="s">
        <v>18777</v>
      </c>
      <c r="P3970" s="23" t="s">
        <v>17116</v>
      </c>
      <c r="Q3970" s="25" t="s">
        <v>18786</v>
      </c>
      <c r="R3970" s="58" t="s">
        <v>18787</v>
      </c>
      <c r="S3970" s="23" t="s">
        <v>18788</v>
      </c>
      <c r="T3970" s="23" t="s">
        <v>18789</v>
      </c>
      <c r="U3970" s="25" t="s">
        <v>18779</v>
      </c>
      <c r="V3970" s="23" t="s">
        <v>1593</v>
      </c>
      <c r="W3970" s="25" t="s">
        <v>18790</v>
      </c>
      <c r="X3970" s="58" t="s">
        <v>18783</v>
      </c>
      <c r="Y3970" s="23" t="s">
        <v>18784</v>
      </c>
      <c r="Z3970" s="23" t="s">
        <v>18785</v>
      </c>
      <c r="AA3970" s="33">
        <v>5</v>
      </c>
      <c r="AB3970" s="295" t="str">
        <f t="shared" si="328"/>
        <v>年間</v>
      </c>
      <c r="AC3970" s="268"/>
      <c r="AD3970" s="23">
        <v>1</v>
      </c>
      <c r="AE3970" s="134">
        <v>32400</v>
      </c>
      <c r="AF3970" s="134">
        <f t="shared" si="327"/>
        <v>32400</v>
      </c>
      <c r="AG3970" s="27">
        <v>43070</v>
      </c>
      <c r="AH3970" s="168">
        <v>43077</v>
      </c>
      <c r="AI3970" s="29" t="s">
        <v>15151</v>
      </c>
      <c r="AJ3970" s="178">
        <f t="shared" si="324"/>
        <v>44902</v>
      </c>
      <c r="AK3970" s="23" t="s">
        <v>7928</v>
      </c>
      <c r="AL3970" s="23" t="s">
        <v>18795</v>
      </c>
      <c r="AM3970" s="35">
        <v>43077</v>
      </c>
      <c r="AN3970" s="408">
        <f>IF($AA3970-data!$G$1=0,"　",IF(AK3970=0,"　",VLOOKUP($AK3970,data!$A$1:$H$264,8,FALSE)))</f>
        <v>0</v>
      </c>
      <c r="AO3970" s="35">
        <v>43081</v>
      </c>
      <c r="AP3970" s="134" t="s">
        <v>18797</v>
      </c>
      <c r="AQ3970" s="264" t="str">
        <f t="shared" si="326"/>
        <v/>
      </c>
    </row>
    <row r="3971" spans="1:43" ht="24.75" customHeight="1" x14ac:dyDescent="0.15">
      <c r="A3971" s="593">
        <v>3968</v>
      </c>
      <c r="B3971" s="23" t="s">
        <v>18776</v>
      </c>
      <c r="C3971" s="24" t="s">
        <v>1915</v>
      </c>
      <c r="D3971" s="23" t="s">
        <v>5019</v>
      </c>
      <c r="E3971" s="23" t="s">
        <v>582</v>
      </c>
      <c r="F3971" s="24" t="s">
        <v>18780</v>
      </c>
      <c r="G3971" s="25" t="s">
        <v>18779</v>
      </c>
      <c r="H3971" s="23" t="s">
        <v>10929</v>
      </c>
      <c r="I3971" s="23" t="s">
        <v>18782</v>
      </c>
      <c r="J3971" s="25" t="s">
        <v>18781</v>
      </c>
      <c r="K3971" s="58" t="s">
        <v>18783</v>
      </c>
      <c r="L3971" s="58"/>
      <c r="M3971" s="23" t="s">
        <v>18784</v>
      </c>
      <c r="N3971" s="23" t="s">
        <v>18785</v>
      </c>
      <c r="O3971" s="25" t="s">
        <v>18777</v>
      </c>
      <c r="P3971" s="23" t="s">
        <v>17116</v>
      </c>
      <c r="Q3971" s="25" t="s">
        <v>18786</v>
      </c>
      <c r="R3971" s="58" t="s">
        <v>18787</v>
      </c>
      <c r="S3971" s="23" t="s">
        <v>18788</v>
      </c>
      <c r="T3971" s="23" t="s">
        <v>18789</v>
      </c>
      <c r="U3971" s="25" t="s">
        <v>18779</v>
      </c>
      <c r="V3971" s="23" t="s">
        <v>1593</v>
      </c>
      <c r="W3971" s="25" t="s">
        <v>18790</v>
      </c>
      <c r="X3971" s="58" t="s">
        <v>18783</v>
      </c>
      <c r="Y3971" s="23" t="s">
        <v>18784</v>
      </c>
      <c r="Z3971" s="23" t="s">
        <v>18785</v>
      </c>
      <c r="AA3971" s="33">
        <v>5</v>
      </c>
      <c r="AB3971" s="295" t="str">
        <f t="shared" si="328"/>
        <v>年間</v>
      </c>
      <c r="AC3971" s="268"/>
      <c r="AD3971" s="23">
        <v>1</v>
      </c>
      <c r="AE3971" s="134">
        <v>32400</v>
      </c>
      <c r="AF3971" s="134">
        <f t="shared" si="327"/>
        <v>32400</v>
      </c>
      <c r="AG3971" s="27">
        <v>43070</v>
      </c>
      <c r="AH3971" s="168">
        <v>43077</v>
      </c>
      <c r="AI3971" s="29" t="s">
        <v>15151</v>
      </c>
      <c r="AJ3971" s="178">
        <f t="shared" si="324"/>
        <v>44902</v>
      </c>
      <c r="AK3971" s="23" t="s">
        <v>7928</v>
      </c>
      <c r="AL3971" s="23" t="s">
        <v>18796</v>
      </c>
      <c r="AM3971" s="35">
        <v>43077</v>
      </c>
      <c r="AN3971" s="408">
        <f>IF($AA3971-data!$G$1=0,"　",IF(AK3971=0,"　",VLOOKUP($AK3971,data!$A$1:$H$264,8,FALSE)))</f>
        <v>0</v>
      </c>
      <c r="AO3971" s="35">
        <v>43081</v>
      </c>
      <c r="AP3971" s="134" t="s">
        <v>18797</v>
      </c>
      <c r="AQ3971" s="264" t="str">
        <f t="shared" si="326"/>
        <v/>
      </c>
    </row>
    <row r="3972" spans="1:43" ht="24.75" customHeight="1" x14ac:dyDescent="0.15">
      <c r="A3972" s="593">
        <v>3969</v>
      </c>
      <c r="B3972" s="23" t="s">
        <v>18778</v>
      </c>
      <c r="C3972" s="24" t="s">
        <v>1915</v>
      </c>
      <c r="D3972" s="23" t="s">
        <v>5019</v>
      </c>
      <c r="E3972" s="23" t="s">
        <v>1915</v>
      </c>
      <c r="F3972" s="24" t="s">
        <v>10234</v>
      </c>
      <c r="G3972" s="25" t="s">
        <v>18850</v>
      </c>
      <c r="H3972" s="23" t="s">
        <v>18851</v>
      </c>
      <c r="I3972" s="23" t="s">
        <v>11124</v>
      </c>
      <c r="J3972" s="25" t="s">
        <v>18853</v>
      </c>
      <c r="K3972" s="58" t="s">
        <v>13318</v>
      </c>
      <c r="L3972" s="58"/>
      <c r="M3972" s="23" t="s">
        <v>18855</v>
      </c>
      <c r="N3972" s="23" t="s">
        <v>18856</v>
      </c>
      <c r="O3972" s="25" t="s">
        <v>18857</v>
      </c>
      <c r="P3972" s="23" t="s">
        <v>13310</v>
      </c>
      <c r="Q3972" s="25" t="s">
        <v>13311</v>
      </c>
      <c r="R3972" s="58" t="s">
        <v>18787</v>
      </c>
      <c r="S3972" s="23" t="s">
        <v>18788</v>
      </c>
      <c r="T3972" s="23" t="s">
        <v>18789</v>
      </c>
      <c r="U3972" s="25" t="s">
        <v>18850</v>
      </c>
      <c r="V3972" s="23" t="s">
        <v>18851</v>
      </c>
      <c r="W3972" s="25" t="s">
        <v>18852</v>
      </c>
      <c r="X3972" s="58" t="s">
        <v>18854</v>
      </c>
      <c r="Y3972" s="23" t="s">
        <v>18855</v>
      </c>
      <c r="Z3972" s="23" t="s">
        <v>18856</v>
      </c>
      <c r="AA3972" s="33">
        <v>5</v>
      </c>
      <c r="AB3972" s="295" t="str">
        <f t="shared" si="328"/>
        <v>年間</v>
      </c>
      <c r="AC3972" s="268"/>
      <c r="AD3972" s="23">
        <v>1</v>
      </c>
      <c r="AE3972" s="134">
        <v>32400</v>
      </c>
      <c r="AF3972" s="134">
        <f t="shared" si="327"/>
        <v>32400</v>
      </c>
      <c r="AG3972" s="27">
        <v>43070</v>
      </c>
      <c r="AH3972" s="168">
        <v>43160</v>
      </c>
      <c r="AI3972" s="29" t="s">
        <v>15151</v>
      </c>
      <c r="AJ3972" s="178">
        <f t="shared" si="324"/>
        <v>44985</v>
      </c>
      <c r="AK3972" s="23" t="s">
        <v>7928</v>
      </c>
      <c r="AL3972" s="23" t="s">
        <v>18858</v>
      </c>
      <c r="AM3972" s="35">
        <v>43160</v>
      </c>
      <c r="AN3972" s="408">
        <f>IF($AA3972-data!$G$1=0,"　",IF(AK3972=0,"　",VLOOKUP($AK3972,data!$A$1:$H$264,8,FALSE)))</f>
        <v>0</v>
      </c>
      <c r="AO3972" s="35">
        <v>43089</v>
      </c>
      <c r="AP3972" s="134" t="s">
        <v>18863</v>
      </c>
      <c r="AQ3972" s="264" t="str">
        <f t="shared" si="326"/>
        <v/>
      </c>
    </row>
    <row r="3973" spans="1:43" ht="24.75" customHeight="1" x14ac:dyDescent="0.15">
      <c r="A3973" s="593">
        <v>3970</v>
      </c>
      <c r="B3973" s="23" t="s">
        <v>18778</v>
      </c>
      <c r="C3973" s="24" t="s">
        <v>1915</v>
      </c>
      <c r="D3973" s="23" t="s">
        <v>5019</v>
      </c>
      <c r="E3973" s="23" t="s">
        <v>1915</v>
      </c>
      <c r="F3973" s="24" t="s">
        <v>10234</v>
      </c>
      <c r="G3973" s="25" t="s">
        <v>18850</v>
      </c>
      <c r="H3973" s="23" t="s">
        <v>18851</v>
      </c>
      <c r="I3973" s="23" t="s">
        <v>11124</v>
      </c>
      <c r="J3973" s="25" t="s">
        <v>18853</v>
      </c>
      <c r="K3973" s="58" t="s">
        <v>13318</v>
      </c>
      <c r="L3973" s="58"/>
      <c r="M3973" s="23" t="s">
        <v>18855</v>
      </c>
      <c r="N3973" s="23" t="s">
        <v>18856</v>
      </c>
      <c r="O3973" s="25" t="s">
        <v>18857</v>
      </c>
      <c r="P3973" s="23" t="s">
        <v>13310</v>
      </c>
      <c r="Q3973" s="25" t="s">
        <v>13311</v>
      </c>
      <c r="R3973" s="58" t="s">
        <v>18787</v>
      </c>
      <c r="S3973" s="23" t="s">
        <v>18788</v>
      </c>
      <c r="T3973" s="23" t="s">
        <v>18789</v>
      </c>
      <c r="U3973" s="25" t="s">
        <v>18850</v>
      </c>
      <c r="V3973" s="23" t="s">
        <v>18851</v>
      </c>
      <c r="W3973" s="25" t="s">
        <v>18852</v>
      </c>
      <c r="X3973" s="58" t="s">
        <v>18854</v>
      </c>
      <c r="Y3973" s="23" t="s">
        <v>18855</v>
      </c>
      <c r="Z3973" s="23" t="s">
        <v>18856</v>
      </c>
      <c r="AA3973" s="33">
        <v>5</v>
      </c>
      <c r="AB3973" s="295" t="str">
        <f t="shared" si="328"/>
        <v>年間</v>
      </c>
      <c r="AC3973" s="268"/>
      <c r="AD3973" s="23">
        <v>1</v>
      </c>
      <c r="AE3973" s="134">
        <v>32400</v>
      </c>
      <c r="AF3973" s="134">
        <f t="shared" si="327"/>
        <v>32400</v>
      </c>
      <c r="AG3973" s="27">
        <v>43070</v>
      </c>
      <c r="AH3973" s="168">
        <v>43160</v>
      </c>
      <c r="AI3973" s="29" t="s">
        <v>15151</v>
      </c>
      <c r="AJ3973" s="178">
        <f t="shared" si="324"/>
        <v>44985</v>
      </c>
      <c r="AK3973" s="23" t="s">
        <v>7928</v>
      </c>
      <c r="AL3973" s="23" t="s">
        <v>18859</v>
      </c>
      <c r="AM3973" s="35">
        <v>43160</v>
      </c>
      <c r="AN3973" s="408">
        <f>IF($AA3973-data!$G$1=0,"　",IF(AK3973=0,"　",VLOOKUP($AK3973,data!$A$1:$H$264,8,FALSE)))</f>
        <v>0</v>
      </c>
      <c r="AO3973" s="35">
        <v>43089</v>
      </c>
      <c r="AP3973" s="134" t="s">
        <v>18863</v>
      </c>
      <c r="AQ3973" s="264" t="str">
        <f t="shared" si="326"/>
        <v/>
      </c>
    </row>
    <row r="3974" spans="1:43" ht="24.75" customHeight="1" x14ac:dyDescent="0.15">
      <c r="A3974" s="593">
        <v>3971</v>
      </c>
      <c r="B3974" s="23" t="s">
        <v>18778</v>
      </c>
      <c r="C3974" s="24" t="s">
        <v>1915</v>
      </c>
      <c r="D3974" s="23" t="s">
        <v>5019</v>
      </c>
      <c r="E3974" s="23" t="s">
        <v>1915</v>
      </c>
      <c r="F3974" s="24" t="s">
        <v>10234</v>
      </c>
      <c r="G3974" s="25" t="s">
        <v>18850</v>
      </c>
      <c r="H3974" s="23" t="s">
        <v>18851</v>
      </c>
      <c r="I3974" s="23" t="s">
        <v>11124</v>
      </c>
      <c r="J3974" s="25" t="s">
        <v>18853</v>
      </c>
      <c r="K3974" s="58" t="s">
        <v>13318</v>
      </c>
      <c r="L3974" s="58"/>
      <c r="M3974" s="23" t="s">
        <v>18855</v>
      </c>
      <c r="N3974" s="23" t="s">
        <v>18856</v>
      </c>
      <c r="O3974" s="25" t="s">
        <v>18857</v>
      </c>
      <c r="P3974" s="23" t="s">
        <v>13310</v>
      </c>
      <c r="Q3974" s="25" t="s">
        <v>13311</v>
      </c>
      <c r="R3974" s="58" t="s">
        <v>18787</v>
      </c>
      <c r="S3974" s="23" t="s">
        <v>18788</v>
      </c>
      <c r="T3974" s="23" t="s">
        <v>18789</v>
      </c>
      <c r="U3974" s="25" t="s">
        <v>18850</v>
      </c>
      <c r="V3974" s="23" t="s">
        <v>18851</v>
      </c>
      <c r="W3974" s="25" t="s">
        <v>18852</v>
      </c>
      <c r="X3974" s="58" t="s">
        <v>18854</v>
      </c>
      <c r="Y3974" s="23" t="s">
        <v>18855</v>
      </c>
      <c r="Z3974" s="23" t="s">
        <v>18856</v>
      </c>
      <c r="AA3974" s="33">
        <v>5</v>
      </c>
      <c r="AB3974" s="295" t="str">
        <f t="shared" si="328"/>
        <v>年間</v>
      </c>
      <c r="AC3974" s="268"/>
      <c r="AD3974" s="23">
        <v>1</v>
      </c>
      <c r="AE3974" s="134">
        <v>32400</v>
      </c>
      <c r="AF3974" s="134">
        <f t="shared" si="327"/>
        <v>32400</v>
      </c>
      <c r="AG3974" s="27">
        <v>43070</v>
      </c>
      <c r="AH3974" s="168">
        <v>43160</v>
      </c>
      <c r="AI3974" s="29" t="s">
        <v>15151</v>
      </c>
      <c r="AJ3974" s="178">
        <f t="shared" si="324"/>
        <v>44985</v>
      </c>
      <c r="AK3974" s="23" t="s">
        <v>7928</v>
      </c>
      <c r="AL3974" s="23" t="s">
        <v>18860</v>
      </c>
      <c r="AM3974" s="35">
        <v>43160</v>
      </c>
      <c r="AN3974" s="408">
        <f>IF($AA3974-data!$G$1=0,"　",IF(AK3974=0,"　",VLOOKUP($AK3974,data!$A$1:$H$264,8,FALSE)))</f>
        <v>0</v>
      </c>
      <c r="AO3974" s="35">
        <v>43089</v>
      </c>
      <c r="AP3974" s="134" t="s">
        <v>18863</v>
      </c>
      <c r="AQ3974" s="264" t="str">
        <f t="shared" si="326"/>
        <v/>
      </c>
    </row>
    <row r="3975" spans="1:43" ht="24.75" customHeight="1" x14ac:dyDescent="0.15">
      <c r="A3975" s="593">
        <v>3972</v>
      </c>
      <c r="B3975" s="23" t="s">
        <v>18778</v>
      </c>
      <c r="C3975" s="24" t="s">
        <v>1915</v>
      </c>
      <c r="D3975" s="23" t="s">
        <v>5019</v>
      </c>
      <c r="E3975" s="23" t="s">
        <v>1915</v>
      </c>
      <c r="F3975" s="24" t="s">
        <v>10234</v>
      </c>
      <c r="G3975" s="25" t="s">
        <v>18850</v>
      </c>
      <c r="H3975" s="23" t="s">
        <v>18851</v>
      </c>
      <c r="I3975" s="23" t="s">
        <v>11124</v>
      </c>
      <c r="J3975" s="25" t="s">
        <v>18853</v>
      </c>
      <c r="K3975" s="58" t="s">
        <v>13318</v>
      </c>
      <c r="L3975" s="58"/>
      <c r="M3975" s="23" t="s">
        <v>18855</v>
      </c>
      <c r="N3975" s="23" t="s">
        <v>18856</v>
      </c>
      <c r="O3975" s="25" t="s">
        <v>18857</v>
      </c>
      <c r="P3975" s="23" t="s">
        <v>13310</v>
      </c>
      <c r="Q3975" s="25" t="s">
        <v>13311</v>
      </c>
      <c r="R3975" s="58" t="s">
        <v>18787</v>
      </c>
      <c r="S3975" s="23" t="s">
        <v>18788</v>
      </c>
      <c r="T3975" s="23" t="s">
        <v>18789</v>
      </c>
      <c r="U3975" s="25" t="s">
        <v>18850</v>
      </c>
      <c r="V3975" s="23" t="s">
        <v>18851</v>
      </c>
      <c r="W3975" s="25" t="s">
        <v>18852</v>
      </c>
      <c r="X3975" s="58" t="s">
        <v>18854</v>
      </c>
      <c r="Y3975" s="23" t="s">
        <v>18855</v>
      </c>
      <c r="Z3975" s="23" t="s">
        <v>18856</v>
      </c>
      <c r="AA3975" s="33">
        <v>5</v>
      </c>
      <c r="AB3975" s="295" t="str">
        <f t="shared" si="328"/>
        <v>年間</v>
      </c>
      <c r="AC3975" s="268"/>
      <c r="AD3975" s="23">
        <v>1</v>
      </c>
      <c r="AE3975" s="134">
        <v>32400</v>
      </c>
      <c r="AF3975" s="134">
        <f t="shared" si="327"/>
        <v>32400</v>
      </c>
      <c r="AG3975" s="27">
        <v>43070</v>
      </c>
      <c r="AH3975" s="168">
        <v>43160</v>
      </c>
      <c r="AI3975" s="29" t="s">
        <v>15151</v>
      </c>
      <c r="AJ3975" s="178">
        <f t="shared" si="324"/>
        <v>44985</v>
      </c>
      <c r="AK3975" s="23" t="s">
        <v>7928</v>
      </c>
      <c r="AL3975" s="23" t="s">
        <v>18861</v>
      </c>
      <c r="AM3975" s="35">
        <v>43160</v>
      </c>
      <c r="AN3975" s="408">
        <f>IF($AA3975-data!$G$1=0,"　",IF(AK3975=0,"　",VLOOKUP($AK3975,data!$A$1:$H$264,8,FALSE)))</f>
        <v>0</v>
      </c>
      <c r="AO3975" s="35">
        <v>43089</v>
      </c>
      <c r="AP3975" s="134" t="s">
        <v>18863</v>
      </c>
      <c r="AQ3975" s="264" t="str">
        <f t="shared" si="326"/>
        <v/>
      </c>
    </row>
    <row r="3976" spans="1:43" ht="24.75" customHeight="1" x14ac:dyDescent="0.15">
      <c r="A3976" s="593">
        <v>3973</v>
      </c>
      <c r="B3976" s="23" t="s">
        <v>18778</v>
      </c>
      <c r="C3976" s="24" t="s">
        <v>1915</v>
      </c>
      <c r="D3976" s="23" t="s">
        <v>5019</v>
      </c>
      <c r="E3976" s="23" t="s">
        <v>1915</v>
      </c>
      <c r="F3976" s="24" t="s">
        <v>10234</v>
      </c>
      <c r="G3976" s="25" t="s">
        <v>18850</v>
      </c>
      <c r="H3976" s="23" t="s">
        <v>18851</v>
      </c>
      <c r="I3976" s="23" t="s">
        <v>11124</v>
      </c>
      <c r="J3976" s="25" t="s">
        <v>18853</v>
      </c>
      <c r="K3976" s="58" t="s">
        <v>13318</v>
      </c>
      <c r="L3976" s="58"/>
      <c r="M3976" s="23" t="s">
        <v>18855</v>
      </c>
      <c r="N3976" s="23" t="s">
        <v>18856</v>
      </c>
      <c r="O3976" s="25" t="s">
        <v>18857</v>
      </c>
      <c r="P3976" s="23" t="s">
        <v>13310</v>
      </c>
      <c r="Q3976" s="25" t="s">
        <v>13311</v>
      </c>
      <c r="R3976" s="58" t="s">
        <v>18787</v>
      </c>
      <c r="S3976" s="23" t="s">
        <v>18788</v>
      </c>
      <c r="T3976" s="23" t="s">
        <v>18789</v>
      </c>
      <c r="U3976" s="25" t="s">
        <v>18850</v>
      </c>
      <c r="V3976" s="23" t="s">
        <v>18851</v>
      </c>
      <c r="W3976" s="25" t="s">
        <v>18852</v>
      </c>
      <c r="X3976" s="58" t="s">
        <v>18854</v>
      </c>
      <c r="Y3976" s="23" t="s">
        <v>18855</v>
      </c>
      <c r="Z3976" s="23" t="s">
        <v>18856</v>
      </c>
      <c r="AA3976" s="33">
        <v>5</v>
      </c>
      <c r="AB3976" s="295" t="str">
        <f t="shared" si="328"/>
        <v>年間</v>
      </c>
      <c r="AC3976" s="268"/>
      <c r="AD3976" s="23">
        <v>1</v>
      </c>
      <c r="AE3976" s="134">
        <v>32400</v>
      </c>
      <c r="AF3976" s="134">
        <f t="shared" si="327"/>
        <v>32400</v>
      </c>
      <c r="AG3976" s="27">
        <v>43070</v>
      </c>
      <c r="AH3976" s="168">
        <v>43160</v>
      </c>
      <c r="AI3976" s="29" t="s">
        <v>15151</v>
      </c>
      <c r="AJ3976" s="178">
        <f t="shared" si="324"/>
        <v>44985</v>
      </c>
      <c r="AK3976" s="23" t="s">
        <v>7928</v>
      </c>
      <c r="AL3976" s="23" t="s">
        <v>18862</v>
      </c>
      <c r="AM3976" s="35">
        <v>43160</v>
      </c>
      <c r="AN3976" s="408">
        <f>IF($AA3976-data!$G$1=0,"　",IF(AK3976=0,"　",VLOOKUP($AK3976,data!$A$1:$H$264,8,FALSE)))</f>
        <v>0</v>
      </c>
      <c r="AO3976" s="35">
        <v>43089</v>
      </c>
      <c r="AP3976" s="134" t="s">
        <v>18863</v>
      </c>
      <c r="AQ3976" s="264" t="str">
        <f t="shared" si="326"/>
        <v/>
      </c>
    </row>
    <row r="3977" spans="1:43" ht="24.75" customHeight="1" x14ac:dyDescent="0.15">
      <c r="A3977" s="593">
        <v>3974</v>
      </c>
      <c r="B3977" s="23" t="s">
        <v>21516</v>
      </c>
      <c r="C3977" s="24" t="s">
        <v>582</v>
      </c>
      <c r="D3977" s="23" t="s">
        <v>6827</v>
      </c>
      <c r="E3977" s="23" t="s">
        <v>477</v>
      </c>
      <c r="F3977" s="24" t="s">
        <v>17359</v>
      </c>
      <c r="G3977" s="25" t="s">
        <v>18844</v>
      </c>
      <c r="H3977" s="23" t="s">
        <v>13059</v>
      </c>
      <c r="I3977" s="23" t="s">
        <v>11109</v>
      </c>
      <c r="J3977" s="25" t="s">
        <v>16002</v>
      </c>
      <c r="K3977" s="58" t="s">
        <v>18843</v>
      </c>
      <c r="L3977" s="58"/>
      <c r="M3977" s="23" t="s">
        <v>16014</v>
      </c>
      <c r="N3977" s="23" t="s">
        <v>16015</v>
      </c>
      <c r="O3977" s="25" t="s">
        <v>2881</v>
      </c>
      <c r="P3977" s="23" t="s">
        <v>4028</v>
      </c>
      <c r="Q3977" s="25" t="s">
        <v>12227</v>
      </c>
      <c r="R3977" s="58" t="s">
        <v>11940</v>
      </c>
      <c r="S3977" s="23" t="s">
        <v>11941</v>
      </c>
      <c r="T3977" s="23" t="s">
        <v>11942</v>
      </c>
      <c r="U3977" s="25" t="s">
        <v>18844</v>
      </c>
      <c r="V3977" s="23" t="s">
        <v>16000</v>
      </c>
      <c r="W3977" s="25" t="s">
        <v>16013</v>
      </c>
      <c r="X3977" s="58" t="s">
        <v>18843</v>
      </c>
      <c r="Y3977" s="23" t="s">
        <v>18845</v>
      </c>
      <c r="Z3977" s="23" t="s">
        <v>16015</v>
      </c>
      <c r="AA3977" s="33">
        <v>5</v>
      </c>
      <c r="AB3977" s="295" t="str">
        <f t="shared" si="328"/>
        <v>年間</v>
      </c>
      <c r="AC3977" s="268"/>
      <c r="AD3977" s="23">
        <v>1</v>
      </c>
      <c r="AE3977" s="134">
        <v>38400</v>
      </c>
      <c r="AF3977" s="26">
        <f t="shared" si="327"/>
        <v>38400</v>
      </c>
      <c r="AG3977" s="27">
        <v>43070</v>
      </c>
      <c r="AH3977" s="168">
        <v>43101</v>
      </c>
      <c r="AI3977" s="533" t="s">
        <v>15151</v>
      </c>
      <c r="AJ3977" s="178">
        <f t="shared" si="324"/>
        <v>44926</v>
      </c>
      <c r="AK3977" s="23" t="s">
        <v>7859</v>
      </c>
      <c r="AL3977" s="518" t="s">
        <v>19249</v>
      </c>
      <c r="AM3977" s="556">
        <v>43084</v>
      </c>
      <c r="AN3977" s="408">
        <f>IF($AA3977-data!$G$1=0,"　",IF(AK3977=0,"　",VLOOKUP($AK3977,data!$A$1:$H$264,8,FALSE)))</f>
        <v>0</v>
      </c>
      <c r="AO3977" s="35">
        <v>43149</v>
      </c>
      <c r="AP3977" s="134" t="s">
        <v>18841</v>
      </c>
      <c r="AQ3977" s="264" t="str">
        <f t="shared" si="326"/>
        <v/>
      </c>
    </row>
    <row r="3978" spans="1:43" ht="24.75" customHeight="1" x14ac:dyDescent="0.15">
      <c r="A3978" s="593">
        <v>3975</v>
      </c>
      <c r="B3978" s="23" t="s">
        <v>18846</v>
      </c>
      <c r="C3978" s="24" t="s">
        <v>582</v>
      </c>
      <c r="D3978" s="23" t="s">
        <v>6827</v>
      </c>
      <c r="E3978" s="23" t="s">
        <v>30</v>
      </c>
      <c r="F3978" s="24" t="s">
        <v>17262</v>
      </c>
      <c r="G3978" s="25" t="s">
        <v>18886</v>
      </c>
      <c r="H3978" s="23" t="s">
        <v>18889</v>
      </c>
      <c r="I3978" s="23" t="s">
        <v>11157</v>
      </c>
      <c r="J3978" s="25" t="s">
        <v>18888</v>
      </c>
      <c r="K3978" s="58" t="s">
        <v>18890</v>
      </c>
      <c r="L3978" s="58"/>
      <c r="M3978" s="23" t="s">
        <v>18891</v>
      </c>
      <c r="N3978" s="23"/>
      <c r="O3978" s="25" t="s">
        <v>2881</v>
      </c>
      <c r="P3978" s="23" t="s">
        <v>18983</v>
      </c>
      <c r="Q3978" s="25" t="s">
        <v>4721</v>
      </c>
      <c r="R3978" s="58" t="s">
        <v>3148</v>
      </c>
      <c r="S3978" s="23" t="s">
        <v>269</v>
      </c>
      <c r="T3978" s="23"/>
      <c r="U3978" s="25" t="s">
        <v>18886</v>
      </c>
      <c r="V3978" s="23" t="s">
        <v>18889</v>
      </c>
      <c r="W3978" s="25" t="s">
        <v>18887</v>
      </c>
      <c r="X3978" s="58" t="s">
        <v>18890</v>
      </c>
      <c r="Y3978" s="23" t="s">
        <v>18891</v>
      </c>
      <c r="Z3978" s="23"/>
      <c r="AA3978" s="33">
        <v>5</v>
      </c>
      <c r="AB3978" s="295" t="str">
        <f t="shared" si="328"/>
        <v>年間</v>
      </c>
      <c r="AC3978" s="268"/>
      <c r="AD3978" s="23">
        <v>1</v>
      </c>
      <c r="AE3978" s="134">
        <v>207000</v>
      </c>
      <c r="AF3978" s="26">
        <f t="shared" si="327"/>
        <v>207000</v>
      </c>
      <c r="AG3978" s="27">
        <v>43070</v>
      </c>
      <c r="AH3978" s="168">
        <v>43009</v>
      </c>
      <c r="AI3978" s="533" t="s">
        <v>15151</v>
      </c>
      <c r="AJ3978" s="178">
        <f t="shared" si="324"/>
        <v>44834</v>
      </c>
      <c r="AK3978" s="23" t="s">
        <v>7900</v>
      </c>
      <c r="AL3978" s="23" t="s">
        <v>18877</v>
      </c>
      <c r="AM3978" s="35">
        <v>43009</v>
      </c>
      <c r="AN3978" s="408" t="str">
        <f>IF($AA3978-data!$G$1=0,"　",IF(AK3978=0,"　",VLOOKUP($AK3978,data!$A$1:$H$264,8,FALSE)))</f>
        <v>消耗部品交換対象</v>
      </c>
      <c r="AO3978" s="35">
        <v>43110</v>
      </c>
      <c r="AP3978" s="134" t="s">
        <v>18849</v>
      </c>
      <c r="AQ3978" s="264">
        <f t="shared" ref="AQ3978:AQ3985" si="329">IF(COUNTIF($AN3978,"*消耗部品交換対象*"),IF(ISBLANK($AH3978),"契約期間 未入力",EDATE($AH3978,35)),"")</f>
        <v>44075</v>
      </c>
    </row>
    <row r="3979" spans="1:43" ht="24.75" customHeight="1" x14ac:dyDescent="0.15">
      <c r="A3979" s="593">
        <v>3976</v>
      </c>
      <c r="B3979" s="23" t="s">
        <v>18847</v>
      </c>
      <c r="C3979" s="24" t="s">
        <v>582</v>
      </c>
      <c r="D3979" s="23" t="s">
        <v>6827</v>
      </c>
      <c r="E3979" s="23" t="s">
        <v>30</v>
      </c>
      <c r="F3979" s="24" t="s">
        <v>17262</v>
      </c>
      <c r="G3979" s="25" t="s">
        <v>18886</v>
      </c>
      <c r="H3979" s="23" t="s">
        <v>18889</v>
      </c>
      <c r="I3979" s="23" t="s">
        <v>11157</v>
      </c>
      <c r="J3979" s="25" t="s">
        <v>18888</v>
      </c>
      <c r="K3979" s="58" t="s">
        <v>18890</v>
      </c>
      <c r="L3979" s="58"/>
      <c r="M3979" s="23" t="s">
        <v>18891</v>
      </c>
      <c r="N3979" s="23"/>
      <c r="O3979" s="25" t="s">
        <v>2881</v>
      </c>
      <c r="P3979" s="23" t="s">
        <v>18983</v>
      </c>
      <c r="Q3979" s="25" t="s">
        <v>4721</v>
      </c>
      <c r="R3979" s="58" t="s">
        <v>3148</v>
      </c>
      <c r="S3979" s="23" t="s">
        <v>269</v>
      </c>
      <c r="T3979" s="23"/>
      <c r="U3979" s="25" t="s">
        <v>18886</v>
      </c>
      <c r="V3979" s="23" t="s">
        <v>18889</v>
      </c>
      <c r="W3979" s="25" t="s">
        <v>18887</v>
      </c>
      <c r="X3979" s="58" t="s">
        <v>18890</v>
      </c>
      <c r="Y3979" s="23" t="s">
        <v>18891</v>
      </c>
      <c r="Z3979" s="23"/>
      <c r="AA3979" s="33">
        <v>5</v>
      </c>
      <c r="AB3979" s="295" t="str">
        <f t="shared" si="328"/>
        <v>年間</v>
      </c>
      <c r="AC3979" s="268"/>
      <c r="AD3979" s="23">
        <v>1</v>
      </c>
      <c r="AE3979" s="134">
        <v>99600</v>
      </c>
      <c r="AF3979" s="26">
        <f t="shared" si="327"/>
        <v>99600</v>
      </c>
      <c r="AG3979" s="27">
        <v>43070</v>
      </c>
      <c r="AH3979" s="168">
        <v>43009</v>
      </c>
      <c r="AI3979" s="533" t="s">
        <v>15151</v>
      </c>
      <c r="AJ3979" s="178">
        <f t="shared" si="324"/>
        <v>44834</v>
      </c>
      <c r="AK3979" s="23" t="s">
        <v>4749</v>
      </c>
      <c r="AL3979" s="23" t="s">
        <v>18878</v>
      </c>
      <c r="AM3979" s="35">
        <v>43009</v>
      </c>
      <c r="AN3979" s="408" t="str">
        <f>IF($AA3979-data!$G$1=0,"　",IF(AK3979=0,"　",VLOOKUP($AK3979,data!$A$1:$H$264,8,FALSE)))</f>
        <v>消耗部品交換対象</v>
      </c>
      <c r="AO3979" s="35">
        <v>43110</v>
      </c>
      <c r="AP3979" s="134" t="s">
        <v>18849</v>
      </c>
      <c r="AQ3979" s="264">
        <f t="shared" si="329"/>
        <v>44075</v>
      </c>
    </row>
    <row r="3980" spans="1:43" ht="24.75" customHeight="1" x14ac:dyDescent="0.15">
      <c r="A3980" s="593">
        <v>3977</v>
      </c>
      <c r="B3980" s="23" t="s">
        <v>18847</v>
      </c>
      <c r="C3980" s="24" t="s">
        <v>582</v>
      </c>
      <c r="D3980" s="23" t="s">
        <v>6827</v>
      </c>
      <c r="E3980" s="23" t="s">
        <v>30</v>
      </c>
      <c r="F3980" s="24" t="s">
        <v>17262</v>
      </c>
      <c r="G3980" s="25" t="s">
        <v>18886</v>
      </c>
      <c r="H3980" s="23" t="s">
        <v>18889</v>
      </c>
      <c r="I3980" s="23" t="s">
        <v>11157</v>
      </c>
      <c r="J3980" s="25" t="s">
        <v>18888</v>
      </c>
      <c r="K3980" s="58" t="s">
        <v>18890</v>
      </c>
      <c r="L3980" s="58"/>
      <c r="M3980" s="23" t="s">
        <v>18891</v>
      </c>
      <c r="N3980" s="23"/>
      <c r="O3980" s="25" t="s">
        <v>2881</v>
      </c>
      <c r="P3980" s="23" t="s">
        <v>18983</v>
      </c>
      <c r="Q3980" s="25" t="s">
        <v>4721</v>
      </c>
      <c r="R3980" s="58" t="s">
        <v>3148</v>
      </c>
      <c r="S3980" s="23" t="s">
        <v>269</v>
      </c>
      <c r="T3980" s="23"/>
      <c r="U3980" s="25" t="s">
        <v>18886</v>
      </c>
      <c r="V3980" s="23" t="s">
        <v>18889</v>
      </c>
      <c r="W3980" s="25" t="s">
        <v>18887</v>
      </c>
      <c r="X3980" s="58" t="s">
        <v>18890</v>
      </c>
      <c r="Y3980" s="23" t="s">
        <v>18891</v>
      </c>
      <c r="Z3980" s="23"/>
      <c r="AA3980" s="33">
        <v>5</v>
      </c>
      <c r="AB3980" s="295" t="str">
        <f t="shared" si="328"/>
        <v>年間</v>
      </c>
      <c r="AC3980" s="268"/>
      <c r="AD3980" s="23">
        <v>1</v>
      </c>
      <c r="AE3980" s="134">
        <v>99600</v>
      </c>
      <c r="AF3980" s="26">
        <f t="shared" si="327"/>
        <v>99600</v>
      </c>
      <c r="AG3980" s="27">
        <v>43070</v>
      </c>
      <c r="AH3980" s="168">
        <v>43009</v>
      </c>
      <c r="AI3980" s="533" t="s">
        <v>15151</v>
      </c>
      <c r="AJ3980" s="178">
        <f t="shared" si="324"/>
        <v>44834</v>
      </c>
      <c r="AK3980" s="23" t="s">
        <v>4749</v>
      </c>
      <c r="AL3980" s="23" t="s">
        <v>18879</v>
      </c>
      <c r="AM3980" s="35">
        <v>43009</v>
      </c>
      <c r="AN3980" s="408" t="str">
        <f>IF($AA3980-data!$G$1=0,"　",IF(AK3980=0,"　",VLOOKUP($AK3980,data!$A$1:$H$264,8,FALSE)))</f>
        <v>消耗部品交換対象</v>
      </c>
      <c r="AO3980" s="35">
        <v>43110</v>
      </c>
      <c r="AP3980" s="134" t="s">
        <v>18849</v>
      </c>
      <c r="AQ3980" s="264">
        <f t="shared" si="329"/>
        <v>44075</v>
      </c>
    </row>
    <row r="3981" spans="1:43" ht="24.75" customHeight="1" x14ac:dyDescent="0.15">
      <c r="A3981" s="593">
        <v>3978</v>
      </c>
      <c r="B3981" s="23" t="s">
        <v>18847</v>
      </c>
      <c r="C3981" s="24" t="s">
        <v>582</v>
      </c>
      <c r="D3981" s="23" t="s">
        <v>6827</v>
      </c>
      <c r="E3981" s="23" t="s">
        <v>30</v>
      </c>
      <c r="F3981" s="24" t="s">
        <v>17262</v>
      </c>
      <c r="G3981" s="25" t="s">
        <v>18886</v>
      </c>
      <c r="H3981" s="23" t="s">
        <v>18889</v>
      </c>
      <c r="I3981" s="23" t="s">
        <v>11157</v>
      </c>
      <c r="J3981" s="25" t="s">
        <v>18888</v>
      </c>
      <c r="K3981" s="58" t="s">
        <v>18890</v>
      </c>
      <c r="L3981" s="58"/>
      <c r="M3981" s="23" t="s">
        <v>18891</v>
      </c>
      <c r="N3981" s="23"/>
      <c r="O3981" s="25" t="s">
        <v>2881</v>
      </c>
      <c r="P3981" s="23" t="s">
        <v>18983</v>
      </c>
      <c r="Q3981" s="25" t="s">
        <v>4721</v>
      </c>
      <c r="R3981" s="58" t="s">
        <v>3148</v>
      </c>
      <c r="S3981" s="23" t="s">
        <v>269</v>
      </c>
      <c r="T3981" s="23"/>
      <c r="U3981" s="25" t="s">
        <v>18886</v>
      </c>
      <c r="V3981" s="23" t="s">
        <v>18889</v>
      </c>
      <c r="W3981" s="25" t="s">
        <v>18887</v>
      </c>
      <c r="X3981" s="58" t="s">
        <v>18890</v>
      </c>
      <c r="Y3981" s="23" t="s">
        <v>18891</v>
      </c>
      <c r="Z3981" s="23"/>
      <c r="AA3981" s="33">
        <v>5</v>
      </c>
      <c r="AB3981" s="295" t="str">
        <f t="shared" si="328"/>
        <v>年間</v>
      </c>
      <c r="AC3981" s="268"/>
      <c r="AD3981" s="23">
        <v>1</v>
      </c>
      <c r="AE3981" s="134">
        <v>99600</v>
      </c>
      <c r="AF3981" s="26">
        <f t="shared" si="327"/>
        <v>99600</v>
      </c>
      <c r="AG3981" s="27">
        <v>43070</v>
      </c>
      <c r="AH3981" s="168">
        <v>43009</v>
      </c>
      <c r="AI3981" s="533" t="s">
        <v>15151</v>
      </c>
      <c r="AJ3981" s="178">
        <f t="shared" si="324"/>
        <v>44834</v>
      </c>
      <c r="AK3981" s="23" t="s">
        <v>4749</v>
      </c>
      <c r="AL3981" s="23" t="s">
        <v>18880</v>
      </c>
      <c r="AM3981" s="35">
        <v>43009</v>
      </c>
      <c r="AN3981" s="408" t="str">
        <f>IF($AA3981-data!$G$1=0,"　",IF(AK3981=0,"　",VLOOKUP($AK3981,data!$A$1:$H$264,8,FALSE)))</f>
        <v>消耗部品交換対象</v>
      </c>
      <c r="AO3981" s="35">
        <v>43110</v>
      </c>
      <c r="AP3981" s="134" t="s">
        <v>18849</v>
      </c>
      <c r="AQ3981" s="264">
        <f t="shared" si="329"/>
        <v>44075</v>
      </c>
    </row>
    <row r="3982" spans="1:43" ht="24.75" customHeight="1" x14ac:dyDescent="0.15">
      <c r="A3982" s="593">
        <v>3979</v>
      </c>
      <c r="B3982" s="23" t="s">
        <v>18847</v>
      </c>
      <c r="C3982" s="24" t="s">
        <v>582</v>
      </c>
      <c r="D3982" s="23" t="s">
        <v>6827</v>
      </c>
      <c r="E3982" s="23" t="s">
        <v>30</v>
      </c>
      <c r="F3982" s="24" t="s">
        <v>17262</v>
      </c>
      <c r="G3982" s="25" t="s">
        <v>18886</v>
      </c>
      <c r="H3982" s="23" t="s">
        <v>18889</v>
      </c>
      <c r="I3982" s="23" t="s">
        <v>11157</v>
      </c>
      <c r="J3982" s="25" t="s">
        <v>18888</v>
      </c>
      <c r="K3982" s="58" t="s">
        <v>18890</v>
      </c>
      <c r="L3982" s="58"/>
      <c r="M3982" s="23" t="s">
        <v>18891</v>
      </c>
      <c r="N3982" s="23"/>
      <c r="O3982" s="25" t="s">
        <v>2881</v>
      </c>
      <c r="P3982" s="23" t="s">
        <v>18983</v>
      </c>
      <c r="Q3982" s="25" t="s">
        <v>4721</v>
      </c>
      <c r="R3982" s="58" t="s">
        <v>3148</v>
      </c>
      <c r="S3982" s="23" t="s">
        <v>269</v>
      </c>
      <c r="T3982" s="23"/>
      <c r="U3982" s="25" t="s">
        <v>18886</v>
      </c>
      <c r="V3982" s="23" t="s">
        <v>18889</v>
      </c>
      <c r="W3982" s="25" t="s">
        <v>18887</v>
      </c>
      <c r="X3982" s="58" t="s">
        <v>18890</v>
      </c>
      <c r="Y3982" s="23" t="s">
        <v>18891</v>
      </c>
      <c r="Z3982" s="23"/>
      <c r="AA3982" s="33">
        <v>5</v>
      </c>
      <c r="AB3982" s="295" t="str">
        <f t="shared" si="328"/>
        <v>年間</v>
      </c>
      <c r="AC3982" s="268"/>
      <c r="AD3982" s="23">
        <v>1</v>
      </c>
      <c r="AE3982" s="134">
        <v>99600</v>
      </c>
      <c r="AF3982" s="26">
        <f t="shared" si="327"/>
        <v>99600</v>
      </c>
      <c r="AG3982" s="27">
        <v>43070</v>
      </c>
      <c r="AH3982" s="168">
        <v>43009</v>
      </c>
      <c r="AI3982" s="533" t="s">
        <v>15151</v>
      </c>
      <c r="AJ3982" s="178">
        <f t="shared" si="324"/>
        <v>44834</v>
      </c>
      <c r="AK3982" s="23" t="s">
        <v>4749</v>
      </c>
      <c r="AL3982" s="23" t="s">
        <v>18881</v>
      </c>
      <c r="AM3982" s="35">
        <v>43009</v>
      </c>
      <c r="AN3982" s="408" t="str">
        <f>IF($AA3982-data!$G$1=0,"　",IF(AK3982=0,"　",VLOOKUP($AK3982,data!$A$1:$H$264,8,FALSE)))</f>
        <v>消耗部品交換対象</v>
      </c>
      <c r="AO3982" s="35">
        <v>43110</v>
      </c>
      <c r="AP3982" s="134" t="s">
        <v>18849</v>
      </c>
      <c r="AQ3982" s="264">
        <f t="shared" si="329"/>
        <v>44075</v>
      </c>
    </row>
    <row r="3983" spans="1:43" ht="24.75" customHeight="1" x14ac:dyDescent="0.15">
      <c r="A3983" s="593">
        <v>3980</v>
      </c>
      <c r="B3983" s="23" t="s">
        <v>18847</v>
      </c>
      <c r="C3983" s="24" t="s">
        <v>582</v>
      </c>
      <c r="D3983" s="23" t="s">
        <v>6827</v>
      </c>
      <c r="E3983" s="23" t="s">
        <v>30</v>
      </c>
      <c r="F3983" s="24" t="s">
        <v>17262</v>
      </c>
      <c r="G3983" s="25" t="s">
        <v>18886</v>
      </c>
      <c r="H3983" s="23" t="s">
        <v>18889</v>
      </c>
      <c r="I3983" s="23" t="s">
        <v>11157</v>
      </c>
      <c r="J3983" s="25" t="s">
        <v>18888</v>
      </c>
      <c r="K3983" s="58" t="s">
        <v>18890</v>
      </c>
      <c r="L3983" s="58"/>
      <c r="M3983" s="23" t="s">
        <v>18891</v>
      </c>
      <c r="N3983" s="23"/>
      <c r="O3983" s="25" t="s">
        <v>2881</v>
      </c>
      <c r="P3983" s="23" t="s">
        <v>18983</v>
      </c>
      <c r="Q3983" s="25" t="s">
        <v>4721</v>
      </c>
      <c r="R3983" s="58" t="s">
        <v>3148</v>
      </c>
      <c r="S3983" s="23" t="s">
        <v>269</v>
      </c>
      <c r="T3983" s="23"/>
      <c r="U3983" s="25" t="s">
        <v>18886</v>
      </c>
      <c r="V3983" s="23" t="s">
        <v>18889</v>
      </c>
      <c r="W3983" s="25" t="s">
        <v>18887</v>
      </c>
      <c r="X3983" s="58" t="s">
        <v>18890</v>
      </c>
      <c r="Y3983" s="23" t="s">
        <v>18891</v>
      </c>
      <c r="Z3983" s="23"/>
      <c r="AA3983" s="33">
        <v>5</v>
      </c>
      <c r="AB3983" s="295" t="str">
        <f t="shared" si="328"/>
        <v>年間</v>
      </c>
      <c r="AC3983" s="268"/>
      <c r="AD3983" s="23">
        <v>1</v>
      </c>
      <c r="AE3983" s="134">
        <v>99600</v>
      </c>
      <c r="AF3983" s="26">
        <f t="shared" si="327"/>
        <v>99600</v>
      </c>
      <c r="AG3983" s="27">
        <v>43070</v>
      </c>
      <c r="AH3983" s="168">
        <v>43009</v>
      </c>
      <c r="AI3983" s="533" t="s">
        <v>15151</v>
      </c>
      <c r="AJ3983" s="178">
        <f t="shared" si="324"/>
        <v>44834</v>
      </c>
      <c r="AK3983" s="23" t="s">
        <v>4749</v>
      </c>
      <c r="AL3983" s="23" t="s">
        <v>18994</v>
      </c>
      <c r="AM3983" s="35">
        <v>43009</v>
      </c>
      <c r="AN3983" s="408" t="str">
        <f>IF($AA3983-data!$G$1=0,"　",IF(AK3983=0,"　",VLOOKUP($AK3983,data!$A$1:$H$264,8,FALSE)))</f>
        <v>消耗部品交換対象</v>
      </c>
      <c r="AO3983" s="35">
        <v>43110</v>
      </c>
      <c r="AP3983" s="134" t="s">
        <v>18849</v>
      </c>
      <c r="AQ3983" s="264">
        <f t="shared" si="329"/>
        <v>44075</v>
      </c>
    </row>
    <row r="3984" spans="1:43" ht="24.75" customHeight="1" x14ac:dyDescent="0.15">
      <c r="A3984" s="593">
        <v>3981</v>
      </c>
      <c r="B3984" s="23" t="s">
        <v>18847</v>
      </c>
      <c r="C3984" s="24" t="s">
        <v>582</v>
      </c>
      <c r="D3984" s="23" t="s">
        <v>6827</v>
      </c>
      <c r="E3984" s="23" t="s">
        <v>30</v>
      </c>
      <c r="F3984" s="24" t="s">
        <v>17262</v>
      </c>
      <c r="G3984" s="25" t="s">
        <v>18886</v>
      </c>
      <c r="H3984" s="23" t="s">
        <v>18889</v>
      </c>
      <c r="I3984" s="23" t="s">
        <v>11157</v>
      </c>
      <c r="J3984" s="25" t="s">
        <v>18888</v>
      </c>
      <c r="K3984" s="58" t="s">
        <v>18890</v>
      </c>
      <c r="L3984" s="58"/>
      <c r="M3984" s="23" t="s">
        <v>18891</v>
      </c>
      <c r="N3984" s="23"/>
      <c r="O3984" s="25" t="s">
        <v>2881</v>
      </c>
      <c r="P3984" s="23" t="s">
        <v>18983</v>
      </c>
      <c r="Q3984" s="25" t="s">
        <v>4721</v>
      </c>
      <c r="R3984" s="58" t="s">
        <v>3148</v>
      </c>
      <c r="S3984" s="23" t="s">
        <v>269</v>
      </c>
      <c r="T3984" s="23"/>
      <c r="U3984" s="25" t="s">
        <v>18886</v>
      </c>
      <c r="V3984" s="23" t="s">
        <v>18889</v>
      </c>
      <c r="W3984" s="25" t="s">
        <v>18887</v>
      </c>
      <c r="X3984" s="58" t="s">
        <v>18890</v>
      </c>
      <c r="Y3984" s="23" t="s">
        <v>18891</v>
      </c>
      <c r="Z3984" s="23"/>
      <c r="AA3984" s="33">
        <v>5</v>
      </c>
      <c r="AB3984" s="295" t="str">
        <f t="shared" si="328"/>
        <v>年間</v>
      </c>
      <c r="AC3984" s="268"/>
      <c r="AD3984" s="23">
        <v>1</v>
      </c>
      <c r="AE3984" s="134">
        <v>99600</v>
      </c>
      <c r="AF3984" s="26">
        <f t="shared" si="327"/>
        <v>99600</v>
      </c>
      <c r="AG3984" s="27">
        <v>43070</v>
      </c>
      <c r="AH3984" s="168">
        <v>43009</v>
      </c>
      <c r="AI3984" s="533" t="s">
        <v>15151</v>
      </c>
      <c r="AJ3984" s="178">
        <f t="shared" si="324"/>
        <v>44834</v>
      </c>
      <c r="AK3984" s="23" t="s">
        <v>4749</v>
      </c>
      <c r="AL3984" s="23" t="s">
        <v>18995</v>
      </c>
      <c r="AM3984" s="35">
        <v>43009</v>
      </c>
      <c r="AN3984" s="408" t="str">
        <f>IF($AA3984-data!$G$1=0,"　",IF(AK3984=0,"　",VLOOKUP($AK3984,data!$A$1:$H$264,8,FALSE)))</f>
        <v>消耗部品交換対象</v>
      </c>
      <c r="AO3984" s="35">
        <v>43110</v>
      </c>
      <c r="AP3984" s="134" t="s">
        <v>18849</v>
      </c>
      <c r="AQ3984" s="264">
        <f t="shared" si="329"/>
        <v>44075</v>
      </c>
    </row>
    <row r="3985" spans="1:43" ht="24.75" customHeight="1" x14ac:dyDescent="0.15">
      <c r="A3985" s="593">
        <v>3982</v>
      </c>
      <c r="B3985" s="23" t="s">
        <v>18848</v>
      </c>
      <c r="C3985" s="24" t="s">
        <v>582</v>
      </c>
      <c r="D3985" s="23" t="s">
        <v>6827</v>
      </c>
      <c r="E3985" s="23" t="s">
        <v>30</v>
      </c>
      <c r="F3985" s="24" t="s">
        <v>17262</v>
      </c>
      <c r="G3985" s="25" t="s">
        <v>18886</v>
      </c>
      <c r="H3985" s="23" t="s">
        <v>18889</v>
      </c>
      <c r="I3985" s="23" t="s">
        <v>11157</v>
      </c>
      <c r="J3985" s="25" t="s">
        <v>18888</v>
      </c>
      <c r="K3985" s="58" t="s">
        <v>18890</v>
      </c>
      <c r="L3985" s="58"/>
      <c r="M3985" s="23" t="s">
        <v>18891</v>
      </c>
      <c r="N3985" s="23"/>
      <c r="O3985" s="25" t="s">
        <v>2881</v>
      </c>
      <c r="P3985" s="23" t="s">
        <v>18983</v>
      </c>
      <c r="Q3985" s="25" t="s">
        <v>4721</v>
      </c>
      <c r="R3985" s="58" t="s">
        <v>3148</v>
      </c>
      <c r="S3985" s="23" t="s">
        <v>269</v>
      </c>
      <c r="T3985" s="23"/>
      <c r="U3985" s="25" t="s">
        <v>18886</v>
      </c>
      <c r="V3985" s="23" t="s">
        <v>18889</v>
      </c>
      <c r="W3985" s="25" t="s">
        <v>18887</v>
      </c>
      <c r="X3985" s="58" t="s">
        <v>18890</v>
      </c>
      <c r="Y3985" s="23" t="s">
        <v>18891</v>
      </c>
      <c r="Z3985" s="23"/>
      <c r="AA3985" s="33">
        <v>5</v>
      </c>
      <c r="AB3985" s="295" t="str">
        <f t="shared" si="328"/>
        <v>年間</v>
      </c>
      <c r="AC3985" s="268"/>
      <c r="AD3985" s="23">
        <v>1</v>
      </c>
      <c r="AE3985" s="134">
        <v>15600</v>
      </c>
      <c r="AF3985" s="26">
        <f t="shared" si="327"/>
        <v>15600</v>
      </c>
      <c r="AG3985" s="27">
        <v>43070</v>
      </c>
      <c r="AH3985" s="168">
        <v>43009</v>
      </c>
      <c r="AI3985" s="533" t="s">
        <v>15151</v>
      </c>
      <c r="AJ3985" s="178">
        <f t="shared" si="324"/>
        <v>44834</v>
      </c>
      <c r="AK3985" s="23" t="s">
        <v>13814</v>
      </c>
      <c r="AL3985" s="23" t="s">
        <v>18882</v>
      </c>
      <c r="AM3985" s="35">
        <v>43009</v>
      </c>
      <c r="AN3985" s="408">
        <f>IF($AA3985-data!$G$1=0,"　",IF(AK3985=0,"　",VLOOKUP($AK3985,data!$A$1:$H$264,8,FALSE)))</f>
        <v>0</v>
      </c>
      <c r="AO3985" s="35">
        <v>43110</v>
      </c>
      <c r="AP3985" s="134" t="s">
        <v>18849</v>
      </c>
      <c r="AQ3985" s="264" t="str">
        <f t="shared" si="329"/>
        <v/>
      </c>
    </row>
    <row r="3986" spans="1:43" ht="24.75" customHeight="1" x14ac:dyDescent="0.15">
      <c r="A3986" s="593">
        <v>3983</v>
      </c>
      <c r="B3986" s="23" t="s">
        <v>18848</v>
      </c>
      <c r="C3986" s="24" t="s">
        <v>582</v>
      </c>
      <c r="D3986" s="23" t="s">
        <v>6827</v>
      </c>
      <c r="E3986" s="23" t="s">
        <v>30</v>
      </c>
      <c r="F3986" s="24" t="s">
        <v>17262</v>
      </c>
      <c r="G3986" s="25" t="s">
        <v>18886</v>
      </c>
      <c r="H3986" s="23" t="s">
        <v>18889</v>
      </c>
      <c r="I3986" s="23" t="s">
        <v>11157</v>
      </c>
      <c r="J3986" s="25" t="s">
        <v>18888</v>
      </c>
      <c r="K3986" s="58" t="s">
        <v>18890</v>
      </c>
      <c r="L3986" s="58"/>
      <c r="M3986" s="23" t="s">
        <v>18891</v>
      </c>
      <c r="N3986" s="23"/>
      <c r="O3986" s="25" t="s">
        <v>2881</v>
      </c>
      <c r="P3986" s="23" t="s">
        <v>18983</v>
      </c>
      <c r="Q3986" s="25" t="s">
        <v>4721</v>
      </c>
      <c r="R3986" s="58" t="s">
        <v>3148</v>
      </c>
      <c r="S3986" s="23" t="s">
        <v>269</v>
      </c>
      <c r="T3986" s="23"/>
      <c r="U3986" s="25" t="s">
        <v>18886</v>
      </c>
      <c r="V3986" s="23" t="s">
        <v>18889</v>
      </c>
      <c r="W3986" s="25" t="s">
        <v>18887</v>
      </c>
      <c r="X3986" s="58" t="s">
        <v>18890</v>
      </c>
      <c r="Y3986" s="23" t="s">
        <v>18891</v>
      </c>
      <c r="Z3986" s="23"/>
      <c r="AA3986" s="33">
        <v>5</v>
      </c>
      <c r="AB3986" s="295" t="str">
        <f t="shared" si="328"/>
        <v>年間</v>
      </c>
      <c r="AC3986" s="268"/>
      <c r="AD3986" s="23">
        <v>1</v>
      </c>
      <c r="AE3986" s="134">
        <v>15600</v>
      </c>
      <c r="AF3986" s="26">
        <f t="shared" si="327"/>
        <v>15600</v>
      </c>
      <c r="AG3986" s="27">
        <v>43070</v>
      </c>
      <c r="AH3986" s="168">
        <v>43009</v>
      </c>
      <c r="AI3986" s="533" t="s">
        <v>15151</v>
      </c>
      <c r="AJ3986" s="178">
        <f t="shared" si="324"/>
        <v>44834</v>
      </c>
      <c r="AK3986" s="23" t="s">
        <v>13814</v>
      </c>
      <c r="AL3986" s="23" t="s">
        <v>18883</v>
      </c>
      <c r="AM3986" s="35">
        <v>43009</v>
      </c>
      <c r="AN3986" s="408">
        <f>IF($AA3986-data!$G$1=0,"　",IF(AK3986=0,"　",VLOOKUP($AK3986,data!$A$1:$H$264,8,FALSE)))</f>
        <v>0</v>
      </c>
      <c r="AO3986" s="35">
        <v>43110</v>
      </c>
      <c r="AP3986" s="134" t="s">
        <v>18849</v>
      </c>
      <c r="AQ3986" s="264" t="str">
        <f t="shared" ref="AQ3986:AQ4046" si="330">IF(COUNTIF($AN3986,"*消耗部品交換対象*"),IF(ISBLANK($AH3986),"契約期間 未入力",EDATE($AH3986,35)),"")</f>
        <v/>
      </c>
    </row>
    <row r="3987" spans="1:43" ht="24.75" customHeight="1" x14ac:dyDescent="0.15">
      <c r="A3987" s="593">
        <v>3984</v>
      </c>
      <c r="B3987" s="23" t="s">
        <v>18848</v>
      </c>
      <c r="C3987" s="24" t="s">
        <v>582</v>
      </c>
      <c r="D3987" s="23" t="s">
        <v>6827</v>
      </c>
      <c r="E3987" s="23" t="s">
        <v>30</v>
      </c>
      <c r="F3987" s="24" t="s">
        <v>17262</v>
      </c>
      <c r="G3987" s="25" t="s">
        <v>18886</v>
      </c>
      <c r="H3987" s="23" t="s">
        <v>18889</v>
      </c>
      <c r="I3987" s="23" t="s">
        <v>11157</v>
      </c>
      <c r="J3987" s="25" t="s">
        <v>18888</v>
      </c>
      <c r="K3987" s="58" t="s">
        <v>18890</v>
      </c>
      <c r="L3987" s="58"/>
      <c r="M3987" s="23" t="s">
        <v>18891</v>
      </c>
      <c r="N3987" s="23"/>
      <c r="O3987" s="25" t="s">
        <v>2881</v>
      </c>
      <c r="P3987" s="23" t="s">
        <v>18983</v>
      </c>
      <c r="Q3987" s="25" t="s">
        <v>4721</v>
      </c>
      <c r="R3987" s="58" t="s">
        <v>3148</v>
      </c>
      <c r="S3987" s="23" t="s">
        <v>269</v>
      </c>
      <c r="T3987" s="23"/>
      <c r="U3987" s="25" t="s">
        <v>18886</v>
      </c>
      <c r="V3987" s="23" t="s">
        <v>18889</v>
      </c>
      <c r="W3987" s="25" t="s">
        <v>18887</v>
      </c>
      <c r="X3987" s="58" t="s">
        <v>18890</v>
      </c>
      <c r="Y3987" s="23" t="s">
        <v>18891</v>
      </c>
      <c r="Z3987" s="23"/>
      <c r="AA3987" s="33">
        <v>5</v>
      </c>
      <c r="AB3987" s="295" t="str">
        <f t="shared" si="328"/>
        <v>年間</v>
      </c>
      <c r="AC3987" s="268"/>
      <c r="AD3987" s="23">
        <v>1</v>
      </c>
      <c r="AE3987" s="134">
        <v>15600</v>
      </c>
      <c r="AF3987" s="26">
        <f t="shared" si="327"/>
        <v>15600</v>
      </c>
      <c r="AG3987" s="27">
        <v>43070</v>
      </c>
      <c r="AH3987" s="168">
        <v>43009</v>
      </c>
      <c r="AI3987" s="533" t="s">
        <v>15151</v>
      </c>
      <c r="AJ3987" s="178">
        <f t="shared" ref="AJ3987:AJ4051" si="331">IF(ISBLANK($AH3987),"",DATE(YEAR($AH3987)+$AA3987,MONTH($AH3987),DAY($AH3987)-1))</f>
        <v>44834</v>
      </c>
      <c r="AK3987" s="23" t="s">
        <v>13814</v>
      </c>
      <c r="AL3987" s="23" t="s">
        <v>18884</v>
      </c>
      <c r="AM3987" s="35">
        <v>43009</v>
      </c>
      <c r="AN3987" s="408">
        <f>IF($AA3987-data!$G$1=0,"　",IF(AK3987=0,"　",VLOOKUP($AK3987,data!$A$1:$H$264,8,FALSE)))</f>
        <v>0</v>
      </c>
      <c r="AO3987" s="35">
        <v>43110</v>
      </c>
      <c r="AP3987" s="134" t="s">
        <v>18849</v>
      </c>
      <c r="AQ3987" s="264" t="str">
        <f t="shared" si="330"/>
        <v/>
      </c>
    </row>
    <row r="3988" spans="1:43" ht="24.75" customHeight="1" x14ac:dyDescent="0.15">
      <c r="A3988" s="593">
        <v>3985</v>
      </c>
      <c r="B3988" s="23" t="s">
        <v>18848</v>
      </c>
      <c r="C3988" s="24" t="s">
        <v>582</v>
      </c>
      <c r="D3988" s="23" t="s">
        <v>6827</v>
      </c>
      <c r="E3988" s="23" t="s">
        <v>30</v>
      </c>
      <c r="F3988" s="24" t="s">
        <v>17262</v>
      </c>
      <c r="G3988" s="25" t="s">
        <v>18886</v>
      </c>
      <c r="H3988" s="23" t="s">
        <v>18889</v>
      </c>
      <c r="I3988" s="23" t="s">
        <v>11157</v>
      </c>
      <c r="J3988" s="25" t="s">
        <v>18888</v>
      </c>
      <c r="K3988" s="58" t="s">
        <v>18890</v>
      </c>
      <c r="L3988" s="58"/>
      <c r="M3988" s="23" t="s">
        <v>18891</v>
      </c>
      <c r="N3988" s="23"/>
      <c r="O3988" s="25" t="s">
        <v>2881</v>
      </c>
      <c r="P3988" s="23" t="s">
        <v>18983</v>
      </c>
      <c r="Q3988" s="25" t="s">
        <v>4721</v>
      </c>
      <c r="R3988" s="58" t="s">
        <v>3148</v>
      </c>
      <c r="S3988" s="23" t="s">
        <v>269</v>
      </c>
      <c r="T3988" s="23"/>
      <c r="U3988" s="25" t="s">
        <v>18886</v>
      </c>
      <c r="V3988" s="23" t="s">
        <v>18889</v>
      </c>
      <c r="W3988" s="25" t="s">
        <v>18887</v>
      </c>
      <c r="X3988" s="58" t="s">
        <v>18890</v>
      </c>
      <c r="Y3988" s="23" t="s">
        <v>18891</v>
      </c>
      <c r="Z3988" s="23"/>
      <c r="AA3988" s="33">
        <v>5</v>
      </c>
      <c r="AB3988" s="295" t="str">
        <f t="shared" si="328"/>
        <v>年間</v>
      </c>
      <c r="AC3988" s="268"/>
      <c r="AD3988" s="23">
        <v>1</v>
      </c>
      <c r="AE3988" s="134">
        <v>15600</v>
      </c>
      <c r="AF3988" s="26">
        <f t="shared" ref="AF3988:AF4052" si="332">IF(ISBLANK($AE3988),"",$AE3988*$AD3988)</f>
        <v>15600</v>
      </c>
      <c r="AG3988" s="27">
        <v>43070</v>
      </c>
      <c r="AH3988" s="168">
        <v>43009</v>
      </c>
      <c r="AI3988" s="533" t="s">
        <v>15151</v>
      </c>
      <c r="AJ3988" s="178">
        <f t="shared" si="331"/>
        <v>44834</v>
      </c>
      <c r="AK3988" s="23" t="s">
        <v>13814</v>
      </c>
      <c r="AL3988" s="23" t="s">
        <v>18885</v>
      </c>
      <c r="AM3988" s="35">
        <v>43009</v>
      </c>
      <c r="AN3988" s="408">
        <f>IF($AA3988-data!$G$1=0,"　",IF(AK3988=0,"　",VLOOKUP($AK3988,data!$A$1:$H$264,8,FALSE)))</f>
        <v>0</v>
      </c>
      <c r="AO3988" s="35">
        <v>43110</v>
      </c>
      <c r="AP3988" s="134" t="s">
        <v>18849</v>
      </c>
      <c r="AQ3988" s="264" t="str">
        <f t="shared" si="330"/>
        <v/>
      </c>
    </row>
    <row r="3989" spans="1:43" ht="24.75" customHeight="1" x14ac:dyDescent="0.15">
      <c r="A3989" s="593">
        <v>3986</v>
      </c>
      <c r="B3989" s="23" t="s">
        <v>18864</v>
      </c>
      <c r="C3989" s="24" t="s">
        <v>2344</v>
      </c>
      <c r="D3989" s="23"/>
      <c r="E3989" s="23"/>
      <c r="F3989" s="24"/>
      <c r="G3989" s="25"/>
      <c r="H3989" s="23"/>
      <c r="I3989" s="23"/>
      <c r="J3989" s="25"/>
      <c r="K3989" s="58"/>
      <c r="L3989" s="58"/>
      <c r="M3989" s="23"/>
      <c r="N3989" s="23"/>
      <c r="O3989" s="25"/>
      <c r="P3989" s="23"/>
      <c r="Q3989" s="25"/>
      <c r="R3989" s="58"/>
      <c r="S3989" s="23"/>
      <c r="T3989" s="23"/>
      <c r="U3989" s="25"/>
      <c r="V3989" s="23"/>
      <c r="W3989" s="25"/>
      <c r="X3989" s="58"/>
      <c r="Y3989" s="23"/>
      <c r="Z3989" s="23"/>
      <c r="AA3989" s="33"/>
      <c r="AB3989" s="295" t="str">
        <f t="shared" si="328"/>
        <v/>
      </c>
      <c r="AC3989" s="268"/>
      <c r="AD3989" s="23"/>
      <c r="AE3989" s="134"/>
      <c r="AF3989" s="26" t="str">
        <f t="shared" si="332"/>
        <v/>
      </c>
      <c r="AG3989" s="27"/>
      <c r="AH3989" s="168"/>
      <c r="AI3989" s="533" t="s">
        <v>15151</v>
      </c>
      <c r="AJ3989" s="178" t="str">
        <f t="shared" si="331"/>
        <v/>
      </c>
      <c r="AK3989" s="23"/>
      <c r="AL3989" s="23"/>
      <c r="AM3989" s="35"/>
      <c r="AN3989" s="408" t="str">
        <f>IF($AA3989-data!$G$1=0,"　",IF(AK3989=0,"　",VLOOKUP($AK3989,data!$A$1:$H$264,8,FALSE)))</f>
        <v>　</v>
      </c>
      <c r="AO3989" s="35"/>
      <c r="AP3989" s="134"/>
      <c r="AQ3989" s="264" t="str">
        <f t="shared" si="330"/>
        <v/>
      </c>
    </row>
    <row r="3990" spans="1:43" ht="24.75" customHeight="1" x14ac:dyDescent="0.15">
      <c r="A3990" s="593">
        <v>3987</v>
      </c>
      <c r="B3990" s="23" t="s">
        <v>18869</v>
      </c>
      <c r="C3990" s="24" t="s">
        <v>477</v>
      </c>
      <c r="D3990" s="23" t="s">
        <v>6620</v>
      </c>
      <c r="E3990" s="23" t="s">
        <v>477</v>
      </c>
      <c r="F3990" s="24" t="s">
        <v>18871</v>
      </c>
      <c r="G3990" s="25" t="s">
        <v>18956</v>
      </c>
      <c r="H3990" s="23" t="s">
        <v>18955</v>
      </c>
      <c r="I3990" s="23" t="s">
        <v>11109</v>
      </c>
      <c r="J3990" s="25" t="s">
        <v>18954</v>
      </c>
      <c r="K3990" s="134" t="s">
        <v>18957</v>
      </c>
      <c r="L3990" s="58"/>
      <c r="M3990" s="23" t="s">
        <v>18960</v>
      </c>
      <c r="N3990" s="23"/>
      <c r="O3990" s="25" t="s">
        <v>18961</v>
      </c>
      <c r="P3990" s="23" t="s">
        <v>13593</v>
      </c>
      <c r="Q3990" s="25" t="s">
        <v>18963</v>
      </c>
      <c r="R3990" s="58" t="s">
        <v>18962</v>
      </c>
      <c r="S3990" s="23" t="s">
        <v>13598</v>
      </c>
      <c r="T3990" s="23" t="s">
        <v>18964</v>
      </c>
      <c r="U3990" s="25" t="s">
        <v>18956</v>
      </c>
      <c r="V3990" s="23" t="s">
        <v>18955</v>
      </c>
      <c r="W3990" s="25" t="s">
        <v>18958</v>
      </c>
      <c r="X3990" s="58" t="s">
        <v>18959</v>
      </c>
      <c r="Y3990" s="23" t="s">
        <v>18960</v>
      </c>
      <c r="Z3990" s="23"/>
      <c r="AA3990" s="33">
        <v>5</v>
      </c>
      <c r="AB3990" s="295" t="str">
        <f t="shared" si="328"/>
        <v>年間</v>
      </c>
      <c r="AC3990" s="268"/>
      <c r="AD3990" s="23">
        <v>1</v>
      </c>
      <c r="AE3990" s="134">
        <v>12000</v>
      </c>
      <c r="AF3990" s="26">
        <f t="shared" si="332"/>
        <v>12000</v>
      </c>
      <c r="AG3990" s="27">
        <v>43094</v>
      </c>
      <c r="AH3990" s="168">
        <v>43095</v>
      </c>
      <c r="AI3990" s="29" t="s">
        <v>15151</v>
      </c>
      <c r="AJ3990" s="178">
        <f t="shared" si="331"/>
        <v>44920</v>
      </c>
      <c r="AK3990" s="23" t="s">
        <v>13112</v>
      </c>
      <c r="AL3990" s="23" t="s">
        <v>18947</v>
      </c>
      <c r="AM3990" s="35">
        <v>43094</v>
      </c>
      <c r="AN3990" s="408">
        <f>IF($AA3990-data!$G$1=0,"　",IF(AK3990=0,"　",VLOOKUP($AK3990,data!$A$1:$H$264,8,FALSE)))</f>
        <v>0</v>
      </c>
      <c r="AO3990" s="35">
        <v>43095</v>
      </c>
      <c r="AP3990" s="134" t="s">
        <v>18872</v>
      </c>
      <c r="AQ3990" s="264" t="str">
        <f t="shared" si="330"/>
        <v/>
      </c>
    </row>
    <row r="3991" spans="1:43" ht="24.75" customHeight="1" x14ac:dyDescent="0.15">
      <c r="A3991" s="593">
        <v>3988</v>
      </c>
      <c r="B3991" s="23" t="s">
        <v>18869</v>
      </c>
      <c r="C3991" s="24" t="s">
        <v>477</v>
      </c>
      <c r="D3991" s="23" t="s">
        <v>6620</v>
      </c>
      <c r="E3991" s="23" t="s">
        <v>477</v>
      </c>
      <c r="F3991" s="24" t="s">
        <v>18871</v>
      </c>
      <c r="G3991" s="25" t="s">
        <v>18956</v>
      </c>
      <c r="H3991" s="23" t="s">
        <v>18955</v>
      </c>
      <c r="I3991" s="23" t="s">
        <v>11109</v>
      </c>
      <c r="J3991" s="25" t="s">
        <v>18954</v>
      </c>
      <c r="K3991" s="134" t="s">
        <v>18957</v>
      </c>
      <c r="L3991" s="58"/>
      <c r="M3991" s="23" t="s">
        <v>18960</v>
      </c>
      <c r="N3991" s="23"/>
      <c r="O3991" s="25" t="s">
        <v>18961</v>
      </c>
      <c r="P3991" s="23" t="s">
        <v>13593</v>
      </c>
      <c r="Q3991" s="25" t="s">
        <v>18963</v>
      </c>
      <c r="R3991" s="58" t="s">
        <v>18962</v>
      </c>
      <c r="S3991" s="23" t="s">
        <v>13598</v>
      </c>
      <c r="T3991" s="23" t="s">
        <v>18964</v>
      </c>
      <c r="U3991" s="25" t="s">
        <v>18956</v>
      </c>
      <c r="V3991" s="23" t="s">
        <v>18955</v>
      </c>
      <c r="W3991" s="25" t="s">
        <v>18958</v>
      </c>
      <c r="X3991" s="58" t="s">
        <v>18959</v>
      </c>
      <c r="Y3991" s="23" t="s">
        <v>18960</v>
      </c>
      <c r="Z3991" s="23"/>
      <c r="AA3991" s="33">
        <v>5</v>
      </c>
      <c r="AB3991" s="295" t="str">
        <f t="shared" si="328"/>
        <v>年間</v>
      </c>
      <c r="AC3991" s="268"/>
      <c r="AD3991" s="23">
        <v>1</v>
      </c>
      <c r="AE3991" s="134">
        <v>12000</v>
      </c>
      <c r="AF3991" s="26">
        <f t="shared" si="332"/>
        <v>12000</v>
      </c>
      <c r="AG3991" s="27">
        <v>43094</v>
      </c>
      <c r="AH3991" s="168">
        <v>43095</v>
      </c>
      <c r="AI3991" s="29" t="s">
        <v>15151</v>
      </c>
      <c r="AJ3991" s="178">
        <f t="shared" si="331"/>
        <v>44920</v>
      </c>
      <c r="AK3991" s="23" t="s">
        <v>13112</v>
      </c>
      <c r="AL3991" s="23" t="s">
        <v>18948</v>
      </c>
      <c r="AM3991" s="35">
        <v>43094</v>
      </c>
      <c r="AN3991" s="408">
        <f>IF($AA3991-data!$G$1=0,"　",IF(AK3991=0,"　",VLOOKUP($AK3991,data!$A$1:$H$264,8,FALSE)))</f>
        <v>0</v>
      </c>
      <c r="AO3991" s="35">
        <v>43095</v>
      </c>
      <c r="AP3991" s="134" t="s">
        <v>18872</v>
      </c>
      <c r="AQ3991" s="264" t="str">
        <f t="shared" si="330"/>
        <v/>
      </c>
    </row>
    <row r="3992" spans="1:43" ht="24.75" customHeight="1" x14ac:dyDescent="0.15">
      <c r="A3992" s="593">
        <v>3989</v>
      </c>
      <c r="B3992" s="23" t="s">
        <v>18873</v>
      </c>
      <c r="C3992" s="24" t="s">
        <v>477</v>
      </c>
      <c r="D3992" s="23" t="s">
        <v>6620</v>
      </c>
      <c r="E3992" s="23" t="s">
        <v>477</v>
      </c>
      <c r="F3992" s="24" t="s">
        <v>18871</v>
      </c>
      <c r="G3992" s="25" t="s">
        <v>18956</v>
      </c>
      <c r="H3992" s="23" t="s">
        <v>18955</v>
      </c>
      <c r="I3992" s="23" t="s">
        <v>11109</v>
      </c>
      <c r="J3992" s="25" t="s">
        <v>18954</v>
      </c>
      <c r="K3992" s="134" t="s">
        <v>18957</v>
      </c>
      <c r="L3992" s="58"/>
      <c r="M3992" s="23" t="s">
        <v>18960</v>
      </c>
      <c r="N3992" s="23"/>
      <c r="O3992" s="25" t="s">
        <v>18961</v>
      </c>
      <c r="P3992" s="23" t="s">
        <v>13593</v>
      </c>
      <c r="Q3992" s="25" t="s">
        <v>18963</v>
      </c>
      <c r="R3992" s="58" t="s">
        <v>18962</v>
      </c>
      <c r="S3992" s="23" t="s">
        <v>13598</v>
      </c>
      <c r="T3992" s="23" t="s">
        <v>18964</v>
      </c>
      <c r="U3992" s="25" t="s">
        <v>18956</v>
      </c>
      <c r="V3992" s="23" t="s">
        <v>18955</v>
      </c>
      <c r="W3992" s="25" t="s">
        <v>18958</v>
      </c>
      <c r="X3992" s="58" t="s">
        <v>18959</v>
      </c>
      <c r="Y3992" s="23" t="s">
        <v>18960</v>
      </c>
      <c r="Z3992" s="23"/>
      <c r="AA3992" s="33">
        <v>5</v>
      </c>
      <c r="AB3992" s="295" t="str">
        <f t="shared" ref="AB3992:AB4055" si="333">IF(ISBLANK($AA3992),"","年間")</f>
        <v>年間</v>
      </c>
      <c r="AC3992" s="268"/>
      <c r="AD3992" s="23">
        <v>1</v>
      </c>
      <c r="AE3992" s="134">
        <v>87000</v>
      </c>
      <c r="AF3992" s="26">
        <f t="shared" si="332"/>
        <v>87000</v>
      </c>
      <c r="AG3992" s="27">
        <v>43094</v>
      </c>
      <c r="AH3992" s="168">
        <v>43095</v>
      </c>
      <c r="AI3992" s="29" t="s">
        <v>15151</v>
      </c>
      <c r="AJ3992" s="178">
        <f t="shared" si="331"/>
        <v>44920</v>
      </c>
      <c r="AK3992" s="23" t="s">
        <v>18965</v>
      </c>
      <c r="AL3992" s="23" t="s">
        <v>18949</v>
      </c>
      <c r="AM3992" s="35">
        <v>43094</v>
      </c>
      <c r="AN3992" s="408" t="s">
        <v>26833</v>
      </c>
      <c r="AO3992" s="35">
        <v>43095</v>
      </c>
      <c r="AP3992" s="134" t="s">
        <v>18872</v>
      </c>
      <c r="AQ3992" s="264">
        <f t="shared" si="330"/>
        <v>44161</v>
      </c>
    </row>
    <row r="3993" spans="1:43" ht="24.75" customHeight="1" x14ac:dyDescent="0.15">
      <c r="A3993" s="593">
        <v>3990</v>
      </c>
      <c r="B3993" s="23" t="s">
        <v>18874</v>
      </c>
      <c r="C3993" s="24" t="s">
        <v>477</v>
      </c>
      <c r="D3993" s="23" t="s">
        <v>6620</v>
      </c>
      <c r="E3993" s="23" t="s">
        <v>477</v>
      </c>
      <c r="F3993" s="24" t="s">
        <v>18871</v>
      </c>
      <c r="G3993" s="25" t="s">
        <v>18956</v>
      </c>
      <c r="H3993" s="23" t="s">
        <v>18955</v>
      </c>
      <c r="I3993" s="23" t="s">
        <v>11109</v>
      </c>
      <c r="J3993" s="25" t="s">
        <v>18954</v>
      </c>
      <c r="K3993" s="134" t="s">
        <v>18957</v>
      </c>
      <c r="L3993" s="58"/>
      <c r="M3993" s="23" t="s">
        <v>18960</v>
      </c>
      <c r="N3993" s="23"/>
      <c r="O3993" s="25" t="s">
        <v>18961</v>
      </c>
      <c r="P3993" s="23" t="s">
        <v>13593</v>
      </c>
      <c r="Q3993" s="25" t="s">
        <v>18963</v>
      </c>
      <c r="R3993" s="58" t="s">
        <v>18962</v>
      </c>
      <c r="S3993" s="23" t="s">
        <v>13598</v>
      </c>
      <c r="T3993" s="23" t="s">
        <v>18964</v>
      </c>
      <c r="U3993" s="25" t="s">
        <v>18956</v>
      </c>
      <c r="V3993" s="23" t="s">
        <v>18955</v>
      </c>
      <c r="W3993" s="25" t="s">
        <v>18958</v>
      </c>
      <c r="X3993" s="58" t="s">
        <v>18959</v>
      </c>
      <c r="Y3993" s="23" t="s">
        <v>18960</v>
      </c>
      <c r="Z3993" s="23"/>
      <c r="AA3993" s="33">
        <v>5</v>
      </c>
      <c r="AB3993" s="295" t="str">
        <f t="shared" si="333"/>
        <v>年間</v>
      </c>
      <c r="AC3993" s="268"/>
      <c r="AD3993" s="23">
        <v>1</v>
      </c>
      <c r="AE3993" s="134">
        <v>226800</v>
      </c>
      <c r="AF3993" s="26">
        <f t="shared" si="332"/>
        <v>226800</v>
      </c>
      <c r="AG3993" s="27">
        <v>43094</v>
      </c>
      <c r="AH3993" s="168">
        <v>43095</v>
      </c>
      <c r="AI3993" s="29" t="s">
        <v>15151</v>
      </c>
      <c r="AJ3993" s="178">
        <f t="shared" si="331"/>
        <v>44920</v>
      </c>
      <c r="AK3993" s="23" t="s">
        <v>18875</v>
      </c>
      <c r="AL3993" s="23" t="s">
        <v>18950</v>
      </c>
      <c r="AM3993" s="35">
        <v>43094</v>
      </c>
      <c r="AN3993" s="408">
        <f>IF($AA3993-data!$G$1=0,"　",IF(AK3993=0,"　",VLOOKUP($AK3993,data!$A$1:$H$264,8,FALSE)))</f>
        <v>0</v>
      </c>
      <c r="AO3993" s="35">
        <v>43095</v>
      </c>
      <c r="AP3993" s="134" t="s">
        <v>18872</v>
      </c>
      <c r="AQ3993" s="264" t="str">
        <f t="shared" si="330"/>
        <v/>
      </c>
    </row>
    <row r="3994" spans="1:43" ht="24.75" customHeight="1" x14ac:dyDescent="0.15">
      <c r="A3994" s="593">
        <v>3991</v>
      </c>
      <c r="B3994" s="23" t="s">
        <v>18874</v>
      </c>
      <c r="C3994" s="24" t="s">
        <v>477</v>
      </c>
      <c r="D3994" s="23" t="s">
        <v>6620</v>
      </c>
      <c r="E3994" s="23" t="s">
        <v>477</v>
      </c>
      <c r="F3994" s="24" t="s">
        <v>18871</v>
      </c>
      <c r="G3994" s="25" t="s">
        <v>18956</v>
      </c>
      <c r="H3994" s="23" t="s">
        <v>18955</v>
      </c>
      <c r="I3994" s="23" t="s">
        <v>11109</v>
      </c>
      <c r="J3994" s="25" t="s">
        <v>18954</v>
      </c>
      <c r="K3994" s="134" t="s">
        <v>18957</v>
      </c>
      <c r="L3994" s="58"/>
      <c r="M3994" s="23" t="s">
        <v>18960</v>
      </c>
      <c r="N3994" s="23"/>
      <c r="O3994" s="25" t="s">
        <v>18961</v>
      </c>
      <c r="P3994" s="23" t="s">
        <v>13593</v>
      </c>
      <c r="Q3994" s="25" t="s">
        <v>18963</v>
      </c>
      <c r="R3994" s="58" t="s">
        <v>18962</v>
      </c>
      <c r="S3994" s="23" t="s">
        <v>13598</v>
      </c>
      <c r="T3994" s="23" t="s">
        <v>18964</v>
      </c>
      <c r="U3994" s="25" t="s">
        <v>18956</v>
      </c>
      <c r="V3994" s="23" t="s">
        <v>18955</v>
      </c>
      <c r="W3994" s="25" t="s">
        <v>18958</v>
      </c>
      <c r="X3994" s="58" t="s">
        <v>18959</v>
      </c>
      <c r="Y3994" s="23" t="s">
        <v>18960</v>
      </c>
      <c r="Z3994" s="23"/>
      <c r="AA3994" s="33">
        <v>5</v>
      </c>
      <c r="AB3994" s="295" t="str">
        <f t="shared" si="333"/>
        <v>年間</v>
      </c>
      <c r="AC3994" s="268"/>
      <c r="AD3994" s="23">
        <v>1</v>
      </c>
      <c r="AE3994" s="134">
        <v>226800</v>
      </c>
      <c r="AF3994" s="26">
        <f t="shared" si="332"/>
        <v>226800</v>
      </c>
      <c r="AG3994" s="27">
        <v>43094</v>
      </c>
      <c r="AH3994" s="168">
        <v>43095</v>
      </c>
      <c r="AI3994" s="29" t="s">
        <v>15151</v>
      </c>
      <c r="AJ3994" s="178">
        <f t="shared" si="331"/>
        <v>44920</v>
      </c>
      <c r="AK3994" s="23" t="s">
        <v>18875</v>
      </c>
      <c r="AL3994" s="23" t="s">
        <v>18951</v>
      </c>
      <c r="AM3994" s="35">
        <v>43094</v>
      </c>
      <c r="AN3994" s="408">
        <f>IF($AA3994-data!$G$1=0,"　",IF(AK3994=0,"　",VLOOKUP($AK3994,data!$A$1:$H$264,8,FALSE)))</f>
        <v>0</v>
      </c>
      <c r="AO3994" s="35">
        <v>43095</v>
      </c>
      <c r="AP3994" s="134" t="s">
        <v>18872</v>
      </c>
      <c r="AQ3994" s="264" t="str">
        <f t="shared" si="330"/>
        <v/>
      </c>
    </row>
    <row r="3995" spans="1:43" ht="24.75" customHeight="1" x14ac:dyDescent="0.15">
      <c r="A3995" s="593">
        <v>3992</v>
      </c>
      <c r="B3995" s="23" t="s">
        <v>18874</v>
      </c>
      <c r="C3995" s="24" t="s">
        <v>477</v>
      </c>
      <c r="D3995" s="23" t="s">
        <v>6620</v>
      </c>
      <c r="E3995" s="23" t="s">
        <v>477</v>
      </c>
      <c r="F3995" s="24" t="s">
        <v>18871</v>
      </c>
      <c r="G3995" s="25" t="s">
        <v>18956</v>
      </c>
      <c r="H3995" s="23" t="s">
        <v>18955</v>
      </c>
      <c r="I3995" s="23" t="s">
        <v>11109</v>
      </c>
      <c r="J3995" s="25" t="s">
        <v>18954</v>
      </c>
      <c r="K3995" s="134" t="s">
        <v>18957</v>
      </c>
      <c r="L3995" s="58"/>
      <c r="M3995" s="23" t="s">
        <v>18960</v>
      </c>
      <c r="N3995" s="23"/>
      <c r="O3995" s="25" t="s">
        <v>18961</v>
      </c>
      <c r="P3995" s="23" t="s">
        <v>13593</v>
      </c>
      <c r="Q3995" s="25" t="s">
        <v>18963</v>
      </c>
      <c r="R3995" s="58" t="s">
        <v>18962</v>
      </c>
      <c r="S3995" s="23" t="s">
        <v>13598</v>
      </c>
      <c r="T3995" s="23" t="s">
        <v>18964</v>
      </c>
      <c r="U3995" s="25" t="s">
        <v>18956</v>
      </c>
      <c r="V3995" s="23" t="s">
        <v>18955</v>
      </c>
      <c r="W3995" s="25" t="s">
        <v>18958</v>
      </c>
      <c r="X3995" s="58" t="s">
        <v>18959</v>
      </c>
      <c r="Y3995" s="23" t="s">
        <v>18960</v>
      </c>
      <c r="Z3995" s="23"/>
      <c r="AA3995" s="33">
        <v>5</v>
      </c>
      <c r="AB3995" s="295" t="str">
        <f t="shared" si="333"/>
        <v>年間</v>
      </c>
      <c r="AC3995" s="268"/>
      <c r="AD3995" s="23">
        <v>1</v>
      </c>
      <c r="AE3995" s="134">
        <v>226800</v>
      </c>
      <c r="AF3995" s="26">
        <f t="shared" si="332"/>
        <v>226800</v>
      </c>
      <c r="AG3995" s="27">
        <v>43094</v>
      </c>
      <c r="AH3995" s="168">
        <v>43095</v>
      </c>
      <c r="AI3995" s="29" t="s">
        <v>15151</v>
      </c>
      <c r="AJ3995" s="178">
        <f t="shared" si="331"/>
        <v>44920</v>
      </c>
      <c r="AK3995" s="23" t="s">
        <v>18875</v>
      </c>
      <c r="AL3995" s="23" t="s">
        <v>18973</v>
      </c>
      <c r="AM3995" s="35">
        <v>43094</v>
      </c>
      <c r="AN3995" s="408">
        <f>IF($AA3995-data!$G$1=0,"　",IF(AK3995=0,"　",VLOOKUP($AK3995,data!$A$1:$H$264,8,FALSE)))</f>
        <v>0</v>
      </c>
      <c r="AO3995" s="35">
        <v>43095</v>
      </c>
      <c r="AP3995" s="134" t="s">
        <v>18872</v>
      </c>
      <c r="AQ3995" s="264" t="str">
        <f t="shared" si="330"/>
        <v/>
      </c>
    </row>
    <row r="3996" spans="1:43" ht="24.75" customHeight="1" x14ac:dyDescent="0.15">
      <c r="A3996" s="593">
        <v>3993</v>
      </c>
      <c r="B3996" s="23" t="s">
        <v>18874</v>
      </c>
      <c r="C3996" s="24" t="s">
        <v>477</v>
      </c>
      <c r="D3996" s="23" t="s">
        <v>6620</v>
      </c>
      <c r="E3996" s="23" t="s">
        <v>477</v>
      </c>
      <c r="F3996" s="24" t="s">
        <v>18871</v>
      </c>
      <c r="G3996" s="25" t="s">
        <v>18956</v>
      </c>
      <c r="H3996" s="23" t="s">
        <v>18955</v>
      </c>
      <c r="I3996" s="23" t="s">
        <v>11109</v>
      </c>
      <c r="J3996" s="25" t="s">
        <v>18954</v>
      </c>
      <c r="K3996" s="134" t="s">
        <v>18957</v>
      </c>
      <c r="L3996" s="58"/>
      <c r="M3996" s="23" t="s">
        <v>18960</v>
      </c>
      <c r="N3996" s="23"/>
      <c r="O3996" s="25" t="s">
        <v>18961</v>
      </c>
      <c r="P3996" s="23" t="s">
        <v>13593</v>
      </c>
      <c r="Q3996" s="25" t="s">
        <v>18963</v>
      </c>
      <c r="R3996" s="58" t="s">
        <v>18962</v>
      </c>
      <c r="S3996" s="23" t="s">
        <v>13598</v>
      </c>
      <c r="T3996" s="23" t="s">
        <v>18964</v>
      </c>
      <c r="U3996" s="25" t="s">
        <v>18956</v>
      </c>
      <c r="V3996" s="23" t="s">
        <v>18955</v>
      </c>
      <c r="W3996" s="25" t="s">
        <v>18958</v>
      </c>
      <c r="X3996" s="58" t="s">
        <v>18959</v>
      </c>
      <c r="Y3996" s="23" t="s">
        <v>18960</v>
      </c>
      <c r="Z3996" s="23"/>
      <c r="AA3996" s="33">
        <v>5</v>
      </c>
      <c r="AB3996" s="295" t="str">
        <f t="shared" si="333"/>
        <v>年間</v>
      </c>
      <c r="AC3996" s="268"/>
      <c r="AD3996" s="23">
        <v>1</v>
      </c>
      <c r="AE3996" s="134">
        <v>226800</v>
      </c>
      <c r="AF3996" s="26">
        <f t="shared" si="332"/>
        <v>226800</v>
      </c>
      <c r="AG3996" s="27">
        <v>43094</v>
      </c>
      <c r="AH3996" s="168">
        <v>43095</v>
      </c>
      <c r="AI3996" s="29" t="s">
        <v>15151</v>
      </c>
      <c r="AJ3996" s="178">
        <f t="shared" si="331"/>
        <v>44920</v>
      </c>
      <c r="AK3996" s="23" t="s">
        <v>18875</v>
      </c>
      <c r="AL3996" s="23" t="s">
        <v>18952</v>
      </c>
      <c r="AM3996" s="35">
        <v>43094</v>
      </c>
      <c r="AN3996" s="408">
        <f>IF($AA3996-data!$G$1=0,"　",IF(AK3996=0,"　",VLOOKUP($AK3996,data!$A$1:$H$264,8,FALSE)))</f>
        <v>0</v>
      </c>
      <c r="AO3996" s="35">
        <v>43095</v>
      </c>
      <c r="AP3996" s="134" t="s">
        <v>18872</v>
      </c>
      <c r="AQ3996" s="264" t="str">
        <f>IF(COUNTIF($AN3996,"*消耗部品交換対象*"),IF(ISBLANK($AH3996),"契約期間 未入力",EDATE($AH3996,35)),"")</f>
        <v/>
      </c>
    </row>
    <row r="3997" spans="1:43" ht="24.75" customHeight="1" x14ac:dyDescent="0.15">
      <c r="A3997" s="593">
        <v>3994</v>
      </c>
      <c r="B3997" s="23" t="s">
        <v>18870</v>
      </c>
      <c r="C3997" s="24" t="s">
        <v>477</v>
      </c>
      <c r="D3997" s="23" t="s">
        <v>6620</v>
      </c>
      <c r="E3997" s="23" t="s">
        <v>477</v>
      </c>
      <c r="F3997" s="24" t="s">
        <v>18871</v>
      </c>
      <c r="G3997" s="25" t="s">
        <v>18956</v>
      </c>
      <c r="H3997" s="23" t="s">
        <v>18955</v>
      </c>
      <c r="I3997" s="23" t="s">
        <v>11109</v>
      </c>
      <c r="J3997" s="25" t="s">
        <v>18954</v>
      </c>
      <c r="K3997" s="134" t="s">
        <v>18957</v>
      </c>
      <c r="L3997" s="58"/>
      <c r="M3997" s="23" t="s">
        <v>18960</v>
      </c>
      <c r="N3997" s="23"/>
      <c r="O3997" s="25" t="s">
        <v>18961</v>
      </c>
      <c r="P3997" s="23" t="s">
        <v>13593</v>
      </c>
      <c r="Q3997" s="25" t="s">
        <v>18963</v>
      </c>
      <c r="R3997" s="58" t="s">
        <v>18962</v>
      </c>
      <c r="S3997" s="23" t="s">
        <v>13598</v>
      </c>
      <c r="T3997" s="23" t="s">
        <v>18964</v>
      </c>
      <c r="U3997" s="25" t="s">
        <v>18956</v>
      </c>
      <c r="V3997" s="23" t="s">
        <v>18955</v>
      </c>
      <c r="W3997" s="25" t="s">
        <v>18958</v>
      </c>
      <c r="X3997" s="58" t="s">
        <v>18959</v>
      </c>
      <c r="Y3997" s="23" t="s">
        <v>18960</v>
      </c>
      <c r="Z3997" s="23"/>
      <c r="AA3997" s="33">
        <v>5</v>
      </c>
      <c r="AB3997" s="295" t="str">
        <f t="shared" si="333"/>
        <v>年間</v>
      </c>
      <c r="AC3997" s="268"/>
      <c r="AD3997" s="23">
        <v>1</v>
      </c>
      <c r="AE3997" s="134">
        <v>134400</v>
      </c>
      <c r="AF3997" s="26">
        <f t="shared" si="332"/>
        <v>134400</v>
      </c>
      <c r="AG3997" s="27">
        <v>43094</v>
      </c>
      <c r="AH3997" s="168">
        <v>43095</v>
      </c>
      <c r="AI3997" s="29" t="s">
        <v>15151</v>
      </c>
      <c r="AJ3997" s="178">
        <f t="shared" si="331"/>
        <v>44920</v>
      </c>
      <c r="AK3997" s="23" t="s">
        <v>18876</v>
      </c>
      <c r="AL3997" s="23" t="s">
        <v>18953</v>
      </c>
      <c r="AM3997" s="35">
        <v>43094</v>
      </c>
      <c r="AN3997" s="408" t="s">
        <v>26833</v>
      </c>
      <c r="AO3997" s="35">
        <v>43095</v>
      </c>
      <c r="AP3997" s="134" t="s">
        <v>18872</v>
      </c>
      <c r="AQ3997" s="264">
        <f t="shared" si="330"/>
        <v>44161</v>
      </c>
    </row>
    <row r="3998" spans="1:43" ht="24.75" customHeight="1" x14ac:dyDescent="0.15">
      <c r="A3998" s="593">
        <v>3995</v>
      </c>
      <c r="B3998" s="23" t="s">
        <v>18927</v>
      </c>
      <c r="C3998" s="24" t="s">
        <v>2344</v>
      </c>
      <c r="D3998" s="23"/>
      <c r="E3998" s="23"/>
      <c r="F3998" s="24"/>
      <c r="G3998" s="25"/>
      <c r="H3998" s="23"/>
      <c r="I3998" s="23"/>
      <c r="J3998" s="25"/>
      <c r="K3998" s="58"/>
      <c r="L3998" s="58"/>
      <c r="M3998" s="23"/>
      <c r="N3998" s="23"/>
      <c r="O3998" s="25"/>
      <c r="P3998" s="23"/>
      <c r="Q3998" s="25"/>
      <c r="R3998" s="58"/>
      <c r="S3998" s="23"/>
      <c r="T3998" s="23"/>
      <c r="U3998" s="25"/>
      <c r="V3998" s="23"/>
      <c r="W3998" s="25"/>
      <c r="X3998" s="58"/>
      <c r="Y3998" s="23"/>
      <c r="Z3998" s="23"/>
      <c r="AA3998" s="33"/>
      <c r="AB3998" s="295" t="str">
        <f t="shared" si="333"/>
        <v/>
      </c>
      <c r="AC3998" s="268"/>
      <c r="AD3998" s="23"/>
      <c r="AE3998" s="134"/>
      <c r="AF3998" s="26" t="str">
        <f t="shared" si="332"/>
        <v/>
      </c>
      <c r="AG3998" s="27"/>
      <c r="AH3998" s="168"/>
      <c r="AI3998" s="29" t="s">
        <v>15151</v>
      </c>
      <c r="AJ3998" s="178" t="str">
        <f t="shared" si="331"/>
        <v/>
      </c>
      <c r="AK3998" s="23"/>
      <c r="AL3998" s="23"/>
      <c r="AM3998" s="35"/>
      <c r="AN3998" s="408" t="str">
        <f>IF($AA3998-data!$G$1=0,"　",IF(AK3998=0,"　",VLOOKUP($AK3998,data!$A$1:$H$264,8,FALSE)))</f>
        <v>　</v>
      </c>
      <c r="AO3998" s="35"/>
      <c r="AP3998" s="134"/>
      <c r="AQ3998" s="264" t="str">
        <f t="shared" si="330"/>
        <v/>
      </c>
    </row>
    <row r="3999" spans="1:43" ht="24.75" customHeight="1" x14ac:dyDescent="0.15">
      <c r="A3999" s="593">
        <v>3996</v>
      </c>
      <c r="B3999" s="23" t="s">
        <v>18945</v>
      </c>
      <c r="C3999" s="24" t="s">
        <v>2344</v>
      </c>
      <c r="D3999" s="23"/>
      <c r="E3999" s="23"/>
      <c r="F3999" s="24"/>
      <c r="G3999" s="25"/>
      <c r="H3999" s="23"/>
      <c r="I3999" s="23"/>
      <c r="J3999" s="25"/>
      <c r="K3999" s="58"/>
      <c r="L3999" s="58"/>
      <c r="M3999" s="23"/>
      <c r="N3999" s="23"/>
      <c r="O3999" s="25"/>
      <c r="P3999" s="23"/>
      <c r="Q3999" s="25"/>
      <c r="R3999" s="58"/>
      <c r="S3999" s="23"/>
      <c r="T3999" s="23"/>
      <c r="U3999" s="25"/>
      <c r="V3999" s="23"/>
      <c r="W3999" s="25"/>
      <c r="X3999" s="58"/>
      <c r="Y3999" s="23"/>
      <c r="Z3999" s="23"/>
      <c r="AA3999" s="33"/>
      <c r="AB3999" s="295" t="str">
        <f t="shared" si="333"/>
        <v/>
      </c>
      <c r="AC3999" s="268"/>
      <c r="AD3999" s="23"/>
      <c r="AE3999" s="134"/>
      <c r="AF3999" s="26" t="str">
        <f t="shared" si="332"/>
        <v/>
      </c>
      <c r="AG3999" s="27"/>
      <c r="AH3999" s="168"/>
      <c r="AI3999" s="29" t="s">
        <v>15151</v>
      </c>
      <c r="AJ3999" s="178" t="str">
        <f t="shared" si="331"/>
        <v/>
      </c>
      <c r="AK3999" s="23"/>
      <c r="AL3999" s="23"/>
      <c r="AM3999" s="35"/>
      <c r="AN3999" s="408" t="str">
        <f>IF($AA3999-data!$G$1=0,"　",IF(AK3999=0,"　",VLOOKUP($AK3999,data!$A$1:$H$264,8,FALSE)))</f>
        <v>　</v>
      </c>
      <c r="AO3999" s="35"/>
      <c r="AP3999" s="134"/>
      <c r="AQ3999" s="264" t="str">
        <f t="shared" si="330"/>
        <v/>
      </c>
    </row>
    <row r="4000" spans="1:43" ht="24.75" customHeight="1" x14ac:dyDescent="0.15">
      <c r="A4000" s="593">
        <v>3997</v>
      </c>
      <c r="B4000" s="23" t="s">
        <v>21525</v>
      </c>
      <c r="C4000" s="24" t="s">
        <v>18970</v>
      </c>
      <c r="D4000" s="23" t="s">
        <v>18971</v>
      </c>
      <c r="E4000" s="23" t="s">
        <v>1511</v>
      </c>
      <c r="F4000" s="24" t="s">
        <v>17262</v>
      </c>
      <c r="G4000" s="25" t="s">
        <v>19046</v>
      </c>
      <c r="H4000" s="23" t="s">
        <v>19047</v>
      </c>
      <c r="I4000" s="23" t="s">
        <v>11157</v>
      </c>
      <c r="J4000" s="25" t="s">
        <v>21524</v>
      </c>
      <c r="K4000" s="58"/>
      <c r="L4000" s="58"/>
      <c r="M4000" s="23" t="s">
        <v>19048</v>
      </c>
      <c r="N4000" s="23"/>
      <c r="O4000" s="25" t="s">
        <v>19055</v>
      </c>
      <c r="P4000" s="23" t="s">
        <v>13507</v>
      </c>
      <c r="Q4000" s="25" t="s">
        <v>19056</v>
      </c>
      <c r="R4000" s="58" t="s">
        <v>19057</v>
      </c>
      <c r="S4000" s="23" t="s">
        <v>19058</v>
      </c>
      <c r="T4000" s="23"/>
      <c r="U4000" s="25" t="s">
        <v>19049</v>
      </c>
      <c r="V4000" s="23" t="s">
        <v>19050</v>
      </c>
      <c r="W4000" s="25" t="s">
        <v>19051</v>
      </c>
      <c r="X4000" s="58" t="s">
        <v>19052</v>
      </c>
      <c r="Y4000" s="23" t="s">
        <v>19053</v>
      </c>
      <c r="Z4000" s="23"/>
      <c r="AA4000" s="33">
        <v>3</v>
      </c>
      <c r="AB4000" s="295" t="str">
        <f t="shared" si="333"/>
        <v>年間</v>
      </c>
      <c r="AC4000" s="268"/>
      <c r="AD4000" s="23">
        <v>1</v>
      </c>
      <c r="AE4000" s="134">
        <v>12960</v>
      </c>
      <c r="AF4000" s="26">
        <f t="shared" si="332"/>
        <v>12960</v>
      </c>
      <c r="AG4000" s="27">
        <v>43094</v>
      </c>
      <c r="AH4000" s="168">
        <v>43115</v>
      </c>
      <c r="AI4000" s="29" t="s">
        <v>15151</v>
      </c>
      <c r="AJ4000" s="178">
        <f t="shared" si="331"/>
        <v>44210</v>
      </c>
      <c r="AK4000" s="23" t="s">
        <v>12059</v>
      </c>
      <c r="AL4000" s="507" t="s">
        <v>19054</v>
      </c>
      <c r="AM4000" s="35">
        <v>43115</v>
      </c>
      <c r="AN4000" s="408"/>
      <c r="AO4000" s="35">
        <v>43119</v>
      </c>
      <c r="AP4000" s="134" t="s">
        <v>21522</v>
      </c>
      <c r="AQ4000" s="264"/>
    </row>
    <row r="4001" spans="1:43" ht="24.75" customHeight="1" x14ac:dyDescent="0.15">
      <c r="A4001" s="593">
        <v>3998</v>
      </c>
      <c r="B4001" s="23" t="s">
        <v>18969</v>
      </c>
      <c r="C4001" s="24" t="s">
        <v>18970</v>
      </c>
      <c r="D4001" s="23" t="s">
        <v>18971</v>
      </c>
      <c r="E4001" s="23" t="s">
        <v>5044</v>
      </c>
      <c r="F4001" s="24" t="s">
        <v>18972</v>
      </c>
      <c r="G4001" s="25" t="s">
        <v>19059</v>
      </c>
      <c r="H4001" s="23" t="s">
        <v>19062</v>
      </c>
      <c r="I4001" s="23" t="s">
        <v>19060</v>
      </c>
      <c r="J4001" s="25" t="s">
        <v>19061</v>
      </c>
      <c r="K4001" s="58"/>
      <c r="L4001" s="58"/>
      <c r="M4001" s="23" t="s">
        <v>19063</v>
      </c>
      <c r="N4001" s="23"/>
      <c r="O4001" s="25" t="s">
        <v>19055</v>
      </c>
      <c r="P4001" s="23" t="s">
        <v>13507</v>
      </c>
      <c r="Q4001" s="25" t="s">
        <v>19056</v>
      </c>
      <c r="R4001" s="58" t="s">
        <v>19057</v>
      </c>
      <c r="S4001" s="23" t="s">
        <v>19058</v>
      </c>
      <c r="T4001" s="23"/>
      <c r="U4001" s="25" t="s">
        <v>19049</v>
      </c>
      <c r="V4001" s="23" t="s">
        <v>19050</v>
      </c>
      <c r="W4001" s="25" t="s">
        <v>19051</v>
      </c>
      <c r="X4001" s="58" t="s">
        <v>19052</v>
      </c>
      <c r="Y4001" s="23" t="s">
        <v>19053</v>
      </c>
      <c r="Z4001" s="23"/>
      <c r="AA4001" s="33">
        <v>3</v>
      </c>
      <c r="AB4001" s="295" t="str">
        <f t="shared" si="333"/>
        <v>年間</v>
      </c>
      <c r="AC4001" s="268"/>
      <c r="AD4001" s="23">
        <v>1</v>
      </c>
      <c r="AE4001" s="134">
        <v>12960</v>
      </c>
      <c r="AF4001" s="26">
        <f t="shared" si="332"/>
        <v>12960</v>
      </c>
      <c r="AG4001" s="27">
        <v>43094</v>
      </c>
      <c r="AH4001" s="168">
        <v>43118</v>
      </c>
      <c r="AI4001" s="29" t="s">
        <v>15151</v>
      </c>
      <c r="AJ4001" s="178">
        <f t="shared" si="331"/>
        <v>44213</v>
      </c>
      <c r="AK4001" s="23" t="s">
        <v>12059</v>
      </c>
      <c r="AL4001" s="507" t="s">
        <v>21521</v>
      </c>
      <c r="AM4001" s="35">
        <v>43118</v>
      </c>
      <c r="AN4001" s="408"/>
      <c r="AO4001" s="35">
        <v>43119</v>
      </c>
      <c r="AP4001" s="134" t="s">
        <v>21523</v>
      </c>
      <c r="AQ4001" s="264" t="str">
        <f t="shared" si="330"/>
        <v/>
      </c>
    </row>
    <row r="4002" spans="1:43" ht="24.75" customHeight="1" x14ac:dyDescent="0.15">
      <c r="A4002" s="593">
        <v>3999</v>
      </c>
      <c r="B4002" s="23" t="s">
        <v>18974</v>
      </c>
      <c r="C4002" s="24" t="s">
        <v>2344</v>
      </c>
      <c r="D4002" s="23"/>
      <c r="E4002" s="23"/>
      <c r="F4002" s="24"/>
      <c r="G4002" s="25"/>
      <c r="H4002" s="23"/>
      <c r="I4002" s="23"/>
      <c r="J4002" s="25"/>
      <c r="K4002" s="58"/>
      <c r="L4002" s="58"/>
      <c r="M4002" s="23"/>
      <c r="N4002" s="23"/>
      <c r="O4002" s="25"/>
      <c r="P4002" s="23"/>
      <c r="Q4002" s="25"/>
      <c r="R4002" s="58"/>
      <c r="S4002" s="23"/>
      <c r="T4002" s="23"/>
      <c r="U4002" s="25"/>
      <c r="V4002" s="23"/>
      <c r="W4002" s="25"/>
      <c r="X4002" s="58"/>
      <c r="Y4002" s="23"/>
      <c r="Z4002" s="23"/>
      <c r="AA4002" s="33"/>
      <c r="AB4002" s="295" t="str">
        <f t="shared" si="333"/>
        <v/>
      </c>
      <c r="AC4002" s="268"/>
      <c r="AD4002" s="23"/>
      <c r="AE4002" s="134"/>
      <c r="AF4002" s="26" t="str">
        <f t="shared" si="332"/>
        <v/>
      </c>
      <c r="AG4002" s="27"/>
      <c r="AH4002" s="168"/>
      <c r="AI4002" s="29" t="s">
        <v>15151</v>
      </c>
      <c r="AJ4002" s="178" t="str">
        <f t="shared" si="331"/>
        <v/>
      </c>
      <c r="AK4002" s="23"/>
      <c r="AL4002" s="23"/>
      <c r="AM4002" s="35"/>
      <c r="AN4002" s="408" t="str">
        <f>IF($AA4002-data!$G$1=0,"　",IF(AK4002=0,"　",VLOOKUP($AK4002,data!$A$1:$H$264,8,FALSE)))</f>
        <v>　</v>
      </c>
      <c r="AO4002" s="35"/>
      <c r="AP4002" s="134"/>
      <c r="AQ4002" s="264" t="str">
        <f t="shared" si="330"/>
        <v/>
      </c>
    </row>
    <row r="4003" spans="1:43" ht="24.75" customHeight="1" x14ac:dyDescent="0.15">
      <c r="A4003" s="593">
        <v>4000</v>
      </c>
      <c r="B4003" s="23" t="s">
        <v>18975</v>
      </c>
      <c r="C4003" s="24" t="s">
        <v>2344</v>
      </c>
      <c r="D4003" s="23"/>
      <c r="E4003" s="23"/>
      <c r="F4003" s="24"/>
      <c r="G4003" s="25"/>
      <c r="H4003" s="23"/>
      <c r="I4003" s="23"/>
      <c r="J4003" s="25"/>
      <c r="K4003" s="58"/>
      <c r="L4003" s="58"/>
      <c r="M4003" s="23"/>
      <c r="N4003" s="23"/>
      <c r="O4003" s="25"/>
      <c r="P4003" s="23"/>
      <c r="Q4003" s="25"/>
      <c r="R4003" s="58"/>
      <c r="S4003" s="23"/>
      <c r="T4003" s="23"/>
      <c r="U4003" s="25"/>
      <c r="V4003" s="23"/>
      <c r="W4003" s="25"/>
      <c r="X4003" s="58"/>
      <c r="Y4003" s="23"/>
      <c r="Z4003" s="23"/>
      <c r="AA4003" s="33"/>
      <c r="AB4003" s="295" t="str">
        <f t="shared" si="333"/>
        <v/>
      </c>
      <c r="AC4003" s="268"/>
      <c r="AD4003" s="23"/>
      <c r="AE4003" s="134"/>
      <c r="AF4003" s="26" t="str">
        <f t="shared" si="332"/>
        <v/>
      </c>
      <c r="AG4003" s="27"/>
      <c r="AH4003" s="168"/>
      <c r="AI4003" s="29" t="s">
        <v>15151</v>
      </c>
      <c r="AJ4003" s="178" t="str">
        <f t="shared" si="331"/>
        <v/>
      </c>
      <c r="AK4003" s="23"/>
      <c r="AL4003" s="23"/>
      <c r="AM4003" s="35"/>
      <c r="AN4003" s="408" t="str">
        <f>IF($AA4003-data!$G$1=0,"　",IF(AK4003=0,"　",VLOOKUP($AK4003,data!$A$1:$H$264,8,FALSE)))</f>
        <v>　</v>
      </c>
      <c r="AO4003" s="35"/>
      <c r="AP4003" s="134"/>
      <c r="AQ4003" s="264" t="str">
        <f t="shared" si="330"/>
        <v/>
      </c>
    </row>
    <row r="4004" spans="1:43" ht="24.75" customHeight="1" x14ac:dyDescent="0.15">
      <c r="A4004" s="593">
        <v>4001</v>
      </c>
      <c r="B4004" s="23" t="s">
        <v>18976</v>
      </c>
      <c r="C4004" s="24" t="s">
        <v>2344</v>
      </c>
      <c r="D4004" s="23"/>
      <c r="E4004" s="23"/>
      <c r="F4004" s="24"/>
      <c r="G4004" s="25"/>
      <c r="H4004" s="23"/>
      <c r="I4004" s="23"/>
      <c r="J4004" s="25"/>
      <c r="K4004" s="58"/>
      <c r="L4004" s="58"/>
      <c r="M4004" s="23"/>
      <c r="N4004" s="23"/>
      <c r="O4004" s="25"/>
      <c r="P4004" s="23"/>
      <c r="Q4004" s="25"/>
      <c r="R4004" s="58"/>
      <c r="S4004" s="23"/>
      <c r="T4004" s="23"/>
      <c r="U4004" s="25"/>
      <c r="V4004" s="23"/>
      <c r="W4004" s="25"/>
      <c r="X4004" s="58"/>
      <c r="Y4004" s="23"/>
      <c r="Z4004" s="23"/>
      <c r="AA4004" s="33"/>
      <c r="AB4004" s="295" t="str">
        <f t="shared" si="333"/>
        <v/>
      </c>
      <c r="AC4004" s="268"/>
      <c r="AD4004" s="23"/>
      <c r="AE4004" s="134"/>
      <c r="AF4004" s="26" t="str">
        <f t="shared" si="332"/>
        <v/>
      </c>
      <c r="AG4004" s="27"/>
      <c r="AH4004" s="168"/>
      <c r="AI4004" s="29" t="s">
        <v>15151</v>
      </c>
      <c r="AJ4004" s="178" t="str">
        <f t="shared" si="331"/>
        <v/>
      </c>
      <c r="AK4004" s="23"/>
      <c r="AL4004" s="23"/>
      <c r="AM4004" s="35"/>
      <c r="AN4004" s="408" t="str">
        <f>IF($AA4004-data!$G$1=0,"　",IF(AK4004=0,"　",VLOOKUP($AK4004,data!$A$1:$H$264,8,FALSE)))</f>
        <v>　</v>
      </c>
      <c r="AO4004" s="35"/>
      <c r="AP4004" s="134"/>
      <c r="AQ4004" s="264" t="str">
        <f t="shared" si="330"/>
        <v/>
      </c>
    </row>
    <row r="4005" spans="1:43" ht="24.75" customHeight="1" x14ac:dyDescent="0.15">
      <c r="A4005" s="593">
        <v>4002</v>
      </c>
      <c r="B4005" s="23" t="s">
        <v>18986</v>
      </c>
      <c r="C4005" s="24" t="s">
        <v>2344</v>
      </c>
      <c r="D4005" s="23"/>
      <c r="E4005" s="23"/>
      <c r="F4005" s="24"/>
      <c r="G4005" s="25"/>
      <c r="H4005" s="23"/>
      <c r="I4005" s="23"/>
      <c r="J4005" s="25"/>
      <c r="K4005" s="58"/>
      <c r="L4005" s="58"/>
      <c r="M4005" s="23"/>
      <c r="N4005" s="23"/>
      <c r="O4005" s="25"/>
      <c r="P4005" s="23"/>
      <c r="Q4005" s="25"/>
      <c r="R4005" s="58"/>
      <c r="S4005" s="23"/>
      <c r="T4005" s="23"/>
      <c r="U4005" s="25"/>
      <c r="V4005" s="23"/>
      <c r="W4005" s="25"/>
      <c r="X4005" s="58"/>
      <c r="Y4005" s="23"/>
      <c r="Z4005" s="23"/>
      <c r="AA4005" s="33"/>
      <c r="AB4005" s="295" t="str">
        <f t="shared" si="333"/>
        <v/>
      </c>
      <c r="AC4005" s="268"/>
      <c r="AD4005" s="23"/>
      <c r="AE4005" s="134"/>
      <c r="AF4005" s="26" t="str">
        <f t="shared" si="332"/>
        <v/>
      </c>
      <c r="AG4005" s="27"/>
      <c r="AH4005" s="168"/>
      <c r="AI4005" s="29" t="s">
        <v>15151</v>
      </c>
      <c r="AJ4005" s="178" t="str">
        <f t="shared" si="331"/>
        <v/>
      </c>
      <c r="AK4005" s="23"/>
      <c r="AL4005" s="23"/>
      <c r="AM4005" s="35"/>
      <c r="AN4005" s="408" t="str">
        <f>IF($AA4005-data!$G$1=0,"　",IF(AK4005=0,"　",VLOOKUP($AK4005,data!$A$1:$H$264,8,FALSE)))</f>
        <v>　</v>
      </c>
      <c r="AO4005" s="35"/>
      <c r="AP4005" s="134"/>
      <c r="AQ4005" s="264" t="str">
        <f t="shared" si="330"/>
        <v/>
      </c>
    </row>
    <row r="4006" spans="1:43" ht="24.75" customHeight="1" x14ac:dyDescent="0.15">
      <c r="A4006" s="593">
        <v>4003</v>
      </c>
      <c r="B4006" s="23" t="s">
        <v>18985</v>
      </c>
      <c r="C4006" s="24" t="s">
        <v>2344</v>
      </c>
      <c r="D4006" s="23"/>
      <c r="E4006" s="23"/>
      <c r="F4006" s="24"/>
      <c r="G4006" s="25"/>
      <c r="H4006" s="23"/>
      <c r="I4006" s="23"/>
      <c r="J4006" s="25"/>
      <c r="K4006" s="58"/>
      <c r="L4006" s="58"/>
      <c r="M4006" s="23"/>
      <c r="N4006" s="23"/>
      <c r="O4006" s="25"/>
      <c r="P4006" s="23"/>
      <c r="Q4006" s="25"/>
      <c r="R4006" s="58"/>
      <c r="S4006" s="23"/>
      <c r="T4006" s="23"/>
      <c r="U4006" s="25"/>
      <c r="V4006" s="23"/>
      <c r="W4006" s="25"/>
      <c r="X4006" s="58"/>
      <c r="Y4006" s="23"/>
      <c r="Z4006" s="23"/>
      <c r="AA4006" s="33"/>
      <c r="AB4006" s="295" t="str">
        <f t="shared" si="333"/>
        <v/>
      </c>
      <c r="AC4006" s="268"/>
      <c r="AD4006" s="23"/>
      <c r="AE4006" s="134"/>
      <c r="AF4006" s="26" t="str">
        <f t="shared" si="332"/>
        <v/>
      </c>
      <c r="AG4006" s="27"/>
      <c r="AH4006" s="168"/>
      <c r="AI4006" s="29" t="s">
        <v>15151</v>
      </c>
      <c r="AJ4006" s="178" t="str">
        <f t="shared" si="331"/>
        <v/>
      </c>
      <c r="AK4006" s="23"/>
      <c r="AL4006" s="23"/>
      <c r="AM4006" s="35"/>
      <c r="AN4006" s="408" t="str">
        <f>IF($AA4006-data!$G$1=0,"　",IF(AK4006=0,"　",VLOOKUP($AK4006,data!$A$1:$H$264,8,FALSE)))</f>
        <v>　</v>
      </c>
      <c r="AO4006" s="35"/>
      <c r="AP4006" s="134"/>
      <c r="AQ4006" s="264" t="str">
        <f t="shared" si="330"/>
        <v/>
      </c>
    </row>
    <row r="4007" spans="1:43" ht="24.75" customHeight="1" x14ac:dyDescent="0.15">
      <c r="A4007" s="593">
        <v>4004</v>
      </c>
      <c r="B4007" s="23" t="s">
        <v>19022</v>
      </c>
      <c r="C4007" s="24" t="s">
        <v>18998</v>
      </c>
      <c r="D4007" s="23" t="s">
        <v>6423</v>
      </c>
      <c r="E4007" s="23" t="s">
        <v>477</v>
      </c>
      <c r="F4007" s="24" t="s">
        <v>11167</v>
      </c>
      <c r="G4007" s="25" t="s">
        <v>21515</v>
      </c>
      <c r="H4007" s="23" t="s">
        <v>19003</v>
      </c>
      <c r="I4007" s="23" t="s">
        <v>11938</v>
      </c>
      <c r="J4007" s="25" t="s">
        <v>18999</v>
      </c>
      <c r="K4007" s="58" t="s">
        <v>19000</v>
      </c>
      <c r="L4007" s="58" t="s">
        <v>21457</v>
      </c>
      <c r="M4007" s="23" t="s">
        <v>19001</v>
      </c>
      <c r="N4007" s="23"/>
      <c r="O4007" s="25" t="s">
        <v>2881</v>
      </c>
      <c r="P4007" s="23" t="s">
        <v>2309</v>
      </c>
      <c r="Q4007" s="25" t="s">
        <v>3252</v>
      </c>
      <c r="R4007" s="58" t="s">
        <v>19262</v>
      </c>
      <c r="S4007" s="23" t="s">
        <v>35</v>
      </c>
      <c r="T4007" s="23"/>
      <c r="U4007" s="25" t="s">
        <v>19002</v>
      </c>
      <c r="V4007" s="23" t="s">
        <v>19003</v>
      </c>
      <c r="W4007" s="25" t="s">
        <v>19004</v>
      </c>
      <c r="X4007" s="58" t="s">
        <v>19000</v>
      </c>
      <c r="Y4007" s="23" t="s">
        <v>19001</v>
      </c>
      <c r="Z4007" s="23"/>
      <c r="AA4007" s="33">
        <v>5</v>
      </c>
      <c r="AB4007" s="295" t="str">
        <f t="shared" si="333"/>
        <v>年間</v>
      </c>
      <c r="AC4007" s="268"/>
      <c r="AD4007" s="23">
        <v>1</v>
      </c>
      <c r="AE4007" s="134">
        <v>20220</v>
      </c>
      <c r="AF4007" s="26">
        <f t="shared" si="332"/>
        <v>20220</v>
      </c>
      <c r="AG4007" s="27">
        <v>43101</v>
      </c>
      <c r="AH4007" s="168">
        <v>43101</v>
      </c>
      <c r="AI4007" s="29" t="s">
        <v>15151</v>
      </c>
      <c r="AJ4007" s="178">
        <f t="shared" si="331"/>
        <v>44926</v>
      </c>
      <c r="AK4007" s="23" t="s">
        <v>19005</v>
      </c>
      <c r="AL4007" s="23" t="s">
        <v>19007</v>
      </c>
      <c r="AM4007" s="35">
        <v>43101</v>
      </c>
      <c r="AN4007" s="408">
        <f>IF($AA4007-data!$G$1=0,"　",IF(AK4007=0,"　",VLOOKUP($AK4007,data!$A$1:$H$264,8,FALSE)))</f>
        <v>0</v>
      </c>
      <c r="AO4007" s="35">
        <v>43116</v>
      </c>
      <c r="AP4007" s="134" t="s">
        <v>19006</v>
      </c>
      <c r="AQ4007" s="264" t="str">
        <f t="shared" si="330"/>
        <v/>
      </c>
    </row>
    <row r="4008" spans="1:43" ht="24.75" customHeight="1" x14ac:dyDescent="0.15">
      <c r="A4008" s="593">
        <v>4005</v>
      </c>
      <c r="B4008" s="23" t="s">
        <v>18996</v>
      </c>
      <c r="C4008" s="24" t="s">
        <v>18998</v>
      </c>
      <c r="D4008" s="23" t="s">
        <v>6423</v>
      </c>
      <c r="E4008" s="23" t="s">
        <v>477</v>
      </c>
      <c r="F4008" s="24" t="s">
        <v>11167</v>
      </c>
      <c r="G4008" s="25" t="s">
        <v>19002</v>
      </c>
      <c r="H4008" s="23" t="s">
        <v>19003</v>
      </c>
      <c r="I4008" s="23" t="s">
        <v>11938</v>
      </c>
      <c r="J4008" s="25" t="s">
        <v>18999</v>
      </c>
      <c r="K4008" s="58" t="s">
        <v>19000</v>
      </c>
      <c r="L4008" s="58" t="s">
        <v>21457</v>
      </c>
      <c r="M4008" s="23" t="s">
        <v>19001</v>
      </c>
      <c r="N4008" s="23"/>
      <c r="O4008" s="25" t="s">
        <v>2881</v>
      </c>
      <c r="P4008" s="23" t="s">
        <v>2309</v>
      </c>
      <c r="Q4008" s="25" t="s">
        <v>3252</v>
      </c>
      <c r="R4008" s="58" t="s">
        <v>19262</v>
      </c>
      <c r="S4008" s="23" t="s">
        <v>35</v>
      </c>
      <c r="T4008" s="23"/>
      <c r="U4008" s="25" t="s">
        <v>19002</v>
      </c>
      <c r="V4008" s="23" t="s">
        <v>19003</v>
      </c>
      <c r="W4008" s="25" t="s">
        <v>19004</v>
      </c>
      <c r="X4008" s="58" t="s">
        <v>19000</v>
      </c>
      <c r="Y4008" s="23" t="s">
        <v>19001</v>
      </c>
      <c r="Z4008" s="23"/>
      <c r="AA4008" s="33">
        <v>5</v>
      </c>
      <c r="AB4008" s="295" t="str">
        <f t="shared" si="333"/>
        <v>年間</v>
      </c>
      <c r="AC4008" s="268"/>
      <c r="AD4008" s="23">
        <v>1</v>
      </c>
      <c r="AE4008" s="134">
        <v>20220</v>
      </c>
      <c r="AF4008" s="26">
        <f t="shared" si="332"/>
        <v>20220</v>
      </c>
      <c r="AG4008" s="27">
        <v>43101</v>
      </c>
      <c r="AH4008" s="168">
        <v>43101</v>
      </c>
      <c r="AI4008" s="29" t="s">
        <v>15151</v>
      </c>
      <c r="AJ4008" s="178">
        <f t="shared" si="331"/>
        <v>44926</v>
      </c>
      <c r="AK4008" s="23" t="s">
        <v>19005</v>
      </c>
      <c r="AL4008" s="23" t="s">
        <v>19008</v>
      </c>
      <c r="AM4008" s="35">
        <v>43101</v>
      </c>
      <c r="AN4008" s="408">
        <f>IF($AA4008-data!$G$1=0,"　",IF(AK4008=0,"　",VLOOKUP($AK4008,data!$A$1:$H$264,8,FALSE)))</f>
        <v>0</v>
      </c>
      <c r="AO4008" s="35">
        <v>43116</v>
      </c>
      <c r="AP4008" s="134" t="s">
        <v>19006</v>
      </c>
      <c r="AQ4008" s="264" t="str">
        <f t="shared" si="330"/>
        <v/>
      </c>
    </row>
    <row r="4009" spans="1:43" ht="24.75" customHeight="1" x14ac:dyDescent="0.15">
      <c r="A4009" s="593">
        <v>4006</v>
      </c>
      <c r="B4009" s="23" t="s">
        <v>18996</v>
      </c>
      <c r="C4009" s="24" t="s">
        <v>18998</v>
      </c>
      <c r="D4009" s="23" t="s">
        <v>6423</v>
      </c>
      <c r="E4009" s="23" t="s">
        <v>477</v>
      </c>
      <c r="F4009" s="24" t="s">
        <v>11167</v>
      </c>
      <c r="G4009" s="25" t="s">
        <v>19002</v>
      </c>
      <c r="H4009" s="23" t="s">
        <v>19003</v>
      </c>
      <c r="I4009" s="23" t="s">
        <v>11938</v>
      </c>
      <c r="J4009" s="25" t="s">
        <v>18999</v>
      </c>
      <c r="K4009" s="58" t="s">
        <v>19000</v>
      </c>
      <c r="L4009" s="58" t="s">
        <v>21457</v>
      </c>
      <c r="M4009" s="23" t="s">
        <v>19001</v>
      </c>
      <c r="N4009" s="23"/>
      <c r="O4009" s="25" t="s">
        <v>2881</v>
      </c>
      <c r="P4009" s="23" t="s">
        <v>2309</v>
      </c>
      <c r="Q4009" s="25" t="s">
        <v>3252</v>
      </c>
      <c r="R4009" s="58" t="s">
        <v>19262</v>
      </c>
      <c r="S4009" s="23" t="s">
        <v>35</v>
      </c>
      <c r="T4009" s="23"/>
      <c r="U4009" s="25" t="s">
        <v>19002</v>
      </c>
      <c r="V4009" s="23" t="s">
        <v>19003</v>
      </c>
      <c r="W4009" s="25" t="s">
        <v>19004</v>
      </c>
      <c r="X4009" s="58" t="s">
        <v>19000</v>
      </c>
      <c r="Y4009" s="23" t="s">
        <v>19001</v>
      </c>
      <c r="Z4009" s="23"/>
      <c r="AA4009" s="33">
        <v>5</v>
      </c>
      <c r="AB4009" s="295" t="str">
        <f t="shared" si="333"/>
        <v>年間</v>
      </c>
      <c r="AC4009" s="268"/>
      <c r="AD4009" s="23">
        <v>1</v>
      </c>
      <c r="AE4009" s="134">
        <v>20220</v>
      </c>
      <c r="AF4009" s="26">
        <f t="shared" si="332"/>
        <v>20220</v>
      </c>
      <c r="AG4009" s="27">
        <v>43101</v>
      </c>
      <c r="AH4009" s="168">
        <v>43101</v>
      </c>
      <c r="AI4009" s="29" t="s">
        <v>15151</v>
      </c>
      <c r="AJ4009" s="178">
        <f t="shared" si="331"/>
        <v>44926</v>
      </c>
      <c r="AK4009" s="23" t="s">
        <v>19005</v>
      </c>
      <c r="AL4009" s="23" t="s">
        <v>19009</v>
      </c>
      <c r="AM4009" s="35">
        <v>43101</v>
      </c>
      <c r="AN4009" s="408">
        <f>IF($AA4009-data!$G$1=0,"　",IF(AK4009=0,"　",VLOOKUP($AK4009,data!$A$1:$H$264,8,FALSE)))</f>
        <v>0</v>
      </c>
      <c r="AO4009" s="35">
        <v>43116</v>
      </c>
      <c r="AP4009" s="134" t="s">
        <v>19006</v>
      </c>
      <c r="AQ4009" s="264" t="str">
        <f t="shared" si="330"/>
        <v/>
      </c>
    </row>
    <row r="4010" spans="1:43" ht="24.75" customHeight="1" x14ac:dyDescent="0.15">
      <c r="A4010" s="593">
        <v>4007</v>
      </c>
      <c r="B4010" s="23" t="s">
        <v>18996</v>
      </c>
      <c r="C4010" s="24" t="s">
        <v>18998</v>
      </c>
      <c r="D4010" s="23" t="s">
        <v>6423</v>
      </c>
      <c r="E4010" s="23" t="s">
        <v>477</v>
      </c>
      <c r="F4010" s="24" t="s">
        <v>11167</v>
      </c>
      <c r="G4010" s="25" t="s">
        <v>19002</v>
      </c>
      <c r="H4010" s="23" t="s">
        <v>19003</v>
      </c>
      <c r="I4010" s="23" t="s">
        <v>11938</v>
      </c>
      <c r="J4010" s="25" t="s">
        <v>18999</v>
      </c>
      <c r="K4010" s="58" t="s">
        <v>19000</v>
      </c>
      <c r="L4010" s="58" t="s">
        <v>21457</v>
      </c>
      <c r="M4010" s="23" t="s">
        <v>19001</v>
      </c>
      <c r="N4010" s="23"/>
      <c r="O4010" s="25" t="s">
        <v>2881</v>
      </c>
      <c r="P4010" s="23" t="s">
        <v>2309</v>
      </c>
      <c r="Q4010" s="25" t="s">
        <v>3252</v>
      </c>
      <c r="R4010" s="58" t="s">
        <v>19262</v>
      </c>
      <c r="S4010" s="23" t="s">
        <v>35</v>
      </c>
      <c r="T4010" s="23"/>
      <c r="U4010" s="25" t="s">
        <v>19002</v>
      </c>
      <c r="V4010" s="23" t="s">
        <v>19003</v>
      </c>
      <c r="W4010" s="25" t="s">
        <v>19004</v>
      </c>
      <c r="X4010" s="58" t="s">
        <v>19000</v>
      </c>
      <c r="Y4010" s="23" t="s">
        <v>19001</v>
      </c>
      <c r="Z4010" s="23"/>
      <c r="AA4010" s="33">
        <v>5</v>
      </c>
      <c r="AB4010" s="295" t="str">
        <f t="shared" si="333"/>
        <v>年間</v>
      </c>
      <c r="AC4010" s="268"/>
      <c r="AD4010" s="23">
        <v>1</v>
      </c>
      <c r="AE4010" s="134">
        <v>20220</v>
      </c>
      <c r="AF4010" s="26">
        <f t="shared" si="332"/>
        <v>20220</v>
      </c>
      <c r="AG4010" s="27">
        <v>43101</v>
      </c>
      <c r="AH4010" s="168">
        <v>43101</v>
      </c>
      <c r="AI4010" s="29" t="s">
        <v>15151</v>
      </c>
      <c r="AJ4010" s="178">
        <f t="shared" si="331"/>
        <v>44926</v>
      </c>
      <c r="AK4010" s="23" t="s">
        <v>19005</v>
      </c>
      <c r="AL4010" s="23" t="s">
        <v>19010</v>
      </c>
      <c r="AM4010" s="35">
        <v>43101</v>
      </c>
      <c r="AN4010" s="408">
        <f>IF($AA4010-data!$G$1=0,"　",IF(AK4010=0,"　",VLOOKUP($AK4010,data!$A$1:$H$264,8,FALSE)))</f>
        <v>0</v>
      </c>
      <c r="AO4010" s="35">
        <v>43116</v>
      </c>
      <c r="AP4010" s="134" t="s">
        <v>19006</v>
      </c>
      <c r="AQ4010" s="264" t="str">
        <f t="shared" si="330"/>
        <v/>
      </c>
    </row>
    <row r="4011" spans="1:43" ht="24.75" customHeight="1" x14ac:dyDescent="0.15">
      <c r="A4011" s="593">
        <v>4008</v>
      </c>
      <c r="B4011" s="23" t="s">
        <v>18997</v>
      </c>
      <c r="C4011" s="24" t="s">
        <v>18998</v>
      </c>
      <c r="D4011" s="23" t="s">
        <v>6423</v>
      </c>
      <c r="E4011" s="23" t="s">
        <v>477</v>
      </c>
      <c r="F4011" s="24" t="s">
        <v>11167</v>
      </c>
      <c r="G4011" s="25" t="s">
        <v>19002</v>
      </c>
      <c r="H4011" s="23" t="s">
        <v>19003</v>
      </c>
      <c r="I4011" s="23" t="s">
        <v>11938</v>
      </c>
      <c r="J4011" s="25" t="s">
        <v>18999</v>
      </c>
      <c r="K4011" s="58" t="s">
        <v>19000</v>
      </c>
      <c r="L4011" s="58" t="s">
        <v>21457</v>
      </c>
      <c r="M4011" s="23" t="s">
        <v>19001</v>
      </c>
      <c r="N4011" s="23"/>
      <c r="O4011" s="25" t="s">
        <v>2881</v>
      </c>
      <c r="P4011" s="23" t="s">
        <v>2309</v>
      </c>
      <c r="Q4011" s="25" t="s">
        <v>3252</v>
      </c>
      <c r="R4011" s="58" t="s">
        <v>19262</v>
      </c>
      <c r="S4011" s="23" t="s">
        <v>35</v>
      </c>
      <c r="T4011" s="23"/>
      <c r="U4011" s="25" t="s">
        <v>19002</v>
      </c>
      <c r="V4011" s="23" t="s">
        <v>19003</v>
      </c>
      <c r="W4011" s="25" t="s">
        <v>19004</v>
      </c>
      <c r="X4011" s="58" t="s">
        <v>19000</v>
      </c>
      <c r="Y4011" s="23" t="s">
        <v>19001</v>
      </c>
      <c r="Z4011" s="23"/>
      <c r="AA4011" s="33">
        <v>5</v>
      </c>
      <c r="AB4011" s="295" t="str">
        <f t="shared" si="333"/>
        <v>年間</v>
      </c>
      <c r="AC4011" s="268"/>
      <c r="AD4011" s="23">
        <v>1</v>
      </c>
      <c r="AE4011" s="134">
        <v>20220</v>
      </c>
      <c r="AF4011" s="26">
        <f t="shared" si="332"/>
        <v>20220</v>
      </c>
      <c r="AG4011" s="27">
        <v>43101</v>
      </c>
      <c r="AH4011" s="168">
        <v>43101</v>
      </c>
      <c r="AI4011" s="29" t="s">
        <v>15151</v>
      </c>
      <c r="AJ4011" s="178">
        <f t="shared" si="331"/>
        <v>44926</v>
      </c>
      <c r="AK4011" s="23" t="s">
        <v>7082</v>
      </c>
      <c r="AL4011" s="23" t="s">
        <v>19011</v>
      </c>
      <c r="AM4011" s="35">
        <v>43101</v>
      </c>
      <c r="AN4011" s="408" t="str">
        <f>IF($AA4011-data!$G$1=0,"　",IF(AK4011=0,"　",VLOOKUP($AK4011,data!$A$1:$H$264,8,FALSE)))</f>
        <v>消耗部品交換対象</v>
      </c>
      <c r="AO4011" s="35">
        <v>43116</v>
      </c>
      <c r="AP4011" s="134" t="s">
        <v>19006</v>
      </c>
      <c r="AQ4011" s="264">
        <f t="shared" si="330"/>
        <v>44166</v>
      </c>
    </row>
    <row r="4012" spans="1:43" ht="24.75" customHeight="1" x14ac:dyDescent="0.15">
      <c r="A4012" s="593">
        <v>4009</v>
      </c>
      <c r="B4012" s="23" t="s">
        <v>19013</v>
      </c>
      <c r="C4012" s="24" t="s">
        <v>2344</v>
      </c>
      <c r="D4012" s="23"/>
      <c r="E4012" s="23"/>
      <c r="F4012" s="24"/>
      <c r="G4012" s="25"/>
      <c r="H4012" s="23"/>
      <c r="I4012" s="23"/>
      <c r="J4012" s="25"/>
      <c r="K4012" s="58"/>
      <c r="L4012" s="58"/>
      <c r="M4012" s="23"/>
      <c r="N4012" s="23"/>
      <c r="O4012" s="25"/>
      <c r="P4012" s="23"/>
      <c r="Q4012" s="25"/>
      <c r="R4012" s="58"/>
      <c r="S4012" s="23"/>
      <c r="T4012" s="23"/>
      <c r="U4012" s="25"/>
      <c r="V4012" s="23"/>
      <c r="W4012" s="25"/>
      <c r="X4012" s="58"/>
      <c r="Y4012" s="23"/>
      <c r="Z4012" s="23"/>
      <c r="AA4012" s="33"/>
      <c r="AB4012" s="295" t="str">
        <f t="shared" si="333"/>
        <v/>
      </c>
      <c r="AC4012" s="268"/>
      <c r="AD4012" s="23"/>
      <c r="AE4012" s="134"/>
      <c r="AF4012" s="26" t="str">
        <f t="shared" si="332"/>
        <v/>
      </c>
      <c r="AG4012" s="27"/>
      <c r="AH4012" s="168"/>
      <c r="AI4012" s="29" t="s">
        <v>15151</v>
      </c>
      <c r="AJ4012" s="178" t="str">
        <f t="shared" si="331"/>
        <v/>
      </c>
      <c r="AK4012" s="23"/>
      <c r="AL4012" s="23"/>
      <c r="AM4012" s="35"/>
      <c r="AN4012" s="408" t="str">
        <f>IF($AA4012-data!$G$1=0,"　",IF(AK4012=0,"　",VLOOKUP($AK4012,data!$A$1:$H$264,8,FALSE)))</f>
        <v>　</v>
      </c>
      <c r="AO4012" s="35"/>
      <c r="AP4012" s="134"/>
      <c r="AQ4012" s="264" t="str">
        <f t="shared" si="330"/>
        <v/>
      </c>
    </row>
    <row r="4013" spans="1:43" ht="24.75" customHeight="1" x14ac:dyDescent="0.15">
      <c r="A4013" s="593">
        <v>4010</v>
      </c>
      <c r="B4013" s="23" t="s">
        <v>19020</v>
      </c>
      <c r="C4013" s="24" t="s">
        <v>2344</v>
      </c>
      <c r="D4013" s="23"/>
      <c r="E4013" s="23"/>
      <c r="F4013" s="24"/>
      <c r="G4013" s="25"/>
      <c r="H4013" s="23"/>
      <c r="I4013" s="23"/>
      <c r="J4013" s="25"/>
      <c r="K4013" s="58"/>
      <c r="L4013" s="58"/>
      <c r="M4013" s="23"/>
      <c r="N4013" s="23"/>
      <c r="O4013" s="25"/>
      <c r="P4013" s="23"/>
      <c r="Q4013" s="25"/>
      <c r="R4013" s="58"/>
      <c r="S4013" s="23"/>
      <c r="T4013" s="23"/>
      <c r="U4013" s="25"/>
      <c r="V4013" s="23"/>
      <c r="W4013" s="25"/>
      <c r="X4013" s="58"/>
      <c r="Y4013" s="23"/>
      <c r="Z4013" s="23"/>
      <c r="AA4013" s="33"/>
      <c r="AB4013" s="295" t="str">
        <f t="shared" si="333"/>
        <v/>
      </c>
      <c r="AC4013" s="268"/>
      <c r="AD4013" s="23"/>
      <c r="AE4013" s="134"/>
      <c r="AF4013" s="26" t="str">
        <f t="shared" si="332"/>
        <v/>
      </c>
      <c r="AG4013" s="27"/>
      <c r="AH4013" s="168"/>
      <c r="AI4013" s="29" t="s">
        <v>15151</v>
      </c>
      <c r="AJ4013" s="178" t="str">
        <f t="shared" si="331"/>
        <v/>
      </c>
      <c r="AK4013" s="23"/>
      <c r="AL4013" s="23"/>
      <c r="AM4013" s="35"/>
      <c r="AN4013" s="408" t="str">
        <f>IF($AA4013-data!$G$1=0,"　",IF(AK4013=0,"　",VLOOKUP($AK4013,data!$A$1:$H$264,8,FALSE)))</f>
        <v>　</v>
      </c>
      <c r="AO4013" s="35"/>
      <c r="AP4013" s="134"/>
      <c r="AQ4013" s="264" t="str">
        <f t="shared" si="330"/>
        <v/>
      </c>
    </row>
    <row r="4014" spans="1:43" ht="24.75" customHeight="1" x14ac:dyDescent="0.15">
      <c r="A4014" s="593">
        <v>4011</v>
      </c>
      <c r="B4014" s="23" t="s">
        <v>19334</v>
      </c>
      <c r="C4014" s="24" t="s">
        <v>19068</v>
      </c>
      <c r="D4014" s="23" t="s">
        <v>12196</v>
      </c>
      <c r="E4014" s="23" t="s">
        <v>64</v>
      </c>
      <c r="F4014" s="24" t="s">
        <v>10310</v>
      </c>
      <c r="G4014" s="25" t="s">
        <v>19071</v>
      </c>
      <c r="H4014" s="23" t="s">
        <v>19070</v>
      </c>
      <c r="I4014" s="23" t="s">
        <v>11154</v>
      </c>
      <c r="J4014" s="25" t="s">
        <v>19069</v>
      </c>
      <c r="K4014" s="58" t="s">
        <v>19321</v>
      </c>
      <c r="L4014" s="58"/>
      <c r="M4014" s="23" t="s">
        <v>19072</v>
      </c>
      <c r="N4014" s="23" t="s">
        <v>19322</v>
      </c>
      <c r="O4014" s="25" t="s">
        <v>19073</v>
      </c>
      <c r="P4014" s="23" t="s">
        <v>19323</v>
      </c>
      <c r="Q4014" s="25" t="s">
        <v>19324</v>
      </c>
      <c r="R4014" s="58" t="s">
        <v>19325</v>
      </c>
      <c r="S4014" s="23" t="s">
        <v>19326</v>
      </c>
      <c r="T4014" s="23" t="s">
        <v>19327</v>
      </c>
      <c r="U4014" s="25" t="s">
        <v>19328</v>
      </c>
      <c r="V4014" s="23" t="s">
        <v>19329</v>
      </c>
      <c r="W4014" s="25" t="s">
        <v>19330</v>
      </c>
      <c r="X4014" s="58" t="s">
        <v>19331</v>
      </c>
      <c r="Y4014" s="23" t="s">
        <v>19332</v>
      </c>
      <c r="Z4014" s="23" t="s">
        <v>19333</v>
      </c>
      <c r="AA4014" s="33">
        <v>5</v>
      </c>
      <c r="AB4014" s="295" t="str">
        <f t="shared" si="333"/>
        <v>年間</v>
      </c>
      <c r="AC4014" s="268"/>
      <c r="AD4014" s="23">
        <v>1</v>
      </c>
      <c r="AE4014" s="134">
        <v>6600</v>
      </c>
      <c r="AF4014" s="26">
        <f t="shared" si="332"/>
        <v>6600</v>
      </c>
      <c r="AG4014" s="27">
        <v>43132</v>
      </c>
      <c r="AH4014" s="168">
        <v>43136</v>
      </c>
      <c r="AI4014" s="29" t="s">
        <v>15151</v>
      </c>
      <c r="AJ4014" s="178">
        <f t="shared" si="331"/>
        <v>44961</v>
      </c>
      <c r="AK4014" s="23" t="s">
        <v>7504</v>
      </c>
      <c r="AL4014" s="23" t="s">
        <v>19317</v>
      </c>
      <c r="AM4014" s="35">
        <v>43136</v>
      </c>
      <c r="AN4014" s="408">
        <f>IF($AA4014-data!$G$1=0,"　",IF(AK4014=0,"　",VLOOKUP($AK4014,data!$A$1:$H$264,8,FALSE)))</f>
        <v>0</v>
      </c>
      <c r="AO4014" s="35">
        <v>43151</v>
      </c>
      <c r="AP4014" s="134" t="s">
        <v>19067</v>
      </c>
      <c r="AQ4014" s="264" t="str">
        <f t="shared" si="330"/>
        <v/>
      </c>
    </row>
    <row r="4015" spans="1:43" ht="24.75" customHeight="1" x14ac:dyDescent="0.15">
      <c r="A4015" s="593">
        <v>4012</v>
      </c>
      <c r="B4015" s="23" t="s">
        <v>19064</v>
      </c>
      <c r="C4015" s="24" t="s">
        <v>19068</v>
      </c>
      <c r="D4015" s="23" t="s">
        <v>12196</v>
      </c>
      <c r="E4015" s="23" t="s">
        <v>64</v>
      </c>
      <c r="F4015" s="24" t="s">
        <v>10310</v>
      </c>
      <c r="G4015" s="25" t="s">
        <v>19071</v>
      </c>
      <c r="H4015" s="23" t="s">
        <v>19070</v>
      </c>
      <c r="I4015" s="23" t="s">
        <v>11154</v>
      </c>
      <c r="J4015" s="25" t="s">
        <v>19069</v>
      </c>
      <c r="K4015" s="58" t="s">
        <v>19321</v>
      </c>
      <c r="L4015" s="58"/>
      <c r="M4015" s="23" t="s">
        <v>19072</v>
      </c>
      <c r="N4015" s="23" t="s">
        <v>19322</v>
      </c>
      <c r="O4015" s="25" t="s">
        <v>19073</v>
      </c>
      <c r="P4015" s="23" t="s">
        <v>19323</v>
      </c>
      <c r="Q4015" s="25" t="s">
        <v>19324</v>
      </c>
      <c r="R4015" s="58" t="s">
        <v>19325</v>
      </c>
      <c r="S4015" s="23" t="s">
        <v>19326</v>
      </c>
      <c r="T4015" s="23" t="s">
        <v>19327</v>
      </c>
      <c r="U4015" s="25" t="s">
        <v>19328</v>
      </c>
      <c r="V4015" s="23" t="s">
        <v>19329</v>
      </c>
      <c r="W4015" s="25" t="s">
        <v>19330</v>
      </c>
      <c r="X4015" s="58" t="s">
        <v>19331</v>
      </c>
      <c r="Y4015" s="23" t="s">
        <v>19332</v>
      </c>
      <c r="Z4015" s="23" t="s">
        <v>19333</v>
      </c>
      <c r="AA4015" s="33">
        <v>5</v>
      </c>
      <c r="AB4015" s="295" t="str">
        <f t="shared" si="333"/>
        <v>年間</v>
      </c>
      <c r="AC4015" s="268"/>
      <c r="AD4015" s="23">
        <v>1</v>
      </c>
      <c r="AE4015" s="134">
        <v>6600</v>
      </c>
      <c r="AF4015" s="26">
        <f t="shared" si="332"/>
        <v>6600</v>
      </c>
      <c r="AG4015" s="27">
        <v>43132</v>
      </c>
      <c r="AH4015" s="168">
        <v>43136</v>
      </c>
      <c r="AI4015" s="29" t="s">
        <v>15151</v>
      </c>
      <c r="AJ4015" s="178">
        <f t="shared" si="331"/>
        <v>44961</v>
      </c>
      <c r="AK4015" s="23" t="s">
        <v>7504</v>
      </c>
      <c r="AL4015" s="23" t="s">
        <v>19318</v>
      </c>
      <c r="AM4015" s="35">
        <v>43136</v>
      </c>
      <c r="AN4015" s="408">
        <f>IF($AA4015-data!$G$1=0,"　",IF(AK4015=0,"　",VLOOKUP($AK4015,data!$A$1:$H$264,8,FALSE)))</f>
        <v>0</v>
      </c>
      <c r="AO4015" s="35">
        <v>43151</v>
      </c>
      <c r="AP4015" s="134" t="s">
        <v>19067</v>
      </c>
      <c r="AQ4015" s="264" t="str">
        <f t="shared" si="330"/>
        <v/>
      </c>
    </row>
    <row r="4016" spans="1:43" ht="24.75" customHeight="1" x14ac:dyDescent="0.15">
      <c r="A4016" s="593">
        <v>4013</v>
      </c>
      <c r="B4016" s="23" t="s">
        <v>19065</v>
      </c>
      <c r="C4016" s="24" t="s">
        <v>19068</v>
      </c>
      <c r="D4016" s="23" t="s">
        <v>12196</v>
      </c>
      <c r="E4016" s="23" t="s">
        <v>64</v>
      </c>
      <c r="F4016" s="24" t="s">
        <v>10310</v>
      </c>
      <c r="G4016" s="25" t="s">
        <v>19071</v>
      </c>
      <c r="H4016" s="23" t="s">
        <v>19070</v>
      </c>
      <c r="I4016" s="23" t="s">
        <v>11154</v>
      </c>
      <c r="J4016" s="25" t="s">
        <v>19069</v>
      </c>
      <c r="K4016" s="58" t="s">
        <v>19321</v>
      </c>
      <c r="L4016" s="58"/>
      <c r="M4016" s="23" t="s">
        <v>19072</v>
      </c>
      <c r="N4016" s="23" t="s">
        <v>19322</v>
      </c>
      <c r="O4016" s="25" t="s">
        <v>19073</v>
      </c>
      <c r="P4016" s="23" t="s">
        <v>19323</v>
      </c>
      <c r="Q4016" s="25" t="s">
        <v>19324</v>
      </c>
      <c r="R4016" s="58" t="s">
        <v>19325</v>
      </c>
      <c r="S4016" s="23" t="s">
        <v>19326</v>
      </c>
      <c r="T4016" s="23" t="s">
        <v>19327</v>
      </c>
      <c r="U4016" s="25" t="s">
        <v>19328</v>
      </c>
      <c r="V4016" s="23" t="s">
        <v>19329</v>
      </c>
      <c r="W4016" s="25" t="s">
        <v>19330</v>
      </c>
      <c r="X4016" s="58" t="s">
        <v>19331</v>
      </c>
      <c r="Y4016" s="23" t="s">
        <v>19332</v>
      </c>
      <c r="Z4016" s="23" t="s">
        <v>19333</v>
      </c>
      <c r="AA4016" s="33">
        <v>5</v>
      </c>
      <c r="AB4016" s="295" t="str">
        <f t="shared" si="333"/>
        <v>年間</v>
      </c>
      <c r="AC4016" s="268"/>
      <c r="AD4016" s="23">
        <v>1</v>
      </c>
      <c r="AE4016" s="134">
        <v>58800</v>
      </c>
      <c r="AF4016" s="26">
        <f t="shared" si="332"/>
        <v>58800</v>
      </c>
      <c r="AG4016" s="27">
        <v>43132</v>
      </c>
      <c r="AH4016" s="168">
        <v>43136</v>
      </c>
      <c r="AI4016" s="29" t="s">
        <v>15151</v>
      </c>
      <c r="AJ4016" s="178">
        <f t="shared" si="331"/>
        <v>44961</v>
      </c>
      <c r="AK4016" s="23" t="s">
        <v>7506</v>
      </c>
      <c r="AL4016" s="23" t="s">
        <v>19319</v>
      </c>
      <c r="AM4016" s="35">
        <v>43136</v>
      </c>
      <c r="AN4016" s="408" t="str">
        <f>IF($AA4016-data!$G$1=0,"　",IF(AK4016=0,"　",VLOOKUP($AK4016,data!$A$1:$H$264,8,FALSE)))</f>
        <v>消耗部品交換対象</v>
      </c>
      <c r="AO4016" s="35">
        <v>43151</v>
      </c>
      <c r="AP4016" s="134" t="s">
        <v>19067</v>
      </c>
      <c r="AQ4016" s="264">
        <f t="shared" si="330"/>
        <v>44201</v>
      </c>
    </row>
    <row r="4017" spans="1:43" ht="24.75" customHeight="1" x14ac:dyDescent="0.15">
      <c r="A4017" s="593">
        <v>4014</v>
      </c>
      <c r="B4017" s="23" t="s">
        <v>19066</v>
      </c>
      <c r="C4017" s="24" t="s">
        <v>19068</v>
      </c>
      <c r="D4017" s="23" t="s">
        <v>12196</v>
      </c>
      <c r="E4017" s="23" t="s">
        <v>64</v>
      </c>
      <c r="F4017" s="24" t="s">
        <v>10310</v>
      </c>
      <c r="G4017" s="25" t="s">
        <v>19071</v>
      </c>
      <c r="H4017" s="23" t="s">
        <v>19070</v>
      </c>
      <c r="I4017" s="23" t="s">
        <v>11154</v>
      </c>
      <c r="J4017" s="25" t="s">
        <v>19069</v>
      </c>
      <c r="K4017" s="58" t="s">
        <v>19321</v>
      </c>
      <c r="L4017" s="58"/>
      <c r="M4017" s="23" t="s">
        <v>19072</v>
      </c>
      <c r="N4017" s="23" t="s">
        <v>19322</v>
      </c>
      <c r="O4017" s="25" t="s">
        <v>19073</v>
      </c>
      <c r="P4017" s="23" t="s">
        <v>19323</v>
      </c>
      <c r="Q4017" s="25" t="s">
        <v>19324</v>
      </c>
      <c r="R4017" s="58" t="s">
        <v>19325</v>
      </c>
      <c r="S4017" s="23" t="s">
        <v>19326</v>
      </c>
      <c r="T4017" s="23" t="s">
        <v>19327</v>
      </c>
      <c r="U4017" s="25" t="s">
        <v>19328</v>
      </c>
      <c r="V4017" s="23" t="s">
        <v>19329</v>
      </c>
      <c r="W4017" s="25" t="s">
        <v>19330</v>
      </c>
      <c r="X4017" s="58" t="s">
        <v>19331</v>
      </c>
      <c r="Y4017" s="23" t="s">
        <v>19332</v>
      </c>
      <c r="Z4017" s="23" t="s">
        <v>19333</v>
      </c>
      <c r="AA4017" s="33">
        <v>5</v>
      </c>
      <c r="AB4017" s="295" t="str">
        <f t="shared" si="333"/>
        <v>年間</v>
      </c>
      <c r="AC4017" s="268"/>
      <c r="AD4017" s="23">
        <v>1</v>
      </c>
      <c r="AE4017" s="134">
        <v>37200</v>
      </c>
      <c r="AF4017" s="26">
        <f t="shared" si="332"/>
        <v>37200</v>
      </c>
      <c r="AG4017" s="27">
        <v>43132</v>
      </c>
      <c r="AH4017" s="168">
        <v>43136</v>
      </c>
      <c r="AI4017" s="29" t="s">
        <v>15151</v>
      </c>
      <c r="AJ4017" s="178">
        <f t="shared" si="331"/>
        <v>44961</v>
      </c>
      <c r="AK4017" s="23" t="s">
        <v>12059</v>
      </c>
      <c r="AL4017" s="23" t="s">
        <v>19320</v>
      </c>
      <c r="AM4017" s="35">
        <v>43136</v>
      </c>
      <c r="AN4017" s="408">
        <f>IF($AA4017-data!$G$1=0,"　",IF(AK4017=0,"　",VLOOKUP($AK4017,data!$A$1:$H$264,8,FALSE)))</f>
        <v>0</v>
      </c>
      <c r="AO4017" s="35">
        <v>43151</v>
      </c>
      <c r="AP4017" s="134" t="s">
        <v>19067</v>
      </c>
      <c r="AQ4017" s="264" t="str">
        <f t="shared" si="330"/>
        <v/>
      </c>
    </row>
    <row r="4018" spans="1:43" ht="24.75" customHeight="1" x14ac:dyDescent="0.15">
      <c r="A4018" s="593">
        <v>4015</v>
      </c>
      <c r="B4018" s="23" t="s">
        <v>19079</v>
      </c>
      <c r="C4018" s="24" t="s">
        <v>2344</v>
      </c>
      <c r="D4018" s="23"/>
      <c r="E4018" s="23"/>
      <c r="F4018" s="24"/>
      <c r="G4018" s="25"/>
      <c r="H4018" s="23"/>
      <c r="I4018" s="23"/>
      <c r="J4018" s="25"/>
      <c r="K4018" s="58"/>
      <c r="L4018" s="58"/>
      <c r="M4018" s="23"/>
      <c r="N4018" s="23"/>
      <c r="O4018" s="25"/>
      <c r="P4018" s="23"/>
      <c r="Q4018" s="25"/>
      <c r="R4018" s="58"/>
      <c r="S4018" s="23"/>
      <c r="T4018" s="23"/>
      <c r="U4018" s="25"/>
      <c r="V4018" s="23"/>
      <c r="W4018" s="25"/>
      <c r="X4018" s="58"/>
      <c r="Y4018" s="23"/>
      <c r="Z4018" s="23"/>
      <c r="AA4018" s="33"/>
      <c r="AB4018" s="295" t="str">
        <f t="shared" si="333"/>
        <v/>
      </c>
      <c r="AC4018" s="268"/>
      <c r="AD4018" s="23"/>
      <c r="AE4018" s="134"/>
      <c r="AF4018" s="26" t="str">
        <f t="shared" si="332"/>
        <v/>
      </c>
      <c r="AG4018" s="27"/>
      <c r="AH4018" s="168"/>
      <c r="AI4018" s="29" t="s">
        <v>15151</v>
      </c>
      <c r="AJ4018" s="178" t="str">
        <f t="shared" si="331"/>
        <v/>
      </c>
      <c r="AK4018" s="23"/>
      <c r="AL4018" s="23"/>
      <c r="AM4018" s="35"/>
      <c r="AN4018" s="408" t="str">
        <f>IF($AA4018-data!$G$1=0,"　",IF(AK4018=0,"　",VLOOKUP($AK4018,data!$A$1:$H$264,8,FALSE)))</f>
        <v>　</v>
      </c>
      <c r="AO4018" s="35">
        <v>43138</v>
      </c>
      <c r="AP4018" s="134"/>
      <c r="AQ4018" s="264" t="str">
        <f t="shared" si="330"/>
        <v/>
      </c>
    </row>
    <row r="4019" spans="1:43" ht="24.75" customHeight="1" x14ac:dyDescent="0.15">
      <c r="A4019" s="593">
        <v>4016</v>
      </c>
      <c r="B4019" s="23" t="s">
        <v>19075</v>
      </c>
      <c r="C4019" s="24" t="s">
        <v>2344</v>
      </c>
      <c r="D4019" s="23"/>
      <c r="E4019" s="23"/>
      <c r="F4019" s="24"/>
      <c r="G4019" s="25"/>
      <c r="H4019" s="23"/>
      <c r="I4019" s="23"/>
      <c r="J4019" s="25"/>
      <c r="K4019" s="58"/>
      <c r="L4019" s="58"/>
      <c r="M4019" s="23"/>
      <c r="N4019" s="23"/>
      <c r="O4019" s="25"/>
      <c r="P4019" s="23"/>
      <c r="Q4019" s="25"/>
      <c r="R4019" s="58"/>
      <c r="S4019" s="23"/>
      <c r="T4019" s="23"/>
      <c r="U4019" s="25"/>
      <c r="V4019" s="23"/>
      <c r="W4019" s="25"/>
      <c r="X4019" s="58"/>
      <c r="Y4019" s="23"/>
      <c r="Z4019" s="23"/>
      <c r="AA4019" s="33"/>
      <c r="AB4019" s="295" t="str">
        <f t="shared" si="333"/>
        <v/>
      </c>
      <c r="AC4019" s="268"/>
      <c r="AD4019" s="23"/>
      <c r="AE4019" s="134"/>
      <c r="AF4019" s="26" t="str">
        <f t="shared" si="332"/>
        <v/>
      </c>
      <c r="AG4019" s="27"/>
      <c r="AH4019" s="168"/>
      <c r="AI4019" s="29" t="s">
        <v>15151</v>
      </c>
      <c r="AJ4019" s="178" t="str">
        <f t="shared" si="331"/>
        <v/>
      </c>
      <c r="AK4019" s="23"/>
      <c r="AL4019" s="23"/>
      <c r="AM4019" s="35"/>
      <c r="AN4019" s="408" t="str">
        <f>IF($AA4019-data!$G$1=0,"　",IF(AK4019=0,"　",VLOOKUP($AK4019,data!$A$1:$H$264,8,FALSE)))</f>
        <v>　</v>
      </c>
      <c r="AO4019" s="35">
        <v>43138</v>
      </c>
      <c r="AP4019" s="134"/>
      <c r="AQ4019" s="264" t="str">
        <f t="shared" si="330"/>
        <v/>
      </c>
    </row>
    <row r="4020" spans="1:43" ht="24.75" customHeight="1" x14ac:dyDescent="0.15">
      <c r="A4020" s="593">
        <v>4017</v>
      </c>
      <c r="B4020" s="23" t="s">
        <v>19076</v>
      </c>
      <c r="C4020" s="24" t="s">
        <v>2344</v>
      </c>
      <c r="D4020" s="23"/>
      <c r="E4020" s="23"/>
      <c r="F4020" s="24"/>
      <c r="G4020" s="25"/>
      <c r="H4020" s="23"/>
      <c r="I4020" s="23"/>
      <c r="J4020" s="25"/>
      <c r="K4020" s="58"/>
      <c r="L4020" s="58"/>
      <c r="M4020" s="23"/>
      <c r="N4020" s="23"/>
      <c r="O4020" s="25"/>
      <c r="P4020" s="23"/>
      <c r="Q4020" s="25"/>
      <c r="R4020" s="58"/>
      <c r="S4020" s="23"/>
      <c r="T4020" s="23"/>
      <c r="U4020" s="25"/>
      <c r="V4020" s="23"/>
      <c r="W4020" s="25"/>
      <c r="X4020" s="58"/>
      <c r="Y4020" s="23"/>
      <c r="Z4020" s="23"/>
      <c r="AA4020" s="33"/>
      <c r="AB4020" s="295" t="str">
        <f t="shared" si="333"/>
        <v/>
      </c>
      <c r="AC4020" s="268"/>
      <c r="AD4020" s="23"/>
      <c r="AE4020" s="134"/>
      <c r="AF4020" s="26" t="str">
        <f t="shared" si="332"/>
        <v/>
      </c>
      <c r="AG4020" s="27"/>
      <c r="AH4020" s="168"/>
      <c r="AI4020" s="29" t="s">
        <v>15151</v>
      </c>
      <c r="AJ4020" s="178" t="str">
        <f t="shared" si="331"/>
        <v/>
      </c>
      <c r="AK4020" s="23"/>
      <c r="AL4020" s="23"/>
      <c r="AM4020" s="35"/>
      <c r="AN4020" s="408" t="str">
        <f>IF($AA4020-data!$G$1=0,"　",IF(AK4020=0,"　",VLOOKUP($AK4020,data!$A$1:$H$264,8,FALSE)))</f>
        <v>　</v>
      </c>
      <c r="AO4020" s="35">
        <v>43138</v>
      </c>
      <c r="AP4020" s="134"/>
      <c r="AQ4020" s="264" t="str">
        <f t="shared" si="330"/>
        <v/>
      </c>
    </row>
    <row r="4021" spans="1:43" ht="24.75" customHeight="1" x14ac:dyDescent="0.15">
      <c r="A4021" s="593">
        <v>4018</v>
      </c>
      <c r="B4021" s="23" t="s">
        <v>19077</v>
      </c>
      <c r="C4021" s="24" t="s">
        <v>2344</v>
      </c>
      <c r="D4021" s="23"/>
      <c r="E4021" s="23"/>
      <c r="F4021" s="24"/>
      <c r="G4021" s="25"/>
      <c r="H4021" s="23"/>
      <c r="I4021" s="23"/>
      <c r="J4021" s="25"/>
      <c r="K4021" s="58"/>
      <c r="L4021" s="58"/>
      <c r="M4021" s="23"/>
      <c r="N4021" s="23"/>
      <c r="O4021" s="25"/>
      <c r="P4021" s="23"/>
      <c r="Q4021" s="25"/>
      <c r="R4021" s="58"/>
      <c r="S4021" s="23"/>
      <c r="T4021" s="23"/>
      <c r="U4021" s="25"/>
      <c r="V4021" s="23"/>
      <c r="W4021" s="25"/>
      <c r="X4021" s="58"/>
      <c r="Y4021" s="23"/>
      <c r="Z4021" s="23"/>
      <c r="AA4021" s="33"/>
      <c r="AB4021" s="295" t="str">
        <f t="shared" si="333"/>
        <v/>
      </c>
      <c r="AC4021" s="268"/>
      <c r="AD4021" s="23"/>
      <c r="AE4021" s="134"/>
      <c r="AF4021" s="26" t="str">
        <f t="shared" si="332"/>
        <v/>
      </c>
      <c r="AG4021" s="27"/>
      <c r="AH4021" s="168"/>
      <c r="AI4021" s="29" t="s">
        <v>15151</v>
      </c>
      <c r="AJ4021" s="178" t="str">
        <f t="shared" si="331"/>
        <v/>
      </c>
      <c r="AK4021" s="23"/>
      <c r="AL4021" s="23"/>
      <c r="AM4021" s="35"/>
      <c r="AN4021" s="408" t="str">
        <f>IF($AA4021-data!$G$1=0,"　",IF(AK4021=0,"　",VLOOKUP($AK4021,data!$A$1:$H$264,8,FALSE)))</f>
        <v>　</v>
      </c>
      <c r="AO4021" s="35">
        <v>43138</v>
      </c>
      <c r="AP4021" s="134"/>
      <c r="AQ4021" s="264" t="str">
        <f t="shared" si="330"/>
        <v/>
      </c>
    </row>
    <row r="4022" spans="1:43" ht="24.75" customHeight="1" x14ac:dyDescent="0.15">
      <c r="A4022" s="593">
        <v>4019</v>
      </c>
      <c r="B4022" s="23" t="s">
        <v>19078</v>
      </c>
      <c r="C4022" s="24" t="s">
        <v>2344</v>
      </c>
      <c r="D4022" s="23"/>
      <c r="E4022" s="23"/>
      <c r="F4022" s="24"/>
      <c r="G4022" s="25"/>
      <c r="H4022" s="23"/>
      <c r="I4022" s="23"/>
      <c r="J4022" s="25"/>
      <c r="K4022" s="58"/>
      <c r="L4022" s="58"/>
      <c r="M4022" s="23"/>
      <c r="N4022" s="23"/>
      <c r="O4022" s="25"/>
      <c r="P4022" s="23"/>
      <c r="Q4022" s="25"/>
      <c r="R4022" s="58"/>
      <c r="S4022" s="23"/>
      <c r="T4022" s="23"/>
      <c r="U4022" s="25"/>
      <c r="V4022" s="23"/>
      <c r="W4022" s="25"/>
      <c r="X4022" s="58"/>
      <c r="Y4022" s="23"/>
      <c r="Z4022" s="23"/>
      <c r="AA4022" s="33"/>
      <c r="AB4022" s="295" t="str">
        <f t="shared" si="333"/>
        <v/>
      </c>
      <c r="AC4022" s="268"/>
      <c r="AD4022" s="23"/>
      <c r="AE4022" s="134"/>
      <c r="AF4022" s="26" t="str">
        <f t="shared" si="332"/>
        <v/>
      </c>
      <c r="AG4022" s="27"/>
      <c r="AH4022" s="168"/>
      <c r="AI4022" s="29" t="s">
        <v>15151</v>
      </c>
      <c r="AJ4022" s="178" t="str">
        <f t="shared" si="331"/>
        <v/>
      </c>
      <c r="AK4022" s="23"/>
      <c r="AL4022" s="23"/>
      <c r="AM4022" s="35"/>
      <c r="AN4022" s="408" t="str">
        <f>IF($AA4022-data!$G$1=0,"　",IF(AK4022=0,"　",VLOOKUP($AK4022,data!$A$1:$H$264,8,FALSE)))</f>
        <v>　</v>
      </c>
      <c r="AO4022" s="35">
        <v>43138</v>
      </c>
      <c r="AP4022" s="134"/>
      <c r="AQ4022" s="264" t="str">
        <f t="shared" si="330"/>
        <v/>
      </c>
    </row>
    <row r="4023" spans="1:43" ht="24.75" customHeight="1" x14ac:dyDescent="0.15">
      <c r="A4023" s="593">
        <v>4020</v>
      </c>
      <c r="B4023" s="23" t="s">
        <v>19089</v>
      </c>
      <c r="C4023" s="24" t="s">
        <v>2344</v>
      </c>
      <c r="D4023" s="23"/>
      <c r="E4023" s="23"/>
      <c r="F4023" s="24"/>
      <c r="G4023" s="25"/>
      <c r="H4023" s="23"/>
      <c r="I4023" s="23"/>
      <c r="J4023" s="25"/>
      <c r="K4023" s="58"/>
      <c r="L4023" s="58"/>
      <c r="M4023" s="23"/>
      <c r="N4023" s="23"/>
      <c r="O4023" s="25"/>
      <c r="P4023" s="23"/>
      <c r="Q4023" s="25"/>
      <c r="R4023" s="58"/>
      <c r="S4023" s="23"/>
      <c r="T4023" s="23"/>
      <c r="U4023" s="25"/>
      <c r="V4023" s="23"/>
      <c r="W4023" s="25"/>
      <c r="X4023" s="58"/>
      <c r="Y4023" s="23"/>
      <c r="Z4023" s="23"/>
      <c r="AA4023" s="33"/>
      <c r="AB4023" s="295" t="str">
        <f t="shared" si="333"/>
        <v/>
      </c>
      <c r="AC4023" s="268"/>
      <c r="AD4023" s="23"/>
      <c r="AE4023" s="134"/>
      <c r="AF4023" s="26" t="str">
        <f t="shared" si="332"/>
        <v/>
      </c>
      <c r="AG4023" s="27"/>
      <c r="AH4023" s="168"/>
      <c r="AI4023" s="29" t="s">
        <v>15151</v>
      </c>
      <c r="AJ4023" s="178" t="str">
        <f t="shared" si="331"/>
        <v/>
      </c>
      <c r="AK4023" s="23"/>
      <c r="AL4023" s="23"/>
      <c r="AM4023" s="35"/>
      <c r="AN4023" s="408" t="str">
        <f>IF($AA4023-data!$G$1=0,"　",IF(AK4023=0,"　",VLOOKUP($AK4023,data!$A$1:$H$264,8,FALSE)))</f>
        <v>　</v>
      </c>
      <c r="AO4023" s="35"/>
      <c r="AP4023" s="134"/>
      <c r="AQ4023" s="264" t="str">
        <f t="shared" si="330"/>
        <v/>
      </c>
    </row>
    <row r="4024" spans="1:43" ht="24.75" customHeight="1" x14ac:dyDescent="0.15">
      <c r="A4024" s="593">
        <v>4021</v>
      </c>
      <c r="B4024" s="23" t="s">
        <v>19122</v>
      </c>
      <c r="C4024" s="24" t="s">
        <v>477</v>
      </c>
      <c r="D4024" s="23" t="s">
        <v>7823</v>
      </c>
      <c r="E4024" s="23" t="s">
        <v>582</v>
      </c>
      <c r="F4024" s="24" t="s">
        <v>11168</v>
      </c>
      <c r="G4024" s="25" t="s">
        <v>19312</v>
      </c>
      <c r="H4024" s="23" t="s">
        <v>19292</v>
      </c>
      <c r="I4024" s="23" t="s">
        <v>19293</v>
      </c>
      <c r="J4024" s="25" t="s">
        <v>19294</v>
      </c>
      <c r="K4024" s="58"/>
      <c r="L4024" s="58"/>
      <c r="M4024" s="23"/>
      <c r="N4024" s="23"/>
      <c r="O4024" s="25" t="s">
        <v>19295</v>
      </c>
      <c r="P4024" s="23" t="s">
        <v>19296</v>
      </c>
      <c r="Q4024" s="25" t="s">
        <v>19297</v>
      </c>
      <c r="R4024" s="58" t="s">
        <v>19298</v>
      </c>
      <c r="S4024" s="23" t="s">
        <v>19299</v>
      </c>
      <c r="T4024" s="23" t="s">
        <v>19300</v>
      </c>
      <c r="U4024" s="25" t="s">
        <v>19291</v>
      </c>
      <c r="V4024" s="23" t="s">
        <v>19292</v>
      </c>
      <c r="W4024" s="25" t="s">
        <v>19301</v>
      </c>
      <c r="X4024" s="58"/>
      <c r="Y4024" s="23"/>
      <c r="Z4024" s="23"/>
      <c r="AA4024" s="33">
        <v>5</v>
      </c>
      <c r="AB4024" s="295" t="str">
        <f t="shared" si="333"/>
        <v>年間</v>
      </c>
      <c r="AC4024" s="268"/>
      <c r="AD4024" s="23">
        <v>1</v>
      </c>
      <c r="AE4024" s="134">
        <v>34800</v>
      </c>
      <c r="AF4024" s="26">
        <f t="shared" si="332"/>
        <v>34800</v>
      </c>
      <c r="AG4024" s="27">
        <v>43132</v>
      </c>
      <c r="AH4024" s="168">
        <v>43140</v>
      </c>
      <c r="AI4024" s="29" t="s">
        <v>15151</v>
      </c>
      <c r="AJ4024" s="178">
        <f t="shared" si="331"/>
        <v>44965</v>
      </c>
      <c r="AK4024" s="23" t="s">
        <v>8434</v>
      </c>
      <c r="AL4024" s="23" t="s">
        <v>19302</v>
      </c>
      <c r="AM4024" s="35">
        <v>43140</v>
      </c>
      <c r="AN4024" s="555">
        <f>IF($AA4024-data!$G$1=0,"　",IF(AK4024=0,"　",VLOOKUP($AK4024,data!$A$1:$H$264,8,FALSE)))</f>
        <v>0</v>
      </c>
      <c r="AO4024" s="35">
        <v>43151</v>
      </c>
      <c r="AP4024" s="134" t="s">
        <v>19125</v>
      </c>
      <c r="AQ4024" s="264" t="str">
        <f t="shared" si="330"/>
        <v/>
      </c>
    </row>
    <row r="4025" spans="1:43" ht="24.75" customHeight="1" x14ac:dyDescent="0.15">
      <c r="A4025" s="593">
        <v>4022</v>
      </c>
      <c r="B4025" s="23" t="s">
        <v>19122</v>
      </c>
      <c r="C4025" s="24" t="s">
        <v>477</v>
      </c>
      <c r="D4025" s="23" t="s">
        <v>7823</v>
      </c>
      <c r="E4025" s="23" t="s">
        <v>582</v>
      </c>
      <c r="F4025" s="24" t="s">
        <v>11168</v>
      </c>
      <c r="G4025" s="25" t="s">
        <v>19312</v>
      </c>
      <c r="H4025" s="23" t="s">
        <v>19292</v>
      </c>
      <c r="I4025" s="23" t="s">
        <v>19293</v>
      </c>
      <c r="J4025" s="25" t="s">
        <v>19294</v>
      </c>
      <c r="K4025" s="58"/>
      <c r="L4025" s="58"/>
      <c r="M4025" s="23"/>
      <c r="N4025" s="23"/>
      <c r="O4025" s="25" t="s">
        <v>19295</v>
      </c>
      <c r="P4025" s="23" t="s">
        <v>19296</v>
      </c>
      <c r="Q4025" s="25" t="s">
        <v>19297</v>
      </c>
      <c r="R4025" s="58" t="s">
        <v>19298</v>
      </c>
      <c r="S4025" s="23" t="s">
        <v>19299</v>
      </c>
      <c r="T4025" s="23" t="s">
        <v>19300</v>
      </c>
      <c r="U4025" s="25" t="s">
        <v>19291</v>
      </c>
      <c r="V4025" s="23" t="s">
        <v>19292</v>
      </c>
      <c r="W4025" s="25" t="s">
        <v>19301</v>
      </c>
      <c r="X4025" s="58"/>
      <c r="Y4025" s="23"/>
      <c r="Z4025" s="23"/>
      <c r="AA4025" s="33">
        <v>5</v>
      </c>
      <c r="AB4025" s="295" t="str">
        <f t="shared" si="333"/>
        <v>年間</v>
      </c>
      <c r="AC4025" s="268"/>
      <c r="AD4025" s="23">
        <v>1</v>
      </c>
      <c r="AE4025" s="134">
        <v>34800</v>
      </c>
      <c r="AF4025" s="26">
        <f t="shared" si="332"/>
        <v>34800</v>
      </c>
      <c r="AG4025" s="27">
        <v>43133</v>
      </c>
      <c r="AH4025" s="168">
        <v>43140</v>
      </c>
      <c r="AI4025" s="29" t="s">
        <v>15151</v>
      </c>
      <c r="AJ4025" s="178">
        <f t="shared" si="331"/>
        <v>44965</v>
      </c>
      <c r="AK4025" s="23" t="s">
        <v>8434</v>
      </c>
      <c r="AL4025" s="23" t="s">
        <v>19303</v>
      </c>
      <c r="AM4025" s="35">
        <v>43140</v>
      </c>
      <c r="AN4025" s="555">
        <f>IF($AA4025-data!$G$1=0,"　",IF(AK4025=0,"　",VLOOKUP($AK4025,data!$A$1:$H$264,8,FALSE)))</f>
        <v>0</v>
      </c>
      <c r="AO4025" s="35">
        <v>43151</v>
      </c>
      <c r="AP4025" s="134" t="s">
        <v>19125</v>
      </c>
      <c r="AQ4025" s="264" t="str">
        <f t="shared" si="330"/>
        <v/>
      </c>
    </row>
    <row r="4026" spans="1:43" ht="24.75" customHeight="1" x14ac:dyDescent="0.15">
      <c r="A4026" s="593">
        <v>4023</v>
      </c>
      <c r="B4026" s="23" t="s">
        <v>19122</v>
      </c>
      <c r="C4026" s="24" t="s">
        <v>477</v>
      </c>
      <c r="D4026" s="23" t="s">
        <v>7823</v>
      </c>
      <c r="E4026" s="23" t="s">
        <v>582</v>
      </c>
      <c r="F4026" s="24" t="s">
        <v>11168</v>
      </c>
      <c r="G4026" s="25" t="s">
        <v>19312</v>
      </c>
      <c r="H4026" s="23" t="s">
        <v>19292</v>
      </c>
      <c r="I4026" s="23" t="s">
        <v>19293</v>
      </c>
      <c r="J4026" s="25" t="s">
        <v>19294</v>
      </c>
      <c r="K4026" s="58"/>
      <c r="L4026" s="58"/>
      <c r="M4026" s="23"/>
      <c r="N4026" s="23"/>
      <c r="O4026" s="25" t="s">
        <v>19295</v>
      </c>
      <c r="P4026" s="23" t="s">
        <v>19296</v>
      </c>
      <c r="Q4026" s="25" t="s">
        <v>19297</v>
      </c>
      <c r="R4026" s="58" t="s">
        <v>19298</v>
      </c>
      <c r="S4026" s="23" t="s">
        <v>19299</v>
      </c>
      <c r="T4026" s="23" t="s">
        <v>19300</v>
      </c>
      <c r="U4026" s="25" t="s">
        <v>19291</v>
      </c>
      <c r="V4026" s="23" t="s">
        <v>19292</v>
      </c>
      <c r="W4026" s="25" t="s">
        <v>19301</v>
      </c>
      <c r="X4026" s="58"/>
      <c r="Y4026" s="23"/>
      <c r="Z4026" s="23"/>
      <c r="AA4026" s="33">
        <v>5</v>
      </c>
      <c r="AB4026" s="295" t="str">
        <f t="shared" si="333"/>
        <v>年間</v>
      </c>
      <c r="AC4026" s="268"/>
      <c r="AD4026" s="23">
        <v>1</v>
      </c>
      <c r="AE4026" s="134">
        <v>34800</v>
      </c>
      <c r="AF4026" s="26">
        <f t="shared" si="332"/>
        <v>34800</v>
      </c>
      <c r="AG4026" s="27">
        <v>43134</v>
      </c>
      <c r="AH4026" s="168">
        <v>43140</v>
      </c>
      <c r="AI4026" s="29" t="s">
        <v>15151</v>
      </c>
      <c r="AJ4026" s="178">
        <f t="shared" si="331"/>
        <v>44965</v>
      </c>
      <c r="AK4026" s="23" t="s">
        <v>8434</v>
      </c>
      <c r="AL4026" s="23" t="s">
        <v>19304</v>
      </c>
      <c r="AM4026" s="35">
        <v>43140</v>
      </c>
      <c r="AN4026" s="555">
        <f>IF($AA4026-data!$G$1=0,"　",IF(AK4026=0,"　",VLOOKUP($AK4026,data!$A$1:$H$264,8,FALSE)))</f>
        <v>0</v>
      </c>
      <c r="AO4026" s="35">
        <v>43151</v>
      </c>
      <c r="AP4026" s="134" t="s">
        <v>19125</v>
      </c>
      <c r="AQ4026" s="264" t="str">
        <f t="shared" si="330"/>
        <v/>
      </c>
    </row>
    <row r="4027" spans="1:43" ht="24.75" customHeight="1" x14ac:dyDescent="0.15">
      <c r="A4027" s="593">
        <v>4024</v>
      </c>
      <c r="B4027" s="23" t="s">
        <v>19122</v>
      </c>
      <c r="C4027" s="24" t="s">
        <v>477</v>
      </c>
      <c r="D4027" s="23" t="s">
        <v>7823</v>
      </c>
      <c r="E4027" s="23" t="s">
        <v>582</v>
      </c>
      <c r="F4027" s="24" t="s">
        <v>11168</v>
      </c>
      <c r="G4027" s="25" t="s">
        <v>19312</v>
      </c>
      <c r="H4027" s="23" t="s">
        <v>19292</v>
      </c>
      <c r="I4027" s="23" t="s">
        <v>19293</v>
      </c>
      <c r="J4027" s="25" t="s">
        <v>19294</v>
      </c>
      <c r="K4027" s="58"/>
      <c r="L4027" s="58"/>
      <c r="M4027" s="23"/>
      <c r="N4027" s="23"/>
      <c r="O4027" s="25" t="s">
        <v>19295</v>
      </c>
      <c r="P4027" s="23" t="s">
        <v>19296</v>
      </c>
      <c r="Q4027" s="25" t="s">
        <v>19297</v>
      </c>
      <c r="R4027" s="58" t="s">
        <v>19298</v>
      </c>
      <c r="S4027" s="23" t="s">
        <v>19299</v>
      </c>
      <c r="T4027" s="23" t="s">
        <v>19300</v>
      </c>
      <c r="U4027" s="25" t="s">
        <v>19291</v>
      </c>
      <c r="V4027" s="23" t="s">
        <v>19292</v>
      </c>
      <c r="W4027" s="25" t="s">
        <v>19301</v>
      </c>
      <c r="X4027" s="58"/>
      <c r="Y4027" s="23"/>
      <c r="Z4027" s="23"/>
      <c r="AA4027" s="33">
        <v>5</v>
      </c>
      <c r="AB4027" s="295" t="str">
        <f t="shared" si="333"/>
        <v>年間</v>
      </c>
      <c r="AC4027" s="268"/>
      <c r="AD4027" s="23">
        <v>1</v>
      </c>
      <c r="AE4027" s="134">
        <v>34800</v>
      </c>
      <c r="AF4027" s="26">
        <f t="shared" si="332"/>
        <v>34800</v>
      </c>
      <c r="AG4027" s="27">
        <v>43135</v>
      </c>
      <c r="AH4027" s="168">
        <v>43140</v>
      </c>
      <c r="AI4027" s="29" t="s">
        <v>15151</v>
      </c>
      <c r="AJ4027" s="178">
        <f t="shared" si="331"/>
        <v>44965</v>
      </c>
      <c r="AK4027" s="23" t="s">
        <v>8434</v>
      </c>
      <c r="AL4027" s="23" t="s">
        <v>19305</v>
      </c>
      <c r="AM4027" s="35">
        <v>43140</v>
      </c>
      <c r="AN4027" s="555">
        <f>IF($AA4027-data!$G$1=0,"　",IF(AK4027=0,"　",VLOOKUP($AK4027,data!$A$1:$H$264,8,FALSE)))</f>
        <v>0</v>
      </c>
      <c r="AO4027" s="35">
        <v>43151</v>
      </c>
      <c r="AP4027" s="134" t="s">
        <v>19125</v>
      </c>
      <c r="AQ4027" s="264" t="str">
        <f t="shared" si="330"/>
        <v/>
      </c>
    </row>
    <row r="4028" spans="1:43" ht="24.75" customHeight="1" x14ac:dyDescent="0.15">
      <c r="A4028" s="593">
        <v>4025</v>
      </c>
      <c r="B4028" s="23" t="s">
        <v>19122</v>
      </c>
      <c r="C4028" s="24" t="s">
        <v>477</v>
      </c>
      <c r="D4028" s="23" t="s">
        <v>7823</v>
      </c>
      <c r="E4028" s="23" t="s">
        <v>582</v>
      </c>
      <c r="F4028" s="24" t="s">
        <v>11168</v>
      </c>
      <c r="G4028" s="25" t="s">
        <v>19312</v>
      </c>
      <c r="H4028" s="23" t="s">
        <v>19292</v>
      </c>
      <c r="I4028" s="23" t="s">
        <v>19293</v>
      </c>
      <c r="J4028" s="25" t="s">
        <v>19294</v>
      </c>
      <c r="K4028" s="58"/>
      <c r="L4028" s="58"/>
      <c r="M4028" s="23"/>
      <c r="N4028" s="23"/>
      <c r="O4028" s="25" t="s">
        <v>19295</v>
      </c>
      <c r="P4028" s="23" t="s">
        <v>19296</v>
      </c>
      <c r="Q4028" s="25" t="s">
        <v>19297</v>
      </c>
      <c r="R4028" s="58" t="s">
        <v>19298</v>
      </c>
      <c r="S4028" s="23" t="s">
        <v>19299</v>
      </c>
      <c r="T4028" s="23" t="s">
        <v>19300</v>
      </c>
      <c r="U4028" s="25" t="s">
        <v>19291</v>
      </c>
      <c r="V4028" s="23" t="s">
        <v>19292</v>
      </c>
      <c r="W4028" s="25" t="s">
        <v>19301</v>
      </c>
      <c r="X4028" s="58"/>
      <c r="Y4028" s="23"/>
      <c r="Z4028" s="23"/>
      <c r="AA4028" s="33">
        <v>5</v>
      </c>
      <c r="AB4028" s="295" t="str">
        <f t="shared" si="333"/>
        <v>年間</v>
      </c>
      <c r="AC4028" s="268"/>
      <c r="AD4028" s="23">
        <v>1</v>
      </c>
      <c r="AE4028" s="134">
        <v>34800</v>
      </c>
      <c r="AF4028" s="26">
        <f t="shared" si="332"/>
        <v>34800</v>
      </c>
      <c r="AG4028" s="27">
        <v>43136</v>
      </c>
      <c r="AH4028" s="168">
        <v>43140</v>
      </c>
      <c r="AI4028" s="29" t="s">
        <v>15151</v>
      </c>
      <c r="AJ4028" s="178">
        <f t="shared" si="331"/>
        <v>44965</v>
      </c>
      <c r="AK4028" s="23" t="s">
        <v>8434</v>
      </c>
      <c r="AL4028" s="23" t="s">
        <v>19306</v>
      </c>
      <c r="AM4028" s="35">
        <v>43140</v>
      </c>
      <c r="AN4028" s="555">
        <f>IF($AA4028-data!$G$1=0,"　",IF(AK4028=0,"　",VLOOKUP($AK4028,data!$A$1:$H$264,8,FALSE)))</f>
        <v>0</v>
      </c>
      <c r="AO4028" s="35">
        <v>43151</v>
      </c>
      <c r="AP4028" s="134" t="s">
        <v>19125</v>
      </c>
      <c r="AQ4028" s="264" t="str">
        <f t="shared" si="330"/>
        <v/>
      </c>
    </row>
    <row r="4029" spans="1:43" ht="24.75" customHeight="1" x14ac:dyDescent="0.15">
      <c r="A4029" s="593">
        <v>4026</v>
      </c>
      <c r="B4029" s="23" t="s">
        <v>19123</v>
      </c>
      <c r="C4029" s="24" t="s">
        <v>477</v>
      </c>
      <c r="D4029" s="23" t="s">
        <v>7823</v>
      </c>
      <c r="E4029" s="23" t="s">
        <v>582</v>
      </c>
      <c r="F4029" s="24" t="s">
        <v>11168</v>
      </c>
      <c r="G4029" s="25" t="s">
        <v>19312</v>
      </c>
      <c r="H4029" s="23" t="s">
        <v>19292</v>
      </c>
      <c r="I4029" s="23" t="s">
        <v>19293</v>
      </c>
      <c r="J4029" s="25" t="s">
        <v>19294</v>
      </c>
      <c r="K4029" s="58"/>
      <c r="L4029" s="58"/>
      <c r="M4029" s="23"/>
      <c r="N4029" s="23"/>
      <c r="O4029" s="25" t="s">
        <v>19295</v>
      </c>
      <c r="P4029" s="23" t="s">
        <v>19296</v>
      </c>
      <c r="Q4029" s="25" t="s">
        <v>19297</v>
      </c>
      <c r="R4029" s="58" t="s">
        <v>19298</v>
      </c>
      <c r="S4029" s="23" t="s">
        <v>19299</v>
      </c>
      <c r="T4029" s="23" t="s">
        <v>19300</v>
      </c>
      <c r="U4029" s="25" t="s">
        <v>19291</v>
      </c>
      <c r="V4029" s="23" t="s">
        <v>19292</v>
      </c>
      <c r="W4029" s="25" t="s">
        <v>19301</v>
      </c>
      <c r="X4029" s="58"/>
      <c r="Y4029" s="23"/>
      <c r="Z4029" s="23"/>
      <c r="AA4029" s="33">
        <v>5</v>
      </c>
      <c r="AB4029" s="295" t="str">
        <f t="shared" si="333"/>
        <v>年間</v>
      </c>
      <c r="AC4029" s="268"/>
      <c r="AD4029" s="23">
        <v>1</v>
      </c>
      <c r="AE4029" s="203">
        <v>86400</v>
      </c>
      <c r="AF4029" s="26">
        <f t="shared" si="332"/>
        <v>86400</v>
      </c>
      <c r="AG4029" s="27">
        <v>43137</v>
      </c>
      <c r="AH4029" s="168">
        <v>43140</v>
      </c>
      <c r="AI4029" s="29" t="s">
        <v>15151</v>
      </c>
      <c r="AJ4029" s="178">
        <f t="shared" si="331"/>
        <v>44965</v>
      </c>
      <c r="AK4029" s="517" t="s">
        <v>19290</v>
      </c>
      <c r="AL4029" s="23" t="s">
        <v>19307</v>
      </c>
      <c r="AM4029" s="35">
        <v>43140</v>
      </c>
      <c r="AN4029" s="555">
        <f>IF($AA4029-data!$G$1=0,"　",IF(AK4029=0,"　",VLOOKUP($AK4029,data!$A$1:$H$264,8,FALSE)))</f>
        <v>0</v>
      </c>
      <c r="AO4029" s="35">
        <v>43151</v>
      </c>
      <c r="AP4029" s="134" t="s">
        <v>19125</v>
      </c>
      <c r="AQ4029" s="264" t="str">
        <f t="shared" si="330"/>
        <v/>
      </c>
    </row>
    <row r="4030" spans="1:43" ht="24.75" customHeight="1" x14ac:dyDescent="0.15">
      <c r="A4030" s="593">
        <v>4027</v>
      </c>
      <c r="B4030" s="23" t="s">
        <v>19123</v>
      </c>
      <c r="C4030" s="24" t="s">
        <v>477</v>
      </c>
      <c r="D4030" s="23" t="s">
        <v>7823</v>
      </c>
      <c r="E4030" s="23" t="s">
        <v>582</v>
      </c>
      <c r="F4030" s="24" t="s">
        <v>11168</v>
      </c>
      <c r="G4030" s="25" t="s">
        <v>19312</v>
      </c>
      <c r="H4030" s="23" t="s">
        <v>19292</v>
      </c>
      <c r="I4030" s="23" t="s">
        <v>19293</v>
      </c>
      <c r="J4030" s="25" t="s">
        <v>19294</v>
      </c>
      <c r="K4030" s="58"/>
      <c r="L4030" s="58"/>
      <c r="M4030" s="23"/>
      <c r="N4030" s="23"/>
      <c r="O4030" s="25" t="s">
        <v>19295</v>
      </c>
      <c r="P4030" s="23" t="s">
        <v>19296</v>
      </c>
      <c r="Q4030" s="25" t="s">
        <v>19297</v>
      </c>
      <c r="R4030" s="58" t="s">
        <v>19298</v>
      </c>
      <c r="S4030" s="23" t="s">
        <v>19299</v>
      </c>
      <c r="T4030" s="23" t="s">
        <v>19300</v>
      </c>
      <c r="U4030" s="25" t="s">
        <v>19291</v>
      </c>
      <c r="V4030" s="23" t="s">
        <v>19292</v>
      </c>
      <c r="W4030" s="25" t="s">
        <v>19301</v>
      </c>
      <c r="X4030" s="58"/>
      <c r="Y4030" s="23"/>
      <c r="Z4030" s="23"/>
      <c r="AA4030" s="33">
        <v>5</v>
      </c>
      <c r="AB4030" s="295" t="str">
        <f t="shared" si="333"/>
        <v>年間</v>
      </c>
      <c r="AC4030" s="268"/>
      <c r="AD4030" s="23">
        <v>1</v>
      </c>
      <c r="AE4030" s="203">
        <v>86400</v>
      </c>
      <c r="AF4030" s="26">
        <f t="shared" si="332"/>
        <v>86400</v>
      </c>
      <c r="AG4030" s="27">
        <v>43138</v>
      </c>
      <c r="AH4030" s="168">
        <v>43140</v>
      </c>
      <c r="AI4030" s="29" t="s">
        <v>15151</v>
      </c>
      <c r="AJ4030" s="178">
        <f t="shared" si="331"/>
        <v>44965</v>
      </c>
      <c r="AK4030" s="517" t="s">
        <v>19290</v>
      </c>
      <c r="AL4030" s="23" t="s">
        <v>19308</v>
      </c>
      <c r="AM4030" s="35">
        <v>43140</v>
      </c>
      <c r="AN4030" s="555">
        <f>IF($AA4030-data!$G$1=0,"　",IF(AK4030=0,"　",VLOOKUP($AK4030,data!$A$1:$H$264,8,FALSE)))</f>
        <v>0</v>
      </c>
      <c r="AO4030" s="35">
        <v>43151</v>
      </c>
      <c r="AP4030" s="134" t="s">
        <v>19125</v>
      </c>
      <c r="AQ4030" s="264" t="str">
        <f t="shared" si="330"/>
        <v/>
      </c>
    </row>
    <row r="4031" spans="1:43" ht="24.75" customHeight="1" x14ac:dyDescent="0.15">
      <c r="A4031" s="593">
        <v>4028</v>
      </c>
      <c r="B4031" s="23" t="s">
        <v>19123</v>
      </c>
      <c r="C4031" s="24" t="s">
        <v>477</v>
      </c>
      <c r="D4031" s="23" t="s">
        <v>7823</v>
      </c>
      <c r="E4031" s="23" t="s">
        <v>582</v>
      </c>
      <c r="F4031" s="24" t="s">
        <v>11168</v>
      </c>
      <c r="G4031" s="25" t="s">
        <v>19312</v>
      </c>
      <c r="H4031" s="23" t="s">
        <v>19292</v>
      </c>
      <c r="I4031" s="23" t="s">
        <v>19293</v>
      </c>
      <c r="J4031" s="25" t="s">
        <v>19294</v>
      </c>
      <c r="K4031" s="58"/>
      <c r="L4031" s="58"/>
      <c r="M4031" s="23"/>
      <c r="N4031" s="23"/>
      <c r="O4031" s="25" t="s">
        <v>19295</v>
      </c>
      <c r="P4031" s="23" t="s">
        <v>19296</v>
      </c>
      <c r="Q4031" s="25" t="s">
        <v>19297</v>
      </c>
      <c r="R4031" s="58" t="s">
        <v>19298</v>
      </c>
      <c r="S4031" s="23" t="s">
        <v>19299</v>
      </c>
      <c r="T4031" s="23" t="s">
        <v>19300</v>
      </c>
      <c r="U4031" s="25" t="s">
        <v>19291</v>
      </c>
      <c r="V4031" s="23" t="s">
        <v>19292</v>
      </c>
      <c r="W4031" s="25" t="s">
        <v>19301</v>
      </c>
      <c r="X4031" s="58"/>
      <c r="Y4031" s="23"/>
      <c r="Z4031" s="23"/>
      <c r="AA4031" s="33">
        <v>5</v>
      </c>
      <c r="AB4031" s="295" t="str">
        <f t="shared" si="333"/>
        <v>年間</v>
      </c>
      <c r="AC4031" s="268"/>
      <c r="AD4031" s="23">
        <v>1</v>
      </c>
      <c r="AE4031" s="203">
        <v>86400</v>
      </c>
      <c r="AF4031" s="26">
        <f t="shared" si="332"/>
        <v>86400</v>
      </c>
      <c r="AG4031" s="27">
        <v>43139</v>
      </c>
      <c r="AH4031" s="168">
        <v>43140</v>
      </c>
      <c r="AI4031" s="29" t="s">
        <v>15151</v>
      </c>
      <c r="AJ4031" s="178">
        <f t="shared" si="331"/>
        <v>44965</v>
      </c>
      <c r="AK4031" s="517" t="s">
        <v>19290</v>
      </c>
      <c r="AL4031" s="23" t="s">
        <v>19309</v>
      </c>
      <c r="AM4031" s="35">
        <v>43140</v>
      </c>
      <c r="AN4031" s="555">
        <f>IF($AA4031-data!$G$1=0,"　",IF(AK4031=0,"　",VLOOKUP($AK4031,data!$A$1:$H$264,8,FALSE)))</f>
        <v>0</v>
      </c>
      <c r="AO4031" s="35">
        <v>43151</v>
      </c>
      <c r="AP4031" s="134" t="s">
        <v>19125</v>
      </c>
      <c r="AQ4031" s="264" t="str">
        <f t="shared" si="330"/>
        <v/>
      </c>
    </row>
    <row r="4032" spans="1:43" ht="24.75" customHeight="1" x14ac:dyDescent="0.15">
      <c r="A4032" s="593">
        <v>4029</v>
      </c>
      <c r="B4032" s="23" t="s">
        <v>19123</v>
      </c>
      <c r="C4032" s="24" t="s">
        <v>477</v>
      </c>
      <c r="D4032" s="23" t="s">
        <v>7823</v>
      </c>
      <c r="E4032" s="23" t="s">
        <v>582</v>
      </c>
      <c r="F4032" s="24" t="s">
        <v>11168</v>
      </c>
      <c r="G4032" s="25" t="s">
        <v>19312</v>
      </c>
      <c r="H4032" s="23" t="s">
        <v>19292</v>
      </c>
      <c r="I4032" s="23" t="s">
        <v>19293</v>
      </c>
      <c r="J4032" s="25" t="s">
        <v>19294</v>
      </c>
      <c r="K4032" s="58"/>
      <c r="L4032" s="58"/>
      <c r="M4032" s="23"/>
      <c r="N4032" s="23"/>
      <c r="O4032" s="25" t="s">
        <v>19295</v>
      </c>
      <c r="P4032" s="23" t="s">
        <v>19296</v>
      </c>
      <c r="Q4032" s="25" t="s">
        <v>19297</v>
      </c>
      <c r="R4032" s="58" t="s">
        <v>19298</v>
      </c>
      <c r="S4032" s="23" t="s">
        <v>19299</v>
      </c>
      <c r="T4032" s="23" t="s">
        <v>19300</v>
      </c>
      <c r="U4032" s="25" t="s">
        <v>19291</v>
      </c>
      <c r="V4032" s="23" t="s">
        <v>19292</v>
      </c>
      <c r="W4032" s="25" t="s">
        <v>19301</v>
      </c>
      <c r="X4032" s="58"/>
      <c r="Y4032" s="23"/>
      <c r="Z4032" s="23"/>
      <c r="AA4032" s="33">
        <v>5</v>
      </c>
      <c r="AB4032" s="295" t="str">
        <f t="shared" si="333"/>
        <v>年間</v>
      </c>
      <c r="AC4032" s="268"/>
      <c r="AD4032" s="23">
        <v>1</v>
      </c>
      <c r="AE4032" s="203">
        <v>86400</v>
      </c>
      <c r="AF4032" s="26">
        <f t="shared" si="332"/>
        <v>86400</v>
      </c>
      <c r="AG4032" s="27">
        <v>43140</v>
      </c>
      <c r="AH4032" s="168">
        <v>43140</v>
      </c>
      <c r="AI4032" s="29" t="s">
        <v>15151</v>
      </c>
      <c r="AJ4032" s="178">
        <f t="shared" si="331"/>
        <v>44965</v>
      </c>
      <c r="AK4032" s="517" t="s">
        <v>19290</v>
      </c>
      <c r="AL4032" s="23" t="s">
        <v>19310</v>
      </c>
      <c r="AM4032" s="35">
        <v>43140</v>
      </c>
      <c r="AN4032" s="555">
        <f>IF($AA4032-data!$G$1=0,"　",IF(AK4032=0,"　",VLOOKUP($AK4032,data!$A$1:$H$264,8,FALSE)))</f>
        <v>0</v>
      </c>
      <c r="AO4032" s="35">
        <v>43151</v>
      </c>
      <c r="AP4032" s="134" t="s">
        <v>19125</v>
      </c>
      <c r="AQ4032" s="264" t="str">
        <f t="shared" si="330"/>
        <v/>
      </c>
    </row>
    <row r="4033" spans="1:43" ht="24.75" customHeight="1" x14ac:dyDescent="0.15">
      <c r="A4033" s="593">
        <v>4030</v>
      </c>
      <c r="B4033" s="23" t="s">
        <v>19124</v>
      </c>
      <c r="C4033" s="24" t="s">
        <v>477</v>
      </c>
      <c r="D4033" s="23" t="s">
        <v>7823</v>
      </c>
      <c r="E4033" s="23" t="s">
        <v>582</v>
      </c>
      <c r="F4033" s="24" t="s">
        <v>11168</v>
      </c>
      <c r="G4033" s="25" t="s">
        <v>19312</v>
      </c>
      <c r="H4033" s="23" t="s">
        <v>19292</v>
      </c>
      <c r="I4033" s="23" t="s">
        <v>19293</v>
      </c>
      <c r="J4033" s="25" t="s">
        <v>19294</v>
      </c>
      <c r="K4033" s="58"/>
      <c r="L4033" s="58"/>
      <c r="M4033" s="23"/>
      <c r="N4033" s="23"/>
      <c r="O4033" s="25" t="s">
        <v>19295</v>
      </c>
      <c r="P4033" s="23" t="s">
        <v>19296</v>
      </c>
      <c r="Q4033" s="25" t="s">
        <v>19297</v>
      </c>
      <c r="R4033" s="58" t="s">
        <v>19298</v>
      </c>
      <c r="S4033" s="23" t="s">
        <v>19299</v>
      </c>
      <c r="T4033" s="23" t="s">
        <v>19300</v>
      </c>
      <c r="U4033" s="25" t="s">
        <v>19291</v>
      </c>
      <c r="V4033" s="23" t="s">
        <v>19292</v>
      </c>
      <c r="W4033" s="25" t="s">
        <v>19301</v>
      </c>
      <c r="X4033" s="58"/>
      <c r="Y4033" s="23"/>
      <c r="Z4033" s="23"/>
      <c r="AA4033" s="33">
        <v>5</v>
      </c>
      <c r="AB4033" s="295" t="str">
        <f t="shared" si="333"/>
        <v>年間</v>
      </c>
      <c r="AC4033" s="268"/>
      <c r="AD4033" s="23">
        <v>1</v>
      </c>
      <c r="AE4033" s="203">
        <v>73200</v>
      </c>
      <c r="AF4033" s="26">
        <f t="shared" si="332"/>
        <v>73200</v>
      </c>
      <c r="AG4033" s="27">
        <v>43141</v>
      </c>
      <c r="AH4033" s="168">
        <v>43140</v>
      </c>
      <c r="AI4033" s="29" t="s">
        <v>15151</v>
      </c>
      <c r="AJ4033" s="178">
        <f t="shared" si="331"/>
        <v>44965</v>
      </c>
      <c r="AK4033" s="23" t="s">
        <v>19126</v>
      </c>
      <c r="AL4033" s="23" t="s">
        <v>19311</v>
      </c>
      <c r="AM4033" s="35">
        <v>43140</v>
      </c>
      <c r="AN4033" s="555" t="str">
        <f>IF($AA4033-data!$G$1=0,"　",IF(AK4033=0,"　",VLOOKUP($AK4033,data!$A$1:$H$264,8,FALSE)))</f>
        <v>消耗部品交換対象</v>
      </c>
      <c r="AO4033" s="35">
        <v>43151</v>
      </c>
      <c r="AP4033" s="134" t="s">
        <v>19125</v>
      </c>
      <c r="AQ4033" s="264">
        <f t="shared" si="330"/>
        <v>44205</v>
      </c>
    </row>
    <row r="4034" spans="1:43" ht="24.75" customHeight="1" x14ac:dyDescent="0.15">
      <c r="A4034" s="593">
        <v>4031</v>
      </c>
      <c r="B4034" s="23" t="s">
        <v>19127</v>
      </c>
      <c r="C4034" s="24" t="s">
        <v>2412</v>
      </c>
      <c r="D4034" s="23" t="s">
        <v>10682</v>
      </c>
      <c r="E4034" s="23" t="s">
        <v>2412</v>
      </c>
      <c r="F4034" s="24" t="s">
        <v>19129</v>
      </c>
      <c r="G4034" s="25" t="s">
        <v>19132</v>
      </c>
      <c r="H4034" s="23" t="s">
        <v>19133</v>
      </c>
      <c r="I4034" s="23" t="s">
        <v>11136</v>
      </c>
      <c r="J4034" s="25" t="s">
        <v>19134</v>
      </c>
      <c r="K4034" s="58"/>
      <c r="L4034" s="58"/>
      <c r="M4034" s="23" t="s">
        <v>19135</v>
      </c>
      <c r="N4034" s="23" t="s">
        <v>19160</v>
      </c>
      <c r="O4034" s="25" t="s">
        <v>19161</v>
      </c>
      <c r="P4034" s="23" t="s">
        <v>19162</v>
      </c>
      <c r="Q4034" s="25" t="s">
        <v>19163</v>
      </c>
      <c r="R4034" s="58" t="s">
        <v>19164</v>
      </c>
      <c r="S4034" s="23" t="s">
        <v>19165</v>
      </c>
      <c r="T4034" s="23" t="s">
        <v>19166</v>
      </c>
      <c r="U4034" s="25" t="s">
        <v>19167</v>
      </c>
      <c r="V4034" s="23" t="s">
        <v>19133</v>
      </c>
      <c r="W4034" s="25" t="s">
        <v>19168</v>
      </c>
      <c r="X4034" s="58"/>
      <c r="Y4034" s="23" t="s">
        <v>19135</v>
      </c>
      <c r="Z4034" s="23" t="s">
        <v>19160</v>
      </c>
      <c r="AA4034" s="33">
        <v>5</v>
      </c>
      <c r="AB4034" s="295" t="str">
        <f t="shared" si="333"/>
        <v>年間</v>
      </c>
      <c r="AC4034" s="268"/>
      <c r="AD4034" s="23">
        <v>1</v>
      </c>
      <c r="AE4034" s="134">
        <v>137400</v>
      </c>
      <c r="AF4034" s="26">
        <f t="shared" si="332"/>
        <v>137400</v>
      </c>
      <c r="AG4034" s="27">
        <v>43101</v>
      </c>
      <c r="AH4034" s="168">
        <v>43132</v>
      </c>
      <c r="AI4034" s="29" t="s">
        <v>15151</v>
      </c>
      <c r="AJ4034" s="178">
        <f t="shared" si="331"/>
        <v>44957</v>
      </c>
      <c r="AK4034" s="23" t="s">
        <v>19169</v>
      </c>
      <c r="AL4034" s="23" t="s">
        <v>19158</v>
      </c>
      <c r="AM4034" s="35">
        <v>43132</v>
      </c>
      <c r="AN4034" s="408" t="str">
        <f>IF($AA4034-data!$G$1=0,"　",IF(AK4034=0,"　",VLOOKUP($AK4034,data!$A$1:$H$264,8,FALSE)))</f>
        <v>消耗部品交換対象</v>
      </c>
      <c r="AO4034" s="35">
        <v>43138</v>
      </c>
      <c r="AP4034" s="602" t="s">
        <v>19131</v>
      </c>
      <c r="AQ4034" s="264">
        <f t="shared" si="330"/>
        <v>44197</v>
      </c>
    </row>
    <row r="4035" spans="1:43" ht="24.75" customHeight="1" x14ac:dyDescent="0.15">
      <c r="A4035" s="593">
        <v>4032</v>
      </c>
      <c r="B4035" s="23" t="s">
        <v>19128</v>
      </c>
      <c r="C4035" s="24" t="s">
        <v>2412</v>
      </c>
      <c r="D4035" s="23" t="s">
        <v>10682</v>
      </c>
      <c r="E4035" s="23" t="s">
        <v>2412</v>
      </c>
      <c r="F4035" s="24" t="s">
        <v>19129</v>
      </c>
      <c r="G4035" s="25" t="s">
        <v>19132</v>
      </c>
      <c r="H4035" s="23" t="s">
        <v>19133</v>
      </c>
      <c r="I4035" s="23" t="s">
        <v>11136</v>
      </c>
      <c r="J4035" s="25" t="s">
        <v>19134</v>
      </c>
      <c r="K4035" s="58"/>
      <c r="L4035" s="58"/>
      <c r="M4035" s="23" t="s">
        <v>19135</v>
      </c>
      <c r="N4035" s="23" t="s">
        <v>19160</v>
      </c>
      <c r="O4035" s="25" t="s">
        <v>19161</v>
      </c>
      <c r="P4035" s="23" t="s">
        <v>19162</v>
      </c>
      <c r="Q4035" s="25" t="s">
        <v>19163</v>
      </c>
      <c r="R4035" s="58" t="s">
        <v>19164</v>
      </c>
      <c r="S4035" s="23" t="s">
        <v>19165</v>
      </c>
      <c r="T4035" s="23" t="s">
        <v>19166</v>
      </c>
      <c r="U4035" s="25" t="s">
        <v>19167</v>
      </c>
      <c r="V4035" s="23" t="s">
        <v>19133</v>
      </c>
      <c r="W4035" s="25" t="s">
        <v>19168</v>
      </c>
      <c r="X4035" s="58"/>
      <c r="Y4035" s="23" t="s">
        <v>19135</v>
      </c>
      <c r="Z4035" s="23" t="s">
        <v>19160</v>
      </c>
      <c r="AA4035" s="33">
        <v>5</v>
      </c>
      <c r="AB4035" s="295" t="str">
        <f t="shared" si="333"/>
        <v>年間</v>
      </c>
      <c r="AC4035" s="268"/>
      <c r="AD4035" s="23">
        <v>1</v>
      </c>
      <c r="AE4035" s="134">
        <v>2180</v>
      </c>
      <c r="AF4035" s="26">
        <f t="shared" si="332"/>
        <v>2180</v>
      </c>
      <c r="AG4035" s="27">
        <v>43102</v>
      </c>
      <c r="AH4035" s="168">
        <v>43132</v>
      </c>
      <c r="AI4035" s="29" t="s">
        <v>15151</v>
      </c>
      <c r="AJ4035" s="178">
        <f t="shared" si="331"/>
        <v>44957</v>
      </c>
      <c r="AK4035" s="23" t="s">
        <v>19130</v>
      </c>
      <c r="AL4035" s="23" t="s">
        <v>19159</v>
      </c>
      <c r="AM4035" s="35">
        <v>43132</v>
      </c>
      <c r="AN4035" s="408">
        <f>IF($AA4035-data!$G$1=0,"　",IF(AK4035=0,"　",VLOOKUP($AK4035,data!$A$1:$H$264,8,FALSE)))</f>
        <v>0</v>
      </c>
      <c r="AO4035" s="35">
        <v>43138</v>
      </c>
      <c r="AP4035" s="134" t="s">
        <v>21458</v>
      </c>
      <c r="AQ4035" s="264" t="str">
        <f t="shared" si="330"/>
        <v/>
      </c>
    </row>
    <row r="4036" spans="1:43" ht="24.75" customHeight="1" x14ac:dyDescent="0.15">
      <c r="A4036" s="593">
        <v>4033</v>
      </c>
      <c r="B4036" s="23" t="s">
        <v>21529</v>
      </c>
      <c r="C4036" s="24" t="s">
        <v>19137</v>
      </c>
      <c r="D4036" s="23" t="s">
        <v>19138</v>
      </c>
      <c r="E4036" s="23" t="s">
        <v>2276</v>
      </c>
      <c r="F4036" s="24" t="s">
        <v>10234</v>
      </c>
      <c r="G4036" s="25" t="s">
        <v>17423</v>
      </c>
      <c r="H4036" s="23" t="s">
        <v>17424</v>
      </c>
      <c r="I4036" s="23" t="s">
        <v>11102</v>
      </c>
      <c r="J4036" s="25" t="s">
        <v>18359</v>
      </c>
      <c r="K4036" s="58" t="s">
        <v>17425</v>
      </c>
      <c r="L4036" s="58"/>
      <c r="M4036" s="424" t="s">
        <v>17674</v>
      </c>
      <c r="N4036" s="424" t="s">
        <v>17675</v>
      </c>
      <c r="O4036" s="25" t="s">
        <v>17430</v>
      </c>
      <c r="P4036" s="23" t="s">
        <v>17431</v>
      </c>
      <c r="Q4036" s="25" t="s">
        <v>17432</v>
      </c>
      <c r="R4036" s="58" t="s">
        <v>17433</v>
      </c>
      <c r="S4036" s="23" t="s">
        <v>17435</v>
      </c>
      <c r="T4036" s="23" t="s">
        <v>17437</v>
      </c>
      <c r="U4036" s="25" t="s">
        <v>17430</v>
      </c>
      <c r="V4036" s="23" t="s">
        <v>17431</v>
      </c>
      <c r="W4036" s="25" t="s">
        <v>17432</v>
      </c>
      <c r="X4036" s="58" t="s">
        <v>17433</v>
      </c>
      <c r="Y4036" s="23" t="s">
        <v>17434</v>
      </c>
      <c r="Z4036" s="23" t="s">
        <v>17436</v>
      </c>
      <c r="AA4036" s="33">
        <v>3</v>
      </c>
      <c r="AB4036" s="295" t="str">
        <f t="shared" si="333"/>
        <v>年間</v>
      </c>
      <c r="AC4036" s="268"/>
      <c r="AD4036" s="23">
        <v>1</v>
      </c>
      <c r="AE4036" s="134">
        <v>7920</v>
      </c>
      <c r="AF4036" s="26">
        <f t="shared" si="332"/>
        <v>7920</v>
      </c>
      <c r="AG4036" s="27">
        <v>43132</v>
      </c>
      <c r="AH4036" s="168">
        <v>43182</v>
      </c>
      <c r="AI4036" s="29" t="s">
        <v>15151</v>
      </c>
      <c r="AJ4036" s="178">
        <f t="shared" si="331"/>
        <v>44277</v>
      </c>
      <c r="AK4036" s="23" t="s">
        <v>21531</v>
      </c>
      <c r="AL4036" s="132" t="s">
        <v>19191</v>
      </c>
      <c r="AM4036" s="35">
        <v>43182</v>
      </c>
      <c r="AN4036" s="555" t="str">
        <f>IF($AA4036-data!$G$1=0,"　",IF(AK4036=0,"　",VLOOKUP($AK4036,data!$A$1:$H$264,8,FALSE)))</f>
        <v>　</v>
      </c>
      <c r="AO4036" s="35">
        <v>43138</v>
      </c>
      <c r="AP4036" s="134" t="s">
        <v>21530</v>
      </c>
      <c r="AQ4036" s="264" t="str">
        <f t="shared" si="330"/>
        <v/>
      </c>
    </row>
    <row r="4037" spans="1:43" ht="24.75" customHeight="1" x14ac:dyDescent="0.15">
      <c r="A4037" s="593">
        <v>4034</v>
      </c>
      <c r="B4037" s="23" t="s">
        <v>19136</v>
      </c>
      <c r="C4037" s="24" t="s">
        <v>19137</v>
      </c>
      <c r="D4037" s="23" t="s">
        <v>19138</v>
      </c>
      <c r="E4037" s="23" t="s">
        <v>2276</v>
      </c>
      <c r="F4037" s="24" t="s">
        <v>10234</v>
      </c>
      <c r="G4037" s="25" t="s">
        <v>17423</v>
      </c>
      <c r="H4037" s="23" t="s">
        <v>17424</v>
      </c>
      <c r="I4037" s="23" t="s">
        <v>11102</v>
      </c>
      <c r="J4037" s="25" t="s">
        <v>18359</v>
      </c>
      <c r="K4037" s="58" t="s">
        <v>17425</v>
      </c>
      <c r="L4037" s="58"/>
      <c r="M4037" s="424" t="s">
        <v>17674</v>
      </c>
      <c r="N4037" s="424" t="s">
        <v>17675</v>
      </c>
      <c r="O4037" s="25" t="s">
        <v>17430</v>
      </c>
      <c r="P4037" s="23" t="s">
        <v>17431</v>
      </c>
      <c r="Q4037" s="25" t="s">
        <v>17432</v>
      </c>
      <c r="R4037" s="58" t="s">
        <v>17433</v>
      </c>
      <c r="S4037" s="23" t="s">
        <v>17435</v>
      </c>
      <c r="T4037" s="23" t="s">
        <v>17437</v>
      </c>
      <c r="U4037" s="25" t="s">
        <v>17430</v>
      </c>
      <c r="V4037" s="23" t="s">
        <v>17431</v>
      </c>
      <c r="W4037" s="25" t="s">
        <v>17432</v>
      </c>
      <c r="X4037" s="58" t="s">
        <v>17433</v>
      </c>
      <c r="Y4037" s="23" t="s">
        <v>17434</v>
      </c>
      <c r="Z4037" s="23" t="s">
        <v>17436</v>
      </c>
      <c r="AA4037" s="33">
        <v>3</v>
      </c>
      <c r="AB4037" s="295" t="str">
        <f t="shared" si="333"/>
        <v>年間</v>
      </c>
      <c r="AC4037" s="268"/>
      <c r="AD4037" s="23">
        <v>1</v>
      </c>
      <c r="AE4037" s="134">
        <v>7920</v>
      </c>
      <c r="AF4037" s="26">
        <f t="shared" si="332"/>
        <v>7920</v>
      </c>
      <c r="AG4037" s="27">
        <v>43132</v>
      </c>
      <c r="AH4037" s="168">
        <v>43182</v>
      </c>
      <c r="AI4037" s="29" t="s">
        <v>15151</v>
      </c>
      <c r="AJ4037" s="178">
        <f t="shared" si="331"/>
        <v>44277</v>
      </c>
      <c r="AK4037" s="23" t="s">
        <v>16820</v>
      </c>
      <c r="AL4037" s="132" t="s">
        <v>19192</v>
      </c>
      <c r="AM4037" s="35">
        <v>43182</v>
      </c>
      <c r="AN4037" s="555" t="str">
        <f>IF($AA4037-data!$G$1=0,"　",IF(AK4037=0,"　",VLOOKUP($AK4037,data!$A$1:$H$264,8,FALSE)))</f>
        <v>　</v>
      </c>
      <c r="AO4037" s="35">
        <v>43138</v>
      </c>
      <c r="AP4037" s="134" t="s">
        <v>19139</v>
      </c>
      <c r="AQ4037" s="264" t="str">
        <f t="shared" si="330"/>
        <v/>
      </c>
    </row>
    <row r="4038" spans="1:43" ht="24.75" customHeight="1" x14ac:dyDescent="0.15">
      <c r="A4038" s="593">
        <v>4035</v>
      </c>
      <c r="B4038" s="23" t="s">
        <v>19141</v>
      </c>
      <c r="C4038" s="24" t="s">
        <v>2344</v>
      </c>
      <c r="D4038" s="23"/>
      <c r="E4038" s="23"/>
      <c r="F4038" s="24"/>
      <c r="G4038" s="25"/>
      <c r="H4038" s="23"/>
      <c r="I4038" s="23"/>
      <c r="J4038" s="25"/>
      <c r="K4038" s="58"/>
      <c r="L4038" s="58"/>
      <c r="M4038" s="23"/>
      <c r="N4038" s="23"/>
      <c r="O4038" s="25"/>
      <c r="P4038" s="23"/>
      <c r="Q4038" s="25"/>
      <c r="R4038" s="58"/>
      <c r="S4038" s="23"/>
      <c r="T4038" s="23"/>
      <c r="U4038" s="25"/>
      <c r="V4038" s="23"/>
      <c r="W4038" s="25"/>
      <c r="X4038" s="58"/>
      <c r="Y4038" s="23"/>
      <c r="Z4038" s="23"/>
      <c r="AA4038" s="33"/>
      <c r="AB4038" s="295" t="str">
        <f t="shared" si="333"/>
        <v/>
      </c>
      <c r="AC4038" s="268"/>
      <c r="AD4038" s="23"/>
      <c r="AE4038" s="134"/>
      <c r="AF4038" s="26" t="str">
        <f t="shared" si="332"/>
        <v/>
      </c>
      <c r="AG4038" s="27"/>
      <c r="AH4038" s="168"/>
      <c r="AI4038" s="29" t="s">
        <v>15151</v>
      </c>
      <c r="AJ4038" s="178" t="str">
        <f t="shared" si="331"/>
        <v/>
      </c>
      <c r="AK4038" s="23"/>
      <c r="AL4038" s="23"/>
      <c r="AM4038" s="35"/>
      <c r="AN4038" s="408" t="str">
        <f>IF($AA4038-data!$G$1=0,"　",IF(AK4038=0,"　",VLOOKUP($AK4038,data!$A$1:$H$264,8,FALSE)))</f>
        <v>　</v>
      </c>
      <c r="AO4038" s="35"/>
      <c r="AP4038" s="134"/>
      <c r="AQ4038" s="264" t="str">
        <f t="shared" si="330"/>
        <v/>
      </c>
    </row>
    <row r="4039" spans="1:43" ht="24.75" customHeight="1" x14ac:dyDescent="0.15">
      <c r="A4039" s="593">
        <v>4036</v>
      </c>
      <c r="B4039" s="23" t="s">
        <v>19153</v>
      </c>
      <c r="C4039" s="24" t="s">
        <v>2412</v>
      </c>
      <c r="D4039" s="23" t="s">
        <v>10682</v>
      </c>
      <c r="E4039" s="23" t="s">
        <v>2412</v>
      </c>
      <c r="F4039" s="24" t="s">
        <v>19129</v>
      </c>
      <c r="G4039" s="25" t="s">
        <v>19245</v>
      </c>
      <c r="H4039" s="234"/>
      <c r="I4039" s="234"/>
      <c r="J4039" s="510"/>
      <c r="K4039" s="516"/>
      <c r="L4039" s="516"/>
      <c r="M4039" s="234"/>
      <c r="N4039" s="234"/>
      <c r="O4039" s="510" t="s">
        <v>19155</v>
      </c>
      <c r="P4039" s="234"/>
      <c r="Q4039" s="510"/>
      <c r="R4039" s="516"/>
      <c r="S4039" s="234"/>
      <c r="T4039" s="234"/>
      <c r="U4039" s="510" t="s">
        <v>19155</v>
      </c>
      <c r="V4039" s="234"/>
      <c r="W4039" s="510"/>
      <c r="X4039" s="516"/>
      <c r="Y4039" s="234"/>
      <c r="Z4039" s="234"/>
      <c r="AA4039" s="33">
        <v>5</v>
      </c>
      <c r="AB4039" s="295" t="str">
        <f t="shared" si="333"/>
        <v>年間</v>
      </c>
      <c r="AC4039" s="268"/>
      <c r="AD4039" s="23">
        <v>1</v>
      </c>
      <c r="AE4039" s="134">
        <v>23400</v>
      </c>
      <c r="AF4039" s="26">
        <f t="shared" si="332"/>
        <v>23400</v>
      </c>
      <c r="AG4039" s="27">
        <v>43132</v>
      </c>
      <c r="AH4039" s="168">
        <v>43132</v>
      </c>
      <c r="AI4039" s="29" t="s">
        <v>15151</v>
      </c>
      <c r="AJ4039" s="178">
        <f t="shared" si="331"/>
        <v>44957</v>
      </c>
      <c r="AK4039" s="23" t="s">
        <v>15146</v>
      </c>
      <c r="AL4039" s="317"/>
      <c r="AM4039" s="35"/>
      <c r="AN4039" s="408">
        <f>IF($AA4039-data!$G$1=0,"　",IF(AK4039=0,"　",VLOOKUP($AK4039,data!$A$1:$H$264,8,FALSE)))</f>
        <v>0</v>
      </c>
      <c r="AO4039" s="35"/>
      <c r="AP4039" s="134" t="s">
        <v>21352</v>
      </c>
      <c r="AQ4039" s="264" t="str">
        <f t="shared" si="330"/>
        <v/>
      </c>
    </row>
    <row r="4040" spans="1:43" ht="24.75" customHeight="1" x14ac:dyDescent="0.15">
      <c r="A4040" s="593">
        <v>4037</v>
      </c>
      <c r="B4040" s="23" t="s">
        <v>19153</v>
      </c>
      <c r="C4040" s="24" t="s">
        <v>2412</v>
      </c>
      <c r="D4040" s="23" t="s">
        <v>10682</v>
      </c>
      <c r="E4040" s="23" t="s">
        <v>2412</v>
      </c>
      <c r="F4040" s="24" t="s">
        <v>19129</v>
      </c>
      <c r="G4040" s="25" t="s">
        <v>19245</v>
      </c>
      <c r="H4040" s="234"/>
      <c r="I4040" s="234"/>
      <c r="J4040" s="510"/>
      <c r="K4040" s="516"/>
      <c r="L4040" s="516"/>
      <c r="M4040" s="234"/>
      <c r="N4040" s="234"/>
      <c r="O4040" s="510" t="s">
        <v>19155</v>
      </c>
      <c r="P4040" s="234"/>
      <c r="Q4040" s="510"/>
      <c r="R4040" s="516"/>
      <c r="S4040" s="234"/>
      <c r="T4040" s="234"/>
      <c r="U4040" s="510" t="s">
        <v>19155</v>
      </c>
      <c r="V4040" s="234"/>
      <c r="W4040" s="510"/>
      <c r="X4040" s="516"/>
      <c r="Y4040" s="234"/>
      <c r="Z4040" s="234"/>
      <c r="AA4040" s="33">
        <v>5</v>
      </c>
      <c r="AB4040" s="295" t="str">
        <f t="shared" si="333"/>
        <v>年間</v>
      </c>
      <c r="AC4040" s="268"/>
      <c r="AD4040" s="23">
        <v>1</v>
      </c>
      <c r="AE4040" s="134">
        <v>23400</v>
      </c>
      <c r="AF4040" s="26">
        <f t="shared" si="332"/>
        <v>23400</v>
      </c>
      <c r="AG4040" s="27">
        <v>43132</v>
      </c>
      <c r="AH4040" s="168">
        <v>43132</v>
      </c>
      <c r="AI4040" s="29" t="s">
        <v>15151</v>
      </c>
      <c r="AJ4040" s="178">
        <f t="shared" si="331"/>
        <v>44957</v>
      </c>
      <c r="AK4040" s="23" t="s">
        <v>15146</v>
      </c>
      <c r="AL4040" s="317"/>
      <c r="AM4040" s="35"/>
      <c r="AN4040" s="408">
        <f>IF($AA4040-data!$G$1=0,"　",IF(AK4040=0,"　",VLOOKUP($AK4040,data!$A$1:$H$264,8,FALSE)))</f>
        <v>0</v>
      </c>
      <c r="AO4040" s="35"/>
      <c r="AP4040" s="134" t="s">
        <v>19156</v>
      </c>
      <c r="AQ4040" s="264" t="str">
        <f t="shared" si="330"/>
        <v/>
      </c>
    </row>
    <row r="4041" spans="1:43" ht="24.75" customHeight="1" x14ac:dyDescent="0.15">
      <c r="A4041" s="593">
        <v>4038</v>
      </c>
      <c r="B4041" s="23" t="s">
        <v>19153</v>
      </c>
      <c r="C4041" s="24" t="s">
        <v>2412</v>
      </c>
      <c r="D4041" s="23" t="s">
        <v>10682</v>
      </c>
      <c r="E4041" s="23" t="s">
        <v>2412</v>
      </c>
      <c r="F4041" s="24" t="s">
        <v>19129</v>
      </c>
      <c r="G4041" s="25" t="s">
        <v>19245</v>
      </c>
      <c r="H4041" s="234"/>
      <c r="I4041" s="234"/>
      <c r="J4041" s="510"/>
      <c r="K4041" s="516"/>
      <c r="L4041" s="516"/>
      <c r="M4041" s="234"/>
      <c r="N4041" s="234"/>
      <c r="O4041" s="510" t="s">
        <v>19155</v>
      </c>
      <c r="P4041" s="234"/>
      <c r="Q4041" s="510"/>
      <c r="R4041" s="516"/>
      <c r="S4041" s="234"/>
      <c r="T4041" s="234"/>
      <c r="U4041" s="510" t="s">
        <v>19155</v>
      </c>
      <c r="V4041" s="234"/>
      <c r="W4041" s="510"/>
      <c r="X4041" s="516"/>
      <c r="Y4041" s="234"/>
      <c r="Z4041" s="234"/>
      <c r="AA4041" s="33">
        <v>5</v>
      </c>
      <c r="AB4041" s="295" t="str">
        <f t="shared" si="333"/>
        <v>年間</v>
      </c>
      <c r="AC4041" s="268"/>
      <c r="AD4041" s="23">
        <v>1</v>
      </c>
      <c r="AE4041" s="134">
        <v>23400</v>
      </c>
      <c r="AF4041" s="26">
        <f t="shared" si="332"/>
        <v>23400</v>
      </c>
      <c r="AG4041" s="27">
        <v>43132</v>
      </c>
      <c r="AH4041" s="168">
        <v>43132</v>
      </c>
      <c r="AI4041" s="29" t="s">
        <v>15151</v>
      </c>
      <c r="AJ4041" s="178">
        <f t="shared" si="331"/>
        <v>44957</v>
      </c>
      <c r="AK4041" s="23" t="s">
        <v>15146</v>
      </c>
      <c r="AL4041" s="317"/>
      <c r="AM4041" s="35"/>
      <c r="AN4041" s="408">
        <f>IF($AA4041-data!$G$1=0,"　",IF(AK4041=0,"　",VLOOKUP($AK4041,data!$A$1:$H$264,8,FALSE)))</f>
        <v>0</v>
      </c>
      <c r="AO4041" s="35"/>
      <c r="AP4041" s="134" t="s">
        <v>19156</v>
      </c>
      <c r="AQ4041" s="264" t="str">
        <f t="shared" si="330"/>
        <v/>
      </c>
    </row>
    <row r="4042" spans="1:43" ht="24.75" customHeight="1" x14ac:dyDescent="0.15">
      <c r="A4042" s="593">
        <v>4039</v>
      </c>
      <c r="B4042" s="23" t="s">
        <v>19154</v>
      </c>
      <c r="C4042" s="24" t="s">
        <v>2412</v>
      </c>
      <c r="D4042" s="23" t="s">
        <v>10682</v>
      </c>
      <c r="E4042" s="23" t="s">
        <v>2412</v>
      </c>
      <c r="F4042" s="24" t="s">
        <v>19129</v>
      </c>
      <c r="G4042" s="25" t="s">
        <v>19245</v>
      </c>
      <c r="H4042" s="234"/>
      <c r="I4042" s="234"/>
      <c r="J4042" s="510"/>
      <c r="K4042" s="516"/>
      <c r="L4042" s="516"/>
      <c r="M4042" s="234"/>
      <c r="N4042" s="234"/>
      <c r="O4042" s="510" t="s">
        <v>19155</v>
      </c>
      <c r="P4042" s="234"/>
      <c r="Q4042" s="510"/>
      <c r="R4042" s="516"/>
      <c r="S4042" s="234"/>
      <c r="T4042" s="234"/>
      <c r="U4042" s="510" t="s">
        <v>19155</v>
      </c>
      <c r="V4042" s="234"/>
      <c r="W4042" s="510"/>
      <c r="X4042" s="516"/>
      <c r="Y4042" s="234"/>
      <c r="Z4042" s="234"/>
      <c r="AA4042" s="33">
        <v>5</v>
      </c>
      <c r="AB4042" s="295" t="str">
        <f t="shared" si="333"/>
        <v>年間</v>
      </c>
      <c r="AC4042" s="268"/>
      <c r="AD4042" s="23">
        <v>1</v>
      </c>
      <c r="AE4042" s="26">
        <v>100200</v>
      </c>
      <c r="AF4042" s="26">
        <f t="shared" si="332"/>
        <v>100200</v>
      </c>
      <c r="AG4042" s="27">
        <v>43132</v>
      </c>
      <c r="AH4042" s="168">
        <v>43132</v>
      </c>
      <c r="AI4042" s="29" t="s">
        <v>15151</v>
      </c>
      <c r="AJ4042" s="178">
        <f t="shared" si="331"/>
        <v>44957</v>
      </c>
      <c r="AK4042" s="23" t="s">
        <v>19157</v>
      </c>
      <c r="AL4042" s="317"/>
      <c r="AM4042" s="35"/>
      <c r="AN4042" s="408" t="s">
        <v>26833</v>
      </c>
      <c r="AO4042" s="35"/>
      <c r="AP4042" s="134" t="s">
        <v>19156</v>
      </c>
      <c r="AQ4042" s="264">
        <f t="shared" si="330"/>
        <v>44197</v>
      </c>
    </row>
    <row r="4043" spans="1:43" ht="24.75" customHeight="1" x14ac:dyDescent="0.15">
      <c r="A4043" s="593">
        <v>4040</v>
      </c>
      <c r="B4043" s="23" t="s">
        <v>19154</v>
      </c>
      <c r="C4043" s="24" t="s">
        <v>2412</v>
      </c>
      <c r="D4043" s="23" t="s">
        <v>10682</v>
      </c>
      <c r="E4043" s="23" t="s">
        <v>2412</v>
      </c>
      <c r="F4043" s="24" t="s">
        <v>19129</v>
      </c>
      <c r="G4043" s="25" t="s">
        <v>19245</v>
      </c>
      <c r="H4043" s="234"/>
      <c r="I4043" s="234"/>
      <c r="J4043" s="510"/>
      <c r="K4043" s="516"/>
      <c r="L4043" s="516"/>
      <c r="M4043" s="234"/>
      <c r="N4043" s="234"/>
      <c r="O4043" s="510" t="s">
        <v>19155</v>
      </c>
      <c r="P4043" s="234"/>
      <c r="Q4043" s="510"/>
      <c r="R4043" s="516"/>
      <c r="S4043" s="234"/>
      <c r="T4043" s="234"/>
      <c r="U4043" s="510" t="s">
        <v>19155</v>
      </c>
      <c r="V4043" s="234"/>
      <c r="W4043" s="510"/>
      <c r="X4043" s="516"/>
      <c r="Y4043" s="234"/>
      <c r="Z4043" s="234"/>
      <c r="AA4043" s="33">
        <v>5</v>
      </c>
      <c r="AB4043" s="295" t="str">
        <f t="shared" si="333"/>
        <v>年間</v>
      </c>
      <c r="AC4043" s="268"/>
      <c r="AD4043" s="23">
        <v>1</v>
      </c>
      <c r="AE4043" s="26">
        <v>100200</v>
      </c>
      <c r="AF4043" s="26">
        <f t="shared" si="332"/>
        <v>100200</v>
      </c>
      <c r="AG4043" s="27">
        <v>43132</v>
      </c>
      <c r="AH4043" s="168">
        <v>43132</v>
      </c>
      <c r="AI4043" s="29" t="s">
        <v>15151</v>
      </c>
      <c r="AJ4043" s="178">
        <f t="shared" si="331"/>
        <v>44957</v>
      </c>
      <c r="AK4043" s="23" t="s">
        <v>19157</v>
      </c>
      <c r="AL4043" s="317"/>
      <c r="AM4043" s="35"/>
      <c r="AN4043" s="408" t="s">
        <v>26833</v>
      </c>
      <c r="AO4043" s="35"/>
      <c r="AP4043" s="134" t="s">
        <v>19156</v>
      </c>
      <c r="AQ4043" s="264">
        <f t="shared" si="330"/>
        <v>44197</v>
      </c>
    </row>
    <row r="4044" spans="1:43" ht="24.75" customHeight="1" x14ac:dyDescent="0.15">
      <c r="A4044" s="593">
        <v>4041</v>
      </c>
      <c r="B4044" s="23" t="s">
        <v>19154</v>
      </c>
      <c r="C4044" s="24" t="s">
        <v>2412</v>
      </c>
      <c r="D4044" s="23" t="s">
        <v>10682</v>
      </c>
      <c r="E4044" s="23" t="s">
        <v>2412</v>
      </c>
      <c r="F4044" s="24" t="s">
        <v>19129</v>
      </c>
      <c r="G4044" s="25" t="s">
        <v>19245</v>
      </c>
      <c r="H4044" s="234"/>
      <c r="I4044" s="234"/>
      <c r="J4044" s="510"/>
      <c r="K4044" s="516"/>
      <c r="L4044" s="516"/>
      <c r="M4044" s="234"/>
      <c r="N4044" s="234"/>
      <c r="O4044" s="510" t="s">
        <v>19155</v>
      </c>
      <c r="P4044" s="234"/>
      <c r="Q4044" s="510"/>
      <c r="R4044" s="516"/>
      <c r="S4044" s="234"/>
      <c r="T4044" s="234"/>
      <c r="U4044" s="510" t="s">
        <v>19155</v>
      </c>
      <c r="V4044" s="234"/>
      <c r="W4044" s="510"/>
      <c r="X4044" s="516"/>
      <c r="Y4044" s="234"/>
      <c r="Z4044" s="234"/>
      <c r="AA4044" s="33">
        <v>5</v>
      </c>
      <c r="AB4044" s="295" t="str">
        <f t="shared" si="333"/>
        <v>年間</v>
      </c>
      <c r="AC4044" s="268"/>
      <c r="AD4044" s="23">
        <v>1</v>
      </c>
      <c r="AE4044" s="26">
        <v>100200</v>
      </c>
      <c r="AF4044" s="26">
        <f t="shared" si="332"/>
        <v>100200</v>
      </c>
      <c r="AG4044" s="27">
        <v>43132</v>
      </c>
      <c r="AH4044" s="168">
        <v>43132</v>
      </c>
      <c r="AI4044" s="29" t="s">
        <v>15151</v>
      </c>
      <c r="AJ4044" s="178">
        <f t="shared" si="331"/>
        <v>44957</v>
      </c>
      <c r="AK4044" s="23" t="s">
        <v>19157</v>
      </c>
      <c r="AL4044" s="317"/>
      <c r="AM4044" s="35"/>
      <c r="AN4044" s="408" t="s">
        <v>26833</v>
      </c>
      <c r="AO4044" s="35"/>
      <c r="AP4044" s="134" t="s">
        <v>19156</v>
      </c>
      <c r="AQ4044" s="264">
        <f t="shared" si="330"/>
        <v>44197</v>
      </c>
    </row>
    <row r="4045" spans="1:43" ht="24.75" customHeight="1" x14ac:dyDescent="0.15">
      <c r="A4045" s="593">
        <v>4042</v>
      </c>
      <c r="B4045" s="23" t="s">
        <v>19246</v>
      </c>
      <c r="C4045" s="24" t="s">
        <v>582</v>
      </c>
      <c r="D4045" s="23" t="s">
        <v>6827</v>
      </c>
      <c r="E4045" s="23" t="s">
        <v>477</v>
      </c>
      <c r="F4045" s="24" t="s">
        <v>18840</v>
      </c>
      <c r="G4045" s="25" t="s">
        <v>19941</v>
      </c>
      <c r="H4045" s="23" t="s">
        <v>19942</v>
      </c>
      <c r="I4045" s="23" t="s">
        <v>19943</v>
      </c>
      <c r="J4045" s="25" t="s">
        <v>19946</v>
      </c>
      <c r="K4045" s="58" t="s">
        <v>19944</v>
      </c>
      <c r="L4045" s="516"/>
      <c r="M4045" s="23" t="s">
        <v>19945</v>
      </c>
      <c r="N4045" s="23" t="s">
        <v>19947</v>
      </c>
      <c r="O4045" s="25" t="s">
        <v>19948</v>
      </c>
      <c r="P4045" s="23" t="s">
        <v>19949</v>
      </c>
      <c r="Q4045" s="25" t="s">
        <v>19950</v>
      </c>
      <c r="R4045" s="134" t="s">
        <v>19951</v>
      </c>
      <c r="S4045" s="23" t="s">
        <v>19952</v>
      </c>
      <c r="T4045" s="23" t="s">
        <v>19953</v>
      </c>
      <c r="U4045" s="25" t="s">
        <v>19954</v>
      </c>
      <c r="V4045" s="23" t="s">
        <v>19955</v>
      </c>
      <c r="W4045" s="25" t="s">
        <v>19956</v>
      </c>
      <c r="X4045" s="58" t="s">
        <v>19957</v>
      </c>
      <c r="Y4045" s="23" t="s">
        <v>19958</v>
      </c>
      <c r="Z4045" s="23" t="s">
        <v>19947</v>
      </c>
      <c r="AA4045" s="33">
        <v>5</v>
      </c>
      <c r="AB4045" s="295" t="str">
        <f t="shared" si="333"/>
        <v>年間</v>
      </c>
      <c r="AC4045" s="268"/>
      <c r="AD4045" s="23">
        <v>1</v>
      </c>
      <c r="AE4045" s="134">
        <v>105000</v>
      </c>
      <c r="AF4045" s="26">
        <f t="shared" si="332"/>
        <v>105000</v>
      </c>
      <c r="AG4045" s="27">
        <v>43132</v>
      </c>
      <c r="AH4045" s="168">
        <v>43160</v>
      </c>
      <c r="AI4045" s="533" t="s">
        <v>15151</v>
      </c>
      <c r="AJ4045" s="178">
        <f t="shared" si="331"/>
        <v>44985</v>
      </c>
      <c r="AK4045" s="23" t="s">
        <v>19248</v>
      </c>
      <c r="AL4045" s="23" t="s">
        <v>19959</v>
      </c>
      <c r="AM4045" s="35">
        <v>43160</v>
      </c>
      <c r="AN4045" s="408">
        <f>IF($AA4045-data!$G$1=0,"　",IF(AK4045=0,"　",VLOOKUP($AK4045,data!$A$1:$H$264,8,FALSE)))</f>
        <v>0</v>
      </c>
      <c r="AO4045" s="582">
        <v>43208</v>
      </c>
      <c r="AP4045" s="134" t="s">
        <v>19247</v>
      </c>
      <c r="AQ4045" s="264" t="str">
        <f t="shared" si="330"/>
        <v/>
      </c>
    </row>
    <row r="4046" spans="1:43" ht="24.75" customHeight="1" x14ac:dyDescent="0.15">
      <c r="A4046" s="593">
        <v>4043</v>
      </c>
      <c r="B4046" s="23" t="s">
        <v>19246</v>
      </c>
      <c r="C4046" s="24" t="s">
        <v>582</v>
      </c>
      <c r="D4046" s="23" t="s">
        <v>6827</v>
      </c>
      <c r="E4046" s="23" t="s">
        <v>477</v>
      </c>
      <c r="F4046" s="24" t="s">
        <v>18840</v>
      </c>
      <c r="G4046" s="25" t="s">
        <v>19941</v>
      </c>
      <c r="H4046" s="23" t="s">
        <v>19942</v>
      </c>
      <c r="I4046" s="23" t="s">
        <v>19943</v>
      </c>
      <c r="J4046" s="25" t="s">
        <v>19946</v>
      </c>
      <c r="K4046" s="58" t="s">
        <v>19944</v>
      </c>
      <c r="L4046" s="516"/>
      <c r="M4046" s="23" t="s">
        <v>19945</v>
      </c>
      <c r="N4046" s="23" t="s">
        <v>19947</v>
      </c>
      <c r="O4046" s="25" t="s">
        <v>19948</v>
      </c>
      <c r="P4046" s="23" t="s">
        <v>19949</v>
      </c>
      <c r="Q4046" s="25" t="s">
        <v>19950</v>
      </c>
      <c r="R4046" s="134" t="s">
        <v>19951</v>
      </c>
      <c r="S4046" s="23" t="s">
        <v>19952</v>
      </c>
      <c r="T4046" s="23" t="s">
        <v>19953</v>
      </c>
      <c r="U4046" s="25" t="s">
        <v>19954</v>
      </c>
      <c r="V4046" s="23" t="s">
        <v>19955</v>
      </c>
      <c r="W4046" s="25" t="s">
        <v>19956</v>
      </c>
      <c r="X4046" s="58" t="s">
        <v>19957</v>
      </c>
      <c r="Y4046" s="23" t="s">
        <v>19958</v>
      </c>
      <c r="Z4046" s="23" t="s">
        <v>19947</v>
      </c>
      <c r="AA4046" s="33">
        <v>5</v>
      </c>
      <c r="AB4046" s="295" t="str">
        <f t="shared" si="333"/>
        <v>年間</v>
      </c>
      <c r="AC4046" s="268"/>
      <c r="AD4046" s="23">
        <v>1</v>
      </c>
      <c r="AE4046" s="134">
        <v>105000</v>
      </c>
      <c r="AF4046" s="26">
        <f t="shared" si="332"/>
        <v>105000</v>
      </c>
      <c r="AG4046" s="27">
        <v>43132</v>
      </c>
      <c r="AH4046" s="168">
        <v>43160</v>
      </c>
      <c r="AI4046" s="533" t="s">
        <v>15151</v>
      </c>
      <c r="AJ4046" s="178">
        <f t="shared" si="331"/>
        <v>44985</v>
      </c>
      <c r="AK4046" s="23" t="s">
        <v>19248</v>
      </c>
      <c r="AL4046" s="23" t="s">
        <v>19960</v>
      </c>
      <c r="AM4046" s="35">
        <v>43160</v>
      </c>
      <c r="AN4046" s="408">
        <f>IF($AA4046-data!$G$1=0,"　",IF(AK4046=0,"　",VLOOKUP($AK4046,data!$A$1:$H$264,8,FALSE)))</f>
        <v>0</v>
      </c>
      <c r="AO4046" s="582">
        <v>43208</v>
      </c>
      <c r="AP4046" s="134" t="s">
        <v>19247</v>
      </c>
      <c r="AQ4046" s="264" t="str">
        <f t="shared" si="330"/>
        <v/>
      </c>
    </row>
    <row r="4047" spans="1:43" ht="24.75" customHeight="1" x14ac:dyDescent="0.15">
      <c r="A4047" s="593">
        <v>4044</v>
      </c>
      <c r="B4047" s="23" t="s">
        <v>19246</v>
      </c>
      <c r="C4047" s="24" t="s">
        <v>582</v>
      </c>
      <c r="D4047" s="23" t="s">
        <v>6827</v>
      </c>
      <c r="E4047" s="23" t="s">
        <v>477</v>
      </c>
      <c r="F4047" s="24" t="s">
        <v>18840</v>
      </c>
      <c r="G4047" s="25" t="s">
        <v>19941</v>
      </c>
      <c r="H4047" s="23" t="s">
        <v>19942</v>
      </c>
      <c r="I4047" s="23" t="s">
        <v>19943</v>
      </c>
      <c r="J4047" s="25" t="s">
        <v>19946</v>
      </c>
      <c r="K4047" s="58" t="s">
        <v>19944</v>
      </c>
      <c r="L4047" s="516"/>
      <c r="M4047" s="23" t="s">
        <v>19945</v>
      </c>
      <c r="N4047" s="23" t="s">
        <v>19947</v>
      </c>
      <c r="O4047" s="25" t="s">
        <v>19948</v>
      </c>
      <c r="P4047" s="23" t="s">
        <v>19949</v>
      </c>
      <c r="Q4047" s="25" t="s">
        <v>19950</v>
      </c>
      <c r="R4047" s="134" t="s">
        <v>19951</v>
      </c>
      <c r="S4047" s="23" t="s">
        <v>19952</v>
      </c>
      <c r="T4047" s="23" t="s">
        <v>19953</v>
      </c>
      <c r="U4047" s="25" t="s">
        <v>19954</v>
      </c>
      <c r="V4047" s="23" t="s">
        <v>19955</v>
      </c>
      <c r="W4047" s="25" t="s">
        <v>19956</v>
      </c>
      <c r="X4047" s="58" t="s">
        <v>19957</v>
      </c>
      <c r="Y4047" s="23" t="s">
        <v>19958</v>
      </c>
      <c r="Z4047" s="23" t="s">
        <v>19947</v>
      </c>
      <c r="AA4047" s="33">
        <v>5</v>
      </c>
      <c r="AB4047" s="295" t="str">
        <f t="shared" si="333"/>
        <v>年間</v>
      </c>
      <c r="AC4047" s="268"/>
      <c r="AD4047" s="23">
        <v>1</v>
      </c>
      <c r="AE4047" s="134">
        <v>105000</v>
      </c>
      <c r="AF4047" s="26">
        <f t="shared" si="332"/>
        <v>105000</v>
      </c>
      <c r="AG4047" s="27">
        <v>43132</v>
      </c>
      <c r="AH4047" s="168">
        <v>43160</v>
      </c>
      <c r="AI4047" s="533" t="s">
        <v>15151</v>
      </c>
      <c r="AJ4047" s="178">
        <f t="shared" si="331"/>
        <v>44985</v>
      </c>
      <c r="AK4047" s="23" t="s">
        <v>19248</v>
      </c>
      <c r="AL4047" s="23" t="s">
        <v>19961</v>
      </c>
      <c r="AM4047" s="35">
        <v>43160</v>
      </c>
      <c r="AN4047" s="408">
        <f>IF($AA4047-data!$G$1=0,"　",IF(AK4047=0,"　",VLOOKUP($AK4047,data!$A$1:$H$264,8,FALSE)))</f>
        <v>0</v>
      </c>
      <c r="AO4047" s="582">
        <v>43208</v>
      </c>
      <c r="AP4047" s="134" t="s">
        <v>19247</v>
      </c>
      <c r="AQ4047" s="264" t="str">
        <f t="shared" ref="AQ4047:AQ4110" si="334">IF(COUNTIF($AN4047,"*消耗部品交換対象*"),IF(ISBLANK($AH4047),"契約期間 未入力",EDATE($AH4047,35)),"")</f>
        <v/>
      </c>
    </row>
    <row r="4048" spans="1:43" ht="24.75" customHeight="1" x14ac:dyDescent="0.15">
      <c r="A4048" s="593">
        <v>4045</v>
      </c>
      <c r="B4048" s="23" t="s">
        <v>19246</v>
      </c>
      <c r="C4048" s="24" t="s">
        <v>582</v>
      </c>
      <c r="D4048" s="23" t="s">
        <v>6827</v>
      </c>
      <c r="E4048" s="23" t="s">
        <v>477</v>
      </c>
      <c r="F4048" s="24" t="s">
        <v>18840</v>
      </c>
      <c r="G4048" s="25" t="s">
        <v>19941</v>
      </c>
      <c r="H4048" s="23" t="s">
        <v>19942</v>
      </c>
      <c r="I4048" s="23" t="s">
        <v>19943</v>
      </c>
      <c r="J4048" s="25" t="s">
        <v>19946</v>
      </c>
      <c r="K4048" s="58" t="s">
        <v>19944</v>
      </c>
      <c r="L4048" s="516"/>
      <c r="M4048" s="23" t="s">
        <v>19945</v>
      </c>
      <c r="N4048" s="23" t="s">
        <v>19947</v>
      </c>
      <c r="O4048" s="25" t="s">
        <v>19948</v>
      </c>
      <c r="P4048" s="23" t="s">
        <v>19949</v>
      </c>
      <c r="Q4048" s="25" t="s">
        <v>19950</v>
      </c>
      <c r="R4048" s="134" t="s">
        <v>19951</v>
      </c>
      <c r="S4048" s="23" t="s">
        <v>19952</v>
      </c>
      <c r="T4048" s="23" t="s">
        <v>19953</v>
      </c>
      <c r="U4048" s="25" t="s">
        <v>19954</v>
      </c>
      <c r="V4048" s="23" t="s">
        <v>19955</v>
      </c>
      <c r="W4048" s="25" t="s">
        <v>19956</v>
      </c>
      <c r="X4048" s="58" t="s">
        <v>19957</v>
      </c>
      <c r="Y4048" s="23" t="s">
        <v>19958</v>
      </c>
      <c r="Z4048" s="23" t="s">
        <v>19947</v>
      </c>
      <c r="AA4048" s="33">
        <v>5</v>
      </c>
      <c r="AB4048" s="295" t="str">
        <f t="shared" si="333"/>
        <v>年間</v>
      </c>
      <c r="AC4048" s="268"/>
      <c r="AD4048" s="23">
        <v>1</v>
      </c>
      <c r="AE4048" s="134">
        <v>105000</v>
      </c>
      <c r="AF4048" s="26">
        <f t="shared" si="332"/>
        <v>105000</v>
      </c>
      <c r="AG4048" s="27">
        <v>43132</v>
      </c>
      <c r="AH4048" s="168">
        <v>43160</v>
      </c>
      <c r="AI4048" s="533" t="s">
        <v>15151</v>
      </c>
      <c r="AJ4048" s="178">
        <f t="shared" si="331"/>
        <v>44985</v>
      </c>
      <c r="AK4048" s="23" t="s">
        <v>19248</v>
      </c>
      <c r="AL4048" s="23" t="s">
        <v>19962</v>
      </c>
      <c r="AM4048" s="35">
        <v>43160</v>
      </c>
      <c r="AN4048" s="408">
        <f>IF($AA4048-data!$G$1=0,"　",IF(AK4048=0,"　",VLOOKUP($AK4048,data!$A$1:$H$264,8,FALSE)))</f>
        <v>0</v>
      </c>
      <c r="AO4048" s="582">
        <v>43208</v>
      </c>
      <c r="AP4048" s="134" t="s">
        <v>19247</v>
      </c>
      <c r="AQ4048" s="264" t="str">
        <f t="shared" si="334"/>
        <v/>
      </c>
    </row>
    <row r="4049" spans="1:43" ht="24.75" customHeight="1" x14ac:dyDescent="0.15">
      <c r="A4049" s="593">
        <v>4046</v>
      </c>
      <c r="B4049" s="23" t="s">
        <v>19251</v>
      </c>
      <c r="C4049" s="24" t="s">
        <v>2344</v>
      </c>
      <c r="D4049" s="23"/>
      <c r="E4049" s="23"/>
      <c r="F4049" s="24"/>
      <c r="G4049" s="25"/>
      <c r="H4049" s="23"/>
      <c r="I4049" s="23"/>
      <c r="J4049" s="25"/>
      <c r="K4049" s="58"/>
      <c r="L4049" s="58"/>
      <c r="M4049" s="23"/>
      <c r="N4049" s="23"/>
      <c r="O4049" s="25"/>
      <c r="P4049" s="23"/>
      <c r="Q4049" s="25"/>
      <c r="R4049" s="58"/>
      <c r="S4049" s="23"/>
      <c r="T4049" s="23"/>
      <c r="U4049" s="25"/>
      <c r="V4049" s="23"/>
      <c r="W4049" s="25"/>
      <c r="X4049" s="58"/>
      <c r="Y4049" s="23"/>
      <c r="Z4049" s="23"/>
      <c r="AA4049" s="33"/>
      <c r="AB4049" s="295" t="str">
        <f t="shared" si="333"/>
        <v/>
      </c>
      <c r="AC4049" s="268"/>
      <c r="AD4049" s="23"/>
      <c r="AE4049" s="134"/>
      <c r="AF4049" s="26" t="str">
        <f t="shared" si="332"/>
        <v/>
      </c>
      <c r="AG4049" s="27"/>
      <c r="AH4049" s="168"/>
      <c r="AI4049" s="29" t="s">
        <v>15151</v>
      </c>
      <c r="AJ4049" s="178" t="str">
        <f t="shared" si="331"/>
        <v/>
      </c>
      <c r="AK4049" s="23"/>
      <c r="AL4049" s="23"/>
      <c r="AM4049" s="35"/>
      <c r="AN4049" s="408" t="str">
        <f>IF($AA4049-data!$G$1=0,"　",IF(AK4049=0,"　",VLOOKUP($AK4049,data!$A$1:$H$264,8,FALSE)))</f>
        <v>　</v>
      </c>
      <c r="AO4049" s="35"/>
      <c r="AP4049" s="134"/>
      <c r="AQ4049" s="264" t="str">
        <f t="shared" si="334"/>
        <v/>
      </c>
    </row>
    <row r="4050" spans="1:43" ht="24.75" customHeight="1" x14ac:dyDescent="0.15">
      <c r="A4050" s="593">
        <v>4047</v>
      </c>
      <c r="B4050" s="23" t="s">
        <v>19278</v>
      </c>
      <c r="C4050" s="24" t="s">
        <v>19282</v>
      </c>
      <c r="D4050" s="23" t="s">
        <v>19283</v>
      </c>
      <c r="E4050" s="23" t="s">
        <v>19284</v>
      </c>
      <c r="F4050" s="24" t="s">
        <v>19285</v>
      </c>
      <c r="G4050" s="25" t="s">
        <v>19355</v>
      </c>
      <c r="H4050" s="23" t="s">
        <v>19336</v>
      </c>
      <c r="I4050" s="23" t="s">
        <v>19338</v>
      </c>
      <c r="J4050" s="25" t="s">
        <v>19337</v>
      </c>
      <c r="K4050" s="58" t="s">
        <v>16849</v>
      </c>
      <c r="L4050" s="58"/>
      <c r="M4050" s="23" t="s">
        <v>19256</v>
      </c>
      <c r="N4050" s="23"/>
      <c r="O4050" s="25" t="s">
        <v>19339</v>
      </c>
      <c r="P4050" s="23" t="s">
        <v>19340</v>
      </c>
      <c r="Q4050" s="25" t="s">
        <v>19341</v>
      </c>
      <c r="R4050" s="58" t="s">
        <v>19354</v>
      </c>
      <c r="S4050" s="23" t="s">
        <v>19342</v>
      </c>
      <c r="T4050" s="23"/>
      <c r="U4050" s="25" t="s">
        <v>18097</v>
      </c>
      <c r="V4050" s="23" t="s">
        <v>18098</v>
      </c>
      <c r="W4050" s="25" t="s">
        <v>19343</v>
      </c>
      <c r="X4050" s="58" t="s">
        <v>1493</v>
      </c>
      <c r="Y4050" s="23" t="s">
        <v>18099</v>
      </c>
      <c r="Z4050" s="23"/>
      <c r="AA4050" s="33">
        <v>5</v>
      </c>
      <c r="AB4050" s="295" t="str">
        <f t="shared" si="333"/>
        <v>年間</v>
      </c>
      <c r="AC4050" s="268"/>
      <c r="AD4050" s="23">
        <v>1</v>
      </c>
      <c r="AE4050" s="134">
        <v>104400</v>
      </c>
      <c r="AF4050" s="26">
        <f t="shared" si="332"/>
        <v>104400</v>
      </c>
      <c r="AG4050" s="27">
        <v>43132</v>
      </c>
      <c r="AH4050" s="168">
        <v>43136</v>
      </c>
      <c r="AI4050" s="29" t="s">
        <v>15151</v>
      </c>
      <c r="AJ4050" s="178">
        <f t="shared" si="331"/>
        <v>44961</v>
      </c>
      <c r="AK4050" s="23" t="s">
        <v>111</v>
      </c>
      <c r="AL4050" s="23" t="s">
        <v>19356</v>
      </c>
      <c r="AM4050" s="35">
        <v>43136</v>
      </c>
      <c r="AN4050" s="408" t="str">
        <f>IF($AA4050-data!$G$1=0,"　",IF(AK4050=0,"　",VLOOKUP($AK4050,data!$A$1:$H$264,8,FALSE)))</f>
        <v>消耗部品交換対象</v>
      </c>
      <c r="AO4050" s="35">
        <v>43151</v>
      </c>
      <c r="AP4050" s="134" t="s">
        <v>19286</v>
      </c>
      <c r="AQ4050" s="264">
        <f t="shared" si="334"/>
        <v>44201</v>
      </c>
    </row>
    <row r="4051" spans="1:43" ht="24.75" customHeight="1" x14ac:dyDescent="0.15">
      <c r="A4051" s="593">
        <v>4048</v>
      </c>
      <c r="B4051" s="23" t="s">
        <v>19279</v>
      </c>
      <c r="C4051" s="24" t="s">
        <v>19282</v>
      </c>
      <c r="D4051" s="23" t="s">
        <v>19283</v>
      </c>
      <c r="E4051" s="23" t="s">
        <v>19284</v>
      </c>
      <c r="F4051" s="24" t="s">
        <v>19285</v>
      </c>
      <c r="G4051" s="25" t="s">
        <v>19335</v>
      </c>
      <c r="H4051" s="23" t="s">
        <v>19336</v>
      </c>
      <c r="I4051" s="23" t="s">
        <v>19338</v>
      </c>
      <c r="J4051" s="25" t="s">
        <v>19337</v>
      </c>
      <c r="K4051" s="58" t="s">
        <v>16849</v>
      </c>
      <c r="L4051" s="58"/>
      <c r="M4051" s="23" t="s">
        <v>19256</v>
      </c>
      <c r="N4051" s="23"/>
      <c r="O4051" s="25" t="s">
        <v>19339</v>
      </c>
      <c r="P4051" s="23" t="s">
        <v>19340</v>
      </c>
      <c r="Q4051" s="25" t="s">
        <v>19341</v>
      </c>
      <c r="R4051" s="58" t="s">
        <v>19354</v>
      </c>
      <c r="S4051" s="23" t="s">
        <v>19342</v>
      </c>
      <c r="T4051" s="23"/>
      <c r="U4051" s="25" t="s">
        <v>18097</v>
      </c>
      <c r="V4051" s="23" t="s">
        <v>18098</v>
      </c>
      <c r="W4051" s="25" t="s">
        <v>19343</v>
      </c>
      <c r="X4051" s="58" t="s">
        <v>1493</v>
      </c>
      <c r="Y4051" s="23" t="s">
        <v>18099</v>
      </c>
      <c r="Z4051" s="23"/>
      <c r="AA4051" s="33">
        <v>5</v>
      </c>
      <c r="AB4051" s="295" t="str">
        <f t="shared" si="333"/>
        <v>年間</v>
      </c>
      <c r="AC4051" s="268"/>
      <c r="AD4051" s="23">
        <v>1</v>
      </c>
      <c r="AE4051" s="134">
        <v>99600</v>
      </c>
      <c r="AF4051" s="26">
        <f t="shared" si="332"/>
        <v>99600</v>
      </c>
      <c r="AG4051" s="27">
        <v>43132</v>
      </c>
      <c r="AH4051" s="168">
        <v>43136</v>
      </c>
      <c r="AI4051" s="29" t="s">
        <v>15151</v>
      </c>
      <c r="AJ4051" s="178">
        <f t="shared" si="331"/>
        <v>44961</v>
      </c>
      <c r="AK4051" s="23" t="s">
        <v>19287</v>
      </c>
      <c r="AL4051" s="23" t="s">
        <v>19344</v>
      </c>
      <c r="AM4051" s="35">
        <v>43136</v>
      </c>
      <c r="AN4051" s="408" t="str">
        <f>IF($AA4051-data!$G$1=0,"　",IF(AK4051=0,"　",VLOOKUP($AK4051,data!$A$1:$H$264,8,FALSE)))</f>
        <v>消耗部品交換対象</v>
      </c>
      <c r="AO4051" s="35">
        <v>43151</v>
      </c>
      <c r="AP4051" s="134" t="s">
        <v>19286</v>
      </c>
      <c r="AQ4051" s="264">
        <f t="shared" si="334"/>
        <v>44201</v>
      </c>
    </row>
    <row r="4052" spans="1:43" ht="24.75" customHeight="1" x14ac:dyDescent="0.15">
      <c r="A4052" s="593">
        <v>4049</v>
      </c>
      <c r="B4052" s="23" t="s">
        <v>19279</v>
      </c>
      <c r="C4052" s="24" t="s">
        <v>19282</v>
      </c>
      <c r="D4052" s="23" t="s">
        <v>19283</v>
      </c>
      <c r="E4052" s="23" t="s">
        <v>19284</v>
      </c>
      <c r="F4052" s="24" t="s">
        <v>19285</v>
      </c>
      <c r="G4052" s="25" t="s">
        <v>19335</v>
      </c>
      <c r="H4052" s="23" t="s">
        <v>19336</v>
      </c>
      <c r="I4052" s="23" t="s">
        <v>19338</v>
      </c>
      <c r="J4052" s="25" t="s">
        <v>19337</v>
      </c>
      <c r="K4052" s="58" t="s">
        <v>16849</v>
      </c>
      <c r="L4052" s="58"/>
      <c r="M4052" s="23" t="s">
        <v>19256</v>
      </c>
      <c r="N4052" s="23"/>
      <c r="O4052" s="25" t="s">
        <v>19339</v>
      </c>
      <c r="P4052" s="23" t="s">
        <v>19340</v>
      </c>
      <c r="Q4052" s="25" t="s">
        <v>19341</v>
      </c>
      <c r="R4052" s="58" t="s">
        <v>19354</v>
      </c>
      <c r="S4052" s="23" t="s">
        <v>19342</v>
      </c>
      <c r="T4052" s="23"/>
      <c r="U4052" s="25" t="s">
        <v>18097</v>
      </c>
      <c r="V4052" s="23" t="s">
        <v>18098</v>
      </c>
      <c r="W4052" s="25" t="s">
        <v>19343</v>
      </c>
      <c r="X4052" s="58" t="s">
        <v>1493</v>
      </c>
      <c r="Y4052" s="23" t="s">
        <v>18099</v>
      </c>
      <c r="Z4052" s="23"/>
      <c r="AA4052" s="33">
        <v>5</v>
      </c>
      <c r="AB4052" s="295" t="str">
        <f t="shared" si="333"/>
        <v>年間</v>
      </c>
      <c r="AC4052" s="268"/>
      <c r="AD4052" s="23">
        <v>1</v>
      </c>
      <c r="AE4052" s="134">
        <v>99600</v>
      </c>
      <c r="AF4052" s="26">
        <f t="shared" si="332"/>
        <v>99600</v>
      </c>
      <c r="AG4052" s="27">
        <v>43132</v>
      </c>
      <c r="AH4052" s="168">
        <v>43136</v>
      </c>
      <c r="AI4052" s="29" t="s">
        <v>15151</v>
      </c>
      <c r="AJ4052" s="178">
        <f t="shared" ref="AJ4052:AJ4060" si="335">IF(ISBLANK($AH4052),"",DATE(YEAR($AH4052)+$AA4052,MONTH($AH4052),DAY($AH4052)-1))</f>
        <v>44961</v>
      </c>
      <c r="AK4052" s="23" t="s">
        <v>19287</v>
      </c>
      <c r="AL4052" s="23" t="s">
        <v>19345</v>
      </c>
      <c r="AM4052" s="35">
        <v>43136</v>
      </c>
      <c r="AN4052" s="408" t="str">
        <f>IF($AA4052-data!$G$1=0,"　",IF(AK4052=0,"　",VLOOKUP($AK4052,data!$A$1:$H$264,8,FALSE)))</f>
        <v>消耗部品交換対象</v>
      </c>
      <c r="AO4052" s="35">
        <v>43151</v>
      </c>
      <c r="AP4052" s="134" t="s">
        <v>19286</v>
      </c>
      <c r="AQ4052" s="264">
        <f t="shared" si="334"/>
        <v>44201</v>
      </c>
    </row>
    <row r="4053" spans="1:43" ht="24.75" customHeight="1" x14ac:dyDescent="0.15">
      <c r="A4053" s="593">
        <v>4050</v>
      </c>
      <c r="B4053" s="23" t="s">
        <v>19385</v>
      </c>
      <c r="C4053" s="24" t="s">
        <v>19282</v>
      </c>
      <c r="D4053" s="23" t="s">
        <v>19283</v>
      </c>
      <c r="E4053" s="23" t="s">
        <v>19284</v>
      </c>
      <c r="F4053" s="24" t="s">
        <v>19285</v>
      </c>
      <c r="G4053" s="25" t="s">
        <v>19335</v>
      </c>
      <c r="H4053" s="23" t="s">
        <v>19336</v>
      </c>
      <c r="I4053" s="23" t="s">
        <v>19338</v>
      </c>
      <c r="J4053" s="25" t="s">
        <v>19337</v>
      </c>
      <c r="K4053" s="58" t="s">
        <v>16849</v>
      </c>
      <c r="L4053" s="58"/>
      <c r="M4053" s="23" t="s">
        <v>19256</v>
      </c>
      <c r="N4053" s="23"/>
      <c r="O4053" s="25" t="s">
        <v>19339</v>
      </c>
      <c r="P4053" s="23" t="s">
        <v>19340</v>
      </c>
      <c r="Q4053" s="25" t="s">
        <v>19341</v>
      </c>
      <c r="R4053" s="58" t="s">
        <v>19354</v>
      </c>
      <c r="S4053" s="23" t="s">
        <v>19342</v>
      </c>
      <c r="T4053" s="23"/>
      <c r="U4053" s="25" t="s">
        <v>18097</v>
      </c>
      <c r="V4053" s="23" t="s">
        <v>18098</v>
      </c>
      <c r="W4053" s="25" t="s">
        <v>19343</v>
      </c>
      <c r="X4053" s="58" t="s">
        <v>1493</v>
      </c>
      <c r="Y4053" s="23" t="s">
        <v>18099</v>
      </c>
      <c r="Z4053" s="23"/>
      <c r="AA4053" s="33">
        <v>5</v>
      </c>
      <c r="AB4053" s="295" t="str">
        <f t="shared" si="333"/>
        <v>年間</v>
      </c>
      <c r="AC4053" s="268"/>
      <c r="AD4053" s="23">
        <v>1</v>
      </c>
      <c r="AE4053" s="134">
        <v>99600</v>
      </c>
      <c r="AF4053" s="26">
        <f t="shared" ref="AF4053:AF4060" si="336">IF(ISBLANK($AE4053),"",$AE4053*$AD4053)</f>
        <v>99600</v>
      </c>
      <c r="AG4053" s="27">
        <v>43132</v>
      </c>
      <c r="AH4053" s="168">
        <v>43136</v>
      </c>
      <c r="AI4053" s="29" t="s">
        <v>15151</v>
      </c>
      <c r="AJ4053" s="178">
        <f t="shared" si="335"/>
        <v>44961</v>
      </c>
      <c r="AK4053" s="23" t="s">
        <v>19287</v>
      </c>
      <c r="AL4053" s="23" t="s">
        <v>19346</v>
      </c>
      <c r="AM4053" s="35">
        <v>43136</v>
      </c>
      <c r="AN4053" s="408" t="str">
        <f>IF($AA4053-data!$G$1=0,"　",IF(AK4053=0,"　",VLOOKUP($AK4053,data!$A$1:$H$264,8,FALSE)))</f>
        <v>消耗部品交換対象</v>
      </c>
      <c r="AO4053" s="35">
        <v>43151</v>
      </c>
      <c r="AP4053" s="134" t="s">
        <v>19286</v>
      </c>
      <c r="AQ4053" s="264">
        <f t="shared" si="334"/>
        <v>44201</v>
      </c>
    </row>
    <row r="4054" spans="1:43" ht="24.75" customHeight="1" x14ac:dyDescent="0.15">
      <c r="A4054" s="593">
        <v>4051</v>
      </c>
      <c r="B4054" s="23" t="s">
        <v>19279</v>
      </c>
      <c r="C4054" s="24" t="s">
        <v>19282</v>
      </c>
      <c r="D4054" s="23" t="s">
        <v>19283</v>
      </c>
      <c r="E4054" s="23" t="s">
        <v>19284</v>
      </c>
      <c r="F4054" s="24" t="s">
        <v>19285</v>
      </c>
      <c r="G4054" s="25" t="s">
        <v>19335</v>
      </c>
      <c r="H4054" s="23" t="s">
        <v>19336</v>
      </c>
      <c r="I4054" s="23" t="s">
        <v>19338</v>
      </c>
      <c r="J4054" s="25" t="s">
        <v>19337</v>
      </c>
      <c r="K4054" s="58" t="s">
        <v>16849</v>
      </c>
      <c r="L4054" s="58"/>
      <c r="M4054" s="23" t="s">
        <v>19256</v>
      </c>
      <c r="N4054" s="23"/>
      <c r="O4054" s="25" t="s">
        <v>19339</v>
      </c>
      <c r="P4054" s="23" t="s">
        <v>19340</v>
      </c>
      <c r="Q4054" s="25" t="s">
        <v>19341</v>
      </c>
      <c r="R4054" s="58" t="s">
        <v>19354</v>
      </c>
      <c r="S4054" s="23" t="s">
        <v>19342</v>
      </c>
      <c r="T4054" s="23"/>
      <c r="U4054" s="25" t="s">
        <v>18097</v>
      </c>
      <c r="V4054" s="23" t="s">
        <v>18098</v>
      </c>
      <c r="W4054" s="25" t="s">
        <v>19343</v>
      </c>
      <c r="X4054" s="58" t="s">
        <v>1493</v>
      </c>
      <c r="Y4054" s="23" t="s">
        <v>18099</v>
      </c>
      <c r="Z4054" s="23"/>
      <c r="AA4054" s="33">
        <v>5</v>
      </c>
      <c r="AB4054" s="295" t="str">
        <f t="shared" si="333"/>
        <v>年間</v>
      </c>
      <c r="AC4054" s="268"/>
      <c r="AD4054" s="23">
        <v>1</v>
      </c>
      <c r="AE4054" s="134">
        <v>99600</v>
      </c>
      <c r="AF4054" s="26">
        <f t="shared" si="336"/>
        <v>99600</v>
      </c>
      <c r="AG4054" s="27">
        <v>43132</v>
      </c>
      <c r="AH4054" s="168">
        <v>43136</v>
      </c>
      <c r="AI4054" s="29" t="s">
        <v>15151</v>
      </c>
      <c r="AJ4054" s="178">
        <f t="shared" si="335"/>
        <v>44961</v>
      </c>
      <c r="AK4054" s="23" t="s">
        <v>19287</v>
      </c>
      <c r="AL4054" s="23" t="s">
        <v>19347</v>
      </c>
      <c r="AM4054" s="35">
        <v>43136</v>
      </c>
      <c r="AN4054" s="408" t="str">
        <f>IF($AA4054-data!$G$1=0,"　",IF(AK4054=0,"　",VLOOKUP($AK4054,data!$A$1:$H$264,8,FALSE)))</f>
        <v>消耗部品交換対象</v>
      </c>
      <c r="AO4054" s="35">
        <v>43151</v>
      </c>
      <c r="AP4054" s="134" t="s">
        <v>19286</v>
      </c>
      <c r="AQ4054" s="264">
        <f t="shared" si="334"/>
        <v>44201</v>
      </c>
    </row>
    <row r="4055" spans="1:43" ht="24.75" customHeight="1" x14ac:dyDescent="0.15">
      <c r="A4055" s="593">
        <v>4052</v>
      </c>
      <c r="B4055" s="23" t="s">
        <v>19280</v>
      </c>
      <c r="C4055" s="24" t="s">
        <v>19282</v>
      </c>
      <c r="D4055" s="23" t="s">
        <v>19283</v>
      </c>
      <c r="E4055" s="23" t="s">
        <v>19284</v>
      </c>
      <c r="F4055" s="24" t="s">
        <v>19285</v>
      </c>
      <c r="G4055" s="25" t="s">
        <v>19335</v>
      </c>
      <c r="H4055" s="23" t="s">
        <v>19336</v>
      </c>
      <c r="I4055" s="23" t="s">
        <v>19338</v>
      </c>
      <c r="J4055" s="25" t="s">
        <v>19337</v>
      </c>
      <c r="K4055" s="58" t="s">
        <v>16849</v>
      </c>
      <c r="L4055" s="58"/>
      <c r="M4055" s="23" t="s">
        <v>19256</v>
      </c>
      <c r="N4055" s="23"/>
      <c r="O4055" s="25" t="s">
        <v>19339</v>
      </c>
      <c r="P4055" s="23" t="s">
        <v>19340</v>
      </c>
      <c r="Q4055" s="25" t="s">
        <v>19341</v>
      </c>
      <c r="R4055" s="58" t="s">
        <v>19354</v>
      </c>
      <c r="S4055" s="23" t="s">
        <v>19342</v>
      </c>
      <c r="T4055" s="23"/>
      <c r="U4055" s="25" t="s">
        <v>18097</v>
      </c>
      <c r="V4055" s="23" t="s">
        <v>18098</v>
      </c>
      <c r="W4055" s="25" t="s">
        <v>19343</v>
      </c>
      <c r="X4055" s="58" t="s">
        <v>1493</v>
      </c>
      <c r="Y4055" s="23" t="s">
        <v>18099</v>
      </c>
      <c r="Z4055" s="23"/>
      <c r="AA4055" s="33">
        <v>5</v>
      </c>
      <c r="AB4055" s="295" t="str">
        <f t="shared" si="333"/>
        <v>年間</v>
      </c>
      <c r="AC4055" s="268"/>
      <c r="AD4055" s="23">
        <v>1</v>
      </c>
      <c r="AE4055" s="134">
        <v>20220</v>
      </c>
      <c r="AF4055" s="26">
        <f t="shared" si="336"/>
        <v>20220</v>
      </c>
      <c r="AG4055" s="27">
        <v>43132</v>
      </c>
      <c r="AH4055" s="168">
        <v>43136</v>
      </c>
      <c r="AI4055" s="29" t="s">
        <v>15151</v>
      </c>
      <c r="AJ4055" s="178">
        <f t="shared" si="335"/>
        <v>44961</v>
      </c>
      <c r="AK4055" s="23" t="s">
        <v>19288</v>
      </c>
      <c r="AL4055" s="23" t="s">
        <v>19348</v>
      </c>
      <c r="AM4055" s="35">
        <v>43136</v>
      </c>
      <c r="AN4055" s="408">
        <f>IF($AA4055-data!$G$1=0,"　",IF(AK4055=0,"　",VLOOKUP($AK4055,data!$A$1:$H$264,8,FALSE)))</f>
        <v>0</v>
      </c>
      <c r="AO4055" s="35">
        <v>43151</v>
      </c>
      <c r="AP4055" s="134" t="s">
        <v>19286</v>
      </c>
      <c r="AQ4055" s="264" t="str">
        <f t="shared" si="334"/>
        <v/>
      </c>
    </row>
    <row r="4056" spans="1:43" ht="24.75" customHeight="1" x14ac:dyDescent="0.15">
      <c r="A4056" s="593">
        <v>4053</v>
      </c>
      <c r="B4056" s="23" t="s">
        <v>19280</v>
      </c>
      <c r="C4056" s="24" t="s">
        <v>19282</v>
      </c>
      <c r="D4056" s="23" t="s">
        <v>19283</v>
      </c>
      <c r="E4056" s="23" t="s">
        <v>19284</v>
      </c>
      <c r="F4056" s="24" t="s">
        <v>19285</v>
      </c>
      <c r="G4056" s="25" t="s">
        <v>19335</v>
      </c>
      <c r="H4056" s="23" t="s">
        <v>19336</v>
      </c>
      <c r="I4056" s="23" t="s">
        <v>19338</v>
      </c>
      <c r="J4056" s="25" t="s">
        <v>19337</v>
      </c>
      <c r="K4056" s="58" t="s">
        <v>16849</v>
      </c>
      <c r="L4056" s="58"/>
      <c r="M4056" s="23" t="s">
        <v>19256</v>
      </c>
      <c r="N4056" s="23"/>
      <c r="O4056" s="25" t="s">
        <v>19339</v>
      </c>
      <c r="P4056" s="23" t="s">
        <v>19340</v>
      </c>
      <c r="Q4056" s="25" t="s">
        <v>19341</v>
      </c>
      <c r="R4056" s="58" t="s">
        <v>19354</v>
      </c>
      <c r="S4056" s="23" t="s">
        <v>19342</v>
      </c>
      <c r="T4056" s="23"/>
      <c r="U4056" s="25" t="s">
        <v>18097</v>
      </c>
      <c r="V4056" s="23" t="s">
        <v>18098</v>
      </c>
      <c r="W4056" s="25" t="s">
        <v>19343</v>
      </c>
      <c r="X4056" s="58" t="s">
        <v>1493</v>
      </c>
      <c r="Y4056" s="23" t="s">
        <v>18099</v>
      </c>
      <c r="Z4056" s="23"/>
      <c r="AA4056" s="33">
        <v>5</v>
      </c>
      <c r="AB4056" s="295" t="str">
        <f>IF(ISBLANK($AA4056),"","年間")</f>
        <v>年間</v>
      </c>
      <c r="AC4056" s="268"/>
      <c r="AD4056" s="23">
        <v>1</v>
      </c>
      <c r="AE4056" s="134">
        <v>20220</v>
      </c>
      <c r="AF4056" s="26">
        <f t="shared" si="336"/>
        <v>20220</v>
      </c>
      <c r="AG4056" s="27">
        <v>43132</v>
      </c>
      <c r="AH4056" s="168">
        <v>43136</v>
      </c>
      <c r="AI4056" s="29" t="s">
        <v>15151</v>
      </c>
      <c r="AJ4056" s="178">
        <f t="shared" si="335"/>
        <v>44961</v>
      </c>
      <c r="AK4056" s="23" t="s">
        <v>19288</v>
      </c>
      <c r="AL4056" s="23" t="s">
        <v>19349</v>
      </c>
      <c r="AM4056" s="35">
        <v>43136</v>
      </c>
      <c r="AN4056" s="408">
        <f>IF($AA4056-data!$G$1=0,"　",IF(AK4056=0,"　",VLOOKUP($AK4056,data!$A$1:$H$264,8,FALSE)))</f>
        <v>0</v>
      </c>
      <c r="AO4056" s="35">
        <v>43151</v>
      </c>
      <c r="AP4056" s="134" t="s">
        <v>19286</v>
      </c>
      <c r="AQ4056" s="264" t="str">
        <f t="shared" si="334"/>
        <v/>
      </c>
    </row>
    <row r="4057" spans="1:43" ht="24.75" customHeight="1" x14ac:dyDescent="0.15">
      <c r="A4057" s="593">
        <v>4054</v>
      </c>
      <c r="B4057" s="23" t="s">
        <v>19280</v>
      </c>
      <c r="C4057" s="24" t="s">
        <v>19282</v>
      </c>
      <c r="D4057" s="23" t="s">
        <v>19283</v>
      </c>
      <c r="E4057" s="23" t="s">
        <v>19284</v>
      </c>
      <c r="F4057" s="24" t="s">
        <v>19285</v>
      </c>
      <c r="G4057" s="25" t="s">
        <v>19335</v>
      </c>
      <c r="H4057" s="23" t="s">
        <v>19336</v>
      </c>
      <c r="I4057" s="23" t="s">
        <v>19338</v>
      </c>
      <c r="J4057" s="25" t="s">
        <v>19337</v>
      </c>
      <c r="K4057" s="58" t="s">
        <v>16849</v>
      </c>
      <c r="L4057" s="58"/>
      <c r="M4057" s="23" t="s">
        <v>19256</v>
      </c>
      <c r="N4057" s="23"/>
      <c r="O4057" s="25" t="s">
        <v>19339</v>
      </c>
      <c r="P4057" s="23" t="s">
        <v>19340</v>
      </c>
      <c r="Q4057" s="25" t="s">
        <v>19341</v>
      </c>
      <c r="R4057" s="58" t="s">
        <v>19354</v>
      </c>
      <c r="S4057" s="23" t="s">
        <v>19342</v>
      </c>
      <c r="T4057" s="23"/>
      <c r="U4057" s="25" t="s">
        <v>18097</v>
      </c>
      <c r="V4057" s="23" t="s">
        <v>18098</v>
      </c>
      <c r="W4057" s="25" t="s">
        <v>19343</v>
      </c>
      <c r="X4057" s="58" t="s">
        <v>1493</v>
      </c>
      <c r="Y4057" s="23" t="s">
        <v>18099</v>
      </c>
      <c r="Z4057" s="23"/>
      <c r="AA4057" s="33">
        <v>5</v>
      </c>
      <c r="AB4057" s="295" t="str">
        <f>IF(ISBLANK($AA4057),"","年間")</f>
        <v>年間</v>
      </c>
      <c r="AC4057" s="268"/>
      <c r="AD4057" s="23">
        <v>1</v>
      </c>
      <c r="AE4057" s="134">
        <v>20220</v>
      </c>
      <c r="AF4057" s="26">
        <f t="shared" si="336"/>
        <v>20220</v>
      </c>
      <c r="AG4057" s="27">
        <v>43132</v>
      </c>
      <c r="AH4057" s="168">
        <v>43136</v>
      </c>
      <c r="AI4057" s="29" t="s">
        <v>15151</v>
      </c>
      <c r="AJ4057" s="178">
        <f t="shared" si="335"/>
        <v>44961</v>
      </c>
      <c r="AK4057" s="23" t="s">
        <v>19288</v>
      </c>
      <c r="AL4057" s="23" t="s">
        <v>19350</v>
      </c>
      <c r="AM4057" s="35">
        <v>43136</v>
      </c>
      <c r="AN4057" s="408">
        <f>IF($AA4057-data!$G$1=0,"　",IF(AK4057=0,"　",VLOOKUP($AK4057,data!$A$1:$H$264,8,FALSE)))</f>
        <v>0</v>
      </c>
      <c r="AO4057" s="35">
        <v>43151</v>
      </c>
      <c r="AP4057" s="134" t="s">
        <v>19286</v>
      </c>
      <c r="AQ4057" s="264" t="str">
        <f t="shared" si="334"/>
        <v/>
      </c>
    </row>
    <row r="4058" spans="1:43" ht="24.75" customHeight="1" x14ac:dyDescent="0.15">
      <c r="A4058" s="593">
        <v>4055</v>
      </c>
      <c r="B4058" s="23" t="s">
        <v>19280</v>
      </c>
      <c r="C4058" s="24" t="s">
        <v>19282</v>
      </c>
      <c r="D4058" s="23" t="s">
        <v>19283</v>
      </c>
      <c r="E4058" s="23" t="s">
        <v>19284</v>
      </c>
      <c r="F4058" s="24" t="s">
        <v>19285</v>
      </c>
      <c r="G4058" s="25" t="s">
        <v>19335</v>
      </c>
      <c r="H4058" s="23" t="s">
        <v>19336</v>
      </c>
      <c r="I4058" s="23" t="s">
        <v>19338</v>
      </c>
      <c r="J4058" s="25" t="s">
        <v>19337</v>
      </c>
      <c r="K4058" s="58" t="s">
        <v>16849</v>
      </c>
      <c r="L4058" s="58"/>
      <c r="M4058" s="23" t="s">
        <v>19256</v>
      </c>
      <c r="N4058" s="23"/>
      <c r="O4058" s="25" t="s">
        <v>19339</v>
      </c>
      <c r="P4058" s="23" t="s">
        <v>19340</v>
      </c>
      <c r="Q4058" s="25" t="s">
        <v>19341</v>
      </c>
      <c r="R4058" s="58" t="s">
        <v>19354</v>
      </c>
      <c r="S4058" s="23" t="s">
        <v>19342</v>
      </c>
      <c r="T4058" s="23"/>
      <c r="U4058" s="25" t="s">
        <v>18097</v>
      </c>
      <c r="V4058" s="23" t="s">
        <v>18098</v>
      </c>
      <c r="W4058" s="25" t="s">
        <v>19343</v>
      </c>
      <c r="X4058" s="58" t="s">
        <v>1493</v>
      </c>
      <c r="Y4058" s="23" t="s">
        <v>18099</v>
      </c>
      <c r="Z4058" s="23"/>
      <c r="AA4058" s="33">
        <v>5</v>
      </c>
      <c r="AB4058" s="295" t="str">
        <f>IF(ISBLANK($AA4058),"","年間")</f>
        <v>年間</v>
      </c>
      <c r="AC4058" s="268"/>
      <c r="AD4058" s="23">
        <v>1</v>
      </c>
      <c r="AE4058" s="134">
        <v>20220</v>
      </c>
      <c r="AF4058" s="26">
        <f t="shared" si="336"/>
        <v>20220</v>
      </c>
      <c r="AG4058" s="27">
        <v>43132</v>
      </c>
      <c r="AH4058" s="168">
        <v>43136</v>
      </c>
      <c r="AI4058" s="29" t="s">
        <v>15151</v>
      </c>
      <c r="AJ4058" s="178">
        <f t="shared" si="335"/>
        <v>44961</v>
      </c>
      <c r="AK4058" s="23" t="s">
        <v>19288</v>
      </c>
      <c r="AL4058" s="23" t="s">
        <v>19351</v>
      </c>
      <c r="AM4058" s="35">
        <v>43136</v>
      </c>
      <c r="AN4058" s="408">
        <f>IF($AA4058-data!$G$1=0,"　",IF(AK4058=0,"　",VLOOKUP($AK4058,data!$A$1:$H$264,8,FALSE)))</f>
        <v>0</v>
      </c>
      <c r="AO4058" s="35">
        <v>43151</v>
      </c>
      <c r="AP4058" s="134" t="s">
        <v>19286</v>
      </c>
      <c r="AQ4058" s="264" t="str">
        <f t="shared" si="334"/>
        <v/>
      </c>
    </row>
    <row r="4059" spans="1:43" ht="24.75" customHeight="1" x14ac:dyDescent="0.15">
      <c r="A4059" s="593">
        <v>4056</v>
      </c>
      <c r="B4059" s="23" t="s">
        <v>19281</v>
      </c>
      <c r="C4059" s="24" t="s">
        <v>19282</v>
      </c>
      <c r="D4059" s="23" t="s">
        <v>19283</v>
      </c>
      <c r="E4059" s="23" t="s">
        <v>19284</v>
      </c>
      <c r="F4059" s="24" t="s">
        <v>19285</v>
      </c>
      <c r="G4059" s="25" t="s">
        <v>19335</v>
      </c>
      <c r="H4059" s="23" t="s">
        <v>19336</v>
      </c>
      <c r="I4059" s="23" t="s">
        <v>19338</v>
      </c>
      <c r="J4059" s="25" t="s">
        <v>19337</v>
      </c>
      <c r="K4059" s="58" t="s">
        <v>16849</v>
      </c>
      <c r="L4059" s="58"/>
      <c r="M4059" s="23" t="s">
        <v>19256</v>
      </c>
      <c r="N4059" s="23"/>
      <c r="O4059" s="25" t="s">
        <v>19339</v>
      </c>
      <c r="P4059" s="23" t="s">
        <v>19340</v>
      </c>
      <c r="Q4059" s="25" t="s">
        <v>19341</v>
      </c>
      <c r="R4059" s="58" t="s">
        <v>19354</v>
      </c>
      <c r="S4059" s="23" t="s">
        <v>19342</v>
      </c>
      <c r="T4059" s="23"/>
      <c r="U4059" s="25" t="s">
        <v>18097</v>
      </c>
      <c r="V4059" s="23" t="s">
        <v>18098</v>
      </c>
      <c r="W4059" s="25" t="s">
        <v>19343</v>
      </c>
      <c r="X4059" s="58" t="s">
        <v>1493</v>
      </c>
      <c r="Y4059" s="23" t="s">
        <v>18099</v>
      </c>
      <c r="Z4059" s="23"/>
      <c r="AA4059" s="33">
        <v>5</v>
      </c>
      <c r="AB4059" s="295" t="str">
        <f>IF(ISBLANK($AA4059),"","年間")</f>
        <v>年間</v>
      </c>
      <c r="AC4059" s="268"/>
      <c r="AD4059" s="23">
        <v>1</v>
      </c>
      <c r="AE4059" s="134">
        <v>24000</v>
      </c>
      <c r="AF4059" s="26">
        <f t="shared" si="336"/>
        <v>24000</v>
      </c>
      <c r="AG4059" s="27">
        <v>43132</v>
      </c>
      <c r="AH4059" s="168">
        <v>43136</v>
      </c>
      <c r="AI4059" s="29" t="s">
        <v>15151</v>
      </c>
      <c r="AJ4059" s="178">
        <f t="shared" si="335"/>
        <v>44961</v>
      </c>
      <c r="AK4059" s="23" t="s">
        <v>19289</v>
      </c>
      <c r="AL4059" s="23" t="s">
        <v>19352</v>
      </c>
      <c r="AM4059" s="35">
        <v>43136</v>
      </c>
      <c r="AN4059" s="408">
        <f>IF($AA4059-data!$G$1=0,"　",IF(AK4059=0,"　",VLOOKUP($AK4059,data!$A$1:$H$264,8,FALSE)))</f>
        <v>0</v>
      </c>
      <c r="AO4059" s="35">
        <v>43151</v>
      </c>
      <c r="AP4059" s="134" t="s">
        <v>19286</v>
      </c>
      <c r="AQ4059" s="264" t="str">
        <f t="shared" si="334"/>
        <v/>
      </c>
    </row>
    <row r="4060" spans="1:43" ht="24.75" customHeight="1" x14ac:dyDescent="0.15">
      <c r="A4060" s="593">
        <v>4057</v>
      </c>
      <c r="B4060" s="23" t="s">
        <v>19281</v>
      </c>
      <c r="C4060" s="24" t="s">
        <v>19282</v>
      </c>
      <c r="D4060" s="23" t="s">
        <v>19283</v>
      </c>
      <c r="E4060" s="23" t="s">
        <v>19284</v>
      </c>
      <c r="F4060" s="24" t="s">
        <v>19285</v>
      </c>
      <c r="G4060" s="25" t="s">
        <v>19335</v>
      </c>
      <c r="H4060" s="23" t="s">
        <v>19336</v>
      </c>
      <c r="I4060" s="23" t="s">
        <v>19338</v>
      </c>
      <c r="J4060" s="25" t="s">
        <v>19337</v>
      </c>
      <c r="K4060" s="58" t="s">
        <v>16849</v>
      </c>
      <c r="L4060" s="58"/>
      <c r="M4060" s="23" t="s">
        <v>19256</v>
      </c>
      <c r="N4060" s="23"/>
      <c r="O4060" s="25" t="s">
        <v>19339</v>
      </c>
      <c r="P4060" s="23" t="s">
        <v>19340</v>
      </c>
      <c r="Q4060" s="25" t="s">
        <v>19341</v>
      </c>
      <c r="R4060" s="58" t="s">
        <v>19354</v>
      </c>
      <c r="S4060" s="23" t="s">
        <v>19342</v>
      </c>
      <c r="T4060" s="23"/>
      <c r="U4060" s="25" t="s">
        <v>18097</v>
      </c>
      <c r="V4060" s="23" t="s">
        <v>18098</v>
      </c>
      <c r="W4060" s="25" t="s">
        <v>19343</v>
      </c>
      <c r="X4060" s="58" t="s">
        <v>1493</v>
      </c>
      <c r="Y4060" s="23" t="s">
        <v>18099</v>
      </c>
      <c r="Z4060" s="23"/>
      <c r="AA4060" s="33">
        <v>5</v>
      </c>
      <c r="AB4060" s="295" t="str">
        <f>IF(ISBLANK($AA4060),"","年間")</f>
        <v>年間</v>
      </c>
      <c r="AC4060" s="268"/>
      <c r="AD4060" s="23">
        <v>1</v>
      </c>
      <c r="AE4060" s="134">
        <v>24000</v>
      </c>
      <c r="AF4060" s="26">
        <f t="shared" si="336"/>
        <v>24000</v>
      </c>
      <c r="AG4060" s="27">
        <v>43132</v>
      </c>
      <c r="AH4060" s="168">
        <v>43136</v>
      </c>
      <c r="AI4060" s="29" t="s">
        <v>15151</v>
      </c>
      <c r="AJ4060" s="178">
        <f t="shared" si="335"/>
        <v>44961</v>
      </c>
      <c r="AK4060" s="23" t="s">
        <v>19289</v>
      </c>
      <c r="AL4060" s="23" t="s">
        <v>19353</v>
      </c>
      <c r="AM4060" s="35">
        <v>43136</v>
      </c>
      <c r="AN4060" s="408">
        <f>IF($AA4060-data!$G$1=0,"　",IF(AK4060=0,"　",VLOOKUP($AK4060,data!$A$1:$H$264,8,FALSE)))</f>
        <v>0</v>
      </c>
      <c r="AO4060" s="35">
        <v>43151</v>
      </c>
      <c r="AP4060" s="134" t="s">
        <v>19286</v>
      </c>
      <c r="AQ4060" s="264" t="str">
        <f t="shared" si="334"/>
        <v/>
      </c>
    </row>
    <row r="4061" spans="1:43" ht="24.75" customHeight="1" x14ac:dyDescent="0.15">
      <c r="A4061" s="593">
        <v>4058</v>
      </c>
      <c r="B4061" s="23" t="s">
        <v>19313</v>
      </c>
      <c r="C4061" s="24" t="s">
        <v>477</v>
      </c>
      <c r="D4061" s="23" t="s">
        <v>7823</v>
      </c>
      <c r="E4061" s="23" t="s">
        <v>3308</v>
      </c>
      <c r="F4061" s="24" t="s">
        <v>8156</v>
      </c>
      <c r="G4061" s="577" t="s">
        <v>19792</v>
      </c>
      <c r="H4061" s="557" t="s">
        <v>19775</v>
      </c>
      <c r="I4061" s="23" t="s">
        <v>19776</v>
      </c>
      <c r="J4061" s="578" t="s">
        <v>19777</v>
      </c>
      <c r="K4061" s="577" t="s">
        <v>19778</v>
      </c>
      <c r="L4061" s="565"/>
      <c r="M4061" s="557" t="s">
        <v>19779</v>
      </c>
      <c r="N4061" s="23"/>
      <c r="O4061" s="25" t="s">
        <v>19315</v>
      </c>
      <c r="P4061" s="23" t="s">
        <v>19782</v>
      </c>
      <c r="Q4061" s="25" t="s">
        <v>19781</v>
      </c>
      <c r="R4061" s="58" t="s">
        <v>19783</v>
      </c>
      <c r="S4061" s="23" t="s">
        <v>19784</v>
      </c>
      <c r="T4061" s="23" t="s">
        <v>19785</v>
      </c>
      <c r="U4061" s="25" t="s">
        <v>19786</v>
      </c>
      <c r="V4061" s="23" t="s">
        <v>19788</v>
      </c>
      <c r="W4061" s="58" t="s">
        <v>19787</v>
      </c>
      <c r="X4061" s="25" t="s">
        <v>19789</v>
      </c>
      <c r="Y4061" s="23" t="s">
        <v>19790</v>
      </c>
      <c r="Z4061" s="23" t="s">
        <v>19791</v>
      </c>
      <c r="AA4061" s="33">
        <v>5</v>
      </c>
      <c r="AB4061" s="295" t="str">
        <f t="shared" ref="AB4061:AB4124" si="337">IF(ISBLANK($AA4061),"","年間")</f>
        <v>年間</v>
      </c>
      <c r="AC4061" s="268"/>
      <c r="AD4061" s="23">
        <v>1</v>
      </c>
      <c r="AE4061" s="134">
        <v>96600</v>
      </c>
      <c r="AF4061" s="26">
        <f t="shared" ref="AF4061:AF4124" si="338">IF(ISBLANK($AE4061),"",$AE4061*$AD4061)</f>
        <v>96600</v>
      </c>
      <c r="AG4061" s="27">
        <v>43160</v>
      </c>
      <c r="AH4061" s="168">
        <v>43179</v>
      </c>
      <c r="AI4061" s="29" t="s">
        <v>15151</v>
      </c>
      <c r="AJ4061" s="178">
        <f t="shared" ref="AJ4061:AJ4124" si="339">IF(ISBLANK($AH4061),"",DATE(YEAR($AH4061)+$AA4061,MONTH($AH4061),DAY($AH4061)-1))</f>
        <v>45004</v>
      </c>
      <c r="AK4061" s="23" t="s">
        <v>19180</v>
      </c>
      <c r="AL4061" s="23" t="s">
        <v>19772</v>
      </c>
      <c r="AM4061" s="35">
        <v>43179</v>
      </c>
      <c r="AN4061" s="408" t="str">
        <f>IF($AA4061-data!$G$1=0,"　",IF(AK4061=0,"　",VLOOKUP($AK4061,data!$A$1:$H$264,8,FALSE)))</f>
        <v>消耗部品交換対象</v>
      </c>
      <c r="AO4061" s="35"/>
      <c r="AP4061" s="134" t="s">
        <v>19316</v>
      </c>
      <c r="AQ4061" s="264">
        <f t="shared" si="334"/>
        <v>44247</v>
      </c>
    </row>
    <row r="4062" spans="1:43" ht="24.75" customHeight="1" x14ac:dyDescent="0.15">
      <c r="A4062" s="593">
        <v>4059</v>
      </c>
      <c r="B4062" s="23" t="s">
        <v>19314</v>
      </c>
      <c r="C4062" s="24" t="s">
        <v>477</v>
      </c>
      <c r="D4062" s="23" t="s">
        <v>7823</v>
      </c>
      <c r="E4062" s="23" t="s">
        <v>3308</v>
      </c>
      <c r="F4062" s="24" t="s">
        <v>8156</v>
      </c>
      <c r="G4062" s="577" t="s">
        <v>19774</v>
      </c>
      <c r="H4062" s="557" t="s">
        <v>19775</v>
      </c>
      <c r="I4062" s="23" t="s">
        <v>19776</v>
      </c>
      <c r="J4062" s="578" t="s">
        <v>19777</v>
      </c>
      <c r="K4062" s="577" t="s">
        <v>19778</v>
      </c>
      <c r="L4062" s="565"/>
      <c r="M4062" s="557" t="s">
        <v>19779</v>
      </c>
      <c r="N4062" s="23"/>
      <c r="O4062" s="25" t="s">
        <v>19315</v>
      </c>
      <c r="P4062" s="23" t="s">
        <v>19782</v>
      </c>
      <c r="Q4062" s="25" t="s">
        <v>19780</v>
      </c>
      <c r="R4062" s="58" t="s">
        <v>19783</v>
      </c>
      <c r="S4062" s="23" t="s">
        <v>19784</v>
      </c>
      <c r="T4062" s="23" t="s">
        <v>19785</v>
      </c>
      <c r="U4062" s="25" t="s">
        <v>19786</v>
      </c>
      <c r="V4062" s="23" t="s">
        <v>19788</v>
      </c>
      <c r="W4062" s="58" t="s">
        <v>19787</v>
      </c>
      <c r="X4062" s="25" t="s">
        <v>19789</v>
      </c>
      <c r="Y4062" s="23" t="s">
        <v>19790</v>
      </c>
      <c r="Z4062" s="23" t="s">
        <v>19791</v>
      </c>
      <c r="AA4062" s="33">
        <v>5</v>
      </c>
      <c r="AB4062" s="295" t="str">
        <f t="shared" si="337"/>
        <v>年間</v>
      </c>
      <c r="AC4062" s="268"/>
      <c r="AD4062" s="23">
        <v>1</v>
      </c>
      <c r="AE4062" s="134">
        <v>53400</v>
      </c>
      <c r="AF4062" s="26">
        <f t="shared" si="338"/>
        <v>53400</v>
      </c>
      <c r="AG4062" s="27">
        <v>43160</v>
      </c>
      <c r="AH4062" s="168">
        <v>43179</v>
      </c>
      <c r="AI4062" s="29" t="s">
        <v>15151</v>
      </c>
      <c r="AJ4062" s="178">
        <f t="shared" si="339"/>
        <v>45004</v>
      </c>
      <c r="AK4062" s="23" t="s">
        <v>19771</v>
      </c>
      <c r="AL4062" s="23" t="s">
        <v>19773</v>
      </c>
      <c r="AM4062" s="35">
        <v>43179</v>
      </c>
      <c r="AN4062" s="408">
        <f>IF($AA4062-data!$G$1=0,"　",IF(AK4062=0,"　",VLOOKUP($AK4062,data!$A$1:$H$264,8,FALSE)))</f>
        <v>0</v>
      </c>
      <c r="AO4062" s="35"/>
      <c r="AP4062" s="134" t="s">
        <v>19316</v>
      </c>
      <c r="AQ4062" s="264" t="str">
        <f t="shared" si="334"/>
        <v/>
      </c>
    </row>
    <row r="4063" spans="1:43" ht="24.75" customHeight="1" x14ac:dyDescent="0.15">
      <c r="A4063" s="593">
        <v>4060</v>
      </c>
      <c r="B4063" s="23" t="s">
        <v>19357</v>
      </c>
      <c r="C4063" s="24" t="s">
        <v>19359</v>
      </c>
      <c r="D4063" s="23" t="s">
        <v>19360</v>
      </c>
      <c r="E4063" s="23" t="s">
        <v>19359</v>
      </c>
      <c r="F4063" s="24" t="s">
        <v>19361</v>
      </c>
      <c r="G4063" s="25" t="s">
        <v>19398</v>
      </c>
      <c r="H4063" s="23" t="s">
        <v>19399</v>
      </c>
      <c r="I4063" s="23" t="s">
        <v>19401</v>
      </c>
      <c r="J4063" s="25" t="s">
        <v>19400</v>
      </c>
      <c r="K4063" s="58" t="s">
        <v>19402</v>
      </c>
      <c r="L4063" s="58"/>
      <c r="M4063" s="23" t="s">
        <v>19403</v>
      </c>
      <c r="N4063" s="23" t="s">
        <v>19404</v>
      </c>
      <c r="O4063" s="25" t="s">
        <v>19407</v>
      </c>
      <c r="P4063" s="23" t="s">
        <v>19408</v>
      </c>
      <c r="Q4063" s="25" t="s">
        <v>19409</v>
      </c>
      <c r="R4063" s="58" t="s">
        <v>19410</v>
      </c>
      <c r="S4063" s="23" t="s">
        <v>19411</v>
      </c>
      <c r="T4063" s="23" t="s">
        <v>19412</v>
      </c>
      <c r="U4063" s="25" t="s">
        <v>19405</v>
      </c>
      <c r="V4063" s="23" t="s">
        <v>19399</v>
      </c>
      <c r="W4063" s="25" t="s">
        <v>19400</v>
      </c>
      <c r="X4063" s="58" t="s">
        <v>19402</v>
      </c>
      <c r="Y4063" s="23" t="s">
        <v>19403</v>
      </c>
      <c r="Z4063" s="23" t="s">
        <v>19406</v>
      </c>
      <c r="AA4063" s="33">
        <v>5</v>
      </c>
      <c r="AB4063" s="295" t="str">
        <f t="shared" si="337"/>
        <v>年間</v>
      </c>
      <c r="AC4063" s="268"/>
      <c r="AD4063" s="23">
        <v>1</v>
      </c>
      <c r="AE4063" s="134">
        <v>21600</v>
      </c>
      <c r="AF4063" s="26">
        <f t="shared" si="338"/>
        <v>21600</v>
      </c>
      <c r="AG4063" s="27">
        <v>43132</v>
      </c>
      <c r="AH4063" s="168">
        <v>43132</v>
      </c>
      <c r="AI4063" s="29" t="s">
        <v>15151</v>
      </c>
      <c r="AJ4063" s="178">
        <f t="shared" si="339"/>
        <v>44957</v>
      </c>
      <c r="AK4063" s="23" t="s">
        <v>19363</v>
      </c>
      <c r="AL4063" s="23" t="s">
        <v>19396</v>
      </c>
      <c r="AM4063" s="35">
        <v>43132</v>
      </c>
      <c r="AN4063" s="408">
        <f>IF($AA4063-data!$G$1=0,"　",IF(AK4063=0,"　",VLOOKUP($AK4063,data!$A$1:$H$264,8,FALSE)))</f>
        <v>0</v>
      </c>
      <c r="AO4063" s="35">
        <v>43153</v>
      </c>
      <c r="AP4063" s="134" t="s">
        <v>19413</v>
      </c>
      <c r="AQ4063" s="264" t="str">
        <f t="shared" si="334"/>
        <v/>
      </c>
    </row>
    <row r="4064" spans="1:43" ht="24.75" customHeight="1" x14ac:dyDescent="0.15">
      <c r="A4064" s="593">
        <v>4061</v>
      </c>
      <c r="B4064" s="23" t="s">
        <v>19358</v>
      </c>
      <c r="C4064" s="24" t="s">
        <v>19359</v>
      </c>
      <c r="D4064" s="23" t="s">
        <v>19360</v>
      </c>
      <c r="E4064" s="23" t="s">
        <v>19359</v>
      </c>
      <c r="F4064" s="24" t="s">
        <v>19361</v>
      </c>
      <c r="G4064" s="25" t="s">
        <v>19398</v>
      </c>
      <c r="H4064" s="23" t="s">
        <v>19399</v>
      </c>
      <c r="I4064" s="23" t="s">
        <v>19401</v>
      </c>
      <c r="J4064" s="25" t="s">
        <v>19400</v>
      </c>
      <c r="K4064" s="58" t="s">
        <v>19402</v>
      </c>
      <c r="L4064" s="58"/>
      <c r="M4064" s="23" t="s">
        <v>19403</v>
      </c>
      <c r="N4064" s="23" t="s">
        <v>19404</v>
      </c>
      <c r="O4064" s="25" t="s">
        <v>19407</v>
      </c>
      <c r="P4064" s="23" t="s">
        <v>19408</v>
      </c>
      <c r="Q4064" s="25" t="s">
        <v>19409</v>
      </c>
      <c r="R4064" s="58" t="s">
        <v>19410</v>
      </c>
      <c r="S4064" s="23" t="s">
        <v>19411</v>
      </c>
      <c r="T4064" s="23" t="s">
        <v>19412</v>
      </c>
      <c r="U4064" s="25" t="s">
        <v>19405</v>
      </c>
      <c r="V4064" s="23" t="s">
        <v>19399</v>
      </c>
      <c r="W4064" s="25" t="s">
        <v>19400</v>
      </c>
      <c r="X4064" s="58" t="s">
        <v>19402</v>
      </c>
      <c r="Y4064" s="23" t="s">
        <v>19403</v>
      </c>
      <c r="Z4064" s="23" t="s">
        <v>19406</v>
      </c>
      <c r="AA4064" s="33">
        <v>5</v>
      </c>
      <c r="AB4064" s="295" t="str">
        <f t="shared" si="337"/>
        <v>年間</v>
      </c>
      <c r="AC4064" s="268"/>
      <c r="AD4064" s="23">
        <v>1</v>
      </c>
      <c r="AE4064" s="203">
        <v>100200</v>
      </c>
      <c r="AF4064" s="26">
        <f t="shared" si="338"/>
        <v>100200</v>
      </c>
      <c r="AG4064" s="27">
        <v>43132</v>
      </c>
      <c r="AH4064" s="168">
        <v>43132</v>
      </c>
      <c r="AI4064" s="29" t="s">
        <v>15151</v>
      </c>
      <c r="AJ4064" s="178">
        <f t="shared" si="339"/>
        <v>44957</v>
      </c>
      <c r="AK4064" s="23" t="s">
        <v>19364</v>
      </c>
      <c r="AL4064" s="23" t="s">
        <v>19397</v>
      </c>
      <c r="AM4064" s="35">
        <v>43132</v>
      </c>
      <c r="AN4064" s="408" t="str">
        <f>IF($AA4064-data!$G$1=0,"　",IF(AK4064=0,"　",VLOOKUP($AK4064,data!$A$1:$H$264,8,FALSE)))</f>
        <v>消耗部品交換対象</v>
      </c>
      <c r="AO4064" s="35">
        <v>43153</v>
      </c>
      <c r="AP4064" s="134" t="s">
        <v>19362</v>
      </c>
      <c r="AQ4064" s="264">
        <f t="shared" si="334"/>
        <v>44197</v>
      </c>
    </row>
    <row r="4065" spans="1:43" ht="24.75" customHeight="1" x14ac:dyDescent="0.15">
      <c r="A4065" s="593">
        <v>4062</v>
      </c>
      <c r="B4065" s="23" t="s">
        <v>19386</v>
      </c>
      <c r="C4065" s="24" t="s">
        <v>2344</v>
      </c>
      <c r="D4065" s="23"/>
      <c r="E4065" s="23"/>
      <c r="F4065" s="24"/>
      <c r="G4065" s="25"/>
      <c r="H4065" s="23"/>
      <c r="I4065" s="23"/>
      <c r="J4065" s="25"/>
      <c r="K4065" s="58"/>
      <c r="L4065" s="58"/>
      <c r="M4065" s="23"/>
      <c r="N4065" s="23"/>
      <c r="O4065" s="25"/>
      <c r="P4065" s="23"/>
      <c r="Q4065" s="25"/>
      <c r="R4065" s="58"/>
      <c r="S4065" s="23"/>
      <c r="T4065" s="23"/>
      <c r="U4065" s="25"/>
      <c r="V4065" s="23"/>
      <c r="W4065" s="25"/>
      <c r="X4065" s="58"/>
      <c r="Y4065" s="23"/>
      <c r="Z4065" s="23"/>
      <c r="AA4065" s="33"/>
      <c r="AB4065" s="295" t="str">
        <f t="shared" si="337"/>
        <v/>
      </c>
      <c r="AC4065" s="268"/>
      <c r="AD4065" s="23"/>
      <c r="AE4065" s="134"/>
      <c r="AF4065" s="26" t="str">
        <f t="shared" si="338"/>
        <v/>
      </c>
      <c r="AG4065" s="27"/>
      <c r="AH4065" s="168"/>
      <c r="AI4065" s="29" t="s">
        <v>15151</v>
      </c>
      <c r="AJ4065" s="178" t="str">
        <f t="shared" si="339"/>
        <v/>
      </c>
      <c r="AK4065" s="23"/>
      <c r="AL4065" s="23"/>
      <c r="AM4065" s="35"/>
      <c r="AN4065" s="408" t="str">
        <f>IF($AA4065-data!$G$1=0,"　",IF(AK4065=0,"　",VLOOKUP($AK4065,data!$A$1:$H$264,8,FALSE)))</f>
        <v>　</v>
      </c>
      <c r="AO4065" s="35"/>
      <c r="AP4065" s="134"/>
      <c r="AQ4065" s="264" t="str">
        <f t="shared" si="334"/>
        <v/>
      </c>
    </row>
    <row r="4066" spans="1:43" ht="24.75" customHeight="1" x14ac:dyDescent="0.15">
      <c r="A4066" s="593">
        <v>4063</v>
      </c>
      <c r="B4066" s="23" t="s">
        <v>19387</v>
      </c>
      <c r="C4066" s="24" t="s">
        <v>2344</v>
      </c>
      <c r="D4066" s="23"/>
      <c r="E4066" s="23"/>
      <c r="F4066" s="24"/>
      <c r="G4066" s="25"/>
      <c r="H4066" s="23"/>
      <c r="I4066" s="23"/>
      <c r="J4066" s="25"/>
      <c r="K4066" s="58"/>
      <c r="L4066" s="58"/>
      <c r="M4066" s="23"/>
      <c r="N4066" s="23"/>
      <c r="O4066" s="25"/>
      <c r="P4066" s="23"/>
      <c r="Q4066" s="25"/>
      <c r="R4066" s="58"/>
      <c r="S4066" s="23"/>
      <c r="T4066" s="23"/>
      <c r="U4066" s="25"/>
      <c r="V4066" s="23"/>
      <c r="W4066" s="25"/>
      <c r="X4066" s="58"/>
      <c r="Y4066" s="23"/>
      <c r="Z4066" s="23"/>
      <c r="AA4066" s="33"/>
      <c r="AB4066" s="295" t="str">
        <f t="shared" si="337"/>
        <v/>
      </c>
      <c r="AC4066" s="268"/>
      <c r="AD4066" s="23"/>
      <c r="AE4066" s="134"/>
      <c r="AF4066" s="26" t="str">
        <f t="shared" si="338"/>
        <v/>
      </c>
      <c r="AG4066" s="27"/>
      <c r="AH4066" s="168"/>
      <c r="AI4066" s="29" t="s">
        <v>15151</v>
      </c>
      <c r="AJ4066" s="178" t="str">
        <f t="shared" si="339"/>
        <v/>
      </c>
      <c r="AK4066" s="23"/>
      <c r="AL4066" s="23"/>
      <c r="AM4066" s="35"/>
      <c r="AN4066" s="408" t="str">
        <f>IF($AA4066-data!$G$1=0,"　",IF(AK4066=0,"　",VLOOKUP($AK4066,data!$A$1:$H$264,8,FALSE)))</f>
        <v>　</v>
      </c>
      <c r="AO4066" s="35"/>
      <c r="AP4066" s="134"/>
      <c r="AQ4066" s="264" t="str">
        <f t="shared" si="334"/>
        <v/>
      </c>
    </row>
    <row r="4067" spans="1:43" ht="24.75" customHeight="1" x14ac:dyDescent="0.15">
      <c r="A4067" s="593">
        <v>4064</v>
      </c>
      <c r="B4067" s="23" t="s">
        <v>19426</v>
      </c>
      <c r="C4067" s="24" t="s">
        <v>2344</v>
      </c>
      <c r="D4067" s="23"/>
      <c r="E4067" s="23"/>
      <c r="F4067" s="24"/>
      <c r="G4067" s="25"/>
      <c r="H4067" s="23"/>
      <c r="I4067" s="23"/>
      <c r="J4067" s="25"/>
      <c r="K4067" s="58"/>
      <c r="L4067" s="58"/>
      <c r="M4067" s="23"/>
      <c r="N4067" s="23"/>
      <c r="O4067" s="25"/>
      <c r="P4067" s="23"/>
      <c r="Q4067" s="25"/>
      <c r="R4067" s="58"/>
      <c r="S4067" s="23"/>
      <c r="T4067" s="23"/>
      <c r="U4067" s="25"/>
      <c r="V4067" s="23"/>
      <c r="W4067" s="25"/>
      <c r="X4067" s="58"/>
      <c r="Y4067" s="23"/>
      <c r="Z4067" s="23"/>
      <c r="AA4067" s="33"/>
      <c r="AB4067" s="295" t="str">
        <f t="shared" si="337"/>
        <v/>
      </c>
      <c r="AC4067" s="268"/>
      <c r="AD4067" s="23"/>
      <c r="AE4067" s="134"/>
      <c r="AF4067" s="26" t="str">
        <f t="shared" si="338"/>
        <v/>
      </c>
      <c r="AG4067" s="27"/>
      <c r="AH4067" s="168"/>
      <c r="AI4067" s="29" t="s">
        <v>15151</v>
      </c>
      <c r="AJ4067" s="178" t="str">
        <f t="shared" si="339"/>
        <v/>
      </c>
      <c r="AK4067" s="23"/>
      <c r="AL4067" s="23"/>
      <c r="AM4067" s="35"/>
      <c r="AN4067" s="408" t="str">
        <f>IF($AA4067-data!$G$1=0,"　",IF(AK4067=0,"　",VLOOKUP($AK4067,data!$A$1:$H$264,8,FALSE)))</f>
        <v>　</v>
      </c>
      <c r="AO4067" s="35"/>
      <c r="AP4067" s="134"/>
      <c r="AQ4067" s="264" t="str">
        <f t="shared" si="334"/>
        <v/>
      </c>
    </row>
    <row r="4068" spans="1:43" ht="24.75" customHeight="1" x14ac:dyDescent="0.15">
      <c r="A4068" s="593">
        <v>4065</v>
      </c>
      <c r="B4068" s="23" t="s">
        <v>19427</v>
      </c>
      <c r="C4068" s="24" t="s">
        <v>2344</v>
      </c>
      <c r="D4068" s="23"/>
      <c r="E4068" s="23"/>
      <c r="F4068" s="24"/>
      <c r="G4068" s="25"/>
      <c r="H4068" s="23"/>
      <c r="I4068" s="23"/>
      <c r="J4068" s="25"/>
      <c r="K4068" s="58"/>
      <c r="L4068" s="58"/>
      <c r="M4068" s="23"/>
      <c r="N4068" s="23"/>
      <c r="O4068" s="25"/>
      <c r="P4068" s="23"/>
      <c r="Q4068" s="25"/>
      <c r="R4068" s="58"/>
      <c r="S4068" s="23"/>
      <c r="T4068" s="23"/>
      <c r="U4068" s="25"/>
      <c r="V4068" s="23"/>
      <c r="W4068" s="25"/>
      <c r="X4068" s="58"/>
      <c r="Y4068" s="23"/>
      <c r="Z4068" s="23"/>
      <c r="AA4068" s="33"/>
      <c r="AB4068" s="295" t="str">
        <f t="shared" si="337"/>
        <v/>
      </c>
      <c r="AC4068" s="268"/>
      <c r="AD4068" s="23"/>
      <c r="AE4068" s="134"/>
      <c r="AF4068" s="26" t="str">
        <f t="shared" si="338"/>
        <v/>
      </c>
      <c r="AG4068" s="27"/>
      <c r="AH4068" s="168"/>
      <c r="AI4068" s="29" t="s">
        <v>15151</v>
      </c>
      <c r="AJ4068" s="178" t="str">
        <f t="shared" si="339"/>
        <v/>
      </c>
      <c r="AK4068" s="23"/>
      <c r="AL4068" s="23"/>
      <c r="AM4068" s="35"/>
      <c r="AN4068" s="408" t="str">
        <f>IF($AA4068-data!$G$1=0,"　",IF(AK4068=0,"　",VLOOKUP($AK4068,data!$A$1:$H$264,8,FALSE)))</f>
        <v>　</v>
      </c>
      <c r="AO4068" s="35"/>
      <c r="AP4068" s="134"/>
      <c r="AQ4068" s="264" t="str">
        <f t="shared" si="334"/>
        <v/>
      </c>
    </row>
    <row r="4069" spans="1:43" ht="24.75" customHeight="1" x14ac:dyDescent="0.15">
      <c r="A4069" s="593">
        <v>4066</v>
      </c>
      <c r="B4069" s="23" t="s">
        <v>19428</v>
      </c>
      <c r="C4069" s="24" t="s">
        <v>2344</v>
      </c>
      <c r="D4069" s="23"/>
      <c r="E4069" s="23"/>
      <c r="F4069" s="24"/>
      <c r="G4069" s="25"/>
      <c r="H4069" s="23"/>
      <c r="I4069" s="23"/>
      <c r="J4069" s="25"/>
      <c r="K4069" s="58"/>
      <c r="L4069" s="58"/>
      <c r="M4069" s="23"/>
      <c r="N4069" s="23"/>
      <c r="O4069" s="25"/>
      <c r="P4069" s="23"/>
      <c r="Q4069" s="25"/>
      <c r="R4069" s="58"/>
      <c r="S4069" s="23"/>
      <c r="T4069" s="23"/>
      <c r="U4069" s="25"/>
      <c r="V4069" s="23"/>
      <c r="W4069" s="25"/>
      <c r="X4069" s="58"/>
      <c r="Y4069" s="23"/>
      <c r="Z4069" s="23"/>
      <c r="AA4069" s="33"/>
      <c r="AB4069" s="295" t="str">
        <f t="shared" si="337"/>
        <v/>
      </c>
      <c r="AC4069" s="268"/>
      <c r="AD4069" s="23"/>
      <c r="AE4069" s="134"/>
      <c r="AF4069" s="26" t="str">
        <f t="shared" si="338"/>
        <v/>
      </c>
      <c r="AG4069" s="27"/>
      <c r="AH4069" s="168"/>
      <c r="AI4069" s="29" t="s">
        <v>15151</v>
      </c>
      <c r="AJ4069" s="178" t="str">
        <f t="shared" si="339"/>
        <v/>
      </c>
      <c r="AK4069" s="23"/>
      <c r="AL4069" s="23"/>
      <c r="AM4069" s="35"/>
      <c r="AN4069" s="408" t="str">
        <f>IF($AA4069-data!$G$1=0,"　",IF(AK4069=0,"　",VLOOKUP($AK4069,data!$A$1:$H$264,8,FALSE)))</f>
        <v>　</v>
      </c>
      <c r="AO4069" s="35"/>
      <c r="AP4069" s="134"/>
      <c r="AQ4069" s="264" t="str">
        <f t="shared" si="334"/>
        <v/>
      </c>
    </row>
    <row r="4070" spans="1:43" ht="24.75" customHeight="1" x14ac:dyDescent="0.15">
      <c r="A4070" s="593">
        <v>4067</v>
      </c>
      <c r="B4070" s="23" t="s">
        <v>19484</v>
      </c>
      <c r="C4070" s="24" t="s">
        <v>2344</v>
      </c>
      <c r="D4070" s="23"/>
      <c r="E4070" s="23"/>
      <c r="F4070" s="24"/>
      <c r="G4070" s="25"/>
      <c r="H4070" s="23"/>
      <c r="I4070" s="23"/>
      <c r="J4070" s="25"/>
      <c r="K4070" s="58"/>
      <c r="L4070" s="58"/>
      <c r="M4070" s="23"/>
      <c r="N4070" s="23"/>
      <c r="O4070" s="25"/>
      <c r="P4070" s="23"/>
      <c r="Q4070" s="25"/>
      <c r="R4070" s="58"/>
      <c r="S4070" s="23"/>
      <c r="T4070" s="23"/>
      <c r="U4070" s="25"/>
      <c r="V4070" s="23"/>
      <c r="W4070" s="25"/>
      <c r="X4070" s="58"/>
      <c r="Y4070" s="23"/>
      <c r="Z4070" s="23"/>
      <c r="AA4070" s="33"/>
      <c r="AB4070" s="295" t="str">
        <f t="shared" si="337"/>
        <v/>
      </c>
      <c r="AC4070" s="268"/>
      <c r="AD4070" s="23"/>
      <c r="AE4070" s="134"/>
      <c r="AF4070" s="26" t="str">
        <f t="shared" si="338"/>
        <v/>
      </c>
      <c r="AG4070" s="27"/>
      <c r="AH4070" s="168"/>
      <c r="AI4070" s="29" t="s">
        <v>15151</v>
      </c>
      <c r="AJ4070" s="178" t="str">
        <f t="shared" si="339"/>
        <v/>
      </c>
      <c r="AK4070" s="23"/>
      <c r="AL4070" s="23"/>
      <c r="AM4070" s="35"/>
      <c r="AN4070" s="408" t="str">
        <f>IF($AA4070-data!$G$1=0,"　",IF(AK4070=0,"　",VLOOKUP($AK4070,data!$A$1:$H$264,8,FALSE)))</f>
        <v>　</v>
      </c>
      <c r="AO4070" s="35"/>
      <c r="AP4070" s="134"/>
      <c r="AQ4070" s="264" t="str">
        <f t="shared" si="334"/>
        <v/>
      </c>
    </row>
    <row r="4071" spans="1:43" ht="24.75" customHeight="1" x14ac:dyDescent="0.15">
      <c r="A4071" s="593">
        <v>4068</v>
      </c>
      <c r="B4071" s="23" t="s">
        <v>19485</v>
      </c>
      <c r="C4071" s="24" t="s">
        <v>2344</v>
      </c>
      <c r="D4071" s="23"/>
      <c r="E4071" s="23"/>
      <c r="F4071" s="24"/>
      <c r="G4071" s="25"/>
      <c r="H4071" s="23"/>
      <c r="I4071" s="23"/>
      <c r="J4071" s="25"/>
      <c r="K4071" s="58"/>
      <c r="L4071" s="58"/>
      <c r="M4071" s="23"/>
      <c r="N4071" s="23"/>
      <c r="O4071" s="25"/>
      <c r="P4071" s="23"/>
      <c r="Q4071" s="25"/>
      <c r="R4071" s="58"/>
      <c r="S4071" s="23"/>
      <c r="T4071" s="23"/>
      <c r="U4071" s="25"/>
      <c r="V4071" s="23"/>
      <c r="W4071" s="25"/>
      <c r="X4071" s="58"/>
      <c r="Y4071" s="23"/>
      <c r="Z4071" s="23"/>
      <c r="AA4071" s="33"/>
      <c r="AB4071" s="295" t="str">
        <f t="shared" si="337"/>
        <v/>
      </c>
      <c r="AC4071" s="268"/>
      <c r="AD4071" s="23"/>
      <c r="AE4071" s="134"/>
      <c r="AF4071" s="26" t="str">
        <f t="shared" si="338"/>
        <v/>
      </c>
      <c r="AG4071" s="27"/>
      <c r="AH4071" s="168"/>
      <c r="AI4071" s="29" t="s">
        <v>15151</v>
      </c>
      <c r="AJ4071" s="178" t="str">
        <f t="shared" si="339"/>
        <v/>
      </c>
      <c r="AK4071" s="23"/>
      <c r="AL4071" s="23"/>
      <c r="AM4071" s="35"/>
      <c r="AN4071" s="408" t="str">
        <f>IF($AA4071-data!$G$1=0,"　",IF(AK4071=0,"　",VLOOKUP($AK4071,data!$A$1:$H$264,8,FALSE)))</f>
        <v>　</v>
      </c>
      <c r="AO4071" s="35"/>
      <c r="AP4071" s="134"/>
      <c r="AQ4071" s="264" t="str">
        <f t="shared" si="334"/>
        <v/>
      </c>
    </row>
    <row r="4072" spans="1:43" ht="24.75" customHeight="1" x14ac:dyDescent="0.15">
      <c r="A4072" s="593">
        <v>4069</v>
      </c>
      <c r="B4072" s="23" t="s">
        <v>19490</v>
      </c>
      <c r="C4072" s="24" t="s">
        <v>2344</v>
      </c>
      <c r="D4072" s="23"/>
      <c r="E4072" s="23"/>
      <c r="F4072" s="24"/>
      <c r="G4072" s="25"/>
      <c r="H4072" s="23"/>
      <c r="I4072" s="23"/>
      <c r="J4072" s="25"/>
      <c r="K4072" s="58"/>
      <c r="L4072" s="58"/>
      <c r="M4072" s="23"/>
      <c r="N4072" s="23"/>
      <c r="O4072" s="25"/>
      <c r="P4072" s="23"/>
      <c r="Q4072" s="25"/>
      <c r="R4072" s="58"/>
      <c r="S4072" s="23"/>
      <c r="T4072" s="23"/>
      <c r="U4072" s="25"/>
      <c r="V4072" s="23"/>
      <c r="W4072" s="25"/>
      <c r="X4072" s="58"/>
      <c r="Y4072" s="23"/>
      <c r="Z4072" s="23"/>
      <c r="AA4072" s="33"/>
      <c r="AB4072" s="295" t="str">
        <f t="shared" si="337"/>
        <v/>
      </c>
      <c r="AC4072" s="268"/>
      <c r="AD4072" s="23"/>
      <c r="AE4072" s="134"/>
      <c r="AF4072" s="26" t="str">
        <f t="shared" si="338"/>
        <v/>
      </c>
      <c r="AG4072" s="27"/>
      <c r="AH4072" s="168"/>
      <c r="AI4072" s="29" t="s">
        <v>15151</v>
      </c>
      <c r="AJ4072" s="178" t="str">
        <f t="shared" si="339"/>
        <v/>
      </c>
      <c r="AK4072" s="23"/>
      <c r="AL4072" s="23"/>
      <c r="AM4072" s="35"/>
      <c r="AN4072" s="408" t="str">
        <f>IF($AA4072-data!$G$1=0,"　",IF(AK4072=0,"　",VLOOKUP($AK4072,data!$A$1:$H$264,8,FALSE)))</f>
        <v>　</v>
      </c>
      <c r="AO4072" s="35"/>
      <c r="AP4072" s="134"/>
      <c r="AQ4072" s="264" t="str">
        <f t="shared" si="334"/>
        <v/>
      </c>
    </row>
    <row r="4073" spans="1:43" ht="24.75" customHeight="1" x14ac:dyDescent="0.15">
      <c r="A4073" s="593">
        <v>4070</v>
      </c>
      <c r="B4073" s="23" t="s">
        <v>19489</v>
      </c>
      <c r="C4073" s="24" t="s">
        <v>2344</v>
      </c>
      <c r="D4073" s="23"/>
      <c r="E4073" s="23"/>
      <c r="F4073" s="24"/>
      <c r="G4073" s="25"/>
      <c r="H4073" s="23"/>
      <c r="I4073" s="23"/>
      <c r="J4073" s="25"/>
      <c r="K4073" s="58"/>
      <c r="L4073" s="58"/>
      <c r="M4073" s="23"/>
      <c r="N4073" s="23"/>
      <c r="O4073" s="25"/>
      <c r="P4073" s="23"/>
      <c r="Q4073" s="25"/>
      <c r="R4073" s="58"/>
      <c r="S4073" s="23"/>
      <c r="T4073" s="23"/>
      <c r="U4073" s="25"/>
      <c r="V4073" s="23"/>
      <c r="W4073" s="25"/>
      <c r="X4073" s="58"/>
      <c r="Y4073" s="23"/>
      <c r="Z4073" s="23"/>
      <c r="AA4073" s="33"/>
      <c r="AB4073" s="295" t="str">
        <f t="shared" si="337"/>
        <v/>
      </c>
      <c r="AC4073" s="268"/>
      <c r="AD4073" s="23"/>
      <c r="AE4073" s="134"/>
      <c r="AF4073" s="26" t="str">
        <f t="shared" si="338"/>
        <v/>
      </c>
      <c r="AG4073" s="27"/>
      <c r="AH4073" s="168"/>
      <c r="AI4073" s="29" t="s">
        <v>15151</v>
      </c>
      <c r="AJ4073" s="178" t="str">
        <f t="shared" si="339"/>
        <v/>
      </c>
      <c r="AK4073" s="23"/>
      <c r="AL4073" s="23"/>
      <c r="AM4073" s="35"/>
      <c r="AN4073" s="408" t="str">
        <f>IF($AA4073-data!$G$1=0,"　",IF(AK4073=0,"　",VLOOKUP($AK4073,data!$A$1:$H$264,8,FALSE)))</f>
        <v>　</v>
      </c>
      <c r="AO4073" s="35"/>
      <c r="AP4073" s="134"/>
      <c r="AQ4073" s="264" t="str">
        <f t="shared" si="334"/>
        <v/>
      </c>
    </row>
    <row r="4074" spans="1:43" ht="24.75" customHeight="1" x14ac:dyDescent="0.15">
      <c r="A4074" s="593">
        <v>4071</v>
      </c>
      <c r="B4074" s="23" t="s">
        <v>19493</v>
      </c>
      <c r="C4074" s="24" t="s">
        <v>19496</v>
      </c>
      <c r="D4074" s="23" t="s">
        <v>19497</v>
      </c>
      <c r="E4074" s="23" t="s">
        <v>19496</v>
      </c>
      <c r="F4074" s="24" t="s">
        <v>19498</v>
      </c>
      <c r="G4074" s="25" t="s">
        <v>19637</v>
      </c>
      <c r="H4074" s="23" t="s">
        <v>19638</v>
      </c>
      <c r="I4074" s="23" t="s">
        <v>19639</v>
      </c>
      <c r="J4074" s="25" t="s">
        <v>19640</v>
      </c>
      <c r="K4074" s="58" t="s">
        <v>19641</v>
      </c>
      <c r="L4074" s="58"/>
      <c r="M4074" s="575" t="s">
        <v>19642</v>
      </c>
      <c r="N4074" s="23" t="s">
        <v>19643</v>
      </c>
      <c r="O4074" s="25" t="s">
        <v>19505</v>
      </c>
      <c r="P4074" s="23" t="s">
        <v>19644</v>
      </c>
      <c r="Q4074" s="25" t="s">
        <v>19645</v>
      </c>
      <c r="R4074" s="58" t="s">
        <v>19646</v>
      </c>
      <c r="S4074" s="23" t="s">
        <v>19647</v>
      </c>
      <c r="T4074" s="23" t="s">
        <v>19648</v>
      </c>
      <c r="U4074" s="25" t="s">
        <v>19649</v>
      </c>
      <c r="V4074" s="23" t="s">
        <v>19650</v>
      </c>
      <c r="W4074" s="25" t="s">
        <v>19651</v>
      </c>
      <c r="X4074" s="58" t="s">
        <v>19652</v>
      </c>
      <c r="Y4074" s="58" t="s">
        <v>19653</v>
      </c>
      <c r="Z4074" s="575" t="s">
        <v>19654</v>
      </c>
      <c r="AA4074" s="33">
        <v>5</v>
      </c>
      <c r="AB4074" s="295" t="str">
        <f t="shared" si="337"/>
        <v>年間</v>
      </c>
      <c r="AC4074" s="268"/>
      <c r="AD4074" s="23">
        <v>1</v>
      </c>
      <c r="AE4074" s="134">
        <v>24060</v>
      </c>
      <c r="AF4074" s="26">
        <f t="shared" si="338"/>
        <v>24060</v>
      </c>
      <c r="AG4074" s="27">
        <v>43160</v>
      </c>
      <c r="AH4074" s="168">
        <v>43191</v>
      </c>
      <c r="AI4074" s="29" t="s">
        <v>15151</v>
      </c>
      <c r="AJ4074" s="178">
        <f t="shared" si="339"/>
        <v>45016</v>
      </c>
      <c r="AK4074" s="23" t="s">
        <v>19510</v>
      </c>
      <c r="AL4074" s="23" t="s">
        <v>19632</v>
      </c>
      <c r="AM4074" s="35">
        <v>43191</v>
      </c>
      <c r="AN4074" s="408">
        <f>IF($AA4074-data!$G$1=0,"　",IF(AK4074=0,"　",VLOOKUP($AK4074,data!$A$1:$H$264,8,FALSE)))</f>
        <v>0</v>
      </c>
      <c r="AO4074" s="35"/>
      <c r="AP4074" s="134" t="s">
        <v>19511</v>
      </c>
      <c r="AQ4074" s="264" t="str">
        <f t="shared" si="334"/>
        <v/>
      </c>
    </row>
    <row r="4075" spans="1:43" ht="24.75" customHeight="1" x14ac:dyDescent="0.15">
      <c r="A4075" s="593">
        <v>4072</v>
      </c>
      <c r="B4075" s="23" t="s">
        <v>19493</v>
      </c>
      <c r="C4075" s="24" t="s">
        <v>19496</v>
      </c>
      <c r="D4075" s="23" t="s">
        <v>19497</v>
      </c>
      <c r="E4075" s="23" t="s">
        <v>19496</v>
      </c>
      <c r="F4075" s="24" t="s">
        <v>19499</v>
      </c>
      <c r="G4075" s="25" t="s">
        <v>19637</v>
      </c>
      <c r="H4075" s="23" t="s">
        <v>19638</v>
      </c>
      <c r="I4075" s="23" t="s">
        <v>19639</v>
      </c>
      <c r="J4075" s="25" t="s">
        <v>19640</v>
      </c>
      <c r="K4075" s="58" t="s">
        <v>19641</v>
      </c>
      <c r="L4075" s="58"/>
      <c r="M4075" s="575" t="s">
        <v>19642</v>
      </c>
      <c r="N4075" s="23" t="s">
        <v>19643</v>
      </c>
      <c r="O4075" s="25" t="s">
        <v>19505</v>
      </c>
      <c r="P4075" s="23" t="s">
        <v>19644</v>
      </c>
      <c r="Q4075" s="25" t="s">
        <v>19645</v>
      </c>
      <c r="R4075" s="58" t="s">
        <v>19646</v>
      </c>
      <c r="S4075" s="23" t="s">
        <v>19647</v>
      </c>
      <c r="T4075" s="23" t="s">
        <v>19648</v>
      </c>
      <c r="U4075" s="25" t="s">
        <v>19649</v>
      </c>
      <c r="V4075" s="23" t="s">
        <v>19650</v>
      </c>
      <c r="W4075" s="25" t="s">
        <v>19651</v>
      </c>
      <c r="X4075" s="58" t="s">
        <v>19652</v>
      </c>
      <c r="Y4075" s="58" t="s">
        <v>19653</v>
      </c>
      <c r="Z4075" s="575" t="s">
        <v>19654</v>
      </c>
      <c r="AA4075" s="33">
        <v>5</v>
      </c>
      <c r="AB4075" s="295" t="str">
        <f t="shared" si="337"/>
        <v>年間</v>
      </c>
      <c r="AC4075" s="268"/>
      <c r="AD4075" s="23">
        <v>1</v>
      </c>
      <c r="AE4075" s="134">
        <v>24060</v>
      </c>
      <c r="AF4075" s="26">
        <f t="shared" si="338"/>
        <v>24060</v>
      </c>
      <c r="AG4075" s="27">
        <v>43160</v>
      </c>
      <c r="AH4075" s="168">
        <v>43191</v>
      </c>
      <c r="AI4075" s="29" t="s">
        <v>15151</v>
      </c>
      <c r="AJ4075" s="178">
        <f t="shared" si="339"/>
        <v>45016</v>
      </c>
      <c r="AK4075" s="23" t="s">
        <v>19506</v>
      </c>
      <c r="AL4075" s="23" t="s">
        <v>19633</v>
      </c>
      <c r="AM4075" s="35">
        <v>43191</v>
      </c>
      <c r="AN4075" s="408">
        <f>IF($AA4075-data!$G$1=0,"　",IF(AK4075=0,"　",VLOOKUP($AK4075,data!$A$1:$H$264,8,FALSE)))</f>
        <v>0</v>
      </c>
      <c r="AO4075" s="35"/>
      <c r="AP4075" s="134" t="s">
        <v>19507</v>
      </c>
      <c r="AQ4075" s="264" t="str">
        <f t="shared" si="334"/>
        <v/>
      </c>
    </row>
    <row r="4076" spans="1:43" ht="24.75" customHeight="1" x14ac:dyDescent="0.15">
      <c r="A4076" s="593">
        <v>4073</v>
      </c>
      <c r="B4076" s="23" t="s">
        <v>19493</v>
      </c>
      <c r="C4076" s="24" t="s">
        <v>19496</v>
      </c>
      <c r="D4076" s="23" t="s">
        <v>19497</v>
      </c>
      <c r="E4076" s="23" t="s">
        <v>19496</v>
      </c>
      <c r="F4076" s="24" t="s">
        <v>19500</v>
      </c>
      <c r="G4076" s="25" t="s">
        <v>19637</v>
      </c>
      <c r="H4076" s="23" t="s">
        <v>19638</v>
      </c>
      <c r="I4076" s="23" t="s">
        <v>19639</v>
      </c>
      <c r="J4076" s="25" t="s">
        <v>19640</v>
      </c>
      <c r="K4076" s="58" t="s">
        <v>19641</v>
      </c>
      <c r="L4076" s="58"/>
      <c r="M4076" s="575" t="s">
        <v>19642</v>
      </c>
      <c r="N4076" s="23" t="s">
        <v>19643</v>
      </c>
      <c r="O4076" s="25" t="s">
        <v>19505</v>
      </c>
      <c r="P4076" s="23" t="s">
        <v>19644</v>
      </c>
      <c r="Q4076" s="25" t="s">
        <v>19645</v>
      </c>
      <c r="R4076" s="58" t="s">
        <v>19646</v>
      </c>
      <c r="S4076" s="23" t="s">
        <v>19647</v>
      </c>
      <c r="T4076" s="23" t="s">
        <v>19648</v>
      </c>
      <c r="U4076" s="25" t="s">
        <v>19649</v>
      </c>
      <c r="V4076" s="23" t="s">
        <v>19650</v>
      </c>
      <c r="W4076" s="25" t="s">
        <v>19651</v>
      </c>
      <c r="X4076" s="58" t="s">
        <v>19652</v>
      </c>
      <c r="Y4076" s="58" t="s">
        <v>19653</v>
      </c>
      <c r="Z4076" s="575" t="s">
        <v>19654</v>
      </c>
      <c r="AA4076" s="33">
        <v>5</v>
      </c>
      <c r="AB4076" s="295" t="str">
        <f t="shared" si="337"/>
        <v>年間</v>
      </c>
      <c r="AC4076" s="268"/>
      <c r="AD4076" s="23">
        <v>1</v>
      </c>
      <c r="AE4076" s="134">
        <v>24060</v>
      </c>
      <c r="AF4076" s="26">
        <f t="shared" si="338"/>
        <v>24060</v>
      </c>
      <c r="AG4076" s="27">
        <v>43160</v>
      </c>
      <c r="AH4076" s="168">
        <v>43191</v>
      </c>
      <c r="AI4076" s="29" t="s">
        <v>15151</v>
      </c>
      <c r="AJ4076" s="178">
        <f t="shared" si="339"/>
        <v>45016</v>
      </c>
      <c r="AK4076" s="23" t="s">
        <v>19506</v>
      </c>
      <c r="AL4076" s="23" t="s">
        <v>19634</v>
      </c>
      <c r="AM4076" s="35">
        <v>43191</v>
      </c>
      <c r="AN4076" s="408">
        <f>IF($AA4076-data!$G$1=0,"　",IF(AK4076=0,"　",VLOOKUP($AK4076,data!$A$1:$H$264,8,FALSE)))</f>
        <v>0</v>
      </c>
      <c r="AO4076" s="35"/>
      <c r="AP4076" s="134" t="s">
        <v>19507</v>
      </c>
      <c r="AQ4076" s="264" t="str">
        <f t="shared" si="334"/>
        <v/>
      </c>
    </row>
    <row r="4077" spans="1:43" ht="24.75" customHeight="1" x14ac:dyDescent="0.15">
      <c r="A4077" s="593">
        <v>4074</v>
      </c>
      <c r="B4077" s="23" t="s">
        <v>19493</v>
      </c>
      <c r="C4077" s="24" t="s">
        <v>19496</v>
      </c>
      <c r="D4077" s="23" t="s">
        <v>19497</v>
      </c>
      <c r="E4077" s="23" t="s">
        <v>19496</v>
      </c>
      <c r="F4077" s="24" t="s">
        <v>19501</v>
      </c>
      <c r="G4077" s="25" t="s">
        <v>19637</v>
      </c>
      <c r="H4077" s="23" t="s">
        <v>19638</v>
      </c>
      <c r="I4077" s="23" t="s">
        <v>19639</v>
      </c>
      <c r="J4077" s="25" t="s">
        <v>19640</v>
      </c>
      <c r="K4077" s="58" t="s">
        <v>19641</v>
      </c>
      <c r="L4077" s="58"/>
      <c r="M4077" s="575" t="s">
        <v>19642</v>
      </c>
      <c r="N4077" s="23" t="s">
        <v>19643</v>
      </c>
      <c r="O4077" s="25" t="s">
        <v>19505</v>
      </c>
      <c r="P4077" s="23" t="s">
        <v>19644</v>
      </c>
      <c r="Q4077" s="25" t="s">
        <v>19645</v>
      </c>
      <c r="R4077" s="58" t="s">
        <v>19646</v>
      </c>
      <c r="S4077" s="23" t="s">
        <v>19647</v>
      </c>
      <c r="T4077" s="23" t="s">
        <v>19648</v>
      </c>
      <c r="U4077" s="25" t="s">
        <v>19649</v>
      </c>
      <c r="V4077" s="23" t="s">
        <v>19650</v>
      </c>
      <c r="W4077" s="25" t="s">
        <v>19651</v>
      </c>
      <c r="X4077" s="58" t="s">
        <v>19652</v>
      </c>
      <c r="Y4077" s="58" t="s">
        <v>19653</v>
      </c>
      <c r="Z4077" s="575" t="s">
        <v>19654</v>
      </c>
      <c r="AA4077" s="33">
        <v>5</v>
      </c>
      <c r="AB4077" s="295" t="str">
        <f t="shared" si="337"/>
        <v>年間</v>
      </c>
      <c r="AC4077" s="268"/>
      <c r="AD4077" s="23">
        <v>1</v>
      </c>
      <c r="AE4077" s="134">
        <v>24060</v>
      </c>
      <c r="AF4077" s="26">
        <f t="shared" si="338"/>
        <v>24060</v>
      </c>
      <c r="AG4077" s="27">
        <v>43160</v>
      </c>
      <c r="AH4077" s="168">
        <v>43191</v>
      </c>
      <c r="AI4077" s="29" t="s">
        <v>15151</v>
      </c>
      <c r="AJ4077" s="178">
        <f t="shared" si="339"/>
        <v>45016</v>
      </c>
      <c r="AK4077" s="23" t="s">
        <v>19506</v>
      </c>
      <c r="AL4077" s="23" t="s">
        <v>19635</v>
      </c>
      <c r="AM4077" s="35">
        <v>43191</v>
      </c>
      <c r="AN4077" s="408">
        <f>IF($AA4077-data!$G$1=0,"　",IF(AK4077=0,"　",VLOOKUP($AK4077,data!$A$1:$H$264,8,FALSE)))</f>
        <v>0</v>
      </c>
      <c r="AO4077" s="35"/>
      <c r="AP4077" s="134" t="s">
        <v>19507</v>
      </c>
      <c r="AQ4077" s="264" t="str">
        <f t="shared" si="334"/>
        <v/>
      </c>
    </row>
    <row r="4078" spans="1:43" ht="24.75" customHeight="1" x14ac:dyDescent="0.15">
      <c r="A4078" s="593">
        <v>4075</v>
      </c>
      <c r="B4078" s="23" t="s">
        <v>19493</v>
      </c>
      <c r="C4078" s="24" t="s">
        <v>19496</v>
      </c>
      <c r="D4078" s="23" t="s">
        <v>19497</v>
      </c>
      <c r="E4078" s="23" t="s">
        <v>19496</v>
      </c>
      <c r="F4078" s="24" t="s">
        <v>19502</v>
      </c>
      <c r="G4078" s="25" t="s">
        <v>19637</v>
      </c>
      <c r="H4078" s="23" t="s">
        <v>19638</v>
      </c>
      <c r="I4078" s="23" t="s">
        <v>19639</v>
      </c>
      <c r="J4078" s="25" t="s">
        <v>19640</v>
      </c>
      <c r="K4078" s="58" t="s">
        <v>19641</v>
      </c>
      <c r="L4078" s="58"/>
      <c r="M4078" s="575" t="s">
        <v>19642</v>
      </c>
      <c r="N4078" s="23" t="s">
        <v>19643</v>
      </c>
      <c r="O4078" s="25" t="s">
        <v>19505</v>
      </c>
      <c r="P4078" s="23" t="s">
        <v>19644</v>
      </c>
      <c r="Q4078" s="25" t="s">
        <v>19645</v>
      </c>
      <c r="R4078" s="58" t="s">
        <v>19646</v>
      </c>
      <c r="S4078" s="23" t="s">
        <v>19647</v>
      </c>
      <c r="T4078" s="23" t="s">
        <v>19648</v>
      </c>
      <c r="U4078" s="25" t="s">
        <v>19649</v>
      </c>
      <c r="V4078" s="23" t="s">
        <v>19650</v>
      </c>
      <c r="W4078" s="25" t="s">
        <v>19651</v>
      </c>
      <c r="X4078" s="58" t="s">
        <v>19652</v>
      </c>
      <c r="Y4078" s="58" t="s">
        <v>19653</v>
      </c>
      <c r="Z4078" s="575" t="s">
        <v>19654</v>
      </c>
      <c r="AA4078" s="33">
        <v>5</v>
      </c>
      <c r="AB4078" s="295" t="str">
        <f t="shared" si="337"/>
        <v>年間</v>
      </c>
      <c r="AC4078" s="268"/>
      <c r="AD4078" s="23">
        <v>1</v>
      </c>
      <c r="AE4078" s="134">
        <v>24060</v>
      </c>
      <c r="AF4078" s="26">
        <f t="shared" si="338"/>
        <v>24060</v>
      </c>
      <c r="AG4078" s="27">
        <v>43160</v>
      </c>
      <c r="AH4078" s="168">
        <v>43191</v>
      </c>
      <c r="AI4078" s="29" t="s">
        <v>15151</v>
      </c>
      <c r="AJ4078" s="178">
        <f t="shared" si="339"/>
        <v>45016</v>
      </c>
      <c r="AK4078" s="23" t="s">
        <v>19508</v>
      </c>
      <c r="AL4078" s="23" t="s">
        <v>19636</v>
      </c>
      <c r="AM4078" s="35">
        <v>43191</v>
      </c>
      <c r="AN4078" s="408">
        <f>IF($AA4078-data!$G$1=0,"　",IF(AK4078=0,"　",VLOOKUP($AK4078,data!$A$1:$H$264,8,FALSE)))</f>
        <v>0</v>
      </c>
      <c r="AO4078" s="35"/>
      <c r="AP4078" s="134" t="s">
        <v>19507</v>
      </c>
      <c r="AQ4078" s="264" t="str">
        <f t="shared" si="334"/>
        <v/>
      </c>
    </row>
    <row r="4079" spans="1:43" ht="24.75" customHeight="1" x14ac:dyDescent="0.15">
      <c r="A4079" s="593">
        <v>4076</v>
      </c>
      <c r="B4079" s="23" t="s">
        <v>19494</v>
      </c>
      <c r="C4079" s="24" t="s">
        <v>19496</v>
      </c>
      <c r="D4079" s="23" t="s">
        <v>19497</v>
      </c>
      <c r="E4079" s="23" t="s">
        <v>19496</v>
      </c>
      <c r="F4079" s="24" t="s">
        <v>19503</v>
      </c>
      <c r="G4079" s="25" t="s">
        <v>19637</v>
      </c>
      <c r="H4079" s="23" t="s">
        <v>19638</v>
      </c>
      <c r="I4079" s="23" t="s">
        <v>19639</v>
      </c>
      <c r="J4079" s="25" t="s">
        <v>19640</v>
      </c>
      <c r="K4079" s="58" t="s">
        <v>19641</v>
      </c>
      <c r="L4079" s="565"/>
      <c r="M4079" s="575" t="s">
        <v>19642</v>
      </c>
      <c r="N4079" s="23" t="s">
        <v>19643</v>
      </c>
      <c r="O4079" s="25" t="s">
        <v>19505</v>
      </c>
      <c r="P4079" s="23" t="s">
        <v>19644</v>
      </c>
      <c r="Q4079" s="25" t="s">
        <v>19645</v>
      </c>
      <c r="R4079" s="58" t="s">
        <v>19646</v>
      </c>
      <c r="S4079" s="23" t="s">
        <v>19647</v>
      </c>
      <c r="T4079" s="23" t="s">
        <v>19648</v>
      </c>
      <c r="U4079" s="25" t="s">
        <v>19649</v>
      </c>
      <c r="V4079" s="23" t="s">
        <v>19650</v>
      </c>
      <c r="W4079" s="25" t="s">
        <v>19651</v>
      </c>
      <c r="X4079" s="58" t="s">
        <v>19652</v>
      </c>
      <c r="Y4079" s="58" t="s">
        <v>19653</v>
      </c>
      <c r="Z4079" s="575" t="s">
        <v>19654</v>
      </c>
      <c r="AA4079" s="33">
        <v>5</v>
      </c>
      <c r="AB4079" s="295" t="str">
        <f t="shared" si="337"/>
        <v>年間</v>
      </c>
      <c r="AC4079" s="268"/>
      <c r="AD4079" s="23">
        <v>1</v>
      </c>
      <c r="AE4079" s="134">
        <v>24060</v>
      </c>
      <c r="AF4079" s="26">
        <f t="shared" si="338"/>
        <v>24060</v>
      </c>
      <c r="AG4079" s="27">
        <v>43160</v>
      </c>
      <c r="AH4079" s="168">
        <v>43191</v>
      </c>
      <c r="AI4079" s="29" t="s">
        <v>15151</v>
      </c>
      <c r="AJ4079" s="178">
        <f t="shared" si="339"/>
        <v>45016</v>
      </c>
      <c r="AK4079" s="23" t="s">
        <v>19508</v>
      </c>
      <c r="AL4079" s="23" t="s">
        <v>19655</v>
      </c>
      <c r="AM4079" s="35">
        <v>43191</v>
      </c>
      <c r="AN4079" s="408">
        <f>IF($AA4079-data!$G$1=0,"　",IF(AK4079=0,"　",VLOOKUP($AK4079,data!$A$1:$H$264,8,FALSE)))</f>
        <v>0</v>
      </c>
      <c r="AO4079" s="35"/>
      <c r="AP4079" s="134" t="s">
        <v>19512</v>
      </c>
      <c r="AQ4079" s="264" t="str">
        <f t="shared" si="334"/>
        <v/>
      </c>
    </row>
    <row r="4080" spans="1:43" ht="24.75" customHeight="1" x14ac:dyDescent="0.15">
      <c r="A4080" s="593">
        <v>4077</v>
      </c>
      <c r="B4080" s="23" t="s">
        <v>19495</v>
      </c>
      <c r="C4080" s="24" t="s">
        <v>19496</v>
      </c>
      <c r="D4080" s="23" t="s">
        <v>19497</v>
      </c>
      <c r="E4080" s="23" t="s">
        <v>19496</v>
      </c>
      <c r="F4080" s="24" t="s">
        <v>19504</v>
      </c>
      <c r="G4080" s="25" t="s">
        <v>19637</v>
      </c>
      <c r="H4080" s="23" t="s">
        <v>19638</v>
      </c>
      <c r="I4080" s="23" t="s">
        <v>19639</v>
      </c>
      <c r="J4080" s="25" t="s">
        <v>19640</v>
      </c>
      <c r="K4080" s="58" t="s">
        <v>19641</v>
      </c>
      <c r="L4080" s="565"/>
      <c r="M4080" s="575" t="s">
        <v>19642</v>
      </c>
      <c r="N4080" s="23" t="s">
        <v>19643</v>
      </c>
      <c r="O4080" s="25" t="s">
        <v>19505</v>
      </c>
      <c r="P4080" s="23" t="s">
        <v>19644</v>
      </c>
      <c r="Q4080" s="25" t="s">
        <v>19645</v>
      </c>
      <c r="R4080" s="58" t="s">
        <v>19646</v>
      </c>
      <c r="S4080" s="23" t="s">
        <v>19647</v>
      </c>
      <c r="T4080" s="23" t="s">
        <v>19648</v>
      </c>
      <c r="U4080" s="25" t="s">
        <v>19649</v>
      </c>
      <c r="V4080" s="23" t="s">
        <v>19650</v>
      </c>
      <c r="W4080" s="25" t="s">
        <v>19651</v>
      </c>
      <c r="X4080" s="58" t="s">
        <v>19652</v>
      </c>
      <c r="Y4080" s="58" t="s">
        <v>19653</v>
      </c>
      <c r="Z4080" s="575" t="s">
        <v>19654</v>
      </c>
      <c r="AA4080" s="33">
        <v>5</v>
      </c>
      <c r="AB4080" s="295" t="str">
        <f t="shared" si="337"/>
        <v>年間</v>
      </c>
      <c r="AC4080" s="268"/>
      <c r="AD4080" s="23">
        <v>1</v>
      </c>
      <c r="AE4080" s="134">
        <v>69600</v>
      </c>
      <c r="AF4080" s="26">
        <f t="shared" si="338"/>
        <v>69600</v>
      </c>
      <c r="AG4080" s="27">
        <v>43160</v>
      </c>
      <c r="AH4080" s="168">
        <v>43191</v>
      </c>
      <c r="AI4080" s="29" t="s">
        <v>15151</v>
      </c>
      <c r="AJ4080" s="178">
        <f t="shared" si="339"/>
        <v>45016</v>
      </c>
      <c r="AK4080" s="23" t="s">
        <v>19509</v>
      </c>
      <c r="AL4080" s="23" t="s">
        <v>19656</v>
      </c>
      <c r="AM4080" s="35">
        <v>43191</v>
      </c>
      <c r="AN4080" s="408" t="str">
        <f>IF($AA4080-data!$G$1=0,"　",IF(AK4080=0,"　",VLOOKUP($AK4080,data!$A$1:$H$264,8,FALSE)))</f>
        <v>消耗部品交換対象</v>
      </c>
      <c r="AO4080" s="35"/>
      <c r="AP4080" s="134" t="s">
        <v>19513</v>
      </c>
      <c r="AQ4080" s="264">
        <f t="shared" si="334"/>
        <v>44256</v>
      </c>
    </row>
    <row r="4081" spans="1:43" ht="24.75" customHeight="1" x14ac:dyDescent="0.15">
      <c r="A4081" s="593">
        <v>4078</v>
      </c>
      <c r="B4081" s="23" t="s">
        <v>19514</v>
      </c>
      <c r="C4081" s="24" t="s">
        <v>19518</v>
      </c>
      <c r="D4081" s="23" t="s">
        <v>19519</v>
      </c>
      <c r="E4081" s="23" t="s">
        <v>19518</v>
      </c>
      <c r="F4081" s="24" t="s">
        <v>20037</v>
      </c>
      <c r="G4081" s="25" t="s">
        <v>20019</v>
      </c>
      <c r="H4081" s="23" t="s">
        <v>20020</v>
      </c>
      <c r="I4081" s="23" t="s">
        <v>20021</v>
      </c>
      <c r="J4081" s="25" t="s">
        <v>20022</v>
      </c>
      <c r="K4081" s="58" t="s">
        <v>20038</v>
      </c>
      <c r="L4081" s="565"/>
      <c r="M4081" s="23" t="s">
        <v>20024</v>
      </c>
      <c r="N4081" s="23" t="s">
        <v>20025</v>
      </c>
      <c r="O4081" s="25" t="s">
        <v>20026</v>
      </c>
      <c r="P4081" s="23" t="s">
        <v>20027</v>
      </c>
      <c r="Q4081" s="25" t="s">
        <v>20030</v>
      </c>
      <c r="R4081" s="134" t="s">
        <v>20028</v>
      </c>
      <c r="S4081" s="23" t="s">
        <v>20029</v>
      </c>
      <c r="T4081" s="23"/>
      <c r="U4081" s="25" t="s">
        <v>20031</v>
      </c>
      <c r="V4081" s="23" t="s">
        <v>20032</v>
      </c>
      <c r="W4081" s="25" t="s">
        <v>20033</v>
      </c>
      <c r="X4081" s="58" t="s">
        <v>20034</v>
      </c>
      <c r="Y4081" s="23" t="s">
        <v>20035</v>
      </c>
      <c r="Z4081" s="23" t="s">
        <v>20036</v>
      </c>
      <c r="AA4081" s="33">
        <v>5</v>
      </c>
      <c r="AB4081" s="295" t="str">
        <f t="shared" si="337"/>
        <v>年間</v>
      </c>
      <c r="AC4081" s="268"/>
      <c r="AD4081" s="23">
        <v>1</v>
      </c>
      <c r="AE4081" s="134">
        <v>238200</v>
      </c>
      <c r="AF4081" s="26">
        <f t="shared" si="338"/>
        <v>238200</v>
      </c>
      <c r="AG4081" s="27">
        <v>43191</v>
      </c>
      <c r="AH4081" s="168">
        <v>43220</v>
      </c>
      <c r="AI4081" s="29" t="s">
        <v>15151</v>
      </c>
      <c r="AJ4081" s="178">
        <f t="shared" si="339"/>
        <v>45045</v>
      </c>
      <c r="AK4081" s="23" t="s">
        <v>20039</v>
      </c>
      <c r="AL4081" s="23" t="s">
        <v>20012</v>
      </c>
      <c r="AM4081" s="35">
        <v>43220</v>
      </c>
      <c r="AN4081" s="408" t="str">
        <f>IF($AA4081-data!$G$1=0,"　",IF(AK4081=0,"　",VLOOKUP($AK4081,data!$A$1:$H$264,8,FALSE)))</f>
        <v>消耗部品交換対象</v>
      </c>
      <c r="AO4081" s="35">
        <v>43213</v>
      </c>
      <c r="AP4081" s="134" t="s">
        <v>19520</v>
      </c>
      <c r="AQ4081" s="264">
        <f t="shared" si="334"/>
        <v>44285</v>
      </c>
    </row>
    <row r="4082" spans="1:43" ht="24.75" customHeight="1" x14ac:dyDescent="0.15">
      <c r="A4082" s="593">
        <v>4079</v>
      </c>
      <c r="B4082" s="23" t="s">
        <v>19515</v>
      </c>
      <c r="C4082" s="24" t="s">
        <v>19518</v>
      </c>
      <c r="D4082" s="23" t="s">
        <v>19519</v>
      </c>
      <c r="E4082" s="23" t="s">
        <v>19518</v>
      </c>
      <c r="F4082" s="24" t="s">
        <v>20037</v>
      </c>
      <c r="G4082" s="25" t="s">
        <v>20019</v>
      </c>
      <c r="H4082" s="23" t="s">
        <v>20020</v>
      </c>
      <c r="I4082" s="23" t="s">
        <v>20021</v>
      </c>
      <c r="J4082" s="25" t="s">
        <v>20022</v>
      </c>
      <c r="K4082" s="58" t="s">
        <v>20023</v>
      </c>
      <c r="L4082" s="565"/>
      <c r="M4082" s="23" t="s">
        <v>20024</v>
      </c>
      <c r="N4082" s="23" t="s">
        <v>20025</v>
      </c>
      <c r="O4082" s="25" t="s">
        <v>20026</v>
      </c>
      <c r="P4082" s="23" t="s">
        <v>20027</v>
      </c>
      <c r="Q4082" s="25" t="s">
        <v>20030</v>
      </c>
      <c r="R4082" s="134" t="s">
        <v>20028</v>
      </c>
      <c r="S4082" s="23" t="s">
        <v>20029</v>
      </c>
      <c r="T4082" s="23"/>
      <c r="U4082" s="25" t="s">
        <v>20031</v>
      </c>
      <c r="V4082" s="23" t="s">
        <v>20032</v>
      </c>
      <c r="W4082" s="25" t="s">
        <v>20033</v>
      </c>
      <c r="X4082" s="58" t="s">
        <v>20034</v>
      </c>
      <c r="Y4082" s="23" t="s">
        <v>20035</v>
      </c>
      <c r="Z4082" s="23" t="s">
        <v>20036</v>
      </c>
      <c r="AA4082" s="33">
        <v>5</v>
      </c>
      <c r="AB4082" s="295" t="str">
        <f t="shared" si="337"/>
        <v>年間</v>
      </c>
      <c r="AC4082" s="268"/>
      <c r="AD4082" s="23">
        <v>1</v>
      </c>
      <c r="AE4082" s="134">
        <v>99600</v>
      </c>
      <c r="AF4082" s="26">
        <f t="shared" si="338"/>
        <v>99600</v>
      </c>
      <c r="AG4082" s="27">
        <v>43191</v>
      </c>
      <c r="AH4082" s="168">
        <v>43220</v>
      </c>
      <c r="AI4082" s="29" t="s">
        <v>15151</v>
      </c>
      <c r="AJ4082" s="178">
        <f t="shared" si="339"/>
        <v>45045</v>
      </c>
      <c r="AK4082" s="23" t="s">
        <v>20040</v>
      </c>
      <c r="AL4082" s="23" t="s">
        <v>20013</v>
      </c>
      <c r="AM4082" s="35">
        <v>43220</v>
      </c>
      <c r="AN4082" s="408" t="str">
        <f>IF($AA4082-data!$G$1=0,"　",IF(AK4082=0,"　",VLOOKUP($AK4082,data!$A$1:$H$264,8,FALSE)))</f>
        <v>消耗部品交換対象</v>
      </c>
      <c r="AO4082" s="35">
        <v>43213</v>
      </c>
      <c r="AP4082" s="134" t="s">
        <v>19520</v>
      </c>
      <c r="AQ4082" s="264">
        <f t="shared" si="334"/>
        <v>44285</v>
      </c>
    </row>
    <row r="4083" spans="1:43" ht="24.75" customHeight="1" x14ac:dyDescent="0.15">
      <c r="A4083" s="593">
        <v>4080</v>
      </c>
      <c r="B4083" s="23" t="s">
        <v>19515</v>
      </c>
      <c r="C4083" s="24" t="s">
        <v>19518</v>
      </c>
      <c r="D4083" s="23" t="s">
        <v>19519</v>
      </c>
      <c r="E4083" s="23" t="s">
        <v>19518</v>
      </c>
      <c r="F4083" s="24" t="s">
        <v>20037</v>
      </c>
      <c r="G4083" s="25" t="s">
        <v>20019</v>
      </c>
      <c r="H4083" s="23" t="s">
        <v>20020</v>
      </c>
      <c r="I4083" s="23" t="s">
        <v>20021</v>
      </c>
      <c r="J4083" s="25" t="s">
        <v>20022</v>
      </c>
      <c r="K4083" s="58" t="s">
        <v>20023</v>
      </c>
      <c r="L4083" s="565"/>
      <c r="M4083" s="23" t="s">
        <v>20024</v>
      </c>
      <c r="N4083" s="23" t="s">
        <v>20025</v>
      </c>
      <c r="O4083" s="25" t="s">
        <v>20026</v>
      </c>
      <c r="P4083" s="23" t="s">
        <v>20027</v>
      </c>
      <c r="Q4083" s="25" t="s">
        <v>20030</v>
      </c>
      <c r="R4083" s="134" t="s">
        <v>20028</v>
      </c>
      <c r="S4083" s="23" t="s">
        <v>20029</v>
      </c>
      <c r="T4083" s="23"/>
      <c r="U4083" s="25" t="s">
        <v>20031</v>
      </c>
      <c r="V4083" s="23" t="s">
        <v>20032</v>
      </c>
      <c r="W4083" s="25" t="s">
        <v>20033</v>
      </c>
      <c r="X4083" s="58" t="s">
        <v>20034</v>
      </c>
      <c r="Y4083" s="23" t="s">
        <v>20035</v>
      </c>
      <c r="Z4083" s="23" t="s">
        <v>20036</v>
      </c>
      <c r="AA4083" s="33">
        <v>5</v>
      </c>
      <c r="AB4083" s="295" t="str">
        <f t="shared" si="337"/>
        <v>年間</v>
      </c>
      <c r="AC4083" s="268"/>
      <c r="AD4083" s="23">
        <v>1</v>
      </c>
      <c r="AE4083" s="134">
        <v>99600</v>
      </c>
      <c r="AF4083" s="26">
        <f t="shared" si="338"/>
        <v>99600</v>
      </c>
      <c r="AG4083" s="27">
        <v>43191</v>
      </c>
      <c r="AH4083" s="168">
        <v>43220</v>
      </c>
      <c r="AI4083" s="29" t="s">
        <v>15151</v>
      </c>
      <c r="AJ4083" s="178">
        <f t="shared" si="339"/>
        <v>45045</v>
      </c>
      <c r="AK4083" s="23" t="s">
        <v>19521</v>
      </c>
      <c r="AL4083" s="23" t="s">
        <v>20014</v>
      </c>
      <c r="AM4083" s="35">
        <v>43220</v>
      </c>
      <c r="AN4083" s="408" t="str">
        <f>IF($AA4083-data!$G$1=0,"　",IF(AK4083=0,"　",VLOOKUP($AK4083,data!$A$1:$H$264,8,FALSE)))</f>
        <v>消耗部品交換対象</v>
      </c>
      <c r="AO4083" s="35">
        <v>43213</v>
      </c>
      <c r="AP4083" s="134" t="s">
        <v>19520</v>
      </c>
      <c r="AQ4083" s="264">
        <f t="shared" si="334"/>
        <v>44285</v>
      </c>
    </row>
    <row r="4084" spans="1:43" ht="24.75" customHeight="1" x14ac:dyDescent="0.15">
      <c r="A4084" s="593">
        <v>4081</v>
      </c>
      <c r="B4084" s="23" t="s">
        <v>19515</v>
      </c>
      <c r="C4084" s="24" t="s">
        <v>19518</v>
      </c>
      <c r="D4084" s="23" t="s">
        <v>19519</v>
      </c>
      <c r="E4084" s="23" t="s">
        <v>19518</v>
      </c>
      <c r="F4084" s="24" t="s">
        <v>20037</v>
      </c>
      <c r="G4084" s="25" t="s">
        <v>20019</v>
      </c>
      <c r="H4084" s="23" t="s">
        <v>20020</v>
      </c>
      <c r="I4084" s="23" t="s">
        <v>20021</v>
      </c>
      <c r="J4084" s="25" t="s">
        <v>20022</v>
      </c>
      <c r="K4084" s="58" t="s">
        <v>20023</v>
      </c>
      <c r="L4084" s="565"/>
      <c r="M4084" s="23" t="s">
        <v>20024</v>
      </c>
      <c r="N4084" s="23" t="s">
        <v>20025</v>
      </c>
      <c r="O4084" s="25" t="s">
        <v>20026</v>
      </c>
      <c r="P4084" s="23" t="s">
        <v>20027</v>
      </c>
      <c r="Q4084" s="25" t="s">
        <v>20030</v>
      </c>
      <c r="R4084" s="134" t="s">
        <v>20028</v>
      </c>
      <c r="S4084" s="23" t="s">
        <v>20029</v>
      </c>
      <c r="T4084" s="23"/>
      <c r="U4084" s="25" t="s">
        <v>20031</v>
      </c>
      <c r="V4084" s="23" t="s">
        <v>20032</v>
      </c>
      <c r="W4084" s="25" t="s">
        <v>20033</v>
      </c>
      <c r="X4084" s="58" t="s">
        <v>20034</v>
      </c>
      <c r="Y4084" s="23" t="s">
        <v>20035</v>
      </c>
      <c r="Z4084" s="23" t="s">
        <v>20036</v>
      </c>
      <c r="AA4084" s="33">
        <v>5</v>
      </c>
      <c r="AB4084" s="295" t="str">
        <f t="shared" si="337"/>
        <v>年間</v>
      </c>
      <c r="AC4084" s="268"/>
      <c r="AD4084" s="23">
        <v>1</v>
      </c>
      <c r="AE4084" s="134">
        <v>99600</v>
      </c>
      <c r="AF4084" s="26">
        <f t="shared" si="338"/>
        <v>99600</v>
      </c>
      <c r="AG4084" s="27">
        <v>43191</v>
      </c>
      <c r="AH4084" s="168">
        <v>43220</v>
      </c>
      <c r="AI4084" s="29" t="s">
        <v>15151</v>
      </c>
      <c r="AJ4084" s="178">
        <f t="shared" si="339"/>
        <v>45045</v>
      </c>
      <c r="AK4084" s="23" t="s">
        <v>19521</v>
      </c>
      <c r="AL4084" s="23" t="s">
        <v>20015</v>
      </c>
      <c r="AM4084" s="35">
        <v>43220</v>
      </c>
      <c r="AN4084" s="408" t="str">
        <f>IF($AA4084-data!$G$1=0,"　",IF(AK4084=0,"　",VLOOKUP($AK4084,data!$A$1:$H$264,8,FALSE)))</f>
        <v>消耗部品交換対象</v>
      </c>
      <c r="AO4084" s="35">
        <v>43213</v>
      </c>
      <c r="AP4084" s="134" t="s">
        <v>19520</v>
      </c>
      <c r="AQ4084" s="264">
        <f t="shared" si="334"/>
        <v>44285</v>
      </c>
    </row>
    <row r="4085" spans="1:43" ht="24.75" customHeight="1" x14ac:dyDescent="0.15">
      <c r="A4085" s="593">
        <v>4082</v>
      </c>
      <c r="B4085" s="23" t="s">
        <v>19516</v>
      </c>
      <c r="C4085" s="24" t="s">
        <v>19518</v>
      </c>
      <c r="D4085" s="23" t="s">
        <v>19519</v>
      </c>
      <c r="E4085" s="23" t="s">
        <v>19518</v>
      </c>
      <c r="F4085" s="24" t="s">
        <v>20037</v>
      </c>
      <c r="G4085" s="25" t="s">
        <v>20019</v>
      </c>
      <c r="H4085" s="23" t="s">
        <v>20020</v>
      </c>
      <c r="I4085" s="23" t="s">
        <v>20021</v>
      </c>
      <c r="J4085" s="25" t="s">
        <v>20022</v>
      </c>
      <c r="K4085" s="58" t="s">
        <v>20023</v>
      </c>
      <c r="L4085" s="565"/>
      <c r="M4085" s="23" t="s">
        <v>20024</v>
      </c>
      <c r="N4085" s="23" t="s">
        <v>20025</v>
      </c>
      <c r="O4085" s="25" t="s">
        <v>20026</v>
      </c>
      <c r="P4085" s="23" t="s">
        <v>20027</v>
      </c>
      <c r="Q4085" s="25" t="s">
        <v>20030</v>
      </c>
      <c r="R4085" s="134" t="s">
        <v>20028</v>
      </c>
      <c r="S4085" s="23" t="s">
        <v>20029</v>
      </c>
      <c r="T4085" s="23"/>
      <c r="U4085" s="25" t="s">
        <v>20031</v>
      </c>
      <c r="V4085" s="23" t="s">
        <v>20032</v>
      </c>
      <c r="W4085" s="25" t="s">
        <v>20033</v>
      </c>
      <c r="X4085" s="58" t="s">
        <v>20034</v>
      </c>
      <c r="Y4085" s="23" t="s">
        <v>20035</v>
      </c>
      <c r="Z4085" s="23" t="s">
        <v>20036</v>
      </c>
      <c r="AA4085" s="33">
        <v>5</v>
      </c>
      <c r="AB4085" s="295" t="str">
        <f t="shared" si="337"/>
        <v>年間</v>
      </c>
      <c r="AC4085" s="268"/>
      <c r="AD4085" s="23">
        <v>1</v>
      </c>
      <c r="AE4085" s="134">
        <v>24000</v>
      </c>
      <c r="AF4085" s="26">
        <f t="shared" si="338"/>
        <v>24000</v>
      </c>
      <c r="AG4085" s="27">
        <v>43191</v>
      </c>
      <c r="AH4085" s="168">
        <v>43220</v>
      </c>
      <c r="AI4085" s="29" t="s">
        <v>15151</v>
      </c>
      <c r="AJ4085" s="178">
        <f t="shared" si="339"/>
        <v>45045</v>
      </c>
      <c r="AK4085" s="23" t="s">
        <v>19522</v>
      </c>
      <c r="AL4085" s="23" t="s">
        <v>20016</v>
      </c>
      <c r="AM4085" s="35">
        <v>43220</v>
      </c>
      <c r="AN4085" s="408">
        <f>IF($AA4085-data!$G$1=0,"　",IF(AK4085=0,"　",VLOOKUP($AK4085,data!$A$1:$H$264,8,FALSE)))</f>
        <v>0</v>
      </c>
      <c r="AO4085" s="35">
        <v>43213</v>
      </c>
      <c r="AP4085" s="134" t="s">
        <v>19520</v>
      </c>
      <c r="AQ4085" s="264" t="str">
        <f t="shared" si="334"/>
        <v/>
      </c>
    </row>
    <row r="4086" spans="1:43" ht="24.75" customHeight="1" x14ac:dyDescent="0.15">
      <c r="A4086" s="593">
        <v>4083</v>
      </c>
      <c r="B4086" s="557" t="s">
        <v>19517</v>
      </c>
      <c r="C4086" s="24" t="s">
        <v>19518</v>
      </c>
      <c r="D4086" s="23" t="s">
        <v>19519</v>
      </c>
      <c r="E4086" s="23" t="s">
        <v>19518</v>
      </c>
      <c r="F4086" s="24" t="s">
        <v>20037</v>
      </c>
      <c r="G4086" s="25" t="s">
        <v>20019</v>
      </c>
      <c r="H4086" s="23" t="s">
        <v>20020</v>
      </c>
      <c r="I4086" s="23" t="s">
        <v>20021</v>
      </c>
      <c r="J4086" s="25" t="s">
        <v>20022</v>
      </c>
      <c r="K4086" s="58" t="s">
        <v>20023</v>
      </c>
      <c r="L4086" s="565"/>
      <c r="M4086" s="23" t="s">
        <v>20024</v>
      </c>
      <c r="N4086" s="23" t="s">
        <v>20025</v>
      </c>
      <c r="O4086" s="25" t="s">
        <v>20026</v>
      </c>
      <c r="P4086" s="23" t="s">
        <v>20027</v>
      </c>
      <c r="Q4086" s="25" t="s">
        <v>20030</v>
      </c>
      <c r="R4086" s="134" t="s">
        <v>20028</v>
      </c>
      <c r="S4086" s="23" t="s">
        <v>20029</v>
      </c>
      <c r="T4086" s="23"/>
      <c r="U4086" s="25" t="s">
        <v>20031</v>
      </c>
      <c r="V4086" s="23" t="s">
        <v>20032</v>
      </c>
      <c r="W4086" s="25" t="s">
        <v>20033</v>
      </c>
      <c r="X4086" s="58" t="s">
        <v>20034</v>
      </c>
      <c r="Y4086" s="23" t="s">
        <v>20035</v>
      </c>
      <c r="Z4086" s="23" t="s">
        <v>20036</v>
      </c>
      <c r="AA4086" s="33">
        <v>5</v>
      </c>
      <c r="AB4086" s="295" t="str">
        <f t="shared" si="337"/>
        <v>年間</v>
      </c>
      <c r="AC4086" s="268"/>
      <c r="AD4086" s="23">
        <v>1</v>
      </c>
      <c r="AE4086" s="134">
        <v>58800</v>
      </c>
      <c r="AF4086" s="26">
        <f t="shared" si="338"/>
        <v>58800</v>
      </c>
      <c r="AG4086" s="27">
        <v>43191</v>
      </c>
      <c r="AH4086" s="168">
        <v>43220</v>
      </c>
      <c r="AI4086" s="29" t="s">
        <v>15151</v>
      </c>
      <c r="AJ4086" s="178">
        <f t="shared" si="339"/>
        <v>45045</v>
      </c>
      <c r="AK4086" s="507" t="s">
        <v>20041</v>
      </c>
      <c r="AL4086" s="23" t="s">
        <v>20017</v>
      </c>
      <c r="AM4086" s="35">
        <v>43220</v>
      </c>
      <c r="AN4086" s="408" t="str">
        <f>IF($AA4086-data!$G$1=0,"　",IF(AK4086=0,"　",VLOOKUP($AK4086,data!$A$1:$H$264,8,FALSE)))</f>
        <v>消耗部品交換対象</v>
      </c>
      <c r="AO4086" s="35">
        <v>43213</v>
      </c>
      <c r="AP4086" s="134" t="s">
        <v>19524</v>
      </c>
      <c r="AQ4086" s="264">
        <f t="shared" si="334"/>
        <v>44285</v>
      </c>
    </row>
    <row r="4087" spans="1:43" ht="24.75" customHeight="1" x14ac:dyDescent="0.15">
      <c r="A4087" s="593">
        <v>4084</v>
      </c>
      <c r="B4087" s="557" t="s">
        <v>19517</v>
      </c>
      <c r="C4087" s="24" t="s">
        <v>19518</v>
      </c>
      <c r="D4087" s="23" t="s">
        <v>19519</v>
      </c>
      <c r="E4087" s="23" t="s">
        <v>19518</v>
      </c>
      <c r="F4087" s="24" t="s">
        <v>20037</v>
      </c>
      <c r="G4087" s="25" t="s">
        <v>20019</v>
      </c>
      <c r="H4087" s="23" t="s">
        <v>20020</v>
      </c>
      <c r="I4087" s="23" t="s">
        <v>20021</v>
      </c>
      <c r="J4087" s="25" t="s">
        <v>20022</v>
      </c>
      <c r="K4087" s="58" t="s">
        <v>20023</v>
      </c>
      <c r="L4087" s="565"/>
      <c r="M4087" s="23" t="s">
        <v>20024</v>
      </c>
      <c r="N4087" s="23" t="s">
        <v>20025</v>
      </c>
      <c r="O4087" s="25" t="s">
        <v>20026</v>
      </c>
      <c r="P4087" s="23" t="s">
        <v>20027</v>
      </c>
      <c r="Q4087" s="25" t="s">
        <v>20030</v>
      </c>
      <c r="R4087" s="134" t="s">
        <v>20028</v>
      </c>
      <c r="S4087" s="23" t="s">
        <v>20029</v>
      </c>
      <c r="T4087" s="23"/>
      <c r="U4087" s="25" t="s">
        <v>20031</v>
      </c>
      <c r="V4087" s="23" t="s">
        <v>20032</v>
      </c>
      <c r="W4087" s="25" t="s">
        <v>20033</v>
      </c>
      <c r="X4087" s="58" t="s">
        <v>20034</v>
      </c>
      <c r="Y4087" s="23" t="s">
        <v>20035</v>
      </c>
      <c r="Z4087" s="23" t="s">
        <v>20036</v>
      </c>
      <c r="AA4087" s="33">
        <v>5</v>
      </c>
      <c r="AB4087" s="295" t="str">
        <f t="shared" si="337"/>
        <v>年間</v>
      </c>
      <c r="AC4087" s="268"/>
      <c r="AD4087" s="23">
        <v>1</v>
      </c>
      <c r="AE4087" s="134">
        <v>58800</v>
      </c>
      <c r="AF4087" s="26">
        <f t="shared" si="338"/>
        <v>58800</v>
      </c>
      <c r="AG4087" s="27">
        <v>43191</v>
      </c>
      <c r="AH4087" s="168">
        <v>43220</v>
      </c>
      <c r="AI4087" s="29" t="s">
        <v>15151</v>
      </c>
      <c r="AJ4087" s="178">
        <f t="shared" si="339"/>
        <v>45045</v>
      </c>
      <c r="AK4087" s="507" t="s">
        <v>19523</v>
      </c>
      <c r="AL4087" s="23" t="s">
        <v>20018</v>
      </c>
      <c r="AM4087" s="35">
        <v>43220</v>
      </c>
      <c r="AN4087" s="408" t="str">
        <f>IF($AA4087-data!$G$1=0,"　",IF(AK4087=0,"　",VLOOKUP($AK4087,data!$A$1:$H$264,8,FALSE)))</f>
        <v>消耗部品交換対象</v>
      </c>
      <c r="AO4087" s="35">
        <v>43213</v>
      </c>
      <c r="AP4087" s="134" t="s">
        <v>19524</v>
      </c>
      <c r="AQ4087" s="264">
        <f t="shared" si="334"/>
        <v>44285</v>
      </c>
    </row>
    <row r="4088" spans="1:43" ht="24.75" customHeight="1" x14ac:dyDescent="0.15">
      <c r="A4088" s="593">
        <v>4085</v>
      </c>
      <c r="B4088" s="557" t="s">
        <v>19525</v>
      </c>
      <c r="C4088" s="24" t="s">
        <v>2344</v>
      </c>
      <c r="D4088" s="23"/>
      <c r="E4088" s="23"/>
      <c r="F4088" s="24"/>
      <c r="G4088" s="25"/>
      <c r="H4088" s="23"/>
      <c r="I4088" s="23"/>
      <c r="J4088" s="25"/>
      <c r="K4088" s="58"/>
      <c r="L4088" s="58"/>
      <c r="M4088" s="23"/>
      <c r="N4088" s="23"/>
      <c r="O4088" s="25"/>
      <c r="P4088" s="23"/>
      <c r="Q4088" s="25"/>
      <c r="R4088" s="58"/>
      <c r="S4088" s="23"/>
      <c r="T4088" s="23"/>
      <c r="U4088" s="25"/>
      <c r="V4088" s="23"/>
      <c r="W4088" s="25"/>
      <c r="X4088" s="58"/>
      <c r="Y4088" s="23"/>
      <c r="Z4088" s="23"/>
      <c r="AA4088" s="33"/>
      <c r="AB4088" s="295" t="str">
        <f t="shared" si="337"/>
        <v/>
      </c>
      <c r="AC4088" s="268"/>
      <c r="AD4088" s="23"/>
      <c r="AE4088" s="134"/>
      <c r="AF4088" s="26" t="str">
        <f t="shared" si="338"/>
        <v/>
      </c>
      <c r="AG4088" s="27"/>
      <c r="AH4088" s="168"/>
      <c r="AI4088" s="29" t="s">
        <v>15151</v>
      </c>
      <c r="AJ4088" s="178" t="str">
        <f t="shared" si="339"/>
        <v/>
      </c>
      <c r="AK4088" s="23"/>
      <c r="AL4088" s="23"/>
      <c r="AM4088" s="35"/>
      <c r="AN4088" s="408" t="str">
        <f>IF($AA4088-data!$G$1=0,"　",IF(AK4088=0,"　",VLOOKUP($AK4088,data!$A$1:$H$264,8,FALSE)))</f>
        <v>　</v>
      </c>
      <c r="AO4088" s="35"/>
      <c r="AP4088" s="134"/>
      <c r="AQ4088" s="264" t="str">
        <f t="shared" si="334"/>
        <v/>
      </c>
    </row>
    <row r="4089" spans="1:43" ht="24.75" customHeight="1" x14ac:dyDescent="0.15">
      <c r="A4089" s="593">
        <v>4086</v>
      </c>
      <c r="B4089" s="557" t="s">
        <v>19997</v>
      </c>
      <c r="C4089" s="24" t="s">
        <v>2344</v>
      </c>
      <c r="D4089" s="23"/>
      <c r="E4089" s="23"/>
      <c r="F4089" s="24"/>
      <c r="G4089" s="25"/>
      <c r="H4089" s="23"/>
      <c r="I4089" s="23"/>
      <c r="J4089" s="25"/>
      <c r="K4089" s="58"/>
      <c r="L4089" s="58"/>
      <c r="M4089" s="23"/>
      <c r="N4089" s="23"/>
      <c r="O4089" s="25"/>
      <c r="P4089" s="23"/>
      <c r="Q4089" s="25"/>
      <c r="R4089" s="58"/>
      <c r="S4089" s="23"/>
      <c r="T4089" s="23"/>
      <c r="U4089" s="25"/>
      <c r="V4089" s="23"/>
      <c r="W4089" s="25"/>
      <c r="X4089" s="58"/>
      <c r="Y4089" s="23"/>
      <c r="Z4089" s="23"/>
      <c r="AA4089" s="33"/>
      <c r="AB4089" s="295" t="str">
        <f t="shared" si="337"/>
        <v/>
      </c>
      <c r="AC4089" s="268"/>
      <c r="AD4089" s="23"/>
      <c r="AE4089" s="134"/>
      <c r="AF4089" s="26" t="str">
        <f t="shared" si="338"/>
        <v/>
      </c>
      <c r="AG4089" s="27"/>
      <c r="AH4089" s="168"/>
      <c r="AI4089" s="29" t="s">
        <v>15151</v>
      </c>
      <c r="AJ4089" s="178" t="str">
        <f t="shared" si="339"/>
        <v/>
      </c>
      <c r="AK4089" s="23"/>
      <c r="AL4089" s="23"/>
      <c r="AM4089" s="35"/>
      <c r="AN4089" s="408" t="str">
        <f>IF($AA4089-data!$G$1=0,"　",IF(AK4089=0,"　",VLOOKUP($AK4089,data!$A$1:$H$264,8,FALSE)))</f>
        <v>　</v>
      </c>
      <c r="AO4089" s="35"/>
      <c r="AP4089" s="134"/>
      <c r="AQ4089" s="264" t="str">
        <f t="shared" si="334"/>
        <v/>
      </c>
    </row>
    <row r="4090" spans="1:43" ht="24.75" customHeight="1" x14ac:dyDescent="0.15">
      <c r="A4090" s="593">
        <v>4087</v>
      </c>
      <c r="B4090" s="23" t="s">
        <v>19558</v>
      </c>
      <c r="C4090" s="24" t="s">
        <v>19560</v>
      </c>
      <c r="D4090" s="23" t="s">
        <v>19584</v>
      </c>
      <c r="E4090" s="23" t="s">
        <v>19561</v>
      </c>
      <c r="F4090" s="24" t="s">
        <v>19562</v>
      </c>
      <c r="G4090" s="25" t="s">
        <v>19563</v>
      </c>
      <c r="H4090" s="23" t="s">
        <v>19565</v>
      </c>
      <c r="I4090" s="23" t="s">
        <v>16724</v>
      </c>
      <c r="J4090" s="25" t="s">
        <v>19575</v>
      </c>
      <c r="K4090" s="58"/>
      <c r="L4090" s="565"/>
      <c r="M4090" s="23" t="s">
        <v>19569</v>
      </c>
      <c r="N4090" s="23" t="s">
        <v>19571</v>
      </c>
      <c r="O4090" s="25" t="s">
        <v>19559</v>
      </c>
      <c r="P4090" s="23" t="s">
        <v>19793</v>
      </c>
      <c r="Q4090" s="25" t="s">
        <v>19794</v>
      </c>
      <c r="R4090" s="58" t="s">
        <v>19795</v>
      </c>
      <c r="S4090" s="23" t="s">
        <v>19796</v>
      </c>
      <c r="T4090" s="23" t="s">
        <v>19797</v>
      </c>
      <c r="U4090" s="25" t="s">
        <v>19563</v>
      </c>
      <c r="V4090" s="23" t="s">
        <v>19565</v>
      </c>
      <c r="W4090" s="25" t="s">
        <v>19567</v>
      </c>
      <c r="X4090" s="58"/>
      <c r="Y4090" s="23" t="s">
        <v>19569</v>
      </c>
      <c r="Z4090" s="23" t="s">
        <v>19571</v>
      </c>
      <c r="AA4090" s="33">
        <v>5</v>
      </c>
      <c r="AB4090" s="295" t="s">
        <v>14501</v>
      </c>
      <c r="AC4090" s="268"/>
      <c r="AD4090" s="23">
        <v>1</v>
      </c>
      <c r="AE4090" s="203">
        <v>268800</v>
      </c>
      <c r="AF4090" s="26">
        <v>268800</v>
      </c>
      <c r="AG4090" s="27">
        <v>43160</v>
      </c>
      <c r="AH4090" s="168">
        <v>43191</v>
      </c>
      <c r="AI4090" s="29" t="s">
        <v>15151</v>
      </c>
      <c r="AJ4090" s="178">
        <f t="shared" si="339"/>
        <v>45016</v>
      </c>
      <c r="AK4090" s="23" t="s">
        <v>19809</v>
      </c>
      <c r="AL4090" s="23" t="s">
        <v>19798</v>
      </c>
      <c r="AM4090" s="35">
        <v>43191</v>
      </c>
      <c r="AN4090" s="555">
        <f>IF($AA4090-data!$G$1=0,"　",IF(AK4090=0,"　",VLOOKUP($AK4090,data!$A$1:$H$264,8,FALSE)))</f>
        <v>0</v>
      </c>
      <c r="AO4090" s="35">
        <v>43213</v>
      </c>
      <c r="AP4090" s="134" t="s">
        <v>19577</v>
      </c>
      <c r="AQ4090" s="264" t="str">
        <f t="shared" si="334"/>
        <v/>
      </c>
    </row>
    <row r="4091" spans="1:43" ht="24.75" customHeight="1" x14ac:dyDescent="0.15">
      <c r="A4091" s="593">
        <v>4088</v>
      </c>
      <c r="B4091" s="23" t="s">
        <v>19558</v>
      </c>
      <c r="C4091" s="24" t="s">
        <v>19560</v>
      </c>
      <c r="D4091" s="23" t="s">
        <v>19584</v>
      </c>
      <c r="E4091" s="23" t="s">
        <v>19561</v>
      </c>
      <c r="F4091" s="24" t="s">
        <v>19562</v>
      </c>
      <c r="G4091" s="25" t="s">
        <v>19563</v>
      </c>
      <c r="H4091" s="23" t="s">
        <v>19565</v>
      </c>
      <c r="I4091" s="23" t="s">
        <v>16724</v>
      </c>
      <c r="J4091" s="25" t="s">
        <v>19575</v>
      </c>
      <c r="K4091" s="58"/>
      <c r="L4091" s="565"/>
      <c r="M4091" s="23" t="s">
        <v>19569</v>
      </c>
      <c r="N4091" s="23" t="s">
        <v>19571</v>
      </c>
      <c r="O4091" s="25" t="s">
        <v>19559</v>
      </c>
      <c r="P4091" s="23" t="s">
        <v>19793</v>
      </c>
      <c r="Q4091" s="25" t="s">
        <v>19794</v>
      </c>
      <c r="R4091" s="58" t="s">
        <v>19795</v>
      </c>
      <c r="S4091" s="23" t="s">
        <v>19796</v>
      </c>
      <c r="T4091" s="23" t="s">
        <v>19797</v>
      </c>
      <c r="U4091" s="25" t="s">
        <v>19563</v>
      </c>
      <c r="V4091" s="23" t="s">
        <v>19565</v>
      </c>
      <c r="W4091" s="25" t="s">
        <v>19567</v>
      </c>
      <c r="X4091" s="58"/>
      <c r="Y4091" s="23" t="s">
        <v>19569</v>
      </c>
      <c r="Z4091" s="23" t="s">
        <v>19571</v>
      </c>
      <c r="AA4091" s="33">
        <v>5</v>
      </c>
      <c r="AB4091" s="295" t="s">
        <v>14501</v>
      </c>
      <c r="AC4091" s="268"/>
      <c r="AD4091" s="23">
        <v>1</v>
      </c>
      <c r="AE4091" s="203">
        <v>268800</v>
      </c>
      <c r="AF4091" s="26">
        <v>268800</v>
      </c>
      <c r="AG4091" s="27">
        <v>43160</v>
      </c>
      <c r="AH4091" s="168">
        <v>43191</v>
      </c>
      <c r="AI4091" s="29" t="s">
        <v>15151</v>
      </c>
      <c r="AJ4091" s="178">
        <f t="shared" si="339"/>
        <v>45016</v>
      </c>
      <c r="AK4091" s="23" t="s">
        <v>19579</v>
      </c>
      <c r="AL4091" s="23" t="s">
        <v>19799</v>
      </c>
      <c r="AM4091" s="35">
        <v>43191</v>
      </c>
      <c r="AN4091" s="44" t="s">
        <v>19580</v>
      </c>
      <c r="AO4091" s="35">
        <v>43213</v>
      </c>
      <c r="AP4091" s="134" t="s">
        <v>19577</v>
      </c>
      <c r="AQ4091" s="264" t="str">
        <f t="shared" si="334"/>
        <v/>
      </c>
    </row>
    <row r="4092" spans="1:43" ht="24.75" customHeight="1" x14ac:dyDescent="0.15">
      <c r="A4092" s="593">
        <v>4089</v>
      </c>
      <c r="B4092" s="23" t="s">
        <v>19558</v>
      </c>
      <c r="C4092" s="24" t="s">
        <v>19560</v>
      </c>
      <c r="D4092" s="23" t="s">
        <v>19584</v>
      </c>
      <c r="E4092" s="23" t="s">
        <v>19561</v>
      </c>
      <c r="F4092" s="24" t="s">
        <v>19562</v>
      </c>
      <c r="G4092" s="25" t="s">
        <v>19564</v>
      </c>
      <c r="H4092" s="23" t="s">
        <v>19566</v>
      </c>
      <c r="I4092" s="23" t="s">
        <v>19574</v>
      </c>
      <c r="J4092" s="25" t="s">
        <v>19576</v>
      </c>
      <c r="K4092" s="58"/>
      <c r="L4092" s="565"/>
      <c r="M4092" s="23" t="s">
        <v>19570</v>
      </c>
      <c r="N4092" s="23" t="s">
        <v>19572</v>
      </c>
      <c r="O4092" s="25" t="s">
        <v>19573</v>
      </c>
      <c r="P4092" s="23" t="s">
        <v>19793</v>
      </c>
      <c r="Q4092" s="25" t="s">
        <v>19794</v>
      </c>
      <c r="R4092" s="58" t="s">
        <v>19795</v>
      </c>
      <c r="S4092" s="23" t="s">
        <v>19796</v>
      </c>
      <c r="T4092" s="23" t="s">
        <v>19797</v>
      </c>
      <c r="U4092" s="25" t="s">
        <v>19564</v>
      </c>
      <c r="V4092" s="23" t="s">
        <v>19566</v>
      </c>
      <c r="W4092" s="25" t="s">
        <v>19568</v>
      </c>
      <c r="X4092" s="58"/>
      <c r="Y4092" s="23" t="s">
        <v>19570</v>
      </c>
      <c r="Z4092" s="23" t="s">
        <v>19572</v>
      </c>
      <c r="AA4092" s="33">
        <v>5</v>
      </c>
      <c r="AB4092" s="295" t="str">
        <f t="shared" si="337"/>
        <v>年間</v>
      </c>
      <c r="AC4092" s="268"/>
      <c r="AD4092" s="23">
        <v>1</v>
      </c>
      <c r="AE4092" s="203">
        <v>268800</v>
      </c>
      <c r="AF4092" s="26">
        <f t="shared" si="338"/>
        <v>268800</v>
      </c>
      <c r="AG4092" s="27">
        <v>43160</v>
      </c>
      <c r="AH4092" s="168">
        <v>43191</v>
      </c>
      <c r="AI4092" s="29" t="s">
        <v>15151</v>
      </c>
      <c r="AJ4092" s="178">
        <f t="shared" si="339"/>
        <v>45016</v>
      </c>
      <c r="AK4092" s="23" t="s">
        <v>19579</v>
      </c>
      <c r="AL4092" s="23" t="s">
        <v>19802</v>
      </c>
      <c r="AM4092" s="35">
        <v>43191</v>
      </c>
      <c r="AN4092" s="408">
        <f>IF($AA4092-data!$G$1=0,"　",IF(AK4092=0,"　",VLOOKUP($AK4092,data!$A$1:$H$264,8,FALSE)))</f>
        <v>0</v>
      </c>
      <c r="AO4092" s="35">
        <v>43213</v>
      </c>
      <c r="AP4092" s="134" t="s">
        <v>19578</v>
      </c>
      <c r="AQ4092" s="264" t="str">
        <f t="shared" si="334"/>
        <v/>
      </c>
    </row>
    <row r="4093" spans="1:43" ht="24.75" customHeight="1" x14ac:dyDescent="0.15">
      <c r="A4093" s="593">
        <v>4090</v>
      </c>
      <c r="B4093" s="23" t="s">
        <v>19558</v>
      </c>
      <c r="C4093" s="24" t="s">
        <v>19560</v>
      </c>
      <c r="D4093" s="23" t="s">
        <v>19584</v>
      </c>
      <c r="E4093" s="23" t="s">
        <v>19561</v>
      </c>
      <c r="F4093" s="24" t="s">
        <v>19562</v>
      </c>
      <c r="G4093" s="25" t="s">
        <v>19564</v>
      </c>
      <c r="H4093" s="23" t="s">
        <v>19566</v>
      </c>
      <c r="I4093" s="23" t="s">
        <v>19574</v>
      </c>
      <c r="J4093" s="25" t="s">
        <v>19576</v>
      </c>
      <c r="K4093" s="58"/>
      <c r="L4093" s="565"/>
      <c r="M4093" s="23" t="s">
        <v>19570</v>
      </c>
      <c r="N4093" s="23" t="s">
        <v>19572</v>
      </c>
      <c r="O4093" s="25" t="s">
        <v>19573</v>
      </c>
      <c r="P4093" s="23" t="s">
        <v>19793</v>
      </c>
      <c r="Q4093" s="25" t="s">
        <v>19794</v>
      </c>
      <c r="R4093" s="58" t="s">
        <v>19795</v>
      </c>
      <c r="S4093" s="23" t="s">
        <v>19796</v>
      </c>
      <c r="T4093" s="23" t="s">
        <v>19797</v>
      </c>
      <c r="U4093" s="25" t="s">
        <v>19564</v>
      </c>
      <c r="V4093" s="23" t="s">
        <v>19566</v>
      </c>
      <c r="W4093" s="25" t="s">
        <v>19568</v>
      </c>
      <c r="X4093" s="58"/>
      <c r="Y4093" s="23" t="s">
        <v>19570</v>
      </c>
      <c r="Z4093" s="23" t="s">
        <v>19572</v>
      </c>
      <c r="AA4093" s="33">
        <v>5</v>
      </c>
      <c r="AB4093" s="295" t="str">
        <f t="shared" si="337"/>
        <v>年間</v>
      </c>
      <c r="AC4093" s="268"/>
      <c r="AD4093" s="23">
        <v>1</v>
      </c>
      <c r="AE4093" s="203">
        <v>268800</v>
      </c>
      <c r="AF4093" s="26">
        <f t="shared" si="338"/>
        <v>268800</v>
      </c>
      <c r="AG4093" s="27">
        <v>43160</v>
      </c>
      <c r="AH4093" s="168">
        <v>43191</v>
      </c>
      <c r="AI4093" s="29" t="s">
        <v>15151</v>
      </c>
      <c r="AJ4093" s="178">
        <f t="shared" si="339"/>
        <v>45016</v>
      </c>
      <c r="AK4093" s="23" t="s">
        <v>19579</v>
      </c>
      <c r="AL4093" s="23" t="s">
        <v>19800</v>
      </c>
      <c r="AM4093" s="35">
        <v>43191</v>
      </c>
      <c r="AN4093" s="408">
        <f>IF($AA4093-data!$G$1=0,"　",IF(AK4093=0,"　",VLOOKUP($AK4093,data!$A$1:$H$264,8,FALSE)))</f>
        <v>0</v>
      </c>
      <c r="AO4093" s="35">
        <v>43213</v>
      </c>
      <c r="AP4093" s="134" t="s">
        <v>19578</v>
      </c>
      <c r="AQ4093" s="264" t="str">
        <f t="shared" si="334"/>
        <v/>
      </c>
    </row>
    <row r="4094" spans="1:43" ht="24.75" customHeight="1" x14ac:dyDescent="0.15">
      <c r="A4094" s="593">
        <v>4091</v>
      </c>
      <c r="B4094" s="23" t="s">
        <v>19558</v>
      </c>
      <c r="C4094" s="24" t="s">
        <v>19560</v>
      </c>
      <c r="D4094" s="23" t="s">
        <v>19584</v>
      </c>
      <c r="E4094" s="23" t="s">
        <v>19561</v>
      </c>
      <c r="F4094" s="24" t="s">
        <v>19562</v>
      </c>
      <c r="G4094" s="25" t="s">
        <v>19564</v>
      </c>
      <c r="H4094" s="23" t="s">
        <v>19566</v>
      </c>
      <c r="I4094" s="23" t="s">
        <v>19574</v>
      </c>
      <c r="J4094" s="25" t="s">
        <v>19576</v>
      </c>
      <c r="K4094" s="58"/>
      <c r="L4094" s="565"/>
      <c r="M4094" s="23" t="s">
        <v>19570</v>
      </c>
      <c r="N4094" s="23" t="s">
        <v>19572</v>
      </c>
      <c r="O4094" s="25" t="s">
        <v>19573</v>
      </c>
      <c r="P4094" s="23" t="s">
        <v>19793</v>
      </c>
      <c r="Q4094" s="25" t="s">
        <v>19794</v>
      </c>
      <c r="R4094" s="58" t="s">
        <v>19795</v>
      </c>
      <c r="S4094" s="23" t="s">
        <v>19796</v>
      </c>
      <c r="T4094" s="23" t="s">
        <v>19797</v>
      </c>
      <c r="U4094" s="25" t="s">
        <v>19564</v>
      </c>
      <c r="V4094" s="23" t="s">
        <v>19566</v>
      </c>
      <c r="W4094" s="25" t="s">
        <v>19568</v>
      </c>
      <c r="X4094" s="58"/>
      <c r="Y4094" s="23" t="s">
        <v>19570</v>
      </c>
      <c r="Z4094" s="23" t="s">
        <v>19572</v>
      </c>
      <c r="AA4094" s="33">
        <v>5</v>
      </c>
      <c r="AB4094" s="295" t="str">
        <f t="shared" si="337"/>
        <v>年間</v>
      </c>
      <c r="AC4094" s="268"/>
      <c r="AD4094" s="23">
        <v>1</v>
      </c>
      <c r="AE4094" s="203">
        <v>268800</v>
      </c>
      <c r="AF4094" s="26">
        <f t="shared" si="338"/>
        <v>268800</v>
      </c>
      <c r="AG4094" s="27">
        <v>43160</v>
      </c>
      <c r="AH4094" s="168">
        <v>43191</v>
      </c>
      <c r="AI4094" s="29" t="s">
        <v>15151</v>
      </c>
      <c r="AJ4094" s="178">
        <f t="shared" si="339"/>
        <v>45016</v>
      </c>
      <c r="AK4094" s="23" t="s">
        <v>19579</v>
      </c>
      <c r="AL4094" s="23" t="s">
        <v>19803</v>
      </c>
      <c r="AM4094" s="35">
        <v>43191</v>
      </c>
      <c r="AN4094" s="408">
        <f>IF($AA4094-data!$G$1=0,"　",IF(AK4094=0,"　",VLOOKUP($AK4094,data!$A$1:$H$264,8,FALSE)))</f>
        <v>0</v>
      </c>
      <c r="AO4094" s="35">
        <v>43213</v>
      </c>
      <c r="AP4094" s="134" t="s">
        <v>19578</v>
      </c>
      <c r="AQ4094" s="264" t="str">
        <f t="shared" si="334"/>
        <v/>
      </c>
    </row>
    <row r="4095" spans="1:43" ht="24.75" customHeight="1" x14ac:dyDescent="0.15">
      <c r="A4095" s="593">
        <v>4092</v>
      </c>
      <c r="B4095" s="23" t="s">
        <v>19558</v>
      </c>
      <c r="C4095" s="24" t="s">
        <v>19560</v>
      </c>
      <c r="D4095" s="23" t="s">
        <v>19584</v>
      </c>
      <c r="E4095" s="23" t="s">
        <v>19561</v>
      </c>
      <c r="F4095" s="24" t="s">
        <v>19562</v>
      </c>
      <c r="G4095" s="25" t="s">
        <v>19564</v>
      </c>
      <c r="H4095" s="23" t="s">
        <v>19566</v>
      </c>
      <c r="I4095" s="23" t="s">
        <v>19574</v>
      </c>
      <c r="J4095" s="25" t="s">
        <v>19576</v>
      </c>
      <c r="K4095" s="58"/>
      <c r="L4095" s="565"/>
      <c r="M4095" s="23" t="s">
        <v>19570</v>
      </c>
      <c r="N4095" s="23" t="s">
        <v>19572</v>
      </c>
      <c r="O4095" s="25" t="s">
        <v>19573</v>
      </c>
      <c r="P4095" s="23" t="s">
        <v>19793</v>
      </c>
      <c r="Q4095" s="25" t="s">
        <v>19794</v>
      </c>
      <c r="R4095" s="58" t="s">
        <v>19795</v>
      </c>
      <c r="S4095" s="23" t="s">
        <v>19796</v>
      </c>
      <c r="T4095" s="23" t="s">
        <v>19797</v>
      </c>
      <c r="U4095" s="25" t="s">
        <v>19564</v>
      </c>
      <c r="V4095" s="23" t="s">
        <v>19566</v>
      </c>
      <c r="W4095" s="25" t="s">
        <v>19568</v>
      </c>
      <c r="X4095" s="58"/>
      <c r="Y4095" s="23" t="s">
        <v>19570</v>
      </c>
      <c r="Z4095" s="23" t="s">
        <v>19572</v>
      </c>
      <c r="AA4095" s="33">
        <v>5</v>
      </c>
      <c r="AB4095" s="295" t="str">
        <f t="shared" si="337"/>
        <v>年間</v>
      </c>
      <c r="AC4095" s="268"/>
      <c r="AD4095" s="23">
        <v>1</v>
      </c>
      <c r="AE4095" s="203">
        <v>268800</v>
      </c>
      <c r="AF4095" s="26">
        <f t="shared" si="338"/>
        <v>268800</v>
      </c>
      <c r="AG4095" s="27">
        <v>43160</v>
      </c>
      <c r="AH4095" s="168">
        <v>43191</v>
      </c>
      <c r="AI4095" s="29" t="s">
        <v>15151</v>
      </c>
      <c r="AJ4095" s="178">
        <f t="shared" si="339"/>
        <v>45016</v>
      </c>
      <c r="AK4095" s="23" t="s">
        <v>19579</v>
      </c>
      <c r="AL4095" s="23" t="s">
        <v>19804</v>
      </c>
      <c r="AM4095" s="35">
        <v>43191</v>
      </c>
      <c r="AN4095" s="408">
        <f>IF($AA4095-data!$G$1=0,"　",IF(AK4095=0,"　",VLOOKUP($AK4095,data!$A$1:$H$264,8,FALSE)))</f>
        <v>0</v>
      </c>
      <c r="AO4095" s="35">
        <v>43213</v>
      </c>
      <c r="AP4095" s="134" t="s">
        <v>19578</v>
      </c>
      <c r="AQ4095" s="264" t="str">
        <f t="shared" si="334"/>
        <v/>
      </c>
    </row>
    <row r="4096" spans="1:43" ht="24.75" customHeight="1" x14ac:dyDescent="0.15">
      <c r="A4096" s="593">
        <v>4093</v>
      </c>
      <c r="B4096" s="23" t="s">
        <v>19993</v>
      </c>
      <c r="C4096" s="24" t="s">
        <v>19560</v>
      </c>
      <c r="D4096" s="23" t="s">
        <v>19584</v>
      </c>
      <c r="E4096" s="23" t="s">
        <v>19561</v>
      </c>
      <c r="F4096" s="24" t="s">
        <v>19562</v>
      </c>
      <c r="G4096" s="25" t="s">
        <v>19564</v>
      </c>
      <c r="H4096" s="23" t="s">
        <v>19566</v>
      </c>
      <c r="I4096" s="23" t="s">
        <v>19574</v>
      </c>
      <c r="J4096" s="25" t="s">
        <v>19576</v>
      </c>
      <c r="K4096" s="58"/>
      <c r="L4096" s="565"/>
      <c r="M4096" s="23" t="s">
        <v>19570</v>
      </c>
      <c r="N4096" s="23" t="s">
        <v>19572</v>
      </c>
      <c r="O4096" s="25" t="s">
        <v>19573</v>
      </c>
      <c r="P4096" s="23" t="s">
        <v>19793</v>
      </c>
      <c r="Q4096" s="25" t="s">
        <v>19794</v>
      </c>
      <c r="R4096" s="58" t="s">
        <v>19795</v>
      </c>
      <c r="S4096" s="23" t="s">
        <v>19796</v>
      </c>
      <c r="T4096" s="23" t="s">
        <v>19797</v>
      </c>
      <c r="U4096" s="25" t="s">
        <v>19564</v>
      </c>
      <c r="V4096" s="23" t="s">
        <v>19566</v>
      </c>
      <c r="W4096" s="25" t="s">
        <v>19568</v>
      </c>
      <c r="X4096" s="58"/>
      <c r="Y4096" s="23" t="s">
        <v>19570</v>
      </c>
      <c r="Z4096" s="23" t="s">
        <v>19572</v>
      </c>
      <c r="AA4096" s="33">
        <v>5</v>
      </c>
      <c r="AB4096" s="295" t="str">
        <f t="shared" si="337"/>
        <v>年間</v>
      </c>
      <c r="AC4096" s="268"/>
      <c r="AD4096" s="23">
        <v>1</v>
      </c>
      <c r="AE4096" s="203">
        <v>98400</v>
      </c>
      <c r="AF4096" s="26">
        <f t="shared" si="338"/>
        <v>98400</v>
      </c>
      <c r="AG4096" s="27">
        <v>43160</v>
      </c>
      <c r="AH4096" s="168">
        <v>43191</v>
      </c>
      <c r="AI4096" s="29" t="s">
        <v>15151</v>
      </c>
      <c r="AJ4096" s="178">
        <f t="shared" si="339"/>
        <v>45016</v>
      </c>
      <c r="AK4096" s="23" t="s">
        <v>19581</v>
      </c>
      <c r="AL4096" s="23" t="s">
        <v>19801</v>
      </c>
      <c r="AM4096" s="35">
        <v>43191</v>
      </c>
      <c r="AN4096" s="408">
        <f>IF($AA4096-data!$G$1=0,"　",IF(AK4096=0,"　",VLOOKUP($AK4096,data!$A$1:$H$264,8,FALSE)))</f>
        <v>0</v>
      </c>
      <c r="AO4096" s="35">
        <v>43213</v>
      </c>
      <c r="AP4096" s="134" t="s">
        <v>19578</v>
      </c>
      <c r="AQ4096" s="264" t="str">
        <f t="shared" si="334"/>
        <v/>
      </c>
    </row>
    <row r="4097" spans="1:43" ht="24.75" customHeight="1" x14ac:dyDescent="0.15">
      <c r="A4097" s="593">
        <v>4094</v>
      </c>
      <c r="B4097" s="23" t="s">
        <v>19993</v>
      </c>
      <c r="C4097" s="24" t="s">
        <v>19560</v>
      </c>
      <c r="D4097" s="23" t="s">
        <v>19584</v>
      </c>
      <c r="E4097" s="23" t="s">
        <v>19561</v>
      </c>
      <c r="F4097" s="24" t="s">
        <v>19562</v>
      </c>
      <c r="G4097" s="25" t="s">
        <v>19564</v>
      </c>
      <c r="H4097" s="23" t="s">
        <v>19566</v>
      </c>
      <c r="I4097" s="23" t="s">
        <v>19574</v>
      </c>
      <c r="J4097" s="25" t="s">
        <v>19576</v>
      </c>
      <c r="K4097" s="58"/>
      <c r="L4097" s="565"/>
      <c r="M4097" s="23" t="s">
        <v>19570</v>
      </c>
      <c r="N4097" s="23" t="s">
        <v>19572</v>
      </c>
      <c r="O4097" s="25" t="s">
        <v>19573</v>
      </c>
      <c r="P4097" s="23" t="s">
        <v>19793</v>
      </c>
      <c r="Q4097" s="25" t="s">
        <v>19794</v>
      </c>
      <c r="R4097" s="58" t="s">
        <v>19795</v>
      </c>
      <c r="S4097" s="23" t="s">
        <v>19796</v>
      </c>
      <c r="T4097" s="23" t="s">
        <v>19797</v>
      </c>
      <c r="U4097" s="25" t="s">
        <v>19564</v>
      </c>
      <c r="V4097" s="23" t="s">
        <v>19566</v>
      </c>
      <c r="W4097" s="25" t="s">
        <v>19568</v>
      </c>
      <c r="X4097" s="58"/>
      <c r="Y4097" s="23" t="s">
        <v>19570</v>
      </c>
      <c r="Z4097" s="23" t="s">
        <v>19572</v>
      </c>
      <c r="AA4097" s="33">
        <v>5</v>
      </c>
      <c r="AB4097" s="295" t="str">
        <f t="shared" si="337"/>
        <v>年間</v>
      </c>
      <c r="AC4097" s="268"/>
      <c r="AD4097" s="23">
        <v>1</v>
      </c>
      <c r="AE4097" s="203">
        <v>98400</v>
      </c>
      <c r="AF4097" s="26">
        <f t="shared" si="338"/>
        <v>98400</v>
      </c>
      <c r="AG4097" s="27">
        <v>43160</v>
      </c>
      <c r="AH4097" s="168">
        <v>43191</v>
      </c>
      <c r="AI4097" s="29" t="s">
        <v>15151</v>
      </c>
      <c r="AJ4097" s="178">
        <f t="shared" si="339"/>
        <v>45016</v>
      </c>
      <c r="AK4097" s="23" t="s">
        <v>19581</v>
      </c>
      <c r="AL4097" s="23" t="s">
        <v>19805</v>
      </c>
      <c r="AM4097" s="35">
        <v>43191</v>
      </c>
      <c r="AN4097" s="408">
        <f>IF($AA4097-data!$G$1=0,"　",IF(AK4097=0,"　",VLOOKUP($AK4097,data!$A$1:$H$264,8,FALSE)))</f>
        <v>0</v>
      </c>
      <c r="AO4097" s="35">
        <v>43213</v>
      </c>
      <c r="AP4097" s="134" t="s">
        <v>19578</v>
      </c>
      <c r="AQ4097" s="264" t="str">
        <f t="shared" si="334"/>
        <v/>
      </c>
    </row>
    <row r="4098" spans="1:43" ht="24.75" customHeight="1" x14ac:dyDescent="0.15">
      <c r="A4098" s="593">
        <v>4095</v>
      </c>
      <c r="B4098" s="23" t="s">
        <v>19994</v>
      </c>
      <c r="C4098" s="24" t="s">
        <v>19560</v>
      </c>
      <c r="D4098" s="23" t="s">
        <v>19584</v>
      </c>
      <c r="E4098" s="23" t="s">
        <v>19561</v>
      </c>
      <c r="F4098" s="24" t="s">
        <v>19562</v>
      </c>
      <c r="G4098" s="25" t="s">
        <v>19564</v>
      </c>
      <c r="H4098" s="23" t="s">
        <v>19566</v>
      </c>
      <c r="I4098" s="23" t="s">
        <v>19574</v>
      </c>
      <c r="J4098" s="25" t="s">
        <v>19576</v>
      </c>
      <c r="K4098" s="58"/>
      <c r="L4098" s="565"/>
      <c r="M4098" s="23" t="s">
        <v>19570</v>
      </c>
      <c r="N4098" s="23" t="s">
        <v>19572</v>
      </c>
      <c r="O4098" s="25" t="s">
        <v>19573</v>
      </c>
      <c r="P4098" s="23" t="s">
        <v>19793</v>
      </c>
      <c r="Q4098" s="25" t="s">
        <v>19794</v>
      </c>
      <c r="R4098" s="58" t="s">
        <v>19795</v>
      </c>
      <c r="S4098" s="23" t="s">
        <v>19796</v>
      </c>
      <c r="T4098" s="23" t="s">
        <v>19797</v>
      </c>
      <c r="U4098" s="25" t="s">
        <v>19564</v>
      </c>
      <c r="V4098" s="23" t="s">
        <v>19566</v>
      </c>
      <c r="W4098" s="25" t="s">
        <v>19568</v>
      </c>
      <c r="X4098" s="58"/>
      <c r="Y4098" s="23" t="s">
        <v>19570</v>
      </c>
      <c r="Z4098" s="23" t="s">
        <v>19572</v>
      </c>
      <c r="AA4098" s="33">
        <v>5</v>
      </c>
      <c r="AB4098" s="295" t="str">
        <f t="shared" si="337"/>
        <v>年間</v>
      </c>
      <c r="AC4098" s="268"/>
      <c r="AD4098" s="23">
        <v>1</v>
      </c>
      <c r="AE4098" s="203">
        <v>13200</v>
      </c>
      <c r="AF4098" s="26">
        <f t="shared" si="338"/>
        <v>13200</v>
      </c>
      <c r="AG4098" s="27">
        <v>43160</v>
      </c>
      <c r="AH4098" s="168">
        <v>43191</v>
      </c>
      <c r="AI4098" s="29" t="s">
        <v>15151</v>
      </c>
      <c r="AJ4098" s="178">
        <f t="shared" si="339"/>
        <v>45016</v>
      </c>
      <c r="AK4098" s="23" t="s">
        <v>19810</v>
      </c>
      <c r="AL4098" s="23" t="s">
        <v>19806</v>
      </c>
      <c r="AM4098" s="35">
        <v>43191</v>
      </c>
      <c r="AN4098" s="408">
        <f>IF($AA4098-data!$G$1=0,"　",IF(AK4098=0,"　",VLOOKUP($AK4098,data!$A$1:$H$264,8,FALSE)))</f>
        <v>0</v>
      </c>
      <c r="AO4098" s="35">
        <v>43213</v>
      </c>
      <c r="AP4098" s="134" t="s">
        <v>19578</v>
      </c>
      <c r="AQ4098" s="264" t="str">
        <f t="shared" si="334"/>
        <v/>
      </c>
    </row>
    <row r="4099" spans="1:43" ht="24.75" customHeight="1" x14ac:dyDescent="0.15">
      <c r="A4099" s="593">
        <v>4096</v>
      </c>
      <c r="B4099" s="23" t="s">
        <v>19995</v>
      </c>
      <c r="C4099" s="24" t="s">
        <v>19560</v>
      </c>
      <c r="D4099" s="23" t="s">
        <v>19584</v>
      </c>
      <c r="E4099" s="23" t="s">
        <v>19561</v>
      </c>
      <c r="F4099" s="24" t="s">
        <v>19562</v>
      </c>
      <c r="G4099" s="25" t="s">
        <v>19564</v>
      </c>
      <c r="H4099" s="23" t="s">
        <v>19566</v>
      </c>
      <c r="I4099" s="23" t="s">
        <v>19574</v>
      </c>
      <c r="J4099" s="25" t="s">
        <v>19576</v>
      </c>
      <c r="K4099" s="58"/>
      <c r="L4099" s="565"/>
      <c r="M4099" s="23" t="s">
        <v>19570</v>
      </c>
      <c r="N4099" s="23" t="s">
        <v>19572</v>
      </c>
      <c r="O4099" s="25" t="s">
        <v>19573</v>
      </c>
      <c r="P4099" s="23" t="s">
        <v>19793</v>
      </c>
      <c r="Q4099" s="25" t="s">
        <v>19794</v>
      </c>
      <c r="R4099" s="58" t="s">
        <v>19795</v>
      </c>
      <c r="S4099" s="23" t="s">
        <v>19796</v>
      </c>
      <c r="T4099" s="23" t="s">
        <v>19797</v>
      </c>
      <c r="U4099" s="25" t="s">
        <v>19564</v>
      </c>
      <c r="V4099" s="23" t="s">
        <v>19566</v>
      </c>
      <c r="W4099" s="25" t="s">
        <v>19568</v>
      </c>
      <c r="X4099" s="58"/>
      <c r="Y4099" s="23" t="s">
        <v>19570</v>
      </c>
      <c r="Z4099" s="23" t="s">
        <v>19572</v>
      </c>
      <c r="AA4099" s="33">
        <v>5</v>
      </c>
      <c r="AB4099" s="295" t="str">
        <f t="shared" si="337"/>
        <v>年間</v>
      </c>
      <c r="AC4099" s="268"/>
      <c r="AD4099" s="23">
        <v>1</v>
      </c>
      <c r="AE4099" s="203">
        <v>336600</v>
      </c>
      <c r="AF4099" s="26">
        <f t="shared" si="338"/>
        <v>336600</v>
      </c>
      <c r="AG4099" s="27">
        <v>43160</v>
      </c>
      <c r="AH4099" s="168">
        <v>43191</v>
      </c>
      <c r="AI4099" s="29" t="s">
        <v>15151</v>
      </c>
      <c r="AJ4099" s="178">
        <f t="shared" si="339"/>
        <v>45016</v>
      </c>
      <c r="AK4099" s="23" t="s">
        <v>19811</v>
      </c>
      <c r="AL4099" s="23" t="s">
        <v>19807</v>
      </c>
      <c r="AM4099" s="35">
        <v>43191</v>
      </c>
      <c r="AN4099" s="408">
        <f>IF($AA4099-data!$G$1=0,"　",IF(AK4099=0,"　",VLOOKUP($AK4099,data!$A$1:$H$264,8,FALSE)))</f>
        <v>0</v>
      </c>
      <c r="AO4099" s="35">
        <v>43213</v>
      </c>
      <c r="AP4099" s="134" t="s">
        <v>19578</v>
      </c>
      <c r="AQ4099" s="264" t="str">
        <f t="shared" si="334"/>
        <v/>
      </c>
    </row>
    <row r="4100" spans="1:43" ht="24.75" customHeight="1" x14ac:dyDescent="0.15">
      <c r="A4100" s="593">
        <v>4097</v>
      </c>
      <c r="B4100" s="23" t="s">
        <v>19996</v>
      </c>
      <c r="C4100" s="24" t="s">
        <v>19560</v>
      </c>
      <c r="D4100" s="23" t="s">
        <v>19584</v>
      </c>
      <c r="E4100" s="23" t="s">
        <v>19561</v>
      </c>
      <c r="F4100" s="24" t="s">
        <v>19562</v>
      </c>
      <c r="G4100" s="25" t="s">
        <v>19564</v>
      </c>
      <c r="H4100" s="23" t="s">
        <v>19566</v>
      </c>
      <c r="I4100" s="23" t="s">
        <v>19574</v>
      </c>
      <c r="J4100" s="25" t="s">
        <v>19576</v>
      </c>
      <c r="K4100" s="58"/>
      <c r="L4100" s="565"/>
      <c r="M4100" s="23" t="s">
        <v>19570</v>
      </c>
      <c r="N4100" s="23" t="s">
        <v>19572</v>
      </c>
      <c r="O4100" s="25" t="s">
        <v>19573</v>
      </c>
      <c r="P4100" s="23" t="s">
        <v>19793</v>
      </c>
      <c r="Q4100" s="25" t="s">
        <v>19794</v>
      </c>
      <c r="R4100" s="58" t="s">
        <v>19795</v>
      </c>
      <c r="S4100" s="23" t="s">
        <v>19796</v>
      </c>
      <c r="T4100" s="23" t="s">
        <v>19797</v>
      </c>
      <c r="U4100" s="25" t="s">
        <v>19564</v>
      </c>
      <c r="V4100" s="23" t="s">
        <v>19566</v>
      </c>
      <c r="W4100" s="25" t="s">
        <v>19568</v>
      </c>
      <c r="X4100" s="58"/>
      <c r="Y4100" s="23" t="s">
        <v>19570</v>
      </c>
      <c r="Z4100" s="23" t="s">
        <v>19572</v>
      </c>
      <c r="AA4100" s="33">
        <v>5</v>
      </c>
      <c r="AB4100" s="295" t="str">
        <f t="shared" si="337"/>
        <v>年間</v>
      </c>
      <c r="AC4100" s="268"/>
      <c r="AD4100" s="23">
        <v>1</v>
      </c>
      <c r="AE4100" s="203">
        <v>429600</v>
      </c>
      <c r="AF4100" s="26">
        <f t="shared" si="338"/>
        <v>429600</v>
      </c>
      <c r="AG4100" s="27">
        <v>43160</v>
      </c>
      <c r="AH4100" s="168">
        <v>43191</v>
      </c>
      <c r="AI4100" s="29" t="s">
        <v>15151</v>
      </c>
      <c r="AJ4100" s="178">
        <f t="shared" si="339"/>
        <v>45016</v>
      </c>
      <c r="AK4100" s="23" t="s">
        <v>19812</v>
      </c>
      <c r="AL4100" s="23" t="s">
        <v>19808</v>
      </c>
      <c r="AM4100" s="35">
        <v>43191</v>
      </c>
      <c r="AN4100" s="408" t="str">
        <f>IF($AA4100-data!$G$1=0,"　",IF(AK4100=0,"　",VLOOKUP($AK4100,data!$A$1:$H$264,8,FALSE)))</f>
        <v>消耗部品交換対象</v>
      </c>
      <c r="AO4100" s="35">
        <v>43213</v>
      </c>
      <c r="AP4100" s="134" t="s">
        <v>19578</v>
      </c>
      <c r="AQ4100" s="264">
        <f t="shared" si="334"/>
        <v>44256</v>
      </c>
    </row>
    <row r="4101" spans="1:43" ht="24.75" customHeight="1" x14ac:dyDescent="0.15">
      <c r="A4101" s="593">
        <v>4098</v>
      </c>
      <c r="B4101" s="23" t="s">
        <v>19583</v>
      </c>
      <c r="C4101" s="24" t="s">
        <v>2344</v>
      </c>
      <c r="D4101" s="23"/>
      <c r="E4101" s="23"/>
      <c r="F4101" s="24"/>
      <c r="G4101" s="25"/>
      <c r="H4101" s="23"/>
      <c r="I4101" s="23"/>
      <c r="J4101" s="25"/>
      <c r="K4101" s="58"/>
      <c r="L4101" s="58"/>
      <c r="M4101" s="23"/>
      <c r="N4101" s="23"/>
      <c r="O4101" s="25"/>
      <c r="P4101" s="23"/>
      <c r="Q4101" s="25"/>
      <c r="R4101" s="58"/>
      <c r="S4101" s="23"/>
      <c r="T4101" s="23"/>
      <c r="U4101" s="25"/>
      <c r="V4101" s="23"/>
      <c r="W4101" s="25"/>
      <c r="X4101" s="58"/>
      <c r="Y4101" s="23"/>
      <c r="Z4101" s="23"/>
      <c r="AA4101" s="33"/>
      <c r="AB4101" s="295" t="str">
        <f t="shared" si="337"/>
        <v/>
      </c>
      <c r="AC4101" s="268"/>
      <c r="AD4101" s="23"/>
      <c r="AE4101" s="134"/>
      <c r="AF4101" s="26" t="str">
        <f t="shared" si="338"/>
        <v/>
      </c>
      <c r="AG4101" s="27"/>
      <c r="AH4101" s="168"/>
      <c r="AI4101" s="29" t="s">
        <v>15151</v>
      </c>
      <c r="AJ4101" s="178" t="str">
        <f t="shared" si="339"/>
        <v/>
      </c>
      <c r="AK4101" s="23"/>
      <c r="AL4101" s="23"/>
      <c r="AM4101" s="35"/>
      <c r="AN4101" s="408" t="str">
        <f>IF($AA4101-data!$G$1=0,"　",IF(AK4101=0,"　",VLOOKUP($AK4101,data!$A$1:$H$264,8,FALSE)))</f>
        <v>　</v>
      </c>
      <c r="AO4101" s="35">
        <v>43213</v>
      </c>
      <c r="AP4101" s="134"/>
      <c r="AQ4101" s="264" t="str">
        <f t="shared" si="334"/>
        <v/>
      </c>
    </row>
    <row r="4102" spans="1:43" ht="24.75" customHeight="1" x14ac:dyDescent="0.15">
      <c r="A4102" s="593">
        <v>4099</v>
      </c>
      <c r="B4102" s="23" t="s">
        <v>19582</v>
      </c>
      <c r="C4102" s="24" t="s">
        <v>2344</v>
      </c>
      <c r="D4102" s="23"/>
      <c r="E4102" s="23"/>
      <c r="F4102" s="24"/>
      <c r="G4102" s="25"/>
      <c r="H4102" s="23"/>
      <c r="I4102" s="23"/>
      <c r="J4102" s="25"/>
      <c r="K4102" s="58"/>
      <c r="L4102" s="58"/>
      <c r="M4102" s="23"/>
      <c r="N4102" s="23"/>
      <c r="O4102" s="25"/>
      <c r="P4102" s="23"/>
      <c r="Q4102" s="25"/>
      <c r="R4102" s="58"/>
      <c r="S4102" s="23"/>
      <c r="T4102" s="23"/>
      <c r="U4102" s="25"/>
      <c r="V4102" s="23"/>
      <c r="W4102" s="25"/>
      <c r="X4102" s="58"/>
      <c r="Y4102" s="23"/>
      <c r="Z4102" s="23"/>
      <c r="AA4102" s="33"/>
      <c r="AB4102" s="295" t="str">
        <f t="shared" si="337"/>
        <v/>
      </c>
      <c r="AC4102" s="268"/>
      <c r="AD4102" s="23"/>
      <c r="AE4102" s="134"/>
      <c r="AF4102" s="26" t="str">
        <f t="shared" si="338"/>
        <v/>
      </c>
      <c r="AG4102" s="27"/>
      <c r="AH4102" s="168"/>
      <c r="AI4102" s="29" t="s">
        <v>15151</v>
      </c>
      <c r="AJ4102" s="178" t="str">
        <f t="shared" si="339"/>
        <v/>
      </c>
      <c r="AK4102" s="23"/>
      <c r="AL4102" s="23"/>
      <c r="AM4102" s="35"/>
      <c r="AN4102" s="408" t="str">
        <f>IF($AA4102-data!$G$1=0,"　",IF(AK4102=0,"　",VLOOKUP($AK4102,data!$A$1:$H$264,8,FALSE)))</f>
        <v>　</v>
      </c>
      <c r="AO4102" s="35">
        <v>43213</v>
      </c>
      <c r="AP4102" s="134"/>
      <c r="AQ4102" s="264" t="str">
        <f t="shared" si="334"/>
        <v/>
      </c>
    </row>
    <row r="4103" spans="1:43" ht="24.75" customHeight="1" x14ac:dyDescent="0.15">
      <c r="A4103" s="593">
        <v>4100</v>
      </c>
      <c r="B4103" s="23" t="s">
        <v>19587</v>
      </c>
      <c r="C4103" s="24" t="s">
        <v>2344</v>
      </c>
      <c r="D4103" s="23"/>
      <c r="E4103" s="23"/>
      <c r="F4103" s="24"/>
      <c r="G4103" s="25"/>
      <c r="H4103" s="23"/>
      <c r="I4103" s="23"/>
      <c r="J4103" s="25"/>
      <c r="K4103" s="58"/>
      <c r="L4103" s="58"/>
      <c r="M4103" s="23"/>
      <c r="N4103" s="23"/>
      <c r="O4103" s="25"/>
      <c r="P4103" s="23"/>
      <c r="Q4103" s="25"/>
      <c r="R4103" s="58"/>
      <c r="S4103" s="23"/>
      <c r="T4103" s="23"/>
      <c r="U4103" s="25"/>
      <c r="V4103" s="23"/>
      <c r="W4103" s="25"/>
      <c r="X4103" s="58"/>
      <c r="Y4103" s="23"/>
      <c r="Z4103" s="23"/>
      <c r="AA4103" s="33"/>
      <c r="AB4103" s="295" t="str">
        <f t="shared" si="337"/>
        <v/>
      </c>
      <c r="AC4103" s="268"/>
      <c r="AD4103" s="23"/>
      <c r="AE4103" s="134"/>
      <c r="AF4103" s="26" t="str">
        <f t="shared" si="338"/>
        <v/>
      </c>
      <c r="AG4103" s="27"/>
      <c r="AH4103" s="168"/>
      <c r="AI4103" s="29" t="s">
        <v>15151</v>
      </c>
      <c r="AJ4103" s="178" t="str">
        <f t="shared" si="339"/>
        <v/>
      </c>
      <c r="AK4103" s="23"/>
      <c r="AL4103" s="23"/>
      <c r="AM4103" s="35"/>
      <c r="AN4103" s="408" t="str">
        <f>IF($AA4103-data!$G$1=0,"　",IF(AK4103=0,"　",VLOOKUP($AK4103,data!$A$1:$H$264,8,FALSE)))</f>
        <v>　</v>
      </c>
      <c r="AO4103" s="35"/>
      <c r="AP4103" s="134"/>
      <c r="AQ4103" s="264" t="str">
        <f t="shared" si="334"/>
        <v/>
      </c>
    </row>
    <row r="4104" spans="1:43" ht="24.75" customHeight="1" x14ac:dyDescent="0.15">
      <c r="A4104" s="593">
        <v>4101</v>
      </c>
      <c r="B4104" s="23" t="s">
        <v>19677</v>
      </c>
      <c r="C4104" s="24" t="s">
        <v>2344</v>
      </c>
      <c r="D4104" s="23"/>
      <c r="E4104" s="23"/>
      <c r="F4104" s="24"/>
      <c r="G4104" s="25"/>
      <c r="H4104" s="23"/>
      <c r="I4104" s="23"/>
      <c r="J4104" s="25"/>
      <c r="K4104" s="58"/>
      <c r="L4104" s="58"/>
      <c r="M4104" s="23"/>
      <c r="N4104" s="23"/>
      <c r="O4104" s="25"/>
      <c r="P4104" s="23"/>
      <c r="Q4104" s="25"/>
      <c r="R4104" s="58"/>
      <c r="S4104" s="23"/>
      <c r="T4104" s="23"/>
      <c r="U4104" s="25"/>
      <c r="V4104" s="23"/>
      <c r="W4104" s="25"/>
      <c r="X4104" s="58"/>
      <c r="Y4104" s="23"/>
      <c r="Z4104" s="23"/>
      <c r="AA4104" s="33"/>
      <c r="AB4104" s="295" t="str">
        <f t="shared" si="337"/>
        <v/>
      </c>
      <c r="AC4104" s="268"/>
      <c r="AD4104" s="23"/>
      <c r="AE4104" s="134"/>
      <c r="AF4104" s="26" t="str">
        <f t="shared" si="338"/>
        <v/>
      </c>
      <c r="AG4104" s="27"/>
      <c r="AH4104" s="168"/>
      <c r="AI4104" s="29" t="s">
        <v>15151</v>
      </c>
      <c r="AJ4104" s="178" t="str">
        <f t="shared" si="339"/>
        <v/>
      </c>
      <c r="AK4104" s="23"/>
      <c r="AL4104" s="23"/>
      <c r="AM4104" s="35"/>
      <c r="AN4104" s="408" t="str">
        <f>IF($AA4104-data!$G$1=0,"　",IF(AK4104=0,"　",VLOOKUP($AK4104,data!$A$1:$H$264,8,FALSE)))</f>
        <v>　</v>
      </c>
      <c r="AO4104" s="35"/>
      <c r="AP4104" s="134"/>
      <c r="AQ4104" s="264" t="str">
        <f t="shared" si="334"/>
        <v/>
      </c>
    </row>
    <row r="4105" spans="1:43" ht="24.75" customHeight="1" x14ac:dyDescent="0.15">
      <c r="A4105" s="593">
        <v>4102</v>
      </c>
      <c r="B4105" s="23" t="s">
        <v>19687</v>
      </c>
      <c r="C4105" s="24" t="s">
        <v>2344</v>
      </c>
      <c r="D4105" s="23"/>
      <c r="E4105" s="23"/>
      <c r="F4105" s="24"/>
      <c r="G4105" s="25"/>
      <c r="H4105" s="23"/>
      <c r="I4105" s="23"/>
      <c r="J4105" s="25"/>
      <c r="K4105" s="58"/>
      <c r="L4105" s="58"/>
      <c r="M4105" s="23"/>
      <c r="N4105" s="23"/>
      <c r="O4105" s="25"/>
      <c r="P4105" s="23"/>
      <c r="Q4105" s="25"/>
      <c r="R4105" s="58"/>
      <c r="S4105" s="23"/>
      <c r="T4105" s="23"/>
      <c r="U4105" s="25"/>
      <c r="V4105" s="23"/>
      <c r="W4105" s="25"/>
      <c r="X4105" s="58"/>
      <c r="Y4105" s="23"/>
      <c r="Z4105" s="23"/>
      <c r="AA4105" s="33"/>
      <c r="AB4105" s="295" t="str">
        <f t="shared" si="337"/>
        <v/>
      </c>
      <c r="AC4105" s="268"/>
      <c r="AD4105" s="23"/>
      <c r="AE4105" s="134"/>
      <c r="AF4105" s="26" t="str">
        <f t="shared" si="338"/>
        <v/>
      </c>
      <c r="AG4105" s="27"/>
      <c r="AH4105" s="168"/>
      <c r="AI4105" s="29" t="s">
        <v>15151</v>
      </c>
      <c r="AJ4105" s="178" t="str">
        <f t="shared" si="339"/>
        <v/>
      </c>
      <c r="AK4105" s="23"/>
      <c r="AL4105" s="23"/>
      <c r="AM4105" s="35"/>
      <c r="AN4105" s="408" t="str">
        <f>IF($AA4105-data!$G$1=0,"　",IF(AK4105=0,"　",VLOOKUP($AK4105,data!$A$1:$H$264,8,FALSE)))</f>
        <v>　</v>
      </c>
      <c r="AO4105" s="35"/>
      <c r="AP4105" s="134"/>
      <c r="AQ4105" s="264" t="str">
        <f t="shared" si="334"/>
        <v/>
      </c>
    </row>
    <row r="4106" spans="1:43" ht="24.75" customHeight="1" x14ac:dyDescent="0.15">
      <c r="A4106" s="593">
        <v>4103</v>
      </c>
      <c r="B4106" s="23" t="s">
        <v>19688</v>
      </c>
      <c r="C4106" s="24" t="s">
        <v>2344</v>
      </c>
      <c r="D4106" s="23"/>
      <c r="E4106" s="23"/>
      <c r="F4106" s="24"/>
      <c r="G4106" s="25"/>
      <c r="H4106" s="23"/>
      <c r="I4106" s="23"/>
      <c r="J4106" s="25"/>
      <c r="K4106" s="58"/>
      <c r="L4106" s="58"/>
      <c r="M4106" s="23"/>
      <c r="N4106" s="23"/>
      <c r="O4106" s="25"/>
      <c r="P4106" s="23"/>
      <c r="Q4106" s="25"/>
      <c r="R4106" s="58"/>
      <c r="S4106" s="23"/>
      <c r="T4106" s="23"/>
      <c r="U4106" s="25"/>
      <c r="V4106" s="23"/>
      <c r="W4106" s="25"/>
      <c r="X4106" s="58"/>
      <c r="Y4106" s="23"/>
      <c r="Z4106" s="23"/>
      <c r="AA4106" s="33"/>
      <c r="AB4106" s="295" t="str">
        <f t="shared" si="337"/>
        <v/>
      </c>
      <c r="AC4106" s="268"/>
      <c r="AD4106" s="23"/>
      <c r="AE4106" s="134"/>
      <c r="AF4106" s="26" t="str">
        <f t="shared" si="338"/>
        <v/>
      </c>
      <c r="AG4106" s="27"/>
      <c r="AH4106" s="168"/>
      <c r="AI4106" s="29" t="s">
        <v>15151</v>
      </c>
      <c r="AJ4106" s="178" t="str">
        <f t="shared" si="339"/>
        <v/>
      </c>
      <c r="AK4106" s="23"/>
      <c r="AL4106" s="23"/>
      <c r="AM4106" s="35"/>
      <c r="AN4106" s="408" t="str">
        <f>IF($AA4106-data!$G$1=0,"　",IF(AK4106=0,"　",VLOOKUP($AK4106,data!$A$1:$H$264,8,FALSE)))</f>
        <v>　</v>
      </c>
      <c r="AO4106" s="35"/>
      <c r="AP4106" s="134"/>
      <c r="AQ4106" s="264" t="str">
        <f t="shared" si="334"/>
        <v/>
      </c>
    </row>
    <row r="4107" spans="1:43" ht="24.75" customHeight="1" x14ac:dyDescent="0.15">
      <c r="A4107" s="593">
        <v>4104</v>
      </c>
      <c r="B4107" s="23" t="s">
        <v>19689</v>
      </c>
      <c r="C4107" s="24" t="s">
        <v>19697</v>
      </c>
      <c r="D4107" s="23" t="s">
        <v>19698</v>
      </c>
      <c r="E4107" s="23" t="s">
        <v>19699</v>
      </c>
      <c r="F4107" s="24" t="s">
        <v>19700</v>
      </c>
      <c r="G4107" s="25" t="s">
        <v>19864</v>
      </c>
      <c r="H4107" s="23" t="s">
        <v>19865</v>
      </c>
      <c r="I4107" s="24" t="s">
        <v>19866</v>
      </c>
      <c r="J4107" s="581" t="s">
        <v>19868</v>
      </c>
      <c r="K4107" s="58" t="s">
        <v>19878</v>
      </c>
      <c r="L4107" s="565"/>
      <c r="M4107" s="23" t="s">
        <v>19867</v>
      </c>
      <c r="N4107" s="23"/>
      <c r="O4107" s="25" t="s">
        <v>19869</v>
      </c>
      <c r="P4107" s="23" t="s">
        <v>19870</v>
      </c>
      <c r="Q4107" s="25" t="s">
        <v>19871</v>
      </c>
      <c r="R4107" s="58"/>
      <c r="S4107" s="23" t="s">
        <v>19872</v>
      </c>
      <c r="T4107" s="23" t="s">
        <v>19873</v>
      </c>
      <c r="U4107" s="25" t="s">
        <v>19876</v>
      </c>
      <c r="V4107" s="23" t="s">
        <v>19875</v>
      </c>
      <c r="W4107" s="25" t="s">
        <v>19874</v>
      </c>
      <c r="X4107" s="58" t="s">
        <v>19878</v>
      </c>
      <c r="Y4107" s="23" t="s">
        <v>19877</v>
      </c>
      <c r="Z4107" s="23"/>
      <c r="AA4107" s="33">
        <v>5</v>
      </c>
      <c r="AB4107" s="295" t="str">
        <f t="shared" si="337"/>
        <v>年間</v>
      </c>
      <c r="AC4107" s="268"/>
      <c r="AD4107" s="23">
        <v>1</v>
      </c>
      <c r="AE4107" s="134">
        <v>58800</v>
      </c>
      <c r="AF4107" s="26">
        <f t="shared" si="338"/>
        <v>58800</v>
      </c>
      <c r="AG4107" s="27">
        <v>43191</v>
      </c>
      <c r="AH4107" s="168">
        <v>43191</v>
      </c>
      <c r="AI4107" s="29" t="s">
        <v>15151</v>
      </c>
      <c r="AJ4107" s="178">
        <f t="shared" si="339"/>
        <v>45016</v>
      </c>
      <c r="AK4107" s="23" t="s">
        <v>19918</v>
      </c>
      <c r="AL4107" s="23" t="s">
        <v>19879</v>
      </c>
      <c r="AM4107" s="35">
        <v>43191</v>
      </c>
      <c r="AN4107" s="408" t="str">
        <f>IF($AA4107-data!$G$1=0,"　",IF(AK4107=0,"　",VLOOKUP($AK4107,data!$A$1:$H$264,8,FALSE)))</f>
        <v>消耗部品交換対象</v>
      </c>
      <c r="AO4107" s="35"/>
      <c r="AP4107" s="134" t="s">
        <v>19701</v>
      </c>
      <c r="AQ4107" s="264">
        <f t="shared" si="334"/>
        <v>44256</v>
      </c>
    </row>
    <row r="4108" spans="1:43" ht="24.75" customHeight="1" x14ac:dyDescent="0.15">
      <c r="A4108" s="593">
        <v>4105</v>
      </c>
      <c r="B4108" s="23" t="s">
        <v>19689</v>
      </c>
      <c r="C4108" s="24" t="s">
        <v>19697</v>
      </c>
      <c r="D4108" s="23" t="s">
        <v>19698</v>
      </c>
      <c r="E4108" s="23" t="s">
        <v>19699</v>
      </c>
      <c r="F4108" s="24" t="s">
        <v>19700</v>
      </c>
      <c r="G4108" s="25" t="s">
        <v>19864</v>
      </c>
      <c r="H4108" s="23" t="s">
        <v>19865</v>
      </c>
      <c r="I4108" s="24" t="s">
        <v>19866</v>
      </c>
      <c r="J4108" s="581" t="s">
        <v>19868</v>
      </c>
      <c r="K4108" s="58" t="s">
        <v>19878</v>
      </c>
      <c r="L4108" s="565"/>
      <c r="M4108" s="23" t="s">
        <v>19867</v>
      </c>
      <c r="N4108" s="23"/>
      <c r="O4108" s="25" t="s">
        <v>19869</v>
      </c>
      <c r="P4108" s="23" t="s">
        <v>19870</v>
      </c>
      <c r="Q4108" s="25" t="s">
        <v>19871</v>
      </c>
      <c r="R4108" s="58"/>
      <c r="S4108" s="23" t="s">
        <v>19872</v>
      </c>
      <c r="T4108" s="23" t="s">
        <v>19873</v>
      </c>
      <c r="U4108" s="25" t="s">
        <v>19876</v>
      </c>
      <c r="V4108" s="23" t="s">
        <v>19875</v>
      </c>
      <c r="W4108" s="25" t="s">
        <v>19874</v>
      </c>
      <c r="X4108" s="58" t="s">
        <v>19878</v>
      </c>
      <c r="Y4108" s="23" t="s">
        <v>19877</v>
      </c>
      <c r="Z4108" s="23"/>
      <c r="AA4108" s="33">
        <v>5</v>
      </c>
      <c r="AB4108" s="295" t="str">
        <f t="shared" si="337"/>
        <v>年間</v>
      </c>
      <c r="AC4108" s="268"/>
      <c r="AD4108" s="23">
        <v>1</v>
      </c>
      <c r="AE4108" s="134">
        <v>58800</v>
      </c>
      <c r="AF4108" s="26">
        <f t="shared" si="338"/>
        <v>58800</v>
      </c>
      <c r="AG4108" s="27">
        <v>43191</v>
      </c>
      <c r="AH4108" s="168">
        <v>43191</v>
      </c>
      <c r="AI4108" s="29" t="s">
        <v>15151</v>
      </c>
      <c r="AJ4108" s="178">
        <f t="shared" si="339"/>
        <v>45016</v>
      </c>
      <c r="AK4108" s="23" t="s">
        <v>19702</v>
      </c>
      <c r="AL4108" s="23" t="s">
        <v>19880</v>
      </c>
      <c r="AM4108" s="35">
        <v>43191</v>
      </c>
      <c r="AN4108" s="408" t="str">
        <f>IF($AA4108-data!$G$1=0,"　",IF(AK4108=0,"　",VLOOKUP($AK4108,data!$A$1:$H$264,8,FALSE)))</f>
        <v>消耗部品交換対象</v>
      </c>
      <c r="AO4108" s="35"/>
      <c r="AP4108" s="134" t="s">
        <v>19701</v>
      </c>
      <c r="AQ4108" s="264">
        <f t="shared" si="334"/>
        <v>44256</v>
      </c>
    </row>
    <row r="4109" spans="1:43" ht="24.75" customHeight="1" x14ac:dyDescent="0.15">
      <c r="A4109" s="593">
        <v>4106</v>
      </c>
      <c r="B4109" s="23" t="s">
        <v>19689</v>
      </c>
      <c r="C4109" s="24" t="s">
        <v>19697</v>
      </c>
      <c r="D4109" s="23" t="s">
        <v>19698</v>
      </c>
      <c r="E4109" s="23" t="s">
        <v>19699</v>
      </c>
      <c r="F4109" s="24" t="s">
        <v>19700</v>
      </c>
      <c r="G4109" s="25" t="s">
        <v>19864</v>
      </c>
      <c r="H4109" s="23" t="s">
        <v>19865</v>
      </c>
      <c r="I4109" s="24" t="s">
        <v>19866</v>
      </c>
      <c r="J4109" s="581" t="s">
        <v>19868</v>
      </c>
      <c r="K4109" s="58" t="s">
        <v>19878</v>
      </c>
      <c r="L4109" s="565"/>
      <c r="M4109" s="23" t="s">
        <v>19867</v>
      </c>
      <c r="N4109" s="23"/>
      <c r="O4109" s="25" t="s">
        <v>19869</v>
      </c>
      <c r="P4109" s="23" t="s">
        <v>19870</v>
      </c>
      <c r="Q4109" s="25" t="s">
        <v>19871</v>
      </c>
      <c r="R4109" s="58"/>
      <c r="S4109" s="23" t="s">
        <v>19872</v>
      </c>
      <c r="T4109" s="23" t="s">
        <v>19873</v>
      </c>
      <c r="U4109" s="25" t="s">
        <v>19876</v>
      </c>
      <c r="V4109" s="23" t="s">
        <v>19875</v>
      </c>
      <c r="W4109" s="25" t="s">
        <v>19874</v>
      </c>
      <c r="X4109" s="58" t="s">
        <v>19878</v>
      </c>
      <c r="Y4109" s="23" t="s">
        <v>19877</v>
      </c>
      <c r="Z4109" s="23"/>
      <c r="AA4109" s="33">
        <v>5</v>
      </c>
      <c r="AB4109" s="295" t="str">
        <f t="shared" si="337"/>
        <v>年間</v>
      </c>
      <c r="AC4109" s="268"/>
      <c r="AD4109" s="23">
        <v>1</v>
      </c>
      <c r="AE4109" s="134">
        <v>58800</v>
      </c>
      <c r="AF4109" s="26">
        <f t="shared" si="338"/>
        <v>58800</v>
      </c>
      <c r="AG4109" s="27">
        <v>43191</v>
      </c>
      <c r="AH4109" s="168">
        <v>43191</v>
      </c>
      <c r="AI4109" s="29" t="s">
        <v>15151</v>
      </c>
      <c r="AJ4109" s="178">
        <f t="shared" si="339"/>
        <v>45016</v>
      </c>
      <c r="AK4109" s="23" t="s">
        <v>19702</v>
      </c>
      <c r="AL4109" s="23" t="s">
        <v>19881</v>
      </c>
      <c r="AM4109" s="35">
        <v>43191</v>
      </c>
      <c r="AN4109" s="408" t="str">
        <f>IF($AA4109-data!$G$1=0,"　",IF(AK4109=0,"　",VLOOKUP($AK4109,data!$A$1:$H$264,8,FALSE)))</f>
        <v>消耗部品交換対象</v>
      </c>
      <c r="AO4109" s="35"/>
      <c r="AP4109" s="134" t="s">
        <v>19701</v>
      </c>
      <c r="AQ4109" s="264">
        <f t="shared" si="334"/>
        <v>44256</v>
      </c>
    </row>
    <row r="4110" spans="1:43" ht="24.75" customHeight="1" x14ac:dyDescent="0.15">
      <c r="A4110" s="593">
        <v>4107</v>
      </c>
      <c r="B4110" s="23" t="s">
        <v>19689</v>
      </c>
      <c r="C4110" s="24" t="s">
        <v>19697</v>
      </c>
      <c r="D4110" s="23" t="s">
        <v>19698</v>
      </c>
      <c r="E4110" s="23" t="s">
        <v>19699</v>
      </c>
      <c r="F4110" s="24" t="s">
        <v>19700</v>
      </c>
      <c r="G4110" s="25" t="s">
        <v>19864</v>
      </c>
      <c r="H4110" s="23" t="s">
        <v>19865</v>
      </c>
      <c r="I4110" s="24" t="s">
        <v>19866</v>
      </c>
      <c r="J4110" s="581" t="s">
        <v>19868</v>
      </c>
      <c r="K4110" s="58" t="s">
        <v>19878</v>
      </c>
      <c r="L4110" s="565"/>
      <c r="M4110" s="23" t="s">
        <v>19867</v>
      </c>
      <c r="N4110" s="23"/>
      <c r="O4110" s="25" t="s">
        <v>19869</v>
      </c>
      <c r="P4110" s="23" t="s">
        <v>19870</v>
      </c>
      <c r="Q4110" s="25" t="s">
        <v>19871</v>
      </c>
      <c r="R4110" s="58"/>
      <c r="S4110" s="23" t="s">
        <v>19872</v>
      </c>
      <c r="T4110" s="23" t="s">
        <v>19873</v>
      </c>
      <c r="U4110" s="25" t="s">
        <v>19876</v>
      </c>
      <c r="V4110" s="23" t="s">
        <v>19875</v>
      </c>
      <c r="W4110" s="25" t="s">
        <v>19874</v>
      </c>
      <c r="X4110" s="58" t="s">
        <v>19878</v>
      </c>
      <c r="Y4110" s="23" t="s">
        <v>19877</v>
      </c>
      <c r="Z4110" s="23"/>
      <c r="AA4110" s="33">
        <v>5</v>
      </c>
      <c r="AB4110" s="295" t="str">
        <f t="shared" si="337"/>
        <v>年間</v>
      </c>
      <c r="AC4110" s="268"/>
      <c r="AD4110" s="23">
        <v>1</v>
      </c>
      <c r="AE4110" s="134">
        <v>58800</v>
      </c>
      <c r="AF4110" s="26">
        <f t="shared" si="338"/>
        <v>58800</v>
      </c>
      <c r="AG4110" s="27">
        <v>43191</v>
      </c>
      <c r="AH4110" s="168">
        <v>43191</v>
      </c>
      <c r="AI4110" s="29" t="s">
        <v>15151</v>
      </c>
      <c r="AJ4110" s="178">
        <f t="shared" si="339"/>
        <v>45016</v>
      </c>
      <c r="AK4110" s="23" t="s">
        <v>19702</v>
      </c>
      <c r="AL4110" s="23" t="s">
        <v>19882</v>
      </c>
      <c r="AM4110" s="35">
        <v>43191</v>
      </c>
      <c r="AN4110" s="408" t="str">
        <f>IF($AA4110-data!$G$1=0,"　",IF(AK4110=0,"　",VLOOKUP($AK4110,data!$A$1:$H$264,8,FALSE)))</f>
        <v>消耗部品交換対象</v>
      </c>
      <c r="AO4110" s="35"/>
      <c r="AP4110" s="134" t="s">
        <v>19701</v>
      </c>
      <c r="AQ4110" s="264">
        <f t="shared" si="334"/>
        <v>44256</v>
      </c>
    </row>
    <row r="4111" spans="1:43" ht="24.75" customHeight="1" x14ac:dyDescent="0.15">
      <c r="A4111" s="593">
        <v>4108</v>
      </c>
      <c r="B4111" s="23" t="s">
        <v>19689</v>
      </c>
      <c r="C4111" s="24" t="s">
        <v>19697</v>
      </c>
      <c r="D4111" s="23" t="s">
        <v>19698</v>
      </c>
      <c r="E4111" s="23" t="s">
        <v>19699</v>
      </c>
      <c r="F4111" s="24" t="s">
        <v>19700</v>
      </c>
      <c r="G4111" s="25" t="s">
        <v>19864</v>
      </c>
      <c r="H4111" s="23" t="s">
        <v>19865</v>
      </c>
      <c r="I4111" s="24" t="s">
        <v>19866</v>
      </c>
      <c r="J4111" s="581" t="s">
        <v>19868</v>
      </c>
      <c r="K4111" s="58" t="s">
        <v>19878</v>
      </c>
      <c r="L4111" s="565"/>
      <c r="M4111" s="23" t="s">
        <v>19867</v>
      </c>
      <c r="N4111" s="23"/>
      <c r="O4111" s="25" t="s">
        <v>19869</v>
      </c>
      <c r="P4111" s="23" t="s">
        <v>19870</v>
      </c>
      <c r="Q4111" s="25" t="s">
        <v>19871</v>
      </c>
      <c r="R4111" s="58"/>
      <c r="S4111" s="23" t="s">
        <v>19872</v>
      </c>
      <c r="T4111" s="23" t="s">
        <v>19873</v>
      </c>
      <c r="U4111" s="25" t="s">
        <v>19876</v>
      </c>
      <c r="V4111" s="23" t="s">
        <v>19875</v>
      </c>
      <c r="W4111" s="25" t="s">
        <v>19874</v>
      </c>
      <c r="X4111" s="58" t="s">
        <v>19878</v>
      </c>
      <c r="Y4111" s="23" t="s">
        <v>19877</v>
      </c>
      <c r="Z4111" s="23"/>
      <c r="AA4111" s="33">
        <v>5</v>
      </c>
      <c r="AB4111" s="295" t="str">
        <f t="shared" si="337"/>
        <v>年間</v>
      </c>
      <c r="AC4111" s="268"/>
      <c r="AD4111" s="23">
        <v>1</v>
      </c>
      <c r="AE4111" s="134">
        <v>58800</v>
      </c>
      <c r="AF4111" s="26">
        <f t="shared" si="338"/>
        <v>58800</v>
      </c>
      <c r="AG4111" s="27">
        <v>43191</v>
      </c>
      <c r="AH4111" s="168">
        <v>43191</v>
      </c>
      <c r="AI4111" s="29" t="s">
        <v>15151</v>
      </c>
      <c r="AJ4111" s="178">
        <f t="shared" si="339"/>
        <v>45016</v>
      </c>
      <c r="AK4111" s="23" t="s">
        <v>19702</v>
      </c>
      <c r="AL4111" s="23" t="s">
        <v>19883</v>
      </c>
      <c r="AM4111" s="35">
        <v>43191</v>
      </c>
      <c r="AN4111" s="408" t="str">
        <f>IF($AA4111-data!$G$1=0,"　",IF(AK4111=0,"　",VLOOKUP($AK4111,data!$A$1:$H$264,8,FALSE)))</f>
        <v>消耗部品交換対象</v>
      </c>
      <c r="AO4111" s="35"/>
      <c r="AP4111" s="134" t="s">
        <v>19701</v>
      </c>
      <c r="AQ4111" s="264">
        <f t="shared" ref="AQ4111:AQ4174" si="340">IF(COUNTIF($AN4111,"*消耗部品交換対象*"),IF(ISBLANK($AH4111),"契約期間 未入力",EDATE($AH4111,35)),"")</f>
        <v>44256</v>
      </c>
    </row>
    <row r="4112" spans="1:43" ht="24.75" customHeight="1" x14ac:dyDescent="0.15">
      <c r="A4112" s="593">
        <v>4109</v>
      </c>
      <c r="B4112" s="23" t="s">
        <v>19689</v>
      </c>
      <c r="C4112" s="24" t="s">
        <v>19697</v>
      </c>
      <c r="D4112" s="23" t="s">
        <v>19698</v>
      </c>
      <c r="E4112" s="23" t="s">
        <v>19699</v>
      </c>
      <c r="F4112" s="24" t="s">
        <v>19700</v>
      </c>
      <c r="G4112" s="25" t="s">
        <v>19864</v>
      </c>
      <c r="H4112" s="23" t="s">
        <v>19865</v>
      </c>
      <c r="I4112" s="24" t="s">
        <v>19866</v>
      </c>
      <c r="J4112" s="581" t="s">
        <v>19868</v>
      </c>
      <c r="K4112" s="58" t="s">
        <v>19878</v>
      </c>
      <c r="L4112" s="565"/>
      <c r="M4112" s="23" t="s">
        <v>19867</v>
      </c>
      <c r="N4112" s="23"/>
      <c r="O4112" s="25" t="s">
        <v>19869</v>
      </c>
      <c r="P4112" s="23" t="s">
        <v>19870</v>
      </c>
      <c r="Q4112" s="25" t="s">
        <v>19871</v>
      </c>
      <c r="R4112" s="58"/>
      <c r="S4112" s="23" t="s">
        <v>19872</v>
      </c>
      <c r="T4112" s="23" t="s">
        <v>19873</v>
      </c>
      <c r="U4112" s="25" t="s">
        <v>19876</v>
      </c>
      <c r="V4112" s="23" t="s">
        <v>19875</v>
      </c>
      <c r="W4112" s="25" t="s">
        <v>19874</v>
      </c>
      <c r="X4112" s="58" t="s">
        <v>19878</v>
      </c>
      <c r="Y4112" s="23" t="s">
        <v>19877</v>
      </c>
      <c r="Z4112" s="23"/>
      <c r="AA4112" s="33">
        <v>5</v>
      </c>
      <c r="AB4112" s="295" t="str">
        <f t="shared" si="337"/>
        <v>年間</v>
      </c>
      <c r="AC4112" s="268"/>
      <c r="AD4112" s="23">
        <v>1</v>
      </c>
      <c r="AE4112" s="134">
        <v>58800</v>
      </c>
      <c r="AF4112" s="26">
        <f t="shared" si="338"/>
        <v>58800</v>
      </c>
      <c r="AG4112" s="27">
        <v>43191</v>
      </c>
      <c r="AH4112" s="168">
        <v>43191</v>
      </c>
      <c r="AI4112" s="29" t="s">
        <v>15151</v>
      </c>
      <c r="AJ4112" s="178">
        <f t="shared" si="339"/>
        <v>45016</v>
      </c>
      <c r="AK4112" s="23" t="s">
        <v>19702</v>
      </c>
      <c r="AL4112" s="23" t="s">
        <v>19884</v>
      </c>
      <c r="AM4112" s="35">
        <v>43191</v>
      </c>
      <c r="AN4112" s="408" t="str">
        <f>IF($AA4112-data!$G$1=0,"　",IF(AK4112=0,"　",VLOOKUP($AK4112,data!$A$1:$H$264,8,FALSE)))</f>
        <v>消耗部品交換対象</v>
      </c>
      <c r="AO4112" s="35"/>
      <c r="AP4112" s="134" t="s">
        <v>19701</v>
      </c>
      <c r="AQ4112" s="264">
        <f t="shared" si="340"/>
        <v>44256</v>
      </c>
    </row>
    <row r="4113" spans="1:43" ht="24.75" customHeight="1" x14ac:dyDescent="0.15">
      <c r="A4113" s="593">
        <v>4110</v>
      </c>
      <c r="B4113" s="23" t="s">
        <v>19689</v>
      </c>
      <c r="C4113" s="24" t="s">
        <v>19697</v>
      </c>
      <c r="D4113" s="23" t="s">
        <v>19698</v>
      </c>
      <c r="E4113" s="23" t="s">
        <v>19699</v>
      </c>
      <c r="F4113" s="24" t="s">
        <v>19700</v>
      </c>
      <c r="G4113" s="25" t="s">
        <v>19864</v>
      </c>
      <c r="H4113" s="23" t="s">
        <v>19865</v>
      </c>
      <c r="I4113" s="24" t="s">
        <v>19866</v>
      </c>
      <c r="J4113" s="581" t="s">
        <v>19868</v>
      </c>
      <c r="K4113" s="58" t="s">
        <v>19878</v>
      </c>
      <c r="L4113" s="565"/>
      <c r="M4113" s="23" t="s">
        <v>19867</v>
      </c>
      <c r="N4113" s="23"/>
      <c r="O4113" s="25" t="s">
        <v>19869</v>
      </c>
      <c r="P4113" s="23" t="s">
        <v>19870</v>
      </c>
      <c r="Q4113" s="25" t="s">
        <v>19871</v>
      </c>
      <c r="R4113" s="58"/>
      <c r="S4113" s="23" t="s">
        <v>19872</v>
      </c>
      <c r="T4113" s="23" t="s">
        <v>19873</v>
      </c>
      <c r="U4113" s="25" t="s">
        <v>19876</v>
      </c>
      <c r="V4113" s="23" t="s">
        <v>19875</v>
      </c>
      <c r="W4113" s="25" t="s">
        <v>19874</v>
      </c>
      <c r="X4113" s="58" t="s">
        <v>19878</v>
      </c>
      <c r="Y4113" s="23" t="s">
        <v>19877</v>
      </c>
      <c r="Z4113" s="23"/>
      <c r="AA4113" s="33">
        <v>5</v>
      </c>
      <c r="AB4113" s="295" t="str">
        <f t="shared" si="337"/>
        <v>年間</v>
      </c>
      <c r="AC4113" s="268"/>
      <c r="AD4113" s="23">
        <v>1</v>
      </c>
      <c r="AE4113" s="134">
        <v>58800</v>
      </c>
      <c r="AF4113" s="26">
        <f t="shared" si="338"/>
        <v>58800</v>
      </c>
      <c r="AG4113" s="27">
        <v>43191</v>
      </c>
      <c r="AH4113" s="168">
        <v>43191</v>
      </c>
      <c r="AI4113" s="29" t="s">
        <v>15151</v>
      </c>
      <c r="AJ4113" s="178">
        <f t="shared" si="339"/>
        <v>45016</v>
      </c>
      <c r="AK4113" s="23" t="s">
        <v>19702</v>
      </c>
      <c r="AL4113" s="23" t="s">
        <v>19885</v>
      </c>
      <c r="AM4113" s="35">
        <v>43191</v>
      </c>
      <c r="AN4113" s="408" t="str">
        <f>IF($AA4113-data!$G$1=0,"　",IF(AK4113=0,"　",VLOOKUP($AK4113,data!$A$1:$H$264,8,FALSE)))</f>
        <v>消耗部品交換対象</v>
      </c>
      <c r="AO4113" s="35"/>
      <c r="AP4113" s="134" t="s">
        <v>19701</v>
      </c>
      <c r="AQ4113" s="264">
        <f t="shared" si="340"/>
        <v>44256</v>
      </c>
    </row>
    <row r="4114" spans="1:43" ht="24.75" customHeight="1" x14ac:dyDescent="0.15">
      <c r="A4114" s="593">
        <v>4111</v>
      </c>
      <c r="B4114" s="23" t="s">
        <v>19689</v>
      </c>
      <c r="C4114" s="24" t="s">
        <v>19697</v>
      </c>
      <c r="D4114" s="23" t="s">
        <v>19698</v>
      </c>
      <c r="E4114" s="23" t="s">
        <v>19699</v>
      </c>
      <c r="F4114" s="24" t="s">
        <v>19700</v>
      </c>
      <c r="G4114" s="25" t="s">
        <v>19864</v>
      </c>
      <c r="H4114" s="23" t="s">
        <v>19865</v>
      </c>
      <c r="I4114" s="24" t="s">
        <v>19866</v>
      </c>
      <c r="J4114" s="581" t="s">
        <v>19868</v>
      </c>
      <c r="K4114" s="58" t="s">
        <v>19878</v>
      </c>
      <c r="L4114" s="565"/>
      <c r="M4114" s="23" t="s">
        <v>19867</v>
      </c>
      <c r="N4114" s="23"/>
      <c r="O4114" s="25" t="s">
        <v>19869</v>
      </c>
      <c r="P4114" s="23" t="s">
        <v>19870</v>
      </c>
      <c r="Q4114" s="25" t="s">
        <v>19871</v>
      </c>
      <c r="R4114" s="58"/>
      <c r="S4114" s="23" t="s">
        <v>19872</v>
      </c>
      <c r="T4114" s="23" t="s">
        <v>19873</v>
      </c>
      <c r="U4114" s="25" t="s">
        <v>19876</v>
      </c>
      <c r="V4114" s="23" t="s">
        <v>19875</v>
      </c>
      <c r="W4114" s="25" t="s">
        <v>19874</v>
      </c>
      <c r="X4114" s="58" t="s">
        <v>19878</v>
      </c>
      <c r="Y4114" s="23" t="s">
        <v>19877</v>
      </c>
      <c r="Z4114" s="23"/>
      <c r="AA4114" s="33">
        <v>5</v>
      </c>
      <c r="AB4114" s="295" t="str">
        <f t="shared" si="337"/>
        <v>年間</v>
      </c>
      <c r="AC4114" s="268"/>
      <c r="AD4114" s="23">
        <v>1</v>
      </c>
      <c r="AE4114" s="134">
        <v>58800</v>
      </c>
      <c r="AF4114" s="26">
        <f t="shared" si="338"/>
        <v>58800</v>
      </c>
      <c r="AG4114" s="27">
        <v>43191</v>
      </c>
      <c r="AH4114" s="168">
        <v>43191</v>
      </c>
      <c r="AI4114" s="29" t="s">
        <v>15151</v>
      </c>
      <c r="AJ4114" s="178">
        <f t="shared" si="339"/>
        <v>45016</v>
      </c>
      <c r="AK4114" s="23" t="s">
        <v>19702</v>
      </c>
      <c r="AL4114" s="23" t="s">
        <v>19886</v>
      </c>
      <c r="AM4114" s="35">
        <v>43191</v>
      </c>
      <c r="AN4114" s="408" t="str">
        <f>IF($AA4114-data!$G$1=0,"　",IF(AK4114=0,"　",VLOOKUP($AK4114,data!$A$1:$H$264,8,FALSE)))</f>
        <v>消耗部品交換対象</v>
      </c>
      <c r="AO4114" s="35"/>
      <c r="AP4114" s="134" t="s">
        <v>19701</v>
      </c>
      <c r="AQ4114" s="264">
        <f t="shared" si="340"/>
        <v>44256</v>
      </c>
    </row>
    <row r="4115" spans="1:43" ht="24.75" customHeight="1" x14ac:dyDescent="0.15">
      <c r="A4115" s="593">
        <v>4112</v>
      </c>
      <c r="B4115" s="23" t="s">
        <v>19689</v>
      </c>
      <c r="C4115" s="24" t="s">
        <v>19697</v>
      </c>
      <c r="D4115" s="23" t="s">
        <v>19698</v>
      </c>
      <c r="E4115" s="23" t="s">
        <v>19699</v>
      </c>
      <c r="F4115" s="24" t="s">
        <v>19700</v>
      </c>
      <c r="G4115" s="25" t="s">
        <v>19864</v>
      </c>
      <c r="H4115" s="23" t="s">
        <v>19865</v>
      </c>
      <c r="I4115" s="24" t="s">
        <v>19866</v>
      </c>
      <c r="J4115" s="581" t="s">
        <v>19868</v>
      </c>
      <c r="K4115" s="58" t="s">
        <v>19878</v>
      </c>
      <c r="L4115" s="565"/>
      <c r="M4115" s="23" t="s">
        <v>19867</v>
      </c>
      <c r="N4115" s="23"/>
      <c r="O4115" s="25" t="s">
        <v>19869</v>
      </c>
      <c r="P4115" s="23" t="s">
        <v>19870</v>
      </c>
      <c r="Q4115" s="25" t="s">
        <v>19871</v>
      </c>
      <c r="R4115" s="58"/>
      <c r="S4115" s="23" t="s">
        <v>19872</v>
      </c>
      <c r="T4115" s="23" t="s">
        <v>19873</v>
      </c>
      <c r="U4115" s="25" t="s">
        <v>19876</v>
      </c>
      <c r="V4115" s="23" t="s">
        <v>19875</v>
      </c>
      <c r="W4115" s="25" t="s">
        <v>19874</v>
      </c>
      <c r="X4115" s="58" t="s">
        <v>19878</v>
      </c>
      <c r="Y4115" s="23" t="s">
        <v>19877</v>
      </c>
      <c r="Z4115" s="23"/>
      <c r="AA4115" s="33">
        <v>5</v>
      </c>
      <c r="AB4115" s="295" t="str">
        <f t="shared" si="337"/>
        <v>年間</v>
      </c>
      <c r="AC4115" s="268"/>
      <c r="AD4115" s="23">
        <v>1</v>
      </c>
      <c r="AE4115" s="134">
        <v>58800</v>
      </c>
      <c r="AF4115" s="26">
        <f t="shared" si="338"/>
        <v>58800</v>
      </c>
      <c r="AG4115" s="27">
        <v>43191</v>
      </c>
      <c r="AH4115" s="168">
        <v>43191</v>
      </c>
      <c r="AI4115" s="29" t="s">
        <v>15151</v>
      </c>
      <c r="AJ4115" s="178">
        <f t="shared" si="339"/>
        <v>45016</v>
      </c>
      <c r="AK4115" s="23" t="s">
        <v>19702</v>
      </c>
      <c r="AL4115" s="23" t="s">
        <v>19887</v>
      </c>
      <c r="AM4115" s="35">
        <v>43191</v>
      </c>
      <c r="AN4115" s="408" t="str">
        <f>IF($AA4115-data!$G$1=0,"　",IF(AK4115=0,"　",VLOOKUP($AK4115,data!$A$1:$H$264,8,FALSE)))</f>
        <v>消耗部品交換対象</v>
      </c>
      <c r="AO4115" s="35"/>
      <c r="AP4115" s="134" t="s">
        <v>19701</v>
      </c>
      <c r="AQ4115" s="264">
        <f t="shared" si="340"/>
        <v>44256</v>
      </c>
    </row>
    <row r="4116" spans="1:43" ht="24.75" customHeight="1" x14ac:dyDescent="0.15">
      <c r="A4116" s="593">
        <v>4113</v>
      </c>
      <c r="B4116" s="23" t="s">
        <v>19689</v>
      </c>
      <c r="C4116" s="24" t="s">
        <v>19697</v>
      </c>
      <c r="D4116" s="23" t="s">
        <v>19698</v>
      </c>
      <c r="E4116" s="23" t="s">
        <v>19699</v>
      </c>
      <c r="F4116" s="24" t="s">
        <v>19700</v>
      </c>
      <c r="G4116" s="25" t="s">
        <v>19864</v>
      </c>
      <c r="H4116" s="23" t="s">
        <v>19865</v>
      </c>
      <c r="I4116" s="24" t="s">
        <v>19866</v>
      </c>
      <c r="J4116" s="581" t="s">
        <v>19868</v>
      </c>
      <c r="K4116" s="58" t="s">
        <v>19878</v>
      </c>
      <c r="L4116" s="565"/>
      <c r="M4116" s="23" t="s">
        <v>19867</v>
      </c>
      <c r="N4116" s="23"/>
      <c r="O4116" s="25" t="s">
        <v>19869</v>
      </c>
      <c r="P4116" s="23" t="s">
        <v>19870</v>
      </c>
      <c r="Q4116" s="25" t="s">
        <v>19871</v>
      </c>
      <c r="R4116" s="58"/>
      <c r="S4116" s="23" t="s">
        <v>19872</v>
      </c>
      <c r="T4116" s="23" t="s">
        <v>19873</v>
      </c>
      <c r="U4116" s="25" t="s">
        <v>19876</v>
      </c>
      <c r="V4116" s="23" t="s">
        <v>19875</v>
      </c>
      <c r="W4116" s="25" t="s">
        <v>19874</v>
      </c>
      <c r="X4116" s="58" t="s">
        <v>19878</v>
      </c>
      <c r="Y4116" s="23" t="s">
        <v>19877</v>
      </c>
      <c r="Z4116" s="23"/>
      <c r="AA4116" s="33">
        <v>5</v>
      </c>
      <c r="AB4116" s="295" t="str">
        <f t="shared" si="337"/>
        <v>年間</v>
      </c>
      <c r="AC4116" s="268"/>
      <c r="AD4116" s="23">
        <v>1</v>
      </c>
      <c r="AE4116" s="134">
        <v>58800</v>
      </c>
      <c r="AF4116" s="26">
        <f t="shared" si="338"/>
        <v>58800</v>
      </c>
      <c r="AG4116" s="27">
        <v>43191</v>
      </c>
      <c r="AH4116" s="168">
        <v>43191</v>
      </c>
      <c r="AI4116" s="29" t="s">
        <v>15151</v>
      </c>
      <c r="AJ4116" s="178">
        <f t="shared" si="339"/>
        <v>45016</v>
      </c>
      <c r="AK4116" s="23" t="s">
        <v>19702</v>
      </c>
      <c r="AL4116" s="23" t="s">
        <v>19888</v>
      </c>
      <c r="AM4116" s="35">
        <v>43191</v>
      </c>
      <c r="AN4116" s="408" t="str">
        <f>IF($AA4116-data!$G$1=0,"　",IF(AK4116=0,"　",VLOOKUP($AK4116,data!$A$1:$H$264,8,FALSE)))</f>
        <v>消耗部品交換対象</v>
      </c>
      <c r="AO4116" s="35"/>
      <c r="AP4116" s="134" t="s">
        <v>19701</v>
      </c>
      <c r="AQ4116" s="264">
        <f t="shared" si="340"/>
        <v>44256</v>
      </c>
    </row>
    <row r="4117" spans="1:43" ht="24.75" customHeight="1" x14ac:dyDescent="0.15">
      <c r="A4117" s="593">
        <v>4114</v>
      </c>
      <c r="B4117" s="23" t="s">
        <v>19689</v>
      </c>
      <c r="C4117" s="24" t="s">
        <v>19697</v>
      </c>
      <c r="D4117" s="23" t="s">
        <v>19698</v>
      </c>
      <c r="E4117" s="23" t="s">
        <v>19699</v>
      </c>
      <c r="F4117" s="24" t="s">
        <v>19700</v>
      </c>
      <c r="G4117" s="25" t="s">
        <v>19864</v>
      </c>
      <c r="H4117" s="23" t="s">
        <v>19865</v>
      </c>
      <c r="I4117" s="24" t="s">
        <v>19866</v>
      </c>
      <c r="J4117" s="581" t="s">
        <v>19868</v>
      </c>
      <c r="K4117" s="58" t="s">
        <v>19878</v>
      </c>
      <c r="L4117" s="565"/>
      <c r="M4117" s="23" t="s">
        <v>19867</v>
      </c>
      <c r="N4117" s="23"/>
      <c r="O4117" s="25" t="s">
        <v>19869</v>
      </c>
      <c r="P4117" s="23" t="s">
        <v>19870</v>
      </c>
      <c r="Q4117" s="25" t="s">
        <v>19871</v>
      </c>
      <c r="R4117" s="58"/>
      <c r="S4117" s="23" t="s">
        <v>19872</v>
      </c>
      <c r="T4117" s="23" t="s">
        <v>19873</v>
      </c>
      <c r="U4117" s="25" t="s">
        <v>19876</v>
      </c>
      <c r="V4117" s="23" t="s">
        <v>19875</v>
      </c>
      <c r="W4117" s="25" t="s">
        <v>19874</v>
      </c>
      <c r="X4117" s="58" t="s">
        <v>19878</v>
      </c>
      <c r="Y4117" s="23" t="s">
        <v>19877</v>
      </c>
      <c r="Z4117" s="23"/>
      <c r="AA4117" s="33">
        <v>5</v>
      </c>
      <c r="AB4117" s="295" t="str">
        <f t="shared" si="337"/>
        <v>年間</v>
      </c>
      <c r="AC4117" s="268"/>
      <c r="AD4117" s="23">
        <v>1</v>
      </c>
      <c r="AE4117" s="134">
        <v>58800</v>
      </c>
      <c r="AF4117" s="26">
        <f t="shared" si="338"/>
        <v>58800</v>
      </c>
      <c r="AG4117" s="27">
        <v>43191</v>
      </c>
      <c r="AH4117" s="168">
        <v>43191</v>
      </c>
      <c r="AI4117" s="29" t="s">
        <v>15151</v>
      </c>
      <c r="AJ4117" s="178">
        <f t="shared" si="339"/>
        <v>45016</v>
      </c>
      <c r="AK4117" s="23" t="s">
        <v>19702</v>
      </c>
      <c r="AL4117" s="23" t="s">
        <v>19889</v>
      </c>
      <c r="AM4117" s="35">
        <v>43191</v>
      </c>
      <c r="AN4117" s="408" t="str">
        <f>IF($AA4117-data!$G$1=0,"　",IF(AK4117=0,"　",VLOOKUP($AK4117,data!$A$1:$H$264,8,FALSE)))</f>
        <v>消耗部品交換対象</v>
      </c>
      <c r="AO4117" s="35"/>
      <c r="AP4117" s="134" t="s">
        <v>19701</v>
      </c>
      <c r="AQ4117" s="264">
        <f t="shared" si="340"/>
        <v>44256</v>
      </c>
    </row>
    <row r="4118" spans="1:43" ht="24.75" customHeight="1" x14ac:dyDescent="0.15">
      <c r="A4118" s="593">
        <v>4115</v>
      </c>
      <c r="B4118" s="23" t="s">
        <v>19689</v>
      </c>
      <c r="C4118" s="24" t="s">
        <v>19697</v>
      </c>
      <c r="D4118" s="23" t="s">
        <v>19698</v>
      </c>
      <c r="E4118" s="23" t="s">
        <v>19699</v>
      </c>
      <c r="F4118" s="24" t="s">
        <v>19700</v>
      </c>
      <c r="G4118" s="25" t="s">
        <v>19864</v>
      </c>
      <c r="H4118" s="23" t="s">
        <v>19865</v>
      </c>
      <c r="I4118" s="24" t="s">
        <v>19866</v>
      </c>
      <c r="J4118" s="581" t="s">
        <v>19868</v>
      </c>
      <c r="K4118" s="58" t="s">
        <v>19878</v>
      </c>
      <c r="L4118" s="565"/>
      <c r="M4118" s="23" t="s">
        <v>19867</v>
      </c>
      <c r="N4118" s="23"/>
      <c r="O4118" s="25" t="s">
        <v>19869</v>
      </c>
      <c r="P4118" s="23" t="s">
        <v>19870</v>
      </c>
      <c r="Q4118" s="25" t="s">
        <v>19871</v>
      </c>
      <c r="R4118" s="58"/>
      <c r="S4118" s="23" t="s">
        <v>19872</v>
      </c>
      <c r="T4118" s="23" t="s">
        <v>19873</v>
      </c>
      <c r="U4118" s="25" t="s">
        <v>19876</v>
      </c>
      <c r="V4118" s="23" t="s">
        <v>19875</v>
      </c>
      <c r="W4118" s="25" t="s">
        <v>19874</v>
      </c>
      <c r="X4118" s="58" t="s">
        <v>19878</v>
      </c>
      <c r="Y4118" s="23" t="s">
        <v>19877</v>
      </c>
      <c r="Z4118" s="23"/>
      <c r="AA4118" s="33">
        <v>5</v>
      </c>
      <c r="AB4118" s="295" t="str">
        <f t="shared" si="337"/>
        <v>年間</v>
      </c>
      <c r="AC4118" s="268"/>
      <c r="AD4118" s="23">
        <v>1</v>
      </c>
      <c r="AE4118" s="134">
        <v>58800</v>
      </c>
      <c r="AF4118" s="26">
        <f t="shared" si="338"/>
        <v>58800</v>
      </c>
      <c r="AG4118" s="27">
        <v>43191</v>
      </c>
      <c r="AH4118" s="168">
        <v>43191</v>
      </c>
      <c r="AI4118" s="29" t="s">
        <v>15151</v>
      </c>
      <c r="AJ4118" s="178">
        <f t="shared" si="339"/>
        <v>45016</v>
      </c>
      <c r="AK4118" s="23" t="s">
        <v>19702</v>
      </c>
      <c r="AL4118" s="23" t="s">
        <v>19890</v>
      </c>
      <c r="AM4118" s="35">
        <v>43191</v>
      </c>
      <c r="AN4118" s="408" t="str">
        <f>IF($AA4118-data!$G$1=0,"　",IF(AK4118=0,"　",VLOOKUP($AK4118,data!$A$1:$H$264,8,FALSE)))</f>
        <v>消耗部品交換対象</v>
      </c>
      <c r="AO4118" s="35"/>
      <c r="AP4118" s="134" t="s">
        <v>19701</v>
      </c>
      <c r="AQ4118" s="264">
        <f t="shared" si="340"/>
        <v>44256</v>
      </c>
    </row>
    <row r="4119" spans="1:43" ht="24.75" customHeight="1" x14ac:dyDescent="0.15">
      <c r="A4119" s="593">
        <v>4116</v>
      </c>
      <c r="B4119" s="507" t="s">
        <v>19690</v>
      </c>
      <c r="C4119" s="24" t="s">
        <v>19697</v>
      </c>
      <c r="D4119" s="23" t="s">
        <v>19698</v>
      </c>
      <c r="E4119" s="23" t="s">
        <v>19699</v>
      </c>
      <c r="F4119" s="24" t="s">
        <v>19700</v>
      </c>
      <c r="G4119" s="25" t="s">
        <v>19864</v>
      </c>
      <c r="H4119" s="23" t="s">
        <v>19865</v>
      </c>
      <c r="I4119" s="24" t="s">
        <v>19866</v>
      </c>
      <c r="J4119" s="581" t="s">
        <v>19868</v>
      </c>
      <c r="K4119" s="58" t="s">
        <v>19878</v>
      </c>
      <c r="L4119" s="565"/>
      <c r="M4119" s="23" t="s">
        <v>19867</v>
      </c>
      <c r="N4119" s="23"/>
      <c r="O4119" s="25" t="s">
        <v>19869</v>
      </c>
      <c r="P4119" s="23" t="s">
        <v>19870</v>
      </c>
      <c r="Q4119" s="25" t="s">
        <v>19871</v>
      </c>
      <c r="R4119" s="58"/>
      <c r="S4119" s="23" t="s">
        <v>19872</v>
      </c>
      <c r="T4119" s="23" t="s">
        <v>19873</v>
      </c>
      <c r="U4119" s="25" t="s">
        <v>19876</v>
      </c>
      <c r="V4119" s="23" t="s">
        <v>19875</v>
      </c>
      <c r="W4119" s="25" t="s">
        <v>19874</v>
      </c>
      <c r="X4119" s="58" t="s">
        <v>19878</v>
      </c>
      <c r="Y4119" s="23" t="s">
        <v>19877</v>
      </c>
      <c r="Z4119" s="23"/>
      <c r="AA4119" s="33">
        <v>5</v>
      </c>
      <c r="AB4119" s="295" t="str">
        <f t="shared" si="337"/>
        <v>年間</v>
      </c>
      <c r="AC4119" s="268"/>
      <c r="AD4119" s="23">
        <v>1</v>
      </c>
      <c r="AE4119" s="134">
        <v>238200</v>
      </c>
      <c r="AF4119" s="26">
        <f t="shared" si="338"/>
        <v>238200</v>
      </c>
      <c r="AG4119" s="27">
        <v>43191</v>
      </c>
      <c r="AH4119" s="168">
        <v>43191</v>
      </c>
      <c r="AI4119" s="29" t="s">
        <v>15151</v>
      </c>
      <c r="AJ4119" s="178">
        <f t="shared" si="339"/>
        <v>45016</v>
      </c>
      <c r="AK4119" s="23" t="s">
        <v>19919</v>
      </c>
      <c r="AL4119" s="23" t="s">
        <v>19891</v>
      </c>
      <c r="AM4119" s="35">
        <v>43191</v>
      </c>
      <c r="AN4119" s="408" t="str">
        <f>IF($AA4119-data!$G$1=0,"　",IF(AK4119=0,"　",VLOOKUP($AK4119,data!$A$1:$H$264,8,FALSE)))</f>
        <v>消耗部品交換対象</v>
      </c>
      <c r="AO4119" s="35"/>
      <c r="AP4119" s="134" t="s">
        <v>19701</v>
      </c>
      <c r="AQ4119" s="264">
        <f t="shared" si="340"/>
        <v>44256</v>
      </c>
    </row>
    <row r="4120" spans="1:43" ht="24.75" customHeight="1" x14ac:dyDescent="0.15">
      <c r="A4120" s="593">
        <v>4117</v>
      </c>
      <c r="B4120" s="23" t="s">
        <v>19693</v>
      </c>
      <c r="C4120" s="24" t="s">
        <v>19697</v>
      </c>
      <c r="D4120" s="23" t="s">
        <v>19698</v>
      </c>
      <c r="E4120" s="23" t="s">
        <v>19699</v>
      </c>
      <c r="F4120" s="24" t="s">
        <v>19700</v>
      </c>
      <c r="G4120" s="25" t="s">
        <v>19864</v>
      </c>
      <c r="H4120" s="23" t="s">
        <v>19865</v>
      </c>
      <c r="I4120" s="24" t="s">
        <v>19866</v>
      </c>
      <c r="J4120" s="581" t="s">
        <v>19868</v>
      </c>
      <c r="K4120" s="58" t="s">
        <v>19878</v>
      </c>
      <c r="L4120" s="565"/>
      <c r="M4120" s="23" t="s">
        <v>19867</v>
      </c>
      <c r="N4120" s="23"/>
      <c r="O4120" s="25" t="s">
        <v>19869</v>
      </c>
      <c r="P4120" s="23" t="s">
        <v>19870</v>
      </c>
      <c r="Q4120" s="25" t="s">
        <v>19871</v>
      </c>
      <c r="R4120" s="58"/>
      <c r="S4120" s="23" t="s">
        <v>19872</v>
      </c>
      <c r="T4120" s="23" t="s">
        <v>19873</v>
      </c>
      <c r="U4120" s="25" t="s">
        <v>19876</v>
      </c>
      <c r="V4120" s="23" t="s">
        <v>19875</v>
      </c>
      <c r="W4120" s="25" t="s">
        <v>19874</v>
      </c>
      <c r="X4120" s="58" t="s">
        <v>19878</v>
      </c>
      <c r="Y4120" s="23" t="s">
        <v>19877</v>
      </c>
      <c r="Z4120" s="23"/>
      <c r="AA4120" s="33">
        <v>5</v>
      </c>
      <c r="AB4120" s="295" t="str">
        <f t="shared" si="337"/>
        <v>年間</v>
      </c>
      <c r="AC4120" s="268"/>
      <c r="AD4120" s="23">
        <v>1</v>
      </c>
      <c r="AE4120" s="134">
        <v>88800</v>
      </c>
      <c r="AF4120" s="26">
        <f t="shared" si="338"/>
        <v>88800</v>
      </c>
      <c r="AG4120" s="27">
        <v>43191</v>
      </c>
      <c r="AH4120" s="168">
        <v>43191</v>
      </c>
      <c r="AI4120" s="29" t="s">
        <v>15151</v>
      </c>
      <c r="AJ4120" s="178">
        <f t="shared" si="339"/>
        <v>45016</v>
      </c>
      <c r="AK4120" s="23" t="s">
        <v>18224</v>
      </c>
      <c r="AL4120" s="23" t="s">
        <v>19892</v>
      </c>
      <c r="AM4120" s="35">
        <v>43191</v>
      </c>
      <c r="AN4120" s="408" t="str">
        <f>IF($AA4120-data!$G$1=0,"　",IF(AK4120=0,"　",VLOOKUP($AK4120,data!$A$1:$H$264,8,FALSE)))</f>
        <v>消耗部品交換対象</v>
      </c>
      <c r="AO4120" s="35"/>
      <c r="AP4120" s="134" t="s">
        <v>19701</v>
      </c>
      <c r="AQ4120" s="264">
        <f t="shared" si="340"/>
        <v>44256</v>
      </c>
    </row>
    <row r="4121" spans="1:43" ht="24.75" customHeight="1" x14ac:dyDescent="0.15">
      <c r="A4121" s="593">
        <v>4118</v>
      </c>
      <c r="B4121" s="23" t="s">
        <v>19693</v>
      </c>
      <c r="C4121" s="24" t="s">
        <v>19697</v>
      </c>
      <c r="D4121" s="23" t="s">
        <v>19698</v>
      </c>
      <c r="E4121" s="23" t="s">
        <v>19699</v>
      </c>
      <c r="F4121" s="24" t="s">
        <v>19700</v>
      </c>
      <c r="G4121" s="25" t="s">
        <v>19864</v>
      </c>
      <c r="H4121" s="23" t="s">
        <v>19865</v>
      </c>
      <c r="I4121" s="24" t="s">
        <v>19866</v>
      </c>
      <c r="J4121" s="581" t="s">
        <v>19868</v>
      </c>
      <c r="K4121" s="58" t="s">
        <v>19878</v>
      </c>
      <c r="L4121" s="565"/>
      <c r="M4121" s="23" t="s">
        <v>19867</v>
      </c>
      <c r="N4121" s="23"/>
      <c r="O4121" s="25" t="s">
        <v>19869</v>
      </c>
      <c r="P4121" s="23" t="s">
        <v>19870</v>
      </c>
      <c r="Q4121" s="25" t="s">
        <v>19871</v>
      </c>
      <c r="R4121" s="58"/>
      <c r="S4121" s="23" t="s">
        <v>19872</v>
      </c>
      <c r="T4121" s="23" t="s">
        <v>19873</v>
      </c>
      <c r="U4121" s="25" t="s">
        <v>19876</v>
      </c>
      <c r="V4121" s="23" t="s">
        <v>19875</v>
      </c>
      <c r="W4121" s="25" t="s">
        <v>19874</v>
      </c>
      <c r="X4121" s="58" t="s">
        <v>19878</v>
      </c>
      <c r="Y4121" s="23" t="s">
        <v>19877</v>
      </c>
      <c r="Z4121" s="23"/>
      <c r="AA4121" s="33">
        <v>5</v>
      </c>
      <c r="AB4121" s="295" t="str">
        <f t="shared" si="337"/>
        <v>年間</v>
      </c>
      <c r="AC4121" s="268"/>
      <c r="AD4121" s="23">
        <v>1</v>
      </c>
      <c r="AE4121" s="134">
        <v>88800</v>
      </c>
      <c r="AF4121" s="26">
        <f t="shared" si="338"/>
        <v>88800</v>
      </c>
      <c r="AG4121" s="27">
        <v>43191</v>
      </c>
      <c r="AH4121" s="168">
        <v>43191</v>
      </c>
      <c r="AI4121" s="29" t="s">
        <v>15151</v>
      </c>
      <c r="AJ4121" s="178">
        <f t="shared" si="339"/>
        <v>45016</v>
      </c>
      <c r="AK4121" s="23" t="s">
        <v>18224</v>
      </c>
      <c r="AL4121" s="23" t="s">
        <v>19893</v>
      </c>
      <c r="AM4121" s="35">
        <v>43191</v>
      </c>
      <c r="AN4121" s="408" t="str">
        <f>IF($AA4121-data!$G$1=0,"　",IF(AK4121=0,"　",VLOOKUP($AK4121,data!$A$1:$H$264,8,FALSE)))</f>
        <v>消耗部品交換対象</v>
      </c>
      <c r="AO4121" s="35"/>
      <c r="AP4121" s="134" t="s">
        <v>19701</v>
      </c>
      <c r="AQ4121" s="264">
        <f t="shared" si="340"/>
        <v>44256</v>
      </c>
    </row>
    <row r="4122" spans="1:43" ht="24.75" customHeight="1" x14ac:dyDescent="0.15">
      <c r="A4122" s="593">
        <v>4119</v>
      </c>
      <c r="B4122" s="23" t="s">
        <v>19694</v>
      </c>
      <c r="C4122" s="24" t="s">
        <v>19697</v>
      </c>
      <c r="D4122" s="23" t="s">
        <v>19698</v>
      </c>
      <c r="E4122" s="23" t="s">
        <v>19699</v>
      </c>
      <c r="F4122" s="24" t="s">
        <v>19700</v>
      </c>
      <c r="G4122" s="25" t="s">
        <v>19864</v>
      </c>
      <c r="H4122" s="23" t="s">
        <v>19865</v>
      </c>
      <c r="I4122" s="24" t="s">
        <v>19866</v>
      </c>
      <c r="J4122" s="581" t="s">
        <v>19868</v>
      </c>
      <c r="K4122" s="58" t="s">
        <v>19878</v>
      </c>
      <c r="L4122" s="565"/>
      <c r="M4122" s="23" t="s">
        <v>19867</v>
      </c>
      <c r="N4122" s="23"/>
      <c r="O4122" s="25" t="s">
        <v>19869</v>
      </c>
      <c r="P4122" s="23" t="s">
        <v>19870</v>
      </c>
      <c r="Q4122" s="25" t="s">
        <v>19871</v>
      </c>
      <c r="R4122" s="58"/>
      <c r="S4122" s="23" t="s">
        <v>19872</v>
      </c>
      <c r="T4122" s="23" t="s">
        <v>19873</v>
      </c>
      <c r="U4122" s="25" t="s">
        <v>19876</v>
      </c>
      <c r="V4122" s="23" t="s">
        <v>19875</v>
      </c>
      <c r="W4122" s="25" t="s">
        <v>19874</v>
      </c>
      <c r="X4122" s="58" t="s">
        <v>19878</v>
      </c>
      <c r="Y4122" s="23" t="s">
        <v>19877</v>
      </c>
      <c r="Z4122" s="23"/>
      <c r="AA4122" s="33">
        <v>5</v>
      </c>
      <c r="AB4122" s="295" t="str">
        <f t="shared" si="337"/>
        <v>年間</v>
      </c>
      <c r="AC4122" s="268"/>
      <c r="AD4122" s="23">
        <v>1</v>
      </c>
      <c r="AE4122" s="134">
        <v>76800</v>
      </c>
      <c r="AF4122" s="26">
        <f t="shared" si="338"/>
        <v>76800</v>
      </c>
      <c r="AG4122" s="27">
        <v>43191</v>
      </c>
      <c r="AH4122" s="168">
        <v>43191</v>
      </c>
      <c r="AI4122" s="29" t="s">
        <v>15151</v>
      </c>
      <c r="AJ4122" s="178">
        <f t="shared" si="339"/>
        <v>45016</v>
      </c>
      <c r="AK4122" s="23" t="s">
        <v>4731</v>
      </c>
      <c r="AL4122" s="23" t="s">
        <v>19894</v>
      </c>
      <c r="AM4122" s="35">
        <v>43191</v>
      </c>
      <c r="AN4122" s="408" t="str">
        <f>IF($AA4122-data!$G$1=0,"　",IF(AK4122=0,"　",VLOOKUP($AK4122,data!$A$1:$H$264,8,FALSE)))</f>
        <v>消耗部品交換対象</v>
      </c>
      <c r="AO4122" s="35"/>
      <c r="AP4122" s="134" t="s">
        <v>19701</v>
      </c>
      <c r="AQ4122" s="264">
        <f t="shared" si="340"/>
        <v>44256</v>
      </c>
    </row>
    <row r="4123" spans="1:43" ht="24.75" customHeight="1" x14ac:dyDescent="0.15">
      <c r="A4123" s="593">
        <v>4120</v>
      </c>
      <c r="B4123" s="23" t="s">
        <v>19694</v>
      </c>
      <c r="C4123" s="24" t="s">
        <v>19697</v>
      </c>
      <c r="D4123" s="23" t="s">
        <v>19698</v>
      </c>
      <c r="E4123" s="23" t="s">
        <v>19699</v>
      </c>
      <c r="F4123" s="24" t="s">
        <v>19700</v>
      </c>
      <c r="G4123" s="25" t="s">
        <v>19864</v>
      </c>
      <c r="H4123" s="23" t="s">
        <v>19865</v>
      </c>
      <c r="I4123" s="24" t="s">
        <v>19866</v>
      </c>
      <c r="J4123" s="581" t="s">
        <v>19868</v>
      </c>
      <c r="K4123" s="58" t="s">
        <v>19878</v>
      </c>
      <c r="L4123" s="565"/>
      <c r="M4123" s="23" t="s">
        <v>19867</v>
      </c>
      <c r="N4123" s="23"/>
      <c r="O4123" s="25" t="s">
        <v>19869</v>
      </c>
      <c r="P4123" s="23" t="s">
        <v>19870</v>
      </c>
      <c r="Q4123" s="25" t="s">
        <v>19871</v>
      </c>
      <c r="R4123" s="58"/>
      <c r="S4123" s="23" t="s">
        <v>19872</v>
      </c>
      <c r="T4123" s="23" t="s">
        <v>19873</v>
      </c>
      <c r="U4123" s="25" t="s">
        <v>19876</v>
      </c>
      <c r="V4123" s="23" t="s">
        <v>19875</v>
      </c>
      <c r="W4123" s="25" t="s">
        <v>19874</v>
      </c>
      <c r="X4123" s="58" t="s">
        <v>19878</v>
      </c>
      <c r="Y4123" s="23" t="s">
        <v>19877</v>
      </c>
      <c r="Z4123" s="23"/>
      <c r="AA4123" s="33">
        <v>5</v>
      </c>
      <c r="AB4123" s="295" t="str">
        <f t="shared" si="337"/>
        <v>年間</v>
      </c>
      <c r="AC4123" s="268"/>
      <c r="AD4123" s="23">
        <v>1</v>
      </c>
      <c r="AE4123" s="134">
        <v>76800</v>
      </c>
      <c r="AF4123" s="26">
        <f t="shared" si="338"/>
        <v>76800</v>
      </c>
      <c r="AG4123" s="27">
        <v>43191</v>
      </c>
      <c r="AH4123" s="168">
        <v>43191</v>
      </c>
      <c r="AI4123" s="29" t="s">
        <v>15151</v>
      </c>
      <c r="AJ4123" s="178">
        <f t="shared" si="339"/>
        <v>45016</v>
      </c>
      <c r="AK4123" s="23" t="s">
        <v>19703</v>
      </c>
      <c r="AL4123" s="23" t="s">
        <v>19895</v>
      </c>
      <c r="AM4123" s="35">
        <v>43191</v>
      </c>
      <c r="AN4123" s="408" t="str">
        <f>IF($AA4123-data!$G$1=0,"　",IF(AK4123=0,"　",VLOOKUP($AK4123,data!$A$1:$H$264,8,FALSE)))</f>
        <v>消耗部品交換対象</v>
      </c>
      <c r="AO4123" s="35"/>
      <c r="AP4123" s="134" t="s">
        <v>19701</v>
      </c>
      <c r="AQ4123" s="264">
        <f t="shared" si="340"/>
        <v>44256</v>
      </c>
    </row>
    <row r="4124" spans="1:43" ht="24.75" customHeight="1" x14ac:dyDescent="0.15">
      <c r="A4124" s="593">
        <v>4121</v>
      </c>
      <c r="B4124" s="23" t="s">
        <v>19694</v>
      </c>
      <c r="C4124" s="24" t="s">
        <v>19697</v>
      </c>
      <c r="D4124" s="23" t="s">
        <v>19698</v>
      </c>
      <c r="E4124" s="23" t="s">
        <v>19699</v>
      </c>
      <c r="F4124" s="24" t="s">
        <v>19700</v>
      </c>
      <c r="G4124" s="25" t="s">
        <v>19864</v>
      </c>
      <c r="H4124" s="23" t="s">
        <v>19865</v>
      </c>
      <c r="I4124" s="24" t="s">
        <v>19866</v>
      </c>
      <c r="J4124" s="581" t="s">
        <v>19868</v>
      </c>
      <c r="K4124" s="58" t="s">
        <v>19878</v>
      </c>
      <c r="L4124" s="565"/>
      <c r="M4124" s="23" t="s">
        <v>19867</v>
      </c>
      <c r="N4124" s="23"/>
      <c r="O4124" s="25" t="s">
        <v>19869</v>
      </c>
      <c r="P4124" s="23" t="s">
        <v>19870</v>
      </c>
      <c r="Q4124" s="25" t="s">
        <v>19871</v>
      </c>
      <c r="R4124" s="58"/>
      <c r="S4124" s="23" t="s">
        <v>19872</v>
      </c>
      <c r="T4124" s="23" t="s">
        <v>19873</v>
      </c>
      <c r="U4124" s="25" t="s">
        <v>19876</v>
      </c>
      <c r="V4124" s="23" t="s">
        <v>19875</v>
      </c>
      <c r="W4124" s="25" t="s">
        <v>19874</v>
      </c>
      <c r="X4124" s="58" t="s">
        <v>19878</v>
      </c>
      <c r="Y4124" s="23" t="s">
        <v>19877</v>
      </c>
      <c r="Z4124" s="23"/>
      <c r="AA4124" s="33">
        <v>5</v>
      </c>
      <c r="AB4124" s="295" t="str">
        <f t="shared" si="337"/>
        <v>年間</v>
      </c>
      <c r="AC4124" s="268"/>
      <c r="AD4124" s="23">
        <v>1</v>
      </c>
      <c r="AE4124" s="134">
        <v>76800</v>
      </c>
      <c r="AF4124" s="26">
        <f t="shared" si="338"/>
        <v>76800</v>
      </c>
      <c r="AG4124" s="27">
        <v>43191</v>
      </c>
      <c r="AH4124" s="168">
        <v>43191</v>
      </c>
      <c r="AI4124" s="29" t="s">
        <v>15151</v>
      </c>
      <c r="AJ4124" s="178">
        <f t="shared" si="339"/>
        <v>45016</v>
      </c>
      <c r="AK4124" s="23" t="s">
        <v>19703</v>
      </c>
      <c r="AL4124" s="23" t="s">
        <v>19896</v>
      </c>
      <c r="AM4124" s="35">
        <v>43191</v>
      </c>
      <c r="AN4124" s="408" t="str">
        <f>IF($AA4124-data!$G$1=0,"　",IF(AK4124=0,"　",VLOOKUP($AK4124,data!$A$1:$H$264,8,FALSE)))</f>
        <v>消耗部品交換対象</v>
      </c>
      <c r="AO4124" s="35"/>
      <c r="AP4124" s="134" t="s">
        <v>19701</v>
      </c>
      <c r="AQ4124" s="264">
        <f t="shared" si="340"/>
        <v>44256</v>
      </c>
    </row>
    <row r="4125" spans="1:43" ht="24.75" customHeight="1" x14ac:dyDescent="0.15">
      <c r="A4125" s="593">
        <v>4122</v>
      </c>
      <c r="B4125" s="23" t="s">
        <v>19694</v>
      </c>
      <c r="C4125" s="24" t="s">
        <v>19697</v>
      </c>
      <c r="D4125" s="23" t="s">
        <v>19698</v>
      </c>
      <c r="E4125" s="23" t="s">
        <v>19699</v>
      </c>
      <c r="F4125" s="24" t="s">
        <v>19700</v>
      </c>
      <c r="G4125" s="25" t="s">
        <v>19864</v>
      </c>
      <c r="H4125" s="23" t="s">
        <v>19865</v>
      </c>
      <c r="I4125" s="24" t="s">
        <v>19866</v>
      </c>
      <c r="J4125" s="581" t="s">
        <v>19868</v>
      </c>
      <c r="K4125" s="58" t="s">
        <v>19878</v>
      </c>
      <c r="L4125" s="565"/>
      <c r="M4125" s="23" t="s">
        <v>19867</v>
      </c>
      <c r="N4125" s="23"/>
      <c r="O4125" s="25" t="s">
        <v>19869</v>
      </c>
      <c r="P4125" s="23" t="s">
        <v>19870</v>
      </c>
      <c r="Q4125" s="25" t="s">
        <v>19871</v>
      </c>
      <c r="R4125" s="58"/>
      <c r="S4125" s="23" t="s">
        <v>19872</v>
      </c>
      <c r="T4125" s="23" t="s">
        <v>19873</v>
      </c>
      <c r="U4125" s="25" t="s">
        <v>19876</v>
      </c>
      <c r="V4125" s="23" t="s">
        <v>19875</v>
      </c>
      <c r="W4125" s="25" t="s">
        <v>19874</v>
      </c>
      <c r="X4125" s="58" t="s">
        <v>19878</v>
      </c>
      <c r="Y4125" s="23" t="s">
        <v>19877</v>
      </c>
      <c r="Z4125" s="23"/>
      <c r="AA4125" s="33">
        <v>5</v>
      </c>
      <c r="AB4125" s="295" t="str">
        <f t="shared" ref="AB4125:AB4145" si="341">IF(ISBLANK($AA4125),"","年間")</f>
        <v>年間</v>
      </c>
      <c r="AC4125" s="268"/>
      <c r="AD4125" s="23">
        <v>1</v>
      </c>
      <c r="AE4125" s="134">
        <v>76800</v>
      </c>
      <c r="AF4125" s="26">
        <f t="shared" ref="AF4125:AF4145" si="342">IF(ISBLANK($AE4125),"",$AE4125*$AD4125)</f>
        <v>76800</v>
      </c>
      <c r="AG4125" s="27">
        <v>43191</v>
      </c>
      <c r="AH4125" s="168">
        <v>43191</v>
      </c>
      <c r="AI4125" s="29" t="s">
        <v>15151</v>
      </c>
      <c r="AJ4125" s="178">
        <f t="shared" ref="AJ4125:AJ4145" si="343">IF(ISBLANK($AH4125),"",DATE(YEAR($AH4125)+$AA4125,MONTH($AH4125),DAY($AH4125)-1))</f>
        <v>45016</v>
      </c>
      <c r="AK4125" s="23" t="s">
        <v>19703</v>
      </c>
      <c r="AL4125" s="23" t="s">
        <v>19897</v>
      </c>
      <c r="AM4125" s="35">
        <v>43191</v>
      </c>
      <c r="AN4125" s="408" t="str">
        <f>IF($AA4125-data!$G$1=0,"　",IF(AK4125=0,"　",VLOOKUP($AK4125,data!$A$1:$H$264,8,FALSE)))</f>
        <v>消耗部品交換対象</v>
      </c>
      <c r="AO4125" s="35"/>
      <c r="AP4125" s="134" t="s">
        <v>19701</v>
      </c>
      <c r="AQ4125" s="264">
        <f t="shared" si="340"/>
        <v>44256</v>
      </c>
    </row>
    <row r="4126" spans="1:43" ht="24.75" customHeight="1" x14ac:dyDescent="0.15">
      <c r="A4126" s="593">
        <v>4123</v>
      </c>
      <c r="B4126" s="23" t="s">
        <v>19694</v>
      </c>
      <c r="C4126" s="24" t="s">
        <v>19697</v>
      </c>
      <c r="D4126" s="23" t="s">
        <v>19698</v>
      </c>
      <c r="E4126" s="23" t="s">
        <v>19699</v>
      </c>
      <c r="F4126" s="24" t="s">
        <v>19700</v>
      </c>
      <c r="G4126" s="25" t="s">
        <v>19864</v>
      </c>
      <c r="H4126" s="23" t="s">
        <v>19865</v>
      </c>
      <c r="I4126" s="24" t="s">
        <v>19866</v>
      </c>
      <c r="J4126" s="581" t="s">
        <v>19868</v>
      </c>
      <c r="K4126" s="58" t="s">
        <v>19878</v>
      </c>
      <c r="L4126" s="565"/>
      <c r="M4126" s="23" t="s">
        <v>19867</v>
      </c>
      <c r="N4126" s="23"/>
      <c r="O4126" s="25" t="s">
        <v>19869</v>
      </c>
      <c r="P4126" s="23" t="s">
        <v>19870</v>
      </c>
      <c r="Q4126" s="25" t="s">
        <v>19871</v>
      </c>
      <c r="R4126" s="58"/>
      <c r="S4126" s="23" t="s">
        <v>19872</v>
      </c>
      <c r="T4126" s="23" t="s">
        <v>19873</v>
      </c>
      <c r="U4126" s="25" t="s">
        <v>19876</v>
      </c>
      <c r="V4126" s="23" t="s">
        <v>19875</v>
      </c>
      <c r="W4126" s="25" t="s">
        <v>19874</v>
      </c>
      <c r="X4126" s="58" t="s">
        <v>19878</v>
      </c>
      <c r="Y4126" s="23" t="s">
        <v>19877</v>
      </c>
      <c r="Z4126" s="23"/>
      <c r="AA4126" s="33">
        <v>5</v>
      </c>
      <c r="AB4126" s="295" t="str">
        <f t="shared" si="341"/>
        <v>年間</v>
      </c>
      <c r="AC4126" s="268"/>
      <c r="AD4126" s="23">
        <v>1</v>
      </c>
      <c r="AE4126" s="134">
        <v>76800</v>
      </c>
      <c r="AF4126" s="26">
        <f t="shared" si="342"/>
        <v>76800</v>
      </c>
      <c r="AG4126" s="27">
        <v>43191</v>
      </c>
      <c r="AH4126" s="168">
        <v>43191</v>
      </c>
      <c r="AI4126" s="29" t="s">
        <v>15151</v>
      </c>
      <c r="AJ4126" s="178">
        <f t="shared" si="343"/>
        <v>45016</v>
      </c>
      <c r="AK4126" s="23" t="s">
        <v>19703</v>
      </c>
      <c r="AL4126" s="23" t="s">
        <v>19898</v>
      </c>
      <c r="AM4126" s="35">
        <v>43191</v>
      </c>
      <c r="AN4126" s="408" t="str">
        <f>IF($AA4126-data!$G$1=0,"　",IF(AK4126=0,"　",VLOOKUP($AK4126,data!$A$1:$H$264,8,FALSE)))</f>
        <v>消耗部品交換対象</v>
      </c>
      <c r="AO4126" s="35"/>
      <c r="AP4126" s="134" t="s">
        <v>19701</v>
      </c>
      <c r="AQ4126" s="264">
        <f t="shared" si="340"/>
        <v>44256</v>
      </c>
    </row>
    <row r="4127" spans="1:43" ht="24.75" customHeight="1" x14ac:dyDescent="0.15">
      <c r="A4127" s="593">
        <v>4124</v>
      </c>
      <c r="B4127" s="23" t="s">
        <v>19694</v>
      </c>
      <c r="C4127" s="24" t="s">
        <v>19697</v>
      </c>
      <c r="D4127" s="23" t="s">
        <v>19698</v>
      </c>
      <c r="E4127" s="23" t="s">
        <v>19699</v>
      </c>
      <c r="F4127" s="24" t="s">
        <v>19700</v>
      </c>
      <c r="G4127" s="25" t="s">
        <v>19864</v>
      </c>
      <c r="H4127" s="23" t="s">
        <v>19865</v>
      </c>
      <c r="I4127" s="24" t="s">
        <v>19866</v>
      </c>
      <c r="J4127" s="581" t="s">
        <v>19868</v>
      </c>
      <c r="K4127" s="58" t="s">
        <v>19878</v>
      </c>
      <c r="L4127" s="565"/>
      <c r="M4127" s="23" t="s">
        <v>19867</v>
      </c>
      <c r="N4127" s="23"/>
      <c r="O4127" s="25" t="s">
        <v>19869</v>
      </c>
      <c r="P4127" s="23" t="s">
        <v>19870</v>
      </c>
      <c r="Q4127" s="25" t="s">
        <v>19871</v>
      </c>
      <c r="R4127" s="58"/>
      <c r="S4127" s="23" t="s">
        <v>19872</v>
      </c>
      <c r="T4127" s="23" t="s">
        <v>19873</v>
      </c>
      <c r="U4127" s="25" t="s">
        <v>19876</v>
      </c>
      <c r="V4127" s="23" t="s">
        <v>19875</v>
      </c>
      <c r="W4127" s="25" t="s">
        <v>19874</v>
      </c>
      <c r="X4127" s="58" t="s">
        <v>19878</v>
      </c>
      <c r="Y4127" s="23" t="s">
        <v>19877</v>
      </c>
      <c r="Z4127" s="23"/>
      <c r="AA4127" s="33">
        <v>5</v>
      </c>
      <c r="AB4127" s="295" t="str">
        <f t="shared" si="341"/>
        <v>年間</v>
      </c>
      <c r="AC4127" s="268"/>
      <c r="AD4127" s="23">
        <v>1</v>
      </c>
      <c r="AE4127" s="134">
        <v>76800</v>
      </c>
      <c r="AF4127" s="26">
        <f t="shared" si="342"/>
        <v>76800</v>
      </c>
      <c r="AG4127" s="27">
        <v>43191</v>
      </c>
      <c r="AH4127" s="168">
        <v>43191</v>
      </c>
      <c r="AI4127" s="29" t="s">
        <v>15151</v>
      </c>
      <c r="AJ4127" s="178">
        <f t="shared" si="343"/>
        <v>45016</v>
      </c>
      <c r="AK4127" s="23" t="s">
        <v>19703</v>
      </c>
      <c r="AL4127" s="23" t="s">
        <v>19899</v>
      </c>
      <c r="AM4127" s="35">
        <v>43191</v>
      </c>
      <c r="AN4127" s="408" t="str">
        <f>IF($AA4127-data!$G$1=0,"　",IF(AK4127=0,"　",VLOOKUP($AK4127,data!$A$1:$H$264,8,FALSE)))</f>
        <v>消耗部品交換対象</v>
      </c>
      <c r="AO4127" s="35"/>
      <c r="AP4127" s="134" t="s">
        <v>19701</v>
      </c>
      <c r="AQ4127" s="264">
        <f t="shared" si="340"/>
        <v>44256</v>
      </c>
    </row>
    <row r="4128" spans="1:43" ht="24.75" customHeight="1" x14ac:dyDescent="0.15">
      <c r="A4128" s="593">
        <v>4125</v>
      </c>
      <c r="B4128" s="23" t="s">
        <v>19694</v>
      </c>
      <c r="C4128" s="24" t="s">
        <v>19697</v>
      </c>
      <c r="D4128" s="23" t="s">
        <v>19698</v>
      </c>
      <c r="E4128" s="23" t="s">
        <v>19699</v>
      </c>
      <c r="F4128" s="24" t="s">
        <v>19700</v>
      </c>
      <c r="G4128" s="25" t="s">
        <v>19864</v>
      </c>
      <c r="H4128" s="23" t="s">
        <v>19865</v>
      </c>
      <c r="I4128" s="24" t="s">
        <v>19866</v>
      </c>
      <c r="J4128" s="581" t="s">
        <v>19868</v>
      </c>
      <c r="K4128" s="58" t="s">
        <v>19878</v>
      </c>
      <c r="L4128" s="565"/>
      <c r="M4128" s="23" t="s">
        <v>19867</v>
      </c>
      <c r="N4128" s="23"/>
      <c r="O4128" s="25" t="s">
        <v>19869</v>
      </c>
      <c r="P4128" s="23" t="s">
        <v>19870</v>
      </c>
      <c r="Q4128" s="25" t="s">
        <v>19871</v>
      </c>
      <c r="R4128" s="58"/>
      <c r="S4128" s="23" t="s">
        <v>19872</v>
      </c>
      <c r="T4128" s="23" t="s">
        <v>19873</v>
      </c>
      <c r="U4128" s="25" t="s">
        <v>19876</v>
      </c>
      <c r="V4128" s="23" t="s">
        <v>19875</v>
      </c>
      <c r="W4128" s="25" t="s">
        <v>19874</v>
      </c>
      <c r="X4128" s="58" t="s">
        <v>19878</v>
      </c>
      <c r="Y4128" s="23" t="s">
        <v>19877</v>
      </c>
      <c r="Z4128" s="23"/>
      <c r="AA4128" s="33">
        <v>5</v>
      </c>
      <c r="AB4128" s="295" t="str">
        <f t="shared" si="341"/>
        <v>年間</v>
      </c>
      <c r="AC4128" s="268"/>
      <c r="AD4128" s="23">
        <v>1</v>
      </c>
      <c r="AE4128" s="134">
        <v>76800</v>
      </c>
      <c r="AF4128" s="26">
        <f t="shared" si="342"/>
        <v>76800</v>
      </c>
      <c r="AG4128" s="27">
        <v>43191</v>
      </c>
      <c r="AH4128" s="168">
        <v>43191</v>
      </c>
      <c r="AI4128" s="29" t="s">
        <v>15151</v>
      </c>
      <c r="AJ4128" s="178">
        <f t="shared" si="343"/>
        <v>45016</v>
      </c>
      <c r="AK4128" s="23" t="s">
        <v>19703</v>
      </c>
      <c r="AL4128" s="23" t="s">
        <v>19900</v>
      </c>
      <c r="AM4128" s="35">
        <v>43191</v>
      </c>
      <c r="AN4128" s="408" t="str">
        <f>IF($AA4128-data!$G$1=0,"　",IF(AK4128=0,"　",VLOOKUP($AK4128,data!$A$1:$H$264,8,FALSE)))</f>
        <v>消耗部品交換対象</v>
      </c>
      <c r="AO4128" s="35"/>
      <c r="AP4128" s="134" t="s">
        <v>19701</v>
      </c>
      <c r="AQ4128" s="264">
        <f t="shared" si="340"/>
        <v>44256</v>
      </c>
    </row>
    <row r="4129" spans="1:43" ht="24.75" customHeight="1" x14ac:dyDescent="0.15">
      <c r="A4129" s="593">
        <v>4126</v>
      </c>
      <c r="B4129" s="23" t="s">
        <v>19694</v>
      </c>
      <c r="C4129" s="24" t="s">
        <v>19697</v>
      </c>
      <c r="D4129" s="23" t="s">
        <v>19698</v>
      </c>
      <c r="E4129" s="23" t="s">
        <v>19699</v>
      </c>
      <c r="F4129" s="24" t="s">
        <v>19700</v>
      </c>
      <c r="G4129" s="25" t="s">
        <v>19864</v>
      </c>
      <c r="H4129" s="23" t="s">
        <v>19865</v>
      </c>
      <c r="I4129" s="24" t="s">
        <v>19866</v>
      </c>
      <c r="J4129" s="581" t="s">
        <v>19868</v>
      </c>
      <c r="K4129" s="58" t="s">
        <v>19878</v>
      </c>
      <c r="L4129" s="565"/>
      <c r="M4129" s="23" t="s">
        <v>19867</v>
      </c>
      <c r="N4129" s="23"/>
      <c r="O4129" s="25" t="s">
        <v>19869</v>
      </c>
      <c r="P4129" s="23" t="s">
        <v>19870</v>
      </c>
      <c r="Q4129" s="25" t="s">
        <v>19871</v>
      </c>
      <c r="R4129" s="58"/>
      <c r="S4129" s="23" t="s">
        <v>19872</v>
      </c>
      <c r="T4129" s="23" t="s">
        <v>19873</v>
      </c>
      <c r="U4129" s="25" t="s">
        <v>19876</v>
      </c>
      <c r="V4129" s="23" t="s">
        <v>19875</v>
      </c>
      <c r="W4129" s="25" t="s">
        <v>19874</v>
      </c>
      <c r="X4129" s="58" t="s">
        <v>19878</v>
      </c>
      <c r="Y4129" s="23" t="s">
        <v>19877</v>
      </c>
      <c r="Z4129" s="23"/>
      <c r="AA4129" s="33">
        <v>5</v>
      </c>
      <c r="AB4129" s="295" t="str">
        <f t="shared" si="341"/>
        <v>年間</v>
      </c>
      <c r="AC4129" s="268"/>
      <c r="AD4129" s="23">
        <v>1</v>
      </c>
      <c r="AE4129" s="134">
        <v>76800</v>
      </c>
      <c r="AF4129" s="26">
        <f t="shared" si="342"/>
        <v>76800</v>
      </c>
      <c r="AG4129" s="27">
        <v>43191</v>
      </c>
      <c r="AH4129" s="168">
        <v>43191</v>
      </c>
      <c r="AI4129" s="29" t="s">
        <v>15151</v>
      </c>
      <c r="AJ4129" s="178">
        <f t="shared" si="343"/>
        <v>45016</v>
      </c>
      <c r="AK4129" s="23" t="s">
        <v>19703</v>
      </c>
      <c r="AL4129" s="23" t="s">
        <v>19901</v>
      </c>
      <c r="AM4129" s="35">
        <v>43191</v>
      </c>
      <c r="AN4129" s="408" t="str">
        <f>IF($AA4129-data!$G$1=0,"　",IF(AK4129=0,"　",VLOOKUP($AK4129,data!$A$1:$H$264,8,FALSE)))</f>
        <v>消耗部品交換対象</v>
      </c>
      <c r="AO4129" s="35"/>
      <c r="AP4129" s="134" t="s">
        <v>19701</v>
      </c>
      <c r="AQ4129" s="264">
        <f t="shared" si="340"/>
        <v>44256</v>
      </c>
    </row>
    <row r="4130" spans="1:43" ht="24.75" customHeight="1" x14ac:dyDescent="0.15">
      <c r="A4130" s="593">
        <v>4127</v>
      </c>
      <c r="B4130" s="23" t="s">
        <v>19694</v>
      </c>
      <c r="C4130" s="24" t="s">
        <v>19697</v>
      </c>
      <c r="D4130" s="23" t="s">
        <v>19698</v>
      </c>
      <c r="E4130" s="23" t="s">
        <v>19699</v>
      </c>
      <c r="F4130" s="24" t="s">
        <v>19700</v>
      </c>
      <c r="G4130" s="25" t="s">
        <v>19864</v>
      </c>
      <c r="H4130" s="23" t="s">
        <v>19865</v>
      </c>
      <c r="I4130" s="24" t="s">
        <v>19866</v>
      </c>
      <c r="J4130" s="581" t="s">
        <v>19868</v>
      </c>
      <c r="K4130" s="58" t="s">
        <v>19878</v>
      </c>
      <c r="L4130" s="565"/>
      <c r="M4130" s="23" t="s">
        <v>19867</v>
      </c>
      <c r="N4130" s="23"/>
      <c r="O4130" s="25" t="s">
        <v>19869</v>
      </c>
      <c r="P4130" s="23" t="s">
        <v>19870</v>
      </c>
      <c r="Q4130" s="25" t="s">
        <v>19871</v>
      </c>
      <c r="R4130" s="58"/>
      <c r="S4130" s="23" t="s">
        <v>19872</v>
      </c>
      <c r="T4130" s="23" t="s">
        <v>19873</v>
      </c>
      <c r="U4130" s="25" t="s">
        <v>19876</v>
      </c>
      <c r="V4130" s="23" t="s">
        <v>19875</v>
      </c>
      <c r="W4130" s="25" t="s">
        <v>19874</v>
      </c>
      <c r="X4130" s="58" t="s">
        <v>19878</v>
      </c>
      <c r="Y4130" s="23" t="s">
        <v>19877</v>
      </c>
      <c r="Z4130" s="23"/>
      <c r="AA4130" s="33">
        <v>5</v>
      </c>
      <c r="AB4130" s="295" t="str">
        <f t="shared" si="341"/>
        <v>年間</v>
      </c>
      <c r="AC4130" s="268"/>
      <c r="AD4130" s="23">
        <v>1</v>
      </c>
      <c r="AE4130" s="134">
        <v>76800</v>
      </c>
      <c r="AF4130" s="26">
        <f t="shared" si="342"/>
        <v>76800</v>
      </c>
      <c r="AG4130" s="27">
        <v>43191</v>
      </c>
      <c r="AH4130" s="168">
        <v>43191</v>
      </c>
      <c r="AI4130" s="29" t="s">
        <v>15151</v>
      </c>
      <c r="AJ4130" s="178">
        <f t="shared" si="343"/>
        <v>45016</v>
      </c>
      <c r="AK4130" s="23" t="s">
        <v>19703</v>
      </c>
      <c r="AL4130" s="23" t="s">
        <v>19902</v>
      </c>
      <c r="AM4130" s="35">
        <v>43191</v>
      </c>
      <c r="AN4130" s="408" t="str">
        <f>IF($AA4130-data!$G$1=0,"　",IF(AK4130=0,"　",VLOOKUP($AK4130,data!$A$1:$H$264,8,FALSE)))</f>
        <v>消耗部品交換対象</v>
      </c>
      <c r="AO4130" s="35"/>
      <c r="AP4130" s="134" t="s">
        <v>19701</v>
      </c>
      <c r="AQ4130" s="264">
        <f t="shared" si="340"/>
        <v>44256</v>
      </c>
    </row>
    <row r="4131" spans="1:43" ht="24.75" customHeight="1" x14ac:dyDescent="0.15">
      <c r="A4131" s="593">
        <v>4128</v>
      </c>
      <c r="B4131" s="23" t="s">
        <v>19694</v>
      </c>
      <c r="C4131" s="24" t="s">
        <v>19697</v>
      </c>
      <c r="D4131" s="23" t="s">
        <v>19698</v>
      </c>
      <c r="E4131" s="23" t="s">
        <v>19699</v>
      </c>
      <c r="F4131" s="24" t="s">
        <v>19700</v>
      </c>
      <c r="G4131" s="25" t="s">
        <v>19864</v>
      </c>
      <c r="H4131" s="23" t="s">
        <v>19865</v>
      </c>
      <c r="I4131" s="24" t="s">
        <v>19866</v>
      </c>
      <c r="J4131" s="581" t="s">
        <v>19868</v>
      </c>
      <c r="K4131" s="58" t="s">
        <v>19878</v>
      </c>
      <c r="L4131" s="565"/>
      <c r="M4131" s="23" t="s">
        <v>19867</v>
      </c>
      <c r="N4131" s="23"/>
      <c r="O4131" s="25" t="s">
        <v>19869</v>
      </c>
      <c r="P4131" s="23" t="s">
        <v>19870</v>
      </c>
      <c r="Q4131" s="25" t="s">
        <v>19871</v>
      </c>
      <c r="R4131" s="58"/>
      <c r="S4131" s="23" t="s">
        <v>19872</v>
      </c>
      <c r="T4131" s="23" t="s">
        <v>19873</v>
      </c>
      <c r="U4131" s="25" t="s">
        <v>19876</v>
      </c>
      <c r="V4131" s="23" t="s">
        <v>19875</v>
      </c>
      <c r="W4131" s="25" t="s">
        <v>19874</v>
      </c>
      <c r="X4131" s="58" t="s">
        <v>19878</v>
      </c>
      <c r="Y4131" s="23" t="s">
        <v>19877</v>
      </c>
      <c r="Z4131" s="23"/>
      <c r="AA4131" s="33">
        <v>5</v>
      </c>
      <c r="AB4131" s="295" t="str">
        <f t="shared" si="341"/>
        <v>年間</v>
      </c>
      <c r="AC4131" s="268"/>
      <c r="AD4131" s="23">
        <v>1</v>
      </c>
      <c r="AE4131" s="134">
        <v>76800</v>
      </c>
      <c r="AF4131" s="26">
        <f t="shared" si="342"/>
        <v>76800</v>
      </c>
      <c r="AG4131" s="27">
        <v>43191</v>
      </c>
      <c r="AH4131" s="168">
        <v>43191</v>
      </c>
      <c r="AI4131" s="29" t="s">
        <v>15151</v>
      </c>
      <c r="AJ4131" s="178">
        <f t="shared" si="343"/>
        <v>45016</v>
      </c>
      <c r="AK4131" s="23" t="s">
        <v>19703</v>
      </c>
      <c r="AL4131" s="23" t="s">
        <v>19903</v>
      </c>
      <c r="AM4131" s="35">
        <v>43191</v>
      </c>
      <c r="AN4131" s="408" t="str">
        <f>IF($AA4131-data!$G$1=0,"　",IF(AK4131=0,"　",VLOOKUP($AK4131,data!$A$1:$H$264,8,FALSE)))</f>
        <v>消耗部品交換対象</v>
      </c>
      <c r="AO4131" s="35"/>
      <c r="AP4131" s="134" t="s">
        <v>19701</v>
      </c>
      <c r="AQ4131" s="264">
        <f t="shared" si="340"/>
        <v>44256</v>
      </c>
    </row>
    <row r="4132" spans="1:43" ht="24.75" customHeight="1" x14ac:dyDescent="0.15">
      <c r="A4132" s="593">
        <v>4129</v>
      </c>
      <c r="B4132" s="23" t="s">
        <v>19694</v>
      </c>
      <c r="C4132" s="24" t="s">
        <v>19697</v>
      </c>
      <c r="D4132" s="23" t="s">
        <v>19698</v>
      </c>
      <c r="E4132" s="23" t="s">
        <v>19699</v>
      </c>
      <c r="F4132" s="24" t="s">
        <v>19700</v>
      </c>
      <c r="G4132" s="25" t="s">
        <v>19864</v>
      </c>
      <c r="H4132" s="23" t="s">
        <v>19865</v>
      </c>
      <c r="I4132" s="24" t="s">
        <v>19866</v>
      </c>
      <c r="J4132" s="581" t="s">
        <v>19868</v>
      </c>
      <c r="K4132" s="58" t="s">
        <v>19878</v>
      </c>
      <c r="L4132" s="565"/>
      <c r="M4132" s="23" t="s">
        <v>19867</v>
      </c>
      <c r="N4132" s="23"/>
      <c r="O4132" s="25" t="s">
        <v>19869</v>
      </c>
      <c r="P4132" s="23" t="s">
        <v>19870</v>
      </c>
      <c r="Q4132" s="25" t="s">
        <v>19871</v>
      </c>
      <c r="R4132" s="58"/>
      <c r="S4132" s="23" t="s">
        <v>19872</v>
      </c>
      <c r="T4132" s="23" t="s">
        <v>19873</v>
      </c>
      <c r="U4132" s="25" t="s">
        <v>19876</v>
      </c>
      <c r="V4132" s="23" t="s">
        <v>19875</v>
      </c>
      <c r="W4132" s="25" t="s">
        <v>19874</v>
      </c>
      <c r="X4132" s="58" t="s">
        <v>19878</v>
      </c>
      <c r="Y4132" s="23" t="s">
        <v>19877</v>
      </c>
      <c r="Z4132" s="23"/>
      <c r="AA4132" s="33">
        <v>5</v>
      </c>
      <c r="AB4132" s="295" t="str">
        <f t="shared" si="341"/>
        <v>年間</v>
      </c>
      <c r="AC4132" s="268"/>
      <c r="AD4132" s="23">
        <v>1</v>
      </c>
      <c r="AE4132" s="134">
        <v>76800</v>
      </c>
      <c r="AF4132" s="26">
        <f t="shared" si="342"/>
        <v>76800</v>
      </c>
      <c r="AG4132" s="27">
        <v>43191</v>
      </c>
      <c r="AH4132" s="168">
        <v>43191</v>
      </c>
      <c r="AI4132" s="29" t="s">
        <v>15151</v>
      </c>
      <c r="AJ4132" s="178">
        <f t="shared" si="343"/>
        <v>45016</v>
      </c>
      <c r="AK4132" s="23" t="s">
        <v>19703</v>
      </c>
      <c r="AL4132" s="23" t="s">
        <v>19904</v>
      </c>
      <c r="AM4132" s="35">
        <v>43191</v>
      </c>
      <c r="AN4132" s="408" t="str">
        <f>IF($AA4132-data!$G$1=0,"　",IF(AK4132=0,"　",VLOOKUP($AK4132,data!$A$1:$H$264,8,FALSE)))</f>
        <v>消耗部品交換対象</v>
      </c>
      <c r="AO4132" s="35"/>
      <c r="AP4132" s="134" t="s">
        <v>19701</v>
      </c>
      <c r="AQ4132" s="264">
        <f t="shared" si="340"/>
        <v>44256</v>
      </c>
    </row>
    <row r="4133" spans="1:43" ht="24.75" customHeight="1" x14ac:dyDescent="0.15">
      <c r="A4133" s="593">
        <v>4130</v>
      </c>
      <c r="B4133" s="23" t="s">
        <v>19694</v>
      </c>
      <c r="C4133" s="24" t="s">
        <v>19697</v>
      </c>
      <c r="D4133" s="23" t="s">
        <v>19698</v>
      </c>
      <c r="E4133" s="23" t="s">
        <v>19699</v>
      </c>
      <c r="F4133" s="24" t="s">
        <v>19700</v>
      </c>
      <c r="G4133" s="25" t="s">
        <v>19864</v>
      </c>
      <c r="H4133" s="23" t="s">
        <v>19865</v>
      </c>
      <c r="I4133" s="24" t="s">
        <v>19866</v>
      </c>
      <c r="J4133" s="581" t="s">
        <v>19868</v>
      </c>
      <c r="K4133" s="58" t="s">
        <v>19878</v>
      </c>
      <c r="L4133" s="565"/>
      <c r="M4133" s="23" t="s">
        <v>19867</v>
      </c>
      <c r="N4133" s="23"/>
      <c r="O4133" s="25" t="s">
        <v>19869</v>
      </c>
      <c r="P4133" s="23" t="s">
        <v>19870</v>
      </c>
      <c r="Q4133" s="25" t="s">
        <v>19871</v>
      </c>
      <c r="R4133" s="58"/>
      <c r="S4133" s="23" t="s">
        <v>19872</v>
      </c>
      <c r="T4133" s="23" t="s">
        <v>19873</v>
      </c>
      <c r="U4133" s="25" t="s">
        <v>19876</v>
      </c>
      <c r="V4133" s="23" t="s">
        <v>19875</v>
      </c>
      <c r="W4133" s="25" t="s">
        <v>19874</v>
      </c>
      <c r="X4133" s="58" t="s">
        <v>19878</v>
      </c>
      <c r="Y4133" s="23" t="s">
        <v>19877</v>
      </c>
      <c r="Z4133" s="23"/>
      <c r="AA4133" s="33">
        <v>5</v>
      </c>
      <c r="AB4133" s="295" t="str">
        <f t="shared" si="341"/>
        <v>年間</v>
      </c>
      <c r="AC4133" s="268"/>
      <c r="AD4133" s="23">
        <v>1</v>
      </c>
      <c r="AE4133" s="134">
        <v>76800</v>
      </c>
      <c r="AF4133" s="26">
        <f t="shared" si="342"/>
        <v>76800</v>
      </c>
      <c r="AG4133" s="27">
        <v>43191</v>
      </c>
      <c r="AH4133" s="168">
        <v>43191</v>
      </c>
      <c r="AI4133" s="29" t="s">
        <v>15151</v>
      </c>
      <c r="AJ4133" s="178">
        <f t="shared" si="343"/>
        <v>45016</v>
      </c>
      <c r="AK4133" s="23" t="s">
        <v>19703</v>
      </c>
      <c r="AL4133" s="23" t="s">
        <v>19905</v>
      </c>
      <c r="AM4133" s="35">
        <v>43191</v>
      </c>
      <c r="AN4133" s="408" t="str">
        <f>IF($AA4133-data!$G$1=0,"　",IF(AK4133=0,"　",VLOOKUP($AK4133,data!$A$1:$H$264,8,FALSE)))</f>
        <v>消耗部品交換対象</v>
      </c>
      <c r="AO4133" s="35"/>
      <c r="AP4133" s="134" t="s">
        <v>19701</v>
      </c>
      <c r="AQ4133" s="264">
        <f t="shared" si="340"/>
        <v>44256</v>
      </c>
    </row>
    <row r="4134" spans="1:43" ht="24.75" customHeight="1" x14ac:dyDescent="0.15">
      <c r="A4134" s="593">
        <v>4131</v>
      </c>
      <c r="B4134" s="23" t="s">
        <v>19694</v>
      </c>
      <c r="C4134" s="24" t="s">
        <v>19697</v>
      </c>
      <c r="D4134" s="23" t="s">
        <v>19698</v>
      </c>
      <c r="E4134" s="23" t="s">
        <v>19699</v>
      </c>
      <c r="F4134" s="24" t="s">
        <v>19700</v>
      </c>
      <c r="G4134" s="25" t="s">
        <v>19864</v>
      </c>
      <c r="H4134" s="23" t="s">
        <v>19865</v>
      </c>
      <c r="I4134" s="24" t="s">
        <v>19866</v>
      </c>
      <c r="J4134" s="581" t="s">
        <v>19868</v>
      </c>
      <c r="K4134" s="58" t="s">
        <v>19878</v>
      </c>
      <c r="L4134" s="565"/>
      <c r="M4134" s="23" t="s">
        <v>19867</v>
      </c>
      <c r="N4134" s="23"/>
      <c r="O4134" s="25" t="s">
        <v>19869</v>
      </c>
      <c r="P4134" s="23" t="s">
        <v>19870</v>
      </c>
      <c r="Q4134" s="25" t="s">
        <v>19871</v>
      </c>
      <c r="R4134" s="58"/>
      <c r="S4134" s="23" t="s">
        <v>19872</v>
      </c>
      <c r="T4134" s="23" t="s">
        <v>19873</v>
      </c>
      <c r="U4134" s="25" t="s">
        <v>19876</v>
      </c>
      <c r="V4134" s="23" t="s">
        <v>19875</v>
      </c>
      <c r="W4134" s="25" t="s">
        <v>19874</v>
      </c>
      <c r="X4134" s="58" t="s">
        <v>19878</v>
      </c>
      <c r="Y4134" s="23" t="s">
        <v>19877</v>
      </c>
      <c r="Z4134" s="23"/>
      <c r="AA4134" s="33">
        <v>5</v>
      </c>
      <c r="AB4134" s="295" t="str">
        <f t="shared" si="341"/>
        <v>年間</v>
      </c>
      <c r="AC4134" s="268"/>
      <c r="AD4134" s="23">
        <v>1</v>
      </c>
      <c r="AE4134" s="134">
        <v>76800</v>
      </c>
      <c r="AF4134" s="26">
        <f t="shared" si="342"/>
        <v>76800</v>
      </c>
      <c r="AG4134" s="27">
        <v>43191</v>
      </c>
      <c r="AH4134" s="168">
        <v>43191</v>
      </c>
      <c r="AI4134" s="29" t="s">
        <v>15151</v>
      </c>
      <c r="AJ4134" s="178">
        <f t="shared" si="343"/>
        <v>45016</v>
      </c>
      <c r="AK4134" s="23" t="s">
        <v>19703</v>
      </c>
      <c r="AL4134" s="23" t="s">
        <v>19906</v>
      </c>
      <c r="AM4134" s="35">
        <v>43191</v>
      </c>
      <c r="AN4134" s="408" t="str">
        <f>IF($AA4134-data!$G$1=0,"　",IF(AK4134=0,"　",VLOOKUP($AK4134,data!$A$1:$H$264,8,FALSE)))</f>
        <v>消耗部品交換対象</v>
      </c>
      <c r="AO4134" s="35"/>
      <c r="AP4134" s="134" t="s">
        <v>19701</v>
      </c>
      <c r="AQ4134" s="264">
        <f t="shared" si="340"/>
        <v>44256</v>
      </c>
    </row>
    <row r="4135" spans="1:43" ht="24.75" customHeight="1" x14ac:dyDescent="0.15">
      <c r="A4135" s="593">
        <v>4132</v>
      </c>
      <c r="B4135" s="23" t="s">
        <v>19694</v>
      </c>
      <c r="C4135" s="24" t="s">
        <v>19697</v>
      </c>
      <c r="D4135" s="23" t="s">
        <v>19698</v>
      </c>
      <c r="E4135" s="23" t="s">
        <v>19699</v>
      </c>
      <c r="F4135" s="24" t="s">
        <v>19700</v>
      </c>
      <c r="G4135" s="25" t="s">
        <v>19864</v>
      </c>
      <c r="H4135" s="23" t="s">
        <v>19865</v>
      </c>
      <c r="I4135" s="24" t="s">
        <v>19866</v>
      </c>
      <c r="J4135" s="581" t="s">
        <v>19868</v>
      </c>
      <c r="K4135" s="58" t="s">
        <v>19878</v>
      </c>
      <c r="L4135" s="565"/>
      <c r="M4135" s="23" t="s">
        <v>19867</v>
      </c>
      <c r="N4135" s="23"/>
      <c r="O4135" s="25" t="s">
        <v>19869</v>
      </c>
      <c r="P4135" s="23" t="s">
        <v>19870</v>
      </c>
      <c r="Q4135" s="25" t="s">
        <v>19871</v>
      </c>
      <c r="R4135" s="58"/>
      <c r="S4135" s="23" t="s">
        <v>19872</v>
      </c>
      <c r="T4135" s="23" t="s">
        <v>19873</v>
      </c>
      <c r="U4135" s="25" t="s">
        <v>19876</v>
      </c>
      <c r="V4135" s="23" t="s">
        <v>19875</v>
      </c>
      <c r="W4135" s="25" t="s">
        <v>19874</v>
      </c>
      <c r="X4135" s="58" t="s">
        <v>19878</v>
      </c>
      <c r="Y4135" s="23" t="s">
        <v>19877</v>
      </c>
      <c r="Z4135" s="23"/>
      <c r="AA4135" s="33">
        <v>5</v>
      </c>
      <c r="AB4135" s="295" t="str">
        <f t="shared" si="341"/>
        <v>年間</v>
      </c>
      <c r="AC4135" s="268"/>
      <c r="AD4135" s="23">
        <v>1</v>
      </c>
      <c r="AE4135" s="134">
        <v>76800</v>
      </c>
      <c r="AF4135" s="26">
        <f t="shared" si="342"/>
        <v>76800</v>
      </c>
      <c r="AG4135" s="27">
        <v>43191</v>
      </c>
      <c r="AH4135" s="168">
        <v>43191</v>
      </c>
      <c r="AI4135" s="29" t="s">
        <v>15151</v>
      </c>
      <c r="AJ4135" s="178">
        <f t="shared" si="343"/>
        <v>45016</v>
      </c>
      <c r="AK4135" s="23" t="s">
        <v>19703</v>
      </c>
      <c r="AL4135" s="23" t="s">
        <v>19907</v>
      </c>
      <c r="AM4135" s="35">
        <v>43191</v>
      </c>
      <c r="AN4135" s="408" t="str">
        <f>IF($AA4135-data!$G$1=0,"　",IF(AK4135=0,"　",VLOOKUP($AK4135,data!$A$1:$H$264,8,FALSE)))</f>
        <v>消耗部品交換対象</v>
      </c>
      <c r="AO4135" s="35"/>
      <c r="AP4135" s="134" t="s">
        <v>19701</v>
      </c>
      <c r="AQ4135" s="264">
        <f t="shared" si="340"/>
        <v>44256</v>
      </c>
    </row>
    <row r="4136" spans="1:43" ht="24.75" customHeight="1" x14ac:dyDescent="0.15">
      <c r="A4136" s="593">
        <v>4133</v>
      </c>
      <c r="B4136" s="23" t="s">
        <v>19694</v>
      </c>
      <c r="C4136" s="24" t="s">
        <v>19697</v>
      </c>
      <c r="D4136" s="23" t="s">
        <v>19698</v>
      </c>
      <c r="E4136" s="23" t="s">
        <v>19699</v>
      </c>
      <c r="F4136" s="24" t="s">
        <v>19700</v>
      </c>
      <c r="G4136" s="25" t="s">
        <v>19864</v>
      </c>
      <c r="H4136" s="23" t="s">
        <v>19865</v>
      </c>
      <c r="I4136" s="24" t="s">
        <v>19866</v>
      </c>
      <c r="J4136" s="581" t="s">
        <v>19868</v>
      </c>
      <c r="K4136" s="58" t="s">
        <v>19878</v>
      </c>
      <c r="L4136" s="565"/>
      <c r="M4136" s="23" t="s">
        <v>19867</v>
      </c>
      <c r="N4136" s="23"/>
      <c r="O4136" s="25" t="s">
        <v>19869</v>
      </c>
      <c r="P4136" s="23" t="s">
        <v>19870</v>
      </c>
      <c r="Q4136" s="25" t="s">
        <v>19871</v>
      </c>
      <c r="R4136" s="58"/>
      <c r="S4136" s="23" t="s">
        <v>19872</v>
      </c>
      <c r="T4136" s="23" t="s">
        <v>19873</v>
      </c>
      <c r="U4136" s="25" t="s">
        <v>19876</v>
      </c>
      <c r="V4136" s="23" t="s">
        <v>19875</v>
      </c>
      <c r="W4136" s="25" t="s">
        <v>19874</v>
      </c>
      <c r="X4136" s="58" t="s">
        <v>19878</v>
      </c>
      <c r="Y4136" s="23" t="s">
        <v>19877</v>
      </c>
      <c r="Z4136" s="23"/>
      <c r="AA4136" s="33">
        <v>5</v>
      </c>
      <c r="AB4136" s="295" t="str">
        <f t="shared" si="341"/>
        <v>年間</v>
      </c>
      <c r="AC4136" s="268"/>
      <c r="AD4136" s="23">
        <v>1</v>
      </c>
      <c r="AE4136" s="134">
        <v>76800</v>
      </c>
      <c r="AF4136" s="26">
        <f t="shared" si="342"/>
        <v>76800</v>
      </c>
      <c r="AG4136" s="27">
        <v>43191</v>
      </c>
      <c r="AH4136" s="168">
        <v>43191</v>
      </c>
      <c r="AI4136" s="29" t="s">
        <v>15151</v>
      </c>
      <c r="AJ4136" s="178">
        <f t="shared" si="343"/>
        <v>45016</v>
      </c>
      <c r="AK4136" s="23" t="s">
        <v>19703</v>
      </c>
      <c r="AL4136" s="23" t="s">
        <v>19908</v>
      </c>
      <c r="AM4136" s="35">
        <v>43191</v>
      </c>
      <c r="AN4136" s="408" t="str">
        <f>IF($AA4136-data!$G$1=0,"　",IF(AK4136=0,"　",VLOOKUP($AK4136,data!$A$1:$H$264,8,FALSE)))</f>
        <v>消耗部品交換対象</v>
      </c>
      <c r="AO4136" s="35"/>
      <c r="AP4136" s="134" t="s">
        <v>19701</v>
      </c>
      <c r="AQ4136" s="264">
        <f t="shared" si="340"/>
        <v>44256</v>
      </c>
    </row>
    <row r="4137" spans="1:43" ht="24.75" customHeight="1" x14ac:dyDescent="0.15">
      <c r="A4137" s="593">
        <v>4134</v>
      </c>
      <c r="B4137" s="23" t="s">
        <v>19694</v>
      </c>
      <c r="C4137" s="24" t="s">
        <v>19697</v>
      </c>
      <c r="D4137" s="23" t="s">
        <v>19698</v>
      </c>
      <c r="E4137" s="23" t="s">
        <v>19699</v>
      </c>
      <c r="F4137" s="24" t="s">
        <v>19700</v>
      </c>
      <c r="G4137" s="25" t="s">
        <v>19864</v>
      </c>
      <c r="H4137" s="23" t="s">
        <v>19865</v>
      </c>
      <c r="I4137" s="24" t="s">
        <v>19866</v>
      </c>
      <c r="J4137" s="581" t="s">
        <v>19868</v>
      </c>
      <c r="K4137" s="58" t="s">
        <v>19878</v>
      </c>
      <c r="L4137" s="565"/>
      <c r="M4137" s="23" t="s">
        <v>19867</v>
      </c>
      <c r="N4137" s="23"/>
      <c r="O4137" s="25" t="s">
        <v>19869</v>
      </c>
      <c r="P4137" s="23" t="s">
        <v>19870</v>
      </c>
      <c r="Q4137" s="25" t="s">
        <v>19871</v>
      </c>
      <c r="R4137" s="58"/>
      <c r="S4137" s="23" t="s">
        <v>19872</v>
      </c>
      <c r="T4137" s="23" t="s">
        <v>19873</v>
      </c>
      <c r="U4137" s="25" t="s">
        <v>19876</v>
      </c>
      <c r="V4137" s="23" t="s">
        <v>19875</v>
      </c>
      <c r="W4137" s="25" t="s">
        <v>19874</v>
      </c>
      <c r="X4137" s="58" t="s">
        <v>19878</v>
      </c>
      <c r="Y4137" s="23" t="s">
        <v>19877</v>
      </c>
      <c r="Z4137" s="23"/>
      <c r="AA4137" s="33">
        <v>5</v>
      </c>
      <c r="AB4137" s="295" t="str">
        <f t="shared" si="341"/>
        <v>年間</v>
      </c>
      <c r="AC4137" s="268"/>
      <c r="AD4137" s="23">
        <v>1</v>
      </c>
      <c r="AE4137" s="134">
        <v>76800</v>
      </c>
      <c r="AF4137" s="26">
        <f t="shared" si="342"/>
        <v>76800</v>
      </c>
      <c r="AG4137" s="27">
        <v>43191</v>
      </c>
      <c r="AH4137" s="168">
        <v>43191</v>
      </c>
      <c r="AI4137" s="29" t="s">
        <v>15151</v>
      </c>
      <c r="AJ4137" s="178">
        <f t="shared" si="343"/>
        <v>45016</v>
      </c>
      <c r="AK4137" s="23" t="s">
        <v>19703</v>
      </c>
      <c r="AL4137" s="23" t="s">
        <v>19909</v>
      </c>
      <c r="AM4137" s="35">
        <v>43191</v>
      </c>
      <c r="AN4137" s="408" t="str">
        <f>IF($AA4137-data!$G$1=0,"　",IF(AK4137=0,"　",VLOOKUP($AK4137,data!$A$1:$H$264,8,FALSE)))</f>
        <v>消耗部品交換対象</v>
      </c>
      <c r="AO4137" s="35"/>
      <c r="AP4137" s="134" t="s">
        <v>19701</v>
      </c>
      <c r="AQ4137" s="264">
        <f t="shared" si="340"/>
        <v>44256</v>
      </c>
    </row>
    <row r="4138" spans="1:43" ht="24.75" customHeight="1" x14ac:dyDescent="0.15">
      <c r="A4138" s="593">
        <v>4135</v>
      </c>
      <c r="B4138" s="23" t="s">
        <v>19694</v>
      </c>
      <c r="C4138" s="24" t="s">
        <v>19697</v>
      </c>
      <c r="D4138" s="23" t="s">
        <v>19698</v>
      </c>
      <c r="E4138" s="23" t="s">
        <v>19699</v>
      </c>
      <c r="F4138" s="24" t="s">
        <v>19700</v>
      </c>
      <c r="G4138" s="25" t="s">
        <v>19864</v>
      </c>
      <c r="H4138" s="23" t="s">
        <v>19865</v>
      </c>
      <c r="I4138" s="24" t="s">
        <v>19866</v>
      </c>
      <c r="J4138" s="581" t="s">
        <v>19868</v>
      </c>
      <c r="K4138" s="58" t="s">
        <v>19878</v>
      </c>
      <c r="L4138" s="565"/>
      <c r="M4138" s="23" t="s">
        <v>19867</v>
      </c>
      <c r="N4138" s="23"/>
      <c r="O4138" s="25" t="s">
        <v>19869</v>
      </c>
      <c r="P4138" s="23" t="s">
        <v>19870</v>
      </c>
      <c r="Q4138" s="25" t="s">
        <v>19871</v>
      </c>
      <c r="R4138" s="58"/>
      <c r="S4138" s="23" t="s">
        <v>19872</v>
      </c>
      <c r="T4138" s="23" t="s">
        <v>19873</v>
      </c>
      <c r="U4138" s="25" t="s">
        <v>19876</v>
      </c>
      <c r="V4138" s="23" t="s">
        <v>19875</v>
      </c>
      <c r="W4138" s="25" t="s">
        <v>19874</v>
      </c>
      <c r="X4138" s="58" t="s">
        <v>19878</v>
      </c>
      <c r="Y4138" s="23" t="s">
        <v>19877</v>
      </c>
      <c r="Z4138" s="23"/>
      <c r="AA4138" s="33">
        <v>5</v>
      </c>
      <c r="AB4138" s="295" t="str">
        <f t="shared" si="341"/>
        <v>年間</v>
      </c>
      <c r="AC4138" s="268"/>
      <c r="AD4138" s="23">
        <v>1</v>
      </c>
      <c r="AE4138" s="134">
        <v>76800</v>
      </c>
      <c r="AF4138" s="26">
        <f t="shared" si="342"/>
        <v>76800</v>
      </c>
      <c r="AG4138" s="27">
        <v>43191</v>
      </c>
      <c r="AH4138" s="168">
        <v>43191</v>
      </c>
      <c r="AI4138" s="29" t="s">
        <v>15151</v>
      </c>
      <c r="AJ4138" s="178">
        <f t="shared" si="343"/>
        <v>45016</v>
      </c>
      <c r="AK4138" s="23" t="s">
        <v>19703</v>
      </c>
      <c r="AL4138" s="23" t="s">
        <v>19910</v>
      </c>
      <c r="AM4138" s="35">
        <v>43191</v>
      </c>
      <c r="AN4138" s="408" t="str">
        <f>IF($AA4138-data!$G$1=0,"　",IF(AK4138=0,"　",VLOOKUP($AK4138,data!$A$1:$H$264,8,FALSE)))</f>
        <v>消耗部品交換対象</v>
      </c>
      <c r="AO4138" s="35"/>
      <c r="AP4138" s="134" t="s">
        <v>19701</v>
      </c>
      <c r="AQ4138" s="264">
        <f t="shared" si="340"/>
        <v>44256</v>
      </c>
    </row>
    <row r="4139" spans="1:43" ht="24.75" customHeight="1" x14ac:dyDescent="0.15">
      <c r="A4139" s="593">
        <v>4136</v>
      </c>
      <c r="B4139" s="23" t="s">
        <v>19694</v>
      </c>
      <c r="C4139" s="24" t="s">
        <v>19697</v>
      </c>
      <c r="D4139" s="23" t="s">
        <v>19698</v>
      </c>
      <c r="E4139" s="23" t="s">
        <v>19699</v>
      </c>
      <c r="F4139" s="24" t="s">
        <v>19700</v>
      </c>
      <c r="G4139" s="25" t="s">
        <v>19864</v>
      </c>
      <c r="H4139" s="23" t="s">
        <v>19865</v>
      </c>
      <c r="I4139" s="24" t="s">
        <v>19866</v>
      </c>
      <c r="J4139" s="581" t="s">
        <v>19868</v>
      </c>
      <c r="K4139" s="58" t="s">
        <v>19878</v>
      </c>
      <c r="L4139" s="565"/>
      <c r="M4139" s="23" t="s">
        <v>19867</v>
      </c>
      <c r="N4139" s="23"/>
      <c r="O4139" s="25" t="s">
        <v>19869</v>
      </c>
      <c r="P4139" s="23" t="s">
        <v>19870</v>
      </c>
      <c r="Q4139" s="25" t="s">
        <v>19871</v>
      </c>
      <c r="R4139" s="58"/>
      <c r="S4139" s="23" t="s">
        <v>19872</v>
      </c>
      <c r="T4139" s="23" t="s">
        <v>19873</v>
      </c>
      <c r="U4139" s="25" t="s">
        <v>19876</v>
      </c>
      <c r="V4139" s="23" t="s">
        <v>19875</v>
      </c>
      <c r="W4139" s="25" t="s">
        <v>19874</v>
      </c>
      <c r="X4139" s="58" t="s">
        <v>19878</v>
      </c>
      <c r="Y4139" s="23" t="s">
        <v>19877</v>
      </c>
      <c r="Z4139" s="23"/>
      <c r="AA4139" s="33">
        <v>5</v>
      </c>
      <c r="AB4139" s="295" t="str">
        <f t="shared" si="341"/>
        <v>年間</v>
      </c>
      <c r="AC4139" s="268"/>
      <c r="AD4139" s="23">
        <v>1</v>
      </c>
      <c r="AE4139" s="134">
        <v>76800</v>
      </c>
      <c r="AF4139" s="26">
        <f t="shared" si="342"/>
        <v>76800</v>
      </c>
      <c r="AG4139" s="27">
        <v>43191</v>
      </c>
      <c r="AH4139" s="168">
        <v>43191</v>
      </c>
      <c r="AI4139" s="29" t="s">
        <v>15151</v>
      </c>
      <c r="AJ4139" s="178">
        <f t="shared" si="343"/>
        <v>45016</v>
      </c>
      <c r="AK4139" s="23" t="s">
        <v>19703</v>
      </c>
      <c r="AL4139" s="23" t="s">
        <v>19911</v>
      </c>
      <c r="AM4139" s="35">
        <v>43191</v>
      </c>
      <c r="AN4139" s="408" t="str">
        <f>IF($AA4139-data!$G$1=0,"　",IF(AK4139=0,"　",VLOOKUP($AK4139,data!$A$1:$H$264,8,FALSE)))</f>
        <v>消耗部品交換対象</v>
      </c>
      <c r="AO4139" s="35"/>
      <c r="AP4139" s="134" t="s">
        <v>19701</v>
      </c>
      <c r="AQ4139" s="264">
        <f t="shared" si="340"/>
        <v>44256</v>
      </c>
    </row>
    <row r="4140" spans="1:43" ht="24.75" customHeight="1" x14ac:dyDescent="0.15">
      <c r="A4140" s="593">
        <v>4137</v>
      </c>
      <c r="B4140" s="23" t="s">
        <v>19694</v>
      </c>
      <c r="C4140" s="24" t="s">
        <v>19697</v>
      </c>
      <c r="D4140" s="23" t="s">
        <v>19698</v>
      </c>
      <c r="E4140" s="23" t="s">
        <v>19699</v>
      </c>
      <c r="F4140" s="24" t="s">
        <v>19700</v>
      </c>
      <c r="G4140" s="25" t="s">
        <v>19864</v>
      </c>
      <c r="H4140" s="23" t="s">
        <v>19865</v>
      </c>
      <c r="I4140" s="24" t="s">
        <v>19866</v>
      </c>
      <c r="J4140" s="581" t="s">
        <v>19868</v>
      </c>
      <c r="K4140" s="58" t="s">
        <v>19878</v>
      </c>
      <c r="L4140" s="565"/>
      <c r="M4140" s="23" t="s">
        <v>19867</v>
      </c>
      <c r="N4140" s="23"/>
      <c r="O4140" s="25" t="s">
        <v>19869</v>
      </c>
      <c r="P4140" s="23" t="s">
        <v>19870</v>
      </c>
      <c r="Q4140" s="25" t="s">
        <v>19871</v>
      </c>
      <c r="R4140" s="58"/>
      <c r="S4140" s="23" t="s">
        <v>19872</v>
      </c>
      <c r="T4140" s="23" t="s">
        <v>19873</v>
      </c>
      <c r="U4140" s="25" t="s">
        <v>19876</v>
      </c>
      <c r="V4140" s="23" t="s">
        <v>19875</v>
      </c>
      <c r="W4140" s="25" t="s">
        <v>19874</v>
      </c>
      <c r="X4140" s="58" t="s">
        <v>19878</v>
      </c>
      <c r="Y4140" s="23" t="s">
        <v>19877</v>
      </c>
      <c r="Z4140" s="23"/>
      <c r="AA4140" s="33">
        <v>5</v>
      </c>
      <c r="AB4140" s="295" t="str">
        <f t="shared" si="341"/>
        <v>年間</v>
      </c>
      <c r="AC4140" s="268"/>
      <c r="AD4140" s="23">
        <v>1</v>
      </c>
      <c r="AE4140" s="134">
        <v>76800</v>
      </c>
      <c r="AF4140" s="26">
        <f t="shared" si="342"/>
        <v>76800</v>
      </c>
      <c r="AG4140" s="27">
        <v>43191</v>
      </c>
      <c r="AH4140" s="168">
        <v>43191</v>
      </c>
      <c r="AI4140" s="29" t="s">
        <v>15151</v>
      </c>
      <c r="AJ4140" s="178">
        <f t="shared" si="343"/>
        <v>45016</v>
      </c>
      <c r="AK4140" s="23" t="s">
        <v>19703</v>
      </c>
      <c r="AL4140" s="23" t="s">
        <v>19912</v>
      </c>
      <c r="AM4140" s="35">
        <v>43191</v>
      </c>
      <c r="AN4140" s="408" t="str">
        <f>IF($AA4140-data!$G$1=0,"　",IF(AK4140=0,"　",VLOOKUP($AK4140,data!$A$1:$H$264,8,FALSE)))</f>
        <v>消耗部品交換対象</v>
      </c>
      <c r="AO4140" s="35"/>
      <c r="AP4140" s="134" t="s">
        <v>19701</v>
      </c>
      <c r="AQ4140" s="264">
        <f t="shared" si="340"/>
        <v>44256</v>
      </c>
    </row>
    <row r="4141" spans="1:43" ht="24.75" customHeight="1" x14ac:dyDescent="0.15">
      <c r="A4141" s="593">
        <v>4138</v>
      </c>
      <c r="B4141" s="23" t="s">
        <v>19694</v>
      </c>
      <c r="C4141" s="24" t="s">
        <v>19697</v>
      </c>
      <c r="D4141" s="23" t="s">
        <v>19698</v>
      </c>
      <c r="E4141" s="23" t="s">
        <v>19699</v>
      </c>
      <c r="F4141" s="24" t="s">
        <v>19700</v>
      </c>
      <c r="G4141" s="25" t="s">
        <v>19864</v>
      </c>
      <c r="H4141" s="23" t="s">
        <v>19865</v>
      </c>
      <c r="I4141" s="24" t="s">
        <v>19866</v>
      </c>
      <c r="J4141" s="581" t="s">
        <v>19868</v>
      </c>
      <c r="K4141" s="58" t="s">
        <v>19878</v>
      </c>
      <c r="L4141" s="565"/>
      <c r="M4141" s="23" t="s">
        <v>19867</v>
      </c>
      <c r="N4141" s="23"/>
      <c r="O4141" s="25" t="s">
        <v>19869</v>
      </c>
      <c r="P4141" s="23" t="s">
        <v>19870</v>
      </c>
      <c r="Q4141" s="25" t="s">
        <v>19871</v>
      </c>
      <c r="R4141" s="58"/>
      <c r="S4141" s="23" t="s">
        <v>19872</v>
      </c>
      <c r="T4141" s="23" t="s">
        <v>19873</v>
      </c>
      <c r="U4141" s="25" t="s">
        <v>19876</v>
      </c>
      <c r="V4141" s="23" t="s">
        <v>19875</v>
      </c>
      <c r="W4141" s="25" t="s">
        <v>19874</v>
      </c>
      <c r="X4141" s="58" t="s">
        <v>19878</v>
      </c>
      <c r="Y4141" s="23" t="s">
        <v>19877</v>
      </c>
      <c r="Z4141" s="23"/>
      <c r="AA4141" s="33">
        <v>5</v>
      </c>
      <c r="AB4141" s="295" t="str">
        <f t="shared" si="341"/>
        <v>年間</v>
      </c>
      <c r="AC4141" s="268"/>
      <c r="AD4141" s="23">
        <v>1</v>
      </c>
      <c r="AE4141" s="134">
        <v>76800</v>
      </c>
      <c r="AF4141" s="26">
        <f t="shared" si="342"/>
        <v>76800</v>
      </c>
      <c r="AG4141" s="27">
        <v>43191</v>
      </c>
      <c r="AH4141" s="168">
        <v>43191</v>
      </c>
      <c r="AI4141" s="29" t="s">
        <v>15151</v>
      </c>
      <c r="AJ4141" s="178">
        <f t="shared" si="343"/>
        <v>45016</v>
      </c>
      <c r="AK4141" s="23" t="s">
        <v>19703</v>
      </c>
      <c r="AL4141" s="23" t="s">
        <v>19913</v>
      </c>
      <c r="AM4141" s="35">
        <v>43191</v>
      </c>
      <c r="AN4141" s="408" t="str">
        <f>IF($AA4141-data!$G$1=0,"　",IF(AK4141=0,"　",VLOOKUP($AK4141,data!$A$1:$H$264,8,FALSE)))</f>
        <v>消耗部品交換対象</v>
      </c>
      <c r="AO4141" s="35"/>
      <c r="AP4141" s="134" t="s">
        <v>19701</v>
      </c>
      <c r="AQ4141" s="264">
        <f t="shared" si="340"/>
        <v>44256</v>
      </c>
    </row>
    <row r="4142" spans="1:43" ht="24.75" customHeight="1" x14ac:dyDescent="0.15">
      <c r="A4142" s="593">
        <v>4139</v>
      </c>
      <c r="B4142" s="23" t="s">
        <v>19694</v>
      </c>
      <c r="C4142" s="24" t="s">
        <v>19697</v>
      </c>
      <c r="D4142" s="23" t="s">
        <v>19698</v>
      </c>
      <c r="E4142" s="23" t="s">
        <v>19699</v>
      </c>
      <c r="F4142" s="24" t="s">
        <v>19700</v>
      </c>
      <c r="G4142" s="25" t="s">
        <v>19864</v>
      </c>
      <c r="H4142" s="23" t="s">
        <v>19865</v>
      </c>
      <c r="I4142" s="24" t="s">
        <v>19866</v>
      </c>
      <c r="J4142" s="581" t="s">
        <v>19868</v>
      </c>
      <c r="K4142" s="58" t="s">
        <v>19878</v>
      </c>
      <c r="L4142" s="565"/>
      <c r="M4142" s="23" t="s">
        <v>19867</v>
      </c>
      <c r="N4142" s="23"/>
      <c r="O4142" s="25" t="s">
        <v>19869</v>
      </c>
      <c r="P4142" s="23" t="s">
        <v>19870</v>
      </c>
      <c r="Q4142" s="25" t="s">
        <v>19871</v>
      </c>
      <c r="R4142" s="58"/>
      <c r="S4142" s="23" t="s">
        <v>19872</v>
      </c>
      <c r="T4142" s="23" t="s">
        <v>19873</v>
      </c>
      <c r="U4142" s="25" t="s">
        <v>19876</v>
      </c>
      <c r="V4142" s="23" t="s">
        <v>19875</v>
      </c>
      <c r="W4142" s="25" t="s">
        <v>19874</v>
      </c>
      <c r="X4142" s="58" t="s">
        <v>19878</v>
      </c>
      <c r="Y4142" s="23" t="s">
        <v>19877</v>
      </c>
      <c r="Z4142" s="23"/>
      <c r="AA4142" s="33">
        <v>5</v>
      </c>
      <c r="AB4142" s="295" t="str">
        <f t="shared" si="341"/>
        <v>年間</v>
      </c>
      <c r="AC4142" s="268"/>
      <c r="AD4142" s="23">
        <v>1</v>
      </c>
      <c r="AE4142" s="134">
        <v>76800</v>
      </c>
      <c r="AF4142" s="26">
        <f t="shared" si="342"/>
        <v>76800</v>
      </c>
      <c r="AG4142" s="27">
        <v>43191</v>
      </c>
      <c r="AH4142" s="168">
        <v>43191</v>
      </c>
      <c r="AI4142" s="29" t="s">
        <v>15151</v>
      </c>
      <c r="AJ4142" s="178">
        <f t="shared" si="343"/>
        <v>45016</v>
      </c>
      <c r="AK4142" s="23" t="s">
        <v>19703</v>
      </c>
      <c r="AL4142" s="23" t="s">
        <v>19914</v>
      </c>
      <c r="AM4142" s="35">
        <v>43191</v>
      </c>
      <c r="AN4142" s="408" t="str">
        <f>IF($AA4142-data!$G$1=0,"　",IF(AK4142=0,"　",VLOOKUP($AK4142,data!$A$1:$H$264,8,FALSE)))</f>
        <v>消耗部品交換対象</v>
      </c>
      <c r="AO4142" s="35"/>
      <c r="AP4142" s="134" t="s">
        <v>19701</v>
      </c>
      <c r="AQ4142" s="264">
        <f t="shared" si="340"/>
        <v>44256</v>
      </c>
    </row>
    <row r="4143" spans="1:43" ht="24.75" customHeight="1" x14ac:dyDescent="0.15">
      <c r="A4143" s="593">
        <v>4140</v>
      </c>
      <c r="B4143" s="23" t="s">
        <v>19694</v>
      </c>
      <c r="C4143" s="24" t="s">
        <v>19697</v>
      </c>
      <c r="D4143" s="23" t="s">
        <v>19698</v>
      </c>
      <c r="E4143" s="23" t="s">
        <v>19699</v>
      </c>
      <c r="F4143" s="24" t="s">
        <v>19700</v>
      </c>
      <c r="G4143" s="25" t="s">
        <v>19864</v>
      </c>
      <c r="H4143" s="23" t="s">
        <v>19865</v>
      </c>
      <c r="I4143" s="24" t="s">
        <v>19866</v>
      </c>
      <c r="J4143" s="581" t="s">
        <v>19868</v>
      </c>
      <c r="K4143" s="58" t="s">
        <v>19878</v>
      </c>
      <c r="L4143" s="565"/>
      <c r="M4143" s="23" t="s">
        <v>19867</v>
      </c>
      <c r="N4143" s="23"/>
      <c r="O4143" s="25" t="s">
        <v>19869</v>
      </c>
      <c r="P4143" s="23" t="s">
        <v>19870</v>
      </c>
      <c r="Q4143" s="25" t="s">
        <v>19871</v>
      </c>
      <c r="R4143" s="58"/>
      <c r="S4143" s="23" t="s">
        <v>19872</v>
      </c>
      <c r="T4143" s="23" t="s">
        <v>19873</v>
      </c>
      <c r="U4143" s="25" t="s">
        <v>19876</v>
      </c>
      <c r="V4143" s="23" t="s">
        <v>19875</v>
      </c>
      <c r="W4143" s="25" t="s">
        <v>19874</v>
      </c>
      <c r="X4143" s="58" t="s">
        <v>19878</v>
      </c>
      <c r="Y4143" s="23" t="s">
        <v>19877</v>
      </c>
      <c r="Z4143" s="23"/>
      <c r="AA4143" s="33">
        <v>5</v>
      </c>
      <c r="AB4143" s="295" t="str">
        <f t="shared" si="341"/>
        <v>年間</v>
      </c>
      <c r="AC4143" s="268"/>
      <c r="AD4143" s="23">
        <v>1</v>
      </c>
      <c r="AE4143" s="134">
        <v>76800</v>
      </c>
      <c r="AF4143" s="26">
        <f t="shared" si="342"/>
        <v>76800</v>
      </c>
      <c r="AG4143" s="27">
        <v>43191</v>
      </c>
      <c r="AH4143" s="168">
        <v>43191</v>
      </c>
      <c r="AI4143" s="29" t="s">
        <v>15151</v>
      </c>
      <c r="AJ4143" s="178">
        <f t="shared" si="343"/>
        <v>45016</v>
      </c>
      <c r="AK4143" s="23" t="s">
        <v>19703</v>
      </c>
      <c r="AL4143" s="23" t="s">
        <v>19915</v>
      </c>
      <c r="AM4143" s="35">
        <v>43191</v>
      </c>
      <c r="AN4143" s="408" t="str">
        <f>IF($AA4143-data!$G$1=0,"　",IF(AK4143=0,"　",VLOOKUP($AK4143,data!$A$1:$H$264,8,FALSE)))</f>
        <v>消耗部品交換対象</v>
      </c>
      <c r="AO4143" s="35"/>
      <c r="AP4143" s="134" t="s">
        <v>19701</v>
      </c>
      <c r="AQ4143" s="264">
        <f t="shared" si="340"/>
        <v>44256</v>
      </c>
    </row>
    <row r="4144" spans="1:43" ht="24.75" customHeight="1" x14ac:dyDescent="0.15">
      <c r="A4144" s="593">
        <v>4141</v>
      </c>
      <c r="B4144" s="23" t="s">
        <v>19694</v>
      </c>
      <c r="C4144" s="24" t="s">
        <v>19697</v>
      </c>
      <c r="D4144" s="23" t="s">
        <v>19698</v>
      </c>
      <c r="E4144" s="23" t="s">
        <v>19699</v>
      </c>
      <c r="F4144" s="24" t="s">
        <v>19700</v>
      </c>
      <c r="G4144" s="25" t="s">
        <v>19864</v>
      </c>
      <c r="H4144" s="23" t="s">
        <v>19865</v>
      </c>
      <c r="I4144" s="24" t="s">
        <v>19866</v>
      </c>
      <c r="J4144" s="581" t="s">
        <v>19868</v>
      </c>
      <c r="K4144" s="58" t="s">
        <v>19878</v>
      </c>
      <c r="L4144" s="565"/>
      <c r="M4144" s="23" t="s">
        <v>19867</v>
      </c>
      <c r="N4144" s="23"/>
      <c r="O4144" s="25" t="s">
        <v>19869</v>
      </c>
      <c r="P4144" s="23" t="s">
        <v>19870</v>
      </c>
      <c r="Q4144" s="25" t="s">
        <v>19871</v>
      </c>
      <c r="R4144" s="58"/>
      <c r="S4144" s="23" t="s">
        <v>19872</v>
      </c>
      <c r="T4144" s="23" t="s">
        <v>19873</v>
      </c>
      <c r="U4144" s="25" t="s">
        <v>19876</v>
      </c>
      <c r="V4144" s="23" t="s">
        <v>19875</v>
      </c>
      <c r="W4144" s="25" t="s">
        <v>19874</v>
      </c>
      <c r="X4144" s="58" t="s">
        <v>19878</v>
      </c>
      <c r="Y4144" s="23" t="s">
        <v>19877</v>
      </c>
      <c r="Z4144" s="23"/>
      <c r="AA4144" s="33">
        <v>5</v>
      </c>
      <c r="AB4144" s="295" t="str">
        <f t="shared" si="341"/>
        <v>年間</v>
      </c>
      <c r="AC4144" s="268"/>
      <c r="AD4144" s="23">
        <v>1</v>
      </c>
      <c r="AE4144" s="134">
        <v>76800</v>
      </c>
      <c r="AF4144" s="26">
        <f t="shared" si="342"/>
        <v>76800</v>
      </c>
      <c r="AG4144" s="27">
        <v>43191</v>
      </c>
      <c r="AH4144" s="168">
        <v>43191</v>
      </c>
      <c r="AI4144" s="29" t="s">
        <v>15151</v>
      </c>
      <c r="AJ4144" s="178">
        <f t="shared" si="343"/>
        <v>45016</v>
      </c>
      <c r="AK4144" s="23" t="s">
        <v>19703</v>
      </c>
      <c r="AL4144" s="23" t="s">
        <v>19916</v>
      </c>
      <c r="AM4144" s="35">
        <v>43191</v>
      </c>
      <c r="AN4144" s="408" t="str">
        <f>IF($AA4144-data!$G$1=0,"　",IF(AK4144=0,"　",VLOOKUP($AK4144,data!$A$1:$H$264,8,FALSE)))</f>
        <v>消耗部品交換対象</v>
      </c>
      <c r="AO4144" s="35"/>
      <c r="AP4144" s="134" t="s">
        <v>19701</v>
      </c>
      <c r="AQ4144" s="264">
        <f t="shared" si="340"/>
        <v>44256</v>
      </c>
    </row>
    <row r="4145" spans="1:43" ht="24.75" customHeight="1" x14ac:dyDescent="0.15">
      <c r="A4145" s="593">
        <v>4142</v>
      </c>
      <c r="B4145" s="23" t="s">
        <v>19694</v>
      </c>
      <c r="C4145" s="24" t="s">
        <v>19697</v>
      </c>
      <c r="D4145" s="23" t="s">
        <v>19698</v>
      </c>
      <c r="E4145" s="23" t="s">
        <v>19699</v>
      </c>
      <c r="F4145" s="24" t="s">
        <v>19700</v>
      </c>
      <c r="G4145" s="25" t="s">
        <v>19864</v>
      </c>
      <c r="H4145" s="23" t="s">
        <v>19865</v>
      </c>
      <c r="I4145" s="24" t="s">
        <v>19866</v>
      </c>
      <c r="J4145" s="581" t="s">
        <v>19868</v>
      </c>
      <c r="K4145" s="58" t="s">
        <v>19878</v>
      </c>
      <c r="L4145" s="565"/>
      <c r="M4145" s="23" t="s">
        <v>19867</v>
      </c>
      <c r="N4145" s="23"/>
      <c r="O4145" s="25" t="s">
        <v>19869</v>
      </c>
      <c r="P4145" s="23" t="s">
        <v>19870</v>
      </c>
      <c r="Q4145" s="25" t="s">
        <v>19871</v>
      </c>
      <c r="R4145" s="58"/>
      <c r="S4145" s="23" t="s">
        <v>19872</v>
      </c>
      <c r="T4145" s="23" t="s">
        <v>19873</v>
      </c>
      <c r="U4145" s="25" t="s">
        <v>19876</v>
      </c>
      <c r="V4145" s="23" t="s">
        <v>19875</v>
      </c>
      <c r="W4145" s="25" t="s">
        <v>19874</v>
      </c>
      <c r="X4145" s="58" t="s">
        <v>19878</v>
      </c>
      <c r="Y4145" s="23" t="s">
        <v>19877</v>
      </c>
      <c r="Z4145" s="23"/>
      <c r="AA4145" s="33">
        <v>5</v>
      </c>
      <c r="AB4145" s="295" t="str">
        <f t="shared" si="341"/>
        <v>年間</v>
      </c>
      <c r="AC4145" s="268"/>
      <c r="AD4145" s="23">
        <v>1</v>
      </c>
      <c r="AE4145" s="134">
        <v>76800</v>
      </c>
      <c r="AF4145" s="26">
        <f t="shared" si="342"/>
        <v>76800</v>
      </c>
      <c r="AG4145" s="27">
        <v>43191</v>
      </c>
      <c r="AH4145" s="168">
        <v>43191</v>
      </c>
      <c r="AI4145" s="29" t="s">
        <v>15151</v>
      </c>
      <c r="AJ4145" s="178">
        <f t="shared" si="343"/>
        <v>45016</v>
      </c>
      <c r="AK4145" s="23" t="s">
        <v>19703</v>
      </c>
      <c r="AL4145" s="23" t="s">
        <v>19917</v>
      </c>
      <c r="AM4145" s="35">
        <v>43191</v>
      </c>
      <c r="AN4145" s="408" t="str">
        <f>IF($AA4145-data!$G$1=0,"　",IF(AK4145=0,"　",VLOOKUP($AK4145,data!$A$1:$H$264,8,FALSE)))</f>
        <v>消耗部品交換対象</v>
      </c>
      <c r="AO4145" s="35"/>
      <c r="AP4145" s="134" t="s">
        <v>19701</v>
      </c>
      <c r="AQ4145" s="264">
        <f t="shared" si="340"/>
        <v>44256</v>
      </c>
    </row>
    <row r="4146" spans="1:43" ht="24.75" customHeight="1" x14ac:dyDescent="0.15">
      <c r="A4146" s="593">
        <v>4143</v>
      </c>
      <c r="B4146" s="23" t="s">
        <v>19695</v>
      </c>
      <c r="C4146" s="24" t="s">
        <v>2344</v>
      </c>
      <c r="D4146" s="23"/>
      <c r="E4146" s="23"/>
      <c r="F4146" s="24"/>
      <c r="G4146" s="25"/>
      <c r="H4146" s="23"/>
      <c r="I4146" s="23"/>
      <c r="J4146" s="25"/>
      <c r="K4146" s="58"/>
      <c r="L4146" s="58"/>
      <c r="M4146" s="23"/>
      <c r="N4146" s="23"/>
      <c r="O4146" s="25"/>
      <c r="P4146" s="23"/>
      <c r="Q4146" s="25"/>
      <c r="R4146" s="58"/>
      <c r="S4146" s="23"/>
      <c r="T4146" s="23"/>
      <c r="U4146" s="25"/>
      <c r="V4146" s="23"/>
      <c r="W4146" s="25"/>
      <c r="X4146" s="58"/>
      <c r="Y4146" s="23"/>
      <c r="Z4146" s="23"/>
      <c r="AA4146" s="33"/>
      <c r="AB4146" s="295" t="str">
        <f t="shared" ref="AB4146:AB4183" si="344">IF(ISBLANK($AA4146),"","年間")</f>
        <v/>
      </c>
      <c r="AC4146" s="268"/>
      <c r="AD4146" s="23"/>
      <c r="AE4146" s="134"/>
      <c r="AF4146" s="26" t="str">
        <f t="shared" ref="AF4146:AF4180" si="345">IF(ISBLANK($AE4146),"",$AE4146*$AD4146)</f>
        <v/>
      </c>
      <c r="AG4146" s="27"/>
      <c r="AH4146" s="168"/>
      <c r="AI4146" s="29" t="s">
        <v>15151</v>
      </c>
      <c r="AJ4146" s="178" t="str">
        <f t="shared" ref="AJ4146:AJ4179" si="346">IF(ISBLANK($AH4146),"",DATE(YEAR($AH4146)+$AA4146,MONTH($AH4146),DAY($AH4146)-1))</f>
        <v/>
      </c>
      <c r="AK4146" s="23"/>
      <c r="AL4146" s="23"/>
      <c r="AM4146" s="35"/>
      <c r="AN4146" s="408" t="str">
        <f>IF($AA4146-data!$G$1=0,"　",IF(AK4146=0,"　",VLOOKUP($AK4146,data!$A$1:$H$264,8,FALSE)))</f>
        <v>　</v>
      </c>
      <c r="AO4146" s="35"/>
      <c r="AP4146" s="134"/>
      <c r="AQ4146" s="264" t="str">
        <f t="shared" si="340"/>
        <v/>
      </c>
    </row>
    <row r="4147" spans="1:43" ht="24.75" customHeight="1" x14ac:dyDescent="0.15">
      <c r="A4147" s="593">
        <v>4144</v>
      </c>
      <c r="B4147" s="23" t="s">
        <v>19696</v>
      </c>
      <c r="C4147" s="24" t="s">
        <v>2344</v>
      </c>
      <c r="D4147" s="23"/>
      <c r="E4147" s="23"/>
      <c r="F4147" s="24"/>
      <c r="G4147" s="25"/>
      <c r="H4147" s="23"/>
      <c r="I4147" s="23"/>
      <c r="J4147" s="25"/>
      <c r="K4147" s="58"/>
      <c r="L4147" s="58"/>
      <c r="M4147" s="23"/>
      <c r="N4147" s="23"/>
      <c r="O4147" s="25"/>
      <c r="P4147" s="23"/>
      <c r="Q4147" s="25"/>
      <c r="R4147" s="58"/>
      <c r="S4147" s="23"/>
      <c r="T4147" s="23"/>
      <c r="U4147" s="25"/>
      <c r="V4147" s="23"/>
      <c r="W4147" s="25"/>
      <c r="X4147" s="58"/>
      <c r="Y4147" s="23"/>
      <c r="Z4147" s="23"/>
      <c r="AA4147" s="33"/>
      <c r="AB4147" s="295" t="str">
        <f t="shared" si="344"/>
        <v/>
      </c>
      <c r="AC4147" s="268"/>
      <c r="AD4147" s="23"/>
      <c r="AE4147" s="134"/>
      <c r="AF4147" s="26" t="str">
        <f t="shared" si="345"/>
        <v/>
      </c>
      <c r="AG4147" s="27"/>
      <c r="AH4147" s="168"/>
      <c r="AI4147" s="29" t="s">
        <v>15151</v>
      </c>
      <c r="AJ4147" s="178" t="str">
        <f t="shared" si="346"/>
        <v/>
      </c>
      <c r="AK4147" s="23"/>
      <c r="AL4147" s="23"/>
      <c r="AM4147" s="35"/>
      <c r="AN4147" s="408" t="str">
        <f>IF($AA4147-data!$G$1=0,"　",IF(AK4147=0,"　",VLOOKUP($AK4147,data!$A$1:$H$264,8,FALSE)))</f>
        <v>　</v>
      </c>
      <c r="AO4147" s="35"/>
      <c r="AP4147" s="134"/>
      <c r="AQ4147" s="264" t="str">
        <f t="shared" si="340"/>
        <v/>
      </c>
    </row>
    <row r="4148" spans="1:43" ht="24.75" customHeight="1" x14ac:dyDescent="0.15">
      <c r="A4148" s="593">
        <v>4145</v>
      </c>
      <c r="B4148" s="23" t="s">
        <v>19731</v>
      </c>
      <c r="C4148" s="24" t="s">
        <v>2344</v>
      </c>
      <c r="D4148" s="23"/>
      <c r="E4148" s="23"/>
      <c r="F4148" s="24"/>
      <c r="G4148" s="25"/>
      <c r="H4148" s="23"/>
      <c r="I4148" s="23"/>
      <c r="J4148" s="25"/>
      <c r="K4148" s="58"/>
      <c r="L4148" s="58"/>
      <c r="M4148" s="23"/>
      <c r="N4148" s="23"/>
      <c r="O4148" s="25"/>
      <c r="P4148" s="23"/>
      <c r="Q4148" s="25"/>
      <c r="R4148" s="58"/>
      <c r="S4148" s="23"/>
      <c r="T4148" s="23"/>
      <c r="U4148" s="25"/>
      <c r="V4148" s="23"/>
      <c r="W4148" s="25"/>
      <c r="X4148" s="58"/>
      <c r="Y4148" s="23"/>
      <c r="Z4148" s="23"/>
      <c r="AA4148" s="33"/>
      <c r="AB4148" s="295" t="str">
        <f t="shared" si="344"/>
        <v/>
      </c>
      <c r="AC4148" s="268"/>
      <c r="AD4148" s="23"/>
      <c r="AE4148" s="134"/>
      <c r="AF4148" s="26" t="str">
        <f t="shared" si="345"/>
        <v/>
      </c>
      <c r="AG4148" s="27"/>
      <c r="AH4148" s="168"/>
      <c r="AI4148" s="29" t="s">
        <v>15151</v>
      </c>
      <c r="AJ4148" s="178" t="str">
        <f t="shared" si="346"/>
        <v/>
      </c>
      <c r="AK4148" s="23"/>
      <c r="AL4148" s="23"/>
      <c r="AM4148" s="35"/>
      <c r="AN4148" s="408" t="str">
        <f>IF($AA4148-data!$G$1=0,"　",IF(AK4148=0,"　",VLOOKUP($AK4148,data!$A$1:$H$264,8,FALSE)))</f>
        <v>　</v>
      </c>
      <c r="AO4148" s="35"/>
      <c r="AP4148" s="134"/>
      <c r="AQ4148" s="264" t="str">
        <f t="shared" si="340"/>
        <v/>
      </c>
    </row>
    <row r="4149" spans="1:43" ht="24.75" customHeight="1" x14ac:dyDescent="0.15">
      <c r="A4149" s="593">
        <v>4146</v>
      </c>
      <c r="B4149" s="23" t="s">
        <v>19734</v>
      </c>
      <c r="C4149" s="24" t="s">
        <v>19736</v>
      </c>
      <c r="D4149" s="23" t="s">
        <v>19737</v>
      </c>
      <c r="E4149" s="23" t="s">
        <v>582</v>
      </c>
      <c r="F4149" s="24" t="s">
        <v>19700</v>
      </c>
      <c r="G4149" s="25" t="s">
        <v>19746</v>
      </c>
      <c r="H4149" s="23" t="s">
        <v>19747</v>
      </c>
      <c r="I4149" s="145" t="s">
        <v>11136</v>
      </c>
      <c r="J4149" s="58" t="s">
        <v>19748</v>
      </c>
      <c r="K4149" s="58"/>
      <c r="L4149" s="58"/>
      <c r="M4149" s="23" t="s">
        <v>19749</v>
      </c>
      <c r="N4149" s="23" t="s">
        <v>19750</v>
      </c>
      <c r="O4149" s="25" t="s">
        <v>19746</v>
      </c>
      <c r="P4149" s="23" t="s">
        <v>19751</v>
      </c>
      <c r="Q4149" s="58" t="s">
        <v>19752</v>
      </c>
      <c r="R4149" s="25"/>
      <c r="S4149" s="95" t="s">
        <v>19749</v>
      </c>
      <c r="T4149" s="95" t="s">
        <v>19750</v>
      </c>
      <c r="U4149" s="25" t="s">
        <v>19746</v>
      </c>
      <c r="V4149" s="23" t="s">
        <v>19753</v>
      </c>
      <c r="W4149" s="58" t="s">
        <v>19754</v>
      </c>
      <c r="X4149" s="58"/>
      <c r="Y4149" s="23" t="s">
        <v>19755</v>
      </c>
      <c r="Z4149" s="23" t="s">
        <v>19756</v>
      </c>
      <c r="AA4149" s="33">
        <v>5</v>
      </c>
      <c r="AB4149" s="295" t="str">
        <f t="shared" si="344"/>
        <v>年間</v>
      </c>
      <c r="AC4149" s="268"/>
      <c r="AD4149" s="23">
        <v>1</v>
      </c>
      <c r="AE4149" s="203">
        <v>21180</v>
      </c>
      <c r="AF4149" s="26">
        <f t="shared" si="345"/>
        <v>21180</v>
      </c>
      <c r="AG4149" s="27">
        <v>43160</v>
      </c>
      <c r="AH4149" s="168">
        <v>43191</v>
      </c>
      <c r="AI4149" s="29" t="s">
        <v>15151</v>
      </c>
      <c r="AJ4149" s="178">
        <f t="shared" si="346"/>
        <v>45016</v>
      </c>
      <c r="AK4149" s="23" t="s">
        <v>19738</v>
      </c>
      <c r="AL4149" s="23" t="s">
        <v>19741</v>
      </c>
      <c r="AM4149" s="35">
        <v>43191</v>
      </c>
      <c r="AN4149" s="408">
        <f>IF($AA4149-data!$G$1=0,"　",IF(AK4149=0,"　",VLOOKUP($AK4149,data!$A$1:$H$264,8,FALSE)))</f>
        <v>0</v>
      </c>
      <c r="AO4149" s="35"/>
      <c r="AP4149" s="134" t="s">
        <v>19757</v>
      </c>
      <c r="AQ4149" s="264" t="str">
        <f t="shared" si="340"/>
        <v/>
      </c>
    </row>
    <row r="4150" spans="1:43" ht="24.75" customHeight="1" x14ac:dyDescent="0.15">
      <c r="A4150" s="593">
        <v>4147</v>
      </c>
      <c r="B4150" s="23" t="s">
        <v>19734</v>
      </c>
      <c r="C4150" s="24" t="s">
        <v>19736</v>
      </c>
      <c r="D4150" s="23" t="s">
        <v>19737</v>
      </c>
      <c r="E4150" s="23" t="s">
        <v>582</v>
      </c>
      <c r="F4150" s="24" t="s">
        <v>19700</v>
      </c>
      <c r="G4150" s="25" t="s">
        <v>19746</v>
      </c>
      <c r="H4150" s="23" t="s">
        <v>19747</v>
      </c>
      <c r="I4150" s="145" t="s">
        <v>11136</v>
      </c>
      <c r="J4150" s="58" t="s">
        <v>19748</v>
      </c>
      <c r="K4150" s="58"/>
      <c r="L4150" s="58"/>
      <c r="M4150" s="23" t="s">
        <v>19749</v>
      </c>
      <c r="N4150" s="23" t="s">
        <v>19750</v>
      </c>
      <c r="O4150" s="25" t="s">
        <v>19746</v>
      </c>
      <c r="P4150" s="23" t="s">
        <v>19751</v>
      </c>
      <c r="Q4150" s="58" t="s">
        <v>19752</v>
      </c>
      <c r="R4150" s="25"/>
      <c r="S4150" s="95" t="s">
        <v>19749</v>
      </c>
      <c r="T4150" s="95" t="s">
        <v>19750</v>
      </c>
      <c r="U4150" s="25" t="s">
        <v>19746</v>
      </c>
      <c r="V4150" s="23" t="s">
        <v>19753</v>
      </c>
      <c r="W4150" s="58" t="s">
        <v>19754</v>
      </c>
      <c r="X4150" s="58"/>
      <c r="Y4150" s="23" t="s">
        <v>19755</v>
      </c>
      <c r="Z4150" s="23" t="s">
        <v>19756</v>
      </c>
      <c r="AA4150" s="33">
        <v>5</v>
      </c>
      <c r="AB4150" s="295" t="str">
        <f t="shared" si="344"/>
        <v>年間</v>
      </c>
      <c r="AC4150" s="268"/>
      <c r="AD4150" s="23">
        <v>1</v>
      </c>
      <c r="AE4150" s="203">
        <v>21180</v>
      </c>
      <c r="AF4150" s="26">
        <f t="shared" si="345"/>
        <v>21180</v>
      </c>
      <c r="AG4150" s="27">
        <v>43160</v>
      </c>
      <c r="AH4150" s="168">
        <v>43191</v>
      </c>
      <c r="AI4150" s="29" t="s">
        <v>15151</v>
      </c>
      <c r="AJ4150" s="178">
        <f t="shared" si="346"/>
        <v>45016</v>
      </c>
      <c r="AK4150" s="23" t="s">
        <v>19738</v>
      </c>
      <c r="AL4150" s="23" t="s">
        <v>19742</v>
      </c>
      <c r="AM4150" s="35">
        <v>43191</v>
      </c>
      <c r="AN4150" s="408">
        <f>IF($AA4150-data!$G$1=0,"　",IF(AK4150=0,"　",VLOOKUP($AK4150,data!$A$1:$H$264,8,FALSE)))</f>
        <v>0</v>
      </c>
      <c r="AO4150" s="35"/>
      <c r="AP4150" s="134" t="s">
        <v>19740</v>
      </c>
      <c r="AQ4150" s="264" t="str">
        <f t="shared" si="340"/>
        <v/>
      </c>
    </row>
    <row r="4151" spans="1:43" ht="24.75" customHeight="1" x14ac:dyDescent="0.15">
      <c r="A4151" s="593">
        <v>4148</v>
      </c>
      <c r="B4151" s="23" t="s">
        <v>19734</v>
      </c>
      <c r="C4151" s="24" t="s">
        <v>19736</v>
      </c>
      <c r="D4151" s="23" t="s">
        <v>19737</v>
      </c>
      <c r="E4151" s="23" t="s">
        <v>582</v>
      </c>
      <c r="F4151" s="24" t="s">
        <v>19700</v>
      </c>
      <c r="G4151" s="25" t="s">
        <v>19746</v>
      </c>
      <c r="H4151" s="23" t="s">
        <v>19747</v>
      </c>
      <c r="I4151" s="145" t="s">
        <v>11136</v>
      </c>
      <c r="J4151" s="58" t="s">
        <v>19748</v>
      </c>
      <c r="K4151" s="58"/>
      <c r="L4151" s="58"/>
      <c r="M4151" s="23" t="s">
        <v>19749</v>
      </c>
      <c r="N4151" s="23" t="s">
        <v>19750</v>
      </c>
      <c r="O4151" s="25" t="s">
        <v>19746</v>
      </c>
      <c r="P4151" s="23" t="s">
        <v>19751</v>
      </c>
      <c r="Q4151" s="58" t="s">
        <v>19752</v>
      </c>
      <c r="R4151" s="25"/>
      <c r="S4151" s="95" t="s">
        <v>19749</v>
      </c>
      <c r="T4151" s="95" t="s">
        <v>19750</v>
      </c>
      <c r="U4151" s="25" t="s">
        <v>19746</v>
      </c>
      <c r="V4151" s="23" t="s">
        <v>19753</v>
      </c>
      <c r="W4151" s="58" t="s">
        <v>19754</v>
      </c>
      <c r="X4151" s="58"/>
      <c r="Y4151" s="23" t="s">
        <v>19755</v>
      </c>
      <c r="Z4151" s="23" t="s">
        <v>19756</v>
      </c>
      <c r="AA4151" s="33">
        <v>5</v>
      </c>
      <c r="AB4151" s="295" t="str">
        <f t="shared" si="344"/>
        <v>年間</v>
      </c>
      <c r="AC4151" s="268"/>
      <c r="AD4151" s="23">
        <v>1</v>
      </c>
      <c r="AE4151" s="203">
        <v>21180</v>
      </c>
      <c r="AF4151" s="26">
        <f t="shared" si="345"/>
        <v>21180</v>
      </c>
      <c r="AG4151" s="27">
        <v>43160</v>
      </c>
      <c r="AH4151" s="168">
        <v>43191</v>
      </c>
      <c r="AI4151" s="29" t="s">
        <v>15151</v>
      </c>
      <c r="AJ4151" s="178">
        <f t="shared" si="346"/>
        <v>45016</v>
      </c>
      <c r="AK4151" s="23" t="s">
        <v>19738</v>
      </c>
      <c r="AL4151" s="23" t="s">
        <v>19743</v>
      </c>
      <c r="AM4151" s="35">
        <v>43191</v>
      </c>
      <c r="AN4151" s="408">
        <f>IF($AA4151-data!$G$1=0,"　",IF(AK4151=0,"　",VLOOKUP($AK4151,data!$A$1:$H$264,8,FALSE)))</f>
        <v>0</v>
      </c>
      <c r="AO4151" s="35"/>
      <c r="AP4151" s="134" t="s">
        <v>19740</v>
      </c>
      <c r="AQ4151" s="264" t="str">
        <f t="shared" si="340"/>
        <v/>
      </c>
    </row>
    <row r="4152" spans="1:43" ht="24.75" customHeight="1" x14ac:dyDescent="0.15">
      <c r="A4152" s="593">
        <v>4149</v>
      </c>
      <c r="B4152" s="23" t="s">
        <v>19734</v>
      </c>
      <c r="C4152" s="24" t="s">
        <v>19736</v>
      </c>
      <c r="D4152" s="23" t="s">
        <v>19737</v>
      </c>
      <c r="E4152" s="23" t="s">
        <v>582</v>
      </c>
      <c r="F4152" s="24" t="s">
        <v>19700</v>
      </c>
      <c r="G4152" s="25" t="s">
        <v>19746</v>
      </c>
      <c r="H4152" s="23" t="s">
        <v>19747</v>
      </c>
      <c r="I4152" s="145" t="s">
        <v>11136</v>
      </c>
      <c r="J4152" s="58" t="s">
        <v>19748</v>
      </c>
      <c r="K4152" s="58"/>
      <c r="L4152" s="58"/>
      <c r="M4152" s="23" t="s">
        <v>19749</v>
      </c>
      <c r="N4152" s="23" t="s">
        <v>19750</v>
      </c>
      <c r="O4152" s="25" t="s">
        <v>19746</v>
      </c>
      <c r="P4152" s="23" t="s">
        <v>19751</v>
      </c>
      <c r="Q4152" s="58" t="s">
        <v>19752</v>
      </c>
      <c r="R4152" s="25"/>
      <c r="S4152" s="95" t="s">
        <v>19749</v>
      </c>
      <c r="T4152" s="95" t="s">
        <v>19750</v>
      </c>
      <c r="U4152" s="25" t="s">
        <v>19746</v>
      </c>
      <c r="V4152" s="23" t="s">
        <v>19753</v>
      </c>
      <c r="W4152" s="58" t="s">
        <v>19754</v>
      </c>
      <c r="X4152" s="58"/>
      <c r="Y4152" s="23" t="s">
        <v>19755</v>
      </c>
      <c r="Z4152" s="23" t="s">
        <v>19756</v>
      </c>
      <c r="AA4152" s="33">
        <v>5</v>
      </c>
      <c r="AB4152" s="295" t="str">
        <f t="shared" si="344"/>
        <v>年間</v>
      </c>
      <c r="AC4152" s="268"/>
      <c r="AD4152" s="23">
        <v>1</v>
      </c>
      <c r="AE4152" s="203">
        <v>21180</v>
      </c>
      <c r="AF4152" s="26">
        <f t="shared" si="345"/>
        <v>21180</v>
      </c>
      <c r="AG4152" s="27">
        <v>43160</v>
      </c>
      <c r="AH4152" s="168">
        <v>43191</v>
      </c>
      <c r="AI4152" s="29" t="s">
        <v>15151</v>
      </c>
      <c r="AJ4152" s="178">
        <f t="shared" si="346"/>
        <v>45016</v>
      </c>
      <c r="AK4152" s="23" t="s">
        <v>19738</v>
      </c>
      <c r="AL4152" s="23" t="s">
        <v>19744</v>
      </c>
      <c r="AM4152" s="35">
        <v>43191</v>
      </c>
      <c r="AN4152" s="408">
        <f>IF($AA4152-data!$G$1=0,"　",IF(AK4152=0,"　",VLOOKUP($AK4152,data!$A$1:$H$264,8,FALSE)))</f>
        <v>0</v>
      </c>
      <c r="AO4152" s="35"/>
      <c r="AP4152" s="134" t="s">
        <v>19740</v>
      </c>
      <c r="AQ4152" s="264" t="str">
        <f t="shared" si="340"/>
        <v/>
      </c>
    </row>
    <row r="4153" spans="1:43" ht="24.75" customHeight="1" x14ac:dyDescent="0.15">
      <c r="A4153" s="593">
        <v>4150</v>
      </c>
      <c r="B4153" s="23" t="s">
        <v>19735</v>
      </c>
      <c r="C4153" s="24" t="s">
        <v>19736</v>
      </c>
      <c r="D4153" s="23" t="s">
        <v>19737</v>
      </c>
      <c r="E4153" s="23" t="s">
        <v>582</v>
      </c>
      <c r="F4153" s="24" t="s">
        <v>19700</v>
      </c>
      <c r="G4153" s="25" t="s">
        <v>19746</v>
      </c>
      <c r="H4153" s="23" t="s">
        <v>19747</v>
      </c>
      <c r="I4153" s="145" t="s">
        <v>11136</v>
      </c>
      <c r="J4153" s="58" t="s">
        <v>19748</v>
      </c>
      <c r="K4153" s="58"/>
      <c r="L4153" s="58"/>
      <c r="M4153" s="23" t="s">
        <v>19749</v>
      </c>
      <c r="N4153" s="23" t="s">
        <v>19750</v>
      </c>
      <c r="O4153" s="25" t="s">
        <v>19746</v>
      </c>
      <c r="P4153" s="23" t="s">
        <v>19751</v>
      </c>
      <c r="Q4153" s="58" t="s">
        <v>19752</v>
      </c>
      <c r="R4153" s="25"/>
      <c r="S4153" s="95" t="s">
        <v>19749</v>
      </c>
      <c r="T4153" s="95" t="s">
        <v>19750</v>
      </c>
      <c r="U4153" s="25" t="s">
        <v>19746</v>
      </c>
      <c r="V4153" s="23" t="s">
        <v>19753</v>
      </c>
      <c r="W4153" s="58" t="s">
        <v>19754</v>
      </c>
      <c r="X4153" s="58"/>
      <c r="Y4153" s="23" t="s">
        <v>19755</v>
      </c>
      <c r="Z4153" s="23" t="s">
        <v>19756</v>
      </c>
      <c r="AA4153" s="33">
        <v>5</v>
      </c>
      <c r="AB4153" s="295" t="str">
        <f t="shared" si="344"/>
        <v>年間</v>
      </c>
      <c r="AC4153" s="268"/>
      <c r="AD4153" s="23">
        <v>1</v>
      </c>
      <c r="AE4153" s="203">
        <v>96600</v>
      </c>
      <c r="AF4153" s="26">
        <f t="shared" si="345"/>
        <v>96600</v>
      </c>
      <c r="AG4153" s="27">
        <v>43160</v>
      </c>
      <c r="AH4153" s="168">
        <v>43191</v>
      </c>
      <c r="AI4153" s="29" t="s">
        <v>15151</v>
      </c>
      <c r="AJ4153" s="178">
        <f t="shared" si="346"/>
        <v>45016</v>
      </c>
      <c r="AK4153" s="23" t="s">
        <v>19739</v>
      </c>
      <c r="AL4153" s="23" t="s">
        <v>19745</v>
      </c>
      <c r="AM4153" s="35">
        <v>43191</v>
      </c>
      <c r="AN4153" s="408" t="str">
        <f>IF($AA4153-data!$G$1=0,"　",IF(AK4153=0,"　",VLOOKUP($AK4153,data!$A$1:$H$264,8,FALSE)))</f>
        <v>消耗部品交換対象</v>
      </c>
      <c r="AO4153" s="35"/>
      <c r="AP4153" s="134" t="s">
        <v>19740</v>
      </c>
      <c r="AQ4153" s="264">
        <f t="shared" si="340"/>
        <v>44256</v>
      </c>
    </row>
    <row r="4154" spans="1:43" ht="24.75" customHeight="1" x14ac:dyDescent="0.15">
      <c r="A4154" s="593">
        <v>4151</v>
      </c>
      <c r="B4154" s="23" t="s">
        <v>19824</v>
      </c>
      <c r="C4154" s="24" t="s">
        <v>2344</v>
      </c>
      <c r="D4154" s="23"/>
      <c r="E4154" s="23"/>
      <c r="F4154" s="24"/>
      <c r="G4154" s="25"/>
      <c r="H4154" s="23"/>
      <c r="I4154" s="23"/>
      <c r="J4154" s="25"/>
      <c r="K4154" s="58"/>
      <c r="L4154" s="58"/>
      <c r="M4154" s="23"/>
      <c r="N4154" s="23"/>
      <c r="O4154" s="25"/>
      <c r="P4154" s="23"/>
      <c r="Q4154" s="25"/>
      <c r="R4154" s="58"/>
      <c r="S4154" s="23"/>
      <c r="T4154" s="23"/>
      <c r="U4154" s="25"/>
      <c r="V4154" s="23"/>
      <c r="W4154" s="25"/>
      <c r="X4154" s="58"/>
      <c r="Y4154" s="23"/>
      <c r="Z4154" s="23"/>
      <c r="AA4154" s="33"/>
      <c r="AB4154" s="295" t="str">
        <f t="shared" si="344"/>
        <v/>
      </c>
      <c r="AC4154" s="268"/>
      <c r="AD4154" s="23"/>
      <c r="AE4154" s="134"/>
      <c r="AF4154" s="26" t="str">
        <f t="shared" si="345"/>
        <v/>
      </c>
      <c r="AG4154" s="27"/>
      <c r="AH4154" s="168"/>
      <c r="AI4154" s="29" t="s">
        <v>15151</v>
      </c>
      <c r="AJ4154" s="178" t="str">
        <f t="shared" si="346"/>
        <v/>
      </c>
      <c r="AK4154" s="23"/>
      <c r="AL4154" s="23"/>
      <c r="AM4154" s="35"/>
      <c r="AN4154" s="408" t="str">
        <f>IF($AA4154-data!$G$1=0,"　",IF(AK4154=0,"　",VLOOKUP($AK4154,data!$A$1:$H$264,8,FALSE)))</f>
        <v>　</v>
      </c>
      <c r="AO4154" s="35"/>
      <c r="AP4154" s="134"/>
      <c r="AQ4154" s="264" t="str">
        <f t="shared" si="340"/>
        <v/>
      </c>
    </row>
    <row r="4155" spans="1:43" ht="24.75" customHeight="1" x14ac:dyDescent="0.15">
      <c r="A4155" s="593">
        <v>4152</v>
      </c>
      <c r="B4155" s="23" t="s">
        <v>19842</v>
      </c>
      <c r="C4155" s="24" t="s">
        <v>19844</v>
      </c>
      <c r="D4155" s="23" t="s">
        <v>19845</v>
      </c>
      <c r="E4155" s="23" t="s">
        <v>19846</v>
      </c>
      <c r="F4155" s="24" t="s">
        <v>19847</v>
      </c>
      <c r="G4155" s="25" t="s">
        <v>20082</v>
      </c>
      <c r="H4155" s="23" t="s">
        <v>20067</v>
      </c>
      <c r="I4155" s="145" t="s">
        <v>19848</v>
      </c>
      <c r="J4155" s="58" t="s">
        <v>20072</v>
      </c>
      <c r="K4155" s="58" t="s">
        <v>20068</v>
      </c>
      <c r="L4155" s="58" t="s">
        <v>20073</v>
      </c>
      <c r="M4155" s="23" t="s">
        <v>20069</v>
      </c>
      <c r="N4155" s="23" t="s">
        <v>20070</v>
      </c>
      <c r="O4155" s="25" t="s">
        <v>19849</v>
      </c>
      <c r="P4155" s="23"/>
      <c r="Q4155" s="25"/>
      <c r="R4155" s="58"/>
      <c r="S4155" s="23"/>
      <c r="T4155" s="23"/>
      <c r="U4155" s="25" t="s">
        <v>20066</v>
      </c>
      <c r="V4155" s="23" t="s">
        <v>20074</v>
      </c>
      <c r="W4155" s="58" t="s">
        <v>19852</v>
      </c>
      <c r="X4155" s="58" t="s">
        <v>20075</v>
      </c>
      <c r="Y4155" s="23" t="s">
        <v>13782</v>
      </c>
      <c r="Z4155" s="23" t="s">
        <v>3239</v>
      </c>
      <c r="AA4155" s="33">
        <v>3</v>
      </c>
      <c r="AB4155" s="295" t="str">
        <f t="shared" si="344"/>
        <v>年間</v>
      </c>
      <c r="AC4155" s="268"/>
      <c r="AD4155" s="23">
        <v>1</v>
      </c>
      <c r="AE4155" s="203">
        <v>109800</v>
      </c>
      <c r="AF4155" s="26">
        <f t="shared" si="345"/>
        <v>109800</v>
      </c>
      <c r="AG4155" s="27">
        <v>43191</v>
      </c>
      <c r="AH4155" s="168">
        <v>43210</v>
      </c>
      <c r="AI4155" s="29" t="s">
        <v>15151</v>
      </c>
      <c r="AJ4155" s="178">
        <f t="shared" si="346"/>
        <v>44305</v>
      </c>
      <c r="AK4155" s="23" t="s">
        <v>20083</v>
      </c>
      <c r="AL4155" s="23" t="s">
        <v>20085</v>
      </c>
      <c r="AM4155" s="35">
        <v>43210</v>
      </c>
      <c r="AN4155" s="584" t="str">
        <f>IF($AA4155-data!$G$1=0,"　",IF(AK4155=0,"　",VLOOKUP($AK4155,data!$A$1:$H$264,8,FALSE)))</f>
        <v>　</v>
      </c>
      <c r="AO4155" s="568"/>
      <c r="AP4155" s="134" t="s">
        <v>20084</v>
      </c>
      <c r="AQ4155" s="585" t="str">
        <f t="shared" si="340"/>
        <v/>
      </c>
    </row>
    <row r="4156" spans="1:43" ht="24.75" customHeight="1" x14ac:dyDescent="0.15">
      <c r="A4156" s="593">
        <v>4153</v>
      </c>
      <c r="B4156" s="23" t="s">
        <v>19843</v>
      </c>
      <c r="C4156" s="24" t="s">
        <v>19844</v>
      </c>
      <c r="D4156" s="23" t="s">
        <v>19845</v>
      </c>
      <c r="E4156" s="23" t="s">
        <v>19846</v>
      </c>
      <c r="F4156" s="24" t="s">
        <v>19847</v>
      </c>
      <c r="G4156" s="25" t="s">
        <v>20071</v>
      </c>
      <c r="H4156" s="23" t="s">
        <v>20067</v>
      </c>
      <c r="I4156" s="145" t="s">
        <v>19848</v>
      </c>
      <c r="J4156" s="58" t="s">
        <v>20072</v>
      </c>
      <c r="K4156" s="58" t="s">
        <v>20068</v>
      </c>
      <c r="L4156" s="58" t="s">
        <v>20073</v>
      </c>
      <c r="M4156" s="23" t="s">
        <v>20069</v>
      </c>
      <c r="N4156" s="23" t="s">
        <v>20070</v>
      </c>
      <c r="O4156" s="25" t="s">
        <v>19849</v>
      </c>
      <c r="P4156" s="23"/>
      <c r="Q4156" s="25"/>
      <c r="R4156" s="58"/>
      <c r="S4156" s="23"/>
      <c r="T4156" s="23"/>
      <c r="U4156" s="25" t="s">
        <v>20066</v>
      </c>
      <c r="V4156" s="23" t="s">
        <v>20074</v>
      </c>
      <c r="W4156" s="58" t="s">
        <v>19852</v>
      </c>
      <c r="X4156" s="58" t="s">
        <v>20075</v>
      </c>
      <c r="Y4156" s="23" t="s">
        <v>13782</v>
      </c>
      <c r="Z4156" s="23" t="s">
        <v>3239</v>
      </c>
      <c r="AA4156" s="33">
        <v>3</v>
      </c>
      <c r="AB4156" s="295" t="str">
        <f t="shared" si="344"/>
        <v>年間</v>
      </c>
      <c r="AC4156" s="268"/>
      <c r="AD4156" s="23">
        <v>1</v>
      </c>
      <c r="AE4156" s="134">
        <v>17640</v>
      </c>
      <c r="AF4156" s="26">
        <f t="shared" si="345"/>
        <v>17640</v>
      </c>
      <c r="AG4156" s="27">
        <v>43191</v>
      </c>
      <c r="AH4156" s="168">
        <v>43210</v>
      </c>
      <c r="AI4156" s="29" t="s">
        <v>15151</v>
      </c>
      <c r="AJ4156" s="178">
        <f t="shared" si="346"/>
        <v>44305</v>
      </c>
      <c r="AK4156" s="23" t="s">
        <v>19850</v>
      </c>
      <c r="AL4156" s="23" t="s">
        <v>20076</v>
      </c>
      <c r="AM4156" s="35">
        <v>43210</v>
      </c>
      <c r="AN4156" s="584" t="str">
        <f>IF($AA4156-data!$G$1=0,"　",IF(AK4156=0,"　",VLOOKUP($AK4156,data!$A$1:$H$264,8,FALSE)))</f>
        <v>　</v>
      </c>
      <c r="AO4156" s="568"/>
      <c r="AP4156" s="134" t="s">
        <v>19851</v>
      </c>
      <c r="AQ4156" s="585" t="str">
        <f t="shared" si="340"/>
        <v/>
      </c>
    </row>
    <row r="4157" spans="1:43" ht="24.75" customHeight="1" x14ac:dyDescent="0.15">
      <c r="A4157" s="593">
        <v>4154</v>
      </c>
      <c r="B4157" s="23" t="s">
        <v>19843</v>
      </c>
      <c r="C4157" s="24" t="s">
        <v>19844</v>
      </c>
      <c r="D4157" s="23" t="s">
        <v>19845</v>
      </c>
      <c r="E4157" s="23" t="s">
        <v>19846</v>
      </c>
      <c r="F4157" s="24" t="s">
        <v>19847</v>
      </c>
      <c r="G4157" s="25" t="s">
        <v>20071</v>
      </c>
      <c r="H4157" s="23" t="s">
        <v>20067</v>
      </c>
      <c r="I4157" s="145" t="s">
        <v>19848</v>
      </c>
      <c r="J4157" s="58" t="s">
        <v>20072</v>
      </c>
      <c r="K4157" s="58" t="s">
        <v>20068</v>
      </c>
      <c r="L4157" s="58" t="s">
        <v>20073</v>
      </c>
      <c r="M4157" s="23" t="s">
        <v>20069</v>
      </c>
      <c r="N4157" s="23" t="s">
        <v>20070</v>
      </c>
      <c r="O4157" s="25" t="s">
        <v>19849</v>
      </c>
      <c r="P4157" s="23"/>
      <c r="Q4157" s="25"/>
      <c r="R4157" s="58"/>
      <c r="S4157" s="23"/>
      <c r="T4157" s="23"/>
      <c r="U4157" s="25" t="s">
        <v>20066</v>
      </c>
      <c r="V4157" s="23" t="s">
        <v>20074</v>
      </c>
      <c r="W4157" s="58" t="s">
        <v>19852</v>
      </c>
      <c r="X4157" s="58" t="s">
        <v>20075</v>
      </c>
      <c r="Y4157" s="23" t="s">
        <v>13782</v>
      </c>
      <c r="Z4157" s="23" t="s">
        <v>3239</v>
      </c>
      <c r="AA4157" s="33">
        <v>3</v>
      </c>
      <c r="AB4157" s="295" t="str">
        <f t="shared" si="344"/>
        <v>年間</v>
      </c>
      <c r="AC4157" s="268"/>
      <c r="AD4157" s="23">
        <v>1</v>
      </c>
      <c r="AE4157" s="134">
        <v>17640</v>
      </c>
      <c r="AF4157" s="26">
        <f t="shared" si="345"/>
        <v>17640</v>
      </c>
      <c r="AG4157" s="27">
        <v>43191</v>
      </c>
      <c r="AH4157" s="168">
        <v>43210</v>
      </c>
      <c r="AI4157" s="29" t="s">
        <v>15151</v>
      </c>
      <c r="AJ4157" s="178">
        <f t="shared" si="346"/>
        <v>44305</v>
      </c>
      <c r="AK4157" s="23" t="s">
        <v>19850</v>
      </c>
      <c r="AL4157" s="23" t="s">
        <v>20077</v>
      </c>
      <c r="AM4157" s="35">
        <v>43210</v>
      </c>
      <c r="AN4157" s="584" t="str">
        <f>IF($AA4157-data!$G$1=0,"　",IF(AK4157=0,"　",VLOOKUP($AK4157,data!$A$1:$H$264,8,FALSE)))</f>
        <v>　</v>
      </c>
      <c r="AO4157" s="568"/>
      <c r="AP4157" s="134" t="s">
        <v>19851</v>
      </c>
      <c r="AQ4157" s="585" t="str">
        <f t="shared" si="340"/>
        <v/>
      </c>
    </row>
    <row r="4158" spans="1:43" ht="24.75" customHeight="1" x14ac:dyDescent="0.15">
      <c r="A4158" s="593">
        <v>4155</v>
      </c>
      <c r="B4158" s="23" t="s">
        <v>19843</v>
      </c>
      <c r="C4158" s="24" t="s">
        <v>19844</v>
      </c>
      <c r="D4158" s="23" t="s">
        <v>19845</v>
      </c>
      <c r="E4158" s="23" t="s">
        <v>19846</v>
      </c>
      <c r="F4158" s="24" t="s">
        <v>19847</v>
      </c>
      <c r="G4158" s="25" t="s">
        <v>20071</v>
      </c>
      <c r="H4158" s="23" t="s">
        <v>20067</v>
      </c>
      <c r="I4158" s="145" t="s">
        <v>19848</v>
      </c>
      <c r="J4158" s="58" t="s">
        <v>20072</v>
      </c>
      <c r="K4158" s="58" t="s">
        <v>20068</v>
      </c>
      <c r="L4158" s="58" t="s">
        <v>20073</v>
      </c>
      <c r="M4158" s="23" t="s">
        <v>20069</v>
      </c>
      <c r="N4158" s="23" t="s">
        <v>20070</v>
      </c>
      <c r="O4158" s="25" t="s">
        <v>19849</v>
      </c>
      <c r="P4158" s="23"/>
      <c r="Q4158" s="25"/>
      <c r="R4158" s="58"/>
      <c r="S4158" s="23"/>
      <c r="T4158" s="23"/>
      <c r="U4158" s="25" t="s">
        <v>20066</v>
      </c>
      <c r="V4158" s="23" t="s">
        <v>20074</v>
      </c>
      <c r="W4158" s="58" t="s">
        <v>19852</v>
      </c>
      <c r="X4158" s="58" t="s">
        <v>20075</v>
      </c>
      <c r="Y4158" s="23" t="s">
        <v>13782</v>
      </c>
      <c r="Z4158" s="23" t="s">
        <v>3239</v>
      </c>
      <c r="AA4158" s="33">
        <v>3</v>
      </c>
      <c r="AB4158" s="295" t="str">
        <f t="shared" si="344"/>
        <v>年間</v>
      </c>
      <c r="AC4158" s="268"/>
      <c r="AD4158" s="23">
        <v>1</v>
      </c>
      <c r="AE4158" s="134">
        <v>17640</v>
      </c>
      <c r="AF4158" s="26">
        <f t="shared" si="345"/>
        <v>17640</v>
      </c>
      <c r="AG4158" s="27">
        <v>43191</v>
      </c>
      <c r="AH4158" s="168">
        <v>43210</v>
      </c>
      <c r="AI4158" s="29" t="s">
        <v>15151</v>
      </c>
      <c r="AJ4158" s="178">
        <f t="shared" si="346"/>
        <v>44305</v>
      </c>
      <c r="AK4158" s="23" t="s">
        <v>19850</v>
      </c>
      <c r="AL4158" s="23" t="s">
        <v>20078</v>
      </c>
      <c r="AM4158" s="35">
        <v>43210</v>
      </c>
      <c r="AN4158" s="584" t="str">
        <f>IF($AA4158-data!$G$1=0,"　",IF(AK4158=0,"　",VLOOKUP($AK4158,data!$A$1:$H$264,8,FALSE)))</f>
        <v>　</v>
      </c>
      <c r="AO4158" s="568"/>
      <c r="AP4158" s="134" t="s">
        <v>19851</v>
      </c>
      <c r="AQ4158" s="585" t="str">
        <f t="shared" si="340"/>
        <v/>
      </c>
    </row>
    <row r="4159" spans="1:43" ht="24.75" customHeight="1" x14ac:dyDescent="0.15">
      <c r="A4159" s="593">
        <v>4156</v>
      </c>
      <c r="B4159" s="23" t="s">
        <v>19843</v>
      </c>
      <c r="C4159" s="24" t="s">
        <v>19844</v>
      </c>
      <c r="D4159" s="23" t="s">
        <v>19845</v>
      </c>
      <c r="E4159" s="23" t="s">
        <v>19846</v>
      </c>
      <c r="F4159" s="24" t="s">
        <v>19847</v>
      </c>
      <c r="G4159" s="25" t="s">
        <v>20071</v>
      </c>
      <c r="H4159" s="23" t="s">
        <v>20067</v>
      </c>
      <c r="I4159" s="145" t="s">
        <v>19848</v>
      </c>
      <c r="J4159" s="58" t="s">
        <v>20072</v>
      </c>
      <c r="K4159" s="58" t="s">
        <v>20068</v>
      </c>
      <c r="L4159" s="58" t="s">
        <v>20073</v>
      </c>
      <c r="M4159" s="23" t="s">
        <v>20069</v>
      </c>
      <c r="N4159" s="23" t="s">
        <v>20070</v>
      </c>
      <c r="O4159" s="25" t="s">
        <v>19849</v>
      </c>
      <c r="P4159" s="23"/>
      <c r="Q4159" s="25"/>
      <c r="R4159" s="58"/>
      <c r="S4159" s="23"/>
      <c r="T4159" s="23"/>
      <c r="U4159" s="25" t="s">
        <v>20066</v>
      </c>
      <c r="V4159" s="23" t="s">
        <v>20074</v>
      </c>
      <c r="W4159" s="58" t="s">
        <v>19852</v>
      </c>
      <c r="X4159" s="58" t="s">
        <v>20075</v>
      </c>
      <c r="Y4159" s="23" t="s">
        <v>13782</v>
      </c>
      <c r="Z4159" s="23" t="s">
        <v>3239</v>
      </c>
      <c r="AA4159" s="33">
        <v>3</v>
      </c>
      <c r="AB4159" s="295" t="str">
        <f t="shared" si="344"/>
        <v>年間</v>
      </c>
      <c r="AC4159" s="268"/>
      <c r="AD4159" s="23">
        <v>1</v>
      </c>
      <c r="AE4159" s="134">
        <v>17640</v>
      </c>
      <c r="AF4159" s="26">
        <f t="shared" si="345"/>
        <v>17640</v>
      </c>
      <c r="AG4159" s="27">
        <v>43191</v>
      </c>
      <c r="AH4159" s="168">
        <v>43210</v>
      </c>
      <c r="AI4159" s="29" t="s">
        <v>15151</v>
      </c>
      <c r="AJ4159" s="178">
        <f t="shared" si="346"/>
        <v>44305</v>
      </c>
      <c r="AK4159" s="23" t="s">
        <v>19850</v>
      </c>
      <c r="AL4159" s="23" t="s">
        <v>20079</v>
      </c>
      <c r="AM4159" s="35">
        <v>43210</v>
      </c>
      <c r="AN4159" s="584" t="str">
        <f>IF($AA4159-data!$G$1=0,"　",IF(AK4159=0,"　",VLOOKUP($AK4159,data!$A$1:$H$264,8,FALSE)))</f>
        <v>　</v>
      </c>
      <c r="AO4159" s="568"/>
      <c r="AP4159" s="134" t="s">
        <v>19851</v>
      </c>
      <c r="AQ4159" s="585" t="str">
        <f t="shared" si="340"/>
        <v/>
      </c>
    </row>
    <row r="4160" spans="1:43" ht="24.75" customHeight="1" x14ac:dyDescent="0.15">
      <c r="A4160" s="593">
        <v>4157</v>
      </c>
      <c r="B4160" s="23" t="s">
        <v>19861</v>
      </c>
      <c r="C4160" s="24" t="s">
        <v>19844</v>
      </c>
      <c r="D4160" s="23" t="s">
        <v>19138</v>
      </c>
      <c r="E4160" s="23" t="s">
        <v>1511</v>
      </c>
      <c r="F4160" s="24" t="s">
        <v>19847</v>
      </c>
      <c r="G4160" s="25" t="s">
        <v>20071</v>
      </c>
      <c r="H4160" s="23" t="s">
        <v>20067</v>
      </c>
      <c r="I4160" s="145" t="s">
        <v>19848</v>
      </c>
      <c r="J4160" s="58" t="s">
        <v>20072</v>
      </c>
      <c r="K4160" s="58" t="s">
        <v>20068</v>
      </c>
      <c r="L4160" s="58" t="s">
        <v>20073</v>
      </c>
      <c r="M4160" s="23" t="s">
        <v>20069</v>
      </c>
      <c r="N4160" s="23" t="s">
        <v>20070</v>
      </c>
      <c r="O4160" s="25" t="s">
        <v>19849</v>
      </c>
      <c r="P4160" s="23"/>
      <c r="Q4160" s="25"/>
      <c r="R4160" s="58"/>
      <c r="S4160" s="23"/>
      <c r="T4160" s="23"/>
      <c r="U4160" s="25" t="s">
        <v>20066</v>
      </c>
      <c r="V4160" s="23" t="s">
        <v>20074</v>
      </c>
      <c r="W4160" s="58" t="s">
        <v>19852</v>
      </c>
      <c r="X4160" s="58" t="s">
        <v>20075</v>
      </c>
      <c r="Y4160" s="23" t="s">
        <v>13782</v>
      </c>
      <c r="Z4160" s="23" t="s">
        <v>3239</v>
      </c>
      <c r="AA4160" s="33">
        <v>3</v>
      </c>
      <c r="AB4160" s="295" t="str">
        <f t="shared" si="344"/>
        <v>年間</v>
      </c>
      <c r="AC4160" s="268"/>
      <c r="AD4160" s="23">
        <v>1</v>
      </c>
      <c r="AE4160" s="134">
        <v>12960</v>
      </c>
      <c r="AF4160" s="26">
        <f t="shared" si="345"/>
        <v>12960</v>
      </c>
      <c r="AG4160" s="27">
        <v>43191</v>
      </c>
      <c r="AH4160" s="168">
        <v>43210</v>
      </c>
      <c r="AI4160" s="29" t="s">
        <v>15151</v>
      </c>
      <c r="AJ4160" s="178">
        <f t="shared" si="346"/>
        <v>44305</v>
      </c>
      <c r="AK4160" s="23" t="s">
        <v>19863</v>
      </c>
      <c r="AL4160" s="23" t="s">
        <v>20080</v>
      </c>
      <c r="AM4160" s="35">
        <v>43210</v>
      </c>
      <c r="AN4160" s="584" t="str">
        <f>IF($AA4160-data!$G$1=0,"　",IF(AK4160=0,"　",VLOOKUP($AK4160,data!$A$1:$H$264,8,FALSE)))</f>
        <v>　</v>
      </c>
      <c r="AO4160" s="568"/>
      <c r="AP4160" s="134" t="s">
        <v>19851</v>
      </c>
      <c r="AQ4160" s="585" t="str">
        <f t="shared" si="340"/>
        <v/>
      </c>
    </row>
    <row r="4161" spans="1:44" ht="24.75" customHeight="1" x14ac:dyDescent="0.15">
      <c r="A4161" s="593">
        <v>4158</v>
      </c>
      <c r="B4161" s="23" t="s">
        <v>19861</v>
      </c>
      <c r="C4161" s="24" t="s">
        <v>19844</v>
      </c>
      <c r="D4161" s="23" t="s">
        <v>19138</v>
      </c>
      <c r="E4161" s="23" t="s">
        <v>1511</v>
      </c>
      <c r="F4161" s="24" t="s">
        <v>19847</v>
      </c>
      <c r="G4161" s="25" t="s">
        <v>20071</v>
      </c>
      <c r="H4161" s="23" t="s">
        <v>20067</v>
      </c>
      <c r="I4161" s="145" t="s">
        <v>19848</v>
      </c>
      <c r="J4161" s="58" t="s">
        <v>20072</v>
      </c>
      <c r="K4161" s="58" t="s">
        <v>20068</v>
      </c>
      <c r="L4161" s="58" t="s">
        <v>20073</v>
      </c>
      <c r="M4161" s="23" t="s">
        <v>20069</v>
      </c>
      <c r="N4161" s="23" t="s">
        <v>20070</v>
      </c>
      <c r="O4161" s="25" t="s">
        <v>19849</v>
      </c>
      <c r="P4161" s="23"/>
      <c r="Q4161" s="25"/>
      <c r="R4161" s="58"/>
      <c r="S4161" s="23"/>
      <c r="T4161" s="23"/>
      <c r="U4161" s="25" t="s">
        <v>20066</v>
      </c>
      <c r="V4161" s="23" t="s">
        <v>20074</v>
      </c>
      <c r="W4161" s="58" t="s">
        <v>19852</v>
      </c>
      <c r="X4161" s="58" t="s">
        <v>20075</v>
      </c>
      <c r="Y4161" s="23" t="s">
        <v>13782</v>
      </c>
      <c r="Z4161" s="23" t="s">
        <v>3239</v>
      </c>
      <c r="AA4161" s="33">
        <v>3</v>
      </c>
      <c r="AB4161" s="295" t="str">
        <f t="shared" si="344"/>
        <v>年間</v>
      </c>
      <c r="AC4161" s="268"/>
      <c r="AD4161" s="23">
        <v>1</v>
      </c>
      <c r="AE4161" s="134">
        <v>12960</v>
      </c>
      <c r="AF4161" s="26">
        <f t="shared" si="345"/>
        <v>12960</v>
      </c>
      <c r="AG4161" s="27">
        <v>43191</v>
      </c>
      <c r="AH4161" s="168">
        <v>43210</v>
      </c>
      <c r="AI4161" s="29" t="s">
        <v>15151</v>
      </c>
      <c r="AJ4161" s="178">
        <f t="shared" si="346"/>
        <v>44305</v>
      </c>
      <c r="AK4161" s="23" t="s">
        <v>19862</v>
      </c>
      <c r="AL4161" s="23" t="s">
        <v>20081</v>
      </c>
      <c r="AM4161" s="35">
        <v>43210</v>
      </c>
      <c r="AN4161" s="584" t="str">
        <f>IF($AA4161-data!$G$1=0,"　",IF(AK4161=0,"　",VLOOKUP($AK4161,data!$A$1:$H$264,8,FALSE)))</f>
        <v>　</v>
      </c>
      <c r="AO4161" s="568"/>
      <c r="AP4161" s="134" t="s">
        <v>19851</v>
      </c>
      <c r="AQ4161" s="585" t="str">
        <f t="shared" si="340"/>
        <v/>
      </c>
    </row>
    <row r="4162" spans="1:44" ht="24.75" customHeight="1" x14ac:dyDescent="0.15">
      <c r="A4162" s="593">
        <v>4159</v>
      </c>
      <c r="B4162" s="23" t="s">
        <v>19999</v>
      </c>
      <c r="C4162" s="24" t="s">
        <v>19965</v>
      </c>
      <c r="D4162" s="23" t="s">
        <v>19966</v>
      </c>
      <c r="E4162" s="23" t="s">
        <v>19967</v>
      </c>
      <c r="F4162" s="24" t="s">
        <v>19847</v>
      </c>
      <c r="G4162" s="25" t="s">
        <v>19970</v>
      </c>
      <c r="H4162" s="23" t="s">
        <v>19968</v>
      </c>
      <c r="I4162" s="23" t="s">
        <v>19969</v>
      </c>
      <c r="J4162" s="25" t="s">
        <v>19971</v>
      </c>
      <c r="K4162" s="58" t="s">
        <v>19974</v>
      </c>
      <c r="L4162" s="58"/>
      <c r="M4162" s="132" t="s">
        <v>19975</v>
      </c>
      <c r="N4162" s="23" t="s">
        <v>19976</v>
      </c>
      <c r="O4162" s="25" t="s">
        <v>19979</v>
      </c>
      <c r="P4162" s="23"/>
      <c r="Q4162" s="25"/>
      <c r="R4162" s="58"/>
      <c r="S4162" s="23"/>
      <c r="T4162" s="23"/>
      <c r="U4162" s="25" t="s">
        <v>19970</v>
      </c>
      <c r="V4162" s="23" t="s">
        <v>19968</v>
      </c>
      <c r="W4162" s="25" t="s">
        <v>19972</v>
      </c>
      <c r="X4162" s="58" t="s">
        <v>19974</v>
      </c>
      <c r="Y4162" s="245" t="s">
        <v>19975</v>
      </c>
      <c r="Z4162" s="245" t="s">
        <v>19976</v>
      </c>
      <c r="AA4162" s="33">
        <v>4</v>
      </c>
      <c r="AB4162" s="295" t="str">
        <f t="shared" si="344"/>
        <v>年間</v>
      </c>
      <c r="AC4162" s="268"/>
      <c r="AD4162" s="23">
        <v>1</v>
      </c>
      <c r="AE4162" s="134">
        <v>7200</v>
      </c>
      <c r="AF4162" s="26">
        <f t="shared" si="345"/>
        <v>7200</v>
      </c>
      <c r="AG4162" s="27">
        <v>43191</v>
      </c>
      <c r="AH4162" s="168">
        <v>43210</v>
      </c>
      <c r="AI4162" s="29" t="s">
        <v>15151</v>
      </c>
      <c r="AJ4162" s="178">
        <f t="shared" si="346"/>
        <v>44670</v>
      </c>
      <c r="AK4162" s="23" t="s">
        <v>15808</v>
      </c>
      <c r="AL4162" s="23" t="s">
        <v>19977</v>
      </c>
      <c r="AM4162" s="35">
        <v>43210</v>
      </c>
      <c r="AN4162" s="408">
        <f>IF($AA4162-data!$G$1=0,"　",IF(AK4162=0,"　",VLOOKUP($AK4162,data!$A$1:$H$264,8,FALSE)))</f>
        <v>0</v>
      </c>
      <c r="AO4162" s="35"/>
      <c r="AP4162" s="134" t="s">
        <v>19973</v>
      </c>
      <c r="AQ4162" s="264" t="str">
        <f t="shared" si="340"/>
        <v/>
      </c>
    </row>
    <row r="4163" spans="1:44" ht="24.75" customHeight="1" x14ac:dyDescent="0.15">
      <c r="A4163" s="593">
        <v>4160</v>
      </c>
      <c r="B4163" s="23" t="s">
        <v>19963</v>
      </c>
      <c r="C4163" s="24" t="s">
        <v>19965</v>
      </c>
      <c r="D4163" s="23" t="s">
        <v>19966</v>
      </c>
      <c r="E4163" s="23" t="s">
        <v>19967</v>
      </c>
      <c r="F4163" s="24" t="s">
        <v>19847</v>
      </c>
      <c r="G4163" s="25" t="s">
        <v>19970</v>
      </c>
      <c r="H4163" s="23" t="s">
        <v>19968</v>
      </c>
      <c r="I4163" s="23" t="s">
        <v>19969</v>
      </c>
      <c r="J4163" s="25" t="s">
        <v>19971</v>
      </c>
      <c r="K4163" s="58" t="s">
        <v>19974</v>
      </c>
      <c r="L4163" s="58"/>
      <c r="M4163" s="132" t="s">
        <v>19975</v>
      </c>
      <c r="N4163" s="23" t="s">
        <v>19976</v>
      </c>
      <c r="O4163" s="25" t="s">
        <v>19979</v>
      </c>
      <c r="P4163" s="23"/>
      <c r="Q4163" s="25"/>
      <c r="R4163" s="58"/>
      <c r="S4163" s="23"/>
      <c r="T4163" s="23"/>
      <c r="U4163" s="25" t="s">
        <v>19970</v>
      </c>
      <c r="V4163" s="23" t="s">
        <v>19968</v>
      </c>
      <c r="W4163" s="25" t="s">
        <v>19972</v>
      </c>
      <c r="X4163" s="58" t="s">
        <v>19974</v>
      </c>
      <c r="Y4163" s="245" t="s">
        <v>19975</v>
      </c>
      <c r="Z4163" s="245" t="s">
        <v>19976</v>
      </c>
      <c r="AA4163" s="33">
        <v>4</v>
      </c>
      <c r="AB4163" s="295" t="str">
        <f t="shared" si="344"/>
        <v>年間</v>
      </c>
      <c r="AC4163" s="268"/>
      <c r="AD4163" s="23">
        <v>1</v>
      </c>
      <c r="AE4163" s="134">
        <v>7200</v>
      </c>
      <c r="AF4163" s="26">
        <f t="shared" si="345"/>
        <v>7200</v>
      </c>
      <c r="AG4163" s="27">
        <v>43191</v>
      </c>
      <c r="AH4163" s="168">
        <v>43210</v>
      </c>
      <c r="AI4163" s="29" t="s">
        <v>15151</v>
      </c>
      <c r="AJ4163" s="178">
        <f t="shared" si="346"/>
        <v>44670</v>
      </c>
      <c r="AK4163" s="23" t="s">
        <v>19964</v>
      </c>
      <c r="AL4163" s="23" t="s">
        <v>19978</v>
      </c>
      <c r="AM4163" s="35">
        <v>43210</v>
      </c>
      <c r="AN4163" s="408">
        <f>IF($AA4163-data!$G$1=0,"　",IF(AK4163=0,"　",VLOOKUP($AK4163,data!$A$1:$H$264,8,FALSE)))</f>
        <v>0</v>
      </c>
      <c r="AO4163" s="35"/>
      <c r="AP4163" s="134" t="s">
        <v>19973</v>
      </c>
      <c r="AQ4163" s="264" t="str">
        <f t="shared" si="340"/>
        <v/>
      </c>
    </row>
    <row r="4164" spans="1:44" ht="24.75" customHeight="1" x14ac:dyDescent="0.15">
      <c r="A4164" s="593">
        <v>4161</v>
      </c>
      <c r="B4164" s="23" t="s">
        <v>19980</v>
      </c>
      <c r="C4164" s="24" t="s">
        <v>19983</v>
      </c>
      <c r="D4164" s="23" t="s">
        <v>19984</v>
      </c>
      <c r="E4164" s="23" t="s">
        <v>19985</v>
      </c>
      <c r="F4164" s="24" t="s">
        <v>19847</v>
      </c>
      <c r="G4164" s="25" t="s">
        <v>20045</v>
      </c>
      <c r="H4164" s="23" t="s">
        <v>20046</v>
      </c>
      <c r="I4164" s="23" t="s">
        <v>20048</v>
      </c>
      <c r="J4164" s="25" t="s">
        <v>20047</v>
      </c>
      <c r="K4164" s="58" t="s">
        <v>20049</v>
      </c>
      <c r="L4164" s="58" t="s">
        <v>20050</v>
      </c>
      <c r="M4164" s="23" t="s">
        <v>20051</v>
      </c>
      <c r="N4164" s="23" t="s">
        <v>20052</v>
      </c>
      <c r="O4164" s="25" t="s">
        <v>19987</v>
      </c>
      <c r="P4164" s="23" t="s">
        <v>20054</v>
      </c>
      <c r="Q4164" s="25" t="s">
        <v>20053</v>
      </c>
      <c r="R4164" s="58" t="s">
        <v>20055</v>
      </c>
      <c r="S4164" s="23" t="s">
        <v>20056</v>
      </c>
      <c r="T4164" s="23" t="s">
        <v>20057</v>
      </c>
      <c r="U4164" s="25" t="s">
        <v>20058</v>
      </c>
      <c r="V4164" s="23" t="s">
        <v>20059</v>
      </c>
      <c r="W4164" s="58" t="s">
        <v>20060</v>
      </c>
      <c r="X4164" s="25" t="s">
        <v>20061</v>
      </c>
      <c r="Y4164" s="23" t="s">
        <v>20062</v>
      </c>
      <c r="Z4164" s="23" t="s">
        <v>20063</v>
      </c>
      <c r="AA4164" s="33">
        <v>5</v>
      </c>
      <c r="AB4164" s="295" t="str">
        <f t="shared" si="344"/>
        <v>年間</v>
      </c>
      <c r="AC4164" s="268"/>
      <c r="AD4164" s="23">
        <v>1</v>
      </c>
      <c r="AE4164" s="134">
        <v>21180</v>
      </c>
      <c r="AF4164" s="26">
        <f t="shared" si="345"/>
        <v>21180</v>
      </c>
      <c r="AG4164" s="27">
        <v>43191</v>
      </c>
      <c r="AH4164" s="168">
        <v>43221</v>
      </c>
      <c r="AI4164" s="29" t="s">
        <v>15151</v>
      </c>
      <c r="AJ4164" s="178">
        <f t="shared" si="346"/>
        <v>45046</v>
      </c>
      <c r="AK4164" s="23" t="s">
        <v>19988</v>
      </c>
      <c r="AL4164" s="23" t="s">
        <v>20042</v>
      </c>
      <c r="AM4164" s="35">
        <v>43221</v>
      </c>
      <c r="AN4164" s="408">
        <f>IF($AA4164-data!$G$1=0,"　",IF(AK4164=0,"　",VLOOKUP($AK4164,data!$A$1:$H$264,8,FALSE)))</f>
        <v>0</v>
      </c>
      <c r="AO4164" s="568"/>
      <c r="AP4164" s="134" t="s">
        <v>20064</v>
      </c>
      <c r="AQ4164" s="264" t="str">
        <f t="shared" si="340"/>
        <v/>
      </c>
    </row>
    <row r="4165" spans="1:44" ht="24.75" customHeight="1" x14ac:dyDescent="0.15">
      <c r="A4165" s="593">
        <v>4162</v>
      </c>
      <c r="B4165" s="23" t="s">
        <v>19980</v>
      </c>
      <c r="C4165" s="24" t="s">
        <v>19983</v>
      </c>
      <c r="D4165" s="23" t="s">
        <v>19984</v>
      </c>
      <c r="E4165" s="23" t="s">
        <v>19985</v>
      </c>
      <c r="F4165" s="24" t="s">
        <v>19847</v>
      </c>
      <c r="G4165" s="25" t="s">
        <v>20045</v>
      </c>
      <c r="H4165" s="23" t="s">
        <v>20046</v>
      </c>
      <c r="I4165" s="23" t="s">
        <v>20048</v>
      </c>
      <c r="J4165" s="25" t="s">
        <v>20047</v>
      </c>
      <c r="K4165" s="58" t="s">
        <v>20049</v>
      </c>
      <c r="L4165" s="58" t="s">
        <v>20050</v>
      </c>
      <c r="M4165" s="23" t="s">
        <v>20051</v>
      </c>
      <c r="N4165" s="23" t="s">
        <v>20052</v>
      </c>
      <c r="O4165" s="25" t="s">
        <v>19987</v>
      </c>
      <c r="P4165" s="23" t="s">
        <v>20054</v>
      </c>
      <c r="Q4165" s="25" t="s">
        <v>20053</v>
      </c>
      <c r="R4165" s="58" t="s">
        <v>20055</v>
      </c>
      <c r="S4165" s="23" t="s">
        <v>20056</v>
      </c>
      <c r="T4165" s="23" t="s">
        <v>20057</v>
      </c>
      <c r="U4165" s="25" t="s">
        <v>20058</v>
      </c>
      <c r="V4165" s="23" t="s">
        <v>20059</v>
      </c>
      <c r="W4165" s="58" t="s">
        <v>20060</v>
      </c>
      <c r="X4165" s="25" t="s">
        <v>20061</v>
      </c>
      <c r="Y4165" s="23" t="s">
        <v>20062</v>
      </c>
      <c r="Z4165" s="23" t="s">
        <v>20063</v>
      </c>
      <c r="AA4165" s="33">
        <v>5</v>
      </c>
      <c r="AB4165" s="295" t="str">
        <f t="shared" si="344"/>
        <v>年間</v>
      </c>
      <c r="AC4165" s="268"/>
      <c r="AD4165" s="23">
        <v>1</v>
      </c>
      <c r="AE4165" s="134">
        <v>21180</v>
      </c>
      <c r="AF4165" s="26">
        <f t="shared" si="345"/>
        <v>21180</v>
      </c>
      <c r="AG4165" s="27">
        <v>43191</v>
      </c>
      <c r="AH4165" s="168">
        <v>43221</v>
      </c>
      <c r="AI4165" s="29" t="s">
        <v>15151</v>
      </c>
      <c r="AJ4165" s="178">
        <f t="shared" si="346"/>
        <v>45046</v>
      </c>
      <c r="AK4165" s="23" t="s">
        <v>19986</v>
      </c>
      <c r="AL4165" s="23" t="s">
        <v>20043</v>
      </c>
      <c r="AM4165" s="35">
        <v>43221</v>
      </c>
      <c r="AN4165" s="408">
        <f>IF($AA4165-data!$G$1=0,"　",IF(AK4165=0,"　",VLOOKUP($AK4165,data!$A$1:$H$264,8,FALSE)))</f>
        <v>0</v>
      </c>
      <c r="AO4165" s="568"/>
      <c r="AP4165" s="134" t="s">
        <v>19989</v>
      </c>
      <c r="AQ4165" s="264" t="str">
        <f t="shared" si="340"/>
        <v/>
      </c>
    </row>
    <row r="4166" spans="1:44" ht="24.75" customHeight="1" x14ac:dyDescent="0.15">
      <c r="A4166" s="593">
        <v>4163</v>
      </c>
      <c r="B4166" s="23" t="s">
        <v>19980</v>
      </c>
      <c r="C4166" s="24" t="s">
        <v>19983</v>
      </c>
      <c r="D4166" s="23" t="s">
        <v>19984</v>
      </c>
      <c r="E4166" s="23" t="s">
        <v>19985</v>
      </c>
      <c r="F4166" s="24" t="s">
        <v>19847</v>
      </c>
      <c r="G4166" s="25" t="s">
        <v>20045</v>
      </c>
      <c r="H4166" s="23" t="s">
        <v>20046</v>
      </c>
      <c r="I4166" s="23" t="s">
        <v>20048</v>
      </c>
      <c r="J4166" s="25" t="s">
        <v>20047</v>
      </c>
      <c r="K4166" s="58" t="s">
        <v>20049</v>
      </c>
      <c r="L4166" s="58" t="s">
        <v>20050</v>
      </c>
      <c r="M4166" s="23" t="s">
        <v>20051</v>
      </c>
      <c r="N4166" s="23" t="s">
        <v>20052</v>
      </c>
      <c r="O4166" s="25" t="s">
        <v>19987</v>
      </c>
      <c r="P4166" s="23" t="s">
        <v>20054</v>
      </c>
      <c r="Q4166" s="25" t="s">
        <v>20053</v>
      </c>
      <c r="R4166" s="58" t="s">
        <v>20055</v>
      </c>
      <c r="S4166" s="23" t="s">
        <v>20056</v>
      </c>
      <c r="T4166" s="23" t="s">
        <v>20057</v>
      </c>
      <c r="U4166" s="25" t="s">
        <v>20058</v>
      </c>
      <c r="V4166" s="23" t="s">
        <v>20059</v>
      </c>
      <c r="W4166" s="58" t="s">
        <v>20060</v>
      </c>
      <c r="X4166" s="25" t="s">
        <v>20061</v>
      </c>
      <c r="Y4166" s="23" t="s">
        <v>20062</v>
      </c>
      <c r="Z4166" s="23" t="s">
        <v>20063</v>
      </c>
      <c r="AA4166" s="33">
        <v>5</v>
      </c>
      <c r="AB4166" s="295" t="str">
        <f t="shared" si="344"/>
        <v>年間</v>
      </c>
      <c r="AC4166" s="268"/>
      <c r="AD4166" s="23">
        <v>1</v>
      </c>
      <c r="AE4166" s="134">
        <v>21180</v>
      </c>
      <c r="AF4166" s="26">
        <f t="shared" si="345"/>
        <v>21180</v>
      </c>
      <c r="AG4166" s="27">
        <v>43191</v>
      </c>
      <c r="AH4166" s="168">
        <v>43221</v>
      </c>
      <c r="AI4166" s="29" t="s">
        <v>15151</v>
      </c>
      <c r="AJ4166" s="178">
        <f t="shared" si="346"/>
        <v>45046</v>
      </c>
      <c r="AK4166" s="23" t="s">
        <v>19986</v>
      </c>
      <c r="AL4166" s="23" t="s">
        <v>20044</v>
      </c>
      <c r="AM4166" s="35">
        <v>43221</v>
      </c>
      <c r="AN4166" s="408">
        <f>IF($AA4166-data!$G$1=0,"　",IF(AK4166=0,"　",VLOOKUP($AK4166,data!$A$1:$H$264,8,FALSE)))</f>
        <v>0</v>
      </c>
      <c r="AO4166" s="568"/>
      <c r="AP4166" s="134" t="s">
        <v>19989</v>
      </c>
      <c r="AQ4166" s="264" t="str">
        <f t="shared" si="340"/>
        <v/>
      </c>
    </row>
    <row r="4167" spans="1:44" ht="24.75" customHeight="1" x14ac:dyDescent="0.15">
      <c r="A4167" s="593">
        <v>4164</v>
      </c>
      <c r="B4167" s="23" t="s">
        <v>19981</v>
      </c>
      <c r="C4167" s="24" t="s">
        <v>19983</v>
      </c>
      <c r="D4167" s="23" t="s">
        <v>19984</v>
      </c>
      <c r="E4167" s="23" t="s">
        <v>19985</v>
      </c>
      <c r="F4167" s="24" t="s">
        <v>19847</v>
      </c>
      <c r="G4167" s="25" t="s">
        <v>20045</v>
      </c>
      <c r="H4167" s="23" t="s">
        <v>20046</v>
      </c>
      <c r="I4167" s="23" t="s">
        <v>20048</v>
      </c>
      <c r="J4167" s="25" t="s">
        <v>20047</v>
      </c>
      <c r="K4167" s="58" t="s">
        <v>20049</v>
      </c>
      <c r="L4167" s="58" t="s">
        <v>20050</v>
      </c>
      <c r="M4167" s="23" t="s">
        <v>20051</v>
      </c>
      <c r="N4167" s="23" t="s">
        <v>20052</v>
      </c>
      <c r="O4167" s="25" t="s">
        <v>19987</v>
      </c>
      <c r="P4167" s="23" t="s">
        <v>20054</v>
      </c>
      <c r="Q4167" s="25" t="s">
        <v>20053</v>
      </c>
      <c r="R4167" s="58" t="s">
        <v>20055</v>
      </c>
      <c r="S4167" s="23" t="s">
        <v>20056</v>
      </c>
      <c r="T4167" s="23" t="s">
        <v>20057</v>
      </c>
      <c r="U4167" s="25" t="s">
        <v>20058</v>
      </c>
      <c r="V4167" s="23" t="s">
        <v>20059</v>
      </c>
      <c r="W4167" s="58" t="s">
        <v>20060</v>
      </c>
      <c r="X4167" s="25" t="s">
        <v>20061</v>
      </c>
      <c r="Y4167" s="23" t="s">
        <v>20062</v>
      </c>
      <c r="Z4167" s="23" t="s">
        <v>20063</v>
      </c>
      <c r="AA4167" s="33">
        <v>5</v>
      </c>
      <c r="AB4167" s="295" t="str">
        <f t="shared" si="344"/>
        <v>年間</v>
      </c>
      <c r="AC4167" s="268"/>
      <c r="AD4167" s="23">
        <v>1</v>
      </c>
      <c r="AE4167" s="134">
        <v>116400</v>
      </c>
      <c r="AF4167" s="26">
        <f t="shared" si="345"/>
        <v>116400</v>
      </c>
      <c r="AG4167" s="27">
        <v>43191</v>
      </c>
      <c r="AH4167" s="168">
        <v>43221</v>
      </c>
      <c r="AI4167" s="29" t="s">
        <v>15151</v>
      </c>
      <c r="AJ4167" s="178">
        <f t="shared" si="346"/>
        <v>45046</v>
      </c>
      <c r="AK4167" s="23" t="s">
        <v>19181</v>
      </c>
      <c r="AL4167" s="23" t="s">
        <v>20065</v>
      </c>
      <c r="AM4167" s="35">
        <v>43221</v>
      </c>
      <c r="AN4167" s="408" t="str">
        <f>IF($AA4167-data!$G$1=0,"　",IF(AK4167=0,"　",VLOOKUP($AK4167,data!$A$1:$H$264,8,FALSE)))</f>
        <v>消耗部品交換対象</v>
      </c>
      <c r="AO4167" s="568"/>
      <c r="AP4167" s="134" t="s">
        <v>19989</v>
      </c>
      <c r="AQ4167" s="264">
        <f t="shared" si="340"/>
        <v>44287</v>
      </c>
    </row>
    <row r="4168" spans="1:44" ht="24.75" customHeight="1" x14ac:dyDescent="0.15">
      <c r="A4168" s="593">
        <v>4165</v>
      </c>
      <c r="B4168" s="23" t="s">
        <v>19982</v>
      </c>
      <c r="C4168" s="24" t="s">
        <v>19991</v>
      </c>
      <c r="D4168" s="23" t="s">
        <v>19992</v>
      </c>
      <c r="E4168" s="23" t="s">
        <v>20086</v>
      </c>
      <c r="F4168" s="24" t="s">
        <v>20087</v>
      </c>
      <c r="G4168" s="25" t="s">
        <v>20088</v>
      </c>
      <c r="H4168" s="23" t="s">
        <v>20089</v>
      </c>
      <c r="I4168" s="23" t="s">
        <v>20092</v>
      </c>
      <c r="J4168" s="25" t="s">
        <v>20091</v>
      </c>
      <c r="K4168" s="58"/>
      <c r="L4168" s="58"/>
      <c r="M4168" s="23" t="s">
        <v>20093</v>
      </c>
      <c r="N4168" s="23" t="s">
        <v>20094</v>
      </c>
      <c r="O4168" s="25" t="s">
        <v>20095</v>
      </c>
      <c r="P4168" s="23" t="s">
        <v>20096</v>
      </c>
      <c r="Q4168" s="25" t="s">
        <v>20097</v>
      </c>
      <c r="R4168" s="58" t="s">
        <v>20098</v>
      </c>
      <c r="S4168" s="23" t="s">
        <v>20099</v>
      </c>
      <c r="T4168" s="23" t="s">
        <v>20100</v>
      </c>
      <c r="U4168" s="25" t="s">
        <v>20088</v>
      </c>
      <c r="V4168" s="23" t="s">
        <v>20089</v>
      </c>
      <c r="W4168" s="25" t="s">
        <v>20090</v>
      </c>
      <c r="X4168" s="58"/>
      <c r="Y4168" s="23" t="s">
        <v>20093</v>
      </c>
      <c r="Z4168" s="23" t="s">
        <v>20094</v>
      </c>
      <c r="AA4168" s="33">
        <v>4</v>
      </c>
      <c r="AB4168" s="295" t="str">
        <f t="shared" si="344"/>
        <v>年間</v>
      </c>
      <c r="AC4168" s="268"/>
      <c r="AD4168" s="23">
        <v>1</v>
      </c>
      <c r="AE4168" s="203">
        <v>163800</v>
      </c>
      <c r="AF4168" s="26">
        <f t="shared" si="345"/>
        <v>163800</v>
      </c>
      <c r="AG4168" s="27">
        <v>43221</v>
      </c>
      <c r="AH4168" s="168">
        <v>43222</v>
      </c>
      <c r="AI4168" s="29" t="s">
        <v>15151</v>
      </c>
      <c r="AJ4168" s="178">
        <f t="shared" si="346"/>
        <v>44682</v>
      </c>
      <c r="AK4168" s="23" t="s">
        <v>20001</v>
      </c>
      <c r="AL4168" s="23" t="s">
        <v>20101</v>
      </c>
      <c r="AM4168" s="35">
        <v>43222</v>
      </c>
      <c r="AN4168" s="555">
        <f>IF($AA4168-data!$G$1=0,"　",IF(AK4168=0,"　",VLOOKUP($AK4168,data!$A$1:$H$264,8,FALSE)))</f>
        <v>0</v>
      </c>
      <c r="AO4168" s="35"/>
      <c r="AP4168" s="134" t="s">
        <v>20000</v>
      </c>
      <c r="AQ4168" s="264" t="str">
        <f t="shared" si="340"/>
        <v/>
      </c>
    </row>
    <row r="4169" spans="1:44" ht="24.75" customHeight="1" x14ac:dyDescent="0.15">
      <c r="A4169" s="593">
        <v>4166</v>
      </c>
      <c r="B4169" s="23" t="s">
        <v>19990</v>
      </c>
      <c r="C4169" s="24" t="s">
        <v>19991</v>
      </c>
      <c r="D4169" s="23" t="s">
        <v>19992</v>
      </c>
      <c r="E4169" s="23" t="s">
        <v>20086</v>
      </c>
      <c r="F4169" s="24" t="s">
        <v>20087</v>
      </c>
      <c r="G4169" s="25" t="s">
        <v>20088</v>
      </c>
      <c r="H4169" s="23" t="s">
        <v>20089</v>
      </c>
      <c r="I4169" s="23" t="s">
        <v>20092</v>
      </c>
      <c r="J4169" s="25" t="s">
        <v>20091</v>
      </c>
      <c r="K4169" s="58"/>
      <c r="L4169" s="58"/>
      <c r="M4169" s="23" t="s">
        <v>20093</v>
      </c>
      <c r="N4169" s="23" t="s">
        <v>20094</v>
      </c>
      <c r="O4169" s="25" t="s">
        <v>20095</v>
      </c>
      <c r="P4169" s="23" t="s">
        <v>20096</v>
      </c>
      <c r="Q4169" s="25" t="s">
        <v>20097</v>
      </c>
      <c r="R4169" s="58" t="s">
        <v>20098</v>
      </c>
      <c r="S4169" s="23" t="s">
        <v>20099</v>
      </c>
      <c r="T4169" s="23" t="s">
        <v>20100</v>
      </c>
      <c r="U4169" s="25" t="s">
        <v>20088</v>
      </c>
      <c r="V4169" s="23" t="s">
        <v>20089</v>
      </c>
      <c r="W4169" s="25" t="s">
        <v>20090</v>
      </c>
      <c r="X4169" s="58"/>
      <c r="Y4169" s="23" t="s">
        <v>20093</v>
      </c>
      <c r="Z4169" s="23" t="s">
        <v>20094</v>
      </c>
      <c r="AA4169" s="33">
        <v>4</v>
      </c>
      <c r="AB4169" s="295" t="str">
        <f t="shared" si="344"/>
        <v>年間</v>
      </c>
      <c r="AC4169" s="268"/>
      <c r="AD4169" s="23">
        <v>1</v>
      </c>
      <c r="AE4169" s="203">
        <v>257280</v>
      </c>
      <c r="AF4169" s="26">
        <f t="shared" si="345"/>
        <v>257280</v>
      </c>
      <c r="AG4169" s="27">
        <v>43221</v>
      </c>
      <c r="AH4169" s="168">
        <v>43222</v>
      </c>
      <c r="AI4169" s="29" t="s">
        <v>15151</v>
      </c>
      <c r="AJ4169" s="178">
        <f t="shared" si="346"/>
        <v>44682</v>
      </c>
      <c r="AK4169" s="23" t="s">
        <v>20002</v>
      </c>
      <c r="AL4169" s="23" t="s">
        <v>20102</v>
      </c>
      <c r="AM4169" s="35">
        <v>43222</v>
      </c>
      <c r="AN4169" s="555" t="str">
        <f>IF($AA4169-data!$G$1=0,"　",IF(AK4169=0,"　",VLOOKUP($AK4169,data!$A$1:$H$264,8,FALSE)))</f>
        <v>消耗部品交換対象</v>
      </c>
      <c r="AO4169" s="35"/>
      <c r="AP4169" s="134" t="s">
        <v>20000</v>
      </c>
      <c r="AQ4169" s="264">
        <f t="shared" si="340"/>
        <v>44288</v>
      </c>
    </row>
    <row r="4170" spans="1:44" ht="24.75" customHeight="1" x14ac:dyDescent="0.15">
      <c r="A4170" s="593">
        <v>4167</v>
      </c>
      <c r="B4170" s="23" t="s">
        <v>20003</v>
      </c>
      <c r="C4170" s="24" t="s">
        <v>20005</v>
      </c>
      <c r="D4170" s="23" t="s">
        <v>20006</v>
      </c>
      <c r="E4170" s="23" t="s">
        <v>1511</v>
      </c>
      <c r="F4170" s="24" t="s">
        <v>19847</v>
      </c>
      <c r="G4170" s="564" t="s">
        <v>20007</v>
      </c>
      <c r="H4170" s="317"/>
      <c r="I4170" s="317"/>
      <c r="J4170" s="564"/>
      <c r="K4170" s="565"/>
      <c r="L4170" s="565"/>
      <c r="M4170" s="317"/>
      <c r="N4170" s="317"/>
      <c r="O4170" s="564"/>
      <c r="P4170" s="317"/>
      <c r="Q4170" s="564"/>
      <c r="R4170" s="565"/>
      <c r="S4170" s="317"/>
      <c r="T4170" s="317"/>
      <c r="U4170" s="564"/>
      <c r="V4170" s="317"/>
      <c r="W4170" s="564"/>
      <c r="X4170" s="565"/>
      <c r="Y4170" s="317"/>
      <c r="Z4170" s="317"/>
      <c r="AA4170" s="33">
        <v>5</v>
      </c>
      <c r="AB4170" s="295" t="str">
        <f t="shared" si="344"/>
        <v>年間</v>
      </c>
      <c r="AC4170" s="268"/>
      <c r="AD4170" s="23">
        <v>1</v>
      </c>
      <c r="AE4170" s="134">
        <v>15600</v>
      </c>
      <c r="AF4170" s="26">
        <f t="shared" si="345"/>
        <v>15600</v>
      </c>
      <c r="AG4170" s="27">
        <v>43191</v>
      </c>
      <c r="AH4170" s="168">
        <v>43217</v>
      </c>
      <c r="AI4170" s="29" t="s">
        <v>15151</v>
      </c>
      <c r="AJ4170" s="178">
        <f t="shared" si="346"/>
        <v>45042</v>
      </c>
      <c r="AK4170" s="23" t="s">
        <v>20008</v>
      </c>
      <c r="AL4170" s="317"/>
      <c r="AM4170" s="35">
        <v>43217</v>
      </c>
      <c r="AN4170" s="408">
        <f>IF($AA4170-data!$G$1=0,"　",IF(AK4170=0,"　",VLOOKUP($AK4170,data!$A$1:$H$264,8,FALSE)))</f>
        <v>0</v>
      </c>
      <c r="AO4170" s="568"/>
      <c r="AP4170" s="134" t="s">
        <v>20009</v>
      </c>
      <c r="AQ4170" s="264" t="str">
        <f t="shared" si="340"/>
        <v/>
      </c>
    </row>
    <row r="4171" spans="1:44" ht="24.75" customHeight="1" x14ac:dyDescent="0.15">
      <c r="A4171" s="593">
        <v>4168</v>
      </c>
      <c r="B4171" s="23" t="s">
        <v>20003</v>
      </c>
      <c r="C4171" s="24" t="s">
        <v>20005</v>
      </c>
      <c r="D4171" s="23" t="s">
        <v>20006</v>
      </c>
      <c r="E4171" s="23" t="s">
        <v>1511</v>
      </c>
      <c r="F4171" s="24" t="s">
        <v>19847</v>
      </c>
      <c r="G4171" s="564" t="s">
        <v>20007</v>
      </c>
      <c r="H4171" s="317"/>
      <c r="I4171" s="317"/>
      <c r="J4171" s="564"/>
      <c r="K4171" s="565"/>
      <c r="L4171" s="565"/>
      <c r="M4171" s="317"/>
      <c r="N4171" s="317"/>
      <c r="O4171" s="564"/>
      <c r="P4171" s="317"/>
      <c r="Q4171" s="564"/>
      <c r="R4171" s="565"/>
      <c r="S4171" s="317"/>
      <c r="T4171" s="317"/>
      <c r="U4171" s="564"/>
      <c r="V4171" s="317"/>
      <c r="W4171" s="564"/>
      <c r="X4171" s="565"/>
      <c r="Y4171" s="317"/>
      <c r="Z4171" s="317"/>
      <c r="AA4171" s="33">
        <v>5</v>
      </c>
      <c r="AB4171" s="295" t="str">
        <f t="shared" si="344"/>
        <v>年間</v>
      </c>
      <c r="AC4171" s="268"/>
      <c r="AD4171" s="23">
        <v>1</v>
      </c>
      <c r="AE4171" s="134">
        <v>15600</v>
      </c>
      <c r="AF4171" s="26">
        <f t="shared" si="345"/>
        <v>15600</v>
      </c>
      <c r="AG4171" s="27">
        <v>43191</v>
      </c>
      <c r="AH4171" s="168">
        <v>43217</v>
      </c>
      <c r="AI4171" s="29" t="s">
        <v>15151</v>
      </c>
      <c r="AJ4171" s="178">
        <f t="shared" si="346"/>
        <v>45042</v>
      </c>
      <c r="AK4171" s="23" t="s">
        <v>20008</v>
      </c>
      <c r="AL4171" s="317"/>
      <c r="AM4171" s="35">
        <v>43217</v>
      </c>
      <c r="AN4171" s="408">
        <f>IF($AA4171-data!$G$1=0,"　",IF(AK4171=0,"　",VLOOKUP($AK4171,data!$A$1:$H$264,8,FALSE)))</f>
        <v>0</v>
      </c>
      <c r="AO4171" s="568"/>
      <c r="AP4171" s="134" t="s">
        <v>20009</v>
      </c>
      <c r="AQ4171" s="264" t="str">
        <f t="shared" si="340"/>
        <v/>
      </c>
    </row>
    <row r="4172" spans="1:44" ht="24.75" customHeight="1" x14ac:dyDescent="0.15">
      <c r="A4172" s="593">
        <v>4169</v>
      </c>
      <c r="B4172" s="23" t="s">
        <v>20003</v>
      </c>
      <c r="C4172" s="24" t="s">
        <v>20005</v>
      </c>
      <c r="D4172" s="23" t="s">
        <v>20006</v>
      </c>
      <c r="E4172" s="23" t="s">
        <v>1511</v>
      </c>
      <c r="F4172" s="24" t="s">
        <v>19847</v>
      </c>
      <c r="G4172" s="564" t="s">
        <v>20007</v>
      </c>
      <c r="H4172" s="317"/>
      <c r="I4172" s="317"/>
      <c r="J4172" s="564"/>
      <c r="K4172" s="565"/>
      <c r="L4172" s="565"/>
      <c r="M4172" s="317"/>
      <c r="N4172" s="317"/>
      <c r="O4172" s="564"/>
      <c r="P4172" s="317"/>
      <c r="Q4172" s="564"/>
      <c r="R4172" s="565"/>
      <c r="S4172" s="317"/>
      <c r="T4172" s="317"/>
      <c r="U4172" s="564"/>
      <c r="V4172" s="317"/>
      <c r="W4172" s="564"/>
      <c r="X4172" s="565"/>
      <c r="Y4172" s="317"/>
      <c r="Z4172" s="317"/>
      <c r="AA4172" s="33">
        <v>5</v>
      </c>
      <c r="AB4172" s="295" t="str">
        <f t="shared" si="344"/>
        <v>年間</v>
      </c>
      <c r="AC4172" s="268"/>
      <c r="AD4172" s="23">
        <v>1</v>
      </c>
      <c r="AE4172" s="134">
        <v>15600</v>
      </c>
      <c r="AF4172" s="26">
        <f t="shared" si="345"/>
        <v>15600</v>
      </c>
      <c r="AG4172" s="27">
        <v>43191</v>
      </c>
      <c r="AH4172" s="168">
        <v>43217</v>
      </c>
      <c r="AI4172" s="29" t="s">
        <v>15151</v>
      </c>
      <c r="AJ4172" s="178">
        <f t="shared" si="346"/>
        <v>45042</v>
      </c>
      <c r="AK4172" s="23" t="s">
        <v>20008</v>
      </c>
      <c r="AL4172" s="317"/>
      <c r="AM4172" s="35">
        <v>43217</v>
      </c>
      <c r="AN4172" s="408">
        <f>IF($AA4172-data!$G$1=0,"　",IF(AK4172=0,"　",VLOOKUP($AK4172,data!$A$1:$H$264,8,FALSE)))</f>
        <v>0</v>
      </c>
      <c r="AO4172" s="568"/>
      <c r="AP4172" s="134" t="s">
        <v>20009</v>
      </c>
      <c r="AQ4172" s="264" t="str">
        <f t="shared" si="340"/>
        <v/>
      </c>
    </row>
    <row r="4173" spans="1:44" ht="24.75" customHeight="1" x14ac:dyDescent="0.15">
      <c r="A4173" s="593">
        <v>4170</v>
      </c>
      <c r="B4173" s="23" t="s">
        <v>20003</v>
      </c>
      <c r="C4173" s="24" t="s">
        <v>20005</v>
      </c>
      <c r="D4173" s="23" t="s">
        <v>20006</v>
      </c>
      <c r="E4173" s="23" t="s">
        <v>1511</v>
      </c>
      <c r="F4173" s="24" t="s">
        <v>19847</v>
      </c>
      <c r="G4173" s="564" t="s">
        <v>20007</v>
      </c>
      <c r="H4173" s="317"/>
      <c r="I4173" s="317"/>
      <c r="J4173" s="564"/>
      <c r="K4173" s="565"/>
      <c r="L4173" s="565"/>
      <c r="M4173" s="317"/>
      <c r="N4173" s="317"/>
      <c r="O4173" s="564"/>
      <c r="P4173" s="317"/>
      <c r="Q4173" s="564"/>
      <c r="R4173" s="565"/>
      <c r="S4173" s="317"/>
      <c r="T4173" s="317"/>
      <c r="U4173" s="564"/>
      <c r="V4173" s="317"/>
      <c r="W4173" s="564"/>
      <c r="X4173" s="565"/>
      <c r="Y4173" s="317"/>
      <c r="Z4173" s="317"/>
      <c r="AA4173" s="33">
        <v>5</v>
      </c>
      <c r="AB4173" s="295" t="str">
        <f t="shared" si="344"/>
        <v>年間</v>
      </c>
      <c r="AC4173" s="268"/>
      <c r="AD4173" s="23">
        <v>1</v>
      </c>
      <c r="AE4173" s="134">
        <v>15600</v>
      </c>
      <c r="AF4173" s="26">
        <f t="shared" si="345"/>
        <v>15600</v>
      </c>
      <c r="AG4173" s="27">
        <v>43191</v>
      </c>
      <c r="AH4173" s="168">
        <v>43217</v>
      </c>
      <c r="AI4173" s="29" t="s">
        <v>15151</v>
      </c>
      <c r="AJ4173" s="178">
        <f t="shared" si="346"/>
        <v>45042</v>
      </c>
      <c r="AK4173" s="23" t="s">
        <v>20008</v>
      </c>
      <c r="AL4173" s="317"/>
      <c r="AM4173" s="35">
        <v>43217</v>
      </c>
      <c r="AN4173" s="408">
        <f>IF($AA4173-data!$G$1=0,"　",IF(AK4173=0,"　",VLOOKUP($AK4173,data!$A$1:$H$264,8,FALSE)))</f>
        <v>0</v>
      </c>
      <c r="AO4173" s="568"/>
      <c r="AP4173" s="134" t="s">
        <v>20009</v>
      </c>
      <c r="AQ4173" s="264" t="str">
        <f t="shared" si="340"/>
        <v/>
      </c>
    </row>
    <row r="4174" spans="1:44" ht="24.75" customHeight="1" x14ac:dyDescent="0.15">
      <c r="A4174" s="593">
        <v>4171</v>
      </c>
      <c r="B4174" s="23" t="s">
        <v>20003</v>
      </c>
      <c r="C4174" s="24" t="s">
        <v>20005</v>
      </c>
      <c r="D4174" s="23" t="s">
        <v>20006</v>
      </c>
      <c r="E4174" s="23" t="s">
        <v>1511</v>
      </c>
      <c r="F4174" s="24" t="s">
        <v>19847</v>
      </c>
      <c r="G4174" s="564" t="s">
        <v>20007</v>
      </c>
      <c r="H4174" s="317"/>
      <c r="I4174" s="317"/>
      <c r="J4174" s="564"/>
      <c r="K4174" s="565"/>
      <c r="L4174" s="565"/>
      <c r="M4174" s="317"/>
      <c r="N4174" s="317"/>
      <c r="O4174" s="564"/>
      <c r="P4174" s="317"/>
      <c r="Q4174" s="564"/>
      <c r="R4174" s="565"/>
      <c r="S4174" s="317"/>
      <c r="T4174" s="317"/>
      <c r="U4174" s="564"/>
      <c r="V4174" s="317"/>
      <c r="W4174" s="564"/>
      <c r="X4174" s="565"/>
      <c r="Y4174" s="317"/>
      <c r="Z4174" s="317"/>
      <c r="AA4174" s="33">
        <v>5</v>
      </c>
      <c r="AB4174" s="295" t="str">
        <f t="shared" si="344"/>
        <v>年間</v>
      </c>
      <c r="AC4174" s="268"/>
      <c r="AD4174" s="23">
        <v>1</v>
      </c>
      <c r="AE4174" s="134">
        <v>15600</v>
      </c>
      <c r="AF4174" s="26">
        <f t="shared" si="345"/>
        <v>15600</v>
      </c>
      <c r="AG4174" s="27">
        <v>43191</v>
      </c>
      <c r="AH4174" s="168">
        <v>43217</v>
      </c>
      <c r="AI4174" s="29" t="s">
        <v>15151</v>
      </c>
      <c r="AJ4174" s="178">
        <f t="shared" si="346"/>
        <v>45042</v>
      </c>
      <c r="AK4174" s="23" t="s">
        <v>20008</v>
      </c>
      <c r="AL4174" s="317"/>
      <c r="AM4174" s="35">
        <v>43217</v>
      </c>
      <c r="AN4174" s="408">
        <f>IF($AA4174-data!$G$1=0,"　",IF(AK4174=0,"　",VLOOKUP($AK4174,data!$A$1:$H$264,8,FALSE)))</f>
        <v>0</v>
      </c>
      <c r="AO4174" s="568"/>
      <c r="AP4174" s="134" t="s">
        <v>20009</v>
      </c>
      <c r="AQ4174" s="264" t="str">
        <f t="shared" si="340"/>
        <v/>
      </c>
    </row>
    <row r="4175" spans="1:44" ht="24.75" customHeight="1" x14ac:dyDescent="0.15">
      <c r="A4175" s="593">
        <v>4172</v>
      </c>
      <c r="B4175" s="23" t="s">
        <v>20004</v>
      </c>
      <c r="C4175" s="24" t="s">
        <v>20005</v>
      </c>
      <c r="D4175" s="23" t="s">
        <v>20006</v>
      </c>
      <c r="E4175" s="23" t="s">
        <v>1511</v>
      </c>
      <c r="F4175" s="24" t="s">
        <v>19847</v>
      </c>
      <c r="G4175" s="564" t="s">
        <v>20007</v>
      </c>
      <c r="H4175" s="317"/>
      <c r="I4175" s="317"/>
      <c r="J4175" s="564"/>
      <c r="K4175" s="565"/>
      <c r="L4175" s="565"/>
      <c r="M4175" s="317"/>
      <c r="N4175" s="317"/>
      <c r="O4175" s="564"/>
      <c r="P4175" s="317"/>
      <c r="Q4175" s="564"/>
      <c r="R4175" s="565"/>
      <c r="S4175" s="317"/>
      <c r="T4175" s="317"/>
      <c r="U4175" s="564"/>
      <c r="V4175" s="317"/>
      <c r="W4175" s="564"/>
      <c r="X4175" s="565"/>
      <c r="Y4175" s="317"/>
      <c r="Z4175" s="317"/>
      <c r="AA4175" s="33">
        <v>5</v>
      </c>
      <c r="AB4175" s="295" t="str">
        <f t="shared" si="344"/>
        <v>年間</v>
      </c>
      <c r="AC4175" s="268"/>
      <c r="AD4175" s="23">
        <v>1</v>
      </c>
      <c r="AE4175" s="134">
        <v>100200</v>
      </c>
      <c r="AF4175" s="26">
        <f t="shared" si="345"/>
        <v>100200</v>
      </c>
      <c r="AG4175" s="27">
        <v>43191</v>
      </c>
      <c r="AH4175" s="168">
        <v>43217</v>
      </c>
      <c r="AI4175" s="29" t="s">
        <v>15151</v>
      </c>
      <c r="AJ4175" s="178">
        <f t="shared" si="346"/>
        <v>45042</v>
      </c>
      <c r="AK4175" s="23" t="s">
        <v>20011</v>
      </c>
      <c r="AL4175" s="317"/>
      <c r="AM4175" s="35">
        <v>43217</v>
      </c>
      <c r="AN4175" s="408" t="str">
        <f>IF($AA4175-data!$G$1=0,"　",IF(AK4175=0,"　",VLOOKUP($AK4175,data!$A$1:$H$264,8,FALSE)))</f>
        <v>消耗部品交換対象</v>
      </c>
      <c r="AO4175" s="568"/>
      <c r="AP4175" s="134" t="s">
        <v>20010</v>
      </c>
      <c r="AQ4175" s="264">
        <f t="shared" ref="AQ4175:AQ4238" si="347">IF(COUNTIF($AN4175,"*消耗部品交換対象*"),IF(ISBLANK($AH4175),"契約期間 未入力",EDATE($AH4175,35)),"")</f>
        <v>44282</v>
      </c>
    </row>
    <row r="4176" spans="1:44" ht="24.75" customHeight="1" x14ac:dyDescent="0.15">
      <c r="A4176" s="593">
        <v>4173</v>
      </c>
      <c r="B4176" s="23" t="s">
        <v>20103</v>
      </c>
      <c r="C4176" s="24" t="s">
        <v>20108</v>
      </c>
      <c r="D4176" s="23" t="s">
        <v>20107</v>
      </c>
      <c r="E4176" s="23" t="s">
        <v>1511</v>
      </c>
      <c r="F4176" s="24" t="s">
        <v>19847</v>
      </c>
      <c r="G4176" s="25" t="s">
        <v>26941</v>
      </c>
      <c r="H4176" s="23" t="s">
        <v>20142</v>
      </c>
      <c r="I4176" s="23" t="s">
        <v>20112</v>
      </c>
      <c r="J4176" s="25" t="s">
        <v>20153</v>
      </c>
      <c r="K4176" s="58" t="s">
        <v>20143</v>
      </c>
      <c r="L4176" s="58" t="s">
        <v>20158</v>
      </c>
      <c r="M4176" s="23" t="s">
        <v>20144</v>
      </c>
      <c r="N4176" s="23"/>
      <c r="O4176" s="25" t="s">
        <v>20114</v>
      </c>
      <c r="P4176" s="23" t="s">
        <v>20159</v>
      </c>
      <c r="Q4176" s="25" t="s">
        <v>20160</v>
      </c>
      <c r="R4176" s="58" t="s">
        <v>20161</v>
      </c>
      <c r="S4176" s="23" t="s">
        <v>20162</v>
      </c>
      <c r="T4176" s="23"/>
      <c r="U4176" s="25" t="s">
        <v>20111</v>
      </c>
      <c r="V4176" s="23" t="s">
        <v>20155</v>
      </c>
      <c r="W4176" s="25" t="s">
        <v>20163</v>
      </c>
      <c r="X4176" s="58" t="s">
        <v>20156</v>
      </c>
      <c r="Y4176" s="23" t="s">
        <v>20157</v>
      </c>
      <c r="Z4176" s="23"/>
      <c r="AA4176" s="33">
        <v>5</v>
      </c>
      <c r="AB4176" s="295" t="str">
        <f t="shared" si="344"/>
        <v>年間</v>
      </c>
      <c r="AC4176" s="268"/>
      <c r="AD4176" s="23">
        <v>1</v>
      </c>
      <c r="AE4176" s="134">
        <v>31800</v>
      </c>
      <c r="AF4176" s="26">
        <f t="shared" si="345"/>
        <v>31800</v>
      </c>
      <c r="AG4176" s="600">
        <v>43221</v>
      </c>
      <c r="AH4176" s="168">
        <v>43221</v>
      </c>
      <c r="AI4176" s="29" t="s">
        <v>15151</v>
      </c>
      <c r="AJ4176" s="178">
        <f t="shared" si="346"/>
        <v>45046</v>
      </c>
      <c r="AK4176" s="23" t="s">
        <v>20115</v>
      </c>
      <c r="AL4176" s="23" t="s">
        <v>26944</v>
      </c>
      <c r="AM4176" s="35">
        <v>43221</v>
      </c>
      <c r="AN4176" s="408">
        <f>IF($AA4176-data!$G$1=0,"　",IF(AK4176=0,"　",VLOOKUP($AK4176,data!$A$1:$H$264,8,FALSE)))</f>
        <v>0</v>
      </c>
      <c r="AO4176" s="601">
        <v>43244</v>
      </c>
      <c r="AP4176" s="134" t="s">
        <v>20164</v>
      </c>
      <c r="AQ4176" s="264" t="str">
        <f t="shared" si="347"/>
        <v/>
      </c>
      <c r="AR4176" s="258" t="s">
        <v>26943</v>
      </c>
    </row>
    <row r="4177" spans="1:44" ht="24.75" customHeight="1" x14ac:dyDescent="0.15">
      <c r="A4177" s="593">
        <v>4174</v>
      </c>
      <c r="B4177" s="23" t="s">
        <v>20103</v>
      </c>
      <c r="C4177" s="24" t="s">
        <v>20108</v>
      </c>
      <c r="D4177" s="23" t="s">
        <v>20107</v>
      </c>
      <c r="E4177" s="23" t="s">
        <v>1511</v>
      </c>
      <c r="F4177" s="24" t="s">
        <v>19847</v>
      </c>
      <c r="G4177" s="25" t="s">
        <v>26941</v>
      </c>
      <c r="H4177" s="23" t="s">
        <v>20142</v>
      </c>
      <c r="I4177" s="23" t="s">
        <v>20112</v>
      </c>
      <c r="J4177" s="25" t="s">
        <v>20153</v>
      </c>
      <c r="K4177" s="58" t="s">
        <v>20143</v>
      </c>
      <c r="L4177" s="58" t="s">
        <v>20158</v>
      </c>
      <c r="M4177" s="23" t="s">
        <v>20144</v>
      </c>
      <c r="N4177" s="23"/>
      <c r="O4177" s="25" t="s">
        <v>18353</v>
      </c>
      <c r="P4177" s="23" t="s">
        <v>20159</v>
      </c>
      <c r="Q4177" s="25" t="s">
        <v>20160</v>
      </c>
      <c r="R4177" s="58" t="s">
        <v>20161</v>
      </c>
      <c r="S4177" s="23" t="s">
        <v>20162</v>
      </c>
      <c r="T4177" s="23"/>
      <c r="U4177" s="25" t="s">
        <v>20111</v>
      </c>
      <c r="V4177" s="23" t="s">
        <v>20155</v>
      </c>
      <c r="W4177" s="25" t="s">
        <v>20163</v>
      </c>
      <c r="X4177" s="58" t="s">
        <v>20156</v>
      </c>
      <c r="Y4177" s="23" t="s">
        <v>20157</v>
      </c>
      <c r="Z4177" s="23"/>
      <c r="AA4177" s="33">
        <v>5</v>
      </c>
      <c r="AB4177" s="295" t="str">
        <f t="shared" si="344"/>
        <v>年間</v>
      </c>
      <c r="AC4177" s="268"/>
      <c r="AD4177" s="23">
        <v>1</v>
      </c>
      <c r="AE4177" s="134">
        <v>31800</v>
      </c>
      <c r="AF4177" s="26">
        <f t="shared" si="345"/>
        <v>31800</v>
      </c>
      <c r="AG4177" s="600">
        <v>43221</v>
      </c>
      <c r="AH4177" s="168">
        <v>43221</v>
      </c>
      <c r="AI4177" s="29" t="s">
        <v>15151</v>
      </c>
      <c r="AJ4177" s="178">
        <f t="shared" si="346"/>
        <v>45046</v>
      </c>
      <c r="AK4177" s="23" t="s">
        <v>20115</v>
      </c>
      <c r="AL4177" s="23" t="s">
        <v>26947</v>
      </c>
      <c r="AM4177" s="35">
        <v>43221</v>
      </c>
      <c r="AN4177" s="408">
        <f>IF($AA4177-data!$G$1=0,"　",IF(AK4177=0,"　",VLOOKUP($AK4177,data!$A$1:$H$264,8,FALSE)))</f>
        <v>0</v>
      </c>
      <c r="AO4177" s="601">
        <v>43244</v>
      </c>
      <c r="AP4177" s="134" t="s">
        <v>20116</v>
      </c>
      <c r="AQ4177" s="264" t="str">
        <f t="shared" si="347"/>
        <v/>
      </c>
      <c r="AR4177" s="258" t="s">
        <v>26943</v>
      </c>
    </row>
    <row r="4178" spans="1:44" ht="24.75" customHeight="1" x14ac:dyDescent="0.15">
      <c r="A4178" s="593">
        <v>4175</v>
      </c>
      <c r="B4178" s="23" t="s">
        <v>20103</v>
      </c>
      <c r="C4178" s="24" t="s">
        <v>20108</v>
      </c>
      <c r="D4178" s="23" t="s">
        <v>20107</v>
      </c>
      <c r="E4178" s="23" t="s">
        <v>1511</v>
      </c>
      <c r="F4178" s="24" t="s">
        <v>19847</v>
      </c>
      <c r="G4178" s="25" t="s">
        <v>26941</v>
      </c>
      <c r="H4178" s="23" t="s">
        <v>20142</v>
      </c>
      <c r="I4178" s="23" t="s">
        <v>20112</v>
      </c>
      <c r="J4178" s="25" t="s">
        <v>20153</v>
      </c>
      <c r="K4178" s="58" t="s">
        <v>20143</v>
      </c>
      <c r="L4178" s="58" t="s">
        <v>20158</v>
      </c>
      <c r="M4178" s="23" t="s">
        <v>20144</v>
      </c>
      <c r="N4178" s="23"/>
      <c r="O4178" s="25" t="s">
        <v>18353</v>
      </c>
      <c r="P4178" s="23" t="s">
        <v>20159</v>
      </c>
      <c r="Q4178" s="25" t="s">
        <v>20160</v>
      </c>
      <c r="R4178" s="58" t="s">
        <v>20161</v>
      </c>
      <c r="S4178" s="23" t="s">
        <v>20162</v>
      </c>
      <c r="T4178" s="23"/>
      <c r="U4178" s="25" t="s">
        <v>20111</v>
      </c>
      <c r="V4178" s="23" t="s">
        <v>20155</v>
      </c>
      <c r="W4178" s="25" t="s">
        <v>20163</v>
      </c>
      <c r="X4178" s="58" t="s">
        <v>20156</v>
      </c>
      <c r="Y4178" s="23" t="s">
        <v>20157</v>
      </c>
      <c r="Z4178" s="23"/>
      <c r="AA4178" s="33">
        <v>5</v>
      </c>
      <c r="AB4178" s="295" t="str">
        <f t="shared" si="344"/>
        <v>年間</v>
      </c>
      <c r="AC4178" s="268"/>
      <c r="AD4178" s="23">
        <v>1</v>
      </c>
      <c r="AE4178" s="134">
        <v>31800</v>
      </c>
      <c r="AF4178" s="26">
        <f t="shared" si="345"/>
        <v>31800</v>
      </c>
      <c r="AG4178" s="600">
        <v>43221</v>
      </c>
      <c r="AH4178" s="168">
        <v>43221</v>
      </c>
      <c r="AI4178" s="29" t="s">
        <v>15151</v>
      </c>
      <c r="AJ4178" s="178">
        <f t="shared" si="346"/>
        <v>45046</v>
      </c>
      <c r="AK4178" s="23" t="s">
        <v>20115</v>
      </c>
      <c r="AL4178" s="23" t="s">
        <v>20145</v>
      </c>
      <c r="AM4178" s="35">
        <v>43221</v>
      </c>
      <c r="AN4178" s="408">
        <f>IF($AA4178-data!$G$1=0,"　",IF(AK4178=0,"　",VLOOKUP($AK4178,data!$A$1:$H$264,8,FALSE)))</f>
        <v>0</v>
      </c>
      <c r="AO4178" s="601">
        <v>43244</v>
      </c>
      <c r="AP4178" s="134" t="s">
        <v>20116</v>
      </c>
      <c r="AQ4178" s="264" t="str">
        <f t="shared" si="347"/>
        <v/>
      </c>
      <c r="AR4178" s="258" t="s">
        <v>26943</v>
      </c>
    </row>
    <row r="4179" spans="1:44" ht="24.75" customHeight="1" x14ac:dyDescent="0.15">
      <c r="A4179" s="593">
        <v>4176</v>
      </c>
      <c r="B4179" s="23" t="s">
        <v>20103</v>
      </c>
      <c r="C4179" s="24" t="s">
        <v>20108</v>
      </c>
      <c r="D4179" s="23" t="s">
        <v>20107</v>
      </c>
      <c r="E4179" s="23" t="s">
        <v>1511</v>
      </c>
      <c r="F4179" s="24" t="s">
        <v>19847</v>
      </c>
      <c r="G4179" s="25" t="s">
        <v>26941</v>
      </c>
      <c r="H4179" s="23" t="s">
        <v>20142</v>
      </c>
      <c r="I4179" s="23" t="s">
        <v>20112</v>
      </c>
      <c r="J4179" s="25" t="s">
        <v>20153</v>
      </c>
      <c r="K4179" s="58" t="s">
        <v>20143</v>
      </c>
      <c r="L4179" s="58" t="s">
        <v>20158</v>
      </c>
      <c r="M4179" s="23" t="s">
        <v>20144</v>
      </c>
      <c r="N4179" s="23"/>
      <c r="O4179" s="25" t="s">
        <v>18353</v>
      </c>
      <c r="P4179" s="23" t="s">
        <v>20159</v>
      </c>
      <c r="Q4179" s="25" t="s">
        <v>20160</v>
      </c>
      <c r="R4179" s="58" t="s">
        <v>20161</v>
      </c>
      <c r="S4179" s="23" t="s">
        <v>20162</v>
      </c>
      <c r="T4179" s="23"/>
      <c r="U4179" s="25" t="s">
        <v>20111</v>
      </c>
      <c r="V4179" s="23" t="s">
        <v>20155</v>
      </c>
      <c r="W4179" s="25" t="s">
        <v>20163</v>
      </c>
      <c r="X4179" s="58" t="s">
        <v>20156</v>
      </c>
      <c r="Y4179" s="23" t="s">
        <v>20157</v>
      </c>
      <c r="Z4179" s="23"/>
      <c r="AA4179" s="33">
        <v>5</v>
      </c>
      <c r="AB4179" s="295" t="str">
        <f t="shared" si="344"/>
        <v>年間</v>
      </c>
      <c r="AC4179" s="268"/>
      <c r="AD4179" s="23">
        <v>1</v>
      </c>
      <c r="AE4179" s="134">
        <v>31800</v>
      </c>
      <c r="AF4179" s="26">
        <f t="shared" si="345"/>
        <v>31800</v>
      </c>
      <c r="AG4179" s="600">
        <v>43221</v>
      </c>
      <c r="AH4179" s="168">
        <v>43221</v>
      </c>
      <c r="AI4179" s="29" t="s">
        <v>15151</v>
      </c>
      <c r="AJ4179" s="178">
        <f t="shared" si="346"/>
        <v>45046</v>
      </c>
      <c r="AK4179" s="23" t="s">
        <v>20115</v>
      </c>
      <c r="AL4179" s="23" t="s">
        <v>20146</v>
      </c>
      <c r="AM4179" s="35">
        <v>43221</v>
      </c>
      <c r="AN4179" s="408">
        <f>IF($AA4179-data!$G$1=0,"　",IF(AK4179=0,"　",VLOOKUP($AK4179,data!$A$1:$H$264,8,FALSE)))</f>
        <v>0</v>
      </c>
      <c r="AO4179" s="601">
        <v>43244</v>
      </c>
      <c r="AP4179" s="134" t="s">
        <v>20116</v>
      </c>
      <c r="AQ4179" s="264" t="str">
        <f t="shared" si="347"/>
        <v/>
      </c>
      <c r="AR4179" s="258" t="s">
        <v>26943</v>
      </c>
    </row>
    <row r="4180" spans="1:44" ht="24.75" customHeight="1" x14ac:dyDescent="0.15">
      <c r="A4180" s="593">
        <v>4177</v>
      </c>
      <c r="B4180" s="23" t="s">
        <v>20103</v>
      </c>
      <c r="C4180" s="24" t="s">
        <v>20108</v>
      </c>
      <c r="D4180" s="23" t="s">
        <v>20107</v>
      </c>
      <c r="E4180" s="23" t="s">
        <v>1511</v>
      </c>
      <c r="F4180" s="24" t="s">
        <v>19847</v>
      </c>
      <c r="G4180" s="25" t="s">
        <v>26941</v>
      </c>
      <c r="H4180" s="23" t="s">
        <v>20142</v>
      </c>
      <c r="I4180" s="23" t="s">
        <v>20112</v>
      </c>
      <c r="J4180" s="25" t="s">
        <v>20153</v>
      </c>
      <c r="K4180" s="58" t="s">
        <v>20143</v>
      </c>
      <c r="L4180" s="58" t="s">
        <v>20158</v>
      </c>
      <c r="M4180" s="23" t="s">
        <v>20144</v>
      </c>
      <c r="N4180" s="23"/>
      <c r="O4180" s="25" t="s">
        <v>18353</v>
      </c>
      <c r="P4180" s="23" t="s">
        <v>20159</v>
      </c>
      <c r="Q4180" s="25" t="s">
        <v>20160</v>
      </c>
      <c r="R4180" s="58" t="s">
        <v>20161</v>
      </c>
      <c r="S4180" s="23" t="s">
        <v>20162</v>
      </c>
      <c r="T4180" s="23"/>
      <c r="U4180" s="25" t="s">
        <v>20111</v>
      </c>
      <c r="V4180" s="23" t="s">
        <v>20155</v>
      </c>
      <c r="W4180" s="25" t="s">
        <v>20163</v>
      </c>
      <c r="X4180" s="58" t="s">
        <v>20156</v>
      </c>
      <c r="Y4180" s="23" t="s">
        <v>20157</v>
      </c>
      <c r="Z4180" s="23"/>
      <c r="AA4180" s="33">
        <v>5</v>
      </c>
      <c r="AB4180" s="295" t="str">
        <f t="shared" si="344"/>
        <v>年間</v>
      </c>
      <c r="AC4180" s="268"/>
      <c r="AD4180" s="23">
        <v>1</v>
      </c>
      <c r="AE4180" s="134">
        <v>31800</v>
      </c>
      <c r="AF4180" s="26">
        <f t="shared" si="345"/>
        <v>31800</v>
      </c>
      <c r="AG4180" s="600">
        <v>43221</v>
      </c>
      <c r="AH4180" s="168">
        <v>43221</v>
      </c>
      <c r="AI4180" s="29" t="s">
        <v>15151</v>
      </c>
      <c r="AJ4180" s="178">
        <f t="shared" ref="AJ4180:AJ4243" si="348">IF(ISBLANK($AH4180),"",DATE(YEAR($AH4180)+$AA4180,MONTH($AH4180),DAY($AH4180)-1))</f>
        <v>45046</v>
      </c>
      <c r="AK4180" s="23" t="s">
        <v>20115</v>
      </c>
      <c r="AL4180" s="23" t="s">
        <v>20147</v>
      </c>
      <c r="AM4180" s="35">
        <v>43221</v>
      </c>
      <c r="AN4180" s="408">
        <f>IF($AA4180-data!$G$1=0,"　",IF(AK4180=0,"　",VLOOKUP($AK4180,data!$A$1:$H$264,8,FALSE)))</f>
        <v>0</v>
      </c>
      <c r="AO4180" s="601">
        <v>43244</v>
      </c>
      <c r="AP4180" s="134" t="s">
        <v>20116</v>
      </c>
      <c r="AQ4180" s="264" t="str">
        <f t="shared" si="347"/>
        <v/>
      </c>
      <c r="AR4180" s="258" t="s">
        <v>26943</v>
      </c>
    </row>
    <row r="4181" spans="1:44" ht="24.75" customHeight="1" x14ac:dyDescent="0.15">
      <c r="A4181" s="593">
        <v>4178</v>
      </c>
      <c r="B4181" s="23" t="s">
        <v>20104</v>
      </c>
      <c r="C4181" s="24" t="s">
        <v>20108</v>
      </c>
      <c r="D4181" s="23" t="s">
        <v>20107</v>
      </c>
      <c r="E4181" s="23" t="s">
        <v>20109</v>
      </c>
      <c r="F4181" s="24" t="s">
        <v>20110</v>
      </c>
      <c r="G4181" s="25" t="s">
        <v>26941</v>
      </c>
      <c r="H4181" s="23" t="s">
        <v>20152</v>
      </c>
      <c r="I4181" s="23" t="s">
        <v>20113</v>
      </c>
      <c r="J4181" s="25" t="s">
        <v>20154</v>
      </c>
      <c r="K4181" s="58" t="s">
        <v>20143</v>
      </c>
      <c r="L4181" s="58" t="s">
        <v>20158</v>
      </c>
      <c r="M4181" s="23" t="s">
        <v>20144</v>
      </c>
      <c r="N4181" s="23"/>
      <c r="O4181" s="25" t="s">
        <v>18353</v>
      </c>
      <c r="P4181" s="23" t="s">
        <v>20159</v>
      </c>
      <c r="Q4181" s="25" t="s">
        <v>20160</v>
      </c>
      <c r="R4181" s="58" t="s">
        <v>20161</v>
      </c>
      <c r="S4181" s="23" t="s">
        <v>20162</v>
      </c>
      <c r="T4181" s="23"/>
      <c r="U4181" s="25" t="s">
        <v>20111</v>
      </c>
      <c r="V4181" s="23" t="s">
        <v>20155</v>
      </c>
      <c r="W4181" s="25" t="s">
        <v>20163</v>
      </c>
      <c r="X4181" s="58" t="s">
        <v>20156</v>
      </c>
      <c r="Y4181" s="23" t="s">
        <v>20157</v>
      </c>
      <c r="Z4181" s="23"/>
      <c r="AA4181" s="33">
        <v>5</v>
      </c>
      <c r="AB4181" s="295" t="str">
        <f t="shared" si="344"/>
        <v>年間</v>
      </c>
      <c r="AC4181" s="268"/>
      <c r="AD4181" s="23">
        <v>1</v>
      </c>
      <c r="AE4181" s="134">
        <v>31800</v>
      </c>
      <c r="AF4181" s="26">
        <f t="shared" ref="AF4181:AF4244" si="349">IF(ISBLANK($AE4181),"",$AE4181*$AD4181)</f>
        <v>31800</v>
      </c>
      <c r="AG4181" s="600">
        <v>43221</v>
      </c>
      <c r="AH4181" s="168">
        <v>43221</v>
      </c>
      <c r="AI4181" s="29" t="s">
        <v>15151</v>
      </c>
      <c r="AJ4181" s="178">
        <f t="shared" si="348"/>
        <v>45046</v>
      </c>
      <c r="AK4181" s="23" t="s">
        <v>20115</v>
      </c>
      <c r="AL4181" s="23" t="s">
        <v>26945</v>
      </c>
      <c r="AM4181" s="35">
        <v>43221</v>
      </c>
      <c r="AN4181" s="408">
        <f>IF($AA4181-data!$G$1=0,"　",IF(AK4181=0,"　",VLOOKUP($AK4181,data!$A$1:$H$264,8,FALSE)))</f>
        <v>0</v>
      </c>
      <c r="AO4181" s="601">
        <v>43244</v>
      </c>
      <c r="AP4181" s="134" t="s">
        <v>20116</v>
      </c>
      <c r="AQ4181" s="264" t="str">
        <f t="shared" si="347"/>
        <v/>
      </c>
      <c r="AR4181" s="258" t="s">
        <v>26943</v>
      </c>
    </row>
    <row r="4182" spans="1:44" ht="24.75" customHeight="1" x14ac:dyDescent="0.15">
      <c r="A4182" s="593">
        <v>4179</v>
      </c>
      <c r="B4182" s="23" t="s">
        <v>20104</v>
      </c>
      <c r="C4182" s="24" t="s">
        <v>20108</v>
      </c>
      <c r="D4182" s="23" t="s">
        <v>20107</v>
      </c>
      <c r="E4182" s="23" t="s">
        <v>20109</v>
      </c>
      <c r="F4182" s="24" t="s">
        <v>20110</v>
      </c>
      <c r="G4182" s="25" t="s">
        <v>26941</v>
      </c>
      <c r="H4182" s="23" t="s">
        <v>20152</v>
      </c>
      <c r="I4182" s="23" t="s">
        <v>20113</v>
      </c>
      <c r="J4182" s="25" t="s">
        <v>20154</v>
      </c>
      <c r="K4182" s="58" t="s">
        <v>20143</v>
      </c>
      <c r="L4182" s="58" t="s">
        <v>20158</v>
      </c>
      <c r="M4182" s="23" t="s">
        <v>20144</v>
      </c>
      <c r="N4182" s="23"/>
      <c r="O4182" s="25" t="s">
        <v>18353</v>
      </c>
      <c r="P4182" s="23" t="s">
        <v>20159</v>
      </c>
      <c r="Q4182" s="25" t="s">
        <v>20160</v>
      </c>
      <c r="R4182" s="58" t="s">
        <v>20161</v>
      </c>
      <c r="S4182" s="23" t="s">
        <v>20162</v>
      </c>
      <c r="T4182" s="23"/>
      <c r="U4182" s="25" t="s">
        <v>20111</v>
      </c>
      <c r="V4182" s="23" t="s">
        <v>20155</v>
      </c>
      <c r="W4182" s="25" t="s">
        <v>20163</v>
      </c>
      <c r="X4182" s="58" t="s">
        <v>20156</v>
      </c>
      <c r="Y4182" s="23" t="s">
        <v>20157</v>
      </c>
      <c r="Z4182" s="23"/>
      <c r="AA4182" s="33">
        <v>5</v>
      </c>
      <c r="AB4182" s="295" t="str">
        <f t="shared" si="344"/>
        <v>年間</v>
      </c>
      <c r="AC4182" s="268"/>
      <c r="AD4182" s="23">
        <v>1</v>
      </c>
      <c r="AE4182" s="134">
        <v>31800</v>
      </c>
      <c r="AF4182" s="26">
        <f t="shared" si="349"/>
        <v>31800</v>
      </c>
      <c r="AG4182" s="600">
        <v>43221</v>
      </c>
      <c r="AH4182" s="168">
        <v>43221</v>
      </c>
      <c r="AI4182" s="29" t="s">
        <v>15151</v>
      </c>
      <c r="AJ4182" s="178">
        <f t="shared" si="348"/>
        <v>45046</v>
      </c>
      <c r="AK4182" s="23" t="s">
        <v>20115</v>
      </c>
      <c r="AL4182" s="23" t="s">
        <v>20148</v>
      </c>
      <c r="AM4182" s="35">
        <v>43221</v>
      </c>
      <c r="AN4182" s="408">
        <f>IF($AA4182-data!$G$1=0,"　",IF(AK4182=0,"　",VLOOKUP($AK4182,data!$A$1:$H$264,8,FALSE)))</f>
        <v>0</v>
      </c>
      <c r="AO4182" s="601">
        <v>43244</v>
      </c>
      <c r="AP4182" s="134" t="s">
        <v>20116</v>
      </c>
      <c r="AQ4182" s="264" t="str">
        <f t="shared" si="347"/>
        <v/>
      </c>
      <c r="AR4182" s="258" t="s">
        <v>26943</v>
      </c>
    </row>
    <row r="4183" spans="1:44" ht="24.75" customHeight="1" x14ac:dyDescent="0.15">
      <c r="A4183" s="593">
        <v>4180</v>
      </c>
      <c r="B4183" s="23" t="s">
        <v>20104</v>
      </c>
      <c r="C4183" s="24" t="s">
        <v>20108</v>
      </c>
      <c r="D4183" s="23" t="s">
        <v>20107</v>
      </c>
      <c r="E4183" s="23" t="s">
        <v>20109</v>
      </c>
      <c r="F4183" s="24" t="s">
        <v>20110</v>
      </c>
      <c r="G4183" s="25" t="s">
        <v>26941</v>
      </c>
      <c r="H4183" s="23" t="s">
        <v>20152</v>
      </c>
      <c r="I4183" s="23" t="s">
        <v>20113</v>
      </c>
      <c r="J4183" s="25" t="s">
        <v>20154</v>
      </c>
      <c r="K4183" s="58" t="s">
        <v>20143</v>
      </c>
      <c r="L4183" s="58" t="s">
        <v>20158</v>
      </c>
      <c r="M4183" s="23" t="s">
        <v>20144</v>
      </c>
      <c r="N4183" s="23"/>
      <c r="O4183" s="25" t="s">
        <v>18353</v>
      </c>
      <c r="P4183" s="23" t="s">
        <v>20159</v>
      </c>
      <c r="Q4183" s="25" t="s">
        <v>20160</v>
      </c>
      <c r="R4183" s="58" t="s">
        <v>20161</v>
      </c>
      <c r="S4183" s="23" t="s">
        <v>20162</v>
      </c>
      <c r="T4183" s="23"/>
      <c r="U4183" s="25" t="s">
        <v>20111</v>
      </c>
      <c r="V4183" s="23" t="s">
        <v>20155</v>
      </c>
      <c r="W4183" s="25" t="s">
        <v>20163</v>
      </c>
      <c r="X4183" s="58" t="s">
        <v>20156</v>
      </c>
      <c r="Y4183" s="23" t="s">
        <v>20157</v>
      </c>
      <c r="Z4183" s="23"/>
      <c r="AA4183" s="33">
        <v>5</v>
      </c>
      <c r="AB4183" s="295" t="str">
        <f t="shared" si="344"/>
        <v>年間</v>
      </c>
      <c r="AC4183" s="268"/>
      <c r="AD4183" s="23">
        <v>1</v>
      </c>
      <c r="AE4183" s="134">
        <v>31800</v>
      </c>
      <c r="AF4183" s="26">
        <f t="shared" si="349"/>
        <v>31800</v>
      </c>
      <c r="AG4183" s="600">
        <v>43221</v>
      </c>
      <c r="AH4183" s="168">
        <v>43221</v>
      </c>
      <c r="AI4183" s="29" t="s">
        <v>15151</v>
      </c>
      <c r="AJ4183" s="178">
        <f t="shared" si="348"/>
        <v>45046</v>
      </c>
      <c r="AK4183" s="23" t="s">
        <v>20115</v>
      </c>
      <c r="AL4183" s="23" t="s">
        <v>20149</v>
      </c>
      <c r="AM4183" s="35">
        <v>43221</v>
      </c>
      <c r="AN4183" s="408">
        <f>IF($AA4183-data!$G$1=0,"　",IF(AK4183=0,"　",VLOOKUP($AK4183,data!$A$1:$H$264,8,FALSE)))</f>
        <v>0</v>
      </c>
      <c r="AO4183" s="601">
        <v>43244</v>
      </c>
      <c r="AP4183" s="134" t="s">
        <v>20116</v>
      </c>
      <c r="AQ4183" s="264" t="str">
        <f t="shared" si="347"/>
        <v/>
      </c>
      <c r="AR4183" s="258" t="s">
        <v>26943</v>
      </c>
    </row>
    <row r="4184" spans="1:44" ht="24.75" customHeight="1" x14ac:dyDescent="0.15">
      <c r="A4184" s="593">
        <v>4181</v>
      </c>
      <c r="B4184" s="23" t="s">
        <v>20104</v>
      </c>
      <c r="C4184" s="24" t="s">
        <v>20108</v>
      </c>
      <c r="D4184" s="23" t="s">
        <v>20107</v>
      </c>
      <c r="E4184" s="23" t="s">
        <v>20109</v>
      </c>
      <c r="F4184" s="24" t="s">
        <v>20110</v>
      </c>
      <c r="G4184" s="25" t="s">
        <v>26941</v>
      </c>
      <c r="H4184" s="23" t="s">
        <v>20152</v>
      </c>
      <c r="I4184" s="23" t="s">
        <v>20113</v>
      </c>
      <c r="J4184" s="25" t="s">
        <v>20154</v>
      </c>
      <c r="K4184" s="58" t="s">
        <v>20143</v>
      </c>
      <c r="L4184" s="58" t="s">
        <v>20158</v>
      </c>
      <c r="M4184" s="23" t="s">
        <v>20144</v>
      </c>
      <c r="N4184" s="23"/>
      <c r="O4184" s="25" t="s">
        <v>18353</v>
      </c>
      <c r="P4184" s="23" t="s">
        <v>20159</v>
      </c>
      <c r="Q4184" s="25" t="s">
        <v>20160</v>
      </c>
      <c r="R4184" s="58" t="s">
        <v>20161</v>
      </c>
      <c r="S4184" s="23" t="s">
        <v>20162</v>
      </c>
      <c r="T4184" s="23"/>
      <c r="U4184" s="25" t="s">
        <v>20111</v>
      </c>
      <c r="V4184" s="23" t="s">
        <v>20155</v>
      </c>
      <c r="W4184" s="25" t="s">
        <v>20163</v>
      </c>
      <c r="X4184" s="58" t="s">
        <v>20156</v>
      </c>
      <c r="Y4184" s="23" t="s">
        <v>20157</v>
      </c>
      <c r="Z4184" s="23"/>
      <c r="AA4184" s="33">
        <v>5</v>
      </c>
      <c r="AB4184" s="295" t="str">
        <f t="shared" ref="AB4184:AB4248" si="350">IF(ISBLANK($AA4184),"","年間")</f>
        <v>年間</v>
      </c>
      <c r="AC4184" s="268"/>
      <c r="AD4184" s="23">
        <v>1</v>
      </c>
      <c r="AE4184" s="134">
        <v>31800</v>
      </c>
      <c r="AF4184" s="26">
        <f t="shared" si="349"/>
        <v>31800</v>
      </c>
      <c r="AG4184" s="600">
        <v>43221</v>
      </c>
      <c r="AH4184" s="168">
        <v>43221</v>
      </c>
      <c r="AI4184" s="29" t="s">
        <v>15151</v>
      </c>
      <c r="AJ4184" s="178">
        <f t="shared" si="348"/>
        <v>45046</v>
      </c>
      <c r="AK4184" s="23" t="s">
        <v>20115</v>
      </c>
      <c r="AL4184" s="23" t="s">
        <v>20150</v>
      </c>
      <c r="AM4184" s="35">
        <v>43221</v>
      </c>
      <c r="AN4184" s="408">
        <f>IF($AA4184-data!$G$1=0,"　",IF(AK4184=0,"　",VLOOKUP($AK4184,data!$A$1:$H$264,8,FALSE)))</f>
        <v>0</v>
      </c>
      <c r="AO4184" s="601">
        <v>43244</v>
      </c>
      <c r="AP4184" s="134" t="s">
        <v>20116</v>
      </c>
      <c r="AQ4184" s="264" t="str">
        <f t="shared" si="347"/>
        <v/>
      </c>
      <c r="AR4184" s="258" t="s">
        <v>26943</v>
      </c>
    </row>
    <row r="4185" spans="1:44" ht="24.75" customHeight="1" x14ac:dyDescent="0.15">
      <c r="A4185" s="593">
        <v>4182</v>
      </c>
      <c r="B4185" s="23" t="s">
        <v>20104</v>
      </c>
      <c r="C4185" s="24" t="s">
        <v>20108</v>
      </c>
      <c r="D4185" s="23" t="s">
        <v>20107</v>
      </c>
      <c r="E4185" s="23" t="s">
        <v>20109</v>
      </c>
      <c r="F4185" s="24" t="s">
        <v>20110</v>
      </c>
      <c r="G4185" s="25" t="s">
        <v>26941</v>
      </c>
      <c r="H4185" s="23" t="s">
        <v>20152</v>
      </c>
      <c r="I4185" s="23" t="s">
        <v>20113</v>
      </c>
      <c r="J4185" s="25" t="s">
        <v>20154</v>
      </c>
      <c r="K4185" s="58" t="s">
        <v>20143</v>
      </c>
      <c r="L4185" s="58" t="s">
        <v>20158</v>
      </c>
      <c r="M4185" s="23" t="s">
        <v>20144</v>
      </c>
      <c r="N4185" s="23"/>
      <c r="O4185" s="25" t="s">
        <v>18353</v>
      </c>
      <c r="P4185" s="23" t="s">
        <v>20159</v>
      </c>
      <c r="Q4185" s="25" t="s">
        <v>20160</v>
      </c>
      <c r="R4185" s="58" t="s">
        <v>20161</v>
      </c>
      <c r="S4185" s="23" t="s">
        <v>20162</v>
      </c>
      <c r="T4185" s="23"/>
      <c r="U4185" s="25" t="s">
        <v>20111</v>
      </c>
      <c r="V4185" s="23" t="s">
        <v>20155</v>
      </c>
      <c r="W4185" s="25" t="s">
        <v>20163</v>
      </c>
      <c r="X4185" s="58" t="s">
        <v>20156</v>
      </c>
      <c r="Y4185" s="23" t="s">
        <v>20157</v>
      </c>
      <c r="Z4185" s="23"/>
      <c r="AA4185" s="33">
        <v>5</v>
      </c>
      <c r="AB4185" s="295" t="str">
        <f t="shared" si="350"/>
        <v>年間</v>
      </c>
      <c r="AC4185" s="268"/>
      <c r="AD4185" s="23">
        <v>1</v>
      </c>
      <c r="AE4185" s="134">
        <v>31800</v>
      </c>
      <c r="AF4185" s="26">
        <f t="shared" si="349"/>
        <v>31800</v>
      </c>
      <c r="AG4185" s="600">
        <v>43221</v>
      </c>
      <c r="AH4185" s="168">
        <v>43221</v>
      </c>
      <c r="AI4185" s="29" t="s">
        <v>15151</v>
      </c>
      <c r="AJ4185" s="178">
        <f t="shared" si="348"/>
        <v>45046</v>
      </c>
      <c r="AK4185" s="23" t="s">
        <v>20115</v>
      </c>
      <c r="AL4185" s="23" t="s">
        <v>20151</v>
      </c>
      <c r="AM4185" s="35">
        <v>43221</v>
      </c>
      <c r="AN4185" s="408">
        <f>IF($AA4185-data!$G$1=0,"　",IF(AK4185=0,"　",VLOOKUP($AK4185,data!$A$1:$H$264,8,FALSE)))</f>
        <v>0</v>
      </c>
      <c r="AO4185" s="601">
        <v>43244</v>
      </c>
      <c r="AP4185" s="134" t="s">
        <v>20116</v>
      </c>
      <c r="AQ4185" s="264" t="str">
        <f t="shared" si="347"/>
        <v/>
      </c>
      <c r="AR4185" s="258" t="s">
        <v>26943</v>
      </c>
    </row>
    <row r="4186" spans="1:44" ht="24.75" customHeight="1" x14ac:dyDescent="0.15">
      <c r="A4186" s="593">
        <v>4183</v>
      </c>
      <c r="B4186" s="23" t="s">
        <v>20105</v>
      </c>
      <c r="C4186" s="24" t="s">
        <v>20108</v>
      </c>
      <c r="D4186" s="23" t="s">
        <v>20107</v>
      </c>
      <c r="E4186" s="23" t="s">
        <v>1511</v>
      </c>
      <c r="F4186" s="24" t="s">
        <v>19847</v>
      </c>
      <c r="G4186" s="25" t="s">
        <v>26942</v>
      </c>
      <c r="H4186" s="23" t="s">
        <v>27035</v>
      </c>
      <c r="I4186" s="23" t="s">
        <v>11163</v>
      </c>
      <c r="J4186" s="25" t="s">
        <v>27036</v>
      </c>
      <c r="K4186" s="58" t="s">
        <v>20143</v>
      </c>
      <c r="L4186" s="58" t="s">
        <v>20158</v>
      </c>
      <c r="M4186" s="23" t="s">
        <v>20144</v>
      </c>
      <c r="N4186" s="23"/>
      <c r="O4186" s="25" t="s">
        <v>18353</v>
      </c>
      <c r="P4186" s="23" t="s">
        <v>20159</v>
      </c>
      <c r="Q4186" s="25" t="s">
        <v>20160</v>
      </c>
      <c r="R4186" s="58" t="s">
        <v>20161</v>
      </c>
      <c r="S4186" s="23" t="s">
        <v>20162</v>
      </c>
      <c r="T4186" s="23"/>
      <c r="U4186" s="25" t="s">
        <v>20111</v>
      </c>
      <c r="V4186" s="23" t="s">
        <v>20155</v>
      </c>
      <c r="W4186" s="25" t="s">
        <v>20163</v>
      </c>
      <c r="X4186" s="58" t="s">
        <v>20156</v>
      </c>
      <c r="Y4186" s="23" t="s">
        <v>20157</v>
      </c>
      <c r="Z4186" s="23"/>
      <c r="AA4186" s="33">
        <v>5</v>
      </c>
      <c r="AB4186" s="295" t="str">
        <f t="shared" si="350"/>
        <v>年間</v>
      </c>
      <c r="AC4186" s="268"/>
      <c r="AD4186" s="23">
        <v>1</v>
      </c>
      <c r="AE4186" s="134">
        <v>31800</v>
      </c>
      <c r="AF4186" s="26">
        <f t="shared" si="349"/>
        <v>31800</v>
      </c>
      <c r="AG4186" s="600">
        <v>43221</v>
      </c>
      <c r="AH4186" s="168">
        <v>43221</v>
      </c>
      <c r="AI4186" s="29" t="s">
        <v>15151</v>
      </c>
      <c r="AJ4186" s="178">
        <f t="shared" si="348"/>
        <v>45046</v>
      </c>
      <c r="AK4186" s="23" t="s">
        <v>20115</v>
      </c>
      <c r="AL4186" s="23" t="s">
        <v>26946</v>
      </c>
      <c r="AM4186" s="35">
        <v>43221</v>
      </c>
      <c r="AN4186" s="408">
        <f>IF($AA4186-data!$G$1=0,"　",IF(AK4186=0,"　",VLOOKUP($AK4186,data!$A$1:$H$264,8,FALSE)))</f>
        <v>0</v>
      </c>
      <c r="AO4186" s="601">
        <v>43244</v>
      </c>
      <c r="AP4186" s="134" t="s">
        <v>20116</v>
      </c>
      <c r="AQ4186" s="264" t="str">
        <f t="shared" si="347"/>
        <v/>
      </c>
      <c r="AR4186" s="258" t="s">
        <v>27037</v>
      </c>
    </row>
    <row r="4187" spans="1:44" ht="24.75" customHeight="1" x14ac:dyDescent="0.15">
      <c r="A4187" s="593">
        <v>4184</v>
      </c>
      <c r="B4187" s="23" t="s">
        <v>20106</v>
      </c>
      <c r="C4187" s="24" t="s">
        <v>18021</v>
      </c>
      <c r="D4187" s="23" t="s">
        <v>20119</v>
      </c>
      <c r="E4187" s="23" t="s">
        <v>477</v>
      </c>
      <c r="F4187" s="24" t="s">
        <v>20120</v>
      </c>
      <c r="G4187" s="25" t="s">
        <v>20239</v>
      </c>
      <c r="H4187" s="23" t="s">
        <v>20240</v>
      </c>
      <c r="I4187" s="23" t="s">
        <v>20243</v>
      </c>
      <c r="J4187" s="25" t="s">
        <v>20242</v>
      </c>
      <c r="K4187" s="58" t="s">
        <v>16001</v>
      </c>
      <c r="L4187" s="58" t="s">
        <v>20244</v>
      </c>
      <c r="M4187" s="23" t="s">
        <v>20251</v>
      </c>
      <c r="N4187" s="23" t="s">
        <v>20252</v>
      </c>
      <c r="O4187" s="25" t="s">
        <v>18353</v>
      </c>
      <c r="P4187" s="95" t="s">
        <v>20246</v>
      </c>
      <c r="Q4187" s="134" t="s">
        <v>20245</v>
      </c>
      <c r="R4187" s="95" t="s">
        <v>20247</v>
      </c>
      <c r="S4187" s="95" t="s">
        <v>20248</v>
      </c>
      <c r="T4187" s="23"/>
      <c r="U4187" s="25" t="s">
        <v>15999</v>
      </c>
      <c r="V4187" s="23" t="s">
        <v>20249</v>
      </c>
      <c r="W4187" s="25" t="s">
        <v>20241</v>
      </c>
      <c r="X4187" s="134" t="s">
        <v>20250</v>
      </c>
      <c r="Y4187" s="23" t="s">
        <v>20251</v>
      </c>
      <c r="Z4187" s="23" t="s">
        <v>20252</v>
      </c>
      <c r="AA4187" s="33">
        <v>5</v>
      </c>
      <c r="AB4187" s="295" t="str">
        <f t="shared" si="350"/>
        <v>年間</v>
      </c>
      <c r="AC4187" s="268"/>
      <c r="AD4187" s="23">
        <v>1</v>
      </c>
      <c r="AE4187" s="134">
        <v>105000</v>
      </c>
      <c r="AF4187" s="26">
        <f t="shared" si="349"/>
        <v>105000</v>
      </c>
      <c r="AG4187" s="27">
        <v>43236</v>
      </c>
      <c r="AH4187" s="588">
        <v>43252</v>
      </c>
      <c r="AI4187" s="29" t="s">
        <v>15151</v>
      </c>
      <c r="AJ4187" s="178">
        <f t="shared" si="348"/>
        <v>45077</v>
      </c>
      <c r="AK4187" s="23" t="s">
        <v>20121</v>
      </c>
      <c r="AL4187" s="507" t="s">
        <v>20226</v>
      </c>
      <c r="AM4187" s="35">
        <v>43252</v>
      </c>
      <c r="AN4187" s="408">
        <f>IF($AA4187-data!$G$1=0,"　",IF(AK4187=0,"　",VLOOKUP($AK4187,data!$A$1:$H$264,8,FALSE)))</f>
        <v>0</v>
      </c>
      <c r="AO4187" s="35">
        <v>43257</v>
      </c>
      <c r="AP4187" s="134" t="s">
        <v>20122</v>
      </c>
      <c r="AQ4187" s="264" t="str">
        <f t="shared" si="347"/>
        <v/>
      </c>
    </row>
    <row r="4188" spans="1:44" ht="24.75" customHeight="1" x14ac:dyDescent="0.15">
      <c r="A4188" s="593">
        <v>4185</v>
      </c>
      <c r="B4188" s="23" t="s">
        <v>20106</v>
      </c>
      <c r="C4188" s="24" t="s">
        <v>18021</v>
      </c>
      <c r="D4188" s="23" t="s">
        <v>20119</v>
      </c>
      <c r="E4188" s="23" t="s">
        <v>477</v>
      </c>
      <c r="F4188" s="24" t="s">
        <v>20120</v>
      </c>
      <c r="G4188" s="25" t="s">
        <v>20239</v>
      </c>
      <c r="H4188" s="23" t="s">
        <v>20240</v>
      </c>
      <c r="I4188" s="23" t="s">
        <v>20243</v>
      </c>
      <c r="J4188" s="25" t="s">
        <v>20242</v>
      </c>
      <c r="K4188" s="58" t="s">
        <v>16001</v>
      </c>
      <c r="L4188" s="58" t="s">
        <v>20244</v>
      </c>
      <c r="M4188" s="23" t="s">
        <v>16003</v>
      </c>
      <c r="N4188" s="23" t="s">
        <v>16004</v>
      </c>
      <c r="O4188" s="25" t="s">
        <v>18353</v>
      </c>
      <c r="P4188" s="95" t="s">
        <v>20246</v>
      </c>
      <c r="Q4188" s="134" t="s">
        <v>20245</v>
      </c>
      <c r="R4188" s="95" t="s">
        <v>20247</v>
      </c>
      <c r="S4188" s="95" t="s">
        <v>20248</v>
      </c>
      <c r="T4188" s="23"/>
      <c r="U4188" s="25" t="s">
        <v>15999</v>
      </c>
      <c r="V4188" s="23" t="s">
        <v>20249</v>
      </c>
      <c r="W4188" s="25" t="s">
        <v>20241</v>
      </c>
      <c r="X4188" s="134" t="s">
        <v>20250</v>
      </c>
      <c r="Y4188" s="23" t="s">
        <v>20251</v>
      </c>
      <c r="Z4188" s="23" t="s">
        <v>20252</v>
      </c>
      <c r="AA4188" s="33">
        <v>5</v>
      </c>
      <c r="AB4188" s="295" t="str">
        <f t="shared" si="350"/>
        <v>年間</v>
      </c>
      <c r="AC4188" s="268"/>
      <c r="AD4188" s="23">
        <v>1</v>
      </c>
      <c r="AE4188" s="134">
        <v>105000</v>
      </c>
      <c r="AF4188" s="26">
        <f t="shared" si="349"/>
        <v>105000</v>
      </c>
      <c r="AG4188" s="27">
        <v>43236</v>
      </c>
      <c r="AH4188" s="588">
        <v>43252</v>
      </c>
      <c r="AI4188" s="29" t="s">
        <v>15151</v>
      </c>
      <c r="AJ4188" s="178">
        <f t="shared" si="348"/>
        <v>45077</v>
      </c>
      <c r="AK4188" s="23" t="s">
        <v>20121</v>
      </c>
      <c r="AL4188" s="507" t="s">
        <v>20227</v>
      </c>
      <c r="AM4188" s="35">
        <v>43252</v>
      </c>
      <c r="AN4188" s="408">
        <f>IF($AA4188-data!$G$1=0,"　",IF(AK4188=0,"　",VLOOKUP($AK4188,data!$A$1:$H$264,8,FALSE)))</f>
        <v>0</v>
      </c>
      <c r="AO4188" s="35">
        <v>43257</v>
      </c>
      <c r="AP4188" s="134" t="s">
        <v>20122</v>
      </c>
      <c r="AQ4188" s="264" t="str">
        <f t="shared" si="347"/>
        <v/>
      </c>
    </row>
    <row r="4189" spans="1:44" ht="24.75" customHeight="1" x14ac:dyDescent="0.15">
      <c r="A4189" s="593">
        <v>4186</v>
      </c>
      <c r="B4189" s="23" t="s">
        <v>20106</v>
      </c>
      <c r="C4189" s="24" t="s">
        <v>18021</v>
      </c>
      <c r="D4189" s="23" t="s">
        <v>20119</v>
      </c>
      <c r="E4189" s="23" t="s">
        <v>477</v>
      </c>
      <c r="F4189" s="24" t="s">
        <v>20120</v>
      </c>
      <c r="G4189" s="25" t="s">
        <v>20239</v>
      </c>
      <c r="H4189" s="23" t="s">
        <v>20240</v>
      </c>
      <c r="I4189" s="23" t="s">
        <v>20243</v>
      </c>
      <c r="J4189" s="25" t="s">
        <v>20242</v>
      </c>
      <c r="K4189" s="58" t="s">
        <v>16001</v>
      </c>
      <c r="L4189" s="58" t="s">
        <v>20244</v>
      </c>
      <c r="M4189" s="23" t="s">
        <v>16003</v>
      </c>
      <c r="N4189" s="23" t="s">
        <v>16004</v>
      </c>
      <c r="O4189" s="25" t="s">
        <v>18353</v>
      </c>
      <c r="P4189" s="95" t="s">
        <v>20246</v>
      </c>
      <c r="Q4189" s="134" t="s">
        <v>20245</v>
      </c>
      <c r="R4189" s="95" t="s">
        <v>20247</v>
      </c>
      <c r="S4189" s="95" t="s">
        <v>20248</v>
      </c>
      <c r="T4189" s="23"/>
      <c r="U4189" s="25" t="s">
        <v>15999</v>
      </c>
      <c r="V4189" s="23" t="s">
        <v>20249</v>
      </c>
      <c r="W4189" s="25" t="s">
        <v>20241</v>
      </c>
      <c r="X4189" s="134" t="s">
        <v>20250</v>
      </c>
      <c r="Y4189" s="23" t="s">
        <v>20251</v>
      </c>
      <c r="Z4189" s="23" t="s">
        <v>20252</v>
      </c>
      <c r="AA4189" s="33">
        <v>5</v>
      </c>
      <c r="AB4189" s="295" t="str">
        <f t="shared" si="350"/>
        <v>年間</v>
      </c>
      <c r="AC4189" s="268"/>
      <c r="AD4189" s="23">
        <v>1</v>
      </c>
      <c r="AE4189" s="134">
        <v>105000</v>
      </c>
      <c r="AF4189" s="26">
        <f t="shared" si="349"/>
        <v>105000</v>
      </c>
      <c r="AG4189" s="27">
        <v>43236</v>
      </c>
      <c r="AH4189" s="588">
        <v>43252</v>
      </c>
      <c r="AI4189" s="29" t="s">
        <v>15151</v>
      </c>
      <c r="AJ4189" s="178">
        <f t="shared" si="348"/>
        <v>45077</v>
      </c>
      <c r="AK4189" s="23" t="s">
        <v>20121</v>
      </c>
      <c r="AL4189" s="507" t="s">
        <v>20228</v>
      </c>
      <c r="AM4189" s="35">
        <v>43252</v>
      </c>
      <c r="AN4189" s="408">
        <f>IF($AA4189-data!$G$1=0,"　",IF(AK4189=0,"　",VLOOKUP($AK4189,data!$A$1:$H$264,8,FALSE)))</f>
        <v>0</v>
      </c>
      <c r="AO4189" s="35">
        <v>43257</v>
      </c>
      <c r="AP4189" s="134" t="s">
        <v>20122</v>
      </c>
      <c r="AQ4189" s="264" t="str">
        <f t="shared" si="347"/>
        <v/>
      </c>
    </row>
    <row r="4190" spans="1:44" ht="24.75" customHeight="1" x14ac:dyDescent="0.15">
      <c r="A4190" s="593">
        <v>4187</v>
      </c>
      <c r="B4190" s="23" t="s">
        <v>20106</v>
      </c>
      <c r="C4190" s="24" t="s">
        <v>18021</v>
      </c>
      <c r="D4190" s="23" t="s">
        <v>20119</v>
      </c>
      <c r="E4190" s="23" t="s">
        <v>477</v>
      </c>
      <c r="F4190" s="24" t="s">
        <v>20120</v>
      </c>
      <c r="G4190" s="25" t="s">
        <v>20239</v>
      </c>
      <c r="H4190" s="23" t="s">
        <v>20240</v>
      </c>
      <c r="I4190" s="23" t="s">
        <v>20243</v>
      </c>
      <c r="J4190" s="25" t="s">
        <v>20242</v>
      </c>
      <c r="K4190" s="58" t="s">
        <v>16001</v>
      </c>
      <c r="L4190" s="58" t="s">
        <v>20244</v>
      </c>
      <c r="M4190" s="23" t="s">
        <v>16003</v>
      </c>
      <c r="N4190" s="23" t="s">
        <v>16004</v>
      </c>
      <c r="O4190" s="25" t="s">
        <v>18353</v>
      </c>
      <c r="P4190" s="95" t="s">
        <v>20246</v>
      </c>
      <c r="Q4190" s="134" t="s">
        <v>20245</v>
      </c>
      <c r="R4190" s="95" t="s">
        <v>20247</v>
      </c>
      <c r="S4190" s="95" t="s">
        <v>20248</v>
      </c>
      <c r="T4190" s="23"/>
      <c r="U4190" s="25" t="s">
        <v>15999</v>
      </c>
      <c r="V4190" s="23" t="s">
        <v>20249</v>
      </c>
      <c r="W4190" s="25" t="s">
        <v>20241</v>
      </c>
      <c r="X4190" s="134" t="s">
        <v>20250</v>
      </c>
      <c r="Y4190" s="23" t="s">
        <v>20251</v>
      </c>
      <c r="Z4190" s="23" t="s">
        <v>20252</v>
      </c>
      <c r="AA4190" s="33">
        <v>5</v>
      </c>
      <c r="AB4190" s="295" t="str">
        <f t="shared" si="350"/>
        <v>年間</v>
      </c>
      <c r="AC4190" s="268"/>
      <c r="AD4190" s="23">
        <v>1</v>
      </c>
      <c r="AE4190" s="134">
        <v>105000</v>
      </c>
      <c r="AF4190" s="26">
        <f t="shared" si="349"/>
        <v>105000</v>
      </c>
      <c r="AG4190" s="27">
        <v>43236</v>
      </c>
      <c r="AH4190" s="588">
        <v>43252</v>
      </c>
      <c r="AI4190" s="29" t="s">
        <v>15151</v>
      </c>
      <c r="AJ4190" s="178">
        <f t="shared" si="348"/>
        <v>45077</v>
      </c>
      <c r="AK4190" s="23" t="s">
        <v>20121</v>
      </c>
      <c r="AL4190" s="507" t="s">
        <v>20229</v>
      </c>
      <c r="AM4190" s="35">
        <v>43252</v>
      </c>
      <c r="AN4190" s="408">
        <f>IF($AA4190-data!$G$1=0,"　",IF(AK4190=0,"　",VLOOKUP($AK4190,data!$A$1:$H$264,8,FALSE)))</f>
        <v>0</v>
      </c>
      <c r="AO4190" s="35">
        <v>43257</v>
      </c>
      <c r="AP4190" s="134" t="s">
        <v>20122</v>
      </c>
      <c r="AQ4190" s="264" t="str">
        <f t="shared" si="347"/>
        <v/>
      </c>
    </row>
    <row r="4191" spans="1:44" ht="24.75" customHeight="1" x14ac:dyDescent="0.15">
      <c r="A4191" s="593">
        <v>4188</v>
      </c>
      <c r="B4191" s="23" t="s">
        <v>20106</v>
      </c>
      <c r="C4191" s="24" t="s">
        <v>18021</v>
      </c>
      <c r="D4191" s="23" t="s">
        <v>20119</v>
      </c>
      <c r="E4191" s="23" t="s">
        <v>477</v>
      </c>
      <c r="F4191" s="24" t="s">
        <v>20120</v>
      </c>
      <c r="G4191" s="25" t="s">
        <v>20239</v>
      </c>
      <c r="H4191" s="23" t="s">
        <v>20240</v>
      </c>
      <c r="I4191" s="23" t="s">
        <v>20243</v>
      </c>
      <c r="J4191" s="25" t="s">
        <v>20242</v>
      </c>
      <c r="K4191" s="58" t="s">
        <v>16001</v>
      </c>
      <c r="L4191" s="58" t="s">
        <v>20244</v>
      </c>
      <c r="M4191" s="23" t="s">
        <v>16003</v>
      </c>
      <c r="N4191" s="23" t="s">
        <v>16004</v>
      </c>
      <c r="O4191" s="25" t="s">
        <v>18353</v>
      </c>
      <c r="P4191" s="95" t="s">
        <v>20246</v>
      </c>
      <c r="Q4191" s="134" t="s">
        <v>20245</v>
      </c>
      <c r="R4191" s="95" t="s">
        <v>20247</v>
      </c>
      <c r="S4191" s="95" t="s">
        <v>20248</v>
      </c>
      <c r="T4191" s="23"/>
      <c r="U4191" s="25" t="s">
        <v>15999</v>
      </c>
      <c r="V4191" s="23" t="s">
        <v>20249</v>
      </c>
      <c r="W4191" s="25" t="s">
        <v>20241</v>
      </c>
      <c r="X4191" s="134" t="s">
        <v>20250</v>
      </c>
      <c r="Y4191" s="23" t="s">
        <v>20251</v>
      </c>
      <c r="Z4191" s="23" t="s">
        <v>20252</v>
      </c>
      <c r="AA4191" s="33">
        <v>5</v>
      </c>
      <c r="AB4191" s="295" t="str">
        <f t="shared" si="350"/>
        <v>年間</v>
      </c>
      <c r="AC4191" s="268"/>
      <c r="AD4191" s="23">
        <v>1</v>
      </c>
      <c r="AE4191" s="134">
        <v>105000</v>
      </c>
      <c r="AF4191" s="26">
        <f t="shared" si="349"/>
        <v>105000</v>
      </c>
      <c r="AG4191" s="27">
        <v>43236</v>
      </c>
      <c r="AH4191" s="588">
        <v>43252</v>
      </c>
      <c r="AI4191" s="29" t="s">
        <v>15151</v>
      </c>
      <c r="AJ4191" s="178">
        <f t="shared" si="348"/>
        <v>45077</v>
      </c>
      <c r="AK4191" s="23" t="s">
        <v>20121</v>
      </c>
      <c r="AL4191" s="507" t="s">
        <v>20230</v>
      </c>
      <c r="AM4191" s="35">
        <v>43252</v>
      </c>
      <c r="AN4191" s="408">
        <f>IF($AA4191-data!$G$1=0,"　",IF(AK4191=0,"　",VLOOKUP($AK4191,data!$A$1:$H$264,8,FALSE)))</f>
        <v>0</v>
      </c>
      <c r="AO4191" s="35">
        <v>43257</v>
      </c>
      <c r="AP4191" s="134" t="s">
        <v>20122</v>
      </c>
      <c r="AQ4191" s="264" t="str">
        <f t="shared" si="347"/>
        <v/>
      </c>
    </row>
    <row r="4192" spans="1:44" ht="24.75" customHeight="1" x14ac:dyDescent="0.15">
      <c r="A4192" s="593">
        <v>4189</v>
      </c>
      <c r="B4192" s="23" t="s">
        <v>20106</v>
      </c>
      <c r="C4192" s="24" t="s">
        <v>18021</v>
      </c>
      <c r="D4192" s="23" t="s">
        <v>20119</v>
      </c>
      <c r="E4192" s="23" t="s">
        <v>477</v>
      </c>
      <c r="F4192" s="24" t="s">
        <v>20120</v>
      </c>
      <c r="G4192" s="25" t="s">
        <v>20239</v>
      </c>
      <c r="H4192" s="23" t="s">
        <v>20240</v>
      </c>
      <c r="I4192" s="23" t="s">
        <v>20243</v>
      </c>
      <c r="J4192" s="25" t="s">
        <v>20242</v>
      </c>
      <c r="K4192" s="58" t="s">
        <v>16001</v>
      </c>
      <c r="L4192" s="58" t="s">
        <v>20244</v>
      </c>
      <c r="M4192" s="23" t="s">
        <v>16003</v>
      </c>
      <c r="N4192" s="23" t="s">
        <v>16004</v>
      </c>
      <c r="O4192" s="25" t="s">
        <v>18353</v>
      </c>
      <c r="P4192" s="95" t="s">
        <v>20246</v>
      </c>
      <c r="Q4192" s="134" t="s">
        <v>20245</v>
      </c>
      <c r="R4192" s="95" t="s">
        <v>20247</v>
      </c>
      <c r="S4192" s="95" t="s">
        <v>20248</v>
      </c>
      <c r="T4192" s="23"/>
      <c r="U4192" s="25" t="s">
        <v>15999</v>
      </c>
      <c r="V4192" s="23" t="s">
        <v>20249</v>
      </c>
      <c r="W4192" s="25" t="s">
        <v>20241</v>
      </c>
      <c r="X4192" s="134" t="s">
        <v>20250</v>
      </c>
      <c r="Y4192" s="23" t="s">
        <v>20251</v>
      </c>
      <c r="Z4192" s="23" t="s">
        <v>20252</v>
      </c>
      <c r="AA4192" s="33">
        <v>5</v>
      </c>
      <c r="AB4192" s="295" t="str">
        <f t="shared" si="350"/>
        <v>年間</v>
      </c>
      <c r="AC4192" s="268"/>
      <c r="AD4192" s="23">
        <v>1</v>
      </c>
      <c r="AE4192" s="134">
        <v>105000</v>
      </c>
      <c r="AF4192" s="26">
        <f t="shared" si="349"/>
        <v>105000</v>
      </c>
      <c r="AG4192" s="27">
        <v>43236</v>
      </c>
      <c r="AH4192" s="588">
        <v>43252</v>
      </c>
      <c r="AI4192" s="29" t="s">
        <v>15151</v>
      </c>
      <c r="AJ4192" s="178">
        <f t="shared" si="348"/>
        <v>45077</v>
      </c>
      <c r="AK4192" s="23" t="s">
        <v>20121</v>
      </c>
      <c r="AL4192" s="507" t="s">
        <v>20231</v>
      </c>
      <c r="AM4192" s="35">
        <v>43252</v>
      </c>
      <c r="AN4192" s="408">
        <f>IF($AA4192-data!$G$1=0,"　",IF(AK4192=0,"　",VLOOKUP($AK4192,data!$A$1:$H$264,8,FALSE)))</f>
        <v>0</v>
      </c>
      <c r="AO4192" s="35">
        <v>43257</v>
      </c>
      <c r="AP4192" s="134" t="s">
        <v>20122</v>
      </c>
      <c r="AQ4192" s="264" t="str">
        <f t="shared" si="347"/>
        <v/>
      </c>
    </row>
    <row r="4193" spans="1:43" ht="24.75" customHeight="1" x14ac:dyDescent="0.15">
      <c r="A4193" s="593">
        <v>4190</v>
      </c>
      <c r="B4193" s="23" t="s">
        <v>20106</v>
      </c>
      <c r="C4193" s="24" t="s">
        <v>18021</v>
      </c>
      <c r="D4193" s="23" t="s">
        <v>20119</v>
      </c>
      <c r="E4193" s="23" t="s">
        <v>477</v>
      </c>
      <c r="F4193" s="24" t="s">
        <v>20120</v>
      </c>
      <c r="G4193" s="25" t="s">
        <v>20239</v>
      </c>
      <c r="H4193" s="23" t="s">
        <v>20240</v>
      </c>
      <c r="I4193" s="23" t="s">
        <v>20243</v>
      </c>
      <c r="J4193" s="25" t="s">
        <v>20242</v>
      </c>
      <c r="K4193" s="58" t="s">
        <v>16001</v>
      </c>
      <c r="L4193" s="58" t="s">
        <v>20244</v>
      </c>
      <c r="M4193" s="23" t="s">
        <v>16003</v>
      </c>
      <c r="N4193" s="23" t="s">
        <v>16004</v>
      </c>
      <c r="O4193" s="25" t="s">
        <v>18353</v>
      </c>
      <c r="P4193" s="95" t="s">
        <v>20246</v>
      </c>
      <c r="Q4193" s="134" t="s">
        <v>20245</v>
      </c>
      <c r="R4193" s="95" t="s">
        <v>20247</v>
      </c>
      <c r="S4193" s="95" t="s">
        <v>20248</v>
      </c>
      <c r="T4193" s="23"/>
      <c r="U4193" s="25" t="s">
        <v>15999</v>
      </c>
      <c r="V4193" s="23" t="s">
        <v>20249</v>
      </c>
      <c r="W4193" s="25" t="s">
        <v>20241</v>
      </c>
      <c r="X4193" s="134" t="s">
        <v>20250</v>
      </c>
      <c r="Y4193" s="23" t="s">
        <v>20251</v>
      </c>
      <c r="Z4193" s="23" t="s">
        <v>20252</v>
      </c>
      <c r="AA4193" s="33">
        <v>5</v>
      </c>
      <c r="AB4193" s="295" t="str">
        <f t="shared" si="350"/>
        <v>年間</v>
      </c>
      <c r="AC4193" s="268"/>
      <c r="AD4193" s="23">
        <v>1</v>
      </c>
      <c r="AE4193" s="134">
        <v>105000</v>
      </c>
      <c r="AF4193" s="26">
        <f t="shared" si="349"/>
        <v>105000</v>
      </c>
      <c r="AG4193" s="27">
        <v>43236</v>
      </c>
      <c r="AH4193" s="588">
        <v>43252</v>
      </c>
      <c r="AI4193" s="29" t="s">
        <v>15151</v>
      </c>
      <c r="AJ4193" s="178">
        <f t="shared" si="348"/>
        <v>45077</v>
      </c>
      <c r="AK4193" s="23" t="s">
        <v>20121</v>
      </c>
      <c r="AL4193" s="507" t="s">
        <v>20232</v>
      </c>
      <c r="AM4193" s="35">
        <v>43252</v>
      </c>
      <c r="AN4193" s="408">
        <f>IF($AA4193-data!$G$1=0,"　",IF(AK4193=0,"　",VLOOKUP($AK4193,data!$A$1:$H$264,8,FALSE)))</f>
        <v>0</v>
      </c>
      <c r="AO4193" s="35">
        <v>43257</v>
      </c>
      <c r="AP4193" s="134" t="s">
        <v>20122</v>
      </c>
      <c r="AQ4193" s="264" t="str">
        <f t="shared" si="347"/>
        <v/>
      </c>
    </row>
    <row r="4194" spans="1:43" ht="24.75" customHeight="1" x14ac:dyDescent="0.15">
      <c r="A4194" s="593">
        <v>4191</v>
      </c>
      <c r="B4194" s="23" t="s">
        <v>20106</v>
      </c>
      <c r="C4194" s="24" t="s">
        <v>18021</v>
      </c>
      <c r="D4194" s="23" t="s">
        <v>20119</v>
      </c>
      <c r="E4194" s="23" t="s">
        <v>477</v>
      </c>
      <c r="F4194" s="24" t="s">
        <v>20120</v>
      </c>
      <c r="G4194" s="25" t="s">
        <v>20239</v>
      </c>
      <c r="H4194" s="23" t="s">
        <v>20240</v>
      </c>
      <c r="I4194" s="23" t="s">
        <v>20243</v>
      </c>
      <c r="J4194" s="25" t="s">
        <v>20242</v>
      </c>
      <c r="K4194" s="58" t="s">
        <v>16001</v>
      </c>
      <c r="L4194" s="58" t="s">
        <v>20244</v>
      </c>
      <c r="M4194" s="23" t="s">
        <v>16003</v>
      </c>
      <c r="N4194" s="23" t="s">
        <v>16004</v>
      </c>
      <c r="O4194" s="25" t="s">
        <v>18353</v>
      </c>
      <c r="P4194" s="95" t="s">
        <v>20246</v>
      </c>
      <c r="Q4194" s="134" t="s">
        <v>20245</v>
      </c>
      <c r="R4194" s="95" t="s">
        <v>20247</v>
      </c>
      <c r="S4194" s="95" t="s">
        <v>20248</v>
      </c>
      <c r="T4194" s="23"/>
      <c r="U4194" s="25" t="s">
        <v>15999</v>
      </c>
      <c r="V4194" s="23" t="s">
        <v>20249</v>
      </c>
      <c r="W4194" s="25" t="s">
        <v>20241</v>
      </c>
      <c r="X4194" s="134" t="s">
        <v>20250</v>
      </c>
      <c r="Y4194" s="23" t="s">
        <v>20251</v>
      </c>
      <c r="Z4194" s="23" t="s">
        <v>20252</v>
      </c>
      <c r="AA4194" s="33">
        <v>5</v>
      </c>
      <c r="AB4194" s="295" t="str">
        <f t="shared" si="350"/>
        <v>年間</v>
      </c>
      <c r="AC4194" s="268"/>
      <c r="AD4194" s="23">
        <v>1</v>
      </c>
      <c r="AE4194" s="134">
        <v>105000</v>
      </c>
      <c r="AF4194" s="26">
        <f t="shared" si="349"/>
        <v>105000</v>
      </c>
      <c r="AG4194" s="27">
        <v>43236</v>
      </c>
      <c r="AH4194" s="588">
        <v>43252</v>
      </c>
      <c r="AI4194" s="29" t="s">
        <v>15151</v>
      </c>
      <c r="AJ4194" s="178">
        <f t="shared" si="348"/>
        <v>45077</v>
      </c>
      <c r="AK4194" s="23" t="s">
        <v>20121</v>
      </c>
      <c r="AL4194" s="507" t="s">
        <v>20233</v>
      </c>
      <c r="AM4194" s="35">
        <v>43252</v>
      </c>
      <c r="AN4194" s="408">
        <f>IF($AA4194-data!$G$1=0,"　",IF(AK4194=0,"　",VLOOKUP($AK4194,data!$A$1:$H$264,8,FALSE)))</f>
        <v>0</v>
      </c>
      <c r="AO4194" s="35">
        <v>43257</v>
      </c>
      <c r="AP4194" s="134" t="s">
        <v>20122</v>
      </c>
      <c r="AQ4194" s="264" t="str">
        <f t="shared" si="347"/>
        <v/>
      </c>
    </row>
    <row r="4195" spans="1:43" ht="24.75" customHeight="1" x14ac:dyDescent="0.15">
      <c r="A4195" s="593">
        <v>4192</v>
      </c>
      <c r="B4195" s="23" t="s">
        <v>20106</v>
      </c>
      <c r="C4195" s="24" t="s">
        <v>18021</v>
      </c>
      <c r="D4195" s="23" t="s">
        <v>20119</v>
      </c>
      <c r="E4195" s="23" t="s">
        <v>477</v>
      </c>
      <c r="F4195" s="24" t="s">
        <v>20120</v>
      </c>
      <c r="G4195" s="25" t="s">
        <v>20239</v>
      </c>
      <c r="H4195" s="23" t="s">
        <v>20240</v>
      </c>
      <c r="I4195" s="23" t="s">
        <v>20243</v>
      </c>
      <c r="J4195" s="25" t="s">
        <v>20242</v>
      </c>
      <c r="K4195" s="58" t="s">
        <v>16001</v>
      </c>
      <c r="L4195" s="58" t="s">
        <v>20244</v>
      </c>
      <c r="M4195" s="23" t="s">
        <v>16003</v>
      </c>
      <c r="N4195" s="23" t="s">
        <v>16004</v>
      </c>
      <c r="O4195" s="25" t="s">
        <v>18353</v>
      </c>
      <c r="P4195" s="95" t="s">
        <v>20246</v>
      </c>
      <c r="Q4195" s="134" t="s">
        <v>20245</v>
      </c>
      <c r="R4195" s="95" t="s">
        <v>20247</v>
      </c>
      <c r="S4195" s="95" t="s">
        <v>20248</v>
      </c>
      <c r="T4195" s="23"/>
      <c r="U4195" s="25" t="s">
        <v>15999</v>
      </c>
      <c r="V4195" s="23" t="s">
        <v>20249</v>
      </c>
      <c r="W4195" s="25" t="s">
        <v>20241</v>
      </c>
      <c r="X4195" s="134" t="s">
        <v>20250</v>
      </c>
      <c r="Y4195" s="23" t="s">
        <v>20251</v>
      </c>
      <c r="Z4195" s="23" t="s">
        <v>20252</v>
      </c>
      <c r="AA4195" s="33">
        <v>5</v>
      </c>
      <c r="AB4195" s="295" t="str">
        <f t="shared" si="350"/>
        <v>年間</v>
      </c>
      <c r="AC4195" s="268"/>
      <c r="AD4195" s="23">
        <v>1</v>
      </c>
      <c r="AE4195" s="134">
        <v>105000</v>
      </c>
      <c r="AF4195" s="26">
        <f t="shared" si="349"/>
        <v>105000</v>
      </c>
      <c r="AG4195" s="27">
        <v>43236</v>
      </c>
      <c r="AH4195" s="588">
        <v>43252</v>
      </c>
      <c r="AI4195" s="29" t="s">
        <v>15151</v>
      </c>
      <c r="AJ4195" s="178">
        <f t="shared" si="348"/>
        <v>45077</v>
      </c>
      <c r="AK4195" s="23" t="s">
        <v>20121</v>
      </c>
      <c r="AL4195" s="507" t="s">
        <v>20234</v>
      </c>
      <c r="AM4195" s="35">
        <v>43252</v>
      </c>
      <c r="AN4195" s="408">
        <f>IF($AA4195-data!$G$1=0,"　",IF(AK4195=0,"　",VLOOKUP($AK4195,data!$A$1:$H$264,8,FALSE)))</f>
        <v>0</v>
      </c>
      <c r="AO4195" s="35">
        <v>43257</v>
      </c>
      <c r="AP4195" s="134" t="s">
        <v>20122</v>
      </c>
      <c r="AQ4195" s="264" t="str">
        <f t="shared" si="347"/>
        <v/>
      </c>
    </row>
    <row r="4196" spans="1:43" ht="24.75" customHeight="1" x14ac:dyDescent="0.15">
      <c r="A4196" s="593">
        <v>4193</v>
      </c>
      <c r="B4196" s="23" t="s">
        <v>20106</v>
      </c>
      <c r="C4196" s="24" t="s">
        <v>18021</v>
      </c>
      <c r="D4196" s="23" t="s">
        <v>20119</v>
      </c>
      <c r="E4196" s="23" t="s">
        <v>477</v>
      </c>
      <c r="F4196" s="24" t="s">
        <v>20120</v>
      </c>
      <c r="G4196" s="25" t="s">
        <v>20239</v>
      </c>
      <c r="H4196" s="23" t="s">
        <v>20240</v>
      </c>
      <c r="I4196" s="23" t="s">
        <v>20243</v>
      </c>
      <c r="J4196" s="25" t="s">
        <v>20242</v>
      </c>
      <c r="K4196" s="58" t="s">
        <v>16001</v>
      </c>
      <c r="L4196" s="58" t="s">
        <v>20244</v>
      </c>
      <c r="M4196" s="23" t="s">
        <v>16003</v>
      </c>
      <c r="N4196" s="23" t="s">
        <v>16004</v>
      </c>
      <c r="O4196" s="25" t="s">
        <v>18353</v>
      </c>
      <c r="P4196" s="95" t="s">
        <v>20246</v>
      </c>
      <c r="Q4196" s="134" t="s">
        <v>20245</v>
      </c>
      <c r="R4196" s="95" t="s">
        <v>20247</v>
      </c>
      <c r="S4196" s="95" t="s">
        <v>20248</v>
      </c>
      <c r="T4196" s="23"/>
      <c r="U4196" s="25" t="s">
        <v>15999</v>
      </c>
      <c r="V4196" s="23" t="s">
        <v>20249</v>
      </c>
      <c r="W4196" s="25" t="s">
        <v>20241</v>
      </c>
      <c r="X4196" s="134" t="s">
        <v>20250</v>
      </c>
      <c r="Y4196" s="23" t="s">
        <v>20251</v>
      </c>
      <c r="Z4196" s="23" t="s">
        <v>20252</v>
      </c>
      <c r="AA4196" s="33">
        <v>5</v>
      </c>
      <c r="AB4196" s="295" t="str">
        <f t="shared" si="350"/>
        <v>年間</v>
      </c>
      <c r="AC4196" s="268"/>
      <c r="AD4196" s="23">
        <v>1</v>
      </c>
      <c r="AE4196" s="134">
        <v>105000</v>
      </c>
      <c r="AF4196" s="26">
        <f t="shared" si="349"/>
        <v>105000</v>
      </c>
      <c r="AG4196" s="27">
        <v>43236</v>
      </c>
      <c r="AH4196" s="588">
        <v>43252</v>
      </c>
      <c r="AI4196" s="29" t="s">
        <v>15151</v>
      </c>
      <c r="AJ4196" s="178">
        <f t="shared" si="348"/>
        <v>45077</v>
      </c>
      <c r="AK4196" s="23" t="s">
        <v>20121</v>
      </c>
      <c r="AL4196" s="507" t="s">
        <v>20235</v>
      </c>
      <c r="AM4196" s="35">
        <v>43252</v>
      </c>
      <c r="AN4196" s="408">
        <f>IF($AA4196-data!$G$1=0,"　",IF(AK4196=0,"　",VLOOKUP($AK4196,data!$A$1:$H$264,8,FALSE)))</f>
        <v>0</v>
      </c>
      <c r="AO4196" s="35">
        <v>43257</v>
      </c>
      <c r="AP4196" s="134" t="s">
        <v>20122</v>
      </c>
      <c r="AQ4196" s="264" t="str">
        <f t="shared" si="347"/>
        <v/>
      </c>
    </row>
    <row r="4197" spans="1:43" ht="24.75" customHeight="1" x14ac:dyDescent="0.15">
      <c r="A4197" s="593">
        <v>4194</v>
      </c>
      <c r="B4197" s="23" t="s">
        <v>20106</v>
      </c>
      <c r="C4197" s="24" t="s">
        <v>18021</v>
      </c>
      <c r="D4197" s="23" t="s">
        <v>20119</v>
      </c>
      <c r="E4197" s="23" t="s">
        <v>477</v>
      </c>
      <c r="F4197" s="24" t="s">
        <v>20120</v>
      </c>
      <c r="G4197" s="25" t="s">
        <v>20239</v>
      </c>
      <c r="H4197" s="23" t="s">
        <v>20240</v>
      </c>
      <c r="I4197" s="23" t="s">
        <v>20243</v>
      </c>
      <c r="J4197" s="25" t="s">
        <v>20242</v>
      </c>
      <c r="K4197" s="58" t="s">
        <v>16001</v>
      </c>
      <c r="L4197" s="58" t="s">
        <v>20244</v>
      </c>
      <c r="M4197" s="23" t="s">
        <v>16003</v>
      </c>
      <c r="N4197" s="23" t="s">
        <v>16004</v>
      </c>
      <c r="O4197" s="25" t="s">
        <v>18353</v>
      </c>
      <c r="P4197" s="95" t="s">
        <v>20246</v>
      </c>
      <c r="Q4197" s="134" t="s">
        <v>20245</v>
      </c>
      <c r="R4197" s="95" t="s">
        <v>20247</v>
      </c>
      <c r="S4197" s="95" t="s">
        <v>20248</v>
      </c>
      <c r="T4197" s="23"/>
      <c r="U4197" s="25" t="s">
        <v>15999</v>
      </c>
      <c r="V4197" s="23" t="s">
        <v>20249</v>
      </c>
      <c r="W4197" s="25" t="s">
        <v>20241</v>
      </c>
      <c r="X4197" s="134" t="s">
        <v>20250</v>
      </c>
      <c r="Y4197" s="23" t="s">
        <v>20251</v>
      </c>
      <c r="Z4197" s="23" t="s">
        <v>20252</v>
      </c>
      <c r="AA4197" s="33">
        <v>5</v>
      </c>
      <c r="AB4197" s="295" t="str">
        <f t="shared" si="350"/>
        <v>年間</v>
      </c>
      <c r="AC4197" s="268"/>
      <c r="AD4197" s="23">
        <v>1</v>
      </c>
      <c r="AE4197" s="134">
        <v>105000</v>
      </c>
      <c r="AF4197" s="26">
        <f t="shared" si="349"/>
        <v>105000</v>
      </c>
      <c r="AG4197" s="27">
        <v>43236</v>
      </c>
      <c r="AH4197" s="588">
        <v>43252</v>
      </c>
      <c r="AI4197" s="29" t="s">
        <v>15151</v>
      </c>
      <c r="AJ4197" s="178">
        <f t="shared" si="348"/>
        <v>45077</v>
      </c>
      <c r="AK4197" s="23" t="s">
        <v>20121</v>
      </c>
      <c r="AL4197" s="507" t="s">
        <v>20236</v>
      </c>
      <c r="AM4197" s="35">
        <v>43252</v>
      </c>
      <c r="AN4197" s="408">
        <f>IF($AA4197-data!$G$1=0,"　",IF(AK4197=0,"　",VLOOKUP($AK4197,data!$A$1:$H$264,8,FALSE)))</f>
        <v>0</v>
      </c>
      <c r="AO4197" s="35">
        <v>43257</v>
      </c>
      <c r="AP4197" s="134" t="s">
        <v>20122</v>
      </c>
      <c r="AQ4197" s="264" t="str">
        <f t="shared" si="347"/>
        <v/>
      </c>
    </row>
    <row r="4198" spans="1:43" ht="24.75" customHeight="1" x14ac:dyDescent="0.15">
      <c r="A4198" s="593">
        <v>4195</v>
      </c>
      <c r="B4198" s="23" t="s">
        <v>20106</v>
      </c>
      <c r="C4198" s="24" t="s">
        <v>18021</v>
      </c>
      <c r="D4198" s="23" t="s">
        <v>20119</v>
      </c>
      <c r="E4198" s="23" t="s">
        <v>477</v>
      </c>
      <c r="F4198" s="24" t="s">
        <v>20120</v>
      </c>
      <c r="G4198" s="25" t="s">
        <v>20239</v>
      </c>
      <c r="H4198" s="23" t="s">
        <v>20240</v>
      </c>
      <c r="I4198" s="23" t="s">
        <v>20243</v>
      </c>
      <c r="J4198" s="25" t="s">
        <v>20242</v>
      </c>
      <c r="K4198" s="58" t="s">
        <v>16001</v>
      </c>
      <c r="L4198" s="58" t="s">
        <v>20244</v>
      </c>
      <c r="M4198" s="23" t="s">
        <v>16003</v>
      </c>
      <c r="N4198" s="23" t="s">
        <v>16004</v>
      </c>
      <c r="O4198" s="25" t="s">
        <v>18353</v>
      </c>
      <c r="P4198" s="95" t="s">
        <v>20246</v>
      </c>
      <c r="Q4198" s="134" t="s">
        <v>20245</v>
      </c>
      <c r="R4198" s="95" t="s">
        <v>20247</v>
      </c>
      <c r="S4198" s="95" t="s">
        <v>20248</v>
      </c>
      <c r="T4198" s="23"/>
      <c r="U4198" s="25" t="s">
        <v>15999</v>
      </c>
      <c r="V4198" s="23" t="s">
        <v>20249</v>
      </c>
      <c r="W4198" s="25" t="s">
        <v>20241</v>
      </c>
      <c r="X4198" s="134" t="s">
        <v>20250</v>
      </c>
      <c r="Y4198" s="23" t="s">
        <v>20251</v>
      </c>
      <c r="Z4198" s="23" t="s">
        <v>20252</v>
      </c>
      <c r="AA4198" s="33">
        <v>5</v>
      </c>
      <c r="AB4198" s="295" t="str">
        <f t="shared" si="350"/>
        <v>年間</v>
      </c>
      <c r="AC4198" s="268"/>
      <c r="AD4198" s="23">
        <v>1</v>
      </c>
      <c r="AE4198" s="134">
        <v>105000</v>
      </c>
      <c r="AF4198" s="26">
        <f t="shared" si="349"/>
        <v>105000</v>
      </c>
      <c r="AG4198" s="27">
        <v>43236</v>
      </c>
      <c r="AH4198" s="588">
        <v>43252</v>
      </c>
      <c r="AI4198" s="29" t="s">
        <v>15151</v>
      </c>
      <c r="AJ4198" s="178">
        <f t="shared" si="348"/>
        <v>45077</v>
      </c>
      <c r="AK4198" s="23" t="s">
        <v>20121</v>
      </c>
      <c r="AL4198" s="507" t="s">
        <v>20237</v>
      </c>
      <c r="AM4198" s="35">
        <v>43252</v>
      </c>
      <c r="AN4198" s="408">
        <f>IF($AA4198-data!$G$1=0,"　",IF(AK4198=0,"　",VLOOKUP($AK4198,data!$A$1:$H$264,8,FALSE)))</f>
        <v>0</v>
      </c>
      <c r="AO4198" s="35">
        <v>43257</v>
      </c>
      <c r="AP4198" s="134" t="s">
        <v>20122</v>
      </c>
      <c r="AQ4198" s="264" t="str">
        <f t="shared" si="347"/>
        <v/>
      </c>
    </row>
    <row r="4199" spans="1:43" ht="24.75" customHeight="1" x14ac:dyDescent="0.15">
      <c r="A4199" s="593">
        <v>4196</v>
      </c>
      <c r="B4199" s="23" t="s">
        <v>20106</v>
      </c>
      <c r="C4199" s="24" t="s">
        <v>18021</v>
      </c>
      <c r="D4199" s="23" t="s">
        <v>20119</v>
      </c>
      <c r="E4199" s="23" t="s">
        <v>477</v>
      </c>
      <c r="F4199" s="24" t="s">
        <v>20120</v>
      </c>
      <c r="G4199" s="25" t="s">
        <v>20239</v>
      </c>
      <c r="H4199" s="23" t="s">
        <v>20240</v>
      </c>
      <c r="I4199" s="23" t="s">
        <v>20243</v>
      </c>
      <c r="J4199" s="25" t="s">
        <v>20242</v>
      </c>
      <c r="K4199" s="58" t="s">
        <v>16001</v>
      </c>
      <c r="L4199" s="58" t="s">
        <v>20244</v>
      </c>
      <c r="M4199" s="23" t="s">
        <v>16003</v>
      </c>
      <c r="N4199" s="23" t="s">
        <v>16004</v>
      </c>
      <c r="O4199" s="25" t="s">
        <v>18353</v>
      </c>
      <c r="P4199" s="95" t="s">
        <v>20246</v>
      </c>
      <c r="Q4199" s="134" t="s">
        <v>20245</v>
      </c>
      <c r="R4199" s="95" t="s">
        <v>20247</v>
      </c>
      <c r="S4199" s="95" t="s">
        <v>20248</v>
      </c>
      <c r="T4199" s="23"/>
      <c r="U4199" s="25" t="s">
        <v>15999</v>
      </c>
      <c r="V4199" s="23" t="s">
        <v>20249</v>
      </c>
      <c r="W4199" s="25" t="s">
        <v>20241</v>
      </c>
      <c r="X4199" s="134" t="s">
        <v>20250</v>
      </c>
      <c r="Y4199" s="23" t="s">
        <v>20251</v>
      </c>
      <c r="Z4199" s="23" t="s">
        <v>20252</v>
      </c>
      <c r="AA4199" s="33">
        <v>5</v>
      </c>
      <c r="AB4199" s="295" t="str">
        <f t="shared" si="350"/>
        <v>年間</v>
      </c>
      <c r="AC4199" s="268"/>
      <c r="AD4199" s="23">
        <v>1</v>
      </c>
      <c r="AE4199" s="134">
        <v>105000</v>
      </c>
      <c r="AF4199" s="26">
        <f t="shared" si="349"/>
        <v>105000</v>
      </c>
      <c r="AG4199" s="27">
        <v>43236</v>
      </c>
      <c r="AH4199" s="588">
        <v>43252</v>
      </c>
      <c r="AI4199" s="29" t="s">
        <v>15151</v>
      </c>
      <c r="AJ4199" s="178">
        <f t="shared" si="348"/>
        <v>45077</v>
      </c>
      <c r="AK4199" s="23" t="s">
        <v>20121</v>
      </c>
      <c r="AL4199" s="507" t="s">
        <v>20238</v>
      </c>
      <c r="AM4199" s="35">
        <v>43252</v>
      </c>
      <c r="AN4199" s="408">
        <f>IF($AA4199-data!$G$1=0,"　",IF(AK4199=0,"　",VLOOKUP($AK4199,data!$A$1:$H$264,8,FALSE)))</f>
        <v>0</v>
      </c>
      <c r="AO4199" s="35">
        <v>43257</v>
      </c>
      <c r="AP4199" s="134" t="s">
        <v>20122</v>
      </c>
      <c r="AQ4199" s="264" t="str">
        <f t="shared" si="347"/>
        <v/>
      </c>
    </row>
    <row r="4200" spans="1:43" ht="24.75" customHeight="1" x14ac:dyDescent="0.15">
      <c r="A4200" s="593">
        <v>4197</v>
      </c>
      <c r="B4200" s="518" t="s">
        <v>20123</v>
      </c>
      <c r="C4200" s="24" t="s">
        <v>2344</v>
      </c>
      <c r="D4200" s="23"/>
      <c r="E4200" s="23"/>
      <c r="F4200" s="24"/>
      <c r="G4200" s="25"/>
      <c r="H4200" s="23"/>
      <c r="I4200" s="23"/>
      <c r="J4200" s="25"/>
      <c r="K4200" s="58"/>
      <c r="L4200" s="58"/>
      <c r="M4200" s="23"/>
      <c r="N4200" s="23"/>
      <c r="O4200" s="25"/>
      <c r="P4200" s="23"/>
      <c r="Q4200" s="25"/>
      <c r="R4200" s="58"/>
      <c r="S4200" s="23"/>
      <c r="T4200" s="23"/>
      <c r="U4200" s="25"/>
      <c r="V4200" s="23"/>
      <c r="W4200" s="25"/>
      <c r="X4200" s="58"/>
      <c r="Y4200" s="23"/>
      <c r="Z4200" s="23"/>
      <c r="AA4200" s="33"/>
      <c r="AB4200" s="295" t="str">
        <f t="shared" si="350"/>
        <v/>
      </c>
      <c r="AC4200" s="268"/>
      <c r="AD4200" s="23"/>
      <c r="AE4200" s="134"/>
      <c r="AF4200" s="26" t="str">
        <f t="shared" si="349"/>
        <v/>
      </c>
      <c r="AG4200" s="27"/>
      <c r="AH4200" s="168"/>
      <c r="AI4200" s="29" t="s">
        <v>15151</v>
      </c>
      <c r="AJ4200" s="178" t="str">
        <f t="shared" si="348"/>
        <v/>
      </c>
      <c r="AK4200" s="23"/>
      <c r="AL4200" s="23"/>
      <c r="AM4200" s="35"/>
      <c r="AN4200" s="408" t="str">
        <f>IF($AA4200-data!$G$1=0,"　",IF(AK4200=0,"　",VLOOKUP($AK4200,data!$A$1:$H$264,8,FALSE)))</f>
        <v>　</v>
      </c>
      <c r="AO4200" s="35">
        <v>43252</v>
      </c>
      <c r="AP4200" s="134"/>
      <c r="AQ4200" s="264" t="str">
        <f t="shared" si="347"/>
        <v/>
      </c>
    </row>
    <row r="4201" spans="1:43" ht="24.75" customHeight="1" x14ac:dyDescent="0.15">
      <c r="A4201" s="593">
        <v>4198</v>
      </c>
      <c r="B4201" s="23" t="s">
        <v>20118</v>
      </c>
      <c r="C4201" s="24" t="s">
        <v>2344</v>
      </c>
      <c r="D4201" s="23"/>
      <c r="E4201" s="23"/>
      <c r="F4201" s="24"/>
      <c r="G4201" s="25"/>
      <c r="H4201" s="23"/>
      <c r="I4201" s="23"/>
      <c r="J4201" s="25"/>
      <c r="K4201" s="58"/>
      <c r="L4201" s="58"/>
      <c r="M4201" s="23"/>
      <c r="N4201" s="23"/>
      <c r="O4201" s="25"/>
      <c r="P4201" s="23"/>
      <c r="Q4201" s="25"/>
      <c r="R4201" s="58"/>
      <c r="S4201" s="23"/>
      <c r="T4201" s="23"/>
      <c r="U4201" s="25"/>
      <c r="V4201" s="23"/>
      <c r="W4201" s="25"/>
      <c r="X4201" s="58"/>
      <c r="Y4201" s="23"/>
      <c r="Z4201" s="23"/>
      <c r="AA4201" s="33"/>
      <c r="AB4201" s="295" t="str">
        <f t="shared" si="350"/>
        <v/>
      </c>
      <c r="AC4201" s="268"/>
      <c r="AD4201" s="23"/>
      <c r="AE4201" s="134"/>
      <c r="AF4201" s="26" t="str">
        <f t="shared" si="349"/>
        <v/>
      </c>
      <c r="AG4201" s="27"/>
      <c r="AH4201" s="168"/>
      <c r="AI4201" s="29" t="s">
        <v>15151</v>
      </c>
      <c r="AJ4201" s="178" t="str">
        <f t="shared" si="348"/>
        <v/>
      </c>
      <c r="AK4201" s="23"/>
      <c r="AL4201" s="23"/>
      <c r="AM4201" s="35"/>
      <c r="AN4201" s="408" t="str">
        <f>IF($AA4201-data!$G$1=0,"　",IF(AK4201=0,"　",VLOOKUP($AK4201,data!$A$1:$H$264,8,FALSE)))</f>
        <v>　</v>
      </c>
      <c r="AO4201" s="35"/>
      <c r="AP4201" s="134"/>
      <c r="AQ4201" s="264" t="str">
        <f t="shared" si="347"/>
        <v/>
      </c>
    </row>
    <row r="4202" spans="1:43" ht="24.75" customHeight="1" x14ac:dyDescent="0.15">
      <c r="A4202" s="593">
        <v>4199</v>
      </c>
      <c r="B4202" s="23" t="s">
        <v>20137</v>
      </c>
      <c r="C4202" s="24" t="s">
        <v>2344</v>
      </c>
      <c r="D4202" s="23"/>
      <c r="E4202" s="23"/>
      <c r="F4202" s="24"/>
      <c r="G4202" s="25"/>
      <c r="H4202" s="23"/>
      <c r="I4202" s="23"/>
      <c r="J4202" s="25"/>
      <c r="K4202" s="58"/>
      <c r="L4202" s="58"/>
      <c r="M4202" s="23"/>
      <c r="N4202" s="23"/>
      <c r="O4202" s="25"/>
      <c r="P4202" s="23"/>
      <c r="Q4202" s="25"/>
      <c r="R4202" s="58"/>
      <c r="S4202" s="23"/>
      <c r="T4202" s="23"/>
      <c r="U4202" s="25"/>
      <c r="V4202" s="23"/>
      <c r="W4202" s="25"/>
      <c r="X4202" s="58"/>
      <c r="Y4202" s="23"/>
      <c r="Z4202" s="23"/>
      <c r="AA4202" s="33"/>
      <c r="AB4202" s="295" t="str">
        <f t="shared" si="350"/>
        <v/>
      </c>
      <c r="AC4202" s="268"/>
      <c r="AD4202" s="23"/>
      <c r="AE4202" s="134"/>
      <c r="AF4202" s="26" t="str">
        <f t="shared" si="349"/>
        <v/>
      </c>
      <c r="AG4202" s="27"/>
      <c r="AH4202" s="168"/>
      <c r="AI4202" s="29" t="s">
        <v>15151</v>
      </c>
      <c r="AJ4202" s="178" t="str">
        <f t="shared" si="348"/>
        <v/>
      </c>
      <c r="AK4202" s="23"/>
      <c r="AL4202" s="23"/>
      <c r="AM4202" s="35"/>
      <c r="AN4202" s="408" t="str">
        <f>IF($AA4202-data!$G$1=0,"　",IF(AK4202=0,"　",VLOOKUP($AK4202,data!$A$1:$H$264,8,FALSE)))</f>
        <v>　</v>
      </c>
      <c r="AO4202" s="35"/>
      <c r="AP4202" s="134"/>
      <c r="AQ4202" s="264" t="str">
        <f t="shared" si="347"/>
        <v/>
      </c>
    </row>
    <row r="4203" spans="1:43" ht="24.75" customHeight="1" x14ac:dyDescent="0.15">
      <c r="A4203" s="593">
        <v>4200</v>
      </c>
      <c r="B4203" s="23" t="s">
        <v>21062</v>
      </c>
      <c r="C4203" s="24" t="s">
        <v>20217</v>
      </c>
      <c r="D4203" s="23" t="s">
        <v>20218</v>
      </c>
      <c r="E4203" s="23" t="s">
        <v>20219</v>
      </c>
      <c r="F4203" s="24" t="s">
        <v>20220</v>
      </c>
      <c r="G4203" s="25" t="s">
        <v>20283</v>
      </c>
      <c r="H4203" s="23" t="s">
        <v>20282</v>
      </c>
      <c r="I4203" s="23" t="s">
        <v>20221</v>
      </c>
      <c r="J4203" s="25" t="s">
        <v>20222</v>
      </c>
      <c r="K4203" s="58" t="s">
        <v>20284</v>
      </c>
      <c r="L4203" s="58" t="s">
        <v>20285</v>
      </c>
      <c r="M4203" s="95" t="s">
        <v>20286</v>
      </c>
      <c r="N4203" s="23"/>
      <c r="O4203" s="25" t="s">
        <v>18353</v>
      </c>
      <c r="P4203" s="95" t="s">
        <v>20290</v>
      </c>
      <c r="Q4203" s="25" t="s">
        <v>20291</v>
      </c>
      <c r="R4203" s="95" t="s">
        <v>20292</v>
      </c>
      <c r="S4203" s="95" t="s">
        <v>20293</v>
      </c>
      <c r="T4203" s="23"/>
      <c r="U4203" s="25" t="s">
        <v>20287</v>
      </c>
      <c r="V4203" s="23" t="s">
        <v>20288</v>
      </c>
      <c r="W4203" s="25" t="s">
        <v>8686</v>
      </c>
      <c r="X4203" s="58" t="s">
        <v>20289</v>
      </c>
      <c r="Y4203" s="23" t="s">
        <v>20286</v>
      </c>
      <c r="Z4203" s="23"/>
      <c r="AA4203" s="33">
        <v>5</v>
      </c>
      <c r="AB4203" s="295" t="str">
        <f t="shared" si="350"/>
        <v>年間</v>
      </c>
      <c r="AC4203" s="268"/>
      <c r="AD4203" s="23">
        <v>1</v>
      </c>
      <c r="AE4203" s="134">
        <v>96600</v>
      </c>
      <c r="AF4203" s="26">
        <f t="shared" si="349"/>
        <v>96600</v>
      </c>
      <c r="AG4203" s="27">
        <v>43252</v>
      </c>
      <c r="AH4203" s="168">
        <v>43252</v>
      </c>
      <c r="AI4203" s="29" t="s">
        <v>15151</v>
      </c>
      <c r="AJ4203" s="178">
        <f t="shared" si="348"/>
        <v>45077</v>
      </c>
      <c r="AK4203" s="23" t="s">
        <v>19179</v>
      </c>
      <c r="AL4203" s="23" t="s">
        <v>20279</v>
      </c>
      <c r="AM4203" s="35">
        <v>43252</v>
      </c>
      <c r="AN4203" s="408" t="str">
        <f>IF($AA4203-data!$G$1=0,"　",IF(AK4203=0,"　",VLOOKUP($AK4203,data!$A$1:$H$264,8,FALSE)))</f>
        <v>消耗部品交換対象</v>
      </c>
      <c r="AO4203" s="35">
        <v>43262</v>
      </c>
      <c r="AP4203" s="134" t="s">
        <v>20224</v>
      </c>
      <c r="AQ4203" s="264">
        <f t="shared" si="347"/>
        <v>44317</v>
      </c>
    </row>
    <row r="4204" spans="1:43" ht="24.75" customHeight="1" x14ac:dyDescent="0.15">
      <c r="A4204" s="593">
        <v>4201</v>
      </c>
      <c r="B4204" s="23" t="s">
        <v>20215</v>
      </c>
      <c r="C4204" s="24" t="s">
        <v>20217</v>
      </c>
      <c r="D4204" s="23" t="s">
        <v>20218</v>
      </c>
      <c r="E4204" s="23" t="s">
        <v>20219</v>
      </c>
      <c r="F4204" s="24" t="s">
        <v>20220</v>
      </c>
      <c r="G4204" s="25" t="s">
        <v>20283</v>
      </c>
      <c r="H4204" s="23" t="s">
        <v>20282</v>
      </c>
      <c r="I4204" s="23" t="s">
        <v>20221</v>
      </c>
      <c r="J4204" s="25" t="s">
        <v>20222</v>
      </c>
      <c r="K4204" s="58" t="s">
        <v>20284</v>
      </c>
      <c r="L4204" s="58" t="s">
        <v>20285</v>
      </c>
      <c r="M4204" s="95" t="s">
        <v>20286</v>
      </c>
      <c r="N4204" s="23"/>
      <c r="O4204" s="25" t="s">
        <v>18353</v>
      </c>
      <c r="P4204" s="95" t="s">
        <v>20290</v>
      </c>
      <c r="Q4204" s="25" t="s">
        <v>20291</v>
      </c>
      <c r="R4204" s="95" t="s">
        <v>20292</v>
      </c>
      <c r="S4204" s="95" t="s">
        <v>20293</v>
      </c>
      <c r="T4204" s="23"/>
      <c r="U4204" s="25" t="s">
        <v>20287</v>
      </c>
      <c r="V4204" s="23" t="s">
        <v>20288</v>
      </c>
      <c r="W4204" s="25" t="s">
        <v>8686</v>
      </c>
      <c r="X4204" s="58" t="s">
        <v>20289</v>
      </c>
      <c r="Y4204" s="23" t="s">
        <v>20286</v>
      </c>
      <c r="Z4204" s="23"/>
      <c r="AA4204" s="33">
        <v>5</v>
      </c>
      <c r="AB4204" s="295" t="str">
        <f t="shared" si="350"/>
        <v>年間</v>
      </c>
      <c r="AC4204" s="268"/>
      <c r="AD4204" s="23">
        <v>1</v>
      </c>
      <c r="AE4204" s="134">
        <v>21660</v>
      </c>
      <c r="AF4204" s="26">
        <f t="shared" si="349"/>
        <v>21660</v>
      </c>
      <c r="AG4204" s="27">
        <v>43252</v>
      </c>
      <c r="AH4204" s="168">
        <v>43252</v>
      </c>
      <c r="AI4204" s="29" t="s">
        <v>15151</v>
      </c>
      <c r="AJ4204" s="178">
        <f t="shared" si="348"/>
        <v>45077</v>
      </c>
      <c r="AK4204" s="23" t="s">
        <v>26847</v>
      </c>
      <c r="AL4204" s="23" t="s">
        <v>20280</v>
      </c>
      <c r="AM4204" s="35">
        <v>43252</v>
      </c>
      <c r="AN4204" s="408">
        <f>IF($AA4204-data!$G$1=0,"　",IF(AK4204=0,"　",VLOOKUP($AK4204,data!$A$1:$H$264,8,FALSE)))</f>
        <v>0</v>
      </c>
      <c r="AO4204" s="35">
        <v>43262</v>
      </c>
      <c r="AP4204" s="134" t="s">
        <v>20224</v>
      </c>
      <c r="AQ4204" s="264" t="str">
        <f t="shared" si="347"/>
        <v/>
      </c>
    </row>
    <row r="4205" spans="1:43" ht="24.75" customHeight="1" x14ac:dyDescent="0.15">
      <c r="A4205" s="593">
        <v>4202</v>
      </c>
      <c r="B4205" s="23" t="s">
        <v>20296</v>
      </c>
      <c r="C4205" s="24" t="s">
        <v>20217</v>
      </c>
      <c r="D4205" s="23" t="s">
        <v>20218</v>
      </c>
      <c r="E4205" s="23" t="s">
        <v>20219</v>
      </c>
      <c r="F4205" s="24" t="s">
        <v>20220</v>
      </c>
      <c r="G4205" s="25" t="s">
        <v>20283</v>
      </c>
      <c r="H4205" s="23" t="s">
        <v>20282</v>
      </c>
      <c r="I4205" s="23" t="s">
        <v>20221</v>
      </c>
      <c r="J4205" s="25" t="s">
        <v>20222</v>
      </c>
      <c r="K4205" s="58" t="s">
        <v>20284</v>
      </c>
      <c r="L4205" s="58" t="s">
        <v>20285</v>
      </c>
      <c r="M4205" s="95" t="s">
        <v>20286</v>
      </c>
      <c r="N4205" s="23"/>
      <c r="O4205" s="25" t="s">
        <v>18353</v>
      </c>
      <c r="P4205" s="95" t="s">
        <v>20290</v>
      </c>
      <c r="Q4205" s="25" t="s">
        <v>20291</v>
      </c>
      <c r="R4205" s="95" t="s">
        <v>20292</v>
      </c>
      <c r="S4205" s="95" t="s">
        <v>20293</v>
      </c>
      <c r="T4205" s="23"/>
      <c r="U4205" s="25" t="s">
        <v>20287</v>
      </c>
      <c r="V4205" s="23" t="s">
        <v>20288</v>
      </c>
      <c r="W4205" s="25" t="s">
        <v>8686</v>
      </c>
      <c r="X4205" s="58" t="s">
        <v>20289</v>
      </c>
      <c r="Y4205" s="23" t="s">
        <v>20286</v>
      </c>
      <c r="Z4205" s="23"/>
      <c r="AA4205" s="33">
        <v>5</v>
      </c>
      <c r="AB4205" s="295" t="str">
        <f t="shared" si="350"/>
        <v>年間</v>
      </c>
      <c r="AC4205" s="268"/>
      <c r="AD4205" s="23">
        <v>1</v>
      </c>
      <c r="AE4205" s="134">
        <v>21660</v>
      </c>
      <c r="AF4205" s="26">
        <f t="shared" si="349"/>
        <v>21660</v>
      </c>
      <c r="AG4205" s="27">
        <v>43252</v>
      </c>
      <c r="AH4205" s="168">
        <v>43252</v>
      </c>
      <c r="AI4205" s="29" t="s">
        <v>15151</v>
      </c>
      <c r="AJ4205" s="178">
        <f t="shared" si="348"/>
        <v>45077</v>
      </c>
      <c r="AK4205" s="23" t="s">
        <v>20223</v>
      </c>
      <c r="AL4205" s="23" t="s">
        <v>20281</v>
      </c>
      <c r="AM4205" s="35">
        <v>43252</v>
      </c>
      <c r="AN4205" s="408">
        <f>IF($AA4205-data!$G$1=0,"　",IF(AK4205=0,"　",VLOOKUP($AK4205,data!$A$1:$H$264,8,FALSE)))</f>
        <v>0</v>
      </c>
      <c r="AO4205" s="35">
        <v>43262</v>
      </c>
      <c r="AP4205" s="134" t="s">
        <v>20224</v>
      </c>
      <c r="AQ4205" s="264" t="str">
        <f t="shared" si="347"/>
        <v/>
      </c>
    </row>
    <row r="4206" spans="1:43" ht="24.75" customHeight="1" x14ac:dyDescent="0.15">
      <c r="A4206" s="593">
        <v>4203</v>
      </c>
      <c r="B4206" s="23" t="s">
        <v>20215</v>
      </c>
      <c r="C4206" s="24" t="s">
        <v>20217</v>
      </c>
      <c r="D4206" s="23" t="s">
        <v>20218</v>
      </c>
      <c r="E4206" s="23" t="s">
        <v>20219</v>
      </c>
      <c r="F4206" s="24" t="s">
        <v>20220</v>
      </c>
      <c r="G4206" s="25" t="s">
        <v>20283</v>
      </c>
      <c r="H4206" s="23" t="s">
        <v>20282</v>
      </c>
      <c r="I4206" s="23" t="s">
        <v>20221</v>
      </c>
      <c r="J4206" s="25" t="s">
        <v>20222</v>
      </c>
      <c r="K4206" s="58" t="s">
        <v>20284</v>
      </c>
      <c r="L4206" s="58" t="s">
        <v>20285</v>
      </c>
      <c r="M4206" s="95" t="s">
        <v>20286</v>
      </c>
      <c r="N4206" s="23"/>
      <c r="O4206" s="25" t="s">
        <v>18353</v>
      </c>
      <c r="P4206" s="95" t="s">
        <v>20290</v>
      </c>
      <c r="Q4206" s="25" t="s">
        <v>20291</v>
      </c>
      <c r="R4206" s="95" t="s">
        <v>20292</v>
      </c>
      <c r="S4206" s="95" t="s">
        <v>20293</v>
      </c>
      <c r="T4206" s="23"/>
      <c r="U4206" s="25" t="s">
        <v>20287</v>
      </c>
      <c r="V4206" s="23" t="s">
        <v>20288</v>
      </c>
      <c r="W4206" s="25" t="s">
        <v>8686</v>
      </c>
      <c r="X4206" s="58" t="s">
        <v>20289</v>
      </c>
      <c r="Y4206" s="23" t="s">
        <v>20286</v>
      </c>
      <c r="Z4206" s="23"/>
      <c r="AA4206" s="33">
        <v>5</v>
      </c>
      <c r="AB4206" s="295" t="str">
        <f t="shared" si="350"/>
        <v>年間</v>
      </c>
      <c r="AC4206" s="268"/>
      <c r="AD4206" s="23">
        <v>1</v>
      </c>
      <c r="AE4206" s="134">
        <v>21660</v>
      </c>
      <c r="AF4206" s="26">
        <f t="shared" si="349"/>
        <v>21660</v>
      </c>
      <c r="AG4206" s="27">
        <v>43252</v>
      </c>
      <c r="AH4206" s="168">
        <v>43252</v>
      </c>
      <c r="AI4206" s="29" t="s">
        <v>15151</v>
      </c>
      <c r="AJ4206" s="178">
        <f t="shared" si="348"/>
        <v>45077</v>
      </c>
      <c r="AK4206" s="23" t="s">
        <v>20223</v>
      </c>
      <c r="AL4206" s="23" t="s">
        <v>20294</v>
      </c>
      <c r="AM4206" s="35">
        <v>43252</v>
      </c>
      <c r="AN4206" s="408">
        <f>IF($AA4206-data!$G$1=0,"　",IF(AK4206=0,"　",VLOOKUP($AK4206,data!$A$1:$H$264,8,FALSE)))</f>
        <v>0</v>
      </c>
      <c r="AO4206" s="35">
        <v>43262</v>
      </c>
      <c r="AP4206" s="134" t="s">
        <v>20224</v>
      </c>
      <c r="AQ4206" s="264" t="str">
        <f t="shared" si="347"/>
        <v/>
      </c>
    </row>
    <row r="4207" spans="1:43" ht="24.75" customHeight="1" x14ac:dyDescent="0.15">
      <c r="A4207" s="593">
        <v>4204</v>
      </c>
      <c r="B4207" s="23" t="s">
        <v>20216</v>
      </c>
      <c r="C4207" s="24" t="s">
        <v>20217</v>
      </c>
      <c r="D4207" s="23" t="s">
        <v>20218</v>
      </c>
      <c r="E4207" s="23" t="s">
        <v>20219</v>
      </c>
      <c r="F4207" s="24" t="s">
        <v>20220</v>
      </c>
      <c r="G4207" s="25" t="s">
        <v>20283</v>
      </c>
      <c r="H4207" s="23" t="s">
        <v>20282</v>
      </c>
      <c r="I4207" s="23" t="s">
        <v>20221</v>
      </c>
      <c r="J4207" s="25" t="s">
        <v>20222</v>
      </c>
      <c r="K4207" s="58" t="s">
        <v>20284</v>
      </c>
      <c r="L4207" s="58" t="s">
        <v>20285</v>
      </c>
      <c r="M4207" s="95" t="s">
        <v>20286</v>
      </c>
      <c r="N4207" s="23"/>
      <c r="O4207" s="25" t="s">
        <v>18353</v>
      </c>
      <c r="P4207" s="95" t="s">
        <v>20290</v>
      </c>
      <c r="Q4207" s="25" t="s">
        <v>20291</v>
      </c>
      <c r="R4207" s="95" t="s">
        <v>20292</v>
      </c>
      <c r="S4207" s="95" t="s">
        <v>20293</v>
      </c>
      <c r="T4207" s="23"/>
      <c r="U4207" s="25" t="s">
        <v>20287</v>
      </c>
      <c r="V4207" s="23" t="s">
        <v>20288</v>
      </c>
      <c r="W4207" s="25" t="s">
        <v>8686</v>
      </c>
      <c r="X4207" s="58" t="s">
        <v>20289</v>
      </c>
      <c r="Y4207" s="23" t="s">
        <v>20286</v>
      </c>
      <c r="Z4207" s="23"/>
      <c r="AA4207" s="33">
        <v>5</v>
      </c>
      <c r="AB4207" s="295" t="str">
        <f t="shared" si="350"/>
        <v>年間</v>
      </c>
      <c r="AC4207" s="268"/>
      <c r="AD4207" s="23">
        <v>1</v>
      </c>
      <c r="AE4207" s="134">
        <v>24060</v>
      </c>
      <c r="AF4207" s="26">
        <f t="shared" si="349"/>
        <v>24060</v>
      </c>
      <c r="AG4207" s="27">
        <v>43252</v>
      </c>
      <c r="AH4207" s="168">
        <v>43252</v>
      </c>
      <c r="AI4207" s="29" t="s">
        <v>15151</v>
      </c>
      <c r="AJ4207" s="178">
        <f t="shared" si="348"/>
        <v>45077</v>
      </c>
      <c r="AK4207" s="23" t="s">
        <v>18665</v>
      </c>
      <c r="AL4207" s="23" t="s">
        <v>20295</v>
      </c>
      <c r="AM4207" s="35">
        <v>43252</v>
      </c>
      <c r="AN4207" s="408">
        <f>IF($AA4207-data!$G$1=0,"　",IF(AK4207=0,"　",VLOOKUP($AK4207,data!$A$1:$H$264,8,FALSE)))</f>
        <v>0</v>
      </c>
      <c r="AO4207" s="35">
        <v>43262</v>
      </c>
      <c r="AP4207" s="134" t="s">
        <v>20224</v>
      </c>
      <c r="AQ4207" s="264" t="str">
        <f t="shared" si="347"/>
        <v/>
      </c>
    </row>
    <row r="4208" spans="1:43" ht="24.75" customHeight="1" x14ac:dyDescent="0.15">
      <c r="A4208" s="593">
        <v>4205</v>
      </c>
      <c r="B4208" s="23" t="s">
        <v>20253</v>
      </c>
      <c r="C4208" s="24" t="s">
        <v>2344</v>
      </c>
      <c r="D4208" s="23"/>
      <c r="E4208" s="23"/>
      <c r="F4208" s="24"/>
      <c r="G4208" s="25"/>
      <c r="H4208" s="23"/>
      <c r="I4208" s="23"/>
      <c r="J4208" s="25"/>
      <c r="K4208" s="58"/>
      <c r="L4208" s="58"/>
      <c r="M4208" s="23"/>
      <c r="N4208" s="23"/>
      <c r="O4208" s="25"/>
      <c r="P4208" s="23"/>
      <c r="Q4208" s="25"/>
      <c r="R4208" s="58"/>
      <c r="S4208" s="23"/>
      <c r="T4208" s="23"/>
      <c r="U4208" s="25"/>
      <c r="V4208" s="23"/>
      <c r="W4208" s="25"/>
      <c r="X4208" s="58"/>
      <c r="Y4208" s="23"/>
      <c r="Z4208" s="23"/>
      <c r="AA4208" s="33"/>
      <c r="AB4208" s="295" t="str">
        <f t="shared" si="350"/>
        <v/>
      </c>
      <c r="AC4208" s="268"/>
      <c r="AD4208" s="23"/>
      <c r="AE4208" s="134"/>
      <c r="AF4208" s="26" t="str">
        <f t="shared" si="349"/>
        <v/>
      </c>
      <c r="AG4208" s="27"/>
      <c r="AH4208" s="168"/>
      <c r="AI4208" s="29" t="s">
        <v>15151</v>
      </c>
      <c r="AJ4208" s="178" t="str">
        <f t="shared" si="348"/>
        <v/>
      </c>
      <c r="AK4208" s="23"/>
      <c r="AL4208" s="23"/>
      <c r="AM4208" s="35"/>
      <c r="AN4208" s="408" t="str">
        <f>IF($AA4208-data!$G$1=0,"　",IF(AK4208=0,"　",VLOOKUP($AK4208,data!$A$1:$H$264,8,FALSE)))</f>
        <v>　</v>
      </c>
      <c r="AO4208" s="35"/>
      <c r="AP4208" s="134"/>
      <c r="AQ4208" s="264" t="str">
        <f t="shared" si="347"/>
        <v/>
      </c>
    </row>
    <row r="4209" spans="1:43" ht="24.75" customHeight="1" x14ac:dyDescent="0.15">
      <c r="A4209" s="593">
        <v>4206</v>
      </c>
      <c r="B4209" s="23" t="s">
        <v>20275</v>
      </c>
      <c r="C4209" s="24" t="s">
        <v>2344</v>
      </c>
      <c r="D4209" s="23"/>
      <c r="E4209" s="23"/>
      <c r="F4209" s="24"/>
      <c r="G4209" s="25"/>
      <c r="H4209" s="23"/>
      <c r="I4209" s="23"/>
      <c r="J4209" s="25"/>
      <c r="K4209" s="58"/>
      <c r="L4209" s="58"/>
      <c r="M4209" s="23"/>
      <c r="N4209" s="23"/>
      <c r="O4209" s="25"/>
      <c r="P4209" s="23"/>
      <c r="Q4209" s="25"/>
      <c r="R4209" s="58"/>
      <c r="S4209" s="23"/>
      <c r="T4209" s="23"/>
      <c r="U4209" s="25"/>
      <c r="V4209" s="23"/>
      <c r="W4209" s="25"/>
      <c r="X4209" s="58"/>
      <c r="Y4209" s="23"/>
      <c r="Z4209" s="23"/>
      <c r="AA4209" s="33"/>
      <c r="AB4209" s="295" t="str">
        <f t="shared" si="350"/>
        <v/>
      </c>
      <c r="AC4209" s="268"/>
      <c r="AD4209" s="23"/>
      <c r="AE4209" s="134"/>
      <c r="AF4209" s="26" t="str">
        <f t="shared" si="349"/>
        <v/>
      </c>
      <c r="AG4209" s="27"/>
      <c r="AH4209" s="168"/>
      <c r="AI4209" s="29" t="s">
        <v>15151</v>
      </c>
      <c r="AJ4209" s="178" t="str">
        <f t="shared" si="348"/>
        <v/>
      </c>
      <c r="AK4209" s="23"/>
      <c r="AL4209" s="23"/>
      <c r="AM4209" s="35"/>
      <c r="AN4209" s="408" t="str">
        <f>IF($AA4209-data!$G$1=0,"　",IF(AK4209=0,"　",VLOOKUP($AK4209,data!$A$1:$H$264,8,FALSE)))</f>
        <v>　</v>
      </c>
      <c r="AO4209" s="35"/>
      <c r="AP4209" s="134"/>
      <c r="AQ4209" s="264" t="str">
        <f t="shared" si="347"/>
        <v/>
      </c>
    </row>
    <row r="4210" spans="1:43" ht="24.75" customHeight="1" x14ac:dyDescent="0.15">
      <c r="A4210" s="593">
        <v>4207</v>
      </c>
      <c r="B4210" s="23" t="s">
        <v>20276</v>
      </c>
      <c r="C4210" s="24" t="s">
        <v>2344</v>
      </c>
      <c r="D4210" s="23"/>
      <c r="E4210" s="23"/>
      <c r="F4210" s="24"/>
      <c r="G4210" s="25"/>
      <c r="H4210" s="23"/>
      <c r="I4210" s="23"/>
      <c r="J4210" s="25"/>
      <c r="K4210" s="58"/>
      <c r="L4210" s="58"/>
      <c r="M4210" s="23"/>
      <c r="N4210" s="23"/>
      <c r="O4210" s="25"/>
      <c r="P4210" s="23"/>
      <c r="Q4210" s="25"/>
      <c r="R4210" s="58"/>
      <c r="S4210" s="23"/>
      <c r="T4210" s="23"/>
      <c r="U4210" s="25"/>
      <c r="V4210" s="23"/>
      <c r="W4210" s="25"/>
      <c r="X4210" s="58"/>
      <c r="Y4210" s="23"/>
      <c r="Z4210" s="23"/>
      <c r="AA4210" s="33"/>
      <c r="AB4210" s="295" t="str">
        <f t="shared" si="350"/>
        <v/>
      </c>
      <c r="AC4210" s="268"/>
      <c r="AD4210" s="23"/>
      <c r="AE4210" s="134"/>
      <c r="AF4210" s="26" t="str">
        <f t="shared" si="349"/>
        <v/>
      </c>
      <c r="AG4210" s="27"/>
      <c r="AH4210" s="168"/>
      <c r="AI4210" s="29" t="s">
        <v>15151</v>
      </c>
      <c r="AJ4210" s="178" t="str">
        <f t="shared" si="348"/>
        <v/>
      </c>
      <c r="AK4210" s="23"/>
      <c r="AL4210" s="23"/>
      <c r="AM4210" s="35"/>
      <c r="AN4210" s="408" t="str">
        <f>IF($AA4210-data!$G$1=0,"　",IF(AK4210=0,"　",VLOOKUP($AK4210,data!$A$1:$H$264,8,FALSE)))</f>
        <v>　</v>
      </c>
      <c r="AO4210" s="35"/>
      <c r="AP4210" s="134"/>
      <c r="AQ4210" s="264" t="str">
        <f t="shared" si="347"/>
        <v/>
      </c>
    </row>
    <row r="4211" spans="1:43" ht="24.75" customHeight="1" x14ac:dyDescent="0.15">
      <c r="A4211" s="593">
        <v>4208</v>
      </c>
      <c r="B4211" s="23" t="s">
        <v>20276</v>
      </c>
      <c r="C4211" s="24" t="s">
        <v>2344</v>
      </c>
      <c r="D4211" s="23"/>
      <c r="E4211" s="23"/>
      <c r="F4211" s="24"/>
      <c r="G4211" s="25"/>
      <c r="H4211" s="23"/>
      <c r="I4211" s="23"/>
      <c r="J4211" s="25"/>
      <c r="K4211" s="58"/>
      <c r="L4211" s="58"/>
      <c r="M4211" s="23"/>
      <c r="N4211" s="23"/>
      <c r="O4211" s="25"/>
      <c r="P4211" s="23"/>
      <c r="Q4211" s="25"/>
      <c r="R4211" s="58"/>
      <c r="S4211" s="23"/>
      <c r="T4211" s="23"/>
      <c r="U4211" s="25"/>
      <c r="V4211" s="23"/>
      <c r="W4211" s="25"/>
      <c r="X4211" s="58"/>
      <c r="Y4211" s="23"/>
      <c r="Z4211" s="23"/>
      <c r="AA4211" s="33"/>
      <c r="AB4211" s="295" t="str">
        <f t="shared" si="350"/>
        <v/>
      </c>
      <c r="AC4211" s="268"/>
      <c r="AD4211" s="23"/>
      <c r="AE4211" s="134"/>
      <c r="AF4211" s="26" t="str">
        <f t="shared" si="349"/>
        <v/>
      </c>
      <c r="AG4211" s="27"/>
      <c r="AH4211" s="168"/>
      <c r="AI4211" s="29" t="s">
        <v>15151</v>
      </c>
      <c r="AJ4211" s="178" t="str">
        <f t="shared" si="348"/>
        <v/>
      </c>
      <c r="AK4211" s="23"/>
      <c r="AL4211" s="23"/>
      <c r="AM4211" s="35"/>
      <c r="AN4211" s="408" t="str">
        <f>IF($AA4211-data!$G$1=0,"　",IF(AK4211=0,"　",VLOOKUP($AK4211,data!$A$1:$H$264,8,FALSE)))</f>
        <v>　</v>
      </c>
      <c r="AO4211" s="35"/>
      <c r="AP4211" s="134"/>
      <c r="AQ4211" s="264" t="str">
        <f t="shared" si="347"/>
        <v/>
      </c>
    </row>
    <row r="4212" spans="1:43" ht="24.75" customHeight="1" x14ac:dyDescent="0.15">
      <c r="A4212" s="593">
        <v>4209</v>
      </c>
      <c r="B4212" s="23" t="s">
        <v>20297</v>
      </c>
      <c r="C4212" s="24" t="s">
        <v>2344</v>
      </c>
      <c r="D4212" s="23"/>
      <c r="E4212" s="23"/>
      <c r="F4212" s="24"/>
      <c r="G4212" s="25"/>
      <c r="H4212" s="23"/>
      <c r="I4212" s="23"/>
      <c r="J4212" s="25"/>
      <c r="K4212" s="58"/>
      <c r="L4212" s="58"/>
      <c r="M4212" s="23"/>
      <c r="N4212" s="23"/>
      <c r="O4212" s="25"/>
      <c r="P4212" s="23"/>
      <c r="Q4212" s="25"/>
      <c r="R4212" s="58"/>
      <c r="S4212" s="23"/>
      <c r="T4212" s="23"/>
      <c r="U4212" s="25"/>
      <c r="V4212" s="23"/>
      <c r="W4212" s="25"/>
      <c r="X4212" s="58"/>
      <c r="Y4212" s="23"/>
      <c r="Z4212" s="23"/>
      <c r="AA4212" s="33"/>
      <c r="AB4212" s="295" t="str">
        <f t="shared" si="350"/>
        <v/>
      </c>
      <c r="AC4212" s="268"/>
      <c r="AD4212" s="23"/>
      <c r="AE4212" s="134"/>
      <c r="AF4212" s="26" t="str">
        <f t="shared" si="349"/>
        <v/>
      </c>
      <c r="AG4212" s="27"/>
      <c r="AH4212" s="168"/>
      <c r="AI4212" s="29" t="s">
        <v>15151</v>
      </c>
      <c r="AJ4212" s="178" t="str">
        <f t="shared" si="348"/>
        <v/>
      </c>
      <c r="AK4212" s="23"/>
      <c r="AL4212" s="23"/>
      <c r="AM4212" s="35"/>
      <c r="AN4212" s="408" t="str">
        <f>IF($AA4212-data!$G$1=0,"　",IF(AK4212=0,"　",VLOOKUP($AK4212,data!$A$1:$H$264,8,FALSE)))</f>
        <v>　</v>
      </c>
      <c r="AO4212" s="35"/>
      <c r="AP4212" s="134"/>
      <c r="AQ4212" s="264" t="str">
        <f t="shared" si="347"/>
        <v/>
      </c>
    </row>
    <row r="4213" spans="1:43" ht="24.75" customHeight="1" x14ac:dyDescent="0.15">
      <c r="A4213" s="593">
        <v>4210</v>
      </c>
      <c r="B4213" s="23" t="s">
        <v>20298</v>
      </c>
      <c r="C4213" s="24" t="s">
        <v>2344</v>
      </c>
      <c r="D4213" s="23"/>
      <c r="E4213" s="23"/>
      <c r="F4213" s="24"/>
      <c r="G4213" s="25"/>
      <c r="H4213" s="23"/>
      <c r="I4213" s="23"/>
      <c r="J4213" s="25"/>
      <c r="K4213" s="58"/>
      <c r="L4213" s="58"/>
      <c r="M4213" s="23"/>
      <c r="N4213" s="23"/>
      <c r="O4213" s="25"/>
      <c r="P4213" s="23"/>
      <c r="Q4213" s="25"/>
      <c r="R4213" s="58"/>
      <c r="S4213" s="23"/>
      <c r="T4213" s="23"/>
      <c r="U4213" s="25"/>
      <c r="V4213" s="23"/>
      <c r="W4213" s="25"/>
      <c r="X4213" s="58"/>
      <c r="Y4213" s="23"/>
      <c r="Z4213" s="23"/>
      <c r="AA4213" s="33"/>
      <c r="AB4213" s="295" t="str">
        <f t="shared" si="350"/>
        <v/>
      </c>
      <c r="AC4213" s="268"/>
      <c r="AD4213" s="23"/>
      <c r="AE4213" s="134"/>
      <c r="AF4213" s="26" t="str">
        <f t="shared" si="349"/>
        <v/>
      </c>
      <c r="AG4213" s="27"/>
      <c r="AH4213" s="168"/>
      <c r="AI4213" s="29" t="s">
        <v>15151</v>
      </c>
      <c r="AJ4213" s="178" t="str">
        <f t="shared" si="348"/>
        <v/>
      </c>
      <c r="AK4213" s="23"/>
      <c r="AL4213" s="23"/>
      <c r="AM4213" s="35"/>
      <c r="AN4213" s="408" t="str">
        <f>IF($AA4213-data!$G$1=0,"　",IF(AK4213=0,"　",VLOOKUP($AK4213,data!$A$1:$H$264,8,FALSE)))</f>
        <v>　</v>
      </c>
      <c r="AO4213" s="35"/>
      <c r="AP4213" s="134"/>
      <c r="AQ4213" s="264" t="str">
        <f t="shared" si="347"/>
        <v/>
      </c>
    </row>
    <row r="4214" spans="1:43" ht="24.75" customHeight="1" x14ac:dyDescent="0.15">
      <c r="A4214" s="593">
        <v>4211</v>
      </c>
      <c r="B4214" s="23" t="s">
        <v>20299</v>
      </c>
      <c r="C4214" s="24" t="s">
        <v>2344</v>
      </c>
      <c r="D4214" s="23"/>
      <c r="E4214" s="23"/>
      <c r="F4214" s="24"/>
      <c r="G4214" s="25"/>
      <c r="H4214" s="23"/>
      <c r="I4214" s="23"/>
      <c r="J4214" s="25"/>
      <c r="K4214" s="58"/>
      <c r="L4214" s="58"/>
      <c r="M4214" s="23"/>
      <c r="N4214" s="23"/>
      <c r="O4214" s="25"/>
      <c r="P4214" s="23"/>
      <c r="Q4214" s="25"/>
      <c r="R4214" s="58"/>
      <c r="S4214" s="23"/>
      <c r="T4214" s="23"/>
      <c r="U4214" s="25"/>
      <c r="V4214" s="23"/>
      <c r="W4214" s="25"/>
      <c r="X4214" s="58"/>
      <c r="Y4214" s="23"/>
      <c r="Z4214" s="23"/>
      <c r="AA4214" s="33"/>
      <c r="AB4214" s="295" t="str">
        <f t="shared" si="350"/>
        <v/>
      </c>
      <c r="AC4214" s="268"/>
      <c r="AD4214" s="23"/>
      <c r="AE4214" s="134"/>
      <c r="AF4214" s="26" t="str">
        <f t="shared" si="349"/>
        <v/>
      </c>
      <c r="AG4214" s="27"/>
      <c r="AH4214" s="168"/>
      <c r="AI4214" s="29" t="s">
        <v>15151</v>
      </c>
      <c r="AJ4214" s="178" t="str">
        <f t="shared" si="348"/>
        <v/>
      </c>
      <c r="AK4214" s="23"/>
      <c r="AL4214" s="23"/>
      <c r="AM4214" s="35"/>
      <c r="AN4214" s="408" t="str">
        <f>IF($AA4214-data!$G$1=0,"　",IF(AK4214=0,"　",VLOOKUP($AK4214,data!$A$1:$H$264,8,FALSE)))</f>
        <v>　</v>
      </c>
      <c r="AO4214" s="35"/>
      <c r="AP4214" s="134"/>
      <c r="AQ4214" s="264" t="str">
        <f t="shared" si="347"/>
        <v/>
      </c>
    </row>
    <row r="4215" spans="1:43" ht="24.75" customHeight="1" x14ac:dyDescent="0.15">
      <c r="A4215" s="593">
        <v>4212</v>
      </c>
      <c r="B4215" s="23" t="s">
        <v>20304</v>
      </c>
      <c r="C4215" s="24" t="s">
        <v>2344</v>
      </c>
      <c r="D4215" s="23"/>
      <c r="E4215" s="23"/>
      <c r="F4215" s="24"/>
      <c r="G4215" s="25"/>
      <c r="H4215" s="23"/>
      <c r="I4215" s="23"/>
      <c r="J4215" s="25"/>
      <c r="K4215" s="58"/>
      <c r="L4215" s="58"/>
      <c r="M4215" s="23"/>
      <c r="N4215" s="23"/>
      <c r="O4215" s="25"/>
      <c r="P4215" s="23"/>
      <c r="Q4215" s="25"/>
      <c r="R4215" s="58"/>
      <c r="S4215" s="23"/>
      <c r="T4215" s="23"/>
      <c r="U4215" s="25"/>
      <c r="V4215" s="23"/>
      <c r="W4215" s="25"/>
      <c r="X4215" s="58"/>
      <c r="Y4215" s="23"/>
      <c r="Z4215" s="23"/>
      <c r="AA4215" s="33"/>
      <c r="AB4215" s="295" t="str">
        <f t="shared" si="350"/>
        <v/>
      </c>
      <c r="AC4215" s="268"/>
      <c r="AD4215" s="23"/>
      <c r="AE4215" s="134"/>
      <c r="AF4215" s="26" t="str">
        <f t="shared" si="349"/>
        <v/>
      </c>
      <c r="AG4215" s="27"/>
      <c r="AH4215" s="168"/>
      <c r="AI4215" s="29" t="s">
        <v>15151</v>
      </c>
      <c r="AJ4215" s="178" t="str">
        <f t="shared" si="348"/>
        <v/>
      </c>
      <c r="AK4215" s="23"/>
      <c r="AL4215" s="23"/>
      <c r="AM4215" s="35"/>
      <c r="AN4215" s="408" t="str">
        <f>IF($AA4215-data!$G$1=0,"　",IF(AK4215=0,"　",VLOOKUP($AK4215,data!$A$1:$H$264,8,FALSE)))</f>
        <v>　</v>
      </c>
      <c r="AO4215" s="35"/>
      <c r="AP4215" s="134"/>
      <c r="AQ4215" s="264" t="str">
        <f t="shared" si="347"/>
        <v/>
      </c>
    </row>
    <row r="4216" spans="1:43" ht="24.75" customHeight="1" x14ac:dyDescent="0.15">
      <c r="A4216" s="593">
        <v>4213</v>
      </c>
      <c r="B4216" s="23" t="s">
        <v>20317</v>
      </c>
      <c r="C4216" s="24" t="s">
        <v>2344</v>
      </c>
      <c r="D4216" s="23"/>
      <c r="E4216" s="23"/>
      <c r="F4216" s="24"/>
      <c r="G4216" s="25"/>
      <c r="H4216" s="23"/>
      <c r="I4216" s="23"/>
      <c r="J4216" s="25"/>
      <c r="K4216" s="58"/>
      <c r="L4216" s="58"/>
      <c r="M4216" s="23"/>
      <c r="N4216" s="23"/>
      <c r="O4216" s="25"/>
      <c r="P4216" s="23"/>
      <c r="Q4216" s="25"/>
      <c r="R4216" s="58"/>
      <c r="S4216" s="23"/>
      <c r="T4216" s="23"/>
      <c r="U4216" s="25"/>
      <c r="V4216" s="23"/>
      <c r="W4216" s="25"/>
      <c r="X4216" s="58"/>
      <c r="Y4216" s="23"/>
      <c r="Z4216" s="23"/>
      <c r="AA4216" s="33"/>
      <c r="AB4216" s="295" t="str">
        <f t="shared" si="350"/>
        <v/>
      </c>
      <c r="AC4216" s="268"/>
      <c r="AD4216" s="23"/>
      <c r="AE4216" s="134"/>
      <c r="AF4216" s="26" t="str">
        <f t="shared" si="349"/>
        <v/>
      </c>
      <c r="AG4216" s="27"/>
      <c r="AH4216" s="168"/>
      <c r="AI4216" s="29" t="s">
        <v>15151</v>
      </c>
      <c r="AJ4216" s="178" t="str">
        <f t="shared" si="348"/>
        <v/>
      </c>
      <c r="AK4216" s="23"/>
      <c r="AL4216" s="23"/>
      <c r="AM4216" s="35"/>
      <c r="AN4216" s="408" t="str">
        <f>IF($AA4216-data!$G$1=0,"　",IF(AK4216=0,"　",VLOOKUP($AK4216,data!$A$1:$H$264,8,FALSE)))</f>
        <v>　</v>
      </c>
      <c r="AO4216" s="35"/>
      <c r="AP4216" s="134"/>
      <c r="AQ4216" s="264" t="str">
        <f t="shared" si="347"/>
        <v/>
      </c>
    </row>
    <row r="4217" spans="1:43" ht="24.75" customHeight="1" x14ac:dyDescent="0.15">
      <c r="A4217" s="593">
        <v>4214</v>
      </c>
      <c r="B4217" s="23" t="s">
        <v>20318</v>
      </c>
      <c r="C4217" s="24" t="s">
        <v>2344</v>
      </c>
      <c r="D4217" s="23"/>
      <c r="E4217" s="23"/>
      <c r="F4217" s="24"/>
      <c r="G4217" s="25"/>
      <c r="H4217" s="23"/>
      <c r="I4217" s="23"/>
      <c r="J4217" s="25"/>
      <c r="K4217" s="58"/>
      <c r="L4217" s="58"/>
      <c r="M4217" s="23"/>
      <c r="N4217" s="23"/>
      <c r="O4217" s="25"/>
      <c r="P4217" s="23"/>
      <c r="Q4217" s="25"/>
      <c r="R4217" s="58"/>
      <c r="S4217" s="23"/>
      <c r="T4217" s="23"/>
      <c r="U4217" s="25"/>
      <c r="V4217" s="23"/>
      <c r="W4217" s="25"/>
      <c r="X4217" s="58"/>
      <c r="Y4217" s="23"/>
      <c r="Z4217" s="23"/>
      <c r="AA4217" s="33"/>
      <c r="AB4217" s="295" t="str">
        <f t="shared" si="350"/>
        <v/>
      </c>
      <c r="AC4217" s="268"/>
      <c r="AD4217" s="23"/>
      <c r="AE4217" s="134"/>
      <c r="AF4217" s="26" t="str">
        <f t="shared" si="349"/>
        <v/>
      </c>
      <c r="AG4217" s="27"/>
      <c r="AH4217" s="168"/>
      <c r="AI4217" s="29" t="s">
        <v>15151</v>
      </c>
      <c r="AJ4217" s="178" t="str">
        <f t="shared" si="348"/>
        <v/>
      </c>
      <c r="AK4217" s="23"/>
      <c r="AL4217" s="23"/>
      <c r="AM4217" s="35"/>
      <c r="AN4217" s="408" t="str">
        <f>IF($AA4217-data!$G$1=0,"　",IF(AK4217=0,"　",VLOOKUP($AK4217,data!$A$1:$H$264,8,FALSE)))</f>
        <v>　</v>
      </c>
      <c r="AO4217" s="35"/>
      <c r="AP4217" s="134"/>
      <c r="AQ4217" s="264" t="str">
        <f t="shared" si="347"/>
        <v/>
      </c>
    </row>
    <row r="4218" spans="1:43" ht="24.75" customHeight="1" x14ac:dyDescent="0.15">
      <c r="A4218" s="593">
        <v>4215</v>
      </c>
      <c r="B4218" s="23" t="s">
        <v>20319</v>
      </c>
      <c r="C4218" s="24" t="s">
        <v>20328</v>
      </c>
      <c r="D4218" s="23" t="s">
        <v>20329</v>
      </c>
      <c r="E4218" s="23" t="s">
        <v>20330</v>
      </c>
      <c r="F4218" s="24" t="s">
        <v>20331</v>
      </c>
      <c r="G4218" s="25" t="s">
        <v>20392</v>
      </c>
      <c r="H4218" s="23" t="s">
        <v>20378</v>
      </c>
      <c r="I4218" s="23" t="s">
        <v>20380</v>
      </c>
      <c r="J4218" s="25" t="s">
        <v>20379</v>
      </c>
      <c r="K4218" s="58" t="s">
        <v>20381</v>
      </c>
      <c r="L4218" s="58"/>
      <c r="M4218" s="23" t="s">
        <v>20383</v>
      </c>
      <c r="N4218" s="23"/>
      <c r="O4218" s="25" t="s">
        <v>20384</v>
      </c>
      <c r="P4218" s="23" t="s">
        <v>20385</v>
      </c>
      <c r="Q4218" s="25" t="s">
        <v>20386</v>
      </c>
      <c r="R4218" s="58" t="s">
        <v>20387</v>
      </c>
      <c r="S4218" s="23" t="s">
        <v>20388</v>
      </c>
      <c r="T4218" s="23" t="s">
        <v>20389</v>
      </c>
      <c r="U4218" s="25" t="s">
        <v>20390</v>
      </c>
      <c r="V4218" s="23" t="s">
        <v>20378</v>
      </c>
      <c r="W4218" s="25" t="s">
        <v>20393</v>
      </c>
      <c r="X4218" s="58" t="s">
        <v>20394</v>
      </c>
      <c r="Y4218" s="145" t="s">
        <v>20382</v>
      </c>
      <c r="Z4218" s="23"/>
      <c r="AA4218" s="33">
        <v>5</v>
      </c>
      <c r="AB4218" s="295" t="str">
        <f t="shared" si="350"/>
        <v>年間</v>
      </c>
      <c r="AC4218" s="268"/>
      <c r="AD4218" s="23">
        <v>1</v>
      </c>
      <c r="AE4218" s="203">
        <v>116400</v>
      </c>
      <c r="AF4218" s="26">
        <f t="shared" si="349"/>
        <v>116400</v>
      </c>
      <c r="AG4218" s="27">
        <v>43252</v>
      </c>
      <c r="AH4218" s="168">
        <v>43280</v>
      </c>
      <c r="AI4218" s="29" t="s">
        <v>15151</v>
      </c>
      <c r="AJ4218" s="178">
        <f t="shared" si="348"/>
        <v>45105</v>
      </c>
      <c r="AK4218" s="23" t="s">
        <v>20332</v>
      </c>
      <c r="AL4218" s="23" t="s">
        <v>20395</v>
      </c>
      <c r="AM4218" s="35">
        <v>43280</v>
      </c>
      <c r="AN4218" s="408" t="str">
        <f>IF($AA4218-data!$G$1=0,"　",IF(AK4218=0,"　",VLOOKUP($AK4218,data!$A$1:$H$264,8,FALSE)))</f>
        <v>消耗部品交換対象</v>
      </c>
      <c r="AO4218" s="35">
        <v>43290</v>
      </c>
      <c r="AP4218" s="134" t="s">
        <v>20333</v>
      </c>
      <c r="AQ4218" s="264">
        <f t="shared" si="347"/>
        <v>44345</v>
      </c>
    </row>
    <row r="4219" spans="1:43" ht="24.75" customHeight="1" x14ac:dyDescent="0.15">
      <c r="A4219" s="593">
        <v>4216</v>
      </c>
      <c r="B4219" s="23" t="s">
        <v>21061</v>
      </c>
      <c r="C4219" s="24" t="s">
        <v>20328</v>
      </c>
      <c r="D4219" s="23" t="s">
        <v>20329</v>
      </c>
      <c r="E4219" s="23" t="s">
        <v>20330</v>
      </c>
      <c r="F4219" s="24" t="s">
        <v>20331</v>
      </c>
      <c r="G4219" s="25" t="s">
        <v>20397</v>
      </c>
      <c r="H4219" s="23" t="s">
        <v>20378</v>
      </c>
      <c r="I4219" s="23" t="s">
        <v>20380</v>
      </c>
      <c r="J4219" s="25" t="s">
        <v>20379</v>
      </c>
      <c r="K4219" s="58" t="s">
        <v>20381</v>
      </c>
      <c r="L4219" s="58"/>
      <c r="M4219" s="23" t="s">
        <v>20383</v>
      </c>
      <c r="N4219" s="23"/>
      <c r="O4219" s="25" t="s">
        <v>20384</v>
      </c>
      <c r="P4219" s="23" t="s">
        <v>20385</v>
      </c>
      <c r="Q4219" s="25" t="s">
        <v>20386</v>
      </c>
      <c r="R4219" s="58" t="s">
        <v>20387</v>
      </c>
      <c r="S4219" s="23" t="s">
        <v>17960</v>
      </c>
      <c r="T4219" s="23" t="s">
        <v>20389</v>
      </c>
      <c r="U4219" s="25" t="s">
        <v>20390</v>
      </c>
      <c r="V4219" s="23" t="s">
        <v>20378</v>
      </c>
      <c r="W4219" s="25" t="s">
        <v>20393</v>
      </c>
      <c r="X4219" s="58" t="s">
        <v>20394</v>
      </c>
      <c r="Y4219" s="145" t="s">
        <v>20382</v>
      </c>
      <c r="Z4219" s="23"/>
      <c r="AA4219" s="33">
        <v>5</v>
      </c>
      <c r="AB4219" s="295" t="str">
        <f t="shared" si="350"/>
        <v>年間</v>
      </c>
      <c r="AC4219" s="268"/>
      <c r="AD4219" s="23">
        <v>1</v>
      </c>
      <c r="AE4219" s="134">
        <v>7800</v>
      </c>
      <c r="AF4219" s="26">
        <f t="shared" si="349"/>
        <v>7800</v>
      </c>
      <c r="AG4219" s="27">
        <v>43252</v>
      </c>
      <c r="AH4219" s="168">
        <v>43280</v>
      </c>
      <c r="AI4219" s="29" t="s">
        <v>15151</v>
      </c>
      <c r="AJ4219" s="178">
        <f t="shared" si="348"/>
        <v>45105</v>
      </c>
      <c r="AK4219" s="23" t="s">
        <v>16134</v>
      </c>
      <c r="AL4219" s="23" t="s">
        <v>20396</v>
      </c>
      <c r="AM4219" s="35">
        <v>43280</v>
      </c>
      <c r="AN4219" s="408">
        <f>IF($AA4219-data!$G$1=0,"　",IF(AK4219=0,"　",VLOOKUP($AK4219,data!$A$1:$H$264,8,FALSE)))</f>
        <v>0</v>
      </c>
      <c r="AO4219" s="35">
        <v>43290</v>
      </c>
      <c r="AP4219" s="134" t="s">
        <v>20333</v>
      </c>
      <c r="AQ4219" s="264" t="str">
        <f t="shared" si="347"/>
        <v/>
      </c>
    </row>
    <row r="4220" spans="1:43" ht="24.75" customHeight="1" x14ac:dyDescent="0.15">
      <c r="A4220" s="593">
        <v>4217</v>
      </c>
      <c r="B4220" s="23" t="s">
        <v>20367</v>
      </c>
      <c r="C4220" s="24" t="s">
        <v>2344</v>
      </c>
      <c r="D4220" s="23"/>
      <c r="E4220" s="23"/>
      <c r="F4220" s="24"/>
      <c r="G4220" s="25"/>
      <c r="H4220" s="23"/>
      <c r="I4220" s="23"/>
      <c r="J4220" s="25"/>
      <c r="K4220" s="58"/>
      <c r="L4220" s="58"/>
      <c r="M4220" s="23"/>
      <c r="N4220" s="23"/>
      <c r="O4220" s="25"/>
      <c r="P4220" s="23"/>
      <c r="Q4220" s="25"/>
      <c r="R4220" s="58"/>
      <c r="S4220" s="23"/>
      <c r="T4220" s="23"/>
      <c r="U4220" s="25"/>
      <c r="V4220" s="23"/>
      <c r="W4220" s="25"/>
      <c r="X4220" s="58"/>
      <c r="Y4220" s="23"/>
      <c r="Z4220" s="23"/>
      <c r="AA4220" s="33"/>
      <c r="AB4220" s="295" t="str">
        <f t="shared" si="350"/>
        <v/>
      </c>
      <c r="AC4220" s="268"/>
      <c r="AD4220" s="23"/>
      <c r="AE4220" s="134"/>
      <c r="AF4220" s="26" t="str">
        <f t="shared" si="349"/>
        <v/>
      </c>
      <c r="AG4220" s="27"/>
      <c r="AH4220" s="168"/>
      <c r="AI4220" s="29" t="s">
        <v>15151</v>
      </c>
      <c r="AJ4220" s="178" t="str">
        <f t="shared" si="348"/>
        <v/>
      </c>
      <c r="AK4220" s="23"/>
      <c r="AL4220" s="23"/>
      <c r="AM4220" s="35"/>
      <c r="AN4220" s="408" t="str">
        <f>IF($AA4220-data!$G$1=0,"　",IF(AK4220=0,"　",VLOOKUP($AK4220,data!$A$1:$H$264,8,FALSE)))</f>
        <v>　</v>
      </c>
      <c r="AO4220" s="35"/>
      <c r="AP4220" s="134"/>
      <c r="AQ4220" s="264" t="str">
        <f t="shared" si="347"/>
        <v/>
      </c>
    </row>
    <row r="4221" spans="1:43" ht="24.75" customHeight="1" x14ac:dyDescent="0.15">
      <c r="A4221" s="593">
        <v>4218</v>
      </c>
      <c r="B4221" s="23" t="s">
        <v>20365</v>
      </c>
      <c r="C4221" s="24" t="s">
        <v>2344</v>
      </c>
      <c r="D4221" s="23"/>
      <c r="E4221" s="23"/>
      <c r="F4221" s="24"/>
      <c r="G4221" s="25"/>
      <c r="H4221" s="23"/>
      <c r="I4221" s="23"/>
      <c r="J4221" s="25"/>
      <c r="K4221" s="58"/>
      <c r="L4221" s="58"/>
      <c r="M4221" s="23"/>
      <c r="N4221" s="23"/>
      <c r="O4221" s="25"/>
      <c r="P4221" s="23"/>
      <c r="Q4221" s="25"/>
      <c r="R4221" s="58"/>
      <c r="S4221" s="23"/>
      <c r="T4221" s="23"/>
      <c r="U4221" s="25"/>
      <c r="V4221" s="23"/>
      <c r="W4221" s="25"/>
      <c r="X4221" s="58"/>
      <c r="Y4221" s="23"/>
      <c r="Z4221" s="23"/>
      <c r="AA4221" s="33"/>
      <c r="AB4221" s="295" t="str">
        <f t="shared" si="350"/>
        <v/>
      </c>
      <c r="AC4221" s="268"/>
      <c r="AD4221" s="23"/>
      <c r="AE4221" s="134"/>
      <c r="AF4221" s="26" t="str">
        <f t="shared" si="349"/>
        <v/>
      </c>
      <c r="AG4221" s="27"/>
      <c r="AH4221" s="168"/>
      <c r="AI4221" s="29" t="s">
        <v>15151</v>
      </c>
      <c r="AJ4221" s="178" t="str">
        <f t="shared" si="348"/>
        <v/>
      </c>
      <c r="AK4221" s="23"/>
      <c r="AL4221" s="23"/>
      <c r="AM4221" s="35"/>
      <c r="AN4221" s="408" t="str">
        <f>IF($AA4221-data!$G$1=0,"　",IF(AK4221=0,"　",VLOOKUP($AK4221,data!$A$1:$H$264,8,FALSE)))</f>
        <v>　</v>
      </c>
      <c r="AO4221" s="35"/>
      <c r="AP4221" s="134"/>
      <c r="AQ4221" s="264" t="str">
        <f t="shared" si="347"/>
        <v/>
      </c>
    </row>
    <row r="4222" spans="1:43" ht="24.75" customHeight="1" x14ac:dyDescent="0.15">
      <c r="A4222" s="593">
        <v>4219</v>
      </c>
      <c r="B4222" s="23" t="s">
        <v>20366</v>
      </c>
      <c r="C4222" s="24" t="s">
        <v>2344</v>
      </c>
      <c r="D4222" s="23"/>
      <c r="E4222" s="23"/>
      <c r="F4222" s="24"/>
      <c r="G4222" s="25"/>
      <c r="H4222" s="23"/>
      <c r="I4222" s="23"/>
      <c r="J4222" s="25"/>
      <c r="K4222" s="58"/>
      <c r="L4222" s="58"/>
      <c r="M4222" s="23"/>
      <c r="N4222" s="23"/>
      <c r="O4222" s="25"/>
      <c r="P4222" s="23"/>
      <c r="Q4222" s="25"/>
      <c r="R4222" s="58"/>
      <c r="S4222" s="23"/>
      <c r="T4222" s="23"/>
      <c r="U4222" s="25"/>
      <c r="V4222" s="23"/>
      <c r="W4222" s="25"/>
      <c r="X4222" s="58"/>
      <c r="Y4222" s="23"/>
      <c r="Z4222" s="23"/>
      <c r="AA4222" s="33"/>
      <c r="AB4222" s="295" t="str">
        <f t="shared" si="350"/>
        <v/>
      </c>
      <c r="AC4222" s="268"/>
      <c r="AD4222" s="23"/>
      <c r="AE4222" s="134"/>
      <c r="AF4222" s="26" t="str">
        <f t="shared" si="349"/>
        <v/>
      </c>
      <c r="AG4222" s="27"/>
      <c r="AH4222" s="168"/>
      <c r="AI4222" s="29" t="s">
        <v>15151</v>
      </c>
      <c r="AJ4222" s="178" t="str">
        <f t="shared" si="348"/>
        <v/>
      </c>
      <c r="AK4222" s="23"/>
      <c r="AL4222" s="23"/>
      <c r="AM4222" s="35"/>
      <c r="AN4222" s="408" t="str">
        <f>IF($AA4222-data!$G$1=0,"　",IF(AK4222=0,"　",VLOOKUP($AK4222,data!$A$1:$H$264,8,FALSE)))</f>
        <v>　</v>
      </c>
      <c r="AO4222" s="35"/>
      <c r="AP4222" s="134"/>
      <c r="AQ4222" s="264" t="str">
        <f t="shared" si="347"/>
        <v/>
      </c>
    </row>
    <row r="4223" spans="1:43" ht="24.75" customHeight="1" x14ac:dyDescent="0.15">
      <c r="A4223" s="593">
        <v>4220</v>
      </c>
      <c r="B4223" s="23" t="s">
        <v>21060</v>
      </c>
      <c r="C4223" s="24" t="s">
        <v>20398</v>
      </c>
      <c r="D4223" s="23" t="s">
        <v>20399</v>
      </c>
      <c r="E4223" s="23" t="s">
        <v>20400</v>
      </c>
      <c r="F4223" s="24" t="s">
        <v>20401</v>
      </c>
      <c r="G4223" s="25" t="s">
        <v>20471</v>
      </c>
      <c r="H4223" s="23" t="s">
        <v>20460</v>
      </c>
      <c r="I4223" s="23" t="s">
        <v>20402</v>
      </c>
      <c r="J4223" s="25" t="s">
        <v>20461</v>
      </c>
      <c r="K4223" s="58" t="s">
        <v>20462</v>
      </c>
      <c r="L4223" s="134"/>
      <c r="M4223" s="23" t="s">
        <v>20463</v>
      </c>
      <c r="N4223" s="23" t="s">
        <v>20464</v>
      </c>
      <c r="O4223" s="25" t="s">
        <v>19979</v>
      </c>
      <c r="P4223" s="23"/>
      <c r="Q4223" s="25"/>
      <c r="R4223" s="58"/>
      <c r="S4223" s="23"/>
      <c r="T4223" s="23"/>
      <c r="U4223" s="25" t="s">
        <v>20465</v>
      </c>
      <c r="V4223" s="23" t="s">
        <v>20467</v>
      </c>
      <c r="W4223" s="25" t="s">
        <v>20466</v>
      </c>
      <c r="X4223" s="58" t="s">
        <v>20468</v>
      </c>
      <c r="Y4223" s="23" t="s">
        <v>20469</v>
      </c>
      <c r="Z4223" s="23" t="s">
        <v>20470</v>
      </c>
      <c r="AA4223" s="33">
        <v>4</v>
      </c>
      <c r="AB4223" s="295" t="str">
        <f t="shared" si="350"/>
        <v>年間</v>
      </c>
      <c r="AC4223" s="268"/>
      <c r="AD4223" s="23">
        <v>1</v>
      </c>
      <c r="AE4223" s="134">
        <v>7200</v>
      </c>
      <c r="AF4223" s="26">
        <f t="shared" si="349"/>
        <v>7200</v>
      </c>
      <c r="AG4223" s="27">
        <v>43282</v>
      </c>
      <c r="AH4223" s="168">
        <v>43296</v>
      </c>
      <c r="AI4223" s="29" t="s">
        <v>15151</v>
      </c>
      <c r="AJ4223" s="178">
        <f t="shared" si="348"/>
        <v>44756</v>
      </c>
      <c r="AK4223" s="23" t="s">
        <v>15808</v>
      </c>
      <c r="AL4223" s="23" t="s">
        <v>20472</v>
      </c>
      <c r="AM4223" s="35">
        <v>43296</v>
      </c>
      <c r="AN4223" s="408">
        <f>IF($AA4223-data!$G$1=0,"　",IF(AK4223=0,"　",VLOOKUP($AK4223,data!$A$1:$H$264,8,FALSE)))</f>
        <v>0</v>
      </c>
      <c r="AO4223" s="35">
        <v>43291</v>
      </c>
      <c r="AP4223" s="134" t="s">
        <v>20403</v>
      </c>
      <c r="AQ4223" s="264" t="str">
        <f t="shared" si="347"/>
        <v/>
      </c>
    </row>
    <row r="4224" spans="1:43" ht="24.75" customHeight="1" x14ac:dyDescent="0.15">
      <c r="A4224" s="593">
        <v>4221</v>
      </c>
      <c r="B4224" s="23" t="s">
        <v>20405</v>
      </c>
      <c r="C4224" s="24" t="s">
        <v>2344</v>
      </c>
      <c r="D4224" s="23"/>
      <c r="E4224" s="23"/>
      <c r="F4224" s="24"/>
      <c r="G4224" s="25"/>
      <c r="H4224" s="23"/>
      <c r="I4224" s="23"/>
      <c r="J4224" s="25"/>
      <c r="K4224" s="58"/>
      <c r="L4224" s="58"/>
      <c r="M4224" s="23"/>
      <c r="N4224" s="23"/>
      <c r="O4224" s="25"/>
      <c r="P4224" s="23"/>
      <c r="Q4224" s="25"/>
      <c r="R4224" s="58"/>
      <c r="S4224" s="23"/>
      <c r="T4224" s="23"/>
      <c r="U4224" s="25"/>
      <c r="V4224" s="23"/>
      <c r="W4224" s="25"/>
      <c r="X4224" s="58"/>
      <c r="Y4224" s="23"/>
      <c r="Z4224" s="23"/>
      <c r="AA4224" s="33"/>
      <c r="AB4224" s="295" t="str">
        <f t="shared" si="350"/>
        <v/>
      </c>
      <c r="AC4224" s="268"/>
      <c r="AD4224" s="23"/>
      <c r="AE4224" s="134"/>
      <c r="AF4224" s="26" t="str">
        <f t="shared" si="349"/>
        <v/>
      </c>
      <c r="AG4224" s="27"/>
      <c r="AH4224" s="168"/>
      <c r="AI4224" s="29" t="s">
        <v>15151</v>
      </c>
      <c r="AJ4224" s="178" t="str">
        <f t="shared" si="348"/>
        <v/>
      </c>
      <c r="AK4224" s="23"/>
      <c r="AL4224" s="23"/>
      <c r="AM4224" s="35"/>
      <c r="AN4224" s="408" t="str">
        <f>IF($AA4224-data!$G$1=0,"　",IF(AK4224=0,"　",VLOOKUP($AK4224,data!$A$1:$H$264,8,FALSE)))</f>
        <v>　</v>
      </c>
      <c r="AO4224" s="35"/>
      <c r="AP4224" s="134"/>
      <c r="AQ4224" s="264" t="str">
        <f t="shared" si="347"/>
        <v/>
      </c>
    </row>
    <row r="4225" spans="1:43" ht="24.75" customHeight="1" x14ac:dyDescent="0.15">
      <c r="A4225" s="593">
        <v>4222</v>
      </c>
      <c r="B4225" s="23" t="s">
        <v>20405</v>
      </c>
      <c r="C4225" s="24" t="s">
        <v>2344</v>
      </c>
      <c r="D4225" s="23"/>
      <c r="E4225" s="23"/>
      <c r="F4225" s="24"/>
      <c r="G4225" s="25"/>
      <c r="H4225" s="23"/>
      <c r="I4225" s="23"/>
      <c r="J4225" s="25"/>
      <c r="K4225" s="58"/>
      <c r="L4225" s="58"/>
      <c r="M4225" s="23"/>
      <c r="N4225" s="23"/>
      <c r="O4225" s="25"/>
      <c r="P4225" s="23"/>
      <c r="Q4225" s="25"/>
      <c r="R4225" s="58"/>
      <c r="S4225" s="23"/>
      <c r="T4225" s="23"/>
      <c r="U4225" s="25"/>
      <c r="V4225" s="23"/>
      <c r="W4225" s="25"/>
      <c r="X4225" s="58"/>
      <c r="Y4225" s="23"/>
      <c r="Z4225" s="23"/>
      <c r="AA4225" s="33"/>
      <c r="AB4225" s="295" t="str">
        <f t="shared" si="350"/>
        <v/>
      </c>
      <c r="AC4225" s="268"/>
      <c r="AD4225" s="23"/>
      <c r="AE4225" s="134"/>
      <c r="AF4225" s="26" t="str">
        <f t="shared" si="349"/>
        <v/>
      </c>
      <c r="AG4225" s="27"/>
      <c r="AH4225" s="168"/>
      <c r="AI4225" s="29" t="s">
        <v>15151</v>
      </c>
      <c r="AJ4225" s="178" t="str">
        <f t="shared" si="348"/>
        <v/>
      </c>
      <c r="AK4225" s="23"/>
      <c r="AL4225" s="23"/>
      <c r="AM4225" s="35"/>
      <c r="AN4225" s="408" t="str">
        <f>IF($AA4225-data!$G$1=0,"　",IF(AK4225=0,"　",VLOOKUP($AK4225,data!$A$1:$H$264,8,FALSE)))</f>
        <v>　</v>
      </c>
      <c r="AO4225" s="35"/>
      <c r="AP4225" s="134"/>
      <c r="AQ4225" s="264" t="str">
        <f t="shared" si="347"/>
        <v/>
      </c>
    </row>
    <row r="4226" spans="1:43" ht="24.75" customHeight="1" x14ac:dyDescent="0.15">
      <c r="A4226" s="593">
        <v>4223</v>
      </c>
      <c r="B4226" s="23" t="s">
        <v>20406</v>
      </c>
      <c r="C4226" s="24" t="s">
        <v>2344</v>
      </c>
      <c r="D4226" s="23"/>
      <c r="E4226" s="23"/>
      <c r="F4226" s="24"/>
      <c r="G4226" s="25"/>
      <c r="H4226" s="23"/>
      <c r="I4226" s="23"/>
      <c r="J4226" s="25"/>
      <c r="K4226" s="58"/>
      <c r="L4226" s="58"/>
      <c r="M4226" s="23"/>
      <c r="N4226" s="23"/>
      <c r="O4226" s="25"/>
      <c r="P4226" s="23"/>
      <c r="Q4226" s="25"/>
      <c r="R4226" s="58"/>
      <c r="S4226" s="23"/>
      <c r="T4226" s="23"/>
      <c r="U4226" s="25"/>
      <c r="V4226" s="23"/>
      <c r="W4226" s="25"/>
      <c r="X4226" s="58"/>
      <c r="Y4226" s="23"/>
      <c r="Z4226" s="23"/>
      <c r="AA4226" s="33"/>
      <c r="AB4226" s="295" t="str">
        <f t="shared" si="350"/>
        <v/>
      </c>
      <c r="AC4226" s="268"/>
      <c r="AD4226" s="23"/>
      <c r="AE4226" s="134"/>
      <c r="AF4226" s="26" t="str">
        <f t="shared" si="349"/>
        <v/>
      </c>
      <c r="AG4226" s="27"/>
      <c r="AH4226" s="168"/>
      <c r="AI4226" s="29" t="s">
        <v>15151</v>
      </c>
      <c r="AJ4226" s="178" t="str">
        <f t="shared" si="348"/>
        <v/>
      </c>
      <c r="AK4226" s="23"/>
      <c r="AL4226" s="23"/>
      <c r="AM4226" s="35"/>
      <c r="AN4226" s="408" t="str">
        <f>IF($AA4226-data!$G$1=0,"　",IF(AK4226=0,"　",VLOOKUP($AK4226,data!$A$1:$H$264,8,FALSE)))</f>
        <v>　</v>
      </c>
      <c r="AO4226" s="35"/>
      <c r="AP4226" s="134"/>
      <c r="AQ4226" s="264" t="str">
        <f t="shared" si="347"/>
        <v/>
      </c>
    </row>
    <row r="4227" spans="1:43" ht="24.75" customHeight="1" x14ac:dyDescent="0.15">
      <c r="A4227" s="593">
        <v>4224</v>
      </c>
      <c r="B4227" s="23" t="s">
        <v>20407</v>
      </c>
      <c r="C4227" s="24" t="s">
        <v>2344</v>
      </c>
      <c r="D4227" s="23"/>
      <c r="E4227" s="23"/>
      <c r="F4227" s="24"/>
      <c r="G4227" s="25"/>
      <c r="H4227" s="23"/>
      <c r="I4227" s="23"/>
      <c r="J4227" s="25"/>
      <c r="K4227" s="58"/>
      <c r="L4227" s="58"/>
      <c r="M4227" s="23"/>
      <c r="N4227" s="23"/>
      <c r="O4227" s="25"/>
      <c r="P4227" s="23"/>
      <c r="Q4227" s="25"/>
      <c r="R4227" s="58"/>
      <c r="S4227" s="23"/>
      <c r="T4227" s="23"/>
      <c r="U4227" s="25"/>
      <c r="V4227" s="23"/>
      <c r="W4227" s="25"/>
      <c r="X4227" s="58"/>
      <c r="Y4227" s="23"/>
      <c r="Z4227" s="23"/>
      <c r="AA4227" s="33"/>
      <c r="AB4227" s="295" t="str">
        <f t="shared" si="350"/>
        <v/>
      </c>
      <c r="AC4227" s="268"/>
      <c r="AD4227" s="23"/>
      <c r="AE4227" s="134"/>
      <c r="AF4227" s="26" t="str">
        <f t="shared" si="349"/>
        <v/>
      </c>
      <c r="AG4227" s="27"/>
      <c r="AH4227" s="168"/>
      <c r="AI4227" s="29" t="s">
        <v>15151</v>
      </c>
      <c r="AJ4227" s="178" t="str">
        <f t="shared" si="348"/>
        <v/>
      </c>
      <c r="AK4227" s="23"/>
      <c r="AL4227" s="23"/>
      <c r="AM4227" s="35"/>
      <c r="AN4227" s="408" t="str">
        <f>IF($AA4227-data!$G$1=0,"　",IF(AK4227=0,"　",VLOOKUP($AK4227,data!$A$1:$H$264,8,FALSE)))</f>
        <v>　</v>
      </c>
      <c r="AO4227" s="35"/>
      <c r="AP4227" s="134"/>
      <c r="AQ4227" s="264" t="str">
        <f t="shared" si="347"/>
        <v/>
      </c>
    </row>
    <row r="4228" spans="1:43" ht="24.75" customHeight="1" x14ac:dyDescent="0.15">
      <c r="A4228" s="593">
        <v>4225</v>
      </c>
      <c r="B4228" s="23" t="s">
        <v>20473</v>
      </c>
      <c r="C4228" s="24" t="s">
        <v>20474</v>
      </c>
      <c r="D4228" s="23" t="s">
        <v>20475</v>
      </c>
      <c r="E4228" s="23" t="s">
        <v>20330</v>
      </c>
      <c r="F4228" s="24" t="s">
        <v>20331</v>
      </c>
      <c r="G4228" s="25" t="s">
        <v>20523</v>
      </c>
      <c r="H4228" s="23" t="s">
        <v>20525</v>
      </c>
      <c r="I4228" s="23" t="s">
        <v>20526</v>
      </c>
      <c r="J4228" s="25" t="s">
        <v>20528</v>
      </c>
      <c r="K4228" s="58" t="s">
        <v>20530</v>
      </c>
      <c r="L4228" s="58"/>
      <c r="M4228" s="23" t="s">
        <v>20531</v>
      </c>
      <c r="N4228" s="23"/>
      <c r="O4228" s="25" t="s">
        <v>20533</v>
      </c>
      <c r="P4228" s="23" t="s">
        <v>20534</v>
      </c>
      <c r="Q4228" s="25" t="s">
        <v>20536</v>
      </c>
      <c r="R4228" s="58" t="s">
        <v>20538</v>
      </c>
      <c r="S4228" s="23" t="s">
        <v>20539</v>
      </c>
      <c r="T4228" s="23" t="s">
        <v>20540</v>
      </c>
      <c r="U4228" s="25" t="s">
        <v>20524</v>
      </c>
      <c r="V4228" s="23" t="s">
        <v>20541</v>
      </c>
      <c r="W4228" s="25" t="s">
        <v>20543</v>
      </c>
      <c r="X4228" s="58" t="s">
        <v>20545</v>
      </c>
      <c r="Y4228" s="23" t="s">
        <v>20531</v>
      </c>
      <c r="Z4228" s="23"/>
      <c r="AA4228" s="33">
        <v>5</v>
      </c>
      <c r="AB4228" s="295" t="str">
        <f t="shared" si="350"/>
        <v>年間</v>
      </c>
      <c r="AC4228" s="268"/>
      <c r="AD4228" s="23">
        <v>1</v>
      </c>
      <c r="AE4228" s="134">
        <v>116400</v>
      </c>
      <c r="AF4228" s="26">
        <f t="shared" si="349"/>
        <v>116400</v>
      </c>
      <c r="AG4228" s="27">
        <v>43282</v>
      </c>
      <c r="AH4228" s="168">
        <v>43306</v>
      </c>
      <c r="AI4228" s="29" t="s">
        <v>15151</v>
      </c>
      <c r="AJ4228" s="178">
        <f t="shared" si="348"/>
        <v>45131</v>
      </c>
      <c r="AK4228" s="23" t="s">
        <v>20332</v>
      </c>
      <c r="AL4228" s="23" t="s">
        <v>20546</v>
      </c>
      <c r="AM4228" s="168">
        <v>43306</v>
      </c>
      <c r="AN4228" s="408" t="str">
        <f>IF($AA4228-data!$G$1=0,"　",IF(AK4228=0,"　",VLOOKUP($AK4228,data!$A$1:$H$264,8,FALSE)))</f>
        <v>消耗部品交換対象</v>
      </c>
      <c r="AO4228" s="35">
        <v>43305</v>
      </c>
      <c r="AP4228" s="134" t="s">
        <v>20476</v>
      </c>
      <c r="AQ4228" s="264">
        <f t="shared" si="347"/>
        <v>44372</v>
      </c>
    </row>
    <row r="4229" spans="1:43" ht="24.75" customHeight="1" x14ac:dyDescent="0.15">
      <c r="A4229" s="593">
        <v>4226</v>
      </c>
      <c r="B4229" s="23"/>
      <c r="C4229" s="24" t="s">
        <v>20474</v>
      </c>
      <c r="D4229" s="23" t="s">
        <v>20475</v>
      </c>
      <c r="E4229" s="23" t="s">
        <v>20330</v>
      </c>
      <c r="F4229" s="24" t="s">
        <v>20331</v>
      </c>
      <c r="G4229" s="25" t="s">
        <v>20524</v>
      </c>
      <c r="H4229" s="23" t="s">
        <v>18103</v>
      </c>
      <c r="I4229" s="23" t="s">
        <v>20526</v>
      </c>
      <c r="J4229" s="25" t="s">
        <v>20527</v>
      </c>
      <c r="K4229" s="58" t="s">
        <v>20529</v>
      </c>
      <c r="L4229" s="58"/>
      <c r="M4229" s="23" t="s">
        <v>20382</v>
      </c>
      <c r="N4229" s="23"/>
      <c r="O4229" s="25" t="s">
        <v>20532</v>
      </c>
      <c r="P4229" s="23" t="s">
        <v>17956</v>
      </c>
      <c r="Q4229" s="25" t="s">
        <v>20535</v>
      </c>
      <c r="R4229" s="58" t="s">
        <v>20537</v>
      </c>
      <c r="S4229" s="23" t="s">
        <v>17960</v>
      </c>
      <c r="T4229" s="23" t="s">
        <v>17962</v>
      </c>
      <c r="U4229" s="25" t="s">
        <v>20390</v>
      </c>
      <c r="V4229" s="23" t="s">
        <v>20378</v>
      </c>
      <c r="W4229" s="25" t="s">
        <v>20542</v>
      </c>
      <c r="X4229" s="58" t="s">
        <v>20544</v>
      </c>
      <c r="Y4229" s="23" t="s">
        <v>20382</v>
      </c>
      <c r="Z4229" s="23"/>
      <c r="AA4229" s="33">
        <v>5</v>
      </c>
      <c r="AB4229" s="295" t="str">
        <f t="shared" si="350"/>
        <v>年間</v>
      </c>
      <c r="AC4229" s="268"/>
      <c r="AD4229" s="23">
        <v>1</v>
      </c>
      <c r="AE4229" s="134">
        <v>7800</v>
      </c>
      <c r="AF4229" s="26">
        <f t="shared" si="349"/>
        <v>7800</v>
      </c>
      <c r="AG4229" s="27">
        <v>43282</v>
      </c>
      <c r="AH4229" s="168">
        <v>43306</v>
      </c>
      <c r="AI4229" s="29" t="s">
        <v>15151</v>
      </c>
      <c r="AJ4229" s="178">
        <f t="shared" si="348"/>
        <v>45131</v>
      </c>
      <c r="AK4229" s="23" t="s">
        <v>20334</v>
      </c>
      <c r="AL4229" s="23" t="s">
        <v>20547</v>
      </c>
      <c r="AM4229" s="168">
        <v>43306</v>
      </c>
      <c r="AN4229" s="408">
        <f>IF($AA4229-data!$G$1=0,"　",IF(AK4229=0,"　",VLOOKUP($AK4229,data!$A$1:$H$264,8,FALSE)))</f>
        <v>0</v>
      </c>
      <c r="AO4229" s="35">
        <v>43305</v>
      </c>
      <c r="AP4229" s="134" t="s">
        <v>20476</v>
      </c>
      <c r="AQ4229" s="264" t="str">
        <f t="shared" si="347"/>
        <v/>
      </c>
    </row>
    <row r="4230" spans="1:43" ht="24.75" customHeight="1" x14ac:dyDescent="0.15">
      <c r="A4230" s="593">
        <v>4227</v>
      </c>
      <c r="B4230" s="23" t="s">
        <v>20478</v>
      </c>
      <c r="C4230" s="24" t="s">
        <v>2344</v>
      </c>
      <c r="D4230" s="23"/>
      <c r="E4230" s="23"/>
      <c r="F4230" s="24"/>
      <c r="G4230" s="25"/>
      <c r="H4230" s="23"/>
      <c r="I4230" s="23"/>
      <c r="J4230" s="25"/>
      <c r="K4230" s="58"/>
      <c r="L4230" s="58"/>
      <c r="M4230" s="23"/>
      <c r="N4230" s="23"/>
      <c r="O4230" s="25"/>
      <c r="P4230" s="23"/>
      <c r="Q4230" s="25"/>
      <c r="R4230" s="58"/>
      <c r="S4230" s="23"/>
      <c r="T4230" s="23"/>
      <c r="U4230" s="25"/>
      <c r="V4230" s="23"/>
      <c r="W4230" s="25"/>
      <c r="X4230" s="58"/>
      <c r="Y4230" s="23"/>
      <c r="Z4230" s="23"/>
      <c r="AA4230" s="33"/>
      <c r="AB4230" s="295" t="str">
        <f t="shared" si="350"/>
        <v/>
      </c>
      <c r="AC4230" s="268"/>
      <c r="AD4230" s="23"/>
      <c r="AE4230" s="134"/>
      <c r="AF4230" s="26" t="str">
        <f t="shared" si="349"/>
        <v/>
      </c>
      <c r="AG4230" s="27"/>
      <c r="AH4230" s="168"/>
      <c r="AI4230" s="29" t="s">
        <v>15151</v>
      </c>
      <c r="AJ4230" s="178" t="str">
        <f t="shared" si="348"/>
        <v/>
      </c>
      <c r="AK4230" s="23"/>
      <c r="AL4230" s="23"/>
      <c r="AM4230" s="35"/>
      <c r="AN4230" s="408" t="str">
        <f>IF($AA4230-data!$G$1=0,"　",IF(AK4230=0,"　",VLOOKUP($AK4230,data!$A$1:$H$264,8,FALSE)))</f>
        <v>　</v>
      </c>
      <c r="AO4230" s="35"/>
      <c r="AP4230" s="134"/>
      <c r="AQ4230" s="264" t="str">
        <f t="shared" si="347"/>
        <v/>
      </c>
    </row>
    <row r="4231" spans="1:43" ht="24.75" customHeight="1" x14ac:dyDescent="0.15">
      <c r="A4231" s="593">
        <v>4228</v>
      </c>
      <c r="B4231" s="23" t="s">
        <v>20477</v>
      </c>
      <c r="C4231" s="24" t="s">
        <v>2344</v>
      </c>
      <c r="D4231" s="23"/>
      <c r="E4231" s="23"/>
      <c r="F4231" s="24"/>
      <c r="G4231" s="25"/>
      <c r="H4231" s="23"/>
      <c r="I4231" s="23"/>
      <c r="J4231" s="25"/>
      <c r="K4231" s="58"/>
      <c r="L4231" s="58"/>
      <c r="M4231" s="23"/>
      <c r="N4231" s="23"/>
      <c r="O4231" s="25"/>
      <c r="P4231" s="23"/>
      <c r="Q4231" s="25"/>
      <c r="R4231" s="58"/>
      <c r="S4231" s="23"/>
      <c r="T4231" s="23"/>
      <c r="U4231" s="25"/>
      <c r="V4231" s="23"/>
      <c r="W4231" s="25"/>
      <c r="X4231" s="58"/>
      <c r="Y4231" s="23"/>
      <c r="Z4231" s="23"/>
      <c r="AA4231" s="33"/>
      <c r="AB4231" s="295" t="str">
        <f t="shared" si="350"/>
        <v/>
      </c>
      <c r="AC4231" s="268"/>
      <c r="AD4231" s="23"/>
      <c r="AE4231" s="134"/>
      <c r="AF4231" s="26" t="str">
        <f t="shared" si="349"/>
        <v/>
      </c>
      <c r="AG4231" s="27"/>
      <c r="AH4231" s="168"/>
      <c r="AI4231" s="29" t="s">
        <v>15151</v>
      </c>
      <c r="AJ4231" s="178" t="str">
        <f t="shared" si="348"/>
        <v/>
      </c>
      <c r="AK4231" s="23"/>
      <c r="AL4231" s="23"/>
      <c r="AM4231" s="35"/>
      <c r="AN4231" s="408" t="str">
        <f>IF($AA4231-data!$G$1=0,"　",IF(AK4231=0,"　",VLOOKUP($AK4231,data!$A$1:$H$264,8,FALSE)))</f>
        <v>　</v>
      </c>
      <c r="AO4231" s="35"/>
      <c r="AP4231" s="134"/>
      <c r="AQ4231" s="264" t="str">
        <f t="shared" si="347"/>
        <v/>
      </c>
    </row>
    <row r="4232" spans="1:43" ht="24.75" customHeight="1" x14ac:dyDescent="0.15">
      <c r="A4232" s="593">
        <v>4229</v>
      </c>
      <c r="B4232" s="23" t="s">
        <v>20477</v>
      </c>
      <c r="C4232" s="24" t="s">
        <v>2344</v>
      </c>
      <c r="D4232" s="23"/>
      <c r="E4232" s="23"/>
      <c r="F4232" s="24"/>
      <c r="G4232" s="25"/>
      <c r="H4232" s="23"/>
      <c r="I4232" s="23"/>
      <c r="J4232" s="25"/>
      <c r="K4232" s="58"/>
      <c r="L4232" s="58"/>
      <c r="M4232" s="23"/>
      <c r="N4232" s="23"/>
      <c r="O4232" s="25"/>
      <c r="P4232" s="23"/>
      <c r="Q4232" s="25"/>
      <c r="R4232" s="58"/>
      <c r="S4232" s="23"/>
      <c r="T4232" s="23"/>
      <c r="U4232" s="25"/>
      <c r="V4232" s="23"/>
      <c r="W4232" s="25"/>
      <c r="X4232" s="58"/>
      <c r="Y4232" s="23"/>
      <c r="Z4232" s="23"/>
      <c r="AA4232" s="33"/>
      <c r="AB4232" s="295" t="str">
        <f t="shared" si="350"/>
        <v/>
      </c>
      <c r="AC4232" s="268"/>
      <c r="AD4232" s="23"/>
      <c r="AE4232" s="134"/>
      <c r="AF4232" s="26" t="str">
        <f t="shared" si="349"/>
        <v/>
      </c>
      <c r="AG4232" s="27"/>
      <c r="AH4232" s="168"/>
      <c r="AI4232" s="29" t="s">
        <v>15151</v>
      </c>
      <c r="AJ4232" s="178" t="str">
        <f t="shared" si="348"/>
        <v/>
      </c>
      <c r="AK4232" s="23"/>
      <c r="AL4232" s="23"/>
      <c r="AM4232" s="35"/>
      <c r="AN4232" s="408" t="str">
        <f>IF($AA4232-data!$G$1=0,"　",IF(AK4232=0,"　",VLOOKUP($AK4232,data!$A$1:$H$264,8,FALSE)))</f>
        <v>　</v>
      </c>
      <c r="AO4232" s="35"/>
      <c r="AP4232" s="134"/>
      <c r="AQ4232" s="264" t="str">
        <f t="shared" si="347"/>
        <v/>
      </c>
    </row>
    <row r="4233" spans="1:43" ht="24.75" customHeight="1" x14ac:dyDescent="0.15">
      <c r="A4233" s="593">
        <v>4230</v>
      </c>
      <c r="B4233" s="23" t="s">
        <v>20477</v>
      </c>
      <c r="C4233" s="24" t="s">
        <v>2344</v>
      </c>
      <c r="D4233" s="23"/>
      <c r="E4233" s="23"/>
      <c r="F4233" s="24"/>
      <c r="G4233" s="25"/>
      <c r="H4233" s="23"/>
      <c r="I4233" s="23"/>
      <c r="J4233" s="25"/>
      <c r="K4233" s="58"/>
      <c r="L4233" s="58"/>
      <c r="M4233" s="23"/>
      <c r="N4233" s="23"/>
      <c r="O4233" s="25"/>
      <c r="P4233" s="23"/>
      <c r="Q4233" s="25"/>
      <c r="R4233" s="58"/>
      <c r="S4233" s="23"/>
      <c r="T4233" s="23"/>
      <c r="U4233" s="25"/>
      <c r="V4233" s="23"/>
      <c r="W4233" s="25"/>
      <c r="X4233" s="58"/>
      <c r="Y4233" s="23"/>
      <c r="Z4233" s="23"/>
      <c r="AA4233" s="33"/>
      <c r="AB4233" s="295" t="str">
        <f t="shared" si="350"/>
        <v/>
      </c>
      <c r="AC4233" s="268"/>
      <c r="AD4233" s="23"/>
      <c r="AE4233" s="134"/>
      <c r="AF4233" s="26" t="str">
        <f t="shared" si="349"/>
        <v/>
      </c>
      <c r="AG4233" s="27"/>
      <c r="AH4233" s="168"/>
      <c r="AI4233" s="29" t="s">
        <v>15151</v>
      </c>
      <c r="AJ4233" s="178" t="str">
        <f t="shared" si="348"/>
        <v/>
      </c>
      <c r="AK4233" s="23"/>
      <c r="AL4233" s="23"/>
      <c r="AM4233" s="35"/>
      <c r="AN4233" s="408" t="str">
        <f>IF($AA4233-data!$G$1=0,"　",IF(AK4233=0,"　",VLOOKUP($AK4233,data!$A$1:$H$264,8,FALSE)))</f>
        <v>　</v>
      </c>
      <c r="AO4233" s="35"/>
      <c r="AP4233" s="134"/>
      <c r="AQ4233" s="264" t="str">
        <f t="shared" si="347"/>
        <v/>
      </c>
    </row>
    <row r="4234" spans="1:43" ht="24.75" customHeight="1" x14ac:dyDescent="0.15">
      <c r="A4234" s="593">
        <v>4231</v>
      </c>
      <c r="B4234" s="23" t="s">
        <v>20477</v>
      </c>
      <c r="C4234" s="24" t="s">
        <v>2344</v>
      </c>
      <c r="D4234" s="23"/>
      <c r="E4234" s="23"/>
      <c r="F4234" s="24"/>
      <c r="G4234" s="25"/>
      <c r="H4234" s="23"/>
      <c r="I4234" s="23"/>
      <c r="J4234" s="25"/>
      <c r="K4234" s="58"/>
      <c r="L4234" s="58"/>
      <c r="M4234" s="23"/>
      <c r="N4234" s="23"/>
      <c r="O4234" s="25"/>
      <c r="P4234" s="23"/>
      <c r="Q4234" s="25"/>
      <c r="R4234" s="58"/>
      <c r="S4234" s="23"/>
      <c r="T4234" s="23"/>
      <c r="U4234" s="25"/>
      <c r="V4234" s="23"/>
      <c r="W4234" s="25"/>
      <c r="X4234" s="58"/>
      <c r="Y4234" s="23"/>
      <c r="Z4234" s="23"/>
      <c r="AA4234" s="33"/>
      <c r="AB4234" s="295" t="str">
        <f t="shared" si="350"/>
        <v/>
      </c>
      <c r="AC4234" s="268"/>
      <c r="AD4234" s="23"/>
      <c r="AE4234" s="134"/>
      <c r="AF4234" s="26" t="str">
        <f t="shared" si="349"/>
        <v/>
      </c>
      <c r="AG4234" s="27"/>
      <c r="AH4234" s="168"/>
      <c r="AI4234" s="29" t="s">
        <v>15151</v>
      </c>
      <c r="AJ4234" s="178" t="str">
        <f t="shared" si="348"/>
        <v/>
      </c>
      <c r="AK4234" s="23"/>
      <c r="AL4234" s="23"/>
      <c r="AM4234" s="35"/>
      <c r="AN4234" s="408" t="str">
        <f>IF($AA4234-data!$G$1=0,"　",IF(AK4234=0,"　",VLOOKUP($AK4234,data!$A$1:$H$264,8,FALSE)))</f>
        <v>　</v>
      </c>
      <c r="AO4234" s="35"/>
      <c r="AP4234" s="134"/>
      <c r="AQ4234" s="264" t="str">
        <f t="shared" si="347"/>
        <v/>
      </c>
    </row>
    <row r="4235" spans="1:43" ht="24.75" customHeight="1" x14ac:dyDescent="0.15">
      <c r="A4235" s="593">
        <v>4232</v>
      </c>
      <c r="B4235" s="23" t="s">
        <v>20480</v>
      </c>
      <c r="C4235" s="24" t="s">
        <v>2344</v>
      </c>
      <c r="D4235" s="23"/>
      <c r="E4235" s="23"/>
      <c r="F4235" s="24"/>
      <c r="G4235" s="25"/>
      <c r="H4235" s="23"/>
      <c r="I4235" s="23"/>
      <c r="J4235" s="25"/>
      <c r="K4235" s="58"/>
      <c r="L4235" s="58"/>
      <c r="M4235" s="23"/>
      <c r="N4235" s="23"/>
      <c r="O4235" s="25"/>
      <c r="P4235" s="23"/>
      <c r="Q4235" s="25"/>
      <c r="R4235" s="58"/>
      <c r="S4235" s="23"/>
      <c r="T4235" s="23"/>
      <c r="U4235" s="25"/>
      <c r="V4235" s="23"/>
      <c r="W4235" s="25"/>
      <c r="X4235" s="58"/>
      <c r="Y4235" s="23"/>
      <c r="Z4235" s="23"/>
      <c r="AA4235" s="33"/>
      <c r="AB4235" s="295" t="str">
        <f t="shared" si="350"/>
        <v/>
      </c>
      <c r="AC4235" s="268"/>
      <c r="AD4235" s="23"/>
      <c r="AE4235" s="134"/>
      <c r="AF4235" s="26" t="str">
        <f t="shared" si="349"/>
        <v/>
      </c>
      <c r="AG4235" s="27"/>
      <c r="AH4235" s="168"/>
      <c r="AI4235" s="29" t="s">
        <v>15151</v>
      </c>
      <c r="AJ4235" s="178" t="str">
        <f t="shared" si="348"/>
        <v/>
      </c>
      <c r="AK4235" s="23"/>
      <c r="AL4235" s="23"/>
      <c r="AM4235" s="35"/>
      <c r="AN4235" s="408" t="str">
        <f>IF($AA4235-data!$G$1=0,"　",IF(AK4235=0,"　",VLOOKUP($AK4235,data!$A$1:$H$264,8,FALSE)))</f>
        <v>　</v>
      </c>
      <c r="AO4235" s="35"/>
      <c r="AP4235" s="134"/>
      <c r="AQ4235" s="264" t="str">
        <f t="shared" si="347"/>
        <v/>
      </c>
    </row>
    <row r="4236" spans="1:43" ht="24.75" customHeight="1" x14ac:dyDescent="0.15">
      <c r="A4236" s="593">
        <v>4233</v>
      </c>
      <c r="B4236" s="23" t="s">
        <v>20479</v>
      </c>
      <c r="C4236" s="24" t="s">
        <v>2344</v>
      </c>
      <c r="D4236" s="23"/>
      <c r="E4236" s="23"/>
      <c r="F4236" s="24"/>
      <c r="G4236" s="25"/>
      <c r="H4236" s="23"/>
      <c r="I4236" s="23"/>
      <c r="J4236" s="25"/>
      <c r="K4236" s="58"/>
      <c r="L4236" s="58"/>
      <c r="M4236" s="23"/>
      <c r="N4236" s="23"/>
      <c r="O4236" s="25"/>
      <c r="P4236" s="23"/>
      <c r="Q4236" s="25"/>
      <c r="R4236" s="58"/>
      <c r="S4236" s="23"/>
      <c r="T4236" s="23"/>
      <c r="U4236" s="25"/>
      <c r="V4236" s="23"/>
      <c r="W4236" s="25"/>
      <c r="X4236" s="58"/>
      <c r="Y4236" s="23"/>
      <c r="Z4236" s="23"/>
      <c r="AA4236" s="33"/>
      <c r="AB4236" s="295" t="str">
        <f t="shared" si="350"/>
        <v/>
      </c>
      <c r="AC4236" s="268"/>
      <c r="AD4236" s="23"/>
      <c r="AE4236" s="134"/>
      <c r="AF4236" s="26" t="str">
        <f t="shared" si="349"/>
        <v/>
      </c>
      <c r="AG4236" s="27"/>
      <c r="AH4236" s="168"/>
      <c r="AI4236" s="29" t="s">
        <v>15151</v>
      </c>
      <c r="AJ4236" s="178" t="str">
        <f t="shared" si="348"/>
        <v/>
      </c>
      <c r="AK4236" s="23"/>
      <c r="AL4236" s="23"/>
      <c r="AM4236" s="35"/>
      <c r="AN4236" s="408" t="str">
        <f>IF($AA4236-data!$G$1=0,"　",IF(AK4236=0,"　",VLOOKUP($AK4236,data!$A$1:$H$264,8,FALSE)))</f>
        <v>　</v>
      </c>
      <c r="AO4236" s="35"/>
      <c r="AP4236" s="134"/>
      <c r="AQ4236" s="264" t="str">
        <f t="shared" si="347"/>
        <v/>
      </c>
    </row>
    <row r="4237" spans="1:43" ht="24.75" customHeight="1" x14ac:dyDescent="0.15">
      <c r="A4237" s="593">
        <v>4234</v>
      </c>
      <c r="B4237" s="23" t="s">
        <v>20479</v>
      </c>
      <c r="C4237" s="24" t="s">
        <v>2344</v>
      </c>
      <c r="D4237" s="23"/>
      <c r="E4237" s="23"/>
      <c r="F4237" s="24"/>
      <c r="G4237" s="25"/>
      <c r="H4237" s="23"/>
      <c r="I4237" s="23"/>
      <c r="J4237" s="25"/>
      <c r="K4237" s="58"/>
      <c r="L4237" s="58"/>
      <c r="M4237" s="23"/>
      <c r="N4237" s="23"/>
      <c r="O4237" s="25"/>
      <c r="P4237" s="23"/>
      <c r="Q4237" s="25"/>
      <c r="R4237" s="58"/>
      <c r="S4237" s="23"/>
      <c r="T4237" s="23"/>
      <c r="U4237" s="25"/>
      <c r="V4237" s="23"/>
      <c r="W4237" s="25"/>
      <c r="X4237" s="58"/>
      <c r="Y4237" s="23"/>
      <c r="Z4237" s="23"/>
      <c r="AA4237" s="33"/>
      <c r="AB4237" s="295" t="str">
        <f t="shared" si="350"/>
        <v/>
      </c>
      <c r="AC4237" s="268"/>
      <c r="AD4237" s="23"/>
      <c r="AE4237" s="134"/>
      <c r="AF4237" s="26" t="str">
        <f t="shared" si="349"/>
        <v/>
      </c>
      <c r="AG4237" s="27"/>
      <c r="AH4237" s="168"/>
      <c r="AI4237" s="29" t="s">
        <v>15151</v>
      </c>
      <c r="AJ4237" s="178" t="str">
        <f t="shared" si="348"/>
        <v/>
      </c>
      <c r="AK4237" s="23"/>
      <c r="AL4237" s="23"/>
      <c r="AM4237" s="35"/>
      <c r="AN4237" s="408" t="str">
        <f>IF($AA4237-data!$G$1=0,"　",IF(AK4237=0,"　",VLOOKUP($AK4237,data!$A$1:$H$264,8,FALSE)))</f>
        <v>　</v>
      </c>
      <c r="AO4237" s="35"/>
      <c r="AP4237" s="134"/>
      <c r="AQ4237" s="264" t="str">
        <f t="shared" si="347"/>
        <v/>
      </c>
    </row>
    <row r="4238" spans="1:43" ht="24.75" customHeight="1" x14ac:dyDescent="0.15">
      <c r="A4238" s="593">
        <v>4235</v>
      </c>
      <c r="B4238" s="23" t="s">
        <v>20479</v>
      </c>
      <c r="C4238" s="24" t="s">
        <v>2344</v>
      </c>
      <c r="D4238" s="23"/>
      <c r="E4238" s="23"/>
      <c r="F4238" s="24"/>
      <c r="G4238" s="25"/>
      <c r="H4238" s="23"/>
      <c r="I4238" s="23"/>
      <c r="J4238" s="25"/>
      <c r="K4238" s="58"/>
      <c r="L4238" s="58"/>
      <c r="M4238" s="23"/>
      <c r="N4238" s="23"/>
      <c r="O4238" s="25"/>
      <c r="P4238" s="23"/>
      <c r="Q4238" s="25"/>
      <c r="R4238" s="58"/>
      <c r="S4238" s="23"/>
      <c r="T4238" s="23"/>
      <c r="U4238" s="25"/>
      <c r="V4238" s="23"/>
      <c r="W4238" s="25"/>
      <c r="X4238" s="58"/>
      <c r="Y4238" s="23"/>
      <c r="Z4238" s="23"/>
      <c r="AA4238" s="33"/>
      <c r="AB4238" s="295" t="str">
        <f t="shared" si="350"/>
        <v/>
      </c>
      <c r="AC4238" s="268"/>
      <c r="AD4238" s="23"/>
      <c r="AE4238" s="134"/>
      <c r="AF4238" s="26" t="str">
        <f t="shared" si="349"/>
        <v/>
      </c>
      <c r="AG4238" s="27"/>
      <c r="AH4238" s="168"/>
      <c r="AI4238" s="29" t="s">
        <v>15151</v>
      </c>
      <c r="AJ4238" s="178" t="str">
        <f t="shared" si="348"/>
        <v/>
      </c>
      <c r="AK4238" s="23"/>
      <c r="AL4238" s="23"/>
      <c r="AM4238" s="35"/>
      <c r="AN4238" s="408" t="str">
        <f>IF($AA4238-data!$G$1=0,"　",IF(AK4238=0,"　",VLOOKUP($AK4238,data!$A$1:$H$264,8,FALSE)))</f>
        <v>　</v>
      </c>
      <c r="AO4238" s="35"/>
      <c r="AP4238" s="134"/>
      <c r="AQ4238" s="264" t="str">
        <f t="shared" si="347"/>
        <v/>
      </c>
    </row>
    <row r="4239" spans="1:43" ht="24.75" customHeight="1" x14ac:dyDescent="0.15">
      <c r="A4239" s="593">
        <v>4236</v>
      </c>
      <c r="B4239" s="23" t="s">
        <v>20482</v>
      </c>
      <c r="C4239" s="24" t="s">
        <v>2344</v>
      </c>
      <c r="D4239" s="23"/>
      <c r="E4239" s="23"/>
      <c r="F4239" s="24"/>
      <c r="G4239" s="25"/>
      <c r="H4239" s="23"/>
      <c r="I4239" s="23"/>
      <c r="J4239" s="25"/>
      <c r="K4239" s="58"/>
      <c r="L4239" s="58"/>
      <c r="M4239" s="23"/>
      <c r="N4239" s="23"/>
      <c r="O4239" s="25"/>
      <c r="P4239" s="23"/>
      <c r="Q4239" s="25"/>
      <c r="R4239" s="58"/>
      <c r="S4239" s="23"/>
      <c r="T4239" s="23"/>
      <c r="U4239" s="25"/>
      <c r="V4239" s="23"/>
      <c r="W4239" s="25"/>
      <c r="X4239" s="58"/>
      <c r="Y4239" s="23"/>
      <c r="Z4239" s="23"/>
      <c r="AA4239" s="33"/>
      <c r="AB4239" s="295" t="str">
        <f t="shared" si="350"/>
        <v/>
      </c>
      <c r="AC4239" s="268"/>
      <c r="AD4239" s="23"/>
      <c r="AE4239" s="134"/>
      <c r="AF4239" s="26" t="str">
        <f t="shared" si="349"/>
        <v/>
      </c>
      <c r="AG4239" s="27"/>
      <c r="AH4239" s="168"/>
      <c r="AI4239" s="29" t="s">
        <v>15151</v>
      </c>
      <c r="AJ4239" s="178" t="str">
        <f t="shared" si="348"/>
        <v/>
      </c>
      <c r="AK4239" s="23"/>
      <c r="AL4239" s="23"/>
      <c r="AM4239" s="35"/>
      <c r="AN4239" s="408" t="str">
        <f>IF($AA4239-data!$G$1=0,"　",IF(AK4239=0,"　",VLOOKUP($AK4239,data!$A$1:$H$264,8,FALSE)))</f>
        <v>　</v>
      </c>
      <c r="AO4239" s="35"/>
      <c r="AP4239" s="134"/>
      <c r="AQ4239" s="264" t="str">
        <f t="shared" ref="AQ4239:AQ4302" si="351">IF(COUNTIF($AN4239,"*消耗部品交換対象*"),IF(ISBLANK($AH4239),"契約期間 未入力",EDATE($AH4239,35)),"")</f>
        <v/>
      </c>
    </row>
    <row r="4240" spans="1:43" ht="24.75" customHeight="1" x14ac:dyDescent="0.15">
      <c r="A4240" s="593">
        <v>4237</v>
      </c>
      <c r="B4240" s="23" t="s">
        <v>20482</v>
      </c>
      <c r="C4240" s="24" t="s">
        <v>2344</v>
      </c>
      <c r="D4240" s="23"/>
      <c r="E4240" s="23"/>
      <c r="F4240" s="24"/>
      <c r="G4240" s="25"/>
      <c r="H4240" s="23"/>
      <c r="I4240" s="23"/>
      <c r="J4240" s="25"/>
      <c r="K4240" s="58"/>
      <c r="L4240" s="58"/>
      <c r="M4240" s="23"/>
      <c r="N4240" s="23"/>
      <c r="O4240" s="25"/>
      <c r="P4240" s="23"/>
      <c r="Q4240" s="25"/>
      <c r="R4240" s="58"/>
      <c r="S4240" s="23"/>
      <c r="T4240" s="23"/>
      <c r="U4240" s="25"/>
      <c r="V4240" s="23"/>
      <c r="W4240" s="25"/>
      <c r="X4240" s="58"/>
      <c r="Y4240" s="23"/>
      <c r="Z4240" s="23"/>
      <c r="AA4240" s="33"/>
      <c r="AB4240" s="295" t="str">
        <f t="shared" si="350"/>
        <v/>
      </c>
      <c r="AC4240" s="268"/>
      <c r="AD4240" s="23"/>
      <c r="AE4240" s="134"/>
      <c r="AF4240" s="26" t="str">
        <f t="shared" si="349"/>
        <v/>
      </c>
      <c r="AG4240" s="27"/>
      <c r="AH4240" s="168"/>
      <c r="AI4240" s="29" t="s">
        <v>15151</v>
      </c>
      <c r="AJ4240" s="178" t="str">
        <f t="shared" si="348"/>
        <v/>
      </c>
      <c r="AK4240" s="23"/>
      <c r="AL4240" s="23"/>
      <c r="AM4240" s="35"/>
      <c r="AN4240" s="408" t="str">
        <f>IF($AA4240-data!$G$1=0,"　",IF(AK4240=0,"　",VLOOKUP($AK4240,data!$A$1:$H$264,8,FALSE)))</f>
        <v>　</v>
      </c>
      <c r="AO4240" s="35"/>
      <c r="AP4240" s="134"/>
      <c r="AQ4240" s="264" t="str">
        <f t="shared" si="351"/>
        <v/>
      </c>
    </row>
    <row r="4241" spans="1:43" ht="24.75" customHeight="1" x14ac:dyDescent="0.15">
      <c r="A4241" s="593">
        <v>4238</v>
      </c>
      <c r="B4241" s="23" t="s">
        <v>20516</v>
      </c>
      <c r="C4241" s="24" t="s">
        <v>2344</v>
      </c>
      <c r="D4241" s="23"/>
      <c r="E4241" s="23"/>
      <c r="F4241" s="24"/>
      <c r="G4241" s="25"/>
      <c r="H4241" s="23"/>
      <c r="I4241" s="23"/>
      <c r="J4241" s="25"/>
      <c r="K4241" s="58"/>
      <c r="L4241" s="58"/>
      <c r="M4241" s="23"/>
      <c r="N4241" s="23"/>
      <c r="O4241" s="25"/>
      <c r="P4241" s="23"/>
      <c r="Q4241" s="25"/>
      <c r="R4241" s="58"/>
      <c r="S4241" s="23"/>
      <c r="T4241" s="23"/>
      <c r="U4241" s="25"/>
      <c r="V4241" s="23"/>
      <c r="W4241" s="25"/>
      <c r="X4241" s="58"/>
      <c r="Y4241" s="23"/>
      <c r="Z4241" s="23"/>
      <c r="AA4241" s="33"/>
      <c r="AB4241" s="295" t="str">
        <f t="shared" si="350"/>
        <v/>
      </c>
      <c r="AC4241" s="268"/>
      <c r="AD4241" s="23"/>
      <c r="AE4241" s="134"/>
      <c r="AF4241" s="26" t="str">
        <f t="shared" si="349"/>
        <v/>
      </c>
      <c r="AG4241" s="27"/>
      <c r="AH4241" s="168"/>
      <c r="AI4241" s="29" t="s">
        <v>15151</v>
      </c>
      <c r="AJ4241" s="178" t="str">
        <f t="shared" si="348"/>
        <v/>
      </c>
      <c r="AK4241" s="23"/>
      <c r="AL4241" s="23"/>
      <c r="AM4241" s="35"/>
      <c r="AN4241" s="408" t="str">
        <f>IF($AA4241-data!$G$1=0,"　",IF(AK4241=0,"　",VLOOKUP($AK4241,data!$A$1:$H$264,8,FALSE)))</f>
        <v>　</v>
      </c>
      <c r="AO4241" s="35"/>
      <c r="AP4241" s="134"/>
      <c r="AQ4241" s="264" t="str">
        <f t="shared" si="351"/>
        <v/>
      </c>
    </row>
    <row r="4242" spans="1:43" ht="24.75" customHeight="1" x14ac:dyDescent="0.15">
      <c r="A4242" s="593">
        <v>4239</v>
      </c>
      <c r="B4242" s="23" t="s">
        <v>20517</v>
      </c>
      <c r="C4242" s="24" t="s">
        <v>2344</v>
      </c>
      <c r="D4242" s="23"/>
      <c r="E4242" s="23"/>
      <c r="F4242" s="24"/>
      <c r="G4242" s="25"/>
      <c r="H4242" s="23"/>
      <c r="I4242" s="23"/>
      <c r="J4242" s="25"/>
      <c r="K4242" s="58"/>
      <c r="L4242" s="58"/>
      <c r="M4242" s="23"/>
      <c r="N4242" s="23"/>
      <c r="O4242" s="25"/>
      <c r="P4242" s="23"/>
      <c r="Q4242" s="25"/>
      <c r="R4242" s="58"/>
      <c r="S4242" s="23"/>
      <c r="T4242" s="23"/>
      <c r="U4242" s="25"/>
      <c r="V4242" s="23"/>
      <c r="W4242" s="25"/>
      <c r="X4242" s="58"/>
      <c r="Y4242" s="23"/>
      <c r="Z4242" s="23"/>
      <c r="AA4242" s="33"/>
      <c r="AB4242" s="295" t="str">
        <f t="shared" si="350"/>
        <v/>
      </c>
      <c r="AC4242" s="268"/>
      <c r="AD4242" s="23"/>
      <c r="AE4242" s="134"/>
      <c r="AF4242" s="26" t="str">
        <f t="shared" si="349"/>
        <v/>
      </c>
      <c r="AG4242" s="27"/>
      <c r="AH4242" s="168"/>
      <c r="AI4242" s="29" t="s">
        <v>15151</v>
      </c>
      <c r="AJ4242" s="178" t="str">
        <f t="shared" si="348"/>
        <v/>
      </c>
      <c r="AK4242" s="23"/>
      <c r="AL4242" s="23"/>
      <c r="AM4242" s="35"/>
      <c r="AN4242" s="408" t="str">
        <f>IF($AA4242-data!$G$1=0,"　",IF(AK4242=0,"　",VLOOKUP($AK4242,data!$A$1:$H$264,8,FALSE)))</f>
        <v>　</v>
      </c>
      <c r="AO4242" s="35"/>
      <c r="AP4242" s="134"/>
      <c r="AQ4242" s="264" t="str">
        <f t="shared" si="351"/>
        <v/>
      </c>
    </row>
    <row r="4243" spans="1:43" ht="24.75" customHeight="1" x14ac:dyDescent="0.15">
      <c r="A4243" s="593">
        <v>4240</v>
      </c>
      <c r="B4243" s="23" t="s">
        <v>20548</v>
      </c>
      <c r="C4243" s="24" t="s">
        <v>20550</v>
      </c>
      <c r="D4243" s="23" t="s">
        <v>20551</v>
      </c>
      <c r="E4243" s="23" t="s">
        <v>20552</v>
      </c>
      <c r="F4243" s="24" t="s">
        <v>20331</v>
      </c>
      <c r="G4243" s="25" t="s">
        <v>20553</v>
      </c>
      <c r="H4243" s="23" t="s">
        <v>20554</v>
      </c>
      <c r="I4243" s="23" t="s">
        <v>20555</v>
      </c>
      <c r="J4243" s="25" t="s">
        <v>20556</v>
      </c>
      <c r="K4243" s="58" t="s">
        <v>20557</v>
      </c>
      <c r="L4243" s="58"/>
      <c r="M4243" s="23" t="s">
        <v>20558</v>
      </c>
      <c r="N4243" s="23" t="s">
        <v>20559</v>
      </c>
      <c r="O4243" s="25"/>
      <c r="P4243" s="23"/>
      <c r="Q4243" s="25"/>
      <c r="R4243" s="58"/>
      <c r="S4243" s="23"/>
      <c r="T4243" s="23"/>
      <c r="U4243" s="25" t="s">
        <v>20560</v>
      </c>
      <c r="V4243" s="23" t="s">
        <v>20561</v>
      </c>
      <c r="W4243" s="25" t="s">
        <v>20562</v>
      </c>
      <c r="X4243" s="58" t="s">
        <v>20563</v>
      </c>
      <c r="Y4243" s="23" t="s">
        <v>20564</v>
      </c>
      <c r="Z4243" s="23"/>
      <c r="AA4243" s="33">
        <v>5</v>
      </c>
      <c r="AB4243" s="295" t="str">
        <f t="shared" si="350"/>
        <v>年間</v>
      </c>
      <c r="AC4243" s="268"/>
      <c r="AD4243" s="23">
        <v>1</v>
      </c>
      <c r="AE4243" s="134">
        <v>21180</v>
      </c>
      <c r="AF4243" s="26">
        <f t="shared" si="349"/>
        <v>21180</v>
      </c>
      <c r="AG4243" s="27">
        <v>43221</v>
      </c>
      <c r="AH4243" s="168">
        <v>43221</v>
      </c>
      <c r="AI4243" s="29" t="s">
        <v>15151</v>
      </c>
      <c r="AJ4243" s="178">
        <f t="shared" si="348"/>
        <v>45046</v>
      </c>
      <c r="AK4243" s="23" t="s">
        <v>20567</v>
      </c>
      <c r="AL4243" s="23" t="s">
        <v>20568</v>
      </c>
      <c r="AM4243" s="35">
        <v>43221</v>
      </c>
      <c r="AN4243" s="408">
        <f>IF($AA4243-data!$G$1=0,"　",IF(AK4243=0,"　",VLOOKUP($AK4243,data!$A$1:$H$264,8,FALSE)))</f>
        <v>0</v>
      </c>
      <c r="AO4243" s="35">
        <v>43304</v>
      </c>
      <c r="AP4243" s="134" t="s">
        <v>20572</v>
      </c>
      <c r="AQ4243" s="264" t="str">
        <f t="shared" si="351"/>
        <v/>
      </c>
    </row>
    <row r="4244" spans="1:43" ht="24.75" customHeight="1" x14ac:dyDescent="0.15">
      <c r="A4244" s="593">
        <v>4241</v>
      </c>
      <c r="B4244" s="23" t="s">
        <v>20548</v>
      </c>
      <c r="C4244" s="24" t="s">
        <v>20550</v>
      </c>
      <c r="D4244" s="23" t="s">
        <v>20551</v>
      </c>
      <c r="E4244" s="23" t="s">
        <v>20552</v>
      </c>
      <c r="F4244" s="24" t="s">
        <v>20331</v>
      </c>
      <c r="G4244" s="25" t="s">
        <v>20553</v>
      </c>
      <c r="H4244" s="23" t="s">
        <v>20554</v>
      </c>
      <c r="I4244" s="23" t="s">
        <v>20555</v>
      </c>
      <c r="J4244" s="25" t="s">
        <v>20556</v>
      </c>
      <c r="K4244" s="58" t="s">
        <v>20557</v>
      </c>
      <c r="L4244" s="58"/>
      <c r="M4244" s="23" t="s">
        <v>20558</v>
      </c>
      <c r="N4244" s="23" t="s">
        <v>20559</v>
      </c>
      <c r="O4244" s="25"/>
      <c r="P4244" s="23"/>
      <c r="Q4244" s="25"/>
      <c r="R4244" s="58"/>
      <c r="S4244" s="23"/>
      <c r="T4244" s="23"/>
      <c r="U4244" s="25" t="s">
        <v>20560</v>
      </c>
      <c r="V4244" s="23" t="s">
        <v>20561</v>
      </c>
      <c r="W4244" s="25" t="s">
        <v>20562</v>
      </c>
      <c r="X4244" s="58" t="s">
        <v>20563</v>
      </c>
      <c r="Y4244" s="23" t="s">
        <v>20564</v>
      </c>
      <c r="Z4244" s="23"/>
      <c r="AA4244" s="33">
        <v>5</v>
      </c>
      <c r="AB4244" s="295" t="str">
        <f t="shared" si="350"/>
        <v>年間</v>
      </c>
      <c r="AC4244" s="268"/>
      <c r="AD4244" s="23">
        <v>1</v>
      </c>
      <c r="AE4244" s="134">
        <v>21180</v>
      </c>
      <c r="AF4244" s="26">
        <f t="shared" si="349"/>
        <v>21180</v>
      </c>
      <c r="AG4244" s="27">
        <v>43221</v>
      </c>
      <c r="AH4244" s="168">
        <v>43221</v>
      </c>
      <c r="AI4244" s="29" t="s">
        <v>15151</v>
      </c>
      <c r="AJ4244" s="178">
        <f t="shared" ref="AJ4244:AJ4307" si="352">IF(ISBLANK($AH4244),"",DATE(YEAR($AH4244)+$AA4244,MONTH($AH4244),DAY($AH4244)-1))</f>
        <v>45046</v>
      </c>
      <c r="AK4244" s="23" t="s">
        <v>20567</v>
      </c>
      <c r="AL4244" s="23" t="s">
        <v>20569</v>
      </c>
      <c r="AM4244" s="35">
        <v>43221</v>
      </c>
      <c r="AN4244" s="408">
        <f>IF($AA4244-data!$G$1=0,"　",IF(AK4244=0,"　",VLOOKUP($AK4244,data!$A$1:$H$264,8,FALSE)))</f>
        <v>0</v>
      </c>
      <c r="AO4244" s="35">
        <v>43304</v>
      </c>
      <c r="AP4244" s="134" t="s">
        <v>20572</v>
      </c>
      <c r="AQ4244" s="264" t="str">
        <f t="shared" si="351"/>
        <v/>
      </c>
    </row>
    <row r="4245" spans="1:43" ht="24.75" customHeight="1" x14ac:dyDescent="0.15">
      <c r="A4245" s="593">
        <v>4242</v>
      </c>
      <c r="B4245" s="23" t="s">
        <v>20548</v>
      </c>
      <c r="C4245" s="24" t="s">
        <v>20550</v>
      </c>
      <c r="D4245" s="23" t="s">
        <v>20551</v>
      </c>
      <c r="E4245" s="23" t="s">
        <v>20552</v>
      </c>
      <c r="F4245" s="24" t="s">
        <v>20331</v>
      </c>
      <c r="G4245" s="25" t="s">
        <v>20553</v>
      </c>
      <c r="H4245" s="23" t="s">
        <v>20554</v>
      </c>
      <c r="I4245" s="23" t="s">
        <v>20555</v>
      </c>
      <c r="J4245" s="25" t="s">
        <v>20556</v>
      </c>
      <c r="K4245" s="58" t="s">
        <v>20557</v>
      </c>
      <c r="L4245" s="58"/>
      <c r="M4245" s="23" t="s">
        <v>20558</v>
      </c>
      <c r="N4245" s="23" t="s">
        <v>20559</v>
      </c>
      <c r="O4245" s="25"/>
      <c r="P4245" s="23"/>
      <c r="Q4245" s="25"/>
      <c r="R4245" s="58"/>
      <c r="S4245" s="23"/>
      <c r="T4245" s="23"/>
      <c r="U4245" s="25" t="s">
        <v>20560</v>
      </c>
      <c r="V4245" s="23" t="s">
        <v>20561</v>
      </c>
      <c r="W4245" s="25" t="s">
        <v>20562</v>
      </c>
      <c r="X4245" s="58" t="s">
        <v>20563</v>
      </c>
      <c r="Y4245" s="23" t="s">
        <v>20564</v>
      </c>
      <c r="Z4245" s="23"/>
      <c r="AA4245" s="33">
        <v>5</v>
      </c>
      <c r="AB4245" s="295" t="str">
        <f t="shared" si="350"/>
        <v>年間</v>
      </c>
      <c r="AC4245" s="268"/>
      <c r="AD4245" s="23">
        <v>1</v>
      </c>
      <c r="AE4245" s="134">
        <v>21180</v>
      </c>
      <c r="AF4245" s="26">
        <f t="shared" ref="AF4245:AF4247" si="353">IF(ISBLANK($AE4245),"",$AE4245*$AD4245)</f>
        <v>21180</v>
      </c>
      <c r="AG4245" s="27">
        <v>43221</v>
      </c>
      <c r="AH4245" s="168">
        <v>43221</v>
      </c>
      <c r="AI4245" s="29" t="s">
        <v>15151</v>
      </c>
      <c r="AJ4245" s="178">
        <f t="shared" si="352"/>
        <v>45046</v>
      </c>
      <c r="AK4245" s="23" t="s">
        <v>20567</v>
      </c>
      <c r="AL4245" s="23" t="s">
        <v>20570</v>
      </c>
      <c r="AM4245" s="35">
        <v>43221</v>
      </c>
      <c r="AN4245" s="408">
        <f>IF($AA4245-data!$G$1=0,"　",IF(AK4245=0,"　",VLOOKUP($AK4245,data!$A$1:$H$264,8,FALSE)))</f>
        <v>0</v>
      </c>
      <c r="AO4245" s="35">
        <v>43304</v>
      </c>
      <c r="AP4245" s="134" t="s">
        <v>20572</v>
      </c>
      <c r="AQ4245" s="264" t="str">
        <f t="shared" si="351"/>
        <v/>
      </c>
    </row>
    <row r="4246" spans="1:43" ht="24.75" customHeight="1" x14ac:dyDescent="0.15">
      <c r="A4246" s="593">
        <v>4243</v>
      </c>
      <c r="B4246" s="23" t="s">
        <v>20548</v>
      </c>
      <c r="C4246" s="24" t="s">
        <v>20550</v>
      </c>
      <c r="D4246" s="23" t="s">
        <v>20551</v>
      </c>
      <c r="E4246" s="23" t="s">
        <v>20552</v>
      </c>
      <c r="F4246" s="24" t="s">
        <v>20331</v>
      </c>
      <c r="G4246" s="25" t="s">
        <v>20553</v>
      </c>
      <c r="H4246" s="23" t="s">
        <v>20554</v>
      </c>
      <c r="I4246" s="23" t="s">
        <v>20555</v>
      </c>
      <c r="J4246" s="25" t="s">
        <v>20556</v>
      </c>
      <c r="K4246" s="58" t="s">
        <v>20557</v>
      </c>
      <c r="L4246" s="58"/>
      <c r="M4246" s="23" t="s">
        <v>20558</v>
      </c>
      <c r="N4246" s="23" t="s">
        <v>20559</v>
      </c>
      <c r="O4246" s="25"/>
      <c r="P4246" s="23"/>
      <c r="Q4246" s="25"/>
      <c r="R4246" s="58"/>
      <c r="S4246" s="23"/>
      <c r="T4246" s="23"/>
      <c r="U4246" s="25" t="s">
        <v>20560</v>
      </c>
      <c r="V4246" s="23" t="s">
        <v>20561</v>
      </c>
      <c r="W4246" s="25" t="s">
        <v>20562</v>
      </c>
      <c r="X4246" s="58" t="s">
        <v>20563</v>
      </c>
      <c r="Y4246" s="23" t="s">
        <v>20564</v>
      </c>
      <c r="Z4246" s="23"/>
      <c r="AA4246" s="33">
        <v>5</v>
      </c>
      <c r="AB4246" s="295" t="str">
        <f t="shared" si="350"/>
        <v>年間</v>
      </c>
      <c r="AC4246" s="268"/>
      <c r="AD4246" s="23">
        <v>1</v>
      </c>
      <c r="AE4246" s="134">
        <v>21180</v>
      </c>
      <c r="AF4246" s="26">
        <f t="shared" si="353"/>
        <v>21180</v>
      </c>
      <c r="AG4246" s="27">
        <v>43221</v>
      </c>
      <c r="AH4246" s="168">
        <v>43221</v>
      </c>
      <c r="AI4246" s="29" t="s">
        <v>15151</v>
      </c>
      <c r="AJ4246" s="178">
        <f t="shared" si="352"/>
        <v>45046</v>
      </c>
      <c r="AK4246" s="23" t="s">
        <v>20567</v>
      </c>
      <c r="AL4246" s="23" t="s">
        <v>20571</v>
      </c>
      <c r="AM4246" s="35">
        <v>43221</v>
      </c>
      <c r="AN4246" s="408">
        <f>IF($AA4246-data!$G$1=0,"　",IF(AK4246=0,"　",VLOOKUP($AK4246,data!$A$1:$H$264,8,FALSE)))</f>
        <v>0</v>
      </c>
      <c r="AO4246" s="35">
        <v>43304</v>
      </c>
      <c r="AP4246" s="134" t="s">
        <v>20572</v>
      </c>
      <c r="AQ4246" s="264" t="str">
        <f t="shared" si="351"/>
        <v/>
      </c>
    </row>
    <row r="4247" spans="1:43" ht="24.75" customHeight="1" x14ac:dyDescent="0.15">
      <c r="A4247" s="593">
        <v>4244</v>
      </c>
      <c r="B4247" s="23" t="s">
        <v>20549</v>
      </c>
      <c r="C4247" s="24" t="s">
        <v>20550</v>
      </c>
      <c r="D4247" s="23" t="s">
        <v>20551</v>
      </c>
      <c r="E4247" s="23" t="s">
        <v>20552</v>
      </c>
      <c r="F4247" s="24" t="s">
        <v>20331</v>
      </c>
      <c r="G4247" s="25" t="s">
        <v>20553</v>
      </c>
      <c r="H4247" s="23" t="s">
        <v>20554</v>
      </c>
      <c r="I4247" s="23" t="s">
        <v>20555</v>
      </c>
      <c r="J4247" s="25" t="s">
        <v>20556</v>
      </c>
      <c r="K4247" s="58" t="s">
        <v>20557</v>
      </c>
      <c r="L4247" s="58"/>
      <c r="M4247" s="23" t="s">
        <v>20558</v>
      </c>
      <c r="N4247" s="23" t="s">
        <v>20559</v>
      </c>
      <c r="O4247" s="25"/>
      <c r="P4247" s="23"/>
      <c r="Q4247" s="25"/>
      <c r="R4247" s="58"/>
      <c r="S4247" s="23"/>
      <c r="T4247" s="23"/>
      <c r="U4247" s="25" t="s">
        <v>20560</v>
      </c>
      <c r="V4247" s="23" t="s">
        <v>20561</v>
      </c>
      <c r="W4247" s="25" t="s">
        <v>20562</v>
      </c>
      <c r="X4247" s="58" t="s">
        <v>20563</v>
      </c>
      <c r="Y4247" s="23" t="s">
        <v>20564</v>
      </c>
      <c r="Z4247" s="23"/>
      <c r="AA4247" s="33">
        <v>5</v>
      </c>
      <c r="AB4247" s="295" t="str">
        <f t="shared" si="350"/>
        <v>年間</v>
      </c>
      <c r="AC4247" s="268"/>
      <c r="AD4247" s="23">
        <v>1</v>
      </c>
      <c r="AE4247" s="134">
        <v>116400</v>
      </c>
      <c r="AF4247" s="26">
        <f t="shared" si="353"/>
        <v>116400</v>
      </c>
      <c r="AG4247" s="27">
        <v>43221</v>
      </c>
      <c r="AH4247" s="168">
        <v>43221</v>
      </c>
      <c r="AI4247" s="29" t="s">
        <v>15151</v>
      </c>
      <c r="AJ4247" s="178">
        <f t="shared" si="352"/>
        <v>45046</v>
      </c>
      <c r="AK4247" s="23" t="s">
        <v>20565</v>
      </c>
      <c r="AL4247" s="23" t="s">
        <v>20566</v>
      </c>
      <c r="AM4247" s="35">
        <v>43221</v>
      </c>
      <c r="AN4247" s="408" t="str">
        <f>IF($AA4247-data!$G$1=0,"　",IF(AK4247=0,"　",VLOOKUP($AK4247,data!$A$1:$H$264,8,FALSE)))</f>
        <v>消耗部品交換対象</v>
      </c>
      <c r="AO4247" s="35">
        <v>43304</v>
      </c>
      <c r="AP4247" s="134" t="s">
        <v>20572</v>
      </c>
      <c r="AQ4247" s="264">
        <f t="shared" si="351"/>
        <v>44287</v>
      </c>
    </row>
    <row r="4248" spans="1:43" ht="24.75" customHeight="1" x14ac:dyDescent="0.15">
      <c r="A4248" s="593">
        <v>4245</v>
      </c>
      <c r="B4248" s="23" t="s">
        <v>21059</v>
      </c>
      <c r="C4248" s="24" t="s">
        <v>20550</v>
      </c>
      <c r="D4248" s="23" t="s">
        <v>20551</v>
      </c>
      <c r="E4248" s="23" t="s">
        <v>20552</v>
      </c>
      <c r="F4248" s="24" t="s">
        <v>20331</v>
      </c>
      <c r="G4248" s="25" t="s">
        <v>20576</v>
      </c>
      <c r="H4248" s="23" t="s">
        <v>20577</v>
      </c>
      <c r="I4248" s="23" t="s">
        <v>20555</v>
      </c>
      <c r="J4248" s="25" t="s">
        <v>20578</v>
      </c>
      <c r="K4248" s="58" t="s">
        <v>20579</v>
      </c>
      <c r="L4248" s="58"/>
      <c r="M4248" s="23" t="s">
        <v>20580</v>
      </c>
      <c r="N4248" s="23"/>
      <c r="O4248" s="25"/>
      <c r="P4248" s="23"/>
      <c r="Q4248" s="25"/>
      <c r="R4248" s="58"/>
      <c r="S4248" s="23"/>
      <c r="T4248" s="23"/>
      <c r="U4248" s="25" t="s">
        <v>20560</v>
      </c>
      <c r="V4248" s="23" t="s">
        <v>20561</v>
      </c>
      <c r="W4248" s="25" t="s">
        <v>20562</v>
      </c>
      <c r="X4248" s="58" t="s">
        <v>20563</v>
      </c>
      <c r="Y4248" s="23" t="s">
        <v>20564</v>
      </c>
      <c r="Z4248" s="23"/>
      <c r="AA4248" s="33">
        <v>5</v>
      </c>
      <c r="AB4248" s="295" t="str">
        <f t="shared" si="350"/>
        <v>年間</v>
      </c>
      <c r="AC4248" s="268"/>
      <c r="AD4248" s="23">
        <v>1</v>
      </c>
      <c r="AE4248" s="134">
        <v>20220</v>
      </c>
      <c r="AF4248" s="26">
        <f t="shared" ref="AF4248:AF4311" si="354">IF(ISBLANK($AE4248),"",$AE4248*$AD4248)</f>
        <v>20220</v>
      </c>
      <c r="AG4248" s="27">
        <v>43191</v>
      </c>
      <c r="AH4248" s="168">
        <v>43191</v>
      </c>
      <c r="AI4248" s="29" t="s">
        <v>15151</v>
      </c>
      <c r="AJ4248" s="178">
        <f t="shared" si="352"/>
        <v>45016</v>
      </c>
      <c r="AK4248" s="23" t="s">
        <v>20581</v>
      </c>
      <c r="AL4248" s="23" t="s">
        <v>20585</v>
      </c>
      <c r="AM4248" s="35">
        <v>43191</v>
      </c>
      <c r="AN4248" s="408">
        <f>IF($AA4248-data!$G$1=0,"　",IF(AK4248=0,"　",VLOOKUP($AK4248,data!$A$1:$H$264,8,FALSE)))</f>
        <v>0</v>
      </c>
      <c r="AO4248" s="35">
        <v>43305</v>
      </c>
      <c r="AP4248" s="134" t="s">
        <v>20605</v>
      </c>
      <c r="AQ4248" s="264" t="str">
        <f t="shared" si="351"/>
        <v/>
      </c>
    </row>
    <row r="4249" spans="1:43" ht="24.75" customHeight="1" x14ac:dyDescent="0.15">
      <c r="A4249" s="593">
        <v>4246</v>
      </c>
      <c r="B4249" s="23" t="s">
        <v>20573</v>
      </c>
      <c r="C4249" s="24" t="s">
        <v>20550</v>
      </c>
      <c r="D4249" s="23" t="s">
        <v>20551</v>
      </c>
      <c r="E4249" s="23" t="s">
        <v>20552</v>
      </c>
      <c r="F4249" s="24" t="s">
        <v>20331</v>
      </c>
      <c r="G4249" s="25" t="s">
        <v>20576</v>
      </c>
      <c r="H4249" s="23" t="s">
        <v>20577</v>
      </c>
      <c r="I4249" s="23" t="s">
        <v>20555</v>
      </c>
      <c r="J4249" s="25" t="s">
        <v>20578</v>
      </c>
      <c r="K4249" s="58" t="s">
        <v>20579</v>
      </c>
      <c r="L4249" s="58"/>
      <c r="M4249" s="23" t="s">
        <v>20580</v>
      </c>
      <c r="N4249" s="23"/>
      <c r="O4249" s="25"/>
      <c r="P4249" s="23"/>
      <c r="Q4249" s="25"/>
      <c r="R4249" s="58"/>
      <c r="S4249" s="23"/>
      <c r="T4249" s="23"/>
      <c r="U4249" s="25" t="s">
        <v>20560</v>
      </c>
      <c r="V4249" s="23" t="s">
        <v>20561</v>
      </c>
      <c r="W4249" s="25" t="s">
        <v>20562</v>
      </c>
      <c r="X4249" s="58" t="s">
        <v>20563</v>
      </c>
      <c r="Y4249" s="23" t="s">
        <v>20564</v>
      </c>
      <c r="Z4249" s="23"/>
      <c r="AA4249" s="33">
        <v>5</v>
      </c>
      <c r="AB4249" s="295" t="str">
        <f t="shared" ref="AB4249:AB4268" si="355">IF(ISBLANK($AA4249),"","年間")</f>
        <v>年間</v>
      </c>
      <c r="AC4249" s="268"/>
      <c r="AD4249" s="23">
        <v>1</v>
      </c>
      <c r="AE4249" s="134">
        <v>20220</v>
      </c>
      <c r="AF4249" s="26">
        <f t="shared" si="354"/>
        <v>20220</v>
      </c>
      <c r="AG4249" s="27">
        <v>43191</v>
      </c>
      <c r="AH4249" s="168">
        <v>43191</v>
      </c>
      <c r="AI4249" s="29" t="s">
        <v>15151</v>
      </c>
      <c r="AJ4249" s="178">
        <f t="shared" si="352"/>
        <v>45016</v>
      </c>
      <c r="AK4249" s="23" t="s">
        <v>20581</v>
      </c>
      <c r="AL4249" s="23" t="s">
        <v>20586</v>
      </c>
      <c r="AM4249" s="35">
        <v>43191</v>
      </c>
      <c r="AN4249" s="408">
        <f>IF($AA4249-data!$G$1=0,"　",IF(AK4249=0,"　",VLOOKUP($AK4249,data!$A$1:$H$264,8,FALSE)))</f>
        <v>0</v>
      </c>
      <c r="AO4249" s="35">
        <v>43305</v>
      </c>
      <c r="AP4249" s="134" t="s">
        <v>20605</v>
      </c>
      <c r="AQ4249" s="264" t="str">
        <f t="shared" si="351"/>
        <v/>
      </c>
    </row>
    <row r="4250" spans="1:43" ht="24.75" customHeight="1" x14ac:dyDescent="0.15">
      <c r="A4250" s="593">
        <v>4247</v>
      </c>
      <c r="B4250" s="23" t="s">
        <v>20573</v>
      </c>
      <c r="C4250" s="24" t="s">
        <v>20550</v>
      </c>
      <c r="D4250" s="23" t="s">
        <v>20551</v>
      </c>
      <c r="E4250" s="23" t="s">
        <v>20552</v>
      </c>
      <c r="F4250" s="24" t="s">
        <v>20331</v>
      </c>
      <c r="G4250" s="25" t="s">
        <v>20576</v>
      </c>
      <c r="H4250" s="23" t="s">
        <v>20577</v>
      </c>
      <c r="I4250" s="23" t="s">
        <v>20555</v>
      </c>
      <c r="J4250" s="25" t="s">
        <v>20578</v>
      </c>
      <c r="K4250" s="58" t="s">
        <v>20579</v>
      </c>
      <c r="L4250" s="58"/>
      <c r="M4250" s="23" t="s">
        <v>20580</v>
      </c>
      <c r="N4250" s="23"/>
      <c r="O4250" s="25"/>
      <c r="P4250" s="23"/>
      <c r="Q4250" s="25"/>
      <c r="R4250" s="58"/>
      <c r="S4250" s="23"/>
      <c r="T4250" s="23"/>
      <c r="U4250" s="25" t="s">
        <v>20560</v>
      </c>
      <c r="V4250" s="23" t="s">
        <v>20561</v>
      </c>
      <c r="W4250" s="25" t="s">
        <v>20562</v>
      </c>
      <c r="X4250" s="58" t="s">
        <v>20563</v>
      </c>
      <c r="Y4250" s="23" t="s">
        <v>20564</v>
      </c>
      <c r="Z4250" s="23"/>
      <c r="AA4250" s="33">
        <v>5</v>
      </c>
      <c r="AB4250" s="295" t="str">
        <f t="shared" si="355"/>
        <v>年間</v>
      </c>
      <c r="AC4250" s="268"/>
      <c r="AD4250" s="23">
        <v>1</v>
      </c>
      <c r="AE4250" s="134">
        <v>20220</v>
      </c>
      <c r="AF4250" s="26">
        <f t="shared" si="354"/>
        <v>20220</v>
      </c>
      <c r="AG4250" s="27">
        <v>43191</v>
      </c>
      <c r="AH4250" s="168">
        <v>43191</v>
      </c>
      <c r="AI4250" s="29" t="s">
        <v>15151</v>
      </c>
      <c r="AJ4250" s="178">
        <f t="shared" si="352"/>
        <v>45016</v>
      </c>
      <c r="AK4250" s="23" t="s">
        <v>20581</v>
      </c>
      <c r="AL4250" s="23" t="s">
        <v>20587</v>
      </c>
      <c r="AM4250" s="35">
        <v>43191</v>
      </c>
      <c r="AN4250" s="408">
        <f>IF($AA4250-data!$G$1=0,"　",IF(AK4250=0,"　",VLOOKUP($AK4250,data!$A$1:$H$264,8,FALSE)))</f>
        <v>0</v>
      </c>
      <c r="AO4250" s="35">
        <v>43305</v>
      </c>
      <c r="AP4250" s="134" t="s">
        <v>20605</v>
      </c>
      <c r="AQ4250" s="264" t="str">
        <f t="shared" si="351"/>
        <v/>
      </c>
    </row>
    <row r="4251" spans="1:43" ht="24.75" customHeight="1" x14ac:dyDescent="0.15">
      <c r="A4251" s="593">
        <v>4248</v>
      </c>
      <c r="B4251" s="23" t="s">
        <v>20573</v>
      </c>
      <c r="C4251" s="24" t="s">
        <v>20550</v>
      </c>
      <c r="D4251" s="23" t="s">
        <v>20551</v>
      </c>
      <c r="E4251" s="23" t="s">
        <v>20552</v>
      </c>
      <c r="F4251" s="24" t="s">
        <v>20331</v>
      </c>
      <c r="G4251" s="25" t="s">
        <v>20576</v>
      </c>
      <c r="H4251" s="23" t="s">
        <v>20577</v>
      </c>
      <c r="I4251" s="23" t="s">
        <v>20555</v>
      </c>
      <c r="J4251" s="25" t="s">
        <v>20578</v>
      </c>
      <c r="K4251" s="58" t="s">
        <v>20579</v>
      </c>
      <c r="L4251" s="58"/>
      <c r="M4251" s="23" t="s">
        <v>20580</v>
      </c>
      <c r="N4251" s="23"/>
      <c r="O4251" s="25"/>
      <c r="P4251" s="23"/>
      <c r="Q4251" s="25"/>
      <c r="R4251" s="58"/>
      <c r="S4251" s="23"/>
      <c r="T4251" s="23"/>
      <c r="U4251" s="25" t="s">
        <v>20560</v>
      </c>
      <c r="V4251" s="23" t="s">
        <v>20561</v>
      </c>
      <c r="W4251" s="25" t="s">
        <v>20562</v>
      </c>
      <c r="X4251" s="58" t="s">
        <v>20563</v>
      </c>
      <c r="Y4251" s="23" t="s">
        <v>20564</v>
      </c>
      <c r="Z4251" s="23"/>
      <c r="AA4251" s="33">
        <v>5</v>
      </c>
      <c r="AB4251" s="295" t="str">
        <f t="shared" si="355"/>
        <v>年間</v>
      </c>
      <c r="AC4251" s="268"/>
      <c r="AD4251" s="23">
        <v>1</v>
      </c>
      <c r="AE4251" s="134">
        <v>20220</v>
      </c>
      <c r="AF4251" s="26">
        <f t="shared" si="354"/>
        <v>20220</v>
      </c>
      <c r="AG4251" s="27">
        <v>43191</v>
      </c>
      <c r="AH4251" s="168">
        <v>43191</v>
      </c>
      <c r="AI4251" s="29" t="s">
        <v>15151</v>
      </c>
      <c r="AJ4251" s="178">
        <f t="shared" si="352"/>
        <v>45016</v>
      </c>
      <c r="AK4251" s="23" t="s">
        <v>20581</v>
      </c>
      <c r="AL4251" s="23" t="s">
        <v>20588</v>
      </c>
      <c r="AM4251" s="35">
        <v>43191</v>
      </c>
      <c r="AN4251" s="408">
        <f>IF($AA4251-data!$G$1=0,"　",IF(AK4251=0,"　",VLOOKUP($AK4251,data!$A$1:$H$264,8,FALSE)))</f>
        <v>0</v>
      </c>
      <c r="AO4251" s="35">
        <v>43305</v>
      </c>
      <c r="AP4251" s="134" t="s">
        <v>20605</v>
      </c>
      <c r="AQ4251" s="264" t="str">
        <f t="shared" si="351"/>
        <v/>
      </c>
    </row>
    <row r="4252" spans="1:43" ht="24.75" customHeight="1" x14ac:dyDescent="0.15">
      <c r="A4252" s="593">
        <v>4249</v>
      </c>
      <c r="B4252" s="23" t="s">
        <v>20573</v>
      </c>
      <c r="C4252" s="24" t="s">
        <v>20550</v>
      </c>
      <c r="D4252" s="23" t="s">
        <v>20551</v>
      </c>
      <c r="E4252" s="23" t="s">
        <v>20552</v>
      </c>
      <c r="F4252" s="24" t="s">
        <v>20331</v>
      </c>
      <c r="G4252" s="25" t="s">
        <v>20576</v>
      </c>
      <c r="H4252" s="23" t="s">
        <v>20577</v>
      </c>
      <c r="I4252" s="23" t="s">
        <v>20555</v>
      </c>
      <c r="J4252" s="25" t="s">
        <v>20578</v>
      </c>
      <c r="K4252" s="58" t="s">
        <v>20579</v>
      </c>
      <c r="L4252" s="58"/>
      <c r="M4252" s="23" t="s">
        <v>20580</v>
      </c>
      <c r="N4252" s="23"/>
      <c r="O4252" s="25"/>
      <c r="P4252" s="23"/>
      <c r="Q4252" s="25"/>
      <c r="R4252" s="58"/>
      <c r="S4252" s="23"/>
      <c r="T4252" s="23"/>
      <c r="U4252" s="25" t="s">
        <v>20560</v>
      </c>
      <c r="V4252" s="23" t="s">
        <v>20561</v>
      </c>
      <c r="W4252" s="25" t="s">
        <v>20562</v>
      </c>
      <c r="X4252" s="58" t="s">
        <v>20563</v>
      </c>
      <c r="Y4252" s="23" t="s">
        <v>20564</v>
      </c>
      <c r="Z4252" s="23"/>
      <c r="AA4252" s="33">
        <v>5</v>
      </c>
      <c r="AB4252" s="295" t="str">
        <f t="shared" si="355"/>
        <v>年間</v>
      </c>
      <c r="AC4252" s="268"/>
      <c r="AD4252" s="23">
        <v>1</v>
      </c>
      <c r="AE4252" s="134">
        <v>20220</v>
      </c>
      <c r="AF4252" s="26">
        <f t="shared" si="354"/>
        <v>20220</v>
      </c>
      <c r="AG4252" s="27">
        <v>43191</v>
      </c>
      <c r="AH4252" s="168">
        <v>43191</v>
      </c>
      <c r="AI4252" s="29" t="s">
        <v>15151</v>
      </c>
      <c r="AJ4252" s="178">
        <f t="shared" si="352"/>
        <v>45016</v>
      </c>
      <c r="AK4252" s="23" t="s">
        <v>20581</v>
      </c>
      <c r="AL4252" s="23" t="s">
        <v>20589</v>
      </c>
      <c r="AM4252" s="35">
        <v>43191</v>
      </c>
      <c r="AN4252" s="408">
        <f>IF($AA4252-data!$G$1=0,"　",IF(AK4252=0,"　",VLOOKUP($AK4252,data!$A$1:$H$264,8,FALSE)))</f>
        <v>0</v>
      </c>
      <c r="AO4252" s="35">
        <v>43305</v>
      </c>
      <c r="AP4252" s="134" t="s">
        <v>20605</v>
      </c>
      <c r="AQ4252" s="264" t="str">
        <f t="shared" si="351"/>
        <v/>
      </c>
    </row>
    <row r="4253" spans="1:43" ht="24.75" customHeight="1" x14ac:dyDescent="0.15">
      <c r="A4253" s="593">
        <v>4250</v>
      </c>
      <c r="B4253" s="23" t="s">
        <v>20573</v>
      </c>
      <c r="C4253" s="24" t="s">
        <v>20550</v>
      </c>
      <c r="D4253" s="23" t="s">
        <v>20551</v>
      </c>
      <c r="E4253" s="23" t="s">
        <v>20552</v>
      </c>
      <c r="F4253" s="24" t="s">
        <v>20331</v>
      </c>
      <c r="G4253" s="25" t="s">
        <v>20576</v>
      </c>
      <c r="H4253" s="23" t="s">
        <v>20577</v>
      </c>
      <c r="I4253" s="23" t="s">
        <v>20555</v>
      </c>
      <c r="J4253" s="25" t="s">
        <v>20578</v>
      </c>
      <c r="K4253" s="58" t="s">
        <v>20579</v>
      </c>
      <c r="L4253" s="58"/>
      <c r="M4253" s="23" t="s">
        <v>20580</v>
      </c>
      <c r="N4253" s="23"/>
      <c r="O4253" s="25"/>
      <c r="P4253" s="23"/>
      <c r="Q4253" s="25"/>
      <c r="R4253" s="58"/>
      <c r="S4253" s="23"/>
      <c r="T4253" s="23"/>
      <c r="U4253" s="25" t="s">
        <v>20560</v>
      </c>
      <c r="V4253" s="23" t="s">
        <v>20561</v>
      </c>
      <c r="W4253" s="25" t="s">
        <v>20562</v>
      </c>
      <c r="X4253" s="58" t="s">
        <v>20563</v>
      </c>
      <c r="Y4253" s="23" t="s">
        <v>20564</v>
      </c>
      <c r="Z4253" s="23"/>
      <c r="AA4253" s="33">
        <v>5</v>
      </c>
      <c r="AB4253" s="295" t="str">
        <f t="shared" si="355"/>
        <v>年間</v>
      </c>
      <c r="AC4253" s="268"/>
      <c r="AD4253" s="23">
        <v>1</v>
      </c>
      <c r="AE4253" s="134">
        <v>20220</v>
      </c>
      <c r="AF4253" s="26">
        <f t="shared" si="354"/>
        <v>20220</v>
      </c>
      <c r="AG4253" s="27">
        <v>43191</v>
      </c>
      <c r="AH4253" s="168">
        <v>43191</v>
      </c>
      <c r="AI4253" s="29" t="s">
        <v>15151</v>
      </c>
      <c r="AJ4253" s="178">
        <f t="shared" si="352"/>
        <v>45016</v>
      </c>
      <c r="AK4253" s="23" t="s">
        <v>20581</v>
      </c>
      <c r="AL4253" s="23" t="s">
        <v>20590</v>
      </c>
      <c r="AM4253" s="35">
        <v>43191</v>
      </c>
      <c r="AN4253" s="408">
        <f>IF($AA4253-data!$G$1=0,"　",IF(AK4253=0,"　",VLOOKUP($AK4253,data!$A$1:$H$264,8,FALSE)))</f>
        <v>0</v>
      </c>
      <c r="AO4253" s="35">
        <v>43305</v>
      </c>
      <c r="AP4253" s="134" t="s">
        <v>20605</v>
      </c>
      <c r="AQ4253" s="264" t="str">
        <f t="shared" si="351"/>
        <v/>
      </c>
    </row>
    <row r="4254" spans="1:43" ht="24.75" customHeight="1" x14ac:dyDescent="0.15">
      <c r="A4254" s="593">
        <v>4251</v>
      </c>
      <c r="B4254" s="23" t="s">
        <v>20573</v>
      </c>
      <c r="C4254" s="24" t="s">
        <v>20550</v>
      </c>
      <c r="D4254" s="23" t="s">
        <v>20551</v>
      </c>
      <c r="E4254" s="23" t="s">
        <v>20552</v>
      </c>
      <c r="F4254" s="24" t="s">
        <v>20331</v>
      </c>
      <c r="G4254" s="25" t="s">
        <v>20576</v>
      </c>
      <c r="H4254" s="23" t="s">
        <v>20577</v>
      </c>
      <c r="I4254" s="23" t="s">
        <v>20555</v>
      </c>
      <c r="J4254" s="25" t="s">
        <v>20578</v>
      </c>
      <c r="K4254" s="58" t="s">
        <v>20579</v>
      </c>
      <c r="L4254" s="58"/>
      <c r="M4254" s="23" t="s">
        <v>20580</v>
      </c>
      <c r="N4254" s="23"/>
      <c r="O4254" s="25"/>
      <c r="P4254" s="23"/>
      <c r="Q4254" s="25"/>
      <c r="R4254" s="58"/>
      <c r="S4254" s="23"/>
      <c r="T4254" s="23"/>
      <c r="U4254" s="25" t="s">
        <v>20560</v>
      </c>
      <c r="V4254" s="23" t="s">
        <v>20561</v>
      </c>
      <c r="W4254" s="25" t="s">
        <v>20562</v>
      </c>
      <c r="X4254" s="58" t="s">
        <v>20563</v>
      </c>
      <c r="Y4254" s="23" t="s">
        <v>20564</v>
      </c>
      <c r="Z4254" s="23"/>
      <c r="AA4254" s="33">
        <v>5</v>
      </c>
      <c r="AB4254" s="295" t="str">
        <f t="shared" si="355"/>
        <v>年間</v>
      </c>
      <c r="AC4254" s="268"/>
      <c r="AD4254" s="23">
        <v>1</v>
      </c>
      <c r="AE4254" s="134">
        <v>20220</v>
      </c>
      <c r="AF4254" s="26">
        <f t="shared" si="354"/>
        <v>20220</v>
      </c>
      <c r="AG4254" s="27">
        <v>43191</v>
      </c>
      <c r="AH4254" s="168">
        <v>43191</v>
      </c>
      <c r="AI4254" s="29" t="s">
        <v>15151</v>
      </c>
      <c r="AJ4254" s="178">
        <f t="shared" si="352"/>
        <v>45016</v>
      </c>
      <c r="AK4254" s="23" t="s">
        <v>20581</v>
      </c>
      <c r="AL4254" s="23" t="s">
        <v>20591</v>
      </c>
      <c r="AM4254" s="35">
        <v>43191</v>
      </c>
      <c r="AN4254" s="408">
        <f>IF($AA4254-data!$G$1=0,"　",IF(AK4254=0,"　",VLOOKUP($AK4254,data!$A$1:$H$264,8,FALSE)))</f>
        <v>0</v>
      </c>
      <c r="AO4254" s="35">
        <v>43305</v>
      </c>
      <c r="AP4254" s="134" t="s">
        <v>20605</v>
      </c>
      <c r="AQ4254" s="264" t="str">
        <f t="shared" si="351"/>
        <v/>
      </c>
    </row>
    <row r="4255" spans="1:43" ht="24.75" customHeight="1" x14ac:dyDescent="0.15">
      <c r="A4255" s="593">
        <v>4252</v>
      </c>
      <c r="B4255" s="23" t="s">
        <v>20573</v>
      </c>
      <c r="C4255" s="24" t="s">
        <v>20550</v>
      </c>
      <c r="D4255" s="23" t="s">
        <v>20551</v>
      </c>
      <c r="E4255" s="23" t="s">
        <v>20552</v>
      </c>
      <c r="F4255" s="24" t="s">
        <v>20331</v>
      </c>
      <c r="G4255" s="25" t="s">
        <v>20576</v>
      </c>
      <c r="H4255" s="23" t="s">
        <v>20577</v>
      </c>
      <c r="I4255" s="23" t="s">
        <v>20555</v>
      </c>
      <c r="J4255" s="25" t="s">
        <v>20578</v>
      </c>
      <c r="K4255" s="58" t="s">
        <v>20579</v>
      </c>
      <c r="L4255" s="58"/>
      <c r="M4255" s="23" t="s">
        <v>20580</v>
      </c>
      <c r="N4255" s="23"/>
      <c r="O4255" s="25"/>
      <c r="P4255" s="23"/>
      <c r="Q4255" s="25"/>
      <c r="R4255" s="58"/>
      <c r="S4255" s="23"/>
      <c r="T4255" s="23"/>
      <c r="U4255" s="25" t="s">
        <v>20560</v>
      </c>
      <c r="V4255" s="23" t="s">
        <v>20561</v>
      </c>
      <c r="W4255" s="25" t="s">
        <v>20562</v>
      </c>
      <c r="X4255" s="58" t="s">
        <v>20563</v>
      </c>
      <c r="Y4255" s="23" t="s">
        <v>20564</v>
      </c>
      <c r="Z4255" s="23"/>
      <c r="AA4255" s="33">
        <v>5</v>
      </c>
      <c r="AB4255" s="295" t="str">
        <f t="shared" si="355"/>
        <v>年間</v>
      </c>
      <c r="AC4255" s="268"/>
      <c r="AD4255" s="23">
        <v>1</v>
      </c>
      <c r="AE4255" s="134">
        <v>20220</v>
      </c>
      <c r="AF4255" s="26">
        <f t="shared" si="354"/>
        <v>20220</v>
      </c>
      <c r="AG4255" s="27">
        <v>43191</v>
      </c>
      <c r="AH4255" s="168">
        <v>43191</v>
      </c>
      <c r="AI4255" s="29" t="s">
        <v>15151</v>
      </c>
      <c r="AJ4255" s="178">
        <f t="shared" si="352"/>
        <v>45016</v>
      </c>
      <c r="AK4255" s="23" t="s">
        <v>20581</v>
      </c>
      <c r="AL4255" s="23" t="s">
        <v>20592</v>
      </c>
      <c r="AM4255" s="35">
        <v>43191</v>
      </c>
      <c r="AN4255" s="408">
        <f>IF($AA4255-data!$G$1=0,"　",IF(AK4255=0,"　",VLOOKUP($AK4255,data!$A$1:$H$264,8,FALSE)))</f>
        <v>0</v>
      </c>
      <c r="AO4255" s="35">
        <v>43305</v>
      </c>
      <c r="AP4255" s="134" t="s">
        <v>20605</v>
      </c>
      <c r="AQ4255" s="264" t="str">
        <f t="shared" si="351"/>
        <v/>
      </c>
    </row>
    <row r="4256" spans="1:43" ht="24.75" customHeight="1" x14ac:dyDescent="0.15">
      <c r="A4256" s="593">
        <v>4253</v>
      </c>
      <c r="B4256" s="23" t="s">
        <v>20573</v>
      </c>
      <c r="C4256" s="24" t="s">
        <v>20550</v>
      </c>
      <c r="D4256" s="23" t="s">
        <v>20551</v>
      </c>
      <c r="E4256" s="23" t="s">
        <v>20552</v>
      </c>
      <c r="F4256" s="24" t="s">
        <v>20331</v>
      </c>
      <c r="G4256" s="25" t="s">
        <v>20576</v>
      </c>
      <c r="H4256" s="23" t="s">
        <v>20577</v>
      </c>
      <c r="I4256" s="23" t="s">
        <v>20555</v>
      </c>
      <c r="J4256" s="25" t="s">
        <v>20578</v>
      </c>
      <c r="K4256" s="58" t="s">
        <v>20579</v>
      </c>
      <c r="L4256" s="58"/>
      <c r="M4256" s="23" t="s">
        <v>20580</v>
      </c>
      <c r="N4256" s="23"/>
      <c r="O4256" s="25"/>
      <c r="P4256" s="23"/>
      <c r="Q4256" s="25"/>
      <c r="R4256" s="58"/>
      <c r="S4256" s="23"/>
      <c r="T4256" s="23"/>
      <c r="U4256" s="25" t="s">
        <v>20560</v>
      </c>
      <c r="V4256" s="23" t="s">
        <v>20561</v>
      </c>
      <c r="W4256" s="25" t="s">
        <v>20562</v>
      </c>
      <c r="X4256" s="58" t="s">
        <v>20563</v>
      </c>
      <c r="Y4256" s="23" t="s">
        <v>20564</v>
      </c>
      <c r="Z4256" s="23"/>
      <c r="AA4256" s="33">
        <v>5</v>
      </c>
      <c r="AB4256" s="295" t="str">
        <f t="shared" si="355"/>
        <v>年間</v>
      </c>
      <c r="AC4256" s="268"/>
      <c r="AD4256" s="23">
        <v>1</v>
      </c>
      <c r="AE4256" s="134">
        <v>20220</v>
      </c>
      <c r="AF4256" s="26">
        <f t="shared" si="354"/>
        <v>20220</v>
      </c>
      <c r="AG4256" s="27">
        <v>43191</v>
      </c>
      <c r="AH4256" s="168">
        <v>43191</v>
      </c>
      <c r="AI4256" s="29" t="s">
        <v>15151</v>
      </c>
      <c r="AJ4256" s="178">
        <f t="shared" si="352"/>
        <v>45016</v>
      </c>
      <c r="AK4256" s="23" t="s">
        <v>20581</v>
      </c>
      <c r="AL4256" s="23" t="s">
        <v>20593</v>
      </c>
      <c r="AM4256" s="35">
        <v>43191</v>
      </c>
      <c r="AN4256" s="408">
        <f>IF($AA4256-data!$G$1=0,"　",IF(AK4256=0,"　",VLOOKUP($AK4256,data!$A$1:$H$264,8,FALSE)))</f>
        <v>0</v>
      </c>
      <c r="AO4256" s="35">
        <v>43305</v>
      </c>
      <c r="AP4256" s="134" t="s">
        <v>20605</v>
      </c>
      <c r="AQ4256" s="264" t="str">
        <f t="shared" si="351"/>
        <v/>
      </c>
    </row>
    <row r="4257" spans="1:43" ht="24.75" customHeight="1" x14ac:dyDescent="0.15">
      <c r="A4257" s="593">
        <v>4254</v>
      </c>
      <c r="B4257" s="23" t="s">
        <v>20573</v>
      </c>
      <c r="C4257" s="24" t="s">
        <v>20550</v>
      </c>
      <c r="D4257" s="23" t="s">
        <v>20551</v>
      </c>
      <c r="E4257" s="23" t="s">
        <v>20552</v>
      </c>
      <c r="F4257" s="24" t="s">
        <v>20331</v>
      </c>
      <c r="G4257" s="25" t="s">
        <v>20576</v>
      </c>
      <c r="H4257" s="23" t="s">
        <v>20577</v>
      </c>
      <c r="I4257" s="23" t="s">
        <v>20555</v>
      </c>
      <c r="J4257" s="25" t="s">
        <v>20578</v>
      </c>
      <c r="K4257" s="58" t="s">
        <v>20579</v>
      </c>
      <c r="L4257" s="58"/>
      <c r="M4257" s="23" t="s">
        <v>20580</v>
      </c>
      <c r="N4257" s="23"/>
      <c r="O4257" s="25"/>
      <c r="P4257" s="23"/>
      <c r="Q4257" s="25"/>
      <c r="R4257" s="58"/>
      <c r="S4257" s="23"/>
      <c r="T4257" s="23"/>
      <c r="U4257" s="25" t="s">
        <v>20560</v>
      </c>
      <c r="V4257" s="23" t="s">
        <v>20561</v>
      </c>
      <c r="W4257" s="25" t="s">
        <v>20562</v>
      </c>
      <c r="X4257" s="58" t="s">
        <v>20563</v>
      </c>
      <c r="Y4257" s="23" t="s">
        <v>20564</v>
      </c>
      <c r="Z4257" s="23"/>
      <c r="AA4257" s="33">
        <v>5</v>
      </c>
      <c r="AB4257" s="295" t="str">
        <f t="shared" si="355"/>
        <v>年間</v>
      </c>
      <c r="AC4257" s="268"/>
      <c r="AD4257" s="23">
        <v>1</v>
      </c>
      <c r="AE4257" s="134">
        <v>20220</v>
      </c>
      <c r="AF4257" s="26">
        <f t="shared" si="354"/>
        <v>20220</v>
      </c>
      <c r="AG4257" s="27">
        <v>43191</v>
      </c>
      <c r="AH4257" s="168">
        <v>43191</v>
      </c>
      <c r="AI4257" s="29" t="s">
        <v>15151</v>
      </c>
      <c r="AJ4257" s="178">
        <f t="shared" si="352"/>
        <v>45016</v>
      </c>
      <c r="AK4257" s="23" t="s">
        <v>20581</v>
      </c>
      <c r="AL4257" s="23" t="s">
        <v>20594</v>
      </c>
      <c r="AM4257" s="35">
        <v>43191</v>
      </c>
      <c r="AN4257" s="408">
        <f>IF($AA4257-data!$G$1=0,"　",IF(AK4257=0,"　",VLOOKUP($AK4257,data!$A$1:$H$264,8,FALSE)))</f>
        <v>0</v>
      </c>
      <c r="AO4257" s="35">
        <v>43305</v>
      </c>
      <c r="AP4257" s="134" t="s">
        <v>20605</v>
      </c>
      <c r="AQ4257" s="264" t="str">
        <f t="shared" si="351"/>
        <v/>
      </c>
    </row>
    <row r="4258" spans="1:43" ht="24.75" customHeight="1" x14ac:dyDescent="0.15">
      <c r="A4258" s="593">
        <v>4255</v>
      </c>
      <c r="B4258" s="23" t="s">
        <v>20573</v>
      </c>
      <c r="C4258" s="24" t="s">
        <v>20550</v>
      </c>
      <c r="D4258" s="23" t="s">
        <v>20551</v>
      </c>
      <c r="E4258" s="23" t="s">
        <v>20552</v>
      </c>
      <c r="F4258" s="24" t="s">
        <v>20331</v>
      </c>
      <c r="G4258" s="25" t="s">
        <v>20576</v>
      </c>
      <c r="H4258" s="23" t="s">
        <v>20577</v>
      </c>
      <c r="I4258" s="23" t="s">
        <v>20555</v>
      </c>
      <c r="J4258" s="25" t="s">
        <v>20578</v>
      </c>
      <c r="K4258" s="58" t="s">
        <v>20579</v>
      </c>
      <c r="L4258" s="58"/>
      <c r="M4258" s="23" t="s">
        <v>20580</v>
      </c>
      <c r="N4258" s="23"/>
      <c r="O4258" s="25"/>
      <c r="P4258" s="23"/>
      <c r="Q4258" s="25"/>
      <c r="R4258" s="58"/>
      <c r="S4258" s="23"/>
      <c r="T4258" s="23"/>
      <c r="U4258" s="25" t="s">
        <v>20560</v>
      </c>
      <c r="V4258" s="23" t="s">
        <v>20561</v>
      </c>
      <c r="W4258" s="25" t="s">
        <v>20562</v>
      </c>
      <c r="X4258" s="58" t="s">
        <v>20563</v>
      </c>
      <c r="Y4258" s="23" t="s">
        <v>20564</v>
      </c>
      <c r="Z4258" s="23"/>
      <c r="AA4258" s="33">
        <v>5</v>
      </c>
      <c r="AB4258" s="295" t="str">
        <f t="shared" si="355"/>
        <v>年間</v>
      </c>
      <c r="AC4258" s="268"/>
      <c r="AD4258" s="23">
        <v>1</v>
      </c>
      <c r="AE4258" s="134">
        <v>20220</v>
      </c>
      <c r="AF4258" s="26">
        <f t="shared" si="354"/>
        <v>20220</v>
      </c>
      <c r="AG4258" s="27">
        <v>43191</v>
      </c>
      <c r="AH4258" s="168">
        <v>43191</v>
      </c>
      <c r="AI4258" s="29" t="s">
        <v>15151</v>
      </c>
      <c r="AJ4258" s="178">
        <f t="shared" si="352"/>
        <v>45016</v>
      </c>
      <c r="AK4258" s="23" t="s">
        <v>20581</v>
      </c>
      <c r="AL4258" s="23" t="s">
        <v>20595</v>
      </c>
      <c r="AM4258" s="35">
        <v>43191</v>
      </c>
      <c r="AN4258" s="408">
        <f>IF($AA4258-data!$G$1=0,"　",IF(AK4258=0,"　",VLOOKUP($AK4258,data!$A$1:$H$264,8,FALSE)))</f>
        <v>0</v>
      </c>
      <c r="AO4258" s="35">
        <v>43305</v>
      </c>
      <c r="AP4258" s="134" t="s">
        <v>20605</v>
      </c>
      <c r="AQ4258" s="264" t="str">
        <f t="shared" si="351"/>
        <v/>
      </c>
    </row>
    <row r="4259" spans="1:43" ht="24.75" customHeight="1" x14ac:dyDescent="0.15">
      <c r="A4259" s="593">
        <v>4256</v>
      </c>
      <c r="B4259" s="23" t="s">
        <v>20573</v>
      </c>
      <c r="C4259" s="24" t="s">
        <v>20550</v>
      </c>
      <c r="D4259" s="23" t="s">
        <v>20551</v>
      </c>
      <c r="E4259" s="23" t="s">
        <v>20552</v>
      </c>
      <c r="F4259" s="24" t="s">
        <v>20331</v>
      </c>
      <c r="G4259" s="25" t="s">
        <v>20576</v>
      </c>
      <c r="H4259" s="23" t="s">
        <v>20577</v>
      </c>
      <c r="I4259" s="23" t="s">
        <v>20555</v>
      </c>
      <c r="J4259" s="25" t="s">
        <v>20578</v>
      </c>
      <c r="K4259" s="58" t="s">
        <v>20579</v>
      </c>
      <c r="L4259" s="58"/>
      <c r="M4259" s="23" t="s">
        <v>20580</v>
      </c>
      <c r="N4259" s="23"/>
      <c r="O4259" s="25"/>
      <c r="P4259" s="23"/>
      <c r="Q4259" s="25"/>
      <c r="R4259" s="58"/>
      <c r="S4259" s="23"/>
      <c r="T4259" s="23"/>
      <c r="U4259" s="25" t="s">
        <v>20560</v>
      </c>
      <c r="V4259" s="23" t="s">
        <v>20561</v>
      </c>
      <c r="W4259" s="25" t="s">
        <v>20562</v>
      </c>
      <c r="X4259" s="58" t="s">
        <v>20563</v>
      </c>
      <c r="Y4259" s="23" t="s">
        <v>20564</v>
      </c>
      <c r="Z4259" s="23"/>
      <c r="AA4259" s="33">
        <v>5</v>
      </c>
      <c r="AB4259" s="295" t="str">
        <f t="shared" si="355"/>
        <v>年間</v>
      </c>
      <c r="AC4259" s="268"/>
      <c r="AD4259" s="23">
        <v>1</v>
      </c>
      <c r="AE4259" s="134">
        <v>20220</v>
      </c>
      <c r="AF4259" s="26">
        <f t="shared" si="354"/>
        <v>20220</v>
      </c>
      <c r="AG4259" s="27">
        <v>43191</v>
      </c>
      <c r="AH4259" s="168">
        <v>43191</v>
      </c>
      <c r="AI4259" s="29" t="s">
        <v>15151</v>
      </c>
      <c r="AJ4259" s="178">
        <f t="shared" si="352"/>
        <v>45016</v>
      </c>
      <c r="AK4259" s="23" t="s">
        <v>20581</v>
      </c>
      <c r="AL4259" s="23" t="s">
        <v>20596</v>
      </c>
      <c r="AM4259" s="35">
        <v>43191</v>
      </c>
      <c r="AN4259" s="408">
        <f>IF($AA4259-data!$G$1=0,"　",IF(AK4259=0,"　",VLOOKUP($AK4259,data!$A$1:$H$264,8,FALSE)))</f>
        <v>0</v>
      </c>
      <c r="AO4259" s="35">
        <v>43305</v>
      </c>
      <c r="AP4259" s="134" t="s">
        <v>20605</v>
      </c>
      <c r="AQ4259" s="264" t="str">
        <f t="shared" si="351"/>
        <v/>
      </c>
    </row>
    <row r="4260" spans="1:43" ht="24.75" customHeight="1" x14ac:dyDescent="0.15">
      <c r="A4260" s="593">
        <v>4257</v>
      </c>
      <c r="B4260" s="23" t="s">
        <v>20573</v>
      </c>
      <c r="C4260" s="24" t="s">
        <v>20550</v>
      </c>
      <c r="D4260" s="23" t="s">
        <v>20551</v>
      </c>
      <c r="E4260" s="23" t="s">
        <v>20552</v>
      </c>
      <c r="F4260" s="24" t="s">
        <v>20331</v>
      </c>
      <c r="G4260" s="25" t="s">
        <v>20576</v>
      </c>
      <c r="H4260" s="23" t="s">
        <v>20577</v>
      </c>
      <c r="I4260" s="23" t="s">
        <v>20555</v>
      </c>
      <c r="J4260" s="25" t="s">
        <v>20578</v>
      </c>
      <c r="K4260" s="58" t="s">
        <v>20579</v>
      </c>
      <c r="L4260" s="58"/>
      <c r="M4260" s="23" t="s">
        <v>20580</v>
      </c>
      <c r="N4260" s="23"/>
      <c r="O4260" s="25"/>
      <c r="P4260" s="23"/>
      <c r="Q4260" s="25"/>
      <c r="R4260" s="58"/>
      <c r="S4260" s="23"/>
      <c r="T4260" s="23"/>
      <c r="U4260" s="25" t="s">
        <v>20560</v>
      </c>
      <c r="V4260" s="23" t="s">
        <v>20561</v>
      </c>
      <c r="W4260" s="25" t="s">
        <v>20562</v>
      </c>
      <c r="X4260" s="58" t="s">
        <v>20563</v>
      </c>
      <c r="Y4260" s="23" t="s">
        <v>20564</v>
      </c>
      <c r="Z4260" s="23"/>
      <c r="AA4260" s="33">
        <v>5</v>
      </c>
      <c r="AB4260" s="295" t="str">
        <f t="shared" si="355"/>
        <v>年間</v>
      </c>
      <c r="AC4260" s="268"/>
      <c r="AD4260" s="23">
        <v>1</v>
      </c>
      <c r="AE4260" s="134">
        <v>20220</v>
      </c>
      <c r="AF4260" s="26">
        <f t="shared" si="354"/>
        <v>20220</v>
      </c>
      <c r="AG4260" s="27">
        <v>43191</v>
      </c>
      <c r="AH4260" s="168">
        <v>43191</v>
      </c>
      <c r="AI4260" s="29" t="s">
        <v>15151</v>
      </c>
      <c r="AJ4260" s="178">
        <f t="shared" si="352"/>
        <v>45016</v>
      </c>
      <c r="AK4260" s="23" t="s">
        <v>20581</v>
      </c>
      <c r="AL4260" s="23" t="s">
        <v>20597</v>
      </c>
      <c r="AM4260" s="35">
        <v>43191</v>
      </c>
      <c r="AN4260" s="408">
        <f>IF($AA4260-data!$G$1=0,"　",IF(AK4260=0,"　",VLOOKUP($AK4260,data!$A$1:$H$264,8,FALSE)))</f>
        <v>0</v>
      </c>
      <c r="AO4260" s="35">
        <v>43305</v>
      </c>
      <c r="AP4260" s="134" t="s">
        <v>20605</v>
      </c>
      <c r="AQ4260" s="264" t="str">
        <f t="shared" si="351"/>
        <v/>
      </c>
    </row>
    <row r="4261" spans="1:43" ht="24.75" customHeight="1" x14ac:dyDescent="0.15">
      <c r="A4261" s="593">
        <v>4258</v>
      </c>
      <c r="B4261" s="23" t="s">
        <v>20573</v>
      </c>
      <c r="C4261" s="24" t="s">
        <v>20550</v>
      </c>
      <c r="D4261" s="23" t="s">
        <v>20551</v>
      </c>
      <c r="E4261" s="23" t="s">
        <v>20552</v>
      </c>
      <c r="F4261" s="24" t="s">
        <v>20331</v>
      </c>
      <c r="G4261" s="25" t="s">
        <v>20576</v>
      </c>
      <c r="H4261" s="23" t="s">
        <v>20577</v>
      </c>
      <c r="I4261" s="23" t="s">
        <v>20555</v>
      </c>
      <c r="J4261" s="25" t="s">
        <v>20578</v>
      </c>
      <c r="K4261" s="58" t="s">
        <v>20579</v>
      </c>
      <c r="L4261" s="58"/>
      <c r="M4261" s="23" t="s">
        <v>20580</v>
      </c>
      <c r="N4261" s="23"/>
      <c r="O4261" s="25"/>
      <c r="P4261" s="23"/>
      <c r="Q4261" s="25"/>
      <c r="R4261" s="58"/>
      <c r="S4261" s="23"/>
      <c r="T4261" s="23"/>
      <c r="U4261" s="25" t="s">
        <v>20560</v>
      </c>
      <c r="V4261" s="23" t="s">
        <v>20561</v>
      </c>
      <c r="W4261" s="25" t="s">
        <v>20562</v>
      </c>
      <c r="X4261" s="58" t="s">
        <v>20563</v>
      </c>
      <c r="Y4261" s="23" t="s">
        <v>20564</v>
      </c>
      <c r="Z4261" s="23"/>
      <c r="AA4261" s="33">
        <v>5</v>
      </c>
      <c r="AB4261" s="295" t="str">
        <f t="shared" si="355"/>
        <v>年間</v>
      </c>
      <c r="AC4261" s="268"/>
      <c r="AD4261" s="23">
        <v>1</v>
      </c>
      <c r="AE4261" s="134">
        <v>20220</v>
      </c>
      <c r="AF4261" s="26">
        <f t="shared" si="354"/>
        <v>20220</v>
      </c>
      <c r="AG4261" s="27">
        <v>43191</v>
      </c>
      <c r="AH4261" s="168">
        <v>43191</v>
      </c>
      <c r="AI4261" s="29" t="s">
        <v>15151</v>
      </c>
      <c r="AJ4261" s="178">
        <f t="shared" si="352"/>
        <v>45016</v>
      </c>
      <c r="AK4261" s="23" t="s">
        <v>20581</v>
      </c>
      <c r="AL4261" s="23" t="s">
        <v>20598</v>
      </c>
      <c r="AM4261" s="35">
        <v>43191</v>
      </c>
      <c r="AN4261" s="408">
        <f>IF($AA4261-data!$G$1=0,"　",IF(AK4261=0,"　",VLOOKUP($AK4261,data!$A$1:$H$264,8,FALSE)))</f>
        <v>0</v>
      </c>
      <c r="AO4261" s="35">
        <v>43305</v>
      </c>
      <c r="AP4261" s="134" t="s">
        <v>20605</v>
      </c>
      <c r="AQ4261" s="264" t="str">
        <f t="shared" si="351"/>
        <v/>
      </c>
    </row>
    <row r="4262" spans="1:43" ht="24.75" customHeight="1" x14ac:dyDescent="0.15">
      <c r="A4262" s="593">
        <v>4259</v>
      </c>
      <c r="B4262" s="23" t="s">
        <v>20574</v>
      </c>
      <c r="C4262" s="24" t="s">
        <v>20550</v>
      </c>
      <c r="D4262" s="23" t="s">
        <v>20551</v>
      </c>
      <c r="E4262" s="23" t="s">
        <v>20552</v>
      </c>
      <c r="F4262" s="24" t="s">
        <v>20331</v>
      </c>
      <c r="G4262" s="25" t="s">
        <v>20576</v>
      </c>
      <c r="H4262" s="23" t="s">
        <v>20577</v>
      </c>
      <c r="I4262" s="23" t="s">
        <v>20555</v>
      </c>
      <c r="J4262" s="25" t="s">
        <v>20578</v>
      </c>
      <c r="K4262" s="58" t="s">
        <v>20579</v>
      </c>
      <c r="L4262" s="58"/>
      <c r="M4262" s="23" t="s">
        <v>20580</v>
      </c>
      <c r="N4262" s="23"/>
      <c r="O4262" s="25"/>
      <c r="P4262" s="23"/>
      <c r="Q4262" s="25"/>
      <c r="R4262" s="58"/>
      <c r="S4262" s="23"/>
      <c r="T4262" s="23"/>
      <c r="U4262" s="25" t="s">
        <v>20560</v>
      </c>
      <c r="V4262" s="23" t="s">
        <v>20561</v>
      </c>
      <c r="W4262" s="25" t="s">
        <v>20562</v>
      </c>
      <c r="X4262" s="58" t="s">
        <v>20563</v>
      </c>
      <c r="Y4262" s="23" t="s">
        <v>20564</v>
      </c>
      <c r="Z4262" s="23"/>
      <c r="AA4262" s="33">
        <v>5</v>
      </c>
      <c r="AB4262" s="295" t="str">
        <f t="shared" si="355"/>
        <v>年間</v>
      </c>
      <c r="AC4262" s="268"/>
      <c r="AD4262" s="23">
        <v>1</v>
      </c>
      <c r="AE4262" s="134">
        <v>238200</v>
      </c>
      <c r="AF4262" s="26">
        <f t="shared" si="354"/>
        <v>238200</v>
      </c>
      <c r="AG4262" s="27">
        <v>43191</v>
      </c>
      <c r="AH4262" s="168">
        <v>43191</v>
      </c>
      <c r="AI4262" s="29" t="s">
        <v>15151</v>
      </c>
      <c r="AJ4262" s="178">
        <f t="shared" si="352"/>
        <v>45016</v>
      </c>
      <c r="AK4262" s="23" t="s">
        <v>20582</v>
      </c>
      <c r="AL4262" s="23" t="s">
        <v>20583</v>
      </c>
      <c r="AM4262" s="35">
        <v>43191</v>
      </c>
      <c r="AN4262" s="408" t="str">
        <f>IF($AA4262-data!$G$1=0,"　",IF(AK4262=0,"　",VLOOKUP($AK4262,data!$A$1:$H$264,8,FALSE)))</f>
        <v>消耗部品交換対象</v>
      </c>
      <c r="AO4262" s="35">
        <v>43305</v>
      </c>
      <c r="AP4262" s="134" t="s">
        <v>20605</v>
      </c>
      <c r="AQ4262" s="264">
        <f t="shared" si="351"/>
        <v>44256</v>
      </c>
    </row>
    <row r="4263" spans="1:43" ht="24.75" customHeight="1" x14ac:dyDescent="0.15">
      <c r="A4263" s="593">
        <v>4260</v>
      </c>
      <c r="B4263" s="23" t="s">
        <v>20575</v>
      </c>
      <c r="C4263" s="24" t="s">
        <v>20550</v>
      </c>
      <c r="D4263" s="23" t="s">
        <v>20551</v>
      </c>
      <c r="E4263" s="23" t="s">
        <v>20552</v>
      </c>
      <c r="F4263" s="24" t="s">
        <v>20331</v>
      </c>
      <c r="G4263" s="25" t="s">
        <v>20576</v>
      </c>
      <c r="H4263" s="23" t="s">
        <v>20577</v>
      </c>
      <c r="I4263" s="23" t="s">
        <v>20555</v>
      </c>
      <c r="J4263" s="25" t="s">
        <v>20578</v>
      </c>
      <c r="K4263" s="58" t="s">
        <v>20579</v>
      </c>
      <c r="L4263" s="58"/>
      <c r="M4263" s="23" t="s">
        <v>20580</v>
      </c>
      <c r="N4263" s="23"/>
      <c r="O4263" s="25"/>
      <c r="P4263" s="23"/>
      <c r="Q4263" s="25"/>
      <c r="R4263" s="58"/>
      <c r="S4263" s="23"/>
      <c r="T4263" s="23"/>
      <c r="U4263" s="25" t="s">
        <v>20560</v>
      </c>
      <c r="V4263" s="23" t="s">
        <v>20561</v>
      </c>
      <c r="W4263" s="25" t="s">
        <v>20562</v>
      </c>
      <c r="X4263" s="58" t="s">
        <v>20563</v>
      </c>
      <c r="Y4263" s="23" t="s">
        <v>20564</v>
      </c>
      <c r="Z4263" s="23"/>
      <c r="AA4263" s="33">
        <v>5</v>
      </c>
      <c r="AB4263" s="295" t="str">
        <f t="shared" si="355"/>
        <v>年間</v>
      </c>
      <c r="AC4263" s="268"/>
      <c r="AD4263" s="23">
        <v>1</v>
      </c>
      <c r="AE4263" s="134">
        <v>75000</v>
      </c>
      <c r="AF4263" s="26">
        <f t="shared" si="354"/>
        <v>75000</v>
      </c>
      <c r="AG4263" s="27">
        <v>43191</v>
      </c>
      <c r="AH4263" s="168">
        <v>43191</v>
      </c>
      <c r="AI4263" s="29" t="s">
        <v>15151</v>
      </c>
      <c r="AJ4263" s="178">
        <f t="shared" si="352"/>
        <v>45016</v>
      </c>
      <c r="AK4263" s="23" t="s">
        <v>20584</v>
      </c>
      <c r="AL4263" s="23" t="s">
        <v>20599</v>
      </c>
      <c r="AM4263" s="35">
        <v>43191</v>
      </c>
      <c r="AN4263" s="408" t="str">
        <f>IF($AA4263-data!$G$1=0,"　",IF(AK4263=0,"　",VLOOKUP($AK4263,data!$A$1:$H$264,8,FALSE)))</f>
        <v>消耗部品交換対象</v>
      </c>
      <c r="AO4263" s="35">
        <v>43305</v>
      </c>
      <c r="AP4263" s="134" t="s">
        <v>20605</v>
      </c>
      <c r="AQ4263" s="264">
        <f t="shared" si="351"/>
        <v>44256</v>
      </c>
    </row>
    <row r="4264" spans="1:43" ht="24.75" customHeight="1" x14ac:dyDescent="0.15">
      <c r="A4264" s="593">
        <v>4261</v>
      </c>
      <c r="B4264" s="23" t="s">
        <v>20575</v>
      </c>
      <c r="C4264" s="24" t="s">
        <v>20550</v>
      </c>
      <c r="D4264" s="23" t="s">
        <v>20551</v>
      </c>
      <c r="E4264" s="23" t="s">
        <v>20552</v>
      </c>
      <c r="F4264" s="24" t="s">
        <v>20331</v>
      </c>
      <c r="G4264" s="25" t="s">
        <v>20576</v>
      </c>
      <c r="H4264" s="23" t="s">
        <v>20577</v>
      </c>
      <c r="I4264" s="23" t="s">
        <v>20555</v>
      </c>
      <c r="J4264" s="25" t="s">
        <v>20578</v>
      </c>
      <c r="K4264" s="58" t="s">
        <v>20579</v>
      </c>
      <c r="L4264" s="58"/>
      <c r="M4264" s="23" t="s">
        <v>20580</v>
      </c>
      <c r="N4264" s="23"/>
      <c r="O4264" s="25"/>
      <c r="P4264" s="23"/>
      <c r="Q4264" s="25"/>
      <c r="R4264" s="58"/>
      <c r="S4264" s="23"/>
      <c r="T4264" s="23"/>
      <c r="U4264" s="25" t="s">
        <v>20560</v>
      </c>
      <c r="V4264" s="23" t="s">
        <v>20561</v>
      </c>
      <c r="W4264" s="25" t="s">
        <v>20562</v>
      </c>
      <c r="X4264" s="58" t="s">
        <v>20563</v>
      </c>
      <c r="Y4264" s="23" t="s">
        <v>20564</v>
      </c>
      <c r="Z4264" s="23"/>
      <c r="AA4264" s="33">
        <v>5</v>
      </c>
      <c r="AB4264" s="295" t="str">
        <f t="shared" si="355"/>
        <v>年間</v>
      </c>
      <c r="AC4264" s="268"/>
      <c r="AD4264" s="23">
        <v>1</v>
      </c>
      <c r="AE4264" s="134">
        <v>75000</v>
      </c>
      <c r="AF4264" s="26">
        <f t="shared" si="354"/>
        <v>75000</v>
      </c>
      <c r="AG4264" s="27">
        <v>43191</v>
      </c>
      <c r="AH4264" s="168">
        <v>43191</v>
      </c>
      <c r="AI4264" s="29" t="s">
        <v>15151</v>
      </c>
      <c r="AJ4264" s="178">
        <f t="shared" si="352"/>
        <v>45016</v>
      </c>
      <c r="AK4264" s="23" t="s">
        <v>20584</v>
      </c>
      <c r="AL4264" s="23" t="s">
        <v>20600</v>
      </c>
      <c r="AM4264" s="35">
        <v>43191</v>
      </c>
      <c r="AN4264" s="408" t="str">
        <f>IF($AA4264-data!$G$1=0,"　",IF(AK4264=0,"　",VLOOKUP($AK4264,data!$A$1:$H$264,8,FALSE)))</f>
        <v>消耗部品交換対象</v>
      </c>
      <c r="AO4264" s="35">
        <v>43305</v>
      </c>
      <c r="AP4264" s="134" t="s">
        <v>20605</v>
      </c>
      <c r="AQ4264" s="264">
        <f t="shared" si="351"/>
        <v>44256</v>
      </c>
    </row>
    <row r="4265" spans="1:43" ht="24.75" customHeight="1" x14ac:dyDescent="0.15">
      <c r="A4265" s="593">
        <v>4262</v>
      </c>
      <c r="B4265" s="23" t="s">
        <v>20575</v>
      </c>
      <c r="C4265" s="24" t="s">
        <v>20550</v>
      </c>
      <c r="D4265" s="23" t="s">
        <v>20551</v>
      </c>
      <c r="E4265" s="23" t="s">
        <v>20552</v>
      </c>
      <c r="F4265" s="24" t="s">
        <v>20331</v>
      </c>
      <c r="G4265" s="25" t="s">
        <v>20576</v>
      </c>
      <c r="H4265" s="23" t="s">
        <v>20577</v>
      </c>
      <c r="I4265" s="23" t="s">
        <v>20555</v>
      </c>
      <c r="J4265" s="25" t="s">
        <v>20578</v>
      </c>
      <c r="K4265" s="58" t="s">
        <v>20579</v>
      </c>
      <c r="L4265" s="58"/>
      <c r="M4265" s="23" t="s">
        <v>20580</v>
      </c>
      <c r="N4265" s="23"/>
      <c r="O4265" s="25"/>
      <c r="P4265" s="23"/>
      <c r="Q4265" s="25"/>
      <c r="R4265" s="58"/>
      <c r="S4265" s="23"/>
      <c r="T4265" s="23"/>
      <c r="U4265" s="25" t="s">
        <v>20560</v>
      </c>
      <c r="V4265" s="23" t="s">
        <v>20561</v>
      </c>
      <c r="W4265" s="25" t="s">
        <v>20562</v>
      </c>
      <c r="X4265" s="58" t="s">
        <v>20563</v>
      </c>
      <c r="Y4265" s="23" t="s">
        <v>20564</v>
      </c>
      <c r="Z4265" s="23"/>
      <c r="AA4265" s="33">
        <v>5</v>
      </c>
      <c r="AB4265" s="295" t="str">
        <f t="shared" si="355"/>
        <v>年間</v>
      </c>
      <c r="AC4265" s="268"/>
      <c r="AD4265" s="23">
        <v>1</v>
      </c>
      <c r="AE4265" s="134">
        <v>75000</v>
      </c>
      <c r="AF4265" s="26">
        <f t="shared" si="354"/>
        <v>75000</v>
      </c>
      <c r="AG4265" s="27">
        <v>43191</v>
      </c>
      <c r="AH4265" s="168">
        <v>43191</v>
      </c>
      <c r="AI4265" s="29" t="s">
        <v>15151</v>
      </c>
      <c r="AJ4265" s="178">
        <f t="shared" si="352"/>
        <v>45016</v>
      </c>
      <c r="AK4265" s="23" t="s">
        <v>20584</v>
      </c>
      <c r="AL4265" s="23" t="s">
        <v>20601</v>
      </c>
      <c r="AM4265" s="35">
        <v>43191</v>
      </c>
      <c r="AN4265" s="408" t="str">
        <f>IF($AA4265-data!$G$1=0,"　",IF(AK4265=0,"　",VLOOKUP($AK4265,data!$A$1:$H$264,8,FALSE)))</f>
        <v>消耗部品交換対象</v>
      </c>
      <c r="AO4265" s="35">
        <v>43305</v>
      </c>
      <c r="AP4265" s="134" t="s">
        <v>20605</v>
      </c>
      <c r="AQ4265" s="264">
        <f t="shared" si="351"/>
        <v>44256</v>
      </c>
    </row>
    <row r="4266" spans="1:43" ht="24.75" customHeight="1" x14ac:dyDescent="0.15">
      <c r="A4266" s="593">
        <v>4263</v>
      </c>
      <c r="B4266" s="23" t="s">
        <v>20575</v>
      </c>
      <c r="C4266" s="24" t="s">
        <v>20550</v>
      </c>
      <c r="D4266" s="23" t="s">
        <v>20551</v>
      </c>
      <c r="E4266" s="23" t="s">
        <v>20552</v>
      </c>
      <c r="F4266" s="24" t="s">
        <v>20331</v>
      </c>
      <c r="G4266" s="25" t="s">
        <v>20576</v>
      </c>
      <c r="H4266" s="23" t="s">
        <v>20577</v>
      </c>
      <c r="I4266" s="23" t="s">
        <v>20555</v>
      </c>
      <c r="J4266" s="25" t="s">
        <v>20578</v>
      </c>
      <c r="K4266" s="58" t="s">
        <v>20579</v>
      </c>
      <c r="L4266" s="58"/>
      <c r="M4266" s="23" t="s">
        <v>20580</v>
      </c>
      <c r="N4266" s="23"/>
      <c r="O4266" s="25"/>
      <c r="P4266" s="23"/>
      <c r="Q4266" s="25"/>
      <c r="R4266" s="58"/>
      <c r="S4266" s="23"/>
      <c r="T4266" s="23"/>
      <c r="U4266" s="25" t="s">
        <v>20560</v>
      </c>
      <c r="V4266" s="23" t="s">
        <v>20561</v>
      </c>
      <c r="W4266" s="25" t="s">
        <v>20562</v>
      </c>
      <c r="X4266" s="58" t="s">
        <v>20563</v>
      </c>
      <c r="Y4266" s="23" t="s">
        <v>20564</v>
      </c>
      <c r="Z4266" s="23"/>
      <c r="AA4266" s="33">
        <v>5</v>
      </c>
      <c r="AB4266" s="295" t="str">
        <f t="shared" si="355"/>
        <v>年間</v>
      </c>
      <c r="AC4266" s="268"/>
      <c r="AD4266" s="23">
        <v>1</v>
      </c>
      <c r="AE4266" s="134">
        <v>75000</v>
      </c>
      <c r="AF4266" s="26">
        <f t="shared" si="354"/>
        <v>75000</v>
      </c>
      <c r="AG4266" s="27">
        <v>43191</v>
      </c>
      <c r="AH4266" s="168">
        <v>43191</v>
      </c>
      <c r="AI4266" s="29" t="s">
        <v>15151</v>
      </c>
      <c r="AJ4266" s="178">
        <f t="shared" si="352"/>
        <v>45016</v>
      </c>
      <c r="AK4266" s="23" t="s">
        <v>20584</v>
      </c>
      <c r="AL4266" s="23" t="s">
        <v>20602</v>
      </c>
      <c r="AM4266" s="35">
        <v>43191</v>
      </c>
      <c r="AN4266" s="408" t="str">
        <f>IF($AA4266-data!$G$1=0,"　",IF(AK4266=0,"　",VLOOKUP($AK4266,data!$A$1:$H$264,8,FALSE)))</f>
        <v>消耗部品交換対象</v>
      </c>
      <c r="AO4266" s="35">
        <v>43305</v>
      </c>
      <c r="AP4266" s="134" t="s">
        <v>20605</v>
      </c>
      <c r="AQ4266" s="264">
        <f t="shared" si="351"/>
        <v>44256</v>
      </c>
    </row>
    <row r="4267" spans="1:43" ht="24.75" customHeight="1" x14ac:dyDescent="0.15">
      <c r="A4267" s="593">
        <v>4264</v>
      </c>
      <c r="B4267" s="23" t="s">
        <v>20575</v>
      </c>
      <c r="C4267" s="24" t="s">
        <v>20550</v>
      </c>
      <c r="D4267" s="23" t="s">
        <v>20551</v>
      </c>
      <c r="E4267" s="23" t="s">
        <v>20552</v>
      </c>
      <c r="F4267" s="24" t="s">
        <v>20331</v>
      </c>
      <c r="G4267" s="25" t="s">
        <v>20576</v>
      </c>
      <c r="H4267" s="23" t="s">
        <v>20577</v>
      </c>
      <c r="I4267" s="23" t="s">
        <v>20555</v>
      </c>
      <c r="J4267" s="25" t="s">
        <v>20578</v>
      </c>
      <c r="K4267" s="58" t="s">
        <v>20579</v>
      </c>
      <c r="L4267" s="58"/>
      <c r="M4267" s="23" t="s">
        <v>20580</v>
      </c>
      <c r="N4267" s="23"/>
      <c r="O4267" s="25"/>
      <c r="P4267" s="23"/>
      <c r="Q4267" s="25"/>
      <c r="R4267" s="58"/>
      <c r="S4267" s="23"/>
      <c r="T4267" s="23"/>
      <c r="U4267" s="25" t="s">
        <v>20560</v>
      </c>
      <c r="V4267" s="23" t="s">
        <v>20561</v>
      </c>
      <c r="W4267" s="25" t="s">
        <v>20562</v>
      </c>
      <c r="X4267" s="58" t="s">
        <v>20563</v>
      </c>
      <c r="Y4267" s="23" t="s">
        <v>20564</v>
      </c>
      <c r="Z4267" s="23"/>
      <c r="AA4267" s="33">
        <v>5</v>
      </c>
      <c r="AB4267" s="295" t="str">
        <f t="shared" si="355"/>
        <v>年間</v>
      </c>
      <c r="AC4267" s="268"/>
      <c r="AD4267" s="23">
        <v>1</v>
      </c>
      <c r="AE4267" s="134">
        <v>75000</v>
      </c>
      <c r="AF4267" s="26">
        <f t="shared" si="354"/>
        <v>75000</v>
      </c>
      <c r="AG4267" s="27">
        <v>43191</v>
      </c>
      <c r="AH4267" s="168">
        <v>43191</v>
      </c>
      <c r="AI4267" s="29" t="s">
        <v>15151</v>
      </c>
      <c r="AJ4267" s="178">
        <f t="shared" si="352"/>
        <v>45016</v>
      </c>
      <c r="AK4267" s="23" t="s">
        <v>20584</v>
      </c>
      <c r="AL4267" s="23" t="s">
        <v>20603</v>
      </c>
      <c r="AM4267" s="35">
        <v>43191</v>
      </c>
      <c r="AN4267" s="408" t="str">
        <f>IF($AA4267-data!$G$1=0,"　",IF(AK4267=0,"　",VLOOKUP($AK4267,data!$A$1:$H$264,8,FALSE)))</f>
        <v>消耗部品交換対象</v>
      </c>
      <c r="AO4267" s="35">
        <v>43305</v>
      </c>
      <c r="AP4267" s="134" t="s">
        <v>20605</v>
      </c>
      <c r="AQ4267" s="264">
        <f t="shared" si="351"/>
        <v>44256</v>
      </c>
    </row>
    <row r="4268" spans="1:43" ht="24.75" customHeight="1" x14ac:dyDescent="0.15">
      <c r="A4268" s="593">
        <v>4265</v>
      </c>
      <c r="B4268" s="23" t="s">
        <v>20575</v>
      </c>
      <c r="C4268" s="24" t="s">
        <v>20550</v>
      </c>
      <c r="D4268" s="23" t="s">
        <v>20551</v>
      </c>
      <c r="E4268" s="23" t="s">
        <v>20552</v>
      </c>
      <c r="F4268" s="24" t="s">
        <v>20331</v>
      </c>
      <c r="G4268" s="25" t="s">
        <v>20576</v>
      </c>
      <c r="H4268" s="23" t="s">
        <v>20577</v>
      </c>
      <c r="I4268" s="23" t="s">
        <v>20555</v>
      </c>
      <c r="J4268" s="25" t="s">
        <v>20578</v>
      </c>
      <c r="K4268" s="58" t="s">
        <v>20579</v>
      </c>
      <c r="L4268" s="58"/>
      <c r="M4268" s="23" t="s">
        <v>20580</v>
      </c>
      <c r="N4268" s="23"/>
      <c r="O4268" s="25"/>
      <c r="P4268" s="23"/>
      <c r="Q4268" s="25"/>
      <c r="R4268" s="58"/>
      <c r="S4268" s="23"/>
      <c r="T4268" s="23"/>
      <c r="U4268" s="25" t="s">
        <v>20560</v>
      </c>
      <c r="V4268" s="23" t="s">
        <v>20561</v>
      </c>
      <c r="W4268" s="25" t="s">
        <v>20562</v>
      </c>
      <c r="X4268" s="58" t="s">
        <v>20563</v>
      </c>
      <c r="Y4268" s="23" t="s">
        <v>20564</v>
      </c>
      <c r="Z4268" s="23"/>
      <c r="AA4268" s="33">
        <v>5</v>
      </c>
      <c r="AB4268" s="295" t="str">
        <f t="shared" si="355"/>
        <v>年間</v>
      </c>
      <c r="AC4268" s="268"/>
      <c r="AD4268" s="23">
        <v>1</v>
      </c>
      <c r="AE4268" s="134">
        <v>75000</v>
      </c>
      <c r="AF4268" s="26">
        <f t="shared" si="354"/>
        <v>75000</v>
      </c>
      <c r="AG4268" s="27">
        <v>43191</v>
      </c>
      <c r="AH4268" s="168">
        <v>43191</v>
      </c>
      <c r="AI4268" s="29" t="s">
        <v>15151</v>
      </c>
      <c r="AJ4268" s="178">
        <f t="shared" si="352"/>
        <v>45016</v>
      </c>
      <c r="AK4268" s="23" t="s">
        <v>20584</v>
      </c>
      <c r="AL4268" s="23" t="s">
        <v>20604</v>
      </c>
      <c r="AM4268" s="35">
        <v>43191</v>
      </c>
      <c r="AN4268" s="408" t="str">
        <f>IF($AA4268-data!$G$1=0,"　",IF(AK4268=0,"　",VLOOKUP($AK4268,data!$A$1:$H$264,8,FALSE)))</f>
        <v>消耗部品交換対象</v>
      </c>
      <c r="AO4268" s="35">
        <v>43305</v>
      </c>
      <c r="AP4268" s="134" t="s">
        <v>20605</v>
      </c>
      <c r="AQ4268" s="264">
        <f t="shared" si="351"/>
        <v>44256</v>
      </c>
    </row>
    <row r="4269" spans="1:43" ht="24.75" customHeight="1" x14ac:dyDescent="0.15">
      <c r="A4269" s="593">
        <v>4266</v>
      </c>
      <c r="B4269" s="23" t="s">
        <v>21058</v>
      </c>
      <c r="C4269" s="24" t="s">
        <v>20609</v>
      </c>
      <c r="D4269" s="23" t="s">
        <v>20610</v>
      </c>
      <c r="E4269" s="23" t="s">
        <v>1511</v>
      </c>
      <c r="F4269" s="24" t="s">
        <v>20331</v>
      </c>
      <c r="G4269" s="25" t="s">
        <v>20642</v>
      </c>
      <c r="H4269" s="23" t="s">
        <v>20643</v>
      </c>
      <c r="I4269" s="23" t="s">
        <v>20644</v>
      </c>
      <c r="J4269" s="25" t="s">
        <v>20645</v>
      </c>
      <c r="K4269" s="58" t="s">
        <v>20646</v>
      </c>
      <c r="L4269" s="58"/>
      <c r="M4269" s="23" t="s">
        <v>20647</v>
      </c>
      <c r="N4269" s="23"/>
      <c r="O4269" s="25" t="s">
        <v>20648</v>
      </c>
      <c r="P4269" s="23" t="s">
        <v>20649</v>
      </c>
      <c r="Q4269" s="25" t="s">
        <v>20650</v>
      </c>
      <c r="R4269" s="58" t="s">
        <v>20651</v>
      </c>
      <c r="S4269" s="23" t="s">
        <v>20652</v>
      </c>
      <c r="T4269" s="23"/>
      <c r="U4269" s="25" t="s">
        <v>20656</v>
      </c>
      <c r="V4269" s="23" t="s">
        <v>20643</v>
      </c>
      <c r="W4269" s="25" t="s">
        <v>20654</v>
      </c>
      <c r="X4269" s="58" t="s">
        <v>20646</v>
      </c>
      <c r="Y4269" s="23" t="s">
        <v>20647</v>
      </c>
      <c r="Z4269" s="23"/>
      <c r="AA4269" s="33">
        <v>5</v>
      </c>
      <c r="AB4269" s="295" t="str">
        <f t="shared" ref="AB4269:AB4332" si="356">IF(ISBLANK($AA4269),"","年間")</f>
        <v>年間</v>
      </c>
      <c r="AC4269" s="268"/>
      <c r="AD4269" s="23">
        <v>1</v>
      </c>
      <c r="AE4269" s="134">
        <v>137400</v>
      </c>
      <c r="AF4269" s="26">
        <f t="shared" si="354"/>
        <v>137400</v>
      </c>
      <c r="AG4269" s="27">
        <v>43282</v>
      </c>
      <c r="AH4269" s="168">
        <v>43295</v>
      </c>
      <c r="AI4269" s="29" t="s">
        <v>15151</v>
      </c>
      <c r="AJ4269" s="178">
        <f t="shared" si="352"/>
        <v>45120</v>
      </c>
      <c r="AK4269" s="23" t="s">
        <v>20655</v>
      </c>
      <c r="AL4269" s="23" t="s">
        <v>20658</v>
      </c>
      <c r="AM4269" s="35">
        <v>43295</v>
      </c>
      <c r="AN4269" s="408" t="str">
        <f>IF($AA4269-data!$G$1=0,"　",IF(AK4269=0,"　",VLOOKUP($AK4269,data!$A$1:$H$264,8,FALSE)))</f>
        <v>消耗部品交換対象</v>
      </c>
      <c r="AO4269" s="35">
        <v>43305</v>
      </c>
      <c r="AP4269" s="134" t="s">
        <v>20613</v>
      </c>
      <c r="AQ4269" s="264">
        <f t="shared" si="351"/>
        <v>44361</v>
      </c>
    </row>
    <row r="4270" spans="1:43" ht="24.75" customHeight="1" x14ac:dyDescent="0.15">
      <c r="A4270" s="593">
        <v>4267</v>
      </c>
      <c r="B4270" s="23" t="s">
        <v>20606</v>
      </c>
      <c r="C4270" s="24" t="s">
        <v>20609</v>
      </c>
      <c r="D4270" s="23" t="s">
        <v>20610</v>
      </c>
      <c r="E4270" s="23" t="s">
        <v>1511</v>
      </c>
      <c r="F4270" s="24" t="s">
        <v>20331</v>
      </c>
      <c r="G4270" s="25" t="s">
        <v>20642</v>
      </c>
      <c r="H4270" s="23" t="s">
        <v>20643</v>
      </c>
      <c r="I4270" s="23" t="s">
        <v>20644</v>
      </c>
      <c r="J4270" s="25" t="s">
        <v>20645</v>
      </c>
      <c r="K4270" s="58" t="s">
        <v>20646</v>
      </c>
      <c r="L4270" s="58"/>
      <c r="M4270" s="23" t="s">
        <v>20647</v>
      </c>
      <c r="N4270" s="23"/>
      <c r="O4270" s="25" t="s">
        <v>20648</v>
      </c>
      <c r="P4270" s="23" t="s">
        <v>20649</v>
      </c>
      <c r="Q4270" s="25" t="s">
        <v>20650</v>
      </c>
      <c r="R4270" s="58" t="s">
        <v>20651</v>
      </c>
      <c r="S4270" s="23" t="s">
        <v>20652</v>
      </c>
      <c r="T4270" s="23"/>
      <c r="U4270" s="25" t="s">
        <v>20653</v>
      </c>
      <c r="V4270" s="23" t="s">
        <v>20643</v>
      </c>
      <c r="W4270" s="25" t="s">
        <v>20654</v>
      </c>
      <c r="X4270" s="58" t="s">
        <v>20646</v>
      </c>
      <c r="Y4270" s="23" t="s">
        <v>20647</v>
      </c>
      <c r="Z4270" s="23"/>
      <c r="AA4270" s="33">
        <v>5</v>
      </c>
      <c r="AB4270" s="295" t="str">
        <f t="shared" si="356"/>
        <v>年間</v>
      </c>
      <c r="AC4270" s="268"/>
      <c r="AD4270" s="23">
        <v>1</v>
      </c>
      <c r="AE4270" s="134">
        <v>137400</v>
      </c>
      <c r="AF4270" s="26">
        <f t="shared" si="354"/>
        <v>137400</v>
      </c>
      <c r="AG4270" s="27">
        <v>43282</v>
      </c>
      <c r="AH4270" s="168">
        <v>43295</v>
      </c>
      <c r="AI4270" s="29" t="s">
        <v>15151</v>
      </c>
      <c r="AJ4270" s="178">
        <f t="shared" si="352"/>
        <v>45120</v>
      </c>
      <c r="AK4270" s="23" t="s">
        <v>20611</v>
      </c>
      <c r="AL4270" s="23" t="s">
        <v>20659</v>
      </c>
      <c r="AM4270" s="35">
        <v>43295</v>
      </c>
      <c r="AN4270" s="408" t="str">
        <f>IF($AA4270-data!$G$1=0,"　",IF(AK4270=0,"　",VLOOKUP($AK4270,data!$A$1:$H$264,8,FALSE)))</f>
        <v>消耗部品交換対象</v>
      </c>
      <c r="AO4270" s="35">
        <v>43305</v>
      </c>
      <c r="AP4270" s="134" t="s">
        <v>20613</v>
      </c>
      <c r="AQ4270" s="264">
        <f t="shared" si="351"/>
        <v>44361</v>
      </c>
    </row>
    <row r="4271" spans="1:43" ht="24.75" customHeight="1" x14ac:dyDescent="0.15">
      <c r="A4271" s="593">
        <v>4268</v>
      </c>
      <c r="B4271" s="23" t="s">
        <v>20607</v>
      </c>
      <c r="C4271" s="24" t="s">
        <v>20609</v>
      </c>
      <c r="D4271" s="23" t="s">
        <v>20610</v>
      </c>
      <c r="E4271" s="23" t="s">
        <v>1511</v>
      </c>
      <c r="F4271" s="24" t="s">
        <v>20331</v>
      </c>
      <c r="G4271" s="25" t="s">
        <v>20642</v>
      </c>
      <c r="H4271" s="23" t="s">
        <v>20643</v>
      </c>
      <c r="I4271" s="23" t="s">
        <v>20644</v>
      </c>
      <c r="J4271" s="25" t="s">
        <v>20645</v>
      </c>
      <c r="K4271" s="58" t="s">
        <v>20646</v>
      </c>
      <c r="L4271" s="58"/>
      <c r="M4271" s="23" t="s">
        <v>20647</v>
      </c>
      <c r="N4271" s="23"/>
      <c r="O4271" s="25" t="s">
        <v>20648</v>
      </c>
      <c r="P4271" s="23" t="s">
        <v>20649</v>
      </c>
      <c r="Q4271" s="25" t="s">
        <v>20650</v>
      </c>
      <c r="R4271" s="58" t="s">
        <v>20651</v>
      </c>
      <c r="S4271" s="23" t="s">
        <v>20652</v>
      </c>
      <c r="T4271" s="23"/>
      <c r="U4271" s="25" t="s">
        <v>20653</v>
      </c>
      <c r="V4271" s="23" t="s">
        <v>20643</v>
      </c>
      <c r="W4271" s="25" t="s">
        <v>20654</v>
      </c>
      <c r="X4271" s="58" t="s">
        <v>20646</v>
      </c>
      <c r="Y4271" s="23" t="s">
        <v>20647</v>
      </c>
      <c r="Z4271" s="23"/>
      <c r="AA4271" s="33">
        <v>5</v>
      </c>
      <c r="AB4271" s="295" t="str">
        <f t="shared" si="356"/>
        <v>年間</v>
      </c>
      <c r="AC4271" s="268"/>
      <c r="AD4271" s="23">
        <v>1</v>
      </c>
      <c r="AE4271" s="134">
        <v>22080</v>
      </c>
      <c r="AF4271" s="26">
        <f t="shared" si="354"/>
        <v>22080</v>
      </c>
      <c r="AG4271" s="27">
        <v>43282</v>
      </c>
      <c r="AH4271" s="168">
        <v>43295</v>
      </c>
      <c r="AI4271" s="29" t="s">
        <v>15151</v>
      </c>
      <c r="AJ4271" s="178">
        <f t="shared" si="352"/>
        <v>45120</v>
      </c>
      <c r="AK4271" s="23" t="s">
        <v>19391</v>
      </c>
      <c r="AL4271" s="23" t="s">
        <v>20660</v>
      </c>
      <c r="AM4271" s="35">
        <v>43295</v>
      </c>
      <c r="AN4271" s="408">
        <f>IF($AA4271-data!$G$1=0,"　",IF(AK4271=0,"　",VLOOKUP($AK4271,data!$A$1:$H$264,8,FALSE)))</f>
        <v>0</v>
      </c>
      <c r="AO4271" s="35">
        <v>43305</v>
      </c>
      <c r="AP4271" s="134" t="s">
        <v>20613</v>
      </c>
      <c r="AQ4271" s="264" t="str">
        <f t="shared" si="351"/>
        <v/>
      </c>
    </row>
    <row r="4272" spans="1:43" ht="24.75" customHeight="1" x14ac:dyDescent="0.15">
      <c r="A4272" s="593">
        <v>4269</v>
      </c>
      <c r="B4272" s="23" t="s">
        <v>20607</v>
      </c>
      <c r="C4272" s="24" t="s">
        <v>20609</v>
      </c>
      <c r="D4272" s="23" t="s">
        <v>20610</v>
      </c>
      <c r="E4272" s="23" t="s">
        <v>1511</v>
      </c>
      <c r="F4272" s="24" t="s">
        <v>20331</v>
      </c>
      <c r="G4272" s="25" t="s">
        <v>20642</v>
      </c>
      <c r="H4272" s="23" t="s">
        <v>20643</v>
      </c>
      <c r="I4272" s="23" t="s">
        <v>20644</v>
      </c>
      <c r="J4272" s="25" t="s">
        <v>20645</v>
      </c>
      <c r="K4272" s="58" t="s">
        <v>20646</v>
      </c>
      <c r="L4272" s="58"/>
      <c r="M4272" s="23" t="s">
        <v>20647</v>
      </c>
      <c r="N4272" s="23"/>
      <c r="O4272" s="25" t="s">
        <v>20648</v>
      </c>
      <c r="P4272" s="23" t="s">
        <v>20649</v>
      </c>
      <c r="Q4272" s="25" t="s">
        <v>20650</v>
      </c>
      <c r="R4272" s="58" t="s">
        <v>20651</v>
      </c>
      <c r="S4272" s="23" t="s">
        <v>20652</v>
      </c>
      <c r="T4272" s="23"/>
      <c r="U4272" s="25" t="s">
        <v>20653</v>
      </c>
      <c r="V4272" s="23" t="s">
        <v>20643</v>
      </c>
      <c r="W4272" s="25" t="s">
        <v>20654</v>
      </c>
      <c r="X4272" s="58" t="s">
        <v>20646</v>
      </c>
      <c r="Y4272" s="23" t="s">
        <v>20647</v>
      </c>
      <c r="Z4272" s="23"/>
      <c r="AA4272" s="33">
        <v>5</v>
      </c>
      <c r="AB4272" s="295" t="str">
        <f t="shared" si="356"/>
        <v>年間</v>
      </c>
      <c r="AC4272" s="268"/>
      <c r="AD4272" s="23">
        <v>1</v>
      </c>
      <c r="AE4272" s="134">
        <v>22080</v>
      </c>
      <c r="AF4272" s="26">
        <f t="shared" si="354"/>
        <v>22080</v>
      </c>
      <c r="AG4272" s="27">
        <v>43282</v>
      </c>
      <c r="AH4272" s="168">
        <v>43295</v>
      </c>
      <c r="AI4272" s="29" t="s">
        <v>15151</v>
      </c>
      <c r="AJ4272" s="178">
        <f t="shared" si="352"/>
        <v>45120</v>
      </c>
      <c r="AK4272" s="23" t="s">
        <v>20657</v>
      </c>
      <c r="AL4272" s="23" t="s">
        <v>20661</v>
      </c>
      <c r="AM4272" s="35">
        <v>43295</v>
      </c>
      <c r="AN4272" s="408">
        <f>IF($AA4272-data!$G$1=0,"　",IF(AK4272=0,"　",VLOOKUP($AK4272,data!$A$1:$H$264,8,FALSE)))</f>
        <v>0</v>
      </c>
      <c r="AO4272" s="35">
        <v>43305</v>
      </c>
      <c r="AP4272" s="134" t="s">
        <v>20613</v>
      </c>
      <c r="AQ4272" s="264" t="str">
        <f t="shared" si="351"/>
        <v/>
      </c>
    </row>
    <row r="4273" spans="1:43" ht="24.75" customHeight="1" x14ac:dyDescent="0.15">
      <c r="A4273" s="593">
        <v>4270</v>
      </c>
      <c r="B4273" s="23" t="s">
        <v>20608</v>
      </c>
      <c r="C4273" s="24" t="s">
        <v>20609</v>
      </c>
      <c r="D4273" s="23" t="s">
        <v>20610</v>
      </c>
      <c r="E4273" s="23" t="s">
        <v>1511</v>
      </c>
      <c r="F4273" s="24" t="s">
        <v>20331</v>
      </c>
      <c r="G4273" s="25" t="s">
        <v>20642</v>
      </c>
      <c r="H4273" s="23" t="s">
        <v>20643</v>
      </c>
      <c r="I4273" s="23" t="s">
        <v>20644</v>
      </c>
      <c r="J4273" s="25" t="s">
        <v>20645</v>
      </c>
      <c r="K4273" s="58" t="s">
        <v>20646</v>
      </c>
      <c r="L4273" s="58"/>
      <c r="M4273" s="23" t="s">
        <v>20647</v>
      </c>
      <c r="N4273" s="23"/>
      <c r="O4273" s="25" t="s">
        <v>20648</v>
      </c>
      <c r="P4273" s="23" t="s">
        <v>20649</v>
      </c>
      <c r="Q4273" s="25" t="s">
        <v>20650</v>
      </c>
      <c r="R4273" s="58" t="s">
        <v>20651</v>
      </c>
      <c r="S4273" s="23" t="s">
        <v>20652</v>
      </c>
      <c r="T4273" s="23"/>
      <c r="U4273" s="25" t="s">
        <v>20653</v>
      </c>
      <c r="V4273" s="23" t="s">
        <v>20643</v>
      </c>
      <c r="W4273" s="25" t="s">
        <v>20654</v>
      </c>
      <c r="X4273" s="58" t="s">
        <v>20646</v>
      </c>
      <c r="Y4273" s="23" t="s">
        <v>20647</v>
      </c>
      <c r="Z4273" s="23"/>
      <c r="AA4273" s="33">
        <v>5</v>
      </c>
      <c r="AB4273" s="295" t="str">
        <f t="shared" si="356"/>
        <v>年間</v>
      </c>
      <c r="AC4273" s="268"/>
      <c r="AD4273" s="23">
        <v>1</v>
      </c>
      <c r="AE4273" s="134">
        <v>24000</v>
      </c>
      <c r="AF4273" s="26">
        <f t="shared" si="354"/>
        <v>24000</v>
      </c>
      <c r="AG4273" s="27">
        <v>43282</v>
      </c>
      <c r="AH4273" s="168">
        <v>43295</v>
      </c>
      <c r="AI4273" s="29" t="s">
        <v>15151</v>
      </c>
      <c r="AJ4273" s="178">
        <f t="shared" si="352"/>
        <v>45120</v>
      </c>
      <c r="AK4273" s="23" t="s">
        <v>19586</v>
      </c>
      <c r="AL4273" s="23" t="s">
        <v>20662</v>
      </c>
      <c r="AM4273" s="35">
        <v>43295</v>
      </c>
      <c r="AN4273" s="408">
        <f>IF($AA4273-data!$G$1=0,"　",IF(AK4273=0,"　",VLOOKUP($AK4273,data!$A$1:$H$264,8,FALSE)))</f>
        <v>0</v>
      </c>
      <c r="AO4273" s="35">
        <v>43305</v>
      </c>
      <c r="AP4273" s="134" t="s">
        <v>20613</v>
      </c>
      <c r="AQ4273" s="264" t="str">
        <f t="shared" si="351"/>
        <v/>
      </c>
    </row>
    <row r="4274" spans="1:43" ht="24.75" customHeight="1" x14ac:dyDescent="0.15">
      <c r="A4274" s="593">
        <v>4271</v>
      </c>
      <c r="B4274" s="23" t="s">
        <v>20608</v>
      </c>
      <c r="C4274" s="24" t="s">
        <v>20609</v>
      </c>
      <c r="D4274" s="23" t="s">
        <v>20610</v>
      </c>
      <c r="E4274" s="23" t="s">
        <v>1511</v>
      </c>
      <c r="F4274" s="24" t="s">
        <v>20331</v>
      </c>
      <c r="G4274" s="25" t="s">
        <v>20642</v>
      </c>
      <c r="H4274" s="23" t="s">
        <v>20643</v>
      </c>
      <c r="I4274" s="23" t="s">
        <v>20644</v>
      </c>
      <c r="J4274" s="25" t="s">
        <v>20645</v>
      </c>
      <c r="K4274" s="58" t="s">
        <v>20646</v>
      </c>
      <c r="L4274" s="58"/>
      <c r="M4274" s="23" t="s">
        <v>20647</v>
      </c>
      <c r="N4274" s="23"/>
      <c r="O4274" s="25" t="s">
        <v>20648</v>
      </c>
      <c r="P4274" s="23" t="s">
        <v>20649</v>
      </c>
      <c r="Q4274" s="25" t="s">
        <v>20650</v>
      </c>
      <c r="R4274" s="58" t="s">
        <v>20651</v>
      </c>
      <c r="S4274" s="23" t="s">
        <v>20652</v>
      </c>
      <c r="T4274" s="23"/>
      <c r="U4274" s="25" t="s">
        <v>20653</v>
      </c>
      <c r="V4274" s="23" t="s">
        <v>20643</v>
      </c>
      <c r="W4274" s="25" t="s">
        <v>20654</v>
      </c>
      <c r="X4274" s="58" t="s">
        <v>20646</v>
      </c>
      <c r="Y4274" s="23" t="s">
        <v>20647</v>
      </c>
      <c r="Z4274" s="23"/>
      <c r="AA4274" s="33">
        <v>5</v>
      </c>
      <c r="AB4274" s="295" t="str">
        <f t="shared" si="356"/>
        <v>年間</v>
      </c>
      <c r="AC4274" s="268"/>
      <c r="AD4274" s="23">
        <v>1</v>
      </c>
      <c r="AE4274" s="134">
        <v>24000</v>
      </c>
      <c r="AF4274" s="26">
        <f t="shared" si="354"/>
        <v>24000</v>
      </c>
      <c r="AG4274" s="27">
        <v>43282</v>
      </c>
      <c r="AH4274" s="168">
        <v>43295</v>
      </c>
      <c r="AI4274" s="29" t="s">
        <v>15151</v>
      </c>
      <c r="AJ4274" s="178">
        <f t="shared" si="352"/>
        <v>45120</v>
      </c>
      <c r="AK4274" s="23" t="s">
        <v>20612</v>
      </c>
      <c r="AL4274" s="23" t="s">
        <v>20663</v>
      </c>
      <c r="AM4274" s="35">
        <v>43295</v>
      </c>
      <c r="AN4274" s="408">
        <f>IF($AA4274-data!$G$1=0,"　",IF(AK4274=0,"　",VLOOKUP($AK4274,data!$A$1:$H$264,8,FALSE)))</f>
        <v>0</v>
      </c>
      <c r="AO4274" s="35">
        <v>43305</v>
      </c>
      <c r="AP4274" s="134" t="s">
        <v>20613</v>
      </c>
      <c r="AQ4274" s="264" t="str">
        <f t="shared" si="351"/>
        <v/>
      </c>
    </row>
    <row r="4275" spans="1:43" ht="24.75" customHeight="1" x14ac:dyDescent="0.15">
      <c r="A4275" s="593">
        <v>4272</v>
      </c>
      <c r="B4275" s="23" t="s">
        <v>21057</v>
      </c>
      <c r="C4275" s="24" t="s">
        <v>20550</v>
      </c>
      <c r="D4275" s="23" t="s">
        <v>20618</v>
      </c>
      <c r="E4275" s="23" t="s">
        <v>20619</v>
      </c>
      <c r="F4275" s="24" t="s">
        <v>20331</v>
      </c>
      <c r="G4275" s="25" t="s">
        <v>20683</v>
      </c>
      <c r="H4275" s="23" t="s">
        <v>20667</v>
      </c>
      <c r="I4275" s="23" t="s">
        <v>20668</v>
      </c>
      <c r="J4275" s="25" t="s">
        <v>20669</v>
      </c>
      <c r="K4275" s="58" t="s">
        <v>20670</v>
      </c>
      <c r="L4275" s="58"/>
      <c r="M4275" s="23" t="s">
        <v>20671</v>
      </c>
      <c r="N4275" s="23" t="s">
        <v>20672</v>
      </c>
      <c r="O4275" s="25" t="s">
        <v>20681</v>
      </c>
      <c r="P4275" s="23" t="s">
        <v>20674</v>
      </c>
      <c r="Q4275" s="25" t="s">
        <v>20675</v>
      </c>
      <c r="R4275" s="58" t="s">
        <v>20676</v>
      </c>
      <c r="S4275" s="23" t="s">
        <v>20677</v>
      </c>
      <c r="T4275" s="23"/>
      <c r="U4275" s="25" t="s">
        <v>20673</v>
      </c>
      <c r="V4275" s="23" t="s">
        <v>20674</v>
      </c>
      <c r="W4275" s="25" t="s">
        <v>20675</v>
      </c>
      <c r="X4275" s="58" t="s">
        <v>20678</v>
      </c>
      <c r="Y4275" s="23" t="s">
        <v>20677</v>
      </c>
      <c r="Z4275" s="23"/>
      <c r="AA4275" s="33">
        <v>5</v>
      </c>
      <c r="AB4275" s="295" t="str">
        <f t="shared" si="356"/>
        <v>年間</v>
      </c>
      <c r="AC4275" s="268"/>
      <c r="AD4275" s="23">
        <v>1</v>
      </c>
      <c r="AE4275" s="134">
        <v>33000</v>
      </c>
      <c r="AF4275" s="26">
        <f t="shared" si="354"/>
        <v>33000</v>
      </c>
      <c r="AG4275" s="27">
        <v>43252</v>
      </c>
      <c r="AH4275" s="168">
        <v>43252</v>
      </c>
      <c r="AI4275" s="29" t="s">
        <v>15151</v>
      </c>
      <c r="AJ4275" s="178">
        <f t="shared" si="352"/>
        <v>45077</v>
      </c>
      <c r="AK4275" s="23" t="s">
        <v>20682</v>
      </c>
      <c r="AL4275" s="23" t="s">
        <v>20679</v>
      </c>
      <c r="AM4275" s="35">
        <v>43252</v>
      </c>
      <c r="AN4275" s="408">
        <f>IF($AA4275-data!$G$1=0,"　",IF(AK4275=0,"　",VLOOKUP($AK4275,data!$A$1:$H$264,8,FALSE)))</f>
        <v>0</v>
      </c>
      <c r="AO4275" s="35">
        <v>43311</v>
      </c>
      <c r="AP4275" s="134" t="s">
        <v>20680</v>
      </c>
      <c r="AQ4275" s="264" t="str">
        <f t="shared" si="351"/>
        <v/>
      </c>
    </row>
    <row r="4276" spans="1:43" ht="24.75" customHeight="1" x14ac:dyDescent="0.15">
      <c r="A4276" s="593">
        <v>4273</v>
      </c>
      <c r="B4276" s="23" t="s">
        <v>20666</v>
      </c>
      <c r="C4276" s="24" t="s">
        <v>20664</v>
      </c>
      <c r="D4276" s="23" t="s">
        <v>20665</v>
      </c>
      <c r="E4276" s="23" t="s">
        <v>582</v>
      </c>
      <c r="F4276" s="24" t="s">
        <v>20401</v>
      </c>
      <c r="G4276" s="25" t="s">
        <v>20742</v>
      </c>
      <c r="H4276" s="23" t="s">
        <v>20743</v>
      </c>
      <c r="I4276" s="23" t="s">
        <v>20744</v>
      </c>
      <c r="J4276" s="25" t="s">
        <v>20745</v>
      </c>
      <c r="K4276" s="58" t="s">
        <v>20746</v>
      </c>
      <c r="L4276" s="58"/>
      <c r="M4276" s="23" t="s">
        <v>20751</v>
      </c>
      <c r="N4276" s="23"/>
      <c r="O4276" s="25" t="s">
        <v>20760</v>
      </c>
      <c r="P4276" s="23" t="s">
        <v>20747</v>
      </c>
      <c r="Q4276" s="25" t="s">
        <v>20748</v>
      </c>
      <c r="R4276" s="58" t="s">
        <v>20749</v>
      </c>
      <c r="S4276" s="23" t="s">
        <v>20750</v>
      </c>
      <c r="T4276" s="23"/>
      <c r="U4276" s="25" t="s">
        <v>20752</v>
      </c>
      <c r="V4276" s="23" t="s">
        <v>20753</v>
      </c>
      <c r="W4276" s="25" t="s">
        <v>20754</v>
      </c>
      <c r="X4276" s="58" t="s">
        <v>20755</v>
      </c>
      <c r="Y4276" s="23" t="s">
        <v>20756</v>
      </c>
      <c r="Z4276" s="23"/>
      <c r="AA4276" s="33">
        <v>5</v>
      </c>
      <c r="AB4276" s="295" t="str">
        <f t="shared" si="356"/>
        <v>年間</v>
      </c>
      <c r="AC4276" s="268"/>
      <c r="AD4276" s="23">
        <v>1</v>
      </c>
      <c r="AE4276" s="134">
        <v>21180</v>
      </c>
      <c r="AF4276" s="26">
        <f t="shared" si="354"/>
        <v>21180</v>
      </c>
      <c r="AG4276" s="27">
        <v>43313</v>
      </c>
      <c r="AH4276" s="168">
        <v>43307</v>
      </c>
      <c r="AI4276" s="29" t="s">
        <v>15151</v>
      </c>
      <c r="AJ4276" s="178">
        <f t="shared" si="352"/>
        <v>45132</v>
      </c>
      <c r="AK4276" s="23" t="s">
        <v>20757</v>
      </c>
      <c r="AL4276" s="23" t="s">
        <v>20758</v>
      </c>
      <c r="AM4276" s="35">
        <v>43307</v>
      </c>
      <c r="AN4276" s="408">
        <f>IF($AA4276-data!$G$1=0,"　",IF(AK4276=0,"　",VLOOKUP($AK4276,data!$A$1:$H$264,8,FALSE)))</f>
        <v>0</v>
      </c>
      <c r="AO4276" s="35">
        <v>43319</v>
      </c>
      <c r="AP4276" s="134" t="s">
        <v>20759</v>
      </c>
      <c r="AQ4276" s="264" t="str">
        <f t="shared" si="351"/>
        <v/>
      </c>
    </row>
    <row r="4277" spans="1:43" ht="24.75" customHeight="1" x14ac:dyDescent="0.15">
      <c r="A4277" s="593">
        <v>4274</v>
      </c>
      <c r="B4277" s="23" t="s">
        <v>20686</v>
      </c>
      <c r="C4277" s="24" t="s">
        <v>2344</v>
      </c>
      <c r="D4277" s="23"/>
      <c r="E4277" s="23"/>
      <c r="F4277" s="24"/>
      <c r="G4277" s="25"/>
      <c r="H4277" s="23"/>
      <c r="I4277" s="23"/>
      <c r="J4277" s="25"/>
      <c r="K4277" s="58"/>
      <c r="L4277" s="58"/>
      <c r="M4277" s="23"/>
      <c r="N4277" s="23"/>
      <c r="O4277" s="25"/>
      <c r="P4277" s="23"/>
      <c r="Q4277" s="25"/>
      <c r="R4277" s="58"/>
      <c r="S4277" s="23"/>
      <c r="T4277" s="23"/>
      <c r="U4277" s="25"/>
      <c r="V4277" s="23"/>
      <c r="W4277" s="25"/>
      <c r="X4277" s="58"/>
      <c r="Y4277" s="23"/>
      <c r="Z4277" s="23"/>
      <c r="AA4277" s="33"/>
      <c r="AB4277" s="295" t="str">
        <f t="shared" si="356"/>
        <v/>
      </c>
      <c r="AC4277" s="268"/>
      <c r="AD4277" s="23"/>
      <c r="AE4277" s="134"/>
      <c r="AF4277" s="26" t="str">
        <f t="shared" si="354"/>
        <v/>
      </c>
      <c r="AG4277" s="27"/>
      <c r="AH4277" s="168"/>
      <c r="AI4277" s="29" t="s">
        <v>15151</v>
      </c>
      <c r="AJ4277" s="178" t="str">
        <f t="shared" si="352"/>
        <v/>
      </c>
      <c r="AK4277" s="23"/>
      <c r="AL4277" s="23"/>
      <c r="AM4277" s="35"/>
      <c r="AN4277" s="408" t="str">
        <f>IF($AA4277-data!$G$1=0,"　",IF(AK4277=0,"　",VLOOKUP($AK4277,data!$A$1:$H$264,8,FALSE)))</f>
        <v>　</v>
      </c>
      <c r="AO4277" s="35"/>
      <c r="AP4277" s="134"/>
      <c r="AQ4277" s="264" t="str">
        <f t="shared" si="351"/>
        <v/>
      </c>
    </row>
    <row r="4278" spans="1:43" ht="24.75" customHeight="1" x14ac:dyDescent="0.15">
      <c r="A4278" s="593">
        <v>4275</v>
      </c>
      <c r="B4278" s="23" t="s">
        <v>20714</v>
      </c>
      <c r="C4278" s="24" t="s">
        <v>2344</v>
      </c>
      <c r="D4278" s="23"/>
      <c r="E4278" s="23"/>
      <c r="F4278" s="24"/>
      <c r="G4278" s="25"/>
      <c r="H4278" s="23"/>
      <c r="I4278" s="23"/>
      <c r="J4278" s="25"/>
      <c r="K4278" s="58"/>
      <c r="L4278" s="58"/>
      <c r="M4278" s="23"/>
      <c r="N4278" s="23"/>
      <c r="O4278" s="25"/>
      <c r="P4278" s="23"/>
      <c r="Q4278" s="25"/>
      <c r="R4278" s="58"/>
      <c r="S4278" s="23"/>
      <c r="T4278" s="23"/>
      <c r="U4278" s="25"/>
      <c r="V4278" s="23"/>
      <c r="W4278" s="25"/>
      <c r="X4278" s="58"/>
      <c r="Y4278" s="23"/>
      <c r="Z4278" s="23"/>
      <c r="AA4278" s="33"/>
      <c r="AB4278" s="295" t="str">
        <f t="shared" si="356"/>
        <v/>
      </c>
      <c r="AC4278" s="268"/>
      <c r="AD4278" s="23"/>
      <c r="AE4278" s="134"/>
      <c r="AF4278" s="26" t="str">
        <f t="shared" si="354"/>
        <v/>
      </c>
      <c r="AG4278" s="27"/>
      <c r="AH4278" s="168"/>
      <c r="AI4278" s="29" t="s">
        <v>15151</v>
      </c>
      <c r="AJ4278" s="178" t="str">
        <f t="shared" si="352"/>
        <v/>
      </c>
      <c r="AK4278" s="23"/>
      <c r="AL4278" s="23"/>
      <c r="AM4278" s="35"/>
      <c r="AN4278" s="408" t="str">
        <f>IF($AA4278-data!$G$1=0,"　",IF(AK4278=0,"　",VLOOKUP($AK4278,data!$A$1:$H$264,8,FALSE)))</f>
        <v>　</v>
      </c>
      <c r="AO4278" s="35"/>
      <c r="AP4278" s="134"/>
      <c r="AQ4278" s="264" t="str">
        <f t="shared" si="351"/>
        <v/>
      </c>
    </row>
    <row r="4279" spans="1:43" ht="24.75" customHeight="1" x14ac:dyDescent="0.15">
      <c r="A4279" s="593">
        <v>4276</v>
      </c>
      <c r="B4279" s="23" t="s">
        <v>20715</v>
      </c>
      <c r="C4279" s="24" t="s">
        <v>2344</v>
      </c>
      <c r="D4279" s="23"/>
      <c r="E4279" s="23"/>
      <c r="F4279" s="24"/>
      <c r="G4279" s="25"/>
      <c r="H4279" s="23"/>
      <c r="I4279" s="23"/>
      <c r="J4279" s="25"/>
      <c r="K4279" s="58"/>
      <c r="L4279" s="58"/>
      <c r="M4279" s="23"/>
      <c r="N4279" s="23"/>
      <c r="O4279" s="25"/>
      <c r="P4279" s="23"/>
      <c r="Q4279" s="25"/>
      <c r="R4279" s="58"/>
      <c r="S4279" s="23"/>
      <c r="T4279" s="23"/>
      <c r="U4279" s="25"/>
      <c r="V4279" s="23"/>
      <c r="W4279" s="25"/>
      <c r="X4279" s="58"/>
      <c r="Y4279" s="23"/>
      <c r="Z4279" s="23"/>
      <c r="AA4279" s="33"/>
      <c r="AB4279" s="295" t="str">
        <f t="shared" si="356"/>
        <v/>
      </c>
      <c r="AC4279" s="268"/>
      <c r="AD4279" s="23"/>
      <c r="AE4279" s="134"/>
      <c r="AF4279" s="26" t="str">
        <f t="shared" si="354"/>
        <v/>
      </c>
      <c r="AG4279" s="27"/>
      <c r="AH4279" s="168"/>
      <c r="AI4279" s="29" t="s">
        <v>15151</v>
      </c>
      <c r="AJ4279" s="178" t="str">
        <f t="shared" si="352"/>
        <v/>
      </c>
      <c r="AK4279" s="23"/>
      <c r="AL4279" s="23"/>
      <c r="AM4279" s="35"/>
      <c r="AN4279" s="408" t="str">
        <f>IF($AA4279-data!$G$1=0,"　",IF(AK4279=0,"　",VLOOKUP($AK4279,data!$A$1:$H$264,8,FALSE)))</f>
        <v>　</v>
      </c>
      <c r="AO4279" s="35"/>
      <c r="AP4279" s="134"/>
      <c r="AQ4279" s="264" t="str">
        <f t="shared" si="351"/>
        <v/>
      </c>
    </row>
    <row r="4280" spans="1:43" ht="24.75" customHeight="1" x14ac:dyDescent="0.15">
      <c r="A4280" s="593">
        <v>4277</v>
      </c>
      <c r="B4280" s="23" t="s">
        <v>20724</v>
      </c>
      <c r="C4280" s="24" t="s">
        <v>2344</v>
      </c>
      <c r="D4280" s="23"/>
      <c r="E4280" s="23"/>
      <c r="F4280" s="24"/>
      <c r="G4280" s="25"/>
      <c r="H4280" s="23"/>
      <c r="I4280" s="23"/>
      <c r="J4280" s="25"/>
      <c r="K4280" s="58"/>
      <c r="L4280" s="58"/>
      <c r="M4280" s="23"/>
      <c r="N4280" s="23"/>
      <c r="O4280" s="25"/>
      <c r="P4280" s="23"/>
      <c r="Q4280" s="25"/>
      <c r="R4280" s="58"/>
      <c r="S4280" s="23"/>
      <c r="T4280" s="23"/>
      <c r="U4280" s="25"/>
      <c r="V4280" s="23"/>
      <c r="W4280" s="25"/>
      <c r="X4280" s="58"/>
      <c r="Y4280" s="23"/>
      <c r="Z4280" s="23"/>
      <c r="AA4280" s="33"/>
      <c r="AB4280" s="295" t="str">
        <f t="shared" si="356"/>
        <v/>
      </c>
      <c r="AC4280" s="268"/>
      <c r="AD4280" s="23"/>
      <c r="AE4280" s="134"/>
      <c r="AF4280" s="26" t="str">
        <f t="shared" si="354"/>
        <v/>
      </c>
      <c r="AG4280" s="27"/>
      <c r="AH4280" s="168"/>
      <c r="AI4280" s="29" t="s">
        <v>15151</v>
      </c>
      <c r="AJ4280" s="178" t="str">
        <f t="shared" si="352"/>
        <v/>
      </c>
      <c r="AK4280" s="23"/>
      <c r="AL4280" s="23"/>
      <c r="AM4280" s="35"/>
      <c r="AN4280" s="408" t="str">
        <f>IF($AA4280-data!$G$1=0,"　",IF(AK4280=0,"　",VLOOKUP($AK4280,data!$A$1:$H$264,8,FALSE)))</f>
        <v>　</v>
      </c>
      <c r="AO4280" s="35"/>
      <c r="AP4280" s="134"/>
      <c r="AQ4280" s="264" t="str">
        <f t="shared" si="351"/>
        <v/>
      </c>
    </row>
    <row r="4281" spans="1:43" ht="24.75" customHeight="1" x14ac:dyDescent="0.15">
      <c r="A4281" s="593">
        <v>4278</v>
      </c>
      <c r="B4281" s="23" t="s">
        <v>20725</v>
      </c>
      <c r="C4281" s="24" t="s">
        <v>2344</v>
      </c>
      <c r="D4281" s="23"/>
      <c r="E4281" s="23"/>
      <c r="F4281" s="24"/>
      <c r="G4281" s="25"/>
      <c r="H4281" s="23"/>
      <c r="I4281" s="23"/>
      <c r="J4281" s="25"/>
      <c r="K4281" s="58"/>
      <c r="L4281" s="58"/>
      <c r="M4281" s="23"/>
      <c r="N4281" s="23"/>
      <c r="O4281" s="25"/>
      <c r="P4281" s="23"/>
      <c r="Q4281" s="25"/>
      <c r="R4281" s="58"/>
      <c r="S4281" s="23"/>
      <c r="T4281" s="23"/>
      <c r="U4281" s="25"/>
      <c r="V4281" s="23"/>
      <c r="W4281" s="25"/>
      <c r="X4281" s="58"/>
      <c r="Y4281" s="23"/>
      <c r="Z4281" s="23"/>
      <c r="AA4281" s="33"/>
      <c r="AB4281" s="295" t="str">
        <f t="shared" si="356"/>
        <v/>
      </c>
      <c r="AC4281" s="268"/>
      <c r="AD4281" s="23"/>
      <c r="AE4281" s="134"/>
      <c r="AF4281" s="26" t="str">
        <f t="shared" si="354"/>
        <v/>
      </c>
      <c r="AG4281" s="27"/>
      <c r="AH4281" s="168"/>
      <c r="AI4281" s="29" t="s">
        <v>15151</v>
      </c>
      <c r="AJ4281" s="178" t="str">
        <f t="shared" si="352"/>
        <v/>
      </c>
      <c r="AK4281" s="23"/>
      <c r="AL4281" s="23"/>
      <c r="AM4281" s="35"/>
      <c r="AN4281" s="408" t="str">
        <f>IF($AA4281-data!$G$1=0,"　",IF(AK4281=0,"　",VLOOKUP($AK4281,data!$A$1:$H$264,8,FALSE)))</f>
        <v>　</v>
      </c>
      <c r="AO4281" s="35"/>
      <c r="AP4281" s="134"/>
      <c r="AQ4281" s="264" t="str">
        <f t="shared" si="351"/>
        <v/>
      </c>
    </row>
    <row r="4282" spans="1:43" ht="24.75" customHeight="1" x14ac:dyDescent="0.15">
      <c r="A4282" s="593">
        <v>4279</v>
      </c>
      <c r="B4282" s="23" t="s">
        <v>20726</v>
      </c>
      <c r="C4282" s="24" t="s">
        <v>2344</v>
      </c>
      <c r="D4282" s="23"/>
      <c r="E4282" s="23"/>
      <c r="F4282" s="24"/>
      <c r="G4282" s="25"/>
      <c r="H4282" s="23"/>
      <c r="I4282" s="23"/>
      <c r="J4282" s="25"/>
      <c r="K4282" s="58"/>
      <c r="L4282" s="58"/>
      <c r="M4282" s="23"/>
      <c r="N4282" s="23"/>
      <c r="O4282" s="25"/>
      <c r="P4282" s="23"/>
      <c r="Q4282" s="25"/>
      <c r="R4282" s="58"/>
      <c r="S4282" s="23"/>
      <c r="T4282" s="23"/>
      <c r="U4282" s="25"/>
      <c r="V4282" s="23"/>
      <c r="W4282" s="25"/>
      <c r="X4282" s="58"/>
      <c r="Y4282" s="23"/>
      <c r="Z4282" s="23"/>
      <c r="AA4282" s="33"/>
      <c r="AB4282" s="295" t="str">
        <f t="shared" si="356"/>
        <v/>
      </c>
      <c r="AC4282" s="268"/>
      <c r="AD4282" s="23"/>
      <c r="AE4282" s="134"/>
      <c r="AF4282" s="26" t="str">
        <f t="shared" si="354"/>
        <v/>
      </c>
      <c r="AG4282" s="27"/>
      <c r="AH4282" s="168"/>
      <c r="AI4282" s="29" t="s">
        <v>15151</v>
      </c>
      <c r="AJ4282" s="178" t="str">
        <f t="shared" si="352"/>
        <v/>
      </c>
      <c r="AK4282" s="23"/>
      <c r="AL4282" s="23"/>
      <c r="AM4282" s="35"/>
      <c r="AN4282" s="408" t="str">
        <f>IF($AA4282-data!$G$1=0,"　",IF(AK4282=0,"　",VLOOKUP($AK4282,data!$A$1:$H$264,8,FALSE)))</f>
        <v>　</v>
      </c>
      <c r="AO4282" s="35"/>
      <c r="AP4282" s="134"/>
      <c r="AQ4282" s="264" t="str">
        <f t="shared" si="351"/>
        <v/>
      </c>
    </row>
    <row r="4283" spans="1:43" ht="24.75" customHeight="1" x14ac:dyDescent="0.15">
      <c r="A4283" s="593">
        <v>4280</v>
      </c>
      <c r="B4283" s="23" t="s">
        <v>20729</v>
      </c>
      <c r="C4283" s="24" t="s">
        <v>2344</v>
      </c>
      <c r="D4283" s="23"/>
      <c r="E4283" s="23"/>
      <c r="F4283" s="24"/>
      <c r="G4283" s="25"/>
      <c r="H4283" s="23"/>
      <c r="I4283" s="23"/>
      <c r="J4283" s="25"/>
      <c r="K4283" s="58"/>
      <c r="L4283" s="58"/>
      <c r="M4283" s="23"/>
      <c r="N4283" s="23"/>
      <c r="O4283" s="25"/>
      <c r="P4283" s="23"/>
      <c r="Q4283" s="25"/>
      <c r="R4283" s="58"/>
      <c r="S4283" s="23"/>
      <c r="T4283" s="23"/>
      <c r="U4283" s="25"/>
      <c r="V4283" s="23"/>
      <c r="W4283" s="25"/>
      <c r="X4283" s="58"/>
      <c r="Y4283" s="23"/>
      <c r="Z4283" s="23"/>
      <c r="AA4283" s="33"/>
      <c r="AB4283" s="295" t="str">
        <f t="shared" si="356"/>
        <v/>
      </c>
      <c r="AC4283" s="268"/>
      <c r="AD4283" s="23"/>
      <c r="AE4283" s="134"/>
      <c r="AF4283" s="26" t="str">
        <f t="shared" si="354"/>
        <v/>
      </c>
      <c r="AG4283" s="27"/>
      <c r="AH4283" s="168"/>
      <c r="AI4283" s="29" t="s">
        <v>15151</v>
      </c>
      <c r="AJ4283" s="178" t="str">
        <f t="shared" si="352"/>
        <v/>
      </c>
      <c r="AK4283" s="23"/>
      <c r="AL4283" s="23"/>
      <c r="AM4283" s="35"/>
      <c r="AN4283" s="408" t="str">
        <f>IF($AA4283-data!$G$1=0,"　",IF(AK4283=0,"　",VLOOKUP($AK4283,data!$A$1:$H$264,8,FALSE)))</f>
        <v>　</v>
      </c>
      <c r="AO4283" s="35"/>
      <c r="AP4283" s="134"/>
      <c r="AQ4283" s="264" t="str">
        <f t="shared" si="351"/>
        <v/>
      </c>
    </row>
    <row r="4284" spans="1:43" ht="24.75" customHeight="1" x14ac:dyDescent="0.15">
      <c r="A4284" s="593">
        <v>4281</v>
      </c>
      <c r="B4284" s="23" t="s">
        <v>20730</v>
      </c>
      <c r="C4284" s="24" t="s">
        <v>2344</v>
      </c>
      <c r="D4284" s="23"/>
      <c r="E4284" s="23"/>
      <c r="F4284" s="24"/>
      <c r="G4284" s="25"/>
      <c r="H4284" s="23"/>
      <c r="I4284" s="23"/>
      <c r="J4284" s="25"/>
      <c r="K4284" s="58"/>
      <c r="L4284" s="58"/>
      <c r="M4284" s="23"/>
      <c r="N4284" s="23"/>
      <c r="O4284" s="25"/>
      <c r="P4284" s="23"/>
      <c r="Q4284" s="25"/>
      <c r="R4284" s="58"/>
      <c r="S4284" s="23"/>
      <c r="T4284" s="23"/>
      <c r="U4284" s="25"/>
      <c r="V4284" s="23"/>
      <c r="W4284" s="25"/>
      <c r="X4284" s="58"/>
      <c r="Y4284" s="23"/>
      <c r="Z4284" s="23"/>
      <c r="AA4284" s="33"/>
      <c r="AB4284" s="295" t="str">
        <f t="shared" si="356"/>
        <v/>
      </c>
      <c r="AC4284" s="268"/>
      <c r="AD4284" s="23"/>
      <c r="AE4284" s="134"/>
      <c r="AF4284" s="26" t="str">
        <f t="shared" si="354"/>
        <v/>
      </c>
      <c r="AG4284" s="27"/>
      <c r="AH4284" s="168"/>
      <c r="AI4284" s="29" t="s">
        <v>15151</v>
      </c>
      <c r="AJ4284" s="178" t="str">
        <f t="shared" si="352"/>
        <v/>
      </c>
      <c r="AK4284" s="23"/>
      <c r="AL4284" s="23"/>
      <c r="AM4284" s="35"/>
      <c r="AN4284" s="408" t="str">
        <f>IF($AA4284-data!$G$1=0,"　",IF(AK4284=0,"　",VLOOKUP($AK4284,data!$A$1:$H$264,8,FALSE)))</f>
        <v>　</v>
      </c>
      <c r="AO4284" s="35"/>
      <c r="AP4284" s="134"/>
      <c r="AQ4284" s="264" t="str">
        <f t="shared" si="351"/>
        <v/>
      </c>
    </row>
    <row r="4285" spans="1:43" ht="24.75" customHeight="1" x14ac:dyDescent="0.15">
      <c r="A4285" s="593">
        <v>4282</v>
      </c>
      <c r="B4285" s="23" t="s">
        <v>20731</v>
      </c>
      <c r="C4285" s="24" t="s">
        <v>2344</v>
      </c>
      <c r="D4285" s="23"/>
      <c r="E4285" s="23"/>
      <c r="F4285" s="24"/>
      <c r="G4285" s="25"/>
      <c r="H4285" s="23"/>
      <c r="I4285" s="23"/>
      <c r="J4285" s="25"/>
      <c r="K4285" s="58"/>
      <c r="L4285" s="58"/>
      <c r="M4285" s="23"/>
      <c r="N4285" s="23"/>
      <c r="O4285" s="25"/>
      <c r="P4285" s="23"/>
      <c r="Q4285" s="25"/>
      <c r="R4285" s="58"/>
      <c r="S4285" s="23"/>
      <c r="T4285" s="23"/>
      <c r="U4285" s="25"/>
      <c r="V4285" s="23"/>
      <c r="W4285" s="25"/>
      <c r="X4285" s="58"/>
      <c r="Y4285" s="23"/>
      <c r="Z4285" s="23"/>
      <c r="AA4285" s="33"/>
      <c r="AB4285" s="295" t="str">
        <f t="shared" si="356"/>
        <v/>
      </c>
      <c r="AC4285" s="268"/>
      <c r="AD4285" s="23"/>
      <c r="AE4285" s="134"/>
      <c r="AF4285" s="26" t="str">
        <f t="shared" si="354"/>
        <v/>
      </c>
      <c r="AG4285" s="27"/>
      <c r="AH4285" s="168"/>
      <c r="AI4285" s="29" t="s">
        <v>15151</v>
      </c>
      <c r="AJ4285" s="178" t="str">
        <f t="shared" si="352"/>
        <v/>
      </c>
      <c r="AK4285" s="23"/>
      <c r="AL4285" s="23"/>
      <c r="AM4285" s="35"/>
      <c r="AN4285" s="408" t="str">
        <f>IF($AA4285-data!$G$1=0,"　",IF(AK4285=0,"　",VLOOKUP($AK4285,data!$A$1:$H$264,8,FALSE)))</f>
        <v>　</v>
      </c>
      <c r="AO4285" s="35"/>
      <c r="AP4285" s="134"/>
      <c r="AQ4285" s="264" t="str">
        <f t="shared" si="351"/>
        <v/>
      </c>
    </row>
    <row r="4286" spans="1:43" ht="24.75" customHeight="1" x14ac:dyDescent="0.15">
      <c r="A4286" s="593">
        <v>4283</v>
      </c>
      <c r="B4286" s="23" t="s">
        <v>20736</v>
      </c>
      <c r="C4286" s="24" t="s">
        <v>20738</v>
      </c>
      <c r="D4286" s="23" t="s">
        <v>20739</v>
      </c>
      <c r="E4286" s="23" t="s">
        <v>64</v>
      </c>
      <c r="F4286" s="24" t="s">
        <v>20740</v>
      </c>
      <c r="G4286" s="25" t="s">
        <v>21294</v>
      </c>
      <c r="H4286" s="23" t="s">
        <v>21295</v>
      </c>
      <c r="I4286" s="23" t="s">
        <v>21297</v>
      </c>
      <c r="J4286" s="25" t="s">
        <v>21296</v>
      </c>
      <c r="K4286" s="58" t="s">
        <v>21298</v>
      </c>
      <c r="L4286" s="58"/>
      <c r="M4286" s="23" t="s">
        <v>21299</v>
      </c>
      <c r="N4286" s="23" t="s">
        <v>21300</v>
      </c>
      <c r="O4286" s="25" t="s">
        <v>21317</v>
      </c>
      <c r="P4286" s="23" t="s">
        <v>21304</v>
      </c>
      <c r="Q4286" s="25" t="s">
        <v>21311</v>
      </c>
      <c r="R4286" s="58" t="s">
        <v>21306</v>
      </c>
      <c r="S4286" s="23" t="s">
        <v>21308</v>
      </c>
      <c r="T4286" s="23" t="s">
        <v>21310</v>
      </c>
      <c r="U4286" s="25" t="s">
        <v>21301</v>
      </c>
      <c r="V4286" s="23" t="s">
        <v>21303</v>
      </c>
      <c r="W4286" s="25" t="s">
        <v>21312</v>
      </c>
      <c r="X4286" s="58" t="s">
        <v>21305</v>
      </c>
      <c r="Y4286" s="23" t="s">
        <v>21307</v>
      </c>
      <c r="Z4286" s="23" t="s">
        <v>21309</v>
      </c>
      <c r="AA4286" s="33">
        <v>5</v>
      </c>
      <c r="AB4286" s="295" t="str">
        <f t="shared" si="356"/>
        <v>年間</v>
      </c>
      <c r="AC4286" s="268"/>
      <c r="AD4286" s="23">
        <v>1</v>
      </c>
      <c r="AE4286" s="134">
        <v>24000</v>
      </c>
      <c r="AF4286" s="26">
        <f t="shared" si="354"/>
        <v>24000</v>
      </c>
      <c r="AG4286" s="27">
        <v>43344</v>
      </c>
      <c r="AH4286" s="168">
        <v>43374</v>
      </c>
      <c r="AI4286" s="29" t="s">
        <v>15151</v>
      </c>
      <c r="AJ4286" s="178">
        <f t="shared" si="352"/>
        <v>45199</v>
      </c>
      <c r="AK4286" s="23" t="s">
        <v>21318</v>
      </c>
      <c r="AL4286" s="23" t="s">
        <v>21313</v>
      </c>
      <c r="AM4286" s="35">
        <v>43374</v>
      </c>
      <c r="AN4286" s="408">
        <f>IF($AA4286-data!$G$1=0,"　",IF(AK4286=0,"　",VLOOKUP($AK4286,data!$A$1:$H$264,8,FALSE)))</f>
        <v>0</v>
      </c>
      <c r="AO4286" s="35">
        <v>43369</v>
      </c>
      <c r="AP4286" s="134" t="s">
        <v>21316</v>
      </c>
      <c r="AQ4286" s="264" t="str">
        <f t="shared" si="351"/>
        <v/>
      </c>
    </row>
    <row r="4287" spans="1:43" ht="24.75" customHeight="1" x14ac:dyDescent="0.15">
      <c r="A4287" s="593">
        <v>4284</v>
      </c>
      <c r="B4287" s="23" t="s">
        <v>20736</v>
      </c>
      <c r="C4287" s="24" t="s">
        <v>20738</v>
      </c>
      <c r="D4287" s="23" t="s">
        <v>20739</v>
      </c>
      <c r="E4287" s="23" t="s">
        <v>64</v>
      </c>
      <c r="F4287" s="24" t="s">
        <v>20740</v>
      </c>
      <c r="G4287" s="25" t="s">
        <v>21294</v>
      </c>
      <c r="H4287" s="23" t="s">
        <v>21295</v>
      </c>
      <c r="I4287" s="23" t="s">
        <v>21297</v>
      </c>
      <c r="J4287" s="25" t="s">
        <v>21296</v>
      </c>
      <c r="K4287" s="58" t="s">
        <v>21298</v>
      </c>
      <c r="L4287" s="58"/>
      <c r="M4287" s="23" t="s">
        <v>21299</v>
      </c>
      <c r="N4287" s="23" t="s">
        <v>21300</v>
      </c>
      <c r="O4287" s="25" t="s">
        <v>21302</v>
      </c>
      <c r="P4287" s="23" t="s">
        <v>21304</v>
      </c>
      <c r="Q4287" s="25" t="s">
        <v>21311</v>
      </c>
      <c r="R4287" s="58" t="s">
        <v>21306</v>
      </c>
      <c r="S4287" s="23" t="s">
        <v>21308</v>
      </c>
      <c r="T4287" s="23" t="s">
        <v>21310</v>
      </c>
      <c r="U4287" s="25" t="s">
        <v>21301</v>
      </c>
      <c r="V4287" s="23" t="s">
        <v>21303</v>
      </c>
      <c r="W4287" s="25" t="s">
        <v>21312</v>
      </c>
      <c r="X4287" s="58" t="s">
        <v>21305</v>
      </c>
      <c r="Y4287" s="23" t="s">
        <v>21307</v>
      </c>
      <c r="Z4287" s="23" t="s">
        <v>21309</v>
      </c>
      <c r="AA4287" s="33">
        <v>5</v>
      </c>
      <c r="AB4287" s="295" t="str">
        <f t="shared" si="356"/>
        <v>年間</v>
      </c>
      <c r="AC4287" s="268"/>
      <c r="AD4287" s="23">
        <v>1</v>
      </c>
      <c r="AE4287" s="134">
        <v>24000</v>
      </c>
      <c r="AF4287" s="26">
        <f t="shared" si="354"/>
        <v>24000</v>
      </c>
      <c r="AG4287" s="27">
        <v>43344</v>
      </c>
      <c r="AH4287" s="168">
        <v>43374</v>
      </c>
      <c r="AI4287" s="29" t="s">
        <v>15151</v>
      </c>
      <c r="AJ4287" s="178">
        <f t="shared" si="352"/>
        <v>45199</v>
      </c>
      <c r="AK4287" s="23" t="s">
        <v>20741</v>
      </c>
      <c r="AL4287" s="23" t="s">
        <v>21314</v>
      </c>
      <c r="AM4287" s="35">
        <v>43374</v>
      </c>
      <c r="AN4287" s="408">
        <f>IF($AA4287-data!$G$1=0,"　",IF(AK4287=0,"　",VLOOKUP($AK4287,data!$A$1:$H$264,8,FALSE)))</f>
        <v>0</v>
      </c>
      <c r="AO4287" s="35">
        <v>43369</v>
      </c>
      <c r="AP4287" s="134" t="s">
        <v>21316</v>
      </c>
      <c r="AQ4287" s="264" t="str">
        <f t="shared" si="351"/>
        <v/>
      </c>
    </row>
    <row r="4288" spans="1:43" ht="24.75" customHeight="1" x14ac:dyDescent="0.15">
      <c r="A4288" s="593">
        <v>4285</v>
      </c>
      <c r="B4288" s="23" t="s">
        <v>20737</v>
      </c>
      <c r="C4288" s="24" t="s">
        <v>20738</v>
      </c>
      <c r="D4288" s="23" t="s">
        <v>20739</v>
      </c>
      <c r="E4288" s="23" t="s">
        <v>64</v>
      </c>
      <c r="F4288" s="24" t="s">
        <v>20740</v>
      </c>
      <c r="G4288" s="25" t="s">
        <v>21294</v>
      </c>
      <c r="H4288" s="23" t="s">
        <v>21295</v>
      </c>
      <c r="I4288" s="23" t="s">
        <v>21297</v>
      </c>
      <c r="J4288" s="25" t="s">
        <v>21296</v>
      </c>
      <c r="K4288" s="58" t="s">
        <v>21298</v>
      </c>
      <c r="L4288" s="58"/>
      <c r="M4288" s="23" t="s">
        <v>21299</v>
      </c>
      <c r="N4288" s="23" t="s">
        <v>21300</v>
      </c>
      <c r="O4288" s="25" t="s">
        <v>21302</v>
      </c>
      <c r="P4288" s="23" t="s">
        <v>21304</v>
      </c>
      <c r="Q4288" s="25" t="s">
        <v>21311</v>
      </c>
      <c r="R4288" s="58" t="s">
        <v>21306</v>
      </c>
      <c r="S4288" s="23" t="s">
        <v>21308</v>
      </c>
      <c r="T4288" s="23" t="s">
        <v>21310</v>
      </c>
      <c r="U4288" s="25" t="s">
        <v>21301</v>
      </c>
      <c r="V4288" s="23" t="s">
        <v>21303</v>
      </c>
      <c r="W4288" s="25" t="s">
        <v>21312</v>
      </c>
      <c r="X4288" s="58" t="s">
        <v>21305</v>
      </c>
      <c r="Y4288" s="23" t="s">
        <v>21307</v>
      </c>
      <c r="Z4288" s="23" t="s">
        <v>21309</v>
      </c>
      <c r="AA4288" s="33">
        <v>5</v>
      </c>
      <c r="AB4288" s="295" t="str">
        <f t="shared" si="356"/>
        <v>年間</v>
      </c>
      <c r="AC4288" s="268"/>
      <c r="AD4288" s="23">
        <v>1</v>
      </c>
      <c r="AE4288" s="134">
        <v>96600</v>
      </c>
      <c r="AF4288" s="26">
        <f t="shared" si="354"/>
        <v>96600</v>
      </c>
      <c r="AG4288" s="27">
        <v>43344</v>
      </c>
      <c r="AH4288" s="168">
        <v>43374</v>
      </c>
      <c r="AI4288" s="29" t="s">
        <v>15151</v>
      </c>
      <c r="AJ4288" s="178">
        <f t="shared" si="352"/>
        <v>45199</v>
      </c>
      <c r="AK4288" s="23" t="s">
        <v>21319</v>
      </c>
      <c r="AL4288" s="23" t="s">
        <v>21315</v>
      </c>
      <c r="AM4288" s="35">
        <v>43374</v>
      </c>
      <c r="AN4288" s="408" t="str">
        <f>IF($AA4288-data!$G$1=0,"　",IF(AK4288=0,"　",VLOOKUP($AK4288,data!$A$1:$H$264,8,FALSE)))</f>
        <v>消耗部品交換対象</v>
      </c>
      <c r="AO4288" s="35">
        <v>43369</v>
      </c>
      <c r="AP4288" s="134" t="s">
        <v>21316</v>
      </c>
      <c r="AQ4288" s="264">
        <f t="shared" si="351"/>
        <v>44440</v>
      </c>
    </row>
    <row r="4289" spans="1:43" ht="24.75" customHeight="1" x14ac:dyDescent="0.15">
      <c r="A4289" s="593">
        <v>4286</v>
      </c>
      <c r="B4289" s="23" t="s">
        <v>20798</v>
      </c>
      <c r="C4289" s="24" t="s">
        <v>20801</v>
      </c>
      <c r="D4289" s="23" t="s">
        <v>20802</v>
      </c>
      <c r="E4289" s="23" t="s">
        <v>20803</v>
      </c>
      <c r="F4289" s="24" t="s">
        <v>20804</v>
      </c>
      <c r="G4289" s="25" t="s">
        <v>20808</v>
      </c>
      <c r="H4289" s="23" t="s">
        <v>20809</v>
      </c>
      <c r="I4289" s="23" t="s">
        <v>20810</v>
      </c>
      <c r="J4289" s="25" t="s">
        <v>20811</v>
      </c>
      <c r="K4289" s="58" t="s">
        <v>20812</v>
      </c>
      <c r="L4289" s="58"/>
      <c r="M4289" s="23" t="s">
        <v>20822</v>
      </c>
      <c r="N4289" s="23" t="s">
        <v>20813</v>
      </c>
      <c r="O4289" s="25" t="s">
        <v>20814</v>
      </c>
      <c r="P4289" s="23"/>
      <c r="Q4289" s="25" t="s">
        <v>20815</v>
      </c>
      <c r="R4289" s="58" t="s">
        <v>20816</v>
      </c>
      <c r="S4289" s="23" t="s">
        <v>20817</v>
      </c>
      <c r="T4289" s="23" t="s">
        <v>20818</v>
      </c>
      <c r="U4289" s="25" t="s">
        <v>20819</v>
      </c>
      <c r="V4289" s="23" t="s">
        <v>20820</v>
      </c>
      <c r="W4289" s="25" t="s">
        <v>20821</v>
      </c>
      <c r="X4289" s="58" t="s">
        <v>20812</v>
      </c>
      <c r="Y4289" s="23" t="s">
        <v>20822</v>
      </c>
      <c r="Z4289" s="23" t="s">
        <v>20813</v>
      </c>
      <c r="AA4289" s="33">
        <v>4</v>
      </c>
      <c r="AB4289" s="295" t="str">
        <f t="shared" si="356"/>
        <v>年間</v>
      </c>
      <c r="AC4289" s="268"/>
      <c r="AD4289" s="23">
        <v>1</v>
      </c>
      <c r="AE4289" s="134">
        <v>15360</v>
      </c>
      <c r="AF4289" s="26">
        <f t="shared" si="354"/>
        <v>15360</v>
      </c>
      <c r="AG4289" s="27">
        <v>43313</v>
      </c>
      <c r="AH4289" s="168">
        <v>43344</v>
      </c>
      <c r="AI4289" s="29" t="s">
        <v>15151</v>
      </c>
      <c r="AJ4289" s="178">
        <f t="shared" si="352"/>
        <v>44804</v>
      </c>
      <c r="AK4289" s="23" t="s">
        <v>20835</v>
      </c>
      <c r="AL4289" s="23" t="s">
        <v>20823</v>
      </c>
      <c r="AM4289" s="35">
        <v>43344</v>
      </c>
      <c r="AN4289" s="408">
        <f>IF($AA4289-data!$G$1=0,"　",IF(AK4289=0,"　",VLOOKUP($AK4289,data!$A$1:$H$264,8,FALSE)))</f>
        <v>0</v>
      </c>
      <c r="AO4289" s="35">
        <v>43340</v>
      </c>
      <c r="AP4289" s="134" t="s">
        <v>20807</v>
      </c>
      <c r="AQ4289" s="264" t="str">
        <f t="shared" si="351"/>
        <v/>
      </c>
    </row>
    <row r="4290" spans="1:43" ht="24.75" customHeight="1" x14ac:dyDescent="0.15">
      <c r="A4290" s="593">
        <v>4287</v>
      </c>
      <c r="B4290" s="23" t="s">
        <v>20798</v>
      </c>
      <c r="C4290" s="24" t="s">
        <v>20801</v>
      </c>
      <c r="D4290" s="23" t="s">
        <v>20802</v>
      </c>
      <c r="E4290" s="23" t="s">
        <v>20803</v>
      </c>
      <c r="F4290" s="24" t="s">
        <v>20804</v>
      </c>
      <c r="G4290" s="25" t="s">
        <v>20808</v>
      </c>
      <c r="H4290" s="23" t="s">
        <v>20809</v>
      </c>
      <c r="I4290" s="23" t="s">
        <v>20810</v>
      </c>
      <c r="J4290" s="25" t="s">
        <v>20811</v>
      </c>
      <c r="K4290" s="58" t="s">
        <v>20812</v>
      </c>
      <c r="L4290" s="58"/>
      <c r="M4290" s="23" t="s">
        <v>20822</v>
      </c>
      <c r="N4290" s="23" t="s">
        <v>20813</v>
      </c>
      <c r="O4290" s="25" t="s">
        <v>20814</v>
      </c>
      <c r="P4290" s="23"/>
      <c r="Q4290" s="25" t="s">
        <v>20815</v>
      </c>
      <c r="R4290" s="58" t="s">
        <v>20816</v>
      </c>
      <c r="S4290" s="23" t="s">
        <v>20817</v>
      </c>
      <c r="T4290" s="23" t="s">
        <v>20818</v>
      </c>
      <c r="U4290" s="25" t="s">
        <v>20819</v>
      </c>
      <c r="V4290" s="23" t="s">
        <v>20820</v>
      </c>
      <c r="W4290" s="25" t="s">
        <v>20821</v>
      </c>
      <c r="X4290" s="58" t="s">
        <v>20812</v>
      </c>
      <c r="Y4290" s="23" t="s">
        <v>20822</v>
      </c>
      <c r="Z4290" s="23" t="s">
        <v>20813</v>
      </c>
      <c r="AA4290" s="33">
        <v>4</v>
      </c>
      <c r="AB4290" s="295" t="str">
        <f t="shared" si="356"/>
        <v>年間</v>
      </c>
      <c r="AC4290" s="268"/>
      <c r="AD4290" s="23">
        <v>1</v>
      </c>
      <c r="AE4290" s="134">
        <v>15360</v>
      </c>
      <c r="AF4290" s="26">
        <f t="shared" si="354"/>
        <v>15360</v>
      </c>
      <c r="AG4290" s="27">
        <v>43313</v>
      </c>
      <c r="AH4290" s="168">
        <v>43344</v>
      </c>
      <c r="AI4290" s="29" t="s">
        <v>15151</v>
      </c>
      <c r="AJ4290" s="178">
        <f t="shared" si="352"/>
        <v>44804</v>
      </c>
      <c r="AK4290" s="23" t="s">
        <v>20805</v>
      </c>
      <c r="AL4290" s="23" t="s">
        <v>20824</v>
      </c>
      <c r="AM4290" s="35">
        <v>43344</v>
      </c>
      <c r="AN4290" s="408">
        <f>IF($AA4290-data!$G$1=0,"　",IF(AK4290=0,"　",VLOOKUP($AK4290,data!$A$1:$H$264,8,FALSE)))</f>
        <v>0</v>
      </c>
      <c r="AO4290" s="35">
        <v>43340</v>
      </c>
      <c r="AP4290" s="134" t="s">
        <v>20807</v>
      </c>
      <c r="AQ4290" s="264" t="str">
        <f t="shared" si="351"/>
        <v/>
      </c>
    </row>
    <row r="4291" spans="1:43" ht="24.75" customHeight="1" x14ac:dyDescent="0.15">
      <c r="A4291" s="593">
        <v>4288</v>
      </c>
      <c r="B4291" s="23" t="s">
        <v>20798</v>
      </c>
      <c r="C4291" s="24" t="s">
        <v>20801</v>
      </c>
      <c r="D4291" s="23" t="s">
        <v>20802</v>
      </c>
      <c r="E4291" s="23" t="s">
        <v>20803</v>
      </c>
      <c r="F4291" s="24" t="s">
        <v>20804</v>
      </c>
      <c r="G4291" s="25" t="s">
        <v>20808</v>
      </c>
      <c r="H4291" s="23" t="s">
        <v>20809</v>
      </c>
      <c r="I4291" s="23" t="s">
        <v>20810</v>
      </c>
      <c r="J4291" s="25" t="s">
        <v>20811</v>
      </c>
      <c r="K4291" s="58" t="s">
        <v>20812</v>
      </c>
      <c r="L4291" s="58"/>
      <c r="M4291" s="23" t="s">
        <v>20822</v>
      </c>
      <c r="N4291" s="23" t="s">
        <v>20813</v>
      </c>
      <c r="O4291" s="25" t="s">
        <v>20814</v>
      </c>
      <c r="P4291" s="23"/>
      <c r="Q4291" s="25" t="s">
        <v>20815</v>
      </c>
      <c r="R4291" s="58" t="s">
        <v>20816</v>
      </c>
      <c r="S4291" s="23" t="s">
        <v>20817</v>
      </c>
      <c r="T4291" s="23" t="s">
        <v>20818</v>
      </c>
      <c r="U4291" s="25" t="s">
        <v>20819</v>
      </c>
      <c r="V4291" s="23" t="s">
        <v>20820</v>
      </c>
      <c r="W4291" s="25" t="s">
        <v>20821</v>
      </c>
      <c r="X4291" s="58" t="s">
        <v>20812</v>
      </c>
      <c r="Y4291" s="23" t="s">
        <v>20822</v>
      </c>
      <c r="Z4291" s="23" t="s">
        <v>20813</v>
      </c>
      <c r="AA4291" s="33">
        <v>4</v>
      </c>
      <c r="AB4291" s="295" t="str">
        <f t="shared" si="356"/>
        <v>年間</v>
      </c>
      <c r="AC4291" s="268"/>
      <c r="AD4291" s="23">
        <v>1</v>
      </c>
      <c r="AE4291" s="134">
        <v>15360</v>
      </c>
      <c r="AF4291" s="26">
        <f t="shared" si="354"/>
        <v>15360</v>
      </c>
      <c r="AG4291" s="27">
        <v>43313</v>
      </c>
      <c r="AH4291" s="168">
        <v>43344</v>
      </c>
      <c r="AI4291" s="29" t="s">
        <v>15151</v>
      </c>
      <c r="AJ4291" s="178">
        <f t="shared" si="352"/>
        <v>44804</v>
      </c>
      <c r="AK4291" s="23" t="s">
        <v>20805</v>
      </c>
      <c r="AL4291" s="23" t="s">
        <v>20825</v>
      </c>
      <c r="AM4291" s="35">
        <v>43344</v>
      </c>
      <c r="AN4291" s="408">
        <f>IF($AA4291-data!$G$1=0,"　",IF(AK4291=0,"　",VLOOKUP($AK4291,data!$A$1:$H$264,8,FALSE)))</f>
        <v>0</v>
      </c>
      <c r="AO4291" s="35">
        <v>43340</v>
      </c>
      <c r="AP4291" s="134" t="s">
        <v>20807</v>
      </c>
      <c r="AQ4291" s="264" t="str">
        <f t="shared" si="351"/>
        <v/>
      </c>
    </row>
    <row r="4292" spans="1:43" ht="24.75" customHeight="1" x14ac:dyDescent="0.15">
      <c r="A4292" s="593">
        <v>4289</v>
      </c>
      <c r="B4292" s="23" t="s">
        <v>20798</v>
      </c>
      <c r="C4292" s="24" t="s">
        <v>20801</v>
      </c>
      <c r="D4292" s="23" t="s">
        <v>20802</v>
      </c>
      <c r="E4292" s="23" t="s">
        <v>20803</v>
      </c>
      <c r="F4292" s="24" t="s">
        <v>20804</v>
      </c>
      <c r="G4292" s="25" t="s">
        <v>20808</v>
      </c>
      <c r="H4292" s="23" t="s">
        <v>20809</v>
      </c>
      <c r="I4292" s="23" t="s">
        <v>20810</v>
      </c>
      <c r="J4292" s="25" t="s">
        <v>20811</v>
      </c>
      <c r="K4292" s="58" t="s">
        <v>20812</v>
      </c>
      <c r="L4292" s="58"/>
      <c r="M4292" s="23" t="s">
        <v>20822</v>
      </c>
      <c r="N4292" s="23" t="s">
        <v>20813</v>
      </c>
      <c r="O4292" s="25" t="s">
        <v>20814</v>
      </c>
      <c r="P4292" s="23"/>
      <c r="Q4292" s="25" t="s">
        <v>20815</v>
      </c>
      <c r="R4292" s="58" t="s">
        <v>20816</v>
      </c>
      <c r="S4292" s="23" t="s">
        <v>20817</v>
      </c>
      <c r="T4292" s="23" t="s">
        <v>20818</v>
      </c>
      <c r="U4292" s="25" t="s">
        <v>20819</v>
      </c>
      <c r="V4292" s="23" t="s">
        <v>20820</v>
      </c>
      <c r="W4292" s="25" t="s">
        <v>20821</v>
      </c>
      <c r="X4292" s="58" t="s">
        <v>20812</v>
      </c>
      <c r="Y4292" s="23" t="s">
        <v>20822</v>
      </c>
      <c r="Z4292" s="23" t="s">
        <v>20813</v>
      </c>
      <c r="AA4292" s="33">
        <v>4</v>
      </c>
      <c r="AB4292" s="295" t="str">
        <f t="shared" si="356"/>
        <v>年間</v>
      </c>
      <c r="AC4292" s="268"/>
      <c r="AD4292" s="23">
        <v>1</v>
      </c>
      <c r="AE4292" s="134">
        <v>15360</v>
      </c>
      <c r="AF4292" s="26">
        <f t="shared" si="354"/>
        <v>15360</v>
      </c>
      <c r="AG4292" s="27">
        <v>43313</v>
      </c>
      <c r="AH4292" s="168">
        <v>43344</v>
      </c>
      <c r="AI4292" s="29" t="s">
        <v>15151</v>
      </c>
      <c r="AJ4292" s="178">
        <f t="shared" si="352"/>
        <v>44804</v>
      </c>
      <c r="AK4292" s="23" t="s">
        <v>20805</v>
      </c>
      <c r="AL4292" s="23" t="s">
        <v>20826</v>
      </c>
      <c r="AM4292" s="35">
        <v>43344</v>
      </c>
      <c r="AN4292" s="408">
        <f>IF($AA4292-data!$G$1=0,"　",IF(AK4292=0,"　",VLOOKUP($AK4292,data!$A$1:$H$264,8,FALSE)))</f>
        <v>0</v>
      </c>
      <c r="AO4292" s="35">
        <v>43340</v>
      </c>
      <c r="AP4292" s="134" t="s">
        <v>20807</v>
      </c>
      <c r="AQ4292" s="264" t="str">
        <f t="shared" si="351"/>
        <v/>
      </c>
    </row>
    <row r="4293" spans="1:43" ht="24.75" customHeight="1" x14ac:dyDescent="0.15">
      <c r="A4293" s="593">
        <v>4290</v>
      </c>
      <c r="B4293" s="23" t="s">
        <v>20798</v>
      </c>
      <c r="C4293" s="24" t="s">
        <v>20801</v>
      </c>
      <c r="D4293" s="23" t="s">
        <v>20802</v>
      </c>
      <c r="E4293" s="23" t="s">
        <v>20803</v>
      </c>
      <c r="F4293" s="24" t="s">
        <v>20804</v>
      </c>
      <c r="G4293" s="25" t="s">
        <v>20808</v>
      </c>
      <c r="H4293" s="23" t="s">
        <v>20809</v>
      </c>
      <c r="I4293" s="23" t="s">
        <v>20810</v>
      </c>
      <c r="J4293" s="25" t="s">
        <v>20811</v>
      </c>
      <c r="K4293" s="58" t="s">
        <v>20812</v>
      </c>
      <c r="L4293" s="58"/>
      <c r="M4293" s="23" t="s">
        <v>20822</v>
      </c>
      <c r="N4293" s="23" t="s">
        <v>20813</v>
      </c>
      <c r="O4293" s="25" t="s">
        <v>20814</v>
      </c>
      <c r="P4293" s="23"/>
      <c r="Q4293" s="25" t="s">
        <v>20815</v>
      </c>
      <c r="R4293" s="58" t="s">
        <v>20816</v>
      </c>
      <c r="S4293" s="23" t="s">
        <v>20817</v>
      </c>
      <c r="T4293" s="23" t="s">
        <v>20818</v>
      </c>
      <c r="U4293" s="25" t="s">
        <v>20819</v>
      </c>
      <c r="V4293" s="23" t="s">
        <v>20820</v>
      </c>
      <c r="W4293" s="25" t="s">
        <v>20821</v>
      </c>
      <c r="X4293" s="58" t="s">
        <v>20812</v>
      </c>
      <c r="Y4293" s="23" t="s">
        <v>20822</v>
      </c>
      <c r="Z4293" s="23" t="s">
        <v>20813</v>
      </c>
      <c r="AA4293" s="33">
        <v>4</v>
      </c>
      <c r="AB4293" s="295" t="str">
        <f t="shared" si="356"/>
        <v>年間</v>
      </c>
      <c r="AC4293" s="268"/>
      <c r="AD4293" s="23">
        <v>1</v>
      </c>
      <c r="AE4293" s="134">
        <v>15360</v>
      </c>
      <c r="AF4293" s="26">
        <f t="shared" si="354"/>
        <v>15360</v>
      </c>
      <c r="AG4293" s="27">
        <v>43313</v>
      </c>
      <c r="AH4293" s="168">
        <v>43344</v>
      </c>
      <c r="AI4293" s="29" t="s">
        <v>15151</v>
      </c>
      <c r="AJ4293" s="178">
        <f t="shared" si="352"/>
        <v>44804</v>
      </c>
      <c r="AK4293" s="23" t="s">
        <v>20805</v>
      </c>
      <c r="AL4293" s="23" t="s">
        <v>20827</v>
      </c>
      <c r="AM4293" s="35">
        <v>43344</v>
      </c>
      <c r="AN4293" s="408">
        <f>IF($AA4293-data!$G$1=0,"　",IF(AK4293=0,"　",VLOOKUP($AK4293,data!$A$1:$H$264,8,FALSE)))</f>
        <v>0</v>
      </c>
      <c r="AO4293" s="35">
        <v>43340</v>
      </c>
      <c r="AP4293" s="134" t="s">
        <v>20807</v>
      </c>
      <c r="AQ4293" s="264" t="str">
        <f t="shared" si="351"/>
        <v/>
      </c>
    </row>
    <row r="4294" spans="1:43" ht="24.75" customHeight="1" x14ac:dyDescent="0.15">
      <c r="A4294" s="593">
        <v>4291</v>
      </c>
      <c r="B4294" s="23" t="s">
        <v>20798</v>
      </c>
      <c r="C4294" s="24" t="s">
        <v>20801</v>
      </c>
      <c r="D4294" s="23" t="s">
        <v>20802</v>
      </c>
      <c r="E4294" s="23" t="s">
        <v>20803</v>
      </c>
      <c r="F4294" s="24" t="s">
        <v>20804</v>
      </c>
      <c r="G4294" s="25" t="s">
        <v>20808</v>
      </c>
      <c r="H4294" s="23" t="s">
        <v>20809</v>
      </c>
      <c r="I4294" s="23" t="s">
        <v>20810</v>
      </c>
      <c r="J4294" s="25" t="s">
        <v>20811</v>
      </c>
      <c r="K4294" s="58" t="s">
        <v>20812</v>
      </c>
      <c r="L4294" s="58"/>
      <c r="M4294" s="23" t="s">
        <v>20822</v>
      </c>
      <c r="N4294" s="23" t="s">
        <v>20813</v>
      </c>
      <c r="O4294" s="25" t="s">
        <v>20814</v>
      </c>
      <c r="P4294" s="23"/>
      <c r="Q4294" s="25" t="s">
        <v>20815</v>
      </c>
      <c r="R4294" s="58" t="s">
        <v>20816</v>
      </c>
      <c r="S4294" s="23" t="s">
        <v>20817</v>
      </c>
      <c r="T4294" s="23" t="s">
        <v>20818</v>
      </c>
      <c r="U4294" s="25" t="s">
        <v>20819</v>
      </c>
      <c r="V4294" s="23" t="s">
        <v>20820</v>
      </c>
      <c r="W4294" s="25" t="s">
        <v>20821</v>
      </c>
      <c r="X4294" s="58" t="s">
        <v>20812</v>
      </c>
      <c r="Y4294" s="23" t="s">
        <v>20822</v>
      </c>
      <c r="Z4294" s="23" t="s">
        <v>20813</v>
      </c>
      <c r="AA4294" s="33">
        <v>4</v>
      </c>
      <c r="AB4294" s="295" t="str">
        <f t="shared" si="356"/>
        <v>年間</v>
      </c>
      <c r="AC4294" s="268"/>
      <c r="AD4294" s="23">
        <v>1</v>
      </c>
      <c r="AE4294" s="134">
        <v>15360</v>
      </c>
      <c r="AF4294" s="26">
        <f t="shared" si="354"/>
        <v>15360</v>
      </c>
      <c r="AG4294" s="27">
        <v>43313</v>
      </c>
      <c r="AH4294" s="168">
        <v>43344</v>
      </c>
      <c r="AI4294" s="29" t="s">
        <v>15151</v>
      </c>
      <c r="AJ4294" s="178">
        <f t="shared" si="352"/>
        <v>44804</v>
      </c>
      <c r="AK4294" s="23" t="s">
        <v>20805</v>
      </c>
      <c r="AL4294" s="23" t="s">
        <v>20828</v>
      </c>
      <c r="AM4294" s="35">
        <v>43344</v>
      </c>
      <c r="AN4294" s="408">
        <f>IF($AA4294-data!$G$1=0,"　",IF(AK4294=0,"　",VLOOKUP($AK4294,data!$A$1:$H$264,8,FALSE)))</f>
        <v>0</v>
      </c>
      <c r="AO4294" s="35">
        <v>43340</v>
      </c>
      <c r="AP4294" s="134" t="s">
        <v>20807</v>
      </c>
      <c r="AQ4294" s="264" t="str">
        <f t="shared" si="351"/>
        <v/>
      </c>
    </row>
    <row r="4295" spans="1:43" ht="24.75" customHeight="1" x14ac:dyDescent="0.15">
      <c r="A4295" s="593">
        <v>4292</v>
      </c>
      <c r="B4295" s="23" t="s">
        <v>20798</v>
      </c>
      <c r="C4295" s="24" t="s">
        <v>20801</v>
      </c>
      <c r="D4295" s="23" t="s">
        <v>20802</v>
      </c>
      <c r="E4295" s="23" t="s">
        <v>20803</v>
      </c>
      <c r="F4295" s="24" t="s">
        <v>20804</v>
      </c>
      <c r="G4295" s="25" t="s">
        <v>20808</v>
      </c>
      <c r="H4295" s="23" t="s">
        <v>20809</v>
      </c>
      <c r="I4295" s="23" t="s">
        <v>20810</v>
      </c>
      <c r="J4295" s="25" t="s">
        <v>20811</v>
      </c>
      <c r="K4295" s="58" t="s">
        <v>20812</v>
      </c>
      <c r="L4295" s="58"/>
      <c r="M4295" s="23" t="s">
        <v>20822</v>
      </c>
      <c r="N4295" s="23" t="s">
        <v>20813</v>
      </c>
      <c r="O4295" s="25" t="s">
        <v>20814</v>
      </c>
      <c r="P4295" s="23"/>
      <c r="Q4295" s="25" t="s">
        <v>20815</v>
      </c>
      <c r="R4295" s="58" t="s">
        <v>20816</v>
      </c>
      <c r="S4295" s="23" t="s">
        <v>20817</v>
      </c>
      <c r="T4295" s="23" t="s">
        <v>20818</v>
      </c>
      <c r="U4295" s="25" t="s">
        <v>20819</v>
      </c>
      <c r="V4295" s="23" t="s">
        <v>20820</v>
      </c>
      <c r="W4295" s="25" t="s">
        <v>20821</v>
      </c>
      <c r="X4295" s="58" t="s">
        <v>20812</v>
      </c>
      <c r="Y4295" s="23" t="s">
        <v>20822</v>
      </c>
      <c r="Z4295" s="23" t="s">
        <v>20813</v>
      </c>
      <c r="AA4295" s="33">
        <v>4</v>
      </c>
      <c r="AB4295" s="295" t="str">
        <f t="shared" si="356"/>
        <v>年間</v>
      </c>
      <c r="AC4295" s="268"/>
      <c r="AD4295" s="23">
        <v>1</v>
      </c>
      <c r="AE4295" s="134">
        <v>15360</v>
      </c>
      <c r="AF4295" s="26">
        <f t="shared" si="354"/>
        <v>15360</v>
      </c>
      <c r="AG4295" s="27">
        <v>43313</v>
      </c>
      <c r="AH4295" s="168">
        <v>43344</v>
      </c>
      <c r="AI4295" s="29" t="s">
        <v>15151</v>
      </c>
      <c r="AJ4295" s="178">
        <f t="shared" si="352"/>
        <v>44804</v>
      </c>
      <c r="AK4295" s="23" t="s">
        <v>20805</v>
      </c>
      <c r="AL4295" s="23" t="s">
        <v>20829</v>
      </c>
      <c r="AM4295" s="35">
        <v>43344</v>
      </c>
      <c r="AN4295" s="408">
        <f>IF($AA4295-data!$G$1=0,"　",IF(AK4295=0,"　",VLOOKUP($AK4295,data!$A$1:$H$264,8,FALSE)))</f>
        <v>0</v>
      </c>
      <c r="AO4295" s="35">
        <v>43340</v>
      </c>
      <c r="AP4295" s="134" t="s">
        <v>20807</v>
      </c>
      <c r="AQ4295" s="264" t="str">
        <f t="shared" si="351"/>
        <v/>
      </c>
    </row>
    <row r="4296" spans="1:43" ht="24.75" customHeight="1" x14ac:dyDescent="0.15">
      <c r="A4296" s="593">
        <v>4293</v>
      </c>
      <c r="B4296" s="23" t="s">
        <v>20798</v>
      </c>
      <c r="C4296" s="24" t="s">
        <v>20801</v>
      </c>
      <c r="D4296" s="23" t="s">
        <v>20802</v>
      </c>
      <c r="E4296" s="23" t="s">
        <v>20803</v>
      </c>
      <c r="F4296" s="24" t="s">
        <v>20804</v>
      </c>
      <c r="G4296" s="25" t="s">
        <v>20808</v>
      </c>
      <c r="H4296" s="23" t="s">
        <v>20809</v>
      </c>
      <c r="I4296" s="23" t="s">
        <v>20810</v>
      </c>
      <c r="J4296" s="25" t="s">
        <v>20811</v>
      </c>
      <c r="K4296" s="58" t="s">
        <v>20812</v>
      </c>
      <c r="L4296" s="58"/>
      <c r="M4296" s="23" t="s">
        <v>20822</v>
      </c>
      <c r="N4296" s="23" t="s">
        <v>20813</v>
      </c>
      <c r="O4296" s="25" t="s">
        <v>20814</v>
      </c>
      <c r="P4296" s="23"/>
      <c r="Q4296" s="25" t="s">
        <v>20815</v>
      </c>
      <c r="R4296" s="58" t="s">
        <v>20816</v>
      </c>
      <c r="S4296" s="23" t="s">
        <v>20817</v>
      </c>
      <c r="T4296" s="23" t="s">
        <v>20818</v>
      </c>
      <c r="U4296" s="25" t="s">
        <v>20819</v>
      </c>
      <c r="V4296" s="23" t="s">
        <v>20820</v>
      </c>
      <c r="W4296" s="25" t="s">
        <v>20821</v>
      </c>
      <c r="X4296" s="58" t="s">
        <v>20812</v>
      </c>
      <c r="Y4296" s="23" t="s">
        <v>20822</v>
      </c>
      <c r="Z4296" s="23" t="s">
        <v>20813</v>
      </c>
      <c r="AA4296" s="33">
        <v>4</v>
      </c>
      <c r="AB4296" s="295" t="str">
        <f t="shared" si="356"/>
        <v>年間</v>
      </c>
      <c r="AC4296" s="268"/>
      <c r="AD4296" s="23">
        <v>1</v>
      </c>
      <c r="AE4296" s="134">
        <v>15360</v>
      </c>
      <c r="AF4296" s="26">
        <f t="shared" si="354"/>
        <v>15360</v>
      </c>
      <c r="AG4296" s="27">
        <v>43313</v>
      </c>
      <c r="AH4296" s="168">
        <v>43344</v>
      </c>
      <c r="AI4296" s="29" t="s">
        <v>15151</v>
      </c>
      <c r="AJ4296" s="178">
        <f t="shared" si="352"/>
        <v>44804</v>
      </c>
      <c r="AK4296" s="23" t="s">
        <v>20805</v>
      </c>
      <c r="AL4296" s="23" t="s">
        <v>20830</v>
      </c>
      <c r="AM4296" s="35">
        <v>43344</v>
      </c>
      <c r="AN4296" s="408">
        <f>IF($AA4296-data!$G$1=0,"　",IF(AK4296=0,"　",VLOOKUP($AK4296,data!$A$1:$H$264,8,FALSE)))</f>
        <v>0</v>
      </c>
      <c r="AO4296" s="35">
        <v>43340</v>
      </c>
      <c r="AP4296" s="134" t="s">
        <v>20807</v>
      </c>
      <c r="AQ4296" s="264" t="str">
        <f t="shared" si="351"/>
        <v/>
      </c>
    </row>
    <row r="4297" spans="1:43" ht="24.75" customHeight="1" x14ac:dyDescent="0.15">
      <c r="A4297" s="593">
        <v>4294</v>
      </c>
      <c r="B4297" s="23" t="s">
        <v>20798</v>
      </c>
      <c r="C4297" s="24" t="s">
        <v>20801</v>
      </c>
      <c r="D4297" s="23" t="s">
        <v>20802</v>
      </c>
      <c r="E4297" s="23" t="s">
        <v>20803</v>
      </c>
      <c r="F4297" s="24" t="s">
        <v>20804</v>
      </c>
      <c r="G4297" s="25" t="s">
        <v>20808</v>
      </c>
      <c r="H4297" s="23" t="s">
        <v>20809</v>
      </c>
      <c r="I4297" s="23" t="s">
        <v>20810</v>
      </c>
      <c r="J4297" s="25" t="s">
        <v>20811</v>
      </c>
      <c r="K4297" s="58" t="s">
        <v>20812</v>
      </c>
      <c r="L4297" s="58"/>
      <c r="M4297" s="23" t="s">
        <v>20822</v>
      </c>
      <c r="N4297" s="23" t="s">
        <v>20813</v>
      </c>
      <c r="O4297" s="25" t="s">
        <v>20814</v>
      </c>
      <c r="P4297" s="23"/>
      <c r="Q4297" s="25" t="s">
        <v>20815</v>
      </c>
      <c r="R4297" s="58" t="s">
        <v>20816</v>
      </c>
      <c r="S4297" s="23" t="s">
        <v>20817</v>
      </c>
      <c r="T4297" s="23" t="s">
        <v>20818</v>
      </c>
      <c r="U4297" s="25" t="s">
        <v>20819</v>
      </c>
      <c r="V4297" s="23" t="s">
        <v>20820</v>
      </c>
      <c r="W4297" s="25" t="s">
        <v>20821</v>
      </c>
      <c r="X4297" s="58" t="s">
        <v>20812</v>
      </c>
      <c r="Y4297" s="23" t="s">
        <v>20822</v>
      </c>
      <c r="Z4297" s="23" t="s">
        <v>20813</v>
      </c>
      <c r="AA4297" s="33">
        <v>4</v>
      </c>
      <c r="AB4297" s="295" t="str">
        <f t="shared" si="356"/>
        <v>年間</v>
      </c>
      <c r="AC4297" s="268"/>
      <c r="AD4297" s="23">
        <v>1</v>
      </c>
      <c r="AE4297" s="134">
        <v>15360</v>
      </c>
      <c r="AF4297" s="26">
        <f t="shared" si="354"/>
        <v>15360</v>
      </c>
      <c r="AG4297" s="27">
        <v>43313</v>
      </c>
      <c r="AH4297" s="168">
        <v>43344</v>
      </c>
      <c r="AI4297" s="29" t="s">
        <v>15151</v>
      </c>
      <c r="AJ4297" s="178">
        <f t="shared" si="352"/>
        <v>44804</v>
      </c>
      <c r="AK4297" s="23" t="s">
        <v>20805</v>
      </c>
      <c r="AL4297" s="23" t="s">
        <v>20831</v>
      </c>
      <c r="AM4297" s="35">
        <v>43344</v>
      </c>
      <c r="AN4297" s="408">
        <f>IF($AA4297-data!$G$1=0,"　",IF(AK4297=0,"　",VLOOKUP($AK4297,data!$A$1:$H$264,8,FALSE)))</f>
        <v>0</v>
      </c>
      <c r="AO4297" s="35">
        <v>43340</v>
      </c>
      <c r="AP4297" s="134" t="s">
        <v>20807</v>
      </c>
      <c r="AQ4297" s="264" t="str">
        <f t="shared" si="351"/>
        <v/>
      </c>
    </row>
    <row r="4298" spans="1:43" ht="24.75" customHeight="1" x14ac:dyDescent="0.15">
      <c r="A4298" s="593">
        <v>4295</v>
      </c>
      <c r="B4298" s="23" t="s">
        <v>20798</v>
      </c>
      <c r="C4298" s="24" t="s">
        <v>20801</v>
      </c>
      <c r="D4298" s="23" t="s">
        <v>20802</v>
      </c>
      <c r="E4298" s="23" t="s">
        <v>20803</v>
      </c>
      <c r="F4298" s="24" t="s">
        <v>20804</v>
      </c>
      <c r="G4298" s="25" t="s">
        <v>20808</v>
      </c>
      <c r="H4298" s="23" t="s">
        <v>20809</v>
      </c>
      <c r="I4298" s="23" t="s">
        <v>20810</v>
      </c>
      <c r="J4298" s="25" t="s">
        <v>20811</v>
      </c>
      <c r="K4298" s="58" t="s">
        <v>20812</v>
      </c>
      <c r="L4298" s="58"/>
      <c r="M4298" s="23" t="s">
        <v>20822</v>
      </c>
      <c r="N4298" s="23" t="s">
        <v>20813</v>
      </c>
      <c r="O4298" s="25" t="s">
        <v>20814</v>
      </c>
      <c r="P4298" s="23"/>
      <c r="Q4298" s="25" t="s">
        <v>20815</v>
      </c>
      <c r="R4298" s="58" t="s">
        <v>20816</v>
      </c>
      <c r="S4298" s="23" t="s">
        <v>20817</v>
      </c>
      <c r="T4298" s="23" t="s">
        <v>20818</v>
      </c>
      <c r="U4298" s="25" t="s">
        <v>20819</v>
      </c>
      <c r="V4298" s="23" t="s">
        <v>20820</v>
      </c>
      <c r="W4298" s="25" t="s">
        <v>20821</v>
      </c>
      <c r="X4298" s="58" t="s">
        <v>20812</v>
      </c>
      <c r="Y4298" s="23" t="s">
        <v>20822</v>
      </c>
      <c r="Z4298" s="23" t="s">
        <v>20813</v>
      </c>
      <c r="AA4298" s="33">
        <v>4</v>
      </c>
      <c r="AB4298" s="295" t="str">
        <f t="shared" si="356"/>
        <v>年間</v>
      </c>
      <c r="AC4298" s="268"/>
      <c r="AD4298" s="23">
        <v>1</v>
      </c>
      <c r="AE4298" s="134">
        <v>15360</v>
      </c>
      <c r="AF4298" s="26">
        <f t="shared" si="354"/>
        <v>15360</v>
      </c>
      <c r="AG4298" s="27">
        <v>43313</v>
      </c>
      <c r="AH4298" s="168">
        <v>43344</v>
      </c>
      <c r="AI4298" s="29" t="s">
        <v>15151</v>
      </c>
      <c r="AJ4298" s="178">
        <f t="shared" si="352"/>
        <v>44804</v>
      </c>
      <c r="AK4298" s="23" t="s">
        <v>20805</v>
      </c>
      <c r="AL4298" s="23" t="s">
        <v>20832</v>
      </c>
      <c r="AM4298" s="35">
        <v>43344</v>
      </c>
      <c r="AN4298" s="408">
        <f>IF($AA4298-data!$G$1=0,"　",IF(AK4298=0,"　",VLOOKUP($AK4298,data!$A$1:$H$264,8,FALSE)))</f>
        <v>0</v>
      </c>
      <c r="AO4298" s="35">
        <v>43340</v>
      </c>
      <c r="AP4298" s="134" t="s">
        <v>20807</v>
      </c>
      <c r="AQ4298" s="264" t="str">
        <f t="shared" si="351"/>
        <v/>
      </c>
    </row>
    <row r="4299" spans="1:43" ht="24.75" customHeight="1" x14ac:dyDescent="0.15">
      <c r="A4299" s="593">
        <v>4296</v>
      </c>
      <c r="B4299" s="23" t="s">
        <v>20799</v>
      </c>
      <c r="C4299" s="24" t="s">
        <v>20801</v>
      </c>
      <c r="D4299" s="23" t="s">
        <v>20802</v>
      </c>
      <c r="E4299" s="23" t="s">
        <v>20803</v>
      </c>
      <c r="F4299" s="24" t="s">
        <v>20804</v>
      </c>
      <c r="G4299" s="25" t="s">
        <v>20808</v>
      </c>
      <c r="H4299" s="23" t="s">
        <v>20809</v>
      </c>
      <c r="I4299" s="23" t="s">
        <v>20810</v>
      </c>
      <c r="J4299" s="25" t="s">
        <v>20811</v>
      </c>
      <c r="K4299" s="58" t="s">
        <v>20812</v>
      </c>
      <c r="L4299" s="58"/>
      <c r="M4299" s="23" t="s">
        <v>20822</v>
      </c>
      <c r="N4299" s="23" t="s">
        <v>20813</v>
      </c>
      <c r="O4299" s="25" t="s">
        <v>20814</v>
      </c>
      <c r="P4299" s="23"/>
      <c r="Q4299" s="25" t="s">
        <v>20815</v>
      </c>
      <c r="R4299" s="58" t="s">
        <v>20816</v>
      </c>
      <c r="S4299" s="23" t="s">
        <v>20817</v>
      </c>
      <c r="T4299" s="23" t="s">
        <v>20818</v>
      </c>
      <c r="U4299" s="25" t="s">
        <v>20819</v>
      </c>
      <c r="V4299" s="23" t="s">
        <v>20820</v>
      </c>
      <c r="W4299" s="25" t="s">
        <v>20821</v>
      </c>
      <c r="X4299" s="58" t="s">
        <v>20812</v>
      </c>
      <c r="Y4299" s="23" t="s">
        <v>20822</v>
      </c>
      <c r="Z4299" s="23" t="s">
        <v>20813</v>
      </c>
      <c r="AA4299" s="33">
        <v>4</v>
      </c>
      <c r="AB4299" s="295" t="str">
        <f t="shared" si="356"/>
        <v>年間</v>
      </c>
      <c r="AC4299" s="268"/>
      <c r="AD4299" s="23">
        <v>1</v>
      </c>
      <c r="AE4299" s="134">
        <v>180480</v>
      </c>
      <c r="AF4299" s="26">
        <f t="shared" si="354"/>
        <v>180480</v>
      </c>
      <c r="AG4299" s="27">
        <v>43313</v>
      </c>
      <c r="AH4299" s="168">
        <v>43344</v>
      </c>
      <c r="AI4299" s="29" t="s">
        <v>15151</v>
      </c>
      <c r="AJ4299" s="178">
        <f t="shared" si="352"/>
        <v>44804</v>
      </c>
      <c r="AK4299" s="23" t="s">
        <v>20806</v>
      </c>
      <c r="AL4299" s="23" t="s">
        <v>20833</v>
      </c>
      <c r="AM4299" s="35">
        <v>43344</v>
      </c>
      <c r="AN4299" s="408" t="str">
        <f>IF($AA4299-data!$G$1=0,"　",IF(AK4299=0,"　",VLOOKUP($AK4299,data!$A$1:$H$264,8,FALSE)))</f>
        <v>消耗部品交換対象</v>
      </c>
      <c r="AO4299" s="35">
        <v>43340</v>
      </c>
      <c r="AP4299" s="134" t="s">
        <v>20807</v>
      </c>
      <c r="AQ4299" s="264">
        <f t="shared" si="351"/>
        <v>44409</v>
      </c>
    </row>
    <row r="4300" spans="1:43" ht="24.75" customHeight="1" x14ac:dyDescent="0.15">
      <c r="A4300" s="593">
        <v>4297</v>
      </c>
      <c r="B4300" s="23" t="s">
        <v>20800</v>
      </c>
      <c r="C4300" s="24" t="s">
        <v>20801</v>
      </c>
      <c r="D4300" s="23" t="s">
        <v>20802</v>
      </c>
      <c r="E4300" s="23" t="s">
        <v>20803</v>
      </c>
      <c r="F4300" s="24" t="s">
        <v>20804</v>
      </c>
      <c r="G4300" s="25" t="s">
        <v>20808</v>
      </c>
      <c r="H4300" s="23" t="s">
        <v>20809</v>
      </c>
      <c r="I4300" s="23" t="s">
        <v>20810</v>
      </c>
      <c r="J4300" s="25" t="s">
        <v>20811</v>
      </c>
      <c r="K4300" s="58" t="s">
        <v>20812</v>
      </c>
      <c r="L4300" s="58"/>
      <c r="M4300" s="23" t="s">
        <v>20822</v>
      </c>
      <c r="N4300" s="23" t="s">
        <v>20813</v>
      </c>
      <c r="O4300" s="25" t="s">
        <v>20814</v>
      </c>
      <c r="P4300" s="23"/>
      <c r="Q4300" s="25" t="s">
        <v>20815</v>
      </c>
      <c r="R4300" s="58" t="s">
        <v>20816</v>
      </c>
      <c r="S4300" s="23" t="s">
        <v>20817</v>
      </c>
      <c r="T4300" s="23" t="s">
        <v>20818</v>
      </c>
      <c r="U4300" s="25" t="s">
        <v>20819</v>
      </c>
      <c r="V4300" s="23" t="s">
        <v>20820</v>
      </c>
      <c r="W4300" s="25" t="s">
        <v>20821</v>
      </c>
      <c r="X4300" s="58" t="s">
        <v>20812</v>
      </c>
      <c r="Y4300" s="23" t="s">
        <v>20822</v>
      </c>
      <c r="Z4300" s="23" t="s">
        <v>20813</v>
      </c>
      <c r="AA4300" s="33">
        <v>4</v>
      </c>
      <c r="AB4300" s="295" t="str">
        <f t="shared" si="356"/>
        <v>年間</v>
      </c>
      <c r="AC4300" s="268"/>
      <c r="AD4300" s="23">
        <v>1</v>
      </c>
      <c r="AE4300" s="134">
        <v>88800</v>
      </c>
      <c r="AF4300" s="26">
        <f t="shared" si="354"/>
        <v>88800</v>
      </c>
      <c r="AG4300" s="27">
        <v>43313</v>
      </c>
      <c r="AH4300" s="168">
        <v>43344</v>
      </c>
      <c r="AI4300" s="29" t="s">
        <v>15151</v>
      </c>
      <c r="AJ4300" s="178">
        <f t="shared" si="352"/>
        <v>44804</v>
      </c>
      <c r="AK4300" s="23" t="s">
        <v>5125</v>
      </c>
      <c r="AL4300" s="23" t="s">
        <v>20834</v>
      </c>
      <c r="AM4300" s="35">
        <v>43344</v>
      </c>
      <c r="AN4300" s="408" t="str">
        <f>IF($AA4300-data!$G$1=0,"　",IF(AK4300=0,"　",VLOOKUP($AK4300,data!$A$1:$H$264,8,FALSE)))</f>
        <v>消耗部品交換対象</v>
      </c>
      <c r="AO4300" s="35">
        <v>43340</v>
      </c>
      <c r="AP4300" s="134" t="s">
        <v>20807</v>
      </c>
      <c r="AQ4300" s="264">
        <f t="shared" si="351"/>
        <v>44409</v>
      </c>
    </row>
    <row r="4301" spans="1:43" ht="24.75" customHeight="1" x14ac:dyDescent="0.15">
      <c r="A4301" s="593">
        <v>4298</v>
      </c>
      <c r="B4301" s="23" t="s">
        <v>21026</v>
      </c>
      <c r="C4301" s="24" t="s">
        <v>2344</v>
      </c>
      <c r="D4301" s="23"/>
      <c r="E4301" s="23"/>
      <c r="F4301" s="24"/>
      <c r="G4301" s="25"/>
      <c r="H4301" s="23"/>
      <c r="I4301" s="23"/>
      <c r="J4301" s="25"/>
      <c r="K4301" s="58"/>
      <c r="L4301" s="58"/>
      <c r="M4301" s="23"/>
      <c r="N4301" s="23"/>
      <c r="O4301" s="25"/>
      <c r="P4301" s="23"/>
      <c r="Q4301" s="25"/>
      <c r="R4301" s="58"/>
      <c r="S4301" s="23"/>
      <c r="T4301" s="23"/>
      <c r="U4301" s="25"/>
      <c r="V4301" s="23"/>
      <c r="W4301" s="25"/>
      <c r="X4301" s="58"/>
      <c r="Y4301" s="23"/>
      <c r="Z4301" s="23"/>
      <c r="AA4301" s="33"/>
      <c r="AB4301" s="295" t="str">
        <f t="shared" si="356"/>
        <v/>
      </c>
      <c r="AC4301" s="268"/>
      <c r="AD4301" s="23"/>
      <c r="AE4301" s="134"/>
      <c r="AF4301" s="26" t="str">
        <f t="shared" si="354"/>
        <v/>
      </c>
      <c r="AG4301" s="27"/>
      <c r="AH4301" s="168"/>
      <c r="AI4301" s="29" t="s">
        <v>15151</v>
      </c>
      <c r="AJ4301" s="178" t="str">
        <f t="shared" si="352"/>
        <v/>
      </c>
      <c r="AK4301" s="23"/>
      <c r="AL4301" s="23"/>
      <c r="AM4301" s="35"/>
      <c r="AN4301" s="408" t="str">
        <f>IF($AA4301-data!$G$1=0,"　",IF(AK4301=0,"　",VLOOKUP($AK4301,data!$A$1:$H$264,8,FALSE)))</f>
        <v>　</v>
      </c>
      <c r="AO4301" s="35"/>
      <c r="AP4301" s="134"/>
      <c r="AQ4301" s="264" t="str">
        <f t="shared" si="351"/>
        <v/>
      </c>
    </row>
    <row r="4302" spans="1:43" ht="24.75" customHeight="1" x14ac:dyDescent="0.15">
      <c r="A4302" s="593">
        <v>4299</v>
      </c>
      <c r="B4302" s="23" t="s">
        <v>21063</v>
      </c>
      <c r="C4302" s="24" t="s">
        <v>2344</v>
      </c>
      <c r="D4302" s="23"/>
      <c r="E4302" s="23"/>
      <c r="F4302" s="24"/>
      <c r="G4302" s="25"/>
      <c r="H4302" s="23"/>
      <c r="I4302" s="23"/>
      <c r="J4302" s="25"/>
      <c r="K4302" s="58"/>
      <c r="L4302" s="58"/>
      <c r="M4302" s="23"/>
      <c r="N4302" s="23"/>
      <c r="O4302" s="25"/>
      <c r="P4302" s="23"/>
      <c r="Q4302" s="25"/>
      <c r="R4302" s="58"/>
      <c r="S4302" s="23"/>
      <c r="T4302" s="23"/>
      <c r="U4302" s="25"/>
      <c r="V4302" s="23"/>
      <c r="W4302" s="25"/>
      <c r="X4302" s="58"/>
      <c r="Y4302" s="23"/>
      <c r="Z4302" s="23"/>
      <c r="AA4302" s="33"/>
      <c r="AB4302" s="295" t="str">
        <f t="shared" si="356"/>
        <v/>
      </c>
      <c r="AC4302" s="268"/>
      <c r="AD4302" s="23"/>
      <c r="AE4302" s="134"/>
      <c r="AF4302" s="26" t="str">
        <f t="shared" si="354"/>
        <v/>
      </c>
      <c r="AG4302" s="27"/>
      <c r="AH4302" s="168"/>
      <c r="AI4302" s="29" t="s">
        <v>15151</v>
      </c>
      <c r="AJ4302" s="178" t="str">
        <f t="shared" si="352"/>
        <v/>
      </c>
      <c r="AK4302" s="23"/>
      <c r="AL4302" s="23"/>
      <c r="AM4302" s="35"/>
      <c r="AN4302" s="408" t="str">
        <f>IF($AA4302-data!$G$1=0,"　",IF(AK4302=0,"　",VLOOKUP($AK4302,data!$A$1:$H$264,8,FALSE)))</f>
        <v>　</v>
      </c>
      <c r="AO4302" s="35"/>
      <c r="AP4302" s="134"/>
      <c r="AQ4302" s="264" t="str">
        <f t="shared" si="351"/>
        <v/>
      </c>
    </row>
    <row r="4303" spans="1:43" ht="24.75" customHeight="1" x14ac:dyDescent="0.15">
      <c r="A4303" s="593">
        <v>4300</v>
      </c>
      <c r="B4303" s="23" t="s">
        <v>21064</v>
      </c>
      <c r="C4303" s="24" t="s">
        <v>2344</v>
      </c>
      <c r="D4303" s="23"/>
      <c r="E4303" s="23"/>
      <c r="F4303" s="24"/>
      <c r="G4303" s="25"/>
      <c r="H4303" s="23"/>
      <c r="I4303" s="23"/>
      <c r="J4303" s="25"/>
      <c r="K4303" s="58"/>
      <c r="L4303" s="58"/>
      <c r="M4303" s="23"/>
      <c r="N4303" s="23"/>
      <c r="O4303" s="25"/>
      <c r="P4303" s="23"/>
      <c r="Q4303" s="25"/>
      <c r="R4303" s="58"/>
      <c r="S4303" s="23"/>
      <c r="T4303" s="23"/>
      <c r="U4303" s="25"/>
      <c r="V4303" s="23"/>
      <c r="W4303" s="25"/>
      <c r="X4303" s="58"/>
      <c r="Y4303" s="23"/>
      <c r="Z4303" s="23"/>
      <c r="AA4303" s="33"/>
      <c r="AB4303" s="295" t="str">
        <f t="shared" si="356"/>
        <v/>
      </c>
      <c r="AC4303" s="268"/>
      <c r="AD4303" s="23"/>
      <c r="AE4303" s="134"/>
      <c r="AF4303" s="26" t="str">
        <f t="shared" si="354"/>
        <v/>
      </c>
      <c r="AG4303" s="27"/>
      <c r="AH4303" s="168"/>
      <c r="AI4303" s="29" t="s">
        <v>15151</v>
      </c>
      <c r="AJ4303" s="178" t="str">
        <f t="shared" si="352"/>
        <v/>
      </c>
      <c r="AK4303" s="23"/>
      <c r="AL4303" s="23"/>
      <c r="AM4303" s="35"/>
      <c r="AN4303" s="408" t="str">
        <f>IF($AA4303-data!$G$1=0,"　",IF(AK4303=0,"　",VLOOKUP($AK4303,data!$A$1:$H$264,8,FALSE)))</f>
        <v>　</v>
      </c>
      <c r="AO4303" s="35"/>
      <c r="AP4303" s="134"/>
      <c r="AQ4303" s="264" t="str">
        <f t="shared" ref="AQ4303:AQ4366" si="357">IF(COUNTIF($AN4303,"*消耗部品交換対象*"),IF(ISBLANK($AH4303),"契約期間 未入力",EDATE($AH4303,35)),"")</f>
        <v/>
      </c>
    </row>
    <row r="4304" spans="1:43" ht="24.75" customHeight="1" x14ac:dyDescent="0.15">
      <c r="A4304" s="593">
        <v>4301</v>
      </c>
      <c r="B4304" s="23" t="s">
        <v>21068</v>
      </c>
      <c r="C4304" s="24" t="s">
        <v>2344</v>
      </c>
      <c r="D4304" s="23"/>
      <c r="E4304" s="23"/>
      <c r="F4304" s="24"/>
      <c r="G4304" s="25"/>
      <c r="H4304" s="23"/>
      <c r="I4304" s="23"/>
      <c r="J4304" s="25"/>
      <c r="K4304" s="58"/>
      <c r="L4304" s="58"/>
      <c r="M4304" s="23"/>
      <c r="N4304" s="23"/>
      <c r="O4304" s="25"/>
      <c r="P4304" s="23"/>
      <c r="Q4304" s="25"/>
      <c r="R4304" s="58"/>
      <c r="S4304" s="23"/>
      <c r="T4304" s="23"/>
      <c r="U4304" s="25"/>
      <c r="V4304" s="23"/>
      <c r="W4304" s="25"/>
      <c r="X4304" s="58"/>
      <c r="Y4304" s="23"/>
      <c r="Z4304" s="23"/>
      <c r="AA4304" s="33"/>
      <c r="AB4304" s="295" t="str">
        <f t="shared" si="356"/>
        <v/>
      </c>
      <c r="AC4304" s="268"/>
      <c r="AD4304" s="23"/>
      <c r="AE4304" s="134"/>
      <c r="AF4304" s="26" t="str">
        <f t="shared" si="354"/>
        <v/>
      </c>
      <c r="AG4304" s="27"/>
      <c r="AH4304" s="168"/>
      <c r="AI4304" s="29" t="s">
        <v>15151</v>
      </c>
      <c r="AJ4304" s="178" t="str">
        <f t="shared" si="352"/>
        <v/>
      </c>
      <c r="AK4304" s="23"/>
      <c r="AL4304" s="23"/>
      <c r="AM4304" s="35"/>
      <c r="AN4304" s="408" t="str">
        <f>IF($AA4304-data!$G$1=0,"　",IF(AK4304=0,"　",VLOOKUP($AK4304,data!$A$1:$H$264,8,FALSE)))</f>
        <v>　</v>
      </c>
      <c r="AO4304" s="35"/>
      <c r="AP4304" s="134"/>
      <c r="AQ4304" s="264" t="str">
        <f t="shared" si="357"/>
        <v/>
      </c>
    </row>
    <row r="4305" spans="1:43" ht="24.75" customHeight="1" x14ac:dyDescent="0.15">
      <c r="A4305" s="593">
        <v>4302</v>
      </c>
      <c r="B4305" s="23" t="s">
        <v>21072</v>
      </c>
      <c r="C4305" s="24" t="s">
        <v>21073</v>
      </c>
      <c r="D4305" s="23" t="s">
        <v>21074</v>
      </c>
      <c r="E4305" s="23" t="s">
        <v>21075</v>
      </c>
      <c r="F4305" s="24" t="s">
        <v>21076</v>
      </c>
      <c r="G4305" s="25" t="s">
        <v>21358</v>
      </c>
      <c r="H4305" s="23" t="s">
        <v>21359</v>
      </c>
      <c r="I4305" s="23" t="s">
        <v>21361</v>
      </c>
      <c r="J4305" s="25" t="s">
        <v>21360</v>
      </c>
      <c r="K4305" s="58" t="s">
        <v>21362</v>
      </c>
      <c r="L4305" s="58"/>
      <c r="M4305" s="23" t="s">
        <v>21363</v>
      </c>
      <c r="N4305" s="23"/>
      <c r="O4305" s="25" t="s">
        <v>21364</v>
      </c>
      <c r="P4305" s="23" t="s">
        <v>21366</v>
      </c>
      <c r="Q4305" s="25" t="s">
        <v>21365</v>
      </c>
      <c r="R4305" s="58" t="s">
        <v>21367</v>
      </c>
      <c r="S4305" s="23" t="s">
        <v>21368</v>
      </c>
      <c r="T4305" s="23"/>
      <c r="U4305" s="25" t="s">
        <v>21369</v>
      </c>
      <c r="V4305" s="23" t="s">
        <v>21359</v>
      </c>
      <c r="W4305" s="25" t="s">
        <v>21370</v>
      </c>
      <c r="X4305" s="58" t="s">
        <v>21362</v>
      </c>
      <c r="Y4305" s="23" t="s">
        <v>21363</v>
      </c>
      <c r="Z4305" s="23"/>
      <c r="AA4305" s="33">
        <v>5</v>
      </c>
      <c r="AB4305" s="295" t="str">
        <f t="shared" si="356"/>
        <v>年間</v>
      </c>
      <c r="AC4305" s="268"/>
      <c r="AD4305" s="23">
        <v>1</v>
      </c>
      <c r="AE4305" s="134">
        <v>25920</v>
      </c>
      <c r="AF4305" s="26">
        <f t="shared" si="354"/>
        <v>25920</v>
      </c>
      <c r="AG4305" s="27">
        <v>43344</v>
      </c>
      <c r="AH4305" s="168">
        <v>43466</v>
      </c>
      <c r="AI4305" s="29" t="s">
        <v>15151</v>
      </c>
      <c r="AJ4305" s="178">
        <f t="shared" si="352"/>
        <v>45291</v>
      </c>
      <c r="AK4305" s="23" t="s">
        <v>21077</v>
      </c>
      <c r="AL4305" s="23" t="s">
        <v>21371</v>
      </c>
      <c r="AM4305" s="35">
        <v>43466</v>
      </c>
      <c r="AN4305" s="408">
        <f>IF($AA4305-data!$G$1=0,"　",IF(AK4305=0,"　",VLOOKUP($AK4305,data!$A$1:$H$264,8,FALSE)))</f>
        <v>0</v>
      </c>
      <c r="AO4305" s="35"/>
      <c r="AP4305" s="134" t="s">
        <v>21078</v>
      </c>
      <c r="AQ4305" s="264" t="str">
        <f t="shared" si="357"/>
        <v/>
      </c>
    </row>
    <row r="4306" spans="1:43" ht="24.75" customHeight="1" x14ac:dyDescent="0.15">
      <c r="A4306" s="593">
        <v>4303</v>
      </c>
      <c r="B4306" s="23" t="s">
        <v>21072</v>
      </c>
      <c r="C4306" s="24" t="s">
        <v>21073</v>
      </c>
      <c r="D4306" s="23" t="s">
        <v>21074</v>
      </c>
      <c r="E4306" s="23" t="s">
        <v>21075</v>
      </c>
      <c r="F4306" s="24" t="s">
        <v>21076</v>
      </c>
      <c r="G4306" s="25" t="s">
        <v>21358</v>
      </c>
      <c r="H4306" s="23" t="s">
        <v>21359</v>
      </c>
      <c r="I4306" s="23" t="s">
        <v>21361</v>
      </c>
      <c r="J4306" s="25" t="s">
        <v>21360</v>
      </c>
      <c r="K4306" s="58" t="s">
        <v>21362</v>
      </c>
      <c r="L4306" s="58"/>
      <c r="M4306" s="23" t="s">
        <v>21363</v>
      </c>
      <c r="N4306" s="23"/>
      <c r="O4306" s="25" t="s">
        <v>21364</v>
      </c>
      <c r="P4306" s="23" t="s">
        <v>21366</v>
      </c>
      <c r="Q4306" s="25" t="s">
        <v>21365</v>
      </c>
      <c r="R4306" s="58" t="s">
        <v>21367</v>
      </c>
      <c r="S4306" s="23" t="s">
        <v>21368</v>
      </c>
      <c r="T4306" s="23"/>
      <c r="U4306" s="25" t="s">
        <v>21369</v>
      </c>
      <c r="V4306" s="23" t="s">
        <v>21359</v>
      </c>
      <c r="W4306" s="25" t="s">
        <v>21370</v>
      </c>
      <c r="X4306" s="58" t="s">
        <v>21362</v>
      </c>
      <c r="Y4306" s="23" t="s">
        <v>21363</v>
      </c>
      <c r="Z4306" s="23"/>
      <c r="AA4306" s="33">
        <v>5</v>
      </c>
      <c r="AB4306" s="295" t="str">
        <f t="shared" si="356"/>
        <v>年間</v>
      </c>
      <c r="AC4306" s="268"/>
      <c r="AD4306" s="23">
        <v>1</v>
      </c>
      <c r="AE4306" s="134">
        <v>25920</v>
      </c>
      <c r="AF4306" s="26">
        <f t="shared" si="354"/>
        <v>25920</v>
      </c>
      <c r="AG4306" s="27">
        <v>43344</v>
      </c>
      <c r="AH4306" s="168">
        <v>43466</v>
      </c>
      <c r="AI4306" s="29" t="s">
        <v>15151</v>
      </c>
      <c r="AJ4306" s="178">
        <f t="shared" si="352"/>
        <v>45291</v>
      </c>
      <c r="AK4306" s="23" t="s">
        <v>21077</v>
      </c>
      <c r="AL4306" s="23" t="s">
        <v>21372</v>
      </c>
      <c r="AM4306" s="35">
        <v>43466</v>
      </c>
      <c r="AN4306" s="408">
        <f>IF($AA4306-data!$G$1=0,"　",IF(AK4306=0,"　",VLOOKUP($AK4306,data!$A$1:$H$264,8,FALSE)))</f>
        <v>0</v>
      </c>
      <c r="AO4306" s="35"/>
      <c r="AP4306" s="134" t="s">
        <v>21078</v>
      </c>
      <c r="AQ4306" s="264" t="str">
        <f t="shared" si="357"/>
        <v/>
      </c>
    </row>
    <row r="4307" spans="1:43" ht="24.75" customHeight="1" x14ac:dyDescent="0.15">
      <c r="A4307" s="593">
        <v>4304</v>
      </c>
      <c r="B4307" s="23" t="s">
        <v>21072</v>
      </c>
      <c r="C4307" s="24" t="s">
        <v>21073</v>
      </c>
      <c r="D4307" s="23" t="s">
        <v>21074</v>
      </c>
      <c r="E4307" s="23" t="s">
        <v>21075</v>
      </c>
      <c r="F4307" s="24" t="s">
        <v>21076</v>
      </c>
      <c r="G4307" s="25" t="s">
        <v>21358</v>
      </c>
      <c r="H4307" s="23" t="s">
        <v>21359</v>
      </c>
      <c r="I4307" s="23" t="s">
        <v>21361</v>
      </c>
      <c r="J4307" s="25" t="s">
        <v>21360</v>
      </c>
      <c r="K4307" s="58" t="s">
        <v>21362</v>
      </c>
      <c r="L4307" s="58"/>
      <c r="M4307" s="23" t="s">
        <v>21363</v>
      </c>
      <c r="N4307" s="23"/>
      <c r="O4307" s="25" t="s">
        <v>21364</v>
      </c>
      <c r="P4307" s="23" t="s">
        <v>21366</v>
      </c>
      <c r="Q4307" s="25" t="s">
        <v>21365</v>
      </c>
      <c r="R4307" s="58" t="s">
        <v>21367</v>
      </c>
      <c r="S4307" s="23" t="s">
        <v>21368</v>
      </c>
      <c r="T4307" s="23"/>
      <c r="U4307" s="25" t="s">
        <v>21369</v>
      </c>
      <c r="V4307" s="23" t="s">
        <v>21359</v>
      </c>
      <c r="W4307" s="25" t="s">
        <v>21370</v>
      </c>
      <c r="X4307" s="58" t="s">
        <v>21362</v>
      </c>
      <c r="Y4307" s="23" t="s">
        <v>21363</v>
      </c>
      <c r="Z4307" s="23"/>
      <c r="AA4307" s="33">
        <v>5</v>
      </c>
      <c r="AB4307" s="295" t="str">
        <f t="shared" si="356"/>
        <v>年間</v>
      </c>
      <c r="AC4307" s="268"/>
      <c r="AD4307" s="23">
        <v>1</v>
      </c>
      <c r="AE4307" s="134">
        <v>25920</v>
      </c>
      <c r="AF4307" s="26">
        <f t="shared" si="354"/>
        <v>25920</v>
      </c>
      <c r="AG4307" s="27">
        <v>43344</v>
      </c>
      <c r="AH4307" s="168">
        <v>43466</v>
      </c>
      <c r="AI4307" s="29" t="s">
        <v>15151</v>
      </c>
      <c r="AJ4307" s="178">
        <f t="shared" si="352"/>
        <v>45291</v>
      </c>
      <c r="AK4307" s="23" t="s">
        <v>21077</v>
      </c>
      <c r="AL4307" s="23" t="s">
        <v>21373</v>
      </c>
      <c r="AM4307" s="35">
        <v>43466</v>
      </c>
      <c r="AN4307" s="408">
        <f>IF($AA4307-data!$G$1=0,"　",IF(AK4307=0,"　",VLOOKUP($AK4307,data!$A$1:$H$264,8,FALSE)))</f>
        <v>0</v>
      </c>
      <c r="AO4307" s="35"/>
      <c r="AP4307" s="134" t="s">
        <v>21078</v>
      </c>
      <c r="AQ4307" s="264" t="str">
        <f t="shared" si="357"/>
        <v/>
      </c>
    </row>
    <row r="4308" spans="1:43" ht="24.75" customHeight="1" x14ac:dyDescent="0.15">
      <c r="A4308" s="593">
        <v>4305</v>
      </c>
      <c r="B4308" s="23" t="s">
        <v>21072</v>
      </c>
      <c r="C4308" s="24" t="s">
        <v>21073</v>
      </c>
      <c r="D4308" s="23" t="s">
        <v>21074</v>
      </c>
      <c r="E4308" s="23" t="s">
        <v>21075</v>
      </c>
      <c r="F4308" s="24" t="s">
        <v>21076</v>
      </c>
      <c r="G4308" s="25" t="s">
        <v>21358</v>
      </c>
      <c r="H4308" s="23" t="s">
        <v>21359</v>
      </c>
      <c r="I4308" s="23" t="s">
        <v>21361</v>
      </c>
      <c r="J4308" s="25" t="s">
        <v>21360</v>
      </c>
      <c r="K4308" s="58" t="s">
        <v>21362</v>
      </c>
      <c r="L4308" s="58"/>
      <c r="M4308" s="23" t="s">
        <v>21363</v>
      </c>
      <c r="N4308" s="23"/>
      <c r="O4308" s="25" t="s">
        <v>21364</v>
      </c>
      <c r="P4308" s="23" t="s">
        <v>21366</v>
      </c>
      <c r="Q4308" s="25" t="s">
        <v>21365</v>
      </c>
      <c r="R4308" s="58" t="s">
        <v>21367</v>
      </c>
      <c r="S4308" s="23" t="s">
        <v>21368</v>
      </c>
      <c r="T4308" s="23"/>
      <c r="U4308" s="25" t="s">
        <v>21369</v>
      </c>
      <c r="V4308" s="23" t="s">
        <v>21359</v>
      </c>
      <c r="W4308" s="25" t="s">
        <v>21370</v>
      </c>
      <c r="X4308" s="58" t="s">
        <v>21362</v>
      </c>
      <c r="Y4308" s="23" t="s">
        <v>21363</v>
      </c>
      <c r="Z4308" s="23"/>
      <c r="AA4308" s="33">
        <v>5</v>
      </c>
      <c r="AB4308" s="295" t="str">
        <f t="shared" si="356"/>
        <v>年間</v>
      </c>
      <c r="AC4308" s="268"/>
      <c r="AD4308" s="23">
        <v>1</v>
      </c>
      <c r="AE4308" s="134">
        <v>25920</v>
      </c>
      <c r="AF4308" s="26">
        <f t="shared" si="354"/>
        <v>25920</v>
      </c>
      <c r="AG4308" s="27">
        <v>43344</v>
      </c>
      <c r="AH4308" s="168">
        <v>43466</v>
      </c>
      <c r="AI4308" s="29" t="s">
        <v>15151</v>
      </c>
      <c r="AJ4308" s="178">
        <f t="shared" ref="AJ4308:AJ4355" si="358">IF(ISBLANK($AH4308),"",DATE(YEAR($AH4308)+$AA4308,MONTH($AH4308),DAY($AH4308)-1))</f>
        <v>45291</v>
      </c>
      <c r="AK4308" s="23" t="s">
        <v>21077</v>
      </c>
      <c r="AL4308" s="23" t="s">
        <v>21374</v>
      </c>
      <c r="AM4308" s="35">
        <v>43466</v>
      </c>
      <c r="AN4308" s="408">
        <f>IF($AA4308-data!$G$1=0,"　",IF(AK4308=0,"　",VLOOKUP($AK4308,data!$A$1:$H$264,8,FALSE)))</f>
        <v>0</v>
      </c>
      <c r="AO4308" s="35"/>
      <c r="AP4308" s="134" t="s">
        <v>21078</v>
      </c>
      <c r="AQ4308" s="264" t="str">
        <f t="shared" si="357"/>
        <v/>
      </c>
    </row>
    <row r="4309" spans="1:43" ht="24.75" customHeight="1" x14ac:dyDescent="0.15">
      <c r="A4309" s="593">
        <v>4306</v>
      </c>
      <c r="B4309" s="23" t="s">
        <v>21072</v>
      </c>
      <c r="C4309" s="24" t="s">
        <v>21073</v>
      </c>
      <c r="D4309" s="23" t="s">
        <v>21074</v>
      </c>
      <c r="E4309" s="23" t="s">
        <v>21075</v>
      </c>
      <c r="F4309" s="24" t="s">
        <v>21076</v>
      </c>
      <c r="G4309" s="25" t="s">
        <v>21358</v>
      </c>
      <c r="H4309" s="23" t="s">
        <v>21359</v>
      </c>
      <c r="I4309" s="23" t="s">
        <v>21361</v>
      </c>
      <c r="J4309" s="25" t="s">
        <v>21360</v>
      </c>
      <c r="K4309" s="58" t="s">
        <v>21362</v>
      </c>
      <c r="L4309" s="58"/>
      <c r="M4309" s="23" t="s">
        <v>21363</v>
      </c>
      <c r="N4309" s="23"/>
      <c r="O4309" s="25" t="s">
        <v>21440</v>
      </c>
      <c r="P4309" s="23" t="s">
        <v>21366</v>
      </c>
      <c r="Q4309" s="25" t="s">
        <v>21365</v>
      </c>
      <c r="R4309" s="58" t="s">
        <v>21367</v>
      </c>
      <c r="S4309" s="23" t="s">
        <v>21368</v>
      </c>
      <c r="T4309" s="23"/>
      <c r="U4309" s="25" t="s">
        <v>21369</v>
      </c>
      <c r="V4309" s="23" t="s">
        <v>21359</v>
      </c>
      <c r="W4309" s="25" t="s">
        <v>21370</v>
      </c>
      <c r="X4309" s="58" t="s">
        <v>21362</v>
      </c>
      <c r="Y4309" s="23" t="s">
        <v>21363</v>
      </c>
      <c r="Z4309" s="23"/>
      <c r="AA4309" s="33">
        <v>5</v>
      </c>
      <c r="AB4309" s="295" t="str">
        <f t="shared" si="356"/>
        <v>年間</v>
      </c>
      <c r="AC4309" s="268"/>
      <c r="AD4309" s="23">
        <v>1</v>
      </c>
      <c r="AE4309" s="134">
        <v>25920</v>
      </c>
      <c r="AF4309" s="26">
        <f t="shared" si="354"/>
        <v>25920</v>
      </c>
      <c r="AG4309" s="27">
        <v>43344</v>
      </c>
      <c r="AH4309" s="168">
        <v>43466</v>
      </c>
      <c r="AI4309" s="29" t="s">
        <v>15151</v>
      </c>
      <c r="AJ4309" s="178">
        <f t="shared" si="358"/>
        <v>45291</v>
      </c>
      <c r="AK4309" s="23" t="s">
        <v>21077</v>
      </c>
      <c r="AL4309" s="23" t="s">
        <v>21375</v>
      </c>
      <c r="AM4309" s="35">
        <v>43466</v>
      </c>
      <c r="AN4309" s="408">
        <f>IF($AA4309-data!$G$1=0,"　",IF(AK4309=0,"　",VLOOKUP($AK4309,data!$A$1:$H$264,8,FALSE)))</f>
        <v>0</v>
      </c>
      <c r="AO4309" s="35"/>
      <c r="AP4309" s="134" t="s">
        <v>21078</v>
      </c>
      <c r="AQ4309" s="264" t="str">
        <f t="shared" si="357"/>
        <v/>
      </c>
    </row>
    <row r="4310" spans="1:43" ht="24.75" customHeight="1" x14ac:dyDescent="0.15">
      <c r="A4310" s="593">
        <v>4307</v>
      </c>
      <c r="B4310" s="23" t="s">
        <v>21072</v>
      </c>
      <c r="C4310" s="24" t="s">
        <v>21073</v>
      </c>
      <c r="D4310" s="23" t="s">
        <v>21074</v>
      </c>
      <c r="E4310" s="23" t="s">
        <v>21075</v>
      </c>
      <c r="F4310" s="24" t="s">
        <v>21076</v>
      </c>
      <c r="G4310" s="25" t="s">
        <v>21358</v>
      </c>
      <c r="H4310" s="23" t="s">
        <v>21359</v>
      </c>
      <c r="I4310" s="23" t="s">
        <v>21361</v>
      </c>
      <c r="J4310" s="25" t="s">
        <v>21360</v>
      </c>
      <c r="K4310" s="58" t="s">
        <v>21362</v>
      </c>
      <c r="L4310" s="58"/>
      <c r="M4310" s="23" t="s">
        <v>21363</v>
      </c>
      <c r="N4310" s="23"/>
      <c r="O4310" s="25" t="s">
        <v>21364</v>
      </c>
      <c r="P4310" s="23" t="s">
        <v>21366</v>
      </c>
      <c r="Q4310" s="25" t="s">
        <v>21365</v>
      </c>
      <c r="R4310" s="58" t="s">
        <v>21367</v>
      </c>
      <c r="S4310" s="23" t="s">
        <v>21368</v>
      </c>
      <c r="T4310" s="23"/>
      <c r="U4310" s="25" t="s">
        <v>21369</v>
      </c>
      <c r="V4310" s="23" t="s">
        <v>21359</v>
      </c>
      <c r="W4310" s="25" t="s">
        <v>21370</v>
      </c>
      <c r="X4310" s="58" t="s">
        <v>21362</v>
      </c>
      <c r="Y4310" s="23" t="s">
        <v>21363</v>
      </c>
      <c r="Z4310" s="23"/>
      <c r="AA4310" s="33">
        <v>5</v>
      </c>
      <c r="AB4310" s="295" t="str">
        <f t="shared" si="356"/>
        <v>年間</v>
      </c>
      <c r="AC4310" s="268"/>
      <c r="AD4310" s="23">
        <v>1</v>
      </c>
      <c r="AE4310" s="134">
        <v>25920</v>
      </c>
      <c r="AF4310" s="26">
        <f t="shared" si="354"/>
        <v>25920</v>
      </c>
      <c r="AG4310" s="27">
        <v>43344</v>
      </c>
      <c r="AH4310" s="168">
        <v>43466</v>
      </c>
      <c r="AI4310" s="29" t="s">
        <v>15151</v>
      </c>
      <c r="AJ4310" s="178">
        <f t="shared" si="358"/>
        <v>45291</v>
      </c>
      <c r="AK4310" s="23" t="s">
        <v>21077</v>
      </c>
      <c r="AL4310" s="23" t="s">
        <v>21376</v>
      </c>
      <c r="AM4310" s="35">
        <v>43466</v>
      </c>
      <c r="AN4310" s="408">
        <f>IF($AA4310-data!$G$1=0,"　",IF(AK4310=0,"　",VLOOKUP($AK4310,data!$A$1:$H$264,8,FALSE)))</f>
        <v>0</v>
      </c>
      <c r="AO4310" s="35"/>
      <c r="AP4310" s="134" t="s">
        <v>21078</v>
      </c>
      <c r="AQ4310" s="264" t="str">
        <f t="shared" si="357"/>
        <v/>
      </c>
    </row>
    <row r="4311" spans="1:43" ht="24.75" customHeight="1" x14ac:dyDescent="0.15">
      <c r="A4311" s="593">
        <v>4308</v>
      </c>
      <c r="B4311" s="23" t="s">
        <v>21072</v>
      </c>
      <c r="C4311" s="24" t="s">
        <v>21073</v>
      </c>
      <c r="D4311" s="23" t="s">
        <v>21074</v>
      </c>
      <c r="E4311" s="23" t="s">
        <v>21075</v>
      </c>
      <c r="F4311" s="24" t="s">
        <v>21076</v>
      </c>
      <c r="G4311" s="25" t="s">
        <v>21358</v>
      </c>
      <c r="H4311" s="23" t="s">
        <v>21359</v>
      </c>
      <c r="I4311" s="23" t="s">
        <v>21361</v>
      </c>
      <c r="J4311" s="25" t="s">
        <v>21360</v>
      </c>
      <c r="K4311" s="58" t="s">
        <v>21362</v>
      </c>
      <c r="L4311" s="58"/>
      <c r="M4311" s="23" t="s">
        <v>21363</v>
      </c>
      <c r="N4311" s="23"/>
      <c r="O4311" s="25" t="s">
        <v>21364</v>
      </c>
      <c r="P4311" s="23" t="s">
        <v>21366</v>
      </c>
      <c r="Q4311" s="25" t="s">
        <v>21365</v>
      </c>
      <c r="R4311" s="58" t="s">
        <v>21367</v>
      </c>
      <c r="S4311" s="23" t="s">
        <v>21368</v>
      </c>
      <c r="T4311" s="23"/>
      <c r="U4311" s="25" t="s">
        <v>21369</v>
      </c>
      <c r="V4311" s="23" t="s">
        <v>21359</v>
      </c>
      <c r="W4311" s="25" t="s">
        <v>21370</v>
      </c>
      <c r="X4311" s="58" t="s">
        <v>21362</v>
      </c>
      <c r="Y4311" s="23" t="s">
        <v>21363</v>
      </c>
      <c r="Z4311" s="23"/>
      <c r="AA4311" s="33">
        <v>5</v>
      </c>
      <c r="AB4311" s="295" t="str">
        <f t="shared" si="356"/>
        <v>年間</v>
      </c>
      <c r="AC4311" s="268"/>
      <c r="AD4311" s="23">
        <v>1</v>
      </c>
      <c r="AE4311" s="134">
        <v>25920</v>
      </c>
      <c r="AF4311" s="26">
        <f t="shared" si="354"/>
        <v>25920</v>
      </c>
      <c r="AG4311" s="27">
        <v>43344</v>
      </c>
      <c r="AH4311" s="168">
        <v>43466</v>
      </c>
      <c r="AI4311" s="29" t="s">
        <v>15151</v>
      </c>
      <c r="AJ4311" s="178">
        <f t="shared" si="358"/>
        <v>45291</v>
      </c>
      <c r="AK4311" s="23" t="s">
        <v>21077</v>
      </c>
      <c r="AL4311" s="23" t="s">
        <v>21377</v>
      </c>
      <c r="AM4311" s="35">
        <v>43466</v>
      </c>
      <c r="AN4311" s="408">
        <f>IF($AA4311-data!$G$1=0,"　",IF(AK4311=0,"　",VLOOKUP($AK4311,data!$A$1:$H$264,8,FALSE)))</f>
        <v>0</v>
      </c>
      <c r="AO4311" s="35"/>
      <c r="AP4311" s="134" t="s">
        <v>21078</v>
      </c>
      <c r="AQ4311" s="264" t="str">
        <f t="shared" si="357"/>
        <v/>
      </c>
    </row>
    <row r="4312" spans="1:43" ht="24.75" customHeight="1" x14ac:dyDescent="0.15">
      <c r="A4312" s="593">
        <v>4309</v>
      </c>
      <c r="B4312" s="23" t="s">
        <v>21072</v>
      </c>
      <c r="C4312" s="24" t="s">
        <v>21073</v>
      </c>
      <c r="D4312" s="23" t="s">
        <v>21074</v>
      </c>
      <c r="E4312" s="23" t="s">
        <v>21075</v>
      </c>
      <c r="F4312" s="24" t="s">
        <v>21076</v>
      </c>
      <c r="G4312" s="25" t="s">
        <v>21358</v>
      </c>
      <c r="H4312" s="23" t="s">
        <v>21359</v>
      </c>
      <c r="I4312" s="23" t="s">
        <v>21361</v>
      </c>
      <c r="J4312" s="25" t="s">
        <v>21360</v>
      </c>
      <c r="K4312" s="58" t="s">
        <v>21362</v>
      </c>
      <c r="L4312" s="58"/>
      <c r="M4312" s="23" t="s">
        <v>21363</v>
      </c>
      <c r="N4312" s="23"/>
      <c r="O4312" s="25" t="s">
        <v>21364</v>
      </c>
      <c r="P4312" s="23" t="s">
        <v>21366</v>
      </c>
      <c r="Q4312" s="25" t="s">
        <v>21365</v>
      </c>
      <c r="R4312" s="58" t="s">
        <v>21367</v>
      </c>
      <c r="S4312" s="23" t="s">
        <v>21368</v>
      </c>
      <c r="T4312" s="23"/>
      <c r="U4312" s="25" t="s">
        <v>21369</v>
      </c>
      <c r="V4312" s="23" t="s">
        <v>21359</v>
      </c>
      <c r="W4312" s="25" t="s">
        <v>21370</v>
      </c>
      <c r="X4312" s="58" t="s">
        <v>21362</v>
      </c>
      <c r="Y4312" s="23" t="s">
        <v>21363</v>
      </c>
      <c r="Z4312" s="23"/>
      <c r="AA4312" s="33">
        <v>5</v>
      </c>
      <c r="AB4312" s="295" t="str">
        <f t="shared" si="356"/>
        <v>年間</v>
      </c>
      <c r="AC4312" s="268"/>
      <c r="AD4312" s="23">
        <v>1</v>
      </c>
      <c r="AE4312" s="134">
        <v>25920</v>
      </c>
      <c r="AF4312" s="26">
        <f t="shared" ref="AF4312:AF4355" si="359">IF(ISBLANK($AE4312),"",$AE4312*$AD4312)</f>
        <v>25920</v>
      </c>
      <c r="AG4312" s="27">
        <v>43344</v>
      </c>
      <c r="AH4312" s="168">
        <v>43466</v>
      </c>
      <c r="AI4312" s="29" t="s">
        <v>15151</v>
      </c>
      <c r="AJ4312" s="178">
        <f t="shared" si="358"/>
        <v>45291</v>
      </c>
      <c r="AK4312" s="23" t="s">
        <v>21077</v>
      </c>
      <c r="AL4312" s="23" t="s">
        <v>21378</v>
      </c>
      <c r="AM4312" s="35">
        <v>43466</v>
      </c>
      <c r="AN4312" s="408">
        <f>IF($AA4312-data!$G$1=0,"　",IF(AK4312=0,"　",VLOOKUP($AK4312,data!$A$1:$H$264,8,FALSE)))</f>
        <v>0</v>
      </c>
      <c r="AO4312" s="35"/>
      <c r="AP4312" s="134" t="s">
        <v>21078</v>
      </c>
      <c r="AQ4312" s="264" t="str">
        <f t="shared" si="357"/>
        <v/>
      </c>
    </row>
    <row r="4313" spans="1:43" ht="24.75" customHeight="1" x14ac:dyDescent="0.15">
      <c r="A4313" s="593">
        <v>4310</v>
      </c>
      <c r="B4313" s="23" t="s">
        <v>21072</v>
      </c>
      <c r="C4313" s="24" t="s">
        <v>21073</v>
      </c>
      <c r="D4313" s="23" t="s">
        <v>21074</v>
      </c>
      <c r="E4313" s="23" t="s">
        <v>21075</v>
      </c>
      <c r="F4313" s="24" t="s">
        <v>21076</v>
      </c>
      <c r="G4313" s="25" t="s">
        <v>21358</v>
      </c>
      <c r="H4313" s="23" t="s">
        <v>21359</v>
      </c>
      <c r="I4313" s="23" t="s">
        <v>21361</v>
      </c>
      <c r="J4313" s="25" t="s">
        <v>21360</v>
      </c>
      <c r="K4313" s="58" t="s">
        <v>21362</v>
      </c>
      <c r="L4313" s="58"/>
      <c r="M4313" s="23" t="s">
        <v>21363</v>
      </c>
      <c r="N4313" s="23"/>
      <c r="O4313" s="25" t="s">
        <v>21364</v>
      </c>
      <c r="P4313" s="23" t="s">
        <v>21366</v>
      </c>
      <c r="Q4313" s="25" t="s">
        <v>21365</v>
      </c>
      <c r="R4313" s="58" t="s">
        <v>21367</v>
      </c>
      <c r="S4313" s="23" t="s">
        <v>21368</v>
      </c>
      <c r="T4313" s="23"/>
      <c r="U4313" s="25" t="s">
        <v>21369</v>
      </c>
      <c r="V4313" s="23" t="s">
        <v>21359</v>
      </c>
      <c r="W4313" s="25" t="s">
        <v>21370</v>
      </c>
      <c r="X4313" s="58" t="s">
        <v>21362</v>
      </c>
      <c r="Y4313" s="23" t="s">
        <v>21363</v>
      </c>
      <c r="Z4313" s="23"/>
      <c r="AA4313" s="33">
        <v>5</v>
      </c>
      <c r="AB4313" s="295" t="str">
        <f t="shared" si="356"/>
        <v>年間</v>
      </c>
      <c r="AC4313" s="268"/>
      <c r="AD4313" s="23">
        <v>1</v>
      </c>
      <c r="AE4313" s="134">
        <v>25920</v>
      </c>
      <c r="AF4313" s="26">
        <f t="shared" si="359"/>
        <v>25920</v>
      </c>
      <c r="AG4313" s="27">
        <v>43344</v>
      </c>
      <c r="AH4313" s="168">
        <v>43466</v>
      </c>
      <c r="AI4313" s="29" t="s">
        <v>15151</v>
      </c>
      <c r="AJ4313" s="178">
        <f t="shared" si="358"/>
        <v>45291</v>
      </c>
      <c r="AK4313" s="23" t="s">
        <v>21077</v>
      </c>
      <c r="AL4313" s="23" t="s">
        <v>21379</v>
      </c>
      <c r="AM4313" s="35">
        <v>43466</v>
      </c>
      <c r="AN4313" s="408">
        <f>IF($AA4313-data!$G$1=0,"　",IF(AK4313=0,"　",VLOOKUP($AK4313,data!$A$1:$H$264,8,FALSE)))</f>
        <v>0</v>
      </c>
      <c r="AO4313" s="35"/>
      <c r="AP4313" s="134" t="s">
        <v>21078</v>
      </c>
      <c r="AQ4313" s="264" t="str">
        <f t="shared" si="357"/>
        <v/>
      </c>
    </row>
    <row r="4314" spans="1:43" ht="24.75" customHeight="1" x14ac:dyDescent="0.15">
      <c r="A4314" s="593">
        <v>4311</v>
      </c>
      <c r="B4314" s="23" t="s">
        <v>21072</v>
      </c>
      <c r="C4314" s="24" t="s">
        <v>21073</v>
      </c>
      <c r="D4314" s="23" t="s">
        <v>21074</v>
      </c>
      <c r="E4314" s="23" t="s">
        <v>21075</v>
      </c>
      <c r="F4314" s="24" t="s">
        <v>21076</v>
      </c>
      <c r="G4314" s="25" t="s">
        <v>21358</v>
      </c>
      <c r="H4314" s="23" t="s">
        <v>21359</v>
      </c>
      <c r="I4314" s="23" t="s">
        <v>21361</v>
      </c>
      <c r="J4314" s="25" t="s">
        <v>21360</v>
      </c>
      <c r="K4314" s="58" t="s">
        <v>21362</v>
      </c>
      <c r="L4314" s="58"/>
      <c r="M4314" s="23" t="s">
        <v>21363</v>
      </c>
      <c r="N4314" s="23"/>
      <c r="O4314" s="25" t="s">
        <v>21364</v>
      </c>
      <c r="P4314" s="23" t="s">
        <v>21366</v>
      </c>
      <c r="Q4314" s="25" t="s">
        <v>21365</v>
      </c>
      <c r="R4314" s="58" t="s">
        <v>21367</v>
      </c>
      <c r="S4314" s="23" t="s">
        <v>21368</v>
      </c>
      <c r="T4314" s="23"/>
      <c r="U4314" s="25" t="s">
        <v>21369</v>
      </c>
      <c r="V4314" s="23" t="s">
        <v>21359</v>
      </c>
      <c r="W4314" s="25" t="s">
        <v>21370</v>
      </c>
      <c r="X4314" s="58" t="s">
        <v>21362</v>
      </c>
      <c r="Y4314" s="23" t="s">
        <v>21363</v>
      </c>
      <c r="Z4314" s="23"/>
      <c r="AA4314" s="33">
        <v>5</v>
      </c>
      <c r="AB4314" s="295" t="str">
        <f t="shared" si="356"/>
        <v>年間</v>
      </c>
      <c r="AC4314" s="268"/>
      <c r="AD4314" s="23">
        <v>1</v>
      </c>
      <c r="AE4314" s="134">
        <v>25920</v>
      </c>
      <c r="AF4314" s="26">
        <f t="shared" si="359"/>
        <v>25920</v>
      </c>
      <c r="AG4314" s="27">
        <v>43344</v>
      </c>
      <c r="AH4314" s="168">
        <v>43466</v>
      </c>
      <c r="AI4314" s="29" t="s">
        <v>15151</v>
      </c>
      <c r="AJ4314" s="178">
        <f t="shared" si="358"/>
        <v>45291</v>
      </c>
      <c r="AK4314" s="23" t="s">
        <v>21077</v>
      </c>
      <c r="AL4314" s="23" t="s">
        <v>21380</v>
      </c>
      <c r="AM4314" s="35">
        <v>43466</v>
      </c>
      <c r="AN4314" s="408">
        <f>IF($AA4314-data!$G$1=0,"　",IF(AK4314=0,"　",VLOOKUP($AK4314,data!$A$1:$H$264,8,FALSE)))</f>
        <v>0</v>
      </c>
      <c r="AO4314" s="35"/>
      <c r="AP4314" s="134" t="s">
        <v>21078</v>
      </c>
      <c r="AQ4314" s="264" t="str">
        <f t="shared" si="357"/>
        <v/>
      </c>
    </row>
    <row r="4315" spans="1:43" ht="24.75" customHeight="1" x14ac:dyDescent="0.15">
      <c r="A4315" s="593">
        <v>4312</v>
      </c>
      <c r="B4315" s="23" t="s">
        <v>21072</v>
      </c>
      <c r="C4315" s="24" t="s">
        <v>21073</v>
      </c>
      <c r="D4315" s="23" t="s">
        <v>21074</v>
      </c>
      <c r="E4315" s="23" t="s">
        <v>21075</v>
      </c>
      <c r="F4315" s="24" t="s">
        <v>21076</v>
      </c>
      <c r="G4315" s="25" t="s">
        <v>21358</v>
      </c>
      <c r="H4315" s="23" t="s">
        <v>21359</v>
      </c>
      <c r="I4315" s="23" t="s">
        <v>21361</v>
      </c>
      <c r="J4315" s="25" t="s">
        <v>21360</v>
      </c>
      <c r="K4315" s="58" t="s">
        <v>21362</v>
      </c>
      <c r="L4315" s="58"/>
      <c r="M4315" s="23" t="s">
        <v>21363</v>
      </c>
      <c r="N4315" s="23"/>
      <c r="O4315" s="25" t="s">
        <v>21364</v>
      </c>
      <c r="P4315" s="23" t="s">
        <v>21366</v>
      </c>
      <c r="Q4315" s="25" t="s">
        <v>21365</v>
      </c>
      <c r="R4315" s="58" t="s">
        <v>21367</v>
      </c>
      <c r="S4315" s="23" t="s">
        <v>21368</v>
      </c>
      <c r="T4315" s="23"/>
      <c r="U4315" s="25" t="s">
        <v>21369</v>
      </c>
      <c r="V4315" s="23" t="s">
        <v>21359</v>
      </c>
      <c r="W4315" s="25" t="s">
        <v>21370</v>
      </c>
      <c r="X4315" s="58" t="s">
        <v>21362</v>
      </c>
      <c r="Y4315" s="23" t="s">
        <v>21363</v>
      </c>
      <c r="Z4315" s="23"/>
      <c r="AA4315" s="33">
        <v>5</v>
      </c>
      <c r="AB4315" s="295" t="str">
        <f t="shared" si="356"/>
        <v>年間</v>
      </c>
      <c r="AC4315" s="268"/>
      <c r="AD4315" s="23">
        <v>1</v>
      </c>
      <c r="AE4315" s="134">
        <v>25920</v>
      </c>
      <c r="AF4315" s="26">
        <f t="shared" si="359"/>
        <v>25920</v>
      </c>
      <c r="AG4315" s="27">
        <v>43344</v>
      </c>
      <c r="AH4315" s="168">
        <v>43466</v>
      </c>
      <c r="AI4315" s="29" t="s">
        <v>15151</v>
      </c>
      <c r="AJ4315" s="178">
        <f t="shared" si="358"/>
        <v>45291</v>
      </c>
      <c r="AK4315" s="23" t="s">
        <v>21077</v>
      </c>
      <c r="AL4315" s="23" t="s">
        <v>21381</v>
      </c>
      <c r="AM4315" s="35">
        <v>43466</v>
      </c>
      <c r="AN4315" s="408">
        <f>IF($AA4315-data!$G$1=0,"　",IF(AK4315=0,"　",VLOOKUP($AK4315,data!$A$1:$H$264,8,FALSE)))</f>
        <v>0</v>
      </c>
      <c r="AO4315" s="35"/>
      <c r="AP4315" s="134" t="s">
        <v>21078</v>
      </c>
      <c r="AQ4315" s="264" t="str">
        <f t="shared" si="357"/>
        <v/>
      </c>
    </row>
    <row r="4316" spans="1:43" ht="24.75" customHeight="1" x14ac:dyDescent="0.15">
      <c r="A4316" s="593">
        <v>4313</v>
      </c>
      <c r="B4316" s="23" t="s">
        <v>21072</v>
      </c>
      <c r="C4316" s="24" t="s">
        <v>21073</v>
      </c>
      <c r="D4316" s="23" t="s">
        <v>21074</v>
      </c>
      <c r="E4316" s="23" t="s">
        <v>21075</v>
      </c>
      <c r="F4316" s="24" t="s">
        <v>21076</v>
      </c>
      <c r="G4316" s="25" t="s">
        <v>21358</v>
      </c>
      <c r="H4316" s="23" t="s">
        <v>21359</v>
      </c>
      <c r="I4316" s="23" t="s">
        <v>21361</v>
      </c>
      <c r="J4316" s="25" t="s">
        <v>21360</v>
      </c>
      <c r="K4316" s="58" t="s">
        <v>21362</v>
      </c>
      <c r="L4316" s="58"/>
      <c r="M4316" s="23" t="s">
        <v>21363</v>
      </c>
      <c r="N4316" s="23"/>
      <c r="O4316" s="25" t="s">
        <v>21364</v>
      </c>
      <c r="P4316" s="23" t="s">
        <v>21366</v>
      </c>
      <c r="Q4316" s="25" t="s">
        <v>21365</v>
      </c>
      <c r="R4316" s="58" t="s">
        <v>21367</v>
      </c>
      <c r="S4316" s="23" t="s">
        <v>21368</v>
      </c>
      <c r="T4316" s="23"/>
      <c r="U4316" s="25" t="s">
        <v>21369</v>
      </c>
      <c r="V4316" s="23" t="s">
        <v>21359</v>
      </c>
      <c r="W4316" s="25" t="s">
        <v>21370</v>
      </c>
      <c r="X4316" s="58" t="s">
        <v>21362</v>
      </c>
      <c r="Y4316" s="23" t="s">
        <v>21363</v>
      </c>
      <c r="Z4316" s="23"/>
      <c r="AA4316" s="33">
        <v>5</v>
      </c>
      <c r="AB4316" s="295" t="str">
        <f t="shared" si="356"/>
        <v>年間</v>
      </c>
      <c r="AC4316" s="268"/>
      <c r="AD4316" s="23">
        <v>1</v>
      </c>
      <c r="AE4316" s="134">
        <v>25920</v>
      </c>
      <c r="AF4316" s="26">
        <f t="shared" si="359"/>
        <v>25920</v>
      </c>
      <c r="AG4316" s="27">
        <v>43344</v>
      </c>
      <c r="AH4316" s="168">
        <v>43466</v>
      </c>
      <c r="AI4316" s="29" t="s">
        <v>15151</v>
      </c>
      <c r="AJ4316" s="178">
        <f t="shared" si="358"/>
        <v>45291</v>
      </c>
      <c r="AK4316" s="23" t="s">
        <v>21077</v>
      </c>
      <c r="AL4316" s="23" t="s">
        <v>21382</v>
      </c>
      <c r="AM4316" s="35">
        <v>43466</v>
      </c>
      <c r="AN4316" s="408">
        <f>IF($AA4316-data!$G$1=0,"　",IF(AK4316=0,"　",VLOOKUP($AK4316,data!$A$1:$H$264,8,FALSE)))</f>
        <v>0</v>
      </c>
      <c r="AO4316" s="35"/>
      <c r="AP4316" s="134" t="s">
        <v>21078</v>
      </c>
      <c r="AQ4316" s="264" t="str">
        <f t="shared" si="357"/>
        <v/>
      </c>
    </row>
    <row r="4317" spans="1:43" ht="24.75" customHeight="1" x14ac:dyDescent="0.15">
      <c r="A4317" s="593">
        <v>4314</v>
      </c>
      <c r="B4317" s="23" t="s">
        <v>21072</v>
      </c>
      <c r="C4317" s="24" t="s">
        <v>21073</v>
      </c>
      <c r="D4317" s="23" t="s">
        <v>21074</v>
      </c>
      <c r="E4317" s="23" t="s">
        <v>21075</v>
      </c>
      <c r="F4317" s="24" t="s">
        <v>21076</v>
      </c>
      <c r="G4317" s="25" t="s">
        <v>21358</v>
      </c>
      <c r="H4317" s="23" t="s">
        <v>21359</v>
      </c>
      <c r="I4317" s="23" t="s">
        <v>21361</v>
      </c>
      <c r="J4317" s="25" t="s">
        <v>21360</v>
      </c>
      <c r="K4317" s="58" t="s">
        <v>21362</v>
      </c>
      <c r="L4317" s="58"/>
      <c r="M4317" s="23" t="s">
        <v>21363</v>
      </c>
      <c r="N4317" s="23"/>
      <c r="O4317" s="25" t="s">
        <v>21364</v>
      </c>
      <c r="P4317" s="23" t="s">
        <v>21366</v>
      </c>
      <c r="Q4317" s="25" t="s">
        <v>21365</v>
      </c>
      <c r="R4317" s="58" t="s">
        <v>21367</v>
      </c>
      <c r="S4317" s="23" t="s">
        <v>21368</v>
      </c>
      <c r="T4317" s="23"/>
      <c r="U4317" s="25" t="s">
        <v>21369</v>
      </c>
      <c r="V4317" s="23" t="s">
        <v>21359</v>
      </c>
      <c r="W4317" s="25" t="s">
        <v>21370</v>
      </c>
      <c r="X4317" s="58" t="s">
        <v>21362</v>
      </c>
      <c r="Y4317" s="23" t="s">
        <v>21363</v>
      </c>
      <c r="Z4317" s="23"/>
      <c r="AA4317" s="33">
        <v>5</v>
      </c>
      <c r="AB4317" s="295" t="str">
        <f t="shared" si="356"/>
        <v>年間</v>
      </c>
      <c r="AC4317" s="268"/>
      <c r="AD4317" s="23">
        <v>1</v>
      </c>
      <c r="AE4317" s="134">
        <v>25920</v>
      </c>
      <c r="AF4317" s="26">
        <f t="shared" si="359"/>
        <v>25920</v>
      </c>
      <c r="AG4317" s="27">
        <v>43344</v>
      </c>
      <c r="AH4317" s="168">
        <v>43466</v>
      </c>
      <c r="AI4317" s="29" t="s">
        <v>15151</v>
      </c>
      <c r="AJ4317" s="178">
        <f t="shared" si="358"/>
        <v>45291</v>
      </c>
      <c r="AK4317" s="23" t="s">
        <v>21077</v>
      </c>
      <c r="AL4317" s="23" t="s">
        <v>21383</v>
      </c>
      <c r="AM4317" s="35">
        <v>43466</v>
      </c>
      <c r="AN4317" s="408">
        <f>IF($AA4317-data!$G$1=0,"　",IF(AK4317=0,"　",VLOOKUP($AK4317,data!$A$1:$H$264,8,FALSE)))</f>
        <v>0</v>
      </c>
      <c r="AO4317" s="35"/>
      <c r="AP4317" s="134" t="s">
        <v>21078</v>
      </c>
      <c r="AQ4317" s="264" t="str">
        <f t="shared" si="357"/>
        <v/>
      </c>
    </row>
    <row r="4318" spans="1:43" ht="24.75" customHeight="1" x14ac:dyDescent="0.15">
      <c r="A4318" s="593">
        <v>4315</v>
      </c>
      <c r="B4318" s="23" t="s">
        <v>21072</v>
      </c>
      <c r="C4318" s="24" t="s">
        <v>21073</v>
      </c>
      <c r="D4318" s="23" t="s">
        <v>21074</v>
      </c>
      <c r="E4318" s="23" t="s">
        <v>21075</v>
      </c>
      <c r="F4318" s="24" t="s">
        <v>21076</v>
      </c>
      <c r="G4318" s="25" t="s">
        <v>21358</v>
      </c>
      <c r="H4318" s="23" t="s">
        <v>21359</v>
      </c>
      <c r="I4318" s="23" t="s">
        <v>21361</v>
      </c>
      <c r="J4318" s="25" t="s">
        <v>21360</v>
      </c>
      <c r="K4318" s="58" t="s">
        <v>21362</v>
      </c>
      <c r="L4318" s="58"/>
      <c r="M4318" s="23" t="s">
        <v>21363</v>
      </c>
      <c r="N4318" s="23"/>
      <c r="O4318" s="25" t="s">
        <v>21364</v>
      </c>
      <c r="P4318" s="23" t="s">
        <v>21366</v>
      </c>
      <c r="Q4318" s="25" t="s">
        <v>21365</v>
      </c>
      <c r="R4318" s="58" t="s">
        <v>21367</v>
      </c>
      <c r="S4318" s="23" t="s">
        <v>21368</v>
      </c>
      <c r="T4318" s="23"/>
      <c r="U4318" s="25" t="s">
        <v>21369</v>
      </c>
      <c r="V4318" s="23" t="s">
        <v>21359</v>
      </c>
      <c r="W4318" s="25" t="s">
        <v>21370</v>
      </c>
      <c r="X4318" s="58" t="s">
        <v>21362</v>
      </c>
      <c r="Y4318" s="23" t="s">
        <v>21363</v>
      </c>
      <c r="Z4318" s="23"/>
      <c r="AA4318" s="33">
        <v>5</v>
      </c>
      <c r="AB4318" s="295" t="str">
        <f t="shared" si="356"/>
        <v>年間</v>
      </c>
      <c r="AC4318" s="268"/>
      <c r="AD4318" s="23">
        <v>1</v>
      </c>
      <c r="AE4318" s="134">
        <v>25920</v>
      </c>
      <c r="AF4318" s="26">
        <f t="shared" si="359"/>
        <v>25920</v>
      </c>
      <c r="AG4318" s="27">
        <v>43344</v>
      </c>
      <c r="AH4318" s="168">
        <v>43466</v>
      </c>
      <c r="AI4318" s="29" t="s">
        <v>15151</v>
      </c>
      <c r="AJ4318" s="178">
        <f t="shared" si="358"/>
        <v>45291</v>
      </c>
      <c r="AK4318" s="23" t="s">
        <v>21077</v>
      </c>
      <c r="AL4318" s="23" t="s">
        <v>21384</v>
      </c>
      <c r="AM4318" s="35">
        <v>43466</v>
      </c>
      <c r="AN4318" s="408">
        <f>IF($AA4318-data!$G$1=0,"　",IF(AK4318=0,"　",VLOOKUP($AK4318,data!$A$1:$H$264,8,FALSE)))</f>
        <v>0</v>
      </c>
      <c r="AO4318" s="35"/>
      <c r="AP4318" s="134" t="s">
        <v>21078</v>
      </c>
      <c r="AQ4318" s="264" t="str">
        <f t="shared" si="357"/>
        <v/>
      </c>
    </row>
    <row r="4319" spans="1:43" ht="24.75" customHeight="1" x14ac:dyDescent="0.15">
      <c r="A4319" s="593">
        <v>4316</v>
      </c>
      <c r="B4319" s="23" t="s">
        <v>21072</v>
      </c>
      <c r="C4319" s="24" t="s">
        <v>21073</v>
      </c>
      <c r="D4319" s="23" t="s">
        <v>21074</v>
      </c>
      <c r="E4319" s="23" t="s">
        <v>21075</v>
      </c>
      <c r="F4319" s="24" t="s">
        <v>21076</v>
      </c>
      <c r="G4319" s="25" t="s">
        <v>21358</v>
      </c>
      <c r="H4319" s="23" t="s">
        <v>21359</v>
      </c>
      <c r="I4319" s="23" t="s">
        <v>21361</v>
      </c>
      <c r="J4319" s="25" t="s">
        <v>21360</v>
      </c>
      <c r="K4319" s="58" t="s">
        <v>21362</v>
      </c>
      <c r="L4319" s="58"/>
      <c r="M4319" s="23" t="s">
        <v>21363</v>
      </c>
      <c r="N4319" s="23"/>
      <c r="O4319" s="25" t="s">
        <v>21364</v>
      </c>
      <c r="P4319" s="23" t="s">
        <v>21366</v>
      </c>
      <c r="Q4319" s="25" t="s">
        <v>21365</v>
      </c>
      <c r="R4319" s="58" t="s">
        <v>21367</v>
      </c>
      <c r="S4319" s="23" t="s">
        <v>21368</v>
      </c>
      <c r="T4319" s="23"/>
      <c r="U4319" s="25" t="s">
        <v>21369</v>
      </c>
      <c r="V4319" s="23" t="s">
        <v>21359</v>
      </c>
      <c r="W4319" s="25" t="s">
        <v>21370</v>
      </c>
      <c r="X4319" s="58" t="s">
        <v>21362</v>
      </c>
      <c r="Y4319" s="23" t="s">
        <v>21363</v>
      </c>
      <c r="Z4319" s="23"/>
      <c r="AA4319" s="33">
        <v>5</v>
      </c>
      <c r="AB4319" s="295" t="str">
        <f t="shared" si="356"/>
        <v>年間</v>
      </c>
      <c r="AC4319" s="268"/>
      <c r="AD4319" s="23">
        <v>1</v>
      </c>
      <c r="AE4319" s="134">
        <v>25920</v>
      </c>
      <c r="AF4319" s="26">
        <f t="shared" si="359"/>
        <v>25920</v>
      </c>
      <c r="AG4319" s="27">
        <v>43344</v>
      </c>
      <c r="AH4319" s="168">
        <v>43466</v>
      </c>
      <c r="AI4319" s="29" t="s">
        <v>15151</v>
      </c>
      <c r="AJ4319" s="178">
        <f t="shared" si="358"/>
        <v>45291</v>
      </c>
      <c r="AK4319" s="23" t="s">
        <v>21077</v>
      </c>
      <c r="AL4319" s="23" t="s">
        <v>21385</v>
      </c>
      <c r="AM4319" s="35">
        <v>43466</v>
      </c>
      <c r="AN4319" s="408">
        <f>IF($AA4319-data!$G$1=0,"　",IF(AK4319=0,"　",VLOOKUP($AK4319,data!$A$1:$H$264,8,FALSE)))</f>
        <v>0</v>
      </c>
      <c r="AO4319" s="35"/>
      <c r="AP4319" s="134" t="s">
        <v>21078</v>
      </c>
      <c r="AQ4319" s="264" t="str">
        <f t="shared" si="357"/>
        <v/>
      </c>
    </row>
    <row r="4320" spans="1:43" ht="24.75" customHeight="1" x14ac:dyDescent="0.15">
      <c r="A4320" s="593">
        <v>4317</v>
      </c>
      <c r="B4320" s="23" t="s">
        <v>21072</v>
      </c>
      <c r="C4320" s="24" t="s">
        <v>21073</v>
      </c>
      <c r="D4320" s="23" t="s">
        <v>21074</v>
      </c>
      <c r="E4320" s="23" t="s">
        <v>21075</v>
      </c>
      <c r="F4320" s="24" t="s">
        <v>21076</v>
      </c>
      <c r="G4320" s="25" t="s">
        <v>21358</v>
      </c>
      <c r="H4320" s="23" t="s">
        <v>21359</v>
      </c>
      <c r="I4320" s="23" t="s">
        <v>21361</v>
      </c>
      <c r="J4320" s="25" t="s">
        <v>21360</v>
      </c>
      <c r="K4320" s="58" t="s">
        <v>21362</v>
      </c>
      <c r="L4320" s="58"/>
      <c r="M4320" s="23" t="s">
        <v>21363</v>
      </c>
      <c r="N4320" s="23"/>
      <c r="O4320" s="25" t="s">
        <v>21364</v>
      </c>
      <c r="P4320" s="23" t="s">
        <v>21366</v>
      </c>
      <c r="Q4320" s="25" t="s">
        <v>21365</v>
      </c>
      <c r="R4320" s="58" t="s">
        <v>21367</v>
      </c>
      <c r="S4320" s="23" t="s">
        <v>21368</v>
      </c>
      <c r="T4320" s="23"/>
      <c r="U4320" s="25" t="s">
        <v>21369</v>
      </c>
      <c r="V4320" s="23" t="s">
        <v>21359</v>
      </c>
      <c r="W4320" s="25" t="s">
        <v>21370</v>
      </c>
      <c r="X4320" s="58" t="s">
        <v>21362</v>
      </c>
      <c r="Y4320" s="23" t="s">
        <v>21363</v>
      </c>
      <c r="Z4320" s="23"/>
      <c r="AA4320" s="33">
        <v>5</v>
      </c>
      <c r="AB4320" s="295" t="str">
        <f t="shared" si="356"/>
        <v>年間</v>
      </c>
      <c r="AC4320" s="268"/>
      <c r="AD4320" s="23">
        <v>1</v>
      </c>
      <c r="AE4320" s="134">
        <v>25920</v>
      </c>
      <c r="AF4320" s="26">
        <f t="shared" si="359"/>
        <v>25920</v>
      </c>
      <c r="AG4320" s="27">
        <v>43344</v>
      </c>
      <c r="AH4320" s="168">
        <v>43466</v>
      </c>
      <c r="AI4320" s="29" t="s">
        <v>15151</v>
      </c>
      <c r="AJ4320" s="178">
        <f t="shared" si="358"/>
        <v>45291</v>
      </c>
      <c r="AK4320" s="23" t="s">
        <v>21077</v>
      </c>
      <c r="AL4320" s="23" t="s">
        <v>21386</v>
      </c>
      <c r="AM4320" s="35">
        <v>43466</v>
      </c>
      <c r="AN4320" s="408">
        <f>IF($AA4320-data!$G$1=0,"　",IF(AK4320=0,"　",VLOOKUP($AK4320,data!$A$1:$H$264,8,FALSE)))</f>
        <v>0</v>
      </c>
      <c r="AO4320" s="35"/>
      <c r="AP4320" s="134" t="s">
        <v>21078</v>
      </c>
      <c r="AQ4320" s="264" t="str">
        <f t="shared" si="357"/>
        <v/>
      </c>
    </row>
    <row r="4321" spans="1:43" ht="24.75" customHeight="1" x14ac:dyDescent="0.15">
      <c r="A4321" s="593">
        <v>4318</v>
      </c>
      <c r="B4321" s="23" t="s">
        <v>21072</v>
      </c>
      <c r="C4321" s="24" t="s">
        <v>21073</v>
      </c>
      <c r="D4321" s="23" t="s">
        <v>21074</v>
      </c>
      <c r="E4321" s="23" t="s">
        <v>21075</v>
      </c>
      <c r="F4321" s="24" t="s">
        <v>21076</v>
      </c>
      <c r="G4321" s="25" t="s">
        <v>21358</v>
      </c>
      <c r="H4321" s="23" t="s">
        <v>21359</v>
      </c>
      <c r="I4321" s="23" t="s">
        <v>21361</v>
      </c>
      <c r="J4321" s="25" t="s">
        <v>21360</v>
      </c>
      <c r="K4321" s="58" t="s">
        <v>21362</v>
      </c>
      <c r="L4321" s="58"/>
      <c r="M4321" s="23" t="s">
        <v>21363</v>
      </c>
      <c r="N4321" s="23"/>
      <c r="O4321" s="25" t="s">
        <v>21364</v>
      </c>
      <c r="P4321" s="23" t="s">
        <v>21366</v>
      </c>
      <c r="Q4321" s="25" t="s">
        <v>21365</v>
      </c>
      <c r="R4321" s="58" t="s">
        <v>21367</v>
      </c>
      <c r="S4321" s="23" t="s">
        <v>21368</v>
      </c>
      <c r="T4321" s="23"/>
      <c r="U4321" s="25" t="s">
        <v>21369</v>
      </c>
      <c r="V4321" s="23" t="s">
        <v>21359</v>
      </c>
      <c r="W4321" s="25" t="s">
        <v>21370</v>
      </c>
      <c r="X4321" s="58" t="s">
        <v>21362</v>
      </c>
      <c r="Y4321" s="23" t="s">
        <v>21363</v>
      </c>
      <c r="Z4321" s="23"/>
      <c r="AA4321" s="33">
        <v>5</v>
      </c>
      <c r="AB4321" s="295" t="str">
        <f t="shared" si="356"/>
        <v>年間</v>
      </c>
      <c r="AC4321" s="268"/>
      <c r="AD4321" s="23">
        <v>1</v>
      </c>
      <c r="AE4321" s="134">
        <v>25920</v>
      </c>
      <c r="AF4321" s="26">
        <f t="shared" si="359"/>
        <v>25920</v>
      </c>
      <c r="AG4321" s="27">
        <v>43344</v>
      </c>
      <c r="AH4321" s="168">
        <v>43466</v>
      </c>
      <c r="AI4321" s="29" t="s">
        <v>15151</v>
      </c>
      <c r="AJ4321" s="178">
        <f t="shared" si="358"/>
        <v>45291</v>
      </c>
      <c r="AK4321" s="23" t="s">
        <v>21077</v>
      </c>
      <c r="AL4321" s="23" t="s">
        <v>21387</v>
      </c>
      <c r="AM4321" s="35">
        <v>43466</v>
      </c>
      <c r="AN4321" s="408">
        <f>IF($AA4321-data!$G$1=0,"　",IF(AK4321=0,"　",VLOOKUP($AK4321,data!$A$1:$H$264,8,FALSE)))</f>
        <v>0</v>
      </c>
      <c r="AO4321" s="35"/>
      <c r="AP4321" s="134" t="s">
        <v>21078</v>
      </c>
      <c r="AQ4321" s="264" t="str">
        <f t="shared" si="357"/>
        <v/>
      </c>
    </row>
    <row r="4322" spans="1:43" ht="24.75" customHeight="1" x14ac:dyDescent="0.15">
      <c r="A4322" s="593">
        <v>4319</v>
      </c>
      <c r="B4322" s="23" t="s">
        <v>21072</v>
      </c>
      <c r="C4322" s="24" t="s">
        <v>21073</v>
      </c>
      <c r="D4322" s="23" t="s">
        <v>21074</v>
      </c>
      <c r="E4322" s="23" t="s">
        <v>21075</v>
      </c>
      <c r="F4322" s="24" t="s">
        <v>21076</v>
      </c>
      <c r="G4322" s="25" t="s">
        <v>21358</v>
      </c>
      <c r="H4322" s="23" t="s">
        <v>21359</v>
      </c>
      <c r="I4322" s="23" t="s">
        <v>21361</v>
      </c>
      <c r="J4322" s="25" t="s">
        <v>21360</v>
      </c>
      <c r="K4322" s="58" t="s">
        <v>21362</v>
      </c>
      <c r="L4322" s="58"/>
      <c r="M4322" s="23" t="s">
        <v>21363</v>
      </c>
      <c r="N4322" s="23"/>
      <c r="O4322" s="25" t="s">
        <v>21364</v>
      </c>
      <c r="P4322" s="23" t="s">
        <v>21366</v>
      </c>
      <c r="Q4322" s="25" t="s">
        <v>21365</v>
      </c>
      <c r="R4322" s="58" t="s">
        <v>21367</v>
      </c>
      <c r="S4322" s="23" t="s">
        <v>21368</v>
      </c>
      <c r="T4322" s="23"/>
      <c r="U4322" s="25" t="s">
        <v>21369</v>
      </c>
      <c r="V4322" s="23" t="s">
        <v>21359</v>
      </c>
      <c r="W4322" s="25" t="s">
        <v>21370</v>
      </c>
      <c r="X4322" s="58" t="s">
        <v>21362</v>
      </c>
      <c r="Y4322" s="23" t="s">
        <v>21363</v>
      </c>
      <c r="Z4322" s="23"/>
      <c r="AA4322" s="33">
        <v>5</v>
      </c>
      <c r="AB4322" s="295" t="str">
        <f t="shared" si="356"/>
        <v>年間</v>
      </c>
      <c r="AC4322" s="268"/>
      <c r="AD4322" s="23">
        <v>1</v>
      </c>
      <c r="AE4322" s="134">
        <v>25920</v>
      </c>
      <c r="AF4322" s="26">
        <f t="shared" si="359"/>
        <v>25920</v>
      </c>
      <c r="AG4322" s="27">
        <v>43344</v>
      </c>
      <c r="AH4322" s="168">
        <v>43466</v>
      </c>
      <c r="AI4322" s="29" t="s">
        <v>15151</v>
      </c>
      <c r="AJ4322" s="178">
        <f t="shared" si="358"/>
        <v>45291</v>
      </c>
      <c r="AK4322" s="23" t="s">
        <v>21077</v>
      </c>
      <c r="AL4322" s="23" t="s">
        <v>21388</v>
      </c>
      <c r="AM4322" s="35">
        <v>43466</v>
      </c>
      <c r="AN4322" s="408">
        <f>IF($AA4322-data!$G$1=0,"　",IF(AK4322=0,"　",VLOOKUP($AK4322,data!$A$1:$H$264,8,FALSE)))</f>
        <v>0</v>
      </c>
      <c r="AO4322" s="35"/>
      <c r="AP4322" s="134" t="s">
        <v>21078</v>
      </c>
      <c r="AQ4322" s="264" t="str">
        <f t="shared" si="357"/>
        <v/>
      </c>
    </row>
    <row r="4323" spans="1:43" ht="24.75" customHeight="1" x14ac:dyDescent="0.15">
      <c r="A4323" s="593">
        <v>4320</v>
      </c>
      <c r="B4323" s="23" t="s">
        <v>21072</v>
      </c>
      <c r="C4323" s="24" t="s">
        <v>21073</v>
      </c>
      <c r="D4323" s="23" t="s">
        <v>21074</v>
      </c>
      <c r="E4323" s="23" t="s">
        <v>21075</v>
      </c>
      <c r="F4323" s="24" t="s">
        <v>21076</v>
      </c>
      <c r="G4323" s="25" t="s">
        <v>21358</v>
      </c>
      <c r="H4323" s="23" t="s">
        <v>21359</v>
      </c>
      <c r="I4323" s="23" t="s">
        <v>21361</v>
      </c>
      <c r="J4323" s="25" t="s">
        <v>21360</v>
      </c>
      <c r="K4323" s="58" t="s">
        <v>21362</v>
      </c>
      <c r="L4323" s="58"/>
      <c r="M4323" s="23" t="s">
        <v>21363</v>
      </c>
      <c r="N4323" s="23"/>
      <c r="O4323" s="25" t="s">
        <v>21364</v>
      </c>
      <c r="P4323" s="23" t="s">
        <v>21366</v>
      </c>
      <c r="Q4323" s="25" t="s">
        <v>21365</v>
      </c>
      <c r="R4323" s="58" t="s">
        <v>21367</v>
      </c>
      <c r="S4323" s="23" t="s">
        <v>21368</v>
      </c>
      <c r="T4323" s="23"/>
      <c r="U4323" s="25" t="s">
        <v>21369</v>
      </c>
      <c r="V4323" s="23" t="s">
        <v>21359</v>
      </c>
      <c r="W4323" s="25" t="s">
        <v>21370</v>
      </c>
      <c r="X4323" s="58" t="s">
        <v>21362</v>
      </c>
      <c r="Y4323" s="23" t="s">
        <v>21363</v>
      </c>
      <c r="Z4323" s="23"/>
      <c r="AA4323" s="33">
        <v>5</v>
      </c>
      <c r="AB4323" s="295" t="str">
        <f t="shared" si="356"/>
        <v>年間</v>
      </c>
      <c r="AC4323" s="268"/>
      <c r="AD4323" s="23">
        <v>1</v>
      </c>
      <c r="AE4323" s="134">
        <v>25920</v>
      </c>
      <c r="AF4323" s="26">
        <f t="shared" si="359"/>
        <v>25920</v>
      </c>
      <c r="AG4323" s="27">
        <v>43344</v>
      </c>
      <c r="AH4323" s="168">
        <v>43466</v>
      </c>
      <c r="AI4323" s="29" t="s">
        <v>15151</v>
      </c>
      <c r="AJ4323" s="178">
        <f t="shared" si="358"/>
        <v>45291</v>
      </c>
      <c r="AK4323" s="23" t="s">
        <v>21077</v>
      </c>
      <c r="AL4323" s="23" t="s">
        <v>21389</v>
      </c>
      <c r="AM4323" s="35">
        <v>43466</v>
      </c>
      <c r="AN4323" s="408">
        <f>IF($AA4323-data!$G$1=0,"　",IF(AK4323=0,"　",VLOOKUP($AK4323,data!$A$1:$H$264,8,FALSE)))</f>
        <v>0</v>
      </c>
      <c r="AO4323" s="35"/>
      <c r="AP4323" s="134" t="s">
        <v>21078</v>
      </c>
      <c r="AQ4323" s="264" t="str">
        <f t="shared" si="357"/>
        <v/>
      </c>
    </row>
    <row r="4324" spans="1:43" ht="24.75" customHeight="1" x14ac:dyDescent="0.15">
      <c r="A4324" s="593">
        <v>4321</v>
      </c>
      <c r="B4324" s="23" t="s">
        <v>21072</v>
      </c>
      <c r="C4324" s="24" t="s">
        <v>21073</v>
      </c>
      <c r="D4324" s="23" t="s">
        <v>21074</v>
      </c>
      <c r="E4324" s="23" t="s">
        <v>21075</v>
      </c>
      <c r="F4324" s="24" t="s">
        <v>21076</v>
      </c>
      <c r="G4324" s="25" t="s">
        <v>21358</v>
      </c>
      <c r="H4324" s="23" t="s">
        <v>21359</v>
      </c>
      <c r="I4324" s="23" t="s">
        <v>21361</v>
      </c>
      <c r="J4324" s="25" t="s">
        <v>21360</v>
      </c>
      <c r="K4324" s="58" t="s">
        <v>21362</v>
      </c>
      <c r="L4324" s="58"/>
      <c r="M4324" s="23" t="s">
        <v>21363</v>
      </c>
      <c r="N4324" s="23"/>
      <c r="O4324" s="25" t="s">
        <v>21364</v>
      </c>
      <c r="P4324" s="23" t="s">
        <v>21366</v>
      </c>
      <c r="Q4324" s="25" t="s">
        <v>21365</v>
      </c>
      <c r="R4324" s="58" t="s">
        <v>21367</v>
      </c>
      <c r="S4324" s="23" t="s">
        <v>21368</v>
      </c>
      <c r="T4324" s="23"/>
      <c r="U4324" s="25" t="s">
        <v>21369</v>
      </c>
      <c r="V4324" s="23" t="s">
        <v>21359</v>
      </c>
      <c r="W4324" s="25" t="s">
        <v>21370</v>
      </c>
      <c r="X4324" s="58" t="s">
        <v>21362</v>
      </c>
      <c r="Y4324" s="23" t="s">
        <v>21363</v>
      </c>
      <c r="Z4324" s="23"/>
      <c r="AA4324" s="33">
        <v>5</v>
      </c>
      <c r="AB4324" s="295" t="str">
        <f t="shared" si="356"/>
        <v>年間</v>
      </c>
      <c r="AC4324" s="268"/>
      <c r="AD4324" s="23">
        <v>1</v>
      </c>
      <c r="AE4324" s="134">
        <v>25920</v>
      </c>
      <c r="AF4324" s="26">
        <f t="shared" si="359"/>
        <v>25920</v>
      </c>
      <c r="AG4324" s="27">
        <v>43344</v>
      </c>
      <c r="AH4324" s="168">
        <v>43466</v>
      </c>
      <c r="AI4324" s="29" t="s">
        <v>15151</v>
      </c>
      <c r="AJ4324" s="178">
        <f t="shared" si="358"/>
        <v>45291</v>
      </c>
      <c r="AK4324" s="23" t="s">
        <v>21077</v>
      </c>
      <c r="AL4324" s="23" t="s">
        <v>21390</v>
      </c>
      <c r="AM4324" s="35">
        <v>43466</v>
      </c>
      <c r="AN4324" s="408">
        <f>IF($AA4324-data!$G$1=0,"　",IF(AK4324=0,"　",VLOOKUP($AK4324,data!$A$1:$H$264,8,FALSE)))</f>
        <v>0</v>
      </c>
      <c r="AO4324" s="35"/>
      <c r="AP4324" s="134" t="s">
        <v>21078</v>
      </c>
      <c r="AQ4324" s="264" t="str">
        <f t="shared" si="357"/>
        <v/>
      </c>
    </row>
    <row r="4325" spans="1:43" ht="24.75" customHeight="1" x14ac:dyDescent="0.15">
      <c r="A4325" s="593">
        <v>4322</v>
      </c>
      <c r="B4325" s="23" t="s">
        <v>21072</v>
      </c>
      <c r="C4325" s="24" t="s">
        <v>21073</v>
      </c>
      <c r="D4325" s="23" t="s">
        <v>21074</v>
      </c>
      <c r="E4325" s="23" t="s">
        <v>21075</v>
      </c>
      <c r="F4325" s="24" t="s">
        <v>21076</v>
      </c>
      <c r="G4325" s="25" t="s">
        <v>21358</v>
      </c>
      <c r="H4325" s="23" t="s">
        <v>21359</v>
      </c>
      <c r="I4325" s="23" t="s">
        <v>21361</v>
      </c>
      <c r="J4325" s="25" t="s">
        <v>21360</v>
      </c>
      <c r="K4325" s="58" t="s">
        <v>21362</v>
      </c>
      <c r="L4325" s="58"/>
      <c r="M4325" s="23" t="s">
        <v>21363</v>
      </c>
      <c r="N4325" s="23"/>
      <c r="O4325" s="25" t="s">
        <v>21364</v>
      </c>
      <c r="P4325" s="23" t="s">
        <v>21366</v>
      </c>
      <c r="Q4325" s="25" t="s">
        <v>21365</v>
      </c>
      <c r="R4325" s="58" t="s">
        <v>21367</v>
      </c>
      <c r="S4325" s="23" t="s">
        <v>21368</v>
      </c>
      <c r="T4325" s="23"/>
      <c r="U4325" s="25" t="s">
        <v>21369</v>
      </c>
      <c r="V4325" s="23" t="s">
        <v>21359</v>
      </c>
      <c r="W4325" s="25" t="s">
        <v>21370</v>
      </c>
      <c r="X4325" s="58" t="s">
        <v>21362</v>
      </c>
      <c r="Y4325" s="23" t="s">
        <v>21363</v>
      </c>
      <c r="Z4325" s="23"/>
      <c r="AA4325" s="33">
        <v>5</v>
      </c>
      <c r="AB4325" s="295" t="str">
        <f t="shared" si="356"/>
        <v>年間</v>
      </c>
      <c r="AC4325" s="268"/>
      <c r="AD4325" s="23">
        <v>1</v>
      </c>
      <c r="AE4325" s="134">
        <v>25920</v>
      </c>
      <c r="AF4325" s="26">
        <f t="shared" si="359"/>
        <v>25920</v>
      </c>
      <c r="AG4325" s="27">
        <v>43344</v>
      </c>
      <c r="AH4325" s="168">
        <v>43466</v>
      </c>
      <c r="AI4325" s="29" t="s">
        <v>15151</v>
      </c>
      <c r="AJ4325" s="178">
        <f t="shared" si="358"/>
        <v>45291</v>
      </c>
      <c r="AK4325" s="23" t="s">
        <v>21077</v>
      </c>
      <c r="AL4325" s="23" t="s">
        <v>21391</v>
      </c>
      <c r="AM4325" s="35">
        <v>43466</v>
      </c>
      <c r="AN4325" s="408">
        <f>IF($AA4325-data!$G$1=0,"　",IF(AK4325=0,"　",VLOOKUP($AK4325,data!$A$1:$H$264,8,FALSE)))</f>
        <v>0</v>
      </c>
      <c r="AO4325" s="35"/>
      <c r="AP4325" s="134" t="s">
        <v>21078</v>
      </c>
      <c r="AQ4325" s="264" t="str">
        <f t="shared" si="357"/>
        <v/>
      </c>
    </row>
    <row r="4326" spans="1:43" ht="24.75" customHeight="1" x14ac:dyDescent="0.15">
      <c r="A4326" s="593">
        <v>4323</v>
      </c>
      <c r="B4326" s="23" t="s">
        <v>21072</v>
      </c>
      <c r="C4326" s="24" t="s">
        <v>21073</v>
      </c>
      <c r="D4326" s="23" t="s">
        <v>21074</v>
      </c>
      <c r="E4326" s="23" t="s">
        <v>21075</v>
      </c>
      <c r="F4326" s="24" t="s">
        <v>21076</v>
      </c>
      <c r="G4326" s="25" t="s">
        <v>21358</v>
      </c>
      <c r="H4326" s="23" t="s">
        <v>21359</v>
      </c>
      <c r="I4326" s="23" t="s">
        <v>21361</v>
      </c>
      <c r="J4326" s="25" t="s">
        <v>21360</v>
      </c>
      <c r="K4326" s="58" t="s">
        <v>21362</v>
      </c>
      <c r="L4326" s="58"/>
      <c r="M4326" s="23" t="s">
        <v>21363</v>
      </c>
      <c r="N4326" s="23"/>
      <c r="O4326" s="25" t="s">
        <v>21364</v>
      </c>
      <c r="P4326" s="23" t="s">
        <v>21366</v>
      </c>
      <c r="Q4326" s="25" t="s">
        <v>21365</v>
      </c>
      <c r="R4326" s="58" t="s">
        <v>21367</v>
      </c>
      <c r="S4326" s="23" t="s">
        <v>21368</v>
      </c>
      <c r="T4326" s="23"/>
      <c r="U4326" s="25" t="s">
        <v>21369</v>
      </c>
      <c r="V4326" s="23" t="s">
        <v>21359</v>
      </c>
      <c r="W4326" s="25" t="s">
        <v>21370</v>
      </c>
      <c r="X4326" s="58" t="s">
        <v>21362</v>
      </c>
      <c r="Y4326" s="23" t="s">
        <v>21363</v>
      </c>
      <c r="Z4326" s="23"/>
      <c r="AA4326" s="33">
        <v>5</v>
      </c>
      <c r="AB4326" s="295" t="str">
        <f t="shared" si="356"/>
        <v>年間</v>
      </c>
      <c r="AC4326" s="268"/>
      <c r="AD4326" s="23">
        <v>1</v>
      </c>
      <c r="AE4326" s="134">
        <v>25920</v>
      </c>
      <c r="AF4326" s="26">
        <f t="shared" si="359"/>
        <v>25920</v>
      </c>
      <c r="AG4326" s="27">
        <v>43344</v>
      </c>
      <c r="AH4326" s="168">
        <v>43466</v>
      </c>
      <c r="AI4326" s="29" t="s">
        <v>15151</v>
      </c>
      <c r="AJ4326" s="178">
        <f t="shared" si="358"/>
        <v>45291</v>
      </c>
      <c r="AK4326" s="23" t="s">
        <v>21077</v>
      </c>
      <c r="AL4326" s="23" t="s">
        <v>21392</v>
      </c>
      <c r="AM4326" s="35">
        <v>43466</v>
      </c>
      <c r="AN4326" s="408">
        <f>IF($AA4326-data!$G$1=0,"　",IF(AK4326=0,"　",VLOOKUP($AK4326,data!$A$1:$H$264,8,FALSE)))</f>
        <v>0</v>
      </c>
      <c r="AO4326" s="35"/>
      <c r="AP4326" s="134" t="s">
        <v>21078</v>
      </c>
      <c r="AQ4326" s="264" t="str">
        <f t="shared" si="357"/>
        <v/>
      </c>
    </row>
    <row r="4327" spans="1:43" ht="24.75" customHeight="1" x14ac:dyDescent="0.15">
      <c r="A4327" s="593">
        <v>4324</v>
      </c>
      <c r="B4327" s="23" t="s">
        <v>21072</v>
      </c>
      <c r="C4327" s="24" t="s">
        <v>21073</v>
      </c>
      <c r="D4327" s="23" t="s">
        <v>21074</v>
      </c>
      <c r="E4327" s="23" t="s">
        <v>21075</v>
      </c>
      <c r="F4327" s="24" t="s">
        <v>21076</v>
      </c>
      <c r="G4327" s="25" t="s">
        <v>21358</v>
      </c>
      <c r="H4327" s="23" t="s">
        <v>21359</v>
      </c>
      <c r="I4327" s="23" t="s">
        <v>21361</v>
      </c>
      <c r="J4327" s="25" t="s">
        <v>21360</v>
      </c>
      <c r="K4327" s="58" t="s">
        <v>21362</v>
      </c>
      <c r="L4327" s="58"/>
      <c r="M4327" s="23" t="s">
        <v>21363</v>
      </c>
      <c r="N4327" s="23"/>
      <c r="O4327" s="25" t="s">
        <v>21364</v>
      </c>
      <c r="P4327" s="23" t="s">
        <v>21366</v>
      </c>
      <c r="Q4327" s="25" t="s">
        <v>21365</v>
      </c>
      <c r="R4327" s="58" t="s">
        <v>21367</v>
      </c>
      <c r="S4327" s="23" t="s">
        <v>21368</v>
      </c>
      <c r="T4327" s="23"/>
      <c r="U4327" s="25" t="s">
        <v>21369</v>
      </c>
      <c r="V4327" s="23" t="s">
        <v>21359</v>
      </c>
      <c r="W4327" s="25" t="s">
        <v>21370</v>
      </c>
      <c r="X4327" s="58" t="s">
        <v>21362</v>
      </c>
      <c r="Y4327" s="23" t="s">
        <v>21363</v>
      </c>
      <c r="Z4327" s="23"/>
      <c r="AA4327" s="33">
        <v>5</v>
      </c>
      <c r="AB4327" s="295" t="str">
        <f t="shared" si="356"/>
        <v>年間</v>
      </c>
      <c r="AC4327" s="268"/>
      <c r="AD4327" s="23">
        <v>1</v>
      </c>
      <c r="AE4327" s="134">
        <v>25920</v>
      </c>
      <c r="AF4327" s="26">
        <f t="shared" si="359"/>
        <v>25920</v>
      </c>
      <c r="AG4327" s="27">
        <v>43344</v>
      </c>
      <c r="AH4327" s="168">
        <v>43466</v>
      </c>
      <c r="AI4327" s="29" t="s">
        <v>15151</v>
      </c>
      <c r="AJ4327" s="178">
        <f t="shared" si="358"/>
        <v>45291</v>
      </c>
      <c r="AK4327" s="23" t="s">
        <v>21077</v>
      </c>
      <c r="AL4327" s="23" t="s">
        <v>21393</v>
      </c>
      <c r="AM4327" s="35">
        <v>43466</v>
      </c>
      <c r="AN4327" s="408">
        <f>IF($AA4327-data!$G$1=0,"　",IF(AK4327=0,"　",VLOOKUP($AK4327,data!$A$1:$H$264,8,FALSE)))</f>
        <v>0</v>
      </c>
      <c r="AO4327" s="35"/>
      <c r="AP4327" s="134" t="s">
        <v>21078</v>
      </c>
      <c r="AQ4327" s="264" t="str">
        <f t="shared" si="357"/>
        <v/>
      </c>
    </row>
    <row r="4328" spans="1:43" ht="24.75" customHeight="1" x14ac:dyDescent="0.15">
      <c r="A4328" s="593">
        <v>4325</v>
      </c>
      <c r="B4328" s="23" t="s">
        <v>21072</v>
      </c>
      <c r="C4328" s="24" t="s">
        <v>21073</v>
      </c>
      <c r="D4328" s="23" t="s">
        <v>21074</v>
      </c>
      <c r="E4328" s="23" t="s">
        <v>21075</v>
      </c>
      <c r="F4328" s="24" t="s">
        <v>21076</v>
      </c>
      <c r="G4328" s="25" t="s">
        <v>21358</v>
      </c>
      <c r="H4328" s="23" t="s">
        <v>21359</v>
      </c>
      <c r="I4328" s="23" t="s">
        <v>21361</v>
      </c>
      <c r="J4328" s="25" t="s">
        <v>21360</v>
      </c>
      <c r="K4328" s="58" t="s">
        <v>21362</v>
      </c>
      <c r="L4328" s="58"/>
      <c r="M4328" s="23" t="s">
        <v>21363</v>
      </c>
      <c r="N4328" s="23"/>
      <c r="O4328" s="25" t="s">
        <v>21364</v>
      </c>
      <c r="P4328" s="23" t="s">
        <v>21366</v>
      </c>
      <c r="Q4328" s="25" t="s">
        <v>21365</v>
      </c>
      <c r="R4328" s="58" t="s">
        <v>21367</v>
      </c>
      <c r="S4328" s="23" t="s">
        <v>21368</v>
      </c>
      <c r="T4328" s="23"/>
      <c r="U4328" s="25" t="s">
        <v>21369</v>
      </c>
      <c r="V4328" s="23" t="s">
        <v>21359</v>
      </c>
      <c r="W4328" s="25" t="s">
        <v>21370</v>
      </c>
      <c r="X4328" s="58" t="s">
        <v>21362</v>
      </c>
      <c r="Y4328" s="23" t="s">
        <v>21363</v>
      </c>
      <c r="Z4328" s="23"/>
      <c r="AA4328" s="33">
        <v>5</v>
      </c>
      <c r="AB4328" s="295" t="str">
        <f t="shared" si="356"/>
        <v>年間</v>
      </c>
      <c r="AC4328" s="268"/>
      <c r="AD4328" s="23">
        <v>1</v>
      </c>
      <c r="AE4328" s="134">
        <v>25920</v>
      </c>
      <c r="AF4328" s="26">
        <f t="shared" si="359"/>
        <v>25920</v>
      </c>
      <c r="AG4328" s="27">
        <v>43344</v>
      </c>
      <c r="AH4328" s="168">
        <v>43466</v>
      </c>
      <c r="AI4328" s="29" t="s">
        <v>15151</v>
      </c>
      <c r="AJ4328" s="178">
        <f t="shared" si="358"/>
        <v>45291</v>
      </c>
      <c r="AK4328" s="23" t="s">
        <v>21077</v>
      </c>
      <c r="AL4328" s="23" t="s">
        <v>21394</v>
      </c>
      <c r="AM4328" s="35">
        <v>43466</v>
      </c>
      <c r="AN4328" s="408">
        <f>IF($AA4328-data!$G$1=0,"　",IF(AK4328=0,"　",VLOOKUP($AK4328,data!$A$1:$H$264,8,FALSE)))</f>
        <v>0</v>
      </c>
      <c r="AO4328" s="35"/>
      <c r="AP4328" s="134" t="s">
        <v>21078</v>
      </c>
      <c r="AQ4328" s="264" t="str">
        <f t="shared" si="357"/>
        <v/>
      </c>
    </row>
    <row r="4329" spans="1:43" ht="24.75" customHeight="1" x14ac:dyDescent="0.15">
      <c r="A4329" s="593">
        <v>4326</v>
      </c>
      <c r="B4329" s="23" t="s">
        <v>21072</v>
      </c>
      <c r="C4329" s="24" t="s">
        <v>21073</v>
      </c>
      <c r="D4329" s="23" t="s">
        <v>21074</v>
      </c>
      <c r="E4329" s="23" t="s">
        <v>21075</v>
      </c>
      <c r="F4329" s="24" t="s">
        <v>21076</v>
      </c>
      <c r="G4329" s="25" t="s">
        <v>21358</v>
      </c>
      <c r="H4329" s="23" t="s">
        <v>21359</v>
      </c>
      <c r="I4329" s="23" t="s">
        <v>21361</v>
      </c>
      <c r="J4329" s="25" t="s">
        <v>21360</v>
      </c>
      <c r="K4329" s="58" t="s">
        <v>21362</v>
      </c>
      <c r="L4329" s="58"/>
      <c r="M4329" s="23" t="s">
        <v>21363</v>
      </c>
      <c r="N4329" s="23"/>
      <c r="O4329" s="25" t="s">
        <v>21364</v>
      </c>
      <c r="P4329" s="23" t="s">
        <v>21366</v>
      </c>
      <c r="Q4329" s="25" t="s">
        <v>21365</v>
      </c>
      <c r="R4329" s="58" t="s">
        <v>21367</v>
      </c>
      <c r="S4329" s="23" t="s">
        <v>21368</v>
      </c>
      <c r="T4329" s="23"/>
      <c r="U4329" s="25" t="s">
        <v>21369</v>
      </c>
      <c r="V4329" s="23" t="s">
        <v>21359</v>
      </c>
      <c r="W4329" s="25" t="s">
        <v>21370</v>
      </c>
      <c r="X4329" s="58" t="s">
        <v>21362</v>
      </c>
      <c r="Y4329" s="23" t="s">
        <v>21363</v>
      </c>
      <c r="Z4329" s="23"/>
      <c r="AA4329" s="33">
        <v>5</v>
      </c>
      <c r="AB4329" s="295" t="str">
        <f t="shared" si="356"/>
        <v>年間</v>
      </c>
      <c r="AC4329" s="268"/>
      <c r="AD4329" s="23">
        <v>1</v>
      </c>
      <c r="AE4329" s="134">
        <v>25920</v>
      </c>
      <c r="AF4329" s="26">
        <f t="shared" si="359"/>
        <v>25920</v>
      </c>
      <c r="AG4329" s="27">
        <v>43344</v>
      </c>
      <c r="AH4329" s="168">
        <v>43466</v>
      </c>
      <c r="AI4329" s="29" t="s">
        <v>15151</v>
      </c>
      <c r="AJ4329" s="178">
        <f t="shared" si="358"/>
        <v>45291</v>
      </c>
      <c r="AK4329" s="23" t="s">
        <v>21077</v>
      </c>
      <c r="AL4329" s="23" t="s">
        <v>21395</v>
      </c>
      <c r="AM4329" s="35">
        <v>43466</v>
      </c>
      <c r="AN4329" s="408">
        <f>IF($AA4329-data!$G$1=0,"　",IF(AK4329=0,"　",VLOOKUP($AK4329,data!$A$1:$H$264,8,FALSE)))</f>
        <v>0</v>
      </c>
      <c r="AO4329" s="35"/>
      <c r="AP4329" s="134" t="s">
        <v>21078</v>
      </c>
      <c r="AQ4329" s="264" t="str">
        <f t="shared" si="357"/>
        <v/>
      </c>
    </row>
    <row r="4330" spans="1:43" ht="24.75" customHeight="1" x14ac:dyDescent="0.15">
      <c r="A4330" s="593">
        <v>4327</v>
      </c>
      <c r="B4330" s="23" t="s">
        <v>21072</v>
      </c>
      <c r="C4330" s="24" t="s">
        <v>21073</v>
      </c>
      <c r="D4330" s="23" t="s">
        <v>21074</v>
      </c>
      <c r="E4330" s="23" t="s">
        <v>21075</v>
      </c>
      <c r="F4330" s="24" t="s">
        <v>21076</v>
      </c>
      <c r="G4330" s="25" t="s">
        <v>21358</v>
      </c>
      <c r="H4330" s="23" t="s">
        <v>21359</v>
      </c>
      <c r="I4330" s="23" t="s">
        <v>21361</v>
      </c>
      <c r="J4330" s="25" t="s">
        <v>21360</v>
      </c>
      <c r="K4330" s="58" t="s">
        <v>21362</v>
      </c>
      <c r="L4330" s="58"/>
      <c r="M4330" s="23" t="s">
        <v>21363</v>
      </c>
      <c r="N4330" s="23"/>
      <c r="O4330" s="25" t="s">
        <v>21364</v>
      </c>
      <c r="P4330" s="23" t="s">
        <v>21366</v>
      </c>
      <c r="Q4330" s="25" t="s">
        <v>21365</v>
      </c>
      <c r="R4330" s="58" t="s">
        <v>21367</v>
      </c>
      <c r="S4330" s="23" t="s">
        <v>21368</v>
      </c>
      <c r="T4330" s="23"/>
      <c r="U4330" s="25" t="s">
        <v>21369</v>
      </c>
      <c r="V4330" s="23" t="s">
        <v>21359</v>
      </c>
      <c r="W4330" s="25" t="s">
        <v>21370</v>
      </c>
      <c r="X4330" s="58" t="s">
        <v>21362</v>
      </c>
      <c r="Y4330" s="23" t="s">
        <v>21363</v>
      </c>
      <c r="Z4330" s="23"/>
      <c r="AA4330" s="33">
        <v>5</v>
      </c>
      <c r="AB4330" s="295" t="str">
        <f t="shared" si="356"/>
        <v>年間</v>
      </c>
      <c r="AC4330" s="268"/>
      <c r="AD4330" s="23">
        <v>1</v>
      </c>
      <c r="AE4330" s="134">
        <v>25920</v>
      </c>
      <c r="AF4330" s="26">
        <f t="shared" si="359"/>
        <v>25920</v>
      </c>
      <c r="AG4330" s="27">
        <v>43344</v>
      </c>
      <c r="AH4330" s="168">
        <v>43466</v>
      </c>
      <c r="AI4330" s="29" t="s">
        <v>15151</v>
      </c>
      <c r="AJ4330" s="178">
        <f t="shared" si="358"/>
        <v>45291</v>
      </c>
      <c r="AK4330" s="23" t="s">
        <v>21077</v>
      </c>
      <c r="AL4330" s="23" t="s">
        <v>21396</v>
      </c>
      <c r="AM4330" s="35">
        <v>43466</v>
      </c>
      <c r="AN4330" s="408">
        <f>IF($AA4330-data!$G$1=0,"　",IF(AK4330=0,"　",VLOOKUP($AK4330,data!$A$1:$H$264,8,FALSE)))</f>
        <v>0</v>
      </c>
      <c r="AO4330" s="35"/>
      <c r="AP4330" s="134" t="s">
        <v>21078</v>
      </c>
      <c r="AQ4330" s="264" t="str">
        <f t="shared" si="357"/>
        <v/>
      </c>
    </row>
    <row r="4331" spans="1:43" ht="24.75" customHeight="1" x14ac:dyDescent="0.15">
      <c r="A4331" s="593">
        <v>4328</v>
      </c>
      <c r="B4331" s="23" t="s">
        <v>21072</v>
      </c>
      <c r="C4331" s="24" t="s">
        <v>21073</v>
      </c>
      <c r="D4331" s="23" t="s">
        <v>21074</v>
      </c>
      <c r="E4331" s="23" t="s">
        <v>21075</v>
      </c>
      <c r="F4331" s="24" t="s">
        <v>21076</v>
      </c>
      <c r="G4331" s="25" t="s">
        <v>21358</v>
      </c>
      <c r="H4331" s="23" t="s">
        <v>21359</v>
      </c>
      <c r="I4331" s="23" t="s">
        <v>21361</v>
      </c>
      <c r="J4331" s="25" t="s">
        <v>21360</v>
      </c>
      <c r="K4331" s="58" t="s">
        <v>21362</v>
      </c>
      <c r="L4331" s="58"/>
      <c r="M4331" s="23" t="s">
        <v>21363</v>
      </c>
      <c r="N4331" s="23"/>
      <c r="O4331" s="25" t="s">
        <v>21364</v>
      </c>
      <c r="P4331" s="23" t="s">
        <v>21366</v>
      </c>
      <c r="Q4331" s="25" t="s">
        <v>21365</v>
      </c>
      <c r="R4331" s="58" t="s">
        <v>21367</v>
      </c>
      <c r="S4331" s="23" t="s">
        <v>21368</v>
      </c>
      <c r="T4331" s="23"/>
      <c r="U4331" s="25" t="s">
        <v>21369</v>
      </c>
      <c r="V4331" s="23" t="s">
        <v>21359</v>
      </c>
      <c r="W4331" s="25" t="s">
        <v>21370</v>
      </c>
      <c r="X4331" s="58" t="s">
        <v>21362</v>
      </c>
      <c r="Y4331" s="23" t="s">
        <v>21363</v>
      </c>
      <c r="Z4331" s="23"/>
      <c r="AA4331" s="33">
        <v>5</v>
      </c>
      <c r="AB4331" s="295" t="str">
        <f t="shared" si="356"/>
        <v>年間</v>
      </c>
      <c r="AC4331" s="268"/>
      <c r="AD4331" s="23">
        <v>1</v>
      </c>
      <c r="AE4331" s="134">
        <v>25920</v>
      </c>
      <c r="AF4331" s="26">
        <f t="shared" si="359"/>
        <v>25920</v>
      </c>
      <c r="AG4331" s="27">
        <v>43344</v>
      </c>
      <c r="AH4331" s="168">
        <v>43466</v>
      </c>
      <c r="AI4331" s="29" t="s">
        <v>15151</v>
      </c>
      <c r="AJ4331" s="178">
        <f t="shared" si="358"/>
        <v>45291</v>
      </c>
      <c r="AK4331" s="23" t="s">
        <v>21077</v>
      </c>
      <c r="AL4331" s="23" t="s">
        <v>21397</v>
      </c>
      <c r="AM4331" s="35">
        <v>43466</v>
      </c>
      <c r="AN4331" s="408">
        <f>IF($AA4331-data!$G$1=0,"　",IF(AK4331=0,"　",VLOOKUP($AK4331,data!$A$1:$H$264,8,FALSE)))</f>
        <v>0</v>
      </c>
      <c r="AO4331" s="35"/>
      <c r="AP4331" s="134" t="s">
        <v>21078</v>
      </c>
      <c r="AQ4331" s="264" t="str">
        <f t="shared" si="357"/>
        <v/>
      </c>
    </row>
    <row r="4332" spans="1:43" ht="24.75" customHeight="1" x14ac:dyDescent="0.15">
      <c r="A4332" s="593">
        <v>4329</v>
      </c>
      <c r="B4332" s="23" t="s">
        <v>21072</v>
      </c>
      <c r="C4332" s="24" t="s">
        <v>21073</v>
      </c>
      <c r="D4332" s="23" t="s">
        <v>21074</v>
      </c>
      <c r="E4332" s="23" t="s">
        <v>21075</v>
      </c>
      <c r="F4332" s="24" t="s">
        <v>21076</v>
      </c>
      <c r="G4332" s="25" t="s">
        <v>21358</v>
      </c>
      <c r="H4332" s="23" t="s">
        <v>21359</v>
      </c>
      <c r="I4332" s="23" t="s">
        <v>21361</v>
      </c>
      <c r="J4332" s="25" t="s">
        <v>21360</v>
      </c>
      <c r="K4332" s="58" t="s">
        <v>21362</v>
      </c>
      <c r="L4332" s="58"/>
      <c r="M4332" s="23" t="s">
        <v>21363</v>
      </c>
      <c r="N4332" s="23"/>
      <c r="O4332" s="25" t="s">
        <v>21364</v>
      </c>
      <c r="P4332" s="23" t="s">
        <v>21366</v>
      </c>
      <c r="Q4332" s="25" t="s">
        <v>21365</v>
      </c>
      <c r="R4332" s="58" t="s">
        <v>21367</v>
      </c>
      <c r="S4332" s="23" t="s">
        <v>21368</v>
      </c>
      <c r="T4332" s="23"/>
      <c r="U4332" s="25" t="s">
        <v>21369</v>
      </c>
      <c r="V4332" s="23" t="s">
        <v>21359</v>
      </c>
      <c r="W4332" s="25" t="s">
        <v>21370</v>
      </c>
      <c r="X4332" s="58" t="s">
        <v>21362</v>
      </c>
      <c r="Y4332" s="23" t="s">
        <v>21363</v>
      </c>
      <c r="Z4332" s="23"/>
      <c r="AA4332" s="33">
        <v>5</v>
      </c>
      <c r="AB4332" s="295" t="str">
        <f t="shared" si="356"/>
        <v>年間</v>
      </c>
      <c r="AC4332" s="268"/>
      <c r="AD4332" s="23">
        <v>1</v>
      </c>
      <c r="AE4332" s="134">
        <v>25920</v>
      </c>
      <c r="AF4332" s="26">
        <f t="shared" si="359"/>
        <v>25920</v>
      </c>
      <c r="AG4332" s="27">
        <v>43344</v>
      </c>
      <c r="AH4332" s="168">
        <v>43466</v>
      </c>
      <c r="AI4332" s="29" t="s">
        <v>15151</v>
      </c>
      <c r="AJ4332" s="178">
        <f t="shared" si="358"/>
        <v>45291</v>
      </c>
      <c r="AK4332" s="23" t="s">
        <v>21077</v>
      </c>
      <c r="AL4332" s="23" t="s">
        <v>21398</v>
      </c>
      <c r="AM4332" s="35">
        <v>43466</v>
      </c>
      <c r="AN4332" s="408">
        <f>IF($AA4332-data!$G$1=0,"　",IF(AK4332=0,"　",VLOOKUP($AK4332,data!$A$1:$H$264,8,FALSE)))</f>
        <v>0</v>
      </c>
      <c r="AO4332" s="35"/>
      <c r="AP4332" s="134" t="s">
        <v>21078</v>
      </c>
      <c r="AQ4332" s="264" t="str">
        <f t="shared" si="357"/>
        <v/>
      </c>
    </row>
    <row r="4333" spans="1:43" ht="24.75" customHeight="1" x14ac:dyDescent="0.15">
      <c r="A4333" s="593">
        <v>4330</v>
      </c>
      <c r="B4333" s="23" t="s">
        <v>21072</v>
      </c>
      <c r="C4333" s="24" t="s">
        <v>21073</v>
      </c>
      <c r="D4333" s="23" t="s">
        <v>21074</v>
      </c>
      <c r="E4333" s="23" t="s">
        <v>21075</v>
      </c>
      <c r="F4333" s="24" t="s">
        <v>21076</v>
      </c>
      <c r="G4333" s="25" t="s">
        <v>21358</v>
      </c>
      <c r="H4333" s="23" t="s">
        <v>21359</v>
      </c>
      <c r="I4333" s="23" t="s">
        <v>21361</v>
      </c>
      <c r="J4333" s="25" t="s">
        <v>21360</v>
      </c>
      <c r="K4333" s="58" t="s">
        <v>21362</v>
      </c>
      <c r="L4333" s="58"/>
      <c r="M4333" s="23" t="s">
        <v>21363</v>
      </c>
      <c r="N4333" s="23"/>
      <c r="O4333" s="25" t="s">
        <v>21364</v>
      </c>
      <c r="P4333" s="23" t="s">
        <v>21366</v>
      </c>
      <c r="Q4333" s="25" t="s">
        <v>21365</v>
      </c>
      <c r="R4333" s="58" t="s">
        <v>21367</v>
      </c>
      <c r="S4333" s="23" t="s">
        <v>21368</v>
      </c>
      <c r="T4333" s="23"/>
      <c r="U4333" s="25" t="s">
        <v>21369</v>
      </c>
      <c r="V4333" s="23" t="s">
        <v>21359</v>
      </c>
      <c r="W4333" s="25" t="s">
        <v>21370</v>
      </c>
      <c r="X4333" s="58" t="s">
        <v>21362</v>
      </c>
      <c r="Y4333" s="23" t="s">
        <v>21363</v>
      </c>
      <c r="Z4333" s="23"/>
      <c r="AA4333" s="33">
        <v>5</v>
      </c>
      <c r="AB4333" s="295" t="str">
        <f t="shared" ref="AB4333:AB4377" si="360">IF(ISBLANK($AA4333),"","年間")</f>
        <v>年間</v>
      </c>
      <c r="AC4333" s="268"/>
      <c r="AD4333" s="23">
        <v>1</v>
      </c>
      <c r="AE4333" s="134">
        <v>25920</v>
      </c>
      <c r="AF4333" s="26">
        <f t="shared" si="359"/>
        <v>25920</v>
      </c>
      <c r="AG4333" s="27">
        <v>43344</v>
      </c>
      <c r="AH4333" s="168">
        <v>43466</v>
      </c>
      <c r="AI4333" s="29" t="s">
        <v>15151</v>
      </c>
      <c r="AJ4333" s="178">
        <f t="shared" si="358"/>
        <v>45291</v>
      </c>
      <c r="AK4333" s="23" t="s">
        <v>21077</v>
      </c>
      <c r="AL4333" s="23" t="s">
        <v>21399</v>
      </c>
      <c r="AM4333" s="35">
        <v>43466</v>
      </c>
      <c r="AN4333" s="408">
        <f>IF($AA4333-data!$G$1=0,"　",IF(AK4333=0,"　",VLOOKUP($AK4333,data!$A$1:$H$264,8,FALSE)))</f>
        <v>0</v>
      </c>
      <c r="AO4333" s="35"/>
      <c r="AP4333" s="134" t="s">
        <v>21078</v>
      </c>
      <c r="AQ4333" s="264" t="str">
        <f t="shared" si="357"/>
        <v/>
      </c>
    </row>
    <row r="4334" spans="1:43" ht="24.75" customHeight="1" x14ac:dyDescent="0.15">
      <c r="A4334" s="593">
        <v>4331</v>
      </c>
      <c r="B4334" s="23" t="s">
        <v>21072</v>
      </c>
      <c r="C4334" s="24" t="s">
        <v>21073</v>
      </c>
      <c r="D4334" s="23" t="s">
        <v>21074</v>
      </c>
      <c r="E4334" s="23" t="s">
        <v>21075</v>
      </c>
      <c r="F4334" s="24" t="s">
        <v>21076</v>
      </c>
      <c r="G4334" s="25" t="s">
        <v>21358</v>
      </c>
      <c r="H4334" s="23" t="s">
        <v>21359</v>
      </c>
      <c r="I4334" s="23" t="s">
        <v>21361</v>
      </c>
      <c r="J4334" s="25" t="s">
        <v>21360</v>
      </c>
      <c r="K4334" s="58" t="s">
        <v>21362</v>
      </c>
      <c r="L4334" s="58"/>
      <c r="M4334" s="23" t="s">
        <v>21363</v>
      </c>
      <c r="N4334" s="23"/>
      <c r="O4334" s="25" t="s">
        <v>21364</v>
      </c>
      <c r="P4334" s="23" t="s">
        <v>21366</v>
      </c>
      <c r="Q4334" s="25" t="s">
        <v>21365</v>
      </c>
      <c r="R4334" s="58" t="s">
        <v>21367</v>
      </c>
      <c r="S4334" s="23" t="s">
        <v>21368</v>
      </c>
      <c r="T4334" s="23"/>
      <c r="U4334" s="25" t="s">
        <v>21369</v>
      </c>
      <c r="V4334" s="23" t="s">
        <v>21359</v>
      </c>
      <c r="W4334" s="25" t="s">
        <v>21370</v>
      </c>
      <c r="X4334" s="58" t="s">
        <v>21362</v>
      </c>
      <c r="Y4334" s="23" t="s">
        <v>21363</v>
      </c>
      <c r="Z4334" s="23"/>
      <c r="AA4334" s="33">
        <v>5</v>
      </c>
      <c r="AB4334" s="295" t="str">
        <f t="shared" si="360"/>
        <v>年間</v>
      </c>
      <c r="AC4334" s="268"/>
      <c r="AD4334" s="23">
        <v>1</v>
      </c>
      <c r="AE4334" s="134">
        <v>25920</v>
      </c>
      <c r="AF4334" s="26">
        <f t="shared" si="359"/>
        <v>25920</v>
      </c>
      <c r="AG4334" s="27">
        <v>43344</v>
      </c>
      <c r="AH4334" s="168">
        <v>43466</v>
      </c>
      <c r="AI4334" s="29" t="s">
        <v>15151</v>
      </c>
      <c r="AJ4334" s="178">
        <f t="shared" si="358"/>
        <v>45291</v>
      </c>
      <c r="AK4334" s="23" t="s">
        <v>21077</v>
      </c>
      <c r="AL4334" s="23" t="s">
        <v>21400</v>
      </c>
      <c r="AM4334" s="35">
        <v>43466</v>
      </c>
      <c r="AN4334" s="408">
        <f>IF($AA4334-data!$G$1=0,"　",IF(AK4334=0,"　",VLOOKUP($AK4334,data!$A$1:$H$264,8,FALSE)))</f>
        <v>0</v>
      </c>
      <c r="AO4334" s="35"/>
      <c r="AP4334" s="134" t="s">
        <v>21078</v>
      </c>
      <c r="AQ4334" s="264" t="str">
        <f t="shared" si="357"/>
        <v/>
      </c>
    </row>
    <row r="4335" spans="1:43" ht="24.75" customHeight="1" x14ac:dyDescent="0.15">
      <c r="A4335" s="593">
        <v>4332</v>
      </c>
      <c r="B4335" s="23" t="s">
        <v>21072</v>
      </c>
      <c r="C4335" s="24" t="s">
        <v>21073</v>
      </c>
      <c r="D4335" s="23" t="s">
        <v>21074</v>
      </c>
      <c r="E4335" s="23" t="s">
        <v>21075</v>
      </c>
      <c r="F4335" s="24" t="s">
        <v>21076</v>
      </c>
      <c r="G4335" s="25" t="s">
        <v>21358</v>
      </c>
      <c r="H4335" s="23" t="s">
        <v>21359</v>
      </c>
      <c r="I4335" s="23" t="s">
        <v>21361</v>
      </c>
      <c r="J4335" s="25" t="s">
        <v>21360</v>
      </c>
      <c r="K4335" s="58" t="s">
        <v>21362</v>
      </c>
      <c r="L4335" s="58"/>
      <c r="M4335" s="23" t="s">
        <v>21363</v>
      </c>
      <c r="N4335" s="23"/>
      <c r="O4335" s="25" t="s">
        <v>21364</v>
      </c>
      <c r="P4335" s="23" t="s">
        <v>21366</v>
      </c>
      <c r="Q4335" s="25" t="s">
        <v>21365</v>
      </c>
      <c r="R4335" s="58" t="s">
        <v>21367</v>
      </c>
      <c r="S4335" s="23" t="s">
        <v>21368</v>
      </c>
      <c r="T4335" s="23"/>
      <c r="U4335" s="25" t="s">
        <v>21369</v>
      </c>
      <c r="V4335" s="23" t="s">
        <v>21359</v>
      </c>
      <c r="W4335" s="25" t="s">
        <v>21370</v>
      </c>
      <c r="X4335" s="58" t="s">
        <v>21362</v>
      </c>
      <c r="Y4335" s="23" t="s">
        <v>21363</v>
      </c>
      <c r="Z4335" s="23"/>
      <c r="AA4335" s="33">
        <v>5</v>
      </c>
      <c r="AB4335" s="295" t="str">
        <f t="shared" si="360"/>
        <v>年間</v>
      </c>
      <c r="AC4335" s="268"/>
      <c r="AD4335" s="23">
        <v>1</v>
      </c>
      <c r="AE4335" s="134">
        <v>25920</v>
      </c>
      <c r="AF4335" s="26">
        <f t="shared" si="359"/>
        <v>25920</v>
      </c>
      <c r="AG4335" s="27">
        <v>43344</v>
      </c>
      <c r="AH4335" s="168">
        <v>43466</v>
      </c>
      <c r="AI4335" s="29" t="s">
        <v>15151</v>
      </c>
      <c r="AJ4335" s="178">
        <f t="shared" si="358"/>
        <v>45291</v>
      </c>
      <c r="AK4335" s="23" t="s">
        <v>21077</v>
      </c>
      <c r="AL4335" s="23" t="s">
        <v>21401</v>
      </c>
      <c r="AM4335" s="35">
        <v>43466</v>
      </c>
      <c r="AN4335" s="408">
        <f>IF($AA4335-data!$G$1=0,"　",IF(AK4335=0,"　",VLOOKUP($AK4335,data!$A$1:$H$264,8,FALSE)))</f>
        <v>0</v>
      </c>
      <c r="AO4335" s="35"/>
      <c r="AP4335" s="134" t="s">
        <v>21078</v>
      </c>
      <c r="AQ4335" s="264" t="str">
        <f t="shared" si="357"/>
        <v/>
      </c>
    </row>
    <row r="4336" spans="1:43" ht="24.75" customHeight="1" x14ac:dyDescent="0.15">
      <c r="A4336" s="593">
        <v>4333</v>
      </c>
      <c r="B4336" s="23" t="s">
        <v>21072</v>
      </c>
      <c r="C4336" s="24" t="s">
        <v>21073</v>
      </c>
      <c r="D4336" s="23" t="s">
        <v>21074</v>
      </c>
      <c r="E4336" s="23" t="s">
        <v>21075</v>
      </c>
      <c r="F4336" s="24" t="s">
        <v>21076</v>
      </c>
      <c r="G4336" s="25" t="s">
        <v>21358</v>
      </c>
      <c r="H4336" s="23" t="s">
        <v>21359</v>
      </c>
      <c r="I4336" s="23" t="s">
        <v>21361</v>
      </c>
      <c r="J4336" s="25" t="s">
        <v>21360</v>
      </c>
      <c r="K4336" s="58" t="s">
        <v>21362</v>
      </c>
      <c r="L4336" s="58"/>
      <c r="M4336" s="23" t="s">
        <v>21363</v>
      </c>
      <c r="N4336" s="23"/>
      <c r="O4336" s="25" t="s">
        <v>21364</v>
      </c>
      <c r="P4336" s="23" t="s">
        <v>21366</v>
      </c>
      <c r="Q4336" s="25" t="s">
        <v>21365</v>
      </c>
      <c r="R4336" s="58" t="s">
        <v>21367</v>
      </c>
      <c r="S4336" s="23" t="s">
        <v>21368</v>
      </c>
      <c r="T4336" s="23"/>
      <c r="U4336" s="25" t="s">
        <v>21369</v>
      </c>
      <c r="V4336" s="23" t="s">
        <v>21359</v>
      </c>
      <c r="W4336" s="25" t="s">
        <v>21370</v>
      </c>
      <c r="X4336" s="58" t="s">
        <v>21362</v>
      </c>
      <c r="Y4336" s="23" t="s">
        <v>21363</v>
      </c>
      <c r="Z4336" s="23"/>
      <c r="AA4336" s="33">
        <v>5</v>
      </c>
      <c r="AB4336" s="295" t="str">
        <f t="shared" si="360"/>
        <v>年間</v>
      </c>
      <c r="AC4336" s="268"/>
      <c r="AD4336" s="23">
        <v>1</v>
      </c>
      <c r="AE4336" s="134">
        <v>25920</v>
      </c>
      <c r="AF4336" s="26">
        <f t="shared" si="359"/>
        <v>25920</v>
      </c>
      <c r="AG4336" s="27">
        <v>43344</v>
      </c>
      <c r="AH4336" s="168">
        <v>43466</v>
      </c>
      <c r="AI4336" s="29" t="s">
        <v>15151</v>
      </c>
      <c r="AJ4336" s="178">
        <f t="shared" si="358"/>
        <v>45291</v>
      </c>
      <c r="AK4336" s="23" t="s">
        <v>21077</v>
      </c>
      <c r="AL4336" s="23" t="s">
        <v>21402</v>
      </c>
      <c r="AM4336" s="35">
        <v>43466</v>
      </c>
      <c r="AN4336" s="408">
        <f>IF($AA4336-data!$G$1=0,"　",IF(AK4336=0,"　",VLOOKUP($AK4336,data!$A$1:$H$264,8,FALSE)))</f>
        <v>0</v>
      </c>
      <c r="AO4336" s="35"/>
      <c r="AP4336" s="134" t="s">
        <v>21078</v>
      </c>
      <c r="AQ4336" s="264" t="str">
        <f t="shared" si="357"/>
        <v/>
      </c>
    </row>
    <row r="4337" spans="1:43" ht="24.75" customHeight="1" x14ac:dyDescent="0.15">
      <c r="A4337" s="593">
        <v>4334</v>
      </c>
      <c r="B4337" s="23" t="s">
        <v>21072</v>
      </c>
      <c r="C4337" s="24" t="s">
        <v>21073</v>
      </c>
      <c r="D4337" s="23" t="s">
        <v>21074</v>
      </c>
      <c r="E4337" s="23" t="s">
        <v>21075</v>
      </c>
      <c r="F4337" s="24" t="s">
        <v>21076</v>
      </c>
      <c r="G4337" s="25" t="s">
        <v>21358</v>
      </c>
      <c r="H4337" s="23" t="s">
        <v>21359</v>
      </c>
      <c r="I4337" s="23" t="s">
        <v>21361</v>
      </c>
      <c r="J4337" s="25" t="s">
        <v>21360</v>
      </c>
      <c r="K4337" s="58" t="s">
        <v>21362</v>
      </c>
      <c r="L4337" s="58"/>
      <c r="M4337" s="23" t="s">
        <v>21363</v>
      </c>
      <c r="N4337" s="23"/>
      <c r="O4337" s="25" t="s">
        <v>21364</v>
      </c>
      <c r="P4337" s="23" t="s">
        <v>21366</v>
      </c>
      <c r="Q4337" s="25" t="s">
        <v>21365</v>
      </c>
      <c r="R4337" s="58" t="s">
        <v>21367</v>
      </c>
      <c r="S4337" s="23" t="s">
        <v>21368</v>
      </c>
      <c r="T4337" s="23"/>
      <c r="U4337" s="25" t="s">
        <v>21369</v>
      </c>
      <c r="V4337" s="23" t="s">
        <v>21359</v>
      </c>
      <c r="W4337" s="25" t="s">
        <v>21370</v>
      </c>
      <c r="X4337" s="58" t="s">
        <v>21362</v>
      </c>
      <c r="Y4337" s="23" t="s">
        <v>21363</v>
      </c>
      <c r="Z4337" s="23"/>
      <c r="AA4337" s="33">
        <v>5</v>
      </c>
      <c r="AB4337" s="295" t="str">
        <f t="shared" si="360"/>
        <v>年間</v>
      </c>
      <c r="AC4337" s="268"/>
      <c r="AD4337" s="23">
        <v>1</v>
      </c>
      <c r="AE4337" s="134">
        <v>25920</v>
      </c>
      <c r="AF4337" s="26">
        <f t="shared" si="359"/>
        <v>25920</v>
      </c>
      <c r="AG4337" s="27">
        <v>43344</v>
      </c>
      <c r="AH4337" s="168">
        <v>43466</v>
      </c>
      <c r="AI4337" s="29" t="s">
        <v>15151</v>
      </c>
      <c r="AJ4337" s="178">
        <f t="shared" si="358"/>
        <v>45291</v>
      </c>
      <c r="AK4337" s="23" t="s">
        <v>21077</v>
      </c>
      <c r="AL4337" s="23" t="s">
        <v>21403</v>
      </c>
      <c r="AM4337" s="35">
        <v>43466</v>
      </c>
      <c r="AN4337" s="408">
        <f>IF($AA4337-data!$G$1=0,"　",IF(AK4337=0,"　",VLOOKUP($AK4337,data!$A$1:$H$264,8,FALSE)))</f>
        <v>0</v>
      </c>
      <c r="AO4337" s="35"/>
      <c r="AP4337" s="134" t="s">
        <v>21078</v>
      </c>
      <c r="AQ4337" s="264" t="str">
        <f t="shared" si="357"/>
        <v/>
      </c>
    </row>
    <row r="4338" spans="1:43" ht="24.75" customHeight="1" x14ac:dyDescent="0.15">
      <c r="A4338" s="593">
        <v>4335</v>
      </c>
      <c r="B4338" s="23" t="s">
        <v>21072</v>
      </c>
      <c r="C4338" s="24" t="s">
        <v>21073</v>
      </c>
      <c r="D4338" s="23" t="s">
        <v>21074</v>
      </c>
      <c r="E4338" s="23" t="s">
        <v>21075</v>
      </c>
      <c r="F4338" s="24" t="s">
        <v>21076</v>
      </c>
      <c r="G4338" s="25" t="s">
        <v>21358</v>
      </c>
      <c r="H4338" s="23" t="s">
        <v>21359</v>
      </c>
      <c r="I4338" s="23" t="s">
        <v>21361</v>
      </c>
      <c r="J4338" s="25" t="s">
        <v>21360</v>
      </c>
      <c r="K4338" s="58" t="s">
        <v>21362</v>
      </c>
      <c r="L4338" s="58"/>
      <c r="M4338" s="23" t="s">
        <v>21363</v>
      </c>
      <c r="N4338" s="23"/>
      <c r="O4338" s="25" t="s">
        <v>21364</v>
      </c>
      <c r="P4338" s="23" t="s">
        <v>21366</v>
      </c>
      <c r="Q4338" s="25" t="s">
        <v>21365</v>
      </c>
      <c r="R4338" s="58" t="s">
        <v>21367</v>
      </c>
      <c r="S4338" s="23" t="s">
        <v>21368</v>
      </c>
      <c r="T4338" s="23"/>
      <c r="U4338" s="25" t="s">
        <v>21369</v>
      </c>
      <c r="V4338" s="23" t="s">
        <v>21359</v>
      </c>
      <c r="W4338" s="25" t="s">
        <v>21370</v>
      </c>
      <c r="X4338" s="58" t="s">
        <v>21362</v>
      </c>
      <c r="Y4338" s="23" t="s">
        <v>21363</v>
      </c>
      <c r="Z4338" s="23"/>
      <c r="AA4338" s="33">
        <v>5</v>
      </c>
      <c r="AB4338" s="295" t="str">
        <f t="shared" si="360"/>
        <v>年間</v>
      </c>
      <c r="AC4338" s="268"/>
      <c r="AD4338" s="23">
        <v>1</v>
      </c>
      <c r="AE4338" s="134">
        <v>25920</v>
      </c>
      <c r="AF4338" s="26">
        <f t="shared" si="359"/>
        <v>25920</v>
      </c>
      <c r="AG4338" s="27">
        <v>43344</v>
      </c>
      <c r="AH4338" s="168">
        <v>43466</v>
      </c>
      <c r="AI4338" s="29" t="s">
        <v>15151</v>
      </c>
      <c r="AJ4338" s="178">
        <f t="shared" si="358"/>
        <v>45291</v>
      </c>
      <c r="AK4338" s="23" t="s">
        <v>21077</v>
      </c>
      <c r="AL4338" s="23" t="s">
        <v>21404</v>
      </c>
      <c r="AM4338" s="35">
        <v>43466</v>
      </c>
      <c r="AN4338" s="408">
        <f>IF($AA4338-data!$G$1=0,"　",IF(AK4338=0,"　",VLOOKUP($AK4338,data!$A$1:$H$264,8,FALSE)))</f>
        <v>0</v>
      </c>
      <c r="AO4338" s="35"/>
      <c r="AP4338" s="134" t="s">
        <v>21078</v>
      </c>
      <c r="AQ4338" s="264" t="str">
        <f t="shared" si="357"/>
        <v/>
      </c>
    </row>
    <row r="4339" spans="1:43" ht="24.75" customHeight="1" x14ac:dyDescent="0.15">
      <c r="A4339" s="593">
        <v>4336</v>
      </c>
      <c r="B4339" s="23" t="s">
        <v>21072</v>
      </c>
      <c r="C4339" s="24" t="s">
        <v>21073</v>
      </c>
      <c r="D4339" s="23" t="s">
        <v>21074</v>
      </c>
      <c r="E4339" s="23" t="s">
        <v>21075</v>
      </c>
      <c r="F4339" s="24" t="s">
        <v>21076</v>
      </c>
      <c r="G4339" s="25" t="s">
        <v>21358</v>
      </c>
      <c r="H4339" s="23" t="s">
        <v>21359</v>
      </c>
      <c r="I4339" s="23" t="s">
        <v>21361</v>
      </c>
      <c r="J4339" s="25" t="s">
        <v>21360</v>
      </c>
      <c r="K4339" s="58" t="s">
        <v>21362</v>
      </c>
      <c r="L4339" s="58"/>
      <c r="M4339" s="23" t="s">
        <v>21363</v>
      </c>
      <c r="N4339" s="23"/>
      <c r="O4339" s="25" t="s">
        <v>21364</v>
      </c>
      <c r="P4339" s="23" t="s">
        <v>21366</v>
      </c>
      <c r="Q4339" s="25" t="s">
        <v>21365</v>
      </c>
      <c r="R4339" s="58" t="s">
        <v>21367</v>
      </c>
      <c r="S4339" s="23" t="s">
        <v>21368</v>
      </c>
      <c r="T4339" s="23"/>
      <c r="U4339" s="25" t="s">
        <v>21369</v>
      </c>
      <c r="V4339" s="23" t="s">
        <v>21359</v>
      </c>
      <c r="W4339" s="25" t="s">
        <v>21370</v>
      </c>
      <c r="X4339" s="58" t="s">
        <v>21362</v>
      </c>
      <c r="Y4339" s="23" t="s">
        <v>21363</v>
      </c>
      <c r="Z4339" s="23"/>
      <c r="AA4339" s="33">
        <v>5</v>
      </c>
      <c r="AB4339" s="295" t="str">
        <f t="shared" si="360"/>
        <v>年間</v>
      </c>
      <c r="AC4339" s="268"/>
      <c r="AD4339" s="23">
        <v>1</v>
      </c>
      <c r="AE4339" s="134">
        <v>25920</v>
      </c>
      <c r="AF4339" s="26">
        <f t="shared" si="359"/>
        <v>25920</v>
      </c>
      <c r="AG4339" s="27">
        <v>43344</v>
      </c>
      <c r="AH4339" s="168">
        <v>43466</v>
      </c>
      <c r="AI4339" s="29" t="s">
        <v>15151</v>
      </c>
      <c r="AJ4339" s="178">
        <f t="shared" si="358"/>
        <v>45291</v>
      </c>
      <c r="AK4339" s="23" t="s">
        <v>21077</v>
      </c>
      <c r="AL4339" s="23" t="s">
        <v>21405</v>
      </c>
      <c r="AM4339" s="35">
        <v>43466</v>
      </c>
      <c r="AN4339" s="408">
        <f>IF($AA4339-data!$G$1=0,"　",IF(AK4339=0,"　",VLOOKUP($AK4339,data!$A$1:$H$264,8,FALSE)))</f>
        <v>0</v>
      </c>
      <c r="AO4339" s="35"/>
      <c r="AP4339" s="134" t="s">
        <v>21078</v>
      </c>
      <c r="AQ4339" s="264" t="str">
        <f t="shared" si="357"/>
        <v/>
      </c>
    </row>
    <row r="4340" spans="1:43" ht="24.75" customHeight="1" x14ac:dyDescent="0.15">
      <c r="A4340" s="593">
        <v>4337</v>
      </c>
      <c r="B4340" s="23" t="s">
        <v>21072</v>
      </c>
      <c r="C4340" s="24" t="s">
        <v>21073</v>
      </c>
      <c r="D4340" s="23" t="s">
        <v>21074</v>
      </c>
      <c r="E4340" s="23" t="s">
        <v>21075</v>
      </c>
      <c r="F4340" s="24" t="s">
        <v>21076</v>
      </c>
      <c r="G4340" s="25" t="s">
        <v>21358</v>
      </c>
      <c r="H4340" s="23" t="s">
        <v>21359</v>
      </c>
      <c r="I4340" s="23" t="s">
        <v>21361</v>
      </c>
      <c r="J4340" s="25" t="s">
        <v>21360</v>
      </c>
      <c r="K4340" s="58" t="s">
        <v>21362</v>
      </c>
      <c r="L4340" s="58"/>
      <c r="M4340" s="23" t="s">
        <v>21363</v>
      </c>
      <c r="N4340" s="23"/>
      <c r="O4340" s="25" t="s">
        <v>21364</v>
      </c>
      <c r="P4340" s="23" t="s">
        <v>21366</v>
      </c>
      <c r="Q4340" s="25" t="s">
        <v>21365</v>
      </c>
      <c r="R4340" s="58" t="s">
        <v>21367</v>
      </c>
      <c r="S4340" s="23" t="s">
        <v>21368</v>
      </c>
      <c r="T4340" s="23"/>
      <c r="U4340" s="25" t="s">
        <v>21369</v>
      </c>
      <c r="V4340" s="23" t="s">
        <v>21359</v>
      </c>
      <c r="W4340" s="25" t="s">
        <v>21370</v>
      </c>
      <c r="X4340" s="58" t="s">
        <v>21362</v>
      </c>
      <c r="Y4340" s="23" t="s">
        <v>21363</v>
      </c>
      <c r="Z4340" s="23"/>
      <c r="AA4340" s="33">
        <v>5</v>
      </c>
      <c r="AB4340" s="295" t="str">
        <f t="shared" si="360"/>
        <v>年間</v>
      </c>
      <c r="AC4340" s="268"/>
      <c r="AD4340" s="23">
        <v>1</v>
      </c>
      <c r="AE4340" s="134">
        <v>25920</v>
      </c>
      <c r="AF4340" s="26">
        <f t="shared" si="359"/>
        <v>25920</v>
      </c>
      <c r="AG4340" s="27">
        <v>43344</v>
      </c>
      <c r="AH4340" s="168">
        <v>43466</v>
      </c>
      <c r="AI4340" s="29" t="s">
        <v>15151</v>
      </c>
      <c r="AJ4340" s="178">
        <f t="shared" si="358"/>
        <v>45291</v>
      </c>
      <c r="AK4340" s="23" t="s">
        <v>21077</v>
      </c>
      <c r="AL4340" s="23" t="s">
        <v>21406</v>
      </c>
      <c r="AM4340" s="35">
        <v>43466</v>
      </c>
      <c r="AN4340" s="408">
        <f>IF($AA4340-data!$G$1=0,"　",IF(AK4340=0,"　",VLOOKUP($AK4340,data!$A$1:$H$264,8,FALSE)))</f>
        <v>0</v>
      </c>
      <c r="AO4340" s="35"/>
      <c r="AP4340" s="134" t="s">
        <v>21078</v>
      </c>
      <c r="AQ4340" s="264" t="str">
        <f t="shared" si="357"/>
        <v/>
      </c>
    </row>
    <row r="4341" spans="1:43" ht="24.75" customHeight="1" x14ac:dyDescent="0.15">
      <c r="A4341" s="593">
        <v>4338</v>
      </c>
      <c r="B4341" s="23" t="s">
        <v>21072</v>
      </c>
      <c r="C4341" s="24" t="s">
        <v>21073</v>
      </c>
      <c r="D4341" s="23" t="s">
        <v>21074</v>
      </c>
      <c r="E4341" s="23" t="s">
        <v>21075</v>
      </c>
      <c r="F4341" s="24" t="s">
        <v>21076</v>
      </c>
      <c r="G4341" s="25" t="s">
        <v>21358</v>
      </c>
      <c r="H4341" s="23" t="s">
        <v>21359</v>
      </c>
      <c r="I4341" s="23" t="s">
        <v>21361</v>
      </c>
      <c r="J4341" s="25" t="s">
        <v>21360</v>
      </c>
      <c r="K4341" s="58" t="s">
        <v>21362</v>
      </c>
      <c r="L4341" s="58"/>
      <c r="M4341" s="23" t="s">
        <v>21363</v>
      </c>
      <c r="N4341" s="23"/>
      <c r="O4341" s="25" t="s">
        <v>21364</v>
      </c>
      <c r="P4341" s="23" t="s">
        <v>21366</v>
      </c>
      <c r="Q4341" s="25" t="s">
        <v>21365</v>
      </c>
      <c r="R4341" s="58" t="s">
        <v>21367</v>
      </c>
      <c r="S4341" s="23" t="s">
        <v>21368</v>
      </c>
      <c r="T4341" s="23"/>
      <c r="U4341" s="25" t="s">
        <v>21369</v>
      </c>
      <c r="V4341" s="23" t="s">
        <v>21359</v>
      </c>
      <c r="W4341" s="25" t="s">
        <v>21370</v>
      </c>
      <c r="X4341" s="58" t="s">
        <v>21362</v>
      </c>
      <c r="Y4341" s="23" t="s">
        <v>21363</v>
      </c>
      <c r="Z4341" s="23"/>
      <c r="AA4341" s="33">
        <v>5</v>
      </c>
      <c r="AB4341" s="295" t="str">
        <f t="shared" si="360"/>
        <v>年間</v>
      </c>
      <c r="AC4341" s="268"/>
      <c r="AD4341" s="23">
        <v>1</v>
      </c>
      <c r="AE4341" s="134">
        <v>25920</v>
      </c>
      <c r="AF4341" s="26">
        <f t="shared" si="359"/>
        <v>25920</v>
      </c>
      <c r="AG4341" s="27">
        <v>43344</v>
      </c>
      <c r="AH4341" s="168">
        <v>43466</v>
      </c>
      <c r="AI4341" s="29" t="s">
        <v>15151</v>
      </c>
      <c r="AJ4341" s="178">
        <f t="shared" si="358"/>
        <v>45291</v>
      </c>
      <c r="AK4341" s="23" t="s">
        <v>21077</v>
      </c>
      <c r="AL4341" s="23" t="s">
        <v>21407</v>
      </c>
      <c r="AM4341" s="35">
        <v>43466</v>
      </c>
      <c r="AN4341" s="408">
        <f>IF($AA4341-data!$G$1=0,"　",IF(AK4341=0,"　",VLOOKUP($AK4341,data!$A$1:$H$264,8,FALSE)))</f>
        <v>0</v>
      </c>
      <c r="AO4341" s="35"/>
      <c r="AP4341" s="134" t="s">
        <v>21078</v>
      </c>
      <c r="AQ4341" s="264" t="str">
        <f t="shared" si="357"/>
        <v/>
      </c>
    </row>
    <row r="4342" spans="1:43" ht="24.75" customHeight="1" x14ac:dyDescent="0.15">
      <c r="A4342" s="593">
        <v>4339</v>
      </c>
      <c r="B4342" s="23" t="s">
        <v>21072</v>
      </c>
      <c r="C4342" s="24" t="s">
        <v>21073</v>
      </c>
      <c r="D4342" s="23" t="s">
        <v>21074</v>
      </c>
      <c r="E4342" s="23" t="s">
        <v>21075</v>
      </c>
      <c r="F4342" s="24" t="s">
        <v>21076</v>
      </c>
      <c r="G4342" s="25" t="s">
        <v>21358</v>
      </c>
      <c r="H4342" s="23" t="s">
        <v>21359</v>
      </c>
      <c r="I4342" s="23" t="s">
        <v>21361</v>
      </c>
      <c r="J4342" s="25" t="s">
        <v>21360</v>
      </c>
      <c r="K4342" s="58" t="s">
        <v>21362</v>
      </c>
      <c r="L4342" s="58"/>
      <c r="M4342" s="23" t="s">
        <v>21363</v>
      </c>
      <c r="N4342" s="23"/>
      <c r="O4342" s="25" t="s">
        <v>21364</v>
      </c>
      <c r="P4342" s="23" t="s">
        <v>21366</v>
      </c>
      <c r="Q4342" s="25" t="s">
        <v>21365</v>
      </c>
      <c r="R4342" s="58" t="s">
        <v>21367</v>
      </c>
      <c r="S4342" s="23" t="s">
        <v>21368</v>
      </c>
      <c r="T4342" s="23"/>
      <c r="U4342" s="25" t="s">
        <v>21369</v>
      </c>
      <c r="V4342" s="23" t="s">
        <v>21359</v>
      </c>
      <c r="W4342" s="25" t="s">
        <v>21370</v>
      </c>
      <c r="X4342" s="58" t="s">
        <v>21362</v>
      </c>
      <c r="Y4342" s="23" t="s">
        <v>21363</v>
      </c>
      <c r="Z4342" s="23"/>
      <c r="AA4342" s="33">
        <v>5</v>
      </c>
      <c r="AB4342" s="295" t="str">
        <f t="shared" si="360"/>
        <v>年間</v>
      </c>
      <c r="AC4342" s="268"/>
      <c r="AD4342" s="23">
        <v>1</v>
      </c>
      <c r="AE4342" s="134">
        <v>25920</v>
      </c>
      <c r="AF4342" s="26">
        <f t="shared" si="359"/>
        <v>25920</v>
      </c>
      <c r="AG4342" s="27">
        <v>43344</v>
      </c>
      <c r="AH4342" s="168">
        <v>43466</v>
      </c>
      <c r="AI4342" s="29" t="s">
        <v>15151</v>
      </c>
      <c r="AJ4342" s="178">
        <f t="shared" si="358"/>
        <v>45291</v>
      </c>
      <c r="AK4342" s="23" t="s">
        <v>21077</v>
      </c>
      <c r="AL4342" s="23" t="s">
        <v>21408</v>
      </c>
      <c r="AM4342" s="35">
        <v>43466</v>
      </c>
      <c r="AN4342" s="408">
        <f>IF($AA4342-data!$G$1=0,"　",IF(AK4342=0,"　",VLOOKUP($AK4342,data!$A$1:$H$264,8,FALSE)))</f>
        <v>0</v>
      </c>
      <c r="AO4342" s="35"/>
      <c r="AP4342" s="134" t="s">
        <v>21078</v>
      </c>
      <c r="AQ4342" s="264" t="str">
        <f t="shared" si="357"/>
        <v/>
      </c>
    </row>
    <row r="4343" spans="1:43" ht="24.75" customHeight="1" x14ac:dyDescent="0.15">
      <c r="A4343" s="593">
        <v>4340</v>
      </c>
      <c r="B4343" s="23" t="s">
        <v>21072</v>
      </c>
      <c r="C4343" s="24" t="s">
        <v>21073</v>
      </c>
      <c r="D4343" s="23" t="s">
        <v>21074</v>
      </c>
      <c r="E4343" s="23" t="s">
        <v>21075</v>
      </c>
      <c r="F4343" s="24" t="s">
        <v>21076</v>
      </c>
      <c r="G4343" s="25" t="s">
        <v>21358</v>
      </c>
      <c r="H4343" s="23" t="s">
        <v>21359</v>
      </c>
      <c r="I4343" s="23" t="s">
        <v>21361</v>
      </c>
      <c r="J4343" s="25" t="s">
        <v>21360</v>
      </c>
      <c r="K4343" s="58" t="s">
        <v>21362</v>
      </c>
      <c r="L4343" s="58"/>
      <c r="M4343" s="23" t="s">
        <v>21363</v>
      </c>
      <c r="N4343" s="23"/>
      <c r="O4343" s="25" t="s">
        <v>21364</v>
      </c>
      <c r="P4343" s="23" t="s">
        <v>21366</v>
      </c>
      <c r="Q4343" s="25" t="s">
        <v>21365</v>
      </c>
      <c r="R4343" s="58" t="s">
        <v>21367</v>
      </c>
      <c r="S4343" s="23" t="s">
        <v>21368</v>
      </c>
      <c r="T4343" s="23"/>
      <c r="U4343" s="25" t="s">
        <v>21369</v>
      </c>
      <c r="V4343" s="23" t="s">
        <v>21359</v>
      </c>
      <c r="W4343" s="25" t="s">
        <v>21370</v>
      </c>
      <c r="X4343" s="58" t="s">
        <v>21362</v>
      </c>
      <c r="Y4343" s="23" t="s">
        <v>21363</v>
      </c>
      <c r="Z4343" s="23"/>
      <c r="AA4343" s="33">
        <v>5</v>
      </c>
      <c r="AB4343" s="295" t="str">
        <f t="shared" si="360"/>
        <v>年間</v>
      </c>
      <c r="AC4343" s="268"/>
      <c r="AD4343" s="23">
        <v>1</v>
      </c>
      <c r="AE4343" s="134">
        <v>25920</v>
      </c>
      <c r="AF4343" s="26">
        <f t="shared" si="359"/>
        <v>25920</v>
      </c>
      <c r="AG4343" s="27">
        <v>43344</v>
      </c>
      <c r="AH4343" s="168">
        <v>43466</v>
      </c>
      <c r="AI4343" s="29" t="s">
        <v>15151</v>
      </c>
      <c r="AJ4343" s="178">
        <f t="shared" si="358"/>
        <v>45291</v>
      </c>
      <c r="AK4343" s="23" t="s">
        <v>21077</v>
      </c>
      <c r="AL4343" s="23" t="s">
        <v>21409</v>
      </c>
      <c r="AM4343" s="35">
        <v>43466</v>
      </c>
      <c r="AN4343" s="408">
        <f>IF($AA4343-data!$G$1=0,"　",IF(AK4343=0,"　",VLOOKUP($AK4343,data!$A$1:$H$264,8,FALSE)))</f>
        <v>0</v>
      </c>
      <c r="AO4343" s="35"/>
      <c r="AP4343" s="134" t="s">
        <v>21078</v>
      </c>
      <c r="AQ4343" s="264" t="str">
        <f t="shared" si="357"/>
        <v/>
      </c>
    </row>
    <row r="4344" spans="1:43" ht="24.75" customHeight="1" x14ac:dyDescent="0.15">
      <c r="A4344" s="593">
        <v>4341</v>
      </c>
      <c r="B4344" s="23" t="s">
        <v>21072</v>
      </c>
      <c r="C4344" s="24" t="s">
        <v>21073</v>
      </c>
      <c r="D4344" s="23" t="s">
        <v>21074</v>
      </c>
      <c r="E4344" s="23" t="s">
        <v>21075</v>
      </c>
      <c r="F4344" s="24" t="s">
        <v>21076</v>
      </c>
      <c r="G4344" s="25" t="s">
        <v>21358</v>
      </c>
      <c r="H4344" s="23" t="s">
        <v>21359</v>
      </c>
      <c r="I4344" s="23" t="s">
        <v>21361</v>
      </c>
      <c r="J4344" s="25" t="s">
        <v>21360</v>
      </c>
      <c r="K4344" s="58" t="s">
        <v>21362</v>
      </c>
      <c r="L4344" s="58"/>
      <c r="M4344" s="23" t="s">
        <v>21363</v>
      </c>
      <c r="N4344" s="23"/>
      <c r="O4344" s="25" t="s">
        <v>21364</v>
      </c>
      <c r="P4344" s="23" t="s">
        <v>21366</v>
      </c>
      <c r="Q4344" s="25" t="s">
        <v>21365</v>
      </c>
      <c r="R4344" s="58" t="s">
        <v>21367</v>
      </c>
      <c r="S4344" s="23" t="s">
        <v>21368</v>
      </c>
      <c r="T4344" s="23"/>
      <c r="U4344" s="25" t="s">
        <v>21369</v>
      </c>
      <c r="V4344" s="23" t="s">
        <v>21359</v>
      </c>
      <c r="W4344" s="25" t="s">
        <v>21370</v>
      </c>
      <c r="X4344" s="58" t="s">
        <v>21362</v>
      </c>
      <c r="Y4344" s="23" t="s">
        <v>21363</v>
      </c>
      <c r="Z4344" s="23"/>
      <c r="AA4344" s="33">
        <v>5</v>
      </c>
      <c r="AB4344" s="295" t="str">
        <f t="shared" si="360"/>
        <v>年間</v>
      </c>
      <c r="AC4344" s="268"/>
      <c r="AD4344" s="23">
        <v>1</v>
      </c>
      <c r="AE4344" s="134">
        <v>25920</v>
      </c>
      <c r="AF4344" s="26">
        <f t="shared" si="359"/>
        <v>25920</v>
      </c>
      <c r="AG4344" s="27">
        <v>43344</v>
      </c>
      <c r="AH4344" s="168">
        <v>43466</v>
      </c>
      <c r="AI4344" s="29" t="s">
        <v>15151</v>
      </c>
      <c r="AJ4344" s="178">
        <f t="shared" si="358"/>
        <v>45291</v>
      </c>
      <c r="AK4344" s="23" t="s">
        <v>21077</v>
      </c>
      <c r="AL4344" s="23" t="s">
        <v>21410</v>
      </c>
      <c r="AM4344" s="35">
        <v>43466</v>
      </c>
      <c r="AN4344" s="408">
        <f>IF($AA4344-data!$G$1=0,"　",IF(AK4344=0,"　",VLOOKUP($AK4344,data!$A$1:$H$264,8,FALSE)))</f>
        <v>0</v>
      </c>
      <c r="AO4344" s="35"/>
      <c r="AP4344" s="134" t="s">
        <v>21078</v>
      </c>
      <c r="AQ4344" s="264" t="str">
        <f t="shared" si="357"/>
        <v/>
      </c>
    </row>
    <row r="4345" spans="1:43" ht="24.75" customHeight="1" x14ac:dyDescent="0.15">
      <c r="A4345" s="593">
        <v>4342</v>
      </c>
      <c r="B4345" s="23" t="s">
        <v>21072</v>
      </c>
      <c r="C4345" s="24" t="s">
        <v>21073</v>
      </c>
      <c r="D4345" s="23" t="s">
        <v>21074</v>
      </c>
      <c r="E4345" s="23" t="s">
        <v>21075</v>
      </c>
      <c r="F4345" s="24" t="s">
        <v>21076</v>
      </c>
      <c r="G4345" s="25" t="s">
        <v>21358</v>
      </c>
      <c r="H4345" s="23" t="s">
        <v>21359</v>
      </c>
      <c r="I4345" s="23" t="s">
        <v>21361</v>
      </c>
      <c r="J4345" s="25" t="s">
        <v>21360</v>
      </c>
      <c r="K4345" s="58" t="s">
        <v>21362</v>
      </c>
      <c r="L4345" s="58"/>
      <c r="M4345" s="23" t="s">
        <v>21363</v>
      </c>
      <c r="N4345" s="23"/>
      <c r="O4345" s="25" t="s">
        <v>21364</v>
      </c>
      <c r="P4345" s="23" t="s">
        <v>21366</v>
      </c>
      <c r="Q4345" s="25" t="s">
        <v>21365</v>
      </c>
      <c r="R4345" s="58" t="s">
        <v>21367</v>
      </c>
      <c r="S4345" s="23" t="s">
        <v>21368</v>
      </c>
      <c r="T4345" s="23"/>
      <c r="U4345" s="25" t="s">
        <v>21369</v>
      </c>
      <c r="V4345" s="23" t="s">
        <v>21359</v>
      </c>
      <c r="W4345" s="25" t="s">
        <v>21370</v>
      </c>
      <c r="X4345" s="58" t="s">
        <v>21362</v>
      </c>
      <c r="Y4345" s="23" t="s">
        <v>21363</v>
      </c>
      <c r="Z4345" s="23"/>
      <c r="AA4345" s="33">
        <v>5</v>
      </c>
      <c r="AB4345" s="295" t="str">
        <f t="shared" si="360"/>
        <v>年間</v>
      </c>
      <c r="AC4345" s="268"/>
      <c r="AD4345" s="23">
        <v>1</v>
      </c>
      <c r="AE4345" s="134">
        <v>25920</v>
      </c>
      <c r="AF4345" s="26">
        <f t="shared" si="359"/>
        <v>25920</v>
      </c>
      <c r="AG4345" s="27">
        <v>43344</v>
      </c>
      <c r="AH4345" s="168">
        <v>43466</v>
      </c>
      <c r="AI4345" s="29" t="s">
        <v>15151</v>
      </c>
      <c r="AJ4345" s="178">
        <f t="shared" si="358"/>
        <v>45291</v>
      </c>
      <c r="AK4345" s="23" t="s">
        <v>21077</v>
      </c>
      <c r="AL4345" s="23" t="s">
        <v>21411</v>
      </c>
      <c r="AM4345" s="35">
        <v>43466</v>
      </c>
      <c r="AN4345" s="408">
        <f>IF($AA4345-data!$G$1=0,"　",IF(AK4345=0,"　",VLOOKUP($AK4345,data!$A$1:$H$264,8,FALSE)))</f>
        <v>0</v>
      </c>
      <c r="AO4345" s="35"/>
      <c r="AP4345" s="134" t="s">
        <v>21078</v>
      </c>
      <c r="AQ4345" s="264" t="str">
        <f t="shared" si="357"/>
        <v/>
      </c>
    </row>
    <row r="4346" spans="1:43" ht="24.75" customHeight="1" x14ac:dyDescent="0.15">
      <c r="A4346" s="593">
        <v>4343</v>
      </c>
      <c r="B4346" s="23" t="s">
        <v>21072</v>
      </c>
      <c r="C4346" s="24" t="s">
        <v>21073</v>
      </c>
      <c r="D4346" s="23" t="s">
        <v>21074</v>
      </c>
      <c r="E4346" s="23" t="s">
        <v>21075</v>
      </c>
      <c r="F4346" s="24" t="s">
        <v>21076</v>
      </c>
      <c r="G4346" s="25" t="s">
        <v>21358</v>
      </c>
      <c r="H4346" s="23" t="s">
        <v>21359</v>
      </c>
      <c r="I4346" s="23" t="s">
        <v>21361</v>
      </c>
      <c r="J4346" s="25" t="s">
        <v>21360</v>
      </c>
      <c r="K4346" s="58" t="s">
        <v>21362</v>
      </c>
      <c r="L4346" s="58"/>
      <c r="M4346" s="23" t="s">
        <v>21363</v>
      </c>
      <c r="N4346" s="23"/>
      <c r="O4346" s="25" t="s">
        <v>21364</v>
      </c>
      <c r="P4346" s="23" t="s">
        <v>21366</v>
      </c>
      <c r="Q4346" s="25" t="s">
        <v>21365</v>
      </c>
      <c r="R4346" s="58" t="s">
        <v>21367</v>
      </c>
      <c r="S4346" s="23" t="s">
        <v>21368</v>
      </c>
      <c r="T4346" s="23"/>
      <c r="U4346" s="25" t="s">
        <v>21369</v>
      </c>
      <c r="V4346" s="23" t="s">
        <v>21359</v>
      </c>
      <c r="W4346" s="25" t="s">
        <v>21370</v>
      </c>
      <c r="X4346" s="58" t="s">
        <v>21362</v>
      </c>
      <c r="Y4346" s="23" t="s">
        <v>21363</v>
      </c>
      <c r="Z4346" s="23"/>
      <c r="AA4346" s="33">
        <v>5</v>
      </c>
      <c r="AB4346" s="295" t="str">
        <f t="shared" si="360"/>
        <v>年間</v>
      </c>
      <c r="AC4346" s="268"/>
      <c r="AD4346" s="23">
        <v>1</v>
      </c>
      <c r="AE4346" s="134">
        <v>25920</v>
      </c>
      <c r="AF4346" s="26">
        <f t="shared" si="359"/>
        <v>25920</v>
      </c>
      <c r="AG4346" s="27">
        <v>43344</v>
      </c>
      <c r="AH4346" s="168">
        <v>43466</v>
      </c>
      <c r="AI4346" s="29" t="s">
        <v>15151</v>
      </c>
      <c r="AJ4346" s="178">
        <f t="shared" si="358"/>
        <v>45291</v>
      </c>
      <c r="AK4346" s="23" t="s">
        <v>21077</v>
      </c>
      <c r="AL4346" s="23" t="s">
        <v>21412</v>
      </c>
      <c r="AM4346" s="35">
        <v>43466</v>
      </c>
      <c r="AN4346" s="408">
        <f>IF($AA4346-data!$G$1=0,"　",IF(AK4346=0,"　",VLOOKUP($AK4346,data!$A$1:$H$264,8,FALSE)))</f>
        <v>0</v>
      </c>
      <c r="AO4346" s="35"/>
      <c r="AP4346" s="134" t="s">
        <v>21078</v>
      </c>
      <c r="AQ4346" s="264" t="str">
        <f t="shared" si="357"/>
        <v/>
      </c>
    </row>
    <row r="4347" spans="1:43" ht="24.75" customHeight="1" x14ac:dyDescent="0.15">
      <c r="A4347" s="593">
        <v>4344</v>
      </c>
      <c r="B4347" s="23" t="s">
        <v>21072</v>
      </c>
      <c r="C4347" s="24" t="s">
        <v>21073</v>
      </c>
      <c r="D4347" s="23" t="s">
        <v>21074</v>
      </c>
      <c r="E4347" s="23" t="s">
        <v>21075</v>
      </c>
      <c r="F4347" s="24" t="s">
        <v>21076</v>
      </c>
      <c r="G4347" s="25" t="s">
        <v>21358</v>
      </c>
      <c r="H4347" s="23" t="s">
        <v>21359</v>
      </c>
      <c r="I4347" s="23" t="s">
        <v>21361</v>
      </c>
      <c r="J4347" s="25" t="s">
        <v>21360</v>
      </c>
      <c r="K4347" s="58" t="s">
        <v>21362</v>
      </c>
      <c r="L4347" s="58"/>
      <c r="M4347" s="23" t="s">
        <v>21363</v>
      </c>
      <c r="N4347" s="23"/>
      <c r="O4347" s="25" t="s">
        <v>21364</v>
      </c>
      <c r="P4347" s="23" t="s">
        <v>21366</v>
      </c>
      <c r="Q4347" s="25" t="s">
        <v>21365</v>
      </c>
      <c r="R4347" s="58" t="s">
        <v>21367</v>
      </c>
      <c r="S4347" s="23" t="s">
        <v>21368</v>
      </c>
      <c r="T4347" s="23"/>
      <c r="U4347" s="25" t="s">
        <v>21369</v>
      </c>
      <c r="V4347" s="23" t="s">
        <v>21359</v>
      </c>
      <c r="W4347" s="25" t="s">
        <v>21370</v>
      </c>
      <c r="X4347" s="58" t="s">
        <v>21362</v>
      </c>
      <c r="Y4347" s="23" t="s">
        <v>21363</v>
      </c>
      <c r="Z4347" s="23"/>
      <c r="AA4347" s="33">
        <v>5</v>
      </c>
      <c r="AB4347" s="295" t="str">
        <f t="shared" si="360"/>
        <v>年間</v>
      </c>
      <c r="AC4347" s="268"/>
      <c r="AD4347" s="23">
        <v>1</v>
      </c>
      <c r="AE4347" s="134">
        <v>25920</v>
      </c>
      <c r="AF4347" s="26">
        <f t="shared" si="359"/>
        <v>25920</v>
      </c>
      <c r="AG4347" s="27">
        <v>43344</v>
      </c>
      <c r="AH4347" s="168">
        <v>43466</v>
      </c>
      <c r="AI4347" s="29" t="s">
        <v>15151</v>
      </c>
      <c r="AJ4347" s="178">
        <f t="shared" si="358"/>
        <v>45291</v>
      </c>
      <c r="AK4347" s="23" t="s">
        <v>21077</v>
      </c>
      <c r="AL4347" s="23" t="s">
        <v>21413</v>
      </c>
      <c r="AM4347" s="35">
        <v>43466</v>
      </c>
      <c r="AN4347" s="408">
        <f>IF($AA4347-data!$G$1=0,"　",IF(AK4347=0,"　",VLOOKUP($AK4347,data!$A$1:$H$264,8,FALSE)))</f>
        <v>0</v>
      </c>
      <c r="AO4347" s="35"/>
      <c r="AP4347" s="134" t="s">
        <v>21078</v>
      </c>
      <c r="AQ4347" s="264" t="str">
        <f t="shared" si="357"/>
        <v/>
      </c>
    </row>
    <row r="4348" spans="1:43" ht="24.75" customHeight="1" x14ac:dyDescent="0.15">
      <c r="A4348" s="593">
        <v>4345</v>
      </c>
      <c r="B4348" s="23" t="s">
        <v>21072</v>
      </c>
      <c r="C4348" s="24" t="s">
        <v>21073</v>
      </c>
      <c r="D4348" s="23" t="s">
        <v>21074</v>
      </c>
      <c r="E4348" s="23" t="s">
        <v>21075</v>
      </c>
      <c r="F4348" s="24" t="s">
        <v>21076</v>
      </c>
      <c r="G4348" s="25" t="s">
        <v>21358</v>
      </c>
      <c r="H4348" s="23" t="s">
        <v>21359</v>
      </c>
      <c r="I4348" s="23" t="s">
        <v>21361</v>
      </c>
      <c r="J4348" s="25" t="s">
        <v>21360</v>
      </c>
      <c r="K4348" s="58" t="s">
        <v>21362</v>
      </c>
      <c r="L4348" s="58"/>
      <c r="M4348" s="23" t="s">
        <v>21363</v>
      </c>
      <c r="N4348" s="23"/>
      <c r="O4348" s="25" t="s">
        <v>21364</v>
      </c>
      <c r="P4348" s="23" t="s">
        <v>21366</v>
      </c>
      <c r="Q4348" s="25" t="s">
        <v>21365</v>
      </c>
      <c r="R4348" s="58" t="s">
        <v>21367</v>
      </c>
      <c r="S4348" s="23" t="s">
        <v>21368</v>
      </c>
      <c r="T4348" s="23"/>
      <c r="U4348" s="25" t="s">
        <v>21369</v>
      </c>
      <c r="V4348" s="23" t="s">
        <v>21359</v>
      </c>
      <c r="W4348" s="25" t="s">
        <v>21370</v>
      </c>
      <c r="X4348" s="58" t="s">
        <v>21362</v>
      </c>
      <c r="Y4348" s="23" t="s">
        <v>21363</v>
      </c>
      <c r="Z4348" s="23"/>
      <c r="AA4348" s="33">
        <v>5</v>
      </c>
      <c r="AB4348" s="295" t="str">
        <f t="shared" si="360"/>
        <v>年間</v>
      </c>
      <c r="AC4348" s="268"/>
      <c r="AD4348" s="23">
        <v>1</v>
      </c>
      <c r="AE4348" s="134">
        <v>25920</v>
      </c>
      <c r="AF4348" s="26">
        <f t="shared" si="359"/>
        <v>25920</v>
      </c>
      <c r="AG4348" s="27">
        <v>43344</v>
      </c>
      <c r="AH4348" s="168">
        <v>43466</v>
      </c>
      <c r="AI4348" s="29" t="s">
        <v>15151</v>
      </c>
      <c r="AJ4348" s="178">
        <f t="shared" si="358"/>
        <v>45291</v>
      </c>
      <c r="AK4348" s="23" t="s">
        <v>21077</v>
      </c>
      <c r="AL4348" s="23" t="s">
        <v>21414</v>
      </c>
      <c r="AM4348" s="35">
        <v>43466</v>
      </c>
      <c r="AN4348" s="408">
        <f>IF($AA4348-data!$G$1=0,"　",IF(AK4348=0,"　",VLOOKUP($AK4348,data!$A$1:$H$264,8,FALSE)))</f>
        <v>0</v>
      </c>
      <c r="AO4348" s="35"/>
      <c r="AP4348" s="134" t="s">
        <v>21078</v>
      </c>
      <c r="AQ4348" s="264" t="str">
        <f t="shared" si="357"/>
        <v/>
      </c>
    </row>
    <row r="4349" spans="1:43" ht="24.75" customHeight="1" x14ac:dyDescent="0.15">
      <c r="A4349" s="593">
        <v>4346</v>
      </c>
      <c r="B4349" s="23" t="s">
        <v>21072</v>
      </c>
      <c r="C4349" s="24" t="s">
        <v>21073</v>
      </c>
      <c r="D4349" s="23" t="s">
        <v>21074</v>
      </c>
      <c r="E4349" s="23" t="s">
        <v>21075</v>
      </c>
      <c r="F4349" s="24" t="s">
        <v>21076</v>
      </c>
      <c r="G4349" s="25" t="s">
        <v>21358</v>
      </c>
      <c r="H4349" s="23" t="s">
        <v>21359</v>
      </c>
      <c r="I4349" s="23" t="s">
        <v>21361</v>
      </c>
      <c r="J4349" s="25" t="s">
        <v>21360</v>
      </c>
      <c r="K4349" s="58" t="s">
        <v>21362</v>
      </c>
      <c r="L4349" s="58"/>
      <c r="M4349" s="23" t="s">
        <v>21363</v>
      </c>
      <c r="N4349" s="23"/>
      <c r="O4349" s="25" t="s">
        <v>21364</v>
      </c>
      <c r="P4349" s="23" t="s">
        <v>21366</v>
      </c>
      <c r="Q4349" s="25" t="s">
        <v>21365</v>
      </c>
      <c r="R4349" s="58" t="s">
        <v>21367</v>
      </c>
      <c r="S4349" s="23" t="s">
        <v>21368</v>
      </c>
      <c r="T4349" s="23"/>
      <c r="U4349" s="25" t="s">
        <v>21369</v>
      </c>
      <c r="V4349" s="23" t="s">
        <v>21359</v>
      </c>
      <c r="W4349" s="25" t="s">
        <v>21370</v>
      </c>
      <c r="X4349" s="58" t="s">
        <v>21362</v>
      </c>
      <c r="Y4349" s="23" t="s">
        <v>21363</v>
      </c>
      <c r="Z4349" s="23"/>
      <c r="AA4349" s="33">
        <v>5</v>
      </c>
      <c r="AB4349" s="295" t="str">
        <f t="shared" si="360"/>
        <v>年間</v>
      </c>
      <c r="AC4349" s="268"/>
      <c r="AD4349" s="23">
        <v>1</v>
      </c>
      <c r="AE4349" s="134">
        <v>25920</v>
      </c>
      <c r="AF4349" s="26">
        <f t="shared" si="359"/>
        <v>25920</v>
      </c>
      <c r="AG4349" s="27">
        <v>43344</v>
      </c>
      <c r="AH4349" s="168">
        <v>43466</v>
      </c>
      <c r="AI4349" s="29" t="s">
        <v>15151</v>
      </c>
      <c r="AJ4349" s="178">
        <f t="shared" si="358"/>
        <v>45291</v>
      </c>
      <c r="AK4349" s="23" t="s">
        <v>21077</v>
      </c>
      <c r="AL4349" s="23" t="s">
        <v>21415</v>
      </c>
      <c r="AM4349" s="35">
        <v>43466</v>
      </c>
      <c r="AN4349" s="408">
        <f>IF($AA4349-data!$G$1=0,"　",IF(AK4349=0,"　",VLOOKUP($AK4349,data!$A$1:$H$264,8,FALSE)))</f>
        <v>0</v>
      </c>
      <c r="AO4349" s="35"/>
      <c r="AP4349" s="134" t="s">
        <v>21078</v>
      </c>
      <c r="AQ4349" s="264" t="str">
        <f t="shared" si="357"/>
        <v/>
      </c>
    </row>
    <row r="4350" spans="1:43" ht="24.75" customHeight="1" x14ac:dyDescent="0.15">
      <c r="A4350" s="593">
        <v>4347</v>
      </c>
      <c r="B4350" s="23" t="s">
        <v>21072</v>
      </c>
      <c r="C4350" s="24" t="s">
        <v>21073</v>
      </c>
      <c r="D4350" s="23" t="s">
        <v>21074</v>
      </c>
      <c r="E4350" s="23" t="s">
        <v>21075</v>
      </c>
      <c r="F4350" s="24" t="s">
        <v>21076</v>
      </c>
      <c r="G4350" s="25" t="s">
        <v>21358</v>
      </c>
      <c r="H4350" s="23" t="s">
        <v>21359</v>
      </c>
      <c r="I4350" s="23" t="s">
        <v>21361</v>
      </c>
      <c r="J4350" s="25" t="s">
        <v>21360</v>
      </c>
      <c r="K4350" s="58" t="s">
        <v>21362</v>
      </c>
      <c r="L4350" s="58"/>
      <c r="M4350" s="23" t="s">
        <v>21363</v>
      </c>
      <c r="N4350" s="23"/>
      <c r="O4350" s="25" t="s">
        <v>21364</v>
      </c>
      <c r="P4350" s="23" t="s">
        <v>21366</v>
      </c>
      <c r="Q4350" s="25" t="s">
        <v>21365</v>
      </c>
      <c r="R4350" s="58" t="s">
        <v>21367</v>
      </c>
      <c r="S4350" s="23" t="s">
        <v>21368</v>
      </c>
      <c r="T4350" s="23"/>
      <c r="U4350" s="25" t="s">
        <v>21369</v>
      </c>
      <c r="V4350" s="23" t="s">
        <v>21359</v>
      </c>
      <c r="W4350" s="25" t="s">
        <v>21370</v>
      </c>
      <c r="X4350" s="58" t="s">
        <v>21362</v>
      </c>
      <c r="Y4350" s="23" t="s">
        <v>21363</v>
      </c>
      <c r="Z4350" s="23"/>
      <c r="AA4350" s="33">
        <v>5</v>
      </c>
      <c r="AB4350" s="295" t="str">
        <f t="shared" si="360"/>
        <v>年間</v>
      </c>
      <c r="AC4350" s="268"/>
      <c r="AD4350" s="23">
        <v>1</v>
      </c>
      <c r="AE4350" s="134">
        <v>25920</v>
      </c>
      <c r="AF4350" s="26">
        <f t="shared" si="359"/>
        <v>25920</v>
      </c>
      <c r="AG4350" s="27">
        <v>43344</v>
      </c>
      <c r="AH4350" s="168">
        <v>43466</v>
      </c>
      <c r="AI4350" s="29" t="s">
        <v>15151</v>
      </c>
      <c r="AJ4350" s="178">
        <f t="shared" si="358"/>
        <v>45291</v>
      </c>
      <c r="AK4350" s="23" t="s">
        <v>21077</v>
      </c>
      <c r="AL4350" s="23" t="s">
        <v>21416</v>
      </c>
      <c r="AM4350" s="35">
        <v>43466</v>
      </c>
      <c r="AN4350" s="408">
        <f>IF($AA4350-data!$G$1=0,"　",IF(AK4350=0,"　",VLOOKUP($AK4350,data!$A$1:$H$264,8,FALSE)))</f>
        <v>0</v>
      </c>
      <c r="AO4350" s="35"/>
      <c r="AP4350" s="134" t="s">
        <v>21078</v>
      </c>
      <c r="AQ4350" s="264" t="str">
        <f t="shared" si="357"/>
        <v/>
      </c>
    </row>
    <row r="4351" spans="1:43" ht="24.75" customHeight="1" x14ac:dyDescent="0.15">
      <c r="A4351" s="593">
        <v>4348</v>
      </c>
      <c r="B4351" s="23" t="s">
        <v>21072</v>
      </c>
      <c r="C4351" s="24" t="s">
        <v>21073</v>
      </c>
      <c r="D4351" s="23" t="s">
        <v>21074</v>
      </c>
      <c r="E4351" s="23" t="s">
        <v>21075</v>
      </c>
      <c r="F4351" s="24" t="s">
        <v>21076</v>
      </c>
      <c r="G4351" s="25" t="s">
        <v>21358</v>
      </c>
      <c r="H4351" s="23" t="s">
        <v>21359</v>
      </c>
      <c r="I4351" s="23" t="s">
        <v>21361</v>
      </c>
      <c r="J4351" s="25" t="s">
        <v>21360</v>
      </c>
      <c r="K4351" s="58" t="s">
        <v>21362</v>
      </c>
      <c r="L4351" s="58"/>
      <c r="M4351" s="23" t="s">
        <v>21363</v>
      </c>
      <c r="N4351" s="23"/>
      <c r="O4351" s="25" t="s">
        <v>21364</v>
      </c>
      <c r="P4351" s="23" t="s">
        <v>21366</v>
      </c>
      <c r="Q4351" s="25" t="s">
        <v>21365</v>
      </c>
      <c r="R4351" s="58" t="s">
        <v>21367</v>
      </c>
      <c r="S4351" s="23" t="s">
        <v>21368</v>
      </c>
      <c r="T4351" s="23"/>
      <c r="U4351" s="25" t="s">
        <v>21369</v>
      </c>
      <c r="V4351" s="23" t="s">
        <v>21359</v>
      </c>
      <c r="W4351" s="25" t="s">
        <v>21370</v>
      </c>
      <c r="X4351" s="58" t="s">
        <v>21362</v>
      </c>
      <c r="Y4351" s="23" t="s">
        <v>21363</v>
      </c>
      <c r="Z4351" s="23"/>
      <c r="AA4351" s="33">
        <v>5</v>
      </c>
      <c r="AB4351" s="295" t="str">
        <f t="shared" si="360"/>
        <v>年間</v>
      </c>
      <c r="AC4351" s="268"/>
      <c r="AD4351" s="23">
        <v>1</v>
      </c>
      <c r="AE4351" s="134">
        <v>25920</v>
      </c>
      <c r="AF4351" s="26">
        <f t="shared" si="359"/>
        <v>25920</v>
      </c>
      <c r="AG4351" s="27">
        <v>43344</v>
      </c>
      <c r="AH4351" s="168">
        <v>43466</v>
      </c>
      <c r="AI4351" s="29" t="s">
        <v>15151</v>
      </c>
      <c r="AJ4351" s="178">
        <f t="shared" si="358"/>
        <v>45291</v>
      </c>
      <c r="AK4351" s="23" t="s">
        <v>21077</v>
      </c>
      <c r="AL4351" s="23" t="s">
        <v>21417</v>
      </c>
      <c r="AM4351" s="35">
        <v>43466</v>
      </c>
      <c r="AN4351" s="408">
        <f>IF($AA4351-data!$G$1=0,"　",IF(AK4351=0,"　",VLOOKUP($AK4351,data!$A$1:$H$264,8,FALSE)))</f>
        <v>0</v>
      </c>
      <c r="AO4351" s="35"/>
      <c r="AP4351" s="134" t="s">
        <v>21078</v>
      </c>
      <c r="AQ4351" s="264" t="str">
        <f t="shared" si="357"/>
        <v/>
      </c>
    </row>
    <row r="4352" spans="1:43" ht="24.75" customHeight="1" x14ac:dyDescent="0.15">
      <c r="A4352" s="593">
        <v>4349</v>
      </c>
      <c r="B4352" s="23" t="s">
        <v>21072</v>
      </c>
      <c r="C4352" s="24" t="s">
        <v>21073</v>
      </c>
      <c r="D4352" s="23" t="s">
        <v>21074</v>
      </c>
      <c r="E4352" s="23" t="s">
        <v>21075</v>
      </c>
      <c r="F4352" s="24" t="s">
        <v>21076</v>
      </c>
      <c r="G4352" s="25" t="s">
        <v>21358</v>
      </c>
      <c r="H4352" s="23" t="s">
        <v>21359</v>
      </c>
      <c r="I4352" s="23" t="s">
        <v>21361</v>
      </c>
      <c r="J4352" s="25" t="s">
        <v>21360</v>
      </c>
      <c r="K4352" s="58" t="s">
        <v>21362</v>
      </c>
      <c r="L4352" s="58"/>
      <c r="M4352" s="23" t="s">
        <v>21363</v>
      </c>
      <c r="N4352" s="23"/>
      <c r="O4352" s="25" t="s">
        <v>21364</v>
      </c>
      <c r="P4352" s="23" t="s">
        <v>21366</v>
      </c>
      <c r="Q4352" s="25" t="s">
        <v>21365</v>
      </c>
      <c r="R4352" s="58" t="s">
        <v>21367</v>
      </c>
      <c r="S4352" s="23" t="s">
        <v>21368</v>
      </c>
      <c r="T4352" s="23"/>
      <c r="U4352" s="25" t="s">
        <v>21369</v>
      </c>
      <c r="V4352" s="23" t="s">
        <v>21359</v>
      </c>
      <c r="W4352" s="25" t="s">
        <v>21370</v>
      </c>
      <c r="X4352" s="58" t="s">
        <v>21362</v>
      </c>
      <c r="Y4352" s="23" t="s">
        <v>21363</v>
      </c>
      <c r="Z4352" s="23"/>
      <c r="AA4352" s="33">
        <v>5</v>
      </c>
      <c r="AB4352" s="295" t="str">
        <f t="shared" si="360"/>
        <v>年間</v>
      </c>
      <c r="AC4352" s="268"/>
      <c r="AD4352" s="23">
        <v>1</v>
      </c>
      <c r="AE4352" s="134">
        <v>25920</v>
      </c>
      <c r="AF4352" s="26">
        <f t="shared" si="359"/>
        <v>25920</v>
      </c>
      <c r="AG4352" s="27">
        <v>43344</v>
      </c>
      <c r="AH4352" s="168">
        <v>43466</v>
      </c>
      <c r="AI4352" s="29" t="s">
        <v>15151</v>
      </c>
      <c r="AJ4352" s="178">
        <f t="shared" si="358"/>
        <v>45291</v>
      </c>
      <c r="AK4352" s="23" t="s">
        <v>21077</v>
      </c>
      <c r="AL4352" s="23" t="s">
        <v>21418</v>
      </c>
      <c r="AM4352" s="35">
        <v>43466</v>
      </c>
      <c r="AN4352" s="408">
        <f>IF($AA4352-data!$G$1=0,"　",IF(AK4352=0,"　",VLOOKUP($AK4352,data!$A$1:$H$264,8,FALSE)))</f>
        <v>0</v>
      </c>
      <c r="AO4352" s="35"/>
      <c r="AP4352" s="134" t="s">
        <v>21078</v>
      </c>
      <c r="AQ4352" s="264" t="str">
        <f t="shared" si="357"/>
        <v/>
      </c>
    </row>
    <row r="4353" spans="1:43" ht="24.75" customHeight="1" x14ac:dyDescent="0.15">
      <c r="A4353" s="593">
        <v>4350</v>
      </c>
      <c r="B4353" s="23" t="s">
        <v>21072</v>
      </c>
      <c r="C4353" s="24" t="s">
        <v>21073</v>
      </c>
      <c r="D4353" s="23" t="s">
        <v>21074</v>
      </c>
      <c r="E4353" s="23" t="s">
        <v>21075</v>
      </c>
      <c r="F4353" s="24" t="s">
        <v>21076</v>
      </c>
      <c r="G4353" s="25" t="s">
        <v>21358</v>
      </c>
      <c r="H4353" s="23" t="s">
        <v>21359</v>
      </c>
      <c r="I4353" s="23" t="s">
        <v>21361</v>
      </c>
      <c r="J4353" s="25" t="s">
        <v>21360</v>
      </c>
      <c r="K4353" s="58" t="s">
        <v>21362</v>
      </c>
      <c r="L4353" s="58"/>
      <c r="M4353" s="23" t="s">
        <v>21363</v>
      </c>
      <c r="N4353" s="23"/>
      <c r="O4353" s="25" t="s">
        <v>21364</v>
      </c>
      <c r="P4353" s="23" t="s">
        <v>21366</v>
      </c>
      <c r="Q4353" s="25" t="s">
        <v>21365</v>
      </c>
      <c r="R4353" s="58" t="s">
        <v>21367</v>
      </c>
      <c r="S4353" s="23" t="s">
        <v>21368</v>
      </c>
      <c r="T4353" s="23"/>
      <c r="U4353" s="25" t="s">
        <v>21369</v>
      </c>
      <c r="V4353" s="23" t="s">
        <v>21359</v>
      </c>
      <c r="W4353" s="25" t="s">
        <v>21370</v>
      </c>
      <c r="X4353" s="58" t="s">
        <v>21362</v>
      </c>
      <c r="Y4353" s="23" t="s">
        <v>21363</v>
      </c>
      <c r="Z4353" s="23"/>
      <c r="AA4353" s="33">
        <v>5</v>
      </c>
      <c r="AB4353" s="295" t="str">
        <f t="shared" si="360"/>
        <v>年間</v>
      </c>
      <c r="AC4353" s="268"/>
      <c r="AD4353" s="23">
        <v>1</v>
      </c>
      <c r="AE4353" s="134">
        <v>25920</v>
      </c>
      <c r="AF4353" s="26">
        <f t="shared" si="359"/>
        <v>25920</v>
      </c>
      <c r="AG4353" s="27">
        <v>43344</v>
      </c>
      <c r="AH4353" s="168">
        <v>43466</v>
      </c>
      <c r="AI4353" s="29" t="s">
        <v>15151</v>
      </c>
      <c r="AJ4353" s="178">
        <f t="shared" si="358"/>
        <v>45291</v>
      </c>
      <c r="AK4353" s="23" t="s">
        <v>21077</v>
      </c>
      <c r="AL4353" s="23" t="s">
        <v>21419</v>
      </c>
      <c r="AM4353" s="35">
        <v>43466</v>
      </c>
      <c r="AN4353" s="408">
        <f>IF($AA4353-data!$G$1=0,"　",IF(AK4353=0,"　",VLOOKUP($AK4353,data!$A$1:$H$264,8,FALSE)))</f>
        <v>0</v>
      </c>
      <c r="AO4353" s="35"/>
      <c r="AP4353" s="134" t="s">
        <v>21078</v>
      </c>
      <c r="AQ4353" s="264" t="str">
        <f t="shared" si="357"/>
        <v/>
      </c>
    </row>
    <row r="4354" spans="1:43" ht="24.75" customHeight="1" x14ac:dyDescent="0.15">
      <c r="A4354" s="593">
        <v>4351</v>
      </c>
      <c r="B4354" s="23" t="s">
        <v>21072</v>
      </c>
      <c r="C4354" s="24" t="s">
        <v>21073</v>
      </c>
      <c r="D4354" s="23" t="s">
        <v>21074</v>
      </c>
      <c r="E4354" s="23" t="s">
        <v>21075</v>
      </c>
      <c r="F4354" s="24" t="s">
        <v>21076</v>
      </c>
      <c r="G4354" s="25" t="s">
        <v>21358</v>
      </c>
      <c r="H4354" s="23" t="s">
        <v>21359</v>
      </c>
      <c r="I4354" s="23" t="s">
        <v>21361</v>
      </c>
      <c r="J4354" s="25" t="s">
        <v>21360</v>
      </c>
      <c r="K4354" s="58" t="s">
        <v>21362</v>
      </c>
      <c r="L4354" s="58"/>
      <c r="M4354" s="23" t="s">
        <v>21363</v>
      </c>
      <c r="N4354" s="23"/>
      <c r="O4354" s="25" t="s">
        <v>21364</v>
      </c>
      <c r="P4354" s="23" t="s">
        <v>21366</v>
      </c>
      <c r="Q4354" s="25" t="s">
        <v>21365</v>
      </c>
      <c r="R4354" s="58" t="s">
        <v>21367</v>
      </c>
      <c r="S4354" s="23" t="s">
        <v>21368</v>
      </c>
      <c r="T4354" s="23"/>
      <c r="U4354" s="25" t="s">
        <v>21369</v>
      </c>
      <c r="V4354" s="23" t="s">
        <v>21359</v>
      </c>
      <c r="W4354" s="25" t="s">
        <v>21370</v>
      </c>
      <c r="X4354" s="58" t="s">
        <v>21362</v>
      </c>
      <c r="Y4354" s="23" t="s">
        <v>21363</v>
      </c>
      <c r="Z4354" s="23"/>
      <c r="AA4354" s="33">
        <v>5</v>
      </c>
      <c r="AB4354" s="295" t="str">
        <f t="shared" si="360"/>
        <v>年間</v>
      </c>
      <c r="AC4354" s="268"/>
      <c r="AD4354" s="23">
        <v>1</v>
      </c>
      <c r="AE4354" s="134">
        <v>25920</v>
      </c>
      <c r="AF4354" s="26">
        <f t="shared" si="359"/>
        <v>25920</v>
      </c>
      <c r="AG4354" s="27">
        <v>43344</v>
      </c>
      <c r="AH4354" s="168">
        <v>43466</v>
      </c>
      <c r="AI4354" s="29" t="s">
        <v>15151</v>
      </c>
      <c r="AJ4354" s="178">
        <f t="shared" si="358"/>
        <v>45291</v>
      </c>
      <c r="AK4354" s="23" t="s">
        <v>21077</v>
      </c>
      <c r="AL4354" s="23" t="s">
        <v>21420</v>
      </c>
      <c r="AM4354" s="35">
        <v>43466</v>
      </c>
      <c r="AN4354" s="408">
        <f>IF($AA4354-data!$G$1=0,"　",IF(AK4354=0,"　",VLOOKUP($AK4354,data!$A$1:$H$264,8,FALSE)))</f>
        <v>0</v>
      </c>
      <c r="AO4354" s="35"/>
      <c r="AP4354" s="134" t="s">
        <v>21078</v>
      </c>
      <c r="AQ4354" s="264" t="str">
        <f t="shared" si="357"/>
        <v/>
      </c>
    </row>
    <row r="4355" spans="1:43" ht="24.75" customHeight="1" x14ac:dyDescent="0.15">
      <c r="A4355" s="593">
        <v>4352</v>
      </c>
      <c r="B4355" s="23" t="s">
        <v>21072</v>
      </c>
      <c r="C4355" s="24" t="s">
        <v>21073</v>
      </c>
      <c r="D4355" s="23" t="s">
        <v>21074</v>
      </c>
      <c r="E4355" s="23" t="s">
        <v>21075</v>
      </c>
      <c r="F4355" s="24" t="s">
        <v>21076</v>
      </c>
      <c r="G4355" s="25" t="s">
        <v>21358</v>
      </c>
      <c r="H4355" s="23" t="s">
        <v>21359</v>
      </c>
      <c r="I4355" s="23" t="s">
        <v>21361</v>
      </c>
      <c r="J4355" s="25" t="s">
        <v>21360</v>
      </c>
      <c r="K4355" s="58" t="s">
        <v>21362</v>
      </c>
      <c r="L4355" s="58"/>
      <c r="M4355" s="23" t="s">
        <v>21363</v>
      </c>
      <c r="N4355" s="23"/>
      <c r="O4355" s="25" t="s">
        <v>21364</v>
      </c>
      <c r="P4355" s="23" t="s">
        <v>21366</v>
      </c>
      <c r="Q4355" s="25" t="s">
        <v>21365</v>
      </c>
      <c r="R4355" s="58" t="s">
        <v>21367</v>
      </c>
      <c r="S4355" s="23" t="s">
        <v>21368</v>
      </c>
      <c r="T4355" s="23"/>
      <c r="U4355" s="25" t="s">
        <v>21369</v>
      </c>
      <c r="V4355" s="23" t="s">
        <v>21359</v>
      </c>
      <c r="W4355" s="25" t="s">
        <v>21370</v>
      </c>
      <c r="X4355" s="58" t="s">
        <v>21362</v>
      </c>
      <c r="Y4355" s="23" t="s">
        <v>21363</v>
      </c>
      <c r="Z4355" s="23"/>
      <c r="AA4355" s="33">
        <v>5</v>
      </c>
      <c r="AB4355" s="295" t="str">
        <f t="shared" si="360"/>
        <v>年間</v>
      </c>
      <c r="AC4355" s="268"/>
      <c r="AD4355" s="23">
        <v>1</v>
      </c>
      <c r="AE4355" s="134">
        <v>25920</v>
      </c>
      <c r="AF4355" s="26">
        <f t="shared" si="359"/>
        <v>25920</v>
      </c>
      <c r="AG4355" s="27">
        <v>43344</v>
      </c>
      <c r="AH4355" s="168">
        <v>43466</v>
      </c>
      <c r="AI4355" s="29" t="s">
        <v>15151</v>
      </c>
      <c r="AJ4355" s="178">
        <f t="shared" si="358"/>
        <v>45291</v>
      </c>
      <c r="AK4355" s="23" t="s">
        <v>21077</v>
      </c>
      <c r="AL4355" s="23" t="s">
        <v>21421</v>
      </c>
      <c r="AM4355" s="35">
        <v>43466</v>
      </c>
      <c r="AN4355" s="408">
        <f>IF($AA4355-data!$G$1=0,"　",IF(AK4355=0,"　",VLOOKUP($AK4355,data!$A$1:$H$264,8,FALSE)))</f>
        <v>0</v>
      </c>
      <c r="AO4355" s="35"/>
      <c r="AP4355" s="134" t="s">
        <v>21078</v>
      </c>
      <c r="AQ4355" s="264" t="str">
        <f t="shared" si="357"/>
        <v/>
      </c>
    </row>
    <row r="4356" spans="1:43" ht="24.75" customHeight="1" x14ac:dyDescent="0.15">
      <c r="A4356" s="593">
        <v>4353</v>
      </c>
      <c r="B4356" s="23" t="s">
        <v>21079</v>
      </c>
      <c r="C4356" s="24" t="s">
        <v>21073</v>
      </c>
      <c r="D4356" s="23" t="s">
        <v>21074</v>
      </c>
      <c r="E4356" s="23" t="s">
        <v>21075</v>
      </c>
      <c r="F4356" s="24" t="s">
        <v>21076</v>
      </c>
      <c r="G4356" s="25" t="s">
        <v>21358</v>
      </c>
      <c r="H4356" s="23" t="s">
        <v>21359</v>
      </c>
      <c r="I4356" s="23" t="s">
        <v>21361</v>
      </c>
      <c r="J4356" s="25" t="s">
        <v>21360</v>
      </c>
      <c r="K4356" s="58" t="s">
        <v>21362</v>
      </c>
      <c r="L4356" s="58"/>
      <c r="M4356" s="23" t="s">
        <v>21363</v>
      </c>
      <c r="N4356" s="23"/>
      <c r="O4356" s="25" t="s">
        <v>21364</v>
      </c>
      <c r="P4356" s="23" t="s">
        <v>21366</v>
      </c>
      <c r="Q4356" s="25" t="s">
        <v>21365</v>
      </c>
      <c r="R4356" s="58" t="s">
        <v>21367</v>
      </c>
      <c r="S4356" s="23" t="s">
        <v>21368</v>
      </c>
      <c r="T4356" s="23"/>
      <c r="U4356" s="25" t="s">
        <v>21369</v>
      </c>
      <c r="V4356" s="23" t="s">
        <v>21359</v>
      </c>
      <c r="W4356" s="25" t="s">
        <v>21370</v>
      </c>
      <c r="X4356" s="58" t="s">
        <v>21362</v>
      </c>
      <c r="Y4356" s="23" t="s">
        <v>21363</v>
      </c>
      <c r="Z4356" s="23"/>
      <c r="AA4356" s="33">
        <v>5</v>
      </c>
      <c r="AB4356" s="295" t="str">
        <f t="shared" si="360"/>
        <v>年間</v>
      </c>
      <c r="AC4356" s="268"/>
      <c r="AD4356" s="23">
        <v>1</v>
      </c>
      <c r="AE4356" s="134">
        <v>238200</v>
      </c>
      <c r="AF4356" s="26">
        <f t="shared" ref="AF4356:AF4372" si="361">IF(ISBLANK($AE4356),"",$AE4356*$AD4356)</f>
        <v>238200</v>
      </c>
      <c r="AG4356" s="27">
        <v>43344</v>
      </c>
      <c r="AH4356" s="168">
        <v>43466</v>
      </c>
      <c r="AI4356" s="29" t="str">
        <f t="shared" ref="AI4356:AI4373" si="362">IF(ISBLANK($AH4356),"","～")</f>
        <v>～</v>
      </c>
      <c r="AJ4356" s="178">
        <f t="shared" ref="AJ4356:AJ4371" si="363">IF(ISBLANK($AH4356),"",DATE(YEAR($AH4356)+$AA4356,MONTH($AH4356),DAY($AH4356)-1))</f>
        <v>45291</v>
      </c>
      <c r="AK4356" s="23" t="s">
        <v>21080</v>
      </c>
      <c r="AL4356" s="23" t="s">
        <v>21422</v>
      </c>
      <c r="AM4356" s="35">
        <v>43466</v>
      </c>
      <c r="AN4356" s="408" t="str">
        <f>IF($AA4356-data!$G$1=0,"　",IF(AK4356=0,"　",VLOOKUP($AK4356,data!$A$1:$H$264,8,FALSE)))</f>
        <v>消耗部品交換対象</v>
      </c>
      <c r="AO4356" s="35"/>
      <c r="AP4356" s="134" t="s">
        <v>21078</v>
      </c>
      <c r="AQ4356" s="264">
        <f t="shared" si="357"/>
        <v>44531</v>
      </c>
    </row>
    <row r="4357" spans="1:43" ht="24.75" customHeight="1" x14ac:dyDescent="0.15">
      <c r="A4357" s="593">
        <v>4354</v>
      </c>
      <c r="B4357" s="23" t="s">
        <v>21079</v>
      </c>
      <c r="C4357" s="24" t="s">
        <v>21073</v>
      </c>
      <c r="D4357" s="23" t="s">
        <v>21074</v>
      </c>
      <c r="E4357" s="23" t="s">
        <v>21075</v>
      </c>
      <c r="F4357" s="24" t="s">
        <v>21076</v>
      </c>
      <c r="G4357" s="25" t="s">
        <v>21358</v>
      </c>
      <c r="H4357" s="23" t="s">
        <v>21359</v>
      </c>
      <c r="I4357" s="23" t="s">
        <v>21361</v>
      </c>
      <c r="J4357" s="25" t="s">
        <v>21360</v>
      </c>
      <c r="K4357" s="58" t="s">
        <v>21362</v>
      </c>
      <c r="L4357" s="58"/>
      <c r="M4357" s="23" t="s">
        <v>21363</v>
      </c>
      <c r="N4357" s="23"/>
      <c r="O4357" s="25" t="s">
        <v>21364</v>
      </c>
      <c r="P4357" s="23" t="s">
        <v>21366</v>
      </c>
      <c r="Q4357" s="25" t="s">
        <v>21365</v>
      </c>
      <c r="R4357" s="58" t="s">
        <v>21367</v>
      </c>
      <c r="S4357" s="23" t="s">
        <v>21368</v>
      </c>
      <c r="T4357" s="23"/>
      <c r="U4357" s="25" t="s">
        <v>21369</v>
      </c>
      <c r="V4357" s="23" t="s">
        <v>21359</v>
      </c>
      <c r="W4357" s="25" t="s">
        <v>21370</v>
      </c>
      <c r="X4357" s="58" t="s">
        <v>21362</v>
      </c>
      <c r="Y4357" s="23" t="s">
        <v>21363</v>
      </c>
      <c r="Z4357" s="23"/>
      <c r="AA4357" s="33">
        <v>5</v>
      </c>
      <c r="AB4357" s="295" t="str">
        <f t="shared" si="360"/>
        <v>年間</v>
      </c>
      <c r="AC4357" s="268"/>
      <c r="AD4357" s="23">
        <v>1</v>
      </c>
      <c r="AE4357" s="134">
        <v>238200</v>
      </c>
      <c r="AF4357" s="26">
        <f t="shared" si="361"/>
        <v>238200</v>
      </c>
      <c r="AG4357" s="27">
        <v>43344</v>
      </c>
      <c r="AH4357" s="168">
        <v>43466</v>
      </c>
      <c r="AI4357" s="29" t="str">
        <f t="shared" si="362"/>
        <v>～</v>
      </c>
      <c r="AJ4357" s="178">
        <f t="shared" si="363"/>
        <v>45291</v>
      </c>
      <c r="AK4357" s="23" t="s">
        <v>21080</v>
      </c>
      <c r="AL4357" s="23" t="s">
        <v>21423</v>
      </c>
      <c r="AM4357" s="35">
        <v>43466</v>
      </c>
      <c r="AN4357" s="408" t="str">
        <f>IF($AA4357-data!$G$1=0,"　",IF(AK4357=0,"　",VLOOKUP($AK4357,data!$A$1:$H$264,8,FALSE)))</f>
        <v>消耗部品交換対象</v>
      </c>
      <c r="AO4357" s="35"/>
      <c r="AP4357" s="134" t="s">
        <v>21078</v>
      </c>
      <c r="AQ4357" s="264">
        <f t="shared" si="357"/>
        <v>44531</v>
      </c>
    </row>
    <row r="4358" spans="1:43" ht="24.75" customHeight="1" x14ac:dyDescent="0.15">
      <c r="A4358" s="593">
        <v>4355</v>
      </c>
      <c r="B4358" s="23" t="s">
        <v>21081</v>
      </c>
      <c r="C4358" s="24" t="s">
        <v>21073</v>
      </c>
      <c r="D4358" s="23" t="s">
        <v>21074</v>
      </c>
      <c r="E4358" s="23" t="s">
        <v>21075</v>
      </c>
      <c r="F4358" s="24" t="s">
        <v>21076</v>
      </c>
      <c r="G4358" s="25" t="s">
        <v>21358</v>
      </c>
      <c r="H4358" s="23" t="s">
        <v>21359</v>
      </c>
      <c r="I4358" s="23" t="s">
        <v>21361</v>
      </c>
      <c r="J4358" s="25" t="s">
        <v>21360</v>
      </c>
      <c r="K4358" s="58" t="s">
        <v>21362</v>
      </c>
      <c r="L4358" s="58"/>
      <c r="M4358" s="23" t="s">
        <v>21363</v>
      </c>
      <c r="N4358" s="23"/>
      <c r="O4358" s="25" t="s">
        <v>21364</v>
      </c>
      <c r="P4358" s="23" t="s">
        <v>21366</v>
      </c>
      <c r="Q4358" s="25" t="s">
        <v>21365</v>
      </c>
      <c r="R4358" s="58" t="s">
        <v>21367</v>
      </c>
      <c r="S4358" s="23" t="s">
        <v>21368</v>
      </c>
      <c r="T4358" s="23"/>
      <c r="U4358" s="25" t="s">
        <v>21369</v>
      </c>
      <c r="V4358" s="23" t="s">
        <v>21359</v>
      </c>
      <c r="W4358" s="25" t="s">
        <v>21370</v>
      </c>
      <c r="X4358" s="58" t="s">
        <v>21362</v>
      </c>
      <c r="Y4358" s="23" t="s">
        <v>21363</v>
      </c>
      <c r="Z4358" s="23"/>
      <c r="AA4358" s="33">
        <v>5</v>
      </c>
      <c r="AB4358" s="295" t="str">
        <f t="shared" si="360"/>
        <v>年間</v>
      </c>
      <c r="AC4358" s="268"/>
      <c r="AD4358" s="23">
        <v>1</v>
      </c>
      <c r="AE4358" s="134">
        <v>108000</v>
      </c>
      <c r="AF4358" s="26">
        <f t="shared" si="361"/>
        <v>108000</v>
      </c>
      <c r="AG4358" s="27">
        <v>43344</v>
      </c>
      <c r="AH4358" s="168">
        <v>43466</v>
      </c>
      <c r="AI4358" s="29" t="str">
        <f t="shared" si="362"/>
        <v>～</v>
      </c>
      <c r="AJ4358" s="178">
        <f t="shared" si="363"/>
        <v>45291</v>
      </c>
      <c r="AK4358" s="23" t="s">
        <v>21082</v>
      </c>
      <c r="AL4358" s="23" t="s">
        <v>21424</v>
      </c>
      <c r="AM4358" s="35">
        <v>43466</v>
      </c>
      <c r="AN4358" s="408" t="str">
        <f>IF($AA4358-data!$G$1=0,"　",IF(AK4358=0,"　",VLOOKUP($AK4358,data!$A$1:$H$264,8,FALSE)))</f>
        <v>消耗部品交換対象</v>
      </c>
      <c r="AO4358" s="35"/>
      <c r="AP4358" s="134" t="s">
        <v>21078</v>
      </c>
      <c r="AQ4358" s="264">
        <f t="shared" si="357"/>
        <v>44531</v>
      </c>
    </row>
    <row r="4359" spans="1:43" ht="24.75" customHeight="1" x14ac:dyDescent="0.15">
      <c r="A4359" s="593">
        <v>4356</v>
      </c>
      <c r="B4359" s="23" t="s">
        <v>21081</v>
      </c>
      <c r="C4359" s="24" t="s">
        <v>21073</v>
      </c>
      <c r="D4359" s="23" t="s">
        <v>21074</v>
      </c>
      <c r="E4359" s="23" t="s">
        <v>21075</v>
      </c>
      <c r="F4359" s="24" t="s">
        <v>21076</v>
      </c>
      <c r="G4359" s="25" t="s">
        <v>21358</v>
      </c>
      <c r="H4359" s="23" t="s">
        <v>21359</v>
      </c>
      <c r="I4359" s="23" t="s">
        <v>21361</v>
      </c>
      <c r="J4359" s="25" t="s">
        <v>21360</v>
      </c>
      <c r="K4359" s="58" t="s">
        <v>21362</v>
      </c>
      <c r="L4359" s="58"/>
      <c r="M4359" s="23" t="s">
        <v>21363</v>
      </c>
      <c r="N4359" s="23"/>
      <c r="O4359" s="25" t="s">
        <v>21364</v>
      </c>
      <c r="P4359" s="23" t="s">
        <v>21366</v>
      </c>
      <c r="Q4359" s="25" t="s">
        <v>21365</v>
      </c>
      <c r="R4359" s="58" t="s">
        <v>21367</v>
      </c>
      <c r="S4359" s="23" t="s">
        <v>21368</v>
      </c>
      <c r="T4359" s="23"/>
      <c r="U4359" s="25" t="s">
        <v>21369</v>
      </c>
      <c r="V4359" s="23" t="s">
        <v>21359</v>
      </c>
      <c r="W4359" s="25" t="s">
        <v>21370</v>
      </c>
      <c r="X4359" s="58" t="s">
        <v>21362</v>
      </c>
      <c r="Y4359" s="23" t="s">
        <v>21363</v>
      </c>
      <c r="Z4359" s="23"/>
      <c r="AA4359" s="33">
        <v>5</v>
      </c>
      <c r="AB4359" s="295" t="str">
        <f t="shared" si="360"/>
        <v>年間</v>
      </c>
      <c r="AC4359" s="268"/>
      <c r="AD4359" s="23">
        <v>1</v>
      </c>
      <c r="AE4359" s="134">
        <v>108000</v>
      </c>
      <c r="AF4359" s="26">
        <f t="shared" si="361"/>
        <v>108000</v>
      </c>
      <c r="AG4359" s="27">
        <v>43344</v>
      </c>
      <c r="AH4359" s="168">
        <v>43466</v>
      </c>
      <c r="AI4359" s="29" t="str">
        <f t="shared" si="362"/>
        <v>～</v>
      </c>
      <c r="AJ4359" s="178">
        <f t="shared" si="363"/>
        <v>45291</v>
      </c>
      <c r="AK4359" s="23" t="s">
        <v>21082</v>
      </c>
      <c r="AL4359" s="23" t="s">
        <v>21425</v>
      </c>
      <c r="AM4359" s="35">
        <v>43466</v>
      </c>
      <c r="AN4359" s="408" t="str">
        <f>IF($AA4359-data!$G$1=0,"　",IF(AK4359=0,"　",VLOOKUP($AK4359,data!$A$1:$H$264,8,FALSE)))</f>
        <v>消耗部品交換対象</v>
      </c>
      <c r="AO4359" s="35"/>
      <c r="AP4359" s="134" t="s">
        <v>21078</v>
      </c>
      <c r="AQ4359" s="264">
        <f t="shared" si="357"/>
        <v>44531</v>
      </c>
    </row>
    <row r="4360" spans="1:43" ht="24.75" customHeight="1" x14ac:dyDescent="0.15">
      <c r="A4360" s="593">
        <v>4357</v>
      </c>
      <c r="B4360" s="23" t="s">
        <v>21081</v>
      </c>
      <c r="C4360" s="24" t="s">
        <v>21073</v>
      </c>
      <c r="D4360" s="23" t="s">
        <v>21074</v>
      </c>
      <c r="E4360" s="23" t="s">
        <v>21075</v>
      </c>
      <c r="F4360" s="24" t="s">
        <v>21076</v>
      </c>
      <c r="G4360" s="25" t="s">
        <v>21358</v>
      </c>
      <c r="H4360" s="23" t="s">
        <v>21359</v>
      </c>
      <c r="I4360" s="23" t="s">
        <v>21361</v>
      </c>
      <c r="J4360" s="25" t="s">
        <v>21360</v>
      </c>
      <c r="K4360" s="58" t="s">
        <v>21362</v>
      </c>
      <c r="L4360" s="58"/>
      <c r="M4360" s="23" t="s">
        <v>21363</v>
      </c>
      <c r="N4360" s="23"/>
      <c r="O4360" s="25" t="s">
        <v>21364</v>
      </c>
      <c r="P4360" s="23" t="s">
        <v>21366</v>
      </c>
      <c r="Q4360" s="25" t="s">
        <v>21365</v>
      </c>
      <c r="R4360" s="58" t="s">
        <v>21367</v>
      </c>
      <c r="S4360" s="23" t="s">
        <v>21368</v>
      </c>
      <c r="T4360" s="23"/>
      <c r="U4360" s="25" t="s">
        <v>21369</v>
      </c>
      <c r="V4360" s="23" t="s">
        <v>21359</v>
      </c>
      <c r="W4360" s="25" t="s">
        <v>21370</v>
      </c>
      <c r="X4360" s="58" t="s">
        <v>21362</v>
      </c>
      <c r="Y4360" s="23" t="s">
        <v>21363</v>
      </c>
      <c r="Z4360" s="23"/>
      <c r="AA4360" s="33">
        <v>5</v>
      </c>
      <c r="AB4360" s="295" t="str">
        <f t="shared" si="360"/>
        <v>年間</v>
      </c>
      <c r="AC4360" s="268"/>
      <c r="AD4360" s="23">
        <v>1</v>
      </c>
      <c r="AE4360" s="134">
        <v>108000</v>
      </c>
      <c r="AF4360" s="26">
        <f t="shared" si="361"/>
        <v>108000</v>
      </c>
      <c r="AG4360" s="27">
        <v>43344</v>
      </c>
      <c r="AH4360" s="168">
        <v>43466</v>
      </c>
      <c r="AI4360" s="29" t="str">
        <f t="shared" si="362"/>
        <v>～</v>
      </c>
      <c r="AJ4360" s="178">
        <f t="shared" si="363"/>
        <v>45291</v>
      </c>
      <c r="AK4360" s="23" t="s">
        <v>21082</v>
      </c>
      <c r="AL4360" s="23" t="s">
        <v>21426</v>
      </c>
      <c r="AM4360" s="35">
        <v>43466</v>
      </c>
      <c r="AN4360" s="408" t="str">
        <f>IF($AA4360-data!$G$1=0,"　",IF(AK4360=0,"　",VLOOKUP($AK4360,data!$A$1:$H$264,8,FALSE)))</f>
        <v>消耗部品交換対象</v>
      </c>
      <c r="AO4360" s="35"/>
      <c r="AP4360" s="134" t="s">
        <v>21078</v>
      </c>
      <c r="AQ4360" s="264">
        <f t="shared" si="357"/>
        <v>44531</v>
      </c>
    </row>
    <row r="4361" spans="1:43" ht="24.75" customHeight="1" x14ac:dyDescent="0.15">
      <c r="A4361" s="593">
        <v>4358</v>
      </c>
      <c r="B4361" s="23" t="s">
        <v>21081</v>
      </c>
      <c r="C4361" s="24" t="s">
        <v>21073</v>
      </c>
      <c r="D4361" s="23" t="s">
        <v>21074</v>
      </c>
      <c r="E4361" s="23" t="s">
        <v>21075</v>
      </c>
      <c r="F4361" s="24" t="s">
        <v>21076</v>
      </c>
      <c r="G4361" s="25" t="s">
        <v>21358</v>
      </c>
      <c r="H4361" s="23" t="s">
        <v>21359</v>
      </c>
      <c r="I4361" s="23" t="s">
        <v>21361</v>
      </c>
      <c r="J4361" s="25" t="s">
        <v>21360</v>
      </c>
      <c r="K4361" s="58" t="s">
        <v>21362</v>
      </c>
      <c r="L4361" s="58"/>
      <c r="M4361" s="23" t="s">
        <v>21363</v>
      </c>
      <c r="N4361" s="23"/>
      <c r="O4361" s="25" t="s">
        <v>21364</v>
      </c>
      <c r="P4361" s="23" t="s">
        <v>21366</v>
      </c>
      <c r="Q4361" s="25" t="s">
        <v>21365</v>
      </c>
      <c r="R4361" s="58" t="s">
        <v>21367</v>
      </c>
      <c r="S4361" s="23" t="s">
        <v>21368</v>
      </c>
      <c r="T4361" s="23"/>
      <c r="U4361" s="25" t="s">
        <v>21369</v>
      </c>
      <c r="V4361" s="23" t="s">
        <v>21359</v>
      </c>
      <c r="W4361" s="25" t="s">
        <v>21370</v>
      </c>
      <c r="X4361" s="58" t="s">
        <v>21362</v>
      </c>
      <c r="Y4361" s="23" t="s">
        <v>21363</v>
      </c>
      <c r="Z4361" s="23"/>
      <c r="AA4361" s="33">
        <v>5</v>
      </c>
      <c r="AB4361" s="295" t="str">
        <f t="shared" si="360"/>
        <v>年間</v>
      </c>
      <c r="AC4361" s="268"/>
      <c r="AD4361" s="23">
        <v>1</v>
      </c>
      <c r="AE4361" s="134">
        <v>108000</v>
      </c>
      <c r="AF4361" s="26">
        <f t="shared" si="361"/>
        <v>108000</v>
      </c>
      <c r="AG4361" s="27">
        <v>43344</v>
      </c>
      <c r="AH4361" s="168">
        <v>43466</v>
      </c>
      <c r="AI4361" s="29" t="str">
        <f t="shared" si="362"/>
        <v>～</v>
      </c>
      <c r="AJ4361" s="178">
        <f t="shared" si="363"/>
        <v>45291</v>
      </c>
      <c r="AK4361" s="23" t="s">
        <v>21082</v>
      </c>
      <c r="AL4361" s="23" t="s">
        <v>21427</v>
      </c>
      <c r="AM4361" s="35">
        <v>43466</v>
      </c>
      <c r="AN4361" s="408" t="str">
        <f>IF($AA4361-data!$G$1=0,"　",IF(AK4361=0,"　",VLOOKUP($AK4361,data!$A$1:$H$264,8,FALSE)))</f>
        <v>消耗部品交換対象</v>
      </c>
      <c r="AO4361" s="35"/>
      <c r="AP4361" s="134" t="s">
        <v>21078</v>
      </c>
      <c r="AQ4361" s="264">
        <f t="shared" si="357"/>
        <v>44531</v>
      </c>
    </row>
    <row r="4362" spans="1:43" ht="24.75" customHeight="1" x14ac:dyDescent="0.15">
      <c r="A4362" s="593">
        <v>4359</v>
      </c>
      <c r="B4362" s="23" t="s">
        <v>21081</v>
      </c>
      <c r="C4362" s="24" t="s">
        <v>21073</v>
      </c>
      <c r="D4362" s="23" t="s">
        <v>21074</v>
      </c>
      <c r="E4362" s="23" t="s">
        <v>21075</v>
      </c>
      <c r="F4362" s="24" t="s">
        <v>21076</v>
      </c>
      <c r="G4362" s="25" t="s">
        <v>21358</v>
      </c>
      <c r="H4362" s="23" t="s">
        <v>21359</v>
      </c>
      <c r="I4362" s="23" t="s">
        <v>21361</v>
      </c>
      <c r="J4362" s="25" t="s">
        <v>21360</v>
      </c>
      <c r="K4362" s="58" t="s">
        <v>21362</v>
      </c>
      <c r="L4362" s="58"/>
      <c r="M4362" s="23" t="s">
        <v>21363</v>
      </c>
      <c r="N4362" s="23"/>
      <c r="O4362" s="25" t="s">
        <v>21364</v>
      </c>
      <c r="P4362" s="23" t="s">
        <v>21366</v>
      </c>
      <c r="Q4362" s="25" t="s">
        <v>21365</v>
      </c>
      <c r="R4362" s="58" t="s">
        <v>21367</v>
      </c>
      <c r="S4362" s="23" t="s">
        <v>21368</v>
      </c>
      <c r="T4362" s="23"/>
      <c r="U4362" s="25" t="s">
        <v>21369</v>
      </c>
      <c r="V4362" s="23" t="s">
        <v>21359</v>
      </c>
      <c r="W4362" s="25" t="s">
        <v>21370</v>
      </c>
      <c r="X4362" s="58" t="s">
        <v>21362</v>
      </c>
      <c r="Y4362" s="23" t="s">
        <v>21363</v>
      </c>
      <c r="Z4362" s="23"/>
      <c r="AA4362" s="33">
        <v>5</v>
      </c>
      <c r="AB4362" s="295" t="str">
        <f t="shared" si="360"/>
        <v>年間</v>
      </c>
      <c r="AC4362" s="268"/>
      <c r="AD4362" s="23">
        <v>1</v>
      </c>
      <c r="AE4362" s="134">
        <v>108000</v>
      </c>
      <c r="AF4362" s="26">
        <f t="shared" si="361"/>
        <v>108000</v>
      </c>
      <c r="AG4362" s="27">
        <v>43344</v>
      </c>
      <c r="AH4362" s="168">
        <v>43466</v>
      </c>
      <c r="AI4362" s="29" t="str">
        <f t="shared" si="362"/>
        <v>～</v>
      </c>
      <c r="AJ4362" s="178">
        <f t="shared" si="363"/>
        <v>45291</v>
      </c>
      <c r="AK4362" s="23" t="s">
        <v>21082</v>
      </c>
      <c r="AL4362" s="23" t="s">
        <v>21428</v>
      </c>
      <c r="AM4362" s="35">
        <v>43466</v>
      </c>
      <c r="AN4362" s="408" t="str">
        <f>IF($AA4362-data!$G$1=0,"　",IF(AK4362=0,"　",VLOOKUP($AK4362,data!$A$1:$H$264,8,FALSE)))</f>
        <v>消耗部品交換対象</v>
      </c>
      <c r="AO4362" s="35"/>
      <c r="AP4362" s="134" t="s">
        <v>21078</v>
      </c>
      <c r="AQ4362" s="264">
        <f t="shared" si="357"/>
        <v>44531</v>
      </c>
    </row>
    <row r="4363" spans="1:43" ht="24.75" customHeight="1" x14ac:dyDescent="0.15">
      <c r="A4363" s="593">
        <v>4360</v>
      </c>
      <c r="B4363" s="23" t="s">
        <v>21081</v>
      </c>
      <c r="C4363" s="24" t="s">
        <v>21073</v>
      </c>
      <c r="D4363" s="23" t="s">
        <v>21074</v>
      </c>
      <c r="E4363" s="23" t="s">
        <v>21075</v>
      </c>
      <c r="F4363" s="24" t="s">
        <v>21076</v>
      </c>
      <c r="G4363" s="25" t="s">
        <v>21358</v>
      </c>
      <c r="H4363" s="23" t="s">
        <v>21359</v>
      </c>
      <c r="I4363" s="23" t="s">
        <v>21361</v>
      </c>
      <c r="J4363" s="25" t="s">
        <v>21360</v>
      </c>
      <c r="K4363" s="58" t="s">
        <v>21362</v>
      </c>
      <c r="L4363" s="58"/>
      <c r="M4363" s="23" t="s">
        <v>21363</v>
      </c>
      <c r="N4363" s="23"/>
      <c r="O4363" s="25" t="s">
        <v>21364</v>
      </c>
      <c r="P4363" s="23" t="s">
        <v>21366</v>
      </c>
      <c r="Q4363" s="25" t="s">
        <v>21365</v>
      </c>
      <c r="R4363" s="58" t="s">
        <v>21367</v>
      </c>
      <c r="S4363" s="23" t="s">
        <v>21368</v>
      </c>
      <c r="T4363" s="23"/>
      <c r="U4363" s="25" t="s">
        <v>21369</v>
      </c>
      <c r="V4363" s="23" t="s">
        <v>21359</v>
      </c>
      <c r="W4363" s="25" t="s">
        <v>21370</v>
      </c>
      <c r="X4363" s="58" t="s">
        <v>21362</v>
      </c>
      <c r="Y4363" s="23" t="s">
        <v>21363</v>
      </c>
      <c r="Z4363" s="23"/>
      <c r="AA4363" s="33">
        <v>5</v>
      </c>
      <c r="AB4363" s="295" t="str">
        <f t="shared" si="360"/>
        <v>年間</v>
      </c>
      <c r="AC4363" s="268"/>
      <c r="AD4363" s="23">
        <v>1</v>
      </c>
      <c r="AE4363" s="134">
        <v>108000</v>
      </c>
      <c r="AF4363" s="26">
        <f t="shared" si="361"/>
        <v>108000</v>
      </c>
      <c r="AG4363" s="27">
        <v>43344</v>
      </c>
      <c r="AH4363" s="168">
        <v>43466</v>
      </c>
      <c r="AI4363" s="29" t="str">
        <f t="shared" si="362"/>
        <v>～</v>
      </c>
      <c r="AJ4363" s="178">
        <f t="shared" si="363"/>
        <v>45291</v>
      </c>
      <c r="AK4363" s="23" t="s">
        <v>21082</v>
      </c>
      <c r="AL4363" s="23" t="s">
        <v>21429</v>
      </c>
      <c r="AM4363" s="35">
        <v>43466</v>
      </c>
      <c r="AN4363" s="408" t="str">
        <f>IF($AA4363-data!$G$1=0,"　",IF(AK4363=0,"　",VLOOKUP($AK4363,data!$A$1:$H$264,8,FALSE)))</f>
        <v>消耗部品交換対象</v>
      </c>
      <c r="AO4363" s="35"/>
      <c r="AP4363" s="134" t="s">
        <v>21078</v>
      </c>
      <c r="AQ4363" s="264">
        <f t="shared" si="357"/>
        <v>44531</v>
      </c>
    </row>
    <row r="4364" spans="1:43" ht="24.75" customHeight="1" x14ac:dyDescent="0.15">
      <c r="A4364" s="593">
        <v>4361</v>
      </c>
      <c r="B4364" s="23" t="s">
        <v>21081</v>
      </c>
      <c r="C4364" s="24" t="s">
        <v>21073</v>
      </c>
      <c r="D4364" s="23" t="s">
        <v>21074</v>
      </c>
      <c r="E4364" s="23" t="s">
        <v>21075</v>
      </c>
      <c r="F4364" s="24" t="s">
        <v>21076</v>
      </c>
      <c r="G4364" s="25" t="s">
        <v>21358</v>
      </c>
      <c r="H4364" s="23" t="s">
        <v>21359</v>
      </c>
      <c r="I4364" s="23" t="s">
        <v>21361</v>
      </c>
      <c r="J4364" s="25" t="s">
        <v>21360</v>
      </c>
      <c r="K4364" s="58" t="s">
        <v>21362</v>
      </c>
      <c r="L4364" s="58"/>
      <c r="M4364" s="23" t="s">
        <v>21363</v>
      </c>
      <c r="N4364" s="23"/>
      <c r="O4364" s="25" t="s">
        <v>21364</v>
      </c>
      <c r="P4364" s="23" t="s">
        <v>21366</v>
      </c>
      <c r="Q4364" s="25" t="s">
        <v>21365</v>
      </c>
      <c r="R4364" s="58" t="s">
        <v>21367</v>
      </c>
      <c r="S4364" s="23" t="s">
        <v>21368</v>
      </c>
      <c r="T4364" s="23"/>
      <c r="U4364" s="25" t="s">
        <v>21369</v>
      </c>
      <c r="V4364" s="23" t="s">
        <v>21359</v>
      </c>
      <c r="W4364" s="25" t="s">
        <v>21370</v>
      </c>
      <c r="X4364" s="58" t="s">
        <v>21362</v>
      </c>
      <c r="Y4364" s="23" t="s">
        <v>21363</v>
      </c>
      <c r="Z4364" s="23"/>
      <c r="AA4364" s="33">
        <v>5</v>
      </c>
      <c r="AB4364" s="295" t="str">
        <f t="shared" si="360"/>
        <v>年間</v>
      </c>
      <c r="AC4364" s="268"/>
      <c r="AD4364" s="23">
        <v>1</v>
      </c>
      <c r="AE4364" s="134">
        <v>108000</v>
      </c>
      <c r="AF4364" s="26">
        <f t="shared" si="361"/>
        <v>108000</v>
      </c>
      <c r="AG4364" s="27">
        <v>43344</v>
      </c>
      <c r="AH4364" s="168">
        <v>43466</v>
      </c>
      <c r="AI4364" s="29" t="str">
        <f t="shared" si="362"/>
        <v>～</v>
      </c>
      <c r="AJ4364" s="178">
        <f t="shared" si="363"/>
        <v>45291</v>
      </c>
      <c r="AK4364" s="23" t="s">
        <v>21082</v>
      </c>
      <c r="AL4364" s="23" t="s">
        <v>21430</v>
      </c>
      <c r="AM4364" s="35">
        <v>43466</v>
      </c>
      <c r="AN4364" s="408" t="str">
        <f>IF($AA4364-data!$G$1=0,"　",IF(AK4364=0,"　",VLOOKUP($AK4364,data!$A$1:$H$264,8,FALSE)))</f>
        <v>消耗部品交換対象</v>
      </c>
      <c r="AO4364" s="35"/>
      <c r="AP4364" s="134" t="s">
        <v>21078</v>
      </c>
      <c r="AQ4364" s="264">
        <f t="shared" si="357"/>
        <v>44531</v>
      </c>
    </row>
    <row r="4365" spans="1:43" ht="24.75" customHeight="1" x14ac:dyDescent="0.15">
      <c r="A4365" s="593">
        <v>4362</v>
      </c>
      <c r="B4365" s="23" t="s">
        <v>21081</v>
      </c>
      <c r="C4365" s="24" t="s">
        <v>21073</v>
      </c>
      <c r="D4365" s="23" t="s">
        <v>21074</v>
      </c>
      <c r="E4365" s="23" t="s">
        <v>21075</v>
      </c>
      <c r="F4365" s="24" t="s">
        <v>21076</v>
      </c>
      <c r="G4365" s="25" t="s">
        <v>21358</v>
      </c>
      <c r="H4365" s="23" t="s">
        <v>21359</v>
      </c>
      <c r="I4365" s="23" t="s">
        <v>21361</v>
      </c>
      <c r="J4365" s="25" t="s">
        <v>21360</v>
      </c>
      <c r="K4365" s="58" t="s">
        <v>21362</v>
      </c>
      <c r="L4365" s="58"/>
      <c r="M4365" s="23" t="s">
        <v>21363</v>
      </c>
      <c r="N4365" s="23"/>
      <c r="O4365" s="25" t="s">
        <v>21364</v>
      </c>
      <c r="P4365" s="23" t="s">
        <v>21366</v>
      </c>
      <c r="Q4365" s="25" t="s">
        <v>21365</v>
      </c>
      <c r="R4365" s="58" t="s">
        <v>21367</v>
      </c>
      <c r="S4365" s="23" t="s">
        <v>21368</v>
      </c>
      <c r="T4365" s="23"/>
      <c r="U4365" s="25" t="s">
        <v>21369</v>
      </c>
      <c r="V4365" s="23" t="s">
        <v>21359</v>
      </c>
      <c r="W4365" s="25" t="s">
        <v>21370</v>
      </c>
      <c r="X4365" s="58" t="s">
        <v>21362</v>
      </c>
      <c r="Y4365" s="23" t="s">
        <v>21363</v>
      </c>
      <c r="Z4365" s="23"/>
      <c r="AA4365" s="33">
        <v>5</v>
      </c>
      <c r="AB4365" s="295" t="str">
        <f t="shared" si="360"/>
        <v>年間</v>
      </c>
      <c r="AC4365" s="268"/>
      <c r="AD4365" s="23">
        <v>1</v>
      </c>
      <c r="AE4365" s="134">
        <v>108000</v>
      </c>
      <c r="AF4365" s="26">
        <f t="shared" si="361"/>
        <v>108000</v>
      </c>
      <c r="AG4365" s="27">
        <v>43344</v>
      </c>
      <c r="AH4365" s="168">
        <v>43466</v>
      </c>
      <c r="AI4365" s="29" t="str">
        <f t="shared" si="362"/>
        <v>～</v>
      </c>
      <c r="AJ4365" s="178">
        <f t="shared" si="363"/>
        <v>45291</v>
      </c>
      <c r="AK4365" s="23" t="s">
        <v>21082</v>
      </c>
      <c r="AL4365" s="23" t="s">
        <v>21431</v>
      </c>
      <c r="AM4365" s="35">
        <v>43466</v>
      </c>
      <c r="AN4365" s="408" t="str">
        <f>IF($AA4365-data!$G$1=0,"　",IF(AK4365=0,"　",VLOOKUP($AK4365,data!$A$1:$H$264,8,FALSE)))</f>
        <v>消耗部品交換対象</v>
      </c>
      <c r="AO4365" s="35"/>
      <c r="AP4365" s="134" t="s">
        <v>21078</v>
      </c>
      <c r="AQ4365" s="264">
        <f t="shared" si="357"/>
        <v>44531</v>
      </c>
    </row>
    <row r="4366" spans="1:43" ht="24.75" customHeight="1" x14ac:dyDescent="0.15">
      <c r="A4366" s="593">
        <v>4363</v>
      </c>
      <c r="B4366" s="23" t="s">
        <v>21081</v>
      </c>
      <c r="C4366" s="24" t="s">
        <v>21073</v>
      </c>
      <c r="D4366" s="23" t="s">
        <v>21074</v>
      </c>
      <c r="E4366" s="23" t="s">
        <v>21075</v>
      </c>
      <c r="F4366" s="24" t="s">
        <v>21076</v>
      </c>
      <c r="G4366" s="25" t="s">
        <v>21358</v>
      </c>
      <c r="H4366" s="23" t="s">
        <v>21359</v>
      </c>
      <c r="I4366" s="23" t="s">
        <v>21361</v>
      </c>
      <c r="J4366" s="25" t="s">
        <v>21360</v>
      </c>
      <c r="K4366" s="58" t="s">
        <v>21362</v>
      </c>
      <c r="L4366" s="58"/>
      <c r="M4366" s="23" t="s">
        <v>21363</v>
      </c>
      <c r="N4366" s="23"/>
      <c r="O4366" s="25" t="s">
        <v>21364</v>
      </c>
      <c r="P4366" s="23" t="s">
        <v>21366</v>
      </c>
      <c r="Q4366" s="25" t="s">
        <v>21365</v>
      </c>
      <c r="R4366" s="58" t="s">
        <v>21367</v>
      </c>
      <c r="S4366" s="23" t="s">
        <v>21368</v>
      </c>
      <c r="T4366" s="23"/>
      <c r="U4366" s="25" t="s">
        <v>21369</v>
      </c>
      <c r="V4366" s="23" t="s">
        <v>21359</v>
      </c>
      <c r="W4366" s="25" t="s">
        <v>21370</v>
      </c>
      <c r="X4366" s="58" t="s">
        <v>21362</v>
      </c>
      <c r="Y4366" s="23" t="s">
        <v>21363</v>
      </c>
      <c r="Z4366" s="23"/>
      <c r="AA4366" s="33">
        <v>5</v>
      </c>
      <c r="AB4366" s="295" t="str">
        <f t="shared" si="360"/>
        <v>年間</v>
      </c>
      <c r="AC4366" s="268"/>
      <c r="AD4366" s="23">
        <v>1</v>
      </c>
      <c r="AE4366" s="134">
        <v>108000</v>
      </c>
      <c r="AF4366" s="26">
        <f t="shared" si="361"/>
        <v>108000</v>
      </c>
      <c r="AG4366" s="27">
        <v>43344</v>
      </c>
      <c r="AH4366" s="168">
        <v>43466</v>
      </c>
      <c r="AI4366" s="29" t="str">
        <f t="shared" si="362"/>
        <v>～</v>
      </c>
      <c r="AJ4366" s="178">
        <f t="shared" si="363"/>
        <v>45291</v>
      </c>
      <c r="AK4366" s="23" t="s">
        <v>21082</v>
      </c>
      <c r="AL4366" s="23" t="s">
        <v>21432</v>
      </c>
      <c r="AM4366" s="35">
        <v>43466</v>
      </c>
      <c r="AN4366" s="408" t="str">
        <f>IF($AA4366-data!$G$1=0,"　",IF(AK4366=0,"　",VLOOKUP($AK4366,data!$A$1:$H$264,8,FALSE)))</f>
        <v>消耗部品交換対象</v>
      </c>
      <c r="AO4366" s="35"/>
      <c r="AP4366" s="134" t="s">
        <v>21078</v>
      </c>
      <c r="AQ4366" s="264">
        <f t="shared" si="357"/>
        <v>44531</v>
      </c>
    </row>
    <row r="4367" spans="1:43" ht="24.75" customHeight="1" x14ac:dyDescent="0.15">
      <c r="A4367" s="593">
        <v>4364</v>
      </c>
      <c r="B4367" s="23" t="s">
        <v>21081</v>
      </c>
      <c r="C4367" s="24" t="s">
        <v>21073</v>
      </c>
      <c r="D4367" s="23" t="s">
        <v>21074</v>
      </c>
      <c r="E4367" s="23" t="s">
        <v>21075</v>
      </c>
      <c r="F4367" s="24" t="s">
        <v>21076</v>
      </c>
      <c r="G4367" s="25" t="s">
        <v>21358</v>
      </c>
      <c r="H4367" s="23" t="s">
        <v>21359</v>
      </c>
      <c r="I4367" s="23" t="s">
        <v>21361</v>
      </c>
      <c r="J4367" s="25" t="s">
        <v>21360</v>
      </c>
      <c r="K4367" s="58" t="s">
        <v>21362</v>
      </c>
      <c r="L4367" s="58"/>
      <c r="M4367" s="23" t="s">
        <v>21363</v>
      </c>
      <c r="N4367" s="23"/>
      <c r="O4367" s="25" t="s">
        <v>21364</v>
      </c>
      <c r="P4367" s="23" t="s">
        <v>21366</v>
      </c>
      <c r="Q4367" s="25" t="s">
        <v>21365</v>
      </c>
      <c r="R4367" s="58" t="s">
        <v>21367</v>
      </c>
      <c r="S4367" s="23" t="s">
        <v>21368</v>
      </c>
      <c r="T4367" s="23"/>
      <c r="U4367" s="25" t="s">
        <v>21369</v>
      </c>
      <c r="V4367" s="23" t="s">
        <v>21359</v>
      </c>
      <c r="W4367" s="25" t="s">
        <v>21370</v>
      </c>
      <c r="X4367" s="58" t="s">
        <v>21362</v>
      </c>
      <c r="Y4367" s="23" t="s">
        <v>21363</v>
      </c>
      <c r="Z4367" s="23"/>
      <c r="AA4367" s="33">
        <v>5</v>
      </c>
      <c r="AB4367" s="295" t="str">
        <f t="shared" si="360"/>
        <v>年間</v>
      </c>
      <c r="AC4367" s="268"/>
      <c r="AD4367" s="23">
        <v>1</v>
      </c>
      <c r="AE4367" s="134">
        <v>108000</v>
      </c>
      <c r="AF4367" s="26">
        <f t="shared" si="361"/>
        <v>108000</v>
      </c>
      <c r="AG4367" s="27">
        <v>43344</v>
      </c>
      <c r="AH4367" s="168">
        <v>43466</v>
      </c>
      <c r="AI4367" s="29" t="str">
        <f t="shared" si="362"/>
        <v>～</v>
      </c>
      <c r="AJ4367" s="178">
        <f t="shared" si="363"/>
        <v>45291</v>
      </c>
      <c r="AK4367" s="23" t="s">
        <v>21082</v>
      </c>
      <c r="AL4367" s="23" t="s">
        <v>21433</v>
      </c>
      <c r="AM4367" s="35">
        <v>43466</v>
      </c>
      <c r="AN4367" s="408" t="str">
        <f>IF($AA4367-data!$G$1=0,"　",IF(AK4367=0,"　",VLOOKUP($AK4367,data!$A$1:$H$264,8,FALSE)))</f>
        <v>消耗部品交換対象</v>
      </c>
      <c r="AO4367" s="35"/>
      <c r="AP4367" s="134" t="s">
        <v>21078</v>
      </c>
      <c r="AQ4367" s="264">
        <f t="shared" ref="AQ4367:AQ4373" si="364">IF(COUNTIF($AN4367,"*消耗部品交換対象*"),IF(ISBLANK($AH4367),"契約期間 未入力",EDATE($AH4367,35)),"")</f>
        <v>44531</v>
      </c>
    </row>
    <row r="4368" spans="1:43" ht="24.75" customHeight="1" x14ac:dyDescent="0.15">
      <c r="A4368" s="593">
        <v>4365</v>
      </c>
      <c r="B4368" s="23" t="s">
        <v>21081</v>
      </c>
      <c r="C4368" s="24" t="s">
        <v>21073</v>
      </c>
      <c r="D4368" s="23" t="s">
        <v>21074</v>
      </c>
      <c r="E4368" s="23" t="s">
        <v>21075</v>
      </c>
      <c r="F4368" s="24" t="s">
        <v>21076</v>
      </c>
      <c r="G4368" s="25" t="s">
        <v>21358</v>
      </c>
      <c r="H4368" s="23" t="s">
        <v>21359</v>
      </c>
      <c r="I4368" s="23" t="s">
        <v>21361</v>
      </c>
      <c r="J4368" s="25" t="s">
        <v>21360</v>
      </c>
      <c r="K4368" s="58" t="s">
        <v>21362</v>
      </c>
      <c r="L4368" s="58"/>
      <c r="M4368" s="23" t="s">
        <v>21363</v>
      </c>
      <c r="N4368" s="23"/>
      <c r="O4368" s="25" t="s">
        <v>21364</v>
      </c>
      <c r="P4368" s="23" t="s">
        <v>21366</v>
      </c>
      <c r="Q4368" s="25" t="s">
        <v>21365</v>
      </c>
      <c r="R4368" s="58" t="s">
        <v>21367</v>
      </c>
      <c r="S4368" s="23" t="s">
        <v>21368</v>
      </c>
      <c r="T4368" s="23"/>
      <c r="U4368" s="25" t="s">
        <v>21369</v>
      </c>
      <c r="V4368" s="23" t="s">
        <v>21359</v>
      </c>
      <c r="W4368" s="25" t="s">
        <v>21370</v>
      </c>
      <c r="X4368" s="58" t="s">
        <v>21362</v>
      </c>
      <c r="Y4368" s="23" t="s">
        <v>21363</v>
      </c>
      <c r="Z4368" s="23"/>
      <c r="AA4368" s="33">
        <v>5</v>
      </c>
      <c r="AB4368" s="295" t="str">
        <f t="shared" si="360"/>
        <v>年間</v>
      </c>
      <c r="AC4368" s="268"/>
      <c r="AD4368" s="23">
        <v>1</v>
      </c>
      <c r="AE4368" s="134">
        <v>108000</v>
      </c>
      <c r="AF4368" s="26">
        <f t="shared" si="361"/>
        <v>108000</v>
      </c>
      <c r="AG4368" s="27">
        <v>43344</v>
      </c>
      <c r="AH4368" s="168">
        <v>43466</v>
      </c>
      <c r="AI4368" s="29" t="str">
        <f t="shared" si="362"/>
        <v>～</v>
      </c>
      <c r="AJ4368" s="178">
        <f t="shared" si="363"/>
        <v>45291</v>
      </c>
      <c r="AK4368" s="23" t="s">
        <v>21082</v>
      </c>
      <c r="AL4368" s="23" t="s">
        <v>21434</v>
      </c>
      <c r="AM4368" s="35">
        <v>43466</v>
      </c>
      <c r="AN4368" s="408" t="str">
        <f>IF($AA4368-data!$G$1=0,"　",IF(AK4368=0,"　",VLOOKUP($AK4368,data!$A$1:$H$264,8,FALSE)))</f>
        <v>消耗部品交換対象</v>
      </c>
      <c r="AO4368" s="35"/>
      <c r="AP4368" s="134" t="s">
        <v>21078</v>
      </c>
      <c r="AQ4368" s="264">
        <f t="shared" si="364"/>
        <v>44531</v>
      </c>
    </row>
    <row r="4369" spans="1:43" ht="24.75" customHeight="1" x14ac:dyDescent="0.15">
      <c r="A4369" s="593">
        <v>4366</v>
      </c>
      <c r="B4369" s="23" t="s">
        <v>21081</v>
      </c>
      <c r="C4369" s="24" t="s">
        <v>21073</v>
      </c>
      <c r="D4369" s="23" t="s">
        <v>21074</v>
      </c>
      <c r="E4369" s="23" t="s">
        <v>21075</v>
      </c>
      <c r="F4369" s="24" t="s">
        <v>21076</v>
      </c>
      <c r="G4369" s="25" t="s">
        <v>21358</v>
      </c>
      <c r="H4369" s="23" t="s">
        <v>21359</v>
      </c>
      <c r="I4369" s="23" t="s">
        <v>21361</v>
      </c>
      <c r="J4369" s="25" t="s">
        <v>21360</v>
      </c>
      <c r="K4369" s="58" t="s">
        <v>21362</v>
      </c>
      <c r="L4369" s="58"/>
      <c r="M4369" s="23" t="s">
        <v>21363</v>
      </c>
      <c r="N4369" s="23"/>
      <c r="O4369" s="25" t="s">
        <v>21364</v>
      </c>
      <c r="P4369" s="23" t="s">
        <v>21366</v>
      </c>
      <c r="Q4369" s="25" t="s">
        <v>21365</v>
      </c>
      <c r="R4369" s="58" t="s">
        <v>21367</v>
      </c>
      <c r="S4369" s="23" t="s">
        <v>21368</v>
      </c>
      <c r="T4369" s="23"/>
      <c r="U4369" s="25" t="s">
        <v>21369</v>
      </c>
      <c r="V4369" s="23" t="s">
        <v>21359</v>
      </c>
      <c r="W4369" s="25" t="s">
        <v>21370</v>
      </c>
      <c r="X4369" s="58" t="s">
        <v>21362</v>
      </c>
      <c r="Y4369" s="23" t="s">
        <v>21363</v>
      </c>
      <c r="Z4369" s="23"/>
      <c r="AA4369" s="33">
        <v>5</v>
      </c>
      <c r="AB4369" s="295" t="str">
        <f t="shared" si="360"/>
        <v>年間</v>
      </c>
      <c r="AC4369" s="268"/>
      <c r="AD4369" s="23">
        <v>1</v>
      </c>
      <c r="AE4369" s="134">
        <v>108000</v>
      </c>
      <c r="AF4369" s="26">
        <f t="shared" si="361"/>
        <v>108000</v>
      </c>
      <c r="AG4369" s="27">
        <v>43344</v>
      </c>
      <c r="AH4369" s="168">
        <v>43466</v>
      </c>
      <c r="AI4369" s="29" t="str">
        <f t="shared" si="362"/>
        <v>～</v>
      </c>
      <c r="AJ4369" s="178">
        <f t="shared" si="363"/>
        <v>45291</v>
      </c>
      <c r="AK4369" s="23" t="s">
        <v>21082</v>
      </c>
      <c r="AL4369" s="23" t="s">
        <v>21435</v>
      </c>
      <c r="AM4369" s="35">
        <v>43466</v>
      </c>
      <c r="AN4369" s="408" t="str">
        <f>IF($AA4369-data!$G$1=0,"　",IF(AK4369=0,"　",VLOOKUP($AK4369,data!$A$1:$H$264,8,FALSE)))</f>
        <v>消耗部品交換対象</v>
      </c>
      <c r="AO4369" s="35"/>
      <c r="AP4369" s="134" t="s">
        <v>21078</v>
      </c>
      <c r="AQ4369" s="264">
        <f t="shared" si="364"/>
        <v>44531</v>
      </c>
    </row>
    <row r="4370" spans="1:43" ht="24.75" customHeight="1" x14ac:dyDescent="0.15">
      <c r="A4370" s="593">
        <v>4367</v>
      </c>
      <c r="B4370" s="23" t="s">
        <v>21081</v>
      </c>
      <c r="C4370" s="24" t="s">
        <v>21073</v>
      </c>
      <c r="D4370" s="23" t="s">
        <v>21074</v>
      </c>
      <c r="E4370" s="23" t="s">
        <v>21075</v>
      </c>
      <c r="F4370" s="24" t="s">
        <v>21076</v>
      </c>
      <c r="G4370" s="25" t="s">
        <v>21358</v>
      </c>
      <c r="H4370" s="23" t="s">
        <v>21359</v>
      </c>
      <c r="I4370" s="23" t="s">
        <v>21361</v>
      </c>
      <c r="J4370" s="25" t="s">
        <v>21360</v>
      </c>
      <c r="K4370" s="58" t="s">
        <v>21362</v>
      </c>
      <c r="L4370" s="58"/>
      <c r="M4370" s="23" t="s">
        <v>21363</v>
      </c>
      <c r="N4370" s="23"/>
      <c r="O4370" s="25" t="s">
        <v>21364</v>
      </c>
      <c r="P4370" s="23" t="s">
        <v>21366</v>
      </c>
      <c r="Q4370" s="25" t="s">
        <v>21365</v>
      </c>
      <c r="R4370" s="58" t="s">
        <v>21367</v>
      </c>
      <c r="S4370" s="23" t="s">
        <v>21368</v>
      </c>
      <c r="T4370" s="23"/>
      <c r="U4370" s="25" t="s">
        <v>21369</v>
      </c>
      <c r="V4370" s="23" t="s">
        <v>21359</v>
      </c>
      <c r="W4370" s="25" t="s">
        <v>21370</v>
      </c>
      <c r="X4370" s="58" t="s">
        <v>21362</v>
      </c>
      <c r="Y4370" s="23" t="s">
        <v>21363</v>
      </c>
      <c r="Z4370" s="23"/>
      <c r="AA4370" s="33">
        <v>5</v>
      </c>
      <c r="AB4370" s="295" t="str">
        <f t="shared" si="360"/>
        <v>年間</v>
      </c>
      <c r="AC4370" s="268"/>
      <c r="AD4370" s="23">
        <v>1</v>
      </c>
      <c r="AE4370" s="134">
        <v>108000</v>
      </c>
      <c r="AF4370" s="26">
        <f t="shared" si="361"/>
        <v>108000</v>
      </c>
      <c r="AG4370" s="27">
        <v>43344</v>
      </c>
      <c r="AH4370" s="168">
        <v>43466</v>
      </c>
      <c r="AI4370" s="29" t="str">
        <f t="shared" si="362"/>
        <v>～</v>
      </c>
      <c r="AJ4370" s="178">
        <f t="shared" si="363"/>
        <v>45291</v>
      </c>
      <c r="AK4370" s="23" t="s">
        <v>21082</v>
      </c>
      <c r="AL4370" s="23" t="s">
        <v>21436</v>
      </c>
      <c r="AM4370" s="35">
        <v>43466</v>
      </c>
      <c r="AN4370" s="408" t="str">
        <f>IF($AA4370-data!$G$1=0,"　",IF(AK4370=0,"　",VLOOKUP($AK4370,data!$A$1:$H$264,8,FALSE)))</f>
        <v>消耗部品交換対象</v>
      </c>
      <c r="AO4370" s="35"/>
      <c r="AP4370" s="134" t="s">
        <v>21078</v>
      </c>
      <c r="AQ4370" s="264">
        <f t="shared" si="364"/>
        <v>44531</v>
      </c>
    </row>
    <row r="4371" spans="1:43" ht="24.75" customHeight="1" x14ac:dyDescent="0.15">
      <c r="A4371" s="593">
        <v>4368</v>
      </c>
      <c r="B4371" s="23" t="s">
        <v>21081</v>
      </c>
      <c r="C4371" s="24" t="s">
        <v>21073</v>
      </c>
      <c r="D4371" s="23" t="s">
        <v>21074</v>
      </c>
      <c r="E4371" s="23" t="s">
        <v>21075</v>
      </c>
      <c r="F4371" s="24" t="s">
        <v>21076</v>
      </c>
      <c r="G4371" s="25" t="s">
        <v>21358</v>
      </c>
      <c r="H4371" s="23" t="s">
        <v>21359</v>
      </c>
      <c r="I4371" s="23" t="s">
        <v>21361</v>
      </c>
      <c r="J4371" s="25" t="s">
        <v>21360</v>
      </c>
      <c r="K4371" s="58" t="s">
        <v>21362</v>
      </c>
      <c r="L4371" s="58"/>
      <c r="M4371" s="23" t="s">
        <v>21363</v>
      </c>
      <c r="N4371" s="23"/>
      <c r="O4371" s="25" t="s">
        <v>21364</v>
      </c>
      <c r="P4371" s="23" t="s">
        <v>21366</v>
      </c>
      <c r="Q4371" s="25" t="s">
        <v>21365</v>
      </c>
      <c r="R4371" s="58" t="s">
        <v>21367</v>
      </c>
      <c r="S4371" s="23" t="s">
        <v>21368</v>
      </c>
      <c r="T4371" s="23"/>
      <c r="U4371" s="25" t="s">
        <v>21369</v>
      </c>
      <c r="V4371" s="23" t="s">
        <v>21359</v>
      </c>
      <c r="W4371" s="25" t="s">
        <v>21370</v>
      </c>
      <c r="X4371" s="58" t="s">
        <v>21362</v>
      </c>
      <c r="Y4371" s="23" t="s">
        <v>21363</v>
      </c>
      <c r="Z4371" s="23"/>
      <c r="AA4371" s="33">
        <v>5</v>
      </c>
      <c r="AB4371" s="295" t="str">
        <f t="shared" si="360"/>
        <v>年間</v>
      </c>
      <c r="AC4371" s="268"/>
      <c r="AD4371" s="23">
        <v>1</v>
      </c>
      <c r="AE4371" s="134">
        <v>108000</v>
      </c>
      <c r="AF4371" s="26">
        <f t="shared" si="361"/>
        <v>108000</v>
      </c>
      <c r="AG4371" s="27">
        <v>43344</v>
      </c>
      <c r="AH4371" s="168">
        <v>43466</v>
      </c>
      <c r="AI4371" s="29" t="str">
        <f t="shared" si="362"/>
        <v>～</v>
      </c>
      <c r="AJ4371" s="178">
        <f t="shared" si="363"/>
        <v>45291</v>
      </c>
      <c r="AK4371" s="23" t="s">
        <v>21082</v>
      </c>
      <c r="AL4371" s="23" t="s">
        <v>21437</v>
      </c>
      <c r="AM4371" s="35">
        <v>43466</v>
      </c>
      <c r="AN4371" s="408" t="str">
        <f>IF($AA4371-data!$G$1=0,"　",IF(AK4371=0,"　",VLOOKUP($AK4371,data!$A$1:$H$264,8,FALSE)))</f>
        <v>消耗部品交換対象</v>
      </c>
      <c r="AO4371" s="35"/>
      <c r="AP4371" s="134" t="s">
        <v>21078</v>
      </c>
      <c r="AQ4371" s="264">
        <f t="shared" si="364"/>
        <v>44531</v>
      </c>
    </row>
    <row r="4372" spans="1:43" ht="24.75" customHeight="1" x14ac:dyDescent="0.15">
      <c r="A4372" s="593">
        <v>4369</v>
      </c>
      <c r="B4372" s="23" t="s">
        <v>21081</v>
      </c>
      <c r="C4372" s="24" t="s">
        <v>21073</v>
      </c>
      <c r="D4372" s="23" t="s">
        <v>21074</v>
      </c>
      <c r="E4372" s="23" t="s">
        <v>21075</v>
      </c>
      <c r="F4372" s="24" t="s">
        <v>21076</v>
      </c>
      <c r="G4372" s="25" t="s">
        <v>21358</v>
      </c>
      <c r="H4372" s="23" t="s">
        <v>21359</v>
      </c>
      <c r="I4372" s="23" t="s">
        <v>21361</v>
      </c>
      <c r="J4372" s="25" t="s">
        <v>21360</v>
      </c>
      <c r="K4372" s="58" t="s">
        <v>21362</v>
      </c>
      <c r="L4372" s="58"/>
      <c r="M4372" s="23" t="s">
        <v>21363</v>
      </c>
      <c r="N4372" s="23"/>
      <c r="O4372" s="25" t="s">
        <v>21364</v>
      </c>
      <c r="P4372" s="23" t="s">
        <v>21366</v>
      </c>
      <c r="Q4372" s="25" t="s">
        <v>21365</v>
      </c>
      <c r="R4372" s="58" t="s">
        <v>21367</v>
      </c>
      <c r="S4372" s="23" t="s">
        <v>21368</v>
      </c>
      <c r="T4372" s="23"/>
      <c r="U4372" s="25" t="s">
        <v>21369</v>
      </c>
      <c r="V4372" s="23" t="s">
        <v>21359</v>
      </c>
      <c r="W4372" s="25" t="s">
        <v>21370</v>
      </c>
      <c r="X4372" s="58" t="s">
        <v>21362</v>
      </c>
      <c r="Y4372" s="23" t="s">
        <v>21363</v>
      </c>
      <c r="Z4372" s="23"/>
      <c r="AA4372" s="33">
        <v>5</v>
      </c>
      <c r="AB4372" s="295" t="str">
        <f t="shared" si="360"/>
        <v>年間</v>
      </c>
      <c r="AC4372" s="268"/>
      <c r="AD4372" s="23">
        <v>1</v>
      </c>
      <c r="AE4372" s="134">
        <v>108000</v>
      </c>
      <c r="AF4372" s="26">
        <f t="shared" si="361"/>
        <v>108000</v>
      </c>
      <c r="AG4372" s="27">
        <v>43344</v>
      </c>
      <c r="AH4372" s="168">
        <v>43466</v>
      </c>
      <c r="AI4372" s="29" t="str">
        <f t="shared" si="362"/>
        <v>～</v>
      </c>
      <c r="AJ4372" s="178">
        <f t="shared" ref="AJ4372:AJ4373" si="365">IF(ISBLANK($AH4372),"",DATE(YEAR($AH4372)+$AA4372,MONTH($AH4372),DAY($AH4372)-1))</f>
        <v>45291</v>
      </c>
      <c r="AK4372" s="23" t="s">
        <v>21082</v>
      </c>
      <c r="AL4372" s="23" t="s">
        <v>21438</v>
      </c>
      <c r="AM4372" s="35">
        <v>43466</v>
      </c>
      <c r="AN4372" s="408" t="str">
        <f>IF($AA4372-data!$G$1=0,"　",IF(AK4372=0,"　",VLOOKUP($AK4372,data!$A$1:$H$264,8,FALSE)))</f>
        <v>消耗部品交換対象</v>
      </c>
      <c r="AO4372" s="35"/>
      <c r="AP4372" s="134" t="s">
        <v>21078</v>
      </c>
      <c r="AQ4372" s="264">
        <f t="shared" si="364"/>
        <v>44531</v>
      </c>
    </row>
    <row r="4373" spans="1:43" ht="24.75" customHeight="1" x14ac:dyDescent="0.15">
      <c r="A4373" s="593">
        <v>4370</v>
      </c>
      <c r="B4373" s="23" t="s">
        <v>21081</v>
      </c>
      <c r="C4373" s="24" t="s">
        <v>21073</v>
      </c>
      <c r="D4373" s="23" t="s">
        <v>21074</v>
      </c>
      <c r="E4373" s="23" t="s">
        <v>21075</v>
      </c>
      <c r="F4373" s="24" t="s">
        <v>21076</v>
      </c>
      <c r="G4373" s="25" t="s">
        <v>21358</v>
      </c>
      <c r="H4373" s="23" t="s">
        <v>21359</v>
      </c>
      <c r="I4373" s="23" t="s">
        <v>21361</v>
      </c>
      <c r="J4373" s="25" t="s">
        <v>21360</v>
      </c>
      <c r="K4373" s="58" t="s">
        <v>21362</v>
      </c>
      <c r="L4373" s="58"/>
      <c r="M4373" s="23" t="s">
        <v>21363</v>
      </c>
      <c r="N4373" s="23"/>
      <c r="O4373" s="25" t="s">
        <v>21364</v>
      </c>
      <c r="P4373" s="23" t="s">
        <v>21366</v>
      </c>
      <c r="Q4373" s="25" t="s">
        <v>21365</v>
      </c>
      <c r="R4373" s="58" t="s">
        <v>21367</v>
      </c>
      <c r="S4373" s="23" t="s">
        <v>21368</v>
      </c>
      <c r="T4373" s="23"/>
      <c r="U4373" s="25" t="s">
        <v>21369</v>
      </c>
      <c r="V4373" s="23" t="s">
        <v>21359</v>
      </c>
      <c r="W4373" s="25" t="s">
        <v>21370</v>
      </c>
      <c r="X4373" s="58" t="s">
        <v>21362</v>
      </c>
      <c r="Y4373" s="23" t="s">
        <v>21363</v>
      </c>
      <c r="Z4373" s="23"/>
      <c r="AA4373" s="33">
        <v>5</v>
      </c>
      <c r="AB4373" s="295" t="str">
        <f t="shared" si="360"/>
        <v>年間</v>
      </c>
      <c r="AC4373" s="268"/>
      <c r="AD4373" s="23">
        <v>1</v>
      </c>
      <c r="AE4373" s="134">
        <v>108000</v>
      </c>
      <c r="AF4373" s="26">
        <f t="shared" ref="AF4373" si="366">IF(ISBLANK($AE4373),"",$AE4373*$AD4373)</f>
        <v>108000</v>
      </c>
      <c r="AG4373" s="27">
        <v>43344</v>
      </c>
      <c r="AH4373" s="168">
        <v>43466</v>
      </c>
      <c r="AI4373" s="29" t="str">
        <f t="shared" si="362"/>
        <v>～</v>
      </c>
      <c r="AJ4373" s="178">
        <f t="shared" si="365"/>
        <v>45291</v>
      </c>
      <c r="AK4373" s="23" t="s">
        <v>21082</v>
      </c>
      <c r="AL4373" s="23" t="s">
        <v>21439</v>
      </c>
      <c r="AM4373" s="35">
        <v>43466</v>
      </c>
      <c r="AN4373" s="408" t="str">
        <f>IF($AA4373-data!$G$1=0,"　",IF(AK4373=0,"　",VLOOKUP($AK4373,data!$A$1:$H$264,8,FALSE)))</f>
        <v>消耗部品交換対象</v>
      </c>
      <c r="AO4373" s="35"/>
      <c r="AP4373" s="134" t="s">
        <v>21078</v>
      </c>
      <c r="AQ4373" s="264">
        <f t="shared" si="364"/>
        <v>44531</v>
      </c>
    </row>
    <row r="4374" spans="1:43" ht="24.75" customHeight="1" x14ac:dyDescent="0.15">
      <c r="A4374" s="593">
        <v>4371</v>
      </c>
      <c r="B4374" s="23" t="s">
        <v>21083</v>
      </c>
      <c r="C4374" s="24" t="s">
        <v>21084</v>
      </c>
      <c r="D4374" s="23" t="s">
        <v>21085</v>
      </c>
      <c r="E4374" s="23" t="s">
        <v>21086</v>
      </c>
      <c r="F4374" s="24" t="s">
        <v>21087</v>
      </c>
      <c r="G4374" s="25" t="s">
        <v>21341</v>
      </c>
      <c r="H4374" s="23" t="s">
        <v>21174</v>
      </c>
      <c r="I4374" s="23" t="s">
        <v>21175</v>
      </c>
      <c r="J4374" s="25" t="s">
        <v>21176</v>
      </c>
      <c r="K4374" s="58"/>
      <c r="L4374" s="58"/>
      <c r="M4374" s="23"/>
      <c r="N4374" s="23"/>
      <c r="O4374" s="25" t="s">
        <v>21340</v>
      </c>
      <c r="P4374" s="23" t="s">
        <v>21180</v>
      </c>
      <c r="Q4374" s="25" t="s">
        <v>21181</v>
      </c>
      <c r="R4374" s="58" t="s">
        <v>21182</v>
      </c>
      <c r="S4374" s="23" t="s">
        <v>21183</v>
      </c>
      <c r="T4374" s="23"/>
      <c r="U4374" s="25" t="s">
        <v>21184</v>
      </c>
      <c r="V4374" s="23" t="s">
        <v>21185</v>
      </c>
      <c r="W4374" s="25" t="s">
        <v>21186</v>
      </c>
      <c r="X4374" s="58"/>
      <c r="Y4374" s="23" t="s">
        <v>21187</v>
      </c>
      <c r="Z4374" s="23" t="s">
        <v>21188</v>
      </c>
      <c r="AA4374" s="33">
        <v>5</v>
      </c>
      <c r="AB4374" s="295" t="str">
        <f t="shared" si="360"/>
        <v>年間</v>
      </c>
      <c r="AC4374" s="268"/>
      <c r="AD4374" s="23">
        <v>1</v>
      </c>
      <c r="AE4374" s="134">
        <v>105000</v>
      </c>
      <c r="AF4374" s="26">
        <f t="shared" ref="AF4374:AF4437" si="367">IF(ISBLANK($AE4374),"",$AE4374*$AD4374)</f>
        <v>105000</v>
      </c>
      <c r="AG4374" s="27">
        <v>43344</v>
      </c>
      <c r="AH4374" s="168">
        <v>43344</v>
      </c>
      <c r="AI4374" s="29" t="str">
        <f t="shared" ref="AI4374:AI4434" si="368">IF(ISBLANK($AH4374),"","～")</f>
        <v>～</v>
      </c>
      <c r="AJ4374" s="178">
        <f t="shared" ref="AJ4374:AJ4434" si="369">IF(ISBLANK($AH4374),"",DATE(YEAR($AH4374)+$AA4374,MONTH($AH4374),DAY($AH4374)-1))</f>
        <v>45169</v>
      </c>
      <c r="AK4374" s="23" t="s">
        <v>21338</v>
      </c>
      <c r="AL4374" s="23" t="s">
        <v>21349</v>
      </c>
      <c r="AM4374" s="35">
        <v>43344</v>
      </c>
      <c r="AN4374" s="408">
        <f>IF($AA4374-data!$G$1=0,"　",IF(AK4374=0,"　",VLOOKUP($AK4374,data!$A$1:$H$264,8,FALSE)))</f>
        <v>0</v>
      </c>
      <c r="AO4374" s="35">
        <v>43369</v>
      </c>
      <c r="AP4374" s="134" t="s">
        <v>21089</v>
      </c>
      <c r="AQ4374" s="264" t="str">
        <f t="shared" ref="AQ4374:AQ4429" si="370">IF(COUNTIF($AN4374,"*消耗部品交換対象*"),IF(ISBLANK($AH4374),"契約期間 未入力",EDATE($AH4374,35)),"")</f>
        <v/>
      </c>
    </row>
    <row r="4375" spans="1:43" ht="24.75" customHeight="1" x14ac:dyDescent="0.15">
      <c r="A4375" s="593">
        <v>4372</v>
      </c>
      <c r="B4375" s="23" t="s">
        <v>21083</v>
      </c>
      <c r="C4375" s="24" t="s">
        <v>21084</v>
      </c>
      <c r="D4375" s="23" t="s">
        <v>21085</v>
      </c>
      <c r="E4375" s="23" t="s">
        <v>21086</v>
      </c>
      <c r="F4375" s="24" t="s">
        <v>21087</v>
      </c>
      <c r="G4375" s="25" t="s">
        <v>21339</v>
      </c>
      <c r="H4375" s="23" t="s">
        <v>21174</v>
      </c>
      <c r="I4375" s="23" t="s">
        <v>21175</v>
      </c>
      <c r="J4375" s="25" t="s">
        <v>21176</v>
      </c>
      <c r="K4375" s="58"/>
      <c r="L4375" s="58"/>
      <c r="M4375" s="23"/>
      <c r="N4375" s="23"/>
      <c r="O4375" s="25" t="s">
        <v>21179</v>
      </c>
      <c r="P4375" s="23" t="s">
        <v>21180</v>
      </c>
      <c r="Q4375" s="25" t="s">
        <v>21181</v>
      </c>
      <c r="R4375" s="58" t="s">
        <v>21182</v>
      </c>
      <c r="S4375" s="23" t="s">
        <v>21183</v>
      </c>
      <c r="T4375" s="23"/>
      <c r="U4375" s="25" t="s">
        <v>21184</v>
      </c>
      <c r="V4375" s="23" t="s">
        <v>21185</v>
      </c>
      <c r="W4375" s="25" t="s">
        <v>21186</v>
      </c>
      <c r="X4375" s="58"/>
      <c r="Y4375" s="23" t="s">
        <v>21187</v>
      </c>
      <c r="Z4375" s="23" t="s">
        <v>21188</v>
      </c>
      <c r="AA4375" s="33">
        <v>5</v>
      </c>
      <c r="AB4375" s="295" t="str">
        <f t="shared" si="360"/>
        <v>年間</v>
      </c>
      <c r="AC4375" s="268"/>
      <c r="AD4375" s="23">
        <v>1</v>
      </c>
      <c r="AE4375" s="134">
        <v>105000</v>
      </c>
      <c r="AF4375" s="26">
        <f t="shared" si="367"/>
        <v>105000</v>
      </c>
      <c r="AG4375" s="27">
        <v>43344</v>
      </c>
      <c r="AH4375" s="168">
        <v>43344</v>
      </c>
      <c r="AI4375" s="29" t="str">
        <f t="shared" si="368"/>
        <v>～</v>
      </c>
      <c r="AJ4375" s="178">
        <f t="shared" si="369"/>
        <v>45169</v>
      </c>
      <c r="AK4375" s="23" t="s">
        <v>21088</v>
      </c>
      <c r="AL4375" s="23" t="s">
        <v>21350</v>
      </c>
      <c r="AM4375" s="35">
        <v>43344</v>
      </c>
      <c r="AN4375" s="408">
        <f>IF($AA4375-data!$G$1=0,"　",IF(AK4375=0,"　",VLOOKUP($AK4375,data!$A$1:$H$264,8,FALSE)))</f>
        <v>0</v>
      </c>
      <c r="AO4375" s="35">
        <v>43369</v>
      </c>
      <c r="AP4375" s="134" t="s">
        <v>21089</v>
      </c>
      <c r="AQ4375" s="264" t="str">
        <f t="shared" si="370"/>
        <v/>
      </c>
    </row>
    <row r="4376" spans="1:43" ht="24.75" customHeight="1" x14ac:dyDescent="0.15">
      <c r="A4376" s="593">
        <v>4373</v>
      </c>
      <c r="B4376" s="23" t="s">
        <v>21083</v>
      </c>
      <c r="C4376" s="24" t="s">
        <v>21084</v>
      </c>
      <c r="D4376" s="23" t="s">
        <v>21085</v>
      </c>
      <c r="E4376" s="23" t="s">
        <v>21086</v>
      </c>
      <c r="F4376" s="24" t="s">
        <v>21087</v>
      </c>
      <c r="G4376" s="25" t="s">
        <v>21173</v>
      </c>
      <c r="H4376" s="23" t="s">
        <v>21174</v>
      </c>
      <c r="I4376" s="23" t="s">
        <v>21175</v>
      </c>
      <c r="J4376" s="25" t="s">
        <v>21176</v>
      </c>
      <c r="K4376" s="58"/>
      <c r="L4376" s="58"/>
      <c r="M4376" s="23"/>
      <c r="N4376" s="23"/>
      <c r="O4376" s="25" t="s">
        <v>21179</v>
      </c>
      <c r="P4376" s="23" t="s">
        <v>21180</v>
      </c>
      <c r="Q4376" s="25" t="s">
        <v>21181</v>
      </c>
      <c r="R4376" s="58" t="s">
        <v>21182</v>
      </c>
      <c r="S4376" s="23" t="s">
        <v>21183</v>
      </c>
      <c r="T4376" s="23"/>
      <c r="U4376" s="25" t="s">
        <v>21184</v>
      </c>
      <c r="V4376" s="23" t="s">
        <v>21185</v>
      </c>
      <c r="W4376" s="25" t="s">
        <v>21186</v>
      </c>
      <c r="X4376" s="58"/>
      <c r="Y4376" s="23" t="s">
        <v>21187</v>
      </c>
      <c r="Z4376" s="23" t="s">
        <v>21188</v>
      </c>
      <c r="AA4376" s="33">
        <v>5</v>
      </c>
      <c r="AB4376" s="295" t="str">
        <f t="shared" si="360"/>
        <v>年間</v>
      </c>
      <c r="AC4376" s="268"/>
      <c r="AD4376" s="23">
        <v>1</v>
      </c>
      <c r="AE4376" s="134">
        <v>105000</v>
      </c>
      <c r="AF4376" s="26">
        <f t="shared" si="367"/>
        <v>105000</v>
      </c>
      <c r="AG4376" s="27">
        <v>43344</v>
      </c>
      <c r="AH4376" s="168">
        <v>43344</v>
      </c>
      <c r="AI4376" s="29" t="str">
        <f t="shared" si="368"/>
        <v>～</v>
      </c>
      <c r="AJ4376" s="178">
        <f t="shared" si="369"/>
        <v>45169</v>
      </c>
      <c r="AK4376" s="23" t="s">
        <v>21088</v>
      </c>
      <c r="AL4376" s="23" t="s">
        <v>21351</v>
      </c>
      <c r="AM4376" s="35">
        <v>43344</v>
      </c>
      <c r="AN4376" s="408">
        <f>IF($AA4376-data!$G$1=0,"　",IF(AK4376=0,"　",VLOOKUP($AK4376,data!$A$1:$H$264,8,FALSE)))</f>
        <v>0</v>
      </c>
      <c r="AO4376" s="35">
        <v>43369</v>
      </c>
      <c r="AP4376" s="134" t="s">
        <v>21089</v>
      </c>
      <c r="AQ4376" s="264" t="str">
        <f t="shared" si="370"/>
        <v/>
      </c>
    </row>
    <row r="4377" spans="1:43" ht="24.75" customHeight="1" x14ac:dyDescent="0.15">
      <c r="A4377" s="593">
        <v>4374</v>
      </c>
      <c r="B4377" s="23" t="s">
        <v>21090</v>
      </c>
      <c r="C4377" s="24" t="s">
        <v>21084</v>
      </c>
      <c r="D4377" s="23" t="s">
        <v>21085</v>
      </c>
      <c r="E4377" s="23" t="s">
        <v>21086</v>
      </c>
      <c r="F4377" s="24" t="s">
        <v>21087</v>
      </c>
      <c r="G4377" s="25" t="s">
        <v>21173</v>
      </c>
      <c r="H4377" s="23" t="s">
        <v>21174</v>
      </c>
      <c r="I4377" s="23" t="s">
        <v>21175</v>
      </c>
      <c r="J4377" s="25" t="s">
        <v>21176</v>
      </c>
      <c r="K4377" s="58"/>
      <c r="L4377" s="58"/>
      <c r="M4377" s="23"/>
      <c r="N4377" s="23"/>
      <c r="O4377" s="25" t="s">
        <v>21179</v>
      </c>
      <c r="P4377" s="23" t="s">
        <v>21180</v>
      </c>
      <c r="Q4377" s="25" t="s">
        <v>21181</v>
      </c>
      <c r="R4377" s="58" t="s">
        <v>21182</v>
      </c>
      <c r="S4377" s="23" t="s">
        <v>21183</v>
      </c>
      <c r="T4377" s="23"/>
      <c r="U4377" s="25" t="s">
        <v>21184</v>
      </c>
      <c r="V4377" s="23" t="s">
        <v>21185</v>
      </c>
      <c r="W4377" s="25" t="s">
        <v>21186</v>
      </c>
      <c r="X4377" s="58"/>
      <c r="Y4377" s="23" t="s">
        <v>21187</v>
      </c>
      <c r="Z4377" s="23" t="s">
        <v>21188</v>
      </c>
      <c r="AA4377" s="33">
        <v>5</v>
      </c>
      <c r="AB4377" s="295" t="str">
        <f t="shared" si="360"/>
        <v>年間</v>
      </c>
      <c r="AC4377" s="268"/>
      <c r="AD4377" s="23">
        <v>1</v>
      </c>
      <c r="AE4377" s="134">
        <v>214200</v>
      </c>
      <c r="AF4377" s="26">
        <f t="shared" si="367"/>
        <v>214200</v>
      </c>
      <c r="AG4377" s="27">
        <v>43344</v>
      </c>
      <c r="AH4377" s="168">
        <v>43344</v>
      </c>
      <c r="AI4377" s="29" t="str">
        <f t="shared" si="368"/>
        <v>～</v>
      </c>
      <c r="AJ4377" s="178">
        <f t="shared" si="369"/>
        <v>45169</v>
      </c>
      <c r="AK4377" s="23" t="s">
        <v>19170</v>
      </c>
      <c r="AL4377" s="23" t="s">
        <v>21337</v>
      </c>
      <c r="AM4377" s="35">
        <v>43344</v>
      </c>
      <c r="AN4377" s="408" t="str">
        <f>IF($AA4377-data!$G$1=0,"　",IF(AK4377=0,"　",VLOOKUP($AK4377,data!$A$1:$H$264,8,FALSE)))</f>
        <v>消耗部品交換対象</v>
      </c>
      <c r="AO4377" s="35">
        <v>43369</v>
      </c>
      <c r="AP4377" s="134" t="s">
        <v>21089</v>
      </c>
      <c r="AQ4377" s="264">
        <f t="shared" si="370"/>
        <v>44409</v>
      </c>
    </row>
    <row r="4378" spans="1:43" ht="24.75" customHeight="1" x14ac:dyDescent="0.15">
      <c r="A4378" s="593">
        <v>4375</v>
      </c>
      <c r="B4378" s="23" t="s">
        <v>21091</v>
      </c>
      <c r="C4378" s="24" t="s">
        <v>21092</v>
      </c>
      <c r="D4378" s="23" t="s">
        <v>21093</v>
      </c>
      <c r="E4378" s="23" t="s">
        <v>21094</v>
      </c>
      <c r="F4378" s="24" t="s">
        <v>21095</v>
      </c>
      <c r="G4378" s="25" t="s">
        <v>21140</v>
      </c>
      <c r="H4378" s="23" t="s">
        <v>21128</v>
      </c>
      <c r="I4378" s="23" t="s">
        <v>21133</v>
      </c>
      <c r="J4378" s="25" t="s">
        <v>21132</v>
      </c>
      <c r="K4378" s="58" t="s">
        <v>21129</v>
      </c>
      <c r="L4378" s="58"/>
      <c r="M4378" s="23" t="s">
        <v>21177</v>
      </c>
      <c r="N4378" s="23" t="s">
        <v>21178</v>
      </c>
      <c r="O4378" s="25" t="s">
        <v>21134</v>
      </c>
      <c r="P4378" s="23" t="s">
        <v>21135</v>
      </c>
      <c r="Q4378" s="25" t="s">
        <v>21136</v>
      </c>
      <c r="R4378" s="58" t="s">
        <v>21137</v>
      </c>
      <c r="S4378" s="23" t="s">
        <v>21138</v>
      </c>
      <c r="T4378" s="23" t="s">
        <v>21139</v>
      </c>
      <c r="U4378" s="25" t="s">
        <v>21140</v>
      </c>
      <c r="V4378" s="23" t="s">
        <v>21142</v>
      </c>
      <c r="W4378" s="25" t="s">
        <v>21141</v>
      </c>
      <c r="X4378" s="58" t="s">
        <v>21143</v>
      </c>
      <c r="Y4378" s="23" t="s">
        <v>21144</v>
      </c>
      <c r="Z4378" s="23" t="s">
        <v>21145</v>
      </c>
      <c r="AA4378" s="33">
        <v>4</v>
      </c>
      <c r="AB4378" s="295" t="str">
        <f t="shared" ref="AB4378:AB4441" si="371">IF(ISBLANK($AA4378),"","年間")</f>
        <v>年間</v>
      </c>
      <c r="AC4378" s="268"/>
      <c r="AD4378" s="23">
        <v>1</v>
      </c>
      <c r="AE4378" s="134">
        <v>16080</v>
      </c>
      <c r="AF4378" s="26">
        <f t="shared" si="367"/>
        <v>16080</v>
      </c>
      <c r="AG4378" s="27">
        <v>43344</v>
      </c>
      <c r="AH4378" s="168">
        <v>43475</v>
      </c>
      <c r="AI4378" s="29" t="str">
        <f t="shared" si="368"/>
        <v>～</v>
      </c>
      <c r="AJ4378" s="178">
        <f t="shared" si="369"/>
        <v>44935</v>
      </c>
      <c r="AK4378" s="23" t="s">
        <v>21150</v>
      </c>
      <c r="AL4378" s="23" t="s">
        <v>21146</v>
      </c>
      <c r="AM4378" s="35">
        <v>43475</v>
      </c>
      <c r="AN4378" s="408">
        <f>IF($AA4378-data!$G$1=0,"　",IF(AK4378=0,"　",VLOOKUP($AK4378,data!$A$1:$H$264,8,FALSE)))</f>
        <v>0</v>
      </c>
      <c r="AO4378" s="35">
        <v>43356</v>
      </c>
      <c r="AP4378" s="134" t="s">
        <v>21096</v>
      </c>
      <c r="AQ4378" s="264" t="str">
        <f t="shared" si="370"/>
        <v/>
      </c>
    </row>
    <row r="4379" spans="1:43" ht="24.75" customHeight="1" x14ac:dyDescent="0.15">
      <c r="A4379" s="593">
        <v>4376</v>
      </c>
      <c r="B4379" s="23" t="s">
        <v>21091</v>
      </c>
      <c r="C4379" s="24" t="s">
        <v>21092</v>
      </c>
      <c r="D4379" s="23" t="s">
        <v>21093</v>
      </c>
      <c r="E4379" s="23" t="s">
        <v>21094</v>
      </c>
      <c r="F4379" s="24" t="s">
        <v>21095</v>
      </c>
      <c r="G4379" s="25" t="s">
        <v>21140</v>
      </c>
      <c r="H4379" s="23" t="s">
        <v>21128</v>
      </c>
      <c r="I4379" s="23" t="s">
        <v>21133</v>
      </c>
      <c r="J4379" s="25" t="s">
        <v>21132</v>
      </c>
      <c r="K4379" s="58" t="s">
        <v>21129</v>
      </c>
      <c r="L4379" s="58"/>
      <c r="M4379" s="23" t="s">
        <v>21130</v>
      </c>
      <c r="N4379" s="23" t="s">
        <v>21131</v>
      </c>
      <c r="O4379" s="25" t="s">
        <v>21134</v>
      </c>
      <c r="P4379" s="23" t="s">
        <v>21135</v>
      </c>
      <c r="Q4379" s="25" t="s">
        <v>21136</v>
      </c>
      <c r="R4379" s="58" t="s">
        <v>21137</v>
      </c>
      <c r="S4379" s="23" t="s">
        <v>21138</v>
      </c>
      <c r="T4379" s="23" t="s">
        <v>21139</v>
      </c>
      <c r="U4379" s="25" t="s">
        <v>21140</v>
      </c>
      <c r="V4379" s="23" t="s">
        <v>21142</v>
      </c>
      <c r="W4379" s="25" t="s">
        <v>21141</v>
      </c>
      <c r="X4379" s="58" t="s">
        <v>21143</v>
      </c>
      <c r="Y4379" s="23" t="s">
        <v>21144</v>
      </c>
      <c r="Z4379" s="23" t="s">
        <v>21145</v>
      </c>
      <c r="AA4379" s="33">
        <v>4</v>
      </c>
      <c r="AB4379" s="295" t="str">
        <f t="shared" si="371"/>
        <v>年間</v>
      </c>
      <c r="AC4379" s="268"/>
      <c r="AD4379" s="23">
        <v>1</v>
      </c>
      <c r="AE4379" s="134">
        <v>16080</v>
      </c>
      <c r="AF4379" s="26">
        <f t="shared" si="367"/>
        <v>16080</v>
      </c>
      <c r="AG4379" s="27">
        <v>43344</v>
      </c>
      <c r="AH4379" s="168">
        <v>43475</v>
      </c>
      <c r="AI4379" s="29" t="str">
        <f t="shared" si="368"/>
        <v>～</v>
      </c>
      <c r="AJ4379" s="178">
        <f t="shared" si="369"/>
        <v>44935</v>
      </c>
      <c r="AK4379" s="23" t="s">
        <v>21150</v>
      </c>
      <c r="AL4379" s="23" t="s">
        <v>21147</v>
      </c>
      <c r="AM4379" s="35">
        <v>43475</v>
      </c>
      <c r="AN4379" s="408">
        <f>IF($AA4379-data!$G$1=0,"　",IF(AK4379=0,"　",VLOOKUP($AK4379,data!$A$1:$H$264,8,FALSE)))</f>
        <v>0</v>
      </c>
      <c r="AO4379" s="35">
        <v>43356</v>
      </c>
      <c r="AP4379" s="134" t="s">
        <v>21096</v>
      </c>
      <c r="AQ4379" s="264" t="str">
        <f t="shared" si="370"/>
        <v/>
      </c>
    </row>
    <row r="4380" spans="1:43" ht="24.75" customHeight="1" x14ac:dyDescent="0.15">
      <c r="A4380" s="593">
        <v>4377</v>
      </c>
      <c r="B4380" s="23" t="s">
        <v>21091</v>
      </c>
      <c r="C4380" s="24" t="s">
        <v>21092</v>
      </c>
      <c r="D4380" s="23" t="s">
        <v>21093</v>
      </c>
      <c r="E4380" s="23" t="s">
        <v>21094</v>
      </c>
      <c r="F4380" s="24" t="s">
        <v>21095</v>
      </c>
      <c r="G4380" s="25" t="s">
        <v>21127</v>
      </c>
      <c r="H4380" s="23" t="s">
        <v>21128</v>
      </c>
      <c r="I4380" s="23" t="s">
        <v>21133</v>
      </c>
      <c r="J4380" s="25" t="s">
        <v>21132</v>
      </c>
      <c r="K4380" s="58" t="s">
        <v>21129</v>
      </c>
      <c r="L4380" s="58"/>
      <c r="M4380" s="23" t="s">
        <v>21130</v>
      </c>
      <c r="N4380" s="23" t="s">
        <v>21131</v>
      </c>
      <c r="O4380" s="25" t="s">
        <v>21134</v>
      </c>
      <c r="P4380" s="23" t="s">
        <v>21135</v>
      </c>
      <c r="Q4380" s="25" t="s">
        <v>21136</v>
      </c>
      <c r="R4380" s="58" t="s">
        <v>21137</v>
      </c>
      <c r="S4380" s="23" t="s">
        <v>21138</v>
      </c>
      <c r="T4380" s="23" t="s">
        <v>21139</v>
      </c>
      <c r="U4380" s="25" t="s">
        <v>21140</v>
      </c>
      <c r="V4380" s="23" t="s">
        <v>21142</v>
      </c>
      <c r="W4380" s="25" t="s">
        <v>21141</v>
      </c>
      <c r="X4380" s="58" t="s">
        <v>21143</v>
      </c>
      <c r="Y4380" s="23" t="s">
        <v>21144</v>
      </c>
      <c r="Z4380" s="23" t="s">
        <v>21145</v>
      </c>
      <c r="AA4380" s="33">
        <v>4</v>
      </c>
      <c r="AB4380" s="295" t="str">
        <f t="shared" si="371"/>
        <v>年間</v>
      </c>
      <c r="AC4380" s="268"/>
      <c r="AD4380" s="23">
        <v>1</v>
      </c>
      <c r="AE4380" s="134">
        <v>16080</v>
      </c>
      <c r="AF4380" s="26">
        <f t="shared" si="367"/>
        <v>16080</v>
      </c>
      <c r="AG4380" s="27">
        <v>43344</v>
      </c>
      <c r="AH4380" s="168">
        <v>43475</v>
      </c>
      <c r="AI4380" s="29" t="str">
        <f t="shared" si="368"/>
        <v>～</v>
      </c>
      <c r="AJ4380" s="178">
        <f t="shared" si="369"/>
        <v>44935</v>
      </c>
      <c r="AK4380" s="23" t="s">
        <v>21150</v>
      </c>
      <c r="AL4380" s="23" t="s">
        <v>21148</v>
      </c>
      <c r="AM4380" s="35">
        <v>43475</v>
      </c>
      <c r="AN4380" s="408">
        <f>IF($AA4380-data!$G$1=0,"　",IF(AK4380=0,"　",VLOOKUP($AK4380,data!$A$1:$H$264,8,FALSE)))</f>
        <v>0</v>
      </c>
      <c r="AO4380" s="35">
        <v>43356</v>
      </c>
      <c r="AP4380" s="134" t="s">
        <v>21096</v>
      </c>
      <c r="AQ4380" s="264" t="str">
        <f t="shared" si="370"/>
        <v/>
      </c>
    </row>
    <row r="4381" spans="1:43" ht="24.75" customHeight="1" x14ac:dyDescent="0.15">
      <c r="A4381" s="593">
        <v>4378</v>
      </c>
      <c r="B4381" s="23" t="s">
        <v>21091</v>
      </c>
      <c r="C4381" s="24" t="s">
        <v>21092</v>
      </c>
      <c r="D4381" s="23" t="s">
        <v>21093</v>
      </c>
      <c r="E4381" s="23" t="s">
        <v>21094</v>
      </c>
      <c r="F4381" s="24" t="s">
        <v>21095</v>
      </c>
      <c r="G4381" s="25" t="s">
        <v>21127</v>
      </c>
      <c r="H4381" s="23" t="s">
        <v>21128</v>
      </c>
      <c r="I4381" s="23" t="s">
        <v>21133</v>
      </c>
      <c r="J4381" s="25" t="s">
        <v>21132</v>
      </c>
      <c r="K4381" s="58" t="s">
        <v>21129</v>
      </c>
      <c r="L4381" s="58"/>
      <c r="M4381" s="23" t="s">
        <v>21130</v>
      </c>
      <c r="N4381" s="23" t="s">
        <v>21131</v>
      </c>
      <c r="O4381" s="25" t="s">
        <v>21134</v>
      </c>
      <c r="P4381" s="23" t="s">
        <v>21135</v>
      </c>
      <c r="Q4381" s="25" t="s">
        <v>21136</v>
      </c>
      <c r="R4381" s="58" t="s">
        <v>21137</v>
      </c>
      <c r="S4381" s="23" t="s">
        <v>21138</v>
      </c>
      <c r="T4381" s="23" t="s">
        <v>21139</v>
      </c>
      <c r="U4381" s="25" t="s">
        <v>21140</v>
      </c>
      <c r="V4381" s="23" t="s">
        <v>21142</v>
      </c>
      <c r="W4381" s="25" t="s">
        <v>21141</v>
      </c>
      <c r="X4381" s="58" t="s">
        <v>21143</v>
      </c>
      <c r="Y4381" s="23" t="s">
        <v>21144</v>
      </c>
      <c r="Z4381" s="23" t="s">
        <v>21145</v>
      </c>
      <c r="AA4381" s="33">
        <v>4</v>
      </c>
      <c r="AB4381" s="295" t="str">
        <f t="shared" si="371"/>
        <v>年間</v>
      </c>
      <c r="AC4381" s="268"/>
      <c r="AD4381" s="23">
        <v>1</v>
      </c>
      <c r="AE4381" s="134">
        <v>16080</v>
      </c>
      <c r="AF4381" s="26">
        <f t="shared" si="367"/>
        <v>16080</v>
      </c>
      <c r="AG4381" s="27">
        <v>43344</v>
      </c>
      <c r="AH4381" s="168">
        <v>43475</v>
      </c>
      <c r="AI4381" s="29" t="str">
        <f t="shared" si="368"/>
        <v>～</v>
      </c>
      <c r="AJ4381" s="178">
        <f t="shared" si="369"/>
        <v>44935</v>
      </c>
      <c r="AK4381" s="23" t="s">
        <v>21150</v>
      </c>
      <c r="AL4381" s="23" t="s">
        <v>21149</v>
      </c>
      <c r="AM4381" s="35">
        <v>43475</v>
      </c>
      <c r="AN4381" s="408">
        <f>IF($AA4381-data!$G$1=0,"　",IF(AK4381=0,"　",VLOOKUP($AK4381,data!$A$1:$H$264,8,FALSE)))</f>
        <v>0</v>
      </c>
      <c r="AO4381" s="35">
        <v>43356</v>
      </c>
      <c r="AP4381" s="134" t="s">
        <v>21096</v>
      </c>
      <c r="AQ4381" s="264" t="str">
        <f t="shared" si="370"/>
        <v/>
      </c>
    </row>
    <row r="4382" spans="1:43" ht="24.75" customHeight="1" x14ac:dyDescent="0.15">
      <c r="A4382" s="593">
        <v>4379</v>
      </c>
      <c r="B4382" s="23" t="s">
        <v>21097</v>
      </c>
      <c r="C4382" s="24" t="s">
        <v>21102</v>
      </c>
      <c r="D4382" s="23" t="s">
        <v>21103</v>
      </c>
      <c r="E4382" s="23" t="s">
        <v>15329</v>
      </c>
      <c r="F4382" s="24" t="s">
        <v>21098</v>
      </c>
      <c r="G4382" s="25" t="s">
        <v>21099</v>
      </c>
      <c r="H4382" s="23" t="s">
        <v>21163</v>
      </c>
      <c r="I4382" s="23" t="s">
        <v>9048</v>
      </c>
      <c r="J4382" s="25" t="s">
        <v>21100</v>
      </c>
      <c r="K4382" s="58" t="s">
        <v>21101</v>
      </c>
      <c r="L4382" s="58"/>
      <c r="M4382" s="23" t="s">
        <v>21159</v>
      </c>
      <c r="N4382" s="23" t="s">
        <v>21161</v>
      </c>
      <c r="O4382" s="25" t="s">
        <v>21151</v>
      </c>
      <c r="P4382" s="23" t="s">
        <v>21152</v>
      </c>
      <c r="Q4382" s="25" t="s">
        <v>21153</v>
      </c>
      <c r="R4382" s="58" t="s">
        <v>21154</v>
      </c>
      <c r="S4382" s="23" t="s">
        <v>21155</v>
      </c>
      <c r="T4382" s="23" t="s">
        <v>21156</v>
      </c>
      <c r="U4382" s="25" t="s">
        <v>21157</v>
      </c>
      <c r="V4382" s="23" t="s">
        <v>21164</v>
      </c>
      <c r="W4382" s="25" t="s">
        <v>21158</v>
      </c>
      <c r="X4382" s="58"/>
      <c r="Y4382" s="23" t="s">
        <v>21160</v>
      </c>
      <c r="Z4382" s="23" t="s">
        <v>21162</v>
      </c>
      <c r="AA4382" s="33">
        <v>4</v>
      </c>
      <c r="AB4382" s="295" t="str">
        <f t="shared" si="371"/>
        <v>年間</v>
      </c>
      <c r="AC4382" s="268"/>
      <c r="AD4382" s="23">
        <v>1</v>
      </c>
      <c r="AE4382" s="134">
        <v>88800</v>
      </c>
      <c r="AF4382" s="26">
        <f t="shared" si="367"/>
        <v>88800</v>
      </c>
      <c r="AG4382" s="27">
        <v>43344</v>
      </c>
      <c r="AH4382" s="168">
        <v>43344</v>
      </c>
      <c r="AI4382" s="29" t="str">
        <f t="shared" si="368"/>
        <v>～</v>
      </c>
      <c r="AJ4382" s="178">
        <f t="shared" si="369"/>
        <v>44804</v>
      </c>
      <c r="AK4382" s="23" t="s">
        <v>21104</v>
      </c>
      <c r="AL4382" s="23" t="s">
        <v>21165</v>
      </c>
      <c r="AM4382" s="168">
        <v>43344</v>
      </c>
      <c r="AN4382" s="555" t="str">
        <f>IF($AA4382-data!$G$1=0,"　",IF(AK4382=0,"　",VLOOKUP($AK4382,data!$A$1:$H$264,8,FALSE)))</f>
        <v>消耗部品交換対象</v>
      </c>
      <c r="AO4382" s="35">
        <v>43361</v>
      </c>
      <c r="AP4382" s="134" t="s">
        <v>21105</v>
      </c>
      <c r="AQ4382" s="188">
        <f t="shared" si="370"/>
        <v>44409</v>
      </c>
    </row>
    <row r="4383" spans="1:43" ht="24.75" customHeight="1" x14ac:dyDescent="0.15">
      <c r="A4383" s="593">
        <v>4380</v>
      </c>
      <c r="B4383" s="23" t="s">
        <v>21166</v>
      </c>
      <c r="C4383" s="24" t="s">
        <v>21168</v>
      </c>
      <c r="D4383" s="23" t="s">
        <v>21169</v>
      </c>
      <c r="E4383" s="23" t="s">
        <v>15329</v>
      </c>
      <c r="F4383" s="24" t="s">
        <v>21098</v>
      </c>
      <c r="G4383" s="25" t="s">
        <v>21355</v>
      </c>
      <c r="H4383" s="23" t="s">
        <v>21323</v>
      </c>
      <c r="I4383" s="23" t="s">
        <v>9048</v>
      </c>
      <c r="J4383" s="25" t="s">
        <v>21324</v>
      </c>
      <c r="K4383" s="58"/>
      <c r="L4383" s="58"/>
      <c r="M4383" s="23" t="s">
        <v>21325</v>
      </c>
      <c r="N4383" s="23" t="s">
        <v>21326</v>
      </c>
      <c r="O4383" s="25" t="s">
        <v>21354</v>
      </c>
      <c r="P4383" s="23" t="s">
        <v>21329</v>
      </c>
      <c r="Q4383" s="25" t="s">
        <v>21328</v>
      </c>
      <c r="R4383" s="58" t="s">
        <v>21330</v>
      </c>
      <c r="S4383" s="23" t="s">
        <v>21331</v>
      </c>
      <c r="T4383" s="23" t="s">
        <v>21332</v>
      </c>
      <c r="U4383" s="25" t="s">
        <v>21353</v>
      </c>
      <c r="V4383" s="23" t="s">
        <v>21322</v>
      </c>
      <c r="W4383" s="25" t="s">
        <v>21333</v>
      </c>
      <c r="X4383" s="58"/>
      <c r="Y4383" s="23" t="s">
        <v>21325</v>
      </c>
      <c r="Z4383" s="23" t="s">
        <v>21326</v>
      </c>
      <c r="AA4383" s="33">
        <v>5</v>
      </c>
      <c r="AB4383" s="295" t="str">
        <f t="shared" si="371"/>
        <v>年間</v>
      </c>
      <c r="AC4383" s="268"/>
      <c r="AD4383" s="23">
        <v>1</v>
      </c>
      <c r="AE4383" s="134">
        <v>13200</v>
      </c>
      <c r="AF4383" s="26">
        <f t="shared" si="367"/>
        <v>13200</v>
      </c>
      <c r="AG4383" s="27">
        <v>43344</v>
      </c>
      <c r="AH4383" s="168">
        <v>43344</v>
      </c>
      <c r="AI4383" s="29" t="str">
        <f t="shared" si="368"/>
        <v>～</v>
      </c>
      <c r="AJ4383" s="178">
        <f t="shared" si="369"/>
        <v>45169</v>
      </c>
      <c r="AK4383" s="23" t="s">
        <v>21356</v>
      </c>
      <c r="AL4383" s="23" t="s">
        <v>21334</v>
      </c>
      <c r="AM4383" s="168">
        <v>43344</v>
      </c>
      <c r="AN4383" s="408">
        <f>IF($AA4383-data!$G$1=0,"　",IF(AK4383=0,"　",VLOOKUP($AK4383,data!$A$1:$H$264,8,FALSE)))</f>
        <v>0</v>
      </c>
      <c r="AO4383" s="35">
        <v>43369</v>
      </c>
      <c r="AP4383" s="134" t="s">
        <v>21172</v>
      </c>
      <c r="AQ4383" s="264" t="str">
        <f t="shared" si="370"/>
        <v/>
      </c>
    </row>
    <row r="4384" spans="1:43" ht="24.75" customHeight="1" x14ac:dyDescent="0.15">
      <c r="A4384" s="593">
        <v>4381</v>
      </c>
      <c r="B4384" s="23" t="s">
        <v>21166</v>
      </c>
      <c r="C4384" s="24" t="s">
        <v>21168</v>
      </c>
      <c r="D4384" s="23" t="s">
        <v>21169</v>
      </c>
      <c r="E4384" s="23" t="s">
        <v>15329</v>
      </c>
      <c r="F4384" s="24" t="s">
        <v>21098</v>
      </c>
      <c r="G4384" s="25" t="s">
        <v>21321</v>
      </c>
      <c r="H4384" s="23" t="s">
        <v>21323</v>
      </c>
      <c r="I4384" s="23" t="s">
        <v>9048</v>
      </c>
      <c r="J4384" s="25" t="s">
        <v>21324</v>
      </c>
      <c r="K4384" s="58"/>
      <c r="L4384" s="58"/>
      <c r="M4384" s="23" t="s">
        <v>21325</v>
      </c>
      <c r="N4384" s="23" t="s">
        <v>21326</v>
      </c>
      <c r="O4384" s="25" t="s">
        <v>21327</v>
      </c>
      <c r="P4384" s="23" t="s">
        <v>21329</v>
      </c>
      <c r="Q4384" s="25" t="s">
        <v>21328</v>
      </c>
      <c r="R4384" s="58" t="s">
        <v>21330</v>
      </c>
      <c r="S4384" s="23" t="s">
        <v>21331</v>
      </c>
      <c r="T4384" s="23" t="s">
        <v>21332</v>
      </c>
      <c r="U4384" s="25" t="s">
        <v>21320</v>
      </c>
      <c r="V4384" s="23" t="s">
        <v>21322</v>
      </c>
      <c r="W4384" s="25" t="s">
        <v>21333</v>
      </c>
      <c r="X4384" s="58"/>
      <c r="Y4384" s="23" t="s">
        <v>21325</v>
      </c>
      <c r="Z4384" s="23" t="s">
        <v>21326</v>
      </c>
      <c r="AA4384" s="33">
        <v>5</v>
      </c>
      <c r="AB4384" s="295" t="str">
        <f t="shared" si="371"/>
        <v>年間</v>
      </c>
      <c r="AC4384" s="268"/>
      <c r="AD4384" s="23">
        <v>1</v>
      </c>
      <c r="AE4384" s="134">
        <v>13200</v>
      </c>
      <c r="AF4384" s="26">
        <f t="shared" si="367"/>
        <v>13200</v>
      </c>
      <c r="AG4384" s="27">
        <v>43344</v>
      </c>
      <c r="AH4384" s="168">
        <v>43344</v>
      </c>
      <c r="AI4384" s="29" t="str">
        <f t="shared" si="368"/>
        <v>～</v>
      </c>
      <c r="AJ4384" s="178">
        <f t="shared" si="369"/>
        <v>45169</v>
      </c>
      <c r="AK4384" s="23" t="s">
        <v>21170</v>
      </c>
      <c r="AL4384" s="23" t="s">
        <v>21335</v>
      </c>
      <c r="AM4384" s="168">
        <v>43344</v>
      </c>
      <c r="AN4384" s="408">
        <f>IF($AA4384-data!$G$1=0,"　",IF(AK4384=0,"　",VLOOKUP($AK4384,data!$A$1:$H$264,8,FALSE)))</f>
        <v>0</v>
      </c>
      <c r="AO4384" s="35">
        <v>43369</v>
      </c>
      <c r="AP4384" s="134" t="s">
        <v>21171</v>
      </c>
      <c r="AQ4384" s="264" t="str">
        <f t="shared" si="370"/>
        <v/>
      </c>
    </row>
    <row r="4385" spans="1:43" ht="24.75" customHeight="1" x14ac:dyDescent="0.15">
      <c r="A4385" s="593">
        <v>4382</v>
      </c>
      <c r="B4385" s="23" t="s">
        <v>21167</v>
      </c>
      <c r="C4385" s="24" t="s">
        <v>21168</v>
      </c>
      <c r="D4385" s="23" t="s">
        <v>21169</v>
      </c>
      <c r="E4385" s="23" t="s">
        <v>15329</v>
      </c>
      <c r="F4385" s="24" t="s">
        <v>21098</v>
      </c>
      <c r="G4385" s="25" t="s">
        <v>21321</v>
      </c>
      <c r="H4385" s="23" t="s">
        <v>21323</v>
      </c>
      <c r="I4385" s="23" t="s">
        <v>9048</v>
      </c>
      <c r="J4385" s="25" t="s">
        <v>21324</v>
      </c>
      <c r="K4385" s="58"/>
      <c r="L4385" s="58"/>
      <c r="M4385" s="23" t="s">
        <v>21325</v>
      </c>
      <c r="N4385" s="23" t="s">
        <v>21326</v>
      </c>
      <c r="O4385" s="25" t="s">
        <v>21327</v>
      </c>
      <c r="P4385" s="23" t="s">
        <v>21329</v>
      </c>
      <c r="Q4385" s="25" t="s">
        <v>21328</v>
      </c>
      <c r="R4385" s="58" t="s">
        <v>21330</v>
      </c>
      <c r="S4385" s="23" t="s">
        <v>21331</v>
      </c>
      <c r="T4385" s="23" t="s">
        <v>21332</v>
      </c>
      <c r="U4385" s="25" t="s">
        <v>21320</v>
      </c>
      <c r="V4385" s="23" t="s">
        <v>21322</v>
      </c>
      <c r="W4385" s="25" t="s">
        <v>21333</v>
      </c>
      <c r="X4385" s="58"/>
      <c r="Y4385" s="23" t="s">
        <v>21325</v>
      </c>
      <c r="Z4385" s="23" t="s">
        <v>21326</v>
      </c>
      <c r="AA4385" s="33">
        <v>5</v>
      </c>
      <c r="AB4385" s="295" t="str">
        <f t="shared" si="371"/>
        <v>年間</v>
      </c>
      <c r="AC4385" s="268"/>
      <c r="AD4385" s="23">
        <v>1</v>
      </c>
      <c r="AE4385" s="134">
        <v>100200</v>
      </c>
      <c r="AF4385" s="26">
        <f t="shared" si="367"/>
        <v>100200</v>
      </c>
      <c r="AG4385" s="27">
        <v>43344</v>
      </c>
      <c r="AH4385" s="168">
        <v>43344</v>
      </c>
      <c r="AI4385" s="29" t="str">
        <f t="shared" si="368"/>
        <v>～</v>
      </c>
      <c r="AJ4385" s="178">
        <f t="shared" si="369"/>
        <v>45169</v>
      </c>
      <c r="AK4385" s="23" t="s">
        <v>21357</v>
      </c>
      <c r="AL4385" s="23" t="s">
        <v>21336</v>
      </c>
      <c r="AM4385" s="168">
        <v>43344</v>
      </c>
      <c r="AN4385" s="408" t="str">
        <f>IF($AA4385-data!$G$1=0,"　",IF(AK4385=0,"　",VLOOKUP($AK4385,data!$A$1:$H$264,8,FALSE)))</f>
        <v>消耗部品交換対象</v>
      </c>
      <c r="AO4385" s="35">
        <v>43369</v>
      </c>
      <c r="AP4385" s="134" t="s">
        <v>21171</v>
      </c>
      <c r="AQ4385" s="264">
        <f t="shared" si="370"/>
        <v>44409</v>
      </c>
    </row>
    <row r="4386" spans="1:43" ht="24.75" customHeight="1" x14ac:dyDescent="0.15">
      <c r="A4386" s="593">
        <v>4383</v>
      </c>
      <c r="B4386" s="23" t="s">
        <v>21190</v>
      </c>
      <c r="C4386" s="24" t="s">
        <v>2344</v>
      </c>
      <c r="D4386" s="23"/>
      <c r="E4386" s="23"/>
      <c r="F4386" s="24"/>
      <c r="G4386" s="25"/>
      <c r="H4386" s="23"/>
      <c r="I4386" s="23"/>
      <c r="J4386" s="25"/>
      <c r="K4386" s="58"/>
      <c r="L4386" s="58"/>
      <c r="M4386" s="23"/>
      <c r="N4386" s="23"/>
      <c r="O4386" s="25"/>
      <c r="P4386" s="23"/>
      <c r="Q4386" s="25"/>
      <c r="R4386" s="58"/>
      <c r="S4386" s="23"/>
      <c r="T4386" s="23"/>
      <c r="U4386" s="25"/>
      <c r="V4386" s="23"/>
      <c r="W4386" s="25"/>
      <c r="X4386" s="58"/>
      <c r="Y4386" s="23"/>
      <c r="Z4386" s="23"/>
      <c r="AA4386" s="33"/>
      <c r="AB4386" s="295" t="str">
        <f t="shared" si="371"/>
        <v/>
      </c>
      <c r="AC4386" s="268"/>
      <c r="AD4386" s="23"/>
      <c r="AE4386" s="134"/>
      <c r="AF4386" s="26" t="str">
        <f t="shared" si="367"/>
        <v/>
      </c>
      <c r="AG4386" s="27"/>
      <c r="AH4386" s="168"/>
      <c r="AI4386" s="29" t="str">
        <f t="shared" si="368"/>
        <v/>
      </c>
      <c r="AJ4386" s="178" t="str">
        <f t="shared" si="369"/>
        <v/>
      </c>
      <c r="AK4386" s="23"/>
      <c r="AL4386" s="23"/>
      <c r="AM4386" s="35"/>
      <c r="AN4386" s="408" t="str">
        <f>IF($AA4386-data!$G$1=0,"　",IF(AK4386=0,"　",VLOOKUP($AK4386,data!$A$1:$H$264,8,FALSE)))</f>
        <v>　</v>
      </c>
      <c r="AO4386" s="35"/>
      <c r="AP4386" s="134"/>
      <c r="AQ4386" s="264" t="str">
        <f t="shared" si="370"/>
        <v/>
      </c>
    </row>
    <row r="4387" spans="1:43" ht="24.75" customHeight="1" x14ac:dyDescent="0.15">
      <c r="A4387" s="593">
        <v>4384</v>
      </c>
      <c r="B4387" s="23" t="s">
        <v>21193</v>
      </c>
      <c r="C4387" s="24" t="s">
        <v>2344</v>
      </c>
      <c r="D4387" s="23"/>
      <c r="E4387" s="23"/>
      <c r="F4387" s="24"/>
      <c r="G4387" s="25"/>
      <c r="H4387" s="23"/>
      <c r="I4387" s="23"/>
      <c r="J4387" s="25"/>
      <c r="K4387" s="58"/>
      <c r="L4387" s="58"/>
      <c r="M4387" s="23"/>
      <c r="N4387" s="23"/>
      <c r="O4387" s="25"/>
      <c r="P4387" s="23"/>
      <c r="Q4387" s="25"/>
      <c r="R4387" s="58"/>
      <c r="S4387" s="23"/>
      <c r="T4387" s="23"/>
      <c r="U4387" s="25"/>
      <c r="V4387" s="23"/>
      <c r="W4387" s="25"/>
      <c r="X4387" s="58"/>
      <c r="Y4387" s="23"/>
      <c r="Z4387" s="23"/>
      <c r="AA4387" s="33"/>
      <c r="AB4387" s="295" t="str">
        <f t="shared" si="371"/>
        <v/>
      </c>
      <c r="AC4387" s="268"/>
      <c r="AD4387" s="23"/>
      <c r="AE4387" s="134"/>
      <c r="AF4387" s="26" t="str">
        <f t="shared" si="367"/>
        <v/>
      </c>
      <c r="AG4387" s="27"/>
      <c r="AH4387" s="168"/>
      <c r="AI4387" s="29" t="str">
        <f t="shared" si="368"/>
        <v/>
      </c>
      <c r="AJ4387" s="178" t="str">
        <f t="shared" si="369"/>
        <v/>
      </c>
      <c r="AK4387" s="23"/>
      <c r="AL4387" s="23"/>
      <c r="AM4387" s="35"/>
      <c r="AN4387" s="408" t="str">
        <f>IF($AA4387-data!$G$1=0,"　",IF(AK4387=0,"　",VLOOKUP($AK4387,data!$A$1:$H$264,8,FALSE)))</f>
        <v>　</v>
      </c>
      <c r="AO4387" s="35"/>
      <c r="AP4387" s="134"/>
      <c r="AQ4387" s="264" t="str">
        <f t="shared" si="370"/>
        <v/>
      </c>
    </row>
    <row r="4388" spans="1:43" ht="24.75" customHeight="1" x14ac:dyDescent="0.15">
      <c r="A4388" s="593">
        <v>4385</v>
      </c>
      <c r="B4388" s="23" t="s">
        <v>21194</v>
      </c>
      <c r="C4388" s="24" t="s">
        <v>2344</v>
      </c>
      <c r="D4388" s="23"/>
      <c r="E4388" s="23"/>
      <c r="F4388" s="24"/>
      <c r="G4388" s="25"/>
      <c r="H4388" s="23"/>
      <c r="I4388" s="23"/>
      <c r="J4388" s="25"/>
      <c r="K4388" s="58"/>
      <c r="L4388" s="58"/>
      <c r="M4388" s="23"/>
      <c r="N4388" s="23"/>
      <c r="O4388" s="25"/>
      <c r="P4388" s="23"/>
      <c r="Q4388" s="25"/>
      <c r="R4388" s="58"/>
      <c r="S4388" s="23"/>
      <c r="T4388" s="23"/>
      <c r="U4388" s="25"/>
      <c r="V4388" s="23"/>
      <c r="W4388" s="25"/>
      <c r="X4388" s="58"/>
      <c r="Y4388" s="23"/>
      <c r="Z4388" s="23"/>
      <c r="AA4388" s="33"/>
      <c r="AB4388" s="295" t="str">
        <f t="shared" si="371"/>
        <v/>
      </c>
      <c r="AC4388" s="268"/>
      <c r="AD4388" s="23"/>
      <c r="AE4388" s="134"/>
      <c r="AF4388" s="26" t="str">
        <f t="shared" si="367"/>
        <v/>
      </c>
      <c r="AG4388" s="27"/>
      <c r="AH4388" s="168"/>
      <c r="AI4388" s="29" t="str">
        <f t="shared" si="368"/>
        <v/>
      </c>
      <c r="AJ4388" s="178" t="str">
        <f t="shared" si="369"/>
        <v/>
      </c>
      <c r="AK4388" s="23"/>
      <c r="AL4388" s="23"/>
      <c r="AM4388" s="35"/>
      <c r="AN4388" s="408" t="str">
        <f>IF($AA4388-data!$G$1=0,"　",IF(AK4388=0,"　",VLOOKUP($AK4388,data!$A$1:$H$264,8,FALSE)))</f>
        <v>　</v>
      </c>
      <c r="AO4388" s="35"/>
      <c r="AP4388" s="134"/>
      <c r="AQ4388" s="264" t="str">
        <f t="shared" si="370"/>
        <v/>
      </c>
    </row>
    <row r="4389" spans="1:43" ht="24.75" customHeight="1" x14ac:dyDescent="0.15">
      <c r="A4389" s="593">
        <v>4386</v>
      </c>
      <c r="B4389" s="23" t="s">
        <v>21195</v>
      </c>
      <c r="C4389" s="24" t="s">
        <v>2344</v>
      </c>
      <c r="D4389" s="23"/>
      <c r="E4389" s="23"/>
      <c r="F4389" s="24"/>
      <c r="G4389" s="25"/>
      <c r="H4389" s="23"/>
      <c r="I4389" s="23"/>
      <c r="J4389" s="25"/>
      <c r="K4389" s="58"/>
      <c r="L4389" s="58"/>
      <c r="M4389" s="23"/>
      <c r="N4389" s="23"/>
      <c r="O4389" s="25"/>
      <c r="P4389" s="23"/>
      <c r="Q4389" s="25"/>
      <c r="R4389" s="58"/>
      <c r="S4389" s="23"/>
      <c r="T4389" s="23"/>
      <c r="U4389" s="25"/>
      <c r="V4389" s="23"/>
      <c r="W4389" s="25"/>
      <c r="X4389" s="58"/>
      <c r="Y4389" s="23"/>
      <c r="Z4389" s="23"/>
      <c r="AA4389" s="33"/>
      <c r="AB4389" s="295" t="str">
        <f t="shared" si="371"/>
        <v/>
      </c>
      <c r="AC4389" s="268"/>
      <c r="AD4389" s="23"/>
      <c r="AE4389" s="134"/>
      <c r="AF4389" s="26" t="str">
        <f t="shared" si="367"/>
        <v/>
      </c>
      <c r="AG4389" s="27"/>
      <c r="AH4389" s="168"/>
      <c r="AI4389" s="29" t="str">
        <f t="shared" si="368"/>
        <v/>
      </c>
      <c r="AJ4389" s="178" t="str">
        <f t="shared" si="369"/>
        <v/>
      </c>
      <c r="AK4389" s="23"/>
      <c r="AL4389" s="23"/>
      <c r="AM4389" s="35"/>
      <c r="AN4389" s="408" t="str">
        <f>IF($AA4389-data!$G$1=0,"　",IF(AK4389=0,"　",VLOOKUP($AK4389,data!$A$1:$H$264,8,FALSE)))</f>
        <v>　</v>
      </c>
      <c r="AO4389" s="35"/>
      <c r="AP4389" s="134"/>
      <c r="AQ4389" s="264" t="str">
        <f t="shared" si="370"/>
        <v/>
      </c>
    </row>
    <row r="4390" spans="1:43" ht="24.75" customHeight="1" x14ac:dyDescent="0.15">
      <c r="A4390" s="593">
        <v>4387</v>
      </c>
      <c r="B4390" s="23" t="s">
        <v>21342</v>
      </c>
      <c r="C4390" s="24" t="s">
        <v>21343</v>
      </c>
      <c r="D4390" s="23" t="s">
        <v>21344</v>
      </c>
      <c r="E4390" s="23" t="s">
        <v>21345</v>
      </c>
      <c r="F4390" s="24" t="s">
        <v>21346</v>
      </c>
      <c r="G4390" s="25" t="s">
        <v>21745</v>
      </c>
      <c r="H4390" s="23"/>
      <c r="I4390" s="23" t="s">
        <v>21731</v>
      </c>
      <c r="J4390" s="134" t="s">
        <v>21732</v>
      </c>
      <c r="K4390" s="134" t="s">
        <v>21733</v>
      </c>
      <c r="L4390" s="58"/>
      <c r="M4390" s="23" t="s">
        <v>21734</v>
      </c>
      <c r="N4390" s="23" t="s">
        <v>21735</v>
      </c>
      <c r="O4390" s="25"/>
      <c r="P4390" s="23"/>
      <c r="Q4390" s="25"/>
      <c r="R4390" s="58"/>
      <c r="S4390" s="23"/>
      <c r="T4390" s="23"/>
      <c r="U4390" s="25" t="s">
        <v>21736</v>
      </c>
      <c r="V4390" s="23"/>
      <c r="W4390" s="25" t="s">
        <v>21737</v>
      </c>
      <c r="X4390" s="134" t="s">
        <v>21733</v>
      </c>
      <c r="Y4390" s="23" t="s">
        <v>21734</v>
      </c>
      <c r="Z4390" s="23" t="s">
        <v>21735</v>
      </c>
      <c r="AA4390" s="33">
        <v>5</v>
      </c>
      <c r="AB4390" s="295" t="str">
        <f t="shared" si="371"/>
        <v>年間</v>
      </c>
      <c r="AC4390" s="268"/>
      <c r="AD4390" s="23">
        <v>1</v>
      </c>
      <c r="AE4390" s="134">
        <v>24960</v>
      </c>
      <c r="AF4390" s="26">
        <f t="shared" si="367"/>
        <v>24960</v>
      </c>
      <c r="AG4390" s="27">
        <v>43344</v>
      </c>
      <c r="AH4390" s="168">
        <v>43344</v>
      </c>
      <c r="AI4390" s="29" t="str">
        <f t="shared" si="368"/>
        <v>～</v>
      </c>
      <c r="AJ4390" s="178">
        <f t="shared" si="369"/>
        <v>45169</v>
      </c>
      <c r="AK4390" s="23" t="s">
        <v>17726</v>
      </c>
      <c r="AL4390" s="23" t="s">
        <v>21739</v>
      </c>
      <c r="AM4390" s="35">
        <v>43344</v>
      </c>
      <c r="AN4390" s="408">
        <f>IF($AA4390-data!$G$1=0,"　",IF(AK4390=0,"　",VLOOKUP($AK4390,data!$A$1:$H$264,8,FALSE)))</f>
        <v>0</v>
      </c>
      <c r="AO4390" s="35">
        <v>43412</v>
      </c>
      <c r="AP4390" s="134" t="s">
        <v>21348</v>
      </c>
      <c r="AQ4390" s="264" t="str">
        <f t="shared" si="370"/>
        <v/>
      </c>
    </row>
    <row r="4391" spans="1:43" ht="24.75" customHeight="1" x14ac:dyDescent="0.15">
      <c r="A4391" s="593">
        <v>4388</v>
      </c>
      <c r="B4391" s="23" t="s">
        <v>21342</v>
      </c>
      <c r="C4391" s="24" t="s">
        <v>21343</v>
      </c>
      <c r="D4391" s="23" t="s">
        <v>21344</v>
      </c>
      <c r="E4391" s="23" t="s">
        <v>21345</v>
      </c>
      <c r="F4391" s="24" t="s">
        <v>21346</v>
      </c>
      <c r="G4391" s="25" t="s">
        <v>21730</v>
      </c>
      <c r="H4391" s="23"/>
      <c r="I4391" s="23" t="s">
        <v>21731</v>
      </c>
      <c r="J4391" s="134" t="s">
        <v>21732</v>
      </c>
      <c r="K4391" s="134" t="s">
        <v>21733</v>
      </c>
      <c r="L4391" s="58"/>
      <c r="M4391" s="23" t="s">
        <v>21734</v>
      </c>
      <c r="N4391" s="23" t="s">
        <v>21735</v>
      </c>
      <c r="O4391" s="25"/>
      <c r="P4391" s="23"/>
      <c r="Q4391" s="25"/>
      <c r="R4391" s="58"/>
      <c r="S4391" s="23"/>
      <c r="T4391" s="23"/>
      <c r="U4391" s="25" t="s">
        <v>21736</v>
      </c>
      <c r="V4391" s="23"/>
      <c r="W4391" s="25" t="s">
        <v>21737</v>
      </c>
      <c r="X4391" s="134" t="s">
        <v>21733</v>
      </c>
      <c r="Y4391" s="23" t="s">
        <v>21734</v>
      </c>
      <c r="Z4391" s="23" t="s">
        <v>21735</v>
      </c>
      <c r="AA4391" s="33">
        <v>5</v>
      </c>
      <c r="AB4391" s="295" t="str">
        <f t="shared" si="371"/>
        <v>年間</v>
      </c>
      <c r="AC4391" s="268"/>
      <c r="AD4391" s="23">
        <v>1</v>
      </c>
      <c r="AE4391" s="134">
        <v>24960</v>
      </c>
      <c r="AF4391" s="26">
        <f t="shared" si="367"/>
        <v>24960</v>
      </c>
      <c r="AG4391" s="27">
        <v>43344</v>
      </c>
      <c r="AH4391" s="168">
        <v>43344</v>
      </c>
      <c r="AI4391" s="29" t="str">
        <f t="shared" si="368"/>
        <v>～</v>
      </c>
      <c r="AJ4391" s="178">
        <f t="shared" si="369"/>
        <v>45169</v>
      </c>
      <c r="AK4391" s="23" t="s">
        <v>21738</v>
      </c>
      <c r="AL4391" s="23" t="s">
        <v>21740</v>
      </c>
      <c r="AM4391" s="35">
        <v>43344</v>
      </c>
      <c r="AN4391" s="408">
        <f>IF($AA4391-data!$G$1=0,"　",IF(AK4391=0,"　",VLOOKUP($AK4391,data!$A$1:$H$264,8,FALSE)))</f>
        <v>0</v>
      </c>
      <c r="AO4391" s="35">
        <v>43412</v>
      </c>
      <c r="AP4391" s="134" t="s">
        <v>21348</v>
      </c>
      <c r="AQ4391" s="264" t="str">
        <f t="shared" si="370"/>
        <v/>
      </c>
    </row>
    <row r="4392" spans="1:43" ht="24.75" customHeight="1" x14ac:dyDescent="0.15">
      <c r="A4392" s="593">
        <v>4389</v>
      </c>
      <c r="B4392" s="23" t="s">
        <v>21342</v>
      </c>
      <c r="C4392" s="24" t="s">
        <v>21343</v>
      </c>
      <c r="D4392" s="23" t="s">
        <v>21344</v>
      </c>
      <c r="E4392" s="23" t="s">
        <v>21345</v>
      </c>
      <c r="F4392" s="24" t="s">
        <v>21346</v>
      </c>
      <c r="G4392" s="25" t="s">
        <v>21730</v>
      </c>
      <c r="H4392" s="23"/>
      <c r="I4392" s="23" t="s">
        <v>21731</v>
      </c>
      <c r="J4392" s="134" t="s">
        <v>21732</v>
      </c>
      <c r="K4392" s="134" t="s">
        <v>21733</v>
      </c>
      <c r="L4392" s="58"/>
      <c r="M4392" s="23" t="s">
        <v>21734</v>
      </c>
      <c r="N4392" s="23" t="s">
        <v>21735</v>
      </c>
      <c r="O4392" s="25"/>
      <c r="P4392" s="23"/>
      <c r="Q4392" s="25"/>
      <c r="R4392" s="58"/>
      <c r="S4392" s="23"/>
      <c r="T4392" s="23"/>
      <c r="U4392" s="25" t="s">
        <v>21736</v>
      </c>
      <c r="V4392" s="23"/>
      <c r="W4392" s="25" t="s">
        <v>21737</v>
      </c>
      <c r="X4392" s="134" t="s">
        <v>21733</v>
      </c>
      <c r="Y4392" s="23" t="s">
        <v>21734</v>
      </c>
      <c r="Z4392" s="23" t="s">
        <v>21735</v>
      </c>
      <c r="AA4392" s="33">
        <v>5</v>
      </c>
      <c r="AB4392" s="295" t="str">
        <f t="shared" si="371"/>
        <v>年間</v>
      </c>
      <c r="AC4392" s="268"/>
      <c r="AD4392" s="23">
        <v>1</v>
      </c>
      <c r="AE4392" s="134">
        <v>24960</v>
      </c>
      <c r="AF4392" s="26">
        <f t="shared" si="367"/>
        <v>24960</v>
      </c>
      <c r="AG4392" s="27">
        <v>43344</v>
      </c>
      <c r="AH4392" s="168">
        <v>43344</v>
      </c>
      <c r="AI4392" s="29" t="str">
        <f t="shared" si="368"/>
        <v>～</v>
      </c>
      <c r="AJ4392" s="178">
        <f t="shared" si="369"/>
        <v>45169</v>
      </c>
      <c r="AK4392" s="23" t="s">
        <v>21738</v>
      </c>
      <c r="AL4392" s="23" t="s">
        <v>21741</v>
      </c>
      <c r="AM4392" s="35">
        <v>43344</v>
      </c>
      <c r="AN4392" s="408">
        <f>IF($AA4392-data!$G$1=0,"　",IF(AK4392=0,"　",VLOOKUP($AK4392,data!$A$1:$H$264,8,FALSE)))</f>
        <v>0</v>
      </c>
      <c r="AO4392" s="35">
        <v>43412</v>
      </c>
      <c r="AP4392" s="134" t="s">
        <v>21348</v>
      </c>
      <c r="AQ4392" s="264" t="str">
        <f t="shared" si="370"/>
        <v/>
      </c>
    </row>
    <row r="4393" spans="1:43" ht="24.75" customHeight="1" x14ac:dyDescent="0.15">
      <c r="A4393" s="593">
        <v>4390</v>
      </c>
      <c r="B4393" s="23" t="s">
        <v>21342</v>
      </c>
      <c r="C4393" s="24" t="s">
        <v>21343</v>
      </c>
      <c r="D4393" s="23" t="s">
        <v>21344</v>
      </c>
      <c r="E4393" s="23" t="s">
        <v>21345</v>
      </c>
      <c r="F4393" s="24" t="s">
        <v>21346</v>
      </c>
      <c r="G4393" s="25" t="s">
        <v>21745</v>
      </c>
      <c r="H4393" s="23"/>
      <c r="I4393" s="23" t="s">
        <v>21731</v>
      </c>
      <c r="J4393" s="134" t="s">
        <v>21732</v>
      </c>
      <c r="K4393" s="134" t="s">
        <v>21733</v>
      </c>
      <c r="L4393" s="58"/>
      <c r="M4393" s="23" t="s">
        <v>21734</v>
      </c>
      <c r="N4393" s="23" t="s">
        <v>21735</v>
      </c>
      <c r="O4393" s="25"/>
      <c r="P4393" s="23"/>
      <c r="Q4393" s="25"/>
      <c r="R4393" s="58"/>
      <c r="S4393" s="23"/>
      <c r="T4393" s="23"/>
      <c r="U4393" s="25" t="s">
        <v>21736</v>
      </c>
      <c r="V4393" s="23"/>
      <c r="W4393" s="25" t="s">
        <v>21737</v>
      </c>
      <c r="X4393" s="134" t="s">
        <v>21733</v>
      </c>
      <c r="Y4393" s="23" t="s">
        <v>21734</v>
      </c>
      <c r="Z4393" s="23" t="s">
        <v>21735</v>
      </c>
      <c r="AA4393" s="33">
        <v>5</v>
      </c>
      <c r="AB4393" s="295" t="str">
        <f t="shared" si="371"/>
        <v>年間</v>
      </c>
      <c r="AC4393" s="268"/>
      <c r="AD4393" s="23">
        <v>1</v>
      </c>
      <c r="AE4393" s="134">
        <v>24960</v>
      </c>
      <c r="AF4393" s="26">
        <f t="shared" si="367"/>
        <v>24960</v>
      </c>
      <c r="AG4393" s="27">
        <v>43344</v>
      </c>
      <c r="AH4393" s="168">
        <v>43344</v>
      </c>
      <c r="AI4393" s="29" t="str">
        <f t="shared" si="368"/>
        <v>～</v>
      </c>
      <c r="AJ4393" s="178">
        <f t="shared" si="369"/>
        <v>45169</v>
      </c>
      <c r="AK4393" s="23" t="s">
        <v>21738</v>
      </c>
      <c r="AL4393" s="23" t="s">
        <v>21742</v>
      </c>
      <c r="AM4393" s="35">
        <v>43344</v>
      </c>
      <c r="AN4393" s="408">
        <f>IF($AA4393-data!$G$1=0,"　",IF(AK4393=0,"　",VLOOKUP($AK4393,data!$A$1:$H$264,8,FALSE)))</f>
        <v>0</v>
      </c>
      <c r="AO4393" s="35">
        <v>43412</v>
      </c>
      <c r="AP4393" s="134" t="s">
        <v>21348</v>
      </c>
      <c r="AQ4393" s="264" t="str">
        <f t="shared" si="370"/>
        <v/>
      </c>
    </row>
    <row r="4394" spans="1:43" ht="24.75" customHeight="1" x14ac:dyDescent="0.15">
      <c r="A4394" s="593">
        <v>4391</v>
      </c>
      <c r="B4394" s="23" t="s">
        <v>21342</v>
      </c>
      <c r="C4394" s="24" t="s">
        <v>21343</v>
      </c>
      <c r="D4394" s="23" t="s">
        <v>21344</v>
      </c>
      <c r="E4394" s="23" t="s">
        <v>21345</v>
      </c>
      <c r="F4394" s="24" t="s">
        <v>21346</v>
      </c>
      <c r="G4394" s="25" t="s">
        <v>21730</v>
      </c>
      <c r="H4394" s="23"/>
      <c r="I4394" s="23" t="s">
        <v>21731</v>
      </c>
      <c r="J4394" s="134" t="s">
        <v>21732</v>
      </c>
      <c r="K4394" s="134" t="s">
        <v>21733</v>
      </c>
      <c r="L4394" s="58"/>
      <c r="M4394" s="23" t="s">
        <v>21734</v>
      </c>
      <c r="N4394" s="23" t="s">
        <v>21735</v>
      </c>
      <c r="O4394" s="25"/>
      <c r="P4394" s="23"/>
      <c r="Q4394" s="25"/>
      <c r="R4394" s="58"/>
      <c r="S4394" s="23"/>
      <c r="T4394" s="23"/>
      <c r="U4394" s="25" t="s">
        <v>21736</v>
      </c>
      <c r="V4394" s="23"/>
      <c r="W4394" s="25" t="s">
        <v>21737</v>
      </c>
      <c r="X4394" s="134" t="s">
        <v>21733</v>
      </c>
      <c r="Y4394" s="23" t="s">
        <v>21734</v>
      </c>
      <c r="Z4394" s="23" t="s">
        <v>21735</v>
      </c>
      <c r="AA4394" s="33">
        <v>5</v>
      </c>
      <c r="AB4394" s="295" t="str">
        <f t="shared" si="371"/>
        <v>年間</v>
      </c>
      <c r="AC4394" s="268"/>
      <c r="AD4394" s="23">
        <v>1</v>
      </c>
      <c r="AE4394" s="134">
        <v>24960</v>
      </c>
      <c r="AF4394" s="26">
        <f t="shared" si="367"/>
        <v>24960</v>
      </c>
      <c r="AG4394" s="27">
        <v>43344</v>
      </c>
      <c r="AH4394" s="168">
        <v>43344</v>
      </c>
      <c r="AI4394" s="29" t="str">
        <f t="shared" si="368"/>
        <v>～</v>
      </c>
      <c r="AJ4394" s="178">
        <f t="shared" si="369"/>
        <v>45169</v>
      </c>
      <c r="AK4394" s="23" t="s">
        <v>21738</v>
      </c>
      <c r="AL4394" s="23" t="s">
        <v>21744</v>
      </c>
      <c r="AM4394" s="35">
        <v>43344</v>
      </c>
      <c r="AN4394" s="408">
        <f>IF($AA4394-data!$G$1=0,"　",IF(AK4394=0,"　",VLOOKUP($AK4394,data!$A$1:$H$264,8,FALSE)))</f>
        <v>0</v>
      </c>
      <c r="AO4394" s="35">
        <v>43412</v>
      </c>
      <c r="AP4394" s="134" t="s">
        <v>21348</v>
      </c>
      <c r="AQ4394" s="264" t="str">
        <f t="shared" si="370"/>
        <v/>
      </c>
    </row>
    <row r="4395" spans="1:43" ht="24.75" customHeight="1" x14ac:dyDescent="0.15">
      <c r="A4395" s="593">
        <v>4392</v>
      </c>
      <c r="B4395" s="23" t="s">
        <v>21347</v>
      </c>
      <c r="C4395" s="24" t="s">
        <v>21343</v>
      </c>
      <c r="D4395" s="23" t="s">
        <v>21344</v>
      </c>
      <c r="E4395" s="23" t="s">
        <v>21345</v>
      </c>
      <c r="F4395" s="24" t="s">
        <v>21346</v>
      </c>
      <c r="G4395" s="25" t="s">
        <v>21730</v>
      </c>
      <c r="H4395" s="23"/>
      <c r="I4395" s="23" t="s">
        <v>21731</v>
      </c>
      <c r="J4395" s="134" t="s">
        <v>21732</v>
      </c>
      <c r="K4395" s="134" t="s">
        <v>21733</v>
      </c>
      <c r="L4395" s="58"/>
      <c r="M4395" s="23" t="s">
        <v>21734</v>
      </c>
      <c r="N4395" s="23" t="s">
        <v>21735</v>
      </c>
      <c r="O4395" s="25"/>
      <c r="P4395" s="23"/>
      <c r="Q4395" s="25"/>
      <c r="R4395" s="58"/>
      <c r="S4395" s="23"/>
      <c r="T4395" s="23"/>
      <c r="U4395" s="25" t="s">
        <v>21736</v>
      </c>
      <c r="V4395" s="23"/>
      <c r="W4395" s="25" t="s">
        <v>21737</v>
      </c>
      <c r="X4395" s="134" t="s">
        <v>21733</v>
      </c>
      <c r="Y4395" s="23" t="s">
        <v>21734</v>
      </c>
      <c r="Z4395" s="23" t="s">
        <v>21735</v>
      </c>
      <c r="AA4395" s="33">
        <v>5</v>
      </c>
      <c r="AB4395" s="295" t="str">
        <f t="shared" si="371"/>
        <v>年間</v>
      </c>
      <c r="AC4395" s="268"/>
      <c r="AD4395" s="23">
        <v>1</v>
      </c>
      <c r="AE4395" s="134">
        <v>137400</v>
      </c>
      <c r="AF4395" s="26">
        <f t="shared" si="367"/>
        <v>137400</v>
      </c>
      <c r="AG4395" s="27">
        <v>43344</v>
      </c>
      <c r="AH4395" s="168">
        <v>43344</v>
      </c>
      <c r="AI4395" s="29" t="str">
        <f t="shared" si="368"/>
        <v>～</v>
      </c>
      <c r="AJ4395" s="178">
        <f t="shared" si="369"/>
        <v>45169</v>
      </c>
      <c r="AK4395" s="23" t="s">
        <v>19183</v>
      </c>
      <c r="AL4395" s="23" t="s">
        <v>21743</v>
      </c>
      <c r="AM4395" s="35">
        <v>43344</v>
      </c>
      <c r="AN4395" s="408" t="str">
        <f>IF($AA4395-data!$G$1=0,"　",IF(AK4395=0,"　",VLOOKUP($AK4395,data!$A$1:$H$264,8,FALSE)))</f>
        <v>消耗部品交換対象</v>
      </c>
      <c r="AO4395" s="35">
        <v>43412</v>
      </c>
      <c r="AP4395" s="134" t="s">
        <v>21348</v>
      </c>
      <c r="AQ4395" s="264">
        <f t="shared" si="370"/>
        <v>44409</v>
      </c>
    </row>
    <row r="4396" spans="1:43" ht="24.75" customHeight="1" x14ac:dyDescent="0.15">
      <c r="A4396" s="593">
        <v>4393</v>
      </c>
      <c r="B4396" s="23" t="s">
        <v>21462</v>
      </c>
      <c r="C4396" s="24" t="s">
        <v>2344</v>
      </c>
      <c r="D4396" s="23"/>
      <c r="E4396" s="23"/>
      <c r="F4396" s="24"/>
      <c r="G4396" s="25"/>
      <c r="H4396" s="23"/>
      <c r="I4396" s="23"/>
      <c r="J4396" s="25"/>
      <c r="K4396" s="58"/>
      <c r="L4396" s="58"/>
      <c r="M4396" s="23"/>
      <c r="N4396" s="23"/>
      <c r="O4396" s="25"/>
      <c r="P4396" s="23"/>
      <c r="Q4396" s="25"/>
      <c r="R4396" s="58"/>
      <c r="S4396" s="23"/>
      <c r="T4396" s="23"/>
      <c r="U4396" s="25"/>
      <c r="V4396" s="23"/>
      <c r="W4396" s="25"/>
      <c r="X4396" s="58"/>
      <c r="Y4396" s="23"/>
      <c r="Z4396" s="23"/>
      <c r="AA4396" s="33"/>
      <c r="AB4396" s="295" t="str">
        <f t="shared" si="371"/>
        <v/>
      </c>
      <c r="AC4396" s="268"/>
      <c r="AD4396" s="23"/>
      <c r="AE4396" s="134"/>
      <c r="AF4396" s="26" t="str">
        <f t="shared" si="367"/>
        <v/>
      </c>
      <c r="AG4396" s="27"/>
      <c r="AH4396" s="168"/>
      <c r="AI4396" s="29" t="str">
        <f t="shared" si="368"/>
        <v/>
      </c>
      <c r="AJ4396" s="178" t="str">
        <f t="shared" si="369"/>
        <v/>
      </c>
      <c r="AK4396" s="23"/>
      <c r="AL4396" s="23"/>
      <c r="AM4396" s="35"/>
      <c r="AN4396" s="408" t="str">
        <f>IF($AA4396-data!$G$1=0,"　",IF(AK4396=0,"　",VLOOKUP($AK4396,data!$A$1:$H$264,8,FALSE)))</f>
        <v>　</v>
      </c>
      <c r="AO4396" s="35"/>
      <c r="AP4396" s="134"/>
      <c r="AQ4396" s="264" t="str">
        <f t="shared" si="370"/>
        <v/>
      </c>
    </row>
    <row r="4397" spans="1:43" ht="24.75" customHeight="1" x14ac:dyDescent="0.15">
      <c r="A4397" s="593">
        <v>4394</v>
      </c>
      <c r="B4397" s="23" t="s">
        <v>21463</v>
      </c>
      <c r="C4397" s="24" t="s">
        <v>2344</v>
      </c>
      <c r="D4397" s="23"/>
      <c r="E4397" s="23"/>
      <c r="F4397" s="24"/>
      <c r="G4397" s="25"/>
      <c r="H4397" s="23"/>
      <c r="I4397" s="23"/>
      <c r="J4397" s="25"/>
      <c r="K4397" s="58"/>
      <c r="L4397" s="58"/>
      <c r="M4397" s="23"/>
      <c r="N4397" s="23"/>
      <c r="O4397" s="25"/>
      <c r="P4397" s="23"/>
      <c r="Q4397" s="25"/>
      <c r="R4397" s="58"/>
      <c r="S4397" s="23"/>
      <c r="T4397" s="23"/>
      <c r="U4397" s="25"/>
      <c r="V4397" s="23"/>
      <c r="W4397" s="25"/>
      <c r="X4397" s="58"/>
      <c r="Y4397" s="23"/>
      <c r="Z4397" s="23"/>
      <c r="AA4397" s="33"/>
      <c r="AB4397" s="295" t="str">
        <f t="shared" si="371"/>
        <v/>
      </c>
      <c r="AC4397" s="268"/>
      <c r="AD4397" s="23"/>
      <c r="AE4397" s="134"/>
      <c r="AF4397" s="26" t="str">
        <f t="shared" si="367"/>
        <v/>
      </c>
      <c r="AG4397" s="27"/>
      <c r="AH4397" s="168"/>
      <c r="AI4397" s="29" t="str">
        <f t="shared" si="368"/>
        <v/>
      </c>
      <c r="AJ4397" s="178" t="str">
        <f t="shared" si="369"/>
        <v/>
      </c>
      <c r="AK4397" s="23"/>
      <c r="AL4397" s="23"/>
      <c r="AM4397" s="35"/>
      <c r="AN4397" s="408" t="str">
        <f>IF($AA4397-data!$G$1=0,"　",IF(AK4397=0,"　",VLOOKUP($AK4397,data!$A$1:$H$264,8,FALSE)))</f>
        <v>　</v>
      </c>
      <c r="AO4397" s="35"/>
      <c r="AP4397" s="134"/>
      <c r="AQ4397" s="264" t="str">
        <f t="shared" si="370"/>
        <v/>
      </c>
    </row>
    <row r="4398" spans="1:43" ht="24.75" customHeight="1" x14ac:dyDescent="0.15">
      <c r="A4398" s="593">
        <v>4395</v>
      </c>
      <c r="B4398" s="23" t="s">
        <v>21507</v>
      </c>
      <c r="C4398" s="24" t="s">
        <v>2344</v>
      </c>
      <c r="D4398" s="23"/>
      <c r="E4398" s="23"/>
      <c r="F4398" s="24"/>
      <c r="G4398" s="25"/>
      <c r="H4398" s="23"/>
      <c r="I4398" s="23"/>
      <c r="J4398" s="25"/>
      <c r="K4398" s="58"/>
      <c r="L4398" s="58"/>
      <c r="M4398" s="23"/>
      <c r="N4398" s="23"/>
      <c r="O4398" s="25"/>
      <c r="P4398" s="23"/>
      <c r="Q4398" s="25"/>
      <c r="R4398" s="58"/>
      <c r="S4398" s="23"/>
      <c r="T4398" s="23"/>
      <c r="U4398" s="25"/>
      <c r="V4398" s="23"/>
      <c r="W4398" s="25"/>
      <c r="X4398" s="58"/>
      <c r="Y4398" s="23"/>
      <c r="Z4398" s="23"/>
      <c r="AA4398" s="33"/>
      <c r="AB4398" s="295" t="str">
        <f t="shared" si="371"/>
        <v/>
      </c>
      <c r="AC4398" s="268"/>
      <c r="AD4398" s="23"/>
      <c r="AE4398" s="134"/>
      <c r="AF4398" s="26" t="str">
        <f t="shared" si="367"/>
        <v/>
      </c>
      <c r="AG4398" s="27"/>
      <c r="AH4398" s="168"/>
      <c r="AI4398" s="29" t="str">
        <f t="shared" si="368"/>
        <v/>
      </c>
      <c r="AJ4398" s="178" t="str">
        <f t="shared" si="369"/>
        <v/>
      </c>
      <c r="AK4398" s="23"/>
      <c r="AL4398" s="23"/>
      <c r="AM4398" s="35"/>
      <c r="AN4398" s="408" t="str">
        <f>IF($AA4398-data!$G$1=0,"　",IF(AK4398=0,"　",VLOOKUP($AK4398,data!$A$1:$H$264,8,FALSE)))</f>
        <v>　</v>
      </c>
      <c r="AO4398" s="35"/>
      <c r="AP4398" s="134"/>
      <c r="AQ4398" s="264" t="str">
        <f t="shared" si="370"/>
        <v/>
      </c>
    </row>
    <row r="4399" spans="1:43" ht="24.75" customHeight="1" x14ac:dyDescent="0.15">
      <c r="A4399" s="593">
        <v>4396</v>
      </c>
      <c r="B4399" s="23" t="s">
        <v>21552</v>
      </c>
      <c r="C4399" s="24" t="s">
        <v>2344</v>
      </c>
      <c r="D4399" s="23"/>
      <c r="E4399" s="23"/>
      <c r="F4399" s="24"/>
      <c r="G4399" s="25"/>
      <c r="H4399" s="23"/>
      <c r="I4399" s="23"/>
      <c r="J4399" s="25"/>
      <c r="K4399" s="58"/>
      <c r="L4399" s="58"/>
      <c r="M4399" s="23"/>
      <c r="N4399" s="23"/>
      <c r="O4399" s="25"/>
      <c r="P4399" s="23"/>
      <c r="Q4399" s="25"/>
      <c r="R4399" s="58"/>
      <c r="S4399" s="23"/>
      <c r="T4399" s="23"/>
      <c r="U4399" s="25"/>
      <c r="V4399" s="23"/>
      <c r="W4399" s="25"/>
      <c r="X4399" s="58"/>
      <c r="Y4399" s="23"/>
      <c r="Z4399" s="23"/>
      <c r="AA4399" s="33"/>
      <c r="AB4399" s="295" t="str">
        <f t="shared" si="371"/>
        <v/>
      </c>
      <c r="AC4399" s="268"/>
      <c r="AD4399" s="23"/>
      <c r="AE4399" s="134"/>
      <c r="AF4399" s="26" t="str">
        <f t="shared" si="367"/>
        <v/>
      </c>
      <c r="AG4399" s="27"/>
      <c r="AH4399" s="168"/>
      <c r="AI4399" s="29" t="str">
        <f t="shared" si="368"/>
        <v/>
      </c>
      <c r="AJ4399" s="178" t="str">
        <f t="shared" si="369"/>
        <v/>
      </c>
      <c r="AK4399" s="23"/>
      <c r="AL4399" s="23"/>
      <c r="AM4399" s="35"/>
      <c r="AN4399" s="408" t="str">
        <f>IF($AA4399-data!$G$1=0,"　",IF(AK4399=0,"　",VLOOKUP($AK4399,data!$A$1:$H$264,8,FALSE)))</f>
        <v>　</v>
      </c>
      <c r="AO4399" s="35"/>
      <c r="AP4399" s="134"/>
      <c r="AQ4399" s="264" t="str">
        <f t="shared" si="370"/>
        <v/>
      </c>
    </row>
    <row r="4400" spans="1:43" ht="24.75" customHeight="1" x14ac:dyDescent="0.15">
      <c r="A4400" s="593">
        <v>4397</v>
      </c>
      <c r="B4400" s="23" t="s">
        <v>21571</v>
      </c>
      <c r="C4400" s="24" t="s">
        <v>21572</v>
      </c>
      <c r="D4400" s="23" t="s">
        <v>21573</v>
      </c>
      <c r="E4400" s="23" t="s">
        <v>21575</v>
      </c>
      <c r="F4400" s="24" t="s">
        <v>21576</v>
      </c>
      <c r="G4400" s="25" t="s">
        <v>21586</v>
      </c>
      <c r="H4400" s="23" t="s">
        <v>21587</v>
      </c>
      <c r="I4400" s="23" t="s">
        <v>21589</v>
      </c>
      <c r="J4400" s="25" t="s">
        <v>21588</v>
      </c>
      <c r="K4400" s="58"/>
      <c r="L4400" s="58"/>
      <c r="M4400" s="23" t="s">
        <v>21590</v>
      </c>
      <c r="N4400" s="23"/>
      <c r="O4400" s="25" t="s">
        <v>21591</v>
      </c>
      <c r="P4400" s="23" t="s">
        <v>21593</v>
      </c>
      <c r="Q4400" s="25" t="s">
        <v>21592</v>
      </c>
      <c r="R4400" s="58" t="s">
        <v>21594</v>
      </c>
      <c r="S4400" s="23" t="s">
        <v>21595</v>
      </c>
      <c r="T4400" s="23" t="s">
        <v>21596</v>
      </c>
      <c r="U4400" s="25" t="s">
        <v>21597</v>
      </c>
      <c r="V4400" s="23" t="s">
        <v>21598</v>
      </c>
      <c r="W4400" s="25" t="s">
        <v>21599</v>
      </c>
      <c r="X4400" s="58" t="s">
        <v>21600</v>
      </c>
      <c r="Y4400" s="23" t="s">
        <v>21601</v>
      </c>
      <c r="Z4400" s="23"/>
      <c r="AA4400" s="33">
        <v>5</v>
      </c>
      <c r="AB4400" s="295" t="str">
        <f t="shared" si="371"/>
        <v>年間</v>
      </c>
      <c r="AC4400" s="268"/>
      <c r="AD4400" s="23">
        <v>1</v>
      </c>
      <c r="AE4400" s="134">
        <v>69600</v>
      </c>
      <c r="AF4400" s="26">
        <f t="shared" si="367"/>
        <v>69600</v>
      </c>
      <c r="AG4400" s="27">
        <v>43374</v>
      </c>
      <c r="AH4400" s="168">
        <v>43374</v>
      </c>
      <c r="AI4400" s="29" t="str">
        <f t="shared" si="368"/>
        <v>～</v>
      </c>
      <c r="AJ4400" s="178">
        <f t="shared" si="369"/>
        <v>45199</v>
      </c>
      <c r="AK4400" s="23" t="s">
        <v>21603</v>
      </c>
      <c r="AL4400" s="23" t="s">
        <v>21602</v>
      </c>
      <c r="AM4400" s="35">
        <v>43368</v>
      </c>
      <c r="AN4400" s="408" t="str">
        <f>IF($AA4400-data!$G$1=0,"　",IF(AK4400=0,"　",VLOOKUP($AK4400,data!$A$1:$H$264,8,FALSE)))</f>
        <v>消耗部品交換対象</v>
      </c>
      <c r="AO4400" s="35">
        <v>43396</v>
      </c>
      <c r="AP4400" s="134" t="s">
        <v>21574</v>
      </c>
      <c r="AQ4400" s="264">
        <f t="shared" si="370"/>
        <v>44440</v>
      </c>
    </row>
    <row r="4401" spans="1:43" ht="24.75" customHeight="1" x14ac:dyDescent="0.15">
      <c r="A4401" s="593">
        <v>4398</v>
      </c>
      <c r="B4401" s="23" t="s">
        <v>21577</v>
      </c>
      <c r="C4401" s="24" t="s">
        <v>2344</v>
      </c>
      <c r="D4401" s="23"/>
      <c r="E4401" s="23"/>
      <c r="F4401" s="24"/>
      <c r="G4401" s="25"/>
      <c r="H4401" s="23"/>
      <c r="I4401" s="23"/>
      <c r="J4401" s="25"/>
      <c r="K4401" s="58"/>
      <c r="L4401" s="58"/>
      <c r="M4401" s="23"/>
      <c r="N4401" s="23"/>
      <c r="O4401" s="25"/>
      <c r="P4401" s="23"/>
      <c r="Q4401" s="25"/>
      <c r="R4401" s="58"/>
      <c r="S4401" s="23"/>
      <c r="T4401" s="23"/>
      <c r="U4401" s="25"/>
      <c r="V4401" s="23"/>
      <c r="W4401" s="25"/>
      <c r="X4401" s="58"/>
      <c r="Y4401" s="23"/>
      <c r="Z4401" s="23"/>
      <c r="AA4401" s="33"/>
      <c r="AB4401" s="295" t="str">
        <f t="shared" si="371"/>
        <v/>
      </c>
      <c r="AC4401" s="268"/>
      <c r="AD4401" s="23"/>
      <c r="AE4401" s="134"/>
      <c r="AF4401" s="26" t="str">
        <f t="shared" si="367"/>
        <v/>
      </c>
      <c r="AG4401" s="27"/>
      <c r="AH4401" s="168"/>
      <c r="AI4401" s="29" t="str">
        <f t="shared" si="368"/>
        <v/>
      </c>
      <c r="AJ4401" s="178" t="str">
        <f t="shared" si="369"/>
        <v/>
      </c>
      <c r="AK4401" s="23"/>
      <c r="AL4401" s="23"/>
      <c r="AM4401" s="35"/>
      <c r="AN4401" s="408" t="str">
        <f>IF($AA4401-data!$G$1=0,"　",IF(AK4401=0,"　",VLOOKUP($AK4401,data!$A$1:$H$264,8,FALSE)))</f>
        <v>　</v>
      </c>
      <c r="AO4401" s="35"/>
      <c r="AP4401" s="134"/>
      <c r="AQ4401" s="264" t="str">
        <f t="shared" si="370"/>
        <v/>
      </c>
    </row>
    <row r="4402" spans="1:43" ht="24.75" customHeight="1" x14ac:dyDescent="0.15">
      <c r="A4402" s="593">
        <v>4399</v>
      </c>
      <c r="B4402" s="23" t="s">
        <v>21581</v>
      </c>
      <c r="C4402" s="24" t="s">
        <v>2344</v>
      </c>
      <c r="D4402" s="23"/>
      <c r="E4402" s="23"/>
      <c r="F4402" s="24"/>
      <c r="G4402" s="25"/>
      <c r="H4402" s="23"/>
      <c r="I4402" s="23"/>
      <c r="J4402" s="25"/>
      <c r="K4402" s="58"/>
      <c r="L4402" s="58"/>
      <c r="M4402" s="23"/>
      <c r="N4402" s="23"/>
      <c r="O4402" s="25"/>
      <c r="P4402" s="23"/>
      <c r="Q4402" s="25"/>
      <c r="R4402" s="58"/>
      <c r="S4402" s="23"/>
      <c r="T4402" s="23"/>
      <c r="U4402" s="25"/>
      <c r="V4402" s="23"/>
      <c r="W4402" s="25"/>
      <c r="X4402" s="58"/>
      <c r="Y4402" s="23"/>
      <c r="Z4402" s="23"/>
      <c r="AA4402" s="33"/>
      <c r="AB4402" s="295" t="str">
        <f t="shared" si="371"/>
        <v/>
      </c>
      <c r="AC4402" s="268"/>
      <c r="AD4402" s="23"/>
      <c r="AE4402" s="134"/>
      <c r="AF4402" s="26" t="str">
        <f t="shared" si="367"/>
        <v/>
      </c>
      <c r="AG4402" s="27"/>
      <c r="AH4402" s="168"/>
      <c r="AI4402" s="29" t="str">
        <f t="shared" si="368"/>
        <v/>
      </c>
      <c r="AJ4402" s="178" t="str">
        <f t="shared" si="369"/>
        <v/>
      </c>
      <c r="AK4402" s="23"/>
      <c r="AL4402" s="23"/>
      <c r="AM4402" s="35"/>
      <c r="AN4402" s="408" t="str">
        <f>IF($AA4402-data!$G$1=0,"　",IF(AK4402=0,"　",VLOOKUP($AK4402,data!$A$1:$H$264,8,FALSE)))</f>
        <v>　</v>
      </c>
      <c r="AO4402" s="35"/>
      <c r="AP4402" s="134"/>
      <c r="AQ4402" s="264" t="str">
        <f t="shared" si="370"/>
        <v/>
      </c>
    </row>
    <row r="4403" spans="1:43" ht="24.75" customHeight="1" x14ac:dyDescent="0.15">
      <c r="A4403" s="593">
        <v>4400</v>
      </c>
      <c r="B4403" s="23" t="s">
        <v>21669</v>
      </c>
      <c r="C4403" s="24" t="s">
        <v>21672</v>
      </c>
      <c r="D4403" s="23" t="s">
        <v>21673</v>
      </c>
      <c r="E4403" s="23" t="s">
        <v>21675</v>
      </c>
      <c r="F4403" s="24" t="s">
        <v>21674</v>
      </c>
      <c r="G4403" s="25" t="s">
        <v>21746</v>
      </c>
      <c r="H4403" s="23"/>
      <c r="I4403" s="23" t="s">
        <v>21748</v>
      </c>
      <c r="J4403" s="25" t="s">
        <v>21747</v>
      </c>
      <c r="K4403" s="58"/>
      <c r="L4403" s="58"/>
      <c r="M4403" s="23" t="s">
        <v>21749</v>
      </c>
      <c r="N4403" s="23" t="s">
        <v>21750</v>
      </c>
      <c r="O4403" s="25" t="s">
        <v>4998</v>
      </c>
      <c r="P4403" s="23" t="s">
        <v>21753</v>
      </c>
      <c r="Q4403" s="25" t="s">
        <v>21752</v>
      </c>
      <c r="R4403" s="58" t="s">
        <v>21754</v>
      </c>
      <c r="S4403" s="23" t="s">
        <v>21755</v>
      </c>
      <c r="T4403" s="23" t="s">
        <v>21756</v>
      </c>
      <c r="U4403" s="25" t="s">
        <v>21757</v>
      </c>
      <c r="V4403" s="23" t="s">
        <v>21758</v>
      </c>
      <c r="W4403" s="25" t="s">
        <v>21759</v>
      </c>
      <c r="X4403" s="58" t="s">
        <v>21760</v>
      </c>
      <c r="Y4403" s="23" t="s">
        <v>21761</v>
      </c>
      <c r="Z4403" s="23" t="s">
        <v>21762</v>
      </c>
      <c r="AA4403" s="33">
        <v>5</v>
      </c>
      <c r="AB4403" s="295" t="str">
        <f t="shared" si="371"/>
        <v>年間</v>
      </c>
      <c r="AC4403" s="268"/>
      <c r="AD4403" s="23">
        <v>1</v>
      </c>
      <c r="AE4403" s="134">
        <v>25200</v>
      </c>
      <c r="AF4403" s="26">
        <f t="shared" si="367"/>
        <v>25200</v>
      </c>
      <c r="AG4403" s="27">
        <v>43405</v>
      </c>
      <c r="AH4403" s="168">
        <v>43419</v>
      </c>
      <c r="AI4403" s="29" t="str">
        <f t="shared" si="368"/>
        <v>～</v>
      </c>
      <c r="AJ4403" s="178">
        <f t="shared" si="369"/>
        <v>45244</v>
      </c>
      <c r="AK4403" s="23" t="s">
        <v>21676</v>
      </c>
      <c r="AL4403" s="23" t="s">
        <v>21763</v>
      </c>
      <c r="AM4403" s="35">
        <v>43419</v>
      </c>
      <c r="AN4403" s="408">
        <f>IF($AA4403-data!$G$1=0,"　",IF(AK4403=0,"　",VLOOKUP($AK4403,data!$A$1:$H$264,8,FALSE)))</f>
        <v>0</v>
      </c>
      <c r="AO4403" s="35">
        <v>43419</v>
      </c>
      <c r="AP4403" s="134" t="s">
        <v>21679</v>
      </c>
      <c r="AQ4403" s="264" t="str">
        <f t="shared" si="370"/>
        <v/>
      </c>
    </row>
    <row r="4404" spans="1:43" ht="24.75" customHeight="1" x14ac:dyDescent="0.15">
      <c r="A4404" s="593">
        <v>4401</v>
      </c>
      <c r="B4404" s="23" t="s">
        <v>21670</v>
      </c>
      <c r="C4404" s="24" t="s">
        <v>21672</v>
      </c>
      <c r="D4404" s="23" t="s">
        <v>21673</v>
      </c>
      <c r="E4404" s="23" t="s">
        <v>21675</v>
      </c>
      <c r="F4404" s="24" t="s">
        <v>21674</v>
      </c>
      <c r="G4404" s="25" t="s">
        <v>21746</v>
      </c>
      <c r="H4404" s="23"/>
      <c r="I4404" s="23" t="s">
        <v>21748</v>
      </c>
      <c r="J4404" s="25" t="s">
        <v>21747</v>
      </c>
      <c r="K4404" s="58"/>
      <c r="L4404" s="58"/>
      <c r="M4404" s="23" t="s">
        <v>21749</v>
      </c>
      <c r="N4404" s="23" t="s">
        <v>21750</v>
      </c>
      <c r="O4404" s="25" t="s">
        <v>21751</v>
      </c>
      <c r="P4404" s="23" t="s">
        <v>21753</v>
      </c>
      <c r="Q4404" s="25" t="s">
        <v>21752</v>
      </c>
      <c r="R4404" s="58" t="s">
        <v>21754</v>
      </c>
      <c r="S4404" s="23" t="s">
        <v>21755</v>
      </c>
      <c r="T4404" s="23" t="s">
        <v>21756</v>
      </c>
      <c r="U4404" s="25" t="s">
        <v>21757</v>
      </c>
      <c r="V4404" s="23" t="s">
        <v>21758</v>
      </c>
      <c r="W4404" s="25" t="s">
        <v>21759</v>
      </c>
      <c r="X4404" s="58" t="s">
        <v>21760</v>
      </c>
      <c r="Y4404" s="23" t="s">
        <v>21761</v>
      </c>
      <c r="Z4404" s="23" t="s">
        <v>21762</v>
      </c>
      <c r="AA4404" s="33">
        <v>5</v>
      </c>
      <c r="AB4404" s="295" t="str">
        <f t="shared" si="371"/>
        <v>年間</v>
      </c>
      <c r="AC4404" s="268"/>
      <c r="AD4404" s="23">
        <v>1</v>
      </c>
      <c r="AE4404" s="134">
        <v>13200</v>
      </c>
      <c r="AF4404" s="26">
        <f t="shared" si="367"/>
        <v>13200</v>
      </c>
      <c r="AG4404" s="27">
        <v>43405</v>
      </c>
      <c r="AH4404" s="168">
        <v>43419</v>
      </c>
      <c r="AI4404" s="29" t="str">
        <f t="shared" si="368"/>
        <v>～</v>
      </c>
      <c r="AJ4404" s="178">
        <f t="shared" si="369"/>
        <v>45244</v>
      </c>
      <c r="AK4404" s="23" t="s">
        <v>21677</v>
      </c>
      <c r="AL4404" s="23" t="s">
        <v>21764</v>
      </c>
      <c r="AM4404" s="35">
        <v>43419</v>
      </c>
      <c r="AN4404" s="408">
        <f>IF($AA4404-data!$G$1=0,"　",IF(AK4404=0,"　",VLOOKUP($AK4404,data!$A$1:$H$264,8,FALSE)))</f>
        <v>0</v>
      </c>
      <c r="AO4404" s="35">
        <v>43419</v>
      </c>
      <c r="AP4404" s="134" t="s">
        <v>21679</v>
      </c>
      <c r="AQ4404" s="264" t="str">
        <f t="shared" si="370"/>
        <v/>
      </c>
    </row>
    <row r="4405" spans="1:43" ht="24.75" customHeight="1" x14ac:dyDescent="0.15">
      <c r="A4405" s="593">
        <v>4402</v>
      </c>
      <c r="B4405" s="23" t="s">
        <v>21670</v>
      </c>
      <c r="C4405" s="24" t="s">
        <v>21672</v>
      </c>
      <c r="D4405" s="23" t="s">
        <v>21673</v>
      </c>
      <c r="E4405" s="23" t="s">
        <v>21675</v>
      </c>
      <c r="F4405" s="24" t="s">
        <v>21674</v>
      </c>
      <c r="G4405" s="25" t="s">
        <v>21746</v>
      </c>
      <c r="H4405" s="23"/>
      <c r="I4405" s="23" t="s">
        <v>21748</v>
      </c>
      <c r="J4405" s="25" t="s">
        <v>21747</v>
      </c>
      <c r="K4405" s="58"/>
      <c r="L4405" s="58"/>
      <c r="M4405" s="23" t="s">
        <v>21749</v>
      </c>
      <c r="N4405" s="23" t="s">
        <v>21750</v>
      </c>
      <c r="O4405" s="25" t="s">
        <v>21751</v>
      </c>
      <c r="P4405" s="23" t="s">
        <v>21753</v>
      </c>
      <c r="Q4405" s="25" t="s">
        <v>21752</v>
      </c>
      <c r="R4405" s="58" t="s">
        <v>21754</v>
      </c>
      <c r="S4405" s="23" t="s">
        <v>21755</v>
      </c>
      <c r="T4405" s="23" t="s">
        <v>21756</v>
      </c>
      <c r="U4405" s="25" t="s">
        <v>21757</v>
      </c>
      <c r="V4405" s="23" t="s">
        <v>21758</v>
      </c>
      <c r="W4405" s="25" t="s">
        <v>21759</v>
      </c>
      <c r="X4405" s="58" t="s">
        <v>21760</v>
      </c>
      <c r="Y4405" s="23" t="s">
        <v>21761</v>
      </c>
      <c r="Z4405" s="23" t="s">
        <v>21762</v>
      </c>
      <c r="AA4405" s="33">
        <v>5</v>
      </c>
      <c r="AB4405" s="295" t="str">
        <f t="shared" si="371"/>
        <v>年間</v>
      </c>
      <c r="AC4405" s="268"/>
      <c r="AD4405" s="23">
        <v>1</v>
      </c>
      <c r="AE4405" s="134">
        <v>13200</v>
      </c>
      <c r="AF4405" s="26">
        <f t="shared" si="367"/>
        <v>13200</v>
      </c>
      <c r="AG4405" s="27">
        <v>43405</v>
      </c>
      <c r="AH4405" s="168">
        <v>43419</v>
      </c>
      <c r="AI4405" s="29" t="str">
        <f t="shared" si="368"/>
        <v>～</v>
      </c>
      <c r="AJ4405" s="178">
        <f t="shared" si="369"/>
        <v>45244</v>
      </c>
      <c r="AK4405" s="23" t="s">
        <v>21677</v>
      </c>
      <c r="AL4405" s="23" t="s">
        <v>21765</v>
      </c>
      <c r="AM4405" s="35">
        <v>43419</v>
      </c>
      <c r="AN4405" s="408">
        <f>IF($AA4405-data!$G$1=0,"　",IF(AK4405=0,"　",VLOOKUP($AK4405,data!$A$1:$H$264,8,FALSE)))</f>
        <v>0</v>
      </c>
      <c r="AO4405" s="35">
        <v>43419</v>
      </c>
      <c r="AP4405" s="134" t="s">
        <v>21679</v>
      </c>
      <c r="AQ4405" s="264" t="str">
        <f t="shared" si="370"/>
        <v/>
      </c>
    </row>
    <row r="4406" spans="1:43" ht="24.75" customHeight="1" x14ac:dyDescent="0.15">
      <c r="A4406" s="593">
        <v>4403</v>
      </c>
      <c r="B4406" s="23" t="s">
        <v>21671</v>
      </c>
      <c r="C4406" s="24" t="s">
        <v>21672</v>
      </c>
      <c r="D4406" s="23" t="s">
        <v>21673</v>
      </c>
      <c r="E4406" s="23" t="s">
        <v>21675</v>
      </c>
      <c r="F4406" s="24" t="s">
        <v>21674</v>
      </c>
      <c r="G4406" s="25" t="s">
        <v>21746</v>
      </c>
      <c r="H4406" s="23"/>
      <c r="I4406" s="23" t="s">
        <v>21748</v>
      </c>
      <c r="J4406" s="25" t="s">
        <v>21778</v>
      </c>
      <c r="K4406" s="58"/>
      <c r="L4406" s="58"/>
      <c r="M4406" s="23" t="s">
        <v>21749</v>
      </c>
      <c r="N4406" s="23" t="s">
        <v>21750</v>
      </c>
      <c r="O4406" s="25" t="s">
        <v>21751</v>
      </c>
      <c r="P4406" s="23" t="s">
        <v>21753</v>
      </c>
      <c r="Q4406" s="25" t="s">
        <v>21752</v>
      </c>
      <c r="R4406" s="58" t="s">
        <v>21754</v>
      </c>
      <c r="S4406" s="23" t="s">
        <v>21755</v>
      </c>
      <c r="T4406" s="23" t="s">
        <v>21756</v>
      </c>
      <c r="U4406" s="25" t="s">
        <v>21757</v>
      </c>
      <c r="V4406" s="23" t="s">
        <v>21758</v>
      </c>
      <c r="W4406" s="25" t="s">
        <v>21759</v>
      </c>
      <c r="X4406" s="58" t="s">
        <v>21760</v>
      </c>
      <c r="Y4406" s="23" t="s">
        <v>21761</v>
      </c>
      <c r="Z4406" s="23" t="s">
        <v>21762</v>
      </c>
      <c r="AA4406" s="33">
        <v>5</v>
      </c>
      <c r="AB4406" s="295" t="str">
        <f t="shared" si="371"/>
        <v>年間</v>
      </c>
      <c r="AC4406" s="268"/>
      <c r="AD4406" s="23">
        <v>1</v>
      </c>
      <c r="AE4406" s="134">
        <v>69600</v>
      </c>
      <c r="AF4406" s="26">
        <f t="shared" si="367"/>
        <v>69600</v>
      </c>
      <c r="AG4406" s="27">
        <v>43405</v>
      </c>
      <c r="AH4406" s="168">
        <v>43419</v>
      </c>
      <c r="AI4406" s="29" t="str">
        <f t="shared" si="368"/>
        <v>～</v>
      </c>
      <c r="AJ4406" s="178">
        <f t="shared" si="369"/>
        <v>45244</v>
      </c>
      <c r="AK4406" s="23" t="s">
        <v>21678</v>
      </c>
      <c r="AL4406" s="23" t="s">
        <v>21766</v>
      </c>
      <c r="AM4406" s="35">
        <v>43419</v>
      </c>
      <c r="AN4406" s="408" t="str">
        <f>IF($AA4406-data!$G$1=0,"　",IF(AK4406=0,"　",VLOOKUP($AK4406,data!$A$1:$H$264,8,FALSE)))</f>
        <v>消耗部品交換対象</v>
      </c>
      <c r="AO4406" s="35">
        <v>43419</v>
      </c>
      <c r="AP4406" s="134" t="s">
        <v>21679</v>
      </c>
      <c r="AQ4406" s="264">
        <f t="shared" si="370"/>
        <v>44484</v>
      </c>
    </row>
    <row r="4407" spans="1:43" ht="24.75" customHeight="1" x14ac:dyDescent="0.15">
      <c r="A4407" s="593">
        <v>4404</v>
      </c>
      <c r="B4407" s="23" t="s">
        <v>21706</v>
      </c>
      <c r="C4407" s="24" t="s">
        <v>21707</v>
      </c>
      <c r="D4407" s="23" t="s">
        <v>21708</v>
      </c>
      <c r="E4407" s="23" t="s">
        <v>21709</v>
      </c>
      <c r="F4407" s="24" t="s">
        <v>21710</v>
      </c>
      <c r="G4407" s="25" t="s">
        <v>22013</v>
      </c>
      <c r="H4407" s="23" t="s">
        <v>22014</v>
      </c>
      <c r="I4407" s="23" t="s">
        <v>22016</v>
      </c>
      <c r="J4407" s="25" t="s">
        <v>22015</v>
      </c>
      <c r="K4407" s="58" t="s">
        <v>22017</v>
      </c>
      <c r="L4407" s="58"/>
      <c r="M4407" s="23" t="s">
        <v>22018</v>
      </c>
      <c r="N4407" s="23" t="s">
        <v>22019</v>
      </c>
      <c r="O4407" s="25" t="s">
        <v>22026</v>
      </c>
      <c r="P4407" s="23" t="s">
        <v>22020</v>
      </c>
      <c r="Q4407" s="25" t="s">
        <v>22021</v>
      </c>
      <c r="R4407" s="58" t="s">
        <v>22022</v>
      </c>
      <c r="S4407" s="23" t="s">
        <v>22023</v>
      </c>
      <c r="T4407" s="23" t="s">
        <v>22024</v>
      </c>
      <c r="U4407" s="25" t="s">
        <v>22027</v>
      </c>
      <c r="V4407" s="23" t="s">
        <v>22014</v>
      </c>
      <c r="W4407" s="25" t="s">
        <v>22025</v>
      </c>
      <c r="X4407" s="58" t="s">
        <v>22017</v>
      </c>
      <c r="Y4407" s="23" t="s">
        <v>22018</v>
      </c>
      <c r="Z4407" s="23" t="s">
        <v>22019</v>
      </c>
      <c r="AA4407" s="33">
        <v>5</v>
      </c>
      <c r="AB4407" s="295" t="str">
        <f t="shared" si="371"/>
        <v>年間</v>
      </c>
      <c r="AC4407" s="268"/>
      <c r="AD4407" s="23">
        <v>1</v>
      </c>
      <c r="AE4407" s="134">
        <v>66000</v>
      </c>
      <c r="AF4407" s="26">
        <f t="shared" si="367"/>
        <v>66000</v>
      </c>
      <c r="AG4407" s="27">
        <v>43405</v>
      </c>
      <c r="AH4407" s="168">
        <v>43435</v>
      </c>
      <c r="AI4407" s="29" t="str">
        <f t="shared" si="368"/>
        <v>～</v>
      </c>
      <c r="AJ4407" s="178">
        <f t="shared" si="369"/>
        <v>45260</v>
      </c>
      <c r="AK4407" s="23" t="s">
        <v>16529</v>
      </c>
      <c r="AL4407" s="23" t="s">
        <v>22028</v>
      </c>
      <c r="AM4407" s="35">
        <v>43413</v>
      </c>
      <c r="AN4407" s="408">
        <f>IF($AA4407-data!$G$1=0,"　",IF(AK4407=0,"　",VLOOKUP($AK4407,data!$A$1:$H$264,8,FALSE)))</f>
        <v>0</v>
      </c>
      <c r="AO4407" s="35">
        <v>43431</v>
      </c>
      <c r="AP4407" s="134" t="s">
        <v>21711</v>
      </c>
      <c r="AQ4407" s="264" t="str">
        <f t="shared" si="370"/>
        <v/>
      </c>
    </row>
    <row r="4408" spans="1:43" ht="24.75" customHeight="1" x14ac:dyDescent="0.15">
      <c r="A4408" s="593">
        <v>4405</v>
      </c>
      <c r="B4408" s="23" t="s">
        <v>21817</v>
      </c>
      <c r="C4408" s="24" t="s">
        <v>2344</v>
      </c>
      <c r="D4408" s="23"/>
      <c r="E4408" s="23"/>
      <c r="F4408" s="24"/>
      <c r="G4408" s="25"/>
      <c r="H4408" s="23"/>
      <c r="I4408" s="23"/>
      <c r="J4408" s="25"/>
      <c r="K4408" s="58"/>
      <c r="L4408" s="58"/>
      <c r="M4408" s="23"/>
      <c r="N4408" s="23"/>
      <c r="O4408" s="25"/>
      <c r="P4408" s="23"/>
      <c r="Q4408" s="25"/>
      <c r="R4408" s="58"/>
      <c r="S4408" s="23"/>
      <c r="T4408" s="23"/>
      <c r="U4408" s="25"/>
      <c r="V4408" s="23"/>
      <c r="W4408" s="25"/>
      <c r="X4408" s="58"/>
      <c r="Y4408" s="23"/>
      <c r="Z4408" s="23"/>
      <c r="AA4408" s="33"/>
      <c r="AB4408" s="295" t="str">
        <f t="shared" si="371"/>
        <v/>
      </c>
      <c r="AC4408" s="268"/>
      <c r="AD4408" s="23"/>
      <c r="AE4408" s="134"/>
      <c r="AF4408" s="26" t="str">
        <f t="shared" si="367"/>
        <v/>
      </c>
      <c r="AG4408" s="27"/>
      <c r="AH4408" s="168"/>
      <c r="AI4408" s="29" t="str">
        <f t="shared" si="368"/>
        <v/>
      </c>
      <c r="AJ4408" s="178" t="str">
        <f t="shared" si="369"/>
        <v/>
      </c>
      <c r="AK4408" s="23"/>
      <c r="AL4408" s="23"/>
      <c r="AM4408" s="35"/>
      <c r="AN4408" s="408" t="str">
        <f>IF($AA4408-data!$G$1=0,"　",IF(AK4408=0,"　",VLOOKUP($AK4408,data!$A$1:$H$264,8,FALSE)))</f>
        <v>　</v>
      </c>
      <c r="AO4408" s="35"/>
      <c r="AP4408" s="134"/>
      <c r="AQ4408" s="264" t="str">
        <f t="shared" si="370"/>
        <v/>
      </c>
    </row>
    <row r="4409" spans="1:43" ht="24.75" customHeight="1" x14ac:dyDescent="0.15">
      <c r="A4409" s="593">
        <v>4406</v>
      </c>
      <c r="B4409" s="23" t="s">
        <v>21799</v>
      </c>
      <c r="C4409" s="24" t="s">
        <v>2344</v>
      </c>
      <c r="D4409" s="23"/>
      <c r="E4409" s="23"/>
      <c r="F4409" s="24"/>
      <c r="G4409" s="25"/>
      <c r="H4409" s="23"/>
      <c r="I4409" s="23"/>
      <c r="J4409" s="25"/>
      <c r="K4409" s="58"/>
      <c r="L4409" s="58"/>
      <c r="M4409" s="23"/>
      <c r="N4409" s="23"/>
      <c r="O4409" s="25"/>
      <c r="P4409" s="23"/>
      <c r="Q4409" s="25"/>
      <c r="R4409" s="58"/>
      <c r="S4409" s="23"/>
      <c r="T4409" s="23"/>
      <c r="U4409" s="25"/>
      <c r="V4409" s="23"/>
      <c r="W4409" s="25"/>
      <c r="X4409" s="58"/>
      <c r="Y4409" s="23"/>
      <c r="Z4409" s="23"/>
      <c r="AA4409" s="33"/>
      <c r="AB4409" s="295" t="str">
        <f t="shared" si="371"/>
        <v/>
      </c>
      <c r="AC4409" s="268"/>
      <c r="AD4409" s="23"/>
      <c r="AE4409" s="134"/>
      <c r="AF4409" s="26" t="str">
        <f t="shared" si="367"/>
        <v/>
      </c>
      <c r="AG4409" s="27"/>
      <c r="AH4409" s="168"/>
      <c r="AI4409" s="29" t="str">
        <f t="shared" si="368"/>
        <v/>
      </c>
      <c r="AJ4409" s="178" t="str">
        <f t="shared" si="369"/>
        <v/>
      </c>
      <c r="AK4409" s="23"/>
      <c r="AL4409" s="23"/>
      <c r="AM4409" s="35"/>
      <c r="AN4409" s="408" t="str">
        <f>IF($AA4409-data!$G$1=0,"　",IF(AK4409=0,"　",VLOOKUP($AK4409,data!$A$1:$H$264,8,FALSE)))</f>
        <v>　</v>
      </c>
      <c r="AO4409" s="35"/>
      <c r="AP4409" s="134"/>
      <c r="AQ4409" s="264" t="str">
        <f t="shared" si="370"/>
        <v/>
      </c>
    </row>
    <row r="4410" spans="1:43" ht="24.75" customHeight="1" x14ac:dyDescent="0.15">
      <c r="A4410" s="593">
        <v>4407</v>
      </c>
      <c r="B4410" s="23" t="s">
        <v>21800</v>
      </c>
      <c r="C4410" s="24" t="s">
        <v>2344</v>
      </c>
      <c r="D4410" s="23"/>
      <c r="E4410" s="23"/>
      <c r="F4410" s="24"/>
      <c r="G4410" s="25"/>
      <c r="H4410" s="23"/>
      <c r="I4410" s="23"/>
      <c r="J4410" s="25"/>
      <c r="K4410" s="58"/>
      <c r="L4410" s="58"/>
      <c r="M4410" s="23"/>
      <c r="N4410" s="23"/>
      <c r="O4410" s="25"/>
      <c r="P4410" s="23"/>
      <c r="Q4410" s="25"/>
      <c r="R4410" s="58"/>
      <c r="S4410" s="23"/>
      <c r="T4410" s="23"/>
      <c r="U4410" s="25"/>
      <c r="V4410" s="23"/>
      <c r="W4410" s="25"/>
      <c r="X4410" s="58"/>
      <c r="Y4410" s="23"/>
      <c r="Z4410" s="23"/>
      <c r="AA4410" s="33"/>
      <c r="AB4410" s="295" t="str">
        <f t="shared" si="371"/>
        <v/>
      </c>
      <c r="AC4410" s="268"/>
      <c r="AD4410" s="23"/>
      <c r="AE4410" s="134"/>
      <c r="AF4410" s="26" t="str">
        <f t="shared" si="367"/>
        <v/>
      </c>
      <c r="AG4410" s="27"/>
      <c r="AH4410" s="168"/>
      <c r="AI4410" s="29" t="str">
        <f t="shared" si="368"/>
        <v/>
      </c>
      <c r="AJ4410" s="178" t="str">
        <f t="shared" si="369"/>
        <v/>
      </c>
      <c r="AK4410" s="23"/>
      <c r="AL4410" s="23"/>
      <c r="AM4410" s="35"/>
      <c r="AN4410" s="408" t="str">
        <f>IF($AA4410-data!$G$1=0,"　",IF(AK4410=0,"　",VLOOKUP($AK4410,data!$A$1:$H$264,8,FALSE)))</f>
        <v>　</v>
      </c>
      <c r="AO4410" s="35"/>
      <c r="AP4410" s="134"/>
      <c r="AQ4410" s="264" t="str">
        <f t="shared" si="370"/>
        <v/>
      </c>
    </row>
    <row r="4411" spans="1:43" ht="24.75" customHeight="1" x14ac:dyDescent="0.15">
      <c r="A4411" s="593">
        <v>4408</v>
      </c>
      <c r="B4411" s="23" t="s">
        <v>21801</v>
      </c>
      <c r="C4411" s="24" t="s">
        <v>2344</v>
      </c>
      <c r="D4411" s="23"/>
      <c r="E4411" s="23"/>
      <c r="F4411" s="24"/>
      <c r="G4411" s="25"/>
      <c r="H4411" s="23"/>
      <c r="I4411" s="23"/>
      <c r="J4411" s="25"/>
      <c r="K4411" s="58"/>
      <c r="L4411" s="58"/>
      <c r="M4411" s="23"/>
      <c r="N4411" s="23"/>
      <c r="O4411" s="25"/>
      <c r="P4411" s="23"/>
      <c r="Q4411" s="25"/>
      <c r="R4411" s="58"/>
      <c r="S4411" s="23"/>
      <c r="T4411" s="23"/>
      <c r="U4411" s="25"/>
      <c r="V4411" s="23"/>
      <c r="W4411" s="25"/>
      <c r="X4411" s="58"/>
      <c r="Y4411" s="23"/>
      <c r="Z4411" s="23"/>
      <c r="AA4411" s="33"/>
      <c r="AB4411" s="295" t="str">
        <f t="shared" si="371"/>
        <v/>
      </c>
      <c r="AC4411" s="268"/>
      <c r="AD4411" s="23"/>
      <c r="AE4411" s="134"/>
      <c r="AF4411" s="26" t="str">
        <f t="shared" si="367"/>
        <v/>
      </c>
      <c r="AG4411" s="27"/>
      <c r="AH4411" s="168"/>
      <c r="AI4411" s="29" t="str">
        <f t="shared" si="368"/>
        <v/>
      </c>
      <c r="AJ4411" s="178" t="str">
        <f t="shared" si="369"/>
        <v/>
      </c>
      <c r="AK4411" s="23"/>
      <c r="AL4411" s="23"/>
      <c r="AM4411" s="35"/>
      <c r="AN4411" s="408" t="str">
        <f>IF($AA4411-data!$G$1=0,"　",IF(AK4411=0,"　",VLOOKUP($AK4411,data!$A$1:$H$264,8,FALSE)))</f>
        <v>　</v>
      </c>
      <c r="AO4411" s="35"/>
      <c r="AP4411" s="134"/>
      <c r="AQ4411" s="264" t="str">
        <f t="shared" si="370"/>
        <v/>
      </c>
    </row>
    <row r="4412" spans="1:43" ht="24.75" customHeight="1" x14ac:dyDescent="0.15">
      <c r="A4412" s="593">
        <v>4409</v>
      </c>
      <c r="B4412" s="23" t="s">
        <v>21802</v>
      </c>
      <c r="C4412" s="24" t="s">
        <v>2344</v>
      </c>
      <c r="D4412" s="23"/>
      <c r="E4412" s="23"/>
      <c r="F4412" s="24"/>
      <c r="G4412" s="25"/>
      <c r="H4412" s="23"/>
      <c r="I4412" s="23"/>
      <c r="J4412" s="25"/>
      <c r="K4412" s="58"/>
      <c r="L4412" s="58"/>
      <c r="M4412" s="23"/>
      <c r="N4412" s="23"/>
      <c r="O4412" s="25"/>
      <c r="P4412" s="23"/>
      <c r="Q4412" s="25"/>
      <c r="R4412" s="58"/>
      <c r="S4412" s="23"/>
      <c r="T4412" s="23"/>
      <c r="U4412" s="25"/>
      <c r="V4412" s="23"/>
      <c r="W4412" s="25"/>
      <c r="X4412" s="58"/>
      <c r="Y4412" s="23"/>
      <c r="Z4412" s="23"/>
      <c r="AA4412" s="33"/>
      <c r="AB4412" s="295" t="str">
        <f t="shared" si="371"/>
        <v/>
      </c>
      <c r="AC4412" s="268"/>
      <c r="AD4412" s="23"/>
      <c r="AE4412" s="134"/>
      <c r="AF4412" s="26" t="str">
        <f t="shared" si="367"/>
        <v/>
      </c>
      <c r="AG4412" s="27"/>
      <c r="AH4412" s="168"/>
      <c r="AI4412" s="29" t="str">
        <f t="shared" si="368"/>
        <v/>
      </c>
      <c r="AJ4412" s="178" t="str">
        <f t="shared" si="369"/>
        <v/>
      </c>
      <c r="AK4412" s="23"/>
      <c r="AL4412" s="23"/>
      <c r="AM4412" s="35"/>
      <c r="AN4412" s="408" t="str">
        <f>IF($AA4412-data!$G$1=0,"　",IF(AK4412=0,"　",VLOOKUP($AK4412,data!$A$1:$H$264,8,FALSE)))</f>
        <v>　</v>
      </c>
      <c r="AO4412" s="35"/>
      <c r="AP4412" s="134"/>
      <c r="AQ4412" s="264" t="str">
        <f t="shared" si="370"/>
        <v/>
      </c>
    </row>
    <row r="4413" spans="1:43" ht="24.75" customHeight="1" x14ac:dyDescent="0.15">
      <c r="A4413" s="593">
        <v>4410</v>
      </c>
      <c r="B4413" s="23" t="s">
        <v>21803</v>
      </c>
      <c r="C4413" s="24" t="s">
        <v>2344</v>
      </c>
      <c r="D4413" s="23"/>
      <c r="E4413" s="23"/>
      <c r="F4413" s="24"/>
      <c r="G4413" s="25"/>
      <c r="H4413" s="23"/>
      <c r="I4413" s="23"/>
      <c r="J4413" s="25"/>
      <c r="K4413" s="58"/>
      <c r="L4413" s="58"/>
      <c r="M4413" s="23"/>
      <c r="N4413" s="23"/>
      <c r="O4413" s="25"/>
      <c r="P4413" s="23"/>
      <c r="Q4413" s="25"/>
      <c r="R4413" s="58"/>
      <c r="S4413" s="23"/>
      <c r="T4413" s="23"/>
      <c r="U4413" s="25"/>
      <c r="V4413" s="23"/>
      <c r="W4413" s="25"/>
      <c r="X4413" s="58"/>
      <c r="Y4413" s="23"/>
      <c r="Z4413" s="23"/>
      <c r="AA4413" s="33"/>
      <c r="AB4413" s="295" t="str">
        <f t="shared" si="371"/>
        <v/>
      </c>
      <c r="AC4413" s="268"/>
      <c r="AD4413" s="23"/>
      <c r="AE4413" s="134"/>
      <c r="AF4413" s="26" t="str">
        <f t="shared" si="367"/>
        <v/>
      </c>
      <c r="AG4413" s="27"/>
      <c r="AH4413" s="168"/>
      <c r="AI4413" s="29" t="str">
        <f t="shared" si="368"/>
        <v/>
      </c>
      <c r="AJ4413" s="178" t="str">
        <f t="shared" si="369"/>
        <v/>
      </c>
      <c r="AK4413" s="23"/>
      <c r="AL4413" s="23"/>
      <c r="AM4413" s="35"/>
      <c r="AN4413" s="408" t="str">
        <f>IF($AA4413-data!$G$1=0,"　",IF(AK4413=0,"　",VLOOKUP($AK4413,data!$A$1:$H$264,8,FALSE)))</f>
        <v>　</v>
      </c>
      <c r="AO4413" s="35"/>
      <c r="AP4413" s="134"/>
      <c r="AQ4413" s="264" t="str">
        <f t="shared" si="370"/>
        <v/>
      </c>
    </row>
    <row r="4414" spans="1:43" ht="24.75" customHeight="1" x14ac:dyDescent="0.15">
      <c r="A4414" s="593">
        <v>4411</v>
      </c>
      <c r="B4414" s="23" t="s">
        <v>21804</v>
      </c>
      <c r="C4414" s="24" t="s">
        <v>2344</v>
      </c>
      <c r="D4414" s="23"/>
      <c r="E4414" s="23"/>
      <c r="F4414" s="24"/>
      <c r="G4414" s="25"/>
      <c r="H4414" s="23"/>
      <c r="I4414" s="23"/>
      <c r="J4414" s="25"/>
      <c r="K4414" s="58"/>
      <c r="L4414" s="58"/>
      <c r="M4414" s="23"/>
      <c r="N4414" s="23"/>
      <c r="O4414" s="25"/>
      <c r="P4414" s="23"/>
      <c r="Q4414" s="25"/>
      <c r="R4414" s="58"/>
      <c r="S4414" s="23"/>
      <c r="T4414" s="23"/>
      <c r="U4414" s="25"/>
      <c r="V4414" s="23"/>
      <c r="W4414" s="25"/>
      <c r="X4414" s="58"/>
      <c r="Y4414" s="23"/>
      <c r="Z4414" s="23"/>
      <c r="AA4414" s="33"/>
      <c r="AB4414" s="295" t="str">
        <f t="shared" si="371"/>
        <v/>
      </c>
      <c r="AC4414" s="268"/>
      <c r="AD4414" s="23"/>
      <c r="AE4414" s="134"/>
      <c r="AF4414" s="26" t="str">
        <f t="shared" si="367"/>
        <v/>
      </c>
      <c r="AG4414" s="27"/>
      <c r="AH4414" s="168"/>
      <c r="AI4414" s="29" t="str">
        <f t="shared" si="368"/>
        <v/>
      </c>
      <c r="AJ4414" s="178" t="str">
        <f t="shared" si="369"/>
        <v/>
      </c>
      <c r="AK4414" s="23"/>
      <c r="AL4414" s="23"/>
      <c r="AM4414" s="35"/>
      <c r="AN4414" s="408" t="str">
        <f>IF($AA4414-data!$G$1=0,"　",IF(AK4414=0,"　",VLOOKUP($AK4414,data!$A$1:$H$264,8,FALSE)))</f>
        <v>　</v>
      </c>
      <c r="AO4414" s="35"/>
      <c r="AP4414" s="134"/>
      <c r="AQ4414" s="264" t="str">
        <f t="shared" si="370"/>
        <v/>
      </c>
    </row>
    <row r="4415" spans="1:43" ht="24.75" customHeight="1" x14ac:dyDescent="0.15">
      <c r="A4415" s="593">
        <v>4412</v>
      </c>
      <c r="B4415" s="23" t="s">
        <v>21805</v>
      </c>
      <c r="C4415" s="24" t="s">
        <v>2344</v>
      </c>
      <c r="D4415" s="23"/>
      <c r="E4415" s="23"/>
      <c r="F4415" s="24"/>
      <c r="G4415" s="25"/>
      <c r="H4415" s="23"/>
      <c r="I4415" s="23"/>
      <c r="J4415" s="25"/>
      <c r="K4415" s="58"/>
      <c r="L4415" s="58"/>
      <c r="M4415" s="23"/>
      <c r="N4415" s="23"/>
      <c r="O4415" s="25"/>
      <c r="P4415" s="23"/>
      <c r="Q4415" s="25"/>
      <c r="R4415" s="58"/>
      <c r="S4415" s="23"/>
      <c r="T4415" s="23"/>
      <c r="U4415" s="25"/>
      <c r="V4415" s="23"/>
      <c r="W4415" s="25"/>
      <c r="X4415" s="58"/>
      <c r="Y4415" s="23"/>
      <c r="Z4415" s="23"/>
      <c r="AA4415" s="33"/>
      <c r="AB4415" s="295" t="str">
        <f t="shared" si="371"/>
        <v/>
      </c>
      <c r="AC4415" s="268"/>
      <c r="AD4415" s="23"/>
      <c r="AE4415" s="134"/>
      <c r="AF4415" s="26" t="str">
        <f t="shared" si="367"/>
        <v/>
      </c>
      <c r="AG4415" s="27"/>
      <c r="AH4415" s="168"/>
      <c r="AI4415" s="29" t="str">
        <f t="shared" si="368"/>
        <v/>
      </c>
      <c r="AJ4415" s="178" t="str">
        <f t="shared" si="369"/>
        <v/>
      </c>
      <c r="AK4415" s="23"/>
      <c r="AL4415" s="23"/>
      <c r="AM4415" s="35"/>
      <c r="AN4415" s="408" t="str">
        <f>IF($AA4415-data!$G$1=0,"　",IF(AK4415=0,"　",VLOOKUP($AK4415,data!$A$1:$H$264,8,FALSE)))</f>
        <v>　</v>
      </c>
      <c r="AO4415" s="35"/>
      <c r="AP4415" s="134"/>
      <c r="AQ4415" s="264" t="str">
        <f t="shared" si="370"/>
        <v/>
      </c>
    </row>
    <row r="4416" spans="1:43" ht="24.75" customHeight="1" x14ac:dyDescent="0.15">
      <c r="A4416" s="593">
        <v>4413</v>
      </c>
      <c r="B4416" s="23" t="s">
        <v>21806</v>
      </c>
      <c r="C4416" s="24" t="s">
        <v>2344</v>
      </c>
      <c r="D4416" s="23"/>
      <c r="E4416" s="23"/>
      <c r="F4416" s="24"/>
      <c r="G4416" s="25"/>
      <c r="H4416" s="23"/>
      <c r="I4416" s="23"/>
      <c r="J4416" s="25"/>
      <c r="K4416" s="58"/>
      <c r="L4416" s="58"/>
      <c r="M4416" s="23"/>
      <c r="N4416" s="23"/>
      <c r="O4416" s="25"/>
      <c r="P4416" s="23"/>
      <c r="Q4416" s="25"/>
      <c r="R4416" s="58"/>
      <c r="S4416" s="23"/>
      <c r="T4416" s="23"/>
      <c r="U4416" s="25"/>
      <c r="V4416" s="23"/>
      <c r="W4416" s="25"/>
      <c r="X4416" s="58"/>
      <c r="Y4416" s="23"/>
      <c r="Z4416" s="23"/>
      <c r="AA4416" s="33"/>
      <c r="AB4416" s="295" t="str">
        <f t="shared" si="371"/>
        <v/>
      </c>
      <c r="AC4416" s="268"/>
      <c r="AD4416" s="23"/>
      <c r="AE4416" s="134"/>
      <c r="AF4416" s="26" t="str">
        <f t="shared" si="367"/>
        <v/>
      </c>
      <c r="AG4416" s="27"/>
      <c r="AH4416" s="168"/>
      <c r="AI4416" s="29" t="str">
        <f t="shared" si="368"/>
        <v/>
      </c>
      <c r="AJ4416" s="178" t="str">
        <f t="shared" si="369"/>
        <v/>
      </c>
      <c r="AK4416" s="23"/>
      <c r="AL4416" s="23"/>
      <c r="AM4416" s="35"/>
      <c r="AN4416" s="408" t="str">
        <f>IF($AA4416-data!$G$1=0,"　",IF(AK4416=0,"　",VLOOKUP($AK4416,data!$A$1:$H$264,8,FALSE)))</f>
        <v>　</v>
      </c>
      <c r="AO4416" s="35"/>
      <c r="AP4416" s="134"/>
      <c r="AQ4416" s="264" t="str">
        <f t="shared" si="370"/>
        <v/>
      </c>
    </row>
    <row r="4417" spans="1:43" ht="24.75" customHeight="1" x14ac:dyDescent="0.15">
      <c r="A4417" s="593">
        <v>4414</v>
      </c>
      <c r="B4417" s="23" t="s">
        <v>21807</v>
      </c>
      <c r="C4417" s="24" t="s">
        <v>21946</v>
      </c>
      <c r="D4417" s="23" t="s">
        <v>21947</v>
      </c>
      <c r="E4417" s="23" t="s">
        <v>21086</v>
      </c>
      <c r="F4417" s="24" t="s">
        <v>21087</v>
      </c>
      <c r="G4417" s="25" t="s">
        <v>22034</v>
      </c>
      <c r="H4417" s="23" t="s">
        <v>22035</v>
      </c>
      <c r="I4417" s="23" t="s">
        <v>22037</v>
      </c>
      <c r="J4417" s="25" t="s">
        <v>22036</v>
      </c>
      <c r="K4417" s="58"/>
      <c r="L4417" s="58"/>
      <c r="M4417" s="23" t="s">
        <v>22038</v>
      </c>
      <c r="N4417" s="23"/>
      <c r="O4417" s="25" t="s">
        <v>22039</v>
      </c>
      <c r="P4417" s="23"/>
      <c r="Q4417" s="25" t="s">
        <v>22040</v>
      </c>
      <c r="R4417" s="58" t="s">
        <v>22041</v>
      </c>
      <c r="S4417" s="23" t="s">
        <v>22042</v>
      </c>
      <c r="T4417" s="23"/>
      <c r="U4417" s="25" t="s">
        <v>22034</v>
      </c>
      <c r="V4417" s="23" t="s">
        <v>22035</v>
      </c>
      <c r="W4417" s="25" t="s">
        <v>22043</v>
      </c>
      <c r="X4417" s="58"/>
      <c r="Y4417" s="23" t="s">
        <v>22038</v>
      </c>
      <c r="Z4417" s="23"/>
      <c r="AA4417" s="33">
        <v>3</v>
      </c>
      <c r="AB4417" s="295" t="str">
        <f t="shared" si="371"/>
        <v>年間</v>
      </c>
      <c r="AC4417" s="268"/>
      <c r="AD4417" s="23">
        <v>1</v>
      </c>
      <c r="AE4417" s="134">
        <v>83520</v>
      </c>
      <c r="AF4417" s="26">
        <f t="shared" si="367"/>
        <v>83520</v>
      </c>
      <c r="AG4417" s="27">
        <v>43422</v>
      </c>
      <c r="AH4417" s="168">
        <v>43405</v>
      </c>
      <c r="AI4417" s="29" t="str">
        <f t="shared" si="368"/>
        <v>～</v>
      </c>
      <c r="AJ4417" s="178">
        <f t="shared" si="369"/>
        <v>44500</v>
      </c>
      <c r="AK4417" s="23" t="s">
        <v>21948</v>
      </c>
      <c r="AL4417" s="23" t="s">
        <v>22044</v>
      </c>
      <c r="AM4417" s="35">
        <v>43405</v>
      </c>
      <c r="AN4417" s="408" t="str">
        <f>IF($AA4417-data!$G$1=0,"　",IF(AK4417=0,"　",VLOOKUP($AK4417,data!$A$1:$H$264,8,FALSE)))</f>
        <v>　</v>
      </c>
      <c r="AO4417" s="35">
        <v>43433</v>
      </c>
      <c r="AP4417" s="134" t="s">
        <v>21951</v>
      </c>
      <c r="AQ4417" s="264" t="str">
        <f t="shared" si="370"/>
        <v/>
      </c>
    </row>
    <row r="4418" spans="1:43" ht="24.75" customHeight="1" x14ac:dyDescent="0.15">
      <c r="A4418" s="593">
        <v>4415</v>
      </c>
      <c r="B4418" s="23" t="s">
        <v>21944</v>
      </c>
      <c r="C4418" s="24" t="s">
        <v>21946</v>
      </c>
      <c r="D4418" s="23" t="s">
        <v>21947</v>
      </c>
      <c r="E4418" s="23" t="s">
        <v>21086</v>
      </c>
      <c r="F4418" s="24" t="s">
        <v>21087</v>
      </c>
      <c r="G4418" s="25" t="s">
        <v>22034</v>
      </c>
      <c r="H4418" s="23" t="s">
        <v>22035</v>
      </c>
      <c r="I4418" s="23" t="s">
        <v>22037</v>
      </c>
      <c r="J4418" s="25" t="s">
        <v>22036</v>
      </c>
      <c r="K4418" s="58"/>
      <c r="L4418" s="58"/>
      <c r="M4418" s="23" t="s">
        <v>22038</v>
      </c>
      <c r="N4418" s="23"/>
      <c r="O4418" s="25" t="s">
        <v>22039</v>
      </c>
      <c r="P4418" s="23"/>
      <c r="Q4418" s="25" t="s">
        <v>22040</v>
      </c>
      <c r="R4418" s="58" t="s">
        <v>22041</v>
      </c>
      <c r="S4418" s="23" t="s">
        <v>22042</v>
      </c>
      <c r="T4418" s="23"/>
      <c r="U4418" s="25" t="s">
        <v>22034</v>
      </c>
      <c r="V4418" s="23" t="s">
        <v>22035</v>
      </c>
      <c r="W4418" s="25" t="s">
        <v>22043</v>
      </c>
      <c r="X4418" s="58"/>
      <c r="Y4418" s="23" t="s">
        <v>22038</v>
      </c>
      <c r="Z4418" s="23"/>
      <c r="AA4418" s="33">
        <v>3</v>
      </c>
      <c r="AB4418" s="295" t="str">
        <f t="shared" si="371"/>
        <v>年間</v>
      </c>
      <c r="AC4418" s="268"/>
      <c r="AD4418" s="23">
        <v>1</v>
      </c>
      <c r="AE4418" s="134">
        <v>3960</v>
      </c>
      <c r="AF4418" s="26">
        <f t="shared" si="367"/>
        <v>3960</v>
      </c>
      <c r="AG4418" s="27">
        <v>43422</v>
      </c>
      <c r="AH4418" s="168">
        <v>43405</v>
      </c>
      <c r="AI4418" s="29" t="str">
        <f t="shared" si="368"/>
        <v>～</v>
      </c>
      <c r="AJ4418" s="178">
        <f t="shared" si="369"/>
        <v>44500</v>
      </c>
      <c r="AK4418" s="23" t="s">
        <v>22052</v>
      </c>
      <c r="AL4418" s="23" t="s">
        <v>22045</v>
      </c>
      <c r="AM4418" s="35">
        <v>43405</v>
      </c>
      <c r="AN4418" s="408" t="str">
        <f>IF($AA4418-data!$G$1=0,"　",IF(AK4418=0,"　",VLOOKUP($AK4418,data!$A$1:$H$264,8,FALSE)))</f>
        <v>　</v>
      </c>
      <c r="AO4418" s="35">
        <v>43433</v>
      </c>
      <c r="AP4418" s="134" t="s">
        <v>21951</v>
      </c>
      <c r="AQ4418" s="264" t="str">
        <f t="shared" si="370"/>
        <v/>
      </c>
    </row>
    <row r="4419" spans="1:43" ht="24.75" customHeight="1" x14ac:dyDescent="0.15">
      <c r="A4419" s="593">
        <v>4416</v>
      </c>
      <c r="B4419" s="23" t="s">
        <v>21944</v>
      </c>
      <c r="C4419" s="24" t="s">
        <v>21946</v>
      </c>
      <c r="D4419" s="23" t="s">
        <v>21947</v>
      </c>
      <c r="E4419" s="23" t="s">
        <v>21086</v>
      </c>
      <c r="F4419" s="24" t="s">
        <v>21087</v>
      </c>
      <c r="G4419" s="25" t="s">
        <v>22034</v>
      </c>
      <c r="H4419" s="23" t="s">
        <v>22035</v>
      </c>
      <c r="I4419" s="23" t="s">
        <v>22037</v>
      </c>
      <c r="J4419" s="25" t="s">
        <v>22036</v>
      </c>
      <c r="K4419" s="58"/>
      <c r="L4419" s="58"/>
      <c r="M4419" s="23" t="s">
        <v>22038</v>
      </c>
      <c r="N4419" s="23"/>
      <c r="O4419" s="25" t="s">
        <v>22039</v>
      </c>
      <c r="P4419" s="23"/>
      <c r="Q4419" s="25" t="s">
        <v>22040</v>
      </c>
      <c r="R4419" s="58" t="s">
        <v>22041</v>
      </c>
      <c r="S4419" s="23" t="s">
        <v>22042</v>
      </c>
      <c r="T4419" s="23"/>
      <c r="U4419" s="25" t="s">
        <v>22034</v>
      </c>
      <c r="V4419" s="23" t="s">
        <v>22035</v>
      </c>
      <c r="W4419" s="25" t="s">
        <v>22043</v>
      </c>
      <c r="X4419" s="58"/>
      <c r="Y4419" s="23" t="s">
        <v>22038</v>
      </c>
      <c r="Z4419" s="23"/>
      <c r="AA4419" s="33">
        <v>3</v>
      </c>
      <c r="AB4419" s="295" t="str">
        <f t="shared" si="371"/>
        <v>年間</v>
      </c>
      <c r="AC4419" s="268"/>
      <c r="AD4419" s="23">
        <v>1</v>
      </c>
      <c r="AE4419" s="134">
        <v>3960</v>
      </c>
      <c r="AF4419" s="26">
        <f t="shared" si="367"/>
        <v>3960</v>
      </c>
      <c r="AG4419" s="27">
        <v>43422</v>
      </c>
      <c r="AH4419" s="168">
        <v>43405</v>
      </c>
      <c r="AI4419" s="29" t="str">
        <f t="shared" si="368"/>
        <v>～</v>
      </c>
      <c r="AJ4419" s="178">
        <f t="shared" si="369"/>
        <v>44500</v>
      </c>
      <c r="AK4419" s="23" t="s">
        <v>21949</v>
      </c>
      <c r="AL4419" s="23" t="s">
        <v>22046</v>
      </c>
      <c r="AM4419" s="35">
        <v>43405</v>
      </c>
      <c r="AN4419" s="408" t="str">
        <f>IF($AA4419-data!$G$1=0,"　",IF(AK4419=0,"　",VLOOKUP($AK4419,data!$A$1:$H$264,8,FALSE)))</f>
        <v>　</v>
      </c>
      <c r="AO4419" s="35">
        <v>43433</v>
      </c>
      <c r="AP4419" s="134" t="s">
        <v>21951</v>
      </c>
      <c r="AQ4419" s="264" t="str">
        <f t="shared" si="370"/>
        <v/>
      </c>
    </row>
    <row r="4420" spans="1:43" ht="24.75" customHeight="1" x14ac:dyDescent="0.15">
      <c r="A4420" s="593">
        <v>4417</v>
      </c>
      <c r="B4420" s="23" t="s">
        <v>21944</v>
      </c>
      <c r="C4420" s="24" t="s">
        <v>21946</v>
      </c>
      <c r="D4420" s="23" t="s">
        <v>21947</v>
      </c>
      <c r="E4420" s="23" t="s">
        <v>21086</v>
      </c>
      <c r="F4420" s="24" t="s">
        <v>21087</v>
      </c>
      <c r="G4420" s="25" t="s">
        <v>22034</v>
      </c>
      <c r="H4420" s="23" t="s">
        <v>22035</v>
      </c>
      <c r="I4420" s="23" t="s">
        <v>22037</v>
      </c>
      <c r="J4420" s="25" t="s">
        <v>22036</v>
      </c>
      <c r="K4420" s="58"/>
      <c r="L4420" s="58"/>
      <c r="M4420" s="23" t="s">
        <v>22038</v>
      </c>
      <c r="N4420" s="23"/>
      <c r="O4420" s="25" t="s">
        <v>22039</v>
      </c>
      <c r="P4420" s="23"/>
      <c r="Q4420" s="25" t="s">
        <v>22040</v>
      </c>
      <c r="R4420" s="58" t="s">
        <v>22041</v>
      </c>
      <c r="S4420" s="23" t="s">
        <v>22042</v>
      </c>
      <c r="T4420" s="23"/>
      <c r="U4420" s="25" t="s">
        <v>22034</v>
      </c>
      <c r="V4420" s="23" t="s">
        <v>22035</v>
      </c>
      <c r="W4420" s="25" t="s">
        <v>22043</v>
      </c>
      <c r="X4420" s="58"/>
      <c r="Y4420" s="23" t="s">
        <v>22038</v>
      </c>
      <c r="Z4420" s="23"/>
      <c r="AA4420" s="33">
        <v>3</v>
      </c>
      <c r="AB4420" s="295" t="str">
        <f t="shared" si="371"/>
        <v>年間</v>
      </c>
      <c r="AC4420" s="268"/>
      <c r="AD4420" s="23">
        <v>1</v>
      </c>
      <c r="AE4420" s="134">
        <v>3960</v>
      </c>
      <c r="AF4420" s="26">
        <f t="shared" si="367"/>
        <v>3960</v>
      </c>
      <c r="AG4420" s="27">
        <v>43422</v>
      </c>
      <c r="AH4420" s="168">
        <v>43405</v>
      </c>
      <c r="AI4420" s="29" t="str">
        <f t="shared" si="368"/>
        <v>～</v>
      </c>
      <c r="AJ4420" s="178">
        <f t="shared" si="369"/>
        <v>44500</v>
      </c>
      <c r="AK4420" s="23" t="s">
        <v>21949</v>
      </c>
      <c r="AL4420" s="23" t="s">
        <v>22047</v>
      </c>
      <c r="AM4420" s="35">
        <v>43405</v>
      </c>
      <c r="AN4420" s="408" t="str">
        <f>IF($AA4420-data!$G$1=0,"　",IF(AK4420=0,"　",VLOOKUP($AK4420,data!$A$1:$H$264,8,FALSE)))</f>
        <v>　</v>
      </c>
      <c r="AO4420" s="35">
        <v>43433</v>
      </c>
      <c r="AP4420" s="134" t="s">
        <v>21951</v>
      </c>
      <c r="AQ4420" s="264" t="str">
        <f t="shared" si="370"/>
        <v/>
      </c>
    </row>
    <row r="4421" spans="1:43" ht="24.75" customHeight="1" x14ac:dyDescent="0.15">
      <c r="A4421" s="593">
        <v>4418</v>
      </c>
      <c r="B4421" s="23" t="s">
        <v>21944</v>
      </c>
      <c r="C4421" s="24" t="s">
        <v>21946</v>
      </c>
      <c r="D4421" s="23" t="s">
        <v>21947</v>
      </c>
      <c r="E4421" s="23" t="s">
        <v>21086</v>
      </c>
      <c r="F4421" s="24" t="s">
        <v>21087</v>
      </c>
      <c r="G4421" s="25" t="s">
        <v>22034</v>
      </c>
      <c r="H4421" s="23" t="s">
        <v>22035</v>
      </c>
      <c r="I4421" s="23" t="s">
        <v>22037</v>
      </c>
      <c r="J4421" s="25" t="s">
        <v>22036</v>
      </c>
      <c r="K4421" s="58"/>
      <c r="L4421" s="58"/>
      <c r="M4421" s="23" t="s">
        <v>22038</v>
      </c>
      <c r="N4421" s="23"/>
      <c r="O4421" s="25" t="s">
        <v>22039</v>
      </c>
      <c r="P4421" s="23"/>
      <c r="Q4421" s="25" t="s">
        <v>22040</v>
      </c>
      <c r="R4421" s="58" t="s">
        <v>22041</v>
      </c>
      <c r="S4421" s="23" t="s">
        <v>22042</v>
      </c>
      <c r="T4421" s="23"/>
      <c r="U4421" s="25" t="s">
        <v>22034</v>
      </c>
      <c r="V4421" s="23" t="s">
        <v>22035</v>
      </c>
      <c r="W4421" s="25" t="s">
        <v>22043</v>
      </c>
      <c r="X4421" s="58"/>
      <c r="Y4421" s="23" t="s">
        <v>22038</v>
      </c>
      <c r="Z4421" s="23"/>
      <c r="AA4421" s="33">
        <v>3</v>
      </c>
      <c r="AB4421" s="295" t="str">
        <f t="shared" si="371"/>
        <v>年間</v>
      </c>
      <c r="AC4421" s="268"/>
      <c r="AD4421" s="23">
        <v>1</v>
      </c>
      <c r="AE4421" s="134">
        <v>3960</v>
      </c>
      <c r="AF4421" s="26">
        <f t="shared" si="367"/>
        <v>3960</v>
      </c>
      <c r="AG4421" s="27">
        <v>43422</v>
      </c>
      <c r="AH4421" s="168">
        <v>43405</v>
      </c>
      <c r="AI4421" s="29" t="str">
        <f t="shared" si="368"/>
        <v>～</v>
      </c>
      <c r="AJ4421" s="178">
        <f t="shared" si="369"/>
        <v>44500</v>
      </c>
      <c r="AK4421" s="23" t="s">
        <v>21949</v>
      </c>
      <c r="AL4421" s="23" t="s">
        <v>22048</v>
      </c>
      <c r="AM4421" s="35">
        <v>43405</v>
      </c>
      <c r="AN4421" s="408" t="str">
        <f>IF($AA4421-data!$G$1=0,"　",IF(AK4421=0,"　",VLOOKUP($AK4421,data!$A$1:$H$264,8,FALSE)))</f>
        <v>　</v>
      </c>
      <c r="AO4421" s="35">
        <v>43433</v>
      </c>
      <c r="AP4421" s="134" t="s">
        <v>21951</v>
      </c>
      <c r="AQ4421" s="264" t="str">
        <f t="shared" si="370"/>
        <v/>
      </c>
    </row>
    <row r="4422" spans="1:43" ht="24.75" customHeight="1" x14ac:dyDescent="0.15">
      <c r="A4422" s="593">
        <v>4419</v>
      </c>
      <c r="B4422" s="23" t="s">
        <v>21944</v>
      </c>
      <c r="C4422" s="24" t="s">
        <v>21946</v>
      </c>
      <c r="D4422" s="23" t="s">
        <v>21947</v>
      </c>
      <c r="E4422" s="23" t="s">
        <v>21086</v>
      </c>
      <c r="F4422" s="24" t="s">
        <v>21087</v>
      </c>
      <c r="G4422" s="25" t="s">
        <v>22034</v>
      </c>
      <c r="H4422" s="23" t="s">
        <v>22035</v>
      </c>
      <c r="I4422" s="23" t="s">
        <v>22037</v>
      </c>
      <c r="J4422" s="25" t="s">
        <v>22036</v>
      </c>
      <c r="K4422" s="58"/>
      <c r="L4422" s="58"/>
      <c r="M4422" s="23" t="s">
        <v>22038</v>
      </c>
      <c r="N4422" s="23"/>
      <c r="O4422" s="25" t="s">
        <v>22039</v>
      </c>
      <c r="P4422" s="23"/>
      <c r="Q4422" s="25" t="s">
        <v>22040</v>
      </c>
      <c r="R4422" s="58" t="s">
        <v>22041</v>
      </c>
      <c r="S4422" s="23" t="s">
        <v>22042</v>
      </c>
      <c r="T4422" s="23"/>
      <c r="U4422" s="25" t="s">
        <v>22034</v>
      </c>
      <c r="V4422" s="23" t="s">
        <v>22035</v>
      </c>
      <c r="W4422" s="25" t="s">
        <v>22043</v>
      </c>
      <c r="X4422" s="58"/>
      <c r="Y4422" s="23" t="s">
        <v>22038</v>
      </c>
      <c r="Z4422" s="23"/>
      <c r="AA4422" s="33">
        <v>3</v>
      </c>
      <c r="AB4422" s="295" t="str">
        <f t="shared" si="371"/>
        <v>年間</v>
      </c>
      <c r="AC4422" s="268"/>
      <c r="AD4422" s="23">
        <v>1</v>
      </c>
      <c r="AE4422" s="134">
        <v>3960</v>
      </c>
      <c r="AF4422" s="26">
        <f t="shared" si="367"/>
        <v>3960</v>
      </c>
      <c r="AG4422" s="27">
        <v>43422</v>
      </c>
      <c r="AH4422" s="168">
        <v>43405</v>
      </c>
      <c r="AI4422" s="29" t="str">
        <f t="shared" si="368"/>
        <v>～</v>
      </c>
      <c r="AJ4422" s="178">
        <f t="shared" si="369"/>
        <v>44500</v>
      </c>
      <c r="AK4422" s="23" t="s">
        <v>21949</v>
      </c>
      <c r="AL4422" s="23" t="s">
        <v>22049</v>
      </c>
      <c r="AM4422" s="35">
        <v>43405</v>
      </c>
      <c r="AN4422" s="408" t="str">
        <f>IF($AA4422-data!$G$1=0,"　",IF(AK4422=0,"　",VLOOKUP($AK4422,data!$A$1:$H$264,8,FALSE)))</f>
        <v>　</v>
      </c>
      <c r="AO4422" s="35">
        <v>43433</v>
      </c>
      <c r="AP4422" s="134" t="s">
        <v>21951</v>
      </c>
      <c r="AQ4422" s="264" t="str">
        <f t="shared" si="370"/>
        <v/>
      </c>
    </row>
    <row r="4423" spans="1:43" ht="24.75" customHeight="1" x14ac:dyDescent="0.15">
      <c r="A4423" s="593">
        <v>4420</v>
      </c>
      <c r="B4423" s="23" t="s">
        <v>21945</v>
      </c>
      <c r="C4423" s="24" t="s">
        <v>21946</v>
      </c>
      <c r="D4423" s="23" t="s">
        <v>21947</v>
      </c>
      <c r="E4423" s="23" t="s">
        <v>21086</v>
      </c>
      <c r="F4423" s="24" t="s">
        <v>21087</v>
      </c>
      <c r="G4423" s="25" t="s">
        <v>22034</v>
      </c>
      <c r="H4423" s="23" t="s">
        <v>22035</v>
      </c>
      <c r="I4423" s="23" t="s">
        <v>22037</v>
      </c>
      <c r="J4423" s="25" t="s">
        <v>22036</v>
      </c>
      <c r="K4423" s="58"/>
      <c r="L4423" s="58"/>
      <c r="M4423" s="23" t="s">
        <v>22038</v>
      </c>
      <c r="N4423" s="23"/>
      <c r="O4423" s="25" t="s">
        <v>22039</v>
      </c>
      <c r="P4423" s="23"/>
      <c r="Q4423" s="25" t="s">
        <v>22040</v>
      </c>
      <c r="R4423" s="58" t="s">
        <v>22041</v>
      </c>
      <c r="S4423" s="23" t="s">
        <v>22042</v>
      </c>
      <c r="T4423" s="23"/>
      <c r="U4423" s="25" t="s">
        <v>22034</v>
      </c>
      <c r="V4423" s="23" t="s">
        <v>22035</v>
      </c>
      <c r="W4423" s="25" t="s">
        <v>22043</v>
      </c>
      <c r="X4423" s="58"/>
      <c r="Y4423" s="23" t="s">
        <v>22038</v>
      </c>
      <c r="Z4423" s="23"/>
      <c r="AA4423" s="33">
        <v>3</v>
      </c>
      <c r="AB4423" s="295" t="str">
        <f t="shared" si="371"/>
        <v>年間</v>
      </c>
      <c r="AC4423" s="268"/>
      <c r="AD4423" s="23">
        <v>1</v>
      </c>
      <c r="AE4423" s="134">
        <v>8280</v>
      </c>
      <c r="AF4423" s="26">
        <f t="shared" si="367"/>
        <v>8280</v>
      </c>
      <c r="AG4423" s="27">
        <v>43422</v>
      </c>
      <c r="AH4423" s="168">
        <v>43405</v>
      </c>
      <c r="AI4423" s="29" t="str">
        <f t="shared" si="368"/>
        <v>～</v>
      </c>
      <c r="AJ4423" s="178">
        <f t="shared" si="369"/>
        <v>44500</v>
      </c>
      <c r="AK4423" s="23" t="s">
        <v>22053</v>
      </c>
      <c r="AL4423" s="23" t="s">
        <v>22050</v>
      </c>
      <c r="AM4423" s="35">
        <v>43405</v>
      </c>
      <c r="AN4423" s="408" t="str">
        <f>IF($AA4423-data!$G$1=0,"　",IF(AK4423=0,"　",VLOOKUP($AK4423,data!$A$1:$H$264,8,FALSE)))</f>
        <v>　</v>
      </c>
      <c r="AO4423" s="35">
        <v>43433</v>
      </c>
      <c r="AP4423" s="134" t="s">
        <v>21951</v>
      </c>
      <c r="AQ4423" s="264" t="str">
        <f t="shared" si="370"/>
        <v/>
      </c>
    </row>
    <row r="4424" spans="1:43" ht="24.75" customHeight="1" x14ac:dyDescent="0.15">
      <c r="A4424" s="593">
        <v>4421</v>
      </c>
      <c r="B4424" s="23" t="s">
        <v>21945</v>
      </c>
      <c r="C4424" s="24" t="s">
        <v>21946</v>
      </c>
      <c r="D4424" s="23" t="s">
        <v>21947</v>
      </c>
      <c r="E4424" s="23" t="s">
        <v>21086</v>
      </c>
      <c r="F4424" s="24" t="s">
        <v>21087</v>
      </c>
      <c r="G4424" s="25" t="s">
        <v>22034</v>
      </c>
      <c r="H4424" s="23" t="s">
        <v>22035</v>
      </c>
      <c r="I4424" s="23" t="s">
        <v>22037</v>
      </c>
      <c r="J4424" s="25" t="s">
        <v>22036</v>
      </c>
      <c r="K4424" s="58"/>
      <c r="L4424" s="58"/>
      <c r="M4424" s="23" t="s">
        <v>22038</v>
      </c>
      <c r="N4424" s="23"/>
      <c r="O4424" s="25" t="s">
        <v>22054</v>
      </c>
      <c r="P4424" s="23"/>
      <c r="Q4424" s="25" t="s">
        <v>22040</v>
      </c>
      <c r="R4424" s="58" t="s">
        <v>22041</v>
      </c>
      <c r="S4424" s="23" t="s">
        <v>22042</v>
      </c>
      <c r="T4424" s="23"/>
      <c r="U4424" s="25" t="s">
        <v>22034</v>
      </c>
      <c r="V4424" s="23" t="s">
        <v>22035</v>
      </c>
      <c r="W4424" s="25" t="s">
        <v>22043</v>
      </c>
      <c r="X4424" s="58"/>
      <c r="Y4424" s="23" t="s">
        <v>22038</v>
      </c>
      <c r="Z4424" s="23"/>
      <c r="AA4424" s="33">
        <v>3</v>
      </c>
      <c r="AB4424" s="295" t="str">
        <f t="shared" si="371"/>
        <v>年間</v>
      </c>
      <c r="AC4424" s="268"/>
      <c r="AD4424" s="23">
        <v>1</v>
      </c>
      <c r="AE4424" s="134">
        <v>8280</v>
      </c>
      <c r="AF4424" s="26">
        <f t="shared" si="367"/>
        <v>8280</v>
      </c>
      <c r="AG4424" s="27">
        <v>43422</v>
      </c>
      <c r="AH4424" s="168">
        <v>43405</v>
      </c>
      <c r="AI4424" s="29" t="str">
        <f t="shared" si="368"/>
        <v>～</v>
      </c>
      <c r="AJ4424" s="178">
        <f t="shared" si="369"/>
        <v>44500</v>
      </c>
      <c r="AK4424" s="23" t="s">
        <v>21950</v>
      </c>
      <c r="AL4424" s="23" t="s">
        <v>22051</v>
      </c>
      <c r="AM4424" s="35">
        <v>43405</v>
      </c>
      <c r="AN4424" s="408" t="str">
        <f>IF($AA4424-data!$G$1=0,"　",IF(AK4424=0,"　",VLOOKUP($AK4424,data!$A$1:$H$264,8,FALSE)))</f>
        <v>　</v>
      </c>
      <c r="AO4424" s="35">
        <v>43433</v>
      </c>
      <c r="AP4424" s="134" t="s">
        <v>21951</v>
      </c>
      <c r="AQ4424" s="264" t="str">
        <f t="shared" si="370"/>
        <v/>
      </c>
    </row>
    <row r="4425" spans="1:43" ht="24.75" customHeight="1" x14ac:dyDescent="0.15">
      <c r="A4425" s="593">
        <v>4422</v>
      </c>
      <c r="B4425" s="23" t="s">
        <v>21952</v>
      </c>
      <c r="C4425" s="24" t="s">
        <v>21946</v>
      </c>
      <c r="D4425" s="23" t="s">
        <v>21947</v>
      </c>
      <c r="E4425" s="23" t="s">
        <v>1915</v>
      </c>
      <c r="F4425" s="24" t="s">
        <v>21955</v>
      </c>
      <c r="G4425" s="25" t="s">
        <v>22034</v>
      </c>
      <c r="H4425" s="23" t="s">
        <v>22126</v>
      </c>
      <c r="I4425" s="23" t="s">
        <v>22124</v>
      </c>
      <c r="J4425" s="25" t="s">
        <v>22125</v>
      </c>
      <c r="K4425" s="58"/>
      <c r="L4425" s="58"/>
      <c r="M4425" s="23"/>
      <c r="N4425" s="23"/>
      <c r="O4425" s="25" t="s">
        <v>22054</v>
      </c>
      <c r="P4425" s="23"/>
      <c r="Q4425" s="25" t="s">
        <v>22040</v>
      </c>
      <c r="R4425" s="58" t="s">
        <v>22041</v>
      </c>
      <c r="S4425" s="23" t="s">
        <v>22042</v>
      </c>
      <c r="T4425" s="23"/>
      <c r="U4425" s="25" t="s">
        <v>22034</v>
      </c>
      <c r="V4425" s="23" t="s">
        <v>22035</v>
      </c>
      <c r="W4425" s="25" t="s">
        <v>22043</v>
      </c>
      <c r="X4425" s="58"/>
      <c r="Y4425" s="23" t="s">
        <v>22038</v>
      </c>
      <c r="Z4425" s="23"/>
      <c r="AA4425" s="33">
        <v>3</v>
      </c>
      <c r="AB4425" s="295" t="str">
        <f t="shared" si="371"/>
        <v>年間</v>
      </c>
      <c r="AC4425" s="268"/>
      <c r="AD4425" s="23">
        <v>1</v>
      </c>
      <c r="AE4425" s="134">
        <v>83520</v>
      </c>
      <c r="AF4425" s="26">
        <f t="shared" si="367"/>
        <v>83520</v>
      </c>
      <c r="AG4425" s="27">
        <v>43422</v>
      </c>
      <c r="AH4425" s="168">
        <v>43313</v>
      </c>
      <c r="AI4425" s="29" t="str">
        <f t="shared" si="368"/>
        <v>～</v>
      </c>
      <c r="AJ4425" s="178">
        <f t="shared" si="369"/>
        <v>44408</v>
      </c>
      <c r="AK4425" s="23" t="s">
        <v>21948</v>
      </c>
      <c r="AL4425" s="23" t="s">
        <v>22118</v>
      </c>
      <c r="AM4425" s="35">
        <v>43313</v>
      </c>
      <c r="AN4425" s="408" t="str">
        <f>IF($AA4425-data!$G$1=0,"　",IF(AK4425=0,"　",VLOOKUP($AK4425,data!$A$1:$H$264,8,FALSE)))</f>
        <v>　</v>
      </c>
      <c r="AO4425" s="35">
        <v>43438</v>
      </c>
      <c r="AP4425" s="134" t="s">
        <v>21956</v>
      </c>
      <c r="AQ4425" s="264" t="str">
        <f t="shared" si="370"/>
        <v/>
      </c>
    </row>
    <row r="4426" spans="1:43" ht="24.75" customHeight="1" x14ac:dyDescent="0.15">
      <c r="A4426" s="593">
        <v>4423</v>
      </c>
      <c r="B4426" s="23" t="s">
        <v>21953</v>
      </c>
      <c r="C4426" s="24" t="s">
        <v>21946</v>
      </c>
      <c r="D4426" s="23" t="s">
        <v>21947</v>
      </c>
      <c r="E4426" s="23" t="s">
        <v>1915</v>
      </c>
      <c r="F4426" s="24" t="s">
        <v>21955</v>
      </c>
      <c r="G4426" s="25" t="s">
        <v>22034</v>
      </c>
      <c r="H4426" s="23" t="s">
        <v>22126</v>
      </c>
      <c r="I4426" s="23" t="s">
        <v>22124</v>
      </c>
      <c r="J4426" s="25" t="s">
        <v>22125</v>
      </c>
      <c r="K4426" s="58"/>
      <c r="L4426" s="58"/>
      <c r="M4426" s="23"/>
      <c r="N4426" s="23"/>
      <c r="O4426" s="25" t="s">
        <v>22054</v>
      </c>
      <c r="P4426" s="23"/>
      <c r="Q4426" s="25" t="s">
        <v>22040</v>
      </c>
      <c r="R4426" s="58" t="s">
        <v>22041</v>
      </c>
      <c r="S4426" s="23" t="s">
        <v>22042</v>
      </c>
      <c r="T4426" s="23"/>
      <c r="U4426" s="25" t="s">
        <v>22034</v>
      </c>
      <c r="V4426" s="23" t="s">
        <v>22035</v>
      </c>
      <c r="W4426" s="25" t="s">
        <v>22043</v>
      </c>
      <c r="X4426" s="58"/>
      <c r="Y4426" s="23" t="s">
        <v>22038</v>
      </c>
      <c r="Z4426" s="23"/>
      <c r="AA4426" s="33">
        <v>3</v>
      </c>
      <c r="AB4426" s="295" t="str">
        <f t="shared" si="371"/>
        <v>年間</v>
      </c>
      <c r="AC4426" s="268"/>
      <c r="AD4426" s="23">
        <v>1</v>
      </c>
      <c r="AE4426" s="134">
        <v>3960</v>
      </c>
      <c r="AF4426" s="26">
        <f t="shared" si="367"/>
        <v>3960</v>
      </c>
      <c r="AG4426" s="27">
        <v>43422</v>
      </c>
      <c r="AH4426" s="168">
        <v>43313</v>
      </c>
      <c r="AI4426" s="29" t="str">
        <f t="shared" si="368"/>
        <v>～</v>
      </c>
      <c r="AJ4426" s="178">
        <f t="shared" si="369"/>
        <v>44408</v>
      </c>
      <c r="AK4426" s="23" t="s">
        <v>21949</v>
      </c>
      <c r="AL4426" s="23" t="s">
        <v>22119</v>
      </c>
      <c r="AM4426" s="35">
        <v>43313</v>
      </c>
      <c r="AN4426" s="408" t="str">
        <f>IF($AA4426-data!$G$1=0,"　",IF(AK4426=0,"　",VLOOKUP($AK4426,data!$A$1:$H$264,8,FALSE)))</f>
        <v>　</v>
      </c>
      <c r="AO4426" s="35">
        <v>43438</v>
      </c>
      <c r="AP4426" s="134" t="s">
        <v>21956</v>
      </c>
      <c r="AQ4426" s="264" t="str">
        <f t="shared" si="370"/>
        <v/>
      </c>
    </row>
    <row r="4427" spans="1:43" ht="24.75" customHeight="1" x14ac:dyDescent="0.15">
      <c r="A4427" s="593">
        <v>4424</v>
      </c>
      <c r="B4427" s="23" t="s">
        <v>21953</v>
      </c>
      <c r="C4427" s="24" t="s">
        <v>21946</v>
      </c>
      <c r="D4427" s="23" t="s">
        <v>21947</v>
      </c>
      <c r="E4427" s="23" t="s">
        <v>1915</v>
      </c>
      <c r="F4427" s="24" t="s">
        <v>21955</v>
      </c>
      <c r="G4427" s="25" t="s">
        <v>22034</v>
      </c>
      <c r="H4427" s="23" t="s">
        <v>22126</v>
      </c>
      <c r="I4427" s="23" t="s">
        <v>22124</v>
      </c>
      <c r="J4427" s="25" t="s">
        <v>22125</v>
      </c>
      <c r="K4427" s="58"/>
      <c r="L4427" s="58"/>
      <c r="M4427" s="23"/>
      <c r="N4427" s="23"/>
      <c r="O4427" s="25" t="s">
        <v>22054</v>
      </c>
      <c r="P4427" s="23"/>
      <c r="Q4427" s="25" t="s">
        <v>22040</v>
      </c>
      <c r="R4427" s="58" t="s">
        <v>22041</v>
      </c>
      <c r="S4427" s="23" t="s">
        <v>22042</v>
      </c>
      <c r="T4427" s="23"/>
      <c r="U4427" s="25" t="s">
        <v>22034</v>
      </c>
      <c r="V4427" s="23" t="s">
        <v>22035</v>
      </c>
      <c r="W4427" s="25" t="s">
        <v>22043</v>
      </c>
      <c r="X4427" s="58"/>
      <c r="Y4427" s="23" t="s">
        <v>22038</v>
      </c>
      <c r="Z4427" s="23"/>
      <c r="AA4427" s="33">
        <v>3</v>
      </c>
      <c r="AB4427" s="295" t="str">
        <f t="shared" si="371"/>
        <v>年間</v>
      </c>
      <c r="AC4427" s="268"/>
      <c r="AD4427" s="23">
        <v>1</v>
      </c>
      <c r="AE4427" s="134">
        <v>3960</v>
      </c>
      <c r="AF4427" s="26">
        <f t="shared" si="367"/>
        <v>3960</v>
      </c>
      <c r="AG4427" s="27">
        <v>43422</v>
      </c>
      <c r="AH4427" s="168">
        <v>43313</v>
      </c>
      <c r="AI4427" s="29" t="str">
        <f t="shared" si="368"/>
        <v>～</v>
      </c>
      <c r="AJ4427" s="178">
        <f t="shared" si="369"/>
        <v>44408</v>
      </c>
      <c r="AK4427" s="23" t="s">
        <v>21949</v>
      </c>
      <c r="AL4427" s="23" t="s">
        <v>22120</v>
      </c>
      <c r="AM4427" s="35">
        <v>43313</v>
      </c>
      <c r="AN4427" s="408" t="str">
        <f>IF($AA4427-data!$G$1=0,"　",IF(AK4427=0,"　",VLOOKUP($AK4427,data!$A$1:$H$264,8,FALSE)))</f>
        <v>　</v>
      </c>
      <c r="AO4427" s="35">
        <v>43438</v>
      </c>
      <c r="AP4427" s="134" t="s">
        <v>21956</v>
      </c>
      <c r="AQ4427" s="264" t="str">
        <f t="shared" si="370"/>
        <v/>
      </c>
    </row>
    <row r="4428" spans="1:43" ht="24.75" customHeight="1" x14ac:dyDescent="0.15">
      <c r="A4428" s="593">
        <v>4425</v>
      </c>
      <c r="B4428" s="23" t="s">
        <v>21953</v>
      </c>
      <c r="C4428" s="24" t="s">
        <v>21946</v>
      </c>
      <c r="D4428" s="23" t="s">
        <v>21947</v>
      </c>
      <c r="E4428" s="23" t="s">
        <v>1915</v>
      </c>
      <c r="F4428" s="24" t="s">
        <v>21955</v>
      </c>
      <c r="G4428" s="25" t="s">
        <v>22034</v>
      </c>
      <c r="H4428" s="23" t="s">
        <v>22126</v>
      </c>
      <c r="I4428" s="23" t="s">
        <v>22124</v>
      </c>
      <c r="J4428" s="25" t="s">
        <v>22125</v>
      </c>
      <c r="K4428" s="58"/>
      <c r="L4428" s="58"/>
      <c r="M4428" s="23"/>
      <c r="N4428" s="23"/>
      <c r="O4428" s="25" t="s">
        <v>22054</v>
      </c>
      <c r="P4428" s="23"/>
      <c r="Q4428" s="25" t="s">
        <v>22040</v>
      </c>
      <c r="R4428" s="58" t="s">
        <v>22041</v>
      </c>
      <c r="S4428" s="23" t="s">
        <v>22042</v>
      </c>
      <c r="T4428" s="23"/>
      <c r="U4428" s="25" t="s">
        <v>22034</v>
      </c>
      <c r="V4428" s="23" t="s">
        <v>22035</v>
      </c>
      <c r="W4428" s="25" t="s">
        <v>22043</v>
      </c>
      <c r="X4428" s="58"/>
      <c r="Y4428" s="23" t="s">
        <v>22038</v>
      </c>
      <c r="Z4428" s="23"/>
      <c r="AA4428" s="33">
        <v>3</v>
      </c>
      <c r="AB4428" s="295" t="str">
        <f t="shared" si="371"/>
        <v>年間</v>
      </c>
      <c r="AC4428" s="268"/>
      <c r="AD4428" s="23">
        <v>1</v>
      </c>
      <c r="AE4428" s="134">
        <v>3960</v>
      </c>
      <c r="AF4428" s="26">
        <f t="shared" si="367"/>
        <v>3960</v>
      </c>
      <c r="AG4428" s="27">
        <v>43422</v>
      </c>
      <c r="AH4428" s="168">
        <v>43313</v>
      </c>
      <c r="AI4428" s="29" t="str">
        <f t="shared" si="368"/>
        <v>～</v>
      </c>
      <c r="AJ4428" s="178">
        <f t="shared" si="369"/>
        <v>44408</v>
      </c>
      <c r="AK4428" s="23" t="s">
        <v>21949</v>
      </c>
      <c r="AL4428" s="23" t="s">
        <v>22121</v>
      </c>
      <c r="AM4428" s="35">
        <v>43313</v>
      </c>
      <c r="AN4428" s="408" t="str">
        <f>IF($AA4428-data!$G$1=0,"　",IF(AK4428=0,"　",VLOOKUP($AK4428,data!$A$1:$H$264,8,FALSE)))</f>
        <v>　</v>
      </c>
      <c r="AO4428" s="35">
        <v>43438</v>
      </c>
      <c r="AP4428" s="134" t="s">
        <v>21956</v>
      </c>
      <c r="AQ4428" s="264" t="str">
        <f t="shared" si="370"/>
        <v/>
      </c>
    </row>
    <row r="4429" spans="1:43" ht="24.75" customHeight="1" x14ac:dyDescent="0.15">
      <c r="A4429" s="593">
        <v>4426</v>
      </c>
      <c r="B4429" s="23" t="s">
        <v>21953</v>
      </c>
      <c r="C4429" s="24" t="s">
        <v>21946</v>
      </c>
      <c r="D4429" s="23" t="s">
        <v>21947</v>
      </c>
      <c r="E4429" s="23" t="s">
        <v>1915</v>
      </c>
      <c r="F4429" s="24" t="s">
        <v>21955</v>
      </c>
      <c r="G4429" s="25" t="s">
        <v>22034</v>
      </c>
      <c r="H4429" s="23" t="s">
        <v>22126</v>
      </c>
      <c r="I4429" s="23" t="s">
        <v>22124</v>
      </c>
      <c r="J4429" s="25" t="s">
        <v>22125</v>
      </c>
      <c r="K4429" s="58"/>
      <c r="L4429" s="58"/>
      <c r="M4429" s="23"/>
      <c r="N4429" s="23"/>
      <c r="O4429" s="25" t="s">
        <v>22054</v>
      </c>
      <c r="P4429" s="23"/>
      <c r="Q4429" s="25" t="s">
        <v>22040</v>
      </c>
      <c r="R4429" s="58" t="s">
        <v>22041</v>
      </c>
      <c r="S4429" s="23" t="s">
        <v>22042</v>
      </c>
      <c r="T4429" s="23"/>
      <c r="U4429" s="25" t="s">
        <v>22034</v>
      </c>
      <c r="V4429" s="23" t="s">
        <v>22035</v>
      </c>
      <c r="W4429" s="25" t="s">
        <v>22043</v>
      </c>
      <c r="X4429" s="58"/>
      <c r="Y4429" s="23" t="s">
        <v>22038</v>
      </c>
      <c r="Z4429" s="23"/>
      <c r="AA4429" s="33">
        <v>3</v>
      </c>
      <c r="AB4429" s="295" t="str">
        <f t="shared" si="371"/>
        <v>年間</v>
      </c>
      <c r="AC4429" s="268"/>
      <c r="AD4429" s="23">
        <v>1</v>
      </c>
      <c r="AE4429" s="134">
        <v>3960</v>
      </c>
      <c r="AF4429" s="26">
        <f t="shared" si="367"/>
        <v>3960</v>
      </c>
      <c r="AG4429" s="27">
        <v>43422</v>
      </c>
      <c r="AH4429" s="168">
        <v>43313</v>
      </c>
      <c r="AI4429" s="29" t="str">
        <f t="shared" si="368"/>
        <v>～</v>
      </c>
      <c r="AJ4429" s="178">
        <f t="shared" si="369"/>
        <v>44408</v>
      </c>
      <c r="AK4429" s="23" t="s">
        <v>21949</v>
      </c>
      <c r="AL4429" s="23" t="s">
        <v>22122</v>
      </c>
      <c r="AM4429" s="35">
        <v>43313</v>
      </c>
      <c r="AN4429" s="408" t="str">
        <f>IF($AA4429-data!$G$1=0,"　",IF(AK4429=0,"　",VLOOKUP($AK4429,data!$A$1:$H$264,8,FALSE)))</f>
        <v>　</v>
      </c>
      <c r="AO4429" s="35">
        <v>43438</v>
      </c>
      <c r="AP4429" s="134" t="s">
        <v>21956</v>
      </c>
      <c r="AQ4429" s="264" t="str">
        <f t="shared" si="370"/>
        <v/>
      </c>
    </row>
    <row r="4430" spans="1:43" ht="24.75" customHeight="1" x14ac:dyDescent="0.15">
      <c r="A4430" s="593">
        <v>4427</v>
      </c>
      <c r="B4430" s="23" t="s">
        <v>21954</v>
      </c>
      <c r="C4430" s="24" t="s">
        <v>21946</v>
      </c>
      <c r="D4430" s="23" t="s">
        <v>21947</v>
      </c>
      <c r="E4430" s="23" t="s">
        <v>1915</v>
      </c>
      <c r="F4430" s="24" t="s">
        <v>21955</v>
      </c>
      <c r="G4430" s="25" t="s">
        <v>22034</v>
      </c>
      <c r="H4430" s="23" t="s">
        <v>22126</v>
      </c>
      <c r="I4430" s="23" t="s">
        <v>22124</v>
      </c>
      <c r="J4430" s="25" t="s">
        <v>22125</v>
      </c>
      <c r="K4430" s="58"/>
      <c r="L4430" s="58"/>
      <c r="M4430" s="23"/>
      <c r="N4430" s="23"/>
      <c r="O4430" s="25" t="s">
        <v>22054</v>
      </c>
      <c r="P4430" s="23"/>
      <c r="Q4430" s="25" t="s">
        <v>22040</v>
      </c>
      <c r="R4430" s="58" t="s">
        <v>22041</v>
      </c>
      <c r="S4430" s="23" t="s">
        <v>22042</v>
      </c>
      <c r="T4430" s="23"/>
      <c r="U4430" s="25" t="s">
        <v>22034</v>
      </c>
      <c r="V4430" s="23" t="s">
        <v>22035</v>
      </c>
      <c r="W4430" s="25" t="s">
        <v>22043</v>
      </c>
      <c r="X4430" s="58"/>
      <c r="Y4430" s="23" t="s">
        <v>22038</v>
      </c>
      <c r="Z4430" s="23"/>
      <c r="AA4430" s="33">
        <v>3</v>
      </c>
      <c r="AB4430" s="295" t="str">
        <f t="shared" si="371"/>
        <v>年間</v>
      </c>
      <c r="AC4430" s="268"/>
      <c r="AD4430" s="23">
        <v>1</v>
      </c>
      <c r="AE4430" s="134">
        <v>8280</v>
      </c>
      <c r="AF4430" s="26">
        <f t="shared" si="367"/>
        <v>8280</v>
      </c>
      <c r="AG4430" s="27">
        <v>43422</v>
      </c>
      <c r="AH4430" s="168">
        <v>43313</v>
      </c>
      <c r="AI4430" s="29" t="str">
        <f t="shared" si="368"/>
        <v>～</v>
      </c>
      <c r="AJ4430" s="178">
        <f t="shared" si="369"/>
        <v>44408</v>
      </c>
      <c r="AK4430" s="23" t="s">
        <v>21950</v>
      </c>
      <c r="AL4430" s="23" t="s">
        <v>22123</v>
      </c>
      <c r="AM4430" s="35">
        <v>43313</v>
      </c>
      <c r="AN4430" s="408" t="str">
        <f>IF($AA4430-data!$G$1=0,"　",IF(AK4430=0,"　",VLOOKUP($AK4430,data!$A$1:$H$264,8,FALSE)))</f>
        <v>　</v>
      </c>
      <c r="AO4430" s="35">
        <v>43438</v>
      </c>
      <c r="AP4430" s="134" t="s">
        <v>21956</v>
      </c>
      <c r="AQ4430" s="264" t="str">
        <f t="shared" ref="AQ4430:AQ4493" si="372">IF(COUNTIF($AN4430,"*消耗部品交換対象*"),IF(ISBLANK($AH4430),"契約期間 未入力",EDATE($AH4430,35)),"")</f>
        <v/>
      </c>
    </row>
    <row r="4431" spans="1:43" ht="24.75" customHeight="1" x14ac:dyDescent="0.15">
      <c r="A4431" s="593">
        <v>4428</v>
      </c>
      <c r="B4431" s="23" t="s">
        <v>21957</v>
      </c>
      <c r="C4431" s="24" t="s">
        <v>21946</v>
      </c>
      <c r="D4431" s="23" t="s">
        <v>21947</v>
      </c>
      <c r="E4431" s="23" t="s">
        <v>21960</v>
      </c>
      <c r="F4431" s="24" t="s">
        <v>21961</v>
      </c>
      <c r="G4431" s="25" t="s">
        <v>22034</v>
      </c>
      <c r="H4431" s="23" t="s">
        <v>22063</v>
      </c>
      <c r="I4431" s="23" t="s">
        <v>22056</v>
      </c>
      <c r="J4431" s="25" t="s">
        <v>22055</v>
      </c>
      <c r="K4431" s="58"/>
      <c r="L4431" s="58"/>
      <c r="M4431" s="23"/>
      <c r="N4431" s="23"/>
      <c r="O4431" s="25" t="s">
        <v>22054</v>
      </c>
      <c r="P4431" s="23"/>
      <c r="Q4431" s="25" t="s">
        <v>22040</v>
      </c>
      <c r="R4431" s="58" t="s">
        <v>22041</v>
      </c>
      <c r="S4431" s="23" t="s">
        <v>22042</v>
      </c>
      <c r="T4431" s="23"/>
      <c r="U4431" s="25" t="s">
        <v>22034</v>
      </c>
      <c r="V4431" s="23" t="s">
        <v>22063</v>
      </c>
      <c r="W4431" s="25" t="s">
        <v>22062</v>
      </c>
      <c r="X4431" s="58"/>
      <c r="Y4431" s="23"/>
      <c r="Z4431" s="23"/>
      <c r="AA4431" s="33">
        <v>3</v>
      </c>
      <c r="AB4431" s="295" t="str">
        <f t="shared" si="371"/>
        <v>年間</v>
      </c>
      <c r="AC4431" s="268"/>
      <c r="AD4431" s="23">
        <v>1</v>
      </c>
      <c r="AE4431" s="134">
        <v>83520</v>
      </c>
      <c r="AF4431" s="26">
        <f t="shared" si="367"/>
        <v>83520</v>
      </c>
      <c r="AG4431" s="27">
        <v>43422</v>
      </c>
      <c r="AH4431" s="168">
        <v>43405</v>
      </c>
      <c r="AI4431" s="29" t="str">
        <f t="shared" si="368"/>
        <v>～</v>
      </c>
      <c r="AJ4431" s="178">
        <f t="shared" si="369"/>
        <v>44500</v>
      </c>
      <c r="AK4431" s="23" t="s">
        <v>21948</v>
      </c>
      <c r="AL4431" s="23" t="s">
        <v>22057</v>
      </c>
      <c r="AM4431" s="35">
        <v>43405</v>
      </c>
      <c r="AN4431" s="408" t="str">
        <f>IF($AA4431-data!$G$1=0,"　",IF(AK4431=0,"　",VLOOKUP($AK4431,data!$A$1:$H$264,8,FALSE)))</f>
        <v>　</v>
      </c>
      <c r="AO4431" s="35">
        <v>43433</v>
      </c>
      <c r="AP4431" s="134" t="s">
        <v>21962</v>
      </c>
      <c r="AQ4431" s="264" t="str">
        <f t="shared" si="372"/>
        <v/>
      </c>
    </row>
    <row r="4432" spans="1:43" ht="24.75" customHeight="1" x14ac:dyDescent="0.15">
      <c r="A4432" s="593">
        <v>4429</v>
      </c>
      <c r="B4432" s="23" t="s">
        <v>21958</v>
      </c>
      <c r="C4432" s="24" t="s">
        <v>21946</v>
      </c>
      <c r="D4432" s="23" t="s">
        <v>21947</v>
      </c>
      <c r="E4432" s="23" t="s">
        <v>21960</v>
      </c>
      <c r="F4432" s="24" t="s">
        <v>21961</v>
      </c>
      <c r="G4432" s="25" t="s">
        <v>22034</v>
      </c>
      <c r="H4432" s="23" t="s">
        <v>22063</v>
      </c>
      <c r="I4432" s="23" t="s">
        <v>22056</v>
      </c>
      <c r="J4432" s="25" t="s">
        <v>22055</v>
      </c>
      <c r="K4432" s="58"/>
      <c r="L4432" s="58"/>
      <c r="M4432" s="23"/>
      <c r="N4432" s="23"/>
      <c r="O4432" s="25" t="s">
        <v>22054</v>
      </c>
      <c r="P4432" s="23"/>
      <c r="Q4432" s="25" t="s">
        <v>22040</v>
      </c>
      <c r="R4432" s="58" t="s">
        <v>22041</v>
      </c>
      <c r="S4432" s="23" t="s">
        <v>22042</v>
      </c>
      <c r="T4432" s="23"/>
      <c r="U4432" s="25" t="s">
        <v>22034</v>
      </c>
      <c r="V4432" s="23" t="s">
        <v>22063</v>
      </c>
      <c r="W4432" s="25" t="s">
        <v>22062</v>
      </c>
      <c r="X4432" s="58"/>
      <c r="Y4432" s="23"/>
      <c r="Z4432" s="23"/>
      <c r="AA4432" s="33">
        <v>3</v>
      </c>
      <c r="AB4432" s="295" t="str">
        <f t="shared" si="371"/>
        <v>年間</v>
      </c>
      <c r="AC4432" s="268"/>
      <c r="AD4432" s="23">
        <v>1</v>
      </c>
      <c r="AE4432" s="134">
        <v>3960</v>
      </c>
      <c r="AF4432" s="26">
        <f t="shared" si="367"/>
        <v>3960</v>
      </c>
      <c r="AG4432" s="27">
        <v>43422</v>
      </c>
      <c r="AH4432" s="168">
        <v>43405</v>
      </c>
      <c r="AI4432" s="29" t="str">
        <f t="shared" si="368"/>
        <v>～</v>
      </c>
      <c r="AJ4432" s="178">
        <f t="shared" si="369"/>
        <v>44500</v>
      </c>
      <c r="AK4432" s="23" t="s">
        <v>21949</v>
      </c>
      <c r="AL4432" s="23" t="s">
        <v>22058</v>
      </c>
      <c r="AM4432" s="35">
        <v>43405</v>
      </c>
      <c r="AN4432" s="408" t="str">
        <f>IF($AA4432-data!$G$1=0,"　",IF(AK4432=0,"　",VLOOKUP($AK4432,data!$A$1:$H$264,8,FALSE)))</f>
        <v>　</v>
      </c>
      <c r="AO4432" s="35">
        <v>43433</v>
      </c>
      <c r="AP4432" s="134" t="s">
        <v>21962</v>
      </c>
      <c r="AQ4432" s="264" t="str">
        <f t="shared" si="372"/>
        <v/>
      </c>
    </row>
    <row r="4433" spans="1:43" ht="24.75" customHeight="1" x14ac:dyDescent="0.15">
      <c r="A4433" s="593">
        <v>4430</v>
      </c>
      <c r="B4433" s="23" t="s">
        <v>21958</v>
      </c>
      <c r="C4433" s="24" t="s">
        <v>21946</v>
      </c>
      <c r="D4433" s="23" t="s">
        <v>21947</v>
      </c>
      <c r="E4433" s="23" t="s">
        <v>21960</v>
      </c>
      <c r="F4433" s="24" t="s">
        <v>21961</v>
      </c>
      <c r="G4433" s="25" t="s">
        <v>22034</v>
      </c>
      <c r="H4433" s="23" t="s">
        <v>22063</v>
      </c>
      <c r="I4433" s="23" t="s">
        <v>22056</v>
      </c>
      <c r="J4433" s="25" t="s">
        <v>22055</v>
      </c>
      <c r="K4433" s="58"/>
      <c r="L4433" s="58"/>
      <c r="M4433" s="23"/>
      <c r="N4433" s="23"/>
      <c r="O4433" s="25" t="s">
        <v>22054</v>
      </c>
      <c r="P4433" s="23"/>
      <c r="Q4433" s="25" t="s">
        <v>22040</v>
      </c>
      <c r="R4433" s="58" t="s">
        <v>22041</v>
      </c>
      <c r="S4433" s="23" t="s">
        <v>22042</v>
      </c>
      <c r="T4433" s="23"/>
      <c r="U4433" s="25" t="s">
        <v>22034</v>
      </c>
      <c r="V4433" s="23" t="s">
        <v>22063</v>
      </c>
      <c r="W4433" s="25" t="s">
        <v>22062</v>
      </c>
      <c r="X4433" s="58"/>
      <c r="Y4433" s="23"/>
      <c r="Z4433" s="23"/>
      <c r="AA4433" s="33">
        <v>3</v>
      </c>
      <c r="AB4433" s="295" t="str">
        <f t="shared" si="371"/>
        <v>年間</v>
      </c>
      <c r="AC4433" s="268"/>
      <c r="AD4433" s="23">
        <v>1</v>
      </c>
      <c r="AE4433" s="134">
        <v>3960</v>
      </c>
      <c r="AF4433" s="26">
        <f t="shared" si="367"/>
        <v>3960</v>
      </c>
      <c r="AG4433" s="27">
        <v>43422</v>
      </c>
      <c r="AH4433" s="168">
        <v>43405</v>
      </c>
      <c r="AI4433" s="29" t="str">
        <f t="shared" si="368"/>
        <v>～</v>
      </c>
      <c r="AJ4433" s="178">
        <f t="shared" si="369"/>
        <v>44500</v>
      </c>
      <c r="AK4433" s="23" t="s">
        <v>21949</v>
      </c>
      <c r="AL4433" s="23" t="s">
        <v>22059</v>
      </c>
      <c r="AM4433" s="35">
        <v>43405</v>
      </c>
      <c r="AN4433" s="408" t="str">
        <f>IF($AA4433-data!$G$1=0,"　",IF(AK4433=0,"　",VLOOKUP($AK4433,data!$A$1:$H$264,8,FALSE)))</f>
        <v>　</v>
      </c>
      <c r="AO4433" s="35">
        <v>43433</v>
      </c>
      <c r="AP4433" s="134" t="s">
        <v>21962</v>
      </c>
      <c r="AQ4433" s="264" t="str">
        <f t="shared" si="372"/>
        <v/>
      </c>
    </row>
    <row r="4434" spans="1:43" ht="24.75" customHeight="1" x14ac:dyDescent="0.15">
      <c r="A4434" s="593">
        <v>4431</v>
      </c>
      <c r="B4434" s="23" t="s">
        <v>21958</v>
      </c>
      <c r="C4434" s="24" t="s">
        <v>21946</v>
      </c>
      <c r="D4434" s="23" t="s">
        <v>21947</v>
      </c>
      <c r="E4434" s="23" t="s">
        <v>21960</v>
      </c>
      <c r="F4434" s="24" t="s">
        <v>21961</v>
      </c>
      <c r="G4434" s="25" t="s">
        <v>22034</v>
      </c>
      <c r="H4434" s="23" t="s">
        <v>22063</v>
      </c>
      <c r="I4434" s="23" t="s">
        <v>22056</v>
      </c>
      <c r="J4434" s="25" t="s">
        <v>22055</v>
      </c>
      <c r="K4434" s="58"/>
      <c r="L4434" s="58"/>
      <c r="M4434" s="23"/>
      <c r="N4434" s="23"/>
      <c r="O4434" s="25" t="s">
        <v>22054</v>
      </c>
      <c r="P4434" s="23"/>
      <c r="Q4434" s="25" t="s">
        <v>22040</v>
      </c>
      <c r="R4434" s="58" t="s">
        <v>22041</v>
      </c>
      <c r="S4434" s="23" t="s">
        <v>22042</v>
      </c>
      <c r="T4434" s="23"/>
      <c r="U4434" s="25" t="s">
        <v>22034</v>
      </c>
      <c r="V4434" s="23" t="s">
        <v>22063</v>
      </c>
      <c r="W4434" s="25" t="s">
        <v>22062</v>
      </c>
      <c r="X4434" s="58"/>
      <c r="Y4434" s="23"/>
      <c r="Z4434" s="23"/>
      <c r="AA4434" s="33">
        <v>3</v>
      </c>
      <c r="AB4434" s="295" t="str">
        <f t="shared" si="371"/>
        <v>年間</v>
      </c>
      <c r="AC4434" s="268"/>
      <c r="AD4434" s="23">
        <v>1</v>
      </c>
      <c r="AE4434" s="134">
        <v>3960</v>
      </c>
      <c r="AF4434" s="26">
        <f t="shared" si="367"/>
        <v>3960</v>
      </c>
      <c r="AG4434" s="27">
        <v>43422</v>
      </c>
      <c r="AH4434" s="168">
        <v>43405</v>
      </c>
      <c r="AI4434" s="29" t="str">
        <f t="shared" si="368"/>
        <v>～</v>
      </c>
      <c r="AJ4434" s="178">
        <f t="shared" si="369"/>
        <v>44500</v>
      </c>
      <c r="AK4434" s="23" t="s">
        <v>21949</v>
      </c>
      <c r="AL4434" s="23" t="s">
        <v>22060</v>
      </c>
      <c r="AM4434" s="35">
        <v>43405</v>
      </c>
      <c r="AN4434" s="408" t="str">
        <f>IF($AA4434-data!$G$1=0,"　",IF(AK4434=0,"　",VLOOKUP($AK4434,data!$A$1:$H$264,8,FALSE)))</f>
        <v>　</v>
      </c>
      <c r="AO4434" s="35">
        <v>43433</v>
      </c>
      <c r="AP4434" s="134" t="s">
        <v>21962</v>
      </c>
      <c r="AQ4434" s="264" t="str">
        <f t="shared" si="372"/>
        <v/>
      </c>
    </row>
    <row r="4435" spans="1:43" ht="24.75" customHeight="1" x14ac:dyDescent="0.15">
      <c r="A4435" s="593">
        <v>4432</v>
      </c>
      <c r="B4435" s="23" t="s">
        <v>21959</v>
      </c>
      <c r="C4435" s="24" t="s">
        <v>21946</v>
      </c>
      <c r="D4435" s="23" t="s">
        <v>21947</v>
      </c>
      <c r="E4435" s="23" t="s">
        <v>21960</v>
      </c>
      <c r="F4435" s="24" t="s">
        <v>21961</v>
      </c>
      <c r="G4435" s="25" t="s">
        <v>22034</v>
      </c>
      <c r="H4435" s="23" t="s">
        <v>22063</v>
      </c>
      <c r="I4435" s="23" t="s">
        <v>22056</v>
      </c>
      <c r="J4435" s="25" t="s">
        <v>22055</v>
      </c>
      <c r="K4435" s="58"/>
      <c r="L4435" s="58"/>
      <c r="M4435" s="23"/>
      <c r="N4435" s="23"/>
      <c r="O4435" s="25" t="s">
        <v>22054</v>
      </c>
      <c r="P4435" s="23"/>
      <c r="Q4435" s="25" t="s">
        <v>22040</v>
      </c>
      <c r="R4435" s="58" t="s">
        <v>22041</v>
      </c>
      <c r="S4435" s="23" t="s">
        <v>22042</v>
      </c>
      <c r="T4435" s="23"/>
      <c r="U4435" s="25" t="s">
        <v>22034</v>
      </c>
      <c r="V4435" s="23" t="s">
        <v>22063</v>
      </c>
      <c r="W4435" s="25" t="s">
        <v>22062</v>
      </c>
      <c r="X4435" s="58"/>
      <c r="Y4435" s="23"/>
      <c r="Z4435" s="23"/>
      <c r="AA4435" s="33">
        <v>3</v>
      </c>
      <c r="AB4435" s="295" t="str">
        <f t="shared" si="371"/>
        <v>年間</v>
      </c>
      <c r="AC4435" s="268"/>
      <c r="AD4435" s="23">
        <v>1</v>
      </c>
      <c r="AE4435" s="134">
        <v>8280</v>
      </c>
      <c r="AF4435" s="26">
        <f t="shared" si="367"/>
        <v>8280</v>
      </c>
      <c r="AG4435" s="27">
        <v>43422</v>
      </c>
      <c r="AH4435" s="168">
        <v>43405</v>
      </c>
      <c r="AI4435" s="29" t="str">
        <f t="shared" ref="AI4435:AI4498" si="373">IF(ISBLANK($AH4435),"","～")</f>
        <v>～</v>
      </c>
      <c r="AJ4435" s="178">
        <f t="shared" ref="AJ4435:AJ4498" si="374">IF(ISBLANK($AH4435),"",DATE(YEAR($AH4435)+$AA4435,MONTH($AH4435),DAY($AH4435)-1))</f>
        <v>44500</v>
      </c>
      <c r="AK4435" s="23" t="s">
        <v>21950</v>
      </c>
      <c r="AL4435" s="23" t="s">
        <v>22061</v>
      </c>
      <c r="AM4435" s="35">
        <v>43405</v>
      </c>
      <c r="AN4435" s="408" t="str">
        <f>IF($AA4435-data!$G$1=0,"　",IF(AK4435=0,"　",VLOOKUP($AK4435,data!$A$1:$H$264,8,FALSE)))</f>
        <v>　</v>
      </c>
      <c r="AO4435" s="35">
        <v>43433</v>
      </c>
      <c r="AP4435" s="134" t="s">
        <v>21962</v>
      </c>
      <c r="AQ4435" s="264" t="str">
        <f t="shared" si="372"/>
        <v/>
      </c>
    </row>
    <row r="4436" spans="1:43" ht="24.75" customHeight="1" x14ac:dyDescent="0.15">
      <c r="A4436" s="593">
        <v>4433</v>
      </c>
      <c r="B4436" s="23" t="s">
        <v>22011</v>
      </c>
      <c r="C4436" s="24" t="s">
        <v>2344</v>
      </c>
      <c r="D4436" s="23"/>
      <c r="E4436" s="23"/>
      <c r="F4436" s="24"/>
      <c r="G4436" s="25"/>
      <c r="H4436" s="23"/>
      <c r="I4436" s="23"/>
      <c r="J4436" s="25"/>
      <c r="K4436" s="58"/>
      <c r="L4436" s="58"/>
      <c r="M4436" s="23"/>
      <c r="N4436" s="23"/>
      <c r="O4436" s="25"/>
      <c r="P4436" s="23"/>
      <c r="Q4436" s="25"/>
      <c r="R4436" s="58"/>
      <c r="S4436" s="23"/>
      <c r="T4436" s="23"/>
      <c r="U4436" s="25"/>
      <c r="V4436" s="23"/>
      <c r="W4436" s="25"/>
      <c r="X4436" s="58"/>
      <c r="Y4436" s="23"/>
      <c r="Z4436" s="23"/>
      <c r="AA4436" s="33"/>
      <c r="AB4436" s="295" t="str">
        <f t="shared" si="371"/>
        <v/>
      </c>
      <c r="AC4436" s="268"/>
      <c r="AD4436" s="23"/>
      <c r="AE4436" s="134"/>
      <c r="AF4436" s="26" t="str">
        <f t="shared" si="367"/>
        <v/>
      </c>
      <c r="AG4436" s="27"/>
      <c r="AH4436" s="168"/>
      <c r="AI4436" s="29" t="str">
        <f t="shared" si="373"/>
        <v/>
      </c>
      <c r="AJ4436" s="178" t="str">
        <f t="shared" si="374"/>
        <v/>
      </c>
      <c r="AK4436" s="23"/>
      <c r="AL4436" s="23"/>
      <c r="AM4436" s="35"/>
      <c r="AN4436" s="408" t="str">
        <f>IF($AA4436-data!$G$1=0,"　",IF(AK4436=0,"　",VLOOKUP($AK4436,data!$A$1:$H$264,8,FALSE)))</f>
        <v>　</v>
      </c>
      <c r="AO4436" s="35"/>
      <c r="AP4436" s="134"/>
      <c r="AQ4436" s="264" t="str">
        <f t="shared" si="372"/>
        <v/>
      </c>
    </row>
    <row r="4437" spans="1:43" ht="24.75" customHeight="1" x14ac:dyDescent="0.15">
      <c r="A4437" s="593">
        <v>4434</v>
      </c>
      <c r="B4437" s="23" t="s">
        <v>22087</v>
      </c>
      <c r="C4437" s="24" t="s">
        <v>2344</v>
      </c>
      <c r="D4437" s="23"/>
      <c r="E4437" s="23"/>
      <c r="F4437" s="24"/>
      <c r="G4437" s="25"/>
      <c r="H4437" s="23"/>
      <c r="I4437" s="23"/>
      <c r="J4437" s="25"/>
      <c r="K4437" s="58"/>
      <c r="L4437" s="58"/>
      <c r="M4437" s="23"/>
      <c r="N4437" s="23"/>
      <c r="O4437" s="25"/>
      <c r="P4437" s="23"/>
      <c r="Q4437" s="25"/>
      <c r="R4437" s="58"/>
      <c r="S4437" s="23"/>
      <c r="T4437" s="23"/>
      <c r="U4437" s="25"/>
      <c r="V4437" s="23"/>
      <c r="W4437" s="25"/>
      <c r="X4437" s="58"/>
      <c r="Y4437" s="23"/>
      <c r="Z4437" s="23"/>
      <c r="AA4437" s="33"/>
      <c r="AB4437" s="295" t="str">
        <f t="shared" si="371"/>
        <v/>
      </c>
      <c r="AC4437" s="268"/>
      <c r="AD4437" s="23"/>
      <c r="AE4437" s="134"/>
      <c r="AF4437" s="26" t="str">
        <f t="shared" si="367"/>
        <v/>
      </c>
      <c r="AG4437" s="27"/>
      <c r="AH4437" s="168"/>
      <c r="AI4437" s="29" t="str">
        <f t="shared" si="373"/>
        <v/>
      </c>
      <c r="AJ4437" s="178" t="str">
        <f t="shared" si="374"/>
        <v/>
      </c>
      <c r="AK4437" s="23"/>
      <c r="AL4437" s="23"/>
      <c r="AM4437" s="35"/>
      <c r="AN4437" s="408" t="str">
        <f>IF($AA4437-data!$G$1=0,"　",IF(AK4437=0,"　",VLOOKUP($AK4437,data!$A$1:$H$264,8,FALSE)))</f>
        <v>　</v>
      </c>
      <c r="AO4437" s="35"/>
      <c r="AP4437" s="134"/>
      <c r="AQ4437" s="264" t="str">
        <f t="shared" si="372"/>
        <v/>
      </c>
    </row>
    <row r="4438" spans="1:43" ht="24.75" customHeight="1" x14ac:dyDescent="0.15">
      <c r="A4438" s="593">
        <v>4435</v>
      </c>
      <c r="B4438" s="23" t="s">
        <v>22129</v>
      </c>
      <c r="C4438" s="24" t="s">
        <v>22130</v>
      </c>
      <c r="D4438" s="23" t="s">
        <v>6827</v>
      </c>
      <c r="E4438" s="23" t="s">
        <v>22131</v>
      </c>
      <c r="F4438" s="24" t="s">
        <v>22132</v>
      </c>
      <c r="G4438" s="25" t="s">
        <v>22154</v>
      </c>
      <c r="H4438" s="23" t="s">
        <v>22136</v>
      </c>
      <c r="I4438" s="23" t="s">
        <v>22138</v>
      </c>
      <c r="J4438" s="25" t="s">
        <v>22137</v>
      </c>
      <c r="K4438" s="58"/>
      <c r="L4438" s="58"/>
      <c r="M4438" s="23" t="s">
        <v>22139</v>
      </c>
      <c r="N4438" s="23" t="s">
        <v>22140</v>
      </c>
      <c r="O4438" s="25" t="s">
        <v>22141</v>
      </c>
      <c r="P4438" s="23" t="s">
        <v>22142</v>
      </c>
      <c r="Q4438" s="25" t="s">
        <v>22143</v>
      </c>
      <c r="R4438" s="58" t="s">
        <v>22144</v>
      </c>
      <c r="S4438" s="23" t="s">
        <v>22145</v>
      </c>
      <c r="T4438" s="23" t="s">
        <v>22146</v>
      </c>
      <c r="U4438" s="25" t="s">
        <v>22147</v>
      </c>
      <c r="V4438" s="23" t="s">
        <v>22148</v>
      </c>
      <c r="W4438" s="25" t="s">
        <v>22149</v>
      </c>
      <c r="X4438" s="58"/>
      <c r="Y4438" s="23" t="s">
        <v>22139</v>
      </c>
      <c r="Z4438" s="23" t="s">
        <v>22140</v>
      </c>
      <c r="AA4438" s="33">
        <v>5</v>
      </c>
      <c r="AB4438" s="295" t="str">
        <f t="shared" si="371"/>
        <v>年間</v>
      </c>
      <c r="AC4438" s="268"/>
      <c r="AD4438" s="23">
        <v>1</v>
      </c>
      <c r="AE4438" s="134">
        <v>22080</v>
      </c>
      <c r="AF4438" s="26">
        <f t="shared" ref="AF4438:AF4439" si="375">IF(ISBLANK($AE4438),"",$AE4438*$AD4438)</f>
        <v>22080</v>
      </c>
      <c r="AG4438" s="27">
        <v>43435</v>
      </c>
      <c r="AH4438" s="168">
        <v>43466</v>
      </c>
      <c r="AI4438" s="29" t="str">
        <f t="shared" si="373"/>
        <v>～</v>
      </c>
      <c r="AJ4438" s="178">
        <f t="shared" si="374"/>
        <v>45291</v>
      </c>
      <c r="AK4438" s="23" t="s">
        <v>22155</v>
      </c>
      <c r="AL4438" s="23" t="s">
        <v>22150</v>
      </c>
      <c r="AM4438" s="35">
        <v>43449</v>
      </c>
      <c r="AN4438" s="408">
        <f>IF($AA4438-data!$G$1=0,"　",IF(AK4438=0,"　",VLOOKUP($AK4438,data!$A$1:$H$264,8,FALSE)))</f>
        <v>0</v>
      </c>
      <c r="AO4438" s="35">
        <v>43455</v>
      </c>
      <c r="AP4438" s="134" t="s">
        <v>22134</v>
      </c>
      <c r="AQ4438" s="264" t="str">
        <f t="shared" si="372"/>
        <v/>
      </c>
    </row>
    <row r="4439" spans="1:43" ht="24.75" customHeight="1" x14ac:dyDescent="0.15">
      <c r="A4439" s="593">
        <v>4436</v>
      </c>
      <c r="B4439" s="23" t="s">
        <v>22129</v>
      </c>
      <c r="C4439" s="24" t="s">
        <v>22130</v>
      </c>
      <c r="D4439" s="23" t="s">
        <v>6827</v>
      </c>
      <c r="E4439" s="23" t="s">
        <v>22131</v>
      </c>
      <c r="F4439" s="24" t="s">
        <v>22132</v>
      </c>
      <c r="G4439" s="25" t="s">
        <v>22135</v>
      </c>
      <c r="H4439" s="23" t="s">
        <v>22136</v>
      </c>
      <c r="I4439" s="23" t="s">
        <v>22138</v>
      </c>
      <c r="J4439" s="25" t="s">
        <v>22137</v>
      </c>
      <c r="K4439" s="58"/>
      <c r="L4439" s="58"/>
      <c r="M4439" s="23" t="s">
        <v>22139</v>
      </c>
      <c r="N4439" s="23" t="s">
        <v>22140</v>
      </c>
      <c r="O4439" s="25" t="s">
        <v>22141</v>
      </c>
      <c r="P4439" s="23" t="s">
        <v>22142</v>
      </c>
      <c r="Q4439" s="25" t="s">
        <v>22143</v>
      </c>
      <c r="R4439" s="58" t="s">
        <v>22144</v>
      </c>
      <c r="S4439" s="23" t="s">
        <v>22145</v>
      </c>
      <c r="T4439" s="23" t="s">
        <v>22146</v>
      </c>
      <c r="U4439" s="25" t="s">
        <v>22147</v>
      </c>
      <c r="V4439" s="23" t="s">
        <v>22148</v>
      </c>
      <c r="W4439" s="25" t="s">
        <v>22149</v>
      </c>
      <c r="X4439" s="58"/>
      <c r="Y4439" s="23" t="s">
        <v>22139</v>
      </c>
      <c r="Z4439" s="23" t="s">
        <v>22140</v>
      </c>
      <c r="AA4439" s="33">
        <v>5</v>
      </c>
      <c r="AB4439" s="295" t="str">
        <f t="shared" si="371"/>
        <v>年間</v>
      </c>
      <c r="AC4439" s="268"/>
      <c r="AD4439" s="23">
        <v>1</v>
      </c>
      <c r="AE4439" s="134">
        <v>22080</v>
      </c>
      <c r="AF4439" s="26">
        <f t="shared" si="375"/>
        <v>22080</v>
      </c>
      <c r="AG4439" s="27">
        <v>43435</v>
      </c>
      <c r="AH4439" s="168">
        <v>43466</v>
      </c>
      <c r="AI4439" s="29" t="str">
        <f t="shared" si="373"/>
        <v>～</v>
      </c>
      <c r="AJ4439" s="178">
        <f t="shared" si="374"/>
        <v>45291</v>
      </c>
      <c r="AK4439" s="23" t="s">
        <v>22133</v>
      </c>
      <c r="AL4439" s="23" t="s">
        <v>22151</v>
      </c>
      <c r="AM4439" s="35">
        <v>43449</v>
      </c>
      <c r="AN4439" s="408">
        <f>IF($AA4439-data!$G$1=0,"　",IF(AK4439=0,"　",VLOOKUP($AK4439,data!$A$1:$H$264,8,FALSE)))</f>
        <v>0</v>
      </c>
      <c r="AO4439" s="35">
        <v>43455</v>
      </c>
      <c r="AP4439" s="134" t="s">
        <v>22134</v>
      </c>
      <c r="AQ4439" s="264" t="str">
        <f t="shared" si="372"/>
        <v/>
      </c>
    </row>
    <row r="4440" spans="1:43" ht="24.75" customHeight="1" x14ac:dyDescent="0.15">
      <c r="A4440" s="593">
        <v>4437</v>
      </c>
      <c r="B4440" s="23" t="s">
        <v>22129</v>
      </c>
      <c r="C4440" s="24" t="s">
        <v>22130</v>
      </c>
      <c r="D4440" s="23" t="s">
        <v>6827</v>
      </c>
      <c r="E4440" s="23" t="s">
        <v>22131</v>
      </c>
      <c r="F4440" s="24" t="s">
        <v>22132</v>
      </c>
      <c r="G4440" s="25" t="s">
        <v>22135</v>
      </c>
      <c r="H4440" s="23" t="s">
        <v>22136</v>
      </c>
      <c r="I4440" s="23" t="s">
        <v>22138</v>
      </c>
      <c r="J4440" s="25" t="s">
        <v>22137</v>
      </c>
      <c r="K4440" s="58"/>
      <c r="L4440" s="58"/>
      <c r="M4440" s="23" t="s">
        <v>22139</v>
      </c>
      <c r="N4440" s="23" t="s">
        <v>22140</v>
      </c>
      <c r="O4440" s="25" t="s">
        <v>22141</v>
      </c>
      <c r="P4440" s="23" t="s">
        <v>22142</v>
      </c>
      <c r="Q4440" s="25" t="s">
        <v>22143</v>
      </c>
      <c r="R4440" s="58" t="s">
        <v>22144</v>
      </c>
      <c r="S4440" s="23" t="s">
        <v>22145</v>
      </c>
      <c r="T4440" s="23" t="s">
        <v>22146</v>
      </c>
      <c r="U4440" s="25" t="s">
        <v>22147</v>
      </c>
      <c r="V4440" s="23" t="s">
        <v>22148</v>
      </c>
      <c r="W4440" s="25" t="s">
        <v>22149</v>
      </c>
      <c r="X4440" s="58"/>
      <c r="Y4440" s="23" t="s">
        <v>22139</v>
      </c>
      <c r="Z4440" s="23" t="s">
        <v>22140</v>
      </c>
      <c r="AA4440" s="33">
        <v>5</v>
      </c>
      <c r="AB4440" s="295" t="str">
        <f t="shared" si="371"/>
        <v>年間</v>
      </c>
      <c r="AC4440" s="268"/>
      <c r="AD4440" s="23">
        <v>1</v>
      </c>
      <c r="AE4440" s="134">
        <v>22080</v>
      </c>
      <c r="AF4440" s="26">
        <f t="shared" ref="AF4440:AF4505" si="376">IF(ISBLANK($AE4440),"",$AE4440*$AD4440)</f>
        <v>22080</v>
      </c>
      <c r="AG4440" s="27">
        <v>43435</v>
      </c>
      <c r="AH4440" s="168">
        <v>43466</v>
      </c>
      <c r="AI4440" s="29" t="str">
        <f t="shared" si="373"/>
        <v>～</v>
      </c>
      <c r="AJ4440" s="178">
        <f t="shared" si="374"/>
        <v>45291</v>
      </c>
      <c r="AK4440" s="23" t="s">
        <v>22133</v>
      </c>
      <c r="AL4440" s="23" t="s">
        <v>22152</v>
      </c>
      <c r="AM4440" s="35">
        <v>43449</v>
      </c>
      <c r="AN4440" s="408">
        <f>IF($AA4440-data!$G$1=0,"　",IF(AK4440=0,"　",VLOOKUP($AK4440,data!$A$1:$H$264,8,FALSE)))</f>
        <v>0</v>
      </c>
      <c r="AO4440" s="35">
        <v>43455</v>
      </c>
      <c r="AP4440" s="134" t="s">
        <v>22134</v>
      </c>
      <c r="AQ4440" s="264" t="str">
        <f t="shared" si="372"/>
        <v/>
      </c>
    </row>
    <row r="4441" spans="1:43" ht="24.75" customHeight="1" x14ac:dyDescent="0.15">
      <c r="A4441" s="593">
        <v>4438</v>
      </c>
      <c r="B4441" s="23" t="s">
        <v>22129</v>
      </c>
      <c r="C4441" s="24" t="s">
        <v>22130</v>
      </c>
      <c r="D4441" s="23" t="s">
        <v>6827</v>
      </c>
      <c r="E4441" s="23" t="s">
        <v>22131</v>
      </c>
      <c r="F4441" s="24" t="s">
        <v>22132</v>
      </c>
      <c r="G4441" s="25" t="s">
        <v>22135</v>
      </c>
      <c r="H4441" s="23" t="s">
        <v>22136</v>
      </c>
      <c r="I4441" s="23" t="s">
        <v>22138</v>
      </c>
      <c r="J4441" s="25" t="s">
        <v>22137</v>
      </c>
      <c r="K4441" s="58"/>
      <c r="L4441" s="58"/>
      <c r="M4441" s="23" t="s">
        <v>22139</v>
      </c>
      <c r="N4441" s="23" t="s">
        <v>22140</v>
      </c>
      <c r="O4441" s="25" t="s">
        <v>22141</v>
      </c>
      <c r="P4441" s="23" t="s">
        <v>22142</v>
      </c>
      <c r="Q4441" s="25" t="s">
        <v>22143</v>
      </c>
      <c r="R4441" s="58" t="s">
        <v>22144</v>
      </c>
      <c r="S4441" s="23" t="s">
        <v>22145</v>
      </c>
      <c r="T4441" s="23" t="s">
        <v>22146</v>
      </c>
      <c r="U4441" s="25" t="s">
        <v>22147</v>
      </c>
      <c r="V4441" s="23" t="s">
        <v>22148</v>
      </c>
      <c r="W4441" s="25" t="s">
        <v>22149</v>
      </c>
      <c r="X4441" s="58"/>
      <c r="Y4441" s="23" t="s">
        <v>22139</v>
      </c>
      <c r="Z4441" s="23" t="s">
        <v>22140</v>
      </c>
      <c r="AA4441" s="33">
        <v>5</v>
      </c>
      <c r="AB4441" s="295" t="str">
        <f t="shared" si="371"/>
        <v>年間</v>
      </c>
      <c r="AC4441" s="268"/>
      <c r="AD4441" s="23">
        <v>1</v>
      </c>
      <c r="AE4441" s="134">
        <v>22080</v>
      </c>
      <c r="AF4441" s="26">
        <f t="shared" si="376"/>
        <v>22080</v>
      </c>
      <c r="AG4441" s="27">
        <v>43435</v>
      </c>
      <c r="AH4441" s="168">
        <v>43466</v>
      </c>
      <c r="AI4441" s="29" t="str">
        <f t="shared" si="373"/>
        <v>～</v>
      </c>
      <c r="AJ4441" s="178">
        <f t="shared" si="374"/>
        <v>45291</v>
      </c>
      <c r="AK4441" s="23" t="s">
        <v>22133</v>
      </c>
      <c r="AL4441" s="23" t="s">
        <v>22153</v>
      </c>
      <c r="AM4441" s="35">
        <v>43449</v>
      </c>
      <c r="AN4441" s="408">
        <f>IF($AA4441-data!$G$1=0,"　",IF(AK4441=0,"　",VLOOKUP($AK4441,data!$A$1:$H$264,8,FALSE)))</f>
        <v>0</v>
      </c>
      <c r="AO4441" s="35">
        <v>43455</v>
      </c>
      <c r="AP4441" s="134" t="s">
        <v>22134</v>
      </c>
      <c r="AQ4441" s="264" t="str">
        <f t="shared" si="372"/>
        <v/>
      </c>
    </row>
    <row r="4442" spans="1:43" ht="24.75" customHeight="1" x14ac:dyDescent="0.15">
      <c r="A4442" s="593">
        <v>4439</v>
      </c>
      <c r="B4442" s="23" t="s">
        <v>22156</v>
      </c>
      <c r="C4442" s="24" t="s">
        <v>2344</v>
      </c>
      <c r="D4442" s="23"/>
      <c r="E4442" s="23"/>
      <c r="F4442" s="24"/>
      <c r="G4442" s="25"/>
      <c r="H4442" s="23"/>
      <c r="I4442" s="23"/>
      <c r="J4442" s="25"/>
      <c r="K4442" s="58"/>
      <c r="L4442" s="58"/>
      <c r="M4442" s="23"/>
      <c r="N4442" s="23"/>
      <c r="O4442" s="25"/>
      <c r="P4442" s="23"/>
      <c r="Q4442" s="25"/>
      <c r="R4442" s="58"/>
      <c r="S4442" s="23"/>
      <c r="T4442" s="23"/>
      <c r="U4442" s="25"/>
      <c r="V4442" s="23"/>
      <c r="W4442" s="25"/>
      <c r="X4442" s="58"/>
      <c r="Y4442" s="23"/>
      <c r="Z4442" s="23"/>
      <c r="AA4442" s="33"/>
      <c r="AB4442" s="295" t="str">
        <f t="shared" ref="AB4442:AB4505" si="377">IF(ISBLANK($AA4442),"","年間")</f>
        <v/>
      </c>
      <c r="AC4442" s="268"/>
      <c r="AD4442" s="23"/>
      <c r="AE4442" s="134"/>
      <c r="AF4442" s="26" t="str">
        <f t="shared" si="376"/>
        <v/>
      </c>
      <c r="AG4442" s="27"/>
      <c r="AH4442" s="168"/>
      <c r="AI4442" s="29" t="str">
        <f t="shared" si="373"/>
        <v/>
      </c>
      <c r="AJ4442" s="178" t="str">
        <f t="shared" si="374"/>
        <v/>
      </c>
      <c r="AK4442" s="23"/>
      <c r="AL4442" s="23"/>
      <c r="AM4442" s="35"/>
      <c r="AN4442" s="408" t="str">
        <f>IF($AA4442-data!$G$1=0,"　",IF(AK4442=0,"　",VLOOKUP($AK4442,data!$A$1:$H$264,8,FALSE)))</f>
        <v>　</v>
      </c>
      <c r="AO4442" s="35"/>
      <c r="AP4442" s="134"/>
      <c r="AQ4442" s="264" t="str">
        <f t="shared" si="372"/>
        <v/>
      </c>
    </row>
    <row r="4443" spans="1:43" ht="24.75" customHeight="1" x14ac:dyDescent="0.15">
      <c r="A4443" s="593">
        <v>4440</v>
      </c>
      <c r="B4443" s="23" t="s">
        <v>22157</v>
      </c>
      <c r="C4443" s="24" t="s">
        <v>2344</v>
      </c>
      <c r="D4443" s="23"/>
      <c r="E4443" s="23"/>
      <c r="F4443" s="24"/>
      <c r="G4443" s="25"/>
      <c r="H4443" s="23"/>
      <c r="I4443" s="23"/>
      <c r="J4443" s="25"/>
      <c r="K4443" s="58"/>
      <c r="L4443" s="58"/>
      <c r="M4443" s="23"/>
      <c r="N4443" s="23"/>
      <c r="O4443" s="25"/>
      <c r="P4443" s="23"/>
      <c r="Q4443" s="25"/>
      <c r="R4443" s="58"/>
      <c r="S4443" s="23"/>
      <c r="T4443" s="23"/>
      <c r="U4443" s="25"/>
      <c r="V4443" s="23"/>
      <c r="W4443" s="25"/>
      <c r="X4443" s="58"/>
      <c r="Y4443" s="23"/>
      <c r="Z4443" s="23"/>
      <c r="AA4443" s="33"/>
      <c r="AB4443" s="295" t="str">
        <f t="shared" si="377"/>
        <v/>
      </c>
      <c r="AC4443" s="268"/>
      <c r="AD4443" s="23"/>
      <c r="AE4443" s="134"/>
      <c r="AF4443" s="26" t="str">
        <f t="shared" si="376"/>
        <v/>
      </c>
      <c r="AG4443" s="27"/>
      <c r="AH4443" s="168"/>
      <c r="AI4443" s="29" t="str">
        <f t="shared" si="373"/>
        <v/>
      </c>
      <c r="AJ4443" s="178" t="str">
        <f t="shared" si="374"/>
        <v/>
      </c>
      <c r="AK4443" s="23"/>
      <c r="AL4443" s="23"/>
      <c r="AM4443" s="35"/>
      <c r="AN4443" s="408" t="str">
        <f>IF($AA4443-data!$G$1=0,"　",IF(AK4443=0,"　",VLOOKUP($AK4443,data!$A$1:$H$264,8,FALSE)))</f>
        <v>　</v>
      </c>
      <c r="AO4443" s="35"/>
      <c r="AP4443" s="134"/>
      <c r="AQ4443" s="264" t="str">
        <f t="shared" si="372"/>
        <v/>
      </c>
    </row>
    <row r="4444" spans="1:43" ht="24.75" customHeight="1" x14ac:dyDescent="0.15">
      <c r="A4444" s="593">
        <v>4441</v>
      </c>
      <c r="B4444" s="23" t="s">
        <v>22158</v>
      </c>
      <c r="C4444" s="24" t="s">
        <v>2344</v>
      </c>
      <c r="D4444" s="23"/>
      <c r="E4444" s="23"/>
      <c r="F4444" s="24"/>
      <c r="G4444" s="25"/>
      <c r="H4444" s="23"/>
      <c r="I4444" s="23"/>
      <c r="J4444" s="25"/>
      <c r="K4444" s="58"/>
      <c r="L4444" s="58"/>
      <c r="M4444" s="23"/>
      <c r="N4444" s="23"/>
      <c r="O4444" s="25"/>
      <c r="P4444" s="23"/>
      <c r="Q4444" s="25"/>
      <c r="R4444" s="58"/>
      <c r="S4444" s="23"/>
      <c r="T4444" s="23"/>
      <c r="U4444" s="25"/>
      <c r="V4444" s="23"/>
      <c r="W4444" s="25"/>
      <c r="X4444" s="58"/>
      <c r="Y4444" s="23"/>
      <c r="Z4444" s="23"/>
      <c r="AA4444" s="33"/>
      <c r="AB4444" s="295" t="str">
        <f t="shared" si="377"/>
        <v/>
      </c>
      <c r="AC4444" s="268"/>
      <c r="AD4444" s="23"/>
      <c r="AE4444" s="134"/>
      <c r="AF4444" s="26" t="str">
        <f t="shared" si="376"/>
        <v/>
      </c>
      <c r="AG4444" s="27"/>
      <c r="AH4444" s="168"/>
      <c r="AI4444" s="29" t="str">
        <f t="shared" si="373"/>
        <v/>
      </c>
      <c r="AJ4444" s="178" t="str">
        <f t="shared" si="374"/>
        <v/>
      </c>
      <c r="AK4444" s="23"/>
      <c r="AL4444" s="23"/>
      <c r="AM4444" s="35"/>
      <c r="AN4444" s="408" t="str">
        <f>IF($AA4444-data!$G$1=0,"　",IF(AK4444=0,"　",VLOOKUP($AK4444,data!$A$1:$H$264,8,FALSE)))</f>
        <v>　</v>
      </c>
      <c r="AO4444" s="35"/>
      <c r="AP4444" s="134"/>
      <c r="AQ4444" s="264" t="str">
        <f t="shared" si="372"/>
        <v/>
      </c>
    </row>
    <row r="4445" spans="1:43" ht="24.75" customHeight="1" x14ac:dyDescent="0.15">
      <c r="A4445" s="593">
        <v>4442</v>
      </c>
      <c r="B4445" s="23" t="s">
        <v>22159</v>
      </c>
      <c r="C4445" s="24" t="s">
        <v>2344</v>
      </c>
      <c r="D4445" s="23"/>
      <c r="E4445" s="23"/>
      <c r="F4445" s="24"/>
      <c r="G4445" s="25"/>
      <c r="H4445" s="23"/>
      <c r="I4445" s="23"/>
      <c r="J4445" s="25"/>
      <c r="K4445" s="58"/>
      <c r="L4445" s="58"/>
      <c r="M4445" s="23"/>
      <c r="N4445" s="23"/>
      <c r="O4445" s="25"/>
      <c r="P4445" s="23"/>
      <c r="Q4445" s="25"/>
      <c r="R4445" s="58"/>
      <c r="S4445" s="23"/>
      <c r="T4445" s="23"/>
      <c r="U4445" s="25"/>
      <c r="V4445" s="23"/>
      <c r="W4445" s="25"/>
      <c r="X4445" s="58"/>
      <c r="Y4445" s="23"/>
      <c r="Z4445" s="23"/>
      <c r="AA4445" s="33"/>
      <c r="AB4445" s="295" t="str">
        <f t="shared" si="377"/>
        <v/>
      </c>
      <c r="AC4445" s="268"/>
      <c r="AD4445" s="23"/>
      <c r="AE4445" s="134"/>
      <c r="AF4445" s="26" t="str">
        <f t="shared" si="376"/>
        <v/>
      </c>
      <c r="AG4445" s="27"/>
      <c r="AH4445" s="168"/>
      <c r="AI4445" s="29" t="str">
        <f t="shared" si="373"/>
        <v/>
      </c>
      <c r="AJ4445" s="178" t="str">
        <f t="shared" si="374"/>
        <v/>
      </c>
      <c r="AK4445" s="23"/>
      <c r="AL4445" s="23"/>
      <c r="AM4445" s="35"/>
      <c r="AN4445" s="408" t="str">
        <f>IF($AA4445-data!$G$1=0,"　",IF(AK4445=0,"　",VLOOKUP($AK4445,data!$A$1:$H$264,8,FALSE)))</f>
        <v>　</v>
      </c>
      <c r="AO4445" s="35"/>
      <c r="AP4445" s="134"/>
      <c r="AQ4445" s="264" t="str">
        <f t="shared" si="372"/>
        <v/>
      </c>
    </row>
    <row r="4446" spans="1:43" ht="24.75" customHeight="1" x14ac:dyDescent="0.15">
      <c r="A4446" s="593">
        <v>4443</v>
      </c>
      <c r="B4446" s="23" t="s">
        <v>22160</v>
      </c>
      <c r="C4446" s="24" t="s">
        <v>2344</v>
      </c>
      <c r="D4446" s="23"/>
      <c r="E4446" s="23"/>
      <c r="F4446" s="24"/>
      <c r="G4446" s="25"/>
      <c r="H4446" s="23"/>
      <c r="I4446" s="23"/>
      <c r="J4446" s="25"/>
      <c r="K4446" s="58"/>
      <c r="L4446" s="58"/>
      <c r="M4446" s="23"/>
      <c r="N4446" s="23"/>
      <c r="O4446" s="25"/>
      <c r="P4446" s="23"/>
      <c r="Q4446" s="25"/>
      <c r="R4446" s="58"/>
      <c r="S4446" s="23"/>
      <c r="T4446" s="23"/>
      <c r="U4446" s="25"/>
      <c r="V4446" s="23"/>
      <c r="W4446" s="25"/>
      <c r="X4446" s="58"/>
      <c r="Y4446" s="23"/>
      <c r="Z4446" s="23"/>
      <c r="AA4446" s="33"/>
      <c r="AB4446" s="295" t="str">
        <f t="shared" si="377"/>
        <v/>
      </c>
      <c r="AC4446" s="268"/>
      <c r="AD4446" s="23"/>
      <c r="AE4446" s="134"/>
      <c r="AF4446" s="26" t="str">
        <f t="shared" si="376"/>
        <v/>
      </c>
      <c r="AG4446" s="27"/>
      <c r="AH4446" s="168"/>
      <c r="AI4446" s="29" t="str">
        <f t="shared" si="373"/>
        <v/>
      </c>
      <c r="AJ4446" s="178" t="str">
        <f t="shared" si="374"/>
        <v/>
      </c>
      <c r="AK4446" s="23"/>
      <c r="AL4446" s="23"/>
      <c r="AM4446" s="35"/>
      <c r="AN4446" s="408" t="str">
        <f>IF($AA4446-data!$G$1=0,"　",IF(AK4446=0,"　",VLOOKUP($AK4446,data!$A$1:$H$264,8,FALSE)))</f>
        <v>　</v>
      </c>
      <c r="AO4446" s="35"/>
      <c r="AP4446" s="134"/>
      <c r="AQ4446" s="264" t="str">
        <f t="shared" si="372"/>
        <v/>
      </c>
    </row>
    <row r="4447" spans="1:43" ht="24.75" customHeight="1" x14ac:dyDescent="0.15">
      <c r="A4447" s="593">
        <v>4444</v>
      </c>
      <c r="B4447" s="23" t="s">
        <v>22211</v>
      </c>
      <c r="C4447" s="24" t="s">
        <v>22207</v>
      </c>
      <c r="D4447" s="23" t="s">
        <v>22208</v>
      </c>
      <c r="E4447" s="23" t="s">
        <v>22253</v>
      </c>
      <c r="F4447" s="24" t="s">
        <v>22254</v>
      </c>
      <c r="G4447" s="25" t="s">
        <v>22255</v>
      </c>
      <c r="H4447" s="23" t="s">
        <v>22256</v>
      </c>
      <c r="I4447" s="23" t="s">
        <v>22257</v>
      </c>
      <c r="J4447" s="25" t="s">
        <v>22258</v>
      </c>
      <c r="K4447" s="58"/>
      <c r="L4447" s="58"/>
      <c r="M4447" s="23" t="s">
        <v>22259</v>
      </c>
      <c r="N4447" s="23" t="s">
        <v>22260</v>
      </c>
      <c r="O4447" s="25" t="s">
        <v>22261</v>
      </c>
      <c r="P4447" s="23" t="s">
        <v>22262</v>
      </c>
      <c r="Q4447" s="25" t="s">
        <v>22263</v>
      </c>
      <c r="R4447" s="58" t="s">
        <v>22264</v>
      </c>
      <c r="S4447" s="23" t="s">
        <v>22265</v>
      </c>
      <c r="T4447" s="23" t="s">
        <v>22266</v>
      </c>
      <c r="U4447" s="25" t="s">
        <v>19564</v>
      </c>
      <c r="V4447" s="23" t="s">
        <v>19566</v>
      </c>
      <c r="W4447" s="25" t="s">
        <v>19568</v>
      </c>
      <c r="X4447" s="58"/>
      <c r="Y4447" s="23" t="s">
        <v>19570</v>
      </c>
      <c r="Z4447" s="23" t="s">
        <v>19572</v>
      </c>
      <c r="AA4447" s="33">
        <v>5</v>
      </c>
      <c r="AB4447" s="295" t="str">
        <f t="shared" si="377"/>
        <v>年間</v>
      </c>
      <c r="AC4447" s="268"/>
      <c r="AD4447" s="23">
        <v>1</v>
      </c>
      <c r="AE4447" s="134">
        <v>196200</v>
      </c>
      <c r="AF4447" s="26">
        <f t="shared" si="376"/>
        <v>196200</v>
      </c>
      <c r="AG4447" s="27">
        <v>43466</v>
      </c>
      <c r="AH4447" s="168">
        <v>43476</v>
      </c>
      <c r="AI4447" s="29" t="str">
        <f t="shared" si="373"/>
        <v>～</v>
      </c>
      <c r="AJ4447" s="178">
        <f t="shared" si="374"/>
        <v>45301</v>
      </c>
      <c r="AK4447" s="23" t="s">
        <v>22209</v>
      </c>
      <c r="AL4447" s="23" t="s">
        <v>22267</v>
      </c>
      <c r="AM4447" s="35">
        <v>43476</v>
      </c>
      <c r="AN4447" s="408">
        <f>IF($AA4447-data!$G$1=0,"　",IF(AK4447=0,"　",VLOOKUP($AK4447,data!$A$1:$H$264,8,FALSE)))</f>
        <v>0</v>
      </c>
      <c r="AO4447" s="35">
        <v>43476</v>
      </c>
      <c r="AP4447" s="134" t="s">
        <v>22210</v>
      </c>
      <c r="AQ4447" s="264" t="str">
        <f t="shared" si="372"/>
        <v/>
      </c>
    </row>
    <row r="4448" spans="1:43" ht="24.75" customHeight="1" x14ac:dyDescent="0.15">
      <c r="A4448" s="593">
        <v>4445</v>
      </c>
      <c r="B4448" s="23" t="s">
        <v>22269</v>
      </c>
      <c r="C4448" s="24" t="s">
        <v>2344</v>
      </c>
      <c r="D4448" s="23"/>
      <c r="E4448" s="23"/>
      <c r="F4448" s="24"/>
      <c r="G4448" s="25"/>
      <c r="H4448" s="23"/>
      <c r="I4448" s="23"/>
      <c r="J4448" s="25"/>
      <c r="K4448" s="58"/>
      <c r="L4448" s="58"/>
      <c r="M4448" s="23"/>
      <c r="N4448" s="23"/>
      <c r="O4448" s="25"/>
      <c r="P4448" s="23"/>
      <c r="Q4448" s="25"/>
      <c r="R4448" s="58"/>
      <c r="S4448" s="23"/>
      <c r="T4448" s="23"/>
      <c r="U4448" s="25"/>
      <c r="V4448" s="23"/>
      <c r="W4448" s="25"/>
      <c r="X4448" s="58"/>
      <c r="Y4448" s="23"/>
      <c r="Z4448" s="23"/>
      <c r="AA4448" s="33"/>
      <c r="AB4448" s="295" t="str">
        <f t="shared" si="377"/>
        <v/>
      </c>
      <c r="AC4448" s="268"/>
      <c r="AD4448" s="23"/>
      <c r="AE4448" s="134"/>
      <c r="AF4448" s="26" t="str">
        <f t="shared" si="376"/>
        <v/>
      </c>
      <c r="AG4448" s="27"/>
      <c r="AH4448" s="168"/>
      <c r="AI4448" s="29" t="str">
        <f t="shared" si="373"/>
        <v/>
      </c>
      <c r="AJ4448" s="178" t="str">
        <f t="shared" si="374"/>
        <v/>
      </c>
      <c r="AK4448" s="23"/>
      <c r="AL4448" s="23"/>
      <c r="AM4448" s="35"/>
      <c r="AN4448" s="408" t="str">
        <f>IF($AA4448-data!$G$1=0,"　",IF(AK4448=0,"　",VLOOKUP($AK4448,data!$A$1:$H$264,8,FALSE)))</f>
        <v>　</v>
      </c>
      <c r="AO4448" s="35"/>
      <c r="AP4448" s="134"/>
      <c r="AQ4448" s="264" t="str">
        <f t="shared" si="372"/>
        <v/>
      </c>
    </row>
    <row r="4449" spans="1:43" ht="24.75" customHeight="1" x14ac:dyDescent="0.15">
      <c r="A4449" s="593">
        <v>4446</v>
      </c>
      <c r="B4449" s="23" t="s">
        <v>22270</v>
      </c>
      <c r="C4449" s="24" t="s">
        <v>2344</v>
      </c>
      <c r="D4449" s="23"/>
      <c r="E4449" s="23"/>
      <c r="F4449" s="24"/>
      <c r="G4449" s="25"/>
      <c r="H4449" s="23"/>
      <c r="I4449" s="23"/>
      <c r="J4449" s="25"/>
      <c r="K4449" s="58"/>
      <c r="L4449" s="58"/>
      <c r="M4449" s="23"/>
      <c r="N4449" s="23"/>
      <c r="O4449" s="25"/>
      <c r="P4449" s="23"/>
      <c r="Q4449" s="25"/>
      <c r="R4449" s="58"/>
      <c r="S4449" s="23"/>
      <c r="T4449" s="23"/>
      <c r="U4449" s="25"/>
      <c r="V4449" s="23"/>
      <c r="W4449" s="25"/>
      <c r="X4449" s="58"/>
      <c r="Y4449" s="23"/>
      <c r="Z4449" s="23"/>
      <c r="AA4449" s="33"/>
      <c r="AB4449" s="295" t="str">
        <f t="shared" si="377"/>
        <v/>
      </c>
      <c r="AC4449" s="268"/>
      <c r="AD4449" s="23"/>
      <c r="AE4449" s="134"/>
      <c r="AF4449" s="26" t="str">
        <f t="shared" si="376"/>
        <v/>
      </c>
      <c r="AG4449" s="27"/>
      <c r="AH4449" s="168"/>
      <c r="AI4449" s="29" t="str">
        <f t="shared" si="373"/>
        <v/>
      </c>
      <c r="AJ4449" s="178" t="str">
        <f t="shared" si="374"/>
        <v/>
      </c>
      <c r="AK4449" s="23"/>
      <c r="AL4449" s="23"/>
      <c r="AM4449" s="35"/>
      <c r="AN4449" s="408" t="str">
        <f>IF($AA4449-data!$G$1=0,"　",IF(AK4449=0,"　",VLOOKUP($AK4449,data!$A$1:$H$264,8,FALSE)))</f>
        <v>　</v>
      </c>
      <c r="AO4449" s="35"/>
      <c r="AP4449" s="134"/>
      <c r="AQ4449" s="264" t="str">
        <f t="shared" si="372"/>
        <v/>
      </c>
    </row>
    <row r="4450" spans="1:43" ht="24.75" customHeight="1" x14ac:dyDescent="0.15">
      <c r="A4450" s="593">
        <v>4447</v>
      </c>
      <c r="B4450" s="23" t="s">
        <v>22271</v>
      </c>
      <c r="C4450" s="24" t="s">
        <v>2344</v>
      </c>
      <c r="D4450" s="23"/>
      <c r="E4450" s="23"/>
      <c r="F4450" s="24"/>
      <c r="G4450" s="25"/>
      <c r="H4450" s="23"/>
      <c r="I4450" s="23"/>
      <c r="J4450" s="25"/>
      <c r="K4450" s="58"/>
      <c r="L4450" s="58"/>
      <c r="M4450" s="23"/>
      <c r="N4450" s="23"/>
      <c r="O4450" s="25"/>
      <c r="P4450" s="23"/>
      <c r="Q4450" s="25"/>
      <c r="R4450" s="58"/>
      <c r="S4450" s="23"/>
      <c r="T4450" s="23"/>
      <c r="U4450" s="25"/>
      <c r="V4450" s="23"/>
      <c r="W4450" s="25"/>
      <c r="X4450" s="58"/>
      <c r="Y4450" s="23"/>
      <c r="Z4450" s="23"/>
      <c r="AA4450" s="33"/>
      <c r="AB4450" s="295" t="str">
        <f t="shared" si="377"/>
        <v/>
      </c>
      <c r="AC4450" s="268"/>
      <c r="AD4450" s="23"/>
      <c r="AE4450" s="134"/>
      <c r="AF4450" s="26" t="str">
        <f t="shared" si="376"/>
        <v/>
      </c>
      <c r="AG4450" s="27"/>
      <c r="AH4450" s="168"/>
      <c r="AI4450" s="29" t="str">
        <f t="shared" si="373"/>
        <v/>
      </c>
      <c r="AJ4450" s="178" t="str">
        <f t="shared" si="374"/>
        <v/>
      </c>
      <c r="AK4450" s="23"/>
      <c r="AL4450" s="23"/>
      <c r="AM4450" s="35"/>
      <c r="AN4450" s="408" t="str">
        <f>IF($AA4450-data!$G$1=0,"　",IF(AK4450=0,"　",VLOOKUP($AK4450,data!$A$1:$H$264,8,FALSE)))</f>
        <v>　</v>
      </c>
      <c r="AO4450" s="35"/>
      <c r="AP4450" s="134"/>
      <c r="AQ4450" s="264" t="str">
        <f t="shared" si="372"/>
        <v/>
      </c>
    </row>
    <row r="4451" spans="1:43" ht="24.75" customHeight="1" x14ac:dyDescent="0.15">
      <c r="A4451" s="593">
        <v>4448</v>
      </c>
      <c r="B4451" s="23" t="s">
        <v>22272</v>
      </c>
      <c r="C4451" s="24" t="s">
        <v>2344</v>
      </c>
      <c r="D4451" s="23"/>
      <c r="E4451" s="23"/>
      <c r="F4451" s="24"/>
      <c r="G4451" s="25"/>
      <c r="H4451" s="23"/>
      <c r="I4451" s="23"/>
      <c r="J4451" s="25"/>
      <c r="K4451" s="58"/>
      <c r="L4451" s="58"/>
      <c r="M4451" s="23"/>
      <c r="N4451" s="23"/>
      <c r="O4451" s="25"/>
      <c r="P4451" s="23"/>
      <c r="Q4451" s="25"/>
      <c r="R4451" s="58"/>
      <c r="S4451" s="23"/>
      <c r="T4451" s="23"/>
      <c r="U4451" s="25"/>
      <c r="V4451" s="23"/>
      <c r="W4451" s="25"/>
      <c r="X4451" s="58"/>
      <c r="Y4451" s="23"/>
      <c r="Z4451" s="23"/>
      <c r="AA4451" s="33"/>
      <c r="AB4451" s="295" t="str">
        <f t="shared" si="377"/>
        <v/>
      </c>
      <c r="AC4451" s="268"/>
      <c r="AD4451" s="23"/>
      <c r="AE4451" s="134"/>
      <c r="AF4451" s="26" t="str">
        <f t="shared" si="376"/>
        <v/>
      </c>
      <c r="AG4451" s="27"/>
      <c r="AH4451" s="168"/>
      <c r="AI4451" s="29" t="str">
        <f t="shared" si="373"/>
        <v/>
      </c>
      <c r="AJ4451" s="178" t="str">
        <f t="shared" si="374"/>
        <v/>
      </c>
      <c r="AK4451" s="23"/>
      <c r="AL4451" s="23"/>
      <c r="AM4451" s="35"/>
      <c r="AN4451" s="408" t="str">
        <f>IF($AA4451-data!$G$1=0,"　",IF(AK4451=0,"　",VLOOKUP($AK4451,data!$A$1:$H$264,8,FALSE)))</f>
        <v>　</v>
      </c>
      <c r="AO4451" s="35"/>
      <c r="AP4451" s="134"/>
      <c r="AQ4451" s="264" t="str">
        <f t="shared" si="372"/>
        <v/>
      </c>
    </row>
    <row r="4452" spans="1:43" ht="24.75" customHeight="1" x14ac:dyDescent="0.15">
      <c r="A4452" s="593">
        <v>4449</v>
      </c>
      <c r="B4452" s="23" t="s">
        <v>22280</v>
      </c>
      <c r="C4452" s="24" t="s">
        <v>2344</v>
      </c>
      <c r="D4452" s="23"/>
      <c r="E4452" s="23"/>
      <c r="F4452" s="24"/>
      <c r="G4452" s="25"/>
      <c r="H4452" s="23"/>
      <c r="I4452" s="23"/>
      <c r="J4452" s="25"/>
      <c r="K4452" s="58"/>
      <c r="L4452" s="58"/>
      <c r="M4452" s="23"/>
      <c r="N4452" s="23"/>
      <c r="O4452" s="25"/>
      <c r="P4452" s="23"/>
      <c r="Q4452" s="25"/>
      <c r="R4452" s="58"/>
      <c r="S4452" s="23"/>
      <c r="T4452" s="23"/>
      <c r="U4452" s="25"/>
      <c r="V4452" s="23"/>
      <c r="W4452" s="25"/>
      <c r="X4452" s="58"/>
      <c r="Y4452" s="23"/>
      <c r="Z4452" s="23"/>
      <c r="AA4452" s="33"/>
      <c r="AB4452" s="295" t="str">
        <f t="shared" si="377"/>
        <v/>
      </c>
      <c r="AC4452" s="268"/>
      <c r="AD4452" s="23"/>
      <c r="AE4452" s="134"/>
      <c r="AF4452" s="26" t="str">
        <f t="shared" si="376"/>
        <v/>
      </c>
      <c r="AG4452" s="27"/>
      <c r="AH4452" s="168"/>
      <c r="AI4452" s="29" t="str">
        <f t="shared" si="373"/>
        <v/>
      </c>
      <c r="AJ4452" s="178" t="str">
        <f t="shared" si="374"/>
        <v/>
      </c>
      <c r="AK4452" s="23"/>
      <c r="AL4452" s="23"/>
      <c r="AM4452" s="35"/>
      <c r="AN4452" s="408" t="str">
        <f>IF($AA4452-data!$G$1=0,"　",IF(AK4452=0,"　",VLOOKUP($AK4452,data!$A$1:$H$264,8,FALSE)))</f>
        <v>　</v>
      </c>
      <c r="AO4452" s="35"/>
      <c r="AP4452" s="134"/>
      <c r="AQ4452" s="264" t="str">
        <f t="shared" si="372"/>
        <v/>
      </c>
    </row>
    <row r="4453" spans="1:43" ht="24.75" customHeight="1" x14ac:dyDescent="0.15">
      <c r="A4453" s="593">
        <v>4450</v>
      </c>
      <c r="B4453" s="23" t="s">
        <v>22281</v>
      </c>
      <c r="C4453" s="24" t="s">
        <v>2344</v>
      </c>
      <c r="D4453" s="23"/>
      <c r="E4453" s="23"/>
      <c r="F4453" s="24"/>
      <c r="G4453" s="25"/>
      <c r="H4453" s="23"/>
      <c r="I4453" s="23"/>
      <c r="J4453" s="25"/>
      <c r="K4453" s="58"/>
      <c r="L4453" s="58"/>
      <c r="M4453" s="23"/>
      <c r="N4453" s="23"/>
      <c r="O4453" s="25"/>
      <c r="P4453" s="23"/>
      <c r="Q4453" s="25"/>
      <c r="R4453" s="58"/>
      <c r="S4453" s="23"/>
      <c r="T4453" s="23"/>
      <c r="U4453" s="25"/>
      <c r="V4453" s="23"/>
      <c r="W4453" s="25"/>
      <c r="X4453" s="58"/>
      <c r="Y4453" s="23"/>
      <c r="Z4453" s="23"/>
      <c r="AA4453" s="33"/>
      <c r="AB4453" s="295" t="str">
        <f t="shared" si="377"/>
        <v/>
      </c>
      <c r="AC4453" s="268"/>
      <c r="AD4453" s="23"/>
      <c r="AE4453" s="134"/>
      <c r="AF4453" s="26" t="str">
        <f t="shared" si="376"/>
        <v/>
      </c>
      <c r="AG4453" s="27"/>
      <c r="AH4453" s="168"/>
      <c r="AI4453" s="29" t="str">
        <f t="shared" si="373"/>
        <v/>
      </c>
      <c r="AJ4453" s="178" t="str">
        <f t="shared" si="374"/>
        <v/>
      </c>
      <c r="AK4453" s="23"/>
      <c r="AL4453" s="23"/>
      <c r="AM4453" s="35"/>
      <c r="AN4453" s="408" t="str">
        <f>IF($AA4453-data!$G$1=0,"　",IF(AK4453=0,"　",VLOOKUP($AK4453,data!$A$1:$H$264,8,FALSE)))</f>
        <v>　</v>
      </c>
      <c r="AO4453" s="35"/>
      <c r="AP4453" s="134"/>
      <c r="AQ4453" s="264" t="str">
        <f t="shared" si="372"/>
        <v/>
      </c>
    </row>
    <row r="4454" spans="1:43" ht="24.75" customHeight="1" x14ac:dyDescent="0.15">
      <c r="A4454" s="593">
        <v>4451</v>
      </c>
      <c r="B4454" s="23" t="s">
        <v>22305</v>
      </c>
      <c r="C4454" s="24" t="s">
        <v>22306</v>
      </c>
      <c r="D4454" s="23" t="s">
        <v>22307</v>
      </c>
      <c r="E4454" s="23" t="s">
        <v>22308</v>
      </c>
      <c r="F4454" s="24" t="s">
        <v>21087</v>
      </c>
      <c r="G4454" s="25" t="s">
        <v>22324</v>
      </c>
      <c r="H4454" s="23" t="s">
        <v>22327</v>
      </c>
      <c r="I4454" s="23" t="s">
        <v>22326</v>
      </c>
      <c r="J4454" s="25" t="s">
        <v>22325</v>
      </c>
      <c r="K4454" s="58" t="s">
        <v>22337</v>
      </c>
      <c r="L4454" s="58"/>
      <c r="M4454" s="23" t="s">
        <v>22328</v>
      </c>
      <c r="N4454" s="23"/>
      <c r="O4454" s="25" t="s">
        <v>22329</v>
      </c>
      <c r="P4454" s="23" t="s">
        <v>22330</v>
      </c>
      <c r="Q4454" s="25" t="s">
        <v>22331</v>
      </c>
      <c r="R4454" s="58" t="s">
        <v>22332</v>
      </c>
      <c r="S4454" s="23" t="s">
        <v>22333</v>
      </c>
      <c r="T4454" s="23"/>
      <c r="U4454" s="25" t="s">
        <v>22334</v>
      </c>
      <c r="V4454" s="23"/>
      <c r="W4454" s="25" t="s">
        <v>22335</v>
      </c>
      <c r="X4454" s="58"/>
      <c r="Y4454" s="23" t="s">
        <v>22336</v>
      </c>
      <c r="Z4454" s="23"/>
      <c r="AA4454" s="33">
        <v>5</v>
      </c>
      <c r="AB4454" s="295" t="str">
        <f t="shared" si="377"/>
        <v>年間</v>
      </c>
      <c r="AC4454" s="268"/>
      <c r="AD4454" s="23">
        <v>1</v>
      </c>
      <c r="AE4454" s="134">
        <v>105000</v>
      </c>
      <c r="AF4454" s="26">
        <f t="shared" si="376"/>
        <v>105000</v>
      </c>
      <c r="AG4454" s="27">
        <v>43466</v>
      </c>
      <c r="AH4454" s="168">
        <v>43481</v>
      </c>
      <c r="AI4454" s="29" t="str">
        <f t="shared" si="373"/>
        <v>～</v>
      </c>
      <c r="AJ4454" s="178">
        <f t="shared" si="374"/>
        <v>45306</v>
      </c>
      <c r="AK4454" s="23" t="s">
        <v>22338</v>
      </c>
      <c r="AL4454" s="23" t="s">
        <v>22339</v>
      </c>
      <c r="AM4454" s="35">
        <v>43481</v>
      </c>
      <c r="AN4454" s="408">
        <f>IF($AA4454-data!$G$1=0,"　",IF(AK4454=0,"　",VLOOKUP($AK4454,data!$A$1:$H$264,8,FALSE)))</f>
        <v>0</v>
      </c>
      <c r="AO4454" s="35">
        <v>43488</v>
      </c>
      <c r="AP4454" s="134" t="s">
        <v>22309</v>
      </c>
      <c r="AQ4454" s="264" t="str">
        <f t="shared" si="372"/>
        <v/>
      </c>
    </row>
    <row r="4455" spans="1:43" ht="24.75" customHeight="1" x14ac:dyDescent="0.15">
      <c r="A4455" s="593">
        <v>4452</v>
      </c>
      <c r="B4455" s="23" t="s">
        <v>22310</v>
      </c>
      <c r="C4455" s="24" t="s">
        <v>22312</v>
      </c>
      <c r="D4455" s="23" t="s">
        <v>22313</v>
      </c>
      <c r="E4455" s="23" t="s">
        <v>22314</v>
      </c>
      <c r="F4455" s="24" t="s">
        <v>21095</v>
      </c>
      <c r="G4455" s="25" t="s">
        <v>22406</v>
      </c>
      <c r="H4455" s="23" t="s">
        <v>22407</v>
      </c>
      <c r="I4455" s="23" t="s">
        <v>22409</v>
      </c>
      <c r="J4455" s="25" t="s">
        <v>22408</v>
      </c>
      <c r="K4455" s="58"/>
      <c r="L4455" s="58"/>
      <c r="M4455" s="23" t="s">
        <v>22410</v>
      </c>
      <c r="N4455" s="23" t="s">
        <v>22411</v>
      </c>
      <c r="O4455" s="25" t="s">
        <v>22412</v>
      </c>
      <c r="P4455" s="23" t="s">
        <v>22414</v>
      </c>
      <c r="Q4455" s="25" t="s">
        <v>22413</v>
      </c>
      <c r="R4455" s="58" t="s">
        <v>22415</v>
      </c>
      <c r="S4455" s="23" t="s">
        <v>22416</v>
      </c>
      <c r="T4455" s="23" t="s">
        <v>22417</v>
      </c>
      <c r="U4455" s="25" t="s">
        <v>22418</v>
      </c>
      <c r="V4455" s="23" t="s">
        <v>22407</v>
      </c>
      <c r="W4455" s="25" t="s">
        <v>22419</v>
      </c>
      <c r="X4455" s="58"/>
      <c r="Y4455" s="23" t="s">
        <v>22410</v>
      </c>
      <c r="Z4455" s="23" t="s">
        <v>22411</v>
      </c>
      <c r="AA4455" s="33">
        <v>5</v>
      </c>
      <c r="AB4455" s="295" t="str">
        <f t="shared" si="377"/>
        <v>年間</v>
      </c>
      <c r="AC4455" s="268"/>
      <c r="AD4455" s="23">
        <v>1</v>
      </c>
      <c r="AE4455" s="134">
        <v>21660</v>
      </c>
      <c r="AF4455" s="26">
        <f t="shared" si="376"/>
        <v>21660</v>
      </c>
      <c r="AG4455" s="27">
        <v>43497</v>
      </c>
      <c r="AH4455" s="168">
        <v>43504</v>
      </c>
      <c r="AI4455" s="29" t="str">
        <f t="shared" si="373"/>
        <v>～</v>
      </c>
      <c r="AJ4455" s="178">
        <f t="shared" si="374"/>
        <v>45329</v>
      </c>
      <c r="AK4455" s="23" t="s">
        <v>22315</v>
      </c>
      <c r="AL4455" s="23" t="s">
        <v>22420</v>
      </c>
      <c r="AM4455" s="35">
        <v>43504</v>
      </c>
      <c r="AN4455" s="408">
        <f>IF($AA4455-data!$G$1=0,"　",IF(AK4455=0,"　",VLOOKUP($AK4455,data!$A$1:$H$264,8,FALSE)))</f>
        <v>0</v>
      </c>
      <c r="AO4455" s="35">
        <v>43511</v>
      </c>
      <c r="AP4455" s="134" t="s">
        <v>22317</v>
      </c>
      <c r="AQ4455" s="264" t="str">
        <f t="shared" si="372"/>
        <v/>
      </c>
    </row>
    <row r="4456" spans="1:43" ht="24.75" customHeight="1" x14ac:dyDescent="0.15">
      <c r="A4456" s="593">
        <v>4453</v>
      </c>
      <c r="B4456" s="23" t="s">
        <v>22310</v>
      </c>
      <c r="C4456" s="24" t="s">
        <v>22312</v>
      </c>
      <c r="D4456" s="23" t="s">
        <v>22313</v>
      </c>
      <c r="E4456" s="23" t="s">
        <v>22314</v>
      </c>
      <c r="F4456" s="24" t="s">
        <v>21095</v>
      </c>
      <c r="G4456" s="25" t="s">
        <v>22406</v>
      </c>
      <c r="H4456" s="23" t="s">
        <v>22407</v>
      </c>
      <c r="I4456" s="23" t="s">
        <v>22409</v>
      </c>
      <c r="J4456" s="25" t="s">
        <v>22408</v>
      </c>
      <c r="K4456" s="58"/>
      <c r="L4456" s="58"/>
      <c r="M4456" s="23" t="s">
        <v>22410</v>
      </c>
      <c r="N4456" s="23" t="s">
        <v>22411</v>
      </c>
      <c r="O4456" s="25" t="s">
        <v>22412</v>
      </c>
      <c r="P4456" s="23" t="s">
        <v>22414</v>
      </c>
      <c r="Q4456" s="25" t="s">
        <v>22413</v>
      </c>
      <c r="R4456" s="58" t="s">
        <v>22415</v>
      </c>
      <c r="S4456" s="23" t="s">
        <v>22416</v>
      </c>
      <c r="T4456" s="23" t="s">
        <v>22417</v>
      </c>
      <c r="U4456" s="25" t="s">
        <v>22418</v>
      </c>
      <c r="V4456" s="23" t="s">
        <v>22407</v>
      </c>
      <c r="W4456" s="25" t="s">
        <v>22419</v>
      </c>
      <c r="X4456" s="58"/>
      <c r="Y4456" s="23" t="s">
        <v>22410</v>
      </c>
      <c r="Z4456" s="23" t="s">
        <v>22411</v>
      </c>
      <c r="AA4456" s="33">
        <v>5</v>
      </c>
      <c r="AB4456" s="295" t="str">
        <f t="shared" si="377"/>
        <v>年間</v>
      </c>
      <c r="AC4456" s="268"/>
      <c r="AD4456" s="23">
        <v>1</v>
      </c>
      <c r="AE4456" s="134">
        <v>21660</v>
      </c>
      <c r="AF4456" s="26">
        <f t="shared" si="376"/>
        <v>21660</v>
      </c>
      <c r="AG4456" s="27">
        <v>43497</v>
      </c>
      <c r="AH4456" s="168">
        <v>43504</v>
      </c>
      <c r="AI4456" s="29" t="str">
        <f t="shared" si="373"/>
        <v>～</v>
      </c>
      <c r="AJ4456" s="178">
        <f t="shared" si="374"/>
        <v>45329</v>
      </c>
      <c r="AK4456" s="23" t="s">
        <v>22315</v>
      </c>
      <c r="AL4456" s="23" t="s">
        <v>22421</v>
      </c>
      <c r="AM4456" s="35">
        <v>43504</v>
      </c>
      <c r="AN4456" s="408">
        <f>IF($AA4456-data!$G$1=0,"　",IF(AK4456=0,"　",VLOOKUP($AK4456,data!$A$1:$H$264,8,FALSE)))</f>
        <v>0</v>
      </c>
      <c r="AO4456" s="35">
        <v>43511</v>
      </c>
      <c r="AP4456" s="134" t="s">
        <v>22317</v>
      </c>
      <c r="AQ4456" s="264" t="str">
        <f t="shared" si="372"/>
        <v/>
      </c>
    </row>
    <row r="4457" spans="1:43" ht="24.75" customHeight="1" x14ac:dyDescent="0.15">
      <c r="A4457" s="593">
        <v>4454</v>
      </c>
      <c r="B4457" s="23" t="s">
        <v>22311</v>
      </c>
      <c r="C4457" s="24" t="s">
        <v>22312</v>
      </c>
      <c r="D4457" s="23" t="s">
        <v>22313</v>
      </c>
      <c r="E4457" s="23" t="s">
        <v>22314</v>
      </c>
      <c r="F4457" s="24" t="s">
        <v>21095</v>
      </c>
      <c r="G4457" s="25" t="s">
        <v>22406</v>
      </c>
      <c r="H4457" s="23" t="s">
        <v>22407</v>
      </c>
      <c r="I4457" s="23" t="s">
        <v>22409</v>
      </c>
      <c r="J4457" s="25" t="s">
        <v>22408</v>
      </c>
      <c r="K4457" s="58"/>
      <c r="L4457" s="58"/>
      <c r="M4457" s="23" t="s">
        <v>22410</v>
      </c>
      <c r="N4457" s="23" t="s">
        <v>22411</v>
      </c>
      <c r="O4457" s="25" t="s">
        <v>22423</v>
      </c>
      <c r="P4457" s="23" t="s">
        <v>22414</v>
      </c>
      <c r="Q4457" s="25" t="s">
        <v>22413</v>
      </c>
      <c r="R4457" s="58" t="s">
        <v>22415</v>
      </c>
      <c r="S4457" s="23" t="s">
        <v>22416</v>
      </c>
      <c r="T4457" s="23" t="s">
        <v>22417</v>
      </c>
      <c r="U4457" s="25" t="s">
        <v>22418</v>
      </c>
      <c r="V4457" s="23" t="s">
        <v>22407</v>
      </c>
      <c r="W4457" s="25" t="s">
        <v>22419</v>
      </c>
      <c r="X4457" s="58"/>
      <c r="Y4457" s="23" t="s">
        <v>22410</v>
      </c>
      <c r="Z4457" s="23" t="s">
        <v>22411</v>
      </c>
      <c r="AA4457" s="33">
        <v>5</v>
      </c>
      <c r="AB4457" s="295" t="str">
        <f t="shared" si="377"/>
        <v>年間</v>
      </c>
      <c r="AC4457" s="268"/>
      <c r="AD4457" s="23">
        <v>1</v>
      </c>
      <c r="AE4457" s="134">
        <v>73200</v>
      </c>
      <c r="AF4457" s="26">
        <f t="shared" si="376"/>
        <v>73200</v>
      </c>
      <c r="AG4457" s="27">
        <v>43497</v>
      </c>
      <c r="AH4457" s="168">
        <v>43504</v>
      </c>
      <c r="AI4457" s="29" t="str">
        <f t="shared" si="373"/>
        <v>～</v>
      </c>
      <c r="AJ4457" s="178">
        <f t="shared" si="374"/>
        <v>45329</v>
      </c>
      <c r="AK4457" s="23" t="s">
        <v>22316</v>
      </c>
      <c r="AL4457" s="23" t="s">
        <v>22422</v>
      </c>
      <c r="AM4457" s="35">
        <v>43504</v>
      </c>
      <c r="AN4457" s="408" t="str">
        <f>IF($AA4457-data!$G$1=0,"　",IF(AK4457=0,"　",VLOOKUP($AK4457,data!$A$1:$H$264,8,FALSE)))</f>
        <v>消耗部品交換対象</v>
      </c>
      <c r="AO4457" s="35">
        <v>43515</v>
      </c>
      <c r="AP4457" s="134" t="s">
        <v>22317</v>
      </c>
      <c r="AQ4457" s="264">
        <f t="shared" si="372"/>
        <v>44569</v>
      </c>
    </row>
    <row r="4458" spans="1:43" ht="24.75" customHeight="1" x14ac:dyDescent="0.15">
      <c r="A4458" s="593">
        <v>4455</v>
      </c>
      <c r="B4458" s="23" t="s">
        <v>22318</v>
      </c>
      <c r="C4458" s="24" t="s">
        <v>22320</v>
      </c>
      <c r="D4458" s="23" t="s">
        <v>22321</v>
      </c>
      <c r="E4458" s="23" t="s">
        <v>22308</v>
      </c>
      <c r="F4458" s="24" t="s">
        <v>21087</v>
      </c>
      <c r="G4458" s="25" t="s">
        <v>22366</v>
      </c>
      <c r="H4458" s="23" t="s">
        <v>22346</v>
      </c>
      <c r="I4458" s="23" t="s">
        <v>22348</v>
      </c>
      <c r="J4458" s="25" t="s">
        <v>22347</v>
      </c>
      <c r="K4458" s="103" t="s">
        <v>22349</v>
      </c>
      <c r="L4458" s="58"/>
      <c r="M4458" s="23" t="s">
        <v>22350</v>
      </c>
      <c r="N4458" s="23" t="s">
        <v>22351</v>
      </c>
      <c r="O4458" s="25" t="s">
        <v>22369</v>
      </c>
      <c r="P4458" s="23" t="s">
        <v>22353</v>
      </c>
      <c r="Q4458" s="25" t="s">
        <v>22354</v>
      </c>
      <c r="R4458" s="58" t="s">
        <v>22355</v>
      </c>
      <c r="S4458" s="23" t="s">
        <v>22356</v>
      </c>
      <c r="T4458" s="23"/>
      <c r="U4458" s="25" t="s">
        <v>22357</v>
      </c>
      <c r="V4458" s="23" t="s">
        <v>22358</v>
      </c>
      <c r="W4458" s="25" t="s">
        <v>22359</v>
      </c>
      <c r="X4458" s="58" t="s">
        <v>22360</v>
      </c>
      <c r="Y4458" s="23" t="s">
        <v>22361</v>
      </c>
      <c r="Z4458" s="23"/>
      <c r="AA4458" s="33">
        <v>3</v>
      </c>
      <c r="AB4458" s="295" t="str">
        <f t="shared" si="377"/>
        <v>年間</v>
      </c>
      <c r="AC4458" s="268"/>
      <c r="AD4458" s="23">
        <v>1</v>
      </c>
      <c r="AE4458" s="134">
        <v>33600</v>
      </c>
      <c r="AF4458" s="26">
        <f t="shared" si="376"/>
        <v>33600</v>
      </c>
      <c r="AG4458" s="27">
        <v>43466</v>
      </c>
      <c r="AH4458" s="168">
        <v>43497</v>
      </c>
      <c r="AI4458" s="29" t="str">
        <f t="shared" si="373"/>
        <v>～</v>
      </c>
      <c r="AJ4458" s="178">
        <f t="shared" si="374"/>
        <v>44592</v>
      </c>
      <c r="AK4458" s="23" t="s">
        <v>22367</v>
      </c>
      <c r="AL4458" s="23" t="s">
        <v>22362</v>
      </c>
      <c r="AM4458" s="35">
        <v>43497</v>
      </c>
      <c r="AN4458" s="408" t="str">
        <f>IF($AA4458-data!$G$1=0,"　",IF(AK4458=0,"　",VLOOKUP($AK4458,data!$A$1:$H$264,8,FALSE)))</f>
        <v>　</v>
      </c>
      <c r="AO4458" s="35"/>
      <c r="AP4458" s="134" t="s">
        <v>22323</v>
      </c>
      <c r="AQ4458" s="264" t="str">
        <f t="shared" si="372"/>
        <v/>
      </c>
    </row>
    <row r="4459" spans="1:43" ht="24.75" customHeight="1" x14ac:dyDescent="0.15">
      <c r="A4459" s="593">
        <v>4456</v>
      </c>
      <c r="B4459" s="23" t="s">
        <v>22319</v>
      </c>
      <c r="C4459" s="24" t="s">
        <v>22320</v>
      </c>
      <c r="D4459" s="23" t="s">
        <v>22321</v>
      </c>
      <c r="E4459" s="23" t="s">
        <v>22308</v>
      </c>
      <c r="F4459" s="24" t="s">
        <v>21087</v>
      </c>
      <c r="G4459" s="25" t="s">
        <v>22345</v>
      </c>
      <c r="H4459" s="23" t="s">
        <v>22346</v>
      </c>
      <c r="I4459" s="23" t="s">
        <v>22348</v>
      </c>
      <c r="J4459" s="25" t="s">
        <v>22347</v>
      </c>
      <c r="K4459" s="103" t="s">
        <v>22349</v>
      </c>
      <c r="L4459" s="58"/>
      <c r="M4459" s="23" t="s">
        <v>22350</v>
      </c>
      <c r="N4459" s="23" t="s">
        <v>22351</v>
      </c>
      <c r="O4459" s="25" t="s">
        <v>22352</v>
      </c>
      <c r="P4459" s="23" t="s">
        <v>22353</v>
      </c>
      <c r="Q4459" s="25" t="s">
        <v>22354</v>
      </c>
      <c r="R4459" s="58" t="s">
        <v>22355</v>
      </c>
      <c r="S4459" s="23" t="s">
        <v>22356</v>
      </c>
      <c r="T4459" s="23"/>
      <c r="U4459" s="25" t="s">
        <v>22357</v>
      </c>
      <c r="V4459" s="23" t="s">
        <v>22358</v>
      </c>
      <c r="W4459" s="25" t="s">
        <v>22359</v>
      </c>
      <c r="X4459" s="58" t="s">
        <v>22360</v>
      </c>
      <c r="Y4459" s="23" t="s">
        <v>22361</v>
      </c>
      <c r="Z4459" s="23"/>
      <c r="AA4459" s="33">
        <v>3</v>
      </c>
      <c r="AB4459" s="295" t="str">
        <f t="shared" si="377"/>
        <v>年間</v>
      </c>
      <c r="AC4459" s="268"/>
      <c r="AD4459" s="23">
        <v>1</v>
      </c>
      <c r="AE4459" s="134">
        <v>8640</v>
      </c>
      <c r="AF4459" s="26">
        <f t="shared" si="376"/>
        <v>8640</v>
      </c>
      <c r="AG4459" s="27">
        <v>43466</v>
      </c>
      <c r="AH4459" s="168">
        <v>43497</v>
      </c>
      <c r="AI4459" s="29" t="str">
        <f t="shared" si="373"/>
        <v>～</v>
      </c>
      <c r="AJ4459" s="178">
        <f t="shared" si="374"/>
        <v>44592</v>
      </c>
      <c r="AK4459" s="23" t="s">
        <v>22368</v>
      </c>
      <c r="AL4459" s="23" t="s">
        <v>22363</v>
      </c>
      <c r="AM4459" s="35">
        <v>43497</v>
      </c>
      <c r="AN4459" s="408" t="str">
        <f>IF($AA4459-data!$G$1=0,"　",IF(AK4459=0,"　",VLOOKUP($AK4459,data!$A$1:$H$264,8,FALSE)))</f>
        <v>　</v>
      </c>
      <c r="AO4459" s="35"/>
      <c r="AP4459" s="134" t="s">
        <v>22323</v>
      </c>
      <c r="AQ4459" s="264" t="str">
        <f t="shared" si="372"/>
        <v/>
      </c>
    </row>
    <row r="4460" spans="1:43" ht="24.75" customHeight="1" x14ac:dyDescent="0.15">
      <c r="A4460" s="593">
        <v>4457</v>
      </c>
      <c r="B4460" s="23" t="s">
        <v>22319</v>
      </c>
      <c r="C4460" s="24" t="s">
        <v>22320</v>
      </c>
      <c r="D4460" s="23" t="s">
        <v>22321</v>
      </c>
      <c r="E4460" s="23" t="s">
        <v>22308</v>
      </c>
      <c r="F4460" s="24" t="s">
        <v>21087</v>
      </c>
      <c r="G4460" s="25" t="s">
        <v>22345</v>
      </c>
      <c r="H4460" s="23" t="s">
        <v>22346</v>
      </c>
      <c r="I4460" s="23" t="s">
        <v>22348</v>
      </c>
      <c r="J4460" s="25" t="s">
        <v>22347</v>
      </c>
      <c r="K4460" s="103" t="s">
        <v>22349</v>
      </c>
      <c r="L4460" s="58"/>
      <c r="M4460" s="23" t="s">
        <v>22350</v>
      </c>
      <c r="N4460" s="23" t="s">
        <v>22351</v>
      </c>
      <c r="O4460" s="25" t="s">
        <v>22352</v>
      </c>
      <c r="P4460" s="23" t="s">
        <v>22353</v>
      </c>
      <c r="Q4460" s="25" t="s">
        <v>22354</v>
      </c>
      <c r="R4460" s="58" t="s">
        <v>22355</v>
      </c>
      <c r="S4460" s="23" t="s">
        <v>22356</v>
      </c>
      <c r="T4460" s="23"/>
      <c r="U4460" s="25" t="s">
        <v>22357</v>
      </c>
      <c r="V4460" s="23" t="s">
        <v>22358</v>
      </c>
      <c r="W4460" s="25" t="s">
        <v>22359</v>
      </c>
      <c r="X4460" s="58" t="s">
        <v>22360</v>
      </c>
      <c r="Y4460" s="23" t="s">
        <v>22361</v>
      </c>
      <c r="Z4460" s="23"/>
      <c r="AA4460" s="33">
        <v>3</v>
      </c>
      <c r="AB4460" s="295" t="str">
        <f t="shared" si="377"/>
        <v>年間</v>
      </c>
      <c r="AC4460" s="268"/>
      <c r="AD4460" s="23">
        <v>1</v>
      </c>
      <c r="AE4460" s="134">
        <v>8640</v>
      </c>
      <c r="AF4460" s="26">
        <f t="shared" si="376"/>
        <v>8640</v>
      </c>
      <c r="AG4460" s="27">
        <v>43466</v>
      </c>
      <c r="AH4460" s="168">
        <v>43497</v>
      </c>
      <c r="AI4460" s="29" t="str">
        <f t="shared" si="373"/>
        <v>～</v>
      </c>
      <c r="AJ4460" s="178">
        <f t="shared" si="374"/>
        <v>44592</v>
      </c>
      <c r="AK4460" s="23" t="s">
        <v>22322</v>
      </c>
      <c r="AL4460" s="23" t="s">
        <v>22364</v>
      </c>
      <c r="AM4460" s="35">
        <v>43497</v>
      </c>
      <c r="AN4460" s="408" t="str">
        <f>IF($AA4460-data!$G$1=0,"　",IF(AK4460=0,"　",VLOOKUP($AK4460,data!$A$1:$H$264,8,FALSE)))</f>
        <v>　</v>
      </c>
      <c r="AO4460" s="35"/>
      <c r="AP4460" s="134" t="s">
        <v>22323</v>
      </c>
      <c r="AQ4460" s="264" t="str">
        <f t="shared" si="372"/>
        <v/>
      </c>
    </row>
    <row r="4461" spans="1:43" ht="24.75" customHeight="1" x14ac:dyDescent="0.15">
      <c r="A4461" s="593">
        <v>4458</v>
      </c>
      <c r="B4461" s="23" t="s">
        <v>22319</v>
      </c>
      <c r="C4461" s="24" t="s">
        <v>22320</v>
      </c>
      <c r="D4461" s="23" t="s">
        <v>22321</v>
      </c>
      <c r="E4461" s="23" t="s">
        <v>22308</v>
      </c>
      <c r="F4461" s="24" t="s">
        <v>21087</v>
      </c>
      <c r="G4461" s="25" t="s">
        <v>22366</v>
      </c>
      <c r="H4461" s="23" t="s">
        <v>22346</v>
      </c>
      <c r="I4461" s="23" t="s">
        <v>22348</v>
      </c>
      <c r="J4461" s="25" t="s">
        <v>22347</v>
      </c>
      <c r="K4461" s="103" t="s">
        <v>22349</v>
      </c>
      <c r="L4461" s="58"/>
      <c r="M4461" s="23" t="s">
        <v>22350</v>
      </c>
      <c r="N4461" s="23" t="s">
        <v>22351</v>
      </c>
      <c r="O4461" s="25" t="s">
        <v>22352</v>
      </c>
      <c r="P4461" s="23" t="s">
        <v>22353</v>
      </c>
      <c r="Q4461" s="25" t="s">
        <v>22354</v>
      </c>
      <c r="R4461" s="58" t="s">
        <v>22355</v>
      </c>
      <c r="S4461" s="23" t="s">
        <v>22356</v>
      </c>
      <c r="T4461" s="23"/>
      <c r="U4461" s="25" t="s">
        <v>22357</v>
      </c>
      <c r="V4461" s="23" t="s">
        <v>22358</v>
      </c>
      <c r="W4461" s="25" t="s">
        <v>22359</v>
      </c>
      <c r="X4461" s="58" t="s">
        <v>22360</v>
      </c>
      <c r="Y4461" s="23" t="s">
        <v>22361</v>
      </c>
      <c r="Z4461" s="23"/>
      <c r="AA4461" s="33">
        <v>3</v>
      </c>
      <c r="AB4461" s="295" t="str">
        <f t="shared" si="377"/>
        <v>年間</v>
      </c>
      <c r="AC4461" s="268"/>
      <c r="AD4461" s="23">
        <v>1</v>
      </c>
      <c r="AE4461" s="134">
        <v>8640</v>
      </c>
      <c r="AF4461" s="26">
        <f t="shared" si="376"/>
        <v>8640</v>
      </c>
      <c r="AG4461" s="27">
        <v>43466</v>
      </c>
      <c r="AH4461" s="168">
        <v>43497</v>
      </c>
      <c r="AI4461" s="29" t="str">
        <f t="shared" si="373"/>
        <v>～</v>
      </c>
      <c r="AJ4461" s="178">
        <f t="shared" si="374"/>
        <v>44592</v>
      </c>
      <c r="AK4461" s="23" t="s">
        <v>22322</v>
      </c>
      <c r="AL4461" s="23" t="s">
        <v>22365</v>
      </c>
      <c r="AM4461" s="35">
        <v>43497</v>
      </c>
      <c r="AN4461" s="408" t="str">
        <f>IF($AA4461-data!$G$1=0,"　",IF(AK4461=0,"　",VLOOKUP($AK4461,data!$A$1:$H$264,8,FALSE)))</f>
        <v>　</v>
      </c>
      <c r="AO4461" s="35"/>
      <c r="AP4461" s="134" t="s">
        <v>22323</v>
      </c>
      <c r="AQ4461" s="264" t="str">
        <f t="shared" si="372"/>
        <v/>
      </c>
    </row>
    <row r="4462" spans="1:43" ht="24.75" customHeight="1" x14ac:dyDescent="0.15">
      <c r="A4462" s="593">
        <v>4459</v>
      </c>
      <c r="B4462" s="23" t="s">
        <v>22340</v>
      </c>
      <c r="C4462" s="24" t="s">
        <v>2344</v>
      </c>
      <c r="D4462" s="23"/>
      <c r="E4462" s="23"/>
      <c r="F4462" s="24"/>
      <c r="G4462" s="25"/>
      <c r="H4462" s="23"/>
      <c r="I4462" s="23"/>
      <c r="J4462" s="25"/>
      <c r="K4462" s="58"/>
      <c r="L4462" s="58"/>
      <c r="M4462" s="23"/>
      <c r="N4462" s="23"/>
      <c r="O4462" s="25"/>
      <c r="P4462" s="23"/>
      <c r="Q4462" s="25"/>
      <c r="R4462" s="58"/>
      <c r="S4462" s="23"/>
      <c r="T4462" s="23"/>
      <c r="U4462" s="25"/>
      <c r="V4462" s="23"/>
      <c r="W4462" s="25"/>
      <c r="X4462" s="58"/>
      <c r="Y4462" s="23"/>
      <c r="Z4462" s="23"/>
      <c r="AA4462" s="33"/>
      <c r="AB4462" s="295" t="str">
        <f t="shared" si="377"/>
        <v/>
      </c>
      <c r="AC4462" s="268"/>
      <c r="AD4462" s="23"/>
      <c r="AE4462" s="134"/>
      <c r="AF4462" s="26" t="str">
        <f t="shared" si="376"/>
        <v/>
      </c>
      <c r="AG4462" s="27"/>
      <c r="AH4462" s="168"/>
      <c r="AI4462" s="29" t="str">
        <f t="shared" si="373"/>
        <v/>
      </c>
      <c r="AJ4462" s="178" t="str">
        <f t="shared" si="374"/>
        <v/>
      </c>
      <c r="AK4462" s="23"/>
      <c r="AL4462" s="23"/>
      <c r="AM4462" s="35"/>
      <c r="AN4462" s="408" t="str">
        <f>IF($AA4462-data!$G$1=0,"　",IF(AK4462=0,"　",VLOOKUP($AK4462,data!$A$1:$H$264,8,FALSE)))</f>
        <v>　</v>
      </c>
      <c r="AO4462" s="35"/>
      <c r="AP4462" s="134"/>
      <c r="AQ4462" s="264" t="str">
        <f t="shared" si="372"/>
        <v/>
      </c>
    </row>
    <row r="4463" spans="1:43" ht="24.75" customHeight="1" x14ac:dyDescent="0.15">
      <c r="A4463" s="593">
        <v>4460</v>
      </c>
      <c r="B4463" s="23" t="s">
        <v>22341</v>
      </c>
      <c r="C4463" s="24" t="s">
        <v>2344</v>
      </c>
      <c r="D4463" s="23"/>
      <c r="E4463" s="23"/>
      <c r="F4463" s="24"/>
      <c r="G4463" s="25"/>
      <c r="H4463" s="23"/>
      <c r="I4463" s="23"/>
      <c r="J4463" s="25"/>
      <c r="K4463" s="58"/>
      <c r="L4463" s="58"/>
      <c r="M4463" s="23"/>
      <c r="N4463" s="23"/>
      <c r="O4463" s="25"/>
      <c r="P4463" s="23"/>
      <c r="Q4463" s="25"/>
      <c r="R4463" s="58"/>
      <c r="S4463" s="23"/>
      <c r="T4463" s="23"/>
      <c r="U4463" s="25"/>
      <c r="V4463" s="23"/>
      <c r="W4463" s="25"/>
      <c r="X4463" s="58"/>
      <c r="Y4463" s="23"/>
      <c r="Z4463" s="23"/>
      <c r="AA4463" s="33"/>
      <c r="AB4463" s="295" t="str">
        <f t="shared" si="377"/>
        <v/>
      </c>
      <c r="AC4463" s="268"/>
      <c r="AD4463" s="23"/>
      <c r="AE4463" s="134"/>
      <c r="AF4463" s="26" t="str">
        <f t="shared" si="376"/>
        <v/>
      </c>
      <c r="AG4463" s="27"/>
      <c r="AH4463" s="168"/>
      <c r="AI4463" s="29" t="str">
        <f t="shared" si="373"/>
        <v/>
      </c>
      <c r="AJ4463" s="178" t="str">
        <f t="shared" si="374"/>
        <v/>
      </c>
      <c r="AK4463" s="23"/>
      <c r="AL4463" s="23"/>
      <c r="AM4463" s="35"/>
      <c r="AN4463" s="408" t="str">
        <f>IF($AA4463-data!$G$1=0,"　",IF(AK4463=0,"　",VLOOKUP($AK4463,data!$A$1:$H$264,8,FALSE)))</f>
        <v>　</v>
      </c>
      <c r="AO4463" s="35"/>
      <c r="AP4463" s="134"/>
      <c r="AQ4463" s="264" t="str">
        <f t="shared" si="372"/>
        <v/>
      </c>
    </row>
    <row r="4464" spans="1:43" ht="24.75" customHeight="1" x14ac:dyDescent="0.15">
      <c r="A4464" s="593">
        <v>4461</v>
      </c>
      <c r="B4464" s="23" t="s">
        <v>22371</v>
      </c>
      <c r="C4464" s="24" t="s">
        <v>2344</v>
      </c>
      <c r="D4464" s="23"/>
      <c r="E4464" s="23"/>
      <c r="F4464" s="24"/>
      <c r="G4464" s="25"/>
      <c r="H4464" s="23"/>
      <c r="I4464" s="23"/>
      <c r="J4464" s="25"/>
      <c r="K4464" s="58"/>
      <c r="L4464" s="58"/>
      <c r="M4464" s="23"/>
      <c r="N4464" s="23"/>
      <c r="O4464" s="25"/>
      <c r="P4464" s="23"/>
      <c r="Q4464" s="25"/>
      <c r="R4464" s="58"/>
      <c r="S4464" s="23"/>
      <c r="T4464" s="23"/>
      <c r="U4464" s="25"/>
      <c r="V4464" s="23"/>
      <c r="W4464" s="25"/>
      <c r="X4464" s="58"/>
      <c r="Y4464" s="23"/>
      <c r="Z4464" s="23"/>
      <c r="AA4464" s="33"/>
      <c r="AB4464" s="295" t="str">
        <f t="shared" si="377"/>
        <v/>
      </c>
      <c r="AC4464" s="268"/>
      <c r="AD4464" s="23"/>
      <c r="AE4464" s="134"/>
      <c r="AF4464" s="26" t="str">
        <f t="shared" si="376"/>
        <v/>
      </c>
      <c r="AG4464" s="27"/>
      <c r="AH4464" s="168"/>
      <c r="AI4464" s="29" t="str">
        <f t="shared" si="373"/>
        <v/>
      </c>
      <c r="AJ4464" s="178" t="str">
        <f t="shared" si="374"/>
        <v/>
      </c>
      <c r="AK4464" s="23"/>
      <c r="AL4464" s="23"/>
      <c r="AM4464" s="35"/>
      <c r="AN4464" s="408" t="str">
        <f>IF($AA4464-data!$G$1=0,"　",IF(AK4464=0,"　",VLOOKUP($AK4464,data!$A$1:$H$264,8,FALSE)))</f>
        <v>　</v>
      </c>
      <c r="AO4464" s="35"/>
      <c r="AP4464" s="134"/>
      <c r="AQ4464" s="264" t="str">
        <f t="shared" si="372"/>
        <v/>
      </c>
    </row>
    <row r="4465" spans="1:43" ht="24.75" customHeight="1" x14ac:dyDescent="0.15">
      <c r="A4465" s="593">
        <v>4462</v>
      </c>
      <c r="B4465" s="23" t="s">
        <v>22372</v>
      </c>
      <c r="C4465" s="24" t="s">
        <v>2344</v>
      </c>
      <c r="D4465" s="23"/>
      <c r="E4465" s="23"/>
      <c r="F4465" s="24"/>
      <c r="G4465" s="25"/>
      <c r="H4465" s="23"/>
      <c r="I4465" s="23"/>
      <c r="J4465" s="25"/>
      <c r="K4465" s="58"/>
      <c r="L4465" s="58"/>
      <c r="M4465" s="23"/>
      <c r="N4465" s="23"/>
      <c r="O4465" s="25"/>
      <c r="P4465" s="23"/>
      <c r="Q4465" s="25"/>
      <c r="R4465" s="58"/>
      <c r="S4465" s="23"/>
      <c r="T4465" s="23"/>
      <c r="U4465" s="25"/>
      <c r="V4465" s="23"/>
      <c r="W4465" s="25"/>
      <c r="X4465" s="58"/>
      <c r="Y4465" s="23"/>
      <c r="Z4465" s="23"/>
      <c r="AA4465" s="33"/>
      <c r="AB4465" s="295" t="str">
        <f t="shared" si="377"/>
        <v/>
      </c>
      <c r="AC4465" s="268"/>
      <c r="AD4465" s="23"/>
      <c r="AE4465" s="134"/>
      <c r="AF4465" s="26" t="str">
        <f t="shared" si="376"/>
        <v/>
      </c>
      <c r="AG4465" s="27"/>
      <c r="AH4465" s="168"/>
      <c r="AI4465" s="29" t="str">
        <f t="shared" si="373"/>
        <v/>
      </c>
      <c r="AJ4465" s="178" t="str">
        <f t="shared" si="374"/>
        <v/>
      </c>
      <c r="AK4465" s="23"/>
      <c r="AL4465" s="23"/>
      <c r="AM4465" s="35"/>
      <c r="AN4465" s="408" t="str">
        <f>IF($AA4465-data!$G$1=0,"　",IF(AK4465=0,"　",VLOOKUP($AK4465,data!$A$1:$H$264,8,FALSE)))</f>
        <v>　</v>
      </c>
      <c r="AO4465" s="35"/>
      <c r="AP4465" s="134"/>
      <c r="AQ4465" s="264" t="str">
        <f t="shared" si="372"/>
        <v/>
      </c>
    </row>
    <row r="4466" spans="1:43" ht="24.75" customHeight="1" x14ac:dyDescent="0.15">
      <c r="A4466" s="593">
        <v>4463</v>
      </c>
      <c r="B4466" s="23" t="s">
        <v>22380</v>
      </c>
      <c r="C4466" s="24" t="s">
        <v>22382</v>
      </c>
      <c r="D4466" s="23" t="s">
        <v>22383</v>
      </c>
      <c r="E4466" s="23" t="s">
        <v>22308</v>
      </c>
      <c r="F4466" s="24" t="s">
        <v>21087</v>
      </c>
      <c r="G4466" s="25" t="s">
        <v>22424</v>
      </c>
      <c r="H4466" s="23" t="s">
        <v>22425</v>
      </c>
      <c r="I4466" s="23" t="s">
        <v>22427</v>
      </c>
      <c r="J4466" s="25" t="s">
        <v>22426</v>
      </c>
      <c r="K4466" s="58"/>
      <c r="L4466" s="58"/>
      <c r="M4466" s="23" t="s">
        <v>22428</v>
      </c>
      <c r="N4466" s="23"/>
      <c r="O4466" s="25" t="s">
        <v>22430</v>
      </c>
      <c r="P4466" s="23" t="s">
        <v>22432</v>
      </c>
      <c r="Q4466" s="25" t="s">
        <v>22434</v>
      </c>
      <c r="R4466" s="58" t="s">
        <v>22435</v>
      </c>
      <c r="S4466" s="23" t="s">
        <v>22437</v>
      </c>
      <c r="T4466" s="23" t="s">
        <v>22439</v>
      </c>
      <c r="U4466" s="25" t="s">
        <v>22429</v>
      </c>
      <c r="V4466" s="23" t="s">
        <v>22431</v>
      </c>
      <c r="W4466" s="25" t="s">
        <v>22433</v>
      </c>
      <c r="X4466" s="58" t="s">
        <v>5204</v>
      </c>
      <c r="Y4466" s="23" t="s">
        <v>22436</v>
      </c>
      <c r="Z4466" s="23" t="s">
        <v>22438</v>
      </c>
      <c r="AA4466" s="33">
        <v>5</v>
      </c>
      <c r="AB4466" s="295" t="str">
        <f t="shared" si="377"/>
        <v>年間</v>
      </c>
      <c r="AC4466" s="268"/>
      <c r="AD4466" s="23">
        <v>1</v>
      </c>
      <c r="AE4466" s="134">
        <v>25920</v>
      </c>
      <c r="AF4466" s="26">
        <f t="shared" si="376"/>
        <v>25920</v>
      </c>
      <c r="AG4466" s="27">
        <v>43497</v>
      </c>
      <c r="AH4466" s="168">
        <v>43503</v>
      </c>
      <c r="AI4466" s="29" t="str">
        <f t="shared" si="373"/>
        <v>～</v>
      </c>
      <c r="AJ4466" s="178">
        <f t="shared" si="374"/>
        <v>45328</v>
      </c>
      <c r="AK4466" s="23" t="s">
        <v>22449</v>
      </c>
      <c r="AL4466" s="23" t="s">
        <v>22448</v>
      </c>
      <c r="AM4466" s="35">
        <v>43503</v>
      </c>
      <c r="AN4466" s="408">
        <f>IF($AA4466-data!$G$1=0,"　",IF(AK4466=0,"　",VLOOKUP($AK4466,data!$A$1:$H$264,8,FALSE)))</f>
        <v>0</v>
      </c>
      <c r="AO4466" s="35">
        <v>43515</v>
      </c>
      <c r="AP4466" s="134" t="s">
        <v>22384</v>
      </c>
      <c r="AQ4466" s="264" t="str">
        <f t="shared" si="372"/>
        <v/>
      </c>
    </row>
    <row r="4467" spans="1:43" ht="24.75" customHeight="1" x14ac:dyDescent="0.15">
      <c r="A4467" s="593">
        <v>4464</v>
      </c>
      <c r="B4467" s="23" t="s">
        <v>22380</v>
      </c>
      <c r="C4467" s="24" t="s">
        <v>22382</v>
      </c>
      <c r="D4467" s="23" t="s">
        <v>22383</v>
      </c>
      <c r="E4467" s="23" t="s">
        <v>22308</v>
      </c>
      <c r="F4467" s="24" t="s">
        <v>21087</v>
      </c>
      <c r="G4467" s="25" t="s">
        <v>22424</v>
      </c>
      <c r="H4467" s="23" t="s">
        <v>22425</v>
      </c>
      <c r="I4467" s="23" t="s">
        <v>22427</v>
      </c>
      <c r="J4467" s="25" t="s">
        <v>22426</v>
      </c>
      <c r="K4467" s="58"/>
      <c r="L4467" s="58"/>
      <c r="M4467" s="23" t="s">
        <v>22428</v>
      </c>
      <c r="N4467" s="23"/>
      <c r="O4467" s="25" t="s">
        <v>22430</v>
      </c>
      <c r="P4467" s="23" t="s">
        <v>22432</v>
      </c>
      <c r="Q4467" s="25" t="s">
        <v>22434</v>
      </c>
      <c r="R4467" s="58" t="s">
        <v>22435</v>
      </c>
      <c r="S4467" s="23" t="s">
        <v>22437</v>
      </c>
      <c r="T4467" s="23" t="s">
        <v>22439</v>
      </c>
      <c r="U4467" s="25" t="s">
        <v>22429</v>
      </c>
      <c r="V4467" s="23" t="s">
        <v>22431</v>
      </c>
      <c r="W4467" s="25" t="s">
        <v>22433</v>
      </c>
      <c r="X4467" s="58" t="s">
        <v>5204</v>
      </c>
      <c r="Y4467" s="23" t="s">
        <v>22436</v>
      </c>
      <c r="Z4467" s="23" t="s">
        <v>22438</v>
      </c>
      <c r="AA4467" s="33">
        <v>5</v>
      </c>
      <c r="AB4467" s="295" t="str">
        <f t="shared" si="377"/>
        <v>年間</v>
      </c>
      <c r="AC4467" s="268"/>
      <c r="AD4467" s="23">
        <v>1</v>
      </c>
      <c r="AE4467" s="134">
        <v>25920</v>
      </c>
      <c r="AF4467" s="26">
        <f t="shared" si="376"/>
        <v>25920</v>
      </c>
      <c r="AG4467" s="27">
        <v>43497</v>
      </c>
      <c r="AH4467" s="168">
        <v>43503</v>
      </c>
      <c r="AI4467" s="29" t="str">
        <f t="shared" si="373"/>
        <v>～</v>
      </c>
      <c r="AJ4467" s="178">
        <f t="shared" si="374"/>
        <v>45328</v>
      </c>
      <c r="AK4467" s="23" t="s">
        <v>22085</v>
      </c>
      <c r="AL4467" s="23" t="s">
        <v>22447</v>
      </c>
      <c r="AM4467" s="35">
        <v>43503</v>
      </c>
      <c r="AN4467" s="408">
        <f>IF($AA4467-data!$G$1=0,"　",IF(AK4467=0,"　",VLOOKUP($AK4467,data!$A$1:$H$264,8,FALSE)))</f>
        <v>0</v>
      </c>
      <c r="AO4467" s="35">
        <v>43515</v>
      </c>
      <c r="AP4467" s="134" t="s">
        <v>22384</v>
      </c>
      <c r="AQ4467" s="264" t="str">
        <f t="shared" si="372"/>
        <v/>
      </c>
    </row>
    <row r="4468" spans="1:43" ht="24.75" customHeight="1" x14ac:dyDescent="0.15">
      <c r="A4468" s="593">
        <v>4465</v>
      </c>
      <c r="B4468" s="23" t="s">
        <v>22380</v>
      </c>
      <c r="C4468" s="24" t="s">
        <v>22382</v>
      </c>
      <c r="D4468" s="23" t="s">
        <v>22383</v>
      </c>
      <c r="E4468" s="23" t="s">
        <v>22308</v>
      </c>
      <c r="F4468" s="24" t="s">
        <v>21087</v>
      </c>
      <c r="G4468" s="25" t="s">
        <v>22424</v>
      </c>
      <c r="H4468" s="23" t="s">
        <v>22425</v>
      </c>
      <c r="I4468" s="23" t="s">
        <v>22427</v>
      </c>
      <c r="J4468" s="25" t="s">
        <v>22426</v>
      </c>
      <c r="K4468" s="58"/>
      <c r="L4468" s="58"/>
      <c r="M4468" s="23" t="s">
        <v>22428</v>
      </c>
      <c r="N4468" s="23"/>
      <c r="O4468" s="25" t="s">
        <v>22430</v>
      </c>
      <c r="P4468" s="23" t="s">
        <v>22432</v>
      </c>
      <c r="Q4468" s="25" t="s">
        <v>22434</v>
      </c>
      <c r="R4468" s="58" t="s">
        <v>22435</v>
      </c>
      <c r="S4468" s="23" t="s">
        <v>22437</v>
      </c>
      <c r="T4468" s="23" t="s">
        <v>22439</v>
      </c>
      <c r="U4468" s="25" t="s">
        <v>22429</v>
      </c>
      <c r="V4468" s="23" t="s">
        <v>22431</v>
      </c>
      <c r="W4468" s="25" t="s">
        <v>22433</v>
      </c>
      <c r="X4468" s="58" t="s">
        <v>5204</v>
      </c>
      <c r="Y4468" s="23" t="s">
        <v>22436</v>
      </c>
      <c r="Z4468" s="23" t="s">
        <v>22438</v>
      </c>
      <c r="AA4468" s="33">
        <v>5</v>
      </c>
      <c r="AB4468" s="295" t="str">
        <f t="shared" si="377"/>
        <v>年間</v>
      </c>
      <c r="AC4468" s="268"/>
      <c r="AD4468" s="23">
        <v>1</v>
      </c>
      <c r="AE4468" s="134">
        <v>25920</v>
      </c>
      <c r="AF4468" s="26">
        <f t="shared" si="376"/>
        <v>25920</v>
      </c>
      <c r="AG4468" s="27">
        <v>43497</v>
      </c>
      <c r="AH4468" s="168">
        <v>43503</v>
      </c>
      <c r="AI4468" s="29" t="str">
        <f t="shared" si="373"/>
        <v>～</v>
      </c>
      <c r="AJ4468" s="178">
        <f t="shared" si="374"/>
        <v>45328</v>
      </c>
      <c r="AK4468" s="23" t="s">
        <v>22085</v>
      </c>
      <c r="AL4468" s="23" t="s">
        <v>22446</v>
      </c>
      <c r="AM4468" s="35">
        <v>43503</v>
      </c>
      <c r="AN4468" s="408">
        <f>IF($AA4468-data!$G$1=0,"　",IF(AK4468=0,"　",VLOOKUP($AK4468,data!$A$1:$H$264,8,FALSE)))</f>
        <v>0</v>
      </c>
      <c r="AO4468" s="35">
        <v>43515</v>
      </c>
      <c r="AP4468" s="134" t="s">
        <v>22384</v>
      </c>
      <c r="AQ4468" s="264" t="str">
        <f t="shared" si="372"/>
        <v/>
      </c>
    </row>
    <row r="4469" spans="1:43" ht="24.75" customHeight="1" x14ac:dyDescent="0.15">
      <c r="A4469" s="593">
        <v>4466</v>
      </c>
      <c r="B4469" s="23" t="s">
        <v>22380</v>
      </c>
      <c r="C4469" s="24" t="s">
        <v>22382</v>
      </c>
      <c r="D4469" s="23" t="s">
        <v>22383</v>
      </c>
      <c r="E4469" s="23" t="s">
        <v>22308</v>
      </c>
      <c r="F4469" s="24" t="s">
        <v>21087</v>
      </c>
      <c r="G4469" s="25" t="s">
        <v>22424</v>
      </c>
      <c r="H4469" s="23" t="s">
        <v>22425</v>
      </c>
      <c r="I4469" s="23" t="s">
        <v>22427</v>
      </c>
      <c r="J4469" s="25" t="s">
        <v>22426</v>
      </c>
      <c r="K4469" s="58"/>
      <c r="L4469" s="58"/>
      <c r="M4469" s="23" t="s">
        <v>22428</v>
      </c>
      <c r="N4469" s="23"/>
      <c r="O4469" s="25" t="s">
        <v>22430</v>
      </c>
      <c r="P4469" s="23" t="s">
        <v>22432</v>
      </c>
      <c r="Q4469" s="25" t="s">
        <v>22434</v>
      </c>
      <c r="R4469" s="58" t="s">
        <v>22435</v>
      </c>
      <c r="S4469" s="23" t="s">
        <v>22437</v>
      </c>
      <c r="T4469" s="23" t="s">
        <v>22439</v>
      </c>
      <c r="U4469" s="25" t="s">
        <v>22429</v>
      </c>
      <c r="V4469" s="23" t="s">
        <v>22431</v>
      </c>
      <c r="W4469" s="25" t="s">
        <v>22433</v>
      </c>
      <c r="X4469" s="58" t="s">
        <v>5204</v>
      </c>
      <c r="Y4469" s="23" t="s">
        <v>22436</v>
      </c>
      <c r="Z4469" s="23" t="s">
        <v>22438</v>
      </c>
      <c r="AA4469" s="33">
        <v>5</v>
      </c>
      <c r="AB4469" s="295" t="str">
        <f t="shared" si="377"/>
        <v>年間</v>
      </c>
      <c r="AC4469" s="268"/>
      <c r="AD4469" s="23">
        <v>1</v>
      </c>
      <c r="AE4469" s="134">
        <v>25920</v>
      </c>
      <c r="AF4469" s="26">
        <f t="shared" si="376"/>
        <v>25920</v>
      </c>
      <c r="AG4469" s="27">
        <v>43497</v>
      </c>
      <c r="AH4469" s="168">
        <v>43503</v>
      </c>
      <c r="AI4469" s="29" t="str">
        <f t="shared" si="373"/>
        <v>～</v>
      </c>
      <c r="AJ4469" s="178">
        <f t="shared" si="374"/>
        <v>45328</v>
      </c>
      <c r="AK4469" s="23" t="s">
        <v>22085</v>
      </c>
      <c r="AL4469" s="23" t="s">
        <v>22445</v>
      </c>
      <c r="AM4469" s="35">
        <v>43503</v>
      </c>
      <c r="AN4469" s="408">
        <f>IF($AA4469-data!$G$1=0,"　",IF(AK4469=0,"　",VLOOKUP($AK4469,data!$A$1:$H$264,8,FALSE)))</f>
        <v>0</v>
      </c>
      <c r="AO4469" s="35">
        <v>43515</v>
      </c>
      <c r="AP4469" s="134" t="s">
        <v>22384</v>
      </c>
      <c r="AQ4469" s="264" t="str">
        <f t="shared" si="372"/>
        <v/>
      </c>
    </row>
    <row r="4470" spans="1:43" ht="24.75" customHeight="1" x14ac:dyDescent="0.15">
      <c r="A4470" s="593">
        <v>4467</v>
      </c>
      <c r="B4470" s="23" t="s">
        <v>22380</v>
      </c>
      <c r="C4470" s="24" t="s">
        <v>22382</v>
      </c>
      <c r="D4470" s="23" t="s">
        <v>22383</v>
      </c>
      <c r="E4470" s="23" t="s">
        <v>22308</v>
      </c>
      <c r="F4470" s="24" t="s">
        <v>21087</v>
      </c>
      <c r="G4470" s="25" t="s">
        <v>22424</v>
      </c>
      <c r="H4470" s="23" t="s">
        <v>22425</v>
      </c>
      <c r="I4470" s="23" t="s">
        <v>22427</v>
      </c>
      <c r="J4470" s="25" t="s">
        <v>22426</v>
      </c>
      <c r="K4470" s="58"/>
      <c r="L4470" s="58"/>
      <c r="M4470" s="23" t="s">
        <v>22428</v>
      </c>
      <c r="N4470" s="23"/>
      <c r="O4470" s="25" t="s">
        <v>22430</v>
      </c>
      <c r="P4470" s="23" t="s">
        <v>22432</v>
      </c>
      <c r="Q4470" s="25" t="s">
        <v>22434</v>
      </c>
      <c r="R4470" s="58" t="s">
        <v>22435</v>
      </c>
      <c r="S4470" s="23" t="s">
        <v>22437</v>
      </c>
      <c r="T4470" s="23" t="s">
        <v>22439</v>
      </c>
      <c r="U4470" s="25" t="s">
        <v>22429</v>
      </c>
      <c r="V4470" s="23" t="s">
        <v>22431</v>
      </c>
      <c r="W4470" s="25" t="s">
        <v>22433</v>
      </c>
      <c r="X4470" s="58" t="s">
        <v>5204</v>
      </c>
      <c r="Y4470" s="23" t="s">
        <v>22436</v>
      </c>
      <c r="Z4470" s="23" t="s">
        <v>22438</v>
      </c>
      <c r="AA4470" s="33">
        <v>5</v>
      </c>
      <c r="AB4470" s="295" t="str">
        <f t="shared" si="377"/>
        <v>年間</v>
      </c>
      <c r="AC4470" s="268"/>
      <c r="AD4470" s="23">
        <v>1</v>
      </c>
      <c r="AE4470" s="134">
        <v>25920</v>
      </c>
      <c r="AF4470" s="26">
        <f t="shared" si="376"/>
        <v>25920</v>
      </c>
      <c r="AG4470" s="27">
        <v>43497</v>
      </c>
      <c r="AH4470" s="168">
        <v>43503</v>
      </c>
      <c r="AI4470" s="29" t="str">
        <f t="shared" si="373"/>
        <v>～</v>
      </c>
      <c r="AJ4470" s="178">
        <f t="shared" si="374"/>
        <v>45328</v>
      </c>
      <c r="AK4470" s="23" t="s">
        <v>22085</v>
      </c>
      <c r="AL4470" s="23" t="s">
        <v>22444</v>
      </c>
      <c r="AM4470" s="35">
        <v>43503</v>
      </c>
      <c r="AN4470" s="408">
        <f>IF($AA4470-data!$G$1=0,"　",IF(AK4470=0,"　",VLOOKUP($AK4470,data!$A$1:$H$264,8,FALSE)))</f>
        <v>0</v>
      </c>
      <c r="AO4470" s="35">
        <v>43515</v>
      </c>
      <c r="AP4470" s="134" t="s">
        <v>22384</v>
      </c>
      <c r="AQ4470" s="264" t="str">
        <f t="shared" si="372"/>
        <v/>
      </c>
    </row>
    <row r="4471" spans="1:43" ht="24.75" customHeight="1" x14ac:dyDescent="0.15">
      <c r="A4471" s="593">
        <v>4468</v>
      </c>
      <c r="B4471" s="23" t="s">
        <v>22380</v>
      </c>
      <c r="C4471" s="24" t="s">
        <v>22382</v>
      </c>
      <c r="D4471" s="23" t="s">
        <v>22383</v>
      </c>
      <c r="E4471" s="23" t="s">
        <v>22308</v>
      </c>
      <c r="F4471" s="24" t="s">
        <v>21087</v>
      </c>
      <c r="G4471" s="25" t="s">
        <v>22424</v>
      </c>
      <c r="H4471" s="23" t="s">
        <v>22425</v>
      </c>
      <c r="I4471" s="23" t="s">
        <v>22427</v>
      </c>
      <c r="J4471" s="25" t="s">
        <v>22426</v>
      </c>
      <c r="K4471" s="58"/>
      <c r="L4471" s="58"/>
      <c r="M4471" s="23" t="s">
        <v>22428</v>
      </c>
      <c r="N4471" s="23"/>
      <c r="O4471" s="25" t="s">
        <v>22430</v>
      </c>
      <c r="P4471" s="23" t="s">
        <v>22432</v>
      </c>
      <c r="Q4471" s="25" t="s">
        <v>22434</v>
      </c>
      <c r="R4471" s="58" t="s">
        <v>22435</v>
      </c>
      <c r="S4471" s="23" t="s">
        <v>22437</v>
      </c>
      <c r="T4471" s="23" t="s">
        <v>22439</v>
      </c>
      <c r="U4471" s="25" t="s">
        <v>22429</v>
      </c>
      <c r="V4471" s="23" t="s">
        <v>22431</v>
      </c>
      <c r="W4471" s="25" t="s">
        <v>22433</v>
      </c>
      <c r="X4471" s="58" t="s">
        <v>5204</v>
      </c>
      <c r="Y4471" s="23" t="s">
        <v>22436</v>
      </c>
      <c r="Z4471" s="23" t="s">
        <v>22438</v>
      </c>
      <c r="AA4471" s="33">
        <v>5</v>
      </c>
      <c r="AB4471" s="295" t="str">
        <f t="shared" si="377"/>
        <v>年間</v>
      </c>
      <c r="AC4471" s="268"/>
      <c r="AD4471" s="23">
        <v>1</v>
      </c>
      <c r="AE4471" s="134">
        <v>25920</v>
      </c>
      <c r="AF4471" s="26">
        <f t="shared" si="376"/>
        <v>25920</v>
      </c>
      <c r="AG4471" s="27">
        <v>43497</v>
      </c>
      <c r="AH4471" s="168">
        <v>43503</v>
      </c>
      <c r="AI4471" s="29" t="str">
        <f t="shared" si="373"/>
        <v>～</v>
      </c>
      <c r="AJ4471" s="178">
        <f t="shared" si="374"/>
        <v>45328</v>
      </c>
      <c r="AK4471" s="23" t="s">
        <v>22457</v>
      </c>
      <c r="AL4471" s="23" t="s">
        <v>22443</v>
      </c>
      <c r="AM4471" s="35">
        <v>43503</v>
      </c>
      <c r="AN4471" s="408">
        <f>IF($AA4471-data!$G$1=0,"　",IF(AK4471=0,"　",VLOOKUP($AK4471,data!$A$1:$H$264,8,FALSE)))</f>
        <v>0</v>
      </c>
      <c r="AO4471" s="35">
        <v>43515</v>
      </c>
      <c r="AP4471" s="134" t="s">
        <v>22384</v>
      </c>
      <c r="AQ4471" s="264" t="str">
        <f t="shared" si="372"/>
        <v/>
      </c>
    </row>
    <row r="4472" spans="1:43" ht="24.75" customHeight="1" x14ac:dyDescent="0.15">
      <c r="A4472" s="593">
        <v>4469</v>
      </c>
      <c r="B4472" s="23" t="s">
        <v>22381</v>
      </c>
      <c r="C4472" s="24" t="s">
        <v>22382</v>
      </c>
      <c r="D4472" s="23" t="s">
        <v>22383</v>
      </c>
      <c r="E4472" s="23" t="s">
        <v>22308</v>
      </c>
      <c r="F4472" s="24" t="s">
        <v>21087</v>
      </c>
      <c r="G4472" s="25" t="s">
        <v>22424</v>
      </c>
      <c r="H4472" s="23" t="s">
        <v>22425</v>
      </c>
      <c r="I4472" s="23" t="s">
        <v>22427</v>
      </c>
      <c r="J4472" s="25" t="s">
        <v>22426</v>
      </c>
      <c r="K4472" s="58"/>
      <c r="L4472" s="58"/>
      <c r="M4472" s="23" t="s">
        <v>22428</v>
      </c>
      <c r="N4472" s="23"/>
      <c r="O4472" s="25" t="s">
        <v>22430</v>
      </c>
      <c r="P4472" s="23" t="s">
        <v>22432</v>
      </c>
      <c r="Q4472" s="25" t="s">
        <v>22434</v>
      </c>
      <c r="R4472" s="58" t="s">
        <v>22435</v>
      </c>
      <c r="S4472" s="23" t="s">
        <v>22437</v>
      </c>
      <c r="T4472" s="23" t="s">
        <v>22439</v>
      </c>
      <c r="U4472" s="25" t="s">
        <v>22429</v>
      </c>
      <c r="V4472" s="23" t="s">
        <v>22431</v>
      </c>
      <c r="W4472" s="25" t="s">
        <v>22433</v>
      </c>
      <c r="X4472" s="58" t="s">
        <v>5204</v>
      </c>
      <c r="Y4472" s="23" t="s">
        <v>22436</v>
      </c>
      <c r="Z4472" s="23" t="s">
        <v>22438</v>
      </c>
      <c r="AA4472" s="33">
        <v>5</v>
      </c>
      <c r="AB4472" s="295" t="str">
        <f t="shared" si="377"/>
        <v>年間</v>
      </c>
      <c r="AC4472" s="268"/>
      <c r="AD4472" s="23">
        <v>1</v>
      </c>
      <c r="AE4472" s="134">
        <v>96600</v>
      </c>
      <c r="AF4472" s="26">
        <f t="shared" si="376"/>
        <v>96600</v>
      </c>
      <c r="AG4472" s="27">
        <v>43497</v>
      </c>
      <c r="AH4472" s="168">
        <v>43503</v>
      </c>
      <c r="AI4472" s="29" t="str">
        <f t="shared" si="373"/>
        <v>～</v>
      </c>
      <c r="AJ4472" s="178">
        <f t="shared" si="374"/>
        <v>45328</v>
      </c>
      <c r="AK4472" s="23" t="s">
        <v>22458</v>
      </c>
      <c r="AL4472" s="23" t="s">
        <v>22440</v>
      </c>
      <c r="AM4472" s="35">
        <v>43503</v>
      </c>
      <c r="AN4472" s="408" t="str">
        <f>IF($AA4472-data!$G$1=0,"　",IF(AK4472=0,"　",VLOOKUP($AK4472,data!$A$1:$H$264,8,FALSE)))</f>
        <v>消耗部品交換対象</v>
      </c>
      <c r="AO4472" s="35">
        <v>43515</v>
      </c>
      <c r="AP4472" s="134" t="s">
        <v>22384</v>
      </c>
      <c r="AQ4472" s="264">
        <f t="shared" si="372"/>
        <v>44568</v>
      </c>
    </row>
    <row r="4473" spans="1:43" ht="24.75" customHeight="1" x14ac:dyDescent="0.15">
      <c r="A4473" s="593">
        <v>4470</v>
      </c>
      <c r="B4473" s="23" t="s">
        <v>22381</v>
      </c>
      <c r="C4473" s="24" t="s">
        <v>22382</v>
      </c>
      <c r="D4473" s="23" t="s">
        <v>22383</v>
      </c>
      <c r="E4473" s="23" t="s">
        <v>22308</v>
      </c>
      <c r="F4473" s="24" t="s">
        <v>21087</v>
      </c>
      <c r="G4473" s="25" t="s">
        <v>22424</v>
      </c>
      <c r="H4473" s="23" t="s">
        <v>22425</v>
      </c>
      <c r="I4473" s="23" t="s">
        <v>22427</v>
      </c>
      <c r="J4473" s="25" t="s">
        <v>22426</v>
      </c>
      <c r="K4473" s="58"/>
      <c r="L4473" s="58"/>
      <c r="M4473" s="23" t="s">
        <v>22428</v>
      </c>
      <c r="N4473" s="23"/>
      <c r="O4473" s="25" t="s">
        <v>22430</v>
      </c>
      <c r="P4473" s="23" t="s">
        <v>22432</v>
      </c>
      <c r="Q4473" s="25" t="s">
        <v>22434</v>
      </c>
      <c r="R4473" s="58" t="s">
        <v>22435</v>
      </c>
      <c r="S4473" s="23" t="s">
        <v>22437</v>
      </c>
      <c r="T4473" s="23" t="s">
        <v>22439</v>
      </c>
      <c r="U4473" s="25" t="s">
        <v>22429</v>
      </c>
      <c r="V4473" s="23" t="s">
        <v>22431</v>
      </c>
      <c r="W4473" s="25" t="s">
        <v>22433</v>
      </c>
      <c r="X4473" s="58" t="s">
        <v>5204</v>
      </c>
      <c r="Y4473" s="23" t="s">
        <v>22436</v>
      </c>
      <c r="Z4473" s="23" t="s">
        <v>22438</v>
      </c>
      <c r="AA4473" s="33">
        <v>5</v>
      </c>
      <c r="AB4473" s="295" t="str">
        <f t="shared" si="377"/>
        <v>年間</v>
      </c>
      <c r="AC4473" s="268"/>
      <c r="AD4473" s="23">
        <v>1</v>
      </c>
      <c r="AE4473" s="134">
        <v>96600</v>
      </c>
      <c r="AF4473" s="26">
        <f t="shared" si="376"/>
        <v>96600</v>
      </c>
      <c r="AG4473" s="27">
        <v>43497</v>
      </c>
      <c r="AH4473" s="168">
        <v>43503</v>
      </c>
      <c r="AI4473" s="29" t="str">
        <f t="shared" si="373"/>
        <v>～</v>
      </c>
      <c r="AJ4473" s="178">
        <f t="shared" si="374"/>
        <v>45328</v>
      </c>
      <c r="AK4473" s="23" t="s">
        <v>19179</v>
      </c>
      <c r="AL4473" s="23" t="s">
        <v>22441</v>
      </c>
      <c r="AM4473" s="35">
        <v>43503</v>
      </c>
      <c r="AN4473" s="408" t="str">
        <f>IF($AA4473-data!$G$1=0,"　",IF(AK4473=0,"　",VLOOKUP($AK4473,data!$A$1:$H$264,8,FALSE)))</f>
        <v>消耗部品交換対象</v>
      </c>
      <c r="AO4473" s="35">
        <v>43515</v>
      </c>
      <c r="AP4473" s="134" t="s">
        <v>22384</v>
      </c>
      <c r="AQ4473" s="264">
        <f t="shared" si="372"/>
        <v>44568</v>
      </c>
    </row>
    <row r="4474" spans="1:43" ht="24.75" customHeight="1" x14ac:dyDescent="0.15">
      <c r="A4474" s="593">
        <v>4471</v>
      </c>
      <c r="B4474" s="23" t="s">
        <v>22381</v>
      </c>
      <c r="C4474" s="24" t="s">
        <v>22382</v>
      </c>
      <c r="D4474" s="23" t="s">
        <v>22383</v>
      </c>
      <c r="E4474" s="23" t="s">
        <v>22308</v>
      </c>
      <c r="F4474" s="24" t="s">
        <v>21087</v>
      </c>
      <c r="G4474" s="25" t="s">
        <v>22424</v>
      </c>
      <c r="H4474" s="23" t="s">
        <v>22425</v>
      </c>
      <c r="I4474" s="23" t="s">
        <v>22427</v>
      </c>
      <c r="J4474" s="25" t="s">
        <v>22426</v>
      </c>
      <c r="K4474" s="58"/>
      <c r="L4474" s="58"/>
      <c r="M4474" s="23" t="s">
        <v>22428</v>
      </c>
      <c r="N4474" s="23"/>
      <c r="O4474" s="25" t="s">
        <v>22456</v>
      </c>
      <c r="P4474" s="23" t="s">
        <v>22432</v>
      </c>
      <c r="Q4474" s="25" t="s">
        <v>22434</v>
      </c>
      <c r="R4474" s="58" t="s">
        <v>22435</v>
      </c>
      <c r="S4474" s="23" t="s">
        <v>22437</v>
      </c>
      <c r="T4474" s="23" t="s">
        <v>22439</v>
      </c>
      <c r="U4474" s="25" t="s">
        <v>22429</v>
      </c>
      <c r="V4474" s="23" t="s">
        <v>22431</v>
      </c>
      <c r="W4474" s="25" t="s">
        <v>22433</v>
      </c>
      <c r="X4474" s="58" t="s">
        <v>5204</v>
      </c>
      <c r="Y4474" s="23" t="s">
        <v>22436</v>
      </c>
      <c r="Z4474" s="23" t="s">
        <v>22438</v>
      </c>
      <c r="AA4474" s="33">
        <v>5</v>
      </c>
      <c r="AB4474" s="295" t="str">
        <f t="shared" si="377"/>
        <v>年間</v>
      </c>
      <c r="AC4474" s="268"/>
      <c r="AD4474" s="23">
        <v>1</v>
      </c>
      <c r="AE4474" s="134">
        <v>96600</v>
      </c>
      <c r="AF4474" s="26">
        <f t="shared" si="376"/>
        <v>96600</v>
      </c>
      <c r="AG4474" s="27">
        <v>43497</v>
      </c>
      <c r="AH4474" s="168">
        <v>43503</v>
      </c>
      <c r="AI4474" s="29" t="str">
        <f t="shared" si="373"/>
        <v>～</v>
      </c>
      <c r="AJ4474" s="178">
        <f t="shared" si="374"/>
        <v>45328</v>
      </c>
      <c r="AK4474" s="23" t="s">
        <v>19179</v>
      </c>
      <c r="AL4474" s="23" t="s">
        <v>22442</v>
      </c>
      <c r="AM4474" s="35">
        <v>43503</v>
      </c>
      <c r="AN4474" s="408" t="str">
        <f>IF($AA4474-data!$G$1=0,"　",IF(AK4474=0,"　",VLOOKUP($AK4474,data!$A$1:$H$264,8,FALSE)))</f>
        <v>消耗部品交換対象</v>
      </c>
      <c r="AO4474" s="35">
        <v>43515</v>
      </c>
      <c r="AP4474" s="134" t="s">
        <v>22384</v>
      </c>
      <c r="AQ4474" s="264">
        <f t="shared" si="372"/>
        <v>44568</v>
      </c>
    </row>
    <row r="4475" spans="1:43" ht="24.75" customHeight="1" x14ac:dyDescent="0.15">
      <c r="A4475" s="593">
        <v>4472</v>
      </c>
      <c r="B4475" s="23" t="s">
        <v>22450</v>
      </c>
      <c r="C4475" s="24" t="s">
        <v>2344</v>
      </c>
      <c r="D4475" s="23"/>
      <c r="E4475" s="23"/>
      <c r="F4475" s="24"/>
      <c r="G4475" s="25" t="s">
        <v>22385</v>
      </c>
      <c r="H4475" s="23"/>
      <c r="I4475" s="23"/>
      <c r="J4475" s="25"/>
      <c r="K4475" s="58"/>
      <c r="L4475" s="58"/>
      <c r="M4475" s="23"/>
      <c r="N4475" s="23"/>
      <c r="O4475" s="25"/>
      <c r="P4475" s="23"/>
      <c r="Q4475" s="25"/>
      <c r="R4475" s="58"/>
      <c r="S4475" s="23"/>
      <c r="T4475" s="23"/>
      <c r="U4475" s="25"/>
      <c r="V4475" s="23"/>
      <c r="W4475" s="25"/>
      <c r="X4475" s="58"/>
      <c r="Y4475" s="23"/>
      <c r="Z4475" s="23"/>
      <c r="AA4475" s="33"/>
      <c r="AB4475" s="295" t="str">
        <f t="shared" si="377"/>
        <v/>
      </c>
      <c r="AC4475" s="268"/>
      <c r="AD4475" s="23"/>
      <c r="AE4475" s="134"/>
      <c r="AF4475" s="26" t="str">
        <f t="shared" si="376"/>
        <v/>
      </c>
      <c r="AG4475" s="27"/>
      <c r="AH4475" s="168"/>
      <c r="AI4475" s="29" t="str">
        <f t="shared" si="373"/>
        <v/>
      </c>
      <c r="AJ4475" s="178" t="str">
        <f t="shared" si="374"/>
        <v/>
      </c>
      <c r="AK4475" s="23"/>
      <c r="AL4475" s="23"/>
      <c r="AM4475" s="35"/>
      <c r="AN4475" s="408" t="str">
        <f>IF($AA4475-data!$G$1=0,"　",IF(AK4475=0,"　",VLOOKUP($AK4475,data!$A$1:$H$264,8,FALSE)))</f>
        <v>　</v>
      </c>
      <c r="AO4475" s="35"/>
      <c r="AP4475" s="134"/>
      <c r="AQ4475" s="264" t="str">
        <f t="shared" si="372"/>
        <v/>
      </c>
    </row>
    <row r="4476" spans="1:43" ht="24.75" customHeight="1" x14ac:dyDescent="0.15">
      <c r="A4476" s="593">
        <v>4473</v>
      </c>
      <c r="B4476" s="23" t="s">
        <v>22459</v>
      </c>
      <c r="C4476" s="24" t="s">
        <v>22463</v>
      </c>
      <c r="D4476" s="23" t="s">
        <v>22464</v>
      </c>
      <c r="E4476" s="23" t="s">
        <v>22465</v>
      </c>
      <c r="F4476" s="24" t="s">
        <v>21095</v>
      </c>
      <c r="G4476" s="25" t="s">
        <v>22498</v>
      </c>
      <c r="H4476" s="23" t="s">
        <v>22499</v>
      </c>
      <c r="I4476" s="23" t="s">
        <v>22500</v>
      </c>
      <c r="J4476" s="25" t="s">
        <v>22501</v>
      </c>
      <c r="K4476" s="134" t="s">
        <v>22502</v>
      </c>
      <c r="L4476" s="58"/>
      <c r="M4476" s="23" t="s">
        <v>22503</v>
      </c>
      <c r="N4476" s="23"/>
      <c r="O4476" s="25" t="s">
        <v>22504</v>
      </c>
      <c r="P4476" s="23" t="s">
        <v>22506</v>
      </c>
      <c r="Q4476" s="25" t="s">
        <v>22505</v>
      </c>
      <c r="R4476" s="58" t="s">
        <v>22507</v>
      </c>
      <c r="S4476" s="23" t="s">
        <v>22508</v>
      </c>
      <c r="T4476" s="23"/>
      <c r="U4476" s="25" t="s">
        <v>22509</v>
      </c>
      <c r="V4476" s="23" t="s">
        <v>22511</v>
      </c>
      <c r="W4476" s="25" t="s">
        <v>22510</v>
      </c>
      <c r="X4476" s="58" t="s">
        <v>22512</v>
      </c>
      <c r="Y4476" s="23" t="s">
        <v>22513</v>
      </c>
      <c r="Z4476" s="23"/>
      <c r="AA4476" s="33">
        <v>5</v>
      </c>
      <c r="AB4476" s="295" t="str">
        <f t="shared" si="377"/>
        <v>年間</v>
      </c>
      <c r="AC4476" s="268"/>
      <c r="AD4476" s="23">
        <v>1</v>
      </c>
      <c r="AE4476" s="134">
        <v>20220</v>
      </c>
      <c r="AF4476" s="26">
        <f t="shared" si="376"/>
        <v>20220</v>
      </c>
      <c r="AG4476" s="27">
        <v>43497</v>
      </c>
      <c r="AH4476" s="168">
        <v>43497</v>
      </c>
      <c r="AI4476" s="29" t="str">
        <f t="shared" si="373"/>
        <v>～</v>
      </c>
      <c r="AJ4476" s="178">
        <f t="shared" si="374"/>
        <v>45322</v>
      </c>
      <c r="AK4476" s="23" t="s">
        <v>20255</v>
      </c>
      <c r="AL4476" s="23" t="s">
        <v>22515</v>
      </c>
      <c r="AM4476" s="35">
        <v>43497</v>
      </c>
      <c r="AN4476" s="408">
        <f>IF($AA4476-data!$G$1=0,"　",IF(AK4476=0,"　",VLOOKUP($AK4476,data!$A$1:$H$264,8,FALSE)))</f>
        <v>0</v>
      </c>
      <c r="AO4476" s="35">
        <v>43516</v>
      </c>
      <c r="AP4476" s="134" t="s">
        <v>22520</v>
      </c>
      <c r="AQ4476" s="264" t="str">
        <f t="shared" si="372"/>
        <v/>
      </c>
    </row>
    <row r="4477" spans="1:43" ht="24.75" customHeight="1" x14ac:dyDescent="0.15">
      <c r="A4477" s="593">
        <v>4474</v>
      </c>
      <c r="B4477" s="23" t="s">
        <v>22460</v>
      </c>
      <c r="C4477" s="24" t="s">
        <v>22463</v>
      </c>
      <c r="D4477" s="23" t="s">
        <v>22464</v>
      </c>
      <c r="E4477" s="23" t="s">
        <v>22465</v>
      </c>
      <c r="F4477" s="24" t="s">
        <v>21095</v>
      </c>
      <c r="G4477" s="25" t="s">
        <v>22498</v>
      </c>
      <c r="H4477" s="23" t="s">
        <v>22499</v>
      </c>
      <c r="I4477" s="23" t="s">
        <v>22500</v>
      </c>
      <c r="J4477" s="25" t="s">
        <v>22501</v>
      </c>
      <c r="K4477" s="134" t="s">
        <v>22502</v>
      </c>
      <c r="L4477" s="58"/>
      <c r="M4477" s="23" t="s">
        <v>22503</v>
      </c>
      <c r="N4477" s="23"/>
      <c r="O4477" s="25" t="s">
        <v>22504</v>
      </c>
      <c r="P4477" s="23" t="s">
        <v>22506</v>
      </c>
      <c r="Q4477" s="25" t="s">
        <v>22505</v>
      </c>
      <c r="R4477" s="58" t="s">
        <v>22507</v>
      </c>
      <c r="S4477" s="23" t="s">
        <v>22508</v>
      </c>
      <c r="T4477" s="23"/>
      <c r="U4477" s="25" t="s">
        <v>22509</v>
      </c>
      <c r="V4477" s="23" t="s">
        <v>22511</v>
      </c>
      <c r="W4477" s="25" t="s">
        <v>22510</v>
      </c>
      <c r="X4477" s="58" t="s">
        <v>22512</v>
      </c>
      <c r="Y4477" s="23" t="s">
        <v>22513</v>
      </c>
      <c r="Z4477" s="23"/>
      <c r="AA4477" s="33">
        <v>5</v>
      </c>
      <c r="AB4477" s="295" t="str">
        <f t="shared" si="377"/>
        <v>年間</v>
      </c>
      <c r="AC4477" s="268"/>
      <c r="AD4477" s="23">
        <v>1</v>
      </c>
      <c r="AE4477" s="134">
        <v>24000</v>
      </c>
      <c r="AF4477" s="26">
        <f t="shared" si="376"/>
        <v>24000</v>
      </c>
      <c r="AG4477" s="27">
        <v>43497</v>
      </c>
      <c r="AH4477" s="168">
        <v>43497</v>
      </c>
      <c r="AI4477" s="29" t="str">
        <f t="shared" si="373"/>
        <v>～</v>
      </c>
      <c r="AJ4477" s="178">
        <f t="shared" si="374"/>
        <v>45322</v>
      </c>
      <c r="AK4477" s="23" t="s">
        <v>22514</v>
      </c>
      <c r="AL4477" s="23" t="s">
        <v>22516</v>
      </c>
      <c r="AM4477" s="35">
        <v>43497</v>
      </c>
      <c r="AN4477" s="408">
        <f>IF($AA4477-data!$G$1=0,"　",IF(AK4477=0,"　",VLOOKUP($AK4477,data!$A$1:$H$264,8,FALSE)))</f>
        <v>0</v>
      </c>
      <c r="AO4477" s="35">
        <v>43516</v>
      </c>
      <c r="AP4477" s="134" t="s">
        <v>22520</v>
      </c>
      <c r="AQ4477" s="264" t="str">
        <f t="shared" si="372"/>
        <v/>
      </c>
    </row>
    <row r="4478" spans="1:43" ht="24.75" customHeight="1" x14ac:dyDescent="0.15">
      <c r="A4478" s="593">
        <v>4475</v>
      </c>
      <c r="B4478" s="23" t="s">
        <v>22461</v>
      </c>
      <c r="C4478" s="24" t="s">
        <v>22463</v>
      </c>
      <c r="D4478" s="23" t="s">
        <v>22464</v>
      </c>
      <c r="E4478" s="23" t="s">
        <v>22465</v>
      </c>
      <c r="F4478" s="24" t="s">
        <v>21095</v>
      </c>
      <c r="G4478" s="25" t="s">
        <v>22498</v>
      </c>
      <c r="H4478" s="23" t="s">
        <v>22499</v>
      </c>
      <c r="I4478" s="23" t="s">
        <v>22500</v>
      </c>
      <c r="J4478" s="25" t="s">
        <v>22501</v>
      </c>
      <c r="K4478" s="134" t="s">
        <v>22502</v>
      </c>
      <c r="L4478" s="58"/>
      <c r="M4478" s="23" t="s">
        <v>22503</v>
      </c>
      <c r="N4478" s="23"/>
      <c r="O4478" s="25" t="s">
        <v>22504</v>
      </c>
      <c r="P4478" s="23" t="s">
        <v>22506</v>
      </c>
      <c r="Q4478" s="25" t="s">
        <v>22505</v>
      </c>
      <c r="R4478" s="58" t="s">
        <v>22507</v>
      </c>
      <c r="S4478" s="23" t="s">
        <v>22508</v>
      </c>
      <c r="T4478" s="23"/>
      <c r="U4478" s="25" t="s">
        <v>22509</v>
      </c>
      <c r="V4478" s="23" t="s">
        <v>22511</v>
      </c>
      <c r="W4478" s="25" t="s">
        <v>22510</v>
      </c>
      <c r="X4478" s="58" t="s">
        <v>22512</v>
      </c>
      <c r="Y4478" s="23" t="s">
        <v>22513</v>
      </c>
      <c r="Z4478" s="23"/>
      <c r="AA4478" s="33">
        <v>5</v>
      </c>
      <c r="AB4478" s="295" t="str">
        <f t="shared" si="377"/>
        <v>年間</v>
      </c>
      <c r="AC4478" s="268"/>
      <c r="AD4478" s="23">
        <v>1</v>
      </c>
      <c r="AE4478" s="134">
        <v>238200</v>
      </c>
      <c r="AF4478" s="26">
        <f t="shared" si="376"/>
        <v>238200</v>
      </c>
      <c r="AG4478" s="27">
        <v>43497</v>
      </c>
      <c r="AH4478" s="168">
        <v>43497</v>
      </c>
      <c r="AI4478" s="29" t="str">
        <f t="shared" si="373"/>
        <v>～</v>
      </c>
      <c r="AJ4478" s="178">
        <f t="shared" si="374"/>
        <v>45322</v>
      </c>
      <c r="AK4478" s="23" t="s">
        <v>18173</v>
      </c>
      <c r="AL4478" s="23" t="s">
        <v>22517</v>
      </c>
      <c r="AM4478" s="35">
        <v>43497</v>
      </c>
      <c r="AN4478" s="408" t="str">
        <f>IF($AA4478-data!$G$1=0,"　",IF(AK4478=0,"　",VLOOKUP($AK4478,data!$A$1:$H$264,8,FALSE)))</f>
        <v>消耗部品交換対象</v>
      </c>
      <c r="AO4478" s="35">
        <v>43516</v>
      </c>
      <c r="AP4478" s="134" t="s">
        <v>22520</v>
      </c>
      <c r="AQ4478" s="264">
        <f t="shared" si="372"/>
        <v>44562</v>
      </c>
    </row>
    <row r="4479" spans="1:43" ht="24.75" customHeight="1" x14ac:dyDescent="0.15">
      <c r="A4479" s="593">
        <v>4476</v>
      </c>
      <c r="B4479" s="23" t="s">
        <v>22462</v>
      </c>
      <c r="C4479" s="24" t="s">
        <v>22463</v>
      </c>
      <c r="D4479" s="23" t="s">
        <v>22464</v>
      </c>
      <c r="E4479" s="23" t="s">
        <v>22465</v>
      </c>
      <c r="F4479" s="24" t="s">
        <v>21095</v>
      </c>
      <c r="G4479" s="25" t="s">
        <v>22498</v>
      </c>
      <c r="H4479" s="23" t="s">
        <v>22499</v>
      </c>
      <c r="I4479" s="23" t="s">
        <v>22500</v>
      </c>
      <c r="J4479" s="25" t="s">
        <v>22501</v>
      </c>
      <c r="K4479" s="134" t="s">
        <v>22502</v>
      </c>
      <c r="L4479" s="58"/>
      <c r="M4479" s="23" t="s">
        <v>22503</v>
      </c>
      <c r="N4479" s="23"/>
      <c r="O4479" s="25" t="s">
        <v>22504</v>
      </c>
      <c r="P4479" s="23" t="s">
        <v>22506</v>
      </c>
      <c r="Q4479" s="25" t="s">
        <v>22505</v>
      </c>
      <c r="R4479" s="58" t="s">
        <v>22507</v>
      </c>
      <c r="S4479" s="23" t="s">
        <v>22508</v>
      </c>
      <c r="T4479" s="23"/>
      <c r="U4479" s="25" t="s">
        <v>22509</v>
      </c>
      <c r="V4479" s="23" t="s">
        <v>22511</v>
      </c>
      <c r="W4479" s="25" t="s">
        <v>22510</v>
      </c>
      <c r="X4479" s="58" t="s">
        <v>22512</v>
      </c>
      <c r="Y4479" s="23" t="s">
        <v>22513</v>
      </c>
      <c r="Z4479" s="23"/>
      <c r="AA4479" s="33">
        <v>5</v>
      </c>
      <c r="AB4479" s="295" t="str">
        <f t="shared" si="377"/>
        <v>年間</v>
      </c>
      <c r="AC4479" s="268"/>
      <c r="AD4479" s="23">
        <v>1</v>
      </c>
      <c r="AE4479" s="134">
        <v>108000</v>
      </c>
      <c r="AF4479" s="26">
        <f t="shared" si="376"/>
        <v>108000</v>
      </c>
      <c r="AG4479" s="27">
        <v>43497</v>
      </c>
      <c r="AH4479" s="168">
        <v>43497</v>
      </c>
      <c r="AI4479" s="29" t="str">
        <f t="shared" si="373"/>
        <v>～</v>
      </c>
      <c r="AJ4479" s="178">
        <f t="shared" si="374"/>
        <v>45322</v>
      </c>
      <c r="AK4479" s="23" t="s">
        <v>10746</v>
      </c>
      <c r="AL4479" s="23" t="s">
        <v>22518</v>
      </c>
      <c r="AM4479" s="35">
        <v>43497</v>
      </c>
      <c r="AN4479" s="408" t="str">
        <f>IF($AA4479-data!$G$1=0,"　",IF(AK4479=0,"　",VLOOKUP($AK4479,data!$A$1:$H$264,8,FALSE)))</f>
        <v>消耗部品交換対象</v>
      </c>
      <c r="AO4479" s="35">
        <v>43516</v>
      </c>
      <c r="AP4479" s="134" t="s">
        <v>22520</v>
      </c>
      <c r="AQ4479" s="264">
        <f t="shared" si="372"/>
        <v>44562</v>
      </c>
    </row>
    <row r="4480" spans="1:43" ht="24.75" customHeight="1" x14ac:dyDescent="0.15">
      <c r="A4480" s="593">
        <v>4477</v>
      </c>
      <c r="B4480" s="23" t="s">
        <v>22462</v>
      </c>
      <c r="C4480" s="24" t="s">
        <v>22463</v>
      </c>
      <c r="D4480" s="23" t="s">
        <v>22464</v>
      </c>
      <c r="E4480" s="23" t="s">
        <v>22465</v>
      </c>
      <c r="F4480" s="24" t="s">
        <v>21095</v>
      </c>
      <c r="G4480" s="25" t="s">
        <v>22524</v>
      </c>
      <c r="H4480" s="23" t="s">
        <v>22499</v>
      </c>
      <c r="I4480" s="23" t="s">
        <v>22500</v>
      </c>
      <c r="J4480" s="25" t="s">
        <v>22501</v>
      </c>
      <c r="K4480" s="134" t="s">
        <v>22502</v>
      </c>
      <c r="L4480" s="58"/>
      <c r="M4480" s="23" t="s">
        <v>22503</v>
      </c>
      <c r="N4480" s="23"/>
      <c r="O4480" s="25" t="s">
        <v>22504</v>
      </c>
      <c r="P4480" s="23" t="s">
        <v>22506</v>
      </c>
      <c r="Q4480" s="25" t="s">
        <v>22505</v>
      </c>
      <c r="R4480" s="58" t="s">
        <v>22507</v>
      </c>
      <c r="S4480" s="23" t="s">
        <v>22508</v>
      </c>
      <c r="T4480" s="23"/>
      <c r="U4480" s="25" t="s">
        <v>22509</v>
      </c>
      <c r="V4480" s="23" t="s">
        <v>22511</v>
      </c>
      <c r="W4480" s="25" t="s">
        <v>22510</v>
      </c>
      <c r="X4480" s="58" t="s">
        <v>22512</v>
      </c>
      <c r="Y4480" s="23" t="s">
        <v>22513</v>
      </c>
      <c r="Z4480" s="23"/>
      <c r="AA4480" s="33">
        <v>5</v>
      </c>
      <c r="AB4480" s="295" t="str">
        <f t="shared" si="377"/>
        <v>年間</v>
      </c>
      <c r="AC4480" s="268"/>
      <c r="AD4480" s="23">
        <v>1</v>
      </c>
      <c r="AE4480" s="134">
        <v>108000</v>
      </c>
      <c r="AF4480" s="26">
        <f t="shared" si="376"/>
        <v>108000</v>
      </c>
      <c r="AG4480" s="27">
        <v>43497</v>
      </c>
      <c r="AH4480" s="168">
        <v>43497</v>
      </c>
      <c r="AI4480" s="29" t="str">
        <f t="shared" si="373"/>
        <v>～</v>
      </c>
      <c r="AJ4480" s="178">
        <f t="shared" si="374"/>
        <v>45322</v>
      </c>
      <c r="AK4480" s="23" t="s">
        <v>10746</v>
      </c>
      <c r="AL4480" s="23" t="s">
        <v>22519</v>
      </c>
      <c r="AM4480" s="35">
        <v>43497</v>
      </c>
      <c r="AN4480" s="408" t="str">
        <f>IF($AA4480-data!$G$1=0,"　",IF(AK4480=0,"　",VLOOKUP($AK4480,data!$A$1:$H$264,8,FALSE)))</f>
        <v>消耗部品交換対象</v>
      </c>
      <c r="AO4480" s="35">
        <v>43516</v>
      </c>
      <c r="AP4480" s="134" t="s">
        <v>22520</v>
      </c>
      <c r="AQ4480" s="264">
        <f t="shared" si="372"/>
        <v>44562</v>
      </c>
    </row>
    <row r="4481" spans="1:43" ht="24.75" customHeight="1" x14ac:dyDescent="0.15">
      <c r="A4481" s="593">
        <v>4478</v>
      </c>
      <c r="B4481" s="23" t="s">
        <v>22522</v>
      </c>
      <c r="C4481" s="24" t="s">
        <v>2344</v>
      </c>
      <c r="D4481" s="23"/>
      <c r="E4481" s="23"/>
      <c r="F4481" s="24"/>
      <c r="G4481" s="25" t="s">
        <v>22521</v>
      </c>
      <c r="H4481" s="23"/>
      <c r="I4481" s="23"/>
      <c r="J4481" s="25"/>
      <c r="K4481" s="58"/>
      <c r="L4481" s="58"/>
      <c r="M4481" s="23"/>
      <c r="N4481" s="23"/>
      <c r="O4481" s="25"/>
      <c r="P4481" s="23"/>
      <c r="Q4481" s="25"/>
      <c r="R4481" s="58"/>
      <c r="S4481" s="23"/>
      <c r="T4481" s="23"/>
      <c r="U4481" s="25"/>
      <c r="V4481" s="23"/>
      <c r="W4481" s="25"/>
      <c r="X4481" s="58"/>
      <c r="Y4481" s="23"/>
      <c r="Z4481" s="23"/>
      <c r="AA4481" s="33"/>
      <c r="AB4481" s="295" t="str">
        <f t="shared" si="377"/>
        <v/>
      </c>
      <c r="AC4481" s="268"/>
      <c r="AD4481" s="23"/>
      <c r="AE4481" s="134"/>
      <c r="AF4481" s="26" t="str">
        <f t="shared" si="376"/>
        <v/>
      </c>
      <c r="AG4481" s="27"/>
      <c r="AH4481" s="168"/>
      <c r="AI4481" s="29" t="str">
        <f t="shared" si="373"/>
        <v/>
      </c>
      <c r="AJ4481" s="178" t="str">
        <f t="shared" si="374"/>
        <v/>
      </c>
      <c r="AK4481" s="23"/>
      <c r="AL4481" s="23"/>
      <c r="AM4481" s="35"/>
      <c r="AN4481" s="408" t="str">
        <f>IF($AA4481-data!$G$1=0,"　",IF(AK4481=0,"　",VLOOKUP($AK4481,data!$A$1:$H$264,8,FALSE)))</f>
        <v>　</v>
      </c>
      <c r="AO4481" s="35"/>
      <c r="AP4481" s="134"/>
      <c r="AQ4481" s="264" t="str">
        <f t="shared" si="372"/>
        <v/>
      </c>
    </row>
    <row r="4482" spans="1:43" ht="24.75" customHeight="1" x14ac:dyDescent="0.15">
      <c r="A4482" s="593">
        <v>4479</v>
      </c>
      <c r="B4482" s="23" t="s">
        <v>22551</v>
      </c>
      <c r="C4482" s="24" t="s">
        <v>22553</v>
      </c>
      <c r="D4482" s="23" t="s">
        <v>22555</v>
      </c>
      <c r="E4482" s="23" t="s">
        <v>22557</v>
      </c>
      <c r="F4482" s="24" t="s">
        <v>22556</v>
      </c>
      <c r="G4482" s="25" t="s">
        <v>22584</v>
      </c>
      <c r="H4482" s="23" t="s">
        <v>22560</v>
      </c>
      <c r="I4482" s="23" t="s">
        <v>22561</v>
      </c>
      <c r="J4482" s="25" t="s">
        <v>22562</v>
      </c>
      <c r="K4482" s="58" t="s">
        <v>22558</v>
      </c>
      <c r="L4482" s="58"/>
      <c r="M4482" s="23" t="s">
        <v>22563</v>
      </c>
      <c r="N4482" s="23"/>
      <c r="O4482" s="25" t="s">
        <v>22564</v>
      </c>
      <c r="P4482" s="23" t="s">
        <v>22566</v>
      </c>
      <c r="Q4482" s="25" t="s">
        <v>22565</v>
      </c>
      <c r="R4482" s="134" t="s">
        <v>22567</v>
      </c>
      <c r="S4482" s="23" t="s">
        <v>22568</v>
      </c>
      <c r="T4482" s="23" t="s">
        <v>22569</v>
      </c>
      <c r="U4482" s="25" t="s">
        <v>22570</v>
      </c>
      <c r="V4482" s="23" t="s">
        <v>22572</v>
      </c>
      <c r="W4482" s="25" t="s">
        <v>22571</v>
      </c>
      <c r="X4482" s="134" t="s">
        <v>22573</v>
      </c>
      <c r="Y4482" s="23" t="s">
        <v>22574</v>
      </c>
      <c r="Z4482" s="23" t="s">
        <v>22575</v>
      </c>
      <c r="AA4482" s="33">
        <v>5</v>
      </c>
      <c r="AB4482" s="295" t="str">
        <f t="shared" si="377"/>
        <v>年間</v>
      </c>
      <c r="AC4482" s="268"/>
      <c r="AD4482" s="23">
        <v>1</v>
      </c>
      <c r="AE4482" s="134">
        <v>238200</v>
      </c>
      <c r="AF4482" s="26">
        <f t="shared" si="376"/>
        <v>238200</v>
      </c>
      <c r="AG4482" s="27">
        <v>43497</v>
      </c>
      <c r="AH4482" s="168">
        <v>43497</v>
      </c>
      <c r="AI4482" s="29" t="str">
        <f t="shared" si="373"/>
        <v>～</v>
      </c>
      <c r="AJ4482" s="178">
        <f t="shared" si="374"/>
        <v>45322</v>
      </c>
      <c r="AK4482" s="23" t="s">
        <v>22576</v>
      </c>
      <c r="AL4482" s="23" t="s">
        <v>22577</v>
      </c>
      <c r="AM4482" s="35">
        <v>43497</v>
      </c>
      <c r="AN4482" s="408" t="str">
        <f>IF($AA4482-data!$G$1=0,"　",IF(AK4482=0,"　",VLOOKUP($AK4482,data!$A$1:$H$264,8,FALSE)))</f>
        <v>消耗部品交換対象</v>
      </c>
      <c r="AO4482" s="35">
        <v>43517</v>
      </c>
      <c r="AP4482" s="134" t="s">
        <v>22578</v>
      </c>
      <c r="AQ4482" s="264">
        <f t="shared" si="372"/>
        <v>44562</v>
      </c>
    </row>
    <row r="4483" spans="1:43" ht="24.75" customHeight="1" x14ac:dyDescent="0.15">
      <c r="A4483" s="593">
        <v>4480</v>
      </c>
      <c r="B4483" s="23" t="s">
        <v>22552</v>
      </c>
      <c r="C4483" s="24" t="s">
        <v>22554</v>
      </c>
      <c r="D4483" s="23" t="s">
        <v>22555</v>
      </c>
      <c r="E4483" s="23" t="s">
        <v>22557</v>
      </c>
      <c r="F4483" s="24" t="s">
        <v>22556</v>
      </c>
      <c r="G4483" s="25" t="s">
        <v>22583</v>
      </c>
      <c r="H4483" s="23" t="s">
        <v>22560</v>
      </c>
      <c r="I4483" s="23" t="s">
        <v>22561</v>
      </c>
      <c r="J4483" s="25" t="s">
        <v>22562</v>
      </c>
      <c r="K4483" s="58" t="s">
        <v>22558</v>
      </c>
      <c r="L4483" s="58"/>
      <c r="M4483" s="23" t="s">
        <v>22563</v>
      </c>
      <c r="N4483" s="23"/>
      <c r="O4483" s="25" t="s">
        <v>22564</v>
      </c>
      <c r="P4483" s="23" t="s">
        <v>22566</v>
      </c>
      <c r="Q4483" s="25" t="s">
        <v>22565</v>
      </c>
      <c r="R4483" s="134" t="s">
        <v>22567</v>
      </c>
      <c r="S4483" s="23" t="s">
        <v>22568</v>
      </c>
      <c r="T4483" s="23" t="s">
        <v>22569</v>
      </c>
      <c r="U4483" s="25" t="s">
        <v>22570</v>
      </c>
      <c r="V4483" s="23" t="s">
        <v>22572</v>
      </c>
      <c r="W4483" s="25" t="s">
        <v>22571</v>
      </c>
      <c r="X4483" s="134" t="s">
        <v>22573</v>
      </c>
      <c r="Y4483" s="23" t="s">
        <v>22574</v>
      </c>
      <c r="Z4483" s="23" t="s">
        <v>22575</v>
      </c>
      <c r="AA4483" s="33">
        <v>5</v>
      </c>
      <c r="AB4483" s="295" t="str">
        <f t="shared" si="377"/>
        <v>年間</v>
      </c>
      <c r="AC4483" s="268"/>
      <c r="AD4483" s="23">
        <v>1</v>
      </c>
      <c r="AE4483" s="134">
        <v>99600</v>
      </c>
      <c r="AF4483" s="26">
        <f t="shared" si="376"/>
        <v>99600</v>
      </c>
      <c r="AG4483" s="27">
        <v>43497</v>
      </c>
      <c r="AH4483" s="168">
        <v>43497</v>
      </c>
      <c r="AI4483" s="29" t="str">
        <f t="shared" si="373"/>
        <v>～</v>
      </c>
      <c r="AJ4483" s="178">
        <f t="shared" si="374"/>
        <v>45322</v>
      </c>
      <c r="AK4483" s="23" t="s">
        <v>22579</v>
      </c>
      <c r="AL4483" s="23" t="s">
        <v>22580</v>
      </c>
      <c r="AM4483" s="35">
        <v>43497</v>
      </c>
      <c r="AN4483" s="408" t="str">
        <f>IF($AA4483-data!$G$1=0,"　",IF(AK4483=0,"　",VLOOKUP($AK4483,data!$A$1:$H$264,8,FALSE)))</f>
        <v>消耗部品交換対象</v>
      </c>
      <c r="AO4483" s="35">
        <v>43517</v>
      </c>
      <c r="AP4483" s="134" t="s">
        <v>22578</v>
      </c>
      <c r="AQ4483" s="264">
        <f t="shared" si="372"/>
        <v>44562</v>
      </c>
    </row>
    <row r="4484" spans="1:43" ht="24.75" customHeight="1" x14ac:dyDescent="0.15">
      <c r="A4484" s="593">
        <v>4481</v>
      </c>
      <c r="B4484" s="23" t="s">
        <v>22552</v>
      </c>
      <c r="C4484" s="24" t="s">
        <v>22554</v>
      </c>
      <c r="D4484" s="23" t="s">
        <v>22555</v>
      </c>
      <c r="E4484" s="23" t="s">
        <v>22557</v>
      </c>
      <c r="F4484" s="24" t="s">
        <v>22556</v>
      </c>
      <c r="G4484" s="25" t="s">
        <v>22559</v>
      </c>
      <c r="H4484" s="23" t="s">
        <v>22560</v>
      </c>
      <c r="I4484" s="23" t="s">
        <v>22561</v>
      </c>
      <c r="J4484" s="25" t="s">
        <v>22562</v>
      </c>
      <c r="K4484" s="58" t="s">
        <v>22558</v>
      </c>
      <c r="L4484" s="58"/>
      <c r="M4484" s="23" t="s">
        <v>22563</v>
      </c>
      <c r="N4484" s="23"/>
      <c r="O4484" s="25" t="s">
        <v>22564</v>
      </c>
      <c r="P4484" s="23" t="s">
        <v>22566</v>
      </c>
      <c r="Q4484" s="25" t="s">
        <v>22565</v>
      </c>
      <c r="R4484" s="134" t="s">
        <v>22567</v>
      </c>
      <c r="S4484" s="23" t="s">
        <v>22568</v>
      </c>
      <c r="T4484" s="23" t="s">
        <v>22569</v>
      </c>
      <c r="U4484" s="25" t="s">
        <v>22570</v>
      </c>
      <c r="V4484" s="23" t="s">
        <v>22572</v>
      </c>
      <c r="W4484" s="25" t="s">
        <v>22571</v>
      </c>
      <c r="X4484" s="134" t="s">
        <v>22573</v>
      </c>
      <c r="Y4484" s="23" t="s">
        <v>22574</v>
      </c>
      <c r="Z4484" s="23" t="s">
        <v>22575</v>
      </c>
      <c r="AA4484" s="33">
        <v>5</v>
      </c>
      <c r="AB4484" s="295" t="str">
        <f t="shared" si="377"/>
        <v>年間</v>
      </c>
      <c r="AC4484" s="268"/>
      <c r="AD4484" s="23">
        <v>1</v>
      </c>
      <c r="AE4484" s="134">
        <v>99600</v>
      </c>
      <c r="AF4484" s="26">
        <f t="shared" si="376"/>
        <v>99600</v>
      </c>
      <c r="AG4484" s="27">
        <v>43497</v>
      </c>
      <c r="AH4484" s="168">
        <v>43497</v>
      </c>
      <c r="AI4484" s="29" t="str">
        <f t="shared" si="373"/>
        <v>～</v>
      </c>
      <c r="AJ4484" s="178">
        <f t="shared" si="374"/>
        <v>45322</v>
      </c>
      <c r="AK4484" s="23" t="s">
        <v>22579</v>
      </c>
      <c r="AL4484" s="23" t="s">
        <v>22581</v>
      </c>
      <c r="AM4484" s="35">
        <v>43497</v>
      </c>
      <c r="AN4484" s="408" t="str">
        <f>IF($AA4484-data!$G$1=0,"　",IF(AK4484=0,"　",VLOOKUP($AK4484,data!$A$1:$H$264,8,FALSE)))</f>
        <v>消耗部品交換対象</v>
      </c>
      <c r="AO4484" s="35">
        <v>43517</v>
      </c>
      <c r="AP4484" s="134" t="s">
        <v>22578</v>
      </c>
      <c r="AQ4484" s="264">
        <f t="shared" si="372"/>
        <v>44562</v>
      </c>
    </row>
    <row r="4485" spans="1:43" ht="24.75" customHeight="1" x14ac:dyDescent="0.15">
      <c r="A4485" s="593">
        <v>4482</v>
      </c>
      <c r="B4485" s="23" t="s">
        <v>22552</v>
      </c>
      <c r="C4485" s="24" t="s">
        <v>22554</v>
      </c>
      <c r="D4485" s="23" t="s">
        <v>22555</v>
      </c>
      <c r="E4485" s="23" t="s">
        <v>22557</v>
      </c>
      <c r="F4485" s="24" t="s">
        <v>22556</v>
      </c>
      <c r="G4485" s="25" t="s">
        <v>22559</v>
      </c>
      <c r="H4485" s="23" t="s">
        <v>22560</v>
      </c>
      <c r="I4485" s="23" t="s">
        <v>22561</v>
      </c>
      <c r="J4485" s="25" t="s">
        <v>22562</v>
      </c>
      <c r="K4485" s="58" t="s">
        <v>22558</v>
      </c>
      <c r="L4485" s="58"/>
      <c r="M4485" s="23" t="s">
        <v>22563</v>
      </c>
      <c r="N4485" s="23"/>
      <c r="O4485" s="25" t="s">
        <v>22564</v>
      </c>
      <c r="P4485" s="23" t="s">
        <v>22566</v>
      </c>
      <c r="Q4485" s="25" t="s">
        <v>22565</v>
      </c>
      <c r="R4485" s="134" t="s">
        <v>22567</v>
      </c>
      <c r="S4485" s="23" t="s">
        <v>22568</v>
      </c>
      <c r="T4485" s="23" t="s">
        <v>22569</v>
      </c>
      <c r="U4485" s="25" t="s">
        <v>22570</v>
      </c>
      <c r="V4485" s="23" t="s">
        <v>22572</v>
      </c>
      <c r="W4485" s="25" t="s">
        <v>22571</v>
      </c>
      <c r="X4485" s="134" t="s">
        <v>22573</v>
      </c>
      <c r="Y4485" s="23" t="s">
        <v>22574</v>
      </c>
      <c r="Z4485" s="23" t="s">
        <v>22575</v>
      </c>
      <c r="AA4485" s="33">
        <v>5</v>
      </c>
      <c r="AB4485" s="295" t="str">
        <f t="shared" si="377"/>
        <v>年間</v>
      </c>
      <c r="AC4485" s="268"/>
      <c r="AD4485" s="23">
        <v>1</v>
      </c>
      <c r="AE4485" s="134">
        <v>99600</v>
      </c>
      <c r="AF4485" s="26">
        <f t="shared" si="376"/>
        <v>99600</v>
      </c>
      <c r="AG4485" s="27">
        <v>43497</v>
      </c>
      <c r="AH4485" s="168">
        <v>43497</v>
      </c>
      <c r="AI4485" s="29" t="str">
        <f t="shared" si="373"/>
        <v>～</v>
      </c>
      <c r="AJ4485" s="178">
        <f t="shared" si="374"/>
        <v>45322</v>
      </c>
      <c r="AK4485" s="23" t="s">
        <v>22579</v>
      </c>
      <c r="AL4485" s="23" t="s">
        <v>22582</v>
      </c>
      <c r="AM4485" s="35">
        <v>43497</v>
      </c>
      <c r="AN4485" s="408" t="str">
        <f>IF($AA4485-data!$G$1=0,"　",IF(AK4485=0,"　",VLOOKUP($AK4485,data!$A$1:$H$264,8,FALSE)))</f>
        <v>消耗部品交換対象</v>
      </c>
      <c r="AO4485" s="35">
        <v>43517</v>
      </c>
      <c r="AP4485" s="134" t="s">
        <v>22578</v>
      </c>
      <c r="AQ4485" s="264">
        <f t="shared" si="372"/>
        <v>44562</v>
      </c>
    </row>
    <row r="4486" spans="1:43" ht="24.75" customHeight="1" x14ac:dyDescent="0.15">
      <c r="A4486" s="593">
        <v>4483</v>
      </c>
      <c r="B4486" s="23" t="s">
        <v>22586</v>
      </c>
      <c r="C4486" s="24" t="s">
        <v>2344</v>
      </c>
      <c r="D4486" s="23"/>
      <c r="E4486" s="23"/>
      <c r="F4486" s="24"/>
      <c r="G4486" s="25" t="s">
        <v>22585</v>
      </c>
      <c r="H4486" s="23"/>
      <c r="I4486" s="23"/>
      <c r="J4486" s="25"/>
      <c r="K4486" s="58"/>
      <c r="L4486" s="58"/>
      <c r="M4486" s="23"/>
      <c r="N4486" s="23"/>
      <c r="O4486" s="25"/>
      <c r="P4486" s="23"/>
      <c r="Q4486" s="25"/>
      <c r="R4486" s="58"/>
      <c r="S4486" s="23"/>
      <c r="T4486" s="23"/>
      <c r="U4486" s="25"/>
      <c r="V4486" s="23"/>
      <c r="W4486" s="25"/>
      <c r="X4486" s="58"/>
      <c r="Y4486" s="23"/>
      <c r="Z4486" s="23"/>
      <c r="AA4486" s="33"/>
      <c r="AB4486" s="295" t="str">
        <f t="shared" si="377"/>
        <v/>
      </c>
      <c r="AC4486" s="268"/>
      <c r="AD4486" s="23"/>
      <c r="AE4486" s="134"/>
      <c r="AF4486" s="26" t="str">
        <f t="shared" si="376"/>
        <v/>
      </c>
      <c r="AG4486" s="27"/>
      <c r="AH4486" s="168"/>
      <c r="AI4486" s="29" t="str">
        <f t="shared" si="373"/>
        <v/>
      </c>
      <c r="AJ4486" s="178" t="str">
        <f t="shared" si="374"/>
        <v/>
      </c>
      <c r="AK4486" s="23"/>
      <c r="AL4486" s="23"/>
      <c r="AM4486" s="35"/>
      <c r="AN4486" s="408" t="str">
        <f>IF($AA4486-data!$G$1=0,"　",IF(AK4486=0,"　",VLOOKUP($AK4486,data!$A$1:$H$264,8,FALSE)))</f>
        <v>　</v>
      </c>
      <c r="AO4486" s="35"/>
      <c r="AP4486" s="134"/>
      <c r="AQ4486" s="264" t="str">
        <f t="shared" si="372"/>
        <v/>
      </c>
    </row>
    <row r="4487" spans="1:43" ht="24.75" customHeight="1" x14ac:dyDescent="0.15">
      <c r="A4487" s="593">
        <v>4484</v>
      </c>
      <c r="B4487" s="23" t="s">
        <v>22589</v>
      </c>
      <c r="C4487" s="24" t="s">
        <v>2344</v>
      </c>
      <c r="D4487" s="23"/>
      <c r="E4487" s="23"/>
      <c r="F4487" s="24"/>
      <c r="G4487" s="25" t="s">
        <v>22590</v>
      </c>
      <c r="H4487" s="23"/>
      <c r="I4487" s="23"/>
      <c r="J4487" s="25"/>
      <c r="K4487" s="58"/>
      <c r="L4487" s="58"/>
      <c r="M4487" s="23"/>
      <c r="N4487" s="23"/>
      <c r="O4487" s="25"/>
      <c r="P4487" s="23"/>
      <c r="Q4487" s="25"/>
      <c r="R4487" s="58"/>
      <c r="S4487" s="23"/>
      <c r="T4487" s="23"/>
      <c r="U4487" s="25"/>
      <c r="V4487" s="23"/>
      <c r="W4487" s="25"/>
      <c r="X4487" s="58"/>
      <c r="Y4487" s="23"/>
      <c r="Z4487" s="23"/>
      <c r="AA4487" s="33"/>
      <c r="AB4487" s="295" t="str">
        <f t="shared" si="377"/>
        <v/>
      </c>
      <c r="AC4487" s="268"/>
      <c r="AD4487" s="23"/>
      <c r="AE4487" s="134"/>
      <c r="AF4487" s="26" t="str">
        <f t="shared" si="376"/>
        <v/>
      </c>
      <c r="AG4487" s="27"/>
      <c r="AH4487" s="168"/>
      <c r="AI4487" s="29" t="str">
        <f t="shared" si="373"/>
        <v/>
      </c>
      <c r="AJ4487" s="178" t="str">
        <f t="shared" si="374"/>
        <v/>
      </c>
      <c r="AK4487" s="23"/>
      <c r="AL4487" s="23"/>
      <c r="AM4487" s="35"/>
      <c r="AN4487" s="408" t="str">
        <f>IF($AA4487-data!$G$1=0,"　",IF(AK4487=0,"　",VLOOKUP($AK4487,data!$A$1:$H$264,8,FALSE)))</f>
        <v>　</v>
      </c>
      <c r="AO4487" s="35"/>
      <c r="AP4487" s="134"/>
      <c r="AQ4487" s="264" t="str">
        <f t="shared" si="372"/>
        <v/>
      </c>
    </row>
    <row r="4488" spans="1:43" ht="24.75" customHeight="1" x14ac:dyDescent="0.15">
      <c r="A4488" s="593">
        <v>4485</v>
      </c>
      <c r="B4488" s="23" t="s">
        <v>22611</v>
      </c>
      <c r="C4488" s="24" t="s">
        <v>22612</v>
      </c>
      <c r="D4488" s="23" t="s">
        <v>22613</v>
      </c>
      <c r="E4488" s="23" t="s">
        <v>22614</v>
      </c>
      <c r="F4488" s="24" t="s">
        <v>22615</v>
      </c>
      <c r="G4488" s="25" t="s">
        <v>22616</v>
      </c>
      <c r="H4488" s="23" t="s">
        <v>22617</v>
      </c>
      <c r="I4488" s="23" t="s">
        <v>22619</v>
      </c>
      <c r="J4488" s="25" t="s">
        <v>22618</v>
      </c>
      <c r="K4488" s="58" t="s">
        <v>22620</v>
      </c>
      <c r="L4488" s="58"/>
      <c r="M4488" s="23" t="s">
        <v>22621</v>
      </c>
      <c r="N4488" s="23" t="s">
        <v>22622</v>
      </c>
      <c r="O4488" s="25" t="s">
        <v>22623</v>
      </c>
      <c r="P4488" s="23" t="s">
        <v>22625</v>
      </c>
      <c r="Q4488" s="25" t="s">
        <v>22626</v>
      </c>
      <c r="R4488" s="58" t="s">
        <v>22627</v>
      </c>
      <c r="S4488" s="23" t="s">
        <v>22624</v>
      </c>
      <c r="T4488" s="23" t="s">
        <v>22628</v>
      </c>
      <c r="U4488" s="25" t="s">
        <v>22616</v>
      </c>
      <c r="V4488" s="23" t="s">
        <v>22629</v>
      </c>
      <c r="W4488" s="25" t="s">
        <v>22631</v>
      </c>
      <c r="X4488" s="58" t="s">
        <v>22630</v>
      </c>
      <c r="Y4488" s="23" t="s">
        <v>22633</v>
      </c>
      <c r="Z4488" s="23" t="s">
        <v>22632</v>
      </c>
      <c r="AA4488" s="33">
        <v>4</v>
      </c>
      <c r="AB4488" s="295" t="str">
        <f t="shared" si="377"/>
        <v>年間</v>
      </c>
      <c r="AC4488" s="268"/>
      <c r="AD4488" s="23">
        <v>1</v>
      </c>
      <c r="AE4488" s="134">
        <v>16080</v>
      </c>
      <c r="AF4488" s="26">
        <f t="shared" si="376"/>
        <v>16080</v>
      </c>
      <c r="AG4488" s="27">
        <v>43525</v>
      </c>
      <c r="AH4488" s="168">
        <v>43556</v>
      </c>
      <c r="AI4488" s="29" t="str">
        <f t="shared" si="373"/>
        <v>～</v>
      </c>
      <c r="AJ4488" s="178">
        <f t="shared" si="374"/>
        <v>45016</v>
      </c>
      <c r="AK4488" s="23" t="s">
        <v>22634</v>
      </c>
      <c r="AL4488" s="23" t="s">
        <v>22636</v>
      </c>
      <c r="AM4488" s="35">
        <v>43556</v>
      </c>
      <c r="AN4488" s="408">
        <f>IF($AA4488-data!$G$1=0,"　",IF(AK4488=0,"　",VLOOKUP($AK4488,data!$A$1:$H$264,8,FALSE)))</f>
        <v>0</v>
      </c>
      <c r="AO4488" s="35">
        <v>43529</v>
      </c>
      <c r="AP4488" s="134" t="s">
        <v>22635</v>
      </c>
      <c r="AQ4488" s="264" t="str">
        <f t="shared" si="372"/>
        <v/>
      </c>
    </row>
    <row r="4489" spans="1:43" ht="24.75" customHeight="1" x14ac:dyDescent="0.15">
      <c r="A4489" s="593">
        <v>4486</v>
      </c>
      <c r="B4489" s="23" t="s">
        <v>22611</v>
      </c>
      <c r="C4489" s="24" t="s">
        <v>22612</v>
      </c>
      <c r="D4489" s="23" t="s">
        <v>22613</v>
      </c>
      <c r="E4489" s="23" t="s">
        <v>22614</v>
      </c>
      <c r="F4489" s="24" t="s">
        <v>22615</v>
      </c>
      <c r="G4489" s="25" t="s">
        <v>22640</v>
      </c>
      <c r="H4489" s="23" t="s">
        <v>22617</v>
      </c>
      <c r="I4489" s="23" t="s">
        <v>22619</v>
      </c>
      <c r="J4489" s="25" t="s">
        <v>22618</v>
      </c>
      <c r="K4489" s="58" t="s">
        <v>22620</v>
      </c>
      <c r="L4489" s="58"/>
      <c r="M4489" s="23" t="s">
        <v>22621</v>
      </c>
      <c r="N4489" s="23" t="s">
        <v>22622</v>
      </c>
      <c r="O4489" s="25" t="s">
        <v>22639</v>
      </c>
      <c r="P4489" s="23" t="s">
        <v>22625</v>
      </c>
      <c r="Q4489" s="25" t="s">
        <v>22626</v>
      </c>
      <c r="R4489" s="58" t="s">
        <v>22627</v>
      </c>
      <c r="S4489" s="23" t="s">
        <v>22624</v>
      </c>
      <c r="T4489" s="23" t="s">
        <v>22628</v>
      </c>
      <c r="U4489" s="25" t="s">
        <v>22616</v>
      </c>
      <c r="V4489" s="23" t="s">
        <v>22629</v>
      </c>
      <c r="W4489" s="25" t="s">
        <v>22631</v>
      </c>
      <c r="X4489" s="58" t="s">
        <v>22630</v>
      </c>
      <c r="Y4489" s="23" t="s">
        <v>22633</v>
      </c>
      <c r="Z4489" s="23" t="s">
        <v>22632</v>
      </c>
      <c r="AA4489" s="33">
        <v>4</v>
      </c>
      <c r="AB4489" s="295" t="str">
        <f t="shared" si="377"/>
        <v>年間</v>
      </c>
      <c r="AC4489" s="268"/>
      <c r="AD4489" s="23">
        <v>1</v>
      </c>
      <c r="AE4489" s="134">
        <v>16080</v>
      </c>
      <c r="AF4489" s="26">
        <f t="shared" si="376"/>
        <v>16080</v>
      </c>
      <c r="AG4489" s="27">
        <v>43525</v>
      </c>
      <c r="AH4489" s="168">
        <v>43556</v>
      </c>
      <c r="AI4489" s="29" t="str">
        <f t="shared" si="373"/>
        <v>～</v>
      </c>
      <c r="AJ4489" s="178">
        <f t="shared" si="374"/>
        <v>45016</v>
      </c>
      <c r="AK4489" s="23" t="s">
        <v>22638</v>
      </c>
      <c r="AL4489" s="23" t="s">
        <v>22637</v>
      </c>
      <c r="AM4489" s="35">
        <v>43556</v>
      </c>
      <c r="AN4489" s="408">
        <f>IF($AA4489-data!$G$1=0,"　",IF(AK4489=0,"　",VLOOKUP($AK4489,data!$A$1:$H$264,8,FALSE)))</f>
        <v>0</v>
      </c>
      <c r="AO4489" s="35">
        <v>43529</v>
      </c>
      <c r="AP4489" s="134" t="s">
        <v>22635</v>
      </c>
      <c r="AQ4489" s="264" t="str">
        <f t="shared" si="372"/>
        <v/>
      </c>
    </row>
    <row r="4490" spans="1:43" ht="24.75" customHeight="1" x14ac:dyDescent="0.15">
      <c r="A4490" s="593">
        <v>4487</v>
      </c>
      <c r="B4490" s="23" t="s">
        <v>22641</v>
      </c>
      <c r="C4490" s="24" t="s">
        <v>22612</v>
      </c>
      <c r="D4490" s="23" t="s">
        <v>1483</v>
      </c>
      <c r="E4490" s="23" t="s">
        <v>1915</v>
      </c>
      <c r="F4490" s="24" t="s">
        <v>22615</v>
      </c>
      <c r="G4490" s="25" t="s">
        <v>22642</v>
      </c>
      <c r="H4490" s="23" t="s">
        <v>22643</v>
      </c>
      <c r="I4490" s="23" t="s">
        <v>22645</v>
      </c>
      <c r="J4490" s="25" t="s">
        <v>22644</v>
      </c>
      <c r="K4490" s="58" t="s">
        <v>22646</v>
      </c>
      <c r="L4490" s="58"/>
      <c r="M4490" s="23" t="s">
        <v>22647</v>
      </c>
      <c r="N4490" s="23" t="s">
        <v>22648</v>
      </c>
      <c r="O4490" s="25" t="s">
        <v>22639</v>
      </c>
      <c r="P4490" s="23" t="s">
        <v>22625</v>
      </c>
      <c r="Q4490" s="25" t="s">
        <v>22626</v>
      </c>
      <c r="R4490" s="58" t="s">
        <v>22627</v>
      </c>
      <c r="S4490" s="23" t="s">
        <v>22624</v>
      </c>
      <c r="T4490" s="23" t="s">
        <v>22628</v>
      </c>
      <c r="U4490" s="25" t="s">
        <v>22642</v>
      </c>
      <c r="V4490" s="23" t="s">
        <v>22643</v>
      </c>
      <c r="W4490" s="25" t="s">
        <v>22649</v>
      </c>
      <c r="X4490" s="58" t="s">
        <v>22646</v>
      </c>
      <c r="Y4490" s="23" t="s">
        <v>22647</v>
      </c>
      <c r="Z4490" s="23" t="s">
        <v>22648</v>
      </c>
      <c r="AA4490" s="33">
        <v>4</v>
      </c>
      <c r="AB4490" s="295" t="str">
        <f t="shared" si="377"/>
        <v>年間</v>
      </c>
      <c r="AC4490" s="268"/>
      <c r="AD4490" s="23">
        <v>1</v>
      </c>
      <c r="AE4490" s="134">
        <v>16080</v>
      </c>
      <c r="AF4490" s="26">
        <f t="shared" si="376"/>
        <v>16080</v>
      </c>
      <c r="AG4490" s="27">
        <v>43525</v>
      </c>
      <c r="AH4490" s="168">
        <v>43556</v>
      </c>
      <c r="AI4490" s="29" t="str">
        <f t="shared" si="373"/>
        <v>～</v>
      </c>
      <c r="AJ4490" s="178">
        <f t="shared" si="374"/>
        <v>45016</v>
      </c>
      <c r="AK4490" s="23" t="s">
        <v>22638</v>
      </c>
      <c r="AL4490" s="23" t="s">
        <v>22651</v>
      </c>
      <c r="AM4490" s="35">
        <v>43556</v>
      </c>
      <c r="AN4490" s="408">
        <f>IF($AA4490-data!$G$1=0,"　",IF(AK4490=0,"　",VLOOKUP($AK4490,data!$A$1:$H$264,8,FALSE)))</f>
        <v>0</v>
      </c>
      <c r="AO4490" s="35">
        <v>43529</v>
      </c>
      <c r="AP4490" s="134" t="s">
        <v>22650</v>
      </c>
      <c r="AQ4490" s="264" t="str">
        <f t="shared" si="372"/>
        <v/>
      </c>
    </row>
    <row r="4491" spans="1:43" ht="24.75" customHeight="1" x14ac:dyDescent="0.15">
      <c r="A4491" s="593">
        <v>4488</v>
      </c>
      <c r="B4491" s="23" t="s">
        <v>22652</v>
      </c>
      <c r="C4491" s="24" t="s">
        <v>22653</v>
      </c>
      <c r="D4491" s="23" t="s">
        <v>22654</v>
      </c>
      <c r="E4491" s="23" t="s">
        <v>22308</v>
      </c>
      <c r="F4491" s="24" t="s">
        <v>21087</v>
      </c>
      <c r="G4491" s="25" t="s">
        <v>22655</v>
      </c>
      <c r="H4491" s="23"/>
      <c r="I4491" s="23" t="s">
        <v>22657</v>
      </c>
      <c r="J4491" s="25" t="s">
        <v>22656</v>
      </c>
      <c r="K4491" s="58" t="s">
        <v>22658</v>
      </c>
      <c r="L4491" s="58"/>
      <c r="M4491" s="23" t="s">
        <v>22659</v>
      </c>
      <c r="N4491" s="23"/>
      <c r="O4491" s="25" t="s">
        <v>22660</v>
      </c>
      <c r="P4491" s="23"/>
      <c r="Q4491" s="25" t="s">
        <v>22661</v>
      </c>
      <c r="R4491" s="58" t="s">
        <v>22662</v>
      </c>
      <c r="S4491" s="23" t="s">
        <v>22663</v>
      </c>
      <c r="T4491" s="23"/>
      <c r="U4491" s="25" t="s">
        <v>22655</v>
      </c>
      <c r="V4491" s="23"/>
      <c r="W4491" s="25" t="s">
        <v>22664</v>
      </c>
      <c r="X4491" s="58" t="s">
        <v>22658</v>
      </c>
      <c r="Y4491" s="23" t="s">
        <v>22659</v>
      </c>
      <c r="Z4491" s="23"/>
      <c r="AA4491" s="33">
        <v>5</v>
      </c>
      <c r="AB4491" s="295" t="str">
        <f t="shared" si="377"/>
        <v>年間</v>
      </c>
      <c r="AC4491" s="268"/>
      <c r="AD4491" s="23">
        <v>1</v>
      </c>
      <c r="AE4491" s="134">
        <v>21180</v>
      </c>
      <c r="AF4491" s="26">
        <f t="shared" si="376"/>
        <v>21180</v>
      </c>
      <c r="AG4491" s="27">
        <v>43525</v>
      </c>
      <c r="AH4491" s="168">
        <v>43525</v>
      </c>
      <c r="AI4491" s="29" t="str">
        <f t="shared" si="373"/>
        <v>～</v>
      </c>
      <c r="AJ4491" s="178">
        <f t="shared" si="374"/>
        <v>45351</v>
      </c>
      <c r="AK4491" s="23" t="s">
        <v>22708</v>
      </c>
      <c r="AL4491" s="23" t="s">
        <v>22667</v>
      </c>
      <c r="AM4491" s="35">
        <v>43525</v>
      </c>
      <c r="AN4491" s="408">
        <f>IF($AA4491-data!$G$1=0,"　",IF(AK4491=0,"　",VLOOKUP($AK4491,data!$A$1:$H$264,8,FALSE)))</f>
        <v>0</v>
      </c>
      <c r="AO4491" s="35">
        <v>43532</v>
      </c>
      <c r="AP4491" s="134" t="s">
        <v>22666</v>
      </c>
      <c r="AQ4491" s="264" t="str">
        <f t="shared" si="372"/>
        <v/>
      </c>
    </row>
    <row r="4492" spans="1:43" ht="24.75" customHeight="1" x14ac:dyDescent="0.15">
      <c r="A4492" s="593">
        <v>4489</v>
      </c>
      <c r="B4492" s="23" t="s">
        <v>22652</v>
      </c>
      <c r="C4492" s="24" t="s">
        <v>22653</v>
      </c>
      <c r="D4492" s="23" t="s">
        <v>22654</v>
      </c>
      <c r="E4492" s="23" t="s">
        <v>22308</v>
      </c>
      <c r="F4492" s="24" t="s">
        <v>21087</v>
      </c>
      <c r="G4492" s="25" t="s">
        <v>22655</v>
      </c>
      <c r="H4492" s="23"/>
      <c r="I4492" s="23" t="s">
        <v>22657</v>
      </c>
      <c r="J4492" s="25" t="s">
        <v>22656</v>
      </c>
      <c r="K4492" s="58" t="s">
        <v>22658</v>
      </c>
      <c r="L4492" s="58"/>
      <c r="M4492" s="23" t="s">
        <v>22659</v>
      </c>
      <c r="N4492" s="23"/>
      <c r="O4492" s="25" t="s">
        <v>22660</v>
      </c>
      <c r="P4492" s="23"/>
      <c r="Q4492" s="25" t="s">
        <v>22661</v>
      </c>
      <c r="R4492" s="58" t="s">
        <v>22662</v>
      </c>
      <c r="S4492" s="23" t="s">
        <v>22663</v>
      </c>
      <c r="T4492" s="23"/>
      <c r="U4492" s="25" t="s">
        <v>22655</v>
      </c>
      <c r="V4492" s="23"/>
      <c r="W4492" s="25" t="s">
        <v>22664</v>
      </c>
      <c r="X4492" s="58" t="s">
        <v>22658</v>
      </c>
      <c r="Y4492" s="23" t="s">
        <v>22659</v>
      </c>
      <c r="Z4492" s="23"/>
      <c r="AA4492" s="33">
        <v>5</v>
      </c>
      <c r="AB4492" s="295" t="str">
        <f t="shared" si="377"/>
        <v>年間</v>
      </c>
      <c r="AC4492" s="268"/>
      <c r="AD4492" s="23">
        <v>1</v>
      </c>
      <c r="AE4492" s="134">
        <v>21180</v>
      </c>
      <c r="AF4492" s="26">
        <f t="shared" si="376"/>
        <v>21180</v>
      </c>
      <c r="AG4492" s="27">
        <v>43525</v>
      </c>
      <c r="AH4492" s="168">
        <v>43525</v>
      </c>
      <c r="AI4492" s="29" t="str">
        <f t="shared" si="373"/>
        <v>～</v>
      </c>
      <c r="AJ4492" s="178">
        <f t="shared" si="374"/>
        <v>45351</v>
      </c>
      <c r="AK4492" s="23" t="s">
        <v>22665</v>
      </c>
      <c r="AL4492" s="23" t="s">
        <v>22668</v>
      </c>
      <c r="AM4492" s="35">
        <v>43525</v>
      </c>
      <c r="AN4492" s="408">
        <f>IF($AA4492-data!$G$1=0,"　",IF(AK4492=0,"　",VLOOKUP($AK4492,data!$A$1:$H$264,8,FALSE)))</f>
        <v>0</v>
      </c>
      <c r="AO4492" s="35">
        <v>43532</v>
      </c>
      <c r="AP4492" s="134" t="s">
        <v>22666</v>
      </c>
      <c r="AQ4492" s="264" t="str">
        <f t="shared" si="372"/>
        <v/>
      </c>
    </row>
    <row r="4493" spans="1:43" ht="24.75" customHeight="1" x14ac:dyDescent="0.15">
      <c r="A4493" s="593">
        <v>4490</v>
      </c>
      <c r="B4493" s="23" t="s">
        <v>22652</v>
      </c>
      <c r="C4493" s="24" t="s">
        <v>22653</v>
      </c>
      <c r="D4493" s="23" t="s">
        <v>22654</v>
      </c>
      <c r="E4493" s="23" t="s">
        <v>22308</v>
      </c>
      <c r="F4493" s="24" t="s">
        <v>21087</v>
      </c>
      <c r="G4493" s="25" t="s">
        <v>22655</v>
      </c>
      <c r="H4493" s="23"/>
      <c r="I4493" s="23" t="s">
        <v>22657</v>
      </c>
      <c r="J4493" s="25" t="s">
        <v>22656</v>
      </c>
      <c r="K4493" s="58" t="s">
        <v>22658</v>
      </c>
      <c r="L4493" s="58"/>
      <c r="M4493" s="23" t="s">
        <v>22659</v>
      </c>
      <c r="N4493" s="23"/>
      <c r="O4493" s="25" t="s">
        <v>22660</v>
      </c>
      <c r="P4493" s="23"/>
      <c r="Q4493" s="25" t="s">
        <v>22661</v>
      </c>
      <c r="R4493" s="58" t="s">
        <v>22662</v>
      </c>
      <c r="S4493" s="23" t="s">
        <v>22663</v>
      </c>
      <c r="T4493" s="23"/>
      <c r="U4493" s="25" t="s">
        <v>22655</v>
      </c>
      <c r="V4493" s="23"/>
      <c r="W4493" s="25" t="s">
        <v>22664</v>
      </c>
      <c r="X4493" s="58" t="s">
        <v>22658</v>
      </c>
      <c r="Y4493" s="23" t="s">
        <v>22659</v>
      </c>
      <c r="Z4493" s="23"/>
      <c r="AA4493" s="33">
        <v>5</v>
      </c>
      <c r="AB4493" s="295" t="str">
        <f t="shared" si="377"/>
        <v>年間</v>
      </c>
      <c r="AC4493" s="268"/>
      <c r="AD4493" s="23">
        <v>1</v>
      </c>
      <c r="AE4493" s="134">
        <v>21180</v>
      </c>
      <c r="AF4493" s="26">
        <f t="shared" si="376"/>
        <v>21180</v>
      </c>
      <c r="AG4493" s="27">
        <v>43525</v>
      </c>
      <c r="AH4493" s="168">
        <v>43525</v>
      </c>
      <c r="AI4493" s="29" t="str">
        <f t="shared" si="373"/>
        <v>～</v>
      </c>
      <c r="AJ4493" s="178">
        <f t="shared" si="374"/>
        <v>45351</v>
      </c>
      <c r="AK4493" s="23" t="s">
        <v>22665</v>
      </c>
      <c r="AL4493" s="23" t="s">
        <v>22669</v>
      </c>
      <c r="AM4493" s="35">
        <v>43525</v>
      </c>
      <c r="AN4493" s="408">
        <f>IF($AA4493-data!$G$1=0,"　",IF(AK4493=0,"　",VLOOKUP($AK4493,data!$A$1:$H$264,8,FALSE)))</f>
        <v>0</v>
      </c>
      <c r="AO4493" s="35">
        <v>43532</v>
      </c>
      <c r="AP4493" s="134" t="s">
        <v>22666</v>
      </c>
      <c r="AQ4493" s="264" t="str">
        <f t="shared" si="372"/>
        <v/>
      </c>
    </row>
    <row r="4494" spans="1:43" ht="24.75" customHeight="1" x14ac:dyDescent="0.15">
      <c r="A4494" s="593">
        <v>4491</v>
      </c>
      <c r="B4494" s="23" t="s">
        <v>22652</v>
      </c>
      <c r="C4494" s="24" t="s">
        <v>22653</v>
      </c>
      <c r="D4494" s="23" t="s">
        <v>22654</v>
      </c>
      <c r="E4494" s="23" t="s">
        <v>22308</v>
      </c>
      <c r="F4494" s="24" t="s">
        <v>21087</v>
      </c>
      <c r="G4494" s="25" t="s">
        <v>22655</v>
      </c>
      <c r="H4494" s="23"/>
      <c r="I4494" s="23" t="s">
        <v>22657</v>
      </c>
      <c r="J4494" s="25" t="s">
        <v>22656</v>
      </c>
      <c r="K4494" s="58" t="s">
        <v>22658</v>
      </c>
      <c r="L4494" s="58"/>
      <c r="M4494" s="23" t="s">
        <v>22659</v>
      </c>
      <c r="N4494" s="23"/>
      <c r="O4494" s="25" t="s">
        <v>22660</v>
      </c>
      <c r="P4494" s="23"/>
      <c r="Q4494" s="25" t="s">
        <v>22661</v>
      </c>
      <c r="R4494" s="58" t="s">
        <v>22662</v>
      </c>
      <c r="S4494" s="23" t="s">
        <v>22663</v>
      </c>
      <c r="T4494" s="23"/>
      <c r="U4494" s="25" t="s">
        <v>22655</v>
      </c>
      <c r="V4494" s="23"/>
      <c r="W4494" s="25" t="s">
        <v>22664</v>
      </c>
      <c r="X4494" s="58" t="s">
        <v>22658</v>
      </c>
      <c r="Y4494" s="23" t="s">
        <v>22659</v>
      </c>
      <c r="Z4494" s="23"/>
      <c r="AA4494" s="33">
        <v>5</v>
      </c>
      <c r="AB4494" s="295" t="str">
        <f t="shared" si="377"/>
        <v>年間</v>
      </c>
      <c r="AC4494" s="268"/>
      <c r="AD4494" s="23">
        <v>1</v>
      </c>
      <c r="AE4494" s="134">
        <v>21180</v>
      </c>
      <c r="AF4494" s="26">
        <f t="shared" si="376"/>
        <v>21180</v>
      </c>
      <c r="AG4494" s="27">
        <v>43525</v>
      </c>
      <c r="AH4494" s="168">
        <v>43525</v>
      </c>
      <c r="AI4494" s="29" t="str">
        <f t="shared" si="373"/>
        <v>～</v>
      </c>
      <c r="AJ4494" s="178">
        <f t="shared" si="374"/>
        <v>45351</v>
      </c>
      <c r="AK4494" s="23" t="s">
        <v>22665</v>
      </c>
      <c r="AL4494" s="23" t="s">
        <v>22670</v>
      </c>
      <c r="AM4494" s="35">
        <v>43525</v>
      </c>
      <c r="AN4494" s="408">
        <f>IF($AA4494-data!$G$1=0,"　",IF(AK4494=0,"　",VLOOKUP($AK4494,data!$A$1:$H$264,8,FALSE)))</f>
        <v>0</v>
      </c>
      <c r="AO4494" s="35">
        <v>43532</v>
      </c>
      <c r="AP4494" s="134" t="s">
        <v>22666</v>
      </c>
      <c r="AQ4494" s="264" t="str">
        <f t="shared" ref="AQ4494:AQ4557" si="378">IF(COUNTIF($AN4494,"*消耗部品交換対象*"),IF(ISBLANK($AH4494),"契約期間 未入力",EDATE($AH4494,35)),"")</f>
        <v/>
      </c>
    </row>
    <row r="4495" spans="1:43" ht="24.75" customHeight="1" x14ac:dyDescent="0.15">
      <c r="A4495" s="593">
        <v>4492</v>
      </c>
      <c r="B4495" s="23" t="s">
        <v>22652</v>
      </c>
      <c r="C4495" s="24" t="s">
        <v>22653</v>
      </c>
      <c r="D4495" s="23" t="s">
        <v>22654</v>
      </c>
      <c r="E4495" s="23" t="s">
        <v>22308</v>
      </c>
      <c r="F4495" s="24" t="s">
        <v>21087</v>
      </c>
      <c r="G4495" s="25" t="s">
        <v>22655</v>
      </c>
      <c r="H4495" s="23"/>
      <c r="I4495" s="23" t="s">
        <v>22657</v>
      </c>
      <c r="J4495" s="25" t="s">
        <v>22656</v>
      </c>
      <c r="K4495" s="58" t="s">
        <v>22658</v>
      </c>
      <c r="L4495" s="58"/>
      <c r="M4495" s="23" t="s">
        <v>22659</v>
      </c>
      <c r="N4495" s="23"/>
      <c r="O4495" s="25" t="s">
        <v>22660</v>
      </c>
      <c r="P4495" s="23"/>
      <c r="Q4495" s="25" t="s">
        <v>22661</v>
      </c>
      <c r="R4495" s="58" t="s">
        <v>22662</v>
      </c>
      <c r="S4495" s="23" t="s">
        <v>22663</v>
      </c>
      <c r="T4495" s="23"/>
      <c r="U4495" s="25" t="s">
        <v>22655</v>
      </c>
      <c r="V4495" s="23"/>
      <c r="W4495" s="25" t="s">
        <v>22664</v>
      </c>
      <c r="X4495" s="58" t="s">
        <v>22658</v>
      </c>
      <c r="Y4495" s="23" t="s">
        <v>22659</v>
      </c>
      <c r="Z4495" s="23"/>
      <c r="AA4495" s="33">
        <v>5</v>
      </c>
      <c r="AB4495" s="295" t="str">
        <f t="shared" si="377"/>
        <v>年間</v>
      </c>
      <c r="AC4495" s="268"/>
      <c r="AD4495" s="23">
        <v>1</v>
      </c>
      <c r="AE4495" s="134">
        <v>21180</v>
      </c>
      <c r="AF4495" s="26">
        <f t="shared" si="376"/>
        <v>21180</v>
      </c>
      <c r="AG4495" s="27">
        <v>43525</v>
      </c>
      <c r="AH4495" s="168">
        <v>43525</v>
      </c>
      <c r="AI4495" s="29" t="str">
        <f t="shared" si="373"/>
        <v>～</v>
      </c>
      <c r="AJ4495" s="178">
        <f t="shared" si="374"/>
        <v>45351</v>
      </c>
      <c r="AK4495" s="23" t="s">
        <v>22665</v>
      </c>
      <c r="AL4495" s="23" t="s">
        <v>22671</v>
      </c>
      <c r="AM4495" s="35">
        <v>43525</v>
      </c>
      <c r="AN4495" s="408">
        <f>IF($AA4495-data!$G$1=0,"　",IF(AK4495=0,"　",VLOOKUP($AK4495,data!$A$1:$H$264,8,FALSE)))</f>
        <v>0</v>
      </c>
      <c r="AO4495" s="35">
        <v>43532</v>
      </c>
      <c r="AP4495" s="134" t="s">
        <v>22666</v>
      </c>
      <c r="AQ4495" s="264" t="str">
        <f t="shared" si="378"/>
        <v/>
      </c>
    </row>
    <row r="4496" spans="1:43" ht="24.75" customHeight="1" x14ac:dyDescent="0.15">
      <c r="A4496" s="593">
        <v>4493</v>
      </c>
      <c r="B4496" s="23" t="s">
        <v>22652</v>
      </c>
      <c r="C4496" s="24" t="s">
        <v>22653</v>
      </c>
      <c r="D4496" s="23" t="s">
        <v>22654</v>
      </c>
      <c r="E4496" s="23" t="s">
        <v>22308</v>
      </c>
      <c r="F4496" s="24" t="s">
        <v>21087</v>
      </c>
      <c r="G4496" s="25" t="s">
        <v>22655</v>
      </c>
      <c r="H4496" s="23"/>
      <c r="I4496" s="23" t="s">
        <v>22657</v>
      </c>
      <c r="J4496" s="25" t="s">
        <v>22656</v>
      </c>
      <c r="K4496" s="58" t="s">
        <v>22658</v>
      </c>
      <c r="L4496" s="58"/>
      <c r="M4496" s="23" t="s">
        <v>22659</v>
      </c>
      <c r="N4496" s="23"/>
      <c r="O4496" s="25" t="s">
        <v>22660</v>
      </c>
      <c r="P4496" s="23"/>
      <c r="Q4496" s="25" t="s">
        <v>22661</v>
      </c>
      <c r="R4496" s="58" t="s">
        <v>22662</v>
      </c>
      <c r="S4496" s="23" t="s">
        <v>22663</v>
      </c>
      <c r="T4496" s="23"/>
      <c r="U4496" s="25" t="s">
        <v>22655</v>
      </c>
      <c r="V4496" s="23"/>
      <c r="W4496" s="25" t="s">
        <v>22664</v>
      </c>
      <c r="X4496" s="58" t="s">
        <v>22658</v>
      </c>
      <c r="Y4496" s="23" t="s">
        <v>22659</v>
      </c>
      <c r="Z4496" s="23"/>
      <c r="AA4496" s="33">
        <v>5</v>
      </c>
      <c r="AB4496" s="295" t="str">
        <f t="shared" si="377"/>
        <v>年間</v>
      </c>
      <c r="AC4496" s="268"/>
      <c r="AD4496" s="23">
        <v>1</v>
      </c>
      <c r="AE4496" s="134">
        <v>21180</v>
      </c>
      <c r="AF4496" s="26">
        <f t="shared" si="376"/>
        <v>21180</v>
      </c>
      <c r="AG4496" s="27">
        <v>43525</v>
      </c>
      <c r="AH4496" s="168">
        <v>43525</v>
      </c>
      <c r="AI4496" s="29" t="str">
        <f t="shared" si="373"/>
        <v>～</v>
      </c>
      <c r="AJ4496" s="178">
        <f t="shared" si="374"/>
        <v>45351</v>
      </c>
      <c r="AK4496" s="23" t="s">
        <v>22665</v>
      </c>
      <c r="AL4496" s="23" t="s">
        <v>22672</v>
      </c>
      <c r="AM4496" s="35">
        <v>43525</v>
      </c>
      <c r="AN4496" s="408">
        <f>IF($AA4496-data!$G$1=0,"　",IF(AK4496=0,"　",VLOOKUP($AK4496,data!$A$1:$H$264,8,FALSE)))</f>
        <v>0</v>
      </c>
      <c r="AO4496" s="35">
        <v>43532</v>
      </c>
      <c r="AP4496" s="134" t="s">
        <v>22666</v>
      </c>
      <c r="AQ4496" s="264" t="str">
        <f t="shared" si="378"/>
        <v/>
      </c>
    </row>
    <row r="4497" spans="1:43" ht="24.75" customHeight="1" x14ac:dyDescent="0.15">
      <c r="A4497" s="593">
        <v>4494</v>
      </c>
      <c r="B4497" s="23" t="s">
        <v>22652</v>
      </c>
      <c r="C4497" s="24" t="s">
        <v>22653</v>
      </c>
      <c r="D4497" s="23" t="s">
        <v>22654</v>
      </c>
      <c r="E4497" s="23" t="s">
        <v>22308</v>
      </c>
      <c r="F4497" s="24" t="s">
        <v>21087</v>
      </c>
      <c r="G4497" s="25" t="s">
        <v>22655</v>
      </c>
      <c r="H4497" s="23"/>
      <c r="I4497" s="23" t="s">
        <v>22657</v>
      </c>
      <c r="J4497" s="25" t="s">
        <v>22656</v>
      </c>
      <c r="K4497" s="58" t="s">
        <v>22658</v>
      </c>
      <c r="L4497" s="58"/>
      <c r="M4497" s="23" t="s">
        <v>22659</v>
      </c>
      <c r="N4497" s="23"/>
      <c r="O4497" s="25" t="s">
        <v>22660</v>
      </c>
      <c r="P4497" s="23"/>
      <c r="Q4497" s="25" t="s">
        <v>22661</v>
      </c>
      <c r="R4497" s="58" t="s">
        <v>22662</v>
      </c>
      <c r="S4497" s="23" t="s">
        <v>22663</v>
      </c>
      <c r="T4497" s="23"/>
      <c r="U4497" s="25" t="s">
        <v>22655</v>
      </c>
      <c r="V4497" s="23"/>
      <c r="W4497" s="25" t="s">
        <v>22664</v>
      </c>
      <c r="X4497" s="58" t="s">
        <v>22658</v>
      </c>
      <c r="Y4497" s="23" t="s">
        <v>22659</v>
      </c>
      <c r="Z4497" s="23"/>
      <c r="AA4497" s="33">
        <v>5</v>
      </c>
      <c r="AB4497" s="295" t="str">
        <f t="shared" si="377"/>
        <v>年間</v>
      </c>
      <c r="AC4497" s="268"/>
      <c r="AD4497" s="23">
        <v>1</v>
      </c>
      <c r="AE4497" s="134">
        <v>21180</v>
      </c>
      <c r="AF4497" s="26">
        <f t="shared" si="376"/>
        <v>21180</v>
      </c>
      <c r="AG4497" s="27">
        <v>43525</v>
      </c>
      <c r="AH4497" s="168">
        <v>43525</v>
      </c>
      <c r="AI4497" s="29" t="str">
        <f t="shared" si="373"/>
        <v>～</v>
      </c>
      <c r="AJ4497" s="178">
        <f t="shared" si="374"/>
        <v>45351</v>
      </c>
      <c r="AK4497" s="23" t="s">
        <v>22665</v>
      </c>
      <c r="AL4497" s="23" t="s">
        <v>22673</v>
      </c>
      <c r="AM4497" s="35">
        <v>43525</v>
      </c>
      <c r="AN4497" s="408">
        <f>IF($AA4497-data!$G$1=0,"　",IF(AK4497=0,"　",VLOOKUP($AK4497,data!$A$1:$H$264,8,FALSE)))</f>
        <v>0</v>
      </c>
      <c r="AO4497" s="35">
        <v>43532</v>
      </c>
      <c r="AP4497" s="134" t="s">
        <v>22666</v>
      </c>
      <c r="AQ4497" s="264" t="str">
        <f t="shared" si="378"/>
        <v/>
      </c>
    </row>
    <row r="4498" spans="1:43" ht="24.75" customHeight="1" x14ac:dyDescent="0.15">
      <c r="A4498" s="593">
        <v>4495</v>
      </c>
      <c r="B4498" s="23" t="s">
        <v>22652</v>
      </c>
      <c r="C4498" s="24" t="s">
        <v>22653</v>
      </c>
      <c r="D4498" s="23" t="s">
        <v>22654</v>
      </c>
      <c r="E4498" s="23" t="s">
        <v>22308</v>
      </c>
      <c r="F4498" s="24" t="s">
        <v>21087</v>
      </c>
      <c r="G4498" s="25" t="s">
        <v>22655</v>
      </c>
      <c r="H4498" s="23"/>
      <c r="I4498" s="23" t="s">
        <v>22657</v>
      </c>
      <c r="J4498" s="25" t="s">
        <v>22656</v>
      </c>
      <c r="K4498" s="58" t="s">
        <v>22658</v>
      </c>
      <c r="L4498" s="58"/>
      <c r="M4498" s="23" t="s">
        <v>22659</v>
      </c>
      <c r="N4498" s="23"/>
      <c r="O4498" s="25" t="s">
        <v>22660</v>
      </c>
      <c r="P4498" s="23"/>
      <c r="Q4498" s="25" t="s">
        <v>22661</v>
      </c>
      <c r="R4498" s="58" t="s">
        <v>22662</v>
      </c>
      <c r="S4498" s="23" t="s">
        <v>22663</v>
      </c>
      <c r="T4498" s="23"/>
      <c r="U4498" s="25" t="s">
        <v>22655</v>
      </c>
      <c r="V4498" s="23"/>
      <c r="W4498" s="25" t="s">
        <v>22664</v>
      </c>
      <c r="X4498" s="58" t="s">
        <v>22658</v>
      </c>
      <c r="Y4498" s="23" t="s">
        <v>22659</v>
      </c>
      <c r="Z4498" s="23"/>
      <c r="AA4498" s="33">
        <v>5</v>
      </c>
      <c r="AB4498" s="295" t="str">
        <f t="shared" si="377"/>
        <v>年間</v>
      </c>
      <c r="AC4498" s="268"/>
      <c r="AD4498" s="23">
        <v>1</v>
      </c>
      <c r="AE4498" s="134">
        <v>21180</v>
      </c>
      <c r="AF4498" s="26">
        <f t="shared" si="376"/>
        <v>21180</v>
      </c>
      <c r="AG4498" s="27">
        <v>43525</v>
      </c>
      <c r="AH4498" s="168">
        <v>43525</v>
      </c>
      <c r="AI4498" s="29" t="str">
        <f t="shared" si="373"/>
        <v>～</v>
      </c>
      <c r="AJ4498" s="178">
        <f t="shared" si="374"/>
        <v>45351</v>
      </c>
      <c r="AK4498" s="23" t="s">
        <v>22665</v>
      </c>
      <c r="AL4498" s="23" t="s">
        <v>22674</v>
      </c>
      <c r="AM4498" s="35">
        <v>43525</v>
      </c>
      <c r="AN4498" s="408">
        <f>IF($AA4498-data!$G$1=0,"　",IF(AK4498=0,"　",VLOOKUP($AK4498,data!$A$1:$H$264,8,FALSE)))</f>
        <v>0</v>
      </c>
      <c r="AO4498" s="35">
        <v>43532</v>
      </c>
      <c r="AP4498" s="134" t="s">
        <v>22666</v>
      </c>
      <c r="AQ4498" s="264" t="str">
        <f t="shared" si="378"/>
        <v/>
      </c>
    </row>
    <row r="4499" spans="1:43" ht="24.75" customHeight="1" x14ac:dyDescent="0.15">
      <c r="A4499" s="593">
        <v>4496</v>
      </c>
      <c r="B4499" s="23" t="s">
        <v>22652</v>
      </c>
      <c r="C4499" s="24" t="s">
        <v>22653</v>
      </c>
      <c r="D4499" s="23" t="s">
        <v>22654</v>
      </c>
      <c r="E4499" s="23" t="s">
        <v>22308</v>
      </c>
      <c r="F4499" s="24" t="s">
        <v>21087</v>
      </c>
      <c r="G4499" s="25" t="s">
        <v>22655</v>
      </c>
      <c r="H4499" s="23"/>
      <c r="I4499" s="23" t="s">
        <v>22657</v>
      </c>
      <c r="J4499" s="25" t="s">
        <v>22656</v>
      </c>
      <c r="K4499" s="58" t="s">
        <v>22658</v>
      </c>
      <c r="L4499" s="58"/>
      <c r="M4499" s="23" t="s">
        <v>22659</v>
      </c>
      <c r="N4499" s="23"/>
      <c r="O4499" s="25" t="s">
        <v>22660</v>
      </c>
      <c r="P4499" s="23"/>
      <c r="Q4499" s="25" t="s">
        <v>22661</v>
      </c>
      <c r="R4499" s="58" t="s">
        <v>22662</v>
      </c>
      <c r="S4499" s="23" t="s">
        <v>22663</v>
      </c>
      <c r="T4499" s="23"/>
      <c r="U4499" s="25" t="s">
        <v>22655</v>
      </c>
      <c r="V4499" s="23"/>
      <c r="W4499" s="25" t="s">
        <v>22664</v>
      </c>
      <c r="X4499" s="58" t="s">
        <v>22658</v>
      </c>
      <c r="Y4499" s="23" t="s">
        <v>22659</v>
      </c>
      <c r="Z4499" s="23"/>
      <c r="AA4499" s="33">
        <v>5</v>
      </c>
      <c r="AB4499" s="295" t="str">
        <f t="shared" si="377"/>
        <v>年間</v>
      </c>
      <c r="AC4499" s="268"/>
      <c r="AD4499" s="23">
        <v>1</v>
      </c>
      <c r="AE4499" s="134">
        <v>21180</v>
      </c>
      <c r="AF4499" s="26">
        <f t="shared" si="376"/>
        <v>21180</v>
      </c>
      <c r="AG4499" s="27">
        <v>43525</v>
      </c>
      <c r="AH4499" s="168">
        <v>43525</v>
      </c>
      <c r="AI4499" s="29" t="str">
        <f t="shared" ref="AI4499:AI4523" si="379">IF(ISBLANK($AH4499),"","～")</f>
        <v>～</v>
      </c>
      <c r="AJ4499" s="178">
        <f t="shared" ref="AJ4499:AJ4523" si="380">IF(ISBLANK($AH4499),"",DATE(YEAR($AH4499)+$AA4499,MONTH($AH4499),DAY($AH4499)-1))</f>
        <v>45351</v>
      </c>
      <c r="AK4499" s="23" t="s">
        <v>22665</v>
      </c>
      <c r="AL4499" s="23" t="s">
        <v>22675</v>
      </c>
      <c r="AM4499" s="35">
        <v>43525</v>
      </c>
      <c r="AN4499" s="408">
        <f>IF($AA4499-data!$G$1=0,"　",IF(AK4499=0,"　",VLOOKUP($AK4499,data!$A$1:$H$264,8,FALSE)))</f>
        <v>0</v>
      </c>
      <c r="AO4499" s="35">
        <v>43532</v>
      </c>
      <c r="AP4499" s="134" t="s">
        <v>22666</v>
      </c>
      <c r="AQ4499" s="264" t="str">
        <f t="shared" si="378"/>
        <v/>
      </c>
    </row>
    <row r="4500" spans="1:43" ht="24.75" customHeight="1" x14ac:dyDescent="0.15">
      <c r="A4500" s="593">
        <v>4497</v>
      </c>
      <c r="B4500" s="23" t="s">
        <v>22652</v>
      </c>
      <c r="C4500" s="24" t="s">
        <v>22653</v>
      </c>
      <c r="D4500" s="23" t="s">
        <v>22654</v>
      </c>
      <c r="E4500" s="23" t="s">
        <v>22308</v>
      </c>
      <c r="F4500" s="24" t="s">
        <v>21087</v>
      </c>
      <c r="G4500" s="25" t="s">
        <v>22655</v>
      </c>
      <c r="H4500" s="23"/>
      <c r="I4500" s="23" t="s">
        <v>22657</v>
      </c>
      <c r="J4500" s="25" t="s">
        <v>22656</v>
      </c>
      <c r="K4500" s="58" t="s">
        <v>22658</v>
      </c>
      <c r="L4500" s="58"/>
      <c r="M4500" s="23" t="s">
        <v>22659</v>
      </c>
      <c r="N4500" s="23"/>
      <c r="O4500" s="25" t="s">
        <v>22660</v>
      </c>
      <c r="P4500" s="23"/>
      <c r="Q4500" s="25" t="s">
        <v>22661</v>
      </c>
      <c r="R4500" s="58" t="s">
        <v>22662</v>
      </c>
      <c r="S4500" s="23" t="s">
        <v>22663</v>
      </c>
      <c r="T4500" s="23"/>
      <c r="U4500" s="25" t="s">
        <v>22655</v>
      </c>
      <c r="V4500" s="23"/>
      <c r="W4500" s="25" t="s">
        <v>22664</v>
      </c>
      <c r="X4500" s="58" t="s">
        <v>22658</v>
      </c>
      <c r="Y4500" s="23" t="s">
        <v>22659</v>
      </c>
      <c r="Z4500" s="23"/>
      <c r="AA4500" s="33">
        <v>5</v>
      </c>
      <c r="AB4500" s="295" t="str">
        <f t="shared" si="377"/>
        <v>年間</v>
      </c>
      <c r="AC4500" s="268"/>
      <c r="AD4500" s="23">
        <v>1</v>
      </c>
      <c r="AE4500" s="134">
        <v>21180</v>
      </c>
      <c r="AF4500" s="26">
        <f t="shared" si="376"/>
        <v>21180</v>
      </c>
      <c r="AG4500" s="27">
        <v>43525</v>
      </c>
      <c r="AH4500" s="168">
        <v>43525</v>
      </c>
      <c r="AI4500" s="29" t="str">
        <f t="shared" si="379"/>
        <v>～</v>
      </c>
      <c r="AJ4500" s="178">
        <f t="shared" si="380"/>
        <v>45351</v>
      </c>
      <c r="AK4500" s="23" t="s">
        <v>22665</v>
      </c>
      <c r="AL4500" s="23" t="s">
        <v>22676</v>
      </c>
      <c r="AM4500" s="35">
        <v>43525</v>
      </c>
      <c r="AN4500" s="408">
        <f>IF($AA4500-data!$G$1=0,"　",IF(AK4500=0,"　",VLOOKUP($AK4500,data!$A$1:$H$264,8,FALSE)))</f>
        <v>0</v>
      </c>
      <c r="AO4500" s="35">
        <v>43532</v>
      </c>
      <c r="AP4500" s="134" t="s">
        <v>22666</v>
      </c>
      <c r="AQ4500" s="264" t="str">
        <f t="shared" si="378"/>
        <v/>
      </c>
    </row>
    <row r="4501" spans="1:43" ht="24.75" customHeight="1" x14ac:dyDescent="0.15">
      <c r="A4501" s="593">
        <v>4498</v>
      </c>
      <c r="B4501" s="23" t="s">
        <v>22652</v>
      </c>
      <c r="C4501" s="24" t="s">
        <v>22653</v>
      </c>
      <c r="D4501" s="23" t="s">
        <v>22654</v>
      </c>
      <c r="E4501" s="23" t="s">
        <v>22308</v>
      </c>
      <c r="F4501" s="24" t="s">
        <v>21087</v>
      </c>
      <c r="G4501" s="25" t="s">
        <v>22655</v>
      </c>
      <c r="H4501" s="23"/>
      <c r="I4501" s="23" t="s">
        <v>22657</v>
      </c>
      <c r="J4501" s="25" t="s">
        <v>22656</v>
      </c>
      <c r="K4501" s="58" t="s">
        <v>22658</v>
      </c>
      <c r="L4501" s="58"/>
      <c r="M4501" s="23" t="s">
        <v>22659</v>
      </c>
      <c r="N4501" s="23"/>
      <c r="O4501" s="25" t="s">
        <v>22660</v>
      </c>
      <c r="P4501" s="23"/>
      <c r="Q4501" s="25" t="s">
        <v>22661</v>
      </c>
      <c r="R4501" s="58" t="s">
        <v>22662</v>
      </c>
      <c r="S4501" s="23" t="s">
        <v>22663</v>
      </c>
      <c r="T4501" s="23"/>
      <c r="U4501" s="25" t="s">
        <v>22655</v>
      </c>
      <c r="V4501" s="23"/>
      <c r="W4501" s="25" t="s">
        <v>22664</v>
      </c>
      <c r="X4501" s="58" t="s">
        <v>22658</v>
      </c>
      <c r="Y4501" s="23" t="s">
        <v>22659</v>
      </c>
      <c r="Z4501" s="23"/>
      <c r="AA4501" s="33">
        <v>5</v>
      </c>
      <c r="AB4501" s="295" t="str">
        <f t="shared" si="377"/>
        <v>年間</v>
      </c>
      <c r="AC4501" s="268"/>
      <c r="AD4501" s="23">
        <v>1</v>
      </c>
      <c r="AE4501" s="134">
        <v>21180</v>
      </c>
      <c r="AF4501" s="26">
        <f t="shared" si="376"/>
        <v>21180</v>
      </c>
      <c r="AG4501" s="27">
        <v>43525</v>
      </c>
      <c r="AH4501" s="168">
        <v>43525</v>
      </c>
      <c r="AI4501" s="29" t="str">
        <f t="shared" si="379"/>
        <v>～</v>
      </c>
      <c r="AJ4501" s="178">
        <f t="shared" si="380"/>
        <v>45351</v>
      </c>
      <c r="AK4501" s="23" t="s">
        <v>22665</v>
      </c>
      <c r="AL4501" s="23" t="s">
        <v>22677</v>
      </c>
      <c r="AM4501" s="35">
        <v>43525</v>
      </c>
      <c r="AN4501" s="408">
        <f>IF($AA4501-data!$G$1=0,"　",IF(AK4501=0,"　",VLOOKUP($AK4501,data!$A$1:$H$264,8,FALSE)))</f>
        <v>0</v>
      </c>
      <c r="AO4501" s="35">
        <v>43532</v>
      </c>
      <c r="AP4501" s="134" t="s">
        <v>22666</v>
      </c>
      <c r="AQ4501" s="264" t="str">
        <f t="shared" si="378"/>
        <v/>
      </c>
    </row>
    <row r="4502" spans="1:43" ht="24.75" customHeight="1" x14ac:dyDescent="0.15">
      <c r="A4502" s="593">
        <v>4499</v>
      </c>
      <c r="B4502" s="23" t="s">
        <v>22679</v>
      </c>
      <c r="C4502" s="24" t="s">
        <v>22653</v>
      </c>
      <c r="D4502" s="23" t="s">
        <v>22654</v>
      </c>
      <c r="E4502" s="23" t="s">
        <v>22308</v>
      </c>
      <c r="F4502" s="24" t="s">
        <v>21087</v>
      </c>
      <c r="G4502" s="25" t="s">
        <v>22655</v>
      </c>
      <c r="H4502" s="23"/>
      <c r="I4502" s="23" t="s">
        <v>22657</v>
      </c>
      <c r="J4502" s="25" t="s">
        <v>22656</v>
      </c>
      <c r="K4502" s="58" t="s">
        <v>22658</v>
      </c>
      <c r="L4502" s="58"/>
      <c r="M4502" s="23" t="s">
        <v>22659</v>
      </c>
      <c r="N4502" s="23"/>
      <c r="O4502" s="25" t="s">
        <v>22660</v>
      </c>
      <c r="P4502" s="23"/>
      <c r="Q4502" s="25" t="s">
        <v>22661</v>
      </c>
      <c r="R4502" s="58" t="s">
        <v>22662</v>
      </c>
      <c r="S4502" s="23" t="s">
        <v>22663</v>
      </c>
      <c r="T4502" s="23"/>
      <c r="U4502" s="25" t="s">
        <v>22655</v>
      </c>
      <c r="V4502" s="23"/>
      <c r="W4502" s="25" t="s">
        <v>22664</v>
      </c>
      <c r="X4502" s="58" t="s">
        <v>22658</v>
      </c>
      <c r="Y4502" s="23" t="s">
        <v>22659</v>
      </c>
      <c r="Z4502" s="23"/>
      <c r="AA4502" s="33">
        <v>5</v>
      </c>
      <c r="AB4502" s="295" t="str">
        <f t="shared" si="377"/>
        <v>年間</v>
      </c>
      <c r="AC4502" s="268"/>
      <c r="AD4502" s="23">
        <v>1</v>
      </c>
      <c r="AE4502" s="134">
        <v>21180</v>
      </c>
      <c r="AF4502" s="26">
        <f t="shared" si="376"/>
        <v>21180</v>
      </c>
      <c r="AG4502" s="27">
        <v>43525</v>
      </c>
      <c r="AH4502" s="168">
        <v>43525</v>
      </c>
      <c r="AI4502" s="29" t="str">
        <f t="shared" si="379"/>
        <v>～</v>
      </c>
      <c r="AJ4502" s="178">
        <f t="shared" si="380"/>
        <v>45351</v>
      </c>
      <c r="AK4502" s="23" t="s">
        <v>22665</v>
      </c>
      <c r="AL4502" s="23" t="s">
        <v>22678</v>
      </c>
      <c r="AM4502" s="35">
        <v>43525</v>
      </c>
      <c r="AN4502" s="408">
        <f>IF($AA4502-data!$G$1=0,"　",IF(AK4502=0,"　",VLOOKUP($AK4502,data!$A$1:$H$264,8,FALSE)))</f>
        <v>0</v>
      </c>
      <c r="AO4502" s="35">
        <v>43532</v>
      </c>
      <c r="AP4502" s="134" t="s">
        <v>22666</v>
      </c>
      <c r="AQ4502" s="264" t="str">
        <f t="shared" si="378"/>
        <v/>
      </c>
    </row>
    <row r="4503" spans="1:43" ht="24.75" customHeight="1" x14ac:dyDescent="0.15">
      <c r="A4503" s="593">
        <v>4500</v>
      </c>
      <c r="B4503" s="23" t="s">
        <v>22680</v>
      </c>
      <c r="C4503" s="24" t="s">
        <v>22653</v>
      </c>
      <c r="D4503" s="23" t="s">
        <v>22654</v>
      </c>
      <c r="E4503" s="23" t="s">
        <v>22308</v>
      </c>
      <c r="F4503" s="24" t="s">
        <v>21087</v>
      </c>
      <c r="G4503" s="25" t="s">
        <v>22655</v>
      </c>
      <c r="H4503" s="23"/>
      <c r="I4503" s="23" t="s">
        <v>22657</v>
      </c>
      <c r="J4503" s="25" t="s">
        <v>22656</v>
      </c>
      <c r="K4503" s="58" t="s">
        <v>22658</v>
      </c>
      <c r="L4503" s="58"/>
      <c r="M4503" s="23" t="s">
        <v>22659</v>
      </c>
      <c r="N4503" s="23"/>
      <c r="O4503" s="25" t="s">
        <v>22660</v>
      </c>
      <c r="P4503" s="23"/>
      <c r="Q4503" s="25" t="s">
        <v>22661</v>
      </c>
      <c r="R4503" s="58" t="s">
        <v>22662</v>
      </c>
      <c r="S4503" s="23" t="s">
        <v>22663</v>
      </c>
      <c r="T4503" s="23"/>
      <c r="U4503" s="25" t="s">
        <v>22655</v>
      </c>
      <c r="V4503" s="23"/>
      <c r="W4503" s="25" t="s">
        <v>22664</v>
      </c>
      <c r="X4503" s="58" t="s">
        <v>22658</v>
      </c>
      <c r="Y4503" s="23" t="s">
        <v>22659</v>
      </c>
      <c r="Z4503" s="23"/>
      <c r="AA4503" s="33">
        <v>5</v>
      </c>
      <c r="AB4503" s="295" t="str">
        <f t="shared" si="377"/>
        <v>年間</v>
      </c>
      <c r="AC4503" s="268"/>
      <c r="AD4503" s="23">
        <v>1</v>
      </c>
      <c r="AE4503" s="134">
        <v>429600</v>
      </c>
      <c r="AF4503" s="26">
        <f t="shared" ref="AF4503:AF4565" si="381">IF(ISBLANK($AE4503),"",$AE4503*$AD4503)</f>
        <v>429600</v>
      </c>
      <c r="AG4503" s="27">
        <v>43525</v>
      </c>
      <c r="AH4503" s="168">
        <v>43525</v>
      </c>
      <c r="AI4503" s="29" t="str">
        <f t="shared" ref="AI4503:AI4565" si="382">IF(ISBLANK($AH4503),"","～")</f>
        <v>～</v>
      </c>
      <c r="AJ4503" s="178">
        <f t="shared" ref="AJ4503:AJ4565" si="383">IF(ISBLANK($AH4503),"",DATE(YEAR($AH4503)+$AA4503,MONTH($AH4503),DAY($AH4503)-1))</f>
        <v>45351</v>
      </c>
      <c r="AK4503" s="23" t="s">
        <v>22709</v>
      </c>
      <c r="AL4503" s="23" t="s">
        <v>22681</v>
      </c>
      <c r="AM4503" s="35">
        <v>43525</v>
      </c>
      <c r="AN4503" s="408" t="str">
        <f>IF($AA4503-data!$G$1=0,"　",IF(AK4503=0,"　",VLOOKUP($AK4503,data!$A$1:$H$264,8,FALSE)))</f>
        <v>消耗部品交換対象</v>
      </c>
      <c r="AO4503" s="35">
        <v>43532</v>
      </c>
      <c r="AP4503" s="134" t="s">
        <v>22666</v>
      </c>
      <c r="AQ4503" s="264">
        <f t="shared" si="378"/>
        <v>44593</v>
      </c>
    </row>
    <row r="4504" spans="1:43" ht="24.75" customHeight="1" x14ac:dyDescent="0.15">
      <c r="A4504" s="593">
        <v>4501</v>
      </c>
      <c r="B4504" s="23" t="s">
        <v>22682</v>
      </c>
      <c r="C4504" s="24" t="s">
        <v>22653</v>
      </c>
      <c r="D4504" s="23" t="s">
        <v>22654</v>
      </c>
      <c r="E4504" s="23" t="s">
        <v>22308</v>
      </c>
      <c r="F4504" s="24" t="s">
        <v>21087</v>
      </c>
      <c r="G4504" s="25" t="s">
        <v>22655</v>
      </c>
      <c r="H4504" s="23"/>
      <c r="I4504" s="23" t="s">
        <v>22657</v>
      </c>
      <c r="J4504" s="25" t="s">
        <v>22683</v>
      </c>
      <c r="K4504" s="58" t="s">
        <v>22658</v>
      </c>
      <c r="L4504" s="58"/>
      <c r="M4504" s="23" t="s">
        <v>22684</v>
      </c>
      <c r="N4504" s="23"/>
      <c r="O4504" s="25" t="s">
        <v>22660</v>
      </c>
      <c r="P4504" s="23"/>
      <c r="Q4504" s="25" t="s">
        <v>22661</v>
      </c>
      <c r="R4504" s="58" t="s">
        <v>22662</v>
      </c>
      <c r="S4504" s="23" t="s">
        <v>22663</v>
      </c>
      <c r="T4504" s="23"/>
      <c r="U4504" s="25" t="s">
        <v>22655</v>
      </c>
      <c r="V4504" s="23"/>
      <c r="W4504" s="25" t="s">
        <v>22664</v>
      </c>
      <c r="X4504" s="58" t="s">
        <v>22658</v>
      </c>
      <c r="Y4504" s="23" t="s">
        <v>22659</v>
      </c>
      <c r="Z4504" s="23"/>
      <c r="AA4504" s="33">
        <v>5</v>
      </c>
      <c r="AB4504" s="295" t="str">
        <f t="shared" si="377"/>
        <v>年間</v>
      </c>
      <c r="AC4504" s="268"/>
      <c r="AD4504" s="23">
        <v>1</v>
      </c>
      <c r="AE4504" s="134">
        <v>21180</v>
      </c>
      <c r="AF4504" s="26">
        <f t="shared" si="376"/>
        <v>21180</v>
      </c>
      <c r="AG4504" s="27">
        <v>43525</v>
      </c>
      <c r="AH4504" s="168">
        <v>43525</v>
      </c>
      <c r="AI4504" s="29" t="str">
        <f t="shared" si="379"/>
        <v>～</v>
      </c>
      <c r="AJ4504" s="178">
        <f t="shared" si="380"/>
        <v>45351</v>
      </c>
      <c r="AK4504" s="23" t="s">
        <v>22665</v>
      </c>
      <c r="AL4504" s="23" t="s">
        <v>22686</v>
      </c>
      <c r="AM4504" s="35">
        <v>43525</v>
      </c>
      <c r="AN4504" s="408">
        <f>IF($AA4504-data!$G$1=0,"　",IF(AK4504=0,"　",VLOOKUP($AK4504,data!$A$1:$H$264,8,FALSE)))</f>
        <v>0</v>
      </c>
      <c r="AO4504" s="35">
        <v>43532</v>
      </c>
      <c r="AP4504" s="134" t="s">
        <v>22685</v>
      </c>
      <c r="AQ4504" s="264" t="str">
        <f t="shared" si="378"/>
        <v/>
      </c>
    </row>
    <row r="4505" spans="1:43" ht="24.75" customHeight="1" x14ac:dyDescent="0.15">
      <c r="A4505" s="593">
        <v>4502</v>
      </c>
      <c r="B4505" s="23" t="s">
        <v>22682</v>
      </c>
      <c r="C4505" s="24" t="s">
        <v>22653</v>
      </c>
      <c r="D4505" s="23" t="s">
        <v>22654</v>
      </c>
      <c r="E4505" s="23" t="s">
        <v>22308</v>
      </c>
      <c r="F4505" s="24" t="s">
        <v>21087</v>
      </c>
      <c r="G4505" s="25" t="s">
        <v>22655</v>
      </c>
      <c r="H4505" s="23"/>
      <c r="I4505" s="23" t="s">
        <v>22657</v>
      </c>
      <c r="J4505" s="25" t="s">
        <v>22683</v>
      </c>
      <c r="K4505" s="58" t="s">
        <v>22658</v>
      </c>
      <c r="L4505" s="58"/>
      <c r="M4505" s="23" t="s">
        <v>22684</v>
      </c>
      <c r="N4505" s="23"/>
      <c r="O4505" s="25" t="s">
        <v>22660</v>
      </c>
      <c r="P4505" s="23"/>
      <c r="Q4505" s="25" t="s">
        <v>22661</v>
      </c>
      <c r="R4505" s="58" t="s">
        <v>22662</v>
      </c>
      <c r="S4505" s="23" t="s">
        <v>22663</v>
      </c>
      <c r="T4505" s="23"/>
      <c r="U4505" s="25" t="s">
        <v>22655</v>
      </c>
      <c r="V4505" s="23"/>
      <c r="W4505" s="25" t="s">
        <v>22664</v>
      </c>
      <c r="X4505" s="58" t="s">
        <v>22658</v>
      </c>
      <c r="Y4505" s="23" t="s">
        <v>22659</v>
      </c>
      <c r="Z4505" s="23"/>
      <c r="AA4505" s="33">
        <v>5</v>
      </c>
      <c r="AB4505" s="295" t="str">
        <f t="shared" si="377"/>
        <v>年間</v>
      </c>
      <c r="AC4505" s="268"/>
      <c r="AD4505" s="23">
        <v>1</v>
      </c>
      <c r="AE4505" s="134">
        <v>21180</v>
      </c>
      <c r="AF4505" s="26">
        <f t="shared" si="376"/>
        <v>21180</v>
      </c>
      <c r="AG4505" s="27">
        <v>43525</v>
      </c>
      <c r="AH4505" s="168">
        <v>43525</v>
      </c>
      <c r="AI4505" s="29" t="str">
        <f t="shared" si="379"/>
        <v>～</v>
      </c>
      <c r="AJ4505" s="178">
        <f t="shared" si="380"/>
        <v>45351</v>
      </c>
      <c r="AK4505" s="23" t="s">
        <v>22665</v>
      </c>
      <c r="AL4505" s="23" t="s">
        <v>22687</v>
      </c>
      <c r="AM4505" s="35">
        <v>43525</v>
      </c>
      <c r="AN4505" s="408">
        <f>IF($AA4505-data!$G$1=0,"　",IF(AK4505=0,"　",VLOOKUP($AK4505,data!$A$1:$H$264,8,FALSE)))</f>
        <v>0</v>
      </c>
      <c r="AO4505" s="35">
        <v>43532</v>
      </c>
      <c r="AP4505" s="134" t="s">
        <v>22685</v>
      </c>
      <c r="AQ4505" s="264" t="str">
        <f t="shared" si="378"/>
        <v/>
      </c>
    </row>
    <row r="4506" spans="1:43" ht="24.75" customHeight="1" x14ac:dyDescent="0.15">
      <c r="A4506" s="593">
        <v>4503</v>
      </c>
      <c r="B4506" s="23" t="s">
        <v>22682</v>
      </c>
      <c r="C4506" s="24" t="s">
        <v>22653</v>
      </c>
      <c r="D4506" s="23" t="s">
        <v>22654</v>
      </c>
      <c r="E4506" s="23" t="s">
        <v>22308</v>
      </c>
      <c r="F4506" s="24" t="s">
        <v>21087</v>
      </c>
      <c r="G4506" s="25" t="s">
        <v>22655</v>
      </c>
      <c r="H4506" s="23"/>
      <c r="I4506" s="23" t="s">
        <v>22657</v>
      </c>
      <c r="J4506" s="25" t="s">
        <v>22683</v>
      </c>
      <c r="K4506" s="58" t="s">
        <v>22658</v>
      </c>
      <c r="L4506" s="58"/>
      <c r="M4506" s="23" t="s">
        <v>22684</v>
      </c>
      <c r="N4506" s="23"/>
      <c r="O4506" s="25" t="s">
        <v>22660</v>
      </c>
      <c r="P4506" s="23"/>
      <c r="Q4506" s="25" t="s">
        <v>22661</v>
      </c>
      <c r="R4506" s="58" t="s">
        <v>22662</v>
      </c>
      <c r="S4506" s="23" t="s">
        <v>22663</v>
      </c>
      <c r="T4506" s="23"/>
      <c r="U4506" s="25" t="s">
        <v>22655</v>
      </c>
      <c r="V4506" s="23"/>
      <c r="W4506" s="25" t="s">
        <v>22664</v>
      </c>
      <c r="X4506" s="58" t="s">
        <v>22658</v>
      </c>
      <c r="Y4506" s="23" t="s">
        <v>22659</v>
      </c>
      <c r="Z4506" s="23"/>
      <c r="AA4506" s="33">
        <v>5</v>
      </c>
      <c r="AB4506" s="295" t="str">
        <f t="shared" ref="AB4506:AB4523" si="384">IF(ISBLANK($AA4506),"","年間")</f>
        <v>年間</v>
      </c>
      <c r="AC4506" s="268"/>
      <c r="AD4506" s="23">
        <v>1</v>
      </c>
      <c r="AE4506" s="134">
        <v>21180</v>
      </c>
      <c r="AF4506" s="26">
        <f t="shared" ref="AF4506:AF4523" si="385">IF(ISBLANK($AE4506),"",$AE4506*$AD4506)</f>
        <v>21180</v>
      </c>
      <c r="AG4506" s="27">
        <v>43525</v>
      </c>
      <c r="AH4506" s="168">
        <v>43525</v>
      </c>
      <c r="AI4506" s="29" t="str">
        <f t="shared" si="379"/>
        <v>～</v>
      </c>
      <c r="AJ4506" s="178">
        <f t="shared" si="380"/>
        <v>45351</v>
      </c>
      <c r="AK4506" s="23" t="s">
        <v>22665</v>
      </c>
      <c r="AL4506" s="23" t="s">
        <v>22688</v>
      </c>
      <c r="AM4506" s="35">
        <v>43525</v>
      </c>
      <c r="AN4506" s="408">
        <f>IF($AA4506-data!$G$1=0,"　",IF(AK4506=0,"　",VLOOKUP($AK4506,data!$A$1:$H$264,8,FALSE)))</f>
        <v>0</v>
      </c>
      <c r="AO4506" s="35">
        <v>43532</v>
      </c>
      <c r="AP4506" s="134" t="s">
        <v>22685</v>
      </c>
      <c r="AQ4506" s="264" t="str">
        <f t="shared" si="378"/>
        <v/>
      </c>
    </row>
    <row r="4507" spans="1:43" ht="24.75" customHeight="1" x14ac:dyDescent="0.15">
      <c r="A4507" s="593">
        <v>4504</v>
      </c>
      <c r="B4507" s="23" t="s">
        <v>22682</v>
      </c>
      <c r="C4507" s="24" t="s">
        <v>22653</v>
      </c>
      <c r="D4507" s="23" t="s">
        <v>22654</v>
      </c>
      <c r="E4507" s="23" t="s">
        <v>22308</v>
      </c>
      <c r="F4507" s="24" t="s">
        <v>21087</v>
      </c>
      <c r="G4507" s="25" t="s">
        <v>22706</v>
      </c>
      <c r="H4507" s="23"/>
      <c r="I4507" s="23" t="s">
        <v>22657</v>
      </c>
      <c r="J4507" s="25" t="s">
        <v>22683</v>
      </c>
      <c r="K4507" s="58" t="s">
        <v>22658</v>
      </c>
      <c r="L4507" s="58"/>
      <c r="M4507" s="23" t="s">
        <v>22684</v>
      </c>
      <c r="N4507" s="23"/>
      <c r="O4507" s="25" t="s">
        <v>22660</v>
      </c>
      <c r="P4507" s="23"/>
      <c r="Q4507" s="25" t="s">
        <v>22661</v>
      </c>
      <c r="R4507" s="58" t="s">
        <v>22662</v>
      </c>
      <c r="S4507" s="23" t="s">
        <v>22663</v>
      </c>
      <c r="T4507" s="23"/>
      <c r="U4507" s="25" t="s">
        <v>22655</v>
      </c>
      <c r="V4507" s="23"/>
      <c r="W4507" s="25" t="s">
        <v>22664</v>
      </c>
      <c r="X4507" s="58" t="s">
        <v>22658</v>
      </c>
      <c r="Y4507" s="23" t="s">
        <v>22659</v>
      </c>
      <c r="Z4507" s="23"/>
      <c r="AA4507" s="33">
        <v>5</v>
      </c>
      <c r="AB4507" s="295" t="str">
        <f t="shared" si="384"/>
        <v>年間</v>
      </c>
      <c r="AC4507" s="268"/>
      <c r="AD4507" s="23">
        <v>1</v>
      </c>
      <c r="AE4507" s="134">
        <v>21180</v>
      </c>
      <c r="AF4507" s="26">
        <f t="shared" si="385"/>
        <v>21180</v>
      </c>
      <c r="AG4507" s="27">
        <v>43525</v>
      </c>
      <c r="AH4507" s="168">
        <v>43525</v>
      </c>
      <c r="AI4507" s="29" t="str">
        <f t="shared" si="379"/>
        <v>～</v>
      </c>
      <c r="AJ4507" s="178">
        <f t="shared" si="380"/>
        <v>45351</v>
      </c>
      <c r="AK4507" s="23" t="s">
        <v>22665</v>
      </c>
      <c r="AL4507" s="23" t="s">
        <v>22689</v>
      </c>
      <c r="AM4507" s="35">
        <v>43525</v>
      </c>
      <c r="AN4507" s="408">
        <f>IF($AA4507-data!$G$1=0,"　",IF(AK4507=0,"　",VLOOKUP($AK4507,data!$A$1:$H$264,8,FALSE)))</f>
        <v>0</v>
      </c>
      <c r="AO4507" s="35">
        <v>43532</v>
      </c>
      <c r="AP4507" s="134" t="s">
        <v>22685</v>
      </c>
      <c r="AQ4507" s="264" t="str">
        <f t="shared" si="378"/>
        <v/>
      </c>
    </row>
    <row r="4508" spans="1:43" ht="24.75" customHeight="1" x14ac:dyDescent="0.15">
      <c r="A4508" s="593">
        <v>4505</v>
      </c>
      <c r="B4508" s="23" t="s">
        <v>22682</v>
      </c>
      <c r="C4508" s="24" t="s">
        <v>22653</v>
      </c>
      <c r="D4508" s="23" t="s">
        <v>22654</v>
      </c>
      <c r="E4508" s="23" t="s">
        <v>22308</v>
      </c>
      <c r="F4508" s="24" t="s">
        <v>21087</v>
      </c>
      <c r="G4508" s="25" t="s">
        <v>22655</v>
      </c>
      <c r="H4508" s="23"/>
      <c r="I4508" s="23" t="s">
        <v>22657</v>
      </c>
      <c r="J4508" s="25" t="s">
        <v>22683</v>
      </c>
      <c r="K4508" s="58" t="s">
        <v>22658</v>
      </c>
      <c r="L4508" s="58"/>
      <c r="M4508" s="23" t="s">
        <v>22684</v>
      </c>
      <c r="N4508" s="23"/>
      <c r="O4508" s="25" t="s">
        <v>22660</v>
      </c>
      <c r="P4508" s="23"/>
      <c r="Q4508" s="25" t="s">
        <v>22661</v>
      </c>
      <c r="R4508" s="58" t="s">
        <v>22662</v>
      </c>
      <c r="S4508" s="23" t="s">
        <v>22663</v>
      </c>
      <c r="T4508" s="23"/>
      <c r="U4508" s="25" t="s">
        <v>22655</v>
      </c>
      <c r="V4508" s="23"/>
      <c r="W4508" s="25" t="s">
        <v>22664</v>
      </c>
      <c r="X4508" s="58" t="s">
        <v>22658</v>
      </c>
      <c r="Y4508" s="23" t="s">
        <v>22659</v>
      </c>
      <c r="Z4508" s="23"/>
      <c r="AA4508" s="33">
        <v>5</v>
      </c>
      <c r="AB4508" s="295" t="str">
        <f t="shared" si="384"/>
        <v>年間</v>
      </c>
      <c r="AC4508" s="268"/>
      <c r="AD4508" s="23">
        <v>1</v>
      </c>
      <c r="AE4508" s="134">
        <v>21180</v>
      </c>
      <c r="AF4508" s="26">
        <f t="shared" si="385"/>
        <v>21180</v>
      </c>
      <c r="AG4508" s="27">
        <v>43525</v>
      </c>
      <c r="AH4508" s="168">
        <v>43525</v>
      </c>
      <c r="AI4508" s="29" t="str">
        <f t="shared" si="379"/>
        <v>～</v>
      </c>
      <c r="AJ4508" s="178">
        <f t="shared" si="380"/>
        <v>45351</v>
      </c>
      <c r="AK4508" s="23" t="s">
        <v>22665</v>
      </c>
      <c r="AL4508" s="23" t="s">
        <v>22690</v>
      </c>
      <c r="AM4508" s="35">
        <v>43525</v>
      </c>
      <c r="AN4508" s="408">
        <f>IF($AA4508-data!$G$1=0,"　",IF(AK4508=0,"　",VLOOKUP($AK4508,data!$A$1:$H$264,8,FALSE)))</f>
        <v>0</v>
      </c>
      <c r="AO4508" s="35">
        <v>43532</v>
      </c>
      <c r="AP4508" s="134" t="s">
        <v>22685</v>
      </c>
      <c r="AQ4508" s="264" t="str">
        <f t="shared" si="378"/>
        <v/>
      </c>
    </row>
    <row r="4509" spans="1:43" ht="24.75" customHeight="1" x14ac:dyDescent="0.15">
      <c r="A4509" s="593">
        <v>4506</v>
      </c>
      <c r="B4509" s="23" t="s">
        <v>22682</v>
      </c>
      <c r="C4509" s="24" t="s">
        <v>22653</v>
      </c>
      <c r="D4509" s="23" t="s">
        <v>22654</v>
      </c>
      <c r="E4509" s="23" t="s">
        <v>22308</v>
      </c>
      <c r="F4509" s="24" t="s">
        <v>21087</v>
      </c>
      <c r="G4509" s="25" t="s">
        <v>22655</v>
      </c>
      <c r="H4509" s="23"/>
      <c r="I4509" s="23" t="s">
        <v>22657</v>
      </c>
      <c r="J4509" s="25" t="s">
        <v>22683</v>
      </c>
      <c r="K4509" s="58" t="s">
        <v>22658</v>
      </c>
      <c r="L4509" s="58"/>
      <c r="M4509" s="23" t="s">
        <v>22684</v>
      </c>
      <c r="N4509" s="23"/>
      <c r="O4509" s="25" t="s">
        <v>22660</v>
      </c>
      <c r="P4509" s="23"/>
      <c r="Q4509" s="25" t="s">
        <v>22661</v>
      </c>
      <c r="R4509" s="58" t="s">
        <v>22662</v>
      </c>
      <c r="S4509" s="23" t="s">
        <v>22663</v>
      </c>
      <c r="T4509" s="23"/>
      <c r="U4509" s="25" t="s">
        <v>22655</v>
      </c>
      <c r="V4509" s="23"/>
      <c r="W4509" s="25" t="s">
        <v>22664</v>
      </c>
      <c r="X4509" s="58" t="s">
        <v>22658</v>
      </c>
      <c r="Y4509" s="23" t="s">
        <v>22659</v>
      </c>
      <c r="Z4509" s="23"/>
      <c r="AA4509" s="33">
        <v>5</v>
      </c>
      <c r="AB4509" s="295" t="str">
        <f t="shared" si="384"/>
        <v>年間</v>
      </c>
      <c r="AC4509" s="268"/>
      <c r="AD4509" s="23">
        <v>1</v>
      </c>
      <c r="AE4509" s="134">
        <v>21180</v>
      </c>
      <c r="AF4509" s="26">
        <f t="shared" si="385"/>
        <v>21180</v>
      </c>
      <c r="AG4509" s="27">
        <v>43525</v>
      </c>
      <c r="AH4509" s="168">
        <v>43525</v>
      </c>
      <c r="AI4509" s="29" t="str">
        <f t="shared" si="379"/>
        <v>～</v>
      </c>
      <c r="AJ4509" s="178">
        <f t="shared" si="380"/>
        <v>45351</v>
      </c>
      <c r="AK4509" s="23" t="s">
        <v>22665</v>
      </c>
      <c r="AL4509" s="23" t="s">
        <v>22691</v>
      </c>
      <c r="AM4509" s="35">
        <v>43525</v>
      </c>
      <c r="AN4509" s="408">
        <f>IF($AA4509-data!$G$1=0,"　",IF(AK4509=0,"　",VLOOKUP($AK4509,data!$A$1:$H$264,8,FALSE)))</f>
        <v>0</v>
      </c>
      <c r="AO4509" s="35">
        <v>43532</v>
      </c>
      <c r="AP4509" s="134" t="s">
        <v>22685</v>
      </c>
      <c r="AQ4509" s="264" t="str">
        <f t="shared" si="378"/>
        <v/>
      </c>
    </row>
    <row r="4510" spans="1:43" ht="24.75" customHeight="1" x14ac:dyDescent="0.15">
      <c r="A4510" s="593">
        <v>4507</v>
      </c>
      <c r="B4510" s="23" t="s">
        <v>22682</v>
      </c>
      <c r="C4510" s="24" t="s">
        <v>22653</v>
      </c>
      <c r="D4510" s="23" t="s">
        <v>22654</v>
      </c>
      <c r="E4510" s="23" t="s">
        <v>22308</v>
      </c>
      <c r="F4510" s="24" t="s">
        <v>21087</v>
      </c>
      <c r="G4510" s="25" t="s">
        <v>22655</v>
      </c>
      <c r="H4510" s="23"/>
      <c r="I4510" s="23" t="s">
        <v>22657</v>
      </c>
      <c r="J4510" s="25" t="s">
        <v>22683</v>
      </c>
      <c r="K4510" s="58" t="s">
        <v>22658</v>
      </c>
      <c r="L4510" s="58"/>
      <c r="M4510" s="23" t="s">
        <v>22684</v>
      </c>
      <c r="N4510" s="23"/>
      <c r="O4510" s="25" t="s">
        <v>22660</v>
      </c>
      <c r="P4510" s="23"/>
      <c r="Q4510" s="25" t="s">
        <v>22661</v>
      </c>
      <c r="R4510" s="58" t="s">
        <v>22662</v>
      </c>
      <c r="S4510" s="23" t="s">
        <v>22663</v>
      </c>
      <c r="T4510" s="23"/>
      <c r="U4510" s="25" t="s">
        <v>22655</v>
      </c>
      <c r="V4510" s="23"/>
      <c r="W4510" s="25" t="s">
        <v>22664</v>
      </c>
      <c r="X4510" s="58" t="s">
        <v>22658</v>
      </c>
      <c r="Y4510" s="23" t="s">
        <v>22659</v>
      </c>
      <c r="Z4510" s="23"/>
      <c r="AA4510" s="33">
        <v>5</v>
      </c>
      <c r="AB4510" s="295" t="str">
        <f t="shared" si="384"/>
        <v>年間</v>
      </c>
      <c r="AC4510" s="268"/>
      <c r="AD4510" s="23">
        <v>1</v>
      </c>
      <c r="AE4510" s="134">
        <v>21180</v>
      </c>
      <c r="AF4510" s="26">
        <f t="shared" si="385"/>
        <v>21180</v>
      </c>
      <c r="AG4510" s="27">
        <v>43525</v>
      </c>
      <c r="AH4510" s="168">
        <v>43525</v>
      </c>
      <c r="AI4510" s="29" t="str">
        <f t="shared" si="379"/>
        <v>～</v>
      </c>
      <c r="AJ4510" s="178">
        <f t="shared" si="380"/>
        <v>45351</v>
      </c>
      <c r="AK4510" s="23" t="s">
        <v>22665</v>
      </c>
      <c r="AL4510" s="23" t="s">
        <v>22692</v>
      </c>
      <c r="AM4510" s="35">
        <v>43525</v>
      </c>
      <c r="AN4510" s="408">
        <f>IF($AA4510-data!$G$1=0,"　",IF(AK4510=0,"　",VLOOKUP($AK4510,data!$A$1:$H$264,8,FALSE)))</f>
        <v>0</v>
      </c>
      <c r="AO4510" s="35">
        <v>43532</v>
      </c>
      <c r="AP4510" s="134" t="s">
        <v>22685</v>
      </c>
      <c r="AQ4510" s="264" t="str">
        <f t="shared" si="378"/>
        <v/>
      </c>
    </row>
    <row r="4511" spans="1:43" ht="24.75" customHeight="1" x14ac:dyDescent="0.15">
      <c r="A4511" s="593">
        <v>4508</v>
      </c>
      <c r="B4511" s="23" t="s">
        <v>22682</v>
      </c>
      <c r="C4511" s="24" t="s">
        <v>22653</v>
      </c>
      <c r="D4511" s="23" t="s">
        <v>22654</v>
      </c>
      <c r="E4511" s="23" t="s">
        <v>22308</v>
      </c>
      <c r="F4511" s="24" t="s">
        <v>21087</v>
      </c>
      <c r="G4511" s="25" t="s">
        <v>22655</v>
      </c>
      <c r="H4511" s="23"/>
      <c r="I4511" s="23" t="s">
        <v>22657</v>
      </c>
      <c r="J4511" s="25" t="s">
        <v>22683</v>
      </c>
      <c r="K4511" s="58" t="s">
        <v>22658</v>
      </c>
      <c r="L4511" s="58"/>
      <c r="M4511" s="23" t="s">
        <v>22684</v>
      </c>
      <c r="N4511" s="23"/>
      <c r="O4511" s="25" t="s">
        <v>22660</v>
      </c>
      <c r="P4511" s="23"/>
      <c r="Q4511" s="25" t="s">
        <v>22661</v>
      </c>
      <c r="R4511" s="58" t="s">
        <v>22662</v>
      </c>
      <c r="S4511" s="23" t="s">
        <v>22663</v>
      </c>
      <c r="T4511" s="23"/>
      <c r="U4511" s="25" t="s">
        <v>22655</v>
      </c>
      <c r="V4511" s="23"/>
      <c r="W4511" s="25" t="s">
        <v>22664</v>
      </c>
      <c r="X4511" s="58" t="s">
        <v>22658</v>
      </c>
      <c r="Y4511" s="23" t="s">
        <v>22659</v>
      </c>
      <c r="Z4511" s="23"/>
      <c r="AA4511" s="33">
        <v>5</v>
      </c>
      <c r="AB4511" s="295" t="str">
        <f t="shared" si="384"/>
        <v>年間</v>
      </c>
      <c r="AC4511" s="268"/>
      <c r="AD4511" s="23">
        <v>1</v>
      </c>
      <c r="AE4511" s="134">
        <v>21180</v>
      </c>
      <c r="AF4511" s="26">
        <f t="shared" si="385"/>
        <v>21180</v>
      </c>
      <c r="AG4511" s="27">
        <v>43525</v>
      </c>
      <c r="AH4511" s="168">
        <v>43525</v>
      </c>
      <c r="AI4511" s="29" t="str">
        <f t="shared" si="379"/>
        <v>～</v>
      </c>
      <c r="AJ4511" s="178">
        <f t="shared" si="380"/>
        <v>45351</v>
      </c>
      <c r="AK4511" s="23" t="s">
        <v>22665</v>
      </c>
      <c r="AL4511" s="23" t="s">
        <v>22693</v>
      </c>
      <c r="AM4511" s="35">
        <v>43525</v>
      </c>
      <c r="AN4511" s="408">
        <f>IF($AA4511-data!$G$1=0,"　",IF(AK4511=0,"　",VLOOKUP($AK4511,data!$A$1:$H$264,8,FALSE)))</f>
        <v>0</v>
      </c>
      <c r="AO4511" s="35">
        <v>43532</v>
      </c>
      <c r="AP4511" s="134" t="s">
        <v>22685</v>
      </c>
      <c r="AQ4511" s="264" t="str">
        <f t="shared" si="378"/>
        <v/>
      </c>
    </row>
    <row r="4512" spans="1:43" ht="24.75" customHeight="1" x14ac:dyDescent="0.15">
      <c r="A4512" s="593">
        <v>4509</v>
      </c>
      <c r="B4512" s="23" t="s">
        <v>22682</v>
      </c>
      <c r="C4512" s="24" t="s">
        <v>22653</v>
      </c>
      <c r="D4512" s="23" t="s">
        <v>22654</v>
      </c>
      <c r="E4512" s="23" t="s">
        <v>22308</v>
      </c>
      <c r="F4512" s="24" t="s">
        <v>21087</v>
      </c>
      <c r="G4512" s="25" t="s">
        <v>22655</v>
      </c>
      <c r="H4512" s="23"/>
      <c r="I4512" s="23" t="s">
        <v>22657</v>
      </c>
      <c r="J4512" s="25" t="s">
        <v>22683</v>
      </c>
      <c r="K4512" s="58" t="s">
        <v>22658</v>
      </c>
      <c r="L4512" s="58"/>
      <c r="M4512" s="23" t="s">
        <v>22684</v>
      </c>
      <c r="N4512" s="23"/>
      <c r="O4512" s="25" t="s">
        <v>22660</v>
      </c>
      <c r="P4512" s="23"/>
      <c r="Q4512" s="25" t="s">
        <v>22661</v>
      </c>
      <c r="R4512" s="58" t="s">
        <v>22662</v>
      </c>
      <c r="S4512" s="23" t="s">
        <v>22663</v>
      </c>
      <c r="T4512" s="23"/>
      <c r="U4512" s="25" t="s">
        <v>22655</v>
      </c>
      <c r="V4512" s="23"/>
      <c r="W4512" s="25" t="s">
        <v>22664</v>
      </c>
      <c r="X4512" s="58" t="s">
        <v>22658</v>
      </c>
      <c r="Y4512" s="23" t="s">
        <v>22659</v>
      </c>
      <c r="Z4512" s="23"/>
      <c r="AA4512" s="33">
        <v>5</v>
      </c>
      <c r="AB4512" s="295" t="str">
        <f t="shared" si="384"/>
        <v>年間</v>
      </c>
      <c r="AC4512" s="268"/>
      <c r="AD4512" s="23">
        <v>1</v>
      </c>
      <c r="AE4512" s="134">
        <v>21180</v>
      </c>
      <c r="AF4512" s="26">
        <f t="shared" si="385"/>
        <v>21180</v>
      </c>
      <c r="AG4512" s="27">
        <v>43525</v>
      </c>
      <c r="AH4512" s="168">
        <v>43525</v>
      </c>
      <c r="AI4512" s="29" t="str">
        <f t="shared" si="379"/>
        <v>～</v>
      </c>
      <c r="AJ4512" s="178">
        <f t="shared" si="380"/>
        <v>45351</v>
      </c>
      <c r="AK4512" s="23" t="s">
        <v>22665</v>
      </c>
      <c r="AL4512" s="23" t="s">
        <v>22694</v>
      </c>
      <c r="AM4512" s="35">
        <v>43525</v>
      </c>
      <c r="AN4512" s="408">
        <f>IF($AA4512-data!$G$1=0,"　",IF(AK4512=0,"　",VLOOKUP($AK4512,data!$A$1:$H$264,8,FALSE)))</f>
        <v>0</v>
      </c>
      <c r="AO4512" s="35">
        <v>43532</v>
      </c>
      <c r="AP4512" s="134" t="s">
        <v>22685</v>
      </c>
      <c r="AQ4512" s="264" t="str">
        <f t="shared" si="378"/>
        <v/>
      </c>
    </row>
    <row r="4513" spans="1:44" ht="24.75" customHeight="1" x14ac:dyDescent="0.15">
      <c r="A4513" s="593">
        <v>4510</v>
      </c>
      <c r="B4513" s="23" t="s">
        <v>22682</v>
      </c>
      <c r="C4513" s="24" t="s">
        <v>22653</v>
      </c>
      <c r="D4513" s="23" t="s">
        <v>22654</v>
      </c>
      <c r="E4513" s="23" t="s">
        <v>22308</v>
      </c>
      <c r="F4513" s="24" t="s">
        <v>21087</v>
      </c>
      <c r="G4513" s="25" t="s">
        <v>22655</v>
      </c>
      <c r="H4513" s="23"/>
      <c r="I4513" s="23" t="s">
        <v>22657</v>
      </c>
      <c r="J4513" s="25" t="s">
        <v>22683</v>
      </c>
      <c r="K4513" s="58" t="s">
        <v>22658</v>
      </c>
      <c r="L4513" s="58"/>
      <c r="M4513" s="23" t="s">
        <v>22684</v>
      </c>
      <c r="N4513" s="23"/>
      <c r="O4513" s="25" t="s">
        <v>22660</v>
      </c>
      <c r="P4513" s="23"/>
      <c r="Q4513" s="25" t="s">
        <v>22661</v>
      </c>
      <c r="R4513" s="58" t="s">
        <v>22662</v>
      </c>
      <c r="S4513" s="23" t="s">
        <v>22663</v>
      </c>
      <c r="T4513" s="23"/>
      <c r="U4513" s="25" t="s">
        <v>22655</v>
      </c>
      <c r="V4513" s="23"/>
      <c r="W4513" s="25" t="s">
        <v>22664</v>
      </c>
      <c r="X4513" s="58" t="s">
        <v>22658</v>
      </c>
      <c r="Y4513" s="23" t="s">
        <v>22659</v>
      </c>
      <c r="Z4513" s="23"/>
      <c r="AA4513" s="33">
        <v>5</v>
      </c>
      <c r="AB4513" s="295" t="str">
        <f t="shared" si="384"/>
        <v>年間</v>
      </c>
      <c r="AC4513" s="268"/>
      <c r="AD4513" s="23">
        <v>1</v>
      </c>
      <c r="AE4513" s="134">
        <v>21180</v>
      </c>
      <c r="AF4513" s="26">
        <f t="shared" si="385"/>
        <v>21180</v>
      </c>
      <c r="AG4513" s="27">
        <v>43525</v>
      </c>
      <c r="AH4513" s="168">
        <v>43525</v>
      </c>
      <c r="AI4513" s="29" t="str">
        <f t="shared" si="379"/>
        <v>～</v>
      </c>
      <c r="AJ4513" s="178">
        <f t="shared" si="380"/>
        <v>45351</v>
      </c>
      <c r="AK4513" s="23" t="s">
        <v>22665</v>
      </c>
      <c r="AL4513" s="23" t="s">
        <v>22695</v>
      </c>
      <c r="AM4513" s="35">
        <v>43525</v>
      </c>
      <c r="AN4513" s="408">
        <f>IF($AA4513-data!$G$1=0,"　",IF(AK4513=0,"　",VLOOKUP($AK4513,data!$A$1:$H$264,8,FALSE)))</f>
        <v>0</v>
      </c>
      <c r="AO4513" s="35">
        <v>43532</v>
      </c>
      <c r="AP4513" s="134" t="s">
        <v>22685</v>
      </c>
      <c r="AQ4513" s="264" t="str">
        <f t="shared" si="378"/>
        <v/>
      </c>
    </row>
    <row r="4514" spans="1:44" ht="24.75" customHeight="1" x14ac:dyDescent="0.15">
      <c r="A4514" s="593">
        <v>4511</v>
      </c>
      <c r="B4514" s="23" t="s">
        <v>22682</v>
      </c>
      <c r="C4514" s="24" t="s">
        <v>22653</v>
      </c>
      <c r="D4514" s="23" t="s">
        <v>22654</v>
      </c>
      <c r="E4514" s="23" t="s">
        <v>22308</v>
      </c>
      <c r="F4514" s="24" t="s">
        <v>21087</v>
      </c>
      <c r="G4514" s="25" t="s">
        <v>22655</v>
      </c>
      <c r="H4514" s="23"/>
      <c r="I4514" s="23" t="s">
        <v>22657</v>
      </c>
      <c r="J4514" s="25" t="s">
        <v>22683</v>
      </c>
      <c r="K4514" s="58" t="s">
        <v>22658</v>
      </c>
      <c r="L4514" s="58"/>
      <c r="M4514" s="23" t="s">
        <v>22684</v>
      </c>
      <c r="N4514" s="23"/>
      <c r="O4514" s="25" t="s">
        <v>22660</v>
      </c>
      <c r="P4514" s="23"/>
      <c r="Q4514" s="25" t="s">
        <v>22661</v>
      </c>
      <c r="R4514" s="58" t="s">
        <v>22662</v>
      </c>
      <c r="S4514" s="23" t="s">
        <v>22663</v>
      </c>
      <c r="T4514" s="23"/>
      <c r="U4514" s="25" t="s">
        <v>22655</v>
      </c>
      <c r="V4514" s="23"/>
      <c r="W4514" s="25" t="s">
        <v>22664</v>
      </c>
      <c r="X4514" s="58" t="s">
        <v>22658</v>
      </c>
      <c r="Y4514" s="23" t="s">
        <v>22659</v>
      </c>
      <c r="Z4514" s="23"/>
      <c r="AA4514" s="33">
        <v>5</v>
      </c>
      <c r="AB4514" s="295" t="str">
        <f t="shared" si="384"/>
        <v>年間</v>
      </c>
      <c r="AC4514" s="268"/>
      <c r="AD4514" s="23">
        <v>1</v>
      </c>
      <c r="AE4514" s="134">
        <v>21180</v>
      </c>
      <c r="AF4514" s="26">
        <f t="shared" si="385"/>
        <v>21180</v>
      </c>
      <c r="AG4514" s="27">
        <v>43525</v>
      </c>
      <c r="AH4514" s="168">
        <v>43525</v>
      </c>
      <c r="AI4514" s="29" t="str">
        <f t="shared" si="379"/>
        <v>～</v>
      </c>
      <c r="AJ4514" s="178">
        <f t="shared" si="380"/>
        <v>45351</v>
      </c>
      <c r="AK4514" s="23" t="s">
        <v>22665</v>
      </c>
      <c r="AL4514" s="23" t="s">
        <v>22696</v>
      </c>
      <c r="AM4514" s="35">
        <v>43525</v>
      </c>
      <c r="AN4514" s="408">
        <f>IF($AA4514-data!$G$1=0,"　",IF(AK4514=0,"　",VLOOKUP($AK4514,data!$A$1:$H$264,8,FALSE)))</f>
        <v>0</v>
      </c>
      <c r="AO4514" s="35">
        <v>43532</v>
      </c>
      <c r="AP4514" s="134" t="s">
        <v>22685</v>
      </c>
      <c r="AQ4514" s="264" t="str">
        <f t="shared" si="378"/>
        <v/>
      </c>
    </row>
    <row r="4515" spans="1:44" ht="24.75" customHeight="1" x14ac:dyDescent="0.15">
      <c r="A4515" s="593">
        <v>4512</v>
      </c>
      <c r="B4515" s="23" t="s">
        <v>22682</v>
      </c>
      <c r="C4515" s="24" t="s">
        <v>22653</v>
      </c>
      <c r="D4515" s="23" t="s">
        <v>22654</v>
      </c>
      <c r="E4515" s="23" t="s">
        <v>22308</v>
      </c>
      <c r="F4515" s="24" t="s">
        <v>21087</v>
      </c>
      <c r="G4515" s="25" t="s">
        <v>22655</v>
      </c>
      <c r="H4515" s="23"/>
      <c r="I4515" s="23" t="s">
        <v>22657</v>
      </c>
      <c r="J4515" s="25" t="s">
        <v>22683</v>
      </c>
      <c r="K4515" s="58" t="s">
        <v>22658</v>
      </c>
      <c r="L4515" s="58"/>
      <c r="M4515" s="23" t="s">
        <v>22684</v>
      </c>
      <c r="N4515" s="23"/>
      <c r="O4515" s="25" t="s">
        <v>22660</v>
      </c>
      <c r="P4515" s="23"/>
      <c r="Q4515" s="25" t="s">
        <v>22661</v>
      </c>
      <c r="R4515" s="58" t="s">
        <v>22662</v>
      </c>
      <c r="S4515" s="23" t="s">
        <v>22663</v>
      </c>
      <c r="T4515" s="23"/>
      <c r="U4515" s="25" t="s">
        <v>22655</v>
      </c>
      <c r="V4515" s="23"/>
      <c r="W4515" s="25" t="s">
        <v>22664</v>
      </c>
      <c r="X4515" s="58" t="s">
        <v>22658</v>
      </c>
      <c r="Y4515" s="23" t="s">
        <v>22659</v>
      </c>
      <c r="Z4515" s="23"/>
      <c r="AA4515" s="33">
        <v>5</v>
      </c>
      <c r="AB4515" s="295" t="str">
        <f t="shared" si="384"/>
        <v>年間</v>
      </c>
      <c r="AC4515" s="268"/>
      <c r="AD4515" s="23">
        <v>1</v>
      </c>
      <c r="AE4515" s="134">
        <v>21180</v>
      </c>
      <c r="AF4515" s="26">
        <f t="shared" si="385"/>
        <v>21180</v>
      </c>
      <c r="AG4515" s="27">
        <v>43525</v>
      </c>
      <c r="AH4515" s="168">
        <v>43525</v>
      </c>
      <c r="AI4515" s="29" t="str">
        <f t="shared" si="379"/>
        <v>～</v>
      </c>
      <c r="AJ4515" s="178">
        <f t="shared" si="380"/>
        <v>45351</v>
      </c>
      <c r="AK4515" s="23" t="s">
        <v>22665</v>
      </c>
      <c r="AL4515" s="23" t="s">
        <v>22697</v>
      </c>
      <c r="AM4515" s="35">
        <v>43525</v>
      </c>
      <c r="AN4515" s="408">
        <f>IF($AA4515-data!$G$1=0,"　",IF(AK4515=0,"　",VLOOKUP($AK4515,data!$A$1:$H$264,8,FALSE)))</f>
        <v>0</v>
      </c>
      <c r="AO4515" s="35">
        <v>43532</v>
      </c>
      <c r="AP4515" s="134" t="s">
        <v>22685</v>
      </c>
      <c r="AQ4515" s="264" t="str">
        <f t="shared" si="378"/>
        <v/>
      </c>
    </row>
    <row r="4516" spans="1:44" ht="24.75" customHeight="1" x14ac:dyDescent="0.15">
      <c r="A4516" s="593">
        <v>4513</v>
      </c>
      <c r="B4516" s="23" t="s">
        <v>22682</v>
      </c>
      <c r="C4516" s="24" t="s">
        <v>22653</v>
      </c>
      <c r="D4516" s="23" t="s">
        <v>22654</v>
      </c>
      <c r="E4516" s="23" t="s">
        <v>22308</v>
      </c>
      <c r="F4516" s="24" t="s">
        <v>21087</v>
      </c>
      <c r="G4516" s="25" t="s">
        <v>22655</v>
      </c>
      <c r="H4516" s="23"/>
      <c r="I4516" s="23" t="s">
        <v>22657</v>
      </c>
      <c r="J4516" s="25" t="s">
        <v>22683</v>
      </c>
      <c r="K4516" s="58" t="s">
        <v>22658</v>
      </c>
      <c r="L4516" s="58"/>
      <c r="M4516" s="23" t="s">
        <v>22684</v>
      </c>
      <c r="N4516" s="23"/>
      <c r="O4516" s="25" t="s">
        <v>22660</v>
      </c>
      <c r="P4516" s="23"/>
      <c r="Q4516" s="25" t="s">
        <v>22661</v>
      </c>
      <c r="R4516" s="58" t="s">
        <v>22662</v>
      </c>
      <c r="S4516" s="23" t="s">
        <v>22663</v>
      </c>
      <c r="T4516" s="23"/>
      <c r="U4516" s="25" t="s">
        <v>22655</v>
      </c>
      <c r="V4516" s="23"/>
      <c r="W4516" s="25" t="s">
        <v>22664</v>
      </c>
      <c r="X4516" s="58" t="s">
        <v>22658</v>
      </c>
      <c r="Y4516" s="23" t="s">
        <v>22659</v>
      </c>
      <c r="Z4516" s="23"/>
      <c r="AA4516" s="33">
        <v>5</v>
      </c>
      <c r="AB4516" s="295" t="str">
        <f t="shared" si="384"/>
        <v>年間</v>
      </c>
      <c r="AC4516" s="268"/>
      <c r="AD4516" s="23">
        <v>1</v>
      </c>
      <c r="AE4516" s="134">
        <v>21180</v>
      </c>
      <c r="AF4516" s="26">
        <f t="shared" si="385"/>
        <v>21180</v>
      </c>
      <c r="AG4516" s="27">
        <v>43525</v>
      </c>
      <c r="AH4516" s="168">
        <v>43525</v>
      </c>
      <c r="AI4516" s="29" t="str">
        <f t="shared" si="379"/>
        <v>～</v>
      </c>
      <c r="AJ4516" s="178">
        <f t="shared" si="380"/>
        <v>45351</v>
      </c>
      <c r="AK4516" s="23" t="s">
        <v>22665</v>
      </c>
      <c r="AL4516" s="23" t="s">
        <v>22698</v>
      </c>
      <c r="AM4516" s="35">
        <v>43525</v>
      </c>
      <c r="AN4516" s="408">
        <f>IF($AA4516-data!$G$1=0,"　",IF(AK4516=0,"　",VLOOKUP($AK4516,data!$A$1:$H$264,8,FALSE)))</f>
        <v>0</v>
      </c>
      <c r="AO4516" s="35">
        <v>43532</v>
      </c>
      <c r="AP4516" s="134" t="s">
        <v>22685</v>
      </c>
      <c r="AQ4516" s="264" t="str">
        <f t="shared" si="378"/>
        <v/>
      </c>
    </row>
    <row r="4517" spans="1:44" ht="24.75" customHeight="1" x14ac:dyDescent="0.15">
      <c r="A4517" s="593">
        <v>4514</v>
      </c>
      <c r="B4517" s="23" t="s">
        <v>22682</v>
      </c>
      <c r="C4517" s="24" t="s">
        <v>22653</v>
      </c>
      <c r="D4517" s="23" t="s">
        <v>22654</v>
      </c>
      <c r="E4517" s="23" t="s">
        <v>22308</v>
      </c>
      <c r="F4517" s="24" t="s">
        <v>21087</v>
      </c>
      <c r="G4517" s="25" t="s">
        <v>22655</v>
      </c>
      <c r="H4517" s="23"/>
      <c r="I4517" s="23" t="s">
        <v>22657</v>
      </c>
      <c r="J4517" s="25" t="s">
        <v>22683</v>
      </c>
      <c r="K4517" s="58" t="s">
        <v>22658</v>
      </c>
      <c r="L4517" s="58"/>
      <c r="M4517" s="23" t="s">
        <v>22684</v>
      </c>
      <c r="N4517" s="23"/>
      <c r="O4517" s="25" t="s">
        <v>22660</v>
      </c>
      <c r="P4517" s="23"/>
      <c r="Q4517" s="25" t="s">
        <v>22661</v>
      </c>
      <c r="R4517" s="58" t="s">
        <v>22662</v>
      </c>
      <c r="S4517" s="23" t="s">
        <v>22663</v>
      </c>
      <c r="T4517" s="23"/>
      <c r="U4517" s="25" t="s">
        <v>22655</v>
      </c>
      <c r="V4517" s="23"/>
      <c r="W4517" s="25" t="s">
        <v>22664</v>
      </c>
      <c r="X4517" s="58" t="s">
        <v>22658</v>
      </c>
      <c r="Y4517" s="23" t="s">
        <v>22659</v>
      </c>
      <c r="Z4517" s="23"/>
      <c r="AA4517" s="33">
        <v>5</v>
      </c>
      <c r="AB4517" s="295" t="str">
        <f t="shared" si="384"/>
        <v>年間</v>
      </c>
      <c r="AC4517" s="268"/>
      <c r="AD4517" s="23">
        <v>1</v>
      </c>
      <c r="AE4517" s="134">
        <v>21180</v>
      </c>
      <c r="AF4517" s="26">
        <f t="shared" si="385"/>
        <v>21180</v>
      </c>
      <c r="AG4517" s="27">
        <v>43525</v>
      </c>
      <c r="AH4517" s="168">
        <v>43525</v>
      </c>
      <c r="AI4517" s="29" t="str">
        <f t="shared" si="379"/>
        <v>～</v>
      </c>
      <c r="AJ4517" s="178">
        <f t="shared" si="380"/>
        <v>45351</v>
      </c>
      <c r="AK4517" s="23" t="s">
        <v>22665</v>
      </c>
      <c r="AL4517" s="23" t="s">
        <v>22699</v>
      </c>
      <c r="AM4517" s="35">
        <v>43525</v>
      </c>
      <c r="AN4517" s="408">
        <f>IF($AA4517-data!$G$1=0,"　",IF(AK4517=0,"　",VLOOKUP($AK4517,data!$A$1:$H$264,8,FALSE)))</f>
        <v>0</v>
      </c>
      <c r="AO4517" s="35">
        <v>43532</v>
      </c>
      <c r="AP4517" s="134" t="s">
        <v>22685</v>
      </c>
      <c r="AQ4517" s="264" t="str">
        <f t="shared" si="378"/>
        <v/>
      </c>
    </row>
    <row r="4518" spans="1:44" ht="24.75" customHeight="1" x14ac:dyDescent="0.15">
      <c r="A4518" s="593">
        <v>4515</v>
      </c>
      <c r="B4518" s="23" t="s">
        <v>22682</v>
      </c>
      <c r="C4518" s="24" t="s">
        <v>22653</v>
      </c>
      <c r="D4518" s="23" t="s">
        <v>22654</v>
      </c>
      <c r="E4518" s="23" t="s">
        <v>22308</v>
      </c>
      <c r="F4518" s="24" t="s">
        <v>21087</v>
      </c>
      <c r="G4518" s="25" t="s">
        <v>22655</v>
      </c>
      <c r="H4518" s="23"/>
      <c r="I4518" s="23" t="s">
        <v>22657</v>
      </c>
      <c r="J4518" s="25" t="s">
        <v>22683</v>
      </c>
      <c r="K4518" s="58" t="s">
        <v>22658</v>
      </c>
      <c r="L4518" s="58"/>
      <c r="M4518" s="23" t="s">
        <v>22684</v>
      </c>
      <c r="N4518" s="23"/>
      <c r="O4518" s="25" t="s">
        <v>22660</v>
      </c>
      <c r="P4518" s="23"/>
      <c r="Q4518" s="25" t="s">
        <v>22661</v>
      </c>
      <c r="R4518" s="58" t="s">
        <v>22662</v>
      </c>
      <c r="S4518" s="23" t="s">
        <v>22663</v>
      </c>
      <c r="T4518" s="23"/>
      <c r="U4518" s="25" t="s">
        <v>22655</v>
      </c>
      <c r="V4518" s="23"/>
      <c r="W4518" s="25" t="s">
        <v>22664</v>
      </c>
      <c r="X4518" s="58" t="s">
        <v>22658</v>
      </c>
      <c r="Y4518" s="23" t="s">
        <v>22659</v>
      </c>
      <c r="Z4518" s="23"/>
      <c r="AA4518" s="33">
        <v>5</v>
      </c>
      <c r="AB4518" s="295" t="str">
        <f t="shared" si="384"/>
        <v>年間</v>
      </c>
      <c r="AC4518" s="268"/>
      <c r="AD4518" s="23">
        <v>1</v>
      </c>
      <c r="AE4518" s="134">
        <v>21180</v>
      </c>
      <c r="AF4518" s="26">
        <f t="shared" si="385"/>
        <v>21180</v>
      </c>
      <c r="AG4518" s="27">
        <v>43525</v>
      </c>
      <c r="AH4518" s="168">
        <v>43525</v>
      </c>
      <c r="AI4518" s="29" t="str">
        <f t="shared" si="379"/>
        <v>～</v>
      </c>
      <c r="AJ4518" s="178">
        <f t="shared" si="380"/>
        <v>45351</v>
      </c>
      <c r="AK4518" s="23" t="s">
        <v>22665</v>
      </c>
      <c r="AL4518" s="23" t="s">
        <v>22700</v>
      </c>
      <c r="AM4518" s="35">
        <v>43525</v>
      </c>
      <c r="AN4518" s="408">
        <f>IF($AA4518-data!$G$1=0,"　",IF(AK4518=0,"　",VLOOKUP($AK4518,data!$A$1:$H$264,8,FALSE)))</f>
        <v>0</v>
      </c>
      <c r="AO4518" s="35">
        <v>43532</v>
      </c>
      <c r="AP4518" s="134" t="s">
        <v>22685</v>
      </c>
      <c r="AQ4518" s="264" t="str">
        <f t="shared" si="378"/>
        <v/>
      </c>
    </row>
    <row r="4519" spans="1:44" ht="24.75" customHeight="1" x14ac:dyDescent="0.15">
      <c r="A4519" s="593">
        <v>4516</v>
      </c>
      <c r="B4519" s="23" t="s">
        <v>22682</v>
      </c>
      <c r="C4519" s="24" t="s">
        <v>22653</v>
      </c>
      <c r="D4519" s="23" t="s">
        <v>22654</v>
      </c>
      <c r="E4519" s="23" t="s">
        <v>22308</v>
      </c>
      <c r="F4519" s="24" t="s">
        <v>21087</v>
      </c>
      <c r="G4519" s="25" t="s">
        <v>22655</v>
      </c>
      <c r="H4519" s="23"/>
      <c r="I4519" s="23" t="s">
        <v>22657</v>
      </c>
      <c r="J4519" s="25" t="s">
        <v>22683</v>
      </c>
      <c r="K4519" s="58" t="s">
        <v>22658</v>
      </c>
      <c r="L4519" s="58"/>
      <c r="M4519" s="23" t="s">
        <v>22684</v>
      </c>
      <c r="N4519" s="23"/>
      <c r="O4519" s="25" t="s">
        <v>22660</v>
      </c>
      <c r="P4519" s="23"/>
      <c r="Q4519" s="25" t="s">
        <v>22661</v>
      </c>
      <c r="R4519" s="58" t="s">
        <v>22662</v>
      </c>
      <c r="S4519" s="23" t="s">
        <v>22663</v>
      </c>
      <c r="T4519" s="23"/>
      <c r="U4519" s="25" t="s">
        <v>22655</v>
      </c>
      <c r="V4519" s="23"/>
      <c r="W4519" s="25" t="s">
        <v>22664</v>
      </c>
      <c r="X4519" s="58" t="s">
        <v>22658</v>
      </c>
      <c r="Y4519" s="23" t="s">
        <v>22659</v>
      </c>
      <c r="Z4519" s="23"/>
      <c r="AA4519" s="33">
        <v>5</v>
      </c>
      <c r="AB4519" s="295" t="str">
        <f t="shared" si="384"/>
        <v>年間</v>
      </c>
      <c r="AC4519" s="268"/>
      <c r="AD4519" s="23">
        <v>1</v>
      </c>
      <c r="AE4519" s="134">
        <v>21180</v>
      </c>
      <c r="AF4519" s="26">
        <f t="shared" si="385"/>
        <v>21180</v>
      </c>
      <c r="AG4519" s="27">
        <v>43525</v>
      </c>
      <c r="AH4519" s="168">
        <v>43525</v>
      </c>
      <c r="AI4519" s="29" t="str">
        <f t="shared" si="379"/>
        <v>～</v>
      </c>
      <c r="AJ4519" s="178">
        <f t="shared" si="380"/>
        <v>45351</v>
      </c>
      <c r="AK4519" s="23" t="s">
        <v>22665</v>
      </c>
      <c r="AL4519" s="23" t="s">
        <v>22701</v>
      </c>
      <c r="AM4519" s="35">
        <v>43525</v>
      </c>
      <c r="AN4519" s="408">
        <f>IF($AA4519-data!$G$1=0,"　",IF(AK4519=0,"　",VLOOKUP($AK4519,data!$A$1:$H$264,8,FALSE)))</f>
        <v>0</v>
      </c>
      <c r="AO4519" s="35">
        <v>43532</v>
      </c>
      <c r="AP4519" s="134" t="s">
        <v>22685</v>
      </c>
      <c r="AQ4519" s="264" t="str">
        <f t="shared" si="378"/>
        <v/>
      </c>
    </row>
    <row r="4520" spans="1:44" ht="24.75" customHeight="1" x14ac:dyDescent="0.15">
      <c r="A4520" s="593">
        <v>4517</v>
      </c>
      <c r="B4520" s="23" t="s">
        <v>22682</v>
      </c>
      <c r="C4520" s="24" t="s">
        <v>22653</v>
      </c>
      <c r="D4520" s="23" t="s">
        <v>22654</v>
      </c>
      <c r="E4520" s="23" t="s">
        <v>22308</v>
      </c>
      <c r="F4520" s="24" t="s">
        <v>21087</v>
      </c>
      <c r="G4520" s="25" t="s">
        <v>22655</v>
      </c>
      <c r="H4520" s="23"/>
      <c r="I4520" s="23" t="s">
        <v>22657</v>
      </c>
      <c r="J4520" s="25" t="s">
        <v>22683</v>
      </c>
      <c r="K4520" s="58" t="s">
        <v>22658</v>
      </c>
      <c r="L4520" s="58"/>
      <c r="M4520" s="23" t="s">
        <v>22684</v>
      </c>
      <c r="N4520" s="23"/>
      <c r="O4520" s="25" t="s">
        <v>22660</v>
      </c>
      <c r="P4520" s="23"/>
      <c r="Q4520" s="25" t="s">
        <v>22661</v>
      </c>
      <c r="R4520" s="58" t="s">
        <v>22662</v>
      </c>
      <c r="S4520" s="23" t="s">
        <v>22663</v>
      </c>
      <c r="T4520" s="23"/>
      <c r="U4520" s="25" t="s">
        <v>22655</v>
      </c>
      <c r="V4520" s="23"/>
      <c r="W4520" s="25" t="s">
        <v>22664</v>
      </c>
      <c r="X4520" s="58" t="s">
        <v>22658</v>
      </c>
      <c r="Y4520" s="23" t="s">
        <v>22659</v>
      </c>
      <c r="Z4520" s="23"/>
      <c r="AA4520" s="33">
        <v>5</v>
      </c>
      <c r="AB4520" s="295" t="str">
        <f t="shared" si="384"/>
        <v>年間</v>
      </c>
      <c r="AC4520" s="268"/>
      <c r="AD4520" s="23">
        <v>1</v>
      </c>
      <c r="AE4520" s="134">
        <v>21180</v>
      </c>
      <c r="AF4520" s="26">
        <f t="shared" si="385"/>
        <v>21180</v>
      </c>
      <c r="AG4520" s="27">
        <v>43525</v>
      </c>
      <c r="AH4520" s="168">
        <v>43525</v>
      </c>
      <c r="AI4520" s="29" t="str">
        <f t="shared" si="379"/>
        <v>～</v>
      </c>
      <c r="AJ4520" s="178">
        <f t="shared" si="380"/>
        <v>45351</v>
      </c>
      <c r="AK4520" s="23" t="s">
        <v>22665</v>
      </c>
      <c r="AL4520" s="23" t="s">
        <v>22702</v>
      </c>
      <c r="AM4520" s="35">
        <v>43525</v>
      </c>
      <c r="AN4520" s="408">
        <f>IF($AA4520-data!$G$1=0,"　",IF(AK4520=0,"　",VLOOKUP($AK4520,data!$A$1:$H$264,8,FALSE)))</f>
        <v>0</v>
      </c>
      <c r="AO4520" s="35">
        <v>43532</v>
      </c>
      <c r="AP4520" s="134" t="s">
        <v>22685</v>
      </c>
      <c r="AQ4520" s="264" t="str">
        <f t="shared" si="378"/>
        <v/>
      </c>
    </row>
    <row r="4521" spans="1:44" ht="24.75" customHeight="1" x14ac:dyDescent="0.15">
      <c r="A4521" s="593">
        <v>4518</v>
      </c>
      <c r="B4521" s="23" t="s">
        <v>22682</v>
      </c>
      <c r="C4521" s="24" t="s">
        <v>22653</v>
      </c>
      <c r="D4521" s="23" t="s">
        <v>22654</v>
      </c>
      <c r="E4521" s="23" t="s">
        <v>22308</v>
      </c>
      <c r="F4521" s="24" t="s">
        <v>21087</v>
      </c>
      <c r="G4521" s="25" t="s">
        <v>22655</v>
      </c>
      <c r="H4521" s="23"/>
      <c r="I4521" s="23" t="s">
        <v>22657</v>
      </c>
      <c r="J4521" s="25" t="s">
        <v>22683</v>
      </c>
      <c r="K4521" s="58" t="s">
        <v>22658</v>
      </c>
      <c r="L4521" s="58"/>
      <c r="M4521" s="23" t="s">
        <v>22684</v>
      </c>
      <c r="N4521" s="23"/>
      <c r="O4521" s="25" t="s">
        <v>22660</v>
      </c>
      <c r="P4521" s="23"/>
      <c r="Q4521" s="25" t="s">
        <v>22661</v>
      </c>
      <c r="R4521" s="58" t="s">
        <v>22662</v>
      </c>
      <c r="S4521" s="23" t="s">
        <v>22663</v>
      </c>
      <c r="T4521" s="23"/>
      <c r="U4521" s="25" t="s">
        <v>22655</v>
      </c>
      <c r="V4521" s="23"/>
      <c r="W4521" s="25" t="s">
        <v>22664</v>
      </c>
      <c r="X4521" s="58" t="s">
        <v>22658</v>
      </c>
      <c r="Y4521" s="23" t="s">
        <v>22659</v>
      </c>
      <c r="Z4521" s="23"/>
      <c r="AA4521" s="33">
        <v>5</v>
      </c>
      <c r="AB4521" s="295" t="str">
        <f t="shared" si="384"/>
        <v>年間</v>
      </c>
      <c r="AC4521" s="268"/>
      <c r="AD4521" s="23">
        <v>1</v>
      </c>
      <c r="AE4521" s="134">
        <v>21180</v>
      </c>
      <c r="AF4521" s="26">
        <f t="shared" si="385"/>
        <v>21180</v>
      </c>
      <c r="AG4521" s="27">
        <v>43525</v>
      </c>
      <c r="AH4521" s="168">
        <v>43525</v>
      </c>
      <c r="AI4521" s="29" t="str">
        <f t="shared" si="379"/>
        <v>～</v>
      </c>
      <c r="AJ4521" s="178">
        <f t="shared" si="380"/>
        <v>45351</v>
      </c>
      <c r="AK4521" s="23" t="s">
        <v>22665</v>
      </c>
      <c r="AL4521" s="23" t="s">
        <v>22703</v>
      </c>
      <c r="AM4521" s="35">
        <v>43525</v>
      </c>
      <c r="AN4521" s="408">
        <f>IF($AA4521-data!$G$1=0,"　",IF(AK4521=0,"　",VLOOKUP($AK4521,data!$A$1:$H$264,8,FALSE)))</f>
        <v>0</v>
      </c>
      <c r="AO4521" s="35">
        <v>43532</v>
      </c>
      <c r="AP4521" s="134" t="s">
        <v>22685</v>
      </c>
      <c r="AQ4521" s="264" t="str">
        <f t="shared" si="378"/>
        <v/>
      </c>
    </row>
    <row r="4522" spans="1:44" ht="24.75" customHeight="1" x14ac:dyDescent="0.15">
      <c r="A4522" s="593">
        <v>4519</v>
      </c>
      <c r="B4522" s="23" t="s">
        <v>22682</v>
      </c>
      <c r="C4522" s="24" t="s">
        <v>22653</v>
      </c>
      <c r="D4522" s="23" t="s">
        <v>22654</v>
      </c>
      <c r="E4522" s="23" t="s">
        <v>22308</v>
      </c>
      <c r="F4522" s="24" t="s">
        <v>21087</v>
      </c>
      <c r="G4522" s="25" t="s">
        <v>22655</v>
      </c>
      <c r="H4522" s="23"/>
      <c r="I4522" s="23" t="s">
        <v>22657</v>
      </c>
      <c r="J4522" s="25" t="s">
        <v>22683</v>
      </c>
      <c r="K4522" s="58" t="s">
        <v>22658</v>
      </c>
      <c r="L4522" s="58"/>
      <c r="M4522" s="23" t="s">
        <v>22684</v>
      </c>
      <c r="N4522" s="23"/>
      <c r="O4522" s="25" t="s">
        <v>22660</v>
      </c>
      <c r="P4522" s="23"/>
      <c r="Q4522" s="25" t="s">
        <v>22661</v>
      </c>
      <c r="R4522" s="58" t="s">
        <v>22662</v>
      </c>
      <c r="S4522" s="23" t="s">
        <v>22663</v>
      </c>
      <c r="T4522" s="23"/>
      <c r="U4522" s="25" t="s">
        <v>22655</v>
      </c>
      <c r="V4522" s="23"/>
      <c r="W4522" s="25" t="s">
        <v>22664</v>
      </c>
      <c r="X4522" s="58" t="s">
        <v>22658</v>
      </c>
      <c r="Y4522" s="23" t="s">
        <v>22659</v>
      </c>
      <c r="Z4522" s="23"/>
      <c r="AA4522" s="33">
        <v>5</v>
      </c>
      <c r="AB4522" s="295" t="str">
        <f t="shared" si="384"/>
        <v>年間</v>
      </c>
      <c r="AC4522" s="268"/>
      <c r="AD4522" s="23">
        <v>1</v>
      </c>
      <c r="AE4522" s="134">
        <v>21180</v>
      </c>
      <c r="AF4522" s="26">
        <f t="shared" si="385"/>
        <v>21180</v>
      </c>
      <c r="AG4522" s="27">
        <v>43525</v>
      </c>
      <c r="AH4522" s="168">
        <v>43525</v>
      </c>
      <c r="AI4522" s="29" t="str">
        <f t="shared" si="379"/>
        <v>～</v>
      </c>
      <c r="AJ4522" s="178">
        <f t="shared" si="380"/>
        <v>45351</v>
      </c>
      <c r="AK4522" s="23" t="s">
        <v>22665</v>
      </c>
      <c r="AL4522" s="23" t="s">
        <v>22704</v>
      </c>
      <c r="AM4522" s="35">
        <v>43525</v>
      </c>
      <c r="AN4522" s="408">
        <f>IF($AA4522-data!$G$1=0,"　",IF(AK4522=0,"　",VLOOKUP($AK4522,data!$A$1:$H$264,8,FALSE)))</f>
        <v>0</v>
      </c>
      <c r="AO4522" s="35">
        <v>43532</v>
      </c>
      <c r="AP4522" s="134" t="s">
        <v>22685</v>
      </c>
      <c r="AQ4522" s="264" t="str">
        <f t="shared" si="378"/>
        <v/>
      </c>
    </row>
    <row r="4523" spans="1:44" ht="24.75" customHeight="1" x14ac:dyDescent="0.15">
      <c r="A4523" s="593">
        <v>4520</v>
      </c>
      <c r="B4523" s="23" t="s">
        <v>22682</v>
      </c>
      <c r="C4523" s="24" t="s">
        <v>22653</v>
      </c>
      <c r="D4523" s="23" t="s">
        <v>22654</v>
      </c>
      <c r="E4523" s="23" t="s">
        <v>22308</v>
      </c>
      <c r="F4523" s="24" t="s">
        <v>21087</v>
      </c>
      <c r="G4523" s="25" t="s">
        <v>22707</v>
      </c>
      <c r="H4523" s="23"/>
      <c r="I4523" s="23" t="s">
        <v>22657</v>
      </c>
      <c r="J4523" s="25" t="s">
        <v>22683</v>
      </c>
      <c r="K4523" s="58" t="s">
        <v>22658</v>
      </c>
      <c r="L4523" s="58"/>
      <c r="M4523" s="23" t="s">
        <v>22684</v>
      </c>
      <c r="N4523" s="23"/>
      <c r="O4523" s="25" t="s">
        <v>22660</v>
      </c>
      <c r="P4523" s="23"/>
      <c r="Q4523" s="25" t="s">
        <v>22661</v>
      </c>
      <c r="R4523" s="58" t="s">
        <v>22662</v>
      </c>
      <c r="S4523" s="23" t="s">
        <v>22663</v>
      </c>
      <c r="T4523" s="23"/>
      <c r="U4523" s="25" t="s">
        <v>22655</v>
      </c>
      <c r="V4523" s="23"/>
      <c r="W4523" s="25" t="s">
        <v>22664</v>
      </c>
      <c r="X4523" s="58" t="s">
        <v>22658</v>
      </c>
      <c r="Y4523" s="23" t="s">
        <v>22659</v>
      </c>
      <c r="Z4523" s="23"/>
      <c r="AA4523" s="33">
        <v>5</v>
      </c>
      <c r="AB4523" s="295" t="str">
        <f t="shared" si="384"/>
        <v>年間</v>
      </c>
      <c r="AC4523" s="268"/>
      <c r="AD4523" s="23">
        <v>1</v>
      </c>
      <c r="AE4523" s="134">
        <v>21180</v>
      </c>
      <c r="AF4523" s="26">
        <f t="shared" si="385"/>
        <v>21180</v>
      </c>
      <c r="AG4523" s="27">
        <v>43525</v>
      </c>
      <c r="AH4523" s="168">
        <v>43525</v>
      </c>
      <c r="AI4523" s="29" t="str">
        <f t="shared" si="379"/>
        <v>～</v>
      </c>
      <c r="AJ4523" s="178">
        <f t="shared" si="380"/>
        <v>45351</v>
      </c>
      <c r="AK4523" s="23" t="s">
        <v>22665</v>
      </c>
      <c r="AL4523" s="23" t="s">
        <v>22705</v>
      </c>
      <c r="AM4523" s="35">
        <v>43525</v>
      </c>
      <c r="AN4523" s="408">
        <f>IF($AA4523-data!$G$1=0,"　",IF(AK4523=0,"　",VLOOKUP($AK4523,data!$A$1:$H$264,8,FALSE)))</f>
        <v>0</v>
      </c>
      <c r="AO4523" s="35">
        <v>43532</v>
      </c>
      <c r="AP4523" s="134" t="s">
        <v>22685</v>
      </c>
      <c r="AQ4523" s="264" t="str">
        <f t="shared" si="378"/>
        <v/>
      </c>
    </row>
    <row r="4524" spans="1:44" ht="24.75" customHeight="1" x14ac:dyDescent="0.15">
      <c r="A4524" s="593">
        <v>4521</v>
      </c>
      <c r="B4524" s="23" t="s">
        <v>22731</v>
      </c>
      <c r="C4524" s="24" t="s">
        <v>2344</v>
      </c>
      <c r="D4524" s="23"/>
      <c r="E4524" s="23"/>
      <c r="F4524" s="24"/>
      <c r="G4524" s="25"/>
      <c r="H4524" s="23"/>
      <c r="I4524" s="23"/>
      <c r="J4524" s="25"/>
      <c r="K4524" s="58"/>
      <c r="L4524" s="58"/>
      <c r="M4524" s="23"/>
      <c r="N4524" s="23"/>
      <c r="O4524" s="25"/>
      <c r="P4524" s="23"/>
      <c r="Q4524" s="25"/>
      <c r="R4524" s="58"/>
      <c r="S4524" s="23"/>
      <c r="T4524" s="23"/>
      <c r="U4524" s="25"/>
      <c r="V4524" s="23"/>
      <c r="W4524" s="25"/>
      <c r="X4524" s="58"/>
      <c r="Y4524" s="23"/>
      <c r="Z4524" s="23"/>
      <c r="AA4524" s="33"/>
      <c r="AB4524" s="295" t="str">
        <f t="shared" ref="AB4524:AB4566" si="386">IF(ISBLANK($AA4524),"","年間")</f>
        <v/>
      </c>
      <c r="AC4524" s="268"/>
      <c r="AD4524" s="23"/>
      <c r="AE4524" s="134"/>
      <c r="AF4524" s="26" t="str">
        <f t="shared" si="381"/>
        <v/>
      </c>
      <c r="AG4524" s="27"/>
      <c r="AH4524" s="168"/>
      <c r="AI4524" s="29" t="str">
        <f t="shared" si="382"/>
        <v/>
      </c>
      <c r="AJ4524" s="178" t="str">
        <f t="shared" si="383"/>
        <v/>
      </c>
      <c r="AK4524" s="23"/>
      <c r="AL4524" s="23"/>
      <c r="AM4524" s="35"/>
      <c r="AN4524" s="408" t="str">
        <f>IF($AA4524-data!$G$1=0,"　",IF(AK4524=0,"　",VLOOKUP($AK4524,data!$A$1:$H$264,8,FALSE)))</f>
        <v>　</v>
      </c>
      <c r="AO4524" s="35"/>
      <c r="AP4524" s="134"/>
      <c r="AQ4524" s="264" t="str">
        <f t="shared" si="378"/>
        <v/>
      </c>
    </row>
    <row r="4525" spans="1:44" ht="24.75" customHeight="1" x14ac:dyDescent="0.15">
      <c r="A4525" s="593">
        <v>4522</v>
      </c>
      <c r="B4525" s="23" t="s">
        <v>22753</v>
      </c>
      <c r="C4525" s="24" t="s">
        <v>2344</v>
      </c>
      <c r="D4525" s="23"/>
      <c r="E4525" s="23"/>
      <c r="F4525" s="24"/>
      <c r="G4525" s="25"/>
      <c r="H4525" s="23"/>
      <c r="I4525" s="23"/>
      <c r="J4525" s="25"/>
      <c r="K4525" s="58"/>
      <c r="L4525" s="58"/>
      <c r="M4525" s="23"/>
      <c r="N4525" s="23"/>
      <c r="O4525" s="25"/>
      <c r="P4525" s="23"/>
      <c r="Q4525" s="25"/>
      <c r="R4525" s="58"/>
      <c r="S4525" s="23"/>
      <c r="T4525" s="23"/>
      <c r="U4525" s="25"/>
      <c r="V4525" s="23"/>
      <c r="W4525" s="25"/>
      <c r="X4525" s="58"/>
      <c r="Y4525" s="23"/>
      <c r="Z4525" s="23"/>
      <c r="AA4525" s="33"/>
      <c r="AB4525" s="295" t="str">
        <f t="shared" si="386"/>
        <v/>
      </c>
      <c r="AC4525" s="268"/>
      <c r="AD4525" s="23"/>
      <c r="AE4525" s="134"/>
      <c r="AF4525" s="26" t="str">
        <f t="shared" si="381"/>
        <v/>
      </c>
      <c r="AG4525" s="27"/>
      <c r="AH4525" s="168"/>
      <c r="AI4525" s="29" t="str">
        <f t="shared" si="382"/>
        <v/>
      </c>
      <c r="AJ4525" s="178" t="str">
        <f t="shared" si="383"/>
        <v/>
      </c>
      <c r="AK4525" s="23"/>
      <c r="AL4525" s="23"/>
      <c r="AM4525" s="35"/>
      <c r="AN4525" s="408" t="str">
        <f>IF($AA4525-data!$G$1=0,"　",IF(AK4525=0,"　",VLOOKUP($AK4525,data!$A$1:$H$264,8,FALSE)))</f>
        <v>　</v>
      </c>
      <c r="AO4525" s="35"/>
      <c r="AP4525" s="134"/>
      <c r="AQ4525" s="264" t="str">
        <f t="shared" si="378"/>
        <v/>
      </c>
    </row>
    <row r="4526" spans="1:44" ht="24.75" customHeight="1" x14ac:dyDescent="0.15">
      <c r="A4526" s="593">
        <v>4523</v>
      </c>
      <c r="B4526" s="23" t="s">
        <v>22777</v>
      </c>
      <c r="C4526" s="24" t="s">
        <v>22778</v>
      </c>
      <c r="D4526" s="23" t="s">
        <v>22779</v>
      </c>
      <c r="E4526" s="23" t="s">
        <v>22308</v>
      </c>
      <c r="F4526" s="24" t="s">
        <v>21087</v>
      </c>
      <c r="G4526" s="25" t="s">
        <v>27038</v>
      </c>
      <c r="H4526" s="23" t="s">
        <v>22780</v>
      </c>
      <c r="I4526" s="23" t="s">
        <v>22782</v>
      </c>
      <c r="J4526" s="25" t="s">
        <v>22781</v>
      </c>
      <c r="K4526" s="58" t="s">
        <v>22783</v>
      </c>
      <c r="L4526" s="58"/>
      <c r="M4526" s="23" t="s">
        <v>22784</v>
      </c>
      <c r="N4526" s="23" t="s">
        <v>22785</v>
      </c>
      <c r="O4526" s="25" t="s">
        <v>22786</v>
      </c>
      <c r="P4526" s="23" t="s">
        <v>22787</v>
      </c>
      <c r="Q4526" s="25" t="s">
        <v>22788</v>
      </c>
      <c r="R4526" s="58" t="s">
        <v>22789</v>
      </c>
      <c r="S4526" s="23" t="s">
        <v>22790</v>
      </c>
      <c r="T4526" s="23" t="s">
        <v>22791</v>
      </c>
      <c r="U4526" s="25" t="s">
        <v>22792</v>
      </c>
      <c r="V4526" s="23" t="s">
        <v>22793</v>
      </c>
      <c r="W4526" s="25" t="s">
        <v>22794</v>
      </c>
      <c r="X4526" s="58" t="s">
        <v>22795</v>
      </c>
      <c r="Y4526" s="23" t="s">
        <v>22796</v>
      </c>
      <c r="Z4526" s="23"/>
      <c r="AA4526" s="33">
        <v>5</v>
      </c>
      <c r="AB4526" s="295" t="str">
        <f t="shared" si="386"/>
        <v>年間</v>
      </c>
      <c r="AC4526" s="268"/>
      <c r="AD4526" s="23">
        <v>1</v>
      </c>
      <c r="AE4526" s="134">
        <v>23100</v>
      </c>
      <c r="AF4526" s="26">
        <f t="shared" si="381"/>
        <v>23100</v>
      </c>
      <c r="AG4526" s="27">
        <v>43525</v>
      </c>
      <c r="AH4526" s="168">
        <v>43556</v>
      </c>
      <c r="AI4526" s="29" t="str">
        <f t="shared" si="382"/>
        <v>～</v>
      </c>
      <c r="AJ4526" s="178">
        <f t="shared" si="383"/>
        <v>45382</v>
      </c>
      <c r="AK4526" s="23" t="s">
        <v>22797</v>
      </c>
      <c r="AL4526" s="23" t="s">
        <v>22800</v>
      </c>
      <c r="AM4526" s="35">
        <v>43556</v>
      </c>
      <c r="AN4526" s="408">
        <f>IF($AA4526-data!$G$1=0,"　",IF(AK4526=0,"　",VLOOKUP($AK4526,data!$A$1:$H$264,8,FALSE)))</f>
        <v>0</v>
      </c>
      <c r="AO4526" s="35">
        <v>43543</v>
      </c>
      <c r="AP4526" s="134" t="s">
        <v>22798</v>
      </c>
      <c r="AQ4526" s="264" t="str">
        <f t="shared" si="378"/>
        <v/>
      </c>
      <c r="AR4526" s="6" t="s">
        <v>27039</v>
      </c>
    </row>
    <row r="4527" spans="1:44" ht="24.75" customHeight="1" x14ac:dyDescent="0.15">
      <c r="A4527" s="593">
        <v>4524</v>
      </c>
      <c r="B4527" s="23" t="s">
        <v>22777</v>
      </c>
      <c r="C4527" s="24" t="s">
        <v>22778</v>
      </c>
      <c r="D4527" s="23" t="s">
        <v>22779</v>
      </c>
      <c r="E4527" s="23" t="s">
        <v>22308</v>
      </c>
      <c r="F4527" s="24" t="s">
        <v>21087</v>
      </c>
      <c r="G4527" s="25" t="s">
        <v>27038</v>
      </c>
      <c r="H4527" s="23" t="s">
        <v>22780</v>
      </c>
      <c r="I4527" s="23" t="s">
        <v>22782</v>
      </c>
      <c r="J4527" s="25" t="s">
        <v>22781</v>
      </c>
      <c r="K4527" s="58" t="s">
        <v>22783</v>
      </c>
      <c r="L4527" s="58"/>
      <c r="M4527" s="23" t="s">
        <v>22784</v>
      </c>
      <c r="N4527" s="23" t="s">
        <v>22785</v>
      </c>
      <c r="O4527" s="25" t="s">
        <v>22786</v>
      </c>
      <c r="P4527" s="23" t="s">
        <v>22787</v>
      </c>
      <c r="Q4527" s="25" t="s">
        <v>22788</v>
      </c>
      <c r="R4527" s="58" t="s">
        <v>22789</v>
      </c>
      <c r="S4527" s="23" t="s">
        <v>22790</v>
      </c>
      <c r="T4527" s="23" t="s">
        <v>22791</v>
      </c>
      <c r="U4527" s="25" t="s">
        <v>22792</v>
      </c>
      <c r="V4527" s="23" t="s">
        <v>22793</v>
      </c>
      <c r="W4527" s="25" t="s">
        <v>22794</v>
      </c>
      <c r="X4527" s="58" t="s">
        <v>22795</v>
      </c>
      <c r="Y4527" s="23" t="s">
        <v>22796</v>
      </c>
      <c r="Z4527" s="23"/>
      <c r="AA4527" s="33">
        <v>5</v>
      </c>
      <c r="AB4527" s="295" t="str">
        <f t="shared" si="386"/>
        <v>年間</v>
      </c>
      <c r="AC4527" s="268"/>
      <c r="AD4527" s="23">
        <v>1</v>
      </c>
      <c r="AE4527" s="134">
        <v>23100</v>
      </c>
      <c r="AF4527" s="26">
        <f t="shared" si="381"/>
        <v>23100</v>
      </c>
      <c r="AG4527" s="27">
        <v>43525</v>
      </c>
      <c r="AH4527" s="168">
        <v>43556</v>
      </c>
      <c r="AI4527" s="29" t="str">
        <f t="shared" si="382"/>
        <v>～</v>
      </c>
      <c r="AJ4527" s="178">
        <f t="shared" si="383"/>
        <v>45382</v>
      </c>
      <c r="AK4527" s="23" t="s">
        <v>22797</v>
      </c>
      <c r="AL4527" s="23" t="s">
        <v>22801</v>
      </c>
      <c r="AM4527" s="35">
        <v>43556</v>
      </c>
      <c r="AN4527" s="408">
        <f>IF($AA4527-data!$G$1=0,"　",IF(AK4527=0,"　",VLOOKUP($AK4527,data!$A$1:$H$264,8,FALSE)))</f>
        <v>0</v>
      </c>
      <c r="AO4527" s="35">
        <v>43543</v>
      </c>
      <c r="AP4527" s="134" t="s">
        <v>22798</v>
      </c>
      <c r="AQ4527" s="264" t="str">
        <f t="shared" si="378"/>
        <v/>
      </c>
      <c r="AR4527" s="6" t="s">
        <v>27039</v>
      </c>
    </row>
    <row r="4528" spans="1:44" ht="24.75" customHeight="1" x14ac:dyDescent="0.15">
      <c r="A4528" s="593">
        <v>4525</v>
      </c>
      <c r="B4528" s="23" t="s">
        <v>22777</v>
      </c>
      <c r="C4528" s="24" t="s">
        <v>22778</v>
      </c>
      <c r="D4528" s="23" t="s">
        <v>22779</v>
      </c>
      <c r="E4528" s="23" t="s">
        <v>22308</v>
      </c>
      <c r="F4528" s="24" t="s">
        <v>21087</v>
      </c>
      <c r="G4528" s="25" t="s">
        <v>27038</v>
      </c>
      <c r="H4528" s="23" t="s">
        <v>22780</v>
      </c>
      <c r="I4528" s="23" t="s">
        <v>22782</v>
      </c>
      <c r="J4528" s="25" t="s">
        <v>22781</v>
      </c>
      <c r="K4528" s="58" t="s">
        <v>22783</v>
      </c>
      <c r="L4528" s="58"/>
      <c r="M4528" s="23" t="s">
        <v>22784</v>
      </c>
      <c r="N4528" s="23" t="s">
        <v>22785</v>
      </c>
      <c r="O4528" s="25" t="s">
        <v>22786</v>
      </c>
      <c r="P4528" s="23" t="s">
        <v>22787</v>
      </c>
      <c r="Q4528" s="25" t="s">
        <v>22788</v>
      </c>
      <c r="R4528" s="58" t="s">
        <v>22789</v>
      </c>
      <c r="S4528" s="23" t="s">
        <v>22790</v>
      </c>
      <c r="T4528" s="23" t="s">
        <v>22791</v>
      </c>
      <c r="U4528" s="25" t="s">
        <v>22792</v>
      </c>
      <c r="V4528" s="23" t="s">
        <v>22793</v>
      </c>
      <c r="W4528" s="25" t="s">
        <v>22794</v>
      </c>
      <c r="X4528" s="58" t="s">
        <v>22795</v>
      </c>
      <c r="Y4528" s="23" t="s">
        <v>22796</v>
      </c>
      <c r="Z4528" s="23"/>
      <c r="AA4528" s="33">
        <v>5</v>
      </c>
      <c r="AB4528" s="295" t="str">
        <f t="shared" si="386"/>
        <v>年間</v>
      </c>
      <c r="AC4528" s="268"/>
      <c r="AD4528" s="23">
        <v>1</v>
      </c>
      <c r="AE4528" s="134">
        <v>23100</v>
      </c>
      <c r="AF4528" s="26">
        <f t="shared" si="381"/>
        <v>23100</v>
      </c>
      <c r="AG4528" s="27">
        <v>43525</v>
      </c>
      <c r="AH4528" s="168">
        <v>43556</v>
      </c>
      <c r="AI4528" s="29" t="str">
        <f t="shared" si="382"/>
        <v>～</v>
      </c>
      <c r="AJ4528" s="178">
        <f t="shared" si="383"/>
        <v>45382</v>
      </c>
      <c r="AK4528" s="23" t="s">
        <v>22797</v>
      </c>
      <c r="AL4528" s="23" t="s">
        <v>22802</v>
      </c>
      <c r="AM4528" s="35">
        <v>43556</v>
      </c>
      <c r="AN4528" s="408">
        <f>IF($AA4528-data!$G$1=0,"　",IF(AK4528=0,"　",VLOOKUP($AK4528,data!$A$1:$H$264,8,FALSE)))</f>
        <v>0</v>
      </c>
      <c r="AO4528" s="35">
        <v>43543</v>
      </c>
      <c r="AP4528" s="134" t="s">
        <v>22798</v>
      </c>
      <c r="AQ4528" s="264" t="str">
        <f t="shared" si="378"/>
        <v/>
      </c>
      <c r="AR4528" s="6" t="s">
        <v>27039</v>
      </c>
    </row>
    <row r="4529" spans="1:44" ht="24.75" customHeight="1" x14ac:dyDescent="0.15">
      <c r="A4529" s="593">
        <v>4526</v>
      </c>
      <c r="B4529" s="23" t="s">
        <v>22799</v>
      </c>
      <c r="C4529" s="24" t="s">
        <v>22778</v>
      </c>
      <c r="D4529" s="23" t="s">
        <v>22779</v>
      </c>
      <c r="E4529" s="23" t="s">
        <v>22308</v>
      </c>
      <c r="F4529" s="24" t="s">
        <v>21087</v>
      </c>
      <c r="G4529" s="25" t="s">
        <v>27038</v>
      </c>
      <c r="H4529" s="23" t="s">
        <v>22780</v>
      </c>
      <c r="I4529" s="23" t="s">
        <v>22782</v>
      </c>
      <c r="J4529" s="25" t="s">
        <v>22781</v>
      </c>
      <c r="K4529" s="58" t="s">
        <v>22783</v>
      </c>
      <c r="L4529" s="58"/>
      <c r="M4529" s="23" t="s">
        <v>22784</v>
      </c>
      <c r="N4529" s="23" t="s">
        <v>22785</v>
      </c>
      <c r="O4529" s="25" t="s">
        <v>22804</v>
      </c>
      <c r="P4529" s="23" t="s">
        <v>22787</v>
      </c>
      <c r="Q4529" s="25" t="s">
        <v>22788</v>
      </c>
      <c r="R4529" s="58" t="s">
        <v>22789</v>
      </c>
      <c r="S4529" s="23" t="s">
        <v>22790</v>
      </c>
      <c r="T4529" s="23" t="s">
        <v>22791</v>
      </c>
      <c r="U4529" s="25" t="s">
        <v>22792</v>
      </c>
      <c r="V4529" s="23" t="s">
        <v>22793</v>
      </c>
      <c r="W4529" s="25" t="s">
        <v>22794</v>
      </c>
      <c r="X4529" s="58" t="s">
        <v>22795</v>
      </c>
      <c r="Y4529" s="23" t="s">
        <v>22796</v>
      </c>
      <c r="Z4529" s="23"/>
      <c r="AA4529" s="33">
        <v>5</v>
      </c>
      <c r="AB4529" s="295" t="str">
        <f t="shared" si="386"/>
        <v>年間</v>
      </c>
      <c r="AC4529" s="268"/>
      <c r="AD4529" s="23">
        <v>1</v>
      </c>
      <c r="AE4529" s="134">
        <v>238200</v>
      </c>
      <c r="AF4529" s="26">
        <f t="shared" si="381"/>
        <v>238200</v>
      </c>
      <c r="AG4529" s="27">
        <v>43525</v>
      </c>
      <c r="AH4529" s="168">
        <v>43556</v>
      </c>
      <c r="AI4529" s="29" t="str">
        <f t="shared" si="382"/>
        <v>～</v>
      </c>
      <c r="AJ4529" s="178">
        <f t="shared" si="383"/>
        <v>45382</v>
      </c>
      <c r="AK4529" s="23" t="s">
        <v>22805</v>
      </c>
      <c r="AL4529" s="23" t="s">
        <v>22803</v>
      </c>
      <c r="AM4529" s="35">
        <v>43556</v>
      </c>
      <c r="AN4529" s="408" t="str">
        <f>IF($AA4529-data!$G$1=0,"　",IF(AK4529=0,"　",VLOOKUP($AK4529,data!$A$1:$H$264,8,FALSE)))</f>
        <v>消耗部品交換対象</v>
      </c>
      <c r="AO4529" s="35">
        <v>43543</v>
      </c>
      <c r="AP4529" s="134" t="s">
        <v>22798</v>
      </c>
      <c r="AQ4529" s="264">
        <f t="shared" si="378"/>
        <v>44621</v>
      </c>
      <c r="AR4529" s="6" t="s">
        <v>27039</v>
      </c>
    </row>
    <row r="4530" spans="1:44" ht="24.75" customHeight="1" x14ac:dyDescent="0.15">
      <c r="A4530" s="593">
        <v>4527</v>
      </c>
      <c r="B4530" s="23" t="s">
        <v>22806</v>
      </c>
      <c r="C4530" s="24" t="s">
        <v>22653</v>
      </c>
      <c r="D4530" s="23" t="s">
        <v>22808</v>
      </c>
      <c r="E4530" s="23" t="s">
        <v>22809</v>
      </c>
      <c r="F4530" s="24" t="s">
        <v>21095</v>
      </c>
      <c r="G4530" s="25" t="s">
        <v>22810</v>
      </c>
      <c r="H4530" s="23" t="s">
        <v>22811</v>
      </c>
      <c r="I4530" s="23" t="s">
        <v>22813</v>
      </c>
      <c r="J4530" s="25" t="s">
        <v>22812</v>
      </c>
      <c r="K4530" s="58" t="s">
        <v>22823</v>
      </c>
      <c r="L4530" s="58"/>
      <c r="M4530" s="23" t="s">
        <v>22814</v>
      </c>
      <c r="N4530" s="23" t="s">
        <v>22815</v>
      </c>
      <c r="O4530" s="25" t="s">
        <v>22816</v>
      </c>
      <c r="P4530" s="23" t="s">
        <v>22811</v>
      </c>
      <c r="Q4530" s="25" t="s">
        <v>22817</v>
      </c>
      <c r="R4530" s="58" t="s">
        <v>22818</v>
      </c>
      <c r="S4530" s="23" t="s">
        <v>22819</v>
      </c>
      <c r="T4530" s="23" t="s">
        <v>22820</v>
      </c>
      <c r="U4530" s="25" t="s">
        <v>22810</v>
      </c>
      <c r="V4530" s="23" t="s">
        <v>22821</v>
      </c>
      <c r="W4530" s="25" t="s">
        <v>22822</v>
      </c>
      <c r="X4530" s="58" t="s">
        <v>22823</v>
      </c>
      <c r="Y4530" s="23" t="s">
        <v>22814</v>
      </c>
      <c r="Z4530" s="23" t="s">
        <v>22815</v>
      </c>
      <c r="AA4530" s="33">
        <v>5</v>
      </c>
      <c r="AB4530" s="295" t="str">
        <f t="shared" si="386"/>
        <v>年間</v>
      </c>
      <c r="AC4530" s="268"/>
      <c r="AD4530" s="23">
        <v>1</v>
      </c>
      <c r="AE4530" s="134">
        <v>24060</v>
      </c>
      <c r="AF4530" s="26">
        <f t="shared" si="381"/>
        <v>24060</v>
      </c>
      <c r="AG4530" s="27">
        <v>43525</v>
      </c>
      <c r="AH4530" s="168">
        <v>43556</v>
      </c>
      <c r="AI4530" s="29" t="str">
        <f t="shared" si="382"/>
        <v>～</v>
      </c>
      <c r="AJ4530" s="178">
        <f t="shared" si="383"/>
        <v>45382</v>
      </c>
      <c r="AK4530" s="23" t="s">
        <v>18665</v>
      </c>
      <c r="AL4530" s="23" t="s">
        <v>22824</v>
      </c>
      <c r="AM4530" s="35">
        <v>43537</v>
      </c>
      <c r="AN4530" s="408">
        <f>IF($AA4530-data!$G$1=0,"　",IF(AK4530=0,"　",VLOOKUP($AK4530,data!$A$1:$H$264,8,FALSE)))</f>
        <v>0</v>
      </c>
      <c r="AO4530" s="35">
        <v>43544</v>
      </c>
      <c r="AP4530" s="134" t="s">
        <v>22829</v>
      </c>
      <c r="AQ4530" s="264" t="str">
        <f t="shared" si="378"/>
        <v/>
      </c>
    </row>
    <row r="4531" spans="1:44" ht="24.75" customHeight="1" x14ac:dyDescent="0.15">
      <c r="A4531" s="593">
        <v>4528</v>
      </c>
      <c r="B4531" s="23" t="s">
        <v>22806</v>
      </c>
      <c r="C4531" s="24" t="s">
        <v>22653</v>
      </c>
      <c r="D4531" s="23" t="s">
        <v>22808</v>
      </c>
      <c r="E4531" s="23" t="s">
        <v>22809</v>
      </c>
      <c r="F4531" s="24" t="s">
        <v>21095</v>
      </c>
      <c r="G4531" s="25" t="s">
        <v>22810</v>
      </c>
      <c r="H4531" s="23" t="s">
        <v>22811</v>
      </c>
      <c r="I4531" s="23" t="s">
        <v>22813</v>
      </c>
      <c r="J4531" s="25" t="s">
        <v>22812</v>
      </c>
      <c r="K4531" s="58" t="s">
        <v>22823</v>
      </c>
      <c r="L4531" s="58"/>
      <c r="M4531" s="23" t="s">
        <v>22814</v>
      </c>
      <c r="N4531" s="23" t="s">
        <v>22815</v>
      </c>
      <c r="O4531" s="25" t="s">
        <v>22816</v>
      </c>
      <c r="P4531" s="23" t="s">
        <v>22811</v>
      </c>
      <c r="Q4531" s="25" t="s">
        <v>22817</v>
      </c>
      <c r="R4531" s="58" t="s">
        <v>22818</v>
      </c>
      <c r="S4531" s="23" t="s">
        <v>22819</v>
      </c>
      <c r="T4531" s="23" t="s">
        <v>22820</v>
      </c>
      <c r="U4531" s="25" t="s">
        <v>22810</v>
      </c>
      <c r="V4531" s="23" t="s">
        <v>22821</v>
      </c>
      <c r="W4531" s="25" t="s">
        <v>22822</v>
      </c>
      <c r="X4531" s="58" t="s">
        <v>22823</v>
      </c>
      <c r="Y4531" s="23" t="s">
        <v>22814</v>
      </c>
      <c r="Z4531" s="23" t="s">
        <v>22815</v>
      </c>
      <c r="AA4531" s="33">
        <v>5</v>
      </c>
      <c r="AB4531" s="295" t="str">
        <f t="shared" si="386"/>
        <v>年間</v>
      </c>
      <c r="AC4531" s="268"/>
      <c r="AD4531" s="23">
        <v>1</v>
      </c>
      <c r="AE4531" s="134">
        <v>24060</v>
      </c>
      <c r="AF4531" s="26">
        <f t="shared" si="381"/>
        <v>24060</v>
      </c>
      <c r="AG4531" s="27">
        <v>43525</v>
      </c>
      <c r="AH4531" s="168">
        <v>43556</v>
      </c>
      <c r="AI4531" s="29" t="str">
        <f t="shared" si="382"/>
        <v>～</v>
      </c>
      <c r="AJ4531" s="178">
        <f t="shared" si="383"/>
        <v>45382</v>
      </c>
      <c r="AK4531" s="23" t="s">
        <v>18665</v>
      </c>
      <c r="AL4531" s="23" t="s">
        <v>22825</v>
      </c>
      <c r="AM4531" s="35">
        <v>43537</v>
      </c>
      <c r="AN4531" s="408">
        <f>IF($AA4531-data!$G$1=0,"　",IF(AK4531=0,"　",VLOOKUP($AK4531,data!$A$1:$H$264,8,FALSE)))</f>
        <v>0</v>
      </c>
      <c r="AO4531" s="35">
        <v>43544</v>
      </c>
      <c r="AP4531" s="134" t="s">
        <v>22829</v>
      </c>
      <c r="AQ4531" s="264" t="str">
        <f t="shared" si="378"/>
        <v/>
      </c>
    </row>
    <row r="4532" spans="1:44" ht="24.75" customHeight="1" x14ac:dyDescent="0.15">
      <c r="A4532" s="593">
        <v>4529</v>
      </c>
      <c r="B4532" s="23" t="s">
        <v>22806</v>
      </c>
      <c r="C4532" s="24" t="s">
        <v>22653</v>
      </c>
      <c r="D4532" s="23" t="s">
        <v>22808</v>
      </c>
      <c r="E4532" s="23" t="s">
        <v>22809</v>
      </c>
      <c r="F4532" s="24" t="s">
        <v>21095</v>
      </c>
      <c r="G4532" s="25" t="s">
        <v>22810</v>
      </c>
      <c r="H4532" s="23" t="s">
        <v>22811</v>
      </c>
      <c r="I4532" s="23" t="s">
        <v>22813</v>
      </c>
      <c r="J4532" s="25" t="s">
        <v>22812</v>
      </c>
      <c r="K4532" s="58" t="s">
        <v>22823</v>
      </c>
      <c r="L4532" s="58"/>
      <c r="M4532" s="23" t="s">
        <v>22814</v>
      </c>
      <c r="N4532" s="23" t="s">
        <v>22815</v>
      </c>
      <c r="O4532" s="25" t="s">
        <v>22816</v>
      </c>
      <c r="P4532" s="23" t="s">
        <v>22811</v>
      </c>
      <c r="Q4532" s="25" t="s">
        <v>22817</v>
      </c>
      <c r="R4532" s="58" t="s">
        <v>22818</v>
      </c>
      <c r="S4532" s="23" t="s">
        <v>22819</v>
      </c>
      <c r="T4532" s="23" t="s">
        <v>22820</v>
      </c>
      <c r="U4532" s="25" t="s">
        <v>22810</v>
      </c>
      <c r="V4532" s="23" t="s">
        <v>22821</v>
      </c>
      <c r="W4532" s="25" t="s">
        <v>22822</v>
      </c>
      <c r="X4532" s="58" t="s">
        <v>22823</v>
      </c>
      <c r="Y4532" s="23" t="s">
        <v>22814</v>
      </c>
      <c r="Z4532" s="23" t="s">
        <v>22815</v>
      </c>
      <c r="AA4532" s="33">
        <v>5</v>
      </c>
      <c r="AB4532" s="295" t="str">
        <f t="shared" si="386"/>
        <v>年間</v>
      </c>
      <c r="AC4532" s="268"/>
      <c r="AD4532" s="23">
        <v>1</v>
      </c>
      <c r="AE4532" s="134">
        <v>24060</v>
      </c>
      <c r="AF4532" s="26">
        <f t="shared" si="381"/>
        <v>24060</v>
      </c>
      <c r="AG4532" s="27">
        <v>43525</v>
      </c>
      <c r="AH4532" s="168">
        <v>43556</v>
      </c>
      <c r="AI4532" s="29" t="str">
        <f t="shared" si="382"/>
        <v>～</v>
      </c>
      <c r="AJ4532" s="178">
        <f t="shared" si="383"/>
        <v>45382</v>
      </c>
      <c r="AK4532" s="23" t="s">
        <v>18665</v>
      </c>
      <c r="AL4532" s="23" t="s">
        <v>22826</v>
      </c>
      <c r="AM4532" s="35">
        <v>43537</v>
      </c>
      <c r="AN4532" s="408">
        <f>IF($AA4532-data!$G$1=0,"　",IF(AK4532=0,"　",VLOOKUP($AK4532,data!$A$1:$H$264,8,FALSE)))</f>
        <v>0</v>
      </c>
      <c r="AO4532" s="35">
        <v>43544</v>
      </c>
      <c r="AP4532" s="134" t="s">
        <v>22829</v>
      </c>
      <c r="AQ4532" s="264" t="str">
        <f t="shared" si="378"/>
        <v/>
      </c>
    </row>
    <row r="4533" spans="1:44" ht="24.75" customHeight="1" x14ac:dyDescent="0.15">
      <c r="A4533" s="593">
        <v>4530</v>
      </c>
      <c r="B4533" s="23" t="s">
        <v>22806</v>
      </c>
      <c r="C4533" s="24" t="s">
        <v>22653</v>
      </c>
      <c r="D4533" s="23" t="s">
        <v>22808</v>
      </c>
      <c r="E4533" s="23" t="s">
        <v>22809</v>
      </c>
      <c r="F4533" s="24" t="s">
        <v>21095</v>
      </c>
      <c r="G4533" s="25" t="s">
        <v>22810</v>
      </c>
      <c r="H4533" s="23" t="s">
        <v>22811</v>
      </c>
      <c r="I4533" s="23" t="s">
        <v>22813</v>
      </c>
      <c r="J4533" s="25" t="s">
        <v>22812</v>
      </c>
      <c r="K4533" s="58" t="s">
        <v>22823</v>
      </c>
      <c r="L4533" s="58"/>
      <c r="M4533" s="23" t="s">
        <v>22814</v>
      </c>
      <c r="N4533" s="23" t="s">
        <v>22815</v>
      </c>
      <c r="O4533" s="25" t="s">
        <v>22816</v>
      </c>
      <c r="P4533" s="23" t="s">
        <v>22811</v>
      </c>
      <c r="Q4533" s="25" t="s">
        <v>22817</v>
      </c>
      <c r="R4533" s="58" t="s">
        <v>22818</v>
      </c>
      <c r="S4533" s="23" t="s">
        <v>22819</v>
      </c>
      <c r="T4533" s="23" t="s">
        <v>22820</v>
      </c>
      <c r="U4533" s="25" t="s">
        <v>22810</v>
      </c>
      <c r="V4533" s="23" t="s">
        <v>22821</v>
      </c>
      <c r="W4533" s="25" t="s">
        <v>22822</v>
      </c>
      <c r="X4533" s="58" t="s">
        <v>22823</v>
      </c>
      <c r="Y4533" s="23" t="s">
        <v>22814</v>
      </c>
      <c r="Z4533" s="23" t="s">
        <v>22815</v>
      </c>
      <c r="AA4533" s="33">
        <v>5</v>
      </c>
      <c r="AB4533" s="295" t="str">
        <f t="shared" si="386"/>
        <v>年間</v>
      </c>
      <c r="AC4533" s="268"/>
      <c r="AD4533" s="23">
        <v>1</v>
      </c>
      <c r="AE4533" s="134">
        <v>24060</v>
      </c>
      <c r="AF4533" s="26">
        <f t="shared" si="381"/>
        <v>24060</v>
      </c>
      <c r="AG4533" s="27">
        <v>43525</v>
      </c>
      <c r="AH4533" s="168">
        <v>43556</v>
      </c>
      <c r="AI4533" s="29" t="str">
        <f t="shared" si="382"/>
        <v>～</v>
      </c>
      <c r="AJ4533" s="178">
        <f t="shared" si="383"/>
        <v>45382</v>
      </c>
      <c r="AK4533" s="23" t="s">
        <v>18665</v>
      </c>
      <c r="AL4533" s="23" t="s">
        <v>22827</v>
      </c>
      <c r="AM4533" s="35">
        <v>43537</v>
      </c>
      <c r="AN4533" s="408">
        <f>IF($AA4533-data!$G$1=0,"　",IF(AK4533=0,"　",VLOOKUP($AK4533,data!$A$1:$H$264,8,FALSE)))</f>
        <v>0</v>
      </c>
      <c r="AO4533" s="35">
        <v>43544</v>
      </c>
      <c r="AP4533" s="134" t="s">
        <v>22829</v>
      </c>
      <c r="AQ4533" s="264" t="str">
        <f t="shared" si="378"/>
        <v/>
      </c>
    </row>
    <row r="4534" spans="1:44" ht="24.75" customHeight="1" x14ac:dyDescent="0.15">
      <c r="A4534" s="593">
        <v>4531</v>
      </c>
      <c r="B4534" s="23" t="s">
        <v>22807</v>
      </c>
      <c r="C4534" s="24" t="s">
        <v>22653</v>
      </c>
      <c r="D4534" s="23" t="s">
        <v>22808</v>
      </c>
      <c r="E4534" s="23" t="s">
        <v>22809</v>
      </c>
      <c r="F4534" s="24" t="s">
        <v>21095</v>
      </c>
      <c r="G4534" s="25" t="s">
        <v>22832</v>
      </c>
      <c r="H4534" s="23" t="s">
        <v>22811</v>
      </c>
      <c r="I4534" s="23" t="s">
        <v>22813</v>
      </c>
      <c r="J4534" s="25" t="s">
        <v>22812</v>
      </c>
      <c r="K4534" s="58" t="s">
        <v>22823</v>
      </c>
      <c r="L4534" s="58"/>
      <c r="M4534" s="23" t="s">
        <v>22814</v>
      </c>
      <c r="N4534" s="23" t="s">
        <v>22815</v>
      </c>
      <c r="O4534" s="25" t="s">
        <v>22831</v>
      </c>
      <c r="P4534" s="23" t="s">
        <v>22811</v>
      </c>
      <c r="Q4534" s="25" t="s">
        <v>22817</v>
      </c>
      <c r="R4534" s="58" t="s">
        <v>22818</v>
      </c>
      <c r="S4534" s="23" t="s">
        <v>22819</v>
      </c>
      <c r="T4534" s="23" t="s">
        <v>22820</v>
      </c>
      <c r="U4534" s="25" t="s">
        <v>22810</v>
      </c>
      <c r="V4534" s="23" t="s">
        <v>22821</v>
      </c>
      <c r="W4534" s="25" t="s">
        <v>22822</v>
      </c>
      <c r="X4534" s="58" t="s">
        <v>22823</v>
      </c>
      <c r="Y4534" s="23" t="s">
        <v>22814</v>
      </c>
      <c r="Z4534" s="23" t="s">
        <v>22815</v>
      </c>
      <c r="AA4534" s="33">
        <v>5</v>
      </c>
      <c r="AB4534" s="295" t="str">
        <f t="shared" si="386"/>
        <v>年間</v>
      </c>
      <c r="AC4534" s="268"/>
      <c r="AD4534" s="23">
        <v>1</v>
      </c>
      <c r="AE4534" s="134">
        <v>70800</v>
      </c>
      <c r="AF4534" s="26">
        <f t="shared" si="381"/>
        <v>70800</v>
      </c>
      <c r="AG4534" s="27">
        <v>43525</v>
      </c>
      <c r="AH4534" s="168">
        <v>43556</v>
      </c>
      <c r="AI4534" s="29" t="str">
        <f t="shared" si="382"/>
        <v>～</v>
      </c>
      <c r="AJ4534" s="178">
        <f t="shared" si="383"/>
        <v>45382</v>
      </c>
      <c r="AK4534" s="23" t="s">
        <v>22830</v>
      </c>
      <c r="AL4534" s="23" t="s">
        <v>22828</v>
      </c>
      <c r="AM4534" s="35">
        <v>43537</v>
      </c>
      <c r="AN4534" s="408" t="str">
        <f>IF($AA4534-data!$G$1=0,"　",IF(AK4534=0,"　",VLOOKUP($AK4534,data!$A$1:$H$264,8,FALSE)))</f>
        <v>消耗部品交換対象</v>
      </c>
      <c r="AO4534" s="35">
        <v>43544</v>
      </c>
      <c r="AP4534" s="134" t="s">
        <v>22829</v>
      </c>
      <c r="AQ4534" s="264">
        <f t="shared" si="378"/>
        <v>44621</v>
      </c>
    </row>
    <row r="4535" spans="1:44" ht="24.75" customHeight="1" x14ac:dyDescent="0.15">
      <c r="A4535" s="593">
        <v>4532</v>
      </c>
      <c r="B4535" s="23" t="s">
        <v>22833</v>
      </c>
      <c r="C4535" s="24" t="s">
        <v>2344</v>
      </c>
      <c r="D4535" s="23"/>
      <c r="E4535" s="23"/>
      <c r="F4535" s="24"/>
      <c r="G4535" s="25"/>
      <c r="H4535" s="23"/>
      <c r="I4535" s="23"/>
      <c r="J4535" s="25"/>
      <c r="K4535" s="58"/>
      <c r="L4535" s="58"/>
      <c r="M4535" s="23"/>
      <c r="N4535" s="23"/>
      <c r="O4535" s="25"/>
      <c r="P4535" s="23"/>
      <c r="Q4535" s="25"/>
      <c r="R4535" s="58"/>
      <c r="S4535" s="23"/>
      <c r="T4535" s="23"/>
      <c r="U4535" s="25"/>
      <c r="V4535" s="23"/>
      <c r="W4535" s="25"/>
      <c r="X4535" s="58"/>
      <c r="Y4535" s="23"/>
      <c r="Z4535" s="23"/>
      <c r="AA4535" s="33"/>
      <c r="AB4535" s="295" t="str">
        <f t="shared" si="386"/>
        <v/>
      </c>
      <c r="AC4535" s="268"/>
      <c r="AD4535" s="23"/>
      <c r="AE4535" s="134"/>
      <c r="AF4535" s="26" t="str">
        <f t="shared" si="381"/>
        <v/>
      </c>
      <c r="AG4535" s="27"/>
      <c r="AH4535" s="168"/>
      <c r="AI4535" s="29" t="str">
        <f t="shared" si="382"/>
        <v/>
      </c>
      <c r="AJ4535" s="178" t="str">
        <f t="shared" si="383"/>
        <v/>
      </c>
      <c r="AK4535" s="23"/>
      <c r="AL4535" s="23"/>
      <c r="AM4535" s="35"/>
      <c r="AN4535" s="408" t="str">
        <f>IF($AA4535-data!$G$1=0,"　",IF(AK4535=0,"　",VLOOKUP($AK4535,data!$A$1:$H$264,8,FALSE)))</f>
        <v>　</v>
      </c>
      <c r="AO4535" s="35"/>
      <c r="AP4535" s="134"/>
      <c r="AQ4535" s="264" t="str">
        <f t="shared" si="378"/>
        <v/>
      </c>
    </row>
    <row r="4536" spans="1:44" ht="24.75" customHeight="1" x14ac:dyDescent="0.15">
      <c r="A4536" s="593">
        <v>4533</v>
      </c>
      <c r="B4536" s="23" t="s">
        <v>22834</v>
      </c>
      <c r="C4536" s="24" t="s">
        <v>2344</v>
      </c>
      <c r="D4536" s="23"/>
      <c r="E4536" s="23"/>
      <c r="F4536" s="24"/>
      <c r="G4536" s="25"/>
      <c r="H4536" s="23"/>
      <c r="I4536" s="23"/>
      <c r="J4536" s="25"/>
      <c r="K4536" s="58"/>
      <c r="L4536" s="58"/>
      <c r="M4536" s="23"/>
      <c r="N4536" s="23"/>
      <c r="O4536" s="25"/>
      <c r="P4536" s="23"/>
      <c r="Q4536" s="25"/>
      <c r="R4536" s="58"/>
      <c r="S4536" s="23"/>
      <c r="T4536" s="23"/>
      <c r="U4536" s="25"/>
      <c r="V4536" s="23"/>
      <c r="W4536" s="25"/>
      <c r="X4536" s="58"/>
      <c r="Y4536" s="23"/>
      <c r="Z4536" s="23"/>
      <c r="AA4536" s="33"/>
      <c r="AB4536" s="295" t="str">
        <f t="shared" si="386"/>
        <v/>
      </c>
      <c r="AC4536" s="268"/>
      <c r="AD4536" s="23"/>
      <c r="AE4536" s="134"/>
      <c r="AF4536" s="26" t="str">
        <f t="shared" si="381"/>
        <v/>
      </c>
      <c r="AG4536" s="27"/>
      <c r="AH4536" s="168"/>
      <c r="AI4536" s="29" t="str">
        <f t="shared" si="382"/>
        <v/>
      </c>
      <c r="AJ4536" s="178" t="str">
        <f t="shared" si="383"/>
        <v/>
      </c>
      <c r="AK4536" s="23"/>
      <c r="AL4536" s="23"/>
      <c r="AM4536" s="35"/>
      <c r="AN4536" s="408" t="str">
        <f>IF($AA4536-data!$G$1=0,"　",IF(AK4536=0,"　",VLOOKUP($AK4536,data!$A$1:$H$264,8,FALSE)))</f>
        <v>　</v>
      </c>
      <c r="AO4536" s="35"/>
      <c r="AP4536" s="134"/>
      <c r="AQ4536" s="264" t="str">
        <f t="shared" si="378"/>
        <v/>
      </c>
    </row>
    <row r="4537" spans="1:44" ht="24.75" customHeight="1" x14ac:dyDescent="0.15">
      <c r="A4537" s="593">
        <v>4534</v>
      </c>
      <c r="B4537" s="23" t="s">
        <v>22835</v>
      </c>
      <c r="C4537" s="24" t="s">
        <v>2344</v>
      </c>
      <c r="D4537" s="23"/>
      <c r="E4537" s="23"/>
      <c r="F4537" s="24"/>
      <c r="G4537" s="25"/>
      <c r="H4537" s="23"/>
      <c r="I4537" s="23"/>
      <c r="J4537" s="25"/>
      <c r="K4537" s="58"/>
      <c r="L4537" s="58"/>
      <c r="M4537" s="23"/>
      <c r="N4537" s="23"/>
      <c r="O4537" s="25"/>
      <c r="P4537" s="23"/>
      <c r="Q4537" s="25"/>
      <c r="R4537" s="58"/>
      <c r="S4537" s="23"/>
      <c r="T4537" s="23"/>
      <c r="U4537" s="25"/>
      <c r="V4537" s="23"/>
      <c r="W4537" s="25"/>
      <c r="X4537" s="58"/>
      <c r="Y4537" s="23"/>
      <c r="Z4537" s="23"/>
      <c r="AA4537" s="33"/>
      <c r="AB4537" s="295" t="str">
        <f t="shared" si="386"/>
        <v/>
      </c>
      <c r="AC4537" s="268"/>
      <c r="AD4537" s="23"/>
      <c r="AE4537" s="134"/>
      <c r="AF4537" s="26" t="str">
        <f t="shared" si="381"/>
        <v/>
      </c>
      <c r="AG4537" s="27"/>
      <c r="AH4537" s="168"/>
      <c r="AI4537" s="29" t="str">
        <f t="shared" si="382"/>
        <v/>
      </c>
      <c r="AJ4537" s="178" t="str">
        <f t="shared" si="383"/>
        <v/>
      </c>
      <c r="AK4537" s="23"/>
      <c r="AL4537" s="23"/>
      <c r="AM4537" s="35"/>
      <c r="AN4537" s="408" t="str">
        <f>IF($AA4537-data!$G$1=0,"　",IF(AK4537=0,"　",VLOOKUP($AK4537,data!$A$1:$H$264,8,FALSE)))</f>
        <v>　</v>
      </c>
      <c r="AO4537" s="35"/>
      <c r="AP4537" s="134"/>
      <c r="AQ4537" s="264" t="str">
        <f t="shared" si="378"/>
        <v/>
      </c>
    </row>
    <row r="4538" spans="1:44" ht="24.75" customHeight="1" x14ac:dyDescent="0.15">
      <c r="A4538" s="593">
        <v>4535</v>
      </c>
      <c r="B4538" s="23" t="s">
        <v>22836</v>
      </c>
      <c r="C4538" s="24" t="s">
        <v>2344</v>
      </c>
      <c r="D4538" s="23"/>
      <c r="E4538" s="23"/>
      <c r="F4538" s="24"/>
      <c r="G4538" s="25"/>
      <c r="H4538" s="23"/>
      <c r="I4538" s="23"/>
      <c r="J4538" s="25"/>
      <c r="K4538" s="58"/>
      <c r="L4538" s="58"/>
      <c r="M4538" s="23"/>
      <c r="N4538" s="23"/>
      <c r="O4538" s="25"/>
      <c r="P4538" s="23"/>
      <c r="Q4538" s="25"/>
      <c r="R4538" s="58"/>
      <c r="S4538" s="23"/>
      <c r="T4538" s="23"/>
      <c r="U4538" s="25"/>
      <c r="V4538" s="23"/>
      <c r="W4538" s="25"/>
      <c r="X4538" s="58"/>
      <c r="Y4538" s="23"/>
      <c r="Z4538" s="23"/>
      <c r="AA4538" s="33"/>
      <c r="AB4538" s="295" t="str">
        <f t="shared" si="386"/>
        <v/>
      </c>
      <c r="AC4538" s="268"/>
      <c r="AD4538" s="23"/>
      <c r="AE4538" s="134"/>
      <c r="AF4538" s="26" t="str">
        <f t="shared" si="381"/>
        <v/>
      </c>
      <c r="AG4538" s="27"/>
      <c r="AH4538" s="168"/>
      <c r="AI4538" s="29" t="str">
        <f t="shared" si="382"/>
        <v/>
      </c>
      <c r="AJ4538" s="178" t="str">
        <f t="shared" si="383"/>
        <v/>
      </c>
      <c r="AK4538" s="23"/>
      <c r="AL4538" s="23"/>
      <c r="AM4538" s="35"/>
      <c r="AN4538" s="408" t="str">
        <f>IF($AA4538-data!$G$1=0,"　",IF(AK4538=0,"　",VLOOKUP($AK4538,data!$A$1:$H$264,8,FALSE)))</f>
        <v>　</v>
      </c>
      <c r="AO4538" s="35"/>
      <c r="AP4538" s="134"/>
      <c r="AQ4538" s="264" t="str">
        <f t="shared" si="378"/>
        <v/>
      </c>
    </row>
    <row r="4539" spans="1:44" ht="24.75" customHeight="1" x14ac:dyDescent="0.15">
      <c r="A4539" s="593">
        <v>4536</v>
      </c>
      <c r="B4539" s="23" t="s">
        <v>22892</v>
      </c>
      <c r="C4539" s="24" t="s">
        <v>2344</v>
      </c>
      <c r="D4539" s="23"/>
      <c r="E4539" s="23"/>
      <c r="F4539" s="24"/>
      <c r="G4539" s="25"/>
      <c r="H4539" s="23"/>
      <c r="I4539" s="23"/>
      <c r="J4539" s="25"/>
      <c r="K4539" s="58"/>
      <c r="L4539" s="58"/>
      <c r="M4539" s="23"/>
      <c r="N4539" s="23"/>
      <c r="O4539" s="25"/>
      <c r="P4539" s="23"/>
      <c r="Q4539" s="25"/>
      <c r="R4539" s="58"/>
      <c r="S4539" s="23"/>
      <c r="T4539" s="23"/>
      <c r="U4539" s="25"/>
      <c r="V4539" s="23"/>
      <c r="W4539" s="25"/>
      <c r="X4539" s="58"/>
      <c r="Y4539" s="23"/>
      <c r="Z4539" s="23"/>
      <c r="AA4539" s="33"/>
      <c r="AB4539" s="295" t="str">
        <f t="shared" si="386"/>
        <v/>
      </c>
      <c r="AC4539" s="268"/>
      <c r="AD4539" s="23"/>
      <c r="AE4539" s="134"/>
      <c r="AF4539" s="26" t="str">
        <f t="shared" si="381"/>
        <v/>
      </c>
      <c r="AG4539" s="27"/>
      <c r="AH4539" s="168"/>
      <c r="AI4539" s="29" t="str">
        <f t="shared" si="382"/>
        <v/>
      </c>
      <c r="AJ4539" s="178" t="str">
        <f t="shared" si="383"/>
        <v/>
      </c>
      <c r="AK4539" s="23"/>
      <c r="AL4539" s="23"/>
      <c r="AM4539" s="35"/>
      <c r="AN4539" s="408" t="str">
        <f>IF($AA4539-data!$G$1=0,"　",IF(AK4539=0,"　",VLOOKUP($AK4539,data!$A$1:$H$264,8,FALSE)))</f>
        <v>　</v>
      </c>
      <c r="AO4539" s="35"/>
      <c r="AP4539" s="134"/>
      <c r="AQ4539" s="264" t="str">
        <f t="shared" si="378"/>
        <v/>
      </c>
    </row>
    <row r="4540" spans="1:44" ht="24.75" customHeight="1" x14ac:dyDescent="0.15">
      <c r="A4540" s="593">
        <v>4537</v>
      </c>
      <c r="B4540" s="23" t="s">
        <v>22893</v>
      </c>
      <c r="C4540" s="24" t="s">
        <v>2344</v>
      </c>
      <c r="D4540" s="23"/>
      <c r="E4540" s="23"/>
      <c r="F4540" s="24"/>
      <c r="G4540" s="25"/>
      <c r="H4540" s="23"/>
      <c r="I4540" s="23"/>
      <c r="J4540" s="25"/>
      <c r="K4540" s="58"/>
      <c r="L4540" s="58"/>
      <c r="M4540" s="23"/>
      <c r="N4540" s="23"/>
      <c r="O4540" s="25"/>
      <c r="P4540" s="23"/>
      <c r="Q4540" s="25"/>
      <c r="R4540" s="58"/>
      <c r="S4540" s="23"/>
      <c r="T4540" s="23"/>
      <c r="U4540" s="25"/>
      <c r="V4540" s="23"/>
      <c r="W4540" s="25"/>
      <c r="X4540" s="58"/>
      <c r="Y4540" s="23"/>
      <c r="Z4540" s="23"/>
      <c r="AA4540" s="33"/>
      <c r="AB4540" s="295" t="str">
        <f t="shared" si="386"/>
        <v/>
      </c>
      <c r="AC4540" s="268"/>
      <c r="AD4540" s="23"/>
      <c r="AE4540" s="134"/>
      <c r="AF4540" s="26" t="str">
        <f t="shared" si="381"/>
        <v/>
      </c>
      <c r="AG4540" s="27"/>
      <c r="AH4540" s="168"/>
      <c r="AI4540" s="29" t="str">
        <f t="shared" si="382"/>
        <v/>
      </c>
      <c r="AJ4540" s="178" t="str">
        <f t="shared" si="383"/>
        <v/>
      </c>
      <c r="AK4540" s="23"/>
      <c r="AL4540" s="23"/>
      <c r="AM4540" s="35"/>
      <c r="AN4540" s="408" t="str">
        <f>IF($AA4540-data!$G$1=0,"　",IF(AK4540=0,"　",VLOOKUP($AK4540,data!$A$1:$H$264,8,FALSE)))</f>
        <v>　</v>
      </c>
      <c r="AO4540" s="35"/>
      <c r="AP4540" s="134"/>
      <c r="AQ4540" s="264" t="str">
        <f t="shared" si="378"/>
        <v/>
      </c>
    </row>
    <row r="4541" spans="1:44" ht="24.75" customHeight="1" x14ac:dyDescent="0.15">
      <c r="A4541" s="593">
        <v>4538</v>
      </c>
      <c r="B4541" s="23" t="s">
        <v>22916</v>
      </c>
      <c r="C4541" s="24" t="s">
        <v>22951</v>
      </c>
      <c r="D4541" s="23" t="s">
        <v>22921</v>
      </c>
      <c r="E4541" s="23" t="s">
        <v>22308</v>
      </c>
      <c r="F4541" s="24" t="s">
        <v>21087</v>
      </c>
      <c r="G4541" s="25" t="s">
        <v>22923</v>
      </c>
      <c r="H4541" s="23" t="s">
        <v>22924</v>
      </c>
      <c r="I4541" s="23" t="s">
        <v>22926</v>
      </c>
      <c r="J4541" s="25" t="s">
        <v>22925</v>
      </c>
      <c r="K4541" s="58" t="s">
        <v>22928</v>
      </c>
      <c r="L4541" s="58"/>
      <c r="M4541" s="23" t="s">
        <v>22929</v>
      </c>
      <c r="N4541" s="23" t="s">
        <v>11921</v>
      </c>
      <c r="O4541" s="25" t="s">
        <v>22930</v>
      </c>
      <c r="P4541" s="23" t="s">
        <v>22931</v>
      </c>
      <c r="Q4541" s="25" t="s">
        <v>22932</v>
      </c>
      <c r="R4541" s="58" t="s">
        <v>22933</v>
      </c>
      <c r="S4541" s="23" t="s">
        <v>22934</v>
      </c>
      <c r="T4541" s="23" t="s">
        <v>22935</v>
      </c>
      <c r="U4541" s="25" t="s">
        <v>22922</v>
      </c>
      <c r="V4541" s="23" t="s">
        <v>11917</v>
      </c>
      <c r="W4541" s="25" t="s">
        <v>22936</v>
      </c>
      <c r="X4541" s="58" t="s">
        <v>22927</v>
      </c>
      <c r="Y4541" s="23" t="s">
        <v>22929</v>
      </c>
      <c r="Z4541" s="23" t="s">
        <v>11921</v>
      </c>
      <c r="AA4541" s="33">
        <v>5</v>
      </c>
      <c r="AB4541" s="295" t="str">
        <f t="shared" si="386"/>
        <v>年間</v>
      </c>
      <c r="AC4541" s="268"/>
      <c r="AD4541" s="23">
        <v>1</v>
      </c>
      <c r="AE4541" s="134">
        <v>37200</v>
      </c>
      <c r="AF4541" s="26">
        <f t="shared" si="381"/>
        <v>37200</v>
      </c>
      <c r="AG4541" s="27">
        <v>43525</v>
      </c>
      <c r="AH4541" s="168">
        <v>43556</v>
      </c>
      <c r="AI4541" s="29" t="str">
        <f t="shared" si="382"/>
        <v>～</v>
      </c>
      <c r="AJ4541" s="178">
        <f t="shared" si="383"/>
        <v>45382</v>
      </c>
      <c r="AK4541" s="23" t="s">
        <v>22953</v>
      </c>
      <c r="AL4541" s="23" t="s">
        <v>22938</v>
      </c>
      <c r="AM4541" s="35">
        <v>43556</v>
      </c>
      <c r="AN4541" s="408">
        <f>IF($AA4541-data!$G$1=0,"　",IF(AK4541=0,"　",VLOOKUP($AK4541,data!$A$1:$H$264,8,FALSE)))</f>
        <v>0</v>
      </c>
      <c r="AO4541" s="35">
        <v>43550</v>
      </c>
      <c r="AP4541" s="134" t="s">
        <v>22950</v>
      </c>
      <c r="AQ4541" s="264" t="str">
        <f t="shared" si="378"/>
        <v/>
      </c>
    </row>
    <row r="4542" spans="1:44" ht="24.75" customHeight="1" x14ac:dyDescent="0.15">
      <c r="A4542" s="593">
        <v>4539</v>
      </c>
      <c r="B4542" s="23" t="s">
        <v>22917</v>
      </c>
      <c r="C4542" s="24" t="s">
        <v>22951</v>
      </c>
      <c r="D4542" s="23" t="s">
        <v>22921</v>
      </c>
      <c r="E4542" s="23" t="s">
        <v>22308</v>
      </c>
      <c r="F4542" s="24" t="s">
        <v>21087</v>
      </c>
      <c r="G4542" s="25" t="s">
        <v>22923</v>
      </c>
      <c r="H4542" s="23" t="s">
        <v>22924</v>
      </c>
      <c r="I4542" s="23" t="s">
        <v>22926</v>
      </c>
      <c r="J4542" s="25" t="s">
        <v>22925</v>
      </c>
      <c r="K4542" s="58" t="s">
        <v>22928</v>
      </c>
      <c r="L4542" s="58"/>
      <c r="M4542" s="23" t="s">
        <v>22929</v>
      </c>
      <c r="N4542" s="23" t="s">
        <v>11921</v>
      </c>
      <c r="O4542" s="25" t="s">
        <v>22930</v>
      </c>
      <c r="P4542" s="23" t="s">
        <v>22931</v>
      </c>
      <c r="Q4542" s="25" t="s">
        <v>22932</v>
      </c>
      <c r="R4542" s="58" t="s">
        <v>22933</v>
      </c>
      <c r="S4542" s="23" t="s">
        <v>22934</v>
      </c>
      <c r="T4542" s="23" t="s">
        <v>22935</v>
      </c>
      <c r="U4542" s="25" t="s">
        <v>22922</v>
      </c>
      <c r="V4542" s="23" t="s">
        <v>11917</v>
      </c>
      <c r="W4542" s="25" t="s">
        <v>22936</v>
      </c>
      <c r="X4542" s="58" t="s">
        <v>22927</v>
      </c>
      <c r="Y4542" s="23" t="s">
        <v>22929</v>
      </c>
      <c r="Z4542" s="23" t="s">
        <v>11921</v>
      </c>
      <c r="AA4542" s="33">
        <v>5</v>
      </c>
      <c r="AB4542" s="295" t="str">
        <f t="shared" si="386"/>
        <v>年間</v>
      </c>
      <c r="AC4542" s="268"/>
      <c r="AD4542" s="23">
        <v>1</v>
      </c>
      <c r="AE4542" s="134">
        <v>23100</v>
      </c>
      <c r="AF4542" s="26">
        <f t="shared" si="381"/>
        <v>23100</v>
      </c>
      <c r="AG4542" s="27">
        <v>43525</v>
      </c>
      <c r="AH4542" s="168">
        <v>43556</v>
      </c>
      <c r="AI4542" s="29" t="str">
        <f t="shared" si="382"/>
        <v>～</v>
      </c>
      <c r="AJ4542" s="178">
        <f t="shared" si="383"/>
        <v>45382</v>
      </c>
      <c r="AK4542" s="23" t="s">
        <v>22954</v>
      </c>
      <c r="AL4542" s="23" t="s">
        <v>22939</v>
      </c>
      <c r="AM4542" s="35">
        <v>43556</v>
      </c>
      <c r="AN4542" s="408">
        <f>IF($AA4542-data!$G$1=0,"　",IF(AK4542=0,"　",VLOOKUP($AK4542,data!$A$1:$H$264,8,FALSE)))</f>
        <v>0</v>
      </c>
      <c r="AO4542" s="35">
        <v>43550</v>
      </c>
      <c r="AP4542" s="134" t="s">
        <v>22950</v>
      </c>
      <c r="AQ4542" s="264" t="str">
        <f t="shared" si="378"/>
        <v/>
      </c>
    </row>
    <row r="4543" spans="1:44" ht="24.75" customHeight="1" x14ac:dyDescent="0.15">
      <c r="A4543" s="593">
        <v>4540</v>
      </c>
      <c r="B4543" s="23" t="s">
        <v>22917</v>
      </c>
      <c r="C4543" s="24" t="s">
        <v>22951</v>
      </c>
      <c r="D4543" s="23" t="s">
        <v>22921</v>
      </c>
      <c r="E4543" s="23" t="s">
        <v>22308</v>
      </c>
      <c r="F4543" s="24" t="s">
        <v>21087</v>
      </c>
      <c r="G4543" s="25" t="s">
        <v>22923</v>
      </c>
      <c r="H4543" s="23" t="s">
        <v>22924</v>
      </c>
      <c r="I4543" s="23" t="s">
        <v>22926</v>
      </c>
      <c r="J4543" s="25" t="s">
        <v>22925</v>
      </c>
      <c r="K4543" s="58" t="s">
        <v>22928</v>
      </c>
      <c r="L4543" s="58"/>
      <c r="M4543" s="23" t="s">
        <v>22929</v>
      </c>
      <c r="N4543" s="23" t="s">
        <v>11921</v>
      </c>
      <c r="O4543" s="25" t="s">
        <v>22930</v>
      </c>
      <c r="P4543" s="23" t="s">
        <v>22931</v>
      </c>
      <c r="Q4543" s="25" t="s">
        <v>22932</v>
      </c>
      <c r="R4543" s="58" t="s">
        <v>22933</v>
      </c>
      <c r="S4543" s="23" t="s">
        <v>22934</v>
      </c>
      <c r="T4543" s="23" t="s">
        <v>22935</v>
      </c>
      <c r="U4543" s="25" t="s">
        <v>22922</v>
      </c>
      <c r="V4543" s="23" t="s">
        <v>11917</v>
      </c>
      <c r="W4543" s="25" t="s">
        <v>22936</v>
      </c>
      <c r="X4543" s="58" t="s">
        <v>22927</v>
      </c>
      <c r="Y4543" s="23" t="s">
        <v>22929</v>
      </c>
      <c r="Z4543" s="23" t="s">
        <v>11921</v>
      </c>
      <c r="AA4543" s="33">
        <v>5</v>
      </c>
      <c r="AB4543" s="295" t="str">
        <f t="shared" si="386"/>
        <v>年間</v>
      </c>
      <c r="AC4543" s="268"/>
      <c r="AD4543" s="23">
        <v>1</v>
      </c>
      <c r="AE4543" s="134">
        <v>23100</v>
      </c>
      <c r="AF4543" s="26">
        <f t="shared" si="381"/>
        <v>23100</v>
      </c>
      <c r="AG4543" s="27">
        <v>43525</v>
      </c>
      <c r="AH4543" s="168">
        <v>43556</v>
      </c>
      <c r="AI4543" s="29" t="str">
        <f t="shared" si="382"/>
        <v>～</v>
      </c>
      <c r="AJ4543" s="178">
        <f t="shared" si="383"/>
        <v>45382</v>
      </c>
      <c r="AK4543" s="23" t="s">
        <v>22937</v>
      </c>
      <c r="AL4543" s="23" t="s">
        <v>22940</v>
      </c>
      <c r="AM4543" s="35">
        <v>43556</v>
      </c>
      <c r="AN4543" s="408">
        <f>IF($AA4543-data!$G$1=0,"　",IF(AK4543=0,"　",VLOOKUP($AK4543,data!$A$1:$H$264,8,FALSE)))</f>
        <v>0</v>
      </c>
      <c r="AO4543" s="35">
        <v>43550</v>
      </c>
      <c r="AP4543" s="134" t="s">
        <v>22950</v>
      </c>
      <c r="AQ4543" s="264" t="str">
        <f t="shared" si="378"/>
        <v/>
      </c>
    </row>
    <row r="4544" spans="1:44" ht="24.75" customHeight="1" x14ac:dyDescent="0.15">
      <c r="A4544" s="593">
        <v>4541</v>
      </c>
      <c r="B4544" s="23" t="s">
        <v>22917</v>
      </c>
      <c r="C4544" s="24" t="s">
        <v>22951</v>
      </c>
      <c r="D4544" s="23" t="s">
        <v>22921</v>
      </c>
      <c r="E4544" s="23" t="s">
        <v>22308</v>
      </c>
      <c r="F4544" s="24" t="s">
        <v>21087</v>
      </c>
      <c r="G4544" s="25" t="s">
        <v>22923</v>
      </c>
      <c r="H4544" s="23" t="s">
        <v>22924</v>
      </c>
      <c r="I4544" s="23" t="s">
        <v>22926</v>
      </c>
      <c r="J4544" s="25" t="s">
        <v>22925</v>
      </c>
      <c r="K4544" s="58" t="s">
        <v>22928</v>
      </c>
      <c r="L4544" s="58"/>
      <c r="M4544" s="23" t="s">
        <v>22929</v>
      </c>
      <c r="N4544" s="23" t="s">
        <v>11921</v>
      </c>
      <c r="O4544" s="25" t="s">
        <v>22930</v>
      </c>
      <c r="P4544" s="23" t="s">
        <v>22931</v>
      </c>
      <c r="Q4544" s="25" t="s">
        <v>22932</v>
      </c>
      <c r="R4544" s="58" t="s">
        <v>22933</v>
      </c>
      <c r="S4544" s="23" t="s">
        <v>22934</v>
      </c>
      <c r="T4544" s="23" t="s">
        <v>22935</v>
      </c>
      <c r="U4544" s="25" t="s">
        <v>22922</v>
      </c>
      <c r="V4544" s="23" t="s">
        <v>11917</v>
      </c>
      <c r="W4544" s="25" t="s">
        <v>22936</v>
      </c>
      <c r="X4544" s="58" t="s">
        <v>22927</v>
      </c>
      <c r="Y4544" s="23" t="s">
        <v>22929</v>
      </c>
      <c r="Z4544" s="23" t="s">
        <v>11921</v>
      </c>
      <c r="AA4544" s="33">
        <v>5</v>
      </c>
      <c r="AB4544" s="295" t="str">
        <f t="shared" si="386"/>
        <v>年間</v>
      </c>
      <c r="AC4544" s="268"/>
      <c r="AD4544" s="23">
        <v>1</v>
      </c>
      <c r="AE4544" s="134">
        <v>23100</v>
      </c>
      <c r="AF4544" s="26">
        <f t="shared" si="381"/>
        <v>23100</v>
      </c>
      <c r="AG4544" s="27">
        <v>43525</v>
      </c>
      <c r="AH4544" s="168">
        <v>43556</v>
      </c>
      <c r="AI4544" s="29" t="str">
        <f t="shared" si="382"/>
        <v>～</v>
      </c>
      <c r="AJ4544" s="178">
        <f t="shared" si="383"/>
        <v>45382</v>
      </c>
      <c r="AK4544" s="23" t="s">
        <v>22937</v>
      </c>
      <c r="AL4544" s="23" t="s">
        <v>22941</v>
      </c>
      <c r="AM4544" s="35">
        <v>43556</v>
      </c>
      <c r="AN4544" s="408">
        <f>IF($AA4544-data!$G$1=0,"　",IF(AK4544=0,"　",VLOOKUP($AK4544,data!$A$1:$H$264,8,FALSE)))</f>
        <v>0</v>
      </c>
      <c r="AO4544" s="35">
        <v>43550</v>
      </c>
      <c r="AP4544" s="134" t="s">
        <v>22950</v>
      </c>
      <c r="AQ4544" s="264" t="str">
        <f t="shared" si="378"/>
        <v/>
      </c>
    </row>
    <row r="4545" spans="1:43" ht="24.75" customHeight="1" x14ac:dyDescent="0.15">
      <c r="A4545" s="593">
        <v>4542</v>
      </c>
      <c r="B4545" s="23" t="s">
        <v>22917</v>
      </c>
      <c r="C4545" s="24" t="s">
        <v>22951</v>
      </c>
      <c r="D4545" s="23" t="s">
        <v>22921</v>
      </c>
      <c r="E4545" s="23" t="s">
        <v>22308</v>
      </c>
      <c r="F4545" s="24" t="s">
        <v>21087</v>
      </c>
      <c r="G4545" s="25" t="s">
        <v>22923</v>
      </c>
      <c r="H4545" s="23" t="s">
        <v>22924</v>
      </c>
      <c r="I4545" s="23" t="s">
        <v>22926</v>
      </c>
      <c r="J4545" s="25" t="s">
        <v>22925</v>
      </c>
      <c r="K4545" s="58" t="s">
        <v>22928</v>
      </c>
      <c r="L4545" s="58"/>
      <c r="M4545" s="23" t="s">
        <v>22929</v>
      </c>
      <c r="N4545" s="23" t="s">
        <v>11921</v>
      </c>
      <c r="O4545" s="25" t="s">
        <v>22930</v>
      </c>
      <c r="P4545" s="23" t="s">
        <v>22931</v>
      </c>
      <c r="Q4545" s="25" t="s">
        <v>22932</v>
      </c>
      <c r="R4545" s="58" t="s">
        <v>22933</v>
      </c>
      <c r="S4545" s="23" t="s">
        <v>22934</v>
      </c>
      <c r="T4545" s="23" t="s">
        <v>22935</v>
      </c>
      <c r="U4545" s="25" t="s">
        <v>22922</v>
      </c>
      <c r="V4545" s="23" t="s">
        <v>11917</v>
      </c>
      <c r="W4545" s="25" t="s">
        <v>22936</v>
      </c>
      <c r="X4545" s="58" t="s">
        <v>22927</v>
      </c>
      <c r="Y4545" s="23" t="s">
        <v>22929</v>
      </c>
      <c r="Z4545" s="23" t="s">
        <v>11921</v>
      </c>
      <c r="AA4545" s="33">
        <v>5</v>
      </c>
      <c r="AB4545" s="295" t="str">
        <f t="shared" si="386"/>
        <v>年間</v>
      </c>
      <c r="AC4545" s="268"/>
      <c r="AD4545" s="23">
        <v>1</v>
      </c>
      <c r="AE4545" s="134">
        <v>23100</v>
      </c>
      <c r="AF4545" s="26">
        <f t="shared" si="381"/>
        <v>23100</v>
      </c>
      <c r="AG4545" s="27">
        <v>43525</v>
      </c>
      <c r="AH4545" s="168">
        <v>43556</v>
      </c>
      <c r="AI4545" s="29" t="str">
        <f t="shared" si="382"/>
        <v>～</v>
      </c>
      <c r="AJ4545" s="178">
        <f t="shared" si="383"/>
        <v>45382</v>
      </c>
      <c r="AK4545" s="23" t="s">
        <v>22937</v>
      </c>
      <c r="AL4545" s="23" t="s">
        <v>22942</v>
      </c>
      <c r="AM4545" s="35">
        <v>43556</v>
      </c>
      <c r="AN4545" s="408">
        <f>IF($AA4545-data!$G$1=0,"　",IF(AK4545=0,"　",VLOOKUP($AK4545,data!$A$1:$H$264,8,FALSE)))</f>
        <v>0</v>
      </c>
      <c r="AO4545" s="35">
        <v>43550</v>
      </c>
      <c r="AP4545" s="134" t="s">
        <v>22950</v>
      </c>
      <c r="AQ4545" s="264" t="str">
        <f t="shared" si="378"/>
        <v/>
      </c>
    </row>
    <row r="4546" spans="1:43" ht="24.75" customHeight="1" x14ac:dyDescent="0.15">
      <c r="A4546" s="593">
        <v>4543</v>
      </c>
      <c r="B4546" s="23" t="s">
        <v>22917</v>
      </c>
      <c r="C4546" s="24" t="s">
        <v>22951</v>
      </c>
      <c r="D4546" s="23" t="s">
        <v>22921</v>
      </c>
      <c r="E4546" s="23" t="s">
        <v>22308</v>
      </c>
      <c r="F4546" s="24" t="s">
        <v>21087</v>
      </c>
      <c r="G4546" s="25" t="s">
        <v>22923</v>
      </c>
      <c r="H4546" s="23" t="s">
        <v>22924</v>
      </c>
      <c r="I4546" s="23" t="s">
        <v>22926</v>
      </c>
      <c r="J4546" s="25" t="s">
        <v>22925</v>
      </c>
      <c r="K4546" s="58" t="s">
        <v>22928</v>
      </c>
      <c r="L4546" s="58"/>
      <c r="M4546" s="23" t="s">
        <v>22929</v>
      </c>
      <c r="N4546" s="23" t="s">
        <v>11921</v>
      </c>
      <c r="O4546" s="25" t="s">
        <v>22930</v>
      </c>
      <c r="P4546" s="23" t="s">
        <v>22931</v>
      </c>
      <c r="Q4546" s="25" t="s">
        <v>22932</v>
      </c>
      <c r="R4546" s="58" t="s">
        <v>22933</v>
      </c>
      <c r="S4546" s="23" t="s">
        <v>22934</v>
      </c>
      <c r="T4546" s="23" t="s">
        <v>22935</v>
      </c>
      <c r="U4546" s="25" t="s">
        <v>22922</v>
      </c>
      <c r="V4546" s="23" t="s">
        <v>11917</v>
      </c>
      <c r="W4546" s="25" t="s">
        <v>22936</v>
      </c>
      <c r="X4546" s="58" t="s">
        <v>22927</v>
      </c>
      <c r="Y4546" s="23" t="s">
        <v>22929</v>
      </c>
      <c r="Z4546" s="23" t="s">
        <v>11921</v>
      </c>
      <c r="AA4546" s="33">
        <v>5</v>
      </c>
      <c r="AB4546" s="295" t="str">
        <f t="shared" si="386"/>
        <v>年間</v>
      </c>
      <c r="AC4546" s="268"/>
      <c r="AD4546" s="23">
        <v>1</v>
      </c>
      <c r="AE4546" s="134">
        <v>23100</v>
      </c>
      <c r="AF4546" s="26">
        <f t="shared" si="381"/>
        <v>23100</v>
      </c>
      <c r="AG4546" s="27">
        <v>43525</v>
      </c>
      <c r="AH4546" s="168">
        <v>43556</v>
      </c>
      <c r="AI4546" s="29" t="str">
        <f t="shared" si="382"/>
        <v>～</v>
      </c>
      <c r="AJ4546" s="178">
        <f t="shared" si="383"/>
        <v>45382</v>
      </c>
      <c r="AK4546" s="23" t="s">
        <v>22937</v>
      </c>
      <c r="AL4546" s="23" t="s">
        <v>22943</v>
      </c>
      <c r="AM4546" s="35">
        <v>43556</v>
      </c>
      <c r="AN4546" s="408">
        <f>IF($AA4546-data!$G$1=0,"　",IF(AK4546=0,"　",VLOOKUP($AK4546,data!$A$1:$H$264,8,FALSE)))</f>
        <v>0</v>
      </c>
      <c r="AO4546" s="35">
        <v>43550</v>
      </c>
      <c r="AP4546" s="134" t="s">
        <v>22950</v>
      </c>
      <c r="AQ4546" s="264" t="str">
        <f t="shared" si="378"/>
        <v/>
      </c>
    </row>
    <row r="4547" spans="1:43" ht="24.75" customHeight="1" x14ac:dyDescent="0.15">
      <c r="A4547" s="593">
        <v>4544</v>
      </c>
      <c r="B4547" s="23" t="s">
        <v>22917</v>
      </c>
      <c r="C4547" s="24" t="s">
        <v>22951</v>
      </c>
      <c r="D4547" s="23" t="s">
        <v>22921</v>
      </c>
      <c r="E4547" s="23" t="s">
        <v>22308</v>
      </c>
      <c r="F4547" s="24" t="s">
        <v>21087</v>
      </c>
      <c r="G4547" s="25" t="s">
        <v>22923</v>
      </c>
      <c r="H4547" s="23" t="s">
        <v>22924</v>
      </c>
      <c r="I4547" s="23" t="s">
        <v>22926</v>
      </c>
      <c r="J4547" s="25" t="s">
        <v>22925</v>
      </c>
      <c r="K4547" s="58" t="s">
        <v>22928</v>
      </c>
      <c r="L4547" s="58"/>
      <c r="M4547" s="23" t="s">
        <v>22929</v>
      </c>
      <c r="N4547" s="23" t="s">
        <v>11921</v>
      </c>
      <c r="O4547" s="25" t="s">
        <v>22930</v>
      </c>
      <c r="P4547" s="23" t="s">
        <v>22931</v>
      </c>
      <c r="Q4547" s="25" t="s">
        <v>22932</v>
      </c>
      <c r="R4547" s="58" t="s">
        <v>22933</v>
      </c>
      <c r="S4547" s="23" t="s">
        <v>22934</v>
      </c>
      <c r="T4547" s="23" t="s">
        <v>22935</v>
      </c>
      <c r="U4547" s="25" t="s">
        <v>22922</v>
      </c>
      <c r="V4547" s="23" t="s">
        <v>11917</v>
      </c>
      <c r="W4547" s="25" t="s">
        <v>22936</v>
      </c>
      <c r="X4547" s="58" t="s">
        <v>22927</v>
      </c>
      <c r="Y4547" s="23" t="s">
        <v>22929</v>
      </c>
      <c r="Z4547" s="23" t="s">
        <v>11921</v>
      </c>
      <c r="AA4547" s="33">
        <v>5</v>
      </c>
      <c r="AB4547" s="295" t="str">
        <f t="shared" si="386"/>
        <v>年間</v>
      </c>
      <c r="AC4547" s="268"/>
      <c r="AD4547" s="23">
        <v>1</v>
      </c>
      <c r="AE4547" s="134">
        <v>23100</v>
      </c>
      <c r="AF4547" s="26">
        <f t="shared" si="381"/>
        <v>23100</v>
      </c>
      <c r="AG4547" s="27">
        <v>43525</v>
      </c>
      <c r="AH4547" s="168">
        <v>43556</v>
      </c>
      <c r="AI4547" s="29" t="str">
        <f t="shared" si="382"/>
        <v>～</v>
      </c>
      <c r="AJ4547" s="178">
        <f t="shared" si="383"/>
        <v>45382</v>
      </c>
      <c r="AK4547" s="23" t="s">
        <v>22937</v>
      </c>
      <c r="AL4547" s="23" t="s">
        <v>22944</v>
      </c>
      <c r="AM4547" s="35">
        <v>43556</v>
      </c>
      <c r="AN4547" s="408">
        <f>IF($AA4547-data!$G$1=0,"　",IF(AK4547=0,"　",VLOOKUP($AK4547,data!$A$1:$H$264,8,FALSE)))</f>
        <v>0</v>
      </c>
      <c r="AO4547" s="35">
        <v>43550</v>
      </c>
      <c r="AP4547" s="134" t="s">
        <v>22950</v>
      </c>
      <c r="AQ4547" s="264" t="str">
        <f t="shared" si="378"/>
        <v/>
      </c>
    </row>
    <row r="4548" spans="1:43" ht="24.75" customHeight="1" x14ac:dyDescent="0.15">
      <c r="A4548" s="593">
        <v>4545</v>
      </c>
      <c r="B4548" s="23" t="s">
        <v>22918</v>
      </c>
      <c r="C4548" s="24" t="s">
        <v>22951</v>
      </c>
      <c r="D4548" s="23" t="s">
        <v>22921</v>
      </c>
      <c r="E4548" s="23" t="s">
        <v>22308</v>
      </c>
      <c r="F4548" s="24" t="s">
        <v>21087</v>
      </c>
      <c r="G4548" s="25" t="s">
        <v>22923</v>
      </c>
      <c r="H4548" s="23" t="s">
        <v>22924</v>
      </c>
      <c r="I4548" s="23" t="s">
        <v>22926</v>
      </c>
      <c r="J4548" s="25" t="s">
        <v>22925</v>
      </c>
      <c r="K4548" s="58" t="s">
        <v>22928</v>
      </c>
      <c r="L4548" s="58"/>
      <c r="M4548" s="23" t="s">
        <v>22929</v>
      </c>
      <c r="N4548" s="23" t="s">
        <v>11921</v>
      </c>
      <c r="O4548" s="25" t="s">
        <v>22930</v>
      </c>
      <c r="P4548" s="23" t="s">
        <v>22931</v>
      </c>
      <c r="Q4548" s="25" t="s">
        <v>22932</v>
      </c>
      <c r="R4548" s="58" t="s">
        <v>22933</v>
      </c>
      <c r="S4548" s="23" t="s">
        <v>22934</v>
      </c>
      <c r="T4548" s="23" t="s">
        <v>22935</v>
      </c>
      <c r="U4548" s="25" t="s">
        <v>22922</v>
      </c>
      <c r="V4548" s="23" t="s">
        <v>11917</v>
      </c>
      <c r="W4548" s="25" t="s">
        <v>22936</v>
      </c>
      <c r="X4548" s="58" t="s">
        <v>22927</v>
      </c>
      <c r="Y4548" s="23" t="s">
        <v>22929</v>
      </c>
      <c r="Z4548" s="23" t="s">
        <v>11921</v>
      </c>
      <c r="AA4548" s="33">
        <v>5</v>
      </c>
      <c r="AB4548" s="295" t="str">
        <f t="shared" si="386"/>
        <v>年間</v>
      </c>
      <c r="AC4548" s="268"/>
      <c r="AD4548" s="23">
        <v>1</v>
      </c>
      <c r="AE4548" s="134">
        <v>23100</v>
      </c>
      <c r="AF4548" s="26">
        <f t="shared" si="381"/>
        <v>23100</v>
      </c>
      <c r="AG4548" s="27">
        <v>43525</v>
      </c>
      <c r="AH4548" s="168">
        <v>43556</v>
      </c>
      <c r="AI4548" s="29" t="str">
        <f t="shared" si="382"/>
        <v>～</v>
      </c>
      <c r="AJ4548" s="178">
        <f t="shared" si="383"/>
        <v>45382</v>
      </c>
      <c r="AK4548" s="23" t="s">
        <v>22937</v>
      </c>
      <c r="AL4548" s="23" t="s">
        <v>22945</v>
      </c>
      <c r="AM4548" s="35">
        <v>43556</v>
      </c>
      <c r="AN4548" s="408">
        <f>IF($AA4548-data!$G$1=0,"　",IF(AK4548=0,"　",VLOOKUP($AK4548,data!$A$1:$H$264,8,FALSE)))</f>
        <v>0</v>
      </c>
      <c r="AO4548" s="35">
        <v>43550</v>
      </c>
      <c r="AP4548" s="134" t="s">
        <v>22950</v>
      </c>
      <c r="AQ4548" s="264" t="str">
        <f t="shared" si="378"/>
        <v/>
      </c>
    </row>
    <row r="4549" spans="1:43" ht="24.75" customHeight="1" x14ac:dyDescent="0.15">
      <c r="A4549" s="593">
        <v>4546</v>
      </c>
      <c r="B4549" s="23" t="s">
        <v>22919</v>
      </c>
      <c r="C4549" s="24" t="s">
        <v>22951</v>
      </c>
      <c r="D4549" s="23" t="s">
        <v>22921</v>
      </c>
      <c r="E4549" s="23" t="s">
        <v>22308</v>
      </c>
      <c r="F4549" s="24" t="s">
        <v>21087</v>
      </c>
      <c r="G4549" s="25" t="s">
        <v>22923</v>
      </c>
      <c r="H4549" s="23" t="s">
        <v>22924</v>
      </c>
      <c r="I4549" s="23" t="s">
        <v>22926</v>
      </c>
      <c r="J4549" s="25" t="s">
        <v>22925</v>
      </c>
      <c r="K4549" s="58" t="s">
        <v>22928</v>
      </c>
      <c r="L4549" s="58"/>
      <c r="M4549" s="23" t="s">
        <v>22929</v>
      </c>
      <c r="N4549" s="23" t="s">
        <v>11921</v>
      </c>
      <c r="O4549" s="25" t="s">
        <v>22930</v>
      </c>
      <c r="P4549" s="23" t="s">
        <v>22931</v>
      </c>
      <c r="Q4549" s="25" t="s">
        <v>22932</v>
      </c>
      <c r="R4549" s="58" t="s">
        <v>22933</v>
      </c>
      <c r="S4549" s="23" t="s">
        <v>22934</v>
      </c>
      <c r="T4549" s="23" t="s">
        <v>22935</v>
      </c>
      <c r="U4549" s="25" t="s">
        <v>22922</v>
      </c>
      <c r="V4549" s="23" t="s">
        <v>11917</v>
      </c>
      <c r="W4549" s="25" t="s">
        <v>22936</v>
      </c>
      <c r="X4549" s="58" t="s">
        <v>22927</v>
      </c>
      <c r="Y4549" s="23" t="s">
        <v>22929</v>
      </c>
      <c r="Z4549" s="23" t="s">
        <v>11921</v>
      </c>
      <c r="AA4549" s="33">
        <v>5</v>
      </c>
      <c r="AB4549" s="295" t="str">
        <f t="shared" si="386"/>
        <v>年間</v>
      </c>
      <c r="AC4549" s="268"/>
      <c r="AD4549" s="23">
        <v>1</v>
      </c>
      <c r="AE4549" s="134">
        <v>238200</v>
      </c>
      <c r="AF4549" s="26">
        <f t="shared" si="381"/>
        <v>238200</v>
      </c>
      <c r="AG4549" s="27">
        <v>43525</v>
      </c>
      <c r="AH4549" s="168">
        <v>43556</v>
      </c>
      <c r="AI4549" s="29" t="str">
        <f t="shared" si="382"/>
        <v>～</v>
      </c>
      <c r="AJ4549" s="178">
        <f t="shared" si="383"/>
        <v>45382</v>
      </c>
      <c r="AK4549" s="23" t="s">
        <v>22955</v>
      </c>
      <c r="AL4549" s="23" t="s">
        <v>22946</v>
      </c>
      <c r="AM4549" s="35">
        <v>43556</v>
      </c>
      <c r="AN4549" s="408" t="str">
        <f>IF($AA4549-data!$G$1=0,"　",IF(AK4549=0,"　",VLOOKUP($AK4549,data!$A$1:$H$264,8,FALSE)))</f>
        <v>消耗部品交換対象</v>
      </c>
      <c r="AO4549" s="35">
        <v>43550</v>
      </c>
      <c r="AP4549" s="134" t="s">
        <v>22950</v>
      </c>
      <c r="AQ4549" s="264">
        <f t="shared" si="378"/>
        <v>44621</v>
      </c>
    </row>
    <row r="4550" spans="1:43" ht="24.75" customHeight="1" x14ac:dyDescent="0.15">
      <c r="A4550" s="593">
        <v>4547</v>
      </c>
      <c r="B4550" s="23" t="s">
        <v>22920</v>
      </c>
      <c r="C4550" s="24" t="s">
        <v>22951</v>
      </c>
      <c r="D4550" s="23" t="s">
        <v>22921</v>
      </c>
      <c r="E4550" s="23" t="s">
        <v>22308</v>
      </c>
      <c r="F4550" s="24" t="s">
        <v>21087</v>
      </c>
      <c r="G4550" s="25" t="s">
        <v>22923</v>
      </c>
      <c r="H4550" s="23" t="s">
        <v>22924</v>
      </c>
      <c r="I4550" s="23" t="s">
        <v>22926</v>
      </c>
      <c r="J4550" s="25" t="s">
        <v>22925</v>
      </c>
      <c r="K4550" s="58" t="s">
        <v>22928</v>
      </c>
      <c r="L4550" s="58"/>
      <c r="M4550" s="23" t="s">
        <v>22929</v>
      </c>
      <c r="N4550" s="23" t="s">
        <v>11921</v>
      </c>
      <c r="O4550" s="25" t="s">
        <v>22930</v>
      </c>
      <c r="P4550" s="23" t="s">
        <v>22931</v>
      </c>
      <c r="Q4550" s="25" t="s">
        <v>22932</v>
      </c>
      <c r="R4550" s="58" t="s">
        <v>22933</v>
      </c>
      <c r="S4550" s="23" t="s">
        <v>22934</v>
      </c>
      <c r="T4550" s="23" t="s">
        <v>22935</v>
      </c>
      <c r="U4550" s="25" t="s">
        <v>22922</v>
      </c>
      <c r="V4550" s="23" t="s">
        <v>11917</v>
      </c>
      <c r="W4550" s="25" t="s">
        <v>22936</v>
      </c>
      <c r="X4550" s="58" t="s">
        <v>22927</v>
      </c>
      <c r="Y4550" s="23" t="s">
        <v>22929</v>
      </c>
      <c r="Z4550" s="23" t="s">
        <v>11921</v>
      </c>
      <c r="AA4550" s="33">
        <v>5</v>
      </c>
      <c r="AB4550" s="295" t="str">
        <f t="shared" si="386"/>
        <v>年間</v>
      </c>
      <c r="AC4550" s="268"/>
      <c r="AD4550" s="23">
        <v>1</v>
      </c>
      <c r="AE4550" s="134">
        <v>108000</v>
      </c>
      <c r="AF4550" s="26">
        <f t="shared" si="381"/>
        <v>108000</v>
      </c>
      <c r="AG4550" s="27">
        <v>43525</v>
      </c>
      <c r="AH4550" s="168">
        <v>43556</v>
      </c>
      <c r="AI4550" s="29" t="str">
        <f t="shared" si="382"/>
        <v>～</v>
      </c>
      <c r="AJ4550" s="178">
        <f t="shared" si="383"/>
        <v>45382</v>
      </c>
      <c r="AK4550" s="23" t="s">
        <v>22956</v>
      </c>
      <c r="AL4550" s="23" t="s">
        <v>22947</v>
      </c>
      <c r="AM4550" s="35">
        <v>43556</v>
      </c>
      <c r="AN4550" s="408" t="str">
        <f>IF($AA4550-data!$G$1=0,"　",IF(AK4550=0,"　",VLOOKUP($AK4550,data!$A$1:$H$264,8,FALSE)))</f>
        <v>消耗部品交換対象</v>
      </c>
      <c r="AO4550" s="35">
        <v>43550</v>
      </c>
      <c r="AP4550" s="134" t="s">
        <v>22950</v>
      </c>
      <c r="AQ4550" s="264">
        <f t="shared" si="378"/>
        <v>44621</v>
      </c>
    </row>
    <row r="4551" spans="1:43" ht="24.75" customHeight="1" x14ac:dyDescent="0.15">
      <c r="A4551" s="593">
        <v>4548</v>
      </c>
      <c r="B4551" s="23" t="s">
        <v>22920</v>
      </c>
      <c r="C4551" s="24" t="s">
        <v>22951</v>
      </c>
      <c r="D4551" s="23" t="s">
        <v>22921</v>
      </c>
      <c r="E4551" s="23" t="s">
        <v>22308</v>
      </c>
      <c r="F4551" s="24" t="s">
        <v>21087</v>
      </c>
      <c r="G4551" s="25" t="s">
        <v>22923</v>
      </c>
      <c r="H4551" s="23" t="s">
        <v>22924</v>
      </c>
      <c r="I4551" s="23" t="s">
        <v>22926</v>
      </c>
      <c r="J4551" s="25" t="s">
        <v>22925</v>
      </c>
      <c r="K4551" s="58" t="s">
        <v>22928</v>
      </c>
      <c r="L4551" s="58"/>
      <c r="M4551" s="23" t="s">
        <v>22929</v>
      </c>
      <c r="N4551" s="23" t="s">
        <v>11921</v>
      </c>
      <c r="O4551" s="25" t="s">
        <v>22930</v>
      </c>
      <c r="P4551" s="23" t="s">
        <v>22931</v>
      </c>
      <c r="Q4551" s="25" t="s">
        <v>22932</v>
      </c>
      <c r="R4551" s="58" t="s">
        <v>22933</v>
      </c>
      <c r="S4551" s="23" t="s">
        <v>22934</v>
      </c>
      <c r="T4551" s="23" t="s">
        <v>22935</v>
      </c>
      <c r="U4551" s="25" t="s">
        <v>22922</v>
      </c>
      <c r="V4551" s="23" t="s">
        <v>11917</v>
      </c>
      <c r="W4551" s="25" t="s">
        <v>22936</v>
      </c>
      <c r="X4551" s="58" t="s">
        <v>22927</v>
      </c>
      <c r="Y4551" s="23" t="s">
        <v>22929</v>
      </c>
      <c r="Z4551" s="23" t="s">
        <v>11921</v>
      </c>
      <c r="AA4551" s="33">
        <v>5</v>
      </c>
      <c r="AB4551" s="295" t="str">
        <f t="shared" si="386"/>
        <v>年間</v>
      </c>
      <c r="AC4551" s="268"/>
      <c r="AD4551" s="23">
        <v>1</v>
      </c>
      <c r="AE4551" s="134">
        <v>108000</v>
      </c>
      <c r="AF4551" s="26">
        <f t="shared" si="381"/>
        <v>108000</v>
      </c>
      <c r="AG4551" s="27">
        <v>43525</v>
      </c>
      <c r="AH4551" s="168">
        <v>43556</v>
      </c>
      <c r="AI4551" s="29" t="str">
        <f t="shared" si="382"/>
        <v>～</v>
      </c>
      <c r="AJ4551" s="178">
        <f t="shared" si="383"/>
        <v>45382</v>
      </c>
      <c r="AK4551" s="23" t="s">
        <v>10746</v>
      </c>
      <c r="AL4551" s="23" t="s">
        <v>22948</v>
      </c>
      <c r="AM4551" s="35">
        <v>43556</v>
      </c>
      <c r="AN4551" s="408" t="str">
        <f>IF($AA4551-data!$G$1=0,"　",IF(AK4551=0,"　",VLOOKUP($AK4551,data!$A$1:$H$264,8,FALSE)))</f>
        <v>消耗部品交換対象</v>
      </c>
      <c r="AO4551" s="35">
        <v>43550</v>
      </c>
      <c r="AP4551" s="134" t="s">
        <v>22950</v>
      </c>
      <c r="AQ4551" s="264">
        <f t="shared" si="378"/>
        <v>44621</v>
      </c>
    </row>
    <row r="4552" spans="1:43" ht="24.75" customHeight="1" x14ac:dyDescent="0.15">
      <c r="A4552" s="593">
        <v>4549</v>
      </c>
      <c r="B4552" s="23" t="s">
        <v>22920</v>
      </c>
      <c r="C4552" s="24" t="s">
        <v>22951</v>
      </c>
      <c r="D4552" s="23" t="s">
        <v>22921</v>
      </c>
      <c r="E4552" s="23" t="s">
        <v>22308</v>
      </c>
      <c r="F4552" s="24" t="s">
        <v>21087</v>
      </c>
      <c r="G4552" s="25" t="s">
        <v>22923</v>
      </c>
      <c r="H4552" s="23" t="s">
        <v>22924</v>
      </c>
      <c r="I4552" s="23" t="s">
        <v>22926</v>
      </c>
      <c r="J4552" s="25" t="s">
        <v>22925</v>
      </c>
      <c r="K4552" s="58" t="s">
        <v>22928</v>
      </c>
      <c r="L4552" s="58"/>
      <c r="M4552" s="23" t="s">
        <v>22929</v>
      </c>
      <c r="N4552" s="23" t="s">
        <v>11921</v>
      </c>
      <c r="O4552" s="25" t="s">
        <v>22952</v>
      </c>
      <c r="P4552" s="23" t="s">
        <v>22931</v>
      </c>
      <c r="Q4552" s="25" t="s">
        <v>22932</v>
      </c>
      <c r="R4552" s="58" t="s">
        <v>22933</v>
      </c>
      <c r="S4552" s="23" t="s">
        <v>22934</v>
      </c>
      <c r="T4552" s="23" t="s">
        <v>22935</v>
      </c>
      <c r="U4552" s="25" t="s">
        <v>22922</v>
      </c>
      <c r="V4552" s="23" t="s">
        <v>11917</v>
      </c>
      <c r="W4552" s="25" t="s">
        <v>22936</v>
      </c>
      <c r="X4552" s="58" t="s">
        <v>22927</v>
      </c>
      <c r="Y4552" s="23" t="s">
        <v>22929</v>
      </c>
      <c r="Z4552" s="23" t="s">
        <v>11921</v>
      </c>
      <c r="AA4552" s="33">
        <v>5</v>
      </c>
      <c r="AB4552" s="295" t="str">
        <f t="shared" si="386"/>
        <v>年間</v>
      </c>
      <c r="AC4552" s="268"/>
      <c r="AD4552" s="23">
        <v>1</v>
      </c>
      <c r="AE4552" s="134">
        <v>108000</v>
      </c>
      <c r="AF4552" s="26">
        <f t="shared" si="381"/>
        <v>108000</v>
      </c>
      <c r="AG4552" s="27">
        <v>43525</v>
      </c>
      <c r="AH4552" s="168">
        <v>43556</v>
      </c>
      <c r="AI4552" s="29" t="str">
        <f t="shared" si="382"/>
        <v>～</v>
      </c>
      <c r="AJ4552" s="178">
        <f t="shared" si="383"/>
        <v>45382</v>
      </c>
      <c r="AK4552" s="23" t="s">
        <v>10746</v>
      </c>
      <c r="AL4552" s="23" t="s">
        <v>22949</v>
      </c>
      <c r="AM4552" s="35">
        <v>43556</v>
      </c>
      <c r="AN4552" s="408" t="str">
        <f>IF($AA4552-data!$G$1=0,"　",IF(AK4552=0,"　",VLOOKUP($AK4552,data!$A$1:$H$264,8,FALSE)))</f>
        <v>消耗部品交換対象</v>
      </c>
      <c r="AO4552" s="35">
        <v>43550</v>
      </c>
      <c r="AP4552" s="134" t="s">
        <v>22950</v>
      </c>
      <c r="AQ4552" s="264">
        <f t="shared" si="378"/>
        <v>44621</v>
      </c>
    </row>
    <row r="4553" spans="1:43" ht="24.75" customHeight="1" x14ac:dyDescent="0.15">
      <c r="A4553" s="593">
        <v>4550</v>
      </c>
      <c r="B4553" s="23" t="s">
        <v>22957</v>
      </c>
      <c r="C4553" s="24" t="s">
        <v>2344</v>
      </c>
      <c r="D4553" s="23"/>
      <c r="E4553" s="23"/>
      <c r="F4553" s="24"/>
      <c r="G4553" s="25" t="s">
        <v>22991</v>
      </c>
      <c r="H4553" s="23"/>
      <c r="I4553" s="23"/>
      <c r="J4553" s="25"/>
      <c r="K4553" s="58"/>
      <c r="L4553" s="58"/>
      <c r="M4553" s="23"/>
      <c r="N4553" s="23"/>
      <c r="O4553" s="25"/>
      <c r="P4553" s="23"/>
      <c r="Q4553" s="25"/>
      <c r="R4553" s="58"/>
      <c r="S4553" s="23"/>
      <c r="T4553" s="23"/>
      <c r="U4553" s="25"/>
      <c r="V4553" s="23"/>
      <c r="W4553" s="25"/>
      <c r="X4553" s="58"/>
      <c r="Y4553" s="23"/>
      <c r="Z4553" s="23"/>
      <c r="AA4553" s="33"/>
      <c r="AB4553" s="295" t="str">
        <f t="shared" si="386"/>
        <v/>
      </c>
      <c r="AC4553" s="268"/>
      <c r="AD4553" s="23"/>
      <c r="AE4553" s="134"/>
      <c r="AF4553" s="26" t="str">
        <f t="shared" si="381"/>
        <v/>
      </c>
      <c r="AG4553" s="27"/>
      <c r="AH4553" s="168"/>
      <c r="AI4553" s="29" t="str">
        <f t="shared" si="382"/>
        <v/>
      </c>
      <c r="AJ4553" s="178" t="str">
        <f t="shared" si="383"/>
        <v/>
      </c>
      <c r="AK4553" s="23"/>
      <c r="AL4553" s="23"/>
      <c r="AM4553" s="35"/>
      <c r="AN4553" s="408" t="str">
        <f>IF($AA4553-data!$G$1=0,"　",IF(AK4553=0,"　",VLOOKUP($AK4553,data!$A$1:$H$264,8,FALSE)))</f>
        <v>　</v>
      </c>
      <c r="AO4553" s="35"/>
      <c r="AP4553" s="134"/>
      <c r="AQ4553" s="264" t="str">
        <f t="shared" si="378"/>
        <v/>
      </c>
    </row>
    <row r="4554" spans="1:43" ht="24.75" customHeight="1" x14ac:dyDescent="0.15">
      <c r="A4554" s="593">
        <v>4551</v>
      </c>
      <c r="B4554" s="23" t="s">
        <v>23115</v>
      </c>
      <c r="C4554" s="24" t="s">
        <v>23118</v>
      </c>
      <c r="D4554" s="23" t="s">
        <v>23119</v>
      </c>
      <c r="E4554" s="23" t="s">
        <v>582</v>
      </c>
      <c r="F4554" s="24" t="s">
        <v>21095</v>
      </c>
      <c r="G4554" s="25" t="s">
        <v>23117</v>
      </c>
      <c r="H4554" s="23" t="s">
        <v>23120</v>
      </c>
      <c r="I4554" s="23" t="s">
        <v>23122</v>
      </c>
      <c r="J4554" s="25" t="s">
        <v>23121</v>
      </c>
      <c r="K4554" s="58"/>
      <c r="L4554" s="58"/>
      <c r="M4554" s="23" t="s">
        <v>23123</v>
      </c>
      <c r="N4554" s="23"/>
      <c r="O4554" s="25" t="s">
        <v>23124</v>
      </c>
      <c r="P4554" s="23" t="s">
        <v>23125</v>
      </c>
      <c r="Q4554" s="25" t="s">
        <v>23126</v>
      </c>
      <c r="R4554" s="58" t="s">
        <v>23127</v>
      </c>
      <c r="S4554" s="23" t="s">
        <v>23128</v>
      </c>
      <c r="T4554" s="23"/>
      <c r="U4554" s="25" t="s">
        <v>23129</v>
      </c>
      <c r="V4554" s="23" t="s">
        <v>23130</v>
      </c>
      <c r="W4554" s="25" t="s">
        <v>23131</v>
      </c>
      <c r="X4554" s="58" t="s">
        <v>23132</v>
      </c>
      <c r="Y4554" s="23" t="s">
        <v>23133</v>
      </c>
      <c r="Z4554" s="23"/>
      <c r="AA4554" s="33">
        <v>5</v>
      </c>
      <c r="AB4554" s="295" t="str">
        <f t="shared" si="386"/>
        <v>年間</v>
      </c>
      <c r="AC4554" s="268"/>
      <c r="AD4554" s="23">
        <v>1</v>
      </c>
      <c r="AE4554" s="134">
        <v>21180</v>
      </c>
      <c r="AF4554" s="26">
        <f t="shared" si="381"/>
        <v>21180</v>
      </c>
      <c r="AG4554" s="27">
        <v>43525</v>
      </c>
      <c r="AH4554" s="168">
        <v>43556</v>
      </c>
      <c r="AI4554" s="29" t="str">
        <f t="shared" si="382"/>
        <v>～</v>
      </c>
      <c r="AJ4554" s="178">
        <f t="shared" si="383"/>
        <v>45382</v>
      </c>
      <c r="AK4554" s="23" t="s">
        <v>19725</v>
      </c>
      <c r="AL4554" s="23" t="s">
        <v>23134</v>
      </c>
      <c r="AM4554" s="35">
        <v>43556</v>
      </c>
      <c r="AN4554" s="408">
        <f>IF($AA4554-data!$G$1=0,"　",IF(AK4554=0,"　",VLOOKUP($AK4554,data!$A$1:$H$264,8,FALSE)))</f>
        <v>0</v>
      </c>
      <c r="AO4554" s="35">
        <v>43550</v>
      </c>
      <c r="AP4554" s="134" t="s">
        <v>23146</v>
      </c>
      <c r="AQ4554" s="264" t="str">
        <f t="shared" si="378"/>
        <v/>
      </c>
    </row>
    <row r="4555" spans="1:43" ht="24.75" customHeight="1" x14ac:dyDescent="0.15">
      <c r="A4555" s="593">
        <v>4552</v>
      </c>
      <c r="B4555" s="23" t="s">
        <v>23115</v>
      </c>
      <c r="C4555" s="24" t="s">
        <v>23118</v>
      </c>
      <c r="D4555" s="23" t="s">
        <v>23119</v>
      </c>
      <c r="E4555" s="23" t="s">
        <v>582</v>
      </c>
      <c r="F4555" s="24" t="s">
        <v>21095</v>
      </c>
      <c r="G4555" s="25" t="s">
        <v>23117</v>
      </c>
      <c r="H4555" s="23" t="s">
        <v>23120</v>
      </c>
      <c r="I4555" s="23" t="s">
        <v>23122</v>
      </c>
      <c r="J4555" s="25" t="s">
        <v>23121</v>
      </c>
      <c r="K4555" s="58"/>
      <c r="L4555" s="58"/>
      <c r="M4555" s="23" t="s">
        <v>23123</v>
      </c>
      <c r="N4555" s="23"/>
      <c r="O4555" s="25" t="s">
        <v>23124</v>
      </c>
      <c r="P4555" s="23" t="s">
        <v>23125</v>
      </c>
      <c r="Q4555" s="25" t="s">
        <v>23126</v>
      </c>
      <c r="R4555" s="58" t="s">
        <v>23127</v>
      </c>
      <c r="S4555" s="23" t="s">
        <v>23128</v>
      </c>
      <c r="T4555" s="23"/>
      <c r="U4555" s="25" t="s">
        <v>23129</v>
      </c>
      <c r="V4555" s="23" t="s">
        <v>23130</v>
      </c>
      <c r="W4555" s="25" t="s">
        <v>23131</v>
      </c>
      <c r="X4555" s="58" t="s">
        <v>23132</v>
      </c>
      <c r="Y4555" s="23" t="s">
        <v>23133</v>
      </c>
      <c r="Z4555" s="23"/>
      <c r="AA4555" s="33">
        <v>5</v>
      </c>
      <c r="AB4555" s="295" t="str">
        <f t="shared" si="386"/>
        <v>年間</v>
      </c>
      <c r="AC4555" s="268"/>
      <c r="AD4555" s="23">
        <v>1</v>
      </c>
      <c r="AE4555" s="134">
        <v>21180</v>
      </c>
      <c r="AF4555" s="26">
        <f t="shared" si="381"/>
        <v>21180</v>
      </c>
      <c r="AG4555" s="27">
        <v>43525</v>
      </c>
      <c r="AH4555" s="168">
        <v>43556</v>
      </c>
      <c r="AI4555" s="29" t="str">
        <f t="shared" si="382"/>
        <v>～</v>
      </c>
      <c r="AJ4555" s="178">
        <f t="shared" si="383"/>
        <v>45382</v>
      </c>
      <c r="AK4555" s="23" t="s">
        <v>19725</v>
      </c>
      <c r="AL4555" s="23" t="s">
        <v>23135</v>
      </c>
      <c r="AM4555" s="35">
        <v>43556</v>
      </c>
      <c r="AN4555" s="408">
        <f>IF($AA4555-data!$G$1=0,"　",IF(AK4555=0,"　",VLOOKUP($AK4555,data!$A$1:$H$264,8,FALSE)))</f>
        <v>0</v>
      </c>
      <c r="AO4555" s="35">
        <v>43550</v>
      </c>
      <c r="AP4555" s="134" t="s">
        <v>23146</v>
      </c>
      <c r="AQ4555" s="264" t="str">
        <f t="shared" si="378"/>
        <v/>
      </c>
    </row>
    <row r="4556" spans="1:43" ht="24.75" customHeight="1" x14ac:dyDescent="0.15">
      <c r="A4556" s="593">
        <v>4553</v>
      </c>
      <c r="B4556" s="23" t="s">
        <v>23115</v>
      </c>
      <c r="C4556" s="24" t="s">
        <v>23118</v>
      </c>
      <c r="D4556" s="23" t="s">
        <v>23119</v>
      </c>
      <c r="E4556" s="23" t="s">
        <v>582</v>
      </c>
      <c r="F4556" s="24" t="s">
        <v>21095</v>
      </c>
      <c r="G4556" s="25" t="s">
        <v>23117</v>
      </c>
      <c r="H4556" s="23" t="s">
        <v>23120</v>
      </c>
      <c r="I4556" s="23" t="s">
        <v>23122</v>
      </c>
      <c r="J4556" s="25" t="s">
        <v>23121</v>
      </c>
      <c r="K4556" s="58"/>
      <c r="L4556" s="58"/>
      <c r="M4556" s="23" t="s">
        <v>23123</v>
      </c>
      <c r="N4556" s="23"/>
      <c r="O4556" s="25" t="s">
        <v>23124</v>
      </c>
      <c r="P4556" s="23" t="s">
        <v>23125</v>
      </c>
      <c r="Q4556" s="25" t="s">
        <v>23126</v>
      </c>
      <c r="R4556" s="58" t="s">
        <v>23127</v>
      </c>
      <c r="S4556" s="23" t="s">
        <v>23128</v>
      </c>
      <c r="T4556" s="23"/>
      <c r="U4556" s="25" t="s">
        <v>23129</v>
      </c>
      <c r="V4556" s="23" t="s">
        <v>23130</v>
      </c>
      <c r="W4556" s="25" t="s">
        <v>23131</v>
      </c>
      <c r="X4556" s="58" t="s">
        <v>23132</v>
      </c>
      <c r="Y4556" s="23" t="s">
        <v>23133</v>
      </c>
      <c r="Z4556" s="23"/>
      <c r="AA4556" s="33">
        <v>5</v>
      </c>
      <c r="AB4556" s="295" t="str">
        <f t="shared" si="386"/>
        <v>年間</v>
      </c>
      <c r="AC4556" s="268"/>
      <c r="AD4556" s="23">
        <v>1</v>
      </c>
      <c r="AE4556" s="134">
        <v>21180</v>
      </c>
      <c r="AF4556" s="26">
        <f t="shared" si="381"/>
        <v>21180</v>
      </c>
      <c r="AG4556" s="27">
        <v>43525</v>
      </c>
      <c r="AH4556" s="168">
        <v>43556</v>
      </c>
      <c r="AI4556" s="29" t="str">
        <f t="shared" si="382"/>
        <v>～</v>
      </c>
      <c r="AJ4556" s="178">
        <f t="shared" si="383"/>
        <v>45382</v>
      </c>
      <c r="AK4556" s="23" t="s">
        <v>19725</v>
      </c>
      <c r="AL4556" s="23" t="s">
        <v>23136</v>
      </c>
      <c r="AM4556" s="35">
        <v>43556</v>
      </c>
      <c r="AN4556" s="408">
        <f>IF($AA4556-data!$G$1=0,"　",IF(AK4556=0,"　",VLOOKUP($AK4556,data!$A$1:$H$264,8,FALSE)))</f>
        <v>0</v>
      </c>
      <c r="AO4556" s="35">
        <v>43550</v>
      </c>
      <c r="AP4556" s="134" t="s">
        <v>23146</v>
      </c>
      <c r="AQ4556" s="264" t="str">
        <f t="shared" si="378"/>
        <v/>
      </c>
    </row>
    <row r="4557" spans="1:43" ht="24.75" customHeight="1" x14ac:dyDescent="0.15">
      <c r="A4557" s="593">
        <v>4554</v>
      </c>
      <c r="B4557" s="23" t="s">
        <v>23115</v>
      </c>
      <c r="C4557" s="24" t="s">
        <v>23118</v>
      </c>
      <c r="D4557" s="23" t="s">
        <v>23119</v>
      </c>
      <c r="E4557" s="23" t="s">
        <v>582</v>
      </c>
      <c r="F4557" s="24" t="s">
        <v>21095</v>
      </c>
      <c r="G4557" s="25" t="s">
        <v>23117</v>
      </c>
      <c r="H4557" s="23" t="s">
        <v>23120</v>
      </c>
      <c r="I4557" s="23" t="s">
        <v>23122</v>
      </c>
      <c r="J4557" s="25" t="s">
        <v>23121</v>
      </c>
      <c r="K4557" s="58"/>
      <c r="L4557" s="58"/>
      <c r="M4557" s="23" t="s">
        <v>23123</v>
      </c>
      <c r="N4557" s="23"/>
      <c r="O4557" s="25" t="s">
        <v>23124</v>
      </c>
      <c r="P4557" s="23" t="s">
        <v>23125</v>
      </c>
      <c r="Q4557" s="25" t="s">
        <v>23126</v>
      </c>
      <c r="R4557" s="58" t="s">
        <v>23127</v>
      </c>
      <c r="S4557" s="23" t="s">
        <v>23128</v>
      </c>
      <c r="T4557" s="23"/>
      <c r="U4557" s="25" t="s">
        <v>23129</v>
      </c>
      <c r="V4557" s="23" t="s">
        <v>23130</v>
      </c>
      <c r="W4557" s="25" t="s">
        <v>23131</v>
      </c>
      <c r="X4557" s="58" t="s">
        <v>23132</v>
      </c>
      <c r="Y4557" s="23" t="s">
        <v>23133</v>
      </c>
      <c r="Z4557" s="23"/>
      <c r="AA4557" s="33">
        <v>5</v>
      </c>
      <c r="AB4557" s="295" t="str">
        <f t="shared" si="386"/>
        <v>年間</v>
      </c>
      <c r="AC4557" s="268"/>
      <c r="AD4557" s="23">
        <v>1</v>
      </c>
      <c r="AE4557" s="134">
        <v>21180</v>
      </c>
      <c r="AF4557" s="26">
        <f t="shared" si="381"/>
        <v>21180</v>
      </c>
      <c r="AG4557" s="27">
        <v>43525</v>
      </c>
      <c r="AH4557" s="168">
        <v>43556</v>
      </c>
      <c r="AI4557" s="29" t="str">
        <f t="shared" si="382"/>
        <v>～</v>
      </c>
      <c r="AJ4557" s="178">
        <f t="shared" si="383"/>
        <v>45382</v>
      </c>
      <c r="AK4557" s="23" t="s">
        <v>19725</v>
      </c>
      <c r="AL4557" s="23" t="s">
        <v>23137</v>
      </c>
      <c r="AM4557" s="35">
        <v>43556</v>
      </c>
      <c r="AN4557" s="408">
        <f>IF($AA4557-data!$G$1=0,"　",IF(AK4557=0,"　",VLOOKUP($AK4557,data!$A$1:$H$264,8,FALSE)))</f>
        <v>0</v>
      </c>
      <c r="AO4557" s="35">
        <v>43550</v>
      </c>
      <c r="AP4557" s="134" t="s">
        <v>23146</v>
      </c>
      <c r="AQ4557" s="264" t="str">
        <f t="shared" si="378"/>
        <v/>
      </c>
    </row>
    <row r="4558" spans="1:43" ht="24.75" customHeight="1" x14ac:dyDescent="0.15">
      <c r="A4558" s="593">
        <v>4555</v>
      </c>
      <c r="B4558" s="23" t="s">
        <v>23115</v>
      </c>
      <c r="C4558" s="24" t="s">
        <v>23118</v>
      </c>
      <c r="D4558" s="23" t="s">
        <v>23119</v>
      </c>
      <c r="E4558" s="23" t="s">
        <v>582</v>
      </c>
      <c r="F4558" s="24" t="s">
        <v>21095</v>
      </c>
      <c r="G4558" s="25" t="s">
        <v>23117</v>
      </c>
      <c r="H4558" s="23" t="s">
        <v>23120</v>
      </c>
      <c r="I4558" s="23" t="s">
        <v>23122</v>
      </c>
      <c r="J4558" s="25" t="s">
        <v>23121</v>
      </c>
      <c r="K4558" s="58"/>
      <c r="L4558" s="58"/>
      <c r="M4558" s="23" t="s">
        <v>23123</v>
      </c>
      <c r="N4558" s="23"/>
      <c r="O4558" s="25" t="s">
        <v>23124</v>
      </c>
      <c r="P4558" s="23" t="s">
        <v>23125</v>
      </c>
      <c r="Q4558" s="25" t="s">
        <v>23126</v>
      </c>
      <c r="R4558" s="58" t="s">
        <v>23127</v>
      </c>
      <c r="S4558" s="23" t="s">
        <v>23128</v>
      </c>
      <c r="T4558" s="23"/>
      <c r="U4558" s="25" t="s">
        <v>23129</v>
      </c>
      <c r="V4558" s="23" t="s">
        <v>23130</v>
      </c>
      <c r="W4558" s="25" t="s">
        <v>23131</v>
      </c>
      <c r="X4558" s="58" t="s">
        <v>23132</v>
      </c>
      <c r="Y4558" s="23" t="s">
        <v>23133</v>
      </c>
      <c r="Z4558" s="23"/>
      <c r="AA4558" s="33">
        <v>5</v>
      </c>
      <c r="AB4558" s="295" t="str">
        <f t="shared" si="386"/>
        <v>年間</v>
      </c>
      <c r="AC4558" s="268"/>
      <c r="AD4558" s="23">
        <v>1</v>
      </c>
      <c r="AE4558" s="134">
        <v>21180</v>
      </c>
      <c r="AF4558" s="26">
        <f t="shared" si="381"/>
        <v>21180</v>
      </c>
      <c r="AG4558" s="27">
        <v>43525</v>
      </c>
      <c r="AH4558" s="168">
        <v>43556</v>
      </c>
      <c r="AI4558" s="29" t="str">
        <f t="shared" si="382"/>
        <v>～</v>
      </c>
      <c r="AJ4558" s="178">
        <f t="shared" si="383"/>
        <v>45382</v>
      </c>
      <c r="AK4558" s="23" t="s">
        <v>19725</v>
      </c>
      <c r="AL4558" s="23" t="s">
        <v>23138</v>
      </c>
      <c r="AM4558" s="35">
        <v>43556</v>
      </c>
      <c r="AN4558" s="408">
        <f>IF($AA4558-data!$G$1=0,"　",IF(AK4558=0,"　",VLOOKUP($AK4558,data!$A$1:$H$264,8,FALSE)))</f>
        <v>0</v>
      </c>
      <c r="AO4558" s="35">
        <v>43550</v>
      </c>
      <c r="AP4558" s="134" t="s">
        <v>23146</v>
      </c>
      <c r="AQ4558" s="264" t="str">
        <f t="shared" ref="AQ4558:AQ4621" si="387">IF(COUNTIF($AN4558,"*消耗部品交換対象*"),IF(ISBLANK($AH4558),"契約期間 未入力",EDATE($AH4558,35)),"")</f>
        <v/>
      </c>
    </row>
    <row r="4559" spans="1:43" ht="24.75" customHeight="1" x14ac:dyDescent="0.15">
      <c r="A4559" s="593">
        <v>4556</v>
      </c>
      <c r="B4559" s="23" t="s">
        <v>23115</v>
      </c>
      <c r="C4559" s="24" t="s">
        <v>23118</v>
      </c>
      <c r="D4559" s="23" t="s">
        <v>23119</v>
      </c>
      <c r="E4559" s="23" t="s">
        <v>582</v>
      </c>
      <c r="F4559" s="24" t="s">
        <v>21095</v>
      </c>
      <c r="G4559" s="25" t="s">
        <v>23117</v>
      </c>
      <c r="H4559" s="23" t="s">
        <v>23120</v>
      </c>
      <c r="I4559" s="23" t="s">
        <v>23122</v>
      </c>
      <c r="J4559" s="25" t="s">
        <v>23121</v>
      </c>
      <c r="K4559" s="58"/>
      <c r="L4559" s="58"/>
      <c r="M4559" s="23" t="s">
        <v>23123</v>
      </c>
      <c r="N4559" s="23"/>
      <c r="O4559" s="25" t="s">
        <v>23124</v>
      </c>
      <c r="P4559" s="23" t="s">
        <v>23125</v>
      </c>
      <c r="Q4559" s="25" t="s">
        <v>23126</v>
      </c>
      <c r="R4559" s="58" t="s">
        <v>23127</v>
      </c>
      <c r="S4559" s="23" t="s">
        <v>23128</v>
      </c>
      <c r="T4559" s="23"/>
      <c r="U4559" s="25" t="s">
        <v>23129</v>
      </c>
      <c r="V4559" s="23" t="s">
        <v>23130</v>
      </c>
      <c r="W4559" s="25" t="s">
        <v>23131</v>
      </c>
      <c r="X4559" s="58" t="s">
        <v>23132</v>
      </c>
      <c r="Y4559" s="23" t="s">
        <v>23133</v>
      </c>
      <c r="Z4559" s="23"/>
      <c r="AA4559" s="33">
        <v>5</v>
      </c>
      <c r="AB4559" s="295" t="str">
        <f t="shared" si="386"/>
        <v>年間</v>
      </c>
      <c r="AC4559" s="268"/>
      <c r="AD4559" s="23">
        <v>1</v>
      </c>
      <c r="AE4559" s="134">
        <v>21180</v>
      </c>
      <c r="AF4559" s="26">
        <f t="shared" si="381"/>
        <v>21180</v>
      </c>
      <c r="AG4559" s="27">
        <v>43525</v>
      </c>
      <c r="AH4559" s="168">
        <v>43556</v>
      </c>
      <c r="AI4559" s="29" t="str">
        <f t="shared" si="382"/>
        <v>～</v>
      </c>
      <c r="AJ4559" s="178">
        <f t="shared" si="383"/>
        <v>45382</v>
      </c>
      <c r="AK4559" s="23" t="s">
        <v>19725</v>
      </c>
      <c r="AL4559" s="23" t="s">
        <v>23139</v>
      </c>
      <c r="AM4559" s="35">
        <v>43556</v>
      </c>
      <c r="AN4559" s="408">
        <f>IF($AA4559-data!$G$1=0,"　",IF(AK4559=0,"　",VLOOKUP($AK4559,data!$A$1:$H$264,8,FALSE)))</f>
        <v>0</v>
      </c>
      <c r="AO4559" s="35">
        <v>43550</v>
      </c>
      <c r="AP4559" s="134" t="s">
        <v>23146</v>
      </c>
      <c r="AQ4559" s="264" t="str">
        <f t="shared" si="387"/>
        <v/>
      </c>
    </row>
    <row r="4560" spans="1:43" ht="24.75" customHeight="1" x14ac:dyDescent="0.15">
      <c r="A4560" s="593">
        <v>4557</v>
      </c>
      <c r="B4560" s="23" t="s">
        <v>23115</v>
      </c>
      <c r="C4560" s="24" t="s">
        <v>23118</v>
      </c>
      <c r="D4560" s="23" t="s">
        <v>23119</v>
      </c>
      <c r="E4560" s="23" t="s">
        <v>582</v>
      </c>
      <c r="F4560" s="24" t="s">
        <v>21095</v>
      </c>
      <c r="G4560" s="25" t="s">
        <v>23117</v>
      </c>
      <c r="H4560" s="23" t="s">
        <v>23120</v>
      </c>
      <c r="I4560" s="23" t="s">
        <v>23122</v>
      </c>
      <c r="J4560" s="25" t="s">
        <v>23121</v>
      </c>
      <c r="K4560" s="58"/>
      <c r="L4560" s="58"/>
      <c r="M4560" s="23" t="s">
        <v>23123</v>
      </c>
      <c r="N4560" s="23"/>
      <c r="O4560" s="25" t="s">
        <v>23124</v>
      </c>
      <c r="P4560" s="23" t="s">
        <v>23125</v>
      </c>
      <c r="Q4560" s="25" t="s">
        <v>23126</v>
      </c>
      <c r="R4560" s="58" t="s">
        <v>23127</v>
      </c>
      <c r="S4560" s="23" t="s">
        <v>23128</v>
      </c>
      <c r="T4560" s="23"/>
      <c r="U4560" s="25" t="s">
        <v>23129</v>
      </c>
      <c r="V4560" s="23" t="s">
        <v>23130</v>
      </c>
      <c r="W4560" s="25" t="s">
        <v>23131</v>
      </c>
      <c r="X4560" s="58" t="s">
        <v>23132</v>
      </c>
      <c r="Y4560" s="23" t="s">
        <v>23133</v>
      </c>
      <c r="Z4560" s="23"/>
      <c r="AA4560" s="33">
        <v>5</v>
      </c>
      <c r="AB4560" s="295" t="str">
        <f t="shared" si="386"/>
        <v>年間</v>
      </c>
      <c r="AC4560" s="268"/>
      <c r="AD4560" s="23">
        <v>1</v>
      </c>
      <c r="AE4560" s="134">
        <v>21180</v>
      </c>
      <c r="AF4560" s="26">
        <f t="shared" si="381"/>
        <v>21180</v>
      </c>
      <c r="AG4560" s="27">
        <v>43525</v>
      </c>
      <c r="AH4560" s="168">
        <v>43556</v>
      </c>
      <c r="AI4560" s="29" t="str">
        <f t="shared" si="382"/>
        <v>～</v>
      </c>
      <c r="AJ4560" s="178">
        <f t="shared" si="383"/>
        <v>45382</v>
      </c>
      <c r="AK4560" s="23" t="s">
        <v>19725</v>
      </c>
      <c r="AL4560" s="23" t="s">
        <v>23140</v>
      </c>
      <c r="AM4560" s="35">
        <v>43556</v>
      </c>
      <c r="AN4560" s="408">
        <f>IF($AA4560-data!$G$1=0,"　",IF(AK4560=0,"　",VLOOKUP($AK4560,data!$A$1:$H$264,8,FALSE)))</f>
        <v>0</v>
      </c>
      <c r="AO4560" s="35">
        <v>43550</v>
      </c>
      <c r="AP4560" s="134" t="s">
        <v>23146</v>
      </c>
      <c r="AQ4560" s="264" t="str">
        <f t="shared" si="387"/>
        <v/>
      </c>
    </row>
    <row r="4561" spans="1:43" ht="24.75" customHeight="1" x14ac:dyDescent="0.15">
      <c r="A4561" s="593">
        <v>4558</v>
      </c>
      <c r="B4561" s="23" t="s">
        <v>23115</v>
      </c>
      <c r="C4561" s="24" t="s">
        <v>23118</v>
      </c>
      <c r="D4561" s="23" t="s">
        <v>23119</v>
      </c>
      <c r="E4561" s="23" t="s">
        <v>582</v>
      </c>
      <c r="F4561" s="24" t="s">
        <v>21095</v>
      </c>
      <c r="G4561" s="25" t="s">
        <v>23117</v>
      </c>
      <c r="H4561" s="23" t="s">
        <v>23120</v>
      </c>
      <c r="I4561" s="23" t="s">
        <v>23122</v>
      </c>
      <c r="J4561" s="25" t="s">
        <v>23121</v>
      </c>
      <c r="K4561" s="58"/>
      <c r="L4561" s="58"/>
      <c r="M4561" s="23" t="s">
        <v>23123</v>
      </c>
      <c r="N4561" s="23"/>
      <c r="O4561" s="25" t="s">
        <v>23124</v>
      </c>
      <c r="P4561" s="23" t="s">
        <v>23125</v>
      </c>
      <c r="Q4561" s="25" t="s">
        <v>23126</v>
      </c>
      <c r="R4561" s="58" t="s">
        <v>23127</v>
      </c>
      <c r="S4561" s="23" t="s">
        <v>23128</v>
      </c>
      <c r="T4561" s="23"/>
      <c r="U4561" s="25" t="s">
        <v>23129</v>
      </c>
      <c r="V4561" s="23" t="s">
        <v>23130</v>
      </c>
      <c r="W4561" s="25" t="s">
        <v>23131</v>
      </c>
      <c r="X4561" s="58" t="s">
        <v>23132</v>
      </c>
      <c r="Y4561" s="23" t="s">
        <v>23133</v>
      </c>
      <c r="Z4561" s="23"/>
      <c r="AA4561" s="33">
        <v>5</v>
      </c>
      <c r="AB4561" s="295" t="str">
        <f t="shared" si="386"/>
        <v>年間</v>
      </c>
      <c r="AC4561" s="268"/>
      <c r="AD4561" s="23">
        <v>1</v>
      </c>
      <c r="AE4561" s="134">
        <v>21180</v>
      </c>
      <c r="AF4561" s="26">
        <f t="shared" si="381"/>
        <v>21180</v>
      </c>
      <c r="AG4561" s="27">
        <v>43525</v>
      </c>
      <c r="AH4561" s="168">
        <v>43556</v>
      </c>
      <c r="AI4561" s="29" t="str">
        <f t="shared" si="382"/>
        <v>～</v>
      </c>
      <c r="AJ4561" s="178">
        <f t="shared" si="383"/>
        <v>45382</v>
      </c>
      <c r="AK4561" s="23" t="s">
        <v>19725</v>
      </c>
      <c r="AL4561" s="23" t="s">
        <v>23141</v>
      </c>
      <c r="AM4561" s="35">
        <v>43556</v>
      </c>
      <c r="AN4561" s="408">
        <f>IF($AA4561-data!$G$1=0,"　",IF(AK4561=0,"　",VLOOKUP($AK4561,data!$A$1:$H$264,8,FALSE)))</f>
        <v>0</v>
      </c>
      <c r="AO4561" s="35">
        <v>43550</v>
      </c>
      <c r="AP4561" s="134" t="s">
        <v>23146</v>
      </c>
      <c r="AQ4561" s="264" t="str">
        <f t="shared" si="387"/>
        <v/>
      </c>
    </row>
    <row r="4562" spans="1:43" ht="24.75" customHeight="1" x14ac:dyDescent="0.15">
      <c r="A4562" s="593">
        <v>4559</v>
      </c>
      <c r="B4562" s="23" t="s">
        <v>23115</v>
      </c>
      <c r="C4562" s="24" t="s">
        <v>23118</v>
      </c>
      <c r="D4562" s="23" t="s">
        <v>23119</v>
      </c>
      <c r="E4562" s="23" t="s">
        <v>582</v>
      </c>
      <c r="F4562" s="24" t="s">
        <v>21095</v>
      </c>
      <c r="G4562" s="25" t="s">
        <v>23117</v>
      </c>
      <c r="H4562" s="23" t="s">
        <v>23120</v>
      </c>
      <c r="I4562" s="23" t="s">
        <v>23122</v>
      </c>
      <c r="J4562" s="25" t="s">
        <v>23121</v>
      </c>
      <c r="K4562" s="58"/>
      <c r="L4562" s="58"/>
      <c r="M4562" s="23" t="s">
        <v>23123</v>
      </c>
      <c r="N4562" s="23"/>
      <c r="O4562" s="25" t="s">
        <v>23124</v>
      </c>
      <c r="P4562" s="23" t="s">
        <v>23125</v>
      </c>
      <c r="Q4562" s="25" t="s">
        <v>23126</v>
      </c>
      <c r="R4562" s="58" t="s">
        <v>23127</v>
      </c>
      <c r="S4562" s="23" t="s">
        <v>23128</v>
      </c>
      <c r="T4562" s="23"/>
      <c r="U4562" s="25" t="s">
        <v>23129</v>
      </c>
      <c r="V4562" s="23" t="s">
        <v>23130</v>
      </c>
      <c r="W4562" s="25" t="s">
        <v>23131</v>
      </c>
      <c r="X4562" s="58" t="s">
        <v>23132</v>
      </c>
      <c r="Y4562" s="23" t="s">
        <v>23133</v>
      </c>
      <c r="Z4562" s="23"/>
      <c r="AA4562" s="33">
        <v>5</v>
      </c>
      <c r="AB4562" s="295" t="str">
        <f t="shared" si="386"/>
        <v>年間</v>
      </c>
      <c r="AC4562" s="268"/>
      <c r="AD4562" s="23">
        <v>1</v>
      </c>
      <c r="AE4562" s="134">
        <v>21180</v>
      </c>
      <c r="AF4562" s="26">
        <f t="shared" si="381"/>
        <v>21180</v>
      </c>
      <c r="AG4562" s="27">
        <v>43525</v>
      </c>
      <c r="AH4562" s="168">
        <v>43556</v>
      </c>
      <c r="AI4562" s="29" t="str">
        <f t="shared" si="382"/>
        <v>～</v>
      </c>
      <c r="AJ4562" s="178">
        <f t="shared" si="383"/>
        <v>45382</v>
      </c>
      <c r="AK4562" s="23" t="s">
        <v>19725</v>
      </c>
      <c r="AL4562" s="23" t="s">
        <v>23142</v>
      </c>
      <c r="AM4562" s="35">
        <v>43556</v>
      </c>
      <c r="AN4562" s="408">
        <f>IF($AA4562-data!$G$1=0,"　",IF(AK4562=0,"　",VLOOKUP($AK4562,data!$A$1:$H$264,8,FALSE)))</f>
        <v>0</v>
      </c>
      <c r="AO4562" s="35">
        <v>43550</v>
      </c>
      <c r="AP4562" s="134" t="s">
        <v>23146</v>
      </c>
      <c r="AQ4562" s="264" t="str">
        <f t="shared" si="387"/>
        <v/>
      </c>
    </row>
    <row r="4563" spans="1:43" ht="24.75" customHeight="1" x14ac:dyDescent="0.15">
      <c r="A4563" s="593">
        <v>4560</v>
      </c>
      <c r="B4563" s="23" t="s">
        <v>23115</v>
      </c>
      <c r="C4563" s="24" t="s">
        <v>23118</v>
      </c>
      <c r="D4563" s="23" t="s">
        <v>23119</v>
      </c>
      <c r="E4563" s="23" t="s">
        <v>582</v>
      </c>
      <c r="F4563" s="24" t="s">
        <v>21095</v>
      </c>
      <c r="G4563" s="25" t="s">
        <v>23117</v>
      </c>
      <c r="H4563" s="23" t="s">
        <v>23120</v>
      </c>
      <c r="I4563" s="23" t="s">
        <v>23122</v>
      </c>
      <c r="J4563" s="25" t="s">
        <v>23121</v>
      </c>
      <c r="K4563" s="58"/>
      <c r="L4563" s="58"/>
      <c r="M4563" s="23" t="s">
        <v>23123</v>
      </c>
      <c r="N4563" s="23"/>
      <c r="O4563" s="25" t="s">
        <v>23124</v>
      </c>
      <c r="P4563" s="23" t="s">
        <v>23125</v>
      </c>
      <c r="Q4563" s="25" t="s">
        <v>23126</v>
      </c>
      <c r="R4563" s="58" t="s">
        <v>23127</v>
      </c>
      <c r="S4563" s="23" t="s">
        <v>23128</v>
      </c>
      <c r="T4563" s="23"/>
      <c r="U4563" s="25" t="s">
        <v>23129</v>
      </c>
      <c r="V4563" s="23" t="s">
        <v>23130</v>
      </c>
      <c r="W4563" s="25" t="s">
        <v>23131</v>
      </c>
      <c r="X4563" s="58" t="s">
        <v>23132</v>
      </c>
      <c r="Y4563" s="23" t="s">
        <v>23133</v>
      </c>
      <c r="Z4563" s="23"/>
      <c r="AA4563" s="33">
        <v>5</v>
      </c>
      <c r="AB4563" s="295" t="str">
        <f t="shared" si="386"/>
        <v>年間</v>
      </c>
      <c r="AC4563" s="268"/>
      <c r="AD4563" s="23">
        <v>1</v>
      </c>
      <c r="AE4563" s="134">
        <v>21180</v>
      </c>
      <c r="AF4563" s="26">
        <f t="shared" si="381"/>
        <v>21180</v>
      </c>
      <c r="AG4563" s="27">
        <v>43525</v>
      </c>
      <c r="AH4563" s="168">
        <v>43556</v>
      </c>
      <c r="AI4563" s="29" t="str">
        <f t="shared" si="382"/>
        <v>～</v>
      </c>
      <c r="AJ4563" s="178">
        <f t="shared" si="383"/>
        <v>45382</v>
      </c>
      <c r="AK4563" s="23" t="s">
        <v>19725</v>
      </c>
      <c r="AL4563" s="23" t="s">
        <v>23143</v>
      </c>
      <c r="AM4563" s="35">
        <v>43556</v>
      </c>
      <c r="AN4563" s="408">
        <f>IF($AA4563-data!$G$1=0,"　",IF(AK4563=0,"　",VLOOKUP($AK4563,data!$A$1:$H$264,8,FALSE)))</f>
        <v>0</v>
      </c>
      <c r="AO4563" s="35">
        <v>43550</v>
      </c>
      <c r="AP4563" s="134" t="s">
        <v>23146</v>
      </c>
      <c r="AQ4563" s="264" t="str">
        <f t="shared" si="387"/>
        <v/>
      </c>
    </row>
    <row r="4564" spans="1:43" ht="24.75" customHeight="1" x14ac:dyDescent="0.15">
      <c r="A4564" s="593">
        <v>4561</v>
      </c>
      <c r="B4564" s="23" t="s">
        <v>23115</v>
      </c>
      <c r="C4564" s="24" t="s">
        <v>23118</v>
      </c>
      <c r="D4564" s="23" t="s">
        <v>23119</v>
      </c>
      <c r="E4564" s="23" t="s">
        <v>582</v>
      </c>
      <c r="F4564" s="24" t="s">
        <v>21095</v>
      </c>
      <c r="G4564" s="25" t="s">
        <v>23117</v>
      </c>
      <c r="H4564" s="23" t="s">
        <v>23120</v>
      </c>
      <c r="I4564" s="23" t="s">
        <v>23122</v>
      </c>
      <c r="J4564" s="25" t="s">
        <v>23121</v>
      </c>
      <c r="K4564" s="58"/>
      <c r="L4564" s="58"/>
      <c r="M4564" s="23" t="s">
        <v>23123</v>
      </c>
      <c r="N4564" s="23"/>
      <c r="O4564" s="25" t="s">
        <v>23124</v>
      </c>
      <c r="P4564" s="23" t="s">
        <v>23125</v>
      </c>
      <c r="Q4564" s="25" t="s">
        <v>23126</v>
      </c>
      <c r="R4564" s="58" t="s">
        <v>23127</v>
      </c>
      <c r="S4564" s="23" t="s">
        <v>23128</v>
      </c>
      <c r="T4564" s="23"/>
      <c r="U4564" s="25" t="s">
        <v>23129</v>
      </c>
      <c r="V4564" s="23" t="s">
        <v>23130</v>
      </c>
      <c r="W4564" s="25" t="s">
        <v>23131</v>
      </c>
      <c r="X4564" s="58" t="s">
        <v>23132</v>
      </c>
      <c r="Y4564" s="23" t="s">
        <v>23133</v>
      </c>
      <c r="Z4564" s="23"/>
      <c r="AA4564" s="33">
        <v>5</v>
      </c>
      <c r="AB4564" s="295" t="str">
        <f t="shared" si="386"/>
        <v>年間</v>
      </c>
      <c r="AC4564" s="268"/>
      <c r="AD4564" s="23">
        <v>1</v>
      </c>
      <c r="AE4564" s="134">
        <v>21180</v>
      </c>
      <c r="AF4564" s="26">
        <f t="shared" si="381"/>
        <v>21180</v>
      </c>
      <c r="AG4564" s="27">
        <v>43525</v>
      </c>
      <c r="AH4564" s="168">
        <v>43556</v>
      </c>
      <c r="AI4564" s="29" t="str">
        <f t="shared" si="382"/>
        <v>～</v>
      </c>
      <c r="AJ4564" s="178">
        <f t="shared" si="383"/>
        <v>45382</v>
      </c>
      <c r="AK4564" s="23" t="s">
        <v>19725</v>
      </c>
      <c r="AL4564" s="23" t="s">
        <v>23144</v>
      </c>
      <c r="AM4564" s="35">
        <v>43556</v>
      </c>
      <c r="AN4564" s="408">
        <f>IF($AA4564-data!$G$1=0,"　",IF(AK4564=0,"　",VLOOKUP($AK4564,data!$A$1:$H$264,8,FALSE)))</f>
        <v>0</v>
      </c>
      <c r="AO4564" s="35">
        <v>43550</v>
      </c>
      <c r="AP4564" s="134" t="s">
        <v>23146</v>
      </c>
      <c r="AQ4564" s="264" t="str">
        <f t="shared" si="387"/>
        <v/>
      </c>
    </row>
    <row r="4565" spans="1:43" ht="24.75" customHeight="1" x14ac:dyDescent="0.15">
      <c r="A4565" s="593">
        <v>4562</v>
      </c>
      <c r="B4565" s="23" t="s">
        <v>23116</v>
      </c>
      <c r="C4565" s="24" t="s">
        <v>23118</v>
      </c>
      <c r="D4565" s="23" t="s">
        <v>23119</v>
      </c>
      <c r="E4565" s="23" t="s">
        <v>582</v>
      </c>
      <c r="F4565" s="24" t="s">
        <v>21095</v>
      </c>
      <c r="G4565" s="25" t="s">
        <v>23117</v>
      </c>
      <c r="H4565" s="23" t="s">
        <v>23120</v>
      </c>
      <c r="I4565" s="23" t="s">
        <v>23122</v>
      </c>
      <c r="J4565" s="25" t="s">
        <v>23121</v>
      </c>
      <c r="K4565" s="58"/>
      <c r="L4565" s="58"/>
      <c r="M4565" s="23" t="s">
        <v>23123</v>
      </c>
      <c r="N4565" s="23"/>
      <c r="O4565" s="25" t="s">
        <v>23124</v>
      </c>
      <c r="P4565" s="23" t="s">
        <v>23125</v>
      </c>
      <c r="Q4565" s="25" t="s">
        <v>23126</v>
      </c>
      <c r="R4565" s="58" t="s">
        <v>23127</v>
      </c>
      <c r="S4565" s="23" t="s">
        <v>23128</v>
      </c>
      <c r="T4565" s="23"/>
      <c r="U4565" s="25" t="s">
        <v>23129</v>
      </c>
      <c r="V4565" s="23" t="s">
        <v>23130</v>
      </c>
      <c r="W4565" s="25" t="s">
        <v>23131</v>
      </c>
      <c r="X4565" s="58" t="s">
        <v>23132</v>
      </c>
      <c r="Y4565" s="23" t="s">
        <v>23133</v>
      </c>
      <c r="Z4565" s="23"/>
      <c r="AA4565" s="33">
        <v>5</v>
      </c>
      <c r="AB4565" s="295" t="str">
        <f t="shared" si="386"/>
        <v>年間</v>
      </c>
      <c r="AC4565" s="268"/>
      <c r="AD4565" s="23">
        <v>1</v>
      </c>
      <c r="AE4565" s="134">
        <v>137400</v>
      </c>
      <c r="AF4565" s="26">
        <f t="shared" si="381"/>
        <v>137400</v>
      </c>
      <c r="AG4565" s="27">
        <v>43525</v>
      </c>
      <c r="AH4565" s="168">
        <v>43556</v>
      </c>
      <c r="AI4565" s="29" t="str">
        <f t="shared" si="382"/>
        <v>～</v>
      </c>
      <c r="AJ4565" s="178">
        <f t="shared" si="383"/>
        <v>45382</v>
      </c>
      <c r="AK4565" s="23" t="s">
        <v>19183</v>
      </c>
      <c r="AL4565" s="23" t="s">
        <v>23145</v>
      </c>
      <c r="AM4565" s="35">
        <v>43556</v>
      </c>
      <c r="AN4565" s="408" t="str">
        <f>IF($AA4565-data!$G$1=0,"　",IF(AK4565=0,"　",VLOOKUP($AK4565,data!$A$1:$H$264,8,FALSE)))</f>
        <v>消耗部品交換対象</v>
      </c>
      <c r="AO4565" s="35">
        <v>43550</v>
      </c>
      <c r="AP4565" s="134" t="s">
        <v>23146</v>
      </c>
      <c r="AQ4565" s="264">
        <f t="shared" si="387"/>
        <v>44621</v>
      </c>
    </row>
    <row r="4566" spans="1:43" ht="24.75" customHeight="1" x14ac:dyDescent="0.15">
      <c r="A4566" s="593">
        <v>4563</v>
      </c>
      <c r="B4566" s="23" t="s">
        <v>23148</v>
      </c>
      <c r="C4566" s="24" t="s">
        <v>2344</v>
      </c>
      <c r="D4566" s="23"/>
      <c r="E4566" s="23"/>
      <c r="F4566" s="24"/>
      <c r="G4566" s="25" t="s">
        <v>23147</v>
      </c>
      <c r="H4566" s="23"/>
      <c r="I4566" s="23"/>
      <c r="J4566" s="25"/>
      <c r="K4566" s="58"/>
      <c r="L4566" s="58"/>
      <c r="M4566" s="23"/>
      <c r="N4566" s="23"/>
      <c r="O4566" s="25"/>
      <c r="P4566" s="23"/>
      <c r="Q4566" s="25"/>
      <c r="R4566" s="58"/>
      <c r="S4566" s="23"/>
      <c r="T4566" s="23"/>
      <c r="U4566" s="25"/>
      <c r="V4566" s="23"/>
      <c r="W4566" s="25"/>
      <c r="X4566" s="58"/>
      <c r="Y4566" s="23"/>
      <c r="Z4566" s="23"/>
      <c r="AA4566" s="33"/>
      <c r="AB4566" s="295" t="str">
        <f t="shared" si="386"/>
        <v/>
      </c>
      <c r="AC4566" s="268"/>
      <c r="AD4566" s="23"/>
      <c r="AE4566" s="134"/>
      <c r="AF4566" s="26" t="str">
        <f t="shared" ref="AF4566:AF4629" si="388">IF(ISBLANK($AE4566),"",$AE4566*$AD4566)</f>
        <v/>
      </c>
      <c r="AG4566" s="27"/>
      <c r="AH4566" s="168"/>
      <c r="AI4566" s="29" t="str">
        <f t="shared" ref="AI4566:AI4629" si="389">IF(ISBLANK($AH4566),"","～")</f>
        <v/>
      </c>
      <c r="AJ4566" s="178" t="str">
        <f t="shared" ref="AJ4566:AJ4629" si="390">IF(ISBLANK($AH4566),"",DATE(YEAR($AH4566)+$AA4566,MONTH($AH4566),DAY($AH4566)-1))</f>
        <v/>
      </c>
      <c r="AK4566" s="23"/>
      <c r="AL4566" s="23"/>
      <c r="AM4566" s="35"/>
      <c r="AN4566" s="408" t="str">
        <f>IF($AA4566-data!$G$1=0,"　",IF(AK4566=0,"　",VLOOKUP($AK4566,data!$A$1:$H$264,8,FALSE)))</f>
        <v>　</v>
      </c>
      <c r="AO4566" s="35"/>
      <c r="AP4566" s="134"/>
      <c r="AQ4566" s="264" t="str">
        <f t="shared" si="387"/>
        <v/>
      </c>
    </row>
    <row r="4567" spans="1:43" ht="24.75" customHeight="1" x14ac:dyDescent="0.15">
      <c r="A4567" s="593">
        <v>4564</v>
      </c>
      <c r="B4567" s="23" t="s">
        <v>23180</v>
      </c>
      <c r="C4567" s="24" t="s">
        <v>23182</v>
      </c>
      <c r="D4567" s="23" t="s">
        <v>23184</v>
      </c>
      <c r="E4567" s="23" t="s">
        <v>23187</v>
      </c>
      <c r="F4567" s="24" t="s">
        <v>23186</v>
      </c>
      <c r="G4567" s="25" t="s">
        <v>23189</v>
      </c>
      <c r="H4567" s="23" t="s">
        <v>23191</v>
      </c>
      <c r="I4567" s="23" t="s">
        <v>23194</v>
      </c>
      <c r="J4567" s="25" t="s">
        <v>23193</v>
      </c>
      <c r="K4567" s="58" t="s">
        <v>23196</v>
      </c>
      <c r="L4567" s="58"/>
      <c r="M4567" s="23" t="s">
        <v>23198</v>
      </c>
      <c r="N4567" s="23"/>
      <c r="O4567" s="25" t="s">
        <v>23188</v>
      </c>
      <c r="P4567" s="23" t="s">
        <v>23199</v>
      </c>
      <c r="Q4567" s="25" t="s">
        <v>23200</v>
      </c>
      <c r="R4567" s="58" t="s">
        <v>23195</v>
      </c>
      <c r="S4567" s="23" t="s">
        <v>23198</v>
      </c>
      <c r="T4567" s="23"/>
      <c r="U4567" s="25" t="s">
        <v>23188</v>
      </c>
      <c r="V4567" s="23" t="s">
        <v>23199</v>
      </c>
      <c r="W4567" s="25" t="s">
        <v>23200</v>
      </c>
      <c r="X4567" s="58" t="s">
        <v>23195</v>
      </c>
      <c r="Y4567" s="23" t="s">
        <v>23197</v>
      </c>
      <c r="Z4567" s="23"/>
      <c r="AA4567" s="33">
        <v>5</v>
      </c>
      <c r="AB4567" s="295" t="str">
        <f t="shared" ref="AB4567:AB4630" si="391">IF(ISBLANK($AA4567),"","年間")</f>
        <v>年間</v>
      </c>
      <c r="AC4567" s="268"/>
      <c r="AD4567" s="23">
        <v>1</v>
      </c>
      <c r="AE4567" s="134">
        <v>21000</v>
      </c>
      <c r="AF4567" s="26">
        <f t="shared" si="388"/>
        <v>21000</v>
      </c>
      <c r="AG4567" s="27">
        <v>43556</v>
      </c>
      <c r="AH4567" s="168">
        <v>43563</v>
      </c>
      <c r="AI4567" s="29" t="str">
        <f t="shared" si="389"/>
        <v>～</v>
      </c>
      <c r="AJ4567" s="178">
        <f t="shared" si="390"/>
        <v>45389</v>
      </c>
      <c r="AK4567" s="23" t="s">
        <v>26864</v>
      </c>
      <c r="AL4567" s="23" t="s">
        <v>23208</v>
      </c>
      <c r="AM4567" s="35">
        <v>43546</v>
      </c>
      <c r="AN4567" s="408">
        <f>IF($AA4567-data!$G$1=0,"　",IF(AK4567=0,"　",VLOOKUP($AK4567,data!$A$1:$H$264,8,FALSE)))</f>
        <v>0</v>
      </c>
      <c r="AO4567" s="35">
        <v>43565</v>
      </c>
      <c r="AP4567" s="134" t="s">
        <v>23202</v>
      </c>
      <c r="AQ4567" s="264" t="str">
        <f t="shared" si="387"/>
        <v/>
      </c>
    </row>
    <row r="4568" spans="1:43" ht="24.75" customHeight="1" x14ac:dyDescent="0.15">
      <c r="A4568" s="593">
        <v>4565</v>
      </c>
      <c r="B4568" s="23" t="s">
        <v>23179</v>
      </c>
      <c r="C4568" s="24" t="s">
        <v>23181</v>
      </c>
      <c r="D4568" s="23" t="s">
        <v>23183</v>
      </c>
      <c r="E4568" s="23" t="s">
        <v>30</v>
      </c>
      <c r="F4568" s="24" t="s">
        <v>23185</v>
      </c>
      <c r="G4568" s="25" t="s">
        <v>23188</v>
      </c>
      <c r="H4568" s="23" t="s">
        <v>23190</v>
      </c>
      <c r="I4568" s="23" t="s">
        <v>8568</v>
      </c>
      <c r="J4568" s="25" t="s">
        <v>23192</v>
      </c>
      <c r="K4568" s="58" t="s">
        <v>23195</v>
      </c>
      <c r="L4568" s="58"/>
      <c r="M4568" s="23" t="s">
        <v>23197</v>
      </c>
      <c r="N4568" s="23"/>
      <c r="O4568" s="25" t="s">
        <v>23188</v>
      </c>
      <c r="P4568" s="23" t="s">
        <v>23199</v>
      </c>
      <c r="Q4568" s="25" t="s">
        <v>23200</v>
      </c>
      <c r="R4568" s="58" t="s">
        <v>23195</v>
      </c>
      <c r="S4568" s="23" t="s">
        <v>23197</v>
      </c>
      <c r="T4568" s="23"/>
      <c r="U4568" s="25" t="s">
        <v>23188</v>
      </c>
      <c r="V4568" s="23" t="s">
        <v>23199</v>
      </c>
      <c r="W4568" s="25" t="s">
        <v>23200</v>
      </c>
      <c r="X4568" s="58" t="s">
        <v>23195</v>
      </c>
      <c r="Y4568" s="23" t="s">
        <v>23197</v>
      </c>
      <c r="Z4568" s="23"/>
      <c r="AA4568" s="33">
        <v>5</v>
      </c>
      <c r="AB4568" s="295" t="s">
        <v>14501</v>
      </c>
      <c r="AC4568" s="268"/>
      <c r="AD4568" s="23">
        <v>1</v>
      </c>
      <c r="AE4568" s="134">
        <v>21000</v>
      </c>
      <c r="AF4568" s="26">
        <f t="shared" si="388"/>
        <v>21000</v>
      </c>
      <c r="AG4568" s="27">
        <v>43556</v>
      </c>
      <c r="AH4568" s="168">
        <v>43563</v>
      </c>
      <c r="AI4568" s="29" t="s">
        <v>15151</v>
      </c>
      <c r="AJ4568" s="178">
        <v>45372</v>
      </c>
      <c r="AK4568" s="23" t="s">
        <v>23207</v>
      </c>
      <c r="AL4568" s="23" t="s">
        <v>23209</v>
      </c>
      <c r="AM4568" s="35">
        <v>43546</v>
      </c>
      <c r="AN4568" s="408">
        <f>IF($AA4568-data!$G$1=0,"　",IF(AK4568=0,"　",VLOOKUP($AK4568,data!$A$1:$H$264,8,FALSE)))</f>
        <v>0</v>
      </c>
      <c r="AO4568" s="35">
        <v>43565</v>
      </c>
      <c r="AP4568" s="134" t="s">
        <v>23201</v>
      </c>
      <c r="AQ4568" s="264" t="str">
        <f t="shared" si="387"/>
        <v/>
      </c>
    </row>
    <row r="4569" spans="1:43" ht="24.75" customHeight="1" x14ac:dyDescent="0.15">
      <c r="A4569" s="593">
        <v>4566</v>
      </c>
      <c r="B4569" s="23" t="s">
        <v>23179</v>
      </c>
      <c r="C4569" s="24" t="s">
        <v>23181</v>
      </c>
      <c r="D4569" s="23" t="s">
        <v>23183</v>
      </c>
      <c r="E4569" s="23" t="s">
        <v>30</v>
      </c>
      <c r="F4569" s="24" t="s">
        <v>23185</v>
      </c>
      <c r="G4569" s="25" t="s">
        <v>23188</v>
      </c>
      <c r="H4569" s="23" t="s">
        <v>23190</v>
      </c>
      <c r="I4569" s="23" t="s">
        <v>8568</v>
      </c>
      <c r="J4569" s="25" t="s">
        <v>23192</v>
      </c>
      <c r="K4569" s="58" t="s">
        <v>23195</v>
      </c>
      <c r="L4569" s="58"/>
      <c r="M4569" s="23" t="s">
        <v>23197</v>
      </c>
      <c r="N4569" s="23"/>
      <c r="O4569" s="25" t="s">
        <v>23188</v>
      </c>
      <c r="P4569" s="23" t="s">
        <v>23199</v>
      </c>
      <c r="Q4569" s="25" t="s">
        <v>23200</v>
      </c>
      <c r="R4569" s="58" t="s">
        <v>23195</v>
      </c>
      <c r="S4569" s="23" t="s">
        <v>23197</v>
      </c>
      <c r="T4569" s="23"/>
      <c r="U4569" s="25" t="s">
        <v>23188</v>
      </c>
      <c r="V4569" s="23" t="s">
        <v>23199</v>
      </c>
      <c r="W4569" s="25" t="s">
        <v>23200</v>
      </c>
      <c r="X4569" s="58" t="s">
        <v>23195</v>
      </c>
      <c r="Y4569" s="23" t="s">
        <v>23197</v>
      </c>
      <c r="Z4569" s="23"/>
      <c r="AA4569" s="33">
        <v>5</v>
      </c>
      <c r="AB4569" s="295" t="s">
        <v>14501</v>
      </c>
      <c r="AC4569" s="268"/>
      <c r="AD4569" s="23">
        <v>1</v>
      </c>
      <c r="AE4569" s="134">
        <v>21000</v>
      </c>
      <c r="AF4569" s="26">
        <f t="shared" si="388"/>
        <v>21000</v>
      </c>
      <c r="AG4569" s="27">
        <v>43556</v>
      </c>
      <c r="AH4569" s="168">
        <v>43563</v>
      </c>
      <c r="AI4569" s="29" t="s">
        <v>15151</v>
      </c>
      <c r="AJ4569" s="178">
        <v>45372</v>
      </c>
      <c r="AK4569" s="23" t="s">
        <v>23207</v>
      </c>
      <c r="AL4569" s="23" t="s">
        <v>23210</v>
      </c>
      <c r="AM4569" s="35">
        <v>43546</v>
      </c>
      <c r="AN4569" s="408">
        <f>IF($AA4569-data!$G$1=0,"　",IF(AK4569=0,"　",VLOOKUP($AK4569,data!$A$1:$H$264,8,FALSE)))</f>
        <v>0</v>
      </c>
      <c r="AO4569" s="35">
        <v>43565</v>
      </c>
      <c r="AP4569" s="134" t="s">
        <v>23201</v>
      </c>
      <c r="AQ4569" s="264" t="str">
        <f t="shared" si="387"/>
        <v/>
      </c>
    </row>
    <row r="4570" spans="1:43" ht="24.75" customHeight="1" x14ac:dyDescent="0.15">
      <c r="A4570" s="593">
        <v>4567</v>
      </c>
      <c r="B4570" s="23" t="s">
        <v>23179</v>
      </c>
      <c r="C4570" s="24" t="s">
        <v>23181</v>
      </c>
      <c r="D4570" s="23" t="s">
        <v>23183</v>
      </c>
      <c r="E4570" s="23" t="s">
        <v>30</v>
      </c>
      <c r="F4570" s="24" t="s">
        <v>23185</v>
      </c>
      <c r="G4570" s="25" t="s">
        <v>23188</v>
      </c>
      <c r="H4570" s="23" t="s">
        <v>23190</v>
      </c>
      <c r="I4570" s="23" t="s">
        <v>8568</v>
      </c>
      <c r="J4570" s="25" t="s">
        <v>23192</v>
      </c>
      <c r="K4570" s="58" t="s">
        <v>23195</v>
      </c>
      <c r="L4570" s="58"/>
      <c r="M4570" s="23" t="s">
        <v>23197</v>
      </c>
      <c r="N4570" s="23"/>
      <c r="O4570" s="25" t="s">
        <v>23188</v>
      </c>
      <c r="P4570" s="23" t="s">
        <v>23199</v>
      </c>
      <c r="Q4570" s="25" t="s">
        <v>23200</v>
      </c>
      <c r="R4570" s="58" t="s">
        <v>23195</v>
      </c>
      <c r="S4570" s="23" t="s">
        <v>23197</v>
      </c>
      <c r="T4570" s="23"/>
      <c r="U4570" s="25" t="s">
        <v>23188</v>
      </c>
      <c r="V4570" s="23" t="s">
        <v>23199</v>
      </c>
      <c r="W4570" s="25" t="s">
        <v>23200</v>
      </c>
      <c r="X4570" s="58" t="s">
        <v>23195</v>
      </c>
      <c r="Y4570" s="23" t="s">
        <v>23197</v>
      </c>
      <c r="Z4570" s="23"/>
      <c r="AA4570" s="33">
        <v>5</v>
      </c>
      <c r="AB4570" s="295" t="s">
        <v>14501</v>
      </c>
      <c r="AC4570" s="268"/>
      <c r="AD4570" s="23">
        <v>1</v>
      </c>
      <c r="AE4570" s="134">
        <v>21000</v>
      </c>
      <c r="AF4570" s="26">
        <f t="shared" si="388"/>
        <v>21000</v>
      </c>
      <c r="AG4570" s="27">
        <v>43556</v>
      </c>
      <c r="AH4570" s="168">
        <v>43563</v>
      </c>
      <c r="AI4570" s="29" t="s">
        <v>15151</v>
      </c>
      <c r="AJ4570" s="178">
        <v>45372</v>
      </c>
      <c r="AK4570" s="23" t="s">
        <v>23207</v>
      </c>
      <c r="AL4570" s="23" t="s">
        <v>23211</v>
      </c>
      <c r="AM4570" s="35">
        <v>43546</v>
      </c>
      <c r="AN4570" s="408">
        <f>IF($AA4570-data!$G$1=0,"　",IF(AK4570=0,"　",VLOOKUP($AK4570,data!$A$1:$H$264,8,FALSE)))</f>
        <v>0</v>
      </c>
      <c r="AO4570" s="35">
        <v>43565</v>
      </c>
      <c r="AP4570" s="134" t="s">
        <v>23201</v>
      </c>
      <c r="AQ4570" s="264" t="str">
        <f t="shared" si="387"/>
        <v/>
      </c>
    </row>
    <row r="4571" spans="1:43" ht="24.75" customHeight="1" x14ac:dyDescent="0.15">
      <c r="A4571" s="593">
        <v>4568</v>
      </c>
      <c r="B4571" s="23" t="s">
        <v>23179</v>
      </c>
      <c r="C4571" s="24" t="s">
        <v>23181</v>
      </c>
      <c r="D4571" s="23" t="s">
        <v>23183</v>
      </c>
      <c r="E4571" s="23" t="s">
        <v>30</v>
      </c>
      <c r="F4571" s="24" t="s">
        <v>23185</v>
      </c>
      <c r="G4571" s="25" t="s">
        <v>23188</v>
      </c>
      <c r="H4571" s="23" t="s">
        <v>23190</v>
      </c>
      <c r="I4571" s="23" t="s">
        <v>8568</v>
      </c>
      <c r="J4571" s="25" t="s">
        <v>23192</v>
      </c>
      <c r="K4571" s="58" t="s">
        <v>23195</v>
      </c>
      <c r="L4571" s="58"/>
      <c r="M4571" s="23" t="s">
        <v>23197</v>
      </c>
      <c r="N4571" s="23"/>
      <c r="O4571" s="25" t="s">
        <v>23188</v>
      </c>
      <c r="P4571" s="23" t="s">
        <v>23199</v>
      </c>
      <c r="Q4571" s="25" t="s">
        <v>23200</v>
      </c>
      <c r="R4571" s="58" t="s">
        <v>23195</v>
      </c>
      <c r="S4571" s="23" t="s">
        <v>23197</v>
      </c>
      <c r="T4571" s="23"/>
      <c r="U4571" s="25" t="s">
        <v>23188</v>
      </c>
      <c r="V4571" s="23" t="s">
        <v>23199</v>
      </c>
      <c r="W4571" s="25" t="s">
        <v>23200</v>
      </c>
      <c r="X4571" s="58" t="s">
        <v>23195</v>
      </c>
      <c r="Y4571" s="23" t="s">
        <v>23197</v>
      </c>
      <c r="Z4571" s="23"/>
      <c r="AA4571" s="33">
        <v>5</v>
      </c>
      <c r="AB4571" s="295" t="s">
        <v>14501</v>
      </c>
      <c r="AC4571" s="268"/>
      <c r="AD4571" s="23">
        <v>1</v>
      </c>
      <c r="AE4571" s="134">
        <v>21000</v>
      </c>
      <c r="AF4571" s="26">
        <f t="shared" si="388"/>
        <v>21000</v>
      </c>
      <c r="AG4571" s="27">
        <v>43556</v>
      </c>
      <c r="AH4571" s="168">
        <v>43563</v>
      </c>
      <c r="AI4571" s="29" t="s">
        <v>15151</v>
      </c>
      <c r="AJ4571" s="178">
        <v>45372</v>
      </c>
      <c r="AK4571" s="23" t="s">
        <v>23207</v>
      </c>
      <c r="AL4571" s="23" t="s">
        <v>23212</v>
      </c>
      <c r="AM4571" s="35">
        <v>43546</v>
      </c>
      <c r="AN4571" s="408">
        <f>IF($AA4571-data!$G$1=0,"　",IF(AK4571=0,"　",VLOOKUP($AK4571,data!$A$1:$H$264,8,FALSE)))</f>
        <v>0</v>
      </c>
      <c r="AO4571" s="35">
        <v>43565</v>
      </c>
      <c r="AP4571" s="134" t="s">
        <v>23201</v>
      </c>
      <c r="AQ4571" s="264" t="str">
        <f t="shared" si="387"/>
        <v/>
      </c>
    </row>
    <row r="4572" spans="1:43" ht="24.75" customHeight="1" x14ac:dyDescent="0.15">
      <c r="A4572" s="593">
        <v>4569</v>
      </c>
      <c r="B4572" s="23" t="s">
        <v>23179</v>
      </c>
      <c r="C4572" s="24" t="s">
        <v>23181</v>
      </c>
      <c r="D4572" s="23" t="s">
        <v>23183</v>
      </c>
      <c r="E4572" s="23" t="s">
        <v>30</v>
      </c>
      <c r="F4572" s="24" t="s">
        <v>23185</v>
      </c>
      <c r="G4572" s="25" t="s">
        <v>23188</v>
      </c>
      <c r="H4572" s="23" t="s">
        <v>23190</v>
      </c>
      <c r="I4572" s="23" t="s">
        <v>8568</v>
      </c>
      <c r="J4572" s="25" t="s">
        <v>23192</v>
      </c>
      <c r="K4572" s="58" t="s">
        <v>23195</v>
      </c>
      <c r="L4572" s="58"/>
      <c r="M4572" s="23" t="s">
        <v>23197</v>
      </c>
      <c r="N4572" s="23"/>
      <c r="O4572" s="25" t="s">
        <v>23188</v>
      </c>
      <c r="P4572" s="23" t="s">
        <v>23199</v>
      </c>
      <c r="Q4572" s="25" t="s">
        <v>23200</v>
      </c>
      <c r="R4572" s="58" t="s">
        <v>23195</v>
      </c>
      <c r="S4572" s="23" t="s">
        <v>23197</v>
      </c>
      <c r="T4572" s="23"/>
      <c r="U4572" s="25" t="s">
        <v>23188</v>
      </c>
      <c r="V4572" s="23" t="s">
        <v>23199</v>
      </c>
      <c r="W4572" s="25" t="s">
        <v>23200</v>
      </c>
      <c r="X4572" s="58" t="s">
        <v>23195</v>
      </c>
      <c r="Y4572" s="23" t="s">
        <v>23197</v>
      </c>
      <c r="Z4572" s="23"/>
      <c r="AA4572" s="33">
        <v>5</v>
      </c>
      <c r="AB4572" s="295" t="s">
        <v>14501</v>
      </c>
      <c r="AC4572" s="268"/>
      <c r="AD4572" s="23">
        <v>1</v>
      </c>
      <c r="AE4572" s="134">
        <v>21000</v>
      </c>
      <c r="AF4572" s="26">
        <f t="shared" si="388"/>
        <v>21000</v>
      </c>
      <c r="AG4572" s="27">
        <v>43556</v>
      </c>
      <c r="AH4572" s="168">
        <v>43563</v>
      </c>
      <c r="AI4572" s="29" t="s">
        <v>15151</v>
      </c>
      <c r="AJ4572" s="178">
        <v>45372</v>
      </c>
      <c r="AK4572" s="23" t="s">
        <v>23207</v>
      </c>
      <c r="AL4572" s="23" t="s">
        <v>23213</v>
      </c>
      <c r="AM4572" s="35">
        <v>43546</v>
      </c>
      <c r="AN4572" s="408">
        <f>IF($AA4572-data!$G$1=0,"　",IF(AK4572=0,"　",VLOOKUP($AK4572,data!$A$1:$H$264,8,FALSE)))</f>
        <v>0</v>
      </c>
      <c r="AO4572" s="35">
        <v>43565</v>
      </c>
      <c r="AP4572" s="134" t="s">
        <v>23201</v>
      </c>
      <c r="AQ4572" s="264" t="str">
        <f t="shared" si="387"/>
        <v/>
      </c>
    </row>
    <row r="4573" spans="1:43" ht="24.75" customHeight="1" x14ac:dyDescent="0.15">
      <c r="A4573" s="593">
        <v>4570</v>
      </c>
      <c r="B4573" s="23" t="s">
        <v>23203</v>
      </c>
      <c r="C4573" s="24" t="s">
        <v>23181</v>
      </c>
      <c r="D4573" s="23" t="s">
        <v>23183</v>
      </c>
      <c r="E4573" s="23" t="s">
        <v>30</v>
      </c>
      <c r="F4573" s="24" t="s">
        <v>23185</v>
      </c>
      <c r="G4573" s="25" t="s">
        <v>23188</v>
      </c>
      <c r="H4573" s="23" t="s">
        <v>23190</v>
      </c>
      <c r="I4573" s="23" t="s">
        <v>8568</v>
      </c>
      <c r="J4573" s="25" t="s">
        <v>23192</v>
      </c>
      <c r="K4573" s="58" t="s">
        <v>23195</v>
      </c>
      <c r="L4573" s="58"/>
      <c r="M4573" s="23" t="s">
        <v>23197</v>
      </c>
      <c r="N4573" s="23"/>
      <c r="O4573" s="25" t="s">
        <v>23188</v>
      </c>
      <c r="P4573" s="23" t="s">
        <v>23199</v>
      </c>
      <c r="Q4573" s="25" t="s">
        <v>23200</v>
      </c>
      <c r="R4573" s="58" t="s">
        <v>23195</v>
      </c>
      <c r="S4573" s="23" t="s">
        <v>23197</v>
      </c>
      <c r="T4573" s="23"/>
      <c r="U4573" s="25" t="s">
        <v>23188</v>
      </c>
      <c r="V4573" s="23" t="s">
        <v>23199</v>
      </c>
      <c r="W4573" s="25" t="s">
        <v>23200</v>
      </c>
      <c r="X4573" s="58" t="s">
        <v>23195</v>
      </c>
      <c r="Y4573" s="23" t="s">
        <v>23197</v>
      </c>
      <c r="Z4573" s="23"/>
      <c r="AA4573" s="33">
        <v>5</v>
      </c>
      <c r="AB4573" s="295" t="s">
        <v>14501</v>
      </c>
      <c r="AC4573" s="268"/>
      <c r="AD4573" s="23">
        <v>1</v>
      </c>
      <c r="AE4573" s="134">
        <v>21000</v>
      </c>
      <c r="AF4573" s="26">
        <f t="shared" si="388"/>
        <v>21000</v>
      </c>
      <c r="AG4573" s="27">
        <v>43556</v>
      </c>
      <c r="AH4573" s="168">
        <v>43563</v>
      </c>
      <c r="AI4573" s="29" t="s">
        <v>15151</v>
      </c>
      <c r="AJ4573" s="178">
        <v>45372</v>
      </c>
      <c r="AK4573" s="23" t="s">
        <v>23207</v>
      </c>
      <c r="AL4573" s="23" t="s">
        <v>23214</v>
      </c>
      <c r="AM4573" s="35">
        <v>43546</v>
      </c>
      <c r="AN4573" s="408">
        <f>IF($AA4573-data!$G$1=0,"　",IF(AK4573=0,"　",VLOOKUP($AK4573,data!$A$1:$H$264,8,FALSE)))</f>
        <v>0</v>
      </c>
      <c r="AO4573" s="35">
        <v>43565</v>
      </c>
      <c r="AP4573" s="134" t="s">
        <v>23201</v>
      </c>
      <c r="AQ4573" s="264" t="str">
        <f t="shared" si="387"/>
        <v/>
      </c>
    </row>
    <row r="4574" spans="1:43" ht="24.75" customHeight="1" x14ac:dyDescent="0.15">
      <c r="A4574" s="593">
        <v>4571</v>
      </c>
      <c r="B4574" s="23" t="s">
        <v>23204</v>
      </c>
      <c r="C4574" s="24" t="s">
        <v>23181</v>
      </c>
      <c r="D4574" s="23" t="s">
        <v>23183</v>
      </c>
      <c r="E4574" s="23" t="s">
        <v>30</v>
      </c>
      <c r="F4574" s="24" t="s">
        <v>23185</v>
      </c>
      <c r="G4574" s="25" t="s">
        <v>23188</v>
      </c>
      <c r="H4574" s="23" t="s">
        <v>23190</v>
      </c>
      <c r="I4574" s="23" t="s">
        <v>8568</v>
      </c>
      <c r="J4574" s="25" t="s">
        <v>23192</v>
      </c>
      <c r="K4574" s="58" t="s">
        <v>23195</v>
      </c>
      <c r="L4574" s="58"/>
      <c r="M4574" s="23" t="s">
        <v>23197</v>
      </c>
      <c r="N4574" s="23"/>
      <c r="O4574" s="25" t="s">
        <v>23188</v>
      </c>
      <c r="P4574" s="23" t="s">
        <v>23199</v>
      </c>
      <c r="Q4574" s="25" t="s">
        <v>23200</v>
      </c>
      <c r="R4574" s="58" t="s">
        <v>23195</v>
      </c>
      <c r="S4574" s="23" t="s">
        <v>23197</v>
      </c>
      <c r="T4574" s="23"/>
      <c r="U4574" s="25" t="s">
        <v>23188</v>
      </c>
      <c r="V4574" s="23" t="s">
        <v>23199</v>
      </c>
      <c r="W4574" s="25" t="s">
        <v>23200</v>
      </c>
      <c r="X4574" s="58" t="s">
        <v>23195</v>
      </c>
      <c r="Y4574" s="23" t="s">
        <v>23197</v>
      </c>
      <c r="Z4574" s="23"/>
      <c r="AA4574" s="33">
        <v>5</v>
      </c>
      <c r="AB4574" s="295" t="s">
        <v>14501</v>
      </c>
      <c r="AC4574" s="268"/>
      <c r="AD4574" s="23">
        <v>1</v>
      </c>
      <c r="AE4574" s="134">
        <v>96600</v>
      </c>
      <c r="AF4574" s="26">
        <f t="shared" si="388"/>
        <v>96600</v>
      </c>
      <c r="AG4574" s="27">
        <v>43556</v>
      </c>
      <c r="AH4574" s="168">
        <v>43563</v>
      </c>
      <c r="AI4574" s="29" t="s">
        <v>15151</v>
      </c>
      <c r="AJ4574" s="178">
        <v>45372</v>
      </c>
      <c r="AK4574" s="23" t="s">
        <v>19179</v>
      </c>
      <c r="AL4574" s="23" t="s">
        <v>23215</v>
      </c>
      <c r="AM4574" s="35">
        <v>43546</v>
      </c>
      <c r="AN4574" s="408" t="str">
        <f>IF($AA4574-data!$G$1=0,"　",IF(AK4574=0,"　",VLOOKUP($AK4574,data!$A$1:$H$264,8,FALSE)))</f>
        <v>消耗部品交換対象</v>
      </c>
      <c r="AO4574" s="35">
        <v>43565</v>
      </c>
      <c r="AP4574" s="134" t="s">
        <v>23201</v>
      </c>
      <c r="AQ4574" s="264">
        <f t="shared" si="387"/>
        <v>44628</v>
      </c>
    </row>
    <row r="4575" spans="1:43" ht="24.75" customHeight="1" x14ac:dyDescent="0.15">
      <c r="A4575" s="593">
        <v>4572</v>
      </c>
      <c r="B4575" s="23" t="s">
        <v>23205</v>
      </c>
      <c r="C4575" s="24" t="s">
        <v>23181</v>
      </c>
      <c r="D4575" s="23" t="s">
        <v>23183</v>
      </c>
      <c r="E4575" s="23" t="s">
        <v>30</v>
      </c>
      <c r="F4575" s="24" t="s">
        <v>23185</v>
      </c>
      <c r="G4575" s="25" t="s">
        <v>23188</v>
      </c>
      <c r="H4575" s="23" t="s">
        <v>23190</v>
      </c>
      <c r="I4575" s="23" t="s">
        <v>8568</v>
      </c>
      <c r="J4575" s="25" t="s">
        <v>23192</v>
      </c>
      <c r="K4575" s="58" t="s">
        <v>23195</v>
      </c>
      <c r="L4575" s="58"/>
      <c r="M4575" s="23" t="s">
        <v>23197</v>
      </c>
      <c r="N4575" s="23"/>
      <c r="O4575" s="25" t="s">
        <v>23188</v>
      </c>
      <c r="P4575" s="23" t="s">
        <v>23199</v>
      </c>
      <c r="Q4575" s="25" t="s">
        <v>23200</v>
      </c>
      <c r="R4575" s="58" t="s">
        <v>23195</v>
      </c>
      <c r="S4575" s="23" t="s">
        <v>23197</v>
      </c>
      <c r="T4575" s="23"/>
      <c r="U4575" s="25" t="s">
        <v>23188</v>
      </c>
      <c r="V4575" s="23" t="s">
        <v>23199</v>
      </c>
      <c r="W4575" s="25" t="s">
        <v>23200</v>
      </c>
      <c r="X4575" s="58" t="s">
        <v>23195</v>
      </c>
      <c r="Y4575" s="23" t="s">
        <v>23197</v>
      </c>
      <c r="Z4575" s="23"/>
      <c r="AA4575" s="33">
        <v>5</v>
      </c>
      <c r="AB4575" s="295" t="s">
        <v>14501</v>
      </c>
      <c r="AC4575" s="268"/>
      <c r="AD4575" s="23">
        <v>1</v>
      </c>
      <c r="AE4575" s="134">
        <v>96600</v>
      </c>
      <c r="AF4575" s="26">
        <f t="shared" si="388"/>
        <v>96600</v>
      </c>
      <c r="AG4575" s="27">
        <v>43556</v>
      </c>
      <c r="AH4575" s="168">
        <v>43563</v>
      </c>
      <c r="AI4575" s="29" t="s">
        <v>15151</v>
      </c>
      <c r="AJ4575" s="178">
        <v>45372</v>
      </c>
      <c r="AK4575" s="23" t="s">
        <v>19179</v>
      </c>
      <c r="AL4575" s="23" t="s">
        <v>23216</v>
      </c>
      <c r="AM4575" s="35">
        <v>43546</v>
      </c>
      <c r="AN4575" s="408" t="str">
        <f>IF($AA4575-data!$G$1=0,"　",IF(AK4575=0,"　",VLOOKUP($AK4575,data!$A$1:$H$264,8,FALSE)))</f>
        <v>消耗部品交換対象</v>
      </c>
      <c r="AO4575" s="35">
        <v>43565</v>
      </c>
      <c r="AP4575" s="134" t="s">
        <v>23201</v>
      </c>
      <c r="AQ4575" s="264">
        <f t="shared" si="387"/>
        <v>44628</v>
      </c>
    </row>
    <row r="4576" spans="1:43" ht="24.75" customHeight="1" x14ac:dyDescent="0.15">
      <c r="A4576" s="593">
        <v>4573</v>
      </c>
      <c r="B4576" s="23" t="s">
        <v>23206</v>
      </c>
      <c r="C4576" s="24" t="s">
        <v>23181</v>
      </c>
      <c r="D4576" s="23" t="s">
        <v>23183</v>
      </c>
      <c r="E4576" s="23" t="s">
        <v>30</v>
      </c>
      <c r="F4576" s="24" t="s">
        <v>23185</v>
      </c>
      <c r="G4576" s="25" t="s">
        <v>23188</v>
      </c>
      <c r="H4576" s="23" t="s">
        <v>23190</v>
      </c>
      <c r="I4576" s="23" t="s">
        <v>8568</v>
      </c>
      <c r="J4576" s="25" t="s">
        <v>23192</v>
      </c>
      <c r="K4576" s="58" t="s">
        <v>23195</v>
      </c>
      <c r="L4576" s="58"/>
      <c r="M4576" s="23" t="s">
        <v>23197</v>
      </c>
      <c r="N4576" s="23"/>
      <c r="O4576" s="25" t="s">
        <v>23188</v>
      </c>
      <c r="P4576" s="23" t="s">
        <v>23199</v>
      </c>
      <c r="Q4576" s="25" t="s">
        <v>23200</v>
      </c>
      <c r="R4576" s="58" t="s">
        <v>23195</v>
      </c>
      <c r="S4576" s="23" t="s">
        <v>23197</v>
      </c>
      <c r="T4576" s="23"/>
      <c r="U4576" s="25" t="s">
        <v>23188</v>
      </c>
      <c r="V4576" s="23" t="s">
        <v>23199</v>
      </c>
      <c r="W4576" s="25" t="s">
        <v>23200</v>
      </c>
      <c r="X4576" s="58" t="s">
        <v>23195</v>
      </c>
      <c r="Y4576" s="23" t="s">
        <v>23197</v>
      </c>
      <c r="Z4576" s="23"/>
      <c r="AA4576" s="33">
        <v>5</v>
      </c>
      <c r="AB4576" s="295" t="s">
        <v>14501</v>
      </c>
      <c r="AC4576" s="268"/>
      <c r="AD4576" s="23">
        <v>1</v>
      </c>
      <c r="AE4576" s="134">
        <v>19980</v>
      </c>
      <c r="AF4576" s="26">
        <f t="shared" si="388"/>
        <v>19980</v>
      </c>
      <c r="AG4576" s="27">
        <v>43556</v>
      </c>
      <c r="AH4576" s="168">
        <v>43563</v>
      </c>
      <c r="AI4576" s="29" t="s">
        <v>15151</v>
      </c>
      <c r="AJ4576" s="178">
        <v>45372</v>
      </c>
      <c r="AK4576" s="23" t="s">
        <v>18936</v>
      </c>
      <c r="AL4576" s="23" t="s">
        <v>23217</v>
      </c>
      <c r="AM4576" s="35">
        <v>43546</v>
      </c>
      <c r="AN4576" s="408"/>
      <c r="AO4576" s="35">
        <v>43565</v>
      </c>
      <c r="AP4576" s="134" t="s">
        <v>23201</v>
      </c>
      <c r="AQ4576" s="264" t="str">
        <f t="shared" si="387"/>
        <v/>
      </c>
    </row>
    <row r="4577" spans="1:43" ht="24.75" customHeight="1" x14ac:dyDescent="0.15">
      <c r="A4577" s="593">
        <v>4574</v>
      </c>
      <c r="B4577" s="23" t="s">
        <v>23206</v>
      </c>
      <c r="C4577" s="24" t="s">
        <v>23181</v>
      </c>
      <c r="D4577" s="23" t="s">
        <v>23183</v>
      </c>
      <c r="E4577" s="23" t="s">
        <v>30</v>
      </c>
      <c r="F4577" s="24" t="s">
        <v>23185</v>
      </c>
      <c r="G4577" s="25" t="s">
        <v>23219</v>
      </c>
      <c r="H4577" s="23" t="s">
        <v>23190</v>
      </c>
      <c r="I4577" s="23" t="s">
        <v>8568</v>
      </c>
      <c r="J4577" s="25" t="s">
        <v>23192</v>
      </c>
      <c r="K4577" s="58" t="s">
        <v>23195</v>
      </c>
      <c r="L4577" s="58"/>
      <c r="M4577" s="23" t="s">
        <v>23197</v>
      </c>
      <c r="N4577" s="23"/>
      <c r="O4577" s="25" t="s">
        <v>23188</v>
      </c>
      <c r="P4577" s="23" t="s">
        <v>23199</v>
      </c>
      <c r="Q4577" s="25" t="s">
        <v>23200</v>
      </c>
      <c r="R4577" s="58" t="s">
        <v>23195</v>
      </c>
      <c r="S4577" s="23" t="s">
        <v>23197</v>
      </c>
      <c r="T4577" s="23"/>
      <c r="U4577" s="25" t="s">
        <v>23188</v>
      </c>
      <c r="V4577" s="23" t="s">
        <v>23199</v>
      </c>
      <c r="W4577" s="25" t="s">
        <v>23200</v>
      </c>
      <c r="X4577" s="58" t="s">
        <v>23195</v>
      </c>
      <c r="Y4577" s="23" t="s">
        <v>23197</v>
      </c>
      <c r="Z4577" s="23"/>
      <c r="AA4577" s="33">
        <v>5</v>
      </c>
      <c r="AB4577" s="295" t="s">
        <v>14501</v>
      </c>
      <c r="AC4577" s="268"/>
      <c r="AD4577" s="23">
        <v>1</v>
      </c>
      <c r="AE4577" s="134">
        <v>19980</v>
      </c>
      <c r="AF4577" s="26">
        <f t="shared" si="388"/>
        <v>19980</v>
      </c>
      <c r="AG4577" s="27">
        <v>43556</v>
      </c>
      <c r="AH4577" s="168">
        <v>43563</v>
      </c>
      <c r="AI4577" s="29" t="s">
        <v>15151</v>
      </c>
      <c r="AJ4577" s="178">
        <v>45372</v>
      </c>
      <c r="AK4577" s="23" t="s">
        <v>18936</v>
      </c>
      <c r="AL4577" s="23" t="s">
        <v>23218</v>
      </c>
      <c r="AM4577" s="35">
        <v>43546</v>
      </c>
      <c r="AN4577" s="408"/>
      <c r="AO4577" s="35">
        <v>43565</v>
      </c>
      <c r="AP4577" s="134" t="s">
        <v>23201</v>
      </c>
      <c r="AQ4577" s="264" t="str">
        <f t="shared" si="387"/>
        <v/>
      </c>
    </row>
    <row r="4578" spans="1:43" ht="24.75" customHeight="1" x14ac:dyDescent="0.15">
      <c r="A4578" s="593">
        <v>4575</v>
      </c>
      <c r="B4578" s="23" t="s">
        <v>23220</v>
      </c>
      <c r="C4578" s="24" t="s">
        <v>23221</v>
      </c>
      <c r="D4578" s="23" t="s">
        <v>23222</v>
      </c>
      <c r="E4578" s="23" t="s">
        <v>23223</v>
      </c>
      <c r="F4578" s="24" t="s">
        <v>23224</v>
      </c>
      <c r="G4578" s="25" t="s">
        <v>23225</v>
      </c>
      <c r="H4578" s="23" t="s">
        <v>23226</v>
      </c>
      <c r="I4578" s="23" t="s">
        <v>23228</v>
      </c>
      <c r="J4578" s="25" t="s">
        <v>23227</v>
      </c>
      <c r="K4578" s="58" t="s">
        <v>23229</v>
      </c>
      <c r="L4578" s="58"/>
      <c r="M4578" s="23" t="s">
        <v>23230</v>
      </c>
      <c r="N4578" s="23"/>
      <c r="O4578" s="25" t="s">
        <v>23231</v>
      </c>
      <c r="P4578" s="23" t="s">
        <v>23232</v>
      </c>
      <c r="Q4578" s="25" t="s">
        <v>23233</v>
      </c>
      <c r="R4578" s="58" t="s">
        <v>23234</v>
      </c>
      <c r="S4578" s="23" t="s">
        <v>23235</v>
      </c>
      <c r="T4578" s="23"/>
      <c r="U4578" s="25" t="s">
        <v>23236</v>
      </c>
      <c r="V4578" s="23" t="s">
        <v>23238</v>
      </c>
      <c r="W4578" s="25" t="s">
        <v>23237</v>
      </c>
      <c r="X4578" s="58" t="s">
        <v>23239</v>
      </c>
      <c r="Y4578" s="23" t="s">
        <v>23240</v>
      </c>
      <c r="Z4578" s="23"/>
      <c r="AA4578" s="33">
        <v>5</v>
      </c>
      <c r="AB4578" s="295" t="str">
        <f t="shared" si="391"/>
        <v>年間</v>
      </c>
      <c r="AC4578" s="268"/>
      <c r="AD4578" s="23">
        <v>1</v>
      </c>
      <c r="AE4578" s="134">
        <v>20220</v>
      </c>
      <c r="AF4578" s="26">
        <f t="shared" si="388"/>
        <v>20220</v>
      </c>
      <c r="AG4578" s="27">
        <v>43556</v>
      </c>
      <c r="AH4578" s="168">
        <v>43563</v>
      </c>
      <c r="AI4578" s="29" t="str">
        <f t="shared" si="389"/>
        <v>～</v>
      </c>
      <c r="AJ4578" s="178">
        <f t="shared" si="390"/>
        <v>45389</v>
      </c>
      <c r="AK4578" s="23" t="s">
        <v>23248</v>
      </c>
      <c r="AL4578" s="23" t="s">
        <v>23243</v>
      </c>
      <c r="AM4578" s="35">
        <v>43563</v>
      </c>
      <c r="AN4578" s="408">
        <f>IF($AA4578-data!$G$1=0,"　",IF(AK4578=0,"　",VLOOKUP($AK4578,data!$A$1:$H$264,8,FALSE)))</f>
        <v>0</v>
      </c>
      <c r="AO4578" s="35">
        <v>43566</v>
      </c>
      <c r="AP4578" s="134" t="s">
        <v>23241</v>
      </c>
      <c r="AQ4578" s="264" t="str">
        <f t="shared" si="387"/>
        <v/>
      </c>
    </row>
    <row r="4579" spans="1:43" ht="24.75" customHeight="1" x14ac:dyDescent="0.15">
      <c r="A4579" s="593">
        <v>4576</v>
      </c>
      <c r="B4579" s="23" t="s">
        <v>23220</v>
      </c>
      <c r="C4579" s="24" t="s">
        <v>23221</v>
      </c>
      <c r="D4579" s="23" t="s">
        <v>23222</v>
      </c>
      <c r="E4579" s="23" t="s">
        <v>23223</v>
      </c>
      <c r="F4579" s="24" t="s">
        <v>23224</v>
      </c>
      <c r="G4579" s="25" t="s">
        <v>23225</v>
      </c>
      <c r="H4579" s="23" t="s">
        <v>23226</v>
      </c>
      <c r="I4579" s="23" t="s">
        <v>23228</v>
      </c>
      <c r="J4579" s="25" t="s">
        <v>23227</v>
      </c>
      <c r="K4579" s="58" t="s">
        <v>23229</v>
      </c>
      <c r="L4579" s="58"/>
      <c r="M4579" s="23" t="s">
        <v>23230</v>
      </c>
      <c r="N4579" s="23"/>
      <c r="O4579" s="25" t="s">
        <v>23231</v>
      </c>
      <c r="P4579" s="23" t="s">
        <v>23232</v>
      </c>
      <c r="Q4579" s="25" t="s">
        <v>23233</v>
      </c>
      <c r="R4579" s="58" t="s">
        <v>23234</v>
      </c>
      <c r="S4579" s="23" t="s">
        <v>23235</v>
      </c>
      <c r="T4579" s="23"/>
      <c r="U4579" s="25" t="s">
        <v>23236</v>
      </c>
      <c r="V4579" s="23" t="s">
        <v>23238</v>
      </c>
      <c r="W4579" s="25" t="s">
        <v>23237</v>
      </c>
      <c r="X4579" s="58" t="s">
        <v>23239</v>
      </c>
      <c r="Y4579" s="23" t="s">
        <v>23240</v>
      </c>
      <c r="Z4579" s="23"/>
      <c r="AA4579" s="33">
        <v>5</v>
      </c>
      <c r="AB4579" s="295" t="str">
        <f t="shared" si="391"/>
        <v>年間</v>
      </c>
      <c r="AC4579" s="268"/>
      <c r="AD4579" s="23">
        <v>1</v>
      </c>
      <c r="AE4579" s="134">
        <v>20220</v>
      </c>
      <c r="AF4579" s="26">
        <f t="shared" si="388"/>
        <v>20220</v>
      </c>
      <c r="AG4579" s="27">
        <v>43556</v>
      </c>
      <c r="AH4579" s="168">
        <v>43563</v>
      </c>
      <c r="AI4579" s="29" t="str">
        <f t="shared" si="389"/>
        <v>～</v>
      </c>
      <c r="AJ4579" s="178">
        <f t="shared" si="390"/>
        <v>45389</v>
      </c>
      <c r="AK4579" s="23" t="s">
        <v>20255</v>
      </c>
      <c r="AL4579" s="23" t="s">
        <v>23244</v>
      </c>
      <c r="AM4579" s="35">
        <v>43563</v>
      </c>
      <c r="AN4579" s="408">
        <f>IF($AA4579-data!$G$1=0,"　",IF(AK4579=0,"　",VLOOKUP($AK4579,data!$A$1:$H$264,8,FALSE)))</f>
        <v>0</v>
      </c>
      <c r="AO4579" s="35">
        <v>43566</v>
      </c>
      <c r="AP4579" s="134" t="s">
        <v>23241</v>
      </c>
      <c r="AQ4579" s="264" t="str">
        <f t="shared" si="387"/>
        <v/>
      </c>
    </row>
    <row r="4580" spans="1:43" ht="24.75" customHeight="1" x14ac:dyDescent="0.15">
      <c r="A4580" s="593">
        <v>4577</v>
      </c>
      <c r="B4580" s="23" t="s">
        <v>23220</v>
      </c>
      <c r="C4580" s="24" t="s">
        <v>23221</v>
      </c>
      <c r="D4580" s="23" t="s">
        <v>23222</v>
      </c>
      <c r="E4580" s="23" t="s">
        <v>23223</v>
      </c>
      <c r="F4580" s="24" t="s">
        <v>23224</v>
      </c>
      <c r="G4580" s="25" t="s">
        <v>23247</v>
      </c>
      <c r="H4580" s="23" t="s">
        <v>23226</v>
      </c>
      <c r="I4580" s="23" t="s">
        <v>23228</v>
      </c>
      <c r="J4580" s="25" t="s">
        <v>23227</v>
      </c>
      <c r="K4580" s="58" t="s">
        <v>23229</v>
      </c>
      <c r="L4580" s="58"/>
      <c r="M4580" s="23" t="s">
        <v>23230</v>
      </c>
      <c r="N4580" s="23"/>
      <c r="O4580" s="25" t="s">
        <v>23231</v>
      </c>
      <c r="P4580" s="23" t="s">
        <v>23232</v>
      </c>
      <c r="Q4580" s="25" t="s">
        <v>23233</v>
      </c>
      <c r="R4580" s="58" t="s">
        <v>23234</v>
      </c>
      <c r="S4580" s="23" t="s">
        <v>23235</v>
      </c>
      <c r="T4580" s="23"/>
      <c r="U4580" s="25" t="s">
        <v>23236</v>
      </c>
      <c r="V4580" s="23" t="s">
        <v>23238</v>
      </c>
      <c r="W4580" s="25" t="s">
        <v>23237</v>
      </c>
      <c r="X4580" s="58" t="s">
        <v>23239</v>
      </c>
      <c r="Y4580" s="23" t="s">
        <v>23240</v>
      </c>
      <c r="Z4580" s="23"/>
      <c r="AA4580" s="33">
        <v>5</v>
      </c>
      <c r="AB4580" s="295" t="str">
        <f t="shared" si="391"/>
        <v>年間</v>
      </c>
      <c r="AC4580" s="268"/>
      <c r="AD4580" s="23">
        <v>1</v>
      </c>
      <c r="AE4580" s="134">
        <v>20220</v>
      </c>
      <c r="AF4580" s="26">
        <f t="shared" si="388"/>
        <v>20220</v>
      </c>
      <c r="AG4580" s="27">
        <v>43556</v>
      </c>
      <c r="AH4580" s="168">
        <v>43563</v>
      </c>
      <c r="AI4580" s="29" t="str">
        <f t="shared" si="389"/>
        <v>～</v>
      </c>
      <c r="AJ4580" s="178">
        <f t="shared" si="390"/>
        <v>45389</v>
      </c>
      <c r="AK4580" s="23" t="s">
        <v>20255</v>
      </c>
      <c r="AL4580" s="23" t="s">
        <v>23245</v>
      </c>
      <c r="AM4580" s="35">
        <v>43563</v>
      </c>
      <c r="AN4580" s="408">
        <f>IF($AA4580-data!$G$1=0,"　",IF(AK4580=0,"　",VLOOKUP($AK4580,data!$A$1:$H$264,8,FALSE)))</f>
        <v>0</v>
      </c>
      <c r="AO4580" s="35">
        <v>43566</v>
      </c>
      <c r="AP4580" s="134" t="s">
        <v>23241</v>
      </c>
      <c r="AQ4580" s="264" t="str">
        <f t="shared" si="387"/>
        <v/>
      </c>
    </row>
    <row r="4581" spans="1:43" ht="24.75" customHeight="1" x14ac:dyDescent="0.15">
      <c r="A4581" s="593">
        <v>4578</v>
      </c>
      <c r="B4581" s="23" t="s">
        <v>23242</v>
      </c>
      <c r="C4581" s="24" t="s">
        <v>23221</v>
      </c>
      <c r="D4581" s="23" t="s">
        <v>23222</v>
      </c>
      <c r="E4581" s="23" t="s">
        <v>23223</v>
      </c>
      <c r="F4581" s="24" t="s">
        <v>23224</v>
      </c>
      <c r="G4581" s="25" t="s">
        <v>23225</v>
      </c>
      <c r="H4581" s="23" t="s">
        <v>23226</v>
      </c>
      <c r="I4581" s="23" t="s">
        <v>23228</v>
      </c>
      <c r="J4581" s="25" t="s">
        <v>23227</v>
      </c>
      <c r="K4581" s="58" t="s">
        <v>23229</v>
      </c>
      <c r="L4581" s="58"/>
      <c r="M4581" s="23" t="s">
        <v>23230</v>
      </c>
      <c r="N4581" s="23"/>
      <c r="O4581" s="25" t="s">
        <v>23231</v>
      </c>
      <c r="P4581" s="23" t="s">
        <v>23232</v>
      </c>
      <c r="Q4581" s="25" t="s">
        <v>23233</v>
      </c>
      <c r="R4581" s="58" t="s">
        <v>23234</v>
      </c>
      <c r="S4581" s="23" t="s">
        <v>23235</v>
      </c>
      <c r="T4581" s="23"/>
      <c r="U4581" s="25" t="s">
        <v>23236</v>
      </c>
      <c r="V4581" s="23" t="s">
        <v>23238</v>
      </c>
      <c r="W4581" s="25" t="s">
        <v>23237</v>
      </c>
      <c r="X4581" s="58" t="s">
        <v>23239</v>
      </c>
      <c r="Y4581" s="23" t="s">
        <v>23240</v>
      </c>
      <c r="Z4581" s="23"/>
      <c r="AA4581" s="33">
        <v>5</v>
      </c>
      <c r="AB4581" s="295" t="str">
        <f t="shared" si="391"/>
        <v>年間</v>
      </c>
      <c r="AC4581" s="268"/>
      <c r="AD4581" s="23">
        <v>1</v>
      </c>
      <c r="AE4581" s="134">
        <v>96600</v>
      </c>
      <c r="AF4581" s="26">
        <f t="shared" si="388"/>
        <v>96600</v>
      </c>
      <c r="AG4581" s="27">
        <v>43556</v>
      </c>
      <c r="AH4581" s="168">
        <v>43563</v>
      </c>
      <c r="AI4581" s="29" t="str">
        <f t="shared" si="389"/>
        <v>～</v>
      </c>
      <c r="AJ4581" s="178">
        <f t="shared" si="390"/>
        <v>45389</v>
      </c>
      <c r="AK4581" s="23" t="s">
        <v>19179</v>
      </c>
      <c r="AL4581" s="23" t="s">
        <v>23246</v>
      </c>
      <c r="AM4581" s="35">
        <v>43563</v>
      </c>
      <c r="AN4581" s="408" t="str">
        <f>IF($AA4581-data!$G$1=0,"　",IF(AK4581=0,"　",VLOOKUP($AK4581,data!$A$1:$H$264,8,FALSE)))</f>
        <v>消耗部品交換対象</v>
      </c>
      <c r="AO4581" s="35">
        <v>43566</v>
      </c>
      <c r="AP4581" s="134" t="s">
        <v>23241</v>
      </c>
      <c r="AQ4581" s="264">
        <f t="shared" si="387"/>
        <v>44628</v>
      </c>
    </row>
    <row r="4582" spans="1:43" ht="24.75" customHeight="1" x14ac:dyDescent="0.15">
      <c r="A4582" s="593">
        <v>4579</v>
      </c>
      <c r="B4582" s="23" t="s">
        <v>23250</v>
      </c>
      <c r="C4582" s="24" t="s">
        <v>2344</v>
      </c>
      <c r="D4582" s="23"/>
      <c r="E4582" s="23"/>
      <c r="F4582" s="24"/>
      <c r="G4582" s="25" t="s">
        <v>23253</v>
      </c>
      <c r="H4582" s="23"/>
      <c r="I4582" s="23"/>
      <c r="J4582" s="25"/>
      <c r="K4582" s="58"/>
      <c r="L4582" s="58"/>
      <c r="M4582" s="23"/>
      <c r="N4582" s="23"/>
      <c r="O4582" s="25"/>
      <c r="P4582" s="23"/>
      <c r="Q4582" s="25"/>
      <c r="R4582" s="58"/>
      <c r="S4582" s="23"/>
      <c r="T4582" s="23"/>
      <c r="U4582" s="25"/>
      <c r="V4582" s="23"/>
      <c r="W4582" s="25"/>
      <c r="X4582" s="58"/>
      <c r="Y4582" s="23"/>
      <c r="Z4582" s="23"/>
      <c r="AA4582" s="33"/>
      <c r="AB4582" s="295" t="str">
        <f t="shared" si="391"/>
        <v/>
      </c>
      <c r="AC4582" s="268"/>
      <c r="AD4582" s="23"/>
      <c r="AE4582" s="134"/>
      <c r="AF4582" s="26" t="str">
        <f t="shared" si="388"/>
        <v/>
      </c>
      <c r="AG4582" s="27"/>
      <c r="AH4582" s="168"/>
      <c r="AI4582" s="29" t="str">
        <f t="shared" si="389"/>
        <v/>
      </c>
      <c r="AJ4582" s="178" t="str">
        <f t="shared" si="390"/>
        <v/>
      </c>
      <c r="AK4582" s="23"/>
      <c r="AL4582" s="23"/>
      <c r="AM4582" s="35"/>
      <c r="AN4582" s="408" t="str">
        <f>IF($AA4582-data!$G$1=0,"　",IF(AK4582=0,"　",VLOOKUP($AK4582,data!$A$1:$H$264,8,FALSE)))</f>
        <v>　</v>
      </c>
      <c r="AO4582" s="35"/>
      <c r="AP4582" s="134"/>
      <c r="AQ4582" s="264" t="str">
        <f t="shared" si="387"/>
        <v/>
      </c>
    </row>
    <row r="4583" spans="1:43" ht="24.75" customHeight="1" x14ac:dyDescent="0.15">
      <c r="A4583" s="593">
        <v>4580</v>
      </c>
      <c r="B4583" s="23" t="s">
        <v>23252</v>
      </c>
      <c r="C4583" s="24" t="s">
        <v>2344</v>
      </c>
      <c r="D4583" s="23"/>
      <c r="E4583" s="23"/>
      <c r="F4583" s="24"/>
      <c r="G4583" s="25" t="s">
        <v>23253</v>
      </c>
      <c r="H4583" s="23"/>
      <c r="I4583" s="23"/>
      <c r="J4583" s="25"/>
      <c r="K4583" s="58"/>
      <c r="L4583" s="58"/>
      <c r="M4583" s="23"/>
      <c r="N4583" s="23"/>
      <c r="O4583" s="25"/>
      <c r="P4583" s="23"/>
      <c r="Q4583" s="25"/>
      <c r="R4583" s="58"/>
      <c r="S4583" s="23"/>
      <c r="T4583" s="23"/>
      <c r="U4583" s="25"/>
      <c r="V4583" s="23"/>
      <c r="W4583" s="25"/>
      <c r="X4583" s="58"/>
      <c r="Y4583" s="23"/>
      <c r="Z4583" s="23"/>
      <c r="AA4583" s="33"/>
      <c r="AB4583" s="295" t="str">
        <f t="shared" si="391"/>
        <v/>
      </c>
      <c r="AC4583" s="268"/>
      <c r="AD4583" s="23"/>
      <c r="AE4583" s="134"/>
      <c r="AF4583" s="26" t="str">
        <f t="shared" si="388"/>
        <v/>
      </c>
      <c r="AG4583" s="27"/>
      <c r="AH4583" s="168"/>
      <c r="AI4583" s="29" t="str">
        <f t="shared" si="389"/>
        <v/>
      </c>
      <c r="AJ4583" s="178" t="str">
        <f t="shared" si="390"/>
        <v/>
      </c>
      <c r="AK4583" s="23"/>
      <c r="AL4583" s="23"/>
      <c r="AM4583" s="35"/>
      <c r="AN4583" s="408" t="str">
        <f>IF($AA4583-data!$G$1=0,"　",IF(AK4583=0,"　",VLOOKUP($AK4583,data!$A$1:$H$264,8,FALSE)))</f>
        <v>　</v>
      </c>
      <c r="AO4583" s="35"/>
      <c r="AP4583" s="134"/>
      <c r="AQ4583" s="264" t="str">
        <f t="shared" si="387"/>
        <v/>
      </c>
    </row>
    <row r="4584" spans="1:43" ht="24.75" customHeight="1" x14ac:dyDescent="0.15">
      <c r="A4584" s="593">
        <v>4581</v>
      </c>
      <c r="B4584" s="23" t="s">
        <v>23277</v>
      </c>
      <c r="C4584" s="24" t="s">
        <v>23278</v>
      </c>
      <c r="D4584" s="23" t="s">
        <v>23279</v>
      </c>
      <c r="E4584" s="23" t="s">
        <v>23280</v>
      </c>
      <c r="F4584" s="24" t="s">
        <v>23281</v>
      </c>
      <c r="G4584" s="25" t="s">
        <v>23282</v>
      </c>
      <c r="H4584" s="23" t="s">
        <v>23283</v>
      </c>
      <c r="I4584" s="23" t="s">
        <v>23284</v>
      </c>
      <c r="J4584" s="25" t="s">
        <v>23285</v>
      </c>
      <c r="K4584" s="58" t="s">
        <v>23289</v>
      </c>
      <c r="L4584" s="58"/>
      <c r="M4584" s="23" t="s">
        <v>23287</v>
      </c>
      <c r="N4584" s="23"/>
      <c r="O4584" s="25" t="s">
        <v>23290</v>
      </c>
      <c r="P4584" s="23" t="s">
        <v>23292</v>
      </c>
      <c r="Q4584" s="25" t="s">
        <v>23291</v>
      </c>
      <c r="R4584" s="58"/>
      <c r="S4584" s="23" t="s">
        <v>23293</v>
      </c>
      <c r="T4584" s="23" t="s">
        <v>23294</v>
      </c>
      <c r="U4584" s="25" t="s">
        <v>23295</v>
      </c>
      <c r="V4584" s="23" t="s">
        <v>23283</v>
      </c>
      <c r="W4584" s="25" t="s">
        <v>23296</v>
      </c>
      <c r="X4584" s="58" t="s">
        <v>23288</v>
      </c>
      <c r="Y4584" s="23" t="s">
        <v>23286</v>
      </c>
      <c r="Z4584" s="23"/>
      <c r="AA4584" s="33">
        <v>5</v>
      </c>
      <c r="AB4584" s="295" t="str">
        <f t="shared" si="391"/>
        <v>年間</v>
      </c>
      <c r="AC4584" s="268"/>
      <c r="AD4584" s="23">
        <v>1</v>
      </c>
      <c r="AE4584" s="134">
        <v>13200</v>
      </c>
      <c r="AF4584" s="26">
        <f t="shared" si="388"/>
        <v>13200</v>
      </c>
      <c r="AG4584" s="27">
        <v>43586</v>
      </c>
      <c r="AH4584" s="168">
        <v>43598</v>
      </c>
      <c r="AI4584" s="29" t="str">
        <f t="shared" si="389"/>
        <v>～</v>
      </c>
      <c r="AJ4584" s="178">
        <f t="shared" si="390"/>
        <v>45424</v>
      </c>
      <c r="AK4584" s="23" t="s">
        <v>23297</v>
      </c>
      <c r="AL4584" s="23" t="s">
        <v>23300</v>
      </c>
      <c r="AM4584" s="35">
        <v>43598</v>
      </c>
      <c r="AN4584" s="408">
        <f>IF($AA4584-data!$G$1=0,"　",IF(AK4584=0,"　",VLOOKUP($AK4584,data!$A$1:$H$264,8,FALSE)))</f>
        <v>0</v>
      </c>
      <c r="AO4584" s="35">
        <v>43599</v>
      </c>
      <c r="AP4584" s="134" t="s">
        <v>23298</v>
      </c>
      <c r="AQ4584" s="264" t="str">
        <f t="shared" si="387"/>
        <v/>
      </c>
    </row>
    <row r="4585" spans="1:43" ht="24.75" customHeight="1" x14ac:dyDescent="0.15">
      <c r="A4585" s="593">
        <v>4582</v>
      </c>
      <c r="B4585" s="23" t="s">
        <v>23277</v>
      </c>
      <c r="C4585" s="24" t="s">
        <v>23278</v>
      </c>
      <c r="D4585" s="23" t="s">
        <v>23279</v>
      </c>
      <c r="E4585" s="23" t="s">
        <v>23280</v>
      </c>
      <c r="F4585" s="24" t="s">
        <v>23281</v>
      </c>
      <c r="G4585" s="25" t="s">
        <v>23282</v>
      </c>
      <c r="H4585" s="23" t="s">
        <v>23283</v>
      </c>
      <c r="I4585" s="23" t="s">
        <v>23284</v>
      </c>
      <c r="J4585" s="25" t="s">
        <v>23285</v>
      </c>
      <c r="K4585" s="58" t="s">
        <v>23289</v>
      </c>
      <c r="L4585" s="58"/>
      <c r="M4585" s="23" t="s">
        <v>23287</v>
      </c>
      <c r="N4585" s="23"/>
      <c r="O4585" s="25" t="s">
        <v>23290</v>
      </c>
      <c r="P4585" s="23" t="s">
        <v>23292</v>
      </c>
      <c r="Q4585" s="25" t="s">
        <v>23291</v>
      </c>
      <c r="R4585" s="58"/>
      <c r="S4585" s="23" t="s">
        <v>23293</v>
      </c>
      <c r="T4585" s="23" t="s">
        <v>23294</v>
      </c>
      <c r="U4585" s="25" t="s">
        <v>23295</v>
      </c>
      <c r="V4585" s="23" t="s">
        <v>23283</v>
      </c>
      <c r="W4585" s="25" t="s">
        <v>23296</v>
      </c>
      <c r="X4585" s="58" t="s">
        <v>23288</v>
      </c>
      <c r="Y4585" s="23" t="s">
        <v>23286</v>
      </c>
      <c r="Z4585" s="23"/>
      <c r="AA4585" s="33">
        <v>5</v>
      </c>
      <c r="AB4585" s="295" t="str">
        <f t="shared" si="391"/>
        <v>年間</v>
      </c>
      <c r="AC4585" s="268"/>
      <c r="AD4585" s="23">
        <v>1</v>
      </c>
      <c r="AE4585" s="134">
        <v>13200</v>
      </c>
      <c r="AF4585" s="26">
        <f t="shared" si="388"/>
        <v>13200</v>
      </c>
      <c r="AG4585" s="27">
        <v>43586</v>
      </c>
      <c r="AH4585" s="168">
        <v>43598</v>
      </c>
      <c r="AI4585" s="29" t="str">
        <f t="shared" si="389"/>
        <v>～</v>
      </c>
      <c r="AJ4585" s="178">
        <f t="shared" si="390"/>
        <v>45424</v>
      </c>
      <c r="AK4585" s="23" t="s">
        <v>23297</v>
      </c>
      <c r="AL4585" s="23" t="s">
        <v>23301</v>
      </c>
      <c r="AM4585" s="35">
        <v>43598</v>
      </c>
      <c r="AN4585" s="408">
        <f>IF($AA4585-data!$G$1=0,"　",IF(AK4585=0,"　",VLOOKUP($AK4585,data!$A$1:$H$264,8,FALSE)))</f>
        <v>0</v>
      </c>
      <c r="AO4585" s="35">
        <v>43599</v>
      </c>
      <c r="AP4585" s="134" t="s">
        <v>23298</v>
      </c>
      <c r="AQ4585" s="264" t="str">
        <f t="shared" si="387"/>
        <v/>
      </c>
    </row>
    <row r="4586" spans="1:43" ht="24.75" customHeight="1" x14ac:dyDescent="0.15">
      <c r="A4586" s="593">
        <v>4583</v>
      </c>
      <c r="B4586" s="23" t="s">
        <v>23277</v>
      </c>
      <c r="C4586" s="24" t="s">
        <v>23278</v>
      </c>
      <c r="D4586" s="23" t="s">
        <v>23279</v>
      </c>
      <c r="E4586" s="23" t="s">
        <v>23280</v>
      </c>
      <c r="F4586" s="24" t="s">
        <v>23281</v>
      </c>
      <c r="G4586" s="25" t="s">
        <v>23282</v>
      </c>
      <c r="H4586" s="23" t="s">
        <v>23283</v>
      </c>
      <c r="I4586" s="23" t="s">
        <v>23284</v>
      </c>
      <c r="J4586" s="25" t="s">
        <v>23285</v>
      </c>
      <c r="K4586" s="58" t="s">
        <v>23289</v>
      </c>
      <c r="L4586" s="58"/>
      <c r="M4586" s="23" t="s">
        <v>23287</v>
      </c>
      <c r="N4586" s="23"/>
      <c r="O4586" s="25" t="s">
        <v>23290</v>
      </c>
      <c r="P4586" s="23" t="s">
        <v>23292</v>
      </c>
      <c r="Q4586" s="25" t="s">
        <v>23291</v>
      </c>
      <c r="R4586" s="58"/>
      <c r="S4586" s="23" t="s">
        <v>23293</v>
      </c>
      <c r="T4586" s="23" t="s">
        <v>23294</v>
      </c>
      <c r="U4586" s="25" t="s">
        <v>23295</v>
      </c>
      <c r="V4586" s="23" t="s">
        <v>23283</v>
      </c>
      <c r="W4586" s="25" t="s">
        <v>23296</v>
      </c>
      <c r="X4586" s="58" t="s">
        <v>23288</v>
      </c>
      <c r="Y4586" s="23" t="s">
        <v>23286</v>
      </c>
      <c r="Z4586" s="23"/>
      <c r="AA4586" s="33">
        <v>5</v>
      </c>
      <c r="AB4586" s="295" t="str">
        <f t="shared" si="391"/>
        <v>年間</v>
      </c>
      <c r="AC4586" s="268"/>
      <c r="AD4586" s="23">
        <v>1</v>
      </c>
      <c r="AE4586" s="134">
        <v>13200</v>
      </c>
      <c r="AF4586" s="26">
        <f t="shared" si="388"/>
        <v>13200</v>
      </c>
      <c r="AG4586" s="27">
        <v>43586</v>
      </c>
      <c r="AH4586" s="168">
        <v>43598</v>
      </c>
      <c r="AI4586" s="29" t="str">
        <f t="shared" si="389"/>
        <v>～</v>
      </c>
      <c r="AJ4586" s="178">
        <f t="shared" si="390"/>
        <v>45424</v>
      </c>
      <c r="AK4586" s="23" t="s">
        <v>23299</v>
      </c>
      <c r="AL4586" s="23" t="s">
        <v>23302</v>
      </c>
      <c r="AM4586" s="35">
        <v>43598</v>
      </c>
      <c r="AN4586" s="408">
        <f>IF($AA4586-data!$G$1=0,"　",IF(AK4586=0,"　",VLOOKUP($AK4586,data!$A$1:$H$264,8,FALSE)))</f>
        <v>0</v>
      </c>
      <c r="AO4586" s="35">
        <v>43599</v>
      </c>
      <c r="AP4586" s="134" t="s">
        <v>23298</v>
      </c>
      <c r="AQ4586" s="264" t="str">
        <f t="shared" si="387"/>
        <v/>
      </c>
    </row>
    <row r="4587" spans="1:43" ht="24.75" customHeight="1" x14ac:dyDescent="0.15">
      <c r="A4587" s="593">
        <v>4584</v>
      </c>
      <c r="B4587" s="23" t="s">
        <v>23304</v>
      </c>
      <c r="C4587" s="24" t="s">
        <v>2344</v>
      </c>
      <c r="D4587" s="23"/>
      <c r="E4587" s="23"/>
      <c r="F4587" s="24"/>
      <c r="G4587" s="25" t="s">
        <v>23307</v>
      </c>
      <c r="H4587" s="23"/>
      <c r="I4587" s="23"/>
      <c r="J4587" s="25"/>
      <c r="K4587" s="58"/>
      <c r="L4587" s="58"/>
      <c r="M4587" s="23"/>
      <c r="N4587" s="23"/>
      <c r="O4587" s="25"/>
      <c r="P4587" s="23"/>
      <c r="Q4587" s="25"/>
      <c r="R4587" s="58"/>
      <c r="S4587" s="23"/>
      <c r="T4587" s="23"/>
      <c r="U4587" s="25"/>
      <c r="V4587" s="23"/>
      <c r="W4587" s="25"/>
      <c r="X4587" s="58"/>
      <c r="Y4587" s="23"/>
      <c r="Z4587" s="23"/>
      <c r="AA4587" s="33"/>
      <c r="AB4587" s="295" t="str">
        <f t="shared" si="391"/>
        <v/>
      </c>
      <c r="AC4587" s="268"/>
      <c r="AD4587" s="23"/>
      <c r="AE4587" s="134"/>
      <c r="AF4587" s="26" t="str">
        <f t="shared" si="388"/>
        <v/>
      </c>
      <c r="AG4587" s="27"/>
      <c r="AH4587" s="168"/>
      <c r="AI4587" s="29" t="str">
        <f t="shared" si="389"/>
        <v/>
      </c>
      <c r="AJ4587" s="178" t="str">
        <f t="shared" si="390"/>
        <v/>
      </c>
      <c r="AK4587" s="23"/>
      <c r="AL4587" s="23"/>
      <c r="AM4587" s="35"/>
      <c r="AN4587" s="408" t="str">
        <f>IF($AA4587-data!$G$1=0,"　",IF(AK4587=0,"　",VLOOKUP($AK4587,data!$A$1:$H$264,8,FALSE)))</f>
        <v>　</v>
      </c>
      <c r="AO4587" s="35"/>
      <c r="AP4587" s="134"/>
      <c r="AQ4587" s="264" t="str">
        <f t="shared" si="387"/>
        <v/>
      </c>
    </row>
    <row r="4588" spans="1:43" ht="24.75" customHeight="1" x14ac:dyDescent="0.15">
      <c r="A4588" s="593">
        <v>4585</v>
      </c>
      <c r="B4588" s="23" t="s">
        <v>23305</v>
      </c>
      <c r="C4588" s="24" t="s">
        <v>2344</v>
      </c>
      <c r="D4588" s="23"/>
      <c r="E4588" s="23"/>
      <c r="F4588" s="24"/>
      <c r="G4588" s="25" t="s">
        <v>23307</v>
      </c>
      <c r="H4588" s="23"/>
      <c r="I4588" s="23"/>
      <c r="J4588" s="25"/>
      <c r="K4588" s="58"/>
      <c r="L4588" s="58"/>
      <c r="M4588" s="23"/>
      <c r="N4588" s="23"/>
      <c r="O4588" s="25"/>
      <c r="P4588" s="23"/>
      <c r="Q4588" s="25"/>
      <c r="R4588" s="58"/>
      <c r="S4588" s="23"/>
      <c r="T4588" s="23"/>
      <c r="U4588" s="25"/>
      <c r="V4588" s="23"/>
      <c r="W4588" s="25"/>
      <c r="X4588" s="58"/>
      <c r="Y4588" s="23"/>
      <c r="Z4588" s="23"/>
      <c r="AA4588" s="33"/>
      <c r="AB4588" s="295" t="str">
        <f t="shared" si="391"/>
        <v/>
      </c>
      <c r="AC4588" s="268"/>
      <c r="AD4588" s="23"/>
      <c r="AE4588" s="134"/>
      <c r="AF4588" s="26" t="str">
        <f t="shared" si="388"/>
        <v/>
      </c>
      <c r="AG4588" s="27"/>
      <c r="AH4588" s="168"/>
      <c r="AI4588" s="29" t="str">
        <f t="shared" si="389"/>
        <v/>
      </c>
      <c r="AJ4588" s="178" t="str">
        <f t="shared" si="390"/>
        <v/>
      </c>
      <c r="AK4588" s="23"/>
      <c r="AL4588" s="23"/>
      <c r="AM4588" s="35"/>
      <c r="AN4588" s="408" t="str">
        <f>IF($AA4588-data!$G$1=0,"　",IF(AK4588=0,"　",VLOOKUP($AK4588,data!$A$1:$H$264,8,FALSE)))</f>
        <v>　</v>
      </c>
      <c r="AO4588" s="35"/>
      <c r="AP4588" s="134"/>
      <c r="AQ4588" s="264" t="str">
        <f t="shared" si="387"/>
        <v/>
      </c>
    </row>
    <row r="4589" spans="1:43" ht="24.75" customHeight="1" x14ac:dyDescent="0.15">
      <c r="A4589" s="593">
        <v>4586</v>
      </c>
      <c r="B4589" s="23" t="s">
        <v>23306</v>
      </c>
      <c r="C4589" s="24" t="s">
        <v>2344</v>
      </c>
      <c r="D4589" s="23"/>
      <c r="E4589" s="23"/>
      <c r="F4589" s="24"/>
      <c r="G4589" s="25" t="s">
        <v>23307</v>
      </c>
      <c r="H4589" s="23"/>
      <c r="I4589" s="23"/>
      <c r="J4589" s="25"/>
      <c r="K4589" s="58"/>
      <c r="L4589" s="58"/>
      <c r="M4589" s="23"/>
      <c r="N4589" s="23"/>
      <c r="O4589" s="25"/>
      <c r="P4589" s="23"/>
      <c r="Q4589" s="25"/>
      <c r="R4589" s="58"/>
      <c r="S4589" s="23"/>
      <c r="T4589" s="23"/>
      <c r="U4589" s="25"/>
      <c r="V4589" s="23"/>
      <c r="W4589" s="25"/>
      <c r="X4589" s="58"/>
      <c r="Y4589" s="23"/>
      <c r="Z4589" s="23"/>
      <c r="AA4589" s="33"/>
      <c r="AB4589" s="295" t="str">
        <f t="shared" si="391"/>
        <v/>
      </c>
      <c r="AC4589" s="268"/>
      <c r="AD4589" s="23"/>
      <c r="AE4589" s="134"/>
      <c r="AF4589" s="26" t="str">
        <f t="shared" si="388"/>
        <v/>
      </c>
      <c r="AG4589" s="27"/>
      <c r="AH4589" s="168"/>
      <c r="AI4589" s="29" t="str">
        <f t="shared" si="389"/>
        <v/>
      </c>
      <c r="AJ4589" s="178" t="str">
        <f t="shared" si="390"/>
        <v/>
      </c>
      <c r="AK4589" s="23"/>
      <c r="AL4589" s="23"/>
      <c r="AM4589" s="35"/>
      <c r="AN4589" s="408" t="str">
        <f>IF($AA4589-data!$G$1=0,"　",IF(AK4589=0,"　",VLOOKUP($AK4589,data!$A$1:$H$264,8,FALSE)))</f>
        <v>　</v>
      </c>
      <c r="AO4589" s="35"/>
      <c r="AP4589" s="134"/>
      <c r="AQ4589" s="264" t="str">
        <f t="shared" si="387"/>
        <v/>
      </c>
    </row>
    <row r="4590" spans="1:43" ht="24.75" customHeight="1" x14ac:dyDescent="0.15">
      <c r="A4590" s="593">
        <v>4587</v>
      </c>
      <c r="B4590" s="23" t="s">
        <v>23352</v>
      </c>
      <c r="C4590" s="24" t="s">
        <v>2344</v>
      </c>
      <c r="D4590" s="23"/>
      <c r="E4590" s="23"/>
      <c r="F4590" s="24"/>
      <c r="G4590" s="25" t="s">
        <v>23354</v>
      </c>
      <c r="H4590" s="23"/>
      <c r="I4590" s="23"/>
      <c r="J4590" s="25"/>
      <c r="K4590" s="58"/>
      <c r="L4590" s="58"/>
      <c r="M4590" s="23"/>
      <c r="N4590" s="23"/>
      <c r="O4590" s="25"/>
      <c r="P4590" s="23"/>
      <c r="Q4590" s="25"/>
      <c r="R4590" s="58"/>
      <c r="S4590" s="23"/>
      <c r="T4590" s="23"/>
      <c r="U4590" s="25"/>
      <c r="V4590" s="23"/>
      <c r="W4590" s="25"/>
      <c r="X4590" s="58"/>
      <c r="Y4590" s="23"/>
      <c r="Z4590" s="23"/>
      <c r="AA4590" s="33"/>
      <c r="AB4590" s="295" t="str">
        <f t="shared" si="391"/>
        <v/>
      </c>
      <c r="AC4590" s="268"/>
      <c r="AD4590" s="23"/>
      <c r="AE4590" s="134"/>
      <c r="AF4590" s="26" t="str">
        <f t="shared" si="388"/>
        <v/>
      </c>
      <c r="AG4590" s="27"/>
      <c r="AH4590" s="168"/>
      <c r="AI4590" s="29" t="str">
        <f t="shared" si="389"/>
        <v/>
      </c>
      <c r="AJ4590" s="178" t="str">
        <f t="shared" si="390"/>
        <v/>
      </c>
      <c r="AK4590" s="23"/>
      <c r="AL4590" s="23"/>
      <c r="AM4590" s="35"/>
      <c r="AN4590" s="408" t="str">
        <f>IF($AA4590-data!$G$1=0,"　",IF(AK4590=0,"　",VLOOKUP($AK4590,data!$A$1:$H$264,8,FALSE)))</f>
        <v>　</v>
      </c>
      <c r="AO4590" s="35"/>
      <c r="AP4590" s="134"/>
      <c r="AQ4590" s="264" t="str">
        <f t="shared" si="387"/>
        <v/>
      </c>
    </row>
    <row r="4591" spans="1:43" ht="24.75" customHeight="1" x14ac:dyDescent="0.15">
      <c r="A4591" s="593">
        <v>4588</v>
      </c>
      <c r="B4591" s="23" t="s">
        <v>23353</v>
      </c>
      <c r="C4591" s="24" t="s">
        <v>2344</v>
      </c>
      <c r="D4591" s="23"/>
      <c r="E4591" s="23"/>
      <c r="F4591" s="24"/>
      <c r="G4591" s="25" t="s">
        <v>23354</v>
      </c>
      <c r="H4591" s="23"/>
      <c r="I4591" s="23"/>
      <c r="J4591" s="25"/>
      <c r="K4591" s="58"/>
      <c r="L4591" s="58"/>
      <c r="M4591" s="23"/>
      <c r="N4591" s="23"/>
      <c r="O4591" s="25"/>
      <c r="P4591" s="23"/>
      <c r="Q4591" s="25"/>
      <c r="R4591" s="58"/>
      <c r="S4591" s="23"/>
      <c r="T4591" s="23"/>
      <c r="U4591" s="25"/>
      <c r="V4591" s="23"/>
      <c r="W4591" s="25"/>
      <c r="X4591" s="58"/>
      <c r="Y4591" s="23"/>
      <c r="Z4591" s="23"/>
      <c r="AA4591" s="33"/>
      <c r="AB4591" s="295" t="str">
        <f t="shared" si="391"/>
        <v/>
      </c>
      <c r="AC4591" s="268"/>
      <c r="AD4591" s="23"/>
      <c r="AE4591" s="134"/>
      <c r="AF4591" s="26" t="str">
        <f t="shared" si="388"/>
        <v/>
      </c>
      <c r="AG4591" s="27"/>
      <c r="AH4591" s="168"/>
      <c r="AI4591" s="29" t="str">
        <f t="shared" si="389"/>
        <v/>
      </c>
      <c r="AJ4591" s="178" t="str">
        <f t="shared" si="390"/>
        <v/>
      </c>
      <c r="AK4591" s="23"/>
      <c r="AL4591" s="23"/>
      <c r="AM4591" s="35"/>
      <c r="AN4591" s="408" t="str">
        <f>IF($AA4591-data!$G$1=0,"　",IF(AK4591=0,"　",VLOOKUP($AK4591,data!$A$1:$H$264,8,FALSE)))</f>
        <v>　</v>
      </c>
      <c r="AO4591" s="35"/>
      <c r="AP4591" s="134"/>
      <c r="AQ4591" s="264" t="str">
        <f t="shared" si="387"/>
        <v/>
      </c>
    </row>
    <row r="4592" spans="1:43" ht="24.75" customHeight="1" x14ac:dyDescent="0.15">
      <c r="A4592" s="593">
        <v>4589</v>
      </c>
      <c r="B4592" s="23" t="s">
        <v>23391</v>
      </c>
      <c r="C4592" s="24" t="s">
        <v>23393</v>
      </c>
      <c r="D4592" s="23" t="s">
        <v>23394</v>
      </c>
      <c r="E4592" s="23" t="s">
        <v>23395</v>
      </c>
      <c r="F4592" s="24" t="s">
        <v>23396</v>
      </c>
      <c r="G4592" s="25" t="s">
        <v>23416</v>
      </c>
      <c r="H4592" s="23" t="s">
        <v>23401</v>
      </c>
      <c r="I4592" s="23" t="s">
        <v>23400</v>
      </c>
      <c r="J4592" s="25" t="s">
        <v>23399</v>
      </c>
      <c r="K4592" s="58" t="s">
        <v>23402</v>
      </c>
      <c r="L4592" s="58"/>
      <c r="M4592" s="23" t="s">
        <v>23403</v>
      </c>
      <c r="N4592" s="23" t="s">
        <v>23403</v>
      </c>
      <c r="O4592" s="25" t="s">
        <v>23404</v>
      </c>
      <c r="P4592" s="23" t="s">
        <v>23406</v>
      </c>
      <c r="Q4592" s="25" t="s">
        <v>23405</v>
      </c>
      <c r="R4592" s="58" t="s">
        <v>23407</v>
      </c>
      <c r="S4592" s="23" t="s">
        <v>23408</v>
      </c>
      <c r="T4592" s="23" t="s">
        <v>23409</v>
      </c>
      <c r="U4592" s="25" t="s">
        <v>23397</v>
      </c>
      <c r="V4592" s="23" t="s">
        <v>20240</v>
      </c>
      <c r="W4592" s="25" t="s">
        <v>23410</v>
      </c>
      <c r="X4592" s="58" t="s">
        <v>23402</v>
      </c>
      <c r="Y4592" s="23" t="s">
        <v>16004</v>
      </c>
      <c r="Z4592" s="23" t="s">
        <v>16004</v>
      </c>
      <c r="AA4592" s="33">
        <v>5</v>
      </c>
      <c r="AB4592" s="295" t="str">
        <f t="shared" si="391"/>
        <v>年間</v>
      </c>
      <c r="AC4592" s="268"/>
      <c r="AD4592" s="23">
        <v>1</v>
      </c>
      <c r="AE4592" s="134">
        <v>25920</v>
      </c>
      <c r="AF4592" s="26">
        <f t="shared" si="388"/>
        <v>25920</v>
      </c>
      <c r="AG4592" s="27">
        <v>43586</v>
      </c>
      <c r="AH4592" s="168">
        <v>43617</v>
      </c>
      <c r="AI4592" s="29" t="str">
        <f t="shared" si="389"/>
        <v>～</v>
      </c>
      <c r="AJ4592" s="178">
        <f t="shared" si="390"/>
        <v>45443</v>
      </c>
      <c r="AK4592" s="23" t="s">
        <v>23418</v>
      </c>
      <c r="AL4592" s="23" t="s">
        <v>23412</v>
      </c>
      <c r="AM4592" s="35">
        <v>43617</v>
      </c>
      <c r="AN4592" s="408">
        <f>IF($AA4592-data!$G$1=0,"　",IF(AK4592=0,"　",VLOOKUP($AK4592,data!$A$1:$H$264,8,FALSE)))</f>
        <v>0</v>
      </c>
      <c r="AO4592" s="35">
        <v>43607</v>
      </c>
      <c r="AP4592" s="134" t="s">
        <v>23411</v>
      </c>
      <c r="AQ4592" s="264" t="str">
        <f t="shared" si="387"/>
        <v/>
      </c>
    </row>
    <row r="4593" spans="1:43" ht="24.75" customHeight="1" x14ac:dyDescent="0.15">
      <c r="A4593" s="593">
        <v>4590</v>
      </c>
      <c r="B4593" s="23" t="s">
        <v>23391</v>
      </c>
      <c r="C4593" s="24" t="s">
        <v>23393</v>
      </c>
      <c r="D4593" s="23" t="s">
        <v>23394</v>
      </c>
      <c r="E4593" s="23" t="s">
        <v>23395</v>
      </c>
      <c r="F4593" s="24" t="s">
        <v>23396</v>
      </c>
      <c r="G4593" s="25" t="s">
        <v>23398</v>
      </c>
      <c r="H4593" s="23" t="s">
        <v>23401</v>
      </c>
      <c r="I4593" s="23" t="s">
        <v>23400</v>
      </c>
      <c r="J4593" s="25" t="s">
        <v>23399</v>
      </c>
      <c r="K4593" s="58" t="s">
        <v>23402</v>
      </c>
      <c r="L4593" s="58"/>
      <c r="M4593" s="23" t="s">
        <v>23403</v>
      </c>
      <c r="N4593" s="23" t="s">
        <v>23403</v>
      </c>
      <c r="O4593" s="25" t="s">
        <v>23404</v>
      </c>
      <c r="P4593" s="23" t="s">
        <v>23406</v>
      </c>
      <c r="Q4593" s="25" t="s">
        <v>23405</v>
      </c>
      <c r="R4593" s="58" t="s">
        <v>23407</v>
      </c>
      <c r="S4593" s="23" t="s">
        <v>23408</v>
      </c>
      <c r="T4593" s="23" t="s">
        <v>23409</v>
      </c>
      <c r="U4593" s="25" t="s">
        <v>23397</v>
      </c>
      <c r="V4593" s="23" t="s">
        <v>20240</v>
      </c>
      <c r="W4593" s="25" t="s">
        <v>23410</v>
      </c>
      <c r="X4593" s="58" t="s">
        <v>23402</v>
      </c>
      <c r="Y4593" s="23" t="s">
        <v>16004</v>
      </c>
      <c r="Z4593" s="23" t="s">
        <v>16004</v>
      </c>
      <c r="AA4593" s="33">
        <v>5</v>
      </c>
      <c r="AB4593" s="295" t="str">
        <f t="shared" si="391"/>
        <v>年間</v>
      </c>
      <c r="AC4593" s="268"/>
      <c r="AD4593" s="23">
        <v>1</v>
      </c>
      <c r="AE4593" s="134">
        <v>25920</v>
      </c>
      <c r="AF4593" s="26">
        <f t="shared" si="388"/>
        <v>25920</v>
      </c>
      <c r="AG4593" s="27">
        <v>43586</v>
      </c>
      <c r="AH4593" s="168">
        <v>43617</v>
      </c>
      <c r="AI4593" s="29" t="str">
        <f t="shared" si="389"/>
        <v>～</v>
      </c>
      <c r="AJ4593" s="178">
        <f t="shared" si="390"/>
        <v>45443</v>
      </c>
      <c r="AK4593" s="23" t="s">
        <v>22085</v>
      </c>
      <c r="AL4593" s="23" t="s">
        <v>23413</v>
      </c>
      <c r="AM4593" s="35">
        <v>43617</v>
      </c>
      <c r="AN4593" s="408">
        <f>IF($AA4593-data!$G$1=0,"　",IF(AK4593=0,"　",VLOOKUP($AK4593,data!$A$1:$H$264,8,FALSE)))</f>
        <v>0</v>
      </c>
      <c r="AO4593" s="35">
        <v>43607</v>
      </c>
      <c r="AP4593" s="134" t="s">
        <v>23411</v>
      </c>
      <c r="AQ4593" s="264" t="str">
        <f t="shared" si="387"/>
        <v/>
      </c>
    </row>
    <row r="4594" spans="1:43" ht="24.75" customHeight="1" x14ac:dyDescent="0.15">
      <c r="A4594" s="593">
        <v>4591</v>
      </c>
      <c r="B4594" s="23" t="s">
        <v>23392</v>
      </c>
      <c r="C4594" s="24" t="s">
        <v>23393</v>
      </c>
      <c r="D4594" s="23" t="s">
        <v>23394</v>
      </c>
      <c r="E4594" s="23" t="s">
        <v>23395</v>
      </c>
      <c r="F4594" s="24" t="s">
        <v>23396</v>
      </c>
      <c r="G4594" s="25" t="s">
        <v>23415</v>
      </c>
      <c r="H4594" s="23" t="s">
        <v>23401</v>
      </c>
      <c r="I4594" s="23" t="s">
        <v>23400</v>
      </c>
      <c r="J4594" s="25" t="s">
        <v>23399</v>
      </c>
      <c r="K4594" s="58" t="s">
        <v>23402</v>
      </c>
      <c r="L4594" s="58"/>
      <c r="M4594" s="23" t="s">
        <v>23403</v>
      </c>
      <c r="N4594" s="23" t="s">
        <v>23403</v>
      </c>
      <c r="O4594" s="25" t="s">
        <v>23417</v>
      </c>
      <c r="P4594" s="23" t="s">
        <v>23406</v>
      </c>
      <c r="Q4594" s="25" t="s">
        <v>23405</v>
      </c>
      <c r="R4594" s="58" t="s">
        <v>23407</v>
      </c>
      <c r="S4594" s="23" t="s">
        <v>23408</v>
      </c>
      <c r="T4594" s="23" t="s">
        <v>23409</v>
      </c>
      <c r="U4594" s="25" t="s">
        <v>23397</v>
      </c>
      <c r="V4594" s="23" t="s">
        <v>20240</v>
      </c>
      <c r="W4594" s="25" t="s">
        <v>23410</v>
      </c>
      <c r="X4594" s="58" t="s">
        <v>23402</v>
      </c>
      <c r="Y4594" s="23" t="s">
        <v>16004</v>
      </c>
      <c r="Z4594" s="23" t="s">
        <v>16004</v>
      </c>
      <c r="AA4594" s="33">
        <v>5</v>
      </c>
      <c r="AB4594" s="295" t="str">
        <f t="shared" si="391"/>
        <v>年間</v>
      </c>
      <c r="AC4594" s="268"/>
      <c r="AD4594" s="23">
        <v>1</v>
      </c>
      <c r="AE4594" s="134">
        <v>96600</v>
      </c>
      <c r="AF4594" s="26">
        <f t="shared" si="388"/>
        <v>96600</v>
      </c>
      <c r="AG4594" s="27">
        <v>43586</v>
      </c>
      <c r="AH4594" s="168">
        <v>43617</v>
      </c>
      <c r="AI4594" s="29" t="str">
        <f t="shared" si="389"/>
        <v>～</v>
      </c>
      <c r="AJ4594" s="178">
        <f t="shared" si="390"/>
        <v>45443</v>
      </c>
      <c r="AK4594" s="23" t="s">
        <v>23419</v>
      </c>
      <c r="AL4594" s="23" t="s">
        <v>23414</v>
      </c>
      <c r="AM4594" s="35">
        <v>43617</v>
      </c>
      <c r="AN4594" s="408" t="str">
        <f>IF($AA4594-data!$G$1=0,"　",IF(AK4594=0,"　",VLOOKUP($AK4594,data!$A$1:$H$264,8,FALSE)))</f>
        <v>消耗部品交換対象</v>
      </c>
      <c r="AO4594" s="35">
        <v>43607</v>
      </c>
      <c r="AP4594" s="134" t="s">
        <v>23411</v>
      </c>
      <c r="AQ4594" s="264">
        <f t="shared" si="387"/>
        <v>44682</v>
      </c>
    </row>
    <row r="4595" spans="1:43" ht="24.75" customHeight="1" x14ac:dyDescent="0.15">
      <c r="A4595" s="593">
        <v>4592</v>
      </c>
      <c r="B4595" s="23" t="s">
        <v>23420</v>
      </c>
      <c r="C4595" s="24" t="s">
        <v>23421</v>
      </c>
      <c r="D4595" s="23" t="s">
        <v>23422</v>
      </c>
      <c r="E4595" s="23" t="s">
        <v>23423</v>
      </c>
      <c r="F4595" s="24" t="s">
        <v>23424</v>
      </c>
      <c r="G4595" s="25" t="s">
        <v>23425</v>
      </c>
      <c r="H4595" s="23" t="s">
        <v>23426</v>
      </c>
      <c r="I4595" s="23" t="s">
        <v>23428</v>
      </c>
      <c r="J4595" s="25" t="s">
        <v>23427</v>
      </c>
      <c r="K4595" s="58" t="s">
        <v>23429</v>
      </c>
      <c r="L4595" s="58"/>
      <c r="M4595" s="23" t="s">
        <v>23430</v>
      </c>
      <c r="N4595" s="23" t="s">
        <v>23431</v>
      </c>
      <c r="O4595" s="25" t="s">
        <v>23432</v>
      </c>
      <c r="P4595" s="23" t="s">
        <v>23433</v>
      </c>
      <c r="Q4595" s="25" t="s">
        <v>23437</v>
      </c>
      <c r="R4595" s="58" t="s">
        <v>23434</v>
      </c>
      <c r="S4595" s="23" t="s">
        <v>23435</v>
      </c>
      <c r="T4595" s="23" t="s">
        <v>23436</v>
      </c>
      <c r="U4595" s="25" t="s">
        <v>23438</v>
      </c>
      <c r="V4595" s="23" t="s">
        <v>23426</v>
      </c>
      <c r="W4595" s="25" t="s">
        <v>23439</v>
      </c>
      <c r="X4595" s="58" t="s">
        <v>23440</v>
      </c>
      <c r="Y4595" s="23" t="s">
        <v>23430</v>
      </c>
      <c r="Z4595" s="23" t="s">
        <v>23431</v>
      </c>
      <c r="AA4595" s="33">
        <v>5</v>
      </c>
      <c r="AB4595" s="295" t="str">
        <f t="shared" si="391"/>
        <v>年間</v>
      </c>
      <c r="AC4595" s="268"/>
      <c r="AD4595" s="23">
        <v>1</v>
      </c>
      <c r="AE4595" s="134">
        <v>25920</v>
      </c>
      <c r="AF4595" s="26">
        <f t="shared" si="388"/>
        <v>25920</v>
      </c>
      <c r="AG4595" s="27">
        <v>43586</v>
      </c>
      <c r="AH4595" s="168">
        <v>43592</v>
      </c>
      <c r="AI4595" s="29" t="str">
        <f t="shared" si="389"/>
        <v>～</v>
      </c>
      <c r="AJ4595" s="178">
        <f t="shared" si="390"/>
        <v>45418</v>
      </c>
      <c r="AK4595" s="23" t="s">
        <v>23441</v>
      </c>
      <c r="AL4595" s="23" t="s">
        <v>23443</v>
      </c>
      <c r="AM4595" s="35">
        <v>43579</v>
      </c>
      <c r="AN4595" s="408">
        <f>IF($AA4595-data!$G$1=0,"　",IF(AK4595=0,"　",VLOOKUP($AK4595,data!$A$1:$H$264,8,FALSE)))</f>
        <v>0</v>
      </c>
      <c r="AO4595" s="35">
        <v>43612</v>
      </c>
      <c r="AP4595" s="134" t="s">
        <v>23442</v>
      </c>
      <c r="AQ4595" s="264" t="str">
        <f t="shared" si="387"/>
        <v/>
      </c>
    </row>
    <row r="4596" spans="1:43" ht="24.75" customHeight="1" x14ac:dyDescent="0.15">
      <c r="A4596" s="593">
        <v>4593</v>
      </c>
      <c r="B4596" s="23" t="s">
        <v>23444</v>
      </c>
      <c r="C4596" s="24" t="s">
        <v>23445</v>
      </c>
      <c r="D4596" s="23" t="s">
        <v>23446</v>
      </c>
      <c r="E4596" s="23" t="s">
        <v>23447</v>
      </c>
      <c r="F4596" s="24" t="s">
        <v>23424</v>
      </c>
      <c r="G4596" s="25" t="s">
        <v>23448</v>
      </c>
      <c r="H4596" s="23" t="s">
        <v>16753</v>
      </c>
      <c r="I4596" s="23" t="s">
        <v>16084</v>
      </c>
      <c r="J4596" s="25" t="s">
        <v>19576</v>
      </c>
      <c r="K4596" s="58"/>
      <c r="L4596" s="58"/>
      <c r="M4596" s="23" t="s">
        <v>22259</v>
      </c>
      <c r="N4596" s="23" t="s">
        <v>22260</v>
      </c>
      <c r="O4596" s="25" t="s">
        <v>16086</v>
      </c>
      <c r="P4596" s="23" t="s">
        <v>16733</v>
      </c>
      <c r="Q4596" s="25" t="s">
        <v>16735</v>
      </c>
      <c r="R4596" s="58" t="s">
        <v>16088</v>
      </c>
      <c r="S4596" s="23" t="s">
        <v>16089</v>
      </c>
      <c r="T4596" s="23" t="s">
        <v>16090</v>
      </c>
      <c r="U4596" s="25" t="s">
        <v>19564</v>
      </c>
      <c r="V4596" s="23" t="s">
        <v>19566</v>
      </c>
      <c r="W4596" s="25" t="s">
        <v>19568</v>
      </c>
      <c r="X4596" s="58"/>
      <c r="Y4596" s="23" t="s">
        <v>19570</v>
      </c>
      <c r="Z4596" s="23" t="s">
        <v>19572</v>
      </c>
      <c r="AA4596" s="33">
        <v>5</v>
      </c>
      <c r="AB4596" s="295" t="str">
        <f t="shared" si="391"/>
        <v>年間</v>
      </c>
      <c r="AC4596" s="268"/>
      <c r="AD4596" s="23">
        <v>1</v>
      </c>
      <c r="AE4596" s="134">
        <v>196200</v>
      </c>
      <c r="AF4596" s="26">
        <f t="shared" si="388"/>
        <v>196200</v>
      </c>
      <c r="AG4596" s="27">
        <v>43617</v>
      </c>
      <c r="AH4596" s="168">
        <v>43612</v>
      </c>
      <c r="AI4596" s="29" t="str">
        <f t="shared" si="389"/>
        <v>～</v>
      </c>
      <c r="AJ4596" s="178">
        <f t="shared" si="390"/>
        <v>45438</v>
      </c>
      <c r="AK4596" s="23" t="s">
        <v>22209</v>
      </c>
      <c r="AL4596" s="23" t="s">
        <v>23450</v>
      </c>
      <c r="AM4596" s="35">
        <v>43612</v>
      </c>
      <c r="AN4596" s="408">
        <f>IF($AA4596-data!$G$1=0,"　",IF(AK4596=0,"　",VLOOKUP($AK4596,data!$A$1:$H$264,8,FALSE)))</f>
        <v>0</v>
      </c>
      <c r="AO4596" s="35">
        <v>43620</v>
      </c>
      <c r="AP4596" s="134" t="s">
        <v>23449</v>
      </c>
      <c r="AQ4596" s="264" t="str">
        <f t="shared" si="387"/>
        <v/>
      </c>
    </row>
    <row r="4597" spans="1:43" ht="24.75" customHeight="1" x14ac:dyDescent="0.15">
      <c r="A4597" s="593">
        <v>4594</v>
      </c>
      <c r="B4597" s="23" t="s">
        <v>23452</v>
      </c>
      <c r="C4597" s="24" t="s">
        <v>2344</v>
      </c>
      <c r="D4597" s="23"/>
      <c r="E4597" s="23"/>
      <c r="F4597" s="24"/>
      <c r="G4597" s="25" t="s">
        <v>23455</v>
      </c>
      <c r="H4597" s="23"/>
      <c r="I4597" s="23"/>
      <c r="J4597" s="25"/>
      <c r="K4597" s="58"/>
      <c r="L4597" s="58"/>
      <c r="M4597" s="23"/>
      <c r="N4597" s="23"/>
      <c r="O4597" s="25"/>
      <c r="P4597" s="23"/>
      <c r="Q4597" s="25"/>
      <c r="R4597" s="58"/>
      <c r="S4597" s="23"/>
      <c r="T4597" s="23"/>
      <c r="U4597" s="25"/>
      <c r="V4597" s="23"/>
      <c r="W4597" s="25"/>
      <c r="X4597" s="58"/>
      <c r="Y4597" s="23"/>
      <c r="Z4597" s="23"/>
      <c r="AA4597" s="33"/>
      <c r="AB4597" s="295" t="str">
        <f t="shared" si="391"/>
        <v/>
      </c>
      <c r="AC4597" s="268"/>
      <c r="AD4597" s="23"/>
      <c r="AE4597" s="134"/>
      <c r="AF4597" s="26" t="str">
        <f t="shared" si="388"/>
        <v/>
      </c>
      <c r="AG4597" s="27"/>
      <c r="AH4597" s="168"/>
      <c r="AI4597" s="29" t="str">
        <f t="shared" si="389"/>
        <v/>
      </c>
      <c r="AJ4597" s="178" t="str">
        <f t="shared" si="390"/>
        <v/>
      </c>
      <c r="AK4597" s="23"/>
      <c r="AL4597" s="23"/>
      <c r="AM4597" s="35"/>
      <c r="AN4597" s="408" t="str">
        <f>IF($AA4597-data!$G$1=0,"　",IF(AK4597=0,"　",VLOOKUP($AK4597,data!$A$1:$H$264,8,FALSE)))</f>
        <v>　</v>
      </c>
      <c r="AO4597" s="35"/>
      <c r="AP4597" s="134"/>
      <c r="AQ4597" s="264" t="str">
        <f t="shared" si="387"/>
        <v/>
      </c>
    </row>
    <row r="4598" spans="1:43" ht="24.75" customHeight="1" x14ac:dyDescent="0.15">
      <c r="A4598" s="593">
        <v>4595</v>
      </c>
      <c r="B4598" s="23" t="s">
        <v>23454</v>
      </c>
      <c r="C4598" s="24" t="s">
        <v>2344</v>
      </c>
      <c r="D4598" s="23"/>
      <c r="E4598" s="23"/>
      <c r="F4598" s="24"/>
      <c r="G4598" s="25" t="s">
        <v>23455</v>
      </c>
      <c r="H4598" s="23"/>
      <c r="I4598" s="23"/>
      <c r="J4598" s="25"/>
      <c r="K4598" s="58"/>
      <c r="L4598" s="58"/>
      <c r="M4598" s="23"/>
      <c r="N4598" s="23"/>
      <c r="O4598" s="25"/>
      <c r="P4598" s="23"/>
      <c r="Q4598" s="25"/>
      <c r="R4598" s="58"/>
      <c r="S4598" s="23"/>
      <c r="T4598" s="23"/>
      <c r="U4598" s="25"/>
      <c r="V4598" s="23"/>
      <c r="W4598" s="25"/>
      <c r="X4598" s="58"/>
      <c r="Y4598" s="23"/>
      <c r="Z4598" s="23"/>
      <c r="AA4598" s="33"/>
      <c r="AB4598" s="295" t="str">
        <f t="shared" si="391"/>
        <v/>
      </c>
      <c r="AC4598" s="268"/>
      <c r="AD4598" s="23"/>
      <c r="AE4598" s="134"/>
      <c r="AF4598" s="26" t="str">
        <f t="shared" si="388"/>
        <v/>
      </c>
      <c r="AG4598" s="27"/>
      <c r="AH4598" s="168"/>
      <c r="AI4598" s="29" t="str">
        <f t="shared" si="389"/>
        <v/>
      </c>
      <c r="AJ4598" s="178" t="str">
        <f t="shared" si="390"/>
        <v/>
      </c>
      <c r="AK4598" s="23"/>
      <c r="AL4598" s="23"/>
      <c r="AM4598" s="35"/>
      <c r="AN4598" s="408" t="str">
        <f>IF($AA4598-data!$G$1=0,"　",IF(AK4598=0,"　",VLOOKUP($AK4598,data!$A$1:$H$264,8,FALSE)))</f>
        <v>　</v>
      </c>
      <c r="AO4598" s="35"/>
      <c r="AP4598" s="134"/>
      <c r="AQ4598" s="264" t="str">
        <f t="shared" si="387"/>
        <v/>
      </c>
    </row>
    <row r="4599" spans="1:43" ht="24.75" customHeight="1" x14ac:dyDescent="0.15">
      <c r="A4599" s="593">
        <v>4596</v>
      </c>
      <c r="B4599" s="23" t="s">
        <v>23484</v>
      </c>
      <c r="C4599" s="24" t="s">
        <v>23486</v>
      </c>
      <c r="D4599" s="23" t="s">
        <v>23488</v>
      </c>
      <c r="E4599" s="23" t="s">
        <v>23490</v>
      </c>
      <c r="F4599" s="24" t="s">
        <v>23492</v>
      </c>
      <c r="G4599" s="25" t="s">
        <v>23494</v>
      </c>
      <c r="H4599" s="23" t="s">
        <v>23496</v>
      </c>
      <c r="I4599" s="23" t="s">
        <v>23500</v>
      </c>
      <c r="J4599" s="25" t="s">
        <v>23498</v>
      </c>
      <c r="K4599" s="58" t="s">
        <v>23501</v>
      </c>
      <c r="L4599" s="58"/>
      <c r="M4599" s="23" t="s">
        <v>23503</v>
      </c>
      <c r="N4599" s="23" t="s">
        <v>23505</v>
      </c>
      <c r="O4599" s="25" t="s">
        <v>23507</v>
      </c>
      <c r="P4599" s="23" t="s">
        <v>23510</v>
      </c>
      <c r="Q4599" s="25" t="s">
        <v>23509</v>
      </c>
      <c r="R4599" s="58" t="s">
        <v>23512</v>
      </c>
      <c r="S4599" s="23" t="s">
        <v>23513</v>
      </c>
      <c r="T4599" s="23" t="s">
        <v>23514</v>
      </c>
      <c r="U4599" s="25" t="s">
        <v>23494</v>
      </c>
      <c r="V4599" s="23" t="s">
        <v>23496</v>
      </c>
      <c r="W4599" s="25" t="s">
        <v>23516</v>
      </c>
      <c r="X4599" s="58" t="s">
        <v>23501</v>
      </c>
      <c r="Y4599" s="23" t="s">
        <v>23503</v>
      </c>
      <c r="Z4599" s="23" t="s">
        <v>23505</v>
      </c>
      <c r="AA4599" s="33">
        <v>4</v>
      </c>
      <c r="AB4599" s="295" t="str">
        <f t="shared" si="391"/>
        <v>年間</v>
      </c>
      <c r="AC4599" s="268"/>
      <c r="AD4599" s="23">
        <v>1</v>
      </c>
      <c r="AE4599" s="134">
        <v>16080</v>
      </c>
      <c r="AF4599" s="26">
        <f t="shared" si="388"/>
        <v>16080</v>
      </c>
      <c r="AG4599" s="27">
        <v>43617</v>
      </c>
      <c r="AH4599" s="168">
        <v>43647</v>
      </c>
      <c r="AI4599" s="29" t="str">
        <f t="shared" si="389"/>
        <v>～</v>
      </c>
      <c r="AJ4599" s="178">
        <f t="shared" si="390"/>
        <v>45107</v>
      </c>
      <c r="AK4599" s="23" t="s">
        <v>23517</v>
      </c>
      <c r="AL4599" s="23" t="s">
        <v>23520</v>
      </c>
      <c r="AM4599" s="35">
        <v>43647</v>
      </c>
      <c r="AN4599" s="408">
        <f>IF($AA4599-data!$G$1=0,"　",IF(AK4599=0,"　",VLOOKUP($AK4599,data!$A$1:$H$264,8,FALSE)))</f>
        <v>0</v>
      </c>
      <c r="AO4599" s="35">
        <v>43622</v>
      </c>
      <c r="AP4599" s="134" t="s">
        <v>23519</v>
      </c>
      <c r="AQ4599" s="264" t="str">
        <f t="shared" si="387"/>
        <v/>
      </c>
    </row>
    <row r="4600" spans="1:43" ht="24.75" customHeight="1" x14ac:dyDescent="0.15">
      <c r="A4600" s="593">
        <v>4597</v>
      </c>
      <c r="B4600" s="23" t="s">
        <v>23483</v>
      </c>
      <c r="C4600" s="24" t="s">
        <v>23485</v>
      </c>
      <c r="D4600" s="23" t="s">
        <v>23487</v>
      </c>
      <c r="E4600" s="23" t="s">
        <v>23489</v>
      </c>
      <c r="F4600" s="24" t="s">
        <v>23491</v>
      </c>
      <c r="G4600" s="25" t="s">
        <v>23493</v>
      </c>
      <c r="H4600" s="23" t="s">
        <v>23495</v>
      </c>
      <c r="I4600" s="23" t="s">
        <v>23499</v>
      </c>
      <c r="J4600" s="25" t="s">
        <v>23497</v>
      </c>
      <c r="K4600" s="58" t="s">
        <v>21129</v>
      </c>
      <c r="L4600" s="58"/>
      <c r="M4600" s="23" t="s">
        <v>23502</v>
      </c>
      <c r="N4600" s="23" t="s">
        <v>23504</v>
      </c>
      <c r="O4600" s="25" t="s">
        <v>23506</v>
      </c>
      <c r="P4600" s="23" t="s">
        <v>17116</v>
      </c>
      <c r="Q4600" s="25" t="s">
        <v>23508</v>
      </c>
      <c r="R4600" s="58" t="s">
        <v>23511</v>
      </c>
      <c r="S4600" s="23" t="s">
        <v>17111</v>
      </c>
      <c r="T4600" s="23" t="s">
        <v>17112</v>
      </c>
      <c r="U4600" s="25" t="s">
        <v>23493</v>
      </c>
      <c r="V4600" s="23" t="s">
        <v>23495</v>
      </c>
      <c r="W4600" s="25" t="s">
        <v>23515</v>
      </c>
      <c r="X4600" s="58" t="s">
        <v>21129</v>
      </c>
      <c r="Y4600" s="23" t="s">
        <v>23502</v>
      </c>
      <c r="Z4600" s="23" t="s">
        <v>23504</v>
      </c>
      <c r="AA4600" s="33">
        <v>4</v>
      </c>
      <c r="AB4600" s="295" t="s">
        <v>14501</v>
      </c>
      <c r="AC4600" s="268"/>
      <c r="AD4600" s="23">
        <v>1</v>
      </c>
      <c r="AE4600" s="134">
        <v>16080</v>
      </c>
      <c r="AF4600" s="26">
        <v>16080</v>
      </c>
      <c r="AG4600" s="27">
        <v>43617</v>
      </c>
      <c r="AH4600" s="168">
        <v>43647</v>
      </c>
      <c r="AI4600" s="29" t="s">
        <v>15151</v>
      </c>
      <c r="AJ4600" s="178">
        <v>45107</v>
      </c>
      <c r="AK4600" s="23" t="s">
        <v>18665</v>
      </c>
      <c r="AL4600" s="23" t="s">
        <v>23521</v>
      </c>
      <c r="AM4600" s="35">
        <v>43647</v>
      </c>
      <c r="AN4600" s="44">
        <v>0</v>
      </c>
      <c r="AO4600" s="35">
        <v>43622</v>
      </c>
      <c r="AP4600" s="134" t="s">
        <v>23518</v>
      </c>
      <c r="AQ4600" s="264" t="str">
        <f t="shared" si="387"/>
        <v/>
      </c>
    </row>
    <row r="4601" spans="1:43" ht="24.75" customHeight="1" x14ac:dyDescent="0.15">
      <c r="A4601" s="593">
        <v>4598</v>
      </c>
      <c r="B4601" s="23" t="s">
        <v>23483</v>
      </c>
      <c r="C4601" s="24" t="s">
        <v>23485</v>
      </c>
      <c r="D4601" s="23" t="s">
        <v>23487</v>
      </c>
      <c r="E4601" s="23" t="s">
        <v>23489</v>
      </c>
      <c r="F4601" s="24" t="s">
        <v>23491</v>
      </c>
      <c r="G4601" s="25" t="s">
        <v>23493</v>
      </c>
      <c r="H4601" s="23" t="s">
        <v>23495</v>
      </c>
      <c r="I4601" s="23" t="s">
        <v>23499</v>
      </c>
      <c r="J4601" s="25" t="s">
        <v>23497</v>
      </c>
      <c r="K4601" s="58" t="s">
        <v>21129</v>
      </c>
      <c r="L4601" s="58"/>
      <c r="M4601" s="23" t="s">
        <v>23502</v>
      </c>
      <c r="N4601" s="23" t="s">
        <v>23504</v>
      </c>
      <c r="O4601" s="25" t="s">
        <v>23506</v>
      </c>
      <c r="P4601" s="23" t="s">
        <v>17116</v>
      </c>
      <c r="Q4601" s="25" t="s">
        <v>23508</v>
      </c>
      <c r="R4601" s="58" t="s">
        <v>23511</v>
      </c>
      <c r="S4601" s="23" t="s">
        <v>17111</v>
      </c>
      <c r="T4601" s="23" t="s">
        <v>17112</v>
      </c>
      <c r="U4601" s="25" t="s">
        <v>23493</v>
      </c>
      <c r="V4601" s="23" t="s">
        <v>23495</v>
      </c>
      <c r="W4601" s="25" t="s">
        <v>23515</v>
      </c>
      <c r="X4601" s="58" t="s">
        <v>21129</v>
      </c>
      <c r="Y4601" s="23" t="s">
        <v>23502</v>
      </c>
      <c r="Z4601" s="23" t="s">
        <v>23504</v>
      </c>
      <c r="AA4601" s="33">
        <v>4</v>
      </c>
      <c r="AB4601" s="295" t="s">
        <v>14501</v>
      </c>
      <c r="AC4601" s="268"/>
      <c r="AD4601" s="23">
        <v>1</v>
      </c>
      <c r="AE4601" s="134">
        <v>16080</v>
      </c>
      <c r="AF4601" s="26">
        <v>16080</v>
      </c>
      <c r="AG4601" s="27">
        <v>43617</v>
      </c>
      <c r="AH4601" s="168">
        <v>43647</v>
      </c>
      <c r="AI4601" s="29" t="s">
        <v>15151</v>
      </c>
      <c r="AJ4601" s="178">
        <v>45107</v>
      </c>
      <c r="AK4601" s="23" t="s">
        <v>18665</v>
      </c>
      <c r="AL4601" s="23" t="s">
        <v>23522</v>
      </c>
      <c r="AM4601" s="35">
        <v>43647</v>
      </c>
      <c r="AN4601" s="44">
        <v>0</v>
      </c>
      <c r="AO4601" s="35">
        <v>43622</v>
      </c>
      <c r="AP4601" s="134" t="s">
        <v>23518</v>
      </c>
      <c r="AQ4601" s="264" t="str">
        <f t="shared" si="387"/>
        <v/>
      </c>
    </row>
    <row r="4602" spans="1:43" ht="24.75" customHeight="1" x14ac:dyDescent="0.15">
      <c r="A4602" s="593">
        <v>4599</v>
      </c>
      <c r="B4602" s="23" t="s">
        <v>23483</v>
      </c>
      <c r="C4602" s="24" t="s">
        <v>23486</v>
      </c>
      <c r="D4602" s="23" t="s">
        <v>23487</v>
      </c>
      <c r="E4602" s="23" t="s">
        <v>23489</v>
      </c>
      <c r="F4602" s="24" t="s">
        <v>23491</v>
      </c>
      <c r="G4602" s="25" t="s">
        <v>23493</v>
      </c>
      <c r="H4602" s="23" t="s">
        <v>23495</v>
      </c>
      <c r="I4602" s="23" t="s">
        <v>23499</v>
      </c>
      <c r="J4602" s="25" t="s">
        <v>23497</v>
      </c>
      <c r="K4602" s="58" t="s">
        <v>21129</v>
      </c>
      <c r="L4602" s="58"/>
      <c r="M4602" s="23" t="s">
        <v>23502</v>
      </c>
      <c r="N4602" s="23" t="s">
        <v>23504</v>
      </c>
      <c r="O4602" s="25" t="s">
        <v>23506</v>
      </c>
      <c r="P4602" s="23" t="s">
        <v>17116</v>
      </c>
      <c r="Q4602" s="25" t="s">
        <v>23508</v>
      </c>
      <c r="R4602" s="58" t="s">
        <v>23511</v>
      </c>
      <c r="S4602" s="23" t="s">
        <v>17111</v>
      </c>
      <c r="T4602" s="23" t="s">
        <v>17112</v>
      </c>
      <c r="U4602" s="25" t="s">
        <v>23493</v>
      </c>
      <c r="V4602" s="23" t="s">
        <v>23495</v>
      </c>
      <c r="W4602" s="25" t="s">
        <v>23515</v>
      </c>
      <c r="X4602" s="58" t="s">
        <v>21129</v>
      </c>
      <c r="Y4602" s="23" t="s">
        <v>23502</v>
      </c>
      <c r="Z4602" s="23" t="s">
        <v>23504</v>
      </c>
      <c r="AA4602" s="33">
        <v>4</v>
      </c>
      <c r="AB4602" s="295" t="s">
        <v>14501</v>
      </c>
      <c r="AC4602" s="268"/>
      <c r="AD4602" s="23">
        <v>1</v>
      </c>
      <c r="AE4602" s="134">
        <v>16080</v>
      </c>
      <c r="AF4602" s="26">
        <v>16080</v>
      </c>
      <c r="AG4602" s="27">
        <v>43617</v>
      </c>
      <c r="AH4602" s="168">
        <v>43647</v>
      </c>
      <c r="AI4602" s="29" t="s">
        <v>15151</v>
      </c>
      <c r="AJ4602" s="178">
        <v>45107</v>
      </c>
      <c r="AK4602" s="23" t="s">
        <v>18665</v>
      </c>
      <c r="AL4602" s="23" t="s">
        <v>23523</v>
      </c>
      <c r="AM4602" s="35">
        <v>43647</v>
      </c>
      <c r="AN4602" s="44">
        <v>0</v>
      </c>
      <c r="AO4602" s="35">
        <v>43622</v>
      </c>
      <c r="AP4602" s="134" t="s">
        <v>23518</v>
      </c>
      <c r="AQ4602" s="264" t="str">
        <f t="shared" si="387"/>
        <v/>
      </c>
    </row>
    <row r="4603" spans="1:43" ht="24.75" customHeight="1" x14ac:dyDescent="0.15">
      <c r="A4603" s="593">
        <v>4600</v>
      </c>
      <c r="B4603" s="23" t="s">
        <v>23483</v>
      </c>
      <c r="C4603" s="24" t="s">
        <v>23485</v>
      </c>
      <c r="D4603" s="23" t="s">
        <v>23487</v>
      </c>
      <c r="E4603" s="23" t="s">
        <v>23489</v>
      </c>
      <c r="F4603" s="24" t="s">
        <v>23491</v>
      </c>
      <c r="G4603" s="25" t="s">
        <v>23493</v>
      </c>
      <c r="H4603" s="23" t="s">
        <v>23495</v>
      </c>
      <c r="I4603" s="23" t="s">
        <v>23499</v>
      </c>
      <c r="J4603" s="25" t="s">
        <v>23497</v>
      </c>
      <c r="K4603" s="58" t="s">
        <v>21129</v>
      </c>
      <c r="L4603" s="58"/>
      <c r="M4603" s="23" t="s">
        <v>23502</v>
      </c>
      <c r="N4603" s="23" t="s">
        <v>23504</v>
      </c>
      <c r="O4603" s="25" t="s">
        <v>23506</v>
      </c>
      <c r="P4603" s="23" t="s">
        <v>17116</v>
      </c>
      <c r="Q4603" s="25" t="s">
        <v>23508</v>
      </c>
      <c r="R4603" s="58" t="s">
        <v>23511</v>
      </c>
      <c r="S4603" s="23" t="s">
        <v>17111</v>
      </c>
      <c r="T4603" s="23" t="s">
        <v>17112</v>
      </c>
      <c r="U4603" s="25" t="s">
        <v>23493</v>
      </c>
      <c r="V4603" s="23" t="s">
        <v>23495</v>
      </c>
      <c r="W4603" s="25" t="s">
        <v>23515</v>
      </c>
      <c r="X4603" s="58" t="s">
        <v>21129</v>
      </c>
      <c r="Y4603" s="23" t="s">
        <v>23502</v>
      </c>
      <c r="Z4603" s="23" t="s">
        <v>23504</v>
      </c>
      <c r="AA4603" s="33">
        <v>4</v>
      </c>
      <c r="AB4603" s="295" t="s">
        <v>14501</v>
      </c>
      <c r="AC4603" s="268"/>
      <c r="AD4603" s="23">
        <v>1</v>
      </c>
      <c r="AE4603" s="134">
        <v>16080</v>
      </c>
      <c r="AF4603" s="26">
        <v>16080</v>
      </c>
      <c r="AG4603" s="27">
        <v>43617</v>
      </c>
      <c r="AH4603" s="168">
        <v>43647</v>
      </c>
      <c r="AI4603" s="29" t="s">
        <v>15151</v>
      </c>
      <c r="AJ4603" s="178">
        <v>45107</v>
      </c>
      <c r="AK4603" s="23" t="s">
        <v>23526</v>
      </c>
      <c r="AL4603" s="23" t="s">
        <v>23524</v>
      </c>
      <c r="AM4603" s="35">
        <v>43647</v>
      </c>
      <c r="AN4603" s="44">
        <v>0</v>
      </c>
      <c r="AO4603" s="35">
        <v>43622</v>
      </c>
      <c r="AP4603" s="134" t="s">
        <v>23518</v>
      </c>
      <c r="AQ4603" s="264" t="str">
        <f t="shared" si="387"/>
        <v/>
      </c>
    </row>
    <row r="4604" spans="1:43" ht="24.75" customHeight="1" x14ac:dyDescent="0.15">
      <c r="A4604" s="593">
        <v>4601</v>
      </c>
      <c r="B4604" s="23" t="s">
        <v>23483</v>
      </c>
      <c r="C4604" s="24" t="s">
        <v>23485</v>
      </c>
      <c r="D4604" s="23" t="s">
        <v>23487</v>
      </c>
      <c r="E4604" s="23" t="s">
        <v>23489</v>
      </c>
      <c r="F4604" s="24" t="s">
        <v>23491</v>
      </c>
      <c r="G4604" s="25" t="s">
        <v>23528</v>
      </c>
      <c r="H4604" s="23" t="s">
        <v>23495</v>
      </c>
      <c r="I4604" s="23" t="s">
        <v>23499</v>
      </c>
      <c r="J4604" s="25" t="s">
        <v>23497</v>
      </c>
      <c r="K4604" s="58" t="s">
        <v>21129</v>
      </c>
      <c r="L4604" s="58"/>
      <c r="M4604" s="23" t="s">
        <v>23502</v>
      </c>
      <c r="N4604" s="23" t="s">
        <v>23504</v>
      </c>
      <c r="O4604" s="25" t="s">
        <v>23527</v>
      </c>
      <c r="P4604" s="23" t="s">
        <v>17116</v>
      </c>
      <c r="Q4604" s="25" t="s">
        <v>23508</v>
      </c>
      <c r="R4604" s="58" t="s">
        <v>23511</v>
      </c>
      <c r="S4604" s="23" t="s">
        <v>17111</v>
      </c>
      <c r="T4604" s="23" t="s">
        <v>17112</v>
      </c>
      <c r="U4604" s="25" t="s">
        <v>23493</v>
      </c>
      <c r="V4604" s="23" t="s">
        <v>23495</v>
      </c>
      <c r="W4604" s="25" t="s">
        <v>23515</v>
      </c>
      <c r="X4604" s="58" t="s">
        <v>21129</v>
      </c>
      <c r="Y4604" s="23" t="s">
        <v>23502</v>
      </c>
      <c r="Z4604" s="23" t="s">
        <v>23504</v>
      </c>
      <c r="AA4604" s="33">
        <v>4</v>
      </c>
      <c r="AB4604" s="295" t="s">
        <v>14501</v>
      </c>
      <c r="AC4604" s="268"/>
      <c r="AD4604" s="23">
        <v>1</v>
      </c>
      <c r="AE4604" s="134">
        <v>16080</v>
      </c>
      <c r="AF4604" s="26">
        <v>16080</v>
      </c>
      <c r="AG4604" s="27">
        <v>43617</v>
      </c>
      <c r="AH4604" s="168">
        <v>43647</v>
      </c>
      <c r="AI4604" s="29" t="s">
        <v>15151</v>
      </c>
      <c r="AJ4604" s="178">
        <v>45107</v>
      </c>
      <c r="AK4604" s="23" t="s">
        <v>18665</v>
      </c>
      <c r="AL4604" s="23" t="s">
        <v>23525</v>
      </c>
      <c r="AM4604" s="35">
        <v>43647</v>
      </c>
      <c r="AN4604" s="44">
        <v>0</v>
      </c>
      <c r="AO4604" s="35">
        <v>43622</v>
      </c>
      <c r="AP4604" s="134" t="s">
        <v>23518</v>
      </c>
      <c r="AQ4604" s="264" t="str">
        <f t="shared" si="387"/>
        <v/>
      </c>
    </row>
    <row r="4605" spans="1:43" ht="24.75" customHeight="1" x14ac:dyDescent="0.15">
      <c r="A4605" s="593">
        <v>4602</v>
      </c>
      <c r="B4605" s="23" t="s">
        <v>23530</v>
      </c>
      <c r="C4605" s="24" t="s">
        <v>2344</v>
      </c>
      <c r="D4605" s="23"/>
      <c r="E4605" s="23"/>
      <c r="F4605" s="24"/>
      <c r="G4605" s="25" t="s">
        <v>23529</v>
      </c>
      <c r="H4605" s="23"/>
      <c r="I4605" s="23"/>
      <c r="J4605" s="25"/>
      <c r="K4605" s="58"/>
      <c r="L4605" s="58"/>
      <c r="M4605" s="23"/>
      <c r="N4605" s="23"/>
      <c r="O4605" s="25"/>
      <c r="P4605" s="23"/>
      <c r="Q4605" s="25"/>
      <c r="R4605" s="58"/>
      <c r="S4605" s="23"/>
      <c r="T4605" s="23"/>
      <c r="U4605" s="25"/>
      <c r="V4605" s="23"/>
      <c r="W4605" s="25"/>
      <c r="X4605" s="58"/>
      <c r="Y4605" s="23"/>
      <c r="Z4605" s="23"/>
      <c r="AA4605" s="33"/>
      <c r="AB4605" s="295" t="str">
        <f t="shared" si="391"/>
        <v/>
      </c>
      <c r="AC4605" s="268"/>
      <c r="AD4605" s="23"/>
      <c r="AE4605" s="134"/>
      <c r="AF4605" s="26" t="str">
        <f t="shared" si="388"/>
        <v/>
      </c>
      <c r="AG4605" s="27"/>
      <c r="AH4605" s="168"/>
      <c r="AI4605" s="29" t="str">
        <f t="shared" si="389"/>
        <v/>
      </c>
      <c r="AJ4605" s="178" t="str">
        <f t="shared" si="390"/>
        <v/>
      </c>
      <c r="AK4605" s="23"/>
      <c r="AL4605" s="23"/>
      <c r="AM4605" s="35"/>
      <c r="AN4605" s="408" t="str">
        <f>IF($AA4605-data!$G$1=0,"　",IF(AK4605=0,"　",VLOOKUP($AK4605,data!$A$1:$H$264,8,FALSE)))</f>
        <v>　</v>
      </c>
      <c r="AO4605" s="35"/>
      <c r="AP4605" s="134"/>
      <c r="AQ4605" s="264" t="str">
        <f t="shared" si="387"/>
        <v/>
      </c>
    </row>
    <row r="4606" spans="1:43" ht="24.75" customHeight="1" x14ac:dyDescent="0.15">
      <c r="A4606" s="593">
        <v>4603</v>
      </c>
      <c r="B4606" s="23" t="s">
        <v>23559</v>
      </c>
      <c r="C4606" s="24" t="s">
        <v>23560</v>
      </c>
      <c r="D4606" s="23" t="s">
        <v>23561</v>
      </c>
      <c r="E4606" s="23" t="s">
        <v>23562</v>
      </c>
      <c r="F4606" s="24" t="s">
        <v>23563</v>
      </c>
      <c r="G4606" s="25" t="s">
        <v>23659</v>
      </c>
      <c r="H4606" s="23"/>
      <c r="I4606" s="23" t="s">
        <v>23578</v>
      </c>
      <c r="J4606" s="25" t="s">
        <v>23577</v>
      </c>
      <c r="K4606" s="58" t="s">
        <v>23576</v>
      </c>
      <c r="L4606" s="58"/>
      <c r="M4606" s="23"/>
      <c r="N4606" s="23"/>
      <c r="O4606" s="25" t="s">
        <v>23565</v>
      </c>
      <c r="P4606" s="23" t="s">
        <v>23567</v>
      </c>
      <c r="Q4606" s="25" t="s">
        <v>23566</v>
      </c>
      <c r="R4606" s="58" t="s">
        <v>23568</v>
      </c>
      <c r="S4606" s="23" t="s">
        <v>23569</v>
      </c>
      <c r="T4606" s="23"/>
      <c r="U4606" s="25" t="s">
        <v>23570</v>
      </c>
      <c r="V4606" s="23" t="s">
        <v>23571</v>
      </c>
      <c r="W4606" s="25" t="s">
        <v>23572</v>
      </c>
      <c r="X4606" s="58"/>
      <c r="Y4606" s="23"/>
      <c r="Z4606" s="23"/>
      <c r="AA4606" s="33">
        <v>5</v>
      </c>
      <c r="AB4606" s="295" t="str">
        <f t="shared" si="391"/>
        <v>年間</v>
      </c>
      <c r="AC4606" s="268"/>
      <c r="AD4606" s="23">
        <v>1</v>
      </c>
      <c r="AE4606" s="134">
        <v>21000</v>
      </c>
      <c r="AF4606" s="26">
        <f t="shared" si="388"/>
        <v>21000</v>
      </c>
      <c r="AG4606" s="27">
        <v>43617</v>
      </c>
      <c r="AH4606" s="168">
        <v>43647</v>
      </c>
      <c r="AI4606" s="29" t="str">
        <f t="shared" si="389"/>
        <v>～</v>
      </c>
      <c r="AJ4606" s="178">
        <f t="shared" si="390"/>
        <v>45473</v>
      </c>
      <c r="AK4606" s="23" t="s">
        <v>23207</v>
      </c>
      <c r="AL4606" s="23" t="s">
        <v>23596</v>
      </c>
      <c r="AM4606" s="35">
        <v>43647</v>
      </c>
      <c r="AN4606" s="408">
        <f>IF($AA4606-data!$G$1=0,"　",IF(AK4606=0,"　",VLOOKUP($AK4606,data!$A$1:$H$264,8,FALSE)))</f>
        <v>0</v>
      </c>
      <c r="AO4606" s="35">
        <v>43635</v>
      </c>
      <c r="AP4606" s="134" t="s">
        <v>23573</v>
      </c>
      <c r="AQ4606" s="264" t="str">
        <f t="shared" si="387"/>
        <v/>
      </c>
    </row>
    <row r="4607" spans="1:43" ht="24.75" customHeight="1" x14ac:dyDescent="0.15">
      <c r="A4607" s="593">
        <v>4604</v>
      </c>
      <c r="B4607" s="23" t="s">
        <v>23559</v>
      </c>
      <c r="C4607" s="24" t="s">
        <v>23560</v>
      </c>
      <c r="D4607" s="23" t="s">
        <v>23561</v>
      </c>
      <c r="E4607" s="23" t="s">
        <v>23562</v>
      </c>
      <c r="F4607" s="24" t="s">
        <v>23563</v>
      </c>
      <c r="G4607" s="25" t="s">
        <v>23564</v>
      </c>
      <c r="H4607" s="23"/>
      <c r="I4607" s="23" t="s">
        <v>23578</v>
      </c>
      <c r="J4607" s="25" t="s">
        <v>23577</v>
      </c>
      <c r="K4607" s="58" t="s">
        <v>23576</v>
      </c>
      <c r="L4607" s="58"/>
      <c r="M4607" s="23"/>
      <c r="N4607" s="23"/>
      <c r="O4607" s="25" t="s">
        <v>23565</v>
      </c>
      <c r="P4607" s="23" t="s">
        <v>23567</v>
      </c>
      <c r="Q4607" s="25" t="s">
        <v>23566</v>
      </c>
      <c r="R4607" s="58" t="s">
        <v>23568</v>
      </c>
      <c r="S4607" s="23" t="s">
        <v>23569</v>
      </c>
      <c r="T4607" s="23"/>
      <c r="U4607" s="25" t="s">
        <v>23570</v>
      </c>
      <c r="V4607" s="23" t="s">
        <v>23571</v>
      </c>
      <c r="W4607" s="25" t="s">
        <v>23572</v>
      </c>
      <c r="X4607" s="58"/>
      <c r="Y4607" s="23"/>
      <c r="Z4607" s="23"/>
      <c r="AA4607" s="33">
        <v>5</v>
      </c>
      <c r="AB4607" s="295" t="str">
        <f t="shared" si="391"/>
        <v>年間</v>
      </c>
      <c r="AC4607" s="268"/>
      <c r="AD4607" s="23">
        <v>1</v>
      </c>
      <c r="AE4607" s="134">
        <v>21000</v>
      </c>
      <c r="AF4607" s="26">
        <f t="shared" si="388"/>
        <v>21000</v>
      </c>
      <c r="AG4607" s="27">
        <v>43617</v>
      </c>
      <c r="AH4607" s="168">
        <v>43647</v>
      </c>
      <c r="AI4607" s="29" t="str">
        <f t="shared" si="389"/>
        <v>～</v>
      </c>
      <c r="AJ4607" s="178">
        <f t="shared" si="390"/>
        <v>45473</v>
      </c>
      <c r="AK4607" s="23" t="s">
        <v>23207</v>
      </c>
      <c r="AL4607" s="23" t="s">
        <v>23597</v>
      </c>
      <c r="AM4607" s="35">
        <v>43647</v>
      </c>
      <c r="AN4607" s="408">
        <f>IF($AA4607-data!$G$1=0,"　",IF(AK4607=0,"　",VLOOKUP($AK4607,data!$A$1:$H$264,8,FALSE)))</f>
        <v>0</v>
      </c>
      <c r="AO4607" s="35">
        <v>43635</v>
      </c>
      <c r="AP4607" s="134" t="s">
        <v>23573</v>
      </c>
      <c r="AQ4607" s="264" t="str">
        <f t="shared" si="387"/>
        <v/>
      </c>
    </row>
    <row r="4608" spans="1:43" ht="24.75" customHeight="1" x14ac:dyDescent="0.15">
      <c r="A4608" s="593">
        <v>4605</v>
      </c>
      <c r="B4608" s="23" t="s">
        <v>23559</v>
      </c>
      <c r="C4608" s="24" t="s">
        <v>23560</v>
      </c>
      <c r="D4608" s="23" t="s">
        <v>23561</v>
      </c>
      <c r="E4608" s="23" t="s">
        <v>23562</v>
      </c>
      <c r="F4608" s="24" t="s">
        <v>23563</v>
      </c>
      <c r="G4608" s="25" t="s">
        <v>23564</v>
      </c>
      <c r="H4608" s="23"/>
      <c r="I4608" s="23" t="s">
        <v>23578</v>
      </c>
      <c r="J4608" s="25" t="s">
        <v>23577</v>
      </c>
      <c r="K4608" s="58" t="s">
        <v>23576</v>
      </c>
      <c r="L4608" s="58"/>
      <c r="M4608" s="23"/>
      <c r="N4608" s="23"/>
      <c r="O4608" s="25" t="s">
        <v>23565</v>
      </c>
      <c r="P4608" s="23" t="s">
        <v>23567</v>
      </c>
      <c r="Q4608" s="25" t="s">
        <v>23566</v>
      </c>
      <c r="R4608" s="58" t="s">
        <v>23568</v>
      </c>
      <c r="S4608" s="23" t="s">
        <v>23569</v>
      </c>
      <c r="T4608" s="23"/>
      <c r="U4608" s="25" t="s">
        <v>23570</v>
      </c>
      <c r="V4608" s="23" t="s">
        <v>23571</v>
      </c>
      <c r="W4608" s="25" t="s">
        <v>23572</v>
      </c>
      <c r="X4608" s="58"/>
      <c r="Y4608" s="23"/>
      <c r="Z4608" s="23"/>
      <c r="AA4608" s="33">
        <v>5</v>
      </c>
      <c r="AB4608" s="295" t="str">
        <f t="shared" si="391"/>
        <v>年間</v>
      </c>
      <c r="AC4608" s="268"/>
      <c r="AD4608" s="23">
        <v>1</v>
      </c>
      <c r="AE4608" s="134">
        <v>21000</v>
      </c>
      <c r="AF4608" s="26">
        <f t="shared" si="388"/>
        <v>21000</v>
      </c>
      <c r="AG4608" s="27">
        <v>43617</v>
      </c>
      <c r="AH4608" s="168">
        <v>43647</v>
      </c>
      <c r="AI4608" s="29" t="str">
        <f t="shared" si="389"/>
        <v>～</v>
      </c>
      <c r="AJ4608" s="178">
        <f t="shared" si="390"/>
        <v>45473</v>
      </c>
      <c r="AK4608" s="23" t="s">
        <v>23207</v>
      </c>
      <c r="AL4608" s="23" t="s">
        <v>23598</v>
      </c>
      <c r="AM4608" s="35">
        <v>43647</v>
      </c>
      <c r="AN4608" s="408">
        <f>IF($AA4608-data!$G$1=0,"　",IF(AK4608=0,"　",VLOOKUP($AK4608,data!$A$1:$H$264,8,FALSE)))</f>
        <v>0</v>
      </c>
      <c r="AO4608" s="35">
        <v>43635</v>
      </c>
      <c r="AP4608" s="134" t="s">
        <v>23573</v>
      </c>
      <c r="AQ4608" s="264" t="str">
        <f t="shared" si="387"/>
        <v/>
      </c>
    </row>
    <row r="4609" spans="1:43" ht="24.75" customHeight="1" x14ac:dyDescent="0.15">
      <c r="A4609" s="593">
        <v>4606</v>
      </c>
      <c r="B4609" s="23" t="s">
        <v>23559</v>
      </c>
      <c r="C4609" s="24" t="s">
        <v>23560</v>
      </c>
      <c r="D4609" s="23" t="s">
        <v>23561</v>
      </c>
      <c r="E4609" s="23" t="s">
        <v>23562</v>
      </c>
      <c r="F4609" s="24" t="s">
        <v>23563</v>
      </c>
      <c r="G4609" s="25" t="s">
        <v>23564</v>
      </c>
      <c r="H4609" s="23"/>
      <c r="I4609" s="23" t="s">
        <v>23578</v>
      </c>
      <c r="J4609" s="25" t="s">
        <v>23580</v>
      </c>
      <c r="K4609" s="58" t="s">
        <v>23579</v>
      </c>
      <c r="L4609" s="58"/>
      <c r="M4609" s="23"/>
      <c r="N4609" s="23"/>
      <c r="O4609" s="25" t="s">
        <v>23565</v>
      </c>
      <c r="P4609" s="23" t="s">
        <v>23567</v>
      </c>
      <c r="Q4609" s="25" t="s">
        <v>23566</v>
      </c>
      <c r="R4609" s="58" t="s">
        <v>23568</v>
      </c>
      <c r="S4609" s="23" t="s">
        <v>23569</v>
      </c>
      <c r="T4609" s="23"/>
      <c r="U4609" s="25" t="s">
        <v>23570</v>
      </c>
      <c r="V4609" s="23" t="s">
        <v>23571</v>
      </c>
      <c r="W4609" s="25" t="s">
        <v>23572</v>
      </c>
      <c r="X4609" s="58"/>
      <c r="Y4609" s="23"/>
      <c r="Z4609" s="23"/>
      <c r="AA4609" s="33">
        <v>5</v>
      </c>
      <c r="AB4609" s="295" t="str">
        <f t="shared" si="391"/>
        <v>年間</v>
      </c>
      <c r="AC4609" s="268"/>
      <c r="AD4609" s="23">
        <v>1</v>
      </c>
      <c r="AE4609" s="134">
        <v>21000</v>
      </c>
      <c r="AF4609" s="26">
        <f t="shared" si="388"/>
        <v>21000</v>
      </c>
      <c r="AG4609" s="27">
        <v>43617</v>
      </c>
      <c r="AH4609" s="168">
        <v>43647</v>
      </c>
      <c r="AI4609" s="29" t="str">
        <f t="shared" si="389"/>
        <v>～</v>
      </c>
      <c r="AJ4609" s="178">
        <f t="shared" si="390"/>
        <v>45473</v>
      </c>
      <c r="AK4609" s="23" t="s">
        <v>23207</v>
      </c>
      <c r="AL4609" s="23" t="s">
        <v>23599</v>
      </c>
      <c r="AM4609" s="35">
        <v>43647</v>
      </c>
      <c r="AN4609" s="408">
        <f>IF($AA4609-data!$G$1=0,"　",IF(AK4609=0,"　",VLOOKUP($AK4609,data!$A$1:$H$264,8,FALSE)))</f>
        <v>0</v>
      </c>
      <c r="AO4609" s="35">
        <v>43635</v>
      </c>
      <c r="AP4609" s="134" t="s">
        <v>23573</v>
      </c>
      <c r="AQ4609" s="264" t="str">
        <f t="shared" si="387"/>
        <v/>
      </c>
    </row>
    <row r="4610" spans="1:43" ht="24.75" customHeight="1" x14ac:dyDescent="0.15">
      <c r="A4610" s="593">
        <v>4607</v>
      </c>
      <c r="B4610" s="23" t="s">
        <v>23559</v>
      </c>
      <c r="C4610" s="24" t="s">
        <v>23560</v>
      </c>
      <c r="D4610" s="23" t="s">
        <v>23561</v>
      </c>
      <c r="E4610" s="23" t="s">
        <v>23562</v>
      </c>
      <c r="F4610" s="24" t="s">
        <v>23563</v>
      </c>
      <c r="G4610" s="25" t="s">
        <v>23564</v>
      </c>
      <c r="H4610" s="23"/>
      <c r="I4610" s="23" t="s">
        <v>23578</v>
      </c>
      <c r="J4610" s="25" t="s">
        <v>23580</v>
      </c>
      <c r="K4610" s="58" t="s">
        <v>23579</v>
      </c>
      <c r="L4610" s="58"/>
      <c r="M4610" s="23"/>
      <c r="N4610" s="23"/>
      <c r="O4610" s="25" t="s">
        <v>23565</v>
      </c>
      <c r="P4610" s="23" t="s">
        <v>23567</v>
      </c>
      <c r="Q4610" s="25" t="s">
        <v>23566</v>
      </c>
      <c r="R4610" s="58" t="s">
        <v>23568</v>
      </c>
      <c r="S4610" s="23" t="s">
        <v>23569</v>
      </c>
      <c r="T4610" s="23"/>
      <c r="U4610" s="25" t="s">
        <v>23570</v>
      </c>
      <c r="V4610" s="23" t="s">
        <v>23571</v>
      </c>
      <c r="W4610" s="25" t="s">
        <v>23572</v>
      </c>
      <c r="X4610" s="58"/>
      <c r="Y4610" s="23"/>
      <c r="Z4610" s="23"/>
      <c r="AA4610" s="33">
        <v>5</v>
      </c>
      <c r="AB4610" s="295" t="str">
        <f t="shared" si="391"/>
        <v>年間</v>
      </c>
      <c r="AC4610" s="268"/>
      <c r="AD4610" s="23">
        <v>1</v>
      </c>
      <c r="AE4610" s="134">
        <v>21000</v>
      </c>
      <c r="AF4610" s="26">
        <f t="shared" si="388"/>
        <v>21000</v>
      </c>
      <c r="AG4610" s="27">
        <v>43617</v>
      </c>
      <c r="AH4610" s="168">
        <v>43647</v>
      </c>
      <c r="AI4610" s="29" t="str">
        <f t="shared" si="389"/>
        <v>～</v>
      </c>
      <c r="AJ4610" s="178">
        <f t="shared" si="390"/>
        <v>45473</v>
      </c>
      <c r="AK4610" s="23" t="s">
        <v>23207</v>
      </c>
      <c r="AL4610" s="23" t="s">
        <v>23600</v>
      </c>
      <c r="AM4610" s="35">
        <v>43647</v>
      </c>
      <c r="AN4610" s="408">
        <f>IF($AA4610-data!$G$1=0,"　",IF(AK4610=0,"　",VLOOKUP($AK4610,data!$A$1:$H$264,8,FALSE)))</f>
        <v>0</v>
      </c>
      <c r="AO4610" s="35">
        <v>43635</v>
      </c>
      <c r="AP4610" s="134" t="s">
        <v>23573</v>
      </c>
      <c r="AQ4610" s="264" t="str">
        <f t="shared" si="387"/>
        <v/>
      </c>
    </row>
    <row r="4611" spans="1:43" ht="24.75" customHeight="1" x14ac:dyDescent="0.15">
      <c r="A4611" s="593">
        <v>4608</v>
      </c>
      <c r="B4611" s="23" t="s">
        <v>23559</v>
      </c>
      <c r="C4611" s="24" t="s">
        <v>23560</v>
      </c>
      <c r="D4611" s="23" t="s">
        <v>23561</v>
      </c>
      <c r="E4611" s="23" t="s">
        <v>23562</v>
      </c>
      <c r="F4611" s="24" t="s">
        <v>23563</v>
      </c>
      <c r="G4611" s="25" t="s">
        <v>23564</v>
      </c>
      <c r="H4611" s="23"/>
      <c r="I4611" s="23" t="s">
        <v>23578</v>
      </c>
      <c r="J4611" s="25" t="s">
        <v>23580</v>
      </c>
      <c r="K4611" s="58" t="s">
        <v>23579</v>
      </c>
      <c r="L4611" s="58"/>
      <c r="M4611" s="23"/>
      <c r="N4611" s="23"/>
      <c r="O4611" s="25" t="s">
        <v>23565</v>
      </c>
      <c r="P4611" s="23" t="s">
        <v>23567</v>
      </c>
      <c r="Q4611" s="25" t="s">
        <v>23566</v>
      </c>
      <c r="R4611" s="58" t="s">
        <v>23568</v>
      </c>
      <c r="S4611" s="23" t="s">
        <v>23569</v>
      </c>
      <c r="T4611" s="23"/>
      <c r="U4611" s="25" t="s">
        <v>23570</v>
      </c>
      <c r="V4611" s="23" t="s">
        <v>23571</v>
      </c>
      <c r="W4611" s="25" t="s">
        <v>23572</v>
      </c>
      <c r="X4611" s="58"/>
      <c r="Y4611" s="23"/>
      <c r="Z4611" s="23"/>
      <c r="AA4611" s="33">
        <v>5</v>
      </c>
      <c r="AB4611" s="295" t="str">
        <f t="shared" si="391"/>
        <v>年間</v>
      </c>
      <c r="AC4611" s="268"/>
      <c r="AD4611" s="23">
        <v>1</v>
      </c>
      <c r="AE4611" s="134">
        <v>21000</v>
      </c>
      <c r="AF4611" s="26">
        <f t="shared" si="388"/>
        <v>21000</v>
      </c>
      <c r="AG4611" s="27">
        <v>43617</v>
      </c>
      <c r="AH4611" s="168">
        <v>43647</v>
      </c>
      <c r="AI4611" s="29" t="str">
        <f t="shared" si="389"/>
        <v>～</v>
      </c>
      <c r="AJ4611" s="178">
        <f t="shared" si="390"/>
        <v>45473</v>
      </c>
      <c r="AK4611" s="23" t="s">
        <v>23207</v>
      </c>
      <c r="AL4611" s="23" t="s">
        <v>23601</v>
      </c>
      <c r="AM4611" s="35">
        <v>43647</v>
      </c>
      <c r="AN4611" s="408">
        <f>IF($AA4611-data!$G$1=0,"　",IF(AK4611=0,"　",VLOOKUP($AK4611,data!$A$1:$H$264,8,FALSE)))</f>
        <v>0</v>
      </c>
      <c r="AO4611" s="35">
        <v>43635</v>
      </c>
      <c r="AP4611" s="134" t="s">
        <v>23573</v>
      </c>
      <c r="AQ4611" s="264" t="str">
        <f t="shared" si="387"/>
        <v/>
      </c>
    </row>
    <row r="4612" spans="1:43" ht="24.75" customHeight="1" x14ac:dyDescent="0.15">
      <c r="A4612" s="593">
        <v>4609</v>
      </c>
      <c r="B4612" s="23" t="s">
        <v>23559</v>
      </c>
      <c r="C4612" s="24" t="s">
        <v>23560</v>
      </c>
      <c r="D4612" s="23" t="s">
        <v>23561</v>
      </c>
      <c r="E4612" s="23" t="s">
        <v>23562</v>
      </c>
      <c r="F4612" s="24" t="s">
        <v>23563</v>
      </c>
      <c r="G4612" s="25" t="s">
        <v>23564</v>
      </c>
      <c r="H4612" s="23"/>
      <c r="I4612" s="23" t="s">
        <v>23578</v>
      </c>
      <c r="J4612" s="25" t="s">
        <v>23582</v>
      </c>
      <c r="K4612" s="58" t="s">
        <v>23581</v>
      </c>
      <c r="L4612" s="58"/>
      <c r="M4612" s="23"/>
      <c r="N4612" s="23"/>
      <c r="O4612" s="25" t="s">
        <v>23565</v>
      </c>
      <c r="P4612" s="23" t="s">
        <v>23567</v>
      </c>
      <c r="Q4612" s="25" t="s">
        <v>23566</v>
      </c>
      <c r="R4612" s="58" t="s">
        <v>23568</v>
      </c>
      <c r="S4612" s="23" t="s">
        <v>23569</v>
      </c>
      <c r="T4612" s="23"/>
      <c r="U4612" s="25" t="s">
        <v>23570</v>
      </c>
      <c r="V4612" s="23" t="s">
        <v>23571</v>
      </c>
      <c r="W4612" s="25" t="s">
        <v>23572</v>
      </c>
      <c r="X4612" s="58"/>
      <c r="Y4612" s="23"/>
      <c r="Z4612" s="23"/>
      <c r="AA4612" s="33">
        <v>5</v>
      </c>
      <c r="AB4612" s="295" t="str">
        <f t="shared" si="391"/>
        <v>年間</v>
      </c>
      <c r="AC4612" s="268"/>
      <c r="AD4612" s="23">
        <v>1</v>
      </c>
      <c r="AE4612" s="134">
        <v>21000</v>
      </c>
      <c r="AF4612" s="26">
        <f t="shared" si="388"/>
        <v>21000</v>
      </c>
      <c r="AG4612" s="27">
        <v>43617</v>
      </c>
      <c r="AH4612" s="168">
        <v>43647</v>
      </c>
      <c r="AI4612" s="29" t="str">
        <f t="shared" si="389"/>
        <v>～</v>
      </c>
      <c r="AJ4612" s="178">
        <f t="shared" si="390"/>
        <v>45473</v>
      </c>
      <c r="AK4612" s="23" t="s">
        <v>23207</v>
      </c>
      <c r="AL4612" s="23" t="s">
        <v>23602</v>
      </c>
      <c r="AM4612" s="35">
        <v>43647</v>
      </c>
      <c r="AN4612" s="408">
        <f>IF($AA4612-data!$G$1=0,"　",IF(AK4612=0,"　",VLOOKUP($AK4612,data!$A$1:$H$264,8,FALSE)))</f>
        <v>0</v>
      </c>
      <c r="AO4612" s="35">
        <v>43635</v>
      </c>
      <c r="AP4612" s="134" t="s">
        <v>23573</v>
      </c>
      <c r="AQ4612" s="264" t="str">
        <f t="shared" si="387"/>
        <v/>
      </c>
    </row>
    <row r="4613" spans="1:43" ht="24.75" customHeight="1" x14ac:dyDescent="0.15">
      <c r="A4613" s="593">
        <v>4610</v>
      </c>
      <c r="B4613" s="23" t="s">
        <v>23559</v>
      </c>
      <c r="C4613" s="24" t="s">
        <v>23560</v>
      </c>
      <c r="D4613" s="23" t="s">
        <v>23561</v>
      </c>
      <c r="E4613" s="23" t="s">
        <v>23562</v>
      </c>
      <c r="F4613" s="24" t="s">
        <v>23563</v>
      </c>
      <c r="G4613" s="25" t="s">
        <v>23564</v>
      </c>
      <c r="H4613" s="23"/>
      <c r="I4613" s="23" t="s">
        <v>23578</v>
      </c>
      <c r="J4613" s="25" t="s">
        <v>23582</v>
      </c>
      <c r="K4613" s="58" t="s">
        <v>23581</v>
      </c>
      <c r="L4613" s="58"/>
      <c r="M4613" s="23"/>
      <c r="N4613" s="23"/>
      <c r="O4613" s="25" t="s">
        <v>23565</v>
      </c>
      <c r="P4613" s="23" t="s">
        <v>23567</v>
      </c>
      <c r="Q4613" s="25" t="s">
        <v>23566</v>
      </c>
      <c r="R4613" s="58" t="s">
        <v>23568</v>
      </c>
      <c r="S4613" s="23" t="s">
        <v>23569</v>
      </c>
      <c r="T4613" s="23"/>
      <c r="U4613" s="25" t="s">
        <v>23570</v>
      </c>
      <c r="V4613" s="23" t="s">
        <v>23571</v>
      </c>
      <c r="W4613" s="25" t="s">
        <v>23572</v>
      </c>
      <c r="X4613" s="58"/>
      <c r="Y4613" s="23"/>
      <c r="Z4613" s="23"/>
      <c r="AA4613" s="33">
        <v>5</v>
      </c>
      <c r="AB4613" s="295" t="str">
        <f t="shared" si="391"/>
        <v>年間</v>
      </c>
      <c r="AC4613" s="268"/>
      <c r="AD4613" s="23">
        <v>1</v>
      </c>
      <c r="AE4613" s="134">
        <v>21000</v>
      </c>
      <c r="AF4613" s="26">
        <f t="shared" si="388"/>
        <v>21000</v>
      </c>
      <c r="AG4613" s="27">
        <v>43617</v>
      </c>
      <c r="AH4613" s="168">
        <v>43647</v>
      </c>
      <c r="AI4613" s="29" t="str">
        <f t="shared" si="389"/>
        <v>～</v>
      </c>
      <c r="AJ4613" s="178">
        <f t="shared" si="390"/>
        <v>45473</v>
      </c>
      <c r="AK4613" s="23" t="s">
        <v>23207</v>
      </c>
      <c r="AL4613" s="23" t="s">
        <v>23603</v>
      </c>
      <c r="AM4613" s="35">
        <v>43647</v>
      </c>
      <c r="AN4613" s="408">
        <f>IF($AA4613-data!$G$1=0,"　",IF(AK4613=0,"　",VLOOKUP($AK4613,data!$A$1:$H$264,8,FALSE)))</f>
        <v>0</v>
      </c>
      <c r="AO4613" s="35">
        <v>43635</v>
      </c>
      <c r="AP4613" s="134" t="s">
        <v>23573</v>
      </c>
      <c r="AQ4613" s="264" t="str">
        <f t="shared" si="387"/>
        <v/>
      </c>
    </row>
    <row r="4614" spans="1:43" ht="24.75" customHeight="1" x14ac:dyDescent="0.15">
      <c r="A4614" s="593">
        <v>4611</v>
      </c>
      <c r="B4614" s="23" t="s">
        <v>23559</v>
      </c>
      <c r="C4614" s="24" t="s">
        <v>23560</v>
      </c>
      <c r="D4614" s="23" t="s">
        <v>23561</v>
      </c>
      <c r="E4614" s="23" t="s">
        <v>23562</v>
      </c>
      <c r="F4614" s="24" t="s">
        <v>23563</v>
      </c>
      <c r="G4614" s="25" t="s">
        <v>23564</v>
      </c>
      <c r="H4614" s="23"/>
      <c r="I4614" s="23" t="s">
        <v>23578</v>
      </c>
      <c r="J4614" s="25" t="s">
        <v>23582</v>
      </c>
      <c r="K4614" s="58" t="s">
        <v>23581</v>
      </c>
      <c r="L4614" s="58"/>
      <c r="M4614" s="23"/>
      <c r="N4614" s="23"/>
      <c r="O4614" s="25" t="s">
        <v>23565</v>
      </c>
      <c r="P4614" s="23" t="s">
        <v>23567</v>
      </c>
      <c r="Q4614" s="25" t="s">
        <v>23566</v>
      </c>
      <c r="R4614" s="58" t="s">
        <v>23568</v>
      </c>
      <c r="S4614" s="23" t="s">
        <v>23569</v>
      </c>
      <c r="T4614" s="23"/>
      <c r="U4614" s="25" t="s">
        <v>23570</v>
      </c>
      <c r="V4614" s="23" t="s">
        <v>23571</v>
      </c>
      <c r="W4614" s="25" t="s">
        <v>23572</v>
      </c>
      <c r="X4614" s="58"/>
      <c r="Y4614" s="23"/>
      <c r="Z4614" s="23"/>
      <c r="AA4614" s="33">
        <v>5</v>
      </c>
      <c r="AB4614" s="295" t="str">
        <f t="shared" si="391"/>
        <v>年間</v>
      </c>
      <c r="AC4614" s="268"/>
      <c r="AD4614" s="23">
        <v>1</v>
      </c>
      <c r="AE4614" s="134">
        <v>21000</v>
      </c>
      <c r="AF4614" s="26">
        <f t="shared" si="388"/>
        <v>21000</v>
      </c>
      <c r="AG4614" s="27">
        <v>43617</v>
      </c>
      <c r="AH4614" s="168">
        <v>43647</v>
      </c>
      <c r="AI4614" s="29" t="str">
        <f t="shared" si="389"/>
        <v>～</v>
      </c>
      <c r="AJ4614" s="178">
        <f t="shared" si="390"/>
        <v>45473</v>
      </c>
      <c r="AK4614" s="23" t="s">
        <v>23207</v>
      </c>
      <c r="AL4614" s="23" t="s">
        <v>23604</v>
      </c>
      <c r="AM4614" s="35">
        <v>43647</v>
      </c>
      <c r="AN4614" s="408">
        <f>IF($AA4614-data!$G$1=0,"　",IF(AK4614=0,"　",VLOOKUP($AK4614,data!$A$1:$H$264,8,FALSE)))</f>
        <v>0</v>
      </c>
      <c r="AO4614" s="35">
        <v>43635</v>
      </c>
      <c r="AP4614" s="134" t="s">
        <v>23573</v>
      </c>
      <c r="AQ4614" s="264" t="str">
        <f t="shared" si="387"/>
        <v/>
      </c>
    </row>
    <row r="4615" spans="1:43" ht="24.75" customHeight="1" x14ac:dyDescent="0.15">
      <c r="A4615" s="593">
        <v>4612</v>
      </c>
      <c r="B4615" s="23" t="s">
        <v>23559</v>
      </c>
      <c r="C4615" s="24" t="s">
        <v>23560</v>
      </c>
      <c r="D4615" s="23" t="s">
        <v>23561</v>
      </c>
      <c r="E4615" s="23" t="s">
        <v>23562</v>
      </c>
      <c r="F4615" s="24" t="s">
        <v>23563</v>
      </c>
      <c r="G4615" s="25" t="s">
        <v>23564</v>
      </c>
      <c r="H4615" s="23"/>
      <c r="I4615" s="23" t="s">
        <v>23578</v>
      </c>
      <c r="J4615" s="25" t="s">
        <v>23582</v>
      </c>
      <c r="K4615" s="58" t="s">
        <v>23581</v>
      </c>
      <c r="L4615" s="58"/>
      <c r="M4615" s="23"/>
      <c r="N4615" s="23"/>
      <c r="O4615" s="25" t="s">
        <v>23565</v>
      </c>
      <c r="P4615" s="23" t="s">
        <v>23567</v>
      </c>
      <c r="Q4615" s="25" t="s">
        <v>23566</v>
      </c>
      <c r="R4615" s="58" t="s">
        <v>23568</v>
      </c>
      <c r="S4615" s="23" t="s">
        <v>23569</v>
      </c>
      <c r="T4615" s="23"/>
      <c r="U4615" s="25" t="s">
        <v>23570</v>
      </c>
      <c r="V4615" s="23" t="s">
        <v>23571</v>
      </c>
      <c r="W4615" s="25" t="s">
        <v>23572</v>
      </c>
      <c r="X4615" s="58"/>
      <c r="Y4615" s="23"/>
      <c r="Z4615" s="23"/>
      <c r="AA4615" s="33">
        <v>5</v>
      </c>
      <c r="AB4615" s="295" t="str">
        <f t="shared" si="391"/>
        <v>年間</v>
      </c>
      <c r="AC4615" s="268"/>
      <c r="AD4615" s="23">
        <v>1</v>
      </c>
      <c r="AE4615" s="134">
        <v>21000</v>
      </c>
      <c r="AF4615" s="26">
        <f t="shared" si="388"/>
        <v>21000</v>
      </c>
      <c r="AG4615" s="27">
        <v>43617</v>
      </c>
      <c r="AH4615" s="168">
        <v>43647</v>
      </c>
      <c r="AI4615" s="29" t="str">
        <f t="shared" si="389"/>
        <v>～</v>
      </c>
      <c r="AJ4615" s="178">
        <f t="shared" si="390"/>
        <v>45473</v>
      </c>
      <c r="AK4615" s="23" t="s">
        <v>23207</v>
      </c>
      <c r="AL4615" s="23" t="s">
        <v>23605</v>
      </c>
      <c r="AM4615" s="35">
        <v>43647</v>
      </c>
      <c r="AN4615" s="408">
        <f>IF($AA4615-data!$G$1=0,"　",IF(AK4615=0,"　",VLOOKUP($AK4615,data!$A$1:$H$264,8,FALSE)))</f>
        <v>0</v>
      </c>
      <c r="AO4615" s="35">
        <v>43635</v>
      </c>
      <c r="AP4615" s="134" t="s">
        <v>23573</v>
      </c>
      <c r="AQ4615" s="264" t="str">
        <f t="shared" si="387"/>
        <v/>
      </c>
    </row>
    <row r="4616" spans="1:43" ht="24.75" customHeight="1" x14ac:dyDescent="0.15">
      <c r="A4616" s="593">
        <v>4613</v>
      </c>
      <c r="B4616" s="23" t="s">
        <v>23559</v>
      </c>
      <c r="C4616" s="24" t="s">
        <v>23560</v>
      </c>
      <c r="D4616" s="23" t="s">
        <v>23561</v>
      </c>
      <c r="E4616" s="23" t="s">
        <v>23562</v>
      </c>
      <c r="F4616" s="24" t="s">
        <v>23563</v>
      </c>
      <c r="G4616" s="25" t="s">
        <v>23564</v>
      </c>
      <c r="H4616" s="23"/>
      <c r="I4616" s="23" t="s">
        <v>23578</v>
      </c>
      <c r="J4616" s="25" t="s">
        <v>23584</v>
      </c>
      <c r="K4616" s="58" t="s">
        <v>23583</v>
      </c>
      <c r="L4616" s="58"/>
      <c r="M4616" s="23"/>
      <c r="N4616" s="23"/>
      <c r="O4616" s="25" t="s">
        <v>23565</v>
      </c>
      <c r="P4616" s="23" t="s">
        <v>23567</v>
      </c>
      <c r="Q4616" s="25" t="s">
        <v>23566</v>
      </c>
      <c r="R4616" s="58" t="s">
        <v>23568</v>
      </c>
      <c r="S4616" s="23" t="s">
        <v>23569</v>
      </c>
      <c r="T4616" s="23"/>
      <c r="U4616" s="25" t="s">
        <v>23570</v>
      </c>
      <c r="V4616" s="23" t="s">
        <v>23571</v>
      </c>
      <c r="W4616" s="25" t="s">
        <v>23572</v>
      </c>
      <c r="X4616" s="58"/>
      <c r="Y4616" s="23"/>
      <c r="Z4616" s="23"/>
      <c r="AA4616" s="33">
        <v>5</v>
      </c>
      <c r="AB4616" s="295" t="str">
        <f t="shared" si="391"/>
        <v>年間</v>
      </c>
      <c r="AC4616" s="268"/>
      <c r="AD4616" s="23">
        <v>1</v>
      </c>
      <c r="AE4616" s="134">
        <v>21000</v>
      </c>
      <c r="AF4616" s="26">
        <f t="shared" si="388"/>
        <v>21000</v>
      </c>
      <c r="AG4616" s="27">
        <v>43617</v>
      </c>
      <c r="AH4616" s="168">
        <v>43647</v>
      </c>
      <c r="AI4616" s="29" t="str">
        <f t="shared" si="389"/>
        <v>～</v>
      </c>
      <c r="AJ4616" s="178">
        <f t="shared" si="390"/>
        <v>45473</v>
      </c>
      <c r="AK4616" s="23" t="s">
        <v>23207</v>
      </c>
      <c r="AL4616" s="23" t="s">
        <v>23606</v>
      </c>
      <c r="AM4616" s="35">
        <v>43647</v>
      </c>
      <c r="AN4616" s="408">
        <f>IF($AA4616-data!$G$1=0,"　",IF(AK4616=0,"　",VLOOKUP($AK4616,data!$A$1:$H$264,8,FALSE)))</f>
        <v>0</v>
      </c>
      <c r="AO4616" s="35">
        <v>43635</v>
      </c>
      <c r="AP4616" s="134" t="s">
        <v>23573</v>
      </c>
      <c r="AQ4616" s="264" t="str">
        <f t="shared" si="387"/>
        <v/>
      </c>
    </row>
    <row r="4617" spans="1:43" ht="24.75" customHeight="1" x14ac:dyDescent="0.15">
      <c r="A4617" s="593">
        <v>4614</v>
      </c>
      <c r="B4617" s="23" t="s">
        <v>23559</v>
      </c>
      <c r="C4617" s="24" t="s">
        <v>23560</v>
      </c>
      <c r="D4617" s="23" t="s">
        <v>23561</v>
      </c>
      <c r="E4617" s="23" t="s">
        <v>23562</v>
      </c>
      <c r="F4617" s="24" t="s">
        <v>23563</v>
      </c>
      <c r="G4617" s="25" t="s">
        <v>23564</v>
      </c>
      <c r="H4617" s="23"/>
      <c r="I4617" s="23" t="s">
        <v>23578</v>
      </c>
      <c r="J4617" s="25" t="s">
        <v>23586</v>
      </c>
      <c r="K4617" s="58" t="s">
        <v>23585</v>
      </c>
      <c r="L4617" s="58"/>
      <c r="M4617" s="23"/>
      <c r="N4617" s="23"/>
      <c r="O4617" s="25" t="s">
        <v>23565</v>
      </c>
      <c r="P4617" s="23" t="s">
        <v>23567</v>
      </c>
      <c r="Q4617" s="25" t="s">
        <v>23566</v>
      </c>
      <c r="R4617" s="58" t="s">
        <v>23568</v>
      </c>
      <c r="S4617" s="23" t="s">
        <v>23569</v>
      </c>
      <c r="T4617" s="23"/>
      <c r="U4617" s="25" t="s">
        <v>23570</v>
      </c>
      <c r="V4617" s="23" t="s">
        <v>23571</v>
      </c>
      <c r="W4617" s="25" t="s">
        <v>23572</v>
      </c>
      <c r="X4617" s="58"/>
      <c r="Y4617" s="23"/>
      <c r="Z4617" s="23"/>
      <c r="AA4617" s="33">
        <v>5</v>
      </c>
      <c r="AB4617" s="295" t="str">
        <f t="shared" si="391"/>
        <v>年間</v>
      </c>
      <c r="AC4617" s="268"/>
      <c r="AD4617" s="23">
        <v>1</v>
      </c>
      <c r="AE4617" s="134">
        <v>21000</v>
      </c>
      <c r="AF4617" s="26">
        <f t="shared" si="388"/>
        <v>21000</v>
      </c>
      <c r="AG4617" s="27">
        <v>43617</v>
      </c>
      <c r="AH4617" s="168">
        <v>43647</v>
      </c>
      <c r="AI4617" s="29" t="str">
        <f t="shared" si="389"/>
        <v>～</v>
      </c>
      <c r="AJ4617" s="178">
        <f t="shared" si="390"/>
        <v>45473</v>
      </c>
      <c r="AK4617" s="23" t="s">
        <v>23207</v>
      </c>
      <c r="AL4617" s="23" t="s">
        <v>23607</v>
      </c>
      <c r="AM4617" s="35">
        <v>43647</v>
      </c>
      <c r="AN4617" s="408">
        <f>IF($AA4617-data!$G$1=0,"　",IF(AK4617=0,"　",VLOOKUP($AK4617,data!$A$1:$H$264,8,FALSE)))</f>
        <v>0</v>
      </c>
      <c r="AO4617" s="35">
        <v>43635</v>
      </c>
      <c r="AP4617" s="134" t="s">
        <v>23573</v>
      </c>
      <c r="AQ4617" s="264" t="str">
        <f t="shared" si="387"/>
        <v/>
      </c>
    </row>
    <row r="4618" spans="1:43" ht="24.75" customHeight="1" x14ac:dyDescent="0.15">
      <c r="A4618" s="593">
        <v>4615</v>
      </c>
      <c r="B4618" s="23" t="s">
        <v>23559</v>
      </c>
      <c r="C4618" s="24" t="s">
        <v>23560</v>
      </c>
      <c r="D4618" s="23" t="s">
        <v>23561</v>
      </c>
      <c r="E4618" s="23" t="s">
        <v>23562</v>
      </c>
      <c r="F4618" s="24" t="s">
        <v>23563</v>
      </c>
      <c r="G4618" s="25" t="s">
        <v>23564</v>
      </c>
      <c r="H4618" s="23"/>
      <c r="I4618" s="23" t="s">
        <v>23578</v>
      </c>
      <c r="J4618" s="25" t="s">
        <v>23586</v>
      </c>
      <c r="K4618" s="58" t="s">
        <v>23585</v>
      </c>
      <c r="L4618" s="58"/>
      <c r="M4618" s="23"/>
      <c r="N4618" s="23"/>
      <c r="O4618" s="25" t="s">
        <v>23565</v>
      </c>
      <c r="P4618" s="23" t="s">
        <v>23567</v>
      </c>
      <c r="Q4618" s="25" t="s">
        <v>23566</v>
      </c>
      <c r="R4618" s="58" t="s">
        <v>23568</v>
      </c>
      <c r="S4618" s="23" t="s">
        <v>23569</v>
      </c>
      <c r="T4618" s="23"/>
      <c r="U4618" s="25" t="s">
        <v>23570</v>
      </c>
      <c r="V4618" s="23" t="s">
        <v>23571</v>
      </c>
      <c r="W4618" s="25" t="s">
        <v>23572</v>
      </c>
      <c r="X4618" s="58"/>
      <c r="Y4618" s="23"/>
      <c r="Z4618" s="23"/>
      <c r="AA4618" s="33">
        <v>5</v>
      </c>
      <c r="AB4618" s="295" t="str">
        <f t="shared" si="391"/>
        <v>年間</v>
      </c>
      <c r="AC4618" s="268"/>
      <c r="AD4618" s="23">
        <v>1</v>
      </c>
      <c r="AE4618" s="134">
        <v>21000</v>
      </c>
      <c r="AF4618" s="26">
        <f t="shared" si="388"/>
        <v>21000</v>
      </c>
      <c r="AG4618" s="27">
        <v>43617</v>
      </c>
      <c r="AH4618" s="168">
        <v>43647</v>
      </c>
      <c r="AI4618" s="29" t="str">
        <f t="shared" si="389"/>
        <v>～</v>
      </c>
      <c r="AJ4618" s="178">
        <f t="shared" si="390"/>
        <v>45473</v>
      </c>
      <c r="AK4618" s="23" t="s">
        <v>23207</v>
      </c>
      <c r="AL4618" s="23" t="s">
        <v>23608</v>
      </c>
      <c r="AM4618" s="35">
        <v>43647</v>
      </c>
      <c r="AN4618" s="408">
        <f>IF($AA4618-data!$G$1=0,"　",IF(AK4618=0,"　",VLOOKUP($AK4618,data!$A$1:$H$264,8,FALSE)))</f>
        <v>0</v>
      </c>
      <c r="AO4618" s="35">
        <v>43635</v>
      </c>
      <c r="AP4618" s="134" t="s">
        <v>23573</v>
      </c>
      <c r="AQ4618" s="264" t="str">
        <f t="shared" si="387"/>
        <v/>
      </c>
    </row>
    <row r="4619" spans="1:43" ht="24.75" customHeight="1" x14ac:dyDescent="0.15">
      <c r="A4619" s="593">
        <v>4616</v>
      </c>
      <c r="B4619" s="23" t="s">
        <v>23559</v>
      </c>
      <c r="C4619" s="24" t="s">
        <v>23560</v>
      </c>
      <c r="D4619" s="23" t="s">
        <v>23561</v>
      </c>
      <c r="E4619" s="23" t="s">
        <v>23562</v>
      </c>
      <c r="F4619" s="24" t="s">
        <v>23563</v>
      </c>
      <c r="G4619" s="25" t="s">
        <v>23564</v>
      </c>
      <c r="H4619" s="23"/>
      <c r="I4619" s="23" t="s">
        <v>23578</v>
      </c>
      <c r="J4619" s="25" t="s">
        <v>23586</v>
      </c>
      <c r="K4619" s="58" t="s">
        <v>23585</v>
      </c>
      <c r="L4619" s="58"/>
      <c r="M4619" s="23"/>
      <c r="N4619" s="23"/>
      <c r="O4619" s="25" t="s">
        <v>23565</v>
      </c>
      <c r="P4619" s="23" t="s">
        <v>23567</v>
      </c>
      <c r="Q4619" s="25" t="s">
        <v>23566</v>
      </c>
      <c r="R4619" s="58" t="s">
        <v>23568</v>
      </c>
      <c r="S4619" s="23" t="s">
        <v>23569</v>
      </c>
      <c r="T4619" s="23"/>
      <c r="U4619" s="25" t="s">
        <v>23570</v>
      </c>
      <c r="V4619" s="23" t="s">
        <v>23571</v>
      </c>
      <c r="W4619" s="25" t="s">
        <v>23572</v>
      </c>
      <c r="X4619" s="58"/>
      <c r="Y4619" s="23"/>
      <c r="Z4619" s="23"/>
      <c r="AA4619" s="33">
        <v>5</v>
      </c>
      <c r="AB4619" s="295" t="str">
        <f t="shared" si="391"/>
        <v>年間</v>
      </c>
      <c r="AC4619" s="268"/>
      <c r="AD4619" s="23">
        <v>1</v>
      </c>
      <c r="AE4619" s="134">
        <v>21000</v>
      </c>
      <c r="AF4619" s="26">
        <f t="shared" si="388"/>
        <v>21000</v>
      </c>
      <c r="AG4619" s="27">
        <v>43617</v>
      </c>
      <c r="AH4619" s="168">
        <v>43647</v>
      </c>
      <c r="AI4619" s="29" t="str">
        <f t="shared" si="389"/>
        <v>～</v>
      </c>
      <c r="AJ4619" s="178">
        <f t="shared" si="390"/>
        <v>45473</v>
      </c>
      <c r="AK4619" s="23" t="s">
        <v>23207</v>
      </c>
      <c r="AL4619" s="23" t="s">
        <v>23609</v>
      </c>
      <c r="AM4619" s="35">
        <v>43647</v>
      </c>
      <c r="AN4619" s="408">
        <f>IF($AA4619-data!$G$1=0,"　",IF(AK4619=0,"　",VLOOKUP($AK4619,data!$A$1:$H$264,8,FALSE)))</f>
        <v>0</v>
      </c>
      <c r="AO4619" s="35">
        <v>43635</v>
      </c>
      <c r="AP4619" s="134" t="s">
        <v>23573</v>
      </c>
      <c r="AQ4619" s="264" t="str">
        <f t="shared" si="387"/>
        <v/>
      </c>
    </row>
    <row r="4620" spans="1:43" ht="24.75" customHeight="1" x14ac:dyDescent="0.15">
      <c r="A4620" s="593">
        <v>4617</v>
      </c>
      <c r="B4620" s="23" t="s">
        <v>23559</v>
      </c>
      <c r="C4620" s="24" t="s">
        <v>23560</v>
      </c>
      <c r="D4620" s="23" t="s">
        <v>23561</v>
      </c>
      <c r="E4620" s="23" t="s">
        <v>23562</v>
      </c>
      <c r="F4620" s="24" t="s">
        <v>23563</v>
      </c>
      <c r="G4620" s="25" t="s">
        <v>23564</v>
      </c>
      <c r="H4620" s="23"/>
      <c r="I4620" s="23" t="s">
        <v>23578</v>
      </c>
      <c r="J4620" s="25" t="s">
        <v>23589</v>
      </c>
      <c r="K4620" s="58" t="s">
        <v>23588</v>
      </c>
      <c r="L4620" s="58"/>
      <c r="M4620" s="23"/>
      <c r="N4620" s="23"/>
      <c r="O4620" s="25" t="s">
        <v>23565</v>
      </c>
      <c r="P4620" s="23" t="s">
        <v>23567</v>
      </c>
      <c r="Q4620" s="25" t="s">
        <v>23566</v>
      </c>
      <c r="R4620" s="58" t="s">
        <v>23568</v>
      </c>
      <c r="S4620" s="23" t="s">
        <v>23569</v>
      </c>
      <c r="T4620" s="23"/>
      <c r="U4620" s="25" t="s">
        <v>23570</v>
      </c>
      <c r="V4620" s="23" t="s">
        <v>23571</v>
      </c>
      <c r="W4620" s="25" t="s">
        <v>23572</v>
      </c>
      <c r="X4620" s="58"/>
      <c r="Y4620" s="23"/>
      <c r="Z4620" s="23"/>
      <c r="AA4620" s="33">
        <v>5</v>
      </c>
      <c r="AB4620" s="295" t="str">
        <f t="shared" si="391"/>
        <v>年間</v>
      </c>
      <c r="AC4620" s="268"/>
      <c r="AD4620" s="23">
        <v>1</v>
      </c>
      <c r="AE4620" s="134">
        <v>21000</v>
      </c>
      <c r="AF4620" s="26">
        <f t="shared" si="388"/>
        <v>21000</v>
      </c>
      <c r="AG4620" s="27">
        <v>43617</v>
      </c>
      <c r="AH4620" s="168">
        <v>43647</v>
      </c>
      <c r="AI4620" s="29" t="str">
        <f t="shared" si="389"/>
        <v>～</v>
      </c>
      <c r="AJ4620" s="178">
        <f t="shared" si="390"/>
        <v>45473</v>
      </c>
      <c r="AK4620" s="23" t="s">
        <v>23207</v>
      </c>
      <c r="AL4620" s="23" t="s">
        <v>23610</v>
      </c>
      <c r="AM4620" s="35">
        <v>43647</v>
      </c>
      <c r="AN4620" s="408">
        <f>IF($AA4620-data!$G$1=0,"　",IF(AK4620=0,"　",VLOOKUP($AK4620,data!$A$1:$H$264,8,FALSE)))</f>
        <v>0</v>
      </c>
      <c r="AO4620" s="35">
        <v>43635</v>
      </c>
      <c r="AP4620" s="134" t="s">
        <v>23573</v>
      </c>
      <c r="AQ4620" s="264" t="str">
        <f t="shared" si="387"/>
        <v/>
      </c>
    </row>
    <row r="4621" spans="1:43" ht="24.75" customHeight="1" x14ac:dyDescent="0.15">
      <c r="A4621" s="593">
        <v>4618</v>
      </c>
      <c r="B4621" s="23" t="s">
        <v>23559</v>
      </c>
      <c r="C4621" s="24" t="s">
        <v>23560</v>
      </c>
      <c r="D4621" s="23" t="s">
        <v>23561</v>
      </c>
      <c r="E4621" s="23" t="s">
        <v>23562</v>
      </c>
      <c r="F4621" s="24" t="s">
        <v>23563</v>
      </c>
      <c r="G4621" s="25" t="s">
        <v>23564</v>
      </c>
      <c r="H4621" s="23"/>
      <c r="I4621" s="23" t="s">
        <v>23578</v>
      </c>
      <c r="J4621" s="25" t="s">
        <v>23589</v>
      </c>
      <c r="K4621" s="58" t="s">
        <v>23588</v>
      </c>
      <c r="L4621" s="58"/>
      <c r="M4621" s="23"/>
      <c r="N4621" s="23"/>
      <c r="O4621" s="25" t="s">
        <v>23565</v>
      </c>
      <c r="P4621" s="23" t="s">
        <v>23567</v>
      </c>
      <c r="Q4621" s="25" t="s">
        <v>23566</v>
      </c>
      <c r="R4621" s="58" t="s">
        <v>23568</v>
      </c>
      <c r="S4621" s="23" t="s">
        <v>23569</v>
      </c>
      <c r="T4621" s="23"/>
      <c r="U4621" s="25" t="s">
        <v>23570</v>
      </c>
      <c r="V4621" s="23" t="s">
        <v>23571</v>
      </c>
      <c r="W4621" s="25" t="s">
        <v>23572</v>
      </c>
      <c r="X4621" s="58"/>
      <c r="Y4621" s="23"/>
      <c r="Z4621" s="23"/>
      <c r="AA4621" s="33">
        <v>5</v>
      </c>
      <c r="AB4621" s="295" t="str">
        <f t="shared" si="391"/>
        <v>年間</v>
      </c>
      <c r="AC4621" s="268"/>
      <c r="AD4621" s="23">
        <v>1</v>
      </c>
      <c r="AE4621" s="134">
        <v>21000</v>
      </c>
      <c r="AF4621" s="26">
        <f t="shared" si="388"/>
        <v>21000</v>
      </c>
      <c r="AG4621" s="27">
        <v>43617</v>
      </c>
      <c r="AH4621" s="168">
        <v>43647</v>
      </c>
      <c r="AI4621" s="29" t="str">
        <f t="shared" si="389"/>
        <v>～</v>
      </c>
      <c r="AJ4621" s="178">
        <f t="shared" si="390"/>
        <v>45473</v>
      </c>
      <c r="AK4621" s="23" t="s">
        <v>23207</v>
      </c>
      <c r="AL4621" s="23" t="s">
        <v>23611</v>
      </c>
      <c r="AM4621" s="35">
        <v>43647</v>
      </c>
      <c r="AN4621" s="408">
        <f>IF($AA4621-data!$G$1=0,"　",IF(AK4621=0,"　",VLOOKUP($AK4621,data!$A$1:$H$264,8,FALSE)))</f>
        <v>0</v>
      </c>
      <c r="AO4621" s="35">
        <v>43635</v>
      </c>
      <c r="AP4621" s="134" t="s">
        <v>23573</v>
      </c>
      <c r="AQ4621" s="264" t="str">
        <f t="shared" si="387"/>
        <v/>
      </c>
    </row>
    <row r="4622" spans="1:43" ht="24.75" customHeight="1" x14ac:dyDescent="0.15">
      <c r="A4622" s="593">
        <v>4619</v>
      </c>
      <c r="B4622" s="23" t="s">
        <v>23559</v>
      </c>
      <c r="C4622" s="24" t="s">
        <v>23560</v>
      </c>
      <c r="D4622" s="23" t="s">
        <v>23561</v>
      </c>
      <c r="E4622" s="23" t="s">
        <v>23562</v>
      </c>
      <c r="F4622" s="24" t="s">
        <v>23563</v>
      </c>
      <c r="G4622" s="25" t="s">
        <v>23564</v>
      </c>
      <c r="H4622" s="23"/>
      <c r="I4622" s="23" t="s">
        <v>23578</v>
      </c>
      <c r="J4622" s="25" t="s">
        <v>23589</v>
      </c>
      <c r="K4622" s="58" t="s">
        <v>23588</v>
      </c>
      <c r="L4622" s="58"/>
      <c r="M4622" s="23"/>
      <c r="N4622" s="23"/>
      <c r="O4622" s="25" t="s">
        <v>23565</v>
      </c>
      <c r="P4622" s="23" t="s">
        <v>23567</v>
      </c>
      <c r="Q4622" s="25" t="s">
        <v>23566</v>
      </c>
      <c r="R4622" s="58" t="s">
        <v>23568</v>
      </c>
      <c r="S4622" s="23" t="s">
        <v>23569</v>
      </c>
      <c r="T4622" s="23"/>
      <c r="U4622" s="25" t="s">
        <v>23570</v>
      </c>
      <c r="V4622" s="23" t="s">
        <v>23571</v>
      </c>
      <c r="W4622" s="25" t="s">
        <v>23572</v>
      </c>
      <c r="X4622" s="58"/>
      <c r="Y4622" s="23"/>
      <c r="Z4622" s="23"/>
      <c r="AA4622" s="33">
        <v>5</v>
      </c>
      <c r="AB4622" s="295" t="str">
        <f t="shared" si="391"/>
        <v>年間</v>
      </c>
      <c r="AC4622" s="268"/>
      <c r="AD4622" s="23">
        <v>1</v>
      </c>
      <c r="AE4622" s="134">
        <v>21000</v>
      </c>
      <c r="AF4622" s="26">
        <f t="shared" si="388"/>
        <v>21000</v>
      </c>
      <c r="AG4622" s="27">
        <v>43617</v>
      </c>
      <c r="AH4622" s="168">
        <v>43647</v>
      </c>
      <c r="AI4622" s="29" t="str">
        <f t="shared" si="389"/>
        <v>～</v>
      </c>
      <c r="AJ4622" s="178">
        <f t="shared" si="390"/>
        <v>45473</v>
      </c>
      <c r="AK4622" s="23" t="s">
        <v>23207</v>
      </c>
      <c r="AL4622" s="23" t="s">
        <v>23612</v>
      </c>
      <c r="AM4622" s="35">
        <v>43647</v>
      </c>
      <c r="AN4622" s="408">
        <f>IF($AA4622-data!$G$1=0,"　",IF(AK4622=0,"　",VLOOKUP($AK4622,data!$A$1:$H$264,8,FALSE)))</f>
        <v>0</v>
      </c>
      <c r="AO4622" s="35">
        <v>43635</v>
      </c>
      <c r="AP4622" s="134" t="s">
        <v>23573</v>
      </c>
      <c r="AQ4622" s="264" t="str">
        <f t="shared" ref="AQ4622:AQ4685" si="392">IF(COUNTIF($AN4622,"*消耗部品交換対象*"),IF(ISBLANK($AH4622),"契約期間 未入力",EDATE($AH4622,35)),"")</f>
        <v/>
      </c>
    </row>
    <row r="4623" spans="1:43" ht="24.75" customHeight="1" x14ac:dyDescent="0.15">
      <c r="A4623" s="593">
        <v>4620</v>
      </c>
      <c r="B4623" s="23" t="s">
        <v>23559</v>
      </c>
      <c r="C4623" s="24" t="s">
        <v>23560</v>
      </c>
      <c r="D4623" s="23" t="s">
        <v>23561</v>
      </c>
      <c r="E4623" s="23" t="s">
        <v>23562</v>
      </c>
      <c r="F4623" s="24" t="s">
        <v>23563</v>
      </c>
      <c r="G4623" s="25" t="s">
        <v>23564</v>
      </c>
      <c r="H4623" s="23"/>
      <c r="I4623" s="23" t="s">
        <v>23578</v>
      </c>
      <c r="J4623" s="25" t="s">
        <v>23591</v>
      </c>
      <c r="K4623" s="58" t="s">
        <v>23590</v>
      </c>
      <c r="L4623" s="58"/>
      <c r="M4623" s="23"/>
      <c r="N4623" s="23"/>
      <c r="O4623" s="25" t="s">
        <v>23565</v>
      </c>
      <c r="P4623" s="23" t="s">
        <v>23567</v>
      </c>
      <c r="Q4623" s="25" t="s">
        <v>23566</v>
      </c>
      <c r="R4623" s="58" t="s">
        <v>23568</v>
      </c>
      <c r="S4623" s="23" t="s">
        <v>23569</v>
      </c>
      <c r="T4623" s="23"/>
      <c r="U4623" s="25" t="s">
        <v>23570</v>
      </c>
      <c r="V4623" s="23" t="s">
        <v>23571</v>
      </c>
      <c r="W4623" s="25" t="s">
        <v>23572</v>
      </c>
      <c r="X4623" s="58"/>
      <c r="Y4623" s="23"/>
      <c r="Z4623" s="23"/>
      <c r="AA4623" s="33">
        <v>5</v>
      </c>
      <c r="AB4623" s="295" t="str">
        <f t="shared" si="391"/>
        <v>年間</v>
      </c>
      <c r="AC4623" s="268"/>
      <c r="AD4623" s="23">
        <v>1</v>
      </c>
      <c r="AE4623" s="134">
        <v>21000</v>
      </c>
      <c r="AF4623" s="26">
        <f t="shared" si="388"/>
        <v>21000</v>
      </c>
      <c r="AG4623" s="27">
        <v>43617</v>
      </c>
      <c r="AH4623" s="168">
        <v>43647</v>
      </c>
      <c r="AI4623" s="29" t="str">
        <f t="shared" si="389"/>
        <v>～</v>
      </c>
      <c r="AJ4623" s="178">
        <f t="shared" si="390"/>
        <v>45473</v>
      </c>
      <c r="AK4623" s="23" t="s">
        <v>23207</v>
      </c>
      <c r="AL4623" s="23" t="s">
        <v>23613</v>
      </c>
      <c r="AM4623" s="35">
        <v>43647</v>
      </c>
      <c r="AN4623" s="408">
        <f>IF($AA4623-data!$G$1=0,"　",IF(AK4623=0,"　",VLOOKUP($AK4623,data!$A$1:$H$264,8,FALSE)))</f>
        <v>0</v>
      </c>
      <c r="AO4623" s="35">
        <v>43635</v>
      </c>
      <c r="AP4623" s="134" t="s">
        <v>23573</v>
      </c>
      <c r="AQ4623" s="264" t="str">
        <f t="shared" si="392"/>
        <v/>
      </c>
    </row>
    <row r="4624" spans="1:43" ht="24.75" customHeight="1" x14ac:dyDescent="0.15">
      <c r="A4624" s="593">
        <v>4621</v>
      </c>
      <c r="B4624" s="23" t="s">
        <v>23559</v>
      </c>
      <c r="C4624" s="24" t="s">
        <v>23560</v>
      </c>
      <c r="D4624" s="23" t="s">
        <v>23561</v>
      </c>
      <c r="E4624" s="23" t="s">
        <v>23562</v>
      </c>
      <c r="F4624" s="24" t="s">
        <v>23563</v>
      </c>
      <c r="G4624" s="25" t="s">
        <v>23564</v>
      </c>
      <c r="H4624" s="23"/>
      <c r="I4624" s="23" t="s">
        <v>23578</v>
      </c>
      <c r="J4624" s="25" t="s">
        <v>23591</v>
      </c>
      <c r="K4624" s="58" t="s">
        <v>23590</v>
      </c>
      <c r="L4624" s="58"/>
      <c r="M4624" s="23"/>
      <c r="N4624" s="23"/>
      <c r="O4624" s="25" t="s">
        <v>23565</v>
      </c>
      <c r="P4624" s="23" t="s">
        <v>23567</v>
      </c>
      <c r="Q4624" s="25" t="s">
        <v>23566</v>
      </c>
      <c r="R4624" s="58" t="s">
        <v>23568</v>
      </c>
      <c r="S4624" s="23" t="s">
        <v>23569</v>
      </c>
      <c r="T4624" s="23"/>
      <c r="U4624" s="25" t="s">
        <v>23570</v>
      </c>
      <c r="V4624" s="23" t="s">
        <v>23571</v>
      </c>
      <c r="W4624" s="25" t="s">
        <v>23572</v>
      </c>
      <c r="X4624" s="58"/>
      <c r="Y4624" s="23"/>
      <c r="Z4624" s="23"/>
      <c r="AA4624" s="33">
        <v>5</v>
      </c>
      <c r="AB4624" s="295" t="str">
        <f t="shared" si="391"/>
        <v>年間</v>
      </c>
      <c r="AC4624" s="268"/>
      <c r="AD4624" s="23">
        <v>1</v>
      </c>
      <c r="AE4624" s="134">
        <v>21000</v>
      </c>
      <c r="AF4624" s="26">
        <f t="shared" si="388"/>
        <v>21000</v>
      </c>
      <c r="AG4624" s="27">
        <v>43617</v>
      </c>
      <c r="AH4624" s="168">
        <v>43647</v>
      </c>
      <c r="AI4624" s="29" t="str">
        <f t="shared" si="389"/>
        <v>～</v>
      </c>
      <c r="AJ4624" s="178">
        <f t="shared" si="390"/>
        <v>45473</v>
      </c>
      <c r="AK4624" s="23" t="s">
        <v>23207</v>
      </c>
      <c r="AL4624" s="23" t="s">
        <v>23614</v>
      </c>
      <c r="AM4624" s="35">
        <v>43647</v>
      </c>
      <c r="AN4624" s="408">
        <f>IF($AA4624-data!$G$1=0,"　",IF(AK4624=0,"　",VLOOKUP($AK4624,data!$A$1:$H$264,8,FALSE)))</f>
        <v>0</v>
      </c>
      <c r="AO4624" s="35">
        <v>43635</v>
      </c>
      <c r="AP4624" s="134" t="s">
        <v>23573</v>
      </c>
      <c r="AQ4624" s="264" t="str">
        <f t="shared" si="392"/>
        <v/>
      </c>
    </row>
    <row r="4625" spans="1:43" ht="24.75" customHeight="1" x14ac:dyDescent="0.15">
      <c r="A4625" s="593">
        <v>4622</v>
      </c>
      <c r="B4625" s="23" t="s">
        <v>23559</v>
      </c>
      <c r="C4625" s="24" t="s">
        <v>23560</v>
      </c>
      <c r="D4625" s="23" t="s">
        <v>23561</v>
      </c>
      <c r="E4625" s="23" t="s">
        <v>23562</v>
      </c>
      <c r="F4625" s="24" t="s">
        <v>23563</v>
      </c>
      <c r="G4625" s="25" t="s">
        <v>23564</v>
      </c>
      <c r="H4625" s="23"/>
      <c r="I4625" s="23" t="s">
        <v>23578</v>
      </c>
      <c r="J4625" s="25" t="s">
        <v>23591</v>
      </c>
      <c r="K4625" s="58" t="s">
        <v>23590</v>
      </c>
      <c r="L4625" s="58"/>
      <c r="M4625" s="23"/>
      <c r="N4625" s="23"/>
      <c r="O4625" s="25" t="s">
        <v>23565</v>
      </c>
      <c r="P4625" s="23" t="s">
        <v>23567</v>
      </c>
      <c r="Q4625" s="25" t="s">
        <v>23566</v>
      </c>
      <c r="R4625" s="58" t="s">
        <v>23568</v>
      </c>
      <c r="S4625" s="23" t="s">
        <v>23569</v>
      </c>
      <c r="T4625" s="23"/>
      <c r="U4625" s="25" t="s">
        <v>23570</v>
      </c>
      <c r="V4625" s="23" t="s">
        <v>23571</v>
      </c>
      <c r="W4625" s="25" t="s">
        <v>23572</v>
      </c>
      <c r="X4625" s="58"/>
      <c r="Y4625" s="23"/>
      <c r="Z4625" s="23"/>
      <c r="AA4625" s="33">
        <v>5</v>
      </c>
      <c r="AB4625" s="295" t="str">
        <f t="shared" si="391"/>
        <v>年間</v>
      </c>
      <c r="AC4625" s="268"/>
      <c r="AD4625" s="23">
        <v>1</v>
      </c>
      <c r="AE4625" s="134">
        <v>21000</v>
      </c>
      <c r="AF4625" s="26">
        <f t="shared" si="388"/>
        <v>21000</v>
      </c>
      <c r="AG4625" s="27">
        <v>43617</v>
      </c>
      <c r="AH4625" s="168">
        <v>43647</v>
      </c>
      <c r="AI4625" s="29" t="str">
        <f t="shared" si="389"/>
        <v>～</v>
      </c>
      <c r="AJ4625" s="178">
        <f t="shared" si="390"/>
        <v>45473</v>
      </c>
      <c r="AK4625" s="23" t="s">
        <v>23207</v>
      </c>
      <c r="AL4625" s="23" t="s">
        <v>23615</v>
      </c>
      <c r="AM4625" s="35">
        <v>43647</v>
      </c>
      <c r="AN4625" s="408">
        <f>IF($AA4625-data!$G$1=0,"　",IF(AK4625=0,"　",VLOOKUP($AK4625,data!$A$1:$H$264,8,FALSE)))</f>
        <v>0</v>
      </c>
      <c r="AO4625" s="35">
        <v>43635</v>
      </c>
      <c r="AP4625" s="134" t="s">
        <v>23573</v>
      </c>
      <c r="AQ4625" s="264" t="str">
        <f t="shared" si="392"/>
        <v/>
      </c>
    </row>
    <row r="4626" spans="1:43" ht="24.75" customHeight="1" x14ac:dyDescent="0.15">
      <c r="A4626" s="593">
        <v>4623</v>
      </c>
      <c r="B4626" s="23" t="s">
        <v>23559</v>
      </c>
      <c r="C4626" s="24" t="s">
        <v>23560</v>
      </c>
      <c r="D4626" s="23" t="s">
        <v>23561</v>
      </c>
      <c r="E4626" s="23" t="s">
        <v>23562</v>
      </c>
      <c r="F4626" s="24" t="s">
        <v>23563</v>
      </c>
      <c r="G4626" s="25" t="s">
        <v>23564</v>
      </c>
      <c r="H4626" s="23"/>
      <c r="I4626" s="23" t="s">
        <v>23578</v>
      </c>
      <c r="J4626" s="25" t="s">
        <v>23593</v>
      </c>
      <c r="K4626" s="58" t="s">
        <v>23592</v>
      </c>
      <c r="L4626" s="58"/>
      <c r="M4626" s="23"/>
      <c r="N4626" s="23"/>
      <c r="O4626" s="25" t="s">
        <v>23565</v>
      </c>
      <c r="P4626" s="23" t="s">
        <v>23567</v>
      </c>
      <c r="Q4626" s="25" t="s">
        <v>23566</v>
      </c>
      <c r="R4626" s="58" t="s">
        <v>23568</v>
      </c>
      <c r="S4626" s="23" t="s">
        <v>23569</v>
      </c>
      <c r="T4626" s="23"/>
      <c r="U4626" s="25" t="s">
        <v>23570</v>
      </c>
      <c r="V4626" s="23" t="s">
        <v>23571</v>
      </c>
      <c r="W4626" s="25" t="s">
        <v>23572</v>
      </c>
      <c r="X4626" s="58"/>
      <c r="Y4626" s="23"/>
      <c r="Z4626" s="23"/>
      <c r="AA4626" s="33">
        <v>5</v>
      </c>
      <c r="AB4626" s="295" t="str">
        <f t="shared" si="391"/>
        <v>年間</v>
      </c>
      <c r="AC4626" s="268"/>
      <c r="AD4626" s="23">
        <v>1</v>
      </c>
      <c r="AE4626" s="134">
        <v>21000</v>
      </c>
      <c r="AF4626" s="26">
        <f t="shared" si="388"/>
        <v>21000</v>
      </c>
      <c r="AG4626" s="27">
        <v>43617</v>
      </c>
      <c r="AH4626" s="168">
        <v>43647</v>
      </c>
      <c r="AI4626" s="29" t="str">
        <f t="shared" si="389"/>
        <v>～</v>
      </c>
      <c r="AJ4626" s="178">
        <f t="shared" si="390"/>
        <v>45473</v>
      </c>
      <c r="AK4626" s="23" t="s">
        <v>23207</v>
      </c>
      <c r="AL4626" s="23" t="s">
        <v>23616</v>
      </c>
      <c r="AM4626" s="35">
        <v>43647</v>
      </c>
      <c r="AN4626" s="408">
        <f>IF($AA4626-data!$G$1=0,"　",IF(AK4626=0,"　",VLOOKUP($AK4626,data!$A$1:$H$264,8,FALSE)))</f>
        <v>0</v>
      </c>
      <c r="AO4626" s="35">
        <v>43635</v>
      </c>
      <c r="AP4626" s="134" t="s">
        <v>23573</v>
      </c>
      <c r="AQ4626" s="264" t="str">
        <f t="shared" si="392"/>
        <v/>
      </c>
    </row>
    <row r="4627" spans="1:43" ht="24.75" customHeight="1" x14ac:dyDescent="0.15">
      <c r="A4627" s="593">
        <v>4624</v>
      </c>
      <c r="B4627" s="23" t="s">
        <v>23559</v>
      </c>
      <c r="C4627" s="24" t="s">
        <v>23560</v>
      </c>
      <c r="D4627" s="23" t="s">
        <v>23561</v>
      </c>
      <c r="E4627" s="23" t="s">
        <v>23562</v>
      </c>
      <c r="F4627" s="24" t="s">
        <v>23563</v>
      </c>
      <c r="G4627" s="25" t="s">
        <v>23564</v>
      </c>
      <c r="H4627" s="23"/>
      <c r="I4627" s="23" t="s">
        <v>23578</v>
      </c>
      <c r="J4627" s="25" t="s">
        <v>23593</v>
      </c>
      <c r="K4627" s="58" t="s">
        <v>23592</v>
      </c>
      <c r="L4627" s="58"/>
      <c r="M4627" s="23"/>
      <c r="N4627" s="23"/>
      <c r="O4627" s="25" t="s">
        <v>23565</v>
      </c>
      <c r="P4627" s="23" t="s">
        <v>23567</v>
      </c>
      <c r="Q4627" s="25" t="s">
        <v>23566</v>
      </c>
      <c r="R4627" s="58" t="s">
        <v>23568</v>
      </c>
      <c r="S4627" s="23" t="s">
        <v>23569</v>
      </c>
      <c r="T4627" s="23"/>
      <c r="U4627" s="25" t="s">
        <v>23570</v>
      </c>
      <c r="V4627" s="23" t="s">
        <v>23571</v>
      </c>
      <c r="W4627" s="25" t="s">
        <v>23572</v>
      </c>
      <c r="X4627" s="58"/>
      <c r="Y4627" s="23"/>
      <c r="Z4627" s="23"/>
      <c r="AA4627" s="33">
        <v>5</v>
      </c>
      <c r="AB4627" s="295" t="str">
        <f t="shared" si="391"/>
        <v>年間</v>
      </c>
      <c r="AC4627" s="268"/>
      <c r="AD4627" s="23">
        <v>1</v>
      </c>
      <c r="AE4627" s="134">
        <v>21000</v>
      </c>
      <c r="AF4627" s="26">
        <f t="shared" si="388"/>
        <v>21000</v>
      </c>
      <c r="AG4627" s="27">
        <v>43617</v>
      </c>
      <c r="AH4627" s="168">
        <v>43647</v>
      </c>
      <c r="AI4627" s="29" t="str">
        <f t="shared" si="389"/>
        <v>～</v>
      </c>
      <c r="AJ4627" s="178">
        <f t="shared" si="390"/>
        <v>45473</v>
      </c>
      <c r="AK4627" s="23" t="s">
        <v>23207</v>
      </c>
      <c r="AL4627" s="23" t="s">
        <v>23617</v>
      </c>
      <c r="AM4627" s="35">
        <v>43647</v>
      </c>
      <c r="AN4627" s="408">
        <f>IF($AA4627-data!$G$1=0,"　",IF(AK4627=0,"　",VLOOKUP($AK4627,data!$A$1:$H$264,8,FALSE)))</f>
        <v>0</v>
      </c>
      <c r="AO4627" s="35">
        <v>43635</v>
      </c>
      <c r="AP4627" s="134" t="s">
        <v>23573</v>
      </c>
      <c r="AQ4627" s="264" t="str">
        <f t="shared" si="392"/>
        <v/>
      </c>
    </row>
    <row r="4628" spans="1:43" ht="24.75" customHeight="1" x14ac:dyDescent="0.15">
      <c r="A4628" s="593">
        <v>4625</v>
      </c>
      <c r="B4628" s="23" t="s">
        <v>23559</v>
      </c>
      <c r="C4628" s="24" t="s">
        <v>23560</v>
      </c>
      <c r="D4628" s="23" t="s">
        <v>23561</v>
      </c>
      <c r="E4628" s="23" t="s">
        <v>23562</v>
      </c>
      <c r="F4628" s="24" t="s">
        <v>23563</v>
      </c>
      <c r="G4628" s="25" t="s">
        <v>23564</v>
      </c>
      <c r="H4628" s="23"/>
      <c r="I4628" s="23" t="s">
        <v>23578</v>
      </c>
      <c r="J4628" s="25" t="s">
        <v>23593</v>
      </c>
      <c r="K4628" s="58" t="s">
        <v>23592</v>
      </c>
      <c r="L4628" s="58"/>
      <c r="M4628" s="23"/>
      <c r="N4628" s="23"/>
      <c r="O4628" s="25" t="s">
        <v>23565</v>
      </c>
      <c r="P4628" s="23" t="s">
        <v>23567</v>
      </c>
      <c r="Q4628" s="25" t="s">
        <v>23566</v>
      </c>
      <c r="R4628" s="58" t="s">
        <v>23568</v>
      </c>
      <c r="S4628" s="23" t="s">
        <v>23569</v>
      </c>
      <c r="T4628" s="23"/>
      <c r="U4628" s="25" t="s">
        <v>23570</v>
      </c>
      <c r="V4628" s="23" t="s">
        <v>23571</v>
      </c>
      <c r="W4628" s="25" t="s">
        <v>23572</v>
      </c>
      <c r="X4628" s="58"/>
      <c r="Y4628" s="23"/>
      <c r="Z4628" s="23"/>
      <c r="AA4628" s="33">
        <v>5</v>
      </c>
      <c r="AB4628" s="295" t="str">
        <f t="shared" si="391"/>
        <v>年間</v>
      </c>
      <c r="AC4628" s="268"/>
      <c r="AD4628" s="23">
        <v>1</v>
      </c>
      <c r="AE4628" s="134">
        <v>21000</v>
      </c>
      <c r="AF4628" s="26">
        <f t="shared" si="388"/>
        <v>21000</v>
      </c>
      <c r="AG4628" s="27">
        <v>43617</v>
      </c>
      <c r="AH4628" s="168">
        <v>43647</v>
      </c>
      <c r="AI4628" s="29" t="str">
        <f t="shared" si="389"/>
        <v>～</v>
      </c>
      <c r="AJ4628" s="178">
        <f t="shared" si="390"/>
        <v>45473</v>
      </c>
      <c r="AK4628" s="23" t="s">
        <v>23207</v>
      </c>
      <c r="AL4628" s="23" t="s">
        <v>23618</v>
      </c>
      <c r="AM4628" s="35">
        <v>43647</v>
      </c>
      <c r="AN4628" s="408">
        <f>IF($AA4628-data!$G$1=0,"　",IF(AK4628=0,"　",VLOOKUP($AK4628,data!$A$1:$H$264,8,FALSE)))</f>
        <v>0</v>
      </c>
      <c r="AO4628" s="35">
        <v>43635</v>
      </c>
      <c r="AP4628" s="134" t="s">
        <v>23573</v>
      </c>
      <c r="AQ4628" s="264" t="str">
        <f t="shared" si="392"/>
        <v/>
      </c>
    </row>
    <row r="4629" spans="1:43" ht="24.75" customHeight="1" x14ac:dyDescent="0.15">
      <c r="A4629" s="593">
        <v>4626</v>
      </c>
      <c r="B4629" s="23" t="s">
        <v>23559</v>
      </c>
      <c r="C4629" s="24" t="s">
        <v>23560</v>
      </c>
      <c r="D4629" s="23" t="s">
        <v>23561</v>
      </c>
      <c r="E4629" s="23" t="s">
        <v>23562</v>
      </c>
      <c r="F4629" s="24" t="s">
        <v>23563</v>
      </c>
      <c r="G4629" s="25" t="s">
        <v>23564</v>
      </c>
      <c r="H4629" s="23"/>
      <c r="I4629" s="23" t="s">
        <v>23578</v>
      </c>
      <c r="J4629" s="25" t="s">
        <v>23593</v>
      </c>
      <c r="K4629" s="58" t="s">
        <v>23592</v>
      </c>
      <c r="L4629" s="58"/>
      <c r="M4629" s="23"/>
      <c r="N4629" s="23"/>
      <c r="O4629" s="25" t="s">
        <v>23565</v>
      </c>
      <c r="P4629" s="23" t="s">
        <v>23567</v>
      </c>
      <c r="Q4629" s="25" t="s">
        <v>23566</v>
      </c>
      <c r="R4629" s="58" t="s">
        <v>23568</v>
      </c>
      <c r="S4629" s="23" t="s">
        <v>23569</v>
      </c>
      <c r="T4629" s="23"/>
      <c r="U4629" s="25" t="s">
        <v>23570</v>
      </c>
      <c r="V4629" s="23" t="s">
        <v>23571</v>
      </c>
      <c r="W4629" s="25" t="s">
        <v>23572</v>
      </c>
      <c r="X4629" s="58"/>
      <c r="Y4629" s="23"/>
      <c r="Z4629" s="23"/>
      <c r="AA4629" s="33">
        <v>5</v>
      </c>
      <c r="AB4629" s="295" t="str">
        <f t="shared" si="391"/>
        <v>年間</v>
      </c>
      <c r="AC4629" s="268"/>
      <c r="AD4629" s="23">
        <v>1</v>
      </c>
      <c r="AE4629" s="134">
        <v>21000</v>
      </c>
      <c r="AF4629" s="26">
        <f t="shared" si="388"/>
        <v>21000</v>
      </c>
      <c r="AG4629" s="27">
        <v>43617</v>
      </c>
      <c r="AH4629" s="168">
        <v>43647</v>
      </c>
      <c r="AI4629" s="29" t="str">
        <f t="shared" si="389"/>
        <v>～</v>
      </c>
      <c r="AJ4629" s="178">
        <f t="shared" si="390"/>
        <v>45473</v>
      </c>
      <c r="AK4629" s="23" t="s">
        <v>23207</v>
      </c>
      <c r="AL4629" s="23" t="s">
        <v>23619</v>
      </c>
      <c r="AM4629" s="35">
        <v>43647</v>
      </c>
      <c r="AN4629" s="408">
        <f>IF($AA4629-data!$G$1=0,"　",IF(AK4629=0,"　",VLOOKUP($AK4629,data!$A$1:$H$264,8,FALSE)))</f>
        <v>0</v>
      </c>
      <c r="AO4629" s="35">
        <v>43635</v>
      </c>
      <c r="AP4629" s="134" t="s">
        <v>23573</v>
      </c>
      <c r="AQ4629" s="264" t="str">
        <f t="shared" si="392"/>
        <v/>
      </c>
    </row>
    <row r="4630" spans="1:43" ht="24.75" customHeight="1" x14ac:dyDescent="0.15">
      <c r="A4630" s="593">
        <v>4627</v>
      </c>
      <c r="B4630" s="23" t="s">
        <v>23559</v>
      </c>
      <c r="C4630" s="24" t="s">
        <v>23560</v>
      </c>
      <c r="D4630" s="23" t="s">
        <v>23561</v>
      </c>
      <c r="E4630" s="23" t="s">
        <v>23562</v>
      </c>
      <c r="F4630" s="24" t="s">
        <v>23563</v>
      </c>
      <c r="G4630" s="25" t="s">
        <v>23564</v>
      </c>
      <c r="H4630" s="23"/>
      <c r="I4630" s="23" t="s">
        <v>23578</v>
      </c>
      <c r="J4630" s="25" t="s">
        <v>23593</v>
      </c>
      <c r="K4630" s="58" t="s">
        <v>23592</v>
      </c>
      <c r="L4630" s="58"/>
      <c r="M4630" s="23"/>
      <c r="N4630" s="23"/>
      <c r="O4630" s="25" t="s">
        <v>23565</v>
      </c>
      <c r="P4630" s="23" t="s">
        <v>23567</v>
      </c>
      <c r="Q4630" s="25" t="s">
        <v>23566</v>
      </c>
      <c r="R4630" s="58" t="s">
        <v>23568</v>
      </c>
      <c r="S4630" s="23" t="s">
        <v>23569</v>
      </c>
      <c r="T4630" s="23"/>
      <c r="U4630" s="25" t="s">
        <v>23570</v>
      </c>
      <c r="V4630" s="23" t="s">
        <v>23571</v>
      </c>
      <c r="W4630" s="25" t="s">
        <v>23572</v>
      </c>
      <c r="X4630" s="58"/>
      <c r="Y4630" s="23"/>
      <c r="Z4630" s="23"/>
      <c r="AA4630" s="33">
        <v>5</v>
      </c>
      <c r="AB4630" s="295" t="str">
        <f t="shared" si="391"/>
        <v>年間</v>
      </c>
      <c r="AC4630" s="268"/>
      <c r="AD4630" s="23">
        <v>1</v>
      </c>
      <c r="AE4630" s="134">
        <v>21000</v>
      </c>
      <c r="AF4630" s="26">
        <f t="shared" ref="AF4630:AF4667" si="393">IF(ISBLANK($AE4630),"",$AE4630*$AD4630)</f>
        <v>21000</v>
      </c>
      <c r="AG4630" s="27">
        <v>43617</v>
      </c>
      <c r="AH4630" s="168">
        <v>43647</v>
      </c>
      <c r="AI4630" s="29" t="str">
        <f t="shared" ref="AI4630:AI4667" si="394">IF(ISBLANK($AH4630),"","～")</f>
        <v>～</v>
      </c>
      <c r="AJ4630" s="178">
        <f t="shared" ref="AJ4630:AJ4667" si="395">IF(ISBLANK($AH4630),"",DATE(YEAR($AH4630)+$AA4630,MONTH($AH4630),DAY($AH4630)-1))</f>
        <v>45473</v>
      </c>
      <c r="AK4630" s="23" t="s">
        <v>23207</v>
      </c>
      <c r="AL4630" s="23" t="s">
        <v>23620</v>
      </c>
      <c r="AM4630" s="35">
        <v>43647</v>
      </c>
      <c r="AN4630" s="408">
        <f>IF($AA4630-data!$G$1=0,"　",IF(AK4630=0,"　",VLOOKUP($AK4630,data!$A$1:$H$264,8,FALSE)))</f>
        <v>0</v>
      </c>
      <c r="AO4630" s="35">
        <v>43635</v>
      </c>
      <c r="AP4630" s="134" t="s">
        <v>23573</v>
      </c>
      <c r="AQ4630" s="264" t="str">
        <f t="shared" si="392"/>
        <v/>
      </c>
    </row>
    <row r="4631" spans="1:43" ht="24.75" customHeight="1" x14ac:dyDescent="0.15">
      <c r="A4631" s="593">
        <v>4628</v>
      </c>
      <c r="B4631" s="23" t="s">
        <v>23559</v>
      </c>
      <c r="C4631" s="24" t="s">
        <v>23560</v>
      </c>
      <c r="D4631" s="23" t="s">
        <v>23561</v>
      </c>
      <c r="E4631" s="23" t="s">
        <v>23562</v>
      </c>
      <c r="F4631" s="24" t="s">
        <v>23563</v>
      </c>
      <c r="G4631" s="25" t="s">
        <v>23564</v>
      </c>
      <c r="H4631" s="23"/>
      <c r="I4631" s="23" t="s">
        <v>23578</v>
      </c>
      <c r="J4631" s="25" t="s">
        <v>23595</v>
      </c>
      <c r="K4631" s="58" t="s">
        <v>23594</v>
      </c>
      <c r="L4631" s="58"/>
      <c r="M4631" s="23"/>
      <c r="N4631" s="23"/>
      <c r="O4631" s="25" t="s">
        <v>23565</v>
      </c>
      <c r="P4631" s="23" t="s">
        <v>23567</v>
      </c>
      <c r="Q4631" s="25" t="s">
        <v>23566</v>
      </c>
      <c r="R4631" s="58" t="s">
        <v>23568</v>
      </c>
      <c r="S4631" s="23" t="s">
        <v>23569</v>
      </c>
      <c r="T4631" s="23"/>
      <c r="U4631" s="25" t="s">
        <v>23570</v>
      </c>
      <c r="V4631" s="23" t="s">
        <v>23571</v>
      </c>
      <c r="W4631" s="25" t="s">
        <v>23572</v>
      </c>
      <c r="X4631" s="58"/>
      <c r="Y4631" s="23"/>
      <c r="Z4631" s="23"/>
      <c r="AA4631" s="33">
        <v>5</v>
      </c>
      <c r="AB4631" s="295" t="str">
        <f t="shared" ref="AB4631:AB4667" si="396">IF(ISBLANK($AA4631),"","年間")</f>
        <v>年間</v>
      </c>
      <c r="AC4631" s="268"/>
      <c r="AD4631" s="23">
        <v>1</v>
      </c>
      <c r="AE4631" s="134">
        <v>21000</v>
      </c>
      <c r="AF4631" s="26">
        <f t="shared" si="393"/>
        <v>21000</v>
      </c>
      <c r="AG4631" s="27">
        <v>43617</v>
      </c>
      <c r="AH4631" s="168">
        <v>43647</v>
      </c>
      <c r="AI4631" s="29" t="str">
        <f t="shared" si="394"/>
        <v>～</v>
      </c>
      <c r="AJ4631" s="178">
        <f t="shared" si="395"/>
        <v>45473</v>
      </c>
      <c r="AK4631" s="23" t="s">
        <v>23207</v>
      </c>
      <c r="AL4631" s="23" t="s">
        <v>23621</v>
      </c>
      <c r="AM4631" s="35">
        <v>43647</v>
      </c>
      <c r="AN4631" s="408">
        <f>IF($AA4631-data!$G$1=0,"　",IF(AK4631=0,"　",VLOOKUP($AK4631,data!$A$1:$H$264,8,FALSE)))</f>
        <v>0</v>
      </c>
      <c r="AO4631" s="35">
        <v>43635</v>
      </c>
      <c r="AP4631" s="134" t="s">
        <v>23573</v>
      </c>
      <c r="AQ4631" s="264" t="str">
        <f t="shared" si="392"/>
        <v/>
      </c>
    </row>
    <row r="4632" spans="1:43" ht="24.75" customHeight="1" x14ac:dyDescent="0.15">
      <c r="A4632" s="593">
        <v>4629</v>
      </c>
      <c r="B4632" s="23" t="s">
        <v>23559</v>
      </c>
      <c r="C4632" s="24" t="s">
        <v>23560</v>
      </c>
      <c r="D4632" s="23" t="s">
        <v>23561</v>
      </c>
      <c r="E4632" s="23" t="s">
        <v>23562</v>
      </c>
      <c r="F4632" s="24" t="s">
        <v>23563</v>
      </c>
      <c r="G4632" s="25" t="s">
        <v>23564</v>
      </c>
      <c r="H4632" s="23"/>
      <c r="I4632" s="23" t="s">
        <v>23578</v>
      </c>
      <c r="J4632" s="25" t="s">
        <v>23595</v>
      </c>
      <c r="K4632" s="58" t="s">
        <v>23594</v>
      </c>
      <c r="L4632" s="58"/>
      <c r="M4632" s="23"/>
      <c r="N4632" s="23"/>
      <c r="O4632" s="25" t="s">
        <v>23565</v>
      </c>
      <c r="P4632" s="23" t="s">
        <v>23567</v>
      </c>
      <c r="Q4632" s="25" t="s">
        <v>23566</v>
      </c>
      <c r="R4632" s="58" t="s">
        <v>23568</v>
      </c>
      <c r="S4632" s="23" t="s">
        <v>23569</v>
      </c>
      <c r="T4632" s="23"/>
      <c r="U4632" s="25" t="s">
        <v>23570</v>
      </c>
      <c r="V4632" s="23" t="s">
        <v>23571</v>
      </c>
      <c r="W4632" s="25" t="s">
        <v>23572</v>
      </c>
      <c r="X4632" s="58"/>
      <c r="Y4632" s="23"/>
      <c r="Z4632" s="23"/>
      <c r="AA4632" s="33">
        <v>5</v>
      </c>
      <c r="AB4632" s="295" t="str">
        <f t="shared" si="396"/>
        <v>年間</v>
      </c>
      <c r="AC4632" s="268"/>
      <c r="AD4632" s="23">
        <v>1</v>
      </c>
      <c r="AE4632" s="134">
        <v>21000</v>
      </c>
      <c r="AF4632" s="26">
        <f t="shared" si="393"/>
        <v>21000</v>
      </c>
      <c r="AG4632" s="27">
        <v>43617</v>
      </c>
      <c r="AH4632" s="168">
        <v>43647</v>
      </c>
      <c r="AI4632" s="29" t="str">
        <f t="shared" si="394"/>
        <v>～</v>
      </c>
      <c r="AJ4632" s="178">
        <f t="shared" si="395"/>
        <v>45473</v>
      </c>
      <c r="AK4632" s="23" t="s">
        <v>23207</v>
      </c>
      <c r="AL4632" s="23" t="s">
        <v>23622</v>
      </c>
      <c r="AM4632" s="35">
        <v>43647</v>
      </c>
      <c r="AN4632" s="408">
        <f>IF($AA4632-data!$G$1=0,"　",IF(AK4632=0,"　",VLOOKUP($AK4632,data!$A$1:$H$264,8,FALSE)))</f>
        <v>0</v>
      </c>
      <c r="AO4632" s="35">
        <v>43635</v>
      </c>
      <c r="AP4632" s="134" t="s">
        <v>23573</v>
      </c>
      <c r="AQ4632" s="264" t="str">
        <f t="shared" si="392"/>
        <v/>
      </c>
    </row>
    <row r="4633" spans="1:43" ht="24.75" customHeight="1" x14ac:dyDescent="0.15">
      <c r="A4633" s="593">
        <v>4630</v>
      </c>
      <c r="B4633" s="23" t="s">
        <v>23559</v>
      </c>
      <c r="C4633" s="24" t="s">
        <v>23560</v>
      </c>
      <c r="D4633" s="23" t="s">
        <v>23561</v>
      </c>
      <c r="E4633" s="23" t="s">
        <v>23562</v>
      </c>
      <c r="F4633" s="24" t="s">
        <v>23563</v>
      </c>
      <c r="G4633" s="25" t="s">
        <v>23564</v>
      </c>
      <c r="H4633" s="23"/>
      <c r="I4633" s="23" t="s">
        <v>23578</v>
      </c>
      <c r="J4633" s="25" t="s">
        <v>23595</v>
      </c>
      <c r="K4633" s="58" t="s">
        <v>23594</v>
      </c>
      <c r="L4633" s="58"/>
      <c r="M4633" s="23"/>
      <c r="N4633" s="23"/>
      <c r="O4633" s="25" t="s">
        <v>23565</v>
      </c>
      <c r="P4633" s="23" t="s">
        <v>23567</v>
      </c>
      <c r="Q4633" s="25" t="s">
        <v>23566</v>
      </c>
      <c r="R4633" s="58" t="s">
        <v>23568</v>
      </c>
      <c r="S4633" s="23" t="s">
        <v>23569</v>
      </c>
      <c r="T4633" s="23"/>
      <c r="U4633" s="25" t="s">
        <v>23570</v>
      </c>
      <c r="V4633" s="23" t="s">
        <v>23571</v>
      </c>
      <c r="W4633" s="25" t="s">
        <v>23572</v>
      </c>
      <c r="X4633" s="58"/>
      <c r="Y4633" s="23"/>
      <c r="Z4633" s="23"/>
      <c r="AA4633" s="33">
        <v>5</v>
      </c>
      <c r="AB4633" s="295" t="str">
        <f t="shared" si="396"/>
        <v>年間</v>
      </c>
      <c r="AC4633" s="268"/>
      <c r="AD4633" s="23">
        <v>1</v>
      </c>
      <c r="AE4633" s="134">
        <v>21000</v>
      </c>
      <c r="AF4633" s="26">
        <f t="shared" si="393"/>
        <v>21000</v>
      </c>
      <c r="AG4633" s="27">
        <v>43617</v>
      </c>
      <c r="AH4633" s="168">
        <v>43647</v>
      </c>
      <c r="AI4633" s="29" t="str">
        <f t="shared" si="394"/>
        <v>～</v>
      </c>
      <c r="AJ4633" s="178">
        <f t="shared" si="395"/>
        <v>45473</v>
      </c>
      <c r="AK4633" s="23" t="s">
        <v>23207</v>
      </c>
      <c r="AL4633" s="23" t="s">
        <v>23623</v>
      </c>
      <c r="AM4633" s="35">
        <v>43647</v>
      </c>
      <c r="AN4633" s="408">
        <f>IF($AA4633-data!$G$1=0,"　",IF(AK4633=0,"　",VLOOKUP($AK4633,data!$A$1:$H$264,8,FALSE)))</f>
        <v>0</v>
      </c>
      <c r="AO4633" s="35">
        <v>43635</v>
      </c>
      <c r="AP4633" s="134" t="s">
        <v>23573</v>
      </c>
      <c r="AQ4633" s="264" t="str">
        <f t="shared" si="392"/>
        <v/>
      </c>
    </row>
    <row r="4634" spans="1:43" ht="24.75" customHeight="1" x14ac:dyDescent="0.15">
      <c r="A4634" s="593">
        <v>4631</v>
      </c>
      <c r="B4634" s="23" t="s">
        <v>23559</v>
      </c>
      <c r="C4634" s="24" t="s">
        <v>23560</v>
      </c>
      <c r="D4634" s="23" t="s">
        <v>23561</v>
      </c>
      <c r="E4634" s="23" t="s">
        <v>23562</v>
      </c>
      <c r="F4634" s="24" t="s">
        <v>23563</v>
      </c>
      <c r="G4634" s="25" t="s">
        <v>23564</v>
      </c>
      <c r="H4634" s="23"/>
      <c r="I4634" s="23" t="s">
        <v>23578</v>
      </c>
      <c r="J4634" s="25" t="s">
        <v>23595</v>
      </c>
      <c r="K4634" s="58" t="s">
        <v>23594</v>
      </c>
      <c r="L4634" s="58"/>
      <c r="M4634" s="23"/>
      <c r="N4634" s="23"/>
      <c r="O4634" s="25" t="s">
        <v>23565</v>
      </c>
      <c r="P4634" s="23" t="s">
        <v>23567</v>
      </c>
      <c r="Q4634" s="25" t="s">
        <v>23566</v>
      </c>
      <c r="R4634" s="58" t="s">
        <v>23568</v>
      </c>
      <c r="S4634" s="23" t="s">
        <v>23569</v>
      </c>
      <c r="T4634" s="23"/>
      <c r="U4634" s="25" t="s">
        <v>23570</v>
      </c>
      <c r="V4634" s="23" t="s">
        <v>23571</v>
      </c>
      <c r="W4634" s="25" t="s">
        <v>23572</v>
      </c>
      <c r="X4634" s="58"/>
      <c r="Y4634" s="23"/>
      <c r="Z4634" s="23"/>
      <c r="AA4634" s="33">
        <v>5</v>
      </c>
      <c r="AB4634" s="295" t="str">
        <f t="shared" si="396"/>
        <v>年間</v>
      </c>
      <c r="AC4634" s="268"/>
      <c r="AD4634" s="23">
        <v>1</v>
      </c>
      <c r="AE4634" s="134">
        <v>21000</v>
      </c>
      <c r="AF4634" s="26">
        <f t="shared" si="393"/>
        <v>21000</v>
      </c>
      <c r="AG4634" s="27">
        <v>43617</v>
      </c>
      <c r="AH4634" s="168">
        <v>43647</v>
      </c>
      <c r="AI4634" s="29" t="str">
        <f t="shared" si="394"/>
        <v>～</v>
      </c>
      <c r="AJ4634" s="178">
        <f t="shared" si="395"/>
        <v>45473</v>
      </c>
      <c r="AK4634" s="23" t="s">
        <v>23207</v>
      </c>
      <c r="AL4634" s="23" t="s">
        <v>23624</v>
      </c>
      <c r="AM4634" s="35">
        <v>43647</v>
      </c>
      <c r="AN4634" s="408">
        <f>IF($AA4634-data!$G$1=0,"　",IF(AK4634=0,"　",VLOOKUP($AK4634,data!$A$1:$H$264,8,FALSE)))</f>
        <v>0</v>
      </c>
      <c r="AO4634" s="35">
        <v>43635</v>
      </c>
      <c r="AP4634" s="134" t="s">
        <v>23573</v>
      </c>
      <c r="AQ4634" s="264" t="str">
        <f t="shared" si="392"/>
        <v/>
      </c>
    </row>
    <row r="4635" spans="1:43" ht="24.75" customHeight="1" x14ac:dyDescent="0.15">
      <c r="A4635" s="593">
        <v>4632</v>
      </c>
      <c r="B4635" s="23" t="s">
        <v>23559</v>
      </c>
      <c r="C4635" s="24" t="s">
        <v>23560</v>
      </c>
      <c r="D4635" s="23" t="s">
        <v>23561</v>
      </c>
      <c r="E4635" s="23" t="s">
        <v>23562</v>
      </c>
      <c r="F4635" s="24" t="s">
        <v>23563</v>
      </c>
      <c r="G4635" s="25" t="s">
        <v>23564</v>
      </c>
      <c r="H4635" s="23"/>
      <c r="I4635" s="23" t="s">
        <v>23578</v>
      </c>
      <c r="J4635" s="25" t="s">
        <v>23595</v>
      </c>
      <c r="K4635" s="58" t="s">
        <v>23594</v>
      </c>
      <c r="L4635" s="58"/>
      <c r="M4635" s="23"/>
      <c r="N4635" s="23"/>
      <c r="O4635" s="25" t="s">
        <v>23565</v>
      </c>
      <c r="P4635" s="23" t="s">
        <v>23567</v>
      </c>
      <c r="Q4635" s="25" t="s">
        <v>23566</v>
      </c>
      <c r="R4635" s="58" t="s">
        <v>23568</v>
      </c>
      <c r="S4635" s="23" t="s">
        <v>23569</v>
      </c>
      <c r="T4635" s="23"/>
      <c r="U4635" s="25" t="s">
        <v>23570</v>
      </c>
      <c r="V4635" s="23" t="s">
        <v>23571</v>
      </c>
      <c r="W4635" s="25" t="s">
        <v>23572</v>
      </c>
      <c r="X4635" s="58"/>
      <c r="Y4635" s="23"/>
      <c r="Z4635" s="23"/>
      <c r="AA4635" s="33">
        <v>5</v>
      </c>
      <c r="AB4635" s="295" t="str">
        <f t="shared" si="396"/>
        <v>年間</v>
      </c>
      <c r="AC4635" s="268"/>
      <c r="AD4635" s="23">
        <v>1</v>
      </c>
      <c r="AE4635" s="134">
        <v>21000</v>
      </c>
      <c r="AF4635" s="26">
        <f t="shared" si="393"/>
        <v>21000</v>
      </c>
      <c r="AG4635" s="27">
        <v>43617</v>
      </c>
      <c r="AH4635" s="168">
        <v>43647</v>
      </c>
      <c r="AI4635" s="29" t="str">
        <f t="shared" si="394"/>
        <v>～</v>
      </c>
      <c r="AJ4635" s="178">
        <f t="shared" si="395"/>
        <v>45473</v>
      </c>
      <c r="AK4635" s="23" t="s">
        <v>23207</v>
      </c>
      <c r="AL4635" s="23" t="s">
        <v>23625</v>
      </c>
      <c r="AM4635" s="35">
        <v>43647</v>
      </c>
      <c r="AN4635" s="408">
        <f>IF($AA4635-data!$G$1=0,"　",IF(AK4635=0,"　",VLOOKUP($AK4635,data!$A$1:$H$264,8,FALSE)))</f>
        <v>0</v>
      </c>
      <c r="AO4635" s="35">
        <v>43635</v>
      </c>
      <c r="AP4635" s="134" t="s">
        <v>23573</v>
      </c>
      <c r="AQ4635" s="264" t="str">
        <f t="shared" si="392"/>
        <v/>
      </c>
    </row>
    <row r="4636" spans="1:43" ht="24.75" customHeight="1" x14ac:dyDescent="0.15">
      <c r="A4636" s="593">
        <v>4633</v>
      </c>
      <c r="B4636" s="23" t="s">
        <v>23559</v>
      </c>
      <c r="C4636" s="24" t="s">
        <v>23560</v>
      </c>
      <c r="D4636" s="23" t="s">
        <v>23561</v>
      </c>
      <c r="E4636" s="23" t="s">
        <v>23562</v>
      </c>
      <c r="F4636" s="24" t="s">
        <v>23563</v>
      </c>
      <c r="G4636" s="25" t="s">
        <v>23564</v>
      </c>
      <c r="H4636" s="23"/>
      <c r="I4636" s="23" t="s">
        <v>23578</v>
      </c>
      <c r="J4636" s="25" t="s">
        <v>23595</v>
      </c>
      <c r="K4636" s="58" t="s">
        <v>23594</v>
      </c>
      <c r="L4636" s="58"/>
      <c r="M4636" s="23"/>
      <c r="N4636" s="23"/>
      <c r="O4636" s="25" t="s">
        <v>23565</v>
      </c>
      <c r="P4636" s="23" t="s">
        <v>23567</v>
      </c>
      <c r="Q4636" s="25" t="s">
        <v>23566</v>
      </c>
      <c r="R4636" s="58" t="s">
        <v>23568</v>
      </c>
      <c r="S4636" s="23" t="s">
        <v>23569</v>
      </c>
      <c r="T4636" s="23"/>
      <c r="U4636" s="25" t="s">
        <v>23570</v>
      </c>
      <c r="V4636" s="23" t="s">
        <v>23571</v>
      </c>
      <c r="W4636" s="25" t="s">
        <v>23572</v>
      </c>
      <c r="X4636" s="58"/>
      <c r="Y4636" s="23"/>
      <c r="Z4636" s="23"/>
      <c r="AA4636" s="33">
        <v>5</v>
      </c>
      <c r="AB4636" s="295" t="str">
        <f t="shared" si="396"/>
        <v>年間</v>
      </c>
      <c r="AC4636" s="268"/>
      <c r="AD4636" s="23">
        <v>1</v>
      </c>
      <c r="AE4636" s="134">
        <v>21000</v>
      </c>
      <c r="AF4636" s="26">
        <f t="shared" si="393"/>
        <v>21000</v>
      </c>
      <c r="AG4636" s="27">
        <v>43617</v>
      </c>
      <c r="AH4636" s="168">
        <v>43647</v>
      </c>
      <c r="AI4636" s="29" t="str">
        <f t="shared" si="394"/>
        <v>～</v>
      </c>
      <c r="AJ4636" s="178">
        <f t="shared" si="395"/>
        <v>45473</v>
      </c>
      <c r="AK4636" s="23" t="s">
        <v>23207</v>
      </c>
      <c r="AL4636" s="23" t="s">
        <v>23626</v>
      </c>
      <c r="AM4636" s="35">
        <v>43647</v>
      </c>
      <c r="AN4636" s="408">
        <f>IF($AA4636-data!$G$1=0,"　",IF(AK4636=0,"　",VLOOKUP($AK4636,data!$A$1:$H$264,8,FALSE)))</f>
        <v>0</v>
      </c>
      <c r="AO4636" s="35">
        <v>43635</v>
      </c>
      <c r="AP4636" s="134" t="s">
        <v>23573</v>
      </c>
      <c r="AQ4636" s="264" t="str">
        <f t="shared" si="392"/>
        <v/>
      </c>
    </row>
    <row r="4637" spans="1:43" ht="24.75" customHeight="1" x14ac:dyDescent="0.15">
      <c r="A4637" s="593">
        <v>4634</v>
      </c>
      <c r="B4637" s="23" t="s">
        <v>23559</v>
      </c>
      <c r="C4637" s="24" t="s">
        <v>23560</v>
      </c>
      <c r="D4637" s="23" t="s">
        <v>23561</v>
      </c>
      <c r="E4637" s="23" t="s">
        <v>23562</v>
      </c>
      <c r="F4637" s="24" t="s">
        <v>23563</v>
      </c>
      <c r="G4637" s="25" t="s">
        <v>23564</v>
      </c>
      <c r="H4637" s="23"/>
      <c r="I4637" s="23" t="s">
        <v>23578</v>
      </c>
      <c r="J4637" s="25" t="s">
        <v>23595</v>
      </c>
      <c r="K4637" s="58" t="s">
        <v>23594</v>
      </c>
      <c r="L4637" s="58"/>
      <c r="M4637" s="23"/>
      <c r="N4637" s="23"/>
      <c r="O4637" s="25" t="s">
        <v>23565</v>
      </c>
      <c r="P4637" s="23" t="s">
        <v>23567</v>
      </c>
      <c r="Q4637" s="25" t="s">
        <v>23566</v>
      </c>
      <c r="R4637" s="58" t="s">
        <v>23568</v>
      </c>
      <c r="S4637" s="23" t="s">
        <v>23569</v>
      </c>
      <c r="T4637" s="23"/>
      <c r="U4637" s="25" t="s">
        <v>23570</v>
      </c>
      <c r="V4637" s="23" t="s">
        <v>23571</v>
      </c>
      <c r="W4637" s="25" t="s">
        <v>23572</v>
      </c>
      <c r="X4637" s="58"/>
      <c r="Y4637" s="23"/>
      <c r="Z4637" s="23"/>
      <c r="AA4637" s="33">
        <v>5</v>
      </c>
      <c r="AB4637" s="295" t="str">
        <f t="shared" si="396"/>
        <v>年間</v>
      </c>
      <c r="AC4637" s="268"/>
      <c r="AD4637" s="23">
        <v>1</v>
      </c>
      <c r="AE4637" s="134">
        <v>21000</v>
      </c>
      <c r="AF4637" s="26">
        <f t="shared" si="393"/>
        <v>21000</v>
      </c>
      <c r="AG4637" s="27">
        <v>43617</v>
      </c>
      <c r="AH4637" s="168">
        <v>43647</v>
      </c>
      <c r="AI4637" s="29" t="str">
        <f t="shared" si="394"/>
        <v>～</v>
      </c>
      <c r="AJ4637" s="178">
        <f t="shared" si="395"/>
        <v>45473</v>
      </c>
      <c r="AK4637" s="23" t="s">
        <v>23207</v>
      </c>
      <c r="AL4637" s="23" t="s">
        <v>23627</v>
      </c>
      <c r="AM4637" s="35">
        <v>43647</v>
      </c>
      <c r="AN4637" s="408">
        <f>IF($AA4637-data!$G$1=0,"　",IF(AK4637=0,"　",VLOOKUP($AK4637,data!$A$1:$H$264,8,FALSE)))</f>
        <v>0</v>
      </c>
      <c r="AO4637" s="35">
        <v>43635</v>
      </c>
      <c r="AP4637" s="134" t="s">
        <v>23573</v>
      </c>
      <c r="AQ4637" s="264" t="str">
        <f t="shared" si="392"/>
        <v/>
      </c>
    </row>
    <row r="4638" spans="1:43" ht="24.75" customHeight="1" x14ac:dyDescent="0.15">
      <c r="A4638" s="593">
        <v>4635</v>
      </c>
      <c r="B4638" s="23" t="s">
        <v>23559</v>
      </c>
      <c r="C4638" s="24" t="s">
        <v>23560</v>
      </c>
      <c r="D4638" s="23" t="s">
        <v>23561</v>
      </c>
      <c r="E4638" s="23" t="s">
        <v>23562</v>
      </c>
      <c r="F4638" s="24" t="s">
        <v>23563</v>
      </c>
      <c r="G4638" s="25" t="s">
        <v>23564</v>
      </c>
      <c r="H4638" s="23"/>
      <c r="I4638" s="23" t="s">
        <v>23578</v>
      </c>
      <c r="J4638" s="25" t="s">
        <v>23595</v>
      </c>
      <c r="K4638" s="58" t="s">
        <v>23594</v>
      </c>
      <c r="L4638" s="58"/>
      <c r="M4638" s="23"/>
      <c r="N4638" s="23"/>
      <c r="O4638" s="25" t="s">
        <v>23565</v>
      </c>
      <c r="P4638" s="23" t="s">
        <v>23567</v>
      </c>
      <c r="Q4638" s="25" t="s">
        <v>23566</v>
      </c>
      <c r="R4638" s="58" t="s">
        <v>23568</v>
      </c>
      <c r="S4638" s="23" t="s">
        <v>23569</v>
      </c>
      <c r="T4638" s="23"/>
      <c r="U4638" s="25" t="s">
        <v>23570</v>
      </c>
      <c r="V4638" s="23" t="s">
        <v>23571</v>
      </c>
      <c r="W4638" s="25" t="s">
        <v>23572</v>
      </c>
      <c r="X4638" s="58"/>
      <c r="Y4638" s="23"/>
      <c r="Z4638" s="23"/>
      <c r="AA4638" s="33">
        <v>5</v>
      </c>
      <c r="AB4638" s="295" t="str">
        <f t="shared" si="396"/>
        <v>年間</v>
      </c>
      <c r="AC4638" s="268"/>
      <c r="AD4638" s="23">
        <v>1</v>
      </c>
      <c r="AE4638" s="134">
        <v>21000</v>
      </c>
      <c r="AF4638" s="26">
        <f t="shared" si="393"/>
        <v>21000</v>
      </c>
      <c r="AG4638" s="27">
        <v>43617</v>
      </c>
      <c r="AH4638" s="168">
        <v>43647</v>
      </c>
      <c r="AI4638" s="29" t="str">
        <f t="shared" si="394"/>
        <v>～</v>
      </c>
      <c r="AJ4638" s="178">
        <f t="shared" si="395"/>
        <v>45473</v>
      </c>
      <c r="AK4638" s="23" t="s">
        <v>23207</v>
      </c>
      <c r="AL4638" s="23" t="s">
        <v>23628</v>
      </c>
      <c r="AM4638" s="35">
        <v>43647</v>
      </c>
      <c r="AN4638" s="408">
        <f>IF($AA4638-data!$G$1=0,"　",IF(AK4638=0,"　",VLOOKUP($AK4638,data!$A$1:$H$264,8,FALSE)))</f>
        <v>0</v>
      </c>
      <c r="AO4638" s="35">
        <v>43635</v>
      </c>
      <c r="AP4638" s="134" t="s">
        <v>23573</v>
      </c>
      <c r="AQ4638" s="264" t="str">
        <f t="shared" si="392"/>
        <v/>
      </c>
    </row>
    <row r="4639" spans="1:43" ht="24.75" customHeight="1" x14ac:dyDescent="0.15">
      <c r="A4639" s="593">
        <v>4636</v>
      </c>
      <c r="B4639" s="23" t="s">
        <v>23559</v>
      </c>
      <c r="C4639" s="24" t="s">
        <v>23560</v>
      </c>
      <c r="D4639" s="23" t="s">
        <v>23561</v>
      </c>
      <c r="E4639" s="23" t="s">
        <v>23562</v>
      </c>
      <c r="F4639" s="24" t="s">
        <v>23563</v>
      </c>
      <c r="G4639" s="25" t="s">
        <v>23564</v>
      </c>
      <c r="H4639" s="23"/>
      <c r="I4639" s="23" t="s">
        <v>23578</v>
      </c>
      <c r="J4639" s="25" t="s">
        <v>23595</v>
      </c>
      <c r="K4639" s="58" t="s">
        <v>23594</v>
      </c>
      <c r="L4639" s="58"/>
      <c r="M4639" s="23"/>
      <c r="N4639" s="23"/>
      <c r="O4639" s="25" t="s">
        <v>23565</v>
      </c>
      <c r="P4639" s="23" t="s">
        <v>23567</v>
      </c>
      <c r="Q4639" s="25" t="s">
        <v>23566</v>
      </c>
      <c r="R4639" s="58" t="s">
        <v>23568</v>
      </c>
      <c r="S4639" s="23" t="s">
        <v>23569</v>
      </c>
      <c r="T4639" s="23"/>
      <c r="U4639" s="25" t="s">
        <v>23570</v>
      </c>
      <c r="V4639" s="23" t="s">
        <v>23571</v>
      </c>
      <c r="W4639" s="25" t="s">
        <v>23572</v>
      </c>
      <c r="X4639" s="58"/>
      <c r="Y4639" s="23"/>
      <c r="Z4639" s="23"/>
      <c r="AA4639" s="33">
        <v>5</v>
      </c>
      <c r="AB4639" s="295" t="str">
        <f t="shared" si="396"/>
        <v>年間</v>
      </c>
      <c r="AC4639" s="268"/>
      <c r="AD4639" s="23">
        <v>1</v>
      </c>
      <c r="AE4639" s="134">
        <v>21000</v>
      </c>
      <c r="AF4639" s="26">
        <f t="shared" si="393"/>
        <v>21000</v>
      </c>
      <c r="AG4639" s="27">
        <v>43617</v>
      </c>
      <c r="AH4639" s="168">
        <v>43647</v>
      </c>
      <c r="AI4639" s="29" t="str">
        <f t="shared" si="394"/>
        <v>～</v>
      </c>
      <c r="AJ4639" s="178">
        <f t="shared" si="395"/>
        <v>45473</v>
      </c>
      <c r="AK4639" s="23" t="s">
        <v>23207</v>
      </c>
      <c r="AL4639" s="23" t="s">
        <v>23629</v>
      </c>
      <c r="AM4639" s="35">
        <v>43647</v>
      </c>
      <c r="AN4639" s="408">
        <f>IF($AA4639-data!$G$1=0,"　",IF(AK4639=0,"　",VLOOKUP($AK4639,data!$A$1:$H$264,8,FALSE)))</f>
        <v>0</v>
      </c>
      <c r="AO4639" s="35">
        <v>43635</v>
      </c>
      <c r="AP4639" s="134" t="s">
        <v>23573</v>
      </c>
      <c r="AQ4639" s="264" t="str">
        <f t="shared" si="392"/>
        <v/>
      </c>
    </row>
    <row r="4640" spans="1:43" ht="24.75" customHeight="1" x14ac:dyDescent="0.15">
      <c r="A4640" s="593">
        <v>4637</v>
      </c>
      <c r="B4640" s="23" t="s">
        <v>23559</v>
      </c>
      <c r="C4640" s="24" t="s">
        <v>23560</v>
      </c>
      <c r="D4640" s="23" t="s">
        <v>23561</v>
      </c>
      <c r="E4640" s="23" t="s">
        <v>23562</v>
      </c>
      <c r="F4640" s="24" t="s">
        <v>23563</v>
      </c>
      <c r="G4640" s="25" t="s">
        <v>23564</v>
      </c>
      <c r="H4640" s="23"/>
      <c r="I4640" s="23" t="s">
        <v>23578</v>
      </c>
      <c r="J4640" s="25" t="s">
        <v>23595</v>
      </c>
      <c r="K4640" s="58" t="s">
        <v>23594</v>
      </c>
      <c r="L4640" s="58"/>
      <c r="M4640" s="23"/>
      <c r="N4640" s="23"/>
      <c r="O4640" s="25" t="s">
        <v>23565</v>
      </c>
      <c r="P4640" s="23" t="s">
        <v>23567</v>
      </c>
      <c r="Q4640" s="25" t="s">
        <v>23566</v>
      </c>
      <c r="R4640" s="58" t="s">
        <v>23568</v>
      </c>
      <c r="S4640" s="23" t="s">
        <v>23569</v>
      </c>
      <c r="T4640" s="23"/>
      <c r="U4640" s="25" t="s">
        <v>23570</v>
      </c>
      <c r="V4640" s="23" t="s">
        <v>23571</v>
      </c>
      <c r="W4640" s="25" t="s">
        <v>23572</v>
      </c>
      <c r="X4640" s="58"/>
      <c r="Y4640" s="23"/>
      <c r="Z4640" s="23"/>
      <c r="AA4640" s="33">
        <v>5</v>
      </c>
      <c r="AB4640" s="295" t="str">
        <f t="shared" si="396"/>
        <v>年間</v>
      </c>
      <c r="AC4640" s="268"/>
      <c r="AD4640" s="23">
        <v>1</v>
      </c>
      <c r="AE4640" s="134">
        <v>21000</v>
      </c>
      <c r="AF4640" s="26">
        <f t="shared" si="393"/>
        <v>21000</v>
      </c>
      <c r="AG4640" s="27">
        <v>43617</v>
      </c>
      <c r="AH4640" s="168">
        <v>43647</v>
      </c>
      <c r="AI4640" s="29" t="str">
        <f t="shared" si="394"/>
        <v>～</v>
      </c>
      <c r="AJ4640" s="178">
        <f t="shared" si="395"/>
        <v>45473</v>
      </c>
      <c r="AK4640" s="23" t="s">
        <v>23207</v>
      </c>
      <c r="AL4640" s="23" t="s">
        <v>23630</v>
      </c>
      <c r="AM4640" s="35">
        <v>43647</v>
      </c>
      <c r="AN4640" s="408">
        <f>IF($AA4640-data!$G$1=0,"　",IF(AK4640=0,"　",VLOOKUP($AK4640,data!$A$1:$H$264,8,FALSE)))</f>
        <v>0</v>
      </c>
      <c r="AO4640" s="35">
        <v>43635</v>
      </c>
      <c r="AP4640" s="134" t="s">
        <v>23573</v>
      </c>
      <c r="AQ4640" s="264" t="str">
        <f t="shared" si="392"/>
        <v/>
      </c>
    </row>
    <row r="4641" spans="1:43" ht="24.75" customHeight="1" x14ac:dyDescent="0.15">
      <c r="A4641" s="593">
        <v>4638</v>
      </c>
      <c r="B4641" s="23" t="s">
        <v>23559</v>
      </c>
      <c r="C4641" s="24" t="s">
        <v>23560</v>
      </c>
      <c r="D4641" s="23" t="s">
        <v>23561</v>
      </c>
      <c r="E4641" s="23" t="s">
        <v>23562</v>
      </c>
      <c r="F4641" s="24" t="s">
        <v>23563</v>
      </c>
      <c r="G4641" s="25" t="s">
        <v>23564</v>
      </c>
      <c r="H4641" s="23"/>
      <c r="I4641" s="23" t="s">
        <v>23578</v>
      </c>
      <c r="J4641" s="25" t="s">
        <v>23595</v>
      </c>
      <c r="K4641" s="58" t="s">
        <v>23594</v>
      </c>
      <c r="L4641" s="58"/>
      <c r="M4641" s="23"/>
      <c r="N4641" s="23"/>
      <c r="O4641" s="25" t="s">
        <v>23565</v>
      </c>
      <c r="P4641" s="23" t="s">
        <v>23567</v>
      </c>
      <c r="Q4641" s="25" t="s">
        <v>23566</v>
      </c>
      <c r="R4641" s="58" t="s">
        <v>23568</v>
      </c>
      <c r="S4641" s="23" t="s">
        <v>23569</v>
      </c>
      <c r="T4641" s="23"/>
      <c r="U4641" s="25" t="s">
        <v>23570</v>
      </c>
      <c r="V4641" s="23" t="s">
        <v>23571</v>
      </c>
      <c r="W4641" s="25" t="s">
        <v>23572</v>
      </c>
      <c r="X4641" s="58"/>
      <c r="Y4641" s="23"/>
      <c r="Z4641" s="23"/>
      <c r="AA4641" s="33">
        <v>5</v>
      </c>
      <c r="AB4641" s="295" t="str">
        <f t="shared" si="396"/>
        <v>年間</v>
      </c>
      <c r="AC4641" s="268"/>
      <c r="AD4641" s="23">
        <v>1</v>
      </c>
      <c r="AE4641" s="134">
        <v>21000</v>
      </c>
      <c r="AF4641" s="26">
        <f t="shared" si="393"/>
        <v>21000</v>
      </c>
      <c r="AG4641" s="27">
        <v>43617</v>
      </c>
      <c r="AH4641" s="168">
        <v>43647</v>
      </c>
      <c r="AI4641" s="29" t="str">
        <f t="shared" si="394"/>
        <v>～</v>
      </c>
      <c r="AJ4641" s="178">
        <f t="shared" si="395"/>
        <v>45473</v>
      </c>
      <c r="AK4641" s="23" t="s">
        <v>23207</v>
      </c>
      <c r="AL4641" s="23" t="s">
        <v>23631</v>
      </c>
      <c r="AM4641" s="35">
        <v>43647</v>
      </c>
      <c r="AN4641" s="408">
        <f>IF($AA4641-data!$G$1=0,"　",IF(AK4641=0,"　",VLOOKUP($AK4641,data!$A$1:$H$264,8,FALSE)))</f>
        <v>0</v>
      </c>
      <c r="AO4641" s="35">
        <v>43635</v>
      </c>
      <c r="AP4641" s="134" t="s">
        <v>23573</v>
      </c>
      <c r="AQ4641" s="264" t="str">
        <f t="shared" si="392"/>
        <v/>
      </c>
    </row>
    <row r="4642" spans="1:43" ht="24.75" customHeight="1" x14ac:dyDescent="0.15">
      <c r="A4642" s="593">
        <v>4639</v>
      </c>
      <c r="B4642" s="23" t="s">
        <v>23559</v>
      </c>
      <c r="C4642" s="24" t="s">
        <v>23560</v>
      </c>
      <c r="D4642" s="23" t="s">
        <v>23561</v>
      </c>
      <c r="E4642" s="23" t="s">
        <v>23562</v>
      </c>
      <c r="F4642" s="24" t="s">
        <v>23563</v>
      </c>
      <c r="G4642" s="25" t="s">
        <v>23564</v>
      </c>
      <c r="H4642" s="23"/>
      <c r="I4642" s="23" t="s">
        <v>23578</v>
      </c>
      <c r="J4642" s="25" t="s">
        <v>23595</v>
      </c>
      <c r="K4642" s="58" t="s">
        <v>23594</v>
      </c>
      <c r="L4642" s="58"/>
      <c r="M4642" s="23"/>
      <c r="N4642" s="23"/>
      <c r="O4642" s="25" t="s">
        <v>23565</v>
      </c>
      <c r="P4642" s="23" t="s">
        <v>23567</v>
      </c>
      <c r="Q4642" s="25" t="s">
        <v>23566</v>
      </c>
      <c r="R4642" s="58" t="s">
        <v>23568</v>
      </c>
      <c r="S4642" s="23" t="s">
        <v>23569</v>
      </c>
      <c r="T4642" s="23"/>
      <c r="U4642" s="25" t="s">
        <v>23570</v>
      </c>
      <c r="V4642" s="23" t="s">
        <v>23571</v>
      </c>
      <c r="W4642" s="25" t="s">
        <v>23572</v>
      </c>
      <c r="X4642" s="58"/>
      <c r="Y4642" s="23"/>
      <c r="Z4642" s="23"/>
      <c r="AA4642" s="33">
        <v>5</v>
      </c>
      <c r="AB4642" s="295" t="str">
        <f t="shared" si="396"/>
        <v>年間</v>
      </c>
      <c r="AC4642" s="268"/>
      <c r="AD4642" s="23">
        <v>1</v>
      </c>
      <c r="AE4642" s="134">
        <v>21000</v>
      </c>
      <c r="AF4642" s="26">
        <f t="shared" si="393"/>
        <v>21000</v>
      </c>
      <c r="AG4642" s="27">
        <v>43617</v>
      </c>
      <c r="AH4642" s="168">
        <v>43647</v>
      </c>
      <c r="AI4642" s="29" t="str">
        <f t="shared" si="394"/>
        <v>～</v>
      </c>
      <c r="AJ4642" s="178">
        <f t="shared" si="395"/>
        <v>45473</v>
      </c>
      <c r="AK4642" s="23" t="s">
        <v>23207</v>
      </c>
      <c r="AL4642" s="23" t="s">
        <v>23632</v>
      </c>
      <c r="AM4642" s="35">
        <v>43647</v>
      </c>
      <c r="AN4642" s="408">
        <f>IF($AA4642-data!$G$1=0,"　",IF(AK4642=0,"　",VLOOKUP($AK4642,data!$A$1:$H$264,8,FALSE)))</f>
        <v>0</v>
      </c>
      <c r="AO4642" s="35">
        <v>43635</v>
      </c>
      <c r="AP4642" s="134" t="s">
        <v>23573</v>
      </c>
      <c r="AQ4642" s="264" t="str">
        <f t="shared" si="392"/>
        <v/>
      </c>
    </row>
    <row r="4643" spans="1:43" ht="24.75" customHeight="1" x14ac:dyDescent="0.15">
      <c r="A4643" s="593">
        <v>4640</v>
      </c>
      <c r="B4643" s="23" t="s">
        <v>23559</v>
      </c>
      <c r="C4643" s="24" t="s">
        <v>23560</v>
      </c>
      <c r="D4643" s="23" t="s">
        <v>23561</v>
      </c>
      <c r="E4643" s="23" t="s">
        <v>23562</v>
      </c>
      <c r="F4643" s="24" t="s">
        <v>23563</v>
      </c>
      <c r="G4643" s="25" t="s">
        <v>23564</v>
      </c>
      <c r="H4643" s="23"/>
      <c r="I4643" s="23" t="s">
        <v>23578</v>
      </c>
      <c r="J4643" s="25" t="s">
        <v>23595</v>
      </c>
      <c r="K4643" s="58" t="s">
        <v>23594</v>
      </c>
      <c r="L4643" s="58"/>
      <c r="M4643" s="23"/>
      <c r="N4643" s="23"/>
      <c r="O4643" s="25" t="s">
        <v>23565</v>
      </c>
      <c r="P4643" s="23" t="s">
        <v>23567</v>
      </c>
      <c r="Q4643" s="25" t="s">
        <v>23566</v>
      </c>
      <c r="R4643" s="58" t="s">
        <v>23568</v>
      </c>
      <c r="S4643" s="23" t="s">
        <v>23569</v>
      </c>
      <c r="T4643" s="23"/>
      <c r="U4643" s="25" t="s">
        <v>23570</v>
      </c>
      <c r="V4643" s="23" t="s">
        <v>23571</v>
      </c>
      <c r="W4643" s="25" t="s">
        <v>23572</v>
      </c>
      <c r="X4643" s="58"/>
      <c r="Y4643" s="23"/>
      <c r="Z4643" s="23"/>
      <c r="AA4643" s="33">
        <v>5</v>
      </c>
      <c r="AB4643" s="295" t="str">
        <f t="shared" si="396"/>
        <v>年間</v>
      </c>
      <c r="AC4643" s="268"/>
      <c r="AD4643" s="23">
        <v>1</v>
      </c>
      <c r="AE4643" s="134">
        <v>21000</v>
      </c>
      <c r="AF4643" s="26">
        <f t="shared" si="393"/>
        <v>21000</v>
      </c>
      <c r="AG4643" s="27">
        <v>43617</v>
      </c>
      <c r="AH4643" s="168">
        <v>43647</v>
      </c>
      <c r="AI4643" s="29" t="str">
        <f t="shared" si="394"/>
        <v>～</v>
      </c>
      <c r="AJ4643" s="178">
        <f t="shared" si="395"/>
        <v>45473</v>
      </c>
      <c r="AK4643" s="23" t="s">
        <v>23207</v>
      </c>
      <c r="AL4643" s="23" t="s">
        <v>23633</v>
      </c>
      <c r="AM4643" s="35">
        <v>43647</v>
      </c>
      <c r="AN4643" s="408">
        <f>IF($AA4643-data!$G$1=0,"　",IF(AK4643=0,"　",VLOOKUP($AK4643,data!$A$1:$H$264,8,FALSE)))</f>
        <v>0</v>
      </c>
      <c r="AO4643" s="35">
        <v>43635</v>
      </c>
      <c r="AP4643" s="134" t="s">
        <v>23573</v>
      </c>
      <c r="AQ4643" s="264" t="str">
        <f t="shared" si="392"/>
        <v/>
      </c>
    </row>
    <row r="4644" spans="1:43" ht="24.75" customHeight="1" x14ac:dyDescent="0.15">
      <c r="A4644" s="593">
        <v>4641</v>
      </c>
      <c r="B4644" s="23" t="s">
        <v>23559</v>
      </c>
      <c r="C4644" s="24" t="s">
        <v>23560</v>
      </c>
      <c r="D4644" s="23" t="s">
        <v>23561</v>
      </c>
      <c r="E4644" s="23" t="s">
        <v>23562</v>
      </c>
      <c r="F4644" s="24" t="s">
        <v>23563</v>
      </c>
      <c r="G4644" s="25" t="s">
        <v>23564</v>
      </c>
      <c r="H4644" s="23"/>
      <c r="I4644" s="23" t="s">
        <v>23578</v>
      </c>
      <c r="J4644" s="25" t="s">
        <v>23595</v>
      </c>
      <c r="K4644" s="58" t="s">
        <v>23594</v>
      </c>
      <c r="L4644" s="58"/>
      <c r="M4644" s="23"/>
      <c r="N4644" s="23"/>
      <c r="O4644" s="25" t="s">
        <v>23565</v>
      </c>
      <c r="P4644" s="23" t="s">
        <v>23567</v>
      </c>
      <c r="Q4644" s="25" t="s">
        <v>23566</v>
      </c>
      <c r="R4644" s="58" t="s">
        <v>23568</v>
      </c>
      <c r="S4644" s="23" t="s">
        <v>23569</v>
      </c>
      <c r="T4644" s="23"/>
      <c r="U4644" s="25" t="s">
        <v>23570</v>
      </c>
      <c r="V4644" s="23" t="s">
        <v>23571</v>
      </c>
      <c r="W4644" s="25" t="s">
        <v>23572</v>
      </c>
      <c r="X4644" s="58"/>
      <c r="Y4644" s="23"/>
      <c r="Z4644" s="23"/>
      <c r="AA4644" s="33">
        <v>5</v>
      </c>
      <c r="AB4644" s="295" t="str">
        <f t="shared" si="396"/>
        <v>年間</v>
      </c>
      <c r="AC4644" s="268"/>
      <c r="AD4644" s="23">
        <v>1</v>
      </c>
      <c r="AE4644" s="134">
        <v>21000</v>
      </c>
      <c r="AF4644" s="26">
        <f t="shared" si="393"/>
        <v>21000</v>
      </c>
      <c r="AG4644" s="27">
        <v>43617</v>
      </c>
      <c r="AH4644" s="168">
        <v>43647</v>
      </c>
      <c r="AI4644" s="29" t="str">
        <f t="shared" si="394"/>
        <v>～</v>
      </c>
      <c r="AJ4644" s="178">
        <f t="shared" si="395"/>
        <v>45473</v>
      </c>
      <c r="AK4644" s="23" t="s">
        <v>23207</v>
      </c>
      <c r="AL4644" s="23" t="s">
        <v>23634</v>
      </c>
      <c r="AM4644" s="35">
        <v>43647</v>
      </c>
      <c r="AN4644" s="408">
        <f>IF($AA4644-data!$G$1=0,"　",IF(AK4644=0,"　",VLOOKUP($AK4644,data!$A$1:$H$264,8,FALSE)))</f>
        <v>0</v>
      </c>
      <c r="AO4644" s="35">
        <v>43635</v>
      </c>
      <c r="AP4644" s="134" t="s">
        <v>23573</v>
      </c>
      <c r="AQ4644" s="264" t="str">
        <f t="shared" si="392"/>
        <v/>
      </c>
    </row>
    <row r="4645" spans="1:43" ht="24.75" customHeight="1" x14ac:dyDescent="0.15">
      <c r="A4645" s="593">
        <v>4642</v>
      </c>
      <c r="B4645" s="23" t="s">
        <v>23559</v>
      </c>
      <c r="C4645" s="24" t="s">
        <v>23560</v>
      </c>
      <c r="D4645" s="23" t="s">
        <v>23561</v>
      </c>
      <c r="E4645" s="23" t="s">
        <v>23562</v>
      </c>
      <c r="F4645" s="24" t="s">
        <v>23563</v>
      </c>
      <c r="G4645" s="25" t="s">
        <v>23564</v>
      </c>
      <c r="H4645" s="23"/>
      <c r="I4645" s="23" t="s">
        <v>23578</v>
      </c>
      <c r="J4645" s="25" t="s">
        <v>23595</v>
      </c>
      <c r="K4645" s="58" t="s">
        <v>23594</v>
      </c>
      <c r="L4645" s="58"/>
      <c r="M4645" s="23"/>
      <c r="N4645" s="23"/>
      <c r="O4645" s="25" t="s">
        <v>23565</v>
      </c>
      <c r="P4645" s="23" t="s">
        <v>23567</v>
      </c>
      <c r="Q4645" s="25" t="s">
        <v>23566</v>
      </c>
      <c r="R4645" s="58" t="s">
        <v>23568</v>
      </c>
      <c r="S4645" s="23" t="s">
        <v>23569</v>
      </c>
      <c r="T4645" s="23"/>
      <c r="U4645" s="25" t="s">
        <v>23570</v>
      </c>
      <c r="V4645" s="23" t="s">
        <v>23571</v>
      </c>
      <c r="W4645" s="25" t="s">
        <v>23572</v>
      </c>
      <c r="X4645" s="58"/>
      <c r="Y4645" s="23"/>
      <c r="Z4645" s="23"/>
      <c r="AA4645" s="33">
        <v>5</v>
      </c>
      <c r="AB4645" s="295" t="str">
        <f t="shared" si="396"/>
        <v>年間</v>
      </c>
      <c r="AC4645" s="268"/>
      <c r="AD4645" s="23">
        <v>1</v>
      </c>
      <c r="AE4645" s="134">
        <v>21000</v>
      </c>
      <c r="AF4645" s="26">
        <f t="shared" si="393"/>
        <v>21000</v>
      </c>
      <c r="AG4645" s="27">
        <v>43617</v>
      </c>
      <c r="AH4645" s="168">
        <v>43647</v>
      </c>
      <c r="AI4645" s="29" t="str">
        <f t="shared" si="394"/>
        <v>～</v>
      </c>
      <c r="AJ4645" s="178">
        <f t="shared" si="395"/>
        <v>45473</v>
      </c>
      <c r="AK4645" s="23" t="s">
        <v>23207</v>
      </c>
      <c r="AL4645" s="23" t="s">
        <v>23635</v>
      </c>
      <c r="AM4645" s="35">
        <v>43647</v>
      </c>
      <c r="AN4645" s="408">
        <f>IF($AA4645-data!$G$1=0,"　",IF(AK4645=0,"　",VLOOKUP($AK4645,data!$A$1:$H$264,8,FALSE)))</f>
        <v>0</v>
      </c>
      <c r="AO4645" s="35">
        <v>43635</v>
      </c>
      <c r="AP4645" s="134" t="s">
        <v>23573</v>
      </c>
      <c r="AQ4645" s="264" t="str">
        <f t="shared" si="392"/>
        <v/>
      </c>
    </row>
    <row r="4646" spans="1:43" ht="24.75" customHeight="1" x14ac:dyDescent="0.15">
      <c r="A4646" s="593">
        <v>4643</v>
      </c>
      <c r="B4646" s="23" t="s">
        <v>23559</v>
      </c>
      <c r="C4646" s="24" t="s">
        <v>23560</v>
      </c>
      <c r="D4646" s="23" t="s">
        <v>23561</v>
      </c>
      <c r="E4646" s="23" t="s">
        <v>23562</v>
      </c>
      <c r="F4646" s="24" t="s">
        <v>23563</v>
      </c>
      <c r="G4646" s="25" t="s">
        <v>23564</v>
      </c>
      <c r="H4646" s="23"/>
      <c r="I4646" s="23" t="s">
        <v>23578</v>
      </c>
      <c r="J4646" s="25" t="s">
        <v>23595</v>
      </c>
      <c r="K4646" s="58" t="s">
        <v>23594</v>
      </c>
      <c r="L4646" s="58"/>
      <c r="M4646" s="23"/>
      <c r="N4646" s="23"/>
      <c r="O4646" s="25" t="s">
        <v>23565</v>
      </c>
      <c r="P4646" s="23" t="s">
        <v>23567</v>
      </c>
      <c r="Q4646" s="25" t="s">
        <v>23566</v>
      </c>
      <c r="R4646" s="58" t="s">
        <v>23568</v>
      </c>
      <c r="S4646" s="23" t="s">
        <v>23569</v>
      </c>
      <c r="T4646" s="23"/>
      <c r="U4646" s="25" t="s">
        <v>23570</v>
      </c>
      <c r="V4646" s="23" t="s">
        <v>23571</v>
      </c>
      <c r="W4646" s="25" t="s">
        <v>23572</v>
      </c>
      <c r="X4646" s="58"/>
      <c r="Y4646" s="23"/>
      <c r="Z4646" s="23"/>
      <c r="AA4646" s="33">
        <v>5</v>
      </c>
      <c r="AB4646" s="295" t="str">
        <f t="shared" si="396"/>
        <v>年間</v>
      </c>
      <c r="AC4646" s="268"/>
      <c r="AD4646" s="23">
        <v>1</v>
      </c>
      <c r="AE4646" s="134">
        <v>21000</v>
      </c>
      <c r="AF4646" s="26">
        <f t="shared" si="393"/>
        <v>21000</v>
      </c>
      <c r="AG4646" s="27">
        <v>43617</v>
      </c>
      <c r="AH4646" s="168">
        <v>43647</v>
      </c>
      <c r="AI4646" s="29" t="str">
        <f t="shared" si="394"/>
        <v>～</v>
      </c>
      <c r="AJ4646" s="178">
        <f t="shared" si="395"/>
        <v>45473</v>
      </c>
      <c r="AK4646" s="23" t="s">
        <v>23207</v>
      </c>
      <c r="AL4646" s="23" t="s">
        <v>23636</v>
      </c>
      <c r="AM4646" s="35">
        <v>43647</v>
      </c>
      <c r="AN4646" s="408">
        <f>IF($AA4646-data!$G$1=0,"　",IF(AK4646=0,"　",VLOOKUP($AK4646,data!$A$1:$H$264,8,FALSE)))</f>
        <v>0</v>
      </c>
      <c r="AO4646" s="35">
        <v>43635</v>
      </c>
      <c r="AP4646" s="134" t="s">
        <v>23573</v>
      </c>
      <c r="AQ4646" s="264" t="str">
        <f t="shared" si="392"/>
        <v/>
      </c>
    </row>
    <row r="4647" spans="1:43" ht="24.75" customHeight="1" x14ac:dyDescent="0.15">
      <c r="A4647" s="593">
        <v>4644</v>
      </c>
      <c r="B4647" s="23" t="s">
        <v>23559</v>
      </c>
      <c r="C4647" s="24" t="s">
        <v>23560</v>
      </c>
      <c r="D4647" s="23" t="s">
        <v>23561</v>
      </c>
      <c r="E4647" s="23" t="s">
        <v>23562</v>
      </c>
      <c r="F4647" s="24" t="s">
        <v>23563</v>
      </c>
      <c r="G4647" s="25" t="s">
        <v>23564</v>
      </c>
      <c r="H4647" s="23"/>
      <c r="I4647" s="23" t="s">
        <v>23578</v>
      </c>
      <c r="J4647" s="25" t="s">
        <v>23595</v>
      </c>
      <c r="K4647" s="58" t="s">
        <v>23594</v>
      </c>
      <c r="L4647" s="58"/>
      <c r="M4647" s="23"/>
      <c r="N4647" s="23"/>
      <c r="O4647" s="25" t="s">
        <v>23565</v>
      </c>
      <c r="P4647" s="23" t="s">
        <v>23567</v>
      </c>
      <c r="Q4647" s="25" t="s">
        <v>23566</v>
      </c>
      <c r="R4647" s="58" t="s">
        <v>23568</v>
      </c>
      <c r="S4647" s="23" t="s">
        <v>23569</v>
      </c>
      <c r="T4647" s="23"/>
      <c r="U4647" s="25" t="s">
        <v>23570</v>
      </c>
      <c r="V4647" s="23" t="s">
        <v>23571</v>
      </c>
      <c r="W4647" s="25" t="s">
        <v>23572</v>
      </c>
      <c r="X4647" s="58"/>
      <c r="Y4647" s="23"/>
      <c r="Z4647" s="23"/>
      <c r="AA4647" s="33">
        <v>5</v>
      </c>
      <c r="AB4647" s="295" t="str">
        <f t="shared" si="396"/>
        <v>年間</v>
      </c>
      <c r="AC4647" s="268"/>
      <c r="AD4647" s="23">
        <v>1</v>
      </c>
      <c r="AE4647" s="134">
        <v>21000</v>
      </c>
      <c r="AF4647" s="26">
        <f t="shared" si="393"/>
        <v>21000</v>
      </c>
      <c r="AG4647" s="27">
        <v>43617</v>
      </c>
      <c r="AH4647" s="168">
        <v>43647</v>
      </c>
      <c r="AI4647" s="29" t="str">
        <f t="shared" si="394"/>
        <v>～</v>
      </c>
      <c r="AJ4647" s="178">
        <f t="shared" si="395"/>
        <v>45473</v>
      </c>
      <c r="AK4647" s="23" t="s">
        <v>23207</v>
      </c>
      <c r="AL4647" s="23" t="s">
        <v>23637</v>
      </c>
      <c r="AM4647" s="35">
        <v>43647</v>
      </c>
      <c r="AN4647" s="408">
        <f>IF($AA4647-data!$G$1=0,"　",IF(AK4647=0,"　",VLOOKUP($AK4647,data!$A$1:$H$264,8,FALSE)))</f>
        <v>0</v>
      </c>
      <c r="AO4647" s="35">
        <v>43635</v>
      </c>
      <c r="AP4647" s="134" t="s">
        <v>23573</v>
      </c>
      <c r="AQ4647" s="264" t="str">
        <f t="shared" si="392"/>
        <v/>
      </c>
    </row>
    <row r="4648" spans="1:43" ht="24.75" customHeight="1" x14ac:dyDescent="0.15">
      <c r="A4648" s="593">
        <v>4645</v>
      </c>
      <c r="B4648" s="23" t="s">
        <v>23559</v>
      </c>
      <c r="C4648" s="24" t="s">
        <v>23560</v>
      </c>
      <c r="D4648" s="23" t="s">
        <v>23561</v>
      </c>
      <c r="E4648" s="23" t="s">
        <v>23562</v>
      </c>
      <c r="F4648" s="24" t="s">
        <v>23563</v>
      </c>
      <c r="G4648" s="25" t="s">
        <v>23564</v>
      </c>
      <c r="H4648" s="23"/>
      <c r="I4648" s="23" t="s">
        <v>23578</v>
      </c>
      <c r="J4648" s="25" t="s">
        <v>23595</v>
      </c>
      <c r="K4648" s="58" t="s">
        <v>23594</v>
      </c>
      <c r="L4648" s="58"/>
      <c r="M4648" s="23"/>
      <c r="N4648" s="23"/>
      <c r="O4648" s="25" t="s">
        <v>23565</v>
      </c>
      <c r="P4648" s="23" t="s">
        <v>23567</v>
      </c>
      <c r="Q4648" s="25" t="s">
        <v>23566</v>
      </c>
      <c r="R4648" s="58" t="s">
        <v>23568</v>
      </c>
      <c r="S4648" s="23" t="s">
        <v>23569</v>
      </c>
      <c r="T4648" s="23"/>
      <c r="U4648" s="25" t="s">
        <v>23570</v>
      </c>
      <c r="V4648" s="23" t="s">
        <v>23571</v>
      </c>
      <c r="W4648" s="25" t="s">
        <v>23572</v>
      </c>
      <c r="X4648" s="58"/>
      <c r="Y4648" s="23"/>
      <c r="Z4648" s="23"/>
      <c r="AA4648" s="33">
        <v>5</v>
      </c>
      <c r="AB4648" s="295" t="str">
        <f t="shared" si="396"/>
        <v>年間</v>
      </c>
      <c r="AC4648" s="268"/>
      <c r="AD4648" s="23">
        <v>1</v>
      </c>
      <c r="AE4648" s="134">
        <v>21000</v>
      </c>
      <c r="AF4648" s="26">
        <f t="shared" si="393"/>
        <v>21000</v>
      </c>
      <c r="AG4648" s="27">
        <v>43617</v>
      </c>
      <c r="AH4648" s="168">
        <v>43647</v>
      </c>
      <c r="AI4648" s="29" t="str">
        <f t="shared" si="394"/>
        <v>～</v>
      </c>
      <c r="AJ4648" s="178">
        <f t="shared" si="395"/>
        <v>45473</v>
      </c>
      <c r="AK4648" s="23" t="s">
        <v>23207</v>
      </c>
      <c r="AL4648" s="23" t="s">
        <v>23638</v>
      </c>
      <c r="AM4648" s="35">
        <v>43647</v>
      </c>
      <c r="AN4648" s="408">
        <f>IF($AA4648-data!$G$1=0,"　",IF(AK4648=0,"　",VLOOKUP($AK4648,data!$A$1:$H$264,8,FALSE)))</f>
        <v>0</v>
      </c>
      <c r="AO4648" s="35">
        <v>43635</v>
      </c>
      <c r="AP4648" s="134" t="s">
        <v>23573</v>
      </c>
      <c r="AQ4648" s="264" t="str">
        <f t="shared" si="392"/>
        <v/>
      </c>
    </row>
    <row r="4649" spans="1:43" ht="24.75" customHeight="1" x14ac:dyDescent="0.15">
      <c r="A4649" s="593">
        <v>4646</v>
      </c>
      <c r="B4649" s="23" t="s">
        <v>23559</v>
      </c>
      <c r="C4649" s="24" t="s">
        <v>23560</v>
      </c>
      <c r="D4649" s="23" t="s">
        <v>23561</v>
      </c>
      <c r="E4649" s="23" t="s">
        <v>23562</v>
      </c>
      <c r="F4649" s="24" t="s">
        <v>23563</v>
      </c>
      <c r="G4649" s="25" t="s">
        <v>23564</v>
      </c>
      <c r="H4649" s="23"/>
      <c r="I4649" s="23" t="s">
        <v>23578</v>
      </c>
      <c r="J4649" s="25" t="s">
        <v>23595</v>
      </c>
      <c r="K4649" s="58" t="s">
        <v>23594</v>
      </c>
      <c r="L4649" s="58"/>
      <c r="M4649" s="23"/>
      <c r="N4649" s="23"/>
      <c r="O4649" s="25" t="s">
        <v>23565</v>
      </c>
      <c r="P4649" s="23" t="s">
        <v>23567</v>
      </c>
      <c r="Q4649" s="25" t="s">
        <v>23566</v>
      </c>
      <c r="R4649" s="58" t="s">
        <v>23568</v>
      </c>
      <c r="S4649" s="23" t="s">
        <v>23569</v>
      </c>
      <c r="T4649" s="23"/>
      <c r="U4649" s="25" t="s">
        <v>23570</v>
      </c>
      <c r="V4649" s="23" t="s">
        <v>23571</v>
      </c>
      <c r="W4649" s="25" t="s">
        <v>23572</v>
      </c>
      <c r="X4649" s="58"/>
      <c r="Y4649" s="23"/>
      <c r="Z4649" s="23"/>
      <c r="AA4649" s="33">
        <v>5</v>
      </c>
      <c r="AB4649" s="295" t="str">
        <f t="shared" si="396"/>
        <v>年間</v>
      </c>
      <c r="AC4649" s="268"/>
      <c r="AD4649" s="23">
        <v>1</v>
      </c>
      <c r="AE4649" s="134">
        <v>21000</v>
      </c>
      <c r="AF4649" s="26">
        <f t="shared" si="393"/>
        <v>21000</v>
      </c>
      <c r="AG4649" s="27">
        <v>43617</v>
      </c>
      <c r="AH4649" s="168">
        <v>43647</v>
      </c>
      <c r="AI4649" s="29" t="str">
        <f t="shared" si="394"/>
        <v>～</v>
      </c>
      <c r="AJ4649" s="178">
        <f t="shared" si="395"/>
        <v>45473</v>
      </c>
      <c r="AK4649" s="23" t="s">
        <v>23207</v>
      </c>
      <c r="AL4649" s="23" t="s">
        <v>23639</v>
      </c>
      <c r="AM4649" s="35">
        <v>43647</v>
      </c>
      <c r="AN4649" s="408">
        <f>IF($AA4649-data!$G$1=0,"　",IF(AK4649=0,"　",VLOOKUP($AK4649,data!$A$1:$H$264,8,FALSE)))</f>
        <v>0</v>
      </c>
      <c r="AO4649" s="35">
        <v>43635</v>
      </c>
      <c r="AP4649" s="134" t="s">
        <v>23573</v>
      </c>
      <c r="AQ4649" s="264" t="str">
        <f t="shared" si="392"/>
        <v/>
      </c>
    </row>
    <row r="4650" spans="1:43" ht="24.75" customHeight="1" x14ac:dyDescent="0.15">
      <c r="A4650" s="593">
        <v>4647</v>
      </c>
      <c r="B4650" s="23" t="s">
        <v>23574</v>
      </c>
      <c r="C4650" s="24" t="s">
        <v>23560</v>
      </c>
      <c r="D4650" s="23" t="s">
        <v>23561</v>
      </c>
      <c r="E4650" s="23" t="s">
        <v>23562</v>
      </c>
      <c r="F4650" s="24" t="s">
        <v>23563</v>
      </c>
      <c r="G4650" s="25" t="s">
        <v>23564</v>
      </c>
      <c r="H4650" s="23"/>
      <c r="I4650" s="23" t="s">
        <v>23578</v>
      </c>
      <c r="J4650" s="25" t="s">
        <v>23577</v>
      </c>
      <c r="K4650" s="58" t="s">
        <v>23576</v>
      </c>
      <c r="L4650" s="58"/>
      <c r="M4650" s="23"/>
      <c r="N4650" s="23"/>
      <c r="O4650" s="25" t="s">
        <v>23565</v>
      </c>
      <c r="P4650" s="23" t="s">
        <v>23567</v>
      </c>
      <c r="Q4650" s="25" t="s">
        <v>23566</v>
      </c>
      <c r="R4650" s="58" t="s">
        <v>23568</v>
      </c>
      <c r="S4650" s="23" t="s">
        <v>23569</v>
      </c>
      <c r="T4650" s="23"/>
      <c r="U4650" s="25" t="s">
        <v>23570</v>
      </c>
      <c r="V4650" s="23" t="s">
        <v>23571</v>
      </c>
      <c r="W4650" s="25" t="s">
        <v>23572</v>
      </c>
      <c r="X4650" s="58"/>
      <c r="Y4650" s="23"/>
      <c r="Z4650" s="23"/>
      <c r="AA4650" s="33">
        <v>5</v>
      </c>
      <c r="AB4650" s="295" t="str">
        <f t="shared" si="396"/>
        <v>年間</v>
      </c>
      <c r="AC4650" s="268"/>
      <c r="AD4650" s="23">
        <v>1</v>
      </c>
      <c r="AE4650" s="134">
        <v>16200</v>
      </c>
      <c r="AF4650" s="26">
        <f t="shared" si="393"/>
        <v>16200</v>
      </c>
      <c r="AG4650" s="27">
        <v>43617</v>
      </c>
      <c r="AH4650" s="168">
        <v>43647</v>
      </c>
      <c r="AI4650" s="29" t="str">
        <f t="shared" si="394"/>
        <v>～</v>
      </c>
      <c r="AJ4650" s="178">
        <f t="shared" si="395"/>
        <v>45473</v>
      </c>
      <c r="AK4650" s="23" t="s">
        <v>26867</v>
      </c>
      <c r="AL4650" s="23" t="s">
        <v>23641</v>
      </c>
      <c r="AM4650" s="35">
        <v>43647</v>
      </c>
      <c r="AN4650" s="408">
        <f>IF($AA4650-data!$G$1=0,"　",IF(AK4650=0,"　",VLOOKUP($AK4650,data!$A$1:$H$264,8,FALSE)))</f>
        <v>0</v>
      </c>
      <c r="AO4650" s="35">
        <v>43635</v>
      </c>
      <c r="AP4650" s="134" t="s">
        <v>23573</v>
      </c>
      <c r="AQ4650" s="264" t="str">
        <f t="shared" si="392"/>
        <v/>
      </c>
    </row>
    <row r="4651" spans="1:43" ht="24.75" customHeight="1" x14ac:dyDescent="0.15">
      <c r="A4651" s="593">
        <v>4648</v>
      </c>
      <c r="B4651" s="23" t="s">
        <v>23574</v>
      </c>
      <c r="C4651" s="24" t="s">
        <v>23560</v>
      </c>
      <c r="D4651" s="23" t="s">
        <v>23561</v>
      </c>
      <c r="E4651" s="23" t="s">
        <v>23562</v>
      </c>
      <c r="F4651" s="24" t="s">
        <v>23563</v>
      </c>
      <c r="G4651" s="25" t="s">
        <v>23564</v>
      </c>
      <c r="H4651" s="23"/>
      <c r="I4651" s="23" t="s">
        <v>23578</v>
      </c>
      <c r="J4651" s="25" t="s">
        <v>23580</v>
      </c>
      <c r="K4651" s="58" t="s">
        <v>23579</v>
      </c>
      <c r="L4651" s="58"/>
      <c r="M4651" s="23"/>
      <c r="N4651" s="23"/>
      <c r="O4651" s="25" t="s">
        <v>23565</v>
      </c>
      <c r="P4651" s="23" t="s">
        <v>23567</v>
      </c>
      <c r="Q4651" s="25" t="s">
        <v>23566</v>
      </c>
      <c r="R4651" s="58" t="s">
        <v>23568</v>
      </c>
      <c r="S4651" s="23" t="s">
        <v>23569</v>
      </c>
      <c r="T4651" s="23"/>
      <c r="U4651" s="25" t="s">
        <v>23570</v>
      </c>
      <c r="V4651" s="23" t="s">
        <v>23571</v>
      </c>
      <c r="W4651" s="25" t="s">
        <v>23572</v>
      </c>
      <c r="X4651" s="58"/>
      <c r="Y4651" s="23"/>
      <c r="Z4651" s="23"/>
      <c r="AA4651" s="33">
        <v>5</v>
      </c>
      <c r="AB4651" s="295" t="str">
        <f t="shared" si="396"/>
        <v>年間</v>
      </c>
      <c r="AC4651" s="268"/>
      <c r="AD4651" s="23">
        <v>1</v>
      </c>
      <c r="AE4651" s="134">
        <v>16200</v>
      </c>
      <c r="AF4651" s="26">
        <f t="shared" si="393"/>
        <v>16200</v>
      </c>
      <c r="AG4651" s="27">
        <v>43617</v>
      </c>
      <c r="AH4651" s="168">
        <v>43647</v>
      </c>
      <c r="AI4651" s="29" t="str">
        <f t="shared" si="394"/>
        <v>～</v>
      </c>
      <c r="AJ4651" s="178">
        <f t="shared" si="395"/>
        <v>45473</v>
      </c>
      <c r="AK4651" s="23" t="s">
        <v>23640</v>
      </c>
      <c r="AL4651" s="23" t="s">
        <v>23642</v>
      </c>
      <c r="AM4651" s="35">
        <v>43647</v>
      </c>
      <c r="AN4651" s="408">
        <f>IF($AA4651-data!$G$1=0,"　",IF(AK4651=0,"　",VLOOKUP($AK4651,data!$A$1:$H$264,8,FALSE)))</f>
        <v>0</v>
      </c>
      <c r="AO4651" s="35">
        <v>43635</v>
      </c>
      <c r="AP4651" s="134" t="s">
        <v>23573</v>
      </c>
      <c r="AQ4651" s="264" t="str">
        <f t="shared" si="392"/>
        <v/>
      </c>
    </row>
    <row r="4652" spans="1:43" ht="24.75" customHeight="1" x14ac:dyDescent="0.15">
      <c r="A4652" s="593">
        <v>4649</v>
      </c>
      <c r="B4652" s="23" t="s">
        <v>23574</v>
      </c>
      <c r="C4652" s="24" t="s">
        <v>23560</v>
      </c>
      <c r="D4652" s="23" t="s">
        <v>23561</v>
      </c>
      <c r="E4652" s="23" t="s">
        <v>23562</v>
      </c>
      <c r="F4652" s="24" t="s">
        <v>23563</v>
      </c>
      <c r="G4652" s="25" t="s">
        <v>23564</v>
      </c>
      <c r="H4652" s="23"/>
      <c r="I4652" s="23" t="s">
        <v>23578</v>
      </c>
      <c r="J4652" s="25" t="s">
        <v>23580</v>
      </c>
      <c r="K4652" s="58" t="s">
        <v>23579</v>
      </c>
      <c r="L4652" s="58"/>
      <c r="M4652" s="23"/>
      <c r="N4652" s="23"/>
      <c r="O4652" s="25" t="s">
        <v>23565</v>
      </c>
      <c r="P4652" s="23" t="s">
        <v>23567</v>
      </c>
      <c r="Q4652" s="25" t="s">
        <v>23566</v>
      </c>
      <c r="R4652" s="58" t="s">
        <v>23568</v>
      </c>
      <c r="S4652" s="23" t="s">
        <v>23569</v>
      </c>
      <c r="T4652" s="23"/>
      <c r="U4652" s="25" t="s">
        <v>23570</v>
      </c>
      <c r="V4652" s="23" t="s">
        <v>23571</v>
      </c>
      <c r="W4652" s="25" t="s">
        <v>23572</v>
      </c>
      <c r="X4652" s="58"/>
      <c r="Y4652" s="23"/>
      <c r="Z4652" s="23"/>
      <c r="AA4652" s="33">
        <v>5</v>
      </c>
      <c r="AB4652" s="295" t="str">
        <f t="shared" si="396"/>
        <v>年間</v>
      </c>
      <c r="AC4652" s="268"/>
      <c r="AD4652" s="23">
        <v>1</v>
      </c>
      <c r="AE4652" s="134">
        <v>16200</v>
      </c>
      <c r="AF4652" s="26">
        <f t="shared" si="393"/>
        <v>16200</v>
      </c>
      <c r="AG4652" s="27">
        <v>43617</v>
      </c>
      <c r="AH4652" s="168">
        <v>43647</v>
      </c>
      <c r="AI4652" s="29" t="str">
        <f t="shared" si="394"/>
        <v>～</v>
      </c>
      <c r="AJ4652" s="178">
        <f t="shared" si="395"/>
        <v>45473</v>
      </c>
      <c r="AK4652" s="23" t="s">
        <v>23640</v>
      </c>
      <c r="AL4652" s="23" t="s">
        <v>23643</v>
      </c>
      <c r="AM4652" s="35">
        <v>43647</v>
      </c>
      <c r="AN4652" s="408">
        <f>IF($AA4652-data!$G$1=0,"　",IF(AK4652=0,"　",VLOOKUP($AK4652,data!$A$1:$H$264,8,FALSE)))</f>
        <v>0</v>
      </c>
      <c r="AO4652" s="35">
        <v>43635</v>
      </c>
      <c r="AP4652" s="134" t="s">
        <v>23573</v>
      </c>
      <c r="AQ4652" s="264" t="str">
        <f t="shared" si="392"/>
        <v/>
      </c>
    </row>
    <row r="4653" spans="1:43" ht="24.75" customHeight="1" x14ac:dyDescent="0.15">
      <c r="A4653" s="593">
        <v>4650</v>
      </c>
      <c r="B4653" s="23" t="s">
        <v>23574</v>
      </c>
      <c r="C4653" s="24" t="s">
        <v>23560</v>
      </c>
      <c r="D4653" s="23" t="s">
        <v>23561</v>
      </c>
      <c r="E4653" s="23" t="s">
        <v>23562</v>
      </c>
      <c r="F4653" s="24" t="s">
        <v>23563</v>
      </c>
      <c r="G4653" s="25" t="s">
        <v>23564</v>
      </c>
      <c r="H4653" s="23"/>
      <c r="I4653" s="23" t="s">
        <v>23578</v>
      </c>
      <c r="J4653" s="25" t="s">
        <v>23582</v>
      </c>
      <c r="K4653" s="58" t="s">
        <v>23581</v>
      </c>
      <c r="L4653" s="58"/>
      <c r="M4653" s="23"/>
      <c r="N4653" s="23"/>
      <c r="O4653" s="25" t="s">
        <v>23565</v>
      </c>
      <c r="P4653" s="23" t="s">
        <v>23567</v>
      </c>
      <c r="Q4653" s="25" t="s">
        <v>23566</v>
      </c>
      <c r="R4653" s="58" t="s">
        <v>23568</v>
      </c>
      <c r="S4653" s="23" t="s">
        <v>23569</v>
      </c>
      <c r="T4653" s="23"/>
      <c r="U4653" s="25" t="s">
        <v>23570</v>
      </c>
      <c r="V4653" s="23" t="s">
        <v>23571</v>
      </c>
      <c r="W4653" s="25" t="s">
        <v>23572</v>
      </c>
      <c r="X4653" s="58"/>
      <c r="Y4653" s="23"/>
      <c r="Z4653" s="23"/>
      <c r="AA4653" s="33">
        <v>5</v>
      </c>
      <c r="AB4653" s="295" t="str">
        <f t="shared" si="396"/>
        <v>年間</v>
      </c>
      <c r="AC4653" s="268"/>
      <c r="AD4653" s="23">
        <v>1</v>
      </c>
      <c r="AE4653" s="134">
        <v>16200</v>
      </c>
      <c r="AF4653" s="26">
        <f t="shared" si="393"/>
        <v>16200</v>
      </c>
      <c r="AG4653" s="27">
        <v>43617</v>
      </c>
      <c r="AH4653" s="168">
        <v>43647</v>
      </c>
      <c r="AI4653" s="29" t="str">
        <f t="shared" si="394"/>
        <v>～</v>
      </c>
      <c r="AJ4653" s="178">
        <f t="shared" si="395"/>
        <v>45473</v>
      </c>
      <c r="AK4653" s="23" t="s">
        <v>23640</v>
      </c>
      <c r="AL4653" s="23" t="s">
        <v>23644</v>
      </c>
      <c r="AM4653" s="35">
        <v>43647</v>
      </c>
      <c r="AN4653" s="408">
        <f>IF($AA4653-data!$G$1=0,"　",IF(AK4653=0,"　",VLOOKUP($AK4653,data!$A$1:$H$264,8,FALSE)))</f>
        <v>0</v>
      </c>
      <c r="AO4653" s="35">
        <v>43635</v>
      </c>
      <c r="AP4653" s="134" t="s">
        <v>23573</v>
      </c>
      <c r="AQ4653" s="264" t="str">
        <f t="shared" si="392"/>
        <v/>
      </c>
    </row>
    <row r="4654" spans="1:43" ht="24.75" customHeight="1" x14ac:dyDescent="0.15">
      <c r="A4654" s="593">
        <v>4651</v>
      </c>
      <c r="B4654" s="23" t="s">
        <v>23574</v>
      </c>
      <c r="C4654" s="24" t="s">
        <v>23560</v>
      </c>
      <c r="D4654" s="23" t="s">
        <v>23561</v>
      </c>
      <c r="E4654" s="23" t="s">
        <v>23562</v>
      </c>
      <c r="F4654" s="24" t="s">
        <v>23563</v>
      </c>
      <c r="G4654" s="25" t="s">
        <v>23564</v>
      </c>
      <c r="H4654" s="23"/>
      <c r="I4654" s="23" t="s">
        <v>23578</v>
      </c>
      <c r="J4654" s="25" t="s">
        <v>23584</v>
      </c>
      <c r="K4654" s="58" t="s">
        <v>23583</v>
      </c>
      <c r="L4654" s="58"/>
      <c r="M4654" s="23"/>
      <c r="N4654" s="23"/>
      <c r="O4654" s="25" t="s">
        <v>23565</v>
      </c>
      <c r="P4654" s="23" t="s">
        <v>23567</v>
      </c>
      <c r="Q4654" s="25" t="s">
        <v>23566</v>
      </c>
      <c r="R4654" s="58" t="s">
        <v>23568</v>
      </c>
      <c r="S4654" s="23" t="s">
        <v>23569</v>
      </c>
      <c r="T4654" s="23"/>
      <c r="U4654" s="25" t="s">
        <v>23570</v>
      </c>
      <c r="V4654" s="23" t="s">
        <v>23571</v>
      </c>
      <c r="W4654" s="25" t="s">
        <v>23572</v>
      </c>
      <c r="X4654" s="58"/>
      <c r="Y4654" s="23"/>
      <c r="Z4654" s="23"/>
      <c r="AA4654" s="33">
        <v>5</v>
      </c>
      <c r="AB4654" s="295" t="str">
        <f t="shared" si="396"/>
        <v>年間</v>
      </c>
      <c r="AC4654" s="268"/>
      <c r="AD4654" s="23">
        <v>1</v>
      </c>
      <c r="AE4654" s="134">
        <v>16200</v>
      </c>
      <c r="AF4654" s="26">
        <f t="shared" si="393"/>
        <v>16200</v>
      </c>
      <c r="AG4654" s="27">
        <v>43617</v>
      </c>
      <c r="AH4654" s="168">
        <v>43647</v>
      </c>
      <c r="AI4654" s="29" t="str">
        <f t="shared" si="394"/>
        <v>～</v>
      </c>
      <c r="AJ4654" s="178">
        <f t="shared" si="395"/>
        <v>45473</v>
      </c>
      <c r="AK4654" s="23" t="s">
        <v>23640</v>
      </c>
      <c r="AL4654" s="23" t="s">
        <v>23645</v>
      </c>
      <c r="AM4654" s="35">
        <v>43647</v>
      </c>
      <c r="AN4654" s="408">
        <f>IF($AA4654-data!$G$1=0,"　",IF(AK4654=0,"　",VLOOKUP($AK4654,data!$A$1:$H$264,8,FALSE)))</f>
        <v>0</v>
      </c>
      <c r="AO4654" s="35">
        <v>43635</v>
      </c>
      <c r="AP4654" s="134" t="s">
        <v>23573</v>
      </c>
      <c r="AQ4654" s="264" t="str">
        <f t="shared" si="392"/>
        <v/>
      </c>
    </row>
    <row r="4655" spans="1:43" ht="24.75" customHeight="1" x14ac:dyDescent="0.15">
      <c r="A4655" s="593">
        <v>4652</v>
      </c>
      <c r="B4655" s="23" t="s">
        <v>23574</v>
      </c>
      <c r="C4655" s="24" t="s">
        <v>23560</v>
      </c>
      <c r="D4655" s="23" t="s">
        <v>23561</v>
      </c>
      <c r="E4655" s="23" t="s">
        <v>23562</v>
      </c>
      <c r="F4655" s="24" t="s">
        <v>23563</v>
      </c>
      <c r="G4655" s="25" t="s">
        <v>23564</v>
      </c>
      <c r="H4655" s="23"/>
      <c r="I4655" s="23" t="s">
        <v>23578</v>
      </c>
      <c r="J4655" s="25" t="s">
        <v>23589</v>
      </c>
      <c r="K4655" s="58" t="s">
        <v>23587</v>
      </c>
      <c r="L4655" s="58"/>
      <c r="M4655" s="23"/>
      <c r="N4655" s="23"/>
      <c r="O4655" s="25" t="s">
        <v>23565</v>
      </c>
      <c r="P4655" s="23" t="s">
        <v>23567</v>
      </c>
      <c r="Q4655" s="25" t="s">
        <v>23566</v>
      </c>
      <c r="R4655" s="58" t="s">
        <v>23568</v>
      </c>
      <c r="S4655" s="23" t="s">
        <v>23569</v>
      </c>
      <c r="T4655" s="23"/>
      <c r="U4655" s="25" t="s">
        <v>23570</v>
      </c>
      <c r="V4655" s="23" t="s">
        <v>23571</v>
      </c>
      <c r="W4655" s="25" t="s">
        <v>23572</v>
      </c>
      <c r="X4655" s="58"/>
      <c r="Y4655" s="23"/>
      <c r="Z4655" s="23"/>
      <c r="AA4655" s="33">
        <v>5</v>
      </c>
      <c r="AB4655" s="295" t="str">
        <f t="shared" si="396"/>
        <v>年間</v>
      </c>
      <c r="AC4655" s="268"/>
      <c r="AD4655" s="23">
        <v>1</v>
      </c>
      <c r="AE4655" s="134">
        <v>16200</v>
      </c>
      <c r="AF4655" s="26">
        <f t="shared" si="393"/>
        <v>16200</v>
      </c>
      <c r="AG4655" s="27">
        <v>43617</v>
      </c>
      <c r="AH4655" s="168">
        <v>43647</v>
      </c>
      <c r="AI4655" s="29" t="str">
        <f t="shared" si="394"/>
        <v>～</v>
      </c>
      <c r="AJ4655" s="178">
        <f t="shared" si="395"/>
        <v>45473</v>
      </c>
      <c r="AK4655" s="23" t="s">
        <v>23640</v>
      </c>
      <c r="AL4655" s="23" t="s">
        <v>23646</v>
      </c>
      <c r="AM4655" s="35">
        <v>43647</v>
      </c>
      <c r="AN4655" s="408">
        <f>IF($AA4655-data!$G$1=0,"　",IF(AK4655=0,"　",VLOOKUP($AK4655,data!$A$1:$H$264,8,FALSE)))</f>
        <v>0</v>
      </c>
      <c r="AO4655" s="35">
        <v>43635</v>
      </c>
      <c r="AP4655" s="134" t="s">
        <v>23573</v>
      </c>
      <c r="AQ4655" s="264" t="str">
        <f t="shared" si="392"/>
        <v/>
      </c>
    </row>
    <row r="4656" spans="1:43" ht="24.75" customHeight="1" x14ac:dyDescent="0.15">
      <c r="A4656" s="593">
        <v>4653</v>
      </c>
      <c r="B4656" s="23" t="s">
        <v>23574</v>
      </c>
      <c r="C4656" s="24" t="s">
        <v>23560</v>
      </c>
      <c r="D4656" s="23" t="s">
        <v>23561</v>
      </c>
      <c r="E4656" s="23" t="s">
        <v>23562</v>
      </c>
      <c r="F4656" s="24" t="s">
        <v>23563</v>
      </c>
      <c r="G4656" s="25" t="s">
        <v>23564</v>
      </c>
      <c r="H4656" s="23"/>
      <c r="I4656" s="23" t="s">
        <v>23578</v>
      </c>
      <c r="J4656" s="25" t="s">
        <v>23591</v>
      </c>
      <c r="K4656" s="58" t="s">
        <v>23590</v>
      </c>
      <c r="L4656" s="58"/>
      <c r="M4656" s="23"/>
      <c r="N4656" s="23"/>
      <c r="O4656" s="25" t="s">
        <v>23565</v>
      </c>
      <c r="P4656" s="23" t="s">
        <v>23567</v>
      </c>
      <c r="Q4656" s="25" t="s">
        <v>23566</v>
      </c>
      <c r="R4656" s="58" t="s">
        <v>23568</v>
      </c>
      <c r="S4656" s="23" t="s">
        <v>23569</v>
      </c>
      <c r="T4656" s="23"/>
      <c r="U4656" s="25" t="s">
        <v>23570</v>
      </c>
      <c r="V4656" s="23" t="s">
        <v>23571</v>
      </c>
      <c r="W4656" s="25" t="s">
        <v>23572</v>
      </c>
      <c r="X4656" s="58"/>
      <c r="Y4656" s="23"/>
      <c r="Z4656" s="23"/>
      <c r="AA4656" s="33">
        <v>5</v>
      </c>
      <c r="AB4656" s="295" t="str">
        <f t="shared" si="396"/>
        <v>年間</v>
      </c>
      <c r="AC4656" s="268"/>
      <c r="AD4656" s="23">
        <v>1</v>
      </c>
      <c r="AE4656" s="134">
        <v>16200</v>
      </c>
      <c r="AF4656" s="26">
        <f t="shared" si="393"/>
        <v>16200</v>
      </c>
      <c r="AG4656" s="27">
        <v>43617</v>
      </c>
      <c r="AH4656" s="168">
        <v>43647</v>
      </c>
      <c r="AI4656" s="29" t="str">
        <f t="shared" si="394"/>
        <v>～</v>
      </c>
      <c r="AJ4656" s="178">
        <f t="shared" si="395"/>
        <v>45473</v>
      </c>
      <c r="AK4656" s="23" t="s">
        <v>23640</v>
      </c>
      <c r="AL4656" s="23" t="s">
        <v>23647</v>
      </c>
      <c r="AM4656" s="35">
        <v>43647</v>
      </c>
      <c r="AN4656" s="408">
        <f>IF($AA4656-data!$G$1=0,"　",IF(AK4656=0,"　",VLOOKUP($AK4656,data!$A$1:$H$264,8,FALSE)))</f>
        <v>0</v>
      </c>
      <c r="AO4656" s="35">
        <v>43635</v>
      </c>
      <c r="AP4656" s="134" t="s">
        <v>23573</v>
      </c>
      <c r="AQ4656" s="264" t="str">
        <f t="shared" si="392"/>
        <v/>
      </c>
    </row>
    <row r="4657" spans="1:43" ht="24.75" customHeight="1" x14ac:dyDescent="0.15">
      <c r="A4657" s="593">
        <v>4654</v>
      </c>
      <c r="B4657" s="23" t="s">
        <v>23574</v>
      </c>
      <c r="C4657" s="24" t="s">
        <v>23560</v>
      </c>
      <c r="D4657" s="23" t="s">
        <v>23561</v>
      </c>
      <c r="E4657" s="23" t="s">
        <v>23562</v>
      </c>
      <c r="F4657" s="24" t="s">
        <v>23563</v>
      </c>
      <c r="G4657" s="25" t="s">
        <v>23564</v>
      </c>
      <c r="H4657" s="23"/>
      <c r="I4657" s="23" t="s">
        <v>23578</v>
      </c>
      <c r="J4657" s="25" t="s">
        <v>23586</v>
      </c>
      <c r="K4657" s="58" t="s">
        <v>23585</v>
      </c>
      <c r="L4657" s="58"/>
      <c r="M4657" s="23"/>
      <c r="N4657" s="23"/>
      <c r="O4657" s="25" t="s">
        <v>23565</v>
      </c>
      <c r="P4657" s="23" t="s">
        <v>23567</v>
      </c>
      <c r="Q4657" s="25" t="s">
        <v>23566</v>
      </c>
      <c r="R4657" s="58" t="s">
        <v>23568</v>
      </c>
      <c r="S4657" s="23" t="s">
        <v>23569</v>
      </c>
      <c r="T4657" s="23"/>
      <c r="U4657" s="25" t="s">
        <v>23570</v>
      </c>
      <c r="V4657" s="23" t="s">
        <v>23571</v>
      </c>
      <c r="W4657" s="25" t="s">
        <v>23572</v>
      </c>
      <c r="X4657" s="58"/>
      <c r="Y4657" s="23"/>
      <c r="Z4657" s="23"/>
      <c r="AA4657" s="33">
        <v>5</v>
      </c>
      <c r="AB4657" s="295" t="str">
        <f t="shared" si="396"/>
        <v>年間</v>
      </c>
      <c r="AC4657" s="268"/>
      <c r="AD4657" s="23">
        <v>1</v>
      </c>
      <c r="AE4657" s="134">
        <v>16200</v>
      </c>
      <c r="AF4657" s="26">
        <f t="shared" si="393"/>
        <v>16200</v>
      </c>
      <c r="AG4657" s="27">
        <v>43617</v>
      </c>
      <c r="AH4657" s="168">
        <v>43647</v>
      </c>
      <c r="AI4657" s="29" t="str">
        <f t="shared" si="394"/>
        <v>～</v>
      </c>
      <c r="AJ4657" s="178">
        <f t="shared" si="395"/>
        <v>45473</v>
      </c>
      <c r="AK4657" s="23" t="s">
        <v>23640</v>
      </c>
      <c r="AL4657" s="23" t="s">
        <v>23648</v>
      </c>
      <c r="AM4657" s="35">
        <v>43647</v>
      </c>
      <c r="AN4657" s="408">
        <f>IF($AA4657-data!$G$1=0,"　",IF(AK4657=0,"　",VLOOKUP($AK4657,data!$A$1:$H$264,8,FALSE)))</f>
        <v>0</v>
      </c>
      <c r="AO4657" s="35">
        <v>43635</v>
      </c>
      <c r="AP4657" s="134" t="s">
        <v>23573</v>
      </c>
      <c r="AQ4657" s="264" t="str">
        <f t="shared" si="392"/>
        <v/>
      </c>
    </row>
    <row r="4658" spans="1:43" ht="24.75" customHeight="1" x14ac:dyDescent="0.15">
      <c r="A4658" s="593">
        <v>4655</v>
      </c>
      <c r="B4658" s="23" t="s">
        <v>23574</v>
      </c>
      <c r="C4658" s="24" t="s">
        <v>23560</v>
      </c>
      <c r="D4658" s="23" t="s">
        <v>23561</v>
      </c>
      <c r="E4658" s="23" t="s">
        <v>23562</v>
      </c>
      <c r="F4658" s="24" t="s">
        <v>23563</v>
      </c>
      <c r="G4658" s="25" t="s">
        <v>23564</v>
      </c>
      <c r="H4658" s="23"/>
      <c r="I4658" s="23" t="s">
        <v>23578</v>
      </c>
      <c r="J4658" s="25" t="s">
        <v>23595</v>
      </c>
      <c r="K4658" s="58" t="s">
        <v>23594</v>
      </c>
      <c r="L4658" s="58"/>
      <c r="M4658" s="23"/>
      <c r="N4658" s="23"/>
      <c r="O4658" s="25" t="s">
        <v>23565</v>
      </c>
      <c r="P4658" s="23" t="s">
        <v>23567</v>
      </c>
      <c r="Q4658" s="25" t="s">
        <v>23566</v>
      </c>
      <c r="R4658" s="58" t="s">
        <v>23568</v>
      </c>
      <c r="S4658" s="23" t="s">
        <v>23569</v>
      </c>
      <c r="T4658" s="23"/>
      <c r="U4658" s="25" t="s">
        <v>23570</v>
      </c>
      <c r="V4658" s="23" t="s">
        <v>23571</v>
      </c>
      <c r="W4658" s="25" t="s">
        <v>23572</v>
      </c>
      <c r="X4658" s="58"/>
      <c r="Y4658" s="23"/>
      <c r="Z4658" s="23"/>
      <c r="AA4658" s="33">
        <v>5</v>
      </c>
      <c r="AB4658" s="295" t="str">
        <f t="shared" si="396"/>
        <v>年間</v>
      </c>
      <c r="AC4658" s="268"/>
      <c r="AD4658" s="23">
        <v>1</v>
      </c>
      <c r="AE4658" s="134">
        <v>16200</v>
      </c>
      <c r="AF4658" s="26">
        <f t="shared" si="393"/>
        <v>16200</v>
      </c>
      <c r="AG4658" s="27">
        <v>43617</v>
      </c>
      <c r="AH4658" s="168">
        <v>43647</v>
      </c>
      <c r="AI4658" s="29" t="str">
        <f t="shared" si="394"/>
        <v>～</v>
      </c>
      <c r="AJ4658" s="178">
        <f t="shared" si="395"/>
        <v>45473</v>
      </c>
      <c r="AK4658" s="23" t="s">
        <v>23640</v>
      </c>
      <c r="AL4658" s="23" t="s">
        <v>23649</v>
      </c>
      <c r="AM4658" s="35">
        <v>43647</v>
      </c>
      <c r="AN4658" s="408">
        <f>IF($AA4658-data!$G$1=0,"　",IF(AK4658=0,"　",VLOOKUP($AK4658,data!$A$1:$H$264,8,FALSE)))</f>
        <v>0</v>
      </c>
      <c r="AO4658" s="35">
        <v>43635</v>
      </c>
      <c r="AP4658" s="134" t="s">
        <v>23573</v>
      </c>
      <c r="AQ4658" s="264" t="str">
        <f t="shared" si="392"/>
        <v/>
      </c>
    </row>
    <row r="4659" spans="1:43" ht="24.75" customHeight="1" x14ac:dyDescent="0.15">
      <c r="A4659" s="593">
        <v>4656</v>
      </c>
      <c r="B4659" s="23" t="s">
        <v>23575</v>
      </c>
      <c r="C4659" s="24" t="s">
        <v>23560</v>
      </c>
      <c r="D4659" s="23" t="s">
        <v>23561</v>
      </c>
      <c r="E4659" s="23" t="s">
        <v>23562</v>
      </c>
      <c r="F4659" s="24" t="s">
        <v>23563</v>
      </c>
      <c r="G4659" s="25" t="s">
        <v>23564</v>
      </c>
      <c r="H4659" s="23"/>
      <c r="I4659" s="23" t="s">
        <v>23578</v>
      </c>
      <c r="J4659" s="25" t="s">
        <v>23577</v>
      </c>
      <c r="K4659" s="58" t="s">
        <v>23576</v>
      </c>
      <c r="L4659" s="58"/>
      <c r="M4659" s="23"/>
      <c r="N4659" s="23"/>
      <c r="O4659" s="25" t="s">
        <v>23565</v>
      </c>
      <c r="P4659" s="23" t="s">
        <v>23567</v>
      </c>
      <c r="Q4659" s="25" t="s">
        <v>23566</v>
      </c>
      <c r="R4659" s="58" t="s">
        <v>23568</v>
      </c>
      <c r="S4659" s="23" t="s">
        <v>23569</v>
      </c>
      <c r="T4659" s="23"/>
      <c r="U4659" s="25" t="s">
        <v>23570</v>
      </c>
      <c r="V4659" s="23" t="s">
        <v>23571</v>
      </c>
      <c r="W4659" s="25" t="s">
        <v>23572</v>
      </c>
      <c r="X4659" s="58"/>
      <c r="Y4659" s="23"/>
      <c r="Z4659" s="23"/>
      <c r="AA4659" s="33">
        <v>5</v>
      </c>
      <c r="AB4659" s="295" t="str">
        <f t="shared" si="396"/>
        <v>年間</v>
      </c>
      <c r="AC4659" s="268"/>
      <c r="AD4659" s="23">
        <v>1</v>
      </c>
      <c r="AE4659" s="134">
        <v>24060</v>
      </c>
      <c r="AF4659" s="26">
        <f t="shared" si="393"/>
        <v>24060</v>
      </c>
      <c r="AG4659" s="27">
        <v>43617</v>
      </c>
      <c r="AH4659" s="168">
        <v>43647</v>
      </c>
      <c r="AI4659" s="29" t="str">
        <f t="shared" si="394"/>
        <v>～</v>
      </c>
      <c r="AJ4659" s="178">
        <f t="shared" si="395"/>
        <v>45473</v>
      </c>
      <c r="AK4659" s="23" t="s">
        <v>18665</v>
      </c>
      <c r="AL4659" s="23" t="s">
        <v>23650</v>
      </c>
      <c r="AM4659" s="35">
        <v>43647</v>
      </c>
      <c r="AN4659" s="408">
        <f>IF($AA4659-data!$G$1=0,"　",IF(AK4659=0,"　",VLOOKUP($AK4659,data!$A$1:$H$264,8,FALSE)))</f>
        <v>0</v>
      </c>
      <c r="AO4659" s="35">
        <v>43635</v>
      </c>
      <c r="AP4659" s="134" t="s">
        <v>23573</v>
      </c>
      <c r="AQ4659" s="264" t="str">
        <f t="shared" si="392"/>
        <v/>
      </c>
    </row>
    <row r="4660" spans="1:43" ht="24.75" customHeight="1" x14ac:dyDescent="0.15">
      <c r="A4660" s="593">
        <v>4657</v>
      </c>
      <c r="B4660" s="23" t="s">
        <v>23575</v>
      </c>
      <c r="C4660" s="24" t="s">
        <v>23560</v>
      </c>
      <c r="D4660" s="23" t="s">
        <v>23561</v>
      </c>
      <c r="E4660" s="23" t="s">
        <v>23562</v>
      </c>
      <c r="F4660" s="24" t="s">
        <v>23563</v>
      </c>
      <c r="G4660" s="25" t="s">
        <v>23564</v>
      </c>
      <c r="H4660" s="23"/>
      <c r="I4660" s="23" t="s">
        <v>23578</v>
      </c>
      <c r="J4660" s="25" t="s">
        <v>23580</v>
      </c>
      <c r="K4660" s="58" t="s">
        <v>23579</v>
      </c>
      <c r="L4660" s="58"/>
      <c r="M4660" s="23"/>
      <c r="N4660" s="23"/>
      <c r="O4660" s="25" t="s">
        <v>23565</v>
      </c>
      <c r="P4660" s="23" t="s">
        <v>23567</v>
      </c>
      <c r="Q4660" s="25" t="s">
        <v>23566</v>
      </c>
      <c r="R4660" s="58" t="s">
        <v>23568</v>
      </c>
      <c r="S4660" s="23" t="s">
        <v>23569</v>
      </c>
      <c r="T4660" s="23"/>
      <c r="U4660" s="25" t="s">
        <v>23570</v>
      </c>
      <c r="V4660" s="23" t="s">
        <v>23571</v>
      </c>
      <c r="W4660" s="25" t="s">
        <v>23572</v>
      </c>
      <c r="X4660" s="58"/>
      <c r="Y4660" s="23"/>
      <c r="Z4660" s="23"/>
      <c r="AA4660" s="33">
        <v>5</v>
      </c>
      <c r="AB4660" s="295" t="str">
        <f t="shared" si="396"/>
        <v>年間</v>
      </c>
      <c r="AC4660" s="268"/>
      <c r="AD4660" s="23">
        <v>1</v>
      </c>
      <c r="AE4660" s="134">
        <v>24060</v>
      </c>
      <c r="AF4660" s="26">
        <f t="shared" si="393"/>
        <v>24060</v>
      </c>
      <c r="AG4660" s="27">
        <v>43617</v>
      </c>
      <c r="AH4660" s="168">
        <v>43647</v>
      </c>
      <c r="AI4660" s="29" t="str">
        <f t="shared" si="394"/>
        <v>～</v>
      </c>
      <c r="AJ4660" s="178">
        <f t="shared" si="395"/>
        <v>45473</v>
      </c>
      <c r="AK4660" s="23" t="s">
        <v>18665</v>
      </c>
      <c r="AL4660" s="23" t="s">
        <v>23651</v>
      </c>
      <c r="AM4660" s="35">
        <v>43647</v>
      </c>
      <c r="AN4660" s="408">
        <f>IF($AA4660-data!$G$1=0,"　",IF(AK4660=0,"　",VLOOKUP($AK4660,data!$A$1:$H$264,8,FALSE)))</f>
        <v>0</v>
      </c>
      <c r="AO4660" s="35">
        <v>43635</v>
      </c>
      <c r="AP4660" s="134" t="s">
        <v>23573</v>
      </c>
      <c r="AQ4660" s="264" t="str">
        <f t="shared" si="392"/>
        <v/>
      </c>
    </row>
    <row r="4661" spans="1:43" ht="24.75" customHeight="1" x14ac:dyDescent="0.15">
      <c r="A4661" s="593">
        <v>4658</v>
      </c>
      <c r="B4661" s="23" t="s">
        <v>23575</v>
      </c>
      <c r="C4661" s="24" t="s">
        <v>23560</v>
      </c>
      <c r="D4661" s="23" t="s">
        <v>23561</v>
      </c>
      <c r="E4661" s="23" t="s">
        <v>23562</v>
      </c>
      <c r="F4661" s="24" t="s">
        <v>23563</v>
      </c>
      <c r="G4661" s="25" t="s">
        <v>23564</v>
      </c>
      <c r="H4661" s="23"/>
      <c r="I4661" s="23" t="s">
        <v>23578</v>
      </c>
      <c r="J4661" s="25" t="s">
        <v>23582</v>
      </c>
      <c r="K4661" s="58" t="s">
        <v>23581</v>
      </c>
      <c r="L4661" s="58"/>
      <c r="M4661" s="23"/>
      <c r="N4661" s="23"/>
      <c r="O4661" s="25" t="s">
        <v>23565</v>
      </c>
      <c r="P4661" s="23" t="s">
        <v>23567</v>
      </c>
      <c r="Q4661" s="25" t="s">
        <v>23566</v>
      </c>
      <c r="R4661" s="58" t="s">
        <v>23568</v>
      </c>
      <c r="S4661" s="23" t="s">
        <v>23569</v>
      </c>
      <c r="T4661" s="23"/>
      <c r="U4661" s="25" t="s">
        <v>23570</v>
      </c>
      <c r="V4661" s="23" t="s">
        <v>23571</v>
      </c>
      <c r="W4661" s="25" t="s">
        <v>23572</v>
      </c>
      <c r="X4661" s="58"/>
      <c r="Y4661" s="23"/>
      <c r="Z4661" s="23"/>
      <c r="AA4661" s="33">
        <v>5</v>
      </c>
      <c r="AB4661" s="295" t="str">
        <f t="shared" si="396"/>
        <v>年間</v>
      </c>
      <c r="AC4661" s="268"/>
      <c r="AD4661" s="23">
        <v>1</v>
      </c>
      <c r="AE4661" s="134">
        <v>24060</v>
      </c>
      <c r="AF4661" s="26">
        <f t="shared" si="393"/>
        <v>24060</v>
      </c>
      <c r="AG4661" s="27">
        <v>43617</v>
      </c>
      <c r="AH4661" s="168">
        <v>43647</v>
      </c>
      <c r="AI4661" s="29" t="str">
        <f t="shared" si="394"/>
        <v>～</v>
      </c>
      <c r="AJ4661" s="178">
        <f t="shared" si="395"/>
        <v>45473</v>
      </c>
      <c r="AK4661" s="23" t="s">
        <v>18665</v>
      </c>
      <c r="AL4661" s="23" t="s">
        <v>23652</v>
      </c>
      <c r="AM4661" s="35">
        <v>43647</v>
      </c>
      <c r="AN4661" s="408">
        <f>IF($AA4661-data!$G$1=0,"　",IF(AK4661=0,"　",VLOOKUP($AK4661,data!$A$1:$H$264,8,FALSE)))</f>
        <v>0</v>
      </c>
      <c r="AO4661" s="35">
        <v>43635</v>
      </c>
      <c r="AP4661" s="134" t="s">
        <v>23573</v>
      </c>
      <c r="AQ4661" s="264" t="str">
        <f t="shared" si="392"/>
        <v/>
      </c>
    </row>
    <row r="4662" spans="1:43" ht="24.75" customHeight="1" x14ac:dyDescent="0.15">
      <c r="A4662" s="593">
        <v>4659</v>
      </c>
      <c r="B4662" s="23" t="s">
        <v>23575</v>
      </c>
      <c r="C4662" s="24" t="s">
        <v>23560</v>
      </c>
      <c r="D4662" s="23" t="s">
        <v>23561</v>
      </c>
      <c r="E4662" s="23" t="s">
        <v>23562</v>
      </c>
      <c r="F4662" s="24" t="s">
        <v>23563</v>
      </c>
      <c r="G4662" s="25" t="s">
        <v>23564</v>
      </c>
      <c r="H4662" s="23"/>
      <c r="I4662" s="23" t="s">
        <v>23578</v>
      </c>
      <c r="J4662" s="25" t="s">
        <v>23584</v>
      </c>
      <c r="K4662" s="58" t="s">
        <v>23583</v>
      </c>
      <c r="L4662" s="58"/>
      <c r="M4662" s="23"/>
      <c r="N4662" s="23"/>
      <c r="O4662" s="25" t="s">
        <v>23565</v>
      </c>
      <c r="P4662" s="23" t="s">
        <v>23567</v>
      </c>
      <c r="Q4662" s="25" t="s">
        <v>23566</v>
      </c>
      <c r="R4662" s="58" t="s">
        <v>23568</v>
      </c>
      <c r="S4662" s="23" t="s">
        <v>23569</v>
      </c>
      <c r="T4662" s="23"/>
      <c r="U4662" s="25" t="s">
        <v>23570</v>
      </c>
      <c r="V4662" s="23" t="s">
        <v>23571</v>
      </c>
      <c r="W4662" s="25" t="s">
        <v>23572</v>
      </c>
      <c r="X4662" s="58"/>
      <c r="Y4662" s="23"/>
      <c r="Z4662" s="23"/>
      <c r="AA4662" s="33">
        <v>5</v>
      </c>
      <c r="AB4662" s="295" t="str">
        <f t="shared" si="396"/>
        <v>年間</v>
      </c>
      <c r="AC4662" s="268"/>
      <c r="AD4662" s="23">
        <v>1</v>
      </c>
      <c r="AE4662" s="134">
        <v>24060</v>
      </c>
      <c r="AF4662" s="26">
        <f t="shared" si="393"/>
        <v>24060</v>
      </c>
      <c r="AG4662" s="27">
        <v>43617</v>
      </c>
      <c r="AH4662" s="168">
        <v>43647</v>
      </c>
      <c r="AI4662" s="29" t="str">
        <f t="shared" si="394"/>
        <v>～</v>
      </c>
      <c r="AJ4662" s="178">
        <f t="shared" si="395"/>
        <v>45473</v>
      </c>
      <c r="AK4662" s="23" t="s">
        <v>18665</v>
      </c>
      <c r="AL4662" s="23" t="s">
        <v>23653</v>
      </c>
      <c r="AM4662" s="35">
        <v>43647</v>
      </c>
      <c r="AN4662" s="408">
        <f>IF($AA4662-data!$G$1=0,"　",IF(AK4662=0,"　",VLOOKUP($AK4662,data!$A$1:$H$264,8,FALSE)))</f>
        <v>0</v>
      </c>
      <c r="AO4662" s="35">
        <v>43635</v>
      </c>
      <c r="AP4662" s="134" t="s">
        <v>23573</v>
      </c>
      <c r="AQ4662" s="264" t="str">
        <f t="shared" si="392"/>
        <v/>
      </c>
    </row>
    <row r="4663" spans="1:43" ht="24.75" customHeight="1" x14ac:dyDescent="0.15">
      <c r="A4663" s="593">
        <v>4660</v>
      </c>
      <c r="B4663" s="23" t="s">
        <v>23575</v>
      </c>
      <c r="C4663" s="24" t="s">
        <v>23560</v>
      </c>
      <c r="D4663" s="23" t="s">
        <v>23561</v>
      </c>
      <c r="E4663" s="23" t="s">
        <v>23562</v>
      </c>
      <c r="F4663" s="24" t="s">
        <v>23563</v>
      </c>
      <c r="G4663" s="25" t="s">
        <v>23564</v>
      </c>
      <c r="H4663" s="23"/>
      <c r="I4663" s="23" t="s">
        <v>23578</v>
      </c>
      <c r="J4663" s="25" t="s">
        <v>23589</v>
      </c>
      <c r="K4663" s="58" t="s">
        <v>23588</v>
      </c>
      <c r="L4663" s="58"/>
      <c r="M4663" s="23"/>
      <c r="N4663" s="23"/>
      <c r="O4663" s="25" t="s">
        <v>23565</v>
      </c>
      <c r="P4663" s="23" t="s">
        <v>23567</v>
      </c>
      <c r="Q4663" s="25" t="s">
        <v>23566</v>
      </c>
      <c r="R4663" s="58" t="s">
        <v>23568</v>
      </c>
      <c r="S4663" s="23" t="s">
        <v>23569</v>
      </c>
      <c r="T4663" s="23"/>
      <c r="U4663" s="25" t="s">
        <v>23570</v>
      </c>
      <c r="V4663" s="23" t="s">
        <v>23571</v>
      </c>
      <c r="W4663" s="25" t="s">
        <v>23572</v>
      </c>
      <c r="X4663" s="58"/>
      <c r="Y4663" s="23"/>
      <c r="Z4663" s="23"/>
      <c r="AA4663" s="33">
        <v>5</v>
      </c>
      <c r="AB4663" s="295" t="str">
        <f t="shared" si="396"/>
        <v>年間</v>
      </c>
      <c r="AC4663" s="268"/>
      <c r="AD4663" s="23">
        <v>1</v>
      </c>
      <c r="AE4663" s="134">
        <v>24060</v>
      </c>
      <c r="AF4663" s="26">
        <f t="shared" si="393"/>
        <v>24060</v>
      </c>
      <c r="AG4663" s="27">
        <v>43617</v>
      </c>
      <c r="AH4663" s="168">
        <v>43647</v>
      </c>
      <c r="AI4663" s="29" t="str">
        <f t="shared" si="394"/>
        <v>～</v>
      </c>
      <c r="AJ4663" s="178">
        <f t="shared" si="395"/>
        <v>45473</v>
      </c>
      <c r="AK4663" s="23" t="s">
        <v>18665</v>
      </c>
      <c r="AL4663" s="23" t="s">
        <v>23654</v>
      </c>
      <c r="AM4663" s="35">
        <v>43647</v>
      </c>
      <c r="AN4663" s="408">
        <f>IF($AA4663-data!$G$1=0,"　",IF(AK4663=0,"　",VLOOKUP($AK4663,data!$A$1:$H$264,8,FALSE)))</f>
        <v>0</v>
      </c>
      <c r="AO4663" s="35">
        <v>43635</v>
      </c>
      <c r="AP4663" s="134" t="s">
        <v>23573</v>
      </c>
      <c r="AQ4663" s="264" t="str">
        <f t="shared" si="392"/>
        <v/>
      </c>
    </row>
    <row r="4664" spans="1:43" ht="24.75" customHeight="1" x14ac:dyDescent="0.15">
      <c r="A4664" s="593">
        <v>4661</v>
      </c>
      <c r="B4664" s="23" t="s">
        <v>23575</v>
      </c>
      <c r="C4664" s="24" t="s">
        <v>23560</v>
      </c>
      <c r="D4664" s="23" t="s">
        <v>23561</v>
      </c>
      <c r="E4664" s="23" t="s">
        <v>23562</v>
      </c>
      <c r="F4664" s="24" t="s">
        <v>23563</v>
      </c>
      <c r="G4664" s="25" t="s">
        <v>23564</v>
      </c>
      <c r="H4664" s="23"/>
      <c r="I4664" s="23" t="s">
        <v>23578</v>
      </c>
      <c r="J4664" s="25" t="s">
        <v>23591</v>
      </c>
      <c r="K4664" s="58" t="s">
        <v>23590</v>
      </c>
      <c r="L4664" s="58"/>
      <c r="M4664" s="23"/>
      <c r="N4664" s="23"/>
      <c r="O4664" s="25" t="s">
        <v>23565</v>
      </c>
      <c r="P4664" s="23" t="s">
        <v>23567</v>
      </c>
      <c r="Q4664" s="25" t="s">
        <v>23566</v>
      </c>
      <c r="R4664" s="58" t="s">
        <v>23568</v>
      </c>
      <c r="S4664" s="23" t="s">
        <v>23569</v>
      </c>
      <c r="T4664" s="23"/>
      <c r="U4664" s="25" t="s">
        <v>23570</v>
      </c>
      <c r="V4664" s="23" t="s">
        <v>23571</v>
      </c>
      <c r="W4664" s="25" t="s">
        <v>23572</v>
      </c>
      <c r="X4664" s="58"/>
      <c r="Y4664" s="23"/>
      <c r="Z4664" s="23"/>
      <c r="AA4664" s="33">
        <v>5</v>
      </c>
      <c r="AB4664" s="295" t="str">
        <f t="shared" si="396"/>
        <v>年間</v>
      </c>
      <c r="AC4664" s="268"/>
      <c r="AD4664" s="23">
        <v>1</v>
      </c>
      <c r="AE4664" s="134">
        <v>24060</v>
      </c>
      <c r="AF4664" s="26">
        <f t="shared" si="393"/>
        <v>24060</v>
      </c>
      <c r="AG4664" s="27">
        <v>43617</v>
      </c>
      <c r="AH4664" s="168">
        <v>43647</v>
      </c>
      <c r="AI4664" s="29" t="str">
        <f t="shared" si="394"/>
        <v>～</v>
      </c>
      <c r="AJ4664" s="178">
        <f t="shared" si="395"/>
        <v>45473</v>
      </c>
      <c r="AK4664" s="23" t="s">
        <v>18665</v>
      </c>
      <c r="AL4664" s="23" t="s">
        <v>23655</v>
      </c>
      <c r="AM4664" s="35">
        <v>43647</v>
      </c>
      <c r="AN4664" s="408">
        <f>IF($AA4664-data!$G$1=0,"　",IF(AK4664=0,"　",VLOOKUP($AK4664,data!$A$1:$H$264,8,FALSE)))</f>
        <v>0</v>
      </c>
      <c r="AO4664" s="35">
        <v>43635</v>
      </c>
      <c r="AP4664" s="134" t="s">
        <v>23573</v>
      </c>
      <c r="AQ4664" s="264" t="str">
        <f t="shared" si="392"/>
        <v/>
      </c>
    </row>
    <row r="4665" spans="1:43" ht="24.75" customHeight="1" x14ac:dyDescent="0.15">
      <c r="A4665" s="593">
        <v>4662</v>
      </c>
      <c r="B4665" s="23" t="s">
        <v>23575</v>
      </c>
      <c r="C4665" s="24" t="s">
        <v>23560</v>
      </c>
      <c r="D4665" s="23" t="s">
        <v>23561</v>
      </c>
      <c r="E4665" s="23" t="s">
        <v>23562</v>
      </c>
      <c r="F4665" s="24" t="s">
        <v>23563</v>
      </c>
      <c r="G4665" s="25" t="s">
        <v>23564</v>
      </c>
      <c r="H4665" s="23"/>
      <c r="I4665" s="23" t="s">
        <v>23578</v>
      </c>
      <c r="J4665" s="25" t="s">
        <v>23593</v>
      </c>
      <c r="K4665" s="58" t="s">
        <v>23592</v>
      </c>
      <c r="L4665" s="58"/>
      <c r="M4665" s="23"/>
      <c r="N4665" s="23"/>
      <c r="O4665" s="25" t="s">
        <v>23565</v>
      </c>
      <c r="P4665" s="23" t="s">
        <v>23567</v>
      </c>
      <c r="Q4665" s="25" t="s">
        <v>23566</v>
      </c>
      <c r="R4665" s="58" t="s">
        <v>23568</v>
      </c>
      <c r="S4665" s="23" t="s">
        <v>23569</v>
      </c>
      <c r="T4665" s="23"/>
      <c r="U4665" s="25" t="s">
        <v>23570</v>
      </c>
      <c r="V4665" s="23" t="s">
        <v>23571</v>
      </c>
      <c r="W4665" s="25" t="s">
        <v>23572</v>
      </c>
      <c r="X4665" s="58"/>
      <c r="Y4665" s="23"/>
      <c r="Z4665" s="23"/>
      <c r="AA4665" s="33">
        <v>5</v>
      </c>
      <c r="AB4665" s="295" t="str">
        <f t="shared" si="396"/>
        <v>年間</v>
      </c>
      <c r="AC4665" s="268"/>
      <c r="AD4665" s="23">
        <v>1</v>
      </c>
      <c r="AE4665" s="134">
        <v>24060</v>
      </c>
      <c r="AF4665" s="26">
        <f t="shared" si="393"/>
        <v>24060</v>
      </c>
      <c r="AG4665" s="27">
        <v>43617</v>
      </c>
      <c r="AH4665" s="168">
        <v>43647</v>
      </c>
      <c r="AI4665" s="29" t="str">
        <f t="shared" si="394"/>
        <v>～</v>
      </c>
      <c r="AJ4665" s="178">
        <f t="shared" si="395"/>
        <v>45473</v>
      </c>
      <c r="AK4665" s="23" t="s">
        <v>18665</v>
      </c>
      <c r="AL4665" s="23" t="s">
        <v>23656</v>
      </c>
      <c r="AM4665" s="35">
        <v>43647</v>
      </c>
      <c r="AN4665" s="408">
        <f>IF($AA4665-data!$G$1=0,"　",IF(AK4665=0,"　",VLOOKUP($AK4665,data!$A$1:$H$264,8,FALSE)))</f>
        <v>0</v>
      </c>
      <c r="AO4665" s="35">
        <v>43635</v>
      </c>
      <c r="AP4665" s="134" t="s">
        <v>23573</v>
      </c>
      <c r="AQ4665" s="264" t="str">
        <f t="shared" si="392"/>
        <v/>
      </c>
    </row>
    <row r="4666" spans="1:43" ht="24.75" customHeight="1" x14ac:dyDescent="0.15">
      <c r="A4666" s="593">
        <v>4663</v>
      </c>
      <c r="B4666" s="23" t="s">
        <v>23575</v>
      </c>
      <c r="C4666" s="24" t="s">
        <v>23560</v>
      </c>
      <c r="D4666" s="23" t="s">
        <v>23561</v>
      </c>
      <c r="E4666" s="23" t="s">
        <v>23562</v>
      </c>
      <c r="F4666" s="24" t="s">
        <v>23563</v>
      </c>
      <c r="G4666" s="25" t="s">
        <v>23660</v>
      </c>
      <c r="H4666" s="23"/>
      <c r="I4666" s="23" t="s">
        <v>23578</v>
      </c>
      <c r="J4666" s="25" t="s">
        <v>23593</v>
      </c>
      <c r="K4666" s="58" t="s">
        <v>23592</v>
      </c>
      <c r="L4666" s="58"/>
      <c r="M4666" s="23"/>
      <c r="N4666" s="23"/>
      <c r="O4666" s="25" t="s">
        <v>23565</v>
      </c>
      <c r="P4666" s="23" t="s">
        <v>23567</v>
      </c>
      <c r="Q4666" s="25" t="s">
        <v>23566</v>
      </c>
      <c r="R4666" s="58" t="s">
        <v>23568</v>
      </c>
      <c r="S4666" s="23" t="s">
        <v>23569</v>
      </c>
      <c r="T4666" s="23"/>
      <c r="U4666" s="25" t="s">
        <v>23570</v>
      </c>
      <c r="V4666" s="23" t="s">
        <v>23571</v>
      </c>
      <c r="W4666" s="25" t="s">
        <v>23572</v>
      </c>
      <c r="X4666" s="58"/>
      <c r="Y4666" s="23"/>
      <c r="Z4666" s="23"/>
      <c r="AA4666" s="33">
        <v>5</v>
      </c>
      <c r="AB4666" s="295" t="str">
        <f t="shared" si="396"/>
        <v>年間</v>
      </c>
      <c r="AC4666" s="268"/>
      <c r="AD4666" s="23">
        <v>1</v>
      </c>
      <c r="AE4666" s="134">
        <v>24060</v>
      </c>
      <c r="AF4666" s="26">
        <f t="shared" si="393"/>
        <v>24060</v>
      </c>
      <c r="AG4666" s="27">
        <v>43617</v>
      </c>
      <c r="AH4666" s="168">
        <v>43647</v>
      </c>
      <c r="AI4666" s="29" t="str">
        <f t="shared" si="394"/>
        <v>～</v>
      </c>
      <c r="AJ4666" s="178">
        <f t="shared" si="395"/>
        <v>45473</v>
      </c>
      <c r="AK4666" s="23" t="s">
        <v>18665</v>
      </c>
      <c r="AL4666" s="23" t="s">
        <v>23657</v>
      </c>
      <c r="AM4666" s="35">
        <v>43647</v>
      </c>
      <c r="AN4666" s="408">
        <f>IF($AA4666-data!$G$1=0,"　",IF(AK4666=0,"　",VLOOKUP($AK4666,data!$A$1:$H$264,8,FALSE)))</f>
        <v>0</v>
      </c>
      <c r="AO4666" s="35">
        <v>43635</v>
      </c>
      <c r="AP4666" s="134" t="s">
        <v>23573</v>
      </c>
      <c r="AQ4666" s="264" t="str">
        <f t="shared" si="392"/>
        <v/>
      </c>
    </row>
    <row r="4667" spans="1:43" ht="24.75" customHeight="1" x14ac:dyDescent="0.15">
      <c r="A4667" s="593">
        <v>4664</v>
      </c>
      <c r="B4667" s="23" t="s">
        <v>23575</v>
      </c>
      <c r="C4667" s="24" t="s">
        <v>23560</v>
      </c>
      <c r="D4667" s="23" t="s">
        <v>23561</v>
      </c>
      <c r="E4667" s="23" t="s">
        <v>23562</v>
      </c>
      <c r="F4667" s="24" t="s">
        <v>23563</v>
      </c>
      <c r="G4667" s="25" t="s">
        <v>23660</v>
      </c>
      <c r="H4667" s="23"/>
      <c r="I4667" s="23" t="s">
        <v>23578</v>
      </c>
      <c r="J4667" s="25" t="s">
        <v>23595</v>
      </c>
      <c r="K4667" s="58" t="s">
        <v>23594</v>
      </c>
      <c r="L4667" s="58"/>
      <c r="M4667" s="23"/>
      <c r="N4667" s="23"/>
      <c r="O4667" s="25" t="s">
        <v>23661</v>
      </c>
      <c r="P4667" s="23" t="s">
        <v>23567</v>
      </c>
      <c r="Q4667" s="25" t="s">
        <v>23566</v>
      </c>
      <c r="R4667" s="58" t="s">
        <v>23568</v>
      </c>
      <c r="S4667" s="23" t="s">
        <v>23569</v>
      </c>
      <c r="T4667" s="23"/>
      <c r="U4667" s="25" t="s">
        <v>23570</v>
      </c>
      <c r="V4667" s="23" t="s">
        <v>23571</v>
      </c>
      <c r="W4667" s="25" t="s">
        <v>23572</v>
      </c>
      <c r="X4667" s="58"/>
      <c r="Y4667" s="23"/>
      <c r="Z4667" s="23"/>
      <c r="AA4667" s="33">
        <v>5</v>
      </c>
      <c r="AB4667" s="295" t="str">
        <f t="shared" si="396"/>
        <v>年間</v>
      </c>
      <c r="AC4667" s="268"/>
      <c r="AD4667" s="23">
        <v>1</v>
      </c>
      <c r="AE4667" s="134">
        <v>24060</v>
      </c>
      <c r="AF4667" s="26">
        <f t="shared" si="393"/>
        <v>24060</v>
      </c>
      <c r="AG4667" s="27">
        <v>43617</v>
      </c>
      <c r="AH4667" s="168">
        <v>43647</v>
      </c>
      <c r="AI4667" s="29" t="str">
        <f t="shared" si="394"/>
        <v>～</v>
      </c>
      <c r="AJ4667" s="178">
        <f t="shared" si="395"/>
        <v>45473</v>
      </c>
      <c r="AK4667" s="23" t="s">
        <v>18665</v>
      </c>
      <c r="AL4667" s="23" t="s">
        <v>23658</v>
      </c>
      <c r="AM4667" s="35">
        <v>43647</v>
      </c>
      <c r="AN4667" s="408">
        <f>IF($AA4667-data!$G$1=0,"　",IF(AK4667=0,"　",VLOOKUP($AK4667,data!$A$1:$H$264,8,FALSE)))</f>
        <v>0</v>
      </c>
      <c r="AO4667" s="35">
        <v>43635</v>
      </c>
      <c r="AP4667" s="134" t="s">
        <v>23573</v>
      </c>
      <c r="AQ4667" s="264" t="str">
        <f t="shared" si="392"/>
        <v/>
      </c>
    </row>
    <row r="4668" spans="1:43" ht="24.75" customHeight="1" x14ac:dyDescent="0.15">
      <c r="A4668" s="593">
        <v>4665</v>
      </c>
      <c r="B4668" s="23" t="s">
        <v>23662</v>
      </c>
      <c r="C4668" s="24" t="s">
        <v>23663</v>
      </c>
      <c r="D4668" s="23" t="s">
        <v>23664</v>
      </c>
      <c r="E4668" s="23" t="s">
        <v>23665</v>
      </c>
      <c r="F4668" s="24" t="s">
        <v>23666</v>
      </c>
      <c r="G4668" s="25" t="s">
        <v>23667</v>
      </c>
      <c r="H4668" s="23" t="s">
        <v>23668</v>
      </c>
      <c r="I4668" s="23" t="s">
        <v>23669</v>
      </c>
      <c r="J4668" s="25" t="s">
        <v>23670</v>
      </c>
      <c r="K4668" s="58" t="s">
        <v>23671</v>
      </c>
      <c r="L4668" s="58"/>
      <c r="M4668" s="23" t="s">
        <v>23672</v>
      </c>
      <c r="N4668" s="23"/>
      <c r="O4668" s="25" t="s">
        <v>23673</v>
      </c>
      <c r="P4668" s="23" t="s">
        <v>23674</v>
      </c>
      <c r="Q4668" s="25" t="s">
        <v>23675</v>
      </c>
      <c r="R4668" s="58" t="s">
        <v>23676</v>
      </c>
      <c r="S4668" s="23" t="s">
        <v>23677</v>
      </c>
      <c r="T4668" s="23"/>
      <c r="U4668" s="25" t="s">
        <v>23667</v>
      </c>
      <c r="V4668" s="23" t="s">
        <v>23668</v>
      </c>
      <c r="W4668" s="25" t="s">
        <v>23678</v>
      </c>
      <c r="X4668" s="58" t="s">
        <v>23671</v>
      </c>
      <c r="Y4668" s="23" t="s">
        <v>23672</v>
      </c>
      <c r="Z4668" s="23"/>
      <c r="AA4668" s="33">
        <v>5</v>
      </c>
      <c r="AB4668" s="295" t="str">
        <f t="shared" ref="AB4668:AB4700" si="397">IF(ISBLANK($AA4668),"","年間")</f>
        <v>年間</v>
      </c>
      <c r="AC4668" s="268"/>
      <c r="AD4668" s="23">
        <v>1</v>
      </c>
      <c r="AE4668" s="134">
        <v>20220</v>
      </c>
      <c r="AF4668" s="26">
        <f t="shared" ref="AF4668:AF4691" si="398">IF(ISBLANK($AE4668),"",$AE4668*$AD4668)</f>
        <v>20220</v>
      </c>
      <c r="AG4668" s="27">
        <v>43617</v>
      </c>
      <c r="AH4668" s="168">
        <v>43644</v>
      </c>
      <c r="AI4668" s="29" t="str">
        <f t="shared" ref="AI4668:AI4690" si="399">IF(ISBLANK($AH4668),"","～")</f>
        <v>～</v>
      </c>
      <c r="AJ4668" s="178">
        <f t="shared" ref="AJ4668:AJ4690" si="400">IF(ISBLANK($AH4668),"",DATE(YEAR($AH4668)+$AA4668,MONTH($AH4668),DAY($AH4668)-1))</f>
        <v>45470</v>
      </c>
      <c r="AK4668" s="23" t="s">
        <v>23680</v>
      </c>
      <c r="AL4668" s="23" t="s">
        <v>23683</v>
      </c>
      <c r="AM4668" s="35">
        <v>43644</v>
      </c>
      <c r="AN4668" s="408">
        <f>IF($AA4668-data!$G$1=0,"　",IF(AK4668=0,"　",VLOOKUP($AK4668,data!$A$1:$H$264,8,FALSE)))</f>
        <v>0</v>
      </c>
      <c r="AO4668" s="35">
        <v>43637</v>
      </c>
      <c r="AP4668" s="134" t="s">
        <v>23679</v>
      </c>
      <c r="AQ4668" s="264" t="str">
        <f t="shared" si="392"/>
        <v/>
      </c>
    </row>
    <row r="4669" spans="1:43" ht="24.75" customHeight="1" x14ac:dyDescent="0.15">
      <c r="A4669" s="593">
        <v>4666</v>
      </c>
      <c r="B4669" s="23" t="s">
        <v>23688</v>
      </c>
      <c r="C4669" s="24" t="s">
        <v>23663</v>
      </c>
      <c r="D4669" s="23" t="s">
        <v>23664</v>
      </c>
      <c r="E4669" s="23" t="s">
        <v>23665</v>
      </c>
      <c r="F4669" s="24" t="s">
        <v>23666</v>
      </c>
      <c r="G4669" s="25" t="s">
        <v>23667</v>
      </c>
      <c r="H4669" s="23" t="s">
        <v>23668</v>
      </c>
      <c r="I4669" s="23" t="s">
        <v>23669</v>
      </c>
      <c r="J4669" s="25" t="s">
        <v>23670</v>
      </c>
      <c r="K4669" s="58" t="s">
        <v>23671</v>
      </c>
      <c r="L4669" s="58"/>
      <c r="M4669" s="23" t="s">
        <v>23672</v>
      </c>
      <c r="N4669" s="23"/>
      <c r="O4669" s="25" t="s">
        <v>23673</v>
      </c>
      <c r="P4669" s="23" t="s">
        <v>23674</v>
      </c>
      <c r="Q4669" s="25" t="s">
        <v>23675</v>
      </c>
      <c r="R4669" s="58" t="s">
        <v>23676</v>
      </c>
      <c r="S4669" s="23" t="s">
        <v>23677</v>
      </c>
      <c r="T4669" s="23"/>
      <c r="U4669" s="25" t="s">
        <v>23667</v>
      </c>
      <c r="V4669" s="23" t="s">
        <v>23668</v>
      </c>
      <c r="W4669" s="25" t="s">
        <v>23678</v>
      </c>
      <c r="X4669" s="58" t="s">
        <v>23671</v>
      </c>
      <c r="Y4669" s="23" t="s">
        <v>23672</v>
      </c>
      <c r="Z4669" s="23"/>
      <c r="AA4669" s="33">
        <v>5</v>
      </c>
      <c r="AB4669" s="295" t="str">
        <f t="shared" si="397"/>
        <v>年間</v>
      </c>
      <c r="AC4669" s="268"/>
      <c r="AD4669" s="23">
        <v>1</v>
      </c>
      <c r="AE4669" s="134">
        <v>238200</v>
      </c>
      <c r="AF4669" s="26">
        <f t="shared" si="398"/>
        <v>238200</v>
      </c>
      <c r="AG4669" s="27">
        <v>43617</v>
      </c>
      <c r="AH4669" s="168">
        <v>43644</v>
      </c>
      <c r="AI4669" s="29" t="str">
        <f t="shared" si="399"/>
        <v>～</v>
      </c>
      <c r="AJ4669" s="178">
        <f t="shared" si="400"/>
        <v>45470</v>
      </c>
      <c r="AK4669" s="23" t="s">
        <v>23681</v>
      </c>
      <c r="AL4669" s="23" t="s">
        <v>23684</v>
      </c>
      <c r="AM4669" s="35">
        <v>43644</v>
      </c>
      <c r="AN4669" s="408" t="str">
        <f>IF($AA4669-data!$G$1=0,"　",IF(AK4669=0,"　",VLOOKUP($AK4669,data!$A$1:$H$264,8,FALSE)))</f>
        <v>消耗部品交換対象</v>
      </c>
      <c r="AO4669" s="35">
        <v>43637</v>
      </c>
      <c r="AP4669" s="134" t="s">
        <v>23679</v>
      </c>
      <c r="AQ4669" s="264">
        <f t="shared" si="392"/>
        <v>44709</v>
      </c>
    </row>
    <row r="4670" spans="1:43" ht="24.75" customHeight="1" x14ac:dyDescent="0.15">
      <c r="A4670" s="593">
        <v>4667</v>
      </c>
      <c r="B4670" s="23" t="s">
        <v>23689</v>
      </c>
      <c r="C4670" s="24" t="s">
        <v>23663</v>
      </c>
      <c r="D4670" s="23" t="s">
        <v>23664</v>
      </c>
      <c r="E4670" s="23" t="s">
        <v>23665</v>
      </c>
      <c r="F4670" s="24" t="s">
        <v>23666</v>
      </c>
      <c r="G4670" s="25" t="s">
        <v>23667</v>
      </c>
      <c r="H4670" s="23" t="s">
        <v>23668</v>
      </c>
      <c r="I4670" s="23" t="s">
        <v>23669</v>
      </c>
      <c r="J4670" s="25" t="s">
        <v>23670</v>
      </c>
      <c r="K4670" s="58" t="s">
        <v>23671</v>
      </c>
      <c r="L4670" s="58"/>
      <c r="M4670" s="23" t="s">
        <v>23672</v>
      </c>
      <c r="N4670" s="23"/>
      <c r="O4670" s="25" t="s">
        <v>23673</v>
      </c>
      <c r="P4670" s="23" t="s">
        <v>23674</v>
      </c>
      <c r="Q4670" s="25" t="s">
        <v>23675</v>
      </c>
      <c r="R4670" s="58" t="s">
        <v>23676</v>
      </c>
      <c r="S4670" s="23" t="s">
        <v>23677</v>
      </c>
      <c r="T4670" s="23"/>
      <c r="U4670" s="25" t="s">
        <v>23667</v>
      </c>
      <c r="V4670" s="23" t="s">
        <v>23668</v>
      </c>
      <c r="W4670" s="25" t="s">
        <v>23678</v>
      </c>
      <c r="X4670" s="58" t="s">
        <v>23671</v>
      </c>
      <c r="Y4670" s="23" t="s">
        <v>23672</v>
      </c>
      <c r="Z4670" s="23"/>
      <c r="AA4670" s="33">
        <v>5</v>
      </c>
      <c r="AB4670" s="295" t="str">
        <f t="shared" si="397"/>
        <v>年間</v>
      </c>
      <c r="AC4670" s="268"/>
      <c r="AD4670" s="23">
        <v>1</v>
      </c>
      <c r="AE4670" s="134">
        <v>75000</v>
      </c>
      <c r="AF4670" s="26">
        <f t="shared" si="398"/>
        <v>75000</v>
      </c>
      <c r="AG4670" s="27">
        <v>43617</v>
      </c>
      <c r="AH4670" s="168">
        <v>43644</v>
      </c>
      <c r="AI4670" s="29" t="str">
        <f t="shared" si="399"/>
        <v>～</v>
      </c>
      <c r="AJ4670" s="178">
        <f t="shared" si="400"/>
        <v>45470</v>
      </c>
      <c r="AK4670" s="23" t="s">
        <v>23682</v>
      </c>
      <c r="AL4670" s="23" t="s">
        <v>23685</v>
      </c>
      <c r="AM4670" s="35">
        <v>43644</v>
      </c>
      <c r="AN4670" s="408" t="str">
        <f>IF($AA4670-data!$G$1=0,"　",IF(AK4670=0,"　",VLOOKUP($AK4670,data!$A$1:$H$264,8,FALSE)))</f>
        <v>消耗部品交換対象</v>
      </c>
      <c r="AO4670" s="35">
        <v>43637</v>
      </c>
      <c r="AP4670" s="134" t="s">
        <v>23679</v>
      </c>
      <c r="AQ4670" s="264">
        <f t="shared" si="392"/>
        <v>44709</v>
      </c>
    </row>
    <row r="4671" spans="1:43" ht="24.75" customHeight="1" x14ac:dyDescent="0.15">
      <c r="A4671" s="593">
        <v>4668</v>
      </c>
      <c r="B4671" s="23" t="s">
        <v>23689</v>
      </c>
      <c r="C4671" s="24" t="s">
        <v>23663</v>
      </c>
      <c r="D4671" s="23" t="s">
        <v>23664</v>
      </c>
      <c r="E4671" s="23" t="s">
        <v>23665</v>
      </c>
      <c r="F4671" s="24" t="s">
        <v>23666</v>
      </c>
      <c r="G4671" s="25" t="s">
        <v>23667</v>
      </c>
      <c r="H4671" s="23" t="s">
        <v>23668</v>
      </c>
      <c r="I4671" s="23" t="s">
        <v>23669</v>
      </c>
      <c r="J4671" s="25" t="s">
        <v>23670</v>
      </c>
      <c r="K4671" s="58" t="s">
        <v>23671</v>
      </c>
      <c r="L4671" s="58"/>
      <c r="M4671" s="23" t="s">
        <v>23672</v>
      </c>
      <c r="N4671" s="23"/>
      <c r="O4671" s="25" t="s">
        <v>23673</v>
      </c>
      <c r="P4671" s="23" t="s">
        <v>23674</v>
      </c>
      <c r="Q4671" s="25" t="s">
        <v>23675</v>
      </c>
      <c r="R4671" s="58" t="s">
        <v>23676</v>
      </c>
      <c r="S4671" s="23" t="s">
        <v>23677</v>
      </c>
      <c r="T4671" s="23"/>
      <c r="U4671" s="25" t="s">
        <v>23667</v>
      </c>
      <c r="V4671" s="23" t="s">
        <v>23668</v>
      </c>
      <c r="W4671" s="25" t="s">
        <v>23678</v>
      </c>
      <c r="X4671" s="58" t="s">
        <v>23671</v>
      </c>
      <c r="Y4671" s="23" t="s">
        <v>23672</v>
      </c>
      <c r="Z4671" s="23"/>
      <c r="AA4671" s="33">
        <v>5</v>
      </c>
      <c r="AB4671" s="295" t="str">
        <f t="shared" si="397"/>
        <v>年間</v>
      </c>
      <c r="AC4671" s="268"/>
      <c r="AD4671" s="23">
        <v>1</v>
      </c>
      <c r="AE4671" s="134">
        <v>75000</v>
      </c>
      <c r="AF4671" s="26">
        <f t="shared" si="398"/>
        <v>75000</v>
      </c>
      <c r="AG4671" s="27">
        <v>43617</v>
      </c>
      <c r="AH4671" s="168">
        <v>43644</v>
      </c>
      <c r="AI4671" s="29" t="str">
        <f t="shared" si="399"/>
        <v>～</v>
      </c>
      <c r="AJ4671" s="178">
        <f t="shared" si="400"/>
        <v>45470</v>
      </c>
      <c r="AK4671" s="23" t="s">
        <v>23682</v>
      </c>
      <c r="AL4671" s="23" t="s">
        <v>23686</v>
      </c>
      <c r="AM4671" s="35">
        <v>43644</v>
      </c>
      <c r="AN4671" s="408" t="str">
        <f>IF($AA4671-data!$G$1=0,"　",IF(AK4671=0,"　",VLOOKUP($AK4671,data!$A$1:$H$264,8,FALSE)))</f>
        <v>消耗部品交換対象</v>
      </c>
      <c r="AO4671" s="35">
        <v>43637</v>
      </c>
      <c r="AP4671" s="134" t="s">
        <v>23679</v>
      </c>
      <c r="AQ4671" s="264">
        <f t="shared" si="392"/>
        <v>44709</v>
      </c>
    </row>
    <row r="4672" spans="1:43" ht="24.75" customHeight="1" x14ac:dyDescent="0.15">
      <c r="A4672" s="593">
        <v>4669</v>
      </c>
      <c r="B4672" s="23" t="s">
        <v>23689</v>
      </c>
      <c r="C4672" s="24" t="s">
        <v>23663</v>
      </c>
      <c r="D4672" s="23" t="s">
        <v>23664</v>
      </c>
      <c r="E4672" s="23" t="s">
        <v>23665</v>
      </c>
      <c r="F4672" s="24" t="s">
        <v>23666</v>
      </c>
      <c r="G4672" s="25" t="s">
        <v>23667</v>
      </c>
      <c r="H4672" s="23" t="s">
        <v>23668</v>
      </c>
      <c r="I4672" s="23" t="s">
        <v>23669</v>
      </c>
      <c r="J4672" s="25" t="s">
        <v>23670</v>
      </c>
      <c r="K4672" s="58" t="s">
        <v>23671</v>
      </c>
      <c r="L4672" s="58"/>
      <c r="M4672" s="23" t="s">
        <v>23672</v>
      </c>
      <c r="N4672" s="23"/>
      <c r="O4672" s="25" t="s">
        <v>23673</v>
      </c>
      <c r="P4672" s="23" t="s">
        <v>23674</v>
      </c>
      <c r="Q4672" s="25" t="s">
        <v>23675</v>
      </c>
      <c r="R4672" s="58" t="s">
        <v>23676</v>
      </c>
      <c r="S4672" s="23" t="s">
        <v>23677</v>
      </c>
      <c r="T4672" s="23"/>
      <c r="U4672" s="25" t="s">
        <v>23667</v>
      </c>
      <c r="V4672" s="23" t="s">
        <v>23668</v>
      </c>
      <c r="W4672" s="25" t="s">
        <v>23678</v>
      </c>
      <c r="X4672" s="58" t="s">
        <v>23671</v>
      </c>
      <c r="Y4672" s="23" t="s">
        <v>23672</v>
      </c>
      <c r="Z4672" s="23"/>
      <c r="AA4672" s="33">
        <v>5</v>
      </c>
      <c r="AB4672" s="295" t="str">
        <f t="shared" si="397"/>
        <v>年間</v>
      </c>
      <c r="AC4672" s="268"/>
      <c r="AD4672" s="23">
        <v>1</v>
      </c>
      <c r="AE4672" s="134">
        <v>75000</v>
      </c>
      <c r="AF4672" s="26">
        <f t="shared" si="398"/>
        <v>75000</v>
      </c>
      <c r="AG4672" s="27">
        <v>43617</v>
      </c>
      <c r="AH4672" s="168">
        <v>43644</v>
      </c>
      <c r="AI4672" s="29" t="str">
        <f t="shared" si="399"/>
        <v>～</v>
      </c>
      <c r="AJ4672" s="178">
        <f t="shared" si="400"/>
        <v>45470</v>
      </c>
      <c r="AK4672" s="23" t="s">
        <v>23682</v>
      </c>
      <c r="AL4672" s="23" t="s">
        <v>23687</v>
      </c>
      <c r="AM4672" s="35">
        <v>43644</v>
      </c>
      <c r="AN4672" s="408" t="str">
        <f>IF($AA4672-data!$G$1=0,"　",IF(AK4672=0,"　",VLOOKUP($AK4672,data!$A$1:$H$264,8,FALSE)))</f>
        <v>消耗部品交換対象</v>
      </c>
      <c r="AO4672" s="35">
        <v>43637</v>
      </c>
      <c r="AP4672" s="134" t="s">
        <v>23679</v>
      </c>
      <c r="AQ4672" s="264">
        <f t="shared" si="392"/>
        <v>44709</v>
      </c>
    </row>
    <row r="4673" spans="1:43" ht="24.75" customHeight="1" x14ac:dyDescent="0.15">
      <c r="A4673" s="593">
        <v>4670</v>
      </c>
      <c r="B4673" s="23" t="s">
        <v>23692</v>
      </c>
      <c r="C4673" s="24" t="s">
        <v>2344</v>
      </c>
      <c r="D4673" s="23"/>
      <c r="E4673" s="23"/>
      <c r="F4673" s="24"/>
      <c r="G4673" s="25" t="s">
        <v>23691</v>
      </c>
      <c r="H4673" s="23"/>
      <c r="I4673" s="23"/>
      <c r="J4673" s="25"/>
      <c r="K4673" s="58"/>
      <c r="L4673" s="58"/>
      <c r="M4673" s="23"/>
      <c r="N4673" s="23"/>
      <c r="O4673" s="25"/>
      <c r="P4673" s="23"/>
      <c r="Q4673" s="25"/>
      <c r="R4673" s="58"/>
      <c r="S4673" s="23"/>
      <c r="T4673" s="23"/>
      <c r="U4673" s="25"/>
      <c r="V4673" s="23"/>
      <c r="W4673" s="25"/>
      <c r="X4673" s="58"/>
      <c r="Y4673" s="23"/>
      <c r="Z4673" s="23"/>
      <c r="AA4673" s="33"/>
      <c r="AB4673" s="295" t="str">
        <f t="shared" si="397"/>
        <v/>
      </c>
      <c r="AC4673" s="268"/>
      <c r="AD4673" s="23"/>
      <c r="AE4673" s="134"/>
      <c r="AF4673" s="26" t="str">
        <f t="shared" si="398"/>
        <v/>
      </c>
      <c r="AG4673" s="27"/>
      <c r="AH4673" s="168"/>
      <c r="AI4673" s="29" t="str">
        <f t="shared" si="399"/>
        <v/>
      </c>
      <c r="AJ4673" s="178" t="str">
        <f t="shared" si="400"/>
        <v/>
      </c>
      <c r="AK4673" s="23"/>
      <c r="AL4673" s="23"/>
      <c r="AM4673" s="35"/>
      <c r="AN4673" s="408" t="str">
        <f>IF($AA4673-data!$G$1=0,"　",IF(AK4673=0,"　",VLOOKUP($AK4673,data!$A$1:$H$264,8,FALSE)))</f>
        <v>　</v>
      </c>
      <c r="AO4673" s="35"/>
      <c r="AP4673" s="134"/>
      <c r="AQ4673" s="264" t="str">
        <f t="shared" si="392"/>
        <v/>
      </c>
    </row>
    <row r="4674" spans="1:43" ht="24.75" customHeight="1" x14ac:dyDescent="0.15">
      <c r="A4674" s="593">
        <v>4671</v>
      </c>
      <c r="B4674" s="23" t="s">
        <v>23727</v>
      </c>
      <c r="C4674" s="24" t="s">
        <v>23728</v>
      </c>
      <c r="D4674" s="23" t="s">
        <v>23729</v>
      </c>
      <c r="E4674" s="23" t="s">
        <v>23730</v>
      </c>
      <c r="F4674" s="24" t="s">
        <v>23731</v>
      </c>
      <c r="G4674" s="25" t="s">
        <v>23732</v>
      </c>
      <c r="H4674" s="23" t="s">
        <v>23733</v>
      </c>
      <c r="I4674" s="23" t="s">
        <v>23734</v>
      </c>
      <c r="J4674" s="25" t="s">
        <v>23735</v>
      </c>
      <c r="K4674" s="58" t="s">
        <v>23737</v>
      </c>
      <c r="L4674" s="58"/>
      <c r="M4674" s="23" t="s">
        <v>23738</v>
      </c>
      <c r="N4674" s="23"/>
      <c r="O4674" s="25" t="s">
        <v>23739</v>
      </c>
      <c r="P4674" s="23" t="s">
        <v>23740</v>
      </c>
      <c r="Q4674" s="25" t="s">
        <v>23741</v>
      </c>
      <c r="R4674" s="58" t="s">
        <v>23742</v>
      </c>
      <c r="S4674" s="23" t="s">
        <v>23743</v>
      </c>
      <c r="T4674" s="23" t="s">
        <v>23744</v>
      </c>
      <c r="U4674" s="25" t="s">
        <v>23732</v>
      </c>
      <c r="V4674" s="23" t="s">
        <v>23733</v>
      </c>
      <c r="W4674" s="25" t="s">
        <v>23745</v>
      </c>
      <c r="X4674" s="58" t="s">
        <v>23736</v>
      </c>
      <c r="Y4674" s="23" t="s">
        <v>13605</v>
      </c>
      <c r="Z4674" s="23"/>
      <c r="AA4674" s="33">
        <v>5</v>
      </c>
      <c r="AB4674" s="295" t="str">
        <f t="shared" si="397"/>
        <v>年間</v>
      </c>
      <c r="AC4674" s="268"/>
      <c r="AD4674" s="23">
        <v>1</v>
      </c>
      <c r="AE4674" s="134">
        <v>21660</v>
      </c>
      <c r="AF4674" s="26">
        <f t="shared" si="398"/>
        <v>21660</v>
      </c>
      <c r="AG4674" s="27">
        <v>43617</v>
      </c>
      <c r="AH4674" s="168">
        <v>43646</v>
      </c>
      <c r="AI4674" s="29" t="str">
        <f t="shared" si="399"/>
        <v>～</v>
      </c>
      <c r="AJ4674" s="178">
        <f t="shared" si="400"/>
        <v>45472</v>
      </c>
      <c r="AK4674" s="23" t="s">
        <v>23752</v>
      </c>
      <c r="AL4674" s="23" t="s">
        <v>23756</v>
      </c>
      <c r="AM4674" s="35">
        <v>43646</v>
      </c>
      <c r="AN4674" s="408">
        <f>IF($AA4674-data!$G$1=0,"　",IF(AK4674=0,"　",VLOOKUP($AK4674,data!$A$1:$H$264,8,FALSE)))</f>
        <v>0</v>
      </c>
      <c r="AO4674" s="35">
        <v>43642</v>
      </c>
      <c r="AP4674" s="134" t="s">
        <v>23746</v>
      </c>
      <c r="AQ4674" s="264" t="str">
        <f t="shared" si="392"/>
        <v/>
      </c>
    </row>
    <row r="4675" spans="1:43" ht="24.75" customHeight="1" x14ac:dyDescent="0.15">
      <c r="A4675" s="593">
        <v>4672</v>
      </c>
      <c r="B4675" s="23" t="s">
        <v>23727</v>
      </c>
      <c r="C4675" s="24" t="s">
        <v>23728</v>
      </c>
      <c r="D4675" s="23" t="s">
        <v>23729</v>
      </c>
      <c r="E4675" s="23" t="s">
        <v>23730</v>
      </c>
      <c r="F4675" s="24" t="s">
        <v>23731</v>
      </c>
      <c r="G4675" s="25" t="s">
        <v>23732</v>
      </c>
      <c r="H4675" s="23" t="s">
        <v>23733</v>
      </c>
      <c r="I4675" s="23" t="s">
        <v>23734</v>
      </c>
      <c r="J4675" s="25" t="s">
        <v>23735</v>
      </c>
      <c r="K4675" s="58" t="s">
        <v>23737</v>
      </c>
      <c r="L4675" s="58"/>
      <c r="M4675" s="23" t="s">
        <v>23738</v>
      </c>
      <c r="N4675" s="23"/>
      <c r="O4675" s="25" t="s">
        <v>23739</v>
      </c>
      <c r="P4675" s="23" t="s">
        <v>23740</v>
      </c>
      <c r="Q4675" s="25" t="s">
        <v>23741</v>
      </c>
      <c r="R4675" s="58" t="s">
        <v>23742</v>
      </c>
      <c r="S4675" s="23" t="s">
        <v>23743</v>
      </c>
      <c r="T4675" s="23" t="s">
        <v>23744</v>
      </c>
      <c r="U4675" s="25" t="s">
        <v>23732</v>
      </c>
      <c r="V4675" s="23" t="s">
        <v>23733</v>
      </c>
      <c r="W4675" s="25" t="s">
        <v>23745</v>
      </c>
      <c r="X4675" s="58" t="s">
        <v>23736</v>
      </c>
      <c r="Y4675" s="23" t="s">
        <v>13605</v>
      </c>
      <c r="Z4675" s="23"/>
      <c r="AA4675" s="33">
        <v>5</v>
      </c>
      <c r="AB4675" s="295" t="str">
        <f t="shared" si="397"/>
        <v>年間</v>
      </c>
      <c r="AC4675" s="268"/>
      <c r="AD4675" s="23">
        <v>1</v>
      </c>
      <c r="AE4675" s="134">
        <v>21660</v>
      </c>
      <c r="AF4675" s="26">
        <f t="shared" si="398"/>
        <v>21660</v>
      </c>
      <c r="AG4675" s="27">
        <v>43617</v>
      </c>
      <c r="AH4675" s="168">
        <v>43646</v>
      </c>
      <c r="AI4675" s="29" t="str">
        <f t="shared" si="399"/>
        <v>～</v>
      </c>
      <c r="AJ4675" s="178">
        <f t="shared" si="400"/>
        <v>45472</v>
      </c>
      <c r="AK4675" s="23" t="s">
        <v>23747</v>
      </c>
      <c r="AL4675" s="23" t="s">
        <v>23757</v>
      </c>
      <c r="AM4675" s="35">
        <v>43646</v>
      </c>
      <c r="AN4675" s="408">
        <f>IF($AA4675-data!$G$1=0,"　",IF(AK4675=0,"　",VLOOKUP($AK4675,data!$A$1:$H$264,8,FALSE)))</f>
        <v>0</v>
      </c>
      <c r="AO4675" s="35">
        <v>43642</v>
      </c>
      <c r="AP4675" s="134" t="s">
        <v>23746</v>
      </c>
      <c r="AQ4675" s="264" t="str">
        <f t="shared" si="392"/>
        <v/>
      </c>
    </row>
    <row r="4676" spans="1:43" ht="24.75" customHeight="1" x14ac:dyDescent="0.15">
      <c r="A4676" s="593">
        <v>4673</v>
      </c>
      <c r="B4676" s="23" t="s">
        <v>23749</v>
      </c>
      <c r="C4676" s="24" t="s">
        <v>23728</v>
      </c>
      <c r="D4676" s="23" t="s">
        <v>23729</v>
      </c>
      <c r="E4676" s="23" t="s">
        <v>23730</v>
      </c>
      <c r="F4676" s="24" t="s">
        <v>23731</v>
      </c>
      <c r="G4676" s="25" t="s">
        <v>23732</v>
      </c>
      <c r="H4676" s="23" t="s">
        <v>23733</v>
      </c>
      <c r="I4676" s="23" t="s">
        <v>23734</v>
      </c>
      <c r="J4676" s="25" t="s">
        <v>23735</v>
      </c>
      <c r="K4676" s="58" t="s">
        <v>23737</v>
      </c>
      <c r="L4676" s="58"/>
      <c r="M4676" s="23" t="s">
        <v>23738</v>
      </c>
      <c r="N4676" s="23"/>
      <c r="O4676" s="25" t="s">
        <v>23739</v>
      </c>
      <c r="P4676" s="23" t="s">
        <v>23740</v>
      </c>
      <c r="Q4676" s="25" t="s">
        <v>23741</v>
      </c>
      <c r="R4676" s="58" t="s">
        <v>23742</v>
      </c>
      <c r="S4676" s="23" t="s">
        <v>23743</v>
      </c>
      <c r="T4676" s="23" t="s">
        <v>23744</v>
      </c>
      <c r="U4676" s="25" t="s">
        <v>23732</v>
      </c>
      <c r="V4676" s="23" t="s">
        <v>23733</v>
      </c>
      <c r="W4676" s="25" t="s">
        <v>23745</v>
      </c>
      <c r="X4676" s="58" t="s">
        <v>23736</v>
      </c>
      <c r="Y4676" s="23" t="s">
        <v>13605</v>
      </c>
      <c r="Z4676" s="23"/>
      <c r="AA4676" s="33">
        <v>5</v>
      </c>
      <c r="AB4676" s="295" t="str">
        <f t="shared" si="397"/>
        <v>年間</v>
      </c>
      <c r="AC4676" s="268"/>
      <c r="AD4676" s="23">
        <v>1</v>
      </c>
      <c r="AE4676" s="134">
        <v>96600</v>
      </c>
      <c r="AF4676" s="26">
        <f t="shared" si="398"/>
        <v>96600</v>
      </c>
      <c r="AG4676" s="27">
        <v>43617</v>
      </c>
      <c r="AH4676" s="168">
        <v>43646</v>
      </c>
      <c r="AI4676" s="29" t="str">
        <f t="shared" si="399"/>
        <v>～</v>
      </c>
      <c r="AJ4676" s="178">
        <f t="shared" si="400"/>
        <v>45472</v>
      </c>
      <c r="AK4676" s="23" t="s">
        <v>23753</v>
      </c>
      <c r="AL4676" s="23" t="s">
        <v>23748</v>
      </c>
      <c r="AM4676" s="35">
        <v>43646</v>
      </c>
      <c r="AN4676" s="408" t="str">
        <f>IF($AA4676-data!$G$1=0,"　",IF(AK4676=0,"　",VLOOKUP($AK4676,data!$A$1:$H$264,8,FALSE)))</f>
        <v>消耗部品交換対象</v>
      </c>
      <c r="AO4676" s="35">
        <v>43642</v>
      </c>
      <c r="AP4676" s="134" t="s">
        <v>23746</v>
      </c>
      <c r="AQ4676" s="264">
        <f t="shared" si="392"/>
        <v>44711</v>
      </c>
    </row>
    <row r="4677" spans="1:43" ht="24.75" customHeight="1" x14ac:dyDescent="0.15">
      <c r="A4677" s="593">
        <v>4674</v>
      </c>
      <c r="B4677" s="23" t="s">
        <v>23750</v>
      </c>
      <c r="C4677" s="24" t="s">
        <v>23728</v>
      </c>
      <c r="D4677" s="23" t="s">
        <v>23729</v>
      </c>
      <c r="E4677" s="23" t="s">
        <v>23730</v>
      </c>
      <c r="F4677" s="24" t="s">
        <v>23731</v>
      </c>
      <c r="G4677" s="25" t="s">
        <v>23732</v>
      </c>
      <c r="H4677" s="23" t="s">
        <v>23733</v>
      </c>
      <c r="I4677" s="23" t="s">
        <v>23734</v>
      </c>
      <c r="J4677" s="25" t="s">
        <v>23735</v>
      </c>
      <c r="K4677" s="58" t="s">
        <v>23737</v>
      </c>
      <c r="L4677" s="58"/>
      <c r="M4677" s="23" t="s">
        <v>23738</v>
      </c>
      <c r="N4677" s="23"/>
      <c r="O4677" s="25" t="s">
        <v>23739</v>
      </c>
      <c r="P4677" s="23" t="s">
        <v>23740</v>
      </c>
      <c r="Q4677" s="25" t="s">
        <v>23741</v>
      </c>
      <c r="R4677" s="58" t="s">
        <v>23742</v>
      </c>
      <c r="S4677" s="23" t="s">
        <v>23743</v>
      </c>
      <c r="T4677" s="23" t="s">
        <v>23744</v>
      </c>
      <c r="U4677" s="25" t="s">
        <v>23732</v>
      </c>
      <c r="V4677" s="23" t="s">
        <v>23733</v>
      </c>
      <c r="W4677" s="25" t="s">
        <v>23745</v>
      </c>
      <c r="X4677" s="58" t="s">
        <v>23736</v>
      </c>
      <c r="Y4677" s="23" t="s">
        <v>13605</v>
      </c>
      <c r="Z4677" s="23"/>
      <c r="AA4677" s="33">
        <v>5</v>
      </c>
      <c r="AB4677" s="295" t="str">
        <f t="shared" si="397"/>
        <v>年間</v>
      </c>
      <c r="AC4677" s="268"/>
      <c r="AD4677" s="23">
        <v>1</v>
      </c>
      <c r="AE4677" s="134">
        <v>21180</v>
      </c>
      <c r="AF4677" s="26">
        <f t="shared" si="398"/>
        <v>21180</v>
      </c>
      <c r="AG4677" s="27">
        <v>43617</v>
      </c>
      <c r="AH4677" s="168">
        <v>43646</v>
      </c>
      <c r="AI4677" s="29" t="str">
        <f t="shared" si="399"/>
        <v>～</v>
      </c>
      <c r="AJ4677" s="178">
        <f t="shared" si="400"/>
        <v>45472</v>
      </c>
      <c r="AK4677" s="23" t="s">
        <v>23754</v>
      </c>
      <c r="AL4677" s="23" t="s">
        <v>23755</v>
      </c>
      <c r="AM4677" s="35">
        <v>43646</v>
      </c>
      <c r="AN4677" s="408"/>
      <c r="AO4677" s="35">
        <v>43642</v>
      </c>
      <c r="AP4677" s="134" t="s">
        <v>23746</v>
      </c>
      <c r="AQ4677" s="264" t="str">
        <f t="shared" si="392"/>
        <v/>
      </c>
    </row>
    <row r="4678" spans="1:43" ht="24.75" customHeight="1" x14ac:dyDescent="0.15">
      <c r="A4678" s="593">
        <v>4675</v>
      </c>
      <c r="B4678" s="23" t="s">
        <v>23751</v>
      </c>
      <c r="C4678" s="24" t="s">
        <v>23728</v>
      </c>
      <c r="D4678" s="23" t="s">
        <v>23729</v>
      </c>
      <c r="E4678" s="23" t="s">
        <v>23730</v>
      </c>
      <c r="F4678" s="24" t="s">
        <v>23731</v>
      </c>
      <c r="G4678" s="25" t="s">
        <v>23732</v>
      </c>
      <c r="H4678" s="23" t="s">
        <v>23733</v>
      </c>
      <c r="I4678" s="23" t="s">
        <v>23734</v>
      </c>
      <c r="J4678" s="25" t="s">
        <v>23735</v>
      </c>
      <c r="K4678" s="58" t="s">
        <v>23737</v>
      </c>
      <c r="L4678" s="58"/>
      <c r="M4678" s="23" t="s">
        <v>23738</v>
      </c>
      <c r="N4678" s="23"/>
      <c r="O4678" s="25" t="s">
        <v>23739</v>
      </c>
      <c r="P4678" s="23" t="s">
        <v>23740</v>
      </c>
      <c r="Q4678" s="25" t="s">
        <v>23741</v>
      </c>
      <c r="R4678" s="58" t="s">
        <v>23742</v>
      </c>
      <c r="S4678" s="23" t="s">
        <v>23743</v>
      </c>
      <c r="T4678" s="23" t="s">
        <v>23744</v>
      </c>
      <c r="U4678" s="25" t="s">
        <v>23732</v>
      </c>
      <c r="V4678" s="23" t="s">
        <v>23733</v>
      </c>
      <c r="W4678" s="25" t="s">
        <v>23745</v>
      </c>
      <c r="X4678" s="58" t="s">
        <v>23736</v>
      </c>
      <c r="Y4678" s="23" t="s">
        <v>13605</v>
      </c>
      <c r="Z4678" s="23"/>
      <c r="AA4678" s="33">
        <v>5</v>
      </c>
      <c r="AB4678" s="295" t="str">
        <f t="shared" si="397"/>
        <v>年間</v>
      </c>
      <c r="AC4678" s="268"/>
      <c r="AD4678" s="23">
        <v>1</v>
      </c>
      <c r="AE4678" s="134">
        <v>21660</v>
      </c>
      <c r="AF4678" s="26">
        <f t="shared" si="398"/>
        <v>21660</v>
      </c>
      <c r="AG4678" s="27">
        <v>43617</v>
      </c>
      <c r="AH4678" s="168">
        <v>43646</v>
      </c>
      <c r="AI4678" s="29" t="str">
        <f t="shared" si="399"/>
        <v>～</v>
      </c>
      <c r="AJ4678" s="178">
        <f t="shared" si="400"/>
        <v>45472</v>
      </c>
      <c r="AK4678" s="23" t="s">
        <v>23747</v>
      </c>
      <c r="AL4678" s="23" t="s">
        <v>23758</v>
      </c>
      <c r="AM4678" s="35">
        <v>43646</v>
      </c>
      <c r="AN4678" s="408">
        <f>IF($AA4678-data!$G$1=0,"　",IF(AK4678=0,"　",VLOOKUP($AK4678,data!$A$1:$H$264,8,FALSE)))</f>
        <v>0</v>
      </c>
      <c r="AO4678" s="35">
        <v>43642</v>
      </c>
      <c r="AP4678" s="134" t="s">
        <v>23746</v>
      </c>
      <c r="AQ4678" s="264" t="str">
        <f t="shared" si="392"/>
        <v/>
      </c>
    </row>
    <row r="4679" spans="1:43" ht="24.75" customHeight="1" x14ac:dyDescent="0.15">
      <c r="A4679" s="593">
        <v>4676</v>
      </c>
      <c r="B4679" s="23" t="s">
        <v>23778</v>
      </c>
      <c r="C4679" s="24" t="s">
        <v>2344</v>
      </c>
      <c r="D4679" s="23"/>
      <c r="E4679" s="23"/>
      <c r="F4679" s="24"/>
      <c r="G4679" s="25" t="s">
        <v>23777</v>
      </c>
      <c r="H4679" s="23"/>
      <c r="I4679" s="23"/>
      <c r="J4679" s="25"/>
      <c r="K4679" s="58"/>
      <c r="L4679" s="58"/>
      <c r="M4679" s="23"/>
      <c r="N4679" s="23"/>
      <c r="O4679" s="25"/>
      <c r="P4679" s="23"/>
      <c r="Q4679" s="25"/>
      <c r="R4679" s="58"/>
      <c r="S4679" s="23"/>
      <c r="T4679" s="23"/>
      <c r="U4679" s="25"/>
      <c r="V4679" s="23"/>
      <c r="W4679" s="25"/>
      <c r="X4679" s="58"/>
      <c r="Y4679" s="23"/>
      <c r="Z4679" s="23"/>
      <c r="AA4679" s="33"/>
      <c r="AB4679" s="295" t="str">
        <f t="shared" si="397"/>
        <v/>
      </c>
      <c r="AC4679" s="268"/>
      <c r="AD4679" s="23"/>
      <c r="AE4679" s="134"/>
      <c r="AF4679" s="26" t="str">
        <f t="shared" si="398"/>
        <v/>
      </c>
      <c r="AG4679" s="27"/>
      <c r="AH4679" s="168"/>
      <c r="AI4679" s="29" t="str">
        <f t="shared" si="399"/>
        <v/>
      </c>
      <c r="AJ4679" s="178" t="str">
        <f t="shared" si="400"/>
        <v/>
      </c>
      <c r="AK4679" s="23"/>
      <c r="AL4679" s="23"/>
      <c r="AM4679" s="35"/>
      <c r="AN4679" s="408" t="str">
        <f>IF($AA4679-data!$G$1=0,"　",IF(AK4679=0,"　",VLOOKUP($AK4679,data!$A$1:$H$264,8,FALSE)))</f>
        <v>　</v>
      </c>
      <c r="AO4679" s="35"/>
      <c r="AP4679" s="134"/>
      <c r="AQ4679" s="264" t="str">
        <f t="shared" si="392"/>
        <v/>
      </c>
    </row>
    <row r="4680" spans="1:43" ht="24.75" customHeight="1" x14ac:dyDescent="0.15">
      <c r="A4680" s="593">
        <v>4677</v>
      </c>
      <c r="B4680" s="23" t="s">
        <v>23799</v>
      </c>
      <c r="C4680" s="24" t="s">
        <v>2344</v>
      </c>
      <c r="D4680" s="23"/>
      <c r="E4680" s="23"/>
      <c r="F4680" s="24"/>
      <c r="G4680" s="25" t="s">
        <v>23800</v>
      </c>
      <c r="H4680" s="23"/>
      <c r="I4680" s="23"/>
      <c r="J4680" s="25"/>
      <c r="K4680" s="58"/>
      <c r="L4680" s="58"/>
      <c r="M4680" s="23"/>
      <c r="N4680" s="23"/>
      <c r="O4680" s="25"/>
      <c r="P4680" s="23"/>
      <c r="Q4680" s="25"/>
      <c r="R4680" s="58"/>
      <c r="S4680" s="23"/>
      <c r="T4680" s="23"/>
      <c r="U4680" s="25"/>
      <c r="V4680" s="23"/>
      <c r="W4680" s="25"/>
      <c r="X4680" s="58"/>
      <c r="Y4680" s="23"/>
      <c r="Z4680" s="23"/>
      <c r="AA4680" s="33"/>
      <c r="AB4680" s="295" t="str">
        <f t="shared" si="397"/>
        <v/>
      </c>
      <c r="AC4680" s="268"/>
      <c r="AD4680" s="23"/>
      <c r="AE4680" s="134"/>
      <c r="AF4680" s="26" t="str">
        <f t="shared" si="398"/>
        <v/>
      </c>
      <c r="AG4680" s="27"/>
      <c r="AH4680" s="168"/>
      <c r="AI4680" s="29" t="str">
        <f t="shared" si="399"/>
        <v/>
      </c>
      <c r="AJ4680" s="178" t="str">
        <f t="shared" si="400"/>
        <v/>
      </c>
      <c r="AK4680" s="23"/>
      <c r="AL4680" s="23"/>
      <c r="AM4680" s="35"/>
      <c r="AN4680" s="408" t="str">
        <f>IF($AA4680-data!$G$1=0,"　",IF(AK4680=0,"　",VLOOKUP($AK4680,data!$A$1:$H$264,8,FALSE)))</f>
        <v>　</v>
      </c>
      <c r="AO4680" s="35"/>
      <c r="AP4680" s="134"/>
      <c r="AQ4680" s="264" t="str">
        <f t="shared" si="392"/>
        <v/>
      </c>
    </row>
    <row r="4681" spans="1:43" ht="24.75" customHeight="1" x14ac:dyDescent="0.15">
      <c r="A4681" s="593">
        <v>4678</v>
      </c>
      <c r="B4681" s="23" t="s">
        <v>23828</v>
      </c>
      <c r="C4681" s="24" t="s">
        <v>23829</v>
      </c>
      <c r="D4681" s="23" t="s">
        <v>23830</v>
      </c>
      <c r="E4681" s="23" t="s">
        <v>23831</v>
      </c>
      <c r="F4681" s="24" t="s">
        <v>23832</v>
      </c>
      <c r="G4681" s="25" t="s">
        <v>23833</v>
      </c>
      <c r="H4681" s="23" t="s">
        <v>23834</v>
      </c>
      <c r="I4681" s="23" t="s">
        <v>23836</v>
      </c>
      <c r="J4681" s="25" t="s">
        <v>23835</v>
      </c>
      <c r="K4681" s="58" t="s">
        <v>23847</v>
      </c>
      <c r="L4681" s="58" t="s">
        <v>23837</v>
      </c>
      <c r="M4681" s="23" t="s">
        <v>23838</v>
      </c>
      <c r="N4681" s="23" t="s">
        <v>23839</v>
      </c>
      <c r="O4681" s="25" t="s">
        <v>23840</v>
      </c>
      <c r="P4681" s="23" t="s">
        <v>23842</v>
      </c>
      <c r="Q4681" s="25" t="s">
        <v>23841</v>
      </c>
      <c r="R4681" s="58" t="s">
        <v>23843</v>
      </c>
      <c r="S4681" s="23" t="s">
        <v>23844</v>
      </c>
      <c r="T4681" s="23" t="s">
        <v>23845</v>
      </c>
      <c r="U4681" s="25" t="s">
        <v>23833</v>
      </c>
      <c r="V4681" s="23" t="s">
        <v>23834</v>
      </c>
      <c r="W4681" s="25" t="s">
        <v>23846</v>
      </c>
      <c r="X4681" s="58" t="s">
        <v>23847</v>
      </c>
      <c r="Y4681" s="23" t="s">
        <v>23838</v>
      </c>
      <c r="Z4681" s="23" t="s">
        <v>23839</v>
      </c>
      <c r="AA4681" s="33">
        <v>3</v>
      </c>
      <c r="AB4681" s="295" t="str">
        <f t="shared" si="397"/>
        <v>年間</v>
      </c>
      <c r="AC4681" s="268"/>
      <c r="AD4681" s="23">
        <v>1</v>
      </c>
      <c r="AE4681" s="134">
        <v>3960</v>
      </c>
      <c r="AF4681" s="26">
        <f t="shared" si="398"/>
        <v>3960</v>
      </c>
      <c r="AG4681" s="27">
        <v>43647</v>
      </c>
      <c r="AH4681" s="168">
        <v>43652</v>
      </c>
      <c r="AI4681" s="29" t="str">
        <f t="shared" si="399"/>
        <v>～</v>
      </c>
      <c r="AJ4681" s="178">
        <f t="shared" si="400"/>
        <v>44747</v>
      </c>
      <c r="AK4681" s="23" t="s">
        <v>23860</v>
      </c>
      <c r="AL4681" s="23" t="s">
        <v>23853</v>
      </c>
      <c r="AM4681" s="35">
        <v>43652</v>
      </c>
      <c r="AN4681" s="408" t="str">
        <f>IF($AA4681-data!$G$1=0,"　",IF(AK4681=0,"　",VLOOKUP($AK4681,data!$A$1:$H$264,8,FALSE)))</f>
        <v>　</v>
      </c>
      <c r="AO4681" s="35">
        <v>43656</v>
      </c>
      <c r="AP4681" s="134" t="s">
        <v>23848</v>
      </c>
      <c r="AQ4681" s="264" t="str">
        <f t="shared" si="392"/>
        <v/>
      </c>
    </row>
    <row r="4682" spans="1:43" ht="24.75" customHeight="1" x14ac:dyDescent="0.15">
      <c r="A4682" s="593">
        <v>4679</v>
      </c>
      <c r="B4682" s="23" t="s">
        <v>23828</v>
      </c>
      <c r="C4682" s="24" t="s">
        <v>23829</v>
      </c>
      <c r="D4682" s="23" t="s">
        <v>23830</v>
      </c>
      <c r="E4682" s="23" t="s">
        <v>23831</v>
      </c>
      <c r="F4682" s="24" t="s">
        <v>23832</v>
      </c>
      <c r="G4682" s="25" t="s">
        <v>23833</v>
      </c>
      <c r="H4682" s="23" t="s">
        <v>23834</v>
      </c>
      <c r="I4682" s="23" t="s">
        <v>23836</v>
      </c>
      <c r="J4682" s="25" t="s">
        <v>23835</v>
      </c>
      <c r="K4682" s="58" t="s">
        <v>23847</v>
      </c>
      <c r="L4682" s="58" t="s">
        <v>23837</v>
      </c>
      <c r="M4682" s="23" t="s">
        <v>23838</v>
      </c>
      <c r="N4682" s="23" t="s">
        <v>23839</v>
      </c>
      <c r="O4682" s="25" t="s">
        <v>23840</v>
      </c>
      <c r="P4682" s="23" t="s">
        <v>23842</v>
      </c>
      <c r="Q4682" s="25" t="s">
        <v>23841</v>
      </c>
      <c r="R4682" s="58" t="s">
        <v>23843</v>
      </c>
      <c r="S4682" s="23" t="s">
        <v>23844</v>
      </c>
      <c r="T4682" s="23" t="s">
        <v>23845</v>
      </c>
      <c r="U4682" s="25" t="s">
        <v>23833</v>
      </c>
      <c r="V4682" s="23" t="s">
        <v>23834</v>
      </c>
      <c r="W4682" s="25" t="s">
        <v>23846</v>
      </c>
      <c r="X4682" s="58" t="s">
        <v>23847</v>
      </c>
      <c r="Y4682" s="23" t="s">
        <v>23838</v>
      </c>
      <c r="Z4682" s="23" t="s">
        <v>23839</v>
      </c>
      <c r="AA4682" s="33">
        <v>3</v>
      </c>
      <c r="AB4682" s="295" t="str">
        <f t="shared" si="397"/>
        <v>年間</v>
      </c>
      <c r="AC4682" s="268"/>
      <c r="AD4682" s="23">
        <v>1</v>
      </c>
      <c r="AE4682" s="134">
        <v>3960</v>
      </c>
      <c r="AF4682" s="26">
        <f t="shared" si="398"/>
        <v>3960</v>
      </c>
      <c r="AG4682" s="27">
        <v>43647</v>
      </c>
      <c r="AH4682" s="168">
        <v>43652</v>
      </c>
      <c r="AI4682" s="29" t="str">
        <f t="shared" si="399"/>
        <v>～</v>
      </c>
      <c r="AJ4682" s="178">
        <f t="shared" si="400"/>
        <v>44747</v>
      </c>
      <c r="AK4682" s="23" t="s">
        <v>23860</v>
      </c>
      <c r="AL4682" s="23" t="s">
        <v>23854</v>
      </c>
      <c r="AM4682" s="35">
        <v>43652</v>
      </c>
      <c r="AN4682" s="408" t="str">
        <f>IF($AA4682-data!$G$1=0,"　",IF(AK4682=0,"　",VLOOKUP($AK4682,data!$A$1:$H$264,8,FALSE)))</f>
        <v>　</v>
      </c>
      <c r="AO4682" s="35">
        <v>43656</v>
      </c>
      <c r="AP4682" s="134" t="s">
        <v>23848</v>
      </c>
      <c r="AQ4682" s="264" t="str">
        <f t="shared" si="392"/>
        <v/>
      </c>
    </row>
    <row r="4683" spans="1:43" ht="24.75" customHeight="1" x14ac:dyDescent="0.15">
      <c r="A4683" s="593">
        <v>4680</v>
      </c>
      <c r="B4683" s="23" t="s">
        <v>23828</v>
      </c>
      <c r="C4683" s="24" t="s">
        <v>23829</v>
      </c>
      <c r="D4683" s="23" t="s">
        <v>23830</v>
      </c>
      <c r="E4683" s="23" t="s">
        <v>23831</v>
      </c>
      <c r="F4683" s="24" t="s">
        <v>23832</v>
      </c>
      <c r="G4683" s="25" t="s">
        <v>23833</v>
      </c>
      <c r="H4683" s="23" t="s">
        <v>23834</v>
      </c>
      <c r="I4683" s="23" t="s">
        <v>23836</v>
      </c>
      <c r="J4683" s="25" t="s">
        <v>23835</v>
      </c>
      <c r="K4683" s="58" t="s">
        <v>23847</v>
      </c>
      <c r="L4683" s="58" t="s">
        <v>23837</v>
      </c>
      <c r="M4683" s="23" t="s">
        <v>23838</v>
      </c>
      <c r="N4683" s="23" t="s">
        <v>23839</v>
      </c>
      <c r="O4683" s="25" t="s">
        <v>23840</v>
      </c>
      <c r="P4683" s="23" t="s">
        <v>23842</v>
      </c>
      <c r="Q4683" s="25" t="s">
        <v>23841</v>
      </c>
      <c r="R4683" s="58" t="s">
        <v>23843</v>
      </c>
      <c r="S4683" s="23" t="s">
        <v>23844</v>
      </c>
      <c r="T4683" s="23" t="s">
        <v>23845</v>
      </c>
      <c r="U4683" s="25" t="s">
        <v>23833</v>
      </c>
      <c r="V4683" s="23" t="s">
        <v>23834</v>
      </c>
      <c r="W4683" s="25" t="s">
        <v>23846</v>
      </c>
      <c r="X4683" s="58" t="s">
        <v>23847</v>
      </c>
      <c r="Y4683" s="23" t="s">
        <v>23838</v>
      </c>
      <c r="Z4683" s="23" t="s">
        <v>23839</v>
      </c>
      <c r="AA4683" s="33">
        <v>3</v>
      </c>
      <c r="AB4683" s="295" t="str">
        <f t="shared" si="397"/>
        <v>年間</v>
      </c>
      <c r="AC4683" s="268"/>
      <c r="AD4683" s="23">
        <v>1</v>
      </c>
      <c r="AE4683" s="134">
        <v>3960</v>
      </c>
      <c r="AF4683" s="26">
        <f t="shared" si="398"/>
        <v>3960</v>
      </c>
      <c r="AG4683" s="27">
        <v>43647</v>
      </c>
      <c r="AH4683" s="168">
        <v>43652</v>
      </c>
      <c r="AI4683" s="29" t="str">
        <f t="shared" si="399"/>
        <v>～</v>
      </c>
      <c r="AJ4683" s="178">
        <f t="shared" si="400"/>
        <v>44747</v>
      </c>
      <c r="AK4683" s="23" t="s">
        <v>23852</v>
      </c>
      <c r="AL4683" s="23" t="s">
        <v>23855</v>
      </c>
      <c r="AM4683" s="35">
        <v>43652</v>
      </c>
      <c r="AN4683" s="408" t="str">
        <f>IF($AA4683-data!$G$1=0,"　",IF(AK4683=0,"　",VLOOKUP($AK4683,data!$A$1:$H$264,8,FALSE)))</f>
        <v>　</v>
      </c>
      <c r="AO4683" s="35">
        <v>43656</v>
      </c>
      <c r="AP4683" s="134" t="s">
        <v>23848</v>
      </c>
      <c r="AQ4683" s="264" t="str">
        <f t="shared" si="392"/>
        <v/>
      </c>
    </row>
    <row r="4684" spans="1:43" ht="24.75" customHeight="1" x14ac:dyDescent="0.15">
      <c r="A4684" s="593">
        <v>4681</v>
      </c>
      <c r="B4684" s="23" t="s">
        <v>23849</v>
      </c>
      <c r="C4684" s="24" t="s">
        <v>23829</v>
      </c>
      <c r="D4684" s="23" t="s">
        <v>23830</v>
      </c>
      <c r="E4684" s="23" t="s">
        <v>23831</v>
      </c>
      <c r="F4684" s="24" t="s">
        <v>23832</v>
      </c>
      <c r="G4684" s="25" t="s">
        <v>23833</v>
      </c>
      <c r="H4684" s="23" t="s">
        <v>23834</v>
      </c>
      <c r="I4684" s="23" t="s">
        <v>23836</v>
      </c>
      <c r="J4684" s="25" t="s">
        <v>23835</v>
      </c>
      <c r="K4684" s="58" t="s">
        <v>23847</v>
      </c>
      <c r="L4684" s="58" t="s">
        <v>23837</v>
      </c>
      <c r="M4684" s="23" t="s">
        <v>23838</v>
      </c>
      <c r="N4684" s="23" t="s">
        <v>23839</v>
      </c>
      <c r="O4684" s="25" t="s">
        <v>23840</v>
      </c>
      <c r="P4684" s="23" t="s">
        <v>23842</v>
      </c>
      <c r="Q4684" s="25" t="s">
        <v>23841</v>
      </c>
      <c r="R4684" s="58" t="s">
        <v>23843</v>
      </c>
      <c r="S4684" s="23" t="s">
        <v>23844</v>
      </c>
      <c r="T4684" s="23" t="s">
        <v>23845</v>
      </c>
      <c r="U4684" s="25" t="s">
        <v>23833</v>
      </c>
      <c r="V4684" s="23" t="s">
        <v>23834</v>
      </c>
      <c r="W4684" s="25" t="s">
        <v>23846</v>
      </c>
      <c r="X4684" s="58" t="s">
        <v>23847</v>
      </c>
      <c r="Y4684" s="23" t="s">
        <v>23838</v>
      </c>
      <c r="Z4684" s="23" t="s">
        <v>23839</v>
      </c>
      <c r="AA4684" s="33">
        <v>3</v>
      </c>
      <c r="AB4684" s="295" t="str">
        <f t="shared" si="397"/>
        <v>年間</v>
      </c>
      <c r="AC4684" s="268"/>
      <c r="AD4684" s="23">
        <v>1</v>
      </c>
      <c r="AE4684" s="134">
        <v>3960</v>
      </c>
      <c r="AF4684" s="26">
        <f t="shared" si="398"/>
        <v>3960</v>
      </c>
      <c r="AG4684" s="27">
        <v>43647</v>
      </c>
      <c r="AH4684" s="168">
        <v>43652</v>
      </c>
      <c r="AI4684" s="29" t="str">
        <f t="shared" si="399"/>
        <v>～</v>
      </c>
      <c r="AJ4684" s="178">
        <f t="shared" si="400"/>
        <v>44747</v>
      </c>
      <c r="AK4684" s="23" t="s">
        <v>23852</v>
      </c>
      <c r="AL4684" s="23" t="s">
        <v>23856</v>
      </c>
      <c r="AM4684" s="35">
        <v>43652</v>
      </c>
      <c r="AN4684" s="408" t="str">
        <f>IF($AA4684-data!$G$1=0,"　",IF(AK4684=0,"　",VLOOKUP($AK4684,data!$A$1:$H$264,8,FALSE)))</f>
        <v>　</v>
      </c>
      <c r="AO4684" s="35">
        <v>43656</v>
      </c>
      <c r="AP4684" s="134" t="s">
        <v>23848</v>
      </c>
      <c r="AQ4684" s="264" t="str">
        <f t="shared" si="392"/>
        <v/>
      </c>
    </row>
    <row r="4685" spans="1:43" ht="24.75" customHeight="1" x14ac:dyDescent="0.15">
      <c r="A4685" s="593">
        <v>4682</v>
      </c>
      <c r="B4685" s="23" t="s">
        <v>23850</v>
      </c>
      <c r="C4685" s="24" t="s">
        <v>23829</v>
      </c>
      <c r="D4685" s="23" t="s">
        <v>23830</v>
      </c>
      <c r="E4685" s="23" t="s">
        <v>23831</v>
      </c>
      <c r="F4685" s="24" t="s">
        <v>23832</v>
      </c>
      <c r="G4685" s="25" t="s">
        <v>23833</v>
      </c>
      <c r="H4685" s="23" t="s">
        <v>23834</v>
      </c>
      <c r="I4685" s="23" t="s">
        <v>23836</v>
      </c>
      <c r="J4685" s="25" t="s">
        <v>23835</v>
      </c>
      <c r="K4685" s="58" t="s">
        <v>23847</v>
      </c>
      <c r="L4685" s="58" t="s">
        <v>23837</v>
      </c>
      <c r="M4685" s="23" t="s">
        <v>23838</v>
      </c>
      <c r="N4685" s="23" t="s">
        <v>23839</v>
      </c>
      <c r="O4685" s="25" t="s">
        <v>23840</v>
      </c>
      <c r="P4685" s="23" t="s">
        <v>23842</v>
      </c>
      <c r="Q4685" s="25" t="s">
        <v>23841</v>
      </c>
      <c r="R4685" s="58" t="s">
        <v>23843</v>
      </c>
      <c r="S4685" s="23" t="s">
        <v>23844</v>
      </c>
      <c r="T4685" s="23" t="s">
        <v>23845</v>
      </c>
      <c r="U4685" s="25" t="s">
        <v>23833</v>
      </c>
      <c r="V4685" s="23" t="s">
        <v>23834</v>
      </c>
      <c r="W4685" s="25" t="s">
        <v>23846</v>
      </c>
      <c r="X4685" s="58" t="s">
        <v>23847</v>
      </c>
      <c r="Y4685" s="23" t="s">
        <v>23838</v>
      </c>
      <c r="Z4685" s="23" t="s">
        <v>23839</v>
      </c>
      <c r="AA4685" s="33">
        <v>3</v>
      </c>
      <c r="AB4685" s="295" t="str">
        <f t="shared" si="397"/>
        <v>年間</v>
      </c>
      <c r="AC4685" s="268"/>
      <c r="AD4685" s="23">
        <v>1</v>
      </c>
      <c r="AE4685" s="134">
        <v>3960</v>
      </c>
      <c r="AF4685" s="26">
        <f t="shared" si="398"/>
        <v>3960</v>
      </c>
      <c r="AG4685" s="27">
        <v>43647</v>
      </c>
      <c r="AH4685" s="168">
        <v>43652</v>
      </c>
      <c r="AI4685" s="29" t="str">
        <f t="shared" si="399"/>
        <v>～</v>
      </c>
      <c r="AJ4685" s="178">
        <f t="shared" si="400"/>
        <v>44747</v>
      </c>
      <c r="AK4685" s="23" t="s">
        <v>23861</v>
      </c>
      <c r="AL4685" s="23" t="s">
        <v>23857</v>
      </c>
      <c r="AM4685" s="35">
        <v>43652</v>
      </c>
      <c r="AN4685" s="408" t="str">
        <f>IF($AA4685-data!$G$1=0,"　",IF(AK4685=0,"　",VLOOKUP($AK4685,data!$A$1:$H$264,8,FALSE)))</f>
        <v>　</v>
      </c>
      <c r="AO4685" s="35">
        <v>43656</v>
      </c>
      <c r="AP4685" s="134" t="s">
        <v>23848</v>
      </c>
      <c r="AQ4685" s="264" t="str">
        <f t="shared" si="392"/>
        <v/>
      </c>
    </row>
    <row r="4686" spans="1:43" ht="24.75" customHeight="1" x14ac:dyDescent="0.15">
      <c r="A4686" s="593">
        <v>4683</v>
      </c>
      <c r="B4686" s="23" t="s">
        <v>23851</v>
      </c>
      <c r="C4686" s="24" t="s">
        <v>23829</v>
      </c>
      <c r="D4686" s="23" t="s">
        <v>23830</v>
      </c>
      <c r="E4686" s="23" t="s">
        <v>23831</v>
      </c>
      <c r="F4686" s="24" t="s">
        <v>23832</v>
      </c>
      <c r="G4686" s="25" t="s">
        <v>23833</v>
      </c>
      <c r="H4686" s="23" t="s">
        <v>23834</v>
      </c>
      <c r="I4686" s="23" t="s">
        <v>23836</v>
      </c>
      <c r="J4686" s="25" t="s">
        <v>23835</v>
      </c>
      <c r="K4686" s="58" t="s">
        <v>23847</v>
      </c>
      <c r="L4686" s="58" t="s">
        <v>23837</v>
      </c>
      <c r="M4686" s="23" t="s">
        <v>23838</v>
      </c>
      <c r="N4686" s="23" t="s">
        <v>23839</v>
      </c>
      <c r="O4686" s="25" t="s">
        <v>23859</v>
      </c>
      <c r="P4686" s="23" t="s">
        <v>23842</v>
      </c>
      <c r="Q4686" s="25" t="s">
        <v>23841</v>
      </c>
      <c r="R4686" s="58" t="s">
        <v>23843</v>
      </c>
      <c r="S4686" s="23" t="s">
        <v>23844</v>
      </c>
      <c r="T4686" s="23" t="s">
        <v>23845</v>
      </c>
      <c r="U4686" s="25" t="s">
        <v>23833</v>
      </c>
      <c r="V4686" s="23" t="s">
        <v>23834</v>
      </c>
      <c r="W4686" s="25" t="s">
        <v>23846</v>
      </c>
      <c r="X4686" s="58" t="s">
        <v>23847</v>
      </c>
      <c r="Y4686" s="23" t="s">
        <v>23838</v>
      </c>
      <c r="Z4686" s="23" t="s">
        <v>23839</v>
      </c>
      <c r="AA4686" s="33">
        <v>3</v>
      </c>
      <c r="AB4686" s="295" t="str">
        <f t="shared" si="397"/>
        <v>年間</v>
      </c>
      <c r="AC4686" s="268"/>
      <c r="AD4686" s="23">
        <v>1</v>
      </c>
      <c r="AE4686" s="134">
        <v>3960</v>
      </c>
      <c r="AF4686" s="26">
        <f t="shared" si="398"/>
        <v>3960</v>
      </c>
      <c r="AG4686" s="27">
        <v>43647</v>
      </c>
      <c r="AH4686" s="168">
        <v>43652</v>
      </c>
      <c r="AI4686" s="29" t="str">
        <f t="shared" si="399"/>
        <v>～</v>
      </c>
      <c r="AJ4686" s="178">
        <f t="shared" si="400"/>
        <v>44747</v>
      </c>
      <c r="AK4686" s="23" t="s">
        <v>23862</v>
      </c>
      <c r="AL4686" s="23" t="s">
        <v>23858</v>
      </c>
      <c r="AM4686" s="35">
        <v>43652</v>
      </c>
      <c r="AN4686" s="408" t="str">
        <f>IF($AA4686-data!$G$1=0,"　",IF(AK4686=0,"　",VLOOKUP($AK4686,data!$A$1:$H$264,8,FALSE)))</f>
        <v>　</v>
      </c>
      <c r="AO4686" s="35">
        <v>43656</v>
      </c>
      <c r="AP4686" s="134" t="s">
        <v>23848</v>
      </c>
      <c r="AQ4686" s="264" t="str">
        <f t="shared" ref="AQ4686:AQ4749" si="401">IF(COUNTIF($AN4686,"*消耗部品交換対象*"),IF(ISBLANK($AH4686),"契約期間 未入力",EDATE($AH4686,35)),"")</f>
        <v/>
      </c>
    </row>
    <row r="4687" spans="1:43" ht="24.75" customHeight="1" x14ac:dyDescent="0.15">
      <c r="A4687" s="593">
        <v>4684</v>
      </c>
      <c r="B4687" s="23" t="s">
        <v>23863</v>
      </c>
      <c r="C4687" s="24" t="s">
        <v>23864</v>
      </c>
      <c r="D4687" s="23" t="s">
        <v>23865</v>
      </c>
      <c r="E4687" s="23" t="s">
        <v>23866</v>
      </c>
      <c r="F4687" s="24" t="s">
        <v>23186</v>
      </c>
      <c r="G4687" s="25" t="s">
        <v>23887</v>
      </c>
      <c r="H4687" s="23" t="s">
        <v>23869</v>
      </c>
      <c r="I4687" s="23" t="s">
        <v>23871</v>
      </c>
      <c r="J4687" s="25" t="s">
        <v>23870</v>
      </c>
      <c r="K4687" s="58" t="s">
        <v>23872</v>
      </c>
      <c r="L4687" s="58" t="s">
        <v>23873</v>
      </c>
      <c r="M4687" s="23" t="s">
        <v>23875</v>
      </c>
      <c r="N4687" s="23"/>
      <c r="O4687" s="25" t="s">
        <v>23876</v>
      </c>
      <c r="P4687" s="23" t="s">
        <v>23877</v>
      </c>
      <c r="Q4687" s="25" t="s">
        <v>23878</v>
      </c>
      <c r="R4687" s="58" t="s">
        <v>23879</v>
      </c>
      <c r="S4687" s="23" t="s">
        <v>23880</v>
      </c>
      <c r="T4687" s="23" t="s">
        <v>23881</v>
      </c>
      <c r="U4687" s="25" t="s">
        <v>23868</v>
      </c>
      <c r="V4687" s="23" t="s">
        <v>23869</v>
      </c>
      <c r="W4687" s="25" t="s">
        <v>23882</v>
      </c>
      <c r="X4687" s="58" t="s">
        <v>23872</v>
      </c>
      <c r="Y4687" s="23" t="s">
        <v>23874</v>
      </c>
      <c r="Z4687" s="23"/>
      <c r="AA4687" s="33">
        <v>4</v>
      </c>
      <c r="AB4687" s="295" t="str">
        <f t="shared" si="397"/>
        <v>年間</v>
      </c>
      <c r="AC4687" s="268"/>
      <c r="AD4687" s="23">
        <v>1</v>
      </c>
      <c r="AE4687" s="134">
        <v>14640</v>
      </c>
      <c r="AF4687" s="26">
        <f t="shared" si="398"/>
        <v>14640</v>
      </c>
      <c r="AG4687" s="27">
        <v>43647</v>
      </c>
      <c r="AH4687" s="168">
        <v>43660</v>
      </c>
      <c r="AI4687" s="29" t="str">
        <f t="shared" si="399"/>
        <v>～</v>
      </c>
      <c r="AJ4687" s="178">
        <f t="shared" si="400"/>
        <v>45120</v>
      </c>
      <c r="AK4687" s="23" t="s">
        <v>19818</v>
      </c>
      <c r="AL4687" s="23" t="s">
        <v>23883</v>
      </c>
      <c r="AM4687" s="35">
        <v>43660</v>
      </c>
      <c r="AN4687" s="408">
        <f>IF($AA4687-data!$G$1=0,"　",IF(AK4687=0,"　",VLOOKUP($AK4687,data!$A$1:$H$264,8,FALSE)))</f>
        <v>0</v>
      </c>
      <c r="AO4687" s="35">
        <v>43664</v>
      </c>
      <c r="AP4687" s="134" t="s">
        <v>23886</v>
      </c>
      <c r="AQ4687" s="264" t="str">
        <f t="shared" si="401"/>
        <v/>
      </c>
    </row>
    <row r="4688" spans="1:43" ht="24.75" customHeight="1" x14ac:dyDescent="0.15">
      <c r="A4688" s="593">
        <v>4685</v>
      </c>
      <c r="B4688" s="23" t="s">
        <v>23885</v>
      </c>
      <c r="C4688" s="24" t="s">
        <v>23864</v>
      </c>
      <c r="D4688" s="23" t="s">
        <v>23865</v>
      </c>
      <c r="E4688" s="23" t="s">
        <v>23866</v>
      </c>
      <c r="F4688" s="24" t="s">
        <v>23186</v>
      </c>
      <c r="G4688" s="25" t="s">
        <v>23887</v>
      </c>
      <c r="H4688" s="23" t="s">
        <v>23869</v>
      </c>
      <c r="I4688" s="23" t="s">
        <v>23871</v>
      </c>
      <c r="J4688" s="25" t="s">
        <v>23870</v>
      </c>
      <c r="K4688" s="58" t="s">
        <v>23872</v>
      </c>
      <c r="L4688" s="58" t="s">
        <v>23873</v>
      </c>
      <c r="M4688" s="23" t="s">
        <v>23875</v>
      </c>
      <c r="N4688" s="23"/>
      <c r="O4688" s="25" t="s">
        <v>23876</v>
      </c>
      <c r="P4688" s="23" t="s">
        <v>23877</v>
      </c>
      <c r="Q4688" s="25" t="s">
        <v>23878</v>
      </c>
      <c r="R4688" s="58" t="s">
        <v>23879</v>
      </c>
      <c r="S4688" s="23" t="s">
        <v>23880</v>
      </c>
      <c r="T4688" s="23" t="s">
        <v>23881</v>
      </c>
      <c r="U4688" s="25" t="s">
        <v>23868</v>
      </c>
      <c r="V4688" s="23" t="s">
        <v>23869</v>
      </c>
      <c r="W4688" s="25" t="s">
        <v>23882</v>
      </c>
      <c r="X4688" s="58" t="s">
        <v>23872</v>
      </c>
      <c r="Y4688" s="23" t="s">
        <v>23874</v>
      </c>
      <c r="Z4688" s="23"/>
      <c r="AA4688" s="33">
        <v>4</v>
      </c>
      <c r="AB4688" s="295" t="str">
        <f t="shared" si="397"/>
        <v>年間</v>
      </c>
      <c r="AC4688" s="268"/>
      <c r="AD4688" s="23">
        <v>1</v>
      </c>
      <c r="AE4688" s="134">
        <v>23520</v>
      </c>
      <c r="AF4688" s="26">
        <f t="shared" si="398"/>
        <v>23520</v>
      </c>
      <c r="AG4688" s="27">
        <v>43647</v>
      </c>
      <c r="AH4688" s="168">
        <v>43660</v>
      </c>
      <c r="AI4688" s="29" t="str">
        <f t="shared" si="399"/>
        <v>～</v>
      </c>
      <c r="AJ4688" s="178">
        <f t="shared" si="400"/>
        <v>45120</v>
      </c>
      <c r="AK4688" s="23" t="s">
        <v>23888</v>
      </c>
      <c r="AL4688" s="23" t="s">
        <v>23884</v>
      </c>
      <c r="AM4688" s="35">
        <v>43660</v>
      </c>
      <c r="AN4688" s="408">
        <f>IF($AA4688-data!$G$1=0,"　",IF(AK4688=0,"　",VLOOKUP($AK4688,data!$A$1:$H$264,8,FALSE)))</f>
        <v>0</v>
      </c>
      <c r="AO4688" s="35">
        <v>43664</v>
      </c>
      <c r="AP4688" s="134" t="s">
        <v>23886</v>
      </c>
      <c r="AQ4688" s="264" t="str">
        <f t="shared" si="401"/>
        <v/>
      </c>
    </row>
    <row r="4689" spans="1:43" ht="24.75" customHeight="1" x14ac:dyDescent="0.15">
      <c r="A4689" s="593">
        <v>4686</v>
      </c>
      <c r="B4689" s="23" t="s">
        <v>23889</v>
      </c>
      <c r="C4689" s="24" t="s">
        <v>23864</v>
      </c>
      <c r="D4689" s="23" t="s">
        <v>23865</v>
      </c>
      <c r="E4689" s="23" t="s">
        <v>23890</v>
      </c>
      <c r="F4689" s="24" t="s">
        <v>23867</v>
      </c>
      <c r="G4689" s="25" t="s">
        <v>23891</v>
      </c>
      <c r="H4689" s="23" t="s">
        <v>23892</v>
      </c>
      <c r="I4689" s="23" t="s">
        <v>23894</v>
      </c>
      <c r="J4689" s="25" t="s">
        <v>23893</v>
      </c>
      <c r="K4689" s="58" t="s">
        <v>23895</v>
      </c>
      <c r="L4689" s="58" t="s">
        <v>23896</v>
      </c>
      <c r="M4689" s="23" t="s">
        <v>23898</v>
      </c>
      <c r="N4689" s="23" t="s">
        <v>23898</v>
      </c>
      <c r="O4689" s="25" t="s">
        <v>23913</v>
      </c>
      <c r="P4689" s="23" t="s">
        <v>23900</v>
      </c>
      <c r="Q4689" s="25" t="s">
        <v>23901</v>
      </c>
      <c r="R4689" s="58" t="s">
        <v>23902</v>
      </c>
      <c r="S4689" s="23" t="s">
        <v>23903</v>
      </c>
      <c r="T4689" s="23" t="s">
        <v>23904</v>
      </c>
      <c r="U4689" s="25" t="s">
        <v>23891</v>
      </c>
      <c r="V4689" s="23" t="s">
        <v>23892</v>
      </c>
      <c r="W4689" s="25" t="s">
        <v>23905</v>
      </c>
      <c r="X4689" s="58" t="s">
        <v>23895</v>
      </c>
      <c r="Y4689" s="23" t="s">
        <v>23897</v>
      </c>
      <c r="Z4689" s="23" t="s">
        <v>23897</v>
      </c>
      <c r="AA4689" s="33">
        <v>5</v>
      </c>
      <c r="AB4689" s="295" t="str">
        <f t="shared" si="397"/>
        <v>年間</v>
      </c>
      <c r="AC4689" s="268"/>
      <c r="AD4689" s="23">
        <v>1</v>
      </c>
      <c r="AE4689" s="134">
        <v>25920</v>
      </c>
      <c r="AF4689" s="26">
        <f t="shared" si="398"/>
        <v>25920</v>
      </c>
      <c r="AG4689" s="27">
        <v>43647</v>
      </c>
      <c r="AH4689" s="168">
        <v>43647</v>
      </c>
      <c r="AI4689" s="29" t="str">
        <f t="shared" si="399"/>
        <v>～</v>
      </c>
      <c r="AJ4689" s="178">
        <f t="shared" si="400"/>
        <v>45473</v>
      </c>
      <c r="AK4689" s="23" t="s">
        <v>23907</v>
      </c>
      <c r="AL4689" s="23" t="s">
        <v>23909</v>
      </c>
      <c r="AM4689" s="35">
        <v>43647</v>
      </c>
      <c r="AN4689" s="408">
        <f>IF($AA4689-data!$G$1=0,"　",IF(AK4689=0,"　",VLOOKUP($AK4689,data!$A$1:$H$264,8,FALSE)))</f>
        <v>0</v>
      </c>
      <c r="AO4689" s="35">
        <v>43664</v>
      </c>
      <c r="AP4689" s="134" t="s">
        <v>23912</v>
      </c>
      <c r="AQ4689" s="264" t="str">
        <f t="shared" si="401"/>
        <v/>
      </c>
    </row>
    <row r="4690" spans="1:43" ht="24.75" customHeight="1" x14ac:dyDescent="0.15">
      <c r="A4690" s="593">
        <v>4687</v>
      </c>
      <c r="B4690" s="23" t="s">
        <v>23889</v>
      </c>
      <c r="C4690" s="24" t="s">
        <v>23864</v>
      </c>
      <c r="D4690" s="23" t="s">
        <v>23865</v>
      </c>
      <c r="E4690" s="23" t="s">
        <v>23890</v>
      </c>
      <c r="F4690" s="24" t="s">
        <v>23867</v>
      </c>
      <c r="G4690" s="25" t="s">
        <v>23891</v>
      </c>
      <c r="H4690" s="23" t="s">
        <v>23892</v>
      </c>
      <c r="I4690" s="23" t="s">
        <v>23894</v>
      </c>
      <c r="J4690" s="25" t="s">
        <v>23893</v>
      </c>
      <c r="K4690" s="58" t="s">
        <v>23895</v>
      </c>
      <c r="L4690" s="58" t="s">
        <v>23896</v>
      </c>
      <c r="M4690" s="23" t="s">
        <v>23898</v>
      </c>
      <c r="N4690" s="23" t="s">
        <v>23898</v>
      </c>
      <c r="O4690" s="25" t="s">
        <v>23899</v>
      </c>
      <c r="P4690" s="23" t="s">
        <v>23900</v>
      </c>
      <c r="Q4690" s="25" t="s">
        <v>23901</v>
      </c>
      <c r="R4690" s="58" t="s">
        <v>23902</v>
      </c>
      <c r="S4690" s="23" t="s">
        <v>23903</v>
      </c>
      <c r="T4690" s="23" t="s">
        <v>23904</v>
      </c>
      <c r="U4690" s="25" t="s">
        <v>23891</v>
      </c>
      <c r="V4690" s="23" t="s">
        <v>23892</v>
      </c>
      <c r="W4690" s="25" t="s">
        <v>23905</v>
      </c>
      <c r="X4690" s="58" t="s">
        <v>23895</v>
      </c>
      <c r="Y4690" s="23" t="s">
        <v>23897</v>
      </c>
      <c r="Z4690" s="23" t="s">
        <v>23897</v>
      </c>
      <c r="AA4690" s="33">
        <v>5</v>
      </c>
      <c r="AB4690" s="295" t="str">
        <f t="shared" si="397"/>
        <v>年間</v>
      </c>
      <c r="AC4690" s="268"/>
      <c r="AD4690" s="23">
        <v>1</v>
      </c>
      <c r="AE4690" s="134">
        <v>25920</v>
      </c>
      <c r="AF4690" s="26">
        <f t="shared" si="398"/>
        <v>25920</v>
      </c>
      <c r="AG4690" s="27">
        <v>43647</v>
      </c>
      <c r="AH4690" s="168">
        <v>43647</v>
      </c>
      <c r="AI4690" s="29" t="str">
        <f t="shared" si="399"/>
        <v>～</v>
      </c>
      <c r="AJ4690" s="178">
        <f t="shared" si="400"/>
        <v>45473</v>
      </c>
      <c r="AK4690" s="23" t="s">
        <v>23907</v>
      </c>
      <c r="AL4690" s="23" t="s">
        <v>23910</v>
      </c>
      <c r="AM4690" s="35">
        <v>43647</v>
      </c>
      <c r="AN4690" s="408">
        <f>IF($AA4690-data!$G$1=0,"　",IF(AK4690=0,"　",VLOOKUP($AK4690,data!$A$1:$H$264,8,FALSE)))</f>
        <v>0</v>
      </c>
      <c r="AO4690" s="35">
        <v>43664</v>
      </c>
      <c r="AP4690" s="134" t="s">
        <v>23912</v>
      </c>
      <c r="AQ4690" s="264" t="str">
        <f t="shared" si="401"/>
        <v/>
      </c>
    </row>
    <row r="4691" spans="1:43" ht="24.75" customHeight="1" x14ac:dyDescent="0.15">
      <c r="A4691" s="593">
        <v>4688</v>
      </c>
      <c r="B4691" s="23" t="s">
        <v>23906</v>
      </c>
      <c r="C4691" s="24" t="s">
        <v>23864</v>
      </c>
      <c r="D4691" s="23" t="s">
        <v>23865</v>
      </c>
      <c r="E4691" s="23" t="s">
        <v>23890</v>
      </c>
      <c r="F4691" s="24" t="s">
        <v>23867</v>
      </c>
      <c r="G4691" s="25" t="s">
        <v>23891</v>
      </c>
      <c r="H4691" s="23" t="s">
        <v>23892</v>
      </c>
      <c r="I4691" s="23" t="s">
        <v>23894</v>
      </c>
      <c r="J4691" s="25" t="s">
        <v>23893</v>
      </c>
      <c r="K4691" s="58" t="s">
        <v>23895</v>
      </c>
      <c r="L4691" s="58" t="s">
        <v>23896</v>
      </c>
      <c r="M4691" s="23" t="s">
        <v>23898</v>
      </c>
      <c r="N4691" s="23" t="s">
        <v>23898</v>
      </c>
      <c r="O4691" s="25" t="s">
        <v>23913</v>
      </c>
      <c r="P4691" s="23" t="s">
        <v>23900</v>
      </c>
      <c r="Q4691" s="25" t="s">
        <v>23901</v>
      </c>
      <c r="R4691" s="58" t="s">
        <v>23902</v>
      </c>
      <c r="S4691" s="23" t="s">
        <v>23903</v>
      </c>
      <c r="T4691" s="23" t="s">
        <v>23904</v>
      </c>
      <c r="U4691" s="25" t="s">
        <v>23891</v>
      </c>
      <c r="V4691" s="23" t="s">
        <v>23892</v>
      </c>
      <c r="W4691" s="25" t="s">
        <v>23905</v>
      </c>
      <c r="X4691" s="58" t="s">
        <v>23895</v>
      </c>
      <c r="Y4691" s="23" t="s">
        <v>23897</v>
      </c>
      <c r="Z4691" s="23" t="s">
        <v>23897</v>
      </c>
      <c r="AA4691" s="33">
        <v>5</v>
      </c>
      <c r="AB4691" s="295" t="str">
        <f t="shared" si="397"/>
        <v>年間</v>
      </c>
      <c r="AC4691" s="268"/>
      <c r="AD4691" s="23">
        <v>1</v>
      </c>
      <c r="AE4691" s="134">
        <v>96600</v>
      </c>
      <c r="AF4691" s="26">
        <f t="shared" si="398"/>
        <v>96600</v>
      </c>
      <c r="AG4691" s="27">
        <v>43647</v>
      </c>
      <c r="AH4691" s="168">
        <v>43647</v>
      </c>
      <c r="AI4691" s="29" t="str">
        <f t="shared" ref="AI4691:AI4754" si="402">IF(ISBLANK($AH4691),"","～")</f>
        <v>～</v>
      </c>
      <c r="AJ4691" s="178">
        <f t="shared" ref="AJ4691:AJ4754" si="403">IF(ISBLANK($AH4691),"",DATE(YEAR($AH4691)+$AA4691,MONTH($AH4691),DAY($AH4691)-1))</f>
        <v>45473</v>
      </c>
      <c r="AK4691" s="23" t="s">
        <v>23908</v>
      </c>
      <c r="AL4691" s="23" t="s">
        <v>23911</v>
      </c>
      <c r="AM4691" s="35">
        <v>43647</v>
      </c>
      <c r="AN4691" s="408" t="str">
        <f>IF($AA4691-data!$G$1=0,"　",IF(AK4691=0,"　",VLOOKUP($AK4691,data!$A$1:$H$264,8,FALSE)))</f>
        <v>消耗部品交換対象</v>
      </c>
      <c r="AO4691" s="35">
        <v>43664</v>
      </c>
      <c r="AP4691" s="134" t="s">
        <v>23912</v>
      </c>
      <c r="AQ4691" s="264">
        <f t="shared" si="401"/>
        <v>44713</v>
      </c>
    </row>
    <row r="4692" spans="1:43" ht="24.75" customHeight="1" x14ac:dyDescent="0.15">
      <c r="A4692" s="593">
        <v>4689</v>
      </c>
      <c r="B4692" s="23" t="s">
        <v>23914</v>
      </c>
      <c r="C4692" s="24" t="s">
        <v>23915</v>
      </c>
      <c r="D4692" s="23" t="s">
        <v>23916</v>
      </c>
      <c r="E4692" s="23" t="s">
        <v>23917</v>
      </c>
      <c r="F4692" s="24" t="s">
        <v>23918</v>
      </c>
      <c r="G4692" s="25" t="s">
        <v>23919</v>
      </c>
      <c r="H4692" s="23" t="s">
        <v>23920</v>
      </c>
      <c r="I4692" s="23" t="s">
        <v>23922</v>
      </c>
      <c r="J4692" s="25" t="s">
        <v>23921</v>
      </c>
      <c r="K4692" s="58" t="s">
        <v>23923</v>
      </c>
      <c r="L4692" s="58" t="s">
        <v>23924</v>
      </c>
      <c r="M4692" s="23" t="s">
        <v>23925</v>
      </c>
      <c r="N4692" s="23" t="s">
        <v>23925</v>
      </c>
      <c r="O4692" s="25" t="s">
        <v>23926</v>
      </c>
      <c r="P4692" s="23" t="s">
        <v>23927</v>
      </c>
      <c r="Q4692" s="25" t="s">
        <v>23928</v>
      </c>
      <c r="R4692" s="58" t="s">
        <v>23929</v>
      </c>
      <c r="S4692" s="23" t="s">
        <v>23930</v>
      </c>
      <c r="T4692" s="23" t="s">
        <v>23931</v>
      </c>
      <c r="U4692" s="25" t="s">
        <v>23919</v>
      </c>
      <c r="V4692" s="23" t="s">
        <v>23920</v>
      </c>
      <c r="W4692" s="25" t="s">
        <v>23932</v>
      </c>
      <c r="X4692" s="58" t="s">
        <v>23933</v>
      </c>
      <c r="Y4692" s="23" t="s">
        <v>16004</v>
      </c>
      <c r="Z4692" s="23" t="s">
        <v>16004</v>
      </c>
      <c r="AA4692" s="33">
        <v>5</v>
      </c>
      <c r="AB4692" s="295" t="str">
        <f t="shared" si="397"/>
        <v>年間</v>
      </c>
      <c r="AC4692" s="268"/>
      <c r="AD4692" s="23">
        <v>1</v>
      </c>
      <c r="AE4692" s="134">
        <v>25920</v>
      </c>
      <c r="AF4692" s="26">
        <f t="shared" ref="AF4692:AF4755" si="404">IF(ISBLANK($AE4692),"",$AE4692*$AD4692)</f>
        <v>25920</v>
      </c>
      <c r="AG4692" s="27">
        <v>43647</v>
      </c>
      <c r="AH4692" s="168">
        <v>43678</v>
      </c>
      <c r="AI4692" s="29" t="str">
        <f t="shared" si="402"/>
        <v>～</v>
      </c>
      <c r="AJ4692" s="178">
        <f t="shared" si="403"/>
        <v>45504</v>
      </c>
      <c r="AK4692" s="23" t="s">
        <v>23946</v>
      </c>
      <c r="AL4692" s="23" t="s">
        <v>23936</v>
      </c>
      <c r="AM4692" s="35">
        <v>43678</v>
      </c>
      <c r="AN4692" s="408">
        <f>IF($AA4692-data!$G$1=0,"　",IF(AK4692=0,"　",VLOOKUP($AK4692,data!$A$1:$H$264,8,FALSE)))</f>
        <v>0</v>
      </c>
      <c r="AO4692" s="35">
        <v>43665</v>
      </c>
      <c r="AP4692" s="134" t="s">
        <v>23934</v>
      </c>
      <c r="AQ4692" s="264" t="str">
        <f t="shared" si="401"/>
        <v/>
      </c>
    </row>
    <row r="4693" spans="1:43" ht="24.75" customHeight="1" x14ac:dyDescent="0.15">
      <c r="A4693" s="593">
        <v>4690</v>
      </c>
      <c r="B4693" s="23" t="s">
        <v>23914</v>
      </c>
      <c r="C4693" s="24" t="s">
        <v>23915</v>
      </c>
      <c r="D4693" s="23" t="s">
        <v>23916</v>
      </c>
      <c r="E4693" s="23" t="s">
        <v>23917</v>
      </c>
      <c r="F4693" s="24" t="s">
        <v>23918</v>
      </c>
      <c r="G4693" s="25" t="s">
        <v>23919</v>
      </c>
      <c r="H4693" s="23" t="s">
        <v>23920</v>
      </c>
      <c r="I4693" s="23" t="s">
        <v>23922</v>
      </c>
      <c r="J4693" s="25" t="s">
        <v>23921</v>
      </c>
      <c r="K4693" s="58" t="s">
        <v>23923</v>
      </c>
      <c r="L4693" s="58" t="s">
        <v>23924</v>
      </c>
      <c r="M4693" s="23" t="s">
        <v>23925</v>
      </c>
      <c r="N4693" s="23" t="s">
        <v>23925</v>
      </c>
      <c r="O4693" s="25" t="s">
        <v>23926</v>
      </c>
      <c r="P4693" s="23" t="s">
        <v>23927</v>
      </c>
      <c r="Q4693" s="25" t="s">
        <v>23928</v>
      </c>
      <c r="R4693" s="58" t="s">
        <v>23929</v>
      </c>
      <c r="S4693" s="23" t="s">
        <v>23930</v>
      </c>
      <c r="T4693" s="23" t="s">
        <v>23931</v>
      </c>
      <c r="U4693" s="25" t="s">
        <v>23919</v>
      </c>
      <c r="V4693" s="23" t="s">
        <v>23920</v>
      </c>
      <c r="W4693" s="25" t="s">
        <v>23932</v>
      </c>
      <c r="X4693" s="58" t="s">
        <v>23933</v>
      </c>
      <c r="Y4693" s="23" t="s">
        <v>16004</v>
      </c>
      <c r="Z4693" s="23" t="s">
        <v>16004</v>
      </c>
      <c r="AA4693" s="33">
        <v>5</v>
      </c>
      <c r="AB4693" s="295" t="str">
        <f t="shared" si="397"/>
        <v>年間</v>
      </c>
      <c r="AC4693" s="268"/>
      <c r="AD4693" s="23">
        <v>1</v>
      </c>
      <c r="AE4693" s="134">
        <v>25920</v>
      </c>
      <c r="AF4693" s="26">
        <f t="shared" si="404"/>
        <v>25920</v>
      </c>
      <c r="AG4693" s="27">
        <v>43647</v>
      </c>
      <c r="AH4693" s="168">
        <v>43678</v>
      </c>
      <c r="AI4693" s="29" t="str">
        <f t="shared" si="402"/>
        <v>～</v>
      </c>
      <c r="AJ4693" s="178">
        <f t="shared" si="403"/>
        <v>45504</v>
      </c>
      <c r="AK4693" s="23" t="s">
        <v>22085</v>
      </c>
      <c r="AL4693" s="23" t="s">
        <v>23937</v>
      </c>
      <c r="AM4693" s="35">
        <v>43678</v>
      </c>
      <c r="AN4693" s="408">
        <f>IF($AA4693-data!$G$1=0,"　",IF(AK4693=0,"　",VLOOKUP($AK4693,data!$A$1:$H$264,8,FALSE)))</f>
        <v>0</v>
      </c>
      <c r="AO4693" s="35">
        <v>43665</v>
      </c>
      <c r="AP4693" s="134" t="s">
        <v>23934</v>
      </c>
      <c r="AQ4693" s="264" t="str">
        <f t="shared" si="401"/>
        <v/>
      </c>
    </row>
    <row r="4694" spans="1:43" ht="24.75" customHeight="1" x14ac:dyDescent="0.15">
      <c r="A4694" s="593">
        <v>4691</v>
      </c>
      <c r="B4694" s="23" t="s">
        <v>23914</v>
      </c>
      <c r="C4694" s="24" t="s">
        <v>23915</v>
      </c>
      <c r="D4694" s="23" t="s">
        <v>23916</v>
      </c>
      <c r="E4694" s="23" t="s">
        <v>23917</v>
      </c>
      <c r="F4694" s="24" t="s">
        <v>23918</v>
      </c>
      <c r="G4694" s="25" t="s">
        <v>23919</v>
      </c>
      <c r="H4694" s="23" t="s">
        <v>23920</v>
      </c>
      <c r="I4694" s="23" t="s">
        <v>23922</v>
      </c>
      <c r="J4694" s="25" t="s">
        <v>23921</v>
      </c>
      <c r="K4694" s="58" t="s">
        <v>23923</v>
      </c>
      <c r="L4694" s="58" t="s">
        <v>23924</v>
      </c>
      <c r="M4694" s="23" t="s">
        <v>23925</v>
      </c>
      <c r="N4694" s="23" t="s">
        <v>23925</v>
      </c>
      <c r="O4694" s="25" t="s">
        <v>23926</v>
      </c>
      <c r="P4694" s="23" t="s">
        <v>23927</v>
      </c>
      <c r="Q4694" s="25" t="s">
        <v>23928</v>
      </c>
      <c r="R4694" s="58" t="s">
        <v>23929</v>
      </c>
      <c r="S4694" s="23" t="s">
        <v>23930</v>
      </c>
      <c r="T4694" s="23" t="s">
        <v>23931</v>
      </c>
      <c r="U4694" s="25" t="s">
        <v>23919</v>
      </c>
      <c r="V4694" s="23" t="s">
        <v>23920</v>
      </c>
      <c r="W4694" s="25" t="s">
        <v>23932</v>
      </c>
      <c r="X4694" s="58" t="s">
        <v>23933</v>
      </c>
      <c r="Y4694" s="23" t="s">
        <v>16004</v>
      </c>
      <c r="Z4694" s="23" t="s">
        <v>16004</v>
      </c>
      <c r="AA4694" s="33">
        <v>5</v>
      </c>
      <c r="AB4694" s="295" t="str">
        <f t="shared" si="397"/>
        <v>年間</v>
      </c>
      <c r="AC4694" s="268"/>
      <c r="AD4694" s="23">
        <v>1</v>
      </c>
      <c r="AE4694" s="134">
        <v>25920</v>
      </c>
      <c r="AF4694" s="26">
        <f t="shared" si="404"/>
        <v>25920</v>
      </c>
      <c r="AG4694" s="27">
        <v>43647</v>
      </c>
      <c r="AH4694" s="168">
        <v>43678</v>
      </c>
      <c r="AI4694" s="29" t="str">
        <f t="shared" si="402"/>
        <v>～</v>
      </c>
      <c r="AJ4694" s="178">
        <f t="shared" si="403"/>
        <v>45504</v>
      </c>
      <c r="AK4694" s="23" t="s">
        <v>22085</v>
      </c>
      <c r="AL4694" s="23" t="s">
        <v>23938</v>
      </c>
      <c r="AM4694" s="35">
        <v>43678</v>
      </c>
      <c r="AN4694" s="408">
        <f>IF($AA4694-data!$G$1=0,"　",IF(AK4694=0,"　",VLOOKUP($AK4694,data!$A$1:$H$264,8,FALSE)))</f>
        <v>0</v>
      </c>
      <c r="AO4694" s="35">
        <v>43665</v>
      </c>
      <c r="AP4694" s="134" t="s">
        <v>23934</v>
      </c>
      <c r="AQ4694" s="264" t="str">
        <f t="shared" si="401"/>
        <v/>
      </c>
    </row>
    <row r="4695" spans="1:43" ht="24.75" customHeight="1" x14ac:dyDescent="0.15">
      <c r="A4695" s="593">
        <v>4692</v>
      </c>
      <c r="B4695" s="23" t="s">
        <v>23914</v>
      </c>
      <c r="C4695" s="24" t="s">
        <v>23915</v>
      </c>
      <c r="D4695" s="23" t="s">
        <v>23916</v>
      </c>
      <c r="E4695" s="23" t="s">
        <v>23917</v>
      </c>
      <c r="F4695" s="24" t="s">
        <v>23918</v>
      </c>
      <c r="G4695" s="25" t="s">
        <v>23919</v>
      </c>
      <c r="H4695" s="23" t="s">
        <v>23920</v>
      </c>
      <c r="I4695" s="23" t="s">
        <v>23922</v>
      </c>
      <c r="J4695" s="25" t="s">
        <v>23921</v>
      </c>
      <c r="K4695" s="58" t="s">
        <v>23923</v>
      </c>
      <c r="L4695" s="58" t="s">
        <v>23924</v>
      </c>
      <c r="M4695" s="23" t="s">
        <v>23925</v>
      </c>
      <c r="N4695" s="23" t="s">
        <v>23925</v>
      </c>
      <c r="O4695" s="25" t="s">
        <v>23926</v>
      </c>
      <c r="P4695" s="23" t="s">
        <v>23927</v>
      </c>
      <c r="Q4695" s="25" t="s">
        <v>23928</v>
      </c>
      <c r="R4695" s="58" t="s">
        <v>23929</v>
      </c>
      <c r="S4695" s="23" t="s">
        <v>23930</v>
      </c>
      <c r="T4695" s="23" t="s">
        <v>23931</v>
      </c>
      <c r="U4695" s="25" t="s">
        <v>23919</v>
      </c>
      <c r="V4695" s="23" t="s">
        <v>23920</v>
      </c>
      <c r="W4695" s="25" t="s">
        <v>23932</v>
      </c>
      <c r="X4695" s="58" t="s">
        <v>23933</v>
      </c>
      <c r="Y4695" s="23" t="s">
        <v>16004</v>
      </c>
      <c r="Z4695" s="23" t="s">
        <v>16004</v>
      </c>
      <c r="AA4695" s="33">
        <v>5</v>
      </c>
      <c r="AB4695" s="295" t="str">
        <f t="shared" si="397"/>
        <v>年間</v>
      </c>
      <c r="AC4695" s="268"/>
      <c r="AD4695" s="23">
        <v>1</v>
      </c>
      <c r="AE4695" s="134">
        <v>25920</v>
      </c>
      <c r="AF4695" s="26">
        <f t="shared" si="404"/>
        <v>25920</v>
      </c>
      <c r="AG4695" s="27">
        <v>43647</v>
      </c>
      <c r="AH4695" s="168">
        <v>43678</v>
      </c>
      <c r="AI4695" s="29" t="str">
        <f t="shared" si="402"/>
        <v>～</v>
      </c>
      <c r="AJ4695" s="178">
        <f t="shared" si="403"/>
        <v>45504</v>
      </c>
      <c r="AK4695" s="23" t="s">
        <v>22085</v>
      </c>
      <c r="AL4695" s="23" t="s">
        <v>23939</v>
      </c>
      <c r="AM4695" s="35">
        <v>43678</v>
      </c>
      <c r="AN4695" s="408">
        <f>IF($AA4695-data!$G$1=0,"　",IF(AK4695=0,"　",VLOOKUP($AK4695,data!$A$1:$H$264,8,FALSE)))</f>
        <v>0</v>
      </c>
      <c r="AO4695" s="35">
        <v>43665</v>
      </c>
      <c r="AP4695" s="134" t="s">
        <v>23934</v>
      </c>
      <c r="AQ4695" s="264" t="str">
        <f t="shared" si="401"/>
        <v/>
      </c>
    </row>
    <row r="4696" spans="1:43" ht="24.75" customHeight="1" x14ac:dyDescent="0.15">
      <c r="A4696" s="593">
        <v>4693</v>
      </c>
      <c r="B4696" s="23" t="s">
        <v>23914</v>
      </c>
      <c r="C4696" s="24" t="s">
        <v>23915</v>
      </c>
      <c r="D4696" s="23" t="s">
        <v>23916</v>
      </c>
      <c r="E4696" s="23" t="s">
        <v>23917</v>
      </c>
      <c r="F4696" s="24" t="s">
        <v>23918</v>
      </c>
      <c r="G4696" s="25" t="s">
        <v>23919</v>
      </c>
      <c r="H4696" s="23" t="s">
        <v>23920</v>
      </c>
      <c r="I4696" s="23" t="s">
        <v>23922</v>
      </c>
      <c r="J4696" s="25" t="s">
        <v>23921</v>
      </c>
      <c r="K4696" s="58" t="s">
        <v>23923</v>
      </c>
      <c r="L4696" s="58" t="s">
        <v>23924</v>
      </c>
      <c r="M4696" s="23" t="s">
        <v>23925</v>
      </c>
      <c r="N4696" s="23" t="s">
        <v>23925</v>
      </c>
      <c r="O4696" s="25" t="s">
        <v>23926</v>
      </c>
      <c r="P4696" s="23" t="s">
        <v>23927</v>
      </c>
      <c r="Q4696" s="25" t="s">
        <v>23928</v>
      </c>
      <c r="R4696" s="58" t="s">
        <v>23929</v>
      </c>
      <c r="S4696" s="23" t="s">
        <v>23930</v>
      </c>
      <c r="T4696" s="23" t="s">
        <v>23931</v>
      </c>
      <c r="U4696" s="25" t="s">
        <v>23919</v>
      </c>
      <c r="V4696" s="23" t="s">
        <v>23920</v>
      </c>
      <c r="W4696" s="25" t="s">
        <v>23932</v>
      </c>
      <c r="X4696" s="58" t="s">
        <v>23933</v>
      </c>
      <c r="Y4696" s="23" t="s">
        <v>16004</v>
      </c>
      <c r="Z4696" s="23" t="s">
        <v>16004</v>
      </c>
      <c r="AA4696" s="33">
        <v>5</v>
      </c>
      <c r="AB4696" s="295" t="str">
        <f t="shared" si="397"/>
        <v>年間</v>
      </c>
      <c r="AC4696" s="268"/>
      <c r="AD4696" s="23">
        <v>1</v>
      </c>
      <c r="AE4696" s="134">
        <v>25920</v>
      </c>
      <c r="AF4696" s="26">
        <f t="shared" si="404"/>
        <v>25920</v>
      </c>
      <c r="AG4696" s="27">
        <v>43647</v>
      </c>
      <c r="AH4696" s="168">
        <v>43678</v>
      </c>
      <c r="AI4696" s="29" t="str">
        <f t="shared" si="402"/>
        <v>～</v>
      </c>
      <c r="AJ4696" s="178">
        <f t="shared" si="403"/>
        <v>45504</v>
      </c>
      <c r="AK4696" s="23" t="s">
        <v>22085</v>
      </c>
      <c r="AL4696" s="23" t="s">
        <v>23940</v>
      </c>
      <c r="AM4696" s="35">
        <v>43678</v>
      </c>
      <c r="AN4696" s="408">
        <f>IF($AA4696-data!$G$1=0,"　",IF(AK4696=0,"　",VLOOKUP($AK4696,data!$A$1:$H$264,8,FALSE)))</f>
        <v>0</v>
      </c>
      <c r="AO4696" s="35">
        <v>43665</v>
      </c>
      <c r="AP4696" s="134" t="s">
        <v>23934</v>
      </c>
      <c r="AQ4696" s="264" t="str">
        <f t="shared" si="401"/>
        <v/>
      </c>
    </row>
    <row r="4697" spans="1:43" ht="24.75" customHeight="1" x14ac:dyDescent="0.15">
      <c r="A4697" s="593">
        <v>4694</v>
      </c>
      <c r="B4697" s="23" t="s">
        <v>23914</v>
      </c>
      <c r="C4697" s="24" t="s">
        <v>23915</v>
      </c>
      <c r="D4697" s="23" t="s">
        <v>23916</v>
      </c>
      <c r="E4697" s="23" t="s">
        <v>23917</v>
      </c>
      <c r="F4697" s="24" t="s">
        <v>23918</v>
      </c>
      <c r="G4697" s="25" t="s">
        <v>23919</v>
      </c>
      <c r="H4697" s="23" t="s">
        <v>23920</v>
      </c>
      <c r="I4697" s="23" t="s">
        <v>23922</v>
      </c>
      <c r="J4697" s="25" t="s">
        <v>23921</v>
      </c>
      <c r="K4697" s="58" t="s">
        <v>23923</v>
      </c>
      <c r="L4697" s="58" t="s">
        <v>23924</v>
      </c>
      <c r="M4697" s="23" t="s">
        <v>23925</v>
      </c>
      <c r="N4697" s="23" t="s">
        <v>23925</v>
      </c>
      <c r="O4697" s="25" t="s">
        <v>23926</v>
      </c>
      <c r="P4697" s="23" t="s">
        <v>23927</v>
      </c>
      <c r="Q4697" s="25" t="s">
        <v>23928</v>
      </c>
      <c r="R4697" s="58" t="s">
        <v>23929</v>
      </c>
      <c r="S4697" s="23" t="s">
        <v>23930</v>
      </c>
      <c r="T4697" s="23" t="s">
        <v>23931</v>
      </c>
      <c r="U4697" s="25" t="s">
        <v>23919</v>
      </c>
      <c r="V4697" s="23" t="s">
        <v>23920</v>
      </c>
      <c r="W4697" s="25" t="s">
        <v>23932</v>
      </c>
      <c r="X4697" s="58" t="s">
        <v>23933</v>
      </c>
      <c r="Y4697" s="23" t="s">
        <v>16004</v>
      </c>
      <c r="Z4697" s="23" t="s">
        <v>16004</v>
      </c>
      <c r="AA4697" s="33">
        <v>5</v>
      </c>
      <c r="AB4697" s="295" t="str">
        <f t="shared" si="397"/>
        <v>年間</v>
      </c>
      <c r="AC4697" s="268"/>
      <c r="AD4697" s="23">
        <v>1</v>
      </c>
      <c r="AE4697" s="134">
        <v>25920</v>
      </c>
      <c r="AF4697" s="26">
        <f t="shared" si="404"/>
        <v>25920</v>
      </c>
      <c r="AG4697" s="27">
        <v>43647</v>
      </c>
      <c r="AH4697" s="168">
        <v>43678</v>
      </c>
      <c r="AI4697" s="29" t="str">
        <f t="shared" si="402"/>
        <v>～</v>
      </c>
      <c r="AJ4697" s="178">
        <f t="shared" si="403"/>
        <v>45504</v>
      </c>
      <c r="AK4697" s="23" t="s">
        <v>22085</v>
      </c>
      <c r="AL4697" s="23" t="s">
        <v>23941</v>
      </c>
      <c r="AM4697" s="35">
        <v>43678</v>
      </c>
      <c r="AN4697" s="408">
        <f>IF($AA4697-data!$G$1=0,"　",IF(AK4697=0,"　",VLOOKUP($AK4697,data!$A$1:$H$264,8,FALSE)))</f>
        <v>0</v>
      </c>
      <c r="AO4697" s="35">
        <v>43665</v>
      </c>
      <c r="AP4697" s="134" t="s">
        <v>23934</v>
      </c>
      <c r="AQ4697" s="264" t="str">
        <f t="shared" si="401"/>
        <v/>
      </c>
    </row>
    <row r="4698" spans="1:43" ht="24.75" customHeight="1" x14ac:dyDescent="0.15">
      <c r="A4698" s="593">
        <v>4695</v>
      </c>
      <c r="B4698" s="23" t="s">
        <v>23914</v>
      </c>
      <c r="C4698" s="24" t="s">
        <v>23915</v>
      </c>
      <c r="D4698" s="23" t="s">
        <v>23916</v>
      </c>
      <c r="E4698" s="23" t="s">
        <v>23917</v>
      </c>
      <c r="F4698" s="24" t="s">
        <v>23918</v>
      </c>
      <c r="G4698" s="25" t="s">
        <v>23919</v>
      </c>
      <c r="H4698" s="23" t="s">
        <v>23920</v>
      </c>
      <c r="I4698" s="23" t="s">
        <v>23922</v>
      </c>
      <c r="J4698" s="25" t="s">
        <v>23921</v>
      </c>
      <c r="K4698" s="58" t="s">
        <v>23923</v>
      </c>
      <c r="L4698" s="58" t="s">
        <v>23924</v>
      </c>
      <c r="M4698" s="23" t="s">
        <v>23925</v>
      </c>
      <c r="N4698" s="23" t="s">
        <v>23925</v>
      </c>
      <c r="O4698" s="25" t="s">
        <v>23926</v>
      </c>
      <c r="P4698" s="23" t="s">
        <v>23927</v>
      </c>
      <c r="Q4698" s="25" t="s">
        <v>23928</v>
      </c>
      <c r="R4698" s="58" t="s">
        <v>23929</v>
      </c>
      <c r="S4698" s="23" t="s">
        <v>23930</v>
      </c>
      <c r="T4698" s="23" t="s">
        <v>23931</v>
      </c>
      <c r="U4698" s="25" t="s">
        <v>23919</v>
      </c>
      <c r="V4698" s="23" t="s">
        <v>23920</v>
      </c>
      <c r="W4698" s="25" t="s">
        <v>23932</v>
      </c>
      <c r="X4698" s="58" t="s">
        <v>23933</v>
      </c>
      <c r="Y4698" s="23" t="s">
        <v>16004</v>
      </c>
      <c r="Z4698" s="23" t="s">
        <v>16004</v>
      </c>
      <c r="AA4698" s="33">
        <v>5</v>
      </c>
      <c r="AB4698" s="295" t="str">
        <f t="shared" si="397"/>
        <v>年間</v>
      </c>
      <c r="AC4698" s="268"/>
      <c r="AD4698" s="23">
        <v>1</v>
      </c>
      <c r="AE4698" s="134">
        <v>25920</v>
      </c>
      <c r="AF4698" s="26">
        <f t="shared" si="404"/>
        <v>25920</v>
      </c>
      <c r="AG4698" s="27">
        <v>43647</v>
      </c>
      <c r="AH4698" s="168">
        <v>43678</v>
      </c>
      <c r="AI4698" s="29" t="str">
        <f t="shared" si="402"/>
        <v>～</v>
      </c>
      <c r="AJ4698" s="178">
        <f t="shared" si="403"/>
        <v>45504</v>
      </c>
      <c r="AK4698" s="23" t="s">
        <v>22085</v>
      </c>
      <c r="AL4698" s="23" t="s">
        <v>23942</v>
      </c>
      <c r="AM4698" s="35">
        <v>43678</v>
      </c>
      <c r="AN4698" s="408">
        <f>IF($AA4698-data!$G$1=0,"　",IF(AK4698=0,"　",VLOOKUP($AK4698,data!$A$1:$H$264,8,FALSE)))</f>
        <v>0</v>
      </c>
      <c r="AO4698" s="35">
        <v>43665</v>
      </c>
      <c r="AP4698" s="134" t="s">
        <v>23934</v>
      </c>
      <c r="AQ4698" s="264" t="str">
        <f t="shared" si="401"/>
        <v/>
      </c>
    </row>
    <row r="4699" spans="1:43" ht="24.75" customHeight="1" x14ac:dyDescent="0.15">
      <c r="A4699" s="593">
        <v>4696</v>
      </c>
      <c r="B4699" s="23" t="s">
        <v>23935</v>
      </c>
      <c r="C4699" s="24" t="s">
        <v>23915</v>
      </c>
      <c r="D4699" s="23" t="s">
        <v>23916</v>
      </c>
      <c r="E4699" s="23" t="s">
        <v>23917</v>
      </c>
      <c r="F4699" s="24" t="s">
        <v>23918</v>
      </c>
      <c r="G4699" s="25" t="s">
        <v>23919</v>
      </c>
      <c r="H4699" s="23" t="s">
        <v>23920</v>
      </c>
      <c r="I4699" s="23" t="s">
        <v>23922</v>
      </c>
      <c r="J4699" s="25" t="s">
        <v>23921</v>
      </c>
      <c r="K4699" s="58" t="s">
        <v>23923</v>
      </c>
      <c r="L4699" s="58" t="s">
        <v>23924</v>
      </c>
      <c r="M4699" s="23" t="s">
        <v>23925</v>
      </c>
      <c r="N4699" s="23" t="s">
        <v>23925</v>
      </c>
      <c r="O4699" s="25" t="s">
        <v>23926</v>
      </c>
      <c r="P4699" s="23" t="s">
        <v>23927</v>
      </c>
      <c r="Q4699" s="25" t="s">
        <v>23928</v>
      </c>
      <c r="R4699" s="58" t="s">
        <v>23929</v>
      </c>
      <c r="S4699" s="23" t="s">
        <v>23930</v>
      </c>
      <c r="T4699" s="23" t="s">
        <v>23931</v>
      </c>
      <c r="U4699" s="25" t="s">
        <v>23919</v>
      </c>
      <c r="V4699" s="23" t="s">
        <v>23920</v>
      </c>
      <c r="W4699" s="25" t="s">
        <v>23932</v>
      </c>
      <c r="X4699" s="58" t="s">
        <v>23933</v>
      </c>
      <c r="Y4699" s="23" t="s">
        <v>16004</v>
      </c>
      <c r="Z4699" s="23" t="s">
        <v>16004</v>
      </c>
      <c r="AA4699" s="33">
        <v>5</v>
      </c>
      <c r="AB4699" s="295" t="str">
        <f t="shared" si="397"/>
        <v>年間</v>
      </c>
      <c r="AC4699" s="268"/>
      <c r="AD4699" s="23">
        <v>1</v>
      </c>
      <c r="AE4699" s="134">
        <v>96600</v>
      </c>
      <c r="AF4699" s="26">
        <f t="shared" si="404"/>
        <v>96600</v>
      </c>
      <c r="AG4699" s="27">
        <v>43647</v>
      </c>
      <c r="AH4699" s="168">
        <v>43678</v>
      </c>
      <c r="AI4699" s="29" t="str">
        <f t="shared" si="402"/>
        <v>～</v>
      </c>
      <c r="AJ4699" s="178">
        <f t="shared" si="403"/>
        <v>45504</v>
      </c>
      <c r="AK4699" s="23" t="s">
        <v>19179</v>
      </c>
      <c r="AL4699" s="23" t="s">
        <v>23943</v>
      </c>
      <c r="AM4699" s="35">
        <v>43678</v>
      </c>
      <c r="AN4699" s="408" t="str">
        <f>IF($AA4699-data!$G$1=0,"　",IF(AK4699=0,"　",VLOOKUP($AK4699,data!$A$1:$H$264,8,FALSE)))</f>
        <v>消耗部品交換対象</v>
      </c>
      <c r="AO4699" s="35">
        <v>43665</v>
      </c>
      <c r="AP4699" s="134" t="s">
        <v>23934</v>
      </c>
      <c r="AQ4699" s="264">
        <f t="shared" si="401"/>
        <v>44743</v>
      </c>
    </row>
    <row r="4700" spans="1:43" ht="24.75" customHeight="1" x14ac:dyDescent="0.15">
      <c r="A4700" s="593">
        <v>4697</v>
      </c>
      <c r="B4700" s="23" t="s">
        <v>23935</v>
      </c>
      <c r="C4700" s="24" t="s">
        <v>23915</v>
      </c>
      <c r="D4700" s="23" t="s">
        <v>23916</v>
      </c>
      <c r="E4700" s="23" t="s">
        <v>23917</v>
      </c>
      <c r="F4700" s="24" t="s">
        <v>23918</v>
      </c>
      <c r="G4700" s="25" t="s">
        <v>23945</v>
      </c>
      <c r="H4700" s="23" t="s">
        <v>23920</v>
      </c>
      <c r="I4700" s="23" t="s">
        <v>23922</v>
      </c>
      <c r="J4700" s="25" t="s">
        <v>23921</v>
      </c>
      <c r="K4700" s="58" t="s">
        <v>23923</v>
      </c>
      <c r="L4700" s="58" t="s">
        <v>23924</v>
      </c>
      <c r="M4700" s="23" t="s">
        <v>23925</v>
      </c>
      <c r="N4700" s="23" t="s">
        <v>23925</v>
      </c>
      <c r="O4700" s="25" t="s">
        <v>23926</v>
      </c>
      <c r="P4700" s="23" t="s">
        <v>23927</v>
      </c>
      <c r="Q4700" s="25" t="s">
        <v>23928</v>
      </c>
      <c r="R4700" s="58" t="s">
        <v>23929</v>
      </c>
      <c r="S4700" s="23" t="s">
        <v>23930</v>
      </c>
      <c r="T4700" s="23" t="s">
        <v>23931</v>
      </c>
      <c r="U4700" s="25" t="s">
        <v>23919</v>
      </c>
      <c r="V4700" s="23" t="s">
        <v>23920</v>
      </c>
      <c r="W4700" s="25" t="s">
        <v>23932</v>
      </c>
      <c r="X4700" s="58" t="s">
        <v>23933</v>
      </c>
      <c r="Y4700" s="23" t="s">
        <v>16004</v>
      </c>
      <c r="Z4700" s="23" t="s">
        <v>16004</v>
      </c>
      <c r="AA4700" s="33">
        <v>5</v>
      </c>
      <c r="AB4700" s="295" t="str">
        <f t="shared" si="397"/>
        <v>年間</v>
      </c>
      <c r="AC4700" s="268"/>
      <c r="AD4700" s="23">
        <v>1</v>
      </c>
      <c r="AE4700" s="134">
        <v>96600</v>
      </c>
      <c r="AF4700" s="26">
        <f t="shared" si="404"/>
        <v>96600</v>
      </c>
      <c r="AG4700" s="27">
        <v>43647</v>
      </c>
      <c r="AH4700" s="168">
        <v>43678</v>
      </c>
      <c r="AI4700" s="29" t="str">
        <f t="shared" si="402"/>
        <v>～</v>
      </c>
      <c r="AJ4700" s="178">
        <f t="shared" si="403"/>
        <v>45504</v>
      </c>
      <c r="AK4700" s="23" t="s">
        <v>19179</v>
      </c>
      <c r="AL4700" s="23" t="s">
        <v>23944</v>
      </c>
      <c r="AM4700" s="35">
        <v>43678</v>
      </c>
      <c r="AN4700" s="408" t="str">
        <f>IF($AA4700-data!$G$1=0,"　",IF(AK4700=0,"　",VLOOKUP($AK4700,data!$A$1:$H$264,8,FALSE)))</f>
        <v>消耗部品交換対象</v>
      </c>
      <c r="AO4700" s="35">
        <v>43665</v>
      </c>
      <c r="AP4700" s="134" t="s">
        <v>23934</v>
      </c>
      <c r="AQ4700" s="264">
        <f t="shared" si="401"/>
        <v>44743</v>
      </c>
    </row>
    <row r="4701" spans="1:43" ht="24.75" customHeight="1" x14ac:dyDescent="0.15">
      <c r="A4701" s="593">
        <v>4698</v>
      </c>
      <c r="B4701" s="23" t="s">
        <v>23947</v>
      </c>
      <c r="C4701" s="24" t="s">
        <v>23949</v>
      </c>
      <c r="D4701" s="23" t="s">
        <v>23950</v>
      </c>
      <c r="E4701" s="23" t="s">
        <v>23866</v>
      </c>
      <c r="F4701" s="24" t="s">
        <v>23186</v>
      </c>
      <c r="G4701" s="25" t="s">
        <v>23970</v>
      </c>
      <c r="H4701" s="23" t="s">
        <v>23951</v>
      </c>
      <c r="I4701" s="23" t="s">
        <v>23953</v>
      </c>
      <c r="J4701" s="25" t="s">
        <v>23952</v>
      </c>
      <c r="K4701" s="58" t="s">
        <v>23954</v>
      </c>
      <c r="L4701" s="58" t="s">
        <v>23955</v>
      </c>
      <c r="M4701" s="23" t="s">
        <v>23956</v>
      </c>
      <c r="N4701" s="23" t="s">
        <v>23957</v>
      </c>
      <c r="O4701" s="25" t="s">
        <v>23958</v>
      </c>
      <c r="P4701" s="23" t="s">
        <v>23960</v>
      </c>
      <c r="Q4701" s="25" t="s">
        <v>23959</v>
      </c>
      <c r="R4701" s="58" t="s">
        <v>23961</v>
      </c>
      <c r="S4701" s="23" t="s">
        <v>23962</v>
      </c>
      <c r="T4701" s="23" t="s">
        <v>23963</v>
      </c>
      <c r="U4701" s="25" t="s">
        <v>23970</v>
      </c>
      <c r="V4701" s="23" t="s">
        <v>23951</v>
      </c>
      <c r="W4701" s="25" t="s">
        <v>23964</v>
      </c>
      <c r="X4701" s="58" t="s">
        <v>23954</v>
      </c>
      <c r="Y4701" s="23" t="s">
        <v>23956</v>
      </c>
      <c r="Z4701" s="23" t="s">
        <v>23957</v>
      </c>
      <c r="AA4701" s="33">
        <v>5</v>
      </c>
      <c r="AB4701" s="295" t="str">
        <f t="shared" ref="AB4701:AB4764" si="405">IF(ISBLANK($AA4701),"","年間")</f>
        <v>年間</v>
      </c>
      <c r="AC4701" s="268"/>
      <c r="AD4701" s="23">
        <v>1</v>
      </c>
      <c r="AE4701" s="134">
        <v>22080</v>
      </c>
      <c r="AF4701" s="26">
        <f t="shared" si="404"/>
        <v>22080</v>
      </c>
      <c r="AG4701" s="27">
        <v>43647</v>
      </c>
      <c r="AH4701" s="168">
        <v>43650</v>
      </c>
      <c r="AI4701" s="29" t="str">
        <f t="shared" si="402"/>
        <v>～</v>
      </c>
      <c r="AJ4701" s="178">
        <f t="shared" si="403"/>
        <v>45476</v>
      </c>
      <c r="AK4701" s="23" t="s">
        <v>23971</v>
      </c>
      <c r="AL4701" s="23" t="s">
        <v>23966</v>
      </c>
      <c r="AM4701" s="35">
        <v>43650</v>
      </c>
      <c r="AN4701" s="408">
        <f>IF($AA4701-data!$G$1=0,"　",IF(AK4701=0,"　",VLOOKUP($AK4701,data!$A$1:$H$264,8,FALSE)))</f>
        <v>0</v>
      </c>
      <c r="AO4701" s="35">
        <v>43669</v>
      </c>
      <c r="AP4701" s="134" t="s">
        <v>23969</v>
      </c>
      <c r="AQ4701" s="264" t="str">
        <f t="shared" si="401"/>
        <v/>
      </c>
    </row>
    <row r="4702" spans="1:43" ht="24.75" customHeight="1" x14ac:dyDescent="0.15">
      <c r="A4702" s="593">
        <v>4699</v>
      </c>
      <c r="B4702" s="23" t="s">
        <v>23947</v>
      </c>
      <c r="C4702" s="24" t="s">
        <v>23949</v>
      </c>
      <c r="D4702" s="23" t="s">
        <v>23950</v>
      </c>
      <c r="E4702" s="23" t="s">
        <v>23866</v>
      </c>
      <c r="F4702" s="24" t="s">
        <v>23186</v>
      </c>
      <c r="G4702" s="25" t="s">
        <v>23970</v>
      </c>
      <c r="H4702" s="23" t="s">
        <v>23951</v>
      </c>
      <c r="I4702" s="23" t="s">
        <v>23953</v>
      </c>
      <c r="J4702" s="25" t="s">
        <v>23952</v>
      </c>
      <c r="K4702" s="58" t="s">
        <v>23954</v>
      </c>
      <c r="L4702" s="58" t="s">
        <v>23955</v>
      </c>
      <c r="M4702" s="23" t="s">
        <v>23956</v>
      </c>
      <c r="N4702" s="23" t="s">
        <v>23957</v>
      </c>
      <c r="O4702" s="25" t="s">
        <v>23958</v>
      </c>
      <c r="P4702" s="23" t="s">
        <v>23960</v>
      </c>
      <c r="Q4702" s="25" t="s">
        <v>23959</v>
      </c>
      <c r="R4702" s="58" t="s">
        <v>23961</v>
      </c>
      <c r="S4702" s="23" t="s">
        <v>23962</v>
      </c>
      <c r="T4702" s="23" t="s">
        <v>23963</v>
      </c>
      <c r="U4702" s="25" t="s">
        <v>23970</v>
      </c>
      <c r="V4702" s="23" t="s">
        <v>23951</v>
      </c>
      <c r="W4702" s="25" t="s">
        <v>23964</v>
      </c>
      <c r="X4702" s="58" t="s">
        <v>23954</v>
      </c>
      <c r="Y4702" s="23" t="s">
        <v>23956</v>
      </c>
      <c r="Z4702" s="23" t="s">
        <v>23957</v>
      </c>
      <c r="AA4702" s="33">
        <v>5</v>
      </c>
      <c r="AB4702" s="295" t="str">
        <f t="shared" si="405"/>
        <v>年間</v>
      </c>
      <c r="AC4702" s="268"/>
      <c r="AD4702" s="23">
        <v>1</v>
      </c>
      <c r="AE4702" s="134">
        <v>22080</v>
      </c>
      <c r="AF4702" s="26">
        <f t="shared" si="404"/>
        <v>22080</v>
      </c>
      <c r="AG4702" s="27">
        <v>43647</v>
      </c>
      <c r="AH4702" s="168">
        <v>43650</v>
      </c>
      <c r="AI4702" s="29" t="str">
        <f t="shared" si="402"/>
        <v>～</v>
      </c>
      <c r="AJ4702" s="178">
        <f t="shared" si="403"/>
        <v>45476</v>
      </c>
      <c r="AK4702" s="23" t="s">
        <v>23965</v>
      </c>
      <c r="AL4702" s="23" t="s">
        <v>23967</v>
      </c>
      <c r="AM4702" s="35">
        <v>43650</v>
      </c>
      <c r="AN4702" s="408">
        <f>IF($AA4702-data!$G$1=0,"　",IF(AK4702=0,"　",VLOOKUP($AK4702,data!$A$1:$H$264,8,FALSE)))</f>
        <v>0</v>
      </c>
      <c r="AO4702" s="35">
        <v>43669</v>
      </c>
      <c r="AP4702" s="134" t="s">
        <v>23969</v>
      </c>
      <c r="AQ4702" s="264" t="str">
        <f t="shared" si="401"/>
        <v/>
      </c>
    </row>
    <row r="4703" spans="1:43" ht="24.75" customHeight="1" x14ac:dyDescent="0.15">
      <c r="A4703" s="593">
        <v>4700</v>
      </c>
      <c r="B4703" s="23" t="s">
        <v>23948</v>
      </c>
      <c r="C4703" s="24" t="s">
        <v>23949</v>
      </c>
      <c r="D4703" s="23" t="s">
        <v>23950</v>
      </c>
      <c r="E4703" s="23" t="s">
        <v>23866</v>
      </c>
      <c r="F4703" s="24" t="s">
        <v>23186</v>
      </c>
      <c r="G4703" s="25" t="s">
        <v>23970</v>
      </c>
      <c r="H4703" s="23" t="s">
        <v>23951</v>
      </c>
      <c r="I4703" s="23" t="s">
        <v>23953</v>
      </c>
      <c r="J4703" s="25" t="s">
        <v>23952</v>
      </c>
      <c r="K4703" s="58" t="s">
        <v>23954</v>
      </c>
      <c r="L4703" s="58" t="s">
        <v>23955</v>
      </c>
      <c r="M4703" s="23" t="s">
        <v>23956</v>
      </c>
      <c r="N4703" s="23" t="s">
        <v>23957</v>
      </c>
      <c r="O4703" s="25" t="s">
        <v>23958</v>
      </c>
      <c r="P4703" s="23" t="s">
        <v>23960</v>
      </c>
      <c r="Q4703" s="25" t="s">
        <v>23959</v>
      </c>
      <c r="R4703" s="58" t="s">
        <v>23961</v>
      </c>
      <c r="S4703" s="23" t="s">
        <v>23962</v>
      </c>
      <c r="T4703" s="23" t="s">
        <v>23963</v>
      </c>
      <c r="U4703" s="25" t="s">
        <v>23970</v>
      </c>
      <c r="V4703" s="23" t="s">
        <v>23951</v>
      </c>
      <c r="W4703" s="25" t="s">
        <v>23964</v>
      </c>
      <c r="X4703" s="58" t="s">
        <v>23954</v>
      </c>
      <c r="Y4703" s="23" t="s">
        <v>23956</v>
      </c>
      <c r="Z4703" s="23" t="s">
        <v>23957</v>
      </c>
      <c r="AA4703" s="33">
        <v>5</v>
      </c>
      <c r="AB4703" s="295" t="str">
        <f t="shared" si="405"/>
        <v>年間</v>
      </c>
      <c r="AC4703" s="268"/>
      <c r="AD4703" s="23">
        <v>1</v>
      </c>
      <c r="AE4703" s="134">
        <v>73200</v>
      </c>
      <c r="AF4703" s="26">
        <f t="shared" si="404"/>
        <v>73200</v>
      </c>
      <c r="AG4703" s="27">
        <v>43647</v>
      </c>
      <c r="AH4703" s="168">
        <v>43650</v>
      </c>
      <c r="AI4703" s="29" t="str">
        <f t="shared" si="402"/>
        <v>～</v>
      </c>
      <c r="AJ4703" s="178">
        <f t="shared" si="403"/>
        <v>45476</v>
      </c>
      <c r="AK4703" s="23" t="s">
        <v>23972</v>
      </c>
      <c r="AL4703" s="23" t="s">
        <v>23968</v>
      </c>
      <c r="AM4703" s="35">
        <v>43650</v>
      </c>
      <c r="AN4703" s="408" t="str">
        <f>IF($AA4703-data!$G$1=0,"　",IF(AK4703=0,"　",VLOOKUP($AK4703,data!$A$1:$H$264,8,FALSE)))</f>
        <v>消耗部品交換対象</v>
      </c>
      <c r="AO4703" s="35">
        <v>43669</v>
      </c>
      <c r="AP4703" s="134" t="s">
        <v>23969</v>
      </c>
      <c r="AQ4703" s="264">
        <f t="shared" si="401"/>
        <v>44716</v>
      </c>
    </row>
    <row r="4704" spans="1:43" ht="24.75" customHeight="1" x14ac:dyDescent="0.15">
      <c r="A4704" s="593">
        <v>4701</v>
      </c>
      <c r="B4704" s="23" t="s">
        <v>23974</v>
      </c>
      <c r="C4704" s="24" t="s">
        <v>2344</v>
      </c>
      <c r="D4704" s="23"/>
      <c r="E4704" s="23"/>
      <c r="F4704" s="24"/>
      <c r="G4704" s="25" t="s">
        <v>23973</v>
      </c>
      <c r="H4704" s="23"/>
      <c r="I4704" s="23"/>
      <c r="J4704" s="25"/>
      <c r="K4704" s="58"/>
      <c r="L4704" s="58"/>
      <c r="M4704" s="23"/>
      <c r="N4704" s="23"/>
      <c r="O4704" s="25"/>
      <c r="P4704" s="23"/>
      <c r="Q4704" s="25"/>
      <c r="R4704" s="58"/>
      <c r="S4704" s="23"/>
      <c r="T4704" s="23"/>
      <c r="U4704" s="25"/>
      <c r="V4704" s="23"/>
      <c r="W4704" s="25"/>
      <c r="X4704" s="58"/>
      <c r="Y4704" s="23"/>
      <c r="Z4704" s="23"/>
      <c r="AA4704" s="33"/>
      <c r="AB4704" s="295" t="str">
        <f t="shared" si="405"/>
        <v/>
      </c>
      <c r="AC4704" s="268"/>
      <c r="AD4704" s="23"/>
      <c r="AE4704" s="134"/>
      <c r="AF4704" s="26" t="str">
        <f t="shared" si="404"/>
        <v/>
      </c>
      <c r="AG4704" s="27"/>
      <c r="AH4704" s="168"/>
      <c r="AI4704" s="29" t="str">
        <f t="shared" si="402"/>
        <v/>
      </c>
      <c r="AJ4704" s="178" t="str">
        <f t="shared" si="403"/>
        <v/>
      </c>
      <c r="AK4704" s="23"/>
      <c r="AL4704" s="23"/>
      <c r="AM4704" s="35"/>
      <c r="AN4704" s="408" t="str">
        <f>IF($AA4704-data!$G$1=0,"　",IF(AK4704=0,"　",VLOOKUP($AK4704,data!$A$1:$H$264,8,FALSE)))</f>
        <v>　</v>
      </c>
      <c r="AO4704" s="35"/>
      <c r="AP4704" s="134"/>
      <c r="AQ4704" s="264" t="str">
        <f t="shared" si="401"/>
        <v/>
      </c>
    </row>
    <row r="4705" spans="1:44" ht="24.75" customHeight="1" x14ac:dyDescent="0.15">
      <c r="A4705" s="593">
        <v>4702</v>
      </c>
      <c r="B4705" s="23" t="s">
        <v>23998</v>
      </c>
      <c r="C4705" s="24" t="s">
        <v>2344</v>
      </c>
      <c r="D4705" s="23"/>
      <c r="E4705" s="23"/>
      <c r="F4705" s="24"/>
      <c r="G4705" s="25" t="s">
        <v>24003</v>
      </c>
      <c r="H4705" s="23"/>
      <c r="I4705" s="23"/>
      <c r="J4705" s="25"/>
      <c r="K4705" s="58"/>
      <c r="L4705" s="58"/>
      <c r="M4705" s="23"/>
      <c r="N4705" s="23"/>
      <c r="O4705" s="25"/>
      <c r="P4705" s="23"/>
      <c r="Q4705" s="25"/>
      <c r="R4705" s="58"/>
      <c r="S4705" s="23"/>
      <c r="T4705" s="23"/>
      <c r="U4705" s="25"/>
      <c r="V4705" s="23"/>
      <c r="W4705" s="25"/>
      <c r="X4705" s="58"/>
      <c r="Y4705" s="23"/>
      <c r="Z4705" s="23"/>
      <c r="AA4705" s="33"/>
      <c r="AB4705" s="295" t="str">
        <f t="shared" si="405"/>
        <v/>
      </c>
      <c r="AC4705" s="268"/>
      <c r="AD4705" s="23"/>
      <c r="AE4705" s="134"/>
      <c r="AF4705" s="26" t="str">
        <f t="shared" si="404"/>
        <v/>
      </c>
      <c r="AG4705" s="27"/>
      <c r="AH4705" s="168"/>
      <c r="AI4705" s="29" t="str">
        <f t="shared" si="402"/>
        <v/>
      </c>
      <c r="AJ4705" s="178" t="str">
        <f t="shared" si="403"/>
        <v/>
      </c>
      <c r="AK4705" s="23"/>
      <c r="AL4705" s="23"/>
      <c r="AM4705" s="35"/>
      <c r="AN4705" s="408" t="str">
        <f>IF($AA4705-data!$G$1=0,"　",IF(AK4705=0,"　",VLOOKUP($AK4705,data!$A$1:$H$264,8,FALSE)))</f>
        <v>　</v>
      </c>
      <c r="AO4705" s="35"/>
      <c r="AP4705" s="134"/>
      <c r="AQ4705" s="264" t="str">
        <f t="shared" si="401"/>
        <v/>
      </c>
    </row>
    <row r="4706" spans="1:44" ht="24.75" customHeight="1" x14ac:dyDescent="0.15">
      <c r="A4706" s="593">
        <v>4703</v>
      </c>
      <c r="B4706" s="23" t="s">
        <v>24000</v>
      </c>
      <c r="C4706" s="24" t="s">
        <v>2344</v>
      </c>
      <c r="D4706" s="23"/>
      <c r="E4706" s="23"/>
      <c r="F4706" s="24"/>
      <c r="G4706" s="25" t="s">
        <v>24003</v>
      </c>
      <c r="H4706" s="23"/>
      <c r="I4706" s="23"/>
      <c r="J4706" s="25"/>
      <c r="K4706" s="58"/>
      <c r="L4706" s="58"/>
      <c r="M4706" s="23"/>
      <c r="N4706" s="23"/>
      <c r="O4706" s="25"/>
      <c r="P4706" s="23"/>
      <c r="Q4706" s="25"/>
      <c r="R4706" s="58"/>
      <c r="S4706" s="23"/>
      <c r="T4706" s="23"/>
      <c r="U4706" s="25"/>
      <c r="V4706" s="23"/>
      <c r="W4706" s="25"/>
      <c r="X4706" s="58"/>
      <c r="Y4706" s="23"/>
      <c r="Z4706" s="23"/>
      <c r="AA4706" s="33"/>
      <c r="AB4706" s="295" t="str">
        <f t="shared" si="405"/>
        <v/>
      </c>
      <c r="AC4706" s="268"/>
      <c r="AD4706" s="23"/>
      <c r="AE4706" s="134"/>
      <c r="AF4706" s="26" t="str">
        <f t="shared" si="404"/>
        <v/>
      </c>
      <c r="AG4706" s="27"/>
      <c r="AH4706" s="168"/>
      <c r="AI4706" s="29" t="str">
        <f t="shared" si="402"/>
        <v/>
      </c>
      <c r="AJ4706" s="178" t="str">
        <f t="shared" si="403"/>
        <v/>
      </c>
      <c r="AK4706" s="23"/>
      <c r="AL4706" s="23"/>
      <c r="AM4706" s="35"/>
      <c r="AN4706" s="408" t="str">
        <f>IF($AA4706-data!$G$1=0,"　",IF(AK4706=0,"　",VLOOKUP($AK4706,data!$A$1:$H$264,8,FALSE)))</f>
        <v>　</v>
      </c>
      <c r="AO4706" s="35"/>
      <c r="AP4706" s="134"/>
      <c r="AQ4706" s="264" t="str">
        <f t="shared" si="401"/>
        <v/>
      </c>
    </row>
    <row r="4707" spans="1:44" ht="24.75" customHeight="1" x14ac:dyDescent="0.15">
      <c r="A4707" s="593">
        <v>4704</v>
      </c>
      <c r="B4707" s="23" t="s">
        <v>24002</v>
      </c>
      <c r="C4707" s="24" t="s">
        <v>2344</v>
      </c>
      <c r="D4707" s="23"/>
      <c r="E4707" s="23"/>
      <c r="F4707" s="24"/>
      <c r="G4707" s="25" t="s">
        <v>24003</v>
      </c>
      <c r="H4707" s="23"/>
      <c r="I4707" s="23"/>
      <c r="J4707" s="25"/>
      <c r="K4707" s="58"/>
      <c r="L4707" s="58"/>
      <c r="M4707" s="23"/>
      <c r="N4707" s="23"/>
      <c r="O4707" s="25"/>
      <c r="P4707" s="23"/>
      <c r="Q4707" s="25"/>
      <c r="R4707" s="58"/>
      <c r="S4707" s="23"/>
      <c r="T4707" s="23"/>
      <c r="U4707" s="25"/>
      <c r="V4707" s="23"/>
      <c r="W4707" s="25"/>
      <c r="X4707" s="58"/>
      <c r="Y4707" s="23"/>
      <c r="Z4707" s="23"/>
      <c r="AA4707" s="33"/>
      <c r="AB4707" s="295" t="str">
        <f t="shared" si="405"/>
        <v/>
      </c>
      <c r="AC4707" s="268"/>
      <c r="AD4707" s="23"/>
      <c r="AE4707" s="134"/>
      <c r="AF4707" s="26" t="str">
        <f t="shared" si="404"/>
        <v/>
      </c>
      <c r="AG4707" s="27"/>
      <c r="AH4707" s="168"/>
      <c r="AI4707" s="29" t="str">
        <f t="shared" si="402"/>
        <v/>
      </c>
      <c r="AJ4707" s="178" t="str">
        <f t="shared" si="403"/>
        <v/>
      </c>
      <c r="AK4707" s="23"/>
      <c r="AL4707" s="23"/>
      <c r="AM4707" s="35"/>
      <c r="AN4707" s="408" t="str">
        <f>IF($AA4707-data!$G$1=0,"　",IF(AK4707=0,"　",VLOOKUP($AK4707,data!$A$1:$H$264,8,FALSE)))</f>
        <v>　</v>
      </c>
      <c r="AO4707" s="35"/>
      <c r="AP4707" s="134"/>
      <c r="AQ4707" s="264" t="str">
        <f t="shared" si="401"/>
        <v/>
      </c>
    </row>
    <row r="4708" spans="1:44" ht="24.75" customHeight="1" x14ac:dyDescent="0.15">
      <c r="A4708" s="593">
        <v>4705</v>
      </c>
      <c r="B4708" s="23" t="s">
        <v>24048</v>
      </c>
      <c r="C4708" s="24" t="s">
        <v>24049</v>
      </c>
      <c r="D4708" s="23" t="s">
        <v>24050</v>
      </c>
      <c r="E4708" s="23" t="s">
        <v>23890</v>
      </c>
      <c r="F4708" s="24" t="s">
        <v>23867</v>
      </c>
      <c r="G4708" s="25" t="s">
        <v>24051</v>
      </c>
      <c r="H4708" s="23" t="s">
        <v>24052</v>
      </c>
      <c r="I4708" s="23" t="s">
        <v>9368</v>
      </c>
      <c r="J4708" s="25" t="s">
        <v>24053</v>
      </c>
      <c r="K4708" s="58" t="s">
        <v>24054</v>
      </c>
      <c r="L4708" s="58" t="s">
        <v>24055</v>
      </c>
      <c r="M4708" s="23" t="s">
        <v>23897</v>
      </c>
      <c r="N4708" s="23" t="s">
        <v>23897</v>
      </c>
      <c r="O4708" s="25" t="s">
        <v>24056</v>
      </c>
      <c r="P4708" s="23" t="s">
        <v>24057</v>
      </c>
      <c r="Q4708" s="25" t="s">
        <v>24058</v>
      </c>
      <c r="R4708" s="58" t="s">
        <v>24059</v>
      </c>
      <c r="S4708" s="23" t="s">
        <v>24060</v>
      </c>
      <c r="T4708" s="23" t="s">
        <v>24061</v>
      </c>
      <c r="U4708" s="25" t="s">
        <v>24051</v>
      </c>
      <c r="V4708" s="23" t="s">
        <v>24052</v>
      </c>
      <c r="W4708" s="25" t="s">
        <v>24062</v>
      </c>
      <c r="X4708" s="58" t="s">
        <v>24054</v>
      </c>
      <c r="Y4708" s="23" t="s">
        <v>23897</v>
      </c>
      <c r="Z4708" s="23" t="s">
        <v>23897</v>
      </c>
      <c r="AA4708" s="33">
        <v>5</v>
      </c>
      <c r="AB4708" s="295" t="s">
        <v>14501</v>
      </c>
      <c r="AC4708" s="268"/>
      <c r="AD4708" s="23">
        <v>1</v>
      </c>
      <c r="AE4708" s="134">
        <v>25920</v>
      </c>
      <c r="AF4708" s="26">
        <f t="shared" si="404"/>
        <v>25920</v>
      </c>
      <c r="AG4708" s="27">
        <v>43647</v>
      </c>
      <c r="AH4708" s="168">
        <v>43647</v>
      </c>
      <c r="AI4708" s="29" t="str">
        <f t="shared" si="402"/>
        <v>～</v>
      </c>
      <c r="AJ4708" s="178">
        <f t="shared" si="403"/>
        <v>45473</v>
      </c>
      <c r="AK4708" s="23" t="s">
        <v>24063</v>
      </c>
      <c r="AL4708" s="23" t="s">
        <v>24065</v>
      </c>
      <c r="AM4708" s="35">
        <v>43647</v>
      </c>
      <c r="AN4708" s="408">
        <f>IF($AA4708-data!$G$1=0,"　",IF(AK4708=0,"　",VLOOKUP($AK4708,data!$A$1:$H$264,8,FALSE)))</f>
        <v>0</v>
      </c>
      <c r="AO4708" s="35">
        <v>43677</v>
      </c>
      <c r="AP4708" s="134" t="s">
        <v>24064</v>
      </c>
      <c r="AQ4708" s="264" t="str">
        <f t="shared" si="401"/>
        <v/>
      </c>
    </row>
    <row r="4709" spans="1:44" ht="24.75" customHeight="1" x14ac:dyDescent="0.15">
      <c r="A4709" s="593">
        <v>4706</v>
      </c>
      <c r="B4709" s="23" t="s">
        <v>24066</v>
      </c>
      <c r="C4709" s="24" t="s">
        <v>24067</v>
      </c>
      <c r="D4709" s="23" t="s">
        <v>24068</v>
      </c>
      <c r="E4709" s="23" t="s">
        <v>23489</v>
      </c>
      <c r="F4709" s="24" t="s">
        <v>23185</v>
      </c>
      <c r="G4709" s="25" t="s">
        <v>24069</v>
      </c>
      <c r="H4709" s="23" t="s">
        <v>2140</v>
      </c>
      <c r="I4709" s="23" t="s">
        <v>8568</v>
      </c>
      <c r="J4709" s="25" t="s">
        <v>24070</v>
      </c>
      <c r="K4709" s="58" t="s">
        <v>24071</v>
      </c>
      <c r="L4709" s="58" t="s">
        <v>23837</v>
      </c>
      <c r="M4709" s="23" t="s">
        <v>23838</v>
      </c>
      <c r="N4709" s="23" t="s">
        <v>23839</v>
      </c>
      <c r="O4709" s="25" t="s">
        <v>24072</v>
      </c>
      <c r="P4709" s="23" t="s">
        <v>24073</v>
      </c>
      <c r="Q4709" s="25" t="s">
        <v>24074</v>
      </c>
      <c r="R4709" s="58" t="s">
        <v>24075</v>
      </c>
      <c r="S4709" s="23" t="s">
        <v>24076</v>
      </c>
      <c r="T4709" s="23" t="s">
        <v>24077</v>
      </c>
      <c r="U4709" s="25" t="s">
        <v>24069</v>
      </c>
      <c r="V4709" s="23" t="s">
        <v>2140</v>
      </c>
      <c r="W4709" s="25" t="s">
        <v>24078</v>
      </c>
      <c r="X4709" s="58" t="s">
        <v>24071</v>
      </c>
      <c r="Y4709" s="23" t="s">
        <v>23838</v>
      </c>
      <c r="Z4709" s="23" t="s">
        <v>23839</v>
      </c>
      <c r="AA4709" s="33">
        <v>3</v>
      </c>
      <c r="AB4709" s="295" t="str">
        <f t="shared" si="405"/>
        <v>年間</v>
      </c>
      <c r="AC4709" s="268"/>
      <c r="AD4709" s="23">
        <v>1</v>
      </c>
      <c r="AE4709" s="134">
        <v>25560</v>
      </c>
      <c r="AF4709" s="26">
        <f t="shared" si="404"/>
        <v>25560</v>
      </c>
      <c r="AG4709" s="27">
        <v>43678</v>
      </c>
      <c r="AH4709" s="168">
        <v>43673</v>
      </c>
      <c r="AI4709" s="29" t="str">
        <f t="shared" si="402"/>
        <v>～</v>
      </c>
      <c r="AJ4709" s="178">
        <f t="shared" si="403"/>
        <v>44768</v>
      </c>
      <c r="AK4709" s="23" t="s">
        <v>19179</v>
      </c>
      <c r="AL4709" s="23" t="s">
        <v>24080</v>
      </c>
      <c r="AM4709" s="35">
        <v>43673</v>
      </c>
      <c r="AN4709" s="408" t="str">
        <f>IF($AA4709-data!$G$1=0,"　",IF(AK4709=0,"　",VLOOKUP($AK4709,data!$A$1:$H$264,8,FALSE)))</f>
        <v>　</v>
      </c>
      <c r="AO4709" s="35">
        <v>43678</v>
      </c>
      <c r="AP4709" s="134" t="s">
        <v>24088</v>
      </c>
      <c r="AQ4709" s="264" t="str">
        <f t="shared" si="401"/>
        <v/>
      </c>
    </row>
    <row r="4710" spans="1:44" ht="24.75" customHeight="1" x14ac:dyDescent="0.15">
      <c r="A4710" s="593">
        <v>4707</v>
      </c>
      <c r="B4710" s="23" t="s">
        <v>24079</v>
      </c>
      <c r="C4710" s="24" t="s">
        <v>24067</v>
      </c>
      <c r="D4710" s="23" t="s">
        <v>24068</v>
      </c>
      <c r="E4710" s="23" t="s">
        <v>23489</v>
      </c>
      <c r="F4710" s="24" t="s">
        <v>23185</v>
      </c>
      <c r="G4710" s="25" t="s">
        <v>24069</v>
      </c>
      <c r="H4710" s="23" t="s">
        <v>2140</v>
      </c>
      <c r="I4710" s="23" t="s">
        <v>8568</v>
      </c>
      <c r="J4710" s="25" t="s">
        <v>24070</v>
      </c>
      <c r="K4710" s="58" t="s">
        <v>24071</v>
      </c>
      <c r="L4710" s="58" t="s">
        <v>23837</v>
      </c>
      <c r="M4710" s="23" t="s">
        <v>23838</v>
      </c>
      <c r="N4710" s="23" t="s">
        <v>23839</v>
      </c>
      <c r="O4710" s="25" t="s">
        <v>24072</v>
      </c>
      <c r="P4710" s="23" t="s">
        <v>24073</v>
      </c>
      <c r="Q4710" s="25" t="s">
        <v>24074</v>
      </c>
      <c r="R4710" s="58" t="s">
        <v>24075</v>
      </c>
      <c r="S4710" s="23" t="s">
        <v>24076</v>
      </c>
      <c r="T4710" s="23" t="s">
        <v>24077</v>
      </c>
      <c r="U4710" s="25" t="s">
        <v>24069</v>
      </c>
      <c r="V4710" s="23" t="s">
        <v>2140</v>
      </c>
      <c r="W4710" s="25" t="s">
        <v>24078</v>
      </c>
      <c r="X4710" s="58" t="s">
        <v>24071</v>
      </c>
      <c r="Y4710" s="23" t="s">
        <v>23838</v>
      </c>
      <c r="Z4710" s="23" t="s">
        <v>23839</v>
      </c>
      <c r="AA4710" s="33">
        <v>3</v>
      </c>
      <c r="AB4710" s="295" t="str">
        <f t="shared" si="405"/>
        <v>年間</v>
      </c>
      <c r="AC4710" s="268"/>
      <c r="AD4710" s="23">
        <v>1</v>
      </c>
      <c r="AE4710" s="134">
        <v>3960</v>
      </c>
      <c r="AF4710" s="26">
        <f t="shared" si="404"/>
        <v>3960</v>
      </c>
      <c r="AG4710" s="27">
        <v>43678</v>
      </c>
      <c r="AH4710" s="168">
        <v>43673</v>
      </c>
      <c r="AI4710" s="29" t="str">
        <f t="shared" si="402"/>
        <v>～</v>
      </c>
      <c r="AJ4710" s="178">
        <f t="shared" si="403"/>
        <v>44768</v>
      </c>
      <c r="AK4710" s="23" t="s">
        <v>23852</v>
      </c>
      <c r="AL4710" s="23" t="s">
        <v>24081</v>
      </c>
      <c r="AM4710" s="35">
        <v>43673</v>
      </c>
      <c r="AN4710" s="408" t="str">
        <f>IF($AA4710-data!$G$1=0,"　",IF(AK4710=0,"　",VLOOKUP($AK4710,data!$A$1:$H$264,8,FALSE)))</f>
        <v>　</v>
      </c>
      <c r="AO4710" s="35">
        <v>43678</v>
      </c>
      <c r="AP4710" s="134" t="s">
        <v>24088</v>
      </c>
      <c r="AQ4710" s="264" t="str">
        <f t="shared" si="401"/>
        <v/>
      </c>
    </row>
    <row r="4711" spans="1:44" ht="24.75" customHeight="1" x14ac:dyDescent="0.15">
      <c r="A4711" s="593">
        <v>4708</v>
      </c>
      <c r="B4711" s="23" t="s">
        <v>24079</v>
      </c>
      <c r="C4711" s="24" t="s">
        <v>24067</v>
      </c>
      <c r="D4711" s="23" t="s">
        <v>24068</v>
      </c>
      <c r="E4711" s="23" t="s">
        <v>23489</v>
      </c>
      <c r="F4711" s="24" t="s">
        <v>23185</v>
      </c>
      <c r="G4711" s="25" t="s">
        <v>24069</v>
      </c>
      <c r="H4711" s="23" t="s">
        <v>2140</v>
      </c>
      <c r="I4711" s="23" t="s">
        <v>8568</v>
      </c>
      <c r="J4711" s="25" t="s">
        <v>24070</v>
      </c>
      <c r="K4711" s="58" t="s">
        <v>24071</v>
      </c>
      <c r="L4711" s="58" t="s">
        <v>23837</v>
      </c>
      <c r="M4711" s="23" t="s">
        <v>23838</v>
      </c>
      <c r="N4711" s="23" t="s">
        <v>23839</v>
      </c>
      <c r="O4711" s="25" t="s">
        <v>24072</v>
      </c>
      <c r="P4711" s="23" t="s">
        <v>24073</v>
      </c>
      <c r="Q4711" s="25" t="s">
        <v>24074</v>
      </c>
      <c r="R4711" s="58" t="s">
        <v>24075</v>
      </c>
      <c r="S4711" s="23" t="s">
        <v>24076</v>
      </c>
      <c r="T4711" s="23" t="s">
        <v>24077</v>
      </c>
      <c r="U4711" s="25" t="s">
        <v>24069</v>
      </c>
      <c r="V4711" s="23" t="s">
        <v>2140</v>
      </c>
      <c r="W4711" s="25" t="s">
        <v>24078</v>
      </c>
      <c r="X4711" s="58" t="s">
        <v>24071</v>
      </c>
      <c r="Y4711" s="23" t="s">
        <v>23838</v>
      </c>
      <c r="Z4711" s="23" t="s">
        <v>23839</v>
      </c>
      <c r="AA4711" s="33">
        <v>3</v>
      </c>
      <c r="AB4711" s="295" t="str">
        <f t="shared" si="405"/>
        <v>年間</v>
      </c>
      <c r="AC4711" s="268"/>
      <c r="AD4711" s="23">
        <v>1</v>
      </c>
      <c r="AE4711" s="134">
        <v>3960</v>
      </c>
      <c r="AF4711" s="26">
        <f t="shared" si="404"/>
        <v>3960</v>
      </c>
      <c r="AG4711" s="27">
        <v>43678</v>
      </c>
      <c r="AH4711" s="168">
        <v>43673</v>
      </c>
      <c r="AI4711" s="29" t="str">
        <f t="shared" si="402"/>
        <v>～</v>
      </c>
      <c r="AJ4711" s="178">
        <f t="shared" si="403"/>
        <v>44768</v>
      </c>
      <c r="AK4711" s="23" t="s">
        <v>23852</v>
      </c>
      <c r="AL4711" s="23" t="s">
        <v>24082</v>
      </c>
      <c r="AM4711" s="35">
        <v>43673</v>
      </c>
      <c r="AN4711" s="408" t="str">
        <f>IF($AA4711-data!$G$1=0,"　",IF(AK4711=0,"　",VLOOKUP($AK4711,data!$A$1:$H$264,8,FALSE)))</f>
        <v>　</v>
      </c>
      <c r="AO4711" s="35">
        <v>43678</v>
      </c>
      <c r="AP4711" s="134" t="s">
        <v>24088</v>
      </c>
      <c r="AQ4711" s="264" t="str">
        <f t="shared" si="401"/>
        <v/>
      </c>
    </row>
    <row r="4712" spans="1:44" ht="24.75" customHeight="1" x14ac:dyDescent="0.15">
      <c r="A4712" s="593">
        <v>4709</v>
      </c>
      <c r="B4712" s="23" t="s">
        <v>24079</v>
      </c>
      <c r="C4712" s="24" t="s">
        <v>24067</v>
      </c>
      <c r="D4712" s="23" t="s">
        <v>24068</v>
      </c>
      <c r="E4712" s="23" t="s">
        <v>23489</v>
      </c>
      <c r="F4712" s="24" t="s">
        <v>23185</v>
      </c>
      <c r="G4712" s="25" t="s">
        <v>24069</v>
      </c>
      <c r="H4712" s="23" t="s">
        <v>2140</v>
      </c>
      <c r="I4712" s="23" t="s">
        <v>8568</v>
      </c>
      <c r="J4712" s="25" t="s">
        <v>24070</v>
      </c>
      <c r="K4712" s="58" t="s">
        <v>24071</v>
      </c>
      <c r="L4712" s="58" t="s">
        <v>23837</v>
      </c>
      <c r="M4712" s="23" t="s">
        <v>23838</v>
      </c>
      <c r="N4712" s="23" t="s">
        <v>23839</v>
      </c>
      <c r="O4712" s="25" t="s">
        <v>24072</v>
      </c>
      <c r="P4712" s="23" t="s">
        <v>24073</v>
      </c>
      <c r="Q4712" s="25" t="s">
        <v>24074</v>
      </c>
      <c r="R4712" s="58" t="s">
        <v>24075</v>
      </c>
      <c r="S4712" s="23" t="s">
        <v>24076</v>
      </c>
      <c r="T4712" s="23" t="s">
        <v>24077</v>
      </c>
      <c r="U4712" s="25" t="s">
        <v>24069</v>
      </c>
      <c r="V4712" s="23" t="s">
        <v>2140</v>
      </c>
      <c r="W4712" s="25" t="s">
        <v>24078</v>
      </c>
      <c r="X4712" s="58" t="s">
        <v>24071</v>
      </c>
      <c r="Y4712" s="23" t="s">
        <v>23838</v>
      </c>
      <c r="Z4712" s="23" t="s">
        <v>23839</v>
      </c>
      <c r="AA4712" s="33">
        <v>3</v>
      </c>
      <c r="AB4712" s="295" t="str">
        <f t="shared" si="405"/>
        <v>年間</v>
      </c>
      <c r="AC4712" s="268"/>
      <c r="AD4712" s="23">
        <v>1</v>
      </c>
      <c r="AE4712" s="134">
        <v>3960</v>
      </c>
      <c r="AF4712" s="26">
        <f t="shared" si="404"/>
        <v>3960</v>
      </c>
      <c r="AG4712" s="27">
        <v>43678</v>
      </c>
      <c r="AH4712" s="168">
        <v>43673</v>
      </c>
      <c r="AI4712" s="29" t="str">
        <f t="shared" si="402"/>
        <v>～</v>
      </c>
      <c r="AJ4712" s="178">
        <f t="shared" si="403"/>
        <v>44768</v>
      </c>
      <c r="AK4712" s="23" t="s">
        <v>23852</v>
      </c>
      <c r="AL4712" s="23" t="s">
        <v>24083</v>
      </c>
      <c r="AM4712" s="35">
        <v>43673</v>
      </c>
      <c r="AN4712" s="408" t="str">
        <f>IF($AA4712-data!$G$1=0,"　",IF(AK4712=0,"　",VLOOKUP($AK4712,data!$A$1:$H$264,8,FALSE)))</f>
        <v>　</v>
      </c>
      <c r="AO4712" s="35">
        <v>43678</v>
      </c>
      <c r="AP4712" s="134" t="s">
        <v>24088</v>
      </c>
      <c r="AQ4712" s="264" t="str">
        <f t="shared" si="401"/>
        <v/>
      </c>
    </row>
    <row r="4713" spans="1:44" ht="24.75" customHeight="1" x14ac:dyDescent="0.15">
      <c r="A4713" s="593">
        <v>4710</v>
      </c>
      <c r="B4713" s="23" t="s">
        <v>24079</v>
      </c>
      <c r="C4713" s="24" t="s">
        <v>24067</v>
      </c>
      <c r="D4713" s="23" t="s">
        <v>24068</v>
      </c>
      <c r="E4713" s="23" t="s">
        <v>23489</v>
      </c>
      <c r="F4713" s="24" t="s">
        <v>23185</v>
      </c>
      <c r="G4713" s="25" t="s">
        <v>24069</v>
      </c>
      <c r="H4713" s="23" t="s">
        <v>2140</v>
      </c>
      <c r="I4713" s="23" t="s">
        <v>8568</v>
      </c>
      <c r="J4713" s="25" t="s">
        <v>24070</v>
      </c>
      <c r="K4713" s="58" t="s">
        <v>24071</v>
      </c>
      <c r="L4713" s="58" t="s">
        <v>23837</v>
      </c>
      <c r="M4713" s="23" t="s">
        <v>23838</v>
      </c>
      <c r="N4713" s="23" t="s">
        <v>23839</v>
      </c>
      <c r="O4713" s="25" t="s">
        <v>24072</v>
      </c>
      <c r="P4713" s="23" t="s">
        <v>24073</v>
      </c>
      <c r="Q4713" s="25" t="s">
        <v>24074</v>
      </c>
      <c r="R4713" s="58" t="s">
        <v>24075</v>
      </c>
      <c r="S4713" s="23" t="s">
        <v>24076</v>
      </c>
      <c r="T4713" s="23" t="s">
        <v>24077</v>
      </c>
      <c r="U4713" s="25" t="s">
        <v>24069</v>
      </c>
      <c r="V4713" s="23" t="s">
        <v>2140</v>
      </c>
      <c r="W4713" s="25" t="s">
        <v>24078</v>
      </c>
      <c r="X4713" s="58" t="s">
        <v>24071</v>
      </c>
      <c r="Y4713" s="23" t="s">
        <v>23838</v>
      </c>
      <c r="Z4713" s="23" t="s">
        <v>23839</v>
      </c>
      <c r="AA4713" s="33">
        <v>3</v>
      </c>
      <c r="AB4713" s="295" t="str">
        <f t="shared" si="405"/>
        <v>年間</v>
      </c>
      <c r="AC4713" s="268"/>
      <c r="AD4713" s="23">
        <v>1</v>
      </c>
      <c r="AE4713" s="134">
        <v>3960</v>
      </c>
      <c r="AF4713" s="26">
        <f t="shared" si="404"/>
        <v>3960</v>
      </c>
      <c r="AG4713" s="27">
        <v>43678</v>
      </c>
      <c r="AH4713" s="168">
        <v>43673</v>
      </c>
      <c r="AI4713" s="29" t="str">
        <f t="shared" si="402"/>
        <v>～</v>
      </c>
      <c r="AJ4713" s="178">
        <f t="shared" si="403"/>
        <v>44768</v>
      </c>
      <c r="AK4713" s="23" t="s">
        <v>23852</v>
      </c>
      <c r="AL4713" s="23" t="s">
        <v>24084</v>
      </c>
      <c r="AM4713" s="35">
        <v>43673</v>
      </c>
      <c r="AN4713" s="408" t="str">
        <f>IF($AA4713-data!$G$1=0,"　",IF(AK4713=0,"　",VLOOKUP($AK4713,data!$A$1:$H$264,8,FALSE)))</f>
        <v>　</v>
      </c>
      <c r="AO4713" s="35">
        <v>43678</v>
      </c>
      <c r="AP4713" s="134" t="s">
        <v>24088</v>
      </c>
      <c r="AQ4713" s="264" t="str">
        <f t="shared" si="401"/>
        <v/>
      </c>
    </row>
    <row r="4714" spans="1:44" ht="24.75" customHeight="1" x14ac:dyDescent="0.15">
      <c r="A4714" s="593">
        <v>4711</v>
      </c>
      <c r="B4714" s="23" t="s">
        <v>24079</v>
      </c>
      <c r="C4714" s="24" t="s">
        <v>24067</v>
      </c>
      <c r="D4714" s="23" t="s">
        <v>24068</v>
      </c>
      <c r="E4714" s="23" t="s">
        <v>23489</v>
      </c>
      <c r="F4714" s="24" t="s">
        <v>23185</v>
      </c>
      <c r="G4714" s="25" t="s">
        <v>24069</v>
      </c>
      <c r="H4714" s="23" t="s">
        <v>2140</v>
      </c>
      <c r="I4714" s="23" t="s">
        <v>8568</v>
      </c>
      <c r="J4714" s="25" t="s">
        <v>24070</v>
      </c>
      <c r="K4714" s="58" t="s">
        <v>24071</v>
      </c>
      <c r="L4714" s="58" t="s">
        <v>23837</v>
      </c>
      <c r="M4714" s="23" t="s">
        <v>23838</v>
      </c>
      <c r="N4714" s="23" t="s">
        <v>23839</v>
      </c>
      <c r="O4714" s="25" t="s">
        <v>24072</v>
      </c>
      <c r="P4714" s="23" t="s">
        <v>24073</v>
      </c>
      <c r="Q4714" s="25" t="s">
        <v>24074</v>
      </c>
      <c r="R4714" s="58" t="s">
        <v>24075</v>
      </c>
      <c r="S4714" s="23" t="s">
        <v>24076</v>
      </c>
      <c r="T4714" s="23" t="s">
        <v>24077</v>
      </c>
      <c r="U4714" s="25" t="s">
        <v>24069</v>
      </c>
      <c r="V4714" s="23" t="s">
        <v>2140</v>
      </c>
      <c r="W4714" s="25" t="s">
        <v>24078</v>
      </c>
      <c r="X4714" s="58" t="s">
        <v>24071</v>
      </c>
      <c r="Y4714" s="23" t="s">
        <v>23838</v>
      </c>
      <c r="Z4714" s="23" t="s">
        <v>23839</v>
      </c>
      <c r="AA4714" s="33">
        <v>3</v>
      </c>
      <c r="AB4714" s="295" t="str">
        <f t="shared" si="405"/>
        <v>年間</v>
      </c>
      <c r="AC4714" s="268"/>
      <c r="AD4714" s="23">
        <v>1</v>
      </c>
      <c r="AE4714" s="134">
        <v>3960</v>
      </c>
      <c r="AF4714" s="26">
        <f t="shared" si="404"/>
        <v>3960</v>
      </c>
      <c r="AG4714" s="27">
        <v>43678</v>
      </c>
      <c r="AH4714" s="168">
        <v>43673</v>
      </c>
      <c r="AI4714" s="29" t="str">
        <f t="shared" si="402"/>
        <v>～</v>
      </c>
      <c r="AJ4714" s="178">
        <f t="shared" si="403"/>
        <v>44768</v>
      </c>
      <c r="AK4714" s="23" t="s">
        <v>23852</v>
      </c>
      <c r="AL4714" s="23" t="s">
        <v>24085</v>
      </c>
      <c r="AM4714" s="35">
        <v>43673</v>
      </c>
      <c r="AN4714" s="408" t="str">
        <f>IF($AA4714-data!$G$1=0,"　",IF(AK4714=0,"　",VLOOKUP($AK4714,data!$A$1:$H$264,8,FALSE)))</f>
        <v>　</v>
      </c>
      <c r="AO4714" s="35">
        <v>43678</v>
      </c>
      <c r="AP4714" s="134" t="s">
        <v>24088</v>
      </c>
      <c r="AQ4714" s="264" t="str">
        <f t="shared" si="401"/>
        <v/>
      </c>
    </row>
    <row r="4715" spans="1:44" ht="24.75" customHeight="1" x14ac:dyDescent="0.15">
      <c r="A4715" s="593">
        <v>4712</v>
      </c>
      <c r="B4715" s="23" t="s">
        <v>24079</v>
      </c>
      <c r="C4715" s="24" t="s">
        <v>24067</v>
      </c>
      <c r="D4715" s="23" t="s">
        <v>24068</v>
      </c>
      <c r="E4715" s="23" t="s">
        <v>23489</v>
      </c>
      <c r="F4715" s="24" t="s">
        <v>23185</v>
      </c>
      <c r="G4715" s="25" t="s">
        <v>24069</v>
      </c>
      <c r="H4715" s="23" t="s">
        <v>2140</v>
      </c>
      <c r="I4715" s="23" t="s">
        <v>8568</v>
      </c>
      <c r="J4715" s="25" t="s">
        <v>24070</v>
      </c>
      <c r="K4715" s="58" t="s">
        <v>24071</v>
      </c>
      <c r="L4715" s="58" t="s">
        <v>23837</v>
      </c>
      <c r="M4715" s="23" t="s">
        <v>23838</v>
      </c>
      <c r="N4715" s="23" t="s">
        <v>23839</v>
      </c>
      <c r="O4715" s="25" t="s">
        <v>24072</v>
      </c>
      <c r="P4715" s="23" t="s">
        <v>24073</v>
      </c>
      <c r="Q4715" s="25" t="s">
        <v>24074</v>
      </c>
      <c r="R4715" s="58" t="s">
        <v>24075</v>
      </c>
      <c r="S4715" s="23" t="s">
        <v>24076</v>
      </c>
      <c r="T4715" s="23" t="s">
        <v>24077</v>
      </c>
      <c r="U4715" s="25" t="s">
        <v>24069</v>
      </c>
      <c r="V4715" s="23" t="s">
        <v>2140</v>
      </c>
      <c r="W4715" s="25" t="s">
        <v>24078</v>
      </c>
      <c r="X4715" s="58" t="s">
        <v>24071</v>
      </c>
      <c r="Y4715" s="23" t="s">
        <v>23838</v>
      </c>
      <c r="Z4715" s="23" t="s">
        <v>23839</v>
      </c>
      <c r="AA4715" s="33">
        <v>3</v>
      </c>
      <c r="AB4715" s="295" t="str">
        <f t="shared" si="405"/>
        <v>年間</v>
      </c>
      <c r="AC4715" s="268"/>
      <c r="AD4715" s="23">
        <v>1</v>
      </c>
      <c r="AE4715" s="134">
        <v>3960</v>
      </c>
      <c r="AF4715" s="26">
        <f t="shared" si="404"/>
        <v>3960</v>
      </c>
      <c r="AG4715" s="27">
        <v>43678</v>
      </c>
      <c r="AH4715" s="168">
        <v>43673</v>
      </c>
      <c r="AI4715" s="29" t="str">
        <f t="shared" si="402"/>
        <v>～</v>
      </c>
      <c r="AJ4715" s="178">
        <f t="shared" si="403"/>
        <v>44768</v>
      </c>
      <c r="AK4715" s="23" t="s">
        <v>23852</v>
      </c>
      <c r="AL4715" s="23" t="s">
        <v>24086</v>
      </c>
      <c r="AM4715" s="35">
        <v>43673</v>
      </c>
      <c r="AN4715" s="408" t="str">
        <f>IF($AA4715-data!$G$1=0,"　",IF(AK4715=0,"　",VLOOKUP($AK4715,data!$A$1:$H$264,8,FALSE)))</f>
        <v>　</v>
      </c>
      <c r="AO4715" s="35">
        <v>43678</v>
      </c>
      <c r="AP4715" s="134" t="s">
        <v>24088</v>
      </c>
      <c r="AQ4715" s="264" t="str">
        <f t="shared" si="401"/>
        <v/>
      </c>
    </row>
    <row r="4716" spans="1:44" ht="24.75" customHeight="1" x14ac:dyDescent="0.15">
      <c r="A4716" s="593">
        <v>4713</v>
      </c>
      <c r="B4716" s="23" t="s">
        <v>24079</v>
      </c>
      <c r="C4716" s="24" t="s">
        <v>24067</v>
      </c>
      <c r="D4716" s="23" t="s">
        <v>24068</v>
      </c>
      <c r="E4716" s="23" t="s">
        <v>23489</v>
      </c>
      <c r="F4716" s="24" t="s">
        <v>23185</v>
      </c>
      <c r="G4716" s="25" t="s">
        <v>24069</v>
      </c>
      <c r="H4716" s="23" t="s">
        <v>2140</v>
      </c>
      <c r="I4716" s="23" t="s">
        <v>8568</v>
      </c>
      <c r="J4716" s="25" t="s">
        <v>24070</v>
      </c>
      <c r="K4716" s="58" t="s">
        <v>24071</v>
      </c>
      <c r="L4716" s="58" t="s">
        <v>23837</v>
      </c>
      <c r="M4716" s="23" t="s">
        <v>23838</v>
      </c>
      <c r="N4716" s="23" t="s">
        <v>23839</v>
      </c>
      <c r="O4716" s="25" t="s">
        <v>24072</v>
      </c>
      <c r="P4716" s="23" t="s">
        <v>24073</v>
      </c>
      <c r="Q4716" s="25" t="s">
        <v>24074</v>
      </c>
      <c r="R4716" s="58" t="s">
        <v>24075</v>
      </c>
      <c r="S4716" s="23" t="s">
        <v>24076</v>
      </c>
      <c r="T4716" s="23" t="s">
        <v>24077</v>
      </c>
      <c r="U4716" s="25" t="s">
        <v>24069</v>
      </c>
      <c r="V4716" s="23" t="s">
        <v>2140</v>
      </c>
      <c r="W4716" s="25" t="s">
        <v>24078</v>
      </c>
      <c r="X4716" s="58" t="s">
        <v>24071</v>
      </c>
      <c r="Y4716" s="23" t="s">
        <v>23838</v>
      </c>
      <c r="Z4716" s="23" t="s">
        <v>23839</v>
      </c>
      <c r="AA4716" s="33">
        <v>3</v>
      </c>
      <c r="AB4716" s="295" t="str">
        <f t="shared" si="405"/>
        <v>年間</v>
      </c>
      <c r="AC4716" s="268"/>
      <c r="AD4716" s="23">
        <v>1</v>
      </c>
      <c r="AE4716" s="134">
        <v>3960</v>
      </c>
      <c r="AF4716" s="26">
        <f t="shared" si="404"/>
        <v>3960</v>
      </c>
      <c r="AG4716" s="27">
        <v>43678</v>
      </c>
      <c r="AH4716" s="168">
        <v>43673</v>
      </c>
      <c r="AI4716" s="29" t="str">
        <f t="shared" si="402"/>
        <v>～</v>
      </c>
      <c r="AJ4716" s="178">
        <f t="shared" si="403"/>
        <v>44768</v>
      </c>
      <c r="AK4716" s="23" t="s">
        <v>23852</v>
      </c>
      <c r="AL4716" s="23" t="s">
        <v>24087</v>
      </c>
      <c r="AM4716" s="35">
        <v>43673</v>
      </c>
      <c r="AN4716" s="408" t="str">
        <f>IF($AA4716-data!$G$1=0,"　",IF(AK4716=0,"　",VLOOKUP($AK4716,data!$A$1:$H$264,8,FALSE)))</f>
        <v>　</v>
      </c>
      <c r="AO4716" s="35">
        <v>43678</v>
      </c>
      <c r="AP4716" s="134" t="s">
        <v>24088</v>
      </c>
      <c r="AQ4716" s="264" t="str">
        <f t="shared" si="401"/>
        <v/>
      </c>
    </row>
    <row r="4717" spans="1:44" ht="24.75" customHeight="1" x14ac:dyDescent="0.15">
      <c r="A4717" s="593">
        <v>4714</v>
      </c>
      <c r="B4717" s="23" t="s">
        <v>24090</v>
      </c>
      <c r="C4717" s="24" t="s">
        <v>2344</v>
      </c>
      <c r="D4717" s="23"/>
      <c r="E4717" s="23"/>
      <c r="F4717" s="24"/>
      <c r="G4717" s="25" t="s">
        <v>24091</v>
      </c>
      <c r="H4717" s="23"/>
      <c r="I4717" s="23"/>
      <c r="J4717" s="25"/>
      <c r="K4717" s="58"/>
      <c r="L4717" s="58"/>
      <c r="M4717" s="23"/>
      <c r="N4717" s="23"/>
      <c r="O4717" s="25"/>
      <c r="P4717" s="23"/>
      <c r="Q4717" s="25"/>
      <c r="R4717" s="58"/>
      <c r="S4717" s="23"/>
      <c r="T4717" s="23"/>
      <c r="U4717" s="25"/>
      <c r="V4717" s="23"/>
      <c r="W4717" s="25"/>
      <c r="X4717" s="58"/>
      <c r="Y4717" s="23"/>
      <c r="Z4717" s="23"/>
      <c r="AA4717" s="33"/>
      <c r="AB4717" s="295" t="str">
        <f t="shared" si="405"/>
        <v/>
      </c>
      <c r="AC4717" s="268"/>
      <c r="AD4717" s="23"/>
      <c r="AE4717" s="134"/>
      <c r="AF4717" s="26" t="str">
        <f t="shared" si="404"/>
        <v/>
      </c>
      <c r="AG4717" s="27"/>
      <c r="AH4717" s="168"/>
      <c r="AI4717" s="29" t="str">
        <f t="shared" si="402"/>
        <v/>
      </c>
      <c r="AJ4717" s="178" t="str">
        <f t="shared" si="403"/>
        <v/>
      </c>
      <c r="AK4717" s="23"/>
      <c r="AL4717" s="23"/>
      <c r="AM4717" s="35"/>
      <c r="AN4717" s="408" t="str">
        <f>IF($AA4717-data!$G$1=0,"　",IF(AK4717=0,"　",VLOOKUP($AK4717,data!$A$1:$H$264,8,FALSE)))</f>
        <v>　</v>
      </c>
      <c r="AO4717" s="35"/>
      <c r="AP4717" s="134"/>
      <c r="AQ4717" s="264" t="str">
        <f t="shared" si="401"/>
        <v/>
      </c>
    </row>
    <row r="4718" spans="1:44" ht="24.75" customHeight="1" x14ac:dyDescent="0.15">
      <c r="A4718" s="593">
        <v>4715</v>
      </c>
      <c r="B4718" s="23" t="s">
        <v>24093</v>
      </c>
      <c r="C4718" s="24" t="s">
        <v>2344</v>
      </c>
      <c r="D4718" s="23"/>
      <c r="E4718" s="23"/>
      <c r="F4718" s="24"/>
      <c r="G4718" s="25" t="s">
        <v>24091</v>
      </c>
      <c r="H4718" s="23"/>
      <c r="I4718" s="23"/>
      <c r="J4718" s="25"/>
      <c r="K4718" s="58"/>
      <c r="L4718" s="58"/>
      <c r="M4718" s="23"/>
      <c r="N4718" s="23"/>
      <c r="O4718" s="25"/>
      <c r="P4718" s="23"/>
      <c r="Q4718" s="25"/>
      <c r="R4718" s="58"/>
      <c r="S4718" s="23"/>
      <c r="T4718" s="23"/>
      <c r="U4718" s="25"/>
      <c r="V4718" s="23"/>
      <c r="W4718" s="25"/>
      <c r="X4718" s="58"/>
      <c r="Y4718" s="23"/>
      <c r="Z4718" s="23"/>
      <c r="AA4718" s="33"/>
      <c r="AB4718" s="295" t="str">
        <f t="shared" si="405"/>
        <v/>
      </c>
      <c r="AC4718" s="268"/>
      <c r="AD4718" s="23"/>
      <c r="AE4718" s="134"/>
      <c r="AF4718" s="26" t="str">
        <f t="shared" si="404"/>
        <v/>
      </c>
      <c r="AG4718" s="27"/>
      <c r="AH4718" s="168"/>
      <c r="AI4718" s="29" t="str">
        <f t="shared" si="402"/>
        <v/>
      </c>
      <c r="AJ4718" s="178" t="str">
        <f t="shared" si="403"/>
        <v/>
      </c>
      <c r="AK4718" s="23"/>
      <c r="AL4718" s="23"/>
      <c r="AM4718" s="35"/>
      <c r="AN4718" s="408" t="str">
        <f>IF($AA4718-data!$G$1=0,"　",IF(AK4718=0,"　",VLOOKUP($AK4718,data!$A$1:$H$264,8,FALSE)))</f>
        <v>　</v>
      </c>
      <c r="AO4718" s="35"/>
      <c r="AP4718" s="134"/>
      <c r="AQ4718" s="264" t="str">
        <f t="shared" si="401"/>
        <v/>
      </c>
    </row>
    <row r="4719" spans="1:44" ht="24.75" customHeight="1" x14ac:dyDescent="0.15">
      <c r="A4719" s="593">
        <v>4716</v>
      </c>
      <c r="B4719" s="23" t="s">
        <v>24117</v>
      </c>
      <c r="C4719" s="24" t="s">
        <v>23829</v>
      </c>
      <c r="D4719" s="23" t="s">
        <v>21066</v>
      </c>
      <c r="E4719" s="23" t="s">
        <v>23489</v>
      </c>
      <c r="F4719" s="24" t="s">
        <v>23185</v>
      </c>
      <c r="G4719" s="25" t="s">
        <v>24159</v>
      </c>
      <c r="H4719" s="23" t="s">
        <v>24126</v>
      </c>
      <c r="I4719" s="23" t="s">
        <v>24128</v>
      </c>
      <c r="J4719" s="25" t="s">
        <v>24127</v>
      </c>
      <c r="K4719" s="58" t="s">
        <v>24131</v>
      </c>
      <c r="L4719" s="58" t="s">
        <v>24130</v>
      </c>
      <c r="M4719" s="23" t="s">
        <v>24129</v>
      </c>
      <c r="N4719" s="23"/>
      <c r="O4719" s="25" t="s">
        <v>24133</v>
      </c>
      <c r="P4719" s="23" t="s">
        <v>24134</v>
      </c>
      <c r="Q4719" s="25" t="s">
        <v>24135</v>
      </c>
      <c r="R4719" s="58" t="s">
        <v>24136</v>
      </c>
      <c r="S4719" s="23" t="s">
        <v>24137</v>
      </c>
      <c r="T4719" s="23" t="s">
        <v>24138</v>
      </c>
      <c r="U4719" s="652" t="s">
        <v>26878</v>
      </c>
      <c r="V4719" s="591" t="s">
        <v>14139</v>
      </c>
      <c r="W4719" s="652" t="s">
        <v>26882</v>
      </c>
      <c r="X4719" s="653" t="s">
        <v>26881</v>
      </c>
      <c r="Y4719" s="591" t="s">
        <v>24139</v>
      </c>
      <c r="Z4719" s="591" t="s">
        <v>24140</v>
      </c>
      <c r="AA4719" s="33">
        <v>3</v>
      </c>
      <c r="AB4719" s="295" t="str">
        <f t="shared" si="405"/>
        <v>年間</v>
      </c>
      <c r="AC4719" s="268"/>
      <c r="AD4719" s="23">
        <v>1</v>
      </c>
      <c r="AE4719" s="134">
        <v>4320</v>
      </c>
      <c r="AF4719" s="26">
        <f t="shared" si="404"/>
        <v>4320</v>
      </c>
      <c r="AG4719" s="27">
        <v>43678</v>
      </c>
      <c r="AH4719" s="168">
        <v>43678</v>
      </c>
      <c r="AI4719" s="29" t="str">
        <f t="shared" si="402"/>
        <v>～</v>
      </c>
      <c r="AJ4719" s="178">
        <f t="shared" si="403"/>
        <v>44773</v>
      </c>
      <c r="AK4719" s="23" t="s">
        <v>24041</v>
      </c>
      <c r="AL4719" s="23" t="s">
        <v>24141</v>
      </c>
      <c r="AM4719" s="35">
        <v>43678</v>
      </c>
      <c r="AN4719" s="408" t="str">
        <f>IF($AA4719-data!$G$1=0,"　",IF(AK4719=0,"　",VLOOKUP($AK4719,data!$A$1:$H$264,8,FALSE)))</f>
        <v>　</v>
      </c>
      <c r="AO4719" s="35">
        <v>43683</v>
      </c>
      <c r="AP4719" s="134" t="s">
        <v>24145</v>
      </c>
      <c r="AQ4719" s="264" t="str">
        <f t="shared" si="401"/>
        <v/>
      </c>
      <c r="AR4719" t="s">
        <v>26880</v>
      </c>
    </row>
    <row r="4720" spans="1:44" ht="24.75" customHeight="1" x14ac:dyDescent="0.15">
      <c r="A4720" s="593">
        <v>4717</v>
      </c>
      <c r="B4720" s="23" t="s">
        <v>24118</v>
      </c>
      <c r="C4720" s="24" t="s">
        <v>23829</v>
      </c>
      <c r="D4720" s="23" t="s">
        <v>21066</v>
      </c>
      <c r="E4720" s="23" t="s">
        <v>23489</v>
      </c>
      <c r="F4720" s="24" t="s">
        <v>23185</v>
      </c>
      <c r="G4720" s="25" t="s">
        <v>24132</v>
      </c>
      <c r="H4720" s="23" t="s">
        <v>24126</v>
      </c>
      <c r="I4720" s="23" t="s">
        <v>24128</v>
      </c>
      <c r="J4720" s="25" t="s">
        <v>24127</v>
      </c>
      <c r="K4720" s="58" t="s">
        <v>24131</v>
      </c>
      <c r="L4720" s="58" t="s">
        <v>24130</v>
      </c>
      <c r="M4720" s="23" t="s">
        <v>24129</v>
      </c>
      <c r="N4720" s="23"/>
      <c r="O4720" s="25" t="s">
        <v>24133</v>
      </c>
      <c r="P4720" s="23" t="s">
        <v>24134</v>
      </c>
      <c r="Q4720" s="25" t="s">
        <v>24135</v>
      </c>
      <c r="R4720" s="58" t="s">
        <v>24136</v>
      </c>
      <c r="S4720" s="23" t="s">
        <v>24137</v>
      </c>
      <c r="T4720" s="23" t="s">
        <v>24138</v>
      </c>
      <c r="U4720" s="652" t="s">
        <v>26878</v>
      </c>
      <c r="V4720" s="591" t="s">
        <v>14139</v>
      </c>
      <c r="W4720" s="652" t="s">
        <v>26882</v>
      </c>
      <c r="X4720" s="653" t="s">
        <v>26881</v>
      </c>
      <c r="Y4720" s="591" t="s">
        <v>24139</v>
      </c>
      <c r="Z4720" s="591" t="s">
        <v>24140</v>
      </c>
      <c r="AA4720" s="33">
        <v>3</v>
      </c>
      <c r="AB4720" s="295" t="str">
        <f t="shared" si="405"/>
        <v>年間</v>
      </c>
      <c r="AC4720" s="268"/>
      <c r="AD4720" s="23">
        <v>1</v>
      </c>
      <c r="AE4720" s="134">
        <v>3960</v>
      </c>
      <c r="AF4720" s="26">
        <f t="shared" si="404"/>
        <v>3960</v>
      </c>
      <c r="AG4720" s="27">
        <v>43678</v>
      </c>
      <c r="AH4720" s="168">
        <v>43678</v>
      </c>
      <c r="AI4720" s="29" t="str">
        <f t="shared" si="402"/>
        <v>～</v>
      </c>
      <c r="AJ4720" s="178">
        <f t="shared" si="403"/>
        <v>44773</v>
      </c>
      <c r="AK4720" s="23" t="s">
        <v>23852</v>
      </c>
      <c r="AL4720" s="23" t="s">
        <v>24142</v>
      </c>
      <c r="AM4720" s="35">
        <v>43678</v>
      </c>
      <c r="AN4720" s="408" t="str">
        <f>IF($AA4720-data!$G$1=0,"　",IF(AK4720=0,"　",VLOOKUP($AK4720,data!$A$1:$H$264,8,FALSE)))</f>
        <v>　</v>
      </c>
      <c r="AO4720" s="35">
        <v>43683</v>
      </c>
      <c r="AP4720" s="134" t="s">
        <v>24145</v>
      </c>
      <c r="AQ4720" s="264" t="str">
        <f t="shared" si="401"/>
        <v/>
      </c>
      <c r="AR4720" t="s">
        <v>26880</v>
      </c>
    </row>
    <row r="4721" spans="1:44" ht="24.75" customHeight="1" x14ac:dyDescent="0.15">
      <c r="A4721" s="593">
        <v>4718</v>
      </c>
      <c r="B4721" s="23" t="s">
        <v>24119</v>
      </c>
      <c r="C4721" s="24" t="s">
        <v>23829</v>
      </c>
      <c r="D4721" s="23" t="s">
        <v>21066</v>
      </c>
      <c r="E4721" s="23" t="s">
        <v>23489</v>
      </c>
      <c r="F4721" s="24" t="s">
        <v>23185</v>
      </c>
      <c r="G4721" s="25" t="s">
        <v>24132</v>
      </c>
      <c r="H4721" s="23" t="s">
        <v>24126</v>
      </c>
      <c r="I4721" s="23" t="s">
        <v>24128</v>
      </c>
      <c r="J4721" s="25" t="s">
        <v>24127</v>
      </c>
      <c r="K4721" s="58" t="s">
        <v>24131</v>
      </c>
      <c r="L4721" s="58" t="s">
        <v>24130</v>
      </c>
      <c r="M4721" s="23" t="s">
        <v>24129</v>
      </c>
      <c r="N4721" s="23"/>
      <c r="O4721" s="25" t="s">
        <v>24133</v>
      </c>
      <c r="P4721" s="23" t="s">
        <v>24134</v>
      </c>
      <c r="Q4721" s="25" t="s">
        <v>24135</v>
      </c>
      <c r="R4721" s="58" t="s">
        <v>24136</v>
      </c>
      <c r="S4721" s="23" t="s">
        <v>24137</v>
      </c>
      <c r="T4721" s="23" t="s">
        <v>24138</v>
      </c>
      <c r="U4721" s="652" t="s">
        <v>26878</v>
      </c>
      <c r="V4721" s="591" t="s">
        <v>14139</v>
      </c>
      <c r="W4721" s="652" t="s">
        <v>26882</v>
      </c>
      <c r="X4721" s="653" t="s">
        <v>26881</v>
      </c>
      <c r="Y4721" s="591" t="s">
        <v>24139</v>
      </c>
      <c r="Z4721" s="591" t="s">
        <v>24140</v>
      </c>
      <c r="AA4721" s="33">
        <v>3</v>
      </c>
      <c r="AB4721" s="295" t="str">
        <f t="shared" si="405"/>
        <v>年間</v>
      </c>
      <c r="AC4721" s="268"/>
      <c r="AD4721" s="23">
        <v>1</v>
      </c>
      <c r="AE4721" s="134">
        <v>16560</v>
      </c>
      <c r="AF4721" s="26">
        <f t="shared" si="404"/>
        <v>16560</v>
      </c>
      <c r="AG4721" s="27">
        <v>43678</v>
      </c>
      <c r="AH4721" s="168">
        <v>43678</v>
      </c>
      <c r="AI4721" s="29" t="str">
        <f t="shared" si="402"/>
        <v>～</v>
      </c>
      <c r="AJ4721" s="178">
        <f t="shared" si="403"/>
        <v>44773</v>
      </c>
      <c r="AK4721" s="23" t="s">
        <v>24143</v>
      </c>
      <c r="AL4721" s="23" t="s">
        <v>24144</v>
      </c>
      <c r="AM4721" s="35">
        <v>43678</v>
      </c>
      <c r="AN4721" s="408" t="str">
        <f>IF($AA4721-data!$G$1=0,"　",IF(AK4721=0,"　",VLOOKUP($AK4721,data!$A$1:$H$264,8,FALSE)))</f>
        <v>　</v>
      </c>
      <c r="AO4721" s="35">
        <v>43683</v>
      </c>
      <c r="AP4721" s="134" t="s">
        <v>24145</v>
      </c>
      <c r="AQ4721" s="264" t="str">
        <f t="shared" si="401"/>
        <v/>
      </c>
      <c r="AR4721" t="s">
        <v>26880</v>
      </c>
    </row>
    <row r="4722" spans="1:44" ht="24.75" customHeight="1" x14ac:dyDescent="0.15">
      <c r="A4722" s="593">
        <v>4719</v>
      </c>
      <c r="B4722" s="23" t="s">
        <v>24120</v>
      </c>
      <c r="C4722" s="24" t="s">
        <v>23829</v>
      </c>
      <c r="D4722" s="23" t="s">
        <v>21066</v>
      </c>
      <c r="E4722" s="23" t="s">
        <v>23489</v>
      </c>
      <c r="F4722" s="24" t="s">
        <v>23185</v>
      </c>
      <c r="G4722" s="25" t="s">
        <v>24132</v>
      </c>
      <c r="H4722" s="23" t="s">
        <v>24126</v>
      </c>
      <c r="I4722" s="23" t="s">
        <v>24128</v>
      </c>
      <c r="J4722" s="25" t="s">
        <v>26830</v>
      </c>
      <c r="K4722" s="58" t="s">
        <v>26831</v>
      </c>
      <c r="L4722" s="58" t="s">
        <v>24150</v>
      </c>
      <c r="M4722" s="23" t="s">
        <v>24151</v>
      </c>
      <c r="N4722" s="23"/>
      <c r="O4722" s="25" t="s">
        <v>24133</v>
      </c>
      <c r="P4722" s="23" t="s">
        <v>24134</v>
      </c>
      <c r="Q4722" s="25" t="s">
        <v>24135</v>
      </c>
      <c r="R4722" s="58" t="s">
        <v>24136</v>
      </c>
      <c r="S4722" s="23" t="s">
        <v>24137</v>
      </c>
      <c r="T4722" s="23" t="s">
        <v>24138</v>
      </c>
      <c r="U4722" s="25" t="s">
        <v>26878</v>
      </c>
      <c r="V4722" s="23" t="s">
        <v>14139</v>
      </c>
      <c r="W4722" s="25" t="s">
        <v>26879</v>
      </c>
      <c r="X4722" s="58" t="s">
        <v>26881</v>
      </c>
      <c r="Y4722" s="23" t="s">
        <v>24139</v>
      </c>
      <c r="Z4722" s="23" t="s">
        <v>24140</v>
      </c>
      <c r="AA4722" s="33">
        <v>3</v>
      </c>
      <c r="AB4722" s="295" t="str">
        <f t="shared" si="405"/>
        <v>年間</v>
      </c>
      <c r="AC4722" s="268"/>
      <c r="AD4722" s="23">
        <v>1</v>
      </c>
      <c r="AE4722" s="134">
        <v>4320</v>
      </c>
      <c r="AF4722" s="26">
        <f t="shared" si="404"/>
        <v>4320</v>
      </c>
      <c r="AG4722" s="27">
        <v>43678</v>
      </c>
      <c r="AH4722" s="168">
        <v>43678</v>
      </c>
      <c r="AI4722" s="29" t="str">
        <f t="shared" si="402"/>
        <v>～</v>
      </c>
      <c r="AJ4722" s="178">
        <f t="shared" si="403"/>
        <v>44773</v>
      </c>
      <c r="AK4722" s="23" t="s">
        <v>24041</v>
      </c>
      <c r="AL4722" s="23" t="s">
        <v>24146</v>
      </c>
      <c r="AM4722" s="35">
        <v>43678</v>
      </c>
      <c r="AN4722" s="408" t="str">
        <f>IF($AA4722-data!$G$1=0,"　",IF(AK4722=0,"　",VLOOKUP($AK4722,data!$A$1:$H$264,8,FALSE)))</f>
        <v>　</v>
      </c>
      <c r="AO4722" s="35">
        <v>43683</v>
      </c>
      <c r="AP4722" s="134" t="s">
        <v>24149</v>
      </c>
      <c r="AQ4722" s="264" t="str">
        <f t="shared" si="401"/>
        <v/>
      </c>
      <c r="AR4722" t="s">
        <v>26880</v>
      </c>
    </row>
    <row r="4723" spans="1:44" ht="24.75" customHeight="1" x14ac:dyDescent="0.15">
      <c r="A4723" s="593">
        <v>4720</v>
      </c>
      <c r="B4723" s="23" t="s">
        <v>24121</v>
      </c>
      <c r="C4723" s="24" t="s">
        <v>23829</v>
      </c>
      <c r="D4723" s="23" t="s">
        <v>21066</v>
      </c>
      <c r="E4723" s="23" t="s">
        <v>23489</v>
      </c>
      <c r="F4723" s="24" t="s">
        <v>23185</v>
      </c>
      <c r="G4723" s="25" t="s">
        <v>24132</v>
      </c>
      <c r="H4723" s="23" t="s">
        <v>24126</v>
      </c>
      <c r="I4723" s="23" t="s">
        <v>24128</v>
      </c>
      <c r="J4723" s="25" t="s">
        <v>26830</v>
      </c>
      <c r="K4723" s="58" t="s">
        <v>26831</v>
      </c>
      <c r="L4723" s="58" t="s">
        <v>24150</v>
      </c>
      <c r="M4723" s="23" t="s">
        <v>24151</v>
      </c>
      <c r="N4723" s="23"/>
      <c r="O4723" s="25" t="s">
        <v>24133</v>
      </c>
      <c r="P4723" s="23" t="s">
        <v>24134</v>
      </c>
      <c r="Q4723" s="25" t="s">
        <v>24135</v>
      </c>
      <c r="R4723" s="58" t="s">
        <v>24136</v>
      </c>
      <c r="S4723" s="23" t="s">
        <v>24137</v>
      </c>
      <c r="T4723" s="23" t="s">
        <v>24138</v>
      </c>
      <c r="U4723" s="25" t="s">
        <v>26878</v>
      </c>
      <c r="V4723" s="23" t="s">
        <v>14139</v>
      </c>
      <c r="W4723" s="25" t="s">
        <v>26879</v>
      </c>
      <c r="X4723" s="58" t="s">
        <v>26881</v>
      </c>
      <c r="Y4723" s="23" t="s">
        <v>24139</v>
      </c>
      <c r="Z4723" s="23" t="s">
        <v>24140</v>
      </c>
      <c r="AA4723" s="33">
        <v>3</v>
      </c>
      <c r="AB4723" s="295" t="str">
        <f t="shared" si="405"/>
        <v>年間</v>
      </c>
      <c r="AC4723" s="268"/>
      <c r="AD4723" s="23">
        <v>1</v>
      </c>
      <c r="AE4723" s="134">
        <v>3960</v>
      </c>
      <c r="AF4723" s="26">
        <f t="shared" si="404"/>
        <v>3960</v>
      </c>
      <c r="AG4723" s="27">
        <v>43678</v>
      </c>
      <c r="AH4723" s="168">
        <v>43678</v>
      </c>
      <c r="AI4723" s="29" t="str">
        <f t="shared" si="402"/>
        <v>～</v>
      </c>
      <c r="AJ4723" s="178">
        <f t="shared" si="403"/>
        <v>44773</v>
      </c>
      <c r="AK4723" s="23" t="s">
        <v>23852</v>
      </c>
      <c r="AL4723" s="23" t="s">
        <v>24147</v>
      </c>
      <c r="AM4723" s="35">
        <v>43678</v>
      </c>
      <c r="AN4723" s="408" t="str">
        <f>IF($AA4723-data!$G$1=0,"　",IF(AK4723=0,"　",VLOOKUP($AK4723,data!$A$1:$H$264,8,FALSE)))</f>
        <v>　</v>
      </c>
      <c r="AO4723" s="35">
        <v>43683</v>
      </c>
      <c r="AP4723" s="134" t="s">
        <v>24149</v>
      </c>
      <c r="AQ4723" s="264" t="str">
        <f t="shared" si="401"/>
        <v/>
      </c>
      <c r="AR4723" t="s">
        <v>26880</v>
      </c>
    </row>
    <row r="4724" spans="1:44" ht="24.75" customHeight="1" x14ac:dyDescent="0.15">
      <c r="A4724" s="593">
        <v>4721</v>
      </c>
      <c r="B4724" s="23" t="s">
        <v>24122</v>
      </c>
      <c r="C4724" s="24" t="s">
        <v>23829</v>
      </c>
      <c r="D4724" s="23" t="s">
        <v>21066</v>
      </c>
      <c r="E4724" s="23" t="s">
        <v>23489</v>
      </c>
      <c r="F4724" s="24" t="s">
        <v>23185</v>
      </c>
      <c r="G4724" s="25" t="s">
        <v>24132</v>
      </c>
      <c r="H4724" s="23" t="s">
        <v>24126</v>
      </c>
      <c r="I4724" s="23" t="s">
        <v>24128</v>
      </c>
      <c r="J4724" s="25" t="s">
        <v>26830</v>
      </c>
      <c r="K4724" s="58" t="s">
        <v>26831</v>
      </c>
      <c r="L4724" s="58" t="s">
        <v>24150</v>
      </c>
      <c r="M4724" s="23" t="s">
        <v>24151</v>
      </c>
      <c r="N4724" s="23"/>
      <c r="O4724" s="25" t="s">
        <v>24133</v>
      </c>
      <c r="P4724" s="23" t="s">
        <v>24134</v>
      </c>
      <c r="Q4724" s="25" t="s">
        <v>24135</v>
      </c>
      <c r="R4724" s="58" t="s">
        <v>24136</v>
      </c>
      <c r="S4724" s="23" t="s">
        <v>24137</v>
      </c>
      <c r="T4724" s="23" t="s">
        <v>24138</v>
      </c>
      <c r="U4724" s="25" t="s">
        <v>26878</v>
      </c>
      <c r="V4724" s="23" t="s">
        <v>14139</v>
      </c>
      <c r="W4724" s="25" t="s">
        <v>26879</v>
      </c>
      <c r="X4724" s="58" t="s">
        <v>26881</v>
      </c>
      <c r="Y4724" s="23" t="s">
        <v>24139</v>
      </c>
      <c r="Z4724" s="23" t="s">
        <v>24140</v>
      </c>
      <c r="AA4724" s="33">
        <v>3</v>
      </c>
      <c r="AB4724" s="295" t="str">
        <f t="shared" si="405"/>
        <v>年間</v>
      </c>
      <c r="AC4724" s="268"/>
      <c r="AD4724" s="23">
        <v>1</v>
      </c>
      <c r="AE4724" s="134">
        <v>16560</v>
      </c>
      <c r="AF4724" s="26">
        <f t="shared" si="404"/>
        <v>16560</v>
      </c>
      <c r="AG4724" s="27">
        <v>43678</v>
      </c>
      <c r="AH4724" s="168">
        <v>43678</v>
      </c>
      <c r="AI4724" s="29" t="str">
        <f t="shared" si="402"/>
        <v>～</v>
      </c>
      <c r="AJ4724" s="178">
        <f t="shared" si="403"/>
        <v>44773</v>
      </c>
      <c r="AK4724" s="23" t="s">
        <v>24143</v>
      </c>
      <c r="AL4724" s="23" t="s">
        <v>24148</v>
      </c>
      <c r="AM4724" s="35">
        <v>43678</v>
      </c>
      <c r="AN4724" s="408" t="str">
        <f>IF($AA4724-data!$G$1=0,"　",IF(AK4724=0,"　",VLOOKUP($AK4724,data!$A$1:$H$264,8,FALSE)))</f>
        <v>　</v>
      </c>
      <c r="AO4724" s="35">
        <v>43683</v>
      </c>
      <c r="AP4724" s="134" t="s">
        <v>24149</v>
      </c>
      <c r="AQ4724" s="264" t="str">
        <f t="shared" si="401"/>
        <v/>
      </c>
      <c r="AR4724" t="s">
        <v>26880</v>
      </c>
    </row>
    <row r="4725" spans="1:44" ht="24.75" customHeight="1" x14ac:dyDescent="0.15">
      <c r="A4725" s="593">
        <v>4722</v>
      </c>
      <c r="B4725" s="23" t="s">
        <v>24123</v>
      </c>
      <c r="C4725" s="24" t="s">
        <v>23829</v>
      </c>
      <c r="D4725" s="23" t="s">
        <v>21066</v>
      </c>
      <c r="E4725" s="23" t="s">
        <v>23489</v>
      </c>
      <c r="F4725" s="24" t="s">
        <v>23185</v>
      </c>
      <c r="G4725" s="25" t="s">
        <v>24132</v>
      </c>
      <c r="H4725" s="23" t="s">
        <v>24126</v>
      </c>
      <c r="I4725" s="23" t="s">
        <v>24128</v>
      </c>
      <c r="J4725" s="25" t="s">
        <v>24156</v>
      </c>
      <c r="K4725" s="58" t="s">
        <v>24155</v>
      </c>
      <c r="L4725" s="58" t="s">
        <v>24157</v>
      </c>
      <c r="M4725" s="23" t="s">
        <v>24158</v>
      </c>
      <c r="N4725" s="23"/>
      <c r="O4725" s="25" t="s">
        <v>24133</v>
      </c>
      <c r="P4725" s="23" t="s">
        <v>24134</v>
      </c>
      <c r="Q4725" s="25" t="s">
        <v>24135</v>
      </c>
      <c r="R4725" s="58" t="s">
        <v>24136</v>
      </c>
      <c r="S4725" s="23" t="s">
        <v>24137</v>
      </c>
      <c r="T4725" s="23" t="s">
        <v>24138</v>
      </c>
      <c r="U4725" s="652" t="s">
        <v>26878</v>
      </c>
      <c r="V4725" s="591" t="s">
        <v>14139</v>
      </c>
      <c r="W4725" s="652" t="s">
        <v>26882</v>
      </c>
      <c r="X4725" s="653" t="s">
        <v>26881</v>
      </c>
      <c r="Y4725" s="591" t="s">
        <v>24139</v>
      </c>
      <c r="Z4725" s="591" t="s">
        <v>24140</v>
      </c>
      <c r="AA4725" s="33">
        <v>3</v>
      </c>
      <c r="AB4725" s="295" t="str">
        <f t="shared" si="405"/>
        <v>年間</v>
      </c>
      <c r="AC4725" s="268"/>
      <c r="AD4725" s="23">
        <v>1</v>
      </c>
      <c r="AE4725" s="134">
        <v>4320</v>
      </c>
      <c r="AF4725" s="26">
        <f t="shared" si="404"/>
        <v>4320</v>
      </c>
      <c r="AG4725" s="27">
        <v>43678</v>
      </c>
      <c r="AH4725" s="168">
        <v>43678</v>
      </c>
      <c r="AI4725" s="29" t="str">
        <f t="shared" si="402"/>
        <v>～</v>
      </c>
      <c r="AJ4725" s="178">
        <f t="shared" si="403"/>
        <v>44773</v>
      </c>
      <c r="AK4725" s="23" t="s">
        <v>24041</v>
      </c>
      <c r="AL4725" s="23" t="s">
        <v>24152</v>
      </c>
      <c r="AM4725" s="35">
        <v>43678</v>
      </c>
      <c r="AN4725" s="408" t="str">
        <f>IF($AA4725-data!$G$1=0,"　",IF(AK4725=0,"　",VLOOKUP($AK4725,data!$A$1:$H$264,8,FALSE)))</f>
        <v>　</v>
      </c>
      <c r="AO4725" s="35">
        <v>43683</v>
      </c>
      <c r="AP4725" s="134" t="s">
        <v>24160</v>
      </c>
      <c r="AQ4725" s="264" t="str">
        <f t="shared" si="401"/>
        <v/>
      </c>
      <c r="AR4725" t="s">
        <v>26880</v>
      </c>
    </row>
    <row r="4726" spans="1:44" ht="24.75" customHeight="1" x14ac:dyDescent="0.15">
      <c r="A4726" s="593">
        <v>4723</v>
      </c>
      <c r="B4726" s="23" t="s">
        <v>24124</v>
      </c>
      <c r="C4726" s="24" t="s">
        <v>23829</v>
      </c>
      <c r="D4726" s="23" t="s">
        <v>21066</v>
      </c>
      <c r="E4726" s="23" t="s">
        <v>23489</v>
      </c>
      <c r="F4726" s="24" t="s">
        <v>23185</v>
      </c>
      <c r="G4726" s="25" t="s">
        <v>24132</v>
      </c>
      <c r="H4726" s="23" t="s">
        <v>24126</v>
      </c>
      <c r="I4726" s="23" t="s">
        <v>24128</v>
      </c>
      <c r="J4726" s="25" t="s">
        <v>24156</v>
      </c>
      <c r="K4726" s="58" t="s">
        <v>24155</v>
      </c>
      <c r="L4726" s="58" t="s">
        <v>24157</v>
      </c>
      <c r="M4726" s="23" t="s">
        <v>24158</v>
      </c>
      <c r="N4726" s="23"/>
      <c r="O4726" s="25" t="s">
        <v>24133</v>
      </c>
      <c r="P4726" s="23" t="s">
        <v>24134</v>
      </c>
      <c r="Q4726" s="25" t="s">
        <v>24135</v>
      </c>
      <c r="R4726" s="58" t="s">
        <v>24136</v>
      </c>
      <c r="S4726" s="23" t="s">
        <v>24137</v>
      </c>
      <c r="T4726" s="23" t="s">
        <v>24138</v>
      </c>
      <c r="U4726" s="652" t="s">
        <v>26878</v>
      </c>
      <c r="V4726" s="591" t="s">
        <v>14139</v>
      </c>
      <c r="W4726" s="652" t="s">
        <v>26882</v>
      </c>
      <c r="X4726" s="653" t="s">
        <v>26881</v>
      </c>
      <c r="Y4726" s="591" t="s">
        <v>24139</v>
      </c>
      <c r="Z4726" s="591" t="s">
        <v>24140</v>
      </c>
      <c r="AA4726" s="33">
        <v>3</v>
      </c>
      <c r="AB4726" s="295" t="str">
        <f t="shared" si="405"/>
        <v>年間</v>
      </c>
      <c r="AC4726" s="268"/>
      <c r="AD4726" s="23">
        <v>1</v>
      </c>
      <c r="AE4726" s="134">
        <v>3960</v>
      </c>
      <c r="AF4726" s="26">
        <f t="shared" si="404"/>
        <v>3960</v>
      </c>
      <c r="AG4726" s="27">
        <v>43678</v>
      </c>
      <c r="AH4726" s="168">
        <v>43678</v>
      </c>
      <c r="AI4726" s="29" t="str">
        <f t="shared" si="402"/>
        <v>～</v>
      </c>
      <c r="AJ4726" s="178">
        <f t="shared" si="403"/>
        <v>44773</v>
      </c>
      <c r="AK4726" s="23" t="s">
        <v>23852</v>
      </c>
      <c r="AL4726" s="23" t="s">
        <v>24153</v>
      </c>
      <c r="AM4726" s="35">
        <v>43678</v>
      </c>
      <c r="AN4726" s="408" t="str">
        <f>IF($AA4726-data!$G$1=0,"　",IF(AK4726=0,"　",VLOOKUP($AK4726,data!$A$1:$H$264,8,FALSE)))</f>
        <v>　</v>
      </c>
      <c r="AO4726" s="35">
        <v>43683</v>
      </c>
      <c r="AP4726" s="134" t="s">
        <v>24160</v>
      </c>
      <c r="AQ4726" s="264" t="str">
        <f t="shared" si="401"/>
        <v/>
      </c>
      <c r="AR4726" t="s">
        <v>26880</v>
      </c>
    </row>
    <row r="4727" spans="1:44" ht="24.75" customHeight="1" x14ac:dyDescent="0.15">
      <c r="A4727" s="593">
        <v>4724</v>
      </c>
      <c r="B4727" s="23" t="s">
        <v>24125</v>
      </c>
      <c r="C4727" s="24" t="s">
        <v>23829</v>
      </c>
      <c r="D4727" s="23" t="s">
        <v>21066</v>
      </c>
      <c r="E4727" s="23" t="s">
        <v>23489</v>
      </c>
      <c r="F4727" s="24" t="s">
        <v>23185</v>
      </c>
      <c r="G4727" s="25" t="s">
        <v>24132</v>
      </c>
      <c r="H4727" s="23" t="s">
        <v>24126</v>
      </c>
      <c r="I4727" s="23" t="s">
        <v>24128</v>
      </c>
      <c r="J4727" s="25" t="s">
        <v>24156</v>
      </c>
      <c r="K4727" s="58" t="s">
        <v>24155</v>
      </c>
      <c r="L4727" s="58" t="s">
        <v>24157</v>
      </c>
      <c r="M4727" s="23" t="s">
        <v>24158</v>
      </c>
      <c r="N4727" s="23"/>
      <c r="O4727" s="25" t="s">
        <v>24133</v>
      </c>
      <c r="P4727" s="23" t="s">
        <v>24134</v>
      </c>
      <c r="Q4727" s="25" t="s">
        <v>24135</v>
      </c>
      <c r="R4727" s="58" t="s">
        <v>24136</v>
      </c>
      <c r="S4727" s="23" t="s">
        <v>24137</v>
      </c>
      <c r="T4727" s="23" t="s">
        <v>24138</v>
      </c>
      <c r="U4727" s="652" t="s">
        <v>26878</v>
      </c>
      <c r="V4727" s="591" t="s">
        <v>14139</v>
      </c>
      <c r="W4727" s="652" t="s">
        <v>26882</v>
      </c>
      <c r="X4727" s="653" t="s">
        <v>26881</v>
      </c>
      <c r="Y4727" s="591" t="s">
        <v>24139</v>
      </c>
      <c r="Z4727" s="591" t="s">
        <v>24140</v>
      </c>
      <c r="AA4727" s="33">
        <v>3</v>
      </c>
      <c r="AB4727" s="295" t="str">
        <f t="shared" si="405"/>
        <v>年間</v>
      </c>
      <c r="AC4727" s="268"/>
      <c r="AD4727" s="23">
        <v>1</v>
      </c>
      <c r="AE4727" s="134">
        <v>16560</v>
      </c>
      <c r="AF4727" s="26">
        <f t="shared" si="404"/>
        <v>16560</v>
      </c>
      <c r="AG4727" s="27">
        <v>43678</v>
      </c>
      <c r="AH4727" s="168">
        <v>43678</v>
      </c>
      <c r="AI4727" s="29" t="str">
        <f t="shared" si="402"/>
        <v>～</v>
      </c>
      <c r="AJ4727" s="178">
        <f t="shared" si="403"/>
        <v>44773</v>
      </c>
      <c r="AK4727" s="23" t="s">
        <v>24143</v>
      </c>
      <c r="AL4727" s="23" t="s">
        <v>24154</v>
      </c>
      <c r="AM4727" s="35">
        <v>43678</v>
      </c>
      <c r="AN4727" s="408" t="str">
        <f>IF($AA4727-data!$G$1=0,"　",IF(AK4727=0,"　",VLOOKUP($AK4727,data!$A$1:$H$264,8,FALSE)))</f>
        <v>　</v>
      </c>
      <c r="AO4727" s="35">
        <v>43683</v>
      </c>
      <c r="AP4727" s="134" t="s">
        <v>24160</v>
      </c>
      <c r="AQ4727" s="264" t="str">
        <f t="shared" si="401"/>
        <v/>
      </c>
      <c r="AR4727" t="s">
        <v>26880</v>
      </c>
    </row>
    <row r="4728" spans="1:44" ht="24.75" customHeight="1" x14ac:dyDescent="0.15">
      <c r="A4728" s="593">
        <v>4725</v>
      </c>
      <c r="B4728" s="23" t="s">
        <v>24161</v>
      </c>
      <c r="C4728" s="24" t="s">
        <v>24165</v>
      </c>
      <c r="D4728" s="23" t="s">
        <v>24166</v>
      </c>
      <c r="E4728" s="23" t="s">
        <v>24167</v>
      </c>
      <c r="F4728" s="24" t="s">
        <v>24168</v>
      </c>
      <c r="G4728" s="25" t="s">
        <v>24169</v>
      </c>
      <c r="H4728" s="23" t="s">
        <v>24170</v>
      </c>
      <c r="I4728" s="23" t="s">
        <v>24172</v>
      </c>
      <c r="J4728" s="25" t="s">
        <v>24171</v>
      </c>
      <c r="K4728" s="58" t="s">
        <v>24173</v>
      </c>
      <c r="L4728" s="58" t="s">
        <v>24174</v>
      </c>
      <c r="M4728" s="23" t="s">
        <v>24175</v>
      </c>
      <c r="N4728" s="23" t="s">
        <v>24176</v>
      </c>
      <c r="O4728" s="25" t="s">
        <v>24235</v>
      </c>
      <c r="P4728" s="23" t="s">
        <v>24177</v>
      </c>
      <c r="Q4728" s="25" t="s">
        <v>24178</v>
      </c>
      <c r="R4728" s="58" t="s">
        <v>24179</v>
      </c>
      <c r="S4728" s="23" t="s">
        <v>24180</v>
      </c>
      <c r="T4728" s="23" t="s">
        <v>24181</v>
      </c>
      <c r="U4728" s="25" t="s">
        <v>24182</v>
      </c>
      <c r="V4728" s="23" t="s">
        <v>24183</v>
      </c>
      <c r="W4728" s="25" t="s">
        <v>24184</v>
      </c>
      <c r="X4728" s="58" t="s">
        <v>24185</v>
      </c>
      <c r="Y4728" s="23" t="s">
        <v>24186</v>
      </c>
      <c r="Z4728" s="23" t="s">
        <v>24187</v>
      </c>
      <c r="AA4728" s="33">
        <v>5</v>
      </c>
      <c r="AB4728" s="295" t="str">
        <f t="shared" si="405"/>
        <v>年間</v>
      </c>
      <c r="AC4728" s="268"/>
      <c r="AD4728" s="23">
        <v>1</v>
      </c>
      <c r="AE4728" s="134">
        <v>25920</v>
      </c>
      <c r="AF4728" s="26">
        <f t="shared" si="404"/>
        <v>25920</v>
      </c>
      <c r="AG4728" s="27">
        <v>43678</v>
      </c>
      <c r="AH4728" s="168">
        <v>43678</v>
      </c>
      <c r="AI4728" s="29" t="str">
        <f t="shared" si="402"/>
        <v>～</v>
      </c>
      <c r="AJ4728" s="178">
        <f t="shared" si="403"/>
        <v>45504</v>
      </c>
      <c r="AK4728" s="23" t="s">
        <v>24231</v>
      </c>
      <c r="AL4728" s="173" t="s">
        <v>24189</v>
      </c>
      <c r="AM4728" s="35">
        <v>43678</v>
      </c>
      <c r="AN4728" s="408">
        <f>IF($AA4728-data!$G$1=0,"　",IF(AK4728=0,"　",VLOOKUP($AK4728,data!$A$1:$H$264,8,FALSE)))</f>
        <v>0</v>
      </c>
      <c r="AO4728" s="35"/>
      <c r="AP4728" s="134" t="s">
        <v>24188</v>
      </c>
      <c r="AQ4728" s="264" t="str">
        <f t="shared" si="401"/>
        <v/>
      </c>
    </row>
    <row r="4729" spans="1:44" ht="24.75" customHeight="1" x14ac:dyDescent="0.15">
      <c r="A4729" s="593">
        <v>4726</v>
      </c>
      <c r="B4729" s="23" t="s">
        <v>24161</v>
      </c>
      <c r="C4729" s="24" t="s">
        <v>24165</v>
      </c>
      <c r="D4729" s="23" t="s">
        <v>24166</v>
      </c>
      <c r="E4729" s="23" t="s">
        <v>24167</v>
      </c>
      <c r="F4729" s="24" t="s">
        <v>24168</v>
      </c>
      <c r="G4729" s="25" t="s">
        <v>24169</v>
      </c>
      <c r="H4729" s="23" t="s">
        <v>24170</v>
      </c>
      <c r="I4729" s="23" t="s">
        <v>24172</v>
      </c>
      <c r="J4729" s="25" t="s">
        <v>24171</v>
      </c>
      <c r="K4729" s="58" t="s">
        <v>24173</v>
      </c>
      <c r="L4729" s="58" t="s">
        <v>24174</v>
      </c>
      <c r="M4729" s="23" t="s">
        <v>24175</v>
      </c>
      <c r="N4729" s="23" t="s">
        <v>24176</v>
      </c>
      <c r="O4729" s="25" t="s">
        <v>24235</v>
      </c>
      <c r="P4729" s="23" t="s">
        <v>24177</v>
      </c>
      <c r="Q4729" s="25" t="s">
        <v>24178</v>
      </c>
      <c r="R4729" s="58" t="s">
        <v>24179</v>
      </c>
      <c r="S4729" s="23" t="s">
        <v>24180</v>
      </c>
      <c r="T4729" s="23" t="s">
        <v>24181</v>
      </c>
      <c r="U4729" s="25" t="s">
        <v>24182</v>
      </c>
      <c r="V4729" s="23" t="s">
        <v>24183</v>
      </c>
      <c r="W4729" s="25" t="s">
        <v>24184</v>
      </c>
      <c r="X4729" s="58" t="s">
        <v>24185</v>
      </c>
      <c r="Y4729" s="23" t="s">
        <v>24186</v>
      </c>
      <c r="Z4729" s="23" t="s">
        <v>24187</v>
      </c>
      <c r="AA4729" s="33">
        <v>5</v>
      </c>
      <c r="AB4729" s="295" t="str">
        <f t="shared" si="405"/>
        <v>年間</v>
      </c>
      <c r="AC4729" s="268"/>
      <c r="AD4729" s="23">
        <v>1</v>
      </c>
      <c r="AE4729" s="134">
        <v>25920</v>
      </c>
      <c r="AF4729" s="26">
        <f t="shared" si="404"/>
        <v>25920</v>
      </c>
      <c r="AG4729" s="27">
        <v>43678</v>
      </c>
      <c r="AH4729" s="168">
        <v>43678</v>
      </c>
      <c r="AI4729" s="29" t="str">
        <f t="shared" si="402"/>
        <v>～</v>
      </c>
      <c r="AJ4729" s="178">
        <f t="shared" si="403"/>
        <v>45504</v>
      </c>
      <c r="AK4729" s="23" t="s">
        <v>22085</v>
      </c>
      <c r="AL4729" s="173" t="s">
        <v>24190</v>
      </c>
      <c r="AM4729" s="35">
        <v>43678</v>
      </c>
      <c r="AN4729" s="408">
        <f>IF($AA4729-data!$G$1=0,"　",IF(AK4729=0,"　",VLOOKUP($AK4729,data!$A$1:$H$264,8,FALSE)))</f>
        <v>0</v>
      </c>
      <c r="AO4729" s="35"/>
      <c r="AP4729" s="134" t="s">
        <v>24188</v>
      </c>
      <c r="AQ4729" s="264" t="str">
        <f t="shared" si="401"/>
        <v/>
      </c>
    </row>
    <row r="4730" spans="1:44" ht="24.75" customHeight="1" x14ac:dyDescent="0.15">
      <c r="A4730" s="593">
        <v>4727</v>
      </c>
      <c r="B4730" s="23" t="s">
        <v>24161</v>
      </c>
      <c r="C4730" s="24" t="s">
        <v>24165</v>
      </c>
      <c r="D4730" s="23" t="s">
        <v>24166</v>
      </c>
      <c r="E4730" s="23" t="s">
        <v>24167</v>
      </c>
      <c r="F4730" s="24" t="s">
        <v>24168</v>
      </c>
      <c r="G4730" s="25" t="s">
        <v>24169</v>
      </c>
      <c r="H4730" s="23" t="s">
        <v>24170</v>
      </c>
      <c r="I4730" s="23" t="s">
        <v>24172</v>
      </c>
      <c r="J4730" s="25" t="s">
        <v>24171</v>
      </c>
      <c r="K4730" s="58" t="s">
        <v>24173</v>
      </c>
      <c r="L4730" s="58" t="s">
        <v>24174</v>
      </c>
      <c r="M4730" s="23" t="s">
        <v>24175</v>
      </c>
      <c r="N4730" s="23" t="s">
        <v>24176</v>
      </c>
      <c r="O4730" s="25" t="s">
        <v>24235</v>
      </c>
      <c r="P4730" s="23" t="s">
        <v>24177</v>
      </c>
      <c r="Q4730" s="25" t="s">
        <v>24178</v>
      </c>
      <c r="R4730" s="58" t="s">
        <v>24179</v>
      </c>
      <c r="S4730" s="23" t="s">
        <v>24180</v>
      </c>
      <c r="T4730" s="23" t="s">
        <v>24181</v>
      </c>
      <c r="U4730" s="25" t="s">
        <v>24182</v>
      </c>
      <c r="V4730" s="23" t="s">
        <v>24183</v>
      </c>
      <c r="W4730" s="25" t="s">
        <v>24184</v>
      </c>
      <c r="X4730" s="58" t="s">
        <v>24185</v>
      </c>
      <c r="Y4730" s="23" t="s">
        <v>24186</v>
      </c>
      <c r="Z4730" s="23" t="s">
        <v>24187</v>
      </c>
      <c r="AA4730" s="33">
        <v>5</v>
      </c>
      <c r="AB4730" s="295" t="str">
        <f t="shared" si="405"/>
        <v>年間</v>
      </c>
      <c r="AC4730" s="268"/>
      <c r="AD4730" s="23">
        <v>1</v>
      </c>
      <c r="AE4730" s="134">
        <v>25920</v>
      </c>
      <c r="AF4730" s="26">
        <f t="shared" si="404"/>
        <v>25920</v>
      </c>
      <c r="AG4730" s="27">
        <v>43678</v>
      </c>
      <c r="AH4730" s="168">
        <v>43678</v>
      </c>
      <c r="AI4730" s="29" t="str">
        <f t="shared" si="402"/>
        <v>～</v>
      </c>
      <c r="AJ4730" s="178">
        <f t="shared" si="403"/>
        <v>45504</v>
      </c>
      <c r="AK4730" s="23" t="s">
        <v>22085</v>
      </c>
      <c r="AL4730" s="173" t="s">
        <v>24191</v>
      </c>
      <c r="AM4730" s="35">
        <v>43678</v>
      </c>
      <c r="AN4730" s="408">
        <f>IF($AA4730-data!$G$1=0,"　",IF(AK4730=0,"　",VLOOKUP($AK4730,data!$A$1:$H$264,8,FALSE)))</f>
        <v>0</v>
      </c>
      <c r="AO4730" s="35"/>
      <c r="AP4730" s="134" t="s">
        <v>24188</v>
      </c>
      <c r="AQ4730" s="264" t="str">
        <f t="shared" si="401"/>
        <v/>
      </c>
    </row>
    <row r="4731" spans="1:44" ht="24.75" customHeight="1" x14ac:dyDescent="0.15">
      <c r="A4731" s="593">
        <v>4728</v>
      </c>
      <c r="B4731" s="23" t="s">
        <v>24161</v>
      </c>
      <c r="C4731" s="24" t="s">
        <v>24165</v>
      </c>
      <c r="D4731" s="23" t="s">
        <v>24166</v>
      </c>
      <c r="E4731" s="23" t="s">
        <v>24167</v>
      </c>
      <c r="F4731" s="24" t="s">
        <v>24168</v>
      </c>
      <c r="G4731" s="25" t="s">
        <v>24169</v>
      </c>
      <c r="H4731" s="23" t="s">
        <v>24170</v>
      </c>
      <c r="I4731" s="23" t="s">
        <v>24172</v>
      </c>
      <c r="J4731" s="25" t="s">
        <v>24171</v>
      </c>
      <c r="K4731" s="58" t="s">
        <v>24173</v>
      </c>
      <c r="L4731" s="58" t="s">
        <v>24174</v>
      </c>
      <c r="M4731" s="23" t="s">
        <v>24175</v>
      </c>
      <c r="N4731" s="23" t="s">
        <v>24176</v>
      </c>
      <c r="O4731" s="25" t="s">
        <v>24235</v>
      </c>
      <c r="P4731" s="23" t="s">
        <v>24177</v>
      </c>
      <c r="Q4731" s="25" t="s">
        <v>24178</v>
      </c>
      <c r="R4731" s="58" t="s">
        <v>24179</v>
      </c>
      <c r="S4731" s="23" t="s">
        <v>24180</v>
      </c>
      <c r="T4731" s="23" t="s">
        <v>24181</v>
      </c>
      <c r="U4731" s="25" t="s">
        <v>24182</v>
      </c>
      <c r="V4731" s="23" t="s">
        <v>24183</v>
      </c>
      <c r="W4731" s="25" t="s">
        <v>24184</v>
      </c>
      <c r="X4731" s="58" t="s">
        <v>24185</v>
      </c>
      <c r="Y4731" s="23" t="s">
        <v>24186</v>
      </c>
      <c r="Z4731" s="23" t="s">
        <v>24187</v>
      </c>
      <c r="AA4731" s="33">
        <v>5</v>
      </c>
      <c r="AB4731" s="295" t="str">
        <f t="shared" si="405"/>
        <v>年間</v>
      </c>
      <c r="AC4731" s="268"/>
      <c r="AD4731" s="23">
        <v>1</v>
      </c>
      <c r="AE4731" s="134">
        <v>25920</v>
      </c>
      <c r="AF4731" s="26">
        <f t="shared" si="404"/>
        <v>25920</v>
      </c>
      <c r="AG4731" s="27">
        <v>43678</v>
      </c>
      <c r="AH4731" s="168">
        <v>43678</v>
      </c>
      <c r="AI4731" s="29" t="str">
        <f t="shared" si="402"/>
        <v>～</v>
      </c>
      <c r="AJ4731" s="178">
        <f t="shared" si="403"/>
        <v>45504</v>
      </c>
      <c r="AK4731" s="23" t="s">
        <v>22085</v>
      </c>
      <c r="AL4731" s="173" t="s">
        <v>24192</v>
      </c>
      <c r="AM4731" s="35">
        <v>43678</v>
      </c>
      <c r="AN4731" s="408">
        <f>IF($AA4731-data!$G$1=0,"　",IF(AK4731=0,"　",VLOOKUP($AK4731,data!$A$1:$H$264,8,FALSE)))</f>
        <v>0</v>
      </c>
      <c r="AO4731" s="35"/>
      <c r="AP4731" s="134" t="s">
        <v>24188</v>
      </c>
      <c r="AQ4731" s="264" t="str">
        <f t="shared" si="401"/>
        <v/>
      </c>
    </row>
    <row r="4732" spans="1:44" ht="24.75" customHeight="1" x14ac:dyDescent="0.15">
      <c r="A4732" s="593">
        <v>4729</v>
      </c>
      <c r="B4732" s="23" t="s">
        <v>24161</v>
      </c>
      <c r="C4732" s="24" t="s">
        <v>24165</v>
      </c>
      <c r="D4732" s="23" t="s">
        <v>24166</v>
      </c>
      <c r="E4732" s="23" t="s">
        <v>24167</v>
      </c>
      <c r="F4732" s="24" t="s">
        <v>24168</v>
      </c>
      <c r="G4732" s="25" t="s">
        <v>24169</v>
      </c>
      <c r="H4732" s="23" t="s">
        <v>24170</v>
      </c>
      <c r="I4732" s="23" t="s">
        <v>24172</v>
      </c>
      <c r="J4732" s="25" t="s">
        <v>24171</v>
      </c>
      <c r="K4732" s="58" t="s">
        <v>24173</v>
      </c>
      <c r="L4732" s="58" t="s">
        <v>24174</v>
      </c>
      <c r="M4732" s="23" t="s">
        <v>24175</v>
      </c>
      <c r="N4732" s="23" t="s">
        <v>24176</v>
      </c>
      <c r="O4732" s="25" t="s">
        <v>24235</v>
      </c>
      <c r="P4732" s="23" t="s">
        <v>24177</v>
      </c>
      <c r="Q4732" s="25" t="s">
        <v>24178</v>
      </c>
      <c r="R4732" s="58" t="s">
        <v>24179</v>
      </c>
      <c r="S4732" s="23" t="s">
        <v>24180</v>
      </c>
      <c r="T4732" s="23" t="s">
        <v>24181</v>
      </c>
      <c r="U4732" s="25" t="s">
        <v>24182</v>
      </c>
      <c r="V4732" s="23" t="s">
        <v>24183</v>
      </c>
      <c r="W4732" s="25" t="s">
        <v>24184</v>
      </c>
      <c r="X4732" s="58" t="s">
        <v>24185</v>
      </c>
      <c r="Y4732" s="23" t="s">
        <v>24186</v>
      </c>
      <c r="Z4732" s="23" t="s">
        <v>24187</v>
      </c>
      <c r="AA4732" s="33">
        <v>5</v>
      </c>
      <c r="AB4732" s="295" t="str">
        <f t="shared" si="405"/>
        <v>年間</v>
      </c>
      <c r="AC4732" s="268"/>
      <c r="AD4732" s="23">
        <v>1</v>
      </c>
      <c r="AE4732" s="134">
        <v>25920</v>
      </c>
      <c r="AF4732" s="26">
        <f t="shared" si="404"/>
        <v>25920</v>
      </c>
      <c r="AG4732" s="27">
        <v>43678</v>
      </c>
      <c r="AH4732" s="168">
        <v>43678</v>
      </c>
      <c r="AI4732" s="29" t="str">
        <f t="shared" si="402"/>
        <v>～</v>
      </c>
      <c r="AJ4732" s="178">
        <f t="shared" si="403"/>
        <v>45504</v>
      </c>
      <c r="AK4732" s="23" t="s">
        <v>22085</v>
      </c>
      <c r="AL4732" s="173" t="s">
        <v>24193</v>
      </c>
      <c r="AM4732" s="35">
        <v>43678</v>
      </c>
      <c r="AN4732" s="408">
        <f>IF($AA4732-data!$G$1=0,"　",IF(AK4732=0,"　",VLOOKUP($AK4732,data!$A$1:$H$264,8,FALSE)))</f>
        <v>0</v>
      </c>
      <c r="AO4732" s="35"/>
      <c r="AP4732" s="134" t="s">
        <v>24188</v>
      </c>
      <c r="AQ4732" s="264" t="str">
        <f t="shared" si="401"/>
        <v/>
      </c>
    </row>
    <row r="4733" spans="1:44" ht="24.75" customHeight="1" x14ac:dyDescent="0.15">
      <c r="A4733" s="593">
        <v>4730</v>
      </c>
      <c r="B4733" s="23" t="s">
        <v>24161</v>
      </c>
      <c r="C4733" s="24" t="s">
        <v>24165</v>
      </c>
      <c r="D4733" s="23" t="s">
        <v>24166</v>
      </c>
      <c r="E4733" s="23" t="s">
        <v>24167</v>
      </c>
      <c r="F4733" s="24" t="s">
        <v>24168</v>
      </c>
      <c r="G4733" s="25" t="s">
        <v>24169</v>
      </c>
      <c r="H4733" s="23" t="s">
        <v>24170</v>
      </c>
      <c r="I4733" s="23" t="s">
        <v>24172</v>
      </c>
      <c r="J4733" s="25" t="s">
        <v>24171</v>
      </c>
      <c r="K4733" s="58" t="s">
        <v>24173</v>
      </c>
      <c r="L4733" s="58" t="s">
        <v>24174</v>
      </c>
      <c r="M4733" s="23" t="s">
        <v>24175</v>
      </c>
      <c r="N4733" s="23" t="s">
        <v>24176</v>
      </c>
      <c r="O4733" s="25" t="s">
        <v>24235</v>
      </c>
      <c r="P4733" s="23" t="s">
        <v>24177</v>
      </c>
      <c r="Q4733" s="25" t="s">
        <v>24178</v>
      </c>
      <c r="R4733" s="58" t="s">
        <v>24179</v>
      </c>
      <c r="S4733" s="23" t="s">
        <v>24180</v>
      </c>
      <c r="T4733" s="23" t="s">
        <v>24181</v>
      </c>
      <c r="U4733" s="25" t="s">
        <v>24182</v>
      </c>
      <c r="V4733" s="23" t="s">
        <v>24183</v>
      </c>
      <c r="W4733" s="25" t="s">
        <v>24184</v>
      </c>
      <c r="X4733" s="58" t="s">
        <v>24185</v>
      </c>
      <c r="Y4733" s="23" t="s">
        <v>24186</v>
      </c>
      <c r="Z4733" s="23" t="s">
        <v>24187</v>
      </c>
      <c r="AA4733" s="33">
        <v>5</v>
      </c>
      <c r="AB4733" s="295" t="str">
        <f t="shared" si="405"/>
        <v>年間</v>
      </c>
      <c r="AC4733" s="268"/>
      <c r="AD4733" s="23">
        <v>1</v>
      </c>
      <c r="AE4733" s="134">
        <v>25920</v>
      </c>
      <c r="AF4733" s="26">
        <f t="shared" si="404"/>
        <v>25920</v>
      </c>
      <c r="AG4733" s="27">
        <v>43678</v>
      </c>
      <c r="AH4733" s="168">
        <v>43678</v>
      </c>
      <c r="AI4733" s="29" t="str">
        <f t="shared" si="402"/>
        <v>～</v>
      </c>
      <c r="AJ4733" s="178">
        <f t="shared" si="403"/>
        <v>45504</v>
      </c>
      <c r="AK4733" s="23" t="s">
        <v>22085</v>
      </c>
      <c r="AL4733" s="173" t="s">
        <v>24194</v>
      </c>
      <c r="AM4733" s="35">
        <v>43678</v>
      </c>
      <c r="AN4733" s="408">
        <f>IF($AA4733-data!$G$1=0,"　",IF(AK4733=0,"　",VLOOKUP($AK4733,data!$A$1:$H$264,8,FALSE)))</f>
        <v>0</v>
      </c>
      <c r="AO4733" s="35"/>
      <c r="AP4733" s="134" t="s">
        <v>24188</v>
      </c>
      <c r="AQ4733" s="264" t="str">
        <f t="shared" si="401"/>
        <v/>
      </c>
    </row>
    <row r="4734" spans="1:44" ht="24.75" customHeight="1" x14ac:dyDescent="0.15">
      <c r="A4734" s="593">
        <v>4731</v>
      </c>
      <c r="B4734" s="23" t="s">
        <v>24162</v>
      </c>
      <c r="C4734" s="24" t="s">
        <v>24165</v>
      </c>
      <c r="D4734" s="23" t="s">
        <v>24166</v>
      </c>
      <c r="E4734" s="23" t="s">
        <v>24167</v>
      </c>
      <c r="F4734" s="24" t="s">
        <v>24168</v>
      </c>
      <c r="G4734" s="25" t="s">
        <v>24169</v>
      </c>
      <c r="H4734" s="23" t="s">
        <v>24170</v>
      </c>
      <c r="I4734" s="23" t="s">
        <v>24172</v>
      </c>
      <c r="J4734" s="25" t="s">
        <v>24171</v>
      </c>
      <c r="K4734" s="58" t="s">
        <v>24173</v>
      </c>
      <c r="L4734" s="58" t="s">
        <v>24174</v>
      </c>
      <c r="M4734" s="23" t="s">
        <v>24175</v>
      </c>
      <c r="N4734" s="23" t="s">
        <v>24176</v>
      </c>
      <c r="O4734" s="25" t="s">
        <v>24235</v>
      </c>
      <c r="P4734" s="23" t="s">
        <v>24177</v>
      </c>
      <c r="Q4734" s="25" t="s">
        <v>24178</v>
      </c>
      <c r="R4734" s="58" t="s">
        <v>24179</v>
      </c>
      <c r="S4734" s="23" t="s">
        <v>24180</v>
      </c>
      <c r="T4734" s="23" t="s">
        <v>24181</v>
      </c>
      <c r="U4734" s="25" t="s">
        <v>24182</v>
      </c>
      <c r="V4734" s="23" t="s">
        <v>24183</v>
      </c>
      <c r="W4734" s="25" t="s">
        <v>24184</v>
      </c>
      <c r="X4734" s="58" t="s">
        <v>24185</v>
      </c>
      <c r="Y4734" s="23" t="s">
        <v>24186</v>
      </c>
      <c r="Z4734" s="23" t="s">
        <v>24187</v>
      </c>
      <c r="AA4734" s="33">
        <v>5</v>
      </c>
      <c r="AB4734" s="295" t="str">
        <f t="shared" si="405"/>
        <v>年間</v>
      </c>
      <c r="AC4734" s="268"/>
      <c r="AD4734" s="23">
        <v>1</v>
      </c>
      <c r="AE4734" s="134">
        <v>27840</v>
      </c>
      <c r="AF4734" s="26">
        <f t="shared" si="404"/>
        <v>27840</v>
      </c>
      <c r="AG4734" s="27">
        <v>43678</v>
      </c>
      <c r="AH4734" s="168">
        <v>43678</v>
      </c>
      <c r="AI4734" s="29" t="str">
        <f t="shared" si="402"/>
        <v>～</v>
      </c>
      <c r="AJ4734" s="178">
        <f t="shared" si="403"/>
        <v>45504</v>
      </c>
      <c r="AK4734" s="23" t="s">
        <v>24232</v>
      </c>
      <c r="AL4734" s="173" t="s">
        <v>24196</v>
      </c>
      <c r="AM4734" s="35">
        <v>43678</v>
      </c>
      <c r="AN4734" s="408">
        <f>IF($AA4734-data!$G$1=0,"　",IF(AK4734=0,"　",VLOOKUP($AK4734,data!$A$1:$H$264,8,FALSE)))</f>
        <v>0</v>
      </c>
      <c r="AO4734" s="35"/>
      <c r="AP4734" s="134" t="s">
        <v>24188</v>
      </c>
      <c r="AQ4734" s="264" t="str">
        <f t="shared" si="401"/>
        <v/>
      </c>
    </row>
    <row r="4735" spans="1:44" ht="24.75" customHeight="1" x14ac:dyDescent="0.15">
      <c r="A4735" s="593">
        <v>4732</v>
      </c>
      <c r="B4735" s="23" t="s">
        <v>24162</v>
      </c>
      <c r="C4735" s="24" t="s">
        <v>24165</v>
      </c>
      <c r="D4735" s="23" t="s">
        <v>24166</v>
      </c>
      <c r="E4735" s="23" t="s">
        <v>24167</v>
      </c>
      <c r="F4735" s="24" t="s">
        <v>24168</v>
      </c>
      <c r="G4735" s="25" t="s">
        <v>24169</v>
      </c>
      <c r="H4735" s="23" t="s">
        <v>24170</v>
      </c>
      <c r="I4735" s="23" t="s">
        <v>24172</v>
      </c>
      <c r="J4735" s="25" t="s">
        <v>24171</v>
      </c>
      <c r="K4735" s="58" t="s">
        <v>24173</v>
      </c>
      <c r="L4735" s="58" t="s">
        <v>24174</v>
      </c>
      <c r="M4735" s="23" t="s">
        <v>24175</v>
      </c>
      <c r="N4735" s="23" t="s">
        <v>24176</v>
      </c>
      <c r="O4735" s="25" t="s">
        <v>24235</v>
      </c>
      <c r="P4735" s="23" t="s">
        <v>24177</v>
      </c>
      <c r="Q4735" s="25" t="s">
        <v>24178</v>
      </c>
      <c r="R4735" s="58" t="s">
        <v>24179</v>
      </c>
      <c r="S4735" s="23" t="s">
        <v>24180</v>
      </c>
      <c r="T4735" s="23" t="s">
        <v>24181</v>
      </c>
      <c r="U4735" s="25" t="s">
        <v>24182</v>
      </c>
      <c r="V4735" s="23" t="s">
        <v>24183</v>
      </c>
      <c r="W4735" s="25" t="s">
        <v>24184</v>
      </c>
      <c r="X4735" s="58" t="s">
        <v>24185</v>
      </c>
      <c r="Y4735" s="23" t="s">
        <v>24186</v>
      </c>
      <c r="Z4735" s="23" t="s">
        <v>24187</v>
      </c>
      <c r="AA4735" s="33">
        <v>5</v>
      </c>
      <c r="AB4735" s="295" t="str">
        <f t="shared" si="405"/>
        <v>年間</v>
      </c>
      <c r="AC4735" s="268"/>
      <c r="AD4735" s="23">
        <v>1</v>
      </c>
      <c r="AE4735" s="134">
        <v>27840</v>
      </c>
      <c r="AF4735" s="26">
        <f t="shared" si="404"/>
        <v>27840</v>
      </c>
      <c r="AG4735" s="27">
        <v>43678</v>
      </c>
      <c r="AH4735" s="168">
        <v>43678</v>
      </c>
      <c r="AI4735" s="29" t="str">
        <f t="shared" si="402"/>
        <v>～</v>
      </c>
      <c r="AJ4735" s="178">
        <f t="shared" si="403"/>
        <v>45504</v>
      </c>
      <c r="AK4735" s="23" t="s">
        <v>24195</v>
      </c>
      <c r="AL4735" s="173" t="s">
        <v>24197</v>
      </c>
      <c r="AM4735" s="35">
        <v>43678</v>
      </c>
      <c r="AN4735" s="408">
        <f>IF($AA4735-data!$G$1=0,"　",IF(AK4735=0,"　",VLOOKUP($AK4735,data!$A$1:$H$264,8,FALSE)))</f>
        <v>0</v>
      </c>
      <c r="AO4735" s="35"/>
      <c r="AP4735" s="134" t="s">
        <v>24188</v>
      </c>
      <c r="AQ4735" s="264" t="str">
        <f t="shared" si="401"/>
        <v/>
      </c>
    </row>
    <row r="4736" spans="1:44" ht="24.75" customHeight="1" x14ac:dyDescent="0.15">
      <c r="A4736" s="593">
        <v>4733</v>
      </c>
      <c r="B4736" s="23" t="s">
        <v>24162</v>
      </c>
      <c r="C4736" s="24" t="s">
        <v>24165</v>
      </c>
      <c r="D4736" s="23" t="s">
        <v>24166</v>
      </c>
      <c r="E4736" s="23" t="s">
        <v>24167</v>
      </c>
      <c r="F4736" s="24" t="s">
        <v>24168</v>
      </c>
      <c r="G4736" s="25" t="s">
        <v>24169</v>
      </c>
      <c r="H4736" s="23" t="s">
        <v>24170</v>
      </c>
      <c r="I4736" s="23" t="s">
        <v>24172</v>
      </c>
      <c r="J4736" s="25" t="s">
        <v>24171</v>
      </c>
      <c r="K4736" s="58" t="s">
        <v>24173</v>
      </c>
      <c r="L4736" s="58" t="s">
        <v>24174</v>
      </c>
      <c r="M4736" s="23" t="s">
        <v>24175</v>
      </c>
      <c r="N4736" s="23" t="s">
        <v>24176</v>
      </c>
      <c r="O4736" s="25" t="s">
        <v>24235</v>
      </c>
      <c r="P4736" s="23" t="s">
        <v>24177</v>
      </c>
      <c r="Q4736" s="25" t="s">
        <v>24178</v>
      </c>
      <c r="R4736" s="58" t="s">
        <v>24179</v>
      </c>
      <c r="S4736" s="23" t="s">
        <v>24180</v>
      </c>
      <c r="T4736" s="23" t="s">
        <v>24181</v>
      </c>
      <c r="U4736" s="25" t="s">
        <v>24182</v>
      </c>
      <c r="V4736" s="23" t="s">
        <v>24183</v>
      </c>
      <c r="W4736" s="25" t="s">
        <v>24184</v>
      </c>
      <c r="X4736" s="58" t="s">
        <v>24185</v>
      </c>
      <c r="Y4736" s="23" t="s">
        <v>24186</v>
      </c>
      <c r="Z4736" s="23" t="s">
        <v>24187</v>
      </c>
      <c r="AA4736" s="33">
        <v>5</v>
      </c>
      <c r="AB4736" s="295" t="str">
        <f t="shared" si="405"/>
        <v>年間</v>
      </c>
      <c r="AC4736" s="268"/>
      <c r="AD4736" s="23">
        <v>1</v>
      </c>
      <c r="AE4736" s="134">
        <v>27840</v>
      </c>
      <c r="AF4736" s="26">
        <f t="shared" si="404"/>
        <v>27840</v>
      </c>
      <c r="AG4736" s="27">
        <v>43678</v>
      </c>
      <c r="AH4736" s="168">
        <v>43678</v>
      </c>
      <c r="AI4736" s="29" t="str">
        <f t="shared" si="402"/>
        <v>～</v>
      </c>
      <c r="AJ4736" s="178">
        <f t="shared" si="403"/>
        <v>45504</v>
      </c>
      <c r="AK4736" s="23" t="s">
        <v>24195</v>
      </c>
      <c r="AL4736" s="173" t="s">
        <v>24198</v>
      </c>
      <c r="AM4736" s="35">
        <v>43678</v>
      </c>
      <c r="AN4736" s="408">
        <f>IF($AA4736-data!$G$1=0,"　",IF(AK4736=0,"　",VLOOKUP($AK4736,data!$A$1:$H$264,8,FALSE)))</f>
        <v>0</v>
      </c>
      <c r="AO4736" s="35"/>
      <c r="AP4736" s="134" t="s">
        <v>24188</v>
      </c>
      <c r="AQ4736" s="264" t="str">
        <f t="shared" si="401"/>
        <v/>
      </c>
    </row>
    <row r="4737" spans="1:43" ht="24.75" customHeight="1" x14ac:dyDescent="0.15">
      <c r="A4737" s="593">
        <v>4734</v>
      </c>
      <c r="B4737" s="23" t="s">
        <v>24162</v>
      </c>
      <c r="C4737" s="24" t="s">
        <v>24165</v>
      </c>
      <c r="D4737" s="23" t="s">
        <v>24166</v>
      </c>
      <c r="E4737" s="23" t="s">
        <v>24167</v>
      </c>
      <c r="F4737" s="24" t="s">
        <v>24168</v>
      </c>
      <c r="G4737" s="25" t="s">
        <v>24169</v>
      </c>
      <c r="H4737" s="23" t="s">
        <v>24170</v>
      </c>
      <c r="I4737" s="23" t="s">
        <v>24172</v>
      </c>
      <c r="J4737" s="25" t="s">
        <v>24171</v>
      </c>
      <c r="K4737" s="58" t="s">
        <v>24173</v>
      </c>
      <c r="L4737" s="58" t="s">
        <v>24174</v>
      </c>
      <c r="M4737" s="23" t="s">
        <v>24175</v>
      </c>
      <c r="N4737" s="23" t="s">
        <v>24176</v>
      </c>
      <c r="O4737" s="25" t="s">
        <v>24235</v>
      </c>
      <c r="P4737" s="23" t="s">
        <v>24177</v>
      </c>
      <c r="Q4737" s="25" t="s">
        <v>24178</v>
      </c>
      <c r="R4737" s="58" t="s">
        <v>24179</v>
      </c>
      <c r="S4737" s="23" t="s">
        <v>24180</v>
      </c>
      <c r="T4737" s="23" t="s">
        <v>24181</v>
      </c>
      <c r="U4737" s="25" t="s">
        <v>24182</v>
      </c>
      <c r="V4737" s="23" t="s">
        <v>24183</v>
      </c>
      <c r="W4737" s="25" t="s">
        <v>24184</v>
      </c>
      <c r="X4737" s="58" t="s">
        <v>24185</v>
      </c>
      <c r="Y4737" s="23" t="s">
        <v>24186</v>
      </c>
      <c r="Z4737" s="23" t="s">
        <v>24187</v>
      </c>
      <c r="AA4737" s="33">
        <v>5</v>
      </c>
      <c r="AB4737" s="295" t="str">
        <f t="shared" si="405"/>
        <v>年間</v>
      </c>
      <c r="AC4737" s="268"/>
      <c r="AD4737" s="23">
        <v>1</v>
      </c>
      <c r="AE4737" s="134">
        <v>27840</v>
      </c>
      <c r="AF4737" s="26">
        <f t="shared" si="404"/>
        <v>27840</v>
      </c>
      <c r="AG4737" s="27">
        <v>43678</v>
      </c>
      <c r="AH4737" s="168">
        <v>43678</v>
      </c>
      <c r="AI4737" s="29" t="str">
        <f t="shared" si="402"/>
        <v>～</v>
      </c>
      <c r="AJ4737" s="178">
        <f t="shared" si="403"/>
        <v>45504</v>
      </c>
      <c r="AK4737" s="23" t="s">
        <v>24195</v>
      </c>
      <c r="AL4737" s="173" t="s">
        <v>24199</v>
      </c>
      <c r="AM4737" s="35">
        <v>43678</v>
      </c>
      <c r="AN4737" s="408">
        <f>IF($AA4737-data!$G$1=0,"　",IF(AK4737=0,"　",VLOOKUP($AK4737,data!$A$1:$H$264,8,FALSE)))</f>
        <v>0</v>
      </c>
      <c r="AO4737" s="35"/>
      <c r="AP4737" s="134" t="s">
        <v>24188</v>
      </c>
      <c r="AQ4737" s="264" t="str">
        <f t="shared" si="401"/>
        <v/>
      </c>
    </row>
    <row r="4738" spans="1:43" ht="24.75" customHeight="1" x14ac:dyDescent="0.15">
      <c r="A4738" s="593">
        <v>4735</v>
      </c>
      <c r="B4738" s="23" t="s">
        <v>24162</v>
      </c>
      <c r="C4738" s="24" t="s">
        <v>24165</v>
      </c>
      <c r="D4738" s="23" t="s">
        <v>24166</v>
      </c>
      <c r="E4738" s="23" t="s">
        <v>24167</v>
      </c>
      <c r="F4738" s="24" t="s">
        <v>24168</v>
      </c>
      <c r="G4738" s="25" t="s">
        <v>24169</v>
      </c>
      <c r="H4738" s="23" t="s">
        <v>24170</v>
      </c>
      <c r="I4738" s="23" t="s">
        <v>24172</v>
      </c>
      <c r="J4738" s="25" t="s">
        <v>24171</v>
      </c>
      <c r="K4738" s="58" t="s">
        <v>24173</v>
      </c>
      <c r="L4738" s="58" t="s">
        <v>24174</v>
      </c>
      <c r="M4738" s="23" t="s">
        <v>24175</v>
      </c>
      <c r="N4738" s="23" t="s">
        <v>24176</v>
      </c>
      <c r="O4738" s="25" t="s">
        <v>24235</v>
      </c>
      <c r="P4738" s="23" t="s">
        <v>24177</v>
      </c>
      <c r="Q4738" s="25" t="s">
        <v>24178</v>
      </c>
      <c r="R4738" s="58" t="s">
        <v>24179</v>
      </c>
      <c r="S4738" s="23" t="s">
        <v>24180</v>
      </c>
      <c r="T4738" s="23" t="s">
        <v>24181</v>
      </c>
      <c r="U4738" s="25" t="s">
        <v>24182</v>
      </c>
      <c r="V4738" s="23" t="s">
        <v>24183</v>
      </c>
      <c r="W4738" s="25" t="s">
        <v>24184</v>
      </c>
      <c r="X4738" s="58" t="s">
        <v>24185</v>
      </c>
      <c r="Y4738" s="23" t="s">
        <v>24186</v>
      </c>
      <c r="Z4738" s="23" t="s">
        <v>24187</v>
      </c>
      <c r="AA4738" s="33">
        <v>5</v>
      </c>
      <c r="AB4738" s="295" t="str">
        <f t="shared" si="405"/>
        <v>年間</v>
      </c>
      <c r="AC4738" s="268"/>
      <c r="AD4738" s="23">
        <v>1</v>
      </c>
      <c r="AE4738" s="134">
        <v>27840</v>
      </c>
      <c r="AF4738" s="26">
        <f t="shared" si="404"/>
        <v>27840</v>
      </c>
      <c r="AG4738" s="27">
        <v>43678</v>
      </c>
      <c r="AH4738" s="168">
        <v>43678</v>
      </c>
      <c r="AI4738" s="29" t="str">
        <f t="shared" si="402"/>
        <v>～</v>
      </c>
      <c r="AJ4738" s="178">
        <f t="shared" si="403"/>
        <v>45504</v>
      </c>
      <c r="AK4738" s="23" t="s">
        <v>24195</v>
      </c>
      <c r="AL4738" s="173" t="s">
        <v>24200</v>
      </c>
      <c r="AM4738" s="35">
        <v>43678</v>
      </c>
      <c r="AN4738" s="408">
        <f>IF($AA4738-data!$G$1=0,"　",IF(AK4738=0,"　",VLOOKUP($AK4738,data!$A$1:$H$264,8,FALSE)))</f>
        <v>0</v>
      </c>
      <c r="AO4738" s="35"/>
      <c r="AP4738" s="134" t="s">
        <v>24188</v>
      </c>
      <c r="AQ4738" s="264" t="str">
        <f t="shared" si="401"/>
        <v/>
      </c>
    </row>
    <row r="4739" spans="1:43" ht="24.75" customHeight="1" x14ac:dyDescent="0.15">
      <c r="A4739" s="593">
        <v>4736</v>
      </c>
      <c r="B4739" s="23" t="s">
        <v>24162</v>
      </c>
      <c r="C4739" s="24" t="s">
        <v>24165</v>
      </c>
      <c r="D4739" s="23" t="s">
        <v>24166</v>
      </c>
      <c r="E4739" s="23" t="s">
        <v>24167</v>
      </c>
      <c r="F4739" s="24" t="s">
        <v>24168</v>
      </c>
      <c r="G4739" s="25" t="s">
        <v>24169</v>
      </c>
      <c r="H4739" s="23" t="s">
        <v>24170</v>
      </c>
      <c r="I4739" s="23" t="s">
        <v>24172</v>
      </c>
      <c r="J4739" s="25" t="s">
        <v>24171</v>
      </c>
      <c r="K4739" s="58" t="s">
        <v>24173</v>
      </c>
      <c r="L4739" s="58" t="s">
        <v>24174</v>
      </c>
      <c r="M4739" s="23" t="s">
        <v>24175</v>
      </c>
      <c r="N4739" s="23" t="s">
        <v>24176</v>
      </c>
      <c r="O4739" s="25" t="s">
        <v>24235</v>
      </c>
      <c r="P4739" s="23" t="s">
        <v>24177</v>
      </c>
      <c r="Q4739" s="25" t="s">
        <v>24178</v>
      </c>
      <c r="R4739" s="58" t="s">
        <v>24179</v>
      </c>
      <c r="S4739" s="23" t="s">
        <v>24180</v>
      </c>
      <c r="T4739" s="23" t="s">
        <v>24181</v>
      </c>
      <c r="U4739" s="25" t="s">
        <v>24182</v>
      </c>
      <c r="V4739" s="23" t="s">
        <v>24183</v>
      </c>
      <c r="W4739" s="25" t="s">
        <v>24184</v>
      </c>
      <c r="X4739" s="58" t="s">
        <v>24185</v>
      </c>
      <c r="Y4739" s="23" t="s">
        <v>24186</v>
      </c>
      <c r="Z4739" s="23" t="s">
        <v>24187</v>
      </c>
      <c r="AA4739" s="33">
        <v>5</v>
      </c>
      <c r="AB4739" s="295" t="str">
        <f t="shared" si="405"/>
        <v>年間</v>
      </c>
      <c r="AC4739" s="268"/>
      <c r="AD4739" s="23">
        <v>1</v>
      </c>
      <c r="AE4739" s="134">
        <v>27840</v>
      </c>
      <c r="AF4739" s="26">
        <f t="shared" si="404"/>
        <v>27840</v>
      </c>
      <c r="AG4739" s="27">
        <v>43678</v>
      </c>
      <c r="AH4739" s="168">
        <v>43678</v>
      </c>
      <c r="AI4739" s="29" t="str">
        <f t="shared" si="402"/>
        <v>～</v>
      </c>
      <c r="AJ4739" s="178">
        <f t="shared" si="403"/>
        <v>45504</v>
      </c>
      <c r="AK4739" s="23" t="s">
        <v>24195</v>
      </c>
      <c r="AL4739" s="173" t="s">
        <v>24201</v>
      </c>
      <c r="AM4739" s="35">
        <v>43678</v>
      </c>
      <c r="AN4739" s="408">
        <f>IF($AA4739-data!$G$1=0,"　",IF(AK4739=0,"　",VLOOKUP($AK4739,data!$A$1:$H$264,8,FALSE)))</f>
        <v>0</v>
      </c>
      <c r="AO4739" s="35"/>
      <c r="AP4739" s="134" t="s">
        <v>24188</v>
      </c>
      <c r="AQ4739" s="264" t="str">
        <f t="shared" si="401"/>
        <v/>
      </c>
    </row>
    <row r="4740" spans="1:43" ht="24.75" customHeight="1" x14ac:dyDescent="0.15">
      <c r="A4740" s="593">
        <v>4737</v>
      </c>
      <c r="B4740" s="23" t="s">
        <v>24162</v>
      </c>
      <c r="C4740" s="24" t="s">
        <v>24165</v>
      </c>
      <c r="D4740" s="23" t="s">
        <v>24166</v>
      </c>
      <c r="E4740" s="23" t="s">
        <v>24167</v>
      </c>
      <c r="F4740" s="24" t="s">
        <v>24168</v>
      </c>
      <c r="G4740" s="25" t="s">
        <v>24169</v>
      </c>
      <c r="H4740" s="23" t="s">
        <v>24170</v>
      </c>
      <c r="I4740" s="23" t="s">
        <v>24172</v>
      </c>
      <c r="J4740" s="25" t="s">
        <v>24171</v>
      </c>
      <c r="K4740" s="58" t="s">
        <v>24173</v>
      </c>
      <c r="L4740" s="58" t="s">
        <v>24174</v>
      </c>
      <c r="M4740" s="23" t="s">
        <v>24175</v>
      </c>
      <c r="N4740" s="23" t="s">
        <v>24176</v>
      </c>
      <c r="O4740" s="25" t="s">
        <v>24235</v>
      </c>
      <c r="P4740" s="23" t="s">
        <v>24177</v>
      </c>
      <c r="Q4740" s="25" t="s">
        <v>24178</v>
      </c>
      <c r="R4740" s="58" t="s">
        <v>24179</v>
      </c>
      <c r="S4740" s="23" t="s">
        <v>24180</v>
      </c>
      <c r="T4740" s="23" t="s">
        <v>24181</v>
      </c>
      <c r="U4740" s="25" t="s">
        <v>24182</v>
      </c>
      <c r="V4740" s="23" t="s">
        <v>24183</v>
      </c>
      <c r="W4740" s="25" t="s">
        <v>24184</v>
      </c>
      <c r="X4740" s="58" t="s">
        <v>24185</v>
      </c>
      <c r="Y4740" s="23" t="s">
        <v>24186</v>
      </c>
      <c r="Z4740" s="23" t="s">
        <v>24187</v>
      </c>
      <c r="AA4740" s="33">
        <v>5</v>
      </c>
      <c r="AB4740" s="295" t="str">
        <f t="shared" si="405"/>
        <v>年間</v>
      </c>
      <c r="AC4740" s="268"/>
      <c r="AD4740" s="23">
        <v>1</v>
      </c>
      <c r="AE4740" s="134">
        <v>27840</v>
      </c>
      <c r="AF4740" s="26">
        <f t="shared" si="404"/>
        <v>27840</v>
      </c>
      <c r="AG4740" s="27">
        <v>43678</v>
      </c>
      <c r="AH4740" s="168">
        <v>43678</v>
      </c>
      <c r="AI4740" s="29" t="str">
        <f t="shared" si="402"/>
        <v>～</v>
      </c>
      <c r="AJ4740" s="178">
        <f t="shared" si="403"/>
        <v>45504</v>
      </c>
      <c r="AK4740" s="23" t="s">
        <v>24195</v>
      </c>
      <c r="AL4740" s="173" t="s">
        <v>24202</v>
      </c>
      <c r="AM4740" s="35">
        <v>43678</v>
      </c>
      <c r="AN4740" s="408">
        <f>IF($AA4740-data!$G$1=0,"　",IF(AK4740=0,"　",VLOOKUP($AK4740,data!$A$1:$H$264,8,FALSE)))</f>
        <v>0</v>
      </c>
      <c r="AO4740" s="35"/>
      <c r="AP4740" s="134" t="s">
        <v>24188</v>
      </c>
      <c r="AQ4740" s="264" t="str">
        <f t="shared" si="401"/>
        <v/>
      </c>
    </row>
    <row r="4741" spans="1:43" ht="24.75" customHeight="1" x14ac:dyDescent="0.15">
      <c r="A4741" s="593">
        <v>4738</v>
      </c>
      <c r="B4741" s="23" t="s">
        <v>24162</v>
      </c>
      <c r="C4741" s="24" t="s">
        <v>24165</v>
      </c>
      <c r="D4741" s="23" t="s">
        <v>24166</v>
      </c>
      <c r="E4741" s="23" t="s">
        <v>24167</v>
      </c>
      <c r="F4741" s="24" t="s">
        <v>24168</v>
      </c>
      <c r="G4741" s="25" t="s">
        <v>24169</v>
      </c>
      <c r="H4741" s="23" t="s">
        <v>24170</v>
      </c>
      <c r="I4741" s="23" t="s">
        <v>24172</v>
      </c>
      <c r="J4741" s="25" t="s">
        <v>24171</v>
      </c>
      <c r="K4741" s="58" t="s">
        <v>24173</v>
      </c>
      <c r="L4741" s="58" t="s">
        <v>24174</v>
      </c>
      <c r="M4741" s="23" t="s">
        <v>24175</v>
      </c>
      <c r="N4741" s="23" t="s">
        <v>24176</v>
      </c>
      <c r="O4741" s="25" t="s">
        <v>24235</v>
      </c>
      <c r="P4741" s="23" t="s">
        <v>24177</v>
      </c>
      <c r="Q4741" s="25" t="s">
        <v>24178</v>
      </c>
      <c r="R4741" s="58" t="s">
        <v>24179</v>
      </c>
      <c r="S4741" s="23" t="s">
        <v>24180</v>
      </c>
      <c r="T4741" s="23" t="s">
        <v>24181</v>
      </c>
      <c r="U4741" s="25" t="s">
        <v>24182</v>
      </c>
      <c r="V4741" s="23" t="s">
        <v>24183</v>
      </c>
      <c r="W4741" s="25" t="s">
        <v>24184</v>
      </c>
      <c r="X4741" s="58" t="s">
        <v>24185</v>
      </c>
      <c r="Y4741" s="23" t="s">
        <v>24186</v>
      </c>
      <c r="Z4741" s="23" t="s">
        <v>24187</v>
      </c>
      <c r="AA4741" s="33">
        <v>5</v>
      </c>
      <c r="AB4741" s="295" t="str">
        <f t="shared" si="405"/>
        <v>年間</v>
      </c>
      <c r="AC4741" s="268"/>
      <c r="AD4741" s="23">
        <v>1</v>
      </c>
      <c r="AE4741" s="134">
        <v>27840</v>
      </c>
      <c r="AF4741" s="26">
        <f t="shared" si="404"/>
        <v>27840</v>
      </c>
      <c r="AG4741" s="27">
        <v>43678</v>
      </c>
      <c r="AH4741" s="168">
        <v>43678</v>
      </c>
      <c r="AI4741" s="29" t="str">
        <f t="shared" si="402"/>
        <v>～</v>
      </c>
      <c r="AJ4741" s="178">
        <f t="shared" si="403"/>
        <v>45504</v>
      </c>
      <c r="AK4741" s="23" t="s">
        <v>24195</v>
      </c>
      <c r="AL4741" s="173" t="s">
        <v>24203</v>
      </c>
      <c r="AM4741" s="35">
        <v>43678</v>
      </c>
      <c r="AN4741" s="408">
        <f>IF($AA4741-data!$G$1=0,"　",IF(AK4741=0,"　",VLOOKUP($AK4741,data!$A$1:$H$264,8,FALSE)))</f>
        <v>0</v>
      </c>
      <c r="AO4741" s="35"/>
      <c r="AP4741" s="134" t="s">
        <v>24188</v>
      </c>
      <c r="AQ4741" s="264" t="str">
        <f t="shared" si="401"/>
        <v/>
      </c>
    </row>
    <row r="4742" spans="1:43" ht="24.75" customHeight="1" x14ac:dyDescent="0.15">
      <c r="A4742" s="593">
        <v>4739</v>
      </c>
      <c r="B4742" s="23" t="s">
        <v>24162</v>
      </c>
      <c r="C4742" s="24" t="s">
        <v>24165</v>
      </c>
      <c r="D4742" s="23" t="s">
        <v>24166</v>
      </c>
      <c r="E4742" s="23" t="s">
        <v>24167</v>
      </c>
      <c r="F4742" s="24" t="s">
        <v>24168</v>
      </c>
      <c r="G4742" s="25" t="s">
        <v>24169</v>
      </c>
      <c r="H4742" s="23" t="s">
        <v>24170</v>
      </c>
      <c r="I4742" s="23" t="s">
        <v>24172</v>
      </c>
      <c r="J4742" s="25" t="s">
        <v>24171</v>
      </c>
      <c r="K4742" s="58" t="s">
        <v>24173</v>
      </c>
      <c r="L4742" s="58" t="s">
        <v>24174</v>
      </c>
      <c r="M4742" s="23" t="s">
        <v>24175</v>
      </c>
      <c r="N4742" s="23" t="s">
        <v>24176</v>
      </c>
      <c r="O4742" s="25" t="s">
        <v>24235</v>
      </c>
      <c r="P4742" s="23" t="s">
        <v>24177</v>
      </c>
      <c r="Q4742" s="25" t="s">
        <v>24178</v>
      </c>
      <c r="R4742" s="58" t="s">
        <v>24179</v>
      </c>
      <c r="S4742" s="23" t="s">
        <v>24180</v>
      </c>
      <c r="T4742" s="23" t="s">
        <v>24181</v>
      </c>
      <c r="U4742" s="25" t="s">
        <v>24182</v>
      </c>
      <c r="V4742" s="23" t="s">
        <v>24183</v>
      </c>
      <c r="W4742" s="25" t="s">
        <v>24184</v>
      </c>
      <c r="X4742" s="58" t="s">
        <v>24185</v>
      </c>
      <c r="Y4742" s="23" t="s">
        <v>24186</v>
      </c>
      <c r="Z4742" s="23" t="s">
        <v>24187</v>
      </c>
      <c r="AA4742" s="33">
        <v>5</v>
      </c>
      <c r="AB4742" s="295" t="str">
        <f t="shared" si="405"/>
        <v>年間</v>
      </c>
      <c r="AC4742" s="268"/>
      <c r="AD4742" s="23">
        <v>1</v>
      </c>
      <c r="AE4742" s="134">
        <v>27840</v>
      </c>
      <c r="AF4742" s="26">
        <f t="shared" si="404"/>
        <v>27840</v>
      </c>
      <c r="AG4742" s="27">
        <v>43678</v>
      </c>
      <c r="AH4742" s="168">
        <v>43678</v>
      </c>
      <c r="AI4742" s="29" t="str">
        <f t="shared" si="402"/>
        <v>～</v>
      </c>
      <c r="AJ4742" s="178">
        <f t="shared" si="403"/>
        <v>45504</v>
      </c>
      <c r="AK4742" s="23" t="s">
        <v>24195</v>
      </c>
      <c r="AL4742" s="173" t="s">
        <v>24204</v>
      </c>
      <c r="AM4742" s="35">
        <v>43678</v>
      </c>
      <c r="AN4742" s="408">
        <f>IF($AA4742-data!$G$1=0,"　",IF(AK4742=0,"　",VLOOKUP($AK4742,data!$A$1:$H$264,8,FALSE)))</f>
        <v>0</v>
      </c>
      <c r="AO4742" s="35"/>
      <c r="AP4742" s="134" t="s">
        <v>24188</v>
      </c>
      <c r="AQ4742" s="264" t="str">
        <f t="shared" si="401"/>
        <v/>
      </c>
    </row>
    <row r="4743" spans="1:43" ht="24.75" customHeight="1" x14ac:dyDescent="0.15">
      <c r="A4743" s="593">
        <v>4740</v>
      </c>
      <c r="B4743" s="23" t="s">
        <v>24162</v>
      </c>
      <c r="C4743" s="24" t="s">
        <v>24165</v>
      </c>
      <c r="D4743" s="23" t="s">
        <v>24166</v>
      </c>
      <c r="E4743" s="23" t="s">
        <v>24167</v>
      </c>
      <c r="F4743" s="24" t="s">
        <v>24168</v>
      </c>
      <c r="G4743" s="25" t="s">
        <v>24169</v>
      </c>
      <c r="H4743" s="23" t="s">
        <v>24170</v>
      </c>
      <c r="I4743" s="23" t="s">
        <v>24172</v>
      </c>
      <c r="J4743" s="25" t="s">
        <v>24171</v>
      </c>
      <c r="K4743" s="58" t="s">
        <v>24173</v>
      </c>
      <c r="L4743" s="58" t="s">
        <v>24174</v>
      </c>
      <c r="M4743" s="23" t="s">
        <v>24175</v>
      </c>
      <c r="N4743" s="23" t="s">
        <v>24176</v>
      </c>
      <c r="O4743" s="25" t="s">
        <v>24235</v>
      </c>
      <c r="P4743" s="23" t="s">
        <v>24177</v>
      </c>
      <c r="Q4743" s="25" t="s">
        <v>24178</v>
      </c>
      <c r="R4743" s="58" t="s">
        <v>24179</v>
      </c>
      <c r="S4743" s="23" t="s">
        <v>24180</v>
      </c>
      <c r="T4743" s="23" t="s">
        <v>24181</v>
      </c>
      <c r="U4743" s="25" t="s">
        <v>24182</v>
      </c>
      <c r="V4743" s="23" t="s">
        <v>24183</v>
      </c>
      <c r="W4743" s="25" t="s">
        <v>24184</v>
      </c>
      <c r="X4743" s="58" t="s">
        <v>24185</v>
      </c>
      <c r="Y4743" s="23" t="s">
        <v>24186</v>
      </c>
      <c r="Z4743" s="23" t="s">
        <v>24187</v>
      </c>
      <c r="AA4743" s="33">
        <v>5</v>
      </c>
      <c r="AB4743" s="295" t="str">
        <f t="shared" si="405"/>
        <v>年間</v>
      </c>
      <c r="AC4743" s="268"/>
      <c r="AD4743" s="23">
        <v>1</v>
      </c>
      <c r="AE4743" s="134">
        <v>27840</v>
      </c>
      <c r="AF4743" s="26">
        <f t="shared" si="404"/>
        <v>27840</v>
      </c>
      <c r="AG4743" s="27">
        <v>43678</v>
      </c>
      <c r="AH4743" s="168">
        <v>43678</v>
      </c>
      <c r="AI4743" s="29" t="str">
        <f t="shared" si="402"/>
        <v>～</v>
      </c>
      <c r="AJ4743" s="178">
        <f t="shared" si="403"/>
        <v>45504</v>
      </c>
      <c r="AK4743" s="23" t="s">
        <v>24195</v>
      </c>
      <c r="AL4743" s="173" t="s">
        <v>24205</v>
      </c>
      <c r="AM4743" s="35">
        <v>43678</v>
      </c>
      <c r="AN4743" s="408">
        <f>IF($AA4743-data!$G$1=0,"　",IF(AK4743=0,"　",VLOOKUP($AK4743,data!$A$1:$H$264,8,FALSE)))</f>
        <v>0</v>
      </c>
      <c r="AO4743" s="35"/>
      <c r="AP4743" s="134" t="s">
        <v>24188</v>
      </c>
      <c r="AQ4743" s="264" t="str">
        <f t="shared" si="401"/>
        <v/>
      </c>
    </row>
    <row r="4744" spans="1:43" ht="24.75" customHeight="1" x14ac:dyDescent="0.15">
      <c r="A4744" s="593">
        <v>4741</v>
      </c>
      <c r="B4744" s="23" t="s">
        <v>24162</v>
      </c>
      <c r="C4744" s="24" t="s">
        <v>24165</v>
      </c>
      <c r="D4744" s="23" t="s">
        <v>24166</v>
      </c>
      <c r="E4744" s="23" t="s">
        <v>24167</v>
      </c>
      <c r="F4744" s="24" t="s">
        <v>24168</v>
      </c>
      <c r="G4744" s="25" t="s">
        <v>24169</v>
      </c>
      <c r="H4744" s="23" t="s">
        <v>24170</v>
      </c>
      <c r="I4744" s="23" t="s">
        <v>24172</v>
      </c>
      <c r="J4744" s="25" t="s">
        <v>24171</v>
      </c>
      <c r="K4744" s="58" t="s">
        <v>24173</v>
      </c>
      <c r="L4744" s="58" t="s">
        <v>24174</v>
      </c>
      <c r="M4744" s="23" t="s">
        <v>24175</v>
      </c>
      <c r="N4744" s="23" t="s">
        <v>24176</v>
      </c>
      <c r="O4744" s="25" t="s">
        <v>24235</v>
      </c>
      <c r="P4744" s="23" t="s">
        <v>24177</v>
      </c>
      <c r="Q4744" s="25" t="s">
        <v>24178</v>
      </c>
      <c r="R4744" s="58" t="s">
        <v>24179</v>
      </c>
      <c r="S4744" s="23" t="s">
        <v>24180</v>
      </c>
      <c r="T4744" s="23" t="s">
        <v>24181</v>
      </c>
      <c r="U4744" s="25" t="s">
        <v>24182</v>
      </c>
      <c r="V4744" s="23" t="s">
        <v>24183</v>
      </c>
      <c r="W4744" s="25" t="s">
        <v>24184</v>
      </c>
      <c r="X4744" s="58" t="s">
        <v>24185</v>
      </c>
      <c r="Y4744" s="23" t="s">
        <v>24186</v>
      </c>
      <c r="Z4744" s="23" t="s">
        <v>24187</v>
      </c>
      <c r="AA4744" s="33">
        <v>5</v>
      </c>
      <c r="AB4744" s="295" t="str">
        <f t="shared" si="405"/>
        <v>年間</v>
      </c>
      <c r="AC4744" s="268"/>
      <c r="AD4744" s="23">
        <v>1</v>
      </c>
      <c r="AE4744" s="134">
        <v>27840</v>
      </c>
      <c r="AF4744" s="26">
        <f t="shared" si="404"/>
        <v>27840</v>
      </c>
      <c r="AG4744" s="27">
        <v>43678</v>
      </c>
      <c r="AH4744" s="168">
        <v>43678</v>
      </c>
      <c r="AI4744" s="29" t="str">
        <f t="shared" si="402"/>
        <v>～</v>
      </c>
      <c r="AJ4744" s="178">
        <f t="shared" si="403"/>
        <v>45504</v>
      </c>
      <c r="AK4744" s="23" t="s">
        <v>24195</v>
      </c>
      <c r="AL4744" s="173" t="s">
        <v>24206</v>
      </c>
      <c r="AM4744" s="35">
        <v>43678</v>
      </c>
      <c r="AN4744" s="408">
        <f>IF($AA4744-data!$G$1=0,"　",IF(AK4744=0,"　",VLOOKUP($AK4744,data!$A$1:$H$264,8,FALSE)))</f>
        <v>0</v>
      </c>
      <c r="AO4744" s="35"/>
      <c r="AP4744" s="134" t="s">
        <v>24188</v>
      </c>
      <c r="AQ4744" s="264" t="str">
        <f t="shared" si="401"/>
        <v/>
      </c>
    </row>
    <row r="4745" spans="1:43" ht="24.75" customHeight="1" x14ac:dyDescent="0.15">
      <c r="A4745" s="593">
        <v>4742</v>
      </c>
      <c r="B4745" s="23" t="s">
        <v>24162</v>
      </c>
      <c r="C4745" s="24" t="s">
        <v>24165</v>
      </c>
      <c r="D4745" s="23" t="s">
        <v>24166</v>
      </c>
      <c r="E4745" s="23" t="s">
        <v>24167</v>
      </c>
      <c r="F4745" s="24" t="s">
        <v>24168</v>
      </c>
      <c r="G4745" s="25" t="s">
        <v>24169</v>
      </c>
      <c r="H4745" s="23" t="s">
        <v>24170</v>
      </c>
      <c r="I4745" s="23" t="s">
        <v>24172</v>
      </c>
      <c r="J4745" s="25" t="s">
        <v>24171</v>
      </c>
      <c r="K4745" s="58" t="s">
        <v>24173</v>
      </c>
      <c r="L4745" s="58" t="s">
        <v>24174</v>
      </c>
      <c r="M4745" s="23" t="s">
        <v>24175</v>
      </c>
      <c r="N4745" s="23" t="s">
        <v>24176</v>
      </c>
      <c r="O4745" s="25" t="s">
        <v>24235</v>
      </c>
      <c r="P4745" s="23" t="s">
        <v>24177</v>
      </c>
      <c r="Q4745" s="25" t="s">
        <v>24178</v>
      </c>
      <c r="R4745" s="58" t="s">
        <v>24179</v>
      </c>
      <c r="S4745" s="23" t="s">
        <v>24180</v>
      </c>
      <c r="T4745" s="23" t="s">
        <v>24181</v>
      </c>
      <c r="U4745" s="25" t="s">
        <v>24182</v>
      </c>
      <c r="V4745" s="23" t="s">
        <v>24183</v>
      </c>
      <c r="W4745" s="25" t="s">
        <v>24184</v>
      </c>
      <c r="X4745" s="58" t="s">
        <v>24185</v>
      </c>
      <c r="Y4745" s="23" t="s">
        <v>24186</v>
      </c>
      <c r="Z4745" s="23" t="s">
        <v>24187</v>
      </c>
      <c r="AA4745" s="33">
        <v>5</v>
      </c>
      <c r="AB4745" s="295" t="str">
        <f t="shared" si="405"/>
        <v>年間</v>
      </c>
      <c r="AC4745" s="268"/>
      <c r="AD4745" s="23">
        <v>1</v>
      </c>
      <c r="AE4745" s="134">
        <v>27840</v>
      </c>
      <c r="AF4745" s="26">
        <f t="shared" si="404"/>
        <v>27840</v>
      </c>
      <c r="AG4745" s="27">
        <v>43678</v>
      </c>
      <c r="AH4745" s="168">
        <v>43678</v>
      </c>
      <c r="AI4745" s="29" t="str">
        <f t="shared" si="402"/>
        <v>～</v>
      </c>
      <c r="AJ4745" s="178">
        <f t="shared" si="403"/>
        <v>45504</v>
      </c>
      <c r="AK4745" s="23" t="s">
        <v>24195</v>
      </c>
      <c r="AL4745" s="173" t="s">
        <v>24207</v>
      </c>
      <c r="AM4745" s="35">
        <v>43678</v>
      </c>
      <c r="AN4745" s="408">
        <f>IF($AA4745-data!$G$1=0,"　",IF(AK4745=0,"　",VLOOKUP($AK4745,data!$A$1:$H$264,8,FALSE)))</f>
        <v>0</v>
      </c>
      <c r="AO4745" s="35"/>
      <c r="AP4745" s="134" t="s">
        <v>24188</v>
      </c>
      <c r="AQ4745" s="264" t="str">
        <f t="shared" si="401"/>
        <v/>
      </c>
    </row>
    <row r="4746" spans="1:43" ht="24.75" customHeight="1" x14ac:dyDescent="0.15">
      <c r="A4746" s="593">
        <v>4743</v>
      </c>
      <c r="B4746" s="23" t="s">
        <v>24162</v>
      </c>
      <c r="C4746" s="24" t="s">
        <v>24165</v>
      </c>
      <c r="D4746" s="23" t="s">
        <v>24166</v>
      </c>
      <c r="E4746" s="23" t="s">
        <v>24167</v>
      </c>
      <c r="F4746" s="24" t="s">
        <v>24168</v>
      </c>
      <c r="G4746" s="25" t="s">
        <v>24169</v>
      </c>
      <c r="H4746" s="23" t="s">
        <v>24170</v>
      </c>
      <c r="I4746" s="23" t="s">
        <v>24172</v>
      </c>
      <c r="J4746" s="25" t="s">
        <v>24171</v>
      </c>
      <c r="K4746" s="58" t="s">
        <v>24173</v>
      </c>
      <c r="L4746" s="58" t="s">
        <v>24174</v>
      </c>
      <c r="M4746" s="23" t="s">
        <v>24175</v>
      </c>
      <c r="N4746" s="23" t="s">
        <v>24176</v>
      </c>
      <c r="O4746" s="25" t="s">
        <v>24235</v>
      </c>
      <c r="P4746" s="23" t="s">
        <v>24177</v>
      </c>
      <c r="Q4746" s="25" t="s">
        <v>24178</v>
      </c>
      <c r="R4746" s="58" t="s">
        <v>24179</v>
      </c>
      <c r="S4746" s="23" t="s">
        <v>24180</v>
      </c>
      <c r="T4746" s="23" t="s">
        <v>24181</v>
      </c>
      <c r="U4746" s="25" t="s">
        <v>24182</v>
      </c>
      <c r="V4746" s="23" t="s">
        <v>24183</v>
      </c>
      <c r="W4746" s="25" t="s">
        <v>24184</v>
      </c>
      <c r="X4746" s="58" t="s">
        <v>24185</v>
      </c>
      <c r="Y4746" s="23" t="s">
        <v>24186</v>
      </c>
      <c r="Z4746" s="23" t="s">
        <v>24187</v>
      </c>
      <c r="AA4746" s="33">
        <v>5</v>
      </c>
      <c r="AB4746" s="295" t="str">
        <f t="shared" si="405"/>
        <v>年間</v>
      </c>
      <c r="AC4746" s="268"/>
      <c r="AD4746" s="23">
        <v>1</v>
      </c>
      <c r="AE4746" s="134">
        <v>27840</v>
      </c>
      <c r="AF4746" s="26">
        <f t="shared" si="404"/>
        <v>27840</v>
      </c>
      <c r="AG4746" s="27">
        <v>43678</v>
      </c>
      <c r="AH4746" s="168">
        <v>43678</v>
      </c>
      <c r="AI4746" s="29" t="str">
        <f t="shared" si="402"/>
        <v>～</v>
      </c>
      <c r="AJ4746" s="178">
        <f t="shared" si="403"/>
        <v>45504</v>
      </c>
      <c r="AK4746" s="23" t="s">
        <v>24195</v>
      </c>
      <c r="AL4746" s="173" t="s">
        <v>24208</v>
      </c>
      <c r="AM4746" s="35">
        <v>43678</v>
      </c>
      <c r="AN4746" s="408">
        <f>IF($AA4746-data!$G$1=0,"　",IF(AK4746=0,"　",VLOOKUP($AK4746,data!$A$1:$H$264,8,FALSE)))</f>
        <v>0</v>
      </c>
      <c r="AO4746" s="35"/>
      <c r="AP4746" s="134" t="s">
        <v>24188</v>
      </c>
      <c r="AQ4746" s="264" t="str">
        <f t="shared" si="401"/>
        <v/>
      </c>
    </row>
    <row r="4747" spans="1:43" ht="24.75" customHeight="1" x14ac:dyDescent="0.15">
      <c r="A4747" s="593">
        <v>4744</v>
      </c>
      <c r="B4747" s="23" t="s">
        <v>24162</v>
      </c>
      <c r="C4747" s="24" t="s">
        <v>24165</v>
      </c>
      <c r="D4747" s="23" t="s">
        <v>24166</v>
      </c>
      <c r="E4747" s="23" t="s">
        <v>24167</v>
      </c>
      <c r="F4747" s="24" t="s">
        <v>24168</v>
      </c>
      <c r="G4747" s="25" t="s">
        <v>24169</v>
      </c>
      <c r="H4747" s="23" t="s">
        <v>24170</v>
      </c>
      <c r="I4747" s="23" t="s">
        <v>24172</v>
      </c>
      <c r="J4747" s="25" t="s">
        <v>24171</v>
      </c>
      <c r="K4747" s="58" t="s">
        <v>24173</v>
      </c>
      <c r="L4747" s="58" t="s">
        <v>24174</v>
      </c>
      <c r="M4747" s="23" t="s">
        <v>24175</v>
      </c>
      <c r="N4747" s="23" t="s">
        <v>24176</v>
      </c>
      <c r="O4747" s="25" t="s">
        <v>24235</v>
      </c>
      <c r="P4747" s="23" t="s">
        <v>24177</v>
      </c>
      <c r="Q4747" s="25" t="s">
        <v>24178</v>
      </c>
      <c r="R4747" s="58" t="s">
        <v>24179</v>
      </c>
      <c r="S4747" s="23" t="s">
        <v>24180</v>
      </c>
      <c r="T4747" s="23" t="s">
        <v>24181</v>
      </c>
      <c r="U4747" s="25" t="s">
        <v>24182</v>
      </c>
      <c r="V4747" s="23" t="s">
        <v>24183</v>
      </c>
      <c r="W4747" s="25" t="s">
        <v>24184</v>
      </c>
      <c r="X4747" s="58" t="s">
        <v>24185</v>
      </c>
      <c r="Y4747" s="23" t="s">
        <v>24186</v>
      </c>
      <c r="Z4747" s="23" t="s">
        <v>24187</v>
      </c>
      <c r="AA4747" s="33">
        <v>5</v>
      </c>
      <c r="AB4747" s="295" t="str">
        <f t="shared" si="405"/>
        <v>年間</v>
      </c>
      <c r="AC4747" s="268"/>
      <c r="AD4747" s="23">
        <v>1</v>
      </c>
      <c r="AE4747" s="134">
        <v>27840</v>
      </c>
      <c r="AF4747" s="26">
        <f t="shared" si="404"/>
        <v>27840</v>
      </c>
      <c r="AG4747" s="27">
        <v>43678</v>
      </c>
      <c r="AH4747" s="168">
        <v>43678</v>
      </c>
      <c r="AI4747" s="29" t="str">
        <f t="shared" si="402"/>
        <v>～</v>
      </c>
      <c r="AJ4747" s="178">
        <f t="shared" si="403"/>
        <v>45504</v>
      </c>
      <c r="AK4747" s="23" t="s">
        <v>24195</v>
      </c>
      <c r="AL4747" s="173" t="s">
        <v>24209</v>
      </c>
      <c r="AM4747" s="35">
        <v>43678</v>
      </c>
      <c r="AN4747" s="408">
        <f>IF($AA4747-data!$G$1=0,"　",IF(AK4747=0,"　",VLOOKUP($AK4747,data!$A$1:$H$264,8,FALSE)))</f>
        <v>0</v>
      </c>
      <c r="AO4747" s="35"/>
      <c r="AP4747" s="134" t="s">
        <v>24188</v>
      </c>
      <c r="AQ4747" s="264" t="str">
        <f t="shared" si="401"/>
        <v/>
      </c>
    </row>
    <row r="4748" spans="1:43" ht="24.75" customHeight="1" x14ac:dyDescent="0.15">
      <c r="A4748" s="593">
        <v>4745</v>
      </c>
      <c r="B4748" s="23" t="s">
        <v>24162</v>
      </c>
      <c r="C4748" s="24" t="s">
        <v>24165</v>
      </c>
      <c r="D4748" s="23" t="s">
        <v>24166</v>
      </c>
      <c r="E4748" s="23" t="s">
        <v>24167</v>
      </c>
      <c r="F4748" s="24" t="s">
        <v>24168</v>
      </c>
      <c r="G4748" s="25" t="s">
        <v>24169</v>
      </c>
      <c r="H4748" s="23" t="s">
        <v>24170</v>
      </c>
      <c r="I4748" s="23" t="s">
        <v>24172</v>
      </c>
      <c r="J4748" s="25" t="s">
        <v>24171</v>
      </c>
      <c r="K4748" s="58" t="s">
        <v>24173</v>
      </c>
      <c r="L4748" s="58" t="s">
        <v>24174</v>
      </c>
      <c r="M4748" s="23" t="s">
        <v>24175</v>
      </c>
      <c r="N4748" s="23" t="s">
        <v>24176</v>
      </c>
      <c r="O4748" s="25" t="s">
        <v>24235</v>
      </c>
      <c r="P4748" s="23" t="s">
        <v>24177</v>
      </c>
      <c r="Q4748" s="25" t="s">
        <v>24178</v>
      </c>
      <c r="R4748" s="58" t="s">
        <v>24179</v>
      </c>
      <c r="S4748" s="23" t="s">
        <v>24180</v>
      </c>
      <c r="T4748" s="23" t="s">
        <v>24181</v>
      </c>
      <c r="U4748" s="25" t="s">
        <v>24182</v>
      </c>
      <c r="V4748" s="23" t="s">
        <v>24183</v>
      </c>
      <c r="W4748" s="25" t="s">
        <v>24184</v>
      </c>
      <c r="X4748" s="58" t="s">
        <v>24185</v>
      </c>
      <c r="Y4748" s="23" t="s">
        <v>24186</v>
      </c>
      <c r="Z4748" s="23" t="s">
        <v>24187</v>
      </c>
      <c r="AA4748" s="33">
        <v>5</v>
      </c>
      <c r="AB4748" s="295" t="str">
        <f t="shared" si="405"/>
        <v>年間</v>
      </c>
      <c r="AC4748" s="268"/>
      <c r="AD4748" s="23">
        <v>1</v>
      </c>
      <c r="AE4748" s="134">
        <v>27840</v>
      </c>
      <c r="AF4748" s="26">
        <f t="shared" si="404"/>
        <v>27840</v>
      </c>
      <c r="AG4748" s="27">
        <v>43678</v>
      </c>
      <c r="AH4748" s="168">
        <v>43678</v>
      </c>
      <c r="AI4748" s="29" t="str">
        <f t="shared" si="402"/>
        <v>～</v>
      </c>
      <c r="AJ4748" s="178">
        <f t="shared" si="403"/>
        <v>45504</v>
      </c>
      <c r="AK4748" s="23" t="s">
        <v>24195</v>
      </c>
      <c r="AL4748" s="173" t="s">
        <v>24210</v>
      </c>
      <c r="AM4748" s="35">
        <v>43678</v>
      </c>
      <c r="AN4748" s="408">
        <f>IF($AA4748-data!$G$1=0,"　",IF(AK4748=0,"　",VLOOKUP($AK4748,data!$A$1:$H$264,8,FALSE)))</f>
        <v>0</v>
      </c>
      <c r="AO4748" s="35"/>
      <c r="AP4748" s="134" t="s">
        <v>24188</v>
      </c>
      <c r="AQ4748" s="264" t="str">
        <f t="shared" si="401"/>
        <v/>
      </c>
    </row>
    <row r="4749" spans="1:43" ht="24.75" customHeight="1" x14ac:dyDescent="0.15">
      <c r="A4749" s="593">
        <v>4746</v>
      </c>
      <c r="B4749" s="23" t="s">
        <v>24162</v>
      </c>
      <c r="C4749" s="24" t="s">
        <v>24165</v>
      </c>
      <c r="D4749" s="23" t="s">
        <v>24166</v>
      </c>
      <c r="E4749" s="23" t="s">
        <v>24167</v>
      </c>
      <c r="F4749" s="24" t="s">
        <v>24168</v>
      </c>
      <c r="G4749" s="25" t="s">
        <v>24169</v>
      </c>
      <c r="H4749" s="23" t="s">
        <v>24170</v>
      </c>
      <c r="I4749" s="23" t="s">
        <v>24172</v>
      </c>
      <c r="J4749" s="25" t="s">
        <v>24171</v>
      </c>
      <c r="K4749" s="58" t="s">
        <v>24173</v>
      </c>
      <c r="L4749" s="58" t="s">
        <v>24174</v>
      </c>
      <c r="M4749" s="23" t="s">
        <v>24175</v>
      </c>
      <c r="N4749" s="23" t="s">
        <v>24176</v>
      </c>
      <c r="O4749" s="25" t="s">
        <v>24235</v>
      </c>
      <c r="P4749" s="23" t="s">
        <v>24177</v>
      </c>
      <c r="Q4749" s="25" t="s">
        <v>24178</v>
      </c>
      <c r="R4749" s="58" t="s">
        <v>24179</v>
      </c>
      <c r="S4749" s="23" t="s">
        <v>24180</v>
      </c>
      <c r="T4749" s="23" t="s">
        <v>24181</v>
      </c>
      <c r="U4749" s="25" t="s">
        <v>24182</v>
      </c>
      <c r="V4749" s="23" t="s">
        <v>24183</v>
      </c>
      <c r="W4749" s="25" t="s">
        <v>24184</v>
      </c>
      <c r="X4749" s="58" t="s">
        <v>24185</v>
      </c>
      <c r="Y4749" s="23" t="s">
        <v>24186</v>
      </c>
      <c r="Z4749" s="23" t="s">
        <v>24187</v>
      </c>
      <c r="AA4749" s="33">
        <v>5</v>
      </c>
      <c r="AB4749" s="295" t="str">
        <f t="shared" si="405"/>
        <v>年間</v>
      </c>
      <c r="AC4749" s="268"/>
      <c r="AD4749" s="23">
        <v>1</v>
      </c>
      <c r="AE4749" s="134">
        <v>27840</v>
      </c>
      <c r="AF4749" s="26">
        <f t="shared" si="404"/>
        <v>27840</v>
      </c>
      <c r="AG4749" s="27">
        <v>43678</v>
      </c>
      <c r="AH4749" s="168">
        <v>43678</v>
      </c>
      <c r="AI4749" s="29" t="str">
        <f t="shared" si="402"/>
        <v>～</v>
      </c>
      <c r="AJ4749" s="178">
        <f t="shared" si="403"/>
        <v>45504</v>
      </c>
      <c r="AK4749" s="23" t="s">
        <v>24195</v>
      </c>
      <c r="AL4749" s="173" t="s">
        <v>24211</v>
      </c>
      <c r="AM4749" s="35">
        <v>43678</v>
      </c>
      <c r="AN4749" s="408">
        <f>IF($AA4749-data!$G$1=0,"　",IF(AK4749=0,"　",VLOOKUP($AK4749,data!$A$1:$H$264,8,FALSE)))</f>
        <v>0</v>
      </c>
      <c r="AO4749" s="35"/>
      <c r="AP4749" s="134" t="s">
        <v>24188</v>
      </c>
      <c r="AQ4749" s="264" t="str">
        <f t="shared" si="401"/>
        <v/>
      </c>
    </row>
    <row r="4750" spans="1:43" ht="24.75" customHeight="1" x14ac:dyDescent="0.15">
      <c r="A4750" s="593">
        <v>4747</v>
      </c>
      <c r="B4750" s="23" t="s">
        <v>24162</v>
      </c>
      <c r="C4750" s="24" t="s">
        <v>24165</v>
      </c>
      <c r="D4750" s="23" t="s">
        <v>24166</v>
      </c>
      <c r="E4750" s="23" t="s">
        <v>24167</v>
      </c>
      <c r="F4750" s="24" t="s">
        <v>24168</v>
      </c>
      <c r="G4750" s="25" t="s">
        <v>24169</v>
      </c>
      <c r="H4750" s="23" t="s">
        <v>24170</v>
      </c>
      <c r="I4750" s="23" t="s">
        <v>24172</v>
      </c>
      <c r="J4750" s="25" t="s">
        <v>24171</v>
      </c>
      <c r="K4750" s="58" t="s">
        <v>24173</v>
      </c>
      <c r="L4750" s="58" t="s">
        <v>24174</v>
      </c>
      <c r="M4750" s="23" t="s">
        <v>24175</v>
      </c>
      <c r="N4750" s="23" t="s">
        <v>24176</v>
      </c>
      <c r="O4750" s="25" t="s">
        <v>24235</v>
      </c>
      <c r="P4750" s="23" t="s">
        <v>24177</v>
      </c>
      <c r="Q4750" s="25" t="s">
        <v>24178</v>
      </c>
      <c r="R4750" s="58" t="s">
        <v>24179</v>
      </c>
      <c r="S4750" s="23" t="s">
        <v>24180</v>
      </c>
      <c r="T4750" s="23" t="s">
        <v>24181</v>
      </c>
      <c r="U4750" s="25" t="s">
        <v>24182</v>
      </c>
      <c r="V4750" s="23" t="s">
        <v>24183</v>
      </c>
      <c r="W4750" s="25" t="s">
        <v>24184</v>
      </c>
      <c r="X4750" s="58" t="s">
        <v>24185</v>
      </c>
      <c r="Y4750" s="23" t="s">
        <v>24186</v>
      </c>
      <c r="Z4750" s="23" t="s">
        <v>24187</v>
      </c>
      <c r="AA4750" s="33">
        <v>5</v>
      </c>
      <c r="AB4750" s="295" t="str">
        <f t="shared" si="405"/>
        <v>年間</v>
      </c>
      <c r="AC4750" s="268"/>
      <c r="AD4750" s="23">
        <v>1</v>
      </c>
      <c r="AE4750" s="134">
        <v>27840</v>
      </c>
      <c r="AF4750" s="26">
        <f t="shared" si="404"/>
        <v>27840</v>
      </c>
      <c r="AG4750" s="27">
        <v>43678</v>
      </c>
      <c r="AH4750" s="168">
        <v>43678</v>
      </c>
      <c r="AI4750" s="29" t="str">
        <f t="shared" si="402"/>
        <v>～</v>
      </c>
      <c r="AJ4750" s="178">
        <f t="shared" si="403"/>
        <v>45504</v>
      </c>
      <c r="AK4750" s="23" t="s">
        <v>24195</v>
      </c>
      <c r="AL4750" s="173" t="s">
        <v>24212</v>
      </c>
      <c r="AM4750" s="35">
        <v>43678</v>
      </c>
      <c r="AN4750" s="408">
        <f>IF($AA4750-data!$G$1=0,"　",IF(AK4750=0,"　",VLOOKUP($AK4750,data!$A$1:$H$264,8,FALSE)))</f>
        <v>0</v>
      </c>
      <c r="AO4750" s="35"/>
      <c r="AP4750" s="134" t="s">
        <v>24188</v>
      </c>
      <c r="AQ4750" s="264" t="str">
        <f t="shared" ref="AQ4750:AQ4813" si="406">IF(COUNTIF($AN4750,"*消耗部品交換対象*"),IF(ISBLANK($AH4750),"契約期間 未入力",EDATE($AH4750,35)),"")</f>
        <v/>
      </c>
    </row>
    <row r="4751" spans="1:43" ht="24.75" customHeight="1" x14ac:dyDescent="0.15">
      <c r="A4751" s="593">
        <v>4748</v>
      </c>
      <c r="B4751" s="23" t="s">
        <v>24162</v>
      </c>
      <c r="C4751" s="24" t="s">
        <v>24165</v>
      </c>
      <c r="D4751" s="23" t="s">
        <v>24166</v>
      </c>
      <c r="E4751" s="23" t="s">
        <v>24167</v>
      </c>
      <c r="F4751" s="24" t="s">
        <v>24168</v>
      </c>
      <c r="G4751" s="25" t="s">
        <v>24169</v>
      </c>
      <c r="H4751" s="23" t="s">
        <v>24170</v>
      </c>
      <c r="I4751" s="23" t="s">
        <v>24172</v>
      </c>
      <c r="J4751" s="25" t="s">
        <v>24171</v>
      </c>
      <c r="K4751" s="58" t="s">
        <v>24173</v>
      </c>
      <c r="L4751" s="58" t="s">
        <v>24174</v>
      </c>
      <c r="M4751" s="23" t="s">
        <v>24175</v>
      </c>
      <c r="N4751" s="23" t="s">
        <v>24176</v>
      </c>
      <c r="O4751" s="25" t="s">
        <v>24235</v>
      </c>
      <c r="P4751" s="23" t="s">
        <v>24177</v>
      </c>
      <c r="Q4751" s="25" t="s">
        <v>24178</v>
      </c>
      <c r="R4751" s="58" t="s">
        <v>24179</v>
      </c>
      <c r="S4751" s="23" t="s">
        <v>24180</v>
      </c>
      <c r="T4751" s="23" t="s">
        <v>24181</v>
      </c>
      <c r="U4751" s="25" t="s">
        <v>24182</v>
      </c>
      <c r="V4751" s="23" t="s">
        <v>24183</v>
      </c>
      <c r="W4751" s="25" t="s">
        <v>24184</v>
      </c>
      <c r="X4751" s="58" t="s">
        <v>24185</v>
      </c>
      <c r="Y4751" s="23" t="s">
        <v>24186</v>
      </c>
      <c r="Z4751" s="23" t="s">
        <v>24187</v>
      </c>
      <c r="AA4751" s="33">
        <v>5</v>
      </c>
      <c r="AB4751" s="295" t="str">
        <f t="shared" si="405"/>
        <v>年間</v>
      </c>
      <c r="AC4751" s="268"/>
      <c r="AD4751" s="23">
        <v>1</v>
      </c>
      <c r="AE4751" s="134">
        <v>27840</v>
      </c>
      <c r="AF4751" s="26">
        <f t="shared" si="404"/>
        <v>27840</v>
      </c>
      <c r="AG4751" s="27">
        <v>43678</v>
      </c>
      <c r="AH4751" s="168">
        <v>43678</v>
      </c>
      <c r="AI4751" s="29" t="str">
        <f t="shared" si="402"/>
        <v>～</v>
      </c>
      <c r="AJ4751" s="178">
        <f t="shared" si="403"/>
        <v>45504</v>
      </c>
      <c r="AK4751" s="23" t="s">
        <v>24195</v>
      </c>
      <c r="AL4751" s="173" t="s">
        <v>24213</v>
      </c>
      <c r="AM4751" s="35">
        <v>43678</v>
      </c>
      <c r="AN4751" s="408">
        <f>IF($AA4751-data!$G$1=0,"　",IF(AK4751=0,"　",VLOOKUP($AK4751,data!$A$1:$H$264,8,FALSE)))</f>
        <v>0</v>
      </c>
      <c r="AO4751" s="35"/>
      <c r="AP4751" s="134" t="s">
        <v>24188</v>
      </c>
      <c r="AQ4751" s="264" t="str">
        <f t="shared" si="406"/>
        <v/>
      </c>
    </row>
    <row r="4752" spans="1:43" ht="24.75" customHeight="1" x14ac:dyDescent="0.15">
      <c r="A4752" s="593">
        <v>4749</v>
      </c>
      <c r="B4752" s="23" t="s">
        <v>24162</v>
      </c>
      <c r="C4752" s="24" t="s">
        <v>24165</v>
      </c>
      <c r="D4752" s="23" t="s">
        <v>24166</v>
      </c>
      <c r="E4752" s="23" t="s">
        <v>24167</v>
      </c>
      <c r="F4752" s="24" t="s">
        <v>24168</v>
      </c>
      <c r="G4752" s="25" t="s">
        <v>24169</v>
      </c>
      <c r="H4752" s="23" t="s">
        <v>24170</v>
      </c>
      <c r="I4752" s="23" t="s">
        <v>24172</v>
      </c>
      <c r="J4752" s="25" t="s">
        <v>24171</v>
      </c>
      <c r="K4752" s="58" t="s">
        <v>24173</v>
      </c>
      <c r="L4752" s="58" t="s">
        <v>24174</v>
      </c>
      <c r="M4752" s="23" t="s">
        <v>24175</v>
      </c>
      <c r="N4752" s="23" t="s">
        <v>24176</v>
      </c>
      <c r="O4752" s="25" t="s">
        <v>24235</v>
      </c>
      <c r="P4752" s="23" t="s">
        <v>24177</v>
      </c>
      <c r="Q4752" s="25" t="s">
        <v>24178</v>
      </c>
      <c r="R4752" s="58" t="s">
        <v>24179</v>
      </c>
      <c r="S4752" s="23" t="s">
        <v>24180</v>
      </c>
      <c r="T4752" s="23" t="s">
        <v>24181</v>
      </c>
      <c r="U4752" s="25" t="s">
        <v>24182</v>
      </c>
      <c r="V4752" s="23" t="s">
        <v>24183</v>
      </c>
      <c r="W4752" s="25" t="s">
        <v>24184</v>
      </c>
      <c r="X4752" s="58" t="s">
        <v>24185</v>
      </c>
      <c r="Y4752" s="23" t="s">
        <v>24186</v>
      </c>
      <c r="Z4752" s="23" t="s">
        <v>24187</v>
      </c>
      <c r="AA4752" s="33">
        <v>5</v>
      </c>
      <c r="AB4752" s="295" t="str">
        <f t="shared" si="405"/>
        <v>年間</v>
      </c>
      <c r="AC4752" s="268"/>
      <c r="AD4752" s="23">
        <v>1</v>
      </c>
      <c r="AE4752" s="134">
        <v>27840</v>
      </c>
      <c r="AF4752" s="26">
        <f t="shared" si="404"/>
        <v>27840</v>
      </c>
      <c r="AG4752" s="27">
        <v>43678</v>
      </c>
      <c r="AH4752" s="168">
        <v>43678</v>
      </c>
      <c r="AI4752" s="29" t="str">
        <f t="shared" si="402"/>
        <v>～</v>
      </c>
      <c r="AJ4752" s="178">
        <f t="shared" si="403"/>
        <v>45504</v>
      </c>
      <c r="AK4752" s="23" t="s">
        <v>24195</v>
      </c>
      <c r="AL4752" s="173" t="s">
        <v>24214</v>
      </c>
      <c r="AM4752" s="35">
        <v>43678</v>
      </c>
      <c r="AN4752" s="408">
        <f>IF($AA4752-data!$G$1=0,"　",IF(AK4752=0,"　",VLOOKUP($AK4752,data!$A$1:$H$264,8,FALSE)))</f>
        <v>0</v>
      </c>
      <c r="AO4752" s="35"/>
      <c r="AP4752" s="134" t="s">
        <v>24188</v>
      </c>
      <c r="AQ4752" s="264" t="str">
        <f t="shared" si="406"/>
        <v/>
      </c>
    </row>
    <row r="4753" spans="1:43" ht="24.75" customHeight="1" x14ac:dyDescent="0.15">
      <c r="A4753" s="593">
        <v>4750</v>
      </c>
      <c r="B4753" s="23" t="s">
        <v>24162</v>
      </c>
      <c r="C4753" s="24" t="s">
        <v>24165</v>
      </c>
      <c r="D4753" s="23" t="s">
        <v>24166</v>
      </c>
      <c r="E4753" s="23" t="s">
        <v>24167</v>
      </c>
      <c r="F4753" s="24" t="s">
        <v>24168</v>
      </c>
      <c r="G4753" s="25" t="s">
        <v>24169</v>
      </c>
      <c r="H4753" s="23" t="s">
        <v>24170</v>
      </c>
      <c r="I4753" s="23" t="s">
        <v>24172</v>
      </c>
      <c r="J4753" s="25" t="s">
        <v>24171</v>
      </c>
      <c r="K4753" s="58" t="s">
        <v>24173</v>
      </c>
      <c r="L4753" s="58" t="s">
        <v>24174</v>
      </c>
      <c r="M4753" s="23" t="s">
        <v>24175</v>
      </c>
      <c r="N4753" s="23" t="s">
        <v>24176</v>
      </c>
      <c r="O4753" s="25" t="s">
        <v>24235</v>
      </c>
      <c r="P4753" s="23" t="s">
        <v>24177</v>
      </c>
      <c r="Q4753" s="25" t="s">
        <v>24178</v>
      </c>
      <c r="R4753" s="58" t="s">
        <v>24179</v>
      </c>
      <c r="S4753" s="23" t="s">
        <v>24180</v>
      </c>
      <c r="T4753" s="23" t="s">
        <v>24181</v>
      </c>
      <c r="U4753" s="25" t="s">
        <v>24182</v>
      </c>
      <c r="V4753" s="23" t="s">
        <v>24183</v>
      </c>
      <c r="W4753" s="25" t="s">
        <v>24184</v>
      </c>
      <c r="X4753" s="58" t="s">
        <v>24185</v>
      </c>
      <c r="Y4753" s="23" t="s">
        <v>24186</v>
      </c>
      <c r="Z4753" s="23" t="s">
        <v>24187</v>
      </c>
      <c r="AA4753" s="33">
        <v>5</v>
      </c>
      <c r="AB4753" s="295" t="str">
        <f t="shared" si="405"/>
        <v>年間</v>
      </c>
      <c r="AC4753" s="268"/>
      <c r="AD4753" s="23">
        <v>1</v>
      </c>
      <c r="AE4753" s="134">
        <v>27840</v>
      </c>
      <c r="AF4753" s="26">
        <f t="shared" si="404"/>
        <v>27840</v>
      </c>
      <c r="AG4753" s="27">
        <v>43678</v>
      </c>
      <c r="AH4753" s="168">
        <v>43678</v>
      </c>
      <c r="AI4753" s="29" t="str">
        <f t="shared" si="402"/>
        <v>～</v>
      </c>
      <c r="AJ4753" s="178">
        <f t="shared" si="403"/>
        <v>45504</v>
      </c>
      <c r="AK4753" s="23" t="s">
        <v>24195</v>
      </c>
      <c r="AL4753" s="173" t="s">
        <v>24215</v>
      </c>
      <c r="AM4753" s="35">
        <v>43678</v>
      </c>
      <c r="AN4753" s="408">
        <f>IF($AA4753-data!$G$1=0,"　",IF(AK4753=0,"　",VLOOKUP($AK4753,data!$A$1:$H$264,8,FALSE)))</f>
        <v>0</v>
      </c>
      <c r="AO4753" s="35"/>
      <c r="AP4753" s="134" t="s">
        <v>24188</v>
      </c>
      <c r="AQ4753" s="264" t="str">
        <f t="shared" si="406"/>
        <v/>
      </c>
    </row>
    <row r="4754" spans="1:43" ht="24.75" customHeight="1" x14ac:dyDescent="0.15">
      <c r="A4754" s="593">
        <v>4751</v>
      </c>
      <c r="B4754" s="23" t="s">
        <v>24162</v>
      </c>
      <c r="C4754" s="24" t="s">
        <v>24165</v>
      </c>
      <c r="D4754" s="23" t="s">
        <v>24166</v>
      </c>
      <c r="E4754" s="23" t="s">
        <v>24167</v>
      </c>
      <c r="F4754" s="24" t="s">
        <v>24168</v>
      </c>
      <c r="G4754" s="25" t="s">
        <v>24169</v>
      </c>
      <c r="H4754" s="23" t="s">
        <v>24170</v>
      </c>
      <c r="I4754" s="23" t="s">
        <v>24172</v>
      </c>
      <c r="J4754" s="25" t="s">
        <v>24171</v>
      </c>
      <c r="K4754" s="58" t="s">
        <v>24173</v>
      </c>
      <c r="L4754" s="58" t="s">
        <v>24174</v>
      </c>
      <c r="M4754" s="23" t="s">
        <v>24175</v>
      </c>
      <c r="N4754" s="23" t="s">
        <v>24176</v>
      </c>
      <c r="O4754" s="25" t="s">
        <v>24235</v>
      </c>
      <c r="P4754" s="23" t="s">
        <v>24177</v>
      </c>
      <c r="Q4754" s="25" t="s">
        <v>24178</v>
      </c>
      <c r="R4754" s="58" t="s">
        <v>24179</v>
      </c>
      <c r="S4754" s="23" t="s">
        <v>24180</v>
      </c>
      <c r="T4754" s="23" t="s">
        <v>24181</v>
      </c>
      <c r="U4754" s="25" t="s">
        <v>24182</v>
      </c>
      <c r="V4754" s="23" t="s">
        <v>24183</v>
      </c>
      <c r="W4754" s="25" t="s">
        <v>24184</v>
      </c>
      <c r="X4754" s="58" t="s">
        <v>24185</v>
      </c>
      <c r="Y4754" s="23" t="s">
        <v>24186</v>
      </c>
      <c r="Z4754" s="23" t="s">
        <v>24187</v>
      </c>
      <c r="AA4754" s="33">
        <v>5</v>
      </c>
      <c r="AB4754" s="295" t="str">
        <f t="shared" si="405"/>
        <v>年間</v>
      </c>
      <c r="AC4754" s="268"/>
      <c r="AD4754" s="23">
        <v>1</v>
      </c>
      <c r="AE4754" s="134">
        <v>27840</v>
      </c>
      <c r="AF4754" s="26">
        <f t="shared" si="404"/>
        <v>27840</v>
      </c>
      <c r="AG4754" s="27">
        <v>43678</v>
      </c>
      <c r="AH4754" s="168">
        <v>43678</v>
      </c>
      <c r="AI4754" s="29" t="str">
        <f t="shared" si="402"/>
        <v>～</v>
      </c>
      <c r="AJ4754" s="178">
        <f t="shared" si="403"/>
        <v>45504</v>
      </c>
      <c r="AK4754" s="23" t="s">
        <v>24195</v>
      </c>
      <c r="AL4754" s="173" t="s">
        <v>24216</v>
      </c>
      <c r="AM4754" s="35">
        <v>43678</v>
      </c>
      <c r="AN4754" s="408">
        <f>IF($AA4754-data!$G$1=0,"　",IF(AK4754=0,"　",VLOOKUP($AK4754,data!$A$1:$H$264,8,FALSE)))</f>
        <v>0</v>
      </c>
      <c r="AO4754" s="35"/>
      <c r="AP4754" s="134" t="s">
        <v>24188</v>
      </c>
      <c r="AQ4754" s="264" t="str">
        <f t="shared" si="406"/>
        <v/>
      </c>
    </row>
    <row r="4755" spans="1:43" ht="24.75" customHeight="1" x14ac:dyDescent="0.15">
      <c r="A4755" s="593">
        <v>4752</v>
      </c>
      <c r="B4755" s="23" t="s">
        <v>24162</v>
      </c>
      <c r="C4755" s="24" t="s">
        <v>24165</v>
      </c>
      <c r="D4755" s="23" t="s">
        <v>24166</v>
      </c>
      <c r="E4755" s="23" t="s">
        <v>24167</v>
      </c>
      <c r="F4755" s="24" t="s">
        <v>24168</v>
      </c>
      <c r="G4755" s="25" t="s">
        <v>24169</v>
      </c>
      <c r="H4755" s="23" t="s">
        <v>24170</v>
      </c>
      <c r="I4755" s="23" t="s">
        <v>24172</v>
      </c>
      <c r="J4755" s="25" t="s">
        <v>24171</v>
      </c>
      <c r="K4755" s="58" t="s">
        <v>24173</v>
      </c>
      <c r="L4755" s="58" t="s">
        <v>24174</v>
      </c>
      <c r="M4755" s="23" t="s">
        <v>24175</v>
      </c>
      <c r="N4755" s="23" t="s">
        <v>24176</v>
      </c>
      <c r="O4755" s="25" t="s">
        <v>24235</v>
      </c>
      <c r="P4755" s="23" t="s">
        <v>24177</v>
      </c>
      <c r="Q4755" s="25" t="s">
        <v>24178</v>
      </c>
      <c r="R4755" s="58" t="s">
        <v>24179</v>
      </c>
      <c r="S4755" s="23" t="s">
        <v>24180</v>
      </c>
      <c r="T4755" s="23" t="s">
        <v>24181</v>
      </c>
      <c r="U4755" s="25" t="s">
        <v>24182</v>
      </c>
      <c r="V4755" s="23" t="s">
        <v>24183</v>
      </c>
      <c r="W4755" s="25" t="s">
        <v>24184</v>
      </c>
      <c r="X4755" s="58" t="s">
        <v>24185</v>
      </c>
      <c r="Y4755" s="23" t="s">
        <v>24186</v>
      </c>
      <c r="Z4755" s="23" t="s">
        <v>24187</v>
      </c>
      <c r="AA4755" s="33">
        <v>5</v>
      </c>
      <c r="AB4755" s="295" t="str">
        <f t="shared" si="405"/>
        <v>年間</v>
      </c>
      <c r="AC4755" s="268"/>
      <c r="AD4755" s="23">
        <v>1</v>
      </c>
      <c r="AE4755" s="134">
        <v>27840</v>
      </c>
      <c r="AF4755" s="26">
        <f t="shared" si="404"/>
        <v>27840</v>
      </c>
      <c r="AG4755" s="27">
        <v>43678</v>
      </c>
      <c r="AH4755" s="168">
        <v>43678</v>
      </c>
      <c r="AI4755" s="29" t="str">
        <f t="shared" ref="AI4755:AI4766" si="407">IF(ISBLANK($AH4755),"","～")</f>
        <v>～</v>
      </c>
      <c r="AJ4755" s="178">
        <f t="shared" ref="AJ4755:AJ4766" si="408">IF(ISBLANK($AH4755),"",DATE(YEAR($AH4755)+$AA4755,MONTH($AH4755),DAY($AH4755)-1))</f>
        <v>45504</v>
      </c>
      <c r="AK4755" s="23" t="s">
        <v>24195</v>
      </c>
      <c r="AL4755" s="173" t="s">
        <v>24217</v>
      </c>
      <c r="AM4755" s="35">
        <v>43678</v>
      </c>
      <c r="AN4755" s="408">
        <f>IF($AA4755-data!$G$1=0,"　",IF(AK4755=0,"　",VLOOKUP($AK4755,data!$A$1:$H$264,8,FALSE)))</f>
        <v>0</v>
      </c>
      <c r="AO4755" s="35"/>
      <c r="AP4755" s="134" t="s">
        <v>24188</v>
      </c>
      <c r="AQ4755" s="264" t="str">
        <f t="shared" si="406"/>
        <v/>
      </c>
    </row>
    <row r="4756" spans="1:43" ht="24.75" customHeight="1" x14ac:dyDescent="0.15">
      <c r="A4756" s="593">
        <v>4753</v>
      </c>
      <c r="B4756" s="23" t="s">
        <v>24162</v>
      </c>
      <c r="C4756" s="24" t="s">
        <v>24165</v>
      </c>
      <c r="D4756" s="23" t="s">
        <v>24166</v>
      </c>
      <c r="E4756" s="23" t="s">
        <v>24167</v>
      </c>
      <c r="F4756" s="24" t="s">
        <v>24168</v>
      </c>
      <c r="G4756" s="25" t="s">
        <v>24169</v>
      </c>
      <c r="H4756" s="23" t="s">
        <v>24170</v>
      </c>
      <c r="I4756" s="23" t="s">
        <v>24172</v>
      </c>
      <c r="J4756" s="25" t="s">
        <v>24171</v>
      </c>
      <c r="K4756" s="58" t="s">
        <v>24173</v>
      </c>
      <c r="L4756" s="58" t="s">
        <v>24174</v>
      </c>
      <c r="M4756" s="23" t="s">
        <v>24175</v>
      </c>
      <c r="N4756" s="23" t="s">
        <v>24176</v>
      </c>
      <c r="O4756" s="25" t="s">
        <v>24235</v>
      </c>
      <c r="P4756" s="23" t="s">
        <v>24177</v>
      </c>
      <c r="Q4756" s="25" t="s">
        <v>24178</v>
      </c>
      <c r="R4756" s="58" t="s">
        <v>24179</v>
      </c>
      <c r="S4756" s="23" t="s">
        <v>24180</v>
      </c>
      <c r="T4756" s="23" t="s">
        <v>24181</v>
      </c>
      <c r="U4756" s="25" t="s">
        <v>24182</v>
      </c>
      <c r="V4756" s="23" t="s">
        <v>24183</v>
      </c>
      <c r="W4756" s="25" t="s">
        <v>24184</v>
      </c>
      <c r="X4756" s="58" t="s">
        <v>24185</v>
      </c>
      <c r="Y4756" s="23" t="s">
        <v>24186</v>
      </c>
      <c r="Z4756" s="23" t="s">
        <v>24187</v>
      </c>
      <c r="AA4756" s="33">
        <v>5</v>
      </c>
      <c r="AB4756" s="295" t="str">
        <f t="shared" si="405"/>
        <v>年間</v>
      </c>
      <c r="AC4756" s="268"/>
      <c r="AD4756" s="23">
        <v>1</v>
      </c>
      <c r="AE4756" s="134">
        <v>27840</v>
      </c>
      <c r="AF4756" s="26">
        <f t="shared" ref="AF4756:AF4766" si="409">IF(ISBLANK($AE4756),"",$AE4756*$AD4756)</f>
        <v>27840</v>
      </c>
      <c r="AG4756" s="27">
        <v>43678</v>
      </c>
      <c r="AH4756" s="168">
        <v>43678</v>
      </c>
      <c r="AI4756" s="29" t="str">
        <f t="shared" si="407"/>
        <v>～</v>
      </c>
      <c r="AJ4756" s="178">
        <f t="shared" si="408"/>
        <v>45504</v>
      </c>
      <c r="AK4756" s="23" t="s">
        <v>24195</v>
      </c>
      <c r="AL4756" s="173" t="s">
        <v>24218</v>
      </c>
      <c r="AM4756" s="35">
        <v>43678</v>
      </c>
      <c r="AN4756" s="408">
        <f>IF($AA4756-data!$G$1=0,"　",IF(AK4756=0,"　",VLOOKUP($AK4756,data!$A$1:$H$264,8,FALSE)))</f>
        <v>0</v>
      </c>
      <c r="AO4756" s="35"/>
      <c r="AP4756" s="134" t="s">
        <v>24188</v>
      </c>
      <c r="AQ4756" s="264" t="str">
        <f t="shared" si="406"/>
        <v/>
      </c>
    </row>
    <row r="4757" spans="1:43" ht="24.75" customHeight="1" x14ac:dyDescent="0.15">
      <c r="A4757" s="593">
        <v>4754</v>
      </c>
      <c r="B4757" s="23" t="s">
        <v>24162</v>
      </c>
      <c r="C4757" s="24" t="s">
        <v>24165</v>
      </c>
      <c r="D4757" s="23" t="s">
        <v>24166</v>
      </c>
      <c r="E4757" s="23" t="s">
        <v>24167</v>
      </c>
      <c r="F4757" s="24" t="s">
        <v>24168</v>
      </c>
      <c r="G4757" s="25" t="s">
        <v>24169</v>
      </c>
      <c r="H4757" s="23" t="s">
        <v>24170</v>
      </c>
      <c r="I4757" s="23" t="s">
        <v>24172</v>
      </c>
      <c r="J4757" s="25" t="s">
        <v>24171</v>
      </c>
      <c r="K4757" s="58" t="s">
        <v>24173</v>
      </c>
      <c r="L4757" s="58" t="s">
        <v>24174</v>
      </c>
      <c r="M4757" s="23" t="s">
        <v>24175</v>
      </c>
      <c r="N4757" s="23" t="s">
        <v>24176</v>
      </c>
      <c r="O4757" s="25" t="s">
        <v>24235</v>
      </c>
      <c r="P4757" s="23" t="s">
        <v>24177</v>
      </c>
      <c r="Q4757" s="25" t="s">
        <v>24178</v>
      </c>
      <c r="R4757" s="58" t="s">
        <v>24179</v>
      </c>
      <c r="S4757" s="23" t="s">
        <v>24180</v>
      </c>
      <c r="T4757" s="23" t="s">
        <v>24181</v>
      </c>
      <c r="U4757" s="25" t="s">
        <v>24182</v>
      </c>
      <c r="V4757" s="23" t="s">
        <v>24183</v>
      </c>
      <c r="W4757" s="25" t="s">
        <v>24184</v>
      </c>
      <c r="X4757" s="58" t="s">
        <v>24185</v>
      </c>
      <c r="Y4757" s="23" t="s">
        <v>24186</v>
      </c>
      <c r="Z4757" s="23" t="s">
        <v>24187</v>
      </c>
      <c r="AA4757" s="33">
        <v>5</v>
      </c>
      <c r="AB4757" s="295" t="str">
        <f t="shared" si="405"/>
        <v>年間</v>
      </c>
      <c r="AC4757" s="268"/>
      <c r="AD4757" s="23">
        <v>1</v>
      </c>
      <c r="AE4757" s="134">
        <v>27840</v>
      </c>
      <c r="AF4757" s="26">
        <f t="shared" si="409"/>
        <v>27840</v>
      </c>
      <c r="AG4757" s="27">
        <v>43678</v>
      </c>
      <c r="AH4757" s="168">
        <v>43678</v>
      </c>
      <c r="AI4757" s="29" t="str">
        <f t="shared" si="407"/>
        <v>～</v>
      </c>
      <c r="AJ4757" s="178">
        <f t="shared" si="408"/>
        <v>45504</v>
      </c>
      <c r="AK4757" s="23" t="s">
        <v>24195</v>
      </c>
      <c r="AL4757" s="173" t="s">
        <v>24219</v>
      </c>
      <c r="AM4757" s="35">
        <v>43678</v>
      </c>
      <c r="AN4757" s="408">
        <f>IF($AA4757-data!$G$1=0,"　",IF(AK4757=0,"　",VLOOKUP($AK4757,data!$A$1:$H$264,8,FALSE)))</f>
        <v>0</v>
      </c>
      <c r="AO4757" s="35"/>
      <c r="AP4757" s="134" t="s">
        <v>24188</v>
      </c>
      <c r="AQ4757" s="264" t="str">
        <f t="shared" si="406"/>
        <v/>
      </c>
    </row>
    <row r="4758" spans="1:43" ht="24.75" customHeight="1" x14ac:dyDescent="0.15">
      <c r="A4758" s="593">
        <v>4755</v>
      </c>
      <c r="B4758" s="23" t="s">
        <v>24162</v>
      </c>
      <c r="C4758" s="24" t="s">
        <v>24165</v>
      </c>
      <c r="D4758" s="23" t="s">
        <v>24166</v>
      </c>
      <c r="E4758" s="23" t="s">
        <v>24167</v>
      </c>
      <c r="F4758" s="24" t="s">
        <v>24168</v>
      </c>
      <c r="G4758" s="25" t="s">
        <v>24169</v>
      </c>
      <c r="H4758" s="23" t="s">
        <v>24170</v>
      </c>
      <c r="I4758" s="23" t="s">
        <v>24172</v>
      </c>
      <c r="J4758" s="25" t="s">
        <v>24171</v>
      </c>
      <c r="K4758" s="58" t="s">
        <v>24173</v>
      </c>
      <c r="L4758" s="58" t="s">
        <v>24174</v>
      </c>
      <c r="M4758" s="23" t="s">
        <v>24175</v>
      </c>
      <c r="N4758" s="23" t="s">
        <v>24176</v>
      </c>
      <c r="O4758" s="25" t="s">
        <v>24235</v>
      </c>
      <c r="P4758" s="23" t="s">
        <v>24177</v>
      </c>
      <c r="Q4758" s="25" t="s">
        <v>24178</v>
      </c>
      <c r="R4758" s="58" t="s">
        <v>24179</v>
      </c>
      <c r="S4758" s="23" t="s">
        <v>24180</v>
      </c>
      <c r="T4758" s="23" t="s">
        <v>24181</v>
      </c>
      <c r="U4758" s="25" t="s">
        <v>24182</v>
      </c>
      <c r="V4758" s="23" t="s">
        <v>24183</v>
      </c>
      <c r="W4758" s="25" t="s">
        <v>24184</v>
      </c>
      <c r="X4758" s="58" t="s">
        <v>24185</v>
      </c>
      <c r="Y4758" s="23" t="s">
        <v>24186</v>
      </c>
      <c r="Z4758" s="23" t="s">
        <v>24187</v>
      </c>
      <c r="AA4758" s="33">
        <v>5</v>
      </c>
      <c r="AB4758" s="295" t="str">
        <f t="shared" si="405"/>
        <v>年間</v>
      </c>
      <c r="AC4758" s="268"/>
      <c r="AD4758" s="23">
        <v>1</v>
      </c>
      <c r="AE4758" s="134">
        <v>27840</v>
      </c>
      <c r="AF4758" s="26">
        <f t="shared" si="409"/>
        <v>27840</v>
      </c>
      <c r="AG4758" s="27">
        <v>43678</v>
      </c>
      <c r="AH4758" s="168">
        <v>43678</v>
      </c>
      <c r="AI4758" s="29" t="str">
        <f t="shared" si="407"/>
        <v>～</v>
      </c>
      <c r="AJ4758" s="178">
        <f t="shared" si="408"/>
        <v>45504</v>
      </c>
      <c r="AK4758" s="23" t="s">
        <v>24195</v>
      </c>
      <c r="AL4758" s="173" t="s">
        <v>24220</v>
      </c>
      <c r="AM4758" s="35">
        <v>43678</v>
      </c>
      <c r="AN4758" s="408">
        <f>IF($AA4758-data!$G$1=0,"　",IF(AK4758=0,"　",VLOOKUP($AK4758,data!$A$1:$H$264,8,FALSE)))</f>
        <v>0</v>
      </c>
      <c r="AO4758" s="35"/>
      <c r="AP4758" s="134" t="s">
        <v>24188</v>
      </c>
      <c r="AQ4758" s="264" t="str">
        <f t="shared" si="406"/>
        <v/>
      </c>
    </row>
    <row r="4759" spans="1:43" ht="24.75" customHeight="1" x14ac:dyDescent="0.15">
      <c r="A4759" s="593">
        <v>4756</v>
      </c>
      <c r="B4759" s="23" t="s">
        <v>24162</v>
      </c>
      <c r="C4759" s="24" t="s">
        <v>24165</v>
      </c>
      <c r="D4759" s="23" t="s">
        <v>24166</v>
      </c>
      <c r="E4759" s="23" t="s">
        <v>24167</v>
      </c>
      <c r="F4759" s="24" t="s">
        <v>24168</v>
      </c>
      <c r="G4759" s="25" t="s">
        <v>24229</v>
      </c>
      <c r="H4759" s="23" t="s">
        <v>24170</v>
      </c>
      <c r="I4759" s="23" t="s">
        <v>24172</v>
      </c>
      <c r="J4759" s="25" t="s">
        <v>24171</v>
      </c>
      <c r="K4759" s="58" t="s">
        <v>24173</v>
      </c>
      <c r="L4759" s="58" t="s">
        <v>24174</v>
      </c>
      <c r="M4759" s="23" t="s">
        <v>24175</v>
      </c>
      <c r="N4759" s="23" t="s">
        <v>24176</v>
      </c>
      <c r="O4759" s="25" t="s">
        <v>24235</v>
      </c>
      <c r="P4759" s="23" t="s">
        <v>24177</v>
      </c>
      <c r="Q4759" s="25" t="s">
        <v>24178</v>
      </c>
      <c r="R4759" s="58" t="s">
        <v>24179</v>
      </c>
      <c r="S4759" s="23" t="s">
        <v>24180</v>
      </c>
      <c r="T4759" s="23" t="s">
        <v>24181</v>
      </c>
      <c r="U4759" s="25" t="s">
        <v>24182</v>
      </c>
      <c r="V4759" s="23" t="s">
        <v>24183</v>
      </c>
      <c r="W4759" s="25" t="s">
        <v>24184</v>
      </c>
      <c r="X4759" s="58" t="s">
        <v>24185</v>
      </c>
      <c r="Y4759" s="23" t="s">
        <v>24186</v>
      </c>
      <c r="Z4759" s="23" t="s">
        <v>24187</v>
      </c>
      <c r="AA4759" s="33">
        <v>5</v>
      </c>
      <c r="AB4759" s="295" t="str">
        <f t="shared" si="405"/>
        <v>年間</v>
      </c>
      <c r="AC4759" s="268"/>
      <c r="AD4759" s="23">
        <v>1</v>
      </c>
      <c r="AE4759" s="134">
        <v>27840</v>
      </c>
      <c r="AF4759" s="26">
        <f t="shared" si="409"/>
        <v>27840</v>
      </c>
      <c r="AG4759" s="27">
        <v>43678</v>
      </c>
      <c r="AH4759" s="168">
        <v>43678</v>
      </c>
      <c r="AI4759" s="29" t="str">
        <f t="shared" si="407"/>
        <v>～</v>
      </c>
      <c r="AJ4759" s="178">
        <f t="shared" si="408"/>
        <v>45504</v>
      </c>
      <c r="AK4759" s="23" t="s">
        <v>24195</v>
      </c>
      <c r="AL4759" s="173" t="s">
        <v>24221</v>
      </c>
      <c r="AM4759" s="35">
        <v>43678</v>
      </c>
      <c r="AN4759" s="408">
        <f>IF($AA4759-data!$G$1=0,"　",IF(AK4759=0,"　",VLOOKUP($AK4759,data!$A$1:$H$264,8,FALSE)))</f>
        <v>0</v>
      </c>
      <c r="AO4759" s="35"/>
      <c r="AP4759" s="134" t="s">
        <v>24188</v>
      </c>
      <c r="AQ4759" s="264" t="str">
        <f t="shared" si="406"/>
        <v/>
      </c>
    </row>
    <row r="4760" spans="1:43" ht="24.75" customHeight="1" x14ac:dyDescent="0.15">
      <c r="A4760" s="593">
        <v>4757</v>
      </c>
      <c r="B4760" s="23" t="s">
        <v>24291</v>
      </c>
      <c r="C4760" s="24" t="s">
        <v>24165</v>
      </c>
      <c r="D4760" s="23" t="s">
        <v>24166</v>
      </c>
      <c r="E4760" s="23" t="s">
        <v>24167</v>
      </c>
      <c r="F4760" s="24" t="s">
        <v>24168</v>
      </c>
      <c r="G4760" s="25" t="s">
        <v>24169</v>
      </c>
      <c r="H4760" s="23" t="s">
        <v>24170</v>
      </c>
      <c r="I4760" s="23" t="s">
        <v>24172</v>
      </c>
      <c r="J4760" s="25" t="s">
        <v>24171</v>
      </c>
      <c r="K4760" s="58" t="s">
        <v>24173</v>
      </c>
      <c r="L4760" s="58" t="s">
        <v>24174</v>
      </c>
      <c r="M4760" s="23" t="s">
        <v>24175</v>
      </c>
      <c r="N4760" s="23" t="s">
        <v>24176</v>
      </c>
      <c r="O4760" s="25" t="s">
        <v>24235</v>
      </c>
      <c r="P4760" s="23" t="s">
        <v>24177</v>
      </c>
      <c r="Q4760" s="25" t="s">
        <v>24178</v>
      </c>
      <c r="R4760" s="58" t="s">
        <v>24179</v>
      </c>
      <c r="S4760" s="23" t="s">
        <v>24180</v>
      </c>
      <c r="T4760" s="23" t="s">
        <v>24181</v>
      </c>
      <c r="U4760" s="25" t="s">
        <v>24182</v>
      </c>
      <c r="V4760" s="23" t="s">
        <v>24183</v>
      </c>
      <c r="W4760" s="25" t="s">
        <v>24184</v>
      </c>
      <c r="X4760" s="58" t="s">
        <v>24185</v>
      </c>
      <c r="Y4760" s="23" t="s">
        <v>24186</v>
      </c>
      <c r="Z4760" s="23" t="s">
        <v>24187</v>
      </c>
      <c r="AA4760" s="33">
        <v>5</v>
      </c>
      <c r="AB4760" s="295" t="str">
        <f t="shared" si="405"/>
        <v>年間</v>
      </c>
      <c r="AC4760" s="268"/>
      <c r="AD4760" s="23">
        <v>1</v>
      </c>
      <c r="AE4760" s="134">
        <v>238200</v>
      </c>
      <c r="AF4760" s="26">
        <f t="shared" si="409"/>
        <v>238200</v>
      </c>
      <c r="AG4760" s="27">
        <v>43678</v>
      </c>
      <c r="AH4760" s="168">
        <v>43678</v>
      </c>
      <c r="AI4760" s="29" t="str">
        <f t="shared" si="407"/>
        <v>～</v>
      </c>
      <c r="AJ4760" s="178">
        <f t="shared" si="408"/>
        <v>45504</v>
      </c>
      <c r="AK4760" s="23" t="s">
        <v>24233</v>
      </c>
      <c r="AL4760" s="173" t="s">
        <v>24222</v>
      </c>
      <c r="AM4760" s="35">
        <v>43678</v>
      </c>
      <c r="AN4760" s="408" t="str">
        <f>IF($AA4760-data!$G$1=0,"　",IF(AK4760=0,"　",VLOOKUP($AK4760,data!$A$1:$H$264,8,FALSE)))</f>
        <v>消耗部品交換対象</v>
      </c>
      <c r="AO4760" s="35"/>
      <c r="AP4760" s="134" t="s">
        <v>24188</v>
      </c>
      <c r="AQ4760" s="264">
        <f t="shared" si="406"/>
        <v>44743</v>
      </c>
    </row>
    <row r="4761" spans="1:43" ht="24.75" customHeight="1" x14ac:dyDescent="0.15">
      <c r="A4761" s="593">
        <v>4758</v>
      </c>
      <c r="B4761" s="23" t="s">
        <v>24292</v>
      </c>
      <c r="C4761" s="24" t="s">
        <v>24165</v>
      </c>
      <c r="D4761" s="23" t="s">
        <v>24166</v>
      </c>
      <c r="E4761" s="23" t="s">
        <v>24167</v>
      </c>
      <c r="F4761" s="24" t="s">
        <v>24168</v>
      </c>
      <c r="G4761" s="25" t="s">
        <v>24169</v>
      </c>
      <c r="H4761" s="23" t="s">
        <v>24170</v>
      </c>
      <c r="I4761" s="23" t="s">
        <v>24172</v>
      </c>
      <c r="J4761" s="25" t="s">
        <v>24171</v>
      </c>
      <c r="K4761" s="58" t="s">
        <v>24173</v>
      </c>
      <c r="L4761" s="58" t="s">
        <v>24174</v>
      </c>
      <c r="M4761" s="23" t="s">
        <v>24175</v>
      </c>
      <c r="N4761" s="23" t="s">
        <v>24176</v>
      </c>
      <c r="O4761" s="25" t="s">
        <v>24235</v>
      </c>
      <c r="P4761" s="23" t="s">
        <v>24177</v>
      </c>
      <c r="Q4761" s="25" t="s">
        <v>24178</v>
      </c>
      <c r="R4761" s="58" t="s">
        <v>24179</v>
      </c>
      <c r="S4761" s="23" t="s">
        <v>24180</v>
      </c>
      <c r="T4761" s="23" t="s">
        <v>24181</v>
      </c>
      <c r="U4761" s="25" t="s">
        <v>24182</v>
      </c>
      <c r="V4761" s="23" t="s">
        <v>24183</v>
      </c>
      <c r="W4761" s="25" t="s">
        <v>24184</v>
      </c>
      <c r="X4761" s="58" t="s">
        <v>24185</v>
      </c>
      <c r="Y4761" s="23" t="s">
        <v>24186</v>
      </c>
      <c r="Z4761" s="23" t="s">
        <v>24187</v>
      </c>
      <c r="AA4761" s="33">
        <v>5</v>
      </c>
      <c r="AB4761" s="295" t="str">
        <f t="shared" si="405"/>
        <v>年間</v>
      </c>
      <c r="AC4761" s="268"/>
      <c r="AD4761" s="23">
        <v>1</v>
      </c>
      <c r="AE4761" s="134">
        <v>108000</v>
      </c>
      <c r="AF4761" s="26">
        <f t="shared" si="409"/>
        <v>108000</v>
      </c>
      <c r="AG4761" s="27">
        <v>43678</v>
      </c>
      <c r="AH4761" s="168">
        <v>43678</v>
      </c>
      <c r="AI4761" s="29" t="str">
        <f t="shared" si="407"/>
        <v>～</v>
      </c>
      <c r="AJ4761" s="178">
        <f t="shared" si="408"/>
        <v>45504</v>
      </c>
      <c r="AK4761" s="23" t="s">
        <v>10746</v>
      </c>
      <c r="AL4761" s="173" t="s">
        <v>24223</v>
      </c>
      <c r="AM4761" s="35">
        <v>43678</v>
      </c>
      <c r="AN4761" s="408" t="str">
        <f>IF($AA4761-data!$G$1=0,"　",IF(AK4761=0,"　",VLOOKUP($AK4761,data!$A$1:$H$264,8,FALSE)))</f>
        <v>消耗部品交換対象</v>
      </c>
      <c r="AO4761" s="35"/>
      <c r="AP4761" s="134" t="s">
        <v>24188</v>
      </c>
      <c r="AQ4761" s="264">
        <f t="shared" si="406"/>
        <v>44743</v>
      </c>
    </row>
    <row r="4762" spans="1:43" ht="24.75" customHeight="1" x14ac:dyDescent="0.15">
      <c r="A4762" s="593">
        <v>4759</v>
      </c>
      <c r="B4762" s="23" t="s">
        <v>24292</v>
      </c>
      <c r="C4762" s="24" t="s">
        <v>24165</v>
      </c>
      <c r="D4762" s="23" t="s">
        <v>24166</v>
      </c>
      <c r="E4762" s="23" t="s">
        <v>24167</v>
      </c>
      <c r="F4762" s="24" t="s">
        <v>24168</v>
      </c>
      <c r="G4762" s="25" t="s">
        <v>24169</v>
      </c>
      <c r="H4762" s="23" t="s">
        <v>24170</v>
      </c>
      <c r="I4762" s="23" t="s">
        <v>24172</v>
      </c>
      <c r="J4762" s="25" t="s">
        <v>24171</v>
      </c>
      <c r="K4762" s="58" t="s">
        <v>24173</v>
      </c>
      <c r="L4762" s="58" t="s">
        <v>24174</v>
      </c>
      <c r="M4762" s="23" t="s">
        <v>24175</v>
      </c>
      <c r="N4762" s="23" t="s">
        <v>24176</v>
      </c>
      <c r="O4762" s="25" t="s">
        <v>24235</v>
      </c>
      <c r="P4762" s="23" t="s">
        <v>24177</v>
      </c>
      <c r="Q4762" s="25" t="s">
        <v>24178</v>
      </c>
      <c r="R4762" s="58" t="s">
        <v>24179</v>
      </c>
      <c r="S4762" s="23" t="s">
        <v>24180</v>
      </c>
      <c r="T4762" s="23" t="s">
        <v>24181</v>
      </c>
      <c r="U4762" s="25" t="s">
        <v>24182</v>
      </c>
      <c r="V4762" s="23" t="s">
        <v>24183</v>
      </c>
      <c r="W4762" s="25" t="s">
        <v>24184</v>
      </c>
      <c r="X4762" s="58" t="s">
        <v>24185</v>
      </c>
      <c r="Y4762" s="23" t="s">
        <v>24186</v>
      </c>
      <c r="Z4762" s="23" t="s">
        <v>24187</v>
      </c>
      <c r="AA4762" s="33">
        <v>5</v>
      </c>
      <c r="AB4762" s="295" t="str">
        <f t="shared" si="405"/>
        <v>年間</v>
      </c>
      <c r="AC4762" s="268"/>
      <c r="AD4762" s="23">
        <v>1</v>
      </c>
      <c r="AE4762" s="134">
        <v>108000</v>
      </c>
      <c r="AF4762" s="26">
        <f t="shared" si="409"/>
        <v>108000</v>
      </c>
      <c r="AG4762" s="27">
        <v>43678</v>
      </c>
      <c r="AH4762" s="168">
        <v>43678</v>
      </c>
      <c r="AI4762" s="29" t="str">
        <f t="shared" si="407"/>
        <v>～</v>
      </c>
      <c r="AJ4762" s="178">
        <f t="shared" si="408"/>
        <v>45504</v>
      </c>
      <c r="AK4762" s="23" t="s">
        <v>10746</v>
      </c>
      <c r="AL4762" s="173" t="s">
        <v>24224</v>
      </c>
      <c r="AM4762" s="35">
        <v>43678</v>
      </c>
      <c r="AN4762" s="408" t="str">
        <f>IF($AA4762-data!$G$1=0,"　",IF(AK4762=0,"　",VLOOKUP($AK4762,data!$A$1:$H$264,8,FALSE)))</f>
        <v>消耗部品交換対象</v>
      </c>
      <c r="AO4762" s="35"/>
      <c r="AP4762" s="134" t="s">
        <v>24188</v>
      </c>
      <c r="AQ4762" s="264">
        <f t="shared" si="406"/>
        <v>44743</v>
      </c>
    </row>
    <row r="4763" spans="1:43" ht="24.75" customHeight="1" x14ac:dyDescent="0.15">
      <c r="A4763" s="593">
        <v>4760</v>
      </c>
      <c r="B4763" s="23" t="s">
        <v>24292</v>
      </c>
      <c r="C4763" s="24" t="s">
        <v>24165</v>
      </c>
      <c r="D4763" s="23" t="s">
        <v>24166</v>
      </c>
      <c r="E4763" s="23" t="s">
        <v>24167</v>
      </c>
      <c r="F4763" s="24" t="s">
        <v>24168</v>
      </c>
      <c r="G4763" s="25" t="s">
        <v>24169</v>
      </c>
      <c r="H4763" s="23" t="s">
        <v>24170</v>
      </c>
      <c r="I4763" s="23" t="s">
        <v>24172</v>
      </c>
      <c r="J4763" s="25" t="s">
        <v>24171</v>
      </c>
      <c r="K4763" s="58" t="s">
        <v>24173</v>
      </c>
      <c r="L4763" s="58" t="s">
        <v>24174</v>
      </c>
      <c r="M4763" s="23" t="s">
        <v>24175</v>
      </c>
      <c r="N4763" s="23" t="s">
        <v>24176</v>
      </c>
      <c r="O4763" s="25" t="s">
        <v>24235</v>
      </c>
      <c r="P4763" s="23" t="s">
        <v>24177</v>
      </c>
      <c r="Q4763" s="25" t="s">
        <v>24178</v>
      </c>
      <c r="R4763" s="58" t="s">
        <v>24179</v>
      </c>
      <c r="S4763" s="23" t="s">
        <v>24180</v>
      </c>
      <c r="T4763" s="23" t="s">
        <v>24181</v>
      </c>
      <c r="U4763" s="25" t="s">
        <v>24182</v>
      </c>
      <c r="V4763" s="23" t="s">
        <v>24183</v>
      </c>
      <c r="W4763" s="25" t="s">
        <v>24184</v>
      </c>
      <c r="X4763" s="58" t="s">
        <v>24185</v>
      </c>
      <c r="Y4763" s="23" t="s">
        <v>24186</v>
      </c>
      <c r="Z4763" s="23" t="s">
        <v>24187</v>
      </c>
      <c r="AA4763" s="33">
        <v>5</v>
      </c>
      <c r="AB4763" s="295" t="str">
        <f t="shared" si="405"/>
        <v>年間</v>
      </c>
      <c r="AC4763" s="268"/>
      <c r="AD4763" s="23">
        <v>1</v>
      </c>
      <c r="AE4763" s="134">
        <v>108000</v>
      </c>
      <c r="AF4763" s="26">
        <f t="shared" si="409"/>
        <v>108000</v>
      </c>
      <c r="AG4763" s="27">
        <v>43678</v>
      </c>
      <c r="AH4763" s="168">
        <v>43678</v>
      </c>
      <c r="AI4763" s="29" t="str">
        <f t="shared" si="407"/>
        <v>～</v>
      </c>
      <c r="AJ4763" s="178">
        <f t="shared" si="408"/>
        <v>45504</v>
      </c>
      <c r="AK4763" s="23" t="s">
        <v>10746</v>
      </c>
      <c r="AL4763" s="173" t="s">
        <v>24225</v>
      </c>
      <c r="AM4763" s="35">
        <v>43678</v>
      </c>
      <c r="AN4763" s="408" t="str">
        <f>IF($AA4763-data!$G$1=0,"　",IF(AK4763=0,"　",VLOOKUP($AK4763,data!$A$1:$H$264,8,FALSE)))</f>
        <v>消耗部品交換対象</v>
      </c>
      <c r="AO4763" s="35"/>
      <c r="AP4763" s="134" t="s">
        <v>24188</v>
      </c>
      <c r="AQ4763" s="264">
        <f t="shared" si="406"/>
        <v>44743</v>
      </c>
    </row>
    <row r="4764" spans="1:43" ht="24.75" customHeight="1" x14ac:dyDescent="0.15">
      <c r="A4764" s="593">
        <v>4761</v>
      </c>
      <c r="B4764" s="23" t="s">
        <v>24292</v>
      </c>
      <c r="C4764" s="24" t="s">
        <v>24165</v>
      </c>
      <c r="D4764" s="23" t="s">
        <v>24166</v>
      </c>
      <c r="E4764" s="23" t="s">
        <v>24167</v>
      </c>
      <c r="F4764" s="24" t="s">
        <v>24168</v>
      </c>
      <c r="G4764" s="25" t="s">
        <v>24169</v>
      </c>
      <c r="H4764" s="23" t="s">
        <v>24170</v>
      </c>
      <c r="I4764" s="23" t="s">
        <v>24172</v>
      </c>
      <c r="J4764" s="25" t="s">
        <v>24171</v>
      </c>
      <c r="K4764" s="58" t="s">
        <v>24173</v>
      </c>
      <c r="L4764" s="58" t="s">
        <v>24174</v>
      </c>
      <c r="M4764" s="23" t="s">
        <v>24175</v>
      </c>
      <c r="N4764" s="23" t="s">
        <v>24176</v>
      </c>
      <c r="O4764" s="25" t="s">
        <v>24235</v>
      </c>
      <c r="P4764" s="23" t="s">
        <v>24177</v>
      </c>
      <c r="Q4764" s="25" t="s">
        <v>24178</v>
      </c>
      <c r="R4764" s="58" t="s">
        <v>24179</v>
      </c>
      <c r="S4764" s="23" t="s">
        <v>24180</v>
      </c>
      <c r="T4764" s="23" t="s">
        <v>24181</v>
      </c>
      <c r="U4764" s="25" t="s">
        <v>24182</v>
      </c>
      <c r="V4764" s="23" t="s">
        <v>24183</v>
      </c>
      <c r="W4764" s="25" t="s">
        <v>24184</v>
      </c>
      <c r="X4764" s="58" t="s">
        <v>24185</v>
      </c>
      <c r="Y4764" s="23" t="s">
        <v>24186</v>
      </c>
      <c r="Z4764" s="23" t="s">
        <v>24187</v>
      </c>
      <c r="AA4764" s="33">
        <v>5</v>
      </c>
      <c r="AB4764" s="295" t="str">
        <f t="shared" si="405"/>
        <v>年間</v>
      </c>
      <c r="AC4764" s="268"/>
      <c r="AD4764" s="23">
        <v>1</v>
      </c>
      <c r="AE4764" s="134">
        <v>108000</v>
      </c>
      <c r="AF4764" s="26">
        <f t="shared" si="409"/>
        <v>108000</v>
      </c>
      <c r="AG4764" s="27">
        <v>43678</v>
      </c>
      <c r="AH4764" s="168">
        <v>43678</v>
      </c>
      <c r="AI4764" s="29" t="str">
        <f t="shared" si="407"/>
        <v>～</v>
      </c>
      <c r="AJ4764" s="178">
        <f t="shared" si="408"/>
        <v>45504</v>
      </c>
      <c r="AK4764" s="23" t="s">
        <v>24234</v>
      </c>
      <c r="AL4764" s="173" t="s">
        <v>24226</v>
      </c>
      <c r="AM4764" s="35">
        <v>43678</v>
      </c>
      <c r="AN4764" s="408" t="str">
        <f>IF($AA4764-data!$G$1=0,"　",IF(AK4764=0,"　",VLOOKUP($AK4764,data!$A$1:$H$264,8,FALSE)))</f>
        <v>消耗部品交換対象</v>
      </c>
      <c r="AO4764" s="35"/>
      <c r="AP4764" s="134" t="s">
        <v>24188</v>
      </c>
      <c r="AQ4764" s="264">
        <f t="shared" si="406"/>
        <v>44743</v>
      </c>
    </row>
    <row r="4765" spans="1:43" ht="24.75" customHeight="1" x14ac:dyDescent="0.15">
      <c r="A4765" s="593">
        <v>4762</v>
      </c>
      <c r="B4765" s="23" t="s">
        <v>24292</v>
      </c>
      <c r="C4765" s="24" t="s">
        <v>24165</v>
      </c>
      <c r="D4765" s="23" t="s">
        <v>24166</v>
      </c>
      <c r="E4765" s="23" t="s">
        <v>24167</v>
      </c>
      <c r="F4765" s="24" t="s">
        <v>24168</v>
      </c>
      <c r="G4765" s="25" t="s">
        <v>24169</v>
      </c>
      <c r="H4765" s="23" t="s">
        <v>24170</v>
      </c>
      <c r="I4765" s="23" t="s">
        <v>24172</v>
      </c>
      <c r="J4765" s="25" t="s">
        <v>24171</v>
      </c>
      <c r="K4765" s="58" t="s">
        <v>24173</v>
      </c>
      <c r="L4765" s="58" t="s">
        <v>24174</v>
      </c>
      <c r="M4765" s="23" t="s">
        <v>24175</v>
      </c>
      <c r="N4765" s="23" t="s">
        <v>24176</v>
      </c>
      <c r="O4765" s="25" t="s">
        <v>24235</v>
      </c>
      <c r="P4765" s="23" t="s">
        <v>24177</v>
      </c>
      <c r="Q4765" s="25" t="s">
        <v>24178</v>
      </c>
      <c r="R4765" s="58" t="s">
        <v>24179</v>
      </c>
      <c r="S4765" s="23" t="s">
        <v>24180</v>
      </c>
      <c r="T4765" s="23" t="s">
        <v>24181</v>
      </c>
      <c r="U4765" s="25" t="s">
        <v>24182</v>
      </c>
      <c r="V4765" s="23" t="s">
        <v>24183</v>
      </c>
      <c r="W4765" s="25" t="s">
        <v>24184</v>
      </c>
      <c r="X4765" s="58" t="s">
        <v>24185</v>
      </c>
      <c r="Y4765" s="23" t="s">
        <v>24186</v>
      </c>
      <c r="Z4765" s="23" t="s">
        <v>24187</v>
      </c>
      <c r="AA4765" s="33">
        <v>5</v>
      </c>
      <c r="AB4765" s="295" t="str">
        <f t="shared" ref="AB4765:AB4766" si="410">IF(ISBLANK($AA4765),"","年間")</f>
        <v>年間</v>
      </c>
      <c r="AC4765" s="268"/>
      <c r="AD4765" s="23">
        <v>1</v>
      </c>
      <c r="AE4765" s="134">
        <v>108000</v>
      </c>
      <c r="AF4765" s="26">
        <f t="shared" si="409"/>
        <v>108000</v>
      </c>
      <c r="AG4765" s="27">
        <v>43678</v>
      </c>
      <c r="AH4765" s="168">
        <v>43678</v>
      </c>
      <c r="AI4765" s="29" t="str">
        <f t="shared" si="407"/>
        <v>～</v>
      </c>
      <c r="AJ4765" s="178">
        <f t="shared" si="408"/>
        <v>45504</v>
      </c>
      <c r="AK4765" s="23" t="s">
        <v>10746</v>
      </c>
      <c r="AL4765" s="173" t="s">
        <v>24227</v>
      </c>
      <c r="AM4765" s="35">
        <v>43678</v>
      </c>
      <c r="AN4765" s="408" t="str">
        <f>IF($AA4765-data!$G$1=0,"　",IF(AK4765=0,"　",VLOOKUP($AK4765,data!$A$1:$H$264,8,FALSE)))</f>
        <v>消耗部品交換対象</v>
      </c>
      <c r="AO4765" s="35"/>
      <c r="AP4765" s="134" t="s">
        <v>24188</v>
      </c>
      <c r="AQ4765" s="264">
        <f t="shared" si="406"/>
        <v>44743</v>
      </c>
    </row>
    <row r="4766" spans="1:43" ht="24.75" customHeight="1" x14ac:dyDescent="0.15">
      <c r="A4766" s="593">
        <v>4763</v>
      </c>
      <c r="B4766" s="23" t="s">
        <v>24292</v>
      </c>
      <c r="C4766" s="24" t="s">
        <v>24165</v>
      </c>
      <c r="D4766" s="23" t="s">
        <v>24166</v>
      </c>
      <c r="E4766" s="23" t="s">
        <v>24167</v>
      </c>
      <c r="F4766" s="24" t="s">
        <v>24168</v>
      </c>
      <c r="G4766" s="25" t="s">
        <v>24230</v>
      </c>
      <c r="H4766" s="23" t="s">
        <v>24170</v>
      </c>
      <c r="I4766" s="23" t="s">
        <v>24172</v>
      </c>
      <c r="J4766" s="25" t="s">
        <v>24171</v>
      </c>
      <c r="K4766" s="58" t="s">
        <v>24173</v>
      </c>
      <c r="L4766" s="58" t="s">
        <v>24174</v>
      </c>
      <c r="M4766" s="23" t="s">
        <v>24175</v>
      </c>
      <c r="N4766" s="23" t="s">
        <v>24176</v>
      </c>
      <c r="O4766" s="25" t="s">
        <v>24235</v>
      </c>
      <c r="P4766" s="23" t="s">
        <v>24177</v>
      </c>
      <c r="Q4766" s="25" t="s">
        <v>24178</v>
      </c>
      <c r="R4766" s="58" t="s">
        <v>24179</v>
      </c>
      <c r="S4766" s="23" t="s">
        <v>24180</v>
      </c>
      <c r="T4766" s="23" t="s">
        <v>24181</v>
      </c>
      <c r="U4766" s="25" t="s">
        <v>24182</v>
      </c>
      <c r="V4766" s="23" t="s">
        <v>24183</v>
      </c>
      <c r="W4766" s="25" t="s">
        <v>24184</v>
      </c>
      <c r="X4766" s="58" t="s">
        <v>24185</v>
      </c>
      <c r="Y4766" s="23" t="s">
        <v>24186</v>
      </c>
      <c r="Z4766" s="23" t="s">
        <v>24187</v>
      </c>
      <c r="AA4766" s="33">
        <v>5</v>
      </c>
      <c r="AB4766" s="295" t="str">
        <f t="shared" si="410"/>
        <v>年間</v>
      </c>
      <c r="AC4766" s="268"/>
      <c r="AD4766" s="23">
        <v>1</v>
      </c>
      <c r="AE4766" s="134">
        <v>108000</v>
      </c>
      <c r="AF4766" s="26">
        <f t="shared" si="409"/>
        <v>108000</v>
      </c>
      <c r="AG4766" s="27">
        <v>43678</v>
      </c>
      <c r="AH4766" s="168">
        <v>43678</v>
      </c>
      <c r="AI4766" s="29" t="str">
        <f t="shared" si="407"/>
        <v>～</v>
      </c>
      <c r="AJ4766" s="178">
        <f t="shared" si="408"/>
        <v>45504</v>
      </c>
      <c r="AK4766" s="23" t="s">
        <v>10746</v>
      </c>
      <c r="AL4766" s="173" t="s">
        <v>24228</v>
      </c>
      <c r="AM4766" s="35">
        <v>43678</v>
      </c>
      <c r="AN4766" s="408" t="str">
        <f>IF($AA4766-data!$G$1=0,"　",IF(AK4766=0,"　",VLOOKUP($AK4766,data!$A$1:$H$264,8,FALSE)))</f>
        <v>消耗部品交換対象</v>
      </c>
      <c r="AO4766" s="35"/>
      <c r="AP4766" s="134" t="s">
        <v>24188</v>
      </c>
      <c r="AQ4766" s="264">
        <f t="shared" si="406"/>
        <v>44743</v>
      </c>
    </row>
    <row r="4767" spans="1:43" ht="24.75" customHeight="1" x14ac:dyDescent="0.15">
      <c r="A4767" s="593">
        <v>4764</v>
      </c>
      <c r="B4767" s="23" t="s">
        <v>24293</v>
      </c>
      <c r="C4767" s="24" t="s">
        <v>24237</v>
      </c>
      <c r="D4767" s="23" t="s">
        <v>24238</v>
      </c>
      <c r="E4767" s="23" t="s">
        <v>23489</v>
      </c>
      <c r="F4767" s="24" t="s">
        <v>23185</v>
      </c>
      <c r="G4767" s="25" t="s">
        <v>24288</v>
      </c>
      <c r="H4767" s="23" t="s">
        <v>24240</v>
      </c>
      <c r="I4767" s="23" t="s">
        <v>24242</v>
      </c>
      <c r="J4767" s="25" t="s">
        <v>24241</v>
      </c>
      <c r="K4767" s="58"/>
      <c r="L4767" s="58" t="s">
        <v>24243</v>
      </c>
      <c r="M4767" s="23" t="s">
        <v>24244</v>
      </c>
      <c r="N4767" s="23" t="s">
        <v>24245</v>
      </c>
      <c r="O4767" s="25" t="s">
        <v>24246</v>
      </c>
      <c r="P4767" s="23" t="s">
        <v>24247</v>
      </c>
      <c r="Q4767" s="25" t="s">
        <v>24248</v>
      </c>
      <c r="R4767" s="58" t="s">
        <v>24249</v>
      </c>
      <c r="S4767" s="23" t="s">
        <v>24250</v>
      </c>
      <c r="T4767" s="23" t="s">
        <v>24251</v>
      </c>
      <c r="U4767" s="25" t="s">
        <v>24239</v>
      </c>
      <c r="V4767" s="23" t="s">
        <v>24240</v>
      </c>
      <c r="W4767" s="25" t="s">
        <v>24252</v>
      </c>
      <c r="X4767" s="58"/>
      <c r="Y4767" s="23" t="s">
        <v>24253</v>
      </c>
      <c r="Z4767" s="23" t="s">
        <v>24254</v>
      </c>
      <c r="AA4767" s="33">
        <v>5</v>
      </c>
      <c r="AB4767" s="295" t="str">
        <f t="shared" ref="AB4767:AB4822" si="411">IF(ISBLANK($AA4767),"","年間")</f>
        <v>年間</v>
      </c>
      <c r="AC4767" s="268"/>
      <c r="AD4767" s="23">
        <v>1</v>
      </c>
      <c r="AE4767" s="134">
        <v>25920</v>
      </c>
      <c r="AF4767" s="26">
        <f t="shared" ref="AF4767:AF4819" si="412">IF(ISBLANK($AE4767),"",$AE4767*$AD4767)</f>
        <v>25920</v>
      </c>
      <c r="AG4767" s="27">
        <v>43678</v>
      </c>
      <c r="AH4767" s="168">
        <v>43692</v>
      </c>
      <c r="AI4767" s="29" t="str">
        <f t="shared" ref="AI4767:AI4818" si="413">IF(ISBLANK($AH4767),"","～")</f>
        <v>～</v>
      </c>
      <c r="AJ4767" s="178">
        <f t="shared" ref="AJ4767:AJ4818" si="414">IF(ISBLANK($AH4767),"",DATE(YEAR($AH4767)+$AA4767,MONTH($AH4767),DAY($AH4767)-1))</f>
        <v>45518</v>
      </c>
      <c r="AK4767" s="23" t="s">
        <v>22085</v>
      </c>
      <c r="AL4767" s="23" t="s">
        <v>24255</v>
      </c>
      <c r="AM4767" s="35">
        <v>43692</v>
      </c>
      <c r="AN4767" s="408">
        <f>IF($AA4767-data!$G$1=0,"　",IF(AK4767=0,"　",VLOOKUP($AK4767,data!$A$1:$H$264,8,FALSE)))</f>
        <v>0</v>
      </c>
      <c r="AO4767" s="35">
        <v>43686</v>
      </c>
      <c r="AP4767" s="134" t="s">
        <v>24287</v>
      </c>
      <c r="AQ4767" s="264" t="str">
        <f t="shared" si="406"/>
        <v/>
      </c>
    </row>
    <row r="4768" spans="1:43" ht="24.75" customHeight="1" x14ac:dyDescent="0.15">
      <c r="A4768" s="593">
        <v>4765</v>
      </c>
      <c r="B4768" s="23" t="s">
        <v>24293</v>
      </c>
      <c r="C4768" s="24" t="s">
        <v>24237</v>
      </c>
      <c r="D4768" s="23" t="s">
        <v>24238</v>
      </c>
      <c r="E4768" s="23" t="s">
        <v>23489</v>
      </c>
      <c r="F4768" s="24" t="s">
        <v>23185</v>
      </c>
      <c r="G4768" s="25" t="s">
        <v>24239</v>
      </c>
      <c r="H4768" s="23" t="s">
        <v>24240</v>
      </c>
      <c r="I4768" s="23" t="s">
        <v>24242</v>
      </c>
      <c r="J4768" s="25" t="s">
        <v>24241</v>
      </c>
      <c r="K4768" s="58"/>
      <c r="L4768" s="58" t="s">
        <v>24243</v>
      </c>
      <c r="M4768" s="23" t="s">
        <v>24244</v>
      </c>
      <c r="N4768" s="23" t="s">
        <v>24245</v>
      </c>
      <c r="O4768" s="25" t="s">
        <v>24246</v>
      </c>
      <c r="P4768" s="23" t="s">
        <v>24247</v>
      </c>
      <c r="Q4768" s="25" t="s">
        <v>24248</v>
      </c>
      <c r="R4768" s="58" t="s">
        <v>24249</v>
      </c>
      <c r="S4768" s="23" t="s">
        <v>24250</v>
      </c>
      <c r="T4768" s="23" t="s">
        <v>24251</v>
      </c>
      <c r="U4768" s="25" t="s">
        <v>24239</v>
      </c>
      <c r="V4768" s="23" t="s">
        <v>24240</v>
      </c>
      <c r="W4768" s="25" t="s">
        <v>24252</v>
      </c>
      <c r="X4768" s="58"/>
      <c r="Y4768" s="23" t="s">
        <v>24253</v>
      </c>
      <c r="Z4768" s="23" t="s">
        <v>24254</v>
      </c>
      <c r="AA4768" s="33">
        <v>5</v>
      </c>
      <c r="AB4768" s="295" t="str">
        <f t="shared" si="411"/>
        <v>年間</v>
      </c>
      <c r="AC4768" s="268"/>
      <c r="AD4768" s="23">
        <v>1</v>
      </c>
      <c r="AE4768" s="134">
        <v>25920</v>
      </c>
      <c r="AF4768" s="26">
        <f t="shared" si="412"/>
        <v>25920</v>
      </c>
      <c r="AG4768" s="27">
        <v>43678</v>
      </c>
      <c r="AH4768" s="168">
        <v>43692</v>
      </c>
      <c r="AI4768" s="29" t="str">
        <f t="shared" si="413"/>
        <v>～</v>
      </c>
      <c r="AJ4768" s="178">
        <f t="shared" si="414"/>
        <v>45518</v>
      </c>
      <c r="AK4768" s="23" t="s">
        <v>22085</v>
      </c>
      <c r="AL4768" s="23" t="s">
        <v>24256</v>
      </c>
      <c r="AM4768" s="35">
        <v>43692</v>
      </c>
      <c r="AN4768" s="408">
        <f>IF($AA4768-data!$G$1=0,"　",IF(AK4768=0,"　",VLOOKUP($AK4768,data!$A$1:$H$264,8,FALSE)))</f>
        <v>0</v>
      </c>
      <c r="AO4768" s="35">
        <v>43686</v>
      </c>
      <c r="AP4768" s="134" t="s">
        <v>24287</v>
      </c>
      <c r="AQ4768" s="264" t="str">
        <f t="shared" si="406"/>
        <v/>
      </c>
    </row>
    <row r="4769" spans="1:43" ht="24.75" customHeight="1" x14ac:dyDescent="0.15">
      <c r="A4769" s="593">
        <v>4766</v>
      </c>
      <c r="B4769" s="23" t="s">
        <v>24293</v>
      </c>
      <c r="C4769" s="24" t="s">
        <v>24237</v>
      </c>
      <c r="D4769" s="23" t="s">
        <v>24238</v>
      </c>
      <c r="E4769" s="23" t="s">
        <v>23489</v>
      </c>
      <c r="F4769" s="24" t="s">
        <v>23185</v>
      </c>
      <c r="G4769" s="25" t="s">
        <v>24239</v>
      </c>
      <c r="H4769" s="23" t="s">
        <v>24240</v>
      </c>
      <c r="I4769" s="23" t="s">
        <v>24242</v>
      </c>
      <c r="J4769" s="25" t="s">
        <v>24241</v>
      </c>
      <c r="K4769" s="58"/>
      <c r="L4769" s="58" t="s">
        <v>24243</v>
      </c>
      <c r="M4769" s="23" t="s">
        <v>24244</v>
      </c>
      <c r="N4769" s="23" t="s">
        <v>24245</v>
      </c>
      <c r="O4769" s="25" t="s">
        <v>24246</v>
      </c>
      <c r="P4769" s="23" t="s">
        <v>24247</v>
      </c>
      <c r="Q4769" s="25" t="s">
        <v>24248</v>
      </c>
      <c r="R4769" s="58" t="s">
        <v>24249</v>
      </c>
      <c r="S4769" s="23" t="s">
        <v>24250</v>
      </c>
      <c r="T4769" s="23" t="s">
        <v>24251</v>
      </c>
      <c r="U4769" s="25" t="s">
        <v>24239</v>
      </c>
      <c r="V4769" s="23" t="s">
        <v>24240</v>
      </c>
      <c r="W4769" s="25" t="s">
        <v>24252</v>
      </c>
      <c r="X4769" s="58"/>
      <c r="Y4769" s="23" t="s">
        <v>24253</v>
      </c>
      <c r="Z4769" s="23" t="s">
        <v>24254</v>
      </c>
      <c r="AA4769" s="33">
        <v>5</v>
      </c>
      <c r="AB4769" s="295" t="str">
        <f t="shared" si="411"/>
        <v>年間</v>
      </c>
      <c r="AC4769" s="268"/>
      <c r="AD4769" s="23">
        <v>1</v>
      </c>
      <c r="AE4769" s="134">
        <v>25920</v>
      </c>
      <c r="AF4769" s="26">
        <f t="shared" si="412"/>
        <v>25920</v>
      </c>
      <c r="AG4769" s="27">
        <v>43678</v>
      </c>
      <c r="AH4769" s="168">
        <v>43692</v>
      </c>
      <c r="AI4769" s="29" t="str">
        <f t="shared" si="413"/>
        <v>～</v>
      </c>
      <c r="AJ4769" s="178">
        <f t="shared" si="414"/>
        <v>45518</v>
      </c>
      <c r="AK4769" s="23" t="s">
        <v>22085</v>
      </c>
      <c r="AL4769" s="23" t="s">
        <v>24257</v>
      </c>
      <c r="AM4769" s="35">
        <v>43692</v>
      </c>
      <c r="AN4769" s="408">
        <f>IF($AA4769-data!$G$1=0,"　",IF(AK4769=0,"　",VLOOKUP($AK4769,data!$A$1:$H$264,8,FALSE)))</f>
        <v>0</v>
      </c>
      <c r="AO4769" s="35">
        <v>43686</v>
      </c>
      <c r="AP4769" s="134" t="s">
        <v>24287</v>
      </c>
      <c r="AQ4769" s="264" t="str">
        <f t="shared" si="406"/>
        <v/>
      </c>
    </row>
    <row r="4770" spans="1:43" ht="24.75" customHeight="1" x14ac:dyDescent="0.15">
      <c r="A4770" s="593">
        <v>4767</v>
      </c>
      <c r="B4770" s="23" t="s">
        <v>24293</v>
      </c>
      <c r="C4770" s="24" t="s">
        <v>24237</v>
      </c>
      <c r="D4770" s="23" t="s">
        <v>24238</v>
      </c>
      <c r="E4770" s="23" t="s">
        <v>23489</v>
      </c>
      <c r="F4770" s="24" t="s">
        <v>23185</v>
      </c>
      <c r="G4770" s="25" t="s">
        <v>24239</v>
      </c>
      <c r="H4770" s="23" t="s">
        <v>24240</v>
      </c>
      <c r="I4770" s="23" t="s">
        <v>24242</v>
      </c>
      <c r="J4770" s="25" t="s">
        <v>24241</v>
      </c>
      <c r="K4770" s="58"/>
      <c r="L4770" s="58" t="s">
        <v>24243</v>
      </c>
      <c r="M4770" s="23" t="s">
        <v>24244</v>
      </c>
      <c r="N4770" s="23" t="s">
        <v>24245</v>
      </c>
      <c r="O4770" s="25" t="s">
        <v>24246</v>
      </c>
      <c r="P4770" s="23" t="s">
        <v>24247</v>
      </c>
      <c r="Q4770" s="25" t="s">
        <v>24248</v>
      </c>
      <c r="R4770" s="58" t="s">
        <v>24249</v>
      </c>
      <c r="S4770" s="23" t="s">
        <v>24250</v>
      </c>
      <c r="T4770" s="23" t="s">
        <v>24251</v>
      </c>
      <c r="U4770" s="25" t="s">
        <v>24239</v>
      </c>
      <c r="V4770" s="23" t="s">
        <v>24240</v>
      </c>
      <c r="W4770" s="25" t="s">
        <v>24252</v>
      </c>
      <c r="X4770" s="58"/>
      <c r="Y4770" s="23" t="s">
        <v>24253</v>
      </c>
      <c r="Z4770" s="23" t="s">
        <v>24254</v>
      </c>
      <c r="AA4770" s="33">
        <v>5</v>
      </c>
      <c r="AB4770" s="295" t="str">
        <f t="shared" si="411"/>
        <v>年間</v>
      </c>
      <c r="AC4770" s="268"/>
      <c r="AD4770" s="23">
        <v>1</v>
      </c>
      <c r="AE4770" s="134">
        <v>25920</v>
      </c>
      <c r="AF4770" s="26">
        <f t="shared" si="412"/>
        <v>25920</v>
      </c>
      <c r="AG4770" s="27">
        <v>43678</v>
      </c>
      <c r="AH4770" s="168">
        <v>43692</v>
      </c>
      <c r="AI4770" s="29" t="str">
        <f t="shared" si="413"/>
        <v>～</v>
      </c>
      <c r="AJ4770" s="178">
        <f t="shared" si="414"/>
        <v>45518</v>
      </c>
      <c r="AK4770" s="23" t="s">
        <v>22085</v>
      </c>
      <c r="AL4770" s="23" t="s">
        <v>24258</v>
      </c>
      <c r="AM4770" s="35">
        <v>43692</v>
      </c>
      <c r="AN4770" s="408">
        <f>IF($AA4770-data!$G$1=0,"　",IF(AK4770=0,"　",VLOOKUP($AK4770,data!$A$1:$H$264,8,FALSE)))</f>
        <v>0</v>
      </c>
      <c r="AO4770" s="35">
        <v>43686</v>
      </c>
      <c r="AP4770" s="134" t="s">
        <v>24287</v>
      </c>
      <c r="AQ4770" s="264" t="str">
        <f t="shared" si="406"/>
        <v/>
      </c>
    </row>
    <row r="4771" spans="1:43" ht="24.75" customHeight="1" x14ac:dyDescent="0.15">
      <c r="A4771" s="593">
        <v>4768</v>
      </c>
      <c r="B4771" s="23" t="s">
        <v>24293</v>
      </c>
      <c r="C4771" s="24" t="s">
        <v>24237</v>
      </c>
      <c r="D4771" s="23" t="s">
        <v>24238</v>
      </c>
      <c r="E4771" s="23" t="s">
        <v>23489</v>
      </c>
      <c r="F4771" s="24" t="s">
        <v>23185</v>
      </c>
      <c r="G4771" s="25" t="s">
        <v>24239</v>
      </c>
      <c r="H4771" s="23" t="s">
        <v>24240</v>
      </c>
      <c r="I4771" s="23" t="s">
        <v>24242</v>
      </c>
      <c r="J4771" s="25" t="s">
        <v>24241</v>
      </c>
      <c r="K4771" s="58"/>
      <c r="L4771" s="58" t="s">
        <v>24243</v>
      </c>
      <c r="M4771" s="23" t="s">
        <v>24244</v>
      </c>
      <c r="N4771" s="23" t="s">
        <v>24245</v>
      </c>
      <c r="O4771" s="25" t="s">
        <v>24246</v>
      </c>
      <c r="P4771" s="23" t="s">
        <v>24247</v>
      </c>
      <c r="Q4771" s="25" t="s">
        <v>24248</v>
      </c>
      <c r="R4771" s="58" t="s">
        <v>24249</v>
      </c>
      <c r="S4771" s="23" t="s">
        <v>24250</v>
      </c>
      <c r="T4771" s="23" t="s">
        <v>24251</v>
      </c>
      <c r="U4771" s="25" t="s">
        <v>24239</v>
      </c>
      <c r="V4771" s="23" t="s">
        <v>24240</v>
      </c>
      <c r="W4771" s="25" t="s">
        <v>24252</v>
      </c>
      <c r="X4771" s="58"/>
      <c r="Y4771" s="23" t="s">
        <v>24253</v>
      </c>
      <c r="Z4771" s="23" t="s">
        <v>24254</v>
      </c>
      <c r="AA4771" s="33">
        <v>5</v>
      </c>
      <c r="AB4771" s="295" t="str">
        <f t="shared" si="411"/>
        <v>年間</v>
      </c>
      <c r="AC4771" s="268"/>
      <c r="AD4771" s="23">
        <v>1</v>
      </c>
      <c r="AE4771" s="134">
        <v>25920</v>
      </c>
      <c r="AF4771" s="26">
        <f t="shared" si="412"/>
        <v>25920</v>
      </c>
      <c r="AG4771" s="27">
        <v>43678</v>
      </c>
      <c r="AH4771" s="168">
        <v>43692</v>
      </c>
      <c r="AI4771" s="29" t="str">
        <f t="shared" si="413"/>
        <v>～</v>
      </c>
      <c r="AJ4771" s="178">
        <f t="shared" si="414"/>
        <v>45518</v>
      </c>
      <c r="AK4771" s="23" t="s">
        <v>22085</v>
      </c>
      <c r="AL4771" s="23" t="s">
        <v>24259</v>
      </c>
      <c r="AM4771" s="35">
        <v>43692</v>
      </c>
      <c r="AN4771" s="408">
        <f>IF($AA4771-data!$G$1=0,"　",IF(AK4771=0,"　",VLOOKUP($AK4771,data!$A$1:$H$264,8,FALSE)))</f>
        <v>0</v>
      </c>
      <c r="AO4771" s="35">
        <v>43686</v>
      </c>
      <c r="AP4771" s="134" t="s">
        <v>24287</v>
      </c>
      <c r="AQ4771" s="264" t="str">
        <f t="shared" si="406"/>
        <v/>
      </c>
    </row>
    <row r="4772" spans="1:43" ht="24.75" customHeight="1" x14ac:dyDescent="0.15">
      <c r="A4772" s="593">
        <v>4769</v>
      </c>
      <c r="B4772" s="23" t="s">
        <v>24293</v>
      </c>
      <c r="C4772" s="24" t="s">
        <v>24237</v>
      </c>
      <c r="D4772" s="23" t="s">
        <v>24238</v>
      </c>
      <c r="E4772" s="23" t="s">
        <v>23489</v>
      </c>
      <c r="F4772" s="24" t="s">
        <v>23185</v>
      </c>
      <c r="G4772" s="25" t="s">
        <v>24239</v>
      </c>
      <c r="H4772" s="23" t="s">
        <v>24240</v>
      </c>
      <c r="I4772" s="23" t="s">
        <v>24242</v>
      </c>
      <c r="J4772" s="25" t="s">
        <v>24241</v>
      </c>
      <c r="K4772" s="58"/>
      <c r="L4772" s="58" t="s">
        <v>24243</v>
      </c>
      <c r="M4772" s="23" t="s">
        <v>24244</v>
      </c>
      <c r="N4772" s="23" t="s">
        <v>24245</v>
      </c>
      <c r="O4772" s="25" t="s">
        <v>24246</v>
      </c>
      <c r="P4772" s="23" t="s">
        <v>24247</v>
      </c>
      <c r="Q4772" s="25" t="s">
        <v>24248</v>
      </c>
      <c r="R4772" s="58" t="s">
        <v>24249</v>
      </c>
      <c r="S4772" s="23" t="s">
        <v>24250</v>
      </c>
      <c r="T4772" s="23" t="s">
        <v>24251</v>
      </c>
      <c r="U4772" s="25" t="s">
        <v>24239</v>
      </c>
      <c r="V4772" s="23" t="s">
        <v>24240</v>
      </c>
      <c r="W4772" s="25" t="s">
        <v>24252</v>
      </c>
      <c r="X4772" s="58"/>
      <c r="Y4772" s="23" t="s">
        <v>24253</v>
      </c>
      <c r="Z4772" s="23" t="s">
        <v>24254</v>
      </c>
      <c r="AA4772" s="33">
        <v>5</v>
      </c>
      <c r="AB4772" s="295" t="str">
        <f t="shared" si="411"/>
        <v>年間</v>
      </c>
      <c r="AC4772" s="268"/>
      <c r="AD4772" s="23">
        <v>1</v>
      </c>
      <c r="AE4772" s="134">
        <v>25920</v>
      </c>
      <c r="AF4772" s="26">
        <f t="shared" si="412"/>
        <v>25920</v>
      </c>
      <c r="AG4772" s="27">
        <v>43678</v>
      </c>
      <c r="AH4772" s="168">
        <v>43692</v>
      </c>
      <c r="AI4772" s="29" t="str">
        <f t="shared" si="413"/>
        <v>～</v>
      </c>
      <c r="AJ4772" s="178">
        <f t="shared" si="414"/>
        <v>45518</v>
      </c>
      <c r="AK4772" s="23" t="s">
        <v>22085</v>
      </c>
      <c r="AL4772" s="23" t="s">
        <v>24260</v>
      </c>
      <c r="AM4772" s="35">
        <v>43692</v>
      </c>
      <c r="AN4772" s="408">
        <f>IF($AA4772-data!$G$1=0,"　",IF(AK4772=0,"　",VLOOKUP($AK4772,data!$A$1:$H$264,8,FALSE)))</f>
        <v>0</v>
      </c>
      <c r="AO4772" s="35">
        <v>43686</v>
      </c>
      <c r="AP4772" s="134" t="s">
        <v>24287</v>
      </c>
      <c r="AQ4772" s="264" t="str">
        <f t="shared" si="406"/>
        <v/>
      </c>
    </row>
    <row r="4773" spans="1:43" ht="24.75" customHeight="1" x14ac:dyDescent="0.15">
      <c r="A4773" s="593">
        <v>4770</v>
      </c>
      <c r="B4773" s="23" t="s">
        <v>24293</v>
      </c>
      <c r="C4773" s="24" t="s">
        <v>24237</v>
      </c>
      <c r="D4773" s="23" t="s">
        <v>24238</v>
      </c>
      <c r="E4773" s="23" t="s">
        <v>23489</v>
      </c>
      <c r="F4773" s="24" t="s">
        <v>23185</v>
      </c>
      <c r="G4773" s="25" t="s">
        <v>24239</v>
      </c>
      <c r="H4773" s="23" t="s">
        <v>24240</v>
      </c>
      <c r="I4773" s="23" t="s">
        <v>24242</v>
      </c>
      <c r="J4773" s="25" t="s">
        <v>24241</v>
      </c>
      <c r="K4773" s="58"/>
      <c r="L4773" s="58" t="s">
        <v>24243</v>
      </c>
      <c r="M4773" s="23" t="s">
        <v>24244</v>
      </c>
      <c r="N4773" s="23" t="s">
        <v>24245</v>
      </c>
      <c r="O4773" s="25" t="s">
        <v>24246</v>
      </c>
      <c r="P4773" s="23" t="s">
        <v>24247</v>
      </c>
      <c r="Q4773" s="25" t="s">
        <v>24248</v>
      </c>
      <c r="R4773" s="58" t="s">
        <v>24249</v>
      </c>
      <c r="S4773" s="23" t="s">
        <v>24250</v>
      </c>
      <c r="T4773" s="23" t="s">
        <v>24251</v>
      </c>
      <c r="U4773" s="25" t="s">
        <v>24239</v>
      </c>
      <c r="V4773" s="23" t="s">
        <v>24240</v>
      </c>
      <c r="W4773" s="25" t="s">
        <v>24252</v>
      </c>
      <c r="X4773" s="58"/>
      <c r="Y4773" s="23" t="s">
        <v>24253</v>
      </c>
      <c r="Z4773" s="23" t="s">
        <v>24254</v>
      </c>
      <c r="AA4773" s="33">
        <v>5</v>
      </c>
      <c r="AB4773" s="295" t="str">
        <f t="shared" si="411"/>
        <v>年間</v>
      </c>
      <c r="AC4773" s="268"/>
      <c r="AD4773" s="23">
        <v>1</v>
      </c>
      <c r="AE4773" s="134">
        <v>25920</v>
      </c>
      <c r="AF4773" s="26">
        <f t="shared" si="412"/>
        <v>25920</v>
      </c>
      <c r="AG4773" s="27">
        <v>43678</v>
      </c>
      <c r="AH4773" s="168">
        <v>43692</v>
      </c>
      <c r="AI4773" s="29" t="str">
        <f t="shared" si="413"/>
        <v>～</v>
      </c>
      <c r="AJ4773" s="178">
        <f t="shared" si="414"/>
        <v>45518</v>
      </c>
      <c r="AK4773" s="23" t="s">
        <v>22085</v>
      </c>
      <c r="AL4773" s="23" t="s">
        <v>24261</v>
      </c>
      <c r="AM4773" s="35">
        <v>43692</v>
      </c>
      <c r="AN4773" s="408">
        <f>IF($AA4773-data!$G$1=0,"　",IF(AK4773=0,"　",VLOOKUP($AK4773,data!$A$1:$H$264,8,FALSE)))</f>
        <v>0</v>
      </c>
      <c r="AO4773" s="35">
        <v>43686</v>
      </c>
      <c r="AP4773" s="134" t="s">
        <v>24287</v>
      </c>
      <c r="AQ4773" s="264" t="str">
        <f t="shared" si="406"/>
        <v/>
      </c>
    </row>
    <row r="4774" spans="1:43" ht="24.75" customHeight="1" x14ac:dyDescent="0.15">
      <c r="A4774" s="593">
        <v>4771</v>
      </c>
      <c r="B4774" s="23" t="s">
        <v>24293</v>
      </c>
      <c r="C4774" s="24" t="s">
        <v>24237</v>
      </c>
      <c r="D4774" s="23" t="s">
        <v>24238</v>
      </c>
      <c r="E4774" s="23" t="s">
        <v>23489</v>
      </c>
      <c r="F4774" s="24" t="s">
        <v>23185</v>
      </c>
      <c r="G4774" s="25" t="s">
        <v>24239</v>
      </c>
      <c r="H4774" s="23" t="s">
        <v>24240</v>
      </c>
      <c r="I4774" s="23" t="s">
        <v>24242</v>
      </c>
      <c r="J4774" s="25" t="s">
        <v>24241</v>
      </c>
      <c r="K4774" s="58"/>
      <c r="L4774" s="58" t="s">
        <v>24243</v>
      </c>
      <c r="M4774" s="23" t="s">
        <v>24244</v>
      </c>
      <c r="N4774" s="23" t="s">
        <v>24245</v>
      </c>
      <c r="O4774" s="25" t="s">
        <v>24246</v>
      </c>
      <c r="P4774" s="23" t="s">
        <v>24247</v>
      </c>
      <c r="Q4774" s="25" t="s">
        <v>24248</v>
      </c>
      <c r="R4774" s="58" t="s">
        <v>24249</v>
      </c>
      <c r="S4774" s="23" t="s">
        <v>24250</v>
      </c>
      <c r="T4774" s="23" t="s">
        <v>24251</v>
      </c>
      <c r="U4774" s="25" t="s">
        <v>24239</v>
      </c>
      <c r="V4774" s="23" t="s">
        <v>24240</v>
      </c>
      <c r="W4774" s="25" t="s">
        <v>24252</v>
      </c>
      <c r="X4774" s="58"/>
      <c r="Y4774" s="23" t="s">
        <v>24253</v>
      </c>
      <c r="Z4774" s="23" t="s">
        <v>24254</v>
      </c>
      <c r="AA4774" s="33">
        <v>5</v>
      </c>
      <c r="AB4774" s="295" t="str">
        <f t="shared" si="411"/>
        <v>年間</v>
      </c>
      <c r="AC4774" s="268"/>
      <c r="AD4774" s="23">
        <v>1</v>
      </c>
      <c r="AE4774" s="134">
        <v>25920</v>
      </c>
      <c r="AF4774" s="26">
        <f t="shared" si="412"/>
        <v>25920</v>
      </c>
      <c r="AG4774" s="27">
        <v>43678</v>
      </c>
      <c r="AH4774" s="168">
        <v>43692</v>
      </c>
      <c r="AI4774" s="29" t="str">
        <f t="shared" si="413"/>
        <v>～</v>
      </c>
      <c r="AJ4774" s="178">
        <f t="shared" si="414"/>
        <v>45518</v>
      </c>
      <c r="AK4774" s="23" t="s">
        <v>22085</v>
      </c>
      <c r="AL4774" s="23" t="s">
        <v>24262</v>
      </c>
      <c r="AM4774" s="35">
        <v>43692</v>
      </c>
      <c r="AN4774" s="408">
        <f>IF($AA4774-data!$G$1=0,"　",IF(AK4774=0,"　",VLOOKUP($AK4774,data!$A$1:$H$264,8,FALSE)))</f>
        <v>0</v>
      </c>
      <c r="AO4774" s="35">
        <v>43686</v>
      </c>
      <c r="AP4774" s="134" t="s">
        <v>24287</v>
      </c>
      <c r="AQ4774" s="264" t="str">
        <f t="shared" si="406"/>
        <v/>
      </c>
    </row>
    <row r="4775" spans="1:43" ht="24.75" customHeight="1" x14ac:dyDescent="0.15">
      <c r="A4775" s="593">
        <v>4772</v>
      </c>
      <c r="B4775" s="23" t="s">
        <v>24293</v>
      </c>
      <c r="C4775" s="24" t="s">
        <v>24237</v>
      </c>
      <c r="D4775" s="23" t="s">
        <v>24238</v>
      </c>
      <c r="E4775" s="23" t="s">
        <v>23489</v>
      </c>
      <c r="F4775" s="24" t="s">
        <v>23185</v>
      </c>
      <c r="G4775" s="25" t="s">
        <v>24239</v>
      </c>
      <c r="H4775" s="23" t="s">
        <v>24240</v>
      </c>
      <c r="I4775" s="23" t="s">
        <v>24242</v>
      </c>
      <c r="J4775" s="25" t="s">
        <v>24241</v>
      </c>
      <c r="K4775" s="58"/>
      <c r="L4775" s="58" t="s">
        <v>24243</v>
      </c>
      <c r="M4775" s="23" t="s">
        <v>24244</v>
      </c>
      <c r="N4775" s="23" t="s">
        <v>24245</v>
      </c>
      <c r="O4775" s="25" t="s">
        <v>24246</v>
      </c>
      <c r="P4775" s="23" t="s">
        <v>24247</v>
      </c>
      <c r="Q4775" s="25" t="s">
        <v>24248</v>
      </c>
      <c r="R4775" s="58" t="s">
        <v>24249</v>
      </c>
      <c r="S4775" s="23" t="s">
        <v>24250</v>
      </c>
      <c r="T4775" s="23" t="s">
        <v>24251</v>
      </c>
      <c r="U4775" s="25" t="s">
        <v>24239</v>
      </c>
      <c r="V4775" s="23" t="s">
        <v>24240</v>
      </c>
      <c r="W4775" s="25" t="s">
        <v>24252</v>
      </c>
      <c r="X4775" s="58"/>
      <c r="Y4775" s="23" t="s">
        <v>24253</v>
      </c>
      <c r="Z4775" s="23" t="s">
        <v>24254</v>
      </c>
      <c r="AA4775" s="33">
        <v>5</v>
      </c>
      <c r="AB4775" s="295" t="str">
        <f t="shared" si="411"/>
        <v>年間</v>
      </c>
      <c r="AC4775" s="268"/>
      <c r="AD4775" s="23">
        <v>1</v>
      </c>
      <c r="AE4775" s="134">
        <v>25920</v>
      </c>
      <c r="AF4775" s="26">
        <f t="shared" si="412"/>
        <v>25920</v>
      </c>
      <c r="AG4775" s="27">
        <v>43678</v>
      </c>
      <c r="AH4775" s="168">
        <v>43692</v>
      </c>
      <c r="AI4775" s="29" t="str">
        <f t="shared" si="413"/>
        <v>～</v>
      </c>
      <c r="AJ4775" s="178">
        <f t="shared" si="414"/>
        <v>45518</v>
      </c>
      <c r="AK4775" s="23" t="s">
        <v>22085</v>
      </c>
      <c r="AL4775" s="23" t="s">
        <v>24263</v>
      </c>
      <c r="AM4775" s="35">
        <v>43692</v>
      </c>
      <c r="AN4775" s="408">
        <f>IF($AA4775-data!$G$1=0,"　",IF(AK4775=0,"　",VLOOKUP($AK4775,data!$A$1:$H$264,8,FALSE)))</f>
        <v>0</v>
      </c>
      <c r="AO4775" s="35">
        <v>43686</v>
      </c>
      <c r="AP4775" s="134" t="s">
        <v>24287</v>
      </c>
      <c r="AQ4775" s="264" t="str">
        <f t="shared" si="406"/>
        <v/>
      </c>
    </row>
    <row r="4776" spans="1:43" ht="24.75" customHeight="1" x14ac:dyDescent="0.15">
      <c r="A4776" s="593">
        <v>4773</v>
      </c>
      <c r="B4776" s="23" t="s">
        <v>24163</v>
      </c>
      <c r="C4776" s="24" t="s">
        <v>24237</v>
      </c>
      <c r="D4776" s="23" t="s">
        <v>24238</v>
      </c>
      <c r="E4776" s="23" t="s">
        <v>23489</v>
      </c>
      <c r="F4776" s="24" t="s">
        <v>23185</v>
      </c>
      <c r="G4776" s="25" t="s">
        <v>24239</v>
      </c>
      <c r="H4776" s="23" t="s">
        <v>24240</v>
      </c>
      <c r="I4776" s="23" t="s">
        <v>24242</v>
      </c>
      <c r="J4776" s="25" t="s">
        <v>24241</v>
      </c>
      <c r="K4776" s="58"/>
      <c r="L4776" s="58" t="s">
        <v>24243</v>
      </c>
      <c r="M4776" s="23" t="s">
        <v>24244</v>
      </c>
      <c r="N4776" s="23" t="s">
        <v>24245</v>
      </c>
      <c r="O4776" s="25" t="s">
        <v>24246</v>
      </c>
      <c r="P4776" s="23" t="s">
        <v>24247</v>
      </c>
      <c r="Q4776" s="25" t="s">
        <v>24248</v>
      </c>
      <c r="R4776" s="58" t="s">
        <v>24249</v>
      </c>
      <c r="S4776" s="23" t="s">
        <v>24250</v>
      </c>
      <c r="T4776" s="23" t="s">
        <v>24251</v>
      </c>
      <c r="U4776" s="25" t="s">
        <v>24239</v>
      </c>
      <c r="V4776" s="23" t="s">
        <v>24240</v>
      </c>
      <c r="W4776" s="25" t="s">
        <v>24252</v>
      </c>
      <c r="X4776" s="58"/>
      <c r="Y4776" s="23" t="s">
        <v>24253</v>
      </c>
      <c r="Z4776" s="23" t="s">
        <v>24254</v>
      </c>
      <c r="AA4776" s="33">
        <v>5</v>
      </c>
      <c r="AB4776" s="295" t="str">
        <f t="shared" si="411"/>
        <v>年間</v>
      </c>
      <c r="AC4776" s="268"/>
      <c r="AD4776" s="23">
        <v>1</v>
      </c>
      <c r="AE4776" s="134">
        <v>27840</v>
      </c>
      <c r="AF4776" s="26">
        <f t="shared" si="412"/>
        <v>27840</v>
      </c>
      <c r="AG4776" s="27">
        <v>43678</v>
      </c>
      <c r="AH4776" s="168">
        <v>43692</v>
      </c>
      <c r="AI4776" s="29" t="str">
        <f t="shared" si="413"/>
        <v>～</v>
      </c>
      <c r="AJ4776" s="178">
        <f t="shared" si="414"/>
        <v>45518</v>
      </c>
      <c r="AK4776" s="23" t="s">
        <v>24195</v>
      </c>
      <c r="AL4776" s="23" t="s">
        <v>24297</v>
      </c>
      <c r="AM4776" s="35">
        <v>43692</v>
      </c>
      <c r="AN4776" s="408">
        <f>IF($AA4776-data!$G$1=0,"　",IF(AK4776=0,"　",VLOOKUP($AK4776,data!$A$1:$H$264,8,FALSE)))</f>
        <v>0</v>
      </c>
      <c r="AO4776" s="35">
        <v>43686</v>
      </c>
      <c r="AP4776" s="134" t="s">
        <v>24287</v>
      </c>
      <c r="AQ4776" s="264" t="str">
        <f t="shared" si="406"/>
        <v/>
      </c>
    </row>
    <row r="4777" spans="1:43" ht="24.75" customHeight="1" x14ac:dyDescent="0.15">
      <c r="A4777" s="593">
        <v>4774</v>
      </c>
      <c r="B4777" s="23" t="s">
        <v>24164</v>
      </c>
      <c r="C4777" s="24" t="s">
        <v>24237</v>
      </c>
      <c r="D4777" s="23" t="s">
        <v>24238</v>
      </c>
      <c r="E4777" s="23" t="s">
        <v>23489</v>
      </c>
      <c r="F4777" s="24" t="s">
        <v>23185</v>
      </c>
      <c r="G4777" s="25" t="s">
        <v>24239</v>
      </c>
      <c r="H4777" s="23" t="s">
        <v>24240</v>
      </c>
      <c r="I4777" s="23" t="s">
        <v>24242</v>
      </c>
      <c r="J4777" s="25" t="s">
        <v>24241</v>
      </c>
      <c r="K4777" s="58"/>
      <c r="L4777" s="58" t="s">
        <v>24243</v>
      </c>
      <c r="M4777" s="23" t="s">
        <v>24244</v>
      </c>
      <c r="N4777" s="23" t="s">
        <v>24245</v>
      </c>
      <c r="O4777" s="25" t="s">
        <v>24246</v>
      </c>
      <c r="P4777" s="23" t="s">
        <v>24247</v>
      </c>
      <c r="Q4777" s="25" t="s">
        <v>24248</v>
      </c>
      <c r="R4777" s="58" t="s">
        <v>24249</v>
      </c>
      <c r="S4777" s="23" t="s">
        <v>24250</v>
      </c>
      <c r="T4777" s="23" t="s">
        <v>24251</v>
      </c>
      <c r="U4777" s="25" t="s">
        <v>24239</v>
      </c>
      <c r="V4777" s="23" t="s">
        <v>24240</v>
      </c>
      <c r="W4777" s="25" t="s">
        <v>24252</v>
      </c>
      <c r="X4777" s="58"/>
      <c r="Y4777" s="23" t="s">
        <v>24253</v>
      </c>
      <c r="Z4777" s="23" t="s">
        <v>24254</v>
      </c>
      <c r="AA4777" s="33">
        <v>5</v>
      </c>
      <c r="AB4777" s="295" t="str">
        <f t="shared" si="411"/>
        <v>年間</v>
      </c>
      <c r="AC4777" s="268"/>
      <c r="AD4777" s="23">
        <v>1</v>
      </c>
      <c r="AE4777" s="134">
        <v>24960</v>
      </c>
      <c r="AF4777" s="26">
        <f t="shared" si="412"/>
        <v>24960</v>
      </c>
      <c r="AG4777" s="27">
        <v>43678</v>
      </c>
      <c r="AH4777" s="168">
        <v>43692</v>
      </c>
      <c r="AI4777" s="29" t="str">
        <f t="shared" si="413"/>
        <v>～</v>
      </c>
      <c r="AJ4777" s="178">
        <f t="shared" si="414"/>
        <v>45518</v>
      </c>
      <c r="AK4777" s="23" t="s">
        <v>21738</v>
      </c>
      <c r="AL4777" s="23" t="s">
        <v>24296</v>
      </c>
      <c r="AM4777" s="35">
        <v>43692</v>
      </c>
      <c r="AN4777" s="408">
        <f>IF($AA4777-data!$G$1=0,"　",IF(AK4777=0,"　",VLOOKUP($AK4777,data!$A$1:$H$264,8,FALSE)))</f>
        <v>0</v>
      </c>
      <c r="AO4777" s="35">
        <v>43686</v>
      </c>
      <c r="AP4777" s="134" t="s">
        <v>24287</v>
      </c>
      <c r="AQ4777" s="264" t="str">
        <f t="shared" si="406"/>
        <v/>
      </c>
    </row>
    <row r="4778" spans="1:43" ht="24.75" customHeight="1" x14ac:dyDescent="0.15">
      <c r="A4778" s="593">
        <v>4775</v>
      </c>
      <c r="B4778" s="23" t="s">
        <v>24236</v>
      </c>
      <c r="C4778" s="24" t="s">
        <v>24237</v>
      </c>
      <c r="D4778" s="23" t="s">
        <v>24238</v>
      </c>
      <c r="E4778" s="23" t="s">
        <v>23489</v>
      </c>
      <c r="F4778" s="24" t="s">
        <v>23185</v>
      </c>
      <c r="G4778" s="25" t="s">
        <v>24239</v>
      </c>
      <c r="H4778" s="23" t="s">
        <v>24240</v>
      </c>
      <c r="I4778" s="23" t="s">
        <v>24242</v>
      </c>
      <c r="J4778" s="25" t="s">
        <v>24241</v>
      </c>
      <c r="K4778" s="58"/>
      <c r="L4778" s="58" t="s">
        <v>24243</v>
      </c>
      <c r="M4778" s="23" t="s">
        <v>24244</v>
      </c>
      <c r="N4778" s="23" t="s">
        <v>24245</v>
      </c>
      <c r="O4778" s="25" t="s">
        <v>24246</v>
      </c>
      <c r="P4778" s="23" t="s">
        <v>24247</v>
      </c>
      <c r="Q4778" s="25" t="s">
        <v>24248</v>
      </c>
      <c r="R4778" s="58" t="s">
        <v>24249</v>
      </c>
      <c r="S4778" s="23" t="s">
        <v>24250</v>
      </c>
      <c r="T4778" s="23" t="s">
        <v>24251</v>
      </c>
      <c r="U4778" s="25" t="s">
        <v>24239</v>
      </c>
      <c r="V4778" s="23" t="s">
        <v>24240</v>
      </c>
      <c r="W4778" s="25" t="s">
        <v>24252</v>
      </c>
      <c r="X4778" s="58"/>
      <c r="Y4778" s="23" t="s">
        <v>24253</v>
      </c>
      <c r="Z4778" s="23" t="s">
        <v>24254</v>
      </c>
      <c r="AA4778" s="33">
        <v>5</v>
      </c>
      <c r="AB4778" s="295" t="str">
        <f t="shared" si="411"/>
        <v>年間</v>
      </c>
      <c r="AC4778" s="268"/>
      <c r="AD4778" s="23">
        <v>1</v>
      </c>
      <c r="AE4778" s="134">
        <v>22080</v>
      </c>
      <c r="AF4778" s="26">
        <f t="shared" si="412"/>
        <v>22080</v>
      </c>
      <c r="AG4778" s="27">
        <v>43678</v>
      </c>
      <c r="AH4778" s="168">
        <v>43692</v>
      </c>
      <c r="AI4778" s="29" t="str">
        <f t="shared" si="413"/>
        <v>～</v>
      </c>
      <c r="AJ4778" s="178">
        <f t="shared" si="414"/>
        <v>45518</v>
      </c>
      <c r="AK4778" s="23" t="s">
        <v>23965</v>
      </c>
      <c r="AL4778" s="23" t="s">
        <v>24264</v>
      </c>
      <c r="AM4778" s="35">
        <v>43692</v>
      </c>
      <c r="AN4778" s="408">
        <f>IF($AA4778-data!$G$1=0,"　",IF(AK4778=0,"　",VLOOKUP($AK4778,data!$A$1:$H$264,8,FALSE)))</f>
        <v>0</v>
      </c>
      <c r="AO4778" s="35">
        <v>43686</v>
      </c>
      <c r="AP4778" s="134" t="s">
        <v>24287</v>
      </c>
      <c r="AQ4778" s="264" t="str">
        <f t="shared" si="406"/>
        <v/>
      </c>
    </row>
    <row r="4779" spans="1:43" ht="24.75" customHeight="1" x14ac:dyDescent="0.15">
      <c r="A4779" s="593">
        <v>4776</v>
      </c>
      <c r="B4779" s="23" t="s">
        <v>24236</v>
      </c>
      <c r="C4779" s="24" t="s">
        <v>24237</v>
      </c>
      <c r="D4779" s="23" t="s">
        <v>24238</v>
      </c>
      <c r="E4779" s="23" t="s">
        <v>23489</v>
      </c>
      <c r="F4779" s="24" t="s">
        <v>23185</v>
      </c>
      <c r="G4779" s="25" t="s">
        <v>24239</v>
      </c>
      <c r="H4779" s="23" t="s">
        <v>24240</v>
      </c>
      <c r="I4779" s="23" t="s">
        <v>24242</v>
      </c>
      <c r="J4779" s="25" t="s">
        <v>24241</v>
      </c>
      <c r="K4779" s="58"/>
      <c r="L4779" s="58" t="s">
        <v>24243</v>
      </c>
      <c r="M4779" s="23" t="s">
        <v>24244</v>
      </c>
      <c r="N4779" s="23" t="s">
        <v>24245</v>
      </c>
      <c r="O4779" s="25" t="s">
        <v>24246</v>
      </c>
      <c r="P4779" s="23" t="s">
        <v>24247</v>
      </c>
      <c r="Q4779" s="25" t="s">
        <v>24248</v>
      </c>
      <c r="R4779" s="58" t="s">
        <v>24249</v>
      </c>
      <c r="S4779" s="23" t="s">
        <v>24250</v>
      </c>
      <c r="T4779" s="23" t="s">
        <v>24251</v>
      </c>
      <c r="U4779" s="25" t="s">
        <v>24239</v>
      </c>
      <c r="V4779" s="23" t="s">
        <v>24240</v>
      </c>
      <c r="W4779" s="25" t="s">
        <v>24252</v>
      </c>
      <c r="X4779" s="58"/>
      <c r="Y4779" s="23" t="s">
        <v>24253</v>
      </c>
      <c r="Z4779" s="23" t="s">
        <v>24254</v>
      </c>
      <c r="AA4779" s="33">
        <v>5</v>
      </c>
      <c r="AB4779" s="295" t="str">
        <f t="shared" si="411"/>
        <v>年間</v>
      </c>
      <c r="AC4779" s="268"/>
      <c r="AD4779" s="23">
        <v>1</v>
      </c>
      <c r="AE4779" s="134">
        <v>22080</v>
      </c>
      <c r="AF4779" s="26">
        <f t="shared" si="412"/>
        <v>22080</v>
      </c>
      <c r="AG4779" s="27">
        <v>43678</v>
      </c>
      <c r="AH4779" s="168">
        <v>43692</v>
      </c>
      <c r="AI4779" s="29" t="str">
        <f t="shared" si="413"/>
        <v>～</v>
      </c>
      <c r="AJ4779" s="178">
        <f t="shared" si="414"/>
        <v>45518</v>
      </c>
      <c r="AK4779" s="23" t="s">
        <v>23965</v>
      </c>
      <c r="AL4779" s="23" t="s">
        <v>24265</v>
      </c>
      <c r="AM4779" s="35">
        <v>43692</v>
      </c>
      <c r="AN4779" s="408">
        <f>IF($AA4779-data!$G$1=0,"　",IF(AK4779=0,"　",VLOOKUP($AK4779,data!$A$1:$H$264,8,FALSE)))</f>
        <v>0</v>
      </c>
      <c r="AO4779" s="35">
        <v>43686</v>
      </c>
      <c r="AP4779" s="134" t="s">
        <v>24287</v>
      </c>
      <c r="AQ4779" s="264" t="str">
        <f t="shared" si="406"/>
        <v/>
      </c>
    </row>
    <row r="4780" spans="1:43" ht="24.75" customHeight="1" x14ac:dyDescent="0.15">
      <c r="A4780" s="593">
        <v>4777</v>
      </c>
      <c r="B4780" s="23" t="s">
        <v>24236</v>
      </c>
      <c r="C4780" s="24" t="s">
        <v>24237</v>
      </c>
      <c r="D4780" s="23" t="s">
        <v>24238</v>
      </c>
      <c r="E4780" s="23" t="s">
        <v>23489</v>
      </c>
      <c r="F4780" s="24" t="s">
        <v>23185</v>
      </c>
      <c r="G4780" s="25" t="s">
        <v>24288</v>
      </c>
      <c r="H4780" s="23" t="s">
        <v>24240</v>
      </c>
      <c r="I4780" s="23" t="s">
        <v>24242</v>
      </c>
      <c r="J4780" s="25" t="s">
        <v>24241</v>
      </c>
      <c r="K4780" s="58"/>
      <c r="L4780" s="58" t="s">
        <v>24243</v>
      </c>
      <c r="M4780" s="23" t="s">
        <v>24244</v>
      </c>
      <c r="N4780" s="23" t="s">
        <v>24245</v>
      </c>
      <c r="O4780" s="25" t="s">
        <v>24246</v>
      </c>
      <c r="P4780" s="23" t="s">
        <v>24247</v>
      </c>
      <c r="Q4780" s="25" t="s">
        <v>24248</v>
      </c>
      <c r="R4780" s="58" t="s">
        <v>24249</v>
      </c>
      <c r="S4780" s="23" t="s">
        <v>24250</v>
      </c>
      <c r="T4780" s="23" t="s">
        <v>24251</v>
      </c>
      <c r="U4780" s="25" t="s">
        <v>24239</v>
      </c>
      <c r="V4780" s="23" t="s">
        <v>24240</v>
      </c>
      <c r="W4780" s="25" t="s">
        <v>24252</v>
      </c>
      <c r="X4780" s="58"/>
      <c r="Y4780" s="23" t="s">
        <v>24253</v>
      </c>
      <c r="Z4780" s="23" t="s">
        <v>24254</v>
      </c>
      <c r="AA4780" s="33">
        <v>5</v>
      </c>
      <c r="AB4780" s="295" t="str">
        <f t="shared" si="411"/>
        <v>年間</v>
      </c>
      <c r="AC4780" s="268"/>
      <c r="AD4780" s="23">
        <v>1</v>
      </c>
      <c r="AE4780" s="134">
        <v>22080</v>
      </c>
      <c r="AF4780" s="26">
        <f t="shared" si="412"/>
        <v>22080</v>
      </c>
      <c r="AG4780" s="27">
        <v>43678</v>
      </c>
      <c r="AH4780" s="168">
        <v>43692</v>
      </c>
      <c r="AI4780" s="29" t="str">
        <f t="shared" si="413"/>
        <v>～</v>
      </c>
      <c r="AJ4780" s="178">
        <f t="shared" si="414"/>
        <v>45518</v>
      </c>
      <c r="AK4780" s="23" t="s">
        <v>23965</v>
      </c>
      <c r="AL4780" s="23" t="s">
        <v>24266</v>
      </c>
      <c r="AM4780" s="35">
        <v>43692</v>
      </c>
      <c r="AN4780" s="408">
        <f>IF($AA4780-data!$G$1=0,"　",IF(AK4780=0,"　",VLOOKUP($AK4780,data!$A$1:$H$264,8,FALSE)))</f>
        <v>0</v>
      </c>
      <c r="AO4780" s="35">
        <v>43686</v>
      </c>
      <c r="AP4780" s="134" t="s">
        <v>24287</v>
      </c>
      <c r="AQ4780" s="264" t="str">
        <f t="shared" si="406"/>
        <v/>
      </c>
    </row>
    <row r="4781" spans="1:43" ht="24.75" customHeight="1" x14ac:dyDescent="0.15">
      <c r="A4781" s="593">
        <v>4778</v>
      </c>
      <c r="B4781" s="23" t="s">
        <v>24236</v>
      </c>
      <c r="C4781" s="24" t="s">
        <v>24237</v>
      </c>
      <c r="D4781" s="23" t="s">
        <v>24238</v>
      </c>
      <c r="E4781" s="23" t="s">
        <v>23489</v>
      </c>
      <c r="F4781" s="24" t="s">
        <v>23185</v>
      </c>
      <c r="G4781" s="25" t="s">
        <v>24239</v>
      </c>
      <c r="H4781" s="23" t="s">
        <v>24240</v>
      </c>
      <c r="I4781" s="23" t="s">
        <v>24242</v>
      </c>
      <c r="J4781" s="25" t="s">
        <v>24241</v>
      </c>
      <c r="K4781" s="58"/>
      <c r="L4781" s="58" t="s">
        <v>24243</v>
      </c>
      <c r="M4781" s="23" t="s">
        <v>24244</v>
      </c>
      <c r="N4781" s="23" t="s">
        <v>24245</v>
      </c>
      <c r="O4781" s="25" t="s">
        <v>24246</v>
      </c>
      <c r="P4781" s="23" t="s">
        <v>24247</v>
      </c>
      <c r="Q4781" s="25" t="s">
        <v>24248</v>
      </c>
      <c r="R4781" s="58" t="s">
        <v>24249</v>
      </c>
      <c r="S4781" s="23" t="s">
        <v>24250</v>
      </c>
      <c r="T4781" s="23" t="s">
        <v>24251</v>
      </c>
      <c r="U4781" s="25" t="s">
        <v>24239</v>
      </c>
      <c r="V4781" s="23" t="s">
        <v>24240</v>
      </c>
      <c r="W4781" s="25" t="s">
        <v>24252</v>
      </c>
      <c r="X4781" s="58"/>
      <c r="Y4781" s="23" t="s">
        <v>24253</v>
      </c>
      <c r="Z4781" s="23" t="s">
        <v>24254</v>
      </c>
      <c r="AA4781" s="33">
        <v>5</v>
      </c>
      <c r="AB4781" s="295" t="str">
        <f t="shared" si="411"/>
        <v>年間</v>
      </c>
      <c r="AC4781" s="268"/>
      <c r="AD4781" s="23">
        <v>1</v>
      </c>
      <c r="AE4781" s="134">
        <v>22080</v>
      </c>
      <c r="AF4781" s="26">
        <f t="shared" si="412"/>
        <v>22080</v>
      </c>
      <c r="AG4781" s="27">
        <v>43678</v>
      </c>
      <c r="AH4781" s="168">
        <v>43692</v>
      </c>
      <c r="AI4781" s="29" t="str">
        <f t="shared" si="413"/>
        <v>～</v>
      </c>
      <c r="AJ4781" s="178">
        <f t="shared" si="414"/>
        <v>45518</v>
      </c>
      <c r="AK4781" s="23" t="s">
        <v>23965</v>
      </c>
      <c r="AL4781" s="23" t="s">
        <v>24270</v>
      </c>
      <c r="AM4781" s="35">
        <v>43692</v>
      </c>
      <c r="AN4781" s="408">
        <f>IF($AA4781-data!$G$1=0,"　",IF(AK4781=0,"　",VLOOKUP($AK4781,data!$A$1:$H$264,8,FALSE)))</f>
        <v>0</v>
      </c>
      <c r="AO4781" s="35">
        <v>43686</v>
      </c>
      <c r="AP4781" s="134" t="s">
        <v>24287</v>
      </c>
      <c r="AQ4781" s="264" t="str">
        <f t="shared" si="406"/>
        <v/>
      </c>
    </row>
    <row r="4782" spans="1:43" ht="24.75" customHeight="1" x14ac:dyDescent="0.15">
      <c r="A4782" s="593">
        <v>4779</v>
      </c>
      <c r="B4782" s="23" t="s">
        <v>24236</v>
      </c>
      <c r="C4782" s="24" t="s">
        <v>24237</v>
      </c>
      <c r="D4782" s="23" t="s">
        <v>24238</v>
      </c>
      <c r="E4782" s="23" t="s">
        <v>23489</v>
      </c>
      <c r="F4782" s="24" t="s">
        <v>23185</v>
      </c>
      <c r="G4782" s="25" t="s">
        <v>24239</v>
      </c>
      <c r="H4782" s="23" t="s">
        <v>24240</v>
      </c>
      <c r="I4782" s="23" t="s">
        <v>24242</v>
      </c>
      <c r="J4782" s="25" t="s">
        <v>24241</v>
      </c>
      <c r="K4782" s="58"/>
      <c r="L4782" s="58" t="s">
        <v>24243</v>
      </c>
      <c r="M4782" s="23" t="s">
        <v>24244</v>
      </c>
      <c r="N4782" s="23" t="s">
        <v>24245</v>
      </c>
      <c r="O4782" s="25" t="s">
        <v>24246</v>
      </c>
      <c r="P4782" s="23" t="s">
        <v>24247</v>
      </c>
      <c r="Q4782" s="25" t="s">
        <v>24248</v>
      </c>
      <c r="R4782" s="58" t="s">
        <v>24249</v>
      </c>
      <c r="S4782" s="23" t="s">
        <v>24250</v>
      </c>
      <c r="T4782" s="23" t="s">
        <v>24251</v>
      </c>
      <c r="U4782" s="25" t="s">
        <v>24239</v>
      </c>
      <c r="V4782" s="23" t="s">
        <v>24240</v>
      </c>
      <c r="W4782" s="25" t="s">
        <v>24252</v>
      </c>
      <c r="X4782" s="58"/>
      <c r="Y4782" s="23" t="s">
        <v>24253</v>
      </c>
      <c r="Z4782" s="23" t="s">
        <v>24254</v>
      </c>
      <c r="AA4782" s="33">
        <v>5</v>
      </c>
      <c r="AB4782" s="295" t="str">
        <f t="shared" si="411"/>
        <v>年間</v>
      </c>
      <c r="AC4782" s="268"/>
      <c r="AD4782" s="23">
        <v>1</v>
      </c>
      <c r="AE4782" s="134">
        <v>22080</v>
      </c>
      <c r="AF4782" s="26">
        <f t="shared" si="412"/>
        <v>22080</v>
      </c>
      <c r="AG4782" s="27">
        <v>43678</v>
      </c>
      <c r="AH4782" s="168">
        <v>43692</v>
      </c>
      <c r="AI4782" s="29" t="str">
        <f t="shared" si="413"/>
        <v>～</v>
      </c>
      <c r="AJ4782" s="178">
        <f t="shared" si="414"/>
        <v>45518</v>
      </c>
      <c r="AK4782" s="23" t="s">
        <v>23965</v>
      </c>
      <c r="AL4782" s="23" t="s">
        <v>24271</v>
      </c>
      <c r="AM4782" s="35">
        <v>43692</v>
      </c>
      <c r="AN4782" s="408">
        <f>IF($AA4782-data!$G$1=0,"　",IF(AK4782=0,"　",VLOOKUP($AK4782,data!$A$1:$H$264,8,FALSE)))</f>
        <v>0</v>
      </c>
      <c r="AO4782" s="35">
        <v>43686</v>
      </c>
      <c r="AP4782" s="134" t="s">
        <v>24287</v>
      </c>
      <c r="AQ4782" s="264" t="str">
        <f t="shared" si="406"/>
        <v/>
      </c>
    </row>
    <row r="4783" spans="1:43" ht="24.75" customHeight="1" x14ac:dyDescent="0.15">
      <c r="A4783" s="593">
        <v>4780</v>
      </c>
      <c r="B4783" s="23" t="s">
        <v>24236</v>
      </c>
      <c r="C4783" s="24" t="s">
        <v>24237</v>
      </c>
      <c r="D4783" s="23" t="s">
        <v>24238</v>
      </c>
      <c r="E4783" s="23" t="s">
        <v>23489</v>
      </c>
      <c r="F4783" s="24" t="s">
        <v>23185</v>
      </c>
      <c r="G4783" s="25" t="s">
        <v>24239</v>
      </c>
      <c r="H4783" s="23" t="s">
        <v>24240</v>
      </c>
      <c r="I4783" s="23" t="s">
        <v>24242</v>
      </c>
      <c r="J4783" s="25" t="s">
        <v>24241</v>
      </c>
      <c r="K4783" s="58"/>
      <c r="L4783" s="58" t="s">
        <v>24243</v>
      </c>
      <c r="M4783" s="23" t="s">
        <v>24244</v>
      </c>
      <c r="N4783" s="23" t="s">
        <v>24245</v>
      </c>
      <c r="O4783" s="25" t="s">
        <v>24246</v>
      </c>
      <c r="P4783" s="23" t="s">
        <v>24247</v>
      </c>
      <c r="Q4783" s="25" t="s">
        <v>24248</v>
      </c>
      <c r="R4783" s="58" t="s">
        <v>24249</v>
      </c>
      <c r="S4783" s="23" t="s">
        <v>24250</v>
      </c>
      <c r="T4783" s="23" t="s">
        <v>24251</v>
      </c>
      <c r="U4783" s="25" t="s">
        <v>24239</v>
      </c>
      <c r="V4783" s="23" t="s">
        <v>24240</v>
      </c>
      <c r="W4783" s="25" t="s">
        <v>24252</v>
      </c>
      <c r="X4783" s="58"/>
      <c r="Y4783" s="23" t="s">
        <v>24253</v>
      </c>
      <c r="Z4783" s="23" t="s">
        <v>24254</v>
      </c>
      <c r="AA4783" s="33">
        <v>5</v>
      </c>
      <c r="AB4783" s="295" t="str">
        <f t="shared" si="411"/>
        <v>年間</v>
      </c>
      <c r="AC4783" s="268"/>
      <c r="AD4783" s="23">
        <v>1</v>
      </c>
      <c r="AE4783" s="134">
        <v>22080</v>
      </c>
      <c r="AF4783" s="26">
        <f t="shared" si="412"/>
        <v>22080</v>
      </c>
      <c r="AG4783" s="27">
        <v>43678</v>
      </c>
      <c r="AH4783" s="168">
        <v>43692</v>
      </c>
      <c r="AI4783" s="29" t="str">
        <f t="shared" si="413"/>
        <v>～</v>
      </c>
      <c r="AJ4783" s="178">
        <f t="shared" si="414"/>
        <v>45518</v>
      </c>
      <c r="AK4783" s="23" t="s">
        <v>23965</v>
      </c>
      <c r="AL4783" s="23" t="s">
        <v>24272</v>
      </c>
      <c r="AM4783" s="35">
        <v>43692</v>
      </c>
      <c r="AN4783" s="408">
        <f>IF($AA4783-data!$G$1=0,"　",IF(AK4783=0,"　",VLOOKUP($AK4783,data!$A$1:$H$264,8,FALSE)))</f>
        <v>0</v>
      </c>
      <c r="AO4783" s="35">
        <v>43686</v>
      </c>
      <c r="AP4783" s="134" t="s">
        <v>24287</v>
      </c>
      <c r="AQ4783" s="264" t="str">
        <f t="shared" si="406"/>
        <v/>
      </c>
    </row>
    <row r="4784" spans="1:43" ht="24.75" customHeight="1" x14ac:dyDescent="0.15">
      <c r="A4784" s="593">
        <v>4781</v>
      </c>
      <c r="B4784" s="23" t="s">
        <v>24236</v>
      </c>
      <c r="C4784" s="24" t="s">
        <v>24237</v>
      </c>
      <c r="D4784" s="23" t="s">
        <v>24238</v>
      </c>
      <c r="E4784" s="23" t="s">
        <v>23489</v>
      </c>
      <c r="F4784" s="24" t="s">
        <v>23185</v>
      </c>
      <c r="G4784" s="25" t="s">
        <v>24239</v>
      </c>
      <c r="H4784" s="23" t="s">
        <v>24240</v>
      </c>
      <c r="I4784" s="23" t="s">
        <v>24242</v>
      </c>
      <c r="J4784" s="25" t="s">
        <v>24241</v>
      </c>
      <c r="K4784" s="58"/>
      <c r="L4784" s="58" t="s">
        <v>24243</v>
      </c>
      <c r="M4784" s="23" t="s">
        <v>24244</v>
      </c>
      <c r="N4784" s="23" t="s">
        <v>24245</v>
      </c>
      <c r="O4784" s="25" t="s">
        <v>24246</v>
      </c>
      <c r="P4784" s="23" t="s">
        <v>24247</v>
      </c>
      <c r="Q4784" s="25" t="s">
        <v>24248</v>
      </c>
      <c r="R4784" s="58" t="s">
        <v>24249</v>
      </c>
      <c r="S4784" s="23" t="s">
        <v>24250</v>
      </c>
      <c r="T4784" s="23" t="s">
        <v>24251</v>
      </c>
      <c r="U4784" s="25" t="s">
        <v>24239</v>
      </c>
      <c r="V4784" s="23" t="s">
        <v>24240</v>
      </c>
      <c r="W4784" s="25" t="s">
        <v>24252</v>
      </c>
      <c r="X4784" s="58"/>
      <c r="Y4784" s="23" t="s">
        <v>24253</v>
      </c>
      <c r="Z4784" s="23" t="s">
        <v>24254</v>
      </c>
      <c r="AA4784" s="33">
        <v>5</v>
      </c>
      <c r="AB4784" s="295" t="str">
        <f t="shared" si="411"/>
        <v>年間</v>
      </c>
      <c r="AC4784" s="268"/>
      <c r="AD4784" s="23">
        <v>1</v>
      </c>
      <c r="AE4784" s="134">
        <v>22080</v>
      </c>
      <c r="AF4784" s="26">
        <f t="shared" si="412"/>
        <v>22080</v>
      </c>
      <c r="AG4784" s="27">
        <v>43678</v>
      </c>
      <c r="AH4784" s="168">
        <v>43692</v>
      </c>
      <c r="AI4784" s="29" t="str">
        <f t="shared" si="413"/>
        <v>～</v>
      </c>
      <c r="AJ4784" s="178">
        <f t="shared" si="414"/>
        <v>45518</v>
      </c>
      <c r="AK4784" s="23" t="s">
        <v>23965</v>
      </c>
      <c r="AL4784" s="23" t="s">
        <v>24273</v>
      </c>
      <c r="AM4784" s="35">
        <v>43692</v>
      </c>
      <c r="AN4784" s="408">
        <f>IF($AA4784-data!$G$1=0,"　",IF(AK4784=0,"　",VLOOKUP($AK4784,data!$A$1:$H$264,8,FALSE)))</f>
        <v>0</v>
      </c>
      <c r="AO4784" s="35">
        <v>43686</v>
      </c>
      <c r="AP4784" s="134" t="s">
        <v>24287</v>
      </c>
      <c r="AQ4784" s="264" t="str">
        <f t="shared" si="406"/>
        <v/>
      </c>
    </row>
    <row r="4785" spans="1:43" ht="24.75" customHeight="1" x14ac:dyDescent="0.15">
      <c r="A4785" s="593">
        <v>4782</v>
      </c>
      <c r="B4785" s="23" t="s">
        <v>24236</v>
      </c>
      <c r="C4785" s="24" t="s">
        <v>24237</v>
      </c>
      <c r="D4785" s="23" t="s">
        <v>24238</v>
      </c>
      <c r="E4785" s="23" t="s">
        <v>23489</v>
      </c>
      <c r="F4785" s="24" t="s">
        <v>23185</v>
      </c>
      <c r="G4785" s="25" t="s">
        <v>24239</v>
      </c>
      <c r="H4785" s="23" t="s">
        <v>24240</v>
      </c>
      <c r="I4785" s="23" t="s">
        <v>24242</v>
      </c>
      <c r="J4785" s="25" t="s">
        <v>24241</v>
      </c>
      <c r="K4785" s="58"/>
      <c r="L4785" s="58" t="s">
        <v>24243</v>
      </c>
      <c r="M4785" s="23" t="s">
        <v>24244</v>
      </c>
      <c r="N4785" s="23" t="s">
        <v>24245</v>
      </c>
      <c r="O4785" s="25" t="s">
        <v>24246</v>
      </c>
      <c r="P4785" s="23" t="s">
        <v>24247</v>
      </c>
      <c r="Q4785" s="25" t="s">
        <v>24248</v>
      </c>
      <c r="R4785" s="58" t="s">
        <v>24249</v>
      </c>
      <c r="S4785" s="23" t="s">
        <v>24250</v>
      </c>
      <c r="T4785" s="23" t="s">
        <v>24251</v>
      </c>
      <c r="U4785" s="25" t="s">
        <v>24239</v>
      </c>
      <c r="V4785" s="23" t="s">
        <v>24240</v>
      </c>
      <c r="W4785" s="25" t="s">
        <v>24252</v>
      </c>
      <c r="X4785" s="58"/>
      <c r="Y4785" s="23" t="s">
        <v>24253</v>
      </c>
      <c r="Z4785" s="23" t="s">
        <v>24254</v>
      </c>
      <c r="AA4785" s="33">
        <v>5</v>
      </c>
      <c r="AB4785" s="295" t="str">
        <f t="shared" si="411"/>
        <v>年間</v>
      </c>
      <c r="AC4785" s="268"/>
      <c r="AD4785" s="23">
        <v>1</v>
      </c>
      <c r="AE4785" s="134">
        <v>22080</v>
      </c>
      <c r="AF4785" s="26">
        <f t="shared" si="412"/>
        <v>22080</v>
      </c>
      <c r="AG4785" s="27">
        <v>43678</v>
      </c>
      <c r="AH4785" s="168">
        <v>43692</v>
      </c>
      <c r="AI4785" s="29" t="str">
        <f t="shared" si="413"/>
        <v>～</v>
      </c>
      <c r="AJ4785" s="178">
        <f t="shared" si="414"/>
        <v>45518</v>
      </c>
      <c r="AK4785" s="23" t="s">
        <v>23965</v>
      </c>
      <c r="AL4785" s="23" t="s">
        <v>24274</v>
      </c>
      <c r="AM4785" s="35">
        <v>43692</v>
      </c>
      <c r="AN4785" s="408">
        <f>IF($AA4785-data!$G$1=0,"　",IF(AK4785=0,"　",VLOOKUP($AK4785,data!$A$1:$H$264,8,FALSE)))</f>
        <v>0</v>
      </c>
      <c r="AO4785" s="35">
        <v>43686</v>
      </c>
      <c r="AP4785" s="134" t="s">
        <v>24287</v>
      </c>
      <c r="AQ4785" s="264" t="str">
        <f t="shared" si="406"/>
        <v/>
      </c>
    </row>
    <row r="4786" spans="1:43" ht="24.75" customHeight="1" x14ac:dyDescent="0.15">
      <c r="A4786" s="593">
        <v>4783</v>
      </c>
      <c r="B4786" s="23" t="s">
        <v>24236</v>
      </c>
      <c r="C4786" s="24" t="s">
        <v>24237</v>
      </c>
      <c r="D4786" s="23" t="s">
        <v>24238</v>
      </c>
      <c r="E4786" s="23" t="s">
        <v>23489</v>
      </c>
      <c r="F4786" s="24" t="s">
        <v>23185</v>
      </c>
      <c r="G4786" s="25" t="s">
        <v>24239</v>
      </c>
      <c r="H4786" s="23" t="s">
        <v>24240</v>
      </c>
      <c r="I4786" s="23" t="s">
        <v>24242</v>
      </c>
      <c r="J4786" s="25" t="s">
        <v>24241</v>
      </c>
      <c r="K4786" s="58"/>
      <c r="L4786" s="58" t="s">
        <v>24243</v>
      </c>
      <c r="M4786" s="23" t="s">
        <v>24244</v>
      </c>
      <c r="N4786" s="23" t="s">
        <v>24245</v>
      </c>
      <c r="O4786" s="25" t="s">
        <v>24246</v>
      </c>
      <c r="P4786" s="23" t="s">
        <v>24247</v>
      </c>
      <c r="Q4786" s="25" t="s">
        <v>24248</v>
      </c>
      <c r="R4786" s="58" t="s">
        <v>24249</v>
      </c>
      <c r="S4786" s="23" t="s">
        <v>24250</v>
      </c>
      <c r="T4786" s="23" t="s">
        <v>24251</v>
      </c>
      <c r="U4786" s="25" t="s">
        <v>24239</v>
      </c>
      <c r="V4786" s="23" t="s">
        <v>24240</v>
      </c>
      <c r="W4786" s="25" t="s">
        <v>24252</v>
      </c>
      <c r="X4786" s="58"/>
      <c r="Y4786" s="23" t="s">
        <v>24253</v>
      </c>
      <c r="Z4786" s="23" t="s">
        <v>24254</v>
      </c>
      <c r="AA4786" s="33">
        <v>5</v>
      </c>
      <c r="AB4786" s="295" t="str">
        <f t="shared" si="411"/>
        <v>年間</v>
      </c>
      <c r="AC4786" s="268"/>
      <c r="AD4786" s="23">
        <v>1</v>
      </c>
      <c r="AE4786" s="134">
        <v>22080</v>
      </c>
      <c r="AF4786" s="26">
        <f t="shared" si="412"/>
        <v>22080</v>
      </c>
      <c r="AG4786" s="27">
        <v>43678</v>
      </c>
      <c r="AH4786" s="168">
        <v>43692</v>
      </c>
      <c r="AI4786" s="29" t="str">
        <f t="shared" si="413"/>
        <v>～</v>
      </c>
      <c r="AJ4786" s="178">
        <f t="shared" si="414"/>
        <v>45518</v>
      </c>
      <c r="AK4786" s="23" t="s">
        <v>23965</v>
      </c>
      <c r="AL4786" s="23" t="s">
        <v>24275</v>
      </c>
      <c r="AM4786" s="35">
        <v>43692</v>
      </c>
      <c r="AN4786" s="408">
        <f>IF($AA4786-data!$G$1=0,"　",IF(AK4786=0,"　",VLOOKUP($AK4786,data!$A$1:$H$264,8,FALSE)))</f>
        <v>0</v>
      </c>
      <c r="AO4786" s="35">
        <v>43686</v>
      </c>
      <c r="AP4786" s="134" t="s">
        <v>24287</v>
      </c>
      <c r="AQ4786" s="264" t="str">
        <f t="shared" si="406"/>
        <v/>
      </c>
    </row>
    <row r="4787" spans="1:43" ht="24.75" customHeight="1" x14ac:dyDescent="0.15">
      <c r="A4787" s="593">
        <v>4784</v>
      </c>
      <c r="B4787" s="23" t="s">
        <v>24236</v>
      </c>
      <c r="C4787" s="24" t="s">
        <v>24237</v>
      </c>
      <c r="D4787" s="23" t="s">
        <v>24238</v>
      </c>
      <c r="E4787" s="23" t="s">
        <v>23489</v>
      </c>
      <c r="F4787" s="24" t="s">
        <v>23185</v>
      </c>
      <c r="G4787" s="25" t="s">
        <v>24239</v>
      </c>
      <c r="H4787" s="23" t="s">
        <v>24240</v>
      </c>
      <c r="I4787" s="23" t="s">
        <v>24242</v>
      </c>
      <c r="J4787" s="25" t="s">
        <v>24241</v>
      </c>
      <c r="K4787" s="58"/>
      <c r="L4787" s="58" t="s">
        <v>24243</v>
      </c>
      <c r="M4787" s="23" t="s">
        <v>24244</v>
      </c>
      <c r="N4787" s="23" t="s">
        <v>24245</v>
      </c>
      <c r="O4787" s="25" t="s">
        <v>24246</v>
      </c>
      <c r="P4787" s="23" t="s">
        <v>24247</v>
      </c>
      <c r="Q4787" s="25" t="s">
        <v>24248</v>
      </c>
      <c r="R4787" s="58" t="s">
        <v>24249</v>
      </c>
      <c r="S4787" s="23" t="s">
        <v>24250</v>
      </c>
      <c r="T4787" s="23" t="s">
        <v>24251</v>
      </c>
      <c r="U4787" s="25" t="s">
        <v>24239</v>
      </c>
      <c r="V4787" s="23" t="s">
        <v>24240</v>
      </c>
      <c r="W4787" s="25" t="s">
        <v>24252</v>
      </c>
      <c r="X4787" s="58"/>
      <c r="Y4787" s="23" t="s">
        <v>24253</v>
      </c>
      <c r="Z4787" s="23" t="s">
        <v>24254</v>
      </c>
      <c r="AA4787" s="33">
        <v>5</v>
      </c>
      <c r="AB4787" s="295" t="str">
        <f t="shared" si="411"/>
        <v>年間</v>
      </c>
      <c r="AC4787" s="268"/>
      <c r="AD4787" s="23">
        <v>1</v>
      </c>
      <c r="AE4787" s="134">
        <v>22080</v>
      </c>
      <c r="AF4787" s="26">
        <f t="shared" si="412"/>
        <v>22080</v>
      </c>
      <c r="AG4787" s="27">
        <v>43678</v>
      </c>
      <c r="AH4787" s="168">
        <v>43692</v>
      </c>
      <c r="AI4787" s="29" t="str">
        <f t="shared" si="413"/>
        <v>～</v>
      </c>
      <c r="AJ4787" s="178">
        <f t="shared" si="414"/>
        <v>45518</v>
      </c>
      <c r="AK4787" s="23" t="s">
        <v>23965</v>
      </c>
      <c r="AL4787" s="23" t="s">
        <v>24276</v>
      </c>
      <c r="AM4787" s="35">
        <v>43692</v>
      </c>
      <c r="AN4787" s="408">
        <f>IF($AA4787-data!$G$1=0,"　",IF(AK4787=0,"　",VLOOKUP($AK4787,data!$A$1:$H$264,8,FALSE)))</f>
        <v>0</v>
      </c>
      <c r="AO4787" s="35">
        <v>43686</v>
      </c>
      <c r="AP4787" s="134" t="s">
        <v>24287</v>
      </c>
      <c r="AQ4787" s="264" t="str">
        <f t="shared" si="406"/>
        <v/>
      </c>
    </row>
    <row r="4788" spans="1:43" ht="24.75" customHeight="1" x14ac:dyDescent="0.15">
      <c r="A4788" s="593">
        <v>4785</v>
      </c>
      <c r="B4788" s="23" t="s">
        <v>24236</v>
      </c>
      <c r="C4788" s="24" t="s">
        <v>24237</v>
      </c>
      <c r="D4788" s="23" t="s">
        <v>24238</v>
      </c>
      <c r="E4788" s="23" t="s">
        <v>23489</v>
      </c>
      <c r="F4788" s="24" t="s">
        <v>23185</v>
      </c>
      <c r="G4788" s="25" t="s">
        <v>24239</v>
      </c>
      <c r="H4788" s="23" t="s">
        <v>24240</v>
      </c>
      <c r="I4788" s="23" t="s">
        <v>24242</v>
      </c>
      <c r="J4788" s="25" t="s">
        <v>24241</v>
      </c>
      <c r="K4788" s="58"/>
      <c r="L4788" s="58" t="s">
        <v>24243</v>
      </c>
      <c r="M4788" s="23" t="s">
        <v>24244</v>
      </c>
      <c r="N4788" s="23" t="s">
        <v>24245</v>
      </c>
      <c r="O4788" s="25" t="s">
        <v>24246</v>
      </c>
      <c r="P4788" s="23" t="s">
        <v>24247</v>
      </c>
      <c r="Q4788" s="25" t="s">
        <v>24248</v>
      </c>
      <c r="R4788" s="58" t="s">
        <v>24249</v>
      </c>
      <c r="S4788" s="23" t="s">
        <v>24250</v>
      </c>
      <c r="T4788" s="23" t="s">
        <v>24251</v>
      </c>
      <c r="U4788" s="25" t="s">
        <v>24239</v>
      </c>
      <c r="V4788" s="23" t="s">
        <v>24240</v>
      </c>
      <c r="W4788" s="25" t="s">
        <v>24252</v>
      </c>
      <c r="X4788" s="58"/>
      <c r="Y4788" s="23" t="s">
        <v>24253</v>
      </c>
      <c r="Z4788" s="23" t="s">
        <v>24254</v>
      </c>
      <c r="AA4788" s="33">
        <v>5</v>
      </c>
      <c r="AB4788" s="295" t="str">
        <f t="shared" si="411"/>
        <v>年間</v>
      </c>
      <c r="AC4788" s="268"/>
      <c r="AD4788" s="23">
        <v>1</v>
      </c>
      <c r="AE4788" s="134">
        <v>22080</v>
      </c>
      <c r="AF4788" s="26">
        <f t="shared" si="412"/>
        <v>22080</v>
      </c>
      <c r="AG4788" s="27">
        <v>43678</v>
      </c>
      <c r="AH4788" s="168">
        <v>43692</v>
      </c>
      <c r="AI4788" s="29" t="str">
        <f t="shared" si="413"/>
        <v>～</v>
      </c>
      <c r="AJ4788" s="178">
        <f t="shared" si="414"/>
        <v>45518</v>
      </c>
      <c r="AK4788" s="23" t="s">
        <v>23965</v>
      </c>
      <c r="AL4788" s="23" t="s">
        <v>24277</v>
      </c>
      <c r="AM4788" s="35">
        <v>43692</v>
      </c>
      <c r="AN4788" s="408">
        <f>IF($AA4788-data!$G$1=0,"　",IF(AK4788=0,"　",VLOOKUP($AK4788,data!$A$1:$H$264,8,FALSE)))</f>
        <v>0</v>
      </c>
      <c r="AO4788" s="35">
        <v>43686</v>
      </c>
      <c r="AP4788" s="134" t="s">
        <v>24287</v>
      </c>
      <c r="AQ4788" s="264" t="str">
        <f t="shared" si="406"/>
        <v/>
      </c>
    </row>
    <row r="4789" spans="1:43" ht="24.75" customHeight="1" x14ac:dyDescent="0.15">
      <c r="A4789" s="593">
        <v>4786</v>
      </c>
      <c r="B4789" s="23" t="s">
        <v>24236</v>
      </c>
      <c r="C4789" s="24" t="s">
        <v>24237</v>
      </c>
      <c r="D4789" s="23" t="s">
        <v>24238</v>
      </c>
      <c r="E4789" s="23" t="s">
        <v>23489</v>
      </c>
      <c r="F4789" s="24" t="s">
        <v>23185</v>
      </c>
      <c r="G4789" s="25" t="s">
        <v>24239</v>
      </c>
      <c r="H4789" s="23" t="s">
        <v>24240</v>
      </c>
      <c r="I4789" s="23" t="s">
        <v>24242</v>
      </c>
      <c r="J4789" s="25" t="s">
        <v>24241</v>
      </c>
      <c r="K4789" s="58"/>
      <c r="L4789" s="58" t="s">
        <v>24243</v>
      </c>
      <c r="M4789" s="23" t="s">
        <v>24244</v>
      </c>
      <c r="N4789" s="23" t="s">
        <v>24245</v>
      </c>
      <c r="O4789" s="25" t="s">
        <v>24246</v>
      </c>
      <c r="P4789" s="23" t="s">
        <v>24247</v>
      </c>
      <c r="Q4789" s="25" t="s">
        <v>24248</v>
      </c>
      <c r="R4789" s="58" t="s">
        <v>24249</v>
      </c>
      <c r="S4789" s="23" t="s">
        <v>24250</v>
      </c>
      <c r="T4789" s="23" t="s">
        <v>24251</v>
      </c>
      <c r="U4789" s="25" t="s">
        <v>24239</v>
      </c>
      <c r="V4789" s="23" t="s">
        <v>24240</v>
      </c>
      <c r="W4789" s="25" t="s">
        <v>24252</v>
      </c>
      <c r="X4789" s="58"/>
      <c r="Y4789" s="23" t="s">
        <v>24253</v>
      </c>
      <c r="Z4789" s="23" t="s">
        <v>24254</v>
      </c>
      <c r="AA4789" s="33">
        <v>5</v>
      </c>
      <c r="AB4789" s="295" t="str">
        <f t="shared" si="411"/>
        <v>年間</v>
      </c>
      <c r="AC4789" s="268"/>
      <c r="AD4789" s="23">
        <v>1</v>
      </c>
      <c r="AE4789" s="134">
        <v>22080</v>
      </c>
      <c r="AF4789" s="26">
        <f t="shared" si="412"/>
        <v>22080</v>
      </c>
      <c r="AG4789" s="27">
        <v>43678</v>
      </c>
      <c r="AH4789" s="168">
        <v>43692</v>
      </c>
      <c r="AI4789" s="29" t="str">
        <f t="shared" si="413"/>
        <v>～</v>
      </c>
      <c r="AJ4789" s="178">
        <f t="shared" si="414"/>
        <v>45518</v>
      </c>
      <c r="AK4789" s="23" t="s">
        <v>23965</v>
      </c>
      <c r="AL4789" s="23" t="s">
        <v>24278</v>
      </c>
      <c r="AM4789" s="35">
        <v>43692</v>
      </c>
      <c r="AN4789" s="408">
        <f>IF($AA4789-data!$G$1=0,"　",IF(AK4789=0,"　",VLOOKUP($AK4789,data!$A$1:$H$264,8,FALSE)))</f>
        <v>0</v>
      </c>
      <c r="AO4789" s="35">
        <v>43686</v>
      </c>
      <c r="AP4789" s="134" t="s">
        <v>24287</v>
      </c>
      <c r="AQ4789" s="264" t="str">
        <f t="shared" si="406"/>
        <v/>
      </c>
    </row>
    <row r="4790" spans="1:43" ht="24.75" customHeight="1" x14ac:dyDescent="0.15">
      <c r="A4790" s="593">
        <v>4787</v>
      </c>
      <c r="B4790" s="23" t="s">
        <v>24236</v>
      </c>
      <c r="C4790" s="24" t="s">
        <v>24237</v>
      </c>
      <c r="D4790" s="23" t="s">
        <v>24238</v>
      </c>
      <c r="E4790" s="23" t="s">
        <v>23489</v>
      </c>
      <c r="F4790" s="24" t="s">
        <v>23185</v>
      </c>
      <c r="G4790" s="25" t="s">
        <v>24239</v>
      </c>
      <c r="H4790" s="23" t="s">
        <v>24240</v>
      </c>
      <c r="I4790" s="23" t="s">
        <v>24242</v>
      </c>
      <c r="J4790" s="25" t="s">
        <v>24241</v>
      </c>
      <c r="K4790" s="58"/>
      <c r="L4790" s="58" t="s">
        <v>24243</v>
      </c>
      <c r="M4790" s="23" t="s">
        <v>24244</v>
      </c>
      <c r="N4790" s="23" t="s">
        <v>24245</v>
      </c>
      <c r="O4790" s="25" t="s">
        <v>24246</v>
      </c>
      <c r="P4790" s="23" t="s">
        <v>24247</v>
      </c>
      <c r="Q4790" s="25" t="s">
        <v>24248</v>
      </c>
      <c r="R4790" s="58" t="s">
        <v>24249</v>
      </c>
      <c r="S4790" s="23" t="s">
        <v>24250</v>
      </c>
      <c r="T4790" s="23" t="s">
        <v>24251</v>
      </c>
      <c r="U4790" s="25" t="s">
        <v>24239</v>
      </c>
      <c r="V4790" s="23" t="s">
        <v>24240</v>
      </c>
      <c r="W4790" s="25" t="s">
        <v>24252</v>
      </c>
      <c r="X4790" s="58"/>
      <c r="Y4790" s="23" t="s">
        <v>24253</v>
      </c>
      <c r="Z4790" s="23" t="s">
        <v>24254</v>
      </c>
      <c r="AA4790" s="33">
        <v>5</v>
      </c>
      <c r="AB4790" s="295" t="str">
        <f t="shared" si="411"/>
        <v>年間</v>
      </c>
      <c r="AC4790" s="268"/>
      <c r="AD4790" s="23">
        <v>1</v>
      </c>
      <c r="AE4790" s="134">
        <v>22080</v>
      </c>
      <c r="AF4790" s="26">
        <f t="shared" si="412"/>
        <v>22080</v>
      </c>
      <c r="AG4790" s="27">
        <v>43678</v>
      </c>
      <c r="AH4790" s="168">
        <v>43692</v>
      </c>
      <c r="AI4790" s="29" t="str">
        <f t="shared" si="413"/>
        <v>～</v>
      </c>
      <c r="AJ4790" s="178">
        <f t="shared" si="414"/>
        <v>45518</v>
      </c>
      <c r="AK4790" s="23" t="s">
        <v>23965</v>
      </c>
      <c r="AL4790" s="23" t="s">
        <v>24279</v>
      </c>
      <c r="AM4790" s="35">
        <v>43692</v>
      </c>
      <c r="AN4790" s="408">
        <f>IF($AA4790-data!$G$1=0,"　",IF(AK4790=0,"　",VLOOKUP($AK4790,data!$A$1:$H$264,8,FALSE)))</f>
        <v>0</v>
      </c>
      <c r="AO4790" s="35">
        <v>43686</v>
      </c>
      <c r="AP4790" s="134" t="s">
        <v>24287</v>
      </c>
      <c r="AQ4790" s="264" t="str">
        <f t="shared" si="406"/>
        <v/>
      </c>
    </row>
    <row r="4791" spans="1:43" ht="24.75" customHeight="1" x14ac:dyDescent="0.15">
      <c r="A4791" s="593">
        <v>4788</v>
      </c>
      <c r="B4791" s="23" t="s">
        <v>24236</v>
      </c>
      <c r="C4791" s="24" t="s">
        <v>24237</v>
      </c>
      <c r="D4791" s="23" t="s">
        <v>24238</v>
      </c>
      <c r="E4791" s="23" t="s">
        <v>23489</v>
      </c>
      <c r="F4791" s="24" t="s">
        <v>23185</v>
      </c>
      <c r="G4791" s="25" t="s">
        <v>24239</v>
      </c>
      <c r="H4791" s="23" t="s">
        <v>24240</v>
      </c>
      <c r="I4791" s="23" t="s">
        <v>24242</v>
      </c>
      <c r="J4791" s="25" t="s">
        <v>24241</v>
      </c>
      <c r="K4791" s="58"/>
      <c r="L4791" s="58" t="s">
        <v>24243</v>
      </c>
      <c r="M4791" s="23" t="s">
        <v>24244</v>
      </c>
      <c r="N4791" s="23" t="s">
        <v>24245</v>
      </c>
      <c r="O4791" s="25" t="s">
        <v>24246</v>
      </c>
      <c r="P4791" s="23" t="s">
        <v>24247</v>
      </c>
      <c r="Q4791" s="25" t="s">
        <v>24248</v>
      </c>
      <c r="R4791" s="58" t="s">
        <v>24249</v>
      </c>
      <c r="S4791" s="23" t="s">
        <v>24250</v>
      </c>
      <c r="T4791" s="23" t="s">
        <v>24251</v>
      </c>
      <c r="U4791" s="25" t="s">
        <v>24239</v>
      </c>
      <c r="V4791" s="23" t="s">
        <v>24240</v>
      </c>
      <c r="W4791" s="25" t="s">
        <v>24252</v>
      </c>
      <c r="X4791" s="58"/>
      <c r="Y4791" s="23" t="s">
        <v>24253</v>
      </c>
      <c r="Z4791" s="23" t="s">
        <v>24254</v>
      </c>
      <c r="AA4791" s="33">
        <v>5</v>
      </c>
      <c r="AB4791" s="295" t="str">
        <f t="shared" si="411"/>
        <v>年間</v>
      </c>
      <c r="AC4791" s="268"/>
      <c r="AD4791" s="23">
        <v>1</v>
      </c>
      <c r="AE4791" s="134">
        <v>22080</v>
      </c>
      <c r="AF4791" s="26">
        <f t="shared" si="412"/>
        <v>22080</v>
      </c>
      <c r="AG4791" s="27">
        <v>43678</v>
      </c>
      <c r="AH4791" s="168">
        <v>43692</v>
      </c>
      <c r="AI4791" s="29" t="str">
        <f t="shared" si="413"/>
        <v>～</v>
      </c>
      <c r="AJ4791" s="178">
        <f t="shared" si="414"/>
        <v>45518</v>
      </c>
      <c r="AK4791" s="23" t="s">
        <v>23965</v>
      </c>
      <c r="AL4791" s="23" t="s">
        <v>24280</v>
      </c>
      <c r="AM4791" s="35">
        <v>43692</v>
      </c>
      <c r="AN4791" s="408">
        <f>IF($AA4791-data!$G$1=0,"　",IF(AK4791=0,"　",VLOOKUP($AK4791,data!$A$1:$H$264,8,FALSE)))</f>
        <v>0</v>
      </c>
      <c r="AO4791" s="35">
        <v>43686</v>
      </c>
      <c r="AP4791" s="134" t="s">
        <v>24287</v>
      </c>
      <c r="AQ4791" s="264" t="str">
        <f t="shared" si="406"/>
        <v/>
      </c>
    </row>
    <row r="4792" spans="1:43" ht="24.75" customHeight="1" x14ac:dyDescent="0.15">
      <c r="A4792" s="593">
        <v>4789</v>
      </c>
      <c r="B4792" s="23" t="s">
        <v>24236</v>
      </c>
      <c r="C4792" s="24" t="s">
        <v>24237</v>
      </c>
      <c r="D4792" s="23" t="s">
        <v>24238</v>
      </c>
      <c r="E4792" s="23" t="s">
        <v>23489</v>
      </c>
      <c r="F4792" s="24" t="s">
        <v>23185</v>
      </c>
      <c r="G4792" s="25" t="s">
        <v>24239</v>
      </c>
      <c r="H4792" s="23" t="s">
        <v>24240</v>
      </c>
      <c r="I4792" s="23" t="s">
        <v>24242</v>
      </c>
      <c r="J4792" s="25" t="s">
        <v>24241</v>
      </c>
      <c r="K4792" s="58"/>
      <c r="L4792" s="58" t="s">
        <v>24243</v>
      </c>
      <c r="M4792" s="23" t="s">
        <v>24244</v>
      </c>
      <c r="N4792" s="23" t="s">
        <v>24245</v>
      </c>
      <c r="O4792" s="25" t="s">
        <v>24246</v>
      </c>
      <c r="P4792" s="23" t="s">
        <v>24247</v>
      </c>
      <c r="Q4792" s="25" t="s">
        <v>24248</v>
      </c>
      <c r="R4792" s="58" t="s">
        <v>24249</v>
      </c>
      <c r="S4792" s="23" t="s">
        <v>24250</v>
      </c>
      <c r="T4792" s="23" t="s">
        <v>24251</v>
      </c>
      <c r="U4792" s="25" t="s">
        <v>24239</v>
      </c>
      <c r="V4792" s="23" t="s">
        <v>24240</v>
      </c>
      <c r="W4792" s="25" t="s">
        <v>24252</v>
      </c>
      <c r="X4792" s="58"/>
      <c r="Y4792" s="23" t="s">
        <v>24253</v>
      </c>
      <c r="Z4792" s="23" t="s">
        <v>24254</v>
      </c>
      <c r="AA4792" s="33">
        <v>5</v>
      </c>
      <c r="AB4792" s="295" t="str">
        <f t="shared" si="411"/>
        <v>年間</v>
      </c>
      <c r="AC4792" s="268"/>
      <c r="AD4792" s="23">
        <v>1</v>
      </c>
      <c r="AE4792" s="134">
        <v>22080</v>
      </c>
      <c r="AF4792" s="26">
        <f t="shared" si="412"/>
        <v>22080</v>
      </c>
      <c r="AG4792" s="27">
        <v>43678</v>
      </c>
      <c r="AH4792" s="168">
        <v>43692</v>
      </c>
      <c r="AI4792" s="29" t="str">
        <f t="shared" si="413"/>
        <v>～</v>
      </c>
      <c r="AJ4792" s="178">
        <f t="shared" si="414"/>
        <v>45518</v>
      </c>
      <c r="AK4792" s="23" t="s">
        <v>23965</v>
      </c>
      <c r="AL4792" s="23" t="s">
        <v>24281</v>
      </c>
      <c r="AM4792" s="35">
        <v>43692</v>
      </c>
      <c r="AN4792" s="408">
        <f>IF($AA4792-data!$G$1=0,"　",IF(AK4792=0,"　",VLOOKUP($AK4792,data!$A$1:$H$264,8,FALSE)))</f>
        <v>0</v>
      </c>
      <c r="AO4792" s="35">
        <v>43686</v>
      </c>
      <c r="AP4792" s="134" t="s">
        <v>24287</v>
      </c>
      <c r="AQ4792" s="264" t="str">
        <f t="shared" si="406"/>
        <v/>
      </c>
    </row>
    <row r="4793" spans="1:43" ht="24.75" customHeight="1" x14ac:dyDescent="0.15">
      <c r="A4793" s="593">
        <v>4790</v>
      </c>
      <c r="B4793" s="23" t="s">
        <v>24236</v>
      </c>
      <c r="C4793" s="24" t="s">
        <v>24237</v>
      </c>
      <c r="D4793" s="23" t="s">
        <v>24238</v>
      </c>
      <c r="E4793" s="23" t="s">
        <v>23489</v>
      </c>
      <c r="F4793" s="24" t="s">
        <v>23185</v>
      </c>
      <c r="G4793" s="25" t="s">
        <v>24239</v>
      </c>
      <c r="H4793" s="23" t="s">
        <v>24240</v>
      </c>
      <c r="I4793" s="23" t="s">
        <v>24242</v>
      </c>
      <c r="J4793" s="25" t="s">
        <v>24241</v>
      </c>
      <c r="K4793" s="58"/>
      <c r="L4793" s="58" t="s">
        <v>24243</v>
      </c>
      <c r="M4793" s="23" t="s">
        <v>24244</v>
      </c>
      <c r="N4793" s="23" t="s">
        <v>24245</v>
      </c>
      <c r="O4793" s="25" t="s">
        <v>24246</v>
      </c>
      <c r="P4793" s="23" t="s">
        <v>24247</v>
      </c>
      <c r="Q4793" s="25" t="s">
        <v>24248</v>
      </c>
      <c r="R4793" s="58" t="s">
        <v>24249</v>
      </c>
      <c r="S4793" s="23" t="s">
        <v>24250</v>
      </c>
      <c r="T4793" s="23" t="s">
        <v>24251</v>
      </c>
      <c r="U4793" s="25" t="s">
        <v>24239</v>
      </c>
      <c r="V4793" s="23" t="s">
        <v>24240</v>
      </c>
      <c r="W4793" s="25" t="s">
        <v>24252</v>
      </c>
      <c r="X4793" s="58"/>
      <c r="Y4793" s="23" t="s">
        <v>24253</v>
      </c>
      <c r="Z4793" s="23" t="s">
        <v>24254</v>
      </c>
      <c r="AA4793" s="33">
        <v>5</v>
      </c>
      <c r="AB4793" s="295" t="str">
        <f t="shared" si="411"/>
        <v>年間</v>
      </c>
      <c r="AC4793" s="268"/>
      <c r="AD4793" s="23">
        <v>1</v>
      </c>
      <c r="AE4793" s="134">
        <v>22080</v>
      </c>
      <c r="AF4793" s="26">
        <f t="shared" si="412"/>
        <v>22080</v>
      </c>
      <c r="AG4793" s="27">
        <v>43678</v>
      </c>
      <c r="AH4793" s="168">
        <v>43692</v>
      </c>
      <c r="AI4793" s="29" t="str">
        <f t="shared" si="413"/>
        <v>～</v>
      </c>
      <c r="AJ4793" s="178">
        <f t="shared" si="414"/>
        <v>45518</v>
      </c>
      <c r="AK4793" s="23" t="s">
        <v>23965</v>
      </c>
      <c r="AL4793" s="23" t="s">
        <v>24282</v>
      </c>
      <c r="AM4793" s="35">
        <v>43692</v>
      </c>
      <c r="AN4793" s="408">
        <f>IF($AA4793-data!$G$1=0,"　",IF(AK4793=0,"　",VLOOKUP($AK4793,data!$A$1:$H$264,8,FALSE)))</f>
        <v>0</v>
      </c>
      <c r="AO4793" s="35">
        <v>43686</v>
      </c>
      <c r="AP4793" s="134" t="s">
        <v>24287</v>
      </c>
      <c r="AQ4793" s="264" t="str">
        <f t="shared" si="406"/>
        <v/>
      </c>
    </row>
    <row r="4794" spans="1:43" ht="24.75" customHeight="1" x14ac:dyDescent="0.15">
      <c r="A4794" s="593">
        <v>4791</v>
      </c>
      <c r="B4794" s="23" t="s">
        <v>24236</v>
      </c>
      <c r="C4794" s="24" t="s">
        <v>24237</v>
      </c>
      <c r="D4794" s="23" t="s">
        <v>24238</v>
      </c>
      <c r="E4794" s="23" t="s">
        <v>23489</v>
      </c>
      <c r="F4794" s="24" t="s">
        <v>23185</v>
      </c>
      <c r="G4794" s="25" t="s">
        <v>24239</v>
      </c>
      <c r="H4794" s="23" t="s">
        <v>24240</v>
      </c>
      <c r="I4794" s="23" t="s">
        <v>24242</v>
      </c>
      <c r="J4794" s="25" t="s">
        <v>24241</v>
      </c>
      <c r="K4794" s="58"/>
      <c r="L4794" s="58" t="s">
        <v>24243</v>
      </c>
      <c r="M4794" s="23" t="s">
        <v>24244</v>
      </c>
      <c r="N4794" s="23" t="s">
        <v>24245</v>
      </c>
      <c r="O4794" s="25" t="s">
        <v>24246</v>
      </c>
      <c r="P4794" s="23" t="s">
        <v>24247</v>
      </c>
      <c r="Q4794" s="25" t="s">
        <v>24248</v>
      </c>
      <c r="R4794" s="58" t="s">
        <v>24249</v>
      </c>
      <c r="S4794" s="23" t="s">
        <v>24250</v>
      </c>
      <c r="T4794" s="23" t="s">
        <v>24251</v>
      </c>
      <c r="U4794" s="25" t="s">
        <v>24239</v>
      </c>
      <c r="V4794" s="23" t="s">
        <v>24240</v>
      </c>
      <c r="W4794" s="25" t="s">
        <v>24252</v>
      </c>
      <c r="X4794" s="58"/>
      <c r="Y4794" s="23" t="s">
        <v>24253</v>
      </c>
      <c r="Z4794" s="23" t="s">
        <v>24254</v>
      </c>
      <c r="AA4794" s="33">
        <v>5</v>
      </c>
      <c r="AB4794" s="295" t="str">
        <f t="shared" si="411"/>
        <v>年間</v>
      </c>
      <c r="AC4794" s="268"/>
      <c r="AD4794" s="23">
        <v>1</v>
      </c>
      <c r="AE4794" s="134">
        <v>22080</v>
      </c>
      <c r="AF4794" s="26">
        <f t="shared" si="412"/>
        <v>22080</v>
      </c>
      <c r="AG4794" s="27">
        <v>43678</v>
      </c>
      <c r="AH4794" s="168">
        <v>43692</v>
      </c>
      <c r="AI4794" s="29" t="str">
        <f t="shared" si="413"/>
        <v>～</v>
      </c>
      <c r="AJ4794" s="178">
        <f t="shared" si="414"/>
        <v>45518</v>
      </c>
      <c r="AK4794" s="23" t="s">
        <v>23965</v>
      </c>
      <c r="AL4794" s="23" t="s">
        <v>24283</v>
      </c>
      <c r="AM4794" s="35">
        <v>43692</v>
      </c>
      <c r="AN4794" s="408">
        <f>IF($AA4794-data!$G$1=0,"　",IF(AK4794=0,"　",VLOOKUP($AK4794,data!$A$1:$H$264,8,FALSE)))</f>
        <v>0</v>
      </c>
      <c r="AO4794" s="35">
        <v>43686</v>
      </c>
      <c r="AP4794" s="134" t="s">
        <v>24287</v>
      </c>
      <c r="AQ4794" s="264" t="str">
        <f t="shared" si="406"/>
        <v/>
      </c>
    </row>
    <row r="4795" spans="1:43" ht="24.75" customHeight="1" x14ac:dyDescent="0.15">
      <c r="A4795" s="593">
        <v>4792</v>
      </c>
      <c r="B4795" s="23" t="s">
        <v>24236</v>
      </c>
      <c r="C4795" s="24" t="s">
        <v>24237</v>
      </c>
      <c r="D4795" s="23" t="s">
        <v>24238</v>
      </c>
      <c r="E4795" s="23" t="s">
        <v>23489</v>
      </c>
      <c r="F4795" s="24" t="s">
        <v>23185</v>
      </c>
      <c r="G4795" s="25" t="s">
        <v>24239</v>
      </c>
      <c r="H4795" s="23" t="s">
        <v>24240</v>
      </c>
      <c r="I4795" s="23" t="s">
        <v>24242</v>
      </c>
      <c r="J4795" s="25" t="s">
        <v>24241</v>
      </c>
      <c r="K4795" s="58"/>
      <c r="L4795" s="58" t="s">
        <v>24243</v>
      </c>
      <c r="M4795" s="23" t="s">
        <v>24244</v>
      </c>
      <c r="N4795" s="23" t="s">
        <v>24245</v>
      </c>
      <c r="O4795" s="25" t="s">
        <v>24246</v>
      </c>
      <c r="P4795" s="23" t="s">
        <v>24247</v>
      </c>
      <c r="Q4795" s="25" t="s">
        <v>24248</v>
      </c>
      <c r="R4795" s="58" t="s">
        <v>24249</v>
      </c>
      <c r="S4795" s="23" t="s">
        <v>24250</v>
      </c>
      <c r="T4795" s="23" t="s">
        <v>24251</v>
      </c>
      <c r="U4795" s="25" t="s">
        <v>24239</v>
      </c>
      <c r="V4795" s="23" t="s">
        <v>24240</v>
      </c>
      <c r="W4795" s="25" t="s">
        <v>24252</v>
      </c>
      <c r="X4795" s="58"/>
      <c r="Y4795" s="23" t="s">
        <v>24253</v>
      </c>
      <c r="Z4795" s="23" t="s">
        <v>24254</v>
      </c>
      <c r="AA4795" s="33">
        <v>5</v>
      </c>
      <c r="AB4795" s="295" t="str">
        <f t="shared" si="411"/>
        <v>年間</v>
      </c>
      <c r="AC4795" s="268"/>
      <c r="AD4795" s="23">
        <v>1</v>
      </c>
      <c r="AE4795" s="134">
        <v>22080</v>
      </c>
      <c r="AF4795" s="26">
        <f t="shared" si="412"/>
        <v>22080</v>
      </c>
      <c r="AG4795" s="27">
        <v>43678</v>
      </c>
      <c r="AH4795" s="168">
        <v>43692</v>
      </c>
      <c r="AI4795" s="29" t="str">
        <f t="shared" si="413"/>
        <v>～</v>
      </c>
      <c r="AJ4795" s="178">
        <f t="shared" si="414"/>
        <v>45518</v>
      </c>
      <c r="AK4795" s="23" t="s">
        <v>23965</v>
      </c>
      <c r="AL4795" s="23" t="s">
        <v>24284</v>
      </c>
      <c r="AM4795" s="35">
        <v>43692</v>
      </c>
      <c r="AN4795" s="408">
        <f>IF($AA4795-data!$G$1=0,"　",IF(AK4795=0,"　",VLOOKUP($AK4795,data!$A$1:$H$264,8,FALSE)))</f>
        <v>0</v>
      </c>
      <c r="AO4795" s="35">
        <v>43686</v>
      </c>
      <c r="AP4795" s="134" t="s">
        <v>24287</v>
      </c>
      <c r="AQ4795" s="264" t="str">
        <f t="shared" si="406"/>
        <v/>
      </c>
    </row>
    <row r="4796" spans="1:43" ht="24.75" customHeight="1" x14ac:dyDescent="0.15">
      <c r="A4796" s="593">
        <v>4793</v>
      </c>
      <c r="B4796" s="23" t="s">
        <v>24236</v>
      </c>
      <c r="C4796" s="24" t="s">
        <v>24237</v>
      </c>
      <c r="D4796" s="23" t="s">
        <v>24238</v>
      </c>
      <c r="E4796" s="23" t="s">
        <v>23489</v>
      </c>
      <c r="F4796" s="24" t="s">
        <v>23185</v>
      </c>
      <c r="G4796" s="25" t="s">
        <v>24239</v>
      </c>
      <c r="H4796" s="23" t="s">
        <v>24240</v>
      </c>
      <c r="I4796" s="23" t="s">
        <v>24242</v>
      </c>
      <c r="J4796" s="25" t="s">
        <v>24241</v>
      </c>
      <c r="K4796" s="58"/>
      <c r="L4796" s="58" t="s">
        <v>24243</v>
      </c>
      <c r="M4796" s="23" t="s">
        <v>24244</v>
      </c>
      <c r="N4796" s="23" t="s">
        <v>24245</v>
      </c>
      <c r="O4796" s="25" t="s">
        <v>24246</v>
      </c>
      <c r="P4796" s="23" t="s">
        <v>24247</v>
      </c>
      <c r="Q4796" s="25" t="s">
        <v>24248</v>
      </c>
      <c r="R4796" s="58" t="s">
        <v>24249</v>
      </c>
      <c r="S4796" s="23" t="s">
        <v>24250</v>
      </c>
      <c r="T4796" s="23" t="s">
        <v>24251</v>
      </c>
      <c r="U4796" s="25" t="s">
        <v>24239</v>
      </c>
      <c r="V4796" s="23" t="s">
        <v>24240</v>
      </c>
      <c r="W4796" s="25" t="s">
        <v>24252</v>
      </c>
      <c r="X4796" s="58"/>
      <c r="Y4796" s="23" t="s">
        <v>24253</v>
      </c>
      <c r="Z4796" s="23" t="s">
        <v>24254</v>
      </c>
      <c r="AA4796" s="33">
        <v>5</v>
      </c>
      <c r="AB4796" s="295" t="str">
        <f t="shared" si="411"/>
        <v>年間</v>
      </c>
      <c r="AC4796" s="268"/>
      <c r="AD4796" s="23">
        <v>1</v>
      </c>
      <c r="AE4796" s="134">
        <v>22080</v>
      </c>
      <c r="AF4796" s="26">
        <f t="shared" si="412"/>
        <v>22080</v>
      </c>
      <c r="AG4796" s="27">
        <v>43678</v>
      </c>
      <c r="AH4796" s="168">
        <v>43692</v>
      </c>
      <c r="AI4796" s="29" t="str">
        <f t="shared" si="413"/>
        <v>～</v>
      </c>
      <c r="AJ4796" s="178">
        <f t="shared" si="414"/>
        <v>45518</v>
      </c>
      <c r="AK4796" s="23" t="s">
        <v>23965</v>
      </c>
      <c r="AL4796" s="23" t="s">
        <v>24285</v>
      </c>
      <c r="AM4796" s="35">
        <v>43692</v>
      </c>
      <c r="AN4796" s="408">
        <f>IF($AA4796-data!$G$1=0,"　",IF(AK4796=0,"　",VLOOKUP($AK4796,data!$A$1:$H$264,8,FALSE)))</f>
        <v>0</v>
      </c>
      <c r="AO4796" s="35">
        <v>43686</v>
      </c>
      <c r="AP4796" s="134" t="s">
        <v>24287</v>
      </c>
      <c r="AQ4796" s="264" t="str">
        <f t="shared" si="406"/>
        <v/>
      </c>
    </row>
    <row r="4797" spans="1:43" ht="24.75" customHeight="1" x14ac:dyDescent="0.15">
      <c r="A4797" s="593">
        <v>4794</v>
      </c>
      <c r="B4797" s="23" t="s">
        <v>24294</v>
      </c>
      <c r="C4797" s="24" t="s">
        <v>24237</v>
      </c>
      <c r="D4797" s="23" t="s">
        <v>24238</v>
      </c>
      <c r="E4797" s="23" t="s">
        <v>23489</v>
      </c>
      <c r="F4797" s="24" t="s">
        <v>23185</v>
      </c>
      <c r="G4797" s="25" t="s">
        <v>24239</v>
      </c>
      <c r="H4797" s="23" t="s">
        <v>24240</v>
      </c>
      <c r="I4797" s="23" t="s">
        <v>24242</v>
      </c>
      <c r="J4797" s="25" t="s">
        <v>24241</v>
      </c>
      <c r="K4797" s="58"/>
      <c r="L4797" s="58" t="s">
        <v>24243</v>
      </c>
      <c r="M4797" s="23" t="s">
        <v>24244</v>
      </c>
      <c r="N4797" s="23" t="s">
        <v>24245</v>
      </c>
      <c r="O4797" s="25" t="s">
        <v>24246</v>
      </c>
      <c r="P4797" s="23" t="s">
        <v>24247</v>
      </c>
      <c r="Q4797" s="25" t="s">
        <v>24248</v>
      </c>
      <c r="R4797" s="58" t="s">
        <v>24249</v>
      </c>
      <c r="S4797" s="23" t="s">
        <v>24250</v>
      </c>
      <c r="T4797" s="23" t="s">
        <v>24251</v>
      </c>
      <c r="U4797" s="25" t="s">
        <v>24239</v>
      </c>
      <c r="V4797" s="23" t="s">
        <v>24240</v>
      </c>
      <c r="W4797" s="25" t="s">
        <v>24252</v>
      </c>
      <c r="X4797" s="58"/>
      <c r="Y4797" s="23" t="s">
        <v>24253</v>
      </c>
      <c r="Z4797" s="23" t="s">
        <v>24254</v>
      </c>
      <c r="AA4797" s="33">
        <v>5</v>
      </c>
      <c r="AB4797" s="295" t="str">
        <f t="shared" si="411"/>
        <v>年間</v>
      </c>
      <c r="AC4797" s="268"/>
      <c r="AD4797" s="23">
        <v>1</v>
      </c>
      <c r="AE4797" s="134">
        <v>7800</v>
      </c>
      <c r="AF4797" s="26">
        <f t="shared" si="412"/>
        <v>7800</v>
      </c>
      <c r="AG4797" s="27">
        <v>43678</v>
      </c>
      <c r="AH4797" s="168">
        <v>43692</v>
      </c>
      <c r="AI4797" s="29" t="str">
        <f t="shared" si="413"/>
        <v>～</v>
      </c>
      <c r="AJ4797" s="178">
        <f t="shared" si="414"/>
        <v>45518</v>
      </c>
      <c r="AK4797" s="23" t="s">
        <v>26832</v>
      </c>
      <c r="AL4797" s="23" t="s">
        <v>24267</v>
      </c>
      <c r="AM4797" s="35">
        <v>43692</v>
      </c>
      <c r="AN4797" s="408"/>
      <c r="AO4797" s="35">
        <v>43686</v>
      </c>
      <c r="AP4797" s="134" t="s">
        <v>24287</v>
      </c>
      <c r="AQ4797" s="264" t="str">
        <f t="shared" si="406"/>
        <v/>
      </c>
    </row>
    <row r="4798" spans="1:43" ht="24.75" customHeight="1" x14ac:dyDescent="0.15">
      <c r="A4798" s="593">
        <v>4795</v>
      </c>
      <c r="B4798" s="23" t="s">
        <v>24294</v>
      </c>
      <c r="C4798" s="24" t="s">
        <v>24237</v>
      </c>
      <c r="D4798" s="23" t="s">
        <v>24238</v>
      </c>
      <c r="E4798" s="23" t="s">
        <v>23489</v>
      </c>
      <c r="F4798" s="24" t="s">
        <v>23185</v>
      </c>
      <c r="G4798" s="25" t="s">
        <v>24239</v>
      </c>
      <c r="H4798" s="23" t="s">
        <v>24240</v>
      </c>
      <c r="I4798" s="23" t="s">
        <v>24242</v>
      </c>
      <c r="J4798" s="25" t="s">
        <v>24241</v>
      </c>
      <c r="K4798" s="58"/>
      <c r="L4798" s="58" t="s">
        <v>24243</v>
      </c>
      <c r="M4798" s="23" t="s">
        <v>24244</v>
      </c>
      <c r="N4798" s="23" t="s">
        <v>24245</v>
      </c>
      <c r="O4798" s="25" t="s">
        <v>24246</v>
      </c>
      <c r="P4798" s="23" t="s">
        <v>24247</v>
      </c>
      <c r="Q4798" s="25" t="s">
        <v>24248</v>
      </c>
      <c r="R4798" s="58" t="s">
        <v>24249</v>
      </c>
      <c r="S4798" s="23" t="s">
        <v>24250</v>
      </c>
      <c r="T4798" s="23" t="s">
        <v>24251</v>
      </c>
      <c r="U4798" s="25" t="s">
        <v>24239</v>
      </c>
      <c r="V4798" s="23" t="s">
        <v>24240</v>
      </c>
      <c r="W4798" s="25" t="s">
        <v>24252</v>
      </c>
      <c r="X4798" s="58"/>
      <c r="Y4798" s="23" t="s">
        <v>24253</v>
      </c>
      <c r="Z4798" s="23" t="s">
        <v>24254</v>
      </c>
      <c r="AA4798" s="33">
        <v>5</v>
      </c>
      <c r="AB4798" s="295" t="str">
        <f t="shared" si="411"/>
        <v>年間</v>
      </c>
      <c r="AC4798" s="268"/>
      <c r="AD4798" s="23">
        <v>1</v>
      </c>
      <c r="AE4798" s="134">
        <v>7800</v>
      </c>
      <c r="AF4798" s="26">
        <f t="shared" si="412"/>
        <v>7800</v>
      </c>
      <c r="AG4798" s="27">
        <v>43678</v>
      </c>
      <c r="AH4798" s="168">
        <v>43692</v>
      </c>
      <c r="AI4798" s="29" t="str">
        <f t="shared" si="413"/>
        <v>～</v>
      </c>
      <c r="AJ4798" s="178">
        <f t="shared" si="414"/>
        <v>45518</v>
      </c>
      <c r="AK4798" s="23" t="s">
        <v>19383</v>
      </c>
      <c r="AL4798" s="23" t="s">
        <v>24268</v>
      </c>
      <c r="AM4798" s="35">
        <v>43692</v>
      </c>
      <c r="AN4798" s="408"/>
      <c r="AO4798" s="35">
        <v>43686</v>
      </c>
      <c r="AP4798" s="134" t="s">
        <v>24287</v>
      </c>
      <c r="AQ4798" s="264" t="str">
        <f t="shared" si="406"/>
        <v/>
      </c>
    </row>
    <row r="4799" spans="1:43" ht="24.75" customHeight="1" x14ac:dyDescent="0.15">
      <c r="A4799" s="593">
        <v>4796</v>
      </c>
      <c r="B4799" s="23" t="s">
        <v>24295</v>
      </c>
      <c r="C4799" s="24" t="s">
        <v>24237</v>
      </c>
      <c r="D4799" s="23" t="s">
        <v>24238</v>
      </c>
      <c r="E4799" s="23" t="s">
        <v>23489</v>
      </c>
      <c r="F4799" s="24" t="s">
        <v>23185</v>
      </c>
      <c r="G4799" s="25" t="s">
        <v>24239</v>
      </c>
      <c r="H4799" s="23" t="s">
        <v>24240</v>
      </c>
      <c r="I4799" s="23" t="s">
        <v>24242</v>
      </c>
      <c r="J4799" s="25" t="s">
        <v>24241</v>
      </c>
      <c r="K4799" s="58"/>
      <c r="L4799" s="58" t="s">
        <v>24243</v>
      </c>
      <c r="M4799" s="23" t="s">
        <v>24244</v>
      </c>
      <c r="N4799" s="23" t="s">
        <v>24245</v>
      </c>
      <c r="O4799" s="25" t="s">
        <v>24246</v>
      </c>
      <c r="P4799" s="23" t="s">
        <v>24247</v>
      </c>
      <c r="Q4799" s="25" t="s">
        <v>24248</v>
      </c>
      <c r="R4799" s="58" t="s">
        <v>24249</v>
      </c>
      <c r="S4799" s="23" t="s">
        <v>24250</v>
      </c>
      <c r="T4799" s="23" t="s">
        <v>24251</v>
      </c>
      <c r="U4799" s="25" t="s">
        <v>24239</v>
      </c>
      <c r="V4799" s="23" t="s">
        <v>24240</v>
      </c>
      <c r="W4799" s="25" t="s">
        <v>24252</v>
      </c>
      <c r="X4799" s="58"/>
      <c r="Y4799" s="23" t="s">
        <v>24253</v>
      </c>
      <c r="Z4799" s="23" t="s">
        <v>24254</v>
      </c>
      <c r="AA4799" s="33">
        <v>5</v>
      </c>
      <c r="AB4799" s="295" t="str">
        <f t="shared" si="411"/>
        <v>年間</v>
      </c>
      <c r="AC4799" s="268"/>
      <c r="AD4799" s="23">
        <v>1</v>
      </c>
      <c r="AE4799" s="134">
        <v>429600</v>
      </c>
      <c r="AF4799" s="26">
        <f t="shared" si="412"/>
        <v>429600</v>
      </c>
      <c r="AG4799" s="27">
        <v>43678</v>
      </c>
      <c r="AH4799" s="168">
        <v>43692</v>
      </c>
      <c r="AI4799" s="29" t="str">
        <f t="shared" si="413"/>
        <v>～</v>
      </c>
      <c r="AJ4799" s="178">
        <f t="shared" si="414"/>
        <v>45518</v>
      </c>
      <c r="AK4799" s="23" t="s">
        <v>19172</v>
      </c>
      <c r="AL4799" s="23" t="s">
        <v>24269</v>
      </c>
      <c r="AM4799" s="35">
        <v>43692</v>
      </c>
      <c r="AN4799" s="408" t="str">
        <f>IF($AA4799-data!$G$1=0,"　",IF(AK4799=0,"　",VLOOKUP($AK4799,data!$A$1:$H$264,8,FALSE)))</f>
        <v>消耗部品交換対象</v>
      </c>
      <c r="AO4799" s="35">
        <v>43686</v>
      </c>
      <c r="AP4799" s="134" t="s">
        <v>24287</v>
      </c>
      <c r="AQ4799" s="264">
        <f t="shared" si="406"/>
        <v>44757</v>
      </c>
    </row>
    <row r="4800" spans="1:43" ht="24.75" customHeight="1" x14ac:dyDescent="0.15">
      <c r="A4800" s="593">
        <v>4797</v>
      </c>
      <c r="B4800" s="23" t="s">
        <v>24295</v>
      </c>
      <c r="C4800" s="24" t="s">
        <v>24237</v>
      </c>
      <c r="D4800" s="23" t="s">
        <v>24238</v>
      </c>
      <c r="E4800" s="23" t="s">
        <v>23489</v>
      </c>
      <c r="F4800" s="24" t="s">
        <v>23185</v>
      </c>
      <c r="G4800" s="25" t="s">
        <v>24290</v>
      </c>
      <c r="H4800" s="23" t="s">
        <v>24240</v>
      </c>
      <c r="I4800" s="23" t="s">
        <v>24242</v>
      </c>
      <c r="J4800" s="25" t="s">
        <v>24241</v>
      </c>
      <c r="K4800" s="58"/>
      <c r="L4800" s="58" t="s">
        <v>24243</v>
      </c>
      <c r="M4800" s="23" t="s">
        <v>24244</v>
      </c>
      <c r="N4800" s="23" t="s">
        <v>24245</v>
      </c>
      <c r="O4800" s="25" t="s">
        <v>24289</v>
      </c>
      <c r="P4800" s="23" t="s">
        <v>24247</v>
      </c>
      <c r="Q4800" s="25" t="s">
        <v>24248</v>
      </c>
      <c r="R4800" s="58" t="s">
        <v>24249</v>
      </c>
      <c r="S4800" s="23" t="s">
        <v>24250</v>
      </c>
      <c r="T4800" s="23" t="s">
        <v>24251</v>
      </c>
      <c r="U4800" s="25" t="s">
        <v>24239</v>
      </c>
      <c r="V4800" s="23" t="s">
        <v>24240</v>
      </c>
      <c r="W4800" s="25" t="s">
        <v>24252</v>
      </c>
      <c r="X4800" s="58"/>
      <c r="Y4800" s="23" t="s">
        <v>24253</v>
      </c>
      <c r="Z4800" s="23" t="s">
        <v>24254</v>
      </c>
      <c r="AA4800" s="33">
        <v>5</v>
      </c>
      <c r="AB4800" s="295" t="str">
        <f t="shared" si="411"/>
        <v>年間</v>
      </c>
      <c r="AC4800" s="268"/>
      <c r="AD4800" s="23">
        <v>1</v>
      </c>
      <c r="AE4800" s="134">
        <v>429600</v>
      </c>
      <c r="AF4800" s="26">
        <f t="shared" si="412"/>
        <v>429600</v>
      </c>
      <c r="AG4800" s="27">
        <v>43678</v>
      </c>
      <c r="AH4800" s="168">
        <v>43692</v>
      </c>
      <c r="AI4800" s="29" t="str">
        <f t="shared" si="413"/>
        <v>～</v>
      </c>
      <c r="AJ4800" s="178">
        <f t="shared" si="414"/>
        <v>45518</v>
      </c>
      <c r="AK4800" s="23" t="s">
        <v>19172</v>
      </c>
      <c r="AL4800" s="23" t="s">
        <v>24286</v>
      </c>
      <c r="AM4800" s="35">
        <v>43692</v>
      </c>
      <c r="AN4800" s="408" t="str">
        <f>IF($AA4800-data!$G$1=0,"　",IF(AK4800=0,"　",VLOOKUP($AK4800,data!$A$1:$H$264,8,FALSE)))</f>
        <v>消耗部品交換対象</v>
      </c>
      <c r="AO4800" s="35">
        <v>43686</v>
      </c>
      <c r="AP4800" s="134" t="s">
        <v>24287</v>
      </c>
      <c r="AQ4800" s="264">
        <f t="shared" si="406"/>
        <v>44757</v>
      </c>
    </row>
    <row r="4801" spans="1:43" ht="24.75" customHeight="1" x14ac:dyDescent="0.15">
      <c r="A4801" s="593">
        <v>4798</v>
      </c>
      <c r="B4801" s="23" t="s">
        <v>24298</v>
      </c>
      <c r="C4801" s="24" t="s">
        <v>24299</v>
      </c>
      <c r="D4801" s="23" t="s">
        <v>24300</v>
      </c>
      <c r="E4801" s="23" t="s">
        <v>24301</v>
      </c>
      <c r="F4801" s="24" t="s">
        <v>24302</v>
      </c>
      <c r="G4801" s="25" t="s">
        <v>24303</v>
      </c>
      <c r="H4801" s="23" t="s">
        <v>24304</v>
      </c>
      <c r="I4801" s="23" t="s">
        <v>24306</v>
      </c>
      <c r="J4801" s="25" t="s">
        <v>24305</v>
      </c>
      <c r="K4801" s="58" t="s">
        <v>24307</v>
      </c>
      <c r="L4801" s="58" t="s">
        <v>24308</v>
      </c>
      <c r="M4801" s="23" t="s">
        <v>24309</v>
      </c>
      <c r="N4801" s="23" t="s">
        <v>24310</v>
      </c>
      <c r="O4801" s="25" t="s">
        <v>24311</v>
      </c>
      <c r="P4801" s="23" t="s">
        <v>24312</v>
      </c>
      <c r="Q4801" s="25" t="s">
        <v>24313</v>
      </c>
      <c r="R4801" s="58" t="s">
        <v>24314</v>
      </c>
      <c r="S4801" s="23" t="s">
        <v>24315</v>
      </c>
      <c r="T4801" s="23" t="s">
        <v>24316</v>
      </c>
      <c r="U4801" s="25" t="s">
        <v>24317</v>
      </c>
      <c r="V4801" s="23" t="s">
        <v>24304</v>
      </c>
      <c r="W4801" s="25" t="s">
        <v>24318</v>
      </c>
      <c r="X4801" s="58" t="s">
        <v>24307</v>
      </c>
      <c r="Y4801" s="23" t="s">
        <v>24319</v>
      </c>
      <c r="Z4801" s="23" t="s">
        <v>24309</v>
      </c>
      <c r="AA4801" s="33">
        <v>5</v>
      </c>
      <c r="AB4801" s="295" t="str">
        <f t="shared" si="411"/>
        <v>年間</v>
      </c>
      <c r="AC4801" s="268"/>
      <c r="AD4801" s="23">
        <v>1</v>
      </c>
      <c r="AE4801" s="134">
        <v>21180</v>
      </c>
      <c r="AF4801" s="26">
        <f t="shared" si="412"/>
        <v>21180</v>
      </c>
      <c r="AG4801" s="27">
        <v>43678</v>
      </c>
      <c r="AH4801" s="168">
        <v>43647</v>
      </c>
      <c r="AI4801" s="29" t="str">
        <f t="shared" si="413"/>
        <v>～</v>
      </c>
      <c r="AJ4801" s="178">
        <f t="shared" si="414"/>
        <v>45473</v>
      </c>
      <c r="AK4801" s="23" t="s">
        <v>19130</v>
      </c>
      <c r="AL4801" s="23" t="s">
        <v>24323</v>
      </c>
      <c r="AM4801" s="35">
        <v>43647</v>
      </c>
      <c r="AN4801" s="408">
        <f>IF($AA4801-data!$G$1=0,"　",IF(AK4801=0,"　",VLOOKUP($AK4801,data!$A$1:$H$264,8,FALSE)))</f>
        <v>0</v>
      </c>
      <c r="AO4801" s="35">
        <v>43698</v>
      </c>
      <c r="AP4801" s="134" t="s">
        <v>24320</v>
      </c>
      <c r="AQ4801" s="264" t="str">
        <f t="shared" si="406"/>
        <v/>
      </c>
    </row>
    <row r="4802" spans="1:43" ht="24.75" customHeight="1" x14ac:dyDescent="0.15">
      <c r="A4802" s="593">
        <v>4799</v>
      </c>
      <c r="B4802" s="23" t="s">
        <v>24298</v>
      </c>
      <c r="C4802" s="24" t="s">
        <v>24299</v>
      </c>
      <c r="D4802" s="23" t="s">
        <v>24300</v>
      </c>
      <c r="E4802" s="23" t="s">
        <v>24301</v>
      </c>
      <c r="F4802" s="24" t="s">
        <v>24302</v>
      </c>
      <c r="G4802" s="25" t="s">
        <v>24303</v>
      </c>
      <c r="H4802" s="23" t="s">
        <v>24304</v>
      </c>
      <c r="I4802" s="23" t="s">
        <v>24306</v>
      </c>
      <c r="J4802" s="25" t="s">
        <v>24305</v>
      </c>
      <c r="K4802" s="58" t="s">
        <v>24307</v>
      </c>
      <c r="L4802" s="58" t="s">
        <v>24308</v>
      </c>
      <c r="M4802" s="23" t="s">
        <v>24309</v>
      </c>
      <c r="N4802" s="23" t="s">
        <v>24310</v>
      </c>
      <c r="O4802" s="25" t="s">
        <v>24311</v>
      </c>
      <c r="P4802" s="23" t="s">
        <v>24312</v>
      </c>
      <c r="Q4802" s="25" t="s">
        <v>24313</v>
      </c>
      <c r="R4802" s="58" t="s">
        <v>24314</v>
      </c>
      <c r="S4802" s="23" t="s">
        <v>24315</v>
      </c>
      <c r="T4802" s="23" t="s">
        <v>24316</v>
      </c>
      <c r="U4802" s="25" t="s">
        <v>24317</v>
      </c>
      <c r="V4802" s="23" t="s">
        <v>24304</v>
      </c>
      <c r="W4802" s="25" t="s">
        <v>24318</v>
      </c>
      <c r="X4802" s="58" t="s">
        <v>24307</v>
      </c>
      <c r="Y4802" s="23" t="s">
        <v>24319</v>
      </c>
      <c r="Z4802" s="23" t="s">
        <v>24309</v>
      </c>
      <c r="AA4802" s="33">
        <v>5</v>
      </c>
      <c r="AB4802" s="295" t="str">
        <f t="shared" si="411"/>
        <v>年間</v>
      </c>
      <c r="AC4802" s="268"/>
      <c r="AD4802" s="23">
        <v>1</v>
      </c>
      <c r="AE4802" s="134">
        <v>21180</v>
      </c>
      <c r="AF4802" s="26">
        <f t="shared" si="412"/>
        <v>21180</v>
      </c>
      <c r="AG4802" s="27">
        <v>43678</v>
      </c>
      <c r="AH4802" s="168">
        <v>43647</v>
      </c>
      <c r="AI4802" s="29" t="str">
        <f t="shared" si="413"/>
        <v>～</v>
      </c>
      <c r="AJ4802" s="178">
        <f t="shared" si="414"/>
        <v>45473</v>
      </c>
      <c r="AK4802" s="23" t="s">
        <v>24322</v>
      </c>
      <c r="AL4802" s="23" t="s">
        <v>24324</v>
      </c>
      <c r="AM4802" s="35">
        <v>43647</v>
      </c>
      <c r="AN4802" s="408">
        <f>IF($AA4802-data!$G$1=0,"　",IF(AK4802=0,"　",VLOOKUP($AK4802,data!$A$1:$H$264,8,FALSE)))</f>
        <v>0</v>
      </c>
      <c r="AO4802" s="35">
        <v>43698</v>
      </c>
      <c r="AP4802" s="134" t="s">
        <v>24320</v>
      </c>
      <c r="AQ4802" s="264" t="str">
        <f t="shared" si="406"/>
        <v/>
      </c>
    </row>
    <row r="4803" spans="1:43" ht="24.75" customHeight="1" x14ac:dyDescent="0.15">
      <c r="A4803" s="593">
        <v>4800</v>
      </c>
      <c r="B4803" s="23" t="s">
        <v>24298</v>
      </c>
      <c r="C4803" s="24" t="s">
        <v>24299</v>
      </c>
      <c r="D4803" s="23" t="s">
        <v>24300</v>
      </c>
      <c r="E4803" s="23" t="s">
        <v>24301</v>
      </c>
      <c r="F4803" s="24" t="s">
        <v>24302</v>
      </c>
      <c r="G4803" s="25" t="s">
        <v>24303</v>
      </c>
      <c r="H4803" s="23" t="s">
        <v>24304</v>
      </c>
      <c r="I4803" s="23" t="s">
        <v>24306</v>
      </c>
      <c r="J4803" s="25" t="s">
        <v>24305</v>
      </c>
      <c r="K4803" s="58" t="s">
        <v>24307</v>
      </c>
      <c r="L4803" s="58" t="s">
        <v>24308</v>
      </c>
      <c r="M4803" s="23" t="s">
        <v>24309</v>
      </c>
      <c r="N4803" s="23" t="s">
        <v>24310</v>
      </c>
      <c r="O4803" s="25" t="s">
        <v>24311</v>
      </c>
      <c r="P4803" s="23" t="s">
        <v>24312</v>
      </c>
      <c r="Q4803" s="25" t="s">
        <v>24313</v>
      </c>
      <c r="R4803" s="58" t="s">
        <v>24314</v>
      </c>
      <c r="S4803" s="23" t="s">
        <v>24315</v>
      </c>
      <c r="T4803" s="23" t="s">
        <v>24316</v>
      </c>
      <c r="U4803" s="25" t="s">
        <v>24317</v>
      </c>
      <c r="V4803" s="23" t="s">
        <v>24304</v>
      </c>
      <c r="W4803" s="25" t="s">
        <v>24318</v>
      </c>
      <c r="X4803" s="58" t="s">
        <v>24307</v>
      </c>
      <c r="Y4803" s="23" t="s">
        <v>24319</v>
      </c>
      <c r="Z4803" s="23" t="s">
        <v>24309</v>
      </c>
      <c r="AA4803" s="33">
        <v>5</v>
      </c>
      <c r="AB4803" s="295" t="str">
        <f t="shared" si="411"/>
        <v>年間</v>
      </c>
      <c r="AC4803" s="268"/>
      <c r="AD4803" s="23">
        <v>1</v>
      </c>
      <c r="AE4803" s="134">
        <v>21180</v>
      </c>
      <c r="AF4803" s="26">
        <f t="shared" si="412"/>
        <v>21180</v>
      </c>
      <c r="AG4803" s="27">
        <v>43678</v>
      </c>
      <c r="AH4803" s="168">
        <v>43647</v>
      </c>
      <c r="AI4803" s="29" t="str">
        <f t="shared" si="413"/>
        <v>～</v>
      </c>
      <c r="AJ4803" s="178">
        <f t="shared" si="414"/>
        <v>45473</v>
      </c>
      <c r="AK4803" s="23" t="s">
        <v>24322</v>
      </c>
      <c r="AL4803" s="23" t="s">
        <v>24325</v>
      </c>
      <c r="AM4803" s="35">
        <v>43647</v>
      </c>
      <c r="AN4803" s="408">
        <f>IF($AA4803-data!$G$1=0,"　",IF(AK4803=0,"　",VLOOKUP($AK4803,data!$A$1:$H$264,8,FALSE)))</f>
        <v>0</v>
      </c>
      <c r="AO4803" s="35">
        <v>43698</v>
      </c>
      <c r="AP4803" s="134" t="s">
        <v>24320</v>
      </c>
      <c r="AQ4803" s="264" t="str">
        <f t="shared" si="406"/>
        <v/>
      </c>
    </row>
    <row r="4804" spans="1:43" ht="24.75" customHeight="1" x14ac:dyDescent="0.15">
      <c r="A4804" s="593">
        <v>4801</v>
      </c>
      <c r="B4804" s="23" t="s">
        <v>24298</v>
      </c>
      <c r="C4804" s="24" t="s">
        <v>24299</v>
      </c>
      <c r="D4804" s="23" t="s">
        <v>24300</v>
      </c>
      <c r="E4804" s="23" t="s">
        <v>24301</v>
      </c>
      <c r="F4804" s="24" t="s">
        <v>24302</v>
      </c>
      <c r="G4804" s="25" t="s">
        <v>24303</v>
      </c>
      <c r="H4804" s="23" t="s">
        <v>24304</v>
      </c>
      <c r="I4804" s="23" t="s">
        <v>24306</v>
      </c>
      <c r="J4804" s="25" t="s">
        <v>24305</v>
      </c>
      <c r="K4804" s="58" t="s">
        <v>24307</v>
      </c>
      <c r="L4804" s="58" t="s">
        <v>24308</v>
      </c>
      <c r="M4804" s="23" t="s">
        <v>24309</v>
      </c>
      <c r="N4804" s="23" t="s">
        <v>24310</v>
      </c>
      <c r="O4804" s="25" t="s">
        <v>24311</v>
      </c>
      <c r="P4804" s="23" t="s">
        <v>24312</v>
      </c>
      <c r="Q4804" s="25" t="s">
        <v>24313</v>
      </c>
      <c r="R4804" s="58" t="s">
        <v>24314</v>
      </c>
      <c r="S4804" s="23" t="s">
        <v>24315</v>
      </c>
      <c r="T4804" s="23" t="s">
        <v>24316</v>
      </c>
      <c r="U4804" s="25" t="s">
        <v>24317</v>
      </c>
      <c r="V4804" s="23" t="s">
        <v>24304</v>
      </c>
      <c r="W4804" s="25" t="s">
        <v>24318</v>
      </c>
      <c r="X4804" s="58" t="s">
        <v>24307</v>
      </c>
      <c r="Y4804" s="23" t="s">
        <v>24319</v>
      </c>
      <c r="Z4804" s="23" t="s">
        <v>24309</v>
      </c>
      <c r="AA4804" s="33">
        <v>5</v>
      </c>
      <c r="AB4804" s="295" t="str">
        <f t="shared" si="411"/>
        <v>年間</v>
      </c>
      <c r="AC4804" s="268"/>
      <c r="AD4804" s="23">
        <v>1</v>
      </c>
      <c r="AE4804" s="134">
        <v>21180</v>
      </c>
      <c r="AF4804" s="26">
        <f t="shared" si="412"/>
        <v>21180</v>
      </c>
      <c r="AG4804" s="27">
        <v>43678</v>
      </c>
      <c r="AH4804" s="168">
        <v>43647</v>
      </c>
      <c r="AI4804" s="29" t="str">
        <f t="shared" si="413"/>
        <v>～</v>
      </c>
      <c r="AJ4804" s="178">
        <f t="shared" si="414"/>
        <v>45473</v>
      </c>
      <c r="AK4804" s="23" t="s">
        <v>24322</v>
      </c>
      <c r="AL4804" s="23" t="s">
        <v>24326</v>
      </c>
      <c r="AM4804" s="35">
        <v>43647</v>
      </c>
      <c r="AN4804" s="408">
        <f>IF($AA4804-data!$G$1=0,"　",IF(AK4804=0,"　",VLOOKUP($AK4804,data!$A$1:$H$264,8,FALSE)))</f>
        <v>0</v>
      </c>
      <c r="AO4804" s="35">
        <v>43698</v>
      </c>
      <c r="AP4804" s="134" t="s">
        <v>24320</v>
      </c>
      <c r="AQ4804" s="264" t="str">
        <f t="shared" si="406"/>
        <v/>
      </c>
    </row>
    <row r="4805" spans="1:43" ht="24.75" customHeight="1" x14ac:dyDescent="0.15">
      <c r="A4805" s="593">
        <v>4802</v>
      </c>
      <c r="B4805" s="23" t="s">
        <v>24321</v>
      </c>
      <c r="C4805" s="24" t="s">
        <v>24299</v>
      </c>
      <c r="D4805" s="23" t="s">
        <v>24300</v>
      </c>
      <c r="E4805" s="23" t="s">
        <v>24301</v>
      </c>
      <c r="F4805" s="24" t="s">
        <v>24302</v>
      </c>
      <c r="G4805" s="25" t="s">
        <v>24303</v>
      </c>
      <c r="H4805" s="23" t="s">
        <v>24304</v>
      </c>
      <c r="I4805" s="23" t="s">
        <v>24306</v>
      </c>
      <c r="J4805" s="25" t="s">
        <v>24305</v>
      </c>
      <c r="K4805" s="58" t="s">
        <v>24307</v>
      </c>
      <c r="L4805" s="58" t="s">
        <v>24308</v>
      </c>
      <c r="M4805" s="23" t="s">
        <v>24309</v>
      </c>
      <c r="N4805" s="23" t="s">
        <v>24310</v>
      </c>
      <c r="O4805" s="25" t="s">
        <v>24328</v>
      </c>
      <c r="P4805" s="23" t="s">
        <v>24312</v>
      </c>
      <c r="Q4805" s="25" t="s">
        <v>24313</v>
      </c>
      <c r="R4805" s="58" t="s">
        <v>24314</v>
      </c>
      <c r="S4805" s="23" t="s">
        <v>24315</v>
      </c>
      <c r="T4805" s="23" t="s">
        <v>24316</v>
      </c>
      <c r="U4805" s="25" t="s">
        <v>24317</v>
      </c>
      <c r="V4805" s="23" t="s">
        <v>24304</v>
      </c>
      <c r="W4805" s="25" t="s">
        <v>24318</v>
      </c>
      <c r="X4805" s="58" t="s">
        <v>24307</v>
      </c>
      <c r="Y4805" s="23" t="s">
        <v>24319</v>
      </c>
      <c r="Z4805" s="23" t="s">
        <v>24309</v>
      </c>
      <c r="AA4805" s="33">
        <v>5</v>
      </c>
      <c r="AB4805" s="295" t="str">
        <f t="shared" si="411"/>
        <v>年間</v>
      </c>
      <c r="AC4805" s="268"/>
      <c r="AD4805" s="23">
        <v>1</v>
      </c>
      <c r="AE4805" s="134">
        <v>429600</v>
      </c>
      <c r="AF4805" s="26">
        <f t="shared" si="412"/>
        <v>429600</v>
      </c>
      <c r="AG4805" s="27">
        <v>43678</v>
      </c>
      <c r="AH4805" s="168">
        <v>43647</v>
      </c>
      <c r="AI4805" s="29" t="str">
        <f t="shared" si="413"/>
        <v>～</v>
      </c>
      <c r="AJ4805" s="178">
        <f t="shared" si="414"/>
        <v>45473</v>
      </c>
      <c r="AK4805" s="23" t="s">
        <v>19173</v>
      </c>
      <c r="AL4805" s="23" t="s">
        <v>24327</v>
      </c>
      <c r="AM4805" s="35">
        <v>43647</v>
      </c>
      <c r="AN4805" s="408" t="str">
        <f>IF($AA4805-data!$G$1=0,"　",IF(AK4805=0,"　",VLOOKUP($AK4805,data!$A$1:$H$264,8,FALSE)))</f>
        <v>消耗部品交換対象</v>
      </c>
      <c r="AO4805" s="35">
        <v>43698</v>
      </c>
      <c r="AP4805" s="134" t="s">
        <v>24320</v>
      </c>
      <c r="AQ4805" s="264">
        <f t="shared" si="406"/>
        <v>44713</v>
      </c>
    </row>
    <row r="4806" spans="1:43" ht="24.75" customHeight="1" x14ac:dyDescent="0.15">
      <c r="A4806" s="593">
        <v>4803</v>
      </c>
      <c r="B4806" s="23" t="s">
        <v>24329</v>
      </c>
      <c r="C4806" s="24" t="s">
        <v>24331</v>
      </c>
      <c r="D4806" s="23" t="s">
        <v>24332</v>
      </c>
      <c r="E4806" s="23" t="s">
        <v>23423</v>
      </c>
      <c r="F4806" s="24" t="s">
        <v>24333</v>
      </c>
      <c r="G4806" s="25" t="s">
        <v>24334</v>
      </c>
      <c r="H4806" s="23" t="s">
        <v>24336</v>
      </c>
      <c r="I4806" s="23" t="s">
        <v>24338</v>
      </c>
      <c r="J4806" s="25" t="s">
        <v>24337</v>
      </c>
      <c r="K4806" s="58" t="s">
        <v>24335</v>
      </c>
      <c r="L4806" s="58" t="s">
        <v>24339</v>
      </c>
      <c r="M4806" s="23" t="s">
        <v>24340</v>
      </c>
      <c r="N4806" s="23" t="s">
        <v>24341</v>
      </c>
      <c r="O4806" s="25" t="s">
        <v>24342</v>
      </c>
      <c r="P4806" s="23" t="s">
        <v>24343</v>
      </c>
      <c r="Q4806" s="25" t="s">
        <v>24344</v>
      </c>
      <c r="R4806" s="58" t="s">
        <v>24345</v>
      </c>
      <c r="S4806" s="23" t="s">
        <v>24346</v>
      </c>
      <c r="T4806" s="23" t="s">
        <v>24347</v>
      </c>
      <c r="U4806" s="25" t="s">
        <v>24334</v>
      </c>
      <c r="V4806" s="23" t="s">
        <v>24348</v>
      </c>
      <c r="W4806" s="25" t="s">
        <v>24349</v>
      </c>
      <c r="X4806" s="58" t="s">
        <v>24335</v>
      </c>
      <c r="Y4806" s="23" t="s">
        <v>24350</v>
      </c>
      <c r="Z4806" s="23" t="s">
        <v>24351</v>
      </c>
      <c r="AA4806" s="33">
        <v>5</v>
      </c>
      <c r="AB4806" s="295" t="str">
        <f t="shared" si="411"/>
        <v>年間</v>
      </c>
      <c r="AC4806" s="268"/>
      <c r="AD4806" s="23">
        <v>1</v>
      </c>
      <c r="AE4806" s="134">
        <v>25920</v>
      </c>
      <c r="AF4806" s="26">
        <f t="shared" si="412"/>
        <v>25920</v>
      </c>
      <c r="AG4806" s="27">
        <v>43678</v>
      </c>
      <c r="AH4806" s="168">
        <v>43698</v>
      </c>
      <c r="AI4806" s="29" t="str">
        <f t="shared" si="413"/>
        <v>～</v>
      </c>
      <c r="AJ4806" s="178">
        <f t="shared" si="414"/>
        <v>45524</v>
      </c>
      <c r="AK4806" s="23" t="s">
        <v>22085</v>
      </c>
      <c r="AL4806" s="23" t="s">
        <v>24353</v>
      </c>
      <c r="AM4806" s="35">
        <v>43698</v>
      </c>
      <c r="AN4806" s="408">
        <f>IF($AA4806-data!$G$1=0,"　",IF(AK4806=0,"　",VLOOKUP($AK4806,data!$A$1:$H$264,8,FALSE)))</f>
        <v>0</v>
      </c>
      <c r="AO4806" s="35">
        <v>43703</v>
      </c>
      <c r="AP4806" s="134" t="s">
        <v>24352</v>
      </c>
      <c r="AQ4806" s="264" t="str">
        <f t="shared" si="406"/>
        <v/>
      </c>
    </row>
    <row r="4807" spans="1:43" ht="24.75" customHeight="1" x14ac:dyDescent="0.15">
      <c r="A4807" s="593">
        <v>4804</v>
      </c>
      <c r="B4807" s="23" t="s">
        <v>24329</v>
      </c>
      <c r="C4807" s="24" t="s">
        <v>24331</v>
      </c>
      <c r="D4807" s="23" t="s">
        <v>24332</v>
      </c>
      <c r="E4807" s="23" t="s">
        <v>23423</v>
      </c>
      <c r="F4807" s="24" t="s">
        <v>24333</v>
      </c>
      <c r="G4807" s="25" t="s">
        <v>24334</v>
      </c>
      <c r="H4807" s="23" t="s">
        <v>24336</v>
      </c>
      <c r="I4807" s="23" t="s">
        <v>24338</v>
      </c>
      <c r="J4807" s="25" t="s">
        <v>24337</v>
      </c>
      <c r="K4807" s="58" t="s">
        <v>24335</v>
      </c>
      <c r="L4807" s="58" t="s">
        <v>24339</v>
      </c>
      <c r="M4807" s="23" t="s">
        <v>24340</v>
      </c>
      <c r="N4807" s="23" t="s">
        <v>24341</v>
      </c>
      <c r="O4807" s="25" t="s">
        <v>24342</v>
      </c>
      <c r="P4807" s="23" t="s">
        <v>24343</v>
      </c>
      <c r="Q4807" s="25" t="s">
        <v>24344</v>
      </c>
      <c r="R4807" s="58" t="s">
        <v>24345</v>
      </c>
      <c r="S4807" s="23" t="s">
        <v>24346</v>
      </c>
      <c r="T4807" s="23" t="s">
        <v>24347</v>
      </c>
      <c r="U4807" s="25" t="s">
        <v>24334</v>
      </c>
      <c r="V4807" s="23" t="s">
        <v>24348</v>
      </c>
      <c r="W4807" s="25" t="s">
        <v>24349</v>
      </c>
      <c r="X4807" s="58" t="s">
        <v>24335</v>
      </c>
      <c r="Y4807" s="23" t="s">
        <v>24350</v>
      </c>
      <c r="Z4807" s="23" t="s">
        <v>24351</v>
      </c>
      <c r="AA4807" s="33">
        <v>5</v>
      </c>
      <c r="AB4807" s="295" t="str">
        <f t="shared" si="411"/>
        <v>年間</v>
      </c>
      <c r="AC4807" s="268"/>
      <c r="AD4807" s="23">
        <v>1</v>
      </c>
      <c r="AE4807" s="134">
        <v>25920</v>
      </c>
      <c r="AF4807" s="26">
        <f t="shared" si="412"/>
        <v>25920</v>
      </c>
      <c r="AG4807" s="27">
        <v>43678</v>
      </c>
      <c r="AH4807" s="168">
        <v>43698</v>
      </c>
      <c r="AI4807" s="29" t="str">
        <f t="shared" si="413"/>
        <v>～</v>
      </c>
      <c r="AJ4807" s="178">
        <f t="shared" si="414"/>
        <v>45524</v>
      </c>
      <c r="AK4807" s="23" t="s">
        <v>22085</v>
      </c>
      <c r="AL4807" s="23" t="s">
        <v>24354</v>
      </c>
      <c r="AM4807" s="35">
        <v>43698</v>
      </c>
      <c r="AN4807" s="408">
        <f>IF($AA4807-data!$G$1=0,"　",IF(AK4807=0,"　",VLOOKUP($AK4807,data!$A$1:$H$264,8,FALSE)))</f>
        <v>0</v>
      </c>
      <c r="AO4807" s="35">
        <v>43703</v>
      </c>
      <c r="AP4807" s="134" t="s">
        <v>24352</v>
      </c>
      <c r="AQ4807" s="264" t="str">
        <f t="shared" si="406"/>
        <v/>
      </c>
    </row>
    <row r="4808" spans="1:43" ht="24.75" customHeight="1" x14ac:dyDescent="0.15">
      <c r="A4808" s="593">
        <v>4805</v>
      </c>
      <c r="B4808" s="23" t="s">
        <v>24329</v>
      </c>
      <c r="C4808" s="24" t="s">
        <v>24331</v>
      </c>
      <c r="D4808" s="23" t="s">
        <v>24332</v>
      </c>
      <c r="E4808" s="23" t="s">
        <v>23423</v>
      </c>
      <c r="F4808" s="24" t="s">
        <v>24333</v>
      </c>
      <c r="G4808" s="25" t="s">
        <v>24334</v>
      </c>
      <c r="H4808" s="23" t="s">
        <v>24336</v>
      </c>
      <c r="I4808" s="23" t="s">
        <v>24338</v>
      </c>
      <c r="J4808" s="25" t="s">
        <v>24337</v>
      </c>
      <c r="K4808" s="58" t="s">
        <v>24335</v>
      </c>
      <c r="L4808" s="58" t="s">
        <v>24339</v>
      </c>
      <c r="M4808" s="23" t="s">
        <v>24340</v>
      </c>
      <c r="N4808" s="23" t="s">
        <v>24341</v>
      </c>
      <c r="O4808" s="25" t="s">
        <v>24342</v>
      </c>
      <c r="P4808" s="23" t="s">
        <v>24343</v>
      </c>
      <c r="Q4808" s="25" t="s">
        <v>24344</v>
      </c>
      <c r="R4808" s="58" t="s">
        <v>24345</v>
      </c>
      <c r="S4808" s="23" t="s">
        <v>24346</v>
      </c>
      <c r="T4808" s="23" t="s">
        <v>24347</v>
      </c>
      <c r="U4808" s="25" t="s">
        <v>24334</v>
      </c>
      <c r="V4808" s="23" t="s">
        <v>24348</v>
      </c>
      <c r="W4808" s="25" t="s">
        <v>24349</v>
      </c>
      <c r="X4808" s="58" t="s">
        <v>24335</v>
      </c>
      <c r="Y4808" s="23" t="s">
        <v>24350</v>
      </c>
      <c r="Z4808" s="23" t="s">
        <v>24351</v>
      </c>
      <c r="AA4808" s="33">
        <v>5</v>
      </c>
      <c r="AB4808" s="295" t="str">
        <f t="shared" si="411"/>
        <v>年間</v>
      </c>
      <c r="AC4808" s="268"/>
      <c r="AD4808" s="23">
        <v>1</v>
      </c>
      <c r="AE4808" s="134">
        <v>25920</v>
      </c>
      <c r="AF4808" s="26">
        <f t="shared" si="412"/>
        <v>25920</v>
      </c>
      <c r="AG4808" s="27">
        <v>43678</v>
      </c>
      <c r="AH4808" s="168">
        <v>43698</v>
      </c>
      <c r="AI4808" s="29" t="str">
        <f t="shared" si="413"/>
        <v>～</v>
      </c>
      <c r="AJ4808" s="178">
        <f t="shared" si="414"/>
        <v>45524</v>
      </c>
      <c r="AK4808" s="23" t="s">
        <v>22085</v>
      </c>
      <c r="AL4808" s="23" t="s">
        <v>24355</v>
      </c>
      <c r="AM4808" s="35">
        <v>43698</v>
      </c>
      <c r="AN4808" s="408">
        <f>IF($AA4808-data!$G$1=0,"　",IF(AK4808=0,"　",VLOOKUP($AK4808,data!$A$1:$H$264,8,FALSE)))</f>
        <v>0</v>
      </c>
      <c r="AO4808" s="35">
        <v>43703</v>
      </c>
      <c r="AP4808" s="134" t="s">
        <v>24352</v>
      </c>
      <c r="AQ4808" s="264" t="str">
        <f t="shared" si="406"/>
        <v/>
      </c>
    </row>
    <row r="4809" spans="1:43" ht="24.75" customHeight="1" x14ac:dyDescent="0.15">
      <c r="A4809" s="593">
        <v>4806</v>
      </c>
      <c r="B4809" s="23" t="s">
        <v>24329</v>
      </c>
      <c r="C4809" s="24" t="s">
        <v>24331</v>
      </c>
      <c r="D4809" s="23" t="s">
        <v>24332</v>
      </c>
      <c r="E4809" s="23" t="s">
        <v>23423</v>
      </c>
      <c r="F4809" s="24" t="s">
        <v>24333</v>
      </c>
      <c r="G4809" s="25" t="s">
        <v>24334</v>
      </c>
      <c r="H4809" s="23" t="s">
        <v>24336</v>
      </c>
      <c r="I4809" s="23" t="s">
        <v>24338</v>
      </c>
      <c r="J4809" s="25" t="s">
        <v>24337</v>
      </c>
      <c r="K4809" s="58" t="s">
        <v>24335</v>
      </c>
      <c r="L4809" s="58" t="s">
        <v>24339</v>
      </c>
      <c r="M4809" s="23" t="s">
        <v>24340</v>
      </c>
      <c r="N4809" s="23" t="s">
        <v>24341</v>
      </c>
      <c r="O4809" s="25" t="s">
        <v>24342</v>
      </c>
      <c r="P4809" s="23" t="s">
        <v>24343</v>
      </c>
      <c r="Q4809" s="25" t="s">
        <v>24344</v>
      </c>
      <c r="R4809" s="58" t="s">
        <v>24345</v>
      </c>
      <c r="S4809" s="23" t="s">
        <v>24346</v>
      </c>
      <c r="T4809" s="23" t="s">
        <v>24347</v>
      </c>
      <c r="U4809" s="25" t="s">
        <v>24334</v>
      </c>
      <c r="V4809" s="23" t="s">
        <v>24348</v>
      </c>
      <c r="W4809" s="25" t="s">
        <v>24349</v>
      </c>
      <c r="X4809" s="58" t="s">
        <v>24335</v>
      </c>
      <c r="Y4809" s="23" t="s">
        <v>24350</v>
      </c>
      <c r="Z4809" s="23" t="s">
        <v>24351</v>
      </c>
      <c r="AA4809" s="33">
        <v>5</v>
      </c>
      <c r="AB4809" s="295" t="str">
        <f t="shared" si="411"/>
        <v>年間</v>
      </c>
      <c r="AC4809" s="268"/>
      <c r="AD4809" s="23">
        <v>1</v>
      </c>
      <c r="AE4809" s="134">
        <v>25920</v>
      </c>
      <c r="AF4809" s="26">
        <f t="shared" si="412"/>
        <v>25920</v>
      </c>
      <c r="AG4809" s="27">
        <v>43678</v>
      </c>
      <c r="AH4809" s="168">
        <v>43698</v>
      </c>
      <c r="AI4809" s="29" t="str">
        <f t="shared" si="413"/>
        <v>～</v>
      </c>
      <c r="AJ4809" s="178">
        <f t="shared" si="414"/>
        <v>45524</v>
      </c>
      <c r="AK4809" s="23" t="s">
        <v>22085</v>
      </c>
      <c r="AL4809" s="23" t="s">
        <v>24356</v>
      </c>
      <c r="AM4809" s="35">
        <v>43698</v>
      </c>
      <c r="AN4809" s="408">
        <f>IF($AA4809-data!$G$1=0,"　",IF(AK4809=0,"　",VLOOKUP($AK4809,data!$A$1:$H$264,8,FALSE)))</f>
        <v>0</v>
      </c>
      <c r="AO4809" s="35">
        <v>43703</v>
      </c>
      <c r="AP4809" s="134" t="s">
        <v>24352</v>
      </c>
      <c r="AQ4809" s="264" t="str">
        <f t="shared" si="406"/>
        <v/>
      </c>
    </row>
    <row r="4810" spans="1:43" ht="24.75" customHeight="1" x14ac:dyDescent="0.15">
      <c r="A4810" s="593">
        <v>4807</v>
      </c>
      <c r="B4810" s="23" t="s">
        <v>24330</v>
      </c>
      <c r="C4810" s="24" t="s">
        <v>24331</v>
      </c>
      <c r="D4810" s="23" t="s">
        <v>24332</v>
      </c>
      <c r="E4810" s="23" t="s">
        <v>23423</v>
      </c>
      <c r="F4810" s="24" t="s">
        <v>24333</v>
      </c>
      <c r="G4810" s="25" t="s">
        <v>24358</v>
      </c>
      <c r="H4810" s="23" t="s">
        <v>24336</v>
      </c>
      <c r="I4810" s="23" t="s">
        <v>24338</v>
      </c>
      <c r="J4810" s="25" t="s">
        <v>24337</v>
      </c>
      <c r="K4810" s="58" t="s">
        <v>24335</v>
      </c>
      <c r="L4810" s="58" t="s">
        <v>24339</v>
      </c>
      <c r="M4810" s="23" t="s">
        <v>24340</v>
      </c>
      <c r="N4810" s="23" t="s">
        <v>24341</v>
      </c>
      <c r="O4810" s="25" t="s">
        <v>24342</v>
      </c>
      <c r="P4810" s="23" t="s">
        <v>24343</v>
      </c>
      <c r="Q4810" s="25" t="s">
        <v>24344</v>
      </c>
      <c r="R4810" s="58" t="s">
        <v>24345</v>
      </c>
      <c r="S4810" s="23" t="s">
        <v>24346</v>
      </c>
      <c r="T4810" s="23" t="s">
        <v>24347</v>
      </c>
      <c r="U4810" s="25" t="s">
        <v>24334</v>
      </c>
      <c r="V4810" s="23" t="s">
        <v>24348</v>
      </c>
      <c r="W4810" s="25" t="s">
        <v>24349</v>
      </c>
      <c r="X4810" s="58" t="s">
        <v>24335</v>
      </c>
      <c r="Y4810" s="23" t="s">
        <v>24350</v>
      </c>
      <c r="Z4810" s="23" t="s">
        <v>24351</v>
      </c>
      <c r="AA4810" s="33">
        <v>5</v>
      </c>
      <c r="AB4810" s="295" t="str">
        <f t="shared" si="411"/>
        <v>年間</v>
      </c>
      <c r="AC4810" s="268"/>
      <c r="AD4810" s="23">
        <v>1</v>
      </c>
      <c r="AE4810" s="134">
        <v>96600</v>
      </c>
      <c r="AF4810" s="26">
        <f t="shared" si="412"/>
        <v>96600</v>
      </c>
      <c r="AG4810" s="27">
        <v>43678</v>
      </c>
      <c r="AH4810" s="168">
        <v>43698</v>
      </c>
      <c r="AI4810" s="29" t="str">
        <f t="shared" si="413"/>
        <v>～</v>
      </c>
      <c r="AJ4810" s="178">
        <f t="shared" si="414"/>
        <v>45524</v>
      </c>
      <c r="AK4810" s="23" t="s">
        <v>19179</v>
      </c>
      <c r="AL4810" s="23" t="s">
        <v>24357</v>
      </c>
      <c r="AM4810" s="35">
        <v>43698</v>
      </c>
      <c r="AN4810" s="408" t="str">
        <f>IF($AA4810-data!$G$1=0,"　",IF(AK4810=0,"　",VLOOKUP($AK4810,data!$A$1:$H$264,8,FALSE)))</f>
        <v>消耗部品交換対象</v>
      </c>
      <c r="AO4810" s="35">
        <v>43703</v>
      </c>
      <c r="AP4810" s="134" t="s">
        <v>24352</v>
      </c>
      <c r="AQ4810" s="264">
        <f t="shared" si="406"/>
        <v>44763</v>
      </c>
    </row>
    <row r="4811" spans="1:43" ht="24.75" customHeight="1" x14ac:dyDescent="0.15">
      <c r="A4811" s="593">
        <v>4808</v>
      </c>
      <c r="B4811" s="23" t="s">
        <v>24359</v>
      </c>
      <c r="C4811" s="24" t="s">
        <v>24361</v>
      </c>
      <c r="D4811" s="23" t="s">
        <v>24362</v>
      </c>
      <c r="E4811" s="23" t="s">
        <v>24363</v>
      </c>
      <c r="F4811" s="24" t="s">
        <v>24364</v>
      </c>
      <c r="G4811" s="25" t="s">
        <v>24365</v>
      </c>
      <c r="H4811" s="23" t="s">
        <v>24366</v>
      </c>
      <c r="I4811" s="23" t="s">
        <v>24367</v>
      </c>
      <c r="J4811" s="25" t="s">
        <v>24368</v>
      </c>
      <c r="K4811" s="58" t="s">
        <v>24369</v>
      </c>
      <c r="L4811" s="58" t="s">
        <v>24370</v>
      </c>
      <c r="M4811" s="23" t="s">
        <v>24371</v>
      </c>
      <c r="N4811" s="23" t="s">
        <v>24372</v>
      </c>
      <c r="O4811" s="25" t="s">
        <v>24373</v>
      </c>
      <c r="P4811" s="23" t="s">
        <v>24374</v>
      </c>
      <c r="Q4811" s="25" t="s">
        <v>24375</v>
      </c>
      <c r="R4811" s="58"/>
      <c r="S4811" s="23" t="s">
        <v>24376</v>
      </c>
      <c r="T4811" s="23" t="s">
        <v>24377</v>
      </c>
      <c r="U4811" s="25" t="s">
        <v>24378</v>
      </c>
      <c r="V4811" s="23" t="s">
        <v>24379</v>
      </c>
      <c r="W4811" s="25" t="s">
        <v>24380</v>
      </c>
      <c r="X4811" s="58" t="s">
        <v>24381</v>
      </c>
      <c r="Y4811" s="23" t="s">
        <v>24383</v>
      </c>
      <c r="Z4811" s="23" t="s">
        <v>24382</v>
      </c>
      <c r="AA4811" s="33">
        <v>3</v>
      </c>
      <c r="AB4811" s="295" t="str">
        <f t="shared" si="411"/>
        <v>年間</v>
      </c>
      <c r="AC4811" s="268"/>
      <c r="AD4811" s="23">
        <v>1</v>
      </c>
      <c r="AE4811" s="134">
        <v>4320</v>
      </c>
      <c r="AF4811" s="26">
        <f t="shared" si="412"/>
        <v>4320</v>
      </c>
      <c r="AG4811" s="27">
        <v>43678</v>
      </c>
      <c r="AH4811" s="168">
        <v>43702</v>
      </c>
      <c r="AI4811" s="29" t="str">
        <f t="shared" si="413"/>
        <v>～</v>
      </c>
      <c r="AJ4811" s="178">
        <f t="shared" si="414"/>
        <v>44797</v>
      </c>
      <c r="AK4811" s="23" t="s">
        <v>24387</v>
      </c>
      <c r="AL4811" s="23" t="s">
        <v>24385</v>
      </c>
      <c r="AM4811" s="35">
        <v>43702</v>
      </c>
      <c r="AN4811" s="408" t="str">
        <f>IF($AA4811-data!$G$1=0,"　",IF(AK4811=0,"　",VLOOKUP($AK4811,data!$A$1:$H$264,8,FALSE)))</f>
        <v>　</v>
      </c>
      <c r="AO4811" s="35">
        <v>43703</v>
      </c>
      <c r="AP4811" s="134" t="s">
        <v>24384</v>
      </c>
      <c r="AQ4811" s="264" t="str">
        <f t="shared" si="406"/>
        <v/>
      </c>
    </row>
    <row r="4812" spans="1:43" ht="24.75" customHeight="1" x14ac:dyDescent="0.15">
      <c r="A4812" s="593">
        <v>4809</v>
      </c>
      <c r="B4812" s="23" t="s">
        <v>24360</v>
      </c>
      <c r="C4812" s="24" t="s">
        <v>24361</v>
      </c>
      <c r="D4812" s="23" t="s">
        <v>24362</v>
      </c>
      <c r="E4812" s="23" t="s">
        <v>24363</v>
      </c>
      <c r="F4812" s="24" t="s">
        <v>24364</v>
      </c>
      <c r="G4812" s="25" t="s">
        <v>24365</v>
      </c>
      <c r="H4812" s="23" t="s">
        <v>24366</v>
      </c>
      <c r="I4812" s="23" t="s">
        <v>24367</v>
      </c>
      <c r="J4812" s="25" t="s">
        <v>24368</v>
      </c>
      <c r="K4812" s="58" t="s">
        <v>24369</v>
      </c>
      <c r="L4812" s="58" t="s">
        <v>24370</v>
      </c>
      <c r="M4812" s="23" t="s">
        <v>24371</v>
      </c>
      <c r="N4812" s="23" t="s">
        <v>24372</v>
      </c>
      <c r="O4812" s="25" t="s">
        <v>24373</v>
      </c>
      <c r="P4812" s="23" t="s">
        <v>24374</v>
      </c>
      <c r="Q4812" s="25" t="s">
        <v>24375</v>
      </c>
      <c r="R4812" s="58"/>
      <c r="S4812" s="23" t="s">
        <v>24376</v>
      </c>
      <c r="T4812" s="23" t="s">
        <v>24377</v>
      </c>
      <c r="U4812" s="25" t="s">
        <v>24378</v>
      </c>
      <c r="V4812" s="23" t="s">
        <v>24379</v>
      </c>
      <c r="W4812" s="25" t="s">
        <v>24380</v>
      </c>
      <c r="X4812" s="58" t="s">
        <v>24381</v>
      </c>
      <c r="Y4812" s="23" t="s">
        <v>24383</v>
      </c>
      <c r="Z4812" s="23" t="s">
        <v>24382</v>
      </c>
      <c r="AA4812" s="33">
        <v>3</v>
      </c>
      <c r="AB4812" s="295" t="str">
        <f t="shared" si="411"/>
        <v>年間</v>
      </c>
      <c r="AC4812" s="268"/>
      <c r="AD4812" s="23">
        <v>1</v>
      </c>
      <c r="AE4812" s="134">
        <v>25560</v>
      </c>
      <c r="AF4812" s="26">
        <f t="shared" si="412"/>
        <v>25560</v>
      </c>
      <c r="AG4812" s="27">
        <v>43678</v>
      </c>
      <c r="AH4812" s="168">
        <v>43702</v>
      </c>
      <c r="AI4812" s="29" t="str">
        <f t="shared" si="413"/>
        <v>～</v>
      </c>
      <c r="AJ4812" s="178">
        <f t="shared" si="414"/>
        <v>44797</v>
      </c>
      <c r="AK4812" s="23" t="s">
        <v>24388</v>
      </c>
      <c r="AL4812" s="23" t="s">
        <v>24386</v>
      </c>
      <c r="AM4812" s="35">
        <v>43702</v>
      </c>
      <c r="AN4812" s="408" t="str">
        <f>IF($AA4812-data!$G$1=0,"　",IF(AK4812=0,"　",VLOOKUP($AK4812,data!$A$1:$H$264,8,FALSE)))</f>
        <v>　</v>
      </c>
      <c r="AO4812" s="35">
        <v>43703</v>
      </c>
      <c r="AP4812" s="134" t="s">
        <v>24384</v>
      </c>
      <c r="AQ4812" s="264" t="str">
        <f t="shared" si="406"/>
        <v/>
      </c>
    </row>
    <row r="4813" spans="1:43" ht="24.75" customHeight="1" x14ac:dyDescent="0.15">
      <c r="A4813" s="593">
        <v>4810</v>
      </c>
      <c r="B4813" s="23" t="s">
        <v>24396</v>
      </c>
      <c r="C4813" s="24" t="s">
        <v>2344</v>
      </c>
      <c r="D4813" s="23"/>
      <c r="E4813" s="23"/>
      <c r="F4813" s="24"/>
      <c r="G4813" s="25" t="s">
        <v>24389</v>
      </c>
      <c r="H4813" s="23"/>
      <c r="I4813" s="23"/>
      <c r="J4813" s="25"/>
      <c r="K4813" s="58"/>
      <c r="L4813" s="58"/>
      <c r="M4813" s="23"/>
      <c r="N4813" s="23"/>
      <c r="O4813" s="25"/>
      <c r="P4813" s="23"/>
      <c r="Q4813" s="25"/>
      <c r="R4813" s="58"/>
      <c r="S4813" s="23"/>
      <c r="T4813" s="23"/>
      <c r="U4813" s="25"/>
      <c r="V4813" s="23"/>
      <c r="W4813" s="25"/>
      <c r="X4813" s="58"/>
      <c r="Y4813" s="23"/>
      <c r="Z4813" s="23"/>
      <c r="AA4813" s="33"/>
      <c r="AB4813" s="295" t="str">
        <f t="shared" si="411"/>
        <v/>
      </c>
      <c r="AC4813" s="268"/>
      <c r="AD4813" s="23"/>
      <c r="AE4813" s="134"/>
      <c r="AF4813" s="26" t="str">
        <f t="shared" si="412"/>
        <v/>
      </c>
      <c r="AG4813" s="27"/>
      <c r="AH4813" s="168"/>
      <c r="AI4813" s="29" t="str">
        <f t="shared" si="413"/>
        <v/>
      </c>
      <c r="AJ4813" s="178" t="str">
        <f t="shared" si="414"/>
        <v/>
      </c>
      <c r="AK4813" s="23"/>
      <c r="AL4813" s="23"/>
      <c r="AM4813" s="35"/>
      <c r="AN4813" s="408" t="str">
        <f>IF($AA4813-data!$G$1=0,"　",IF(AK4813=0,"　",VLOOKUP($AK4813,data!$A$1:$H$264,8,FALSE)))</f>
        <v>　</v>
      </c>
      <c r="AO4813" s="35"/>
      <c r="AP4813" s="134"/>
      <c r="AQ4813" s="264" t="str">
        <f t="shared" si="406"/>
        <v/>
      </c>
    </row>
    <row r="4814" spans="1:43" ht="24.75" customHeight="1" x14ac:dyDescent="0.15">
      <c r="A4814" s="593">
        <v>4811</v>
      </c>
      <c r="B4814" s="23" t="s">
        <v>24426</v>
      </c>
      <c r="C4814" s="24" t="s">
        <v>2344</v>
      </c>
      <c r="D4814" s="23"/>
      <c r="E4814" s="23"/>
      <c r="F4814" s="24"/>
      <c r="G4814" s="25" t="s">
        <v>24392</v>
      </c>
      <c r="H4814" s="23"/>
      <c r="I4814" s="23"/>
      <c r="J4814" s="25"/>
      <c r="K4814" s="58"/>
      <c r="L4814" s="58"/>
      <c r="M4814" s="23"/>
      <c r="N4814" s="23"/>
      <c r="O4814" s="25"/>
      <c r="P4814" s="23"/>
      <c r="Q4814" s="25"/>
      <c r="R4814" s="58"/>
      <c r="S4814" s="23"/>
      <c r="T4814" s="23"/>
      <c r="U4814" s="25"/>
      <c r="V4814" s="23"/>
      <c r="W4814" s="25"/>
      <c r="X4814" s="58"/>
      <c r="Y4814" s="23"/>
      <c r="Z4814" s="23"/>
      <c r="AA4814" s="33"/>
      <c r="AB4814" s="295" t="str">
        <f t="shared" si="411"/>
        <v/>
      </c>
      <c r="AC4814" s="268"/>
      <c r="AD4814" s="23"/>
      <c r="AE4814" s="134"/>
      <c r="AF4814" s="26" t="str">
        <f t="shared" si="412"/>
        <v/>
      </c>
      <c r="AG4814" s="27"/>
      <c r="AH4814" s="168"/>
      <c r="AI4814" s="29" t="str">
        <f t="shared" si="413"/>
        <v/>
      </c>
      <c r="AJ4814" s="178" t="str">
        <f t="shared" si="414"/>
        <v/>
      </c>
      <c r="AK4814" s="23"/>
      <c r="AL4814" s="23"/>
      <c r="AM4814" s="35"/>
      <c r="AN4814" s="408" t="str">
        <f>IF($AA4814-data!$G$1=0,"　",IF(AK4814=0,"　",VLOOKUP($AK4814,data!$A$1:$H$264,8,FALSE)))</f>
        <v>　</v>
      </c>
      <c r="AO4814" s="35"/>
      <c r="AP4814" s="134"/>
      <c r="AQ4814" s="264" t="str">
        <f t="shared" ref="AQ4814:AQ4877" si="415">IF(COUNTIF($AN4814,"*消耗部品交換対象*"),IF(ISBLANK($AH4814),"契約期間 未入力",EDATE($AH4814,35)),"")</f>
        <v/>
      </c>
    </row>
    <row r="4815" spans="1:43" ht="24.75" customHeight="1" x14ac:dyDescent="0.15">
      <c r="A4815" s="593">
        <v>4812</v>
      </c>
      <c r="B4815" s="23" t="s">
        <v>24390</v>
      </c>
      <c r="C4815" s="24" t="s">
        <v>2344</v>
      </c>
      <c r="D4815" s="23"/>
      <c r="E4815" s="23"/>
      <c r="F4815" s="24"/>
      <c r="G4815" s="25" t="s">
        <v>24394</v>
      </c>
      <c r="H4815" s="23"/>
      <c r="I4815" s="23"/>
      <c r="J4815" s="25"/>
      <c r="K4815" s="58"/>
      <c r="L4815" s="58"/>
      <c r="M4815" s="23"/>
      <c r="N4815" s="23"/>
      <c r="O4815" s="25"/>
      <c r="P4815" s="23"/>
      <c r="Q4815" s="25"/>
      <c r="R4815" s="58"/>
      <c r="S4815" s="23"/>
      <c r="T4815" s="23"/>
      <c r="U4815" s="25"/>
      <c r="V4815" s="23"/>
      <c r="W4815" s="25"/>
      <c r="X4815" s="58"/>
      <c r="Y4815" s="23"/>
      <c r="Z4815" s="23"/>
      <c r="AA4815" s="33"/>
      <c r="AB4815" s="295" t="str">
        <f t="shared" si="411"/>
        <v/>
      </c>
      <c r="AC4815" s="268"/>
      <c r="AD4815" s="23"/>
      <c r="AE4815" s="134"/>
      <c r="AF4815" s="26" t="str">
        <f t="shared" si="412"/>
        <v/>
      </c>
      <c r="AG4815" s="27"/>
      <c r="AH4815" s="168"/>
      <c r="AI4815" s="29" t="str">
        <f t="shared" si="413"/>
        <v/>
      </c>
      <c r="AJ4815" s="178" t="str">
        <f t="shared" si="414"/>
        <v/>
      </c>
      <c r="AK4815" s="23"/>
      <c r="AL4815" s="23"/>
      <c r="AM4815" s="35"/>
      <c r="AN4815" s="408" t="str">
        <f>IF($AA4815-data!$G$1=0,"　",IF(AK4815=0,"　",VLOOKUP($AK4815,data!$A$1:$H$264,8,FALSE)))</f>
        <v>　</v>
      </c>
      <c r="AO4815" s="35"/>
      <c r="AP4815" s="134"/>
      <c r="AQ4815" s="264" t="str">
        <f t="shared" si="415"/>
        <v/>
      </c>
    </row>
    <row r="4816" spans="1:43" ht="24.75" customHeight="1" x14ac:dyDescent="0.15">
      <c r="A4816" s="593">
        <v>4813</v>
      </c>
      <c r="B4816" s="23" t="s">
        <v>24456</v>
      </c>
      <c r="C4816" s="24" t="s">
        <v>2344</v>
      </c>
      <c r="D4816" s="23"/>
      <c r="E4816" s="23"/>
      <c r="F4816" s="24"/>
      <c r="G4816" s="25" t="s">
        <v>24459</v>
      </c>
      <c r="H4816" s="23"/>
      <c r="I4816" s="23"/>
      <c r="J4816" s="25"/>
      <c r="K4816" s="58"/>
      <c r="L4816" s="58"/>
      <c r="M4816" s="23"/>
      <c r="N4816" s="23"/>
      <c r="O4816" s="25"/>
      <c r="P4816" s="23"/>
      <c r="Q4816" s="25"/>
      <c r="R4816" s="58"/>
      <c r="S4816" s="23"/>
      <c r="T4816" s="23"/>
      <c r="U4816" s="25"/>
      <c r="V4816" s="23"/>
      <c r="W4816" s="25"/>
      <c r="X4816" s="58"/>
      <c r="Y4816" s="23"/>
      <c r="Z4816" s="23"/>
      <c r="AA4816" s="33"/>
      <c r="AB4816" s="295" t="str">
        <f t="shared" si="411"/>
        <v/>
      </c>
      <c r="AC4816" s="268"/>
      <c r="AD4816" s="23"/>
      <c r="AE4816" s="134"/>
      <c r="AF4816" s="26" t="str">
        <f t="shared" si="412"/>
        <v/>
      </c>
      <c r="AG4816" s="27"/>
      <c r="AH4816" s="168"/>
      <c r="AI4816" s="29" t="str">
        <f t="shared" si="413"/>
        <v/>
      </c>
      <c r="AJ4816" s="178" t="str">
        <f t="shared" si="414"/>
        <v/>
      </c>
      <c r="AK4816" s="23"/>
      <c r="AL4816" s="23"/>
      <c r="AM4816" s="35"/>
      <c r="AN4816" s="408" t="str">
        <f>IF($AA4816-data!$G$1=0,"　",IF(AK4816=0,"　",VLOOKUP($AK4816,data!$A$1:$H$264,8,FALSE)))</f>
        <v>　</v>
      </c>
      <c r="AO4816" s="35"/>
      <c r="AP4816" s="134"/>
      <c r="AQ4816" s="264" t="str">
        <f t="shared" si="415"/>
        <v/>
      </c>
    </row>
    <row r="4817" spans="1:43" ht="24.75" customHeight="1" x14ac:dyDescent="0.15">
      <c r="A4817" s="593">
        <v>4814</v>
      </c>
      <c r="B4817" s="23" t="s">
        <v>24391</v>
      </c>
      <c r="C4817" s="24" t="s">
        <v>2344</v>
      </c>
      <c r="D4817" s="23"/>
      <c r="E4817" s="23"/>
      <c r="F4817" s="24"/>
      <c r="G4817" s="25" t="s">
        <v>24395</v>
      </c>
      <c r="H4817" s="23"/>
      <c r="I4817" s="23"/>
      <c r="J4817" s="25"/>
      <c r="K4817" s="58"/>
      <c r="L4817" s="58"/>
      <c r="M4817" s="23"/>
      <c r="N4817" s="23"/>
      <c r="O4817" s="25"/>
      <c r="P4817" s="23"/>
      <c r="Q4817" s="25"/>
      <c r="R4817" s="58"/>
      <c r="S4817" s="23"/>
      <c r="T4817" s="23"/>
      <c r="U4817" s="25"/>
      <c r="V4817" s="23"/>
      <c r="W4817" s="25"/>
      <c r="X4817" s="58"/>
      <c r="Y4817" s="23"/>
      <c r="Z4817" s="23"/>
      <c r="AA4817" s="33"/>
      <c r="AB4817" s="295" t="str">
        <f t="shared" si="411"/>
        <v/>
      </c>
      <c r="AC4817" s="268"/>
      <c r="AD4817" s="23"/>
      <c r="AE4817" s="134"/>
      <c r="AF4817" s="26" t="str">
        <f t="shared" si="412"/>
        <v/>
      </c>
      <c r="AG4817" s="27"/>
      <c r="AH4817" s="168"/>
      <c r="AI4817" s="29" t="str">
        <f t="shared" si="413"/>
        <v/>
      </c>
      <c r="AJ4817" s="178" t="str">
        <f t="shared" si="414"/>
        <v/>
      </c>
      <c r="AK4817" s="23"/>
      <c r="AL4817" s="23"/>
      <c r="AM4817" s="35"/>
      <c r="AN4817" s="408" t="str">
        <f>IF($AA4817-data!$G$1=0,"　",IF(AK4817=0,"　",VLOOKUP($AK4817,data!$A$1:$H$264,8,FALSE)))</f>
        <v>　</v>
      </c>
      <c r="AO4817" s="35"/>
      <c r="AP4817" s="134"/>
      <c r="AQ4817" s="264" t="str">
        <f t="shared" si="415"/>
        <v/>
      </c>
    </row>
    <row r="4818" spans="1:43" ht="24.75" customHeight="1" x14ac:dyDescent="0.15">
      <c r="A4818" s="593">
        <v>4815</v>
      </c>
      <c r="B4818" s="23" t="s">
        <v>24499</v>
      </c>
      <c r="C4818" s="24" t="s">
        <v>2344</v>
      </c>
      <c r="D4818" s="23"/>
      <c r="E4818" s="23"/>
      <c r="F4818" s="24"/>
      <c r="G4818" s="25" t="s">
        <v>24501</v>
      </c>
      <c r="H4818" s="23"/>
      <c r="I4818" s="23"/>
      <c r="J4818" s="25"/>
      <c r="K4818" s="58"/>
      <c r="L4818" s="58"/>
      <c r="M4818" s="23"/>
      <c r="N4818" s="23"/>
      <c r="O4818" s="25"/>
      <c r="P4818" s="23"/>
      <c r="Q4818" s="25"/>
      <c r="R4818" s="58"/>
      <c r="S4818" s="23"/>
      <c r="T4818" s="23"/>
      <c r="U4818" s="25"/>
      <c r="V4818" s="23"/>
      <c r="W4818" s="25"/>
      <c r="X4818" s="58"/>
      <c r="Y4818" s="23"/>
      <c r="Z4818" s="23"/>
      <c r="AA4818" s="33"/>
      <c r="AB4818" s="295" t="str">
        <f t="shared" si="411"/>
        <v/>
      </c>
      <c r="AC4818" s="268"/>
      <c r="AD4818" s="23"/>
      <c r="AE4818" s="134"/>
      <c r="AF4818" s="26" t="str">
        <f t="shared" si="412"/>
        <v/>
      </c>
      <c r="AG4818" s="27"/>
      <c r="AH4818" s="168"/>
      <c r="AI4818" s="29" t="str">
        <f t="shared" si="413"/>
        <v/>
      </c>
      <c r="AJ4818" s="178" t="str">
        <f t="shared" si="414"/>
        <v/>
      </c>
      <c r="AK4818" s="23"/>
      <c r="AL4818" s="23"/>
      <c r="AM4818" s="35"/>
      <c r="AN4818" s="408" t="str">
        <f>IF($AA4818-data!$G$1=0,"　",IF(AK4818=0,"　",VLOOKUP($AK4818,data!$A$1:$H$264,8,FALSE)))</f>
        <v>　</v>
      </c>
      <c r="AO4818" s="35"/>
      <c r="AP4818" s="134"/>
      <c r="AQ4818" s="264" t="str">
        <f t="shared" si="415"/>
        <v/>
      </c>
    </row>
    <row r="4819" spans="1:43" ht="24.75" customHeight="1" x14ac:dyDescent="0.15">
      <c r="A4819" s="593">
        <v>4816</v>
      </c>
      <c r="B4819" s="23" t="s">
        <v>24514</v>
      </c>
      <c r="C4819" s="24" t="s">
        <v>2344</v>
      </c>
      <c r="D4819" s="23"/>
      <c r="E4819" s="23"/>
      <c r="F4819" s="24"/>
      <c r="G4819" s="25" t="s">
        <v>24516</v>
      </c>
      <c r="H4819" s="23"/>
      <c r="I4819" s="23"/>
      <c r="J4819" s="25"/>
      <c r="K4819" s="58"/>
      <c r="L4819" s="58"/>
      <c r="M4819" s="23"/>
      <c r="N4819" s="23"/>
      <c r="O4819" s="25"/>
      <c r="P4819" s="23"/>
      <c r="Q4819" s="25"/>
      <c r="R4819" s="58"/>
      <c r="S4819" s="23"/>
      <c r="T4819" s="23"/>
      <c r="U4819" s="25"/>
      <c r="V4819" s="23"/>
      <c r="W4819" s="25"/>
      <c r="X4819" s="58"/>
      <c r="Y4819" s="23"/>
      <c r="Z4819" s="23"/>
      <c r="AA4819" s="33"/>
      <c r="AB4819" s="295" t="str">
        <f t="shared" si="411"/>
        <v/>
      </c>
      <c r="AC4819" s="268"/>
      <c r="AD4819" s="23"/>
      <c r="AE4819" s="134"/>
      <c r="AF4819" s="26" t="str">
        <f t="shared" si="412"/>
        <v/>
      </c>
      <c r="AG4819" s="27"/>
      <c r="AH4819" s="168"/>
      <c r="AI4819" s="29" t="str">
        <f t="shared" ref="AI4819:AI4882" si="416">IF(ISBLANK($AH4819),"","～")</f>
        <v/>
      </c>
      <c r="AJ4819" s="178" t="str">
        <f t="shared" ref="AJ4819:AJ4882" si="417">IF(ISBLANK($AH4819),"",DATE(YEAR($AH4819)+$AA4819,MONTH($AH4819),DAY($AH4819)-1))</f>
        <v/>
      </c>
      <c r="AK4819" s="23"/>
      <c r="AL4819" s="23"/>
      <c r="AM4819" s="35"/>
      <c r="AN4819" s="408" t="str">
        <f>IF($AA4819-data!$G$1=0,"　",IF(AK4819=0,"　",VLOOKUP($AK4819,data!$A$1:$H$264,8,FALSE)))</f>
        <v>　</v>
      </c>
      <c r="AO4819" s="35"/>
      <c r="AP4819" s="134"/>
      <c r="AQ4819" s="264" t="str">
        <f t="shared" si="415"/>
        <v/>
      </c>
    </row>
    <row r="4820" spans="1:43" ht="24.75" customHeight="1" x14ac:dyDescent="0.15">
      <c r="A4820" s="593">
        <v>4817</v>
      </c>
      <c r="B4820" s="23" t="s">
        <v>24530</v>
      </c>
      <c r="C4820" s="24" t="s">
        <v>2344</v>
      </c>
      <c r="D4820" s="23"/>
      <c r="E4820" s="23"/>
      <c r="F4820" s="24"/>
      <c r="G4820" s="25" t="s">
        <v>24533</v>
      </c>
      <c r="H4820" s="23"/>
      <c r="I4820" s="23"/>
      <c r="J4820" s="25"/>
      <c r="K4820" s="58"/>
      <c r="L4820" s="58"/>
      <c r="M4820" s="23"/>
      <c r="N4820" s="23"/>
      <c r="O4820" s="25"/>
      <c r="P4820" s="23"/>
      <c r="Q4820" s="25"/>
      <c r="R4820" s="58"/>
      <c r="S4820" s="23"/>
      <c r="T4820" s="23"/>
      <c r="U4820" s="25"/>
      <c r="V4820" s="23"/>
      <c r="W4820" s="25"/>
      <c r="X4820" s="58"/>
      <c r="Y4820" s="23"/>
      <c r="Z4820" s="23"/>
      <c r="AA4820" s="33"/>
      <c r="AB4820" s="295" t="str">
        <f t="shared" si="411"/>
        <v/>
      </c>
      <c r="AC4820" s="268"/>
      <c r="AD4820" s="23"/>
      <c r="AE4820" s="134"/>
      <c r="AF4820" s="26" t="str">
        <f t="shared" ref="AF4820:AF4883" si="418">IF(ISBLANK($AE4820),"",$AE4820*$AD4820)</f>
        <v/>
      </c>
      <c r="AG4820" s="27"/>
      <c r="AH4820" s="168"/>
      <c r="AI4820" s="29" t="str">
        <f t="shared" si="416"/>
        <v/>
      </c>
      <c r="AJ4820" s="178" t="str">
        <f t="shared" si="417"/>
        <v/>
      </c>
      <c r="AK4820" s="23"/>
      <c r="AL4820" s="23"/>
      <c r="AM4820" s="35"/>
      <c r="AN4820" s="408" t="str">
        <f>IF($AA4820-data!$G$1=0,"　",IF(AK4820=0,"　",VLOOKUP($AK4820,data!$A$1:$H$264,8,FALSE)))</f>
        <v>　</v>
      </c>
      <c r="AO4820" s="35"/>
      <c r="AP4820" s="134"/>
      <c r="AQ4820" s="264" t="str">
        <f t="shared" si="415"/>
        <v/>
      </c>
    </row>
    <row r="4821" spans="1:43" ht="24.75" customHeight="1" x14ac:dyDescent="0.15">
      <c r="A4821" s="593">
        <v>4818</v>
      </c>
      <c r="B4821" s="23" t="s">
        <v>24547</v>
      </c>
      <c r="C4821" s="24" t="s">
        <v>2344</v>
      </c>
      <c r="D4821" s="23"/>
      <c r="E4821" s="23"/>
      <c r="F4821" s="24"/>
      <c r="G4821" s="25" t="s">
        <v>24550</v>
      </c>
      <c r="H4821" s="23"/>
      <c r="I4821" s="23"/>
      <c r="J4821" s="25"/>
      <c r="K4821" s="58"/>
      <c r="L4821" s="58"/>
      <c r="M4821" s="23"/>
      <c r="N4821" s="23"/>
      <c r="O4821" s="25"/>
      <c r="P4821" s="23"/>
      <c r="Q4821" s="25"/>
      <c r="R4821" s="58"/>
      <c r="S4821" s="23"/>
      <c r="T4821" s="23"/>
      <c r="U4821" s="25"/>
      <c r="V4821" s="23"/>
      <c r="W4821" s="25"/>
      <c r="X4821" s="58"/>
      <c r="Y4821" s="23"/>
      <c r="Z4821" s="23"/>
      <c r="AA4821" s="33"/>
      <c r="AB4821" s="295" t="str">
        <f t="shared" si="411"/>
        <v/>
      </c>
      <c r="AC4821" s="268"/>
      <c r="AD4821" s="23"/>
      <c r="AE4821" s="134"/>
      <c r="AF4821" s="26" t="str">
        <f t="shared" si="418"/>
        <v/>
      </c>
      <c r="AG4821" s="27"/>
      <c r="AH4821" s="168"/>
      <c r="AI4821" s="29" t="str">
        <f t="shared" si="416"/>
        <v/>
      </c>
      <c r="AJ4821" s="178" t="str">
        <f t="shared" si="417"/>
        <v/>
      </c>
      <c r="AK4821" s="23"/>
      <c r="AL4821" s="23"/>
      <c r="AM4821" s="35"/>
      <c r="AN4821" s="408" t="str">
        <f>IF($AA4821-data!$G$1=0,"　",IF(AK4821=0,"　",VLOOKUP($AK4821,data!$A$1:$H$264,8,FALSE)))</f>
        <v>　</v>
      </c>
      <c r="AO4821" s="35"/>
      <c r="AP4821" s="134"/>
      <c r="AQ4821" s="264" t="str">
        <f t="shared" si="415"/>
        <v/>
      </c>
    </row>
    <row r="4822" spans="1:43" ht="24.75" customHeight="1" x14ac:dyDescent="0.15">
      <c r="A4822" s="593">
        <v>4819</v>
      </c>
      <c r="B4822" s="23" t="s">
        <v>24567</v>
      </c>
      <c r="C4822" s="24" t="s">
        <v>2344</v>
      </c>
      <c r="D4822" s="23"/>
      <c r="E4822" s="23"/>
      <c r="F4822" s="24"/>
      <c r="G4822" s="25" t="s">
        <v>24570</v>
      </c>
      <c r="H4822" s="23"/>
      <c r="I4822" s="23"/>
      <c r="J4822" s="25"/>
      <c r="K4822" s="58"/>
      <c r="L4822" s="58"/>
      <c r="M4822" s="23"/>
      <c r="N4822" s="23"/>
      <c r="O4822" s="25"/>
      <c r="P4822" s="23"/>
      <c r="Q4822" s="25"/>
      <c r="R4822" s="58"/>
      <c r="S4822" s="23"/>
      <c r="T4822" s="23"/>
      <c r="U4822" s="25"/>
      <c r="V4822" s="23"/>
      <c r="W4822" s="25"/>
      <c r="X4822" s="58"/>
      <c r="Y4822" s="23"/>
      <c r="Z4822" s="23"/>
      <c r="AA4822" s="33"/>
      <c r="AB4822" s="295" t="str">
        <f t="shared" si="411"/>
        <v/>
      </c>
      <c r="AC4822" s="268"/>
      <c r="AD4822" s="23"/>
      <c r="AE4822" s="134"/>
      <c r="AF4822" s="26" t="str">
        <f t="shared" si="418"/>
        <v/>
      </c>
      <c r="AG4822" s="27"/>
      <c r="AH4822" s="168"/>
      <c r="AI4822" s="29" t="str">
        <f t="shared" si="416"/>
        <v/>
      </c>
      <c r="AJ4822" s="178" t="str">
        <f t="shared" si="417"/>
        <v/>
      </c>
      <c r="AK4822" s="23"/>
      <c r="AL4822" s="23"/>
      <c r="AM4822" s="35"/>
      <c r="AN4822" s="408" t="str">
        <f>IF($AA4822-data!$G$1=0,"　",IF(AK4822=0,"　",VLOOKUP($AK4822,data!$A$1:$H$264,8,FALSE)))</f>
        <v>　</v>
      </c>
      <c r="AO4822" s="35"/>
      <c r="AP4822" s="134"/>
      <c r="AQ4822" s="264" t="str">
        <f t="shared" si="415"/>
        <v/>
      </c>
    </row>
    <row r="4823" spans="1:43" ht="24.75" customHeight="1" x14ac:dyDescent="0.15">
      <c r="A4823" s="593">
        <v>4820</v>
      </c>
      <c r="B4823" s="23" t="s">
        <v>24585</v>
      </c>
      <c r="C4823" s="24" t="s">
        <v>2344</v>
      </c>
      <c r="D4823" s="23"/>
      <c r="E4823" s="23"/>
      <c r="F4823" s="24"/>
      <c r="G4823" s="25" t="s">
        <v>24588</v>
      </c>
      <c r="H4823" s="23"/>
      <c r="I4823" s="23"/>
      <c r="J4823" s="25"/>
      <c r="K4823" s="58"/>
      <c r="L4823" s="58"/>
      <c r="M4823" s="23"/>
      <c r="N4823" s="23"/>
      <c r="O4823" s="25"/>
      <c r="P4823" s="23"/>
      <c r="Q4823" s="25"/>
      <c r="R4823" s="58"/>
      <c r="S4823" s="23"/>
      <c r="T4823" s="23"/>
      <c r="U4823" s="25"/>
      <c r="V4823" s="23"/>
      <c r="W4823" s="25"/>
      <c r="X4823" s="58"/>
      <c r="Y4823" s="23"/>
      <c r="Z4823" s="23"/>
      <c r="AA4823" s="33"/>
      <c r="AB4823" s="295" t="str">
        <f t="shared" ref="AB4823:AB4886" si="419">IF(ISBLANK($AA4823),"","年間")</f>
        <v/>
      </c>
      <c r="AC4823" s="268"/>
      <c r="AD4823" s="23"/>
      <c r="AE4823" s="134"/>
      <c r="AF4823" s="26" t="str">
        <f t="shared" si="418"/>
        <v/>
      </c>
      <c r="AG4823" s="27"/>
      <c r="AH4823" s="168"/>
      <c r="AI4823" s="29" t="str">
        <f t="shared" si="416"/>
        <v/>
      </c>
      <c r="AJ4823" s="178" t="str">
        <f t="shared" si="417"/>
        <v/>
      </c>
      <c r="AK4823" s="23"/>
      <c r="AL4823" s="23"/>
      <c r="AM4823" s="35"/>
      <c r="AN4823" s="408" t="str">
        <f>IF($AA4823-data!$G$1=0,"　",IF(AK4823=0,"　",VLOOKUP($AK4823,data!$A$1:$H$264,8,FALSE)))</f>
        <v>　</v>
      </c>
      <c r="AO4823" s="35"/>
      <c r="AP4823" s="134"/>
      <c r="AQ4823" s="264" t="str">
        <f t="shared" si="415"/>
        <v/>
      </c>
    </row>
    <row r="4824" spans="1:43" ht="24.75" customHeight="1" x14ac:dyDescent="0.15">
      <c r="A4824" s="593">
        <v>4821</v>
      </c>
      <c r="B4824" s="23" t="s">
        <v>24603</v>
      </c>
      <c r="C4824" s="24" t="s">
        <v>2344</v>
      </c>
      <c r="D4824" s="23"/>
      <c r="E4824" s="23"/>
      <c r="F4824" s="24"/>
      <c r="G4824" s="25" t="s">
        <v>24606</v>
      </c>
      <c r="H4824" s="23"/>
      <c r="I4824" s="23"/>
      <c r="J4824" s="25"/>
      <c r="K4824" s="58"/>
      <c r="L4824" s="58"/>
      <c r="M4824" s="23"/>
      <c r="N4824" s="23"/>
      <c r="O4824" s="25"/>
      <c r="P4824" s="23"/>
      <c r="Q4824" s="25"/>
      <c r="R4824" s="58"/>
      <c r="S4824" s="23"/>
      <c r="T4824" s="23"/>
      <c r="U4824" s="25"/>
      <c r="V4824" s="23"/>
      <c r="W4824" s="25"/>
      <c r="X4824" s="58"/>
      <c r="Y4824" s="23"/>
      <c r="Z4824" s="23"/>
      <c r="AA4824" s="33"/>
      <c r="AB4824" s="295" t="str">
        <f t="shared" si="419"/>
        <v/>
      </c>
      <c r="AC4824" s="268"/>
      <c r="AD4824" s="23"/>
      <c r="AE4824" s="134"/>
      <c r="AF4824" s="26" t="str">
        <f t="shared" si="418"/>
        <v/>
      </c>
      <c r="AG4824" s="27"/>
      <c r="AH4824" s="168"/>
      <c r="AI4824" s="29" t="str">
        <f t="shared" si="416"/>
        <v/>
      </c>
      <c r="AJ4824" s="178" t="str">
        <f t="shared" si="417"/>
        <v/>
      </c>
      <c r="AK4824" s="23"/>
      <c r="AL4824" s="23"/>
      <c r="AM4824" s="35"/>
      <c r="AN4824" s="408" t="str">
        <f>IF($AA4824-data!$G$1=0,"　",IF(AK4824=0,"　",VLOOKUP($AK4824,data!$A$1:$H$264,8,FALSE)))</f>
        <v>　</v>
      </c>
      <c r="AO4824" s="35"/>
      <c r="AP4824" s="134"/>
      <c r="AQ4824" s="264" t="str">
        <f t="shared" si="415"/>
        <v/>
      </c>
    </row>
    <row r="4825" spans="1:43" ht="24.75" customHeight="1" x14ac:dyDescent="0.15">
      <c r="A4825" s="593">
        <v>4822</v>
      </c>
      <c r="B4825" s="23" t="s">
        <v>24604</v>
      </c>
      <c r="C4825" s="24" t="s">
        <v>2344</v>
      </c>
      <c r="D4825" s="23"/>
      <c r="E4825" s="23"/>
      <c r="F4825" s="24"/>
      <c r="G4825" s="25" t="s">
        <v>24608</v>
      </c>
      <c r="H4825" s="23"/>
      <c r="I4825" s="23"/>
      <c r="J4825" s="25"/>
      <c r="K4825" s="58"/>
      <c r="L4825" s="58"/>
      <c r="M4825" s="23"/>
      <c r="N4825" s="23"/>
      <c r="O4825" s="25"/>
      <c r="P4825" s="23"/>
      <c r="Q4825" s="25"/>
      <c r="R4825" s="58"/>
      <c r="S4825" s="23"/>
      <c r="T4825" s="23"/>
      <c r="U4825" s="25"/>
      <c r="V4825" s="23"/>
      <c r="W4825" s="25"/>
      <c r="X4825" s="58"/>
      <c r="Y4825" s="23"/>
      <c r="Z4825" s="23"/>
      <c r="AA4825" s="33"/>
      <c r="AB4825" s="295" t="str">
        <f t="shared" si="419"/>
        <v/>
      </c>
      <c r="AC4825" s="268"/>
      <c r="AD4825" s="23"/>
      <c r="AE4825" s="134"/>
      <c r="AF4825" s="26" t="str">
        <f t="shared" si="418"/>
        <v/>
      </c>
      <c r="AG4825" s="27"/>
      <c r="AH4825" s="168"/>
      <c r="AI4825" s="29" t="str">
        <f t="shared" si="416"/>
        <v/>
      </c>
      <c r="AJ4825" s="178" t="str">
        <f t="shared" si="417"/>
        <v/>
      </c>
      <c r="AK4825" s="23"/>
      <c r="AL4825" s="23"/>
      <c r="AM4825" s="35"/>
      <c r="AN4825" s="408" t="str">
        <f>IF($AA4825-data!$G$1=0,"　",IF(AK4825=0,"　",VLOOKUP($AK4825,data!$A$1:$H$264,8,FALSE)))</f>
        <v>　</v>
      </c>
      <c r="AO4825" s="35"/>
      <c r="AP4825" s="134"/>
      <c r="AQ4825" s="264" t="str">
        <f t="shared" si="415"/>
        <v/>
      </c>
    </row>
    <row r="4826" spans="1:43" ht="24.75" customHeight="1" x14ac:dyDescent="0.15">
      <c r="A4826" s="593">
        <v>4823</v>
      </c>
      <c r="B4826" s="23" t="s">
        <v>24635</v>
      </c>
      <c r="C4826" s="24" t="s">
        <v>24636</v>
      </c>
      <c r="D4826" s="23" t="s">
        <v>24637</v>
      </c>
      <c r="E4826" s="23" t="s">
        <v>24638</v>
      </c>
      <c r="F4826" s="24" t="s">
        <v>24639</v>
      </c>
      <c r="G4826" s="25" t="s">
        <v>24640</v>
      </c>
      <c r="H4826" s="23" t="s">
        <v>24641</v>
      </c>
      <c r="I4826" s="23" t="s">
        <v>24643</v>
      </c>
      <c r="J4826" s="25" t="s">
        <v>24642</v>
      </c>
      <c r="K4826" s="58" t="s">
        <v>24644</v>
      </c>
      <c r="L4826" s="58"/>
      <c r="M4826" s="23" t="s">
        <v>24646</v>
      </c>
      <c r="N4826" s="23" t="s">
        <v>24648</v>
      </c>
      <c r="O4826" s="25" t="s">
        <v>24649</v>
      </c>
      <c r="P4826" s="23" t="s">
        <v>24650</v>
      </c>
      <c r="Q4826" s="25" t="s">
        <v>24651</v>
      </c>
      <c r="R4826" s="58" t="s">
        <v>24652</v>
      </c>
      <c r="S4826" s="23" t="s">
        <v>24653</v>
      </c>
      <c r="T4826" s="23" t="s">
        <v>24654</v>
      </c>
      <c r="U4826" s="25" t="s">
        <v>24640</v>
      </c>
      <c r="V4826" s="132" t="s">
        <v>24641</v>
      </c>
      <c r="W4826" s="25" t="s">
        <v>24655</v>
      </c>
      <c r="X4826" s="58" t="s">
        <v>24644</v>
      </c>
      <c r="Y4826" s="23" t="s">
        <v>24645</v>
      </c>
      <c r="Z4826" s="23" t="s">
        <v>24647</v>
      </c>
      <c r="AA4826" s="33">
        <v>5</v>
      </c>
      <c r="AB4826" s="295" t="str">
        <f t="shared" si="419"/>
        <v>年間</v>
      </c>
      <c r="AC4826" s="268"/>
      <c r="AD4826" s="23">
        <v>1</v>
      </c>
      <c r="AE4826" s="134">
        <v>196200</v>
      </c>
      <c r="AF4826" s="26">
        <f t="shared" si="418"/>
        <v>196200</v>
      </c>
      <c r="AG4826" s="27">
        <v>43678</v>
      </c>
      <c r="AH4826" s="168">
        <v>43709</v>
      </c>
      <c r="AI4826" s="29" t="str">
        <f t="shared" si="416"/>
        <v>～</v>
      </c>
      <c r="AJ4826" s="178">
        <f t="shared" si="417"/>
        <v>45535</v>
      </c>
      <c r="AK4826" s="23" t="s">
        <v>24660</v>
      </c>
      <c r="AL4826" s="23" t="s">
        <v>24656</v>
      </c>
      <c r="AM4826" s="35">
        <v>43709</v>
      </c>
      <c r="AN4826" s="408">
        <f>IF($AA4826-data!$G$1=0,"　",IF(AK4826=0,"　",VLOOKUP($AK4826,data!$A$1:$H$264,8,FALSE)))</f>
        <v>0</v>
      </c>
      <c r="AO4826" s="35">
        <v>43706</v>
      </c>
      <c r="AP4826" s="134" t="s">
        <v>24659</v>
      </c>
      <c r="AQ4826" s="264" t="str">
        <f t="shared" si="415"/>
        <v/>
      </c>
    </row>
    <row r="4827" spans="1:43" ht="24.75" customHeight="1" x14ac:dyDescent="0.15">
      <c r="A4827" s="593">
        <v>4824</v>
      </c>
      <c r="B4827" s="23" t="s">
        <v>24658</v>
      </c>
      <c r="C4827" s="24" t="s">
        <v>24636</v>
      </c>
      <c r="D4827" s="23" t="s">
        <v>24637</v>
      </c>
      <c r="E4827" s="23" t="s">
        <v>24638</v>
      </c>
      <c r="F4827" s="24" t="s">
        <v>24639</v>
      </c>
      <c r="G4827" s="25" t="s">
        <v>24640</v>
      </c>
      <c r="H4827" s="23" t="s">
        <v>24641</v>
      </c>
      <c r="I4827" s="23" t="s">
        <v>24643</v>
      </c>
      <c r="J4827" s="25" t="s">
        <v>24642</v>
      </c>
      <c r="K4827" s="58" t="s">
        <v>24644</v>
      </c>
      <c r="L4827" s="58"/>
      <c r="M4827" s="23" t="s">
        <v>24646</v>
      </c>
      <c r="N4827" s="23" t="s">
        <v>24648</v>
      </c>
      <c r="O4827" s="25" t="s">
        <v>24649</v>
      </c>
      <c r="P4827" s="23" t="s">
        <v>24650</v>
      </c>
      <c r="Q4827" s="25" t="s">
        <v>24651</v>
      </c>
      <c r="R4827" s="58" t="s">
        <v>24652</v>
      </c>
      <c r="S4827" s="23" t="s">
        <v>24653</v>
      </c>
      <c r="T4827" s="23" t="s">
        <v>24654</v>
      </c>
      <c r="U4827" s="25" t="s">
        <v>24640</v>
      </c>
      <c r="V4827" s="132" t="s">
        <v>24641</v>
      </c>
      <c r="W4827" s="25" t="s">
        <v>24655</v>
      </c>
      <c r="X4827" s="58" t="s">
        <v>24644</v>
      </c>
      <c r="Y4827" s="23" t="s">
        <v>24645</v>
      </c>
      <c r="Z4827" s="23" t="s">
        <v>24647</v>
      </c>
      <c r="AA4827" s="33">
        <v>5</v>
      </c>
      <c r="AB4827" s="295" t="str">
        <f t="shared" si="419"/>
        <v>年間</v>
      </c>
      <c r="AC4827" s="268"/>
      <c r="AD4827" s="23">
        <v>1</v>
      </c>
      <c r="AE4827" s="134">
        <v>196200</v>
      </c>
      <c r="AF4827" s="26">
        <f t="shared" si="418"/>
        <v>196200</v>
      </c>
      <c r="AG4827" s="27">
        <v>43678</v>
      </c>
      <c r="AH4827" s="168">
        <v>43709</v>
      </c>
      <c r="AI4827" s="29" t="str">
        <f t="shared" si="416"/>
        <v>～</v>
      </c>
      <c r="AJ4827" s="178">
        <f t="shared" si="417"/>
        <v>45535</v>
      </c>
      <c r="AK4827" s="23" t="s">
        <v>24661</v>
      </c>
      <c r="AL4827" s="23" t="s">
        <v>24657</v>
      </c>
      <c r="AM4827" s="35">
        <v>43709</v>
      </c>
      <c r="AN4827" s="408" t="str">
        <f>IF($AA4827-data!$G$1=0,"　",IF(AK4827=0,"　",VLOOKUP($AK4827,data!$A$1:$H$264,8,FALSE)))</f>
        <v>消耗部品交換対象</v>
      </c>
      <c r="AO4827" s="35">
        <v>43706</v>
      </c>
      <c r="AP4827" s="134" t="s">
        <v>24659</v>
      </c>
      <c r="AQ4827" s="264">
        <f t="shared" si="415"/>
        <v>44774</v>
      </c>
    </row>
    <row r="4828" spans="1:43" ht="24.75" customHeight="1" x14ac:dyDescent="0.15">
      <c r="A4828" s="593">
        <v>4825</v>
      </c>
      <c r="B4828" s="23" t="s">
        <v>24663</v>
      </c>
      <c r="C4828" s="24" t="s">
        <v>24665</v>
      </c>
      <c r="D4828" s="23" t="s">
        <v>24667</v>
      </c>
      <c r="E4828" s="23" t="s">
        <v>24670</v>
      </c>
      <c r="F4828" s="24" t="s">
        <v>24669</v>
      </c>
      <c r="G4828" s="25" t="s">
        <v>24672</v>
      </c>
      <c r="H4828" s="23" t="s">
        <v>24673</v>
      </c>
      <c r="I4828" s="23" t="s">
        <v>24676</v>
      </c>
      <c r="J4828" s="25" t="s">
        <v>24675</v>
      </c>
      <c r="K4828" s="58" t="s">
        <v>24677</v>
      </c>
      <c r="L4828" s="58" t="s">
        <v>24679</v>
      </c>
      <c r="M4828" s="23" t="s">
        <v>24681</v>
      </c>
      <c r="N4828" s="23" t="s">
        <v>24683</v>
      </c>
      <c r="O4828" s="25" t="s">
        <v>24721</v>
      </c>
      <c r="P4828" s="23" t="s">
        <v>24685</v>
      </c>
      <c r="Q4828" s="25" t="s">
        <v>24687</v>
      </c>
      <c r="R4828" s="58" t="s">
        <v>24688</v>
      </c>
      <c r="S4828" s="23" t="s">
        <v>24690</v>
      </c>
      <c r="T4828" s="23" t="s">
        <v>24692</v>
      </c>
      <c r="U4828" s="25" t="s">
        <v>24694</v>
      </c>
      <c r="V4828" s="23" t="s">
        <v>24673</v>
      </c>
      <c r="W4828" s="25" t="s">
        <v>24696</v>
      </c>
      <c r="X4828" s="58" t="s">
        <v>24677</v>
      </c>
      <c r="Y4828" s="23" t="s">
        <v>24681</v>
      </c>
      <c r="Z4828" s="23" t="s">
        <v>24683</v>
      </c>
      <c r="AA4828" s="33">
        <v>5</v>
      </c>
      <c r="AB4828" s="295" t="str">
        <f t="shared" si="419"/>
        <v>年間</v>
      </c>
      <c r="AC4828" s="268"/>
      <c r="AD4828" s="23">
        <v>1</v>
      </c>
      <c r="AE4828" s="134">
        <v>21180</v>
      </c>
      <c r="AF4828" s="26">
        <f t="shared" si="418"/>
        <v>21180</v>
      </c>
      <c r="AG4828" s="27">
        <v>43709</v>
      </c>
      <c r="AH4828" s="168">
        <v>43709</v>
      </c>
      <c r="AI4828" s="29" t="str">
        <f t="shared" si="416"/>
        <v>～</v>
      </c>
      <c r="AJ4828" s="178">
        <f t="shared" si="417"/>
        <v>45535</v>
      </c>
      <c r="AK4828" s="23" t="s">
        <v>24703</v>
      </c>
      <c r="AL4828" s="23" t="s">
        <v>24761</v>
      </c>
      <c r="AM4828" s="35">
        <v>43709</v>
      </c>
      <c r="AN4828" s="408">
        <f>IF($AA4828-data!$G$1=0,"　",IF(AK4828=0,"　",VLOOKUP($AK4828,data!$A$1:$H$264,8,FALSE)))</f>
        <v>0</v>
      </c>
      <c r="AO4828" s="35">
        <v>43732</v>
      </c>
      <c r="AP4828" s="134" t="s">
        <v>24701</v>
      </c>
      <c r="AQ4828" s="264" t="str">
        <f t="shared" si="415"/>
        <v/>
      </c>
    </row>
    <row r="4829" spans="1:43" ht="24.75" customHeight="1" x14ac:dyDescent="0.15">
      <c r="A4829" s="593">
        <v>4826</v>
      </c>
      <c r="B4829" s="23" t="s">
        <v>24662</v>
      </c>
      <c r="C4829" s="24" t="s">
        <v>24664</v>
      </c>
      <c r="D4829" s="23" t="s">
        <v>24666</v>
      </c>
      <c r="E4829" s="23" t="s">
        <v>23489</v>
      </c>
      <c r="F4829" s="24" t="s">
        <v>24668</v>
      </c>
      <c r="G4829" s="25" t="s">
        <v>24671</v>
      </c>
      <c r="H4829" s="23" t="s">
        <v>7746</v>
      </c>
      <c r="I4829" s="23" t="s">
        <v>9048</v>
      </c>
      <c r="J4829" s="25" t="s">
        <v>24674</v>
      </c>
      <c r="K4829" s="58" t="s">
        <v>4929</v>
      </c>
      <c r="L4829" s="58" t="s">
        <v>24678</v>
      </c>
      <c r="M4829" s="23" t="s">
        <v>24680</v>
      </c>
      <c r="N4829" s="23" t="s">
        <v>24682</v>
      </c>
      <c r="O4829" s="25" t="s">
        <v>24721</v>
      </c>
      <c r="P4829" s="23" t="s">
        <v>24684</v>
      </c>
      <c r="Q4829" s="25" t="s">
        <v>24686</v>
      </c>
      <c r="R4829" s="58" t="s">
        <v>16909</v>
      </c>
      <c r="S4829" s="23" t="s">
        <v>24689</v>
      </c>
      <c r="T4829" s="23" t="s">
        <v>24691</v>
      </c>
      <c r="U4829" s="25" t="s">
        <v>24693</v>
      </c>
      <c r="V4829" s="23" t="s">
        <v>7746</v>
      </c>
      <c r="W4829" s="25" t="s">
        <v>24695</v>
      </c>
      <c r="X4829" s="58" t="s">
        <v>4929</v>
      </c>
      <c r="Y4829" s="23" t="s">
        <v>24680</v>
      </c>
      <c r="Z4829" s="23" t="s">
        <v>24682</v>
      </c>
      <c r="AA4829" s="33">
        <v>5</v>
      </c>
      <c r="AB4829" s="295" t="str">
        <f t="shared" si="419"/>
        <v>年間</v>
      </c>
      <c r="AC4829" s="268"/>
      <c r="AD4829" s="23">
        <v>1</v>
      </c>
      <c r="AE4829" s="134">
        <v>21180</v>
      </c>
      <c r="AF4829" s="26">
        <f t="shared" si="418"/>
        <v>21180</v>
      </c>
      <c r="AG4829" s="27">
        <v>43709</v>
      </c>
      <c r="AH4829" s="168">
        <v>43709</v>
      </c>
      <c r="AI4829" s="29" t="str">
        <f t="shared" si="416"/>
        <v>～</v>
      </c>
      <c r="AJ4829" s="178">
        <f t="shared" si="417"/>
        <v>45535</v>
      </c>
      <c r="AK4829" s="23" t="s">
        <v>24699</v>
      </c>
      <c r="AL4829" s="23" t="s">
        <v>24763</v>
      </c>
      <c r="AM4829" s="35">
        <v>43709</v>
      </c>
      <c r="AN4829" s="408">
        <f>IF($AA4829-data!$G$1=0,"　",IF(AK4829=0,"　",VLOOKUP($AK4829,data!$A$1:$H$264,8,FALSE)))</f>
        <v>0</v>
      </c>
      <c r="AO4829" s="35">
        <v>43732</v>
      </c>
      <c r="AP4829" s="134" t="s">
        <v>24700</v>
      </c>
      <c r="AQ4829" s="264" t="str">
        <f t="shared" si="415"/>
        <v/>
      </c>
    </row>
    <row r="4830" spans="1:43" ht="24.75" customHeight="1" x14ac:dyDescent="0.15">
      <c r="A4830" s="593">
        <v>4827</v>
      </c>
      <c r="B4830" s="23" t="s">
        <v>24697</v>
      </c>
      <c r="C4830" s="24" t="s">
        <v>24664</v>
      </c>
      <c r="D4830" s="23" t="s">
        <v>24666</v>
      </c>
      <c r="E4830" s="23" t="s">
        <v>23489</v>
      </c>
      <c r="F4830" s="24" t="s">
        <v>24668</v>
      </c>
      <c r="G4830" s="25" t="s">
        <v>24702</v>
      </c>
      <c r="H4830" s="23" t="s">
        <v>7746</v>
      </c>
      <c r="I4830" s="23" t="s">
        <v>9048</v>
      </c>
      <c r="J4830" s="25" t="s">
        <v>24674</v>
      </c>
      <c r="K4830" s="58" t="s">
        <v>4929</v>
      </c>
      <c r="L4830" s="58" t="s">
        <v>24678</v>
      </c>
      <c r="M4830" s="23" t="s">
        <v>24681</v>
      </c>
      <c r="N4830" s="23" t="s">
        <v>24682</v>
      </c>
      <c r="O4830" s="25" t="s">
        <v>24721</v>
      </c>
      <c r="P4830" s="23" t="s">
        <v>24684</v>
      </c>
      <c r="Q4830" s="25" t="s">
        <v>24686</v>
      </c>
      <c r="R4830" s="58" t="s">
        <v>16909</v>
      </c>
      <c r="S4830" s="23" t="s">
        <v>24689</v>
      </c>
      <c r="T4830" s="23" t="s">
        <v>24691</v>
      </c>
      <c r="U4830" s="25" t="s">
        <v>24693</v>
      </c>
      <c r="V4830" s="23" t="s">
        <v>7746</v>
      </c>
      <c r="W4830" s="25" t="s">
        <v>24695</v>
      </c>
      <c r="X4830" s="58" t="s">
        <v>4929</v>
      </c>
      <c r="Y4830" s="23" t="s">
        <v>24680</v>
      </c>
      <c r="Z4830" s="23" t="s">
        <v>24682</v>
      </c>
      <c r="AA4830" s="33">
        <v>5</v>
      </c>
      <c r="AB4830" s="295" t="str">
        <f t="shared" si="419"/>
        <v>年間</v>
      </c>
      <c r="AC4830" s="268"/>
      <c r="AD4830" s="23">
        <v>1</v>
      </c>
      <c r="AE4830" s="134">
        <v>429600</v>
      </c>
      <c r="AF4830" s="26">
        <f t="shared" si="418"/>
        <v>429600</v>
      </c>
      <c r="AG4830" s="27">
        <v>43709</v>
      </c>
      <c r="AH4830" s="168">
        <v>43709</v>
      </c>
      <c r="AI4830" s="29" t="str">
        <f t="shared" si="416"/>
        <v>～</v>
      </c>
      <c r="AJ4830" s="178">
        <f t="shared" si="417"/>
        <v>45535</v>
      </c>
      <c r="AK4830" s="23" t="s">
        <v>24704</v>
      </c>
      <c r="AL4830" s="23" t="s">
        <v>24762</v>
      </c>
      <c r="AM4830" s="35">
        <v>43709</v>
      </c>
      <c r="AN4830" s="408" t="str">
        <f>IF($AA4830-data!$G$1=0,"　",IF(AK4830=0,"　",VLOOKUP($AK4830,data!$A$1:$H$264,8,FALSE)))</f>
        <v>消耗部品交換対象</v>
      </c>
      <c r="AO4830" s="35">
        <v>43732</v>
      </c>
      <c r="AP4830" s="134" t="s">
        <v>24700</v>
      </c>
      <c r="AQ4830" s="264">
        <f t="shared" si="415"/>
        <v>44774</v>
      </c>
    </row>
    <row r="4831" spans="1:43" ht="24.75" customHeight="1" x14ac:dyDescent="0.15">
      <c r="A4831" s="593">
        <v>4828</v>
      </c>
      <c r="B4831" s="23" t="s">
        <v>24705</v>
      </c>
      <c r="C4831" s="24" t="s">
        <v>24664</v>
      </c>
      <c r="D4831" s="23" t="s">
        <v>24666</v>
      </c>
      <c r="E4831" s="23" t="s">
        <v>23489</v>
      </c>
      <c r="F4831" s="24" t="s">
        <v>23185</v>
      </c>
      <c r="G4831" s="25" t="s">
        <v>24708</v>
      </c>
      <c r="H4831" s="23" t="s">
        <v>24710</v>
      </c>
      <c r="I4831" s="23" t="s">
        <v>24713</v>
      </c>
      <c r="J4831" s="25" t="s">
        <v>24712</v>
      </c>
      <c r="K4831" s="58" t="s">
        <v>24677</v>
      </c>
      <c r="L4831" s="58" t="s">
        <v>24715</v>
      </c>
      <c r="M4831" s="23" t="s">
        <v>24717</v>
      </c>
      <c r="N4831" s="23" t="s">
        <v>24719</v>
      </c>
      <c r="O4831" s="25" t="s">
        <v>24720</v>
      </c>
      <c r="P4831" s="23" t="s">
        <v>24684</v>
      </c>
      <c r="Q4831" s="25" t="s">
        <v>24686</v>
      </c>
      <c r="R4831" s="58" t="s">
        <v>16909</v>
      </c>
      <c r="S4831" s="23" t="s">
        <v>24689</v>
      </c>
      <c r="T4831" s="23" t="s">
        <v>24691</v>
      </c>
      <c r="U4831" s="25" t="s">
        <v>24707</v>
      </c>
      <c r="V4831" s="23" t="s">
        <v>24709</v>
      </c>
      <c r="W4831" s="25" t="s">
        <v>24723</v>
      </c>
      <c r="X4831" s="58" t="s">
        <v>4929</v>
      </c>
      <c r="Y4831" s="23" t="s">
        <v>24716</v>
      </c>
      <c r="Z4831" s="23" t="s">
        <v>24718</v>
      </c>
      <c r="AA4831" s="33">
        <v>5</v>
      </c>
      <c r="AB4831" s="295" t="str">
        <f t="shared" si="419"/>
        <v>年間</v>
      </c>
      <c r="AC4831" s="268"/>
      <c r="AD4831" s="23">
        <v>1</v>
      </c>
      <c r="AE4831" s="134">
        <v>21180</v>
      </c>
      <c r="AF4831" s="26">
        <v>21180</v>
      </c>
      <c r="AG4831" s="27">
        <v>43709</v>
      </c>
      <c r="AH4831" s="168">
        <v>43709</v>
      </c>
      <c r="AI4831" s="29" t="str">
        <f t="shared" si="416"/>
        <v>～</v>
      </c>
      <c r="AJ4831" s="178">
        <f t="shared" si="417"/>
        <v>45535</v>
      </c>
      <c r="AK4831" s="23" t="s">
        <v>24698</v>
      </c>
      <c r="AL4831" s="23" t="s">
        <v>24724</v>
      </c>
      <c r="AM4831" s="35">
        <v>43709</v>
      </c>
      <c r="AN4831" s="408">
        <f>IF($AA4831-data!$G$1=0,"　",IF(AK4831=0,"　",VLOOKUP($AK4831,data!$A$1:$H$264,8,FALSE)))</f>
        <v>0</v>
      </c>
      <c r="AO4831" s="35">
        <v>43734</v>
      </c>
      <c r="AP4831" s="134" t="s">
        <v>24802</v>
      </c>
      <c r="AQ4831" s="264" t="str">
        <f t="shared" si="415"/>
        <v/>
      </c>
    </row>
    <row r="4832" spans="1:43" ht="24.75" customHeight="1" x14ac:dyDescent="0.15">
      <c r="A4832" s="593">
        <v>4829</v>
      </c>
      <c r="B4832" s="23" t="s">
        <v>24705</v>
      </c>
      <c r="C4832" s="24" t="s">
        <v>24664</v>
      </c>
      <c r="D4832" s="23" t="s">
        <v>24666</v>
      </c>
      <c r="E4832" s="23" t="s">
        <v>23489</v>
      </c>
      <c r="F4832" s="24" t="s">
        <v>23185</v>
      </c>
      <c r="G4832" s="25" t="s">
        <v>24707</v>
      </c>
      <c r="H4832" s="23" t="s">
        <v>24709</v>
      </c>
      <c r="I4832" s="23" t="s">
        <v>8568</v>
      </c>
      <c r="J4832" s="25" t="s">
        <v>24711</v>
      </c>
      <c r="K4832" s="58" t="s">
        <v>4929</v>
      </c>
      <c r="L4832" s="58" t="s">
        <v>24714</v>
      </c>
      <c r="M4832" s="23" t="s">
        <v>24716</v>
      </c>
      <c r="N4832" s="23" t="s">
        <v>24718</v>
      </c>
      <c r="O4832" s="25" t="s">
        <v>24720</v>
      </c>
      <c r="P4832" s="23" t="s">
        <v>24684</v>
      </c>
      <c r="Q4832" s="25" t="s">
        <v>24686</v>
      </c>
      <c r="R4832" s="58" t="s">
        <v>16909</v>
      </c>
      <c r="S4832" s="23" t="s">
        <v>24689</v>
      </c>
      <c r="T4832" s="23" t="s">
        <v>24691</v>
      </c>
      <c r="U4832" s="25" t="s">
        <v>24707</v>
      </c>
      <c r="V4832" s="23" t="s">
        <v>24709</v>
      </c>
      <c r="W4832" s="25" t="s">
        <v>24722</v>
      </c>
      <c r="X4832" s="58" t="s">
        <v>4929</v>
      </c>
      <c r="Y4832" s="23" t="s">
        <v>24716</v>
      </c>
      <c r="Z4832" s="23" t="s">
        <v>24718</v>
      </c>
      <c r="AA4832" s="33">
        <v>5</v>
      </c>
      <c r="AB4832" s="295" t="str">
        <f t="shared" si="419"/>
        <v>年間</v>
      </c>
      <c r="AC4832" s="268"/>
      <c r="AD4832" s="23">
        <v>1</v>
      </c>
      <c r="AE4832" s="134">
        <v>21180</v>
      </c>
      <c r="AF4832" s="26">
        <v>21180</v>
      </c>
      <c r="AG4832" s="27">
        <v>43709</v>
      </c>
      <c r="AH4832" s="168">
        <v>43709</v>
      </c>
      <c r="AI4832" s="29" t="str">
        <f t="shared" si="416"/>
        <v>～</v>
      </c>
      <c r="AJ4832" s="178">
        <f t="shared" si="417"/>
        <v>45535</v>
      </c>
      <c r="AK4832" s="23" t="s">
        <v>24698</v>
      </c>
      <c r="AL4832" s="23" t="s">
        <v>24725</v>
      </c>
      <c r="AM4832" s="35">
        <v>43709</v>
      </c>
      <c r="AN4832" s="408">
        <f>IF($AA4832-data!$G$1=0,"　",IF(AK4832=0,"　",VLOOKUP($AK4832,data!$A$1:$H$264,8,FALSE)))</f>
        <v>0</v>
      </c>
      <c r="AO4832" s="35">
        <v>43734</v>
      </c>
      <c r="AP4832" s="134" t="s">
        <v>24726</v>
      </c>
      <c r="AQ4832" s="264" t="str">
        <f t="shared" si="415"/>
        <v/>
      </c>
    </row>
    <row r="4833" spans="1:44" ht="24.75" customHeight="1" x14ac:dyDescent="0.15">
      <c r="A4833" s="593">
        <v>4830</v>
      </c>
      <c r="B4833" s="23" t="s">
        <v>24706</v>
      </c>
      <c r="C4833" s="24" t="s">
        <v>24664</v>
      </c>
      <c r="D4833" s="23" t="s">
        <v>24666</v>
      </c>
      <c r="E4833" s="23" t="s">
        <v>23489</v>
      </c>
      <c r="F4833" s="24" t="s">
        <v>23185</v>
      </c>
      <c r="G4833" s="25" t="s">
        <v>24708</v>
      </c>
      <c r="H4833" s="23" t="s">
        <v>24709</v>
      </c>
      <c r="I4833" s="23" t="s">
        <v>8568</v>
      </c>
      <c r="J4833" s="25" t="s">
        <v>24711</v>
      </c>
      <c r="K4833" s="58" t="s">
        <v>4929</v>
      </c>
      <c r="L4833" s="58" t="s">
        <v>24714</v>
      </c>
      <c r="M4833" s="23" t="s">
        <v>24716</v>
      </c>
      <c r="N4833" s="23" t="s">
        <v>24718</v>
      </c>
      <c r="O4833" s="25" t="s">
        <v>24720</v>
      </c>
      <c r="P4833" s="23" t="s">
        <v>24684</v>
      </c>
      <c r="Q4833" s="25" t="s">
        <v>24686</v>
      </c>
      <c r="R4833" s="58" t="s">
        <v>16909</v>
      </c>
      <c r="S4833" s="23" t="s">
        <v>24689</v>
      </c>
      <c r="T4833" s="23" t="s">
        <v>24691</v>
      </c>
      <c r="U4833" s="25" t="s">
        <v>24707</v>
      </c>
      <c r="V4833" s="23" t="s">
        <v>24709</v>
      </c>
      <c r="W4833" s="25" t="s">
        <v>24722</v>
      </c>
      <c r="X4833" s="58" t="s">
        <v>4929</v>
      </c>
      <c r="Y4833" s="23" t="s">
        <v>24716</v>
      </c>
      <c r="Z4833" s="23" t="s">
        <v>24718</v>
      </c>
      <c r="AA4833" s="33">
        <v>5</v>
      </c>
      <c r="AB4833" s="295" t="str">
        <f t="shared" si="419"/>
        <v>年間</v>
      </c>
      <c r="AC4833" s="268"/>
      <c r="AD4833" s="23">
        <v>1</v>
      </c>
      <c r="AE4833" s="134">
        <v>429600</v>
      </c>
      <c r="AF4833" s="26">
        <v>429600</v>
      </c>
      <c r="AG4833" s="27">
        <v>43709</v>
      </c>
      <c r="AH4833" s="168">
        <v>43709</v>
      </c>
      <c r="AI4833" s="29" t="str">
        <f t="shared" si="416"/>
        <v>～</v>
      </c>
      <c r="AJ4833" s="178">
        <f t="shared" si="417"/>
        <v>45535</v>
      </c>
      <c r="AK4833" s="23" t="s">
        <v>19172</v>
      </c>
      <c r="AL4833" s="23" t="s">
        <v>24846</v>
      </c>
      <c r="AM4833" s="35">
        <v>43709</v>
      </c>
      <c r="AN4833" s="408" t="str">
        <f>IF($AA4833-data!$G$1=0,"　",IF(AK4833=0,"　",VLOOKUP($AK4833,data!$A$1:$H$264,8,FALSE)))</f>
        <v>消耗部品交換対象</v>
      </c>
      <c r="AO4833" s="35">
        <v>43734</v>
      </c>
      <c r="AP4833" s="134" t="s">
        <v>24726</v>
      </c>
      <c r="AQ4833" s="264">
        <f t="shared" si="415"/>
        <v>44774</v>
      </c>
    </row>
    <row r="4834" spans="1:44" ht="24.75" customHeight="1" x14ac:dyDescent="0.15">
      <c r="A4834" s="593">
        <v>4831</v>
      </c>
      <c r="B4834" s="23" t="s">
        <v>24727</v>
      </c>
      <c r="C4834" s="24" t="s">
        <v>24728</v>
      </c>
      <c r="D4834" s="23" t="s">
        <v>24730</v>
      </c>
      <c r="E4834" s="23" t="s">
        <v>23489</v>
      </c>
      <c r="F4834" s="24" t="s">
        <v>24731</v>
      </c>
      <c r="G4834" s="25" t="s">
        <v>24732</v>
      </c>
      <c r="H4834" s="23" t="s">
        <v>24733</v>
      </c>
      <c r="I4834" s="23" t="s">
        <v>24736</v>
      </c>
      <c r="J4834" s="25" t="s">
        <v>24735</v>
      </c>
      <c r="K4834" s="58" t="s">
        <v>24738</v>
      </c>
      <c r="L4834" s="58" t="s">
        <v>24740</v>
      </c>
      <c r="M4834" s="23" t="s">
        <v>24741</v>
      </c>
      <c r="N4834" s="23" t="s">
        <v>24742</v>
      </c>
      <c r="O4834" s="25" t="s">
        <v>24743</v>
      </c>
      <c r="P4834" s="23" t="s">
        <v>24747</v>
      </c>
      <c r="Q4834" s="25" t="s">
        <v>24745</v>
      </c>
      <c r="R4834" s="58" t="s">
        <v>24749</v>
      </c>
      <c r="S4834" s="23" t="s">
        <v>24751</v>
      </c>
      <c r="T4834" s="23" t="s">
        <v>24753</v>
      </c>
      <c r="U4834" s="25" t="s">
        <v>24732</v>
      </c>
      <c r="V4834" s="23" t="s">
        <v>24733</v>
      </c>
      <c r="W4834" s="25" t="s">
        <v>24755</v>
      </c>
      <c r="X4834" s="58" t="s">
        <v>24738</v>
      </c>
      <c r="Y4834" s="23" t="s">
        <v>24741</v>
      </c>
      <c r="Z4834" s="23" t="s">
        <v>24742</v>
      </c>
      <c r="AA4834" s="33">
        <v>5</v>
      </c>
      <c r="AB4834" s="295" t="str">
        <f t="shared" si="419"/>
        <v>年間</v>
      </c>
      <c r="AC4834" s="268"/>
      <c r="AD4834" s="23">
        <v>1</v>
      </c>
      <c r="AE4834" s="134">
        <v>23100</v>
      </c>
      <c r="AF4834" s="26">
        <f t="shared" si="418"/>
        <v>23100</v>
      </c>
      <c r="AG4834" s="27">
        <v>43709</v>
      </c>
      <c r="AH4834" s="168">
        <v>43719</v>
      </c>
      <c r="AI4834" s="29" t="str">
        <f t="shared" si="416"/>
        <v>～</v>
      </c>
      <c r="AJ4834" s="178">
        <f t="shared" si="417"/>
        <v>45545</v>
      </c>
      <c r="AK4834" s="23" t="s">
        <v>22937</v>
      </c>
      <c r="AL4834" s="23" t="s">
        <v>24757</v>
      </c>
      <c r="AM4834" s="35">
        <v>43678</v>
      </c>
      <c r="AN4834" s="408">
        <f>IF($AA4834-data!$G$1=0,"　",IF(AK4834=0,"　",VLOOKUP($AK4834,data!$A$1:$H$264,8,FALSE)))</f>
        <v>0</v>
      </c>
      <c r="AO4834" s="35">
        <v>43732</v>
      </c>
      <c r="AP4834" s="134" t="s">
        <v>24758</v>
      </c>
      <c r="AQ4834" s="264" t="str">
        <f t="shared" si="415"/>
        <v/>
      </c>
    </row>
    <row r="4835" spans="1:44" ht="24.75" customHeight="1" x14ac:dyDescent="0.15">
      <c r="A4835" s="593">
        <v>4832</v>
      </c>
      <c r="B4835" s="23" t="s">
        <v>24756</v>
      </c>
      <c r="C4835" s="24" t="s">
        <v>24728</v>
      </c>
      <c r="D4835" s="23" t="s">
        <v>24729</v>
      </c>
      <c r="E4835" s="23" t="s">
        <v>23489</v>
      </c>
      <c r="F4835" s="24" t="s">
        <v>24731</v>
      </c>
      <c r="G4835" s="25" t="s">
        <v>24760</v>
      </c>
      <c r="H4835" s="23" t="s">
        <v>6368</v>
      </c>
      <c r="I4835" s="23" t="s">
        <v>8551</v>
      </c>
      <c r="J4835" s="25" t="s">
        <v>24734</v>
      </c>
      <c r="K4835" s="58" t="s">
        <v>24737</v>
      </c>
      <c r="L4835" s="58" t="s">
        <v>24739</v>
      </c>
      <c r="M4835" s="23" t="s">
        <v>15085</v>
      </c>
      <c r="N4835" s="23" t="s">
        <v>15086</v>
      </c>
      <c r="O4835" s="25" t="s">
        <v>24759</v>
      </c>
      <c r="P4835" s="23" t="s">
        <v>24746</v>
      </c>
      <c r="Q4835" s="25" t="s">
        <v>24744</v>
      </c>
      <c r="R4835" s="58" t="s">
        <v>24748</v>
      </c>
      <c r="S4835" s="23" t="s">
        <v>24750</v>
      </c>
      <c r="T4835" s="23" t="s">
        <v>24752</v>
      </c>
      <c r="U4835" s="25" t="s">
        <v>15081</v>
      </c>
      <c r="V4835" s="23" t="s">
        <v>6368</v>
      </c>
      <c r="W4835" s="25" t="s">
        <v>24754</v>
      </c>
      <c r="X4835" s="58" t="s">
        <v>24737</v>
      </c>
      <c r="Y4835" s="23" t="s">
        <v>15085</v>
      </c>
      <c r="Z4835" s="23" t="s">
        <v>15086</v>
      </c>
      <c r="AA4835" s="33">
        <v>5</v>
      </c>
      <c r="AB4835" s="295" t="s">
        <v>14501</v>
      </c>
      <c r="AC4835" s="268"/>
      <c r="AD4835" s="23">
        <v>1</v>
      </c>
      <c r="AE4835" s="134">
        <v>96600</v>
      </c>
      <c r="AF4835" s="26">
        <f t="shared" si="418"/>
        <v>96600</v>
      </c>
      <c r="AG4835" s="27">
        <v>43709</v>
      </c>
      <c r="AH4835" s="168">
        <v>43719</v>
      </c>
      <c r="AI4835" s="29" t="str">
        <f t="shared" si="416"/>
        <v>～</v>
      </c>
      <c r="AJ4835" s="178">
        <f t="shared" si="417"/>
        <v>45545</v>
      </c>
      <c r="AK4835" s="23" t="s">
        <v>19179</v>
      </c>
      <c r="AL4835" s="23" t="s">
        <v>24845</v>
      </c>
      <c r="AM4835" s="35">
        <v>43678</v>
      </c>
      <c r="AN4835" s="408" t="str">
        <f>IF($AA4835-data!$G$1=0,"　",IF(AK4835=0,"　",VLOOKUP($AK4835,data!$A$1:$H$264,8,FALSE)))</f>
        <v>消耗部品交換対象</v>
      </c>
      <c r="AO4835" s="35">
        <v>43732</v>
      </c>
      <c r="AP4835" s="134" t="s">
        <v>24758</v>
      </c>
      <c r="AQ4835" s="264">
        <f t="shared" si="415"/>
        <v>44784</v>
      </c>
    </row>
    <row r="4836" spans="1:44" ht="24.75" customHeight="1" x14ac:dyDescent="0.15">
      <c r="A4836" s="593">
        <v>4833</v>
      </c>
      <c r="B4836" s="23" t="s">
        <v>24766</v>
      </c>
      <c r="C4836" s="24" t="s">
        <v>2344</v>
      </c>
      <c r="D4836" s="23"/>
      <c r="E4836" s="23"/>
      <c r="F4836" s="24"/>
      <c r="G4836" s="25" t="s">
        <v>24765</v>
      </c>
      <c r="H4836" s="23"/>
      <c r="I4836" s="23"/>
      <c r="J4836" s="25"/>
      <c r="K4836" s="58"/>
      <c r="L4836" s="58"/>
      <c r="M4836" s="23"/>
      <c r="N4836" s="23"/>
      <c r="O4836" s="25"/>
      <c r="P4836" s="23"/>
      <c r="Q4836" s="25"/>
      <c r="R4836" s="58"/>
      <c r="S4836" s="23"/>
      <c r="T4836" s="23"/>
      <c r="U4836" s="25"/>
      <c r="V4836" s="23"/>
      <c r="W4836" s="25"/>
      <c r="X4836" s="58"/>
      <c r="Y4836" s="23"/>
      <c r="Z4836" s="23"/>
      <c r="AA4836" s="33"/>
      <c r="AB4836" s="295" t="str">
        <f t="shared" si="419"/>
        <v/>
      </c>
      <c r="AC4836" s="268"/>
      <c r="AD4836" s="23"/>
      <c r="AE4836" s="134"/>
      <c r="AF4836" s="26" t="str">
        <f t="shared" si="418"/>
        <v/>
      </c>
      <c r="AG4836" s="27"/>
      <c r="AH4836" s="168"/>
      <c r="AI4836" s="29" t="str">
        <f t="shared" si="416"/>
        <v/>
      </c>
      <c r="AJ4836" s="178" t="str">
        <f t="shared" si="417"/>
        <v/>
      </c>
      <c r="AK4836" s="23"/>
      <c r="AL4836" s="23"/>
      <c r="AM4836" s="35"/>
      <c r="AN4836" s="408" t="str">
        <f>IF($AA4836-data!$G$1=0,"　",IF(AK4836=0,"　",VLOOKUP($AK4836,data!$A$1:$H$264,8,FALSE)))</f>
        <v>　</v>
      </c>
      <c r="AO4836" s="35"/>
      <c r="AP4836" s="134"/>
      <c r="AQ4836" s="264" t="str">
        <f t="shared" si="415"/>
        <v/>
      </c>
    </row>
    <row r="4837" spans="1:44" ht="24.75" customHeight="1" x14ac:dyDescent="0.15">
      <c r="A4837" s="593">
        <v>4834</v>
      </c>
      <c r="B4837" s="23" t="s">
        <v>24803</v>
      </c>
      <c r="C4837" s="24" t="s">
        <v>2344</v>
      </c>
      <c r="D4837" s="23"/>
      <c r="E4837" s="23"/>
      <c r="F4837" s="24"/>
      <c r="G4837" s="25" t="s">
        <v>24805</v>
      </c>
      <c r="H4837" s="23"/>
      <c r="I4837" s="23"/>
      <c r="J4837" s="25"/>
      <c r="K4837" s="58"/>
      <c r="L4837" s="58"/>
      <c r="M4837" s="23"/>
      <c r="N4837" s="23"/>
      <c r="O4837" s="25"/>
      <c r="P4837" s="23"/>
      <c r="Q4837" s="25"/>
      <c r="R4837" s="58"/>
      <c r="S4837" s="23"/>
      <c r="T4837" s="23"/>
      <c r="U4837" s="25"/>
      <c r="V4837" s="23"/>
      <c r="W4837" s="25"/>
      <c r="X4837" s="58"/>
      <c r="Y4837" s="23"/>
      <c r="Z4837" s="23"/>
      <c r="AA4837" s="33"/>
      <c r="AB4837" s="295" t="str">
        <f t="shared" si="419"/>
        <v/>
      </c>
      <c r="AC4837" s="268"/>
      <c r="AD4837" s="23"/>
      <c r="AE4837" s="134"/>
      <c r="AF4837" s="26" t="str">
        <f t="shared" si="418"/>
        <v/>
      </c>
      <c r="AG4837" s="27"/>
      <c r="AH4837" s="168"/>
      <c r="AI4837" s="29" t="str">
        <f t="shared" si="416"/>
        <v/>
      </c>
      <c r="AJ4837" s="178" t="str">
        <f t="shared" si="417"/>
        <v/>
      </c>
      <c r="AK4837" s="23"/>
      <c r="AL4837" s="23"/>
      <c r="AM4837" s="35"/>
      <c r="AN4837" s="408" t="str">
        <f>IF($AA4837-data!$G$1=0,"　",IF(AK4837=0,"　",VLOOKUP($AK4837,data!$A$1:$H$264,8,FALSE)))</f>
        <v>　</v>
      </c>
      <c r="AO4837" s="35"/>
      <c r="AP4837" s="134"/>
      <c r="AQ4837" s="264" t="str">
        <f t="shared" si="415"/>
        <v/>
      </c>
    </row>
    <row r="4838" spans="1:44" ht="24.75" customHeight="1" x14ac:dyDescent="0.15">
      <c r="A4838" s="593">
        <v>4835</v>
      </c>
      <c r="B4838" s="23" t="s">
        <v>24847</v>
      </c>
      <c r="C4838" s="24" t="s">
        <v>24848</v>
      </c>
      <c r="D4838" s="23" t="s">
        <v>24850</v>
      </c>
      <c r="E4838" s="23" t="s">
        <v>24851</v>
      </c>
      <c r="F4838" s="24" t="s">
        <v>23185</v>
      </c>
      <c r="G4838" s="25" t="s">
        <v>24853</v>
      </c>
      <c r="H4838" s="23" t="s">
        <v>24857</v>
      </c>
      <c r="I4838" s="23" t="s">
        <v>24856</v>
      </c>
      <c r="J4838" s="25" t="s">
        <v>24855</v>
      </c>
      <c r="K4838" s="58"/>
      <c r="L4838" s="58" t="s">
        <v>24859</v>
      </c>
      <c r="M4838" s="23" t="s">
        <v>24861</v>
      </c>
      <c r="N4838" s="23"/>
      <c r="O4838" s="25" t="s">
        <v>24863</v>
      </c>
      <c r="P4838" s="23" t="s">
        <v>24866</v>
      </c>
      <c r="Q4838" s="25" t="s">
        <v>24865</v>
      </c>
      <c r="R4838" s="58"/>
      <c r="S4838" s="23" t="s">
        <v>24868</v>
      </c>
      <c r="T4838" s="23" t="s">
        <v>24870</v>
      </c>
      <c r="U4838" s="652" t="s">
        <v>26878</v>
      </c>
      <c r="V4838" s="591" t="s">
        <v>14139</v>
      </c>
      <c r="W4838" s="652" t="s">
        <v>26882</v>
      </c>
      <c r="X4838" s="653" t="s">
        <v>26881</v>
      </c>
      <c r="Y4838" s="591" t="s">
        <v>24874</v>
      </c>
      <c r="Z4838" s="591" t="s">
        <v>24876</v>
      </c>
      <c r="AA4838" s="33">
        <v>3</v>
      </c>
      <c r="AB4838" s="295" t="str">
        <f t="shared" si="419"/>
        <v>年間</v>
      </c>
      <c r="AC4838" s="268"/>
      <c r="AD4838" s="23">
        <v>1</v>
      </c>
      <c r="AE4838" s="134">
        <v>4320</v>
      </c>
      <c r="AF4838" s="26">
        <f t="shared" si="418"/>
        <v>4320</v>
      </c>
      <c r="AG4838" s="27">
        <v>43709</v>
      </c>
      <c r="AH4838" s="168">
        <v>43709</v>
      </c>
      <c r="AI4838" s="29" t="str">
        <f t="shared" si="416"/>
        <v>～</v>
      </c>
      <c r="AJ4838" s="178">
        <f t="shared" si="417"/>
        <v>44804</v>
      </c>
      <c r="AK4838" s="23" t="s">
        <v>24041</v>
      </c>
      <c r="AL4838" s="23" t="s">
        <v>24877</v>
      </c>
      <c r="AM4838" s="35">
        <v>43709</v>
      </c>
      <c r="AN4838" s="408" t="str">
        <f>IF($AA4838-data!$G$1=0,"　",IF(AK4838=0,"　",VLOOKUP($AK4838,data!$A$1:$H$264,8,FALSE)))</f>
        <v>　</v>
      </c>
      <c r="AO4838" s="35">
        <v>43734</v>
      </c>
      <c r="AP4838" s="134" t="s">
        <v>24881</v>
      </c>
      <c r="AQ4838" s="264" t="str">
        <f t="shared" si="415"/>
        <v/>
      </c>
      <c r="AR4838" t="s">
        <v>26880</v>
      </c>
    </row>
    <row r="4839" spans="1:44" ht="24.75" customHeight="1" x14ac:dyDescent="0.15">
      <c r="A4839" s="593">
        <v>4836</v>
      </c>
      <c r="B4839" s="23" t="s">
        <v>24882</v>
      </c>
      <c r="C4839" s="24" t="s">
        <v>24067</v>
      </c>
      <c r="D4839" s="23" t="s">
        <v>24849</v>
      </c>
      <c r="E4839" s="23" t="s">
        <v>30</v>
      </c>
      <c r="F4839" s="24" t="s">
        <v>23185</v>
      </c>
      <c r="G4839" s="25" t="s">
        <v>24852</v>
      </c>
      <c r="H4839" s="23" t="s">
        <v>15955</v>
      </c>
      <c r="I4839" s="23" t="s">
        <v>8568</v>
      </c>
      <c r="J4839" s="25" t="s">
        <v>24854</v>
      </c>
      <c r="K4839" s="58"/>
      <c r="L4839" s="58" t="s">
        <v>24858</v>
      </c>
      <c r="M4839" s="23" t="s">
        <v>24860</v>
      </c>
      <c r="N4839" s="23"/>
      <c r="O4839" s="25" t="s">
        <v>24862</v>
      </c>
      <c r="P4839" s="23" t="s">
        <v>8464</v>
      </c>
      <c r="Q4839" s="25" t="s">
        <v>24864</v>
      </c>
      <c r="R4839" s="58"/>
      <c r="S4839" s="23" t="s">
        <v>24867</v>
      </c>
      <c r="T4839" s="23" t="s">
        <v>24869</v>
      </c>
      <c r="U4839" s="652" t="s">
        <v>26878</v>
      </c>
      <c r="V4839" s="591" t="s">
        <v>14139</v>
      </c>
      <c r="W4839" s="652" t="s">
        <v>26882</v>
      </c>
      <c r="X4839" s="653" t="s">
        <v>26881</v>
      </c>
      <c r="Y4839" s="591" t="s">
        <v>24139</v>
      </c>
      <c r="Z4839" s="591" t="s">
        <v>24140</v>
      </c>
      <c r="AA4839" s="33">
        <v>3</v>
      </c>
      <c r="AB4839" s="295" t="s">
        <v>14501</v>
      </c>
      <c r="AC4839" s="268"/>
      <c r="AD4839" s="23">
        <v>1</v>
      </c>
      <c r="AE4839" s="134">
        <v>3960</v>
      </c>
      <c r="AF4839" s="26">
        <f t="shared" si="418"/>
        <v>3960</v>
      </c>
      <c r="AG4839" s="27">
        <v>43709</v>
      </c>
      <c r="AH4839" s="168">
        <v>43709</v>
      </c>
      <c r="AI4839" s="29" t="str">
        <f t="shared" si="416"/>
        <v>～</v>
      </c>
      <c r="AJ4839" s="178">
        <f t="shared" si="417"/>
        <v>44804</v>
      </c>
      <c r="AK4839" s="23" t="s">
        <v>23852</v>
      </c>
      <c r="AL4839" s="23" t="s">
        <v>24878</v>
      </c>
      <c r="AM4839" s="35">
        <v>43709</v>
      </c>
      <c r="AN4839" s="408" t="str">
        <f>IF($AA4839-data!$G$1=0,"　",IF(AK4839=0,"　",VLOOKUP($AK4839,data!$A$1:$H$264,8,FALSE)))</f>
        <v>　</v>
      </c>
      <c r="AO4839" s="35">
        <v>43734</v>
      </c>
      <c r="AP4839" s="134" t="s">
        <v>24880</v>
      </c>
      <c r="AQ4839" s="264" t="str">
        <f t="shared" si="415"/>
        <v/>
      </c>
      <c r="AR4839" t="s">
        <v>26880</v>
      </c>
    </row>
    <row r="4840" spans="1:44" ht="24.75" customHeight="1" x14ac:dyDescent="0.15">
      <c r="A4840" s="593">
        <v>4837</v>
      </c>
      <c r="B4840" s="23" t="s">
        <v>24883</v>
      </c>
      <c r="C4840" s="24" t="s">
        <v>24848</v>
      </c>
      <c r="D4840" s="23" t="s">
        <v>24849</v>
      </c>
      <c r="E4840" s="23" t="s">
        <v>30</v>
      </c>
      <c r="F4840" s="24" t="s">
        <v>23185</v>
      </c>
      <c r="G4840" s="25" t="s">
        <v>24853</v>
      </c>
      <c r="H4840" s="23" t="s">
        <v>15955</v>
      </c>
      <c r="I4840" s="23" t="s">
        <v>8568</v>
      </c>
      <c r="J4840" s="25" t="s">
        <v>24854</v>
      </c>
      <c r="K4840" s="58"/>
      <c r="L4840" s="58" t="s">
        <v>24858</v>
      </c>
      <c r="M4840" s="23" t="s">
        <v>24860</v>
      </c>
      <c r="N4840" s="23"/>
      <c r="O4840" s="25" t="s">
        <v>24863</v>
      </c>
      <c r="P4840" s="23" t="s">
        <v>8464</v>
      </c>
      <c r="Q4840" s="25" t="s">
        <v>24864</v>
      </c>
      <c r="R4840" s="58"/>
      <c r="S4840" s="23" t="s">
        <v>24867</v>
      </c>
      <c r="T4840" s="23" t="s">
        <v>24869</v>
      </c>
      <c r="U4840" s="652" t="s">
        <v>26878</v>
      </c>
      <c r="V4840" s="591" t="s">
        <v>14139</v>
      </c>
      <c r="W4840" s="652" t="s">
        <v>26882</v>
      </c>
      <c r="X4840" s="653" t="s">
        <v>26881</v>
      </c>
      <c r="Y4840" s="591" t="s">
        <v>24139</v>
      </c>
      <c r="Z4840" s="591" t="s">
        <v>24140</v>
      </c>
      <c r="AA4840" s="33">
        <v>3</v>
      </c>
      <c r="AB4840" s="295" t="s">
        <v>14501</v>
      </c>
      <c r="AC4840" s="268"/>
      <c r="AD4840" s="23">
        <v>1</v>
      </c>
      <c r="AE4840" s="134">
        <v>16560</v>
      </c>
      <c r="AF4840" s="26">
        <f t="shared" si="418"/>
        <v>16560</v>
      </c>
      <c r="AG4840" s="27">
        <v>43709</v>
      </c>
      <c r="AH4840" s="168">
        <v>43709</v>
      </c>
      <c r="AI4840" s="29" t="str">
        <f t="shared" si="416"/>
        <v>～</v>
      </c>
      <c r="AJ4840" s="178">
        <f t="shared" si="417"/>
        <v>44804</v>
      </c>
      <c r="AK4840" s="23" t="s">
        <v>24143</v>
      </c>
      <c r="AL4840" s="23" t="s">
        <v>24879</v>
      </c>
      <c r="AM4840" s="35">
        <v>43709</v>
      </c>
      <c r="AN4840" s="408" t="str">
        <f>IF($AA4840-data!$G$1=0,"　",IF(AK4840=0,"　",VLOOKUP($AK4840,data!$A$1:$H$264,8,FALSE)))</f>
        <v>　</v>
      </c>
      <c r="AO4840" s="35">
        <v>43734</v>
      </c>
      <c r="AP4840" s="134" t="s">
        <v>24880</v>
      </c>
      <c r="AQ4840" s="264" t="str">
        <f t="shared" si="415"/>
        <v/>
      </c>
      <c r="AR4840" t="s">
        <v>26880</v>
      </c>
    </row>
    <row r="4841" spans="1:44" ht="24.75" customHeight="1" x14ac:dyDescent="0.15">
      <c r="A4841" s="593">
        <v>4838</v>
      </c>
      <c r="B4841" s="23" t="s">
        <v>24884</v>
      </c>
      <c r="C4841" s="24" t="s">
        <v>24067</v>
      </c>
      <c r="D4841" s="23" t="s">
        <v>24849</v>
      </c>
      <c r="E4841" s="23" t="s">
        <v>30</v>
      </c>
      <c r="F4841" s="24" t="s">
        <v>23185</v>
      </c>
      <c r="G4841" s="25" t="s">
        <v>24887</v>
      </c>
      <c r="H4841" s="23" t="s">
        <v>15955</v>
      </c>
      <c r="I4841" s="23" t="s">
        <v>24856</v>
      </c>
      <c r="J4841" s="25" t="s">
        <v>24889</v>
      </c>
      <c r="K4841" s="58"/>
      <c r="L4841" s="58" t="s">
        <v>24891</v>
      </c>
      <c r="M4841" s="23" t="s">
        <v>24893</v>
      </c>
      <c r="N4841" s="23"/>
      <c r="O4841" s="25" t="s">
        <v>24862</v>
      </c>
      <c r="P4841" s="23" t="s">
        <v>8464</v>
      </c>
      <c r="Q4841" s="25" t="s">
        <v>24864</v>
      </c>
      <c r="R4841" s="58"/>
      <c r="S4841" s="23" t="s">
        <v>24867</v>
      </c>
      <c r="T4841" s="23" t="s">
        <v>24869</v>
      </c>
      <c r="U4841" s="652" t="s">
        <v>26884</v>
      </c>
      <c r="V4841" s="591" t="s">
        <v>26885</v>
      </c>
      <c r="W4841" s="652" t="s">
        <v>26886</v>
      </c>
      <c r="X4841" s="653" t="s">
        <v>26887</v>
      </c>
      <c r="Y4841" s="591" t="s">
        <v>24873</v>
      </c>
      <c r="Z4841" s="591" t="s">
        <v>24875</v>
      </c>
      <c r="AA4841" s="33">
        <v>3</v>
      </c>
      <c r="AB4841" s="295" t="str">
        <f t="shared" si="419"/>
        <v>年間</v>
      </c>
      <c r="AC4841" s="268"/>
      <c r="AD4841" s="23">
        <v>1</v>
      </c>
      <c r="AE4841" s="134">
        <v>4320</v>
      </c>
      <c r="AF4841" s="26">
        <f t="shared" si="418"/>
        <v>4320</v>
      </c>
      <c r="AG4841" s="27">
        <v>43709</v>
      </c>
      <c r="AH4841" s="168">
        <v>43709</v>
      </c>
      <c r="AI4841" s="29" t="str">
        <f t="shared" si="416"/>
        <v>～</v>
      </c>
      <c r="AJ4841" s="178">
        <f t="shared" si="417"/>
        <v>44804</v>
      </c>
      <c r="AK4841" s="23" t="s">
        <v>24041</v>
      </c>
      <c r="AL4841" s="23" t="s">
        <v>24894</v>
      </c>
      <c r="AM4841" s="35">
        <v>43709</v>
      </c>
      <c r="AN4841" s="408" t="str">
        <f>IF($AA4841-data!$G$1=0,"　",IF(AK4841=0,"　",VLOOKUP($AK4841,data!$A$1:$H$264,8,FALSE)))</f>
        <v>　</v>
      </c>
      <c r="AO4841" s="35">
        <v>43734</v>
      </c>
      <c r="AP4841" s="134" t="s">
        <v>24898</v>
      </c>
      <c r="AQ4841" s="264" t="str">
        <f t="shared" si="415"/>
        <v/>
      </c>
      <c r="AR4841" t="s">
        <v>26880</v>
      </c>
    </row>
    <row r="4842" spans="1:44" ht="24.75" customHeight="1" x14ac:dyDescent="0.15">
      <c r="A4842" s="593">
        <v>4839</v>
      </c>
      <c r="B4842" s="23" t="s">
        <v>24885</v>
      </c>
      <c r="C4842" s="24" t="s">
        <v>24067</v>
      </c>
      <c r="D4842" s="23" t="s">
        <v>24849</v>
      </c>
      <c r="E4842" s="23" t="s">
        <v>30</v>
      </c>
      <c r="F4842" s="24" t="s">
        <v>23185</v>
      </c>
      <c r="G4842" s="25" t="s">
        <v>24887</v>
      </c>
      <c r="H4842" s="23" t="s">
        <v>15955</v>
      </c>
      <c r="I4842" s="23" t="s">
        <v>8568</v>
      </c>
      <c r="J4842" s="25" t="s">
        <v>24888</v>
      </c>
      <c r="K4842" s="58"/>
      <c r="L4842" s="58" t="s">
        <v>24890</v>
      </c>
      <c r="M4842" s="23" t="s">
        <v>24892</v>
      </c>
      <c r="N4842" s="23"/>
      <c r="O4842" s="25" t="s">
        <v>24862</v>
      </c>
      <c r="P4842" s="23" t="s">
        <v>8464</v>
      </c>
      <c r="Q4842" s="25" t="s">
        <v>24864</v>
      </c>
      <c r="R4842" s="58"/>
      <c r="S4842" s="23" t="s">
        <v>24867</v>
      </c>
      <c r="T4842" s="23" t="s">
        <v>24869</v>
      </c>
      <c r="U4842" s="652" t="s">
        <v>26884</v>
      </c>
      <c r="V4842" s="591" t="s">
        <v>26885</v>
      </c>
      <c r="W4842" s="652" t="s">
        <v>26886</v>
      </c>
      <c r="X4842" s="653" t="s">
        <v>26887</v>
      </c>
      <c r="Y4842" s="591" t="s">
        <v>24873</v>
      </c>
      <c r="Z4842" s="591" t="s">
        <v>24875</v>
      </c>
      <c r="AA4842" s="33">
        <v>3</v>
      </c>
      <c r="AB4842" s="295" t="str">
        <f t="shared" si="419"/>
        <v>年間</v>
      </c>
      <c r="AC4842" s="268"/>
      <c r="AD4842" s="23">
        <v>1</v>
      </c>
      <c r="AE4842" s="134">
        <v>3960</v>
      </c>
      <c r="AF4842" s="26">
        <f t="shared" si="418"/>
        <v>3960</v>
      </c>
      <c r="AG4842" s="27">
        <v>43709</v>
      </c>
      <c r="AH4842" s="168">
        <v>43709</v>
      </c>
      <c r="AI4842" s="29" t="str">
        <f t="shared" si="416"/>
        <v>～</v>
      </c>
      <c r="AJ4842" s="178">
        <f t="shared" si="417"/>
        <v>44804</v>
      </c>
      <c r="AK4842" s="23" t="s">
        <v>23852</v>
      </c>
      <c r="AL4842" s="23" t="s">
        <v>24895</v>
      </c>
      <c r="AM4842" s="35">
        <v>43709</v>
      </c>
      <c r="AN4842" s="408" t="str">
        <f>IF($AA4842-data!$G$1=0,"　",IF(AK4842=0,"　",VLOOKUP($AK4842,data!$A$1:$H$264,8,FALSE)))</f>
        <v>　</v>
      </c>
      <c r="AO4842" s="35">
        <v>43734</v>
      </c>
      <c r="AP4842" s="134" t="s">
        <v>24897</v>
      </c>
      <c r="AQ4842" s="264" t="str">
        <f t="shared" si="415"/>
        <v/>
      </c>
      <c r="AR4842" t="s">
        <v>26880</v>
      </c>
    </row>
    <row r="4843" spans="1:44" ht="24.75" customHeight="1" x14ac:dyDescent="0.15">
      <c r="A4843" s="593">
        <v>4840</v>
      </c>
      <c r="B4843" s="23" t="s">
        <v>24886</v>
      </c>
      <c r="C4843" s="24" t="s">
        <v>24067</v>
      </c>
      <c r="D4843" s="23" t="s">
        <v>24849</v>
      </c>
      <c r="E4843" s="23" t="s">
        <v>30</v>
      </c>
      <c r="F4843" s="24" t="s">
        <v>23185</v>
      </c>
      <c r="G4843" s="25" t="s">
        <v>24899</v>
      </c>
      <c r="H4843" s="23" t="s">
        <v>15955</v>
      </c>
      <c r="I4843" s="23" t="s">
        <v>8568</v>
      </c>
      <c r="J4843" s="25" t="s">
        <v>24888</v>
      </c>
      <c r="K4843" s="58"/>
      <c r="L4843" s="58" t="s">
        <v>24890</v>
      </c>
      <c r="M4843" s="23" t="s">
        <v>24892</v>
      </c>
      <c r="N4843" s="23"/>
      <c r="O4843" s="25" t="s">
        <v>24862</v>
      </c>
      <c r="P4843" s="23" t="s">
        <v>8464</v>
      </c>
      <c r="Q4843" s="25" t="s">
        <v>24864</v>
      </c>
      <c r="R4843" s="58"/>
      <c r="S4843" s="23" t="s">
        <v>24867</v>
      </c>
      <c r="T4843" s="23" t="s">
        <v>24869</v>
      </c>
      <c r="U4843" s="652" t="s">
        <v>26884</v>
      </c>
      <c r="V4843" s="591" t="s">
        <v>26885</v>
      </c>
      <c r="W4843" s="652" t="s">
        <v>26886</v>
      </c>
      <c r="X4843" s="653" t="s">
        <v>26887</v>
      </c>
      <c r="Y4843" s="591" t="s">
        <v>24873</v>
      </c>
      <c r="Z4843" s="591" t="s">
        <v>24875</v>
      </c>
      <c r="AA4843" s="33">
        <v>3</v>
      </c>
      <c r="AB4843" s="295" t="str">
        <f t="shared" si="419"/>
        <v>年間</v>
      </c>
      <c r="AC4843" s="268"/>
      <c r="AD4843" s="23">
        <v>1</v>
      </c>
      <c r="AE4843" s="134">
        <v>16560</v>
      </c>
      <c r="AF4843" s="26">
        <f t="shared" si="418"/>
        <v>16560</v>
      </c>
      <c r="AG4843" s="27">
        <v>43709</v>
      </c>
      <c r="AH4843" s="168">
        <v>43709</v>
      </c>
      <c r="AI4843" s="29" t="str">
        <f t="shared" si="416"/>
        <v>～</v>
      </c>
      <c r="AJ4843" s="178">
        <f t="shared" si="417"/>
        <v>44804</v>
      </c>
      <c r="AK4843" s="23" t="s">
        <v>24143</v>
      </c>
      <c r="AL4843" s="23" t="s">
        <v>24896</v>
      </c>
      <c r="AM4843" s="35">
        <v>43709</v>
      </c>
      <c r="AN4843" s="408" t="str">
        <f>IF($AA4843-data!$G$1=0,"　",IF(AK4843=0,"　",VLOOKUP($AK4843,data!$A$1:$H$264,8,FALSE)))</f>
        <v>　</v>
      </c>
      <c r="AO4843" s="35">
        <v>43734</v>
      </c>
      <c r="AP4843" s="134" t="s">
        <v>24897</v>
      </c>
      <c r="AQ4843" s="264" t="str">
        <f t="shared" si="415"/>
        <v/>
      </c>
      <c r="AR4843" t="s">
        <v>26880</v>
      </c>
    </row>
    <row r="4844" spans="1:44" ht="24.75" customHeight="1" x14ac:dyDescent="0.15">
      <c r="A4844" s="593">
        <v>4841</v>
      </c>
      <c r="B4844" s="23" t="s">
        <v>24900</v>
      </c>
      <c r="C4844" s="24" t="s">
        <v>24067</v>
      </c>
      <c r="D4844" s="23" t="s">
        <v>24849</v>
      </c>
      <c r="E4844" s="23" t="s">
        <v>30</v>
      </c>
      <c r="F4844" s="24" t="s">
        <v>23185</v>
      </c>
      <c r="G4844" s="25" t="s">
        <v>24904</v>
      </c>
      <c r="H4844" s="23" t="s">
        <v>24906</v>
      </c>
      <c r="I4844" s="23" t="s">
        <v>24856</v>
      </c>
      <c r="J4844" s="25" t="s">
        <v>24908</v>
      </c>
      <c r="K4844" s="58"/>
      <c r="L4844" s="58" t="s">
        <v>24910</v>
      </c>
      <c r="M4844" s="23" t="s">
        <v>24912</v>
      </c>
      <c r="N4844" s="23"/>
      <c r="O4844" s="25" t="s">
        <v>24862</v>
      </c>
      <c r="P4844" s="23" t="s">
        <v>8464</v>
      </c>
      <c r="Q4844" s="25" t="s">
        <v>24864</v>
      </c>
      <c r="R4844" s="58"/>
      <c r="S4844" s="23" t="s">
        <v>24867</v>
      </c>
      <c r="T4844" s="23" t="s">
        <v>24869</v>
      </c>
      <c r="U4844" s="652" t="s">
        <v>26878</v>
      </c>
      <c r="V4844" s="591" t="s">
        <v>14139</v>
      </c>
      <c r="W4844" s="652" t="s">
        <v>26882</v>
      </c>
      <c r="X4844" s="653" t="s">
        <v>26881</v>
      </c>
      <c r="Y4844" s="591" t="s">
        <v>24873</v>
      </c>
      <c r="Z4844" s="591" t="s">
        <v>24875</v>
      </c>
      <c r="AA4844" s="33">
        <v>3</v>
      </c>
      <c r="AB4844" s="295" t="s">
        <v>14501</v>
      </c>
      <c r="AC4844" s="268"/>
      <c r="AD4844" s="23">
        <v>1</v>
      </c>
      <c r="AE4844" s="134">
        <v>4320</v>
      </c>
      <c r="AF4844" s="26">
        <f t="shared" si="418"/>
        <v>4320</v>
      </c>
      <c r="AG4844" s="27">
        <v>43709</v>
      </c>
      <c r="AH4844" s="168">
        <v>43709</v>
      </c>
      <c r="AI4844" s="29" t="str">
        <f t="shared" si="416"/>
        <v>～</v>
      </c>
      <c r="AJ4844" s="178">
        <f t="shared" si="417"/>
        <v>44804</v>
      </c>
      <c r="AK4844" s="23" t="s">
        <v>24041</v>
      </c>
      <c r="AL4844" s="23" t="s">
        <v>24913</v>
      </c>
      <c r="AM4844" s="35">
        <v>43709</v>
      </c>
      <c r="AN4844" s="408" t="str">
        <f>IF($AA4844-data!$G$1=0,"　",IF(AK4844=0,"　",VLOOKUP($AK4844,data!$A$1:$H$264,8,FALSE)))</f>
        <v>　</v>
      </c>
      <c r="AO4844" s="35">
        <v>43734</v>
      </c>
      <c r="AP4844" s="134" t="s">
        <v>24881</v>
      </c>
      <c r="AQ4844" s="264" t="str">
        <f t="shared" si="415"/>
        <v/>
      </c>
      <c r="AR4844" t="s">
        <v>26880</v>
      </c>
    </row>
    <row r="4845" spans="1:44" ht="24.75" customHeight="1" x14ac:dyDescent="0.15">
      <c r="A4845" s="593">
        <v>4842</v>
      </c>
      <c r="B4845" s="23" t="s">
        <v>24901</v>
      </c>
      <c r="C4845" s="24" t="s">
        <v>24067</v>
      </c>
      <c r="D4845" s="23" t="s">
        <v>24849</v>
      </c>
      <c r="E4845" s="23" t="s">
        <v>30</v>
      </c>
      <c r="F4845" s="24" t="s">
        <v>23185</v>
      </c>
      <c r="G4845" s="25" t="s">
        <v>24903</v>
      </c>
      <c r="H4845" s="23" t="s">
        <v>24905</v>
      </c>
      <c r="I4845" s="23" t="s">
        <v>8568</v>
      </c>
      <c r="J4845" s="25" t="s">
        <v>24907</v>
      </c>
      <c r="K4845" s="58"/>
      <c r="L4845" s="58" t="s">
        <v>24909</v>
      </c>
      <c r="M4845" s="23" t="s">
        <v>24911</v>
      </c>
      <c r="N4845" s="23"/>
      <c r="O4845" s="25" t="s">
        <v>24862</v>
      </c>
      <c r="P4845" s="23" t="s">
        <v>8464</v>
      </c>
      <c r="Q4845" s="25" t="s">
        <v>24864</v>
      </c>
      <c r="R4845" s="58"/>
      <c r="S4845" s="23" t="s">
        <v>24867</v>
      </c>
      <c r="T4845" s="23" t="s">
        <v>24869</v>
      </c>
      <c r="U4845" s="652" t="s">
        <v>26878</v>
      </c>
      <c r="V4845" s="591" t="s">
        <v>14139</v>
      </c>
      <c r="W4845" s="652" t="s">
        <v>26882</v>
      </c>
      <c r="X4845" s="653" t="s">
        <v>26881</v>
      </c>
      <c r="Y4845" s="591" t="s">
        <v>24873</v>
      </c>
      <c r="Z4845" s="591" t="s">
        <v>24875</v>
      </c>
      <c r="AA4845" s="33">
        <v>3</v>
      </c>
      <c r="AB4845" s="295" t="s">
        <v>14501</v>
      </c>
      <c r="AC4845" s="268"/>
      <c r="AD4845" s="23">
        <v>1</v>
      </c>
      <c r="AE4845" s="134">
        <v>3960</v>
      </c>
      <c r="AF4845" s="26">
        <f t="shared" si="418"/>
        <v>3960</v>
      </c>
      <c r="AG4845" s="27">
        <v>43709</v>
      </c>
      <c r="AH4845" s="168">
        <v>43709</v>
      </c>
      <c r="AI4845" s="29" t="str">
        <f t="shared" si="416"/>
        <v>～</v>
      </c>
      <c r="AJ4845" s="178">
        <f t="shared" si="417"/>
        <v>44804</v>
      </c>
      <c r="AK4845" s="23" t="s">
        <v>23852</v>
      </c>
      <c r="AL4845" s="23" t="s">
        <v>24914</v>
      </c>
      <c r="AM4845" s="35">
        <v>43709</v>
      </c>
      <c r="AN4845" s="408" t="str">
        <f>IF($AA4845-data!$G$1=0,"　",IF(AK4845=0,"　",VLOOKUP($AK4845,data!$A$1:$H$264,8,FALSE)))</f>
        <v>　</v>
      </c>
      <c r="AO4845" s="35">
        <v>43734</v>
      </c>
      <c r="AP4845" s="134" t="s">
        <v>26888</v>
      </c>
      <c r="AQ4845" s="264" t="str">
        <f t="shared" si="415"/>
        <v/>
      </c>
      <c r="AR4845" t="s">
        <v>26880</v>
      </c>
    </row>
    <row r="4846" spans="1:44" ht="24.75" customHeight="1" x14ac:dyDescent="0.15">
      <c r="A4846" s="593">
        <v>4843</v>
      </c>
      <c r="B4846" s="23" t="s">
        <v>24902</v>
      </c>
      <c r="C4846" s="24" t="s">
        <v>24067</v>
      </c>
      <c r="D4846" s="23" t="s">
        <v>24849</v>
      </c>
      <c r="E4846" s="23" t="s">
        <v>30</v>
      </c>
      <c r="F4846" s="24" t="s">
        <v>23185</v>
      </c>
      <c r="G4846" s="25" t="s">
        <v>24916</v>
      </c>
      <c r="H4846" s="23" t="s">
        <v>24905</v>
      </c>
      <c r="I4846" s="23" t="s">
        <v>8568</v>
      </c>
      <c r="J4846" s="25" t="s">
        <v>24907</v>
      </c>
      <c r="K4846" s="58"/>
      <c r="L4846" s="58" t="s">
        <v>24909</v>
      </c>
      <c r="M4846" s="23" t="s">
        <v>24911</v>
      </c>
      <c r="N4846" s="23"/>
      <c r="O4846" s="25" t="s">
        <v>24862</v>
      </c>
      <c r="P4846" s="23" t="s">
        <v>8464</v>
      </c>
      <c r="Q4846" s="25" t="s">
        <v>24864</v>
      </c>
      <c r="R4846" s="58"/>
      <c r="S4846" s="23" t="s">
        <v>24867</v>
      </c>
      <c r="T4846" s="23" t="s">
        <v>24869</v>
      </c>
      <c r="U4846" s="652" t="s">
        <v>26878</v>
      </c>
      <c r="V4846" s="591" t="s">
        <v>14139</v>
      </c>
      <c r="W4846" s="652" t="s">
        <v>26882</v>
      </c>
      <c r="X4846" s="653" t="s">
        <v>26881</v>
      </c>
      <c r="Y4846" s="591" t="s">
        <v>24873</v>
      </c>
      <c r="Z4846" s="591" t="s">
        <v>24875</v>
      </c>
      <c r="AA4846" s="33">
        <v>3</v>
      </c>
      <c r="AB4846" s="295" t="s">
        <v>14501</v>
      </c>
      <c r="AC4846" s="268"/>
      <c r="AD4846" s="23">
        <v>1</v>
      </c>
      <c r="AE4846" s="134">
        <v>16560</v>
      </c>
      <c r="AF4846" s="26">
        <f t="shared" si="418"/>
        <v>16560</v>
      </c>
      <c r="AG4846" s="27">
        <v>43709</v>
      </c>
      <c r="AH4846" s="168">
        <v>43709</v>
      </c>
      <c r="AI4846" s="29" t="str">
        <f t="shared" si="416"/>
        <v>～</v>
      </c>
      <c r="AJ4846" s="178">
        <f t="shared" si="417"/>
        <v>44804</v>
      </c>
      <c r="AK4846" s="23" t="s">
        <v>24143</v>
      </c>
      <c r="AL4846" s="23" t="s">
        <v>24915</v>
      </c>
      <c r="AM4846" s="35">
        <v>43709</v>
      </c>
      <c r="AN4846" s="408" t="str">
        <f>IF($AA4846-data!$G$1=0,"　",IF(AK4846=0,"　",VLOOKUP($AK4846,data!$A$1:$H$264,8,FALSE)))</f>
        <v>　</v>
      </c>
      <c r="AO4846" s="35">
        <v>43734</v>
      </c>
      <c r="AP4846" s="134" t="s">
        <v>26888</v>
      </c>
      <c r="AQ4846" s="264" t="str">
        <f t="shared" si="415"/>
        <v/>
      </c>
      <c r="AR4846" t="s">
        <v>26880</v>
      </c>
    </row>
    <row r="4847" spans="1:44" ht="24.75" customHeight="1" x14ac:dyDescent="0.15">
      <c r="A4847" s="593">
        <v>4844</v>
      </c>
      <c r="B4847" s="23" t="s">
        <v>24917</v>
      </c>
      <c r="C4847" s="24" t="s">
        <v>24067</v>
      </c>
      <c r="D4847" s="23" t="s">
        <v>24849</v>
      </c>
      <c r="E4847" s="23" t="s">
        <v>30</v>
      </c>
      <c r="F4847" s="24" t="s">
        <v>23185</v>
      </c>
      <c r="G4847" s="25" t="s">
        <v>24921</v>
      </c>
      <c r="H4847" s="23" t="s">
        <v>24872</v>
      </c>
      <c r="I4847" s="23" t="s">
        <v>24856</v>
      </c>
      <c r="J4847" s="25" t="s">
        <v>24923</v>
      </c>
      <c r="K4847" s="58"/>
      <c r="L4847" s="58" t="s">
        <v>24924</v>
      </c>
      <c r="M4847" s="23" t="s">
        <v>24926</v>
      </c>
      <c r="N4847" s="23"/>
      <c r="O4847" s="25" t="s">
        <v>24862</v>
      </c>
      <c r="P4847" s="23" t="s">
        <v>8464</v>
      </c>
      <c r="Q4847" s="25" t="s">
        <v>24864</v>
      </c>
      <c r="R4847" s="58"/>
      <c r="S4847" s="23" t="s">
        <v>24867</v>
      </c>
      <c r="T4847" s="23" t="s">
        <v>24869</v>
      </c>
      <c r="U4847" s="652" t="s">
        <v>26878</v>
      </c>
      <c r="V4847" s="591" t="s">
        <v>14139</v>
      </c>
      <c r="W4847" s="652" t="s">
        <v>26882</v>
      </c>
      <c r="X4847" s="653" t="s">
        <v>26881</v>
      </c>
      <c r="Y4847" s="591" t="s">
        <v>24873</v>
      </c>
      <c r="Z4847" s="591" t="s">
        <v>24875</v>
      </c>
      <c r="AA4847" s="33">
        <v>3</v>
      </c>
      <c r="AB4847" s="295" t="str">
        <f t="shared" si="419"/>
        <v>年間</v>
      </c>
      <c r="AC4847" s="268"/>
      <c r="AD4847" s="23">
        <v>1</v>
      </c>
      <c r="AE4847" s="134">
        <v>4320</v>
      </c>
      <c r="AF4847" s="26">
        <f t="shared" si="418"/>
        <v>4320</v>
      </c>
      <c r="AG4847" s="27">
        <v>43709</v>
      </c>
      <c r="AH4847" s="168">
        <v>43709</v>
      </c>
      <c r="AI4847" s="29" t="str">
        <f t="shared" si="416"/>
        <v>～</v>
      </c>
      <c r="AJ4847" s="178">
        <f t="shared" si="417"/>
        <v>44804</v>
      </c>
      <c r="AK4847" s="23" t="s">
        <v>24041</v>
      </c>
      <c r="AL4847" s="23" t="s">
        <v>24927</v>
      </c>
      <c r="AM4847" s="35">
        <v>43709</v>
      </c>
      <c r="AN4847" s="408" t="str">
        <f>IF($AA4847-data!$G$1=0,"　",IF(AK4847=0,"　",VLOOKUP($AK4847,data!$A$1:$H$264,8,FALSE)))</f>
        <v>　</v>
      </c>
      <c r="AO4847" s="35">
        <v>43734</v>
      </c>
      <c r="AP4847" s="134" t="s">
        <v>24932</v>
      </c>
      <c r="AQ4847" s="264" t="str">
        <f t="shared" si="415"/>
        <v/>
      </c>
      <c r="AR4847" t="s">
        <v>26880</v>
      </c>
    </row>
    <row r="4848" spans="1:44" ht="24.75" customHeight="1" x14ac:dyDescent="0.15">
      <c r="A4848" s="593">
        <v>4845</v>
      </c>
      <c r="B4848" s="23" t="s">
        <v>24918</v>
      </c>
      <c r="C4848" s="24" t="s">
        <v>24067</v>
      </c>
      <c r="D4848" s="23" t="s">
        <v>24849</v>
      </c>
      <c r="E4848" s="23" t="s">
        <v>30</v>
      </c>
      <c r="F4848" s="24" t="s">
        <v>23185</v>
      </c>
      <c r="G4848" s="25" t="s">
        <v>24920</v>
      </c>
      <c r="H4848" s="23" t="s">
        <v>24871</v>
      </c>
      <c r="I4848" s="23" t="s">
        <v>8568</v>
      </c>
      <c r="J4848" s="25" t="s">
        <v>24922</v>
      </c>
      <c r="K4848" s="58"/>
      <c r="L4848" s="58" t="s">
        <v>22106</v>
      </c>
      <c r="M4848" s="23" t="s">
        <v>24925</v>
      </c>
      <c r="N4848" s="23"/>
      <c r="O4848" s="25" t="s">
        <v>24862</v>
      </c>
      <c r="P4848" s="23" t="s">
        <v>8464</v>
      </c>
      <c r="Q4848" s="25" t="s">
        <v>24864</v>
      </c>
      <c r="R4848" s="58"/>
      <c r="S4848" s="23" t="s">
        <v>24867</v>
      </c>
      <c r="T4848" s="23" t="s">
        <v>24869</v>
      </c>
      <c r="U4848" s="652" t="s">
        <v>26878</v>
      </c>
      <c r="V4848" s="591" t="s">
        <v>14139</v>
      </c>
      <c r="W4848" s="652" t="s">
        <v>26882</v>
      </c>
      <c r="X4848" s="653" t="s">
        <v>26881</v>
      </c>
      <c r="Y4848" s="591" t="s">
        <v>24873</v>
      </c>
      <c r="Z4848" s="591" t="s">
        <v>24875</v>
      </c>
      <c r="AA4848" s="33">
        <v>3</v>
      </c>
      <c r="AB4848" s="295" t="str">
        <f t="shared" si="419"/>
        <v>年間</v>
      </c>
      <c r="AC4848" s="268"/>
      <c r="AD4848" s="23">
        <v>1</v>
      </c>
      <c r="AE4848" s="134">
        <v>3960</v>
      </c>
      <c r="AF4848" s="26">
        <f t="shared" si="418"/>
        <v>3960</v>
      </c>
      <c r="AG4848" s="27">
        <v>43709</v>
      </c>
      <c r="AH4848" s="168">
        <v>43709</v>
      </c>
      <c r="AI4848" s="29" t="str">
        <f t="shared" si="416"/>
        <v>～</v>
      </c>
      <c r="AJ4848" s="178">
        <f t="shared" si="417"/>
        <v>44804</v>
      </c>
      <c r="AK4848" s="23" t="s">
        <v>23852</v>
      </c>
      <c r="AL4848" s="23" t="s">
        <v>24928</v>
      </c>
      <c r="AM4848" s="35">
        <v>43709</v>
      </c>
      <c r="AN4848" s="408" t="str">
        <f>IF($AA4848-data!$G$1=0,"　",IF(AK4848=0,"　",VLOOKUP($AK4848,data!$A$1:$H$264,8,FALSE)))</f>
        <v>　</v>
      </c>
      <c r="AO4848" s="35">
        <v>43734</v>
      </c>
      <c r="AP4848" s="134" t="s">
        <v>24931</v>
      </c>
      <c r="AQ4848" s="264" t="str">
        <f t="shared" si="415"/>
        <v/>
      </c>
      <c r="AR4848" t="s">
        <v>26880</v>
      </c>
    </row>
    <row r="4849" spans="1:44" ht="24.75" customHeight="1" x14ac:dyDescent="0.15">
      <c r="A4849" s="593">
        <v>4846</v>
      </c>
      <c r="B4849" s="23" t="s">
        <v>24918</v>
      </c>
      <c r="C4849" s="24" t="s">
        <v>24067</v>
      </c>
      <c r="D4849" s="23" t="s">
        <v>24849</v>
      </c>
      <c r="E4849" s="23" t="s">
        <v>30</v>
      </c>
      <c r="F4849" s="24" t="s">
        <v>23185</v>
      </c>
      <c r="G4849" s="25" t="s">
        <v>24920</v>
      </c>
      <c r="H4849" s="23" t="s">
        <v>24871</v>
      </c>
      <c r="I4849" s="23" t="s">
        <v>8568</v>
      </c>
      <c r="J4849" s="25" t="s">
        <v>24922</v>
      </c>
      <c r="K4849" s="58"/>
      <c r="L4849" s="58" t="s">
        <v>22106</v>
      </c>
      <c r="M4849" s="23" t="s">
        <v>24925</v>
      </c>
      <c r="N4849" s="23"/>
      <c r="O4849" s="25" t="s">
        <v>24862</v>
      </c>
      <c r="P4849" s="23" t="s">
        <v>8464</v>
      </c>
      <c r="Q4849" s="25" t="s">
        <v>24864</v>
      </c>
      <c r="R4849" s="58"/>
      <c r="S4849" s="23" t="s">
        <v>24867</v>
      </c>
      <c r="T4849" s="23" t="s">
        <v>24869</v>
      </c>
      <c r="U4849" s="652" t="s">
        <v>26878</v>
      </c>
      <c r="V4849" s="591" t="s">
        <v>14139</v>
      </c>
      <c r="W4849" s="652" t="s">
        <v>26882</v>
      </c>
      <c r="X4849" s="653" t="s">
        <v>26881</v>
      </c>
      <c r="Y4849" s="591" t="s">
        <v>24873</v>
      </c>
      <c r="Z4849" s="591" t="s">
        <v>24875</v>
      </c>
      <c r="AA4849" s="33">
        <v>3</v>
      </c>
      <c r="AB4849" s="295" t="str">
        <f t="shared" si="419"/>
        <v>年間</v>
      </c>
      <c r="AC4849" s="268"/>
      <c r="AD4849" s="23">
        <v>1</v>
      </c>
      <c r="AE4849" s="134">
        <v>3960</v>
      </c>
      <c r="AF4849" s="26">
        <f t="shared" si="418"/>
        <v>3960</v>
      </c>
      <c r="AG4849" s="27">
        <v>43709</v>
      </c>
      <c r="AH4849" s="168">
        <v>43709</v>
      </c>
      <c r="AI4849" s="29" t="str">
        <f t="shared" si="416"/>
        <v>～</v>
      </c>
      <c r="AJ4849" s="178">
        <f t="shared" si="417"/>
        <v>44804</v>
      </c>
      <c r="AK4849" s="23" t="s">
        <v>23852</v>
      </c>
      <c r="AL4849" s="23" t="s">
        <v>24929</v>
      </c>
      <c r="AM4849" s="35">
        <v>43709</v>
      </c>
      <c r="AN4849" s="408" t="str">
        <f>IF($AA4849-data!$G$1=0,"　",IF(AK4849=0,"　",VLOOKUP($AK4849,data!$A$1:$H$264,8,FALSE)))</f>
        <v>　</v>
      </c>
      <c r="AO4849" s="35">
        <v>43734</v>
      </c>
      <c r="AP4849" s="134" t="s">
        <v>24931</v>
      </c>
      <c r="AQ4849" s="264" t="str">
        <f t="shared" si="415"/>
        <v/>
      </c>
      <c r="AR4849" t="s">
        <v>26880</v>
      </c>
    </row>
    <row r="4850" spans="1:44" ht="24.75" customHeight="1" x14ac:dyDescent="0.15">
      <c r="A4850" s="593">
        <v>4847</v>
      </c>
      <c r="B4850" s="23" t="s">
        <v>24919</v>
      </c>
      <c r="C4850" s="24" t="s">
        <v>24067</v>
      </c>
      <c r="D4850" s="23" t="s">
        <v>24849</v>
      </c>
      <c r="E4850" s="23" t="s">
        <v>30</v>
      </c>
      <c r="F4850" s="24" t="s">
        <v>23185</v>
      </c>
      <c r="G4850" s="25" t="s">
        <v>24933</v>
      </c>
      <c r="H4850" s="23" t="s">
        <v>24871</v>
      </c>
      <c r="I4850" s="23" t="s">
        <v>8568</v>
      </c>
      <c r="J4850" s="25" t="s">
        <v>24922</v>
      </c>
      <c r="K4850" s="58"/>
      <c r="L4850" s="58" t="s">
        <v>22106</v>
      </c>
      <c r="M4850" s="23" t="s">
        <v>24925</v>
      </c>
      <c r="N4850" s="23"/>
      <c r="O4850" s="25" t="s">
        <v>24862</v>
      </c>
      <c r="P4850" s="23" t="s">
        <v>8464</v>
      </c>
      <c r="Q4850" s="25" t="s">
        <v>24864</v>
      </c>
      <c r="R4850" s="58"/>
      <c r="S4850" s="23" t="s">
        <v>24867</v>
      </c>
      <c r="T4850" s="23" t="s">
        <v>24869</v>
      </c>
      <c r="U4850" s="652" t="s">
        <v>26878</v>
      </c>
      <c r="V4850" s="591" t="s">
        <v>14139</v>
      </c>
      <c r="W4850" s="652" t="s">
        <v>26882</v>
      </c>
      <c r="X4850" s="653" t="s">
        <v>26881</v>
      </c>
      <c r="Y4850" s="591" t="s">
        <v>24873</v>
      </c>
      <c r="Z4850" s="591" t="s">
        <v>24875</v>
      </c>
      <c r="AA4850" s="33">
        <v>3</v>
      </c>
      <c r="AB4850" s="295" t="str">
        <f t="shared" si="419"/>
        <v>年間</v>
      </c>
      <c r="AC4850" s="268"/>
      <c r="AD4850" s="23">
        <v>1</v>
      </c>
      <c r="AE4850" s="134">
        <v>16560</v>
      </c>
      <c r="AF4850" s="26">
        <f t="shared" si="418"/>
        <v>16560</v>
      </c>
      <c r="AG4850" s="27">
        <v>43709</v>
      </c>
      <c r="AH4850" s="168">
        <v>43709</v>
      </c>
      <c r="AI4850" s="29" t="str">
        <f t="shared" si="416"/>
        <v>～</v>
      </c>
      <c r="AJ4850" s="178">
        <f t="shared" si="417"/>
        <v>44804</v>
      </c>
      <c r="AK4850" s="23" t="s">
        <v>24143</v>
      </c>
      <c r="AL4850" s="23" t="s">
        <v>24930</v>
      </c>
      <c r="AM4850" s="35">
        <v>43709</v>
      </c>
      <c r="AN4850" s="408" t="str">
        <f>IF($AA4850-data!$G$1=0,"　",IF(AK4850=0,"　",VLOOKUP($AK4850,data!$A$1:$H$264,8,FALSE)))</f>
        <v>　</v>
      </c>
      <c r="AO4850" s="35">
        <v>43734</v>
      </c>
      <c r="AP4850" s="134" t="s">
        <v>24931</v>
      </c>
      <c r="AQ4850" s="264" t="str">
        <f t="shared" si="415"/>
        <v/>
      </c>
      <c r="AR4850" t="s">
        <v>26880</v>
      </c>
    </row>
    <row r="4851" spans="1:44" ht="24.75" customHeight="1" x14ac:dyDescent="0.15">
      <c r="A4851" s="593">
        <v>4848</v>
      </c>
      <c r="B4851" s="23" t="s">
        <v>24935</v>
      </c>
      <c r="C4851" s="24" t="s">
        <v>24067</v>
      </c>
      <c r="D4851" s="23" t="s">
        <v>24849</v>
      </c>
      <c r="E4851" s="23" t="s">
        <v>30</v>
      </c>
      <c r="F4851" s="24" t="s">
        <v>23185</v>
      </c>
      <c r="G4851" s="25" t="s">
        <v>24939</v>
      </c>
      <c r="H4851" s="23" t="s">
        <v>24941</v>
      </c>
      <c r="I4851" s="23" t="s">
        <v>24944</v>
      </c>
      <c r="J4851" s="25" t="s">
        <v>24943</v>
      </c>
      <c r="K4851" s="58"/>
      <c r="L4851" s="58" t="s">
        <v>24946</v>
      </c>
      <c r="M4851" s="23" t="s">
        <v>24948</v>
      </c>
      <c r="N4851" s="23"/>
      <c r="O4851" s="25" t="s">
        <v>24862</v>
      </c>
      <c r="P4851" s="23" t="s">
        <v>8464</v>
      </c>
      <c r="Q4851" s="25" t="s">
        <v>24864</v>
      </c>
      <c r="R4851" s="58"/>
      <c r="S4851" s="23" t="s">
        <v>24867</v>
      </c>
      <c r="T4851" s="23" t="s">
        <v>24869</v>
      </c>
      <c r="U4851" s="652" t="s">
        <v>26878</v>
      </c>
      <c r="V4851" s="591" t="s">
        <v>14139</v>
      </c>
      <c r="W4851" s="652" t="s">
        <v>26882</v>
      </c>
      <c r="X4851" s="653" t="s">
        <v>26881</v>
      </c>
      <c r="Y4851" s="591" t="s">
        <v>24873</v>
      </c>
      <c r="Z4851" s="591" t="s">
        <v>24875</v>
      </c>
      <c r="AA4851" s="33">
        <v>3</v>
      </c>
      <c r="AB4851" s="295" t="str">
        <f t="shared" si="419"/>
        <v>年間</v>
      </c>
      <c r="AC4851" s="268"/>
      <c r="AD4851" s="23">
        <v>1</v>
      </c>
      <c r="AE4851" s="134">
        <v>4320</v>
      </c>
      <c r="AF4851" s="26">
        <f t="shared" si="418"/>
        <v>4320</v>
      </c>
      <c r="AG4851" s="27">
        <v>43709</v>
      </c>
      <c r="AH4851" s="168">
        <v>43709</v>
      </c>
      <c r="AI4851" s="29" t="str">
        <f t="shared" si="416"/>
        <v>～</v>
      </c>
      <c r="AJ4851" s="178">
        <f t="shared" si="417"/>
        <v>44804</v>
      </c>
      <c r="AK4851" s="23" t="s">
        <v>24041</v>
      </c>
      <c r="AL4851" s="23" t="s">
        <v>24949</v>
      </c>
      <c r="AM4851" s="35">
        <v>43709</v>
      </c>
      <c r="AN4851" s="408" t="str">
        <f>IF($AA4851-data!$G$1=0,"　",IF(AK4851=0,"　",VLOOKUP($AK4851,data!$A$1:$H$264,8,FALSE)))</f>
        <v>　</v>
      </c>
      <c r="AO4851" s="35">
        <v>43734</v>
      </c>
      <c r="AP4851" s="134" t="s">
        <v>24955</v>
      </c>
      <c r="AQ4851" s="264" t="str">
        <f t="shared" si="415"/>
        <v/>
      </c>
      <c r="AR4851" t="s">
        <v>26880</v>
      </c>
    </row>
    <row r="4852" spans="1:44" ht="24.75" customHeight="1" x14ac:dyDescent="0.15">
      <c r="A4852" s="593">
        <v>4849</v>
      </c>
      <c r="B4852" s="23" t="s">
        <v>24934</v>
      </c>
      <c r="C4852" s="24" t="s">
        <v>24067</v>
      </c>
      <c r="D4852" s="23" t="s">
        <v>24849</v>
      </c>
      <c r="E4852" s="23" t="s">
        <v>30</v>
      </c>
      <c r="F4852" s="24" t="s">
        <v>23185</v>
      </c>
      <c r="G4852" s="25" t="s">
        <v>24938</v>
      </c>
      <c r="H4852" s="23" t="s">
        <v>24940</v>
      </c>
      <c r="I4852" s="23" t="s">
        <v>8568</v>
      </c>
      <c r="J4852" s="25" t="s">
        <v>24942</v>
      </c>
      <c r="K4852" s="58"/>
      <c r="L4852" s="58" t="s">
        <v>24945</v>
      </c>
      <c r="M4852" s="23" t="s">
        <v>24947</v>
      </c>
      <c r="N4852" s="23"/>
      <c r="O4852" s="25" t="s">
        <v>24862</v>
      </c>
      <c r="P4852" s="23" t="s">
        <v>8464</v>
      </c>
      <c r="Q4852" s="25" t="s">
        <v>24864</v>
      </c>
      <c r="R4852" s="58"/>
      <c r="S4852" s="23" t="s">
        <v>24867</v>
      </c>
      <c r="T4852" s="23" t="s">
        <v>24869</v>
      </c>
      <c r="U4852" s="652" t="s">
        <v>26878</v>
      </c>
      <c r="V4852" s="591" t="s">
        <v>14139</v>
      </c>
      <c r="W4852" s="652" t="s">
        <v>26882</v>
      </c>
      <c r="X4852" s="653" t="s">
        <v>26881</v>
      </c>
      <c r="Y4852" s="591" t="s">
        <v>24873</v>
      </c>
      <c r="Z4852" s="591" t="s">
        <v>24875</v>
      </c>
      <c r="AA4852" s="33">
        <v>3</v>
      </c>
      <c r="AB4852" s="295" t="str">
        <f t="shared" si="419"/>
        <v>年間</v>
      </c>
      <c r="AC4852" s="268"/>
      <c r="AD4852" s="23">
        <v>1</v>
      </c>
      <c r="AE4852" s="134">
        <v>4320</v>
      </c>
      <c r="AF4852" s="26">
        <f t="shared" si="418"/>
        <v>4320</v>
      </c>
      <c r="AG4852" s="27">
        <v>43709</v>
      </c>
      <c r="AH4852" s="168">
        <v>43709</v>
      </c>
      <c r="AI4852" s="29" t="str">
        <f t="shared" si="416"/>
        <v>～</v>
      </c>
      <c r="AJ4852" s="178">
        <f t="shared" si="417"/>
        <v>44804</v>
      </c>
      <c r="AK4852" s="23" t="s">
        <v>24041</v>
      </c>
      <c r="AL4852" s="23" t="s">
        <v>24950</v>
      </c>
      <c r="AM4852" s="35">
        <v>43709</v>
      </c>
      <c r="AN4852" s="408" t="str">
        <f>IF($AA4852-data!$G$1=0,"　",IF(AK4852=0,"　",VLOOKUP($AK4852,data!$A$1:$H$264,8,FALSE)))</f>
        <v>　</v>
      </c>
      <c r="AO4852" s="35">
        <v>43734</v>
      </c>
      <c r="AP4852" s="134" t="s">
        <v>24954</v>
      </c>
      <c r="AQ4852" s="264" t="str">
        <f t="shared" si="415"/>
        <v/>
      </c>
      <c r="AR4852" t="s">
        <v>26880</v>
      </c>
    </row>
    <row r="4853" spans="1:44" ht="24.75" customHeight="1" x14ac:dyDescent="0.15">
      <c r="A4853" s="593">
        <v>4850</v>
      </c>
      <c r="B4853" s="23" t="s">
        <v>24936</v>
      </c>
      <c r="C4853" s="24" t="s">
        <v>24067</v>
      </c>
      <c r="D4853" s="23" t="s">
        <v>24849</v>
      </c>
      <c r="E4853" s="23" t="s">
        <v>30</v>
      </c>
      <c r="F4853" s="24" t="s">
        <v>23185</v>
      </c>
      <c r="G4853" s="25" t="s">
        <v>24938</v>
      </c>
      <c r="H4853" s="23" t="s">
        <v>24940</v>
      </c>
      <c r="I4853" s="23" t="s">
        <v>8568</v>
      </c>
      <c r="J4853" s="25" t="s">
        <v>24942</v>
      </c>
      <c r="K4853" s="58"/>
      <c r="L4853" s="58" t="s">
        <v>24945</v>
      </c>
      <c r="M4853" s="23" t="s">
        <v>24947</v>
      </c>
      <c r="N4853" s="23"/>
      <c r="O4853" s="25" t="s">
        <v>24862</v>
      </c>
      <c r="P4853" s="23" t="s">
        <v>8464</v>
      </c>
      <c r="Q4853" s="25" t="s">
        <v>24864</v>
      </c>
      <c r="R4853" s="58"/>
      <c r="S4853" s="23" t="s">
        <v>24867</v>
      </c>
      <c r="T4853" s="23" t="s">
        <v>24869</v>
      </c>
      <c r="U4853" s="652" t="s">
        <v>26878</v>
      </c>
      <c r="V4853" s="591" t="s">
        <v>14139</v>
      </c>
      <c r="W4853" s="652" t="s">
        <v>26882</v>
      </c>
      <c r="X4853" s="653" t="s">
        <v>26881</v>
      </c>
      <c r="Y4853" s="591" t="s">
        <v>24873</v>
      </c>
      <c r="Z4853" s="591" t="s">
        <v>24875</v>
      </c>
      <c r="AA4853" s="33">
        <v>3</v>
      </c>
      <c r="AB4853" s="295" t="str">
        <f t="shared" si="419"/>
        <v>年間</v>
      </c>
      <c r="AC4853" s="268"/>
      <c r="AD4853" s="23">
        <v>1</v>
      </c>
      <c r="AE4853" s="134">
        <v>3960</v>
      </c>
      <c r="AF4853" s="26">
        <f t="shared" si="418"/>
        <v>3960</v>
      </c>
      <c r="AG4853" s="27">
        <v>43709</v>
      </c>
      <c r="AH4853" s="168">
        <v>43709</v>
      </c>
      <c r="AI4853" s="29" t="str">
        <f t="shared" si="416"/>
        <v>～</v>
      </c>
      <c r="AJ4853" s="178">
        <f t="shared" si="417"/>
        <v>44804</v>
      </c>
      <c r="AK4853" s="23" t="s">
        <v>23852</v>
      </c>
      <c r="AL4853" s="23" t="s">
        <v>24951</v>
      </c>
      <c r="AM4853" s="35">
        <v>43709</v>
      </c>
      <c r="AN4853" s="408" t="str">
        <f>IF($AA4853-data!$G$1=0,"　",IF(AK4853=0,"　",VLOOKUP($AK4853,data!$A$1:$H$264,8,FALSE)))</f>
        <v>　</v>
      </c>
      <c r="AO4853" s="35">
        <v>43734</v>
      </c>
      <c r="AP4853" s="134" t="s">
        <v>24954</v>
      </c>
      <c r="AQ4853" s="264" t="str">
        <f t="shared" si="415"/>
        <v/>
      </c>
      <c r="AR4853" t="s">
        <v>26880</v>
      </c>
    </row>
    <row r="4854" spans="1:44" ht="24.75" customHeight="1" x14ac:dyDescent="0.15">
      <c r="A4854" s="593">
        <v>4851</v>
      </c>
      <c r="B4854" s="23" t="s">
        <v>24936</v>
      </c>
      <c r="C4854" s="24" t="s">
        <v>24067</v>
      </c>
      <c r="D4854" s="23" t="s">
        <v>24849</v>
      </c>
      <c r="E4854" s="23" t="s">
        <v>30</v>
      </c>
      <c r="F4854" s="24" t="s">
        <v>23185</v>
      </c>
      <c r="G4854" s="25" t="s">
        <v>24938</v>
      </c>
      <c r="H4854" s="23" t="s">
        <v>24940</v>
      </c>
      <c r="I4854" s="23" t="s">
        <v>8568</v>
      </c>
      <c r="J4854" s="25" t="s">
        <v>24942</v>
      </c>
      <c r="K4854" s="58"/>
      <c r="L4854" s="58" t="s">
        <v>24945</v>
      </c>
      <c r="M4854" s="23" t="s">
        <v>24947</v>
      </c>
      <c r="N4854" s="23"/>
      <c r="O4854" s="25" t="s">
        <v>24862</v>
      </c>
      <c r="P4854" s="23" t="s">
        <v>8464</v>
      </c>
      <c r="Q4854" s="25" t="s">
        <v>24864</v>
      </c>
      <c r="R4854" s="58"/>
      <c r="S4854" s="23" t="s">
        <v>24867</v>
      </c>
      <c r="T4854" s="23" t="s">
        <v>24869</v>
      </c>
      <c r="U4854" s="652" t="s">
        <v>26878</v>
      </c>
      <c r="V4854" s="591" t="s">
        <v>14139</v>
      </c>
      <c r="W4854" s="652" t="s">
        <v>26882</v>
      </c>
      <c r="X4854" s="653" t="s">
        <v>26881</v>
      </c>
      <c r="Y4854" s="591" t="s">
        <v>24873</v>
      </c>
      <c r="Z4854" s="591" t="s">
        <v>24875</v>
      </c>
      <c r="AA4854" s="33">
        <v>3</v>
      </c>
      <c r="AB4854" s="295" t="str">
        <f t="shared" si="419"/>
        <v>年間</v>
      </c>
      <c r="AC4854" s="268"/>
      <c r="AD4854" s="23">
        <v>1</v>
      </c>
      <c r="AE4854" s="134">
        <v>3960</v>
      </c>
      <c r="AF4854" s="26">
        <f t="shared" si="418"/>
        <v>3960</v>
      </c>
      <c r="AG4854" s="27">
        <v>43709</v>
      </c>
      <c r="AH4854" s="168">
        <v>43709</v>
      </c>
      <c r="AI4854" s="29" t="str">
        <f t="shared" si="416"/>
        <v>～</v>
      </c>
      <c r="AJ4854" s="178">
        <f t="shared" si="417"/>
        <v>44804</v>
      </c>
      <c r="AK4854" s="23" t="s">
        <v>23852</v>
      </c>
      <c r="AL4854" s="23" t="s">
        <v>24952</v>
      </c>
      <c r="AM4854" s="35">
        <v>43709</v>
      </c>
      <c r="AN4854" s="408" t="str">
        <f>IF($AA4854-data!$G$1=0,"　",IF(AK4854=0,"　",VLOOKUP($AK4854,data!$A$1:$H$264,8,FALSE)))</f>
        <v>　</v>
      </c>
      <c r="AO4854" s="35">
        <v>43734</v>
      </c>
      <c r="AP4854" s="134" t="s">
        <v>24954</v>
      </c>
      <c r="AQ4854" s="264" t="str">
        <f t="shared" si="415"/>
        <v/>
      </c>
      <c r="AR4854" t="s">
        <v>26880</v>
      </c>
    </row>
    <row r="4855" spans="1:44" ht="24.75" customHeight="1" x14ac:dyDescent="0.15">
      <c r="A4855" s="593">
        <v>4852</v>
      </c>
      <c r="B4855" s="23" t="s">
        <v>24937</v>
      </c>
      <c r="C4855" s="24" t="s">
        <v>24067</v>
      </c>
      <c r="D4855" s="23" t="s">
        <v>24849</v>
      </c>
      <c r="E4855" s="23" t="s">
        <v>30</v>
      </c>
      <c r="F4855" s="24" t="s">
        <v>23185</v>
      </c>
      <c r="G4855" s="25" t="s">
        <v>24938</v>
      </c>
      <c r="H4855" s="23" t="s">
        <v>24940</v>
      </c>
      <c r="I4855" s="23" t="s">
        <v>8568</v>
      </c>
      <c r="J4855" s="25" t="s">
        <v>24942</v>
      </c>
      <c r="K4855" s="58"/>
      <c r="L4855" s="58" t="s">
        <v>24945</v>
      </c>
      <c r="M4855" s="23" t="s">
        <v>24947</v>
      </c>
      <c r="N4855" s="23"/>
      <c r="O4855" s="25" t="s">
        <v>24862</v>
      </c>
      <c r="P4855" s="23" t="s">
        <v>8464</v>
      </c>
      <c r="Q4855" s="25" t="s">
        <v>24864</v>
      </c>
      <c r="R4855" s="58"/>
      <c r="S4855" s="23" t="s">
        <v>24867</v>
      </c>
      <c r="T4855" s="23" t="s">
        <v>24869</v>
      </c>
      <c r="U4855" s="652" t="s">
        <v>26878</v>
      </c>
      <c r="V4855" s="591" t="s">
        <v>14139</v>
      </c>
      <c r="W4855" s="652" t="s">
        <v>26882</v>
      </c>
      <c r="X4855" s="653" t="s">
        <v>26881</v>
      </c>
      <c r="Y4855" s="591" t="s">
        <v>24873</v>
      </c>
      <c r="Z4855" s="591" t="s">
        <v>24875</v>
      </c>
      <c r="AA4855" s="33">
        <v>3</v>
      </c>
      <c r="AB4855" s="295" t="str">
        <f t="shared" si="419"/>
        <v>年間</v>
      </c>
      <c r="AC4855" s="268"/>
      <c r="AD4855" s="23">
        <v>1</v>
      </c>
      <c r="AE4855" s="134">
        <v>16560</v>
      </c>
      <c r="AF4855" s="26">
        <f t="shared" si="418"/>
        <v>16560</v>
      </c>
      <c r="AG4855" s="27">
        <v>43709</v>
      </c>
      <c r="AH4855" s="168">
        <v>43709</v>
      </c>
      <c r="AI4855" s="29" t="str">
        <f t="shared" si="416"/>
        <v>～</v>
      </c>
      <c r="AJ4855" s="178">
        <f t="shared" si="417"/>
        <v>44804</v>
      </c>
      <c r="AK4855" s="23" t="s">
        <v>24143</v>
      </c>
      <c r="AL4855" s="23" t="s">
        <v>24953</v>
      </c>
      <c r="AM4855" s="35">
        <v>43709</v>
      </c>
      <c r="AN4855" s="408" t="str">
        <f>IF($AA4855-data!$G$1=0,"　",IF(AK4855=0,"　",VLOOKUP($AK4855,data!$A$1:$H$264,8,FALSE)))</f>
        <v>　</v>
      </c>
      <c r="AO4855" s="35">
        <v>43734</v>
      </c>
      <c r="AP4855" s="134" t="s">
        <v>24954</v>
      </c>
      <c r="AQ4855" s="264" t="str">
        <f t="shared" si="415"/>
        <v/>
      </c>
      <c r="AR4855" t="s">
        <v>26880</v>
      </c>
    </row>
    <row r="4856" spans="1:44" ht="24.75" customHeight="1" x14ac:dyDescent="0.15">
      <c r="A4856" s="593">
        <v>4853</v>
      </c>
      <c r="B4856" s="23" t="s">
        <v>24956</v>
      </c>
      <c r="C4856" s="24" t="s">
        <v>24067</v>
      </c>
      <c r="D4856" s="23" t="s">
        <v>24849</v>
      </c>
      <c r="E4856" s="23" t="s">
        <v>30</v>
      </c>
      <c r="F4856" s="24" t="s">
        <v>23185</v>
      </c>
      <c r="G4856" s="25" t="s">
        <v>24960</v>
      </c>
      <c r="H4856" s="23" t="s">
        <v>24962</v>
      </c>
      <c r="I4856" s="23" t="s">
        <v>24944</v>
      </c>
      <c r="J4856" s="25" t="s">
        <v>24964</v>
      </c>
      <c r="K4856" s="58"/>
      <c r="L4856" s="58" t="s">
        <v>24966</v>
      </c>
      <c r="M4856" s="23" t="s">
        <v>24968</v>
      </c>
      <c r="N4856" s="23"/>
      <c r="O4856" s="25" t="s">
        <v>24862</v>
      </c>
      <c r="P4856" s="23" t="s">
        <v>8464</v>
      </c>
      <c r="Q4856" s="25" t="s">
        <v>24864</v>
      </c>
      <c r="R4856" s="58"/>
      <c r="S4856" s="23" t="s">
        <v>24867</v>
      </c>
      <c r="T4856" s="23" t="s">
        <v>24869</v>
      </c>
      <c r="U4856" s="652" t="s">
        <v>26878</v>
      </c>
      <c r="V4856" s="591" t="s">
        <v>14139</v>
      </c>
      <c r="W4856" s="652" t="s">
        <v>26882</v>
      </c>
      <c r="X4856" s="653" t="s">
        <v>26881</v>
      </c>
      <c r="Y4856" s="591" t="s">
        <v>24873</v>
      </c>
      <c r="Z4856" s="591" t="s">
        <v>24875</v>
      </c>
      <c r="AA4856" s="33">
        <v>3</v>
      </c>
      <c r="AB4856" s="295" t="str">
        <f t="shared" si="419"/>
        <v>年間</v>
      </c>
      <c r="AC4856" s="268"/>
      <c r="AD4856" s="23">
        <v>1</v>
      </c>
      <c r="AE4856" s="134">
        <v>4320</v>
      </c>
      <c r="AF4856" s="26">
        <f t="shared" si="418"/>
        <v>4320</v>
      </c>
      <c r="AG4856" s="27">
        <v>43709</v>
      </c>
      <c r="AH4856" s="168">
        <v>43709</v>
      </c>
      <c r="AI4856" s="29" t="str">
        <f t="shared" si="416"/>
        <v>～</v>
      </c>
      <c r="AJ4856" s="178">
        <f t="shared" si="417"/>
        <v>44804</v>
      </c>
      <c r="AK4856" s="23" t="s">
        <v>23852</v>
      </c>
      <c r="AL4856" s="23" t="s">
        <v>24969</v>
      </c>
      <c r="AM4856" s="35">
        <v>43709</v>
      </c>
      <c r="AN4856" s="408" t="str">
        <f>IF($AA4856-data!$G$1=0,"　",IF(AK4856=0,"　",VLOOKUP($AK4856,data!$A$1:$H$264,8,FALSE)))</f>
        <v>　</v>
      </c>
      <c r="AO4856" s="35">
        <v>43734</v>
      </c>
      <c r="AP4856" s="134" t="s">
        <v>24973</v>
      </c>
      <c r="AQ4856" s="264" t="str">
        <f t="shared" si="415"/>
        <v/>
      </c>
      <c r="AR4856" t="s">
        <v>26880</v>
      </c>
    </row>
    <row r="4857" spans="1:44" ht="24.75" customHeight="1" x14ac:dyDescent="0.15">
      <c r="A4857" s="593">
        <v>4854</v>
      </c>
      <c r="B4857" s="23" t="s">
        <v>24957</v>
      </c>
      <c r="C4857" s="24" t="s">
        <v>24067</v>
      </c>
      <c r="D4857" s="23" t="s">
        <v>24849</v>
      </c>
      <c r="E4857" s="23" t="s">
        <v>30</v>
      </c>
      <c r="F4857" s="24" t="s">
        <v>23185</v>
      </c>
      <c r="G4857" s="25" t="s">
        <v>24959</v>
      </c>
      <c r="H4857" s="23" t="s">
        <v>24961</v>
      </c>
      <c r="I4857" s="23" t="s">
        <v>8568</v>
      </c>
      <c r="J4857" s="25" t="s">
        <v>24963</v>
      </c>
      <c r="K4857" s="58"/>
      <c r="L4857" s="58" t="s">
        <v>24965</v>
      </c>
      <c r="M4857" s="23" t="s">
        <v>24967</v>
      </c>
      <c r="N4857" s="23"/>
      <c r="O4857" s="25" t="s">
        <v>24862</v>
      </c>
      <c r="P4857" s="23" t="s">
        <v>8464</v>
      </c>
      <c r="Q4857" s="25" t="s">
        <v>24864</v>
      </c>
      <c r="R4857" s="58"/>
      <c r="S4857" s="23" t="s">
        <v>24867</v>
      </c>
      <c r="T4857" s="23" t="s">
        <v>24869</v>
      </c>
      <c r="U4857" s="652" t="s">
        <v>26878</v>
      </c>
      <c r="V4857" s="591" t="s">
        <v>14139</v>
      </c>
      <c r="W4857" s="652" t="s">
        <v>26882</v>
      </c>
      <c r="X4857" s="653" t="s">
        <v>26881</v>
      </c>
      <c r="Y4857" s="591" t="s">
        <v>24873</v>
      </c>
      <c r="Z4857" s="591" t="s">
        <v>24875</v>
      </c>
      <c r="AA4857" s="33">
        <v>3</v>
      </c>
      <c r="AB4857" s="295" t="str">
        <f t="shared" si="419"/>
        <v>年間</v>
      </c>
      <c r="AC4857" s="268"/>
      <c r="AD4857" s="23">
        <v>1</v>
      </c>
      <c r="AE4857" s="134">
        <v>3960</v>
      </c>
      <c r="AF4857" s="26">
        <f t="shared" si="418"/>
        <v>3960</v>
      </c>
      <c r="AG4857" s="27">
        <v>43709</v>
      </c>
      <c r="AH4857" s="168">
        <v>43709</v>
      </c>
      <c r="AI4857" s="29" t="str">
        <f t="shared" si="416"/>
        <v>～</v>
      </c>
      <c r="AJ4857" s="178">
        <f t="shared" si="417"/>
        <v>44804</v>
      </c>
      <c r="AK4857" s="23" t="s">
        <v>23852</v>
      </c>
      <c r="AL4857" s="23" t="s">
        <v>24970</v>
      </c>
      <c r="AM4857" s="35">
        <v>43709</v>
      </c>
      <c r="AN4857" s="408" t="str">
        <f>IF($AA4857-data!$G$1=0,"　",IF(AK4857=0,"　",VLOOKUP($AK4857,data!$A$1:$H$264,8,FALSE)))</f>
        <v>　</v>
      </c>
      <c r="AO4857" s="35">
        <v>43734</v>
      </c>
      <c r="AP4857" s="134" t="s">
        <v>24972</v>
      </c>
      <c r="AQ4857" s="264" t="str">
        <f t="shared" si="415"/>
        <v/>
      </c>
      <c r="AR4857" t="s">
        <v>26880</v>
      </c>
    </row>
    <row r="4858" spans="1:44" ht="24.75" customHeight="1" x14ac:dyDescent="0.15">
      <c r="A4858" s="593">
        <v>4855</v>
      </c>
      <c r="B4858" s="23" t="s">
        <v>24957</v>
      </c>
      <c r="C4858" s="24" t="s">
        <v>24067</v>
      </c>
      <c r="D4858" s="23" t="s">
        <v>24849</v>
      </c>
      <c r="E4858" s="23" t="s">
        <v>30</v>
      </c>
      <c r="F4858" s="24" t="s">
        <v>23185</v>
      </c>
      <c r="G4858" s="25" t="s">
        <v>24959</v>
      </c>
      <c r="H4858" s="23" t="s">
        <v>24961</v>
      </c>
      <c r="I4858" s="23" t="s">
        <v>8568</v>
      </c>
      <c r="J4858" s="25" t="s">
        <v>24963</v>
      </c>
      <c r="K4858" s="58"/>
      <c r="L4858" s="58" t="s">
        <v>24965</v>
      </c>
      <c r="M4858" s="23" t="s">
        <v>24967</v>
      </c>
      <c r="N4858" s="23"/>
      <c r="O4858" s="25" t="s">
        <v>24862</v>
      </c>
      <c r="P4858" s="23" t="s">
        <v>8464</v>
      </c>
      <c r="Q4858" s="25" t="s">
        <v>24864</v>
      </c>
      <c r="R4858" s="58"/>
      <c r="S4858" s="23" t="s">
        <v>24867</v>
      </c>
      <c r="T4858" s="23" t="s">
        <v>24869</v>
      </c>
      <c r="U4858" s="652" t="s">
        <v>26878</v>
      </c>
      <c r="V4858" s="591" t="s">
        <v>14139</v>
      </c>
      <c r="W4858" s="652" t="s">
        <v>26882</v>
      </c>
      <c r="X4858" s="653" t="s">
        <v>26881</v>
      </c>
      <c r="Y4858" s="591" t="s">
        <v>24873</v>
      </c>
      <c r="Z4858" s="591" t="s">
        <v>24875</v>
      </c>
      <c r="AA4858" s="33">
        <v>3</v>
      </c>
      <c r="AB4858" s="295" t="str">
        <f t="shared" si="419"/>
        <v>年間</v>
      </c>
      <c r="AC4858" s="268"/>
      <c r="AD4858" s="23">
        <v>1</v>
      </c>
      <c r="AE4858" s="134">
        <v>3960</v>
      </c>
      <c r="AF4858" s="26">
        <f t="shared" si="418"/>
        <v>3960</v>
      </c>
      <c r="AG4858" s="27">
        <v>43709</v>
      </c>
      <c r="AH4858" s="168">
        <v>43709</v>
      </c>
      <c r="AI4858" s="29" t="str">
        <f t="shared" si="416"/>
        <v>～</v>
      </c>
      <c r="AJ4858" s="178">
        <f t="shared" si="417"/>
        <v>44804</v>
      </c>
      <c r="AK4858" s="23" t="s">
        <v>23852</v>
      </c>
      <c r="AL4858" s="23" t="s">
        <v>24969</v>
      </c>
      <c r="AM4858" s="35">
        <v>43709</v>
      </c>
      <c r="AN4858" s="408" t="str">
        <f>IF($AA4858-data!$G$1=0,"　",IF(AK4858=0,"　",VLOOKUP($AK4858,data!$A$1:$H$264,8,FALSE)))</f>
        <v>　</v>
      </c>
      <c r="AO4858" s="35">
        <v>43734</v>
      </c>
      <c r="AP4858" s="134" t="s">
        <v>24972</v>
      </c>
      <c r="AQ4858" s="264" t="str">
        <f t="shared" si="415"/>
        <v/>
      </c>
      <c r="AR4858" t="s">
        <v>26880</v>
      </c>
    </row>
    <row r="4859" spans="1:44" ht="24.75" customHeight="1" x14ac:dyDescent="0.15">
      <c r="A4859" s="593">
        <v>4856</v>
      </c>
      <c r="B4859" s="23" t="s">
        <v>24958</v>
      </c>
      <c r="C4859" s="24" t="s">
        <v>24067</v>
      </c>
      <c r="D4859" s="23" t="s">
        <v>24849</v>
      </c>
      <c r="E4859" s="23" t="s">
        <v>30</v>
      </c>
      <c r="F4859" s="24" t="s">
        <v>23185</v>
      </c>
      <c r="G4859" s="25" t="s">
        <v>24959</v>
      </c>
      <c r="H4859" s="23" t="s">
        <v>24961</v>
      </c>
      <c r="I4859" s="23" t="s">
        <v>8568</v>
      </c>
      <c r="J4859" s="25" t="s">
        <v>24963</v>
      </c>
      <c r="K4859" s="58"/>
      <c r="L4859" s="58" t="s">
        <v>24965</v>
      </c>
      <c r="M4859" s="23" t="s">
        <v>24967</v>
      </c>
      <c r="N4859" s="23"/>
      <c r="O4859" s="25" t="s">
        <v>24862</v>
      </c>
      <c r="P4859" s="23" t="s">
        <v>8464</v>
      </c>
      <c r="Q4859" s="25" t="s">
        <v>24864</v>
      </c>
      <c r="R4859" s="58"/>
      <c r="S4859" s="23" t="s">
        <v>24867</v>
      </c>
      <c r="T4859" s="23" t="s">
        <v>24869</v>
      </c>
      <c r="U4859" s="652" t="s">
        <v>26878</v>
      </c>
      <c r="V4859" s="591" t="s">
        <v>14139</v>
      </c>
      <c r="W4859" s="652" t="s">
        <v>26882</v>
      </c>
      <c r="X4859" s="653" t="s">
        <v>26881</v>
      </c>
      <c r="Y4859" s="591" t="s">
        <v>24873</v>
      </c>
      <c r="Z4859" s="591" t="s">
        <v>24875</v>
      </c>
      <c r="AA4859" s="33">
        <v>3</v>
      </c>
      <c r="AB4859" s="295" t="str">
        <f t="shared" si="419"/>
        <v>年間</v>
      </c>
      <c r="AC4859" s="268"/>
      <c r="AD4859" s="23">
        <v>1</v>
      </c>
      <c r="AE4859" s="134">
        <v>16560</v>
      </c>
      <c r="AF4859" s="26">
        <f t="shared" si="418"/>
        <v>16560</v>
      </c>
      <c r="AG4859" s="27">
        <v>43709</v>
      </c>
      <c r="AH4859" s="168">
        <v>43709</v>
      </c>
      <c r="AI4859" s="29" t="str">
        <f t="shared" si="416"/>
        <v>～</v>
      </c>
      <c r="AJ4859" s="178">
        <f t="shared" si="417"/>
        <v>44804</v>
      </c>
      <c r="AK4859" s="23" t="s">
        <v>24143</v>
      </c>
      <c r="AL4859" s="23" t="s">
        <v>24971</v>
      </c>
      <c r="AM4859" s="35">
        <v>43709</v>
      </c>
      <c r="AN4859" s="408" t="str">
        <f>IF($AA4859-data!$G$1=0,"　",IF(AK4859=0,"　",VLOOKUP($AK4859,data!$A$1:$H$264,8,FALSE)))</f>
        <v>　</v>
      </c>
      <c r="AO4859" s="35">
        <v>43734</v>
      </c>
      <c r="AP4859" s="134" t="s">
        <v>24972</v>
      </c>
      <c r="AQ4859" s="264" t="str">
        <f t="shared" si="415"/>
        <v/>
      </c>
      <c r="AR4859" t="s">
        <v>26880</v>
      </c>
    </row>
    <row r="4860" spans="1:44" ht="24.75" customHeight="1" x14ac:dyDescent="0.15">
      <c r="A4860" s="593">
        <v>4857</v>
      </c>
      <c r="B4860" s="23" t="s">
        <v>24974</v>
      </c>
      <c r="C4860" s="24" t="s">
        <v>24067</v>
      </c>
      <c r="D4860" s="23" t="s">
        <v>24849</v>
      </c>
      <c r="E4860" s="23" t="s">
        <v>23489</v>
      </c>
      <c r="F4860" s="24" t="s">
        <v>24731</v>
      </c>
      <c r="G4860" s="25" t="s">
        <v>24978</v>
      </c>
      <c r="H4860" s="23" t="s">
        <v>24980</v>
      </c>
      <c r="I4860" s="23" t="s">
        <v>24983</v>
      </c>
      <c r="J4860" s="25" t="s">
        <v>24982</v>
      </c>
      <c r="K4860" s="58"/>
      <c r="L4860" s="58" t="s">
        <v>24985</v>
      </c>
      <c r="M4860" s="23" t="s">
        <v>24987</v>
      </c>
      <c r="N4860" s="23"/>
      <c r="O4860" s="25" t="s">
        <v>24862</v>
      </c>
      <c r="P4860" s="23" t="s">
        <v>8464</v>
      </c>
      <c r="Q4860" s="25" t="s">
        <v>24864</v>
      </c>
      <c r="R4860" s="58"/>
      <c r="S4860" s="23" t="s">
        <v>24867</v>
      </c>
      <c r="T4860" s="23" t="s">
        <v>24869</v>
      </c>
      <c r="U4860" s="652" t="s">
        <v>26878</v>
      </c>
      <c r="V4860" s="591" t="s">
        <v>14139</v>
      </c>
      <c r="W4860" s="652" t="s">
        <v>26882</v>
      </c>
      <c r="X4860" s="653" t="s">
        <v>26881</v>
      </c>
      <c r="Y4860" s="591" t="s">
        <v>24873</v>
      </c>
      <c r="Z4860" s="591" t="s">
        <v>24875</v>
      </c>
      <c r="AA4860" s="33">
        <v>3</v>
      </c>
      <c r="AB4860" s="295" t="str">
        <f t="shared" si="419"/>
        <v>年間</v>
      </c>
      <c r="AC4860" s="268"/>
      <c r="AD4860" s="23">
        <v>1</v>
      </c>
      <c r="AE4860" s="134">
        <v>4320</v>
      </c>
      <c r="AF4860" s="26">
        <f t="shared" si="418"/>
        <v>4320</v>
      </c>
      <c r="AG4860" s="27">
        <v>43709</v>
      </c>
      <c r="AH4860" s="168">
        <v>43709</v>
      </c>
      <c r="AI4860" s="29" t="str">
        <f t="shared" si="416"/>
        <v>～</v>
      </c>
      <c r="AJ4860" s="178">
        <f t="shared" si="417"/>
        <v>44804</v>
      </c>
      <c r="AK4860" s="23" t="s">
        <v>24041</v>
      </c>
      <c r="AL4860" s="23" t="s">
        <v>24988</v>
      </c>
      <c r="AM4860" s="35">
        <v>43709</v>
      </c>
      <c r="AN4860" s="408" t="str">
        <f>IF($AA4860-data!$G$1=0,"　",IF(AK4860=0,"　",VLOOKUP($AK4860,data!$A$1:$H$264,8,FALSE)))</f>
        <v>　</v>
      </c>
      <c r="AO4860" s="35">
        <v>43734</v>
      </c>
      <c r="AP4860" s="134" t="s">
        <v>24992</v>
      </c>
      <c r="AQ4860" s="264" t="str">
        <f t="shared" si="415"/>
        <v/>
      </c>
      <c r="AR4860" t="s">
        <v>26880</v>
      </c>
    </row>
    <row r="4861" spans="1:44" ht="24.75" customHeight="1" x14ac:dyDescent="0.15">
      <c r="A4861" s="593">
        <v>4858</v>
      </c>
      <c r="B4861" s="23" t="s">
        <v>24975</v>
      </c>
      <c r="C4861" s="24" t="s">
        <v>24067</v>
      </c>
      <c r="D4861" s="23" t="s">
        <v>24849</v>
      </c>
      <c r="E4861" s="23" t="s">
        <v>23489</v>
      </c>
      <c r="F4861" s="24" t="s">
        <v>24731</v>
      </c>
      <c r="G4861" s="25" t="s">
        <v>24977</v>
      </c>
      <c r="H4861" s="23" t="s">
        <v>24979</v>
      </c>
      <c r="I4861" s="23" t="s">
        <v>8551</v>
      </c>
      <c r="J4861" s="25" t="s">
        <v>24981</v>
      </c>
      <c r="K4861" s="58"/>
      <c r="L4861" s="58" t="s">
        <v>24984</v>
      </c>
      <c r="M4861" s="23" t="s">
        <v>24986</v>
      </c>
      <c r="N4861" s="23"/>
      <c r="O4861" s="25" t="s">
        <v>24862</v>
      </c>
      <c r="P4861" s="23" t="s">
        <v>8464</v>
      </c>
      <c r="Q4861" s="25" t="s">
        <v>24864</v>
      </c>
      <c r="R4861" s="58"/>
      <c r="S4861" s="23" t="s">
        <v>24867</v>
      </c>
      <c r="T4861" s="23" t="s">
        <v>24869</v>
      </c>
      <c r="U4861" s="652" t="s">
        <v>26878</v>
      </c>
      <c r="V4861" s="591" t="s">
        <v>14139</v>
      </c>
      <c r="W4861" s="652" t="s">
        <v>26882</v>
      </c>
      <c r="X4861" s="653" t="s">
        <v>26881</v>
      </c>
      <c r="Y4861" s="591" t="s">
        <v>24873</v>
      </c>
      <c r="Z4861" s="591" t="s">
        <v>24875</v>
      </c>
      <c r="AA4861" s="33">
        <v>3</v>
      </c>
      <c r="AB4861" s="295" t="str">
        <f t="shared" si="419"/>
        <v>年間</v>
      </c>
      <c r="AC4861" s="268"/>
      <c r="AD4861" s="23">
        <v>1</v>
      </c>
      <c r="AE4861" s="134">
        <v>3960</v>
      </c>
      <c r="AF4861" s="26">
        <f t="shared" si="418"/>
        <v>3960</v>
      </c>
      <c r="AG4861" s="27">
        <v>43709</v>
      </c>
      <c r="AH4861" s="168">
        <v>43709</v>
      </c>
      <c r="AI4861" s="29" t="str">
        <f t="shared" si="416"/>
        <v>～</v>
      </c>
      <c r="AJ4861" s="178">
        <f t="shared" si="417"/>
        <v>44804</v>
      </c>
      <c r="AK4861" s="23" t="s">
        <v>23852</v>
      </c>
      <c r="AL4861" s="23" t="s">
        <v>24989</v>
      </c>
      <c r="AM4861" s="35">
        <v>43709</v>
      </c>
      <c r="AN4861" s="408" t="str">
        <f>IF($AA4861-data!$G$1=0,"　",IF(AK4861=0,"　",VLOOKUP($AK4861,data!$A$1:$H$264,8,FALSE)))</f>
        <v>　</v>
      </c>
      <c r="AO4861" s="35">
        <v>43734</v>
      </c>
      <c r="AP4861" s="134" t="s">
        <v>24991</v>
      </c>
      <c r="AQ4861" s="264" t="str">
        <f t="shared" si="415"/>
        <v/>
      </c>
      <c r="AR4861" t="s">
        <v>26880</v>
      </c>
    </row>
    <row r="4862" spans="1:44" ht="24.75" customHeight="1" x14ac:dyDescent="0.15">
      <c r="A4862" s="593">
        <v>4859</v>
      </c>
      <c r="B4862" s="23" t="s">
        <v>24976</v>
      </c>
      <c r="C4862" s="24" t="s">
        <v>24067</v>
      </c>
      <c r="D4862" s="23" t="s">
        <v>24849</v>
      </c>
      <c r="E4862" s="23" t="s">
        <v>23489</v>
      </c>
      <c r="F4862" s="24" t="s">
        <v>24731</v>
      </c>
      <c r="G4862" s="25" t="s">
        <v>24978</v>
      </c>
      <c r="H4862" s="23" t="s">
        <v>24979</v>
      </c>
      <c r="I4862" s="23" t="s">
        <v>8551</v>
      </c>
      <c r="J4862" s="25" t="s">
        <v>24981</v>
      </c>
      <c r="K4862" s="58"/>
      <c r="L4862" s="58" t="s">
        <v>24984</v>
      </c>
      <c r="M4862" s="23" t="s">
        <v>24986</v>
      </c>
      <c r="N4862" s="23"/>
      <c r="O4862" s="25" t="s">
        <v>24862</v>
      </c>
      <c r="P4862" s="23" t="s">
        <v>8464</v>
      </c>
      <c r="Q4862" s="25" t="s">
        <v>24864</v>
      </c>
      <c r="R4862" s="58"/>
      <c r="S4862" s="23" t="s">
        <v>24867</v>
      </c>
      <c r="T4862" s="23" t="s">
        <v>24869</v>
      </c>
      <c r="U4862" s="652" t="s">
        <v>26878</v>
      </c>
      <c r="V4862" s="591" t="s">
        <v>14139</v>
      </c>
      <c r="W4862" s="652" t="s">
        <v>26882</v>
      </c>
      <c r="X4862" s="653" t="s">
        <v>26881</v>
      </c>
      <c r="Y4862" s="591" t="s">
        <v>24873</v>
      </c>
      <c r="Z4862" s="591" t="s">
        <v>24875</v>
      </c>
      <c r="AA4862" s="33">
        <v>3</v>
      </c>
      <c r="AB4862" s="295" t="str">
        <f t="shared" si="419"/>
        <v>年間</v>
      </c>
      <c r="AC4862" s="268"/>
      <c r="AD4862" s="23">
        <v>1</v>
      </c>
      <c r="AE4862" s="134">
        <v>16560</v>
      </c>
      <c r="AF4862" s="26">
        <f t="shared" si="418"/>
        <v>16560</v>
      </c>
      <c r="AG4862" s="27">
        <v>43709</v>
      </c>
      <c r="AH4862" s="168">
        <v>43709</v>
      </c>
      <c r="AI4862" s="29" t="str">
        <f t="shared" si="416"/>
        <v>～</v>
      </c>
      <c r="AJ4862" s="178">
        <f t="shared" si="417"/>
        <v>44804</v>
      </c>
      <c r="AK4862" s="23" t="s">
        <v>24143</v>
      </c>
      <c r="AL4862" s="23" t="s">
        <v>24990</v>
      </c>
      <c r="AM4862" s="35">
        <v>43709</v>
      </c>
      <c r="AN4862" s="408" t="str">
        <f>IF($AA4862-data!$G$1=0,"　",IF(AK4862=0,"　",VLOOKUP($AK4862,data!$A$1:$H$264,8,FALSE)))</f>
        <v>　</v>
      </c>
      <c r="AO4862" s="35">
        <v>43734</v>
      </c>
      <c r="AP4862" s="134" t="s">
        <v>24991</v>
      </c>
      <c r="AQ4862" s="264" t="str">
        <f t="shared" si="415"/>
        <v/>
      </c>
      <c r="AR4862" t="s">
        <v>26880</v>
      </c>
    </row>
    <row r="4863" spans="1:44" ht="24.75" customHeight="1" x14ac:dyDescent="0.15">
      <c r="A4863" s="593">
        <v>4860</v>
      </c>
      <c r="B4863" s="23" t="s">
        <v>24993</v>
      </c>
      <c r="C4863" s="24" t="s">
        <v>24067</v>
      </c>
      <c r="D4863" s="23" t="s">
        <v>24849</v>
      </c>
      <c r="E4863" s="23" t="s">
        <v>23489</v>
      </c>
      <c r="F4863" s="24" t="s">
        <v>24996</v>
      </c>
      <c r="G4863" s="25" t="s">
        <v>24998</v>
      </c>
      <c r="H4863" s="23" t="s">
        <v>25000</v>
      </c>
      <c r="I4863" s="23" t="s">
        <v>25003</v>
      </c>
      <c r="J4863" s="25" t="s">
        <v>25002</v>
      </c>
      <c r="K4863" s="58"/>
      <c r="L4863" s="58" t="s">
        <v>25005</v>
      </c>
      <c r="M4863" s="23" t="s">
        <v>25007</v>
      </c>
      <c r="N4863" s="23"/>
      <c r="O4863" s="25" t="s">
        <v>24862</v>
      </c>
      <c r="P4863" s="23" t="s">
        <v>8464</v>
      </c>
      <c r="Q4863" s="25" t="s">
        <v>24864</v>
      </c>
      <c r="R4863" s="58"/>
      <c r="S4863" s="23" t="s">
        <v>24867</v>
      </c>
      <c r="T4863" s="23" t="s">
        <v>24869</v>
      </c>
      <c r="U4863" s="652" t="s">
        <v>26878</v>
      </c>
      <c r="V4863" s="591" t="s">
        <v>14139</v>
      </c>
      <c r="W4863" s="652" t="s">
        <v>26882</v>
      </c>
      <c r="X4863" s="653" t="s">
        <v>26881</v>
      </c>
      <c r="Y4863" s="591" t="s">
        <v>24873</v>
      </c>
      <c r="Z4863" s="591" t="s">
        <v>24875</v>
      </c>
      <c r="AA4863" s="33">
        <v>3</v>
      </c>
      <c r="AB4863" s="295" t="str">
        <f t="shared" si="419"/>
        <v>年間</v>
      </c>
      <c r="AC4863" s="268"/>
      <c r="AD4863" s="23">
        <v>1</v>
      </c>
      <c r="AE4863" s="134">
        <v>4320</v>
      </c>
      <c r="AF4863" s="26">
        <f t="shared" si="418"/>
        <v>4320</v>
      </c>
      <c r="AG4863" s="27">
        <v>43709</v>
      </c>
      <c r="AH4863" s="168">
        <v>43709</v>
      </c>
      <c r="AI4863" s="29" t="str">
        <f t="shared" si="416"/>
        <v>～</v>
      </c>
      <c r="AJ4863" s="178">
        <f t="shared" si="417"/>
        <v>44804</v>
      </c>
      <c r="AK4863" s="23" t="s">
        <v>24041</v>
      </c>
      <c r="AL4863" s="23" t="s">
        <v>25008</v>
      </c>
      <c r="AM4863" s="35">
        <v>43709</v>
      </c>
      <c r="AN4863" s="408" t="str">
        <f>IF($AA4863-data!$G$1=0,"　",IF(AK4863=0,"　",VLOOKUP($AK4863,data!$A$1:$H$264,8,FALSE)))</f>
        <v>　</v>
      </c>
      <c r="AO4863" s="35">
        <v>43734</v>
      </c>
      <c r="AP4863" s="134" t="s">
        <v>25012</v>
      </c>
      <c r="AQ4863" s="264" t="str">
        <f t="shared" si="415"/>
        <v/>
      </c>
      <c r="AR4863" t="s">
        <v>26880</v>
      </c>
    </row>
    <row r="4864" spans="1:44" ht="24.75" customHeight="1" x14ac:dyDescent="0.15">
      <c r="A4864" s="593">
        <v>4861</v>
      </c>
      <c r="B4864" s="23" t="s">
        <v>24994</v>
      </c>
      <c r="C4864" s="24" t="s">
        <v>24067</v>
      </c>
      <c r="D4864" s="23" t="s">
        <v>24849</v>
      </c>
      <c r="E4864" s="23" t="s">
        <v>23489</v>
      </c>
      <c r="F4864" s="24" t="s">
        <v>24996</v>
      </c>
      <c r="G4864" s="25" t="s">
        <v>24997</v>
      </c>
      <c r="H4864" s="23" t="s">
        <v>24999</v>
      </c>
      <c r="I4864" s="23" t="s">
        <v>8595</v>
      </c>
      <c r="J4864" s="25" t="s">
        <v>25001</v>
      </c>
      <c r="K4864" s="58"/>
      <c r="L4864" s="58" t="s">
        <v>25004</v>
      </c>
      <c r="M4864" s="23" t="s">
        <v>25006</v>
      </c>
      <c r="N4864" s="23"/>
      <c r="O4864" s="25" t="s">
        <v>24862</v>
      </c>
      <c r="P4864" s="23" t="s">
        <v>8464</v>
      </c>
      <c r="Q4864" s="25" t="s">
        <v>24864</v>
      </c>
      <c r="R4864" s="58"/>
      <c r="S4864" s="23" t="s">
        <v>24867</v>
      </c>
      <c r="T4864" s="23" t="s">
        <v>24869</v>
      </c>
      <c r="U4864" s="652" t="s">
        <v>26878</v>
      </c>
      <c r="V4864" s="591" t="s">
        <v>14139</v>
      </c>
      <c r="W4864" s="652" t="s">
        <v>26882</v>
      </c>
      <c r="X4864" s="653" t="s">
        <v>26881</v>
      </c>
      <c r="Y4864" s="591" t="s">
        <v>24873</v>
      </c>
      <c r="Z4864" s="591" t="s">
        <v>24875</v>
      </c>
      <c r="AA4864" s="33">
        <v>3</v>
      </c>
      <c r="AB4864" s="295" t="str">
        <f t="shared" si="419"/>
        <v>年間</v>
      </c>
      <c r="AC4864" s="268"/>
      <c r="AD4864" s="23">
        <v>1</v>
      </c>
      <c r="AE4864" s="134">
        <v>3960</v>
      </c>
      <c r="AF4864" s="26">
        <f t="shared" si="418"/>
        <v>3960</v>
      </c>
      <c r="AG4864" s="27">
        <v>43709</v>
      </c>
      <c r="AH4864" s="168">
        <v>43709</v>
      </c>
      <c r="AI4864" s="29" t="str">
        <f t="shared" si="416"/>
        <v>～</v>
      </c>
      <c r="AJ4864" s="178">
        <f t="shared" si="417"/>
        <v>44804</v>
      </c>
      <c r="AK4864" s="23" t="s">
        <v>23852</v>
      </c>
      <c r="AL4864" s="23" t="s">
        <v>25009</v>
      </c>
      <c r="AM4864" s="35">
        <v>43709</v>
      </c>
      <c r="AN4864" s="408" t="str">
        <f>IF($AA4864-data!$G$1=0,"　",IF(AK4864=0,"　",VLOOKUP($AK4864,data!$A$1:$H$264,8,FALSE)))</f>
        <v>　</v>
      </c>
      <c r="AO4864" s="35">
        <v>43734</v>
      </c>
      <c r="AP4864" s="134" t="s">
        <v>25011</v>
      </c>
      <c r="AQ4864" s="264" t="str">
        <f t="shared" si="415"/>
        <v/>
      </c>
      <c r="AR4864" t="s">
        <v>26880</v>
      </c>
    </row>
    <row r="4865" spans="1:44" ht="24.75" customHeight="1" x14ac:dyDescent="0.15">
      <c r="A4865" s="593">
        <v>4862</v>
      </c>
      <c r="B4865" s="23" t="s">
        <v>24995</v>
      </c>
      <c r="C4865" s="24" t="s">
        <v>24067</v>
      </c>
      <c r="D4865" s="23" t="s">
        <v>24849</v>
      </c>
      <c r="E4865" s="23" t="s">
        <v>23489</v>
      </c>
      <c r="F4865" s="24" t="s">
        <v>24996</v>
      </c>
      <c r="G4865" s="25" t="s">
        <v>24998</v>
      </c>
      <c r="H4865" s="23" t="s">
        <v>24999</v>
      </c>
      <c r="I4865" s="23" t="s">
        <v>8595</v>
      </c>
      <c r="J4865" s="25" t="s">
        <v>25001</v>
      </c>
      <c r="K4865" s="58"/>
      <c r="L4865" s="58" t="s">
        <v>25004</v>
      </c>
      <c r="M4865" s="23" t="s">
        <v>25006</v>
      </c>
      <c r="N4865" s="23"/>
      <c r="O4865" s="25" t="s">
        <v>24862</v>
      </c>
      <c r="P4865" s="23" t="s">
        <v>8464</v>
      </c>
      <c r="Q4865" s="25" t="s">
        <v>24864</v>
      </c>
      <c r="R4865" s="58"/>
      <c r="S4865" s="23" t="s">
        <v>24867</v>
      </c>
      <c r="T4865" s="23" t="s">
        <v>24869</v>
      </c>
      <c r="U4865" s="652" t="s">
        <v>26878</v>
      </c>
      <c r="V4865" s="591" t="s">
        <v>14139</v>
      </c>
      <c r="W4865" s="652" t="s">
        <v>26882</v>
      </c>
      <c r="X4865" s="653" t="s">
        <v>26881</v>
      </c>
      <c r="Y4865" s="591" t="s">
        <v>24873</v>
      </c>
      <c r="Z4865" s="591" t="s">
        <v>24875</v>
      </c>
      <c r="AA4865" s="33">
        <v>3</v>
      </c>
      <c r="AB4865" s="295" t="str">
        <f t="shared" si="419"/>
        <v>年間</v>
      </c>
      <c r="AC4865" s="268"/>
      <c r="AD4865" s="23">
        <v>1</v>
      </c>
      <c r="AE4865" s="134">
        <v>16560</v>
      </c>
      <c r="AF4865" s="26">
        <f t="shared" si="418"/>
        <v>16560</v>
      </c>
      <c r="AG4865" s="27">
        <v>43709</v>
      </c>
      <c r="AH4865" s="168">
        <v>43709</v>
      </c>
      <c r="AI4865" s="29" t="str">
        <f t="shared" si="416"/>
        <v>～</v>
      </c>
      <c r="AJ4865" s="178">
        <f t="shared" si="417"/>
        <v>44804</v>
      </c>
      <c r="AK4865" s="23" t="s">
        <v>24143</v>
      </c>
      <c r="AL4865" s="23" t="s">
        <v>25010</v>
      </c>
      <c r="AM4865" s="35">
        <v>43709</v>
      </c>
      <c r="AN4865" s="408" t="str">
        <f>IF($AA4865-data!$G$1=0,"　",IF(AK4865=0,"　",VLOOKUP($AK4865,data!$A$1:$H$264,8,FALSE)))</f>
        <v>　</v>
      </c>
      <c r="AO4865" s="35">
        <v>43734</v>
      </c>
      <c r="AP4865" s="134" t="s">
        <v>25011</v>
      </c>
      <c r="AQ4865" s="264" t="str">
        <f t="shared" si="415"/>
        <v/>
      </c>
      <c r="AR4865" t="s">
        <v>26880</v>
      </c>
    </row>
    <row r="4866" spans="1:44" ht="24.75" customHeight="1" x14ac:dyDescent="0.15">
      <c r="A4866" s="593">
        <v>4863</v>
      </c>
      <c r="B4866" s="23" t="s">
        <v>25013</v>
      </c>
      <c r="C4866" s="24" t="s">
        <v>25014</v>
      </c>
      <c r="D4866" s="23" t="s">
        <v>25015</v>
      </c>
      <c r="E4866" s="23" t="s">
        <v>25016</v>
      </c>
      <c r="F4866" s="24" t="s">
        <v>24731</v>
      </c>
      <c r="G4866" s="25" t="s">
        <v>25017</v>
      </c>
      <c r="H4866" s="23" t="s">
        <v>25018</v>
      </c>
      <c r="I4866" s="23" t="s">
        <v>25020</v>
      </c>
      <c r="J4866" s="25" t="s">
        <v>25019</v>
      </c>
      <c r="K4866" s="58" t="s">
        <v>25024</v>
      </c>
      <c r="L4866" s="58" t="s">
        <v>25022</v>
      </c>
      <c r="M4866" s="23" t="s">
        <v>25023</v>
      </c>
      <c r="N4866" s="23" t="s">
        <v>25023</v>
      </c>
      <c r="O4866" s="25" t="s">
        <v>25025</v>
      </c>
      <c r="P4866" s="23" t="s">
        <v>25027</v>
      </c>
      <c r="Q4866" s="25" t="s">
        <v>25026</v>
      </c>
      <c r="R4866" s="58" t="s">
        <v>25028</v>
      </c>
      <c r="S4866" s="23" t="s">
        <v>25029</v>
      </c>
      <c r="T4866" s="23" t="s">
        <v>25030</v>
      </c>
      <c r="U4866" s="25" t="s">
        <v>25031</v>
      </c>
      <c r="V4866" s="23" t="s">
        <v>25033</v>
      </c>
      <c r="W4866" s="25" t="s">
        <v>25032</v>
      </c>
      <c r="X4866" s="58" t="s">
        <v>25021</v>
      </c>
      <c r="Y4866" s="23" t="s">
        <v>25034</v>
      </c>
      <c r="Z4866" s="23" t="s">
        <v>25035</v>
      </c>
      <c r="AA4866" s="33">
        <v>5</v>
      </c>
      <c r="AB4866" s="295" t="str">
        <f t="shared" si="419"/>
        <v>年間</v>
      </c>
      <c r="AC4866" s="268"/>
      <c r="AD4866" s="23">
        <v>1</v>
      </c>
      <c r="AE4866" s="134">
        <v>13200</v>
      </c>
      <c r="AF4866" s="26">
        <f t="shared" si="418"/>
        <v>13200</v>
      </c>
      <c r="AG4866" s="27">
        <v>43739</v>
      </c>
      <c r="AH4866" s="168">
        <v>43764</v>
      </c>
      <c r="AI4866" s="29" t="str">
        <f t="shared" si="416"/>
        <v>～</v>
      </c>
      <c r="AJ4866" s="178">
        <f t="shared" si="417"/>
        <v>45590</v>
      </c>
      <c r="AK4866" s="23" t="s">
        <v>24387</v>
      </c>
      <c r="AL4866" s="23" t="s">
        <v>25038</v>
      </c>
      <c r="AM4866" s="35">
        <v>43764</v>
      </c>
      <c r="AN4866" s="408">
        <f>IF($AA4866-data!$G$1=0,"　",IF(AK4866=0,"　",VLOOKUP($AK4866,data!$A$1:$H$264,8,FALSE)))</f>
        <v>0</v>
      </c>
      <c r="AO4866" s="35">
        <v>43746</v>
      </c>
      <c r="AP4866" s="134" t="s">
        <v>25048</v>
      </c>
      <c r="AQ4866" s="264" t="str">
        <f t="shared" si="415"/>
        <v/>
      </c>
    </row>
    <row r="4867" spans="1:44" ht="24.75" customHeight="1" x14ac:dyDescent="0.15">
      <c r="A4867" s="593">
        <v>4864</v>
      </c>
      <c r="B4867" s="23" t="s">
        <v>25013</v>
      </c>
      <c r="C4867" s="24" t="s">
        <v>25014</v>
      </c>
      <c r="D4867" s="23" t="s">
        <v>25015</v>
      </c>
      <c r="E4867" s="23" t="s">
        <v>25016</v>
      </c>
      <c r="F4867" s="24" t="s">
        <v>24731</v>
      </c>
      <c r="G4867" s="25" t="s">
        <v>25017</v>
      </c>
      <c r="H4867" s="23" t="s">
        <v>25018</v>
      </c>
      <c r="I4867" s="23" t="s">
        <v>25020</v>
      </c>
      <c r="J4867" s="25" t="s">
        <v>25019</v>
      </c>
      <c r="K4867" s="58" t="s">
        <v>25024</v>
      </c>
      <c r="L4867" s="58" t="s">
        <v>25022</v>
      </c>
      <c r="M4867" s="23" t="s">
        <v>25023</v>
      </c>
      <c r="N4867" s="23" t="s">
        <v>25023</v>
      </c>
      <c r="O4867" s="25" t="s">
        <v>25025</v>
      </c>
      <c r="P4867" s="23" t="s">
        <v>25027</v>
      </c>
      <c r="Q4867" s="25" t="s">
        <v>25026</v>
      </c>
      <c r="R4867" s="58" t="s">
        <v>25028</v>
      </c>
      <c r="S4867" s="23" t="s">
        <v>25029</v>
      </c>
      <c r="T4867" s="23" t="s">
        <v>25030</v>
      </c>
      <c r="U4867" s="25" t="s">
        <v>25031</v>
      </c>
      <c r="V4867" s="23" t="s">
        <v>25033</v>
      </c>
      <c r="W4867" s="25" t="s">
        <v>25032</v>
      </c>
      <c r="X4867" s="58" t="s">
        <v>25021</v>
      </c>
      <c r="Y4867" s="23" t="s">
        <v>25034</v>
      </c>
      <c r="Z4867" s="23" t="s">
        <v>25035</v>
      </c>
      <c r="AA4867" s="33">
        <v>5</v>
      </c>
      <c r="AB4867" s="295" t="str">
        <f t="shared" si="419"/>
        <v>年間</v>
      </c>
      <c r="AC4867" s="268"/>
      <c r="AD4867" s="23">
        <v>1</v>
      </c>
      <c r="AE4867" s="134">
        <v>13200</v>
      </c>
      <c r="AF4867" s="26">
        <f t="shared" si="418"/>
        <v>13200</v>
      </c>
      <c r="AG4867" s="27">
        <v>43739</v>
      </c>
      <c r="AH4867" s="168">
        <v>43764</v>
      </c>
      <c r="AI4867" s="29" t="str">
        <f t="shared" si="416"/>
        <v>～</v>
      </c>
      <c r="AJ4867" s="178">
        <f t="shared" si="417"/>
        <v>45590</v>
      </c>
      <c r="AK4867" s="23" t="s">
        <v>24041</v>
      </c>
      <c r="AL4867" s="23" t="s">
        <v>25039</v>
      </c>
      <c r="AM4867" s="35">
        <v>43764</v>
      </c>
      <c r="AN4867" s="408">
        <f>IF($AA4867-data!$G$1=0,"　",IF(AK4867=0,"　",VLOOKUP($AK4867,data!$A$1:$H$264,8,FALSE)))</f>
        <v>0</v>
      </c>
      <c r="AO4867" s="35">
        <v>43746</v>
      </c>
      <c r="AP4867" s="134" t="s">
        <v>25048</v>
      </c>
      <c r="AQ4867" s="264" t="str">
        <f t="shared" si="415"/>
        <v/>
      </c>
    </row>
    <row r="4868" spans="1:44" ht="24.75" customHeight="1" x14ac:dyDescent="0.15">
      <c r="A4868" s="593">
        <v>4865</v>
      </c>
      <c r="B4868" s="23" t="s">
        <v>25013</v>
      </c>
      <c r="C4868" s="24" t="s">
        <v>25014</v>
      </c>
      <c r="D4868" s="23" t="s">
        <v>25015</v>
      </c>
      <c r="E4868" s="23" t="s">
        <v>25016</v>
      </c>
      <c r="F4868" s="24" t="s">
        <v>24731</v>
      </c>
      <c r="G4868" s="25" t="s">
        <v>25017</v>
      </c>
      <c r="H4868" s="23" t="s">
        <v>25018</v>
      </c>
      <c r="I4868" s="23" t="s">
        <v>25020</v>
      </c>
      <c r="J4868" s="25" t="s">
        <v>25019</v>
      </c>
      <c r="K4868" s="58" t="s">
        <v>25024</v>
      </c>
      <c r="L4868" s="58" t="s">
        <v>25022</v>
      </c>
      <c r="M4868" s="23" t="s">
        <v>25023</v>
      </c>
      <c r="N4868" s="23" t="s">
        <v>25023</v>
      </c>
      <c r="O4868" s="25" t="s">
        <v>25025</v>
      </c>
      <c r="P4868" s="23" t="s">
        <v>25027</v>
      </c>
      <c r="Q4868" s="25" t="s">
        <v>25026</v>
      </c>
      <c r="R4868" s="58" t="s">
        <v>25028</v>
      </c>
      <c r="S4868" s="23" t="s">
        <v>25029</v>
      </c>
      <c r="T4868" s="23" t="s">
        <v>25030</v>
      </c>
      <c r="U4868" s="25" t="s">
        <v>25031</v>
      </c>
      <c r="V4868" s="23" t="s">
        <v>25033</v>
      </c>
      <c r="W4868" s="25" t="s">
        <v>25032</v>
      </c>
      <c r="X4868" s="58" t="s">
        <v>25021</v>
      </c>
      <c r="Y4868" s="23" t="s">
        <v>25034</v>
      </c>
      <c r="Z4868" s="23" t="s">
        <v>25035</v>
      </c>
      <c r="AA4868" s="33">
        <v>5</v>
      </c>
      <c r="AB4868" s="295" t="str">
        <f t="shared" si="419"/>
        <v>年間</v>
      </c>
      <c r="AC4868" s="268"/>
      <c r="AD4868" s="23">
        <v>1</v>
      </c>
      <c r="AE4868" s="134">
        <v>13200</v>
      </c>
      <c r="AF4868" s="26">
        <f t="shared" si="418"/>
        <v>13200</v>
      </c>
      <c r="AG4868" s="27">
        <v>43739</v>
      </c>
      <c r="AH4868" s="168">
        <v>43764</v>
      </c>
      <c r="AI4868" s="29" t="str">
        <f t="shared" si="416"/>
        <v>～</v>
      </c>
      <c r="AJ4868" s="178">
        <f t="shared" si="417"/>
        <v>45590</v>
      </c>
      <c r="AK4868" s="23" t="s">
        <v>24041</v>
      </c>
      <c r="AL4868" s="23" t="s">
        <v>25040</v>
      </c>
      <c r="AM4868" s="35">
        <v>43764</v>
      </c>
      <c r="AN4868" s="408">
        <f>IF($AA4868-data!$G$1=0,"　",IF(AK4868=0,"　",VLOOKUP($AK4868,data!$A$1:$H$264,8,FALSE)))</f>
        <v>0</v>
      </c>
      <c r="AO4868" s="35">
        <v>43746</v>
      </c>
      <c r="AP4868" s="134" t="s">
        <v>25048</v>
      </c>
      <c r="AQ4868" s="264" t="str">
        <f t="shared" si="415"/>
        <v/>
      </c>
    </row>
    <row r="4869" spans="1:44" ht="24.75" customHeight="1" x14ac:dyDescent="0.15">
      <c r="A4869" s="593">
        <v>4866</v>
      </c>
      <c r="B4869" s="23" t="s">
        <v>25013</v>
      </c>
      <c r="C4869" s="24" t="s">
        <v>25014</v>
      </c>
      <c r="D4869" s="23" t="s">
        <v>25015</v>
      </c>
      <c r="E4869" s="23" t="s">
        <v>25016</v>
      </c>
      <c r="F4869" s="24" t="s">
        <v>24731</v>
      </c>
      <c r="G4869" s="25" t="s">
        <v>25017</v>
      </c>
      <c r="H4869" s="23" t="s">
        <v>25018</v>
      </c>
      <c r="I4869" s="23" t="s">
        <v>25020</v>
      </c>
      <c r="J4869" s="25" t="s">
        <v>25019</v>
      </c>
      <c r="K4869" s="58" t="s">
        <v>25024</v>
      </c>
      <c r="L4869" s="58" t="s">
        <v>25022</v>
      </c>
      <c r="M4869" s="23" t="s">
        <v>25023</v>
      </c>
      <c r="N4869" s="23" t="s">
        <v>25023</v>
      </c>
      <c r="O4869" s="25" t="s">
        <v>25025</v>
      </c>
      <c r="P4869" s="23" t="s">
        <v>25027</v>
      </c>
      <c r="Q4869" s="25" t="s">
        <v>25026</v>
      </c>
      <c r="R4869" s="58" t="s">
        <v>25028</v>
      </c>
      <c r="S4869" s="23" t="s">
        <v>25029</v>
      </c>
      <c r="T4869" s="23" t="s">
        <v>25030</v>
      </c>
      <c r="U4869" s="25" t="s">
        <v>25031</v>
      </c>
      <c r="V4869" s="23" t="s">
        <v>25033</v>
      </c>
      <c r="W4869" s="25" t="s">
        <v>25032</v>
      </c>
      <c r="X4869" s="58" t="s">
        <v>25021</v>
      </c>
      <c r="Y4869" s="23" t="s">
        <v>25034</v>
      </c>
      <c r="Z4869" s="23" t="s">
        <v>25035</v>
      </c>
      <c r="AA4869" s="33">
        <v>5</v>
      </c>
      <c r="AB4869" s="295" t="str">
        <f t="shared" si="419"/>
        <v>年間</v>
      </c>
      <c r="AC4869" s="268"/>
      <c r="AD4869" s="23">
        <v>1</v>
      </c>
      <c r="AE4869" s="134">
        <v>13200</v>
      </c>
      <c r="AF4869" s="26">
        <f t="shared" si="418"/>
        <v>13200</v>
      </c>
      <c r="AG4869" s="27">
        <v>43739</v>
      </c>
      <c r="AH4869" s="168">
        <v>43764</v>
      </c>
      <c r="AI4869" s="29" t="str">
        <f t="shared" si="416"/>
        <v>～</v>
      </c>
      <c r="AJ4869" s="178">
        <f t="shared" si="417"/>
        <v>45590</v>
      </c>
      <c r="AK4869" s="23" t="s">
        <v>25050</v>
      </c>
      <c r="AL4869" s="23" t="s">
        <v>25041</v>
      </c>
      <c r="AM4869" s="35">
        <v>43764</v>
      </c>
      <c r="AN4869" s="408">
        <f>IF($AA4869-data!$G$1=0,"　",IF(AK4869=0,"　",VLOOKUP($AK4869,data!$A$1:$H$264,8,FALSE)))</f>
        <v>0</v>
      </c>
      <c r="AO4869" s="35">
        <v>43746</v>
      </c>
      <c r="AP4869" s="134" t="s">
        <v>25048</v>
      </c>
      <c r="AQ4869" s="264" t="str">
        <f t="shared" si="415"/>
        <v/>
      </c>
    </row>
    <row r="4870" spans="1:44" ht="24.75" customHeight="1" x14ac:dyDescent="0.15">
      <c r="A4870" s="593">
        <v>4867</v>
      </c>
      <c r="B4870" s="23" t="s">
        <v>25013</v>
      </c>
      <c r="C4870" s="24" t="s">
        <v>25014</v>
      </c>
      <c r="D4870" s="23" t="s">
        <v>25015</v>
      </c>
      <c r="E4870" s="23" t="s">
        <v>25016</v>
      </c>
      <c r="F4870" s="24" t="s">
        <v>24731</v>
      </c>
      <c r="G4870" s="25" t="s">
        <v>25017</v>
      </c>
      <c r="H4870" s="23" t="s">
        <v>25018</v>
      </c>
      <c r="I4870" s="23" t="s">
        <v>25020</v>
      </c>
      <c r="J4870" s="25" t="s">
        <v>25019</v>
      </c>
      <c r="K4870" s="58" t="s">
        <v>25024</v>
      </c>
      <c r="L4870" s="58" t="s">
        <v>25022</v>
      </c>
      <c r="M4870" s="23" t="s">
        <v>25023</v>
      </c>
      <c r="N4870" s="23" t="s">
        <v>25023</v>
      </c>
      <c r="O4870" s="25" t="s">
        <v>25025</v>
      </c>
      <c r="P4870" s="23" t="s">
        <v>25027</v>
      </c>
      <c r="Q4870" s="25" t="s">
        <v>25026</v>
      </c>
      <c r="R4870" s="58" t="s">
        <v>25028</v>
      </c>
      <c r="S4870" s="23" t="s">
        <v>25029</v>
      </c>
      <c r="T4870" s="23" t="s">
        <v>25030</v>
      </c>
      <c r="U4870" s="25" t="s">
        <v>25031</v>
      </c>
      <c r="V4870" s="23" t="s">
        <v>25033</v>
      </c>
      <c r="W4870" s="25" t="s">
        <v>25032</v>
      </c>
      <c r="X4870" s="58" t="s">
        <v>25021</v>
      </c>
      <c r="Y4870" s="23" t="s">
        <v>25034</v>
      </c>
      <c r="Z4870" s="23" t="s">
        <v>25035</v>
      </c>
      <c r="AA4870" s="33">
        <v>5</v>
      </c>
      <c r="AB4870" s="295" t="str">
        <f t="shared" si="419"/>
        <v>年間</v>
      </c>
      <c r="AC4870" s="268"/>
      <c r="AD4870" s="23">
        <v>1</v>
      </c>
      <c r="AE4870" s="134">
        <v>13200</v>
      </c>
      <c r="AF4870" s="26">
        <f t="shared" si="418"/>
        <v>13200</v>
      </c>
      <c r="AG4870" s="27">
        <v>43739</v>
      </c>
      <c r="AH4870" s="168">
        <v>43764</v>
      </c>
      <c r="AI4870" s="29" t="str">
        <f t="shared" si="416"/>
        <v>～</v>
      </c>
      <c r="AJ4870" s="178">
        <f t="shared" si="417"/>
        <v>45590</v>
      </c>
      <c r="AK4870" s="23" t="s">
        <v>24041</v>
      </c>
      <c r="AL4870" s="23" t="s">
        <v>25042</v>
      </c>
      <c r="AM4870" s="35">
        <v>43764</v>
      </c>
      <c r="AN4870" s="408">
        <f>IF($AA4870-data!$G$1=0,"　",IF(AK4870=0,"　",VLOOKUP($AK4870,data!$A$1:$H$264,8,FALSE)))</f>
        <v>0</v>
      </c>
      <c r="AO4870" s="35">
        <v>43746</v>
      </c>
      <c r="AP4870" s="134" t="s">
        <v>25048</v>
      </c>
      <c r="AQ4870" s="264" t="str">
        <f t="shared" si="415"/>
        <v/>
      </c>
    </row>
    <row r="4871" spans="1:44" ht="24.75" customHeight="1" x14ac:dyDescent="0.15">
      <c r="A4871" s="593">
        <v>4868</v>
      </c>
      <c r="B4871" s="23" t="s">
        <v>25013</v>
      </c>
      <c r="C4871" s="24" t="s">
        <v>25014</v>
      </c>
      <c r="D4871" s="23" t="s">
        <v>25015</v>
      </c>
      <c r="E4871" s="23" t="s">
        <v>25016</v>
      </c>
      <c r="F4871" s="24" t="s">
        <v>24731</v>
      </c>
      <c r="G4871" s="25" t="s">
        <v>25017</v>
      </c>
      <c r="H4871" s="23" t="s">
        <v>25018</v>
      </c>
      <c r="I4871" s="23" t="s">
        <v>25020</v>
      </c>
      <c r="J4871" s="25" t="s">
        <v>25019</v>
      </c>
      <c r="K4871" s="58" t="s">
        <v>25024</v>
      </c>
      <c r="L4871" s="58" t="s">
        <v>25022</v>
      </c>
      <c r="M4871" s="23" t="s">
        <v>25023</v>
      </c>
      <c r="N4871" s="23" t="s">
        <v>25023</v>
      </c>
      <c r="O4871" s="25" t="s">
        <v>25025</v>
      </c>
      <c r="P4871" s="23" t="s">
        <v>25027</v>
      </c>
      <c r="Q4871" s="25" t="s">
        <v>25026</v>
      </c>
      <c r="R4871" s="58" t="s">
        <v>25028</v>
      </c>
      <c r="S4871" s="23" t="s">
        <v>25029</v>
      </c>
      <c r="T4871" s="23" t="s">
        <v>25030</v>
      </c>
      <c r="U4871" s="25" t="s">
        <v>25031</v>
      </c>
      <c r="V4871" s="23" t="s">
        <v>25033</v>
      </c>
      <c r="W4871" s="25" t="s">
        <v>25032</v>
      </c>
      <c r="X4871" s="58" t="s">
        <v>25021</v>
      </c>
      <c r="Y4871" s="23" t="s">
        <v>25034</v>
      </c>
      <c r="Z4871" s="23" t="s">
        <v>25035</v>
      </c>
      <c r="AA4871" s="33">
        <v>5</v>
      </c>
      <c r="AB4871" s="295" t="str">
        <f t="shared" si="419"/>
        <v>年間</v>
      </c>
      <c r="AC4871" s="268"/>
      <c r="AD4871" s="23">
        <v>1</v>
      </c>
      <c r="AE4871" s="134">
        <v>13200</v>
      </c>
      <c r="AF4871" s="26">
        <f t="shared" si="418"/>
        <v>13200</v>
      </c>
      <c r="AG4871" s="27">
        <v>43739</v>
      </c>
      <c r="AH4871" s="168">
        <v>43764</v>
      </c>
      <c r="AI4871" s="29" t="str">
        <f t="shared" si="416"/>
        <v>～</v>
      </c>
      <c r="AJ4871" s="178">
        <f t="shared" si="417"/>
        <v>45590</v>
      </c>
      <c r="AK4871" s="23" t="s">
        <v>24041</v>
      </c>
      <c r="AL4871" s="23" t="s">
        <v>25043</v>
      </c>
      <c r="AM4871" s="35">
        <v>43764</v>
      </c>
      <c r="AN4871" s="408">
        <f>IF($AA4871-data!$G$1=0,"　",IF(AK4871=0,"　",VLOOKUP($AK4871,data!$A$1:$H$264,8,FALSE)))</f>
        <v>0</v>
      </c>
      <c r="AO4871" s="35">
        <v>43746</v>
      </c>
      <c r="AP4871" s="134" t="s">
        <v>25048</v>
      </c>
      <c r="AQ4871" s="264" t="str">
        <f t="shared" si="415"/>
        <v/>
      </c>
    </row>
    <row r="4872" spans="1:44" ht="24.75" customHeight="1" x14ac:dyDescent="0.15">
      <c r="A4872" s="593">
        <v>4869</v>
      </c>
      <c r="B4872" s="23" t="s">
        <v>25013</v>
      </c>
      <c r="C4872" s="24" t="s">
        <v>25014</v>
      </c>
      <c r="D4872" s="23" t="s">
        <v>25015</v>
      </c>
      <c r="E4872" s="23" t="s">
        <v>25016</v>
      </c>
      <c r="F4872" s="24" t="s">
        <v>24731</v>
      </c>
      <c r="G4872" s="25" t="s">
        <v>25017</v>
      </c>
      <c r="H4872" s="23" t="s">
        <v>25018</v>
      </c>
      <c r="I4872" s="23" t="s">
        <v>25020</v>
      </c>
      <c r="J4872" s="25" t="s">
        <v>25019</v>
      </c>
      <c r="K4872" s="58" t="s">
        <v>25024</v>
      </c>
      <c r="L4872" s="58" t="s">
        <v>25022</v>
      </c>
      <c r="M4872" s="23" t="s">
        <v>25023</v>
      </c>
      <c r="N4872" s="23" t="s">
        <v>25023</v>
      </c>
      <c r="O4872" s="25" t="s">
        <v>25025</v>
      </c>
      <c r="P4872" s="23" t="s">
        <v>25027</v>
      </c>
      <c r="Q4872" s="25" t="s">
        <v>25026</v>
      </c>
      <c r="R4872" s="58" t="s">
        <v>25028</v>
      </c>
      <c r="S4872" s="23" t="s">
        <v>25029</v>
      </c>
      <c r="T4872" s="23" t="s">
        <v>25030</v>
      </c>
      <c r="U4872" s="25" t="s">
        <v>25031</v>
      </c>
      <c r="V4872" s="23" t="s">
        <v>25033</v>
      </c>
      <c r="W4872" s="25" t="s">
        <v>25032</v>
      </c>
      <c r="X4872" s="58" t="s">
        <v>25021</v>
      </c>
      <c r="Y4872" s="23" t="s">
        <v>25034</v>
      </c>
      <c r="Z4872" s="23" t="s">
        <v>25035</v>
      </c>
      <c r="AA4872" s="33">
        <v>5</v>
      </c>
      <c r="AB4872" s="295" t="str">
        <f t="shared" si="419"/>
        <v>年間</v>
      </c>
      <c r="AC4872" s="268"/>
      <c r="AD4872" s="23">
        <v>1</v>
      </c>
      <c r="AE4872" s="134">
        <v>13200</v>
      </c>
      <c r="AF4872" s="26">
        <f t="shared" si="418"/>
        <v>13200</v>
      </c>
      <c r="AG4872" s="27">
        <v>43739</v>
      </c>
      <c r="AH4872" s="168">
        <v>43764</v>
      </c>
      <c r="AI4872" s="29" t="str">
        <f t="shared" si="416"/>
        <v>～</v>
      </c>
      <c r="AJ4872" s="178">
        <f t="shared" si="417"/>
        <v>45590</v>
      </c>
      <c r="AK4872" s="23" t="s">
        <v>24041</v>
      </c>
      <c r="AL4872" s="23" t="s">
        <v>25044</v>
      </c>
      <c r="AM4872" s="35">
        <v>43764</v>
      </c>
      <c r="AN4872" s="408">
        <f>IF($AA4872-data!$G$1=0,"　",IF(AK4872=0,"　",VLOOKUP($AK4872,data!$A$1:$H$264,8,FALSE)))</f>
        <v>0</v>
      </c>
      <c r="AO4872" s="35">
        <v>43746</v>
      </c>
      <c r="AP4872" s="134" t="s">
        <v>25048</v>
      </c>
      <c r="AQ4872" s="264" t="str">
        <f t="shared" si="415"/>
        <v/>
      </c>
    </row>
    <row r="4873" spans="1:44" ht="24.75" customHeight="1" x14ac:dyDescent="0.15">
      <c r="A4873" s="593">
        <v>4870</v>
      </c>
      <c r="B4873" s="23" t="s">
        <v>25036</v>
      </c>
      <c r="C4873" s="24" t="s">
        <v>25014</v>
      </c>
      <c r="D4873" s="23" t="s">
        <v>25015</v>
      </c>
      <c r="E4873" s="23" t="s">
        <v>25016</v>
      </c>
      <c r="F4873" s="24" t="s">
        <v>24731</v>
      </c>
      <c r="G4873" s="25" t="s">
        <v>25017</v>
      </c>
      <c r="H4873" s="23" t="s">
        <v>25018</v>
      </c>
      <c r="I4873" s="23" t="s">
        <v>25020</v>
      </c>
      <c r="J4873" s="25" t="s">
        <v>25019</v>
      </c>
      <c r="K4873" s="58" t="s">
        <v>25024</v>
      </c>
      <c r="L4873" s="58" t="s">
        <v>25022</v>
      </c>
      <c r="M4873" s="23" t="s">
        <v>25023</v>
      </c>
      <c r="N4873" s="23" t="s">
        <v>25023</v>
      </c>
      <c r="O4873" s="25" t="s">
        <v>25025</v>
      </c>
      <c r="P4873" s="23" t="s">
        <v>25027</v>
      </c>
      <c r="Q4873" s="25" t="s">
        <v>25026</v>
      </c>
      <c r="R4873" s="58" t="s">
        <v>25028</v>
      </c>
      <c r="S4873" s="23" t="s">
        <v>25029</v>
      </c>
      <c r="T4873" s="23" t="s">
        <v>25030</v>
      </c>
      <c r="U4873" s="25" t="s">
        <v>25031</v>
      </c>
      <c r="V4873" s="23" t="s">
        <v>25033</v>
      </c>
      <c r="W4873" s="25" t="s">
        <v>25032</v>
      </c>
      <c r="X4873" s="58" t="s">
        <v>25021</v>
      </c>
      <c r="Y4873" s="23" t="s">
        <v>25034</v>
      </c>
      <c r="Z4873" s="23" t="s">
        <v>25035</v>
      </c>
      <c r="AA4873" s="33">
        <v>5</v>
      </c>
      <c r="AB4873" s="295" t="str">
        <f t="shared" si="419"/>
        <v>年間</v>
      </c>
      <c r="AC4873" s="268"/>
      <c r="AD4873" s="23">
        <v>1</v>
      </c>
      <c r="AE4873" s="134">
        <v>25920</v>
      </c>
      <c r="AF4873" s="26">
        <f t="shared" si="418"/>
        <v>25920</v>
      </c>
      <c r="AG4873" s="27">
        <v>43739</v>
      </c>
      <c r="AH4873" s="168">
        <v>43764</v>
      </c>
      <c r="AI4873" s="29" t="str">
        <f t="shared" si="416"/>
        <v>～</v>
      </c>
      <c r="AJ4873" s="178">
        <f t="shared" si="417"/>
        <v>45590</v>
      </c>
      <c r="AK4873" s="23" t="s">
        <v>25049</v>
      </c>
      <c r="AL4873" s="23" t="s">
        <v>25045</v>
      </c>
      <c r="AM4873" s="35">
        <v>43764</v>
      </c>
      <c r="AN4873" s="408">
        <f>IF($AA4873-data!$G$1=0,"　",IF(AK4873=0,"　",VLOOKUP($AK4873,data!$A$1:$H$264,8,FALSE)))</f>
        <v>0</v>
      </c>
      <c r="AO4873" s="35">
        <v>43746</v>
      </c>
      <c r="AP4873" s="134" t="s">
        <v>25048</v>
      </c>
      <c r="AQ4873" s="264" t="str">
        <f t="shared" si="415"/>
        <v/>
      </c>
    </row>
    <row r="4874" spans="1:44" ht="24.75" customHeight="1" x14ac:dyDescent="0.15">
      <c r="A4874" s="593">
        <v>4871</v>
      </c>
      <c r="B4874" s="23" t="s">
        <v>25036</v>
      </c>
      <c r="C4874" s="24" t="s">
        <v>25014</v>
      </c>
      <c r="D4874" s="23" t="s">
        <v>25015</v>
      </c>
      <c r="E4874" s="23" t="s">
        <v>25016</v>
      </c>
      <c r="F4874" s="24" t="s">
        <v>24731</v>
      </c>
      <c r="G4874" s="25" t="s">
        <v>25017</v>
      </c>
      <c r="H4874" s="23" t="s">
        <v>25018</v>
      </c>
      <c r="I4874" s="23" t="s">
        <v>25020</v>
      </c>
      <c r="J4874" s="25" t="s">
        <v>25019</v>
      </c>
      <c r="K4874" s="58" t="s">
        <v>25024</v>
      </c>
      <c r="L4874" s="58" t="s">
        <v>25022</v>
      </c>
      <c r="M4874" s="23" t="s">
        <v>25023</v>
      </c>
      <c r="N4874" s="23" t="s">
        <v>25023</v>
      </c>
      <c r="O4874" s="25" t="s">
        <v>25025</v>
      </c>
      <c r="P4874" s="23" t="s">
        <v>25027</v>
      </c>
      <c r="Q4874" s="25" t="s">
        <v>25026</v>
      </c>
      <c r="R4874" s="58" t="s">
        <v>25028</v>
      </c>
      <c r="S4874" s="23" t="s">
        <v>25029</v>
      </c>
      <c r="T4874" s="23" t="s">
        <v>25030</v>
      </c>
      <c r="U4874" s="25" t="s">
        <v>25031</v>
      </c>
      <c r="V4874" s="23" t="s">
        <v>25033</v>
      </c>
      <c r="W4874" s="25" t="s">
        <v>25032</v>
      </c>
      <c r="X4874" s="58" t="s">
        <v>25021</v>
      </c>
      <c r="Y4874" s="23" t="s">
        <v>25034</v>
      </c>
      <c r="Z4874" s="23" t="s">
        <v>25035</v>
      </c>
      <c r="AA4874" s="33">
        <v>5</v>
      </c>
      <c r="AB4874" s="295" t="str">
        <f t="shared" si="419"/>
        <v>年間</v>
      </c>
      <c r="AC4874" s="268"/>
      <c r="AD4874" s="23">
        <v>1</v>
      </c>
      <c r="AE4874" s="134">
        <v>25920</v>
      </c>
      <c r="AF4874" s="26">
        <f t="shared" si="418"/>
        <v>25920</v>
      </c>
      <c r="AG4874" s="27">
        <v>43739</v>
      </c>
      <c r="AH4874" s="168">
        <v>43764</v>
      </c>
      <c r="AI4874" s="29" t="str">
        <f t="shared" si="416"/>
        <v>～</v>
      </c>
      <c r="AJ4874" s="178">
        <f t="shared" si="417"/>
        <v>45590</v>
      </c>
      <c r="AK4874" s="23" t="s">
        <v>22085</v>
      </c>
      <c r="AL4874" s="23" t="s">
        <v>25046</v>
      </c>
      <c r="AM4874" s="35">
        <v>43764</v>
      </c>
      <c r="AN4874" s="408">
        <f>IF($AA4874-data!$G$1=0,"　",IF(AK4874=0,"　",VLOOKUP($AK4874,data!$A$1:$H$264,8,FALSE)))</f>
        <v>0</v>
      </c>
      <c r="AO4874" s="35">
        <v>43746</v>
      </c>
      <c r="AP4874" s="134" t="s">
        <v>25048</v>
      </c>
      <c r="AQ4874" s="264" t="str">
        <f t="shared" si="415"/>
        <v/>
      </c>
    </row>
    <row r="4875" spans="1:44" ht="24.75" customHeight="1" x14ac:dyDescent="0.15">
      <c r="A4875" s="593">
        <v>4872</v>
      </c>
      <c r="B4875" s="23" t="s">
        <v>25037</v>
      </c>
      <c r="C4875" s="24" t="s">
        <v>25014</v>
      </c>
      <c r="D4875" s="23" t="s">
        <v>25015</v>
      </c>
      <c r="E4875" s="23" t="s">
        <v>25016</v>
      </c>
      <c r="F4875" s="24" t="s">
        <v>24731</v>
      </c>
      <c r="G4875" s="25" t="s">
        <v>25017</v>
      </c>
      <c r="H4875" s="23" t="s">
        <v>25018</v>
      </c>
      <c r="I4875" s="23" t="s">
        <v>25020</v>
      </c>
      <c r="J4875" s="25" t="s">
        <v>25019</v>
      </c>
      <c r="K4875" s="58" t="s">
        <v>25024</v>
      </c>
      <c r="L4875" s="58" t="s">
        <v>25022</v>
      </c>
      <c r="M4875" s="23" t="s">
        <v>25023</v>
      </c>
      <c r="N4875" s="23" t="s">
        <v>25023</v>
      </c>
      <c r="O4875" s="25" t="s">
        <v>25025</v>
      </c>
      <c r="P4875" s="23" t="s">
        <v>25027</v>
      </c>
      <c r="Q4875" s="25" t="s">
        <v>25026</v>
      </c>
      <c r="R4875" s="58" t="s">
        <v>25028</v>
      </c>
      <c r="S4875" s="23" t="s">
        <v>25029</v>
      </c>
      <c r="T4875" s="23" t="s">
        <v>25030</v>
      </c>
      <c r="U4875" s="25" t="s">
        <v>25031</v>
      </c>
      <c r="V4875" s="23" t="s">
        <v>25033</v>
      </c>
      <c r="W4875" s="25" t="s">
        <v>25032</v>
      </c>
      <c r="X4875" s="58" t="s">
        <v>25021</v>
      </c>
      <c r="Y4875" s="23" t="s">
        <v>25034</v>
      </c>
      <c r="Z4875" s="23" t="s">
        <v>25035</v>
      </c>
      <c r="AA4875" s="33">
        <v>5</v>
      </c>
      <c r="AB4875" s="295" t="str">
        <f t="shared" si="419"/>
        <v>年間</v>
      </c>
      <c r="AC4875" s="268"/>
      <c r="AD4875" s="23">
        <v>1</v>
      </c>
      <c r="AE4875" s="134">
        <v>73200</v>
      </c>
      <c r="AF4875" s="26">
        <f t="shared" si="418"/>
        <v>73200</v>
      </c>
      <c r="AG4875" s="27">
        <v>43739</v>
      </c>
      <c r="AH4875" s="168">
        <v>43764</v>
      </c>
      <c r="AI4875" s="29" t="str">
        <f t="shared" si="416"/>
        <v>～</v>
      </c>
      <c r="AJ4875" s="178">
        <f t="shared" si="417"/>
        <v>45590</v>
      </c>
      <c r="AK4875" s="23" t="s">
        <v>25051</v>
      </c>
      <c r="AL4875" s="23" t="s">
        <v>25047</v>
      </c>
      <c r="AM4875" s="35">
        <v>43764</v>
      </c>
      <c r="AN4875" s="408" t="str">
        <f>IF($AA4875-data!$G$1=0,"　",IF(AK4875=0,"　",VLOOKUP($AK4875,data!$A$1:$H$264,8,FALSE)))</f>
        <v>消耗部品交換対象</v>
      </c>
      <c r="AO4875" s="35">
        <v>43746</v>
      </c>
      <c r="AP4875" s="134" t="s">
        <v>25048</v>
      </c>
      <c r="AQ4875" s="264">
        <f t="shared" si="415"/>
        <v>44830</v>
      </c>
    </row>
    <row r="4876" spans="1:44" ht="24.75" customHeight="1" x14ac:dyDescent="0.15">
      <c r="A4876" s="593">
        <v>4873</v>
      </c>
      <c r="B4876" s="23" t="s">
        <v>25052</v>
      </c>
      <c r="C4876" s="24" t="s">
        <v>25054</v>
      </c>
      <c r="D4876" s="23" t="s">
        <v>25055</v>
      </c>
      <c r="E4876" s="23" t="s">
        <v>25056</v>
      </c>
      <c r="F4876" s="24" t="s">
        <v>25057</v>
      </c>
      <c r="G4876" s="25" t="s">
        <v>25073</v>
      </c>
      <c r="H4876" s="23" t="s">
        <v>25060</v>
      </c>
      <c r="I4876" s="23" t="s">
        <v>25062</v>
      </c>
      <c r="J4876" s="25" t="s">
        <v>25061</v>
      </c>
      <c r="K4876" s="58" t="s">
        <v>25063</v>
      </c>
      <c r="L4876" s="58" t="s">
        <v>25064</v>
      </c>
      <c r="M4876" s="23" t="s">
        <v>25066</v>
      </c>
      <c r="N4876" s="23"/>
      <c r="O4876" s="25" t="s">
        <v>25067</v>
      </c>
      <c r="P4876" s="23" t="s">
        <v>25068</v>
      </c>
      <c r="Q4876" s="25" t="s">
        <v>25069</v>
      </c>
      <c r="R4876" s="58" t="s">
        <v>25070</v>
      </c>
      <c r="S4876" s="23" t="s">
        <v>25071</v>
      </c>
      <c r="T4876" s="23" t="s">
        <v>25072</v>
      </c>
      <c r="U4876" s="25" t="s">
        <v>25058</v>
      </c>
      <c r="V4876" s="23" t="s">
        <v>25059</v>
      </c>
      <c r="W4876" s="25" t="s">
        <v>25074</v>
      </c>
      <c r="X4876" s="58" t="s">
        <v>25063</v>
      </c>
      <c r="Y4876" s="23" t="s">
        <v>25065</v>
      </c>
      <c r="Z4876" s="23"/>
      <c r="AA4876" s="33">
        <v>5</v>
      </c>
      <c r="AB4876" s="295" t="str">
        <f t="shared" si="419"/>
        <v>年間</v>
      </c>
      <c r="AC4876" s="268"/>
      <c r="AD4876" s="23">
        <v>1</v>
      </c>
      <c r="AE4876" s="134">
        <v>21660</v>
      </c>
      <c r="AF4876" s="26">
        <f t="shared" si="418"/>
        <v>21660</v>
      </c>
      <c r="AG4876" s="27">
        <v>43739</v>
      </c>
      <c r="AH4876" s="168">
        <v>43739</v>
      </c>
      <c r="AI4876" s="29" t="str">
        <f t="shared" si="416"/>
        <v>～</v>
      </c>
      <c r="AJ4876" s="178">
        <f t="shared" si="417"/>
        <v>45565</v>
      </c>
      <c r="AK4876" s="23" t="s">
        <v>25082</v>
      </c>
      <c r="AL4876" s="23" t="s">
        <v>25075</v>
      </c>
      <c r="AM4876" s="35">
        <v>43739</v>
      </c>
      <c r="AN4876" s="408">
        <f>IF($AA4876-data!$G$1=0,"　",IF(AK4876=0,"　",VLOOKUP($AK4876,data!$A$1:$H$264,8,FALSE)))</f>
        <v>0</v>
      </c>
      <c r="AO4876" s="35">
        <v>43761</v>
      </c>
      <c r="AP4876" s="134" t="s">
        <v>25081</v>
      </c>
      <c r="AQ4876" s="264" t="str">
        <f t="shared" si="415"/>
        <v/>
      </c>
    </row>
    <row r="4877" spans="1:44" ht="24.75" customHeight="1" x14ac:dyDescent="0.15">
      <c r="A4877" s="593">
        <v>4874</v>
      </c>
      <c r="B4877" s="23" t="s">
        <v>25052</v>
      </c>
      <c r="C4877" s="24" t="s">
        <v>25054</v>
      </c>
      <c r="D4877" s="23" t="s">
        <v>25055</v>
      </c>
      <c r="E4877" s="23" t="s">
        <v>25056</v>
      </c>
      <c r="F4877" s="24" t="s">
        <v>25057</v>
      </c>
      <c r="G4877" s="25" t="s">
        <v>25073</v>
      </c>
      <c r="H4877" s="23" t="s">
        <v>25060</v>
      </c>
      <c r="I4877" s="23" t="s">
        <v>25062</v>
      </c>
      <c r="J4877" s="25" t="s">
        <v>25061</v>
      </c>
      <c r="K4877" s="58" t="s">
        <v>25063</v>
      </c>
      <c r="L4877" s="58" t="s">
        <v>25064</v>
      </c>
      <c r="M4877" s="23" t="s">
        <v>25066</v>
      </c>
      <c r="N4877" s="23"/>
      <c r="O4877" s="25" t="s">
        <v>25067</v>
      </c>
      <c r="P4877" s="23" t="s">
        <v>25068</v>
      </c>
      <c r="Q4877" s="25" t="s">
        <v>25069</v>
      </c>
      <c r="R4877" s="58" t="s">
        <v>25070</v>
      </c>
      <c r="S4877" s="23" t="s">
        <v>25071</v>
      </c>
      <c r="T4877" s="23" t="s">
        <v>25072</v>
      </c>
      <c r="U4877" s="25" t="s">
        <v>25058</v>
      </c>
      <c r="V4877" s="23" t="s">
        <v>25059</v>
      </c>
      <c r="W4877" s="25" t="s">
        <v>25074</v>
      </c>
      <c r="X4877" s="58" t="s">
        <v>25063</v>
      </c>
      <c r="Y4877" s="23" t="s">
        <v>25065</v>
      </c>
      <c r="Z4877" s="23"/>
      <c r="AA4877" s="33">
        <v>5</v>
      </c>
      <c r="AB4877" s="295" t="str">
        <f t="shared" si="419"/>
        <v>年間</v>
      </c>
      <c r="AC4877" s="268"/>
      <c r="AD4877" s="23">
        <v>1</v>
      </c>
      <c r="AE4877" s="134">
        <v>21660</v>
      </c>
      <c r="AF4877" s="26">
        <f t="shared" si="418"/>
        <v>21660</v>
      </c>
      <c r="AG4877" s="27">
        <v>43739</v>
      </c>
      <c r="AH4877" s="168">
        <v>43739</v>
      </c>
      <c r="AI4877" s="29" t="str">
        <f t="shared" si="416"/>
        <v>～</v>
      </c>
      <c r="AJ4877" s="178">
        <f t="shared" si="417"/>
        <v>45565</v>
      </c>
      <c r="AK4877" s="23" t="s">
        <v>20223</v>
      </c>
      <c r="AL4877" s="23" t="s">
        <v>25076</v>
      </c>
      <c r="AM4877" s="35">
        <v>43739</v>
      </c>
      <c r="AN4877" s="408">
        <f>IF($AA4877-data!$G$1=0,"　",IF(AK4877=0,"　",VLOOKUP($AK4877,data!$A$1:$H$264,8,FALSE)))</f>
        <v>0</v>
      </c>
      <c r="AO4877" s="35">
        <v>43761</v>
      </c>
      <c r="AP4877" s="134" t="s">
        <v>25081</v>
      </c>
      <c r="AQ4877" s="264" t="str">
        <f t="shared" si="415"/>
        <v/>
      </c>
    </row>
    <row r="4878" spans="1:44" ht="24.75" customHeight="1" x14ac:dyDescent="0.15">
      <c r="A4878" s="593">
        <v>4875</v>
      </c>
      <c r="B4878" s="23" t="s">
        <v>25052</v>
      </c>
      <c r="C4878" s="24" t="s">
        <v>25054</v>
      </c>
      <c r="D4878" s="23" t="s">
        <v>25055</v>
      </c>
      <c r="E4878" s="23" t="s">
        <v>25056</v>
      </c>
      <c r="F4878" s="24" t="s">
        <v>25057</v>
      </c>
      <c r="G4878" s="25" t="s">
        <v>25073</v>
      </c>
      <c r="H4878" s="23" t="s">
        <v>25060</v>
      </c>
      <c r="I4878" s="23" t="s">
        <v>25062</v>
      </c>
      <c r="J4878" s="25" t="s">
        <v>25061</v>
      </c>
      <c r="K4878" s="58" t="s">
        <v>25063</v>
      </c>
      <c r="L4878" s="58" t="s">
        <v>25064</v>
      </c>
      <c r="M4878" s="23" t="s">
        <v>25066</v>
      </c>
      <c r="N4878" s="23"/>
      <c r="O4878" s="25" t="s">
        <v>25067</v>
      </c>
      <c r="P4878" s="23" t="s">
        <v>25068</v>
      </c>
      <c r="Q4878" s="25" t="s">
        <v>25069</v>
      </c>
      <c r="R4878" s="58" t="s">
        <v>25070</v>
      </c>
      <c r="S4878" s="23" t="s">
        <v>25071</v>
      </c>
      <c r="T4878" s="23" t="s">
        <v>25072</v>
      </c>
      <c r="U4878" s="25" t="s">
        <v>25058</v>
      </c>
      <c r="V4878" s="23" t="s">
        <v>25059</v>
      </c>
      <c r="W4878" s="25" t="s">
        <v>25074</v>
      </c>
      <c r="X4878" s="58" t="s">
        <v>25063</v>
      </c>
      <c r="Y4878" s="23" t="s">
        <v>25065</v>
      </c>
      <c r="Z4878" s="23"/>
      <c r="AA4878" s="33">
        <v>5</v>
      </c>
      <c r="AB4878" s="295" t="str">
        <f t="shared" si="419"/>
        <v>年間</v>
      </c>
      <c r="AC4878" s="268"/>
      <c r="AD4878" s="23">
        <v>1</v>
      </c>
      <c r="AE4878" s="134">
        <v>21660</v>
      </c>
      <c r="AF4878" s="26">
        <f t="shared" si="418"/>
        <v>21660</v>
      </c>
      <c r="AG4878" s="27">
        <v>43739</v>
      </c>
      <c r="AH4878" s="168">
        <v>43739</v>
      </c>
      <c r="AI4878" s="29" t="str">
        <f t="shared" si="416"/>
        <v>～</v>
      </c>
      <c r="AJ4878" s="178">
        <f t="shared" si="417"/>
        <v>45565</v>
      </c>
      <c r="AK4878" s="23" t="s">
        <v>20223</v>
      </c>
      <c r="AL4878" s="23" t="s">
        <v>25077</v>
      </c>
      <c r="AM4878" s="35">
        <v>43739</v>
      </c>
      <c r="AN4878" s="408">
        <f>IF($AA4878-data!$G$1=0,"　",IF(AK4878=0,"　",VLOOKUP($AK4878,data!$A$1:$H$264,8,FALSE)))</f>
        <v>0</v>
      </c>
      <c r="AO4878" s="35">
        <v>43761</v>
      </c>
      <c r="AP4878" s="134" t="s">
        <v>25081</v>
      </c>
      <c r="AQ4878" s="264" t="str">
        <f t="shared" ref="AQ4878:AQ4941" si="420">IF(COUNTIF($AN4878,"*消耗部品交換対象*"),IF(ISBLANK($AH4878),"契約期間 未入力",EDATE($AH4878,35)),"")</f>
        <v/>
      </c>
    </row>
    <row r="4879" spans="1:44" ht="24.75" customHeight="1" x14ac:dyDescent="0.15">
      <c r="A4879" s="593">
        <v>4876</v>
      </c>
      <c r="B4879" s="23" t="s">
        <v>25052</v>
      </c>
      <c r="C4879" s="24" t="s">
        <v>25054</v>
      </c>
      <c r="D4879" s="23" t="s">
        <v>25055</v>
      </c>
      <c r="E4879" s="23" t="s">
        <v>25056</v>
      </c>
      <c r="F4879" s="24" t="s">
        <v>25057</v>
      </c>
      <c r="G4879" s="25" t="s">
        <v>25073</v>
      </c>
      <c r="H4879" s="23" t="s">
        <v>25060</v>
      </c>
      <c r="I4879" s="23" t="s">
        <v>25062</v>
      </c>
      <c r="J4879" s="25" t="s">
        <v>25061</v>
      </c>
      <c r="K4879" s="58" t="s">
        <v>25063</v>
      </c>
      <c r="L4879" s="58" t="s">
        <v>25064</v>
      </c>
      <c r="M4879" s="23" t="s">
        <v>25066</v>
      </c>
      <c r="N4879" s="23"/>
      <c r="O4879" s="25" t="s">
        <v>25067</v>
      </c>
      <c r="P4879" s="23" t="s">
        <v>25068</v>
      </c>
      <c r="Q4879" s="25" t="s">
        <v>25069</v>
      </c>
      <c r="R4879" s="58" t="s">
        <v>25070</v>
      </c>
      <c r="S4879" s="23" t="s">
        <v>25071</v>
      </c>
      <c r="T4879" s="23" t="s">
        <v>25072</v>
      </c>
      <c r="U4879" s="25" t="s">
        <v>25058</v>
      </c>
      <c r="V4879" s="23" t="s">
        <v>25059</v>
      </c>
      <c r="W4879" s="25" t="s">
        <v>25074</v>
      </c>
      <c r="X4879" s="58" t="s">
        <v>25063</v>
      </c>
      <c r="Y4879" s="23" t="s">
        <v>25065</v>
      </c>
      <c r="Z4879" s="23"/>
      <c r="AA4879" s="33">
        <v>5</v>
      </c>
      <c r="AB4879" s="295" t="str">
        <f t="shared" si="419"/>
        <v>年間</v>
      </c>
      <c r="AC4879" s="268"/>
      <c r="AD4879" s="23">
        <v>1</v>
      </c>
      <c r="AE4879" s="134">
        <v>21660</v>
      </c>
      <c r="AF4879" s="26">
        <f t="shared" si="418"/>
        <v>21660</v>
      </c>
      <c r="AG4879" s="27">
        <v>43739</v>
      </c>
      <c r="AH4879" s="168">
        <v>43739</v>
      </c>
      <c r="AI4879" s="29" t="str">
        <f t="shared" si="416"/>
        <v>～</v>
      </c>
      <c r="AJ4879" s="178">
        <f t="shared" si="417"/>
        <v>45565</v>
      </c>
      <c r="AK4879" s="23" t="s">
        <v>25084</v>
      </c>
      <c r="AL4879" s="23" t="s">
        <v>25078</v>
      </c>
      <c r="AM4879" s="35">
        <v>43739</v>
      </c>
      <c r="AN4879" s="408">
        <f>IF($AA4879-data!$G$1=0,"　",IF(AK4879=0,"　",VLOOKUP($AK4879,data!$A$1:$H$264,8,FALSE)))</f>
        <v>0</v>
      </c>
      <c r="AO4879" s="35">
        <v>43761</v>
      </c>
      <c r="AP4879" s="134" t="s">
        <v>25081</v>
      </c>
      <c r="AQ4879" s="264" t="str">
        <f t="shared" si="420"/>
        <v/>
      </c>
    </row>
    <row r="4880" spans="1:44" ht="24.75" customHeight="1" x14ac:dyDescent="0.15">
      <c r="A4880" s="593">
        <v>4877</v>
      </c>
      <c r="B4880" s="23" t="s">
        <v>25052</v>
      </c>
      <c r="C4880" s="24" t="s">
        <v>25054</v>
      </c>
      <c r="D4880" s="23" t="s">
        <v>25055</v>
      </c>
      <c r="E4880" s="23" t="s">
        <v>25056</v>
      </c>
      <c r="F4880" s="24" t="s">
        <v>25057</v>
      </c>
      <c r="G4880" s="25" t="s">
        <v>25073</v>
      </c>
      <c r="H4880" s="23" t="s">
        <v>25060</v>
      </c>
      <c r="I4880" s="23" t="s">
        <v>25062</v>
      </c>
      <c r="J4880" s="25" t="s">
        <v>25061</v>
      </c>
      <c r="K4880" s="58" t="s">
        <v>25063</v>
      </c>
      <c r="L4880" s="58" t="s">
        <v>25064</v>
      </c>
      <c r="M4880" s="23" t="s">
        <v>25066</v>
      </c>
      <c r="N4880" s="23"/>
      <c r="O4880" s="25" t="s">
        <v>25067</v>
      </c>
      <c r="P4880" s="23" t="s">
        <v>25068</v>
      </c>
      <c r="Q4880" s="25" t="s">
        <v>25069</v>
      </c>
      <c r="R4880" s="58" t="s">
        <v>25070</v>
      </c>
      <c r="S4880" s="23" t="s">
        <v>25071</v>
      </c>
      <c r="T4880" s="23" t="s">
        <v>25072</v>
      </c>
      <c r="U4880" s="25" t="s">
        <v>25058</v>
      </c>
      <c r="V4880" s="23" t="s">
        <v>25059</v>
      </c>
      <c r="W4880" s="25" t="s">
        <v>25074</v>
      </c>
      <c r="X4880" s="58" t="s">
        <v>25063</v>
      </c>
      <c r="Y4880" s="23" t="s">
        <v>25065</v>
      </c>
      <c r="Z4880" s="23"/>
      <c r="AA4880" s="33">
        <v>5</v>
      </c>
      <c r="AB4880" s="295" t="str">
        <f t="shared" si="419"/>
        <v>年間</v>
      </c>
      <c r="AC4880" s="268"/>
      <c r="AD4880" s="23">
        <v>1</v>
      </c>
      <c r="AE4880" s="134">
        <v>21660</v>
      </c>
      <c r="AF4880" s="26">
        <f t="shared" si="418"/>
        <v>21660</v>
      </c>
      <c r="AG4880" s="27">
        <v>43739</v>
      </c>
      <c r="AH4880" s="168">
        <v>43739</v>
      </c>
      <c r="AI4880" s="29" t="str">
        <f t="shared" si="416"/>
        <v>～</v>
      </c>
      <c r="AJ4880" s="178">
        <f t="shared" si="417"/>
        <v>45565</v>
      </c>
      <c r="AK4880" s="23" t="s">
        <v>20223</v>
      </c>
      <c r="AL4880" s="23" t="s">
        <v>25079</v>
      </c>
      <c r="AM4880" s="35">
        <v>43739</v>
      </c>
      <c r="AN4880" s="408">
        <f>IF($AA4880-data!$G$1=0,"　",IF(AK4880=0,"　",VLOOKUP($AK4880,data!$A$1:$H$264,8,FALSE)))</f>
        <v>0</v>
      </c>
      <c r="AO4880" s="35">
        <v>43761</v>
      </c>
      <c r="AP4880" s="134" t="s">
        <v>25081</v>
      </c>
      <c r="AQ4880" s="264" t="str">
        <f t="shared" si="420"/>
        <v/>
      </c>
    </row>
    <row r="4881" spans="1:43" ht="24.75" customHeight="1" x14ac:dyDescent="0.15">
      <c r="A4881" s="593">
        <v>4878</v>
      </c>
      <c r="B4881" s="23" t="s">
        <v>25053</v>
      </c>
      <c r="C4881" s="24" t="s">
        <v>25054</v>
      </c>
      <c r="D4881" s="23" t="s">
        <v>25055</v>
      </c>
      <c r="E4881" s="23" t="s">
        <v>25056</v>
      </c>
      <c r="F4881" s="24" t="s">
        <v>25057</v>
      </c>
      <c r="G4881" s="25" t="s">
        <v>25073</v>
      </c>
      <c r="H4881" s="23" t="s">
        <v>25060</v>
      </c>
      <c r="I4881" s="23" t="s">
        <v>25062</v>
      </c>
      <c r="J4881" s="25" t="s">
        <v>25061</v>
      </c>
      <c r="K4881" s="58" t="s">
        <v>25063</v>
      </c>
      <c r="L4881" s="58" t="s">
        <v>25064</v>
      </c>
      <c r="M4881" s="23" t="s">
        <v>25066</v>
      </c>
      <c r="N4881" s="23"/>
      <c r="O4881" s="25" t="s">
        <v>25083</v>
      </c>
      <c r="P4881" s="23" t="s">
        <v>25068</v>
      </c>
      <c r="Q4881" s="25" t="s">
        <v>25069</v>
      </c>
      <c r="R4881" s="58" t="s">
        <v>25070</v>
      </c>
      <c r="S4881" s="23" t="s">
        <v>25071</v>
      </c>
      <c r="T4881" s="23" t="s">
        <v>25072</v>
      </c>
      <c r="U4881" s="25" t="s">
        <v>25058</v>
      </c>
      <c r="V4881" s="23" t="s">
        <v>25059</v>
      </c>
      <c r="W4881" s="25" t="s">
        <v>25074</v>
      </c>
      <c r="X4881" s="58" t="s">
        <v>25063</v>
      </c>
      <c r="Y4881" s="23" t="s">
        <v>25065</v>
      </c>
      <c r="Z4881" s="23"/>
      <c r="AA4881" s="33">
        <v>5</v>
      </c>
      <c r="AB4881" s="295" t="str">
        <f t="shared" si="419"/>
        <v>年間</v>
      </c>
      <c r="AC4881" s="268"/>
      <c r="AD4881" s="23">
        <v>1</v>
      </c>
      <c r="AE4881" s="134">
        <v>116400</v>
      </c>
      <c r="AF4881" s="26">
        <f t="shared" si="418"/>
        <v>116400</v>
      </c>
      <c r="AG4881" s="27">
        <v>43739</v>
      </c>
      <c r="AH4881" s="168">
        <v>43739</v>
      </c>
      <c r="AI4881" s="29" t="str">
        <f t="shared" si="416"/>
        <v>～</v>
      </c>
      <c r="AJ4881" s="178">
        <f t="shared" si="417"/>
        <v>45565</v>
      </c>
      <c r="AK4881" s="23" t="s">
        <v>25085</v>
      </c>
      <c r="AL4881" s="23" t="s">
        <v>25080</v>
      </c>
      <c r="AM4881" s="35">
        <v>43739</v>
      </c>
      <c r="AN4881" s="408" t="str">
        <f>IF($AA4881-data!$G$1=0,"　",IF(AK4881=0,"　",VLOOKUP($AK4881,data!$A$1:$H$264,8,FALSE)))</f>
        <v>消耗部品交換対象</v>
      </c>
      <c r="AO4881" s="35">
        <v>43761</v>
      </c>
      <c r="AP4881" s="134" t="s">
        <v>25081</v>
      </c>
      <c r="AQ4881" s="264">
        <f t="shared" si="420"/>
        <v>44805</v>
      </c>
    </row>
    <row r="4882" spans="1:43" ht="24.75" customHeight="1" x14ac:dyDescent="0.15">
      <c r="A4882" s="593">
        <v>4879</v>
      </c>
      <c r="B4882" s="23" t="s">
        <v>25087</v>
      </c>
      <c r="C4882" s="24" t="s">
        <v>2344</v>
      </c>
      <c r="D4882" s="23"/>
      <c r="E4882" s="23"/>
      <c r="F4882" s="24"/>
      <c r="G4882" s="25" t="s">
        <v>25086</v>
      </c>
      <c r="H4882" s="23"/>
      <c r="I4882" s="23"/>
      <c r="J4882" s="25"/>
      <c r="K4882" s="58"/>
      <c r="L4882" s="58"/>
      <c r="M4882" s="23"/>
      <c r="N4882" s="23"/>
      <c r="O4882" s="25"/>
      <c r="P4882" s="23"/>
      <c r="Q4882" s="25"/>
      <c r="R4882" s="58"/>
      <c r="S4882" s="23"/>
      <c r="T4882" s="23"/>
      <c r="U4882" s="25"/>
      <c r="V4882" s="23"/>
      <c r="W4882" s="25"/>
      <c r="X4882" s="58"/>
      <c r="Y4882" s="23"/>
      <c r="Z4882" s="23"/>
      <c r="AA4882" s="33"/>
      <c r="AB4882" s="295" t="str">
        <f t="shared" si="419"/>
        <v/>
      </c>
      <c r="AC4882" s="268"/>
      <c r="AD4882" s="23"/>
      <c r="AE4882" s="134"/>
      <c r="AF4882" s="26" t="str">
        <f t="shared" si="418"/>
        <v/>
      </c>
      <c r="AG4882" s="27"/>
      <c r="AH4882" s="168"/>
      <c r="AI4882" s="29" t="str">
        <f t="shared" si="416"/>
        <v/>
      </c>
      <c r="AJ4882" s="178" t="str">
        <f t="shared" si="417"/>
        <v/>
      </c>
      <c r="AK4882" s="23"/>
      <c r="AL4882" s="23"/>
      <c r="AM4882" s="35"/>
      <c r="AN4882" s="408" t="str">
        <f>IF($AA4882-data!$G$1=0,"　",IF(AK4882=0,"　",VLOOKUP($AK4882,data!$A$1:$H$264,8,FALSE)))</f>
        <v>　</v>
      </c>
      <c r="AO4882" s="35"/>
      <c r="AP4882" s="134"/>
      <c r="AQ4882" s="264" t="str">
        <f t="shared" si="420"/>
        <v/>
      </c>
    </row>
    <row r="4883" spans="1:43" ht="24.75" customHeight="1" x14ac:dyDescent="0.15">
      <c r="A4883" s="593">
        <v>4880</v>
      </c>
      <c r="B4883" s="23" t="s">
        <v>25116</v>
      </c>
      <c r="C4883" s="24" t="s">
        <v>24808</v>
      </c>
      <c r="D4883" s="23" t="s">
        <v>25118</v>
      </c>
      <c r="E4883" s="23" t="s">
        <v>25119</v>
      </c>
      <c r="F4883" s="24" t="s">
        <v>23185</v>
      </c>
      <c r="G4883" s="25" t="s">
        <v>25120</v>
      </c>
      <c r="H4883" s="23" t="s">
        <v>25122</v>
      </c>
      <c r="I4883" s="23" t="s">
        <v>25121</v>
      </c>
      <c r="J4883" s="25" t="s">
        <v>25130</v>
      </c>
      <c r="K4883" s="58"/>
      <c r="L4883" s="58" t="s">
        <v>25123</v>
      </c>
      <c r="M4883" s="23" t="s">
        <v>25124</v>
      </c>
      <c r="N4883" s="23"/>
      <c r="O4883" s="25" t="s">
        <v>25125</v>
      </c>
      <c r="P4883" s="23" t="s">
        <v>25127</v>
      </c>
      <c r="Q4883" s="25" t="s">
        <v>25126</v>
      </c>
      <c r="R4883" s="58" t="s">
        <v>25128</v>
      </c>
      <c r="S4883" s="23" t="s">
        <v>25129</v>
      </c>
      <c r="T4883" s="23"/>
      <c r="U4883" s="25" t="s">
        <v>25120</v>
      </c>
      <c r="V4883" s="23" t="s">
        <v>25122</v>
      </c>
      <c r="W4883" s="25" t="s">
        <v>25131</v>
      </c>
      <c r="X4883" s="58"/>
      <c r="Y4883" s="23" t="s">
        <v>25124</v>
      </c>
      <c r="Z4883" s="23"/>
      <c r="AA4883" s="33">
        <v>5</v>
      </c>
      <c r="AB4883" s="295" t="str">
        <f t="shared" si="419"/>
        <v>年間</v>
      </c>
      <c r="AC4883" s="268"/>
      <c r="AD4883" s="23">
        <v>1</v>
      </c>
      <c r="AE4883" s="134">
        <v>25920</v>
      </c>
      <c r="AF4883" s="26">
        <f t="shared" si="418"/>
        <v>25920</v>
      </c>
      <c r="AG4883" s="27">
        <v>43739</v>
      </c>
      <c r="AH4883" s="168">
        <v>43762</v>
      </c>
      <c r="AI4883" s="29" t="str">
        <f t="shared" ref="AI4883:AI4946" si="421">IF(ISBLANK($AH4883),"","～")</f>
        <v>～</v>
      </c>
      <c r="AJ4883" s="178">
        <f t="shared" ref="AJ4883:AJ4946" si="422">IF(ISBLANK($AH4883),"",DATE(YEAR($AH4883)+$AA4883,MONTH($AH4883),DAY($AH4883)-1))</f>
        <v>45588</v>
      </c>
      <c r="AK4883" s="23" t="s">
        <v>25137</v>
      </c>
      <c r="AL4883" s="23" t="s">
        <v>25132</v>
      </c>
      <c r="AM4883" s="35">
        <v>43762</v>
      </c>
      <c r="AN4883" s="408">
        <f>IF($AA4883-data!$G$1=0,"　",IF(AK4883=0,"　",VLOOKUP($AK4883,data!$A$1:$H$264,8,FALSE)))</f>
        <v>0</v>
      </c>
      <c r="AO4883" s="35">
        <v>43762</v>
      </c>
      <c r="AP4883" s="134" t="s">
        <v>25134</v>
      </c>
      <c r="AQ4883" s="264" t="str">
        <f t="shared" si="420"/>
        <v/>
      </c>
    </row>
    <row r="4884" spans="1:43" ht="24.75" customHeight="1" x14ac:dyDescent="0.15">
      <c r="A4884" s="593">
        <v>4881</v>
      </c>
      <c r="B4884" s="23" t="s">
        <v>25117</v>
      </c>
      <c r="C4884" s="24" t="s">
        <v>25135</v>
      </c>
      <c r="D4884" s="23" t="s">
        <v>25118</v>
      </c>
      <c r="E4884" s="23" t="s">
        <v>25119</v>
      </c>
      <c r="F4884" s="24" t="s">
        <v>23185</v>
      </c>
      <c r="G4884" s="25" t="s">
        <v>25120</v>
      </c>
      <c r="H4884" s="23" t="s">
        <v>25122</v>
      </c>
      <c r="I4884" s="23" t="s">
        <v>25121</v>
      </c>
      <c r="J4884" s="25" t="s">
        <v>25130</v>
      </c>
      <c r="K4884" s="58"/>
      <c r="L4884" s="58" t="s">
        <v>25123</v>
      </c>
      <c r="M4884" s="23" t="s">
        <v>25124</v>
      </c>
      <c r="N4884" s="23"/>
      <c r="O4884" s="25" t="s">
        <v>25136</v>
      </c>
      <c r="P4884" s="23" t="s">
        <v>25127</v>
      </c>
      <c r="Q4884" s="25" t="s">
        <v>25126</v>
      </c>
      <c r="R4884" s="58" t="s">
        <v>25128</v>
      </c>
      <c r="S4884" s="23" t="s">
        <v>25129</v>
      </c>
      <c r="T4884" s="23"/>
      <c r="U4884" s="25" t="s">
        <v>25120</v>
      </c>
      <c r="V4884" s="23" t="s">
        <v>25122</v>
      </c>
      <c r="W4884" s="25" t="s">
        <v>25131</v>
      </c>
      <c r="X4884" s="58"/>
      <c r="Y4884" s="23" t="s">
        <v>25124</v>
      </c>
      <c r="Z4884" s="23"/>
      <c r="AA4884" s="33">
        <v>5</v>
      </c>
      <c r="AB4884" s="295" t="str">
        <f t="shared" si="419"/>
        <v>年間</v>
      </c>
      <c r="AC4884" s="268"/>
      <c r="AD4884" s="23">
        <v>1</v>
      </c>
      <c r="AE4884" s="134">
        <v>70800</v>
      </c>
      <c r="AF4884" s="26">
        <f t="shared" ref="AF4884:AF4914" si="423">IF(ISBLANK($AE4884),"",$AE4884*$AD4884)</f>
        <v>70800</v>
      </c>
      <c r="AG4884" s="27">
        <v>43739</v>
      </c>
      <c r="AH4884" s="168">
        <v>43762</v>
      </c>
      <c r="AI4884" s="29" t="str">
        <f t="shared" si="421"/>
        <v>～</v>
      </c>
      <c r="AJ4884" s="178">
        <f t="shared" si="422"/>
        <v>45588</v>
      </c>
      <c r="AK4884" s="23" t="s">
        <v>25138</v>
      </c>
      <c r="AL4884" s="23" t="s">
        <v>25133</v>
      </c>
      <c r="AM4884" s="35">
        <v>43762</v>
      </c>
      <c r="AN4884" s="408" t="str">
        <f>IF($AA4884-data!$G$1=0,"　",IF(AK4884=0,"　",VLOOKUP($AK4884,data!$A$1:$H$264,8,FALSE)))</f>
        <v>消耗部品交換対象</v>
      </c>
      <c r="AO4884" s="35">
        <v>43762</v>
      </c>
      <c r="AP4884" s="134" t="s">
        <v>25134</v>
      </c>
      <c r="AQ4884" s="264">
        <f t="shared" si="420"/>
        <v>44828</v>
      </c>
    </row>
    <row r="4885" spans="1:43" ht="24.75" customHeight="1" x14ac:dyDescent="0.15">
      <c r="A4885" s="593">
        <v>4882</v>
      </c>
      <c r="B4885" s="23" t="s">
        <v>25139</v>
      </c>
      <c r="C4885" s="24" t="s">
        <v>25142</v>
      </c>
      <c r="D4885" s="23" t="s">
        <v>25143</v>
      </c>
      <c r="E4885" s="23" t="s">
        <v>23489</v>
      </c>
      <c r="F4885" s="24" t="s">
        <v>24668</v>
      </c>
      <c r="G4885" s="25" t="s">
        <v>25144</v>
      </c>
      <c r="H4885" s="23" t="s">
        <v>25145</v>
      </c>
      <c r="I4885" s="23" t="s">
        <v>25147</v>
      </c>
      <c r="J4885" s="25" t="s">
        <v>25146</v>
      </c>
      <c r="K4885" s="58" t="s">
        <v>25148</v>
      </c>
      <c r="L4885" s="58" t="s">
        <v>25149</v>
      </c>
      <c r="M4885" s="23" t="s">
        <v>25151</v>
      </c>
      <c r="N4885" s="23" t="s">
        <v>25153</v>
      </c>
      <c r="O4885" s="25" t="s">
        <v>25154</v>
      </c>
      <c r="P4885" s="23" t="s">
        <v>25155</v>
      </c>
      <c r="Q4885" s="25" t="s">
        <v>25156</v>
      </c>
      <c r="R4885" s="58" t="s">
        <v>25157</v>
      </c>
      <c r="S4885" s="23" t="s">
        <v>25158</v>
      </c>
      <c r="T4885" s="23" t="s">
        <v>25159</v>
      </c>
      <c r="U4885" s="25" t="s">
        <v>25144</v>
      </c>
      <c r="V4885" s="23" t="s">
        <v>25145</v>
      </c>
      <c r="W4885" s="25" t="s">
        <v>25160</v>
      </c>
      <c r="X4885" s="58" t="s">
        <v>25148</v>
      </c>
      <c r="Y4885" s="23" t="s">
        <v>25150</v>
      </c>
      <c r="Z4885" s="23" t="s">
        <v>25152</v>
      </c>
      <c r="AA4885" s="33">
        <v>5</v>
      </c>
      <c r="AB4885" s="295" t="str">
        <f t="shared" si="419"/>
        <v>年間</v>
      </c>
      <c r="AC4885" s="268"/>
      <c r="AD4885" s="23">
        <v>1</v>
      </c>
      <c r="AE4885" s="134">
        <v>33000</v>
      </c>
      <c r="AF4885" s="26">
        <f t="shared" si="423"/>
        <v>33000</v>
      </c>
      <c r="AG4885" s="27">
        <v>43739</v>
      </c>
      <c r="AH4885" s="168">
        <v>43770</v>
      </c>
      <c r="AI4885" s="29" t="str">
        <f t="shared" si="421"/>
        <v>～</v>
      </c>
      <c r="AJ4885" s="178">
        <f t="shared" si="422"/>
        <v>45596</v>
      </c>
      <c r="AK4885" s="23" t="s">
        <v>25171</v>
      </c>
      <c r="AL4885" s="23" t="s">
        <v>25161</v>
      </c>
      <c r="AM4885" s="35">
        <v>43770</v>
      </c>
      <c r="AN4885" s="408">
        <f>IF($AA4885-data!$G$1=0,"　",IF(AK4885=0,"　",VLOOKUP($AK4885,data!$A$1:$H$264,8,FALSE)))</f>
        <v>0</v>
      </c>
      <c r="AO4885" s="35">
        <v>43767</v>
      </c>
      <c r="AP4885" s="134"/>
      <c r="AQ4885" s="264" t="str">
        <f t="shared" si="420"/>
        <v/>
      </c>
    </row>
    <row r="4886" spans="1:43" ht="24.75" customHeight="1" x14ac:dyDescent="0.15">
      <c r="A4886" s="593">
        <v>4883</v>
      </c>
      <c r="B4886" s="23" t="s">
        <v>25140</v>
      </c>
      <c r="C4886" s="24" t="s">
        <v>25142</v>
      </c>
      <c r="D4886" s="23" t="s">
        <v>25143</v>
      </c>
      <c r="E4886" s="23" t="s">
        <v>23489</v>
      </c>
      <c r="F4886" s="24" t="s">
        <v>24668</v>
      </c>
      <c r="G4886" s="25" t="s">
        <v>25144</v>
      </c>
      <c r="H4886" s="23" t="s">
        <v>25145</v>
      </c>
      <c r="I4886" s="23" t="s">
        <v>25147</v>
      </c>
      <c r="J4886" s="25" t="s">
        <v>25146</v>
      </c>
      <c r="K4886" s="58" t="s">
        <v>25148</v>
      </c>
      <c r="L4886" s="58" t="s">
        <v>25149</v>
      </c>
      <c r="M4886" s="23" t="s">
        <v>25151</v>
      </c>
      <c r="N4886" s="23" t="s">
        <v>25153</v>
      </c>
      <c r="O4886" s="25" t="s">
        <v>25154</v>
      </c>
      <c r="P4886" s="23" t="s">
        <v>25155</v>
      </c>
      <c r="Q4886" s="25" t="s">
        <v>25156</v>
      </c>
      <c r="R4886" s="58" t="s">
        <v>25157</v>
      </c>
      <c r="S4886" s="23" t="s">
        <v>25158</v>
      </c>
      <c r="T4886" s="23" t="s">
        <v>25159</v>
      </c>
      <c r="U4886" s="25" t="s">
        <v>25144</v>
      </c>
      <c r="V4886" s="23" t="s">
        <v>25145</v>
      </c>
      <c r="W4886" s="25" t="s">
        <v>25160</v>
      </c>
      <c r="X4886" s="58" t="s">
        <v>25148</v>
      </c>
      <c r="Y4886" s="23" t="s">
        <v>25150</v>
      </c>
      <c r="Z4886" s="23" t="s">
        <v>25152</v>
      </c>
      <c r="AA4886" s="33">
        <v>5</v>
      </c>
      <c r="AB4886" s="295" t="str">
        <f t="shared" si="419"/>
        <v>年間</v>
      </c>
      <c r="AC4886" s="268"/>
      <c r="AD4886" s="23">
        <v>1</v>
      </c>
      <c r="AE4886" s="134">
        <v>238200</v>
      </c>
      <c r="AF4886" s="26">
        <f t="shared" si="423"/>
        <v>238200</v>
      </c>
      <c r="AG4886" s="27">
        <v>43739</v>
      </c>
      <c r="AH4886" s="168">
        <v>43770</v>
      </c>
      <c r="AI4886" s="29" t="str">
        <f t="shared" si="421"/>
        <v>～</v>
      </c>
      <c r="AJ4886" s="178">
        <f t="shared" si="422"/>
        <v>45596</v>
      </c>
      <c r="AK4886" s="23" t="s">
        <v>25172</v>
      </c>
      <c r="AL4886" s="23" t="s">
        <v>25162</v>
      </c>
      <c r="AM4886" s="35">
        <v>43770</v>
      </c>
      <c r="AN4886" s="408" t="str">
        <f>IF($AA4886-data!$G$1=0,"　",IF(AK4886=0,"　",VLOOKUP($AK4886,data!$A$1:$H$264,8,FALSE)))</f>
        <v>消耗部品交換対象</v>
      </c>
      <c r="AO4886" s="35">
        <v>43767</v>
      </c>
      <c r="AP4886" s="134" t="s">
        <v>25169</v>
      </c>
      <c r="AQ4886" s="264">
        <f t="shared" si="420"/>
        <v>44835</v>
      </c>
    </row>
    <row r="4887" spans="1:43" ht="24.75" customHeight="1" x14ac:dyDescent="0.15">
      <c r="A4887" s="593">
        <v>4884</v>
      </c>
      <c r="B4887" s="23" t="s">
        <v>25141</v>
      </c>
      <c r="C4887" s="24" t="s">
        <v>25142</v>
      </c>
      <c r="D4887" s="23" t="s">
        <v>25143</v>
      </c>
      <c r="E4887" s="23" t="s">
        <v>23489</v>
      </c>
      <c r="F4887" s="24" t="s">
        <v>24668</v>
      </c>
      <c r="G4887" s="25" t="s">
        <v>25144</v>
      </c>
      <c r="H4887" s="23" t="s">
        <v>25145</v>
      </c>
      <c r="I4887" s="23" t="s">
        <v>25147</v>
      </c>
      <c r="J4887" s="25" t="s">
        <v>25146</v>
      </c>
      <c r="K4887" s="58" t="s">
        <v>25148</v>
      </c>
      <c r="L4887" s="58" t="s">
        <v>25149</v>
      </c>
      <c r="M4887" s="23" t="s">
        <v>25151</v>
      </c>
      <c r="N4887" s="23" t="s">
        <v>25153</v>
      </c>
      <c r="O4887" s="25" t="s">
        <v>25154</v>
      </c>
      <c r="P4887" s="23" t="s">
        <v>25155</v>
      </c>
      <c r="Q4887" s="25" t="s">
        <v>25156</v>
      </c>
      <c r="R4887" s="58" t="s">
        <v>25157</v>
      </c>
      <c r="S4887" s="23" t="s">
        <v>25158</v>
      </c>
      <c r="T4887" s="23" t="s">
        <v>25159</v>
      </c>
      <c r="U4887" s="25" t="s">
        <v>25144</v>
      </c>
      <c r="V4887" s="23" t="s">
        <v>25145</v>
      </c>
      <c r="W4887" s="25" t="s">
        <v>25160</v>
      </c>
      <c r="X4887" s="58" t="s">
        <v>25148</v>
      </c>
      <c r="Y4887" s="23" t="s">
        <v>25150</v>
      </c>
      <c r="Z4887" s="23" t="s">
        <v>25152</v>
      </c>
      <c r="AA4887" s="33">
        <v>5</v>
      </c>
      <c r="AB4887" s="295" t="str">
        <f t="shared" ref="AB4887:AB4892" si="424">IF(ISBLANK($AA4887),"","年間")</f>
        <v>年間</v>
      </c>
      <c r="AC4887" s="268"/>
      <c r="AD4887" s="23">
        <v>1</v>
      </c>
      <c r="AE4887" s="134">
        <v>108000</v>
      </c>
      <c r="AF4887" s="26">
        <f t="shared" si="423"/>
        <v>108000</v>
      </c>
      <c r="AG4887" s="27">
        <v>43739</v>
      </c>
      <c r="AH4887" s="168">
        <v>43770</v>
      </c>
      <c r="AI4887" s="29" t="str">
        <f t="shared" si="421"/>
        <v>～</v>
      </c>
      <c r="AJ4887" s="178">
        <f t="shared" si="422"/>
        <v>45596</v>
      </c>
      <c r="AK4887" s="23" t="s">
        <v>10746</v>
      </c>
      <c r="AL4887" s="23" t="s">
        <v>25163</v>
      </c>
      <c r="AM4887" s="35">
        <v>43770</v>
      </c>
      <c r="AN4887" s="408" t="str">
        <f>IF($AA4887-data!$G$1=0,"　",IF(AK4887=0,"　",VLOOKUP($AK4887,data!$A$1:$H$264,8,FALSE)))</f>
        <v>消耗部品交換対象</v>
      </c>
      <c r="AO4887" s="35">
        <v>43767</v>
      </c>
      <c r="AP4887" s="134" t="s">
        <v>25169</v>
      </c>
      <c r="AQ4887" s="264">
        <f t="shared" si="420"/>
        <v>44835</v>
      </c>
    </row>
    <row r="4888" spans="1:43" ht="24.75" customHeight="1" x14ac:dyDescent="0.15">
      <c r="A4888" s="593">
        <v>4885</v>
      </c>
      <c r="B4888" s="23" t="s">
        <v>25141</v>
      </c>
      <c r="C4888" s="24" t="s">
        <v>25142</v>
      </c>
      <c r="D4888" s="23" t="s">
        <v>25143</v>
      </c>
      <c r="E4888" s="23" t="s">
        <v>23489</v>
      </c>
      <c r="F4888" s="24" t="s">
        <v>24668</v>
      </c>
      <c r="G4888" s="25" t="s">
        <v>25144</v>
      </c>
      <c r="H4888" s="23" t="s">
        <v>25145</v>
      </c>
      <c r="I4888" s="23" t="s">
        <v>25147</v>
      </c>
      <c r="J4888" s="25" t="s">
        <v>25146</v>
      </c>
      <c r="K4888" s="58" t="s">
        <v>25148</v>
      </c>
      <c r="L4888" s="58" t="s">
        <v>25149</v>
      </c>
      <c r="M4888" s="23" t="s">
        <v>25151</v>
      </c>
      <c r="N4888" s="23" t="s">
        <v>25153</v>
      </c>
      <c r="O4888" s="25" t="s">
        <v>25154</v>
      </c>
      <c r="P4888" s="23" t="s">
        <v>25155</v>
      </c>
      <c r="Q4888" s="25" t="s">
        <v>25156</v>
      </c>
      <c r="R4888" s="58" t="s">
        <v>25157</v>
      </c>
      <c r="S4888" s="23" t="s">
        <v>25158</v>
      </c>
      <c r="T4888" s="23" t="s">
        <v>25159</v>
      </c>
      <c r="U4888" s="25" t="s">
        <v>25144</v>
      </c>
      <c r="V4888" s="23" t="s">
        <v>25145</v>
      </c>
      <c r="W4888" s="25" t="s">
        <v>25160</v>
      </c>
      <c r="X4888" s="58" t="s">
        <v>25148</v>
      </c>
      <c r="Y4888" s="23" t="s">
        <v>25150</v>
      </c>
      <c r="Z4888" s="23" t="s">
        <v>25152</v>
      </c>
      <c r="AA4888" s="33">
        <v>5</v>
      </c>
      <c r="AB4888" s="295" t="str">
        <f t="shared" si="424"/>
        <v>年間</v>
      </c>
      <c r="AC4888" s="268"/>
      <c r="AD4888" s="23">
        <v>1</v>
      </c>
      <c r="AE4888" s="134">
        <v>108000</v>
      </c>
      <c r="AF4888" s="26">
        <f t="shared" si="423"/>
        <v>108000</v>
      </c>
      <c r="AG4888" s="27">
        <v>43739</v>
      </c>
      <c r="AH4888" s="168">
        <v>43770</v>
      </c>
      <c r="AI4888" s="29" t="str">
        <f t="shared" si="421"/>
        <v>～</v>
      </c>
      <c r="AJ4888" s="178">
        <f t="shared" si="422"/>
        <v>45596</v>
      </c>
      <c r="AK4888" s="23" t="s">
        <v>10746</v>
      </c>
      <c r="AL4888" s="23" t="s">
        <v>25164</v>
      </c>
      <c r="AM4888" s="35">
        <v>43770</v>
      </c>
      <c r="AN4888" s="408" t="str">
        <f>IF($AA4888-data!$G$1=0,"　",IF(AK4888=0,"　",VLOOKUP($AK4888,data!$A$1:$H$264,8,FALSE)))</f>
        <v>消耗部品交換対象</v>
      </c>
      <c r="AO4888" s="35">
        <v>43767</v>
      </c>
      <c r="AP4888" s="134" t="s">
        <v>25169</v>
      </c>
      <c r="AQ4888" s="264">
        <f t="shared" si="420"/>
        <v>44835</v>
      </c>
    </row>
    <row r="4889" spans="1:43" ht="24.75" customHeight="1" x14ac:dyDescent="0.15">
      <c r="A4889" s="593">
        <v>4886</v>
      </c>
      <c r="B4889" s="23" t="s">
        <v>25141</v>
      </c>
      <c r="C4889" s="24" t="s">
        <v>25142</v>
      </c>
      <c r="D4889" s="23" t="s">
        <v>25143</v>
      </c>
      <c r="E4889" s="23" t="s">
        <v>23489</v>
      </c>
      <c r="F4889" s="24" t="s">
        <v>24668</v>
      </c>
      <c r="G4889" s="25" t="s">
        <v>25144</v>
      </c>
      <c r="H4889" s="23" t="s">
        <v>25145</v>
      </c>
      <c r="I4889" s="23" t="s">
        <v>25147</v>
      </c>
      <c r="J4889" s="25" t="s">
        <v>25146</v>
      </c>
      <c r="K4889" s="58" t="s">
        <v>25148</v>
      </c>
      <c r="L4889" s="58" t="s">
        <v>25149</v>
      </c>
      <c r="M4889" s="23" t="s">
        <v>25151</v>
      </c>
      <c r="N4889" s="23" t="s">
        <v>25153</v>
      </c>
      <c r="O4889" s="25" t="s">
        <v>25154</v>
      </c>
      <c r="P4889" s="23" t="s">
        <v>25155</v>
      </c>
      <c r="Q4889" s="25" t="s">
        <v>25156</v>
      </c>
      <c r="R4889" s="58" t="s">
        <v>25157</v>
      </c>
      <c r="S4889" s="23" t="s">
        <v>25158</v>
      </c>
      <c r="T4889" s="23" t="s">
        <v>25159</v>
      </c>
      <c r="U4889" s="25" t="s">
        <v>25144</v>
      </c>
      <c r="V4889" s="23" t="s">
        <v>25145</v>
      </c>
      <c r="W4889" s="25" t="s">
        <v>25160</v>
      </c>
      <c r="X4889" s="58" t="s">
        <v>25148</v>
      </c>
      <c r="Y4889" s="23" t="s">
        <v>25150</v>
      </c>
      <c r="Z4889" s="23" t="s">
        <v>25152</v>
      </c>
      <c r="AA4889" s="33">
        <v>5</v>
      </c>
      <c r="AB4889" s="295" t="str">
        <f t="shared" si="424"/>
        <v>年間</v>
      </c>
      <c r="AC4889" s="268"/>
      <c r="AD4889" s="23">
        <v>1</v>
      </c>
      <c r="AE4889" s="134">
        <v>108000</v>
      </c>
      <c r="AF4889" s="26">
        <f t="shared" si="423"/>
        <v>108000</v>
      </c>
      <c r="AG4889" s="27">
        <v>43739</v>
      </c>
      <c r="AH4889" s="168">
        <v>43770</v>
      </c>
      <c r="AI4889" s="29" t="str">
        <f t="shared" si="421"/>
        <v>～</v>
      </c>
      <c r="AJ4889" s="178">
        <f t="shared" si="422"/>
        <v>45596</v>
      </c>
      <c r="AK4889" s="23" t="s">
        <v>10746</v>
      </c>
      <c r="AL4889" s="23" t="s">
        <v>25165</v>
      </c>
      <c r="AM4889" s="35">
        <v>43770</v>
      </c>
      <c r="AN4889" s="408" t="str">
        <f>IF($AA4889-data!$G$1=0,"　",IF(AK4889=0,"　",VLOOKUP($AK4889,data!$A$1:$H$264,8,FALSE)))</f>
        <v>消耗部品交換対象</v>
      </c>
      <c r="AO4889" s="35">
        <v>43767</v>
      </c>
      <c r="AP4889" s="134" t="s">
        <v>25169</v>
      </c>
      <c r="AQ4889" s="264">
        <f t="shared" si="420"/>
        <v>44835</v>
      </c>
    </row>
    <row r="4890" spans="1:43" ht="24.75" customHeight="1" x14ac:dyDescent="0.15">
      <c r="A4890" s="593">
        <v>4887</v>
      </c>
      <c r="B4890" s="23" t="s">
        <v>25141</v>
      </c>
      <c r="C4890" s="24" t="s">
        <v>25142</v>
      </c>
      <c r="D4890" s="23" t="s">
        <v>25143</v>
      </c>
      <c r="E4890" s="23" t="s">
        <v>23489</v>
      </c>
      <c r="F4890" s="24" t="s">
        <v>24668</v>
      </c>
      <c r="G4890" s="25" t="s">
        <v>25144</v>
      </c>
      <c r="H4890" s="23" t="s">
        <v>25145</v>
      </c>
      <c r="I4890" s="23" t="s">
        <v>25147</v>
      </c>
      <c r="J4890" s="25" t="s">
        <v>25146</v>
      </c>
      <c r="K4890" s="58" t="s">
        <v>25148</v>
      </c>
      <c r="L4890" s="58" t="s">
        <v>25149</v>
      </c>
      <c r="M4890" s="23" t="s">
        <v>25151</v>
      </c>
      <c r="N4890" s="23" t="s">
        <v>25153</v>
      </c>
      <c r="O4890" s="25" t="s">
        <v>25154</v>
      </c>
      <c r="P4890" s="23" t="s">
        <v>25155</v>
      </c>
      <c r="Q4890" s="25" t="s">
        <v>25156</v>
      </c>
      <c r="R4890" s="58" t="s">
        <v>25157</v>
      </c>
      <c r="S4890" s="23" t="s">
        <v>25158</v>
      </c>
      <c r="T4890" s="23" t="s">
        <v>25159</v>
      </c>
      <c r="U4890" s="25" t="s">
        <v>25144</v>
      </c>
      <c r="V4890" s="23" t="s">
        <v>25145</v>
      </c>
      <c r="W4890" s="25" t="s">
        <v>25160</v>
      </c>
      <c r="X4890" s="58" t="s">
        <v>25148</v>
      </c>
      <c r="Y4890" s="23" t="s">
        <v>25150</v>
      </c>
      <c r="Z4890" s="23" t="s">
        <v>25152</v>
      </c>
      <c r="AA4890" s="33">
        <v>5</v>
      </c>
      <c r="AB4890" s="295" t="str">
        <f t="shared" si="424"/>
        <v>年間</v>
      </c>
      <c r="AC4890" s="268"/>
      <c r="AD4890" s="23">
        <v>1</v>
      </c>
      <c r="AE4890" s="134">
        <v>108000</v>
      </c>
      <c r="AF4890" s="26">
        <f t="shared" si="423"/>
        <v>108000</v>
      </c>
      <c r="AG4890" s="27">
        <v>43739</v>
      </c>
      <c r="AH4890" s="168">
        <v>43770</v>
      </c>
      <c r="AI4890" s="29" t="str">
        <f t="shared" si="421"/>
        <v>～</v>
      </c>
      <c r="AJ4890" s="178">
        <f t="shared" si="422"/>
        <v>45596</v>
      </c>
      <c r="AK4890" s="23" t="s">
        <v>10746</v>
      </c>
      <c r="AL4890" s="23" t="s">
        <v>25166</v>
      </c>
      <c r="AM4890" s="35">
        <v>43770</v>
      </c>
      <c r="AN4890" s="408" t="str">
        <f>IF($AA4890-data!$G$1=0,"　",IF(AK4890=0,"　",VLOOKUP($AK4890,data!$A$1:$H$264,8,FALSE)))</f>
        <v>消耗部品交換対象</v>
      </c>
      <c r="AO4890" s="35">
        <v>43767</v>
      </c>
      <c r="AP4890" s="134" t="s">
        <v>25169</v>
      </c>
      <c r="AQ4890" s="264">
        <f t="shared" si="420"/>
        <v>44835</v>
      </c>
    </row>
    <row r="4891" spans="1:43" ht="24.75" customHeight="1" x14ac:dyDescent="0.15">
      <c r="A4891" s="593">
        <v>4888</v>
      </c>
      <c r="B4891" s="23" t="s">
        <v>25141</v>
      </c>
      <c r="C4891" s="24" t="s">
        <v>25142</v>
      </c>
      <c r="D4891" s="23" t="s">
        <v>25143</v>
      </c>
      <c r="E4891" s="23" t="s">
        <v>23489</v>
      </c>
      <c r="F4891" s="24" t="s">
        <v>24668</v>
      </c>
      <c r="G4891" s="25" t="s">
        <v>25144</v>
      </c>
      <c r="H4891" s="23" t="s">
        <v>25145</v>
      </c>
      <c r="I4891" s="23" t="s">
        <v>25147</v>
      </c>
      <c r="J4891" s="25" t="s">
        <v>25146</v>
      </c>
      <c r="K4891" s="58" t="s">
        <v>25148</v>
      </c>
      <c r="L4891" s="58" t="s">
        <v>25149</v>
      </c>
      <c r="M4891" s="23" t="s">
        <v>25151</v>
      </c>
      <c r="N4891" s="23" t="s">
        <v>25153</v>
      </c>
      <c r="O4891" s="25" t="s">
        <v>25154</v>
      </c>
      <c r="P4891" s="23" t="s">
        <v>25155</v>
      </c>
      <c r="Q4891" s="25" t="s">
        <v>25156</v>
      </c>
      <c r="R4891" s="58" t="s">
        <v>25157</v>
      </c>
      <c r="S4891" s="23" t="s">
        <v>25158</v>
      </c>
      <c r="T4891" s="23" t="s">
        <v>25159</v>
      </c>
      <c r="U4891" s="25" t="s">
        <v>25144</v>
      </c>
      <c r="V4891" s="23" t="s">
        <v>25145</v>
      </c>
      <c r="W4891" s="25" t="s">
        <v>25160</v>
      </c>
      <c r="X4891" s="58" t="s">
        <v>25148</v>
      </c>
      <c r="Y4891" s="23" t="s">
        <v>25150</v>
      </c>
      <c r="Z4891" s="23" t="s">
        <v>25152</v>
      </c>
      <c r="AA4891" s="33">
        <v>5</v>
      </c>
      <c r="AB4891" s="295" t="str">
        <f t="shared" si="424"/>
        <v>年間</v>
      </c>
      <c r="AC4891" s="268"/>
      <c r="AD4891" s="23">
        <v>1</v>
      </c>
      <c r="AE4891" s="134">
        <v>108000</v>
      </c>
      <c r="AF4891" s="26">
        <f t="shared" si="423"/>
        <v>108000</v>
      </c>
      <c r="AG4891" s="27">
        <v>43739</v>
      </c>
      <c r="AH4891" s="168">
        <v>43770</v>
      </c>
      <c r="AI4891" s="29" t="str">
        <f t="shared" si="421"/>
        <v>～</v>
      </c>
      <c r="AJ4891" s="178">
        <f t="shared" si="422"/>
        <v>45596</v>
      </c>
      <c r="AK4891" s="23" t="s">
        <v>10746</v>
      </c>
      <c r="AL4891" s="23" t="s">
        <v>25167</v>
      </c>
      <c r="AM4891" s="35">
        <v>43770</v>
      </c>
      <c r="AN4891" s="408" t="str">
        <f>IF($AA4891-data!$G$1=0,"　",IF(AK4891=0,"　",VLOOKUP($AK4891,data!$A$1:$H$264,8,FALSE)))</f>
        <v>消耗部品交換対象</v>
      </c>
      <c r="AO4891" s="35">
        <v>43767</v>
      </c>
      <c r="AP4891" s="134" t="s">
        <v>25169</v>
      </c>
      <c r="AQ4891" s="264">
        <f t="shared" si="420"/>
        <v>44835</v>
      </c>
    </row>
    <row r="4892" spans="1:43" ht="24.75" customHeight="1" x14ac:dyDescent="0.15">
      <c r="A4892" s="593">
        <v>4889</v>
      </c>
      <c r="B4892" s="23" t="s">
        <v>25141</v>
      </c>
      <c r="C4892" s="24" t="s">
        <v>25142</v>
      </c>
      <c r="D4892" s="23" t="s">
        <v>25143</v>
      </c>
      <c r="E4892" s="23" t="s">
        <v>23489</v>
      </c>
      <c r="F4892" s="24" t="s">
        <v>24668</v>
      </c>
      <c r="G4892" s="25" t="s">
        <v>25144</v>
      </c>
      <c r="H4892" s="23" t="s">
        <v>25145</v>
      </c>
      <c r="I4892" s="23" t="s">
        <v>25147</v>
      </c>
      <c r="J4892" s="25" t="s">
        <v>25146</v>
      </c>
      <c r="K4892" s="58" t="s">
        <v>25148</v>
      </c>
      <c r="L4892" s="58" t="s">
        <v>25149</v>
      </c>
      <c r="M4892" s="23" t="s">
        <v>25151</v>
      </c>
      <c r="N4892" s="23" t="s">
        <v>25153</v>
      </c>
      <c r="O4892" s="25" t="s">
        <v>25173</v>
      </c>
      <c r="P4892" s="23" t="s">
        <v>25155</v>
      </c>
      <c r="Q4892" s="25" t="s">
        <v>25156</v>
      </c>
      <c r="R4892" s="58" t="s">
        <v>25157</v>
      </c>
      <c r="S4892" s="23" t="s">
        <v>25158</v>
      </c>
      <c r="T4892" s="23" t="s">
        <v>25159</v>
      </c>
      <c r="U4892" s="25" t="s">
        <v>25144</v>
      </c>
      <c r="V4892" s="23" t="s">
        <v>25145</v>
      </c>
      <c r="W4892" s="25" t="s">
        <v>25160</v>
      </c>
      <c r="X4892" s="58" t="s">
        <v>25148</v>
      </c>
      <c r="Y4892" s="23" t="s">
        <v>25150</v>
      </c>
      <c r="Z4892" s="23" t="s">
        <v>25152</v>
      </c>
      <c r="AA4892" s="33">
        <v>5</v>
      </c>
      <c r="AB4892" s="295" t="str">
        <f t="shared" si="424"/>
        <v>年間</v>
      </c>
      <c r="AC4892" s="268"/>
      <c r="AD4892" s="23">
        <v>1</v>
      </c>
      <c r="AE4892" s="134">
        <v>108000</v>
      </c>
      <c r="AF4892" s="26">
        <f t="shared" si="423"/>
        <v>108000</v>
      </c>
      <c r="AG4892" s="27">
        <v>43739</v>
      </c>
      <c r="AH4892" s="168">
        <v>43770</v>
      </c>
      <c r="AI4892" s="29" t="str">
        <f t="shared" si="421"/>
        <v>～</v>
      </c>
      <c r="AJ4892" s="178">
        <f t="shared" si="422"/>
        <v>45596</v>
      </c>
      <c r="AK4892" s="23" t="s">
        <v>25170</v>
      </c>
      <c r="AL4892" s="23" t="s">
        <v>25168</v>
      </c>
      <c r="AM4892" s="35">
        <v>43770</v>
      </c>
      <c r="AN4892" s="408" t="str">
        <f>IF($AA4892-data!$G$1=0,"　",IF(AK4892=0,"　",VLOOKUP($AK4892,data!$A$1:$H$264,8,FALSE)))</f>
        <v>消耗部品交換対象</v>
      </c>
      <c r="AO4892" s="35">
        <v>43767</v>
      </c>
      <c r="AP4892" s="134" t="s">
        <v>25169</v>
      </c>
      <c r="AQ4892" s="264">
        <f t="shared" si="420"/>
        <v>44835</v>
      </c>
    </row>
    <row r="4893" spans="1:43" ht="24.75" customHeight="1" x14ac:dyDescent="0.15">
      <c r="A4893" s="593">
        <v>4890</v>
      </c>
      <c r="B4893" s="23" t="s">
        <v>25175</v>
      </c>
      <c r="C4893" s="24" t="s">
        <v>2344</v>
      </c>
      <c r="D4893" s="23"/>
      <c r="E4893" s="23"/>
      <c r="F4893" s="24"/>
      <c r="G4893" s="25" t="s">
        <v>25177</v>
      </c>
      <c r="H4893" s="23"/>
      <c r="I4893" s="23"/>
      <c r="J4893" s="25"/>
      <c r="K4893" s="58"/>
      <c r="L4893" s="58"/>
      <c r="M4893" s="23"/>
      <c r="N4893" s="23"/>
      <c r="O4893" s="25"/>
      <c r="P4893" s="23"/>
      <c r="Q4893" s="25"/>
      <c r="R4893" s="58"/>
      <c r="S4893" s="23"/>
      <c r="T4893" s="23"/>
      <c r="U4893" s="25"/>
      <c r="V4893" s="23"/>
      <c r="W4893" s="25"/>
      <c r="X4893" s="58"/>
      <c r="Y4893" s="23"/>
      <c r="Z4893" s="23"/>
      <c r="AA4893" s="33"/>
      <c r="AB4893" s="295" t="str">
        <f t="shared" ref="AB4893:AB4956" si="425">IF(ISBLANK($AA4893),"","年間")</f>
        <v/>
      </c>
      <c r="AC4893" s="268"/>
      <c r="AD4893" s="23"/>
      <c r="AE4893" s="134"/>
      <c r="AF4893" s="26" t="str">
        <f t="shared" si="423"/>
        <v/>
      </c>
      <c r="AG4893" s="27"/>
      <c r="AH4893" s="168"/>
      <c r="AI4893" s="29" t="str">
        <f t="shared" si="421"/>
        <v/>
      </c>
      <c r="AJ4893" s="178" t="str">
        <f t="shared" si="422"/>
        <v/>
      </c>
      <c r="AK4893" s="23"/>
      <c r="AL4893" s="23"/>
      <c r="AM4893" s="35"/>
      <c r="AN4893" s="408" t="str">
        <f>IF($AA4893-data!$G$1=0,"　",IF(AK4893=0,"　",VLOOKUP($AK4893,data!$A$1:$H$264,8,FALSE)))</f>
        <v>　</v>
      </c>
      <c r="AO4893" s="35"/>
      <c r="AP4893" s="134"/>
      <c r="AQ4893" s="264" t="str">
        <f t="shared" si="420"/>
        <v/>
      </c>
    </row>
    <row r="4894" spans="1:43" ht="24.75" customHeight="1" x14ac:dyDescent="0.15">
      <c r="A4894" s="593">
        <v>4891</v>
      </c>
      <c r="B4894" s="23" t="s">
        <v>25176</v>
      </c>
      <c r="C4894" s="24" t="s">
        <v>2344</v>
      </c>
      <c r="D4894" s="23"/>
      <c r="E4894" s="23"/>
      <c r="F4894" s="24"/>
      <c r="G4894" s="25" t="s">
        <v>25177</v>
      </c>
      <c r="H4894" s="23"/>
      <c r="I4894" s="23"/>
      <c r="J4894" s="25"/>
      <c r="K4894" s="58"/>
      <c r="L4894" s="58"/>
      <c r="M4894" s="23"/>
      <c r="N4894" s="23"/>
      <c r="O4894" s="25"/>
      <c r="P4894" s="23"/>
      <c r="Q4894" s="25"/>
      <c r="R4894" s="58"/>
      <c r="S4894" s="23"/>
      <c r="T4894" s="23"/>
      <c r="U4894" s="25"/>
      <c r="V4894" s="23"/>
      <c r="W4894" s="25"/>
      <c r="X4894" s="58"/>
      <c r="Y4894" s="23"/>
      <c r="Z4894" s="23"/>
      <c r="AA4894" s="33"/>
      <c r="AB4894" s="295" t="str">
        <f t="shared" si="425"/>
        <v/>
      </c>
      <c r="AC4894" s="268"/>
      <c r="AD4894" s="23"/>
      <c r="AE4894" s="134"/>
      <c r="AF4894" s="26" t="str">
        <f t="shared" si="423"/>
        <v/>
      </c>
      <c r="AG4894" s="27"/>
      <c r="AH4894" s="168"/>
      <c r="AI4894" s="29" t="str">
        <f t="shared" si="421"/>
        <v/>
      </c>
      <c r="AJ4894" s="178" t="str">
        <f t="shared" si="422"/>
        <v/>
      </c>
      <c r="AK4894" s="23"/>
      <c r="AL4894" s="23"/>
      <c r="AM4894" s="35"/>
      <c r="AN4894" s="408" t="str">
        <f>IF($AA4894-data!$G$1=0,"　",IF(AK4894=0,"　",VLOOKUP($AK4894,data!$A$1:$H$264,8,FALSE)))</f>
        <v>　</v>
      </c>
      <c r="AO4894" s="35"/>
      <c r="AP4894" s="134"/>
      <c r="AQ4894" s="264" t="str">
        <f t="shared" si="420"/>
        <v/>
      </c>
    </row>
    <row r="4895" spans="1:43" ht="24.75" customHeight="1" x14ac:dyDescent="0.15">
      <c r="A4895" s="593">
        <v>4892</v>
      </c>
      <c r="B4895" s="23" t="s">
        <v>25200</v>
      </c>
      <c r="C4895" s="24" t="s">
        <v>25202</v>
      </c>
      <c r="D4895" s="23" t="s">
        <v>25201</v>
      </c>
      <c r="E4895" s="23" t="s">
        <v>25203</v>
      </c>
      <c r="F4895" s="24" t="s">
        <v>25204</v>
      </c>
      <c r="G4895" s="25" t="s">
        <v>25227</v>
      </c>
      <c r="H4895" s="23" t="s">
        <v>25205</v>
      </c>
      <c r="I4895" s="23" t="s">
        <v>25206</v>
      </c>
      <c r="J4895" s="25" t="s">
        <v>25207</v>
      </c>
      <c r="K4895" s="58" t="s">
        <v>25222</v>
      </c>
      <c r="L4895" s="58"/>
      <c r="M4895" s="23" t="s">
        <v>25208</v>
      </c>
      <c r="N4895" s="23"/>
      <c r="O4895" s="25" t="s">
        <v>25209</v>
      </c>
      <c r="P4895" s="23" t="s">
        <v>25210</v>
      </c>
      <c r="Q4895" s="25" t="s">
        <v>25211</v>
      </c>
      <c r="R4895" s="58" t="s">
        <v>25212</v>
      </c>
      <c r="S4895" s="23" t="s">
        <v>25213</v>
      </c>
      <c r="T4895" s="23" t="s">
        <v>25214</v>
      </c>
      <c r="U4895" s="25" t="s">
        <v>25215</v>
      </c>
      <c r="V4895" s="23" t="s">
        <v>25216</v>
      </c>
      <c r="W4895" s="25" t="s">
        <v>25217</v>
      </c>
      <c r="X4895" s="58" t="s">
        <v>25218</v>
      </c>
      <c r="Y4895" s="23" t="s">
        <v>25219</v>
      </c>
      <c r="Z4895" s="23" t="s">
        <v>25219</v>
      </c>
      <c r="AA4895" s="33">
        <v>5</v>
      </c>
      <c r="AB4895" s="295" t="str">
        <f t="shared" si="425"/>
        <v>年間</v>
      </c>
      <c r="AC4895" s="268"/>
      <c r="AD4895" s="23">
        <v>1</v>
      </c>
      <c r="AE4895" s="134">
        <v>99600</v>
      </c>
      <c r="AF4895" s="26">
        <f t="shared" si="423"/>
        <v>99600</v>
      </c>
      <c r="AG4895" s="27">
        <v>43770</v>
      </c>
      <c r="AH4895" s="168">
        <v>43497</v>
      </c>
      <c r="AI4895" s="29" t="str">
        <f t="shared" si="421"/>
        <v>～</v>
      </c>
      <c r="AJ4895" s="178">
        <f t="shared" si="422"/>
        <v>45322</v>
      </c>
      <c r="AK4895" s="23" t="s">
        <v>5052</v>
      </c>
      <c r="AL4895" s="23" t="s">
        <v>25221</v>
      </c>
      <c r="AM4895" s="35">
        <v>43497</v>
      </c>
      <c r="AN4895" s="408" t="str">
        <f>IF($AA4895-data!$G$1=0,"　",IF(AK4895=0,"　",VLOOKUP($AK4895,data!$A$1:$H$264,8,FALSE)))</f>
        <v>消耗部品交換対象</v>
      </c>
      <c r="AO4895" s="35">
        <v>43777</v>
      </c>
      <c r="AP4895" s="134" t="s">
        <v>25220</v>
      </c>
      <c r="AQ4895" s="264">
        <f t="shared" si="420"/>
        <v>44562</v>
      </c>
    </row>
    <row r="4896" spans="1:43" ht="24.75" customHeight="1" x14ac:dyDescent="0.15">
      <c r="A4896" s="593">
        <v>4893</v>
      </c>
      <c r="B4896" s="23" t="s">
        <v>25223</v>
      </c>
      <c r="C4896" s="24" t="s">
        <v>25202</v>
      </c>
      <c r="D4896" s="23" t="s">
        <v>25201</v>
      </c>
      <c r="E4896" s="23" t="s">
        <v>25203</v>
      </c>
      <c r="F4896" s="24" t="s">
        <v>25225</v>
      </c>
      <c r="G4896" s="25" t="s">
        <v>25226</v>
      </c>
      <c r="H4896" s="23" t="s">
        <v>25229</v>
      </c>
      <c r="I4896" s="23" t="s">
        <v>25231</v>
      </c>
      <c r="J4896" s="25" t="s">
        <v>25230</v>
      </c>
      <c r="K4896" s="58" t="s">
        <v>25228</v>
      </c>
      <c r="L4896" s="58"/>
      <c r="M4896" s="23" t="s">
        <v>25232</v>
      </c>
      <c r="N4896" s="23"/>
      <c r="O4896" s="25" t="s">
        <v>25209</v>
      </c>
      <c r="P4896" s="23" t="s">
        <v>25210</v>
      </c>
      <c r="Q4896" s="25" t="s">
        <v>25211</v>
      </c>
      <c r="R4896" s="58" t="s">
        <v>25212</v>
      </c>
      <c r="S4896" s="23" t="s">
        <v>25213</v>
      </c>
      <c r="T4896" s="23" t="s">
        <v>25214</v>
      </c>
      <c r="U4896" s="25" t="s">
        <v>25215</v>
      </c>
      <c r="V4896" s="23" t="s">
        <v>25216</v>
      </c>
      <c r="W4896" s="25" t="s">
        <v>25217</v>
      </c>
      <c r="X4896" s="58" t="s">
        <v>25218</v>
      </c>
      <c r="Y4896" s="23" t="s">
        <v>25219</v>
      </c>
      <c r="Z4896" s="23" t="s">
        <v>25219</v>
      </c>
      <c r="AA4896" s="33">
        <v>5</v>
      </c>
      <c r="AB4896" s="295" t="str">
        <f t="shared" si="425"/>
        <v>年間</v>
      </c>
      <c r="AC4896" s="268"/>
      <c r="AD4896" s="23">
        <v>1</v>
      </c>
      <c r="AE4896" s="134">
        <v>238200</v>
      </c>
      <c r="AF4896" s="26">
        <f t="shared" si="423"/>
        <v>238200</v>
      </c>
      <c r="AG4896" s="27">
        <v>43770</v>
      </c>
      <c r="AH4896" s="168">
        <v>43709</v>
      </c>
      <c r="AI4896" s="29" t="str">
        <f t="shared" si="421"/>
        <v>～</v>
      </c>
      <c r="AJ4896" s="178">
        <f t="shared" si="422"/>
        <v>45535</v>
      </c>
      <c r="AK4896" s="23" t="s">
        <v>18173</v>
      </c>
      <c r="AL4896" s="23" t="s">
        <v>25233</v>
      </c>
      <c r="AM4896" s="35">
        <v>43709</v>
      </c>
      <c r="AN4896" s="408" t="str">
        <f>IF($AA4896-data!$G$1=0,"　",IF(AK4896=0,"　",VLOOKUP($AK4896,data!$A$1:$H$264,8,FALSE)))</f>
        <v>消耗部品交換対象</v>
      </c>
      <c r="AO4896" s="35">
        <v>43777</v>
      </c>
      <c r="AP4896" s="134" t="s">
        <v>25243</v>
      </c>
      <c r="AQ4896" s="264">
        <f t="shared" si="420"/>
        <v>44774</v>
      </c>
    </row>
    <row r="4897" spans="1:43" ht="24.75" customHeight="1" x14ac:dyDescent="0.15">
      <c r="A4897" s="593">
        <v>4894</v>
      </c>
      <c r="B4897" s="23" t="s">
        <v>25224</v>
      </c>
      <c r="C4897" s="24" t="s">
        <v>25202</v>
      </c>
      <c r="D4897" s="23" t="s">
        <v>25201</v>
      </c>
      <c r="E4897" s="23" t="s">
        <v>25203</v>
      </c>
      <c r="F4897" s="24" t="s">
        <v>25225</v>
      </c>
      <c r="G4897" s="25" t="s">
        <v>25226</v>
      </c>
      <c r="H4897" s="23" t="s">
        <v>25229</v>
      </c>
      <c r="I4897" s="23" t="s">
        <v>25231</v>
      </c>
      <c r="J4897" s="25" t="s">
        <v>25230</v>
      </c>
      <c r="K4897" s="58" t="s">
        <v>25228</v>
      </c>
      <c r="L4897" s="58"/>
      <c r="M4897" s="23" t="s">
        <v>25232</v>
      </c>
      <c r="N4897" s="23"/>
      <c r="O4897" s="25" t="s">
        <v>25209</v>
      </c>
      <c r="P4897" s="23" t="s">
        <v>25210</v>
      </c>
      <c r="Q4897" s="25" t="s">
        <v>25211</v>
      </c>
      <c r="R4897" s="58" t="s">
        <v>25212</v>
      </c>
      <c r="S4897" s="23" t="s">
        <v>25213</v>
      </c>
      <c r="T4897" s="23" t="s">
        <v>25214</v>
      </c>
      <c r="U4897" s="25" t="s">
        <v>25215</v>
      </c>
      <c r="V4897" s="23" t="s">
        <v>25216</v>
      </c>
      <c r="W4897" s="25" t="s">
        <v>25217</v>
      </c>
      <c r="X4897" s="58" t="s">
        <v>25218</v>
      </c>
      <c r="Y4897" s="23" t="s">
        <v>25219</v>
      </c>
      <c r="Z4897" s="23" t="s">
        <v>25219</v>
      </c>
      <c r="AA4897" s="33">
        <v>5</v>
      </c>
      <c r="AB4897" s="295" t="str">
        <f t="shared" si="425"/>
        <v>年間</v>
      </c>
      <c r="AC4897" s="268"/>
      <c r="AD4897" s="23">
        <v>1</v>
      </c>
      <c r="AE4897" s="134">
        <v>108000</v>
      </c>
      <c r="AF4897" s="26">
        <f t="shared" si="423"/>
        <v>108000</v>
      </c>
      <c r="AG4897" s="27">
        <v>43770</v>
      </c>
      <c r="AH4897" s="168">
        <v>43709</v>
      </c>
      <c r="AI4897" s="29" t="str">
        <f t="shared" si="421"/>
        <v>～</v>
      </c>
      <c r="AJ4897" s="178">
        <f t="shared" si="422"/>
        <v>45535</v>
      </c>
      <c r="AK4897" s="23" t="s">
        <v>10746</v>
      </c>
      <c r="AL4897" s="23" t="s">
        <v>25234</v>
      </c>
      <c r="AM4897" s="35">
        <v>43709</v>
      </c>
      <c r="AN4897" s="408" t="str">
        <f>IF($AA4897-data!$G$1=0,"　",IF(AK4897=0,"　",VLOOKUP($AK4897,data!$A$1:$H$264,8,FALSE)))</f>
        <v>消耗部品交換対象</v>
      </c>
      <c r="AO4897" s="35">
        <v>43777</v>
      </c>
      <c r="AP4897" s="134" t="s">
        <v>25243</v>
      </c>
      <c r="AQ4897" s="264">
        <f t="shared" si="420"/>
        <v>44774</v>
      </c>
    </row>
    <row r="4898" spans="1:43" ht="24.75" customHeight="1" x14ac:dyDescent="0.15">
      <c r="A4898" s="593">
        <v>4895</v>
      </c>
      <c r="B4898" s="23" t="s">
        <v>25224</v>
      </c>
      <c r="C4898" s="24" t="s">
        <v>25202</v>
      </c>
      <c r="D4898" s="23" t="s">
        <v>25201</v>
      </c>
      <c r="E4898" s="23" t="s">
        <v>25203</v>
      </c>
      <c r="F4898" s="24" t="s">
        <v>25225</v>
      </c>
      <c r="G4898" s="25" t="s">
        <v>25226</v>
      </c>
      <c r="H4898" s="23" t="s">
        <v>25229</v>
      </c>
      <c r="I4898" s="23" t="s">
        <v>25231</v>
      </c>
      <c r="J4898" s="25" t="s">
        <v>25230</v>
      </c>
      <c r="K4898" s="58" t="s">
        <v>25228</v>
      </c>
      <c r="L4898" s="58"/>
      <c r="M4898" s="23" t="s">
        <v>25232</v>
      </c>
      <c r="N4898" s="23"/>
      <c r="O4898" s="25" t="s">
        <v>25209</v>
      </c>
      <c r="P4898" s="23" t="s">
        <v>25210</v>
      </c>
      <c r="Q4898" s="25" t="s">
        <v>25211</v>
      </c>
      <c r="R4898" s="58" t="s">
        <v>25212</v>
      </c>
      <c r="S4898" s="23" t="s">
        <v>25213</v>
      </c>
      <c r="T4898" s="23" t="s">
        <v>25214</v>
      </c>
      <c r="U4898" s="25" t="s">
        <v>25215</v>
      </c>
      <c r="V4898" s="23" t="s">
        <v>25216</v>
      </c>
      <c r="W4898" s="25" t="s">
        <v>25217</v>
      </c>
      <c r="X4898" s="58" t="s">
        <v>25218</v>
      </c>
      <c r="Y4898" s="23" t="s">
        <v>25219</v>
      </c>
      <c r="Z4898" s="23" t="s">
        <v>25219</v>
      </c>
      <c r="AA4898" s="33">
        <v>5</v>
      </c>
      <c r="AB4898" s="295" t="str">
        <f t="shared" si="425"/>
        <v>年間</v>
      </c>
      <c r="AC4898" s="268"/>
      <c r="AD4898" s="23">
        <v>1</v>
      </c>
      <c r="AE4898" s="134">
        <v>108000</v>
      </c>
      <c r="AF4898" s="26">
        <f t="shared" si="423"/>
        <v>108000</v>
      </c>
      <c r="AG4898" s="27">
        <v>43770</v>
      </c>
      <c r="AH4898" s="168">
        <v>43709</v>
      </c>
      <c r="AI4898" s="29" t="str">
        <f t="shared" si="421"/>
        <v>～</v>
      </c>
      <c r="AJ4898" s="178">
        <f t="shared" si="422"/>
        <v>45535</v>
      </c>
      <c r="AK4898" s="23" t="s">
        <v>10746</v>
      </c>
      <c r="AL4898" s="23" t="s">
        <v>25235</v>
      </c>
      <c r="AM4898" s="35">
        <v>43709</v>
      </c>
      <c r="AN4898" s="408" t="str">
        <f>IF($AA4898-data!$G$1=0,"　",IF(AK4898=0,"　",VLOOKUP($AK4898,data!$A$1:$H$264,8,FALSE)))</f>
        <v>消耗部品交換対象</v>
      </c>
      <c r="AO4898" s="35">
        <v>43777</v>
      </c>
      <c r="AP4898" s="134" t="s">
        <v>25243</v>
      </c>
      <c r="AQ4898" s="264">
        <f t="shared" si="420"/>
        <v>44774</v>
      </c>
    </row>
    <row r="4899" spans="1:43" ht="24.75" customHeight="1" x14ac:dyDescent="0.15">
      <c r="A4899" s="593">
        <v>4896</v>
      </c>
      <c r="B4899" s="23" t="s">
        <v>25224</v>
      </c>
      <c r="C4899" s="24" t="s">
        <v>25202</v>
      </c>
      <c r="D4899" s="23" t="s">
        <v>25201</v>
      </c>
      <c r="E4899" s="23" t="s">
        <v>25203</v>
      </c>
      <c r="F4899" s="24" t="s">
        <v>25225</v>
      </c>
      <c r="G4899" s="25" t="s">
        <v>25226</v>
      </c>
      <c r="H4899" s="23" t="s">
        <v>25229</v>
      </c>
      <c r="I4899" s="23" t="s">
        <v>25231</v>
      </c>
      <c r="J4899" s="25" t="s">
        <v>25230</v>
      </c>
      <c r="K4899" s="58" t="s">
        <v>25228</v>
      </c>
      <c r="L4899" s="58"/>
      <c r="M4899" s="23" t="s">
        <v>25232</v>
      </c>
      <c r="N4899" s="23"/>
      <c r="O4899" s="25" t="s">
        <v>25209</v>
      </c>
      <c r="P4899" s="23" t="s">
        <v>25210</v>
      </c>
      <c r="Q4899" s="25" t="s">
        <v>25211</v>
      </c>
      <c r="R4899" s="58" t="s">
        <v>25212</v>
      </c>
      <c r="S4899" s="23" t="s">
        <v>25213</v>
      </c>
      <c r="T4899" s="23" t="s">
        <v>25214</v>
      </c>
      <c r="U4899" s="25" t="s">
        <v>25215</v>
      </c>
      <c r="V4899" s="23" t="s">
        <v>25216</v>
      </c>
      <c r="W4899" s="25" t="s">
        <v>25217</v>
      </c>
      <c r="X4899" s="58" t="s">
        <v>25218</v>
      </c>
      <c r="Y4899" s="23" t="s">
        <v>25219</v>
      </c>
      <c r="Z4899" s="23" t="s">
        <v>25219</v>
      </c>
      <c r="AA4899" s="33">
        <v>5</v>
      </c>
      <c r="AB4899" s="295" t="str">
        <f t="shared" si="425"/>
        <v>年間</v>
      </c>
      <c r="AC4899" s="268"/>
      <c r="AD4899" s="23">
        <v>1</v>
      </c>
      <c r="AE4899" s="134">
        <v>108000</v>
      </c>
      <c r="AF4899" s="26">
        <f t="shared" si="423"/>
        <v>108000</v>
      </c>
      <c r="AG4899" s="27">
        <v>43770</v>
      </c>
      <c r="AH4899" s="168">
        <v>43709</v>
      </c>
      <c r="AI4899" s="29" t="str">
        <f t="shared" si="421"/>
        <v>～</v>
      </c>
      <c r="AJ4899" s="178">
        <f t="shared" si="422"/>
        <v>45535</v>
      </c>
      <c r="AK4899" s="23" t="s">
        <v>10746</v>
      </c>
      <c r="AL4899" s="23" t="s">
        <v>25236</v>
      </c>
      <c r="AM4899" s="35">
        <v>43709</v>
      </c>
      <c r="AN4899" s="408" t="str">
        <f>IF($AA4899-data!$G$1=0,"　",IF(AK4899=0,"　",VLOOKUP($AK4899,data!$A$1:$H$264,8,FALSE)))</f>
        <v>消耗部品交換対象</v>
      </c>
      <c r="AO4899" s="35">
        <v>43777</v>
      </c>
      <c r="AP4899" s="134" t="s">
        <v>25243</v>
      </c>
      <c r="AQ4899" s="264">
        <f t="shared" si="420"/>
        <v>44774</v>
      </c>
    </row>
    <row r="4900" spans="1:43" ht="24.75" customHeight="1" x14ac:dyDescent="0.15">
      <c r="A4900" s="593">
        <v>4897</v>
      </c>
      <c r="B4900" s="23" t="s">
        <v>25224</v>
      </c>
      <c r="C4900" s="24" t="s">
        <v>25202</v>
      </c>
      <c r="D4900" s="23" t="s">
        <v>25201</v>
      </c>
      <c r="E4900" s="23" t="s">
        <v>25203</v>
      </c>
      <c r="F4900" s="24" t="s">
        <v>25225</v>
      </c>
      <c r="G4900" s="25" t="s">
        <v>25226</v>
      </c>
      <c r="H4900" s="23" t="s">
        <v>25229</v>
      </c>
      <c r="I4900" s="23" t="s">
        <v>25231</v>
      </c>
      <c r="J4900" s="25" t="s">
        <v>25230</v>
      </c>
      <c r="K4900" s="58" t="s">
        <v>25228</v>
      </c>
      <c r="L4900" s="58"/>
      <c r="M4900" s="23" t="s">
        <v>25232</v>
      </c>
      <c r="N4900" s="23"/>
      <c r="O4900" s="25" t="s">
        <v>25209</v>
      </c>
      <c r="P4900" s="23" t="s">
        <v>25210</v>
      </c>
      <c r="Q4900" s="25" t="s">
        <v>25211</v>
      </c>
      <c r="R4900" s="58" t="s">
        <v>25212</v>
      </c>
      <c r="S4900" s="23" t="s">
        <v>25213</v>
      </c>
      <c r="T4900" s="23" t="s">
        <v>25214</v>
      </c>
      <c r="U4900" s="25" t="s">
        <v>25215</v>
      </c>
      <c r="V4900" s="23" t="s">
        <v>25216</v>
      </c>
      <c r="W4900" s="25" t="s">
        <v>25217</v>
      </c>
      <c r="X4900" s="58" t="s">
        <v>25218</v>
      </c>
      <c r="Y4900" s="23" t="s">
        <v>25219</v>
      </c>
      <c r="Z4900" s="23" t="s">
        <v>25219</v>
      </c>
      <c r="AA4900" s="33">
        <v>5</v>
      </c>
      <c r="AB4900" s="295" t="str">
        <f t="shared" si="425"/>
        <v>年間</v>
      </c>
      <c r="AC4900" s="268"/>
      <c r="AD4900" s="23">
        <v>1</v>
      </c>
      <c r="AE4900" s="134">
        <v>108000</v>
      </c>
      <c r="AF4900" s="26">
        <f t="shared" si="423"/>
        <v>108000</v>
      </c>
      <c r="AG4900" s="27">
        <v>43770</v>
      </c>
      <c r="AH4900" s="168">
        <v>43709</v>
      </c>
      <c r="AI4900" s="29" t="str">
        <f t="shared" si="421"/>
        <v>～</v>
      </c>
      <c r="AJ4900" s="178">
        <f t="shared" si="422"/>
        <v>45535</v>
      </c>
      <c r="AK4900" s="23" t="s">
        <v>10746</v>
      </c>
      <c r="AL4900" s="23" t="s">
        <v>25237</v>
      </c>
      <c r="AM4900" s="35">
        <v>43709</v>
      </c>
      <c r="AN4900" s="408" t="str">
        <f>IF($AA4900-data!$G$1=0,"　",IF(AK4900=0,"　",VLOOKUP($AK4900,data!$A$1:$H$264,8,FALSE)))</f>
        <v>消耗部品交換対象</v>
      </c>
      <c r="AO4900" s="35">
        <v>43777</v>
      </c>
      <c r="AP4900" s="134" t="s">
        <v>25243</v>
      </c>
      <c r="AQ4900" s="264">
        <f t="shared" si="420"/>
        <v>44774</v>
      </c>
    </row>
    <row r="4901" spans="1:43" ht="24.75" customHeight="1" x14ac:dyDescent="0.15">
      <c r="A4901" s="593">
        <v>4898</v>
      </c>
      <c r="B4901" s="23" t="s">
        <v>25224</v>
      </c>
      <c r="C4901" s="24" t="s">
        <v>25202</v>
      </c>
      <c r="D4901" s="23" t="s">
        <v>25201</v>
      </c>
      <c r="E4901" s="23" t="s">
        <v>25203</v>
      </c>
      <c r="F4901" s="24" t="s">
        <v>25225</v>
      </c>
      <c r="G4901" s="25" t="s">
        <v>25226</v>
      </c>
      <c r="H4901" s="23" t="s">
        <v>25229</v>
      </c>
      <c r="I4901" s="23" t="s">
        <v>25231</v>
      </c>
      <c r="J4901" s="25" t="s">
        <v>25230</v>
      </c>
      <c r="K4901" s="58" t="s">
        <v>25228</v>
      </c>
      <c r="L4901" s="58"/>
      <c r="M4901" s="23" t="s">
        <v>25232</v>
      </c>
      <c r="N4901" s="23"/>
      <c r="O4901" s="25" t="s">
        <v>25209</v>
      </c>
      <c r="P4901" s="23" t="s">
        <v>25210</v>
      </c>
      <c r="Q4901" s="25" t="s">
        <v>25211</v>
      </c>
      <c r="R4901" s="58" t="s">
        <v>25212</v>
      </c>
      <c r="S4901" s="23" t="s">
        <v>25213</v>
      </c>
      <c r="T4901" s="23" t="s">
        <v>25214</v>
      </c>
      <c r="U4901" s="25" t="s">
        <v>25215</v>
      </c>
      <c r="V4901" s="23" t="s">
        <v>25216</v>
      </c>
      <c r="W4901" s="25" t="s">
        <v>25217</v>
      </c>
      <c r="X4901" s="58" t="s">
        <v>25218</v>
      </c>
      <c r="Y4901" s="23" t="s">
        <v>25219</v>
      </c>
      <c r="Z4901" s="23" t="s">
        <v>25219</v>
      </c>
      <c r="AA4901" s="33">
        <v>5</v>
      </c>
      <c r="AB4901" s="295" t="str">
        <f t="shared" si="425"/>
        <v>年間</v>
      </c>
      <c r="AC4901" s="268"/>
      <c r="AD4901" s="23">
        <v>1</v>
      </c>
      <c r="AE4901" s="134">
        <v>108000</v>
      </c>
      <c r="AF4901" s="26">
        <f t="shared" si="423"/>
        <v>108000</v>
      </c>
      <c r="AG4901" s="27">
        <v>43770</v>
      </c>
      <c r="AH4901" s="168">
        <v>43709</v>
      </c>
      <c r="AI4901" s="29" t="str">
        <f t="shared" si="421"/>
        <v>～</v>
      </c>
      <c r="AJ4901" s="178">
        <f t="shared" si="422"/>
        <v>45535</v>
      </c>
      <c r="AK4901" s="23" t="s">
        <v>10746</v>
      </c>
      <c r="AL4901" s="23" t="s">
        <v>25238</v>
      </c>
      <c r="AM4901" s="35">
        <v>43709</v>
      </c>
      <c r="AN4901" s="408" t="str">
        <f>IF($AA4901-data!$G$1=0,"　",IF(AK4901=0,"　",VLOOKUP($AK4901,data!$A$1:$H$264,8,FALSE)))</f>
        <v>消耗部品交換対象</v>
      </c>
      <c r="AO4901" s="35">
        <v>43777</v>
      </c>
      <c r="AP4901" s="134" t="s">
        <v>25243</v>
      </c>
      <c r="AQ4901" s="264">
        <f t="shared" si="420"/>
        <v>44774</v>
      </c>
    </row>
    <row r="4902" spans="1:43" ht="24.75" customHeight="1" x14ac:dyDescent="0.15">
      <c r="A4902" s="593">
        <v>4899</v>
      </c>
      <c r="B4902" s="23" t="s">
        <v>25224</v>
      </c>
      <c r="C4902" s="24" t="s">
        <v>25202</v>
      </c>
      <c r="D4902" s="23" t="s">
        <v>25201</v>
      </c>
      <c r="E4902" s="23" t="s">
        <v>25203</v>
      </c>
      <c r="F4902" s="24" t="s">
        <v>25225</v>
      </c>
      <c r="G4902" s="25" t="s">
        <v>25226</v>
      </c>
      <c r="H4902" s="23" t="s">
        <v>25229</v>
      </c>
      <c r="I4902" s="23" t="s">
        <v>25231</v>
      </c>
      <c r="J4902" s="25" t="s">
        <v>25230</v>
      </c>
      <c r="K4902" s="58" t="s">
        <v>25228</v>
      </c>
      <c r="L4902" s="58"/>
      <c r="M4902" s="23" t="s">
        <v>25232</v>
      </c>
      <c r="N4902" s="23"/>
      <c r="O4902" s="25" t="s">
        <v>25209</v>
      </c>
      <c r="P4902" s="23" t="s">
        <v>25210</v>
      </c>
      <c r="Q4902" s="25" t="s">
        <v>25211</v>
      </c>
      <c r="R4902" s="58" t="s">
        <v>25212</v>
      </c>
      <c r="S4902" s="23" t="s">
        <v>25213</v>
      </c>
      <c r="T4902" s="23" t="s">
        <v>25214</v>
      </c>
      <c r="U4902" s="25" t="s">
        <v>25215</v>
      </c>
      <c r="V4902" s="23" t="s">
        <v>25216</v>
      </c>
      <c r="W4902" s="25" t="s">
        <v>25217</v>
      </c>
      <c r="X4902" s="58" t="s">
        <v>25218</v>
      </c>
      <c r="Y4902" s="23" t="s">
        <v>25219</v>
      </c>
      <c r="Z4902" s="23" t="s">
        <v>25219</v>
      </c>
      <c r="AA4902" s="33">
        <v>5</v>
      </c>
      <c r="AB4902" s="295" t="str">
        <f t="shared" si="425"/>
        <v>年間</v>
      </c>
      <c r="AC4902" s="268"/>
      <c r="AD4902" s="23">
        <v>1</v>
      </c>
      <c r="AE4902" s="134">
        <v>108000</v>
      </c>
      <c r="AF4902" s="26">
        <f t="shared" si="423"/>
        <v>108000</v>
      </c>
      <c r="AG4902" s="27">
        <v>43770</v>
      </c>
      <c r="AH4902" s="168">
        <v>43709</v>
      </c>
      <c r="AI4902" s="29" t="str">
        <f t="shared" si="421"/>
        <v>～</v>
      </c>
      <c r="AJ4902" s="178">
        <f t="shared" si="422"/>
        <v>45535</v>
      </c>
      <c r="AK4902" s="23" t="s">
        <v>10746</v>
      </c>
      <c r="AL4902" s="23" t="s">
        <v>25239</v>
      </c>
      <c r="AM4902" s="35">
        <v>43709</v>
      </c>
      <c r="AN4902" s="408" t="str">
        <f>IF($AA4902-data!$G$1=0,"　",IF(AK4902=0,"　",VLOOKUP($AK4902,data!$A$1:$H$264,8,FALSE)))</f>
        <v>消耗部品交換対象</v>
      </c>
      <c r="AO4902" s="35">
        <v>43777</v>
      </c>
      <c r="AP4902" s="134" t="s">
        <v>25243</v>
      </c>
      <c r="AQ4902" s="264">
        <f t="shared" si="420"/>
        <v>44774</v>
      </c>
    </row>
    <row r="4903" spans="1:43" ht="24.75" customHeight="1" x14ac:dyDescent="0.15">
      <c r="A4903" s="593">
        <v>4900</v>
      </c>
      <c r="B4903" s="23" t="s">
        <v>25224</v>
      </c>
      <c r="C4903" s="24" t="s">
        <v>25202</v>
      </c>
      <c r="D4903" s="23" t="s">
        <v>25201</v>
      </c>
      <c r="E4903" s="23" t="s">
        <v>25203</v>
      </c>
      <c r="F4903" s="24" t="s">
        <v>25225</v>
      </c>
      <c r="G4903" s="25" t="s">
        <v>25226</v>
      </c>
      <c r="H4903" s="23" t="s">
        <v>25229</v>
      </c>
      <c r="I4903" s="23" t="s">
        <v>25231</v>
      </c>
      <c r="J4903" s="25" t="s">
        <v>25230</v>
      </c>
      <c r="K4903" s="58" t="s">
        <v>25228</v>
      </c>
      <c r="L4903" s="58"/>
      <c r="M4903" s="23" t="s">
        <v>25232</v>
      </c>
      <c r="N4903" s="23"/>
      <c r="O4903" s="25" t="s">
        <v>25209</v>
      </c>
      <c r="P4903" s="23" t="s">
        <v>25210</v>
      </c>
      <c r="Q4903" s="25" t="s">
        <v>25211</v>
      </c>
      <c r="R4903" s="58" t="s">
        <v>25212</v>
      </c>
      <c r="S4903" s="23" t="s">
        <v>25213</v>
      </c>
      <c r="T4903" s="23" t="s">
        <v>25214</v>
      </c>
      <c r="U4903" s="25" t="s">
        <v>25215</v>
      </c>
      <c r="V4903" s="23" t="s">
        <v>25216</v>
      </c>
      <c r="W4903" s="25" t="s">
        <v>25217</v>
      </c>
      <c r="X4903" s="58" t="s">
        <v>25218</v>
      </c>
      <c r="Y4903" s="23" t="s">
        <v>25219</v>
      </c>
      <c r="Z4903" s="23" t="s">
        <v>25219</v>
      </c>
      <c r="AA4903" s="33">
        <v>5</v>
      </c>
      <c r="AB4903" s="295" t="str">
        <f t="shared" si="425"/>
        <v>年間</v>
      </c>
      <c r="AC4903" s="268"/>
      <c r="AD4903" s="23">
        <v>1</v>
      </c>
      <c r="AE4903" s="134">
        <v>108000</v>
      </c>
      <c r="AF4903" s="26">
        <f t="shared" si="423"/>
        <v>108000</v>
      </c>
      <c r="AG4903" s="27">
        <v>43770</v>
      </c>
      <c r="AH4903" s="168">
        <v>43709</v>
      </c>
      <c r="AI4903" s="29" t="str">
        <f t="shared" si="421"/>
        <v>～</v>
      </c>
      <c r="AJ4903" s="178">
        <f t="shared" si="422"/>
        <v>45535</v>
      </c>
      <c r="AK4903" s="23" t="s">
        <v>10746</v>
      </c>
      <c r="AL4903" s="23" t="s">
        <v>25240</v>
      </c>
      <c r="AM4903" s="35">
        <v>43709</v>
      </c>
      <c r="AN4903" s="408" t="str">
        <f>IF($AA4903-data!$G$1=0,"　",IF(AK4903=0,"　",VLOOKUP($AK4903,data!$A$1:$H$264,8,FALSE)))</f>
        <v>消耗部品交換対象</v>
      </c>
      <c r="AO4903" s="35">
        <v>43777</v>
      </c>
      <c r="AP4903" s="134" t="s">
        <v>25243</v>
      </c>
      <c r="AQ4903" s="264">
        <f t="shared" si="420"/>
        <v>44774</v>
      </c>
    </row>
    <row r="4904" spans="1:43" ht="24.75" customHeight="1" x14ac:dyDescent="0.15">
      <c r="A4904" s="593">
        <v>4901</v>
      </c>
      <c r="B4904" s="23" t="s">
        <v>25224</v>
      </c>
      <c r="C4904" s="24" t="s">
        <v>25202</v>
      </c>
      <c r="D4904" s="23" t="s">
        <v>25201</v>
      </c>
      <c r="E4904" s="23" t="s">
        <v>25203</v>
      </c>
      <c r="F4904" s="24" t="s">
        <v>25225</v>
      </c>
      <c r="G4904" s="25" t="s">
        <v>25226</v>
      </c>
      <c r="H4904" s="23" t="s">
        <v>25229</v>
      </c>
      <c r="I4904" s="23" t="s">
        <v>25231</v>
      </c>
      <c r="J4904" s="25" t="s">
        <v>25230</v>
      </c>
      <c r="K4904" s="58" t="s">
        <v>25228</v>
      </c>
      <c r="L4904" s="58"/>
      <c r="M4904" s="23" t="s">
        <v>25232</v>
      </c>
      <c r="N4904" s="23"/>
      <c r="O4904" s="25" t="s">
        <v>25209</v>
      </c>
      <c r="P4904" s="23" t="s">
        <v>25210</v>
      </c>
      <c r="Q4904" s="25" t="s">
        <v>25211</v>
      </c>
      <c r="R4904" s="58" t="s">
        <v>25212</v>
      </c>
      <c r="S4904" s="23" t="s">
        <v>25213</v>
      </c>
      <c r="T4904" s="23" t="s">
        <v>25214</v>
      </c>
      <c r="U4904" s="25" t="s">
        <v>25215</v>
      </c>
      <c r="V4904" s="23" t="s">
        <v>25216</v>
      </c>
      <c r="W4904" s="25" t="s">
        <v>25217</v>
      </c>
      <c r="X4904" s="58" t="s">
        <v>25218</v>
      </c>
      <c r="Y4904" s="23" t="s">
        <v>25219</v>
      </c>
      <c r="Z4904" s="23" t="s">
        <v>25219</v>
      </c>
      <c r="AA4904" s="33">
        <v>5</v>
      </c>
      <c r="AB4904" s="295" t="str">
        <f t="shared" si="425"/>
        <v>年間</v>
      </c>
      <c r="AC4904" s="268"/>
      <c r="AD4904" s="23">
        <v>1</v>
      </c>
      <c r="AE4904" s="134">
        <v>108000</v>
      </c>
      <c r="AF4904" s="26">
        <f t="shared" si="423"/>
        <v>108000</v>
      </c>
      <c r="AG4904" s="27">
        <v>43770</v>
      </c>
      <c r="AH4904" s="168">
        <v>43709</v>
      </c>
      <c r="AI4904" s="29" t="str">
        <f t="shared" si="421"/>
        <v>～</v>
      </c>
      <c r="AJ4904" s="178">
        <f t="shared" si="422"/>
        <v>45535</v>
      </c>
      <c r="AK4904" s="23" t="s">
        <v>10746</v>
      </c>
      <c r="AL4904" s="23" t="s">
        <v>25241</v>
      </c>
      <c r="AM4904" s="35">
        <v>43709</v>
      </c>
      <c r="AN4904" s="408" t="str">
        <f>IF($AA4904-data!$G$1=0,"　",IF(AK4904=0,"　",VLOOKUP($AK4904,data!$A$1:$H$264,8,FALSE)))</f>
        <v>消耗部品交換対象</v>
      </c>
      <c r="AO4904" s="35">
        <v>43777</v>
      </c>
      <c r="AP4904" s="134" t="s">
        <v>25243</v>
      </c>
      <c r="AQ4904" s="264">
        <f t="shared" si="420"/>
        <v>44774</v>
      </c>
    </row>
    <row r="4905" spans="1:43" ht="24.75" customHeight="1" x14ac:dyDescent="0.15">
      <c r="A4905" s="593">
        <v>4902</v>
      </c>
      <c r="B4905" s="23" t="s">
        <v>25224</v>
      </c>
      <c r="C4905" s="24" t="s">
        <v>25202</v>
      </c>
      <c r="D4905" s="23" t="s">
        <v>25201</v>
      </c>
      <c r="E4905" s="23" t="s">
        <v>25203</v>
      </c>
      <c r="F4905" s="24" t="s">
        <v>25225</v>
      </c>
      <c r="G4905" s="25" t="s">
        <v>25226</v>
      </c>
      <c r="H4905" s="23" t="s">
        <v>25229</v>
      </c>
      <c r="I4905" s="23" t="s">
        <v>25231</v>
      </c>
      <c r="J4905" s="25" t="s">
        <v>25230</v>
      </c>
      <c r="K4905" s="58" t="s">
        <v>25228</v>
      </c>
      <c r="L4905" s="58"/>
      <c r="M4905" s="23" t="s">
        <v>25232</v>
      </c>
      <c r="N4905" s="23"/>
      <c r="O4905" s="25" t="s">
        <v>25209</v>
      </c>
      <c r="P4905" s="23" t="s">
        <v>25210</v>
      </c>
      <c r="Q4905" s="25" t="s">
        <v>25211</v>
      </c>
      <c r="R4905" s="58" t="s">
        <v>25212</v>
      </c>
      <c r="S4905" s="23" t="s">
        <v>25213</v>
      </c>
      <c r="T4905" s="23" t="s">
        <v>25214</v>
      </c>
      <c r="U4905" s="25" t="s">
        <v>25215</v>
      </c>
      <c r="V4905" s="23" t="s">
        <v>25216</v>
      </c>
      <c r="W4905" s="25" t="s">
        <v>25217</v>
      </c>
      <c r="X4905" s="58" t="s">
        <v>25218</v>
      </c>
      <c r="Y4905" s="23" t="s">
        <v>25219</v>
      </c>
      <c r="Z4905" s="23" t="s">
        <v>25219</v>
      </c>
      <c r="AA4905" s="33">
        <v>5</v>
      </c>
      <c r="AB4905" s="295" t="str">
        <f t="shared" si="425"/>
        <v>年間</v>
      </c>
      <c r="AC4905" s="268"/>
      <c r="AD4905" s="23">
        <v>1</v>
      </c>
      <c r="AE4905" s="134">
        <v>108000</v>
      </c>
      <c r="AF4905" s="26">
        <f t="shared" si="423"/>
        <v>108000</v>
      </c>
      <c r="AG4905" s="27">
        <v>43770</v>
      </c>
      <c r="AH4905" s="168">
        <v>43709</v>
      </c>
      <c r="AI4905" s="29" t="str">
        <f t="shared" si="421"/>
        <v>～</v>
      </c>
      <c r="AJ4905" s="178">
        <f t="shared" si="422"/>
        <v>45535</v>
      </c>
      <c r="AK4905" s="23" t="s">
        <v>10746</v>
      </c>
      <c r="AL4905" s="23" t="s">
        <v>25242</v>
      </c>
      <c r="AM4905" s="35">
        <v>43709</v>
      </c>
      <c r="AN4905" s="408" t="str">
        <f>IF($AA4905-data!$G$1=0,"　",IF(AK4905=0,"　",VLOOKUP($AK4905,data!$A$1:$H$264,8,FALSE)))</f>
        <v>消耗部品交換対象</v>
      </c>
      <c r="AO4905" s="35">
        <v>43777</v>
      </c>
      <c r="AP4905" s="134" t="s">
        <v>25243</v>
      </c>
      <c r="AQ4905" s="264">
        <f t="shared" si="420"/>
        <v>44774</v>
      </c>
    </row>
    <row r="4906" spans="1:43" ht="24.75" customHeight="1" x14ac:dyDescent="0.15">
      <c r="A4906" s="593">
        <v>4903</v>
      </c>
      <c r="B4906" s="23" t="s">
        <v>25244</v>
      </c>
      <c r="C4906" s="24" t="s">
        <v>25202</v>
      </c>
      <c r="D4906" s="23" t="s">
        <v>22555</v>
      </c>
      <c r="E4906" s="23" t="s">
        <v>25119</v>
      </c>
      <c r="F4906" s="24" t="s">
        <v>23185</v>
      </c>
      <c r="G4906" s="25" t="s">
        <v>25251</v>
      </c>
      <c r="H4906" s="23" t="s">
        <v>25245</v>
      </c>
      <c r="I4906" s="23" t="s">
        <v>25247</v>
      </c>
      <c r="J4906" s="25" t="s">
        <v>25246</v>
      </c>
      <c r="K4906" s="58" t="s">
        <v>25248</v>
      </c>
      <c r="L4906" s="58"/>
      <c r="M4906" s="23" t="s">
        <v>25249</v>
      </c>
      <c r="N4906" s="23"/>
      <c r="O4906" s="25" t="s">
        <v>25209</v>
      </c>
      <c r="P4906" s="23" t="s">
        <v>25210</v>
      </c>
      <c r="Q4906" s="25" t="s">
        <v>25211</v>
      </c>
      <c r="R4906" s="58" t="s">
        <v>25212</v>
      </c>
      <c r="S4906" s="23" t="s">
        <v>25213</v>
      </c>
      <c r="T4906" s="23" t="s">
        <v>25214</v>
      </c>
      <c r="U4906" s="25" t="s">
        <v>25215</v>
      </c>
      <c r="V4906" s="23" t="s">
        <v>25216</v>
      </c>
      <c r="W4906" s="25" t="s">
        <v>25217</v>
      </c>
      <c r="X4906" s="58" t="s">
        <v>25218</v>
      </c>
      <c r="Y4906" s="23" t="s">
        <v>25219</v>
      </c>
      <c r="Z4906" s="23" t="s">
        <v>25219</v>
      </c>
      <c r="AA4906" s="33">
        <v>5</v>
      </c>
      <c r="AB4906" s="295" t="str">
        <f t="shared" si="425"/>
        <v>年間</v>
      </c>
      <c r="AC4906" s="268"/>
      <c r="AD4906" s="23">
        <v>1</v>
      </c>
      <c r="AE4906" s="134">
        <v>234000</v>
      </c>
      <c r="AF4906" s="26">
        <f t="shared" si="423"/>
        <v>234000</v>
      </c>
      <c r="AG4906" s="27">
        <v>43770</v>
      </c>
      <c r="AH4906" s="168">
        <v>43556</v>
      </c>
      <c r="AI4906" s="29" t="str">
        <f t="shared" si="421"/>
        <v>～</v>
      </c>
      <c r="AJ4906" s="178">
        <f t="shared" si="422"/>
        <v>45382</v>
      </c>
      <c r="AK4906" s="23" t="s">
        <v>25252</v>
      </c>
      <c r="AL4906" s="23" t="s">
        <v>25253</v>
      </c>
      <c r="AM4906" s="35">
        <v>43556</v>
      </c>
      <c r="AN4906" s="408" t="str">
        <f>IF($AA4906-data!$G$1=0,"　",IF(AK4906=0,"　",VLOOKUP($AK4906,data!$A$1:$H$264,8,FALSE)))</f>
        <v>消耗部品交換対象</v>
      </c>
      <c r="AO4906" s="35">
        <v>43777</v>
      </c>
      <c r="AP4906" s="134" t="s">
        <v>25250</v>
      </c>
      <c r="AQ4906" s="264">
        <f t="shared" si="420"/>
        <v>44621</v>
      </c>
    </row>
    <row r="4907" spans="1:43" ht="24.75" customHeight="1" x14ac:dyDescent="0.15">
      <c r="A4907" s="593">
        <v>4904</v>
      </c>
      <c r="B4907" s="23" t="s">
        <v>25254</v>
      </c>
      <c r="C4907" s="24" t="s">
        <v>24067</v>
      </c>
      <c r="D4907" s="23" t="s">
        <v>24849</v>
      </c>
      <c r="E4907" s="23" t="s">
        <v>25119</v>
      </c>
      <c r="F4907" s="24" t="s">
        <v>23185</v>
      </c>
      <c r="G4907" s="25" t="s">
        <v>25256</v>
      </c>
      <c r="H4907" s="23" t="s">
        <v>25257</v>
      </c>
      <c r="I4907" s="23" t="s">
        <v>25259</v>
      </c>
      <c r="J4907" s="25" t="s">
        <v>25258</v>
      </c>
      <c r="K4907" s="58" t="s">
        <v>25260</v>
      </c>
      <c r="L4907" s="58" t="s">
        <v>25261</v>
      </c>
      <c r="M4907" s="23" t="s">
        <v>25262</v>
      </c>
      <c r="N4907" s="23"/>
      <c r="O4907" s="25" t="s">
        <v>25263</v>
      </c>
      <c r="P4907" s="23" t="s">
        <v>25266</v>
      </c>
      <c r="Q4907" s="25" t="s">
        <v>25264</v>
      </c>
      <c r="R4907" s="58" t="s">
        <v>25265</v>
      </c>
      <c r="S4907" s="23" t="s">
        <v>25267</v>
      </c>
      <c r="T4907" s="23" t="s">
        <v>25268</v>
      </c>
      <c r="U4907" s="25" t="s">
        <v>25256</v>
      </c>
      <c r="V4907" s="23" t="s">
        <v>25257</v>
      </c>
      <c r="W4907" s="25" t="s">
        <v>25269</v>
      </c>
      <c r="X4907" s="58" t="s">
        <v>25260</v>
      </c>
      <c r="Y4907" s="23" t="s">
        <v>25262</v>
      </c>
      <c r="Z4907" s="23"/>
      <c r="AA4907" s="33">
        <v>5</v>
      </c>
      <c r="AB4907" s="295" t="str">
        <f t="shared" si="425"/>
        <v>年間</v>
      </c>
      <c r="AC4907" s="268"/>
      <c r="AD4907" s="23">
        <v>1</v>
      </c>
      <c r="AE4907" s="134">
        <v>21180</v>
      </c>
      <c r="AF4907" s="26">
        <f t="shared" si="423"/>
        <v>21180</v>
      </c>
      <c r="AG4907" s="27">
        <v>43770</v>
      </c>
      <c r="AH4907" s="168">
        <v>43784</v>
      </c>
      <c r="AI4907" s="29" t="str">
        <f t="shared" si="421"/>
        <v>～</v>
      </c>
      <c r="AJ4907" s="178">
        <f t="shared" si="422"/>
        <v>45610</v>
      </c>
      <c r="AK4907" s="23" t="s">
        <v>19725</v>
      </c>
      <c r="AL4907" s="23" t="s">
        <v>25270</v>
      </c>
      <c r="AM4907" s="35">
        <v>43784</v>
      </c>
      <c r="AN4907" s="408">
        <f>IF($AA4907-data!$G$1=0,"　",IF(AK4907=0,"　",VLOOKUP($AK4907,data!$A$1:$H$264,8,FALSE)))</f>
        <v>0</v>
      </c>
      <c r="AO4907" s="35">
        <v>43782</v>
      </c>
      <c r="AP4907" s="134" t="s">
        <v>25275</v>
      </c>
      <c r="AQ4907" s="264" t="str">
        <f t="shared" si="420"/>
        <v/>
      </c>
    </row>
    <row r="4908" spans="1:43" ht="24.75" customHeight="1" x14ac:dyDescent="0.15">
      <c r="A4908" s="593">
        <v>4905</v>
      </c>
      <c r="B4908" s="23" t="s">
        <v>25254</v>
      </c>
      <c r="C4908" s="24" t="s">
        <v>24067</v>
      </c>
      <c r="D4908" s="23" t="s">
        <v>24849</v>
      </c>
      <c r="E4908" s="23" t="s">
        <v>25119</v>
      </c>
      <c r="F4908" s="24" t="s">
        <v>23185</v>
      </c>
      <c r="G4908" s="25" t="s">
        <v>25256</v>
      </c>
      <c r="H4908" s="23" t="s">
        <v>25257</v>
      </c>
      <c r="I4908" s="23" t="s">
        <v>25259</v>
      </c>
      <c r="J4908" s="25" t="s">
        <v>25258</v>
      </c>
      <c r="K4908" s="58" t="s">
        <v>25260</v>
      </c>
      <c r="L4908" s="58" t="s">
        <v>25261</v>
      </c>
      <c r="M4908" s="23" t="s">
        <v>25262</v>
      </c>
      <c r="N4908" s="23"/>
      <c r="O4908" s="25" t="s">
        <v>25263</v>
      </c>
      <c r="P4908" s="23" t="s">
        <v>25266</v>
      </c>
      <c r="Q4908" s="25" t="s">
        <v>25264</v>
      </c>
      <c r="R4908" s="58" t="s">
        <v>25265</v>
      </c>
      <c r="S4908" s="23" t="s">
        <v>25267</v>
      </c>
      <c r="T4908" s="23" t="s">
        <v>25268</v>
      </c>
      <c r="U4908" s="25" t="s">
        <v>25256</v>
      </c>
      <c r="V4908" s="23" t="s">
        <v>25257</v>
      </c>
      <c r="W4908" s="25" t="s">
        <v>25269</v>
      </c>
      <c r="X4908" s="58" t="s">
        <v>25260</v>
      </c>
      <c r="Y4908" s="23" t="s">
        <v>25262</v>
      </c>
      <c r="Z4908" s="23"/>
      <c r="AA4908" s="33">
        <v>5</v>
      </c>
      <c r="AB4908" s="295" t="str">
        <f t="shared" si="425"/>
        <v>年間</v>
      </c>
      <c r="AC4908" s="268"/>
      <c r="AD4908" s="23">
        <v>1</v>
      </c>
      <c r="AE4908" s="134">
        <v>21180</v>
      </c>
      <c r="AF4908" s="26">
        <f t="shared" si="423"/>
        <v>21180</v>
      </c>
      <c r="AG4908" s="27">
        <v>43770</v>
      </c>
      <c r="AH4908" s="168">
        <v>43784</v>
      </c>
      <c r="AI4908" s="29" t="str">
        <f t="shared" si="421"/>
        <v>～</v>
      </c>
      <c r="AJ4908" s="178">
        <f t="shared" si="422"/>
        <v>45610</v>
      </c>
      <c r="AK4908" s="23" t="s">
        <v>25279</v>
      </c>
      <c r="AL4908" s="23" t="s">
        <v>25271</v>
      </c>
      <c r="AM4908" s="35">
        <v>43784</v>
      </c>
      <c r="AN4908" s="408">
        <f>IF($AA4908-data!$G$1=0,"　",IF(AK4908=0,"　",VLOOKUP($AK4908,data!$A$1:$H$264,8,FALSE)))</f>
        <v>0</v>
      </c>
      <c r="AO4908" s="35">
        <v>43782</v>
      </c>
      <c r="AP4908" s="134" t="s">
        <v>25275</v>
      </c>
      <c r="AQ4908" s="264" t="str">
        <f t="shared" si="420"/>
        <v/>
      </c>
    </row>
    <row r="4909" spans="1:43" ht="24.75" customHeight="1" x14ac:dyDescent="0.15">
      <c r="A4909" s="593">
        <v>4906</v>
      </c>
      <c r="B4909" s="23" t="s">
        <v>25280</v>
      </c>
      <c r="C4909" s="24" t="s">
        <v>24067</v>
      </c>
      <c r="D4909" s="23" t="s">
        <v>24849</v>
      </c>
      <c r="E4909" s="23" t="s">
        <v>25119</v>
      </c>
      <c r="F4909" s="24" t="s">
        <v>23185</v>
      </c>
      <c r="G4909" s="25" t="s">
        <v>25256</v>
      </c>
      <c r="H4909" s="23" t="s">
        <v>25257</v>
      </c>
      <c r="I4909" s="23" t="s">
        <v>25259</v>
      </c>
      <c r="J4909" s="25" t="s">
        <v>25258</v>
      </c>
      <c r="K4909" s="58" t="s">
        <v>25260</v>
      </c>
      <c r="L4909" s="58" t="s">
        <v>25261</v>
      </c>
      <c r="M4909" s="23" t="s">
        <v>25262</v>
      </c>
      <c r="N4909" s="23"/>
      <c r="O4909" s="25" t="s">
        <v>25263</v>
      </c>
      <c r="P4909" s="23" t="s">
        <v>25266</v>
      </c>
      <c r="Q4909" s="25" t="s">
        <v>25264</v>
      </c>
      <c r="R4909" s="58" t="s">
        <v>25265</v>
      </c>
      <c r="S4909" s="23" t="s">
        <v>25267</v>
      </c>
      <c r="T4909" s="23" t="s">
        <v>25268</v>
      </c>
      <c r="U4909" s="25" t="s">
        <v>25256</v>
      </c>
      <c r="V4909" s="23" t="s">
        <v>25257</v>
      </c>
      <c r="W4909" s="25" t="s">
        <v>25269</v>
      </c>
      <c r="X4909" s="58" t="s">
        <v>25260</v>
      </c>
      <c r="Y4909" s="23" t="s">
        <v>25262</v>
      </c>
      <c r="Z4909" s="23"/>
      <c r="AA4909" s="33">
        <v>5</v>
      </c>
      <c r="AB4909" s="295" t="str">
        <f t="shared" si="425"/>
        <v>年間</v>
      </c>
      <c r="AC4909" s="268"/>
      <c r="AD4909" s="23">
        <v>1</v>
      </c>
      <c r="AE4909" s="134">
        <v>21180</v>
      </c>
      <c r="AF4909" s="26">
        <f t="shared" si="423"/>
        <v>21180</v>
      </c>
      <c r="AG4909" s="27">
        <v>43770</v>
      </c>
      <c r="AH4909" s="168">
        <v>43784</v>
      </c>
      <c r="AI4909" s="29" t="str">
        <f t="shared" si="421"/>
        <v>～</v>
      </c>
      <c r="AJ4909" s="178">
        <f t="shared" si="422"/>
        <v>45610</v>
      </c>
      <c r="AK4909" s="23" t="s">
        <v>19725</v>
      </c>
      <c r="AL4909" s="23" t="s">
        <v>25272</v>
      </c>
      <c r="AM4909" s="35">
        <v>43784</v>
      </c>
      <c r="AN4909" s="408">
        <f>IF($AA4909-data!$G$1=0,"　",IF(AK4909=0,"　",VLOOKUP($AK4909,data!$A$1:$H$264,8,FALSE)))</f>
        <v>0</v>
      </c>
      <c r="AO4909" s="35">
        <v>43782</v>
      </c>
      <c r="AP4909" s="134" t="s">
        <v>25275</v>
      </c>
      <c r="AQ4909" s="264" t="str">
        <f t="shared" si="420"/>
        <v/>
      </c>
    </row>
    <row r="4910" spans="1:43" ht="24.75" customHeight="1" x14ac:dyDescent="0.15">
      <c r="A4910" s="593">
        <v>4907</v>
      </c>
      <c r="B4910" s="23" t="s">
        <v>25255</v>
      </c>
      <c r="C4910" s="24" t="s">
        <v>25278</v>
      </c>
      <c r="D4910" s="23" t="s">
        <v>24849</v>
      </c>
      <c r="E4910" s="23" t="s">
        <v>25119</v>
      </c>
      <c r="F4910" s="24" t="s">
        <v>23185</v>
      </c>
      <c r="G4910" s="25" t="s">
        <v>25256</v>
      </c>
      <c r="H4910" s="23" t="s">
        <v>25257</v>
      </c>
      <c r="I4910" s="23" t="s">
        <v>25259</v>
      </c>
      <c r="J4910" s="25" t="s">
        <v>25258</v>
      </c>
      <c r="K4910" s="58" t="s">
        <v>25260</v>
      </c>
      <c r="L4910" s="58" t="s">
        <v>25261</v>
      </c>
      <c r="M4910" s="23" t="s">
        <v>25262</v>
      </c>
      <c r="N4910" s="23"/>
      <c r="O4910" s="25" t="s">
        <v>25263</v>
      </c>
      <c r="P4910" s="23" t="s">
        <v>25266</v>
      </c>
      <c r="Q4910" s="25" t="s">
        <v>25264</v>
      </c>
      <c r="R4910" s="58" t="s">
        <v>25265</v>
      </c>
      <c r="S4910" s="23" t="s">
        <v>25267</v>
      </c>
      <c r="T4910" s="23" t="s">
        <v>25268</v>
      </c>
      <c r="U4910" s="25" t="s">
        <v>25256</v>
      </c>
      <c r="V4910" s="23" t="s">
        <v>25257</v>
      </c>
      <c r="W4910" s="25" t="s">
        <v>25269</v>
      </c>
      <c r="X4910" s="58" t="s">
        <v>25260</v>
      </c>
      <c r="Y4910" s="23" t="s">
        <v>25262</v>
      </c>
      <c r="Z4910" s="23"/>
      <c r="AA4910" s="33">
        <v>5</v>
      </c>
      <c r="AB4910" s="295" t="str">
        <f t="shared" si="425"/>
        <v>年間</v>
      </c>
      <c r="AC4910" s="268"/>
      <c r="AD4910" s="23">
        <v>1</v>
      </c>
      <c r="AE4910" s="134">
        <v>113400</v>
      </c>
      <c r="AF4910" s="26">
        <f t="shared" si="423"/>
        <v>113400</v>
      </c>
      <c r="AG4910" s="27">
        <v>43770</v>
      </c>
      <c r="AH4910" s="168">
        <v>43784</v>
      </c>
      <c r="AI4910" s="29" t="str">
        <f t="shared" si="421"/>
        <v>～</v>
      </c>
      <c r="AJ4910" s="178">
        <f t="shared" si="422"/>
        <v>45610</v>
      </c>
      <c r="AK4910" s="23" t="s">
        <v>25273</v>
      </c>
      <c r="AL4910" s="23" t="s">
        <v>25274</v>
      </c>
      <c r="AM4910" s="35">
        <v>43784</v>
      </c>
      <c r="AN4910" s="408" t="str">
        <f>IF($AA4910-data!$G$1=0,"　",IF(AK4910=0,"　",VLOOKUP($AK4910,data!$A$1:$H$264,8,FALSE)))</f>
        <v>消耗部品交換対象</v>
      </c>
      <c r="AO4910" s="35">
        <v>43782</v>
      </c>
      <c r="AP4910" s="134" t="s">
        <v>25275</v>
      </c>
      <c r="AQ4910" s="264">
        <f t="shared" si="420"/>
        <v>44849</v>
      </c>
    </row>
    <row r="4911" spans="1:43" ht="24.75" customHeight="1" x14ac:dyDescent="0.15">
      <c r="A4911" s="593">
        <v>4908</v>
      </c>
      <c r="B4911" s="23" t="s">
        <v>25302</v>
      </c>
      <c r="C4911" s="24" t="s">
        <v>2344</v>
      </c>
      <c r="D4911" s="23"/>
      <c r="E4911" s="23"/>
      <c r="F4911" s="24"/>
      <c r="G4911" s="25" t="s">
        <v>25281</v>
      </c>
      <c r="H4911" s="23"/>
      <c r="I4911" s="23"/>
      <c r="J4911" s="25"/>
      <c r="K4911" s="58"/>
      <c r="L4911" s="58"/>
      <c r="M4911" s="23"/>
      <c r="N4911" s="23"/>
      <c r="O4911" s="25"/>
      <c r="P4911" s="23"/>
      <c r="Q4911" s="25"/>
      <c r="R4911" s="58"/>
      <c r="S4911" s="23"/>
      <c r="T4911" s="23"/>
      <c r="U4911" s="25"/>
      <c r="V4911" s="23"/>
      <c r="W4911" s="25"/>
      <c r="X4911" s="58"/>
      <c r="Y4911" s="23"/>
      <c r="Z4911" s="23"/>
      <c r="AA4911" s="33"/>
      <c r="AB4911" s="295" t="str">
        <f t="shared" si="425"/>
        <v/>
      </c>
      <c r="AC4911" s="268"/>
      <c r="AD4911" s="23"/>
      <c r="AE4911" s="134"/>
      <c r="AF4911" s="26" t="str">
        <f t="shared" si="423"/>
        <v/>
      </c>
      <c r="AG4911" s="27"/>
      <c r="AH4911" s="168"/>
      <c r="AI4911" s="29" t="str">
        <f t="shared" si="421"/>
        <v/>
      </c>
      <c r="AJ4911" s="178" t="str">
        <f t="shared" si="422"/>
        <v/>
      </c>
      <c r="AK4911" s="23"/>
      <c r="AL4911" s="23"/>
      <c r="AM4911" s="35"/>
      <c r="AN4911" s="408" t="str">
        <f>IF($AA4911-data!$G$1=0,"　",IF(AK4911=0,"　",VLOOKUP($AK4911,data!$A$1:$H$264,8,FALSE)))</f>
        <v>　</v>
      </c>
      <c r="AO4911" s="35"/>
      <c r="AP4911" s="134"/>
      <c r="AQ4911" s="264" t="str">
        <f t="shared" si="420"/>
        <v/>
      </c>
    </row>
    <row r="4912" spans="1:43" ht="24.75" customHeight="1" x14ac:dyDescent="0.15">
      <c r="A4912" s="593">
        <v>4909</v>
      </c>
      <c r="B4912" s="23" t="s">
        <v>25306</v>
      </c>
      <c r="C4912" s="24" t="s">
        <v>2344</v>
      </c>
      <c r="D4912" s="23"/>
      <c r="E4912" s="23"/>
      <c r="F4912" s="24"/>
      <c r="G4912" s="25" t="s">
        <v>25309</v>
      </c>
      <c r="H4912" s="23"/>
      <c r="I4912" s="23"/>
      <c r="J4912" s="25"/>
      <c r="K4912" s="58" t="s">
        <v>25308</v>
      </c>
      <c r="L4912" s="58"/>
      <c r="M4912" s="23"/>
      <c r="N4912" s="23"/>
      <c r="O4912" s="25"/>
      <c r="P4912" s="23"/>
      <c r="Q4912" s="25"/>
      <c r="R4912" s="58"/>
      <c r="S4912" s="23"/>
      <c r="T4912" s="23"/>
      <c r="U4912" s="25"/>
      <c r="V4912" s="23"/>
      <c r="W4912" s="25"/>
      <c r="X4912" s="58"/>
      <c r="Y4912" s="23"/>
      <c r="Z4912" s="23"/>
      <c r="AA4912" s="33"/>
      <c r="AB4912" s="295" t="str">
        <f t="shared" si="425"/>
        <v/>
      </c>
      <c r="AC4912" s="268"/>
      <c r="AD4912" s="23"/>
      <c r="AE4912" s="134"/>
      <c r="AF4912" s="26" t="str">
        <f t="shared" si="423"/>
        <v/>
      </c>
      <c r="AG4912" s="27"/>
      <c r="AH4912" s="168"/>
      <c r="AI4912" s="29" t="str">
        <f t="shared" si="421"/>
        <v/>
      </c>
      <c r="AJ4912" s="178" t="str">
        <f t="shared" si="422"/>
        <v/>
      </c>
      <c r="AK4912" s="23"/>
      <c r="AL4912" s="23"/>
      <c r="AM4912" s="35"/>
      <c r="AN4912" s="408" t="str">
        <f>IF($AA4912-data!$G$1=0,"　",IF(AK4912=0,"　",VLOOKUP($AK4912,data!$A$1:$H$264,8,FALSE)))</f>
        <v>　</v>
      </c>
      <c r="AO4912" s="35"/>
      <c r="AP4912" s="134"/>
      <c r="AQ4912" s="264" t="str">
        <f t="shared" si="420"/>
        <v/>
      </c>
    </row>
    <row r="4913" spans="1:43" ht="24.75" customHeight="1" x14ac:dyDescent="0.15">
      <c r="A4913" s="593">
        <v>4910</v>
      </c>
      <c r="B4913" s="23" t="s">
        <v>25307</v>
      </c>
      <c r="C4913" s="24" t="s">
        <v>2344</v>
      </c>
      <c r="D4913" s="23"/>
      <c r="E4913" s="23"/>
      <c r="F4913" s="24"/>
      <c r="G4913" s="25" t="s">
        <v>25309</v>
      </c>
      <c r="H4913" s="23"/>
      <c r="I4913" s="23"/>
      <c r="J4913" s="25"/>
      <c r="K4913" s="58" t="s">
        <v>25308</v>
      </c>
      <c r="L4913" s="58"/>
      <c r="M4913" s="23"/>
      <c r="N4913" s="23"/>
      <c r="O4913" s="25"/>
      <c r="P4913" s="23"/>
      <c r="Q4913" s="25"/>
      <c r="R4913" s="58"/>
      <c r="S4913" s="23"/>
      <c r="T4913" s="23"/>
      <c r="U4913" s="25"/>
      <c r="V4913" s="23"/>
      <c r="W4913" s="25"/>
      <c r="X4913" s="58"/>
      <c r="Y4913" s="23"/>
      <c r="Z4913" s="23"/>
      <c r="AA4913" s="33"/>
      <c r="AB4913" s="295" t="str">
        <f t="shared" si="425"/>
        <v/>
      </c>
      <c r="AC4913" s="268"/>
      <c r="AD4913" s="23"/>
      <c r="AE4913" s="134"/>
      <c r="AF4913" s="26" t="str">
        <f t="shared" si="423"/>
        <v/>
      </c>
      <c r="AG4913" s="27"/>
      <c r="AH4913" s="168"/>
      <c r="AI4913" s="29" t="str">
        <f t="shared" si="421"/>
        <v/>
      </c>
      <c r="AJ4913" s="178" t="str">
        <f t="shared" si="422"/>
        <v/>
      </c>
      <c r="AK4913" s="23"/>
      <c r="AL4913" s="23"/>
      <c r="AM4913" s="35"/>
      <c r="AN4913" s="408" t="str">
        <f>IF($AA4913-data!$G$1=0,"　",IF(AK4913=0,"　",VLOOKUP($AK4913,data!$A$1:$H$264,8,FALSE)))</f>
        <v>　</v>
      </c>
      <c r="AO4913" s="35"/>
      <c r="AP4913" s="134"/>
      <c r="AQ4913" s="264" t="str">
        <f t="shared" si="420"/>
        <v/>
      </c>
    </row>
    <row r="4914" spans="1:43" ht="24.75" customHeight="1" x14ac:dyDescent="0.15">
      <c r="A4914" s="593">
        <v>4911</v>
      </c>
      <c r="B4914" s="23" t="s">
        <v>25338</v>
      </c>
      <c r="C4914" s="24" t="s">
        <v>2344</v>
      </c>
      <c r="D4914" s="23"/>
      <c r="E4914" s="23"/>
      <c r="F4914" s="24"/>
      <c r="G4914" s="25" t="s">
        <v>25336</v>
      </c>
      <c r="H4914" s="23"/>
      <c r="I4914" s="23"/>
      <c r="J4914" s="25"/>
      <c r="K4914" s="58"/>
      <c r="L4914" s="58"/>
      <c r="M4914" s="23"/>
      <c r="N4914" s="23"/>
      <c r="O4914" s="25"/>
      <c r="P4914" s="23"/>
      <c r="Q4914" s="25"/>
      <c r="R4914" s="58"/>
      <c r="S4914" s="23"/>
      <c r="T4914" s="23"/>
      <c r="U4914" s="25"/>
      <c r="V4914" s="23"/>
      <c r="W4914" s="25"/>
      <c r="X4914" s="58"/>
      <c r="Y4914" s="23"/>
      <c r="Z4914" s="23"/>
      <c r="AA4914" s="33"/>
      <c r="AB4914" s="295" t="str">
        <f t="shared" si="425"/>
        <v/>
      </c>
      <c r="AC4914" s="268"/>
      <c r="AD4914" s="23"/>
      <c r="AE4914" s="134"/>
      <c r="AF4914" s="26" t="str">
        <f t="shared" si="423"/>
        <v/>
      </c>
      <c r="AG4914" s="27"/>
      <c r="AH4914" s="168"/>
      <c r="AI4914" s="29" t="str">
        <f t="shared" si="421"/>
        <v/>
      </c>
      <c r="AJ4914" s="178" t="str">
        <f t="shared" si="422"/>
        <v/>
      </c>
      <c r="AK4914" s="23"/>
      <c r="AL4914" s="23"/>
      <c r="AM4914" s="35"/>
      <c r="AN4914" s="408" t="str">
        <f>IF($AA4914-data!$G$1=0,"　",IF(AK4914=0,"　",VLOOKUP($AK4914,data!$A$1:$H$264,8,FALSE)))</f>
        <v>　</v>
      </c>
      <c r="AO4914" s="35"/>
      <c r="AP4914" s="134"/>
      <c r="AQ4914" s="264" t="str">
        <f t="shared" si="420"/>
        <v/>
      </c>
    </row>
    <row r="4915" spans="1:43" ht="24.75" customHeight="1" x14ac:dyDescent="0.15">
      <c r="A4915" s="593">
        <v>4912</v>
      </c>
      <c r="B4915" s="23" t="s">
        <v>25340</v>
      </c>
      <c r="C4915" s="24" t="s">
        <v>2344</v>
      </c>
      <c r="D4915" s="23"/>
      <c r="E4915" s="23"/>
      <c r="F4915" s="24"/>
      <c r="G4915" s="25" t="s">
        <v>25336</v>
      </c>
      <c r="H4915" s="23"/>
      <c r="I4915" s="23"/>
      <c r="J4915" s="25"/>
      <c r="K4915" s="58"/>
      <c r="L4915" s="58"/>
      <c r="M4915" s="23"/>
      <c r="N4915" s="23"/>
      <c r="O4915" s="25"/>
      <c r="P4915" s="23"/>
      <c r="Q4915" s="25"/>
      <c r="R4915" s="58"/>
      <c r="S4915" s="23"/>
      <c r="T4915" s="23"/>
      <c r="U4915" s="25"/>
      <c r="V4915" s="23"/>
      <c r="W4915" s="25"/>
      <c r="X4915" s="58"/>
      <c r="Y4915" s="23"/>
      <c r="Z4915" s="23"/>
      <c r="AA4915" s="33"/>
      <c r="AB4915" s="295" t="str">
        <f t="shared" si="425"/>
        <v/>
      </c>
      <c r="AC4915" s="268"/>
      <c r="AD4915" s="23"/>
      <c r="AE4915" s="134"/>
      <c r="AF4915" s="26" t="str">
        <f t="shared" ref="AF4915:AF4965" si="426">IF(ISBLANK($AE4915),"",$AE4915*$AD4915)</f>
        <v/>
      </c>
      <c r="AG4915" s="27"/>
      <c r="AH4915" s="168"/>
      <c r="AI4915" s="29" t="str">
        <f t="shared" si="421"/>
        <v/>
      </c>
      <c r="AJ4915" s="178" t="str">
        <f t="shared" si="422"/>
        <v/>
      </c>
      <c r="AK4915" s="23"/>
      <c r="AL4915" s="23"/>
      <c r="AM4915" s="35"/>
      <c r="AN4915" s="408" t="str">
        <f>IF($AA4915-data!$G$1=0,"　",IF(AK4915=0,"　",VLOOKUP($AK4915,data!$A$1:$H$264,8,FALSE)))</f>
        <v>　</v>
      </c>
      <c r="AO4915" s="35"/>
      <c r="AP4915" s="134"/>
      <c r="AQ4915" s="264" t="str">
        <f t="shared" si="420"/>
        <v/>
      </c>
    </row>
    <row r="4916" spans="1:43" ht="24.75" customHeight="1" x14ac:dyDescent="0.15">
      <c r="A4916" s="593">
        <v>4913</v>
      </c>
      <c r="B4916" s="23" t="s">
        <v>25342</v>
      </c>
      <c r="C4916" s="24" t="s">
        <v>2344</v>
      </c>
      <c r="D4916" s="23"/>
      <c r="E4916" s="23"/>
      <c r="F4916" s="24"/>
      <c r="G4916" s="25" t="s">
        <v>25336</v>
      </c>
      <c r="H4916" s="23"/>
      <c r="I4916" s="23"/>
      <c r="J4916" s="25"/>
      <c r="K4916" s="58"/>
      <c r="L4916" s="58"/>
      <c r="M4916" s="23"/>
      <c r="N4916" s="23"/>
      <c r="O4916" s="25"/>
      <c r="P4916" s="23"/>
      <c r="Q4916" s="25"/>
      <c r="R4916" s="58"/>
      <c r="S4916" s="23"/>
      <c r="T4916" s="23"/>
      <c r="U4916" s="25"/>
      <c r="V4916" s="23"/>
      <c r="W4916" s="25"/>
      <c r="X4916" s="58"/>
      <c r="Y4916" s="23"/>
      <c r="Z4916" s="23"/>
      <c r="AA4916" s="33"/>
      <c r="AB4916" s="295" t="str">
        <f t="shared" si="425"/>
        <v/>
      </c>
      <c r="AC4916" s="268"/>
      <c r="AD4916" s="23"/>
      <c r="AE4916" s="134"/>
      <c r="AF4916" s="26" t="str">
        <f t="shared" si="426"/>
        <v/>
      </c>
      <c r="AG4916" s="27"/>
      <c r="AH4916" s="168"/>
      <c r="AI4916" s="29" t="str">
        <f t="shared" si="421"/>
        <v/>
      </c>
      <c r="AJ4916" s="178" t="str">
        <f t="shared" si="422"/>
        <v/>
      </c>
      <c r="AK4916" s="23"/>
      <c r="AL4916" s="23"/>
      <c r="AM4916" s="35"/>
      <c r="AN4916" s="408" t="str">
        <f>IF($AA4916-data!$G$1=0,"　",IF(AK4916=0,"　",VLOOKUP($AK4916,data!$A$1:$H$264,8,FALSE)))</f>
        <v>　</v>
      </c>
      <c r="AO4916" s="35"/>
      <c r="AP4916" s="134"/>
      <c r="AQ4916" s="264" t="str">
        <f t="shared" si="420"/>
        <v/>
      </c>
    </row>
    <row r="4917" spans="1:43" ht="24.75" customHeight="1" x14ac:dyDescent="0.15">
      <c r="A4917" s="593">
        <v>4914</v>
      </c>
      <c r="B4917" s="23" t="s">
        <v>25344</v>
      </c>
      <c r="C4917" s="24" t="s">
        <v>2344</v>
      </c>
      <c r="D4917" s="23"/>
      <c r="E4917" s="23"/>
      <c r="F4917" s="24"/>
      <c r="G4917" s="25" t="s">
        <v>25337</v>
      </c>
      <c r="H4917" s="23"/>
      <c r="I4917" s="23"/>
      <c r="J4917" s="25"/>
      <c r="K4917" s="58"/>
      <c r="L4917" s="58"/>
      <c r="M4917" s="23"/>
      <c r="N4917" s="23"/>
      <c r="O4917" s="25"/>
      <c r="P4917" s="23"/>
      <c r="Q4917" s="25"/>
      <c r="R4917" s="58"/>
      <c r="S4917" s="23"/>
      <c r="T4917" s="23"/>
      <c r="U4917" s="25"/>
      <c r="V4917" s="23"/>
      <c r="W4917" s="25"/>
      <c r="X4917" s="58"/>
      <c r="Y4917" s="23"/>
      <c r="Z4917" s="23"/>
      <c r="AA4917" s="33"/>
      <c r="AB4917" s="295" t="str">
        <f t="shared" si="425"/>
        <v/>
      </c>
      <c r="AC4917" s="268"/>
      <c r="AD4917" s="23"/>
      <c r="AE4917" s="134"/>
      <c r="AF4917" s="26" t="str">
        <f t="shared" si="426"/>
        <v/>
      </c>
      <c r="AG4917" s="27"/>
      <c r="AH4917" s="168"/>
      <c r="AI4917" s="29" t="str">
        <f t="shared" si="421"/>
        <v/>
      </c>
      <c r="AJ4917" s="178" t="str">
        <f t="shared" si="422"/>
        <v/>
      </c>
      <c r="AK4917" s="23"/>
      <c r="AL4917" s="23"/>
      <c r="AM4917" s="35"/>
      <c r="AN4917" s="408" t="str">
        <f>IF($AA4917-data!$G$1=0,"　",IF(AK4917=0,"　",VLOOKUP($AK4917,data!$A$1:$H$264,8,FALSE)))</f>
        <v>　</v>
      </c>
      <c r="AO4917" s="35"/>
      <c r="AP4917" s="134"/>
      <c r="AQ4917" s="264" t="str">
        <f t="shared" si="420"/>
        <v/>
      </c>
    </row>
    <row r="4918" spans="1:43" ht="24.75" customHeight="1" x14ac:dyDescent="0.15">
      <c r="A4918" s="593">
        <v>4915</v>
      </c>
      <c r="B4918" s="23" t="s">
        <v>25347</v>
      </c>
      <c r="C4918" s="24" t="s">
        <v>2344</v>
      </c>
      <c r="D4918" s="23"/>
      <c r="E4918" s="23"/>
      <c r="F4918" s="24"/>
      <c r="G4918" s="25" t="s">
        <v>25337</v>
      </c>
      <c r="H4918" s="23"/>
      <c r="I4918" s="23"/>
      <c r="J4918" s="25"/>
      <c r="K4918" s="58"/>
      <c r="L4918" s="58"/>
      <c r="M4918" s="23"/>
      <c r="N4918" s="23"/>
      <c r="O4918" s="25"/>
      <c r="P4918" s="23"/>
      <c r="Q4918" s="25"/>
      <c r="R4918" s="58"/>
      <c r="S4918" s="23"/>
      <c r="T4918" s="23"/>
      <c r="U4918" s="25"/>
      <c r="V4918" s="23"/>
      <c r="W4918" s="25"/>
      <c r="X4918" s="58"/>
      <c r="Y4918" s="23"/>
      <c r="Z4918" s="23"/>
      <c r="AA4918" s="33"/>
      <c r="AB4918" s="295" t="str">
        <f t="shared" si="425"/>
        <v/>
      </c>
      <c r="AC4918" s="268"/>
      <c r="AD4918" s="23"/>
      <c r="AE4918" s="134"/>
      <c r="AF4918" s="26" t="str">
        <f t="shared" si="426"/>
        <v/>
      </c>
      <c r="AG4918" s="27"/>
      <c r="AH4918" s="168"/>
      <c r="AI4918" s="29" t="str">
        <f t="shared" si="421"/>
        <v/>
      </c>
      <c r="AJ4918" s="178" t="str">
        <f t="shared" si="422"/>
        <v/>
      </c>
      <c r="AK4918" s="23"/>
      <c r="AL4918" s="23"/>
      <c r="AM4918" s="35"/>
      <c r="AN4918" s="408" t="str">
        <f>IF($AA4918-data!$G$1=0,"　",IF(AK4918=0,"　",VLOOKUP($AK4918,data!$A$1:$H$264,8,FALSE)))</f>
        <v>　</v>
      </c>
      <c r="AO4918" s="35"/>
      <c r="AP4918" s="134"/>
      <c r="AQ4918" s="264" t="str">
        <f t="shared" si="420"/>
        <v/>
      </c>
    </row>
    <row r="4919" spans="1:43" ht="24.75" customHeight="1" x14ac:dyDescent="0.15">
      <c r="A4919" s="593">
        <v>4916</v>
      </c>
      <c r="B4919" s="23" t="s">
        <v>25346</v>
      </c>
      <c r="C4919" s="24" t="s">
        <v>2344</v>
      </c>
      <c r="D4919" s="23"/>
      <c r="E4919" s="23"/>
      <c r="F4919" s="24"/>
      <c r="G4919" s="25" t="s">
        <v>25337</v>
      </c>
      <c r="H4919" s="23"/>
      <c r="I4919" s="23"/>
      <c r="J4919" s="25"/>
      <c r="K4919" s="58"/>
      <c r="L4919" s="58"/>
      <c r="M4919" s="23"/>
      <c r="N4919" s="23"/>
      <c r="O4919" s="25"/>
      <c r="P4919" s="23"/>
      <c r="Q4919" s="25"/>
      <c r="R4919" s="58"/>
      <c r="S4919" s="23"/>
      <c r="T4919" s="23"/>
      <c r="U4919" s="25"/>
      <c r="V4919" s="23"/>
      <c r="W4919" s="25"/>
      <c r="X4919" s="58"/>
      <c r="Y4919" s="23"/>
      <c r="Z4919" s="23"/>
      <c r="AA4919" s="33"/>
      <c r="AB4919" s="295" t="str">
        <f t="shared" si="425"/>
        <v/>
      </c>
      <c r="AC4919" s="268"/>
      <c r="AD4919" s="23"/>
      <c r="AE4919" s="134"/>
      <c r="AF4919" s="26" t="str">
        <f t="shared" si="426"/>
        <v/>
      </c>
      <c r="AG4919" s="27"/>
      <c r="AH4919" s="168"/>
      <c r="AI4919" s="29" t="str">
        <f t="shared" si="421"/>
        <v/>
      </c>
      <c r="AJ4919" s="178" t="str">
        <f t="shared" si="422"/>
        <v/>
      </c>
      <c r="AK4919" s="23"/>
      <c r="AL4919" s="23"/>
      <c r="AM4919" s="35"/>
      <c r="AN4919" s="408" t="str">
        <f>IF($AA4919-data!$G$1=0,"　",IF(AK4919=0,"　",VLOOKUP($AK4919,data!$A$1:$H$264,8,FALSE)))</f>
        <v>　</v>
      </c>
      <c r="AO4919" s="35"/>
      <c r="AP4919" s="134"/>
      <c r="AQ4919" s="264" t="str">
        <f t="shared" si="420"/>
        <v/>
      </c>
    </row>
    <row r="4920" spans="1:43" ht="24.75" customHeight="1" x14ac:dyDescent="0.15">
      <c r="A4920" s="593">
        <v>4917</v>
      </c>
      <c r="B4920" s="23" t="s">
        <v>25384</v>
      </c>
      <c r="C4920" s="24" t="s">
        <v>25388</v>
      </c>
      <c r="D4920" s="24" t="s">
        <v>25389</v>
      </c>
      <c r="E4920" s="23" t="s">
        <v>25390</v>
      </c>
      <c r="F4920" s="24" t="s">
        <v>25391</v>
      </c>
      <c r="G4920" s="25" t="s">
        <v>25392</v>
      </c>
      <c r="H4920" s="23" t="s">
        <v>25393</v>
      </c>
      <c r="I4920" s="23" t="s">
        <v>25395</v>
      </c>
      <c r="J4920" s="25" t="s">
        <v>25394</v>
      </c>
      <c r="K4920" s="58" t="s">
        <v>25396</v>
      </c>
      <c r="L4920" s="58" t="s">
        <v>25397</v>
      </c>
      <c r="M4920" s="23" t="s">
        <v>25398</v>
      </c>
      <c r="N4920" s="23" t="s">
        <v>25399</v>
      </c>
      <c r="O4920" s="25" t="s">
        <v>25400</v>
      </c>
      <c r="P4920" s="23" t="s">
        <v>25401</v>
      </c>
      <c r="Q4920" s="25" t="s">
        <v>25402</v>
      </c>
      <c r="R4920" s="58" t="s">
        <v>25403</v>
      </c>
      <c r="S4920" s="23" t="s">
        <v>25404</v>
      </c>
      <c r="T4920" s="23" t="s">
        <v>25405</v>
      </c>
      <c r="U4920" s="25" t="s">
        <v>25406</v>
      </c>
      <c r="V4920" s="23" t="s">
        <v>25407</v>
      </c>
      <c r="W4920" s="25" t="s">
        <v>25408</v>
      </c>
      <c r="X4920" s="58"/>
      <c r="Y4920" s="23" t="s">
        <v>25409</v>
      </c>
      <c r="Z4920" s="23" t="s">
        <v>25410</v>
      </c>
      <c r="AA4920" s="33">
        <v>5</v>
      </c>
      <c r="AB4920" s="295" t="str">
        <f t="shared" si="425"/>
        <v>年間</v>
      </c>
      <c r="AC4920" s="268"/>
      <c r="AD4920" s="23">
        <v>1</v>
      </c>
      <c r="AE4920" s="134">
        <v>37200</v>
      </c>
      <c r="AF4920" s="26">
        <f t="shared" si="426"/>
        <v>37200</v>
      </c>
      <c r="AG4920" s="27">
        <v>43800</v>
      </c>
      <c r="AH4920" s="168">
        <v>43800</v>
      </c>
      <c r="AI4920" s="29" t="str">
        <f t="shared" si="421"/>
        <v>～</v>
      </c>
      <c r="AJ4920" s="178">
        <f t="shared" si="422"/>
        <v>45626</v>
      </c>
      <c r="AK4920" s="23" t="s">
        <v>25412</v>
      </c>
      <c r="AL4920" s="23" t="s">
        <v>25413</v>
      </c>
      <c r="AM4920" s="35">
        <v>43800</v>
      </c>
      <c r="AN4920" s="408">
        <f>IF($AA4920-data!$G$1=0,"　",IF(AK4920=0,"　",VLOOKUP($AK4920,data!$A$1:$H$264,8,FALSE)))</f>
        <v>0</v>
      </c>
      <c r="AO4920" s="35">
        <v>43803</v>
      </c>
      <c r="AP4920" s="134" t="s">
        <v>25411</v>
      </c>
      <c r="AQ4920" s="264" t="str">
        <f t="shared" si="420"/>
        <v/>
      </c>
    </row>
    <row r="4921" spans="1:43" ht="24.75" customHeight="1" x14ac:dyDescent="0.15">
      <c r="A4921" s="593">
        <v>4918</v>
      </c>
      <c r="B4921" s="23" t="s">
        <v>25384</v>
      </c>
      <c r="C4921" s="24" t="s">
        <v>25388</v>
      </c>
      <c r="D4921" s="24" t="s">
        <v>25389</v>
      </c>
      <c r="E4921" s="23" t="s">
        <v>25390</v>
      </c>
      <c r="F4921" s="24" t="s">
        <v>25391</v>
      </c>
      <c r="G4921" s="25" t="s">
        <v>25392</v>
      </c>
      <c r="H4921" s="23" t="s">
        <v>25393</v>
      </c>
      <c r="I4921" s="23" t="s">
        <v>25395</v>
      </c>
      <c r="J4921" s="25" t="s">
        <v>25394</v>
      </c>
      <c r="K4921" s="58" t="s">
        <v>25396</v>
      </c>
      <c r="L4921" s="58" t="s">
        <v>25397</v>
      </c>
      <c r="M4921" s="23" t="s">
        <v>25398</v>
      </c>
      <c r="N4921" s="23" t="s">
        <v>25399</v>
      </c>
      <c r="O4921" s="25" t="s">
        <v>25400</v>
      </c>
      <c r="P4921" s="23" t="s">
        <v>25401</v>
      </c>
      <c r="Q4921" s="25" t="s">
        <v>25402</v>
      </c>
      <c r="R4921" s="58" t="s">
        <v>25403</v>
      </c>
      <c r="S4921" s="23" t="s">
        <v>25404</v>
      </c>
      <c r="T4921" s="23" t="s">
        <v>25405</v>
      </c>
      <c r="U4921" s="25" t="s">
        <v>25406</v>
      </c>
      <c r="V4921" s="23" t="s">
        <v>25407</v>
      </c>
      <c r="W4921" s="25" t="s">
        <v>25408</v>
      </c>
      <c r="X4921" s="58"/>
      <c r="Y4921" s="23" t="s">
        <v>25409</v>
      </c>
      <c r="Z4921" s="23" t="s">
        <v>25410</v>
      </c>
      <c r="AA4921" s="33">
        <v>5</v>
      </c>
      <c r="AB4921" s="295" t="str">
        <f t="shared" si="425"/>
        <v>年間</v>
      </c>
      <c r="AC4921" s="268"/>
      <c r="AD4921" s="23">
        <v>1</v>
      </c>
      <c r="AE4921" s="134">
        <v>37200</v>
      </c>
      <c r="AF4921" s="26">
        <f t="shared" si="426"/>
        <v>37200</v>
      </c>
      <c r="AG4921" s="27">
        <v>43800</v>
      </c>
      <c r="AH4921" s="168">
        <v>43800</v>
      </c>
      <c r="AI4921" s="29" t="str">
        <f t="shared" si="421"/>
        <v>～</v>
      </c>
      <c r="AJ4921" s="178">
        <f t="shared" si="422"/>
        <v>45626</v>
      </c>
      <c r="AK4921" s="23" t="s">
        <v>25412</v>
      </c>
      <c r="AL4921" s="23" t="s">
        <v>25414</v>
      </c>
      <c r="AM4921" s="35">
        <v>43800</v>
      </c>
      <c r="AN4921" s="408">
        <f>IF($AA4921-data!$G$1=0,"　",IF(AK4921=0,"　",VLOOKUP($AK4921,data!$A$1:$H$264,8,FALSE)))</f>
        <v>0</v>
      </c>
      <c r="AO4921" s="35">
        <v>43803</v>
      </c>
      <c r="AP4921" s="134" t="s">
        <v>25411</v>
      </c>
      <c r="AQ4921" s="264" t="str">
        <f t="shared" si="420"/>
        <v/>
      </c>
    </row>
    <row r="4922" spans="1:43" ht="24.75" customHeight="1" x14ac:dyDescent="0.15">
      <c r="A4922" s="593">
        <v>4919</v>
      </c>
      <c r="B4922" s="23" t="s">
        <v>25384</v>
      </c>
      <c r="C4922" s="24" t="s">
        <v>25388</v>
      </c>
      <c r="D4922" s="24" t="s">
        <v>25389</v>
      </c>
      <c r="E4922" s="23" t="s">
        <v>25390</v>
      </c>
      <c r="F4922" s="24" t="s">
        <v>25391</v>
      </c>
      <c r="G4922" s="25" t="s">
        <v>25392</v>
      </c>
      <c r="H4922" s="23" t="s">
        <v>25393</v>
      </c>
      <c r="I4922" s="23" t="s">
        <v>25395</v>
      </c>
      <c r="J4922" s="25" t="s">
        <v>25394</v>
      </c>
      <c r="K4922" s="58" t="s">
        <v>25396</v>
      </c>
      <c r="L4922" s="58" t="s">
        <v>25397</v>
      </c>
      <c r="M4922" s="23" t="s">
        <v>25398</v>
      </c>
      <c r="N4922" s="23" t="s">
        <v>25399</v>
      </c>
      <c r="O4922" s="25" t="s">
        <v>25400</v>
      </c>
      <c r="P4922" s="23" t="s">
        <v>25401</v>
      </c>
      <c r="Q4922" s="25" t="s">
        <v>25402</v>
      </c>
      <c r="R4922" s="58" t="s">
        <v>25403</v>
      </c>
      <c r="S4922" s="23" t="s">
        <v>25404</v>
      </c>
      <c r="T4922" s="23" t="s">
        <v>25405</v>
      </c>
      <c r="U4922" s="25" t="s">
        <v>25406</v>
      </c>
      <c r="V4922" s="23" t="s">
        <v>25407</v>
      </c>
      <c r="W4922" s="25" t="s">
        <v>25408</v>
      </c>
      <c r="X4922" s="58"/>
      <c r="Y4922" s="23" t="s">
        <v>25409</v>
      </c>
      <c r="Z4922" s="23" t="s">
        <v>25410</v>
      </c>
      <c r="AA4922" s="33">
        <v>5</v>
      </c>
      <c r="AB4922" s="295" t="str">
        <f t="shared" si="425"/>
        <v>年間</v>
      </c>
      <c r="AC4922" s="268"/>
      <c r="AD4922" s="23">
        <v>1</v>
      </c>
      <c r="AE4922" s="134">
        <v>37200</v>
      </c>
      <c r="AF4922" s="26">
        <f t="shared" si="426"/>
        <v>37200</v>
      </c>
      <c r="AG4922" s="27">
        <v>43800</v>
      </c>
      <c r="AH4922" s="168">
        <v>43800</v>
      </c>
      <c r="AI4922" s="29" t="str">
        <f t="shared" si="421"/>
        <v>～</v>
      </c>
      <c r="AJ4922" s="178">
        <f t="shared" si="422"/>
        <v>45626</v>
      </c>
      <c r="AK4922" s="23" t="s">
        <v>25412</v>
      </c>
      <c r="AL4922" s="23" t="s">
        <v>25415</v>
      </c>
      <c r="AM4922" s="35">
        <v>43800</v>
      </c>
      <c r="AN4922" s="408">
        <f>IF($AA4922-data!$G$1=0,"　",IF(AK4922=0,"　",VLOOKUP($AK4922,data!$A$1:$H$264,8,FALSE)))</f>
        <v>0</v>
      </c>
      <c r="AO4922" s="35">
        <v>43803</v>
      </c>
      <c r="AP4922" s="134" t="s">
        <v>25411</v>
      </c>
      <c r="AQ4922" s="264" t="str">
        <f t="shared" si="420"/>
        <v/>
      </c>
    </row>
    <row r="4923" spans="1:43" ht="24.75" customHeight="1" x14ac:dyDescent="0.15">
      <c r="A4923" s="593">
        <v>4920</v>
      </c>
      <c r="B4923" s="23" t="s">
        <v>25384</v>
      </c>
      <c r="C4923" s="24" t="s">
        <v>25388</v>
      </c>
      <c r="D4923" s="24" t="s">
        <v>25389</v>
      </c>
      <c r="E4923" s="23" t="s">
        <v>25390</v>
      </c>
      <c r="F4923" s="24" t="s">
        <v>25391</v>
      </c>
      <c r="G4923" s="25" t="s">
        <v>25392</v>
      </c>
      <c r="H4923" s="23" t="s">
        <v>25393</v>
      </c>
      <c r="I4923" s="23" t="s">
        <v>25395</v>
      </c>
      <c r="J4923" s="25" t="s">
        <v>25394</v>
      </c>
      <c r="K4923" s="58" t="s">
        <v>25396</v>
      </c>
      <c r="L4923" s="58" t="s">
        <v>25397</v>
      </c>
      <c r="M4923" s="23" t="s">
        <v>25398</v>
      </c>
      <c r="N4923" s="23" t="s">
        <v>25399</v>
      </c>
      <c r="O4923" s="25" t="s">
        <v>25400</v>
      </c>
      <c r="P4923" s="23" t="s">
        <v>25401</v>
      </c>
      <c r="Q4923" s="25" t="s">
        <v>25402</v>
      </c>
      <c r="R4923" s="58" t="s">
        <v>25403</v>
      </c>
      <c r="S4923" s="23" t="s">
        <v>25404</v>
      </c>
      <c r="T4923" s="23" t="s">
        <v>25405</v>
      </c>
      <c r="U4923" s="25" t="s">
        <v>25406</v>
      </c>
      <c r="V4923" s="23" t="s">
        <v>25407</v>
      </c>
      <c r="W4923" s="25" t="s">
        <v>25408</v>
      </c>
      <c r="X4923" s="58"/>
      <c r="Y4923" s="23" t="s">
        <v>25409</v>
      </c>
      <c r="Z4923" s="23" t="s">
        <v>25410</v>
      </c>
      <c r="AA4923" s="33">
        <v>5</v>
      </c>
      <c r="AB4923" s="295" t="str">
        <f t="shared" si="425"/>
        <v>年間</v>
      </c>
      <c r="AC4923" s="268"/>
      <c r="AD4923" s="23">
        <v>1</v>
      </c>
      <c r="AE4923" s="134">
        <v>37200</v>
      </c>
      <c r="AF4923" s="26">
        <f t="shared" si="426"/>
        <v>37200</v>
      </c>
      <c r="AG4923" s="27">
        <v>43800</v>
      </c>
      <c r="AH4923" s="168">
        <v>43800</v>
      </c>
      <c r="AI4923" s="29" t="str">
        <f t="shared" si="421"/>
        <v>～</v>
      </c>
      <c r="AJ4923" s="178">
        <f t="shared" si="422"/>
        <v>45626</v>
      </c>
      <c r="AK4923" s="23" t="s">
        <v>25412</v>
      </c>
      <c r="AL4923" s="23" t="s">
        <v>25416</v>
      </c>
      <c r="AM4923" s="35">
        <v>43800</v>
      </c>
      <c r="AN4923" s="408">
        <f>IF($AA4923-data!$G$1=0,"　",IF(AK4923=0,"　",VLOOKUP($AK4923,data!$A$1:$H$264,8,FALSE)))</f>
        <v>0</v>
      </c>
      <c r="AO4923" s="35">
        <v>43803</v>
      </c>
      <c r="AP4923" s="134" t="s">
        <v>25411</v>
      </c>
      <c r="AQ4923" s="264" t="str">
        <f t="shared" si="420"/>
        <v/>
      </c>
    </row>
    <row r="4924" spans="1:43" ht="24.75" customHeight="1" x14ac:dyDescent="0.15">
      <c r="A4924" s="593">
        <v>4921</v>
      </c>
      <c r="B4924" s="23" t="s">
        <v>25385</v>
      </c>
      <c r="C4924" s="24" t="s">
        <v>25388</v>
      </c>
      <c r="D4924" s="24" t="s">
        <v>25389</v>
      </c>
      <c r="E4924" s="23" t="s">
        <v>25390</v>
      </c>
      <c r="F4924" s="24" t="s">
        <v>25391</v>
      </c>
      <c r="G4924" s="25" t="s">
        <v>25392</v>
      </c>
      <c r="H4924" s="23" t="s">
        <v>25393</v>
      </c>
      <c r="I4924" s="23" t="s">
        <v>25395</v>
      </c>
      <c r="J4924" s="25" t="s">
        <v>25394</v>
      </c>
      <c r="K4924" s="58" t="s">
        <v>25396</v>
      </c>
      <c r="L4924" s="58" t="s">
        <v>25397</v>
      </c>
      <c r="M4924" s="23" t="s">
        <v>25398</v>
      </c>
      <c r="N4924" s="23" t="s">
        <v>25399</v>
      </c>
      <c r="O4924" s="25" t="s">
        <v>25400</v>
      </c>
      <c r="P4924" s="23" t="s">
        <v>25401</v>
      </c>
      <c r="Q4924" s="25" t="s">
        <v>25402</v>
      </c>
      <c r="R4924" s="58" t="s">
        <v>25403</v>
      </c>
      <c r="S4924" s="23" t="s">
        <v>25404</v>
      </c>
      <c r="T4924" s="23" t="s">
        <v>25405</v>
      </c>
      <c r="U4924" s="25" t="s">
        <v>25406</v>
      </c>
      <c r="V4924" s="23" t="s">
        <v>25407</v>
      </c>
      <c r="W4924" s="25" t="s">
        <v>25408</v>
      </c>
      <c r="X4924" s="58"/>
      <c r="Y4924" s="23" t="s">
        <v>25409</v>
      </c>
      <c r="Z4924" s="23" t="s">
        <v>25410</v>
      </c>
      <c r="AA4924" s="33">
        <v>5</v>
      </c>
      <c r="AB4924" s="295" t="str">
        <f t="shared" si="425"/>
        <v>年間</v>
      </c>
      <c r="AC4924" s="268"/>
      <c r="AD4924" s="23">
        <v>1</v>
      </c>
      <c r="AE4924" s="134">
        <v>50400</v>
      </c>
      <c r="AF4924" s="26">
        <f t="shared" si="426"/>
        <v>50400</v>
      </c>
      <c r="AG4924" s="27">
        <v>43800</v>
      </c>
      <c r="AH4924" s="168">
        <v>43800</v>
      </c>
      <c r="AI4924" s="29" t="str">
        <f t="shared" si="421"/>
        <v>～</v>
      </c>
      <c r="AJ4924" s="178">
        <f t="shared" si="422"/>
        <v>45626</v>
      </c>
      <c r="AK4924" s="23" t="s">
        <v>26872</v>
      </c>
      <c r="AL4924" s="23" t="s">
        <v>25418</v>
      </c>
      <c r="AM4924" s="35">
        <v>43800</v>
      </c>
      <c r="AN4924" s="408">
        <f>IF($AA4924-data!$G$1=0,"　",IF(AK4924=0,"　",VLOOKUP($AK4924,data!$A$1:$H$264,8,FALSE)))</f>
        <v>0</v>
      </c>
      <c r="AO4924" s="35">
        <v>43803</v>
      </c>
      <c r="AP4924" s="134" t="s">
        <v>25411</v>
      </c>
      <c r="AQ4924" s="264" t="str">
        <f t="shared" si="420"/>
        <v/>
      </c>
    </row>
    <row r="4925" spans="1:43" ht="24.75" customHeight="1" x14ac:dyDescent="0.15">
      <c r="A4925" s="593">
        <v>4922</v>
      </c>
      <c r="B4925" s="23" t="s">
        <v>25385</v>
      </c>
      <c r="C4925" s="24" t="s">
        <v>25388</v>
      </c>
      <c r="D4925" s="24" t="s">
        <v>25389</v>
      </c>
      <c r="E4925" s="23" t="s">
        <v>25390</v>
      </c>
      <c r="F4925" s="24" t="s">
        <v>25391</v>
      </c>
      <c r="G4925" s="25" t="s">
        <v>25392</v>
      </c>
      <c r="H4925" s="23" t="s">
        <v>25393</v>
      </c>
      <c r="I4925" s="23" t="s">
        <v>25395</v>
      </c>
      <c r="J4925" s="25" t="s">
        <v>25394</v>
      </c>
      <c r="K4925" s="58" t="s">
        <v>25396</v>
      </c>
      <c r="L4925" s="58" t="s">
        <v>25397</v>
      </c>
      <c r="M4925" s="23" t="s">
        <v>25398</v>
      </c>
      <c r="N4925" s="23" t="s">
        <v>25399</v>
      </c>
      <c r="O4925" s="25" t="s">
        <v>25400</v>
      </c>
      <c r="P4925" s="23" t="s">
        <v>25401</v>
      </c>
      <c r="Q4925" s="25" t="s">
        <v>25402</v>
      </c>
      <c r="R4925" s="58" t="s">
        <v>25403</v>
      </c>
      <c r="S4925" s="23" t="s">
        <v>25404</v>
      </c>
      <c r="T4925" s="23" t="s">
        <v>25405</v>
      </c>
      <c r="U4925" s="25" t="s">
        <v>25406</v>
      </c>
      <c r="V4925" s="23" t="s">
        <v>25407</v>
      </c>
      <c r="W4925" s="25" t="s">
        <v>25408</v>
      </c>
      <c r="X4925" s="58"/>
      <c r="Y4925" s="23" t="s">
        <v>25409</v>
      </c>
      <c r="Z4925" s="23" t="s">
        <v>25410</v>
      </c>
      <c r="AA4925" s="33">
        <v>5</v>
      </c>
      <c r="AB4925" s="295" t="str">
        <f t="shared" si="425"/>
        <v>年間</v>
      </c>
      <c r="AC4925" s="268"/>
      <c r="AD4925" s="23">
        <v>1</v>
      </c>
      <c r="AE4925" s="134">
        <v>50400</v>
      </c>
      <c r="AF4925" s="26">
        <f t="shared" si="426"/>
        <v>50400</v>
      </c>
      <c r="AG4925" s="27">
        <v>43800</v>
      </c>
      <c r="AH4925" s="168">
        <v>43800</v>
      </c>
      <c r="AI4925" s="29" t="str">
        <f t="shared" si="421"/>
        <v>～</v>
      </c>
      <c r="AJ4925" s="178">
        <f t="shared" si="422"/>
        <v>45626</v>
      </c>
      <c r="AK4925" s="23" t="s">
        <v>25417</v>
      </c>
      <c r="AL4925" s="23" t="s">
        <v>25419</v>
      </c>
      <c r="AM4925" s="35">
        <v>43800</v>
      </c>
      <c r="AN4925" s="408">
        <f>IF($AA4925-data!$G$1=0,"　",IF(AK4925=0,"　",VLOOKUP($AK4925,data!$A$1:$H$264,8,FALSE)))</f>
        <v>0</v>
      </c>
      <c r="AO4925" s="35">
        <v>43803</v>
      </c>
      <c r="AP4925" s="134" t="s">
        <v>25411</v>
      </c>
      <c r="AQ4925" s="264" t="str">
        <f t="shared" si="420"/>
        <v/>
      </c>
    </row>
    <row r="4926" spans="1:43" ht="24.75" customHeight="1" x14ac:dyDescent="0.15">
      <c r="A4926" s="593">
        <v>4923</v>
      </c>
      <c r="B4926" s="23" t="s">
        <v>25386</v>
      </c>
      <c r="C4926" s="24" t="s">
        <v>25388</v>
      </c>
      <c r="D4926" s="24" t="s">
        <v>25389</v>
      </c>
      <c r="E4926" s="23" t="s">
        <v>25390</v>
      </c>
      <c r="F4926" s="24" t="s">
        <v>25391</v>
      </c>
      <c r="G4926" s="25" t="s">
        <v>25392</v>
      </c>
      <c r="H4926" s="23" t="s">
        <v>25393</v>
      </c>
      <c r="I4926" s="23" t="s">
        <v>25395</v>
      </c>
      <c r="J4926" s="25" t="s">
        <v>25394</v>
      </c>
      <c r="K4926" s="58" t="s">
        <v>25396</v>
      </c>
      <c r="L4926" s="58" t="s">
        <v>25397</v>
      </c>
      <c r="M4926" s="23" t="s">
        <v>25398</v>
      </c>
      <c r="N4926" s="23" t="s">
        <v>25399</v>
      </c>
      <c r="O4926" s="25" t="s">
        <v>25400</v>
      </c>
      <c r="P4926" s="23" t="s">
        <v>25401</v>
      </c>
      <c r="Q4926" s="25" t="s">
        <v>25402</v>
      </c>
      <c r="R4926" s="58" t="s">
        <v>25403</v>
      </c>
      <c r="S4926" s="23" t="s">
        <v>25404</v>
      </c>
      <c r="T4926" s="23" t="s">
        <v>25405</v>
      </c>
      <c r="U4926" s="25" t="s">
        <v>25406</v>
      </c>
      <c r="V4926" s="23" t="s">
        <v>25407</v>
      </c>
      <c r="W4926" s="25" t="s">
        <v>25408</v>
      </c>
      <c r="X4926" s="58"/>
      <c r="Y4926" s="23" t="s">
        <v>25409</v>
      </c>
      <c r="Z4926" s="23" t="s">
        <v>25410</v>
      </c>
      <c r="AA4926" s="33">
        <v>5</v>
      </c>
      <c r="AB4926" s="295" t="str">
        <f t="shared" si="425"/>
        <v>年間</v>
      </c>
      <c r="AC4926" s="268"/>
      <c r="AD4926" s="23">
        <v>1</v>
      </c>
      <c r="AE4926" s="134">
        <v>24960</v>
      </c>
      <c r="AF4926" s="26">
        <f t="shared" si="426"/>
        <v>24960</v>
      </c>
      <c r="AG4926" s="27">
        <v>43800</v>
      </c>
      <c r="AH4926" s="168">
        <v>43800</v>
      </c>
      <c r="AI4926" s="29" t="str">
        <f t="shared" si="421"/>
        <v>～</v>
      </c>
      <c r="AJ4926" s="178">
        <f t="shared" si="422"/>
        <v>45626</v>
      </c>
      <c r="AK4926" s="23" t="s">
        <v>21738</v>
      </c>
      <c r="AL4926" s="23" t="s">
        <v>25420</v>
      </c>
      <c r="AM4926" s="35">
        <v>43800</v>
      </c>
      <c r="AN4926" s="408">
        <f>IF($AA4926-data!$G$1=0,"　",IF(AK4926=0,"　",VLOOKUP($AK4926,data!$A$1:$H$264,8,FALSE)))</f>
        <v>0</v>
      </c>
      <c r="AO4926" s="35">
        <v>43803</v>
      </c>
      <c r="AP4926" s="134" t="s">
        <v>25411</v>
      </c>
      <c r="AQ4926" s="264" t="str">
        <f t="shared" si="420"/>
        <v/>
      </c>
    </row>
    <row r="4927" spans="1:43" ht="24.75" customHeight="1" x14ac:dyDescent="0.15">
      <c r="A4927" s="593">
        <v>4924</v>
      </c>
      <c r="B4927" s="23" t="s">
        <v>25386</v>
      </c>
      <c r="C4927" s="24" t="s">
        <v>25388</v>
      </c>
      <c r="D4927" s="24" t="s">
        <v>25389</v>
      </c>
      <c r="E4927" s="23" t="s">
        <v>25390</v>
      </c>
      <c r="F4927" s="24" t="s">
        <v>25391</v>
      </c>
      <c r="G4927" s="25" t="s">
        <v>25392</v>
      </c>
      <c r="H4927" s="23" t="s">
        <v>25393</v>
      </c>
      <c r="I4927" s="23" t="s">
        <v>25395</v>
      </c>
      <c r="J4927" s="25" t="s">
        <v>25394</v>
      </c>
      <c r="K4927" s="58" t="s">
        <v>25396</v>
      </c>
      <c r="L4927" s="58" t="s">
        <v>25397</v>
      </c>
      <c r="M4927" s="23" t="s">
        <v>25398</v>
      </c>
      <c r="N4927" s="23" t="s">
        <v>25399</v>
      </c>
      <c r="O4927" s="25" t="s">
        <v>25400</v>
      </c>
      <c r="P4927" s="23" t="s">
        <v>25401</v>
      </c>
      <c r="Q4927" s="25" t="s">
        <v>25402</v>
      </c>
      <c r="R4927" s="58" t="s">
        <v>25403</v>
      </c>
      <c r="S4927" s="23" t="s">
        <v>25404</v>
      </c>
      <c r="T4927" s="23" t="s">
        <v>25405</v>
      </c>
      <c r="U4927" s="25" t="s">
        <v>25406</v>
      </c>
      <c r="V4927" s="23" t="s">
        <v>25407</v>
      </c>
      <c r="W4927" s="25" t="s">
        <v>25408</v>
      </c>
      <c r="X4927" s="58"/>
      <c r="Y4927" s="23" t="s">
        <v>25409</v>
      </c>
      <c r="Z4927" s="23" t="s">
        <v>25410</v>
      </c>
      <c r="AA4927" s="33">
        <v>5</v>
      </c>
      <c r="AB4927" s="295" t="str">
        <f t="shared" si="425"/>
        <v>年間</v>
      </c>
      <c r="AC4927" s="268"/>
      <c r="AD4927" s="23">
        <v>1</v>
      </c>
      <c r="AE4927" s="134">
        <v>24960</v>
      </c>
      <c r="AF4927" s="26">
        <f t="shared" si="426"/>
        <v>24960</v>
      </c>
      <c r="AG4927" s="27">
        <v>43800</v>
      </c>
      <c r="AH4927" s="168">
        <v>43800</v>
      </c>
      <c r="AI4927" s="29" t="str">
        <f t="shared" si="421"/>
        <v>～</v>
      </c>
      <c r="AJ4927" s="178">
        <f t="shared" si="422"/>
        <v>45626</v>
      </c>
      <c r="AK4927" s="23" t="s">
        <v>21738</v>
      </c>
      <c r="AL4927" s="23" t="s">
        <v>25421</v>
      </c>
      <c r="AM4927" s="35">
        <v>43800</v>
      </c>
      <c r="AN4927" s="408">
        <f>IF($AA4927-data!$G$1=0,"　",IF(AK4927=0,"　",VLOOKUP($AK4927,data!$A$1:$H$264,8,FALSE)))</f>
        <v>0</v>
      </c>
      <c r="AO4927" s="35">
        <v>43803</v>
      </c>
      <c r="AP4927" s="134" t="s">
        <v>25411</v>
      </c>
      <c r="AQ4927" s="264" t="str">
        <f t="shared" si="420"/>
        <v/>
      </c>
    </row>
    <row r="4928" spans="1:43" ht="24.75" customHeight="1" x14ac:dyDescent="0.15">
      <c r="A4928" s="593">
        <v>4925</v>
      </c>
      <c r="B4928" s="23" t="s">
        <v>25387</v>
      </c>
      <c r="C4928" s="24" t="s">
        <v>25423</v>
      </c>
      <c r="D4928" s="24" t="s">
        <v>25389</v>
      </c>
      <c r="E4928" s="23" t="s">
        <v>25390</v>
      </c>
      <c r="F4928" s="24" t="s">
        <v>25391</v>
      </c>
      <c r="G4928" s="25" t="s">
        <v>25425</v>
      </c>
      <c r="H4928" s="23" t="s">
        <v>25393</v>
      </c>
      <c r="I4928" s="23" t="s">
        <v>25395</v>
      </c>
      <c r="J4928" s="25" t="s">
        <v>25394</v>
      </c>
      <c r="K4928" s="58" t="s">
        <v>25396</v>
      </c>
      <c r="L4928" s="58" t="s">
        <v>25397</v>
      </c>
      <c r="M4928" s="23" t="s">
        <v>25398</v>
      </c>
      <c r="N4928" s="23" t="s">
        <v>25399</v>
      </c>
      <c r="O4928" s="25" t="s">
        <v>25424</v>
      </c>
      <c r="P4928" s="23" t="s">
        <v>25401</v>
      </c>
      <c r="Q4928" s="25" t="s">
        <v>25402</v>
      </c>
      <c r="R4928" s="58" t="s">
        <v>25403</v>
      </c>
      <c r="S4928" s="23" t="s">
        <v>25404</v>
      </c>
      <c r="T4928" s="23" t="s">
        <v>25405</v>
      </c>
      <c r="U4928" s="25" t="s">
        <v>25406</v>
      </c>
      <c r="V4928" s="23" t="s">
        <v>25407</v>
      </c>
      <c r="W4928" s="25" t="s">
        <v>25408</v>
      </c>
      <c r="X4928" s="58"/>
      <c r="Y4928" s="23" t="s">
        <v>25409</v>
      </c>
      <c r="Z4928" s="23" t="s">
        <v>25410</v>
      </c>
      <c r="AA4928" s="33">
        <v>5</v>
      </c>
      <c r="AB4928" s="295" t="str">
        <f t="shared" si="425"/>
        <v>年間</v>
      </c>
      <c r="AC4928" s="268"/>
      <c r="AD4928" s="23">
        <v>1</v>
      </c>
      <c r="AE4928" s="134">
        <v>137400</v>
      </c>
      <c r="AF4928" s="26">
        <f t="shared" si="426"/>
        <v>137400</v>
      </c>
      <c r="AG4928" s="27">
        <v>43800</v>
      </c>
      <c r="AH4928" s="168">
        <v>43800</v>
      </c>
      <c r="AI4928" s="29" t="str">
        <f t="shared" si="421"/>
        <v>～</v>
      </c>
      <c r="AJ4928" s="178">
        <f t="shared" si="422"/>
        <v>45626</v>
      </c>
      <c r="AK4928" s="23" t="s">
        <v>19183</v>
      </c>
      <c r="AL4928" s="23" t="s">
        <v>25422</v>
      </c>
      <c r="AM4928" s="35">
        <v>43800</v>
      </c>
      <c r="AN4928" s="408" t="str">
        <f>IF($AA4928-data!$G$1=0,"　",IF(AK4928=0,"　",VLOOKUP($AK4928,data!$A$1:$H$264,8,FALSE)))</f>
        <v>消耗部品交換対象</v>
      </c>
      <c r="AO4928" s="35">
        <v>43803</v>
      </c>
      <c r="AP4928" s="134" t="s">
        <v>25411</v>
      </c>
      <c r="AQ4928" s="264">
        <f t="shared" si="420"/>
        <v>44866</v>
      </c>
    </row>
    <row r="4929" spans="1:43" ht="24.75" customHeight="1" x14ac:dyDescent="0.15">
      <c r="A4929" s="593">
        <v>4926</v>
      </c>
      <c r="B4929" s="23" t="s">
        <v>25426</v>
      </c>
      <c r="C4929" s="24" t="s">
        <v>25427</v>
      </c>
      <c r="D4929" s="23" t="s">
        <v>25428</v>
      </c>
      <c r="E4929" s="23" t="s">
        <v>1511</v>
      </c>
      <c r="F4929" s="24" t="s">
        <v>25429</v>
      </c>
      <c r="G4929" s="25" t="s">
        <v>25435</v>
      </c>
      <c r="H4929" s="23" t="s">
        <v>25434</v>
      </c>
      <c r="I4929" s="23" t="s">
        <v>25433</v>
      </c>
      <c r="J4929" s="25" t="s">
        <v>25432</v>
      </c>
      <c r="K4929" s="58"/>
      <c r="L4929" s="58" t="s">
        <v>25436</v>
      </c>
      <c r="M4929" s="23" t="s">
        <v>25437</v>
      </c>
      <c r="N4929" s="23"/>
      <c r="O4929" s="25" t="s">
        <v>25438</v>
      </c>
      <c r="P4929" s="23" t="s">
        <v>25439</v>
      </c>
      <c r="Q4929" s="25" t="s">
        <v>25440</v>
      </c>
      <c r="R4929" s="58" t="s">
        <v>25442</v>
      </c>
      <c r="S4929" s="23" t="s">
        <v>25441</v>
      </c>
      <c r="T4929" s="23" t="s">
        <v>25446</v>
      </c>
      <c r="U4929" s="25" t="s">
        <v>25435</v>
      </c>
      <c r="V4929" s="23" t="s">
        <v>25443</v>
      </c>
      <c r="W4929" s="25" t="s">
        <v>25444</v>
      </c>
      <c r="X4929" s="58" t="s">
        <v>25445</v>
      </c>
      <c r="Y4929" s="23" t="s">
        <v>25448</v>
      </c>
      <c r="Z4929" s="23" t="s">
        <v>25447</v>
      </c>
      <c r="AA4929" s="33">
        <v>5</v>
      </c>
      <c r="AB4929" s="295" t="str">
        <f t="shared" si="425"/>
        <v>年間</v>
      </c>
      <c r="AC4929" s="268"/>
      <c r="AD4929" s="23">
        <v>1</v>
      </c>
      <c r="AE4929" s="134">
        <v>105000</v>
      </c>
      <c r="AF4929" s="26">
        <f t="shared" si="426"/>
        <v>105000</v>
      </c>
      <c r="AG4929" s="27">
        <v>43800</v>
      </c>
      <c r="AH4929" s="168">
        <v>43921</v>
      </c>
      <c r="AI4929" s="29" t="str">
        <f t="shared" si="421"/>
        <v>～</v>
      </c>
      <c r="AJ4929" s="178">
        <f t="shared" si="422"/>
        <v>45746</v>
      </c>
      <c r="AK4929" s="23" t="s">
        <v>25490</v>
      </c>
      <c r="AL4929" s="23" t="s">
        <v>25451</v>
      </c>
      <c r="AM4929" s="35">
        <v>43921</v>
      </c>
      <c r="AN4929" s="408">
        <f>IF($AA4929-data!$G$1=0,"　",IF(AK4929=0,"　",VLOOKUP($AK4929,data!$A$1:$H$264,8,FALSE)))</f>
        <v>0</v>
      </c>
      <c r="AO4929" s="35">
        <v>43804</v>
      </c>
      <c r="AP4929" s="134" t="s">
        <v>25449</v>
      </c>
      <c r="AQ4929" s="264" t="str">
        <f t="shared" si="420"/>
        <v/>
      </c>
    </row>
    <row r="4930" spans="1:43" ht="24.75" customHeight="1" x14ac:dyDescent="0.15">
      <c r="A4930" s="593">
        <v>4927</v>
      </c>
      <c r="B4930" s="23" t="s">
        <v>25426</v>
      </c>
      <c r="C4930" s="24" t="s">
        <v>25427</v>
      </c>
      <c r="D4930" s="23" t="s">
        <v>25428</v>
      </c>
      <c r="E4930" s="23" t="s">
        <v>1511</v>
      </c>
      <c r="F4930" s="24" t="s">
        <v>25429</v>
      </c>
      <c r="G4930" s="25" t="s">
        <v>25435</v>
      </c>
      <c r="H4930" s="23" t="s">
        <v>25434</v>
      </c>
      <c r="I4930" s="23" t="s">
        <v>25433</v>
      </c>
      <c r="J4930" s="25" t="s">
        <v>25432</v>
      </c>
      <c r="K4930" s="58"/>
      <c r="L4930" s="58" t="s">
        <v>25436</v>
      </c>
      <c r="M4930" s="23" t="s">
        <v>25437</v>
      </c>
      <c r="N4930" s="23"/>
      <c r="O4930" s="25" t="s">
        <v>25438</v>
      </c>
      <c r="P4930" s="23" t="s">
        <v>25439</v>
      </c>
      <c r="Q4930" s="25" t="s">
        <v>25440</v>
      </c>
      <c r="R4930" s="58" t="s">
        <v>25442</v>
      </c>
      <c r="S4930" s="23" t="s">
        <v>25441</v>
      </c>
      <c r="T4930" s="23" t="s">
        <v>25446</v>
      </c>
      <c r="U4930" s="25" t="s">
        <v>25435</v>
      </c>
      <c r="V4930" s="23" t="s">
        <v>25443</v>
      </c>
      <c r="W4930" s="25" t="s">
        <v>25444</v>
      </c>
      <c r="X4930" s="58" t="s">
        <v>25445</v>
      </c>
      <c r="Y4930" s="23" t="s">
        <v>25448</v>
      </c>
      <c r="Z4930" s="23" t="s">
        <v>25447</v>
      </c>
      <c r="AA4930" s="33">
        <v>5</v>
      </c>
      <c r="AB4930" s="295" t="str">
        <f t="shared" si="425"/>
        <v>年間</v>
      </c>
      <c r="AC4930" s="268"/>
      <c r="AD4930" s="23">
        <v>1</v>
      </c>
      <c r="AE4930" s="134">
        <v>105000</v>
      </c>
      <c r="AF4930" s="26">
        <f t="shared" si="426"/>
        <v>105000</v>
      </c>
      <c r="AG4930" s="27">
        <v>43800</v>
      </c>
      <c r="AH4930" s="168">
        <v>43921</v>
      </c>
      <c r="AI4930" s="29" t="str">
        <f t="shared" si="421"/>
        <v>～</v>
      </c>
      <c r="AJ4930" s="178">
        <f t="shared" si="422"/>
        <v>45746</v>
      </c>
      <c r="AK4930" s="23" t="s">
        <v>25450</v>
      </c>
      <c r="AL4930" s="23" t="s">
        <v>25452</v>
      </c>
      <c r="AM4930" s="35">
        <v>43921</v>
      </c>
      <c r="AN4930" s="408">
        <f>IF($AA4930-data!$G$1=0,"　",IF(AK4930=0,"　",VLOOKUP($AK4930,data!$A$1:$H$264,8,FALSE)))</f>
        <v>0</v>
      </c>
      <c r="AO4930" s="35">
        <v>43804</v>
      </c>
      <c r="AP4930" s="134" t="s">
        <v>25449</v>
      </c>
      <c r="AQ4930" s="264" t="str">
        <f t="shared" si="420"/>
        <v/>
      </c>
    </row>
    <row r="4931" spans="1:43" ht="24.75" customHeight="1" x14ac:dyDescent="0.15">
      <c r="A4931" s="593">
        <v>4928</v>
      </c>
      <c r="B4931" s="23" t="s">
        <v>25426</v>
      </c>
      <c r="C4931" s="24" t="s">
        <v>25427</v>
      </c>
      <c r="D4931" s="23" t="s">
        <v>25428</v>
      </c>
      <c r="E4931" s="23" t="s">
        <v>1511</v>
      </c>
      <c r="F4931" s="24" t="s">
        <v>25429</v>
      </c>
      <c r="G4931" s="25" t="s">
        <v>25435</v>
      </c>
      <c r="H4931" s="23" t="s">
        <v>25434</v>
      </c>
      <c r="I4931" s="23" t="s">
        <v>25433</v>
      </c>
      <c r="J4931" s="25" t="s">
        <v>25432</v>
      </c>
      <c r="K4931" s="58"/>
      <c r="L4931" s="58" t="s">
        <v>25436</v>
      </c>
      <c r="M4931" s="23" t="s">
        <v>25437</v>
      </c>
      <c r="N4931" s="23"/>
      <c r="O4931" s="25" t="s">
        <v>25438</v>
      </c>
      <c r="P4931" s="23" t="s">
        <v>25439</v>
      </c>
      <c r="Q4931" s="25" t="s">
        <v>25440</v>
      </c>
      <c r="R4931" s="58" t="s">
        <v>25442</v>
      </c>
      <c r="S4931" s="23" t="s">
        <v>25441</v>
      </c>
      <c r="T4931" s="23" t="s">
        <v>25446</v>
      </c>
      <c r="U4931" s="25" t="s">
        <v>25435</v>
      </c>
      <c r="V4931" s="23" t="s">
        <v>25443</v>
      </c>
      <c r="W4931" s="25" t="s">
        <v>25444</v>
      </c>
      <c r="X4931" s="58" t="s">
        <v>25445</v>
      </c>
      <c r="Y4931" s="23" t="s">
        <v>25448</v>
      </c>
      <c r="Z4931" s="23" t="s">
        <v>25447</v>
      </c>
      <c r="AA4931" s="33">
        <v>5</v>
      </c>
      <c r="AB4931" s="295" t="str">
        <f t="shared" si="425"/>
        <v>年間</v>
      </c>
      <c r="AC4931" s="268"/>
      <c r="AD4931" s="23">
        <v>1</v>
      </c>
      <c r="AE4931" s="134">
        <v>105000</v>
      </c>
      <c r="AF4931" s="26">
        <f t="shared" si="426"/>
        <v>105000</v>
      </c>
      <c r="AG4931" s="27">
        <v>43800</v>
      </c>
      <c r="AH4931" s="168">
        <v>43921</v>
      </c>
      <c r="AI4931" s="29" t="str">
        <f t="shared" si="421"/>
        <v>～</v>
      </c>
      <c r="AJ4931" s="178">
        <f t="shared" si="422"/>
        <v>45746</v>
      </c>
      <c r="AK4931" s="23" t="s">
        <v>25450</v>
      </c>
      <c r="AL4931" s="23" t="s">
        <v>25453</v>
      </c>
      <c r="AM4931" s="35">
        <v>43921</v>
      </c>
      <c r="AN4931" s="408">
        <f>IF($AA4931-data!$G$1=0,"　",IF(AK4931=0,"　",VLOOKUP($AK4931,data!$A$1:$H$264,8,FALSE)))</f>
        <v>0</v>
      </c>
      <c r="AO4931" s="35">
        <v>43804</v>
      </c>
      <c r="AP4931" s="134" t="s">
        <v>25449</v>
      </c>
      <c r="AQ4931" s="264" t="str">
        <f t="shared" si="420"/>
        <v/>
      </c>
    </row>
    <row r="4932" spans="1:43" ht="24.75" customHeight="1" x14ac:dyDescent="0.15">
      <c r="A4932" s="593">
        <v>4929</v>
      </c>
      <c r="B4932" s="23" t="s">
        <v>25426</v>
      </c>
      <c r="C4932" s="24" t="s">
        <v>25427</v>
      </c>
      <c r="D4932" s="23" t="s">
        <v>25428</v>
      </c>
      <c r="E4932" s="23" t="s">
        <v>1511</v>
      </c>
      <c r="F4932" s="24" t="s">
        <v>25429</v>
      </c>
      <c r="G4932" s="25" t="s">
        <v>25435</v>
      </c>
      <c r="H4932" s="23" t="s">
        <v>25434</v>
      </c>
      <c r="I4932" s="23" t="s">
        <v>25433</v>
      </c>
      <c r="J4932" s="25" t="s">
        <v>25432</v>
      </c>
      <c r="K4932" s="58"/>
      <c r="L4932" s="58" t="s">
        <v>25436</v>
      </c>
      <c r="M4932" s="23" t="s">
        <v>25437</v>
      </c>
      <c r="N4932" s="23"/>
      <c r="O4932" s="25" t="s">
        <v>25438</v>
      </c>
      <c r="P4932" s="23" t="s">
        <v>25439</v>
      </c>
      <c r="Q4932" s="25" t="s">
        <v>25440</v>
      </c>
      <c r="R4932" s="58" t="s">
        <v>25442</v>
      </c>
      <c r="S4932" s="23" t="s">
        <v>25441</v>
      </c>
      <c r="T4932" s="23" t="s">
        <v>25446</v>
      </c>
      <c r="U4932" s="25" t="s">
        <v>25435</v>
      </c>
      <c r="V4932" s="23" t="s">
        <v>25443</v>
      </c>
      <c r="W4932" s="25" t="s">
        <v>25444</v>
      </c>
      <c r="X4932" s="58" t="s">
        <v>25445</v>
      </c>
      <c r="Y4932" s="23" t="s">
        <v>25448</v>
      </c>
      <c r="Z4932" s="23" t="s">
        <v>25447</v>
      </c>
      <c r="AA4932" s="33">
        <v>5</v>
      </c>
      <c r="AB4932" s="295" t="str">
        <f t="shared" si="425"/>
        <v>年間</v>
      </c>
      <c r="AC4932" s="268"/>
      <c r="AD4932" s="23">
        <v>1</v>
      </c>
      <c r="AE4932" s="134">
        <v>105000</v>
      </c>
      <c r="AF4932" s="26">
        <f t="shared" si="426"/>
        <v>105000</v>
      </c>
      <c r="AG4932" s="27">
        <v>43800</v>
      </c>
      <c r="AH4932" s="168">
        <v>43921</v>
      </c>
      <c r="AI4932" s="29" t="str">
        <f t="shared" si="421"/>
        <v>～</v>
      </c>
      <c r="AJ4932" s="178">
        <f t="shared" si="422"/>
        <v>45746</v>
      </c>
      <c r="AK4932" s="23" t="s">
        <v>25450</v>
      </c>
      <c r="AL4932" s="23" t="s">
        <v>25454</v>
      </c>
      <c r="AM4932" s="35">
        <v>43921</v>
      </c>
      <c r="AN4932" s="408">
        <f>IF($AA4932-data!$G$1=0,"　",IF(AK4932=0,"　",VLOOKUP($AK4932,data!$A$1:$H$264,8,FALSE)))</f>
        <v>0</v>
      </c>
      <c r="AO4932" s="35">
        <v>43804</v>
      </c>
      <c r="AP4932" s="134" t="s">
        <v>25449</v>
      </c>
      <c r="AQ4932" s="264" t="str">
        <f t="shared" si="420"/>
        <v/>
      </c>
    </row>
    <row r="4933" spans="1:43" ht="24.75" customHeight="1" x14ac:dyDescent="0.15">
      <c r="A4933" s="593">
        <v>4930</v>
      </c>
      <c r="B4933" s="23" t="s">
        <v>25426</v>
      </c>
      <c r="C4933" s="24" t="s">
        <v>25427</v>
      </c>
      <c r="D4933" s="23" t="s">
        <v>25428</v>
      </c>
      <c r="E4933" s="23" t="s">
        <v>1511</v>
      </c>
      <c r="F4933" s="24" t="s">
        <v>25429</v>
      </c>
      <c r="G4933" s="25" t="s">
        <v>25435</v>
      </c>
      <c r="H4933" s="23" t="s">
        <v>25434</v>
      </c>
      <c r="I4933" s="23" t="s">
        <v>25433</v>
      </c>
      <c r="J4933" s="25" t="s">
        <v>25432</v>
      </c>
      <c r="K4933" s="58"/>
      <c r="L4933" s="58" t="s">
        <v>25436</v>
      </c>
      <c r="M4933" s="23" t="s">
        <v>25437</v>
      </c>
      <c r="N4933" s="23"/>
      <c r="O4933" s="25" t="s">
        <v>25438</v>
      </c>
      <c r="P4933" s="23" t="s">
        <v>25439</v>
      </c>
      <c r="Q4933" s="25" t="s">
        <v>25440</v>
      </c>
      <c r="R4933" s="58" t="s">
        <v>25442</v>
      </c>
      <c r="S4933" s="23" t="s">
        <v>25441</v>
      </c>
      <c r="T4933" s="23" t="s">
        <v>25446</v>
      </c>
      <c r="U4933" s="25" t="s">
        <v>25435</v>
      </c>
      <c r="V4933" s="23" t="s">
        <v>25443</v>
      </c>
      <c r="W4933" s="25" t="s">
        <v>25444</v>
      </c>
      <c r="X4933" s="58" t="s">
        <v>25445</v>
      </c>
      <c r="Y4933" s="23" t="s">
        <v>25448</v>
      </c>
      <c r="Z4933" s="23" t="s">
        <v>25447</v>
      </c>
      <c r="AA4933" s="33">
        <v>5</v>
      </c>
      <c r="AB4933" s="295" t="str">
        <f t="shared" si="425"/>
        <v>年間</v>
      </c>
      <c r="AC4933" s="268"/>
      <c r="AD4933" s="23">
        <v>1</v>
      </c>
      <c r="AE4933" s="134">
        <v>105000</v>
      </c>
      <c r="AF4933" s="26">
        <f t="shared" si="426"/>
        <v>105000</v>
      </c>
      <c r="AG4933" s="27">
        <v>43800</v>
      </c>
      <c r="AH4933" s="168">
        <v>43921</v>
      </c>
      <c r="AI4933" s="29" t="str">
        <f t="shared" si="421"/>
        <v>～</v>
      </c>
      <c r="AJ4933" s="178">
        <f t="shared" si="422"/>
        <v>45746</v>
      </c>
      <c r="AK4933" s="23" t="s">
        <v>25450</v>
      </c>
      <c r="AL4933" s="23" t="s">
        <v>25455</v>
      </c>
      <c r="AM4933" s="35">
        <v>43921</v>
      </c>
      <c r="AN4933" s="408">
        <f>IF($AA4933-data!$G$1=0,"　",IF(AK4933=0,"　",VLOOKUP($AK4933,data!$A$1:$H$264,8,FALSE)))</f>
        <v>0</v>
      </c>
      <c r="AO4933" s="35">
        <v>43804</v>
      </c>
      <c r="AP4933" s="134" t="s">
        <v>25449</v>
      </c>
      <c r="AQ4933" s="264" t="str">
        <f t="shared" si="420"/>
        <v/>
      </c>
    </row>
    <row r="4934" spans="1:43" ht="24.75" customHeight="1" x14ac:dyDescent="0.15">
      <c r="A4934" s="593">
        <v>4931</v>
      </c>
      <c r="B4934" s="23" t="s">
        <v>25426</v>
      </c>
      <c r="C4934" s="24" t="s">
        <v>25427</v>
      </c>
      <c r="D4934" s="23" t="s">
        <v>25428</v>
      </c>
      <c r="E4934" s="23" t="s">
        <v>1511</v>
      </c>
      <c r="F4934" s="24" t="s">
        <v>25429</v>
      </c>
      <c r="G4934" s="25" t="s">
        <v>25435</v>
      </c>
      <c r="H4934" s="23" t="s">
        <v>25434</v>
      </c>
      <c r="I4934" s="23" t="s">
        <v>25433</v>
      </c>
      <c r="J4934" s="25" t="s">
        <v>25432</v>
      </c>
      <c r="K4934" s="58"/>
      <c r="L4934" s="58" t="s">
        <v>25436</v>
      </c>
      <c r="M4934" s="23" t="s">
        <v>25437</v>
      </c>
      <c r="N4934" s="23"/>
      <c r="O4934" s="25" t="s">
        <v>25438</v>
      </c>
      <c r="P4934" s="23" t="s">
        <v>25439</v>
      </c>
      <c r="Q4934" s="25" t="s">
        <v>25440</v>
      </c>
      <c r="R4934" s="58" t="s">
        <v>25442</v>
      </c>
      <c r="S4934" s="23" t="s">
        <v>25441</v>
      </c>
      <c r="T4934" s="23" t="s">
        <v>25446</v>
      </c>
      <c r="U4934" s="25" t="s">
        <v>25435</v>
      </c>
      <c r="V4934" s="23" t="s">
        <v>25443</v>
      </c>
      <c r="W4934" s="25" t="s">
        <v>25444</v>
      </c>
      <c r="X4934" s="58" t="s">
        <v>25445</v>
      </c>
      <c r="Y4934" s="23" t="s">
        <v>25448</v>
      </c>
      <c r="Z4934" s="23" t="s">
        <v>25447</v>
      </c>
      <c r="AA4934" s="33">
        <v>5</v>
      </c>
      <c r="AB4934" s="295" t="str">
        <f t="shared" si="425"/>
        <v>年間</v>
      </c>
      <c r="AC4934" s="268"/>
      <c r="AD4934" s="23">
        <v>1</v>
      </c>
      <c r="AE4934" s="134">
        <v>105000</v>
      </c>
      <c r="AF4934" s="26">
        <f t="shared" si="426"/>
        <v>105000</v>
      </c>
      <c r="AG4934" s="27">
        <v>43800</v>
      </c>
      <c r="AH4934" s="168">
        <v>43921</v>
      </c>
      <c r="AI4934" s="29" t="str">
        <f t="shared" si="421"/>
        <v>～</v>
      </c>
      <c r="AJ4934" s="178">
        <f t="shared" si="422"/>
        <v>45746</v>
      </c>
      <c r="AK4934" s="23" t="s">
        <v>25450</v>
      </c>
      <c r="AL4934" s="23" t="s">
        <v>25456</v>
      </c>
      <c r="AM4934" s="35">
        <v>43921</v>
      </c>
      <c r="AN4934" s="408">
        <f>IF($AA4934-data!$G$1=0,"　",IF(AK4934=0,"　",VLOOKUP($AK4934,data!$A$1:$H$264,8,FALSE)))</f>
        <v>0</v>
      </c>
      <c r="AO4934" s="35">
        <v>43804</v>
      </c>
      <c r="AP4934" s="134" t="s">
        <v>25449</v>
      </c>
      <c r="AQ4934" s="264" t="str">
        <f t="shared" si="420"/>
        <v/>
      </c>
    </row>
    <row r="4935" spans="1:43" ht="24.75" customHeight="1" x14ac:dyDescent="0.15">
      <c r="A4935" s="593">
        <v>4932</v>
      </c>
      <c r="B4935" s="23" t="s">
        <v>25426</v>
      </c>
      <c r="C4935" s="24" t="s">
        <v>25427</v>
      </c>
      <c r="D4935" s="23" t="s">
        <v>25428</v>
      </c>
      <c r="E4935" s="23" t="s">
        <v>1511</v>
      </c>
      <c r="F4935" s="24" t="s">
        <v>25429</v>
      </c>
      <c r="G4935" s="25" t="s">
        <v>25435</v>
      </c>
      <c r="H4935" s="23" t="s">
        <v>25434</v>
      </c>
      <c r="I4935" s="23" t="s">
        <v>25433</v>
      </c>
      <c r="J4935" s="25" t="s">
        <v>25432</v>
      </c>
      <c r="K4935" s="58"/>
      <c r="L4935" s="58" t="s">
        <v>25436</v>
      </c>
      <c r="M4935" s="23" t="s">
        <v>25437</v>
      </c>
      <c r="N4935" s="23"/>
      <c r="O4935" s="25" t="s">
        <v>25438</v>
      </c>
      <c r="P4935" s="23" t="s">
        <v>25439</v>
      </c>
      <c r="Q4935" s="25" t="s">
        <v>25440</v>
      </c>
      <c r="R4935" s="58" t="s">
        <v>25442</v>
      </c>
      <c r="S4935" s="23" t="s">
        <v>25441</v>
      </c>
      <c r="T4935" s="23" t="s">
        <v>25446</v>
      </c>
      <c r="U4935" s="25" t="s">
        <v>25435</v>
      </c>
      <c r="V4935" s="23" t="s">
        <v>25443</v>
      </c>
      <c r="W4935" s="25" t="s">
        <v>25444</v>
      </c>
      <c r="X4935" s="58" t="s">
        <v>25445</v>
      </c>
      <c r="Y4935" s="23" t="s">
        <v>25448</v>
      </c>
      <c r="Z4935" s="23" t="s">
        <v>25447</v>
      </c>
      <c r="AA4935" s="33">
        <v>5</v>
      </c>
      <c r="AB4935" s="295" t="str">
        <f t="shared" si="425"/>
        <v>年間</v>
      </c>
      <c r="AC4935" s="268"/>
      <c r="AD4935" s="23">
        <v>1</v>
      </c>
      <c r="AE4935" s="134">
        <v>105000</v>
      </c>
      <c r="AF4935" s="26">
        <f t="shared" si="426"/>
        <v>105000</v>
      </c>
      <c r="AG4935" s="27">
        <v>43800</v>
      </c>
      <c r="AH4935" s="168">
        <v>43921</v>
      </c>
      <c r="AI4935" s="29" t="str">
        <f t="shared" si="421"/>
        <v>～</v>
      </c>
      <c r="AJ4935" s="178">
        <f t="shared" si="422"/>
        <v>45746</v>
      </c>
      <c r="AK4935" s="23" t="s">
        <v>25450</v>
      </c>
      <c r="AL4935" s="23" t="s">
        <v>25457</v>
      </c>
      <c r="AM4935" s="35">
        <v>43921</v>
      </c>
      <c r="AN4935" s="408">
        <f>IF($AA4935-data!$G$1=0,"　",IF(AK4935=0,"　",VLOOKUP($AK4935,data!$A$1:$H$264,8,FALSE)))</f>
        <v>0</v>
      </c>
      <c r="AO4935" s="35">
        <v>43804</v>
      </c>
      <c r="AP4935" s="134" t="s">
        <v>25449</v>
      </c>
      <c r="AQ4935" s="264" t="str">
        <f t="shared" si="420"/>
        <v/>
      </c>
    </row>
    <row r="4936" spans="1:43" ht="24.75" customHeight="1" x14ac:dyDescent="0.15">
      <c r="A4936" s="593">
        <v>4933</v>
      </c>
      <c r="B4936" s="23" t="s">
        <v>25426</v>
      </c>
      <c r="C4936" s="24" t="s">
        <v>25427</v>
      </c>
      <c r="D4936" s="23" t="s">
        <v>25428</v>
      </c>
      <c r="E4936" s="23" t="s">
        <v>1511</v>
      </c>
      <c r="F4936" s="24" t="s">
        <v>25429</v>
      </c>
      <c r="G4936" s="25" t="s">
        <v>25435</v>
      </c>
      <c r="H4936" s="23" t="s">
        <v>25434</v>
      </c>
      <c r="I4936" s="23" t="s">
        <v>25433</v>
      </c>
      <c r="J4936" s="25" t="s">
        <v>25432</v>
      </c>
      <c r="K4936" s="58"/>
      <c r="L4936" s="58" t="s">
        <v>25436</v>
      </c>
      <c r="M4936" s="23" t="s">
        <v>25437</v>
      </c>
      <c r="N4936" s="23"/>
      <c r="O4936" s="25" t="s">
        <v>25438</v>
      </c>
      <c r="P4936" s="23" t="s">
        <v>25439</v>
      </c>
      <c r="Q4936" s="25" t="s">
        <v>25440</v>
      </c>
      <c r="R4936" s="58" t="s">
        <v>25442</v>
      </c>
      <c r="S4936" s="23" t="s">
        <v>25441</v>
      </c>
      <c r="T4936" s="23" t="s">
        <v>25446</v>
      </c>
      <c r="U4936" s="25" t="s">
        <v>25435</v>
      </c>
      <c r="V4936" s="23" t="s">
        <v>25443</v>
      </c>
      <c r="W4936" s="25" t="s">
        <v>25444</v>
      </c>
      <c r="X4936" s="58" t="s">
        <v>25445</v>
      </c>
      <c r="Y4936" s="23" t="s">
        <v>25448</v>
      </c>
      <c r="Z4936" s="23" t="s">
        <v>25447</v>
      </c>
      <c r="AA4936" s="33">
        <v>5</v>
      </c>
      <c r="AB4936" s="295" t="str">
        <f t="shared" si="425"/>
        <v>年間</v>
      </c>
      <c r="AC4936" s="268"/>
      <c r="AD4936" s="23">
        <v>1</v>
      </c>
      <c r="AE4936" s="134">
        <v>105000</v>
      </c>
      <c r="AF4936" s="26">
        <f t="shared" si="426"/>
        <v>105000</v>
      </c>
      <c r="AG4936" s="27">
        <v>43800</v>
      </c>
      <c r="AH4936" s="168">
        <v>43921</v>
      </c>
      <c r="AI4936" s="29" t="str">
        <f t="shared" si="421"/>
        <v>～</v>
      </c>
      <c r="AJ4936" s="178">
        <f t="shared" si="422"/>
        <v>45746</v>
      </c>
      <c r="AK4936" s="23" t="s">
        <v>25450</v>
      </c>
      <c r="AL4936" s="23" t="s">
        <v>25458</v>
      </c>
      <c r="AM4936" s="35">
        <v>43921</v>
      </c>
      <c r="AN4936" s="408">
        <f>IF($AA4936-data!$G$1=0,"　",IF(AK4936=0,"　",VLOOKUP($AK4936,data!$A$1:$H$264,8,FALSE)))</f>
        <v>0</v>
      </c>
      <c r="AO4936" s="35">
        <v>43804</v>
      </c>
      <c r="AP4936" s="134" t="s">
        <v>25449</v>
      </c>
      <c r="AQ4936" s="264" t="str">
        <f t="shared" si="420"/>
        <v/>
      </c>
    </row>
    <row r="4937" spans="1:43" ht="24.75" customHeight="1" x14ac:dyDescent="0.15">
      <c r="A4937" s="593">
        <v>4934</v>
      </c>
      <c r="B4937" s="23" t="s">
        <v>25426</v>
      </c>
      <c r="C4937" s="24" t="s">
        <v>25427</v>
      </c>
      <c r="D4937" s="23" t="s">
        <v>25428</v>
      </c>
      <c r="E4937" s="23" t="s">
        <v>1511</v>
      </c>
      <c r="F4937" s="24" t="s">
        <v>25429</v>
      </c>
      <c r="G4937" s="25" t="s">
        <v>25435</v>
      </c>
      <c r="H4937" s="23" t="s">
        <v>25434</v>
      </c>
      <c r="I4937" s="23" t="s">
        <v>25433</v>
      </c>
      <c r="J4937" s="25" t="s">
        <v>25432</v>
      </c>
      <c r="K4937" s="58"/>
      <c r="L4937" s="58" t="s">
        <v>25436</v>
      </c>
      <c r="M4937" s="23" t="s">
        <v>25437</v>
      </c>
      <c r="N4937" s="23"/>
      <c r="O4937" s="25" t="s">
        <v>25438</v>
      </c>
      <c r="P4937" s="23" t="s">
        <v>25439</v>
      </c>
      <c r="Q4937" s="25" t="s">
        <v>25440</v>
      </c>
      <c r="R4937" s="58" t="s">
        <v>25442</v>
      </c>
      <c r="S4937" s="23" t="s">
        <v>25441</v>
      </c>
      <c r="T4937" s="23" t="s">
        <v>25446</v>
      </c>
      <c r="U4937" s="25" t="s">
        <v>25435</v>
      </c>
      <c r="V4937" s="23" t="s">
        <v>25443</v>
      </c>
      <c r="W4937" s="25" t="s">
        <v>25444</v>
      </c>
      <c r="X4937" s="58" t="s">
        <v>25445</v>
      </c>
      <c r="Y4937" s="23" t="s">
        <v>25448</v>
      </c>
      <c r="Z4937" s="23" t="s">
        <v>25447</v>
      </c>
      <c r="AA4937" s="33">
        <v>5</v>
      </c>
      <c r="AB4937" s="295" t="str">
        <f t="shared" si="425"/>
        <v>年間</v>
      </c>
      <c r="AC4937" s="268"/>
      <c r="AD4937" s="23">
        <v>1</v>
      </c>
      <c r="AE4937" s="134">
        <v>105000</v>
      </c>
      <c r="AF4937" s="26">
        <f t="shared" si="426"/>
        <v>105000</v>
      </c>
      <c r="AG4937" s="27">
        <v>43800</v>
      </c>
      <c r="AH4937" s="168">
        <v>43921</v>
      </c>
      <c r="AI4937" s="29" t="str">
        <f t="shared" si="421"/>
        <v>～</v>
      </c>
      <c r="AJ4937" s="178">
        <f t="shared" si="422"/>
        <v>45746</v>
      </c>
      <c r="AK4937" s="23" t="s">
        <v>25450</v>
      </c>
      <c r="AL4937" s="23" t="s">
        <v>25459</v>
      </c>
      <c r="AM4937" s="35">
        <v>43921</v>
      </c>
      <c r="AN4937" s="408">
        <f>IF($AA4937-data!$G$1=0,"　",IF(AK4937=0,"　",VLOOKUP($AK4937,data!$A$1:$H$264,8,FALSE)))</f>
        <v>0</v>
      </c>
      <c r="AO4937" s="35">
        <v>43804</v>
      </c>
      <c r="AP4937" s="134" t="s">
        <v>25449</v>
      </c>
      <c r="AQ4937" s="264" t="str">
        <f t="shared" si="420"/>
        <v/>
      </c>
    </row>
    <row r="4938" spans="1:43" ht="24.75" customHeight="1" x14ac:dyDescent="0.15">
      <c r="A4938" s="593">
        <v>4935</v>
      </c>
      <c r="B4938" s="23" t="s">
        <v>25426</v>
      </c>
      <c r="C4938" s="24" t="s">
        <v>25427</v>
      </c>
      <c r="D4938" s="23" t="s">
        <v>25428</v>
      </c>
      <c r="E4938" s="23" t="s">
        <v>1511</v>
      </c>
      <c r="F4938" s="24" t="s">
        <v>25429</v>
      </c>
      <c r="G4938" s="25" t="s">
        <v>25435</v>
      </c>
      <c r="H4938" s="23" t="s">
        <v>25434</v>
      </c>
      <c r="I4938" s="23" t="s">
        <v>25433</v>
      </c>
      <c r="J4938" s="25" t="s">
        <v>25432</v>
      </c>
      <c r="K4938" s="58"/>
      <c r="L4938" s="58" t="s">
        <v>25436</v>
      </c>
      <c r="M4938" s="23" t="s">
        <v>25437</v>
      </c>
      <c r="N4938" s="23"/>
      <c r="O4938" s="25" t="s">
        <v>25438</v>
      </c>
      <c r="P4938" s="23" t="s">
        <v>25439</v>
      </c>
      <c r="Q4938" s="25" t="s">
        <v>25440</v>
      </c>
      <c r="R4938" s="58" t="s">
        <v>25442</v>
      </c>
      <c r="S4938" s="23" t="s">
        <v>25441</v>
      </c>
      <c r="T4938" s="23" t="s">
        <v>25446</v>
      </c>
      <c r="U4938" s="25" t="s">
        <v>25435</v>
      </c>
      <c r="V4938" s="23" t="s">
        <v>25443</v>
      </c>
      <c r="W4938" s="25" t="s">
        <v>25444</v>
      </c>
      <c r="X4938" s="58" t="s">
        <v>25445</v>
      </c>
      <c r="Y4938" s="23" t="s">
        <v>25448</v>
      </c>
      <c r="Z4938" s="23" t="s">
        <v>25447</v>
      </c>
      <c r="AA4938" s="33">
        <v>5</v>
      </c>
      <c r="AB4938" s="295" t="str">
        <f t="shared" si="425"/>
        <v>年間</v>
      </c>
      <c r="AC4938" s="268"/>
      <c r="AD4938" s="23">
        <v>1</v>
      </c>
      <c r="AE4938" s="134">
        <v>105000</v>
      </c>
      <c r="AF4938" s="26">
        <f t="shared" si="426"/>
        <v>105000</v>
      </c>
      <c r="AG4938" s="27">
        <v>43800</v>
      </c>
      <c r="AH4938" s="168">
        <v>43921</v>
      </c>
      <c r="AI4938" s="29" t="str">
        <f t="shared" si="421"/>
        <v>～</v>
      </c>
      <c r="AJ4938" s="178">
        <f t="shared" si="422"/>
        <v>45746</v>
      </c>
      <c r="AK4938" s="23" t="s">
        <v>25450</v>
      </c>
      <c r="AL4938" s="23" t="s">
        <v>25460</v>
      </c>
      <c r="AM4938" s="35">
        <v>43921</v>
      </c>
      <c r="AN4938" s="408">
        <f>IF($AA4938-data!$G$1=0,"　",IF(AK4938=0,"　",VLOOKUP($AK4938,data!$A$1:$H$264,8,FALSE)))</f>
        <v>0</v>
      </c>
      <c r="AO4938" s="35">
        <v>43804</v>
      </c>
      <c r="AP4938" s="134" t="s">
        <v>25449</v>
      </c>
      <c r="AQ4938" s="264" t="str">
        <f t="shared" si="420"/>
        <v/>
      </c>
    </row>
    <row r="4939" spans="1:43" ht="24.75" customHeight="1" x14ac:dyDescent="0.15">
      <c r="A4939" s="593">
        <v>4936</v>
      </c>
      <c r="B4939" s="23" t="s">
        <v>25426</v>
      </c>
      <c r="C4939" s="24" t="s">
        <v>25427</v>
      </c>
      <c r="D4939" s="23" t="s">
        <v>25428</v>
      </c>
      <c r="E4939" s="23" t="s">
        <v>1511</v>
      </c>
      <c r="F4939" s="24" t="s">
        <v>25429</v>
      </c>
      <c r="G4939" s="25" t="s">
        <v>25435</v>
      </c>
      <c r="H4939" s="23" t="s">
        <v>25434</v>
      </c>
      <c r="I4939" s="23" t="s">
        <v>25433</v>
      </c>
      <c r="J4939" s="25" t="s">
        <v>25432</v>
      </c>
      <c r="K4939" s="58"/>
      <c r="L4939" s="58" t="s">
        <v>25436</v>
      </c>
      <c r="M4939" s="23" t="s">
        <v>25437</v>
      </c>
      <c r="N4939" s="23"/>
      <c r="O4939" s="25" t="s">
        <v>25438</v>
      </c>
      <c r="P4939" s="23" t="s">
        <v>25439</v>
      </c>
      <c r="Q4939" s="25" t="s">
        <v>25440</v>
      </c>
      <c r="R4939" s="58" t="s">
        <v>25442</v>
      </c>
      <c r="S4939" s="23" t="s">
        <v>25441</v>
      </c>
      <c r="T4939" s="23" t="s">
        <v>25446</v>
      </c>
      <c r="U4939" s="25" t="s">
        <v>25435</v>
      </c>
      <c r="V4939" s="23" t="s">
        <v>25443</v>
      </c>
      <c r="W4939" s="25" t="s">
        <v>25444</v>
      </c>
      <c r="X4939" s="58" t="s">
        <v>25445</v>
      </c>
      <c r="Y4939" s="23" t="s">
        <v>25448</v>
      </c>
      <c r="Z4939" s="23" t="s">
        <v>25447</v>
      </c>
      <c r="AA4939" s="33">
        <v>5</v>
      </c>
      <c r="AB4939" s="295" t="str">
        <f t="shared" si="425"/>
        <v>年間</v>
      </c>
      <c r="AC4939" s="268"/>
      <c r="AD4939" s="23">
        <v>1</v>
      </c>
      <c r="AE4939" s="134">
        <v>105000</v>
      </c>
      <c r="AF4939" s="26">
        <f t="shared" si="426"/>
        <v>105000</v>
      </c>
      <c r="AG4939" s="27">
        <v>43800</v>
      </c>
      <c r="AH4939" s="168">
        <v>43921</v>
      </c>
      <c r="AI4939" s="29" t="str">
        <f t="shared" si="421"/>
        <v>～</v>
      </c>
      <c r="AJ4939" s="178">
        <f t="shared" si="422"/>
        <v>45746</v>
      </c>
      <c r="AK4939" s="23" t="s">
        <v>25450</v>
      </c>
      <c r="AL4939" s="23" t="s">
        <v>25461</v>
      </c>
      <c r="AM4939" s="35">
        <v>43921</v>
      </c>
      <c r="AN4939" s="408">
        <f>IF($AA4939-data!$G$1=0,"　",IF(AK4939=0,"　",VLOOKUP($AK4939,data!$A$1:$H$264,8,FALSE)))</f>
        <v>0</v>
      </c>
      <c r="AO4939" s="35">
        <v>43804</v>
      </c>
      <c r="AP4939" s="134" t="s">
        <v>25449</v>
      </c>
      <c r="AQ4939" s="264" t="str">
        <f t="shared" si="420"/>
        <v/>
      </c>
    </row>
    <row r="4940" spans="1:43" ht="24.75" customHeight="1" x14ac:dyDescent="0.15">
      <c r="A4940" s="593">
        <v>4937</v>
      </c>
      <c r="B4940" s="23" t="s">
        <v>25426</v>
      </c>
      <c r="C4940" s="24" t="s">
        <v>25427</v>
      </c>
      <c r="D4940" s="23" t="s">
        <v>25428</v>
      </c>
      <c r="E4940" s="23" t="s">
        <v>1511</v>
      </c>
      <c r="F4940" s="24" t="s">
        <v>25429</v>
      </c>
      <c r="G4940" s="25" t="s">
        <v>25435</v>
      </c>
      <c r="H4940" s="23" t="s">
        <v>25434</v>
      </c>
      <c r="I4940" s="23" t="s">
        <v>25433</v>
      </c>
      <c r="J4940" s="25" t="s">
        <v>25432</v>
      </c>
      <c r="K4940" s="58"/>
      <c r="L4940" s="58" t="s">
        <v>25436</v>
      </c>
      <c r="M4940" s="23" t="s">
        <v>25437</v>
      </c>
      <c r="N4940" s="23"/>
      <c r="O4940" s="25" t="s">
        <v>25438</v>
      </c>
      <c r="P4940" s="23" t="s">
        <v>25439</v>
      </c>
      <c r="Q4940" s="25" t="s">
        <v>25440</v>
      </c>
      <c r="R4940" s="58" t="s">
        <v>25442</v>
      </c>
      <c r="S4940" s="23" t="s">
        <v>25441</v>
      </c>
      <c r="T4940" s="23" t="s">
        <v>25446</v>
      </c>
      <c r="U4940" s="25" t="s">
        <v>25435</v>
      </c>
      <c r="V4940" s="23" t="s">
        <v>25443</v>
      </c>
      <c r="W4940" s="25" t="s">
        <v>25444</v>
      </c>
      <c r="X4940" s="58" t="s">
        <v>25445</v>
      </c>
      <c r="Y4940" s="23" t="s">
        <v>25448</v>
      </c>
      <c r="Z4940" s="23" t="s">
        <v>25447</v>
      </c>
      <c r="AA4940" s="33">
        <v>5</v>
      </c>
      <c r="AB4940" s="295" t="str">
        <f t="shared" si="425"/>
        <v>年間</v>
      </c>
      <c r="AC4940" s="268"/>
      <c r="AD4940" s="23">
        <v>1</v>
      </c>
      <c r="AE4940" s="134">
        <v>105000</v>
      </c>
      <c r="AF4940" s="26">
        <f t="shared" si="426"/>
        <v>105000</v>
      </c>
      <c r="AG4940" s="27">
        <v>43800</v>
      </c>
      <c r="AH4940" s="168">
        <v>43921</v>
      </c>
      <c r="AI4940" s="29" t="str">
        <f t="shared" si="421"/>
        <v>～</v>
      </c>
      <c r="AJ4940" s="178">
        <f t="shared" si="422"/>
        <v>45746</v>
      </c>
      <c r="AK4940" s="23" t="s">
        <v>25450</v>
      </c>
      <c r="AL4940" s="23" t="s">
        <v>25462</v>
      </c>
      <c r="AM4940" s="35">
        <v>43921</v>
      </c>
      <c r="AN4940" s="408">
        <f>IF($AA4940-data!$G$1=0,"　",IF(AK4940=0,"　",VLOOKUP($AK4940,data!$A$1:$H$264,8,FALSE)))</f>
        <v>0</v>
      </c>
      <c r="AO4940" s="35">
        <v>43804</v>
      </c>
      <c r="AP4940" s="134" t="s">
        <v>25449</v>
      </c>
      <c r="AQ4940" s="264" t="str">
        <f t="shared" si="420"/>
        <v/>
      </c>
    </row>
    <row r="4941" spans="1:43" ht="24.75" customHeight="1" x14ac:dyDescent="0.15">
      <c r="A4941" s="593">
        <v>4938</v>
      </c>
      <c r="B4941" s="23" t="s">
        <v>25426</v>
      </c>
      <c r="C4941" s="24" t="s">
        <v>25427</v>
      </c>
      <c r="D4941" s="23" t="s">
        <v>25428</v>
      </c>
      <c r="E4941" s="23" t="s">
        <v>1511</v>
      </c>
      <c r="F4941" s="24" t="s">
        <v>25429</v>
      </c>
      <c r="G4941" s="25" t="s">
        <v>25435</v>
      </c>
      <c r="H4941" s="23" t="s">
        <v>25434</v>
      </c>
      <c r="I4941" s="23" t="s">
        <v>25433</v>
      </c>
      <c r="J4941" s="25" t="s">
        <v>25432</v>
      </c>
      <c r="K4941" s="58"/>
      <c r="L4941" s="58" t="s">
        <v>25436</v>
      </c>
      <c r="M4941" s="23" t="s">
        <v>25437</v>
      </c>
      <c r="N4941" s="23"/>
      <c r="O4941" s="25" t="s">
        <v>25438</v>
      </c>
      <c r="P4941" s="23" t="s">
        <v>25439</v>
      </c>
      <c r="Q4941" s="25" t="s">
        <v>25440</v>
      </c>
      <c r="R4941" s="58" t="s">
        <v>25442</v>
      </c>
      <c r="S4941" s="23" t="s">
        <v>25441</v>
      </c>
      <c r="T4941" s="23" t="s">
        <v>25446</v>
      </c>
      <c r="U4941" s="25" t="s">
        <v>25435</v>
      </c>
      <c r="V4941" s="23" t="s">
        <v>25443</v>
      </c>
      <c r="W4941" s="25" t="s">
        <v>25444</v>
      </c>
      <c r="X4941" s="58" t="s">
        <v>25445</v>
      </c>
      <c r="Y4941" s="23" t="s">
        <v>25448</v>
      </c>
      <c r="Z4941" s="23" t="s">
        <v>25447</v>
      </c>
      <c r="AA4941" s="33">
        <v>5</v>
      </c>
      <c r="AB4941" s="295" t="str">
        <f t="shared" si="425"/>
        <v>年間</v>
      </c>
      <c r="AC4941" s="268"/>
      <c r="AD4941" s="23">
        <v>1</v>
      </c>
      <c r="AE4941" s="134">
        <v>105000</v>
      </c>
      <c r="AF4941" s="26">
        <f t="shared" si="426"/>
        <v>105000</v>
      </c>
      <c r="AG4941" s="27">
        <v>43800</v>
      </c>
      <c r="AH4941" s="168">
        <v>43921</v>
      </c>
      <c r="AI4941" s="29" t="str">
        <f t="shared" si="421"/>
        <v>～</v>
      </c>
      <c r="AJ4941" s="178">
        <f t="shared" si="422"/>
        <v>45746</v>
      </c>
      <c r="AK4941" s="23" t="s">
        <v>25450</v>
      </c>
      <c r="AL4941" s="23" t="s">
        <v>25463</v>
      </c>
      <c r="AM4941" s="35">
        <v>43921</v>
      </c>
      <c r="AN4941" s="408">
        <f>IF($AA4941-data!$G$1=0,"　",IF(AK4941=0,"　",VLOOKUP($AK4941,data!$A$1:$H$264,8,FALSE)))</f>
        <v>0</v>
      </c>
      <c r="AO4941" s="35">
        <v>43804</v>
      </c>
      <c r="AP4941" s="134" t="s">
        <v>25449</v>
      </c>
      <c r="AQ4941" s="264" t="str">
        <f t="shared" si="420"/>
        <v/>
      </c>
    </row>
    <row r="4942" spans="1:43" ht="24.75" customHeight="1" x14ac:dyDescent="0.15">
      <c r="A4942" s="593">
        <v>4939</v>
      </c>
      <c r="B4942" s="23" t="s">
        <v>25426</v>
      </c>
      <c r="C4942" s="24" t="s">
        <v>25427</v>
      </c>
      <c r="D4942" s="23" t="s">
        <v>25428</v>
      </c>
      <c r="E4942" s="23" t="s">
        <v>1511</v>
      </c>
      <c r="F4942" s="24" t="s">
        <v>25429</v>
      </c>
      <c r="G4942" s="25" t="s">
        <v>25435</v>
      </c>
      <c r="H4942" s="23" t="s">
        <v>25434</v>
      </c>
      <c r="I4942" s="23" t="s">
        <v>25433</v>
      </c>
      <c r="J4942" s="25" t="s">
        <v>25432</v>
      </c>
      <c r="K4942" s="58"/>
      <c r="L4942" s="58" t="s">
        <v>25436</v>
      </c>
      <c r="M4942" s="23" t="s">
        <v>25437</v>
      </c>
      <c r="N4942" s="23"/>
      <c r="O4942" s="25" t="s">
        <v>25438</v>
      </c>
      <c r="P4942" s="23" t="s">
        <v>25439</v>
      </c>
      <c r="Q4942" s="25" t="s">
        <v>25440</v>
      </c>
      <c r="R4942" s="58" t="s">
        <v>25442</v>
      </c>
      <c r="S4942" s="23" t="s">
        <v>25441</v>
      </c>
      <c r="T4942" s="23" t="s">
        <v>25446</v>
      </c>
      <c r="U4942" s="25" t="s">
        <v>25435</v>
      </c>
      <c r="V4942" s="23" t="s">
        <v>25443</v>
      </c>
      <c r="W4942" s="25" t="s">
        <v>25444</v>
      </c>
      <c r="X4942" s="58" t="s">
        <v>25445</v>
      </c>
      <c r="Y4942" s="23" t="s">
        <v>25448</v>
      </c>
      <c r="Z4942" s="23" t="s">
        <v>25447</v>
      </c>
      <c r="AA4942" s="33">
        <v>5</v>
      </c>
      <c r="AB4942" s="295" t="str">
        <f t="shared" si="425"/>
        <v>年間</v>
      </c>
      <c r="AC4942" s="268"/>
      <c r="AD4942" s="23">
        <v>1</v>
      </c>
      <c r="AE4942" s="134">
        <v>105000</v>
      </c>
      <c r="AF4942" s="26">
        <f t="shared" si="426"/>
        <v>105000</v>
      </c>
      <c r="AG4942" s="27">
        <v>43800</v>
      </c>
      <c r="AH4942" s="168">
        <v>43921</v>
      </c>
      <c r="AI4942" s="29" t="str">
        <f t="shared" si="421"/>
        <v>～</v>
      </c>
      <c r="AJ4942" s="178">
        <f t="shared" si="422"/>
        <v>45746</v>
      </c>
      <c r="AK4942" s="23" t="s">
        <v>25450</v>
      </c>
      <c r="AL4942" s="23" t="s">
        <v>25464</v>
      </c>
      <c r="AM4942" s="35">
        <v>43921</v>
      </c>
      <c r="AN4942" s="408">
        <f>IF($AA4942-data!$G$1=0,"　",IF(AK4942=0,"　",VLOOKUP($AK4942,data!$A$1:$H$264,8,FALSE)))</f>
        <v>0</v>
      </c>
      <c r="AO4942" s="35">
        <v>43804</v>
      </c>
      <c r="AP4942" s="134" t="s">
        <v>25449</v>
      </c>
      <c r="AQ4942" s="264" t="str">
        <f t="shared" ref="AQ4942:AQ5005" si="427">IF(COUNTIF($AN4942,"*消耗部品交換対象*"),IF(ISBLANK($AH4942),"契約期間 未入力",EDATE($AH4942,35)),"")</f>
        <v/>
      </c>
    </row>
    <row r="4943" spans="1:43" ht="24.75" customHeight="1" x14ac:dyDescent="0.15">
      <c r="A4943" s="593">
        <v>4940</v>
      </c>
      <c r="B4943" s="23" t="s">
        <v>25426</v>
      </c>
      <c r="C4943" s="24" t="s">
        <v>25427</v>
      </c>
      <c r="D4943" s="23" t="s">
        <v>25428</v>
      </c>
      <c r="E4943" s="23" t="s">
        <v>1511</v>
      </c>
      <c r="F4943" s="24" t="s">
        <v>25429</v>
      </c>
      <c r="G4943" s="25" t="s">
        <v>25435</v>
      </c>
      <c r="H4943" s="23" t="s">
        <v>25434</v>
      </c>
      <c r="I4943" s="23" t="s">
        <v>25433</v>
      </c>
      <c r="J4943" s="25" t="s">
        <v>25432</v>
      </c>
      <c r="K4943" s="58"/>
      <c r="L4943" s="58" t="s">
        <v>25436</v>
      </c>
      <c r="M4943" s="23" t="s">
        <v>25437</v>
      </c>
      <c r="N4943" s="23"/>
      <c r="O4943" s="25" t="s">
        <v>25438</v>
      </c>
      <c r="P4943" s="23" t="s">
        <v>25439</v>
      </c>
      <c r="Q4943" s="25" t="s">
        <v>25440</v>
      </c>
      <c r="R4943" s="58" t="s">
        <v>25442</v>
      </c>
      <c r="S4943" s="23" t="s">
        <v>25441</v>
      </c>
      <c r="T4943" s="23" t="s">
        <v>25446</v>
      </c>
      <c r="U4943" s="25" t="s">
        <v>25435</v>
      </c>
      <c r="V4943" s="23" t="s">
        <v>25443</v>
      </c>
      <c r="W4943" s="25" t="s">
        <v>25444</v>
      </c>
      <c r="X4943" s="58" t="s">
        <v>25445</v>
      </c>
      <c r="Y4943" s="23" t="s">
        <v>25448</v>
      </c>
      <c r="Z4943" s="23" t="s">
        <v>25447</v>
      </c>
      <c r="AA4943" s="33">
        <v>5</v>
      </c>
      <c r="AB4943" s="295" t="str">
        <f t="shared" si="425"/>
        <v>年間</v>
      </c>
      <c r="AC4943" s="268"/>
      <c r="AD4943" s="23">
        <v>1</v>
      </c>
      <c r="AE4943" s="134">
        <v>105000</v>
      </c>
      <c r="AF4943" s="26">
        <f t="shared" si="426"/>
        <v>105000</v>
      </c>
      <c r="AG4943" s="27">
        <v>43800</v>
      </c>
      <c r="AH4943" s="168">
        <v>43921</v>
      </c>
      <c r="AI4943" s="29" t="str">
        <f t="shared" si="421"/>
        <v>～</v>
      </c>
      <c r="AJ4943" s="178">
        <f t="shared" si="422"/>
        <v>45746</v>
      </c>
      <c r="AK4943" s="23" t="s">
        <v>25450</v>
      </c>
      <c r="AL4943" s="23" t="s">
        <v>25465</v>
      </c>
      <c r="AM4943" s="35">
        <v>43921</v>
      </c>
      <c r="AN4943" s="408">
        <f>IF($AA4943-data!$G$1=0,"　",IF(AK4943=0,"　",VLOOKUP($AK4943,data!$A$1:$H$264,8,FALSE)))</f>
        <v>0</v>
      </c>
      <c r="AO4943" s="35">
        <v>43804</v>
      </c>
      <c r="AP4943" s="134" t="s">
        <v>25449</v>
      </c>
      <c r="AQ4943" s="264" t="str">
        <f t="shared" si="427"/>
        <v/>
      </c>
    </row>
    <row r="4944" spans="1:43" ht="24.75" customHeight="1" x14ac:dyDescent="0.15">
      <c r="A4944" s="593">
        <v>4941</v>
      </c>
      <c r="B4944" s="23" t="s">
        <v>25426</v>
      </c>
      <c r="C4944" s="24" t="s">
        <v>25427</v>
      </c>
      <c r="D4944" s="23" t="s">
        <v>25428</v>
      </c>
      <c r="E4944" s="23" t="s">
        <v>1511</v>
      </c>
      <c r="F4944" s="24" t="s">
        <v>25429</v>
      </c>
      <c r="G4944" s="25" t="s">
        <v>25435</v>
      </c>
      <c r="H4944" s="23" t="s">
        <v>25434</v>
      </c>
      <c r="I4944" s="23" t="s">
        <v>25433</v>
      </c>
      <c r="J4944" s="25" t="s">
        <v>25432</v>
      </c>
      <c r="K4944" s="58"/>
      <c r="L4944" s="58" t="s">
        <v>25436</v>
      </c>
      <c r="M4944" s="23" t="s">
        <v>25437</v>
      </c>
      <c r="N4944" s="23"/>
      <c r="O4944" s="25" t="s">
        <v>25438</v>
      </c>
      <c r="P4944" s="23" t="s">
        <v>25439</v>
      </c>
      <c r="Q4944" s="25" t="s">
        <v>25440</v>
      </c>
      <c r="R4944" s="58" t="s">
        <v>25442</v>
      </c>
      <c r="S4944" s="23" t="s">
        <v>25441</v>
      </c>
      <c r="T4944" s="23" t="s">
        <v>25446</v>
      </c>
      <c r="U4944" s="25" t="s">
        <v>25435</v>
      </c>
      <c r="V4944" s="23" t="s">
        <v>25443</v>
      </c>
      <c r="W4944" s="25" t="s">
        <v>25444</v>
      </c>
      <c r="X4944" s="58" t="s">
        <v>25445</v>
      </c>
      <c r="Y4944" s="23" t="s">
        <v>25448</v>
      </c>
      <c r="Z4944" s="23" t="s">
        <v>25447</v>
      </c>
      <c r="AA4944" s="33">
        <v>5</v>
      </c>
      <c r="AB4944" s="295" t="str">
        <f t="shared" si="425"/>
        <v>年間</v>
      </c>
      <c r="AC4944" s="268"/>
      <c r="AD4944" s="23">
        <v>1</v>
      </c>
      <c r="AE4944" s="134">
        <v>105000</v>
      </c>
      <c r="AF4944" s="26">
        <f t="shared" si="426"/>
        <v>105000</v>
      </c>
      <c r="AG4944" s="27">
        <v>43800</v>
      </c>
      <c r="AH4944" s="168">
        <v>43921</v>
      </c>
      <c r="AI4944" s="29" t="str">
        <f t="shared" si="421"/>
        <v>～</v>
      </c>
      <c r="AJ4944" s="178">
        <f t="shared" si="422"/>
        <v>45746</v>
      </c>
      <c r="AK4944" s="23" t="s">
        <v>25450</v>
      </c>
      <c r="AL4944" s="23" t="s">
        <v>25466</v>
      </c>
      <c r="AM4944" s="35">
        <v>43921</v>
      </c>
      <c r="AN4944" s="408">
        <f>IF($AA4944-data!$G$1=0,"　",IF(AK4944=0,"　",VLOOKUP($AK4944,data!$A$1:$H$264,8,FALSE)))</f>
        <v>0</v>
      </c>
      <c r="AO4944" s="35">
        <v>43804</v>
      </c>
      <c r="AP4944" s="134" t="s">
        <v>25449</v>
      </c>
      <c r="AQ4944" s="264" t="str">
        <f t="shared" si="427"/>
        <v/>
      </c>
    </row>
    <row r="4945" spans="1:43" ht="24.75" customHeight="1" x14ac:dyDescent="0.15">
      <c r="A4945" s="593">
        <v>4942</v>
      </c>
      <c r="B4945" s="23" t="s">
        <v>25426</v>
      </c>
      <c r="C4945" s="24" t="s">
        <v>25427</v>
      </c>
      <c r="D4945" s="23" t="s">
        <v>25428</v>
      </c>
      <c r="E4945" s="23" t="s">
        <v>1511</v>
      </c>
      <c r="F4945" s="24" t="s">
        <v>25429</v>
      </c>
      <c r="G4945" s="25" t="s">
        <v>25435</v>
      </c>
      <c r="H4945" s="23" t="s">
        <v>25434</v>
      </c>
      <c r="I4945" s="23" t="s">
        <v>25433</v>
      </c>
      <c r="J4945" s="25" t="s">
        <v>25432</v>
      </c>
      <c r="K4945" s="58"/>
      <c r="L4945" s="58" t="s">
        <v>25436</v>
      </c>
      <c r="M4945" s="23" t="s">
        <v>25437</v>
      </c>
      <c r="N4945" s="23"/>
      <c r="O4945" s="25" t="s">
        <v>25438</v>
      </c>
      <c r="P4945" s="23" t="s">
        <v>25439</v>
      </c>
      <c r="Q4945" s="25" t="s">
        <v>25440</v>
      </c>
      <c r="R4945" s="58" t="s">
        <v>25442</v>
      </c>
      <c r="S4945" s="23" t="s">
        <v>25441</v>
      </c>
      <c r="T4945" s="23" t="s">
        <v>25446</v>
      </c>
      <c r="U4945" s="25" t="s">
        <v>25435</v>
      </c>
      <c r="V4945" s="23" t="s">
        <v>25443</v>
      </c>
      <c r="W4945" s="25" t="s">
        <v>25444</v>
      </c>
      <c r="X4945" s="58" t="s">
        <v>25445</v>
      </c>
      <c r="Y4945" s="23" t="s">
        <v>25448</v>
      </c>
      <c r="Z4945" s="23" t="s">
        <v>25447</v>
      </c>
      <c r="AA4945" s="33">
        <v>5</v>
      </c>
      <c r="AB4945" s="295" t="str">
        <f t="shared" si="425"/>
        <v>年間</v>
      </c>
      <c r="AC4945" s="268"/>
      <c r="AD4945" s="23">
        <v>1</v>
      </c>
      <c r="AE4945" s="134">
        <v>105000</v>
      </c>
      <c r="AF4945" s="26">
        <f t="shared" si="426"/>
        <v>105000</v>
      </c>
      <c r="AG4945" s="27">
        <v>43800</v>
      </c>
      <c r="AH4945" s="168">
        <v>43921</v>
      </c>
      <c r="AI4945" s="29" t="str">
        <f t="shared" si="421"/>
        <v>～</v>
      </c>
      <c r="AJ4945" s="178">
        <f t="shared" si="422"/>
        <v>45746</v>
      </c>
      <c r="AK4945" s="23" t="s">
        <v>25450</v>
      </c>
      <c r="AL4945" s="23" t="s">
        <v>25467</v>
      </c>
      <c r="AM4945" s="35">
        <v>43921</v>
      </c>
      <c r="AN4945" s="408">
        <f>IF($AA4945-data!$G$1=0,"　",IF(AK4945=0,"　",VLOOKUP($AK4945,data!$A$1:$H$264,8,FALSE)))</f>
        <v>0</v>
      </c>
      <c r="AO4945" s="35">
        <v>43804</v>
      </c>
      <c r="AP4945" s="134" t="s">
        <v>25449</v>
      </c>
      <c r="AQ4945" s="264" t="str">
        <f t="shared" si="427"/>
        <v/>
      </c>
    </row>
    <row r="4946" spans="1:43" ht="24.75" customHeight="1" x14ac:dyDescent="0.15">
      <c r="A4946" s="593">
        <v>4943</v>
      </c>
      <c r="B4946" s="23" t="s">
        <v>25426</v>
      </c>
      <c r="C4946" s="24" t="s">
        <v>25427</v>
      </c>
      <c r="D4946" s="23" t="s">
        <v>25428</v>
      </c>
      <c r="E4946" s="23" t="s">
        <v>1511</v>
      </c>
      <c r="F4946" s="24" t="s">
        <v>25429</v>
      </c>
      <c r="G4946" s="25" t="s">
        <v>25435</v>
      </c>
      <c r="H4946" s="23" t="s">
        <v>25434</v>
      </c>
      <c r="I4946" s="23" t="s">
        <v>25433</v>
      </c>
      <c r="J4946" s="25" t="s">
        <v>25432</v>
      </c>
      <c r="K4946" s="58"/>
      <c r="L4946" s="58" t="s">
        <v>25436</v>
      </c>
      <c r="M4946" s="23" t="s">
        <v>25437</v>
      </c>
      <c r="N4946" s="23"/>
      <c r="O4946" s="25" t="s">
        <v>25438</v>
      </c>
      <c r="P4946" s="23" t="s">
        <v>25439</v>
      </c>
      <c r="Q4946" s="25" t="s">
        <v>25440</v>
      </c>
      <c r="R4946" s="58" t="s">
        <v>25442</v>
      </c>
      <c r="S4946" s="23" t="s">
        <v>25441</v>
      </c>
      <c r="T4946" s="23" t="s">
        <v>25446</v>
      </c>
      <c r="U4946" s="25" t="s">
        <v>25435</v>
      </c>
      <c r="V4946" s="23" t="s">
        <v>25443</v>
      </c>
      <c r="W4946" s="25" t="s">
        <v>25444</v>
      </c>
      <c r="X4946" s="58" t="s">
        <v>25445</v>
      </c>
      <c r="Y4946" s="23" t="s">
        <v>25448</v>
      </c>
      <c r="Z4946" s="23" t="s">
        <v>25447</v>
      </c>
      <c r="AA4946" s="33">
        <v>5</v>
      </c>
      <c r="AB4946" s="295" t="str">
        <f t="shared" si="425"/>
        <v>年間</v>
      </c>
      <c r="AC4946" s="268"/>
      <c r="AD4946" s="23">
        <v>1</v>
      </c>
      <c r="AE4946" s="134">
        <v>105000</v>
      </c>
      <c r="AF4946" s="26">
        <f t="shared" si="426"/>
        <v>105000</v>
      </c>
      <c r="AG4946" s="27">
        <v>43800</v>
      </c>
      <c r="AH4946" s="168">
        <v>43921</v>
      </c>
      <c r="AI4946" s="29" t="str">
        <f t="shared" si="421"/>
        <v>～</v>
      </c>
      <c r="AJ4946" s="178">
        <f t="shared" si="422"/>
        <v>45746</v>
      </c>
      <c r="AK4946" s="23" t="s">
        <v>25450</v>
      </c>
      <c r="AL4946" s="23" t="s">
        <v>25468</v>
      </c>
      <c r="AM4946" s="35">
        <v>43921</v>
      </c>
      <c r="AN4946" s="408">
        <f>IF($AA4946-data!$G$1=0,"　",IF(AK4946=0,"　",VLOOKUP($AK4946,data!$A$1:$H$264,8,FALSE)))</f>
        <v>0</v>
      </c>
      <c r="AO4946" s="35">
        <v>43804</v>
      </c>
      <c r="AP4946" s="134" t="s">
        <v>25449</v>
      </c>
      <c r="AQ4946" s="264" t="str">
        <f t="shared" si="427"/>
        <v/>
      </c>
    </row>
    <row r="4947" spans="1:43" ht="24.75" customHeight="1" x14ac:dyDescent="0.15">
      <c r="A4947" s="593">
        <v>4944</v>
      </c>
      <c r="B4947" s="23" t="s">
        <v>25426</v>
      </c>
      <c r="C4947" s="24" t="s">
        <v>25427</v>
      </c>
      <c r="D4947" s="23" t="s">
        <v>25428</v>
      </c>
      <c r="E4947" s="23" t="s">
        <v>1511</v>
      </c>
      <c r="F4947" s="24" t="s">
        <v>25429</v>
      </c>
      <c r="G4947" s="25" t="s">
        <v>25435</v>
      </c>
      <c r="H4947" s="23" t="s">
        <v>25434</v>
      </c>
      <c r="I4947" s="23" t="s">
        <v>25433</v>
      </c>
      <c r="J4947" s="25" t="s">
        <v>25432</v>
      </c>
      <c r="K4947" s="58"/>
      <c r="L4947" s="58" t="s">
        <v>25436</v>
      </c>
      <c r="M4947" s="23" t="s">
        <v>25437</v>
      </c>
      <c r="N4947" s="23"/>
      <c r="O4947" s="25" t="s">
        <v>25438</v>
      </c>
      <c r="P4947" s="23" t="s">
        <v>25439</v>
      </c>
      <c r="Q4947" s="25" t="s">
        <v>25440</v>
      </c>
      <c r="R4947" s="58" t="s">
        <v>25442</v>
      </c>
      <c r="S4947" s="23" t="s">
        <v>25441</v>
      </c>
      <c r="T4947" s="23" t="s">
        <v>25446</v>
      </c>
      <c r="U4947" s="25" t="s">
        <v>25435</v>
      </c>
      <c r="V4947" s="23" t="s">
        <v>25443</v>
      </c>
      <c r="W4947" s="25" t="s">
        <v>25444</v>
      </c>
      <c r="X4947" s="58" t="s">
        <v>25445</v>
      </c>
      <c r="Y4947" s="23" t="s">
        <v>25448</v>
      </c>
      <c r="Z4947" s="23" t="s">
        <v>25447</v>
      </c>
      <c r="AA4947" s="33">
        <v>5</v>
      </c>
      <c r="AB4947" s="295" t="str">
        <f t="shared" si="425"/>
        <v>年間</v>
      </c>
      <c r="AC4947" s="268"/>
      <c r="AD4947" s="23">
        <v>1</v>
      </c>
      <c r="AE4947" s="134">
        <v>105000</v>
      </c>
      <c r="AF4947" s="26">
        <f t="shared" si="426"/>
        <v>105000</v>
      </c>
      <c r="AG4947" s="27">
        <v>43800</v>
      </c>
      <c r="AH4947" s="168">
        <v>43921</v>
      </c>
      <c r="AI4947" s="29" t="str">
        <f t="shared" ref="AI4947:AI4965" si="428">IF(ISBLANK($AH4947),"","～")</f>
        <v>～</v>
      </c>
      <c r="AJ4947" s="178">
        <f t="shared" ref="AJ4947:AJ4965" si="429">IF(ISBLANK($AH4947),"",DATE(YEAR($AH4947)+$AA4947,MONTH($AH4947),DAY($AH4947)-1))</f>
        <v>45746</v>
      </c>
      <c r="AK4947" s="23" t="s">
        <v>25450</v>
      </c>
      <c r="AL4947" s="23" t="s">
        <v>25469</v>
      </c>
      <c r="AM4947" s="35">
        <v>43921</v>
      </c>
      <c r="AN4947" s="408">
        <f>IF($AA4947-data!$G$1=0,"　",IF(AK4947=0,"　",VLOOKUP($AK4947,data!$A$1:$H$264,8,FALSE)))</f>
        <v>0</v>
      </c>
      <c r="AO4947" s="35">
        <v>43804</v>
      </c>
      <c r="AP4947" s="134" t="s">
        <v>25449</v>
      </c>
      <c r="AQ4947" s="264" t="str">
        <f t="shared" si="427"/>
        <v/>
      </c>
    </row>
    <row r="4948" spans="1:43" ht="24.75" customHeight="1" x14ac:dyDescent="0.15">
      <c r="A4948" s="593">
        <v>4945</v>
      </c>
      <c r="B4948" s="23" t="s">
        <v>25426</v>
      </c>
      <c r="C4948" s="24" t="s">
        <v>25427</v>
      </c>
      <c r="D4948" s="23" t="s">
        <v>25428</v>
      </c>
      <c r="E4948" s="23" t="s">
        <v>1511</v>
      </c>
      <c r="F4948" s="24" t="s">
        <v>25429</v>
      </c>
      <c r="G4948" s="25" t="s">
        <v>25435</v>
      </c>
      <c r="H4948" s="23" t="s">
        <v>25434</v>
      </c>
      <c r="I4948" s="23" t="s">
        <v>25433</v>
      </c>
      <c r="J4948" s="25" t="s">
        <v>25432</v>
      </c>
      <c r="K4948" s="58"/>
      <c r="L4948" s="58" t="s">
        <v>25436</v>
      </c>
      <c r="M4948" s="23" t="s">
        <v>25437</v>
      </c>
      <c r="N4948" s="23"/>
      <c r="O4948" s="25" t="s">
        <v>25438</v>
      </c>
      <c r="P4948" s="23" t="s">
        <v>25439</v>
      </c>
      <c r="Q4948" s="25" t="s">
        <v>25440</v>
      </c>
      <c r="R4948" s="58" t="s">
        <v>25442</v>
      </c>
      <c r="S4948" s="23" t="s">
        <v>25441</v>
      </c>
      <c r="T4948" s="23" t="s">
        <v>25446</v>
      </c>
      <c r="U4948" s="25" t="s">
        <v>25435</v>
      </c>
      <c r="V4948" s="23" t="s">
        <v>25443</v>
      </c>
      <c r="W4948" s="25" t="s">
        <v>25444</v>
      </c>
      <c r="X4948" s="58" t="s">
        <v>25445</v>
      </c>
      <c r="Y4948" s="23" t="s">
        <v>25448</v>
      </c>
      <c r="Z4948" s="23" t="s">
        <v>25447</v>
      </c>
      <c r="AA4948" s="33">
        <v>5</v>
      </c>
      <c r="AB4948" s="295" t="str">
        <f t="shared" si="425"/>
        <v>年間</v>
      </c>
      <c r="AC4948" s="268"/>
      <c r="AD4948" s="23">
        <v>1</v>
      </c>
      <c r="AE4948" s="134">
        <v>105000</v>
      </c>
      <c r="AF4948" s="26">
        <f t="shared" si="426"/>
        <v>105000</v>
      </c>
      <c r="AG4948" s="27">
        <v>43800</v>
      </c>
      <c r="AH4948" s="168">
        <v>43921</v>
      </c>
      <c r="AI4948" s="29" t="str">
        <f t="shared" si="428"/>
        <v>～</v>
      </c>
      <c r="AJ4948" s="178">
        <f t="shared" si="429"/>
        <v>45746</v>
      </c>
      <c r="AK4948" s="23" t="s">
        <v>25450</v>
      </c>
      <c r="AL4948" s="23" t="s">
        <v>25470</v>
      </c>
      <c r="AM4948" s="35">
        <v>43921</v>
      </c>
      <c r="AN4948" s="408">
        <f>IF($AA4948-data!$G$1=0,"　",IF(AK4948=0,"　",VLOOKUP($AK4948,data!$A$1:$H$264,8,FALSE)))</f>
        <v>0</v>
      </c>
      <c r="AO4948" s="35">
        <v>43804</v>
      </c>
      <c r="AP4948" s="134" t="s">
        <v>25449</v>
      </c>
      <c r="AQ4948" s="264" t="str">
        <f t="shared" si="427"/>
        <v/>
      </c>
    </row>
    <row r="4949" spans="1:43" ht="24.75" customHeight="1" x14ac:dyDescent="0.15">
      <c r="A4949" s="593">
        <v>4946</v>
      </c>
      <c r="B4949" s="23" t="s">
        <v>25426</v>
      </c>
      <c r="C4949" s="24" t="s">
        <v>25427</v>
      </c>
      <c r="D4949" s="23" t="s">
        <v>25428</v>
      </c>
      <c r="E4949" s="23" t="s">
        <v>1511</v>
      </c>
      <c r="F4949" s="24" t="s">
        <v>25429</v>
      </c>
      <c r="G4949" s="25" t="s">
        <v>25435</v>
      </c>
      <c r="H4949" s="23" t="s">
        <v>25434</v>
      </c>
      <c r="I4949" s="23" t="s">
        <v>25433</v>
      </c>
      <c r="J4949" s="25" t="s">
        <v>25432</v>
      </c>
      <c r="K4949" s="58"/>
      <c r="L4949" s="58" t="s">
        <v>25436</v>
      </c>
      <c r="M4949" s="23" t="s">
        <v>25437</v>
      </c>
      <c r="N4949" s="23"/>
      <c r="O4949" s="25" t="s">
        <v>25438</v>
      </c>
      <c r="P4949" s="23" t="s">
        <v>25439</v>
      </c>
      <c r="Q4949" s="25" t="s">
        <v>25440</v>
      </c>
      <c r="R4949" s="58" t="s">
        <v>25442</v>
      </c>
      <c r="S4949" s="23" t="s">
        <v>25441</v>
      </c>
      <c r="T4949" s="23" t="s">
        <v>25446</v>
      </c>
      <c r="U4949" s="25" t="s">
        <v>25435</v>
      </c>
      <c r="V4949" s="23" t="s">
        <v>25443</v>
      </c>
      <c r="W4949" s="25" t="s">
        <v>25444</v>
      </c>
      <c r="X4949" s="58" t="s">
        <v>25445</v>
      </c>
      <c r="Y4949" s="23" t="s">
        <v>25448</v>
      </c>
      <c r="Z4949" s="23" t="s">
        <v>25447</v>
      </c>
      <c r="AA4949" s="33">
        <v>5</v>
      </c>
      <c r="AB4949" s="295" t="str">
        <f t="shared" si="425"/>
        <v>年間</v>
      </c>
      <c r="AC4949" s="268"/>
      <c r="AD4949" s="23">
        <v>1</v>
      </c>
      <c r="AE4949" s="134">
        <v>105000</v>
      </c>
      <c r="AF4949" s="26">
        <f t="shared" si="426"/>
        <v>105000</v>
      </c>
      <c r="AG4949" s="27">
        <v>43800</v>
      </c>
      <c r="AH4949" s="168">
        <v>43921</v>
      </c>
      <c r="AI4949" s="29" t="str">
        <f t="shared" si="428"/>
        <v>～</v>
      </c>
      <c r="AJ4949" s="178">
        <f t="shared" si="429"/>
        <v>45746</v>
      </c>
      <c r="AK4949" s="23" t="s">
        <v>25450</v>
      </c>
      <c r="AL4949" s="23" t="s">
        <v>25471</v>
      </c>
      <c r="AM4949" s="35">
        <v>43921</v>
      </c>
      <c r="AN4949" s="408">
        <f>IF($AA4949-data!$G$1=0,"　",IF(AK4949=0,"　",VLOOKUP($AK4949,data!$A$1:$H$264,8,FALSE)))</f>
        <v>0</v>
      </c>
      <c r="AO4949" s="35">
        <v>43804</v>
      </c>
      <c r="AP4949" s="134" t="s">
        <v>25449</v>
      </c>
      <c r="AQ4949" s="264" t="str">
        <f t="shared" si="427"/>
        <v/>
      </c>
    </row>
    <row r="4950" spans="1:43" ht="24.75" customHeight="1" x14ac:dyDescent="0.15">
      <c r="A4950" s="593">
        <v>4947</v>
      </c>
      <c r="B4950" s="23" t="s">
        <v>25426</v>
      </c>
      <c r="C4950" s="24" t="s">
        <v>25427</v>
      </c>
      <c r="D4950" s="23" t="s">
        <v>25428</v>
      </c>
      <c r="E4950" s="23" t="s">
        <v>1511</v>
      </c>
      <c r="F4950" s="24" t="s">
        <v>25429</v>
      </c>
      <c r="G4950" s="25" t="s">
        <v>25435</v>
      </c>
      <c r="H4950" s="23" t="s">
        <v>25434</v>
      </c>
      <c r="I4950" s="23" t="s">
        <v>25433</v>
      </c>
      <c r="J4950" s="25" t="s">
        <v>25432</v>
      </c>
      <c r="K4950" s="58"/>
      <c r="L4950" s="58" t="s">
        <v>25436</v>
      </c>
      <c r="M4950" s="23" t="s">
        <v>25437</v>
      </c>
      <c r="N4950" s="23"/>
      <c r="O4950" s="25" t="s">
        <v>25438</v>
      </c>
      <c r="P4950" s="23" t="s">
        <v>25439</v>
      </c>
      <c r="Q4950" s="25" t="s">
        <v>25440</v>
      </c>
      <c r="R4950" s="58" t="s">
        <v>25442</v>
      </c>
      <c r="S4950" s="23" t="s">
        <v>25441</v>
      </c>
      <c r="T4950" s="23" t="s">
        <v>25446</v>
      </c>
      <c r="U4950" s="25" t="s">
        <v>25435</v>
      </c>
      <c r="V4950" s="23" t="s">
        <v>25443</v>
      </c>
      <c r="W4950" s="25" t="s">
        <v>25444</v>
      </c>
      <c r="X4950" s="58" t="s">
        <v>25445</v>
      </c>
      <c r="Y4950" s="23" t="s">
        <v>25448</v>
      </c>
      <c r="Z4950" s="23" t="s">
        <v>25447</v>
      </c>
      <c r="AA4950" s="33">
        <v>5</v>
      </c>
      <c r="AB4950" s="295" t="str">
        <f t="shared" si="425"/>
        <v>年間</v>
      </c>
      <c r="AC4950" s="268"/>
      <c r="AD4950" s="23">
        <v>1</v>
      </c>
      <c r="AE4950" s="134">
        <v>105000</v>
      </c>
      <c r="AF4950" s="26">
        <f t="shared" si="426"/>
        <v>105000</v>
      </c>
      <c r="AG4950" s="27">
        <v>43800</v>
      </c>
      <c r="AH4950" s="168">
        <v>43921</v>
      </c>
      <c r="AI4950" s="29" t="str">
        <f t="shared" si="428"/>
        <v>～</v>
      </c>
      <c r="AJ4950" s="178">
        <f t="shared" si="429"/>
        <v>45746</v>
      </c>
      <c r="AK4950" s="23" t="s">
        <v>25450</v>
      </c>
      <c r="AL4950" s="23" t="s">
        <v>25472</v>
      </c>
      <c r="AM4950" s="35">
        <v>43921</v>
      </c>
      <c r="AN4950" s="408">
        <f>IF($AA4950-data!$G$1=0,"　",IF(AK4950=0,"　",VLOOKUP($AK4950,data!$A$1:$H$264,8,FALSE)))</f>
        <v>0</v>
      </c>
      <c r="AO4950" s="35">
        <v>43804</v>
      </c>
      <c r="AP4950" s="134" t="s">
        <v>25449</v>
      </c>
      <c r="AQ4950" s="264" t="str">
        <f t="shared" si="427"/>
        <v/>
      </c>
    </row>
    <row r="4951" spans="1:43" ht="24.75" customHeight="1" x14ac:dyDescent="0.15">
      <c r="A4951" s="593">
        <v>4948</v>
      </c>
      <c r="B4951" s="23" t="s">
        <v>25426</v>
      </c>
      <c r="C4951" s="24" t="s">
        <v>25427</v>
      </c>
      <c r="D4951" s="23" t="s">
        <v>25428</v>
      </c>
      <c r="E4951" s="23" t="s">
        <v>1511</v>
      </c>
      <c r="F4951" s="24" t="s">
        <v>25429</v>
      </c>
      <c r="G4951" s="25" t="s">
        <v>25435</v>
      </c>
      <c r="H4951" s="23" t="s">
        <v>25434</v>
      </c>
      <c r="I4951" s="23" t="s">
        <v>25433</v>
      </c>
      <c r="J4951" s="25" t="s">
        <v>25432</v>
      </c>
      <c r="K4951" s="58"/>
      <c r="L4951" s="58" t="s">
        <v>25436</v>
      </c>
      <c r="M4951" s="23" t="s">
        <v>25437</v>
      </c>
      <c r="N4951" s="23"/>
      <c r="O4951" s="25" t="s">
        <v>25438</v>
      </c>
      <c r="P4951" s="23" t="s">
        <v>25439</v>
      </c>
      <c r="Q4951" s="25" t="s">
        <v>25440</v>
      </c>
      <c r="R4951" s="58" t="s">
        <v>25442</v>
      </c>
      <c r="S4951" s="23" t="s">
        <v>25441</v>
      </c>
      <c r="T4951" s="23" t="s">
        <v>25446</v>
      </c>
      <c r="U4951" s="25" t="s">
        <v>25435</v>
      </c>
      <c r="V4951" s="23" t="s">
        <v>25443</v>
      </c>
      <c r="W4951" s="25" t="s">
        <v>25444</v>
      </c>
      <c r="X4951" s="58" t="s">
        <v>25445</v>
      </c>
      <c r="Y4951" s="23" t="s">
        <v>25448</v>
      </c>
      <c r="Z4951" s="23" t="s">
        <v>25447</v>
      </c>
      <c r="AA4951" s="33">
        <v>5</v>
      </c>
      <c r="AB4951" s="295" t="str">
        <f t="shared" si="425"/>
        <v>年間</v>
      </c>
      <c r="AC4951" s="268"/>
      <c r="AD4951" s="23">
        <v>1</v>
      </c>
      <c r="AE4951" s="134">
        <v>105000</v>
      </c>
      <c r="AF4951" s="26">
        <f t="shared" si="426"/>
        <v>105000</v>
      </c>
      <c r="AG4951" s="27">
        <v>43800</v>
      </c>
      <c r="AH4951" s="168">
        <v>43921</v>
      </c>
      <c r="AI4951" s="29" t="str">
        <f t="shared" si="428"/>
        <v>～</v>
      </c>
      <c r="AJ4951" s="178">
        <f t="shared" si="429"/>
        <v>45746</v>
      </c>
      <c r="AK4951" s="23" t="s">
        <v>25450</v>
      </c>
      <c r="AL4951" s="23" t="s">
        <v>25473</v>
      </c>
      <c r="AM4951" s="35">
        <v>43921</v>
      </c>
      <c r="AN4951" s="408">
        <f>IF($AA4951-data!$G$1=0,"　",IF(AK4951=0,"　",VLOOKUP($AK4951,data!$A$1:$H$264,8,FALSE)))</f>
        <v>0</v>
      </c>
      <c r="AO4951" s="35">
        <v>43804</v>
      </c>
      <c r="AP4951" s="134" t="s">
        <v>25449</v>
      </c>
      <c r="AQ4951" s="264" t="str">
        <f t="shared" si="427"/>
        <v/>
      </c>
    </row>
    <row r="4952" spans="1:43" ht="24.75" customHeight="1" x14ac:dyDescent="0.15">
      <c r="A4952" s="593">
        <v>4949</v>
      </c>
      <c r="B4952" s="23" t="s">
        <v>25426</v>
      </c>
      <c r="C4952" s="24" t="s">
        <v>25427</v>
      </c>
      <c r="D4952" s="23" t="s">
        <v>25428</v>
      </c>
      <c r="E4952" s="23" t="s">
        <v>1511</v>
      </c>
      <c r="F4952" s="24" t="s">
        <v>25429</v>
      </c>
      <c r="G4952" s="25" t="s">
        <v>25435</v>
      </c>
      <c r="H4952" s="23" t="s">
        <v>25434</v>
      </c>
      <c r="I4952" s="23" t="s">
        <v>25433</v>
      </c>
      <c r="J4952" s="25" t="s">
        <v>25432</v>
      </c>
      <c r="K4952" s="58"/>
      <c r="L4952" s="58" t="s">
        <v>25436</v>
      </c>
      <c r="M4952" s="23" t="s">
        <v>25437</v>
      </c>
      <c r="N4952" s="23"/>
      <c r="O4952" s="25" t="s">
        <v>25438</v>
      </c>
      <c r="P4952" s="23" t="s">
        <v>25439</v>
      </c>
      <c r="Q4952" s="25" t="s">
        <v>25440</v>
      </c>
      <c r="R4952" s="58" t="s">
        <v>25442</v>
      </c>
      <c r="S4952" s="23" t="s">
        <v>25441</v>
      </c>
      <c r="T4952" s="23" t="s">
        <v>25446</v>
      </c>
      <c r="U4952" s="25" t="s">
        <v>25435</v>
      </c>
      <c r="V4952" s="23" t="s">
        <v>25443</v>
      </c>
      <c r="W4952" s="25" t="s">
        <v>25444</v>
      </c>
      <c r="X4952" s="58" t="s">
        <v>25445</v>
      </c>
      <c r="Y4952" s="23" t="s">
        <v>25448</v>
      </c>
      <c r="Z4952" s="23" t="s">
        <v>25447</v>
      </c>
      <c r="AA4952" s="33">
        <v>5</v>
      </c>
      <c r="AB4952" s="295" t="str">
        <f t="shared" si="425"/>
        <v>年間</v>
      </c>
      <c r="AC4952" s="268"/>
      <c r="AD4952" s="23">
        <v>1</v>
      </c>
      <c r="AE4952" s="134">
        <v>105000</v>
      </c>
      <c r="AF4952" s="26">
        <f t="shared" si="426"/>
        <v>105000</v>
      </c>
      <c r="AG4952" s="27">
        <v>43800</v>
      </c>
      <c r="AH4952" s="168">
        <v>43921</v>
      </c>
      <c r="AI4952" s="29" t="str">
        <f t="shared" si="428"/>
        <v>～</v>
      </c>
      <c r="AJ4952" s="178">
        <f t="shared" si="429"/>
        <v>45746</v>
      </c>
      <c r="AK4952" s="23" t="s">
        <v>25450</v>
      </c>
      <c r="AL4952" s="23" t="s">
        <v>25474</v>
      </c>
      <c r="AM4952" s="35">
        <v>43921</v>
      </c>
      <c r="AN4952" s="408">
        <f>IF($AA4952-data!$G$1=0,"　",IF(AK4952=0,"　",VLOOKUP($AK4952,data!$A$1:$H$264,8,FALSE)))</f>
        <v>0</v>
      </c>
      <c r="AO4952" s="35">
        <v>43804</v>
      </c>
      <c r="AP4952" s="134" t="s">
        <v>25449</v>
      </c>
      <c r="AQ4952" s="264" t="str">
        <f t="shared" si="427"/>
        <v/>
      </c>
    </row>
    <row r="4953" spans="1:43" ht="24.75" customHeight="1" x14ac:dyDescent="0.15">
      <c r="A4953" s="593">
        <v>4950</v>
      </c>
      <c r="B4953" s="23" t="s">
        <v>25426</v>
      </c>
      <c r="C4953" s="24" t="s">
        <v>25427</v>
      </c>
      <c r="D4953" s="23" t="s">
        <v>25428</v>
      </c>
      <c r="E4953" s="23" t="s">
        <v>1511</v>
      </c>
      <c r="F4953" s="24" t="s">
        <v>25429</v>
      </c>
      <c r="G4953" s="25" t="s">
        <v>25435</v>
      </c>
      <c r="H4953" s="23" t="s">
        <v>25434</v>
      </c>
      <c r="I4953" s="23" t="s">
        <v>25433</v>
      </c>
      <c r="J4953" s="25" t="s">
        <v>25432</v>
      </c>
      <c r="K4953" s="58"/>
      <c r="L4953" s="58" t="s">
        <v>25436</v>
      </c>
      <c r="M4953" s="23" t="s">
        <v>25437</v>
      </c>
      <c r="N4953" s="23"/>
      <c r="O4953" s="25" t="s">
        <v>25438</v>
      </c>
      <c r="P4953" s="23" t="s">
        <v>25439</v>
      </c>
      <c r="Q4953" s="25" t="s">
        <v>25440</v>
      </c>
      <c r="R4953" s="58" t="s">
        <v>25442</v>
      </c>
      <c r="S4953" s="23" t="s">
        <v>25441</v>
      </c>
      <c r="T4953" s="23" t="s">
        <v>25446</v>
      </c>
      <c r="U4953" s="25" t="s">
        <v>25435</v>
      </c>
      <c r="V4953" s="23" t="s">
        <v>25443</v>
      </c>
      <c r="W4953" s="25" t="s">
        <v>25444</v>
      </c>
      <c r="X4953" s="58" t="s">
        <v>25445</v>
      </c>
      <c r="Y4953" s="23" t="s">
        <v>25448</v>
      </c>
      <c r="Z4953" s="23" t="s">
        <v>25447</v>
      </c>
      <c r="AA4953" s="33">
        <v>5</v>
      </c>
      <c r="AB4953" s="295" t="str">
        <f t="shared" si="425"/>
        <v>年間</v>
      </c>
      <c r="AC4953" s="268"/>
      <c r="AD4953" s="23">
        <v>1</v>
      </c>
      <c r="AE4953" s="134">
        <v>105000</v>
      </c>
      <c r="AF4953" s="26">
        <f t="shared" si="426"/>
        <v>105000</v>
      </c>
      <c r="AG4953" s="27">
        <v>43800</v>
      </c>
      <c r="AH4953" s="168">
        <v>43921</v>
      </c>
      <c r="AI4953" s="29" t="str">
        <f t="shared" si="428"/>
        <v>～</v>
      </c>
      <c r="AJ4953" s="178">
        <f t="shared" si="429"/>
        <v>45746</v>
      </c>
      <c r="AK4953" s="23" t="s">
        <v>25450</v>
      </c>
      <c r="AL4953" s="23" t="s">
        <v>25475</v>
      </c>
      <c r="AM4953" s="35">
        <v>43921</v>
      </c>
      <c r="AN4953" s="408">
        <f>IF($AA4953-data!$G$1=0,"　",IF(AK4953=0,"　",VLOOKUP($AK4953,data!$A$1:$H$264,8,FALSE)))</f>
        <v>0</v>
      </c>
      <c r="AO4953" s="35">
        <v>43804</v>
      </c>
      <c r="AP4953" s="134" t="s">
        <v>25449</v>
      </c>
      <c r="AQ4953" s="264" t="str">
        <f t="shared" si="427"/>
        <v/>
      </c>
    </row>
    <row r="4954" spans="1:43" ht="24.75" customHeight="1" x14ac:dyDescent="0.15">
      <c r="A4954" s="593">
        <v>4951</v>
      </c>
      <c r="B4954" s="23" t="s">
        <v>25426</v>
      </c>
      <c r="C4954" s="24" t="s">
        <v>25427</v>
      </c>
      <c r="D4954" s="23" t="s">
        <v>25428</v>
      </c>
      <c r="E4954" s="23" t="s">
        <v>1511</v>
      </c>
      <c r="F4954" s="24" t="s">
        <v>25429</v>
      </c>
      <c r="G4954" s="25" t="s">
        <v>25435</v>
      </c>
      <c r="H4954" s="23" t="s">
        <v>25434</v>
      </c>
      <c r="I4954" s="23" t="s">
        <v>25433</v>
      </c>
      <c r="J4954" s="25" t="s">
        <v>25432</v>
      </c>
      <c r="K4954" s="58"/>
      <c r="L4954" s="58" t="s">
        <v>25436</v>
      </c>
      <c r="M4954" s="23" t="s">
        <v>25437</v>
      </c>
      <c r="N4954" s="23"/>
      <c r="O4954" s="25" t="s">
        <v>25438</v>
      </c>
      <c r="P4954" s="23" t="s">
        <v>25439</v>
      </c>
      <c r="Q4954" s="25" t="s">
        <v>25440</v>
      </c>
      <c r="R4954" s="58" t="s">
        <v>25442</v>
      </c>
      <c r="S4954" s="23" t="s">
        <v>25441</v>
      </c>
      <c r="T4954" s="23" t="s">
        <v>25446</v>
      </c>
      <c r="U4954" s="25" t="s">
        <v>25435</v>
      </c>
      <c r="V4954" s="23" t="s">
        <v>25443</v>
      </c>
      <c r="W4954" s="25" t="s">
        <v>25444</v>
      </c>
      <c r="X4954" s="58" t="s">
        <v>25445</v>
      </c>
      <c r="Y4954" s="23" t="s">
        <v>25448</v>
      </c>
      <c r="Z4954" s="23" t="s">
        <v>25447</v>
      </c>
      <c r="AA4954" s="33">
        <v>5</v>
      </c>
      <c r="AB4954" s="295" t="str">
        <f t="shared" si="425"/>
        <v>年間</v>
      </c>
      <c r="AC4954" s="268"/>
      <c r="AD4954" s="23">
        <v>1</v>
      </c>
      <c r="AE4954" s="134">
        <v>105000</v>
      </c>
      <c r="AF4954" s="26">
        <f t="shared" si="426"/>
        <v>105000</v>
      </c>
      <c r="AG4954" s="27">
        <v>43800</v>
      </c>
      <c r="AH4954" s="168">
        <v>43921</v>
      </c>
      <c r="AI4954" s="29" t="str">
        <f t="shared" si="428"/>
        <v>～</v>
      </c>
      <c r="AJ4954" s="178">
        <f t="shared" si="429"/>
        <v>45746</v>
      </c>
      <c r="AK4954" s="23" t="s">
        <v>25450</v>
      </c>
      <c r="AL4954" s="23" t="s">
        <v>25476</v>
      </c>
      <c r="AM4954" s="35">
        <v>43921</v>
      </c>
      <c r="AN4954" s="408">
        <f>IF($AA4954-data!$G$1=0,"　",IF(AK4954=0,"　",VLOOKUP($AK4954,data!$A$1:$H$264,8,FALSE)))</f>
        <v>0</v>
      </c>
      <c r="AO4954" s="35">
        <v>43804</v>
      </c>
      <c r="AP4954" s="134" t="s">
        <v>25449</v>
      </c>
      <c r="AQ4954" s="264" t="str">
        <f t="shared" si="427"/>
        <v/>
      </c>
    </row>
    <row r="4955" spans="1:43" ht="24.75" customHeight="1" x14ac:dyDescent="0.15">
      <c r="A4955" s="593">
        <v>4952</v>
      </c>
      <c r="B4955" s="23" t="s">
        <v>25426</v>
      </c>
      <c r="C4955" s="24" t="s">
        <v>25427</v>
      </c>
      <c r="D4955" s="23" t="s">
        <v>25428</v>
      </c>
      <c r="E4955" s="23" t="s">
        <v>1511</v>
      </c>
      <c r="F4955" s="24" t="s">
        <v>25429</v>
      </c>
      <c r="G4955" s="25" t="s">
        <v>25435</v>
      </c>
      <c r="H4955" s="23" t="s">
        <v>25434</v>
      </c>
      <c r="I4955" s="23" t="s">
        <v>25433</v>
      </c>
      <c r="J4955" s="25" t="s">
        <v>25432</v>
      </c>
      <c r="K4955" s="58"/>
      <c r="L4955" s="58" t="s">
        <v>25436</v>
      </c>
      <c r="M4955" s="23" t="s">
        <v>25437</v>
      </c>
      <c r="N4955" s="23"/>
      <c r="O4955" s="25" t="s">
        <v>25438</v>
      </c>
      <c r="P4955" s="23" t="s">
        <v>25439</v>
      </c>
      <c r="Q4955" s="25" t="s">
        <v>25440</v>
      </c>
      <c r="R4955" s="58" t="s">
        <v>25442</v>
      </c>
      <c r="S4955" s="23" t="s">
        <v>25441</v>
      </c>
      <c r="T4955" s="23" t="s">
        <v>25446</v>
      </c>
      <c r="U4955" s="25" t="s">
        <v>25435</v>
      </c>
      <c r="V4955" s="23" t="s">
        <v>25443</v>
      </c>
      <c r="W4955" s="25" t="s">
        <v>25444</v>
      </c>
      <c r="X4955" s="58" t="s">
        <v>25445</v>
      </c>
      <c r="Y4955" s="23" t="s">
        <v>25448</v>
      </c>
      <c r="Z4955" s="23" t="s">
        <v>25447</v>
      </c>
      <c r="AA4955" s="33">
        <v>5</v>
      </c>
      <c r="AB4955" s="295" t="str">
        <f t="shared" si="425"/>
        <v>年間</v>
      </c>
      <c r="AC4955" s="268"/>
      <c r="AD4955" s="23">
        <v>1</v>
      </c>
      <c r="AE4955" s="134">
        <v>105000</v>
      </c>
      <c r="AF4955" s="26">
        <f t="shared" si="426"/>
        <v>105000</v>
      </c>
      <c r="AG4955" s="27">
        <v>43800</v>
      </c>
      <c r="AH4955" s="168">
        <v>43921</v>
      </c>
      <c r="AI4955" s="29" t="str">
        <f t="shared" si="428"/>
        <v>～</v>
      </c>
      <c r="AJ4955" s="178">
        <f t="shared" si="429"/>
        <v>45746</v>
      </c>
      <c r="AK4955" s="23" t="s">
        <v>25450</v>
      </c>
      <c r="AL4955" s="23" t="s">
        <v>25477</v>
      </c>
      <c r="AM4955" s="35">
        <v>43921</v>
      </c>
      <c r="AN4955" s="408">
        <f>IF($AA4955-data!$G$1=0,"　",IF(AK4955=0,"　",VLOOKUP($AK4955,data!$A$1:$H$264,8,FALSE)))</f>
        <v>0</v>
      </c>
      <c r="AO4955" s="35">
        <v>43804</v>
      </c>
      <c r="AP4955" s="134" t="s">
        <v>25449</v>
      </c>
      <c r="AQ4955" s="264" t="str">
        <f t="shared" si="427"/>
        <v/>
      </c>
    </row>
    <row r="4956" spans="1:43" ht="24.75" customHeight="1" x14ac:dyDescent="0.15">
      <c r="A4956" s="593">
        <v>4953</v>
      </c>
      <c r="B4956" s="23" t="s">
        <v>25426</v>
      </c>
      <c r="C4956" s="24" t="s">
        <v>25427</v>
      </c>
      <c r="D4956" s="23" t="s">
        <v>25428</v>
      </c>
      <c r="E4956" s="23" t="s">
        <v>1511</v>
      </c>
      <c r="F4956" s="24" t="s">
        <v>25429</v>
      </c>
      <c r="G4956" s="25" t="s">
        <v>25435</v>
      </c>
      <c r="H4956" s="23" t="s">
        <v>25434</v>
      </c>
      <c r="I4956" s="23" t="s">
        <v>25433</v>
      </c>
      <c r="J4956" s="25" t="s">
        <v>25432</v>
      </c>
      <c r="K4956" s="58"/>
      <c r="L4956" s="58" t="s">
        <v>25436</v>
      </c>
      <c r="M4956" s="23" t="s">
        <v>25437</v>
      </c>
      <c r="N4956" s="23"/>
      <c r="O4956" s="25" t="s">
        <v>25438</v>
      </c>
      <c r="P4956" s="23" t="s">
        <v>25439</v>
      </c>
      <c r="Q4956" s="25" t="s">
        <v>25440</v>
      </c>
      <c r="R4956" s="58" t="s">
        <v>25442</v>
      </c>
      <c r="S4956" s="23" t="s">
        <v>25441</v>
      </c>
      <c r="T4956" s="23" t="s">
        <v>25446</v>
      </c>
      <c r="U4956" s="25" t="s">
        <v>25435</v>
      </c>
      <c r="V4956" s="23" t="s">
        <v>25443</v>
      </c>
      <c r="W4956" s="25" t="s">
        <v>25444</v>
      </c>
      <c r="X4956" s="58" t="s">
        <v>25445</v>
      </c>
      <c r="Y4956" s="23" t="s">
        <v>25448</v>
      </c>
      <c r="Z4956" s="23" t="s">
        <v>25447</v>
      </c>
      <c r="AA4956" s="33">
        <v>5</v>
      </c>
      <c r="AB4956" s="295" t="str">
        <f t="shared" si="425"/>
        <v>年間</v>
      </c>
      <c r="AC4956" s="268"/>
      <c r="AD4956" s="23">
        <v>1</v>
      </c>
      <c r="AE4956" s="134">
        <v>105000</v>
      </c>
      <c r="AF4956" s="26">
        <f t="shared" si="426"/>
        <v>105000</v>
      </c>
      <c r="AG4956" s="27">
        <v>43800</v>
      </c>
      <c r="AH4956" s="168">
        <v>43921</v>
      </c>
      <c r="AI4956" s="29" t="str">
        <f t="shared" si="428"/>
        <v>～</v>
      </c>
      <c r="AJ4956" s="178">
        <f t="shared" si="429"/>
        <v>45746</v>
      </c>
      <c r="AK4956" s="23" t="s">
        <v>25450</v>
      </c>
      <c r="AL4956" s="23" t="s">
        <v>25478</v>
      </c>
      <c r="AM4956" s="35">
        <v>43921</v>
      </c>
      <c r="AN4956" s="408">
        <f>IF($AA4956-data!$G$1=0,"　",IF(AK4956=0,"　",VLOOKUP($AK4956,data!$A$1:$H$264,8,FALSE)))</f>
        <v>0</v>
      </c>
      <c r="AO4956" s="35">
        <v>43804</v>
      </c>
      <c r="AP4956" s="134" t="s">
        <v>25449</v>
      </c>
      <c r="AQ4956" s="264" t="str">
        <f t="shared" si="427"/>
        <v/>
      </c>
    </row>
    <row r="4957" spans="1:43" ht="24.75" customHeight="1" x14ac:dyDescent="0.15">
      <c r="A4957" s="593">
        <v>4954</v>
      </c>
      <c r="B4957" s="23" t="s">
        <v>25426</v>
      </c>
      <c r="C4957" s="24" t="s">
        <v>25427</v>
      </c>
      <c r="D4957" s="23" t="s">
        <v>25428</v>
      </c>
      <c r="E4957" s="23" t="s">
        <v>1511</v>
      </c>
      <c r="F4957" s="24" t="s">
        <v>25429</v>
      </c>
      <c r="G4957" s="25" t="s">
        <v>25435</v>
      </c>
      <c r="H4957" s="23" t="s">
        <v>25434</v>
      </c>
      <c r="I4957" s="23" t="s">
        <v>25433</v>
      </c>
      <c r="J4957" s="25" t="s">
        <v>25432</v>
      </c>
      <c r="K4957" s="58"/>
      <c r="L4957" s="58" t="s">
        <v>25436</v>
      </c>
      <c r="M4957" s="23" t="s">
        <v>25437</v>
      </c>
      <c r="N4957" s="23"/>
      <c r="O4957" s="25" t="s">
        <v>25438</v>
      </c>
      <c r="P4957" s="23" t="s">
        <v>25439</v>
      </c>
      <c r="Q4957" s="25" t="s">
        <v>25440</v>
      </c>
      <c r="R4957" s="58" t="s">
        <v>25442</v>
      </c>
      <c r="S4957" s="23" t="s">
        <v>25441</v>
      </c>
      <c r="T4957" s="23" t="s">
        <v>25446</v>
      </c>
      <c r="U4957" s="25" t="s">
        <v>25435</v>
      </c>
      <c r="V4957" s="23" t="s">
        <v>25443</v>
      </c>
      <c r="W4957" s="25" t="s">
        <v>25444</v>
      </c>
      <c r="X4957" s="58" t="s">
        <v>25445</v>
      </c>
      <c r="Y4957" s="23" t="s">
        <v>25448</v>
      </c>
      <c r="Z4957" s="23" t="s">
        <v>25447</v>
      </c>
      <c r="AA4957" s="33">
        <v>5</v>
      </c>
      <c r="AB4957" s="295" t="str">
        <f t="shared" ref="AB4957:AB4965" si="430">IF(ISBLANK($AA4957),"","年間")</f>
        <v>年間</v>
      </c>
      <c r="AC4957" s="268"/>
      <c r="AD4957" s="23">
        <v>1</v>
      </c>
      <c r="AE4957" s="134">
        <v>105000</v>
      </c>
      <c r="AF4957" s="26">
        <f t="shared" si="426"/>
        <v>105000</v>
      </c>
      <c r="AG4957" s="27">
        <v>43800</v>
      </c>
      <c r="AH4957" s="168">
        <v>43921</v>
      </c>
      <c r="AI4957" s="29" t="str">
        <f t="shared" si="428"/>
        <v>～</v>
      </c>
      <c r="AJ4957" s="178">
        <f t="shared" si="429"/>
        <v>45746</v>
      </c>
      <c r="AK4957" s="23" t="s">
        <v>25450</v>
      </c>
      <c r="AL4957" s="23" t="s">
        <v>25479</v>
      </c>
      <c r="AM4957" s="35">
        <v>43921</v>
      </c>
      <c r="AN4957" s="408">
        <f>IF($AA4957-data!$G$1=0,"　",IF(AK4957=0,"　",VLOOKUP($AK4957,data!$A$1:$H$264,8,FALSE)))</f>
        <v>0</v>
      </c>
      <c r="AO4957" s="35">
        <v>43804</v>
      </c>
      <c r="AP4957" s="134" t="s">
        <v>25449</v>
      </c>
      <c r="AQ4957" s="264" t="str">
        <f t="shared" si="427"/>
        <v/>
      </c>
    </row>
    <row r="4958" spans="1:43" ht="24.75" customHeight="1" x14ac:dyDescent="0.15">
      <c r="A4958" s="593">
        <v>4955</v>
      </c>
      <c r="B4958" s="23" t="s">
        <v>25426</v>
      </c>
      <c r="C4958" s="24" t="s">
        <v>25427</v>
      </c>
      <c r="D4958" s="23" t="s">
        <v>25428</v>
      </c>
      <c r="E4958" s="23" t="s">
        <v>1511</v>
      </c>
      <c r="F4958" s="24" t="s">
        <v>25429</v>
      </c>
      <c r="G4958" s="25" t="s">
        <v>25435</v>
      </c>
      <c r="H4958" s="23" t="s">
        <v>25434</v>
      </c>
      <c r="I4958" s="23" t="s">
        <v>25433</v>
      </c>
      <c r="J4958" s="25" t="s">
        <v>25432</v>
      </c>
      <c r="K4958" s="58"/>
      <c r="L4958" s="58" t="s">
        <v>25436</v>
      </c>
      <c r="M4958" s="23" t="s">
        <v>25437</v>
      </c>
      <c r="N4958" s="23"/>
      <c r="O4958" s="25" t="s">
        <v>25438</v>
      </c>
      <c r="P4958" s="23" t="s">
        <v>25439</v>
      </c>
      <c r="Q4958" s="25" t="s">
        <v>25440</v>
      </c>
      <c r="R4958" s="58" t="s">
        <v>25442</v>
      </c>
      <c r="S4958" s="23" t="s">
        <v>25441</v>
      </c>
      <c r="T4958" s="23" t="s">
        <v>25446</v>
      </c>
      <c r="U4958" s="25" t="s">
        <v>25435</v>
      </c>
      <c r="V4958" s="23" t="s">
        <v>25443</v>
      </c>
      <c r="W4958" s="25" t="s">
        <v>25444</v>
      </c>
      <c r="X4958" s="58" t="s">
        <v>25445</v>
      </c>
      <c r="Y4958" s="23" t="s">
        <v>25448</v>
      </c>
      <c r="Z4958" s="23" t="s">
        <v>25447</v>
      </c>
      <c r="AA4958" s="33">
        <v>5</v>
      </c>
      <c r="AB4958" s="295" t="str">
        <f t="shared" si="430"/>
        <v>年間</v>
      </c>
      <c r="AC4958" s="268"/>
      <c r="AD4958" s="23">
        <v>1</v>
      </c>
      <c r="AE4958" s="134">
        <v>105000</v>
      </c>
      <c r="AF4958" s="26">
        <f t="shared" si="426"/>
        <v>105000</v>
      </c>
      <c r="AG4958" s="27">
        <v>43800</v>
      </c>
      <c r="AH4958" s="168">
        <v>43921</v>
      </c>
      <c r="AI4958" s="29" t="str">
        <f t="shared" si="428"/>
        <v>～</v>
      </c>
      <c r="AJ4958" s="178">
        <f t="shared" si="429"/>
        <v>45746</v>
      </c>
      <c r="AK4958" s="23" t="s">
        <v>25450</v>
      </c>
      <c r="AL4958" s="23" t="s">
        <v>25480</v>
      </c>
      <c r="AM4958" s="35">
        <v>43921</v>
      </c>
      <c r="AN4958" s="408">
        <f>IF($AA4958-data!$G$1=0,"　",IF(AK4958=0,"　",VLOOKUP($AK4958,data!$A$1:$H$264,8,FALSE)))</f>
        <v>0</v>
      </c>
      <c r="AO4958" s="35">
        <v>43804</v>
      </c>
      <c r="AP4958" s="134" t="s">
        <v>25449</v>
      </c>
      <c r="AQ4958" s="264" t="str">
        <f t="shared" si="427"/>
        <v/>
      </c>
    </row>
    <row r="4959" spans="1:43" ht="24.75" customHeight="1" x14ac:dyDescent="0.15">
      <c r="A4959" s="593">
        <v>4956</v>
      </c>
      <c r="B4959" s="23" t="s">
        <v>25426</v>
      </c>
      <c r="C4959" s="24" t="s">
        <v>25427</v>
      </c>
      <c r="D4959" s="23" t="s">
        <v>25428</v>
      </c>
      <c r="E4959" s="23" t="s">
        <v>1511</v>
      </c>
      <c r="F4959" s="24" t="s">
        <v>25429</v>
      </c>
      <c r="G4959" s="25" t="s">
        <v>25435</v>
      </c>
      <c r="H4959" s="23" t="s">
        <v>25434</v>
      </c>
      <c r="I4959" s="23" t="s">
        <v>25433</v>
      </c>
      <c r="J4959" s="25" t="s">
        <v>25432</v>
      </c>
      <c r="K4959" s="58"/>
      <c r="L4959" s="58" t="s">
        <v>25436</v>
      </c>
      <c r="M4959" s="23" t="s">
        <v>25437</v>
      </c>
      <c r="N4959" s="23"/>
      <c r="O4959" s="25" t="s">
        <v>25438</v>
      </c>
      <c r="P4959" s="23" t="s">
        <v>25439</v>
      </c>
      <c r="Q4959" s="25" t="s">
        <v>25440</v>
      </c>
      <c r="R4959" s="58" t="s">
        <v>25442</v>
      </c>
      <c r="S4959" s="23" t="s">
        <v>25441</v>
      </c>
      <c r="T4959" s="23" t="s">
        <v>25446</v>
      </c>
      <c r="U4959" s="25" t="s">
        <v>25435</v>
      </c>
      <c r="V4959" s="23" t="s">
        <v>25443</v>
      </c>
      <c r="W4959" s="25" t="s">
        <v>25444</v>
      </c>
      <c r="X4959" s="58" t="s">
        <v>25445</v>
      </c>
      <c r="Y4959" s="23" t="s">
        <v>25448</v>
      </c>
      <c r="Z4959" s="23" t="s">
        <v>25447</v>
      </c>
      <c r="AA4959" s="33">
        <v>5</v>
      </c>
      <c r="AB4959" s="295" t="str">
        <f t="shared" si="430"/>
        <v>年間</v>
      </c>
      <c r="AC4959" s="268"/>
      <c r="AD4959" s="23">
        <v>1</v>
      </c>
      <c r="AE4959" s="134">
        <v>105000</v>
      </c>
      <c r="AF4959" s="26">
        <f t="shared" si="426"/>
        <v>105000</v>
      </c>
      <c r="AG4959" s="27">
        <v>43800</v>
      </c>
      <c r="AH4959" s="168">
        <v>43921</v>
      </c>
      <c r="AI4959" s="29" t="str">
        <f t="shared" si="428"/>
        <v>～</v>
      </c>
      <c r="AJ4959" s="178">
        <f t="shared" si="429"/>
        <v>45746</v>
      </c>
      <c r="AK4959" s="23" t="s">
        <v>25450</v>
      </c>
      <c r="AL4959" s="23" t="s">
        <v>25481</v>
      </c>
      <c r="AM4959" s="35">
        <v>43921</v>
      </c>
      <c r="AN4959" s="408">
        <f>IF($AA4959-data!$G$1=0,"　",IF(AK4959=0,"　",VLOOKUP($AK4959,data!$A$1:$H$264,8,FALSE)))</f>
        <v>0</v>
      </c>
      <c r="AO4959" s="35">
        <v>43804</v>
      </c>
      <c r="AP4959" s="134" t="s">
        <v>25449</v>
      </c>
      <c r="AQ4959" s="264" t="str">
        <f t="shared" si="427"/>
        <v/>
      </c>
    </row>
    <row r="4960" spans="1:43" ht="24.75" customHeight="1" x14ac:dyDescent="0.15">
      <c r="A4960" s="593">
        <v>4957</v>
      </c>
      <c r="B4960" s="23" t="s">
        <v>25426</v>
      </c>
      <c r="C4960" s="24" t="s">
        <v>25427</v>
      </c>
      <c r="D4960" s="23" t="s">
        <v>25428</v>
      </c>
      <c r="E4960" s="23" t="s">
        <v>1511</v>
      </c>
      <c r="F4960" s="24" t="s">
        <v>25429</v>
      </c>
      <c r="G4960" s="25" t="s">
        <v>25435</v>
      </c>
      <c r="H4960" s="23" t="s">
        <v>25434</v>
      </c>
      <c r="I4960" s="23" t="s">
        <v>25433</v>
      </c>
      <c r="J4960" s="25" t="s">
        <v>25432</v>
      </c>
      <c r="K4960" s="58"/>
      <c r="L4960" s="58" t="s">
        <v>25436</v>
      </c>
      <c r="M4960" s="23" t="s">
        <v>25437</v>
      </c>
      <c r="N4960" s="23"/>
      <c r="O4960" s="25" t="s">
        <v>25438</v>
      </c>
      <c r="P4960" s="23" t="s">
        <v>25439</v>
      </c>
      <c r="Q4960" s="25" t="s">
        <v>25440</v>
      </c>
      <c r="R4960" s="58" t="s">
        <v>25442</v>
      </c>
      <c r="S4960" s="23" t="s">
        <v>25441</v>
      </c>
      <c r="T4960" s="23" t="s">
        <v>25446</v>
      </c>
      <c r="U4960" s="25" t="s">
        <v>25435</v>
      </c>
      <c r="V4960" s="23" t="s">
        <v>25443</v>
      </c>
      <c r="W4960" s="25" t="s">
        <v>25444</v>
      </c>
      <c r="X4960" s="58" t="s">
        <v>25445</v>
      </c>
      <c r="Y4960" s="23" t="s">
        <v>25448</v>
      </c>
      <c r="Z4960" s="23" t="s">
        <v>25447</v>
      </c>
      <c r="AA4960" s="33">
        <v>5</v>
      </c>
      <c r="AB4960" s="295" t="str">
        <f t="shared" si="430"/>
        <v>年間</v>
      </c>
      <c r="AC4960" s="268"/>
      <c r="AD4960" s="23">
        <v>1</v>
      </c>
      <c r="AE4960" s="134">
        <v>105000</v>
      </c>
      <c r="AF4960" s="26">
        <f t="shared" si="426"/>
        <v>105000</v>
      </c>
      <c r="AG4960" s="27">
        <v>43800</v>
      </c>
      <c r="AH4960" s="168">
        <v>43921</v>
      </c>
      <c r="AI4960" s="29" t="str">
        <f t="shared" si="428"/>
        <v>～</v>
      </c>
      <c r="AJ4960" s="178">
        <f t="shared" si="429"/>
        <v>45746</v>
      </c>
      <c r="AK4960" s="23" t="s">
        <v>25450</v>
      </c>
      <c r="AL4960" s="23" t="s">
        <v>25482</v>
      </c>
      <c r="AM4960" s="35">
        <v>43921</v>
      </c>
      <c r="AN4960" s="408">
        <f>IF($AA4960-data!$G$1=0,"　",IF(AK4960=0,"　",VLOOKUP($AK4960,data!$A$1:$H$264,8,FALSE)))</f>
        <v>0</v>
      </c>
      <c r="AO4960" s="35">
        <v>43804</v>
      </c>
      <c r="AP4960" s="134" t="s">
        <v>25449</v>
      </c>
      <c r="AQ4960" s="264" t="str">
        <f t="shared" si="427"/>
        <v/>
      </c>
    </row>
    <row r="4961" spans="1:44" ht="24.75" customHeight="1" x14ac:dyDescent="0.15">
      <c r="A4961" s="593">
        <v>4958</v>
      </c>
      <c r="B4961" s="23" t="s">
        <v>25426</v>
      </c>
      <c r="C4961" s="24" t="s">
        <v>25427</v>
      </c>
      <c r="D4961" s="23" t="s">
        <v>25428</v>
      </c>
      <c r="E4961" s="23" t="s">
        <v>1511</v>
      </c>
      <c r="F4961" s="24" t="s">
        <v>25429</v>
      </c>
      <c r="G4961" s="25" t="s">
        <v>25435</v>
      </c>
      <c r="H4961" s="23" t="s">
        <v>25434</v>
      </c>
      <c r="I4961" s="23" t="s">
        <v>25433</v>
      </c>
      <c r="J4961" s="25" t="s">
        <v>25432</v>
      </c>
      <c r="K4961" s="58"/>
      <c r="L4961" s="58" t="s">
        <v>25436</v>
      </c>
      <c r="M4961" s="23" t="s">
        <v>25437</v>
      </c>
      <c r="N4961" s="23"/>
      <c r="O4961" s="25" t="s">
        <v>25438</v>
      </c>
      <c r="P4961" s="23" t="s">
        <v>25439</v>
      </c>
      <c r="Q4961" s="25" t="s">
        <v>25440</v>
      </c>
      <c r="R4961" s="58" t="s">
        <v>25442</v>
      </c>
      <c r="S4961" s="23" t="s">
        <v>25441</v>
      </c>
      <c r="T4961" s="23" t="s">
        <v>25446</v>
      </c>
      <c r="U4961" s="25" t="s">
        <v>25435</v>
      </c>
      <c r="V4961" s="23" t="s">
        <v>25443</v>
      </c>
      <c r="W4961" s="25" t="s">
        <v>25444</v>
      </c>
      <c r="X4961" s="58" t="s">
        <v>25445</v>
      </c>
      <c r="Y4961" s="23" t="s">
        <v>25448</v>
      </c>
      <c r="Z4961" s="23" t="s">
        <v>25447</v>
      </c>
      <c r="AA4961" s="33">
        <v>5</v>
      </c>
      <c r="AB4961" s="295" t="str">
        <f t="shared" si="430"/>
        <v>年間</v>
      </c>
      <c r="AC4961" s="268"/>
      <c r="AD4961" s="23">
        <v>1</v>
      </c>
      <c r="AE4961" s="134">
        <v>105000</v>
      </c>
      <c r="AF4961" s="26">
        <f t="shared" si="426"/>
        <v>105000</v>
      </c>
      <c r="AG4961" s="27">
        <v>43800</v>
      </c>
      <c r="AH4961" s="168">
        <v>43921</v>
      </c>
      <c r="AI4961" s="29" t="str">
        <f t="shared" si="428"/>
        <v>～</v>
      </c>
      <c r="AJ4961" s="178">
        <f t="shared" si="429"/>
        <v>45746</v>
      </c>
      <c r="AK4961" s="23" t="s">
        <v>25450</v>
      </c>
      <c r="AL4961" s="23" t="s">
        <v>25483</v>
      </c>
      <c r="AM4961" s="35">
        <v>43921</v>
      </c>
      <c r="AN4961" s="408">
        <f>IF($AA4961-data!$G$1=0,"　",IF(AK4961=0,"　",VLOOKUP($AK4961,data!$A$1:$H$264,8,FALSE)))</f>
        <v>0</v>
      </c>
      <c r="AO4961" s="35">
        <v>43804</v>
      </c>
      <c r="AP4961" s="134" t="s">
        <v>25449</v>
      </c>
      <c r="AQ4961" s="264" t="str">
        <f t="shared" si="427"/>
        <v/>
      </c>
    </row>
    <row r="4962" spans="1:44" ht="24.75" customHeight="1" x14ac:dyDescent="0.15">
      <c r="A4962" s="593">
        <v>4959</v>
      </c>
      <c r="B4962" s="23" t="s">
        <v>25430</v>
      </c>
      <c r="C4962" s="24" t="s">
        <v>25427</v>
      </c>
      <c r="D4962" s="23" t="s">
        <v>25428</v>
      </c>
      <c r="E4962" s="23" t="s">
        <v>1511</v>
      </c>
      <c r="F4962" s="24" t="s">
        <v>25429</v>
      </c>
      <c r="G4962" s="25" t="s">
        <v>25435</v>
      </c>
      <c r="H4962" s="23" t="s">
        <v>25434</v>
      </c>
      <c r="I4962" s="23" t="s">
        <v>25433</v>
      </c>
      <c r="J4962" s="25" t="s">
        <v>25432</v>
      </c>
      <c r="K4962" s="58"/>
      <c r="L4962" s="58" t="s">
        <v>25436</v>
      </c>
      <c r="M4962" s="23" t="s">
        <v>25437</v>
      </c>
      <c r="N4962" s="23"/>
      <c r="O4962" s="25" t="s">
        <v>25438</v>
      </c>
      <c r="P4962" s="23" t="s">
        <v>25439</v>
      </c>
      <c r="Q4962" s="25" t="s">
        <v>25440</v>
      </c>
      <c r="R4962" s="58" t="s">
        <v>25442</v>
      </c>
      <c r="S4962" s="23" t="s">
        <v>25441</v>
      </c>
      <c r="T4962" s="23" t="s">
        <v>25446</v>
      </c>
      <c r="U4962" s="25" t="s">
        <v>25435</v>
      </c>
      <c r="V4962" s="23" t="s">
        <v>25443</v>
      </c>
      <c r="W4962" s="25" t="s">
        <v>25444</v>
      </c>
      <c r="X4962" s="58" t="s">
        <v>25445</v>
      </c>
      <c r="Y4962" s="23" t="s">
        <v>25448</v>
      </c>
      <c r="Z4962" s="23" t="s">
        <v>25447</v>
      </c>
      <c r="AA4962" s="33">
        <v>5</v>
      </c>
      <c r="AB4962" s="295" t="str">
        <f t="shared" si="430"/>
        <v>年間</v>
      </c>
      <c r="AC4962" s="268"/>
      <c r="AD4962" s="23">
        <v>1</v>
      </c>
      <c r="AE4962" s="134">
        <v>24060</v>
      </c>
      <c r="AF4962" s="26">
        <f t="shared" si="426"/>
        <v>24060</v>
      </c>
      <c r="AG4962" s="27">
        <v>43800</v>
      </c>
      <c r="AH4962" s="168">
        <v>43921</v>
      </c>
      <c r="AI4962" s="29" t="str">
        <f t="shared" si="428"/>
        <v>～</v>
      </c>
      <c r="AJ4962" s="178">
        <f t="shared" si="429"/>
        <v>45746</v>
      </c>
      <c r="AK4962" s="23" t="s">
        <v>25491</v>
      </c>
      <c r="AL4962" s="23" t="s">
        <v>25484</v>
      </c>
      <c r="AM4962" s="35">
        <v>43921</v>
      </c>
      <c r="AN4962" s="408">
        <f>IF($AA4962-data!$G$1=0,"　",IF(AK4962=0,"　",VLOOKUP($AK4962,data!$A$1:$H$264,8,FALSE)))</f>
        <v>0</v>
      </c>
      <c r="AO4962" s="35">
        <v>43804</v>
      </c>
      <c r="AP4962" s="134" t="s">
        <v>25449</v>
      </c>
      <c r="AQ4962" s="264" t="str">
        <f t="shared" si="427"/>
        <v/>
      </c>
    </row>
    <row r="4963" spans="1:44" ht="24.75" customHeight="1" x14ac:dyDescent="0.15">
      <c r="A4963" s="593">
        <v>4960</v>
      </c>
      <c r="B4963" s="23" t="s">
        <v>25431</v>
      </c>
      <c r="C4963" s="24" t="s">
        <v>25427</v>
      </c>
      <c r="D4963" s="23" t="s">
        <v>25428</v>
      </c>
      <c r="E4963" s="23" t="s">
        <v>1511</v>
      </c>
      <c r="F4963" s="24" t="s">
        <v>25429</v>
      </c>
      <c r="G4963" s="25" t="s">
        <v>25435</v>
      </c>
      <c r="H4963" s="23" t="s">
        <v>25434</v>
      </c>
      <c r="I4963" s="23" t="s">
        <v>25433</v>
      </c>
      <c r="J4963" s="25" t="s">
        <v>25432</v>
      </c>
      <c r="K4963" s="58"/>
      <c r="L4963" s="58" t="s">
        <v>25436</v>
      </c>
      <c r="M4963" s="23" t="s">
        <v>25437</v>
      </c>
      <c r="N4963" s="23"/>
      <c r="O4963" s="25" t="s">
        <v>25438</v>
      </c>
      <c r="P4963" s="23" t="s">
        <v>25439</v>
      </c>
      <c r="Q4963" s="25" t="s">
        <v>25440</v>
      </c>
      <c r="R4963" s="58" t="s">
        <v>25442</v>
      </c>
      <c r="S4963" s="23" t="s">
        <v>25441</v>
      </c>
      <c r="T4963" s="23" t="s">
        <v>25446</v>
      </c>
      <c r="U4963" s="25" t="s">
        <v>25435</v>
      </c>
      <c r="V4963" s="23" t="s">
        <v>25443</v>
      </c>
      <c r="W4963" s="25" t="s">
        <v>25444</v>
      </c>
      <c r="X4963" s="58" t="s">
        <v>25445</v>
      </c>
      <c r="Y4963" s="23" t="s">
        <v>25448</v>
      </c>
      <c r="Z4963" s="23" t="s">
        <v>25447</v>
      </c>
      <c r="AA4963" s="33">
        <v>5</v>
      </c>
      <c r="AB4963" s="295" t="str">
        <f t="shared" si="430"/>
        <v>年間</v>
      </c>
      <c r="AC4963" s="268"/>
      <c r="AD4963" s="23">
        <v>1</v>
      </c>
      <c r="AE4963" s="134">
        <v>234000</v>
      </c>
      <c r="AF4963" s="26">
        <f t="shared" si="426"/>
        <v>234000</v>
      </c>
      <c r="AG4963" s="27">
        <v>43800</v>
      </c>
      <c r="AH4963" s="168">
        <v>43921</v>
      </c>
      <c r="AI4963" s="29" t="str">
        <f t="shared" si="428"/>
        <v>～</v>
      </c>
      <c r="AJ4963" s="178">
        <f t="shared" si="429"/>
        <v>45746</v>
      </c>
      <c r="AK4963" s="23" t="s">
        <v>25492</v>
      </c>
      <c r="AL4963" s="23" t="s">
        <v>25485</v>
      </c>
      <c r="AM4963" s="35">
        <v>43921</v>
      </c>
      <c r="AN4963" s="408" t="str">
        <f>IF($AA4963-data!$G$1=0,"　",IF(AK4963=0,"　",VLOOKUP($AK4963,data!$A$1:$H$264,8,FALSE)))</f>
        <v>消耗部品交換対象</v>
      </c>
      <c r="AO4963" s="35">
        <v>43804</v>
      </c>
      <c r="AP4963" s="134" t="s">
        <v>25449</v>
      </c>
      <c r="AQ4963" s="264">
        <f t="shared" si="427"/>
        <v>44985</v>
      </c>
    </row>
    <row r="4964" spans="1:44" ht="24.75" customHeight="1" x14ac:dyDescent="0.15">
      <c r="A4964" s="593">
        <v>4961</v>
      </c>
      <c r="B4964" s="23" t="s">
        <v>25431</v>
      </c>
      <c r="C4964" s="24" t="s">
        <v>25427</v>
      </c>
      <c r="D4964" s="23" t="s">
        <v>25428</v>
      </c>
      <c r="E4964" s="23" t="s">
        <v>1511</v>
      </c>
      <c r="F4964" s="24" t="s">
        <v>25429</v>
      </c>
      <c r="G4964" s="25" t="s">
        <v>25435</v>
      </c>
      <c r="H4964" s="23" t="s">
        <v>25434</v>
      </c>
      <c r="I4964" s="23" t="s">
        <v>25433</v>
      </c>
      <c r="J4964" s="25" t="s">
        <v>25432</v>
      </c>
      <c r="K4964" s="58"/>
      <c r="L4964" s="58" t="s">
        <v>25436</v>
      </c>
      <c r="M4964" s="23" t="s">
        <v>25437</v>
      </c>
      <c r="N4964" s="23"/>
      <c r="O4964" s="25" t="s">
        <v>25438</v>
      </c>
      <c r="P4964" s="23" t="s">
        <v>25439</v>
      </c>
      <c r="Q4964" s="25" t="s">
        <v>25440</v>
      </c>
      <c r="R4964" s="58" t="s">
        <v>25442</v>
      </c>
      <c r="S4964" s="23" t="s">
        <v>25441</v>
      </c>
      <c r="T4964" s="23" t="s">
        <v>25446</v>
      </c>
      <c r="U4964" s="25" t="s">
        <v>25435</v>
      </c>
      <c r="V4964" s="23" t="s">
        <v>25443</v>
      </c>
      <c r="W4964" s="25" t="s">
        <v>25444</v>
      </c>
      <c r="X4964" s="58" t="s">
        <v>25445</v>
      </c>
      <c r="Y4964" s="23" t="s">
        <v>25448</v>
      </c>
      <c r="Z4964" s="23" t="s">
        <v>25447</v>
      </c>
      <c r="AA4964" s="33">
        <v>5</v>
      </c>
      <c r="AB4964" s="295" t="str">
        <f t="shared" si="430"/>
        <v>年間</v>
      </c>
      <c r="AC4964" s="268"/>
      <c r="AD4964" s="23">
        <v>1</v>
      </c>
      <c r="AE4964" s="134">
        <v>234000</v>
      </c>
      <c r="AF4964" s="26">
        <f t="shared" si="426"/>
        <v>234000</v>
      </c>
      <c r="AG4964" s="27">
        <v>43800</v>
      </c>
      <c r="AH4964" s="168">
        <v>43921</v>
      </c>
      <c r="AI4964" s="29" t="str">
        <f t="shared" si="428"/>
        <v>～</v>
      </c>
      <c r="AJ4964" s="178">
        <f t="shared" si="429"/>
        <v>45746</v>
      </c>
      <c r="AK4964" s="23" t="s">
        <v>19189</v>
      </c>
      <c r="AL4964" s="23" t="s">
        <v>25486</v>
      </c>
      <c r="AM4964" s="35">
        <v>43921</v>
      </c>
      <c r="AN4964" s="408" t="str">
        <f>IF($AA4964-data!$G$1=0,"　",IF(AK4964=0,"　",VLOOKUP($AK4964,data!$A$1:$H$264,8,FALSE)))</f>
        <v>消耗部品交換対象</v>
      </c>
      <c r="AO4964" s="35">
        <v>43804</v>
      </c>
      <c r="AP4964" s="134" t="s">
        <v>25449</v>
      </c>
      <c r="AQ4964" s="264">
        <f t="shared" si="427"/>
        <v>44985</v>
      </c>
    </row>
    <row r="4965" spans="1:44" ht="24.75" customHeight="1" x14ac:dyDescent="0.15">
      <c r="A4965" s="593">
        <v>4962</v>
      </c>
      <c r="B4965" s="23" t="s">
        <v>25431</v>
      </c>
      <c r="C4965" s="24" t="s">
        <v>25488</v>
      </c>
      <c r="D4965" s="23" t="s">
        <v>25428</v>
      </c>
      <c r="E4965" s="23" t="s">
        <v>1511</v>
      </c>
      <c r="F4965" s="24" t="s">
        <v>25429</v>
      </c>
      <c r="G4965" s="25" t="s">
        <v>25489</v>
      </c>
      <c r="H4965" s="23" t="s">
        <v>25434</v>
      </c>
      <c r="I4965" s="23" t="s">
        <v>25433</v>
      </c>
      <c r="J4965" s="25" t="s">
        <v>25432</v>
      </c>
      <c r="K4965" s="58"/>
      <c r="L4965" s="58" t="s">
        <v>25436</v>
      </c>
      <c r="M4965" s="23" t="s">
        <v>25437</v>
      </c>
      <c r="N4965" s="23"/>
      <c r="O4965" s="25" t="s">
        <v>25493</v>
      </c>
      <c r="P4965" s="23" t="s">
        <v>25439</v>
      </c>
      <c r="Q4965" s="25" t="s">
        <v>25440</v>
      </c>
      <c r="R4965" s="58" t="s">
        <v>25442</v>
      </c>
      <c r="S4965" s="23" t="s">
        <v>25441</v>
      </c>
      <c r="T4965" s="23" t="s">
        <v>25446</v>
      </c>
      <c r="U4965" s="25" t="s">
        <v>25435</v>
      </c>
      <c r="V4965" s="23" t="s">
        <v>25443</v>
      </c>
      <c r="W4965" s="25" t="s">
        <v>25444</v>
      </c>
      <c r="X4965" s="58" t="s">
        <v>25445</v>
      </c>
      <c r="Y4965" s="23" t="s">
        <v>25448</v>
      </c>
      <c r="Z4965" s="23" t="s">
        <v>25447</v>
      </c>
      <c r="AA4965" s="33">
        <v>5</v>
      </c>
      <c r="AB4965" s="295" t="str">
        <f t="shared" si="430"/>
        <v>年間</v>
      </c>
      <c r="AC4965" s="268"/>
      <c r="AD4965" s="23">
        <v>1</v>
      </c>
      <c r="AE4965" s="134">
        <v>234000</v>
      </c>
      <c r="AF4965" s="26">
        <f t="shared" si="426"/>
        <v>234000</v>
      </c>
      <c r="AG4965" s="27">
        <v>43800</v>
      </c>
      <c r="AH4965" s="168">
        <v>43921</v>
      </c>
      <c r="AI4965" s="29" t="str">
        <f t="shared" si="428"/>
        <v>～</v>
      </c>
      <c r="AJ4965" s="178">
        <f t="shared" si="429"/>
        <v>45746</v>
      </c>
      <c r="AK4965" s="23" t="s">
        <v>19189</v>
      </c>
      <c r="AL4965" s="23" t="s">
        <v>25487</v>
      </c>
      <c r="AM4965" s="35">
        <v>43921</v>
      </c>
      <c r="AN4965" s="408" t="str">
        <f>IF($AA4965-data!$G$1=0,"　",IF(AK4965=0,"　",VLOOKUP($AK4965,data!$A$1:$H$264,8,FALSE)))</f>
        <v>消耗部品交換対象</v>
      </c>
      <c r="AO4965" s="35">
        <v>43804</v>
      </c>
      <c r="AP4965" s="134" t="s">
        <v>25449</v>
      </c>
      <c r="AQ4965" s="264">
        <f t="shared" si="427"/>
        <v>44985</v>
      </c>
    </row>
    <row r="4966" spans="1:44" ht="24.75" customHeight="1" x14ac:dyDescent="0.15">
      <c r="A4966" s="593">
        <v>4963</v>
      </c>
      <c r="B4966" s="23" t="s">
        <v>25494</v>
      </c>
      <c r="C4966" s="24" t="s">
        <v>25496</v>
      </c>
      <c r="D4966" s="24" t="s">
        <v>25497</v>
      </c>
      <c r="E4966" s="23" t="s">
        <v>1511</v>
      </c>
      <c r="F4966" s="24" t="s">
        <v>25498</v>
      </c>
      <c r="G4966" s="25" t="s">
        <v>25499</v>
      </c>
      <c r="H4966" s="23" t="s">
        <v>25500</v>
      </c>
      <c r="I4966" s="23" t="s">
        <v>25502</v>
      </c>
      <c r="J4966" s="25" t="s">
        <v>25501</v>
      </c>
      <c r="K4966" s="58" t="s">
        <v>25503</v>
      </c>
      <c r="L4966" s="58" t="s">
        <v>25504</v>
      </c>
      <c r="M4966" s="23" t="s">
        <v>25505</v>
      </c>
      <c r="N4966" s="23" t="s">
        <v>25506</v>
      </c>
      <c r="O4966" s="25" t="s">
        <v>25507</v>
      </c>
      <c r="P4966" s="23" t="s">
        <v>25508</v>
      </c>
      <c r="Q4966" s="25" t="s">
        <v>25509</v>
      </c>
      <c r="R4966" s="58" t="s">
        <v>25510</v>
      </c>
      <c r="S4966" s="23" t="s">
        <v>25511</v>
      </c>
      <c r="T4966" s="23" t="s">
        <v>25512</v>
      </c>
      <c r="U4966" s="25" t="s">
        <v>25513</v>
      </c>
      <c r="V4966" s="23" t="s">
        <v>25514</v>
      </c>
      <c r="W4966" s="25" t="s">
        <v>25515</v>
      </c>
      <c r="X4966" s="58"/>
      <c r="Y4966" s="23" t="s">
        <v>25516</v>
      </c>
      <c r="Z4966" s="23" t="s">
        <v>25517</v>
      </c>
      <c r="AA4966" s="33">
        <v>3</v>
      </c>
      <c r="AB4966" s="295" t="str">
        <f t="shared" ref="AB4966:AB5025" si="431">IF(ISBLANK($AA4966),"","年間")</f>
        <v>年間</v>
      </c>
      <c r="AC4966" s="268"/>
      <c r="AD4966" s="23">
        <v>1</v>
      </c>
      <c r="AE4966" s="134">
        <v>21000</v>
      </c>
      <c r="AF4966" s="26">
        <f t="shared" ref="AF4966:AF5025" si="432">IF(ISBLANK($AE4966),"",$AE4966*$AD4966)</f>
        <v>21000</v>
      </c>
      <c r="AG4966" s="27">
        <v>43800</v>
      </c>
      <c r="AH4966" s="168">
        <v>43801</v>
      </c>
      <c r="AI4966" s="29" t="str">
        <f t="shared" ref="AI4966:AI5025" si="433">IF(ISBLANK($AH4966),"","～")</f>
        <v>～</v>
      </c>
      <c r="AJ4966" s="178">
        <f t="shared" ref="AJ4966:AJ5025" si="434">IF(ISBLANK($AH4966),"",DATE(YEAR($AH4966)+$AA4966,MONTH($AH4966),DAY($AH4966)-1))</f>
        <v>44896</v>
      </c>
      <c r="AK4966" s="23" t="s">
        <v>25519</v>
      </c>
      <c r="AL4966" s="23" t="s">
        <v>25521</v>
      </c>
      <c r="AM4966" s="35">
        <v>43801</v>
      </c>
      <c r="AN4966" s="408" t="str">
        <f>IF($AA4966-data!$G$1=0,"　",IF(AK4966=0,"　",VLOOKUP($AK4966,data!$A$1:$H$264,8,FALSE)))</f>
        <v>　</v>
      </c>
      <c r="AO4966" s="35">
        <v>43810</v>
      </c>
      <c r="AP4966" s="134" t="s">
        <v>25518</v>
      </c>
      <c r="AQ4966" s="264" t="str">
        <f t="shared" si="427"/>
        <v/>
      </c>
    </row>
    <row r="4967" spans="1:44" ht="24.75" customHeight="1" x14ac:dyDescent="0.15">
      <c r="A4967" s="593">
        <v>4964</v>
      </c>
      <c r="B4967" s="23" t="s">
        <v>25494</v>
      </c>
      <c r="C4967" s="24" t="s">
        <v>25496</v>
      </c>
      <c r="D4967" s="24" t="s">
        <v>25497</v>
      </c>
      <c r="E4967" s="23" t="s">
        <v>1511</v>
      </c>
      <c r="F4967" s="24" t="s">
        <v>25498</v>
      </c>
      <c r="G4967" s="25" t="s">
        <v>25499</v>
      </c>
      <c r="H4967" s="23" t="s">
        <v>25500</v>
      </c>
      <c r="I4967" s="23" t="s">
        <v>25502</v>
      </c>
      <c r="J4967" s="25" t="s">
        <v>25501</v>
      </c>
      <c r="K4967" s="58" t="s">
        <v>25503</v>
      </c>
      <c r="L4967" s="58" t="s">
        <v>25504</v>
      </c>
      <c r="M4967" s="23" t="s">
        <v>25505</v>
      </c>
      <c r="N4967" s="23" t="s">
        <v>25506</v>
      </c>
      <c r="O4967" s="25" t="s">
        <v>25507</v>
      </c>
      <c r="P4967" s="23" t="s">
        <v>25508</v>
      </c>
      <c r="Q4967" s="25" t="s">
        <v>25509</v>
      </c>
      <c r="R4967" s="58" t="s">
        <v>25510</v>
      </c>
      <c r="S4967" s="23" t="s">
        <v>25511</v>
      </c>
      <c r="T4967" s="23" t="s">
        <v>25512</v>
      </c>
      <c r="U4967" s="25" t="s">
        <v>25513</v>
      </c>
      <c r="V4967" s="23" t="s">
        <v>25514</v>
      </c>
      <c r="W4967" s="25" t="s">
        <v>25515</v>
      </c>
      <c r="X4967" s="58"/>
      <c r="Y4967" s="23" t="s">
        <v>25516</v>
      </c>
      <c r="Z4967" s="23" t="s">
        <v>25517</v>
      </c>
      <c r="AA4967" s="33">
        <v>3</v>
      </c>
      <c r="AB4967" s="295" t="str">
        <f t="shared" si="431"/>
        <v>年間</v>
      </c>
      <c r="AC4967" s="268"/>
      <c r="AD4967" s="23">
        <v>1</v>
      </c>
      <c r="AE4967" s="134">
        <v>21000</v>
      </c>
      <c r="AF4967" s="26">
        <f t="shared" si="432"/>
        <v>21000</v>
      </c>
      <c r="AG4967" s="27">
        <v>43800</v>
      </c>
      <c r="AH4967" s="168">
        <v>43801</v>
      </c>
      <c r="AI4967" s="29" t="str">
        <f t="shared" si="433"/>
        <v>～</v>
      </c>
      <c r="AJ4967" s="178">
        <f t="shared" si="434"/>
        <v>44896</v>
      </c>
      <c r="AK4967" s="23" t="s">
        <v>25519</v>
      </c>
      <c r="AL4967" s="23" t="s">
        <v>25522</v>
      </c>
      <c r="AM4967" s="35">
        <v>43801</v>
      </c>
      <c r="AN4967" s="408" t="str">
        <f>IF($AA4967-data!$G$1=0,"　",IF(AK4967=0,"　",VLOOKUP($AK4967,data!$A$1:$H$264,8,FALSE)))</f>
        <v>　</v>
      </c>
      <c r="AO4967" s="35">
        <v>43810</v>
      </c>
      <c r="AP4967" s="134" t="s">
        <v>25518</v>
      </c>
      <c r="AQ4967" s="264" t="str">
        <f t="shared" si="427"/>
        <v/>
      </c>
    </row>
    <row r="4968" spans="1:44" ht="24.75" customHeight="1" x14ac:dyDescent="0.15">
      <c r="A4968" s="593">
        <v>4965</v>
      </c>
      <c r="B4968" s="23" t="s">
        <v>25495</v>
      </c>
      <c r="C4968" s="24" t="s">
        <v>25496</v>
      </c>
      <c r="D4968" s="24" t="s">
        <v>25497</v>
      </c>
      <c r="E4968" s="23" t="s">
        <v>1511</v>
      </c>
      <c r="F4968" s="24" t="s">
        <v>25498</v>
      </c>
      <c r="G4968" s="25" t="s">
        <v>25499</v>
      </c>
      <c r="H4968" s="23" t="s">
        <v>25500</v>
      </c>
      <c r="I4968" s="23" t="s">
        <v>25502</v>
      </c>
      <c r="J4968" s="25" t="s">
        <v>25501</v>
      </c>
      <c r="K4968" s="58" t="s">
        <v>25503</v>
      </c>
      <c r="L4968" s="58" t="s">
        <v>25504</v>
      </c>
      <c r="M4968" s="23" t="s">
        <v>25505</v>
      </c>
      <c r="N4968" s="23" t="s">
        <v>25506</v>
      </c>
      <c r="O4968" s="25" t="s">
        <v>25524</v>
      </c>
      <c r="P4968" s="23" t="s">
        <v>25508</v>
      </c>
      <c r="Q4968" s="25" t="s">
        <v>25509</v>
      </c>
      <c r="R4968" s="58" t="s">
        <v>25510</v>
      </c>
      <c r="S4968" s="23" t="s">
        <v>25511</v>
      </c>
      <c r="T4968" s="23" t="s">
        <v>25512</v>
      </c>
      <c r="U4968" s="25" t="s">
        <v>25513</v>
      </c>
      <c r="V4968" s="23" t="s">
        <v>25514</v>
      </c>
      <c r="W4968" s="25" t="s">
        <v>25515</v>
      </c>
      <c r="X4968" s="58"/>
      <c r="Y4968" s="23" t="s">
        <v>25516</v>
      </c>
      <c r="Z4968" s="23" t="s">
        <v>25517</v>
      </c>
      <c r="AA4968" s="33">
        <v>3</v>
      </c>
      <c r="AB4968" s="295" t="str">
        <f t="shared" si="431"/>
        <v>年間</v>
      </c>
      <c r="AC4968" s="268"/>
      <c r="AD4968" s="23">
        <v>1</v>
      </c>
      <c r="AE4968" s="134">
        <v>65880</v>
      </c>
      <c r="AF4968" s="26">
        <f t="shared" si="432"/>
        <v>65880</v>
      </c>
      <c r="AG4968" s="27">
        <v>43800</v>
      </c>
      <c r="AH4968" s="168">
        <v>43801</v>
      </c>
      <c r="AI4968" s="29" t="str">
        <f t="shared" si="433"/>
        <v>～</v>
      </c>
      <c r="AJ4968" s="178">
        <f t="shared" si="434"/>
        <v>44896</v>
      </c>
      <c r="AK4968" s="23" t="s">
        <v>25520</v>
      </c>
      <c r="AL4968" s="23" t="s">
        <v>25523</v>
      </c>
      <c r="AM4968" s="35">
        <v>43801</v>
      </c>
      <c r="AN4968" s="408" t="str">
        <f>IF($AA4968-data!$G$1=0,"　",IF(AK4968=0,"　",VLOOKUP($AK4968,data!$A$1:$H$264,8,FALSE)))</f>
        <v>　</v>
      </c>
      <c r="AO4968" s="35">
        <v>43810</v>
      </c>
      <c r="AP4968" s="134" t="s">
        <v>25518</v>
      </c>
      <c r="AQ4968" s="264" t="str">
        <f t="shared" si="427"/>
        <v/>
      </c>
    </row>
    <row r="4969" spans="1:44" ht="24.75" customHeight="1" x14ac:dyDescent="0.15">
      <c r="A4969" s="593">
        <v>4966</v>
      </c>
      <c r="B4969" s="23" t="s">
        <v>25530</v>
      </c>
      <c r="C4969" s="24" t="s">
        <v>2344</v>
      </c>
      <c r="D4969" s="23"/>
      <c r="E4969" s="23"/>
      <c r="F4969" s="24"/>
      <c r="G4969" s="25" t="s">
        <v>25527</v>
      </c>
      <c r="H4969" s="23"/>
      <c r="I4969" s="23"/>
      <c r="J4969" s="25"/>
      <c r="K4969" s="58"/>
      <c r="L4969" s="58"/>
      <c r="M4969" s="23"/>
      <c r="N4969" s="23"/>
      <c r="O4969" s="25"/>
      <c r="P4969" s="23"/>
      <c r="Q4969" s="25"/>
      <c r="R4969" s="58"/>
      <c r="S4969" s="23"/>
      <c r="T4969" s="23"/>
      <c r="U4969" s="25"/>
      <c r="V4969" s="23"/>
      <c r="W4969" s="25"/>
      <c r="X4969" s="58"/>
      <c r="Y4969" s="23"/>
      <c r="Z4969" s="23"/>
      <c r="AA4969" s="33"/>
      <c r="AB4969" s="295" t="str">
        <f t="shared" si="431"/>
        <v/>
      </c>
      <c r="AC4969" s="268"/>
      <c r="AD4969" s="23"/>
      <c r="AE4969" s="134"/>
      <c r="AF4969" s="26" t="str">
        <f t="shared" si="432"/>
        <v/>
      </c>
      <c r="AG4969" s="27"/>
      <c r="AH4969" s="168"/>
      <c r="AI4969" s="29" t="str">
        <f t="shared" si="433"/>
        <v/>
      </c>
      <c r="AJ4969" s="178" t="str">
        <f t="shared" si="434"/>
        <v/>
      </c>
      <c r="AK4969" s="23"/>
      <c r="AL4969" s="23"/>
      <c r="AM4969" s="35"/>
      <c r="AN4969" s="408" t="str">
        <f>IF($AA4969-data!$G$1=0,"　",IF(AK4969=0,"　",VLOOKUP($AK4969,data!$A$1:$H$264,8,FALSE)))</f>
        <v>　</v>
      </c>
      <c r="AO4969" s="35"/>
      <c r="AP4969" s="134"/>
      <c r="AQ4969" s="264" t="str">
        <f t="shared" si="427"/>
        <v/>
      </c>
    </row>
    <row r="4970" spans="1:44" ht="24.75" customHeight="1" x14ac:dyDescent="0.15">
      <c r="A4970" s="593">
        <v>4967</v>
      </c>
      <c r="B4970" s="23" t="s">
        <v>25525</v>
      </c>
      <c r="C4970" s="24" t="s">
        <v>2344</v>
      </c>
      <c r="D4970" s="23"/>
      <c r="E4970" s="23"/>
      <c r="F4970" s="24"/>
      <c r="G4970" s="25" t="s">
        <v>25528</v>
      </c>
      <c r="H4970" s="23"/>
      <c r="I4970" s="23"/>
      <c r="J4970" s="25"/>
      <c r="K4970" s="58"/>
      <c r="L4970" s="58"/>
      <c r="M4970" s="23"/>
      <c r="N4970" s="23"/>
      <c r="O4970" s="25"/>
      <c r="P4970" s="23"/>
      <c r="Q4970" s="25"/>
      <c r="R4970" s="58"/>
      <c r="S4970" s="23"/>
      <c r="T4970" s="23"/>
      <c r="U4970" s="25"/>
      <c r="V4970" s="23"/>
      <c r="W4970" s="25"/>
      <c r="X4970" s="58"/>
      <c r="Y4970" s="23"/>
      <c r="Z4970" s="23"/>
      <c r="AA4970" s="33"/>
      <c r="AB4970" s="295" t="str">
        <f t="shared" si="431"/>
        <v/>
      </c>
      <c r="AC4970" s="268"/>
      <c r="AD4970" s="23"/>
      <c r="AE4970" s="134"/>
      <c r="AF4970" s="26" t="str">
        <f t="shared" si="432"/>
        <v/>
      </c>
      <c r="AG4970" s="27"/>
      <c r="AH4970" s="168"/>
      <c r="AI4970" s="29" t="str">
        <f t="shared" si="433"/>
        <v/>
      </c>
      <c r="AJ4970" s="178" t="str">
        <f t="shared" si="434"/>
        <v/>
      </c>
      <c r="AK4970" s="23"/>
      <c r="AL4970" s="23"/>
      <c r="AM4970" s="35"/>
      <c r="AN4970" s="408" t="str">
        <f>IF($AA4970-data!$G$1=0,"　",IF(AK4970=0,"　",VLOOKUP($AK4970,data!$A$1:$H$264,8,FALSE)))</f>
        <v>　</v>
      </c>
      <c r="AO4970" s="35"/>
      <c r="AP4970" s="134"/>
      <c r="AQ4970" s="264" t="str">
        <f t="shared" si="427"/>
        <v/>
      </c>
    </row>
    <row r="4971" spans="1:44" ht="24.75" customHeight="1" x14ac:dyDescent="0.15">
      <c r="A4971" s="593">
        <v>4968</v>
      </c>
      <c r="B4971" s="23" t="s">
        <v>25526</v>
      </c>
      <c r="C4971" s="24" t="s">
        <v>2344</v>
      </c>
      <c r="D4971" s="23"/>
      <c r="E4971" s="23"/>
      <c r="F4971" s="24"/>
      <c r="G4971" s="25" t="s">
        <v>25529</v>
      </c>
      <c r="H4971" s="23"/>
      <c r="I4971" s="23"/>
      <c r="J4971" s="25"/>
      <c r="K4971" s="58"/>
      <c r="L4971" s="58"/>
      <c r="M4971" s="23"/>
      <c r="N4971" s="23"/>
      <c r="O4971" s="25"/>
      <c r="P4971" s="23"/>
      <c r="Q4971" s="25"/>
      <c r="R4971" s="58"/>
      <c r="S4971" s="23"/>
      <c r="T4971" s="23"/>
      <c r="U4971" s="25"/>
      <c r="V4971" s="23"/>
      <c r="W4971" s="25"/>
      <c r="X4971" s="58"/>
      <c r="Y4971" s="23"/>
      <c r="Z4971" s="23"/>
      <c r="AA4971" s="33"/>
      <c r="AB4971" s="295" t="str">
        <f t="shared" si="431"/>
        <v/>
      </c>
      <c r="AC4971" s="268"/>
      <c r="AD4971" s="23"/>
      <c r="AE4971" s="134"/>
      <c r="AF4971" s="26" t="str">
        <f t="shared" si="432"/>
        <v/>
      </c>
      <c r="AG4971" s="27"/>
      <c r="AH4971" s="168"/>
      <c r="AI4971" s="29" t="str">
        <f t="shared" si="433"/>
        <v/>
      </c>
      <c r="AJ4971" s="178" t="str">
        <f t="shared" si="434"/>
        <v/>
      </c>
      <c r="AK4971" s="23"/>
      <c r="AL4971" s="23"/>
      <c r="AM4971" s="35"/>
      <c r="AN4971" s="408" t="str">
        <f>IF($AA4971-data!$G$1=0,"　",IF(AK4971=0,"　",VLOOKUP($AK4971,data!$A$1:$H$264,8,FALSE)))</f>
        <v>　</v>
      </c>
      <c r="AO4971" s="35"/>
      <c r="AP4971" s="134"/>
      <c r="AQ4971" s="264" t="str">
        <f t="shared" si="427"/>
        <v/>
      </c>
    </row>
    <row r="4972" spans="1:44" ht="24.75" customHeight="1" x14ac:dyDescent="0.15">
      <c r="A4972" s="593">
        <v>4969</v>
      </c>
      <c r="B4972" s="23" t="s">
        <v>25608</v>
      </c>
      <c r="C4972" s="24" t="s">
        <v>2344</v>
      </c>
      <c r="D4972" s="23"/>
      <c r="E4972" s="23"/>
      <c r="F4972" s="24"/>
      <c r="G4972" s="25" t="s">
        <v>25607</v>
      </c>
      <c r="H4972" s="23"/>
      <c r="I4972" s="23"/>
      <c r="J4972" s="25"/>
      <c r="K4972" s="58"/>
      <c r="L4972" s="58"/>
      <c r="M4972" s="23"/>
      <c r="N4972" s="23"/>
      <c r="O4972" s="25"/>
      <c r="P4972" s="23"/>
      <c r="Q4972" s="25"/>
      <c r="R4972" s="58"/>
      <c r="S4972" s="23"/>
      <c r="T4972" s="23"/>
      <c r="U4972" s="25"/>
      <c r="V4972" s="23"/>
      <c r="W4972" s="25"/>
      <c r="X4972" s="58"/>
      <c r="Y4972" s="23"/>
      <c r="Z4972" s="23"/>
      <c r="AA4972" s="33"/>
      <c r="AB4972" s="295" t="str">
        <f t="shared" si="431"/>
        <v/>
      </c>
      <c r="AC4972" s="268"/>
      <c r="AD4972" s="23"/>
      <c r="AE4972" s="134"/>
      <c r="AF4972" s="26" t="str">
        <f t="shared" si="432"/>
        <v/>
      </c>
      <c r="AG4972" s="27"/>
      <c r="AH4972" s="168"/>
      <c r="AI4972" s="29" t="str">
        <f t="shared" si="433"/>
        <v/>
      </c>
      <c r="AJ4972" s="178" t="str">
        <f t="shared" si="434"/>
        <v/>
      </c>
      <c r="AK4972" s="23"/>
      <c r="AL4972" s="23"/>
      <c r="AM4972" s="35"/>
      <c r="AN4972" s="408" t="str">
        <f>IF($AA4972-data!$G$1=0,"　",IF(AK4972=0,"　",VLOOKUP($AK4972,data!$A$1:$H$264,8,FALSE)))</f>
        <v>　</v>
      </c>
      <c r="AO4972" s="35"/>
      <c r="AP4972" s="134"/>
      <c r="AQ4972" s="264" t="str">
        <f t="shared" si="427"/>
        <v/>
      </c>
    </row>
    <row r="4973" spans="1:44" ht="24.75" customHeight="1" x14ac:dyDescent="0.15">
      <c r="A4973" s="593">
        <v>4970</v>
      </c>
      <c r="B4973" s="23" t="s">
        <v>25634</v>
      </c>
      <c r="C4973" s="24" t="s">
        <v>25635</v>
      </c>
      <c r="D4973" s="23" t="s">
        <v>25636</v>
      </c>
      <c r="E4973" s="23" t="s">
        <v>25637</v>
      </c>
      <c r="F4973" s="24" t="s">
        <v>23185</v>
      </c>
      <c r="G4973" s="25" t="s">
        <v>26889</v>
      </c>
      <c r="H4973" s="23" t="s">
        <v>25638</v>
      </c>
      <c r="I4973" s="23" t="s">
        <v>25639</v>
      </c>
      <c r="J4973" s="25" t="s">
        <v>25640</v>
      </c>
      <c r="K4973" s="58"/>
      <c r="L4973" s="58" t="s">
        <v>26890</v>
      </c>
      <c r="M4973" s="23" t="s">
        <v>25641</v>
      </c>
      <c r="N4973" s="23"/>
      <c r="O4973" s="25" t="s">
        <v>25642</v>
      </c>
      <c r="P4973" s="23" t="s">
        <v>25643</v>
      </c>
      <c r="Q4973" s="25" t="s">
        <v>25644</v>
      </c>
      <c r="R4973" s="58" t="s">
        <v>25645</v>
      </c>
      <c r="S4973" s="23" t="s">
        <v>25646</v>
      </c>
      <c r="T4973" s="23" t="s">
        <v>25647</v>
      </c>
      <c r="U4973" s="652" t="s">
        <v>26878</v>
      </c>
      <c r="V4973" s="591" t="s">
        <v>14139</v>
      </c>
      <c r="W4973" s="652" t="s">
        <v>26882</v>
      </c>
      <c r="X4973" s="653" t="s">
        <v>26881</v>
      </c>
      <c r="Y4973" s="591" t="s">
        <v>24873</v>
      </c>
      <c r="Z4973" s="591" t="s">
        <v>24875</v>
      </c>
      <c r="AA4973" s="33">
        <v>3</v>
      </c>
      <c r="AB4973" s="295" t="str">
        <f t="shared" si="431"/>
        <v>年間</v>
      </c>
      <c r="AC4973" s="268"/>
      <c r="AD4973" s="23">
        <v>1</v>
      </c>
      <c r="AE4973" s="134">
        <v>3960</v>
      </c>
      <c r="AF4973" s="26">
        <f t="shared" si="432"/>
        <v>3960</v>
      </c>
      <c r="AG4973" s="27">
        <v>43800</v>
      </c>
      <c r="AH4973" s="168">
        <v>43800</v>
      </c>
      <c r="AI4973" s="29" t="str">
        <f t="shared" si="433"/>
        <v>～</v>
      </c>
      <c r="AJ4973" s="178">
        <f t="shared" si="434"/>
        <v>44895</v>
      </c>
      <c r="AK4973" s="23" t="s">
        <v>23852</v>
      </c>
      <c r="AL4973" s="23" t="s">
        <v>25649</v>
      </c>
      <c r="AM4973" s="35">
        <v>43800</v>
      </c>
      <c r="AN4973" s="408" t="str">
        <f>IF($AA4973-data!$G$1=0,"　",IF(AK4973=0,"　",VLOOKUP($AK4973,data!$A$1:$H$264,8,FALSE)))</f>
        <v>　</v>
      </c>
      <c r="AO4973" s="35">
        <v>43812</v>
      </c>
      <c r="AP4973" s="134" t="s">
        <v>25655</v>
      </c>
      <c r="AQ4973" s="264" t="str">
        <f t="shared" si="427"/>
        <v/>
      </c>
      <c r="AR4973" t="s">
        <v>26880</v>
      </c>
    </row>
    <row r="4974" spans="1:44" ht="24.75" customHeight="1" x14ac:dyDescent="0.15">
      <c r="A4974" s="593">
        <v>4971</v>
      </c>
      <c r="B4974" s="23" t="s">
        <v>25634</v>
      </c>
      <c r="C4974" s="24" t="s">
        <v>25635</v>
      </c>
      <c r="D4974" s="23" t="s">
        <v>25636</v>
      </c>
      <c r="E4974" s="23" t="s">
        <v>25637</v>
      </c>
      <c r="F4974" s="24" t="s">
        <v>23185</v>
      </c>
      <c r="G4974" s="25" t="s">
        <v>26889</v>
      </c>
      <c r="H4974" s="23" t="s">
        <v>25638</v>
      </c>
      <c r="I4974" s="23" t="s">
        <v>25639</v>
      </c>
      <c r="J4974" s="25" t="s">
        <v>25640</v>
      </c>
      <c r="K4974" s="58"/>
      <c r="L4974" s="58" t="s">
        <v>26890</v>
      </c>
      <c r="M4974" s="23" t="s">
        <v>25641</v>
      </c>
      <c r="N4974" s="23"/>
      <c r="O4974" s="25" t="s">
        <v>25642</v>
      </c>
      <c r="P4974" s="23" t="s">
        <v>25643</v>
      </c>
      <c r="Q4974" s="25" t="s">
        <v>25644</v>
      </c>
      <c r="R4974" s="58" t="s">
        <v>25645</v>
      </c>
      <c r="S4974" s="23" t="s">
        <v>25646</v>
      </c>
      <c r="T4974" s="23" t="s">
        <v>25647</v>
      </c>
      <c r="U4974" s="652" t="s">
        <v>26878</v>
      </c>
      <c r="V4974" s="591" t="s">
        <v>14139</v>
      </c>
      <c r="W4974" s="652" t="s">
        <v>26882</v>
      </c>
      <c r="X4974" s="653" t="s">
        <v>26881</v>
      </c>
      <c r="Y4974" s="591" t="s">
        <v>24873</v>
      </c>
      <c r="Z4974" s="591" t="s">
        <v>24875</v>
      </c>
      <c r="AA4974" s="33">
        <v>3</v>
      </c>
      <c r="AB4974" s="295" t="str">
        <f t="shared" si="431"/>
        <v>年間</v>
      </c>
      <c r="AC4974" s="268"/>
      <c r="AD4974" s="23">
        <v>1</v>
      </c>
      <c r="AE4974" s="134">
        <v>3960</v>
      </c>
      <c r="AF4974" s="26">
        <f t="shared" si="432"/>
        <v>3960</v>
      </c>
      <c r="AG4974" s="27">
        <v>43800</v>
      </c>
      <c r="AH4974" s="168">
        <v>43800</v>
      </c>
      <c r="AI4974" s="29" t="str">
        <f t="shared" si="433"/>
        <v>～</v>
      </c>
      <c r="AJ4974" s="178">
        <f t="shared" si="434"/>
        <v>44895</v>
      </c>
      <c r="AK4974" s="23" t="s">
        <v>23852</v>
      </c>
      <c r="AL4974" s="23" t="s">
        <v>25650</v>
      </c>
      <c r="AM4974" s="35">
        <v>43800</v>
      </c>
      <c r="AN4974" s="408" t="str">
        <f>IF($AA4974-data!$G$1=0,"　",IF(AK4974=0,"　",VLOOKUP($AK4974,data!$A$1:$H$264,8,FALSE)))</f>
        <v>　</v>
      </c>
      <c r="AO4974" s="35">
        <v>43812</v>
      </c>
      <c r="AP4974" s="134" t="s">
        <v>25655</v>
      </c>
      <c r="AQ4974" s="264" t="str">
        <f t="shared" si="427"/>
        <v/>
      </c>
      <c r="AR4974" t="s">
        <v>26880</v>
      </c>
    </row>
    <row r="4975" spans="1:44" ht="24.75" customHeight="1" x14ac:dyDescent="0.15">
      <c r="A4975" s="593">
        <v>4972</v>
      </c>
      <c r="B4975" s="23" t="s">
        <v>25653</v>
      </c>
      <c r="C4975" s="24" t="s">
        <v>25635</v>
      </c>
      <c r="D4975" s="23" t="s">
        <v>25636</v>
      </c>
      <c r="E4975" s="23" t="s">
        <v>25637</v>
      </c>
      <c r="F4975" s="24" t="s">
        <v>23185</v>
      </c>
      <c r="G4975" s="25" t="s">
        <v>26889</v>
      </c>
      <c r="H4975" s="23" t="s">
        <v>25638</v>
      </c>
      <c r="I4975" s="23" t="s">
        <v>25639</v>
      </c>
      <c r="J4975" s="25" t="s">
        <v>25640</v>
      </c>
      <c r="K4975" s="58"/>
      <c r="L4975" s="58" t="s">
        <v>26890</v>
      </c>
      <c r="M4975" s="23" t="s">
        <v>25641</v>
      </c>
      <c r="N4975" s="23"/>
      <c r="O4975" s="25" t="s">
        <v>25642</v>
      </c>
      <c r="P4975" s="23" t="s">
        <v>25643</v>
      </c>
      <c r="Q4975" s="25" t="s">
        <v>25644</v>
      </c>
      <c r="R4975" s="58" t="s">
        <v>25645</v>
      </c>
      <c r="S4975" s="23" t="s">
        <v>25646</v>
      </c>
      <c r="T4975" s="23" t="s">
        <v>25647</v>
      </c>
      <c r="U4975" s="652" t="s">
        <v>26878</v>
      </c>
      <c r="V4975" s="591" t="s">
        <v>14139</v>
      </c>
      <c r="W4975" s="652" t="s">
        <v>26882</v>
      </c>
      <c r="X4975" s="653" t="s">
        <v>26881</v>
      </c>
      <c r="Y4975" s="591" t="s">
        <v>24873</v>
      </c>
      <c r="Z4975" s="591" t="s">
        <v>24875</v>
      </c>
      <c r="AA4975" s="33">
        <v>3</v>
      </c>
      <c r="AB4975" s="295" t="str">
        <f t="shared" si="431"/>
        <v>年間</v>
      </c>
      <c r="AC4975" s="268"/>
      <c r="AD4975" s="23">
        <v>1</v>
      </c>
      <c r="AE4975" s="134">
        <v>4320</v>
      </c>
      <c r="AF4975" s="26">
        <f t="shared" si="432"/>
        <v>4320</v>
      </c>
      <c r="AG4975" s="27">
        <v>43800</v>
      </c>
      <c r="AH4975" s="168">
        <v>43800</v>
      </c>
      <c r="AI4975" s="29" t="str">
        <f t="shared" si="433"/>
        <v>～</v>
      </c>
      <c r="AJ4975" s="178">
        <f t="shared" si="434"/>
        <v>44895</v>
      </c>
      <c r="AK4975" s="23" t="s">
        <v>24041</v>
      </c>
      <c r="AL4975" s="23" t="s">
        <v>25651</v>
      </c>
      <c r="AM4975" s="35">
        <v>43800</v>
      </c>
      <c r="AN4975" s="408" t="str">
        <f>IF($AA4975-data!$G$1=0,"　",IF(AK4975=0,"　",VLOOKUP($AK4975,data!$A$1:$H$264,8,FALSE)))</f>
        <v>　</v>
      </c>
      <c r="AO4975" s="35">
        <v>43812</v>
      </c>
      <c r="AP4975" s="134" t="s">
        <v>25655</v>
      </c>
      <c r="AQ4975" s="264" t="str">
        <f t="shared" si="427"/>
        <v/>
      </c>
      <c r="AR4975" t="s">
        <v>26880</v>
      </c>
    </row>
    <row r="4976" spans="1:44" ht="24.75" customHeight="1" x14ac:dyDescent="0.15">
      <c r="A4976" s="593">
        <v>4973</v>
      </c>
      <c r="B4976" s="23" t="s">
        <v>25654</v>
      </c>
      <c r="C4976" s="24" t="s">
        <v>25635</v>
      </c>
      <c r="D4976" s="23" t="s">
        <v>25636</v>
      </c>
      <c r="E4976" s="23" t="s">
        <v>25637</v>
      </c>
      <c r="F4976" s="24" t="s">
        <v>23185</v>
      </c>
      <c r="G4976" s="25" t="s">
        <v>26889</v>
      </c>
      <c r="H4976" s="23" t="s">
        <v>25638</v>
      </c>
      <c r="I4976" s="23" t="s">
        <v>25639</v>
      </c>
      <c r="J4976" s="25" t="s">
        <v>25640</v>
      </c>
      <c r="K4976" s="58"/>
      <c r="L4976" s="58" t="s">
        <v>26890</v>
      </c>
      <c r="M4976" s="23" t="s">
        <v>25641</v>
      </c>
      <c r="N4976" s="23"/>
      <c r="O4976" s="25" t="s">
        <v>25642</v>
      </c>
      <c r="P4976" s="23" t="s">
        <v>25643</v>
      </c>
      <c r="Q4976" s="25" t="s">
        <v>25644</v>
      </c>
      <c r="R4976" s="58" t="s">
        <v>25645</v>
      </c>
      <c r="S4976" s="23" t="s">
        <v>25646</v>
      </c>
      <c r="T4976" s="23" t="s">
        <v>25647</v>
      </c>
      <c r="U4976" s="652" t="s">
        <v>26878</v>
      </c>
      <c r="V4976" s="591" t="s">
        <v>14139</v>
      </c>
      <c r="W4976" s="652" t="s">
        <v>26882</v>
      </c>
      <c r="X4976" s="653" t="s">
        <v>26881</v>
      </c>
      <c r="Y4976" s="591" t="s">
        <v>24873</v>
      </c>
      <c r="Z4976" s="591" t="s">
        <v>24875</v>
      </c>
      <c r="AA4976" s="33">
        <v>3</v>
      </c>
      <c r="AB4976" s="295" t="str">
        <f t="shared" si="431"/>
        <v>年間</v>
      </c>
      <c r="AC4976" s="268"/>
      <c r="AD4976" s="23">
        <v>1</v>
      </c>
      <c r="AE4976" s="134">
        <v>16560</v>
      </c>
      <c r="AF4976" s="26">
        <f t="shared" si="432"/>
        <v>16560</v>
      </c>
      <c r="AG4976" s="27">
        <v>43800</v>
      </c>
      <c r="AH4976" s="168">
        <v>43800</v>
      </c>
      <c r="AI4976" s="29" t="str">
        <f t="shared" si="433"/>
        <v>～</v>
      </c>
      <c r="AJ4976" s="178">
        <f t="shared" si="434"/>
        <v>44895</v>
      </c>
      <c r="AK4976" s="23" t="s">
        <v>24143</v>
      </c>
      <c r="AL4976" s="23" t="s">
        <v>25652</v>
      </c>
      <c r="AM4976" s="35">
        <v>43800</v>
      </c>
      <c r="AN4976" s="408" t="str">
        <f>IF($AA4976-data!$G$1=0,"　",IF(AK4976=0,"　",VLOOKUP($AK4976,data!$A$1:$H$264,8,FALSE)))</f>
        <v>　</v>
      </c>
      <c r="AO4976" s="35">
        <v>43812</v>
      </c>
      <c r="AP4976" s="134" t="s">
        <v>25655</v>
      </c>
      <c r="AQ4976" s="264" t="str">
        <f t="shared" si="427"/>
        <v/>
      </c>
      <c r="AR4976" t="s">
        <v>26880</v>
      </c>
    </row>
    <row r="4977" spans="1:44" ht="24.75" customHeight="1" x14ac:dyDescent="0.15">
      <c r="A4977" s="593">
        <v>4974</v>
      </c>
      <c r="B4977" s="23" t="s">
        <v>25656</v>
      </c>
      <c r="C4977" s="24" t="s">
        <v>25635</v>
      </c>
      <c r="D4977" s="23" t="s">
        <v>25636</v>
      </c>
      <c r="E4977" s="23" t="s">
        <v>25637</v>
      </c>
      <c r="F4977" s="24" t="s">
        <v>23185</v>
      </c>
      <c r="G4977" s="25" t="s">
        <v>25661</v>
      </c>
      <c r="H4977" s="23" t="s">
        <v>24871</v>
      </c>
      <c r="I4977" s="23" t="s">
        <v>25669</v>
      </c>
      <c r="J4977" s="25" t="s">
        <v>25662</v>
      </c>
      <c r="K4977" s="58"/>
      <c r="L4977" s="58" t="s">
        <v>25663</v>
      </c>
      <c r="M4977" s="23" t="s">
        <v>25664</v>
      </c>
      <c r="N4977" s="23"/>
      <c r="O4977" s="25" t="s">
        <v>25642</v>
      </c>
      <c r="P4977" s="23" t="s">
        <v>25643</v>
      </c>
      <c r="Q4977" s="25" t="s">
        <v>25644</v>
      </c>
      <c r="R4977" s="58" t="s">
        <v>25645</v>
      </c>
      <c r="S4977" s="23" t="s">
        <v>25646</v>
      </c>
      <c r="T4977" s="23" t="s">
        <v>25647</v>
      </c>
      <c r="U4977" s="652" t="s">
        <v>26878</v>
      </c>
      <c r="V4977" s="591" t="s">
        <v>14139</v>
      </c>
      <c r="W4977" s="652" t="s">
        <v>26882</v>
      </c>
      <c r="X4977" s="653" t="s">
        <v>26881</v>
      </c>
      <c r="Y4977" s="591" t="s">
        <v>24873</v>
      </c>
      <c r="Z4977" s="591" t="s">
        <v>24875</v>
      </c>
      <c r="AA4977" s="33">
        <v>3</v>
      </c>
      <c r="AB4977" s="295" t="str">
        <f t="shared" si="431"/>
        <v>年間</v>
      </c>
      <c r="AC4977" s="268"/>
      <c r="AD4977" s="23">
        <v>1</v>
      </c>
      <c r="AE4977" s="134">
        <v>3960</v>
      </c>
      <c r="AF4977" s="26">
        <f t="shared" si="432"/>
        <v>3960</v>
      </c>
      <c r="AG4977" s="27">
        <v>43800</v>
      </c>
      <c r="AH4977" s="168">
        <v>43800</v>
      </c>
      <c r="AI4977" s="29" t="str">
        <f t="shared" si="433"/>
        <v>～</v>
      </c>
      <c r="AJ4977" s="178">
        <f t="shared" si="434"/>
        <v>44895</v>
      </c>
      <c r="AK4977" s="23" t="s">
        <v>23852</v>
      </c>
      <c r="AL4977" s="23" t="s">
        <v>25665</v>
      </c>
      <c r="AM4977" s="35">
        <v>43800</v>
      </c>
      <c r="AN4977" s="408" t="str">
        <f>IF($AA4977-data!$G$1=0,"　",IF(AK4977=0,"　",VLOOKUP($AK4977,data!$A$1:$H$264,8,FALSE)))</f>
        <v>　</v>
      </c>
      <c r="AO4977" s="35">
        <v>43812</v>
      </c>
      <c r="AP4977" s="134" t="s">
        <v>25648</v>
      </c>
      <c r="AQ4977" s="264" t="str">
        <f t="shared" si="427"/>
        <v/>
      </c>
      <c r="AR4977" t="s">
        <v>26880</v>
      </c>
    </row>
    <row r="4978" spans="1:44" ht="24.75" customHeight="1" x14ac:dyDescent="0.15">
      <c r="A4978" s="593">
        <v>4975</v>
      </c>
      <c r="B4978" s="23" t="s">
        <v>25658</v>
      </c>
      <c r="C4978" s="24" t="s">
        <v>25635</v>
      </c>
      <c r="D4978" s="23" t="s">
        <v>25636</v>
      </c>
      <c r="E4978" s="23" t="s">
        <v>25637</v>
      </c>
      <c r="F4978" s="24" t="s">
        <v>23185</v>
      </c>
      <c r="G4978" s="25" t="s">
        <v>25661</v>
      </c>
      <c r="H4978" s="23" t="s">
        <v>24871</v>
      </c>
      <c r="I4978" s="23" t="s">
        <v>25669</v>
      </c>
      <c r="J4978" s="25" t="s">
        <v>25662</v>
      </c>
      <c r="K4978" s="58"/>
      <c r="L4978" s="58" t="s">
        <v>25663</v>
      </c>
      <c r="M4978" s="23" t="s">
        <v>25664</v>
      </c>
      <c r="N4978" s="23"/>
      <c r="O4978" s="25" t="s">
        <v>25642</v>
      </c>
      <c r="P4978" s="23" t="s">
        <v>25643</v>
      </c>
      <c r="Q4978" s="25" t="s">
        <v>25644</v>
      </c>
      <c r="R4978" s="58" t="s">
        <v>25645</v>
      </c>
      <c r="S4978" s="23" t="s">
        <v>25646</v>
      </c>
      <c r="T4978" s="23" t="s">
        <v>25647</v>
      </c>
      <c r="U4978" s="652" t="s">
        <v>26878</v>
      </c>
      <c r="V4978" s="591" t="s">
        <v>14139</v>
      </c>
      <c r="W4978" s="652" t="s">
        <v>26882</v>
      </c>
      <c r="X4978" s="653" t="s">
        <v>26881</v>
      </c>
      <c r="Y4978" s="591" t="s">
        <v>24873</v>
      </c>
      <c r="Z4978" s="591" t="s">
        <v>24875</v>
      </c>
      <c r="AA4978" s="33">
        <v>3</v>
      </c>
      <c r="AB4978" s="295" t="str">
        <f t="shared" si="431"/>
        <v>年間</v>
      </c>
      <c r="AC4978" s="268"/>
      <c r="AD4978" s="23">
        <v>1</v>
      </c>
      <c r="AE4978" s="134">
        <v>3960</v>
      </c>
      <c r="AF4978" s="26">
        <f t="shared" si="432"/>
        <v>3960</v>
      </c>
      <c r="AG4978" s="27">
        <v>43800</v>
      </c>
      <c r="AH4978" s="168">
        <v>43800</v>
      </c>
      <c r="AI4978" s="29" t="str">
        <f t="shared" si="433"/>
        <v>～</v>
      </c>
      <c r="AJ4978" s="178">
        <f t="shared" si="434"/>
        <v>44895</v>
      </c>
      <c r="AK4978" s="23" t="s">
        <v>23852</v>
      </c>
      <c r="AL4978" s="23" t="s">
        <v>25666</v>
      </c>
      <c r="AM4978" s="35">
        <v>43800</v>
      </c>
      <c r="AN4978" s="408" t="str">
        <f>IF($AA4978-data!$G$1=0,"　",IF(AK4978=0,"　",VLOOKUP($AK4978,data!$A$1:$H$264,8,FALSE)))</f>
        <v>　</v>
      </c>
      <c r="AO4978" s="35">
        <v>43812</v>
      </c>
      <c r="AP4978" s="134" t="s">
        <v>25648</v>
      </c>
      <c r="AQ4978" s="264" t="str">
        <f t="shared" si="427"/>
        <v/>
      </c>
      <c r="AR4978" t="s">
        <v>26880</v>
      </c>
    </row>
    <row r="4979" spans="1:44" ht="24.75" customHeight="1" x14ac:dyDescent="0.15">
      <c r="A4979" s="593">
        <v>4976</v>
      </c>
      <c r="B4979" s="23" t="s">
        <v>25659</v>
      </c>
      <c r="C4979" s="24" t="s">
        <v>25635</v>
      </c>
      <c r="D4979" s="23" t="s">
        <v>25636</v>
      </c>
      <c r="E4979" s="23" t="s">
        <v>25637</v>
      </c>
      <c r="F4979" s="24" t="s">
        <v>23185</v>
      </c>
      <c r="G4979" s="25" t="s">
        <v>25661</v>
      </c>
      <c r="H4979" s="23" t="s">
        <v>24871</v>
      </c>
      <c r="I4979" s="23" t="s">
        <v>25669</v>
      </c>
      <c r="J4979" s="25" t="s">
        <v>25662</v>
      </c>
      <c r="K4979" s="58"/>
      <c r="L4979" s="58" t="s">
        <v>25663</v>
      </c>
      <c r="M4979" s="23" t="s">
        <v>25664</v>
      </c>
      <c r="N4979" s="23"/>
      <c r="O4979" s="25" t="s">
        <v>25642</v>
      </c>
      <c r="P4979" s="23" t="s">
        <v>25643</v>
      </c>
      <c r="Q4979" s="25" t="s">
        <v>25644</v>
      </c>
      <c r="R4979" s="58" t="s">
        <v>25645</v>
      </c>
      <c r="S4979" s="23" t="s">
        <v>25646</v>
      </c>
      <c r="T4979" s="23" t="s">
        <v>25647</v>
      </c>
      <c r="U4979" s="652" t="s">
        <v>26878</v>
      </c>
      <c r="V4979" s="591" t="s">
        <v>14139</v>
      </c>
      <c r="W4979" s="652" t="s">
        <v>26882</v>
      </c>
      <c r="X4979" s="653" t="s">
        <v>26881</v>
      </c>
      <c r="Y4979" s="591" t="s">
        <v>24873</v>
      </c>
      <c r="Z4979" s="591" t="s">
        <v>24875</v>
      </c>
      <c r="AA4979" s="33">
        <v>3</v>
      </c>
      <c r="AB4979" s="295" t="str">
        <f t="shared" si="431"/>
        <v>年間</v>
      </c>
      <c r="AC4979" s="268"/>
      <c r="AD4979" s="23">
        <v>1</v>
      </c>
      <c r="AE4979" s="134">
        <v>4320</v>
      </c>
      <c r="AF4979" s="26">
        <f t="shared" si="432"/>
        <v>4320</v>
      </c>
      <c r="AG4979" s="27">
        <v>43800</v>
      </c>
      <c r="AH4979" s="168">
        <v>43800</v>
      </c>
      <c r="AI4979" s="29" t="str">
        <f t="shared" si="433"/>
        <v>～</v>
      </c>
      <c r="AJ4979" s="178">
        <f t="shared" si="434"/>
        <v>44895</v>
      </c>
      <c r="AK4979" s="23" t="s">
        <v>24041</v>
      </c>
      <c r="AL4979" s="23" t="s">
        <v>25667</v>
      </c>
      <c r="AM4979" s="35">
        <v>43800</v>
      </c>
      <c r="AN4979" s="408" t="str">
        <f>IF($AA4979-data!$G$1=0,"　",IF(AK4979=0,"　",VLOOKUP($AK4979,data!$A$1:$H$264,8,FALSE)))</f>
        <v>　</v>
      </c>
      <c r="AO4979" s="35">
        <v>43812</v>
      </c>
      <c r="AP4979" s="134" t="s">
        <v>25648</v>
      </c>
      <c r="AQ4979" s="264" t="str">
        <f t="shared" si="427"/>
        <v/>
      </c>
      <c r="AR4979" t="s">
        <v>26880</v>
      </c>
    </row>
    <row r="4980" spans="1:44" ht="24.75" customHeight="1" x14ac:dyDescent="0.15">
      <c r="A4980" s="593">
        <v>4977</v>
      </c>
      <c r="B4980" s="23" t="s">
        <v>25660</v>
      </c>
      <c r="C4980" s="24" t="s">
        <v>25635</v>
      </c>
      <c r="D4980" s="23" t="s">
        <v>25636</v>
      </c>
      <c r="E4980" s="23" t="s">
        <v>25637</v>
      </c>
      <c r="F4980" s="24" t="s">
        <v>23185</v>
      </c>
      <c r="G4980" s="25" t="s">
        <v>25661</v>
      </c>
      <c r="H4980" s="23" t="s">
        <v>24871</v>
      </c>
      <c r="I4980" s="23" t="s">
        <v>25669</v>
      </c>
      <c r="J4980" s="25" t="s">
        <v>25662</v>
      </c>
      <c r="K4980" s="58"/>
      <c r="L4980" s="58" t="s">
        <v>25663</v>
      </c>
      <c r="M4980" s="23" t="s">
        <v>25664</v>
      </c>
      <c r="N4980" s="23"/>
      <c r="O4980" s="25" t="s">
        <v>25642</v>
      </c>
      <c r="P4980" s="23" t="s">
        <v>25643</v>
      </c>
      <c r="Q4980" s="25" t="s">
        <v>25644</v>
      </c>
      <c r="R4980" s="58" t="s">
        <v>25645</v>
      </c>
      <c r="S4980" s="23" t="s">
        <v>25646</v>
      </c>
      <c r="T4980" s="23" t="s">
        <v>25647</v>
      </c>
      <c r="U4980" s="652" t="s">
        <v>26878</v>
      </c>
      <c r="V4980" s="591" t="s">
        <v>14139</v>
      </c>
      <c r="W4980" s="652" t="s">
        <v>26882</v>
      </c>
      <c r="X4980" s="653" t="s">
        <v>26881</v>
      </c>
      <c r="Y4980" s="591" t="s">
        <v>24873</v>
      </c>
      <c r="Z4980" s="591" t="s">
        <v>24875</v>
      </c>
      <c r="AA4980" s="33">
        <v>3</v>
      </c>
      <c r="AB4980" s="295" t="str">
        <f t="shared" si="431"/>
        <v>年間</v>
      </c>
      <c r="AC4980" s="268"/>
      <c r="AD4980" s="23">
        <v>1</v>
      </c>
      <c r="AE4980" s="134">
        <v>16560</v>
      </c>
      <c r="AF4980" s="26">
        <f t="shared" si="432"/>
        <v>16560</v>
      </c>
      <c r="AG4980" s="27">
        <v>43800</v>
      </c>
      <c r="AH4980" s="168">
        <v>43800</v>
      </c>
      <c r="AI4980" s="29" t="str">
        <f t="shared" si="433"/>
        <v>～</v>
      </c>
      <c r="AJ4980" s="178">
        <f t="shared" si="434"/>
        <v>44895</v>
      </c>
      <c r="AK4980" s="23" t="s">
        <v>24143</v>
      </c>
      <c r="AL4980" s="23" t="s">
        <v>25668</v>
      </c>
      <c r="AM4980" s="35">
        <v>43800</v>
      </c>
      <c r="AN4980" s="408" t="str">
        <f>IF($AA4980-data!$G$1=0,"　",IF(AK4980=0,"　",VLOOKUP($AK4980,data!$A$1:$H$264,8,FALSE)))</f>
        <v>　</v>
      </c>
      <c r="AO4980" s="35">
        <v>43812</v>
      </c>
      <c r="AP4980" s="134" t="s">
        <v>25648</v>
      </c>
      <c r="AQ4980" s="264" t="str">
        <f t="shared" si="427"/>
        <v/>
      </c>
      <c r="AR4980" t="s">
        <v>26880</v>
      </c>
    </row>
    <row r="4981" spans="1:44" ht="24.75" customHeight="1" x14ac:dyDescent="0.15">
      <c r="A4981" s="593">
        <v>4978</v>
      </c>
      <c r="B4981" s="23" t="s">
        <v>25657</v>
      </c>
      <c r="C4981" s="24" t="s">
        <v>25635</v>
      </c>
      <c r="D4981" s="23" t="s">
        <v>25636</v>
      </c>
      <c r="E4981" s="23" t="s">
        <v>25637</v>
      </c>
      <c r="F4981" s="24" t="s">
        <v>23563</v>
      </c>
      <c r="G4981" s="25" t="s">
        <v>25672</v>
      </c>
      <c r="H4981" s="23" t="s">
        <v>25673</v>
      </c>
      <c r="I4981" s="23" t="s">
        <v>25675</v>
      </c>
      <c r="J4981" s="25" t="s">
        <v>25674</v>
      </c>
      <c r="K4981" s="58"/>
      <c r="L4981" s="58" t="s">
        <v>25663</v>
      </c>
      <c r="M4981" s="23" t="s">
        <v>25676</v>
      </c>
      <c r="N4981" s="23"/>
      <c r="O4981" s="25" t="s">
        <v>25642</v>
      </c>
      <c r="P4981" s="23" t="s">
        <v>25643</v>
      </c>
      <c r="Q4981" s="25" t="s">
        <v>25644</v>
      </c>
      <c r="R4981" s="58" t="s">
        <v>25645</v>
      </c>
      <c r="S4981" s="23" t="s">
        <v>25646</v>
      </c>
      <c r="T4981" s="23" t="s">
        <v>25647</v>
      </c>
      <c r="U4981" s="652" t="s">
        <v>26878</v>
      </c>
      <c r="V4981" s="591" t="s">
        <v>14139</v>
      </c>
      <c r="W4981" s="652" t="s">
        <v>26882</v>
      </c>
      <c r="X4981" s="653" t="s">
        <v>26881</v>
      </c>
      <c r="Y4981" s="591" t="s">
        <v>24873</v>
      </c>
      <c r="Z4981" s="591" t="s">
        <v>24875</v>
      </c>
      <c r="AA4981" s="33">
        <v>3</v>
      </c>
      <c r="AB4981" s="295" t="str">
        <f t="shared" si="431"/>
        <v>年間</v>
      </c>
      <c r="AC4981" s="268"/>
      <c r="AD4981" s="23">
        <v>1</v>
      </c>
      <c r="AE4981" s="134">
        <v>3960</v>
      </c>
      <c r="AF4981" s="26">
        <f t="shared" si="432"/>
        <v>3960</v>
      </c>
      <c r="AG4981" s="27">
        <v>43800</v>
      </c>
      <c r="AH4981" s="168">
        <v>43800</v>
      </c>
      <c r="AI4981" s="29" t="str">
        <f t="shared" si="433"/>
        <v>～</v>
      </c>
      <c r="AJ4981" s="178">
        <f t="shared" si="434"/>
        <v>44895</v>
      </c>
      <c r="AK4981" s="23" t="s">
        <v>23852</v>
      </c>
      <c r="AL4981" s="23" t="s">
        <v>25678</v>
      </c>
      <c r="AM4981" s="35">
        <v>43800</v>
      </c>
      <c r="AN4981" s="408" t="str">
        <f>IF($AA4981-data!$G$1=0,"　",IF(AK4981=0,"　",VLOOKUP($AK4981,data!$A$1:$H$264,8,FALSE)))</f>
        <v>　</v>
      </c>
      <c r="AO4981" s="35">
        <v>43812</v>
      </c>
      <c r="AP4981" s="134" t="s">
        <v>25677</v>
      </c>
      <c r="AQ4981" s="264" t="str">
        <f t="shared" si="427"/>
        <v/>
      </c>
      <c r="AR4981" t="s">
        <v>26880</v>
      </c>
    </row>
    <row r="4982" spans="1:44" ht="24.75" customHeight="1" x14ac:dyDescent="0.15">
      <c r="A4982" s="593">
        <v>4979</v>
      </c>
      <c r="B4982" s="23" t="s">
        <v>25670</v>
      </c>
      <c r="C4982" s="24" t="s">
        <v>25635</v>
      </c>
      <c r="D4982" s="23" t="s">
        <v>25636</v>
      </c>
      <c r="E4982" s="23" t="s">
        <v>25637</v>
      </c>
      <c r="F4982" s="24" t="s">
        <v>23563</v>
      </c>
      <c r="G4982" s="25" t="s">
        <v>25672</v>
      </c>
      <c r="H4982" s="23" t="s">
        <v>25673</v>
      </c>
      <c r="I4982" s="23" t="s">
        <v>25675</v>
      </c>
      <c r="J4982" s="25" t="s">
        <v>25674</v>
      </c>
      <c r="K4982" s="58"/>
      <c r="L4982" s="58" t="s">
        <v>25663</v>
      </c>
      <c r="M4982" s="23" t="s">
        <v>25676</v>
      </c>
      <c r="N4982" s="23"/>
      <c r="O4982" s="25" t="s">
        <v>25642</v>
      </c>
      <c r="P4982" s="23" t="s">
        <v>25643</v>
      </c>
      <c r="Q4982" s="25" t="s">
        <v>25644</v>
      </c>
      <c r="R4982" s="58" t="s">
        <v>25645</v>
      </c>
      <c r="S4982" s="23" t="s">
        <v>25646</v>
      </c>
      <c r="T4982" s="23" t="s">
        <v>25647</v>
      </c>
      <c r="U4982" s="652" t="s">
        <v>26878</v>
      </c>
      <c r="V4982" s="591" t="s">
        <v>14139</v>
      </c>
      <c r="W4982" s="652" t="s">
        <v>26882</v>
      </c>
      <c r="X4982" s="653" t="s">
        <v>26881</v>
      </c>
      <c r="Y4982" s="591" t="s">
        <v>24873</v>
      </c>
      <c r="Z4982" s="591" t="s">
        <v>24875</v>
      </c>
      <c r="AA4982" s="33">
        <v>3</v>
      </c>
      <c r="AB4982" s="295" t="str">
        <f t="shared" si="431"/>
        <v>年間</v>
      </c>
      <c r="AC4982" s="268"/>
      <c r="AD4982" s="23">
        <v>1</v>
      </c>
      <c r="AE4982" s="134">
        <v>4320</v>
      </c>
      <c r="AF4982" s="26">
        <f t="shared" si="432"/>
        <v>4320</v>
      </c>
      <c r="AG4982" s="27">
        <v>43800</v>
      </c>
      <c r="AH4982" s="168">
        <v>43800</v>
      </c>
      <c r="AI4982" s="29" t="str">
        <f t="shared" si="433"/>
        <v>～</v>
      </c>
      <c r="AJ4982" s="178">
        <f t="shared" si="434"/>
        <v>44895</v>
      </c>
      <c r="AK4982" s="23" t="s">
        <v>24041</v>
      </c>
      <c r="AL4982" s="23" t="s">
        <v>25679</v>
      </c>
      <c r="AM4982" s="35">
        <v>43800</v>
      </c>
      <c r="AN4982" s="408" t="str">
        <f>IF($AA4982-data!$G$1=0,"　",IF(AK4982=0,"　",VLOOKUP($AK4982,data!$A$1:$H$264,8,FALSE)))</f>
        <v>　</v>
      </c>
      <c r="AO4982" s="35">
        <v>43812</v>
      </c>
      <c r="AP4982" s="134" t="s">
        <v>25677</v>
      </c>
      <c r="AQ4982" s="264" t="str">
        <f t="shared" si="427"/>
        <v/>
      </c>
      <c r="AR4982" t="s">
        <v>26880</v>
      </c>
    </row>
    <row r="4983" spans="1:44" ht="24.75" customHeight="1" x14ac:dyDescent="0.15">
      <c r="A4983" s="593">
        <v>4980</v>
      </c>
      <c r="B4983" s="23" t="s">
        <v>25671</v>
      </c>
      <c r="C4983" s="24" t="s">
        <v>25635</v>
      </c>
      <c r="D4983" s="23" t="s">
        <v>25636</v>
      </c>
      <c r="E4983" s="23" t="s">
        <v>25637</v>
      </c>
      <c r="F4983" s="24" t="s">
        <v>23563</v>
      </c>
      <c r="G4983" s="25" t="s">
        <v>25672</v>
      </c>
      <c r="H4983" s="23" t="s">
        <v>25673</v>
      </c>
      <c r="I4983" s="23" t="s">
        <v>25675</v>
      </c>
      <c r="J4983" s="25" t="s">
        <v>25674</v>
      </c>
      <c r="K4983" s="58"/>
      <c r="L4983" s="58" t="s">
        <v>25663</v>
      </c>
      <c r="M4983" s="23" t="s">
        <v>25676</v>
      </c>
      <c r="N4983" s="23"/>
      <c r="O4983" s="25" t="s">
        <v>25642</v>
      </c>
      <c r="P4983" s="23" t="s">
        <v>25643</v>
      </c>
      <c r="Q4983" s="25" t="s">
        <v>25644</v>
      </c>
      <c r="R4983" s="58" t="s">
        <v>25645</v>
      </c>
      <c r="S4983" s="23" t="s">
        <v>25646</v>
      </c>
      <c r="T4983" s="23" t="s">
        <v>25647</v>
      </c>
      <c r="U4983" s="652" t="s">
        <v>26878</v>
      </c>
      <c r="V4983" s="591" t="s">
        <v>14139</v>
      </c>
      <c r="W4983" s="652" t="s">
        <v>26882</v>
      </c>
      <c r="X4983" s="653" t="s">
        <v>26881</v>
      </c>
      <c r="Y4983" s="591" t="s">
        <v>24873</v>
      </c>
      <c r="Z4983" s="591" t="s">
        <v>24875</v>
      </c>
      <c r="AA4983" s="33">
        <v>3</v>
      </c>
      <c r="AB4983" s="295" t="str">
        <f t="shared" si="431"/>
        <v>年間</v>
      </c>
      <c r="AC4983" s="268"/>
      <c r="AD4983" s="23">
        <v>1</v>
      </c>
      <c r="AE4983" s="134">
        <v>16560</v>
      </c>
      <c r="AF4983" s="26">
        <f t="shared" si="432"/>
        <v>16560</v>
      </c>
      <c r="AG4983" s="27">
        <v>43800</v>
      </c>
      <c r="AH4983" s="168">
        <v>43800</v>
      </c>
      <c r="AI4983" s="29" t="str">
        <f t="shared" si="433"/>
        <v>～</v>
      </c>
      <c r="AJ4983" s="178">
        <f t="shared" si="434"/>
        <v>44895</v>
      </c>
      <c r="AK4983" s="23" t="s">
        <v>24143</v>
      </c>
      <c r="AL4983" s="23" t="s">
        <v>25680</v>
      </c>
      <c r="AM4983" s="35">
        <v>43800</v>
      </c>
      <c r="AN4983" s="408" t="str">
        <f>IF($AA4983-data!$G$1=0,"　",IF(AK4983=0,"　",VLOOKUP($AK4983,data!$A$1:$H$264,8,FALSE)))</f>
        <v>　</v>
      </c>
      <c r="AO4983" s="35">
        <v>43812</v>
      </c>
      <c r="AP4983" s="134" t="s">
        <v>25677</v>
      </c>
      <c r="AQ4983" s="264" t="str">
        <f t="shared" si="427"/>
        <v/>
      </c>
      <c r="AR4983" t="s">
        <v>26880</v>
      </c>
    </row>
    <row r="4984" spans="1:44" ht="24.75" customHeight="1" x14ac:dyDescent="0.15">
      <c r="A4984" s="593">
        <v>4981</v>
      </c>
      <c r="B4984" s="23" t="s">
        <v>25681</v>
      </c>
      <c r="C4984" s="24" t="s">
        <v>2344</v>
      </c>
      <c r="D4984" s="23"/>
      <c r="E4984" s="23"/>
      <c r="F4984" s="24"/>
      <c r="G4984" s="25" t="s">
        <v>25683</v>
      </c>
      <c r="H4984" s="23"/>
      <c r="I4984" s="23"/>
      <c r="J4984" s="25"/>
      <c r="K4984" s="58"/>
      <c r="L4984" s="58"/>
      <c r="M4984" s="23"/>
      <c r="N4984" s="23"/>
      <c r="O4984" s="25"/>
      <c r="P4984" s="23"/>
      <c r="Q4984" s="25"/>
      <c r="R4984" s="58"/>
      <c r="S4984" s="23"/>
      <c r="T4984" s="23"/>
      <c r="U4984" s="25"/>
      <c r="V4984" s="23"/>
      <c r="W4984" s="25"/>
      <c r="X4984" s="58"/>
      <c r="Y4984" s="23"/>
      <c r="Z4984" s="23"/>
      <c r="AA4984" s="33"/>
      <c r="AB4984" s="295" t="str">
        <f t="shared" si="431"/>
        <v/>
      </c>
      <c r="AC4984" s="268"/>
      <c r="AD4984" s="23"/>
      <c r="AE4984" s="134"/>
      <c r="AF4984" s="26" t="str">
        <f t="shared" si="432"/>
        <v/>
      </c>
      <c r="AG4984" s="27"/>
      <c r="AH4984" s="168"/>
      <c r="AI4984" s="29" t="str">
        <f t="shared" si="433"/>
        <v/>
      </c>
      <c r="AJ4984" s="178" t="str">
        <f t="shared" si="434"/>
        <v/>
      </c>
      <c r="AK4984" s="23"/>
      <c r="AL4984" s="23"/>
      <c r="AM4984" s="35"/>
      <c r="AN4984" s="408" t="str">
        <f>IF($AA4984-data!$G$1=0,"　",IF(AK4984=0,"　",VLOOKUP($AK4984,data!$A$1:$H$264,8,FALSE)))</f>
        <v>　</v>
      </c>
      <c r="AO4984" s="35"/>
      <c r="AP4984" s="134"/>
      <c r="AQ4984" s="264" t="str">
        <f t="shared" si="427"/>
        <v/>
      </c>
    </row>
    <row r="4985" spans="1:44" ht="24.75" customHeight="1" x14ac:dyDescent="0.15">
      <c r="A4985" s="593">
        <v>4982</v>
      </c>
      <c r="B4985" s="23" t="s">
        <v>25682</v>
      </c>
      <c r="C4985" s="24" t="s">
        <v>2344</v>
      </c>
      <c r="D4985" s="23"/>
      <c r="E4985" s="23"/>
      <c r="F4985" s="24"/>
      <c r="G4985" s="25" t="s">
        <v>25683</v>
      </c>
      <c r="H4985" s="23"/>
      <c r="I4985" s="23"/>
      <c r="J4985" s="25"/>
      <c r="K4985" s="58"/>
      <c r="L4985" s="58"/>
      <c r="M4985" s="23"/>
      <c r="N4985" s="23"/>
      <c r="O4985" s="25"/>
      <c r="P4985" s="23"/>
      <c r="Q4985" s="25"/>
      <c r="R4985" s="58"/>
      <c r="S4985" s="23"/>
      <c r="T4985" s="23"/>
      <c r="U4985" s="25"/>
      <c r="V4985" s="23"/>
      <c r="W4985" s="25"/>
      <c r="X4985" s="58"/>
      <c r="Y4985" s="23"/>
      <c r="Z4985" s="23"/>
      <c r="AA4985" s="33"/>
      <c r="AB4985" s="295" t="str">
        <f t="shared" si="431"/>
        <v/>
      </c>
      <c r="AC4985" s="268"/>
      <c r="AD4985" s="23"/>
      <c r="AE4985" s="134"/>
      <c r="AF4985" s="26" t="str">
        <f t="shared" si="432"/>
        <v/>
      </c>
      <c r="AG4985" s="27"/>
      <c r="AH4985" s="168"/>
      <c r="AI4985" s="29" t="str">
        <f t="shared" si="433"/>
        <v/>
      </c>
      <c r="AJ4985" s="178" t="str">
        <f t="shared" si="434"/>
        <v/>
      </c>
      <c r="AK4985" s="23"/>
      <c r="AL4985" s="23"/>
      <c r="AM4985" s="35"/>
      <c r="AN4985" s="408" t="str">
        <f>IF($AA4985-data!$G$1=0,"　",IF(AK4985=0,"　",VLOOKUP($AK4985,data!$A$1:$H$264,8,FALSE)))</f>
        <v>　</v>
      </c>
      <c r="AO4985" s="35"/>
      <c r="AP4985" s="134"/>
      <c r="AQ4985" s="264" t="str">
        <f t="shared" si="427"/>
        <v/>
      </c>
    </row>
    <row r="4986" spans="1:44" ht="24.75" customHeight="1" x14ac:dyDescent="0.15">
      <c r="A4986" s="593">
        <v>4983</v>
      </c>
      <c r="B4986" s="23" t="s">
        <v>25708</v>
      </c>
      <c r="C4986" s="24" t="s">
        <v>23829</v>
      </c>
      <c r="D4986" s="23" t="s">
        <v>21066</v>
      </c>
      <c r="E4986" s="23" t="s">
        <v>1511</v>
      </c>
      <c r="F4986" s="24" t="s">
        <v>23185</v>
      </c>
      <c r="G4986" s="25" t="s">
        <v>25724</v>
      </c>
      <c r="H4986" s="23" t="s">
        <v>25710</v>
      </c>
      <c r="I4986" s="23" t="s">
        <v>25712</v>
      </c>
      <c r="J4986" s="25" t="s">
        <v>25711</v>
      </c>
      <c r="K4986" s="58" t="s">
        <v>25713</v>
      </c>
      <c r="L4986" s="58" t="s">
        <v>25714</v>
      </c>
      <c r="M4986" s="23" t="s">
        <v>25715</v>
      </c>
      <c r="N4986" s="23"/>
      <c r="O4986" s="25" t="s">
        <v>25723</v>
      </c>
      <c r="P4986" s="23" t="s">
        <v>25716</v>
      </c>
      <c r="Q4986" s="25" t="s">
        <v>25717</v>
      </c>
      <c r="R4986" s="58" t="s">
        <v>25718</v>
      </c>
      <c r="S4986" s="23" t="s">
        <v>25719</v>
      </c>
      <c r="T4986" s="23" t="s">
        <v>25720</v>
      </c>
      <c r="U4986" s="25" t="s">
        <v>25709</v>
      </c>
      <c r="V4986" s="23" t="s">
        <v>25710</v>
      </c>
      <c r="W4986" s="25" t="s">
        <v>25721</v>
      </c>
      <c r="X4986" s="58" t="s">
        <v>25713</v>
      </c>
      <c r="Y4986" s="23" t="s">
        <v>25715</v>
      </c>
      <c r="Z4986" s="23"/>
      <c r="AA4986" s="33">
        <v>4</v>
      </c>
      <c r="AB4986" s="295" t="str">
        <f t="shared" si="431"/>
        <v>年間</v>
      </c>
      <c r="AC4986" s="268"/>
      <c r="AD4986" s="23">
        <v>1</v>
      </c>
      <c r="AE4986" s="134">
        <v>23520</v>
      </c>
      <c r="AF4986" s="26">
        <f t="shared" si="432"/>
        <v>23520</v>
      </c>
      <c r="AG4986" s="27">
        <v>43800</v>
      </c>
      <c r="AH4986" s="168">
        <v>43801</v>
      </c>
      <c r="AI4986" s="29" t="str">
        <f t="shared" si="433"/>
        <v>～</v>
      </c>
      <c r="AJ4986" s="178">
        <f t="shared" si="434"/>
        <v>45261</v>
      </c>
      <c r="AK4986" s="23" t="s">
        <v>25725</v>
      </c>
      <c r="AL4986" s="23" t="s">
        <v>25726</v>
      </c>
      <c r="AM4986" s="35">
        <v>43801</v>
      </c>
      <c r="AN4986" s="408">
        <f>IF($AA4986-data!$G$1=0,"　",IF(AK4986=0,"　",VLOOKUP($AK4986,data!$A$1:$H$264,8,FALSE)))</f>
        <v>0</v>
      </c>
      <c r="AO4986" s="35">
        <v>43815</v>
      </c>
      <c r="AP4986" s="134" t="s">
        <v>25722</v>
      </c>
      <c r="AQ4986" s="264" t="str">
        <f t="shared" si="427"/>
        <v/>
      </c>
    </row>
    <row r="4987" spans="1:44" ht="24.75" customHeight="1" x14ac:dyDescent="0.15">
      <c r="A4987" s="593">
        <v>4984</v>
      </c>
      <c r="B4987" s="23" t="s">
        <v>25729</v>
      </c>
      <c r="C4987" s="24" t="s">
        <v>2344</v>
      </c>
      <c r="D4987" s="23"/>
      <c r="E4987" s="23"/>
      <c r="F4987" s="24"/>
      <c r="G4987" s="25" t="s">
        <v>25728</v>
      </c>
      <c r="H4987" s="23"/>
      <c r="I4987" s="23"/>
      <c r="J4987" s="25"/>
      <c r="K4987" s="58"/>
      <c r="L4987" s="58"/>
      <c r="M4987" s="23"/>
      <c r="N4987" s="23"/>
      <c r="O4987" s="25"/>
      <c r="P4987" s="23"/>
      <c r="Q4987" s="25"/>
      <c r="R4987" s="58"/>
      <c r="S4987" s="23"/>
      <c r="T4987" s="23"/>
      <c r="U4987" s="25"/>
      <c r="V4987" s="23"/>
      <c r="W4987" s="25"/>
      <c r="X4987" s="58"/>
      <c r="Y4987" s="23"/>
      <c r="Z4987" s="23"/>
      <c r="AA4987" s="33"/>
      <c r="AB4987" s="295" t="str">
        <f t="shared" si="431"/>
        <v/>
      </c>
      <c r="AC4987" s="268"/>
      <c r="AD4987" s="23"/>
      <c r="AE4987" s="134"/>
      <c r="AF4987" s="26" t="str">
        <f t="shared" si="432"/>
        <v/>
      </c>
      <c r="AG4987" s="27"/>
      <c r="AH4987" s="168"/>
      <c r="AI4987" s="29" t="str">
        <f t="shared" si="433"/>
        <v/>
      </c>
      <c r="AJ4987" s="178" t="str">
        <f t="shared" si="434"/>
        <v/>
      </c>
      <c r="AK4987" s="23"/>
      <c r="AL4987" s="23"/>
      <c r="AM4987" s="35"/>
      <c r="AN4987" s="408" t="str">
        <f>IF($AA4987-data!$G$1=0,"　",IF(AK4987=0,"　",VLOOKUP($AK4987,data!$A$1:$H$264,8,FALSE)))</f>
        <v>　</v>
      </c>
      <c r="AO4987" s="35"/>
      <c r="AP4987" s="134"/>
      <c r="AQ4987" s="264" t="str">
        <f t="shared" si="427"/>
        <v/>
      </c>
    </row>
    <row r="4988" spans="1:44" ht="24.75" customHeight="1" x14ac:dyDescent="0.15">
      <c r="A4988" s="593">
        <v>4985</v>
      </c>
      <c r="B4988" s="23" t="s">
        <v>25758</v>
      </c>
      <c r="C4988" s="24" t="s">
        <v>25759</v>
      </c>
      <c r="D4988" s="23" t="s">
        <v>25760</v>
      </c>
      <c r="E4988" s="23" t="s">
        <v>25761</v>
      </c>
      <c r="F4988" s="24" t="s">
        <v>25762</v>
      </c>
      <c r="G4988" s="25" t="s">
        <v>25763</v>
      </c>
      <c r="H4988" s="23" t="s">
        <v>25764</v>
      </c>
      <c r="I4988" s="23" t="s">
        <v>25766</v>
      </c>
      <c r="J4988" s="25" t="s">
        <v>25765</v>
      </c>
      <c r="K4988" s="58" t="s">
        <v>25767</v>
      </c>
      <c r="L4988" s="58" t="s">
        <v>25768</v>
      </c>
      <c r="M4988" s="23" t="s">
        <v>25770</v>
      </c>
      <c r="N4988" s="23"/>
      <c r="O4988" s="25" t="s">
        <v>25771</v>
      </c>
      <c r="P4988" s="23" t="s">
        <v>25772</v>
      </c>
      <c r="Q4988" s="25" t="s">
        <v>25773</v>
      </c>
      <c r="R4988" s="58" t="s">
        <v>25774</v>
      </c>
      <c r="S4988" s="23" t="s">
        <v>25775</v>
      </c>
      <c r="T4988" s="23" t="s">
        <v>25776</v>
      </c>
      <c r="U4988" s="25" t="s">
        <v>24051</v>
      </c>
      <c r="V4988" s="23" t="s">
        <v>24052</v>
      </c>
      <c r="W4988" s="25" t="s">
        <v>24062</v>
      </c>
      <c r="X4988" s="58" t="s">
        <v>24054</v>
      </c>
      <c r="Y4988" s="23" t="s">
        <v>25769</v>
      </c>
      <c r="Z4988" s="23" t="s">
        <v>25769</v>
      </c>
      <c r="AA4988" s="33">
        <v>5</v>
      </c>
      <c r="AB4988" s="295" t="str">
        <f t="shared" si="431"/>
        <v>年間</v>
      </c>
      <c r="AC4988" s="268"/>
      <c r="AD4988" s="23">
        <v>1</v>
      </c>
      <c r="AE4988" s="134">
        <v>25920</v>
      </c>
      <c r="AF4988" s="26">
        <f t="shared" si="432"/>
        <v>25920</v>
      </c>
      <c r="AG4988" s="27">
        <v>43800</v>
      </c>
      <c r="AH4988" s="168">
        <v>43819</v>
      </c>
      <c r="AI4988" s="29" t="str">
        <f t="shared" si="433"/>
        <v>～</v>
      </c>
      <c r="AJ4988" s="178">
        <f t="shared" si="434"/>
        <v>45645</v>
      </c>
      <c r="AK4988" s="23" t="s">
        <v>18774</v>
      </c>
      <c r="AL4988" s="23" t="s">
        <v>25779</v>
      </c>
      <c r="AM4988" s="35">
        <v>43819</v>
      </c>
      <c r="AN4988" s="408">
        <f>IF($AA4988-data!$G$1=0,"　",IF(AK4988=0,"　",VLOOKUP($AK4988,data!$A$1:$H$264,8,FALSE)))</f>
        <v>0</v>
      </c>
      <c r="AO4988" s="35">
        <v>43816</v>
      </c>
      <c r="AP4988" s="134" t="s">
        <v>25778</v>
      </c>
      <c r="AQ4988" s="264" t="str">
        <f t="shared" si="427"/>
        <v/>
      </c>
    </row>
    <row r="4989" spans="1:44" ht="24.75" customHeight="1" x14ac:dyDescent="0.15">
      <c r="A4989" s="593">
        <v>4986</v>
      </c>
      <c r="B4989" s="23" t="s">
        <v>25758</v>
      </c>
      <c r="C4989" s="24" t="s">
        <v>25759</v>
      </c>
      <c r="D4989" s="23" t="s">
        <v>25760</v>
      </c>
      <c r="E4989" s="23" t="s">
        <v>25761</v>
      </c>
      <c r="F4989" s="24" t="s">
        <v>25762</v>
      </c>
      <c r="G4989" s="25" t="s">
        <v>25763</v>
      </c>
      <c r="H4989" s="23" t="s">
        <v>25764</v>
      </c>
      <c r="I4989" s="23" t="s">
        <v>25766</v>
      </c>
      <c r="J4989" s="25" t="s">
        <v>25765</v>
      </c>
      <c r="K4989" s="58" t="s">
        <v>25767</v>
      </c>
      <c r="L4989" s="58" t="s">
        <v>25768</v>
      </c>
      <c r="M4989" s="23" t="s">
        <v>25770</v>
      </c>
      <c r="N4989" s="23"/>
      <c r="O4989" s="25" t="s">
        <v>25771</v>
      </c>
      <c r="P4989" s="23" t="s">
        <v>25772</v>
      </c>
      <c r="Q4989" s="25" t="s">
        <v>25773</v>
      </c>
      <c r="R4989" s="58" t="s">
        <v>25774</v>
      </c>
      <c r="S4989" s="23" t="s">
        <v>25775</v>
      </c>
      <c r="T4989" s="23" t="s">
        <v>25776</v>
      </c>
      <c r="U4989" s="25" t="s">
        <v>24051</v>
      </c>
      <c r="V4989" s="23" t="s">
        <v>24052</v>
      </c>
      <c r="W4989" s="25" t="s">
        <v>24062</v>
      </c>
      <c r="X4989" s="58" t="s">
        <v>24054</v>
      </c>
      <c r="Y4989" s="23" t="s">
        <v>25769</v>
      </c>
      <c r="Z4989" s="23" t="s">
        <v>25769</v>
      </c>
      <c r="AA4989" s="33">
        <v>5</v>
      </c>
      <c r="AB4989" s="295" t="str">
        <f t="shared" si="431"/>
        <v>年間</v>
      </c>
      <c r="AC4989" s="268"/>
      <c r="AD4989" s="23">
        <v>1</v>
      </c>
      <c r="AE4989" s="134">
        <v>25920</v>
      </c>
      <c r="AF4989" s="26">
        <f t="shared" si="432"/>
        <v>25920</v>
      </c>
      <c r="AG4989" s="27">
        <v>43800</v>
      </c>
      <c r="AH4989" s="168">
        <v>43819</v>
      </c>
      <c r="AI4989" s="29" t="str">
        <f t="shared" si="433"/>
        <v>～</v>
      </c>
      <c r="AJ4989" s="178">
        <f t="shared" si="434"/>
        <v>45645</v>
      </c>
      <c r="AK4989" s="23" t="s">
        <v>25777</v>
      </c>
      <c r="AL4989" s="23" t="s">
        <v>25780</v>
      </c>
      <c r="AM4989" s="35">
        <v>43819</v>
      </c>
      <c r="AN4989" s="408">
        <f>IF($AA4989-data!$G$1=0,"　",IF(AK4989=0,"　",VLOOKUP($AK4989,data!$A$1:$H$264,8,FALSE)))</f>
        <v>0</v>
      </c>
      <c r="AO4989" s="35">
        <v>43816</v>
      </c>
      <c r="AP4989" s="134" t="s">
        <v>25778</v>
      </c>
      <c r="AQ4989" s="264" t="str">
        <f t="shared" si="427"/>
        <v/>
      </c>
    </row>
    <row r="4990" spans="1:44" ht="24.75" customHeight="1" x14ac:dyDescent="0.15">
      <c r="A4990" s="593">
        <v>4987</v>
      </c>
      <c r="B4990" s="23" t="s">
        <v>25758</v>
      </c>
      <c r="C4990" s="24" t="s">
        <v>25783</v>
      </c>
      <c r="D4990" s="23" t="s">
        <v>25760</v>
      </c>
      <c r="E4990" s="23" t="s">
        <v>25761</v>
      </c>
      <c r="F4990" s="24" t="s">
        <v>25762</v>
      </c>
      <c r="G4990" s="25" t="s">
        <v>25782</v>
      </c>
      <c r="H4990" s="23" t="s">
        <v>25764</v>
      </c>
      <c r="I4990" s="23" t="s">
        <v>25766</v>
      </c>
      <c r="J4990" s="25" t="s">
        <v>25765</v>
      </c>
      <c r="K4990" s="58" t="s">
        <v>25767</v>
      </c>
      <c r="L4990" s="58" t="s">
        <v>25768</v>
      </c>
      <c r="M4990" s="23" t="s">
        <v>25770</v>
      </c>
      <c r="N4990" s="23"/>
      <c r="O4990" s="25" t="s">
        <v>25771</v>
      </c>
      <c r="P4990" s="23" t="s">
        <v>25772</v>
      </c>
      <c r="Q4990" s="25" t="s">
        <v>25773</v>
      </c>
      <c r="R4990" s="58" t="s">
        <v>25774</v>
      </c>
      <c r="S4990" s="23" t="s">
        <v>25775</v>
      </c>
      <c r="T4990" s="23" t="s">
        <v>25776</v>
      </c>
      <c r="U4990" s="25" t="s">
        <v>24051</v>
      </c>
      <c r="V4990" s="23" t="s">
        <v>24052</v>
      </c>
      <c r="W4990" s="25" t="s">
        <v>24062</v>
      </c>
      <c r="X4990" s="58" t="s">
        <v>24054</v>
      </c>
      <c r="Y4990" s="23" t="s">
        <v>25769</v>
      </c>
      <c r="Z4990" s="23" t="s">
        <v>25769</v>
      </c>
      <c r="AA4990" s="33">
        <v>5</v>
      </c>
      <c r="AB4990" s="295" t="str">
        <f t="shared" si="431"/>
        <v>年間</v>
      </c>
      <c r="AC4990" s="268"/>
      <c r="AD4990" s="23">
        <v>1</v>
      </c>
      <c r="AE4990" s="134">
        <v>25920</v>
      </c>
      <c r="AF4990" s="26">
        <f t="shared" si="432"/>
        <v>25920</v>
      </c>
      <c r="AG4990" s="27">
        <v>43800</v>
      </c>
      <c r="AH4990" s="168">
        <v>43819</v>
      </c>
      <c r="AI4990" s="29" t="str">
        <f t="shared" si="433"/>
        <v>～</v>
      </c>
      <c r="AJ4990" s="178">
        <f t="shared" si="434"/>
        <v>45645</v>
      </c>
      <c r="AK4990" s="23" t="s">
        <v>25784</v>
      </c>
      <c r="AL4990" s="23" t="s">
        <v>25781</v>
      </c>
      <c r="AM4990" s="35">
        <v>43819</v>
      </c>
      <c r="AN4990" s="408">
        <f>IF($AA4990-data!$G$1=0,"　",IF(AK4990=0,"　",VLOOKUP($AK4990,data!$A$1:$H$264,8,FALSE)))</f>
        <v>0</v>
      </c>
      <c r="AO4990" s="35">
        <v>43816</v>
      </c>
      <c r="AP4990" s="134" t="s">
        <v>25778</v>
      </c>
      <c r="AQ4990" s="264" t="str">
        <f t="shared" si="427"/>
        <v/>
      </c>
    </row>
    <row r="4991" spans="1:44" ht="24.75" customHeight="1" x14ac:dyDescent="0.15">
      <c r="A4991" s="593">
        <v>4988</v>
      </c>
      <c r="B4991" s="23" t="s">
        <v>25785</v>
      </c>
      <c r="C4991" s="24" t="s">
        <v>25786</v>
      </c>
      <c r="D4991" s="23" t="s">
        <v>25787</v>
      </c>
      <c r="E4991" s="23" t="s">
        <v>25788</v>
      </c>
      <c r="F4991" s="24" t="s">
        <v>25789</v>
      </c>
      <c r="G4991" s="25" t="s">
        <v>25791</v>
      </c>
      <c r="H4991" s="23" t="s">
        <v>25792</v>
      </c>
      <c r="I4991" s="23" t="s">
        <v>25794</v>
      </c>
      <c r="J4991" s="25" t="s">
        <v>25793</v>
      </c>
      <c r="K4991" s="58" t="s">
        <v>25790</v>
      </c>
      <c r="L4991" s="58" t="s">
        <v>25795</v>
      </c>
      <c r="M4991" s="23" t="s">
        <v>25796</v>
      </c>
      <c r="N4991" s="23"/>
      <c r="O4991" s="25" t="s">
        <v>25797</v>
      </c>
      <c r="P4991" s="23" t="s">
        <v>25798</v>
      </c>
      <c r="Q4991" s="25" t="s">
        <v>25799</v>
      </c>
      <c r="R4991" s="58" t="s">
        <v>25800</v>
      </c>
      <c r="S4991" s="23" t="s">
        <v>25801</v>
      </c>
      <c r="T4991" s="23"/>
      <c r="U4991" s="25" t="s">
        <v>25805</v>
      </c>
      <c r="V4991" s="23" t="s">
        <v>25802</v>
      </c>
      <c r="W4991" s="25" t="s">
        <v>25803</v>
      </c>
      <c r="X4991" s="58" t="s">
        <v>25804</v>
      </c>
      <c r="Y4991" s="23" t="s">
        <v>25796</v>
      </c>
      <c r="Z4991" s="23"/>
      <c r="AA4991" s="33">
        <v>5</v>
      </c>
      <c r="AB4991" s="295" t="str">
        <f t="shared" si="431"/>
        <v>年間</v>
      </c>
      <c r="AC4991" s="268"/>
      <c r="AD4991" s="23">
        <v>1</v>
      </c>
      <c r="AE4991" s="134">
        <v>20220</v>
      </c>
      <c r="AF4991" s="26">
        <f t="shared" si="432"/>
        <v>20220</v>
      </c>
      <c r="AG4991" s="27">
        <v>43800</v>
      </c>
      <c r="AH4991" s="168">
        <v>43843</v>
      </c>
      <c r="AI4991" s="29" t="str">
        <f t="shared" si="433"/>
        <v>～</v>
      </c>
      <c r="AJ4991" s="178">
        <f t="shared" si="434"/>
        <v>45669</v>
      </c>
      <c r="AK4991" s="23" t="s">
        <v>25812</v>
      </c>
      <c r="AL4991" s="23" t="s">
        <v>25807</v>
      </c>
      <c r="AM4991" s="35">
        <v>43843</v>
      </c>
      <c r="AN4991" s="408">
        <f>IF($AA4991-data!$G$1=0,"　",IF(AK4991=0,"　",VLOOKUP($AK4991,data!$A$1:$H$264,8,FALSE)))</f>
        <v>0</v>
      </c>
      <c r="AO4991" s="35">
        <v>43816</v>
      </c>
      <c r="AP4991" s="134" t="s">
        <v>25809</v>
      </c>
      <c r="AQ4991" s="264" t="str">
        <f t="shared" si="427"/>
        <v/>
      </c>
    </row>
    <row r="4992" spans="1:44" ht="24.75" customHeight="1" x14ac:dyDescent="0.15">
      <c r="A4992" s="593">
        <v>4989</v>
      </c>
      <c r="B4992" s="23" t="s">
        <v>25806</v>
      </c>
      <c r="C4992" s="24" t="s">
        <v>25786</v>
      </c>
      <c r="D4992" s="23" t="s">
        <v>25787</v>
      </c>
      <c r="E4992" s="23" t="s">
        <v>25788</v>
      </c>
      <c r="F4992" s="24" t="s">
        <v>25789</v>
      </c>
      <c r="G4992" s="25" t="s">
        <v>25810</v>
      </c>
      <c r="H4992" s="23" t="s">
        <v>25792</v>
      </c>
      <c r="I4992" s="23" t="s">
        <v>25794</v>
      </c>
      <c r="J4992" s="25" t="s">
        <v>25793</v>
      </c>
      <c r="K4992" s="58" t="s">
        <v>25811</v>
      </c>
      <c r="L4992" s="58" t="s">
        <v>25795</v>
      </c>
      <c r="M4992" s="23" t="s">
        <v>25796</v>
      </c>
      <c r="N4992" s="23"/>
      <c r="O4992" s="25" t="s">
        <v>25797</v>
      </c>
      <c r="P4992" s="23" t="s">
        <v>25798</v>
      </c>
      <c r="Q4992" s="25" t="s">
        <v>25799</v>
      </c>
      <c r="R4992" s="58" t="s">
        <v>25800</v>
      </c>
      <c r="S4992" s="23" t="s">
        <v>25801</v>
      </c>
      <c r="T4992" s="23"/>
      <c r="U4992" s="25" t="s">
        <v>25805</v>
      </c>
      <c r="V4992" s="23" t="s">
        <v>25802</v>
      </c>
      <c r="W4992" s="25" t="s">
        <v>25803</v>
      </c>
      <c r="X4992" s="58" t="s">
        <v>25804</v>
      </c>
      <c r="Y4992" s="23" t="s">
        <v>25796</v>
      </c>
      <c r="Z4992" s="23"/>
      <c r="AA4992" s="33">
        <v>5</v>
      </c>
      <c r="AB4992" s="295" t="str">
        <f t="shared" si="431"/>
        <v>年間</v>
      </c>
      <c r="AC4992" s="268"/>
      <c r="AD4992" s="23">
        <v>1</v>
      </c>
      <c r="AE4992" s="134">
        <v>96600</v>
      </c>
      <c r="AF4992" s="26">
        <f t="shared" si="432"/>
        <v>96600</v>
      </c>
      <c r="AG4992" s="27">
        <v>43800</v>
      </c>
      <c r="AH4992" s="168">
        <v>43843</v>
      </c>
      <c r="AI4992" s="29" t="str">
        <f t="shared" si="433"/>
        <v>～</v>
      </c>
      <c r="AJ4992" s="178">
        <f t="shared" si="434"/>
        <v>45669</v>
      </c>
      <c r="AK4992" s="23" t="s">
        <v>25813</v>
      </c>
      <c r="AL4992" s="23" t="s">
        <v>25808</v>
      </c>
      <c r="AM4992" s="35">
        <v>43843</v>
      </c>
      <c r="AN4992" s="408" t="str">
        <f>IF($AA4992-data!$G$1=0,"　",IF(AK4992=0,"　",VLOOKUP($AK4992,data!$A$1:$H$264,8,FALSE)))</f>
        <v>消耗部品交換対象</v>
      </c>
      <c r="AO4992" s="35">
        <v>43816</v>
      </c>
      <c r="AP4992" s="134" t="s">
        <v>25809</v>
      </c>
      <c r="AQ4992" s="264">
        <f t="shared" si="427"/>
        <v>44908</v>
      </c>
    </row>
    <row r="4993" spans="1:43" ht="24.75" customHeight="1" x14ac:dyDescent="0.15">
      <c r="A4993" s="593">
        <v>4990</v>
      </c>
      <c r="B4993" s="23" t="s">
        <v>25818</v>
      </c>
      <c r="C4993" s="24" t="s">
        <v>2344</v>
      </c>
      <c r="D4993" s="23"/>
      <c r="E4993" s="23"/>
      <c r="F4993" s="24"/>
      <c r="G4993" s="25" t="s">
        <v>25817</v>
      </c>
      <c r="H4993" s="23"/>
      <c r="I4993" s="23"/>
      <c r="J4993" s="25"/>
      <c r="K4993" s="58"/>
      <c r="L4993" s="58"/>
      <c r="M4993" s="23"/>
      <c r="N4993" s="23"/>
      <c r="O4993" s="25"/>
      <c r="P4993" s="23"/>
      <c r="Q4993" s="25"/>
      <c r="R4993" s="58"/>
      <c r="S4993" s="23"/>
      <c r="T4993" s="23"/>
      <c r="U4993" s="25"/>
      <c r="V4993" s="23"/>
      <c r="W4993" s="25"/>
      <c r="X4993" s="58"/>
      <c r="Y4993" s="23"/>
      <c r="Z4993" s="23"/>
      <c r="AA4993" s="33"/>
      <c r="AB4993" s="295" t="str">
        <f t="shared" si="431"/>
        <v/>
      </c>
      <c r="AC4993" s="268"/>
      <c r="AD4993" s="23"/>
      <c r="AE4993" s="134"/>
      <c r="AF4993" s="26" t="str">
        <f t="shared" si="432"/>
        <v/>
      </c>
      <c r="AG4993" s="27"/>
      <c r="AH4993" s="168"/>
      <c r="AI4993" s="29" t="str">
        <f t="shared" si="433"/>
        <v/>
      </c>
      <c r="AJ4993" s="178" t="str">
        <f t="shared" si="434"/>
        <v/>
      </c>
      <c r="AK4993" s="23"/>
      <c r="AL4993" s="23"/>
      <c r="AM4993" s="35"/>
      <c r="AN4993" s="408" t="str">
        <f>IF($AA4993-data!$G$1=0,"　",IF(AK4993=0,"　",VLOOKUP($AK4993,data!$A$1:$H$264,8,FALSE)))</f>
        <v>　</v>
      </c>
      <c r="AO4993" s="35"/>
      <c r="AP4993" s="134"/>
      <c r="AQ4993" s="264" t="str">
        <f t="shared" si="427"/>
        <v/>
      </c>
    </row>
    <row r="4994" spans="1:43" ht="24.75" customHeight="1" x14ac:dyDescent="0.15">
      <c r="A4994" s="593">
        <v>4991</v>
      </c>
      <c r="B4994" s="23" t="s">
        <v>25814</v>
      </c>
      <c r="C4994" s="24" t="s">
        <v>2344</v>
      </c>
      <c r="D4994" s="23"/>
      <c r="E4994" s="23"/>
      <c r="F4994" s="24"/>
      <c r="G4994" s="25" t="s">
        <v>25817</v>
      </c>
      <c r="H4994" s="23"/>
      <c r="I4994" s="23"/>
      <c r="J4994" s="25"/>
      <c r="K4994" s="58"/>
      <c r="L4994" s="58"/>
      <c r="M4994" s="23"/>
      <c r="N4994" s="23"/>
      <c r="O4994" s="25"/>
      <c r="P4994" s="23"/>
      <c r="Q4994" s="25"/>
      <c r="R4994" s="58"/>
      <c r="S4994" s="23"/>
      <c r="T4994" s="23"/>
      <c r="U4994" s="25"/>
      <c r="V4994" s="23"/>
      <c r="W4994" s="25"/>
      <c r="X4994" s="58"/>
      <c r="Y4994" s="23"/>
      <c r="Z4994" s="23"/>
      <c r="AA4994" s="33"/>
      <c r="AB4994" s="295" t="str">
        <f t="shared" si="431"/>
        <v/>
      </c>
      <c r="AC4994" s="268"/>
      <c r="AD4994" s="23"/>
      <c r="AE4994" s="134"/>
      <c r="AF4994" s="26" t="str">
        <f t="shared" si="432"/>
        <v/>
      </c>
      <c r="AG4994" s="27"/>
      <c r="AH4994" s="168"/>
      <c r="AI4994" s="29" t="str">
        <f t="shared" si="433"/>
        <v/>
      </c>
      <c r="AJ4994" s="178" t="str">
        <f t="shared" si="434"/>
        <v/>
      </c>
      <c r="AK4994" s="23"/>
      <c r="AL4994" s="23"/>
      <c r="AM4994" s="35"/>
      <c r="AN4994" s="408" t="str">
        <f>IF($AA4994-data!$G$1=0,"　",IF(AK4994=0,"　",VLOOKUP($AK4994,data!$A$1:$H$264,8,FALSE)))</f>
        <v>　</v>
      </c>
      <c r="AO4994" s="35"/>
      <c r="AP4994" s="134"/>
      <c r="AQ4994" s="264" t="str">
        <f t="shared" si="427"/>
        <v/>
      </c>
    </row>
    <row r="4995" spans="1:43" ht="24.75" customHeight="1" x14ac:dyDescent="0.15">
      <c r="A4995" s="593">
        <v>4992</v>
      </c>
      <c r="B4995" s="23" t="s">
        <v>25815</v>
      </c>
      <c r="C4995" s="24" t="s">
        <v>2344</v>
      </c>
      <c r="D4995" s="23"/>
      <c r="E4995" s="23"/>
      <c r="F4995" s="24"/>
      <c r="G4995" s="25" t="s">
        <v>25817</v>
      </c>
      <c r="H4995" s="23"/>
      <c r="I4995" s="23"/>
      <c r="J4995" s="25"/>
      <c r="K4995" s="58"/>
      <c r="L4995" s="58"/>
      <c r="M4995" s="23"/>
      <c r="N4995" s="23"/>
      <c r="O4995" s="25"/>
      <c r="P4995" s="23"/>
      <c r="Q4995" s="25"/>
      <c r="R4995" s="58"/>
      <c r="S4995" s="23"/>
      <c r="T4995" s="23"/>
      <c r="U4995" s="25"/>
      <c r="V4995" s="23"/>
      <c r="W4995" s="25"/>
      <c r="X4995" s="58"/>
      <c r="Y4995" s="23"/>
      <c r="Z4995" s="23"/>
      <c r="AA4995" s="33"/>
      <c r="AB4995" s="295" t="str">
        <f t="shared" si="431"/>
        <v/>
      </c>
      <c r="AC4995" s="268"/>
      <c r="AD4995" s="23"/>
      <c r="AE4995" s="134"/>
      <c r="AF4995" s="26" t="str">
        <f t="shared" si="432"/>
        <v/>
      </c>
      <c r="AG4995" s="27"/>
      <c r="AH4995" s="168"/>
      <c r="AI4995" s="29" t="str">
        <f t="shared" si="433"/>
        <v/>
      </c>
      <c r="AJ4995" s="178" t="str">
        <f t="shared" si="434"/>
        <v/>
      </c>
      <c r="AK4995" s="23"/>
      <c r="AL4995" s="23"/>
      <c r="AM4995" s="35"/>
      <c r="AN4995" s="408" t="str">
        <f>IF($AA4995-data!$G$1=0,"　",IF(AK4995=0,"　",VLOOKUP($AK4995,data!$A$1:$H$264,8,FALSE)))</f>
        <v>　</v>
      </c>
      <c r="AO4995" s="35"/>
      <c r="AP4995" s="134"/>
      <c r="AQ4995" s="264" t="str">
        <f t="shared" si="427"/>
        <v/>
      </c>
    </row>
    <row r="4996" spans="1:43" ht="24.75" customHeight="1" x14ac:dyDescent="0.15">
      <c r="A4996" s="593">
        <v>4993</v>
      </c>
      <c r="B4996" s="23" t="s">
        <v>25816</v>
      </c>
      <c r="C4996" s="24" t="s">
        <v>2344</v>
      </c>
      <c r="D4996" s="23"/>
      <c r="E4996" s="23"/>
      <c r="F4996" s="24"/>
      <c r="G4996" s="25" t="s">
        <v>25817</v>
      </c>
      <c r="H4996" s="23"/>
      <c r="I4996" s="23"/>
      <c r="J4996" s="25"/>
      <c r="K4996" s="58"/>
      <c r="L4996" s="58"/>
      <c r="M4996" s="23"/>
      <c r="N4996" s="23"/>
      <c r="O4996" s="25"/>
      <c r="P4996" s="23"/>
      <c r="Q4996" s="25"/>
      <c r="R4996" s="58"/>
      <c r="S4996" s="23"/>
      <c r="T4996" s="23"/>
      <c r="U4996" s="25"/>
      <c r="V4996" s="23"/>
      <c r="W4996" s="25"/>
      <c r="X4996" s="58"/>
      <c r="Y4996" s="23"/>
      <c r="Z4996" s="23"/>
      <c r="AA4996" s="33"/>
      <c r="AB4996" s="295" t="str">
        <f t="shared" si="431"/>
        <v/>
      </c>
      <c r="AC4996" s="268"/>
      <c r="AD4996" s="23"/>
      <c r="AE4996" s="134"/>
      <c r="AF4996" s="26" t="str">
        <f t="shared" si="432"/>
        <v/>
      </c>
      <c r="AG4996" s="27"/>
      <c r="AH4996" s="168"/>
      <c r="AI4996" s="29" t="str">
        <f t="shared" si="433"/>
        <v/>
      </c>
      <c r="AJ4996" s="178" t="str">
        <f t="shared" si="434"/>
        <v/>
      </c>
      <c r="AK4996" s="23"/>
      <c r="AL4996" s="23"/>
      <c r="AM4996" s="35"/>
      <c r="AN4996" s="408" t="str">
        <f>IF($AA4996-data!$G$1=0,"　",IF(AK4996=0,"　",VLOOKUP($AK4996,data!$A$1:$H$264,8,FALSE)))</f>
        <v>　</v>
      </c>
      <c r="AO4996" s="35"/>
      <c r="AP4996" s="134"/>
      <c r="AQ4996" s="264" t="str">
        <f t="shared" si="427"/>
        <v/>
      </c>
    </row>
    <row r="4997" spans="1:43" ht="24.75" customHeight="1" x14ac:dyDescent="0.15">
      <c r="A4997" s="593">
        <v>4994</v>
      </c>
      <c r="B4997" s="23" t="s">
        <v>25855</v>
      </c>
      <c r="C4997" s="24" t="s">
        <v>25856</v>
      </c>
      <c r="D4997" s="23" t="s">
        <v>25857</v>
      </c>
      <c r="E4997" s="23" t="s">
        <v>25859</v>
      </c>
      <c r="F4997" s="24" t="s">
        <v>25858</v>
      </c>
      <c r="G4997" s="25" t="s">
        <v>25860</v>
      </c>
      <c r="H4997" s="23" t="s">
        <v>25861</v>
      </c>
      <c r="I4997" s="23" t="s">
        <v>25863</v>
      </c>
      <c r="J4997" s="25" t="s">
        <v>25862</v>
      </c>
      <c r="K4997" s="58"/>
      <c r="L4997" s="58"/>
      <c r="M4997" s="23" t="s">
        <v>25864</v>
      </c>
      <c r="N4997" s="23"/>
      <c r="O4997" s="25" t="s">
        <v>25865</v>
      </c>
      <c r="P4997" s="23" t="s">
        <v>25861</v>
      </c>
      <c r="Q4997" s="25" t="s">
        <v>25866</v>
      </c>
      <c r="R4997" s="58"/>
      <c r="S4997" s="23" t="s">
        <v>25867</v>
      </c>
      <c r="T4997" s="23"/>
      <c r="U4997" s="25" t="s">
        <v>25868</v>
      </c>
      <c r="V4997" s="23" t="s">
        <v>25861</v>
      </c>
      <c r="W4997" s="25" t="s">
        <v>25866</v>
      </c>
      <c r="X4997" s="58"/>
      <c r="Y4997" s="23" t="s">
        <v>25869</v>
      </c>
      <c r="Z4997" s="23"/>
      <c r="AA4997" s="33">
        <v>5</v>
      </c>
      <c r="AB4997" s="295" t="str">
        <f t="shared" si="431"/>
        <v>年間</v>
      </c>
      <c r="AC4997" s="268"/>
      <c r="AD4997" s="23">
        <v>1</v>
      </c>
      <c r="AE4997" s="134">
        <v>24060</v>
      </c>
      <c r="AF4997" s="26">
        <f t="shared" si="432"/>
        <v>24060</v>
      </c>
      <c r="AG4997" s="27">
        <v>43800</v>
      </c>
      <c r="AH4997" s="168">
        <v>43804</v>
      </c>
      <c r="AI4997" s="29" t="str">
        <f t="shared" si="433"/>
        <v>～</v>
      </c>
      <c r="AJ4997" s="178">
        <f t="shared" si="434"/>
        <v>45630</v>
      </c>
      <c r="AK4997" s="23" t="s">
        <v>25873</v>
      </c>
      <c r="AL4997" s="23" t="s">
        <v>25870</v>
      </c>
      <c r="AM4997" s="35">
        <v>43804</v>
      </c>
      <c r="AN4997" s="408">
        <f>IF($AA4997-data!$G$1=0,"　",IF(AK4997=0,"　",VLOOKUP($AK4997,data!$A$1:$H$264,8,FALSE)))</f>
        <v>0</v>
      </c>
      <c r="AO4997" s="35">
        <v>43819</v>
      </c>
      <c r="AP4997" s="134" t="s">
        <v>25872</v>
      </c>
      <c r="AQ4997" s="264" t="str">
        <f t="shared" si="427"/>
        <v/>
      </c>
    </row>
    <row r="4998" spans="1:43" ht="24.75" customHeight="1" x14ac:dyDescent="0.15">
      <c r="A4998" s="593">
        <v>4995</v>
      </c>
      <c r="B4998" s="23" t="s">
        <v>25855</v>
      </c>
      <c r="C4998" s="24" t="s">
        <v>25856</v>
      </c>
      <c r="D4998" s="23" t="s">
        <v>25857</v>
      </c>
      <c r="E4998" s="23" t="s">
        <v>25859</v>
      </c>
      <c r="F4998" s="24" t="s">
        <v>25858</v>
      </c>
      <c r="G4998" s="25" t="s">
        <v>25874</v>
      </c>
      <c r="H4998" s="23" t="s">
        <v>25861</v>
      </c>
      <c r="I4998" s="23" t="s">
        <v>25863</v>
      </c>
      <c r="J4998" s="25" t="s">
        <v>25862</v>
      </c>
      <c r="K4998" s="58"/>
      <c r="L4998" s="58"/>
      <c r="M4998" s="23" t="s">
        <v>25864</v>
      </c>
      <c r="N4998" s="23"/>
      <c r="O4998" s="25" t="s">
        <v>25875</v>
      </c>
      <c r="P4998" s="23" t="s">
        <v>25861</v>
      </c>
      <c r="Q4998" s="25" t="s">
        <v>25866</v>
      </c>
      <c r="R4998" s="58"/>
      <c r="S4998" s="23" t="s">
        <v>25867</v>
      </c>
      <c r="T4998" s="23"/>
      <c r="U4998" s="25" t="s">
        <v>25868</v>
      </c>
      <c r="V4998" s="23" t="s">
        <v>25861</v>
      </c>
      <c r="W4998" s="25" t="s">
        <v>25866</v>
      </c>
      <c r="X4998" s="58"/>
      <c r="Y4998" s="23" t="s">
        <v>25869</v>
      </c>
      <c r="Z4998" s="23"/>
      <c r="AA4998" s="33">
        <v>5</v>
      </c>
      <c r="AB4998" s="295" t="str">
        <f t="shared" si="431"/>
        <v>年間</v>
      </c>
      <c r="AC4998" s="268"/>
      <c r="AD4998" s="23">
        <v>1</v>
      </c>
      <c r="AE4998" s="134">
        <v>24060</v>
      </c>
      <c r="AF4998" s="26">
        <f t="shared" si="432"/>
        <v>24060</v>
      </c>
      <c r="AG4998" s="27">
        <v>43800</v>
      </c>
      <c r="AH4998" s="168">
        <v>43804</v>
      </c>
      <c r="AI4998" s="29" t="str">
        <f t="shared" si="433"/>
        <v>～</v>
      </c>
      <c r="AJ4998" s="178">
        <f t="shared" si="434"/>
        <v>45630</v>
      </c>
      <c r="AK4998" s="23" t="s">
        <v>25873</v>
      </c>
      <c r="AL4998" s="23" t="s">
        <v>25871</v>
      </c>
      <c r="AM4998" s="35">
        <v>43804</v>
      </c>
      <c r="AN4998" s="408">
        <f>IF($AA4998-data!$G$1=0,"　",IF(AK4998=0,"　",VLOOKUP($AK4998,data!$A$1:$H$264,8,FALSE)))</f>
        <v>0</v>
      </c>
      <c r="AO4998" s="35">
        <v>43819</v>
      </c>
      <c r="AP4998" s="134" t="s">
        <v>25872</v>
      </c>
      <c r="AQ4998" s="264" t="str">
        <f t="shared" si="427"/>
        <v/>
      </c>
    </row>
    <row r="4999" spans="1:43" ht="24.75" customHeight="1" x14ac:dyDescent="0.15">
      <c r="A4999" s="593">
        <v>4996</v>
      </c>
      <c r="B4999" s="23" t="s">
        <v>25876</v>
      </c>
      <c r="C4999" s="24" t="s">
        <v>25880</v>
      </c>
      <c r="D4999" s="23" t="s">
        <v>25881</v>
      </c>
      <c r="E4999" s="23" t="s">
        <v>25882</v>
      </c>
      <c r="F4999" s="24" t="s">
        <v>25883</v>
      </c>
      <c r="G4999" s="25" t="s">
        <v>25884</v>
      </c>
      <c r="H4999" s="23" t="s">
        <v>25885</v>
      </c>
      <c r="I4999" s="23" t="s">
        <v>25887</v>
      </c>
      <c r="J4999" s="25" t="s">
        <v>25886</v>
      </c>
      <c r="K4999" s="58"/>
      <c r="L4999" s="58"/>
      <c r="M4999" s="23" t="s">
        <v>25889</v>
      </c>
      <c r="N4999" s="23" t="s">
        <v>25891</v>
      </c>
      <c r="O4999" s="25" t="s">
        <v>25892</v>
      </c>
      <c r="P4999" s="23" t="s">
        <v>25894</v>
      </c>
      <c r="Q4999" s="25" t="s">
        <v>25893</v>
      </c>
      <c r="R4999" s="58" t="s">
        <v>25895</v>
      </c>
      <c r="S4999" s="23" t="s">
        <v>25896</v>
      </c>
      <c r="T4999" s="23" t="s">
        <v>25897</v>
      </c>
      <c r="U4999" s="25" t="s">
        <v>25892</v>
      </c>
      <c r="V4999" s="23" t="s">
        <v>25885</v>
      </c>
      <c r="W4999" s="25" t="s">
        <v>25898</v>
      </c>
      <c r="X4999" s="58"/>
      <c r="Y4999" s="23" t="s">
        <v>25888</v>
      </c>
      <c r="Z4999" s="23" t="s">
        <v>25890</v>
      </c>
      <c r="AA4999" s="33">
        <v>5</v>
      </c>
      <c r="AB4999" s="295" t="str">
        <f t="shared" si="431"/>
        <v>年間</v>
      </c>
      <c r="AC4999" s="268"/>
      <c r="AD4999" s="23">
        <v>1</v>
      </c>
      <c r="AE4999" s="134">
        <v>24060</v>
      </c>
      <c r="AF4999" s="26">
        <f t="shared" si="432"/>
        <v>24060</v>
      </c>
      <c r="AG4999" s="27">
        <v>43800</v>
      </c>
      <c r="AH4999" s="168">
        <v>43814</v>
      </c>
      <c r="AI4999" s="29" t="str">
        <f t="shared" si="433"/>
        <v>～</v>
      </c>
      <c r="AJ4999" s="178">
        <f t="shared" si="434"/>
        <v>45640</v>
      </c>
      <c r="AK4999" s="23" t="s">
        <v>25909</v>
      </c>
      <c r="AL4999" s="23" t="s">
        <v>25900</v>
      </c>
      <c r="AM4999" s="35">
        <v>43814</v>
      </c>
      <c r="AN4999" s="408">
        <f>IF($AA4999-data!$G$1=0,"　",IF(AK4999=0,"　",VLOOKUP($AK4999,data!$A$1:$H$264,8,FALSE)))</f>
        <v>0</v>
      </c>
      <c r="AO4999" s="35">
        <v>43822</v>
      </c>
      <c r="AP4999" s="134" t="s">
        <v>25899</v>
      </c>
      <c r="AQ4999" s="264" t="str">
        <f t="shared" si="427"/>
        <v/>
      </c>
    </row>
    <row r="5000" spans="1:43" ht="24.75" customHeight="1" x14ac:dyDescent="0.15">
      <c r="A5000" s="593">
        <v>4997</v>
      </c>
      <c r="B5000" s="23" t="s">
        <v>25877</v>
      </c>
      <c r="C5000" s="24" t="s">
        <v>25880</v>
      </c>
      <c r="D5000" s="23" t="s">
        <v>25881</v>
      </c>
      <c r="E5000" s="23" t="s">
        <v>25882</v>
      </c>
      <c r="F5000" s="24" t="s">
        <v>25883</v>
      </c>
      <c r="G5000" s="25" t="s">
        <v>25884</v>
      </c>
      <c r="H5000" s="23" t="s">
        <v>25885</v>
      </c>
      <c r="I5000" s="23" t="s">
        <v>25887</v>
      </c>
      <c r="J5000" s="25" t="s">
        <v>25886</v>
      </c>
      <c r="K5000" s="58"/>
      <c r="L5000" s="58"/>
      <c r="M5000" s="23" t="s">
        <v>25889</v>
      </c>
      <c r="N5000" s="23" t="s">
        <v>25891</v>
      </c>
      <c r="O5000" s="25" t="s">
        <v>25892</v>
      </c>
      <c r="P5000" s="23" t="s">
        <v>25894</v>
      </c>
      <c r="Q5000" s="25" t="s">
        <v>25893</v>
      </c>
      <c r="R5000" s="58" t="s">
        <v>25895</v>
      </c>
      <c r="S5000" s="23" t="s">
        <v>25896</v>
      </c>
      <c r="T5000" s="23" t="s">
        <v>25897</v>
      </c>
      <c r="U5000" s="25" t="s">
        <v>25892</v>
      </c>
      <c r="V5000" s="23" t="s">
        <v>25885</v>
      </c>
      <c r="W5000" s="25" t="s">
        <v>25898</v>
      </c>
      <c r="X5000" s="58"/>
      <c r="Y5000" s="23" t="s">
        <v>25888</v>
      </c>
      <c r="Z5000" s="23" t="s">
        <v>25890</v>
      </c>
      <c r="AA5000" s="33">
        <v>5</v>
      </c>
      <c r="AB5000" s="295" t="str">
        <f t="shared" si="431"/>
        <v>年間</v>
      </c>
      <c r="AC5000" s="268"/>
      <c r="AD5000" s="23">
        <v>1</v>
      </c>
      <c r="AE5000" s="134">
        <v>301200</v>
      </c>
      <c r="AF5000" s="26">
        <f t="shared" si="432"/>
        <v>301200</v>
      </c>
      <c r="AG5000" s="27">
        <v>43800</v>
      </c>
      <c r="AH5000" s="168">
        <v>43814</v>
      </c>
      <c r="AI5000" s="29" t="str">
        <f t="shared" si="433"/>
        <v>～</v>
      </c>
      <c r="AJ5000" s="178">
        <f t="shared" si="434"/>
        <v>45640</v>
      </c>
      <c r="AK5000" s="23" t="s">
        <v>25910</v>
      </c>
      <c r="AL5000" s="23" t="s">
        <v>25901</v>
      </c>
      <c r="AM5000" s="35">
        <v>43814</v>
      </c>
      <c r="AN5000" s="408" t="str">
        <f>IF($AA5000-data!$G$1=0,"　",IF(AK5000=0,"　",VLOOKUP($AK5000,data!$A$1:$H$264,8,FALSE)))</f>
        <v>消耗部品交換対象</v>
      </c>
      <c r="AO5000" s="35">
        <v>43822</v>
      </c>
      <c r="AP5000" s="134" t="s">
        <v>25899</v>
      </c>
      <c r="AQ5000" s="264">
        <f t="shared" si="427"/>
        <v>44880</v>
      </c>
    </row>
    <row r="5001" spans="1:43" ht="24.75" customHeight="1" x14ac:dyDescent="0.15">
      <c r="A5001" s="593">
        <v>4998</v>
      </c>
      <c r="B5001" s="23" t="s">
        <v>25878</v>
      </c>
      <c r="C5001" s="24" t="s">
        <v>25880</v>
      </c>
      <c r="D5001" s="23" t="s">
        <v>25881</v>
      </c>
      <c r="E5001" s="23" t="s">
        <v>25882</v>
      </c>
      <c r="F5001" s="24" t="s">
        <v>25883</v>
      </c>
      <c r="G5001" s="25" t="s">
        <v>25884</v>
      </c>
      <c r="H5001" s="23" t="s">
        <v>25885</v>
      </c>
      <c r="I5001" s="23" t="s">
        <v>25887</v>
      </c>
      <c r="J5001" s="25" t="s">
        <v>25886</v>
      </c>
      <c r="K5001" s="58"/>
      <c r="L5001" s="58"/>
      <c r="M5001" s="23" t="s">
        <v>25889</v>
      </c>
      <c r="N5001" s="23" t="s">
        <v>25891</v>
      </c>
      <c r="O5001" s="25" t="s">
        <v>25892</v>
      </c>
      <c r="P5001" s="23" t="s">
        <v>25894</v>
      </c>
      <c r="Q5001" s="25" t="s">
        <v>25893</v>
      </c>
      <c r="R5001" s="58" t="s">
        <v>25895</v>
      </c>
      <c r="S5001" s="23" t="s">
        <v>25896</v>
      </c>
      <c r="T5001" s="23" t="s">
        <v>25897</v>
      </c>
      <c r="U5001" s="25" t="s">
        <v>25892</v>
      </c>
      <c r="V5001" s="23" t="s">
        <v>25885</v>
      </c>
      <c r="W5001" s="25" t="s">
        <v>25898</v>
      </c>
      <c r="X5001" s="58"/>
      <c r="Y5001" s="23" t="s">
        <v>25888</v>
      </c>
      <c r="Z5001" s="23" t="s">
        <v>25890</v>
      </c>
      <c r="AA5001" s="33">
        <v>5</v>
      </c>
      <c r="AB5001" s="295" t="str">
        <f t="shared" si="431"/>
        <v>年間</v>
      </c>
      <c r="AC5001" s="268"/>
      <c r="AD5001" s="23">
        <v>1</v>
      </c>
      <c r="AE5001" s="134">
        <v>88800</v>
      </c>
      <c r="AF5001" s="26">
        <f t="shared" si="432"/>
        <v>88800</v>
      </c>
      <c r="AG5001" s="27">
        <v>43800</v>
      </c>
      <c r="AH5001" s="168">
        <v>43814</v>
      </c>
      <c r="AI5001" s="29" t="str">
        <f t="shared" si="433"/>
        <v>～</v>
      </c>
      <c r="AJ5001" s="178">
        <f t="shared" si="434"/>
        <v>45640</v>
      </c>
      <c r="AK5001" s="23" t="s">
        <v>25911</v>
      </c>
      <c r="AL5001" s="23" t="s">
        <v>25902</v>
      </c>
      <c r="AM5001" s="35">
        <v>43814</v>
      </c>
      <c r="AN5001" s="408" t="str">
        <f>IF($AA5001-data!$G$1=0,"　",IF(AK5001=0,"　",VLOOKUP($AK5001,data!$A$1:$H$264,8,FALSE)))</f>
        <v>消耗部品交換対象</v>
      </c>
      <c r="AO5001" s="35">
        <v>43822</v>
      </c>
      <c r="AP5001" s="134" t="s">
        <v>25899</v>
      </c>
      <c r="AQ5001" s="264">
        <f t="shared" si="427"/>
        <v>44880</v>
      </c>
    </row>
    <row r="5002" spans="1:43" ht="24.75" customHeight="1" x14ac:dyDescent="0.15">
      <c r="A5002" s="593">
        <v>4999</v>
      </c>
      <c r="B5002" s="23" t="s">
        <v>25879</v>
      </c>
      <c r="C5002" s="24" t="s">
        <v>25880</v>
      </c>
      <c r="D5002" s="23" t="s">
        <v>25881</v>
      </c>
      <c r="E5002" s="23" t="s">
        <v>25882</v>
      </c>
      <c r="F5002" s="24" t="s">
        <v>25883</v>
      </c>
      <c r="G5002" s="25" t="s">
        <v>25884</v>
      </c>
      <c r="H5002" s="23" t="s">
        <v>25885</v>
      </c>
      <c r="I5002" s="23" t="s">
        <v>25887</v>
      </c>
      <c r="J5002" s="25" t="s">
        <v>25886</v>
      </c>
      <c r="K5002" s="58"/>
      <c r="L5002" s="58"/>
      <c r="M5002" s="23" t="s">
        <v>25889</v>
      </c>
      <c r="N5002" s="23" t="s">
        <v>25891</v>
      </c>
      <c r="O5002" s="25" t="s">
        <v>25892</v>
      </c>
      <c r="P5002" s="23" t="s">
        <v>25894</v>
      </c>
      <c r="Q5002" s="25" t="s">
        <v>25893</v>
      </c>
      <c r="R5002" s="58" t="s">
        <v>25895</v>
      </c>
      <c r="S5002" s="23" t="s">
        <v>25896</v>
      </c>
      <c r="T5002" s="23" t="s">
        <v>25897</v>
      </c>
      <c r="U5002" s="25" t="s">
        <v>25892</v>
      </c>
      <c r="V5002" s="23" t="s">
        <v>25885</v>
      </c>
      <c r="W5002" s="25" t="s">
        <v>25898</v>
      </c>
      <c r="X5002" s="58"/>
      <c r="Y5002" s="23" t="s">
        <v>25888</v>
      </c>
      <c r="Z5002" s="23" t="s">
        <v>25890</v>
      </c>
      <c r="AA5002" s="33">
        <v>5</v>
      </c>
      <c r="AB5002" s="295" t="str">
        <f t="shared" si="431"/>
        <v>年間</v>
      </c>
      <c r="AC5002" s="268"/>
      <c r="AD5002" s="23">
        <v>1</v>
      </c>
      <c r="AE5002" s="134">
        <v>108000</v>
      </c>
      <c r="AF5002" s="26">
        <f t="shared" si="432"/>
        <v>108000</v>
      </c>
      <c r="AG5002" s="27">
        <v>43800</v>
      </c>
      <c r="AH5002" s="168">
        <v>43814</v>
      </c>
      <c r="AI5002" s="29" t="str">
        <f t="shared" si="433"/>
        <v>～</v>
      </c>
      <c r="AJ5002" s="178">
        <f t="shared" si="434"/>
        <v>45640</v>
      </c>
      <c r="AK5002" s="23" t="s">
        <v>25912</v>
      </c>
      <c r="AL5002" s="23" t="s">
        <v>25903</v>
      </c>
      <c r="AM5002" s="35">
        <v>43814</v>
      </c>
      <c r="AN5002" s="408" t="str">
        <f>IF($AA5002-data!$G$1=0,"　",IF(AK5002=0,"　",VLOOKUP($AK5002,data!$A$1:$H$264,8,FALSE)))</f>
        <v>消耗部品交換対象</v>
      </c>
      <c r="AO5002" s="35">
        <v>43822</v>
      </c>
      <c r="AP5002" s="134" t="s">
        <v>25899</v>
      </c>
      <c r="AQ5002" s="264">
        <f t="shared" si="427"/>
        <v>44880</v>
      </c>
    </row>
    <row r="5003" spans="1:43" ht="24.75" customHeight="1" x14ac:dyDescent="0.15">
      <c r="A5003" s="593">
        <v>5000</v>
      </c>
      <c r="B5003" s="23" t="s">
        <v>25879</v>
      </c>
      <c r="C5003" s="24" t="s">
        <v>25880</v>
      </c>
      <c r="D5003" s="23" t="s">
        <v>25881</v>
      </c>
      <c r="E5003" s="23" t="s">
        <v>25882</v>
      </c>
      <c r="F5003" s="24" t="s">
        <v>25883</v>
      </c>
      <c r="G5003" s="25" t="s">
        <v>25884</v>
      </c>
      <c r="H5003" s="23" t="s">
        <v>25885</v>
      </c>
      <c r="I5003" s="23" t="s">
        <v>25887</v>
      </c>
      <c r="J5003" s="25" t="s">
        <v>25886</v>
      </c>
      <c r="K5003" s="58"/>
      <c r="L5003" s="58"/>
      <c r="M5003" s="23" t="s">
        <v>25889</v>
      </c>
      <c r="N5003" s="23" t="s">
        <v>25891</v>
      </c>
      <c r="O5003" s="25" t="s">
        <v>25892</v>
      </c>
      <c r="P5003" s="23" t="s">
        <v>25894</v>
      </c>
      <c r="Q5003" s="25" t="s">
        <v>25893</v>
      </c>
      <c r="R5003" s="58" t="s">
        <v>25895</v>
      </c>
      <c r="S5003" s="23" t="s">
        <v>25896</v>
      </c>
      <c r="T5003" s="23" t="s">
        <v>25897</v>
      </c>
      <c r="U5003" s="25" t="s">
        <v>25892</v>
      </c>
      <c r="V5003" s="23" t="s">
        <v>25885</v>
      </c>
      <c r="W5003" s="25" t="s">
        <v>25898</v>
      </c>
      <c r="X5003" s="58"/>
      <c r="Y5003" s="23" t="s">
        <v>25888</v>
      </c>
      <c r="Z5003" s="23" t="s">
        <v>25890</v>
      </c>
      <c r="AA5003" s="33">
        <v>5</v>
      </c>
      <c r="AB5003" s="295" t="str">
        <f t="shared" si="431"/>
        <v>年間</v>
      </c>
      <c r="AC5003" s="268"/>
      <c r="AD5003" s="23">
        <v>1</v>
      </c>
      <c r="AE5003" s="134">
        <v>108000</v>
      </c>
      <c r="AF5003" s="26">
        <f t="shared" si="432"/>
        <v>108000</v>
      </c>
      <c r="AG5003" s="27">
        <v>43800</v>
      </c>
      <c r="AH5003" s="168">
        <v>43814</v>
      </c>
      <c r="AI5003" s="29" t="str">
        <f t="shared" si="433"/>
        <v>～</v>
      </c>
      <c r="AJ5003" s="178">
        <f t="shared" si="434"/>
        <v>45640</v>
      </c>
      <c r="AK5003" s="23" t="s">
        <v>10746</v>
      </c>
      <c r="AL5003" s="23" t="s">
        <v>25904</v>
      </c>
      <c r="AM5003" s="35">
        <v>43814</v>
      </c>
      <c r="AN5003" s="408" t="str">
        <f>IF($AA5003-data!$G$1=0,"　",IF(AK5003=0,"　",VLOOKUP($AK5003,data!$A$1:$H$264,8,FALSE)))</f>
        <v>消耗部品交換対象</v>
      </c>
      <c r="AO5003" s="35">
        <v>43822</v>
      </c>
      <c r="AP5003" s="134" t="s">
        <v>25899</v>
      </c>
      <c r="AQ5003" s="264">
        <f t="shared" si="427"/>
        <v>44880</v>
      </c>
    </row>
    <row r="5004" spans="1:43" ht="24.75" customHeight="1" x14ac:dyDescent="0.15">
      <c r="A5004" s="593">
        <v>5001</v>
      </c>
      <c r="B5004" s="23" t="s">
        <v>25879</v>
      </c>
      <c r="C5004" s="24" t="s">
        <v>25880</v>
      </c>
      <c r="D5004" s="23" t="s">
        <v>25881</v>
      </c>
      <c r="E5004" s="23" t="s">
        <v>25882</v>
      </c>
      <c r="F5004" s="24" t="s">
        <v>25883</v>
      </c>
      <c r="G5004" s="25" t="s">
        <v>25884</v>
      </c>
      <c r="H5004" s="23" t="s">
        <v>25885</v>
      </c>
      <c r="I5004" s="23" t="s">
        <v>25887</v>
      </c>
      <c r="J5004" s="25" t="s">
        <v>25886</v>
      </c>
      <c r="K5004" s="58"/>
      <c r="L5004" s="58"/>
      <c r="M5004" s="23" t="s">
        <v>25889</v>
      </c>
      <c r="N5004" s="23" t="s">
        <v>25891</v>
      </c>
      <c r="O5004" s="25" t="s">
        <v>25892</v>
      </c>
      <c r="P5004" s="23" t="s">
        <v>25894</v>
      </c>
      <c r="Q5004" s="25" t="s">
        <v>25893</v>
      </c>
      <c r="R5004" s="58" t="s">
        <v>25895</v>
      </c>
      <c r="S5004" s="23" t="s">
        <v>25896</v>
      </c>
      <c r="T5004" s="23" t="s">
        <v>25897</v>
      </c>
      <c r="U5004" s="25" t="s">
        <v>25892</v>
      </c>
      <c r="V5004" s="23" t="s">
        <v>25885</v>
      </c>
      <c r="W5004" s="25" t="s">
        <v>25898</v>
      </c>
      <c r="X5004" s="58"/>
      <c r="Y5004" s="23" t="s">
        <v>25888</v>
      </c>
      <c r="Z5004" s="23" t="s">
        <v>25890</v>
      </c>
      <c r="AA5004" s="33">
        <v>5</v>
      </c>
      <c r="AB5004" s="295" t="str">
        <f t="shared" si="431"/>
        <v>年間</v>
      </c>
      <c r="AC5004" s="268"/>
      <c r="AD5004" s="23">
        <v>1</v>
      </c>
      <c r="AE5004" s="134">
        <v>108000</v>
      </c>
      <c r="AF5004" s="26">
        <f t="shared" si="432"/>
        <v>108000</v>
      </c>
      <c r="AG5004" s="27">
        <v>43800</v>
      </c>
      <c r="AH5004" s="168">
        <v>43814</v>
      </c>
      <c r="AI5004" s="29" t="str">
        <f t="shared" si="433"/>
        <v>～</v>
      </c>
      <c r="AJ5004" s="178">
        <f t="shared" si="434"/>
        <v>45640</v>
      </c>
      <c r="AK5004" s="23" t="s">
        <v>10746</v>
      </c>
      <c r="AL5004" s="23" t="s">
        <v>25905</v>
      </c>
      <c r="AM5004" s="35">
        <v>43814</v>
      </c>
      <c r="AN5004" s="408" t="str">
        <f>IF($AA5004-data!$G$1=0,"　",IF(AK5004=0,"　",VLOOKUP($AK5004,data!$A$1:$H$264,8,FALSE)))</f>
        <v>消耗部品交換対象</v>
      </c>
      <c r="AO5004" s="35">
        <v>43822</v>
      </c>
      <c r="AP5004" s="134" t="s">
        <v>25899</v>
      </c>
      <c r="AQ5004" s="264">
        <f t="shared" si="427"/>
        <v>44880</v>
      </c>
    </row>
    <row r="5005" spans="1:43" ht="24.75" customHeight="1" x14ac:dyDescent="0.15">
      <c r="A5005" s="593">
        <v>5002</v>
      </c>
      <c r="B5005" s="23" t="s">
        <v>25879</v>
      </c>
      <c r="C5005" s="24" t="s">
        <v>25880</v>
      </c>
      <c r="D5005" s="23" t="s">
        <v>25881</v>
      </c>
      <c r="E5005" s="23" t="s">
        <v>25882</v>
      </c>
      <c r="F5005" s="24" t="s">
        <v>25883</v>
      </c>
      <c r="G5005" s="25" t="s">
        <v>25884</v>
      </c>
      <c r="H5005" s="23" t="s">
        <v>25885</v>
      </c>
      <c r="I5005" s="23" t="s">
        <v>25887</v>
      </c>
      <c r="J5005" s="25" t="s">
        <v>25886</v>
      </c>
      <c r="K5005" s="58"/>
      <c r="L5005" s="58"/>
      <c r="M5005" s="23" t="s">
        <v>25889</v>
      </c>
      <c r="N5005" s="23" t="s">
        <v>25891</v>
      </c>
      <c r="O5005" s="25" t="s">
        <v>25892</v>
      </c>
      <c r="P5005" s="23" t="s">
        <v>25894</v>
      </c>
      <c r="Q5005" s="25" t="s">
        <v>25893</v>
      </c>
      <c r="R5005" s="58" t="s">
        <v>25895</v>
      </c>
      <c r="S5005" s="23" t="s">
        <v>25896</v>
      </c>
      <c r="T5005" s="23" t="s">
        <v>25897</v>
      </c>
      <c r="U5005" s="25" t="s">
        <v>25892</v>
      </c>
      <c r="V5005" s="23" t="s">
        <v>25885</v>
      </c>
      <c r="W5005" s="25" t="s">
        <v>25898</v>
      </c>
      <c r="X5005" s="58"/>
      <c r="Y5005" s="23" t="s">
        <v>25888</v>
      </c>
      <c r="Z5005" s="23" t="s">
        <v>25890</v>
      </c>
      <c r="AA5005" s="33">
        <v>5</v>
      </c>
      <c r="AB5005" s="295" t="str">
        <f t="shared" si="431"/>
        <v>年間</v>
      </c>
      <c r="AC5005" s="268"/>
      <c r="AD5005" s="23">
        <v>1</v>
      </c>
      <c r="AE5005" s="134">
        <v>108000</v>
      </c>
      <c r="AF5005" s="26">
        <f t="shared" si="432"/>
        <v>108000</v>
      </c>
      <c r="AG5005" s="27">
        <v>43800</v>
      </c>
      <c r="AH5005" s="168">
        <v>43814</v>
      </c>
      <c r="AI5005" s="29" t="str">
        <f t="shared" si="433"/>
        <v>～</v>
      </c>
      <c r="AJ5005" s="178">
        <f t="shared" si="434"/>
        <v>45640</v>
      </c>
      <c r="AK5005" s="23" t="s">
        <v>10746</v>
      </c>
      <c r="AL5005" s="23" t="s">
        <v>25906</v>
      </c>
      <c r="AM5005" s="35">
        <v>43814</v>
      </c>
      <c r="AN5005" s="408" t="str">
        <f>IF($AA5005-data!$G$1=0,"　",IF(AK5005=0,"　",VLOOKUP($AK5005,data!$A$1:$H$264,8,FALSE)))</f>
        <v>消耗部品交換対象</v>
      </c>
      <c r="AO5005" s="35">
        <v>43822</v>
      </c>
      <c r="AP5005" s="134" t="s">
        <v>25899</v>
      </c>
      <c r="AQ5005" s="264">
        <f t="shared" si="427"/>
        <v>44880</v>
      </c>
    </row>
    <row r="5006" spans="1:43" ht="24.75" customHeight="1" x14ac:dyDescent="0.15">
      <c r="A5006" s="593">
        <v>5003</v>
      </c>
      <c r="B5006" s="23" t="s">
        <v>25879</v>
      </c>
      <c r="C5006" s="24" t="s">
        <v>25880</v>
      </c>
      <c r="D5006" s="23" t="s">
        <v>25881</v>
      </c>
      <c r="E5006" s="23" t="s">
        <v>25882</v>
      </c>
      <c r="F5006" s="24" t="s">
        <v>25883</v>
      </c>
      <c r="G5006" s="25" t="s">
        <v>25884</v>
      </c>
      <c r="H5006" s="23" t="s">
        <v>25885</v>
      </c>
      <c r="I5006" s="23" t="s">
        <v>25887</v>
      </c>
      <c r="J5006" s="25" t="s">
        <v>25886</v>
      </c>
      <c r="K5006" s="58"/>
      <c r="L5006" s="58"/>
      <c r="M5006" s="23" t="s">
        <v>25889</v>
      </c>
      <c r="N5006" s="23" t="s">
        <v>25891</v>
      </c>
      <c r="O5006" s="25" t="s">
        <v>25892</v>
      </c>
      <c r="P5006" s="23" t="s">
        <v>25894</v>
      </c>
      <c r="Q5006" s="25" t="s">
        <v>25893</v>
      </c>
      <c r="R5006" s="58" t="s">
        <v>25895</v>
      </c>
      <c r="S5006" s="23" t="s">
        <v>25896</v>
      </c>
      <c r="T5006" s="23" t="s">
        <v>25897</v>
      </c>
      <c r="U5006" s="25" t="s">
        <v>25892</v>
      </c>
      <c r="V5006" s="23" t="s">
        <v>25885</v>
      </c>
      <c r="W5006" s="25" t="s">
        <v>25898</v>
      </c>
      <c r="X5006" s="58"/>
      <c r="Y5006" s="23" t="s">
        <v>25888</v>
      </c>
      <c r="Z5006" s="23" t="s">
        <v>25890</v>
      </c>
      <c r="AA5006" s="33">
        <v>5</v>
      </c>
      <c r="AB5006" s="295" t="str">
        <f t="shared" si="431"/>
        <v>年間</v>
      </c>
      <c r="AC5006" s="268"/>
      <c r="AD5006" s="23">
        <v>1</v>
      </c>
      <c r="AE5006" s="134">
        <v>108000</v>
      </c>
      <c r="AF5006" s="26">
        <f t="shared" si="432"/>
        <v>108000</v>
      </c>
      <c r="AG5006" s="27">
        <v>43800</v>
      </c>
      <c r="AH5006" s="168">
        <v>43814</v>
      </c>
      <c r="AI5006" s="29" t="str">
        <f t="shared" si="433"/>
        <v>～</v>
      </c>
      <c r="AJ5006" s="178">
        <f t="shared" si="434"/>
        <v>45640</v>
      </c>
      <c r="AK5006" s="23" t="s">
        <v>10746</v>
      </c>
      <c r="AL5006" s="23" t="s">
        <v>25907</v>
      </c>
      <c r="AM5006" s="35">
        <v>43814</v>
      </c>
      <c r="AN5006" s="408" t="str">
        <f>IF($AA5006-data!$G$1=0,"　",IF(AK5006=0,"　",VLOOKUP($AK5006,data!$A$1:$H$264,8,FALSE)))</f>
        <v>消耗部品交換対象</v>
      </c>
      <c r="AO5006" s="35">
        <v>43822</v>
      </c>
      <c r="AP5006" s="134" t="s">
        <v>25899</v>
      </c>
      <c r="AQ5006" s="264">
        <f t="shared" ref="AQ5006:AQ5069" si="435">IF(COUNTIF($AN5006,"*消耗部品交換対象*"),IF(ISBLANK($AH5006),"契約期間 未入力",EDATE($AH5006,35)),"")</f>
        <v>44880</v>
      </c>
    </row>
    <row r="5007" spans="1:43" ht="24.75" customHeight="1" x14ac:dyDescent="0.15">
      <c r="A5007" s="593">
        <v>5004</v>
      </c>
      <c r="B5007" s="23" t="s">
        <v>25879</v>
      </c>
      <c r="C5007" s="24" t="s">
        <v>25880</v>
      </c>
      <c r="D5007" s="23" t="s">
        <v>25881</v>
      </c>
      <c r="E5007" s="23" t="s">
        <v>25882</v>
      </c>
      <c r="F5007" s="24" t="s">
        <v>25883</v>
      </c>
      <c r="G5007" s="25" t="s">
        <v>25884</v>
      </c>
      <c r="H5007" s="23" t="s">
        <v>25885</v>
      </c>
      <c r="I5007" s="23" t="s">
        <v>25887</v>
      </c>
      <c r="J5007" s="25" t="s">
        <v>25886</v>
      </c>
      <c r="K5007" s="58"/>
      <c r="L5007" s="58"/>
      <c r="M5007" s="23" t="s">
        <v>25889</v>
      </c>
      <c r="N5007" s="23" t="s">
        <v>25891</v>
      </c>
      <c r="O5007" s="25" t="s">
        <v>25892</v>
      </c>
      <c r="P5007" s="23" t="s">
        <v>25894</v>
      </c>
      <c r="Q5007" s="25" t="s">
        <v>25893</v>
      </c>
      <c r="R5007" s="58" t="s">
        <v>25895</v>
      </c>
      <c r="S5007" s="23" t="s">
        <v>25896</v>
      </c>
      <c r="T5007" s="23" t="s">
        <v>25897</v>
      </c>
      <c r="U5007" s="25" t="s">
        <v>25892</v>
      </c>
      <c r="V5007" s="23" t="s">
        <v>25885</v>
      </c>
      <c r="W5007" s="25" t="s">
        <v>25898</v>
      </c>
      <c r="X5007" s="58"/>
      <c r="Y5007" s="23" t="s">
        <v>25888</v>
      </c>
      <c r="Z5007" s="23" t="s">
        <v>25890</v>
      </c>
      <c r="AA5007" s="33">
        <v>5</v>
      </c>
      <c r="AB5007" s="295" t="str">
        <f t="shared" si="431"/>
        <v>年間</v>
      </c>
      <c r="AC5007" s="268"/>
      <c r="AD5007" s="23">
        <v>1</v>
      </c>
      <c r="AE5007" s="134">
        <v>108000</v>
      </c>
      <c r="AF5007" s="26">
        <f t="shared" si="432"/>
        <v>108000</v>
      </c>
      <c r="AG5007" s="27">
        <v>43800</v>
      </c>
      <c r="AH5007" s="168">
        <v>43814</v>
      </c>
      <c r="AI5007" s="29" t="str">
        <f t="shared" si="433"/>
        <v>～</v>
      </c>
      <c r="AJ5007" s="178">
        <f t="shared" si="434"/>
        <v>45640</v>
      </c>
      <c r="AK5007" s="23" t="s">
        <v>10746</v>
      </c>
      <c r="AL5007" s="23" t="s">
        <v>25908</v>
      </c>
      <c r="AM5007" s="35">
        <v>43814</v>
      </c>
      <c r="AN5007" s="408" t="str">
        <f>IF($AA5007-data!$G$1=0,"　",IF(AK5007=0,"　",VLOOKUP($AK5007,data!$A$1:$H$264,8,FALSE)))</f>
        <v>消耗部品交換対象</v>
      </c>
      <c r="AO5007" s="35">
        <v>43822</v>
      </c>
      <c r="AP5007" s="134" t="s">
        <v>25899</v>
      </c>
      <c r="AQ5007" s="264">
        <f t="shared" si="435"/>
        <v>44880</v>
      </c>
    </row>
    <row r="5008" spans="1:43" ht="24.75" customHeight="1" x14ac:dyDescent="0.15">
      <c r="A5008" s="593">
        <v>5005</v>
      </c>
      <c r="B5008" s="23" t="s">
        <v>25914</v>
      </c>
      <c r="C5008" s="24" t="s">
        <v>2344</v>
      </c>
      <c r="D5008" s="23"/>
      <c r="E5008" s="23"/>
      <c r="F5008" s="24"/>
      <c r="G5008" s="25" t="s">
        <v>25916</v>
      </c>
      <c r="H5008" s="23"/>
      <c r="I5008" s="23"/>
      <c r="J5008" s="25"/>
      <c r="K5008" s="58"/>
      <c r="L5008" s="58"/>
      <c r="M5008" s="23"/>
      <c r="N5008" s="23"/>
      <c r="O5008" s="25"/>
      <c r="P5008" s="23"/>
      <c r="Q5008" s="25"/>
      <c r="R5008" s="58"/>
      <c r="S5008" s="23"/>
      <c r="T5008" s="23"/>
      <c r="U5008" s="25"/>
      <c r="V5008" s="23"/>
      <c r="W5008" s="25"/>
      <c r="X5008" s="58"/>
      <c r="Y5008" s="23"/>
      <c r="Z5008" s="23"/>
      <c r="AA5008" s="33"/>
      <c r="AB5008" s="295" t="str">
        <f t="shared" si="431"/>
        <v/>
      </c>
      <c r="AC5008" s="268"/>
      <c r="AD5008" s="23"/>
      <c r="AE5008" s="134"/>
      <c r="AF5008" s="26" t="str">
        <f t="shared" si="432"/>
        <v/>
      </c>
      <c r="AG5008" s="27"/>
      <c r="AH5008" s="168"/>
      <c r="AI5008" s="29" t="str">
        <f t="shared" si="433"/>
        <v/>
      </c>
      <c r="AJ5008" s="178" t="str">
        <f t="shared" si="434"/>
        <v/>
      </c>
      <c r="AK5008" s="23"/>
      <c r="AL5008" s="23"/>
      <c r="AM5008" s="35"/>
      <c r="AN5008" s="408" t="str">
        <f>IF($AA5008-data!$G$1=0,"　",IF(AK5008=0,"　",VLOOKUP($AK5008,data!$A$1:$H$264,8,FALSE)))</f>
        <v>　</v>
      </c>
      <c r="AO5008" s="35"/>
      <c r="AP5008" s="134"/>
      <c r="AQ5008" s="264" t="str">
        <f t="shared" si="435"/>
        <v/>
      </c>
    </row>
    <row r="5009" spans="1:43" ht="24.75" customHeight="1" x14ac:dyDescent="0.15">
      <c r="A5009" s="593">
        <v>5006</v>
      </c>
      <c r="B5009" s="23" t="s">
        <v>25915</v>
      </c>
      <c r="C5009" s="24" t="s">
        <v>2344</v>
      </c>
      <c r="D5009" s="23"/>
      <c r="E5009" s="23"/>
      <c r="F5009" s="24"/>
      <c r="G5009" s="25" t="s">
        <v>25916</v>
      </c>
      <c r="H5009" s="23"/>
      <c r="I5009" s="23"/>
      <c r="J5009" s="25"/>
      <c r="K5009" s="58"/>
      <c r="L5009" s="58"/>
      <c r="M5009" s="23"/>
      <c r="N5009" s="23"/>
      <c r="O5009" s="25"/>
      <c r="P5009" s="23"/>
      <c r="Q5009" s="25"/>
      <c r="R5009" s="58"/>
      <c r="S5009" s="23"/>
      <c r="T5009" s="23"/>
      <c r="U5009" s="25"/>
      <c r="V5009" s="23"/>
      <c r="W5009" s="25"/>
      <c r="X5009" s="58"/>
      <c r="Y5009" s="23"/>
      <c r="Z5009" s="23"/>
      <c r="AA5009" s="33"/>
      <c r="AB5009" s="295" t="str">
        <f t="shared" si="431"/>
        <v/>
      </c>
      <c r="AC5009" s="268"/>
      <c r="AD5009" s="23"/>
      <c r="AE5009" s="134"/>
      <c r="AF5009" s="26" t="str">
        <f t="shared" si="432"/>
        <v/>
      </c>
      <c r="AG5009" s="27"/>
      <c r="AH5009" s="168"/>
      <c r="AI5009" s="29" t="str">
        <f t="shared" si="433"/>
        <v/>
      </c>
      <c r="AJ5009" s="178" t="str">
        <f t="shared" si="434"/>
        <v/>
      </c>
      <c r="AK5009" s="23"/>
      <c r="AL5009" s="23"/>
      <c r="AM5009" s="35"/>
      <c r="AN5009" s="408" t="str">
        <f>IF($AA5009-data!$G$1=0,"　",IF(AK5009=0,"　",VLOOKUP($AK5009,data!$A$1:$H$264,8,FALSE)))</f>
        <v>　</v>
      </c>
      <c r="AO5009" s="35"/>
      <c r="AP5009" s="134"/>
      <c r="AQ5009" s="264" t="str">
        <f t="shared" si="435"/>
        <v/>
      </c>
    </row>
    <row r="5010" spans="1:43" ht="24.75" customHeight="1" x14ac:dyDescent="0.15">
      <c r="A5010" s="593">
        <v>5007</v>
      </c>
      <c r="B5010" s="23" t="s">
        <v>25938</v>
      </c>
      <c r="C5010" s="24" t="s">
        <v>25940</v>
      </c>
      <c r="D5010" s="23" t="s">
        <v>25941</v>
      </c>
      <c r="E5010" s="23" t="s">
        <v>25943</v>
      </c>
      <c r="F5010" s="24" t="s">
        <v>25942</v>
      </c>
      <c r="G5010" s="25" t="s">
        <v>25944</v>
      </c>
      <c r="H5010" s="23" t="s">
        <v>25945</v>
      </c>
      <c r="I5010" s="23" t="s">
        <v>25947</v>
      </c>
      <c r="J5010" s="25" t="s">
        <v>25946</v>
      </c>
      <c r="K5010" s="58" t="s">
        <v>25948</v>
      </c>
      <c r="L5010" s="58" t="s">
        <v>25949</v>
      </c>
      <c r="M5010" s="23" t="s">
        <v>25950</v>
      </c>
      <c r="N5010" s="23" t="s">
        <v>25951</v>
      </c>
      <c r="O5010" s="25" t="s">
        <v>25952</v>
      </c>
      <c r="P5010" s="23" t="s">
        <v>25953</v>
      </c>
      <c r="Q5010" s="25" t="s">
        <v>25954</v>
      </c>
      <c r="R5010" s="58" t="s">
        <v>25955</v>
      </c>
      <c r="S5010" s="23" t="s">
        <v>25956</v>
      </c>
      <c r="T5010" s="23" t="s">
        <v>25957</v>
      </c>
      <c r="U5010" s="25" t="s">
        <v>25958</v>
      </c>
      <c r="V5010" s="23" t="s">
        <v>25959</v>
      </c>
      <c r="W5010" s="25" t="s">
        <v>25960</v>
      </c>
      <c r="X5010" s="58" t="s">
        <v>25961</v>
      </c>
      <c r="Y5010" s="23" t="s">
        <v>25962</v>
      </c>
      <c r="Z5010" s="23" t="s">
        <v>25963</v>
      </c>
      <c r="AA5010" s="33">
        <v>5</v>
      </c>
      <c r="AB5010" s="295" t="str">
        <f t="shared" si="431"/>
        <v>年間</v>
      </c>
      <c r="AC5010" s="268"/>
      <c r="AD5010" s="23">
        <v>1</v>
      </c>
      <c r="AE5010" s="134">
        <v>27840</v>
      </c>
      <c r="AF5010" s="26">
        <f t="shared" si="432"/>
        <v>27840</v>
      </c>
      <c r="AG5010" s="27">
        <v>43800</v>
      </c>
      <c r="AH5010" s="168">
        <v>43831</v>
      </c>
      <c r="AI5010" s="29" t="str">
        <f t="shared" si="433"/>
        <v>～</v>
      </c>
      <c r="AJ5010" s="178">
        <f t="shared" si="434"/>
        <v>45657</v>
      </c>
      <c r="AK5010" s="23" t="s">
        <v>24195</v>
      </c>
      <c r="AL5010" s="23" t="s">
        <v>25965</v>
      </c>
      <c r="AM5010" s="35">
        <v>43831</v>
      </c>
      <c r="AN5010" s="408">
        <f>IF($AA5010-data!$G$1=0,"　",IF(AK5010=0,"　",VLOOKUP($AK5010,data!$A$1:$H$264,8,FALSE)))</f>
        <v>0</v>
      </c>
      <c r="AO5010" s="35">
        <v>43822</v>
      </c>
      <c r="AP5010" s="134" t="s">
        <v>25964</v>
      </c>
      <c r="AQ5010" s="264" t="str">
        <f t="shared" si="435"/>
        <v/>
      </c>
    </row>
    <row r="5011" spans="1:43" ht="24.75" customHeight="1" x14ac:dyDescent="0.15">
      <c r="A5011" s="593">
        <v>5008</v>
      </c>
      <c r="B5011" s="23" t="s">
        <v>25938</v>
      </c>
      <c r="C5011" s="24" t="s">
        <v>25940</v>
      </c>
      <c r="D5011" s="23" t="s">
        <v>25941</v>
      </c>
      <c r="E5011" s="23" t="s">
        <v>25943</v>
      </c>
      <c r="F5011" s="24" t="s">
        <v>25942</v>
      </c>
      <c r="G5011" s="25" t="s">
        <v>25944</v>
      </c>
      <c r="H5011" s="23" t="s">
        <v>25945</v>
      </c>
      <c r="I5011" s="23" t="s">
        <v>25947</v>
      </c>
      <c r="J5011" s="25" t="s">
        <v>25946</v>
      </c>
      <c r="K5011" s="58" t="s">
        <v>25948</v>
      </c>
      <c r="L5011" s="58" t="s">
        <v>25949</v>
      </c>
      <c r="M5011" s="23" t="s">
        <v>25950</v>
      </c>
      <c r="N5011" s="23" t="s">
        <v>25951</v>
      </c>
      <c r="O5011" s="25" t="s">
        <v>25952</v>
      </c>
      <c r="P5011" s="23" t="s">
        <v>25953</v>
      </c>
      <c r="Q5011" s="25" t="s">
        <v>25954</v>
      </c>
      <c r="R5011" s="58" t="s">
        <v>25955</v>
      </c>
      <c r="S5011" s="23" t="s">
        <v>25956</v>
      </c>
      <c r="T5011" s="23" t="s">
        <v>25957</v>
      </c>
      <c r="U5011" s="25" t="s">
        <v>25958</v>
      </c>
      <c r="V5011" s="23" t="s">
        <v>25959</v>
      </c>
      <c r="W5011" s="25" t="s">
        <v>25960</v>
      </c>
      <c r="X5011" s="58" t="s">
        <v>25961</v>
      </c>
      <c r="Y5011" s="23" t="s">
        <v>25962</v>
      </c>
      <c r="Z5011" s="23" t="s">
        <v>25963</v>
      </c>
      <c r="AA5011" s="33">
        <v>5</v>
      </c>
      <c r="AB5011" s="295" t="str">
        <f t="shared" si="431"/>
        <v>年間</v>
      </c>
      <c r="AC5011" s="268"/>
      <c r="AD5011" s="23">
        <v>1</v>
      </c>
      <c r="AE5011" s="134">
        <v>27840</v>
      </c>
      <c r="AF5011" s="26">
        <f t="shared" si="432"/>
        <v>27840</v>
      </c>
      <c r="AG5011" s="27">
        <v>43800</v>
      </c>
      <c r="AH5011" s="168">
        <v>43831</v>
      </c>
      <c r="AI5011" s="29" t="str">
        <f t="shared" si="433"/>
        <v>～</v>
      </c>
      <c r="AJ5011" s="178">
        <f t="shared" si="434"/>
        <v>45657</v>
      </c>
      <c r="AK5011" s="23" t="s">
        <v>24195</v>
      </c>
      <c r="AL5011" s="173" t="s">
        <v>25966</v>
      </c>
      <c r="AM5011" s="35">
        <v>43831</v>
      </c>
      <c r="AN5011" s="408">
        <f>IF($AA5011-data!$G$1=0,"　",IF(AK5011=0,"　",VLOOKUP($AK5011,data!$A$1:$H$264,8,FALSE)))</f>
        <v>0</v>
      </c>
      <c r="AO5011" s="35">
        <v>43822</v>
      </c>
      <c r="AP5011" s="134" t="s">
        <v>25964</v>
      </c>
      <c r="AQ5011" s="264" t="str">
        <f t="shared" si="435"/>
        <v/>
      </c>
    </row>
    <row r="5012" spans="1:43" ht="24.75" customHeight="1" x14ac:dyDescent="0.15">
      <c r="A5012" s="593">
        <v>5009</v>
      </c>
      <c r="B5012" s="23" t="s">
        <v>25938</v>
      </c>
      <c r="C5012" s="24" t="s">
        <v>25940</v>
      </c>
      <c r="D5012" s="23" t="s">
        <v>25941</v>
      </c>
      <c r="E5012" s="23" t="s">
        <v>25943</v>
      </c>
      <c r="F5012" s="24" t="s">
        <v>25942</v>
      </c>
      <c r="G5012" s="25" t="s">
        <v>25944</v>
      </c>
      <c r="H5012" s="23" t="s">
        <v>25945</v>
      </c>
      <c r="I5012" s="23" t="s">
        <v>25947</v>
      </c>
      <c r="J5012" s="25" t="s">
        <v>25946</v>
      </c>
      <c r="K5012" s="58" t="s">
        <v>25948</v>
      </c>
      <c r="L5012" s="58" t="s">
        <v>25949</v>
      </c>
      <c r="M5012" s="23" t="s">
        <v>25950</v>
      </c>
      <c r="N5012" s="23" t="s">
        <v>25951</v>
      </c>
      <c r="O5012" s="25" t="s">
        <v>25952</v>
      </c>
      <c r="P5012" s="23" t="s">
        <v>25953</v>
      </c>
      <c r="Q5012" s="25" t="s">
        <v>25954</v>
      </c>
      <c r="R5012" s="58" t="s">
        <v>25955</v>
      </c>
      <c r="S5012" s="23" t="s">
        <v>25956</v>
      </c>
      <c r="T5012" s="23" t="s">
        <v>25957</v>
      </c>
      <c r="U5012" s="25" t="s">
        <v>25958</v>
      </c>
      <c r="V5012" s="23" t="s">
        <v>25959</v>
      </c>
      <c r="W5012" s="25" t="s">
        <v>25960</v>
      </c>
      <c r="X5012" s="58" t="s">
        <v>25961</v>
      </c>
      <c r="Y5012" s="23" t="s">
        <v>25962</v>
      </c>
      <c r="Z5012" s="23" t="s">
        <v>25963</v>
      </c>
      <c r="AA5012" s="33">
        <v>5</v>
      </c>
      <c r="AB5012" s="295" t="str">
        <f t="shared" si="431"/>
        <v>年間</v>
      </c>
      <c r="AC5012" s="268"/>
      <c r="AD5012" s="23">
        <v>1</v>
      </c>
      <c r="AE5012" s="134">
        <v>27840</v>
      </c>
      <c r="AF5012" s="26">
        <f t="shared" si="432"/>
        <v>27840</v>
      </c>
      <c r="AG5012" s="27">
        <v>43800</v>
      </c>
      <c r="AH5012" s="168">
        <v>43831</v>
      </c>
      <c r="AI5012" s="29" t="str">
        <f t="shared" si="433"/>
        <v>～</v>
      </c>
      <c r="AJ5012" s="178">
        <f t="shared" si="434"/>
        <v>45657</v>
      </c>
      <c r="AK5012" s="23" t="s">
        <v>24195</v>
      </c>
      <c r="AL5012" s="173" t="s">
        <v>25967</v>
      </c>
      <c r="AM5012" s="35">
        <v>43831</v>
      </c>
      <c r="AN5012" s="408">
        <f>IF($AA5012-data!$G$1=0,"　",IF(AK5012=0,"　",VLOOKUP($AK5012,data!$A$1:$H$264,8,FALSE)))</f>
        <v>0</v>
      </c>
      <c r="AO5012" s="35">
        <v>43822</v>
      </c>
      <c r="AP5012" s="134" t="s">
        <v>25964</v>
      </c>
      <c r="AQ5012" s="264" t="str">
        <f t="shared" si="435"/>
        <v/>
      </c>
    </row>
    <row r="5013" spans="1:43" ht="24.75" customHeight="1" x14ac:dyDescent="0.15">
      <c r="A5013" s="593">
        <v>5010</v>
      </c>
      <c r="B5013" s="23" t="s">
        <v>25938</v>
      </c>
      <c r="C5013" s="24" t="s">
        <v>25940</v>
      </c>
      <c r="D5013" s="23" t="s">
        <v>25941</v>
      </c>
      <c r="E5013" s="23" t="s">
        <v>25943</v>
      </c>
      <c r="F5013" s="24" t="s">
        <v>25942</v>
      </c>
      <c r="G5013" s="25" t="s">
        <v>25944</v>
      </c>
      <c r="H5013" s="23" t="s">
        <v>25945</v>
      </c>
      <c r="I5013" s="23" t="s">
        <v>25947</v>
      </c>
      <c r="J5013" s="25" t="s">
        <v>25946</v>
      </c>
      <c r="K5013" s="58" t="s">
        <v>25948</v>
      </c>
      <c r="L5013" s="58" t="s">
        <v>25949</v>
      </c>
      <c r="M5013" s="23" t="s">
        <v>25950</v>
      </c>
      <c r="N5013" s="23" t="s">
        <v>25951</v>
      </c>
      <c r="O5013" s="25" t="s">
        <v>25952</v>
      </c>
      <c r="P5013" s="23" t="s">
        <v>25953</v>
      </c>
      <c r="Q5013" s="25" t="s">
        <v>25954</v>
      </c>
      <c r="R5013" s="58" t="s">
        <v>25955</v>
      </c>
      <c r="S5013" s="23" t="s">
        <v>25956</v>
      </c>
      <c r="T5013" s="23" t="s">
        <v>25957</v>
      </c>
      <c r="U5013" s="25" t="s">
        <v>25958</v>
      </c>
      <c r="V5013" s="23" t="s">
        <v>25959</v>
      </c>
      <c r="W5013" s="25" t="s">
        <v>25960</v>
      </c>
      <c r="X5013" s="58" t="s">
        <v>25961</v>
      </c>
      <c r="Y5013" s="23" t="s">
        <v>25962</v>
      </c>
      <c r="Z5013" s="23" t="s">
        <v>25963</v>
      </c>
      <c r="AA5013" s="33">
        <v>5</v>
      </c>
      <c r="AB5013" s="295" t="str">
        <f t="shared" si="431"/>
        <v>年間</v>
      </c>
      <c r="AC5013" s="268"/>
      <c r="AD5013" s="23">
        <v>1</v>
      </c>
      <c r="AE5013" s="134">
        <v>27840</v>
      </c>
      <c r="AF5013" s="26">
        <f t="shared" si="432"/>
        <v>27840</v>
      </c>
      <c r="AG5013" s="27">
        <v>43800</v>
      </c>
      <c r="AH5013" s="168">
        <v>43831</v>
      </c>
      <c r="AI5013" s="29" t="str">
        <f t="shared" si="433"/>
        <v>～</v>
      </c>
      <c r="AJ5013" s="178">
        <f t="shared" si="434"/>
        <v>45657</v>
      </c>
      <c r="AK5013" s="23" t="s">
        <v>24195</v>
      </c>
      <c r="AL5013" s="173" t="s">
        <v>25968</v>
      </c>
      <c r="AM5013" s="35">
        <v>43831</v>
      </c>
      <c r="AN5013" s="408">
        <f>IF($AA5013-data!$G$1=0,"　",IF(AK5013=0,"　",VLOOKUP($AK5013,data!$A$1:$H$264,8,FALSE)))</f>
        <v>0</v>
      </c>
      <c r="AO5013" s="35">
        <v>43822</v>
      </c>
      <c r="AP5013" s="134" t="s">
        <v>25964</v>
      </c>
      <c r="AQ5013" s="264" t="str">
        <f t="shared" si="435"/>
        <v/>
      </c>
    </row>
    <row r="5014" spans="1:43" ht="24.75" customHeight="1" x14ac:dyDescent="0.15">
      <c r="A5014" s="593">
        <v>5011</v>
      </c>
      <c r="B5014" s="23" t="s">
        <v>25938</v>
      </c>
      <c r="C5014" s="24" t="s">
        <v>25940</v>
      </c>
      <c r="D5014" s="23" t="s">
        <v>25941</v>
      </c>
      <c r="E5014" s="23" t="s">
        <v>25943</v>
      </c>
      <c r="F5014" s="24" t="s">
        <v>25942</v>
      </c>
      <c r="G5014" s="25" t="s">
        <v>25944</v>
      </c>
      <c r="H5014" s="23" t="s">
        <v>25945</v>
      </c>
      <c r="I5014" s="23" t="s">
        <v>25947</v>
      </c>
      <c r="J5014" s="25" t="s">
        <v>25946</v>
      </c>
      <c r="K5014" s="58" t="s">
        <v>25948</v>
      </c>
      <c r="L5014" s="58" t="s">
        <v>25949</v>
      </c>
      <c r="M5014" s="23" t="s">
        <v>25950</v>
      </c>
      <c r="N5014" s="23" t="s">
        <v>25951</v>
      </c>
      <c r="O5014" s="25" t="s">
        <v>25952</v>
      </c>
      <c r="P5014" s="23" t="s">
        <v>25953</v>
      </c>
      <c r="Q5014" s="25" t="s">
        <v>25954</v>
      </c>
      <c r="R5014" s="58" t="s">
        <v>25955</v>
      </c>
      <c r="S5014" s="23" t="s">
        <v>25956</v>
      </c>
      <c r="T5014" s="23" t="s">
        <v>25957</v>
      </c>
      <c r="U5014" s="25" t="s">
        <v>25958</v>
      </c>
      <c r="V5014" s="23" t="s">
        <v>25959</v>
      </c>
      <c r="W5014" s="25" t="s">
        <v>25960</v>
      </c>
      <c r="X5014" s="58" t="s">
        <v>25961</v>
      </c>
      <c r="Y5014" s="23" t="s">
        <v>25962</v>
      </c>
      <c r="Z5014" s="23" t="s">
        <v>25963</v>
      </c>
      <c r="AA5014" s="33">
        <v>5</v>
      </c>
      <c r="AB5014" s="295" t="str">
        <f t="shared" si="431"/>
        <v>年間</v>
      </c>
      <c r="AC5014" s="268"/>
      <c r="AD5014" s="23">
        <v>1</v>
      </c>
      <c r="AE5014" s="134">
        <v>27840</v>
      </c>
      <c r="AF5014" s="26">
        <f t="shared" si="432"/>
        <v>27840</v>
      </c>
      <c r="AG5014" s="27">
        <v>43800</v>
      </c>
      <c r="AH5014" s="168">
        <v>43831</v>
      </c>
      <c r="AI5014" s="29" t="str">
        <f t="shared" si="433"/>
        <v>～</v>
      </c>
      <c r="AJ5014" s="178">
        <f t="shared" si="434"/>
        <v>45657</v>
      </c>
      <c r="AK5014" s="23" t="s">
        <v>24195</v>
      </c>
      <c r="AL5014" s="173" t="s">
        <v>25969</v>
      </c>
      <c r="AM5014" s="35">
        <v>43831</v>
      </c>
      <c r="AN5014" s="408">
        <f>IF($AA5014-data!$G$1=0,"　",IF(AK5014=0,"　",VLOOKUP($AK5014,data!$A$1:$H$264,8,FALSE)))</f>
        <v>0</v>
      </c>
      <c r="AO5014" s="35">
        <v>43822</v>
      </c>
      <c r="AP5014" s="134" t="s">
        <v>25964</v>
      </c>
      <c r="AQ5014" s="264" t="str">
        <f t="shared" si="435"/>
        <v/>
      </c>
    </row>
    <row r="5015" spans="1:43" ht="24.75" customHeight="1" x14ac:dyDescent="0.15">
      <c r="A5015" s="593">
        <v>5012</v>
      </c>
      <c r="B5015" s="23" t="s">
        <v>25938</v>
      </c>
      <c r="C5015" s="24" t="s">
        <v>25940</v>
      </c>
      <c r="D5015" s="23" t="s">
        <v>25941</v>
      </c>
      <c r="E5015" s="23" t="s">
        <v>25943</v>
      </c>
      <c r="F5015" s="24" t="s">
        <v>25942</v>
      </c>
      <c r="G5015" s="25" t="s">
        <v>25944</v>
      </c>
      <c r="H5015" s="23" t="s">
        <v>25945</v>
      </c>
      <c r="I5015" s="23" t="s">
        <v>25947</v>
      </c>
      <c r="J5015" s="25" t="s">
        <v>25946</v>
      </c>
      <c r="K5015" s="58" t="s">
        <v>25948</v>
      </c>
      <c r="L5015" s="58" t="s">
        <v>25949</v>
      </c>
      <c r="M5015" s="23" t="s">
        <v>25950</v>
      </c>
      <c r="N5015" s="23" t="s">
        <v>25951</v>
      </c>
      <c r="O5015" s="25" t="s">
        <v>25952</v>
      </c>
      <c r="P5015" s="23" t="s">
        <v>25953</v>
      </c>
      <c r="Q5015" s="25" t="s">
        <v>25954</v>
      </c>
      <c r="R5015" s="58" t="s">
        <v>25955</v>
      </c>
      <c r="S5015" s="23" t="s">
        <v>25956</v>
      </c>
      <c r="T5015" s="23" t="s">
        <v>25957</v>
      </c>
      <c r="U5015" s="25" t="s">
        <v>25958</v>
      </c>
      <c r="V5015" s="23" t="s">
        <v>25959</v>
      </c>
      <c r="W5015" s="25" t="s">
        <v>25960</v>
      </c>
      <c r="X5015" s="58" t="s">
        <v>25961</v>
      </c>
      <c r="Y5015" s="23" t="s">
        <v>25962</v>
      </c>
      <c r="Z5015" s="23" t="s">
        <v>25963</v>
      </c>
      <c r="AA5015" s="33">
        <v>5</v>
      </c>
      <c r="AB5015" s="295" t="str">
        <f t="shared" si="431"/>
        <v>年間</v>
      </c>
      <c r="AC5015" s="268"/>
      <c r="AD5015" s="23">
        <v>1</v>
      </c>
      <c r="AE5015" s="134">
        <v>27840</v>
      </c>
      <c r="AF5015" s="26">
        <f t="shared" si="432"/>
        <v>27840</v>
      </c>
      <c r="AG5015" s="27">
        <v>43800</v>
      </c>
      <c r="AH5015" s="168">
        <v>43831</v>
      </c>
      <c r="AI5015" s="29" t="str">
        <f t="shared" si="433"/>
        <v>～</v>
      </c>
      <c r="AJ5015" s="178">
        <f t="shared" si="434"/>
        <v>45657</v>
      </c>
      <c r="AK5015" s="23" t="s">
        <v>24195</v>
      </c>
      <c r="AL5015" s="173" t="s">
        <v>25970</v>
      </c>
      <c r="AM5015" s="35">
        <v>43831</v>
      </c>
      <c r="AN5015" s="408">
        <f>IF($AA5015-data!$G$1=0,"　",IF(AK5015=0,"　",VLOOKUP($AK5015,data!$A$1:$H$264,8,FALSE)))</f>
        <v>0</v>
      </c>
      <c r="AO5015" s="35">
        <v>43822</v>
      </c>
      <c r="AP5015" s="134" t="s">
        <v>25964</v>
      </c>
      <c r="AQ5015" s="264" t="str">
        <f t="shared" si="435"/>
        <v/>
      </c>
    </row>
    <row r="5016" spans="1:43" ht="24.75" customHeight="1" x14ac:dyDescent="0.15">
      <c r="A5016" s="593">
        <v>5013</v>
      </c>
      <c r="B5016" s="23" t="s">
        <v>25938</v>
      </c>
      <c r="C5016" s="24" t="s">
        <v>25940</v>
      </c>
      <c r="D5016" s="23" t="s">
        <v>25941</v>
      </c>
      <c r="E5016" s="23" t="s">
        <v>25943</v>
      </c>
      <c r="F5016" s="24" t="s">
        <v>25942</v>
      </c>
      <c r="G5016" s="25" t="s">
        <v>25944</v>
      </c>
      <c r="H5016" s="23" t="s">
        <v>25945</v>
      </c>
      <c r="I5016" s="23" t="s">
        <v>25947</v>
      </c>
      <c r="J5016" s="25" t="s">
        <v>25946</v>
      </c>
      <c r="K5016" s="58" t="s">
        <v>25948</v>
      </c>
      <c r="L5016" s="58" t="s">
        <v>25949</v>
      </c>
      <c r="M5016" s="23" t="s">
        <v>25950</v>
      </c>
      <c r="N5016" s="23" t="s">
        <v>25951</v>
      </c>
      <c r="O5016" s="25" t="s">
        <v>25952</v>
      </c>
      <c r="P5016" s="23" t="s">
        <v>25953</v>
      </c>
      <c r="Q5016" s="25" t="s">
        <v>25954</v>
      </c>
      <c r="R5016" s="58" t="s">
        <v>25955</v>
      </c>
      <c r="S5016" s="23" t="s">
        <v>25956</v>
      </c>
      <c r="T5016" s="23" t="s">
        <v>25957</v>
      </c>
      <c r="U5016" s="25" t="s">
        <v>25958</v>
      </c>
      <c r="V5016" s="23" t="s">
        <v>25959</v>
      </c>
      <c r="W5016" s="25" t="s">
        <v>25960</v>
      </c>
      <c r="X5016" s="58" t="s">
        <v>25961</v>
      </c>
      <c r="Y5016" s="23" t="s">
        <v>25962</v>
      </c>
      <c r="Z5016" s="23" t="s">
        <v>25963</v>
      </c>
      <c r="AA5016" s="33">
        <v>5</v>
      </c>
      <c r="AB5016" s="295" t="str">
        <f t="shared" si="431"/>
        <v>年間</v>
      </c>
      <c r="AC5016" s="268"/>
      <c r="AD5016" s="23">
        <v>1</v>
      </c>
      <c r="AE5016" s="134">
        <v>27840</v>
      </c>
      <c r="AF5016" s="26">
        <f t="shared" si="432"/>
        <v>27840</v>
      </c>
      <c r="AG5016" s="27">
        <v>43800</v>
      </c>
      <c r="AH5016" s="168">
        <v>43831</v>
      </c>
      <c r="AI5016" s="29" t="str">
        <f t="shared" si="433"/>
        <v>～</v>
      </c>
      <c r="AJ5016" s="178">
        <f t="shared" si="434"/>
        <v>45657</v>
      </c>
      <c r="AK5016" s="23" t="s">
        <v>24195</v>
      </c>
      <c r="AL5016" s="173" t="s">
        <v>25971</v>
      </c>
      <c r="AM5016" s="35">
        <v>43831</v>
      </c>
      <c r="AN5016" s="408">
        <f>IF($AA5016-data!$G$1=0,"　",IF(AK5016=0,"　",VLOOKUP($AK5016,data!$A$1:$H$264,8,FALSE)))</f>
        <v>0</v>
      </c>
      <c r="AO5016" s="35">
        <v>43822</v>
      </c>
      <c r="AP5016" s="134" t="s">
        <v>25964</v>
      </c>
      <c r="AQ5016" s="264" t="str">
        <f t="shared" si="435"/>
        <v/>
      </c>
    </row>
    <row r="5017" spans="1:43" ht="24.75" customHeight="1" x14ac:dyDescent="0.15">
      <c r="A5017" s="593">
        <v>5014</v>
      </c>
      <c r="B5017" s="23" t="s">
        <v>25938</v>
      </c>
      <c r="C5017" s="24" t="s">
        <v>25940</v>
      </c>
      <c r="D5017" s="23" t="s">
        <v>25941</v>
      </c>
      <c r="E5017" s="23" t="s">
        <v>25943</v>
      </c>
      <c r="F5017" s="24" t="s">
        <v>25942</v>
      </c>
      <c r="G5017" s="25" t="s">
        <v>25944</v>
      </c>
      <c r="H5017" s="23" t="s">
        <v>25945</v>
      </c>
      <c r="I5017" s="23" t="s">
        <v>25947</v>
      </c>
      <c r="J5017" s="25" t="s">
        <v>25946</v>
      </c>
      <c r="K5017" s="58" t="s">
        <v>25948</v>
      </c>
      <c r="L5017" s="58" t="s">
        <v>25949</v>
      </c>
      <c r="M5017" s="23" t="s">
        <v>25950</v>
      </c>
      <c r="N5017" s="23" t="s">
        <v>25951</v>
      </c>
      <c r="O5017" s="25" t="s">
        <v>25952</v>
      </c>
      <c r="P5017" s="23" t="s">
        <v>25953</v>
      </c>
      <c r="Q5017" s="25" t="s">
        <v>25954</v>
      </c>
      <c r="R5017" s="58" t="s">
        <v>25955</v>
      </c>
      <c r="S5017" s="23" t="s">
        <v>25956</v>
      </c>
      <c r="T5017" s="23" t="s">
        <v>25957</v>
      </c>
      <c r="U5017" s="25" t="s">
        <v>25958</v>
      </c>
      <c r="V5017" s="23" t="s">
        <v>25959</v>
      </c>
      <c r="W5017" s="25" t="s">
        <v>25960</v>
      </c>
      <c r="X5017" s="58" t="s">
        <v>25961</v>
      </c>
      <c r="Y5017" s="23" t="s">
        <v>25962</v>
      </c>
      <c r="Z5017" s="23" t="s">
        <v>25963</v>
      </c>
      <c r="AA5017" s="33">
        <v>5</v>
      </c>
      <c r="AB5017" s="295" t="str">
        <f t="shared" si="431"/>
        <v>年間</v>
      </c>
      <c r="AC5017" s="268"/>
      <c r="AD5017" s="23">
        <v>1</v>
      </c>
      <c r="AE5017" s="134">
        <v>27840</v>
      </c>
      <c r="AF5017" s="26">
        <f t="shared" si="432"/>
        <v>27840</v>
      </c>
      <c r="AG5017" s="27">
        <v>43800</v>
      </c>
      <c r="AH5017" s="168">
        <v>43831</v>
      </c>
      <c r="AI5017" s="29" t="str">
        <f t="shared" si="433"/>
        <v>～</v>
      </c>
      <c r="AJ5017" s="178">
        <f t="shared" si="434"/>
        <v>45657</v>
      </c>
      <c r="AK5017" s="23" t="s">
        <v>24195</v>
      </c>
      <c r="AL5017" s="173" t="s">
        <v>25972</v>
      </c>
      <c r="AM5017" s="35">
        <v>43831</v>
      </c>
      <c r="AN5017" s="408">
        <f>IF($AA5017-data!$G$1=0,"　",IF(AK5017=0,"　",VLOOKUP($AK5017,data!$A$1:$H$264,8,FALSE)))</f>
        <v>0</v>
      </c>
      <c r="AO5017" s="35">
        <v>43822</v>
      </c>
      <c r="AP5017" s="134" t="s">
        <v>25964</v>
      </c>
      <c r="AQ5017" s="264" t="str">
        <f t="shared" si="435"/>
        <v/>
      </c>
    </row>
    <row r="5018" spans="1:43" ht="24.75" customHeight="1" x14ac:dyDescent="0.15">
      <c r="A5018" s="593">
        <v>5015</v>
      </c>
      <c r="B5018" s="23" t="s">
        <v>25938</v>
      </c>
      <c r="C5018" s="24" t="s">
        <v>25940</v>
      </c>
      <c r="D5018" s="23" t="s">
        <v>25941</v>
      </c>
      <c r="E5018" s="23" t="s">
        <v>25943</v>
      </c>
      <c r="F5018" s="24" t="s">
        <v>25942</v>
      </c>
      <c r="G5018" s="25" t="s">
        <v>25944</v>
      </c>
      <c r="H5018" s="23" t="s">
        <v>25945</v>
      </c>
      <c r="I5018" s="23" t="s">
        <v>25947</v>
      </c>
      <c r="J5018" s="25" t="s">
        <v>25946</v>
      </c>
      <c r="K5018" s="58" t="s">
        <v>25948</v>
      </c>
      <c r="L5018" s="58" t="s">
        <v>25949</v>
      </c>
      <c r="M5018" s="23" t="s">
        <v>25950</v>
      </c>
      <c r="N5018" s="23" t="s">
        <v>25951</v>
      </c>
      <c r="O5018" s="25" t="s">
        <v>25952</v>
      </c>
      <c r="P5018" s="23" t="s">
        <v>25953</v>
      </c>
      <c r="Q5018" s="25" t="s">
        <v>25954</v>
      </c>
      <c r="R5018" s="58" t="s">
        <v>25955</v>
      </c>
      <c r="S5018" s="23" t="s">
        <v>25956</v>
      </c>
      <c r="T5018" s="23" t="s">
        <v>25957</v>
      </c>
      <c r="U5018" s="25" t="s">
        <v>25958</v>
      </c>
      <c r="V5018" s="23" t="s">
        <v>25959</v>
      </c>
      <c r="W5018" s="25" t="s">
        <v>25960</v>
      </c>
      <c r="X5018" s="58" t="s">
        <v>25961</v>
      </c>
      <c r="Y5018" s="23" t="s">
        <v>25962</v>
      </c>
      <c r="Z5018" s="23" t="s">
        <v>25963</v>
      </c>
      <c r="AA5018" s="33">
        <v>5</v>
      </c>
      <c r="AB5018" s="295" t="str">
        <f t="shared" si="431"/>
        <v>年間</v>
      </c>
      <c r="AC5018" s="268"/>
      <c r="AD5018" s="23">
        <v>1</v>
      </c>
      <c r="AE5018" s="134">
        <v>27840</v>
      </c>
      <c r="AF5018" s="26">
        <f t="shared" si="432"/>
        <v>27840</v>
      </c>
      <c r="AG5018" s="27">
        <v>43800</v>
      </c>
      <c r="AH5018" s="168">
        <v>43831</v>
      </c>
      <c r="AI5018" s="29" t="str">
        <f t="shared" si="433"/>
        <v>～</v>
      </c>
      <c r="AJ5018" s="178">
        <f t="shared" si="434"/>
        <v>45657</v>
      </c>
      <c r="AK5018" s="23" t="s">
        <v>24195</v>
      </c>
      <c r="AL5018" s="173" t="s">
        <v>25973</v>
      </c>
      <c r="AM5018" s="35">
        <v>43831</v>
      </c>
      <c r="AN5018" s="408">
        <f>IF($AA5018-data!$G$1=0,"　",IF(AK5018=0,"　",VLOOKUP($AK5018,data!$A$1:$H$264,8,FALSE)))</f>
        <v>0</v>
      </c>
      <c r="AO5018" s="35">
        <v>43822</v>
      </c>
      <c r="AP5018" s="134" t="s">
        <v>25964</v>
      </c>
      <c r="AQ5018" s="264" t="str">
        <f t="shared" si="435"/>
        <v/>
      </c>
    </row>
    <row r="5019" spans="1:43" ht="24.75" customHeight="1" x14ac:dyDescent="0.15">
      <c r="A5019" s="593">
        <v>5016</v>
      </c>
      <c r="B5019" s="23" t="s">
        <v>25938</v>
      </c>
      <c r="C5019" s="24" t="s">
        <v>25940</v>
      </c>
      <c r="D5019" s="23" t="s">
        <v>25941</v>
      </c>
      <c r="E5019" s="23" t="s">
        <v>25943</v>
      </c>
      <c r="F5019" s="24" t="s">
        <v>25942</v>
      </c>
      <c r="G5019" s="25" t="s">
        <v>25944</v>
      </c>
      <c r="H5019" s="23" t="s">
        <v>25945</v>
      </c>
      <c r="I5019" s="23" t="s">
        <v>25947</v>
      </c>
      <c r="J5019" s="25" t="s">
        <v>25946</v>
      </c>
      <c r="K5019" s="58" t="s">
        <v>25948</v>
      </c>
      <c r="L5019" s="58" t="s">
        <v>25949</v>
      </c>
      <c r="M5019" s="23" t="s">
        <v>25950</v>
      </c>
      <c r="N5019" s="23" t="s">
        <v>25951</v>
      </c>
      <c r="O5019" s="25" t="s">
        <v>25952</v>
      </c>
      <c r="P5019" s="23" t="s">
        <v>25953</v>
      </c>
      <c r="Q5019" s="25" t="s">
        <v>25954</v>
      </c>
      <c r="R5019" s="58" t="s">
        <v>25955</v>
      </c>
      <c r="S5019" s="23" t="s">
        <v>25956</v>
      </c>
      <c r="T5019" s="23" t="s">
        <v>25957</v>
      </c>
      <c r="U5019" s="25" t="s">
        <v>25958</v>
      </c>
      <c r="V5019" s="23" t="s">
        <v>25959</v>
      </c>
      <c r="W5019" s="25" t="s">
        <v>25960</v>
      </c>
      <c r="X5019" s="58" t="s">
        <v>25961</v>
      </c>
      <c r="Y5019" s="23" t="s">
        <v>25962</v>
      </c>
      <c r="Z5019" s="23" t="s">
        <v>25963</v>
      </c>
      <c r="AA5019" s="33">
        <v>5</v>
      </c>
      <c r="AB5019" s="295" t="str">
        <f t="shared" si="431"/>
        <v>年間</v>
      </c>
      <c r="AC5019" s="268"/>
      <c r="AD5019" s="23">
        <v>1</v>
      </c>
      <c r="AE5019" s="134">
        <v>27840</v>
      </c>
      <c r="AF5019" s="26">
        <f t="shared" si="432"/>
        <v>27840</v>
      </c>
      <c r="AG5019" s="27">
        <v>43800</v>
      </c>
      <c r="AH5019" s="168">
        <v>43831</v>
      </c>
      <c r="AI5019" s="29" t="str">
        <f t="shared" si="433"/>
        <v>～</v>
      </c>
      <c r="AJ5019" s="178">
        <f t="shared" si="434"/>
        <v>45657</v>
      </c>
      <c r="AK5019" s="23" t="s">
        <v>24195</v>
      </c>
      <c r="AL5019" s="173" t="s">
        <v>25974</v>
      </c>
      <c r="AM5019" s="35">
        <v>43831</v>
      </c>
      <c r="AN5019" s="408">
        <f>IF($AA5019-data!$G$1=0,"　",IF(AK5019=0,"　",VLOOKUP($AK5019,data!$A$1:$H$264,8,FALSE)))</f>
        <v>0</v>
      </c>
      <c r="AO5019" s="35">
        <v>43822</v>
      </c>
      <c r="AP5019" s="134" t="s">
        <v>25964</v>
      </c>
      <c r="AQ5019" s="264" t="str">
        <f t="shared" si="435"/>
        <v/>
      </c>
    </row>
    <row r="5020" spans="1:43" ht="24.75" customHeight="1" x14ac:dyDescent="0.15">
      <c r="A5020" s="593">
        <v>5017</v>
      </c>
      <c r="B5020" s="23" t="s">
        <v>25938</v>
      </c>
      <c r="C5020" s="24" t="s">
        <v>25940</v>
      </c>
      <c r="D5020" s="23" t="s">
        <v>25941</v>
      </c>
      <c r="E5020" s="23" t="s">
        <v>25943</v>
      </c>
      <c r="F5020" s="24" t="s">
        <v>25942</v>
      </c>
      <c r="G5020" s="25" t="s">
        <v>25944</v>
      </c>
      <c r="H5020" s="23" t="s">
        <v>25945</v>
      </c>
      <c r="I5020" s="23" t="s">
        <v>25947</v>
      </c>
      <c r="J5020" s="25" t="s">
        <v>25946</v>
      </c>
      <c r="K5020" s="58" t="s">
        <v>25948</v>
      </c>
      <c r="L5020" s="58" t="s">
        <v>25949</v>
      </c>
      <c r="M5020" s="23" t="s">
        <v>25950</v>
      </c>
      <c r="N5020" s="23" t="s">
        <v>25951</v>
      </c>
      <c r="O5020" s="25" t="s">
        <v>25952</v>
      </c>
      <c r="P5020" s="23" t="s">
        <v>25953</v>
      </c>
      <c r="Q5020" s="25" t="s">
        <v>25954</v>
      </c>
      <c r="R5020" s="58" t="s">
        <v>25955</v>
      </c>
      <c r="S5020" s="23" t="s">
        <v>25956</v>
      </c>
      <c r="T5020" s="23" t="s">
        <v>25957</v>
      </c>
      <c r="U5020" s="25" t="s">
        <v>25958</v>
      </c>
      <c r="V5020" s="23" t="s">
        <v>25959</v>
      </c>
      <c r="W5020" s="25" t="s">
        <v>25960</v>
      </c>
      <c r="X5020" s="58" t="s">
        <v>25961</v>
      </c>
      <c r="Y5020" s="23" t="s">
        <v>25962</v>
      </c>
      <c r="Z5020" s="23" t="s">
        <v>25963</v>
      </c>
      <c r="AA5020" s="33">
        <v>5</v>
      </c>
      <c r="AB5020" s="295" t="str">
        <f t="shared" si="431"/>
        <v>年間</v>
      </c>
      <c r="AC5020" s="268"/>
      <c r="AD5020" s="23">
        <v>1</v>
      </c>
      <c r="AE5020" s="134">
        <v>27840</v>
      </c>
      <c r="AF5020" s="26">
        <f t="shared" si="432"/>
        <v>27840</v>
      </c>
      <c r="AG5020" s="27">
        <v>43800</v>
      </c>
      <c r="AH5020" s="168">
        <v>43831</v>
      </c>
      <c r="AI5020" s="29" t="str">
        <f t="shared" si="433"/>
        <v>～</v>
      </c>
      <c r="AJ5020" s="178">
        <f t="shared" si="434"/>
        <v>45657</v>
      </c>
      <c r="AK5020" s="23" t="s">
        <v>24195</v>
      </c>
      <c r="AL5020" s="173" t="s">
        <v>25975</v>
      </c>
      <c r="AM5020" s="35">
        <v>43831</v>
      </c>
      <c r="AN5020" s="408">
        <f>IF($AA5020-data!$G$1=0,"　",IF(AK5020=0,"　",VLOOKUP($AK5020,data!$A$1:$H$264,8,FALSE)))</f>
        <v>0</v>
      </c>
      <c r="AO5020" s="35">
        <v>43822</v>
      </c>
      <c r="AP5020" s="134" t="s">
        <v>25964</v>
      </c>
      <c r="AQ5020" s="264" t="str">
        <f t="shared" si="435"/>
        <v/>
      </c>
    </row>
    <row r="5021" spans="1:43" ht="24.75" customHeight="1" x14ac:dyDescent="0.15">
      <c r="A5021" s="593">
        <v>5018</v>
      </c>
      <c r="B5021" s="23" t="s">
        <v>25938</v>
      </c>
      <c r="C5021" s="24" t="s">
        <v>25940</v>
      </c>
      <c r="D5021" s="23" t="s">
        <v>25941</v>
      </c>
      <c r="E5021" s="23" t="s">
        <v>25943</v>
      </c>
      <c r="F5021" s="24" t="s">
        <v>25942</v>
      </c>
      <c r="G5021" s="25" t="s">
        <v>25944</v>
      </c>
      <c r="H5021" s="23" t="s">
        <v>25945</v>
      </c>
      <c r="I5021" s="23" t="s">
        <v>25947</v>
      </c>
      <c r="J5021" s="25" t="s">
        <v>25946</v>
      </c>
      <c r="K5021" s="58" t="s">
        <v>25948</v>
      </c>
      <c r="L5021" s="58" t="s">
        <v>25949</v>
      </c>
      <c r="M5021" s="23" t="s">
        <v>25950</v>
      </c>
      <c r="N5021" s="23" t="s">
        <v>25951</v>
      </c>
      <c r="O5021" s="25" t="s">
        <v>25952</v>
      </c>
      <c r="P5021" s="23" t="s">
        <v>25953</v>
      </c>
      <c r="Q5021" s="25" t="s">
        <v>25954</v>
      </c>
      <c r="R5021" s="58" t="s">
        <v>25955</v>
      </c>
      <c r="S5021" s="23" t="s">
        <v>25956</v>
      </c>
      <c r="T5021" s="23" t="s">
        <v>25957</v>
      </c>
      <c r="U5021" s="25" t="s">
        <v>25958</v>
      </c>
      <c r="V5021" s="23" t="s">
        <v>25959</v>
      </c>
      <c r="W5021" s="25" t="s">
        <v>25960</v>
      </c>
      <c r="X5021" s="58" t="s">
        <v>25961</v>
      </c>
      <c r="Y5021" s="23" t="s">
        <v>25962</v>
      </c>
      <c r="Z5021" s="23" t="s">
        <v>25963</v>
      </c>
      <c r="AA5021" s="33">
        <v>5</v>
      </c>
      <c r="AB5021" s="295" t="str">
        <f t="shared" si="431"/>
        <v>年間</v>
      </c>
      <c r="AC5021" s="268"/>
      <c r="AD5021" s="23">
        <v>1</v>
      </c>
      <c r="AE5021" s="134">
        <v>27840</v>
      </c>
      <c r="AF5021" s="26">
        <f t="shared" si="432"/>
        <v>27840</v>
      </c>
      <c r="AG5021" s="27">
        <v>43800</v>
      </c>
      <c r="AH5021" s="168">
        <v>43831</v>
      </c>
      <c r="AI5021" s="29" t="str">
        <f t="shared" si="433"/>
        <v>～</v>
      </c>
      <c r="AJ5021" s="178">
        <f t="shared" si="434"/>
        <v>45657</v>
      </c>
      <c r="AK5021" s="23" t="s">
        <v>24195</v>
      </c>
      <c r="AL5021" s="173" t="s">
        <v>25976</v>
      </c>
      <c r="AM5021" s="35">
        <v>43831</v>
      </c>
      <c r="AN5021" s="408">
        <f>IF($AA5021-data!$G$1=0,"　",IF(AK5021=0,"　",VLOOKUP($AK5021,data!$A$1:$H$264,8,FALSE)))</f>
        <v>0</v>
      </c>
      <c r="AO5021" s="35">
        <v>43822</v>
      </c>
      <c r="AP5021" s="134" t="s">
        <v>25964</v>
      </c>
      <c r="AQ5021" s="264" t="str">
        <f t="shared" si="435"/>
        <v/>
      </c>
    </row>
    <row r="5022" spans="1:43" ht="24.75" customHeight="1" x14ac:dyDescent="0.15">
      <c r="A5022" s="593">
        <v>5019</v>
      </c>
      <c r="B5022" s="23" t="s">
        <v>25938</v>
      </c>
      <c r="C5022" s="24" t="s">
        <v>25940</v>
      </c>
      <c r="D5022" s="23" t="s">
        <v>25941</v>
      </c>
      <c r="E5022" s="23" t="s">
        <v>25943</v>
      </c>
      <c r="F5022" s="24" t="s">
        <v>25942</v>
      </c>
      <c r="G5022" s="25" t="s">
        <v>25944</v>
      </c>
      <c r="H5022" s="23" t="s">
        <v>25945</v>
      </c>
      <c r="I5022" s="23" t="s">
        <v>25947</v>
      </c>
      <c r="J5022" s="25" t="s">
        <v>25946</v>
      </c>
      <c r="K5022" s="58" t="s">
        <v>25948</v>
      </c>
      <c r="L5022" s="58" t="s">
        <v>25949</v>
      </c>
      <c r="M5022" s="23" t="s">
        <v>25950</v>
      </c>
      <c r="N5022" s="23" t="s">
        <v>25951</v>
      </c>
      <c r="O5022" s="25" t="s">
        <v>25952</v>
      </c>
      <c r="P5022" s="23" t="s">
        <v>25953</v>
      </c>
      <c r="Q5022" s="25" t="s">
        <v>25954</v>
      </c>
      <c r="R5022" s="58" t="s">
        <v>25955</v>
      </c>
      <c r="S5022" s="23" t="s">
        <v>25956</v>
      </c>
      <c r="T5022" s="23" t="s">
        <v>25957</v>
      </c>
      <c r="U5022" s="25" t="s">
        <v>25958</v>
      </c>
      <c r="V5022" s="23" t="s">
        <v>25959</v>
      </c>
      <c r="W5022" s="25" t="s">
        <v>25960</v>
      </c>
      <c r="X5022" s="58" t="s">
        <v>25961</v>
      </c>
      <c r="Y5022" s="23" t="s">
        <v>25962</v>
      </c>
      <c r="Z5022" s="23" t="s">
        <v>25963</v>
      </c>
      <c r="AA5022" s="33">
        <v>5</v>
      </c>
      <c r="AB5022" s="295" t="str">
        <f t="shared" si="431"/>
        <v>年間</v>
      </c>
      <c r="AC5022" s="268"/>
      <c r="AD5022" s="23">
        <v>1</v>
      </c>
      <c r="AE5022" s="134">
        <v>27840</v>
      </c>
      <c r="AF5022" s="26">
        <f t="shared" si="432"/>
        <v>27840</v>
      </c>
      <c r="AG5022" s="27">
        <v>43800</v>
      </c>
      <c r="AH5022" s="168">
        <v>43831</v>
      </c>
      <c r="AI5022" s="29" t="str">
        <f t="shared" si="433"/>
        <v>～</v>
      </c>
      <c r="AJ5022" s="178">
        <f t="shared" si="434"/>
        <v>45657</v>
      </c>
      <c r="AK5022" s="23" t="s">
        <v>24195</v>
      </c>
      <c r="AL5022" s="173" t="s">
        <v>25977</v>
      </c>
      <c r="AM5022" s="35">
        <v>43831</v>
      </c>
      <c r="AN5022" s="408">
        <f>IF($AA5022-data!$G$1=0,"　",IF(AK5022=0,"　",VLOOKUP($AK5022,data!$A$1:$H$264,8,FALSE)))</f>
        <v>0</v>
      </c>
      <c r="AO5022" s="35">
        <v>43822</v>
      </c>
      <c r="AP5022" s="134" t="s">
        <v>25964</v>
      </c>
      <c r="AQ5022" s="264" t="str">
        <f t="shared" si="435"/>
        <v/>
      </c>
    </row>
    <row r="5023" spans="1:43" ht="24.75" customHeight="1" x14ac:dyDescent="0.15">
      <c r="A5023" s="593">
        <v>5020</v>
      </c>
      <c r="B5023" s="23" t="s">
        <v>25938</v>
      </c>
      <c r="C5023" s="24" t="s">
        <v>25940</v>
      </c>
      <c r="D5023" s="23" t="s">
        <v>25941</v>
      </c>
      <c r="E5023" s="23" t="s">
        <v>25943</v>
      </c>
      <c r="F5023" s="24" t="s">
        <v>25942</v>
      </c>
      <c r="G5023" s="25" t="s">
        <v>25944</v>
      </c>
      <c r="H5023" s="23" t="s">
        <v>25945</v>
      </c>
      <c r="I5023" s="23" t="s">
        <v>25947</v>
      </c>
      <c r="J5023" s="25" t="s">
        <v>25946</v>
      </c>
      <c r="K5023" s="58" t="s">
        <v>25948</v>
      </c>
      <c r="L5023" s="58" t="s">
        <v>25949</v>
      </c>
      <c r="M5023" s="23" t="s">
        <v>25950</v>
      </c>
      <c r="N5023" s="23" t="s">
        <v>25951</v>
      </c>
      <c r="O5023" s="25" t="s">
        <v>25952</v>
      </c>
      <c r="P5023" s="23" t="s">
        <v>25953</v>
      </c>
      <c r="Q5023" s="25" t="s">
        <v>25954</v>
      </c>
      <c r="R5023" s="58" t="s">
        <v>25955</v>
      </c>
      <c r="S5023" s="23" t="s">
        <v>25956</v>
      </c>
      <c r="T5023" s="23" t="s">
        <v>25957</v>
      </c>
      <c r="U5023" s="25" t="s">
        <v>25958</v>
      </c>
      <c r="V5023" s="23" t="s">
        <v>25959</v>
      </c>
      <c r="W5023" s="25" t="s">
        <v>25960</v>
      </c>
      <c r="X5023" s="58" t="s">
        <v>25961</v>
      </c>
      <c r="Y5023" s="23" t="s">
        <v>25962</v>
      </c>
      <c r="Z5023" s="23" t="s">
        <v>25963</v>
      </c>
      <c r="AA5023" s="33">
        <v>5</v>
      </c>
      <c r="AB5023" s="295" t="str">
        <f t="shared" si="431"/>
        <v>年間</v>
      </c>
      <c r="AC5023" s="268"/>
      <c r="AD5023" s="23">
        <v>1</v>
      </c>
      <c r="AE5023" s="134">
        <v>27840</v>
      </c>
      <c r="AF5023" s="26">
        <f t="shared" si="432"/>
        <v>27840</v>
      </c>
      <c r="AG5023" s="27">
        <v>43800</v>
      </c>
      <c r="AH5023" s="168">
        <v>43831</v>
      </c>
      <c r="AI5023" s="29" t="str">
        <f t="shared" si="433"/>
        <v>～</v>
      </c>
      <c r="AJ5023" s="178">
        <f t="shared" si="434"/>
        <v>45657</v>
      </c>
      <c r="AK5023" s="23" t="s">
        <v>25981</v>
      </c>
      <c r="AL5023" s="173" t="s">
        <v>25978</v>
      </c>
      <c r="AM5023" s="35">
        <v>43831</v>
      </c>
      <c r="AN5023" s="408">
        <f>IF($AA5023-data!$G$1=0,"　",IF(AK5023=0,"　",VLOOKUP($AK5023,data!$A$1:$H$264,8,FALSE)))</f>
        <v>0</v>
      </c>
      <c r="AO5023" s="35">
        <v>43822</v>
      </c>
      <c r="AP5023" s="134" t="s">
        <v>25964</v>
      </c>
      <c r="AQ5023" s="264" t="str">
        <f t="shared" si="435"/>
        <v/>
      </c>
    </row>
    <row r="5024" spans="1:43" ht="24.75" customHeight="1" x14ac:dyDescent="0.15">
      <c r="A5024" s="593">
        <v>5021</v>
      </c>
      <c r="B5024" s="23" t="s">
        <v>25939</v>
      </c>
      <c r="C5024" s="24" t="s">
        <v>25940</v>
      </c>
      <c r="D5024" s="23" t="s">
        <v>25941</v>
      </c>
      <c r="E5024" s="23" t="s">
        <v>25943</v>
      </c>
      <c r="F5024" s="24" t="s">
        <v>25942</v>
      </c>
      <c r="G5024" s="25" t="s">
        <v>25944</v>
      </c>
      <c r="H5024" s="23" t="s">
        <v>25945</v>
      </c>
      <c r="I5024" s="23" t="s">
        <v>25947</v>
      </c>
      <c r="J5024" s="25" t="s">
        <v>25946</v>
      </c>
      <c r="K5024" s="58" t="s">
        <v>25948</v>
      </c>
      <c r="L5024" s="58" t="s">
        <v>25949</v>
      </c>
      <c r="M5024" s="23" t="s">
        <v>25950</v>
      </c>
      <c r="N5024" s="23" t="s">
        <v>25951</v>
      </c>
      <c r="O5024" s="25" t="s">
        <v>25952</v>
      </c>
      <c r="P5024" s="23" t="s">
        <v>25953</v>
      </c>
      <c r="Q5024" s="25" t="s">
        <v>25954</v>
      </c>
      <c r="R5024" s="58" t="s">
        <v>25955</v>
      </c>
      <c r="S5024" s="23" t="s">
        <v>25956</v>
      </c>
      <c r="T5024" s="23" t="s">
        <v>25957</v>
      </c>
      <c r="U5024" s="25" t="s">
        <v>25958</v>
      </c>
      <c r="V5024" s="23" t="s">
        <v>25959</v>
      </c>
      <c r="W5024" s="25" t="s">
        <v>25960</v>
      </c>
      <c r="X5024" s="58" t="s">
        <v>25961</v>
      </c>
      <c r="Y5024" s="23" t="s">
        <v>25962</v>
      </c>
      <c r="Z5024" s="23" t="s">
        <v>25963</v>
      </c>
      <c r="AA5024" s="33">
        <v>5</v>
      </c>
      <c r="AB5024" s="295" t="str">
        <f t="shared" si="431"/>
        <v>年間</v>
      </c>
      <c r="AC5024" s="268"/>
      <c r="AD5024" s="23">
        <v>1</v>
      </c>
      <c r="AE5024" s="134">
        <v>25920</v>
      </c>
      <c r="AF5024" s="26">
        <f t="shared" si="432"/>
        <v>25920</v>
      </c>
      <c r="AG5024" s="27">
        <v>43800</v>
      </c>
      <c r="AH5024" s="168">
        <v>43831</v>
      </c>
      <c r="AI5024" s="29" t="str">
        <f t="shared" si="433"/>
        <v>～</v>
      </c>
      <c r="AJ5024" s="178">
        <f t="shared" si="434"/>
        <v>45657</v>
      </c>
      <c r="AK5024" s="23" t="s">
        <v>25982</v>
      </c>
      <c r="AL5024" s="173" t="s">
        <v>25979</v>
      </c>
      <c r="AM5024" s="35">
        <v>43831</v>
      </c>
      <c r="AN5024" s="408">
        <f>IF($AA5024-data!$G$1=0,"　",IF(AK5024=0,"　",VLOOKUP($AK5024,data!$A$1:$H$264,8,FALSE)))</f>
        <v>0</v>
      </c>
      <c r="AO5024" s="35">
        <v>43822</v>
      </c>
      <c r="AP5024" s="134" t="s">
        <v>25964</v>
      </c>
      <c r="AQ5024" s="264" t="str">
        <f t="shared" si="435"/>
        <v/>
      </c>
    </row>
    <row r="5025" spans="1:43" ht="24.75" customHeight="1" x14ac:dyDescent="0.15">
      <c r="A5025" s="593">
        <v>5022</v>
      </c>
      <c r="B5025" s="23" t="s">
        <v>25939</v>
      </c>
      <c r="C5025" s="24" t="s">
        <v>25940</v>
      </c>
      <c r="D5025" s="23" t="s">
        <v>25941</v>
      </c>
      <c r="E5025" s="23" t="s">
        <v>25943</v>
      </c>
      <c r="F5025" s="24" t="s">
        <v>25942</v>
      </c>
      <c r="G5025" s="25" t="s">
        <v>25944</v>
      </c>
      <c r="H5025" s="23" t="s">
        <v>25945</v>
      </c>
      <c r="I5025" s="23" t="s">
        <v>25947</v>
      </c>
      <c r="J5025" s="25" t="s">
        <v>25946</v>
      </c>
      <c r="K5025" s="58" t="s">
        <v>25948</v>
      </c>
      <c r="L5025" s="58" t="s">
        <v>25949</v>
      </c>
      <c r="M5025" s="23" t="s">
        <v>25950</v>
      </c>
      <c r="N5025" s="23" t="s">
        <v>25951</v>
      </c>
      <c r="O5025" s="25" t="s">
        <v>25952</v>
      </c>
      <c r="P5025" s="23" t="s">
        <v>25953</v>
      </c>
      <c r="Q5025" s="25" t="s">
        <v>25954</v>
      </c>
      <c r="R5025" s="58" t="s">
        <v>25955</v>
      </c>
      <c r="S5025" s="23" t="s">
        <v>25956</v>
      </c>
      <c r="T5025" s="23" t="s">
        <v>25957</v>
      </c>
      <c r="U5025" s="25" t="s">
        <v>25958</v>
      </c>
      <c r="V5025" s="23" t="s">
        <v>25959</v>
      </c>
      <c r="W5025" s="25" t="s">
        <v>25960</v>
      </c>
      <c r="X5025" s="58" t="s">
        <v>25961</v>
      </c>
      <c r="Y5025" s="23" t="s">
        <v>25962</v>
      </c>
      <c r="Z5025" s="23" t="s">
        <v>25963</v>
      </c>
      <c r="AA5025" s="33">
        <v>5</v>
      </c>
      <c r="AB5025" s="295" t="str">
        <f t="shared" si="431"/>
        <v>年間</v>
      </c>
      <c r="AC5025" s="268"/>
      <c r="AD5025" s="23">
        <v>1</v>
      </c>
      <c r="AE5025" s="134">
        <v>25920</v>
      </c>
      <c r="AF5025" s="26">
        <f t="shared" si="432"/>
        <v>25920</v>
      </c>
      <c r="AG5025" s="27">
        <v>43800</v>
      </c>
      <c r="AH5025" s="168">
        <v>43831</v>
      </c>
      <c r="AI5025" s="29" t="str">
        <f t="shared" si="433"/>
        <v>～</v>
      </c>
      <c r="AJ5025" s="178">
        <f t="shared" si="434"/>
        <v>45657</v>
      </c>
      <c r="AK5025" s="23" t="s">
        <v>22085</v>
      </c>
      <c r="AL5025" s="173" t="s">
        <v>25980</v>
      </c>
      <c r="AM5025" s="35">
        <v>43831</v>
      </c>
      <c r="AN5025" s="408">
        <f>IF($AA5025-data!$G$1=0,"　",IF(AK5025=0,"　",VLOOKUP($AK5025,data!$A$1:$H$264,8,FALSE)))</f>
        <v>0</v>
      </c>
      <c r="AO5025" s="35">
        <v>43822</v>
      </c>
      <c r="AP5025" s="134" t="s">
        <v>25964</v>
      </c>
      <c r="AQ5025" s="264" t="str">
        <f t="shared" si="435"/>
        <v/>
      </c>
    </row>
    <row r="5026" spans="1:43" ht="24.75" customHeight="1" x14ac:dyDescent="0.15">
      <c r="A5026" s="593">
        <v>5023</v>
      </c>
      <c r="B5026" s="23" t="s">
        <v>25984</v>
      </c>
      <c r="C5026" s="24" t="s">
        <v>2344</v>
      </c>
      <c r="D5026" s="23"/>
      <c r="E5026" s="23"/>
      <c r="F5026" s="24"/>
      <c r="G5026" s="25" t="s">
        <v>25983</v>
      </c>
      <c r="H5026" s="23"/>
      <c r="I5026" s="23"/>
      <c r="J5026" s="25"/>
      <c r="K5026" s="58"/>
      <c r="L5026" s="58"/>
      <c r="M5026" s="23"/>
      <c r="N5026" s="23"/>
      <c r="O5026" s="25"/>
      <c r="P5026" s="23"/>
      <c r="Q5026" s="25"/>
      <c r="R5026" s="58"/>
      <c r="S5026" s="23"/>
      <c r="T5026" s="23"/>
      <c r="U5026" s="25"/>
      <c r="V5026" s="23"/>
      <c r="W5026" s="25"/>
      <c r="X5026" s="58"/>
      <c r="Y5026" s="23"/>
      <c r="Z5026" s="23"/>
      <c r="AA5026" s="33"/>
      <c r="AB5026" s="295" t="str">
        <f t="shared" ref="AB5026:AB5078" si="436">IF(ISBLANK($AA5026),"","年間")</f>
        <v/>
      </c>
      <c r="AC5026" s="268"/>
      <c r="AD5026" s="23"/>
      <c r="AE5026" s="134"/>
      <c r="AF5026" s="26" t="str">
        <f t="shared" ref="AF5026:AF5075" si="437">IF(ISBLANK($AE5026),"",$AE5026*$AD5026)</f>
        <v/>
      </c>
      <c r="AG5026" s="27"/>
      <c r="AH5026" s="168"/>
      <c r="AI5026" s="29" t="str">
        <f t="shared" ref="AI5026:AI5074" si="438">IF(ISBLANK($AH5026),"","～")</f>
        <v/>
      </c>
      <c r="AJ5026" s="178" t="str">
        <f t="shared" ref="AJ5026:AJ5074" si="439">IF(ISBLANK($AH5026),"",DATE(YEAR($AH5026)+$AA5026,MONTH($AH5026),DAY($AH5026)-1))</f>
        <v/>
      </c>
      <c r="AK5026" s="23"/>
      <c r="AL5026" s="23"/>
      <c r="AM5026" s="35"/>
      <c r="AN5026" s="408" t="str">
        <f>IF($AA5026-data!$G$1=0,"　",IF(AK5026=0,"　",VLOOKUP($AK5026,data!$A$1:$H$264,8,FALSE)))</f>
        <v>　</v>
      </c>
      <c r="AO5026" s="35"/>
      <c r="AP5026" s="134"/>
      <c r="AQ5026" s="264" t="str">
        <f t="shared" si="435"/>
        <v/>
      </c>
    </row>
    <row r="5027" spans="1:43" ht="24.75" customHeight="1" x14ac:dyDescent="0.15">
      <c r="A5027" s="593">
        <v>5024</v>
      </c>
      <c r="B5027" s="23" t="s">
        <v>26015</v>
      </c>
      <c r="C5027" s="24" t="s">
        <v>26016</v>
      </c>
      <c r="D5027" s="23" t="s">
        <v>26017</v>
      </c>
      <c r="E5027" s="23" t="s">
        <v>26018</v>
      </c>
      <c r="F5027" s="24" t="s">
        <v>23563</v>
      </c>
      <c r="G5027" s="25" t="s">
        <v>26019</v>
      </c>
      <c r="H5027" s="23" t="s">
        <v>26021</v>
      </c>
      <c r="I5027" s="23" t="s">
        <v>26023</v>
      </c>
      <c r="J5027" s="25" t="s">
        <v>26022</v>
      </c>
      <c r="K5027" s="58" t="s">
        <v>26024</v>
      </c>
      <c r="L5027" s="58" t="s">
        <v>26025</v>
      </c>
      <c r="M5027" s="23" t="s">
        <v>26027</v>
      </c>
      <c r="N5027" s="23" t="s">
        <v>26029</v>
      </c>
      <c r="O5027" s="25" t="s">
        <v>26030</v>
      </c>
      <c r="P5027" s="23" t="s">
        <v>26032</v>
      </c>
      <c r="Q5027" s="25" t="s">
        <v>26031</v>
      </c>
      <c r="R5027" s="58" t="s">
        <v>26033</v>
      </c>
      <c r="S5027" s="23" t="s">
        <v>26034</v>
      </c>
      <c r="T5027" s="23" t="s">
        <v>26035</v>
      </c>
      <c r="U5027" s="25" t="s">
        <v>26036</v>
      </c>
      <c r="V5027" s="23" t="s">
        <v>26020</v>
      </c>
      <c r="W5027" s="25" t="s">
        <v>26037</v>
      </c>
      <c r="X5027" s="58" t="s">
        <v>26024</v>
      </c>
      <c r="Y5027" s="23" t="s">
        <v>26026</v>
      </c>
      <c r="Z5027" s="23" t="s">
        <v>26028</v>
      </c>
      <c r="AA5027" s="33">
        <v>5</v>
      </c>
      <c r="AB5027" s="295" t="str">
        <f t="shared" si="436"/>
        <v>年間</v>
      </c>
      <c r="AC5027" s="268"/>
      <c r="AD5027" s="23">
        <v>1</v>
      </c>
      <c r="AE5027" s="134">
        <v>33000</v>
      </c>
      <c r="AF5027" s="26">
        <f t="shared" si="437"/>
        <v>33000</v>
      </c>
      <c r="AG5027" s="27">
        <v>43850</v>
      </c>
      <c r="AH5027" s="168">
        <v>43861</v>
      </c>
      <c r="AI5027" s="29" t="str">
        <f t="shared" si="438"/>
        <v>～</v>
      </c>
      <c r="AJ5027" s="178">
        <f t="shared" si="439"/>
        <v>45687</v>
      </c>
      <c r="AK5027" s="23" t="s">
        <v>19492</v>
      </c>
      <c r="AL5027" s="23" t="s">
        <v>26038</v>
      </c>
      <c r="AM5027" s="35">
        <v>43861</v>
      </c>
      <c r="AN5027" s="408">
        <f>IF($AA5027-data!$G$1=0,"　",IF(AK5027=0,"　",VLOOKUP($AK5027,data!$A$1:$H$264,8,FALSE)))</f>
        <v>0</v>
      </c>
      <c r="AO5027" s="35">
        <v>43847</v>
      </c>
      <c r="AP5027" s="134" t="s">
        <v>26043</v>
      </c>
      <c r="AQ5027" s="264" t="str">
        <f t="shared" si="435"/>
        <v/>
      </c>
    </row>
    <row r="5028" spans="1:43" ht="24.75" customHeight="1" x14ac:dyDescent="0.15">
      <c r="A5028" s="593">
        <v>5025</v>
      </c>
      <c r="B5028" s="23" t="s">
        <v>26044</v>
      </c>
      <c r="C5028" s="24" t="s">
        <v>26016</v>
      </c>
      <c r="D5028" s="23" t="s">
        <v>26017</v>
      </c>
      <c r="E5028" s="23" t="s">
        <v>26018</v>
      </c>
      <c r="F5028" s="24" t="s">
        <v>23563</v>
      </c>
      <c r="G5028" s="25" t="s">
        <v>26019</v>
      </c>
      <c r="H5028" s="23" t="s">
        <v>26021</v>
      </c>
      <c r="I5028" s="23" t="s">
        <v>26023</v>
      </c>
      <c r="J5028" s="25" t="s">
        <v>26022</v>
      </c>
      <c r="K5028" s="58" t="s">
        <v>26024</v>
      </c>
      <c r="L5028" s="58" t="s">
        <v>26025</v>
      </c>
      <c r="M5028" s="23" t="s">
        <v>26027</v>
      </c>
      <c r="N5028" s="23" t="s">
        <v>26029</v>
      </c>
      <c r="O5028" s="25" t="s">
        <v>26030</v>
      </c>
      <c r="P5028" s="23" t="s">
        <v>26032</v>
      </c>
      <c r="Q5028" s="25" t="s">
        <v>26031</v>
      </c>
      <c r="R5028" s="58" t="s">
        <v>26033</v>
      </c>
      <c r="S5028" s="23" t="s">
        <v>26034</v>
      </c>
      <c r="T5028" s="23" t="s">
        <v>26035</v>
      </c>
      <c r="U5028" s="25" t="s">
        <v>26036</v>
      </c>
      <c r="V5028" s="23" t="s">
        <v>26020</v>
      </c>
      <c r="W5028" s="25" t="s">
        <v>26037</v>
      </c>
      <c r="X5028" s="58" t="s">
        <v>26024</v>
      </c>
      <c r="Y5028" s="23" t="s">
        <v>26026</v>
      </c>
      <c r="Z5028" s="23" t="s">
        <v>26028</v>
      </c>
      <c r="AA5028" s="33">
        <v>5</v>
      </c>
      <c r="AB5028" s="295" t="str">
        <f t="shared" si="436"/>
        <v>年間</v>
      </c>
      <c r="AC5028" s="268"/>
      <c r="AD5028" s="23">
        <v>1</v>
      </c>
      <c r="AE5028" s="134">
        <v>23100</v>
      </c>
      <c r="AF5028" s="26">
        <f t="shared" si="437"/>
        <v>23100</v>
      </c>
      <c r="AG5028" s="27">
        <v>43850</v>
      </c>
      <c r="AH5028" s="168">
        <v>43861</v>
      </c>
      <c r="AI5028" s="29" t="str">
        <f t="shared" si="438"/>
        <v>～</v>
      </c>
      <c r="AJ5028" s="178">
        <f t="shared" si="439"/>
        <v>45687</v>
      </c>
      <c r="AK5028" s="23" t="s">
        <v>22937</v>
      </c>
      <c r="AL5028" s="23" t="s">
        <v>26039</v>
      </c>
      <c r="AM5028" s="35">
        <v>43861</v>
      </c>
      <c r="AN5028" s="408">
        <f>IF($AA5028-data!$G$1=0,"　",IF(AK5028=0,"　",VLOOKUP($AK5028,data!$A$1:$H$264,8,FALSE)))</f>
        <v>0</v>
      </c>
      <c r="AO5028" s="35">
        <v>43847</v>
      </c>
      <c r="AP5028" s="134" t="s">
        <v>26043</v>
      </c>
      <c r="AQ5028" s="264" t="str">
        <f t="shared" si="435"/>
        <v/>
      </c>
    </row>
    <row r="5029" spans="1:43" ht="24.75" customHeight="1" x14ac:dyDescent="0.15">
      <c r="A5029" s="593">
        <v>5026</v>
      </c>
      <c r="B5029" s="23" t="s">
        <v>26044</v>
      </c>
      <c r="C5029" s="24" t="s">
        <v>26016</v>
      </c>
      <c r="D5029" s="23" t="s">
        <v>26017</v>
      </c>
      <c r="E5029" s="23" t="s">
        <v>26018</v>
      </c>
      <c r="F5029" s="24" t="s">
        <v>23563</v>
      </c>
      <c r="G5029" s="25" t="s">
        <v>26019</v>
      </c>
      <c r="H5029" s="23" t="s">
        <v>26021</v>
      </c>
      <c r="I5029" s="23" t="s">
        <v>26023</v>
      </c>
      <c r="J5029" s="25" t="s">
        <v>26022</v>
      </c>
      <c r="K5029" s="58" t="s">
        <v>26024</v>
      </c>
      <c r="L5029" s="58" t="s">
        <v>26025</v>
      </c>
      <c r="M5029" s="23" t="s">
        <v>26027</v>
      </c>
      <c r="N5029" s="23" t="s">
        <v>26029</v>
      </c>
      <c r="O5029" s="25" t="s">
        <v>26030</v>
      </c>
      <c r="P5029" s="23" t="s">
        <v>26032</v>
      </c>
      <c r="Q5029" s="25" t="s">
        <v>26031</v>
      </c>
      <c r="R5029" s="58" t="s">
        <v>26033</v>
      </c>
      <c r="S5029" s="23" t="s">
        <v>26034</v>
      </c>
      <c r="T5029" s="23" t="s">
        <v>26035</v>
      </c>
      <c r="U5029" s="25" t="s">
        <v>26036</v>
      </c>
      <c r="V5029" s="23" t="s">
        <v>26020</v>
      </c>
      <c r="W5029" s="25" t="s">
        <v>26037</v>
      </c>
      <c r="X5029" s="58" t="s">
        <v>26024</v>
      </c>
      <c r="Y5029" s="23" t="s">
        <v>26026</v>
      </c>
      <c r="Z5029" s="23" t="s">
        <v>26028</v>
      </c>
      <c r="AA5029" s="33">
        <v>5</v>
      </c>
      <c r="AB5029" s="295" t="str">
        <f t="shared" si="436"/>
        <v>年間</v>
      </c>
      <c r="AC5029" s="268"/>
      <c r="AD5029" s="23">
        <v>1</v>
      </c>
      <c r="AE5029" s="134">
        <v>23100</v>
      </c>
      <c r="AF5029" s="26">
        <f t="shared" si="437"/>
        <v>23100</v>
      </c>
      <c r="AG5029" s="27">
        <v>43850</v>
      </c>
      <c r="AH5029" s="168">
        <v>43861</v>
      </c>
      <c r="AI5029" s="29" t="str">
        <f t="shared" si="438"/>
        <v>～</v>
      </c>
      <c r="AJ5029" s="178">
        <f t="shared" si="439"/>
        <v>45687</v>
      </c>
      <c r="AK5029" s="23" t="s">
        <v>22937</v>
      </c>
      <c r="AL5029" s="23" t="s">
        <v>26040</v>
      </c>
      <c r="AM5029" s="35">
        <v>43861</v>
      </c>
      <c r="AN5029" s="408">
        <f>IF($AA5029-data!$G$1=0,"　",IF(AK5029=0,"　",VLOOKUP($AK5029,data!$A$1:$H$264,8,FALSE)))</f>
        <v>0</v>
      </c>
      <c r="AO5029" s="35">
        <v>43847</v>
      </c>
      <c r="AP5029" s="134" t="s">
        <v>26043</v>
      </c>
      <c r="AQ5029" s="264" t="str">
        <f t="shared" si="435"/>
        <v/>
      </c>
    </row>
    <row r="5030" spans="1:43" ht="24.75" customHeight="1" x14ac:dyDescent="0.15">
      <c r="A5030" s="593">
        <v>5027</v>
      </c>
      <c r="B5030" s="23" t="s">
        <v>26045</v>
      </c>
      <c r="C5030" s="24" t="s">
        <v>26016</v>
      </c>
      <c r="D5030" s="23" t="s">
        <v>26017</v>
      </c>
      <c r="E5030" s="23" t="s">
        <v>26018</v>
      </c>
      <c r="F5030" s="24" t="s">
        <v>23563</v>
      </c>
      <c r="G5030" s="25" t="s">
        <v>26019</v>
      </c>
      <c r="H5030" s="23" t="s">
        <v>26021</v>
      </c>
      <c r="I5030" s="23" t="s">
        <v>26023</v>
      </c>
      <c r="J5030" s="25" t="s">
        <v>26022</v>
      </c>
      <c r="K5030" s="58" t="s">
        <v>26024</v>
      </c>
      <c r="L5030" s="58" t="s">
        <v>26025</v>
      </c>
      <c r="M5030" s="23" t="s">
        <v>26027</v>
      </c>
      <c r="N5030" s="23" t="s">
        <v>26029</v>
      </c>
      <c r="O5030" s="25" t="s">
        <v>26030</v>
      </c>
      <c r="P5030" s="23" t="s">
        <v>26032</v>
      </c>
      <c r="Q5030" s="25" t="s">
        <v>26031</v>
      </c>
      <c r="R5030" s="58" t="s">
        <v>26033</v>
      </c>
      <c r="S5030" s="23" t="s">
        <v>26034</v>
      </c>
      <c r="T5030" s="23" t="s">
        <v>26035</v>
      </c>
      <c r="U5030" s="25" t="s">
        <v>26036</v>
      </c>
      <c r="V5030" s="23" t="s">
        <v>26020</v>
      </c>
      <c r="W5030" s="25" t="s">
        <v>26037</v>
      </c>
      <c r="X5030" s="58" t="s">
        <v>26024</v>
      </c>
      <c r="Y5030" s="23" t="s">
        <v>26026</v>
      </c>
      <c r="Z5030" s="23" t="s">
        <v>26028</v>
      </c>
      <c r="AA5030" s="33">
        <v>5</v>
      </c>
      <c r="AB5030" s="295" t="str">
        <f t="shared" si="436"/>
        <v>年間</v>
      </c>
      <c r="AC5030" s="268"/>
      <c r="AD5030" s="23">
        <v>1</v>
      </c>
      <c r="AE5030" s="134">
        <v>23100</v>
      </c>
      <c r="AF5030" s="26">
        <f t="shared" si="437"/>
        <v>23100</v>
      </c>
      <c r="AG5030" s="27">
        <v>43850</v>
      </c>
      <c r="AH5030" s="168">
        <v>43861</v>
      </c>
      <c r="AI5030" s="29" t="str">
        <f t="shared" si="438"/>
        <v>～</v>
      </c>
      <c r="AJ5030" s="178">
        <f t="shared" si="439"/>
        <v>45687</v>
      </c>
      <c r="AK5030" s="23" t="s">
        <v>22937</v>
      </c>
      <c r="AL5030" s="23" t="s">
        <v>26041</v>
      </c>
      <c r="AM5030" s="35">
        <v>43861</v>
      </c>
      <c r="AN5030" s="408">
        <f>IF($AA5030-data!$G$1=0,"　",IF(AK5030=0,"　",VLOOKUP($AK5030,data!$A$1:$H$264,8,FALSE)))</f>
        <v>0</v>
      </c>
      <c r="AO5030" s="35">
        <v>43847</v>
      </c>
      <c r="AP5030" s="134" t="s">
        <v>26043</v>
      </c>
      <c r="AQ5030" s="264" t="str">
        <f t="shared" si="435"/>
        <v/>
      </c>
    </row>
    <row r="5031" spans="1:43" ht="24.75" customHeight="1" x14ac:dyDescent="0.15">
      <c r="A5031" s="593">
        <v>5028</v>
      </c>
      <c r="B5031" s="23" t="s">
        <v>26046</v>
      </c>
      <c r="C5031" s="24" t="s">
        <v>26016</v>
      </c>
      <c r="D5031" s="23" t="s">
        <v>26017</v>
      </c>
      <c r="E5031" s="23" t="s">
        <v>26018</v>
      </c>
      <c r="F5031" s="24" t="s">
        <v>23563</v>
      </c>
      <c r="G5031" s="25" t="s">
        <v>26047</v>
      </c>
      <c r="H5031" s="23" t="s">
        <v>26021</v>
      </c>
      <c r="I5031" s="23" t="s">
        <v>26023</v>
      </c>
      <c r="J5031" s="25" t="s">
        <v>26022</v>
      </c>
      <c r="K5031" s="58" t="s">
        <v>26024</v>
      </c>
      <c r="L5031" s="58" t="s">
        <v>26025</v>
      </c>
      <c r="M5031" s="23" t="s">
        <v>26027</v>
      </c>
      <c r="N5031" s="23" t="s">
        <v>26029</v>
      </c>
      <c r="O5031" s="25" t="s">
        <v>26030</v>
      </c>
      <c r="P5031" s="23" t="s">
        <v>26032</v>
      </c>
      <c r="Q5031" s="25" t="s">
        <v>26031</v>
      </c>
      <c r="R5031" s="58" t="s">
        <v>26033</v>
      </c>
      <c r="S5031" s="23" t="s">
        <v>26034</v>
      </c>
      <c r="T5031" s="23" t="s">
        <v>26035</v>
      </c>
      <c r="U5031" s="25" t="s">
        <v>26036</v>
      </c>
      <c r="V5031" s="23" t="s">
        <v>26020</v>
      </c>
      <c r="W5031" s="25" t="s">
        <v>26037</v>
      </c>
      <c r="X5031" s="58" t="s">
        <v>26024</v>
      </c>
      <c r="Y5031" s="23" t="s">
        <v>26026</v>
      </c>
      <c r="Z5031" s="23" t="s">
        <v>26028</v>
      </c>
      <c r="AA5031" s="33">
        <v>5</v>
      </c>
      <c r="AB5031" s="295" t="str">
        <f t="shared" si="436"/>
        <v>年間</v>
      </c>
      <c r="AC5031" s="268"/>
      <c r="AD5031" s="23">
        <v>1</v>
      </c>
      <c r="AE5031" s="134">
        <v>113400</v>
      </c>
      <c r="AF5031" s="26">
        <f t="shared" si="437"/>
        <v>113400</v>
      </c>
      <c r="AG5031" s="27">
        <v>43850</v>
      </c>
      <c r="AH5031" s="168">
        <v>43861</v>
      </c>
      <c r="AI5031" s="29" t="str">
        <f t="shared" si="438"/>
        <v>～</v>
      </c>
      <c r="AJ5031" s="178">
        <f t="shared" si="439"/>
        <v>45687</v>
      </c>
      <c r="AK5031" s="23" t="s">
        <v>25273</v>
      </c>
      <c r="AL5031" s="23" t="s">
        <v>26042</v>
      </c>
      <c r="AM5031" s="35">
        <v>43861</v>
      </c>
      <c r="AN5031" s="408" t="str">
        <f>IF($AA5031-data!$G$1=0,"　",IF(AK5031=0,"　",VLOOKUP($AK5031,data!$A$1:$H$264,8,FALSE)))</f>
        <v>消耗部品交換対象</v>
      </c>
      <c r="AO5031" s="35">
        <v>43847</v>
      </c>
      <c r="AP5031" s="134" t="s">
        <v>26043</v>
      </c>
      <c r="AQ5031" s="264">
        <f t="shared" si="435"/>
        <v>44926</v>
      </c>
    </row>
    <row r="5032" spans="1:43" ht="24.75" customHeight="1" x14ac:dyDescent="0.15">
      <c r="A5032" s="593">
        <v>5029</v>
      </c>
      <c r="B5032" s="23" t="s">
        <v>26048</v>
      </c>
      <c r="C5032" s="24" t="s">
        <v>26054</v>
      </c>
      <c r="D5032" s="23" t="s">
        <v>26055</v>
      </c>
      <c r="E5032" s="23" t="s">
        <v>26056</v>
      </c>
      <c r="F5032" s="24" t="s">
        <v>26057</v>
      </c>
      <c r="G5032" s="25" t="s">
        <v>26058</v>
      </c>
      <c r="H5032" s="23" t="s">
        <v>26059</v>
      </c>
      <c r="I5032" s="23" t="s">
        <v>26061</v>
      </c>
      <c r="J5032" s="25" t="s">
        <v>26060</v>
      </c>
      <c r="K5032" s="58" t="s">
        <v>26075</v>
      </c>
      <c r="L5032" s="58" t="s">
        <v>26062</v>
      </c>
      <c r="M5032" s="23" t="s">
        <v>26064</v>
      </c>
      <c r="N5032" s="23" t="s">
        <v>26066</v>
      </c>
      <c r="O5032" s="25" t="s">
        <v>26074</v>
      </c>
      <c r="P5032" s="23" t="s">
        <v>26067</v>
      </c>
      <c r="Q5032" s="25" t="s">
        <v>26068</v>
      </c>
      <c r="R5032" s="58" t="s">
        <v>26073</v>
      </c>
      <c r="S5032" s="23" t="s">
        <v>26069</v>
      </c>
      <c r="T5032" s="23"/>
      <c r="U5032" s="25" t="s">
        <v>26058</v>
      </c>
      <c r="V5032" s="23" t="s">
        <v>26070</v>
      </c>
      <c r="W5032" s="25" t="s">
        <v>26071</v>
      </c>
      <c r="X5032" s="58" t="s">
        <v>26075</v>
      </c>
      <c r="Y5032" s="23" t="s">
        <v>26063</v>
      </c>
      <c r="Z5032" s="23" t="s">
        <v>26065</v>
      </c>
      <c r="AA5032" s="33">
        <v>3</v>
      </c>
      <c r="AB5032" s="295" t="str">
        <f t="shared" si="436"/>
        <v>年間</v>
      </c>
      <c r="AC5032" s="268"/>
      <c r="AD5032" s="23">
        <v>1</v>
      </c>
      <c r="AE5032" s="134">
        <v>10440</v>
      </c>
      <c r="AF5032" s="26">
        <f t="shared" si="437"/>
        <v>10440</v>
      </c>
      <c r="AG5032" s="27">
        <v>43831</v>
      </c>
      <c r="AH5032" s="168">
        <v>43846</v>
      </c>
      <c r="AI5032" s="29" t="str">
        <f t="shared" si="438"/>
        <v>～</v>
      </c>
      <c r="AJ5032" s="178">
        <f t="shared" si="439"/>
        <v>44941</v>
      </c>
      <c r="AK5032" s="23" t="s">
        <v>22085</v>
      </c>
      <c r="AL5032" s="23" t="s">
        <v>26076</v>
      </c>
      <c r="AM5032" s="35">
        <v>43846</v>
      </c>
      <c r="AN5032" s="408" t="str">
        <f>IF($AA5032-data!$G$1=0,"　",IF(AK5032=0,"　",VLOOKUP($AK5032,data!$A$1:$H$264,8,FALSE)))</f>
        <v>　</v>
      </c>
      <c r="AO5032" s="35">
        <v>43850</v>
      </c>
      <c r="AP5032" s="134" t="s">
        <v>26072</v>
      </c>
      <c r="AQ5032" s="264" t="str">
        <f t="shared" si="435"/>
        <v/>
      </c>
    </row>
    <row r="5033" spans="1:43" ht="24.75" customHeight="1" x14ac:dyDescent="0.15">
      <c r="A5033" s="593">
        <v>5030</v>
      </c>
      <c r="B5033" s="23" t="s">
        <v>26049</v>
      </c>
      <c r="C5033" s="24" t="s">
        <v>26054</v>
      </c>
      <c r="D5033" s="23" t="s">
        <v>26055</v>
      </c>
      <c r="E5033" s="23" t="s">
        <v>26056</v>
      </c>
      <c r="F5033" s="24" t="s">
        <v>26057</v>
      </c>
      <c r="G5033" s="25" t="s">
        <v>26058</v>
      </c>
      <c r="H5033" s="23" t="s">
        <v>26059</v>
      </c>
      <c r="I5033" s="23" t="s">
        <v>26061</v>
      </c>
      <c r="J5033" s="25" t="s">
        <v>26060</v>
      </c>
      <c r="K5033" s="58" t="s">
        <v>26075</v>
      </c>
      <c r="L5033" s="58" t="s">
        <v>26062</v>
      </c>
      <c r="M5033" s="23" t="s">
        <v>26064</v>
      </c>
      <c r="N5033" s="23" t="s">
        <v>26066</v>
      </c>
      <c r="O5033" s="25" t="s">
        <v>26074</v>
      </c>
      <c r="P5033" s="23" t="s">
        <v>26067</v>
      </c>
      <c r="Q5033" s="25" t="s">
        <v>26068</v>
      </c>
      <c r="R5033" s="58" t="s">
        <v>26073</v>
      </c>
      <c r="S5033" s="23" t="s">
        <v>26069</v>
      </c>
      <c r="T5033" s="23"/>
      <c r="U5033" s="25" t="s">
        <v>26058</v>
      </c>
      <c r="V5033" s="23" t="s">
        <v>26070</v>
      </c>
      <c r="W5033" s="25" t="s">
        <v>26071</v>
      </c>
      <c r="X5033" s="58" t="s">
        <v>26075</v>
      </c>
      <c r="Y5033" s="23" t="s">
        <v>26063</v>
      </c>
      <c r="Z5033" s="23" t="s">
        <v>26065</v>
      </c>
      <c r="AA5033" s="33">
        <v>3</v>
      </c>
      <c r="AB5033" s="295" t="str">
        <f t="shared" si="436"/>
        <v>年間</v>
      </c>
      <c r="AC5033" s="268"/>
      <c r="AD5033" s="23">
        <v>1</v>
      </c>
      <c r="AE5033" s="134">
        <v>9720</v>
      </c>
      <c r="AF5033" s="26">
        <f t="shared" si="437"/>
        <v>9720</v>
      </c>
      <c r="AG5033" s="27">
        <v>43831</v>
      </c>
      <c r="AH5033" s="168">
        <v>43846</v>
      </c>
      <c r="AI5033" s="29" t="str">
        <f t="shared" si="438"/>
        <v>～</v>
      </c>
      <c r="AJ5033" s="178">
        <f t="shared" si="439"/>
        <v>44941</v>
      </c>
      <c r="AK5033" s="23" t="s">
        <v>26077</v>
      </c>
      <c r="AL5033" s="23" t="s">
        <v>26178</v>
      </c>
      <c r="AM5033" s="35">
        <v>43846</v>
      </c>
      <c r="AN5033" s="408" t="str">
        <f>IF($AA5033-data!$G$1=0,"　",IF(AK5033=0,"　",VLOOKUP($AK5033,data!$A$1:$H$264,8,FALSE)))</f>
        <v>　</v>
      </c>
      <c r="AO5033" s="35">
        <v>43850</v>
      </c>
      <c r="AP5033" s="134" t="s">
        <v>26072</v>
      </c>
      <c r="AQ5033" s="264" t="str">
        <f t="shared" si="435"/>
        <v/>
      </c>
    </row>
    <row r="5034" spans="1:43" ht="24.75" customHeight="1" x14ac:dyDescent="0.15">
      <c r="A5034" s="593">
        <v>5031</v>
      </c>
      <c r="B5034" s="23" t="s">
        <v>26050</v>
      </c>
      <c r="C5034" s="24" t="s">
        <v>26054</v>
      </c>
      <c r="D5034" s="23" t="s">
        <v>26055</v>
      </c>
      <c r="E5034" s="23" t="s">
        <v>26056</v>
      </c>
      <c r="F5034" s="24" t="s">
        <v>26057</v>
      </c>
      <c r="G5034" s="25" t="s">
        <v>26058</v>
      </c>
      <c r="H5034" s="23" t="s">
        <v>26059</v>
      </c>
      <c r="I5034" s="23" t="s">
        <v>26061</v>
      </c>
      <c r="J5034" s="25" t="s">
        <v>26060</v>
      </c>
      <c r="K5034" s="58" t="s">
        <v>26075</v>
      </c>
      <c r="L5034" s="58" t="s">
        <v>26062</v>
      </c>
      <c r="M5034" s="23" t="s">
        <v>26064</v>
      </c>
      <c r="N5034" s="23" t="s">
        <v>26066</v>
      </c>
      <c r="O5034" s="25" t="s">
        <v>26074</v>
      </c>
      <c r="P5034" s="23" t="s">
        <v>26067</v>
      </c>
      <c r="Q5034" s="25" t="s">
        <v>26068</v>
      </c>
      <c r="R5034" s="58" t="s">
        <v>26073</v>
      </c>
      <c r="S5034" s="23" t="s">
        <v>26069</v>
      </c>
      <c r="T5034" s="23"/>
      <c r="U5034" s="25" t="s">
        <v>26058</v>
      </c>
      <c r="V5034" s="23" t="s">
        <v>26070</v>
      </c>
      <c r="W5034" s="25" t="s">
        <v>26071</v>
      </c>
      <c r="X5034" s="58" t="s">
        <v>26075</v>
      </c>
      <c r="Y5034" s="23" t="s">
        <v>26063</v>
      </c>
      <c r="Z5034" s="23" t="s">
        <v>26065</v>
      </c>
      <c r="AA5034" s="33">
        <v>3</v>
      </c>
      <c r="AB5034" s="295" t="str">
        <f t="shared" si="436"/>
        <v>年間</v>
      </c>
      <c r="AC5034" s="268"/>
      <c r="AD5034" s="23">
        <v>1</v>
      </c>
      <c r="AE5034" s="134">
        <v>9720</v>
      </c>
      <c r="AF5034" s="26">
        <f t="shared" si="437"/>
        <v>9720</v>
      </c>
      <c r="AG5034" s="27">
        <v>43831</v>
      </c>
      <c r="AH5034" s="168">
        <v>43846</v>
      </c>
      <c r="AI5034" s="29" t="str">
        <f t="shared" si="438"/>
        <v>～</v>
      </c>
      <c r="AJ5034" s="178">
        <f t="shared" si="439"/>
        <v>44941</v>
      </c>
      <c r="AK5034" s="23" t="s">
        <v>26077</v>
      </c>
      <c r="AL5034" s="23" t="s">
        <v>26079</v>
      </c>
      <c r="AM5034" s="35">
        <v>43846</v>
      </c>
      <c r="AN5034" s="408" t="str">
        <f>IF($AA5034-data!$G$1=0,"　",IF(AK5034=0,"　",VLOOKUP($AK5034,data!$A$1:$H$264,8,FALSE)))</f>
        <v>　</v>
      </c>
      <c r="AO5034" s="35">
        <v>43850</v>
      </c>
      <c r="AP5034" s="134" t="s">
        <v>26072</v>
      </c>
      <c r="AQ5034" s="264" t="str">
        <f t="shared" si="435"/>
        <v/>
      </c>
    </row>
    <row r="5035" spans="1:43" ht="24.75" customHeight="1" x14ac:dyDescent="0.15">
      <c r="A5035" s="593">
        <v>5032</v>
      </c>
      <c r="B5035" s="23" t="s">
        <v>26051</v>
      </c>
      <c r="C5035" s="24" t="s">
        <v>26054</v>
      </c>
      <c r="D5035" s="23" t="s">
        <v>26055</v>
      </c>
      <c r="E5035" s="23" t="s">
        <v>26056</v>
      </c>
      <c r="F5035" s="24" t="s">
        <v>26057</v>
      </c>
      <c r="G5035" s="25" t="s">
        <v>26058</v>
      </c>
      <c r="H5035" s="23" t="s">
        <v>26059</v>
      </c>
      <c r="I5035" s="23" t="s">
        <v>26061</v>
      </c>
      <c r="J5035" s="25" t="s">
        <v>26060</v>
      </c>
      <c r="K5035" s="58" t="s">
        <v>26075</v>
      </c>
      <c r="L5035" s="58" t="s">
        <v>26062</v>
      </c>
      <c r="M5035" s="23" t="s">
        <v>26064</v>
      </c>
      <c r="N5035" s="23" t="s">
        <v>26066</v>
      </c>
      <c r="O5035" s="25" t="s">
        <v>26074</v>
      </c>
      <c r="P5035" s="23" t="s">
        <v>26067</v>
      </c>
      <c r="Q5035" s="25" t="s">
        <v>26068</v>
      </c>
      <c r="R5035" s="58" t="s">
        <v>26073</v>
      </c>
      <c r="S5035" s="23" t="s">
        <v>26069</v>
      </c>
      <c r="T5035" s="23"/>
      <c r="U5035" s="25" t="s">
        <v>26058</v>
      </c>
      <c r="V5035" s="23" t="s">
        <v>26070</v>
      </c>
      <c r="W5035" s="25" t="s">
        <v>26071</v>
      </c>
      <c r="X5035" s="58" t="s">
        <v>26075</v>
      </c>
      <c r="Y5035" s="23" t="s">
        <v>26063</v>
      </c>
      <c r="Z5035" s="23" t="s">
        <v>26065</v>
      </c>
      <c r="AA5035" s="33">
        <v>3</v>
      </c>
      <c r="AB5035" s="295" t="str">
        <f t="shared" si="436"/>
        <v>年間</v>
      </c>
      <c r="AC5035" s="268"/>
      <c r="AD5035" s="23">
        <v>1</v>
      </c>
      <c r="AE5035" s="134">
        <v>24000</v>
      </c>
      <c r="AF5035" s="26">
        <f t="shared" si="437"/>
        <v>24000</v>
      </c>
      <c r="AG5035" s="27">
        <v>43831</v>
      </c>
      <c r="AH5035" s="168">
        <v>43846</v>
      </c>
      <c r="AI5035" s="29" t="str">
        <f t="shared" si="438"/>
        <v>～</v>
      </c>
      <c r="AJ5035" s="178">
        <f t="shared" si="439"/>
        <v>44941</v>
      </c>
      <c r="AK5035" s="23" t="s">
        <v>25450</v>
      </c>
      <c r="AL5035" s="23" t="s">
        <v>26080</v>
      </c>
      <c r="AM5035" s="35">
        <v>43846</v>
      </c>
      <c r="AN5035" s="408" t="str">
        <f>IF($AA5035-data!$G$1=0,"　",IF(AK5035=0,"　",VLOOKUP($AK5035,data!$A$1:$H$264,8,FALSE)))</f>
        <v>　</v>
      </c>
      <c r="AO5035" s="35">
        <v>43850</v>
      </c>
      <c r="AP5035" s="134" t="s">
        <v>26072</v>
      </c>
      <c r="AQ5035" s="264" t="str">
        <f t="shared" si="435"/>
        <v/>
      </c>
    </row>
    <row r="5036" spans="1:43" ht="24.75" customHeight="1" x14ac:dyDescent="0.15">
      <c r="A5036" s="593">
        <v>5033</v>
      </c>
      <c r="B5036" s="23" t="s">
        <v>26052</v>
      </c>
      <c r="C5036" s="24" t="s">
        <v>26054</v>
      </c>
      <c r="D5036" s="23" t="s">
        <v>26055</v>
      </c>
      <c r="E5036" s="23" t="s">
        <v>26056</v>
      </c>
      <c r="F5036" s="24" t="s">
        <v>26057</v>
      </c>
      <c r="G5036" s="25" t="s">
        <v>26058</v>
      </c>
      <c r="H5036" s="23" t="s">
        <v>26059</v>
      </c>
      <c r="I5036" s="23" t="s">
        <v>26061</v>
      </c>
      <c r="J5036" s="25" t="s">
        <v>26060</v>
      </c>
      <c r="K5036" s="58" t="s">
        <v>26075</v>
      </c>
      <c r="L5036" s="58" t="s">
        <v>26062</v>
      </c>
      <c r="M5036" s="23" t="s">
        <v>26064</v>
      </c>
      <c r="N5036" s="23" t="s">
        <v>26066</v>
      </c>
      <c r="O5036" s="25" t="s">
        <v>26074</v>
      </c>
      <c r="P5036" s="23" t="s">
        <v>26067</v>
      </c>
      <c r="Q5036" s="25" t="s">
        <v>26068</v>
      </c>
      <c r="R5036" s="58" t="s">
        <v>26073</v>
      </c>
      <c r="S5036" s="23" t="s">
        <v>26069</v>
      </c>
      <c r="T5036" s="23"/>
      <c r="U5036" s="25" t="s">
        <v>26058</v>
      </c>
      <c r="V5036" s="23" t="s">
        <v>26070</v>
      </c>
      <c r="W5036" s="25" t="s">
        <v>26071</v>
      </c>
      <c r="X5036" s="58" t="s">
        <v>26075</v>
      </c>
      <c r="Y5036" s="23" t="s">
        <v>26063</v>
      </c>
      <c r="Z5036" s="23" t="s">
        <v>26065</v>
      </c>
      <c r="AA5036" s="33">
        <v>3</v>
      </c>
      <c r="AB5036" s="295" t="str">
        <f t="shared" si="436"/>
        <v>年間</v>
      </c>
      <c r="AC5036" s="268"/>
      <c r="AD5036" s="23">
        <v>1</v>
      </c>
      <c r="AE5036" s="134">
        <v>99000</v>
      </c>
      <c r="AF5036" s="26">
        <f t="shared" si="437"/>
        <v>99000</v>
      </c>
      <c r="AG5036" s="27">
        <v>43831</v>
      </c>
      <c r="AH5036" s="168">
        <v>43846</v>
      </c>
      <c r="AI5036" s="29" t="str">
        <f t="shared" si="438"/>
        <v>～</v>
      </c>
      <c r="AJ5036" s="178">
        <f t="shared" si="439"/>
        <v>44941</v>
      </c>
      <c r="AK5036" s="23" t="s">
        <v>25366</v>
      </c>
      <c r="AL5036" s="23" t="s">
        <v>26078</v>
      </c>
      <c r="AM5036" s="35">
        <v>43846</v>
      </c>
      <c r="AN5036" s="408" t="str">
        <f>IF($AA5036-data!$G$1=0,"　",IF(AK5036=0,"　",VLOOKUP($AK5036,data!$A$1:$H$264,8,FALSE)))</f>
        <v>　</v>
      </c>
      <c r="AO5036" s="35">
        <v>43850</v>
      </c>
      <c r="AP5036" s="134" t="s">
        <v>26072</v>
      </c>
      <c r="AQ5036" s="264" t="str">
        <f t="shared" si="435"/>
        <v/>
      </c>
    </row>
    <row r="5037" spans="1:43" ht="24.75" customHeight="1" x14ac:dyDescent="0.15">
      <c r="A5037" s="593">
        <v>5034</v>
      </c>
      <c r="B5037" s="23" t="s">
        <v>26053</v>
      </c>
      <c r="C5037" s="24" t="s">
        <v>26054</v>
      </c>
      <c r="D5037" s="23" t="s">
        <v>26055</v>
      </c>
      <c r="E5037" s="23" t="s">
        <v>26056</v>
      </c>
      <c r="F5037" s="24" t="s">
        <v>26057</v>
      </c>
      <c r="G5037" s="25" t="s">
        <v>26084</v>
      </c>
      <c r="H5037" s="23" t="s">
        <v>26059</v>
      </c>
      <c r="I5037" s="23" t="s">
        <v>26061</v>
      </c>
      <c r="J5037" s="25" t="s">
        <v>26060</v>
      </c>
      <c r="K5037" s="58" t="s">
        <v>26075</v>
      </c>
      <c r="L5037" s="58" t="s">
        <v>26062</v>
      </c>
      <c r="M5037" s="23" t="s">
        <v>26064</v>
      </c>
      <c r="N5037" s="23" t="s">
        <v>26066</v>
      </c>
      <c r="O5037" s="25" t="s">
        <v>26083</v>
      </c>
      <c r="P5037" s="23" t="s">
        <v>26067</v>
      </c>
      <c r="Q5037" s="25" t="s">
        <v>26068</v>
      </c>
      <c r="R5037" s="58" t="s">
        <v>26073</v>
      </c>
      <c r="S5037" s="23" t="s">
        <v>26069</v>
      </c>
      <c r="T5037" s="23"/>
      <c r="U5037" s="25" t="s">
        <v>26058</v>
      </c>
      <c r="V5037" s="23" t="s">
        <v>26070</v>
      </c>
      <c r="W5037" s="25" t="s">
        <v>26071</v>
      </c>
      <c r="X5037" s="58" t="s">
        <v>26075</v>
      </c>
      <c r="Y5037" s="23" t="s">
        <v>26063</v>
      </c>
      <c r="Z5037" s="23" t="s">
        <v>26065</v>
      </c>
      <c r="AA5037" s="33">
        <v>3</v>
      </c>
      <c r="AB5037" s="295" t="str">
        <f t="shared" si="436"/>
        <v>年間</v>
      </c>
      <c r="AC5037" s="268"/>
      <c r="AD5037" s="23">
        <v>1</v>
      </c>
      <c r="AE5037" s="134">
        <v>22800</v>
      </c>
      <c r="AF5037" s="26">
        <f t="shared" si="437"/>
        <v>22800</v>
      </c>
      <c r="AG5037" s="27">
        <v>43831</v>
      </c>
      <c r="AH5037" s="168">
        <v>43846</v>
      </c>
      <c r="AI5037" s="29" t="str">
        <f t="shared" si="438"/>
        <v>～</v>
      </c>
      <c r="AJ5037" s="178">
        <f t="shared" si="439"/>
        <v>44941</v>
      </c>
      <c r="AK5037" s="23" t="s">
        <v>26082</v>
      </c>
      <c r="AL5037" s="23" t="s">
        <v>26081</v>
      </c>
      <c r="AM5037" s="35">
        <v>43846</v>
      </c>
      <c r="AN5037" s="408" t="str">
        <f>IF($AA5037-data!$G$1=0,"　",IF(AK5037=0,"　",VLOOKUP($AK5037,data!$A$1:$H$264,8,FALSE)))</f>
        <v>　</v>
      </c>
      <c r="AO5037" s="35">
        <v>43850</v>
      </c>
      <c r="AP5037" s="134" t="s">
        <v>26072</v>
      </c>
      <c r="AQ5037" s="264" t="str">
        <f t="shared" si="435"/>
        <v/>
      </c>
    </row>
    <row r="5038" spans="1:43" ht="24.75" customHeight="1" x14ac:dyDescent="0.15">
      <c r="A5038" s="593">
        <v>5035</v>
      </c>
      <c r="B5038" s="23" t="s">
        <v>26085</v>
      </c>
      <c r="C5038" s="24" t="s">
        <v>26087</v>
      </c>
      <c r="D5038" s="23" t="s">
        <v>26088</v>
      </c>
      <c r="E5038" s="23" t="s">
        <v>26089</v>
      </c>
      <c r="F5038" s="24" t="s">
        <v>26090</v>
      </c>
      <c r="G5038" s="25" t="s">
        <v>26091</v>
      </c>
      <c r="H5038" s="23" t="s">
        <v>26092</v>
      </c>
      <c r="I5038" s="23" t="s">
        <v>26094</v>
      </c>
      <c r="J5038" s="25" t="s">
        <v>26093</v>
      </c>
      <c r="K5038" s="58" t="s">
        <v>26096</v>
      </c>
      <c r="L5038" s="58"/>
      <c r="M5038" s="23" t="s">
        <v>26095</v>
      </c>
      <c r="N5038" s="23"/>
      <c r="O5038" s="25" t="s">
        <v>26097</v>
      </c>
      <c r="P5038" s="23" t="s">
        <v>26098</v>
      </c>
      <c r="Q5038" s="25" t="s">
        <v>26099</v>
      </c>
      <c r="R5038" s="58" t="s">
        <v>26100</v>
      </c>
      <c r="S5038" s="23" t="s">
        <v>26101</v>
      </c>
      <c r="T5038" s="23" t="s">
        <v>26102</v>
      </c>
      <c r="U5038" s="25" t="s">
        <v>26103</v>
      </c>
      <c r="V5038" s="23" t="s">
        <v>26105</v>
      </c>
      <c r="W5038" s="25" t="s">
        <v>26104</v>
      </c>
      <c r="X5038" s="58"/>
      <c r="Y5038" s="23" t="s">
        <v>26106</v>
      </c>
      <c r="Z5038" s="23"/>
      <c r="AA5038" s="33">
        <v>5</v>
      </c>
      <c r="AB5038" s="295" t="str">
        <f t="shared" si="436"/>
        <v>年間</v>
      </c>
      <c r="AC5038" s="268"/>
      <c r="AD5038" s="23">
        <v>1</v>
      </c>
      <c r="AE5038" s="134">
        <v>11400</v>
      </c>
      <c r="AF5038" s="26">
        <f t="shared" si="437"/>
        <v>11400</v>
      </c>
      <c r="AG5038" s="27">
        <v>43831</v>
      </c>
      <c r="AH5038" s="168">
        <v>43850</v>
      </c>
      <c r="AI5038" s="29" t="str">
        <f t="shared" si="438"/>
        <v>～</v>
      </c>
      <c r="AJ5038" s="178">
        <f t="shared" si="439"/>
        <v>45676</v>
      </c>
      <c r="AK5038" s="23" t="s">
        <v>26874</v>
      </c>
      <c r="AL5038" s="23" t="s">
        <v>26108</v>
      </c>
      <c r="AM5038" s="35">
        <v>43850</v>
      </c>
      <c r="AN5038" s="408">
        <f>IF($AA5038-data!$G$1=0,"　",IF(AK5038=0,"　",VLOOKUP($AK5038,data!$A$1:$H$264,8,FALSE)))</f>
        <v>0</v>
      </c>
      <c r="AO5038" s="35">
        <v>43851</v>
      </c>
      <c r="AP5038" s="134" t="s">
        <v>26107</v>
      </c>
      <c r="AQ5038" s="264" t="str">
        <f t="shared" si="435"/>
        <v/>
      </c>
    </row>
    <row r="5039" spans="1:43" ht="24.75" customHeight="1" x14ac:dyDescent="0.15">
      <c r="A5039" s="593">
        <v>5036</v>
      </c>
      <c r="B5039" s="23" t="s">
        <v>26085</v>
      </c>
      <c r="C5039" s="24" t="s">
        <v>26087</v>
      </c>
      <c r="D5039" s="23" t="s">
        <v>26088</v>
      </c>
      <c r="E5039" s="23" t="s">
        <v>26089</v>
      </c>
      <c r="F5039" s="24" t="s">
        <v>26090</v>
      </c>
      <c r="G5039" s="25" t="s">
        <v>26091</v>
      </c>
      <c r="H5039" s="23" t="s">
        <v>26092</v>
      </c>
      <c r="I5039" s="23" t="s">
        <v>26094</v>
      </c>
      <c r="J5039" s="25" t="s">
        <v>26093</v>
      </c>
      <c r="K5039" s="58" t="s">
        <v>26096</v>
      </c>
      <c r="L5039" s="58"/>
      <c r="M5039" s="23" t="s">
        <v>26095</v>
      </c>
      <c r="N5039" s="23"/>
      <c r="O5039" s="25" t="s">
        <v>26097</v>
      </c>
      <c r="P5039" s="23" t="s">
        <v>26098</v>
      </c>
      <c r="Q5039" s="25" t="s">
        <v>26099</v>
      </c>
      <c r="R5039" s="58" t="s">
        <v>26100</v>
      </c>
      <c r="S5039" s="23" t="s">
        <v>26101</v>
      </c>
      <c r="T5039" s="23" t="s">
        <v>26102</v>
      </c>
      <c r="U5039" s="25" t="s">
        <v>26103</v>
      </c>
      <c r="V5039" s="23" t="s">
        <v>26105</v>
      </c>
      <c r="W5039" s="25" t="s">
        <v>26104</v>
      </c>
      <c r="X5039" s="58"/>
      <c r="Y5039" s="23" t="s">
        <v>26106</v>
      </c>
      <c r="Z5039" s="23"/>
      <c r="AA5039" s="33">
        <v>5</v>
      </c>
      <c r="AB5039" s="295" t="str">
        <f t="shared" si="436"/>
        <v>年間</v>
      </c>
      <c r="AC5039" s="268"/>
      <c r="AD5039" s="23">
        <v>1</v>
      </c>
      <c r="AE5039" s="134">
        <v>11400</v>
      </c>
      <c r="AF5039" s="26">
        <f t="shared" si="437"/>
        <v>11400</v>
      </c>
      <c r="AG5039" s="27">
        <v>43831</v>
      </c>
      <c r="AH5039" s="168">
        <v>43850</v>
      </c>
      <c r="AI5039" s="29" t="str">
        <f t="shared" si="438"/>
        <v>～</v>
      </c>
      <c r="AJ5039" s="178">
        <f t="shared" si="439"/>
        <v>45676</v>
      </c>
      <c r="AK5039" s="23" t="s">
        <v>23852</v>
      </c>
      <c r="AL5039" s="23" t="s">
        <v>26109</v>
      </c>
      <c r="AM5039" s="35">
        <v>43850</v>
      </c>
      <c r="AN5039" s="408">
        <f>IF($AA5039-data!$G$1=0,"　",IF(AK5039=0,"　",VLOOKUP($AK5039,data!$A$1:$H$264,8,FALSE)))</f>
        <v>0</v>
      </c>
      <c r="AO5039" s="35">
        <v>43851</v>
      </c>
      <c r="AP5039" s="134" t="s">
        <v>26107</v>
      </c>
      <c r="AQ5039" s="264" t="str">
        <f t="shared" si="435"/>
        <v/>
      </c>
    </row>
    <row r="5040" spans="1:43" ht="24.75" customHeight="1" x14ac:dyDescent="0.15">
      <c r="A5040" s="593">
        <v>5037</v>
      </c>
      <c r="B5040" s="23" t="s">
        <v>26085</v>
      </c>
      <c r="C5040" s="24" t="s">
        <v>26087</v>
      </c>
      <c r="D5040" s="23" t="s">
        <v>26088</v>
      </c>
      <c r="E5040" s="23" t="s">
        <v>26089</v>
      </c>
      <c r="F5040" s="24" t="s">
        <v>26090</v>
      </c>
      <c r="G5040" s="25" t="s">
        <v>26091</v>
      </c>
      <c r="H5040" s="23" t="s">
        <v>26092</v>
      </c>
      <c r="I5040" s="23" t="s">
        <v>26094</v>
      </c>
      <c r="J5040" s="25" t="s">
        <v>26093</v>
      </c>
      <c r="K5040" s="58" t="s">
        <v>26096</v>
      </c>
      <c r="L5040" s="58"/>
      <c r="M5040" s="23" t="s">
        <v>26095</v>
      </c>
      <c r="N5040" s="23"/>
      <c r="O5040" s="25" t="s">
        <v>26097</v>
      </c>
      <c r="P5040" s="23" t="s">
        <v>26098</v>
      </c>
      <c r="Q5040" s="25" t="s">
        <v>26099</v>
      </c>
      <c r="R5040" s="58" t="s">
        <v>26100</v>
      </c>
      <c r="S5040" s="23" t="s">
        <v>26101</v>
      </c>
      <c r="T5040" s="23" t="s">
        <v>26102</v>
      </c>
      <c r="U5040" s="25" t="s">
        <v>26103</v>
      </c>
      <c r="V5040" s="23" t="s">
        <v>26105</v>
      </c>
      <c r="W5040" s="25" t="s">
        <v>26104</v>
      </c>
      <c r="X5040" s="58"/>
      <c r="Y5040" s="23" t="s">
        <v>26106</v>
      </c>
      <c r="Z5040" s="23"/>
      <c r="AA5040" s="33">
        <v>5</v>
      </c>
      <c r="AB5040" s="295" t="str">
        <f t="shared" si="436"/>
        <v>年間</v>
      </c>
      <c r="AC5040" s="268"/>
      <c r="AD5040" s="23">
        <v>1</v>
      </c>
      <c r="AE5040" s="134">
        <v>11400</v>
      </c>
      <c r="AF5040" s="26">
        <f t="shared" si="437"/>
        <v>11400</v>
      </c>
      <c r="AG5040" s="27">
        <v>43831</v>
      </c>
      <c r="AH5040" s="168">
        <v>43850</v>
      </c>
      <c r="AI5040" s="29" t="str">
        <f t="shared" si="438"/>
        <v>～</v>
      </c>
      <c r="AJ5040" s="178">
        <f t="shared" si="439"/>
        <v>45676</v>
      </c>
      <c r="AK5040" s="23" t="s">
        <v>23852</v>
      </c>
      <c r="AL5040" s="23" t="s">
        <v>26110</v>
      </c>
      <c r="AM5040" s="35">
        <v>43850</v>
      </c>
      <c r="AN5040" s="408">
        <f>IF($AA5040-data!$G$1=0,"　",IF(AK5040=0,"　",VLOOKUP($AK5040,data!$A$1:$H$264,8,FALSE)))</f>
        <v>0</v>
      </c>
      <c r="AO5040" s="35">
        <v>43851</v>
      </c>
      <c r="AP5040" s="134" t="s">
        <v>26107</v>
      </c>
      <c r="AQ5040" s="264" t="str">
        <f t="shared" si="435"/>
        <v/>
      </c>
    </row>
    <row r="5041" spans="1:43" ht="24.75" customHeight="1" x14ac:dyDescent="0.15">
      <c r="A5041" s="593">
        <v>5038</v>
      </c>
      <c r="B5041" s="23" t="s">
        <v>26085</v>
      </c>
      <c r="C5041" s="24" t="s">
        <v>26087</v>
      </c>
      <c r="D5041" s="23" t="s">
        <v>26088</v>
      </c>
      <c r="E5041" s="23" t="s">
        <v>26089</v>
      </c>
      <c r="F5041" s="24" t="s">
        <v>26090</v>
      </c>
      <c r="G5041" s="25" t="s">
        <v>26091</v>
      </c>
      <c r="H5041" s="23" t="s">
        <v>26092</v>
      </c>
      <c r="I5041" s="23" t="s">
        <v>26094</v>
      </c>
      <c r="J5041" s="25" t="s">
        <v>26093</v>
      </c>
      <c r="K5041" s="58" t="s">
        <v>26096</v>
      </c>
      <c r="L5041" s="58"/>
      <c r="M5041" s="23" t="s">
        <v>26095</v>
      </c>
      <c r="N5041" s="23"/>
      <c r="O5041" s="25" t="s">
        <v>26097</v>
      </c>
      <c r="P5041" s="23" t="s">
        <v>26098</v>
      </c>
      <c r="Q5041" s="25" t="s">
        <v>26099</v>
      </c>
      <c r="R5041" s="58" t="s">
        <v>26100</v>
      </c>
      <c r="S5041" s="23" t="s">
        <v>26101</v>
      </c>
      <c r="T5041" s="23" t="s">
        <v>26102</v>
      </c>
      <c r="U5041" s="25" t="s">
        <v>26103</v>
      </c>
      <c r="V5041" s="23" t="s">
        <v>26105</v>
      </c>
      <c r="W5041" s="25" t="s">
        <v>26104</v>
      </c>
      <c r="X5041" s="58"/>
      <c r="Y5041" s="23" t="s">
        <v>26106</v>
      </c>
      <c r="Z5041" s="23"/>
      <c r="AA5041" s="33">
        <v>5</v>
      </c>
      <c r="AB5041" s="295" t="str">
        <f t="shared" si="436"/>
        <v>年間</v>
      </c>
      <c r="AC5041" s="268"/>
      <c r="AD5041" s="23">
        <v>1</v>
      </c>
      <c r="AE5041" s="134">
        <v>11400</v>
      </c>
      <c r="AF5041" s="26">
        <f t="shared" si="437"/>
        <v>11400</v>
      </c>
      <c r="AG5041" s="27">
        <v>43831</v>
      </c>
      <c r="AH5041" s="168">
        <v>43850</v>
      </c>
      <c r="AI5041" s="29" t="str">
        <f t="shared" si="438"/>
        <v>～</v>
      </c>
      <c r="AJ5041" s="178">
        <f t="shared" si="439"/>
        <v>45676</v>
      </c>
      <c r="AK5041" s="23" t="s">
        <v>23852</v>
      </c>
      <c r="AL5041" s="23" t="s">
        <v>26111</v>
      </c>
      <c r="AM5041" s="35">
        <v>43850</v>
      </c>
      <c r="AN5041" s="408">
        <f>IF($AA5041-data!$G$1=0,"　",IF(AK5041=0,"　",VLOOKUP($AK5041,data!$A$1:$H$264,8,FALSE)))</f>
        <v>0</v>
      </c>
      <c r="AO5041" s="35">
        <v>43851</v>
      </c>
      <c r="AP5041" s="134" t="s">
        <v>26107</v>
      </c>
      <c r="AQ5041" s="264" t="str">
        <f t="shared" si="435"/>
        <v/>
      </c>
    </row>
    <row r="5042" spans="1:43" ht="24.75" customHeight="1" x14ac:dyDescent="0.15">
      <c r="A5042" s="593">
        <v>5039</v>
      </c>
      <c r="B5042" s="23" t="s">
        <v>26085</v>
      </c>
      <c r="C5042" s="24" t="s">
        <v>26087</v>
      </c>
      <c r="D5042" s="23" t="s">
        <v>26088</v>
      </c>
      <c r="E5042" s="23" t="s">
        <v>26089</v>
      </c>
      <c r="F5042" s="24" t="s">
        <v>26090</v>
      </c>
      <c r="G5042" s="25" t="s">
        <v>26091</v>
      </c>
      <c r="H5042" s="23" t="s">
        <v>26092</v>
      </c>
      <c r="I5042" s="23" t="s">
        <v>26094</v>
      </c>
      <c r="J5042" s="25" t="s">
        <v>26093</v>
      </c>
      <c r="K5042" s="58" t="s">
        <v>26096</v>
      </c>
      <c r="L5042" s="58"/>
      <c r="M5042" s="23" t="s">
        <v>26095</v>
      </c>
      <c r="N5042" s="23"/>
      <c r="O5042" s="25" t="s">
        <v>26097</v>
      </c>
      <c r="P5042" s="23" t="s">
        <v>26098</v>
      </c>
      <c r="Q5042" s="25" t="s">
        <v>26099</v>
      </c>
      <c r="R5042" s="58" t="s">
        <v>26100</v>
      </c>
      <c r="S5042" s="23" t="s">
        <v>26101</v>
      </c>
      <c r="T5042" s="23" t="s">
        <v>26102</v>
      </c>
      <c r="U5042" s="25" t="s">
        <v>26103</v>
      </c>
      <c r="V5042" s="23" t="s">
        <v>26105</v>
      </c>
      <c r="W5042" s="25" t="s">
        <v>26104</v>
      </c>
      <c r="X5042" s="58"/>
      <c r="Y5042" s="23" t="s">
        <v>26106</v>
      </c>
      <c r="Z5042" s="23"/>
      <c r="AA5042" s="33">
        <v>5</v>
      </c>
      <c r="AB5042" s="295" t="str">
        <f t="shared" si="436"/>
        <v>年間</v>
      </c>
      <c r="AC5042" s="268"/>
      <c r="AD5042" s="23">
        <v>1</v>
      </c>
      <c r="AE5042" s="134">
        <v>11400</v>
      </c>
      <c r="AF5042" s="26">
        <f t="shared" si="437"/>
        <v>11400</v>
      </c>
      <c r="AG5042" s="27">
        <v>43831</v>
      </c>
      <c r="AH5042" s="168">
        <v>43850</v>
      </c>
      <c r="AI5042" s="29" t="str">
        <f t="shared" si="438"/>
        <v>～</v>
      </c>
      <c r="AJ5042" s="178">
        <f t="shared" si="439"/>
        <v>45676</v>
      </c>
      <c r="AK5042" s="23" t="s">
        <v>23852</v>
      </c>
      <c r="AL5042" s="23" t="s">
        <v>26112</v>
      </c>
      <c r="AM5042" s="35">
        <v>43850</v>
      </c>
      <c r="AN5042" s="408">
        <f>IF($AA5042-data!$G$1=0,"　",IF(AK5042=0,"　",VLOOKUP($AK5042,data!$A$1:$H$264,8,FALSE)))</f>
        <v>0</v>
      </c>
      <c r="AO5042" s="35">
        <v>43851</v>
      </c>
      <c r="AP5042" s="134" t="s">
        <v>26107</v>
      </c>
      <c r="AQ5042" s="264" t="str">
        <f t="shared" si="435"/>
        <v/>
      </c>
    </row>
    <row r="5043" spans="1:43" ht="24.75" customHeight="1" x14ac:dyDescent="0.15">
      <c r="A5043" s="593">
        <v>5040</v>
      </c>
      <c r="B5043" s="23" t="s">
        <v>26085</v>
      </c>
      <c r="C5043" s="24" t="s">
        <v>26087</v>
      </c>
      <c r="D5043" s="23" t="s">
        <v>26088</v>
      </c>
      <c r="E5043" s="23" t="s">
        <v>26089</v>
      </c>
      <c r="F5043" s="24" t="s">
        <v>26090</v>
      </c>
      <c r="G5043" s="25" t="s">
        <v>26091</v>
      </c>
      <c r="H5043" s="23" t="s">
        <v>26092</v>
      </c>
      <c r="I5043" s="23" t="s">
        <v>26094</v>
      </c>
      <c r="J5043" s="25" t="s">
        <v>26093</v>
      </c>
      <c r="K5043" s="58" t="s">
        <v>26096</v>
      </c>
      <c r="L5043" s="58"/>
      <c r="M5043" s="23" t="s">
        <v>26095</v>
      </c>
      <c r="N5043" s="23"/>
      <c r="O5043" s="25" t="s">
        <v>26097</v>
      </c>
      <c r="P5043" s="23" t="s">
        <v>26098</v>
      </c>
      <c r="Q5043" s="25" t="s">
        <v>26099</v>
      </c>
      <c r="R5043" s="58" t="s">
        <v>26100</v>
      </c>
      <c r="S5043" s="23" t="s">
        <v>26101</v>
      </c>
      <c r="T5043" s="23" t="s">
        <v>26102</v>
      </c>
      <c r="U5043" s="25" t="s">
        <v>26103</v>
      </c>
      <c r="V5043" s="23" t="s">
        <v>26105</v>
      </c>
      <c r="W5043" s="25" t="s">
        <v>26104</v>
      </c>
      <c r="X5043" s="58"/>
      <c r="Y5043" s="23" t="s">
        <v>26106</v>
      </c>
      <c r="Z5043" s="23"/>
      <c r="AA5043" s="33">
        <v>5</v>
      </c>
      <c r="AB5043" s="295" t="str">
        <f t="shared" si="436"/>
        <v>年間</v>
      </c>
      <c r="AC5043" s="268"/>
      <c r="AD5043" s="23">
        <v>1</v>
      </c>
      <c r="AE5043" s="134">
        <v>11400</v>
      </c>
      <c r="AF5043" s="26">
        <f t="shared" si="437"/>
        <v>11400</v>
      </c>
      <c r="AG5043" s="27">
        <v>43831</v>
      </c>
      <c r="AH5043" s="168">
        <v>43850</v>
      </c>
      <c r="AI5043" s="29" t="str">
        <f t="shared" si="438"/>
        <v>～</v>
      </c>
      <c r="AJ5043" s="178">
        <f t="shared" si="439"/>
        <v>45676</v>
      </c>
      <c r="AK5043" s="23" t="s">
        <v>26118</v>
      </c>
      <c r="AL5043" s="23" t="s">
        <v>26113</v>
      </c>
      <c r="AM5043" s="35">
        <v>43850</v>
      </c>
      <c r="AN5043" s="408">
        <f>IF($AA5043-data!$G$1=0,"　",IF(AK5043=0,"　",VLOOKUP($AK5043,data!$A$1:$H$264,8,FALSE)))</f>
        <v>0</v>
      </c>
      <c r="AO5043" s="35">
        <v>43851</v>
      </c>
      <c r="AP5043" s="134" t="s">
        <v>26107</v>
      </c>
      <c r="AQ5043" s="264" t="str">
        <f t="shared" si="435"/>
        <v/>
      </c>
    </row>
    <row r="5044" spans="1:43" ht="24.75" customHeight="1" x14ac:dyDescent="0.15">
      <c r="A5044" s="593">
        <v>5041</v>
      </c>
      <c r="B5044" s="23" t="s">
        <v>26085</v>
      </c>
      <c r="C5044" s="24" t="s">
        <v>26087</v>
      </c>
      <c r="D5044" s="23" t="s">
        <v>26088</v>
      </c>
      <c r="E5044" s="23" t="s">
        <v>26089</v>
      </c>
      <c r="F5044" s="24" t="s">
        <v>26090</v>
      </c>
      <c r="G5044" s="25" t="s">
        <v>26091</v>
      </c>
      <c r="H5044" s="23" t="s">
        <v>26092</v>
      </c>
      <c r="I5044" s="23" t="s">
        <v>26094</v>
      </c>
      <c r="J5044" s="25" t="s">
        <v>26093</v>
      </c>
      <c r="K5044" s="58" t="s">
        <v>26096</v>
      </c>
      <c r="L5044" s="58"/>
      <c r="M5044" s="23" t="s">
        <v>26095</v>
      </c>
      <c r="N5044" s="23"/>
      <c r="O5044" s="25" t="s">
        <v>26097</v>
      </c>
      <c r="P5044" s="23" t="s">
        <v>26098</v>
      </c>
      <c r="Q5044" s="25" t="s">
        <v>26099</v>
      </c>
      <c r="R5044" s="58" t="s">
        <v>26100</v>
      </c>
      <c r="S5044" s="23" t="s">
        <v>26101</v>
      </c>
      <c r="T5044" s="23" t="s">
        <v>26102</v>
      </c>
      <c r="U5044" s="25" t="s">
        <v>26103</v>
      </c>
      <c r="V5044" s="23" t="s">
        <v>26105</v>
      </c>
      <c r="W5044" s="25" t="s">
        <v>26104</v>
      </c>
      <c r="X5044" s="58"/>
      <c r="Y5044" s="23" t="s">
        <v>26106</v>
      </c>
      <c r="Z5044" s="23"/>
      <c r="AA5044" s="33">
        <v>5</v>
      </c>
      <c r="AB5044" s="295" t="str">
        <f t="shared" si="436"/>
        <v>年間</v>
      </c>
      <c r="AC5044" s="268"/>
      <c r="AD5044" s="23">
        <v>1</v>
      </c>
      <c r="AE5044" s="134">
        <v>11400</v>
      </c>
      <c r="AF5044" s="26">
        <f t="shared" si="437"/>
        <v>11400</v>
      </c>
      <c r="AG5044" s="27">
        <v>43831</v>
      </c>
      <c r="AH5044" s="168">
        <v>43850</v>
      </c>
      <c r="AI5044" s="29" t="str">
        <f t="shared" si="438"/>
        <v>～</v>
      </c>
      <c r="AJ5044" s="178">
        <f t="shared" si="439"/>
        <v>45676</v>
      </c>
      <c r="AK5044" s="23" t="s">
        <v>26118</v>
      </c>
      <c r="AL5044" s="23" t="s">
        <v>26114</v>
      </c>
      <c r="AM5044" s="35">
        <v>43850</v>
      </c>
      <c r="AN5044" s="408">
        <f>IF($AA5044-data!$G$1=0,"　",IF(AK5044=0,"　",VLOOKUP($AK5044,data!$A$1:$H$264,8,FALSE)))</f>
        <v>0</v>
      </c>
      <c r="AO5044" s="35">
        <v>43851</v>
      </c>
      <c r="AP5044" s="134" t="s">
        <v>26107</v>
      </c>
      <c r="AQ5044" s="264" t="str">
        <f t="shared" si="435"/>
        <v/>
      </c>
    </row>
    <row r="5045" spans="1:43" ht="24.75" customHeight="1" x14ac:dyDescent="0.15">
      <c r="A5045" s="593">
        <v>5042</v>
      </c>
      <c r="B5045" s="23" t="s">
        <v>26086</v>
      </c>
      <c r="C5045" s="24" t="s">
        <v>26117</v>
      </c>
      <c r="D5045" s="23" t="s">
        <v>26088</v>
      </c>
      <c r="E5045" s="23" t="s">
        <v>26089</v>
      </c>
      <c r="F5045" s="24" t="s">
        <v>26090</v>
      </c>
      <c r="G5045" s="25" t="s">
        <v>26116</v>
      </c>
      <c r="H5045" s="23" t="s">
        <v>26092</v>
      </c>
      <c r="I5045" s="23" t="s">
        <v>26094</v>
      </c>
      <c r="J5045" s="25" t="s">
        <v>26093</v>
      </c>
      <c r="K5045" s="58" t="s">
        <v>26096</v>
      </c>
      <c r="L5045" s="58"/>
      <c r="M5045" s="23" t="s">
        <v>26095</v>
      </c>
      <c r="N5045" s="23"/>
      <c r="O5045" s="25" t="s">
        <v>26119</v>
      </c>
      <c r="P5045" s="23" t="s">
        <v>26098</v>
      </c>
      <c r="Q5045" s="25" t="s">
        <v>26099</v>
      </c>
      <c r="R5045" s="58" t="s">
        <v>26100</v>
      </c>
      <c r="S5045" s="23" t="s">
        <v>26101</v>
      </c>
      <c r="T5045" s="23" t="s">
        <v>26102</v>
      </c>
      <c r="U5045" s="25" t="s">
        <v>26103</v>
      </c>
      <c r="V5045" s="23" t="s">
        <v>26105</v>
      </c>
      <c r="W5045" s="25" t="s">
        <v>26104</v>
      </c>
      <c r="X5045" s="58"/>
      <c r="Y5045" s="23" t="s">
        <v>26106</v>
      </c>
      <c r="Z5045" s="23"/>
      <c r="AA5045" s="33">
        <v>5</v>
      </c>
      <c r="AB5045" s="295" t="str">
        <f t="shared" si="436"/>
        <v>年間</v>
      </c>
      <c r="AC5045" s="268"/>
      <c r="AD5045" s="23">
        <v>1</v>
      </c>
      <c r="AE5045" s="134">
        <v>301200</v>
      </c>
      <c r="AF5045" s="26">
        <f t="shared" si="437"/>
        <v>301200</v>
      </c>
      <c r="AG5045" s="27">
        <v>43831</v>
      </c>
      <c r="AH5045" s="168">
        <v>43850</v>
      </c>
      <c r="AI5045" s="29" t="str">
        <f t="shared" si="438"/>
        <v>～</v>
      </c>
      <c r="AJ5045" s="178">
        <f t="shared" si="439"/>
        <v>45676</v>
      </c>
      <c r="AK5045" s="23" t="s">
        <v>26120</v>
      </c>
      <c r="AL5045" s="23" t="s">
        <v>26115</v>
      </c>
      <c r="AM5045" s="35">
        <v>43850</v>
      </c>
      <c r="AN5045" s="408" t="str">
        <f>IF($AA5045-data!$G$1=0,"　",IF(AK5045=0,"　",VLOOKUP($AK5045,data!$A$1:$H$264,8,FALSE)))</f>
        <v>消耗部品交換対象</v>
      </c>
      <c r="AO5045" s="35">
        <v>43851</v>
      </c>
      <c r="AP5045" s="134" t="s">
        <v>26107</v>
      </c>
      <c r="AQ5045" s="264">
        <f t="shared" si="435"/>
        <v>44915</v>
      </c>
    </row>
    <row r="5046" spans="1:43" ht="24.75" customHeight="1" x14ac:dyDescent="0.15">
      <c r="A5046" s="593">
        <v>5043</v>
      </c>
      <c r="B5046" s="23" t="s">
        <v>26121</v>
      </c>
      <c r="C5046" s="24" t="s">
        <v>26122</v>
      </c>
      <c r="D5046" s="23" t="s">
        <v>26123</v>
      </c>
      <c r="E5046" s="23" t="s">
        <v>26124</v>
      </c>
      <c r="F5046" s="24" t="s">
        <v>26125</v>
      </c>
      <c r="G5046" s="25" t="s">
        <v>26127</v>
      </c>
      <c r="H5046" s="23" t="s">
        <v>26129</v>
      </c>
      <c r="I5046" s="23" t="s">
        <v>26130</v>
      </c>
      <c r="J5046" s="25" t="s">
        <v>26131</v>
      </c>
      <c r="K5046" s="58" t="s">
        <v>26133</v>
      </c>
      <c r="L5046" s="58" t="s">
        <v>26134</v>
      </c>
      <c r="M5046" s="23" t="s">
        <v>26136</v>
      </c>
      <c r="N5046" s="23" t="s">
        <v>26138</v>
      </c>
      <c r="O5046" s="25" t="s">
        <v>26149</v>
      </c>
      <c r="P5046" s="23" t="s">
        <v>26141</v>
      </c>
      <c r="Q5046" s="25" t="s">
        <v>26140</v>
      </c>
      <c r="R5046" s="58"/>
      <c r="S5046" s="23" t="s">
        <v>26142</v>
      </c>
      <c r="T5046" s="23" t="s">
        <v>26143</v>
      </c>
      <c r="U5046" s="25" t="s">
        <v>26126</v>
      </c>
      <c r="V5046" s="23" t="s">
        <v>26128</v>
      </c>
      <c r="W5046" s="25" t="s">
        <v>26144</v>
      </c>
      <c r="X5046" s="58" t="s">
        <v>26132</v>
      </c>
      <c r="Y5046" s="23" t="s">
        <v>26135</v>
      </c>
      <c r="Z5046" s="23" t="s">
        <v>26137</v>
      </c>
      <c r="AA5046" s="33">
        <v>5</v>
      </c>
      <c r="AB5046" s="295" t="str">
        <f t="shared" si="436"/>
        <v>年間</v>
      </c>
      <c r="AC5046" s="268"/>
      <c r="AD5046" s="23">
        <v>1</v>
      </c>
      <c r="AE5046" s="134">
        <v>16200</v>
      </c>
      <c r="AF5046" s="26">
        <f t="shared" si="437"/>
        <v>16200</v>
      </c>
      <c r="AG5046" s="27">
        <v>43831</v>
      </c>
      <c r="AH5046" s="168">
        <v>43853</v>
      </c>
      <c r="AI5046" s="29" t="str">
        <f t="shared" si="438"/>
        <v>～</v>
      </c>
      <c r="AJ5046" s="178">
        <f t="shared" si="439"/>
        <v>45679</v>
      </c>
      <c r="AK5046" s="23" t="s">
        <v>26150</v>
      </c>
      <c r="AL5046" s="23" t="s">
        <v>26147</v>
      </c>
      <c r="AM5046" s="35">
        <v>43853</v>
      </c>
      <c r="AN5046" s="408">
        <f>IF($AA5046-data!$G$1=0,"　",IF(AK5046=0,"　",VLOOKUP($AK5046,data!$A$1:$H$264,8,FALSE)))</f>
        <v>0</v>
      </c>
      <c r="AO5046" s="35">
        <v>43857</v>
      </c>
      <c r="AP5046" s="134" t="s">
        <v>26145</v>
      </c>
      <c r="AQ5046" s="264" t="str">
        <f t="shared" si="435"/>
        <v/>
      </c>
    </row>
    <row r="5047" spans="1:43" ht="24.75" customHeight="1" x14ac:dyDescent="0.15">
      <c r="A5047" s="593">
        <v>5044</v>
      </c>
      <c r="B5047" s="23" t="s">
        <v>26146</v>
      </c>
      <c r="C5047" s="24" t="s">
        <v>26122</v>
      </c>
      <c r="D5047" s="23" t="s">
        <v>26123</v>
      </c>
      <c r="E5047" s="23" t="s">
        <v>26124</v>
      </c>
      <c r="F5047" s="24" t="s">
        <v>26125</v>
      </c>
      <c r="G5047" s="25" t="s">
        <v>26127</v>
      </c>
      <c r="H5047" s="23" t="s">
        <v>26129</v>
      </c>
      <c r="I5047" s="23" t="s">
        <v>26130</v>
      </c>
      <c r="J5047" s="25" t="s">
        <v>26131</v>
      </c>
      <c r="K5047" s="58" t="s">
        <v>26133</v>
      </c>
      <c r="L5047" s="58" t="s">
        <v>26134</v>
      </c>
      <c r="M5047" s="23" t="s">
        <v>26136</v>
      </c>
      <c r="N5047" s="23" t="s">
        <v>26138</v>
      </c>
      <c r="O5047" s="25" t="s">
        <v>26139</v>
      </c>
      <c r="P5047" s="23" t="s">
        <v>26141</v>
      </c>
      <c r="Q5047" s="25" t="s">
        <v>26140</v>
      </c>
      <c r="R5047" s="58"/>
      <c r="S5047" s="23" t="s">
        <v>26142</v>
      </c>
      <c r="T5047" s="23" t="s">
        <v>26143</v>
      </c>
      <c r="U5047" s="25" t="s">
        <v>26126</v>
      </c>
      <c r="V5047" s="23" t="s">
        <v>26128</v>
      </c>
      <c r="W5047" s="25" t="s">
        <v>26144</v>
      </c>
      <c r="X5047" s="58" t="s">
        <v>26132</v>
      </c>
      <c r="Y5047" s="23" t="s">
        <v>26135</v>
      </c>
      <c r="Z5047" s="23" t="s">
        <v>26137</v>
      </c>
      <c r="AA5047" s="33">
        <v>5</v>
      </c>
      <c r="AB5047" s="295" t="str">
        <f t="shared" si="436"/>
        <v>年間</v>
      </c>
      <c r="AC5047" s="268"/>
      <c r="AD5047" s="23">
        <v>1</v>
      </c>
      <c r="AE5047" s="134">
        <v>116400</v>
      </c>
      <c r="AF5047" s="26">
        <f t="shared" si="437"/>
        <v>116400</v>
      </c>
      <c r="AG5047" s="27">
        <v>43831</v>
      </c>
      <c r="AH5047" s="168">
        <v>43853</v>
      </c>
      <c r="AI5047" s="29" t="str">
        <f t="shared" si="438"/>
        <v>～</v>
      </c>
      <c r="AJ5047" s="178">
        <f t="shared" si="439"/>
        <v>45679</v>
      </c>
      <c r="AK5047" s="23" t="s">
        <v>26151</v>
      </c>
      <c r="AL5047" s="23" t="s">
        <v>26148</v>
      </c>
      <c r="AM5047" s="35">
        <v>43853</v>
      </c>
      <c r="AN5047" s="408" t="str">
        <f>IF($AA5047-data!$G$1=0,"　",IF(AK5047=0,"　",VLOOKUP($AK5047,data!$A$1:$H$264,8,FALSE)))</f>
        <v>消耗部品交換対象</v>
      </c>
      <c r="AO5047" s="35">
        <v>43857</v>
      </c>
      <c r="AP5047" s="134" t="s">
        <v>26145</v>
      </c>
      <c r="AQ5047" s="264">
        <f t="shared" si="435"/>
        <v>44918</v>
      </c>
    </row>
    <row r="5048" spans="1:43" ht="24.75" customHeight="1" x14ac:dyDescent="0.15">
      <c r="A5048" s="593">
        <v>5045</v>
      </c>
      <c r="B5048" s="23" t="s">
        <v>26152</v>
      </c>
      <c r="C5048" s="24" t="s">
        <v>26155</v>
      </c>
      <c r="D5048" s="23" t="s">
        <v>26156</v>
      </c>
      <c r="E5048" s="23" t="s">
        <v>26157</v>
      </c>
      <c r="F5048" s="24" t="s">
        <v>26158</v>
      </c>
      <c r="G5048" s="25" t="s">
        <v>26160</v>
      </c>
      <c r="H5048" s="23" t="s">
        <v>26161</v>
      </c>
      <c r="I5048" s="23" t="s">
        <v>26162</v>
      </c>
      <c r="J5048" s="25" t="s">
        <v>26170</v>
      </c>
      <c r="K5048" s="58"/>
      <c r="L5048" s="58" t="s">
        <v>26163</v>
      </c>
      <c r="M5048" s="23" t="s">
        <v>26165</v>
      </c>
      <c r="N5048" s="23"/>
      <c r="O5048" s="25" t="s">
        <v>26166</v>
      </c>
      <c r="P5048" s="23" t="s">
        <v>26167</v>
      </c>
      <c r="Q5048" s="25" t="s">
        <v>10924</v>
      </c>
      <c r="R5048" s="58" t="s">
        <v>26168</v>
      </c>
      <c r="S5048" s="23" t="s">
        <v>26169</v>
      </c>
      <c r="T5048" s="23"/>
      <c r="U5048" s="25" t="s">
        <v>26159</v>
      </c>
      <c r="V5048" s="23" t="s">
        <v>24007</v>
      </c>
      <c r="W5048" s="25" t="s">
        <v>26171</v>
      </c>
      <c r="X5048" s="58"/>
      <c r="Y5048" s="23" t="s">
        <v>26164</v>
      </c>
      <c r="Z5048" s="23"/>
      <c r="AA5048" s="33">
        <v>5</v>
      </c>
      <c r="AB5048" s="295" t="str">
        <f t="shared" si="436"/>
        <v>年間</v>
      </c>
      <c r="AC5048" s="268"/>
      <c r="AD5048" s="23">
        <v>1</v>
      </c>
      <c r="AE5048" s="134">
        <v>24960</v>
      </c>
      <c r="AF5048" s="26">
        <f t="shared" si="437"/>
        <v>24960</v>
      </c>
      <c r="AG5048" s="27">
        <v>43831</v>
      </c>
      <c r="AH5048" s="168">
        <v>43860</v>
      </c>
      <c r="AI5048" s="29" t="str">
        <f t="shared" si="438"/>
        <v>～</v>
      </c>
      <c r="AJ5048" s="178">
        <f t="shared" si="439"/>
        <v>45686</v>
      </c>
      <c r="AK5048" s="23" t="s">
        <v>26176</v>
      </c>
      <c r="AL5048" s="23" t="s">
        <v>26173</v>
      </c>
      <c r="AM5048" s="35">
        <v>43860</v>
      </c>
      <c r="AN5048" s="408">
        <f>IF($AA5048-data!$G$1=0,"　",IF(AK5048=0,"　",VLOOKUP($AK5048,data!$A$1:$H$264,8,FALSE)))</f>
        <v>0</v>
      </c>
      <c r="AO5048" s="35">
        <v>43857</v>
      </c>
      <c r="AP5048" s="134" t="s">
        <v>26172</v>
      </c>
      <c r="AQ5048" s="264" t="str">
        <f t="shared" si="435"/>
        <v/>
      </c>
    </row>
    <row r="5049" spans="1:43" ht="24.75" customHeight="1" x14ac:dyDescent="0.15">
      <c r="A5049" s="593">
        <v>5046</v>
      </c>
      <c r="B5049" s="23" t="s">
        <v>26153</v>
      </c>
      <c r="C5049" s="24" t="s">
        <v>26155</v>
      </c>
      <c r="D5049" s="23" t="s">
        <v>26156</v>
      </c>
      <c r="E5049" s="23" t="s">
        <v>26157</v>
      </c>
      <c r="F5049" s="24" t="s">
        <v>26158</v>
      </c>
      <c r="G5049" s="25" t="s">
        <v>26160</v>
      </c>
      <c r="H5049" s="23" t="s">
        <v>26161</v>
      </c>
      <c r="I5049" s="23" t="s">
        <v>26162</v>
      </c>
      <c r="J5049" s="25" t="s">
        <v>26170</v>
      </c>
      <c r="K5049" s="58"/>
      <c r="L5049" s="58" t="s">
        <v>26163</v>
      </c>
      <c r="M5049" s="23" t="s">
        <v>26165</v>
      </c>
      <c r="N5049" s="23"/>
      <c r="O5049" s="25" t="s">
        <v>26166</v>
      </c>
      <c r="P5049" s="23" t="s">
        <v>26167</v>
      </c>
      <c r="Q5049" s="25" t="s">
        <v>10924</v>
      </c>
      <c r="R5049" s="58" t="s">
        <v>26168</v>
      </c>
      <c r="S5049" s="23" t="s">
        <v>26169</v>
      </c>
      <c r="T5049" s="23"/>
      <c r="U5049" s="25" t="s">
        <v>26159</v>
      </c>
      <c r="V5049" s="23" t="s">
        <v>24007</v>
      </c>
      <c r="W5049" s="25" t="s">
        <v>26171</v>
      </c>
      <c r="X5049" s="58"/>
      <c r="Y5049" s="23" t="s">
        <v>26164</v>
      </c>
      <c r="Z5049" s="23"/>
      <c r="AA5049" s="33">
        <v>5</v>
      </c>
      <c r="AB5049" s="295" t="str">
        <f t="shared" si="436"/>
        <v>年間</v>
      </c>
      <c r="AC5049" s="268"/>
      <c r="AD5049" s="23">
        <v>1</v>
      </c>
      <c r="AE5049" s="134">
        <v>24960</v>
      </c>
      <c r="AF5049" s="26">
        <f t="shared" si="437"/>
        <v>24960</v>
      </c>
      <c r="AG5049" s="27">
        <v>43831</v>
      </c>
      <c r="AH5049" s="168">
        <v>43860</v>
      </c>
      <c r="AI5049" s="29" t="str">
        <f t="shared" si="438"/>
        <v>～</v>
      </c>
      <c r="AJ5049" s="178">
        <f t="shared" si="439"/>
        <v>45686</v>
      </c>
      <c r="AK5049" s="23" t="s">
        <v>21738</v>
      </c>
      <c r="AL5049" s="23" t="s">
        <v>26174</v>
      </c>
      <c r="AM5049" s="35">
        <v>43860</v>
      </c>
      <c r="AN5049" s="408">
        <f>IF($AA5049-data!$G$1=0,"　",IF(AK5049=0,"　",VLOOKUP($AK5049,data!$A$1:$H$264,8,FALSE)))</f>
        <v>0</v>
      </c>
      <c r="AO5049" s="35">
        <v>43857</v>
      </c>
      <c r="AP5049" s="134" t="s">
        <v>26172</v>
      </c>
      <c r="AQ5049" s="264" t="str">
        <f t="shared" si="435"/>
        <v/>
      </c>
    </row>
    <row r="5050" spans="1:43" ht="24.75" customHeight="1" x14ac:dyDescent="0.15">
      <c r="A5050" s="593">
        <v>5047</v>
      </c>
      <c r="B5050" s="23" t="s">
        <v>26154</v>
      </c>
      <c r="C5050" s="24" t="s">
        <v>26155</v>
      </c>
      <c r="D5050" s="23" t="s">
        <v>26156</v>
      </c>
      <c r="E5050" s="23" t="s">
        <v>26157</v>
      </c>
      <c r="F5050" s="24" t="s">
        <v>26158</v>
      </c>
      <c r="G5050" s="25" t="s">
        <v>26160</v>
      </c>
      <c r="H5050" s="23" t="s">
        <v>26161</v>
      </c>
      <c r="I5050" s="23" t="s">
        <v>26162</v>
      </c>
      <c r="J5050" s="25" t="s">
        <v>26170</v>
      </c>
      <c r="K5050" s="58"/>
      <c r="L5050" s="58" t="s">
        <v>26163</v>
      </c>
      <c r="M5050" s="23" t="s">
        <v>26165</v>
      </c>
      <c r="N5050" s="23"/>
      <c r="O5050" s="25" t="s">
        <v>26166</v>
      </c>
      <c r="P5050" s="23" t="s">
        <v>26167</v>
      </c>
      <c r="Q5050" s="25" t="s">
        <v>10924</v>
      </c>
      <c r="R5050" s="58" t="s">
        <v>26168</v>
      </c>
      <c r="S5050" s="23" t="s">
        <v>26169</v>
      </c>
      <c r="T5050" s="23"/>
      <c r="U5050" s="25" t="s">
        <v>26159</v>
      </c>
      <c r="V5050" s="23" t="s">
        <v>24007</v>
      </c>
      <c r="W5050" s="25" t="s">
        <v>26171</v>
      </c>
      <c r="X5050" s="58"/>
      <c r="Y5050" s="23" t="s">
        <v>26164</v>
      </c>
      <c r="Z5050" s="23"/>
      <c r="AA5050" s="33">
        <v>5</v>
      </c>
      <c r="AB5050" s="295" t="str">
        <f t="shared" si="436"/>
        <v>年間</v>
      </c>
      <c r="AC5050" s="268"/>
      <c r="AD5050" s="23">
        <v>1</v>
      </c>
      <c r="AE5050" s="134">
        <v>70800</v>
      </c>
      <c r="AF5050" s="26">
        <f t="shared" si="437"/>
        <v>70800</v>
      </c>
      <c r="AG5050" s="27">
        <v>43831</v>
      </c>
      <c r="AH5050" s="168">
        <v>43860</v>
      </c>
      <c r="AI5050" s="29" t="str">
        <f t="shared" si="438"/>
        <v>～</v>
      </c>
      <c r="AJ5050" s="178">
        <f t="shared" si="439"/>
        <v>45686</v>
      </c>
      <c r="AK5050" s="23" t="s">
        <v>26177</v>
      </c>
      <c r="AL5050" s="23" t="s">
        <v>26175</v>
      </c>
      <c r="AM5050" s="35">
        <v>43860</v>
      </c>
      <c r="AN5050" s="408" t="str">
        <f>IF($AA5050-data!$G$1=0,"　",IF(AK5050=0,"　",VLOOKUP($AK5050,data!$A$1:$H$264,8,FALSE)))</f>
        <v>消耗部品交換対象</v>
      </c>
      <c r="AO5050" s="35">
        <v>43857</v>
      </c>
      <c r="AP5050" s="134" t="s">
        <v>26172</v>
      </c>
      <c r="AQ5050" s="264">
        <f t="shared" si="435"/>
        <v>44925</v>
      </c>
    </row>
    <row r="5051" spans="1:43" ht="24.75" customHeight="1" x14ac:dyDescent="0.15">
      <c r="A5051" s="593">
        <v>5048</v>
      </c>
      <c r="B5051" s="23" t="s">
        <v>26179</v>
      </c>
      <c r="C5051" s="24" t="s">
        <v>26182</v>
      </c>
      <c r="D5051" s="23" t="s">
        <v>26183</v>
      </c>
      <c r="E5051" s="23" t="s">
        <v>26184</v>
      </c>
      <c r="F5051" s="24" t="s">
        <v>23666</v>
      </c>
      <c r="G5051" s="25" t="s">
        <v>26209</v>
      </c>
      <c r="H5051" s="23" t="s">
        <v>26188</v>
      </c>
      <c r="I5051" s="23" t="s">
        <v>26187</v>
      </c>
      <c r="J5051" s="25" t="s">
        <v>26186</v>
      </c>
      <c r="K5051" s="58"/>
      <c r="L5051" s="58"/>
      <c r="M5051" s="23" t="s">
        <v>21749</v>
      </c>
      <c r="N5051" s="23" t="s">
        <v>21750</v>
      </c>
      <c r="O5051" s="25" t="s">
        <v>26189</v>
      </c>
      <c r="P5051" s="23" t="s">
        <v>26191</v>
      </c>
      <c r="Q5051" s="25" t="s">
        <v>26190</v>
      </c>
      <c r="R5051" s="58" t="s">
        <v>26192</v>
      </c>
      <c r="S5051" s="23" t="s">
        <v>26193</v>
      </c>
      <c r="T5051" s="23" t="s">
        <v>26194</v>
      </c>
      <c r="U5051" s="25" t="s">
        <v>26195</v>
      </c>
      <c r="V5051" s="23" t="s">
        <v>26197</v>
      </c>
      <c r="W5051" s="25" t="s">
        <v>26196</v>
      </c>
      <c r="X5051" s="58" t="s">
        <v>26198</v>
      </c>
      <c r="Y5051" s="23" t="s">
        <v>26199</v>
      </c>
      <c r="Z5051" s="23" t="s">
        <v>26200</v>
      </c>
      <c r="AA5051" s="33">
        <v>5</v>
      </c>
      <c r="AB5051" s="295" t="str">
        <f t="shared" si="436"/>
        <v>年間</v>
      </c>
      <c r="AC5051" s="268"/>
      <c r="AD5051" s="23">
        <v>1</v>
      </c>
      <c r="AE5051" s="134"/>
      <c r="AF5051" s="26" t="str">
        <f t="shared" si="437"/>
        <v/>
      </c>
      <c r="AG5051" s="27">
        <v>43831</v>
      </c>
      <c r="AH5051" s="168">
        <v>43857</v>
      </c>
      <c r="AI5051" s="29" t="str">
        <f t="shared" si="438"/>
        <v>～</v>
      </c>
      <c r="AJ5051" s="178">
        <f t="shared" si="439"/>
        <v>45683</v>
      </c>
      <c r="AK5051" s="23" t="s">
        <v>26207</v>
      </c>
      <c r="AL5051" s="23" t="s">
        <v>26202</v>
      </c>
      <c r="AM5051" s="35">
        <v>43857</v>
      </c>
      <c r="AN5051" s="408">
        <f>IF($AA5051-data!$G$1=0,"　",IF(AK5051=0,"　",VLOOKUP($AK5051,data!$A$1:$H$264,8,FALSE)))</f>
        <v>0</v>
      </c>
      <c r="AO5051" s="35">
        <v>43858</v>
      </c>
      <c r="AP5051" s="134" t="s">
        <v>26201</v>
      </c>
      <c r="AQ5051" s="264" t="str">
        <f t="shared" si="435"/>
        <v/>
      </c>
    </row>
    <row r="5052" spans="1:43" ht="24.75" customHeight="1" x14ac:dyDescent="0.15">
      <c r="A5052" s="593">
        <v>5049</v>
      </c>
      <c r="B5052" s="23" t="s">
        <v>26180</v>
      </c>
      <c r="C5052" s="24" t="s">
        <v>26182</v>
      </c>
      <c r="D5052" s="23" t="s">
        <v>26183</v>
      </c>
      <c r="E5052" s="23" t="s">
        <v>26184</v>
      </c>
      <c r="F5052" s="24" t="s">
        <v>23666</v>
      </c>
      <c r="G5052" s="25" t="s">
        <v>26185</v>
      </c>
      <c r="H5052" s="23" t="s">
        <v>26188</v>
      </c>
      <c r="I5052" s="23" t="s">
        <v>26187</v>
      </c>
      <c r="J5052" s="25" t="s">
        <v>26186</v>
      </c>
      <c r="K5052" s="58"/>
      <c r="L5052" s="58"/>
      <c r="M5052" s="23" t="s">
        <v>21749</v>
      </c>
      <c r="N5052" s="23" t="s">
        <v>21750</v>
      </c>
      <c r="O5052" s="25" t="s">
        <v>26189</v>
      </c>
      <c r="P5052" s="23" t="s">
        <v>26191</v>
      </c>
      <c r="Q5052" s="25" t="s">
        <v>26190</v>
      </c>
      <c r="R5052" s="58" t="s">
        <v>26192</v>
      </c>
      <c r="S5052" s="23" t="s">
        <v>26193</v>
      </c>
      <c r="T5052" s="23" t="s">
        <v>26194</v>
      </c>
      <c r="U5052" s="25" t="s">
        <v>26195</v>
      </c>
      <c r="V5052" s="23" t="s">
        <v>26197</v>
      </c>
      <c r="W5052" s="25" t="s">
        <v>26196</v>
      </c>
      <c r="X5052" s="58" t="s">
        <v>26198</v>
      </c>
      <c r="Y5052" s="23" t="s">
        <v>26199</v>
      </c>
      <c r="Z5052" s="23" t="s">
        <v>26200</v>
      </c>
      <c r="AA5052" s="33">
        <v>5</v>
      </c>
      <c r="AB5052" s="295" t="str">
        <f t="shared" si="436"/>
        <v>年間</v>
      </c>
      <c r="AC5052" s="268"/>
      <c r="AD5052" s="23">
        <v>1</v>
      </c>
      <c r="AE5052" s="134"/>
      <c r="AF5052" s="26" t="str">
        <f t="shared" si="437"/>
        <v/>
      </c>
      <c r="AG5052" s="27">
        <v>43831</v>
      </c>
      <c r="AH5052" s="168">
        <v>43857</v>
      </c>
      <c r="AI5052" s="29" t="str">
        <f t="shared" si="438"/>
        <v>～</v>
      </c>
      <c r="AJ5052" s="178">
        <f t="shared" si="439"/>
        <v>45683</v>
      </c>
      <c r="AK5052" s="23" t="s">
        <v>26208</v>
      </c>
      <c r="AL5052" s="23" t="s">
        <v>26203</v>
      </c>
      <c r="AM5052" s="35">
        <v>43857</v>
      </c>
      <c r="AN5052" s="408">
        <f>IF($AA5052-data!$G$1=0,"　",IF(AK5052=0,"　",VLOOKUP($AK5052,data!$A$1:$H$264,8,FALSE)))</f>
        <v>0</v>
      </c>
      <c r="AO5052" s="35">
        <v>43858</v>
      </c>
      <c r="AP5052" s="134" t="s">
        <v>26201</v>
      </c>
      <c r="AQ5052" s="264" t="str">
        <f t="shared" si="435"/>
        <v/>
      </c>
    </row>
    <row r="5053" spans="1:43" ht="24.75" customHeight="1" x14ac:dyDescent="0.15">
      <c r="A5053" s="593">
        <v>5050</v>
      </c>
      <c r="B5053" s="23" t="s">
        <v>26181</v>
      </c>
      <c r="C5053" s="24" t="s">
        <v>26182</v>
      </c>
      <c r="D5053" s="23" t="s">
        <v>26183</v>
      </c>
      <c r="E5053" s="23" t="s">
        <v>26184</v>
      </c>
      <c r="F5053" s="24" t="s">
        <v>23666</v>
      </c>
      <c r="G5053" s="25" t="s">
        <v>26185</v>
      </c>
      <c r="H5053" s="23" t="s">
        <v>26188</v>
      </c>
      <c r="I5053" s="23" t="s">
        <v>26187</v>
      </c>
      <c r="J5053" s="25" t="s">
        <v>26186</v>
      </c>
      <c r="K5053" s="58"/>
      <c r="L5053" s="58"/>
      <c r="M5053" s="23" t="s">
        <v>21749</v>
      </c>
      <c r="N5053" s="23" t="s">
        <v>21750</v>
      </c>
      <c r="O5053" s="25" t="s">
        <v>26206</v>
      </c>
      <c r="P5053" s="23" t="s">
        <v>26191</v>
      </c>
      <c r="Q5053" s="25" t="s">
        <v>26190</v>
      </c>
      <c r="R5053" s="58" t="s">
        <v>26192</v>
      </c>
      <c r="S5053" s="23" t="s">
        <v>26193</v>
      </c>
      <c r="T5053" s="23" t="s">
        <v>26194</v>
      </c>
      <c r="U5053" s="25" t="s">
        <v>26205</v>
      </c>
      <c r="V5053" s="23" t="s">
        <v>26197</v>
      </c>
      <c r="W5053" s="25" t="s">
        <v>26196</v>
      </c>
      <c r="X5053" s="58" t="s">
        <v>26198</v>
      </c>
      <c r="Y5053" s="23" t="s">
        <v>26199</v>
      </c>
      <c r="Z5053" s="23" t="s">
        <v>26200</v>
      </c>
      <c r="AA5053" s="33">
        <v>5</v>
      </c>
      <c r="AB5053" s="295" t="str">
        <f t="shared" si="436"/>
        <v>年間</v>
      </c>
      <c r="AC5053" s="268"/>
      <c r="AD5053" s="23">
        <v>1</v>
      </c>
      <c r="AE5053" s="134"/>
      <c r="AF5053" s="26" t="str">
        <f t="shared" si="437"/>
        <v/>
      </c>
      <c r="AG5053" s="27">
        <v>43831</v>
      </c>
      <c r="AH5053" s="168">
        <v>43857</v>
      </c>
      <c r="AI5053" s="29" t="str">
        <f t="shared" si="438"/>
        <v>～</v>
      </c>
      <c r="AJ5053" s="178">
        <f t="shared" si="439"/>
        <v>45683</v>
      </c>
      <c r="AK5053" s="23" t="s">
        <v>24143</v>
      </c>
      <c r="AL5053" s="23" t="s">
        <v>26204</v>
      </c>
      <c r="AM5053" s="35">
        <v>43857</v>
      </c>
      <c r="AN5053" s="408" t="str">
        <f>IF($AA5053-data!$G$1=0,"　",IF(AK5053=0,"　",VLOOKUP($AK5053,data!$A$1:$H$264,8,FALSE)))</f>
        <v>消耗部品交換対象</v>
      </c>
      <c r="AO5053" s="35">
        <v>43858</v>
      </c>
      <c r="AP5053" s="134" t="s">
        <v>26201</v>
      </c>
      <c r="AQ5053" s="264">
        <f t="shared" si="435"/>
        <v>44922</v>
      </c>
    </row>
    <row r="5054" spans="1:43" ht="24.75" customHeight="1" x14ac:dyDescent="0.15">
      <c r="A5054" s="593">
        <v>5051</v>
      </c>
      <c r="B5054" s="23" t="s">
        <v>26211</v>
      </c>
      <c r="C5054" s="24" t="s">
        <v>2344</v>
      </c>
      <c r="D5054" s="23"/>
      <c r="E5054" s="23"/>
      <c r="F5054" s="24"/>
      <c r="G5054" s="25" t="s">
        <v>26210</v>
      </c>
      <c r="H5054" s="23"/>
      <c r="I5054" s="23"/>
      <c r="J5054" s="25"/>
      <c r="K5054" s="58"/>
      <c r="L5054" s="58"/>
      <c r="M5054" s="23"/>
      <c r="N5054" s="23"/>
      <c r="O5054" s="25"/>
      <c r="P5054" s="23"/>
      <c r="Q5054" s="25"/>
      <c r="R5054" s="58"/>
      <c r="S5054" s="23"/>
      <c r="T5054" s="23"/>
      <c r="U5054" s="25"/>
      <c r="V5054" s="23"/>
      <c r="W5054" s="25"/>
      <c r="X5054" s="58"/>
      <c r="Y5054" s="23"/>
      <c r="Z5054" s="23"/>
      <c r="AA5054" s="33"/>
      <c r="AB5054" s="295" t="str">
        <f t="shared" si="436"/>
        <v/>
      </c>
      <c r="AC5054" s="268"/>
      <c r="AD5054" s="23"/>
      <c r="AE5054" s="134"/>
      <c r="AF5054" s="26" t="str">
        <f t="shared" si="437"/>
        <v/>
      </c>
      <c r="AG5054" s="27"/>
      <c r="AH5054" s="168"/>
      <c r="AI5054" s="29" t="str">
        <f t="shared" si="438"/>
        <v/>
      </c>
      <c r="AJ5054" s="178" t="str">
        <f t="shared" si="439"/>
        <v/>
      </c>
      <c r="AK5054" s="23"/>
      <c r="AL5054" s="23"/>
      <c r="AM5054" s="35"/>
      <c r="AN5054" s="408" t="str">
        <f>IF($AA5054-data!$G$1=0,"　",IF(AK5054=0,"　",VLOOKUP($AK5054,data!$A$1:$H$264,8,FALSE)))</f>
        <v>　</v>
      </c>
      <c r="AO5054" s="35"/>
      <c r="AP5054" s="134"/>
      <c r="AQ5054" s="264" t="str">
        <f t="shared" si="435"/>
        <v/>
      </c>
    </row>
    <row r="5055" spans="1:43" ht="24.75" customHeight="1" x14ac:dyDescent="0.15">
      <c r="A5055" s="593">
        <v>5052</v>
      </c>
      <c r="B5055" s="23" t="s">
        <v>26236</v>
      </c>
      <c r="C5055" s="24" t="s">
        <v>26259</v>
      </c>
      <c r="D5055" s="23" t="s">
        <v>26237</v>
      </c>
      <c r="E5055" s="23" t="s">
        <v>26238</v>
      </c>
      <c r="F5055" s="24" t="s">
        <v>26239</v>
      </c>
      <c r="G5055" s="25" t="s">
        <v>26260</v>
      </c>
      <c r="H5055" s="23" t="s">
        <v>26242</v>
      </c>
      <c r="I5055" s="23" t="s">
        <v>26241</v>
      </c>
      <c r="J5055" s="25" t="s">
        <v>26240</v>
      </c>
      <c r="K5055" s="58" t="s">
        <v>26243</v>
      </c>
      <c r="L5055" s="58" t="s">
        <v>26244</v>
      </c>
      <c r="M5055" s="23" t="s">
        <v>26245</v>
      </c>
      <c r="N5055" s="23"/>
      <c r="O5055" s="25" t="s">
        <v>26261</v>
      </c>
      <c r="P5055" s="23" t="s">
        <v>26247</v>
      </c>
      <c r="Q5055" s="25" t="s">
        <v>26246</v>
      </c>
      <c r="R5055" s="58" t="s">
        <v>26248</v>
      </c>
      <c r="S5055" s="23" t="s">
        <v>26249</v>
      </c>
      <c r="T5055" s="23" t="s">
        <v>26250</v>
      </c>
      <c r="U5055" s="25" t="s">
        <v>26251</v>
      </c>
      <c r="V5055" s="23" t="s">
        <v>26252</v>
      </c>
      <c r="W5055" s="25" t="s">
        <v>26253</v>
      </c>
      <c r="X5055" s="58" t="s">
        <v>26254</v>
      </c>
      <c r="Y5055" s="23" t="s">
        <v>26255</v>
      </c>
      <c r="Z5055" s="23" t="s">
        <v>26256</v>
      </c>
      <c r="AA5055" s="33">
        <v>5</v>
      </c>
      <c r="AB5055" s="295" t="str">
        <f t="shared" si="436"/>
        <v>年間</v>
      </c>
      <c r="AC5055" s="268"/>
      <c r="AD5055" s="23">
        <v>1</v>
      </c>
      <c r="AE5055" s="134"/>
      <c r="AF5055" s="26" t="str">
        <f t="shared" si="437"/>
        <v/>
      </c>
      <c r="AG5055" s="27">
        <v>43862</v>
      </c>
      <c r="AH5055" s="168">
        <v>43889</v>
      </c>
      <c r="AI5055" s="29" t="str">
        <f t="shared" si="438"/>
        <v>～</v>
      </c>
      <c r="AJ5055" s="178">
        <f t="shared" si="439"/>
        <v>45715</v>
      </c>
      <c r="AK5055" s="23" t="s">
        <v>20135</v>
      </c>
      <c r="AL5055" s="23" t="s">
        <v>26257</v>
      </c>
      <c r="AM5055" s="35">
        <v>43889</v>
      </c>
      <c r="AN5055" s="408">
        <f>IF($AA5055-data!$G$1=0,"　",IF(AK5055=0,"　",VLOOKUP($AK5055,data!$A$1:$H$264,8,FALSE)))</f>
        <v>0</v>
      </c>
      <c r="AO5055" s="35">
        <v>43866</v>
      </c>
      <c r="AP5055" s="134" t="s">
        <v>26258</v>
      </c>
      <c r="AQ5055" s="264" t="str">
        <f t="shared" si="435"/>
        <v/>
      </c>
    </row>
    <row r="5056" spans="1:43" ht="24.75" customHeight="1" x14ac:dyDescent="0.15">
      <c r="A5056" s="593">
        <v>5053</v>
      </c>
      <c r="B5056" s="23" t="s">
        <v>26263</v>
      </c>
      <c r="C5056" s="24" t="s">
        <v>2344</v>
      </c>
      <c r="D5056" s="23"/>
      <c r="E5056" s="23"/>
      <c r="F5056" s="24"/>
      <c r="G5056" s="25" t="s">
        <v>26262</v>
      </c>
      <c r="H5056" s="23"/>
      <c r="I5056" s="23"/>
      <c r="J5056" s="25"/>
      <c r="K5056" s="58"/>
      <c r="L5056" s="58"/>
      <c r="M5056" s="23"/>
      <c r="N5056" s="23"/>
      <c r="O5056" s="25"/>
      <c r="P5056" s="23"/>
      <c r="Q5056" s="25"/>
      <c r="R5056" s="58"/>
      <c r="S5056" s="23"/>
      <c r="T5056" s="23"/>
      <c r="U5056" s="25"/>
      <c r="V5056" s="23"/>
      <c r="W5056" s="25"/>
      <c r="X5056" s="58"/>
      <c r="Y5056" s="23"/>
      <c r="Z5056" s="23"/>
      <c r="AA5056" s="33"/>
      <c r="AB5056" s="295" t="str">
        <f t="shared" si="436"/>
        <v/>
      </c>
      <c r="AC5056" s="268"/>
      <c r="AD5056" s="23"/>
      <c r="AE5056" s="134"/>
      <c r="AF5056" s="26" t="str">
        <f t="shared" si="437"/>
        <v/>
      </c>
      <c r="AG5056" s="27"/>
      <c r="AH5056" s="168"/>
      <c r="AI5056" s="29" t="str">
        <f t="shared" si="438"/>
        <v/>
      </c>
      <c r="AJ5056" s="178" t="str">
        <f t="shared" si="439"/>
        <v/>
      </c>
      <c r="AK5056" s="23"/>
      <c r="AL5056" s="23"/>
      <c r="AM5056" s="35"/>
      <c r="AN5056" s="408" t="str">
        <f>IF($AA5056-data!$G$1=0,"　",IF(AK5056=0,"　",VLOOKUP($AK5056,data!$A$1:$H$264,8,FALSE)))</f>
        <v>　</v>
      </c>
      <c r="AO5056" s="35"/>
      <c r="AP5056" s="134"/>
      <c r="AQ5056" s="264" t="str">
        <f t="shared" si="435"/>
        <v/>
      </c>
    </row>
    <row r="5057" spans="1:43" ht="24.75" customHeight="1" x14ac:dyDescent="0.15">
      <c r="A5057" s="593">
        <v>5054</v>
      </c>
      <c r="B5057" s="23" t="s">
        <v>26295</v>
      </c>
      <c r="C5057" s="24" t="s">
        <v>26301</v>
      </c>
      <c r="D5057" s="23" t="s">
        <v>26302</v>
      </c>
      <c r="E5057" s="23" t="s">
        <v>1511</v>
      </c>
      <c r="F5057" s="24" t="s">
        <v>26303</v>
      </c>
      <c r="G5057" s="25" t="s">
        <v>26304</v>
      </c>
      <c r="H5057" s="23" t="s">
        <v>26307</v>
      </c>
      <c r="I5057" s="23" t="s">
        <v>26306</v>
      </c>
      <c r="J5057" s="25" t="s">
        <v>26305</v>
      </c>
      <c r="K5057" s="58" t="s">
        <v>26308</v>
      </c>
      <c r="L5057" s="58"/>
      <c r="M5057" s="23" t="s">
        <v>26309</v>
      </c>
      <c r="N5057" s="23" t="s">
        <v>26310</v>
      </c>
      <c r="O5057" s="25" t="s">
        <v>26311</v>
      </c>
      <c r="P5057" s="23" t="s">
        <v>26313</v>
      </c>
      <c r="Q5057" s="25" t="s">
        <v>26312</v>
      </c>
      <c r="R5057" s="58" t="s">
        <v>26314</v>
      </c>
      <c r="S5057" s="23" t="s">
        <v>26315</v>
      </c>
      <c r="T5057" s="23" t="s">
        <v>26316</v>
      </c>
      <c r="U5057" s="25" t="s">
        <v>26317</v>
      </c>
      <c r="V5057" s="23" t="s">
        <v>26319</v>
      </c>
      <c r="W5057" s="25" t="s">
        <v>26318</v>
      </c>
      <c r="X5057" s="58" t="s">
        <v>26320</v>
      </c>
      <c r="Y5057" s="23" t="s">
        <v>26321</v>
      </c>
      <c r="Z5057" s="23" t="s">
        <v>26322</v>
      </c>
      <c r="AA5057" s="33">
        <v>5</v>
      </c>
      <c r="AB5057" s="295" t="str">
        <f t="shared" si="436"/>
        <v>年間</v>
      </c>
      <c r="AC5057" s="268"/>
      <c r="AD5057" s="23">
        <v>1</v>
      </c>
      <c r="AE5057" s="134">
        <v>24000</v>
      </c>
      <c r="AF5057" s="26">
        <f t="shared" si="437"/>
        <v>24000</v>
      </c>
      <c r="AG5057" s="27">
        <v>43881</v>
      </c>
      <c r="AH5057" s="168">
        <v>43922</v>
      </c>
      <c r="AI5057" s="29" t="str">
        <f t="shared" si="438"/>
        <v>～</v>
      </c>
      <c r="AJ5057" s="178">
        <f t="shared" si="439"/>
        <v>45747</v>
      </c>
      <c r="AK5057" s="23" t="s">
        <v>26340</v>
      </c>
      <c r="AL5057" s="23" t="s">
        <v>26323</v>
      </c>
      <c r="AM5057" s="35">
        <v>43922</v>
      </c>
      <c r="AN5057" s="408">
        <f>IF($AA5057-data!$G$1=0,"　",IF(AK5057=0,"　",VLOOKUP($AK5057,data!$A$1:$H$264,8,FALSE)))</f>
        <v>0</v>
      </c>
      <c r="AO5057" s="35">
        <v>43886</v>
      </c>
      <c r="AP5057" s="134" t="s">
        <v>26338</v>
      </c>
      <c r="AQ5057" s="264" t="str">
        <f t="shared" si="435"/>
        <v/>
      </c>
    </row>
    <row r="5058" spans="1:43" ht="24.75" customHeight="1" x14ac:dyDescent="0.15">
      <c r="A5058" s="593">
        <v>5055</v>
      </c>
      <c r="B5058" s="23" t="s">
        <v>26295</v>
      </c>
      <c r="C5058" s="24" t="s">
        <v>26301</v>
      </c>
      <c r="D5058" s="23" t="s">
        <v>26302</v>
      </c>
      <c r="E5058" s="23" t="s">
        <v>1511</v>
      </c>
      <c r="F5058" s="24" t="s">
        <v>26303</v>
      </c>
      <c r="G5058" s="25" t="s">
        <v>26304</v>
      </c>
      <c r="H5058" s="23" t="s">
        <v>26307</v>
      </c>
      <c r="I5058" s="23" t="s">
        <v>26306</v>
      </c>
      <c r="J5058" s="25" t="s">
        <v>26305</v>
      </c>
      <c r="K5058" s="58" t="s">
        <v>26308</v>
      </c>
      <c r="L5058" s="58"/>
      <c r="M5058" s="23" t="s">
        <v>26309</v>
      </c>
      <c r="N5058" s="23" t="s">
        <v>26310</v>
      </c>
      <c r="O5058" s="25" t="s">
        <v>26311</v>
      </c>
      <c r="P5058" s="23" t="s">
        <v>26313</v>
      </c>
      <c r="Q5058" s="25" t="s">
        <v>26312</v>
      </c>
      <c r="R5058" s="58" t="s">
        <v>26314</v>
      </c>
      <c r="S5058" s="23" t="s">
        <v>26315</v>
      </c>
      <c r="T5058" s="23" t="s">
        <v>26316</v>
      </c>
      <c r="U5058" s="25" t="s">
        <v>26317</v>
      </c>
      <c r="V5058" s="23" t="s">
        <v>26319</v>
      </c>
      <c r="W5058" s="25" t="s">
        <v>26318</v>
      </c>
      <c r="X5058" s="58" t="s">
        <v>26320</v>
      </c>
      <c r="Y5058" s="23" t="s">
        <v>26321</v>
      </c>
      <c r="Z5058" s="23" t="s">
        <v>26322</v>
      </c>
      <c r="AA5058" s="33">
        <v>5</v>
      </c>
      <c r="AB5058" s="295" t="str">
        <f t="shared" si="436"/>
        <v>年間</v>
      </c>
      <c r="AC5058" s="268"/>
      <c r="AD5058" s="23">
        <v>1</v>
      </c>
      <c r="AE5058" s="134">
        <v>24000</v>
      </c>
      <c r="AF5058" s="26">
        <f t="shared" si="437"/>
        <v>24000</v>
      </c>
      <c r="AG5058" s="27">
        <v>43881</v>
      </c>
      <c r="AH5058" s="168">
        <v>43922</v>
      </c>
      <c r="AI5058" s="29" t="str">
        <f t="shared" si="438"/>
        <v>～</v>
      </c>
      <c r="AJ5058" s="178">
        <f t="shared" si="439"/>
        <v>45747</v>
      </c>
      <c r="AK5058" s="23" t="s">
        <v>22514</v>
      </c>
      <c r="AL5058" s="23" t="s">
        <v>26324</v>
      </c>
      <c r="AM5058" s="35">
        <v>43922</v>
      </c>
      <c r="AN5058" s="408">
        <f>IF($AA5058-data!$G$1=0,"　",IF(AK5058=0,"　",VLOOKUP($AK5058,data!$A$1:$H$264,8,FALSE)))</f>
        <v>0</v>
      </c>
      <c r="AO5058" s="35">
        <v>43886</v>
      </c>
      <c r="AP5058" s="134" t="s">
        <v>26338</v>
      </c>
      <c r="AQ5058" s="264" t="str">
        <f t="shared" si="435"/>
        <v/>
      </c>
    </row>
    <row r="5059" spans="1:43" ht="24.75" customHeight="1" x14ac:dyDescent="0.15">
      <c r="A5059" s="593">
        <v>5056</v>
      </c>
      <c r="B5059" s="23" t="s">
        <v>26295</v>
      </c>
      <c r="C5059" s="24" t="s">
        <v>26301</v>
      </c>
      <c r="D5059" s="23" t="s">
        <v>26302</v>
      </c>
      <c r="E5059" s="23" t="s">
        <v>1511</v>
      </c>
      <c r="F5059" s="24" t="s">
        <v>26303</v>
      </c>
      <c r="G5059" s="25" t="s">
        <v>26304</v>
      </c>
      <c r="H5059" s="23" t="s">
        <v>26307</v>
      </c>
      <c r="I5059" s="23" t="s">
        <v>26306</v>
      </c>
      <c r="J5059" s="25" t="s">
        <v>26305</v>
      </c>
      <c r="K5059" s="58" t="s">
        <v>26308</v>
      </c>
      <c r="L5059" s="58"/>
      <c r="M5059" s="23" t="s">
        <v>26309</v>
      </c>
      <c r="N5059" s="23" t="s">
        <v>26310</v>
      </c>
      <c r="O5059" s="25" t="s">
        <v>26311</v>
      </c>
      <c r="P5059" s="23" t="s">
        <v>26313</v>
      </c>
      <c r="Q5059" s="25" t="s">
        <v>26312</v>
      </c>
      <c r="R5059" s="58" t="s">
        <v>26314</v>
      </c>
      <c r="S5059" s="23" t="s">
        <v>26315</v>
      </c>
      <c r="T5059" s="23" t="s">
        <v>26316</v>
      </c>
      <c r="U5059" s="25" t="s">
        <v>26317</v>
      </c>
      <c r="V5059" s="23" t="s">
        <v>26319</v>
      </c>
      <c r="W5059" s="25" t="s">
        <v>26318</v>
      </c>
      <c r="X5059" s="58" t="s">
        <v>26320</v>
      </c>
      <c r="Y5059" s="23" t="s">
        <v>26321</v>
      </c>
      <c r="Z5059" s="23" t="s">
        <v>26322</v>
      </c>
      <c r="AA5059" s="33">
        <v>5</v>
      </c>
      <c r="AB5059" s="295" t="str">
        <f t="shared" si="436"/>
        <v>年間</v>
      </c>
      <c r="AC5059" s="268"/>
      <c r="AD5059" s="23">
        <v>1</v>
      </c>
      <c r="AE5059" s="134">
        <v>24000</v>
      </c>
      <c r="AF5059" s="26">
        <f t="shared" si="437"/>
        <v>24000</v>
      </c>
      <c r="AG5059" s="27">
        <v>43881</v>
      </c>
      <c r="AH5059" s="168">
        <v>43922</v>
      </c>
      <c r="AI5059" s="29" t="str">
        <f t="shared" si="438"/>
        <v>～</v>
      </c>
      <c r="AJ5059" s="178">
        <f t="shared" si="439"/>
        <v>45747</v>
      </c>
      <c r="AK5059" s="23" t="s">
        <v>22514</v>
      </c>
      <c r="AL5059" s="23" t="s">
        <v>26325</v>
      </c>
      <c r="AM5059" s="35">
        <v>43922</v>
      </c>
      <c r="AN5059" s="408">
        <f>IF($AA5059-data!$G$1=0,"　",IF(AK5059=0,"　",VLOOKUP($AK5059,data!$A$1:$H$264,8,FALSE)))</f>
        <v>0</v>
      </c>
      <c r="AO5059" s="35">
        <v>43886</v>
      </c>
      <c r="AP5059" s="134" t="s">
        <v>26338</v>
      </c>
      <c r="AQ5059" s="264" t="str">
        <f t="shared" si="435"/>
        <v/>
      </c>
    </row>
    <row r="5060" spans="1:43" ht="24.75" customHeight="1" x14ac:dyDescent="0.15">
      <c r="A5060" s="593">
        <v>5057</v>
      </c>
      <c r="B5060" s="23" t="s">
        <v>26295</v>
      </c>
      <c r="C5060" s="24" t="s">
        <v>26301</v>
      </c>
      <c r="D5060" s="23" t="s">
        <v>26302</v>
      </c>
      <c r="E5060" s="23" t="s">
        <v>1511</v>
      </c>
      <c r="F5060" s="24" t="s">
        <v>26303</v>
      </c>
      <c r="G5060" s="25" t="s">
        <v>26304</v>
      </c>
      <c r="H5060" s="23" t="s">
        <v>26307</v>
      </c>
      <c r="I5060" s="23" t="s">
        <v>26306</v>
      </c>
      <c r="J5060" s="25" t="s">
        <v>26305</v>
      </c>
      <c r="K5060" s="58" t="s">
        <v>26308</v>
      </c>
      <c r="L5060" s="58"/>
      <c r="M5060" s="23" t="s">
        <v>26309</v>
      </c>
      <c r="N5060" s="23" t="s">
        <v>26310</v>
      </c>
      <c r="O5060" s="25" t="s">
        <v>26311</v>
      </c>
      <c r="P5060" s="23" t="s">
        <v>26313</v>
      </c>
      <c r="Q5060" s="25" t="s">
        <v>26312</v>
      </c>
      <c r="R5060" s="58" t="s">
        <v>26314</v>
      </c>
      <c r="S5060" s="23" t="s">
        <v>26315</v>
      </c>
      <c r="T5060" s="23" t="s">
        <v>26316</v>
      </c>
      <c r="U5060" s="25" t="s">
        <v>26317</v>
      </c>
      <c r="V5060" s="23" t="s">
        <v>26319</v>
      </c>
      <c r="W5060" s="25" t="s">
        <v>26318</v>
      </c>
      <c r="X5060" s="58" t="s">
        <v>26320</v>
      </c>
      <c r="Y5060" s="23" t="s">
        <v>26321</v>
      </c>
      <c r="Z5060" s="23" t="s">
        <v>26322</v>
      </c>
      <c r="AA5060" s="33">
        <v>5</v>
      </c>
      <c r="AB5060" s="295" t="str">
        <f t="shared" si="436"/>
        <v>年間</v>
      </c>
      <c r="AC5060" s="268"/>
      <c r="AD5060" s="23">
        <v>1</v>
      </c>
      <c r="AE5060" s="134">
        <v>24000</v>
      </c>
      <c r="AF5060" s="26">
        <f t="shared" si="437"/>
        <v>24000</v>
      </c>
      <c r="AG5060" s="27">
        <v>43881</v>
      </c>
      <c r="AH5060" s="168">
        <v>43922</v>
      </c>
      <c r="AI5060" s="29" t="str">
        <f t="shared" si="438"/>
        <v>～</v>
      </c>
      <c r="AJ5060" s="178">
        <f t="shared" si="439"/>
        <v>45747</v>
      </c>
      <c r="AK5060" s="23" t="s">
        <v>22514</v>
      </c>
      <c r="AL5060" s="23" t="s">
        <v>26326</v>
      </c>
      <c r="AM5060" s="35">
        <v>43922</v>
      </c>
      <c r="AN5060" s="408">
        <f>IF($AA5060-data!$G$1=0,"　",IF(AK5060=0,"　",VLOOKUP($AK5060,data!$A$1:$H$264,8,FALSE)))</f>
        <v>0</v>
      </c>
      <c r="AO5060" s="35">
        <v>43886</v>
      </c>
      <c r="AP5060" s="134" t="s">
        <v>26338</v>
      </c>
      <c r="AQ5060" s="264" t="str">
        <f t="shared" si="435"/>
        <v/>
      </c>
    </row>
    <row r="5061" spans="1:43" ht="24.75" customHeight="1" x14ac:dyDescent="0.15">
      <c r="A5061" s="593">
        <v>5058</v>
      </c>
      <c r="B5061" s="23" t="s">
        <v>26295</v>
      </c>
      <c r="C5061" s="24" t="s">
        <v>26301</v>
      </c>
      <c r="D5061" s="23" t="s">
        <v>26302</v>
      </c>
      <c r="E5061" s="23" t="s">
        <v>1511</v>
      </c>
      <c r="F5061" s="24" t="s">
        <v>26303</v>
      </c>
      <c r="G5061" s="25" t="s">
        <v>26304</v>
      </c>
      <c r="H5061" s="23" t="s">
        <v>26307</v>
      </c>
      <c r="I5061" s="23" t="s">
        <v>26306</v>
      </c>
      <c r="J5061" s="25" t="s">
        <v>26305</v>
      </c>
      <c r="K5061" s="58" t="s">
        <v>26308</v>
      </c>
      <c r="L5061" s="58"/>
      <c r="M5061" s="23" t="s">
        <v>26309</v>
      </c>
      <c r="N5061" s="23" t="s">
        <v>26310</v>
      </c>
      <c r="O5061" s="25" t="s">
        <v>26311</v>
      </c>
      <c r="P5061" s="23" t="s">
        <v>26313</v>
      </c>
      <c r="Q5061" s="25" t="s">
        <v>26312</v>
      </c>
      <c r="R5061" s="58" t="s">
        <v>26314</v>
      </c>
      <c r="S5061" s="23" t="s">
        <v>26315</v>
      </c>
      <c r="T5061" s="23" t="s">
        <v>26316</v>
      </c>
      <c r="U5061" s="25" t="s">
        <v>26317</v>
      </c>
      <c r="V5061" s="23" t="s">
        <v>26319</v>
      </c>
      <c r="W5061" s="25" t="s">
        <v>26318</v>
      </c>
      <c r="X5061" s="58" t="s">
        <v>26320</v>
      </c>
      <c r="Y5061" s="23" t="s">
        <v>26321</v>
      </c>
      <c r="Z5061" s="23" t="s">
        <v>26322</v>
      </c>
      <c r="AA5061" s="33">
        <v>5</v>
      </c>
      <c r="AB5061" s="295" t="str">
        <f t="shared" si="436"/>
        <v>年間</v>
      </c>
      <c r="AC5061" s="268"/>
      <c r="AD5061" s="23">
        <v>1</v>
      </c>
      <c r="AE5061" s="134">
        <v>24000</v>
      </c>
      <c r="AF5061" s="26">
        <f t="shared" si="437"/>
        <v>24000</v>
      </c>
      <c r="AG5061" s="27">
        <v>43881</v>
      </c>
      <c r="AH5061" s="168">
        <v>43922</v>
      </c>
      <c r="AI5061" s="29" t="str">
        <f t="shared" si="438"/>
        <v>～</v>
      </c>
      <c r="AJ5061" s="178">
        <f t="shared" si="439"/>
        <v>45747</v>
      </c>
      <c r="AK5061" s="23" t="s">
        <v>22514</v>
      </c>
      <c r="AL5061" s="23" t="s">
        <v>26327</v>
      </c>
      <c r="AM5061" s="35">
        <v>43922</v>
      </c>
      <c r="AN5061" s="408">
        <f>IF($AA5061-data!$G$1=0,"　",IF(AK5061=0,"　",VLOOKUP($AK5061,data!$A$1:$H$264,8,FALSE)))</f>
        <v>0</v>
      </c>
      <c r="AO5061" s="35">
        <v>43886</v>
      </c>
      <c r="AP5061" s="134" t="s">
        <v>26338</v>
      </c>
      <c r="AQ5061" s="264" t="str">
        <f t="shared" si="435"/>
        <v/>
      </c>
    </row>
    <row r="5062" spans="1:43" ht="24.75" customHeight="1" x14ac:dyDescent="0.15">
      <c r="A5062" s="593">
        <v>5059</v>
      </c>
      <c r="B5062" s="23" t="s">
        <v>26295</v>
      </c>
      <c r="C5062" s="24" t="s">
        <v>26301</v>
      </c>
      <c r="D5062" s="23" t="s">
        <v>26302</v>
      </c>
      <c r="E5062" s="23" t="s">
        <v>1511</v>
      </c>
      <c r="F5062" s="24" t="s">
        <v>26303</v>
      </c>
      <c r="G5062" s="25" t="s">
        <v>26304</v>
      </c>
      <c r="H5062" s="23" t="s">
        <v>26307</v>
      </c>
      <c r="I5062" s="23" t="s">
        <v>26306</v>
      </c>
      <c r="J5062" s="25" t="s">
        <v>26305</v>
      </c>
      <c r="K5062" s="58" t="s">
        <v>26308</v>
      </c>
      <c r="L5062" s="58"/>
      <c r="M5062" s="23" t="s">
        <v>26309</v>
      </c>
      <c r="N5062" s="23" t="s">
        <v>26310</v>
      </c>
      <c r="O5062" s="25" t="s">
        <v>26311</v>
      </c>
      <c r="P5062" s="23" t="s">
        <v>26313</v>
      </c>
      <c r="Q5062" s="25" t="s">
        <v>26312</v>
      </c>
      <c r="R5062" s="58" t="s">
        <v>26314</v>
      </c>
      <c r="S5062" s="23" t="s">
        <v>26315</v>
      </c>
      <c r="T5062" s="23" t="s">
        <v>26316</v>
      </c>
      <c r="U5062" s="25" t="s">
        <v>26317</v>
      </c>
      <c r="V5062" s="23" t="s">
        <v>26319</v>
      </c>
      <c r="W5062" s="25" t="s">
        <v>26318</v>
      </c>
      <c r="X5062" s="58" t="s">
        <v>26320</v>
      </c>
      <c r="Y5062" s="23" t="s">
        <v>26321</v>
      </c>
      <c r="Z5062" s="23" t="s">
        <v>26322</v>
      </c>
      <c r="AA5062" s="33">
        <v>5</v>
      </c>
      <c r="AB5062" s="295" t="str">
        <f t="shared" si="436"/>
        <v>年間</v>
      </c>
      <c r="AC5062" s="268"/>
      <c r="AD5062" s="23">
        <v>1</v>
      </c>
      <c r="AE5062" s="134">
        <v>24000</v>
      </c>
      <c r="AF5062" s="26">
        <f t="shared" si="437"/>
        <v>24000</v>
      </c>
      <c r="AG5062" s="27">
        <v>43881</v>
      </c>
      <c r="AH5062" s="168">
        <v>43922</v>
      </c>
      <c r="AI5062" s="29" t="str">
        <f t="shared" si="438"/>
        <v>～</v>
      </c>
      <c r="AJ5062" s="178">
        <f t="shared" si="439"/>
        <v>45747</v>
      </c>
      <c r="AK5062" s="23" t="s">
        <v>22514</v>
      </c>
      <c r="AL5062" s="23" t="s">
        <v>26328</v>
      </c>
      <c r="AM5062" s="35">
        <v>43922</v>
      </c>
      <c r="AN5062" s="408">
        <f>IF($AA5062-data!$G$1=0,"　",IF(AK5062=0,"　",VLOOKUP($AK5062,data!$A$1:$H$264,8,FALSE)))</f>
        <v>0</v>
      </c>
      <c r="AO5062" s="35">
        <v>43886</v>
      </c>
      <c r="AP5062" s="134" t="s">
        <v>26338</v>
      </c>
      <c r="AQ5062" s="264" t="str">
        <f t="shared" si="435"/>
        <v/>
      </c>
    </row>
    <row r="5063" spans="1:43" ht="24.75" customHeight="1" x14ac:dyDescent="0.15">
      <c r="A5063" s="593">
        <v>5060</v>
      </c>
      <c r="B5063" s="23" t="s">
        <v>26295</v>
      </c>
      <c r="C5063" s="24" t="s">
        <v>26301</v>
      </c>
      <c r="D5063" s="23" t="s">
        <v>26302</v>
      </c>
      <c r="E5063" s="23" t="s">
        <v>1511</v>
      </c>
      <c r="F5063" s="24" t="s">
        <v>26303</v>
      </c>
      <c r="G5063" s="25" t="s">
        <v>26304</v>
      </c>
      <c r="H5063" s="23" t="s">
        <v>26307</v>
      </c>
      <c r="I5063" s="23" t="s">
        <v>26306</v>
      </c>
      <c r="J5063" s="25" t="s">
        <v>26305</v>
      </c>
      <c r="K5063" s="58" t="s">
        <v>26308</v>
      </c>
      <c r="L5063" s="58"/>
      <c r="M5063" s="23" t="s">
        <v>26309</v>
      </c>
      <c r="N5063" s="23" t="s">
        <v>26310</v>
      </c>
      <c r="O5063" s="25" t="s">
        <v>26311</v>
      </c>
      <c r="P5063" s="23" t="s">
        <v>26313</v>
      </c>
      <c r="Q5063" s="25" t="s">
        <v>26312</v>
      </c>
      <c r="R5063" s="58" t="s">
        <v>26314</v>
      </c>
      <c r="S5063" s="23" t="s">
        <v>26315</v>
      </c>
      <c r="T5063" s="23" t="s">
        <v>26316</v>
      </c>
      <c r="U5063" s="25" t="s">
        <v>26317</v>
      </c>
      <c r="V5063" s="23" t="s">
        <v>26319</v>
      </c>
      <c r="W5063" s="25" t="s">
        <v>26318</v>
      </c>
      <c r="X5063" s="58" t="s">
        <v>26320</v>
      </c>
      <c r="Y5063" s="23" t="s">
        <v>26321</v>
      </c>
      <c r="Z5063" s="23" t="s">
        <v>26322</v>
      </c>
      <c r="AA5063" s="33">
        <v>5</v>
      </c>
      <c r="AB5063" s="295" t="str">
        <f t="shared" si="436"/>
        <v>年間</v>
      </c>
      <c r="AC5063" s="268"/>
      <c r="AD5063" s="23">
        <v>1</v>
      </c>
      <c r="AE5063" s="134">
        <v>24000</v>
      </c>
      <c r="AF5063" s="26">
        <f t="shared" si="437"/>
        <v>24000</v>
      </c>
      <c r="AG5063" s="27">
        <v>43881</v>
      </c>
      <c r="AH5063" s="168">
        <v>43922</v>
      </c>
      <c r="AI5063" s="29" t="str">
        <f t="shared" si="438"/>
        <v>～</v>
      </c>
      <c r="AJ5063" s="178">
        <f t="shared" si="439"/>
        <v>45747</v>
      </c>
      <c r="AK5063" s="23" t="s">
        <v>22514</v>
      </c>
      <c r="AL5063" s="23" t="s">
        <v>26329</v>
      </c>
      <c r="AM5063" s="35">
        <v>43922</v>
      </c>
      <c r="AN5063" s="408">
        <f>IF($AA5063-data!$G$1=0,"　",IF(AK5063=0,"　",VLOOKUP($AK5063,data!$A$1:$H$264,8,FALSE)))</f>
        <v>0</v>
      </c>
      <c r="AO5063" s="35">
        <v>43886</v>
      </c>
      <c r="AP5063" s="134" t="s">
        <v>26338</v>
      </c>
      <c r="AQ5063" s="264" t="str">
        <f t="shared" si="435"/>
        <v/>
      </c>
    </row>
    <row r="5064" spans="1:43" ht="24.75" customHeight="1" x14ac:dyDescent="0.15">
      <c r="A5064" s="593">
        <v>5061</v>
      </c>
      <c r="B5064" s="23" t="s">
        <v>26295</v>
      </c>
      <c r="C5064" s="24" t="s">
        <v>26301</v>
      </c>
      <c r="D5064" s="23" t="s">
        <v>26302</v>
      </c>
      <c r="E5064" s="23" t="s">
        <v>1511</v>
      </c>
      <c r="F5064" s="24" t="s">
        <v>26303</v>
      </c>
      <c r="G5064" s="25" t="s">
        <v>26304</v>
      </c>
      <c r="H5064" s="23" t="s">
        <v>26307</v>
      </c>
      <c r="I5064" s="23" t="s">
        <v>26306</v>
      </c>
      <c r="J5064" s="25" t="s">
        <v>26305</v>
      </c>
      <c r="K5064" s="58" t="s">
        <v>26308</v>
      </c>
      <c r="L5064" s="58"/>
      <c r="M5064" s="23" t="s">
        <v>26309</v>
      </c>
      <c r="N5064" s="23" t="s">
        <v>26310</v>
      </c>
      <c r="O5064" s="25" t="s">
        <v>26311</v>
      </c>
      <c r="P5064" s="23" t="s">
        <v>26313</v>
      </c>
      <c r="Q5064" s="25" t="s">
        <v>26312</v>
      </c>
      <c r="R5064" s="58" t="s">
        <v>26314</v>
      </c>
      <c r="S5064" s="23" t="s">
        <v>26315</v>
      </c>
      <c r="T5064" s="23" t="s">
        <v>26316</v>
      </c>
      <c r="U5064" s="25" t="s">
        <v>26317</v>
      </c>
      <c r="V5064" s="23" t="s">
        <v>26319</v>
      </c>
      <c r="W5064" s="25" t="s">
        <v>26318</v>
      </c>
      <c r="X5064" s="58" t="s">
        <v>26320</v>
      </c>
      <c r="Y5064" s="23" t="s">
        <v>26321</v>
      </c>
      <c r="Z5064" s="23" t="s">
        <v>26322</v>
      </c>
      <c r="AA5064" s="33">
        <v>5</v>
      </c>
      <c r="AB5064" s="295" t="str">
        <f t="shared" si="436"/>
        <v>年間</v>
      </c>
      <c r="AC5064" s="268"/>
      <c r="AD5064" s="23">
        <v>1</v>
      </c>
      <c r="AE5064" s="134">
        <v>24000</v>
      </c>
      <c r="AF5064" s="26">
        <f t="shared" si="437"/>
        <v>24000</v>
      </c>
      <c r="AG5064" s="27">
        <v>43881</v>
      </c>
      <c r="AH5064" s="168">
        <v>43922</v>
      </c>
      <c r="AI5064" s="29" t="str">
        <f t="shared" si="438"/>
        <v>～</v>
      </c>
      <c r="AJ5064" s="178">
        <f t="shared" si="439"/>
        <v>45747</v>
      </c>
      <c r="AK5064" s="23" t="s">
        <v>22514</v>
      </c>
      <c r="AL5064" s="23" t="s">
        <v>26330</v>
      </c>
      <c r="AM5064" s="35">
        <v>43922</v>
      </c>
      <c r="AN5064" s="408">
        <f>IF($AA5064-data!$G$1=0,"　",IF(AK5064=0,"　",VLOOKUP($AK5064,data!$A$1:$H$264,8,FALSE)))</f>
        <v>0</v>
      </c>
      <c r="AO5064" s="35">
        <v>43886</v>
      </c>
      <c r="AP5064" s="134" t="s">
        <v>26338</v>
      </c>
      <c r="AQ5064" s="264" t="str">
        <f t="shared" si="435"/>
        <v/>
      </c>
    </row>
    <row r="5065" spans="1:43" ht="24.75" customHeight="1" x14ac:dyDescent="0.15">
      <c r="A5065" s="593">
        <v>5062</v>
      </c>
      <c r="B5065" s="23" t="s">
        <v>26296</v>
      </c>
      <c r="C5065" s="24" t="s">
        <v>26301</v>
      </c>
      <c r="D5065" s="23" t="s">
        <v>26302</v>
      </c>
      <c r="E5065" s="23" t="s">
        <v>1511</v>
      </c>
      <c r="F5065" s="24" t="s">
        <v>26303</v>
      </c>
      <c r="G5065" s="25" t="s">
        <v>26304</v>
      </c>
      <c r="H5065" s="23" t="s">
        <v>26307</v>
      </c>
      <c r="I5065" s="23" t="s">
        <v>26306</v>
      </c>
      <c r="J5065" s="25" t="s">
        <v>26305</v>
      </c>
      <c r="K5065" s="58" t="s">
        <v>26308</v>
      </c>
      <c r="L5065" s="58"/>
      <c r="M5065" s="23" t="s">
        <v>26309</v>
      </c>
      <c r="N5065" s="23" t="s">
        <v>26310</v>
      </c>
      <c r="O5065" s="25" t="s">
        <v>26311</v>
      </c>
      <c r="P5065" s="23" t="s">
        <v>26313</v>
      </c>
      <c r="Q5065" s="25" t="s">
        <v>26312</v>
      </c>
      <c r="R5065" s="58" t="s">
        <v>26314</v>
      </c>
      <c r="S5065" s="23" t="s">
        <v>26315</v>
      </c>
      <c r="T5065" s="23" t="s">
        <v>26316</v>
      </c>
      <c r="U5065" s="25" t="s">
        <v>26317</v>
      </c>
      <c r="V5065" s="23" t="s">
        <v>26319</v>
      </c>
      <c r="W5065" s="25" t="s">
        <v>26318</v>
      </c>
      <c r="X5065" s="58" t="s">
        <v>26320</v>
      </c>
      <c r="Y5065" s="23" t="s">
        <v>26321</v>
      </c>
      <c r="Z5065" s="23" t="s">
        <v>26322</v>
      </c>
      <c r="AA5065" s="33">
        <v>5</v>
      </c>
      <c r="AB5065" s="295" t="str">
        <f t="shared" si="436"/>
        <v>年間</v>
      </c>
      <c r="AC5065" s="268"/>
      <c r="AD5065" s="23">
        <v>1</v>
      </c>
      <c r="AE5065" s="134">
        <v>33000</v>
      </c>
      <c r="AF5065" s="26">
        <f t="shared" si="437"/>
        <v>33000</v>
      </c>
      <c r="AG5065" s="27">
        <v>43881</v>
      </c>
      <c r="AH5065" s="168">
        <v>43922</v>
      </c>
      <c r="AI5065" s="29" t="str">
        <f t="shared" si="438"/>
        <v>～</v>
      </c>
      <c r="AJ5065" s="178">
        <f t="shared" si="439"/>
        <v>45747</v>
      </c>
      <c r="AK5065" s="23" t="s">
        <v>26342</v>
      </c>
      <c r="AL5065" s="23" t="s">
        <v>26331</v>
      </c>
      <c r="AM5065" s="35">
        <v>43922</v>
      </c>
      <c r="AN5065" s="408">
        <f>IF($AA5065-data!$G$1=0,"　",IF(AK5065=0,"　",VLOOKUP($AK5065,data!$A$1:$H$264,8,FALSE)))</f>
        <v>0</v>
      </c>
      <c r="AO5065" s="35">
        <v>43886</v>
      </c>
      <c r="AP5065" s="134" t="s">
        <v>26338</v>
      </c>
      <c r="AQ5065" s="264" t="str">
        <f t="shared" si="435"/>
        <v/>
      </c>
    </row>
    <row r="5066" spans="1:43" ht="24.75" customHeight="1" x14ac:dyDescent="0.15">
      <c r="A5066" s="593">
        <v>5063</v>
      </c>
      <c r="B5066" s="23" t="s">
        <v>26297</v>
      </c>
      <c r="C5066" s="24" t="s">
        <v>26301</v>
      </c>
      <c r="D5066" s="23" t="s">
        <v>26302</v>
      </c>
      <c r="E5066" s="23" t="s">
        <v>1511</v>
      </c>
      <c r="F5066" s="24" t="s">
        <v>26303</v>
      </c>
      <c r="G5066" s="25" t="s">
        <v>26304</v>
      </c>
      <c r="H5066" s="23" t="s">
        <v>26307</v>
      </c>
      <c r="I5066" s="23" t="s">
        <v>26306</v>
      </c>
      <c r="J5066" s="25" t="s">
        <v>26305</v>
      </c>
      <c r="K5066" s="58" t="s">
        <v>26308</v>
      </c>
      <c r="L5066" s="58"/>
      <c r="M5066" s="23" t="s">
        <v>26309</v>
      </c>
      <c r="N5066" s="23" t="s">
        <v>26310</v>
      </c>
      <c r="O5066" s="25" t="s">
        <v>26311</v>
      </c>
      <c r="P5066" s="23" t="s">
        <v>26313</v>
      </c>
      <c r="Q5066" s="25" t="s">
        <v>26312</v>
      </c>
      <c r="R5066" s="58" t="s">
        <v>26314</v>
      </c>
      <c r="S5066" s="23" t="s">
        <v>26315</v>
      </c>
      <c r="T5066" s="23" t="s">
        <v>26316</v>
      </c>
      <c r="U5066" s="25" t="s">
        <v>26317</v>
      </c>
      <c r="V5066" s="23" t="s">
        <v>26319</v>
      </c>
      <c r="W5066" s="25" t="s">
        <v>26318</v>
      </c>
      <c r="X5066" s="58" t="s">
        <v>26320</v>
      </c>
      <c r="Y5066" s="23" t="s">
        <v>26321</v>
      </c>
      <c r="Z5066" s="23" t="s">
        <v>26322</v>
      </c>
      <c r="AA5066" s="33">
        <v>5</v>
      </c>
      <c r="AB5066" s="295" t="str">
        <f t="shared" si="436"/>
        <v>年間</v>
      </c>
      <c r="AC5066" s="268"/>
      <c r="AD5066" s="23">
        <v>1</v>
      </c>
      <c r="AE5066" s="134">
        <v>24060</v>
      </c>
      <c r="AF5066" s="26">
        <f t="shared" si="437"/>
        <v>24060</v>
      </c>
      <c r="AG5066" s="27">
        <v>43881</v>
      </c>
      <c r="AH5066" s="168">
        <v>43922</v>
      </c>
      <c r="AI5066" s="29" t="str">
        <f t="shared" si="438"/>
        <v>～</v>
      </c>
      <c r="AJ5066" s="178">
        <f t="shared" si="439"/>
        <v>45747</v>
      </c>
      <c r="AK5066" s="23" t="s">
        <v>26343</v>
      </c>
      <c r="AL5066" s="23" t="s">
        <v>26332</v>
      </c>
      <c r="AM5066" s="35">
        <v>43922</v>
      </c>
      <c r="AN5066" s="408">
        <f>IF($AA5066-data!$G$1=0,"　",IF(AK5066=0,"　",VLOOKUP($AK5066,data!$A$1:$H$264,8,FALSE)))</f>
        <v>0</v>
      </c>
      <c r="AO5066" s="35">
        <v>43886</v>
      </c>
      <c r="AP5066" s="134" t="s">
        <v>26338</v>
      </c>
      <c r="AQ5066" s="264" t="str">
        <f t="shared" si="435"/>
        <v/>
      </c>
    </row>
    <row r="5067" spans="1:43" ht="24.75" customHeight="1" x14ac:dyDescent="0.15">
      <c r="A5067" s="593">
        <v>5064</v>
      </c>
      <c r="B5067" s="23" t="s">
        <v>26298</v>
      </c>
      <c r="C5067" s="24" t="s">
        <v>26301</v>
      </c>
      <c r="D5067" s="23" t="s">
        <v>26302</v>
      </c>
      <c r="E5067" s="23" t="s">
        <v>1511</v>
      </c>
      <c r="F5067" s="24" t="s">
        <v>26303</v>
      </c>
      <c r="G5067" s="25" t="s">
        <v>26304</v>
      </c>
      <c r="H5067" s="23" t="s">
        <v>26307</v>
      </c>
      <c r="I5067" s="23" t="s">
        <v>26306</v>
      </c>
      <c r="J5067" s="25" t="s">
        <v>26305</v>
      </c>
      <c r="K5067" s="58" t="s">
        <v>26308</v>
      </c>
      <c r="L5067" s="58"/>
      <c r="M5067" s="23" t="s">
        <v>26309</v>
      </c>
      <c r="N5067" s="23" t="s">
        <v>26310</v>
      </c>
      <c r="O5067" s="25" t="s">
        <v>26311</v>
      </c>
      <c r="P5067" s="23" t="s">
        <v>26313</v>
      </c>
      <c r="Q5067" s="25" t="s">
        <v>26312</v>
      </c>
      <c r="R5067" s="58" t="s">
        <v>26314</v>
      </c>
      <c r="S5067" s="23" t="s">
        <v>26315</v>
      </c>
      <c r="T5067" s="23" t="s">
        <v>26316</v>
      </c>
      <c r="U5067" s="25" t="s">
        <v>26317</v>
      </c>
      <c r="V5067" s="23" t="s">
        <v>26319</v>
      </c>
      <c r="W5067" s="25" t="s">
        <v>26318</v>
      </c>
      <c r="X5067" s="58" t="s">
        <v>26320</v>
      </c>
      <c r="Y5067" s="23" t="s">
        <v>26321</v>
      </c>
      <c r="Z5067" s="23" t="s">
        <v>26322</v>
      </c>
      <c r="AA5067" s="33">
        <v>5</v>
      </c>
      <c r="AB5067" s="295" t="str">
        <f t="shared" si="436"/>
        <v>年間</v>
      </c>
      <c r="AC5067" s="268"/>
      <c r="AD5067" s="23">
        <v>1</v>
      </c>
      <c r="AE5067" s="134">
        <v>21180</v>
      </c>
      <c r="AF5067" s="26">
        <f t="shared" si="437"/>
        <v>21180</v>
      </c>
      <c r="AG5067" s="27">
        <v>43881</v>
      </c>
      <c r="AH5067" s="168">
        <v>43922</v>
      </c>
      <c r="AI5067" s="29" t="str">
        <f t="shared" si="438"/>
        <v>～</v>
      </c>
      <c r="AJ5067" s="178">
        <f t="shared" si="439"/>
        <v>45747</v>
      </c>
      <c r="AK5067" s="23" t="s">
        <v>26344</v>
      </c>
      <c r="AL5067" s="23" t="s">
        <v>26333</v>
      </c>
      <c r="AM5067" s="35">
        <v>43922</v>
      </c>
      <c r="AN5067" s="408">
        <f>IF($AA5067-data!$G$1=0,"　",IF(AK5067=0,"　",VLOOKUP($AK5067,data!$A$1:$H$264,8,FALSE)))</f>
        <v>0</v>
      </c>
      <c r="AO5067" s="35">
        <v>43886</v>
      </c>
      <c r="AP5067" s="134" t="s">
        <v>26338</v>
      </c>
      <c r="AQ5067" s="264" t="str">
        <f t="shared" si="435"/>
        <v/>
      </c>
    </row>
    <row r="5068" spans="1:43" ht="24.75" customHeight="1" x14ac:dyDescent="0.15">
      <c r="A5068" s="593">
        <v>5065</v>
      </c>
      <c r="B5068" s="23" t="s">
        <v>26299</v>
      </c>
      <c r="C5068" s="24" t="s">
        <v>26301</v>
      </c>
      <c r="D5068" s="23" t="s">
        <v>26302</v>
      </c>
      <c r="E5068" s="23" t="s">
        <v>1511</v>
      </c>
      <c r="F5068" s="24" t="s">
        <v>26303</v>
      </c>
      <c r="G5068" s="25" t="s">
        <v>26304</v>
      </c>
      <c r="H5068" s="23" t="s">
        <v>26307</v>
      </c>
      <c r="I5068" s="23" t="s">
        <v>26306</v>
      </c>
      <c r="J5068" s="25" t="s">
        <v>26305</v>
      </c>
      <c r="K5068" s="58" t="s">
        <v>26308</v>
      </c>
      <c r="L5068" s="58"/>
      <c r="M5068" s="23" t="s">
        <v>26309</v>
      </c>
      <c r="N5068" s="23" t="s">
        <v>26310</v>
      </c>
      <c r="O5068" s="25" t="s">
        <v>26311</v>
      </c>
      <c r="P5068" s="23" t="s">
        <v>26313</v>
      </c>
      <c r="Q5068" s="25" t="s">
        <v>26312</v>
      </c>
      <c r="R5068" s="58" t="s">
        <v>26314</v>
      </c>
      <c r="S5068" s="23" t="s">
        <v>26315</v>
      </c>
      <c r="T5068" s="23" t="s">
        <v>26316</v>
      </c>
      <c r="U5068" s="25" t="s">
        <v>26317</v>
      </c>
      <c r="V5068" s="23" t="s">
        <v>26319</v>
      </c>
      <c r="W5068" s="25" t="s">
        <v>26318</v>
      </c>
      <c r="X5068" s="58" t="s">
        <v>26320</v>
      </c>
      <c r="Y5068" s="23" t="s">
        <v>26321</v>
      </c>
      <c r="Z5068" s="23" t="s">
        <v>26322</v>
      </c>
      <c r="AA5068" s="33">
        <v>5</v>
      </c>
      <c r="AB5068" s="295" t="str">
        <f t="shared" si="436"/>
        <v>年間</v>
      </c>
      <c r="AC5068" s="268"/>
      <c r="AD5068" s="23">
        <v>1</v>
      </c>
      <c r="AE5068" s="134">
        <v>238200</v>
      </c>
      <c r="AF5068" s="26">
        <f t="shared" si="437"/>
        <v>238200</v>
      </c>
      <c r="AG5068" s="27">
        <v>43881</v>
      </c>
      <c r="AH5068" s="168">
        <v>43922</v>
      </c>
      <c r="AI5068" s="29" t="str">
        <f t="shared" si="438"/>
        <v>～</v>
      </c>
      <c r="AJ5068" s="178">
        <f t="shared" si="439"/>
        <v>45747</v>
      </c>
      <c r="AK5068" s="23" t="s">
        <v>26345</v>
      </c>
      <c r="AL5068" s="23" t="s">
        <v>26334</v>
      </c>
      <c r="AM5068" s="35">
        <v>43922</v>
      </c>
      <c r="AN5068" s="408" t="str">
        <f>IF($AA5068-data!$G$1=0,"　",IF(AK5068=0,"　",VLOOKUP($AK5068,data!$A$1:$H$264,8,FALSE)))</f>
        <v>消耗部品交換対象</v>
      </c>
      <c r="AO5068" s="35">
        <v>43886</v>
      </c>
      <c r="AP5068" s="134" t="s">
        <v>26338</v>
      </c>
      <c r="AQ5068" s="264">
        <f t="shared" si="435"/>
        <v>44986</v>
      </c>
    </row>
    <row r="5069" spans="1:43" ht="24.75" customHeight="1" x14ac:dyDescent="0.15">
      <c r="A5069" s="593">
        <v>5066</v>
      </c>
      <c r="B5069" s="23" t="s">
        <v>26300</v>
      </c>
      <c r="C5069" s="24" t="s">
        <v>26301</v>
      </c>
      <c r="D5069" s="23" t="s">
        <v>26302</v>
      </c>
      <c r="E5069" s="23" t="s">
        <v>1511</v>
      </c>
      <c r="F5069" s="24" t="s">
        <v>26303</v>
      </c>
      <c r="G5069" s="25" t="s">
        <v>26339</v>
      </c>
      <c r="H5069" s="23" t="s">
        <v>26307</v>
      </c>
      <c r="I5069" s="23" t="s">
        <v>26306</v>
      </c>
      <c r="J5069" s="25" t="s">
        <v>26305</v>
      </c>
      <c r="K5069" s="58" t="s">
        <v>26308</v>
      </c>
      <c r="L5069" s="58"/>
      <c r="M5069" s="23" t="s">
        <v>26309</v>
      </c>
      <c r="N5069" s="23" t="s">
        <v>26310</v>
      </c>
      <c r="O5069" s="25" t="s">
        <v>26311</v>
      </c>
      <c r="P5069" s="23" t="s">
        <v>26313</v>
      </c>
      <c r="Q5069" s="25" t="s">
        <v>26312</v>
      </c>
      <c r="R5069" s="58" t="s">
        <v>26314</v>
      </c>
      <c r="S5069" s="23" t="s">
        <v>26315</v>
      </c>
      <c r="T5069" s="23" t="s">
        <v>26316</v>
      </c>
      <c r="U5069" s="25" t="s">
        <v>26317</v>
      </c>
      <c r="V5069" s="23" t="s">
        <v>26319</v>
      </c>
      <c r="W5069" s="25" t="s">
        <v>26318</v>
      </c>
      <c r="X5069" s="58" t="s">
        <v>26320</v>
      </c>
      <c r="Y5069" s="23" t="s">
        <v>26321</v>
      </c>
      <c r="Z5069" s="23" t="s">
        <v>26322</v>
      </c>
      <c r="AA5069" s="33">
        <v>5</v>
      </c>
      <c r="AB5069" s="295" t="str">
        <f t="shared" si="436"/>
        <v>年間</v>
      </c>
      <c r="AC5069" s="268"/>
      <c r="AD5069" s="23">
        <v>1</v>
      </c>
      <c r="AE5069" s="134">
        <v>108000</v>
      </c>
      <c r="AF5069" s="26">
        <f t="shared" si="437"/>
        <v>108000</v>
      </c>
      <c r="AG5069" s="27">
        <v>43881</v>
      </c>
      <c r="AH5069" s="168">
        <v>43922</v>
      </c>
      <c r="AI5069" s="29" t="str">
        <f t="shared" si="438"/>
        <v>～</v>
      </c>
      <c r="AJ5069" s="178">
        <f t="shared" si="439"/>
        <v>45747</v>
      </c>
      <c r="AK5069" s="23" t="s">
        <v>26346</v>
      </c>
      <c r="AL5069" s="23" t="s">
        <v>26335</v>
      </c>
      <c r="AM5069" s="35">
        <v>43922</v>
      </c>
      <c r="AN5069" s="408" t="str">
        <f>IF($AA5069-data!$G$1=0,"　",IF(AK5069=0,"　",VLOOKUP($AK5069,data!$A$1:$H$264,8,FALSE)))</f>
        <v>消耗部品交換対象</v>
      </c>
      <c r="AO5069" s="35">
        <v>43886</v>
      </c>
      <c r="AP5069" s="134" t="s">
        <v>26338</v>
      </c>
      <c r="AQ5069" s="264">
        <f t="shared" si="435"/>
        <v>44986</v>
      </c>
    </row>
    <row r="5070" spans="1:43" ht="24.75" customHeight="1" x14ac:dyDescent="0.15">
      <c r="A5070" s="593">
        <v>5067</v>
      </c>
      <c r="B5070" s="23" t="s">
        <v>26300</v>
      </c>
      <c r="C5070" s="24" t="s">
        <v>26301</v>
      </c>
      <c r="D5070" s="23" t="s">
        <v>26302</v>
      </c>
      <c r="E5070" s="23" t="s">
        <v>1511</v>
      </c>
      <c r="F5070" s="24" t="s">
        <v>26303</v>
      </c>
      <c r="G5070" s="25" t="s">
        <v>26304</v>
      </c>
      <c r="H5070" s="23" t="s">
        <v>26307</v>
      </c>
      <c r="I5070" s="23" t="s">
        <v>26306</v>
      </c>
      <c r="J5070" s="25" t="s">
        <v>26305</v>
      </c>
      <c r="K5070" s="58" t="s">
        <v>26308</v>
      </c>
      <c r="L5070" s="58"/>
      <c r="M5070" s="23" t="s">
        <v>26309</v>
      </c>
      <c r="N5070" s="23" t="s">
        <v>26310</v>
      </c>
      <c r="O5070" s="25" t="s">
        <v>26311</v>
      </c>
      <c r="P5070" s="23" t="s">
        <v>26313</v>
      </c>
      <c r="Q5070" s="25" t="s">
        <v>26312</v>
      </c>
      <c r="R5070" s="58" t="s">
        <v>26314</v>
      </c>
      <c r="S5070" s="23" t="s">
        <v>26315</v>
      </c>
      <c r="T5070" s="23" t="s">
        <v>26316</v>
      </c>
      <c r="U5070" s="25" t="s">
        <v>26317</v>
      </c>
      <c r="V5070" s="23" t="s">
        <v>26319</v>
      </c>
      <c r="W5070" s="25" t="s">
        <v>26318</v>
      </c>
      <c r="X5070" s="58" t="s">
        <v>26320</v>
      </c>
      <c r="Y5070" s="23" t="s">
        <v>26321</v>
      </c>
      <c r="Z5070" s="23" t="s">
        <v>26322</v>
      </c>
      <c r="AA5070" s="33">
        <v>5</v>
      </c>
      <c r="AB5070" s="295" t="str">
        <f t="shared" si="436"/>
        <v>年間</v>
      </c>
      <c r="AC5070" s="268"/>
      <c r="AD5070" s="23">
        <v>1</v>
      </c>
      <c r="AE5070" s="134">
        <v>108000</v>
      </c>
      <c r="AF5070" s="26">
        <f t="shared" si="437"/>
        <v>108000</v>
      </c>
      <c r="AG5070" s="27">
        <v>43881</v>
      </c>
      <c r="AH5070" s="168">
        <v>43922</v>
      </c>
      <c r="AI5070" s="29" t="str">
        <f t="shared" si="438"/>
        <v>～</v>
      </c>
      <c r="AJ5070" s="178">
        <f t="shared" si="439"/>
        <v>45747</v>
      </c>
      <c r="AK5070" s="23" t="s">
        <v>10746</v>
      </c>
      <c r="AL5070" s="23" t="s">
        <v>26336</v>
      </c>
      <c r="AM5070" s="35">
        <v>43922</v>
      </c>
      <c r="AN5070" s="408" t="str">
        <f>IF($AA5070-data!$G$1=0,"　",IF(AK5070=0,"　",VLOOKUP($AK5070,data!$A$1:$H$264,8,FALSE)))</f>
        <v>消耗部品交換対象</v>
      </c>
      <c r="AO5070" s="35">
        <v>43886</v>
      </c>
      <c r="AP5070" s="134" t="s">
        <v>26338</v>
      </c>
      <c r="AQ5070" s="264">
        <f t="shared" ref="AQ5070:AQ5110" si="440">IF(COUNTIF($AN5070,"*消耗部品交換対象*"),IF(ISBLANK($AH5070),"契約期間 未入力",EDATE($AH5070,35)),"")</f>
        <v>44986</v>
      </c>
    </row>
    <row r="5071" spans="1:43" ht="24.75" customHeight="1" x14ac:dyDescent="0.15">
      <c r="A5071" s="593">
        <v>5068</v>
      </c>
      <c r="B5071" s="23" t="s">
        <v>26300</v>
      </c>
      <c r="C5071" s="24" t="s">
        <v>26301</v>
      </c>
      <c r="D5071" s="23" t="s">
        <v>26302</v>
      </c>
      <c r="E5071" s="23" t="s">
        <v>1511</v>
      </c>
      <c r="F5071" s="24" t="s">
        <v>26303</v>
      </c>
      <c r="G5071" s="25" t="s">
        <v>26304</v>
      </c>
      <c r="H5071" s="23" t="s">
        <v>26307</v>
      </c>
      <c r="I5071" s="23" t="s">
        <v>26306</v>
      </c>
      <c r="J5071" s="25" t="s">
        <v>26305</v>
      </c>
      <c r="K5071" s="58" t="s">
        <v>26308</v>
      </c>
      <c r="L5071" s="58"/>
      <c r="M5071" s="23" t="s">
        <v>26309</v>
      </c>
      <c r="N5071" s="23" t="s">
        <v>26310</v>
      </c>
      <c r="O5071" s="25" t="s">
        <v>26341</v>
      </c>
      <c r="P5071" s="23" t="s">
        <v>26313</v>
      </c>
      <c r="Q5071" s="25" t="s">
        <v>26312</v>
      </c>
      <c r="R5071" s="58" t="s">
        <v>26314</v>
      </c>
      <c r="S5071" s="23" t="s">
        <v>26315</v>
      </c>
      <c r="T5071" s="23" t="s">
        <v>26316</v>
      </c>
      <c r="U5071" s="25" t="s">
        <v>26317</v>
      </c>
      <c r="V5071" s="23" t="s">
        <v>26319</v>
      </c>
      <c r="W5071" s="25" t="s">
        <v>26318</v>
      </c>
      <c r="X5071" s="58" t="s">
        <v>26320</v>
      </c>
      <c r="Y5071" s="23" t="s">
        <v>26321</v>
      </c>
      <c r="Z5071" s="23" t="s">
        <v>26322</v>
      </c>
      <c r="AA5071" s="33">
        <v>5</v>
      </c>
      <c r="AB5071" s="295" t="str">
        <f t="shared" si="436"/>
        <v>年間</v>
      </c>
      <c r="AC5071" s="268"/>
      <c r="AD5071" s="23">
        <v>1</v>
      </c>
      <c r="AE5071" s="134">
        <v>108000</v>
      </c>
      <c r="AF5071" s="26">
        <f t="shared" si="437"/>
        <v>108000</v>
      </c>
      <c r="AG5071" s="27">
        <v>43881</v>
      </c>
      <c r="AH5071" s="168">
        <v>43922</v>
      </c>
      <c r="AI5071" s="29" t="str">
        <f t="shared" si="438"/>
        <v>～</v>
      </c>
      <c r="AJ5071" s="178">
        <f t="shared" si="439"/>
        <v>45747</v>
      </c>
      <c r="AK5071" s="23" t="s">
        <v>10746</v>
      </c>
      <c r="AL5071" s="23" t="s">
        <v>26337</v>
      </c>
      <c r="AM5071" s="35">
        <v>43922</v>
      </c>
      <c r="AN5071" s="408" t="str">
        <f>IF($AA5071-data!$G$1=0,"　",IF(AK5071=0,"　",VLOOKUP($AK5071,data!$A$1:$H$264,8,FALSE)))</f>
        <v>消耗部品交換対象</v>
      </c>
      <c r="AO5071" s="35">
        <v>43886</v>
      </c>
      <c r="AP5071" s="134" t="s">
        <v>26338</v>
      </c>
      <c r="AQ5071" s="264">
        <f t="shared" si="440"/>
        <v>44986</v>
      </c>
    </row>
    <row r="5072" spans="1:43" ht="24.75" customHeight="1" x14ac:dyDescent="0.15">
      <c r="A5072" s="593">
        <v>5069</v>
      </c>
      <c r="B5072" s="23" t="s">
        <v>26348</v>
      </c>
      <c r="C5072" s="24" t="s">
        <v>2344</v>
      </c>
      <c r="D5072" s="23"/>
      <c r="E5072" s="23"/>
      <c r="F5072" s="24"/>
      <c r="G5072" s="25" t="s">
        <v>26351</v>
      </c>
      <c r="H5072" s="23"/>
      <c r="I5072" s="23"/>
      <c r="J5072" s="25"/>
      <c r="K5072" s="58"/>
      <c r="L5072" s="58"/>
      <c r="M5072" s="23"/>
      <c r="N5072" s="23"/>
      <c r="O5072" s="25"/>
      <c r="P5072" s="23"/>
      <c r="Q5072" s="25"/>
      <c r="R5072" s="58"/>
      <c r="S5072" s="23"/>
      <c r="T5072" s="23"/>
      <c r="U5072" s="25"/>
      <c r="V5072" s="23"/>
      <c r="W5072" s="25"/>
      <c r="X5072" s="58"/>
      <c r="Y5072" s="23"/>
      <c r="Z5072" s="23"/>
      <c r="AA5072" s="33"/>
      <c r="AB5072" s="295" t="str">
        <f t="shared" si="436"/>
        <v/>
      </c>
      <c r="AC5072" s="268"/>
      <c r="AD5072" s="23"/>
      <c r="AE5072" s="134"/>
      <c r="AF5072" s="26" t="str">
        <f t="shared" si="437"/>
        <v/>
      </c>
      <c r="AG5072" s="27"/>
      <c r="AH5072" s="168"/>
      <c r="AI5072" s="29" t="str">
        <f t="shared" si="438"/>
        <v/>
      </c>
      <c r="AJ5072" s="178" t="str">
        <f t="shared" si="439"/>
        <v/>
      </c>
      <c r="AK5072" s="23"/>
      <c r="AL5072" s="23"/>
      <c r="AM5072" s="35"/>
      <c r="AN5072" s="408" t="str">
        <f>IF($AA5072-data!$G$1=0,"　",IF(AK5072=0,"　",VLOOKUP($AK5072,data!$A$1:$H$264,8,FALSE)))</f>
        <v>　</v>
      </c>
      <c r="AO5072" s="35"/>
      <c r="AP5072" s="134"/>
      <c r="AQ5072" s="264" t="str">
        <f t="shared" si="440"/>
        <v/>
      </c>
    </row>
    <row r="5073" spans="1:43" ht="24.75" customHeight="1" x14ac:dyDescent="0.15">
      <c r="A5073" s="593">
        <v>5070</v>
      </c>
      <c r="B5073" s="23" t="s">
        <v>26349</v>
      </c>
      <c r="C5073" s="24" t="s">
        <v>2344</v>
      </c>
      <c r="D5073" s="23"/>
      <c r="E5073" s="23"/>
      <c r="F5073" s="24"/>
      <c r="G5073" s="25" t="s">
        <v>26351</v>
      </c>
      <c r="H5073" s="23"/>
      <c r="I5073" s="23"/>
      <c r="J5073" s="25"/>
      <c r="K5073" s="58"/>
      <c r="L5073" s="58"/>
      <c r="M5073" s="23"/>
      <c r="N5073" s="23"/>
      <c r="O5073" s="25"/>
      <c r="P5073" s="23"/>
      <c r="Q5073" s="25"/>
      <c r="R5073" s="58"/>
      <c r="S5073" s="23"/>
      <c r="T5073" s="23"/>
      <c r="U5073" s="25"/>
      <c r="V5073" s="23"/>
      <c r="W5073" s="25"/>
      <c r="X5073" s="58"/>
      <c r="Y5073" s="23"/>
      <c r="Z5073" s="23"/>
      <c r="AA5073" s="33"/>
      <c r="AB5073" s="295" t="str">
        <f t="shared" si="436"/>
        <v/>
      </c>
      <c r="AC5073" s="268"/>
      <c r="AD5073" s="23"/>
      <c r="AE5073" s="134"/>
      <c r="AF5073" s="26" t="str">
        <f t="shared" si="437"/>
        <v/>
      </c>
      <c r="AG5073" s="27"/>
      <c r="AH5073" s="168"/>
      <c r="AI5073" s="29" t="str">
        <f t="shared" si="438"/>
        <v/>
      </c>
      <c r="AJ5073" s="178" t="str">
        <f t="shared" si="439"/>
        <v/>
      </c>
      <c r="AK5073" s="23"/>
      <c r="AL5073" s="23"/>
      <c r="AM5073" s="35"/>
      <c r="AN5073" s="408" t="str">
        <f>IF($AA5073-data!$G$1=0,"　",IF(AK5073=0,"　",VLOOKUP($AK5073,data!$A$1:$H$264,8,FALSE)))</f>
        <v>　</v>
      </c>
      <c r="AO5073" s="35"/>
      <c r="AP5073" s="134"/>
      <c r="AQ5073" s="264" t="str">
        <f t="shared" si="440"/>
        <v/>
      </c>
    </row>
    <row r="5074" spans="1:43" ht="24.75" customHeight="1" x14ac:dyDescent="0.15">
      <c r="A5074" s="593">
        <v>5071</v>
      </c>
      <c r="B5074" s="23" t="s">
        <v>26350</v>
      </c>
      <c r="C5074" s="24" t="s">
        <v>2344</v>
      </c>
      <c r="D5074" s="23"/>
      <c r="E5074" s="23"/>
      <c r="F5074" s="24"/>
      <c r="G5074" s="25" t="s">
        <v>26351</v>
      </c>
      <c r="H5074" s="23"/>
      <c r="I5074" s="23"/>
      <c r="J5074" s="25"/>
      <c r="K5074" s="58"/>
      <c r="L5074" s="58"/>
      <c r="M5074" s="23"/>
      <c r="N5074" s="23"/>
      <c r="O5074" s="25"/>
      <c r="P5074" s="23"/>
      <c r="Q5074" s="25"/>
      <c r="R5074" s="58"/>
      <c r="S5074" s="23"/>
      <c r="T5074" s="23"/>
      <c r="U5074" s="25"/>
      <c r="V5074" s="23"/>
      <c r="W5074" s="25"/>
      <c r="X5074" s="58"/>
      <c r="Y5074" s="23"/>
      <c r="Z5074" s="23"/>
      <c r="AA5074" s="33"/>
      <c r="AB5074" s="295" t="str">
        <f t="shared" si="436"/>
        <v/>
      </c>
      <c r="AC5074" s="268"/>
      <c r="AD5074" s="23"/>
      <c r="AE5074" s="134"/>
      <c r="AF5074" s="26" t="str">
        <f t="shared" si="437"/>
        <v/>
      </c>
      <c r="AG5074" s="27"/>
      <c r="AH5074" s="168"/>
      <c r="AI5074" s="29" t="str">
        <f t="shared" si="438"/>
        <v/>
      </c>
      <c r="AJ5074" s="178" t="str">
        <f t="shared" si="439"/>
        <v/>
      </c>
      <c r="AK5074" s="23"/>
      <c r="AL5074" s="23"/>
      <c r="AM5074" s="35"/>
      <c r="AN5074" s="408" t="str">
        <f>IF($AA5074-data!$G$1=0,"　",IF(AK5074=0,"　",VLOOKUP($AK5074,data!$A$1:$H$264,8,FALSE)))</f>
        <v>　</v>
      </c>
      <c r="AO5074" s="35"/>
      <c r="AP5074" s="134"/>
      <c r="AQ5074" s="264" t="str">
        <f t="shared" si="440"/>
        <v/>
      </c>
    </row>
    <row r="5075" spans="1:43" ht="24.75" customHeight="1" x14ac:dyDescent="0.15">
      <c r="A5075" s="593">
        <v>5072</v>
      </c>
      <c r="B5075" s="23" t="s">
        <v>26381</v>
      </c>
      <c r="C5075" s="24" t="s">
        <v>2344</v>
      </c>
      <c r="D5075" s="23"/>
      <c r="E5075" s="23"/>
      <c r="F5075" s="24"/>
      <c r="G5075" s="25" t="s">
        <v>26385</v>
      </c>
      <c r="H5075" s="23"/>
      <c r="I5075" s="23"/>
      <c r="J5075" s="25"/>
      <c r="K5075" s="58"/>
      <c r="L5075" s="58"/>
      <c r="M5075" s="23"/>
      <c r="N5075" s="23"/>
      <c r="O5075" s="25"/>
      <c r="P5075" s="23"/>
      <c r="Q5075" s="25"/>
      <c r="R5075" s="58"/>
      <c r="S5075" s="23"/>
      <c r="T5075" s="23"/>
      <c r="U5075" s="25"/>
      <c r="V5075" s="23"/>
      <c r="W5075" s="25"/>
      <c r="X5075" s="58"/>
      <c r="Y5075" s="23"/>
      <c r="Z5075" s="23"/>
      <c r="AA5075" s="33"/>
      <c r="AB5075" s="295" t="str">
        <f t="shared" si="436"/>
        <v/>
      </c>
      <c r="AC5075" s="268"/>
      <c r="AD5075" s="23"/>
      <c r="AE5075" s="134"/>
      <c r="AF5075" s="26" t="str">
        <f t="shared" si="437"/>
        <v/>
      </c>
      <c r="AG5075" s="27"/>
      <c r="AH5075" s="168"/>
      <c r="AI5075" s="29" t="str">
        <f t="shared" ref="AI5075:AI5110" si="441">IF(ISBLANK($AH5075),"","～")</f>
        <v/>
      </c>
      <c r="AJ5075" s="178" t="str">
        <f t="shared" ref="AJ5075:AJ5110" si="442">IF(ISBLANK($AH5075),"",DATE(YEAR($AH5075)+$AA5075,MONTH($AH5075),DAY($AH5075)-1))</f>
        <v/>
      </c>
      <c r="AK5075" s="23"/>
      <c r="AL5075" s="23"/>
      <c r="AM5075" s="35"/>
      <c r="AN5075" s="408" t="str">
        <f>IF($AA5075-data!$G$1=0,"　",IF(AK5075=0,"　",VLOOKUP($AK5075,data!$A$1:$H$264,8,FALSE)))</f>
        <v>　</v>
      </c>
      <c r="AO5075" s="35"/>
      <c r="AP5075" s="134"/>
      <c r="AQ5075" s="264" t="str">
        <f t="shared" si="440"/>
        <v/>
      </c>
    </row>
    <row r="5076" spans="1:43" ht="24.75" customHeight="1" x14ac:dyDescent="0.15">
      <c r="A5076" s="593">
        <v>5073</v>
      </c>
      <c r="B5076" s="23" t="s">
        <v>26382</v>
      </c>
      <c r="C5076" s="24" t="s">
        <v>2344</v>
      </c>
      <c r="D5076" s="23"/>
      <c r="E5076" s="23"/>
      <c r="F5076" s="24"/>
      <c r="G5076" s="25" t="s">
        <v>26386</v>
      </c>
      <c r="H5076" s="23"/>
      <c r="I5076" s="23"/>
      <c r="J5076" s="25"/>
      <c r="K5076" s="58"/>
      <c r="L5076" s="58"/>
      <c r="M5076" s="23"/>
      <c r="N5076" s="23"/>
      <c r="O5076" s="25"/>
      <c r="P5076" s="23"/>
      <c r="Q5076" s="25"/>
      <c r="R5076" s="58"/>
      <c r="S5076" s="23"/>
      <c r="T5076" s="23"/>
      <c r="U5076" s="25"/>
      <c r="V5076" s="23"/>
      <c r="W5076" s="25"/>
      <c r="X5076" s="58"/>
      <c r="Y5076" s="23"/>
      <c r="Z5076" s="23"/>
      <c r="AA5076" s="33"/>
      <c r="AB5076" s="295" t="str">
        <f t="shared" si="436"/>
        <v/>
      </c>
      <c r="AC5076" s="268"/>
      <c r="AD5076" s="23"/>
      <c r="AE5076" s="134"/>
      <c r="AF5076" s="26" t="str">
        <f t="shared" ref="AF5076:AF5110" si="443">IF(ISBLANK($AE5076),"",$AE5076*$AD5076)</f>
        <v/>
      </c>
      <c r="AG5076" s="27"/>
      <c r="AH5076" s="168"/>
      <c r="AI5076" s="29" t="str">
        <f t="shared" si="441"/>
        <v/>
      </c>
      <c r="AJ5076" s="178" t="str">
        <f t="shared" si="442"/>
        <v/>
      </c>
      <c r="AK5076" s="23"/>
      <c r="AL5076" s="23"/>
      <c r="AM5076" s="35"/>
      <c r="AN5076" s="408" t="str">
        <f>IF($AA5076-data!$G$1=0,"　",IF(AK5076=0,"　",VLOOKUP($AK5076,data!$A$1:$H$264,8,FALSE)))</f>
        <v>　</v>
      </c>
      <c r="AO5076" s="35"/>
      <c r="AP5076" s="134"/>
      <c r="AQ5076" s="264" t="str">
        <f t="shared" si="440"/>
        <v/>
      </c>
    </row>
    <row r="5077" spans="1:43" ht="24.75" customHeight="1" x14ac:dyDescent="0.15">
      <c r="A5077" s="593">
        <v>5074</v>
      </c>
      <c r="B5077" s="23" t="s">
        <v>26383</v>
      </c>
      <c r="C5077" s="24" t="s">
        <v>2344</v>
      </c>
      <c r="D5077" s="23"/>
      <c r="E5077" s="23"/>
      <c r="F5077" s="24"/>
      <c r="G5077" s="25" t="s">
        <v>26387</v>
      </c>
      <c r="H5077" s="23"/>
      <c r="I5077" s="23"/>
      <c r="J5077" s="25"/>
      <c r="K5077" s="58"/>
      <c r="L5077" s="58"/>
      <c r="M5077" s="23"/>
      <c r="N5077" s="23"/>
      <c r="O5077" s="25"/>
      <c r="P5077" s="23"/>
      <c r="Q5077" s="25"/>
      <c r="R5077" s="58"/>
      <c r="S5077" s="23"/>
      <c r="T5077" s="23"/>
      <c r="U5077" s="25"/>
      <c r="V5077" s="23"/>
      <c r="W5077" s="25"/>
      <c r="X5077" s="58"/>
      <c r="Y5077" s="23"/>
      <c r="Z5077" s="23"/>
      <c r="AA5077" s="33"/>
      <c r="AB5077" s="295" t="str">
        <f t="shared" si="436"/>
        <v/>
      </c>
      <c r="AC5077" s="268"/>
      <c r="AD5077" s="23"/>
      <c r="AE5077" s="134"/>
      <c r="AF5077" s="26" t="str">
        <f t="shared" si="443"/>
        <v/>
      </c>
      <c r="AG5077" s="27"/>
      <c r="AH5077" s="168"/>
      <c r="AI5077" s="29" t="str">
        <f t="shared" si="441"/>
        <v/>
      </c>
      <c r="AJ5077" s="178" t="str">
        <f t="shared" si="442"/>
        <v/>
      </c>
      <c r="AK5077" s="23"/>
      <c r="AL5077" s="23"/>
      <c r="AM5077" s="35"/>
      <c r="AN5077" s="408" t="str">
        <f>IF($AA5077-data!$G$1=0,"　",IF(AK5077=0,"　",VLOOKUP($AK5077,data!$A$1:$H$264,8,FALSE)))</f>
        <v>　</v>
      </c>
      <c r="AO5077" s="35"/>
      <c r="AP5077" s="134"/>
      <c r="AQ5077" s="264" t="str">
        <f t="shared" si="440"/>
        <v/>
      </c>
    </row>
    <row r="5078" spans="1:43" ht="24.75" customHeight="1" x14ac:dyDescent="0.15">
      <c r="A5078" s="593">
        <v>5075</v>
      </c>
      <c r="B5078" s="23" t="s">
        <v>26456</v>
      </c>
      <c r="C5078" s="24" t="s">
        <v>2344</v>
      </c>
      <c r="D5078" s="23"/>
      <c r="E5078" s="23"/>
      <c r="F5078" s="24"/>
      <c r="G5078" s="25" t="s">
        <v>26459</v>
      </c>
      <c r="H5078" s="23"/>
      <c r="I5078" s="23"/>
      <c r="J5078" s="25"/>
      <c r="K5078" s="58"/>
      <c r="L5078" s="58"/>
      <c r="M5078" s="23"/>
      <c r="N5078" s="23"/>
      <c r="O5078" s="25"/>
      <c r="P5078" s="23"/>
      <c r="Q5078" s="25"/>
      <c r="R5078" s="58"/>
      <c r="S5078" s="23"/>
      <c r="T5078" s="23"/>
      <c r="U5078" s="25"/>
      <c r="V5078" s="23"/>
      <c r="W5078" s="25"/>
      <c r="X5078" s="58"/>
      <c r="Y5078" s="23"/>
      <c r="Z5078" s="23"/>
      <c r="AA5078" s="33"/>
      <c r="AB5078" s="295" t="str">
        <f t="shared" si="436"/>
        <v/>
      </c>
      <c r="AC5078" s="268"/>
      <c r="AD5078" s="23"/>
      <c r="AE5078" s="134"/>
      <c r="AF5078" s="26" t="str">
        <f t="shared" si="443"/>
        <v/>
      </c>
      <c r="AG5078" s="27"/>
      <c r="AH5078" s="168"/>
      <c r="AI5078" s="29" t="str">
        <f t="shared" si="441"/>
        <v/>
      </c>
      <c r="AJ5078" s="178" t="str">
        <f t="shared" si="442"/>
        <v/>
      </c>
      <c r="AK5078" s="23"/>
      <c r="AL5078" s="23"/>
      <c r="AM5078" s="35"/>
      <c r="AN5078" s="408" t="str">
        <f>IF($AA5078-data!$G$1=0,"　",IF(AK5078=0,"　",VLOOKUP($AK5078,data!$A$1:$H$264,8,FALSE)))</f>
        <v>　</v>
      </c>
      <c r="AO5078" s="35"/>
      <c r="AP5078" s="134"/>
      <c r="AQ5078" s="264" t="str">
        <f t="shared" si="440"/>
        <v/>
      </c>
    </row>
    <row r="5079" spans="1:43" ht="24.75" customHeight="1" x14ac:dyDescent="0.15">
      <c r="A5079" s="593">
        <v>5076</v>
      </c>
      <c r="B5079" s="23" t="s">
        <v>26457</v>
      </c>
      <c r="C5079" s="24" t="s">
        <v>2344</v>
      </c>
      <c r="D5079" s="23"/>
      <c r="E5079" s="23"/>
      <c r="F5079" s="24"/>
      <c r="G5079" s="25" t="s">
        <v>26459</v>
      </c>
      <c r="H5079" s="23"/>
      <c r="I5079" s="23"/>
      <c r="J5079" s="25"/>
      <c r="K5079" s="58"/>
      <c r="L5079" s="58"/>
      <c r="M5079" s="23"/>
      <c r="N5079" s="23"/>
      <c r="O5079" s="25"/>
      <c r="P5079" s="23"/>
      <c r="Q5079" s="25"/>
      <c r="R5079" s="58"/>
      <c r="S5079" s="23"/>
      <c r="T5079" s="23"/>
      <c r="U5079" s="25"/>
      <c r="V5079" s="23"/>
      <c r="W5079" s="25"/>
      <c r="X5079" s="58"/>
      <c r="Y5079" s="23"/>
      <c r="Z5079" s="23"/>
      <c r="AA5079" s="33"/>
      <c r="AB5079" s="295" t="str">
        <f t="shared" ref="AB5079:AB5110" si="444">IF(ISBLANK($AA5079),"","年間")</f>
        <v/>
      </c>
      <c r="AC5079" s="268"/>
      <c r="AD5079" s="23"/>
      <c r="AE5079" s="134"/>
      <c r="AF5079" s="26" t="str">
        <f t="shared" si="443"/>
        <v/>
      </c>
      <c r="AG5079" s="27"/>
      <c r="AH5079" s="168"/>
      <c r="AI5079" s="29" t="str">
        <f t="shared" si="441"/>
        <v/>
      </c>
      <c r="AJ5079" s="178" t="str">
        <f t="shared" si="442"/>
        <v/>
      </c>
      <c r="AK5079" s="23"/>
      <c r="AL5079" s="23"/>
      <c r="AM5079" s="35"/>
      <c r="AN5079" s="408" t="str">
        <f>IF($AA5079-data!$G$1=0,"　",IF(AK5079=0,"　",VLOOKUP($AK5079,data!$A$1:$H$264,8,FALSE)))</f>
        <v>　</v>
      </c>
      <c r="AO5079" s="35"/>
      <c r="AP5079" s="134"/>
      <c r="AQ5079" s="264" t="str">
        <f t="shared" si="440"/>
        <v/>
      </c>
    </row>
    <row r="5080" spans="1:43" ht="24.75" customHeight="1" x14ac:dyDescent="0.15">
      <c r="A5080" s="593">
        <v>5077</v>
      </c>
      <c r="B5080" s="23" t="s">
        <v>26492</v>
      </c>
      <c r="C5080" s="24" t="s">
        <v>2344</v>
      </c>
      <c r="D5080" s="23"/>
      <c r="E5080" s="23"/>
      <c r="F5080" s="24"/>
      <c r="G5080" s="25" t="s">
        <v>26489</v>
      </c>
      <c r="H5080" s="23"/>
      <c r="I5080" s="23"/>
      <c r="J5080" s="25"/>
      <c r="K5080" s="58"/>
      <c r="L5080" s="58"/>
      <c r="M5080" s="23"/>
      <c r="N5080" s="23"/>
      <c r="O5080" s="25"/>
      <c r="P5080" s="23"/>
      <c r="Q5080" s="25"/>
      <c r="R5080" s="58"/>
      <c r="S5080" s="23"/>
      <c r="T5080" s="23"/>
      <c r="U5080" s="25"/>
      <c r="V5080" s="23"/>
      <c r="W5080" s="25"/>
      <c r="X5080" s="58"/>
      <c r="Y5080" s="23"/>
      <c r="Z5080" s="23"/>
      <c r="AA5080" s="33"/>
      <c r="AB5080" s="295" t="str">
        <f t="shared" si="444"/>
        <v/>
      </c>
      <c r="AC5080" s="268"/>
      <c r="AD5080" s="23"/>
      <c r="AE5080" s="134"/>
      <c r="AF5080" s="26" t="str">
        <f t="shared" si="443"/>
        <v/>
      </c>
      <c r="AG5080" s="27"/>
      <c r="AH5080" s="168"/>
      <c r="AI5080" s="29" t="str">
        <f t="shared" si="441"/>
        <v/>
      </c>
      <c r="AJ5080" s="178" t="str">
        <f t="shared" si="442"/>
        <v/>
      </c>
      <c r="AK5080" s="23"/>
      <c r="AL5080" s="23"/>
      <c r="AM5080" s="35"/>
      <c r="AN5080" s="408" t="str">
        <f>IF($AA5080-data!$G$1=0,"　",IF(AK5080=0,"　",VLOOKUP($AK5080,data!$A$1:$H$264,8,FALSE)))</f>
        <v>　</v>
      </c>
      <c r="AO5080" s="35"/>
      <c r="AP5080" s="134"/>
      <c r="AQ5080" s="264" t="str">
        <f t="shared" si="440"/>
        <v/>
      </c>
    </row>
    <row r="5081" spans="1:43" ht="24.75" customHeight="1" x14ac:dyDescent="0.15">
      <c r="A5081" s="593">
        <v>5078</v>
      </c>
      <c r="B5081" s="23" t="s">
        <v>26487</v>
      </c>
      <c r="C5081" s="24" t="s">
        <v>2344</v>
      </c>
      <c r="D5081" s="23"/>
      <c r="E5081" s="23"/>
      <c r="F5081" s="24"/>
      <c r="G5081" s="25" t="s">
        <v>26491</v>
      </c>
      <c r="H5081" s="23"/>
      <c r="I5081" s="23"/>
      <c r="J5081" s="25"/>
      <c r="K5081" s="58"/>
      <c r="L5081" s="58"/>
      <c r="M5081" s="23"/>
      <c r="N5081" s="23"/>
      <c r="O5081" s="25"/>
      <c r="P5081" s="23"/>
      <c r="Q5081" s="25"/>
      <c r="R5081" s="58"/>
      <c r="S5081" s="23"/>
      <c r="T5081" s="23"/>
      <c r="U5081" s="25"/>
      <c r="V5081" s="23"/>
      <c r="W5081" s="25"/>
      <c r="X5081" s="58"/>
      <c r="Y5081" s="23"/>
      <c r="Z5081" s="23"/>
      <c r="AA5081" s="33"/>
      <c r="AB5081" s="295" t="str">
        <f t="shared" si="444"/>
        <v/>
      </c>
      <c r="AC5081" s="268"/>
      <c r="AD5081" s="23"/>
      <c r="AE5081" s="134"/>
      <c r="AF5081" s="26" t="str">
        <f t="shared" si="443"/>
        <v/>
      </c>
      <c r="AG5081" s="27"/>
      <c r="AH5081" s="168"/>
      <c r="AI5081" s="29" t="str">
        <f t="shared" si="441"/>
        <v/>
      </c>
      <c r="AJ5081" s="178" t="str">
        <f t="shared" si="442"/>
        <v/>
      </c>
      <c r="AK5081" s="23"/>
      <c r="AL5081" s="23"/>
      <c r="AM5081" s="35"/>
      <c r="AN5081" s="408" t="str">
        <f>IF($AA5081-data!$G$1=0,"　",IF(AK5081=0,"　",VLOOKUP($AK5081,data!$A$1:$H$264,8,FALSE)))</f>
        <v>　</v>
      </c>
      <c r="AO5081" s="35"/>
      <c r="AP5081" s="134"/>
      <c r="AQ5081" s="264" t="str">
        <f t="shared" si="440"/>
        <v/>
      </c>
    </row>
    <row r="5082" spans="1:43" ht="24.75" customHeight="1" x14ac:dyDescent="0.15">
      <c r="A5082" s="593">
        <v>5079</v>
      </c>
      <c r="B5082" s="23" t="s">
        <v>26547</v>
      </c>
      <c r="C5082" s="24" t="s">
        <v>26549</v>
      </c>
      <c r="D5082" s="23" t="s">
        <v>26550</v>
      </c>
      <c r="E5082" s="23" t="s">
        <v>26551</v>
      </c>
      <c r="F5082" s="24" t="s">
        <v>26552</v>
      </c>
      <c r="G5082" s="25" t="s">
        <v>26553</v>
      </c>
      <c r="H5082" s="23" t="s">
        <v>26554</v>
      </c>
      <c r="I5082" s="23" t="s">
        <v>26556</v>
      </c>
      <c r="J5082" s="25" t="s">
        <v>26555</v>
      </c>
      <c r="K5082" s="58" t="s">
        <v>26557</v>
      </c>
      <c r="L5082" s="58" t="s">
        <v>26558</v>
      </c>
      <c r="M5082" s="23" t="s">
        <v>26559</v>
      </c>
      <c r="N5082" s="23" t="s">
        <v>26560</v>
      </c>
      <c r="O5082" s="25" t="s">
        <v>26561</v>
      </c>
      <c r="P5082" s="23" t="s">
        <v>26562</v>
      </c>
      <c r="Q5082" s="25" t="s">
        <v>26563</v>
      </c>
      <c r="R5082" s="58" t="s">
        <v>26564</v>
      </c>
      <c r="S5082" s="23" t="s">
        <v>26565</v>
      </c>
      <c r="T5082" s="23" t="s">
        <v>26566</v>
      </c>
      <c r="U5082" s="25" t="s">
        <v>26567</v>
      </c>
      <c r="V5082" s="23" t="s">
        <v>26568</v>
      </c>
      <c r="W5082" s="25" t="s">
        <v>26569</v>
      </c>
      <c r="X5082" s="58" t="s">
        <v>26570</v>
      </c>
      <c r="Y5082" s="23" t="s">
        <v>26571</v>
      </c>
      <c r="Z5082" s="23" t="s">
        <v>26572</v>
      </c>
      <c r="AA5082" s="33">
        <v>3</v>
      </c>
      <c r="AB5082" s="295" t="str">
        <f t="shared" si="444"/>
        <v>年間</v>
      </c>
      <c r="AC5082" s="268"/>
      <c r="AD5082" s="23">
        <v>1</v>
      </c>
      <c r="AE5082" s="134">
        <v>8280</v>
      </c>
      <c r="AF5082" s="26">
        <f t="shared" si="443"/>
        <v>8280</v>
      </c>
      <c r="AG5082" s="27">
        <v>43910</v>
      </c>
      <c r="AH5082" s="168">
        <v>43906</v>
      </c>
      <c r="AI5082" s="29" t="str">
        <f t="shared" si="441"/>
        <v>～</v>
      </c>
      <c r="AJ5082" s="178">
        <f t="shared" si="442"/>
        <v>45000</v>
      </c>
      <c r="AK5082" s="23" t="s">
        <v>26577</v>
      </c>
      <c r="AL5082" s="23" t="s">
        <v>26573</v>
      </c>
      <c r="AM5082" s="35">
        <v>43906</v>
      </c>
      <c r="AN5082" s="408" t="str">
        <f>IF($AA5082-data!$G$1=0,"　",IF(AK5082=0,"　",VLOOKUP($AK5082,data!$A$1:$H$264,8,FALSE)))</f>
        <v>　</v>
      </c>
      <c r="AO5082" s="35">
        <v>43906</v>
      </c>
      <c r="AP5082" s="134" t="s">
        <v>26575</v>
      </c>
      <c r="AQ5082" s="264" t="str">
        <f t="shared" si="440"/>
        <v/>
      </c>
    </row>
    <row r="5083" spans="1:43" ht="24.75" customHeight="1" x14ac:dyDescent="0.15">
      <c r="A5083" s="593">
        <v>5080</v>
      </c>
      <c r="B5083" s="23" t="s">
        <v>26548</v>
      </c>
      <c r="C5083" s="24" t="s">
        <v>26576</v>
      </c>
      <c r="D5083" s="23" t="s">
        <v>26550</v>
      </c>
      <c r="E5083" s="23" t="s">
        <v>26551</v>
      </c>
      <c r="F5083" s="24" t="s">
        <v>26552</v>
      </c>
      <c r="G5083" s="25" t="s">
        <v>26580</v>
      </c>
      <c r="H5083" s="23" t="s">
        <v>26554</v>
      </c>
      <c r="I5083" s="23" t="s">
        <v>26556</v>
      </c>
      <c r="J5083" s="25" t="s">
        <v>26555</v>
      </c>
      <c r="K5083" s="58" t="s">
        <v>26557</v>
      </c>
      <c r="L5083" s="58" t="s">
        <v>26558</v>
      </c>
      <c r="M5083" s="23" t="s">
        <v>26559</v>
      </c>
      <c r="N5083" s="23" t="s">
        <v>26560</v>
      </c>
      <c r="O5083" s="25" t="s">
        <v>26579</v>
      </c>
      <c r="P5083" s="23" t="s">
        <v>26562</v>
      </c>
      <c r="Q5083" s="25" t="s">
        <v>26563</v>
      </c>
      <c r="R5083" s="58" t="s">
        <v>26564</v>
      </c>
      <c r="S5083" s="23" t="s">
        <v>26565</v>
      </c>
      <c r="T5083" s="23" t="s">
        <v>26566</v>
      </c>
      <c r="U5083" s="25" t="s">
        <v>26567</v>
      </c>
      <c r="V5083" s="23" t="s">
        <v>26568</v>
      </c>
      <c r="W5083" s="25" t="s">
        <v>26569</v>
      </c>
      <c r="X5083" s="58" t="s">
        <v>26570</v>
      </c>
      <c r="Y5083" s="23" t="s">
        <v>26571</v>
      </c>
      <c r="Z5083" s="23" t="s">
        <v>26572</v>
      </c>
      <c r="AA5083" s="33">
        <v>3</v>
      </c>
      <c r="AB5083" s="295" t="str">
        <f t="shared" si="444"/>
        <v>年間</v>
      </c>
      <c r="AC5083" s="268"/>
      <c r="AD5083" s="23">
        <v>1</v>
      </c>
      <c r="AE5083" s="134">
        <v>33600</v>
      </c>
      <c r="AF5083" s="26">
        <f t="shared" si="443"/>
        <v>33600</v>
      </c>
      <c r="AG5083" s="27">
        <v>43910</v>
      </c>
      <c r="AH5083" s="168">
        <v>43906</v>
      </c>
      <c r="AI5083" s="29" t="str">
        <f t="shared" si="441"/>
        <v>～</v>
      </c>
      <c r="AJ5083" s="178">
        <f t="shared" si="442"/>
        <v>45000</v>
      </c>
      <c r="AK5083" s="23" t="s">
        <v>26578</v>
      </c>
      <c r="AL5083" s="23" t="s">
        <v>26574</v>
      </c>
      <c r="AM5083" s="35">
        <v>43906</v>
      </c>
      <c r="AN5083" s="408" t="str">
        <f>IF($AA5083-data!$G$1=0,"　",IF(AK5083=0,"　",VLOOKUP($AK5083,data!$A$1:$H$264,8,FALSE)))</f>
        <v>　</v>
      </c>
      <c r="AO5083" s="35">
        <v>43906</v>
      </c>
      <c r="AP5083" s="134" t="s">
        <v>26575</v>
      </c>
      <c r="AQ5083" s="264" t="str">
        <f t="shared" si="440"/>
        <v/>
      </c>
    </row>
    <row r="5084" spans="1:43" ht="24.75" customHeight="1" x14ac:dyDescent="0.15">
      <c r="A5084" s="593">
        <v>5081</v>
      </c>
      <c r="B5084" s="23" t="s">
        <v>26581</v>
      </c>
      <c r="C5084" s="24" t="s">
        <v>2344</v>
      </c>
      <c r="D5084" s="23"/>
      <c r="E5084" s="23"/>
      <c r="F5084" s="24"/>
      <c r="G5084" s="25" t="s">
        <v>26583</v>
      </c>
      <c r="H5084" s="23"/>
      <c r="I5084" s="23"/>
      <c r="J5084" s="25"/>
      <c r="K5084" s="58"/>
      <c r="L5084" s="58"/>
      <c r="M5084" s="23"/>
      <c r="N5084" s="23"/>
      <c r="O5084" s="25"/>
      <c r="P5084" s="23"/>
      <c r="Q5084" s="25"/>
      <c r="R5084" s="58"/>
      <c r="S5084" s="23"/>
      <c r="T5084" s="23"/>
      <c r="U5084" s="25"/>
      <c r="V5084" s="23"/>
      <c r="W5084" s="25"/>
      <c r="X5084" s="58"/>
      <c r="Y5084" s="23"/>
      <c r="Z5084" s="23"/>
      <c r="AA5084" s="33"/>
      <c r="AB5084" s="295" t="str">
        <f t="shared" si="444"/>
        <v/>
      </c>
      <c r="AC5084" s="268"/>
      <c r="AD5084" s="23"/>
      <c r="AE5084" s="134"/>
      <c r="AF5084" s="26" t="str">
        <f t="shared" si="443"/>
        <v/>
      </c>
      <c r="AG5084" s="27"/>
      <c r="AH5084" s="168"/>
      <c r="AI5084" s="29" t="str">
        <f t="shared" si="441"/>
        <v/>
      </c>
      <c r="AJ5084" s="178" t="str">
        <f t="shared" si="442"/>
        <v/>
      </c>
      <c r="AK5084" s="23"/>
      <c r="AL5084" s="23"/>
      <c r="AM5084" s="35"/>
      <c r="AN5084" s="408" t="str">
        <f>IF($AA5084-data!$G$1=0,"　",IF(AK5084=0,"　",VLOOKUP($AK5084,data!$A$1:$H$264,8,FALSE)))</f>
        <v>　</v>
      </c>
      <c r="AO5084" s="35"/>
      <c r="AP5084" s="134"/>
      <c r="AQ5084" s="264" t="str">
        <f t="shared" si="440"/>
        <v/>
      </c>
    </row>
    <row r="5085" spans="1:43" ht="24.75" customHeight="1" x14ac:dyDescent="0.15">
      <c r="A5085" s="593">
        <v>5082</v>
      </c>
      <c r="B5085" s="23" t="s">
        <v>26586</v>
      </c>
      <c r="C5085" s="24" t="s">
        <v>26582</v>
      </c>
      <c r="D5085" s="23"/>
      <c r="E5085" s="23"/>
      <c r="F5085" s="24"/>
      <c r="G5085" s="25" t="s">
        <v>26583</v>
      </c>
      <c r="H5085" s="23"/>
      <c r="I5085" s="23"/>
      <c r="J5085" s="25"/>
      <c r="K5085" s="58"/>
      <c r="L5085" s="58"/>
      <c r="M5085" s="23"/>
      <c r="N5085" s="23"/>
      <c r="O5085" s="25"/>
      <c r="P5085" s="23"/>
      <c r="Q5085" s="25"/>
      <c r="R5085" s="58"/>
      <c r="S5085" s="23"/>
      <c r="T5085" s="23"/>
      <c r="U5085" s="25"/>
      <c r="V5085" s="23"/>
      <c r="W5085" s="25"/>
      <c r="X5085" s="58"/>
      <c r="Y5085" s="23"/>
      <c r="Z5085" s="23"/>
      <c r="AA5085" s="33"/>
      <c r="AB5085" s="295" t="str">
        <f t="shared" si="444"/>
        <v/>
      </c>
      <c r="AC5085" s="268"/>
      <c r="AD5085" s="23"/>
      <c r="AE5085" s="134"/>
      <c r="AF5085" s="26" t="str">
        <f t="shared" si="443"/>
        <v/>
      </c>
      <c r="AG5085" s="27"/>
      <c r="AH5085" s="168"/>
      <c r="AI5085" s="29" t="str">
        <f t="shared" si="441"/>
        <v/>
      </c>
      <c r="AJ5085" s="178" t="str">
        <f t="shared" si="442"/>
        <v/>
      </c>
      <c r="AK5085" s="23"/>
      <c r="AL5085" s="23"/>
      <c r="AM5085" s="35"/>
      <c r="AN5085" s="408" t="str">
        <f>IF($AA5085-data!$G$1=0,"　",IF(AK5085=0,"　",VLOOKUP($AK5085,data!$A$1:$H$264,8,FALSE)))</f>
        <v>　</v>
      </c>
      <c r="AO5085" s="35"/>
      <c r="AP5085" s="134"/>
      <c r="AQ5085" s="264" t="str">
        <f t="shared" si="440"/>
        <v/>
      </c>
    </row>
    <row r="5086" spans="1:43" ht="24.75" customHeight="1" x14ac:dyDescent="0.15">
      <c r="A5086" s="593">
        <v>5083</v>
      </c>
      <c r="B5086" s="23" t="s">
        <v>26588</v>
      </c>
      <c r="C5086" s="24" t="s">
        <v>26582</v>
      </c>
      <c r="D5086" s="23"/>
      <c r="E5086" s="23"/>
      <c r="F5086" s="24"/>
      <c r="G5086" s="25" t="s">
        <v>26583</v>
      </c>
      <c r="H5086" s="23"/>
      <c r="I5086" s="23"/>
      <c r="J5086" s="25"/>
      <c r="K5086" s="58"/>
      <c r="L5086" s="58"/>
      <c r="M5086" s="23"/>
      <c r="N5086" s="23"/>
      <c r="O5086" s="25"/>
      <c r="P5086" s="23"/>
      <c r="Q5086" s="25"/>
      <c r="R5086" s="58"/>
      <c r="S5086" s="23"/>
      <c r="T5086" s="23"/>
      <c r="U5086" s="25"/>
      <c r="V5086" s="23"/>
      <c r="W5086" s="25"/>
      <c r="X5086" s="58"/>
      <c r="Y5086" s="23"/>
      <c r="Z5086" s="23"/>
      <c r="AA5086" s="33"/>
      <c r="AB5086" s="295" t="str">
        <f t="shared" si="444"/>
        <v/>
      </c>
      <c r="AC5086" s="268"/>
      <c r="AD5086" s="23"/>
      <c r="AE5086" s="134"/>
      <c r="AF5086" s="26" t="str">
        <f t="shared" si="443"/>
        <v/>
      </c>
      <c r="AG5086" s="27"/>
      <c r="AH5086" s="168"/>
      <c r="AI5086" s="29" t="str">
        <f t="shared" si="441"/>
        <v/>
      </c>
      <c r="AJ5086" s="178" t="str">
        <f t="shared" si="442"/>
        <v/>
      </c>
      <c r="AK5086" s="23"/>
      <c r="AL5086" s="23"/>
      <c r="AM5086" s="35"/>
      <c r="AN5086" s="408" t="str">
        <f>IF($AA5086-data!$G$1=0,"　",IF(AK5086=0,"　",VLOOKUP($AK5086,data!$A$1:$H$264,8,FALSE)))</f>
        <v>　</v>
      </c>
      <c r="AO5086" s="35"/>
      <c r="AP5086" s="134"/>
      <c r="AQ5086" s="264" t="str">
        <f t="shared" si="440"/>
        <v/>
      </c>
    </row>
    <row r="5087" spans="1:43" ht="24.75" customHeight="1" x14ac:dyDescent="0.15">
      <c r="A5087" s="593">
        <v>5084</v>
      </c>
      <c r="B5087" s="23" t="s">
        <v>26590</v>
      </c>
      <c r="C5087" s="24" t="s">
        <v>26582</v>
      </c>
      <c r="D5087" s="23"/>
      <c r="E5087" s="23"/>
      <c r="F5087" s="24"/>
      <c r="G5087" s="25" t="s">
        <v>26583</v>
      </c>
      <c r="H5087" s="23"/>
      <c r="I5087" s="23"/>
      <c r="J5087" s="25"/>
      <c r="K5087" s="58"/>
      <c r="L5087" s="58"/>
      <c r="M5087" s="23"/>
      <c r="N5087" s="23"/>
      <c r="O5087" s="25"/>
      <c r="P5087" s="23"/>
      <c r="Q5087" s="25"/>
      <c r="R5087" s="58"/>
      <c r="S5087" s="23"/>
      <c r="T5087" s="23"/>
      <c r="U5087" s="25"/>
      <c r="V5087" s="23"/>
      <c r="W5087" s="25"/>
      <c r="X5087" s="58"/>
      <c r="Y5087" s="23"/>
      <c r="Z5087" s="23"/>
      <c r="AA5087" s="33"/>
      <c r="AB5087" s="295" t="str">
        <f t="shared" si="444"/>
        <v/>
      </c>
      <c r="AC5087" s="268"/>
      <c r="AD5087" s="23"/>
      <c r="AE5087" s="134"/>
      <c r="AF5087" s="26" t="str">
        <f t="shared" si="443"/>
        <v/>
      </c>
      <c r="AG5087" s="27"/>
      <c r="AH5087" s="168"/>
      <c r="AI5087" s="29" t="str">
        <f t="shared" si="441"/>
        <v/>
      </c>
      <c r="AJ5087" s="178" t="str">
        <f t="shared" si="442"/>
        <v/>
      </c>
      <c r="AK5087" s="23"/>
      <c r="AL5087" s="23"/>
      <c r="AM5087" s="35"/>
      <c r="AN5087" s="408" t="str">
        <f>IF($AA5087-data!$G$1=0,"　",IF(AK5087=0,"　",VLOOKUP($AK5087,data!$A$1:$H$264,8,FALSE)))</f>
        <v>　</v>
      </c>
      <c r="AO5087" s="35"/>
      <c r="AP5087" s="134"/>
      <c r="AQ5087" s="264" t="str">
        <f t="shared" si="440"/>
        <v/>
      </c>
    </row>
    <row r="5088" spans="1:43" ht="24.75" customHeight="1" x14ac:dyDescent="0.15">
      <c r="A5088" s="593">
        <v>5085</v>
      </c>
      <c r="B5088" s="23" t="s">
        <v>26592</v>
      </c>
      <c r="C5088" s="24" t="s">
        <v>26582</v>
      </c>
      <c r="D5088" s="23"/>
      <c r="E5088" s="23"/>
      <c r="F5088" s="24"/>
      <c r="G5088" s="25" t="s">
        <v>26583</v>
      </c>
      <c r="H5088" s="23"/>
      <c r="I5088" s="23"/>
      <c r="J5088" s="25"/>
      <c r="K5088" s="58"/>
      <c r="L5088" s="58"/>
      <c r="M5088" s="23"/>
      <c r="N5088" s="23"/>
      <c r="O5088" s="25"/>
      <c r="P5088" s="23"/>
      <c r="Q5088" s="25"/>
      <c r="R5088" s="58"/>
      <c r="S5088" s="23"/>
      <c r="T5088" s="23"/>
      <c r="U5088" s="25"/>
      <c r="V5088" s="23"/>
      <c r="W5088" s="25"/>
      <c r="X5088" s="58"/>
      <c r="Y5088" s="23"/>
      <c r="Z5088" s="23"/>
      <c r="AA5088" s="33"/>
      <c r="AB5088" s="295" t="str">
        <f t="shared" si="444"/>
        <v/>
      </c>
      <c r="AC5088" s="268"/>
      <c r="AD5088" s="23"/>
      <c r="AE5088" s="134"/>
      <c r="AF5088" s="26" t="str">
        <f t="shared" si="443"/>
        <v/>
      </c>
      <c r="AG5088" s="27"/>
      <c r="AH5088" s="168"/>
      <c r="AI5088" s="29" t="str">
        <f t="shared" si="441"/>
        <v/>
      </c>
      <c r="AJ5088" s="178" t="str">
        <f t="shared" si="442"/>
        <v/>
      </c>
      <c r="AK5088" s="23"/>
      <c r="AL5088" s="23"/>
      <c r="AM5088" s="35"/>
      <c r="AN5088" s="408" t="str">
        <f>IF($AA5088-data!$G$1=0,"　",IF(AK5088=0,"　",VLOOKUP($AK5088,data!$A$1:$H$264,8,FALSE)))</f>
        <v>　</v>
      </c>
      <c r="AO5088" s="35"/>
      <c r="AP5088" s="134"/>
      <c r="AQ5088" s="264" t="str">
        <f t="shared" si="440"/>
        <v/>
      </c>
    </row>
    <row r="5089" spans="1:43" ht="24.75" customHeight="1" x14ac:dyDescent="0.15">
      <c r="A5089" s="593">
        <v>5086</v>
      </c>
      <c r="B5089" s="23" t="s">
        <v>26594</v>
      </c>
      <c r="C5089" s="24" t="s">
        <v>26582</v>
      </c>
      <c r="D5089" s="23"/>
      <c r="E5089" s="23"/>
      <c r="F5089" s="24"/>
      <c r="G5089" s="25" t="s">
        <v>26584</v>
      </c>
      <c r="H5089" s="23"/>
      <c r="I5089" s="23"/>
      <c r="J5089" s="25"/>
      <c r="K5089" s="58"/>
      <c r="L5089" s="58"/>
      <c r="M5089" s="23"/>
      <c r="N5089" s="23"/>
      <c r="O5089" s="25"/>
      <c r="P5089" s="23"/>
      <c r="Q5089" s="25"/>
      <c r="R5089" s="58"/>
      <c r="S5089" s="23"/>
      <c r="T5089" s="23"/>
      <c r="U5089" s="25"/>
      <c r="V5089" s="23"/>
      <c r="W5089" s="25"/>
      <c r="X5089" s="58"/>
      <c r="Y5089" s="23"/>
      <c r="Z5089" s="23"/>
      <c r="AA5089" s="33"/>
      <c r="AB5089" s="295" t="str">
        <f t="shared" si="444"/>
        <v/>
      </c>
      <c r="AC5089" s="268"/>
      <c r="AD5089" s="23"/>
      <c r="AE5089" s="134"/>
      <c r="AF5089" s="26" t="str">
        <f t="shared" si="443"/>
        <v/>
      </c>
      <c r="AG5089" s="27"/>
      <c r="AH5089" s="168"/>
      <c r="AI5089" s="29" t="str">
        <f t="shared" si="441"/>
        <v/>
      </c>
      <c r="AJ5089" s="178" t="str">
        <f t="shared" si="442"/>
        <v/>
      </c>
      <c r="AK5089" s="23"/>
      <c r="AL5089" s="23"/>
      <c r="AM5089" s="35"/>
      <c r="AN5089" s="408" t="str">
        <f>IF($AA5089-data!$G$1=0,"　",IF(AK5089=0,"　",VLOOKUP($AK5089,data!$A$1:$H$264,8,FALSE)))</f>
        <v>　</v>
      </c>
      <c r="AO5089" s="35"/>
      <c r="AP5089" s="134"/>
      <c r="AQ5089" s="264" t="str">
        <f t="shared" si="440"/>
        <v/>
      </c>
    </row>
    <row r="5090" spans="1:43" ht="24.75" customHeight="1" x14ac:dyDescent="0.15">
      <c r="A5090" s="593">
        <v>5087</v>
      </c>
      <c r="B5090" s="23" t="s">
        <v>26596</v>
      </c>
      <c r="C5090" s="24" t="s">
        <v>26582</v>
      </c>
      <c r="D5090" s="23"/>
      <c r="E5090" s="23"/>
      <c r="F5090" s="24"/>
      <c r="G5090" s="25" t="s">
        <v>26583</v>
      </c>
      <c r="H5090" s="23"/>
      <c r="I5090" s="23"/>
      <c r="J5090" s="25"/>
      <c r="K5090" s="58"/>
      <c r="L5090" s="58"/>
      <c r="M5090" s="23"/>
      <c r="N5090" s="23"/>
      <c r="O5090" s="25"/>
      <c r="P5090" s="23"/>
      <c r="Q5090" s="25"/>
      <c r="R5090" s="58"/>
      <c r="S5090" s="23"/>
      <c r="T5090" s="23"/>
      <c r="U5090" s="25"/>
      <c r="V5090" s="23"/>
      <c r="W5090" s="25"/>
      <c r="X5090" s="58"/>
      <c r="Y5090" s="23"/>
      <c r="Z5090" s="23"/>
      <c r="AA5090" s="33"/>
      <c r="AB5090" s="295" t="str">
        <f t="shared" si="444"/>
        <v/>
      </c>
      <c r="AC5090" s="268"/>
      <c r="AD5090" s="23"/>
      <c r="AE5090" s="134"/>
      <c r="AF5090" s="26" t="str">
        <f t="shared" si="443"/>
        <v/>
      </c>
      <c r="AG5090" s="27"/>
      <c r="AH5090" s="168"/>
      <c r="AI5090" s="29" t="str">
        <f t="shared" si="441"/>
        <v/>
      </c>
      <c r="AJ5090" s="178" t="str">
        <f t="shared" si="442"/>
        <v/>
      </c>
      <c r="AK5090" s="23"/>
      <c r="AL5090" s="23"/>
      <c r="AM5090" s="35"/>
      <c r="AN5090" s="408" t="str">
        <f>IF($AA5090-data!$G$1=0,"　",IF(AK5090=0,"　",VLOOKUP($AK5090,data!$A$1:$H$264,8,FALSE)))</f>
        <v>　</v>
      </c>
      <c r="AO5090" s="35"/>
      <c r="AP5090" s="134"/>
      <c r="AQ5090" s="264" t="str">
        <f t="shared" si="440"/>
        <v/>
      </c>
    </row>
    <row r="5091" spans="1:43" ht="24.75" customHeight="1" x14ac:dyDescent="0.15">
      <c r="A5091" s="593">
        <v>5088</v>
      </c>
      <c r="B5091" s="23" t="s">
        <v>26598</v>
      </c>
      <c r="C5091" s="24" t="s">
        <v>26582</v>
      </c>
      <c r="D5091" s="23"/>
      <c r="E5091" s="23"/>
      <c r="F5091" s="24"/>
      <c r="G5091" s="25" t="s">
        <v>26583</v>
      </c>
      <c r="H5091" s="23"/>
      <c r="I5091" s="23"/>
      <c r="J5091" s="25"/>
      <c r="K5091" s="58"/>
      <c r="L5091" s="58"/>
      <c r="M5091" s="23"/>
      <c r="N5091" s="23"/>
      <c r="O5091" s="25"/>
      <c r="P5091" s="23"/>
      <c r="Q5091" s="25"/>
      <c r="R5091" s="58"/>
      <c r="S5091" s="23"/>
      <c r="T5091" s="23"/>
      <c r="U5091" s="25"/>
      <c r="V5091" s="23"/>
      <c r="W5091" s="25"/>
      <c r="X5091" s="58"/>
      <c r="Y5091" s="23"/>
      <c r="Z5091" s="23"/>
      <c r="AA5091" s="33"/>
      <c r="AB5091" s="295" t="str">
        <f t="shared" si="444"/>
        <v/>
      </c>
      <c r="AC5091" s="268"/>
      <c r="AD5091" s="23"/>
      <c r="AE5091" s="134"/>
      <c r="AF5091" s="26" t="str">
        <f t="shared" si="443"/>
        <v/>
      </c>
      <c r="AG5091" s="27"/>
      <c r="AH5091" s="168"/>
      <c r="AI5091" s="29" t="str">
        <f t="shared" si="441"/>
        <v/>
      </c>
      <c r="AJ5091" s="178" t="str">
        <f t="shared" si="442"/>
        <v/>
      </c>
      <c r="AK5091" s="23"/>
      <c r="AL5091" s="23"/>
      <c r="AM5091" s="35"/>
      <c r="AN5091" s="408" t="str">
        <f>IF($AA5091-data!$G$1=0,"　",IF(AK5091=0,"　",VLOOKUP($AK5091,data!$A$1:$H$264,8,FALSE)))</f>
        <v>　</v>
      </c>
      <c r="AO5091" s="35"/>
      <c r="AP5091" s="134"/>
      <c r="AQ5091" s="264" t="str">
        <f t="shared" si="440"/>
        <v/>
      </c>
    </row>
    <row r="5092" spans="1:43" ht="24.75" customHeight="1" x14ac:dyDescent="0.15">
      <c r="A5092" s="593">
        <v>5089</v>
      </c>
      <c r="B5092" s="23" t="s">
        <v>26675</v>
      </c>
      <c r="C5092" s="24" t="s">
        <v>26677</v>
      </c>
      <c r="D5092" s="23" t="s">
        <v>26678</v>
      </c>
      <c r="E5092" s="23" t="s">
        <v>26680</v>
      </c>
      <c r="F5092" s="24" t="s">
        <v>26679</v>
      </c>
      <c r="G5092" s="25" t="s">
        <v>26681</v>
      </c>
      <c r="H5092" s="23" t="s">
        <v>26682</v>
      </c>
      <c r="I5092" s="23" t="s">
        <v>26684</v>
      </c>
      <c r="J5092" s="25" t="s">
        <v>26683</v>
      </c>
      <c r="K5092" s="58"/>
      <c r="L5092" s="58" t="s">
        <v>26685</v>
      </c>
      <c r="M5092" s="23" t="s">
        <v>26686</v>
      </c>
      <c r="N5092" s="23" t="s">
        <v>26687</v>
      </c>
      <c r="O5092" s="25" t="s">
        <v>26688</v>
      </c>
      <c r="P5092" s="23" t="s">
        <v>26689</v>
      </c>
      <c r="Q5092" s="25" t="s">
        <v>26690</v>
      </c>
      <c r="R5092" s="58" t="s">
        <v>26691</v>
      </c>
      <c r="S5092" s="23" t="s">
        <v>26692</v>
      </c>
      <c r="T5092" s="23" t="s">
        <v>26693</v>
      </c>
      <c r="U5092" s="25" t="s">
        <v>26694</v>
      </c>
      <c r="V5092" s="23" t="s">
        <v>26695</v>
      </c>
      <c r="W5092" s="25" t="s">
        <v>26696</v>
      </c>
      <c r="X5092" s="58"/>
      <c r="Y5092" s="23" t="s">
        <v>26686</v>
      </c>
      <c r="Z5092" s="23" t="s">
        <v>26697</v>
      </c>
      <c r="AA5092" s="33">
        <v>5</v>
      </c>
      <c r="AB5092" s="295" t="str">
        <f t="shared" si="444"/>
        <v>年間</v>
      </c>
      <c r="AC5092" s="268"/>
      <c r="AD5092" s="23">
        <v>1</v>
      </c>
      <c r="AE5092" s="134">
        <v>24060</v>
      </c>
      <c r="AF5092" s="26">
        <f t="shared" si="443"/>
        <v>24060</v>
      </c>
      <c r="AG5092" s="27">
        <v>43910</v>
      </c>
      <c r="AH5092" s="168">
        <v>43922</v>
      </c>
      <c r="AI5092" s="29" t="str">
        <f t="shared" si="441"/>
        <v>～</v>
      </c>
      <c r="AJ5092" s="178">
        <f t="shared" si="442"/>
        <v>45747</v>
      </c>
      <c r="AK5092" s="23" t="s">
        <v>18665</v>
      </c>
      <c r="AL5092" s="23" t="s">
        <v>26698</v>
      </c>
      <c r="AM5092" s="35">
        <v>43922</v>
      </c>
      <c r="AN5092" s="408">
        <f>IF($AA5092-data!$G$1=0,"　",IF(AK5092=0,"　",VLOOKUP($AK5092,data!$A$1:$H$264,8,FALSE)))</f>
        <v>0</v>
      </c>
      <c r="AO5092" s="35">
        <v>43909</v>
      </c>
      <c r="AP5092" s="134" t="s">
        <v>26704</v>
      </c>
      <c r="AQ5092" s="264" t="str">
        <f t="shared" si="440"/>
        <v/>
      </c>
    </row>
    <row r="5093" spans="1:43" ht="24.75" customHeight="1" x14ac:dyDescent="0.15">
      <c r="A5093" s="593">
        <v>5090</v>
      </c>
      <c r="B5093" s="23" t="s">
        <v>26675</v>
      </c>
      <c r="C5093" s="24" t="s">
        <v>26677</v>
      </c>
      <c r="D5093" s="23" t="s">
        <v>26678</v>
      </c>
      <c r="E5093" s="23" t="s">
        <v>26680</v>
      </c>
      <c r="F5093" s="24" t="s">
        <v>26679</v>
      </c>
      <c r="G5093" s="25" t="s">
        <v>26681</v>
      </c>
      <c r="H5093" s="23" t="s">
        <v>26682</v>
      </c>
      <c r="I5093" s="23" t="s">
        <v>26684</v>
      </c>
      <c r="J5093" s="25" t="s">
        <v>26683</v>
      </c>
      <c r="K5093" s="58"/>
      <c r="L5093" s="58" t="s">
        <v>26685</v>
      </c>
      <c r="M5093" s="23" t="s">
        <v>26686</v>
      </c>
      <c r="N5093" s="23" t="s">
        <v>26687</v>
      </c>
      <c r="O5093" s="25" t="s">
        <v>26688</v>
      </c>
      <c r="P5093" s="23" t="s">
        <v>26689</v>
      </c>
      <c r="Q5093" s="25" t="s">
        <v>26690</v>
      </c>
      <c r="R5093" s="58" t="s">
        <v>26691</v>
      </c>
      <c r="S5093" s="23" t="s">
        <v>26692</v>
      </c>
      <c r="T5093" s="23" t="s">
        <v>26693</v>
      </c>
      <c r="U5093" s="25" t="s">
        <v>26694</v>
      </c>
      <c r="V5093" s="23" t="s">
        <v>26695</v>
      </c>
      <c r="W5093" s="25" t="s">
        <v>26696</v>
      </c>
      <c r="X5093" s="58"/>
      <c r="Y5093" s="23" t="s">
        <v>26686</v>
      </c>
      <c r="Z5093" s="23" t="s">
        <v>26697</v>
      </c>
      <c r="AA5093" s="33">
        <v>5</v>
      </c>
      <c r="AB5093" s="295" t="str">
        <f t="shared" si="444"/>
        <v>年間</v>
      </c>
      <c r="AC5093" s="268"/>
      <c r="AD5093" s="23">
        <v>1</v>
      </c>
      <c r="AE5093" s="134">
        <v>24060</v>
      </c>
      <c r="AF5093" s="26">
        <f t="shared" si="443"/>
        <v>24060</v>
      </c>
      <c r="AG5093" s="27">
        <v>43910</v>
      </c>
      <c r="AH5093" s="168">
        <v>43922</v>
      </c>
      <c r="AI5093" s="29" t="str">
        <f t="shared" si="441"/>
        <v>～</v>
      </c>
      <c r="AJ5093" s="178">
        <f t="shared" si="442"/>
        <v>45747</v>
      </c>
      <c r="AK5093" s="23" t="s">
        <v>18665</v>
      </c>
      <c r="AL5093" s="23" t="s">
        <v>26699</v>
      </c>
      <c r="AM5093" s="35">
        <v>43922</v>
      </c>
      <c r="AN5093" s="408">
        <f>IF($AA5093-data!$G$1=0,"　",IF(AK5093=0,"　",VLOOKUP($AK5093,data!$A$1:$H$264,8,FALSE)))</f>
        <v>0</v>
      </c>
      <c r="AO5093" s="35">
        <v>43909</v>
      </c>
      <c r="AP5093" s="134" t="s">
        <v>26704</v>
      </c>
      <c r="AQ5093" s="264" t="str">
        <f t="shared" si="440"/>
        <v/>
      </c>
    </row>
    <row r="5094" spans="1:43" ht="24.75" customHeight="1" x14ac:dyDescent="0.15">
      <c r="A5094" s="593">
        <v>5091</v>
      </c>
      <c r="B5094" s="23" t="s">
        <v>26675</v>
      </c>
      <c r="C5094" s="24" t="s">
        <v>26677</v>
      </c>
      <c r="D5094" s="23" t="s">
        <v>26678</v>
      </c>
      <c r="E5094" s="23" t="s">
        <v>26680</v>
      </c>
      <c r="F5094" s="24" t="s">
        <v>26679</v>
      </c>
      <c r="G5094" s="25" t="s">
        <v>26681</v>
      </c>
      <c r="H5094" s="23" t="s">
        <v>26682</v>
      </c>
      <c r="I5094" s="23" t="s">
        <v>26684</v>
      </c>
      <c r="J5094" s="25" t="s">
        <v>26683</v>
      </c>
      <c r="K5094" s="58"/>
      <c r="L5094" s="58" t="s">
        <v>26685</v>
      </c>
      <c r="M5094" s="23" t="s">
        <v>26686</v>
      </c>
      <c r="N5094" s="23" t="s">
        <v>26687</v>
      </c>
      <c r="O5094" s="25" t="s">
        <v>26688</v>
      </c>
      <c r="P5094" s="23" t="s">
        <v>26689</v>
      </c>
      <c r="Q5094" s="25" t="s">
        <v>26690</v>
      </c>
      <c r="R5094" s="58" t="s">
        <v>26691</v>
      </c>
      <c r="S5094" s="23" t="s">
        <v>26692</v>
      </c>
      <c r="T5094" s="23" t="s">
        <v>26693</v>
      </c>
      <c r="U5094" s="25" t="s">
        <v>26694</v>
      </c>
      <c r="V5094" s="23" t="s">
        <v>26695</v>
      </c>
      <c r="W5094" s="25" t="s">
        <v>26696</v>
      </c>
      <c r="X5094" s="58"/>
      <c r="Y5094" s="23" t="s">
        <v>26686</v>
      </c>
      <c r="Z5094" s="23" t="s">
        <v>26697</v>
      </c>
      <c r="AA5094" s="33">
        <v>5</v>
      </c>
      <c r="AB5094" s="295" t="str">
        <f t="shared" si="444"/>
        <v>年間</v>
      </c>
      <c r="AC5094" s="268"/>
      <c r="AD5094" s="23">
        <v>1</v>
      </c>
      <c r="AE5094" s="134">
        <v>24060</v>
      </c>
      <c r="AF5094" s="26">
        <f t="shared" si="443"/>
        <v>24060</v>
      </c>
      <c r="AG5094" s="27">
        <v>43910</v>
      </c>
      <c r="AH5094" s="168">
        <v>43922</v>
      </c>
      <c r="AI5094" s="29" t="str">
        <f t="shared" si="441"/>
        <v>～</v>
      </c>
      <c r="AJ5094" s="178">
        <f t="shared" si="442"/>
        <v>45747</v>
      </c>
      <c r="AK5094" s="23" t="s">
        <v>18665</v>
      </c>
      <c r="AL5094" s="23" t="s">
        <v>26700</v>
      </c>
      <c r="AM5094" s="35">
        <v>43922</v>
      </c>
      <c r="AN5094" s="408">
        <f>IF($AA5094-data!$G$1=0,"　",IF(AK5094=0,"　",VLOOKUP($AK5094,data!$A$1:$H$264,8,FALSE)))</f>
        <v>0</v>
      </c>
      <c r="AO5094" s="35">
        <v>43909</v>
      </c>
      <c r="AP5094" s="134" t="s">
        <v>26704</v>
      </c>
      <c r="AQ5094" s="264" t="str">
        <f t="shared" si="440"/>
        <v/>
      </c>
    </row>
    <row r="5095" spans="1:43" ht="24.75" customHeight="1" x14ac:dyDescent="0.15">
      <c r="A5095" s="593">
        <v>5092</v>
      </c>
      <c r="B5095" s="23" t="s">
        <v>26675</v>
      </c>
      <c r="C5095" s="24" t="s">
        <v>26677</v>
      </c>
      <c r="D5095" s="23" t="s">
        <v>26678</v>
      </c>
      <c r="E5095" s="23" t="s">
        <v>26680</v>
      </c>
      <c r="F5095" s="24" t="s">
        <v>26679</v>
      </c>
      <c r="G5095" s="25" t="s">
        <v>26681</v>
      </c>
      <c r="H5095" s="23" t="s">
        <v>26682</v>
      </c>
      <c r="I5095" s="23" t="s">
        <v>26684</v>
      </c>
      <c r="J5095" s="25" t="s">
        <v>26683</v>
      </c>
      <c r="K5095" s="58"/>
      <c r="L5095" s="58" t="s">
        <v>26685</v>
      </c>
      <c r="M5095" s="23" t="s">
        <v>26686</v>
      </c>
      <c r="N5095" s="23" t="s">
        <v>26687</v>
      </c>
      <c r="O5095" s="25" t="s">
        <v>26688</v>
      </c>
      <c r="P5095" s="23" t="s">
        <v>26689</v>
      </c>
      <c r="Q5095" s="25" t="s">
        <v>26690</v>
      </c>
      <c r="R5095" s="58" t="s">
        <v>26691</v>
      </c>
      <c r="S5095" s="23" t="s">
        <v>26692</v>
      </c>
      <c r="T5095" s="23" t="s">
        <v>26693</v>
      </c>
      <c r="U5095" s="25" t="s">
        <v>26694</v>
      </c>
      <c r="V5095" s="23" t="s">
        <v>26695</v>
      </c>
      <c r="W5095" s="25" t="s">
        <v>26696</v>
      </c>
      <c r="X5095" s="58"/>
      <c r="Y5095" s="23" t="s">
        <v>26686</v>
      </c>
      <c r="Z5095" s="23" t="s">
        <v>26697</v>
      </c>
      <c r="AA5095" s="33">
        <v>5</v>
      </c>
      <c r="AB5095" s="295" t="str">
        <f t="shared" si="444"/>
        <v>年間</v>
      </c>
      <c r="AC5095" s="268"/>
      <c r="AD5095" s="23">
        <v>1</v>
      </c>
      <c r="AE5095" s="134">
        <v>24060</v>
      </c>
      <c r="AF5095" s="26">
        <f t="shared" si="443"/>
        <v>24060</v>
      </c>
      <c r="AG5095" s="27">
        <v>43910</v>
      </c>
      <c r="AH5095" s="168">
        <v>43922</v>
      </c>
      <c r="AI5095" s="29" t="str">
        <f t="shared" si="441"/>
        <v>～</v>
      </c>
      <c r="AJ5095" s="178">
        <f t="shared" si="442"/>
        <v>45747</v>
      </c>
      <c r="AK5095" s="23" t="s">
        <v>26707</v>
      </c>
      <c r="AL5095" s="23" t="s">
        <v>26701</v>
      </c>
      <c r="AM5095" s="35">
        <v>43922</v>
      </c>
      <c r="AN5095" s="408">
        <f>IF($AA5095-data!$G$1=0,"　",IF(AK5095=0,"　",VLOOKUP($AK5095,data!$A$1:$H$264,8,FALSE)))</f>
        <v>0</v>
      </c>
      <c r="AO5095" s="35">
        <v>43909</v>
      </c>
      <c r="AP5095" s="134" t="s">
        <v>26704</v>
      </c>
      <c r="AQ5095" s="264" t="str">
        <f t="shared" si="440"/>
        <v/>
      </c>
    </row>
    <row r="5096" spans="1:43" ht="24.75" customHeight="1" x14ac:dyDescent="0.15">
      <c r="A5096" s="593">
        <v>5093</v>
      </c>
      <c r="B5096" s="23" t="s">
        <v>26675</v>
      </c>
      <c r="C5096" s="24" t="s">
        <v>26677</v>
      </c>
      <c r="D5096" s="23" t="s">
        <v>26678</v>
      </c>
      <c r="E5096" s="23" t="s">
        <v>26680</v>
      </c>
      <c r="F5096" s="24" t="s">
        <v>26679</v>
      </c>
      <c r="G5096" s="25" t="s">
        <v>26681</v>
      </c>
      <c r="H5096" s="23" t="s">
        <v>26682</v>
      </c>
      <c r="I5096" s="23" t="s">
        <v>26684</v>
      </c>
      <c r="J5096" s="25" t="s">
        <v>26683</v>
      </c>
      <c r="K5096" s="58"/>
      <c r="L5096" s="58" t="s">
        <v>26685</v>
      </c>
      <c r="M5096" s="23" t="s">
        <v>26686</v>
      </c>
      <c r="N5096" s="23" t="s">
        <v>26687</v>
      </c>
      <c r="O5096" s="25" t="s">
        <v>26688</v>
      </c>
      <c r="P5096" s="23" t="s">
        <v>26689</v>
      </c>
      <c r="Q5096" s="25" t="s">
        <v>26690</v>
      </c>
      <c r="R5096" s="58" t="s">
        <v>26691</v>
      </c>
      <c r="S5096" s="23" t="s">
        <v>26692</v>
      </c>
      <c r="T5096" s="23" t="s">
        <v>26693</v>
      </c>
      <c r="U5096" s="25" t="s">
        <v>26694</v>
      </c>
      <c r="V5096" s="23" t="s">
        <v>26695</v>
      </c>
      <c r="W5096" s="25" t="s">
        <v>26696</v>
      </c>
      <c r="X5096" s="58"/>
      <c r="Y5096" s="23" t="s">
        <v>26686</v>
      </c>
      <c r="Z5096" s="23" t="s">
        <v>26697</v>
      </c>
      <c r="AA5096" s="33">
        <v>5</v>
      </c>
      <c r="AB5096" s="295" t="str">
        <f t="shared" si="444"/>
        <v>年間</v>
      </c>
      <c r="AC5096" s="268"/>
      <c r="AD5096" s="23">
        <v>1</v>
      </c>
      <c r="AE5096" s="134">
        <v>24060</v>
      </c>
      <c r="AF5096" s="26">
        <f t="shared" si="443"/>
        <v>24060</v>
      </c>
      <c r="AG5096" s="27">
        <v>43910</v>
      </c>
      <c r="AH5096" s="168">
        <v>43922</v>
      </c>
      <c r="AI5096" s="29" t="str">
        <f t="shared" si="441"/>
        <v>～</v>
      </c>
      <c r="AJ5096" s="178">
        <f t="shared" si="442"/>
        <v>45747</v>
      </c>
      <c r="AK5096" s="23" t="s">
        <v>18665</v>
      </c>
      <c r="AL5096" s="23" t="s">
        <v>26702</v>
      </c>
      <c r="AM5096" s="35">
        <v>43922</v>
      </c>
      <c r="AN5096" s="408">
        <f>IF($AA5096-data!$G$1=0,"　",IF(AK5096=0,"　",VLOOKUP($AK5096,data!$A$1:$H$264,8,FALSE)))</f>
        <v>0</v>
      </c>
      <c r="AO5096" s="35">
        <v>43909</v>
      </c>
      <c r="AP5096" s="134" t="s">
        <v>26704</v>
      </c>
      <c r="AQ5096" s="264" t="str">
        <f t="shared" si="440"/>
        <v/>
      </c>
    </row>
    <row r="5097" spans="1:43" ht="24.75" customHeight="1" x14ac:dyDescent="0.15">
      <c r="A5097" s="593">
        <v>5094</v>
      </c>
      <c r="B5097" s="23" t="s">
        <v>26676</v>
      </c>
      <c r="C5097" s="24" t="s">
        <v>26705</v>
      </c>
      <c r="D5097" s="23" t="s">
        <v>26678</v>
      </c>
      <c r="E5097" s="23" t="s">
        <v>26680</v>
      </c>
      <c r="F5097" s="24" t="s">
        <v>26679</v>
      </c>
      <c r="G5097" s="25" t="s">
        <v>26706</v>
      </c>
      <c r="H5097" s="23" t="s">
        <v>26682</v>
      </c>
      <c r="I5097" s="23" t="s">
        <v>26684</v>
      </c>
      <c r="J5097" s="25" t="s">
        <v>26683</v>
      </c>
      <c r="K5097" s="58"/>
      <c r="L5097" s="58" t="s">
        <v>26685</v>
      </c>
      <c r="M5097" s="23" t="s">
        <v>26686</v>
      </c>
      <c r="N5097" s="23" t="s">
        <v>26687</v>
      </c>
      <c r="O5097" s="25" t="s">
        <v>26688</v>
      </c>
      <c r="P5097" s="23" t="s">
        <v>26689</v>
      </c>
      <c r="Q5097" s="25" t="s">
        <v>26690</v>
      </c>
      <c r="R5097" s="58" t="s">
        <v>26691</v>
      </c>
      <c r="S5097" s="23" t="s">
        <v>26692</v>
      </c>
      <c r="T5097" s="23" t="s">
        <v>26693</v>
      </c>
      <c r="U5097" s="25" t="s">
        <v>26694</v>
      </c>
      <c r="V5097" s="23" t="s">
        <v>26695</v>
      </c>
      <c r="W5097" s="25" t="s">
        <v>26696</v>
      </c>
      <c r="X5097" s="58"/>
      <c r="Y5097" s="23" t="s">
        <v>26686</v>
      </c>
      <c r="Z5097" s="23" t="s">
        <v>26697</v>
      </c>
      <c r="AA5097" s="33">
        <v>5</v>
      </c>
      <c r="AB5097" s="295" t="str">
        <f t="shared" si="444"/>
        <v>年間</v>
      </c>
      <c r="AC5097" s="268"/>
      <c r="AD5097" s="23">
        <v>1</v>
      </c>
      <c r="AE5097" s="134">
        <v>105000</v>
      </c>
      <c r="AF5097" s="26">
        <f t="shared" si="443"/>
        <v>105000</v>
      </c>
      <c r="AG5097" s="27">
        <v>43910</v>
      </c>
      <c r="AH5097" s="168">
        <v>43922</v>
      </c>
      <c r="AI5097" s="29" t="str">
        <f t="shared" si="441"/>
        <v>～</v>
      </c>
      <c r="AJ5097" s="178">
        <f t="shared" si="442"/>
        <v>45747</v>
      </c>
      <c r="AK5097" s="23" t="s">
        <v>19248</v>
      </c>
      <c r="AL5097" s="23" t="s">
        <v>26703</v>
      </c>
      <c r="AM5097" s="35">
        <v>43922</v>
      </c>
      <c r="AN5097" s="408">
        <f>IF($AA5097-data!$G$1=0,"　",IF(AK5097=0,"　",VLOOKUP($AK5097,data!$A$1:$H$264,8,FALSE)))</f>
        <v>0</v>
      </c>
      <c r="AO5097" s="35">
        <v>43909</v>
      </c>
      <c r="AP5097" s="134" t="s">
        <v>26704</v>
      </c>
      <c r="AQ5097" s="264" t="str">
        <f t="shared" si="440"/>
        <v/>
      </c>
    </row>
    <row r="5098" spans="1:43" ht="24.75" customHeight="1" x14ac:dyDescent="0.15">
      <c r="A5098" s="593">
        <v>5095</v>
      </c>
      <c r="B5098" s="23" t="s">
        <v>26708</v>
      </c>
      <c r="C5098" s="24" t="s">
        <v>26728</v>
      </c>
      <c r="D5098" s="23" t="s">
        <v>26709</v>
      </c>
      <c r="E5098" s="23" t="s">
        <v>26710</v>
      </c>
      <c r="F5098" s="24" t="s">
        <v>26711</v>
      </c>
      <c r="G5098" s="25" t="s">
        <v>26712</v>
      </c>
      <c r="H5098" s="23" t="s">
        <v>26713</v>
      </c>
      <c r="I5098" s="23" t="s">
        <v>26715</v>
      </c>
      <c r="J5098" s="25" t="s">
        <v>26714</v>
      </c>
      <c r="K5098" s="58"/>
      <c r="L5098" s="58"/>
      <c r="M5098" s="23" t="s">
        <v>26716</v>
      </c>
      <c r="N5098" s="23"/>
      <c r="O5098" s="25" t="s">
        <v>26729</v>
      </c>
      <c r="P5098" s="23" t="s">
        <v>26717</v>
      </c>
      <c r="Q5098" s="25" t="s">
        <v>26718</v>
      </c>
      <c r="R5098" s="58" t="s">
        <v>26719</v>
      </c>
      <c r="S5098" s="23" t="s">
        <v>26720</v>
      </c>
      <c r="T5098" s="23" t="s">
        <v>26721</v>
      </c>
      <c r="U5098" s="25" t="s">
        <v>26722</v>
      </c>
      <c r="V5098" s="23" t="s">
        <v>26723</v>
      </c>
      <c r="W5098" s="25" t="s">
        <v>26724</v>
      </c>
      <c r="X5098" s="58" t="s">
        <v>26725</v>
      </c>
      <c r="Y5098" s="23" t="s">
        <v>26716</v>
      </c>
      <c r="Z5098" s="23"/>
      <c r="AA5098" s="33">
        <v>5</v>
      </c>
      <c r="AB5098" s="295" t="str">
        <f t="shared" si="444"/>
        <v>年間</v>
      </c>
      <c r="AC5098" s="268"/>
      <c r="AD5098" s="23">
        <v>1</v>
      </c>
      <c r="AE5098" s="134">
        <v>25920</v>
      </c>
      <c r="AF5098" s="26">
        <f t="shared" si="443"/>
        <v>25920</v>
      </c>
      <c r="AG5098" s="27">
        <v>43910</v>
      </c>
      <c r="AH5098" s="168">
        <v>43921</v>
      </c>
      <c r="AI5098" s="29" t="str">
        <f t="shared" si="441"/>
        <v>～</v>
      </c>
      <c r="AJ5098" s="178">
        <f t="shared" si="442"/>
        <v>45746</v>
      </c>
      <c r="AK5098" s="23" t="s">
        <v>26726</v>
      </c>
      <c r="AL5098" s="23" t="s">
        <v>26730</v>
      </c>
      <c r="AM5098" s="35">
        <v>43921</v>
      </c>
      <c r="AN5098" s="408">
        <f>IF($AA5098-data!$G$1=0,"　",IF(AK5098=0,"　",VLOOKUP($AK5098,data!$A$1:$H$264,8,FALSE)))</f>
        <v>0</v>
      </c>
      <c r="AO5098" s="35">
        <v>43916</v>
      </c>
      <c r="AP5098" s="134" t="s">
        <v>26727</v>
      </c>
      <c r="AQ5098" s="264" t="str">
        <f>IF(COUNTIF($AN5098,"*消耗部品交換対象*"),IF(ISBLANK($AH5098),"契約期間 未入力",EDATE($AH5098,35)),"")</f>
        <v/>
      </c>
    </row>
    <row r="5099" spans="1:43" ht="24.75" customHeight="1" x14ac:dyDescent="0.15">
      <c r="A5099" s="593">
        <v>5096</v>
      </c>
      <c r="B5099" s="23" t="s">
        <v>26731</v>
      </c>
      <c r="C5099" s="24" t="s">
        <v>26733</v>
      </c>
      <c r="D5099" s="23" t="s">
        <v>26734</v>
      </c>
      <c r="E5099" s="23" t="s">
        <v>1511</v>
      </c>
      <c r="F5099" s="24" t="s">
        <v>26735</v>
      </c>
      <c r="G5099" s="25" t="s">
        <v>26736</v>
      </c>
      <c r="H5099" s="23" t="s">
        <v>26737</v>
      </c>
      <c r="I5099" s="23" t="s">
        <v>26739</v>
      </c>
      <c r="J5099" s="25" t="s">
        <v>26738</v>
      </c>
      <c r="K5099" s="58" t="s">
        <v>26740</v>
      </c>
      <c r="L5099" s="58" t="s">
        <v>26741</v>
      </c>
      <c r="M5099" s="23" t="s">
        <v>26742</v>
      </c>
      <c r="N5099" s="23"/>
      <c r="O5099" s="25" t="s">
        <v>26743</v>
      </c>
      <c r="P5099" s="23" t="s">
        <v>26745</v>
      </c>
      <c r="Q5099" s="25" t="s">
        <v>26744</v>
      </c>
      <c r="R5099" s="58" t="s">
        <v>26746</v>
      </c>
      <c r="S5099" s="23" t="s">
        <v>26747</v>
      </c>
      <c r="T5099" s="23" t="s">
        <v>26748</v>
      </c>
      <c r="U5099" s="25" t="s">
        <v>26749</v>
      </c>
      <c r="V5099" s="23" t="s">
        <v>26737</v>
      </c>
      <c r="W5099" s="25" t="s">
        <v>26750</v>
      </c>
      <c r="X5099" s="58" t="s">
        <v>26740</v>
      </c>
      <c r="Y5099" s="23" t="s">
        <v>26751</v>
      </c>
      <c r="Z5099" s="23"/>
      <c r="AA5099" s="33">
        <v>5</v>
      </c>
      <c r="AB5099" s="295" t="str">
        <f t="shared" si="444"/>
        <v>年間</v>
      </c>
      <c r="AC5099" s="268"/>
      <c r="AD5099" s="23">
        <v>1</v>
      </c>
      <c r="AE5099" s="134">
        <v>25920</v>
      </c>
      <c r="AF5099" s="26">
        <f t="shared" si="443"/>
        <v>25920</v>
      </c>
      <c r="AG5099" s="27">
        <v>43910</v>
      </c>
      <c r="AH5099" s="168">
        <v>43906</v>
      </c>
      <c r="AI5099" s="29" t="str">
        <f t="shared" si="441"/>
        <v>～</v>
      </c>
      <c r="AJ5099" s="178">
        <f t="shared" si="442"/>
        <v>45731</v>
      </c>
      <c r="AK5099" s="23" t="s">
        <v>26761</v>
      </c>
      <c r="AL5099" s="23" t="s">
        <v>26753</v>
      </c>
      <c r="AM5099" s="35">
        <v>43906</v>
      </c>
      <c r="AN5099" s="408">
        <f>IF($AA5099-data!$G$1=0,"　",IF(AK5099=0,"　",VLOOKUP($AK5099,data!$A$1:$H$264,8,FALSE)))</f>
        <v>0</v>
      </c>
      <c r="AO5099" s="35">
        <v>43916</v>
      </c>
      <c r="AP5099" s="134" t="s">
        <v>26752</v>
      </c>
      <c r="AQ5099" s="264" t="str">
        <f t="shared" si="440"/>
        <v/>
      </c>
    </row>
    <row r="5100" spans="1:43" ht="24.75" customHeight="1" x14ac:dyDescent="0.15">
      <c r="A5100" s="593">
        <v>5097</v>
      </c>
      <c r="B5100" s="23" t="s">
        <v>26731</v>
      </c>
      <c r="C5100" s="24" t="s">
        <v>26733</v>
      </c>
      <c r="D5100" s="23" t="s">
        <v>26734</v>
      </c>
      <c r="E5100" s="23" t="s">
        <v>1511</v>
      </c>
      <c r="F5100" s="24" t="s">
        <v>26735</v>
      </c>
      <c r="G5100" s="25" t="s">
        <v>26736</v>
      </c>
      <c r="H5100" s="23" t="s">
        <v>26737</v>
      </c>
      <c r="I5100" s="23" t="s">
        <v>26739</v>
      </c>
      <c r="J5100" s="25" t="s">
        <v>26738</v>
      </c>
      <c r="K5100" s="58" t="s">
        <v>26740</v>
      </c>
      <c r="L5100" s="58" t="s">
        <v>26741</v>
      </c>
      <c r="M5100" s="23" t="s">
        <v>26742</v>
      </c>
      <c r="N5100" s="23"/>
      <c r="O5100" s="25" t="s">
        <v>26743</v>
      </c>
      <c r="P5100" s="23" t="s">
        <v>26745</v>
      </c>
      <c r="Q5100" s="25" t="s">
        <v>26744</v>
      </c>
      <c r="R5100" s="58" t="s">
        <v>26746</v>
      </c>
      <c r="S5100" s="23" t="s">
        <v>26747</v>
      </c>
      <c r="T5100" s="23" t="s">
        <v>26748</v>
      </c>
      <c r="U5100" s="25" t="s">
        <v>26749</v>
      </c>
      <c r="V5100" s="23" t="s">
        <v>26737</v>
      </c>
      <c r="W5100" s="25" t="s">
        <v>26750</v>
      </c>
      <c r="X5100" s="58" t="s">
        <v>26740</v>
      </c>
      <c r="Y5100" s="23" t="s">
        <v>26751</v>
      </c>
      <c r="Z5100" s="23"/>
      <c r="AA5100" s="33">
        <v>5</v>
      </c>
      <c r="AB5100" s="295" t="str">
        <f t="shared" si="444"/>
        <v>年間</v>
      </c>
      <c r="AC5100" s="268"/>
      <c r="AD5100" s="23">
        <v>1</v>
      </c>
      <c r="AE5100" s="134">
        <v>25920</v>
      </c>
      <c r="AF5100" s="26">
        <f t="shared" si="443"/>
        <v>25920</v>
      </c>
      <c r="AG5100" s="27">
        <v>43910</v>
      </c>
      <c r="AH5100" s="168">
        <v>43906</v>
      </c>
      <c r="AI5100" s="29" t="str">
        <f t="shared" si="441"/>
        <v>～</v>
      </c>
      <c r="AJ5100" s="178">
        <f t="shared" si="442"/>
        <v>45731</v>
      </c>
      <c r="AK5100" s="23" t="s">
        <v>26759</v>
      </c>
      <c r="AL5100" s="23" t="s">
        <v>26754</v>
      </c>
      <c r="AM5100" s="35">
        <v>43906</v>
      </c>
      <c r="AN5100" s="408">
        <f>IF($AA5100-data!$G$1=0,"　",IF(AK5100=0,"　",VLOOKUP($AK5100,data!$A$1:$H$264,8,FALSE)))</f>
        <v>0</v>
      </c>
      <c r="AO5100" s="35">
        <v>43916</v>
      </c>
      <c r="AP5100" s="134" t="s">
        <v>26752</v>
      </c>
      <c r="AQ5100" s="264" t="str">
        <f t="shared" si="440"/>
        <v/>
      </c>
    </row>
    <row r="5101" spans="1:43" ht="24.75" customHeight="1" x14ac:dyDescent="0.15">
      <c r="A5101" s="593">
        <v>5098</v>
      </c>
      <c r="B5101" s="23" t="s">
        <v>26731</v>
      </c>
      <c r="C5101" s="24" t="s">
        <v>26733</v>
      </c>
      <c r="D5101" s="23" t="s">
        <v>26734</v>
      </c>
      <c r="E5101" s="23" t="s">
        <v>1511</v>
      </c>
      <c r="F5101" s="24" t="s">
        <v>26735</v>
      </c>
      <c r="G5101" s="25" t="s">
        <v>26736</v>
      </c>
      <c r="H5101" s="23" t="s">
        <v>26737</v>
      </c>
      <c r="I5101" s="23" t="s">
        <v>26739</v>
      </c>
      <c r="J5101" s="25" t="s">
        <v>26738</v>
      </c>
      <c r="K5101" s="58" t="s">
        <v>26740</v>
      </c>
      <c r="L5101" s="58" t="s">
        <v>26741</v>
      </c>
      <c r="M5101" s="23" t="s">
        <v>26742</v>
      </c>
      <c r="N5101" s="23"/>
      <c r="O5101" s="25" t="s">
        <v>26743</v>
      </c>
      <c r="P5101" s="23" t="s">
        <v>26745</v>
      </c>
      <c r="Q5101" s="25" t="s">
        <v>26744</v>
      </c>
      <c r="R5101" s="58" t="s">
        <v>26746</v>
      </c>
      <c r="S5101" s="23" t="s">
        <v>26747</v>
      </c>
      <c r="T5101" s="23" t="s">
        <v>26748</v>
      </c>
      <c r="U5101" s="25" t="s">
        <v>26749</v>
      </c>
      <c r="V5101" s="23" t="s">
        <v>26737</v>
      </c>
      <c r="W5101" s="25" t="s">
        <v>26750</v>
      </c>
      <c r="X5101" s="58" t="s">
        <v>26740</v>
      </c>
      <c r="Y5101" s="23" t="s">
        <v>26751</v>
      </c>
      <c r="Z5101" s="23"/>
      <c r="AA5101" s="33">
        <v>5</v>
      </c>
      <c r="AB5101" s="295" t="str">
        <f t="shared" si="444"/>
        <v>年間</v>
      </c>
      <c r="AC5101" s="268"/>
      <c r="AD5101" s="23">
        <v>1</v>
      </c>
      <c r="AE5101" s="134">
        <v>25920</v>
      </c>
      <c r="AF5101" s="26">
        <f t="shared" si="443"/>
        <v>25920</v>
      </c>
      <c r="AG5101" s="27">
        <v>43910</v>
      </c>
      <c r="AH5101" s="168">
        <v>43906</v>
      </c>
      <c r="AI5101" s="29" t="str">
        <f t="shared" si="441"/>
        <v>～</v>
      </c>
      <c r="AJ5101" s="178">
        <f t="shared" si="442"/>
        <v>45731</v>
      </c>
      <c r="AK5101" s="23" t="s">
        <v>26759</v>
      </c>
      <c r="AL5101" s="23" t="s">
        <v>26755</v>
      </c>
      <c r="AM5101" s="35">
        <v>43906</v>
      </c>
      <c r="AN5101" s="408">
        <f>IF($AA5101-data!$G$1=0,"　",IF(AK5101=0,"　",VLOOKUP($AK5101,data!$A$1:$H$264,8,FALSE)))</f>
        <v>0</v>
      </c>
      <c r="AO5101" s="35">
        <v>43916</v>
      </c>
      <c r="AP5101" s="134" t="s">
        <v>26752</v>
      </c>
      <c r="AQ5101" s="264" t="str">
        <f t="shared" si="440"/>
        <v/>
      </c>
    </row>
    <row r="5102" spans="1:43" ht="24.75" customHeight="1" x14ac:dyDescent="0.15">
      <c r="A5102" s="593">
        <v>5099</v>
      </c>
      <c r="B5102" s="23" t="s">
        <v>26731</v>
      </c>
      <c r="C5102" s="24" t="s">
        <v>26733</v>
      </c>
      <c r="D5102" s="23" t="s">
        <v>26734</v>
      </c>
      <c r="E5102" s="23" t="s">
        <v>1511</v>
      </c>
      <c r="F5102" s="24" t="s">
        <v>26735</v>
      </c>
      <c r="G5102" s="25" t="s">
        <v>26736</v>
      </c>
      <c r="H5102" s="23" t="s">
        <v>26737</v>
      </c>
      <c r="I5102" s="23" t="s">
        <v>26739</v>
      </c>
      <c r="J5102" s="25" t="s">
        <v>26738</v>
      </c>
      <c r="K5102" s="58" t="s">
        <v>26740</v>
      </c>
      <c r="L5102" s="58" t="s">
        <v>26741</v>
      </c>
      <c r="M5102" s="23" t="s">
        <v>26742</v>
      </c>
      <c r="N5102" s="23"/>
      <c r="O5102" s="25" t="s">
        <v>26743</v>
      </c>
      <c r="P5102" s="23" t="s">
        <v>26745</v>
      </c>
      <c r="Q5102" s="25" t="s">
        <v>26744</v>
      </c>
      <c r="R5102" s="58" t="s">
        <v>26746</v>
      </c>
      <c r="S5102" s="23" t="s">
        <v>26747</v>
      </c>
      <c r="T5102" s="23" t="s">
        <v>26748</v>
      </c>
      <c r="U5102" s="25" t="s">
        <v>26749</v>
      </c>
      <c r="V5102" s="23" t="s">
        <v>26737</v>
      </c>
      <c r="W5102" s="25" t="s">
        <v>26750</v>
      </c>
      <c r="X5102" s="58" t="s">
        <v>26740</v>
      </c>
      <c r="Y5102" s="23" t="s">
        <v>26751</v>
      </c>
      <c r="Z5102" s="23"/>
      <c r="AA5102" s="33">
        <v>5</v>
      </c>
      <c r="AB5102" s="295" t="str">
        <f t="shared" si="444"/>
        <v>年間</v>
      </c>
      <c r="AC5102" s="268"/>
      <c r="AD5102" s="23">
        <v>1</v>
      </c>
      <c r="AE5102" s="134">
        <v>25920</v>
      </c>
      <c r="AF5102" s="26">
        <f t="shared" si="443"/>
        <v>25920</v>
      </c>
      <c r="AG5102" s="27">
        <v>43910</v>
      </c>
      <c r="AH5102" s="168">
        <v>43906</v>
      </c>
      <c r="AI5102" s="29" t="str">
        <f t="shared" si="441"/>
        <v>～</v>
      </c>
      <c r="AJ5102" s="178">
        <f t="shared" si="442"/>
        <v>45731</v>
      </c>
      <c r="AK5102" s="23" t="s">
        <v>26759</v>
      </c>
      <c r="AL5102" s="23" t="s">
        <v>26756</v>
      </c>
      <c r="AM5102" s="35">
        <v>43906</v>
      </c>
      <c r="AN5102" s="408">
        <f>IF($AA5102-data!$G$1=0,"　",IF(AK5102=0,"　",VLOOKUP($AK5102,data!$A$1:$H$264,8,FALSE)))</f>
        <v>0</v>
      </c>
      <c r="AO5102" s="35">
        <v>43916</v>
      </c>
      <c r="AP5102" s="134" t="s">
        <v>26752</v>
      </c>
      <c r="AQ5102" s="264" t="str">
        <f t="shared" si="440"/>
        <v/>
      </c>
    </row>
    <row r="5103" spans="1:43" ht="24.75" customHeight="1" x14ac:dyDescent="0.15">
      <c r="A5103" s="593">
        <v>5100</v>
      </c>
      <c r="B5103" s="23" t="s">
        <v>26732</v>
      </c>
      <c r="C5103" s="24" t="s">
        <v>26733</v>
      </c>
      <c r="D5103" s="23" t="s">
        <v>26734</v>
      </c>
      <c r="E5103" s="23" t="s">
        <v>1511</v>
      </c>
      <c r="F5103" s="24" t="s">
        <v>26735</v>
      </c>
      <c r="G5103" s="25" t="s">
        <v>26736</v>
      </c>
      <c r="H5103" s="23" t="s">
        <v>26737</v>
      </c>
      <c r="I5103" s="23" t="s">
        <v>26739</v>
      </c>
      <c r="J5103" s="25" t="s">
        <v>26738</v>
      </c>
      <c r="K5103" s="58" t="s">
        <v>26740</v>
      </c>
      <c r="L5103" s="58" t="s">
        <v>26741</v>
      </c>
      <c r="M5103" s="23" t="s">
        <v>26742</v>
      </c>
      <c r="N5103" s="23"/>
      <c r="O5103" s="25" t="s">
        <v>26743</v>
      </c>
      <c r="P5103" s="23" t="s">
        <v>26745</v>
      </c>
      <c r="Q5103" s="25" t="s">
        <v>26744</v>
      </c>
      <c r="R5103" s="58" t="s">
        <v>26746</v>
      </c>
      <c r="S5103" s="23" t="s">
        <v>26747</v>
      </c>
      <c r="T5103" s="23" t="s">
        <v>26748</v>
      </c>
      <c r="U5103" s="25" t="s">
        <v>26749</v>
      </c>
      <c r="V5103" s="23" t="s">
        <v>26737</v>
      </c>
      <c r="W5103" s="25" t="s">
        <v>26750</v>
      </c>
      <c r="X5103" s="58" t="s">
        <v>26740</v>
      </c>
      <c r="Y5103" s="23" t="s">
        <v>26751</v>
      </c>
      <c r="Z5103" s="23"/>
      <c r="AA5103" s="33">
        <v>5</v>
      </c>
      <c r="AB5103" s="295" t="str">
        <f t="shared" si="444"/>
        <v>年間</v>
      </c>
      <c r="AC5103" s="268"/>
      <c r="AD5103" s="23">
        <v>1</v>
      </c>
      <c r="AE5103" s="134">
        <v>96600</v>
      </c>
      <c r="AF5103" s="26">
        <f t="shared" si="443"/>
        <v>96600</v>
      </c>
      <c r="AG5103" s="27">
        <v>43910</v>
      </c>
      <c r="AH5103" s="168">
        <v>43906</v>
      </c>
      <c r="AI5103" s="29" t="str">
        <f t="shared" si="441"/>
        <v>～</v>
      </c>
      <c r="AJ5103" s="178">
        <f t="shared" si="442"/>
        <v>45731</v>
      </c>
      <c r="AK5103" s="23" t="s">
        <v>26760</v>
      </c>
      <c r="AL5103" s="23" t="s">
        <v>26757</v>
      </c>
      <c r="AM5103" s="35">
        <v>43906</v>
      </c>
      <c r="AN5103" s="408" t="str">
        <f>IF($AA5103-data!$G$1=0,"　",IF(AK5103=0,"　",VLOOKUP($AK5103,data!$A$1:$H$264,8,FALSE)))</f>
        <v>消耗部品交換対象</v>
      </c>
      <c r="AO5103" s="35">
        <v>43916</v>
      </c>
      <c r="AP5103" s="134" t="s">
        <v>26752</v>
      </c>
      <c r="AQ5103" s="264">
        <f t="shared" si="440"/>
        <v>44973</v>
      </c>
    </row>
    <row r="5104" spans="1:43" ht="24.75" customHeight="1" x14ac:dyDescent="0.15">
      <c r="A5104" s="593">
        <v>5101</v>
      </c>
      <c r="B5104" s="23" t="s">
        <v>26732</v>
      </c>
      <c r="C5104" s="24" t="s">
        <v>26733</v>
      </c>
      <c r="D5104" s="23" t="s">
        <v>26734</v>
      </c>
      <c r="E5104" s="23" t="s">
        <v>1511</v>
      </c>
      <c r="F5104" s="24" t="s">
        <v>26735</v>
      </c>
      <c r="G5104" s="25" t="s">
        <v>26736</v>
      </c>
      <c r="H5104" s="23" t="s">
        <v>26737</v>
      </c>
      <c r="I5104" s="23" t="s">
        <v>26739</v>
      </c>
      <c r="J5104" s="25" t="s">
        <v>26738</v>
      </c>
      <c r="K5104" s="58" t="s">
        <v>26740</v>
      </c>
      <c r="L5104" s="58" t="s">
        <v>26741</v>
      </c>
      <c r="M5104" s="23" t="s">
        <v>26742</v>
      </c>
      <c r="N5104" s="23"/>
      <c r="O5104" s="25" t="s">
        <v>26762</v>
      </c>
      <c r="P5104" s="23" t="s">
        <v>26745</v>
      </c>
      <c r="Q5104" s="25" t="s">
        <v>26744</v>
      </c>
      <c r="R5104" s="58" t="s">
        <v>26746</v>
      </c>
      <c r="S5104" s="23" t="s">
        <v>26747</v>
      </c>
      <c r="T5104" s="23" t="s">
        <v>26748</v>
      </c>
      <c r="U5104" s="25" t="s">
        <v>26749</v>
      </c>
      <c r="V5104" s="23" t="s">
        <v>26737</v>
      </c>
      <c r="W5104" s="25" t="s">
        <v>26750</v>
      </c>
      <c r="X5104" s="58" t="s">
        <v>26740</v>
      </c>
      <c r="Y5104" s="23" t="s">
        <v>26751</v>
      </c>
      <c r="Z5104" s="23"/>
      <c r="AA5104" s="33">
        <v>5</v>
      </c>
      <c r="AB5104" s="295" t="str">
        <f t="shared" si="444"/>
        <v>年間</v>
      </c>
      <c r="AC5104" s="268"/>
      <c r="AD5104" s="23">
        <v>1</v>
      </c>
      <c r="AE5104" s="134">
        <v>96600</v>
      </c>
      <c r="AF5104" s="26">
        <f t="shared" si="443"/>
        <v>96600</v>
      </c>
      <c r="AG5104" s="27">
        <v>43910</v>
      </c>
      <c r="AH5104" s="168">
        <v>43906</v>
      </c>
      <c r="AI5104" s="29" t="str">
        <f t="shared" si="441"/>
        <v>～</v>
      </c>
      <c r="AJ5104" s="178">
        <f t="shared" si="442"/>
        <v>45731</v>
      </c>
      <c r="AK5104" s="23" t="s">
        <v>26760</v>
      </c>
      <c r="AL5104" s="23" t="s">
        <v>26758</v>
      </c>
      <c r="AM5104" s="35">
        <v>43906</v>
      </c>
      <c r="AN5104" s="408" t="str">
        <f>IF($AA5104-data!$G$1=0,"　",IF(AK5104=0,"　",VLOOKUP($AK5104,data!$A$1:$H$264,8,FALSE)))</f>
        <v>消耗部品交換対象</v>
      </c>
      <c r="AO5104" s="35">
        <v>43916</v>
      </c>
      <c r="AP5104" s="134" t="s">
        <v>26752</v>
      </c>
      <c r="AQ5104" s="264">
        <f t="shared" si="440"/>
        <v>44973</v>
      </c>
    </row>
    <row r="5105" spans="1:43" ht="24.75" customHeight="1" x14ac:dyDescent="0.15">
      <c r="A5105" s="593">
        <v>5102</v>
      </c>
      <c r="B5105" s="23" t="s">
        <v>26769</v>
      </c>
      <c r="C5105" s="24" t="s">
        <v>2344</v>
      </c>
      <c r="D5105" s="23"/>
      <c r="E5105" s="23"/>
      <c r="F5105" s="24"/>
      <c r="G5105" s="25" t="s">
        <v>26767</v>
      </c>
      <c r="H5105" s="23"/>
      <c r="I5105" s="23"/>
      <c r="J5105" s="25"/>
      <c r="K5105" s="58"/>
      <c r="L5105" s="58"/>
      <c r="M5105" s="23"/>
      <c r="N5105" s="23"/>
      <c r="O5105" s="25"/>
      <c r="P5105" s="23"/>
      <c r="Q5105" s="25"/>
      <c r="R5105" s="58"/>
      <c r="S5105" s="23"/>
      <c r="T5105" s="23"/>
      <c r="U5105" s="25"/>
      <c r="V5105" s="23"/>
      <c r="W5105" s="25"/>
      <c r="X5105" s="58"/>
      <c r="Y5105" s="23"/>
      <c r="Z5105" s="23"/>
      <c r="AA5105" s="33"/>
      <c r="AB5105" s="295" t="str">
        <f t="shared" si="444"/>
        <v/>
      </c>
      <c r="AC5105" s="268"/>
      <c r="AD5105" s="23"/>
      <c r="AE5105" s="134"/>
      <c r="AF5105" s="26" t="str">
        <f t="shared" si="443"/>
        <v/>
      </c>
      <c r="AG5105" s="27"/>
      <c r="AH5105" s="168"/>
      <c r="AI5105" s="29" t="str">
        <f t="shared" si="441"/>
        <v/>
      </c>
      <c r="AJ5105" s="178" t="str">
        <f t="shared" si="442"/>
        <v/>
      </c>
      <c r="AK5105" s="23"/>
      <c r="AL5105" s="23"/>
      <c r="AM5105" s="35"/>
      <c r="AN5105" s="408" t="str">
        <f>IF($AA5105-data!$G$1=0,"　",IF(AK5105=0,"　",VLOOKUP($AK5105,data!$A$1:$H$264,8,FALSE)))</f>
        <v>　</v>
      </c>
      <c r="AO5105" s="35"/>
      <c r="AP5105" s="134"/>
      <c r="AQ5105" s="264" t="str">
        <f t="shared" si="440"/>
        <v/>
      </c>
    </row>
    <row r="5106" spans="1:43" ht="24.75" customHeight="1" x14ac:dyDescent="0.15">
      <c r="A5106" s="593">
        <v>5103</v>
      </c>
      <c r="B5106" s="23" t="s">
        <v>26763</v>
      </c>
      <c r="C5106" s="24" t="s">
        <v>2344</v>
      </c>
      <c r="D5106" s="23"/>
      <c r="E5106" s="23"/>
      <c r="F5106" s="24"/>
      <c r="G5106" s="25" t="s">
        <v>26768</v>
      </c>
      <c r="H5106" s="23"/>
      <c r="I5106" s="23"/>
      <c r="J5106" s="25"/>
      <c r="K5106" s="58"/>
      <c r="L5106" s="58"/>
      <c r="M5106" s="23"/>
      <c r="N5106" s="23"/>
      <c r="O5106" s="25"/>
      <c r="P5106" s="23"/>
      <c r="Q5106" s="25"/>
      <c r="R5106" s="58"/>
      <c r="S5106" s="23"/>
      <c r="T5106" s="23"/>
      <c r="U5106" s="25"/>
      <c r="V5106" s="23"/>
      <c r="W5106" s="25"/>
      <c r="X5106" s="58"/>
      <c r="Y5106" s="23"/>
      <c r="Z5106" s="23"/>
      <c r="AA5106" s="33"/>
      <c r="AB5106" s="295" t="str">
        <f t="shared" si="444"/>
        <v/>
      </c>
      <c r="AC5106" s="268"/>
      <c r="AD5106" s="23"/>
      <c r="AE5106" s="134"/>
      <c r="AF5106" s="26" t="str">
        <f t="shared" si="443"/>
        <v/>
      </c>
      <c r="AG5106" s="27"/>
      <c r="AH5106" s="168"/>
      <c r="AI5106" s="29" t="str">
        <f t="shared" si="441"/>
        <v/>
      </c>
      <c r="AJ5106" s="178" t="str">
        <f t="shared" si="442"/>
        <v/>
      </c>
      <c r="AK5106" s="23"/>
      <c r="AL5106" s="23"/>
      <c r="AM5106" s="35"/>
      <c r="AN5106" s="408" t="str">
        <f>IF($AA5106-data!$G$1=0,"　",IF(AK5106=0,"　",VLOOKUP($AK5106,data!$A$1:$H$264,8,FALSE)))</f>
        <v>　</v>
      </c>
      <c r="AO5106" s="35"/>
      <c r="AP5106" s="134"/>
      <c r="AQ5106" s="264" t="str">
        <f t="shared" si="440"/>
        <v/>
      </c>
    </row>
    <row r="5107" spans="1:43" ht="24.75" customHeight="1" x14ac:dyDescent="0.15">
      <c r="A5107" s="593">
        <v>5104</v>
      </c>
      <c r="B5107" s="23" t="s">
        <v>26764</v>
      </c>
      <c r="C5107" s="24" t="s">
        <v>2344</v>
      </c>
      <c r="D5107" s="23"/>
      <c r="E5107" s="23"/>
      <c r="F5107" s="24"/>
      <c r="G5107" s="25" t="s">
        <v>26768</v>
      </c>
      <c r="H5107" s="23"/>
      <c r="I5107" s="23"/>
      <c r="J5107" s="25"/>
      <c r="K5107" s="58"/>
      <c r="L5107" s="58"/>
      <c r="M5107" s="23"/>
      <c r="N5107" s="23"/>
      <c r="O5107" s="25"/>
      <c r="P5107" s="23"/>
      <c r="Q5107" s="25"/>
      <c r="R5107" s="58"/>
      <c r="S5107" s="23"/>
      <c r="T5107" s="23"/>
      <c r="U5107" s="25"/>
      <c r="V5107" s="23"/>
      <c r="W5107" s="25"/>
      <c r="X5107" s="58"/>
      <c r="Y5107" s="23"/>
      <c r="Z5107" s="23"/>
      <c r="AA5107" s="33"/>
      <c r="AB5107" s="295" t="str">
        <f t="shared" si="444"/>
        <v/>
      </c>
      <c r="AC5107" s="268"/>
      <c r="AD5107" s="23"/>
      <c r="AE5107" s="134"/>
      <c r="AF5107" s="26" t="str">
        <f t="shared" si="443"/>
        <v/>
      </c>
      <c r="AG5107" s="27"/>
      <c r="AH5107" s="168"/>
      <c r="AI5107" s="29" t="str">
        <f t="shared" si="441"/>
        <v/>
      </c>
      <c r="AJ5107" s="178" t="str">
        <f t="shared" si="442"/>
        <v/>
      </c>
      <c r="AK5107" s="23"/>
      <c r="AL5107" s="23"/>
      <c r="AM5107" s="35"/>
      <c r="AN5107" s="408" t="str">
        <f>IF($AA5107-data!$G$1=0,"　",IF(AK5107=0,"　",VLOOKUP($AK5107,data!$A$1:$H$264,8,FALSE)))</f>
        <v>　</v>
      </c>
      <c r="AO5107" s="35"/>
      <c r="AP5107" s="134"/>
      <c r="AQ5107" s="264" t="str">
        <f t="shared" si="440"/>
        <v/>
      </c>
    </row>
    <row r="5108" spans="1:43" ht="24.75" customHeight="1" x14ac:dyDescent="0.15">
      <c r="A5108" s="593">
        <v>5105</v>
      </c>
      <c r="B5108" s="23" t="s">
        <v>26765</v>
      </c>
      <c r="C5108" s="24" t="s">
        <v>2344</v>
      </c>
      <c r="D5108" s="23"/>
      <c r="E5108" s="23"/>
      <c r="F5108" s="24"/>
      <c r="G5108" s="25" t="s">
        <v>26768</v>
      </c>
      <c r="H5108" s="23"/>
      <c r="I5108" s="23"/>
      <c r="J5108" s="25"/>
      <c r="K5108" s="58"/>
      <c r="L5108" s="58"/>
      <c r="M5108" s="23"/>
      <c r="N5108" s="23"/>
      <c r="O5108" s="25"/>
      <c r="P5108" s="23"/>
      <c r="Q5108" s="25"/>
      <c r="R5108" s="58"/>
      <c r="S5108" s="23"/>
      <c r="T5108" s="23"/>
      <c r="U5108" s="25"/>
      <c r="V5108" s="23"/>
      <c r="W5108" s="25"/>
      <c r="X5108" s="58"/>
      <c r="Y5108" s="23"/>
      <c r="Z5108" s="23"/>
      <c r="AA5108" s="33"/>
      <c r="AB5108" s="295" t="str">
        <f t="shared" si="444"/>
        <v/>
      </c>
      <c r="AC5108" s="268"/>
      <c r="AD5108" s="23"/>
      <c r="AE5108" s="134"/>
      <c r="AF5108" s="26" t="str">
        <f t="shared" si="443"/>
        <v/>
      </c>
      <c r="AG5108" s="27"/>
      <c r="AH5108" s="168"/>
      <c r="AI5108" s="29" t="str">
        <f t="shared" si="441"/>
        <v/>
      </c>
      <c r="AJ5108" s="178" t="str">
        <f t="shared" si="442"/>
        <v/>
      </c>
      <c r="AK5108" s="23"/>
      <c r="AL5108" s="23"/>
      <c r="AM5108" s="35"/>
      <c r="AN5108" s="408" t="str">
        <f>IF($AA5108-data!$G$1=0,"　",IF(AK5108=0,"　",VLOOKUP($AK5108,data!$A$1:$H$264,8,FALSE)))</f>
        <v>　</v>
      </c>
      <c r="AO5108" s="35"/>
      <c r="AP5108" s="134"/>
      <c r="AQ5108" s="264" t="str">
        <f t="shared" si="440"/>
        <v/>
      </c>
    </row>
    <row r="5109" spans="1:43" ht="24.75" customHeight="1" x14ac:dyDescent="0.15">
      <c r="A5109" s="593">
        <v>5106</v>
      </c>
      <c r="B5109" s="23" t="s">
        <v>26766</v>
      </c>
      <c r="C5109" s="24" t="s">
        <v>2344</v>
      </c>
      <c r="D5109" s="23"/>
      <c r="E5109" s="23"/>
      <c r="F5109" s="24"/>
      <c r="G5109" s="25" t="s">
        <v>26821</v>
      </c>
      <c r="H5109" s="23"/>
      <c r="I5109" s="23"/>
      <c r="J5109" s="25"/>
      <c r="K5109" s="58"/>
      <c r="L5109" s="58"/>
      <c r="M5109" s="23"/>
      <c r="N5109" s="23"/>
      <c r="O5109" s="25"/>
      <c r="P5109" s="23"/>
      <c r="Q5109" s="25"/>
      <c r="R5109" s="58"/>
      <c r="S5109" s="23"/>
      <c r="T5109" s="23"/>
      <c r="U5109" s="25"/>
      <c r="V5109" s="23"/>
      <c r="W5109" s="25"/>
      <c r="X5109" s="58"/>
      <c r="Y5109" s="23"/>
      <c r="Z5109" s="23"/>
      <c r="AA5109" s="33"/>
      <c r="AB5109" s="295" t="str">
        <f t="shared" si="444"/>
        <v/>
      </c>
      <c r="AC5109" s="268"/>
      <c r="AD5109" s="23"/>
      <c r="AE5109" s="134"/>
      <c r="AF5109" s="26" t="str">
        <f t="shared" si="443"/>
        <v/>
      </c>
      <c r="AG5109" s="27"/>
      <c r="AH5109" s="168"/>
      <c r="AI5109" s="29" t="str">
        <f t="shared" si="441"/>
        <v/>
      </c>
      <c r="AJ5109" s="178" t="str">
        <f t="shared" si="442"/>
        <v/>
      </c>
      <c r="AK5109" s="23"/>
      <c r="AL5109" s="23"/>
      <c r="AM5109" s="35"/>
      <c r="AN5109" s="408" t="str">
        <f>IF($AA5109-data!$G$1=0,"　",IF(AK5109=0,"　",VLOOKUP($AK5109,data!$A$1:$H$264,8,FALSE)))</f>
        <v>　</v>
      </c>
      <c r="AO5109" s="35"/>
      <c r="AP5109" s="134"/>
      <c r="AQ5109" s="264" t="str">
        <f t="shared" si="440"/>
        <v/>
      </c>
    </row>
    <row r="5110" spans="1:43" ht="24.75" customHeight="1" x14ac:dyDescent="0.15">
      <c r="A5110" s="593">
        <v>5107</v>
      </c>
      <c r="B5110" s="23" t="s">
        <v>26823</v>
      </c>
      <c r="C5110" s="24" t="s">
        <v>2344</v>
      </c>
      <c r="D5110" s="23"/>
      <c r="E5110" s="23"/>
      <c r="F5110" s="24"/>
      <c r="G5110" s="25" t="s">
        <v>26822</v>
      </c>
      <c r="H5110" s="23"/>
      <c r="I5110" s="23"/>
      <c r="J5110" s="25"/>
      <c r="K5110" s="58"/>
      <c r="L5110" s="58"/>
      <c r="M5110" s="23"/>
      <c r="N5110" s="23"/>
      <c r="O5110" s="25"/>
      <c r="P5110" s="23"/>
      <c r="Q5110" s="25"/>
      <c r="R5110" s="58"/>
      <c r="S5110" s="23"/>
      <c r="T5110" s="23"/>
      <c r="U5110" s="25"/>
      <c r="V5110" s="23"/>
      <c r="W5110" s="25"/>
      <c r="X5110" s="58"/>
      <c r="Y5110" s="23"/>
      <c r="Z5110" s="23"/>
      <c r="AA5110" s="33"/>
      <c r="AB5110" s="295" t="str">
        <f t="shared" si="444"/>
        <v/>
      </c>
      <c r="AC5110" s="268"/>
      <c r="AD5110" s="23"/>
      <c r="AE5110" s="134"/>
      <c r="AF5110" s="26" t="str">
        <f t="shared" si="443"/>
        <v/>
      </c>
      <c r="AG5110" s="27"/>
      <c r="AH5110" s="168"/>
      <c r="AI5110" s="29" t="str">
        <f t="shared" si="441"/>
        <v/>
      </c>
      <c r="AJ5110" s="178" t="str">
        <f t="shared" si="442"/>
        <v/>
      </c>
      <c r="AK5110" s="23"/>
      <c r="AL5110" s="23"/>
      <c r="AM5110" s="35"/>
      <c r="AN5110" s="408" t="str">
        <f>IF($AA5110-data!$G$1=0,"　",IF(AK5110=0,"　",VLOOKUP($AK5110,data!$A$1:$H$264,8,FALSE)))</f>
        <v>　</v>
      </c>
      <c r="AO5110" s="35"/>
      <c r="AP5110" s="134"/>
      <c r="AQ5110" s="264" t="str">
        <f t="shared" si="440"/>
        <v/>
      </c>
    </row>
    <row r="5111" spans="1:43" ht="24.75" customHeight="1" x14ac:dyDescent="0.15">
      <c r="A5111" s="593"/>
      <c r="B5111" s="23"/>
      <c r="C5111" s="24"/>
      <c r="D5111" s="23"/>
      <c r="E5111" s="23"/>
      <c r="F5111" s="24"/>
      <c r="G5111" s="25"/>
      <c r="H5111" s="23"/>
      <c r="I5111" s="23"/>
      <c r="J5111" s="25"/>
      <c r="K5111" s="58"/>
      <c r="L5111" s="58"/>
      <c r="M5111" s="23"/>
      <c r="N5111" s="23"/>
      <c r="O5111" s="25"/>
      <c r="P5111" s="23"/>
      <c r="Q5111" s="25"/>
      <c r="R5111" s="58"/>
      <c r="S5111" s="23"/>
      <c r="T5111" s="23"/>
      <c r="U5111" s="25"/>
      <c r="V5111" s="23"/>
      <c r="W5111" s="25"/>
      <c r="X5111" s="58"/>
      <c r="Y5111" s="23"/>
      <c r="Z5111" s="23"/>
      <c r="AA5111" s="33"/>
      <c r="AB5111" s="295" t="str">
        <f t="shared" ref="AB5111" si="445">IF(ISBLANK($AA5111),"","年間")</f>
        <v/>
      </c>
      <c r="AC5111" s="268"/>
      <c r="AD5111" s="23"/>
      <c r="AE5111" s="134"/>
      <c r="AF5111" s="26" t="str">
        <f t="shared" ref="AF5111" si="446">IF(ISBLANK($AE5111),"",$AE5111*$AD5111)</f>
        <v/>
      </c>
      <c r="AG5111" s="27"/>
      <c r="AH5111" s="168"/>
      <c r="AI5111" s="29" t="str">
        <f t="shared" ref="AI5111" si="447">IF(ISBLANK($AH5111),"","～")</f>
        <v/>
      </c>
      <c r="AJ5111" s="178" t="str">
        <f t="shared" ref="AJ5111" si="448">IF(ISBLANK($AH5111),"",DATE(YEAR($AH5111)+$AA5111,MONTH($AH5111),DAY($AH5111)-1))</f>
        <v/>
      </c>
      <c r="AK5111" s="23"/>
      <c r="AL5111" s="23"/>
      <c r="AM5111" s="35"/>
      <c r="AN5111" s="408" t="str">
        <f>IF($AA5111-data!$G$1=0,"　",IF(AK5111=0,"　",VLOOKUP($AK5111,data!$A$1:$H$264,8,FALSE)))</f>
        <v>　</v>
      </c>
      <c r="AO5111" s="35"/>
      <c r="AP5111" s="134"/>
      <c r="AQ5111" s="264" t="str">
        <f t="shared" ref="AQ5111" si="449">IF(COUNTIF($AN5111,"*消耗部品交換対象*"),IF(ISBLANK($AH5111),"契約期間 未入力",EDATE($AH5111,35)),"")</f>
        <v/>
      </c>
    </row>
    <row r="5112" spans="1:43" ht="24.75" customHeight="1" x14ac:dyDescent="0.15">
      <c r="A5112" s="297" t="s">
        <v>22127</v>
      </c>
      <c r="B5112" t="s">
        <v>22128</v>
      </c>
      <c r="C5112" t="s">
        <v>22127</v>
      </c>
      <c r="D5112" t="s">
        <v>22127</v>
      </c>
      <c r="E5112" t="s">
        <v>22127</v>
      </c>
      <c r="F5112" s="161" t="s">
        <v>22127</v>
      </c>
      <c r="G5112" t="s">
        <v>22127</v>
      </c>
      <c r="H5112" t="s">
        <v>22127</v>
      </c>
      <c r="I5112" s="14" t="s">
        <v>22127</v>
      </c>
      <c r="J5112" t="s">
        <v>22127</v>
      </c>
      <c r="K5112" t="s">
        <v>22127</v>
      </c>
      <c r="L5112" t="s">
        <v>22127</v>
      </c>
      <c r="M5112" t="s">
        <v>22127</v>
      </c>
      <c r="N5112" t="s">
        <v>22127</v>
      </c>
      <c r="O5112" t="s">
        <v>22127</v>
      </c>
      <c r="P5112" t="s">
        <v>22127</v>
      </c>
      <c r="Q5112" t="s">
        <v>22127</v>
      </c>
      <c r="R5112" t="s">
        <v>22127</v>
      </c>
      <c r="S5112" t="s">
        <v>22127</v>
      </c>
      <c r="T5112" t="s">
        <v>22127</v>
      </c>
      <c r="U5112" t="s">
        <v>22127</v>
      </c>
      <c r="V5112" t="s">
        <v>22127</v>
      </c>
      <c r="W5112" t="s">
        <v>22127</v>
      </c>
      <c r="X5112" t="s">
        <v>22127</v>
      </c>
      <c r="Y5112" t="s">
        <v>26883</v>
      </c>
      <c r="Z5112" t="s">
        <v>22127</v>
      </c>
      <c r="AA5112" t="s">
        <v>22127</v>
      </c>
      <c r="AB5112" t="s">
        <v>22127</v>
      </c>
      <c r="AC5112" t="s">
        <v>22127</v>
      </c>
      <c r="AD5112" s="3">
        <f>SUBTOTAL(9,AD4:AD5111)</f>
        <v>5622</v>
      </c>
      <c r="AF5112" s="3">
        <f>SUBTOTAL(9,AF4:AF5111)</f>
        <v>244743320</v>
      </c>
      <c r="AG5112" t="s">
        <v>22127</v>
      </c>
      <c r="AH5112" s="74" t="s">
        <v>22127</v>
      </c>
      <c r="AI5112" s="74" t="s">
        <v>22127</v>
      </c>
      <c r="AJ5112" s="74" t="s">
        <v>22127</v>
      </c>
      <c r="AK5112" s="4" t="s">
        <v>22127</v>
      </c>
      <c r="AL5112" s="566" t="s">
        <v>22127</v>
      </c>
      <c r="AM5112" s="74" t="s">
        <v>22127</v>
      </c>
      <c r="AN5112" s="567" t="s">
        <v>22127</v>
      </c>
      <c r="AO5112" s="6" t="s">
        <v>22127</v>
      </c>
      <c r="AP5112" s="193" t="s">
        <v>22127</v>
      </c>
      <c r="AQ5112" s="586" t="s">
        <v>22127</v>
      </c>
    </row>
  </sheetData>
  <autoFilter ref="A3:DK5111" xr:uid="{00000000-0009-0000-0000-000001000000}"/>
  <mergeCells count="6">
    <mergeCell ref="AA2:AC2"/>
    <mergeCell ref="G2:N2"/>
    <mergeCell ref="C2:D2"/>
    <mergeCell ref="E2:F2"/>
    <mergeCell ref="O2:T2"/>
    <mergeCell ref="U2:Z2"/>
  </mergeCells>
  <phoneticPr fontId="7"/>
  <conditionalFormatting sqref="B3250:J3250 N3250 T3250 B3251:G3251 Z3250:AL3251 AI3201:AM3201 AI3208:AM3210 AI3203:AM3203 AP3250:AP3252 AE3270:AM3271 AE3266:AM3267 AE3258:AM3258 AP3258 AP3266:AP3267 AP3270:AP3271 C3344:D3344 AC3344 AH3344:AM3344 AH3370:AJ3371 AL3370:AM3370 AH3369:AM3369 AC3369:AF3370 U3369:V3371 C3369:D3371 AP3370:AP3371 AE3328:AF3328 AH3328:AM3328 X3369:Z3371 AE3344:AF3344 AC3371 AE3371:AF3371 AM3371 AC3375:AM3375 AC3386:AM3386 AP3386 AJ3396:AJ3401 AG3396:AI3397 AF3396:AF3401 AC3396:AE3397 C3386:F3386 M3386:N3386 AK3396:AM3397 AP3397 B3421:D3423 AE3423:AM3423 B3429:B3435 AO3461:AP3462 B3463:B3466 B3441 B3447 B3470 B3473:B3474 B3600:B3602 U3602:AM3602 AM3609 AH3617 AP3617 B3617:G3617 B3627:G3628 AP3627:AP3628 AH3627:AH3628 B3654:B3663 AQ5:AQ3678 AO3609:AP3609 AO3602:AP3602 AO3455:AP3459 AO3464:AP3464 AO3430:AP3434 AO3412:AP3423 AO3394:AP3396 AO3375:AP3375 AO3373:AP3373 AO3328:AP3328 AO3344:AP3344 AO3298:AP3298 AO3291:AP3291 AO3282:AP3282 AO3280:AP3280 AO3276:AP3276 AO3256:AP3257 AO3203:AP3203 AO3208:AP3231 AO5:AP3201 AQ3686:AQ3690 AQ3682:AQ3683 B3252:AL3255 B3201:AG3210 B3211:AM3231 C3256:AM3257 C3258:AC3275 C3276:AM3276 C3280:AM3282 C3291:AM3291 C3293:AM3299 C3328:AC3328 G3344:Z3365 C3373:AM3374 C3375:Z3375 C3394:AM3395 C3396:AB3401 C3412:AM3418 B3419:AM3420 B4:AQ4 G3421:AM3422 G3423:AC3428 B3430:AM3433 C3434:AM3434 C3464:AM3466 B3455:AM3462 C3602:R3602 B3609:AK3609 B3610:AM3616 B5:AM3200 B3232:AL3249 C3285:AM3285 C3286:AC3290 G3292:AC3292 C3300:AC3300 C3333:AC3337 N3338:AC3338 G3339:AC3339 N3340:AC3343 C3402:AM3402 N3403:AM3406 C3407:AM3407 N3408:AM3411 C3496:AM3499 C3504:AM3516 G3500:Z3503 G3517:AL3517 C3543:AM3544 C3546:AM3546 C3548:AM3548 D3549:AM3560 C3573:AM3573 C3580:AM3581 D3582:AM3583 C3584:AM3587 G3589:Z3589 D3563:AM3567 H3435:AF3440 G3463:AC3463 C3473:AM3473 N3474:AF3480 C3481:AM3481 N3482:AF3486 N3488:AF3493 C3487:AM3487 C3467:AL3469 G3545:AC3545 G3547:AC3547 H3590:Z3590 C3591:AM3591 B3592:AM3593 C3594:AM3594 D3595:AM3598 B3629:AM3632 C3650:AM3651 B3662:AM3662 B3638:AM3648 C3667:AI3671 C3670:AM3674 B3682:AM3683 C3679:AM3679 C3599:AM3600 C3605:AM3608 H3617:AG3628 C3568:AM3568 N3569:AF3572 H3579:Z3579 I3604:X3604 B3603:R3603 D3588:AM3588 B3666:T3666 I3675:Z3678 AL3691:AL3696 C3684:AM3686 AQ3717:AQ3733 C3705:X3706 AL3705:AL3731 C3688:D3690 G3688:X3690 AP3610 Z3705:AM3706 B3717:X3730 Z3717:AM3730 C3687:X3687 Z3687:AM3690 B3731:AM3733 AQ3741:AQ3743 B3741:F3742 L3741:L3742 J3734:J3742 H3741:I3742 G3734:G3742 B3743:N3743 AD3744:AD3796 AA3741:AM3743 J3663:J3665 AF3680:AF3681 AK3917:AM3918 C3917:AH3918 AK3955:AM3960 C3955:AH3960 AJ3970:AJ3973 AJ4027:AN4033 AG4034:AG4037 AK3928:AM3929 C3928:AH3929 AK3966:AN3973 AK3919:AK3965 AM3919:AM3965 C3919:G3965 I3919:R3965 AG3991:AH4000 AJ3974:AN3991 AG4002:AH4011 C4002:AE4011 C3991:AE4000 C4001:AH4003 AJ4018:AN4023 C4036:F4036 C4038:AH4044 C3966:AH3999 AN3814:AN3971 AQ3799:AQ3804 B3799:AM3799 B3800:G3804 AM3800:AM3813 I3800:J3804 H3800:H3813 L3800:O3804 K3800:K3813 X3800:AL3800 Y3801:AL3804 X3801:X3813 S3800:V3804 P3800:R3813 AJ4038:AN4041 AJ4013:AM4035 AA4050:AH4060 B4050:T4060 AM4064 G4064:Z4064 B4064:B4080 B4065:AH4073 AA4074:AH4080 B4074:L4080 N4074:V4080 B4149:F4153 K4149:L4153 X4149:X4153 AA4149:AH4153 B4063:AH4063 AJ4063:AN4063 AJ4061:AJ4062 AL4061:AN4062 B4061:F4062 I4061:I4062 L4061:L4062 N4061:T4062 Z4061:AH4062 AA3919:AH3919 AA3925:AH3965 AA3920:AE3924 AG3920:AH3924 B4146:AH4148 B4107:F4145 L4107:L4145 N4107:W4145 Y4107:AH4145 B4039:AH4049 B4081:AH4106 AN4200:AN4305 B3561:AM3562 AJ4200:AM4227 B4229:AG4229 AJ4228 AL4228:AL4229 B4378:AN4378 B4356 Z4356 AC4356:AF4356 AI4356:AL4356 AN4356 B4358 Z4358 AE4358:AF4358 AI4358:AL4358 AN4358 B4374:Z4374 AE4374:AN4374 B4377 H4377:N4377 AC4377:AF4377 AI4377:AL4377 AN4377 B4382:AF4382 AH4382:AN4382 B4230:AH4305 AJ4230:AM4305 W3800:W3813 W3880:W3891 P3880:R3891 C4007:AH4035 B4417:D4424 B4383:AN4416 G4417:AN4424 B3604:B3608 G3608:AQ3608 AO4382:AQ4488 AQ4489 B4490 G4490:N4490 U4490:AJ4490 AL4490 AN4490:AQ4490 B4425:AN4488 B4883:B4884 D4883:AQ4883 G4884:AQ4884 B4885:AQ4895 G4906:AN4906 B4896:AN4905 AP4896:AQ4906 B4906:D4907 G4907:AQ4907 AK4910:AL4910 G4908:AL4909 AN4908:AQ4910 B4911:AQ4972 B4973:E4973 G4973:T4973 G4978:G4980 AQ4974:AQ4980 N4978:N4980 F4982:F4983 F4981:K4981 M4981:N4981 AF4978:AF4983 N4982:N4983 AI4981:AL4983 AN4978:AN4983 AP4981:AQ4983 B4984:AQ4985 B4986 G4986:AQ4986 B4987:AQ5111 AJ4045:AN4060 AJ4042:AM4044 AJ3993:AN3996 AJ3992:AM3992 AJ3998:AN4014 AJ3997:AM3997 AN5:AN3804 AJ4065:AN4199 AA4973:AQ4973 B4154:AH4228 B4491:AQ4882">
    <cfRule type="expression" dxfId="3376" priority="2566">
      <formula>$C4="センドバックで使用"</formula>
    </cfRule>
  </conditionalFormatting>
  <conditionalFormatting sqref="B4:D3201 AL3250:AL3252 B3250:D3252 AL3256:AL3258 AL3203 B3203:D3203 B3208:D3231 AL3208:AL3231 C3256:D3258 C3266:D3267 AL3266:AL3267 AL3270:AL3271 C3270:D3271 AL3276 C3276:D3276 AL3280 C3280:D3280 AL3282 C3282:D3282 AL3291 C3291:D3291 AL3298 C3298:D3298 AL3328 C3328:D3328 AL3344 C3344:D3344 AL3369:AL3370 C3369:D3371 AL3375 C3373:D3373 AL3373 C3375:D3375 AL3394:AL3397 C3394:D3397 AL3412:AL3423 C3386:D3386 AL3386 C3412:D3418 B3419:D3423 AL4:AL3201 AL3455:AL3459 AL3430:AL3434 B3430:D3433 C3434:D3434 B3429:B3435 AL3461:AL3462 B3460 B3461:D3462 C3464:D3464 AL3464 B3463:B3466 B3441 B3447 B3455:D3459 B3470 B3473:B3474 AL3596:AL3602 C3599:D3602 B3600:B3602 B3629:B3632 B3617:D3617 B3609:D3610 AL3610 B3627:D3628 B3654:B3663 AL4382:AL4385 B4382:D4385 B3604:B3608">
    <cfRule type="expression" dxfId="3375" priority="2391">
      <formula>$A4="1"</formula>
    </cfRule>
  </conditionalFormatting>
  <conditionalFormatting sqref="AP3232:AP3249 M3231:M3249">
    <cfRule type="expression" dxfId="3374" priority="2390">
      <formula>$C3231="センドバックで使用"</formula>
    </cfRule>
  </conditionalFormatting>
  <conditionalFormatting sqref="B3232:D3249 AL3232:AL3249">
    <cfRule type="expression" dxfId="3373" priority="2389">
      <formula>$A3232="1"</formula>
    </cfRule>
  </conditionalFormatting>
  <conditionalFormatting sqref="K3250:L3250">
    <cfRule type="expression" dxfId="3372" priority="2388">
      <formula>$C3250="センドバックで使用"</formula>
    </cfRule>
  </conditionalFormatting>
  <conditionalFormatting sqref="M3250">
    <cfRule type="expression" dxfId="3371" priority="2387">
      <formula>$C3250="センドバックで使用"</formula>
    </cfRule>
  </conditionalFormatting>
  <conditionalFormatting sqref="O3250:S3250">
    <cfRule type="expression" dxfId="3370" priority="2386">
      <formula>$C3250="センドバックで使用"</formula>
    </cfRule>
  </conditionalFormatting>
  <conditionalFormatting sqref="U3250:Y3250">
    <cfRule type="expression" dxfId="3369" priority="2385">
      <formula>$C3250="センドバックで使用"</formula>
    </cfRule>
  </conditionalFormatting>
  <conditionalFormatting sqref="H3251:J3251 N3251 T3251">
    <cfRule type="expression" dxfId="3368" priority="2384">
      <formula>$C3251="センドバックで使用"</formula>
    </cfRule>
  </conditionalFormatting>
  <conditionalFormatting sqref="K3251:L3251">
    <cfRule type="expression" dxfId="3367" priority="2383">
      <formula>$C3251="センドバックで使用"</formula>
    </cfRule>
  </conditionalFormatting>
  <conditionalFormatting sqref="M3251">
    <cfRule type="expression" dxfId="3366" priority="2382">
      <formula>$C3251="センドバックで使用"</formula>
    </cfRule>
  </conditionalFormatting>
  <conditionalFormatting sqref="O3251:S3251">
    <cfRule type="expression" dxfId="3365" priority="2381">
      <formula>$C3251="センドバックで使用"</formula>
    </cfRule>
  </conditionalFormatting>
  <conditionalFormatting sqref="U3251:Y3251">
    <cfRule type="expression" dxfId="3364" priority="2380">
      <formula>$C3251="センドバックで使用"</formula>
    </cfRule>
  </conditionalFormatting>
  <conditionalFormatting sqref="B3256 AP3253:AP3255">
    <cfRule type="expression" dxfId="3363" priority="2379">
      <formula>$C3253="センドバックで使用"</formula>
    </cfRule>
  </conditionalFormatting>
  <conditionalFormatting sqref="AL3253:AL3255 B3253:D3255 B3256">
    <cfRule type="expression" dxfId="3362" priority="2378">
      <formula>$A3253="1"</formula>
    </cfRule>
  </conditionalFormatting>
  <conditionalFormatting sqref="AI3202:AM3202 AO3202:AP3202">
    <cfRule type="expression" dxfId="3361" priority="2377">
      <formula>$C3202="センドバックで使用"</formula>
    </cfRule>
  </conditionalFormatting>
  <conditionalFormatting sqref="B3202:D3202 AL3202">
    <cfRule type="expression" dxfId="3360" priority="2376">
      <formula>$A3202="1"</formula>
    </cfRule>
  </conditionalFormatting>
  <conditionalFormatting sqref="AI3204:AM3207 AO3204:AP3207">
    <cfRule type="expression" dxfId="3359" priority="2375">
      <formula>$C3204="センドバックで使用"</formula>
    </cfRule>
  </conditionalFormatting>
  <conditionalFormatting sqref="AL3204:AL3207 B3204:D3207">
    <cfRule type="expression" dxfId="3358" priority="2374">
      <formula>$A3204="1"</formula>
    </cfRule>
  </conditionalFormatting>
  <conditionalFormatting sqref="AH3201:AH3210">
    <cfRule type="expression" dxfId="3357" priority="2373">
      <formula>$C3201="センドバックで使用"</formula>
    </cfRule>
  </conditionalFormatting>
  <conditionalFormatting sqref="AM3232:AM3255">
    <cfRule type="expression" dxfId="3356" priority="2372">
      <formula>$C3232="センドバックで使用"</formula>
    </cfRule>
  </conditionalFormatting>
  <conditionalFormatting sqref="AO3232:AO3255">
    <cfRule type="expression" dxfId="3355" priority="2371">
      <formula>$C3232="センドバックで使用"</formula>
    </cfRule>
  </conditionalFormatting>
  <conditionalFormatting sqref="B3257:B3258 B3266:B3267 B3270:B3271">
    <cfRule type="expression" dxfId="3354" priority="2370">
      <formula>$C3257="センドバックで使用"</formula>
    </cfRule>
  </conditionalFormatting>
  <conditionalFormatting sqref="B3257:B3258 B3266:B3267 B3270:B3271">
    <cfRule type="expression" dxfId="3353" priority="2369">
      <formula>$A3257="1"</formula>
    </cfRule>
  </conditionalFormatting>
  <conditionalFormatting sqref="AE3259:AM3265 AP3259:AP3265">
    <cfRule type="expression" dxfId="3352" priority="2368">
      <formula>$C3259="センドバックで使用"</formula>
    </cfRule>
  </conditionalFormatting>
  <conditionalFormatting sqref="AL3259:AL3265 C3259:D3265">
    <cfRule type="expression" dxfId="3351" priority="2367">
      <formula>$A3259="1"</formula>
    </cfRule>
  </conditionalFormatting>
  <conditionalFormatting sqref="B3259:B3265">
    <cfRule type="expression" dxfId="3350" priority="2366">
      <formula>$C3259="センドバックで使用"</formula>
    </cfRule>
  </conditionalFormatting>
  <conditionalFormatting sqref="B3259:B3265">
    <cfRule type="expression" dxfId="3349" priority="2365">
      <formula>$A3259="1"</formula>
    </cfRule>
  </conditionalFormatting>
  <conditionalFormatting sqref="AE3268:AM3269 AP3268:AP3269">
    <cfRule type="expression" dxfId="3348" priority="2364">
      <formula>$C3268="センドバックで使用"</formula>
    </cfRule>
  </conditionalFormatting>
  <conditionalFormatting sqref="C3268:D3269 AL3268:AL3269">
    <cfRule type="expression" dxfId="3347" priority="2363">
      <formula>$A3268="1"</formula>
    </cfRule>
  </conditionalFormatting>
  <conditionalFormatting sqref="B3268:B3269">
    <cfRule type="expression" dxfId="3346" priority="2362">
      <formula>$C3268="センドバックで使用"</formula>
    </cfRule>
  </conditionalFormatting>
  <conditionalFormatting sqref="B3268:B3269">
    <cfRule type="expression" dxfId="3345" priority="2361">
      <formula>$A3268="1"</formula>
    </cfRule>
  </conditionalFormatting>
  <conditionalFormatting sqref="AE3272:AM3275 AP3272:AP3275">
    <cfRule type="expression" dxfId="3344" priority="2360">
      <formula>$C3272="センドバックで使用"</formula>
    </cfRule>
  </conditionalFormatting>
  <conditionalFormatting sqref="AL3272:AL3275 C3272:D3275">
    <cfRule type="expression" dxfId="3343" priority="2359">
      <formula>$A3272="1"</formula>
    </cfRule>
  </conditionalFormatting>
  <conditionalFormatting sqref="B3272:B3276">
    <cfRule type="expression" dxfId="3342" priority="2358">
      <formula>$C3272="センドバックで使用"</formula>
    </cfRule>
  </conditionalFormatting>
  <conditionalFormatting sqref="B3272:B3276">
    <cfRule type="expression" dxfId="3341" priority="2357">
      <formula>$A3272="1"</formula>
    </cfRule>
  </conditionalFormatting>
  <conditionalFormatting sqref="AD3258:AD3275">
    <cfRule type="expression" dxfId="3340" priority="2356">
      <formula>$C3258="センドバックで使用"</formula>
    </cfRule>
  </conditionalFormatting>
  <conditionalFormatting sqref="B3277:J3277 N3277 T3277 Z3277:AL3277 AP3277 B3279:B3282">
    <cfRule type="expression" dxfId="3339" priority="2355">
      <formula>$C3277="センドバックで使用"</formula>
    </cfRule>
  </conditionalFormatting>
  <conditionalFormatting sqref="AL3277 B3277:D3277 B3279:B3282">
    <cfRule type="expression" dxfId="3338" priority="2354">
      <formula>$A3277="1"</formula>
    </cfRule>
  </conditionalFormatting>
  <conditionalFormatting sqref="K3277:L3277">
    <cfRule type="expression" dxfId="3337" priority="2353">
      <formula>$C3277="センドバックで使用"</formula>
    </cfRule>
  </conditionalFormatting>
  <conditionalFormatting sqref="M3277">
    <cfRule type="expression" dxfId="3336" priority="2352">
      <formula>$C3277="センドバックで使用"</formula>
    </cfRule>
  </conditionalFormatting>
  <conditionalFormatting sqref="O3277:S3277">
    <cfRule type="expression" dxfId="3335" priority="2351">
      <formula>$C3277="センドバックで使用"</formula>
    </cfRule>
  </conditionalFormatting>
  <conditionalFormatting sqref="U3277:Y3277">
    <cfRule type="expression" dxfId="3334" priority="2350">
      <formula>$C3277="センドバックで使用"</formula>
    </cfRule>
  </conditionalFormatting>
  <conditionalFormatting sqref="AM3277">
    <cfRule type="expression" dxfId="3333" priority="2349">
      <formula>$C3277="センドバックで使用"</formula>
    </cfRule>
  </conditionalFormatting>
  <conditionalFormatting sqref="AO3277">
    <cfRule type="expression" dxfId="3332" priority="2348">
      <formula>$C3277="センドバックで使用"</formula>
    </cfRule>
  </conditionalFormatting>
  <conditionalFormatting sqref="C3279:F3279 N3279 T3279 Z3279:AL3279 AP3279 H3279:I3279">
    <cfRule type="expression" dxfId="3331" priority="2347">
      <formula>$C3279="センドバックで使用"</formula>
    </cfRule>
  </conditionalFormatting>
  <conditionalFormatting sqref="AL3279 C3279:D3279">
    <cfRule type="expression" dxfId="3330" priority="2346">
      <formula>$A3279="1"</formula>
    </cfRule>
  </conditionalFormatting>
  <conditionalFormatting sqref="K3279:L3279">
    <cfRule type="expression" dxfId="3329" priority="2345">
      <formula>$C3279="センドバックで使用"</formula>
    </cfRule>
  </conditionalFormatting>
  <conditionalFormatting sqref="M3279">
    <cfRule type="expression" dxfId="3328" priority="2344">
      <formula>$C3279="センドバックで使用"</formula>
    </cfRule>
  </conditionalFormatting>
  <conditionalFormatting sqref="O3279:S3279">
    <cfRule type="expression" dxfId="3327" priority="2343">
      <formula>$C3279="センドバックで使用"</formula>
    </cfRule>
  </conditionalFormatting>
  <conditionalFormatting sqref="U3279:Y3279">
    <cfRule type="expression" dxfId="3326" priority="2342">
      <formula>$C3279="センドバックで使用"</formula>
    </cfRule>
  </conditionalFormatting>
  <conditionalFormatting sqref="AM3279">
    <cfRule type="expression" dxfId="3325" priority="2341">
      <formula>$C3279="センドバックで使用"</formula>
    </cfRule>
  </conditionalFormatting>
  <conditionalFormatting sqref="AO3279">
    <cfRule type="expression" dxfId="3324" priority="2340">
      <formula>$C3279="センドバックで使用"</formula>
    </cfRule>
  </conditionalFormatting>
  <conditionalFormatting sqref="AO3258:AO3275">
    <cfRule type="expression" dxfId="3323" priority="2339">
      <formula>$C3258="センドバックで使用"</formula>
    </cfRule>
  </conditionalFormatting>
  <conditionalFormatting sqref="AO3281:AP3281">
    <cfRule type="expression" dxfId="3322" priority="2338">
      <formula>$C3281="センドバックで使用"</formula>
    </cfRule>
  </conditionalFormatting>
  <conditionalFormatting sqref="AL3281 C3281:D3281">
    <cfRule type="expression" dxfId="3321" priority="2337">
      <formula>$A3281="1"</formula>
    </cfRule>
  </conditionalFormatting>
  <conditionalFormatting sqref="B3283:J3283 N3283 T3283 Z3283:AL3283 AP3283 B3284:B3287">
    <cfRule type="expression" dxfId="3320" priority="2334">
      <formula>$C3283="センドバックで使用"</formula>
    </cfRule>
  </conditionalFormatting>
  <conditionalFormatting sqref="AL3283 B3283:D3283 B3284:B3287">
    <cfRule type="expression" dxfId="3319" priority="2333">
      <formula>$A3283="1"</formula>
    </cfRule>
  </conditionalFormatting>
  <conditionalFormatting sqref="K3283:L3283">
    <cfRule type="expression" dxfId="3318" priority="2332">
      <formula>$C3283="センドバックで使用"</formula>
    </cfRule>
  </conditionalFormatting>
  <conditionalFormatting sqref="M3283">
    <cfRule type="expression" dxfId="3317" priority="2331">
      <formula>$C3283="センドバックで使用"</formula>
    </cfRule>
  </conditionalFormatting>
  <conditionalFormatting sqref="O3283:S3283">
    <cfRule type="expression" dxfId="3316" priority="2330">
      <formula>$C3283="センドバックで使用"</formula>
    </cfRule>
  </conditionalFormatting>
  <conditionalFormatting sqref="U3283:Y3283">
    <cfRule type="expression" dxfId="3315" priority="2329">
      <formula>$C3283="センドバックで使用"</formula>
    </cfRule>
  </conditionalFormatting>
  <conditionalFormatting sqref="AM3283">
    <cfRule type="expression" dxfId="3314" priority="2328">
      <formula>$C3283="センドバックで使用"</formula>
    </cfRule>
  </conditionalFormatting>
  <conditionalFormatting sqref="AO3283">
    <cfRule type="expression" dxfId="3313" priority="2327">
      <formula>$C3283="センドバックで使用"</formula>
    </cfRule>
  </conditionalFormatting>
  <conditionalFormatting sqref="C3284:D3284 N3284 AA3284:AL3284 AP3284 G3284:J3284">
    <cfRule type="expression" dxfId="3312" priority="2314">
      <formula>$C3284="センドバックで使用"</formula>
    </cfRule>
  </conditionalFormatting>
  <conditionalFormatting sqref="AL3284 C3284:D3284">
    <cfRule type="expression" dxfId="3311" priority="2313">
      <formula>$A3284="1"</formula>
    </cfRule>
  </conditionalFormatting>
  <conditionalFormatting sqref="K3284:L3284">
    <cfRule type="expression" dxfId="3310" priority="2312">
      <formula>$C3284="センドバックで使用"</formula>
    </cfRule>
  </conditionalFormatting>
  <conditionalFormatting sqref="M3284">
    <cfRule type="expression" dxfId="3309" priority="2311">
      <formula>$C3284="センドバックで使用"</formula>
    </cfRule>
  </conditionalFormatting>
  <conditionalFormatting sqref="Q3284">
    <cfRule type="expression" dxfId="3308" priority="2310">
      <formula>$C3284="センドバックで使用"</formula>
    </cfRule>
  </conditionalFormatting>
  <conditionalFormatting sqref="AM3284">
    <cfRule type="expression" dxfId="3307" priority="2308">
      <formula>$C3284="センドバックで使用"</formula>
    </cfRule>
  </conditionalFormatting>
  <conditionalFormatting sqref="AO3284">
    <cfRule type="expression" dxfId="3306" priority="2307">
      <formula>$C3284="センドバックで使用"</formula>
    </cfRule>
  </conditionalFormatting>
  <conditionalFormatting sqref="E3284:F3284">
    <cfRule type="expression" dxfId="3305" priority="2306">
      <formula>$C3284="センドバックで使用"</formula>
    </cfRule>
  </conditionalFormatting>
  <conditionalFormatting sqref="O3284">
    <cfRule type="expression" dxfId="3304" priority="2305">
      <formula>$C3284="センドバックで使用"</formula>
    </cfRule>
  </conditionalFormatting>
  <conditionalFormatting sqref="P3284">
    <cfRule type="expression" dxfId="3303" priority="2304">
      <formula>$C3284="センドバックで使用"</formula>
    </cfRule>
  </conditionalFormatting>
  <conditionalFormatting sqref="T3284">
    <cfRule type="expression" dxfId="3302" priority="2303">
      <formula>$C3284="センドバックで使用"</formula>
    </cfRule>
  </conditionalFormatting>
  <conditionalFormatting sqref="R3284">
    <cfRule type="expression" dxfId="3301" priority="2302">
      <formula>$C3284="センドバックで使用"</formula>
    </cfRule>
  </conditionalFormatting>
  <conditionalFormatting sqref="S3284">
    <cfRule type="expression" dxfId="3300" priority="2301">
      <formula>$C3284="センドバックで使用"</formula>
    </cfRule>
  </conditionalFormatting>
  <conditionalFormatting sqref="W3284">
    <cfRule type="expression" dxfId="3299" priority="2300">
      <formula>$C3284="センドバックで使用"</formula>
    </cfRule>
  </conditionalFormatting>
  <conditionalFormatting sqref="U3284">
    <cfRule type="expression" dxfId="3298" priority="2299">
      <formula>$C3284="センドバックで使用"</formula>
    </cfRule>
  </conditionalFormatting>
  <conditionalFormatting sqref="V3284">
    <cfRule type="expression" dxfId="3297" priority="2298">
      <formula>$C3284="センドバックで使用"</formula>
    </cfRule>
  </conditionalFormatting>
  <conditionalFormatting sqref="Z3284">
    <cfRule type="expression" dxfId="3296" priority="2297">
      <formula>$C3284="センドバックで使用"</formula>
    </cfRule>
  </conditionalFormatting>
  <conditionalFormatting sqref="X3284">
    <cfRule type="expression" dxfId="3295" priority="2296">
      <formula>$C3284="センドバックで使用"</formula>
    </cfRule>
  </conditionalFormatting>
  <conditionalFormatting sqref="Y3284">
    <cfRule type="expression" dxfId="3294" priority="2295">
      <formula>$C3284="センドバックで使用"</formula>
    </cfRule>
  </conditionalFormatting>
  <conditionalFormatting sqref="AO3285:AP3285">
    <cfRule type="expression" dxfId="3293" priority="2294">
      <formula>$C3285="センドバックで使用"</formula>
    </cfRule>
  </conditionalFormatting>
  <conditionalFormatting sqref="AL3285 C3285:D3285">
    <cfRule type="expression" dxfId="3292" priority="2293">
      <formula>$A3285="1"</formula>
    </cfRule>
  </conditionalFormatting>
  <conditionalFormatting sqref="AE3286:AM3286 AP3286:AP3287 AE3287:AG3287 AI3287:AM3287">
    <cfRule type="expression" dxfId="3291" priority="2290">
      <formula>$C3286="センドバックで使用"</formula>
    </cfRule>
  </conditionalFormatting>
  <conditionalFormatting sqref="AL3286:AL3287 C3286:D3287">
    <cfRule type="expression" dxfId="3290" priority="2289">
      <formula>$A3286="1"</formula>
    </cfRule>
  </conditionalFormatting>
  <conditionalFormatting sqref="AD3286:AD3287">
    <cfRule type="expression" dxfId="3289" priority="2286">
      <formula>$C3286="センドバックで使用"</formula>
    </cfRule>
  </conditionalFormatting>
  <conditionalFormatting sqref="AO3286">
    <cfRule type="expression" dxfId="3288" priority="2285">
      <formula>$C3286="センドバックで使用"</formula>
    </cfRule>
  </conditionalFormatting>
  <conditionalFormatting sqref="B3288:B3301 B3310 B3316 B3328 B3332:B3334">
    <cfRule type="expression" dxfId="3287" priority="2284">
      <formula>$C3288="センドバックで使用"</formula>
    </cfRule>
  </conditionalFormatting>
  <conditionalFormatting sqref="B3288:B3301 B3310 B3316 B3328 B3332:B3334">
    <cfRule type="expression" dxfId="3286" priority="2283">
      <formula>$A3288="1"</formula>
    </cfRule>
  </conditionalFormatting>
  <conditionalFormatting sqref="AE3288:AG3290 AP3288:AP3290 AI3288:AM3290">
    <cfRule type="expression" dxfId="3285" priority="2282">
      <formula>$C3288="センドバックで使用"</formula>
    </cfRule>
  </conditionalFormatting>
  <conditionalFormatting sqref="AL3288:AL3290 C3288:D3290">
    <cfRule type="expression" dxfId="3284" priority="2281">
      <formula>$A3288="1"</formula>
    </cfRule>
  </conditionalFormatting>
  <conditionalFormatting sqref="AD3288:AD3290">
    <cfRule type="expression" dxfId="3283" priority="2280">
      <formula>$C3288="センドバックで使用"</formula>
    </cfRule>
  </conditionalFormatting>
  <conditionalFormatting sqref="AE3292:AM3292 C3292:E3292 AP3292">
    <cfRule type="expression" dxfId="3282" priority="2275">
      <formula>$C3292="センドバックで使用"</formula>
    </cfRule>
  </conditionalFormatting>
  <conditionalFormatting sqref="AL3292 C3292:D3292">
    <cfRule type="expression" dxfId="3281" priority="2274">
      <formula>$A3292="1"</formula>
    </cfRule>
  </conditionalFormatting>
  <conditionalFormatting sqref="AD3292">
    <cfRule type="expression" dxfId="3280" priority="2273">
      <formula>$C3292="センドバックで使用"</formula>
    </cfRule>
  </conditionalFormatting>
  <conditionalFormatting sqref="AO3292">
    <cfRule type="expression" dxfId="3279" priority="2272">
      <formula>$C3292="センドバックで使用"</formula>
    </cfRule>
  </conditionalFormatting>
  <conditionalFormatting sqref="F3292">
    <cfRule type="expression" dxfId="3278" priority="2271">
      <formula>$C3292="センドバックで使用"</formula>
    </cfRule>
  </conditionalFormatting>
  <conditionalFormatting sqref="B3278:J3278 N3278 T3278 Z3278:AL3278 AP3278">
    <cfRule type="expression" dxfId="3277" priority="2270">
      <formula>$C3278="センドバックで使用"</formula>
    </cfRule>
  </conditionalFormatting>
  <conditionalFormatting sqref="AL3278 B3278:D3278">
    <cfRule type="expression" dxfId="3276" priority="2269">
      <formula>$A3278="1"</formula>
    </cfRule>
  </conditionalFormatting>
  <conditionalFormatting sqref="K3278:L3278">
    <cfRule type="expression" dxfId="3275" priority="2268">
      <formula>$C3278="センドバックで使用"</formula>
    </cfRule>
  </conditionalFormatting>
  <conditionalFormatting sqref="M3278">
    <cfRule type="expression" dxfId="3274" priority="2267">
      <formula>$C3278="センドバックで使用"</formula>
    </cfRule>
  </conditionalFormatting>
  <conditionalFormatting sqref="O3278:S3278">
    <cfRule type="expression" dxfId="3273" priority="2266">
      <formula>$C3278="センドバックで使用"</formula>
    </cfRule>
  </conditionalFormatting>
  <conditionalFormatting sqref="U3278:Y3278">
    <cfRule type="expression" dxfId="3272" priority="2265">
      <formula>$C3278="センドバックで使用"</formula>
    </cfRule>
  </conditionalFormatting>
  <conditionalFormatting sqref="AM3278">
    <cfRule type="expression" dxfId="3271" priority="2264">
      <formula>$C3278="センドバックで使用"</formula>
    </cfRule>
  </conditionalFormatting>
  <conditionalFormatting sqref="AO3278">
    <cfRule type="expression" dxfId="3270" priority="2263">
      <formula>$C3278="センドバックで使用"</formula>
    </cfRule>
  </conditionalFormatting>
  <conditionalFormatting sqref="J3279">
    <cfRule type="expression" dxfId="3269" priority="2262">
      <formula>$C3279="センドバックで使用"</formula>
    </cfRule>
  </conditionalFormatting>
  <conditionalFormatting sqref="G3279">
    <cfRule type="expression" dxfId="3268" priority="2261">
      <formula>$C3279="センドバックで使用"</formula>
    </cfRule>
  </conditionalFormatting>
  <conditionalFormatting sqref="AO3293:AP3293">
    <cfRule type="expression" dxfId="3267" priority="2260">
      <formula>$C3293="センドバックで使用"</formula>
    </cfRule>
  </conditionalFormatting>
  <conditionalFormatting sqref="AL3293 C3293:D3293">
    <cfRule type="expression" dxfId="3266" priority="2259">
      <formula>$A3293="1"</formula>
    </cfRule>
  </conditionalFormatting>
  <conditionalFormatting sqref="AO3294:AP3297">
    <cfRule type="expression" dxfId="3265" priority="2254">
      <formula>$C3294="センドバックで使用"</formula>
    </cfRule>
  </conditionalFormatting>
  <conditionalFormatting sqref="AL3294:AL3297 C3294:D3297">
    <cfRule type="expression" dxfId="3264" priority="2253">
      <formula>$A3294="1"</formula>
    </cfRule>
  </conditionalFormatting>
  <conditionalFormatting sqref="AH3287:AH3290">
    <cfRule type="expression" dxfId="3263" priority="2252">
      <formula>$C3287="センドバックで使用"</formula>
    </cfRule>
  </conditionalFormatting>
  <conditionalFormatting sqref="AO3287:AO3290">
    <cfRule type="expression" dxfId="3262" priority="2251">
      <formula>$C3287="センドバックで使用"</formula>
    </cfRule>
  </conditionalFormatting>
  <conditionalFormatting sqref="AO3299:AP3299">
    <cfRule type="expression" dxfId="3261" priority="2249">
      <formula>$C3299="センドバックで使用"</formula>
    </cfRule>
  </conditionalFormatting>
  <conditionalFormatting sqref="AL3299 C3299:D3299">
    <cfRule type="expression" dxfId="3260" priority="2248">
      <formula>$A3299="1"</formula>
    </cfRule>
  </conditionalFormatting>
  <conditionalFormatting sqref="AE3300:AM3300 AP3300">
    <cfRule type="expression" dxfId="3259" priority="2243">
      <formula>$C3300="センドバックで使用"</formula>
    </cfRule>
  </conditionalFormatting>
  <conditionalFormatting sqref="AL3300 C3300:D3300">
    <cfRule type="expression" dxfId="3258" priority="2242">
      <formula>$A3300="1"</formula>
    </cfRule>
  </conditionalFormatting>
  <conditionalFormatting sqref="AD3300">
    <cfRule type="expression" dxfId="3257" priority="2241">
      <formula>$C3300="センドバックで使用"</formula>
    </cfRule>
  </conditionalFormatting>
  <conditionalFormatting sqref="AO3300">
    <cfRule type="expression" dxfId="3256" priority="2240">
      <formula>$C3300="センドバックで使用"</formula>
    </cfRule>
  </conditionalFormatting>
  <conditionalFormatting sqref="AE3301:AL3301 C3301:F3301 AP3301 O3301:Q3301 S3301:T3301 AA3301:AC3301 AA3310:AC3310 S3310:T3310 O3310:Q3310 AP3310 C3310:F3310 AE3310:AL3310 AE3316:AL3316 C3316:F3316 AP3316 O3316:Q3316 S3316:T3316 AA3316:AC3316">
    <cfRule type="expression" dxfId="3255" priority="2237">
      <formula>$C3301="センドバックで使用"</formula>
    </cfRule>
  </conditionalFormatting>
  <conditionalFormatting sqref="AL3301 C3301:D3301 C3310:D3310 AL3310 AL3316 C3316:D3316">
    <cfRule type="expression" dxfId="3254" priority="2236">
      <formula>$A3301="1"</formula>
    </cfRule>
  </conditionalFormatting>
  <conditionalFormatting sqref="C3332:F3332 AP3332 Z3332:AF3332 H3332:I3332 AI3332:AM3332">
    <cfRule type="expression" dxfId="3253" priority="2233">
      <formula>$C3332="センドバックで使用"</formula>
    </cfRule>
  </conditionalFormatting>
  <conditionalFormatting sqref="AL3332 C3332:D3332">
    <cfRule type="expression" dxfId="3252" priority="2232">
      <formula>$A3332="1"</formula>
    </cfRule>
  </conditionalFormatting>
  <conditionalFormatting sqref="G3301:N3301 G3310:N3310 G3316:N3316">
    <cfRule type="expression" dxfId="3251" priority="2228">
      <formula>$C3301="センドバックで使用"</formula>
    </cfRule>
  </conditionalFormatting>
  <conditionalFormatting sqref="R3301 R3310 R3316">
    <cfRule type="expression" dxfId="3250" priority="2227">
      <formula>$C3301="センドバックで使用"</formula>
    </cfRule>
  </conditionalFormatting>
  <conditionalFormatting sqref="U3301:Z3301 U3310:Z3310 U3316:Z3316">
    <cfRule type="expression" dxfId="3249" priority="2226">
      <formula>$C3301="センドバックで使用"</formula>
    </cfRule>
  </conditionalFormatting>
  <conditionalFormatting sqref="B3302:B3309">
    <cfRule type="expression" dxfId="3248" priority="2225">
      <formula>$C3302="センドバックで使用"</formula>
    </cfRule>
  </conditionalFormatting>
  <conditionalFormatting sqref="B3302:B3309">
    <cfRule type="expression" dxfId="3247" priority="2224">
      <formula>$A3302="1"</formula>
    </cfRule>
  </conditionalFormatting>
  <conditionalFormatting sqref="AE3302:AL3309 C3302:F3309 AP3302:AP3309 O3302:Q3309 S3302:T3309 AA3302:AC3309">
    <cfRule type="expression" dxfId="3246" priority="2223">
      <formula>$C3302="センドバックで使用"</formula>
    </cfRule>
  </conditionalFormatting>
  <conditionalFormatting sqref="AL3302:AL3309 C3302:D3309">
    <cfRule type="expression" dxfId="3245" priority="2222">
      <formula>$A3302="1"</formula>
    </cfRule>
  </conditionalFormatting>
  <conditionalFormatting sqref="G3302:N3309">
    <cfRule type="expression" dxfId="3244" priority="2219">
      <formula>$C3302="センドバックで使用"</formula>
    </cfRule>
  </conditionalFormatting>
  <conditionalFormatting sqref="R3302:R3309">
    <cfRule type="expression" dxfId="3243" priority="2218">
      <formula>$C3302="センドバックで使用"</formula>
    </cfRule>
  </conditionalFormatting>
  <conditionalFormatting sqref="U3302:Z3309">
    <cfRule type="expression" dxfId="3242" priority="2217">
      <formula>$C3302="センドバックで使用"</formula>
    </cfRule>
  </conditionalFormatting>
  <conditionalFormatting sqref="AD3301:AD3309">
    <cfRule type="expression" dxfId="3241" priority="2216">
      <formula>$C3301="センドバックで使用"</formula>
    </cfRule>
  </conditionalFormatting>
  <conditionalFormatting sqref="B3311:B3315">
    <cfRule type="expression" dxfId="3240" priority="2215">
      <formula>$C3311="センドバックで使用"</formula>
    </cfRule>
  </conditionalFormatting>
  <conditionalFormatting sqref="B3311:B3315">
    <cfRule type="expression" dxfId="3239" priority="2214">
      <formula>$A3311="1"</formula>
    </cfRule>
  </conditionalFormatting>
  <conditionalFormatting sqref="AA3311:AC3315 S3311:T3315 O3311:Q3315 AP3311:AP3315 C3311:F3315 AE3311:AL3315">
    <cfRule type="expression" dxfId="3238" priority="2213">
      <formula>$C3311="センドバックで使用"</formula>
    </cfRule>
  </conditionalFormatting>
  <conditionalFormatting sqref="C3311:D3315 AL3311:AL3315">
    <cfRule type="expression" dxfId="3237" priority="2212">
      <formula>$A3311="1"</formula>
    </cfRule>
  </conditionalFormatting>
  <conditionalFormatting sqref="G3311:N3315">
    <cfRule type="expression" dxfId="3236" priority="2209">
      <formula>$C3311="センドバックで使用"</formula>
    </cfRule>
  </conditionalFormatting>
  <conditionalFormatting sqref="R3311:R3315">
    <cfRule type="expression" dxfId="3235" priority="2208">
      <formula>$C3311="センドバックで使用"</formula>
    </cfRule>
  </conditionalFormatting>
  <conditionalFormatting sqref="U3311:Z3315">
    <cfRule type="expression" dxfId="3234" priority="2207">
      <formula>$C3311="センドバックで使用"</formula>
    </cfRule>
  </conditionalFormatting>
  <conditionalFormatting sqref="AD3310:AD3315">
    <cfRule type="expression" dxfId="3233" priority="2206">
      <formula>$C3310="センドバックで使用"</formula>
    </cfRule>
  </conditionalFormatting>
  <conditionalFormatting sqref="B3317:B3327">
    <cfRule type="expression" dxfId="3232" priority="2205">
      <formula>$C3317="センドバックで使用"</formula>
    </cfRule>
  </conditionalFormatting>
  <conditionalFormatting sqref="B3317:B3327">
    <cfRule type="expression" dxfId="3231" priority="2204">
      <formula>$A3317="1"</formula>
    </cfRule>
  </conditionalFormatting>
  <conditionalFormatting sqref="AE3317:AL3327 C3317:F3327 AP3317:AP3327 O3317:Q3327 S3317:T3327 AA3317:AC3327">
    <cfRule type="expression" dxfId="3230" priority="2203">
      <formula>$C3317="センドバックで使用"</formula>
    </cfRule>
  </conditionalFormatting>
  <conditionalFormatting sqref="AL3317:AL3327 C3317:D3327">
    <cfRule type="expression" dxfId="3229" priority="2202">
      <formula>$A3317="1"</formula>
    </cfRule>
  </conditionalFormatting>
  <conditionalFormatting sqref="G3317:N3327">
    <cfRule type="expression" dxfId="3228" priority="2199">
      <formula>$C3317="センドバックで使用"</formula>
    </cfRule>
  </conditionalFormatting>
  <conditionalFormatting sqref="R3317:R3327">
    <cfRule type="expression" dxfId="3227" priority="2198">
      <formula>$C3317="センドバックで使用"</formula>
    </cfRule>
  </conditionalFormatting>
  <conditionalFormatting sqref="U3317:Z3327">
    <cfRule type="expression" dxfId="3226" priority="2197">
      <formula>$C3317="センドバックで使用"</formula>
    </cfRule>
  </conditionalFormatting>
  <conditionalFormatting sqref="AD3316:AD3327">
    <cfRule type="expression" dxfId="3225" priority="2196">
      <formula>$C3316="センドバックで使用"</formula>
    </cfRule>
  </conditionalFormatting>
  <conditionalFormatting sqref="AM3301:AM3327">
    <cfRule type="expression" dxfId="3224" priority="2195">
      <formula>$C3301="センドバックで使用"</formula>
    </cfRule>
  </conditionalFormatting>
  <conditionalFormatting sqref="AO3301:AO3327">
    <cfRule type="expression" dxfId="3223" priority="2194">
      <formula>$C3301="センドバックで使用"</formula>
    </cfRule>
  </conditionalFormatting>
  <conditionalFormatting sqref="AE3333:AM3333 AP3333">
    <cfRule type="expression" dxfId="3222" priority="2193">
      <formula>$C3333="センドバックで使用"</formula>
    </cfRule>
  </conditionalFormatting>
  <conditionalFormatting sqref="AL3333 C3333:D3333">
    <cfRule type="expression" dxfId="3221" priority="2192">
      <formula>$A3333="1"</formula>
    </cfRule>
  </conditionalFormatting>
  <conditionalFormatting sqref="AP3334:AP3337 AE3334:AM3334 AF3335:AM3337">
    <cfRule type="expression" dxfId="3220" priority="2185">
      <formula>$C3334="センドバックで使用"</formula>
    </cfRule>
  </conditionalFormatting>
  <conditionalFormatting sqref="AL3334:AL3337 C3334:D3337">
    <cfRule type="expression" dxfId="3219" priority="2184">
      <formula>$A3334="1"</formula>
    </cfRule>
  </conditionalFormatting>
  <conditionalFormatting sqref="AD3333">
    <cfRule type="expression" dxfId="3218" priority="2189">
      <formula>$C3333="センドバックで使用"</formula>
    </cfRule>
  </conditionalFormatting>
  <conditionalFormatting sqref="AO3333">
    <cfRule type="expression" dxfId="3217" priority="2188">
      <formula>$C3333="センドバックで使用"</formula>
    </cfRule>
  </conditionalFormatting>
  <conditionalFormatting sqref="AD3334:AD3337">
    <cfRule type="expression" dxfId="3216" priority="2183">
      <formula>$C3334="センドバックで使用"</formula>
    </cfRule>
  </conditionalFormatting>
  <conditionalFormatting sqref="C3338:G3338 AP3338 AF3338:AM3338">
    <cfRule type="expression" dxfId="3215" priority="2179">
      <formula>$C3338="センドバックで使用"</formula>
    </cfRule>
  </conditionalFormatting>
  <conditionalFormatting sqref="AL3338 C3338:D3338">
    <cfRule type="expression" dxfId="3214" priority="2178">
      <formula>$A3338="1"</formula>
    </cfRule>
  </conditionalFormatting>
  <conditionalFormatting sqref="AP3340:AP3343">
    <cfRule type="expression" dxfId="3213" priority="2157">
      <formula>$C3340="センドバックで使用"</formula>
    </cfRule>
  </conditionalFormatting>
  <conditionalFormatting sqref="AD3338">
    <cfRule type="expression" dxfId="3212" priority="2177">
      <formula>$C3338="センドバックで使用"</formula>
    </cfRule>
  </conditionalFormatting>
  <conditionalFormatting sqref="E3339:F3343">
    <cfRule type="expression" dxfId="3211" priority="2155">
      <formula>$C3339="センドバックで使用"</formula>
    </cfRule>
  </conditionalFormatting>
  <conditionalFormatting sqref="B3335:B3340">
    <cfRule type="expression" dxfId="3210" priority="2175">
      <formula>$C3335="センドバックで使用"</formula>
    </cfRule>
  </conditionalFormatting>
  <conditionalFormatting sqref="B3335:B3340">
    <cfRule type="expression" dxfId="3209" priority="2174">
      <formula>$A3335="1"</formula>
    </cfRule>
  </conditionalFormatting>
  <conditionalFormatting sqref="AE3335:AE3338">
    <cfRule type="expression" dxfId="3208" priority="2173">
      <formula>$C3335="センドバックで使用"</formula>
    </cfRule>
  </conditionalFormatting>
  <conditionalFormatting sqref="AD3340:AD3343">
    <cfRule type="expression" dxfId="3207" priority="2164">
      <formula>$C3340="センドバックで使用"</formula>
    </cfRule>
  </conditionalFormatting>
  <conditionalFormatting sqref="C3339:D3339 AE3339:AL3339 AP3339">
    <cfRule type="expression" dxfId="3206" priority="2170">
      <formula>$C3339="センドバックで使用"</formula>
    </cfRule>
  </conditionalFormatting>
  <conditionalFormatting sqref="AL3339 C3339:D3339">
    <cfRule type="expression" dxfId="3205" priority="2169">
      <formula>$A3339="1"</formula>
    </cfRule>
  </conditionalFormatting>
  <conditionalFormatting sqref="C3340:D3343 AE3340:AL3340 AF3341:AL3343 G3340:G3343">
    <cfRule type="expression" dxfId="3204" priority="2166">
      <formula>$C3340="センドバックで使用"</formula>
    </cfRule>
  </conditionalFormatting>
  <conditionalFormatting sqref="AL3340:AL3343 C3340:D3343">
    <cfRule type="expression" dxfId="3203" priority="2165">
      <formula>$A3340="1"</formula>
    </cfRule>
  </conditionalFormatting>
  <conditionalFormatting sqref="AD3339">
    <cfRule type="expression" dxfId="3202" priority="2168">
      <formula>$C3339="センドバックで使用"</formula>
    </cfRule>
  </conditionalFormatting>
  <conditionalFormatting sqref="H3338:M3338">
    <cfRule type="expression" dxfId="3201" priority="2154">
      <formula>$C3338="センドバックで使用"</formula>
    </cfRule>
  </conditionalFormatting>
  <conditionalFormatting sqref="AE3341:AE3343">
    <cfRule type="expression" dxfId="3200" priority="2160">
      <formula>$C3341="センドバックで使用"</formula>
    </cfRule>
  </conditionalFormatting>
  <conditionalFormatting sqref="B3341:B3344 B3369:B3371 B3373:B3375 B3386:B3387 B3389:B3390 B3393:B3397">
    <cfRule type="expression" dxfId="3199" priority="2159">
      <formula>$C3341="センドバックで使用"</formula>
    </cfRule>
  </conditionalFormatting>
  <conditionalFormatting sqref="B3341:B3344 B3369:B3371 B3373:B3375 B3386:B3387 B3389:B3390 B3393:B3397">
    <cfRule type="expression" dxfId="3198" priority="2158">
      <formula>$A3341="1"</formula>
    </cfRule>
  </conditionalFormatting>
  <conditionalFormatting sqref="AM3339:AM3343">
    <cfRule type="expression" dxfId="3197" priority="2156">
      <formula>$C3339="センドバックで使用"</formula>
    </cfRule>
  </conditionalFormatting>
  <conditionalFormatting sqref="H3340:M3343">
    <cfRule type="expression" dxfId="3196" priority="2152">
      <formula>$C3340="センドバックで使用"</formula>
    </cfRule>
  </conditionalFormatting>
  <conditionalFormatting sqref="AO3334:AO3343">
    <cfRule type="expression" dxfId="3195" priority="2151">
      <formula>$C3334="センドバックで使用"</formula>
    </cfRule>
  </conditionalFormatting>
  <conditionalFormatting sqref="E3344">
    <cfRule type="expression" dxfId="3194" priority="2150">
      <formula>$C3344="センドバックで使用"</formula>
    </cfRule>
  </conditionalFormatting>
  <conditionalFormatting sqref="F3344">
    <cfRule type="expression" dxfId="3193" priority="2149">
      <formula>$C3344="センドバックで使用"</formula>
    </cfRule>
  </conditionalFormatting>
  <conditionalFormatting sqref="E3369:E3371">
    <cfRule type="expression" dxfId="3192" priority="2148">
      <formula>$C3369="センドバックで使用"</formula>
    </cfRule>
  </conditionalFormatting>
  <conditionalFormatting sqref="F3369:F3371">
    <cfRule type="expression" dxfId="3191" priority="2147">
      <formula>$C3369="センドバックで使用"</formula>
    </cfRule>
  </conditionalFormatting>
  <conditionalFormatting sqref="AA3344:AB3344 AA3369:AB3371">
    <cfRule type="expression" dxfId="3190" priority="2146">
      <formula>$C3344="センドバックで使用"</formula>
    </cfRule>
  </conditionalFormatting>
  <conditionalFormatting sqref="AG3344 AG3369:AG3371">
    <cfRule type="expression" dxfId="3189" priority="2145">
      <formula>$C3344="センドバックで使用"</formula>
    </cfRule>
  </conditionalFormatting>
  <conditionalFormatting sqref="AK3371">
    <cfRule type="expression" dxfId="3188" priority="2144">
      <formula>$C3371="センドバックで使用"</formula>
    </cfRule>
  </conditionalFormatting>
  <conditionalFormatting sqref="AK3370">
    <cfRule type="expression" dxfId="3187" priority="2143">
      <formula>$C3370="センドバックで使用"</formula>
    </cfRule>
  </conditionalFormatting>
  <conditionalFormatting sqref="C3366:D3366 U3366:V3366 AC3366 AH3366:AM3366 X3366:Z3366 AE3366:AF3366">
    <cfRule type="expression" dxfId="3186" priority="2142">
      <formula>$C3366="センドバックで使用"</formula>
    </cfRule>
  </conditionalFormatting>
  <conditionalFormatting sqref="AL3366 C3366:D3366">
    <cfRule type="expression" dxfId="3185" priority="2141">
      <formula>$A3366="1"</formula>
    </cfRule>
  </conditionalFormatting>
  <conditionalFormatting sqref="B3366">
    <cfRule type="expression" dxfId="3184" priority="2140">
      <formula>$C3366="センドバックで使用"</formula>
    </cfRule>
  </conditionalFormatting>
  <conditionalFormatting sqref="B3366">
    <cfRule type="expression" dxfId="3183" priority="2139">
      <formula>$A3366="1"</formula>
    </cfRule>
  </conditionalFormatting>
  <conditionalFormatting sqref="E3366">
    <cfRule type="expression" dxfId="3182" priority="2138">
      <formula>$C3366="センドバックで使用"</formula>
    </cfRule>
  </conditionalFormatting>
  <conditionalFormatting sqref="F3366">
    <cfRule type="expression" dxfId="3181" priority="2137">
      <formula>$C3366="センドバックで使用"</formula>
    </cfRule>
  </conditionalFormatting>
  <conditionalFormatting sqref="AA3366:AB3366">
    <cfRule type="expression" dxfId="3180" priority="2136">
      <formula>$C3366="センドバックで使用"</formula>
    </cfRule>
  </conditionalFormatting>
  <conditionalFormatting sqref="AG3366">
    <cfRule type="expression" dxfId="3179" priority="2135">
      <formula>$C3366="センドバックで使用"</formula>
    </cfRule>
  </conditionalFormatting>
  <conditionalFormatting sqref="AP3366 AP3369">
    <cfRule type="expression" dxfId="3178" priority="2133">
      <formula>$C3366="センドバックで使用"</formula>
    </cfRule>
  </conditionalFormatting>
  <conditionalFormatting sqref="C3329:I3331 AE3329:AF3331 K3329:N3331 G3332 Z3329:AC3331 AI3329:AM3331 AP3329:AP3331">
    <cfRule type="expression" dxfId="3177" priority="2132">
      <formula>$C3329="センドバックで使用"</formula>
    </cfRule>
  </conditionalFormatting>
  <conditionalFormatting sqref="AL3329:AL3331 C3329:D3331">
    <cfRule type="expression" dxfId="3176" priority="2131">
      <formula>$A3329="1"</formula>
    </cfRule>
  </conditionalFormatting>
  <conditionalFormatting sqref="B3329:B3331">
    <cfRule type="expression" dxfId="3175" priority="2130">
      <formula>$C3329="センドバックで使用"</formula>
    </cfRule>
  </conditionalFormatting>
  <conditionalFormatting sqref="B3329:B3331">
    <cfRule type="expression" dxfId="3174" priority="2129">
      <formula>$A3329="1"</formula>
    </cfRule>
  </conditionalFormatting>
  <conditionalFormatting sqref="AD3328:AD3331">
    <cfRule type="expression" dxfId="3173" priority="2128">
      <formula>$C3328="センドバックで使用"</formula>
    </cfRule>
  </conditionalFormatting>
  <conditionalFormatting sqref="J3329:J3332">
    <cfRule type="expression" dxfId="3172" priority="2127">
      <formula>$C3329="センドバックで使用"</formula>
    </cfRule>
  </conditionalFormatting>
  <conditionalFormatting sqref="K3332:L3332">
    <cfRule type="expression" dxfId="3171" priority="2126">
      <formula>$C3332="センドバックで使用"</formula>
    </cfRule>
  </conditionalFormatting>
  <conditionalFormatting sqref="M3332:N3332">
    <cfRule type="expression" dxfId="3170" priority="2125">
      <formula>$C3332="センドバックで使用"</formula>
    </cfRule>
  </conditionalFormatting>
  <conditionalFormatting sqref="O3329:T3332">
    <cfRule type="expression" dxfId="3169" priority="2124">
      <formula>$C3329="センドバックで使用"</formula>
    </cfRule>
  </conditionalFormatting>
  <conditionalFormatting sqref="U3329:Y3332">
    <cfRule type="expression" dxfId="3168" priority="2123">
      <formula>$C3329="センドバックで使用"</formula>
    </cfRule>
  </conditionalFormatting>
  <conditionalFormatting sqref="AG3328:AG3332">
    <cfRule type="expression" dxfId="3167" priority="2122">
      <formula>$C3328="センドバックで使用"</formula>
    </cfRule>
  </conditionalFormatting>
  <conditionalFormatting sqref="AH3329:AH3332">
    <cfRule type="expression" dxfId="3166" priority="2121">
      <formula>$C3329="センドバックで使用"</formula>
    </cfRule>
  </conditionalFormatting>
  <conditionalFormatting sqref="AO3329:AO3332">
    <cfRule type="expression" dxfId="3165" priority="2120">
      <formula>$C3329="センドバックで使用"</formula>
    </cfRule>
  </conditionalFormatting>
  <conditionalFormatting sqref="AO3374:AP3374">
    <cfRule type="expression" dxfId="3164" priority="2119">
      <formula>$C3374="センドバックで使用"</formula>
    </cfRule>
  </conditionalFormatting>
  <conditionalFormatting sqref="AL3374 C3374:D3374">
    <cfRule type="expression" dxfId="3163" priority="2118">
      <formula>$A3374="1"</formula>
    </cfRule>
  </conditionalFormatting>
  <conditionalFormatting sqref="G3366:N3366 G3369:N3371">
    <cfRule type="expression" dxfId="3162" priority="2115">
      <formula>$C3366="センドバックで使用"</formula>
    </cfRule>
  </conditionalFormatting>
  <conditionalFormatting sqref="W3366 W3369:W3371">
    <cfRule type="expression" dxfId="3161" priority="2114">
      <formula>$C3366="センドバックで使用"</formula>
    </cfRule>
  </conditionalFormatting>
  <conditionalFormatting sqref="O3366:T3366 O3369:T3371">
    <cfRule type="expression" dxfId="3160" priority="2113">
      <formula>$C3366="センドバックで使用"</formula>
    </cfRule>
  </conditionalFormatting>
  <conditionalFormatting sqref="C3345:D3365 AC3345:AC3365 AH3345:AM3365 AE3345:AF3365 AP3345:AP3365">
    <cfRule type="expression" dxfId="3159" priority="2112">
      <formula>$C3345="センドバックで使用"</formula>
    </cfRule>
  </conditionalFormatting>
  <conditionalFormatting sqref="AL3345:AL3365 C3345:D3365">
    <cfRule type="expression" dxfId="3158" priority="2111">
      <formula>$A3345="1"</formula>
    </cfRule>
  </conditionalFormatting>
  <conditionalFormatting sqref="B3345:B3365">
    <cfRule type="expression" dxfId="3157" priority="2110">
      <formula>$C3345="センドバックで使用"</formula>
    </cfRule>
  </conditionalFormatting>
  <conditionalFormatting sqref="B3345:B3365">
    <cfRule type="expression" dxfId="3156" priority="2109">
      <formula>$A3345="1"</formula>
    </cfRule>
  </conditionalFormatting>
  <conditionalFormatting sqref="E3345:E3365">
    <cfRule type="expression" dxfId="3155" priority="2108">
      <formula>$C3345="センドバックで使用"</formula>
    </cfRule>
  </conditionalFormatting>
  <conditionalFormatting sqref="F3345:F3365">
    <cfRule type="expression" dxfId="3154" priority="2107">
      <formula>$C3345="センドバックで使用"</formula>
    </cfRule>
  </conditionalFormatting>
  <conditionalFormatting sqref="AA3345:AB3365">
    <cfRule type="expression" dxfId="3153" priority="2106">
      <formula>$C3345="センドバックで使用"</formula>
    </cfRule>
  </conditionalFormatting>
  <conditionalFormatting sqref="AG3345:AG3365">
    <cfRule type="expression" dxfId="3152" priority="2105">
      <formula>$C3345="センドバックで使用"</formula>
    </cfRule>
  </conditionalFormatting>
  <conditionalFormatting sqref="AD3344:AD3365">
    <cfRule type="expression" dxfId="3151" priority="2104">
      <formula>$C3344="センドバックで使用"</formula>
    </cfRule>
  </conditionalFormatting>
  <conditionalFormatting sqref="C3367:D3368 U3367:V3368 AC3367:AC3368 AH3367:AM3368 X3367:Z3368 AE3367:AF3368">
    <cfRule type="expression" dxfId="3150" priority="2103">
      <formula>$C3367="センドバックで使用"</formula>
    </cfRule>
  </conditionalFormatting>
  <conditionalFormatting sqref="AL3367:AL3368 C3367:D3368">
    <cfRule type="expression" dxfId="3149" priority="2102">
      <formula>$A3367="1"</formula>
    </cfRule>
  </conditionalFormatting>
  <conditionalFormatting sqref="B3367:B3368">
    <cfRule type="expression" dxfId="3148" priority="2101">
      <formula>$C3367="センドバックで使用"</formula>
    </cfRule>
  </conditionalFormatting>
  <conditionalFormatting sqref="B3367:B3368">
    <cfRule type="expression" dxfId="3147" priority="2100">
      <formula>$A3367="1"</formula>
    </cfRule>
  </conditionalFormatting>
  <conditionalFormatting sqref="E3367:E3368">
    <cfRule type="expression" dxfId="3146" priority="2099">
      <formula>$C3367="センドバックで使用"</formula>
    </cfRule>
  </conditionalFormatting>
  <conditionalFormatting sqref="F3367:F3368">
    <cfRule type="expression" dxfId="3145" priority="2098">
      <formula>$C3367="センドバックで使用"</formula>
    </cfRule>
  </conditionalFormatting>
  <conditionalFormatting sqref="AA3367:AB3368">
    <cfRule type="expression" dxfId="3144" priority="2097">
      <formula>$C3367="センドバックで使用"</formula>
    </cfRule>
  </conditionalFormatting>
  <conditionalFormatting sqref="AG3367:AG3368">
    <cfRule type="expression" dxfId="3143" priority="2096">
      <formula>$C3367="センドバックで使用"</formula>
    </cfRule>
  </conditionalFormatting>
  <conditionalFormatting sqref="AP3367:AP3368">
    <cfRule type="expression" dxfId="3142" priority="2095">
      <formula>$C3367="センドバックで使用"</formula>
    </cfRule>
  </conditionalFormatting>
  <conditionalFormatting sqref="G3367:N3368">
    <cfRule type="expression" dxfId="3141" priority="2094">
      <formula>$C3367="センドバックで使用"</formula>
    </cfRule>
  </conditionalFormatting>
  <conditionalFormatting sqref="W3367:W3368">
    <cfRule type="expression" dxfId="3140" priority="2093">
      <formula>$C3367="センドバックで使用"</formula>
    </cfRule>
  </conditionalFormatting>
  <conditionalFormatting sqref="O3367:T3368">
    <cfRule type="expression" dxfId="3139" priority="2092">
      <formula>$C3367="センドバックで使用"</formula>
    </cfRule>
  </conditionalFormatting>
  <conditionalFormatting sqref="AD3366:AD3368">
    <cfRule type="expression" dxfId="3138" priority="2091">
      <formula>$C3366="センドバックで使用"</formula>
    </cfRule>
  </conditionalFormatting>
  <conditionalFormatting sqref="AH3372:AJ3372 AM3372 AC3372 U3372:V3372 C3372:D3372 AP3372 X3372:Z3372 AE3372:AF3372">
    <cfRule type="expression" dxfId="3137" priority="2090">
      <formula>$C3372="センドバックで使用"</formula>
    </cfRule>
  </conditionalFormatting>
  <conditionalFormatting sqref="C3372:D3372">
    <cfRule type="expression" dxfId="3136" priority="2089">
      <formula>$A3372="1"</formula>
    </cfRule>
  </conditionalFormatting>
  <conditionalFormatting sqref="B3372">
    <cfRule type="expression" dxfId="3135" priority="2088">
      <formula>$C3372="センドバックで使用"</formula>
    </cfRule>
  </conditionalFormatting>
  <conditionalFormatting sqref="B3372">
    <cfRule type="expression" dxfId="3134" priority="2087">
      <formula>$A3372="1"</formula>
    </cfRule>
  </conditionalFormatting>
  <conditionalFormatting sqref="E3372">
    <cfRule type="expression" dxfId="3133" priority="2086">
      <formula>$C3372="センドバックで使用"</formula>
    </cfRule>
  </conditionalFormatting>
  <conditionalFormatting sqref="F3372">
    <cfRule type="expression" dxfId="3132" priority="2085">
      <formula>$C3372="センドバックで使用"</formula>
    </cfRule>
  </conditionalFormatting>
  <conditionalFormatting sqref="AA3372:AB3372">
    <cfRule type="expression" dxfId="3131" priority="2084">
      <formula>$C3372="センドバックで使用"</formula>
    </cfRule>
  </conditionalFormatting>
  <conditionalFormatting sqref="AG3372">
    <cfRule type="expression" dxfId="3130" priority="2083">
      <formula>$C3372="センドバックで使用"</formula>
    </cfRule>
  </conditionalFormatting>
  <conditionalFormatting sqref="AK3372">
    <cfRule type="expression" dxfId="3129" priority="2082">
      <formula>$C3372="センドバックで使用"</formula>
    </cfRule>
  </conditionalFormatting>
  <conditionalFormatting sqref="G3372:N3372">
    <cfRule type="expression" dxfId="3128" priority="2080">
      <formula>$C3372="センドバックで使用"</formula>
    </cfRule>
  </conditionalFormatting>
  <conditionalFormatting sqref="W3372">
    <cfRule type="expression" dxfId="3127" priority="2079">
      <formula>$C3372="センドバックで使用"</formula>
    </cfRule>
  </conditionalFormatting>
  <conditionalFormatting sqref="O3372:T3372">
    <cfRule type="expression" dxfId="3126" priority="2078">
      <formula>$C3372="センドバックで使用"</formula>
    </cfRule>
  </conditionalFormatting>
  <conditionalFormatting sqref="AD3371:AD3372">
    <cfRule type="expression" dxfId="3125" priority="2077">
      <formula>$C3371="センドバックで使用"</formula>
    </cfRule>
  </conditionalFormatting>
  <conditionalFormatting sqref="AL3371:AL3372">
    <cfRule type="expression" dxfId="3124" priority="2076">
      <formula>$C3371="センドバックで使用"</formula>
    </cfRule>
  </conditionalFormatting>
  <conditionalFormatting sqref="AL3371:AL3372">
    <cfRule type="expression" dxfId="3123" priority="2075">
      <formula>$A3371="1"</formula>
    </cfRule>
  </conditionalFormatting>
  <conditionalFormatting sqref="AO3345:AO3372">
    <cfRule type="expression" dxfId="3122" priority="2074">
      <formula>$C3345="センドバックで使用"</formula>
    </cfRule>
  </conditionalFormatting>
  <conditionalFormatting sqref="AA3375:AB3375 AA3386:AB3386">
    <cfRule type="expression" dxfId="3121" priority="2073">
      <formula>$C3375="センドバックで使用"</formula>
    </cfRule>
  </conditionalFormatting>
  <conditionalFormatting sqref="C3389:F3389 Z3389:AF3389 I3389 AI3389:AM3389">
    <cfRule type="expression" dxfId="3120" priority="2069">
      <formula>$C3389="センドバックで使用"</formula>
    </cfRule>
  </conditionalFormatting>
  <conditionalFormatting sqref="AL3389 C3389:D3389">
    <cfRule type="expression" dxfId="3119" priority="2068">
      <formula>$A3389="1"</formula>
    </cfRule>
  </conditionalFormatting>
  <conditionalFormatting sqref="C3387:I3387 AE3387:AF3387 K3387:N3387 G3389 Z3387:AC3387 AI3387:AM3387 AP3387">
    <cfRule type="expression" dxfId="3118" priority="2066">
      <formula>$C3387="センドバックで使用"</formula>
    </cfRule>
  </conditionalFormatting>
  <conditionalFormatting sqref="AL3387 C3387:D3387">
    <cfRule type="expression" dxfId="3117" priority="2065">
      <formula>$A3387="1"</formula>
    </cfRule>
  </conditionalFormatting>
  <conditionalFormatting sqref="AD3387">
    <cfRule type="expression" dxfId="3116" priority="2062">
      <formula>$C3387="センドバックで使用"</formula>
    </cfRule>
  </conditionalFormatting>
  <conditionalFormatting sqref="J3387 J3389">
    <cfRule type="expression" dxfId="3115" priority="2061">
      <formula>$C3387="センドバックで使用"</formula>
    </cfRule>
  </conditionalFormatting>
  <conditionalFormatting sqref="K3389:L3389">
    <cfRule type="expression" dxfId="3114" priority="2060">
      <formula>$C3389="センドバックで使用"</formula>
    </cfRule>
  </conditionalFormatting>
  <conditionalFormatting sqref="M3389:N3389">
    <cfRule type="expression" dxfId="3113" priority="2059">
      <formula>$C3389="センドバックで使用"</formula>
    </cfRule>
  </conditionalFormatting>
  <conditionalFormatting sqref="O3387:T3387 O3389:T3389">
    <cfRule type="expression" dxfId="3112" priority="2058">
      <formula>$C3387="センドバックで使用"</formula>
    </cfRule>
  </conditionalFormatting>
  <conditionalFormatting sqref="U3387:Y3387 U3389:Y3389">
    <cfRule type="expression" dxfId="3111" priority="2057">
      <formula>$C3387="センドバックで使用"</formula>
    </cfRule>
  </conditionalFormatting>
  <conditionalFormatting sqref="AG3387">
    <cfRule type="expression" dxfId="3110" priority="2056">
      <formula>$C3387="センドバックで使用"</formula>
    </cfRule>
  </conditionalFormatting>
  <conditionalFormatting sqref="AH3387 AH3389">
    <cfRule type="expression" dxfId="3109" priority="2055">
      <formula>$C3387="センドバックで使用"</formula>
    </cfRule>
  </conditionalFormatting>
  <conditionalFormatting sqref="AO3387">
    <cfRule type="expression" dxfId="3108" priority="2054">
      <formula>$C3387="センドバックで使用"</formula>
    </cfRule>
  </conditionalFormatting>
  <conditionalFormatting sqref="AP3389">
    <cfRule type="expression" dxfId="3107" priority="2053">
      <formula>$C3389="センドバックで使用"</formula>
    </cfRule>
  </conditionalFormatting>
  <conditionalFormatting sqref="AE3390:AL3390 C3390:F3390 AP3390 O3390:Q3390 S3390:T3390 AA3390:AC3390">
    <cfRule type="expression" dxfId="3106" priority="2050">
      <formula>$C3390="センドバックで使用"</formula>
    </cfRule>
  </conditionalFormatting>
  <conditionalFormatting sqref="AL3390 C3390:D3390">
    <cfRule type="expression" dxfId="3105" priority="2049">
      <formula>$A3390="1"</formula>
    </cfRule>
  </conditionalFormatting>
  <conditionalFormatting sqref="G3390:N3390">
    <cfRule type="expression" dxfId="3104" priority="2048">
      <formula>$C3390="センドバックで使用"</formula>
    </cfRule>
  </conditionalFormatting>
  <conditionalFormatting sqref="R3390">
    <cfRule type="expression" dxfId="3103" priority="2047">
      <formula>$C3390="センドバックで使用"</formula>
    </cfRule>
  </conditionalFormatting>
  <conditionalFormatting sqref="U3390:Z3390">
    <cfRule type="expression" dxfId="3102" priority="2046">
      <formula>$C3390="センドバックで使用"</formula>
    </cfRule>
  </conditionalFormatting>
  <conditionalFormatting sqref="AM3390">
    <cfRule type="expression" dxfId="3101" priority="2044">
      <formula>$C3390="センドバックで使用"</formula>
    </cfRule>
  </conditionalFormatting>
  <conditionalFormatting sqref="AO3390">
    <cfRule type="expression" dxfId="3100" priority="2043">
      <formula>$C3390="センドバックで使用"</formula>
    </cfRule>
  </conditionalFormatting>
  <conditionalFormatting sqref="AE3393:AF3393 C3393:F3393 AP3393 AA3393:AC3393 AL3393 AI3393:AJ3393">
    <cfRule type="expression" dxfId="3099" priority="2040">
      <formula>$C3393="センドバックで使用"</formula>
    </cfRule>
  </conditionalFormatting>
  <conditionalFormatting sqref="AL3393 C3393:D3393">
    <cfRule type="expression" dxfId="3098" priority="2039">
      <formula>$A3393="1"</formula>
    </cfRule>
  </conditionalFormatting>
  <conditionalFormatting sqref="AD3393">
    <cfRule type="expression" dxfId="3097" priority="2035">
      <formula>$C3393="センドバックで使用"</formula>
    </cfRule>
  </conditionalFormatting>
  <conditionalFormatting sqref="AM3393">
    <cfRule type="expression" dxfId="3096" priority="2034">
      <formula>$C3393="センドバックで使用"</formula>
    </cfRule>
  </conditionalFormatting>
  <conditionalFormatting sqref="AO3393">
    <cfRule type="expression" dxfId="3095" priority="2033">
      <formula>$C3393="センドバックで使用"</formula>
    </cfRule>
  </conditionalFormatting>
  <conditionalFormatting sqref="AK3393">
    <cfRule type="expression" dxfId="3094" priority="2031">
      <formula>$C3393="センドバックで使用"</formula>
    </cfRule>
  </conditionalFormatting>
  <conditionalFormatting sqref="AK3398:AM3401 AG3398:AI3401 AC3398:AE3401 AP3398:AP3401">
    <cfRule type="expression" dxfId="3093" priority="2030">
      <formula>$C3398="センドバックで使用"</formula>
    </cfRule>
  </conditionalFormatting>
  <conditionalFormatting sqref="AL3398:AL3401 C3398:D3401">
    <cfRule type="expression" dxfId="3092" priority="2029">
      <formula>$A3398="1"</formula>
    </cfRule>
  </conditionalFormatting>
  <conditionalFormatting sqref="B3398:B3403">
    <cfRule type="expression" dxfId="3091" priority="2028">
      <formula>$C3398="センドバックで使用"</formula>
    </cfRule>
  </conditionalFormatting>
  <conditionalFormatting sqref="B3398:B3403">
    <cfRule type="expression" dxfId="3090" priority="2027">
      <formula>$A3398="1"</formula>
    </cfRule>
  </conditionalFormatting>
  <conditionalFormatting sqref="AP3402">
    <cfRule type="expression" dxfId="3089" priority="2026">
      <formula>$C3402="センドバックで使用"</formula>
    </cfRule>
  </conditionalFormatting>
  <conditionalFormatting sqref="AL3402 C3402:D3402">
    <cfRule type="expression" dxfId="3088" priority="2025">
      <formula>$A3402="1"</formula>
    </cfRule>
  </conditionalFormatting>
  <conditionalFormatting sqref="C3403:F3403">
    <cfRule type="expression" dxfId="3087" priority="2022">
      <formula>$C3403="センドバックで使用"</formula>
    </cfRule>
  </conditionalFormatting>
  <conditionalFormatting sqref="AL3403 C3403:D3403">
    <cfRule type="expression" dxfId="3086" priority="2021">
      <formula>$A3403="1"</formula>
    </cfRule>
  </conditionalFormatting>
  <conditionalFormatting sqref="B3404:B3408">
    <cfRule type="expression" dxfId="3085" priority="2016">
      <formula>$C3404="センドバックで使用"</formula>
    </cfRule>
  </conditionalFormatting>
  <conditionalFormatting sqref="B3404:B3408">
    <cfRule type="expression" dxfId="3084" priority="2015">
      <formula>$A3404="1"</formula>
    </cfRule>
  </conditionalFormatting>
  <conditionalFormatting sqref="G3403:M3403">
    <cfRule type="expression" dxfId="3083" priority="2018">
      <formula>$C3403="センドバックで使用"</formula>
    </cfRule>
  </conditionalFormatting>
  <conditionalFormatting sqref="G3404:M3406">
    <cfRule type="expression" dxfId="3082" priority="2012">
      <formula>$C3404="センドバックで使用"</formula>
    </cfRule>
  </conditionalFormatting>
  <conditionalFormatting sqref="AP3403">
    <cfRule type="expression" dxfId="3081" priority="2017">
      <formula>$C3403="センドバックで使用"</formula>
    </cfRule>
  </conditionalFormatting>
  <conditionalFormatting sqref="C3404:F3406">
    <cfRule type="expression" dxfId="3080" priority="2014">
      <formula>$C3404="センドバックで使用"</formula>
    </cfRule>
  </conditionalFormatting>
  <conditionalFormatting sqref="AL3404:AL3406 C3404:D3406">
    <cfRule type="expression" dxfId="3079" priority="2013">
      <formula>$A3404="1"</formula>
    </cfRule>
  </conditionalFormatting>
  <conditionalFormatting sqref="AP3404:AP3406">
    <cfRule type="expression" dxfId="3078" priority="2011">
      <formula>$C3404="センドバックで使用"</formula>
    </cfRule>
  </conditionalFormatting>
  <conditionalFormatting sqref="AP3407">
    <cfRule type="expression" dxfId="3077" priority="2008">
      <formula>$C3407="センドバックで使用"</formula>
    </cfRule>
  </conditionalFormatting>
  <conditionalFormatting sqref="AL3407 C3407:D3407">
    <cfRule type="expression" dxfId="3076" priority="2007">
      <formula>$A3407="1"</formula>
    </cfRule>
  </conditionalFormatting>
  <conditionalFormatting sqref="C3408:F3408">
    <cfRule type="expression" dxfId="3075" priority="2006">
      <formula>$C3408="センドバックで使用"</formula>
    </cfRule>
  </conditionalFormatting>
  <conditionalFormatting sqref="AL3408 C3408:D3408">
    <cfRule type="expression" dxfId="3074" priority="2005">
      <formula>$A3408="1"</formula>
    </cfRule>
  </conditionalFormatting>
  <conditionalFormatting sqref="G3408:M3408">
    <cfRule type="expression" dxfId="3073" priority="2002">
      <formula>$C3408="センドバックで使用"</formula>
    </cfRule>
  </conditionalFormatting>
  <conditionalFormatting sqref="B3409:B3418">
    <cfRule type="expression" dxfId="3072" priority="2001">
      <formula>$C3409="センドバックで使用"</formula>
    </cfRule>
  </conditionalFormatting>
  <conditionalFormatting sqref="B3409:B3418">
    <cfRule type="expression" dxfId="3071" priority="2000">
      <formula>$A3409="1"</formula>
    </cfRule>
  </conditionalFormatting>
  <conditionalFormatting sqref="C3409:F3411">
    <cfRule type="expression" dxfId="3070" priority="1999">
      <formula>$C3409="センドバックで使用"</formula>
    </cfRule>
  </conditionalFormatting>
  <conditionalFormatting sqref="AL3409:AL3411 C3409:D3411">
    <cfRule type="expression" dxfId="3069" priority="1998">
      <formula>$A3409="1"</formula>
    </cfRule>
  </conditionalFormatting>
  <conditionalFormatting sqref="G3409:M3411">
    <cfRule type="expression" dxfId="3068" priority="1996">
      <formula>$C3409="センドバックで使用"</formula>
    </cfRule>
  </conditionalFormatting>
  <conditionalFormatting sqref="AP3408:AP3411">
    <cfRule type="expression" dxfId="3067" priority="1995">
      <formula>$C3408="センドバックで使用"</formula>
    </cfRule>
  </conditionalFormatting>
  <conditionalFormatting sqref="C3376:F3385 AC3376:AC3385 AE3376:AM3385 M3376:N3385 AP3376:AP3385">
    <cfRule type="expression" dxfId="3066" priority="1994">
      <formula>$C3376="センドバックで使用"</formula>
    </cfRule>
  </conditionalFormatting>
  <conditionalFormatting sqref="AL3376:AL3385 C3376:D3385">
    <cfRule type="expression" dxfId="3065" priority="1993">
      <formula>$A3376="1"</formula>
    </cfRule>
  </conditionalFormatting>
  <conditionalFormatting sqref="B3376:B3385">
    <cfRule type="expression" dxfId="3064" priority="1992">
      <formula>$C3376="センドバックで使用"</formula>
    </cfRule>
  </conditionalFormatting>
  <conditionalFormatting sqref="B3376:B3385">
    <cfRule type="expression" dxfId="3063" priority="1991">
      <formula>$A3376="1"</formula>
    </cfRule>
  </conditionalFormatting>
  <conditionalFormatting sqref="AA3376:AB3385">
    <cfRule type="expression" dxfId="3062" priority="1990">
      <formula>$C3376="センドバックで使用"</formula>
    </cfRule>
  </conditionalFormatting>
  <conditionalFormatting sqref="AD3376:AD3385">
    <cfRule type="expression" dxfId="3061" priority="1989">
      <formula>$C3376="センドバックで使用"</formula>
    </cfRule>
  </conditionalFormatting>
  <conditionalFormatting sqref="G3376:L3386">
    <cfRule type="expression" dxfId="3060" priority="1988">
      <formula>$C3376="センドバックで使用"</formula>
    </cfRule>
  </conditionalFormatting>
  <conditionalFormatting sqref="O3376:T3386">
    <cfRule type="expression" dxfId="3059" priority="1987">
      <formula>$C3376="センドバックで使用"</formula>
    </cfRule>
  </conditionalFormatting>
  <conditionalFormatting sqref="U3376:Z3386">
    <cfRule type="expression" dxfId="3058" priority="1986">
      <formula>$C3376="センドバックで使用"</formula>
    </cfRule>
  </conditionalFormatting>
  <conditionalFormatting sqref="AO3376:AO3386">
    <cfRule type="expression" dxfId="3057" priority="1985">
      <formula>$C3376="センドバックで使用"</formula>
    </cfRule>
  </conditionalFormatting>
  <conditionalFormatting sqref="AO3397:AO3411">
    <cfRule type="expression" dxfId="3056" priority="1984">
      <formula>$C3397="センドバックで使用"</formula>
    </cfRule>
  </conditionalFormatting>
  <conditionalFormatting sqref="C3500:D3500 AC3500 AC3503:AM3503 AP3503 AE3500:AM3500 AO3504:AP3515 AO3497:AP3500 AO3465:AP3465">
    <cfRule type="expression" dxfId="3055" priority="1983">
      <formula>$C3465="センドバックで使用"</formula>
    </cfRule>
  </conditionalFormatting>
  <conditionalFormatting sqref="AL3465 C3465:D3465 AL3497:AL3500 C3497:D3500 C3504:D3515 AL3503:AL3515">
    <cfRule type="expression" dxfId="3054" priority="1982">
      <formula>$A3465="1"</formula>
    </cfRule>
  </conditionalFormatting>
  <conditionalFormatting sqref="AA3524:AM3524 K3524:N3524 C3517:D3517 AO3548:AP3559 AO3546:AP3546 AO3543:AP3544 AO3516:AP3517">
    <cfRule type="expression" dxfId="3053" priority="1981">
      <formula>$C3516="センドバックで使用"</formula>
    </cfRule>
  </conditionalFormatting>
  <conditionalFormatting sqref="AL3516:AL3517 C3516:D3517 AL3524 AL3543:AL3544 C3543:D3544 AL3546 C3546:D3546 AL3548:AL3559 C3548:D3548 D3549:D3559">
    <cfRule type="expression" dxfId="3052" priority="1980">
      <formula>$A3516="1"</formula>
    </cfRule>
  </conditionalFormatting>
  <conditionalFormatting sqref="C3589:D3589 C3579:G3579 AC3589:AM3589 AO3563:AP3567 AO3589:AP3589 AO3582:AP3587 AO3580:AP3580 AO3573:AP3573 AO3560:AP3560">
    <cfRule type="expression" dxfId="3051" priority="1979">
      <formula>$C3560="センドバックで使用"</formula>
    </cfRule>
  </conditionalFormatting>
  <conditionalFormatting sqref="C3589:D3589 D3560 AL3573 C3573:D3573 AL3580 C3579:D3580 AL3582:AL3587 D3582:D3583 C3584:D3587 AL3560 AL3589 AL3563:AL3567 D3563:D3567">
    <cfRule type="expression" dxfId="3050" priority="1978">
      <formula>$A3560="1"</formula>
    </cfRule>
  </conditionalFormatting>
  <conditionalFormatting sqref="B3388">
    <cfRule type="expression" dxfId="3049" priority="1977">
      <formula>$C3388="センドバックで使用"</formula>
    </cfRule>
  </conditionalFormatting>
  <conditionalFormatting sqref="B3388">
    <cfRule type="expression" dxfId="3048" priority="1976">
      <formula>$A3388="1"</formula>
    </cfRule>
  </conditionalFormatting>
  <conditionalFormatting sqref="C3388:G3388 AE3388:AF3388 K3388:N3388 Z3388:AC3388 AI3388:AM3388 AP3388 I3388">
    <cfRule type="expression" dxfId="3047" priority="1975">
      <formula>$C3388="センドバックで使用"</formula>
    </cfRule>
  </conditionalFormatting>
  <conditionalFormatting sqref="AL3388 C3388:D3388">
    <cfRule type="expression" dxfId="3046" priority="1974">
      <formula>$A3388="1"</formula>
    </cfRule>
  </conditionalFormatting>
  <conditionalFormatting sqref="AD3388">
    <cfRule type="expression" dxfId="3045" priority="1973">
      <formula>$C3388="センドバックで使用"</formula>
    </cfRule>
  </conditionalFormatting>
  <conditionalFormatting sqref="J3388">
    <cfRule type="expression" dxfId="3044" priority="1972">
      <formula>$C3388="センドバックで使用"</formula>
    </cfRule>
  </conditionalFormatting>
  <conditionalFormatting sqref="O3388:T3388">
    <cfRule type="expression" dxfId="3043" priority="1971">
      <formula>$C3388="センドバックで使用"</formula>
    </cfRule>
  </conditionalFormatting>
  <conditionalFormatting sqref="U3388:Y3388">
    <cfRule type="expression" dxfId="3042" priority="1970">
      <formula>$C3388="センドバックで使用"</formula>
    </cfRule>
  </conditionalFormatting>
  <conditionalFormatting sqref="AH3388">
    <cfRule type="expression" dxfId="3041" priority="1968">
      <formula>$C3388="センドバックで使用"</formula>
    </cfRule>
  </conditionalFormatting>
  <conditionalFormatting sqref="AG3388:AG3389">
    <cfRule type="expression" dxfId="3040" priority="1965">
      <formula>$C3388="センドバックで使用"</formula>
    </cfRule>
  </conditionalFormatting>
  <conditionalFormatting sqref="H3388:H3389">
    <cfRule type="expression" dxfId="3039" priority="1964">
      <formula>$C3388="センドバックで使用"</formula>
    </cfRule>
  </conditionalFormatting>
  <conditionalFormatting sqref="AO3388:AO3389">
    <cfRule type="expression" dxfId="3038" priority="1963">
      <formula>$C3388="センドバックで使用"</formula>
    </cfRule>
  </conditionalFormatting>
  <conditionalFormatting sqref="C3429:D3429 U3429:AM3429 AP3429">
    <cfRule type="expression" dxfId="3037" priority="1962">
      <formula>$C3429="センドバックで使用"</formula>
    </cfRule>
  </conditionalFormatting>
  <conditionalFormatting sqref="AL3429 C3429:D3429">
    <cfRule type="expression" dxfId="3036" priority="1961">
      <formula>$A3429="1"</formula>
    </cfRule>
  </conditionalFormatting>
  <conditionalFormatting sqref="E3421:F3422">
    <cfRule type="expression" dxfId="3035" priority="1960">
      <formula>$C3421="センドバックで使用"</formula>
    </cfRule>
  </conditionalFormatting>
  <conditionalFormatting sqref="E3423:F3423 E3429:F3429">
    <cfRule type="expression" dxfId="3034" priority="1959">
      <formula>$C3423="センドバックで使用"</formula>
    </cfRule>
  </conditionalFormatting>
  <conditionalFormatting sqref="O3429:T3429">
    <cfRule type="expression" dxfId="3033" priority="1956">
      <formula>$C3429="センドバックで使用"</formula>
    </cfRule>
  </conditionalFormatting>
  <conditionalFormatting sqref="G3429:N3429">
    <cfRule type="expression" dxfId="3032" priority="1957">
      <formula>$C3429="センドバックで使用"</formula>
    </cfRule>
  </conditionalFormatting>
  <conditionalFormatting sqref="B3424:D3428 AE3424:AM3428 AP3424:AP3428">
    <cfRule type="expression" dxfId="3031" priority="1955">
      <formula>$C3424="センドバックで使用"</formula>
    </cfRule>
  </conditionalFormatting>
  <conditionalFormatting sqref="AL3424:AL3428 B3424:D3428">
    <cfRule type="expression" dxfId="3030" priority="1954">
      <formula>$A3424="1"</formula>
    </cfRule>
  </conditionalFormatting>
  <conditionalFormatting sqref="E3424:F3428">
    <cfRule type="expression" dxfId="3029" priority="1953">
      <formula>$C3424="センドバックで使用"</formula>
    </cfRule>
  </conditionalFormatting>
  <conditionalFormatting sqref="AD3423:AD3428">
    <cfRule type="expression" dxfId="3028" priority="1952">
      <formula>$C3423="センドバックで使用"</formula>
    </cfRule>
  </conditionalFormatting>
  <conditionalFormatting sqref="AO3424:AO3429">
    <cfRule type="expression" dxfId="3027" priority="1951">
      <formula>$C3424="センドバックで使用"</formula>
    </cfRule>
  </conditionalFormatting>
  <conditionalFormatting sqref="AE3441:AF3441 C3441:F3441 O3441:Q3441 S3441:T3441 AA3441:AC3441 AI3441:AL3441">
    <cfRule type="expression" dxfId="3026" priority="1948">
      <formula>$C3441="センドバックで使用"</formula>
    </cfRule>
  </conditionalFormatting>
  <conditionalFormatting sqref="AL3441 C3441:D3441">
    <cfRule type="expression" dxfId="3025" priority="1947">
      <formula>$A3441="1"</formula>
    </cfRule>
  </conditionalFormatting>
  <conditionalFormatting sqref="H3441:N3441">
    <cfRule type="expression" dxfId="3024" priority="1946">
      <formula>$C3441="センドバックで使用"</formula>
    </cfRule>
  </conditionalFormatting>
  <conditionalFormatting sqref="R3441">
    <cfRule type="expression" dxfId="3023" priority="1945">
      <formula>$C3441="センドバックで使用"</formula>
    </cfRule>
  </conditionalFormatting>
  <conditionalFormatting sqref="U3441:Z3441">
    <cfRule type="expression" dxfId="3022" priority="1944">
      <formula>$C3441="センドバックで使用"</formula>
    </cfRule>
  </conditionalFormatting>
  <conditionalFormatting sqref="AD3441">
    <cfRule type="expression" dxfId="3021" priority="1943">
      <formula>$C3441="センドバックで使用"</formula>
    </cfRule>
  </conditionalFormatting>
  <conditionalFormatting sqref="C3435:F3435 AI3435:AL3435">
    <cfRule type="expression" dxfId="3020" priority="1930">
      <formula>$C3435="センドバックで使用"</formula>
    </cfRule>
  </conditionalFormatting>
  <conditionalFormatting sqref="AL3435 C3435:D3435">
    <cfRule type="expression" dxfId="3019" priority="1929">
      <formula>$A3435="1"</formula>
    </cfRule>
  </conditionalFormatting>
  <conditionalFormatting sqref="AE3447:AF3447 C3447:F3447 O3447:Q3447 S3447:T3447 AA3447:AC3447 AI3447:AL3447">
    <cfRule type="expression" dxfId="3018" priority="1926">
      <formula>$C3447="センドバックで使用"</formula>
    </cfRule>
  </conditionalFormatting>
  <conditionalFormatting sqref="AL3447 C3447:D3447">
    <cfRule type="expression" dxfId="3017" priority="1925">
      <formula>$A3447="1"</formula>
    </cfRule>
  </conditionalFormatting>
  <conditionalFormatting sqref="H3447:N3447">
    <cfRule type="expression" dxfId="3016" priority="1924">
      <formula>$C3447="センドバックで使用"</formula>
    </cfRule>
  </conditionalFormatting>
  <conditionalFormatting sqref="R3447">
    <cfRule type="expression" dxfId="3015" priority="1923">
      <formula>$C3447="センドバックで使用"</formula>
    </cfRule>
  </conditionalFormatting>
  <conditionalFormatting sqref="U3447:Z3447">
    <cfRule type="expression" dxfId="3014" priority="1922">
      <formula>$C3447="センドバックで使用"</formula>
    </cfRule>
  </conditionalFormatting>
  <conditionalFormatting sqref="AD3447">
    <cfRule type="expression" dxfId="3013" priority="1921">
      <formula>$C3447="センドバックで使用"</formula>
    </cfRule>
  </conditionalFormatting>
  <conditionalFormatting sqref="G3435 G3441 G3447">
    <cfRule type="expression" dxfId="3012" priority="1918">
      <formula>$C3435="センドバックで使用"</formula>
    </cfRule>
  </conditionalFormatting>
  <conditionalFormatting sqref="AP3435 AP3441 AP3447">
    <cfRule type="expression" dxfId="3011" priority="1917">
      <formula>$C3435="センドバックで使用"</formula>
    </cfRule>
  </conditionalFormatting>
  <conditionalFormatting sqref="AG3435:AH3435 AG3441:AH3441 AG3447:AH3447">
    <cfRule type="expression" dxfId="3010" priority="1916">
      <formula>$C3435="センドバックで使用"</formula>
    </cfRule>
  </conditionalFormatting>
  <conditionalFormatting sqref="AM3435 AM3441 AM3447">
    <cfRule type="expression" dxfId="3009" priority="1915">
      <formula>$C3435="センドバックで使用"</formula>
    </cfRule>
  </conditionalFormatting>
  <conditionalFormatting sqref="AO3460:AP3460">
    <cfRule type="expression" dxfId="3008" priority="1914">
      <formula>$C3460="センドバックで使用"</formula>
    </cfRule>
  </conditionalFormatting>
  <conditionalFormatting sqref="C3460:D3460 AL3460">
    <cfRule type="expression" dxfId="3007" priority="1913">
      <formula>$A3460="1"</formula>
    </cfRule>
  </conditionalFormatting>
  <conditionalFormatting sqref="C3463:D3463 AE3463:AM3463 AP3463">
    <cfRule type="expression" dxfId="3006" priority="1912">
      <formula>$C3463="センドバックで使用"</formula>
    </cfRule>
  </conditionalFormatting>
  <conditionalFormatting sqref="AL3463 C3463:D3463">
    <cfRule type="expression" dxfId="3005" priority="1911">
      <formula>$A3463="1"</formula>
    </cfRule>
  </conditionalFormatting>
  <conditionalFormatting sqref="E3463:F3463">
    <cfRule type="expression" dxfId="3004" priority="1910">
      <formula>$C3463="センドバックで使用"</formula>
    </cfRule>
  </conditionalFormatting>
  <conditionalFormatting sqref="AD3463">
    <cfRule type="expression" dxfId="3003" priority="1909">
      <formula>$C3463="センドバックで使用"</formula>
    </cfRule>
  </conditionalFormatting>
  <conditionalFormatting sqref="AO3463">
    <cfRule type="expression" dxfId="3002" priority="1908">
      <formula>$C3463="センドバックで使用"</formula>
    </cfRule>
  </conditionalFormatting>
  <conditionalFormatting sqref="AG3393">
    <cfRule type="expression" dxfId="3001" priority="1899">
      <formula>$C3393="センドバックで使用"</formula>
    </cfRule>
  </conditionalFormatting>
  <conditionalFormatting sqref="AO3466:AP3466">
    <cfRule type="expression" dxfId="3000" priority="1898">
      <formula>$C3466="センドバックで使用"</formula>
    </cfRule>
  </conditionalFormatting>
  <conditionalFormatting sqref="AL3466 C3466:D3466">
    <cfRule type="expression" dxfId="2999" priority="1897">
      <formula>$A3466="1"</formula>
    </cfRule>
  </conditionalFormatting>
  <conditionalFormatting sqref="C3470:E3470 N3470 Z3470:AL3470">
    <cfRule type="expression" dxfId="2998" priority="1893">
      <formula>$C3470="センドバックで使用"</formula>
    </cfRule>
  </conditionalFormatting>
  <conditionalFormatting sqref="AL3470 C3470:D3470">
    <cfRule type="expression" dxfId="2997" priority="1892">
      <formula>$A3470="1"</formula>
    </cfRule>
  </conditionalFormatting>
  <conditionalFormatting sqref="B3391:B3392">
    <cfRule type="expression" dxfId="2996" priority="1890">
      <formula>$C3391="センドバックで使用"</formula>
    </cfRule>
  </conditionalFormatting>
  <conditionalFormatting sqref="B3391:B3392">
    <cfRule type="expression" dxfId="2995" priority="1889">
      <formula>$A3391="1"</formula>
    </cfRule>
  </conditionalFormatting>
  <conditionalFormatting sqref="AE3391:AG3392 C3391:F3392 AP3391:AP3392 AA3391:AC3392 AI3391:AL3392">
    <cfRule type="expression" dxfId="2994" priority="1888">
      <formula>$C3391="センドバックで使用"</formula>
    </cfRule>
  </conditionalFormatting>
  <conditionalFormatting sqref="AL3391:AL3392 C3391:D3392">
    <cfRule type="expression" dxfId="2993" priority="1887">
      <formula>$A3391="1"</formula>
    </cfRule>
  </conditionalFormatting>
  <conditionalFormatting sqref="AM3391:AM3392">
    <cfRule type="expression" dxfId="2992" priority="1882">
      <formula>$C3391="センドバックで使用"</formula>
    </cfRule>
  </conditionalFormatting>
  <conditionalFormatting sqref="AO3391:AO3392">
    <cfRule type="expression" dxfId="2991" priority="1881">
      <formula>$C3391="センドバックで使用"</formula>
    </cfRule>
  </conditionalFormatting>
  <conditionalFormatting sqref="AD3390:AD3392">
    <cfRule type="expression" dxfId="2990" priority="1879">
      <formula>$C3390="センドバックで使用"</formula>
    </cfRule>
  </conditionalFormatting>
  <conditionalFormatting sqref="G3391:N3393">
    <cfRule type="expression" dxfId="2989" priority="1877">
      <formula>$C3391="センドバックで使用"</formula>
    </cfRule>
  </conditionalFormatting>
  <conditionalFormatting sqref="O3391:Q3393 S3391:T3393">
    <cfRule type="expression" dxfId="2988" priority="1876">
      <formula>$C3391="センドバックで使用"</formula>
    </cfRule>
  </conditionalFormatting>
  <conditionalFormatting sqref="R3391:R3393">
    <cfRule type="expression" dxfId="2987" priority="1875">
      <formula>$C3391="センドバックで使用"</formula>
    </cfRule>
  </conditionalFormatting>
  <conditionalFormatting sqref="U3391:Z3393">
    <cfRule type="expression" dxfId="2986" priority="1874">
      <formula>$C3391="センドバックで使用"</formula>
    </cfRule>
  </conditionalFormatting>
  <conditionalFormatting sqref="AH3391:AH3393">
    <cfRule type="expression" dxfId="2985" priority="1873">
      <formula>$C3391="センドバックで使用"</formula>
    </cfRule>
  </conditionalFormatting>
  <conditionalFormatting sqref="AP3496 C3474:G3474 AI3474:AL3474 AO3473:AP3473">
    <cfRule type="expression" dxfId="2984" priority="1871">
      <formula>$C3473="センドバックで使用"</formula>
    </cfRule>
  </conditionalFormatting>
  <conditionalFormatting sqref="AL3473:AL3474 C3473:D3474 C3496:D3496 AL3496">
    <cfRule type="expression" dxfId="2983" priority="1870">
      <formula>$A3473="1"</formula>
    </cfRule>
  </conditionalFormatting>
  <conditionalFormatting sqref="AO3496">
    <cfRule type="expression" dxfId="2982" priority="1867">
      <formula>$C3496="センドバックで使用"</formula>
    </cfRule>
  </conditionalFormatting>
  <conditionalFormatting sqref="C3482:F3482 AI3482:AL3482 AP3481">
    <cfRule type="expression" dxfId="2981" priority="1866">
      <formula>$C3481="センドバックで使用"</formula>
    </cfRule>
  </conditionalFormatting>
  <conditionalFormatting sqref="AL3481:AL3482 C3481:D3482">
    <cfRule type="expression" dxfId="2980" priority="1865">
      <formula>$A3481="1"</formula>
    </cfRule>
  </conditionalFormatting>
  <conditionalFormatting sqref="G3488">
    <cfRule type="expression" dxfId="2979" priority="1841">
      <formula>$C3488="センドバックで使用"</formula>
    </cfRule>
  </conditionalFormatting>
  <conditionalFormatting sqref="C3475:G3478 AI3475:AL3478">
    <cfRule type="expression" dxfId="2978" priority="1861">
      <formula>$C3475="センドバックで使用"</formula>
    </cfRule>
  </conditionalFormatting>
  <conditionalFormatting sqref="AL3475:AL3478 C3475:D3478">
    <cfRule type="expression" dxfId="2977" priority="1860">
      <formula>$A3475="1"</formula>
    </cfRule>
  </conditionalFormatting>
  <conditionalFormatting sqref="C3483:F3486 AI3483:AL3486">
    <cfRule type="expression" dxfId="2976" priority="1856">
      <formula>$C3483="センドバックで使用"</formula>
    </cfRule>
  </conditionalFormatting>
  <conditionalFormatting sqref="AL3483:AL3486 C3483:D3486">
    <cfRule type="expression" dxfId="2975" priority="1855">
      <formula>$A3483="1"</formula>
    </cfRule>
  </conditionalFormatting>
  <conditionalFormatting sqref="AL3488 C3488:D3488">
    <cfRule type="expression" dxfId="2974" priority="1842">
      <formula>$A3488="1"</formula>
    </cfRule>
  </conditionalFormatting>
  <conditionalFormatting sqref="C3488:F3488 AI3488:AL3488">
    <cfRule type="expression" dxfId="2973" priority="1843">
      <formula>$C3488="センドバックで使用"</formula>
    </cfRule>
  </conditionalFormatting>
  <conditionalFormatting sqref="B3475:B3478 B3481:B3482">
    <cfRule type="expression" dxfId="2972" priority="1851">
      <formula>$C3475="センドバックで使用"</formula>
    </cfRule>
  </conditionalFormatting>
  <conditionalFormatting sqref="B3475:B3478 B3481:B3482">
    <cfRule type="expression" dxfId="2971" priority="1850">
      <formula>$A3475="1"</formula>
    </cfRule>
  </conditionalFormatting>
  <conditionalFormatting sqref="B3483:B3488">
    <cfRule type="expression" dxfId="2970" priority="1849">
      <formula>$C3483="センドバックで使用"</formula>
    </cfRule>
  </conditionalFormatting>
  <conditionalFormatting sqref="B3483:B3488">
    <cfRule type="expression" dxfId="2969" priority="1848">
      <formula>$A3483="1"</formula>
    </cfRule>
  </conditionalFormatting>
  <conditionalFormatting sqref="AP3487">
    <cfRule type="expression" dxfId="2968" priority="1845">
      <formula>$C3487="センドバックで使用"</formula>
    </cfRule>
  </conditionalFormatting>
  <conditionalFormatting sqref="AL3487 C3487:D3487">
    <cfRule type="expression" dxfId="2967" priority="1844">
      <formula>$A3487="1"</formula>
    </cfRule>
  </conditionalFormatting>
  <conditionalFormatting sqref="C3489:F3492 AI3489:AL3492">
    <cfRule type="expression" dxfId="2966" priority="1836">
      <formula>$C3489="センドバックで使用"</formula>
    </cfRule>
  </conditionalFormatting>
  <conditionalFormatting sqref="AL3489:AL3492 C3489:D3492">
    <cfRule type="expression" dxfId="2965" priority="1835">
      <formula>$A3489="1"</formula>
    </cfRule>
  </conditionalFormatting>
  <conditionalFormatting sqref="G3489:G3492">
    <cfRule type="expression" dxfId="2964" priority="1834">
      <formula>$C3489="センドバックで使用"</formula>
    </cfRule>
  </conditionalFormatting>
  <conditionalFormatting sqref="B3489:B3493 B3496:B3500 B3503:B3517 B3520 B3524 B3543:B3560 B3563:B3569">
    <cfRule type="expression" dxfId="2963" priority="1838">
      <formula>$C3489="センドバックで使用"</formula>
    </cfRule>
  </conditionalFormatting>
  <conditionalFormatting sqref="B3489:B3493 B3496:B3500 B3503:B3517 B3520 B3524 B3543:B3560 B3563:B3569">
    <cfRule type="expression" dxfId="2962" priority="1837">
      <formula>$A3489="1"</formula>
    </cfRule>
  </conditionalFormatting>
  <conditionalFormatting sqref="C3479:G3480 AI3479:AL3480">
    <cfRule type="expression" dxfId="2961" priority="1826">
      <formula>$C3479="センドバックで使用"</formula>
    </cfRule>
  </conditionalFormatting>
  <conditionalFormatting sqref="AL3479:AL3480 C3479:D3480">
    <cfRule type="expression" dxfId="2960" priority="1825">
      <formula>$A3479="1"</formula>
    </cfRule>
  </conditionalFormatting>
  <conditionalFormatting sqref="B3479:B3480">
    <cfRule type="expression" dxfId="2959" priority="1823">
      <formula>$C3479="センドバックで使用"</formula>
    </cfRule>
  </conditionalFormatting>
  <conditionalFormatting sqref="B3479:B3480">
    <cfRule type="expression" dxfId="2958" priority="1822">
      <formula>$A3479="1"</formula>
    </cfRule>
  </conditionalFormatting>
  <conditionalFormatting sqref="H3474:M3480">
    <cfRule type="expression" dxfId="2957" priority="1821">
      <formula>$C3474="センドバックで使用"</formula>
    </cfRule>
  </conditionalFormatting>
  <conditionalFormatting sqref="AG3474:AG3480">
    <cfRule type="expression" dxfId="2956" priority="1820">
      <formula>$C3474="センドバックで使用"</formula>
    </cfRule>
  </conditionalFormatting>
  <conditionalFormatting sqref="AG3482:AG3486">
    <cfRule type="expression" dxfId="2955" priority="1819">
      <formula>$C3482="センドバックで使用"</formula>
    </cfRule>
  </conditionalFormatting>
  <conditionalFormatting sqref="AG3488:AG3492">
    <cfRule type="expression" dxfId="2954" priority="1818">
      <formula>$C3488="センドバックで使用"</formula>
    </cfRule>
  </conditionalFormatting>
  <conditionalFormatting sqref="AH3474:AH3480">
    <cfRule type="expression" dxfId="2953" priority="1817">
      <formula>$C3474="センドバックで使用"</formula>
    </cfRule>
  </conditionalFormatting>
  <conditionalFormatting sqref="AH3482:AH3486">
    <cfRule type="expression" dxfId="2952" priority="1816">
      <formula>$C3482="センドバックで使用"</formula>
    </cfRule>
  </conditionalFormatting>
  <conditionalFormatting sqref="AH3488:AH3492">
    <cfRule type="expression" dxfId="2951" priority="1815">
      <formula>$C3488="センドバックで使用"</formula>
    </cfRule>
  </conditionalFormatting>
  <conditionalFormatting sqref="AM3474:AM3480">
    <cfRule type="expression" dxfId="2950" priority="1814">
      <formula>$C3474="センドバックで使用"</formula>
    </cfRule>
  </conditionalFormatting>
  <conditionalFormatting sqref="AM3482:AM3486">
    <cfRule type="expression" dxfId="2949" priority="1813">
      <formula>$C3482="センドバックで使用"</formula>
    </cfRule>
  </conditionalFormatting>
  <conditionalFormatting sqref="AM3488:AM3492">
    <cfRule type="expression" dxfId="2948" priority="1812">
      <formula>$C3488="センドバックで使用"</formula>
    </cfRule>
  </conditionalFormatting>
  <conditionalFormatting sqref="AP3474:AP3480">
    <cfRule type="expression" dxfId="2947" priority="1811">
      <formula>$C3474="センドバックで使用"</formula>
    </cfRule>
  </conditionalFormatting>
  <conditionalFormatting sqref="AP3482:AP3486">
    <cfRule type="expression" dxfId="2946" priority="1810">
      <formula>$C3482="センドバックで使用"</formula>
    </cfRule>
  </conditionalFormatting>
  <conditionalFormatting sqref="AP3488:AP3492">
    <cfRule type="expression" dxfId="2945" priority="1809">
      <formula>$C3488="センドバックで使用"</formula>
    </cfRule>
  </conditionalFormatting>
  <conditionalFormatting sqref="G3482:M3486">
    <cfRule type="expression" dxfId="2944" priority="1808">
      <formula>$C3482="センドバックで使用"</formula>
    </cfRule>
  </conditionalFormatting>
  <conditionalFormatting sqref="H3488:M3492">
    <cfRule type="expression" dxfId="2943" priority="1807">
      <formula>$C3488="センドバックで使用"</formula>
    </cfRule>
  </conditionalFormatting>
  <conditionalFormatting sqref="C3493:F3493 AI3493:AL3493">
    <cfRule type="expression" dxfId="2942" priority="1804">
      <formula>$C3493="センドバックで使用"</formula>
    </cfRule>
  </conditionalFormatting>
  <conditionalFormatting sqref="AL3493 C3493:D3493">
    <cfRule type="expression" dxfId="2941" priority="1803">
      <formula>$A3493="1"</formula>
    </cfRule>
  </conditionalFormatting>
  <conditionalFormatting sqref="G3493">
    <cfRule type="expression" dxfId="2940" priority="1802">
      <formula>$C3493="センドバックで使用"</formula>
    </cfRule>
  </conditionalFormatting>
  <conditionalFormatting sqref="AO3493">
    <cfRule type="expression" dxfId="2939" priority="1801">
      <formula>$C3493="センドバックで使用"</formula>
    </cfRule>
  </conditionalFormatting>
  <conditionalFormatting sqref="AG3493">
    <cfRule type="expression" dxfId="2938" priority="1800">
      <formula>$C3493="センドバックで使用"</formula>
    </cfRule>
  </conditionalFormatting>
  <conditionalFormatting sqref="AH3493">
    <cfRule type="expression" dxfId="2937" priority="1799">
      <formula>$C3493="センドバックで使用"</formula>
    </cfRule>
  </conditionalFormatting>
  <conditionalFormatting sqref="AM3493">
    <cfRule type="expression" dxfId="2936" priority="1798">
      <formula>$C3493="センドバックで使用"</formula>
    </cfRule>
  </conditionalFormatting>
  <conditionalFormatting sqref="AP3493">
    <cfRule type="expression" dxfId="2935" priority="1797">
      <formula>$C3493="センドバックで使用"</formula>
    </cfRule>
  </conditionalFormatting>
  <conditionalFormatting sqref="H3493:M3493">
    <cfRule type="expression" dxfId="2934" priority="1796">
      <formula>$C3493="センドバックで使用"</formula>
    </cfRule>
  </conditionalFormatting>
  <conditionalFormatting sqref="AO3474:AO3492">
    <cfRule type="expression" dxfId="2933" priority="1795">
      <formula>$C3474="センドバックで使用"</formula>
    </cfRule>
  </conditionalFormatting>
  <conditionalFormatting sqref="B3494:B3495">
    <cfRule type="expression" dxfId="2932" priority="1794">
      <formula>$C3494="センドバックで使用"</formula>
    </cfRule>
  </conditionalFormatting>
  <conditionalFormatting sqref="B3494:B3495">
    <cfRule type="expression" dxfId="2931" priority="1793">
      <formula>$A3494="1"</formula>
    </cfRule>
  </conditionalFormatting>
  <conditionalFormatting sqref="C3494:F3495 AA3494:AF3495 AI3494:AL3495">
    <cfRule type="expression" dxfId="2930" priority="1792">
      <formula>$C3494="センドバックで使用"</formula>
    </cfRule>
  </conditionalFormatting>
  <conditionalFormatting sqref="AL3494:AL3495 C3494:D3495">
    <cfRule type="expression" dxfId="2929" priority="1791">
      <formula>$A3494="1"</formula>
    </cfRule>
  </conditionalFormatting>
  <conditionalFormatting sqref="AG3494:AG3495">
    <cfRule type="expression" dxfId="2928" priority="1788">
      <formula>$C3494="センドバックで使用"</formula>
    </cfRule>
  </conditionalFormatting>
  <conditionalFormatting sqref="AH3494:AH3495">
    <cfRule type="expression" dxfId="2927" priority="1787">
      <formula>$C3494="センドバックで使用"</formula>
    </cfRule>
  </conditionalFormatting>
  <conditionalFormatting sqref="AM3494:AM3495">
    <cfRule type="expression" dxfId="2926" priority="1786">
      <formula>$C3494="センドバックで使用"</formula>
    </cfRule>
  </conditionalFormatting>
  <conditionalFormatting sqref="AP3494:AP3495">
    <cfRule type="expression" dxfId="2925" priority="1785">
      <formula>$C3494="センドバックで使用"</formula>
    </cfRule>
  </conditionalFormatting>
  <conditionalFormatting sqref="N3494:N3495">
    <cfRule type="expression" dxfId="2924" priority="1783">
      <formula>$C3494="センドバックで使用"</formula>
    </cfRule>
  </conditionalFormatting>
  <conditionalFormatting sqref="G3494:G3495">
    <cfRule type="expression" dxfId="2923" priority="1782">
      <formula>$C3494="センドバックで使用"</formula>
    </cfRule>
  </conditionalFormatting>
  <conditionalFormatting sqref="H3494:M3495">
    <cfRule type="expression" dxfId="2922" priority="1781">
      <formula>$C3494="センドバックで使用"</formula>
    </cfRule>
  </conditionalFormatting>
  <conditionalFormatting sqref="O3494:T3495">
    <cfRule type="expression" dxfId="2921" priority="1780">
      <formula>$C3494="センドバックで使用"</formula>
    </cfRule>
  </conditionalFormatting>
  <conditionalFormatting sqref="U3494:Z3495">
    <cfRule type="expression" dxfId="2920" priority="1779">
      <formula>$C3494="センドバックで使用"</formula>
    </cfRule>
  </conditionalFormatting>
  <conditionalFormatting sqref="AO3494:AO3495">
    <cfRule type="expression" dxfId="2919" priority="1778">
      <formula>$C3494="センドバックで使用"</formula>
    </cfRule>
  </conditionalFormatting>
  <conditionalFormatting sqref="B3436:B3440">
    <cfRule type="expression" dxfId="2918" priority="1777">
      <formula>$C3436="センドバックで使用"</formula>
    </cfRule>
  </conditionalFormatting>
  <conditionalFormatting sqref="B3436:B3440">
    <cfRule type="expression" dxfId="2917" priority="1776">
      <formula>$A3436="1"</formula>
    </cfRule>
  </conditionalFormatting>
  <conditionalFormatting sqref="C3436:F3440 AI3436:AL3440">
    <cfRule type="expression" dxfId="2916" priority="1775">
      <formula>$C3436="センドバックで使用"</formula>
    </cfRule>
  </conditionalFormatting>
  <conditionalFormatting sqref="AL3436:AL3440 C3436:D3440">
    <cfRule type="expression" dxfId="2915" priority="1774">
      <formula>$A3436="1"</formula>
    </cfRule>
  </conditionalFormatting>
  <conditionalFormatting sqref="G3436:G3440">
    <cfRule type="expression" dxfId="2914" priority="1773">
      <formula>$C3436="センドバックで使用"</formula>
    </cfRule>
  </conditionalFormatting>
  <conditionalFormatting sqref="AP3436:AP3440">
    <cfRule type="expression" dxfId="2913" priority="1772">
      <formula>$C3436="センドバックで使用"</formula>
    </cfRule>
  </conditionalFormatting>
  <conditionalFormatting sqref="AG3436:AH3440">
    <cfRule type="expression" dxfId="2912" priority="1771">
      <formula>$C3436="センドバックで使用"</formula>
    </cfRule>
  </conditionalFormatting>
  <conditionalFormatting sqref="AM3436:AM3440">
    <cfRule type="expression" dxfId="2911" priority="1770">
      <formula>$C3436="センドバックで使用"</formula>
    </cfRule>
  </conditionalFormatting>
  <conditionalFormatting sqref="B3442:B3446">
    <cfRule type="expression" dxfId="2910" priority="1769">
      <formula>$C3442="センドバックで使用"</formula>
    </cfRule>
  </conditionalFormatting>
  <conditionalFormatting sqref="B3442:B3446">
    <cfRule type="expression" dxfId="2909" priority="1768">
      <formula>$A3442="1"</formula>
    </cfRule>
  </conditionalFormatting>
  <conditionalFormatting sqref="AE3442:AF3446 C3442:F3446 O3442:Q3446 S3442:T3446 AA3442:AC3446 AI3442:AL3446">
    <cfRule type="expression" dxfId="2908" priority="1767">
      <formula>$C3442="センドバックで使用"</formula>
    </cfRule>
  </conditionalFormatting>
  <conditionalFormatting sqref="AL3442:AL3446 C3442:D3446">
    <cfRule type="expression" dxfId="2907" priority="1766">
      <formula>$A3442="1"</formula>
    </cfRule>
  </conditionalFormatting>
  <conditionalFormatting sqref="H3442:N3446">
    <cfRule type="expression" dxfId="2906" priority="1765">
      <formula>$C3442="センドバックで使用"</formula>
    </cfRule>
  </conditionalFormatting>
  <conditionalFormatting sqref="R3442:R3446">
    <cfRule type="expression" dxfId="2905" priority="1764">
      <formula>$C3442="センドバックで使用"</formula>
    </cfRule>
  </conditionalFormatting>
  <conditionalFormatting sqref="U3442:Z3446">
    <cfRule type="expression" dxfId="2904" priority="1763">
      <formula>$C3442="センドバックで使用"</formula>
    </cfRule>
  </conditionalFormatting>
  <conditionalFormatting sqref="AD3442:AD3446">
    <cfRule type="expression" dxfId="2903" priority="1762">
      <formula>$C3442="センドバックで使用"</formula>
    </cfRule>
  </conditionalFormatting>
  <conditionalFormatting sqref="G3442:G3446">
    <cfRule type="expression" dxfId="2902" priority="1760">
      <formula>$C3442="センドバックで使用"</formula>
    </cfRule>
  </conditionalFormatting>
  <conditionalFormatting sqref="AP3442:AP3446">
    <cfRule type="expression" dxfId="2901" priority="1759">
      <formula>$C3442="センドバックで使用"</formula>
    </cfRule>
  </conditionalFormatting>
  <conditionalFormatting sqref="AG3442:AH3446">
    <cfRule type="expression" dxfId="2900" priority="1758">
      <formula>$C3442="センドバックで使用"</formula>
    </cfRule>
  </conditionalFormatting>
  <conditionalFormatting sqref="AM3442:AM3446">
    <cfRule type="expression" dxfId="2899" priority="1757">
      <formula>$C3442="センドバックで使用"</formula>
    </cfRule>
  </conditionalFormatting>
  <conditionalFormatting sqref="B3448:B3454">
    <cfRule type="expression" dxfId="2898" priority="1756">
      <formula>$C3448="センドバックで使用"</formula>
    </cfRule>
  </conditionalFormatting>
  <conditionalFormatting sqref="B3448:B3454">
    <cfRule type="expression" dxfId="2897" priority="1755">
      <formula>$A3448="1"</formula>
    </cfRule>
  </conditionalFormatting>
  <conditionalFormatting sqref="AE3448:AF3454 C3448:F3454 O3448:Q3454 S3448:T3454 AA3448:AC3454 AI3448:AL3454">
    <cfRule type="expression" dxfId="2896" priority="1753">
      <formula>$C3448="センドバックで使用"</formula>
    </cfRule>
  </conditionalFormatting>
  <conditionalFormatting sqref="AL3448:AL3454 C3448:D3454">
    <cfRule type="expression" dxfId="2895" priority="1752">
      <formula>$A3448="1"</formula>
    </cfRule>
  </conditionalFormatting>
  <conditionalFormatting sqref="H3448:N3454">
    <cfRule type="expression" dxfId="2894" priority="1751">
      <formula>$C3448="センドバックで使用"</formula>
    </cfRule>
  </conditionalFormatting>
  <conditionalFormatting sqref="R3448:R3454">
    <cfRule type="expression" dxfId="2893" priority="1750">
      <formula>$C3448="センドバックで使用"</formula>
    </cfRule>
  </conditionalFormatting>
  <conditionalFormatting sqref="U3448:Z3454">
    <cfRule type="expression" dxfId="2892" priority="1749">
      <formula>$C3448="センドバックで使用"</formula>
    </cfRule>
  </conditionalFormatting>
  <conditionalFormatting sqref="AD3448:AD3454">
    <cfRule type="expression" dxfId="2891" priority="1748">
      <formula>$C3448="センドバックで使用"</formula>
    </cfRule>
  </conditionalFormatting>
  <conditionalFormatting sqref="G3448:G3454">
    <cfRule type="expression" dxfId="2890" priority="1746">
      <formula>$C3448="センドバックで使用"</formula>
    </cfRule>
  </conditionalFormatting>
  <conditionalFormatting sqref="AP3448:AP3454">
    <cfRule type="expression" dxfId="2889" priority="1745">
      <formula>$C3448="センドバックで使用"</formula>
    </cfRule>
  </conditionalFormatting>
  <conditionalFormatting sqref="AG3448:AH3454">
    <cfRule type="expression" dxfId="2888" priority="1744">
      <formula>$C3448="センドバックで使用"</formula>
    </cfRule>
  </conditionalFormatting>
  <conditionalFormatting sqref="AM3448:AM3454">
    <cfRule type="expression" dxfId="2887" priority="1743">
      <formula>$C3448="センドバックで使用"</formula>
    </cfRule>
  </conditionalFormatting>
  <conditionalFormatting sqref="AO3435:AO3454">
    <cfRule type="expression" dxfId="2886" priority="1742">
      <formula>$C3435="センドバックで使用"</formula>
    </cfRule>
  </conditionalFormatting>
  <conditionalFormatting sqref="F3470">
    <cfRule type="expression" dxfId="2885" priority="1741">
      <formula>$C3470="センドバックで使用"</formula>
    </cfRule>
  </conditionalFormatting>
  <conditionalFormatting sqref="G3470:M3470">
    <cfRule type="expression" dxfId="2884" priority="1740">
      <formula>$C3470="センドバックで使用"</formula>
    </cfRule>
  </conditionalFormatting>
  <conditionalFormatting sqref="O3470:T3470">
    <cfRule type="expression" dxfId="2883" priority="1739">
      <formula>$C3470="センドバックで使用"</formula>
    </cfRule>
  </conditionalFormatting>
  <conditionalFormatting sqref="U3470:Y3470">
    <cfRule type="expression" dxfId="2882" priority="1738">
      <formula>$C3470="センドバックで使用"</formula>
    </cfRule>
  </conditionalFormatting>
  <conditionalFormatting sqref="B3467:B3469">
    <cfRule type="expression" dxfId="2881" priority="1737">
      <formula>$C3467="センドバックで使用"</formula>
    </cfRule>
  </conditionalFormatting>
  <conditionalFormatting sqref="B3467:B3469">
    <cfRule type="expression" dxfId="2880" priority="1736">
      <formula>$A3467="1"</formula>
    </cfRule>
  </conditionalFormatting>
  <conditionalFormatting sqref="AL3467:AL3469 C3467:D3469">
    <cfRule type="expression" dxfId="2879" priority="1734">
      <formula>$A3467="1"</formula>
    </cfRule>
  </conditionalFormatting>
  <conditionalFormatting sqref="B3471:B3472">
    <cfRule type="expression" dxfId="2878" priority="1732">
      <formula>$C3471="センドバックで使用"</formula>
    </cfRule>
  </conditionalFormatting>
  <conditionalFormatting sqref="B3471:B3472">
    <cfRule type="expression" dxfId="2877" priority="1731">
      <formula>$A3471="1"</formula>
    </cfRule>
  </conditionalFormatting>
  <conditionalFormatting sqref="C3471:E3472 N3471:N3472 Z3471:AL3472">
    <cfRule type="expression" dxfId="2876" priority="1730">
      <formula>$C3471="センドバックで使用"</formula>
    </cfRule>
  </conditionalFormatting>
  <conditionalFormatting sqref="AL3471:AL3472 C3471:D3472">
    <cfRule type="expression" dxfId="2875" priority="1729">
      <formula>$A3471="1"</formula>
    </cfRule>
  </conditionalFormatting>
  <conditionalFormatting sqref="F3471:F3472">
    <cfRule type="expression" dxfId="2874" priority="1727">
      <formula>$C3471="センドバックで使用"</formula>
    </cfRule>
  </conditionalFormatting>
  <conditionalFormatting sqref="G3471:M3472">
    <cfRule type="expression" dxfId="2873" priority="1726">
      <formula>$C3471="センドバックで使用"</formula>
    </cfRule>
  </conditionalFormatting>
  <conditionalFormatting sqref="O3471:T3472">
    <cfRule type="expression" dxfId="2872" priority="1725">
      <formula>$C3471="センドバックで使用"</formula>
    </cfRule>
  </conditionalFormatting>
  <conditionalFormatting sqref="U3471:Y3472">
    <cfRule type="expression" dxfId="2871" priority="1724">
      <formula>$C3471="センドバックで使用"</formula>
    </cfRule>
  </conditionalFormatting>
  <conditionalFormatting sqref="AM3467:AM3472">
    <cfRule type="expression" dxfId="2870" priority="1723">
      <formula>$C3467="センドバックで使用"</formula>
    </cfRule>
  </conditionalFormatting>
  <conditionalFormatting sqref="AP3467:AP3472">
    <cfRule type="expression" dxfId="2869" priority="1722">
      <formula>$C3467="センドバックで使用"</formula>
    </cfRule>
  </conditionalFormatting>
  <conditionalFormatting sqref="AO3467:AO3472">
    <cfRule type="expression" dxfId="2868" priority="1721">
      <formula>$C3467="センドバックで使用"</formula>
    </cfRule>
  </conditionalFormatting>
  <conditionalFormatting sqref="E3500">
    <cfRule type="expression" dxfId="2867" priority="1720">
      <formula>$C3500="センドバックで使用"</formula>
    </cfRule>
  </conditionalFormatting>
  <conditionalFormatting sqref="F3500">
    <cfRule type="expression" dxfId="2866" priority="1719">
      <formula>$C3500="センドバックで使用"</formula>
    </cfRule>
  </conditionalFormatting>
  <conditionalFormatting sqref="C3503:D3503">
    <cfRule type="expression" dxfId="2865" priority="1718">
      <formula>$C3503="センドバックで使用"</formula>
    </cfRule>
  </conditionalFormatting>
  <conditionalFormatting sqref="C3503:D3503">
    <cfRule type="expression" dxfId="2864" priority="1717">
      <formula>$A3503="1"</formula>
    </cfRule>
  </conditionalFormatting>
  <conditionalFormatting sqref="E3503">
    <cfRule type="expression" dxfId="2863" priority="1716">
      <formula>$C3503="センドバックで使用"</formula>
    </cfRule>
  </conditionalFormatting>
  <conditionalFormatting sqref="F3503">
    <cfRule type="expression" dxfId="2862" priority="1715">
      <formula>$C3503="センドバックで使用"</formula>
    </cfRule>
  </conditionalFormatting>
  <conditionalFormatting sqref="AA3500:AB3500 AA3503:AB3503">
    <cfRule type="expression" dxfId="2861" priority="1714">
      <formula>$C3500="センドバックで使用"</formula>
    </cfRule>
  </conditionalFormatting>
  <conditionalFormatting sqref="C3501:D3502 AC3501:AC3502 AE3501:AM3502 AP3501:AP3502">
    <cfRule type="expression" dxfId="2860" priority="1712">
      <formula>$C3501="センドバックで使用"</formula>
    </cfRule>
  </conditionalFormatting>
  <conditionalFormatting sqref="AL3501:AL3502 C3501:D3502">
    <cfRule type="expression" dxfId="2859" priority="1711">
      <formula>$A3501="1"</formula>
    </cfRule>
  </conditionalFormatting>
  <conditionalFormatting sqref="B3501:B3502">
    <cfRule type="expression" dxfId="2858" priority="1710">
      <formula>$C3501="センドバックで使用"</formula>
    </cfRule>
  </conditionalFormatting>
  <conditionalFormatting sqref="B3501:B3502">
    <cfRule type="expression" dxfId="2857" priority="1709">
      <formula>$A3501="1"</formula>
    </cfRule>
  </conditionalFormatting>
  <conditionalFormatting sqref="E3501:E3502">
    <cfRule type="expression" dxfId="2856" priority="1708">
      <formula>$C3501="センドバックで使用"</formula>
    </cfRule>
  </conditionalFormatting>
  <conditionalFormatting sqref="F3501:F3502">
    <cfRule type="expression" dxfId="2855" priority="1707">
      <formula>$C3501="センドバックで使用"</formula>
    </cfRule>
  </conditionalFormatting>
  <conditionalFormatting sqref="AA3501:AB3502">
    <cfRule type="expression" dxfId="2854" priority="1706">
      <formula>$C3501="センドバックで使用"</formula>
    </cfRule>
  </conditionalFormatting>
  <conditionalFormatting sqref="AD3500:AD3502">
    <cfRule type="expression" dxfId="2853" priority="1705">
      <formula>$C3500="センドバックで使用"</formula>
    </cfRule>
  </conditionalFormatting>
  <conditionalFormatting sqref="AO3501:AO3503">
    <cfRule type="expression" dxfId="2852" priority="1704">
      <formula>$C3501="センドバックで使用"</formula>
    </cfRule>
  </conditionalFormatting>
  <conditionalFormatting sqref="C3520:D3520 AC3520 G3520:N3520 AE3520:AM3520 P3520:Z3520 AP3520">
    <cfRule type="expression" dxfId="2851" priority="1703">
      <formula>$C3520="センドバックで使用"</formula>
    </cfRule>
  </conditionalFormatting>
  <conditionalFormatting sqref="AL3520 C3520:D3520">
    <cfRule type="expression" dxfId="2850" priority="1702">
      <formula>$A3520="1"</formula>
    </cfRule>
  </conditionalFormatting>
  <conditionalFormatting sqref="E3520">
    <cfRule type="expression" dxfId="2849" priority="1699">
      <formula>$C3520="センドバックで使用"</formula>
    </cfRule>
  </conditionalFormatting>
  <conditionalFormatting sqref="F3520">
    <cfRule type="expression" dxfId="2848" priority="1698">
      <formula>$C3520="センドバックで使用"</formula>
    </cfRule>
  </conditionalFormatting>
  <conditionalFormatting sqref="AA3520:AB3520">
    <cfRule type="expression" dxfId="2847" priority="1697">
      <formula>$C3520="センドバックで使用"</formula>
    </cfRule>
  </conditionalFormatting>
  <conditionalFormatting sqref="AD3520">
    <cfRule type="expression" dxfId="2846" priority="1696">
      <formula>$C3520="センドバックで使用"</formula>
    </cfRule>
  </conditionalFormatting>
  <conditionalFormatting sqref="C3524:D3524">
    <cfRule type="expression" dxfId="2845" priority="1695">
      <formula>$C3524="センドバックで使用"</formula>
    </cfRule>
  </conditionalFormatting>
  <conditionalFormatting sqref="C3524:D3524">
    <cfRule type="expression" dxfId="2844" priority="1694">
      <formula>$A3524="1"</formula>
    </cfRule>
  </conditionalFormatting>
  <conditionalFormatting sqref="E3524">
    <cfRule type="expression" dxfId="2843" priority="1693">
      <formula>$C3524="センドバックで使用"</formula>
    </cfRule>
  </conditionalFormatting>
  <conditionalFormatting sqref="F3524">
    <cfRule type="expression" dxfId="2842" priority="1692">
      <formula>$C3524="センドバックで使用"</formula>
    </cfRule>
  </conditionalFormatting>
  <conditionalFormatting sqref="O3520">
    <cfRule type="expression" dxfId="2841" priority="1691">
      <formula>$C3520="センドバックで使用"</formula>
    </cfRule>
  </conditionalFormatting>
  <conditionalFormatting sqref="AM3518:AM3519">
    <cfRule type="expression" dxfId="2840" priority="1677">
      <formula>$C3518="センドバックで使用"</formula>
    </cfRule>
  </conditionalFormatting>
  <conditionalFormatting sqref="I3524:J3524">
    <cfRule type="expression" dxfId="2839" priority="1689">
      <formula>$C3524="センドバックで使用"</formula>
    </cfRule>
  </conditionalFormatting>
  <conditionalFormatting sqref="AP3524">
    <cfRule type="expression" dxfId="2838" priority="1688">
      <formula>$C3524="センドバックで使用"</formula>
    </cfRule>
  </conditionalFormatting>
  <conditionalFormatting sqref="C3518:D3519 G3518:H3519 AA3518:AF3519 AI3518:AL3519">
    <cfRule type="expression" dxfId="2837" priority="1687">
      <formula>$C3518="センドバックで使用"</formula>
    </cfRule>
  </conditionalFormatting>
  <conditionalFormatting sqref="AL3518:AL3519 C3518:D3519">
    <cfRule type="expression" dxfId="2836" priority="1686">
      <formula>$A3518="1"</formula>
    </cfRule>
  </conditionalFormatting>
  <conditionalFormatting sqref="B3518:B3519">
    <cfRule type="expression" dxfId="2835" priority="1685">
      <formula>$C3518="センドバックで使用"</formula>
    </cfRule>
  </conditionalFormatting>
  <conditionalFormatting sqref="B3518:B3519">
    <cfRule type="expression" dxfId="2834" priority="1684">
      <formula>$A3518="1"</formula>
    </cfRule>
  </conditionalFormatting>
  <conditionalFormatting sqref="E3517:F3519">
    <cfRule type="expression" dxfId="2833" priority="1683">
      <formula>$C3517="センドバックで使用"</formula>
    </cfRule>
  </conditionalFormatting>
  <conditionalFormatting sqref="I3518:N3519">
    <cfRule type="expression" dxfId="2832" priority="1682">
      <formula>$C3518="センドバックで使用"</formula>
    </cfRule>
  </conditionalFormatting>
  <conditionalFormatting sqref="O3518:T3519">
    <cfRule type="expression" dxfId="2831" priority="1681">
      <formula>$C3518="センドバックで使用"</formula>
    </cfRule>
  </conditionalFormatting>
  <conditionalFormatting sqref="U3518:Z3519">
    <cfRule type="expression" dxfId="2830" priority="1680">
      <formula>$C3518="センドバックで使用"</formula>
    </cfRule>
  </conditionalFormatting>
  <conditionalFormatting sqref="AH3518:AH3519">
    <cfRule type="expression" dxfId="2829" priority="1679">
      <formula>$C3518="センドバックで使用"</formula>
    </cfRule>
  </conditionalFormatting>
  <conditionalFormatting sqref="AM3517">
    <cfRule type="expression" dxfId="2828" priority="1678">
      <formula>$C3517="センドバックで使用"</formula>
    </cfRule>
  </conditionalFormatting>
  <conditionalFormatting sqref="AP3518:AP3519">
    <cfRule type="expression" dxfId="2827" priority="1676">
      <formula>$C3518="センドバックで使用"</formula>
    </cfRule>
  </conditionalFormatting>
  <conditionalFormatting sqref="G3524:H3524">
    <cfRule type="expression" dxfId="2826" priority="1675">
      <formula>$C3524="センドバックで使用"</formula>
    </cfRule>
  </conditionalFormatting>
  <conditionalFormatting sqref="P3524:T3524">
    <cfRule type="expression" dxfId="2825" priority="1674">
      <formula>$C3524="センドバックで使用"</formula>
    </cfRule>
  </conditionalFormatting>
  <conditionalFormatting sqref="O3524">
    <cfRule type="expression" dxfId="2824" priority="1673">
      <formula>$C3524="センドバックで使用"</formula>
    </cfRule>
  </conditionalFormatting>
  <conditionalFormatting sqref="U3524:Z3524">
    <cfRule type="expression" dxfId="2823" priority="1672">
      <formula>$C3524="センドバックで使用"</formula>
    </cfRule>
  </conditionalFormatting>
  <conditionalFormatting sqref="B3521:B3523">
    <cfRule type="expression" dxfId="2822" priority="1671">
      <formula>$C3521="センドバックで使用"</formula>
    </cfRule>
  </conditionalFormatting>
  <conditionalFormatting sqref="B3521:B3523">
    <cfRule type="expression" dxfId="2821" priority="1670">
      <formula>$A3521="1"</formula>
    </cfRule>
  </conditionalFormatting>
  <conditionalFormatting sqref="C3521:D3523 AC3521:AC3523 G3521:N3523 AE3521:AM3523 P3521:Z3523 AP3521:AP3523">
    <cfRule type="expression" dxfId="2820" priority="1669">
      <formula>$C3521="センドバックで使用"</formula>
    </cfRule>
  </conditionalFormatting>
  <conditionalFormatting sqref="AL3521:AL3523 C3521:D3523">
    <cfRule type="expression" dxfId="2819" priority="1668">
      <formula>$A3521="1"</formula>
    </cfRule>
  </conditionalFormatting>
  <conditionalFormatting sqref="E3521:E3523">
    <cfRule type="expression" dxfId="2818" priority="1667">
      <formula>$C3521="センドバックで使用"</formula>
    </cfRule>
  </conditionalFormatting>
  <conditionalFormatting sqref="F3521:F3523">
    <cfRule type="expression" dxfId="2817" priority="1666">
      <formula>$C3521="センドバックで使用"</formula>
    </cfRule>
  </conditionalFormatting>
  <conditionalFormatting sqref="AA3521:AB3523">
    <cfRule type="expression" dxfId="2816" priority="1665">
      <formula>$C3521="センドバックで使用"</formula>
    </cfRule>
  </conditionalFormatting>
  <conditionalFormatting sqref="AD3521:AD3523">
    <cfRule type="expression" dxfId="2815" priority="1664">
      <formula>$C3521="センドバックで使用"</formula>
    </cfRule>
  </conditionalFormatting>
  <conditionalFormatting sqref="O3521:O3523">
    <cfRule type="expression" dxfId="2814" priority="1663">
      <formula>$C3521="センドバックで使用"</formula>
    </cfRule>
  </conditionalFormatting>
  <conditionalFormatting sqref="AA3525:AM3542 K3525:N3542">
    <cfRule type="expression" dxfId="2813" priority="1662">
      <formula>$C3525="センドバックで使用"</formula>
    </cfRule>
  </conditionalFormatting>
  <conditionalFormatting sqref="AL3525:AL3542">
    <cfRule type="expression" dxfId="2812" priority="1661">
      <formula>$A3525="1"</formula>
    </cfRule>
  </conditionalFormatting>
  <conditionalFormatting sqref="B3525:B3542">
    <cfRule type="expression" dxfId="2811" priority="1660">
      <formula>$C3525="センドバックで使用"</formula>
    </cfRule>
  </conditionalFormatting>
  <conditionalFormatting sqref="B3525:B3542">
    <cfRule type="expression" dxfId="2810" priority="1659">
      <formula>$A3525="1"</formula>
    </cfRule>
  </conditionalFormatting>
  <conditionalFormatting sqref="C3525:D3542">
    <cfRule type="expression" dxfId="2809" priority="1658">
      <formula>$C3525="センドバックで使用"</formula>
    </cfRule>
  </conditionalFormatting>
  <conditionalFormatting sqref="C3525:D3542">
    <cfRule type="expression" dxfId="2808" priority="1657">
      <formula>$A3525="1"</formula>
    </cfRule>
  </conditionalFormatting>
  <conditionalFormatting sqref="E3525:E3542">
    <cfRule type="expression" dxfId="2807" priority="1656">
      <formula>$C3525="センドバックで使用"</formula>
    </cfRule>
  </conditionalFormatting>
  <conditionalFormatting sqref="F3525:F3542">
    <cfRule type="expression" dxfId="2806" priority="1655">
      <formula>$C3525="センドバックで使用"</formula>
    </cfRule>
  </conditionalFormatting>
  <conditionalFormatting sqref="I3525:J3542">
    <cfRule type="expression" dxfId="2805" priority="1654">
      <formula>$C3525="センドバックで使用"</formula>
    </cfRule>
  </conditionalFormatting>
  <conditionalFormatting sqref="AP3525:AP3542">
    <cfRule type="expression" dxfId="2804" priority="1653">
      <formula>$C3525="センドバックで使用"</formula>
    </cfRule>
  </conditionalFormatting>
  <conditionalFormatting sqref="G3525:H3542">
    <cfRule type="expression" dxfId="2803" priority="1652">
      <formula>$C3525="センドバックで使用"</formula>
    </cfRule>
  </conditionalFormatting>
  <conditionalFormatting sqref="P3525:T3542">
    <cfRule type="expression" dxfId="2802" priority="1651">
      <formula>$C3525="センドバックで使用"</formula>
    </cfRule>
  </conditionalFormatting>
  <conditionalFormatting sqref="O3525:O3542">
    <cfRule type="expression" dxfId="2801" priority="1650">
      <formula>$C3525="センドバックで使用"</formula>
    </cfRule>
  </conditionalFormatting>
  <conditionalFormatting sqref="U3525:Z3542">
    <cfRule type="expression" dxfId="2800" priority="1649">
      <formula>$C3525="センドバックで使用"</formula>
    </cfRule>
  </conditionalFormatting>
  <conditionalFormatting sqref="AO3518:AO3519">
    <cfRule type="expression" dxfId="2799" priority="1648">
      <formula>$C3518="センドバックで使用"</formula>
    </cfRule>
  </conditionalFormatting>
  <conditionalFormatting sqref="AO3520:AO3542">
    <cfRule type="expression" dxfId="2798" priority="1647">
      <formula>$C3520="センドバックで使用"</formula>
    </cfRule>
  </conditionalFormatting>
  <conditionalFormatting sqref="AG3518:AG3519">
    <cfRule type="expression" dxfId="2797" priority="1646">
      <formula>$C3518="センドバックで使用"</formula>
    </cfRule>
  </conditionalFormatting>
  <conditionalFormatting sqref="C3545:D3545 AE3545:AM3545 AP3545">
    <cfRule type="expression" dxfId="2796" priority="1643">
      <formula>$C3545="センドバックで使用"</formula>
    </cfRule>
  </conditionalFormatting>
  <conditionalFormatting sqref="AL3545 C3545:D3545">
    <cfRule type="expression" dxfId="2795" priority="1642">
      <formula>$A3545="1"</formula>
    </cfRule>
  </conditionalFormatting>
  <conditionalFormatting sqref="E3545:F3545">
    <cfRule type="expression" dxfId="2794" priority="1641">
      <formula>$C3545="センドバックで使用"</formula>
    </cfRule>
  </conditionalFormatting>
  <conditionalFormatting sqref="AD3545">
    <cfRule type="expression" dxfId="2793" priority="1640">
      <formula>$C3545="センドバックで使用"</formula>
    </cfRule>
  </conditionalFormatting>
  <conditionalFormatting sqref="AO3545">
    <cfRule type="expression" dxfId="2792" priority="1639">
      <formula>$C3545="センドバックで使用"</formula>
    </cfRule>
  </conditionalFormatting>
  <conditionalFormatting sqref="C3547:D3547 AE3547:AM3547 AP3547">
    <cfRule type="expression" dxfId="2791" priority="1635">
      <formula>$C3547="センドバックで使用"</formula>
    </cfRule>
  </conditionalFormatting>
  <conditionalFormatting sqref="AL3547 C3547:D3547">
    <cfRule type="expression" dxfId="2790" priority="1634">
      <formula>$A3547="1"</formula>
    </cfRule>
  </conditionalFormatting>
  <conditionalFormatting sqref="E3547">
    <cfRule type="expression" dxfId="2789" priority="1633">
      <formula>$C3547="センドバックで使用"</formula>
    </cfRule>
  </conditionalFormatting>
  <conditionalFormatting sqref="AD3547">
    <cfRule type="expression" dxfId="2788" priority="1632">
      <formula>$C3547="センドバックで使用"</formula>
    </cfRule>
  </conditionalFormatting>
  <conditionalFormatting sqref="AO3547">
    <cfRule type="expression" dxfId="2787" priority="1631">
      <formula>$C3547="センドバックで使用"</formula>
    </cfRule>
  </conditionalFormatting>
  <conditionalFormatting sqref="F3547">
    <cfRule type="expression" dxfId="2786" priority="1629">
      <formula>$C3547="センドバックで使用"</formula>
    </cfRule>
  </conditionalFormatting>
  <conditionalFormatting sqref="C3549:C3560">
    <cfRule type="expression" dxfId="2785" priority="1628">
      <formula>$C3549="センドバックで使用"</formula>
    </cfRule>
  </conditionalFormatting>
  <conditionalFormatting sqref="C3549:C3560">
    <cfRule type="expression" dxfId="2784" priority="1627">
      <formula>$A3549="1"</formula>
    </cfRule>
  </conditionalFormatting>
  <conditionalFormatting sqref="C3563:C3567">
    <cfRule type="expression" dxfId="2783" priority="1624">
      <formula>$C3563="センドバックで使用"</formula>
    </cfRule>
  </conditionalFormatting>
  <conditionalFormatting sqref="C3563:C3567">
    <cfRule type="expression" dxfId="2782" priority="1623">
      <formula>$A3563="1"</formula>
    </cfRule>
  </conditionalFormatting>
  <conditionalFormatting sqref="AC3590:AJ3590 AL3590:AM3590 B3594:B3598 C3595:C3598 B3635:F3637 C3633:F3634 R3633:AM3637 C3652:N3652 G3653:M3661 AA3652:AM3661 C3677:D3677 AK3667:AM3669 AE3673:AE3677 C3678:F3678 B3663:I3663 U3663:AM3663 AO3667:AP3674 AO3677:AP3678 AO3650:AP3663 AO3631:AP3648 AO3591:AP3595 AO3590 AO3686:AP3687 AO3682:AP3683 AA3677:AM3678 H3675:H3678 K3663:L3663 M3663:N3665 AO3731:AP3733 AP3717:AP3730 AO3743:AP3743 AP3688:AP3690 AP3741:AP3742 AO3744:AO3790 AP4034:AP4035 AO4034:AO4037 AO3799:AP3799 AP3800:AP3804 AO3800:AO3813 AO3917:AP4033 AO4064 AO4038:AP4063 AP4374 AO4356 AO4358 AO4378:AP4378 AO4289:AP4305 AP4286:AP4288 AO4065:AP4285">
    <cfRule type="expression" dxfId="2781" priority="1622">
      <formula>$C3590="センドバックで使用"</formula>
    </cfRule>
  </conditionalFormatting>
  <conditionalFormatting sqref="AL3590:AL3595 C3591:D3591 B3592:D3593 C3594:D3594 B3594:B3598 D3595 C3595:C3598 C3631:D3634 AL3631:AL3648 B3635:D3648 C3650:D3652 B3662:D3663 AL3650:AL3663 AL3667:AL3674 C3667:D3674 AL3677:AL3678 C3677:D3678 B3682:D3683 AL3682:AL3683 C3686:D3690 AL3686:AL3696 C3705:D3706 AL3705:AL3733 B3717:D3733 AL3741:AL3743 B3741:D3743 AL3917:AL3918 AL3955:AL3960 AL3928:AL3929 AL3966:AL4035 C3917:D4036 C4038:D4044 AL3799:AL3804 B3799:D3804 AL4038:AL4063 B4039:D4063 B4064:B4080 AL4065:AL4305 B4065:D4305 B4374:D4374 AL4356 B4356 AL4358 B4358 AL4374 AL4377:AL4378 B4378:D4378 B4377">
    <cfRule type="expression" dxfId="2780" priority="1621">
      <formula>$A3590="1"</formula>
    </cfRule>
  </conditionalFormatting>
  <conditionalFormatting sqref="C3601:L3601 W3601 Y3601:AM3601 O3601:T3601 AO3605:AP3608 AO3596:AP3601">
    <cfRule type="expression" dxfId="2779" priority="1620">
      <formula>$C3596="センドバックで使用"</formula>
    </cfRule>
  </conditionalFormatting>
  <conditionalFormatting sqref="D3596:D3598 C3605:D3608 AL3605:AL3608">
    <cfRule type="expression" dxfId="2778" priority="1619">
      <formula>$A3596="1"</formula>
    </cfRule>
  </conditionalFormatting>
  <conditionalFormatting sqref="AI3627:AM3628 AO3629:AP3630">
    <cfRule type="expression" dxfId="2777" priority="1618">
      <formula>$C3627="センドバックで使用"</formula>
    </cfRule>
  </conditionalFormatting>
  <conditionalFormatting sqref="C3629:D3630 AL3627:AL3630">
    <cfRule type="expression" dxfId="2776" priority="1617">
      <formula>$A3627="1"</formula>
    </cfRule>
  </conditionalFormatting>
  <conditionalFormatting sqref="AI3569:AL3569 C3569:F3569 AO3568:AP3568">
    <cfRule type="expression" dxfId="2775" priority="1614">
      <formula>$C3568="センドバックで使用"</formula>
    </cfRule>
  </conditionalFormatting>
  <conditionalFormatting sqref="AL3568:AL3569 C3568:D3569">
    <cfRule type="expression" dxfId="2774" priority="1613">
      <formula>$A3568="1"</formula>
    </cfRule>
  </conditionalFormatting>
  <conditionalFormatting sqref="AG3569">
    <cfRule type="expression" dxfId="2773" priority="1611">
      <formula>$C3569="センドバックで使用"</formula>
    </cfRule>
  </conditionalFormatting>
  <conditionalFormatting sqref="AH3570:AH3572">
    <cfRule type="expression" dxfId="2772" priority="1600">
      <formula>$C3570="センドバックで使用"</formula>
    </cfRule>
  </conditionalFormatting>
  <conditionalFormatting sqref="AH3569">
    <cfRule type="expression" dxfId="2771" priority="1610">
      <formula>$C3569="センドバックで使用"</formula>
    </cfRule>
  </conditionalFormatting>
  <conditionalFormatting sqref="AM3569">
    <cfRule type="expression" dxfId="2770" priority="1609">
      <formula>$C3569="センドバックで使用"</formula>
    </cfRule>
  </conditionalFormatting>
  <conditionalFormatting sqref="G3569:M3569">
    <cfRule type="expression" dxfId="2769" priority="1606">
      <formula>$C3569="センドバックで使用"</formula>
    </cfRule>
  </conditionalFormatting>
  <conditionalFormatting sqref="B3570:B3574 B3578:B3587 B3589">
    <cfRule type="expression" dxfId="2768" priority="1605">
      <formula>$C3570="センドバックで使用"</formula>
    </cfRule>
  </conditionalFormatting>
  <conditionalFormatting sqref="B3570:B3574 B3578:B3587 B3589">
    <cfRule type="expression" dxfId="2767" priority="1604">
      <formula>$A3570="1"</formula>
    </cfRule>
  </conditionalFormatting>
  <conditionalFormatting sqref="AI3570:AL3572 C3570:F3572">
    <cfRule type="expression" dxfId="2766" priority="1603">
      <formula>$C3570="センドバックで使用"</formula>
    </cfRule>
  </conditionalFormatting>
  <conditionalFormatting sqref="AL3570:AL3572 C3570:D3572">
    <cfRule type="expression" dxfId="2765" priority="1602">
      <formula>$A3570="1"</formula>
    </cfRule>
  </conditionalFormatting>
  <conditionalFormatting sqref="AG3570:AG3572">
    <cfRule type="expression" dxfId="2764" priority="1601">
      <formula>$C3570="センドバックで使用"</formula>
    </cfRule>
  </conditionalFormatting>
  <conditionalFormatting sqref="AM3570:AM3572">
    <cfRule type="expression" dxfId="2763" priority="1599">
      <formula>$C3570="センドバックで使用"</formula>
    </cfRule>
  </conditionalFormatting>
  <conditionalFormatting sqref="G3570:M3572">
    <cfRule type="expression" dxfId="2762" priority="1596">
      <formula>$C3570="センドバックで使用"</formula>
    </cfRule>
  </conditionalFormatting>
  <conditionalFormatting sqref="AP3569:AP3572">
    <cfRule type="expression" dxfId="2761" priority="1595">
      <formula>$C3569="センドバックで使用"</formula>
    </cfRule>
  </conditionalFormatting>
  <conditionalFormatting sqref="C3574:D3574 AC3574 G3574:N3574 AE3574:AM3574 P3574:Z3574 AP3574">
    <cfRule type="expression" dxfId="2760" priority="1592">
      <formula>$C3574="センドバックで使用"</formula>
    </cfRule>
  </conditionalFormatting>
  <conditionalFormatting sqref="AL3574 C3574:D3574">
    <cfRule type="expression" dxfId="2759" priority="1591">
      <formula>$A3574="1"</formula>
    </cfRule>
  </conditionalFormatting>
  <conditionalFormatting sqref="E3574">
    <cfRule type="expression" dxfId="2758" priority="1590">
      <formula>$C3574="センドバックで使用"</formula>
    </cfRule>
  </conditionalFormatting>
  <conditionalFormatting sqref="F3574">
    <cfRule type="expression" dxfId="2757" priority="1589">
      <formula>$C3574="センドバックで使用"</formula>
    </cfRule>
  </conditionalFormatting>
  <conditionalFormatting sqref="AA3574:AB3574">
    <cfRule type="expression" dxfId="2756" priority="1588">
      <formula>$C3574="センドバックで使用"</formula>
    </cfRule>
  </conditionalFormatting>
  <conditionalFormatting sqref="AD3574">
    <cfRule type="expression" dxfId="2755" priority="1587">
      <formula>$C3574="センドバックで使用"</formula>
    </cfRule>
  </conditionalFormatting>
  <conditionalFormatting sqref="O3574">
    <cfRule type="expression" dxfId="2754" priority="1586">
      <formula>$C3574="センドバックで使用"</formula>
    </cfRule>
  </conditionalFormatting>
  <conditionalFormatting sqref="AC3578 M3578:N3578 AE3578:AM3578 AP3578">
    <cfRule type="expression" dxfId="2753" priority="1583">
      <formula>$C3578="センドバックで使用"</formula>
    </cfRule>
  </conditionalFormatting>
  <conditionalFormatting sqref="AL3578">
    <cfRule type="expression" dxfId="2752" priority="1582">
      <formula>$A3578="1"</formula>
    </cfRule>
  </conditionalFormatting>
  <conditionalFormatting sqref="AA3578:AB3578">
    <cfRule type="expression" dxfId="2751" priority="1579">
      <formula>$C3578="センドバックで使用"</formula>
    </cfRule>
  </conditionalFormatting>
  <conditionalFormatting sqref="AD3578">
    <cfRule type="expression" dxfId="2750" priority="1578">
      <formula>$C3578="センドバックで使用"</formula>
    </cfRule>
  </conditionalFormatting>
  <conditionalFormatting sqref="C3578:D3578">
    <cfRule type="expression" dxfId="2749" priority="1574">
      <formula>$C3578="センドバックで使用"</formula>
    </cfRule>
  </conditionalFormatting>
  <conditionalFormatting sqref="AO3574">
    <cfRule type="expression" dxfId="2748" priority="1576">
      <formula>$C3574="センドバックで使用"</formula>
    </cfRule>
  </conditionalFormatting>
  <conditionalFormatting sqref="C3578:D3578">
    <cfRule type="expression" dxfId="2747" priority="1573">
      <formula>$A3578="1"</formula>
    </cfRule>
  </conditionalFormatting>
  <conditionalFormatting sqref="E3578">
    <cfRule type="expression" dxfId="2746" priority="1572">
      <formula>$C3578="センドバックで使用"</formula>
    </cfRule>
  </conditionalFormatting>
  <conditionalFormatting sqref="F3578">
    <cfRule type="expression" dxfId="2745" priority="1571">
      <formula>$C3578="センドバックで使用"</formula>
    </cfRule>
  </conditionalFormatting>
  <conditionalFormatting sqref="G3578 I3578">
    <cfRule type="expression" dxfId="2744" priority="1570">
      <formula>$C3578="センドバックで使用"</formula>
    </cfRule>
  </conditionalFormatting>
  <conditionalFormatting sqref="AO3569:AO3572">
    <cfRule type="expression" dxfId="2743" priority="1569">
      <formula>$C3569="センドバックで使用"</formula>
    </cfRule>
  </conditionalFormatting>
  <conditionalFormatting sqref="AC3579:AM3579 AP3579">
    <cfRule type="expression" dxfId="2742" priority="1568">
      <formula>$C3579="センドバックで使用"</formula>
    </cfRule>
  </conditionalFormatting>
  <conditionalFormatting sqref="AL3579">
    <cfRule type="expression" dxfId="2741" priority="1567">
      <formula>$A3579="1"</formula>
    </cfRule>
  </conditionalFormatting>
  <conditionalFormatting sqref="AA3579:AB3579">
    <cfRule type="expression" dxfId="2740" priority="1566">
      <formula>$C3579="センドバックで使用"</formula>
    </cfRule>
  </conditionalFormatting>
  <conditionalFormatting sqref="AO3579">
    <cfRule type="expression" dxfId="2739" priority="1564">
      <formula>$C3579="センドバックで使用"</formula>
    </cfRule>
  </conditionalFormatting>
  <conditionalFormatting sqref="AO3581:AP3581">
    <cfRule type="expression" dxfId="2738" priority="1563">
      <formula>$C3581="センドバックで使用"</formula>
    </cfRule>
  </conditionalFormatting>
  <conditionalFormatting sqref="AL3581 C3581:D3581">
    <cfRule type="expression" dxfId="2737" priority="1562">
      <formula>$A3581="1"</formula>
    </cfRule>
  </conditionalFormatting>
  <conditionalFormatting sqref="C3582:C3583">
    <cfRule type="expression" dxfId="2736" priority="1559">
      <formula>$C3582="センドバックで使用"</formula>
    </cfRule>
  </conditionalFormatting>
  <conditionalFormatting sqref="C3582:C3583">
    <cfRule type="expression" dxfId="2735" priority="1558">
      <formula>$A3582="1"</formula>
    </cfRule>
  </conditionalFormatting>
  <conditionalFormatting sqref="H3578">
    <cfRule type="expression" dxfId="2734" priority="1557">
      <formula>$C3578="センドバックで使用"</formula>
    </cfRule>
  </conditionalFormatting>
  <conditionalFormatting sqref="J3578">
    <cfRule type="expression" dxfId="2733" priority="1556">
      <formula>$C3578="センドバックで使用"</formula>
    </cfRule>
  </conditionalFormatting>
  <conditionalFormatting sqref="K3578:L3578">
    <cfRule type="expression" dxfId="2732" priority="1555">
      <formula>$C3578="センドバックで使用"</formula>
    </cfRule>
  </conditionalFormatting>
  <conditionalFormatting sqref="P3578:T3578">
    <cfRule type="expression" dxfId="2731" priority="1554">
      <formula>$C3578="センドバックで使用"</formula>
    </cfRule>
  </conditionalFormatting>
  <conditionalFormatting sqref="O3578">
    <cfRule type="expression" dxfId="2730" priority="1553">
      <formula>$C3578="センドバックで使用"</formula>
    </cfRule>
  </conditionalFormatting>
  <conditionalFormatting sqref="U3578:Z3578">
    <cfRule type="expression" dxfId="2729" priority="1552">
      <formula>$C3578="センドバックで使用"</formula>
    </cfRule>
  </conditionalFormatting>
  <conditionalFormatting sqref="B3575:B3577">
    <cfRule type="expression" dxfId="2728" priority="1551">
      <formula>$C3575="センドバックで使用"</formula>
    </cfRule>
  </conditionalFormatting>
  <conditionalFormatting sqref="B3575:B3577">
    <cfRule type="expression" dxfId="2727" priority="1550">
      <formula>$A3575="1"</formula>
    </cfRule>
  </conditionalFormatting>
  <conditionalFormatting sqref="C3575:D3577 AC3575:AC3577 G3575:N3577 AE3575:AM3577 P3575:Z3577 AP3575:AP3577">
    <cfRule type="expression" dxfId="2726" priority="1549">
      <formula>$C3575="センドバックで使用"</formula>
    </cfRule>
  </conditionalFormatting>
  <conditionalFormatting sqref="AL3575:AL3577 C3575:D3577">
    <cfRule type="expression" dxfId="2725" priority="1548">
      <formula>$A3575="1"</formula>
    </cfRule>
  </conditionalFormatting>
  <conditionalFormatting sqref="E3575:E3577">
    <cfRule type="expression" dxfId="2724" priority="1547">
      <formula>$C3575="センドバックで使用"</formula>
    </cfRule>
  </conditionalFormatting>
  <conditionalFormatting sqref="F3575:F3577">
    <cfRule type="expression" dxfId="2723" priority="1546">
      <formula>$C3575="センドバックで使用"</formula>
    </cfRule>
  </conditionalFormatting>
  <conditionalFormatting sqref="AA3575:AB3577">
    <cfRule type="expression" dxfId="2722" priority="1545">
      <formula>$C3575="センドバックで使用"</formula>
    </cfRule>
  </conditionalFormatting>
  <conditionalFormatting sqref="AD3575:AD3577">
    <cfRule type="expression" dxfId="2721" priority="1544">
      <formula>$C3575="センドバックで使用"</formula>
    </cfRule>
  </conditionalFormatting>
  <conditionalFormatting sqref="O3575:O3577">
    <cfRule type="expression" dxfId="2720" priority="1543">
      <formula>$C3575="センドバックで使用"</formula>
    </cfRule>
  </conditionalFormatting>
  <conditionalFormatting sqref="AO3575:AO3578">
    <cfRule type="expression" dxfId="2719" priority="1541">
      <formula>$C3575="センドバックで使用"</formula>
    </cfRule>
  </conditionalFormatting>
  <conditionalFormatting sqref="B3590:B3591 B3599">
    <cfRule type="expression" dxfId="2718" priority="1535">
      <formula>$C3590="センドバックで使用"</formula>
    </cfRule>
  </conditionalFormatting>
  <conditionalFormatting sqref="B3590:B3591 B3599">
    <cfRule type="expression" dxfId="2717" priority="1534">
      <formula>$A3590="1"</formula>
    </cfRule>
  </conditionalFormatting>
  <conditionalFormatting sqref="C3590:G3590">
    <cfRule type="expression" dxfId="2716" priority="1533">
      <formula>$C3590="センドバックで使用"</formula>
    </cfRule>
  </conditionalFormatting>
  <conditionalFormatting sqref="C3590:D3590">
    <cfRule type="expression" dxfId="2715" priority="1532">
      <formula>$A3590="1"</formula>
    </cfRule>
  </conditionalFormatting>
  <conditionalFormatting sqref="E3589:F3589">
    <cfRule type="expression" dxfId="2714" priority="1531">
      <formula>$C3589="センドバックで使用"</formula>
    </cfRule>
  </conditionalFormatting>
  <conditionalFormatting sqref="AA3589:AB3590">
    <cfRule type="expression" dxfId="2713" priority="1530">
      <formula>$C3589="センドバックで使用"</formula>
    </cfRule>
  </conditionalFormatting>
  <conditionalFormatting sqref="AK3590">
    <cfRule type="expression" dxfId="2712" priority="1529">
      <formula>$C3590="センドバックで使用"</formula>
    </cfRule>
  </conditionalFormatting>
  <conditionalFormatting sqref="AP3590">
    <cfRule type="expression" dxfId="2711" priority="1528">
      <formula>$C3590="センドバックで使用"</formula>
    </cfRule>
  </conditionalFormatting>
  <conditionalFormatting sqref="C3604:G3604 AA3604:AM3604 AO3604">
    <cfRule type="expression" dxfId="2710" priority="1525">
      <formula>$C3604="センドバックで使用"</formula>
    </cfRule>
  </conditionalFormatting>
  <conditionalFormatting sqref="AL3604 C3604:D3604">
    <cfRule type="expression" dxfId="2709" priority="1524">
      <formula>$A3604="1"</formula>
    </cfRule>
  </conditionalFormatting>
  <conditionalFormatting sqref="AP3604">
    <cfRule type="expression" dxfId="2708" priority="1523">
      <formula>$C3604="センドバックで使用"</formula>
    </cfRule>
  </conditionalFormatting>
  <conditionalFormatting sqref="H3604">
    <cfRule type="expression" dxfId="2707" priority="1522">
      <formula>$C3604="センドバックで使用"</formula>
    </cfRule>
  </conditionalFormatting>
  <conditionalFormatting sqref="U3603:X3603 AA3603:AM3603 AO3603:AP3603">
    <cfRule type="expression" dxfId="2706" priority="1521">
      <formula>$C3603="センドバックで使用"</formula>
    </cfRule>
  </conditionalFormatting>
  <conditionalFormatting sqref="AL3603 B3603:D3603">
    <cfRule type="expression" dxfId="2705" priority="1520">
      <formula>$A3603="1"</formula>
    </cfRule>
  </conditionalFormatting>
  <conditionalFormatting sqref="S3603:T3603">
    <cfRule type="expression" dxfId="2704" priority="1518">
      <formula>$C3603="センドバックで使用"</formula>
    </cfRule>
  </conditionalFormatting>
  <conditionalFormatting sqref="S3602:T3602">
    <cfRule type="expression" dxfId="2703" priority="1517">
      <formula>$C3602="センドバックで使用"</formula>
    </cfRule>
  </conditionalFormatting>
  <conditionalFormatting sqref="Y3603:Z3603">
    <cfRule type="expression" dxfId="2702" priority="1516">
      <formula>$C3603="センドバックで使用"</formula>
    </cfRule>
  </conditionalFormatting>
  <conditionalFormatting sqref="Y3604:Z3604">
    <cfRule type="expression" dxfId="2701" priority="1515">
      <formula>$C3604="センドバックで使用"</formula>
    </cfRule>
  </conditionalFormatting>
  <conditionalFormatting sqref="AI3617:AM3617">
    <cfRule type="expression" dxfId="2700" priority="1507">
      <formula>$C3617="センドバックで使用"</formula>
    </cfRule>
  </conditionalFormatting>
  <conditionalFormatting sqref="AL3617">
    <cfRule type="expression" dxfId="2699" priority="1506">
      <formula>$A3617="1"</formula>
    </cfRule>
  </conditionalFormatting>
  <conditionalFormatting sqref="AO3588:AP3588">
    <cfRule type="expression" dxfId="2698" priority="1501">
      <formula>$C3588="センドバックで使用"</formula>
    </cfRule>
  </conditionalFormatting>
  <conditionalFormatting sqref="D3588 AL3588">
    <cfRule type="expression" dxfId="2697" priority="1500">
      <formula>$A3588="1"</formula>
    </cfRule>
  </conditionalFormatting>
  <conditionalFormatting sqref="B3588">
    <cfRule type="expression" dxfId="2696" priority="1499">
      <formula>$C3588="センドバックで使用"</formula>
    </cfRule>
  </conditionalFormatting>
  <conditionalFormatting sqref="B3588">
    <cfRule type="expression" dxfId="2695" priority="1498">
      <formula>$A3588="1"</formula>
    </cfRule>
  </conditionalFormatting>
  <conditionalFormatting sqref="C3588">
    <cfRule type="expression" dxfId="2694" priority="1497">
      <formula>$C3588="センドバックで使用"</formula>
    </cfRule>
  </conditionalFormatting>
  <conditionalFormatting sqref="C3588">
    <cfRule type="expression" dxfId="2693" priority="1496">
      <formula>$A3588="1"</formula>
    </cfRule>
  </conditionalFormatting>
  <conditionalFormatting sqref="AO3561:AP3562">
    <cfRule type="expression" dxfId="2692" priority="1495">
      <formula>$C3561="センドバックで使用"</formula>
    </cfRule>
  </conditionalFormatting>
  <conditionalFormatting sqref="AL3561:AL3562 B3561:D3562">
    <cfRule type="expression" dxfId="2691" priority="1494">
      <formula>$A3561="1"</formula>
    </cfRule>
  </conditionalFormatting>
  <conditionalFormatting sqref="AL3609">
    <cfRule type="expression" dxfId="2690" priority="1491">
      <formula>$C3609="センドバックで使用"</formula>
    </cfRule>
  </conditionalFormatting>
  <conditionalFormatting sqref="AL3609">
    <cfRule type="expression" dxfId="2689" priority="1490">
      <formula>$A3609="1"</formula>
    </cfRule>
  </conditionalFormatting>
  <conditionalFormatting sqref="B3633:B3634">
    <cfRule type="expression" dxfId="2688" priority="1489">
      <formula>$C3633="センドバックで使用"</formula>
    </cfRule>
  </conditionalFormatting>
  <conditionalFormatting sqref="B3633:B3634">
    <cfRule type="expression" dxfId="2687" priority="1488">
      <formula>$A3633="1"</formula>
    </cfRule>
  </conditionalFormatting>
  <conditionalFormatting sqref="B3649:N3649 P3649:AI3649 B3650:B3653 AK3649:AM3649 AO3649:AP3649">
    <cfRule type="expression" dxfId="2686" priority="1487">
      <formula>$C3649="センドバックで使用"</formula>
    </cfRule>
  </conditionalFormatting>
  <conditionalFormatting sqref="AL3649 B3649:D3649 B3650:B3653">
    <cfRule type="expression" dxfId="2685" priority="1486">
      <formula>$A3649="1"</formula>
    </cfRule>
  </conditionalFormatting>
  <conditionalFormatting sqref="O3649">
    <cfRule type="expression" dxfId="2684" priority="1485">
      <formula>$C3649="センドバックで使用"</formula>
    </cfRule>
  </conditionalFormatting>
  <conditionalFormatting sqref="O3652:Q3652 P3653:Q3661 S3652:T3661">
    <cfRule type="expression" dxfId="2683" priority="1484">
      <formula>$C3652="センドバックで使用"</formula>
    </cfRule>
  </conditionalFormatting>
  <conditionalFormatting sqref="R3652:R3661">
    <cfRule type="expression" dxfId="2682" priority="1483">
      <formula>$C3652="センドバックで使用"</formula>
    </cfRule>
  </conditionalFormatting>
  <conditionalFormatting sqref="W3652:Z3652 W3653:Y3661">
    <cfRule type="expression" dxfId="2681" priority="1482">
      <formula>$C3652="センドバックで使用"</formula>
    </cfRule>
  </conditionalFormatting>
  <conditionalFormatting sqref="C3653:F3660 N3653:N3660">
    <cfRule type="expression" dxfId="2680" priority="1481">
      <formula>$C3653="センドバックで使用"</formula>
    </cfRule>
  </conditionalFormatting>
  <conditionalFormatting sqref="C3653:D3660">
    <cfRule type="expression" dxfId="2679" priority="1480">
      <formula>$A3653="1"</formula>
    </cfRule>
  </conditionalFormatting>
  <conditionalFormatting sqref="O3653:O3660">
    <cfRule type="expression" dxfId="2678" priority="1479">
      <formula>$C3653="センドバックで使用"</formula>
    </cfRule>
  </conditionalFormatting>
  <conditionalFormatting sqref="Z3653:Z3660">
    <cfRule type="expression" dxfId="2677" priority="1477">
      <formula>$C3653="センドバックで使用"</formula>
    </cfRule>
  </conditionalFormatting>
  <conditionalFormatting sqref="C3661:F3661 N3661">
    <cfRule type="expression" dxfId="2676" priority="1476">
      <formula>$C3661="センドバックで使用"</formula>
    </cfRule>
  </conditionalFormatting>
  <conditionalFormatting sqref="C3661:D3661">
    <cfRule type="expression" dxfId="2675" priority="1475">
      <formula>$A3661="1"</formula>
    </cfRule>
  </conditionalFormatting>
  <conditionalFormatting sqref="O3661">
    <cfRule type="expression" dxfId="2674" priority="1474">
      <formula>$C3661="センドバックで使用"</formula>
    </cfRule>
  </conditionalFormatting>
  <conditionalFormatting sqref="Z3661">
    <cfRule type="expression" dxfId="2673" priority="1472">
      <formula>$C3661="センドバックで使用"</formula>
    </cfRule>
  </conditionalFormatting>
  <conditionalFormatting sqref="AP3616">
    <cfRule type="expression" dxfId="2672" priority="1471">
      <formula>$C3616="センドバックで使用"</formula>
    </cfRule>
  </conditionalFormatting>
  <conditionalFormatting sqref="B3616:D3616 AL3616">
    <cfRule type="expression" dxfId="2671" priority="1470">
      <formula>$A3616="1"</formula>
    </cfRule>
  </conditionalFormatting>
  <conditionalFormatting sqref="AP3615">
    <cfRule type="expression" dxfId="2670" priority="1469">
      <formula>$C3615="センドバックで使用"</formula>
    </cfRule>
  </conditionalFormatting>
  <conditionalFormatting sqref="B3615:D3615 AL3615">
    <cfRule type="expression" dxfId="2669" priority="1468">
      <formula>$A3615="1"</formula>
    </cfRule>
  </conditionalFormatting>
  <conditionalFormatting sqref="AP3614">
    <cfRule type="expression" dxfId="2668" priority="1467">
      <formula>$C3614="センドバックで使用"</formula>
    </cfRule>
  </conditionalFormatting>
  <conditionalFormatting sqref="B3614:D3614 AL3614">
    <cfRule type="expression" dxfId="2667" priority="1466">
      <formula>$A3614="1"</formula>
    </cfRule>
  </conditionalFormatting>
  <conditionalFormatting sqref="AP3611:AP3613">
    <cfRule type="expression" dxfId="2666" priority="1465">
      <formula>$C3611="センドバックで使用"</formula>
    </cfRule>
  </conditionalFormatting>
  <conditionalFormatting sqref="B3611:D3613 AL3611:AL3613">
    <cfRule type="expression" dxfId="2665" priority="1464">
      <formula>$A3611="1"</formula>
    </cfRule>
  </conditionalFormatting>
  <conditionalFormatting sqref="AH3618:AH3626 AP3618:AP3626 B3618:G3626">
    <cfRule type="expression" dxfId="2664" priority="1463">
      <formula>$C3618="センドバックで使用"</formula>
    </cfRule>
  </conditionalFormatting>
  <conditionalFormatting sqref="B3618:D3626">
    <cfRule type="expression" dxfId="2663" priority="1462">
      <formula>$A3618="1"</formula>
    </cfRule>
  </conditionalFormatting>
  <conditionalFormatting sqref="AI3618:AM3626">
    <cfRule type="expression" dxfId="2662" priority="1461">
      <formula>$C3618="センドバックで使用"</formula>
    </cfRule>
  </conditionalFormatting>
  <conditionalFormatting sqref="AL3618:AL3626">
    <cfRule type="expression" dxfId="2661" priority="1460">
      <formula>$A3618="1"</formula>
    </cfRule>
  </conditionalFormatting>
  <conditionalFormatting sqref="U3652:U3661">
    <cfRule type="expression" dxfId="2660" priority="1459">
      <formula>$C3652="センドバックで使用"</formula>
    </cfRule>
  </conditionalFormatting>
  <conditionalFormatting sqref="V3652:V3661">
    <cfRule type="expression" dxfId="2659" priority="1458">
      <formula>$C3652="センドバックで使用"</formula>
    </cfRule>
  </conditionalFormatting>
  <conditionalFormatting sqref="AE3665:AE3668 AA3666:AM3666 AO3666:AP3666">
    <cfRule type="expression" dxfId="2658" priority="1455">
      <formula>$C3665="センドバックで使用"</formula>
    </cfRule>
  </conditionalFormatting>
  <conditionalFormatting sqref="C3663:I3663 U3663:AM3663 AO3663:AP3663 K3663:L3663">
    <cfRule type="expression" dxfId="2657" priority="1453">
      <formula>$C3663="センドバックで使用"</formula>
    </cfRule>
  </conditionalFormatting>
  <conditionalFormatting sqref="C3663:D3663 AL3663">
    <cfRule type="expression" dxfId="2656" priority="1452">
      <formula>$A3663="1"</formula>
    </cfRule>
  </conditionalFormatting>
  <conditionalFormatting sqref="B3665:G3665 AO3665:AP3665 AF3665:AM3665 AA3665:AD3665">
    <cfRule type="expression" dxfId="2655" priority="1451">
      <formula>$C3665="センドバックで使用"</formula>
    </cfRule>
  </conditionalFormatting>
  <conditionalFormatting sqref="B3665:D3665 AL3665">
    <cfRule type="expression" dxfId="2654" priority="1450">
      <formula>$A3665="1"</formula>
    </cfRule>
  </conditionalFormatting>
  <conditionalFormatting sqref="B3666:G3666 AO3666:AP3666 AF3666:AM3666 O3666:R3666 AA3666:AD3666 B3668:G3668 AO3668:AP3668 AF3668:AM3668 AJ3667:AJ3671 O3668:R3668 AA3668:AD3668 B3667:B3674">
    <cfRule type="expression" dxfId="2653" priority="1449">
      <formula>$C3666="センドバックで使用"</formula>
    </cfRule>
  </conditionalFormatting>
  <conditionalFormatting sqref="B3666:D3666 AL3666 B3668:D3668 AL3668 B3667:B3674">
    <cfRule type="expression" dxfId="2652" priority="1448">
      <formula>$A3666="1"</formula>
    </cfRule>
  </conditionalFormatting>
  <conditionalFormatting sqref="AJ3649">
    <cfRule type="expression" dxfId="2651" priority="1444">
      <formula>$C3649="センドバックで使用"</formula>
    </cfRule>
  </conditionalFormatting>
  <conditionalFormatting sqref="H3665:I3665 K3665:L3665">
    <cfRule type="expression" dxfId="2650" priority="1443">
      <formula>$C3665="センドバックで使用"</formula>
    </cfRule>
  </conditionalFormatting>
  <conditionalFormatting sqref="H3666:N3666">
    <cfRule type="expression" dxfId="2649" priority="1442">
      <formula>$C3666="センドバックで使用"</formula>
    </cfRule>
  </conditionalFormatting>
  <conditionalFormatting sqref="S3666:T3666">
    <cfRule type="expression" dxfId="2648" priority="1440">
      <formula>$C3666="センドバックで使用"</formula>
    </cfRule>
  </conditionalFormatting>
  <conditionalFormatting sqref="U3665">
    <cfRule type="expression" dxfId="2647" priority="1438">
      <formula>$C3665="センドバックで使用"</formula>
    </cfRule>
  </conditionalFormatting>
  <conditionalFormatting sqref="U3666">
    <cfRule type="expression" dxfId="2646" priority="1437">
      <formula>$C3666="センドバックで使用"</formula>
    </cfRule>
  </conditionalFormatting>
  <conditionalFormatting sqref="V3665">
    <cfRule type="expression" dxfId="2645" priority="1436">
      <formula>$C3665="センドバックで使用"</formula>
    </cfRule>
  </conditionalFormatting>
  <conditionalFormatting sqref="V3666">
    <cfRule type="expression" dxfId="2644" priority="1435">
      <formula>$C3666="センドバックで使用"</formula>
    </cfRule>
  </conditionalFormatting>
  <conditionalFormatting sqref="X3666:Z3666">
    <cfRule type="expression" dxfId="2643" priority="1427">
      <formula>$C3666="センドバックで使用"</formula>
    </cfRule>
  </conditionalFormatting>
  <conditionalFormatting sqref="W3665">
    <cfRule type="expression" dxfId="2642" priority="1431">
      <formula>$C3665="センドバックで使用"</formula>
    </cfRule>
  </conditionalFormatting>
  <conditionalFormatting sqref="W3666">
    <cfRule type="expression" dxfId="2641" priority="1430">
      <formula>$C3666="センドバックで使用"</formula>
    </cfRule>
  </conditionalFormatting>
  <conditionalFormatting sqref="AF3674:AM3674 AO3674:AP3674 H3675:H3678">
    <cfRule type="expression" dxfId="2640" priority="1422">
      <formula>$C3674="センドバックで使用"</formula>
    </cfRule>
  </conditionalFormatting>
  <conditionalFormatting sqref="X3665:Z3665">
    <cfRule type="expression" dxfId="2639" priority="1428">
      <formula>$C3665="センドバックで使用"</formula>
    </cfRule>
  </conditionalFormatting>
  <conditionalFormatting sqref="AF3673:AM3673 AO3673:AP3673">
    <cfRule type="expression" dxfId="2638" priority="1426">
      <formula>$C3673="センドバックで使用"</formula>
    </cfRule>
  </conditionalFormatting>
  <conditionalFormatting sqref="AL3673 C3673:D3673">
    <cfRule type="expression" dxfId="2637" priority="1425">
      <formula>$A3673="1"</formula>
    </cfRule>
  </conditionalFormatting>
  <conditionalFormatting sqref="B3673">
    <cfRule type="expression" dxfId="2636" priority="1424">
      <formula>$C3673="センドバックで使用"</formula>
    </cfRule>
  </conditionalFormatting>
  <conditionalFormatting sqref="B3673">
    <cfRule type="expression" dxfId="2635" priority="1423">
      <formula>$A3673="1"</formula>
    </cfRule>
  </conditionalFormatting>
  <conditionalFormatting sqref="AL3674 C3674:D3674">
    <cfRule type="expression" dxfId="2634" priority="1421">
      <formula>$A3674="1"</formula>
    </cfRule>
  </conditionalFormatting>
  <conditionalFormatting sqref="B3674">
    <cfRule type="expression" dxfId="2633" priority="1420">
      <formula>$C3674="センドバックで使用"</formula>
    </cfRule>
  </conditionalFormatting>
  <conditionalFormatting sqref="B3674">
    <cfRule type="expression" dxfId="2632" priority="1419">
      <formula>$A3674="1"</formula>
    </cfRule>
  </conditionalFormatting>
  <conditionalFormatting sqref="C3675:F3675 AF3675:AM3675 AO3675:AP3675 AA3675:AD3675">
    <cfRule type="expression" dxfId="2631" priority="1418">
      <formula>$C3675="センドバックで使用"</formula>
    </cfRule>
  </conditionalFormatting>
  <conditionalFormatting sqref="AL3675 C3675:D3675">
    <cfRule type="expression" dxfId="2630" priority="1417">
      <formula>$A3675="1"</formula>
    </cfRule>
  </conditionalFormatting>
  <conditionalFormatting sqref="B3675">
    <cfRule type="expression" dxfId="2629" priority="1416">
      <formula>$C3675="センドバックで使用"</formula>
    </cfRule>
  </conditionalFormatting>
  <conditionalFormatting sqref="B3675">
    <cfRule type="expression" dxfId="2628" priority="1415">
      <formula>$A3675="1"</formula>
    </cfRule>
  </conditionalFormatting>
  <conditionalFormatting sqref="C3676:F3676 AO3676:AP3676 AA3676:AM3676">
    <cfRule type="expression" dxfId="2627" priority="1414">
      <formula>$C3676="センドバックで使用"</formula>
    </cfRule>
  </conditionalFormatting>
  <conditionalFormatting sqref="AL3676 C3676:D3676">
    <cfRule type="expression" dxfId="2626" priority="1413">
      <formula>$A3676="1"</formula>
    </cfRule>
  </conditionalFormatting>
  <conditionalFormatting sqref="B3676:B3678 B3680 B3682:B3683">
    <cfRule type="expression" dxfId="2625" priority="1412">
      <formula>$C3676="センドバックで使用"</formula>
    </cfRule>
  </conditionalFormatting>
  <conditionalFormatting sqref="B3676:B3678 B3680 B3682:B3683">
    <cfRule type="expression" dxfId="2624" priority="1411">
      <formula>$A3676="1"</formula>
    </cfRule>
  </conditionalFormatting>
  <conditionalFormatting sqref="E3677:F3677">
    <cfRule type="expression" dxfId="2623" priority="1410">
      <formula>$C3677="センドバックで使用"</formula>
    </cfRule>
  </conditionalFormatting>
  <conditionalFormatting sqref="B3666:D3666 AL3666">
    <cfRule type="expression" dxfId="2622" priority="1409">
      <formula>$A3666="1"</formula>
    </cfRule>
  </conditionalFormatting>
  <conditionalFormatting sqref="B3667:G3667 AO3667:AP3667 AF3667:AM3667 O3667:R3667 AA3667:AD3667">
    <cfRule type="expression" dxfId="2621" priority="1408">
      <formula>$C3667="センドバックで使用"</formula>
    </cfRule>
  </conditionalFormatting>
  <conditionalFormatting sqref="B3667:D3667 AL3667">
    <cfRule type="expression" dxfId="2620" priority="1407">
      <formula>$A3667="1"</formula>
    </cfRule>
  </conditionalFormatting>
  <conditionalFormatting sqref="H3667:N3667">
    <cfRule type="expression" dxfId="2619" priority="1406">
      <formula>$C3667="センドバックで使用"</formula>
    </cfRule>
  </conditionalFormatting>
  <conditionalFormatting sqref="H3668:N3668">
    <cfRule type="expression" dxfId="2618" priority="1405">
      <formula>$C3668="センドバックで使用"</formula>
    </cfRule>
  </conditionalFormatting>
  <conditionalFormatting sqref="S3667:T3667">
    <cfRule type="expression" dxfId="2617" priority="1404">
      <formula>$C3667="センドバックで使用"</formula>
    </cfRule>
  </conditionalFormatting>
  <conditionalFormatting sqref="S3668:T3668">
    <cfRule type="expression" dxfId="2616" priority="1403">
      <formula>$C3668="センドバックで使用"</formula>
    </cfRule>
  </conditionalFormatting>
  <conditionalFormatting sqref="U3666:V3666">
    <cfRule type="expression" dxfId="2615" priority="1402">
      <formula>$C3666="センドバックで使用"</formula>
    </cfRule>
  </conditionalFormatting>
  <conditionalFormatting sqref="U3667">
    <cfRule type="expression" dxfId="2614" priority="1401">
      <formula>$C3667="センドバックで使用"</formula>
    </cfRule>
  </conditionalFormatting>
  <conditionalFormatting sqref="U3668">
    <cfRule type="expression" dxfId="2613" priority="1400">
      <formula>$C3668="センドバックで使用"</formula>
    </cfRule>
  </conditionalFormatting>
  <conditionalFormatting sqref="V3667">
    <cfRule type="expression" dxfId="2612" priority="1399">
      <formula>$C3667="センドバックで使用"</formula>
    </cfRule>
  </conditionalFormatting>
  <conditionalFormatting sqref="V3668">
    <cfRule type="expression" dxfId="2611" priority="1398">
      <formula>$C3668="センドバックで使用"</formula>
    </cfRule>
  </conditionalFormatting>
  <conditionalFormatting sqref="W3666">
    <cfRule type="expression" dxfId="2610" priority="1397">
      <formula>$C3666="センドバックで使用"</formula>
    </cfRule>
  </conditionalFormatting>
  <conditionalFormatting sqref="W3667">
    <cfRule type="expression" dxfId="2609" priority="1396">
      <formula>$C3667="センドバックで使用"</formula>
    </cfRule>
  </conditionalFormatting>
  <conditionalFormatting sqref="W3668">
    <cfRule type="expression" dxfId="2608" priority="1395">
      <formula>$C3668="センドバックで使用"</formula>
    </cfRule>
  </conditionalFormatting>
  <conditionalFormatting sqref="X3666:Z3666">
    <cfRule type="expression" dxfId="2607" priority="1394">
      <formula>$C3666="センドバックで使用"</formula>
    </cfRule>
  </conditionalFormatting>
  <conditionalFormatting sqref="X3667:Z3667">
    <cfRule type="expression" dxfId="2606" priority="1393">
      <formula>$C3667="センドバックで使用"</formula>
    </cfRule>
  </conditionalFormatting>
  <conditionalFormatting sqref="X3668:Z3668">
    <cfRule type="expression" dxfId="2605" priority="1392">
      <formula>$C3668="センドバックで使用"</formula>
    </cfRule>
  </conditionalFormatting>
  <conditionalFormatting sqref="C3675:F3675 AF3675:AM3675 AO3675:AP3675 AA3675:AD3675">
    <cfRule type="expression" dxfId="2604" priority="1391">
      <formula>$C3675="センドバックで使用"</formula>
    </cfRule>
  </conditionalFormatting>
  <conditionalFormatting sqref="AL3675 C3675:D3675">
    <cfRule type="expression" dxfId="2603" priority="1390">
      <formula>$A3675="1"</formula>
    </cfRule>
  </conditionalFormatting>
  <conditionalFormatting sqref="B3675">
    <cfRule type="expression" dxfId="2602" priority="1389">
      <formula>$C3675="センドバックで使用"</formula>
    </cfRule>
  </conditionalFormatting>
  <conditionalFormatting sqref="B3675">
    <cfRule type="expression" dxfId="2601" priority="1388">
      <formula>$A3675="1"</formula>
    </cfRule>
  </conditionalFormatting>
  <conditionalFormatting sqref="C3676:F3676 AF3676:AM3676 AO3676:AP3676 AA3676:AD3676">
    <cfRule type="expression" dxfId="2600" priority="1387">
      <formula>$C3676="センドバックで使用"</formula>
    </cfRule>
  </conditionalFormatting>
  <conditionalFormatting sqref="AL3676 C3676:D3676">
    <cfRule type="expression" dxfId="2599" priority="1386">
      <formula>$A3676="1"</formula>
    </cfRule>
  </conditionalFormatting>
  <conditionalFormatting sqref="B3676">
    <cfRule type="expression" dxfId="2598" priority="1385">
      <formula>$C3676="センドバックで使用"</formula>
    </cfRule>
  </conditionalFormatting>
  <conditionalFormatting sqref="B3676">
    <cfRule type="expression" dxfId="2597" priority="1384">
      <formula>$A3676="1"</formula>
    </cfRule>
  </conditionalFormatting>
  <conditionalFormatting sqref="C3677:F3677 AF3677:AM3677 AO3677:AP3677 AA3677:AD3677">
    <cfRule type="expression" dxfId="2596" priority="1383">
      <formula>$C3677="センドバックで使用"</formula>
    </cfRule>
  </conditionalFormatting>
  <conditionalFormatting sqref="AL3677 C3677:D3677">
    <cfRule type="expression" dxfId="2595" priority="1382">
      <formula>$A3677="1"</formula>
    </cfRule>
  </conditionalFormatting>
  <conditionalFormatting sqref="B3677">
    <cfRule type="expression" dxfId="2594" priority="1381">
      <formula>$C3677="センドバックで使用"</formula>
    </cfRule>
  </conditionalFormatting>
  <conditionalFormatting sqref="B3677">
    <cfRule type="expression" dxfId="2593" priority="1380">
      <formula>$A3677="1"</formula>
    </cfRule>
  </conditionalFormatting>
  <conditionalFormatting sqref="C3678:F3678 AO3678:AP3678 AA3678:AM3678">
    <cfRule type="expression" dxfId="2592" priority="1379">
      <formula>$C3678="センドバックで使用"</formula>
    </cfRule>
  </conditionalFormatting>
  <conditionalFormatting sqref="AL3678 C3678:D3678">
    <cfRule type="expression" dxfId="2591" priority="1378">
      <formula>$A3678="1"</formula>
    </cfRule>
  </conditionalFormatting>
  <conditionalFormatting sqref="B3664">
    <cfRule type="expression" dxfId="2590" priority="1376">
      <formula>$C3664="センドバックで使用"</formula>
    </cfRule>
  </conditionalFormatting>
  <conditionalFormatting sqref="B3664">
    <cfRule type="expression" dxfId="2589" priority="1375">
      <formula>$A3664="1"</formula>
    </cfRule>
  </conditionalFormatting>
  <conditionalFormatting sqref="B3664:I3664 U3664:AM3664 AO3664:AP3664 K3664:L3664">
    <cfRule type="expression" dxfId="2588" priority="1374">
      <formula>$C3664="センドバックで使用"</formula>
    </cfRule>
  </conditionalFormatting>
  <conditionalFormatting sqref="B3664:D3664 AL3664">
    <cfRule type="expression" dxfId="2587" priority="1373">
      <formula>$A3664="1"</formula>
    </cfRule>
  </conditionalFormatting>
  <conditionalFormatting sqref="C3664:I3664 U3664:AM3664 AO3664:AP3664 K3664:L3664">
    <cfRule type="expression" dxfId="2586" priority="1372">
      <formula>$C3664="センドバックで使用"</formula>
    </cfRule>
  </conditionalFormatting>
  <conditionalFormatting sqref="C3664:D3664 AL3664">
    <cfRule type="expression" dxfId="2585" priority="1371">
      <formula>$A3664="1"</formula>
    </cfRule>
  </conditionalFormatting>
  <conditionalFormatting sqref="O3663:T3665">
    <cfRule type="expression" dxfId="2584" priority="1370">
      <formula>$C3663="センドバックで使用"</formula>
    </cfRule>
  </conditionalFormatting>
  <conditionalFormatting sqref="AQ3684">
    <cfRule type="expression" dxfId="2583" priority="1368">
      <formula>$C3684="センドバックで使用"</formula>
    </cfRule>
  </conditionalFormatting>
  <conditionalFormatting sqref="AO3684:AP3684">
    <cfRule type="expression" dxfId="2582" priority="1367">
      <formula>$C3684="センドバックで使用"</formula>
    </cfRule>
  </conditionalFormatting>
  <conditionalFormatting sqref="AL3684 C3684:D3684">
    <cfRule type="expression" dxfId="2581" priority="1366">
      <formula>$A3684="1"</formula>
    </cfRule>
  </conditionalFormatting>
  <conditionalFormatting sqref="B3684">
    <cfRule type="expression" dxfId="2580" priority="1365">
      <formula>$C3684="センドバックで使用"</formula>
    </cfRule>
  </conditionalFormatting>
  <conditionalFormatting sqref="B3684">
    <cfRule type="expression" dxfId="2579" priority="1364">
      <formula>$A3684="1"</formula>
    </cfRule>
  </conditionalFormatting>
  <conditionalFormatting sqref="E3684:F3684">
    <cfRule type="expression" dxfId="2578" priority="1363">
      <formula>$C3684="センドバックで使用"</formula>
    </cfRule>
  </conditionalFormatting>
  <conditionalFormatting sqref="AQ3679">
    <cfRule type="expression" dxfId="2577" priority="1362">
      <formula>$C3679="センドバックで使用"</formula>
    </cfRule>
  </conditionalFormatting>
  <conditionalFormatting sqref="AO3679:AP3679">
    <cfRule type="expression" dxfId="2576" priority="1361">
      <formula>$C3679="センドバックで使用"</formula>
    </cfRule>
  </conditionalFormatting>
  <conditionalFormatting sqref="AL3679 C3679:D3679">
    <cfRule type="expression" dxfId="2575" priority="1360">
      <formula>$A3679="1"</formula>
    </cfRule>
  </conditionalFormatting>
  <conditionalFormatting sqref="B3679">
    <cfRule type="expression" dxfId="2574" priority="1359">
      <formula>$C3679="センドバックで使用"</formula>
    </cfRule>
  </conditionalFormatting>
  <conditionalFormatting sqref="B3679">
    <cfRule type="expression" dxfId="2573" priority="1358">
      <formula>$A3679="1"</formula>
    </cfRule>
  </conditionalFormatting>
  <conditionalFormatting sqref="E3679:F3679">
    <cfRule type="expression" dxfId="2572" priority="1357">
      <formula>$C3679="センドバックで使用"</formula>
    </cfRule>
  </conditionalFormatting>
  <conditionalFormatting sqref="AQ3685">
    <cfRule type="expression" dxfId="2571" priority="1356">
      <formula>$C3685="センドバックで使用"</formula>
    </cfRule>
  </conditionalFormatting>
  <conditionalFormatting sqref="AO3685:AP3685">
    <cfRule type="expression" dxfId="2570" priority="1355">
      <formula>$C3685="センドバックで使用"</formula>
    </cfRule>
  </conditionalFormatting>
  <conditionalFormatting sqref="AL3685 C3685:D3685">
    <cfRule type="expression" dxfId="2569" priority="1354">
      <formula>$A3685="1"</formula>
    </cfRule>
  </conditionalFormatting>
  <conditionalFormatting sqref="B3685:B3690">
    <cfRule type="expression" dxfId="2568" priority="1353">
      <formula>$C3685="センドバックで使用"</formula>
    </cfRule>
  </conditionalFormatting>
  <conditionalFormatting sqref="B3685:B3690">
    <cfRule type="expression" dxfId="2567" priority="1352">
      <formula>$A3685="1"</formula>
    </cfRule>
  </conditionalFormatting>
  <conditionalFormatting sqref="E3685:F3685">
    <cfRule type="expression" dxfId="2566" priority="1351">
      <formula>$C3685="センドバックで使用"</formula>
    </cfRule>
  </conditionalFormatting>
  <conditionalFormatting sqref="G3675:G3678">
    <cfRule type="expression" dxfId="2565" priority="1350">
      <formula>$C3675="センドバックで使用"</formula>
    </cfRule>
  </conditionalFormatting>
  <conditionalFormatting sqref="G3675:G3678">
    <cfRule type="expression" dxfId="2564" priority="1349">
      <formula>$C3675="センドバックで使用"</formula>
    </cfRule>
  </conditionalFormatting>
  <conditionalFormatting sqref="AQ3705:AQ3707 C3705:X3707 AM3705:AM3707 Z3705:AK3707">
    <cfRule type="expression" dxfId="2563" priority="1348">
      <formula>$C3705="センドバックで使用"</formula>
    </cfRule>
  </conditionalFormatting>
  <conditionalFormatting sqref="AO3705:AP3705 AP3706:AP3707">
    <cfRule type="expression" dxfId="2562" priority="1347">
      <formula>$C3705="センドバックで使用"</formula>
    </cfRule>
  </conditionalFormatting>
  <conditionalFormatting sqref="C3705:D3707">
    <cfRule type="expression" dxfId="2561" priority="1346">
      <formula>$A3705="1"</formula>
    </cfRule>
  </conditionalFormatting>
  <conditionalFormatting sqref="B3705:B3707">
    <cfRule type="expression" dxfId="2560" priority="1345">
      <formula>$C3705="センドバックで使用"</formula>
    </cfRule>
  </conditionalFormatting>
  <conditionalFormatting sqref="B3705:B3707">
    <cfRule type="expression" dxfId="2559" priority="1344">
      <formula>$A3705="1"</formula>
    </cfRule>
  </conditionalFormatting>
  <conditionalFormatting sqref="AQ3714:AQ3717 AM3714 C3714:X3717 Z3714:AK3715 Z3715:AM3717">
    <cfRule type="expression" dxfId="2558" priority="1343">
      <formula>$C3714="センドバックで使用"</formula>
    </cfRule>
  </conditionalFormatting>
  <conditionalFormatting sqref="AP3714:AP3717">
    <cfRule type="expression" dxfId="2557" priority="1342">
      <formula>$C3714="センドバックで使用"</formula>
    </cfRule>
  </conditionalFormatting>
  <conditionalFormatting sqref="AL3715:AL3717 C3714:D3717">
    <cfRule type="expression" dxfId="2556" priority="1341">
      <formula>$A3714="1"</formula>
    </cfRule>
  </conditionalFormatting>
  <conditionalFormatting sqref="B3714:B3717">
    <cfRule type="expression" dxfId="2555" priority="1340">
      <formula>$C3714="センドバックで使用"</formula>
    </cfRule>
  </conditionalFormatting>
  <conditionalFormatting sqref="B3714:B3717">
    <cfRule type="expression" dxfId="2554" priority="1339">
      <formula>$A3714="1"</formula>
    </cfRule>
  </conditionalFormatting>
  <conditionalFormatting sqref="AQ3691:AQ3696 C3691:D3696 AM3691:AM3696 AM3705:AM3720 C3705:X3720 AQ3705:AQ3711 G3691:X3696 Z3691:AK3696 Z3705:AK3720">
    <cfRule type="expression" dxfId="2553" priority="1338">
      <formula>$C3691="センドバックで使用"</formula>
    </cfRule>
  </conditionalFormatting>
  <conditionalFormatting sqref="AP3691:AP3696 AO3705:AP3705 AP3706:AP3720">
    <cfRule type="expression" dxfId="2552" priority="1337">
      <formula>$C3691="センドバックで使用"</formula>
    </cfRule>
  </conditionalFormatting>
  <conditionalFormatting sqref="C3691:D3696 C3705:D3720">
    <cfRule type="expression" dxfId="2551" priority="1336">
      <formula>$A3691="1"</formula>
    </cfRule>
  </conditionalFormatting>
  <conditionalFormatting sqref="B3691:B3697 B3705:B3720">
    <cfRule type="expression" dxfId="2550" priority="1335">
      <formula>$C3691="センドバックで使用"</formula>
    </cfRule>
  </conditionalFormatting>
  <conditionalFormatting sqref="B3691:B3697 B3705:B3720">
    <cfRule type="expression" dxfId="2549" priority="1334">
      <formula>$A3691="1"</formula>
    </cfRule>
  </conditionalFormatting>
  <conditionalFormatting sqref="AQ3707:AQ3714 C3707:X3714 AM3707:AM3714 Z3707:AK3714">
    <cfRule type="expression" dxfId="2548" priority="1333">
      <formula>$C3707="センドバックで使用"</formula>
    </cfRule>
  </conditionalFormatting>
  <conditionalFormatting sqref="AP3707:AP3714">
    <cfRule type="expression" dxfId="2547" priority="1332">
      <formula>$C3707="センドバックで使用"</formula>
    </cfRule>
  </conditionalFormatting>
  <conditionalFormatting sqref="C3707:D3714">
    <cfRule type="expression" dxfId="2546" priority="1331">
      <formula>$A3707="1"</formula>
    </cfRule>
  </conditionalFormatting>
  <conditionalFormatting sqref="B3707:B3714">
    <cfRule type="expression" dxfId="2545" priority="1330">
      <formula>$C3707="センドバックで使用"</formula>
    </cfRule>
  </conditionalFormatting>
  <conditionalFormatting sqref="B3707:B3714">
    <cfRule type="expression" dxfId="2544" priority="1329">
      <formula>$A3707="1"</formula>
    </cfRule>
  </conditionalFormatting>
  <conditionalFormatting sqref="B3697">
    <cfRule type="expression" dxfId="2543" priority="1327">
      <formula>$C3697="センドバックで使用"</formula>
    </cfRule>
  </conditionalFormatting>
  <conditionalFormatting sqref="B3697">
    <cfRule type="expression" dxfId="2542" priority="1326">
      <formula>$A3697="1"</formula>
    </cfRule>
  </conditionalFormatting>
  <conditionalFormatting sqref="C3713:X3716 AM3713:AM3716 Z3713:AK3716">
    <cfRule type="expression" dxfId="2541" priority="1325">
      <formula>$C3713="センドバックで使用"</formula>
    </cfRule>
  </conditionalFormatting>
  <conditionalFormatting sqref="AP3713:AP3716">
    <cfRule type="expression" dxfId="2540" priority="1324">
      <formula>$C3713="センドバックで使用"</formula>
    </cfRule>
  </conditionalFormatting>
  <conditionalFormatting sqref="C3713:D3716">
    <cfRule type="expression" dxfId="2539" priority="1323">
      <formula>$A3713="1"</formula>
    </cfRule>
  </conditionalFormatting>
  <conditionalFormatting sqref="B3713:B3716">
    <cfRule type="expression" dxfId="2538" priority="1322">
      <formula>$C3713="センドバックで使用"</formula>
    </cfRule>
  </conditionalFormatting>
  <conditionalFormatting sqref="B3713:B3716">
    <cfRule type="expression" dxfId="2537" priority="1321">
      <formula>$A3713="1"</formula>
    </cfRule>
  </conditionalFormatting>
  <conditionalFormatting sqref="AM3723 C3723:X3726 Z3723:AK3724 Z3724:AM3726">
    <cfRule type="expression" dxfId="2536" priority="1320">
      <formula>$C3723="センドバックで使用"</formula>
    </cfRule>
  </conditionalFormatting>
  <conditionalFormatting sqref="AP3723:AP3726">
    <cfRule type="expression" dxfId="2535" priority="1319">
      <formula>$C3723="センドバックで使用"</formula>
    </cfRule>
  </conditionalFormatting>
  <conditionalFormatting sqref="AL3724:AL3726 C3723:D3726">
    <cfRule type="expression" dxfId="2534" priority="1318">
      <formula>$A3723="1"</formula>
    </cfRule>
  </conditionalFormatting>
  <conditionalFormatting sqref="B3723:B3726">
    <cfRule type="expression" dxfId="2533" priority="1317">
      <formula>$C3723="センドバックで使用"</formula>
    </cfRule>
  </conditionalFormatting>
  <conditionalFormatting sqref="B3723:B3726">
    <cfRule type="expression" dxfId="2532" priority="1316">
      <formula>$A3723="1"</formula>
    </cfRule>
  </conditionalFormatting>
  <conditionalFormatting sqref="C3716:X3723 AM3716:AM3723 Z3716:AK3723">
    <cfRule type="expression" dxfId="2531" priority="1315">
      <formula>$C3716="センドバックで使用"</formula>
    </cfRule>
  </conditionalFormatting>
  <conditionalFormatting sqref="AP3716:AP3723">
    <cfRule type="expression" dxfId="2530" priority="1314">
      <formula>$C3716="センドバックで使用"</formula>
    </cfRule>
  </conditionalFormatting>
  <conditionalFormatting sqref="C3716:D3723">
    <cfRule type="expression" dxfId="2529" priority="1313">
      <formula>$A3716="1"</formula>
    </cfRule>
  </conditionalFormatting>
  <conditionalFormatting sqref="B3716:B3723">
    <cfRule type="expression" dxfId="2528" priority="1312">
      <formula>$C3716="センドバックで使用"</formula>
    </cfRule>
  </conditionalFormatting>
  <conditionalFormatting sqref="B3716:B3723">
    <cfRule type="expression" dxfId="2527" priority="1311">
      <formula>$A3716="1"</formula>
    </cfRule>
  </conditionalFormatting>
  <conditionalFormatting sqref="AQ3711:AQ3714 C3711:X3714 AM3711:AM3714 Z3711:AK3714">
    <cfRule type="expression" dxfId="2526" priority="1310">
      <formula>$C3711="センドバックで使用"</formula>
    </cfRule>
  </conditionalFormatting>
  <conditionalFormatting sqref="AP3711:AP3714">
    <cfRule type="expression" dxfId="2525" priority="1309">
      <formula>$C3711="センドバックで使用"</formula>
    </cfRule>
  </conditionalFormatting>
  <conditionalFormatting sqref="C3711:D3714">
    <cfRule type="expression" dxfId="2524" priority="1308">
      <formula>$A3711="1"</formula>
    </cfRule>
  </conditionalFormatting>
  <conditionalFormatting sqref="B3711:B3714">
    <cfRule type="expression" dxfId="2523" priority="1307">
      <formula>$C3711="センドバックで使用"</formula>
    </cfRule>
  </conditionalFormatting>
  <conditionalFormatting sqref="B3711:B3714">
    <cfRule type="expression" dxfId="2522" priority="1306">
      <formula>$A3711="1"</formula>
    </cfRule>
  </conditionalFormatting>
  <conditionalFormatting sqref="AQ3721:AQ3724 AM3721 C3721:X3724 Z3721:AK3722 Z3722:AM3724">
    <cfRule type="expression" dxfId="2521" priority="1305">
      <formula>$C3721="センドバックで使用"</formula>
    </cfRule>
  </conditionalFormatting>
  <conditionalFormatting sqref="AP3721:AP3724">
    <cfRule type="expression" dxfId="2520" priority="1304">
      <formula>$C3721="センドバックで使用"</formula>
    </cfRule>
  </conditionalFormatting>
  <conditionalFormatting sqref="AL3722:AL3724 C3721:D3724">
    <cfRule type="expression" dxfId="2519" priority="1303">
      <formula>$A3721="1"</formula>
    </cfRule>
  </conditionalFormatting>
  <conditionalFormatting sqref="B3721:B3724">
    <cfRule type="expression" dxfId="2518" priority="1302">
      <formula>$C3721="センドバックで使用"</formula>
    </cfRule>
  </conditionalFormatting>
  <conditionalFormatting sqref="B3721:B3724">
    <cfRule type="expression" dxfId="2517" priority="1301">
      <formula>$A3721="1"</formula>
    </cfRule>
  </conditionalFormatting>
  <conditionalFormatting sqref="AQ3714:AQ3721 C3714:X3721 AM3714:AM3721 Z3714:AK3721">
    <cfRule type="expression" dxfId="2516" priority="1300">
      <formula>$C3714="センドバックで使用"</formula>
    </cfRule>
  </conditionalFormatting>
  <conditionalFormatting sqref="AP3714:AP3721">
    <cfRule type="expression" dxfId="2515" priority="1299">
      <formula>$C3714="センドバックで使用"</formula>
    </cfRule>
  </conditionalFormatting>
  <conditionalFormatting sqref="C3714:D3721">
    <cfRule type="expression" dxfId="2514" priority="1298">
      <formula>$A3714="1"</formula>
    </cfRule>
  </conditionalFormatting>
  <conditionalFormatting sqref="B3714:B3721">
    <cfRule type="expression" dxfId="2513" priority="1297">
      <formula>$C3714="センドバックで使用"</formula>
    </cfRule>
  </conditionalFormatting>
  <conditionalFormatting sqref="B3714:B3721">
    <cfRule type="expression" dxfId="2512" priority="1296">
      <formula>$A3714="1"</formula>
    </cfRule>
  </conditionalFormatting>
  <conditionalFormatting sqref="AO3705:AP3705 AP3706">
    <cfRule type="expression" dxfId="2511" priority="1295">
      <formula>$C3705="センドバックで使用"</formula>
    </cfRule>
  </conditionalFormatting>
  <conditionalFormatting sqref="B3705:B3706">
    <cfRule type="expression" dxfId="2510" priority="1294">
      <formula>$C3705="センドバックで使用"</formula>
    </cfRule>
  </conditionalFormatting>
  <conditionalFormatting sqref="B3705:B3706">
    <cfRule type="expression" dxfId="2509" priority="1293">
      <formula>$A3705="1"</formula>
    </cfRule>
  </conditionalFormatting>
  <conditionalFormatting sqref="C3720:X3723 AM3720:AM3723 Z3720:AK3723">
    <cfRule type="expression" dxfId="2508" priority="1292">
      <formula>$C3720="センドバックで使用"</formula>
    </cfRule>
  </conditionalFormatting>
  <conditionalFormatting sqref="AP3720:AP3723">
    <cfRule type="expression" dxfId="2507" priority="1291">
      <formula>$C3720="センドバックで使用"</formula>
    </cfRule>
  </conditionalFormatting>
  <conditionalFormatting sqref="C3720:D3723">
    <cfRule type="expression" dxfId="2506" priority="1290">
      <formula>$A3720="1"</formula>
    </cfRule>
  </conditionalFormatting>
  <conditionalFormatting sqref="B3720:B3723">
    <cfRule type="expression" dxfId="2505" priority="1289">
      <formula>$C3720="センドバックで使用"</formula>
    </cfRule>
  </conditionalFormatting>
  <conditionalFormatting sqref="B3720:B3723">
    <cfRule type="expression" dxfId="2504" priority="1288">
      <formula>$A3720="1"</formula>
    </cfRule>
  </conditionalFormatting>
  <conditionalFormatting sqref="AM3730:AM3731 C3730:X3730 Z3730:AK3730 J3734:J3742 G3734:G3742 C3731:AM3733">
    <cfRule type="expression" dxfId="2503" priority="1287">
      <formula>$C3730="センドバックで使用"</formula>
    </cfRule>
  </conditionalFormatting>
  <conditionalFormatting sqref="AO3731:AP3733 AP3730">
    <cfRule type="expression" dxfId="2502" priority="1286">
      <formula>$C3730="センドバックで使用"</formula>
    </cfRule>
  </conditionalFormatting>
  <conditionalFormatting sqref="AL3731:AL3733 C3730:D3733">
    <cfRule type="expression" dxfId="2501" priority="1285">
      <formula>$A3730="1"</formula>
    </cfRule>
  </conditionalFormatting>
  <conditionalFormatting sqref="B3730:B3733 B3741:B3743">
    <cfRule type="expression" dxfId="2500" priority="1284">
      <formula>$C3730="センドバックで使用"</formula>
    </cfRule>
  </conditionalFormatting>
  <conditionalFormatting sqref="B3730:B3733 B3741:B3743">
    <cfRule type="expression" dxfId="2499" priority="1283">
      <formula>$A3730="1"</formula>
    </cfRule>
  </conditionalFormatting>
  <conditionalFormatting sqref="C3723:X3730 AM3723:AM3730 Z3723:AK3730">
    <cfRule type="expression" dxfId="2498" priority="1282">
      <formula>$C3723="センドバックで使用"</formula>
    </cfRule>
  </conditionalFormatting>
  <conditionalFormatting sqref="AP3723:AP3730">
    <cfRule type="expression" dxfId="2497" priority="1281">
      <formula>$C3723="センドバックで使用"</formula>
    </cfRule>
  </conditionalFormatting>
  <conditionalFormatting sqref="C3723:D3730">
    <cfRule type="expression" dxfId="2496" priority="1280">
      <formula>$A3723="1"</formula>
    </cfRule>
  </conditionalFormatting>
  <conditionalFormatting sqref="B3723:B3730">
    <cfRule type="expression" dxfId="2495" priority="1279">
      <formula>$C3723="センドバックで使用"</formula>
    </cfRule>
  </conditionalFormatting>
  <conditionalFormatting sqref="B3723:B3730">
    <cfRule type="expression" dxfId="2494" priority="1278">
      <formula>$A3723="1"</formula>
    </cfRule>
  </conditionalFormatting>
  <conditionalFormatting sqref="O3687:X3689 Z3687:Z3689">
    <cfRule type="expression" dxfId="2493" priority="1277">
      <formula>$C3687="センドバックで使用"</formula>
    </cfRule>
  </conditionalFormatting>
  <conditionalFormatting sqref="AQ3697 C3697:D3697 G3697:X3697 Z3697:AM3697">
    <cfRule type="expression" dxfId="2492" priority="1276">
      <formula>$C3697="センドバックで使用"</formula>
    </cfRule>
  </conditionalFormatting>
  <conditionalFormatting sqref="AP3697">
    <cfRule type="expression" dxfId="2491" priority="1275">
      <formula>$C3697="センドバックで使用"</formula>
    </cfRule>
  </conditionalFormatting>
  <conditionalFormatting sqref="C3697:D3697 AL3697">
    <cfRule type="expression" dxfId="2490" priority="1274">
      <formula>$A3697="1"</formula>
    </cfRule>
  </conditionalFormatting>
  <conditionalFormatting sqref="O3697:X3697 Z3697">
    <cfRule type="expression" dxfId="2489" priority="1273">
      <formula>$C3697="センドバックで使用"</formula>
    </cfRule>
  </conditionalFormatting>
  <conditionalFormatting sqref="AQ3698:AQ3704 C3698:D3704 G3698:X3704 Z3698:AM3704">
    <cfRule type="expression" dxfId="2488" priority="1272">
      <formula>$C3698="センドバックで使用"</formula>
    </cfRule>
  </conditionalFormatting>
  <conditionalFormatting sqref="AP3698:AP3704">
    <cfRule type="expression" dxfId="2487" priority="1271">
      <formula>$C3698="センドバックで使用"</formula>
    </cfRule>
  </conditionalFormatting>
  <conditionalFormatting sqref="C3698:D3704 AL3698:AL3704">
    <cfRule type="expression" dxfId="2486" priority="1270">
      <formula>$A3698="1"</formula>
    </cfRule>
  </conditionalFormatting>
  <conditionalFormatting sqref="B3698:B3704">
    <cfRule type="expression" dxfId="2485" priority="1269">
      <formula>$C3698="センドバックで使用"</formula>
    </cfRule>
  </conditionalFormatting>
  <conditionalFormatting sqref="B3698:B3704">
    <cfRule type="expression" dxfId="2484" priority="1268">
      <formula>$A3698="1"</formula>
    </cfRule>
  </conditionalFormatting>
  <conditionalFormatting sqref="O3698:X3704 Z3698:Z3704">
    <cfRule type="expression" dxfId="2483" priority="1267">
      <formula>$C3698="センドバックで使用"</formula>
    </cfRule>
  </conditionalFormatting>
  <conditionalFormatting sqref="E3688:F3704">
    <cfRule type="expression" dxfId="2482" priority="1266">
      <formula>$C3688="センドバックで使用"</formula>
    </cfRule>
  </conditionalFormatting>
  <conditionalFormatting sqref="AO3610:AO3628">
    <cfRule type="expression" dxfId="2481" priority="1265">
      <formula>$C3610="センドバックで使用"</formula>
    </cfRule>
  </conditionalFormatting>
  <conditionalFormatting sqref="Y3705:Y3706 Y3717:Y3730 Y3687:Y3690">
    <cfRule type="expression" dxfId="2480" priority="1264">
      <formula>$C3687="センドバックで使用"</formula>
    </cfRule>
  </conditionalFormatting>
  <conditionalFormatting sqref="Y3705:Y3707">
    <cfRule type="expression" dxfId="2479" priority="1263">
      <formula>$C3705="センドバックで使用"</formula>
    </cfRule>
  </conditionalFormatting>
  <conditionalFormatting sqref="Y3714:Y3717">
    <cfRule type="expression" dxfId="2478" priority="1262">
      <formula>$C3714="センドバックで使用"</formula>
    </cfRule>
  </conditionalFormatting>
  <conditionalFormatting sqref="Y3691:Y3696 Y3705:Y3720">
    <cfRule type="expression" dxfId="2477" priority="1261">
      <formula>$C3691="センドバックで使用"</formula>
    </cfRule>
  </conditionalFormatting>
  <conditionalFormatting sqref="Y3707:Y3714">
    <cfRule type="expression" dxfId="2476" priority="1260">
      <formula>$C3707="センドバックで使用"</formula>
    </cfRule>
  </conditionalFormatting>
  <conditionalFormatting sqref="Y3713:Y3716">
    <cfRule type="expression" dxfId="2475" priority="1259">
      <formula>$C3713="センドバックで使用"</formula>
    </cfRule>
  </conditionalFormatting>
  <conditionalFormatting sqref="Y3723:Y3726">
    <cfRule type="expression" dxfId="2474" priority="1258">
      <formula>$C3723="センドバックで使用"</formula>
    </cfRule>
  </conditionalFormatting>
  <conditionalFormatting sqref="Y3716:Y3723">
    <cfRule type="expression" dxfId="2473" priority="1257">
      <formula>$C3716="センドバックで使用"</formula>
    </cfRule>
  </conditionalFormatting>
  <conditionalFormatting sqref="Y3711:Y3714">
    <cfRule type="expression" dxfId="2472" priority="1256">
      <formula>$C3711="センドバックで使用"</formula>
    </cfRule>
  </conditionalFormatting>
  <conditionalFormatting sqref="Y3721:Y3724">
    <cfRule type="expression" dxfId="2471" priority="1255">
      <formula>$C3721="センドバックで使用"</formula>
    </cfRule>
  </conditionalFormatting>
  <conditionalFormatting sqref="Y3714:Y3721">
    <cfRule type="expression" dxfId="2470" priority="1254">
      <formula>$C3714="センドバックで使用"</formula>
    </cfRule>
  </conditionalFormatting>
  <conditionalFormatting sqref="Y3720:Y3723">
    <cfRule type="expression" dxfId="2469" priority="1253">
      <formula>$C3720="センドバックで使用"</formula>
    </cfRule>
  </conditionalFormatting>
  <conditionalFormatting sqref="Y3730">
    <cfRule type="expression" dxfId="2468" priority="1252">
      <formula>$C3730="センドバックで使用"</formula>
    </cfRule>
  </conditionalFormatting>
  <conditionalFormatting sqref="Y3723:Y3730">
    <cfRule type="expression" dxfId="2467" priority="1251">
      <formula>$C3723="センドバックで使用"</formula>
    </cfRule>
  </conditionalFormatting>
  <conditionalFormatting sqref="Y3687:Y3689">
    <cfRule type="expression" dxfId="2466" priority="1250">
      <formula>$C3687="センドバックで使用"</formula>
    </cfRule>
  </conditionalFormatting>
  <conditionalFormatting sqref="Y3697">
    <cfRule type="expression" dxfId="2465" priority="1249">
      <formula>$C3697="センドバックで使用"</formula>
    </cfRule>
  </conditionalFormatting>
  <conditionalFormatting sqref="Y3697">
    <cfRule type="expression" dxfId="2464" priority="1248">
      <formula>$C3697="センドバックで使用"</formula>
    </cfRule>
  </conditionalFormatting>
  <conditionalFormatting sqref="Y3698:Y3704">
    <cfRule type="expression" dxfId="2463" priority="1247">
      <formula>$C3698="センドバックで使用"</formula>
    </cfRule>
  </conditionalFormatting>
  <conditionalFormatting sqref="Y3698:Y3704">
    <cfRule type="expression" dxfId="2462" priority="1246">
      <formula>$C3698="センドバックで使用"</formula>
    </cfRule>
  </conditionalFormatting>
  <conditionalFormatting sqref="AO3706:AO3730">
    <cfRule type="expression" dxfId="2461" priority="1243">
      <formula>$C3706="センドバックで使用"</formula>
    </cfRule>
  </conditionalFormatting>
  <conditionalFormatting sqref="AO3706:AO3730">
    <cfRule type="expression" dxfId="2460" priority="1242">
      <formula>$C3706="センドバックで使用"</formula>
    </cfRule>
  </conditionalFormatting>
  <conditionalFormatting sqref="AO3706:AO3730">
    <cfRule type="expression" dxfId="2459" priority="1241">
      <formula>$C3706="センドバックで使用"</formula>
    </cfRule>
  </conditionalFormatting>
  <conditionalFormatting sqref="AM3741:AM3742">
    <cfRule type="expression" dxfId="2458" priority="1237">
      <formula>$C3741="センドバックで使用"</formula>
    </cfRule>
  </conditionalFormatting>
  <conditionalFormatting sqref="C3741:F3742 L3741:L3742 AA3741:AB3742 H3741:I3742">
    <cfRule type="expression" dxfId="2457" priority="1236">
      <formula>$C3741="センドバックで使用"</formula>
    </cfRule>
  </conditionalFormatting>
  <conditionalFormatting sqref="C3741:D3742">
    <cfRule type="expression" dxfId="2456" priority="1235">
      <formula>$A3741="1"</formula>
    </cfRule>
  </conditionalFormatting>
  <conditionalFormatting sqref="AQ3734:AQ3740 B3734:F3740 K3734:AM3740 K3741:K3742 H3734:I3740 M3741:Z3742">
    <cfRule type="expression" dxfId="2455" priority="1231">
      <formula>$C3734="センドバックで使用"</formula>
    </cfRule>
  </conditionalFormatting>
  <conditionalFormatting sqref="AP3734:AP3740">
    <cfRule type="expression" dxfId="2454" priority="1230">
      <formula>$C3734="センドバックで使用"</formula>
    </cfRule>
  </conditionalFormatting>
  <conditionalFormatting sqref="AL3734:AL3740 B3734:D3740">
    <cfRule type="expression" dxfId="2453" priority="1229">
      <formula>$A3734="1"</formula>
    </cfRule>
  </conditionalFormatting>
  <conditionalFormatting sqref="C3734:F3740 K3734:AM3740 K3741:K3742 H3734:I3740 M3741:Z3742">
    <cfRule type="expression" dxfId="2452" priority="1228">
      <formula>$C3734="センドバックで使用"</formula>
    </cfRule>
  </conditionalFormatting>
  <conditionalFormatting sqref="AP3734:AP3740">
    <cfRule type="expression" dxfId="2451" priority="1227">
      <formula>$C3734="センドバックで使用"</formula>
    </cfRule>
  </conditionalFormatting>
  <conditionalFormatting sqref="AL3734:AL3740 C3734:D3740">
    <cfRule type="expression" dxfId="2450" priority="1226">
      <formula>$A3734="1"</formula>
    </cfRule>
  </conditionalFormatting>
  <conditionalFormatting sqref="B3734:B3740">
    <cfRule type="expression" dxfId="2449" priority="1225">
      <formula>$C3734="センドバックで使用"</formula>
    </cfRule>
  </conditionalFormatting>
  <conditionalFormatting sqref="B3734:B3740">
    <cfRule type="expression" dxfId="2448" priority="1224">
      <formula>$A3734="1"</formula>
    </cfRule>
  </conditionalFormatting>
  <conditionalFormatting sqref="AQ3744:AQ3780 B3744:N3780 AE3744:AM3780 AA3744:AC3780">
    <cfRule type="expression" dxfId="2447" priority="1215">
      <formula>$C3744="センドバックで使用"</formula>
    </cfRule>
  </conditionalFormatting>
  <conditionalFormatting sqref="AP3744:AP3780">
    <cfRule type="expression" dxfId="2446" priority="1214">
      <formula>$C3744="センドバックで使用"</formula>
    </cfRule>
  </conditionalFormatting>
  <conditionalFormatting sqref="AL3744:AL3780 B3744:D3780">
    <cfRule type="expression" dxfId="2445" priority="1213">
      <formula>$A3744="1"</formula>
    </cfRule>
  </conditionalFormatting>
  <conditionalFormatting sqref="B3744:B3780">
    <cfRule type="expression" dxfId="2444" priority="1212">
      <formula>$C3744="センドバックで使用"</formula>
    </cfRule>
  </conditionalFormatting>
  <conditionalFormatting sqref="B3744:B3780">
    <cfRule type="expression" dxfId="2443" priority="1211">
      <formula>$A3744="1"</formula>
    </cfRule>
  </conditionalFormatting>
  <conditionalFormatting sqref="AQ3791 B3791:N3791 B3795:N3796 AE3791:AM3791 AE3795:AM3796 AA3795:AC3796 AA3791:AC3791 AQ3795:AQ3804 B3797:AM3799 B3800:G3804 AM3800:AM3813 I3800:J3804 H3800:H3813 L3800:O3804 K3800:K3813 X3800:AL3800 Y3801:AL3804 X3801:X3813 S3800:V3804 P3800:R3813 W3800:W3813 W3880:W3891 R4007:R4011 P3880:R3891">
    <cfRule type="expression" dxfId="2442" priority="1210">
      <formula>$C3791="センドバックで使用"</formula>
    </cfRule>
  </conditionalFormatting>
  <conditionalFormatting sqref="AO3791:AP3791 AO3792:AO3794 AO3795:AP3799 AP3800:AP3804 AO3800:AO3813">
    <cfRule type="expression" dxfId="2441" priority="1209">
      <formula>$C3791="センドバックで使用"</formula>
    </cfRule>
  </conditionalFormatting>
  <conditionalFormatting sqref="AL3791 B3791:D3791 B3795:D3804 AL3795:AL3804">
    <cfRule type="expression" dxfId="2440" priority="1208">
      <formula>$A3791="1"</formula>
    </cfRule>
  </conditionalFormatting>
  <conditionalFormatting sqref="B3791 B3795:B3804">
    <cfRule type="expression" dxfId="2439" priority="1207">
      <formula>$C3791="センドバックで使用"</formula>
    </cfRule>
  </conditionalFormatting>
  <conditionalFormatting sqref="B3791 B3795:B3804">
    <cfRule type="expression" dxfId="2438" priority="1206">
      <formula>$A3791="1"</formula>
    </cfRule>
  </conditionalFormatting>
  <conditionalFormatting sqref="AQ3781:AQ3790 B3781:N3790 AE3781:AM3790 AA3781:AC3790">
    <cfRule type="expression" dxfId="2437" priority="1202">
      <formula>$C3781="センドバックで使用"</formula>
    </cfRule>
  </conditionalFormatting>
  <conditionalFormatting sqref="AP3781:AP3790">
    <cfRule type="expression" dxfId="2436" priority="1201">
      <formula>$C3781="センドバックで使用"</formula>
    </cfRule>
  </conditionalFormatting>
  <conditionalFormatting sqref="AL3781:AL3790 B3781:D3790">
    <cfRule type="expression" dxfId="2435" priority="1200">
      <formula>$A3781="1"</formula>
    </cfRule>
  </conditionalFormatting>
  <conditionalFormatting sqref="B3781:B3790">
    <cfRule type="expression" dxfId="2434" priority="1199">
      <formula>$C3781="センドバックで使用"</formula>
    </cfRule>
  </conditionalFormatting>
  <conditionalFormatting sqref="B3781:B3790">
    <cfRule type="expression" dxfId="2433" priority="1198">
      <formula>$A3781="1"</formula>
    </cfRule>
  </conditionalFormatting>
  <conditionalFormatting sqref="C3797:AM3797 AQ3797">
    <cfRule type="expression" dxfId="2432" priority="1197">
      <formula>$C3797="センドバックで使用"</formula>
    </cfRule>
  </conditionalFormatting>
  <conditionalFormatting sqref="AO3797:AP3797">
    <cfRule type="expression" dxfId="2431" priority="1196">
      <formula>$C3797="センドバックで使用"</formula>
    </cfRule>
  </conditionalFormatting>
  <conditionalFormatting sqref="C3797:D3797 AL3797">
    <cfRule type="expression" dxfId="2430" priority="1195">
      <formula>$A3797="1"</formula>
    </cfRule>
  </conditionalFormatting>
  <conditionalFormatting sqref="AQ3792:AQ3794 B3792:N3794 AE3792:AM3794 AA3792:AC3794">
    <cfRule type="expression" dxfId="2429" priority="1194">
      <formula>$C3792="センドバックで使用"</formula>
    </cfRule>
  </conditionalFormatting>
  <conditionalFormatting sqref="AP3792:AP3794">
    <cfRule type="expression" dxfId="2428" priority="1193">
      <formula>$C3792="センドバックで使用"</formula>
    </cfRule>
  </conditionalFormatting>
  <conditionalFormatting sqref="AL3792:AL3794 B3792:D3794">
    <cfRule type="expression" dxfId="2427" priority="1192">
      <formula>$A3792="1"</formula>
    </cfRule>
  </conditionalFormatting>
  <conditionalFormatting sqref="B3792:B3794">
    <cfRule type="expression" dxfId="2426" priority="1191">
      <formula>$C3792="センドバックで使用"</formula>
    </cfRule>
  </conditionalFormatting>
  <conditionalFormatting sqref="B3792:B3794">
    <cfRule type="expression" dxfId="2425" priority="1190">
      <formula>$A3792="1"</formula>
    </cfRule>
  </conditionalFormatting>
  <conditionalFormatting sqref="C3798:AM3798 AQ3798">
    <cfRule type="expression" dxfId="2424" priority="1189">
      <formula>$C3798="センドバックで使用"</formula>
    </cfRule>
  </conditionalFormatting>
  <conditionalFormatting sqref="AO3798:AP3798">
    <cfRule type="expression" dxfId="2423" priority="1188">
      <formula>$C3798="センドバックで使用"</formula>
    </cfRule>
  </conditionalFormatting>
  <conditionalFormatting sqref="C3798:D3798 AL3798">
    <cfRule type="expression" dxfId="2422" priority="1187">
      <formula>$A3798="1"</formula>
    </cfRule>
  </conditionalFormatting>
  <conditionalFormatting sqref="AJ3859:AJ3860 AJ3883:AJ3885 AJ3899 AJ3903 AJ3869:AJ3871 AJ3880:AJ3881 AJ3892 AJ3894:AJ3896 AJ3905:AJ3910 AJ3977:AJ3980 AJ3914:AJ3971">
    <cfRule type="expression" dxfId="2421" priority="1177">
      <formula>$C3859="センドバックで使用"</formula>
    </cfRule>
  </conditionalFormatting>
  <conditionalFormatting sqref="AD3859:AD3860 AD3869 AD3881 AD3883:AD3885 AD3899 AD3903">
    <cfRule type="expression" dxfId="2420" priority="1132">
      <formula>$C3859="センドバックで使用"</formula>
    </cfRule>
  </conditionalFormatting>
  <conditionalFormatting sqref="AD3905:AD3909">
    <cfRule type="expression" dxfId="2419" priority="1144">
      <formula>$C3905="センドバックで使用"</formula>
    </cfRule>
  </conditionalFormatting>
  <conditionalFormatting sqref="C3905:AC3908 AE3905:AI3908 AK3905:AM3909 C3909:AA3909 AC3909 AE3909:AH3909 G3909:Z3913">
    <cfRule type="expression" dxfId="2418" priority="1143">
      <formula>$C3905="センドバックで使用"</formula>
    </cfRule>
  </conditionalFormatting>
  <conditionalFormatting sqref="AO3905:AP3909">
    <cfRule type="expression" dxfId="2417" priority="1142">
      <formula>$C3905="センドバックで使用"</formula>
    </cfRule>
  </conditionalFormatting>
  <conditionalFormatting sqref="AL3905:AL3909 C3905:D3909">
    <cfRule type="expression" dxfId="2416" priority="1141">
      <formula>$A3905="1"</formula>
    </cfRule>
  </conditionalFormatting>
  <conditionalFormatting sqref="AD3914:AD3916">
    <cfRule type="expression" dxfId="2415" priority="1138">
      <formula>$C3914="センドバックで使用"</formula>
    </cfRule>
  </conditionalFormatting>
  <conditionalFormatting sqref="C3914:AC3916 AE3914:AH3916 AK3914:AM3916">
    <cfRule type="expression" dxfId="2414" priority="1137">
      <formula>$C3914="センドバックで使用"</formula>
    </cfRule>
  </conditionalFormatting>
  <conditionalFormatting sqref="AO3914:AP3916">
    <cfRule type="expression" dxfId="2413" priority="1136">
      <formula>$C3914="センドバックで使用"</formula>
    </cfRule>
  </conditionalFormatting>
  <conditionalFormatting sqref="C3914:D3916 AL3914:AL3916">
    <cfRule type="expression" dxfId="2412" priority="1135">
      <formula>$A3914="1"</formula>
    </cfRule>
  </conditionalFormatting>
  <conditionalFormatting sqref="C3859:AC3859 AE3859:AI3859 AK3859:AM3860 C3883:K3885 G3860:AA3860 AC3860 AE3860 AG3860:AI3860 AM3861:AM3867 D3869 G3869:AA3869 AC3869 AK3883:AM3885 C3881:K3881 AK3881:AL3881 AG3883:AI3885 Z3881:AA3881 AE3899:AI3899 AK3899:AM3899 C3899:AC3899 E3903:F3903 AL3903:AM3903 AE3903 H3903:AA3903 AC3903 AG3903:AI3903 C3870:AC3870 AE3869:AI3870 AK3869:AM3871 C3894:AC3896 G3871:AA3871 AC3871 AE3871 AG3871:AI3871 AM3872:AM3878 D3880 G3880:O3880 AC3880:AC3881 AK3880:AM3880 AK3894:AM3896 AE3892 C3892:X3892 AC3892 AK3892:AL3892 AE3894:AI3896 AG3892:AI3892 Z3892:AA3892 AE3910:AI3910 AK3910:AM3910 C3910:AC3910 E3914:F3914 AL3914:AM3914 AE3914 AK3886:AK3909 H3914:AA3914 AC3914 AG3914:AI3914 AE3880:AE3885 AG3880:AI3881 X3880:AA3880 X3881 X3883:AC3885 M3881:O3881 M3883:O3885 L3881:L3891 S3883:V3885 S3880:V3881">
    <cfRule type="expression" dxfId="2411" priority="1131">
      <formula>$C3859="センドバックで使用"</formula>
    </cfRule>
  </conditionalFormatting>
  <conditionalFormatting sqref="AO3859:AP3860 AO3869:AP3869 AP3881 AP3883:AP3885 AO3899:AP3899 AO3903">
    <cfRule type="expression" dxfId="2410" priority="1130">
      <formula>$C3859="センドバックで使用"</formula>
    </cfRule>
  </conditionalFormatting>
  <conditionalFormatting sqref="C3859:D3859 AL3859:AL3860 C3881:D3881 AL3869 D3869 AL3881 AL3883:AL3885 C3883:D3885 C3899:D3899 AL3899 AL3903">
    <cfRule type="expression" dxfId="2409" priority="1129">
      <formula>$A3859="1"</formula>
    </cfRule>
  </conditionalFormatting>
  <conditionalFormatting sqref="U3743:Z3743">
    <cfRule type="expression" dxfId="2408" priority="1118">
      <formula>$C3743="センドバックで使用"</formula>
    </cfRule>
  </conditionalFormatting>
  <conditionalFormatting sqref="U3744:Z3780">
    <cfRule type="expression" dxfId="2407" priority="1117">
      <formula>$C3744="センドバックで使用"</formula>
    </cfRule>
  </conditionalFormatting>
  <conditionalFormatting sqref="U3791:Z3791 U3795:Z3796">
    <cfRule type="expression" dxfId="2406" priority="1116">
      <formula>$C3791="センドバックで使用"</formula>
    </cfRule>
  </conditionalFormatting>
  <conditionalFormatting sqref="U3781:Z3790">
    <cfRule type="expression" dxfId="2405" priority="1115">
      <formula>$C3781="センドバックで使用"</formula>
    </cfRule>
  </conditionalFormatting>
  <conditionalFormatting sqref="U3792:Z3794">
    <cfRule type="expression" dxfId="2404" priority="1114">
      <formula>$C3792="センドバックで使用"</formula>
    </cfRule>
  </conditionalFormatting>
  <conditionalFormatting sqref="O3743:T3743">
    <cfRule type="expression" dxfId="2403" priority="1113">
      <formula>$C3743="センドバックで使用"</formula>
    </cfRule>
  </conditionalFormatting>
  <conditionalFormatting sqref="O3744:T3780">
    <cfRule type="expression" dxfId="2402" priority="1112">
      <formula>$C3744="センドバックで使用"</formula>
    </cfRule>
  </conditionalFormatting>
  <conditionalFormatting sqref="O3791:T3791 O3795:T3796">
    <cfRule type="expression" dxfId="2401" priority="1111">
      <formula>$C3791="センドバックで使用"</formula>
    </cfRule>
  </conditionalFormatting>
  <conditionalFormatting sqref="O3781:T3790">
    <cfRule type="expression" dxfId="2400" priority="1110">
      <formula>$C3781="センドバックで使用"</formula>
    </cfRule>
  </conditionalFormatting>
  <conditionalFormatting sqref="O3792:T3794">
    <cfRule type="expression" dxfId="2399" priority="1109">
      <formula>$C3792="センドバックで使用"</formula>
    </cfRule>
  </conditionalFormatting>
  <conditionalFormatting sqref="AO3688:AO3704">
    <cfRule type="expression" dxfId="2398" priority="1098">
      <formula>$C3688="センドバックで使用"</formula>
    </cfRule>
  </conditionalFormatting>
  <conditionalFormatting sqref="AO3734:AO3742">
    <cfRule type="expression" dxfId="2397" priority="1097">
      <formula>$C3734="センドバックで使用"</formula>
    </cfRule>
  </conditionalFormatting>
  <conditionalFormatting sqref="AO3734:AO3742">
    <cfRule type="expression" dxfId="2396" priority="1096">
      <formula>$C3734="センドバックで使用"</formula>
    </cfRule>
  </conditionalFormatting>
  <conditionalFormatting sqref="B3814:B3868">
    <cfRule type="expression" dxfId="2395" priority="1095">
      <formula>$C3814="センドバックで使用"</formula>
    </cfRule>
  </conditionalFormatting>
  <conditionalFormatting sqref="B3814:B3868">
    <cfRule type="expression" dxfId="2394" priority="1094">
      <formula>$A3814="1"</formula>
    </cfRule>
  </conditionalFormatting>
  <conditionalFormatting sqref="AQ3814 AA3814:AM3814 AA3814:AB3867 AD3814:AD3867">
    <cfRule type="expression" dxfId="2393" priority="1089">
      <formula>$C3814="センドバックで使用"</formula>
    </cfRule>
  </conditionalFormatting>
  <conditionalFormatting sqref="AQ3805:AQ3851 AI3814:AM3851 AE3814:AG3851 AA3814:AC3851">
    <cfRule type="expression" dxfId="2392" priority="1086">
      <formula>$C3805="センドバックで使用"</formula>
    </cfRule>
  </conditionalFormatting>
  <conditionalFormatting sqref="AP3814:AP3851">
    <cfRule type="expression" dxfId="2391" priority="1085">
      <formula>$C3814="センドバックで使用"</formula>
    </cfRule>
  </conditionalFormatting>
  <conditionalFormatting sqref="AL3814:AL3851">
    <cfRule type="expression" dxfId="2390" priority="1084">
      <formula>$A3814="1"</formula>
    </cfRule>
  </conditionalFormatting>
  <conditionalFormatting sqref="AA3851:AC3851 AA3855:AC3856 AE3851:AG3851 AE3855:AG3856 AK3855:AM3856 AK3851:AM3851 AI3855:AI3856 AI3851">
    <cfRule type="expression" dxfId="2389" priority="1083">
      <formula>$C3851="センドバックで使用"</formula>
    </cfRule>
  </conditionalFormatting>
  <conditionalFormatting sqref="AP3851 AP3855:AP3856">
    <cfRule type="expression" dxfId="2388" priority="1082">
      <formula>$C3851="センドバックで使用"</formula>
    </cfRule>
  </conditionalFormatting>
  <conditionalFormatting sqref="AL3851 AL3855:AL3856">
    <cfRule type="expression" dxfId="2387" priority="1081">
      <formula>$A3851="1"</formula>
    </cfRule>
  </conditionalFormatting>
  <conditionalFormatting sqref="AA3841:AC3850 AE3841:AG3850 AK3845:AM3850 AI3845:AI3850 AI3841:AM3844 AA3852:AC3861 AE3852:AG3861 AK3856:AM3861 AJ3845:AJ3867 AI3856:AI3861 AI3852:AM3855 AQ3841:AQ3878 AQ3880:AQ3881 AQ3883:AQ3910 AQ3914:AQ4305 AQ4356 AQ4358 AQ4374 AQ4377:AQ4378">
    <cfRule type="expression" dxfId="2386" priority="1080">
      <formula>$C3841="センドバックで使用"</formula>
    </cfRule>
  </conditionalFormatting>
  <conditionalFormatting sqref="AP3841:AP3850">
    <cfRule type="expression" dxfId="2385" priority="1079">
      <formula>$C3841="センドバックで使用"</formula>
    </cfRule>
  </conditionalFormatting>
  <conditionalFormatting sqref="AL3841:AL3850">
    <cfRule type="expression" dxfId="2384" priority="1078">
      <formula>$A3841="1"</formula>
    </cfRule>
  </conditionalFormatting>
  <conditionalFormatting sqref="AA3852:AC3854 AE3852:AG3854 AK3852:AM3854 AI3852:AI3854">
    <cfRule type="expression" dxfId="2383" priority="1077">
      <formula>$C3852="センドバックで使用"</formula>
    </cfRule>
  </conditionalFormatting>
  <conditionalFormatting sqref="AP3852:AP3854">
    <cfRule type="expression" dxfId="2382" priority="1076">
      <formula>$C3852="センドバックで使用"</formula>
    </cfRule>
  </conditionalFormatting>
  <conditionalFormatting sqref="AL3852:AL3854">
    <cfRule type="expression" dxfId="2381" priority="1075">
      <formula>$A3852="1"</formula>
    </cfRule>
  </conditionalFormatting>
  <conditionalFormatting sqref="C3851:N3851 C3855:N3856">
    <cfRule type="expression" dxfId="2380" priority="1070">
      <formula>$C3851="センドバックで使用"</formula>
    </cfRule>
  </conditionalFormatting>
  <conditionalFormatting sqref="C3851:D3851 C3855:D3856">
    <cfRule type="expression" dxfId="2379" priority="1069">
      <formula>$A3851="1"</formula>
    </cfRule>
  </conditionalFormatting>
  <conditionalFormatting sqref="C3841:N3850">
    <cfRule type="expression" dxfId="2378" priority="1068">
      <formula>$C3841="センドバックで使用"</formula>
    </cfRule>
  </conditionalFormatting>
  <conditionalFormatting sqref="C3852:N3854">
    <cfRule type="expression" dxfId="2377" priority="1066">
      <formula>$C3852="センドバックで使用"</formula>
    </cfRule>
  </conditionalFormatting>
  <conditionalFormatting sqref="C3852:D3854">
    <cfRule type="expression" dxfId="2376" priority="1065">
      <formula>$A3852="1"</formula>
    </cfRule>
  </conditionalFormatting>
  <conditionalFormatting sqref="C3814:N3851">
    <cfRule type="expression" dxfId="2375" priority="1072">
      <formula>$C3814="センドバックで使用"</formula>
    </cfRule>
  </conditionalFormatting>
  <conditionalFormatting sqref="C3814:D3851">
    <cfRule type="expression" dxfId="2374" priority="1071">
      <formula>$A3814="1"</formula>
    </cfRule>
  </conditionalFormatting>
  <conditionalFormatting sqref="C3841:D3850">
    <cfRule type="expression" dxfId="2373" priority="1067">
      <formula>$A3841="1"</formula>
    </cfRule>
  </conditionalFormatting>
  <conditionalFormatting sqref="U3814:Z3851">
    <cfRule type="expression" dxfId="2372" priority="1063">
      <formula>$C3814="センドバックで使用"</formula>
    </cfRule>
  </conditionalFormatting>
  <conditionalFormatting sqref="U3851:Z3851 U3855:Z3856">
    <cfRule type="expression" dxfId="2371" priority="1062">
      <formula>$C3851="センドバックで使用"</formula>
    </cfRule>
  </conditionalFormatting>
  <conditionalFormatting sqref="U3841:Z3850">
    <cfRule type="expression" dxfId="2370" priority="1061">
      <formula>$C3841="センドバックで使用"</formula>
    </cfRule>
  </conditionalFormatting>
  <conditionalFormatting sqref="U3852:Z3854">
    <cfRule type="expression" dxfId="2369" priority="1060">
      <formula>$C3852="センドバックで使用"</formula>
    </cfRule>
  </conditionalFormatting>
  <conditionalFormatting sqref="O3814:T3851">
    <cfRule type="expression" dxfId="2368" priority="1058">
      <formula>$C3814="センドバックで使用"</formula>
    </cfRule>
  </conditionalFormatting>
  <conditionalFormatting sqref="O3851:T3851 O3855:T3856">
    <cfRule type="expression" dxfId="2367" priority="1057">
      <formula>$C3851="センドバックで使用"</formula>
    </cfRule>
  </conditionalFormatting>
  <conditionalFormatting sqref="O3841:T3850">
    <cfRule type="expression" dxfId="2366" priority="1056">
      <formula>$C3841="センドバックで使用"</formula>
    </cfRule>
  </conditionalFormatting>
  <conditionalFormatting sqref="O3852:T3854">
    <cfRule type="expression" dxfId="2365" priority="1055">
      <formula>$C3852="センドバックで使用"</formula>
    </cfRule>
  </conditionalFormatting>
  <conditionalFormatting sqref="I3857:Z3857">
    <cfRule type="expression" dxfId="2364" priority="1054">
      <formula>$C3857="センドバックで使用"</formula>
    </cfRule>
  </conditionalFormatting>
  <conditionalFormatting sqref="C3857:D3857 AO3857:AP3857 AA3857:AM3857 H3857 AO3858">
    <cfRule type="expression" dxfId="2363" priority="1053">
      <formula>$C3857="センドバックで使用"</formula>
    </cfRule>
  </conditionalFormatting>
  <conditionalFormatting sqref="AL3857 C3857:D3857">
    <cfRule type="expression" dxfId="2362" priority="1052">
      <formula>$A3857="1"</formula>
    </cfRule>
  </conditionalFormatting>
  <conditionalFormatting sqref="H3857">
    <cfRule type="expression" dxfId="2361" priority="1051">
      <formula>$C3857="センドバックで使用"</formula>
    </cfRule>
  </conditionalFormatting>
  <conditionalFormatting sqref="E3857:F3857">
    <cfRule type="expression" dxfId="2360" priority="1050">
      <formula>$C3857="センドバックで使用"</formula>
    </cfRule>
  </conditionalFormatting>
  <conditionalFormatting sqref="C3857:F3857 AF3857:AM3857 AO3857:AP3857 AA3857:AD3857 AO3858">
    <cfRule type="expression" dxfId="2359" priority="1049">
      <formula>$C3857="センドバックで使用"</formula>
    </cfRule>
  </conditionalFormatting>
  <conditionalFormatting sqref="AL3857 C3857:D3857">
    <cfRule type="expression" dxfId="2358" priority="1048">
      <formula>$A3857="1"</formula>
    </cfRule>
  </conditionalFormatting>
  <conditionalFormatting sqref="G3857">
    <cfRule type="expression" dxfId="2357" priority="1047">
      <formula>$C3857="センドバックで使用"</formula>
    </cfRule>
  </conditionalFormatting>
  <conditionalFormatting sqref="G3857">
    <cfRule type="expression" dxfId="2356" priority="1046">
      <formula>$C3857="センドバックで使用"</formula>
    </cfRule>
  </conditionalFormatting>
  <conditionalFormatting sqref="B3858:B3884">
    <cfRule type="expression" dxfId="2355" priority="1045">
      <formula>$C3858="センドバックで使用"</formula>
    </cfRule>
  </conditionalFormatting>
  <conditionalFormatting sqref="B3858:B3884">
    <cfRule type="expression" dxfId="2354" priority="1044">
      <formula>$A3858="1"</formula>
    </cfRule>
  </conditionalFormatting>
  <conditionalFormatting sqref="I3858 O3858:Z3858">
    <cfRule type="expression" dxfId="2353" priority="1043">
      <formula>$C3858="センドバックで使用"</formula>
    </cfRule>
  </conditionalFormatting>
  <conditionalFormatting sqref="C3858:D3858 AP3858 AA3858:AG3858 H3858 AI3858:AM3858">
    <cfRule type="expression" dxfId="2352" priority="1042">
      <formula>$C3858="センドバックで使用"</formula>
    </cfRule>
  </conditionalFormatting>
  <conditionalFormatting sqref="AL3858 C3858:D3858">
    <cfRule type="expression" dxfId="2351" priority="1041">
      <formula>$A3858="1"</formula>
    </cfRule>
  </conditionalFormatting>
  <conditionalFormatting sqref="H3858">
    <cfRule type="expression" dxfId="2350" priority="1040">
      <formula>$C3858="センドバックで使用"</formula>
    </cfRule>
  </conditionalFormatting>
  <conditionalFormatting sqref="E3858:F3858">
    <cfRule type="expression" dxfId="2349" priority="1039">
      <formula>$C3858="センドバックで使用"</formula>
    </cfRule>
  </conditionalFormatting>
  <conditionalFormatting sqref="C3858:F3858 AF3858:AG3858 AP3858 AA3858:AD3858 AI3858:AM3858">
    <cfRule type="expression" dxfId="2348" priority="1038">
      <formula>$C3858="センドバックで使用"</formula>
    </cfRule>
  </conditionalFormatting>
  <conditionalFormatting sqref="AL3858 C3858:D3858">
    <cfRule type="expression" dxfId="2347" priority="1037">
      <formula>$A3858="1"</formula>
    </cfRule>
  </conditionalFormatting>
  <conditionalFormatting sqref="G3858">
    <cfRule type="expression" dxfId="2346" priority="1036">
      <formula>$C3858="センドバックで使用"</formula>
    </cfRule>
  </conditionalFormatting>
  <conditionalFormatting sqref="G3858">
    <cfRule type="expression" dxfId="2345" priority="1035">
      <formula>$C3858="センドバックで使用"</formula>
    </cfRule>
  </conditionalFormatting>
  <conditionalFormatting sqref="AH3814:AH3867">
    <cfRule type="expression" dxfId="2344" priority="1034">
      <formula>$C3814="センドバックで使用"</formula>
    </cfRule>
  </conditionalFormatting>
  <conditionalFormatting sqref="AO3814:AO3867">
    <cfRule type="expression" dxfId="2343" priority="1033">
      <formula>$C3814="センドバックで使用"</formula>
    </cfRule>
  </conditionalFormatting>
  <conditionalFormatting sqref="C3860:F3860">
    <cfRule type="expression" dxfId="2342" priority="1032">
      <formula>$C3860="センドバックで使用"</formula>
    </cfRule>
  </conditionalFormatting>
  <conditionalFormatting sqref="C3860:D3860">
    <cfRule type="expression" dxfId="2341" priority="1031">
      <formula>$A3860="1"</formula>
    </cfRule>
  </conditionalFormatting>
  <conditionalFormatting sqref="AB3860">
    <cfRule type="expression" dxfId="2340" priority="1030">
      <formula>$C3860="センドバックで使用"</formula>
    </cfRule>
  </conditionalFormatting>
  <conditionalFormatting sqref="AB3860">
    <cfRule type="expression" dxfId="2339" priority="1029">
      <formula>$C3860="センドバックで使用"</formula>
    </cfRule>
  </conditionalFormatting>
  <conditionalFormatting sqref="AF3860">
    <cfRule type="expression" dxfId="2338" priority="1028">
      <formula>$C3860="センドバックで使用"</formula>
    </cfRule>
  </conditionalFormatting>
  <conditionalFormatting sqref="AF3860">
    <cfRule type="expression" dxfId="2337" priority="1027">
      <formula>$C3860="センドバックで使用"</formula>
    </cfRule>
  </conditionalFormatting>
  <conditionalFormatting sqref="AJ3861">
    <cfRule type="expression" dxfId="2336" priority="1026">
      <formula>$C3861="センドバックで使用"</formula>
    </cfRule>
  </conditionalFormatting>
  <conditionalFormatting sqref="AD3861">
    <cfRule type="expression" dxfId="2335" priority="1025">
      <formula>$C3861="センドバックで使用"</formula>
    </cfRule>
  </conditionalFormatting>
  <conditionalFormatting sqref="AK3861:AL3861 G3861:AA3861 AC3861 AE3861 AG3861:AI3861">
    <cfRule type="expression" dxfId="2334" priority="1024">
      <formula>$C3861="センドバックで使用"</formula>
    </cfRule>
  </conditionalFormatting>
  <conditionalFormatting sqref="AP3861">
    <cfRule type="expression" dxfId="2333" priority="1023">
      <formula>$C3861="センドバックで使用"</formula>
    </cfRule>
  </conditionalFormatting>
  <conditionalFormatting sqref="AL3861">
    <cfRule type="expression" dxfId="2332" priority="1022">
      <formula>$A3861="1"</formula>
    </cfRule>
  </conditionalFormatting>
  <conditionalFormatting sqref="C3861:F3861">
    <cfRule type="expression" dxfId="2331" priority="1021">
      <formula>$C3861="センドバックで使用"</formula>
    </cfRule>
  </conditionalFormatting>
  <conditionalFormatting sqref="C3861:D3861">
    <cfRule type="expression" dxfId="2330" priority="1020">
      <formula>$A3861="1"</formula>
    </cfRule>
  </conditionalFormatting>
  <conditionalFormatting sqref="AB3861">
    <cfRule type="expression" dxfId="2329" priority="1019">
      <formula>$C3861="センドバックで使用"</formula>
    </cfRule>
  </conditionalFormatting>
  <conditionalFormatting sqref="AB3861">
    <cfRule type="expression" dxfId="2328" priority="1018">
      <formula>$C3861="センドバックで使用"</formula>
    </cfRule>
  </conditionalFormatting>
  <conditionalFormatting sqref="AF3861">
    <cfRule type="expression" dxfId="2327" priority="1017">
      <formula>$C3861="センドバックで使用"</formula>
    </cfRule>
  </conditionalFormatting>
  <conditionalFormatting sqref="AF3861">
    <cfRule type="expression" dxfId="2326" priority="1016">
      <formula>$C3861="センドバックで使用"</formula>
    </cfRule>
  </conditionalFormatting>
  <conditionalFormatting sqref="AJ3862">
    <cfRule type="expression" dxfId="2325" priority="1015">
      <formula>$C3862="センドバックで使用"</formula>
    </cfRule>
  </conditionalFormatting>
  <conditionalFormatting sqref="AD3862">
    <cfRule type="expression" dxfId="2324" priority="1014">
      <formula>$C3862="センドバックで使用"</formula>
    </cfRule>
  </conditionalFormatting>
  <conditionalFormatting sqref="AK3862:AL3862 G3862:AA3862 AC3862 AE3862 AG3862:AI3862">
    <cfRule type="expression" dxfId="2323" priority="1013">
      <formula>$C3862="センドバックで使用"</formula>
    </cfRule>
  </conditionalFormatting>
  <conditionalFormatting sqref="AP3862">
    <cfRule type="expression" dxfId="2322" priority="1012">
      <formula>$C3862="センドバックで使用"</formula>
    </cfRule>
  </conditionalFormatting>
  <conditionalFormatting sqref="AL3862">
    <cfRule type="expression" dxfId="2321" priority="1011">
      <formula>$A3862="1"</formula>
    </cfRule>
  </conditionalFormatting>
  <conditionalFormatting sqref="C3862:F3862">
    <cfRule type="expression" dxfId="2320" priority="1010">
      <formula>$C3862="センドバックで使用"</formula>
    </cfRule>
  </conditionalFormatting>
  <conditionalFormatting sqref="C3862:D3862">
    <cfRule type="expression" dxfId="2319" priority="1009">
      <formula>$A3862="1"</formula>
    </cfRule>
  </conditionalFormatting>
  <conditionalFormatting sqref="AB3862">
    <cfRule type="expression" dxfId="2318" priority="1008">
      <formula>$C3862="センドバックで使用"</formula>
    </cfRule>
  </conditionalFormatting>
  <conditionalFormatting sqref="AB3862">
    <cfRule type="expression" dxfId="2317" priority="1007">
      <formula>$C3862="センドバックで使用"</formula>
    </cfRule>
  </conditionalFormatting>
  <conditionalFormatting sqref="AF3862">
    <cfRule type="expression" dxfId="2316" priority="1006">
      <formula>$C3862="センドバックで使用"</formula>
    </cfRule>
  </conditionalFormatting>
  <conditionalFormatting sqref="AF3862">
    <cfRule type="expression" dxfId="2315" priority="1005">
      <formula>$C3862="センドバックで使用"</formula>
    </cfRule>
  </conditionalFormatting>
  <conditionalFormatting sqref="AJ3863">
    <cfRule type="expression" dxfId="2314" priority="1004">
      <formula>$C3863="センドバックで使用"</formula>
    </cfRule>
  </conditionalFormatting>
  <conditionalFormatting sqref="AD3863">
    <cfRule type="expression" dxfId="2313" priority="1003">
      <formula>$C3863="センドバックで使用"</formula>
    </cfRule>
  </conditionalFormatting>
  <conditionalFormatting sqref="AK3863:AL3863 G3863:AA3863 AC3863 AE3863 AG3863:AI3863 AK3864:AK3866">
    <cfRule type="expression" dxfId="2312" priority="1002">
      <formula>$C3863="センドバックで使用"</formula>
    </cfRule>
  </conditionalFormatting>
  <conditionalFormatting sqref="AP3863">
    <cfRule type="expression" dxfId="2311" priority="1001">
      <formula>$C3863="センドバックで使用"</formula>
    </cfRule>
  </conditionalFormatting>
  <conditionalFormatting sqref="AL3863">
    <cfRule type="expression" dxfId="2310" priority="1000">
      <formula>$A3863="1"</formula>
    </cfRule>
  </conditionalFormatting>
  <conditionalFormatting sqref="C3863:F3863">
    <cfRule type="expression" dxfId="2309" priority="999">
      <formula>$C3863="センドバックで使用"</formula>
    </cfRule>
  </conditionalFormatting>
  <conditionalFormatting sqref="C3863:D3863">
    <cfRule type="expression" dxfId="2308" priority="998">
      <formula>$A3863="1"</formula>
    </cfRule>
  </conditionalFormatting>
  <conditionalFormatting sqref="AB3863">
    <cfRule type="expression" dxfId="2307" priority="997">
      <formula>$C3863="センドバックで使用"</formula>
    </cfRule>
  </conditionalFormatting>
  <conditionalFormatting sqref="AB3863">
    <cfRule type="expression" dxfId="2306" priority="996">
      <formula>$C3863="センドバックで使用"</formula>
    </cfRule>
  </conditionalFormatting>
  <conditionalFormatting sqref="AF3863">
    <cfRule type="expression" dxfId="2305" priority="995">
      <formula>$C3863="センドバックで使用"</formula>
    </cfRule>
  </conditionalFormatting>
  <conditionalFormatting sqref="AF3863">
    <cfRule type="expression" dxfId="2304" priority="994">
      <formula>$C3863="センドバックで使用"</formula>
    </cfRule>
  </conditionalFormatting>
  <conditionalFormatting sqref="AJ3864">
    <cfRule type="expression" dxfId="2303" priority="993">
      <formula>$C3864="センドバックで使用"</formula>
    </cfRule>
  </conditionalFormatting>
  <conditionalFormatting sqref="AD3864">
    <cfRule type="expression" dxfId="2302" priority="992">
      <formula>$C3864="センドバックで使用"</formula>
    </cfRule>
  </conditionalFormatting>
  <conditionalFormatting sqref="G3864:AA3864 AC3864 AE3864 AG3864:AI3864">
    <cfRule type="expression" dxfId="2301" priority="991">
      <formula>$C3864="センドバックで使用"</formula>
    </cfRule>
  </conditionalFormatting>
  <conditionalFormatting sqref="AP3864">
    <cfRule type="expression" dxfId="2300" priority="990">
      <formula>$C3864="センドバックで使用"</formula>
    </cfRule>
  </conditionalFormatting>
  <conditionalFormatting sqref="C3864:F3864">
    <cfRule type="expression" dxfId="2299" priority="988">
      <formula>$C3864="センドバックで使用"</formula>
    </cfRule>
  </conditionalFormatting>
  <conditionalFormatting sqref="C3864:D3864">
    <cfRule type="expression" dxfId="2298" priority="987">
      <formula>$A3864="1"</formula>
    </cfRule>
  </conditionalFormatting>
  <conditionalFormatting sqref="AB3864">
    <cfRule type="expression" dxfId="2297" priority="986">
      <formula>$C3864="センドバックで使用"</formula>
    </cfRule>
  </conditionalFormatting>
  <conditionalFormatting sqref="AB3864">
    <cfRule type="expression" dxfId="2296" priority="985">
      <formula>$C3864="センドバックで使用"</formula>
    </cfRule>
  </conditionalFormatting>
  <conditionalFormatting sqref="AF3864">
    <cfRule type="expression" dxfId="2295" priority="984">
      <formula>$C3864="センドバックで使用"</formula>
    </cfRule>
  </conditionalFormatting>
  <conditionalFormatting sqref="AF3864">
    <cfRule type="expression" dxfId="2294" priority="983">
      <formula>$C3864="センドバックで使用"</formula>
    </cfRule>
  </conditionalFormatting>
  <conditionalFormatting sqref="AJ3865">
    <cfRule type="expression" dxfId="2293" priority="982">
      <formula>$C3865="センドバックで使用"</formula>
    </cfRule>
  </conditionalFormatting>
  <conditionalFormatting sqref="AD3865">
    <cfRule type="expression" dxfId="2292" priority="981">
      <formula>$C3865="センドバックで使用"</formula>
    </cfRule>
  </conditionalFormatting>
  <conditionalFormatting sqref="G3865:AA3865 AC3865 AE3865 AG3865:AI3865">
    <cfRule type="expression" dxfId="2291" priority="980">
      <formula>$C3865="センドバックで使用"</formula>
    </cfRule>
  </conditionalFormatting>
  <conditionalFormatting sqref="AP3865">
    <cfRule type="expression" dxfId="2290" priority="979">
      <formula>$C3865="センドバックで使用"</formula>
    </cfRule>
  </conditionalFormatting>
  <conditionalFormatting sqref="C3865:F3865">
    <cfRule type="expression" dxfId="2289" priority="977">
      <formula>$C3865="センドバックで使用"</formula>
    </cfRule>
  </conditionalFormatting>
  <conditionalFormatting sqref="C3865:D3865">
    <cfRule type="expression" dxfId="2288" priority="976">
      <formula>$A3865="1"</formula>
    </cfRule>
  </conditionalFormatting>
  <conditionalFormatting sqref="AB3865">
    <cfRule type="expression" dxfId="2287" priority="975">
      <formula>$C3865="センドバックで使用"</formula>
    </cfRule>
  </conditionalFormatting>
  <conditionalFormatting sqref="AB3865">
    <cfRule type="expression" dxfId="2286" priority="974">
      <formula>$C3865="センドバックで使用"</formula>
    </cfRule>
  </conditionalFormatting>
  <conditionalFormatting sqref="AF3865">
    <cfRule type="expression" dxfId="2285" priority="973">
      <formula>$C3865="センドバックで使用"</formula>
    </cfRule>
  </conditionalFormatting>
  <conditionalFormatting sqref="AF3865">
    <cfRule type="expression" dxfId="2284" priority="972">
      <formula>$C3865="センドバックで使用"</formula>
    </cfRule>
  </conditionalFormatting>
  <conditionalFormatting sqref="AJ3866">
    <cfRule type="expression" dxfId="2283" priority="971">
      <formula>$C3866="センドバックで使用"</formula>
    </cfRule>
  </conditionalFormatting>
  <conditionalFormatting sqref="AD3866">
    <cfRule type="expression" dxfId="2282" priority="970">
      <formula>$C3866="センドバックで使用"</formula>
    </cfRule>
  </conditionalFormatting>
  <conditionalFormatting sqref="G3866:AA3866 AC3866 AE3866 AG3866:AI3866">
    <cfRule type="expression" dxfId="2281" priority="969">
      <formula>$C3866="センドバックで使用"</formula>
    </cfRule>
  </conditionalFormatting>
  <conditionalFormatting sqref="AP3866">
    <cfRule type="expression" dxfId="2280" priority="968">
      <formula>$C3866="センドバックで使用"</formula>
    </cfRule>
  </conditionalFormatting>
  <conditionalFormatting sqref="C3866:F3866">
    <cfRule type="expression" dxfId="2279" priority="966">
      <formula>$C3866="センドバックで使用"</formula>
    </cfRule>
  </conditionalFormatting>
  <conditionalFormatting sqref="C3866:D3866">
    <cfRule type="expression" dxfId="2278" priority="965">
      <formula>$A3866="1"</formula>
    </cfRule>
  </conditionalFormatting>
  <conditionalFormatting sqref="AB3866">
    <cfRule type="expression" dxfId="2277" priority="964">
      <formula>$C3866="センドバックで使用"</formula>
    </cfRule>
  </conditionalFormatting>
  <conditionalFormatting sqref="AB3866">
    <cfRule type="expression" dxfId="2276" priority="963">
      <formula>$C3866="センドバックで使用"</formula>
    </cfRule>
  </conditionalFormatting>
  <conditionalFormatting sqref="AF3866">
    <cfRule type="expression" dxfId="2275" priority="962">
      <formula>$C3866="センドバックで使用"</formula>
    </cfRule>
  </conditionalFormatting>
  <conditionalFormatting sqref="AF3866">
    <cfRule type="expression" dxfId="2274" priority="961">
      <formula>$C3866="センドバックで使用"</formula>
    </cfRule>
  </conditionalFormatting>
  <conditionalFormatting sqref="AJ3867">
    <cfRule type="expression" dxfId="2273" priority="960">
      <formula>$C3867="センドバックで使用"</formula>
    </cfRule>
  </conditionalFormatting>
  <conditionalFormatting sqref="AD3867">
    <cfRule type="expression" dxfId="2272" priority="959">
      <formula>$C3867="センドバックで使用"</formula>
    </cfRule>
  </conditionalFormatting>
  <conditionalFormatting sqref="AK3867:AL3867 G3867:AA3867 AC3867 AE3867 AG3867:AI3867">
    <cfRule type="expression" dxfId="2271" priority="958">
      <formula>$C3867="センドバックで使用"</formula>
    </cfRule>
  </conditionalFormatting>
  <conditionalFormatting sqref="AP3867">
    <cfRule type="expression" dxfId="2270" priority="957">
      <formula>$C3867="センドバックで使用"</formula>
    </cfRule>
  </conditionalFormatting>
  <conditionalFormatting sqref="AL3867">
    <cfRule type="expression" dxfId="2269" priority="956">
      <formula>$A3867="1"</formula>
    </cfRule>
  </conditionalFormatting>
  <conditionalFormatting sqref="C3867:F3867">
    <cfRule type="expression" dxfId="2268" priority="955">
      <formula>$C3867="センドバックで使用"</formula>
    </cfRule>
  </conditionalFormatting>
  <conditionalFormatting sqref="C3867:D3867">
    <cfRule type="expression" dxfId="2267" priority="954">
      <formula>$A3867="1"</formula>
    </cfRule>
  </conditionalFormatting>
  <conditionalFormatting sqref="AB3867">
    <cfRule type="expression" dxfId="2266" priority="953">
      <formula>$C3867="センドバックで使用"</formula>
    </cfRule>
  </conditionalFormatting>
  <conditionalFormatting sqref="AB3867">
    <cfRule type="expression" dxfId="2265" priority="952">
      <formula>$C3867="センドバックで使用"</formula>
    </cfRule>
  </conditionalFormatting>
  <conditionalFormatting sqref="AF3867">
    <cfRule type="expression" dxfId="2264" priority="951">
      <formula>$C3867="センドバックで使用"</formula>
    </cfRule>
  </conditionalFormatting>
  <conditionalFormatting sqref="AF3867">
    <cfRule type="expression" dxfId="2263" priority="950">
      <formula>$C3867="センドバックで使用"</formula>
    </cfRule>
  </conditionalFormatting>
  <conditionalFormatting sqref="AE3879:AI3879 D3879 G3879:AA3879 AC3879 AK3879:AM3879">
    <cfRule type="expression" dxfId="2262" priority="816">
      <formula>$C3879="センドバックで使用"</formula>
    </cfRule>
  </conditionalFormatting>
  <conditionalFormatting sqref="AO3879:AP3879">
    <cfRule type="expression" dxfId="2261" priority="815">
      <formula>$C3879="センドバックで使用"</formula>
    </cfRule>
  </conditionalFormatting>
  <conditionalFormatting sqref="AQ3879">
    <cfRule type="expression" dxfId="2260" priority="813">
      <formula>$C3879="センドバックで使用"</formula>
    </cfRule>
  </conditionalFormatting>
  <conditionalFormatting sqref="E3879:F3879">
    <cfRule type="expression" dxfId="2259" priority="811">
      <formula>$C3879="センドバックで使用"</formula>
    </cfRule>
  </conditionalFormatting>
  <conditionalFormatting sqref="AB3879">
    <cfRule type="expression" dxfId="2258" priority="809">
      <formula>$C3879="センドバックで使用"</formula>
    </cfRule>
  </conditionalFormatting>
  <conditionalFormatting sqref="AJ3880">
    <cfRule type="expression" dxfId="2257" priority="808">
      <formula>$C3880="センドバックで使用"</formula>
    </cfRule>
  </conditionalFormatting>
  <conditionalFormatting sqref="AD3880">
    <cfRule type="expression" dxfId="2256" priority="807">
      <formula>$C3880="センドバックで使用"</formula>
    </cfRule>
  </conditionalFormatting>
  <conditionalFormatting sqref="AE3880 D3880 G3880:O3880 AC3880 AK3880:AM3880 AG3880:AI3880 S3880:V3880 X3880:AA3880 L3881:L3891">
    <cfRule type="expression" dxfId="2255" priority="806">
      <formula>$C3880="センドバックで使用"</formula>
    </cfRule>
  </conditionalFormatting>
  <conditionalFormatting sqref="AL3864">
    <cfRule type="expression" dxfId="2254" priority="938">
      <formula>$C3864="センドバックで使用"</formula>
    </cfRule>
  </conditionalFormatting>
  <conditionalFormatting sqref="AL3864">
    <cfRule type="expression" dxfId="2253" priority="937">
      <formula>$A3864="1"</formula>
    </cfRule>
  </conditionalFormatting>
  <conditionalFormatting sqref="AL3865:AL3866">
    <cfRule type="expression" dxfId="2252" priority="936">
      <formula>$C3865="センドバックで使用"</formula>
    </cfRule>
  </conditionalFormatting>
  <conditionalFormatting sqref="AL3865:AL3866">
    <cfRule type="expression" dxfId="2251" priority="935">
      <formula>$A3865="1"</formula>
    </cfRule>
  </conditionalFormatting>
  <conditionalFormatting sqref="J3858:N3858">
    <cfRule type="expression" dxfId="2250" priority="934">
      <formula>$C3858="センドバックで使用"</formula>
    </cfRule>
  </conditionalFormatting>
  <conditionalFormatting sqref="AO3880:AP3880 AO3881:AO3891">
    <cfRule type="expression" dxfId="2249" priority="805">
      <formula>$C3880="センドバックで使用"</formula>
    </cfRule>
  </conditionalFormatting>
  <conditionalFormatting sqref="AQ3880">
    <cfRule type="expression" dxfId="2248" priority="803">
      <formula>$C3880="センドバックで使用"</formula>
    </cfRule>
  </conditionalFormatting>
  <conditionalFormatting sqref="AB3880">
    <cfRule type="expression" dxfId="2247" priority="800">
      <formula>$C3880="センドバックで使用"</formula>
    </cfRule>
  </conditionalFormatting>
  <conditionalFormatting sqref="AB3880">
    <cfRule type="expression" dxfId="2246" priority="799">
      <formula>$C3880="センドバックで使用"</formula>
    </cfRule>
  </conditionalFormatting>
  <conditionalFormatting sqref="AJ3868">
    <cfRule type="expression" dxfId="2245" priority="924">
      <formula>$C3868="センドバックで使用"</formula>
    </cfRule>
  </conditionalFormatting>
  <conditionalFormatting sqref="AD3868">
    <cfRule type="expression" dxfId="2244" priority="923">
      <formula>$C3868="センドバックで使用"</formula>
    </cfRule>
  </conditionalFormatting>
  <conditionalFormatting sqref="C3868:AC3868 AE3868:AI3868 AK3868:AM3868">
    <cfRule type="expression" dxfId="2243" priority="922">
      <formula>$C3868="センドバックで使用"</formula>
    </cfRule>
  </conditionalFormatting>
  <conditionalFormatting sqref="AO3868:AP3868">
    <cfRule type="expression" dxfId="2242" priority="921">
      <formula>$C3868="センドバックで使用"</formula>
    </cfRule>
  </conditionalFormatting>
  <conditionalFormatting sqref="C3868:D3868 AL3868">
    <cfRule type="expression" dxfId="2241" priority="920">
      <formula>$A3868="1"</formula>
    </cfRule>
  </conditionalFormatting>
  <conditionalFormatting sqref="AQ3868">
    <cfRule type="expression" dxfId="2240" priority="919">
      <formula>$C3868="センドバックで使用"</formula>
    </cfRule>
  </conditionalFormatting>
  <conditionalFormatting sqref="B3874:B3896">
    <cfRule type="expression" dxfId="2239" priority="917">
      <formula>$C3874="センドバックで使用"</formula>
    </cfRule>
  </conditionalFormatting>
  <conditionalFormatting sqref="B3874:B3896">
    <cfRule type="expression" dxfId="2238" priority="916">
      <formula>$A3874="1"</formula>
    </cfRule>
  </conditionalFormatting>
  <conditionalFormatting sqref="C3869:C3891">
    <cfRule type="expression" dxfId="2237" priority="915">
      <formula>$C3869="センドバックで使用"</formula>
    </cfRule>
  </conditionalFormatting>
  <conditionalFormatting sqref="C3869:C3891">
    <cfRule type="expression" dxfId="2236" priority="914">
      <formula>$A3869="1"</formula>
    </cfRule>
  </conditionalFormatting>
  <conditionalFormatting sqref="AH3858">
    <cfRule type="expression" dxfId="2235" priority="913">
      <formula>$C3858="センドバックで使用"</formula>
    </cfRule>
  </conditionalFormatting>
  <conditionalFormatting sqref="AH3858">
    <cfRule type="expression" dxfId="2234" priority="912">
      <formula>$C3858="センドバックで使用"</formula>
    </cfRule>
  </conditionalFormatting>
  <conditionalFormatting sqref="E3869:F3869">
    <cfRule type="expression" dxfId="2233" priority="911">
      <formula>$C3869="センドバックで使用"</formula>
    </cfRule>
  </conditionalFormatting>
  <conditionalFormatting sqref="AB3869">
    <cfRule type="expression" dxfId="2232" priority="910">
      <formula>$C3869="センドバックで使用"</formula>
    </cfRule>
  </conditionalFormatting>
  <conditionalFormatting sqref="AB3869">
    <cfRule type="expression" dxfId="2231" priority="909">
      <formula>$C3869="センドバックで使用"</formula>
    </cfRule>
  </conditionalFormatting>
  <conditionalFormatting sqref="AJ3870">
    <cfRule type="expression" dxfId="2230" priority="908">
      <formula>$C3870="センドバックで使用"</formula>
    </cfRule>
  </conditionalFormatting>
  <conditionalFormatting sqref="AD3870">
    <cfRule type="expression" dxfId="2229" priority="907">
      <formula>$C3870="センドバックで使用"</formula>
    </cfRule>
  </conditionalFormatting>
  <conditionalFormatting sqref="AE3870:AI3870 D3870 G3870:AA3870 AC3870 AK3870:AM3870">
    <cfRule type="expression" dxfId="2228" priority="906">
      <formula>$C3870="センドバックで使用"</formula>
    </cfRule>
  </conditionalFormatting>
  <conditionalFormatting sqref="AO3870:AP3870">
    <cfRule type="expression" dxfId="2227" priority="905">
      <formula>$C3870="センドバックで使用"</formula>
    </cfRule>
  </conditionalFormatting>
  <conditionalFormatting sqref="AL3870 D3870">
    <cfRule type="expression" dxfId="2226" priority="904">
      <formula>$A3870="1"</formula>
    </cfRule>
  </conditionalFormatting>
  <conditionalFormatting sqref="AQ3870">
    <cfRule type="expression" dxfId="2225" priority="903">
      <formula>$C3870="センドバックで使用"</formula>
    </cfRule>
  </conditionalFormatting>
  <conditionalFormatting sqref="E3870:F3870">
    <cfRule type="expression" dxfId="2224" priority="901">
      <formula>$C3870="センドバックで使用"</formula>
    </cfRule>
  </conditionalFormatting>
  <conditionalFormatting sqref="AB3870">
    <cfRule type="expression" dxfId="2223" priority="900">
      <formula>$C3870="センドバックで使用"</formula>
    </cfRule>
  </conditionalFormatting>
  <conditionalFormatting sqref="AB3870">
    <cfRule type="expression" dxfId="2222" priority="899">
      <formula>$C3870="センドバックで使用"</formula>
    </cfRule>
  </conditionalFormatting>
  <conditionalFormatting sqref="AJ3871">
    <cfRule type="expression" dxfId="2221" priority="898">
      <formula>$C3871="センドバックで使用"</formula>
    </cfRule>
  </conditionalFormatting>
  <conditionalFormatting sqref="AD3871">
    <cfRule type="expression" dxfId="2220" priority="897">
      <formula>$C3871="センドバックで使用"</formula>
    </cfRule>
  </conditionalFormatting>
  <conditionalFormatting sqref="AE3871:AI3871 D3871 G3871:AA3871 AC3871 AK3871:AM3871">
    <cfRule type="expression" dxfId="2219" priority="896">
      <formula>$C3871="センドバックで使用"</formula>
    </cfRule>
  </conditionalFormatting>
  <conditionalFormatting sqref="AO3871:AP3871">
    <cfRule type="expression" dxfId="2218" priority="895">
      <formula>$C3871="センドバックで使用"</formula>
    </cfRule>
  </conditionalFormatting>
  <conditionalFormatting sqref="AL3871 D3871">
    <cfRule type="expression" dxfId="2217" priority="894">
      <formula>$A3871="1"</formula>
    </cfRule>
  </conditionalFormatting>
  <conditionalFormatting sqref="AQ3871">
    <cfRule type="expression" dxfId="2216" priority="893">
      <formula>$C3871="センドバックで使用"</formula>
    </cfRule>
  </conditionalFormatting>
  <conditionalFormatting sqref="E3871:F3871">
    <cfRule type="expression" dxfId="2215" priority="891">
      <formula>$C3871="センドバックで使用"</formula>
    </cfRule>
  </conditionalFormatting>
  <conditionalFormatting sqref="AB3871">
    <cfRule type="expression" dxfId="2214" priority="890">
      <formula>$C3871="センドバックで使用"</formula>
    </cfRule>
  </conditionalFormatting>
  <conditionalFormatting sqref="AB3871">
    <cfRule type="expression" dxfId="2213" priority="889">
      <formula>$C3871="センドバックで使用"</formula>
    </cfRule>
  </conditionalFormatting>
  <conditionalFormatting sqref="AJ3872">
    <cfRule type="expression" dxfId="2212" priority="888">
      <formula>$C3872="センドバックで使用"</formula>
    </cfRule>
  </conditionalFormatting>
  <conditionalFormatting sqref="AD3872">
    <cfRule type="expression" dxfId="2211" priority="887">
      <formula>$C3872="センドバックで使用"</formula>
    </cfRule>
  </conditionalFormatting>
  <conditionalFormatting sqref="AE3872:AI3872 D3872 G3872:AA3872 AC3872 AK3872:AM3872">
    <cfRule type="expression" dxfId="2210" priority="886">
      <formula>$C3872="センドバックで使用"</formula>
    </cfRule>
  </conditionalFormatting>
  <conditionalFormatting sqref="AO3872:AP3872">
    <cfRule type="expression" dxfId="2209" priority="885">
      <formula>$C3872="センドバックで使用"</formula>
    </cfRule>
  </conditionalFormatting>
  <conditionalFormatting sqref="AL3872 D3872">
    <cfRule type="expression" dxfId="2208" priority="884">
      <formula>$A3872="1"</formula>
    </cfRule>
  </conditionalFormatting>
  <conditionalFormatting sqref="AQ3872">
    <cfRule type="expression" dxfId="2207" priority="883">
      <formula>$C3872="センドバックで使用"</formula>
    </cfRule>
  </conditionalFormatting>
  <conditionalFormatting sqref="E3872:F3872">
    <cfRule type="expression" dxfId="2206" priority="881">
      <formula>$C3872="センドバックで使用"</formula>
    </cfRule>
  </conditionalFormatting>
  <conditionalFormatting sqref="AB3872">
    <cfRule type="expression" dxfId="2205" priority="880">
      <formula>$C3872="センドバックで使用"</formula>
    </cfRule>
  </conditionalFormatting>
  <conditionalFormatting sqref="AB3872">
    <cfRule type="expression" dxfId="2204" priority="879">
      <formula>$C3872="センドバックで使用"</formula>
    </cfRule>
  </conditionalFormatting>
  <conditionalFormatting sqref="AJ3873">
    <cfRule type="expression" dxfId="2203" priority="878">
      <formula>$C3873="センドバックで使用"</formula>
    </cfRule>
  </conditionalFormatting>
  <conditionalFormatting sqref="AD3873">
    <cfRule type="expression" dxfId="2202" priority="877">
      <formula>$C3873="センドバックで使用"</formula>
    </cfRule>
  </conditionalFormatting>
  <conditionalFormatting sqref="AE3873:AI3873 D3873 G3873:AA3873 AC3873 AK3873:AM3873">
    <cfRule type="expression" dxfId="2201" priority="876">
      <formula>$C3873="センドバックで使用"</formula>
    </cfRule>
  </conditionalFormatting>
  <conditionalFormatting sqref="AO3873:AP3873">
    <cfRule type="expression" dxfId="2200" priority="875">
      <formula>$C3873="センドバックで使用"</formula>
    </cfRule>
  </conditionalFormatting>
  <conditionalFormatting sqref="AL3873 D3873">
    <cfRule type="expression" dxfId="2199" priority="874">
      <formula>$A3873="1"</formula>
    </cfRule>
  </conditionalFormatting>
  <conditionalFormatting sqref="AQ3873">
    <cfRule type="expression" dxfId="2198" priority="873">
      <formula>$C3873="センドバックで使用"</formula>
    </cfRule>
  </conditionalFormatting>
  <conditionalFormatting sqref="E3873:F3873">
    <cfRule type="expression" dxfId="2197" priority="871">
      <formula>$C3873="センドバックで使用"</formula>
    </cfRule>
  </conditionalFormatting>
  <conditionalFormatting sqref="AB3873">
    <cfRule type="expression" dxfId="2196" priority="870">
      <formula>$C3873="センドバックで使用"</formula>
    </cfRule>
  </conditionalFormatting>
  <conditionalFormatting sqref="AB3873">
    <cfRule type="expression" dxfId="2195" priority="869">
      <formula>$C3873="センドバックで使用"</formula>
    </cfRule>
  </conditionalFormatting>
  <conditionalFormatting sqref="AJ3874">
    <cfRule type="expression" dxfId="2194" priority="868">
      <formula>$C3874="センドバックで使用"</formula>
    </cfRule>
  </conditionalFormatting>
  <conditionalFormatting sqref="AD3874">
    <cfRule type="expression" dxfId="2193" priority="867">
      <formula>$C3874="センドバックで使用"</formula>
    </cfRule>
  </conditionalFormatting>
  <conditionalFormatting sqref="AE3874:AI3874 D3874 G3874:AA3874 AC3874 AK3874:AM3874">
    <cfRule type="expression" dxfId="2192" priority="866">
      <formula>$C3874="センドバックで使用"</formula>
    </cfRule>
  </conditionalFormatting>
  <conditionalFormatting sqref="AO3874:AP3874">
    <cfRule type="expression" dxfId="2191" priority="865">
      <formula>$C3874="センドバックで使用"</formula>
    </cfRule>
  </conditionalFormatting>
  <conditionalFormatting sqref="AL3874 D3874">
    <cfRule type="expression" dxfId="2190" priority="864">
      <formula>$A3874="1"</formula>
    </cfRule>
  </conditionalFormatting>
  <conditionalFormatting sqref="AQ3874">
    <cfRule type="expression" dxfId="2189" priority="863">
      <formula>$C3874="センドバックで使用"</formula>
    </cfRule>
  </conditionalFormatting>
  <conditionalFormatting sqref="E3874:F3874">
    <cfRule type="expression" dxfId="2188" priority="861">
      <formula>$C3874="センドバックで使用"</formula>
    </cfRule>
  </conditionalFormatting>
  <conditionalFormatting sqref="AB3874">
    <cfRule type="expression" dxfId="2187" priority="860">
      <formula>$C3874="センドバックで使用"</formula>
    </cfRule>
  </conditionalFormatting>
  <conditionalFormatting sqref="AB3874">
    <cfRule type="expression" dxfId="2186" priority="859">
      <formula>$C3874="センドバックで使用"</formula>
    </cfRule>
  </conditionalFormatting>
  <conditionalFormatting sqref="AJ3875">
    <cfRule type="expression" dxfId="2185" priority="858">
      <formula>$C3875="センドバックで使用"</formula>
    </cfRule>
  </conditionalFormatting>
  <conditionalFormatting sqref="AD3875">
    <cfRule type="expression" dxfId="2184" priority="857">
      <formula>$C3875="センドバックで使用"</formula>
    </cfRule>
  </conditionalFormatting>
  <conditionalFormatting sqref="AE3875:AI3875 D3875 G3875:AA3875 AC3875 AK3875:AM3875">
    <cfRule type="expression" dxfId="2183" priority="856">
      <formula>$C3875="センドバックで使用"</formula>
    </cfRule>
  </conditionalFormatting>
  <conditionalFormatting sqref="AO3875:AP3875">
    <cfRule type="expression" dxfId="2182" priority="855">
      <formula>$C3875="センドバックで使用"</formula>
    </cfRule>
  </conditionalFormatting>
  <conditionalFormatting sqref="AL3875 D3875">
    <cfRule type="expression" dxfId="2181" priority="854">
      <formula>$A3875="1"</formula>
    </cfRule>
  </conditionalFormatting>
  <conditionalFormatting sqref="AQ3875">
    <cfRule type="expression" dxfId="2180" priority="853">
      <formula>$C3875="センドバックで使用"</formula>
    </cfRule>
  </conditionalFormatting>
  <conditionalFormatting sqref="E3875:F3875">
    <cfRule type="expression" dxfId="2179" priority="851">
      <formula>$C3875="センドバックで使用"</formula>
    </cfRule>
  </conditionalFormatting>
  <conditionalFormatting sqref="AB3875">
    <cfRule type="expression" dxfId="2178" priority="850">
      <formula>$C3875="センドバックで使用"</formula>
    </cfRule>
  </conditionalFormatting>
  <conditionalFormatting sqref="AB3875">
    <cfRule type="expression" dxfId="2177" priority="849">
      <formula>$C3875="センドバックで使用"</formula>
    </cfRule>
  </conditionalFormatting>
  <conditionalFormatting sqref="AJ3876">
    <cfRule type="expression" dxfId="2176" priority="848">
      <formula>$C3876="センドバックで使用"</formula>
    </cfRule>
  </conditionalFormatting>
  <conditionalFormatting sqref="AD3876">
    <cfRule type="expression" dxfId="2175" priority="847">
      <formula>$C3876="センドバックで使用"</formula>
    </cfRule>
  </conditionalFormatting>
  <conditionalFormatting sqref="AE3876:AI3876 D3876 G3876:AA3876 AC3876 AK3876:AM3876">
    <cfRule type="expression" dxfId="2174" priority="846">
      <formula>$C3876="センドバックで使用"</formula>
    </cfRule>
  </conditionalFormatting>
  <conditionalFormatting sqref="AO3876:AP3876">
    <cfRule type="expression" dxfId="2173" priority="845">
      <formula>$C3876="センドバックで使用"</formula>
    </cfRule>
  </conditionalFormatting>
  <conditionalFormatting sqref="AL3876 D3876">
    <cfRule type="expression" dxfId="2172" priority="844">
      <formula>$A3876="1"</formula>
    </cfRule>
  </conditionalFormatting>
  <conditionalFormatting sqref="AQ3876">
    <cfRule type="expression" dxfId="2171" priority="843">
      <formula>$C3876="センドバックで使用"</formula>
    </cfRule>
  </conditionalFormatting>
  <conditionalFormatting sqref="E3876:F3876">
    <cfRule type="expression" dxfId="2170" priority="841">
      <formula>$C3876="センドバックで使用"</formula>
    </cfRule>
  </conditionalFormatting>
  <conditionalFormatting sqref="AB3876">
    <cfRule type="expression" dxfId="2169" priority="840">
      <formula>$C3876="センドバックで使用"</formula>
    </cfRule>
  </conditionalFormatting>
  <conditionalFormatting sqref="AB3876">
    <cfRule type="expression" dxfId="2168" priority="839">
      <formula>$C3876="センドバックで使用"</formula>
    </cfRule>
  </conditionalFormatting>
  <conditionalFormatting sqref="AJ3877">
    <cfRule type="expression" dxfId="2167" priority="838">
      <formula>$C3877="センドバックで使用"</formula>
    </cfRule>
  </conditionalFormatting>
  <conditionalFormatting sqref="AD3877">
    <cfRule type="expression" dxfId="2166" priority="837">
      <formula>$C3877="センドバックで使用"</formula>
    </cfRule>
  </conditionalFormatting>
  <conditionalFormatting sqref="AE3877:AI3877 D3877 G3877:AA3877 AC3877 AK3877:AM3877">
    <cfRule type="expression" dxfId="2165" priority="836">
      <formula>$C3877="センドバックで使用"</formula>
    </cfRule>
  </conditionalFormatting>
  <conditionalFormatting sqref="AO3877:AP3877">
    <cfRule type="expression" dxfId="2164" priority="835">
      <formula>$C3877="センドバックで使用"</formula>
    </cfRule>
  </conditionalFormatting>
  <conditionalFormatting sqref="AL3877 D3877">
    <cfRule type="expression" dxfId="2163" priority="834">
      <formula>$A3877="1"</formula>
    </cfRule>
  </conditionalFormatting>
  <conditionalFormatting sqref="AQ3877">
    <cfRule type="expression" dxfId="2162" priority="833">
      <formula>$C3877="センドバックで使用"</formula>
    </cfRule>
  </conditionalFormatting>
  <conditionalFormatting sqref="E3877:F3877">
    <cfRule type="expression" dxfId="2161" priority="831">
      <formula>$C3877="センドバックで使用"</formula>
    </cfRule>
  </conditionalFormatting>
  <conditionalFormatting sqref="AB3877">
    <cfRule type="expression" dxfId="2160" priority="830">
      <formula>$C3877="センドバックで使用"</formula>
    </cfRule>
  </conditionalFormatting>
  <conditionalFormatting sqref="AB3877">
    <cfRule type="expression" dxfId="2159" priority="829">
      <formula>$C3877="センドバックで使用"</formula>
    </cfRule>
  </conditionalFormatting>
  <conditionalFormatting sqref="AJ3878">
    <cfRule type="expression" dxfId="2158" priority="828">
      <formula>$C3878="センドバックで使用"</formula>
    </cfRule>
  </conditionalFormatting>
  <conditionalFormatting sqref="AD3878">
    <cfRule type="expression" dxfId="2157" priority="827">
      <formula>$C3878="センドバックで使用"</formula>
    </cfRule>
  </conditionalFormatting>
  <conditionalFormatting sqref="AE3878:AI3878 D3878 G3878:AA3878 AC3878 AK3878:AM3878">
    <cfRule type="expression" dxfId="2156" priority="826">
      <formula>$C3878="センドバックで使用"</formula>
    </cfRule>
  </conditionalFormatting>
  <conditionalFormatting sqref="AO3878:AP3878">
    <cfRule type="expression" dxfId="2155" priority="825">
      <formula>$C3878="センドバックで使用"</formula>
    </cfRule>
  </conditionalFormatting>
  <conditionalFormatting sqref="AL3878 D3878">
    <cfRule type="expression" dxfId="2154" priority="824">
      <formula>$A3878="1"</formula>
    </cfRule>
  </conditionalFormatting>
  <conditionalFormatting sqref="AQ3878">
    <cfRule type="expression" dxfId="2153" priority="823">
      <formula>$C3878="センドバックで使用"</formula>
    </cfRule>
  </conditionalFormatting>
  <conditionalFormatting sqref="E3878:F3878">
    <cfRule type="expression" dxfId="2152" priority="821">
      <formula>$C3878="センドバックで使用"</formula>
    </cfRule>
  </conditionalFormatting>
  <conditionalFormatting sqref="AB3878">
    <cfRule type="expression" dxfId="2151" priority="820">
      <formula>$C3878="センドバックで使用"</formula>
    </cfRule>
  </conditionalFormatting>
  <conditionalFormatting sqref="AB3878">
    <cfRule type="expression" dxfId="2150" priority="819">
      <formula>$C3878="センドバックで使用"</formula>
    </cfRule>
  </conditionalFormatting>
  <conditionalFormatting sqref="AJ3879">
    <cfRule type="expression" dxfId="2149" priority="818">
      <formula>$C3879="センドバックで使用"</formula>
    </cfRule>
  </conditionalFormatting>
  <conditionalFormatting sqref="AD3879">
    <cfRule type="expression" dxfId="2148" priority="817">
      <formula>$C3879="センドバックで使用"</formula>
    </cfRule>
  </conditionalFormatting>
  <conditionalFormatting sqref="AL3879 D3879">
    <cfRule type="expression" dxfId="2147" priority="814">
      <formula>$A3879="1"</formula>
    </cfRule>
  </conditionalFormatting>
  <conditionalFormatting sqref="AB3879">
    <cfRule type="expression" dxfId="2146" priority="810">
      <formula>$C3879="センドバックで使用"</formula>
    </cfRule>
  </conditionalFormatting>
  <conditionalFormatting sqref="AL3880 D3880">
    <cfRule type="expression" dxfId="2145" priority="804">
      <formula>$A3880="1"</formula>
    </cfRule>
  </conditionalFormatting>
  <conditionalFormatting sqref="E3880:F3880">
    <cfRule type="expression" dxfId="2144" priority="801">
      <formula>$C3880="センドバックで使用"</formula>
    </cfRule>
  </conditionalFormatting>
  <conditionalFormatting sqref="AB3881">
    <cfRule type="expression" dxfId="2143" priority="798">
      <formula>$C3881="センドバックで使用"</formula>
    </cfRule>
  </conditionalFormatting>
  <conditionalFormatting sqref="AB3881">
    <cfRule type="expression" dxfId="2142" priority="797">
      <formula>$C3881="センドバックで使用"</formula>
    </cfRule>
  </conditionalFormatting>
  <conditionalFormatting sqref="AM3881">
    <cfRule type="expression" dxfId="2141" priority="796">
      <formula>$C3881="センドバックで使用"</formula>
    </cfRule>
  </conditionalFormatting>
  <conditionalFormatting sqref="AJ3882">
    <cfRule type="expression" dxfId="2140" priority="795">
      <formula>$C3882="センドバックで使用"</formula>
    </cfRule>
  </conditionalFormatting>
  <conditionalFormatting sqref="AD3882">
    <cfRule type="expression" dxfId="2139" priority="794">
      <formula>$C3882="センドバックで使用"</formula>
    </cfRule>
  </conditionalFormatting>
  <conditionalFormatting sqref="C3882:K3882 AC3882 AK3882:AL3882 AG3882:AI3882 AA3882 M3882:O3882 S3882:T3882">
    <cfRule type="expression" dxfId="2138" priority="793">
      <formula>$C3882="センドバックで使用"</formula>
    </cfRule>
  </conditionalFormatting>
  <conditionalFormatting sqref="AP3882">
    <cfRule type="expression" dxfId="2137" priority="792">
      <formula>$C3882="センドバックで使用"</formula>
    </cfRule>
  </conditionalFormatting>
  <conditionalFormatting sqref="C3882:D3882 AL3882">
    <cfRule type="expression" dxfId="2136" priority="791">
      <formula>$A3882="1"</formula>
    </cfRule>
  </conditionalFormatting>
  <conditionalFormatting sqref="AQ3882">
    <cfRule type="expression" dxfId="2135" priority="790">
      <formula>$C3882="センドバックで使用"</formula>
    </cfRule>
  </conditionalFormatting>
  <conditionalFormatting sqref="AB3882">
    <cfRule type="expression" dxfId="2134" priority="788">
      <formula>$C3882="センドバックで使用"</formula>
    </cfRule>
  </conditionalFormatting>
  <conditionalFormatting sqref="AB3882">
    <cfRule type="expression" dxfId="2133" priority="787">
      <formula>$C3882="センドバックで使用"</formula>
    </cfRule>
  </conditionalFormatting>
  <conditionalFormatting sqref="AM3882">
    <cfRule type="expression" dxfId="2132" priority="786">
      <formula>$C3882="センドバックで使用"</formula>
    </cfRule>
  </conditionalFormatting>
  <conditionalFormatting sqref="Y3881">
    <cfRule type="expression" dxfId="2131" priority="781">
      <formula>$C3881="センドバックで使用"</formula>
    </cfRule>
  </conditionalFormatting>
  <conditionalFormatting sqref="U3882:V3882 Z3882 X3882">
    <cfRule type="expression" dxfId="2130" priority="780">
      <formula>$C3882="センドバックで使用"</formula>
    </cfRule>
  </conditionalFormatting>
  <conditionalFormatting sqref="Y3882">
    <cfRule type="expression" dxfId="2129" priority="779">
      <formula>$C3882="センドバックで使用"</formula>
    </cfRule>
  </conditionalFormatting>
  <conditionalFormatting sqref="AJ3886:AJ3909">
    <cfRule type="expression" dxfId="2128" priority="778">
      <formula>$C3886="センドバックで使用"</formula>
    </cfRule>
  </conditionalFormatting>
  <conditionalFormatting sqref="AD3886:AD3909">
    <cfRule type="expression" dxfId="2127" priority="777">
      <formula>$C3886="センドバックで使用"</formula>
    </cfRule>
  </conditionalFormatting>
  <conditionalFormatting sqref="C3892:AC3909 AL3886:AM3909 AE3892:AI3909 AE3886:AE3891 AG3886:AI3891 C3886:K3891 X3886:AC3891 M3886:O3891 S3886:V3891">
    <cfRule type="expression" dxfId="2126" priority="776">
      <formula>$C3886="センドバックで使用"</formula>
    </cfRule>
  </conditionalFormatting>
  <conditionalFormatting sqref="AP3886:AP3909">
    <cfRule type="expression" dxfId="2125" priority="775">
      <formula>$C3886="センドバックで使用"</formula>
    </cfRule>
  </conditionalFormatting>
  <conditionalFormatting sqref="AL3886:AL3909 C3886:D3909">
    <cfRule type="expression" dxfId="2124" priority="774">
      <formula>$A3886="1"</formula>
    </cfRule>
  </conditionalFormatting>
  <conditionalFormatting sqref="B3886:B3912">
    <cfRule type="expression" dxfId="2123" priority="772">
      <formula>$C3886="センドバックで使用"</formula>
    </cfRule>
  </conditionalFormatting>
  <conditionalFormatting sqref="B3886:B3912">
    <cfRule type="expression" dxfId="2122" priority="771">
      <formula>$A3886="1"</formula>
    </cfRule>
  </conditionalFormatting>
  <conditionalFormatting sqref="AQ3680">
    <cfRule type="expression" dxfId="2121" priority="758">
      <formula>$C3680="センドバックで使用"</formula>
    </cfRule>
  </conditionalFormatting>
  <conditionalFormatting sqref="AJ3680">
    <cfRule type="expression" dxfId="2120" priority="757">
      <formula>$C3680="センドバックで使用"</formula>
    </cfRule>
  </conditionalFormatting>
  <conditionalFormatting sqref="AD3680">
    <cfRule type="expression" dxfId="2119" priority="756">
      <formula>$C3680="センドバックで使用"</formula>
    </cfRule>
  </conditionalFormatting>
  <conditionalFormatting sqref="C3680:AC3680 AK3680:AM3680 AE3680 AG3680:AI3680">
    <cfRule type="expression" dxfId="2118" priority="755">
      <formula>$C3680="センドバックで使用"</formula>
    </cfRule>
  </conditionalFormatting>
  <conditionalFormatting sqref="AO3680:AP3680">
    <cfRule type="expression" dxfId="2117" priority="754">
      <formula>$C3680="センドバックで使用"</formula>
    </cfRule>
  </conditionalFormatting>
  <conditionalFormatting sqref="AL3680 C3680:D3680">
    <cfRule type="expression" dxfId="2116" priority="753">
      <formula>$A3680="1"</formula>
    </cfRule>
  </conditionalFormatting>
  <conditionalFormatting sqref="B3681">
    <cfRule type="expression" dxfId="2115" priority="751">
      <formula>$C3681="センドバックで使用"</formula>
    </cfRule>
  </conditionalFormatting>
  <conditionalFormatting sqref="B3681">
    <cfRule type="expression" dxfId="2114" priority="750">
      <formula>$A3681="1"</formula>
    </cfRule>
  </conditionalFormatting>
  <conditionalFormatting sqref="AQ3681">
    <cfRule type="expression" dxfId="2113" priority="749">
      <formula>$C3681="センドバックで使用"</formula>
    </cfRule>
  </conditionalFormatting>
  <conditionalFormatting sqref="AJ3681">
    <cfRule type="expression" dxfId="2112" priority="748">
      <formula>$C3681="センドバックで使用"</formula>
    </cfRule>
  </conditionalFormatting>
  <conditionalFormatting sqref="AD3681">
    <cfRule type="expression" dxfId="2111" priority="747">
      <formula>$C3681="センドバックで使用"</formula>
    </cfRule>
  </conditionalFormatting>
  <conditionalFormatting sqref="C3681:AC3681 AK3681:AM3681 AE3681 AG3681:AI3681">
    <cfRule type="expression" dxfId="2110" priority="746">
      <formula>$C3681="センドバックで使用"</formula>
    </cfRule>
  </conditionalFormatting>
  <conditionalFormatting sqref="AO3681:AP3681">
    <cfRule type="expression" dxfId="2109" priority="745">
      <formula>$C3681="センドバックで使用"</formula>
    </cfRule>
  </conditionalFormatting>
  <conditionalFormatting sqref="AL3681 C3681:D3681">
    <cfRule type="expression" dxfId="2108" priority="744">
      <formula>$A3681="1"</formula>
    </cfRule>
  </conditionalFormatting>
  <conditionalFormatting sqref="AJ3900">
    <cfRule type="expression" dxfId="2107" priority="742">
      <formula>$C3900="センドバックで使用"</formula>
    </cfRule>
  </conditionalFormatting>
  <conditionalFormatting sqref="AD3900">
    <cfRule type="expression" dxfId="2106" priority="741">
      <formula>$C3900="センドバックで使用"</formula>
    </cfRule>
  </conditionalFormatting>
  <conditionalFormatting sqref="AE3900:AI3900 AK3900:AM3900 C3900:AC3900">
    <cfRule type="expression" dxfId="2105" priority="740">
      <formula>$C3900="センドバックで使用"</formula>
    </cfRule>
  </conditionalFormatting>
  <conditionalFormatting sqref="AO3900:AP3900">
    <cfRule type="expression" dxfId="2104" priority="739">
      <formula>$C3900="センドバックで使用"</formula>
    </cfRule>
  </conditionalFormatting>
  <conditionalFormatting sqref="C3900:D3900 AL3900">
    <cfRule type="expression" dxfId="2103" priority="738">
      <formula>$A3900="1"</formula>
    </cfRule>
  </conditionalFormatting>
  <conditionalFormatting sqref="AQ3900">
    <cfRule type="expression" dxfId="2102" priority="737">
      <formula>$C3900="センドバックで使用"</formula>
    </cfRule>
  </conditionalFormatting>
  <conditionalFormatting sqref="AJ3901">
    <cfRule type="expression" dxfId="2101" priority="735">
      <formula>$C3901="センドバックで使用"</formula>
    </cfRule>
  </conditionalFormatting>
  <conditionalFormatting sqref="AD3901">
    <cfRule type="expression" dxfId="2100" priority="734">
      <formula>$C3901="センドバックで使用"</formula>
    </cfRule>
  </conditionalFormatting>
  <conditionalFormatting sqref="AE3901:AI3901 AK3901:AM3901 C3901:AC3901">
    <cfRule type="expression" dxfId="2099" priority="733">
      <formula>$C3901="センドバックで使用"</formula>
    </cfRule>
  </conditionalFormatting>
  <conditionalFormatting sqref="AO3901:AP3901">
    <cfRule type="expression" dxfId="2098" priority="732">
      <formula>$C3901="センドバックで使用"</formula>
    </cfRule>
  </conditionalFormatting>
  <conditionalFormatting sqref="C3901:D3901 AL3901">
    <cfRule type="expression" dxfId="2097" priority="731">
      <formula>$A3901="1"</formula>
    </cfRule>
  </conditionalFormatting>
  <conditionalFormatting sqref="AQ3901">
    <cfRule type="expression" dxfId="2096" priority="730">
      <formula>$C3901="センドバックで使用"</formula>
    </cfRule>
  </conditionalFormatting>
  <conditionalFormatting sqref="AJ3902">
    <cfRule type="expression" dxfId="2095" priority="728">
      <formula>$C3902="センドバックで使用"</formula>
    </cfRule>
  </conditionalFormatting>
  <conditionalFormatting sqref="AD3902">
    <cfRule type="expression" dxfId="2094" priority="727">
      <formula>$C3902="センドバックで使用"</formula>
    </cfRule>
  </conditionalFormatting>
  <conditionalFormatting sqref="AE3902 E3902:F3902 AC3902 AL3902 AG3902:AH3902 AA3902 H3902:T3902">
    <cfRule type="expression" dxfId="2093" priority="726">
      <formula>$C3902="センドバックで使用"</formula>
    </cfRule>
  </conditionalFormatting>
  <conditionalFormatting sqref="AO3902">
    <cfRule type="expression" dxfId="2092" priority="725">
      <formula>$C3902="センドバックで使用"</formula>
    </cfRule>
  </conditionalFormatting>
  <conditionalFormatting sqref="AL3902">
    <cfRule type="expression" dxfId="2091" priority="724">
      <formula>$A3902="1"</formula>
    </cfRule>
  </conditionalFormatting>
  <conditionalFormatting sqref="AQ3902">
    <cfRule type="expression" dxfId="2090" priority="723">
      <formula>$C3902="センドバックで使用"</formula>
    </cfRule>
  </conditionalFormatting>
  <conditionalFormatting sqref="AM3902">
    <cfRule type="expression" dxfId="2089" priority="719">
      <formula>$C3902="センドバックで使用"</formula>
    </cfRule>
  </conditionalFormatting>
  <conditionalFormatting sqref="U3902:X3902 Z3902">
    <cfRule type="expression" dxfId="2088" priority="716">
      <formula>$C3902="センドバックで使用"</formula>
    </cfRule>
  </conditionalFormatting>
  <conditionalFormatting sqref="Y3902">
    <cfRule type="expression" dxfId="2087" priority="715">
      <formula>$C3902="センドバックで使用"</formula>
    </cfRule>
  </conditionalFormatting>
  <conditionalFormatting sqref="B3904:B4036">
    <cfRule type="expression" dxfId="2086" priority="714">
      <formula>$C3904="センドバックで使用"</formula>
    </cfRule>
  </conditionalFormatting>
  <conditionalFormatting sqref="B3904:B4036">
    <cfRule type="expression" dxfId="2085" priority="713">
      <formula>$A3904="1"</formula>
    </cfRule>
  </conditionalFormatting>
  <conditionalFormatting sqref="AJ3904">
    <cfRule type="expression" dxfId="2084" priority="712">
      <formula>$C3904="センドバックで使用"</formula>
    </cfRule>
  </conditionalFormatting>
  <conditionalFormatting sqref="AD3904">
    <cfRule type="expression" dxfId="2083" priority="711">
      <formula>$C3904="センドバックで使用"</formula>
    </cfRule>
  </conditionalFormatting>
  <conditionalFormatting sqref="AE3904 C3904:T3904 AC3904 AK3904:AL3904 AG3904:AI3904 AA3904 G3966:T3966">
    <cfRule type="expression" dxfId="2082" priority="710">
      <formula>$C3904="センドバックで使用"</formula>
    </cfRule>
  </conditionalFormatting>
  <conditionalFormatting sqref="AO3904:AP3904">
    <cfRule type="expression" dxfId="2081" priority="709">
      <formula>$C3904="センドバックで使用"</formula>
    </cfRule>
  </conditionalFormatting>
  <conditionalFormatting sqref="C3904:D3904 AL3904">
    <cfRule type="expression" dxfId="2080" priority="708">
      <formula>$A3904="1"</formula>
    </cfRule>
  </conditionalFormatting>
  <conditionalFormatting sqref="AQ3904">
    <cfRule type="expression" dxfId="2079" priority="707">
      <formula>$C3904="センドバックで使用"</formula>
    </cfRule>
  </conditionalFormatting>
  <conditionalFormatting sqref="AB3904">
    <cfRule type="expression" dxfId="2078" priority="705">
      <formula>$C3904="センドバックで使用"</formula>
    </cfRule>
  </conditionalFormatting>
  <conditionalFormatting sqref="AB3904">
    <cfRule type="expression" dxfId="2077" priority="704">
      <formula>$C3904="センドバックで使用"</formula>
    </cfRule>
  </conditionalFormatting>
  <conditionalFormatting sqref="AM3904">
    <cfRule type="expression" dxfId="2076" priority="703">
      <formula>$C3904="センドバックで使用"</formula>
    </cfRule>
  </conditionalFormatting>
  <conditionalFormatting sqref="AF3904">
    <cfRule type="expression" dxfId="2075" priority="702">
      <formula>$C3904="センドバックで使用"</formula>
    </cfRule>
  </conditionalFormatting>
  <conditionalFormatting sqref="AF3904">
    <cfRule type="expression" dxfId="2074" priority="701">
      <formula>$C3904="センドバックで使用"</formula>
    </cfRule>
  </conditionalFormatting>
  <conditionalFormatting sqref="U3904:X3904 U3966:X3966">
    <cfRule type="expression" dxfId="2073" priority="700">
      <formula>$C3904="センドバックで使用"</formula>
    </cfRule>
  </conditionalFormatting>
  <conditionalFormatting sqref="AO3892:AO3909">
    <cfRule type="expression" dxfId="2072" priority="698">
      <formula>$C3892="センドバックで使用"</formula>
    </cfRule>
  </conditionalFormatting>
  <conditionalFormatting sqref="AO3861:AO3867">
    <cfRule type="expression" dxfId="2071" priority="697">
      <formula>$C3861="センドバックで使用"</formula>
    </cfRule>
  </conditionalFormatting>
  <conditionalFormatting sqref="D3902:D3903">
    <cfRule type="expression" dxfId="2070" priority="696">
      <formula>$C3902="センドバックで使用"</formula>
    </cfRule>
  </conditionalFormatting>
  <conditionalFormatting sqref="D3902:D3903">
    <cfRule type="expression" dxfId="2069" priority="695">
      <formula>$A3902="1"</formula>
    </cfRule>
  </conditionalFormatting>
  <conditionalFormatting sqref="B3902:B3903">
    <cfRule type="expression" dxfId="2068" priority="694">
      <formula>$C3902="センドバックで使用"</formula>
    </cfRule>
  </conditionalFormatting>
  <conditionalFormatting sqref="B3902:B3903">
    <cfRule type="expression" dxfId="2067" priority="693">
      <formula>$A3902="1"</formula>
    </cfRule>
  </conditionalFormatting>
  <conditionalFormatting sqref="C3902">
    <cfRule type="expression" dxfId="2066" priority="692">
      <formula>$A3902="1"</formula>
    </cfRule>
  </conditionalFormatting>
  <conditionalFormatting sqref="C3903">
    <cfRule type="expression" dxfId="2065" priority="691">
      <formula>$A3903="1"</formula>
    </cfRule>
  </conditionalFormatting>
  <conditionalFormatting sqref="AB3902">
    <cfRule type="expression" dxfId="2064" priority="690">
      <formula>$C3902="センドバックで使用"</formula>
    </cfRule>
  </conditionalFormatting>
  <conditionalFormatting sqref="AB3903">
    <cfRule type="expression" dxfId="2063" priority="689">
      <formula>$C3903="センドバックで使用"</formula>
    </cfRule>
  </conditionalFormatting>
  <conditionalFormatting sqref="AF3902">
    <cfRule type="expression" dxfId="2062" priority="680">
      <formula>$C3902="センドバックで使用"</formula>
    </cfRule>
  </conditionalFormatting>
  <conditionalFormatting sqref="AF3903">
    <cfRule type="expression" dxfId="2061" priority="678">
      <formula>$C3903="センドバックで使用"</formula>
    </cfRule>
  </conditionalFormatting>
  <conditionalFormatting sqref="AI3902">
    <cfRule type="expression" dxfId="2060" priority="677">
      <formula>$C3902="センドバックで使用"</formula>
    </cfRule>
  </conditionalFormatting>
  <conditionalFormatting sqref="AK3902">
    <cfRule type="expression" dxfId="2059" priority="676">
      <formula>$C3902="センドバックで使用"</formula>
    </cfRule>
  </conditionalFormatting>
  <conditionalFormatting sqref="AK3903">
    <cfRule type="expression" dxfId="2058" priority="675">
      <formula>$C3903="センドバックで使用"</formula>
    </cfRule>
  </conditionalFormatting>
  <conditionalFormatting sqref="AP3902:AP3903">
    <cfRule type="expression" dxfId="2057" priority="674">
      <formula>$C3902="センドバックで使用"</formula>
    </cfRule>
  </conditionalFormatting>
  <conditionalFormatting sqref="AB3909">
    <cfRule type="expression" dxfId="2056" priority="673">
      <formula>$C3909="センドバックで使用"</formula>
    </cfRule>
  </conditionalFormatting>
  <conditionalFormatting sqref="AB3909">
    <cfRule type="expression" dxfId="2055" priority="672">
      <formula>$C3909="センドバックで使用"</formula>
    </cfRule>
  </conditionalFormatting>
  <conditionalFormatting sqref="AI3909 AI3914:AI4035 AI4038:AI4063 AI4065:AI4228 AI4230:AI4305">
    <cfRule type="expression" dxfId="2054" priority="671">
      <formula>$C3909="センドバックで使用"</formula>
    </cfRule>
  </conditionalFormatting>
  <conditionalFormatting sqref="AN3910:AN3913">
    <cfRule type="expression" dxfId="2053" priority="670">
      <formula>$C3910="センドバックで使用"</formula>
    </cfRule>
  </conditionalFormatting>
  <conditionalFormatting sqref="AJ3910:AJ3913">
    <cfRule type="expression" dxfId="2052" priority="669">
      <formula>$C3910="センドバックで使用"</formula>
    </cfRule>
  </conditionalFormatting>
  <conditionalFormatting sqref="AD3910:AD3913">
    <cfRule type="expression" dxfId="2051" priority="668">
      <formula>$C3910="センドバックで使用"</formula>
    </cfRule>
  </conditionalFormatting>
  <conditionalFormatting sqref="AK3910:AM3913 C3910:AA3913 AC3910:AC3913 AE3910:AH3913">
    <cfRule type="expression" dxfId="2050" priority="667">
      <formula>$C3910="センドバックで使用"</formula>
    </cfRule>
  </conditionalFormatting>
  <conditionalFormatting sqref="AO3910:AP3913">
    <cfRule type="expression" dxfId="2049" priority="666">
      <formula>$C3910="センドバックで使用"</formula>
    </cfRule>
  </conditionalFormatting>
  <conditionalFormatting sqref="AL3910:AL3913 C3910:D3913">
    <cfRule type="expression" dxfId="2048" priority="665">
      <formula>$A3910="1"</formula>
    </cfRule>
  </conditionalFormatting>
  <conditionalFormatting sqref="AQ3910:AQ3913">
    <cfRule type="expression" dxfId="2047" priority="664">
      <formula>$C3910="センドバックで使用"</formula>
    </cfRule>
  </conditionalFormatting>
  <conditionalFormatting sqref="AB3910:AB3913">
    <cfRule type="expression" dxfId="2046" priority="663">
      <formula>$C3910="センドバックで使用"</formula>
    </cfRule>
  </conditionalFormatting>
  <conditionalFormatting sqref="AB3910:AB3913">
    <cfRule type="expression" dxfId="2045" priority="662">
      <formula>$C3910="センドバックで使用"</formula>
    </cfRule>
  </conditionalFormatting>
  <conditionalFormatting sqref="AI3910:AI3913">
    <cfRule type="expression" dxfId="2044" priority="661">
      <formula>$C3910="センドバックで使用"</formula>
    </cfRule>
  </conditionalFormatting>
  <conditionalFormatting sqref="AK3961:AN3965 H3961:Q3965 U3961:AH3965">
    <cfRule type="expression" dxfId="2043" priority="660">
      <formula>$C3961="センドバックで使用"</formula>
    </cfRule>
  </conditionalFormatting>
  <conditionalFormatting sqref="AO3961:AP3965">
    <cfRule type="expression" dxfId="2042" priority="659">
      <formula>$C3961="センドバックで使用"</formula>
    </cfRule>
  </conditionalFormatting>
  <conditionalFormatting sqref="AL3961:AL3965">
    <cfRule type="expression" dxfId="2041" priority="658">
      <formula>$A3961="1"</formula>
    </cfRule>
  </conditionalFormatting>
  <conditionalFormatting sqref="AJ3961:AJ3965">
    <cfRule type="expression" dxfId="2040" priority="657">
      <formula>$C3961="センドバックで使用"</formula>
    </cfRule>
  </conditionalFormatting>
  <conditionalFormatting sqref="AI3961:AI3965">
    <cfRule type="expression" dxfId="2039" priority="656">
      <formula>$C3961="センドバックで使用"</formula>
    </cfRule>
  </conditionalFormatting>
  <conditionalFormatting sqref="AL3919:AL3924">
    <cfRule type="expression" dxfId="2038" priority="655">
      <formula>$C3919="センドバックで使用"</formula>
    </cfRule>
  </conditionalFormatting>
  <conditionalFormatting sqref="AL3919:AL3924">
    <cfRule type="expression" dxfId="2037" priority="654">
      <formula>$A3919="1"</formula>
    </cfRule>
  </conditionalFormatting>
  <conditionalFormatting sqref="AL3925:AL3961">
    <cfRule type="expression" dxfId="2036" priority="653">
      <formula>$C3925="センドバックで使用"</formula>
    </cfRule>
  </conditionalFormatting>
  <conditionalFormatting sqref="AL3925:AL3961">
    <cfRule type="expression" dxfId="2035" priority="652">
      <formula>$A3925="1"</formula>
    </cfRule>
  </conditionalFormatting>
  <conditionalFormatting sqref="AL3951">
    <cfRule type="expression" dxfId="2034" priority="651">
      <formula>$C3951="センドバックで使用"</formula>
    </cfRule>
  </conditionalFormatting>
  <conditionalFormatting sqref="AL3951">
    <cfRule type="expression" dxfId="2033" priority="650">
      <formula>$A3951="1"</formula>
    </cfRule>
  </conditionalFormatting>
  <conditionalFormatting sqref="AL3952:AL3954">
    <cfRule type="expression" dxfId="2032" priority="649">
      <formula>$C3952="センドバックで使用"</formula>
    </cfRule>
  </conditionalFormatting>
  <conditionalFormatting sqref="AL3952:AL3954">
    <cfRule type="expression" dxfId="2031" priority="648">
      <formula>$A3952="1"</formula>
    </cfRule>
  </conditionalFormatting>
  <conditionalFormatting sqref="U3919:X3965">
    <cfRule type="expression" dxfId="2030" priority="647">
      <formula>$C3919="センドバックで使用"</formula>
    </cfRule>
  </conditionalFormatting>
  <conditionalFormatting sqref="Y3904:Z3904 Y3966:Z3966">
    <cfRule type="expression" dxfId="2029" priority="646">
      <formula>$C3904="センドバックで使用"</formula>
    </cfRule>
  </conditionalFormatting>
  <conditionalFormatting sqref="R3961:T3965">
    <cfRule type="expression" dxfId="2028" priority="645">
      <formula>$C3961="センドバックで使用"</formula>
    </cfRule>
  </conditionalFormatting>
  <conditionalFormatting sqref="AF3989 AF3991:AF4000 AF4002:AF4011">
    <cfRule type="expression" dxfId="2027" priority="644">
      <formula>$C3989="センドバックで使用"</formula>
    </cfRule>
  </conditionalFormatting>
  <conditionalFormatting sqref="AJ3989">
    <cfRule type="expression" dxfId="2026" priority="643">
      <formula>$C3989="センドバックで使用"</formula>
    </cfRule>
  </conditionalFormatting>
  <conditionalFormatting sqref="AI3989">
    <cfRule type="expression" dxfId="2025" priority="642">
      <formula>$C3989="センドバックで使用"</formula>
    </cfRule>
  </conditionalFormatting>
  <conditionalFormatting sqref="C3990:N3990 AG3990:AH3990 AK3990:AN3990 T3990 AA3990:AE3990">
    <cfRule type="expression" dxfId="2024" priority="641">
      <formula>$C3990="センドバックで使用"</formula>
    </cfRule>
  </conditionalFormatting>
  <conditionalFormatting sqref="AO3990:AP3990">
    <cfRule type="expression" dxfId="2023" priority="640">
      <formula>$C3990="センドバックで使用"</formula>
    </cfRule>
  </conditionalFormatting>
  <conditionalFormatting sqref="AL3990 C3990:D3990">
    <cfRule type="expression" dxfId="2022" priority="639">
      <formula>$A3990="1"</formula>
    </cfRule>
  </conditionalFormatting>
  <conditionalFormatting sqref="AF3990">
    <cfRule type="expression" dxfId="2021" priority="638">
      <formula>$C3990="センドバックで使用"</formula>
    </cfRule>
  </conditionalFormatting>
  <conditionalFormatting sqref="AJ3990">
    <cfRule type="expression" dxfId="2020" priority="637">
      <formula>$C3990="センドバックで使用"</formula>
    </cfRule>
  </conditionalFormatting>
  <conditionalFormatting sqref="AI3990">
    <cfRule type="expression" dxfId="2019" priority="636">
      <formula>$C3990="センドバックで使用"</formula>
    </cfRule>
  </conditionalFormatting>
  <conditionalFormatting sqref="U3990:Z3990">
    <cfRule type="expression" dxfId="2018" priority="635">
      <formula>$C3990="センドバックで使用"</formula>
    </cfRule>
  </conditionalFormatting>
  <conditionalFormatting sqref="AJ4004 C4004:AF4004 AL4004 AN4004">
    <cfRule type="expression" dxfId="2017" priority="634">
      <formula>$C4004="センドバックで使用"</formula>
    </cfRule>
  </conditionalFormatting>
  <conditionalFormatting sqref="AO4004:AP4004">
    <cfRule type="expression" dxfId="2016" priority="633">
      <formula>$C4004="センドバックで使用"</formula>
    </cfRule>
  </conditionalFormatting>
  <conditionalFormatting sqref="AL4004 C4004:D4004">
    <cfRule type="expression" dxfId="2015" priority="632">
      <formula>$A4004="1"</formula>
    </cfRule>
  </conditionalFormatting>
  <conditionalFormatting sqref="AI4004">
    <cfRule type="expression" dxfId="2014" priority="631">
      <formula>$C4004="センドバックで使用"</formula>
    </cfRule>
  </conditionalFormatting>
  <conditionalFormatting sqref="AJ4005:AL4005 C4005:AF4005 AN4005">
    <cfRule type="expression" dxfId="2013" priority="630">
      <formula>$C4005="センドバックで使用"</formula>
    </cfRule>
  </conditionalFormatting>
  <conditionalFormatting sqref="AO4005:AP4005">
    <cfRule type="expression" dxfId="2012" priority="629">
      <formula>$C4005="センドバックで使用"</formula>
    </cfRule>
  </conditionalFormatting>
  <conditionalFormatting sqref="AL4005 C4005:D4005">
    <cfRule type="expression" dxfId="2011" priority="628">
      <formula>$A4005="1"</formula>
    </cfRule>
  </conditionalFormatting>
  <conditionalFormatting sqref="AI4005">
    <cfRule type="expression" dxfId="2010" priority="627">
      <formula>$C4005="センドバックで使用"</formula>
    </cfRule>
  </conditionalFormatting>
  <conditionalFormatting sqref="AJ4006:AL4006 C4006:AF4006 AN4006">
    <cfRule type="expression" dxfId="2009" priority="626">
      <formula>$C4006="センドバックで使用"</formula>
    </cfRule>
  </conditionalFormatting>
  <conditionalFormatting sqref="AO4006:AP4006">
    <cfRule type="expression" dxfId="2008" priority="625">
      <formula>$C4006="センドバックで使用"</formula>
    </cfRule>
  </conditionalFormatting>
  <conditionalFormatting sqref="AL4006 C4006:D4006">
    <cfRule type="expression" dxfId="2007" priority="624">
      <formula>$A4006="1"</formula>
    </cfRule>
  </conditionalFormatting>
  <conditionalFormatting sqref="AI4006">
    <cfRule type="expression" dxfId="2006" priority="623">
      <formula>$C4006="センドバックで使用"</formula>
    </cfRule>
  </conditionalFormatting>
  <conditionalFormatting sqref="AN4013">
    <cfRule type="expression" dxfId="2005" priority="622">
      <formula>$C4013="センドバックで使用"</formula>
    </cfRule>
  </conditionalFormatting>
  <conditionalFormatting sqref="AN4014:AN4024">
    <cfRule type="expression" dxfId="2004" priority="621">
      <formula>$C4014="センドバックで使用"</formula>
    </cfRule>
  </conditionalFormatting>
  <conditionalFormatting sqref="AQ4025 J4025 AN4025">
    <cfRule type="expression" dxfId="2003" priority="620">
      <formula>$C4025="センドバックで使用"</formula>
    </cfRule>
  </conditionalFormatting>
  <conditionalFormatting sqref="M4025:N4025">
    <cfRule type="expression" dxfId="2002" priority="619">
      <formula>$C4025="センドバックで使用"</formula>
    </cfRule>
  </conditionalFormatting>
  <conditionalFormatting sqref="AE4025">
    <cfRule type="expression" dxfId="2001" priority="618">
      <formula>$C4025="センドバックで使用"</formula>
    </cfRule>
  </conditionalFormatting>
  <conditionalFormatting sqref="G4025 AP4025 AF4025:AH4025 AA4025:AD4025 AJ4025:AM4025 AM4026">
    <cfRule type="expression" dxfId="2000" priority="617">
      <formula>$C4025="センドバックで使用"</formula>
    </cfRule>
  </conditionalFormatting>
  <conditionalFormatting sqref="AL4025">
    <cfRule type="expression" dxfId="1999" priority="616">
      <formula>$A4025="1"</formula>
    </cfRule>
  </conditionalFormatting>
  <conditionalFormatting sqref="H4025:I4025 K4025:L4025">
    <cfRule type="expression" dxfId="1998" priority="615">
      <formula>$C4025="センドバックで使用"</formula>
    </cfRule>
  </conditionalFormatting>
  <conditionalFormatting sqref="U4025">
    <cfRule type="expression" dxfId="1997" priority="614">
      <formula>$C4025="センドバックで使用"</formula>
    </cfRule>
  </conditionalFormatting>
  <conditionalFormatting sqref="V4025">
    <cfRule type="expression" dxfId="1996" priority="613">
      <formula>$C4025="センドバックで使用"</formula>
    </cfRule>
  </conditionalFormatting>
  <conditionalFormatting sqref="W4025">
    <cfRule type="expression" dxfId="1995" priority="612">
      <formula>$C4025="センドバックで使用"</formula>
    </cfRule>
  </conditionalFormatting>
  <conditionalFormatting sqref="X4025:Z4025">
    <cfRule type="expression" dxfId="1994" priority="611">
      <formula>$C4025="センドバックで使用"</formula>
    </cfRule>
  </conditionalFormatting>
  <conditionalFormatting sqref="O4025:T4025">
    <cfRule type="expression" dxfId="1993" priority="610">
      <formula>$C4025="センドバックで使用"</formula>
    </cfRule>
  </conditionalFormatting>
  <conditionalFormatting sqref="AI4025">
    <cfRule type="expression" dxfId="1992" priority="609">
      <formula>$C4025="センドバックで使用"</formula>
    </cfRule>
  </conditionalFormatting>
  <conditionalFormatting sqref="C4026:F4026">
    <cfRule type="expression" dxfId="1991" priority="608">
      <formula>$C4026="センドバックで使用"</formula>
    </cfRule>
  </conditionalFormatting>
  <conditionalFormatting sqref="C4026:D4026">
    <cfRule type="expression" dxfId="1990" priority="607">
      <formula>$A4026="1"</formula>
    </cfRule>
  </conditionalFormatting>
  <conditionalFormatting sqref="B4026:B4222">
    <cfRule type="expression" dxfId="1989" priority="606">
      <formula>$C4026="センドバックで使用"</formula>
    </cfRule>
  </conditionalFormatting>
  <conditionalFormatting sqref="B4026:B4222">
    <cfRule type="expression" dxfId="1988" priority="605">
      <formula>$A4026="1"</formula>
    </cfRule>
  </conditionalFormatting>
  <conditionalFormatting sqref="J4026 AN4026">
    <cfRule type="expression" dxfId="1987" priority="604">
      <formula>$C4026="センドバックで使用"</formula>
    </cfRule>
  </conditionalFormatting>
  <conditionalFormatting sqref="M4026:N4026">
    <cfRule type="expression" dxfId="1986" priority="603">
      <formula>$C4026="センドバックで使用"</formula>
    </cfRule>
  </conditionalFormatting>
  <conditionalFormatting sqref="AE4026">
    <cfRule type="expression" dxfId="1985" priority="602">
      <formula>$C4026="センドバックで使用"</formula>
    </cfRule>
  </conditionalFormatting>
  <conditionalFormatting sqref="G4026 AP4026 AF4026:AH4026 AA4026:AD4026 AJ4026:AL4026">
    <cfRule type="expression" dxfId="1984" priority="601">
      <formula>$C4026="センドバックで使用"</formula>
    </cfRule>
  </conditionalFormatting>
  <conditionalFormatting sqref="AL4026">
    <cfRule type="expression" dxfId="1983" priority="600">
      <formula>$A4026="1"</formula>
    </cfRule>
  </conditionalFormatting>
  <conditionalFormatting sqref="H4026:I4026 K4026:L4026">
    <cfRule type="expression" dxfId="1982" priority="599">
      <formula>$C4026="センドバックで使用"</formula>
    </cfRule>
  </conditionalFormatting>
  <conditionalFormatting sqref="U4026">
    <cfRule type="expression" dxfId="1981" priority="598">
      <formula>$C4026="センドバックで使用"</formula>
    </cfRule>
  </conditionalFormatting>
  <conditionalFormatting sqref="V4026">
    <cfRule type="expression" dxfId="1980" priority="597">
      <formula>$C4026="センドバックで使用"</formula>
    </cfRule>
  </conditionalFormatting>
  <conditionalFormatting sqref="W4026">
    <cfRule type="expression" dxfId="1979" priority="596">
      <formula>$C4026="センドバックで使用"</formula>
    </cfRule>
  </conditionalFormatting>
  <conditionalFormatting sqref="X4026:Z4026">
    <cfRule type="expression" dxfId="1978" priority="595">
      <formula>$C4026="センドバックで使用"</formula>
    </cfRule>
  </conditionalFormatting>
  <conditionalFormatting sqref="O4026:T4026">
    <cfRule type="expression" dxfId="1977" priority="594">
      <formula>$C4026="センドバックで使用"</formula>
    </cfRule>
  </conditionalFormatting>
  <conditionalFormatting sqref="AI4026">
    <cfRule type="expression" dxfId="1976" priority="593">
      <formula>$C4026="センドバックで使用"</formula>
    </cfRule>
  </conditionalFormatting>
  <conditionalFormatting sqref="C4034:AF4037 AH4034:AH4037 AK4034:AN4037">
    <cfRule type="expression" dxfId="1975" priority="592">
      <formula>$C4034="センドバックで使用"</formula>
    </cfRule>
  </conditionalFormatting>
  <conditionalFormatting sqref="AO4034:AP4037">
    <cfRule type="expression" dxfId="1974" priority="591">
      <formula>$C4034="センドバックで使用"</formula>
    </cfRule>
  </conditionalFormatting>
  <conditionalFormatting sqref="AL4034:AL4037 C4034:D4037">
    <cfRule type="expression" dxfId="1973" priority="590">
      <formula>$A4034="1"</formula>
    </cfRule>
  </conditionalFormatting>
  <conditionalFormatting sqref="AJ4034:AJ4037">
    <cfRule type="expression" dxfId="1972" priority="589">
      <formula>$C4034="センドバックで使用"</formula>
    </cfRule>
  </conditionalFormatting>
  <conditionalFormatting sqref="AI4034:AI4037">
    <cfRule type="expression" dxfId="1971" priority="588">
      <formula>$C4034="センドバックで使用"</formula>
    </cfRule>
  </conditionalFormatting>
  <conditionalFormatting sqref="F3966">
    <cfRule type="expression" dxfId="1970" priority="587">
      <formula>$C3966="センドバックで使用"</formula>
    </cfRule>
  </conditionalFormatting>
  <conditionalFormatting sqref="AD3870:AD3871 AD3880 AD3892 AD3894:AD3896 AD3910 AD3914">
    <cfRule type="expression" dxfId="1969" priority="578">
      <formula>$C3870="センドバックで使用"</formula>
    </cfRule>
  </conditionalFormatting>
  <conditionalFormatting sqref="AD3916:AD3920">
    <cfRule type="expression" dxfId="1968" priority="586">
      <formula>$C3916="センドバックで使用"</formula>
    </cfRule>
  </conditionalFormatting>
  <conditionalFormatting sqref="C3916:AC3919 AE3916:AI3919 AK3916:AM3920 C3920:AA3920 AC3920 AE3920 G3921:Z3924 AG3920:AH3920">
    <cfRule type="expression" dxfId="1967" priority="585">
      <formula>$C3916="センドバックで使用"</formula>
    </cfRule>
  </conditionalFormatting>
  <conditionalFormatting sqref="AO3916:AP3920">
    <cfRule type="expression" dxfId="1966" priority="584">
      <formula>$C3916="センドバックで使用"</formula>
    </cfRule>
  </conditionalFormatting>
  <conditionalFormatting sqref="AL3916:AL3920 C3916:D3920">
    <cfRule type="expression" dxfId="1965" priority="583">
      <formula>$A3916="1"</formula>
    </cfRule>
  </conditionalFormatting>
  <conditionalFormatting sqref="AD3925:AD3927">
    <cfRule type="expression" dxfId="1964" priority="582">
      <formula>$C3925="センドバックで使用"</formula>
    </cfRule>
  </conditionalFormatting>
  <conditionalFormatting sqref="C3925:AC3927 AE3925:AH3927 AK3925:AM3927">
    <cfRule type="expression" dxfId="1963" priority="581">
      <formula>$C3925="センドバックで使用"</formula>
    </cfRule>
  </conditionalFormatting>
  <conditionalFormatting sqref="AO3925:AP3927">
    <cfRule type="expression" dxfId="1962" priority="580">
      <formula>$C3925="センドバックで使用"</formula>
    </cfRule>
  </conditionalFormatting>
  <conditionalFormatting sqref="C3925:D3927 AL3925:AL3927">
    <cfRule type="expression" dxfId="1961" priority="579">
      <formula>$A3925="1"</formula>
    </cfRule>
  </conditionalFormatting>
  <conditionalFormatting sqref="AO3870:AP3871 AO3880:AP3880 AO3892:AP3892 AO3894:AP3896 AO3910:AP3910 AO3914 AO3881:AO3891">
    <cfRule type="expression" dxfId="1960" priority="577">
      <formula>$C3870="センドバックで使用"</formula>
    </cfRule>
  </conditionalFormatting>
  <conditionalFormatting sqref="C3870:D3870 AL3870:AL3871 C3892:D3892 AL3880 D3880 AL3892 AL3894:AL3896 C3894:D3896 C3910:D3910 AL3910 AL3914">
    <cfRule type="expression" dxfId="1959" priority="576">
      <formula>$A3870="1"</formula>
    </cfRule>
  </conditionalFormatting>
  <conditionalFormatting sqref="B3814">
    <cfRule type="expression" dxfId="1958" priority="575">
      <formula>$C3814="センドバックで使用"</formula>
    </cfRule>
  </conditionalFormatting>
  <conditionalFormatting sqref="B3814">
    <cfRule type="expression" dxfId="1957" priority="574">
      <formula>$A3814="1"</formula>
    </cfRule>
  </conditionalFormatting>
  <conditionalFormatting sqref="B3814">
    <cfRule type="expression" dxfId="1956" priority="573">
      <formula>$C3814="センドバックで使用"</formula>
    </cfRule>
  </conditionalFormatting>
  <conditionalFormatting sqref="B3814">
    <cfRule type="expression" dxfId="1955" priority="572">
      <formula>$A3814="1"</formula>
    </cfRule>
  </conditionalFormatting>
  <conditionalFormatting sqref="AP3814">
    <cfRule type="expression" dxfId="1954" priority="571">
      <formula>$C3814="センドバックで使用"</formula>
    </cfRule>
  </conditionalFormatting>
  <conditionalFormatting sqref="AL3814">
    <cfRule type="expression" dxfId="1953" priority="570">
      <formula>$A3814="1"</formula>
    </cfRule>
  </conditionalFormatting>
  <conditionalFormatting sqref="AA3862:AC3862 AA3866:AC3867 AE3862:AG3862 AE3866:AG3867 AK3866:AM3867 AK3862:AM3862 AI3866:AI3867 AI3862">
    <cfRule type="expression" dxfId="1952" priority="569">
      <formula>$C3862="センドバックで使用"</formula>
    </cfRule>
  </conditionalFormatting>
  <conditionalFormatting sqref="AP3862 AP3866:AP3867">
    <cfRule type="expression" dxfId="1951" priority="568">
      <formula>$C3862="センドバックで使用"</formula>
    </cfRule>
  </conditionalFormatting>
  <conditionalFormatting sqref="AL3862 AL3866:AL3867">
    <cfRule type="expression" dxfId="1950" priority="567">
      <formula>$A3862="1"</formula>
    </cfRule>
  </conditionalFormatting>
  <conditionalFormatting sqref="AP3852:AP3861">
    <cfRule type="expression" dxfId="1949" priority="566">
      <formula>$C3852="センドバックで使用"</formula>
    </cfRule>
  </conditionalFormatting>
  <conditionalFormatting sqref="AL3852:AL3861">
    <cfRule type="expression" dxfId="1948" priority="565">
      <formula>$A3852="1"</formula>
    </cfRule>
  </conditionalFormatting>
  <conditionalFormatting sqref="AA3863:AC3865 AE3863:AG3865 AK3863:AM3865 AI3863:AI3865">
    <cfRule type="expression" dxfId="1947" priority="564">
      <formula>$C3863="センドバックで使用"</formula>
    </cfRule>
  </conditionalFormatting>
  <conditionalFormatting sqref="AP3863:AP3865">
    <cfRule type="expression" dxfId="1946" priority="563">
      <formula>$C3863="センドバックで使用"</formula>
    </cfRule>
  </conditionalFormatting>
  <conditionalFormatting sqref="AL3863:AL3865">
    <cfRule type="expression" dxfId="1945" priority="562">
      <formula>$A3863="1"</formula>
    </cfRule>
  </conditionalFormatting>
  <conditionalFormatting sqref="C3862:N3862 C3866:N3867">
    <cfRule type="expression" dxfId="1944" priority="559">
      <formula>$C3862="センドバックで使用"</formula>
    </cfRule>
  </conditionalFormatting>
  <conditionalFormatting sqref="C3862:D3862 C3866:D3867">
    <cfRule type="expression" dxfId="1943" priority="558">
      <formula>$A3862="1"</formula>
    </cfRule>
  </conditionalFormatting>
  <conditionalFormatting sqref="C3852:N3861">
    <cfRule type="expression" dxfId="1942" priority="557">
      <formula>$C3852="センドバックで使用"</formula>
    </cfRule>
  </conditionalFormatting>
  <conditionalFormatting sqref="C3863:N3865">
    <cfRule type="expression" dxfId="1941" priority="555">
      <formula>$C3863="センドバックで使用"</formula>
    </cfRule>
  </conditionalFormatting>
  <conditionalFormatting sqref="C3863:D3865">
    <cfRule type="expression" dxfId="1940" priority="554">
      <formula>$A3863="1"</formula>
    </cfRule>
  </conditionalFormatting>
  <conditionalFormatting sqref="C3814:N3814">
    <cfRule type="expression" dxfId="1939" priority="561">
      <formula>$C3814="センドバックで使用"</formula>
    </cfRule>
  </conditionalFormatting>
  <conditionalFormatting sqref="C3814:D3814">
    <cfRule type="expression" dxfId="1938" priority="560">
      <formula>$A3814="1"</formula>
    </cfRule>
  </conditionalFormatting>
  <conditionalFormatting sqref="C3852:D3861">
    <cfRule type="expression" dxfId="1937" priority="556">
      <formula>$A3852="1"</formula>
    </cfRule>
  </conditionalFormatting>
  <conditionalFormatting sqref="U3814:Z3814">
    <cfRule type="expression" dxfId="1936" priority="553">
      <formula>$C3814="センドバックで使用"</formula>
    </cfRule>
  </conditionalFormatting>
  <conditionalFormatting sqref="U3862:Z3862 U3866:Z3867">
    <cfRule type="expression" dxfId="1935" priority="552">
      <formula>$C3862="センドバックで使用"</formula>
    </cfRule>
  </conditionalFormatting>
  <conditionalFormatting sqref="U3852:Z3861">
    <cfRule type="expression" dxfId="1934" priority="551">
      <formula>$C3852="センドバックで使用"</formula>
    </cfRule>
  </conditionalFormatting>
  <conditionalFormatting sqref="U3863:Z3865">
    <cfRule type="expression" dxfId="1933" priority="550">
      <formula>$C3863="センドバックで使用"</formula>
    </cfRule>
  </conditionalFormatting>
  <conditionalFormatting sqref="O3814:T3814">
    <cfRule type="expression" dxfId="1932" priority="549">
      <formula>$C3814="センドバックで使用"</formula>
    </cfRule>
  </conditionalFormatting>
  <conditionalFormatting sqref="O3862:T3862 O3866:T3867">
    <cfRule type="expression" dxfId="1931" priority="548">
      <formula>$C3862="センドバックで使用"</formula>
    </cfRule>
  </conditionalFormatting>
  <conditionalFormatting sqref="O3852:T3861">
    <cfRule type="expression" dxfId="1930" priority="547">
      <formula>$C3852="センドバックで使用"</formula>
    </cfRule>
  </conditionalFormatting>
  <conditionalFormatting sqref="O3863:T3865">
    <cfRule type="expression" dxfId="1929" priority="546">
      <formula>$C3863="センドバックで使用"</formula>
    </cfRule>
  </conditionalFormatting>
  <conditionalFormatting sqref="I3868:Z3868">
    <cfRule type="expression" dxfId="1928" priority="545">
      <formula>$C3868="センドバックで使用"</formula>
    </cfRule>
  </conditionalFormatting>
  <conditionalFormatting sqref="C3868:D3868 AO3868:AP3868 AA3868:AM3868 H3868 AO3869">
    <cfRule type="expression" dxfId="1927" priority="544">
      <formula>$C3868="センドバックで使用"</formula>
    </cfRule>
  </conditionalFormatting>
  <conditionalFormatting sqref="AL3868 C3868:D3868">
    <cfRule type="expression" dxfId="1926" priority="543">
      <formula>$A3868="1"</formula>
    </cfRule>
  </conditionalFormatting>
  <conditionalFormatting sqref="H3868">
    <cfRule type="expression" dxfId="1925" priority="542">
      <formula>$C3868="センドバックで使用"</formula>
    </cfRule>
  </conditionalFormatting>
  <conditionalFormatting sqref="E3868:F3868">
    <cfRule type="expression" dxfId="1924" priority="541">
      <formula>$C3868="センドバックで使用"</formula>
    </cfRule>
  </conditionalFormatting>
  <conditionalFormatting sqref="C3868:F3868 AF3868:AM3868 AO3868:AP3868 AA3868:AD3868 AO3869">
    <cfRule type="expression" dxfId="1923" priority="540">
      <formula>$C3868="センドバックで使用"</formula>
    </cfRule>
  </conditionalFormatting>
  <conditionalFormatting sqref="AL3868 C3868:D3868">
    <cfRule type="expression" dxfId="1922" priority="539">
      <formula>$A3868="1"</formula>
    </cfRule>
  </conditionalFormatting>
  <conditionalFormatting sqref="G3868">
    <cfRule type="expression" dxfId="1921" priority="538">
      <formula>$C3868="センドバックで使用"</formula>
    </cfRule>
  </conditionalFormatting>
  <conditionalFormatting sqref="G3868">
    <cfRule type="expression" dxfId="1920" priority="537">
      <formula>$C3868="センドバックで使用"</formula>
    </cfRule>
  </conditionalFormatting>
  <conditionalFormatting sqref="I3869 O3869:Z3869">
    <cfRule type="expression" dxfId="1919" priority="536">
      <formula>$C3869="センドバックで使用"</formula>
    </cfRule>
  </conditionalFormatting>
  <conditionalFormatting sqref="C3869:D3869 AP3869 AA3869:AG3869 H3869 AI3869:AM3869">
    <cfRule type="expression" dxfId="1918" priority="535">
      <formula>$C3869="センドバックで使用"</formula>
    </cfRule>
  </conditionalFormatting>
  <conditionalFormatting sqref="AL3869 C3869:D3869">
    <cfRule type="expression" dxfId="1917" priority="534">
      <formula>$A3869="1"</formula>
    </cfRule>
  </conditionalFormatting>
  <conditionalFormatting sqref="H3869">
    <cfRule type="expression" dxfId="1916" priority="533">
      <formula>$C3869="センドバックで使用"</formula>
    </cfRule>
  </conditionalFormatting>
  <conditionalFormatting sqref="E3869:F3869">
    <cfRule type="expression" dxfId="1915" priority="532">
      <formula>$C3869="センドバックで使用"</formula>
    </cfRule>
  </conditionalFormatting>
  <conditionalFormatting sqref="C3869:F3869 AF3869:AG3869 AP3869 AA3869:AD3869 AI3869:AM3869">
    <cfRule type="expression" dxfId="1914" priority="531">
      <formula>$C3869="センドバックで使用"</formula>
    </cfRule>
  </conditionalFormatting>
  <conditionalFormatting sqref="AL3869 C3869:D3869">
    <cfRule type="expression" dxfId="1913" priority="530">
      <formula>$A3869="1"</formula>
    </cfRule>
  </conditionalFormatting>
  <conditionalFormatting sqref="G3869">
    <cfRule type="expression" dxfId="1912" priority="529">
      <formula>$C3869="センドバックで使用"</formula>
    </cfRule>
  </conditionalFormatting>
  <conditionalFormatting sqref="G3869">
    <cfRule type="expression" dxfId="1911" priority="528">
      <formula>$C3869="センドバックで使用"</formula>
    </cfRule>
  </conditionalFormatting>
  <conditionalFormatting sqref="C3871:F3871">
    <cfRule type="expression" dxfId="1910" priority="527">
      <formula>$C3871="センドバックで使用"</formula>
    </cfRule>
  </conditionalFormatting>
  <conditionalFormatting sqref="C3871:D3871">
    <cfRule type="expression" dxfId="1909" priority="526">
      <formula>$A3871="1"</formula>
    </cfRule>
  </conditionalFormatting>
  <conditionalFormatting sqref="AB3871">
    <cfRule type="expression" dxfId="1908" priority="525">
      <formula>$C3871="センドバックで使用"</formula>
    </cfRule>
  </conditionalFormatting>
  <conditionalFormatting sqref="AB3871">
    <cfRule type="expression" dxfId="1907" priority="524">
      <formula>$C3871="センドバックで使用"</formula>
    </cfRule>
  </conditionalFormatting>
  <conditionalFormatting sqref="AF3871">
    <cfRule type="expression" dxfId="1906" priority="523">
      <formula>$C3871="センドバックで使用"</formula>
    </cfRule>
  </conditionalFormatting>
  <conditionalFormatting sqref="AF3871">
    <cfRule type="expression" dxfId="1905" priority="522">
      <formula>$C3871="センドバックで使用"</formula>
    </cfRule>
  </conditionalFormatting>
  <conditionalFormatting sqref="AJ3872">
    <cfRule type="expression" dxfId="1904" priority="521">
      <formula>$C3872="センドバックで使用"</formula>
    </cfRule>
  </conditionalFormatting>
  <conditionalFormatting sqref="AD3872">
    <cfRule type="expression" dxfId="1903" priority="520">
      <formula>$C3872="センドバックで使用"</formula>
    </cfRule>
  </conditionalFormatting>
  <conditionalFormatting sqref="AK3872:AL3872 G3872:AA3872 AC3872 AE3872 AG3872:AI3872">
    <cfRule type="expression" dxfId="1902" priority="519">
      <formula>$C3872="センドバックで使用"</formula>
    </cfRule>
  </conditionalFormatting>
  <conditionalFormatting sqref="AP3872">
    <cfRule type="expression" dxfId="1901" priority="518">
      <formula>$C3872="センドバックで使用"</formula>
    </cfRule>
  </conditionalFormatting>
  <conditionalFormatting sqref="AL3872">
    <cfRule type="expression" dxfId="1900" priority="517">
      <formula>$A3872="1"</formula>
    </cfRule>
  </conditionalFormatting>
  <conditionalFormatting sqref="C3872:F3872">
    <cfRule type="expression" dxfId="1899" priority="516">
      <formula>$C3872="センドバックで使用"</formula>
    </cfRule>
  </conditionalFormatting>
  <conditionalFormatting sqref="C3872:D3872">
    <cfRule type="expression" dxfId="1898" priority="515">
      <formula>$A3872="1"</formula>
    </cfRule>
  </conditionalFormatting>
  <conditionalFormatting sqref="AB3872">
    <cfRule type="expression" dxfId="1897" priority="514">
      <formula>$C3872="センドバックで使用"</formula>
    </cfRule>
  </conditionalFormatting>
  <conditionalFormatting sqref="AB3872">
    <cfRule type="expression" dxfId="1896" priority="513">
      <formula>$C3872="センドバックで使用"</formula>
    </cfRule>
  </conditionalFormatting>
  <conditionalFormatting sqref="AF3872">
    <cfRule type="expression" dxfId="1895" priority="512">
      <formula>$C3872="センドバックで使用"</formula>
    </cfRule>
  </conditionalFormatting>
  <conditionalFormatting sqref="AF3872">
    <cfRule type="expression" dxfId="1894" priority="511">
      <formula>$C3872="センドバックで使用"</formula>
    </cfRule>
  </conditionalFormatting>
  <conditionalFormatting sqref="AJ3873">
    <cfRule type="expression" dxfId="1893" priority="510">
      <formula>$C3873="センドバックで使用"</formula>
    </cfRule>
  </conditionalFormatting>
  <conditionalFormatting sqref="AD3873">
    <cfRule type="expression" dxfId="1892" priority="509">
      <formula>$C3873="センドバックで使用"</formula>
    </cfRule>
  </conditionalFormatting>
  <conditionalFormatting sqref="AK3873:AL3873 G3873:AA3873 AC3873 AE3873 AG3873:AI3873">
    <cfRule type="expression" dxfId="1891" priority="508">
      <formula>$C3873="センドバックで使用"</formula>
    </cfRule>
  </conditionalFormatting>
  <conditionalFormatting sqref="AP3873">
    <cfRule type="expression" dxfId="1890" priority="507">
      <formula>$C3873="センドバックで使用"</formula>
    </cfRule>
  </conditionalFormatting>
  <conditionalFormatting sqref="AL3873">
    <cfRule type="expression" dxfId="1889" priority="506">
      <formula>$A3873="1"</formula>
    </cfRule>
  </conditionalFormatting>
  <conditionalFormatting sqref="C3873:F3873">
    <cfRule type="expression" dxfId="1888" priority="505">
      <formula>$C3873="センドバックで使用"</formula>
    </cfRule>
  </conditionalFormatting>
  <conditionalFormatting sqref="C3873:D3873">
    <cfRule type="expression" dxfId="1887" priority="504">
      <formula>$A3873="1"</formula>
    </cfRule>
  </conditionalFormatting>
  <conditionalFormatting sqref="AB3873">
    <cfRule type="expression" dxfId="1886" priority="503">
      <formula>$C3873="センドバックで使用"</formula>
    </cfRule>
  </conditionalFormatting>
  <conditionalFormatting sqref="AB3873">
    <cfRule type="expression" dxfId="1885" priority="502">
      <formula>$C3873="センドバックで使用"</formula>
    </cfRule>
  </conditionalFormatting>
  <conditionalFormatting sqref="AF3873">
    <cfRule type="expression" dxfId="1884" priority="501">
      <formula>$C3873="センドバックで使用"</formula>
    </cfRule>
  </conditionalFormatting>
  <conditionalFormatting sqref="AF3873">
    <cfRule type="expression" dxfId="1883" priority="500">
      <formula>$C3873="センドバックで使用"</formula>
    </cfRule>
  </conditionalFormatting>
  <conditionalFormatting sqref="AJ3874">
    <cfRule type="expression" dxfId="1882" priority="499">
      <formula>$C3874="センドバックで使用"</formula>
    </cfRule>
  </conditionalFormatting>
  <conditionalFormatting sqref="AD3874">
    <cfRule type="expression" dxfId="1881" priority="498">
      <formula>$C3874="センドバックで使用"</formula>
    </cfRule>
  </conditionalFormatting>
  <conditionalFormatting sqref="AK3874:AL3874 G3874:AA3874 AC3874 AE3874 AG3874:AI3874 AK3875:AK3877">
    <cfRule type="expression" dxfId="1880" priority="497">
      <formula>$C3874="センドバックで使用"</formula>
    </cfRule>
  </conditionalFormatting>
  <conditionalFormatting sqref="AP3874">
    <cfRule type="expression" dxfId="1879" priority="496">
      <formula>$C3874="センドバックで使用"</formula>
    </cfRule>
  </conditionalFormatting>
  <conditionalFormatting sqref="AL3874">
    <cfRule type="expression" dxfId="1878" priority="495">
      <formula>$A3874="1"</formula>
    </cfRule>
  </conditionalFormatting>
  <conditionalFormatting sqref="C3874:F3874">
    <cfRule type="expression" dxfId="1877" priority="494">
      <formula>$C3874="センドバックで使用"</formula>
    </cfRule>
  </conditionalFormatting>
  <conditionalFormatting sqref="C3874:D3874">
    <cfRule type="expression" dxfId="1876" priority="493">
      <formula>$A3874="1"</formula>
    </cfRule>
  </conditionalFormatting>
  <conditionalFormatting sqref="AB3874">
    <cfRule type="expression" dxfId="1875" priority="492">
      <formula>$C3874="センドバックで使用"</formula>
    </cfRule>
  </conditionalFormatting>
  <conditionalFormatting sqref="AB3874">
    <cfRule type="expression" dxfId="1874" priority="491">
      <formula>$C3874="センドバックで使用"</formula>
    </cfRule>
  </conditionalFormatting>
  <conditionalFormatting sqref="AF3874">
    <cfRule type="expression" dxfId="1873" priority="490">
      <formula>$C3874="センドバックで使用"</formula>
    </cfRule>
  </conditionalFormatting>
  <conditionalFormatting sqref="AF3874">
    <cfRule type="expression" dxfId="1872" priority="489">
      <formula>$C3874="センドバックで使用"</formula>
    </cfRule>
  </conditionalFormatting>
  <conditionalFormatting sqref="AJ3875">
    <cfRule type="expression" dxfId="1871" priority="488">
      <formula>$C3875="センドバックで使用"</formula>
    </cfRule>
  </conditionalFormatting>
  <conditionalFormatting sqref="AD3875">
    <cfRule type="expression" dxfId="1870" priority="487">
      <formula>$C3875="センドバックで使用"</formula>
    </cfRule>
  </conditionalFormatting>
  <conditionalFormatting sqref="G3875:AA3875 AC3875 AE3875 AG3875:AI3875">
    <cfRule type="expression" dxfId="1869" priority="486">
      <formula>$C3875="センドバックで使用"</formula>
    </cfRule>
  </conditionalFormatting>
  <conditionalFormatting sqref="AP3875">
    <cfRule type="expression" dxfId="1868" priority="485">
      <formula>$C3875="センドバックで使用"</formula>
    </cfRule>
  </conditionalFormatting>
  <conditionalFormatting sqref="C3875:F3875">
    <cfRule type="expression" dxfId="1867" priority="484">
      <formula>$C3875="センドバックで使用"</formula>
    </cfRule>
  </conditionalFormatting>
  <conditionalFormatting sqref="C3875:D3875">
    <cfRule type="expression" dxfId="1866" priority="483">
      <formula>$A3875="1"</formula>
    </cfRule>
  </conditionalFormatting>
  <conditionalFormatting sqref="AB3875">
    <cfRule type="expression" dxfId="1865" priority="482">
      <formula>$C3875="センドバックで使用"</formula>
    </cfRule>
  </conditionalFormatting>
  <conditionalFormatting sqref="AB3875">
    <cfRule type="expression" dxfId="1864" priority="481">
      <formula>$C3875="センドバックで使用"</formula>
    </cfRule>
  </conditionalFormatting>
  <conditionalFormatting sqref="AF3875">
    <cfRule type="expression" dxfId="1863" priority="480">
      <formula>$C3875="センドバックで使用"</formula>
    </cfRule>
  </conditionalFormatting>
  <conditionalFormatting sqref="AF3875">
    <cfRule type="expression" dxfId="1862" priority="479">
      <formula>$C3875="センドバックで使用"</formula>
    </cfRule>
  </conditionalFormatting>
  <conditionalFormatting sqref="AJ3876">
    <cfRule type="expression" dxfId="1861" priority="478">
      <formula>$C3876="センドバックで使用"</formula>
    </cfRule>
  </conditionalFormatting>
  <conditionalFormatting sqref="AD3876">
    <cfRule type="expression" dxfId="1860" priority="477">
      <formula>$C3876="センドバックで使用"</formula>
    </cfRule>
  </conditionalFormatting>
  <conditionalFormatting sqref="G3876:AA3876 AC3876 AE3876 AG3876:AI3876">
    <cfRule type="expression" dxfId="1859" priority="476">
      <formula>$C3876="センドバックで使用"</formula>
    </cfRule>
  </conditionalFormatting>
  <conditionalFormatting sqref="AP3876">
    <cfRule type="expression" dxfId="1858" priority="475">
      <formula>$C3876="センドバックで使用"</formula>
    </cfRule>
  </conditionalFormatting>
  <conditionalFormatting sqref="C3876:F3876">
    <cfRule type="expression" dxfId="1857" priority="474">
      <formula>$C3876="センドバックで使用"</formula>
    </cfRule>
  </conditionalFormatting>
  <conditionalFormatting sqref="C3876:D3876">
    <cfRule type="expression" dxfId="1856" priority="473">
      <formula>$A3876="1"</formula>
    </cfRule>
  </conditionalFormatting>
  <conditionalFormatting sqref="AB3876">
    <cfRule type="expression" dxfId="1855" priority="472">
      <formula>$C3876="センドバックで使用"</formula>
    </cfRule>
  </conditionalFormatting>
  <conditionalFormatting sqref="AB3876">
    <cfRule type="expression" dxfId="1854" priority="471">
      <formula>$C3876="センドバックで使用"</formula>
    </cfRule>
  </conditionalFormatting>
  <conditionalFormatting sqref="AF3876">
    <cfRule type="expression" dxfId="1853" priority="470">
      <formula>$C3876="センドバックで使用"</formula>
    </cfRule>
  </conditionalFormatting>
  <conditionalFormatting sqref="AF3876">
    <cfRule type="expression" dxfId="1852" priority="469">
      <formula>$C3876="センドバックで使用"</formula>
    </cfRule>
  </conditionalFormatting>
  <conditionalFormatting sqref="AJ3877">
    <cfRule type="expression" dxfId="1851" priority="468">
      <formula>$C3877="センドバックで使用"</formula>
    </cfRule>
  </conditionalFormatting>
  <conditionalFormatting sqref="AD3877">
    <cfRule type="expression" dxfId="1850" priority="467">
      <formula>$C3877="センドバックで使用"</formula>
    </cfRule>
  </conditionalFormatting>
  <conditionalFormatting sqref="G3877:AA3877 AC3877 AE3877 AG3877:AI3877">
    <cfRule type="expression" dxfId="1849" priority="466">
      <formula>$C3877="センドバックで使用"</formula>
    </cfRule>
  </conditionalFormatting>
  <conditionalFormatting sqref="AP3877">
    <cfRule type="expression" dxfId="1848" priority="465">
      <formula>$C3877="センドバックで使用"</formula>
    </cfRule>
  </conditionalFormatting>
  <conditionalFormatting sqref="C3877:F3877">
    <cfRule type="expression" dxfId="1847" priority="464">
      <formula>$C3877="センドバックで使用"</formula>
    </cfRule>
  </conditionalFormatting>
  <conditionalFormatting sqref="C3877:D3877">
    <cfRule type="expression" dxfId="1846" priority="463">
      <formula>$A3877="1"</formula>
    </cfRule>
  </conditionalFormatting>
  <conditionalFormatting sqref="AB3877">
    <cfRule type="expression" dxfId="1845" priority="462">
      <formula>$C3877="センドバックで使用"</formula>
    </cfRule>
  </conditionalFormatting>
  <conditionalFormatting sqref="AB3877">
    <cfRule type="expression" dxfId="1844" priority="461">
      <formula>$C3877="センドバックで使用"</formula>
    </cfRule>
  </conditionalFormatting>
  <conditionalFormatting sqref="AF3877">
    <cfRule type="expression" dxfId="1843" priority="460">
      <formula>$C3877="センドバックで使用"</formula>
    </cfRule>
  </conditionalFormatting>
  <conditionalFormatting sqref="AF3877">
    <cfRule type="expression" dxfId="1842" priority="459">
      <formula>$C3877="センドバックで使用"</formula>
    </cfRule>
  </conditionalFormatting>
  <conditionalFormatting sqref="AJ3878">
    <cfRule type="expression" dxfId="1841" priority="458">
      <formula>$C3878="センドバックで使用"</formula>
    </cfRule>
  </conditionalFormatting>
  <conditionalFormatting sqref="AD3878">
    <cfRule type="expression" dxfId="1840" priority="457">
      <formula>$C3878="センドバックで使用"</formula>
    </cfRule>
  </conditionalFormatting>
  <conditionalFormatting sqref="AK3878:AL3878 G3878:AA3878 AC3878 AE3878 AG3878:AI3878">
    <cfRule type="expression" dxfId="1839" priority="456">
      <formula>$C3878="センドバックで使用"</formula>
    </cfRule>
  </conditionalFormatting>
  <conditionalFormatting sqref="AP3878">
    <cfRule type="expression" dxfId="1838" priority="455">
      <formula>$C3878="センドバックで使用"</formula>
    </cfRule>
  </conditionalFormatting>
  <conditionalFormatting sqref="AL3878">
    <cfRule type="expression" dxfId="1837" priority="454">
      <formula>$A3878="1"</formula>
    </cfRule>
  </conditionalFormatting>
  <conditionalFormatting sqref="C3878:F3878">
    <cfRule type="expression" dxfId="1836" priority="453">
      <formula>$C3878="センドバックで使用"</formula>
    </cfRule>
  </conditionalFormatting>
  <conditionalFormatting sqref="C3878:D3878">
    <cfRule type="expression" dxfId="1835" priority="452">
      <formula>$A3878="1"</formula>
    </cfRule>
  </conditionalFormatting>
  <conditionalFormatting sqref="AB3878">
    <cfRule type="expression" dxfId="1834" priority="451">
      <formula>$C3878="センドバックで使用"</formula>
    </cfRule>
  </conditionalFormatting>
  <conditionalFormatting sqref="AB3878">
    <cfRule type="expression" dxfId="1833" priority="450">
      <formula>$C3878="センドバックで使用"</formula>
    </cfRule>
  </conditionalFormatting>
  <conditionalFormatting sqref="AF3878">
    <cfRule type="expression" dxfId="1832" priority="449">
      <formula>$C3878="センドバックで使用"</formula>
    </cfRule>
  </conditionalFormatting>
  <conditionalFormatting sqref="AF3878">
    <cfRule type="expression" dxfId="1831" priority="448">
      <formula>$C3878="センドバックで使用"</formula>
    </cfRule>
  </conditionalFormatting>
  <conditionalFormatting sqref="AE3890 D3890 G3890:K3890 AC3890 AK3890:AM3890 AG3890:AI3890 X3890:AA3890 M3890:O3890 S3890:V3890">
    <cfRule type="expression" dxfId="1830" priority="348">
      <formula>$C3890="センドバックで使用"</formula>
    </cfRule>
  </conditionalFormatting>
  <conditionalFormatting sqref="AP3890">
    <cfRule type="expression" dxfId="1829" priority="347">
      <formula>$C3890="センドバックで使用"</formula>
    </cfRule>
  </conditionalFormatting>
  <conditionalFormatting sqref="AQ3890">
    <cfRule type="expression" dxfId="1828" priority="345">
      <formula>$C3890="センドバックで使用"</formula>
    </cfRule>
  </conditionalFormatting>
  <conditionalFormatting sqref="E3890:F3890">
    <cfRule type="expression" dxfId="1827" priority="344">
      <formula>$C3890="センドバックで使用"</formula>
    </cfRule>
  </conditionalFormatting>
  <conditionalFormatting sqref="AB3890">
    <cfRule type="expression" dxfId="1826" priority="342">
      <formula>$C3890="センドバックで使用"</formula>
    </cfRule>
  </conditionalFormatting>
  <conditionalFormatting sqref="AJ3891">
    <cfRule type="expression" dxfId="1825" priority="341">
      <formula>$C3891="センドバックで使用"</formula>
    </cfRule>
  </conditionalFormatting>
  <conditionalFormatting sqref="AD3891">
    <cfRule type="expression" dxfId="1824" priority="340">
      <formula>$C3891="センドバックで使用"</formula>
    </cfRule>
  </conditionalFormatting>
  <conditionalFormatting sqref="AE3891 D3891 G3891:K3891 AC3891 AK3891:AM3891 AG3891:AI3891 X3891:AA3891 M3891:O3891 S3891:V3891">
    <cfRule type="expression" dxfId="1823" priority="339">
      <formula>$C3891="センドバックで使用"</formula>
    </cfRule>
  </conditionalFormatting>
  <conditionalFormatting sqref="AL3875">
    <cfRule type="expression" dxfId="1822" priority="447">
      <formula>$C3875="センドバックで使用"</formula>
    </cfRule>
  </conditionalFormatting>
  <conditionalFormatting sqref="AL3875">
    <cfRule type="expression" dxfId="1821" priority="446">
      <formula>$A3875="1"</formula>
    </cfRule>
  </conditionalFormatting>
  <conditionalFormatting sqref="AL3876:AL3877">
    <cfRule type="expression" dxfId="1820" priority="445">
      <formula>$C3876="センドバックで使用"</formula>
    </cfRule>
  </conditionalFormatting>
  <conditionalFormatting sqref="AL3876:AL3877">
    <cfRule type="expression" dxfId="1819" priority="444">
      <formula>$A3876="1"</formula>
    </cfRule>
  </conditionalFormatting>
  <conditionalFormatting sqref="J3869:N3869">
    <cfRule type="expression" dxfId="1818" priority="443">
      <formula>$C3869="センドバックで使用"</formula>
    </cfRule>
  </conditionalFormatting>
  <conditionalFormatting sqref="AP3891">
    <cfRule type="expression" dxfId="1817" priority="338">
      <formula>$C3891="センドバックで使用"</formula>
    </cfRule>
  </conditionalFormatting>
  <conditionalFormatting sqref="AQ3891">
    <cfRule type="expression" dxfId="1816" priority="336">
      <formula>$C3891="センドバックで使用"</formula>
    </cfRule>
  </conditionalFormatting>
  <conditionalFormatting sqref="AB3891">
    <cfRule type="expression" dxfId="1815" priority="334">
      <formula>$C3891="センドバックで使用"</formula>
    </cfRule>
  </conditionalFormatting>
  <conditionalFormatting sqref="AB3891">
    <cfRule type="expression" dxfId="1814" priority="333">
      <formula>$C3891="センドバックで使用"</formula>
    </cfRule>
  </conditionalFormatting>
  <conditionalFormatting sqref="AJ3879">
    <cfRule type="expression" dxfId="1813" priority="442">
      <formula>$C3879="センドバックで使用"</formula>
    </cfRule>
  </conditionalFormatting>
  <conditionalFormatting sqref="AD3879">
    <cfRule type="expression" dxfId="1812" priority="441">
      <formula>$C3879="センドバックで使用"</formula>
    </cfRule>
  </conditionalFormatting>
  <conditionalFormatting sqref="C3879:AC3879 AE3879:AI3879 AK3879:AM3879">
    <cfRule type="expression" dxfId="1811" priority="440">
      <formula>$C3879="センドバックで使用"</formula>
    </cfRule>
  </conditionalFormatting>
  <conditionalFormatting sqref="AO3879:AP3879">
    <cfRule type="expression" dxfId="1810" priority="439">
      <formula>$C3879="センドバックで使用"</formula>
    </cfRule>
  </conditionalFormatting>
  <conditionalFormatting sqref="C3879:D3879 AL3879">
    <cfRule type="expression" dxfId="1809" priority="438">
      <formula>$A3879="1"</formula>
    </cfRule>
  </conditionalFormatting>
  <conditionalFormatting sqref="AQ3879">
    <cfRule type="expression" dxfId="1808" priority="437">
      <formula>$C3879="センドバックで使用"</formula>
    </cfRule>
  </conditionalFormatting>
  <conditionalFormatting sqref="AH3869">
    <cfRule type="expression" dxfId="1807" priority="436">
      <formula>$C3869="センドバックで使用"</formula>
    </cfRule>
  </conditionalFormatting>
  <conditionalFormatting sqref="AH3869">
    <cfRule type="expression" dxfId="1806" priority="435">
      <formula>$C3869="センドバックで使用"</formula>
    </cfRule>
  </conditionalFormatting>
  <conditionalFormatting sqref="E3880:F3880">
    <cfRule type="expression" dxfId="1805" priority="434">
      <formula>$C3880="センドバックで使用"</formula>
    </cfRule>
  </conditionalFormatting>
  <conditionalFormatting sqref="AB3880">
    <cfRule type="expression" dxfId="1804" priority="433">
      <formula>$C3880="センドバックで使用"</formula>
    </cfRule>
  </conditionalFormatting>
  <conditionalFormatting sqref="AB3880">
    <cfRule type="expression" dxfId="1803" priority="432">
      <formula>$C3880="センドバックで使用"</formula>
    </cfRule>
  </conditionalFormatting>
  <conditionalFormatting sqref="AJ3881">
    <cfRule type="expression" dxfId="1802" priority="431">
      <formula>$C3881="センドバックで使用"</formula>
    </cfRule>
  </conditionalFormatting>
  <conditionalFormatting sqref="AD3881">
    <cfRule type="expression" dxfId="1801" priority="430">
      <formula>$C3881="センドバックで使用"</formula>
    </cfRule>
  </conditionalFormatting>
  <conditionalFormatting sqref="D3881 G3881:K3881 AC3881 AK3881:AM3881 AE3881:AE3885 AG3881:AI3881 X3881:AA3881 M3881:O3881 S3881:V3881">
    <cfRule type="expression" dxfId="1800" priority="429">
      <formula>$C3881="センドバックで使用"</formula>
    </cfRule>
  </conditionalFormatting>
  <conditionalFormatting sqref="AP3881">
    <cfRule type="expression" dxfId="1799" priority="428">
      <formula>$C3881="センドバックで使用"</formula>
    </cfRule>
  </conditionalFormatting>
  <conditionalFormatting sqref="AL3881 D3881">
    <cfRule type="expression" dxfId="1798" priority="427">
      <formula>$A3881="1"</formula>
    </cfRule>
  </conditionalFormatting>
  <conditionalFormatting sqref="AQ3881">
    <cfRule type="expression" dxfId="1797" priority="426">
      <formula>$C3881="センドバックで使用"</formula>
    </cfRule>
  </conditionalFormatting>
  <conditionalFormatting sqref="E3881:F3881">
    <cfRule type="expression" dxfId="1796" priority="425">
      <formula>$C3881="センドバックで使用"</formula>
    </cfRule>
  </conditionalFormatting>
  <conditionalFormatting sqref="AB3881">
    <cfRule type="expression" dxfId="1795" priority="424">
      <formula>$C3881="センドバックで使用"</formula>
    </cfRule>
  </conditionalFormatting>
  <conditionalFormatting sqref="AB3881">
    <cfRule type="expression" dxfId="1794" priority="423">
      <formula>$C3881="センドバックで使用"</formula>
    </cfRule>
  </conditionalFormatting>
  <conditionalFormatting sqref="AJ3882">
    <cfRule type="expression" dxfId="1793" priority="422">
      <formula>$C3882="センドバックで使用"</formula>
    </cfRule>
  </conditionalFormatting>
  <conditionalFormatting sqref="AD3882">
    <cfRule type="expression" dxfId="1792" priority="421">
      <formula>$C3882="センドバックで使用"</formula>
    </cfRule>
  </conditionalFormatting>
  <conditionalFormatting sqref="AG3882:AI3882 D3882 G3882:K3882 AC3882 AK3882:AM3882 X3882:AA3882 M3882:O3882 S3882:V3882">
    <cfRule type="expression" dxfId="1791" priority="420">
      <formula>$C3882="センドバックで使用"</formula>
    </cfRule>
  </conditionalFormatting>
  <conditionalFormatting sqref="AP3882">
    <cfRule type="expression" dxfId="1790" priority="419">
      <formula>$C3882="センドバックで使用"</formula>
    </cfRule>
  </conditionalFormatting>
  <conditionalFormatting sqref="AL3882 D3882">
    <cfRule type="expression" dxfId="1789" priority="418">
      <formula>$A3882="1"</formula>
    </cfRule>
  </conditionalFormatting>
  <conditionalFormatting sqref="AQ3882">
    <cfRule type="expression" dxfId="1788" priority="417">
      <formula>$C3882="センドバックで使用"</formula>
    </cfRule>
  </conditionalFormatting>
  <conditionalFormatting sqref="E3882:F3882">
    <cfRule type="expression" dxfId="1787" priority="416">
      <formula>$C3882="センドバックで使用"</formula>
    </cfRule>
  </conditionalFormatting>
  <conditionalFormatting sqref="AB3882">
    <cfRule type="expression" dxfId="1786" priority="415">
      <formula>$C3882="センドバックで使用"</formula>
    </cfRule>
  </conditionalFormatting>
  <conditionalFormatting sqref="AB3882">
    <cfRule type="expression" dxfId="1785" priority="414">
      <formula>$C3882="センドバックで使用"</formula>
    </cfRule>
  </conditionalFormatting>
  <conditionalFormatting sqref="AJ3883">
    <cfRule type="expression" dxfId="1784" priority="413">
      <formula>$C3883="センドバックで使用"</formula>
    </cfRule>
  </conditionalFormatting>
  <conditionalFormatting sqref="AD3883">
    <cfRule type="expression" dxfId="1783" priority="412">
      <formula>$C3883="センドバックで使用"</formula>
    </cfRule>
  </conditionalFormatting>
  <conditionalFormatting sqref="AG3883:AI3883 D3883 G3883:K3883 AC3883 AK3883:AM3883 X3883:AA3883 M3883:O3883 S3883:V3883">
    <cfRule type="expression" dxfId="1782" priority="411">
      <formula>$C3883="センドバックで使用"</formula>
    </cfRule>
  </conditionalFormatting>
  <conditionalFormatting sqref="AP3883">
    <cfRule type="expression" dxfId="1781" priority="410">
      <formula>$C3883="センドバックで使用"</formula>
    </cfRule>
  </conditionalFormatting>
  <conditionalFormatting sqref="AL3883 D3883">
    <cfRule type="expression" dxfId="1780" priority="409">
      <formula>$A3883="1"</formula>
    </cfRule>
  </conditionalFormatting>
  <conditionalFormatting sqref="AQ3883">
    <cfRule type="expression" dxfId="1779" priority="408">
      <formula>$C3883="センドバックで使用"</formula>
    </cfRule>
  </conditionalFormatting>
  <conditionalFormatting sqref="E3883:F3883">
    <cfRule type="expression" dxfId="1778" priority="407">
      <formula>$C3883="センドバックで使用"</formula>
    </cfRule>
  </conditionalFormatting>
  <conditionalFormatting sqref="AB3883">
    <cfRule type="expression" dxfId="1777" priority="406">
      <formula>$C3883="センドバックで使用"</formula>
    </cfRule>
  </conditionalFormatting>
  <conditionalFormatting sqref="AB3883">
    <cfRule type="expression" dxfId="1776" priority="405">
      <formula>$C3883="センドバックで使用"</formula>
    </cfRule>
  </conditionalFormatting>
  <conditionalFormatting sqref="AJ3884">
    <cfRule type="expression" dxfId="1775" priority="404">
      <formula>$C3884="センドバックで使用"</formula>
    </cfRule>
  </conditionalFormatting>
  <conditionalFormatting sqref="AD3884">
    <cfRule type="expression" dxfId="1774" priority="403">
      <formula>$C3884="センドバックで使用"</formula>
    </cfRule>
  </conditionalFormatting>
  <conditionalFormatting sqref="AG3884:AI3884 D3884 G3884:K3884 AC3884 AK3884:AM3884 X3884:AA3884 M3884:O3884 S3884:V3884">
    <cfRule type="expression" dxfId="1773" priority="402">
      <formula>$C3884="センドバックで使用"</formula>
    </cfRule>
  </conditionalFormatting>
  <conditionalFormatting sqref="AP3884">
    <cfRule type="expression" dxfId="1772" priority="401">
      <formula>$C3884="センドバックで使用"</formula>
    </cfRule>
  </conditionalFormatting>
  <conditionalFormatting sqref="AL3884 D3884">
    <cfRule type="expression" dxfId="1771" priority="400">
      <formula>$A3884="1"</formula>
    </cfRule>
  </conditionalFormatting>
  <conditionalFormatting sqref="AQ3884">
    <cfRule type="expression" dxfId="1770" priority="399">
      <formula>$C3884="センドバックで使用"</formula>
    </cfRule>
  </conditionalFormatting>
  <conditionalFormatting sqref="E3884:F3884">
    <cfRule type="expression" dxfId="1769" priority="398">
      <formula>$C3884="センドバックで使用"</formula>
    </cfRule>
  </conditionalFormatting>
  <conditionalFormatting sqref="AB3884">
    <cfRule type="expression" dxfId="1768" priority="397">
      <formula>$C3884="センドバックで使用"</formula>
    </cfRule>
  </conditionalFormatting>
  <conditionalFormatting sqref="AB3884">
    <cfRule type="expression" dxfId="1767" priority="396">
      <formula>$C3884="センドバックで使用"</formula>
    </cfRule>
  </conditionalFormatting>
  <conditionalFormatting sqref="AJ3885">
    <cfRule type="expression" dxfId="1766" priority="395">
      <formula>$C3885="センドバックで使用"</formula>
    </cfRule>
  </conditionalFormatting>
  <conditionalFormatting sqref="AD3885">
    <cfRule type="expression" dxfId="1765" priority="394">
      <formula>$C3885="センドバックで使用"</formula>
    </cfRule>
  </conditionalFormatting>
  <conditionalFormatting sqref="AG3885:AI3885 D3885 G3885:K3885 AC3885 AK3885:AM3885 X3885:AA3885 M3885:O3885 S3885:V3885">
    <cfRule type="expression" dxfId="1764" priority="393">
      <formula>$C3885="センドバックで使用"</formula>
    </cfRule>
  </conditionalFormatting>
  <conditionalFormatting sqref="AP3885">
    <cfRule type="expression" dxfId="1763" priority="392">
      <formula>$C3885="センドバックで使用"</formula>
    </cfRule>
  </conditionalFormatting>
  <conditionalFormatting sqref="AL3885 D3885">
    <cfRule type="expression" dxfId="1762" priority="391">
      <formula>$A3885="1"</formula>
    </cfRule>
  </conditionalFormatting>
  <conditionalFormatting sqref="AQ3885">
    <cfRule type="expression" dxfId="1761" priority="390">
      <formula>$C3885="センドバックで使用"</formula>
    </cfRule>
  </conditionalFormatting>
  <conditionalFormatting sqref="E3885:F3885">
    <cfRule type="expression" dxfId="1760" priority="389">
      <formula>$C3885="センドバックで使用"</formula>
    </cfRule>
  </conditionalFormatting>
  <conditionalFormatting sqref="AB3885">
    <cfRule type="expression" dxfId="1759" priority="388">
      <formula>$C3885="センドバックで使用"</formula>
    </cfRule>
  </conditionalFormatting>
  <conditionalFormatting sqref="AB3885">
    <cfRule type="expression" dxfId="1758" priority="387">
      <formula>$C3885="センドバックで使用"</formula>
    </cfRule>
  </conditionalFormatting>
  <conditionalFormatting sqref="AJ3886">
    <cfRule type="expression" dxfId="1757" priority="386">
      <formula>$C3886="センドバックで使用"</formula>
    </cfRule>
  </conditionalFormatting>
  <conditionalFormatting sqref="AD3886">
    <cfRule type="expression" dxfId="1756" priority="385">
      <formula>$C3886="センドバックで使用"</formula>
    </cfRule>
  </conditionalFormatting>
  <conditionalFormatting sqref="AE3886 D3886 G3886:K3886 AC3886 AK3886:AM3886 AG3886:AI3886 X3886:AA3886 M3886:O3886 S3886:V3886">
    <cfRule type="expression" dxfId="1755" priority="384">
      <formula>$C3886="センドバックで使用"</formula>
    </cfRule>
  </conditionalFormatting>
  <conditionalFormatting sqref="AP3886">
    <cfRule type="expression" dxfId="1754" priority="383">
      <formula>$C3886="センドバックで使用"</formula>
    </cfRule>
  </conditionalFormatting>
  <conditionalFormatting sqref="AL3886 D3886">
    <cfRule type="expression" dxfId="1753" priority="382">
      <formula>$A3886="1"</formula>
    </cfRule>
  </conditionalFormatting>
  <conditionalFormatting sqref="AQ3886">
    <cfRule type="expression" dxfId="1752" priority="381">
      <formula>$C3886="センドバックで使用"</formula>
    </cfRule>
  </conditionalFormatting>
  <conditionalFormatting sqref="E3886:F3886">
    <cfRule type="expression" dxfId="1751" priority="380">
      <formula>$C3886="センドバックで使用"</formula>
    </cfRule>
  </conditionalFormatting>
  <conditionalFormatting sqref="AB3886">
    <cfRule type="expression" dxfId="1750" priority="379">
      <formula>$C3886="センドバックで使用"</formula>
    </cfRule>
  </conditionalFormatting>
  <conditionalFormatting sqref="AB3886">
    <cfRule type="expression" dxfId="1749" priority="378">
      <formula>$C3886="センドバックで使用"</formula>
    </cfRule>
  </conditionalFormatting>
  <conditionalFormatting sqref="AJ3887">
    <cfRule type="expression" dxfId="1748" priority="377">
      <formula>$C3887="センドバックで使用"</formula>
    </cfRule>
  </conditionalFormatting>
  <conditionalFormatting sqref="AD3887">
    <cfRule type="expression" dxfId="1747" priority="376">
      <formula>$C3887="センドバックで使用"</formula>
    </cfRule>
  </conditionalFormatting>
  <conditionalFormatting sqref="D3887 G3887:K3887 AC3887 AK3887:AM3887 AE3887:AE3890 AG3887:AI3887 X3887:AA3887 M3887:O3887 S3887:V3887">
    <cfRule type="expression" dxfId="1746" priority="375">
      <formula>$C3887="センドバックで使用"</formula>
    </cfRule>
  </conditionalFormatting>
  <conditionalFormatting sqref="AP3887">
    <cfRule type="expression" dxfId="1745" priority="374">
      <formula>$C3887="センドバックで使用"</formula>
    </cfRule>
  </conditionalFormatting>
  <conditionalFormatting sqref="AL3887 D3887">
    <cfRule type="expression" dxfId="1744" priority="373">
      <formula>$A3887="1"</formula>
    </cfRule>
  </conditionalFormatting>
  <conditionalFormatting sqref="AQ3887">
    <cfRule type="expression" dxfId="1743" priority="372">
      <formula>$C3887="センドバックで使用"</formula>
    </cfRule>
  </conditionalFormatting>
  <conditionalFormatting sqref="E3887:F3887">
    <cfRule type="expression" dxfId="1742" priority="371">
      <formula>$C3887="センドバックで使用"</formula>
    </cfRule>
  </conditionalFormatting>
  <conditionalFormatting sqref="AB3887">
    <cfRule type="expression" dxfId="1741" priority="370">
      <formula>$C3887="センドバックで使用"</formula>
    </cfRule>
  </conditionalFormatting>
  <conditionalFormatting sqref="AB3887">
    <cfRule type="expression" dxfId="1740" priority="369">
      <formula>$C3887="センドバックで使用"</formula>
    </cfRule>
  </conditionalFormatting>
  <conditionalFormatting sqref="AJ3888">
    <cfRule type="expression" dxfId="1739" priority="368">
      <formula>$C3888="センドバックで使用"</formula>
    </cfRule>
  </conditionalFormatting>
  <conditionalFormatting sqref="AD3888">
    <cfRule type="expression" dxfId="1738" priority="367">
      <formula>$C3888="センドバックで使用"</formula>
    </cfRule>
  </conditionalFormatting>
  <conditionalFormatting sqref="AE3888 D3888 G3888:K3888 AC3888 AK3888:AM3888 AG3888:AI3888 X3888:AA3888 M3888:O3888 S3888:V3888">
    <cfRule type="expression" dxfId="1737" priority="366">
      <formula>$C3888="センドバックで使用"</formula>
    </cfRule>
  </conditionalFormatting>
  <conditionalFormatting sqref="AP3888">
    <cfRule type="expression" dxfId="1736" priority="365">
      <formula>$C3888="センドバックで使用"</formula>
    </cfRule>
  </conditionalFormatting>
  <conditionalFormatting sqref="AL3888 D3888">
    <cfRule type="expression" dxfId="1735" priority="364">
      <formula>$A3888="1"</formula>
    </cfRule>
  </conditionalFormatting>
  <conditionalFormatting sqref="AQ3888">
    <cfRule type="expression" dxfId="1734" priority="363">
      <formula>$C3888="センドバックで使用"</formula>
    </cfRule>
  </conditionalFormatting>
  <conditionalFormatting sqref="E3888:F3888">
    <cfRule type="expression" dxfId="1733" priority="362">
      <formula>$C3888="センドバックで使用"</formula>
    </cfRule>
  </conditionalFormatting>
  <conditionalFormatting sqref="AB3888">
    <cfRule type="expression" dxfId="1732" priority="361">
      <formula>$C3888="センドバックで使用"</formula>
    </cfRule>
  </conditionalFormatting>
  <conditionalFormatting sqref="AB3888">
    <cfRule type="expression" dxfId="1731" priority="360">
      <formula>$C3888="センドバックで使用"</formula>
    </cfRule>
  </conditionalFormatting>
  <conditionalFormatting sqref="AJ3889">
    <cfRule type="expression" dxfId="1730" priority="359">
      <formula>$C3889="センドバックで使用"</formula>
    </cfRule>
  </conditionalFormatting>
  <conditionalFormatting sqref="AD3889">
    <cfRule type="expression" dxfId="1729" priority="358">
      <formula>$C3889="センドバックで使用"</formula>
    </cfRule>
  </conditionalFormatting>
  <conditionalFormatting sqref="AE3889 D3889 G3889:K3889 AC3889 AK3889:AM3889 AG3889:AI3889 X3889:AA3889 M3889:O3889 S3889:V3889">
    <cfRule type="expression" dxfId="1728" priority="357">
      <formula>$C3889="センドバックで使用"</formula>
    </cfRule>
  </conditionalFormatting>
  <conditionalFormatting sqref="AP3889">
    <cfRule type="expression" dxfId="1727" priority="356">
      <formula>$C3889="センドバックで使用"</formula>
    </cfRule>
  </conditionalFormatting>
  <conditionalFormatting sqref="AL3889 D3889">
    <cfRule type="expression" dxfId="1726" priority="355">
      <formula>$A3889="1"</formula>
    </cfRule>
  </conditionalFormatting>
  <conditionalFormatting sqref="AQ3889">
    <cfRule type="expression" dxfId="1725" priority="354">
      <formula>$C3889="センドバックで使用"</formula>
    </cfRule>
  </conditionalFormatting>
  <conditionalFormatting sqref="E3889:F3889">
    <cfRule type="expression" dxfId="1724" priority="353">
      <formula>$C3889="センドバックで使用"</formula>
    </cfRule>
  </conditionalFormatting>
  <conditionalFormatting sqref="AB3889">
    <cfRule type="expression" dxfId="1723" priority="352">
      <formula>$C3889="センドバックで使用"</formula>
    </cfRule>
  </conditionalFormatting>
  <conditionalFormatting sqref="AB3889">
    <cfRule type="expression" dxfId="1722" priority="351">
      <formula>$C3889="センドバックで使用"</formula>
    </cfRule>
  </conditionalFormatting>
  <conditionalFormatting sqref="AJ3890">
    <cfRule type="expression" dxfId="1721" priority="350">
      <formula>$C3890="センドバックで使用"</formula>
    </cfRule>
  </conditionalFormatting>
  <conditionalFormatting sqref="AD3890">
    <cfRule type="expression" dxfId="1720" priority="349">
      <formula>$C3890="センドバックで使用"</formula>
    </cfRule>
  </conditionalFormatting>
  <conditionalFormatting sqref="AL3890 D3890">
    <cfRule type="expression" dxfId="1719" priority="346">
      <formula>$A3890="1"</formula>
    </cfRule>
  </conditionalFormatting>
  <conditionalFormatting sqref="AB3890">
    <cfRule type="expression" dxfId="1718" priority="343">
      <formula>$C3890="センドバックで使用"</formula>
    </cfRule>
  </conditionalFormatting>
  <conditionalFormatting sqref="AL3891 D3891">
    <cfRule type="expression" dxfId="1717" priority="337">
      <formula>$A3891="1"</formula>
    </cfRule>
  </conditionalFormatting>
  <conditionalFormatting sqref="E3891:F3891">
    <cfRule type="expression" dxfId="1716" priority="335">
      <formula>$C3891="センドバックで使用"</formula>
    </cfRule>
  </conditionalFormatting>
  <conditionalFormatting sqref="AB3892">
    <cfRule type="expression" dxfId="1715" priority="332">
      <formula>$C3892="センドバックで使用"</formula>
    </cfRule>
  </conditionalFormatting>
  <conditionalFormatting sqref="AB3892">
    <cfRule type="expression" dxfId="1714" priority="331">
      <formula>$C3892="センドバックで使用"</formula>
    </cfRule>
  </conditionalFormatting>
  <conditionalFormatting sqref="AM3892">
    <cfRule type="expression" dxfId="1713" priority="330">
      <formula>$C3892="センドバックで使用"</formula>
    </cfRule>
  </conditionalFormatting>
  <conditionalFormatting sqref="AJ3893">
    <cfRule type="expression" dxfId="1712" priority="329">
      <formula>$C3893="センドバックで使用"</formula>
    </cfRule>
  </conditionalFormatting>
  <conditionalFormatting sqref="AD3893">
    <cfRule type="expression" dxfId="1711" priority="328">
      <formula>$C3893="センドバックで使用"</formula>
    </cfRule>
  </conditionalFormatting>
  <conditionalFormatting sqref="AE3893 C3893:T3893 AC3893 AK3893:AL3893 AG3893:AI3893 AA3893">
    <cfRule type="expression" dxfId="1710" priority="327">
      <formula>$C3893="センドバックで使用"</formula>
    </cfRule>
  </conditionalFormatting>
  <conditionalFormatting sqref="AO3893:AP3893">
    <cfRule type="expression" dxfId="1709" priority="326">
      <formula>$C3893="センドバックで使用"</formula>
    </cfRule>
  </conditionalFormatting>
  <conditionalFormatting sqref="C3893:D3893 AL3893">
    <cfRule type="expression" dxfId="1708" priority="325">
      <formula>$A3893="1"</formula>
    </cfRule>
  </conditionalFormatting>
  <conditionalFormatting sqref="AQ3893">
    <cfRule type="expression" dxfId="1707" priority="324">
      <formula>$C3893="センドバックで使用"</formula>
    </cfRule>
  </conditionalFormatting>
  <conditionalFormatting sqref="AB3893">
    <cfRule type="expression" dxfId="1706" priority="323">
      <formula>$C3893="センドバックで使用"</formula>
    </cfRule>
  </conditionalFormatting>
  <conditionalFormatting sqref="AB3893">
    <cfRule type="expression" dxfId="1705" priority="322">
      <formula>$C3893="センドバックで使用"</formula>
    </cfRule>
  </conditionalFormatting>
  <conditionalFormatting sqref="AM3893">
    <cfRule type="expression" dxfId="1704" priority="321">
      <formula>$C3893="センドバックで使用"</formula>
    </cfRule>
  </conditionalFormatting>
  <conditionalFormatting sqref="AF3892">
    <cfRule type="expression" dxfId="1703" priority="320">
      <formula>$C3892="センドバックで使用"</formula>
    </cfRule>
  </conditionalFormatting>
  <conditionalFormatting sqref="AF3892">
    <cfRule type="expression" dxfId="1702" priority="319">
      <formula>$C3892="センドバックで使用"</formula>
    </cfRule>
  </conditionalFormatting>
  <conditionalFormatting sqref="AF3893">
    <cfRule type="expression" dxfId="1701" priority="318">
      <formula>$C3893="センドバックで使用"</formula>
    </cfRule>
  </conditionalFormatting>
  <conditionalFormatting sqref="AF3893">
    <cfRule type="expression" dxfId="1700" priority="317">
      <formula>$C3893="センドバックで使用"</formula>
    </cfRule>
  </conditionalFormatting>
  <conditionalFormatting sqref="Y3892">
    <cfRule type="expression" dxfId="1699" priority="316">
      <formula>$C3892="センドバックで使用"</formula>
    </cfRule>
  </conditionalFormatting>
  <conditionalFormatting sqref="U3893:X3893 Z3893">
    <cfRule type="expression" dxfId="1698" priority="315">
      <formula>$C3893="センドバックで使用"</formula>
    </cfRule>
  </conditionalFormatting>
  <conditionalFormatting sqref="Y3893">
    <cfRule type="expression" dxfId="1697" priority="314">
      <formula>$C3893="センドバックで使用"</formula>
    </cfRule>
  </conditionalFormatting>
  <conditionalFormatting sqref="AJ3911">
    <cfRule type="expression" dxfId="1696" priority="313">
      <formula>$C3911="センドバックで使用"</formula>
    </cfRule>
  </conditionalFormatting>
  <conditionalFormatting sqref="AD3911">
    <cfRule type="expression" dxfId="1695" priority="312">
      <formula>$C3911="センドバックで使用"</formula>
    </cfRule>
  </conditionalFormatting>
  <conditionalFormatting sqref="AE3911:AI3911 AK3911:AM3911 C3911:AC3911">
    <cfRule type="expression" dxfId="1694" priority="311">
      <formula>$C3911="センドバックで使用"</formula>
    </cfRule>
  </conditionalFormatting>
  <conditionalFormatting sqref="AO3911:AP3911">
    <cfRule type="expression" dxfId="1693" priority="310">
      <formula>$C3911="センドバックで使用"</formula>
    </cfRule>
  </conditionalFormatting>
  <conditionalFormatting sqref="C3911:D3911 AL3911">
    <cfRule type="expression" dxfId="1692" priority="309">
      <formula>$A3911="1"</formula>
    </cfRule>
  </conditionalFormatting>
  <conditionalFormatting sqref="AQ3911">
    <cfRule type="expression" dxfId="1691" priority="308">
      <formula>$C3911="センドバックで使用"</formula>
    </cfRule>
  </conditionalFormatting>
  <conditionalFormatting sqref="AJ3912">
    <cfRule type="expression" dxfId="1690" priority="307">
      <formula>$C3912="センドバックで使用"</formula>
    </cfRule>
  </conditionalFormatting>
  <conditionalFormatting sqref="AD3912">
    <cfRule type="expression" dxfId="1689" priority="306">
      <formula>$C3912="センドバックで使用"</formula>
    </cfRule>
  </conditionalFormatting>
  <conditionalFormatting sqref="AE3912:AI3912 AK3912:AM3912 C3912:AC3912">
    <cfRule type="expression" dxfId="1688" priority="305">
      <formula>$C3912="センドバックで使用"</formula>
    </cfRule>
  </conditionalFormatting>
  <conditionalFormatting sqref="AO3912:AP3912">
    <cfRule type="expression" dxfId="1687" priority="304">
      <formula>$C3912="センドバックで使用"</formula>
    </cfRule>
  </conditionalFormatting>
  <conditionalFormatting sqref="C3912:D3912 AL3912">
    <cfRule type="expression" dxfId="1686" priority="303">
      <formula>$A3912="1"</formula>
    </cfRule>
  </conditionalFormatting>
  <conditionalFormatting sqref="AQ3912">
    <cfRule type="expression" dxfId="1685" priority="302">
      <formula>$C3912="センドバックで使用"</formula>
    </cfRule>
  </conditionalFormatting>
  <conditionalFormatting sqref="AJ3913">
    <cfRule type="expression" dxfId="1684" priority="301">
      <formula>$C3913="センドバックで使用"</formula>
    </cfRule>
  </conditionalFormatting>
  <conditionalFormatting sqref="AD3913">
    <cfRule type="expression" dxfId="1683" priority="300">
      <formula>$C3913="センドバックで使用"</formula>
    </cfRule>
  </conditionalFormatting>
  <conditionalFormatting sqref="AE3913 E3913:F3913 AC3913 AL3913 AG3913:AH3913 AA3913 H3913:T3913">
    <cfRule type="expression" dxfId="1682" priority="299">
      <formula>$C3913="センドバックで使用"</formula>
    </cfRule>
  </conditionalFormatting>
  <conditionalFormatting sqref="AO3913">
    <cfRule type="expression" dxfId="1681" priority="298">
      <formula>$C3913="センドバックで使用"</formula>
    </cfRule>
  </conditionalFormatting>
  <conditionalFormatting sqref="AL3913">
    <cfRule type="expression" dxfId="1680" priority="297">
      <formula>$A3913="1"</formula>
    </cfRule>
  </conditionalFormatting>
  <conditionalFormatting sqref="AQ3913">
    <cfRule type="expression" dxfId="1679" priority="296">
      <formula>$C3913="センドバックで使用"</formula>
    </cfRule>
  </conditionalFormatting>
  <conditionalFormatting sqref="AM3913">
    <cfRule type="expression" dxfId="1678" priority="295">
      <formula>$C3913="センドバックで使用"</formula>
    </cfRule>
  </conditionalFormatting>
  <conditionalFormatting sqref="U3913:X3913 Z3913">
    <cfRule type="expression" dxfId="1677" priority="294">
      <formula>$C3913="センドバックで使用"</formula>
    </cfRule>
  </conditionalFormatting>
  <conditionalFormatting sqref="Y3913">
    <cfRule type="expression" dxfId="1676" priority="293">
      <formula>$C3913="センドバックで使用"</formula>
    </cfRule>
  </conditionalFormatting>
  <conditionalFormatting sqref="AJ3915">
    <cfRule type="expression" dxfId="1675" priority="292">
      <formula>$C3915="センドバックで使用"</formula>
    </cfRule>
  </conditionalFormatting>
  <conditionalFormatting sqref="AD3915">
    <cfRule type="expression" dxfId="1674" priority="291">
      <formula>$C3915="センドバックで使用"</formula>
    </cfRule>
  </conditionalFormatting>
  <conditionalFormatting sqref="AE3915 C3915:T3915 AC3915 AK3915:AL3915 AG3915:AI3915 AA3915 G3977:T3977">
    <cfRule type="expression" dxfId="1673" priority="290">
      <formula>$C3915="センドバックで使用"</formula>
    </cfRule>
  </conditionalFormatting>
  <conditionalFormatting sqref="AO3915:AP3915">
    <cfRule type="expression" dxfId="1672" priority="289">
      <formula>$C3915="センドバックで使用"</formula>
    </cfRule>
  </conditionalFormatting>
  <conditionalFormatting sqref="C3915:D3915 AL3915">
    <cfRule type="expression" dxfId="1671" priority="288">
      <formula>$A3915="1"</formula>
    </cfRule>
  </conditionalFormatting>
  <conditionalFormatting sqref="AQ3915">
    <cfRule type="expression" dxfId="1670" priority="287">
      <formula>$C3915="センドバックで使用"</formula>
    </cfRule>
  </conditionalFormatting>
  <conditionalFormatting sqref="AB3915">
    <cfRule type="expression" dxfId="1669" priority="286">
      <formula>$C3915="センドバックで使用"</formula>
    </cfRule>
  </conditionalFormatting>
  <conditionalFormatting sqref="AB3915">
    <cfRule type="expression" dxfId="1668" priority="285">
      <formula>$C3915="センドバックで使用"</formula>
    </cfRule>
  </conditionalFormatting>
  <conditionalFormatting sqref="AM3915">
    <cfRule type="expression" dxfId="1667" priority="284">
      <formula>$C3915="センドバックで使用"</formula>
    </cfRule>
  </conditionalFormatting>
  <conditionalFormatting sqref="AF3915">
    <cfRule type="expression" dxfId="1666" priority="283">
      <formula>$C3915="センドバックで使用"</formula>
    </cfRule>
  </conditionalFormatting>
  <conditionalFormatting sqref="AF3915">
    <cfRule type="expression" dxfId="1665" priority="282">
      <formula>$C3915="センドバックで使用"</formula>
    </cfRule>
  </conditionalFormatting>
  <conditionalFormatting sqref="U3915:X3915 U3977:X3977">
    <cfRule type="expression" dxfId="1664" priority="281">
      <formula>$C3915="センドバックで使用"</formula>
    </cfRule>
  </conditionalFormatting>
  <conditionalFormatting sqref="AO3872:AO3878">
    <cfRule type="expression" dxfId="1663" priority="280">
      <formula>$C3872="センドバックで使用"</formula>
    </cfRule>
  </conditionalFormatting>
  <conditionalFormatting sqref="D3913:D3914">
    <cfRule type="expression" dxfId="1662" priority="279">
      <formula>$C3913="センドバックで使用"</formula>
    </cfRule>
  </conditionalFormatting>
  <conditionalFormatting sqref="D3913:D3914">
    <cfRule type="expression" dxfId="1661" priority="278">
      <formula>$A3913="1"</formula>
    </cfRule>
  </conditionalFormatting>
  <conditionalFormatting sqref="B3913:B3914">
    <cfRule type="expression" dxfId="1660" priority="277">
      <formula>$C3913="センドバックで使用"</formula>
    </cfRule>
  </conditionalFormatting>
  <conditionalFormatting sqref="B3913:B3914">
    <cfRule type="expression" dxfId="1659" priority="276">
      <formula>$A3913="1"</formula>
    </cfRule>
  </conditionalFormatting>
  <conditionalFormatting sqref="C3913">
    <cfRule type="expression" dxfId="1658" priority="275">
      <formula>$A3913="1"</formula>
    </cfRule>
  </conditionalFormatting>
  <conditionalFormatting sqref="C3914">
    <cfRule type="expression" dxfId="1657" priority="274">
      <formula>$A3914="1"</formula>
    </cfRule>
  </conditionalFormatting>
  <conditionalFormatting sqref="AB3913">
    <cfRule type="expression" dxfId="1656" priority="273">
      <formula>$C3913="センドバックで使用"</formula>
    </cfRule>
  </conditionalFormatting>
  <conditionalFormatting sqref="AB3914">
    <cfRule type="expression" dxfId="1655" priority="272">
      <formula>$C3914="センドバックで使用"</formula>
    </cfRule>
  </conditionalFormatting>
  <conditionalFormatting sqref="AF3913">
    <cfRule type="expression" dxfId="1654" priority="271">
      <formula>$C3913="センドバックで使用"</formula>
    </cfRule>
  </conditionalFormatting>
  <conditionalFormatting sqref="AF3914">
    <cfRule type="expression" dxfId="1653" priority="270">
      <formula>$C3914="センドバックで使用"</formula>
    </cfRule>
  </conditionalFormatting>
  <conditionalFormatting sqref="AI3913">
    <cfRule type="expression" dxfId="1652" priority="269">
      <formula>$C3913="センドバックで使用"</formula>
    </cfRule>
  </conditionalFormatting>
  <conditionalFormatting sqref="AK3913">
    <cfRule type="expression" dxfId="1651" priority="268">
      <formula>$C3913="センドバックで使用"</formula>
    </cfRule>
  </conditionalFormatting>
  <conditionalFormatting sqref="AK3914">
    <cfRule type="expression" dxfId="1650" priority="267">
      <formula>$C3914="センドバックで使用"</formula>
    </cfRule>
  </conditionalFormatting>
  <conditionalFormatting sqref="AP3913:AP3914">
    <cfRule type="expression" dxfId="1649" priority="266">
      <formula>$C3913="センドバックで使用"</formula>
    </cfRule>
  </conditionalFormatting>
  <conditionalFormatting sqref="AB3920">
    <cfRule type="expression" dxfId="1648" priority="265">
      <formula>$C3920="センドバックで使用"</formula>
    </cfRule>
  </conditionalFormatting>
  <conditionalFormatting sqref="AB3920">
    <cfRule type="expression" dxfId="1647" priority="264">
      <formula>$C3920="センドバックで使用"</formula>
    </cfRule>
  </conditionalFormatting>
  <conditionalFormatting sqref="AN3921:AN3924">
    <cfRule type="expression" dxfId="1646" priority="263">
      <formula>$C3921="センドバックで使用"</formula>
    </cfRule>
  </conditionalFormatting>
  <conditionalFormatting sqref="AJ3921:AJ3924">
    <cfRule type="expression" dxfId="1645" priority="262">
      <formula>$C3921="センドバックで使用"</formula>
    </cfRule>
  </conditionalFormatting>
  <conditionalFormatting sqref="AD3921:AD3924">
    <cfRule type="expression" dxfId="1644" priority="261">
      <formula>$C3921="センドバックで使用"</formula>
    </cfRule>
  </conditionalFormatting>
  <conditionalFormatting sqref="AK3921:AM3924 C3921:AA3924 AC3921:AC3924 AE3921:AE3924 AG3921:AH3924">
    <cfRule type="expression" dxfId="1643" priority="260">
      <formula>$C3921="センドバックで使用"</formula>
    </cfRule>
  </conditionalFormatting>
  <conditionalFormatting sqref="AO3921:AP3924">
    <cfRule type="expression" dxfId="1642" priority="259">
      <formula>$C3921="センドバックで使用"</formula>
    </cfRule>
  </conditionalFormatting>
  <conditionalFormatting sqref="AL3921:AL3924 C3921:D3924">
    <cfRule type="expression" dxfId="1641" priority="258">
      <formula>$A3921="1"</formula>
    </cfRule>
  </conditionalFormatting>
  <conditionalFormatting sqref="AQ3921:AQ3924">
    <cfRule type="expression" dxfId="1640" priority="257">
      <formula>$C3921="センドバックで使用"</formula>
    </cfRule>
  </conditionalFormatting>
  <conditionalFormatting sqref="AB3921:AB3924">
    <cfRule type="expression" dxfId="1639" priority="256">
      <formula>$C3921="センドバックで使用"</formula>
    </cfRule>
  </conditionalFormatting>
  <conditionalFormatting sqref="AB3921:AB3924">
    <cfRule type="expression" dxfId="1638" priority="255">
      <formula>$C3921="センドバックで使用"</formula>
    </cfRule>
  </conditionalFormatting>
  <conditionalFormatting sqref="AI3921:AI3924">
    <cfRule type="expression" dxfId="1637" priority="254">
      <formula>$C3921="センドバックで使用"</formula>
    </cfRule>
  </conditionalFormatting>
  <conditionalFormatting sqref="AK3972:AN3976 H3972:Q3976 U3972:AH3976">
    <cfRule type="expression" dxfId="1636" priority="253">
      <formula>$C3972="センドバックで使用"</formula>
    </cfRule>
  </conditionalFormatting>
  <conditionalFormatting sqref="AO3972:AP3976">
    <cfRule type="expression" dxfId="1635" priority="252">
      <formula>$C3972="センドバックで使用"</formula>
    </cfRule>
  </conditionalFormatting>
  <conditionalFormatting sqref="AL3972:AL3976">
    <cfRule type="expression" dxfId="1634" priority="251">
      <formula>$A3972="1"</formula>
    </cfRule>
  </conditionalFormatting>
  <conditionalFormatting sqref="AJ3972:AJ3976">
    <cfRule type="expression" dxfId="1633" priority="250">
      <formula>$C3972="センドバックで使用"</formula>
    </cfRule>
  </conditionalFormatting>
  <conditionalFormatting sqref="AI3972:AI3976">
    <cfRule type="expression" dxfId="1632" priority="249">
      <formula>$C3972="センドバックで使用"</formula>
    </cfRule>
  </conditionalFormatting>
  <conditionalFormatting sqref="AL3930:AL3935">
    <cfRule type="expression" dxfId="1631" priority="248">
      <formula>$C3930="センドバックで使用"</formula>
    </cfRule>
  </conditionalFormatting>
  <conditionalFormatting sqref="AL3930:AL3935">
    <cfRule type="expression" dxfId="1630" priority="247">
      <formula>$A3930="1"</formula>
    </cfRule>
  </conditionalFormatting>
  <conditionalFormatting sqref="AL3962">
    <cfRule type="expression" dxfId="1629" priority="246">
      <formula>$C3962="センドバックで使用"</formula>
    </cfRule>
  </conditionalFormatting>
  <conditionalFormatting sqref="AL3962">
    <cfRule type="expression" dxfId="1628" priority="245">
      <formula>$A3962="1"</formula>
    </cfRule>
  </conditionalFormatting>
  <conditionalFormatting sqref="AL3963:AL3965">
    <cfRule type="expression" dxfId="1627" priority="244">
      <formula>$C3963="センドバックで使用"</formula>
    </cfRule>
  </conditionalFormatting>
  <conditionalFormatting sqref="AL3963:AL3965">
    <cfRule type="expression" dxfId="1626" priority="243">
      <formula>$A3963="1"</formula>
    </cfRule>
  </conditionalFormatting>
  <conditionalFormatting sqref="Y3915:Z3915 Y3977:Z3977">
    <cfRule type="expression" dxfId="1625" priority="242">
      <formula>$C3915="センドバックで使用"</formula>
    </cfRule>
  </conditionalFormatting>
  <conditionalFormatting sqref="R3972:T3976">
    <cfRule type="expression" dxfId="1624" priority="241">
      <formula>$C3972="センドバックで使用"</formula>
    </cfRule>
  </conditionalFormatting>
  <conditionalFormatting sqref="AJ4000">
    <cfRule type="expression" dxfId="1623" priority="240">
      <formula>$C4000="センドバックで使用"</formula>
    </cfRule>
  </conditionalFormatting>
  <conditionalFormatting sqref="AI4000">
    <cfRule type="expression" dxfId="1622" priority="239">
      <formula>$C4000="センドバックで使用"</formula>
    </cfRule>
  </conditionalFormatting>
  <conditionalFormatting sqref="C4001:N4001 AG4001:AH4001 AK4001:AN4001 T4001 AA4001:AE4001">
    <cfRule type="expression" dxfId="1621" priority="238">
      <formula>$C4001="センドバックで使用"</formula>
    </cfRule>
  </conditionalFormatting>
  <conditionalFormatting sqref="AO4001:AP4001">
    <cfRule type="expression" dxfId="1620" priority="237">
      <formula>$C4001="センドバックで使用"</formula>
    </cfRule>
  </conditionalFormatting>
  <conditionalFormatting sqref="AL4001 C4001:D4001">
    <cfRule type="expression" dxfId="1619" priority="236">
      <formula>$A4001="1"</formula>
    </cfRule>
  </conditionalFormatting>
  <conditionalFormatting sqref="AF4001">
    <cfRule type="expression" dxfId="1618" priority="235">
      <formula>$C4001="センドバックで使用"</formula>
    </cfRule>
  </conditionalFormatting>
  <conditionalFormatting sqref="AJ4001">
    <cfRule type="expression" dxfId="1617" priority="234">
      <formula>$C4001="センドバックで使用"</formula>
    </cfRule>
  </conditionalFormatting>
  <conditionalFormatting sqref="AI4001">
    <cfRule type="expression" dxfId="1616" priority="233">
      <formula>$C4001="センドバックで使用"</formula>
    </cfRule>
  </conditionalFormatting>
  <conditionalFormatting sqref="U4001:Z4001">
    <cfRule type="expression" dxfId="1615" priority="232">
      <formula>$C4001="センドバックで使用"</formula>
    </cfRule>
  </conditionalFormatting>
  <conditionalFormatting sqref="AJ4015 C4015:AF4015 AL4015 AN4015">
    <cfRule type="expression" dxfId="1614" priority="231">
      <formula>$C4015="センドバックで使用"</formula>
    </cfRule>
  </conditionalFormatting>
  <conditionalFormatting sqref="AO4015:AP4015">
    <cfRule type="expression" dxfId="1613" priority="230">
      <formula>$C4015="センドバックで使用"</formula>
    </cfRule>
  </conditionalFormatting>
  <conditionalFormatting sqref="AL4015 C4015:D4015">
    <cfRule type="expression" dxfId="1612" priority="229">
      <formula>$A4015="1"</formula>
    </cfRule>
  </conditionalFormatting>
  <conditionalFormatting sqref="AI4015">
    <cfRule type="expression" dxfId="1611" priority="228">
      <formula>$C4015="センドバックで使用"</formula>
    </cfRule>
  </conditionalFormatting>
  <conditionalFormatting sqref="AJ4016:AL4016 C4016:AF4016 AN4016">
    <cfRule type="expression" dxfId="1610" priority="227">
      <formula>$C4016="センドバックで使用"</formula>
    </cfRule>
  </conditionalFormatting>
  <conditionalFormatting sqref="AO4016:AP4016">
    <cfRule type="expression" dxfId="1609" priority="226">
      <formula>$C4016="センドバックで使用"</formula>
    </cfRule>
  </conditionalFormatting>
  <conditionalFormatting sqref="AL4016 C4016:D4016">
    <cfRule type="expression" dxfId="1608" priority="225">
      <formula>$A4016="1"</formula>
    </cfRule>
  </conditionalFormatting>
  <conditionalFormatting sqref="AI4016">
    <cfRule type="expression" dxfId="1607" priority="224">
      <formula>$C4016="センドバックで使用"</formula>
    </cfRule>
  </conditionalFormatting>
  <conditionalFormatting sqref="AJ4017:AL4017 C4017:AF4017 AN4017">
    <cfRule type="expression" dxfId="1606" priority="223">
      <formula>$C4017="センドバックで使用"</formula>
    </cfRule>
  </conditionalFormatting>
  <conditionalFormatting sqref="AO4017:AP4017">
    <cfRule type="expression" dxfId="1605" priority="222">
      <formula>$C4017="センドバックで使用"</formula>
    </cfRule>
  </conditionalFormatting>
  <conditionalFormatting sqref="AL4017 C4017:D4017">
    <cfRule type="expression" dxfId="1604" priority="221">
      <formula>$A4017="1"</formula>
    </cfRule>
  </conditionalFormatting>
  <conditionalFormatting sqref="AI4017">
    <cfRule type="expression" dxfId="1603" priority="220">
      <formula>$C4017="センドバックで使用"</formula>
    </cfRule>
  </conditionalFormatting>
  <conditionalFormatting sqref="AN4024">
    <cfRule type="expression" dxfId="1602" priority="219">
      <formula>$C4024="センドバックで使用"</formula>
    </cfRule>
  </conditionalFormatting>
  <conditionalFormatting sqref="AN4025:AN4035">
    <cfRule type="expression" dxfId="1601" priority="218">
      <formula>$C4025="センドバックで使用"</formula>
    </cfRule>
  </conditionalFormatting>
  <conditionalFormatting sqref="AQ4036 J4036 AN4036">
    <cfRule type="expression" dxfId="1600" priority="217">
      <formula>$C4036="センドバックで使用"</formula>
    </cfRule>
  </conditionalFormatting>
  <conditionalFormatting sqref="M4036:N4036">
    <cfRule type="expression" dxfId="1599" priority="216">
      <formula>$C4036="センドバックで使用"</formula>
    </cfRule>
  </conditionalFormatting>
  <conditionalFormatting sqref="AE4036">
    <cfRule type="expression" dxfId="1598" priority="215">
      <formula>$C4036="センドバックで使用"</formula>
    </cfRule>
  </conditionalFormatting>
  <conditionalFormatting sqref="G4036 AP4036 AF4036:AH4036 AA4036:AD4036 AJ4036:AM4036 AM4037">
    <cfRule type="expression" dxfId="1597" priority="214">
      <formula>$C4036="センドバックで使用"</formula>
    </cfRule>
  </conditionalFormatting>
  <conditionalFormatting sqref="AL4036">
    <cfRule type="expression" dxfId="1596" priority="213">
      <formula>$A4036="1"</formula>
    </cfRule>
  </conditionalFormatting>
  <conditionalFormatting sqref="H4036:I4036 K4036:L4036">
    <cfRule type="expression" dxfId="1595" priority="212">
      <formula>$C4036="センドバックで使用"</formula>
    </cfRule>
  </conditionalFormatting>
  <conditionalFormatting sqref="U4036">
    <cfRule type="expression" dxfId="1594" priority="211">
      <formula>$C4036="センドバックで使用"</formula>
    </cfRule>
  </conditionalFormatting>
  <conditionalFormatting sqref="V4036">
    <cfRule type="expression" dxfId="1593" priority="210">
      <formula>$C4036="センドバックで使用"</formula>
    </cfRule>
  </conditionalFormatting>
  <conditionalFormatting sqref="W4036">
    <cfRule type="expression" dxfId="1592" priority="209">
      <formula>$C4036="センドバックで使用"</formula>
    </cfRule>
  </conditionalFormatting>
  <conditionalFormatting sqref="X4036:Z4036">
    <cfRule type="expression" dxfId="1591" priority="208">
      <formula>$C4036="センドバックで使用"</formula>
    </cfRule>
  </conditionalFormatting>
  <conditionalFormatting sqref="O4036:T4036">
    <cfRule type="expression" dxfId="1590" priority="207">
      <formula>$C4036="センドバックで使用"</formula>
    </cfRule>
  </conditionalFormatting>
  <conditionalFormatting sqref="AI4036">
    <cfRule type="expression" dxfId="1589" priority="206">
      <formula>$C4036="センドバックで使用"</formula>
    </cfRule>
  </conditionalFormatting>
  <conditionalFormatting sqref="C4037:F4037">
    <cfRule type="expression" dxfId="1588" priority="205">
      <formula>$C4037="センドバックで使用"</formula>
    </cfRule>
  </conditionalFormatting>
  <conditionalFormatting sqref="C4037:D4037">
    <cfRule type="expression" dxfId="1587" priority="204">
      <formula>$A4037="1"</formula>
    </cfRule>
  </conditionalFormatting>
  <conditionalFormatting sqref="J4037 AN4037">
    <cfRule type="expression" dxfId="1586" priority="203">
      <formula>$C4037="センドバックで使用"</formula>
    </cfRule>
  </conditionalFormatting>
  <conditionalFormatting sqref="M4037:N4037">
    <cfRule type="expression" dxfId="1585" priority="202">
      <formula>$C4037="センドバックで使用"</formula>
    </cfRule>
  </conditionalFormatting>
  <conditionalFormatting sqref="AE4037">
    <cfRule type="expression" dxfId="1584" priority="201">
      <formula>$C4037="センドバックで使用"</formula>
    </cfRule>
  </conditionalFormatting>
  <conditionalFormatting sqref="G4037 AP4037 AF4037:AH4037 AA4037:AD4037 AJ4037:AL4037">
    <cfRule type="expression" dxfId="1583" priority="200">
      <formula>$C4037="センドバックで使用"</formula>
    </cfRule>
  </conditionalFormatting>
  <conditionalFormatting sqref="AL4037">
    <cfRule type="expression" dxfId="1582" priority="199">
      <formula>$A4037="1"</formula>
    </cfRule>
  </conditionalFormatting>
  <conditionalFormatting sqref="H4037:I4037 K4037:L4037">
    <cfRule type="expression" dxfId="1581" priority="198">
      <formula>$C4037="センドバックで使用"</formula>
    </cfRule>
  </conditionalFormatting>
  <conditionalFormatting sqref="U4037">
    <cfRule type="expression" dxfId="1580" priority="197">
      <formula>$C4037="センドバックで使用"</formula>
    </cfRule>
  </conditionalFormatting>
  <conditionalFormatting sqref="V4037">
    <cfRule type="expression" dxfId="1579" priority="196">
      <formula>$C4037="センドバックで使用"</formula>
    </cfRule>
  </conditionalFormatting>
  <conditionalFormatting sqref="W4037">
    <cfRule type="expression" dxfId="1578" priority="195">
      <formula>$C4037="センドバックで使用"</formula>
    </cfRule>
  </conditionalFormatting>
  <conditionalFormatting sqref="X4037:Z4037">
    <cfRule type="expression" dxfId="1577" priority="194">
      <formula>$C4037="センドバックで使用"</formula>
    </cfRule>
  </conditionalFormatting>
  <conditionalFormatting sqref="O4037:T4037">
    <cfRule type="expression" dxfId="1576" priority="193">
      <formula>$C4037="センドバックで使用"</formula>
    </cfRule>
  </conditionalFormatting>
  <conditionalFormatting sqref="AI4037">
    <cfRule type="expression" dxfId="1575" priority="192">
      <formula>$C4037="センドバックで使用"</formula>
    </cfRule>
  </conditionalFormatting>
  <conditionalFormatting sqref="AH4045:AH4048 AK4045:AN4048 C4045:AF4048">
    <cfRule type="expression" dxfId="1574" priority="191">
      <formula>$C4045="センドバックで使用"</formula>
    </cfRule>
  </conditionalFormatting>
  <conditionalFormatting sqref="AO4045:AP4048">
    <cfRule type="expression" dxfId="1573" priority="190">
      <formula>$C4045="センドバックで使用"</formula>
    </cfRule>
  </conditionalFormatting>
  <conditionalFormatting sqref="AL4045:AL4048 C4045:D4048">
    <cfRule type="expression" dxfId="1572" priority="189">
      <formula>$A4045="1"</formula>
    </cfRule>
  </conditionalFormatting>
  <conditionalFormatting sqref="AJ4045:AJ4048">
    <cfRule type="expression" dxfId="1571" priority="188">
      <formula>$C4045="センドバックで使用"</formula>
    </cfRule>
  </conditionalFormatting>
  <conditionalFormatting sqref="AI4045:AI4048">
    <cfRule type="expression" dxfId="1570" priority="187">
      <formula>$C4045="センドバックで使用"</formula>
    </cfRule>
  </conditionalFormatting>
  <conditionalFormatting sqref="F3977">
    <cfRule type="expression" dxfId="1569" priority="186">
      <formula>$C3977="センドバックで使用"</formula>
    </cfRule>
  </conditionalFormatting>
  <conditionalFormatting sqref="B3812:G3813 AN3812:AN3813 I3812:J3813 L3812:O3813 Y3812:AL3813 S3812:V3813">
    <cfRule type="expression" dxfId="1568" priority="185">
      <formula>$C3812="センドバックで使用"</formula>
    </cfRule>
  </conditionalFormatting>
  <conditionalFormatting sqref="AP3812:AP3813">
    <cfRule type="expression" dxfId="1567" priority="184">
      <formula>$C3812="センドバックで使用"</formula>
    </cfRule>
  </conditionalFormatting>
  <conditionalFormatting sqref="AL3812:AL3813 B3812:D3813">
    <cfRule type="expression" dxfId="1566" priority="183">
      <formula>$A3812="1"</formula>
    </cfRule>
  </conditionalFormatting>
  <conditionalFormatting sqref="B3812:G3813 I3812:J3813 L3812:O3813 Y3812:AL3813 S3812:V3813">
    <cfRule type="expression" dxfId="1565" priority="182">
      <formula>$C3812="センドバックで使用"</formula>
    </cfRule>
  </conditionalFormatting>
  <conditionalFormatting sqref="AP3812:AP3813">
    <cfRule type="expression" dxfId="1564" priority="181">
      <formula>$C3812="センドバックで使用"</formula>
    </cfRule>
  </conditionalFormatting>
  <conditionalFormatting sqref="B3812:D3813 AL3812:AL3813">
    <cfRule type="expression" dxfId="1563" priority="180">
      <formula>$A3812="1"</formula>
    </cfRule>
  </conditionalFormatting>
  <conditionalFormatting sqref="B3812:B3813">
    <cfRule type="expression" dxfId="1562" priority="179">
      <formula>$C3812="センドバックで使用"</formula>
    </cfRule>
  </conditionalFormatting>
  <conditionalFormatting sqref="B3812:B3813">
    <cfRule type="expression" dxfId="1561" priority="178">
      <formula>$A3812="1"</formula>
    </cfRule>
  </conditionalFormatting>
  <conditionalFormatting sqref="B3805:G3811 AN3805:AN3811 I3805:J3811 L3805:O3811 Y3805:AL3811 S3805:V3811">
    <cfRule type="expression" dxfId="1560" priority="177">
      <formula>$C3805="センドバックで使用"</formula>
    </cfRule>
  </conditionalFormatting>
  <conditionalFormatting sqref="AP3805:AP3811">
    <cfRule type="expression" dxfId="1559" priority="176">
      <formula>$C3805="センドバックで使用"</formula>
    </cfRule>
  </conditionalFormatting>
  <conditionalFormatting sqref="AL3805:AL3811 B3805:D3811">
    <cfRule type="expression" dxfId="1558" priority="175">
      <formula>$A3805="1"</formula>
    </cfRule>
  </conditionalFormatting>
  <conditionalFormatting sqref="B3805:G3811 I3805:J3811 L3805:O3811 Y3805:AL3811 S3805:V3811">
    <cfRule type="expression" dxfId="1557" priority="174">
      <formula>$C3805="センドバックで使用"</formula>
    </cfRule>
  </conditionalFormatting>
  <conditionalFormatting sqref="AP3805:AP3811">
    <cfRule type="expression" dxfId="1556" priority="173">
      <formula>$C3805="センドバックで使用"</formula>
    </cfRule>
  </conditionalFormatting>
  <conditionalFormatting sqref="B3805:D3811 AL3805:AL3811">
    <cfRule type="expression" dxfId="1555" priority="172">
      <formula>$A3805="1"</formula>
    </cfRule>
  </conditionalFormatting>
  <conditionalFormatting sqref="B3805:B3811">
    <cfRule type="expression" dxfId="1554" priority="171">
      <formula>$C3805="センドバックで使用"</formula>
    </cfRule>
  </conditionalFormatting>
  <conditionalFormatting sqref="B3805:B3811">
    <cfRule type="expression" dxfId="1553" priority="170">
      <formula>$A3805="1"</formula>
    </cfRule>
  </conditionalFormatting>
  <conditionalFormatting sqref="E4061:F4061">
    <cfRule type="expression" dxfId="1552" priority="169">
      <formula>$C4061="センドバックで使用"</formula>
    </cfRule>
  </conditionalFormatting>
  <conditionalFormatting sqref="E4062:F4062">
    <cfRule type="expression" dxfId="1551" priority="168">
      <formula>$C4062="センドバックで使用"</formula>
    </cfRule>
  </conditionalFormatting>
  <conditionalFormatting sqref="W4050:X4060">
    <cfRule type="expression" dxfId="1550" priority="167">
      <formula>$C4050="センドバックで使用"</formula>
    </cfRule>
  </conditionalFormatting>
  <conditionalFormatting sqref="W4050:X4060">
    <cfRule type="expression" dxfId="1549" priority="166">
      <formula>$C4050="センドバックで使用"</formula>
    </cfRule>
  </conditionalFormatting>
  <conditionalFormatting sqref="Y4050:Z4060 U4050:V4060 Z4061:Z4062">
    <cfRule type="expression" dxfId="1548" priority="165">
      <formula>$C4050="センドバックで使用"</formula>
    </cfRule>
  </conditionalFormatting>
  <conditionalFormatting sqref="Y4050:Z4060 U4050:V4060 Z4061:Z4062">
    <cfRule type="expression" dxfId="1547" priority="164">
      <formula>$C4050="センドバックで使用"</formula>
    </cfRule>
  </conditionalFormatting>
  <conditionalFormatting sqref="AJ4064:AL4064 C4064:F4064 AN4064 AA4064:AH4064">
    <cfRule type="expression" dxfId="1546" priority="163">
      <formula>$C4064="センドバックで使用"</formula>
    </cfRule>
  </conditionalFormatting>
  <conditionalFormatting sqref="AP4064">
    <cfRule type="expression" dxfId="1545" priority="162">
      <formula>$C4064="センドバックで使用"</formula>
    </cfRule>
  </conditionalFormatting>
  <conditionalFormatting sqref="AL4064 C4064:D4064">
    <cfRule type="expression" dxfId="1544" priority="161">
      <formula>$A4064="1"</formula>
    </cfRule>
  </conditionalFormatting>
  <conditionalFormatting sqref="AI4064">
    <cfRule type="expression" dxfId="1543" priority="160">
      <formula>$C4064="センドバックで使用"</formula>
    </cfRule>
  </conditionalFormatting>
  <conditionalFormatting sqref="W4074:Y4080">
    <cfRule type="expression" dxfId="1542" priority="159">
      <formula>$C4074="センドバックで使用"</formula>
    </cfRule>
  </conditionalFormatting>
  <conditionalFormatting sqref="F4062">
    <cfRule type="expression" dxfId="1541" priority="158">
      <formula>$C4062="センドバックで使用"</formula>
    </cfRule>
  </conditionalFormatting>
  <conditionalFormatting sqref="AK4061:AK4062">
    <cfRule type="expression" dxfId="1540" priority="157">
      <formula>$C4061="センドバックで使用"</formula>
    </cfRule>
  </conditionalFormatting>
  <conditionalFormatting sqref="AF3880:AF3891 AF3920:AF3924">
    <cfRule type="expression" dxfId="1539" priority="156">
      <formula>$C3880="センドバックで使用"</formula>
    </cfRule>
  </conditionalFormatting>
  <conditionalFormatting sqref="AF3880:AF3891 AF3920:AF3924">
    <cfRule type="expression" dxfId="1538" priority="155">
      <formula>$C3880="センドバックで使用"</formula>
    </cfRule>
  </conditionalFormatting>
  <conditionalFormatting sqref="AF3880:AF3891 AF3920:AF3924">
    <cfRule type="expression" dxfId="1537" priority="154">
      <formula>$C3880="センドバックで使用"</formula>
    </cfRule>
  </conditionalFormatting>
  <conditionalFormatting sqref="AJ4229 AH4229">
    <cfRule type="expression" dxfId="1536" priority="153">
      <formula>$C4229="センドバックで使用"</formula>
    </cfRule>
  </conditionalFormatting>
  <conditionalFormatting sqref="AI4229">
    <cfRule type="expression" dxfId="1535" priority="152">
      <formula>$C4229="センドバックで使用"</formula>
    </cfRule>
  </conditionalFormatting>
  <conditionalFormatting sqref="AK4228:AK4229">
    <cfRule type="expression" dxfId="1534" priority="151">
      <formula>$C4228="センドバックで使用"</formula>
    </cfRule>
  </conditionalFormatting>
  <conditionalFormatting sqref="AM4228">
    <cfRule type="expression" dxfId="1533" priority="150">
      <formula>$C4228="センドバックで使用"</formula>
    </cfRule>
  </conditionalFormatting>
  <conditionalFormatting sqref="AM4229">
    <cfRule type="expression" dxfId="1532" priority="149">
      <formula>$C4229="センドバックで使用"</formula>
    </cfRule>
  </conditionalFormatting>
  <conditionalFormatting sqref="AJ4306:AN4355 B4306:F4355 Z4306:AH4355">
    <cfRule type="expression" dxfId="1531" priority="148">
      <formula>$C4306="センドバックで使用"</formula>
    </cfRule>
  </conditionalFormatting>
  <conditionalFormatting sqref="AO4306:AP4355">
    <cfRule type="expression" dxfId="1530" priority="147">
      <formula>$C4306="センドバックで使用"</formula>
    </cfRule>
  </conditionalFormatting>
  <conditionalFormatting sqref="AL4306:AL4355 B4306:D4355">
    <cfRule type="expression" dxfId="1529" priority="146">
      <formula>$A4306="1"</formula>
    </cfRule>
  </conditionalFormatting>
  <conditionalFormatting sqref="AQ4306:AQ4355">
    <cfRule type="expression" dxfId="1528" priority="145">
      <formula>$C4306="センドバックで使用"</formula>
    </cfRule>
  </conditionalFormatting>
  <conditionalFormatting sqref="AI4306:AI4355">
    <cfRule type="expression" dxfId="1527" priority="144">
      <formula>$C4306="センドバックで使用"</formula>
    </cfRule>
  </conditionalFormatting>
  <conditionalFormatting sqref="C4356:F4356">
    <cfRule type="expression" dxfId="1526" priority="143">
      <formula>$C4356="センドバックで使用"</formula>
    </cfRule>
  </conditionalFormatting>
  <conditionalFormatting sqref="C4356:D4356">
    <cfRule type="expression" dxfId="1525" priority="142">
      <formula>$A4356="1"</formula>
    </cfRule>
  </conditionalFormatting>
  <conditionalFormatting sqref="AA4356:AB4356">
    <cfRule type="expression" dxfId="1524" priority="141">
      <formula>$C4356="センドバックで使用"</formula>
    </cfRule>
  </conditionalFormatting>
  <conditionalFormatting sqref="AG4356:AH4356">
    <cfRule type="expression" dxfId="1523" priority="140">
      <formula>$C4356="センドバックで使用"</formula>
    </cfRule>
  </conditionalFormatting>
  <conditionalFormatting sqref="AM4356">
    <cfRule type="expression" dxfId="1522" priority="139">
      <formula>$C4356="センドバックで使用"</formula>
    </cfRule>
  </conditionalFormatting>
  <conditionalFormatting sqref="AP4356">
    <cfRule type="expression" dxfId="1521" priority="138">
      <formula>$C4356="センドバックで使用"</formula>
    </cfRule>
  </conditionalFormatting>
  <conditionalFormatting sqref="B4357 Z4357 AC4357:AF4357 AI4357:AL4357 AN4357">
    <cfRule type="expression" dxfId="1520" priority="137">
      <formula>$C4357="センドバックで使用"</formula>
    </cfRule>
  </conditionalFormatting>
  <conditionalFormatting sqref="AO4357">
    <cfRule type="expression" dxfId="1519" priority="136">
      <formula>$C4357="センドバックで使用"</formula>
    </cfRule>
  </conditionalFormatting>
  <conditionalFormatting sqref="AL4357 B4357">
    <cfRule type="expression" dxfId="1518" priority="135">
      <formula>$A4357="1"</formula>
    </cfRule>
  </conditionalFormatting>
  <conditionalFormatting sqref="AQ4357">
    <cfRule type="expression" dxfId="1517" priority="134">
      <formula>$C4357="センドバックで使用"</formula>
    </cfRule>
  </conditionalFormatting>
  <conditionalFormatting sqref="C4357:F4357">
    <cfRule type="expression" dxfId="1516" priority="133">
      <formula>$C4357="センドバックで使用"</formula>
    </cfRule>
  </conditionalFormatting>
  <conditionalFormatting sqref="C4357:D4357">
    <cfRule type="expression" dxfId="1515" priority="132">
      <formula>$A4357="1"</formula>
    </cfRule>
  </conditionalFormatting>
  <conditionalFormatting sqref="AA4357:AB4357">
    <cfRule type="expression" dxfId="1514" priority="131">
      <formula>$C4357="センドバックで使用"</formula>
    </cfRule>
  </conditionalFormatting>
  <conditionalFormatting sqref="AG4357:AH4357">
    <cfRule type="expression" dxfId="1513" priority="130">
      <formula>$C4357="センドバックで使用"</formula>
    </cfRule>
  </conditionalFormatting>
  <conditionalFormatting sqref="AM4357">
    <cfRule type="expression" dxfId="1512" priority="129">
      <formula>$C4357="センドバックで使用"</formula>
    </cfRule>
  </conditionalFormatting>
  <conditionalFormatting sqref="AP4357">
    <cfRule type="expression" dxfId="1511" priority="128">
      <formula>$C4357="センドバックで使用"</formula>
    </cfRule>
  </conditionalFormatting>
  <conditionalFormatting sqref="C4358:F4358">
    <cfRule type="expression" dxfId="1510" priority="127">
      <formula>$C4358="センドバックで使用"</formula>
    </cfRule>
  </conditionalFormatting>
  <conditionalFormatting sqref="C4358:D4358">
    <cfRule type="expression" dxfId="1509" priority="126">
      <formula>$A4358="1"</formula>
    </cfRule>
  </conditionalFormatting>
  <conditionalFormatting sqref="AC4358:AD4358">
    <cfRule type="expression" dxfId="1508" priority="125">
      <formula>$C4358="センドバックで使用"</formula>
    </cfRule>
  </conditionalFormatting>
  <conditionalFormatting sqref="AA4358:AB4358">
    <cfRule type="expression" dxfId="1507" priority="124">
      <formula>$C4358="センドバックで使用"</formula>
    </cfRule>
  </conditionalFormatting>
  <conditionalFormatting sqref="AG4358:AH4358">
    <cfRule type="expression" dxfId="1506" priority="123">
      <formula>$C4358="センドバックで使用"</formula>
    </cfRule>
  </conditionalFormatting>
  <conditionalFormatting sqref="AM4358">
    <cfRule type="expression" dxfId="1505" priority="122">
      <formula>$C4358="センドバックで使用"</formula>
    </cfRule>
  </conditionalFormatting>
  <conditionalFormatting sqref="AP4358">
    <cfRule type="expression" dxfId="1504" priority="121">
      <formula>$C4358="センドバックで使用"</formula>
    </cfRule>
  </conditionalFormatting>
  <conditionalFormatting sqref="B4359:B4373 Z4359:Z4373 AE4359:AF4373 AI4359:AL4373 AN4359:AN4373">
    <cfRule type="expression" dxfId="1503" priority="120">
      <formula>$C4359="センドバックで使用"</formula>
    </cfRule>
  </conditionalFormatting>
  <conditionalFormatting sqref="AO4359:AO4373">
    <cfRule type="expression" dxfId="1502" priority="119">
      <formula>$C4359="センドバックで使用"</formula>
    </cfRule>
  </conditionalFormatting>
  <conditionalFormatting sqref="AL4359:AL4373 B4359:B4373">
    <cfRule type="expression" dxfId="1501" priority="118">
      <formula>$A4359="1"</formula>
    </cfRule>
  </conditionalFormatting>
  <conditionalFormatting sqref="AQ4359:AQ4373">
    <cfRule type="expression" dxfId="1500" priority="117">
      <formula>$C4359="センドバックで使用"</formula>
    </cfRule>
  </conditionalFormatting>
  <conditionalFormatting sqref="C4359:F4373">
    <cfRule type="expression" dxfId="1499" priority="116">
      <formula>$C4359="センドバックで使用"</formula>
    </cfRule>
  </conditionalFormatting>
  <conditionalFormatting sqref="C4359:D4373">
    <cfRule type="expression" dxfId="1498" priority="115">
      <formula>$A4359="1"</formula>
    </cfRule>
  </conditionalFormatting>
  <conditionalFormatting sqref="AC4359:AD4373">
    <cfRule type="expression" dxfId="1497" priority="114">
      <formula>$C4359="センドバックで使用"</formula>
    </cfRule>
  </conditionalFormatting>
  <conditionalFormatting sqref="AA4359:AB4373">
    <cfRule type="expression" dxfId="1496" priority="113">
      <formula>$C4359="センドバックで使用"</formula>
    </cfRule>
  </conditionalFormatting>
  <conditionalFormatting sqref="AG4359:AH4373">
    <cfRule type="expression" dxfId="1495" priority="112">
      <formula>$C4359="センドバックで使用"</formula>
    </cfRule>
  </conditionalFormatting>
  <conditionalFormatting sqref="AM4359:AM4373">
    <cfRule type="expression" dxfId="1494" priority="111">
      <formula>$C4359="センドバックで使用"</formula>
    </cfRule>
  </conditionalFormatting>
  <conditionalFormatting sqref="AP4359:AP4373">
    <cfRule type="expression" dxfId="1493" priority="110">
      <formula>$C4359="センドバックで使用"</formula>
    </cfRule>
  </conditionalFormatting>
  <conditionalFormatting sqref="AC4374:AD4374">
    <cfRule type="expression" dxfId="1492" priority="109">
      <formula>$C4374="センドバックで使用"</formula>
    </cfRule>
  </conditionalFormatting>
  <conditionalFormatting sqref="AA4374:AB4374">
    <cfRule type="expression" dxfId="1491" priority="108">
      <formula>$C4374="センドバックで使用"</formula>
    </cfRule>
  </conditionalFormatting>
  <conditionalFormatting sqref="B4375:N4376 AE4375:AN4376">
    <cfRule type="expression" dxfId="1490" priority="107">
      <formula>$C4375="センドバックで使用"</formula>
    </cfRule>
  </conditionalFormatting>
  <conditionalFormatting sqref="AP4375:AP4376">
    <cfRule type="expression" dxfId="1489" priority="106">
      <formula>$C4375="センドバックで使用"</formula>
    </cfRule>
  </conditionalFormatting>
  <conditionalFormatting sqref="B4375:D4376 AL4375:AL4376">
    <cfRule type="expression" dxfId="1488" priority="105">
      <formula>$A4375="1"</formula>
    </cfRule>
  </conditionalFormatting>
  <conditionalFormatting sqref="AQ4375:AQ4376">
    <cfRule type="expression" dxfId="1487" priority="104">
      <formula>$C4375="センドバックで使用"</formula>
    </cfRule>
  </conditionalFormatting>
  <conditionalFormatting sqref="AC4375:AD4376">
    <cfRule type="expression" dxfId="1486" priority="103">
      <formula>$C4375="センドバックで使用"</formula>
    </cfRule>
  </conditionalFormatting>
  <conditionalFormatting sqref="AA4375:AB4376">
    <cfRule type="expression" dxfId="1485" priority="102">
      <formula>$C4375="センドバックで使用"</formula>
    </cfRule>
  </conditionalFormatting>
  <conditionalFormatting sqref="C4377:G4377">
    <cfRule type="expression" dxfId="1484" priority="101">
      <formula>$C4377="センドバックで使用"</formula>
    </cfRule>
  </conditionalFormatting>
  <conditionalFormatting sqref="C4377:D4377">
    <cfRule type="expression" dxfId="1483" priority="100">
      <formula>$A4377="1"</formula>
    </cfRule>
  </conditionalFormatting>
  <conditionalFormatting sqref="AA4377:AB4377">
    <cfRule type="expression" dxfId="1482" priority="99">
      <formula>$C4377="センドバックで使用"</formula>
    </cfRule>
  </conditionalFormatting>
  <conditionalFormatting sqref="AG4377:AH4377">
    <cfRule type="expression" dxfId="1481" priority="98">
      <formula>$C4377="センドバックで使用"</formula>
    </cfRule>
  </conditionalFormatting>
  <conditionalFormatting sqref="AM4377">
    <cfRule type="expression" dxfId="1480" priority="97">
      <formula>$C4377="センドバックで使用"</formula>
    </cfRule>
  </conditionalFormatting>
  <conditionalFormatting sqref="AP4377">
    <cfRule type="expression" dxfId="1479" priority="96">
      <formula>$C4377="センドバックで使用"</formula>
    </cfRule>
  </conditionalFormatting>
  <conditionalFormatting sqref="B4379:H4379 K4379:N4379 AA4379:AJ4379 AL4379:AN4379">
    <cfRule type="expression" dxfId="1478" priority="95">
      <formula>$C4379="センドバックで使用"</formula>
    </cfRule>
  </conditionalFormatting>
  <conditionalFormatting sqref="AP4379">
    <cfRule type="expression" dxfId="1477" priority="94">
      <formula>$C4379="センドバックで使用"</formula>
    </cfRule>
  </conditionalFormatting>
  <conditionalFormatting sqref="AL4379 B4379:D4379">
    <cfRule type="expression" dxfId="1476" priority="93">
      <formula>$A4379="1"</formula>
    </cfRule>
  </conditionalFormatting>
  <conditionalFormatting sqref="AQ4379">
    <cfRule type="expression" dxfId="1475" priority="92">
      <formula>$C4379="センドバックで使用"</formula>
    </cfRule>
  </conditionalFormatting>
  <conditionalFormatting sqref="B4380:H4381 K4380:N4381 AA4380:AJ4381 AL4380:AN4381">
    <cfRule type="expression" dxfId="1474" priority="91">
      <formula>$C4380="センドバックで使用"</formula>
    </cfRule>
  </conditionalFormatting>
  <conditionalFormatting sqref="AP4380:AP4381">
    <cfRule type="expression" dxfId="1473" priority="90">
      <formula>$C4380="センドバックで使用"</formula>
    </cfRule>
  </conditionalFormatting>
  <conditionalFormatting sqref="AL4380:AL4381 B4380:D4381">
    <cfRule type="expression" dxfId="1472" priority="89">
      <formula>$A4380="1"</formula>
    </cfRule>
  </conditionalFormatting>
  <conditionalFormatting sqref="AQ4380:AQ4381">
    <cfRule type="expression" dxfId="1471" priority="88">
      <formula>$C4380="センドバックで使用"</formula>
    </cfRule>
  </conditionalFormatting>
  <conditionalFormatting sqref="AG4382">
    <cfRule type="expression" dxfId="1470" priority="87">
      <formula>$C4382="センドバックで使用"</formula>
    </cfRule>
  </conditionalFormatting>
  <conditionalFormatting sqref="I4379:J4381">
    <cfRule type="expression" dxfId="1469" priority="86">
      <formula>$C4379="センドバックで使用"</formula>
    </cfRule>
  </conditionalFormatting>
  <conditionalFormatting sqref="O4379:Z4381">
    <cfRule type="expression" dxfId="1468" priority="85">
      <formula>$C4379="センドバックで使用"</formula>
    </cfRule>
  </conditionalFormatting>
  <conditionalFormatting sqref="AK4379:AK4381">
    <cfRule type="expression" dxfId="1467" priority="84">
      <formula>$C4379="センドバックで使用"</formula>
    </cfRule>
  </conditionalFormatting>
  <conditionalFormatting sqref="AO4379:AO4381">
    <cfRule type="expression" dxfId="1466" priority="83">
      <formula>$C4379="センドバックで使用"</formula>
    </cfRule>
  </conditionalFormatting>
  <conditionalFormatting sqref="O4375:O4377">
    <cfRule type="expression" dxfId="1465" priority="82">
      <formula>$C4375="センドバックで使用"</formula>
    </cfRule>
  </conditionalFormatting>
  <conditionalFormatting sqref="P4375:Z4377">
    <cfRule type="expression" dxfId="1464" priority="81">
      <formula>$C4375="センドバックで使用"</formula>
    </cfRule>
  </conditionalFormatting>
  <conditionalFormatting sqref="AL4386:AL4488 B4386:D4488 B4490 B4491:D4882 D4883 B4883:B4884 B4885:D4907 AL4490:AL4973 B4911:D4973 B4984:D4985 B4986 AL4981:AL5109 AL5111 B4987:D5109 B5111:D5111">
    <cfRule type="expression" dxfId="1463" priority="2572">
      <formula>$A4387="1"</formula>
    </cfRule>
  </conditionalFormatting>
  <conditionalFormatting sqref="AO4374:AO4377">
    <cfRule type="expression" dxfId="1462" priority="80">
      <formula>$C4374="センドバックで使用"</formula>
    </cfRule>
  </conditionalFormatting>
  <conditionalFormatting sqref="AO4286:AO4288">
    <cfRule type="expression" dxfId="1461" priority="79">
      <formula>$C4286="センドバックで使用"</formula>
    </cfRule>
  </conditionalFormatting>
  <conditionalFormatting sqref="G4306:Y4373">
    <cfRule type="expression" dxfId="1460" priority="77">
      <formula>$C4306="センドバックで使用"</formula>
    </cfRule>
  </conditionalFormatting>
  <conditionalFormatting sqref="E4417:F4424">
    <cfRule type="expression" dxfId="1459" priority="76">
      <formula>$C4417="センドバックで使用"</formula>
    </cfRule>
  </conditionalFormatting>
  <conditionalFormatting sqref="AN3608">
    <cfRule type="expression" dxfId="1458" priority="75">
      <formula>$A3608="1"</formula>
    </cfRule>
  </conditionalFormatting>
  <conditionalFormatting sqref="B4489:AN4489 AP4489">
    <cfRule type="expression" dxfId="1457" priority="73">
      <formula>$C4489="センドバックで使用"</formula>
    </cfRule>
  </conditionalFormatting>
  <conditionalFormatting sqref="AL4489 B4489:D4489">
    <cfRule type="expression" dxfId="1456" priority="74">
      <formula>$A4490="1"</formula>
    </cfRule>
  </conditionalFormatting>
  <conditionalFormatting sqref="AO4489">
    <cfRule type="expression" dxfId="1455" priority="72">
      <formula>$C4489="センドバックで使用"</formula>
    </cfRule>
  </conditionalFormatting>
  <conditionalFormatting sqref="C4490:F4490">
    <cfRule type="expression" dxfId="1454" priority="70">
      <formula>$C4490="センドバックで使用"</formula>
    </cfRule>
  </conditionalFormatting>
  <conditionalFormatting sqref="C4490:D4490">
    <cfRule type="expression" dxfId="1453" priority="71">
      <formula>$A4491="1"</formula>
    </cfRule>
  </conditionalFormatting>
  <conditionalFormatting sqref="O4490:T4490">
    <cfRule type="expression" dxfId="1452" priority="69">
      <formula>$C4490="センドバックで使用"</formula>
    </cfRule>
  </conditionalFormatting>
  <conditionalFormatting sqref="AK4490">
    <cfRule type="expression" dxfId="1451" priority="68">
      <formula>$C4490="センドバックで使用"</formula>
    </cfRule>
  </conditionalFormatting>
  <conditionalFormatting sqref="AM4490">
    <cfRule type="expression" dxfId="1450" priority="67">
      <formula>$C4490="センドバックで使用"</formula>
    </cfRule>
  </conditionalFormatting>
  <conditionalFormatting sqref="C4883">
    <cfRule type="expression" dxfId="1449" priority="65">
      <formula>$C4883="センドバックで使用"</formula>
    </cfRule>
  </conditionalFormatting>
  <conditionalFormatting sqref="C4883">
    <cfRule type="expression" dxfId="1448" priority="66">
      <formula>$A4660="1"</formula>
    </cfRule>
  </conditionalFormatting>
  <conditionalFormatting sqref="D4884:F4884">
    <cfRule type="expression" dxfId="1447" priority="63">
      <formula>$C4884="センドバックで使用"</formula>
    </cfRule>
  </conditionalFormatting>
  <conditionalFormatting sqref="D4884">
    <cfRule type="expression" dxfId="1446" priority="64">
      <formula>$A4885="1"</formula>
    </cfRule>
  </conditionalFormatting>
  <conditionalFormatting sqref="C4884">
    <cfRule type="expression" dxfId="1445" priority="61">
      <formula>$C4884="センドバックで使用"</formula>
    </cfRule>
  </conditionalFormatting>
  <conditionalFormatting sqref="C4884">
    <cfRule type="expression" dxfId="1444" priority="62">
      <formula>$A4661="1"</formula>
    </cfRule>
  </conditionalFormatting>
  <conditionalFormatting sqref="E4906:F4906">
    <cfRule type="expression" dxfId="1443" priority="60">
      <formula>$C4906="センドバックで使用"</formula>
    </cfRule>
  </conditionalFormatting>
  <conditionalFormatting sqref="AO4896:AO4906">
    <cfRule type="expression" dxfId="1442" priority="59">
      <formula>$C4896="センドバックで使用"</formula>
    </cfRule>
  </conditionalFormatting>
  <conditionalFormatting sqref="E4907:F4907">
    <cfRule type="expression" dxfId="1441" priority="58">
      <formula>$C4907="センドバックで使用"</formula>
    </cfRule>
  </conditionalFormatting>
  <conditionalFormatting sqref="B4908:D4908">
    <cfRule type="expression" dxfId="1440" priority="56">
      <formula>$C4908="センドバックで使用"</formula>
    </cfRule>
  </conditionalFormatting>
  <conditionalFormatting sqref="B4908:D4908">
    <cfRule type="expression" dxfId="1439" priority="57">
      <formula>$A4909="1"</formula>
    </cfRule>
  </conditionalFormatting>
  <conditionalFormatting sqref="E4908:F4908">
    <cfRule type="expression" dxfId="1438" priority="55">
      <formula>$C4908="センドバックで使用"</formula>
    </cfRule>
  </conditionalFormatting>
  <conditionalFormatting sqref="B4909:D4909">
    <cfRule type="expression" dxfId="1437" priority="53">
      <formula>$C4909="センドバックで使用"</formula>
    </cfRule>
  </conditionalFormatting>
  <conditionalFormatting sqref="B4909:D4909">
    <cfRule type="expression" dxfId="1436" priority="54">
      <formula>$A4910="1"</formula>
    </cfRule>
  </conditionalFormatting>
  <conditionalFormatting sqref="E4909:F4909">
    <cfRule type="expression" dxfId="1435" priority="52">
      <formula>$C4909="センドバックで使用"</formula>
    </cfRule>
  </conditionalFormatting>
  <conditionalFormatting sqref="G4910:AJ4910">
    <cfRule type="expression" dxfId="1434" priority="51">
      <formula>$C4910="センドバックで使用"</formula>
    </cfRule>
  </conditionalFormatting>
  <conditionalFormatting sqref="B4910:D4910">
    <cfRule type="expression" dxfId="1433" priority="49">
      <formula>$C4910="センドバックで使用"</formula>
    </cfRule>
  </conditionalFormatting>
  <conditionalFormatting sqref="B4910:D4910">
    <cfRule type="expression" dxfId="1432" priority="50">
      <formula>$A4911="1"</formula>
    </cfRule>
  </conditionalFormatting>
  <conditionalFormatting sqref="E4910:F4910">
    <cfRule type="expression" dxfId="1431" priority="48">
      <formula>$C4910="センドバックで使用"</formula>
    </cfRule>
  </conditionalFormatting>
  <conditionalFormatting sqref="AM4908:AM4910">
    <cfRule type="expression" dxfId="1430" priority="46">
      <formula>$C4908="センドバックで使用"</formula>
    </cfRule>
  </conditionalFormatting>
  <conditionalFormatting sqref="F4973">
    <cfRule type="expression" dxfId="1429" priority="45">
      <formula>$C4973="センドバックで使用"</formula>
    </cfRule>
  </conditionalFormatting>
  <conditionalFormatting sqref="G4977:T4977 AF4974:AN4974 H4974:K4976 B4974:E4977 AF4977:AN4977 B4978:B4983 AP4977 M4974:T4976 AA4974:AD4974 AA4975:AN4976 AA4977:AD4977">
    <cfRule type="expression" dxfId="1428" priority="43">
      <formula>$C4974="センドバックで使用"</formula>
    </cfRule>
  </conditionalFormatting>
  <conditionalFormatting sqref="AL4974:AL4977 B4974:D4977 B4978:B4983">
    <cfRule type="expression" dxfId="1427" priority="44">
      <formula>$A4975="1"</formula>
    </cfRule>
  </conditionalFormatting>
  <conditionalFormatting sqref="F4974:F4977">
    <cfRule type="expression" dxfId="1426" priority="42">
      <formula>$C4974="センドバックで使用"</formula>
    </cfRule>
  </conditionalFormatting>
  <conditionalFormatting sqref="AE4974">
    <cfRule type="expression" dxfId="1425" priority="41">
      <formula>$C4974="センドバックで使用"</formula>
    </cfRule>
  </conditionalFormatting>
  <conditionalFormatting sqref="AP4974:AP4976">
    <cfRule type="expression" dxfId="1424" priority="40">
      <formula>$C4974="センドバックで使用"</formula>
    </cfRule>
  </conditionalFormatting>
  <conditionalFormatting sqref="C4978:E4980">
    <cfRule type="expression" dxfId="1423" priority="38">
      <formula>$C4978="センドバックで使用"</formula>
    </cfRule>
  </conditionalFormatting>
  <conditionalFormatting sqref="C4978:D4980">
    <cfRule type="expression" dxfId="1422" priority="39">
      <formula>$A4979="1"</formula>
    </cfRule>
  </conditionalFormatting>
  <conditionalFormatting sqref="F4978:F4980">
    <cfRule type="expression" dxfId="1421" priority="37">
      <formula>$C4978="センドバックで使用"</formula>
    </cfRule>
  </conditionalFormatting>
  <conditionalFormatting sqref="O4978:T4980">
    <cfRule type="expression" dxfId="1420" priority="36">
      <formula>$C4978="センドバックで使用"</formula>
    </cfRule>
  </conditionalFormatting>
  <conditionalFormatting sqref="AA4978:AD4980">
    <cfRule type="expression" dxfId="1419" priority="35">
      <formula>$C4978="センドバックで使用"</formula>
    </cfRule>
  </conditionalFormatting>
  <conditionalFormatting sqref="AG4978:AM4980">
    <cfRule type="expression" dxfId="1418" priority="33">
      <formula>$C4978="センドバックで使用"</formula>
    </cfRule>
  </conditionalFormatting>
  <conditionalFormatting sqref="AL4978:AL4980">
    <cfRule type="expression" dxfId="1417" priority="34">
      <formula>$A4979="1"</formula>
    </cfRule>
  </conditionalFormatting>
  <conditionalFormatting sqref="AP4978:AP4980">
    <cfRule type="expression" dxfId="1416" priority="32">
      <formula>$C4978="センドバックで使用"</formula>
    </cfRule>
  </conditionalFormatting>
  <conditionalFormatting sqref="H4978:H4980 J4978:M4980">
    <cfRule type="expression" dxfId="1415" priority="31">
      <formula>$C4978="センドバックで使用"</formula>
    </cfRule>
  </conditionalFormatting>
  <conditionalFormatting sqref="I4978:I4980">
    <cfRule type="expression" dxfId="1414" priority="30">
      <formula>$C4978="センドバックで使用"</formula>
    </cfRule>
  </conditionalFormatting>
  <conditionalFormatting sqref="AE4977">
    <cfRule type="expression" dxfId="1413" priority="29">
      <formula>$C4977="センドバックで使用"</formula>
    </cfRule>
  </conditionalFormatting>
  <conditionalFormatting sqref="AE4979:AE4980">
    <cfRule type="expression" dxfId="1412" priority="28">
      <formula>$C4979="センドバックで使用"</formula>
    </cfRule>
  </conditionalFormatting>
  <conditionalFormatting sqref="AE4978">
    <cfRule type="expression" dxfId="1411" priority="27">
      <formula>$C4978="センドバックで使用"</formula>
    </cfRule>
  </conditionalFormatting>
  <conditionalFormatting sqref="C4981:E4983">
    <cfRule type="expression" dxfId="1410" priority="25">
      <formula>$C4981="センドバックで使用"</formula>
    </cfRule>
  </conditionalFormatting>
  <conditionalFormatting sqref="C4981:D4983">
    <cfRule type="expression" dxfId="1409" priority="26">
      <formula>$A4982="1"</formula>
    </cfRule>
  </conditionalFormatting>
  <conditionalFormatting sqref="L4981">
    <cfRule type="expression" dxfId="1408" priority="24">
      <formula>$C4981="センドバックで使用"</formula>
    </cfRule>
  </conditionalFormatting>
  <conditionalFormatting sqref="O4981:T4983">
    <cfRule type="expression" dxfId="1407" priority="23">
      <formula>$C4981="センドバックで使用"</formula>
    </cfRule>
  </conditionalFormatting>
  <conditionalFormatting sqref="AA4981:AD4983">
    <cfRule type="expression" dxfId="1406" priority="22">
      <formula>$C4981="センドバックで使用"</formula>
    </cfRule>
  </conditionalFormatting>
  <conditionalFormatting sqref="G4982:K4983 M4982:M4983">
    <cfRule type="expression" dxfId="1405" priority="21">
      <formula>$C4982="センドバックで使用"</formula>
    </cfRule>
  </conditionalFormatting>
  <conditionalFormatting sqref="L4982:L4983">
    <cfRule type="expression" dxfId="1404" priority="20">
      <formula>$C4982="センドバックで使用"</formula>
    </cfRule>
  </conditionalFormatting>
  <conditionalFormatting sqref="AE4982:AE4983">
    <cfRule type="expression" dxfId="1403" priority="19">
      <formula>$C4982="センドバックで使用"</formula>
    </cfRule>
  </conditionalFormatting>
  <conditionalFormatting sqref="AE4981">
    <cfRule type="expression" dxfId="1402" priority="18">
      <formula>$C4981="センドバックで使用"</formula>
    </cfRule>
  </conditionalFormatting>
  <conditionalFormatting sqref="AG4981:AH4983">
    <cfRule type="expression" dxfId="1401" priority="17">
      <formula>$C4981="センドバックで使用"</formula>
    </cfRule>
  </conditionalFormatting>
  <conditionalFormatting sqref="AM4981:AM4983">
    <cfRule type="expression" dxfId="1400" priority="16">
      <formula>$C4981="センドバックで使用"</formula>
    </cfRule>
  </conditionalFormatting>
  <conditionalFormatting sqref="AO4974:AO4983">
    <cfRule type="expression" dxfId="1399" priority="15">
      <formula>$C4974="センドバックで使用"</formula>
    </cfRule>
  </conditionalFormatting>
  <conditionalFormatting sqref="C4986:D4986">
    <cfRule type="expression" dxfId="1398" priority="13">
      <formula>$C4986="センドバックで使用"</formula>
    </cfRule>
  </conditionalFormatting>
  <conditionalFormatting sqref="C4986:D4986">
    <cfRule type="expression" dxfId="1397" priority="14">
      <formula>$A4987="1"</formula>
    </cfRule>
  </conditionalFormatting>
  <conditionalFormatting sqref="E4986">
    <cfRule type="expression" dxfId="1396" priority="12">
      <formula>$C4986="センドバックで使用"</formula>
    </cfRule>
  </conditionalFormatting>
  <conditionalFormatting sqref="F4986">
    <cfRule type="expression" dxfId="1395" priority="11">
      <formula>$C4986="センドバックで使用"</formula>
    </cfRule>
  </conditionalFormatting>
  <conditionalFormatting sqref="AL5110 B5110:D5110">
    <cfRule type="expression" dxfId="1394" priority="3079">
      <formula>#REF!="1"</formula>
    </cfRule>
  </conditionalFormatting>
  <conditionalFormatting sqref="AN4042:AN4044">
    <cfRule type="expression" dxfId="1393" priority="10">
      <formula>$C4042="センドバックで使用"</formula>
    </cfRule>
  </conditionalFormatting>
  <conditionalFormatting sqref="AN4042:AN4044">
    <cfRule type="expression" dxfId="1392" priority="9">
      <formula>$C4042="センドバックで使用"</formula>
    </cfRule>
  </conditionalFormatting>
  <conditionalFormatting sqref="AN3997 AN3992">
    <cfRule type="expression" dxfId="1391" priority="8">
      <formula>$C3992="センドバックで使用"</formula>
    </cfRule>
  </conditionalFormatting>
  <conditionalFormatting sqref="AN3997 AN3992">
    <cfRule type="expression" dxfId="1390" priority="7">
      <formula>$C3992="センドバックで使用"</formula>
    </cfRule>
  </conditionalFormatting>
  <conditionalFormatting sqref="U4973:Z4976">
    <cfRule type="expression" dxfId="1389" priority="5">
      <formula>$C4973="センドバックで使用"</formula>
    </cfRule>
  </conditionalFormatting>
  <conditionalFormatting sqref="G4974:G4976">
    <cfRule type="expression" dxfId="1388" priority="4">
      <formula>$C4974="センドバックで使用"</formula>
    </cfRule>
  </conditionalFormatting>
  <conditionalFormatting sqref="L4974:L4976">
    <cfRule type="expression" dxfId="1387" priority="3">
      <formula>$C4974="センドバックで使用"</formula>
    </cfRule>
  </conditionalFormatting>
  <conditionalFormatting sqref="U4977:Z4980">
    <cfRule type="expression" dxfId="1386" priority="2">
      <formula>$C4977="センドバックで使用"</formula>
    </cfRule>
  </conditionalFormatting>
  <conditionalFormatting sqref="U4981:Z4983">
    <cfRule type="expression" dxfId="1385" priority="1">
      <formula>$C4981="センドバックで使用"</formula>
    </cfRule>
  </conditionalFormatting>
  <dataValidations count="2">
    <dataValidation type="list" allowBlank="1" showInputMessage="1" sqref="C4:C889 C891:C3912 C3915:C4882 C4885:C5111" xr:uid="{00000000-0002-0000-0100-000000000000}">
      <formula1>$BC$1:$BC$2</formula1>
    </dataValidation>
    <dataValidation type="list" allowBlank="1" showInputMessage="1" sqref="C4883:C4884" xr:uid="{00000000-0002-0000-0100-000001000000}">
      <formula1>$BD$1:$BD$2</formula1>
    </dataValidation>
  </dataValidations>
  <printOptions horizontalCentered="1"/>
  <pageMargins left="0" right="0" top="0.59055118110236227" bottom="0.39370078740157483" header="0.51181102362204722" footer="0.51181102362204722"/>
  <pageSetup paperSize="8" scale="14" fitToHeight="0" orientation="landscape" horizontalDpi="300" verticalDpi="300" r:id="rId1"/>
  <headerFooter alignWithMargins="0"/>
  <rowBreaks count="3" manualBreakCount="3">
    <brk id="1036" min="1" max="34" man="1"/>
    <brk id="1155" min="1" max="34" man="1"/>
    <brk id="1276" min="1" max="34" man="1"/>
  </row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tabColor indexed="44"/>
    <pageSetUpPr fitToPage="1"/>
  </sheetPr>
  <dimension ref="A1:AX2993"/>
  <sheetViews>
    <sheetView zoomScaleNormal="100" zoomScaleSheetLayoutView="70" workbookViewId="0">
      <pane xSplit="4" ySplit="3" topLeftCell="AJ2982" activePane="bottomRight" state="frozen"/>
      <selection activeCell="A1991" sqref="A1991"/>
      <selection pane="topRight" activeCell="A1991" sqref="A1991"/>
      <selection pane="bottomLeft" activeCell="A1991" sqref="A1991"/>
      <selection pane="bottomRight" activeCell="D2994" sqref="D2994"/>
    </sheetView>
  </sheetViews>
  <sheetFormatPr defaultRowHeight="24.75" customHeight="1" x14ac:dyDescent="0.15"/>
  <cols>
    <col min="1" max="1" width="6.125" bestFit="1" customWidth="1"/>
    <col min="2" max="2" width="12.25" customWidth="1"/>
    <col min="3" max="3" width="11.125" customWidth="1"/>
    <col min="4" max="4" width="8" style="161" customWidth="1"/>
    <col min="5" max="5" width="7.125" hidden="1" customWidth="1"/>
    <col min="6" max="6" width="9.125" hidden="1" customWidth="1"/>
    <col min="7" max="7" width="21.375" customWidth="1"/>
    <col min="8" max="8" width="10.75" style="14" bestFit="1" customWidth="1"/>
    <col min="9" max="9" width="7.625" style="14" customWidth="1"/>
    <col min="10" max="10" width="33.125" customWidth="1"/>
    <col min="11" max="11" width="25.5" customWidth="1"/>
    <col min="12" max="12" width="4.875" customWidth="1"/>
    <col min="13" max="13" width="12.75" customWidth="1"/>
    <col min="14" max="14" width="11.625" customWidth="1"/>
    <col min="15" max="15" width="22.125" customWidth="1"/>
    <col min="16" max="16" width="10.75" style="14" bestFit="1" customWidth="1"/>
    <col min="17" max="17" width="39.25" customWidth="1"/>
    <col min="18" max="18" width="17" customWidth="1"/>
    <col min="19" max="19" width="15.5" style="14" bestFit="1" customWidth="1"/>
    <col min="20" max="20" width="15.5" style="14" customWidth="1"/>
    <col min="21" max="21" width="17.375" customWidth="1"/>
    <col min="22" max="22" width="10.75" style="14" bestFit="1" customWidth="1"/>
    <col min="23" max="23" width="27.125" customWidth="1"/>
    <col min="24" max="24" width="18.5" customWidth="1"/>
    <col min="25" max="25" width="15.5" style="14" bestFit="1" customWidth="1"/>
    <col min="26" max="26" width="12.125" customWidth="1"/>
    <col min="27" max="27" width="5.125" customWidth="1"/>
    <col min="28" max="28" width="5.5" customWidth="1"/>
    <col min="29" max="29" width="5.875" customWidth="1"/>
    <col min="30" max="30" width="5.875" style="162" bestFit="1" customWidth="1"/>
    <col min="31" max="31" width="8.25" style="162" bestFit="1" customWidth="1"/>
    <col min="32" max="32" width="10.25" style="162" bestFit="1" customWidth="1"/>
    <col min="33" max="33" width="11.25" style="476" customWidth="1"/>
    <col min="34" max="34" width="11.5" style="14" customWidth="1"/>
    <col min="35" max="35" width="3.875" customWidth="1"/>
    <col min="36" max="36" width="11.5" style="14" customWidth="1"/>
    <col min="37" max="37" width="15.5" customWidth="1"/>
    <col min="38" max="38" width="16.375" style="14" customWidth="1"/>
    <col min="39" max="39" width="13" style="14" customWidth="1"/>
    <col min="40" max="40" width="17" customWidth="1"/>
    <col min="41" max="41" width="16.125" style="570" customWidth="1"/>
    <col min="42" max="42" width="18" customWidth="1"/>
  </cols>
  <sheetData>
    <row r="1" spans="1:50" ht="24.75" customHeight="1" x14ac:dyDescent="0.15">
      <c r="B1" s="1" t="s">
        <v>5461</v>
      </c>
      <c r="C1" s="1"/>
      <c r="D1" s="2"/>
      <c r="E1" s="1"/>
      <c r="F1" s="1"/>
    </row>
    <row r="2" spans="1:50" s="14" customFormat="1" ht="24.75" customHeight="1" x14ac:dyDescent="0.15">
      <c r="B2" s="7" t="s">
        <v>1</v>
      </c>
      <c r="C2" s="662" t="s">
        <v>2</v>
      </c>
      <c r="D2" s="663"/>
      <c r="E2" s="460"/>
      <c r="F2" s="460"/>
      <c r="G2" s="660" t="s">
        <v>17</v>
      </c>
      <c r="H2" s="660"/>
      <c r="I2" s="660"/>
      <c r="J2" s="660"/>
      <c r="K2" s="660"/>
      <c r="L2" s="660"/>
      <c r="M2" s="660"/>
      <c r="N2" s="660"/>
      <c r="O2" s="665" t="s">
        <v>4</v>
      </c>
      <c r="P2" s="665"/>
      <c r="Q2" s="665"/>
      <c r="R2" s="665"/>
      <c r="S2" s="665"/>
      <c r="T2" s="665"/>
      <c r="U2" s="666" t="s">
        <v>5</v>
      </c>
      <c r="V2" s="666"/>
      <c r="W2" s="666"/>
      <c r="X2" s="666"/>
      <c r="Y2" s="666"/>
      <c r="Z2" s="666"/>
      <c r="AA2" s="657" t="s">
        <v>14484</v>
      </c>
      <c r="AB2" s="658"/>
      <c r="AC2" s="659"/>
      <c r="AD2" s="163" t="s">
        <v>6</v>
      </c>
      <c r="AE2" s="163" t="s">
        <v>7</v>
      </c>
      <c r="AF2" s="163" t="s">
        <v>8</v>
      </c>
      <c r="AG2" s="477" t="s">
        <v>9</v>
      </c>
      <c r="AH2" s="657" t="s">
        <v>10</v>
      </c>
      <c r="AI2" s="658"/>
      <c r="AJ2" s="658"/>
      <c r="AK2" s="7" t="s">
        <v>11</v>
      </c>
      <c r="AL2" s="7" t="s">
        <v>5462</v>
      </c>
      <c r="AM2" s="7" t="s">
        <v>13</v>
      </c>
      <c r="AN2" s="7" t="s">
        <v>14</v>
      </c>
      <c r="AO2" s="164" t="s">
        <v>15</v>
      </c>
      <c r="AP2" s="165"/>
    </row>
    <row r="3" spans="1:50" ht="24.75" customHeight="1" x14ac:dyDescent="0.15">
      <c r="B3" s="16"/>
      <c r="C3" s="13" t="s">
        <v>18</v>
      </c>
      <c r="D3" s="15" t="s">
        <v>19</v>
      </c>
      <c r="E3" s="13"/>
      <c r="F3" s="13"/>
      <c r="G3" s="13" t="s">
        <v>22</v>
      </c>
      <c r="H3" s="13" t="s">
        <v>23</v>
      </c>
      <c r="I3" s="13" t="s">
        <v>11094</v>
      </c>
      <c r="J3" s="13" t="s">
        <v>24</v>
      </c>
      <c r="K3" s="13" t="s">
        <v>25</v>
      </c>
      <c r="L3" s="13" t="s">
        <v>5463</v>
      </c>
      <c r="M3" s="13" t="s">
        <v>26</v>
      </c>
      <c r="N3" s="13" t="s">
        <v>27</v>
      </c>
      <c r="O3" s="13" t="s">
        <v>22</v>
      </c>
      <c r="P3" s="13" t="s">
        <v>23</v>
      </c>
      <c r="Q3" s="13" t="s">
        <v>24</v>
      </c>
      <c r="R3" s="13" t="s">
        <v>25</v>
      </c>
      <c r="S3" s="13" t="s">
        <v>26</v>
      </c>
      <c r="T3" s="13" t="s">
        <v>27</v>
      </c>
      <c r="U3" s="13" t="s">
        <v>22</v>
      </c>
      <c r="V3" s="13" t="s">
        <v>23</v>
      </c>
      <c r="W3" s="13" t="s">
        <v>24</v>
      </c>
      <c r="X3" s="13" t="s">
        <v>25</v>
      </c>
      <c r="Y3" s="13" t="s">
        <v>26</v>
      </c>
      <c r="Z3" s="13" t="s">
        <v>27</v>
      </c>
      <c r="AA3" s="18"/>
      <c r="AB3" s="19"/>
      <c r="AC3" s="313" t="s">
        <v>14485</v>
      </c>
      <c r="AD3" s="166"/>
      <c r="AE3" s="166"/>
      <c r="AF3" s="166"/>
      <c r="AG3" s="478"/>
      <c r="AH3" s="481"/>
      <c r="AI3" s="19"/>
      <c r="AJ3" s="482"/>
      <c r="AK3" s="16"/>
      <c r="AL3" s="16"/>
      <c r="AM3" s="315"/>
      <c r="AN3" s="315"/>
      <c r="AO3" s="571"/>
      <c r="AP3" s="13" t="s">
        <v>16</v>
      </c>
      <c r="AX3" s="314" t="s">
        <v>14486</v>
      </c>
    </row>
    <row r="4" spans="1:50" s="74" customFormat="1" ht="24.75" customHeight="1" x14ac:dyDescent="0.15">
      <c r="A4" s="422">
        <v>1</v>
      </c>
      <c r="B4" s="287" t="s">
        <v>22990</v>
      </c>
      <c r="C4" s="23" t="s">
        <v>6928</v>
      </c>
      <c r="D4" s="24" t="s">
        <v>266</v>
      </c>
      <c r="E4" s="23"/>
      <c r="F4" s="23"/>
      <c r="G4" s="43" t="s">
        <v>5467</v>
      </c>
      <c r="H4" s="44" t="s">
        <v>5468</v>
      </c>
      <c r="I4" s="44"/>
      <c r="J4" s="43" t="s">
        <v>5469</v>
      </c>
      <c r="K4" s="43" t="s">
        <v>5470</v>
      </c>
      <c r="L4" s="170" t="s">
        <v>5475</v>
      </c>
      <c r="M4" s="44" t="s">
        <v>5471</v>
      </c>
      <c r="N4" s="45" t="s">
        <v>5472</v>
      </c>
      <c r="O4" s="25" t="s">
        <v>31</v>
      </c>
      <c r="P4" s="23" t="s">
        <v>5464</v>
      </c>
      <c r="Q4" s="25" t="s">
        <v>33</v>
      </c>
      <c r="R4" s="25" t="s">
        <v>99</v>
      </c>
      <c r="S4" s="23" t="s">
        <v>5465</v>
      </c>
      <c r="T4" s="23" t="s">
        <v>5466</v>
      </c>
      <c r="U4" s="43" t="s">
        <v>5467</v>
      </c>
      <c r="V4" s="44" t="s">
        <v>5468</v>
      </c>
      <c r="W4" s="43" t="s">
        <v>5469</v>
      </c>
      <c r="X4" s="43" t="s">
        <v>5470</v>
      </c>
      <c r="Y4" s="44" t="s">
        <v>5471</v>
      </c>
      <c r="Z4" s="44" t="s">
        <v>5472</v>
      </c>
      <c r="AA4" s="33">
        <v>5</v>
      </c>
      <c r="AB4" s="295" t="str">
        <f>IF(ISBLANK($AA4),"","年間")</f>
        <v>年間</v>
      </c>
      <c r="AC4" s="268"/>
      <c r="AD4" s="167">
        <v>1</v>
      </c>
      <c r="AE4" s="167">
        <v>10200</v>
      </c>
      <c r="AF4" s="167">
        <f>IF(ISBLANK($AE4),"",$AE4*$AD4)</f>
        <v>10200</v>
      </c>
      <c r="AG4" s="27">
        <v>40330</v>
      </c>
      <c r="AH4" s="168">
        <v>40256</v>
      </c>
      <c r="AI4" s="29" t="s">
        <v>43</v>
      </c>
      <c r="AJ4" s="169">
        <f t="shared" ref="AJ4:AJ67" si="0">IF(ISBLANK($AH4),"",DATE(YEAR($AH4)+$AA4,MONTH($AH4),DAY($AH4)-1))</f>
        <v>42081</v>
      </c>
      <c r="AK4" s="44" t="s">
        <v>5473</v>
      </c>
      <c r="AL4" s="36" t="s">
        <v>5474</v>
      </c>
      <c r="AM4" s="101">
        <v>40256</v>
      </c>
      <c r="AN4" s="101"/>
      <c r="AO4" s="91">
        <v>41709</v>
      </c>
      <c r="AP4" s="134" t="s">
        <v>5476</v>
      </c>
    </row>
    <row r="5" spans="1:50" s="74" customFormat="1" ht="24.75" customHeight="1" x14ac:dyDescent="0.15">
      <c r="A5" s="422">
        <v>2</v>
      </c>
      <c r="B5" s="287" t="s">
        <v>5477</v>
      </c>
      <c r="C5" s="23" t="s">
        <v>6928</v>
      </c>
      <c r="D5" s="24" t="s">
        <v>266</v>
      </c>
      <c r="E5" s="23"/>
      <c r="F5" s="23"/>
      <c r="G5" s="43" t="s">
        <v>5467</v>
      </c>
      <c r="H5" s="44" t="s">
        <v>5468</v>
      </c>
      <c r="I5" s="44"/>
      <c r="J5" s="43" t="s">
        <v>5469</v>
      </c>
      <c r="K5" s="43" t="s">
        <v>5470</v>
      </c>
      <c r="L5" s="170" t="s">
        <v>5475</v>
      </c>
      <c r="M5" s="44" t="s">
        <v>5471</v>
      </c>
      <c r="N5" s="45" t="s">
        <v>5472</v>
      </c>
      <c r="O5" s="25" t="s">
        <v>31</v>
      </c>
      <c r="P5" s="23" t="s">
        <v>5464</v>
      </c>
      <c r="Q5" s="25" t="s">
        <v>33</v>
      </c>
      <c r="R5" s="25" t="s">
        <v>99</v>
      </c>
      <c r="S5" s="23" t="s">
        <v>5465</v>
      </c>
      <c r="T5" s="23" t="s">
        <v>5466</v>
      </c>
      <c r="U5" s="43" t="s">
        <v>5467</v>
      </c>
      <c r="V5" s="44" t="s">
        <v>5468</v>
      </c>
      <c r="W5" s="43" t="s">
        <v>5469</v>
      </c>
      <c r="X5" s="43" t="s">
        <v>5470</v>
      </c>
      <c r="Y5" s="44" t="s">
        <v>5471</v>
      </c>
      <c r="Z5" s="44" t="s">
        <v>5472</v>
      </c>
      <c r="AA5" s="33">
        <v>5</v>
      </c>
      <c r="AB5" s="295" t="str">
        <f t="shared" ref="AB5:AB68" si="1">IF(ISBLANK($AA5),"","年間")</f>
        <v>年間</v>
      </c>
      <c r="AC5" s="268"/>
      <c r="AD5" s="167">
        <v>1</v>
      </c>
      <c r="AE5" s="167">
        <v>10200</v>
      </c>
      <c r="AF5" s="167">
        <f>IF(ISBLANK($AE5),"",$AE5*$AD5)</f>
        <v>10200</v>
      </c>
      <c r="AG5" s="27">
        <v>40330</v>
      </c>
      <c r="AH5" s="168">
        <v>40256</v>
      </c>
      <c r="AI5" s="29" t="s">
        <v>43</v>
      </c>
      <c r="AJ5" s="169">
        <f t="shared" si="0"/>
        <v>42081</v>
      </c>
      <c r="AK5" s="44" t="s">
        <v>5473</v>
      </c>
      <c r="AL5" s="36" t="s">
        <v>5478</v>
      </c>
      <c r="AM5" s="101">
        <v>40256</v>
      </c>
      <c r="AN5" s="101"/>
      <c r="AO5" s="91">
        <v>41709</v>
      </c>
      <c r="AP5" s="134" t="s">
        <v>5476</v>
      </c>
    </row>
    <row r="6" spans="1:50" s="74" customFormat="1" ht="24.75" customHeight="1" x14ac:dyDescent="0.15">
      <c r="A6" s="422">
        <v>3</v>
      </c>
      <c r="B6" s="287" t="s">
        <v>5479</v>
      </c>
      <c r="C6" s="23" t="s">
        <v>6928</v>
      </c>
      <c r="D6" s="24" t="s">
        <v>266</v>
      </c>
      <c r="E6" s="23"/>
      <c r="F6" s="23"/>
      <c r="G6" s="43" t="s">
        <v>5467</v>
      </c>
      <c r="H6" s="44" t="s">
        <v>5468</v>
      </c>
      <c r="I6" s="44"/>
      <c r="J6" s="43" t="s">
        <v>5469</v>
      </c>
      <c r="K6" s="43" t="s">
        <v>5470</v>
      </c>
      <c r="L6" s="170" t="s">
        <v>5475</v>
      </c>
      <c r="M6" s="44" t="s">
        <v>5471</v>
      </c>
      <c r="N6" s="45" t="s">
        <v>5472</v>
      </c>
      <c r="O6" s="25" t="s">
        <v>31</v>
      </c>
      <c r="P6" s="23" t="s">
        <v>5464</v>
      </c>
      <c r="Q6" s="25" t="s">
        <v>33</v>
      </c>
      <c r="R6" s="25" t="s">
        <v>99</v>
      </c>
      <c r="S6" s="23" t="s">
        <v>5465</v>
      </c>
      <c r="T6" s="23" t="s">
        <v>5466</v>
      </c>
      <c r="U6" s="43" t="s">
        <v>5467</v>
      </c>
      <c r="V6" s="44" t="s">
        <v>5468</v>
      </c>
      <c r="W6" s="43" t="s">
        <v>5469</v>
      </c>
      <c r="X6" s="43" t="s">
        <v>5470</v>
      </c>
      <c r="Y6" s="44" t="s">
        <v>5471</v>
      </c>
      <c r="Z6" s="44" t="s">
        <v>5472</v>
      </c>
      <c r="AA6" s="33">
        <v>5</v>
      </c>
      <c r="AB6" s="295" t="str">
        <f t="shared" si="1"/>
        <v>年間</v>
      </c>
      <c r="AC6" s="268"/>
      <c r="AD6" s="167">
        <v>1</v>
      </c>
      <c r="AE6" s="167">
        <v>10200</v>
      </c>
      <c r="AF6" s="167">
        <f>IF(ISBLANK($AE6),"",$AE6*$AD6)</f>
        <v>10200</v>
      </c>
      <c r="AG6" s="27">
        <v>40330</v>
      </c>
      <c r="AH6" s="168">
        <v>40256</v>
      </c>
      <c r="AI6" s="29" t="s">
        <v>43</v>
      </c>
      <c r="AJ6" s="169">
        <f t="shared" si="0"/>
        <v>42081</v>
      </c>
      <c r="AK6" s="44" t="s">
        <v>5473</v>
      </c>
      <c r="AL6" s="36" t="s">
        <v>5480</v>
      </c>
      <c r="AM6" s="101">
        <v>40256</v>
      </c>
      <c r="AN6" s="101"/>
      <c r="AO6" s="91">
        <v>41709</v>
      </c>
      <c r="AP6" s="134" t="s">
        <v>5476</v>
      </c>
    </row>
    <row r="7" spans="1:50" s="74" customFormat="1" ht="24.75" customHeight="1" x14ac:dyDescent="0.15">
      <c r="A7" s="422">
        <v>4</v>
      </c>
      <c r="B7" s="287" t="s">
        <v>5481</v>
      </c>
      <c r="C7" s="23" t="s">
        <v>6928</v>
      </c>
      <c r="D7" s="24" t="s">
        <v>266</v>
      </c>
      <c r="E7" s="23"/>
      <c r="F7" s="23"/>
      <c r="G7" s="43" t="s">
        <v>5467</v>
      </c>
      <c r="H7" s="44" t="s">
        <v>5468</v>
      </c>
      <c r="I7" s="44"/>
      <c r="J7" s="43" t="s">
        <v>5469</v>
      </c>
      <c r="K7" s="43" t="s">
        <v>5470</v>
      </c>
      <c r="L7" s="170" t="s">
        <v>5475</v>
      </c>
      <c r="M7" s="44" t="s">
        <v>5471</v>
      </c>
      <c r="N7" s="45" t="s">
        <v>5472</v>
      </c>
      <c r="O7" s="25" t="s">
        <v>31</v>
      </c>
      <c r="P7" s="23" t="s">
        <v>5464</v>
      </c>
      <c r="Q7" s="25" t="s">
        <v>33</v>
      </c>
      <c r="R7" s="25" t="s">
        <v>99</v>
      </c>
      <c r="S7" s="23" t="s">
        <v>5465</v>
      </c>
      <c r="T7" s="23" t="s">
        <v>5466</v>
      </c>
      <c r="U7" s="43" t="s">
        <v>5467</v>
      </c>
      <c r="V7" s="44" t="s">
        <v>5468</v>
      </c>
      <c r="W7" s="43" t="s">
        <v>5469</v>
      </c>
      <c r="X7" s="43" t="s">
        <v>5470</v>
      </c>
      <c r="Y7" s="44" t="s">
        <v>5471</v>
      </c>
      <c r="Z7" s="44" t="s">
        <v>5472</v>
      </c>
      <c r="AA7" s="33">
        <v>5</v>
      </c>
      <c r="AB7" s="295" t="str">
        <f t="shared" si="1"/>
        <v>年間</v>
      </c>
      <c r="AC7" s="268"/>
      <c r="AD7" s="167">
        <v>1</v>
      </c>
      <c r="AE7" s="167">
        <v>10200</v>
      </c>
      <c r="AF7" s="167">
        <f t="shared" ref="AF7:AF70" si="2">IF(ISBLANK($AE7),"",$AE7*$AD7)</f>
        <v>10200</v>
      </c>
      <c r="AG7" s="27">
        <v>40330</v>
      </c>
      <c r="AH7" s="168">
        <v>40256</v>
      </c>
      <c r="AI7" s="29" t="s">
        <v>43</v>
      </c>
      <c r="AJ7" s="169">
        <f t="shared" si="0"/>
        <v>42081</v>
      </c>
      <c r="AK7" s="44" t="s">
        <v>5473</v>
      </c>
      <c r="AL7" s="36" t="s">
        <v>5482</v>
      </c>
      <c r="AM7" s="101">
        <v>40256</v>
      </c>
      <c r="AN7" s="101"/>
      <c r="AO7" s="91">
        <v>41709</v>
      </c>
      <c r="AP7" s="134" t="s">
        <v>5476</v>
      </c>
    </row>
    <row r="8" spans="1:50" s="74" customFormat="1" ht="24.75" customHeight="1" x14ac:dyDescent="0.15">
      <c r="A8" s="422">
        <v>5</v>
      </c>
      <c r="B8" s="287" t="s">
        <v>5483</v>
      </c>
      <c r="C8" s="23" t="s">
        <v>6928</v>
      </c>
      <c r="D8" s="24" t="s">
        <v>266</v>
      </c>
      <c r="E8" s="23"/>
      <c r="F8" s="23"/>
      <c r="G8" s="43" t="s">
        <v>5467</v>
      </c>
      <c r="H8" s="44" t="s">
        <v>5468</v>
      </c>
      <c r="I8" s="44"/>
      <c r="J8" s="43" t="s">
        <v>5469</v>
      </c>
      <c r="K8" s="43" t="s">
        <v>5470</v>
      </c>
      <c r="L8" s="170" t="s">
        <v>5475</v>
      </c>
      <c r="M8" s="44" t="s">
        <v>5471</v>
      </c>
      <c r="N8" s="45" t="s">
        <v>5472</v>
      </c>
      <c r="O8" s="25" t="s">
        <v>31</v>
      </c>
      <c r="P8" s="23" t="s">
        <v>5464</v>
      </c>
      <c r="Q8" s="25" t="s">
        <v>33</v>
      </c>
      <c r="R8" s="25" t="s">
        <v>99</v>
      </c>
      <c r="S8" s="23" t="s">
        <v>5465</v>
      </c>
      <c r="T8" s="23" t="s">
        <v>5466</v>
      </c>
      <c r="U8" s="43" t="s">
        <v>5467</v>
      </c>
      <c r="V8" s="44" t="s">
        <v>5468</v>
      </c>
      <c r="W8" s="43" t="s">
        <v>5469</v>
      </c>
      <c r="X8" s="43" t="s">
        <v>5470</v>
      </c>
      <c r="Y8" s="44" t="s">
        <v>5471</v>
      </c>
      <c r="Z8" s="44" t="s">
        <v>5472</v>
      </c>
      <c r="AA8" s="33">
        <v>5</v>
      </c>
      <c r="AB8" s="295" t="str">
        <f t="shared" si="1"/>
        <v>年間</v>
      </c>
      <c r="AC8" s="268"/>
      <c r="AD8" s="167">
        <v>1</v>
      </c>
      <c r="AE8" s="167">
        <v>10200</v>
      </c>
      <c r="AF8" s="167">
        <f t="shared" si="2"/>
        <v>10200</v>
      </c>
      <c r="AG8" s="27">
        <v>40330</v>
      </c>
      <c r="AH8" s="168">
        <v>40256</v>
      </c>
      <c r="AI8" s="29" t="s">
        <v>43</v>
      </c>
      <c r="AJ8" s="169">
        <f t="shared" si="0"/>
        <v>42081</v>
      </c>
      <c r="AK8" s="44" t="s">
        <v>5473</v>
      </c>
      <c r="AL8" s="36" t="s">
        <v>5484</v>
      </c>
      <c r="AM8" s="101">
        <v>40256</v>
      </c>
      <c r="AN8" s="101"/>
      <c r="AO8" s="91">
        <v>41709</v>
      </c>
      <c r="AP8" s="134" t="s">
        <v>5476</v>
      </c>
    </row>
    <row r="9" spans="1:50" s="74" customFormat="1" ht="24.75" customHeight="1" x14ac:dyDescent="0.15">
      <c r="A9" s="422">
        <v>6</v>
      </c>
      <c r="B9" s="287" t="s">
        <v>5485</v>
      </c>
      <c r="C9" s="23" t="s">
        <v>6928</v>
      </c>
      <c r="D9" s="24" t="s">
        <v>266</v>
      </c>
      <c r="E9" s="23"/>
      <c r="F9" s="23"/>
      <c r="G9" s="43" t="s">
        <v>5467</v>
      </c>
      <c r="H9" s="44" t="s">
        <v>5468</v>
      </c>
      <c r="I9" s="44"/>
      <c r="J9" s="43" t="s">
        <v>5469</v>
      </c>
      <c r="K9" s="43" t="s">
        <v>5470</v>
      </c>
      <c r="L9" s="170" t="s">
        <v>5475</v>
      </c>
      <c r="M9" s="44" t="s">
        <v>5471</v>
      </c>
      <c r="N9" s="45" t="s">
        <v>5472</v>
      </c>
      <c r="O9" s="25" t="s">
        <v>31</v>
      </c>
      <c r="P9" s="23" t="s">
        <v>5464</v>
      </c>
      <c r="Q9" s="25" t="s">
        <v>33</v>
      </c>
      <c r="R9" s="25" t="s">
        <v>99</v>
      </c>
      <c r="S9" s="23" t="s">
        <v>5465</v>
      </c>
      <c r="T9" s="23" t="s">
        <v>5466</v>
      </c>
      <c r="U9" s="43" t="s">
        <v>5467</v>
      </c>
      <c r="V9" s="44" t="s">
        <v>5468</v>
      </c>
      <c r="W9" s="43" t="s">
        <v>5469</v>
      </c>
      <c r="X9" s="43" t="s">
        <v>5470</v>
      </c>
      <c r="Y9" s="44" t="s">
        <v>5471</v>
      </c>
      <c r="Z9" s="44" t="s">
        <v>5472</v>
      </c>
      <c r="AA9" s="33">
        <v>5</v>
      </c>
      <c r="AB9" s="295" t="str">
        <f t="shared" si="1"/>
        <v>年間</v>
      </c>
      <c r="AC9" s="268"/>
      <c r="AD9" s="167">
        <v>1</v>
      </c>
      <c r="AE9" s="167">
        <v>10200</v>
      </c>
      <c r="AF9" s="167">
        <f t="shared" si="2"/>
        <v>10200</v>
      </c>
      <c r="AG9" s="27">
        <v>40330</v>
      </c>
      <c r="AH9" s="168">
        <v>40256</v>
      </c>
      <c r="AI9" s="29" t="s">
        <v>43</v>
      </c>
      <c r="AJ9" s="169">
        <f t="shared" si="0"/>
        <v>42081</v>
      </c>
      <c r="AK9" s="44" t="s">
        <v>5473</v>
      </c>
      <c r="AL9" s="36" t="s">
        <v>5486</v>
      </c>
      <c r="AM9" s="101">
        <v>40256</v>
      </c>
      <c r="AN9" s="101"/>
      <c r="AO9" s="91">
        <v>41709</v>
      </c>
      <c r="AP9" s="134" t="s">
        <v>5476</v>
      </c>
    </row>
    <row r="10" spans="1:50" s="74" customFormat="1" ht="24.75" customHeight="1" x14ac:dyDescent="0.15">
      <c r="A10" s="422">
        <v>7</v>
      </c>
      <c r="B10" s="287" t="s">
        <v>5487</v>
      </c>
      <c r="C10" s="23" t="s">
        <v>6928</v>
      </c>
      <c r="D10" s="24" t="s">
        <v>266</v>
      </c>
      <c r="E10" s="23"/>
      <c r="F10" s="23"/>
      <c r="G10" s="43" t="s">
        <v>5467</v>
      </c>
      <c r="H10" s="44" t="s">
        <v>5468</v>
      </c>
      <c r="I10" s="44"/>
      <c r="J10" s="43" t="s">
        <v>5469</v>
      </c>
      <c r="K10" s="43" t="s">
        <v>5470</v>
      </c>
      <c r="L10" s="170" t="s">
        <v>5475</v>
      </c>
      <c r="M10" s="44" t="s">
        <v>5471</v>
      </c>
      <c r="N10" s="45" t="s">
        <v>5472</v>
      </c>
      <c r="O10" s="25" t="s">
        <v>31</v>
      </c>
      <c r="P10" s="23" t="s">
        <v>5464</v>
      </c>
      <c r="Q10" s="25" t="s">
        <v>33</v>
      </c>
      <c r="R10" s="25" t="s">
        <v>99</v>
      </c>
      <c r="S10" s="23" t="s">
        <v>5465</v>
      </c>
      <c r="T10" s="23" t="s">
        <v>5466</v>
      </c>
      <c r="U10" s="43" t="s">
        <v>5467</v>
      </c>
      <c r="V10" s="44" t="s">
        <v>5468</v>
      </c>
      <c r="W10" s="43" t="s">
        <v>5469</v>
      </c>
      <c r="X10" s="43" t="s">
        <v>5470</v>
      </c>
      <c r="Y10" s="44" t="s">
        <v>5471</v>
      </c>
      <c r="Z10" s="44" t="s">
        <v>5472</v>
      </c>
      <c r="AA10" s="33">
        <v>5</v>
      </c>
      <c r="AB10" s="295" t="str">
        <f t="shared" si="1"/>
        <v>年間</v>
      </c>
      <c r="AC10" s="268"/>
      <c r="AD10" s="167">
        <v>1</v>
      </c>
      <c r="AE10" s="167">
        <v>10200</v>
      </c>
      <c r="AF10" s="167">
        <f t="shared" si="2"/>
        <v>10200</v>
      </c>
      <c r="AG10" s="27">
        <v>40330</v>
      </c>
      <c r="AH10" s="168">
        <v>40256</v>
      </c>
      <c r="AI10" s="29" t="s">
        <v>43</v>
      </c>
      <c r="AJ10" s="169">
        <f t="shared" si="0"/>
        <v>42081</v>
      </c>
      <c r="AK10" s="44" t="s">
        <v>5473</v>
      </c>
      <c r="AL10" s="36" t="s">
        <v>5488</v>
      </c>
      <c r="AM10" s="101">
        <v>40256</v>
      </c>
      <c r="AN10" s="101"/>
      <c r="AO10" s="91">
        <v>41709</v>
      </c>
      <c r="AP10" s="134" t="s">
        <v>5476</v>
      </c>
    </row>
    <row r="11" spans="1:50" s="74" customFormat="1" ht="24.75" customHeight="1" x14ac:dyDescent="0.15">
      <c r="A11" s="422">
        <v>8</v>
      </c>
      <c r="B11" s="287" t="s">
        <v>5489</v>
      </c>
      <c r="C11" s="23" t="s">
        <v>6928</v>
      </c>
      <c r="D11" s="24" t="s">
        <v>266</v>
      </c>
      <c r="E11" s="23"/>
      <c r="F11" s="23"/>
      <c r="G11" s="43" t="s">
        <v>5467</v>
      </c>
      <c r="H11" s="44" t="s">
        <v>5468</v>
      </c>
      <c r="I11" s="44"/>
      <c r="J11" s="43" t="s">
        <v>5469</v>
      </c>
      <c r="K11" s="43" t="s">
        <v>5470</v>
      </c>
      <c r="L11" s="170" t="s">
        <v>5475</v>
      </c>
      <c r="M11" s="44" t="s">
        <v>5471</v>
      </c>
      <c r="N11" s="45" t="s">
        <v>5472</v>
      </c>
      <c r="O11" s="25" t="s">
        <v>31</v>
      </c>
      <c r="P11" s="23" t="s">
        <v>5464</v>
      </c>
      <c r="Q11" s="25" t="s">
        <v>33</v>
      </c>
      <c r="R11" s="25" t="s">
        <v>99</v>
      </c>
      <c r="S11" s="23" t="s">
        <v>5465</v>
      </c>
      <c r="T11" s="23" t="s">
        <v>5466</v>
      </c>
      <c r="U11" s="43" t="s">
        <v>5467</v>
      </c>
      <c r="V11" s="44" t="s">
        <v>5468</v>
      </c>
      <c r="W11" s="43" t="s">
        <v>5469</v>
      </c>
      <c r="X11" s="43" t="s">
        <v>5470</v>
      </c>
      <c r="Y11" s="44" t="s">
        <v>5471</v>
      </c>
      <c r="Z11" s="44" t="s">
        <v>5472</v>
      </c>
      <c r="AA11" s="33">
        <v>5</v>
      </c>
      <c r="AB11" s="295" t="str">
        <f t="shared" si="1"/>
        <v>年間</v>
      </c>
      <c r="AC11" s="268"/>
      <c r="AD11" s="167">
        <v>1</v>
      </c>
      <c r="AE11" s="167">
        <v>10200</v>
      </c>
      <c r="AF11" s="167">
        <f t="shared" si="2"/>
        <v>10200</v>
      </c>
      <c r="AG11" s="27">
        <v>40330</v>
      </c>
      <c r="AH11" s="168">
        <v>40256</v>
      </c>
      <c r="AI11" s="29" t="str">
        <f t="shared" ref="AI11:AI74" si="3">IF(ISBLANK($AG11),"","～")</f>
        <v>～</v>
      </c>
      <c r="AJ11" s="169">
        <f t="shared" si="0"/>
        <v>42081</v>
      </c>
      <c r="AK11" s="44" t="s">
        <v>5473</v>
      </c>
      <c r="AL11" s="36" t="s">
        <v>5490</v>
      </c>
      <c r="AM11" s="101">
        <v>40256</v>
      </c>
      <c r="AN11" s="101"/>
      <c r="AO11" s="91">
        <v>41709</v>
      </c>
      <c r="AP11" s="134" t="s">
        <v>5476</v>
      </c>
    </row>
    <row r="12" spans="1:50" s="74" customFormat="1" ht="24.75" customHeight="1" x14ac:dyDescent="0.15">
      <c r="A12" s="422">
        <v>9</v>
      </c>
      <c r="B12" s="287" t="s">
        <v>5491</v>
      </c>
      <c r="C12" s="23" t="s">
        <v>6928</v>
      </c>
      <c r="D12" s="24" t="s">
        <v>266</v>
      </c>
      <c r="E12" s="23"/>
      <c r="F12" s="23"/>
      <c r="G12" s="43" t="s">
        <v>5467</v>
      </c>
      <c r="H12" s="44" t="s">
        <v>5468</v>
      </c>
      <c r="I12" s="44"/>
      <c r="J12" s="43" t="s">
        <v>5469</v>
      </c>
      <c r="K12" s="43" t="s">
        <v>5470</v>
      </c>
      <c r="L12" s="170" t="s">
        <v>5475</v>
      </c>
      <c r="M12" s="44" t="s">
        <v>5471</v>
      </c>
      <c r="N12" s="45" t="s">
        <v>5472</v>
      </c>
      <c r="O12" s="25" t="s">
        <v>31</v>
      </c>
      <c r="P12" s="23" t="s">
        <v>5464</v>
      </c>
      <c r="Q12" s="25" t="s">
        <v>33</v>
      </c>
      <c r="R12" s="25" t="s">
        <v>99</v>
      </c>
      <c r="S12" s="23" t="s">
        <v>5465</v>
      </c>
      <c r="T12" s="23" t="s">
        <v>5466</v>
      </c>
      <c r="U12" s="43" t="s">
        <v>5467</v>
      </c>
      <c r="V12" s="44" t="s">
        <v>5468</v>
      </c>
      <c r="W12" s="43" t="s">
        <v>5469</v>
      </c>
      <c r="X12" s="43" t="s">
        <v>5470</v>
      </c>
      <c r="Y12" s="44" t="s">
        <v>5471</v>
      </c>
      <c r="Z12" s="44" t="s">
        <v>5472</v>
      </c>
      <c r="AA12" s="33">
        <v>5</v>
      </c>
      <c r="AB12" s="295" t="str">
        <f t="shared" si="1"/>
        <v>年間</v>
      </c>
      <c r="AC12" s="268"/>
      <c r="AD12" s="167">
        <v>1</v>
      </c>
      <c r="AE12" s="167">
        <v>163800</v>
      </c>
      <c r="AF12" s="167">
        <f t="shared" si="2"/>
        <v>163800</v>
      </c>
      <c r="AG12" s="27">
        <v>40330</v>
      </c>
      <c r="AH12" s="168">
        <v>40256</v>
      </c>
      <c r="AI12" s="29" t="str">
        <f t="shared" si="3"/>
        <v>～</v>
      </c>
      <c r="AJ12" s="169">
        <f t="shared" si="0"/>
        <v>42081</v>
      </c>
      <c r="AK12" s="23" t="s">
        <v>5492</v>
      </c>
      <c r="AL12" s="23" t="s">
        <v>5493</v>
      </c>
      <c r="AM12" s="101">
        <v>40256</v>
      </c>
      <c r="AN12" s="101"/>
      <c r="AO12" s="91">
        <v>41709</v>
      </c>
      <c r="AP12" s="134" t="s">
        <v>5476</v>
      </c>
    </row>
    <row r="13" spans="1:50" s="74" customFormat="1" ht="24.75" customHeight="1" x14ac:dyDescent="0.15">
      <c r="A13" s="422">
        <v>10</v>
      </c>
      <c r="B13" s="287" t="s">
        <v>5494</v>
      </c>
      <c r="C13" s="23" t="s">
        <v>6928</v>
      </c>
      <c r="D13" s="24" t="s">
        <v>266</v>
      </c>
      <c r="E13" s="23"/>
      <c r="F13" s="23"/>
      <c r="G13" s="43" t="s">
        <v>5467</v>
      </c>
      <c r="H13" s="44" t="s">
        <v>5468</v>
      </c>
      <c r="I13" s="44"/>
      <c r="J13" s="43" t="s">
        <v>5469</v>
      </c>
      <c r="K13" s="43" t="s">
        <v>5470</v>
      </c>
      <c r="L13" s="170" t="s">
        <v>5475</v>
      </c>
      <c r="M13" s="44" t="s">
        <v>5471</v>
      </c>
      <c r="N13" s="45" t="s">
        <v>5472</v>
      </c>
      <c r="O13" s="25" t="s">
        <v>31</v>
      </c>
      <c r="P13" s="23" t="s">
        <v>5464</v>
      </c>
      <c r="Q13" s="25" t="s">
        <v>33</v>
      </c>
      <c r="R13" s="25" t="s">
        <v>99</v>
      </c>
      <c r="S13" s="23" t="s">
        <v>5465</v>
      </c>
      <c r="T13" s="23" t="s">
        <v>5466</v>
      </c>
      <c r="U13" s="43" t="s">
        <v>5467</v>
      </c>
      <c r="V13" s="44" t="s">
        <v>5468</v>
      </c>
      <c r="W13" s="43" t="s">
        <v>5469</v>
      </c>
      <c r="X13" s="43" t="s">
        <v>5470</v>
      </c>
      <c r="Y13" s="44" t="s">
        <v>5471</v>
      </c>
      <c r="Z13" s="44" t="s">
        <v>5472</v>
      </c>
      <c r="AA13" s="33">
        <v>5</v>
      </c>
      <c r="AB13" s="295" t="str">
        <f t="shared" si="1"/>
        <v>年間</v>
      </c>
      <c r="AC13" s="268"/>
      <c r="AD13" s="167">
        <v>1</v>
      </c>
      <c r="AE13" s="167">
        <v>14400</v>
      </c>
      <c r="AF13" s="167">
        <f t="shared" si="2"/>
        <v>14400</v>
      </c>
      <c r="AG13" s="27">
        <v>40330</v>
      </c>
      <c r="AH13" s="168">
        <v>40256</v>
      </c>
      <c r="AI13" s="29" t="str">
        <f t="shared" si="3"/>
        <v>～</v>
      </c>
      <c r="AJ13" s="169">
        <f t="shared" si="0"/>
        <v>42081</v>
      </c>
      <c r="AK13" s="44" t="s">
        <v>5495</v>
      </c>
      <c r="AL13" s="36" t="s">
        <v>5496</v>
      </c>
      <c r="AM13" s="101">
        <v>40256</v>
      </c>
      <c r="AN13" s="101"/>
      <c r="AO13" s="91">
        <v>41709</v>
      </c>
      <c r="AP13" s="134" t="s">
        <v>5476</v>
      </c>
    </row>
    <row r="14" spans="1:50" s="74" customFormat="1" ht="24.75" customHeight="1" x14ac:dyDescent="0.15">
      <c r="A14" s="422">
        <v>11</v>
      </c>
      <c r="B14" s="287" t="s">
        <v>5497</v>
      </c>
      <c r="C14" s="23" t="s">
        <v>6928</v>
      </c>
      <c r="D14" s="24" t="s">
        <v>266</v>
      </c>
      <c r="E14" s="23"/>
      <c r="F14" s="23"/>
      <c r="G14" s="43" t="s">
        <v>5467</v>
      </c>
      <c r="H14" s="44" t="s">
        <v>5468</v>
      </c>
      <c r="I14" s="44"/>
      <c r="J14" s="43" t="s">
        <v>5469</v>
      </c>
      <c r="K14" s="43" t="s">
        <v>5470</v>
      </c>
      <c r="L14" s="170" t="s">
        <v>5475</v>
      </c>
      <c r="M14" s="44" t="s">
        <v>5471</v>
      </c>
      <c r="N14" s="45" t="s">
        <v>5472</v>
      </c>
      <c r="O14" s="25" t="s">
        <v>31</v>
      </c>
      <c r="P14" s="23" t="s">
        <v>5464</v>
      </c>
      <c r="Q14" s="25" t="s">
        <v>33</v>
      </c>
      <c r="R14" s="25" t="s">
        <v>99</v>
      </c>
      <c r="S14" s="23" t="s">
        <v>5465</v>
      </c>
      <c r="T14" s="23" t="s">
        <v>5466</v>
      </c>
      <c r="U14" s="43" t="s">
        <v>5467</v>
      </c>
      <c r="V14" s="44" t="s">
        <v>5468</v>
      </c>
      <c r="W14" s="43" t="s">
        <v>5469</v>
      </c>
      <c r="X14" s="43" t="s">
        <v>5470</v>
      </c>
      <c r="Y14" s="44" t="s">
        <v>5471</v>
      </c>
      <c r="Z14" s="44" t="s">
        <v>5472</v>
      </c>
      <c r="AA14" s="33">
        <v>5</v>
      </c>
      <c r="AB14" s="295" t="str">
        <f t="shared" si="1"/>
        <v>年間</v>
      </c>
      <c r="AC14" s="268"/>
      <c r="AD14" s="167">
        <v>1</v>
      </c>
      <c r="AE14" s="167">
        <v>14400</v>
      </c>
      <c r="AF14" s="167">
        <f t="shared" si="2"/>
        <v>14400</v>
      </c>
      <c r="AG14" s="27">
        <v>40330</v>
      </c>
      <c r="AH14" s="168">
        <v>40256</v>
      </c>
      <c r="AI14" s="29" t="str">
        <f t="shared" si="3"/>
        <v>～</v>
      </c>
      <c r="AJ14" s="169">
        <f t="shared" si="0"/>
        <v>42081</v>
      </c>
      <c r="AK14" s="44" t="s">
        <v>5495</v>
      </c>
      <c r="AL14" s="36" t="s">
        <v>5498</v>
      </c>
      <c r="AM14" s="101">
        <v>40256</v>
      </c>
      <c r="AN14" s="101"/>
      <c r="AO14" s="91">
        <v>41709</v>
      </c>
      <c r="AP14" s="134" t="s">
        <v>5476</v>
      </c>
    </row>
    <row r="15" spans="1:50" s="74" customFormat="1" ht="24.75" customHeight="1" x14ac:dyDescent="0.15">
      <c r="A15" s="422">
        <v>12</v>
      </c>
      <c r="B15" s="287" t="s">
        <v>5499</v>
      </c>
      <c r="C15" s="23" t="s">
        <v>6928</v>
      </c>
      <c r="D15" s="24" t="s">
        <v>266</v>
      </c>
      <c r="E15" s="23"/>
      <c r="F15" s="23"/>
      <c r="G15" s="43" t="s">
        <v>5467</v>
      </c>
      <c r="H15" s="44" t="s">
        <v>5468</v>
      </c>
      <c r="I15" s="44"/>
      <c r="J15" s="43" t="s">
        <v>5469</v>
      </c>
      <c r="K15" s="43" t="s">
        <v>5470</v>
      </c>
      <c r="L15" s="170" t="s">
        <v>5475</v>
      </c>
      <c r="M15" s="44" t="s">
        <v>5471</v>
      </c>
      <c r="N15" s="45" t="s">
        <v>5472</v>
      </c>
      <c r="O15" s="25" t="s">
        <v>31</v>
      </c>
      <c r="P15" s="23" t="s">
        <v>5464</v>
      </c>
      <c r="Q15" s="25" t="s">
        <v>33</v>
      </c>
      <c r="R15" s="25" t="s">
        <v>99</v>
      </c>
      <c r="S15" s="23" t="s">
        <v>5465</v>
      </c>
      <c r="T15" s="23" t="s">
        <v>5466</v>
      </c>
      <c r="U15" s="43" t="s">
        <v>5467</v>
      </c>
      <c r="V15" s="44" t="s">
        <v>5468</v>
      </c>
      <c r="W15" s="43" t="s">
        <v>5469</v>
      </c>
      <c r="X15" s="43" t="s">
        <v>5470</v>
      </c>
      <c r="Y15" s="44" t="s">
        <v>5471</v>
      </c>
      <c r="Z15" s="44" t="s">
        <v>5472</v>
      </c>
      <c r="AA15" s="33">
        <v>5</v>
      </c>
      <c r="AB15" s="295" t="str">
        <f t="shared" si="1"/>
        <v>年間</v>
      </c>
      <c r="AC15" s="268"/>
      <c r="AD15" s="167">
        <v>1</v>
      </c>
      <c r="AE15" s="167">
        <v>14400</v>
      </c>
      <c r="AF15" s="167">
        <f t="shared" si="2"/>
        <v>14400</v>
      </c>
      <c r="AG15" s="27">
        <v>40330</v>
      </c>
      <c r="AH15" s="168">
        <v>40256</v>
      </c>
      <c r="AI15" s="29" t="str">
        <f t="shared" si="3"/>
        <v>～</v>
      </c>
      <c r="AJ15" s="169">
        <f t="shared" si="0"/>
        <v>42081</v>
      </c>
      <c r="AK15" s="44" t="s">
        <v>5495</v>
      </c>
      <c r="AL15" s="36" t="s">
        <v>5500</v>
      </c>
      <c r="AM15" s="101">
        <v>40256</v>
      </c>
      <c r="AN15" s="101"/>
      <c r="AO15" s="91">
        <v>41709</v>
      </c>
      <c r="AP15" s="134" t="s">
        <v>5476</v>
      </c>
    </row>
    <row r="16" spans="1:50" s="74" customFormat="1" ht="24.75" customHeight="1" x14ac:dyDescent="0.15">
      <c r="A16" s="422">
        <v>13</v>
      </c>
      <c r="B16" s="287" t="s">
        <v>5501</v>
      </c>
      <c r="C16" s="23" t="s">
        <v>6928</v>
      </c>
      <c r="D16" s="24" t="s">
        <v>266</v>
      </c>
      <c r="E16" s="23"/>
      <c r="F16" s="23"/>
      <c r="G16" s="43" t="s">
        <v>5467</v>
      </c>
      <c r="H16" s="44" t="s">
        <v>5468</v>
      </c>
      <c r="I16" s="44"/>
      <c r="J16" s="43" t="s">
        <v>5469</v>
      </c>
      <c r="K16" s="43" t="s">
        <v>5470</v>
      </c>
      <c r="L16" s="170" t="s">
        <v>5475</v>
      </c>
      <c r="M16" s="44" t="s">
        <v>5471</v>
      </c>
      <c r="N16" s="45" t="s">
        <v>5472</v>
      </c>
      <c r="O16" s="25" t="s">
        <v>31</v>
      </c>
      <c r="P16" s="23" t="s">
        <v>5464</v>
      </c>
      <c r="Q16" s="25" t="s">
        <v>33</v>
      </c>
      <c r="R16" s="25" t="s">
        <v>99</v>
      </c>
      <c r="S16" s="23" t="s">
        <v>5465</v>
      </c>
      <c r="T16" s="23" t="s">
        <v>5466</v>
      </c>
      <c r="U16" s="43" t="s">
        <v>5467</v>
      </c>
      <c r="V16" s="44" t="s">
        <v>5468</v>
      </c>
      <c r="W16" s="43" t="s">
        <v>5469</v>
      </c>
      <c r="X16" s="43" t="s">
        <v>5470</v>
      </c>
      <c r="Y16" s="44" t="s">
        <v>5471</v>
      </c>
      <c r="Z16" s="44" t="s">
        <v>5472</v>
      </c>
      <c r="AA16" s="33">
        <v>5</v>
      </c>
      <c r="AB16" s="295" t="str">
        <f t="shared" si="1"/>
        <v>年間</v>
      </c>
      <c r="AC16" s="268"/>
      <c r="AD16" s="167">
        <v>1</v>
      </c>
      <c r="AE16" s="167">
        <v>14400</v>
      </c>
      <c r="AF16" s="167">
        <f t="shared" si="2"/>
        <v>14400</v>
      </c>
      <c r="AG16" s="27">
        <v>40330</v>
      </c>
      <c r="AH16" s="168">
        <v>40256</v>
      </c>
      <c r="AI16" s="29" t="str">
        <f t="shared" si="3"/>
        <v>～</v>
      </c>
      <c r="AJ16" s="169">
        <f t="shared" si="0"/>
        <v>42081</v>
      </c>
      <c r="AK16" s="44" t="s">
        <v>5495</v>
      </c>
      <c r="AL16" s="36" t="s">
        <v>5502</v>
      </c>
      <c r="AM16" s="101">
        <v>40256</v>
      </c>
      <c r="AN16" s="101"/>
      <c r="AO16" s="91">
        <v>41709</v>
      </c>
      <c r="AP16" s="134" t="s">
        <v>5476</v>
      </c>
    </row>
    <row r="17" spans="1:42" s="74" customFormat="1" ht="24.75" customHeight="1" x14ac:dyDescent="0.15">
      <c r="A17" s="422">
        <v>14</v>
      </c>
      <c r="B17" s="287" t="s">
        <v>5503</v>
      </c>
      <c r="C17" s="23" t="s">
        <v>6928</v>
      </c>
      <c r="D17" s="24" t="s">
        <v>266</v>
      </c>
      <c r="E17" s="23"/>
      <c r="F17" s="23"/>
      <c r="G17" s="43" t="s">
        <v>5467</v>
      </c>
      <c r="H17" s="44" t="s">
        <v>5468</v>
      </c>
      <c r="I17" s="44"/>
      <c r="J17" s="43" t="s">
        <v>5469</v>
      </c>
      <c r="K17" s="43" t="s">
        <v>5470</v>
      </c>
      <c r="L17" s="170" t="s">
        <v>5475</v>
      </c>
      <c r="M17" s="44" t="s">
        <v>5471</v>
      </c>
      <c r="N17" s="45" t="s">
        <v>5472</v>
      </c>
      <c r="O17" s="25" t="s">
        <v>31</v>
      </c>
      <c r="P17" s="23" t="s">
        <v>5464</v>
      </c>
      <c r="Q17" s="25" t="s">
        <v>33</v>
      </c>
      <c r="R17" s="25" t="s">
        <v>99</v>
      </c>
      <c r="S17" s="23" t="s">
        <v>5465</v>
      </c>
      <c r="T17" s="23" t="s">
        <v>5466</v>
      </c>
      <c r="U17" s="43" t="s">
        <v>5467</v>
      </c>
      <c r="V17" s="44" t="s">
        <v>5468</v>
      </c>
      <c r="W17" s="43" t="s">
        <v>5469</v>
      </c>
      <c r="X17" s="43" t="s">
        <v>5470</v>
      </c>
      <c r="Y17" s="44" t="s">
        <v>5471</v>
      </c>
      <c r="Z17" s="44" t="s">
        <v>5472</v>
      </c>
      <c r="AA17" s="33">
        <v>5</v>
      </c>
      <c r="AB17" s="295" t="str">
        <f t="shared" si="1"/>
        <v>年間</v>
      </c>
      <c r="AC17" s="268"/>
      <c r="AD17" s="167">
        <v>1</v>
      </c>
      <c r="AE17" s="167">
        <v>14400</v>
      </c>
      <c r="AF17" s="167">
        <f t="shared" si="2"/>
        <v>14400</v>
      </c>
      <c r="AG17" s="27">
        <v>40330</v>
      </c>
      <c r="AH17" s="168">
        <v>40256</v>
      </c>
      <c r="AI17" s="29" t="str">
        <f t="shared" si="3"/>
        <v>～</v>
      </c>
      <c r="AJ17" s="169">
        <f t="shared" si="0"/>
        <v>42081</v>
      </c>
      <c r="AK17" s="44" t="s">
        <v>5495</v>
      </c>
      <c r="AL17" s="36" t="s">
        <v>5504</v>
      </c>
      <c r="AM17" s="101">
        <v>40256</v>
      </c>
      <c r="AN17" s="101"/>
      <c r="AO17" s="91">
        <v>41709</v>
      </c>
      <c r="AP17" s="134" t="s">
        <v>5476</v>
      </c>
    </row>
    <row r="18" spans="1:42" s="74" customFormat="1" ht="24.75" customHeight="1" x14ac:dyDescent="0.15">
      <c r="A18" s="422">
        <v>15</v>
      </c>
      <c r="B18" s="287" t="s">
        <v>5505</v>
      </c>
      <c r="C18" s="23" t="s">
        <v>6928</v>
      </c>
      <c r="D18" s="24" t="s">
        <v>266</v>
      </c>
      <c r="E18" s="23"/>
      <c r="F18" s="23"/>
      <c r="G18" s="43" t="s">
        <v>5467</v>
      </c>
      <c r="H18" s="44" t="s">
        <v>5468</v>
      </c>
      <c r="I18" s="44"/>
      <c r="J18" s="43" t="s">
        <v>5469</v>
      </c>
      <c r="K18" s="43" t="s">
        <v>5470</v>
      </c>
      <c r="L18" s="170" t="s">
        <v>5475</v>
      </c>
      <c r="M18" s="44" t="s">
        <v>5471</v>
      </c>
      <c r="N18" s="45" t="s">
        <v>5472</v>
      </c>
      <c r="O18" s="25" t="s">
        <v>31</v>
      </c>
      <c r="P18" s="23" t="s">
        <v>5464</v>
      </c>
      <c r="Q18" s="25" t="s">
        <v>33</v>
      </c>
      <c r="R18" s="25" t="s">
        <v>99</v>
      </c>
      <c r="S18" s="23" t="s">
        <v>5465</v>
      </c>
      <c r="T18" s="23" t="s">
        <v>5466</v>
      </c>
      <c r="U18" s="43" t="s">
        <v>5467</v>
      </c>
      <c r="V18" s="44" t="s">
        <v>5468</v>
      </c>
      <c r="W18" s="43" t="s">
        <v>5469</v>
      </c>
      <c r="X18" s="43" t="s">
        <v>5470</v>
      </c>
      <c r="Y18" s="44" t="s">
        <v>5471</v>
      </c>
      <c r="Z18" s="44" t="s">
        <v>5472</v>
      </c>
      <c r="AA18" s="33">
        <v>5</v>
      </c>
      <c r="AB18" s="295" t="str">
        <f t="shared" si="1"/>
        <v>年間</v>
      </c>
      <c r="AC18" s="268"/>
      <c r="AD18" s="167">
        <v>1</v>
      </c>
      <c r="AE18" s="167">
        <v>14400</v>
      </c>
      <c r="AF18" s="167">
        <f t="shared" si="2"/>
        <v>14400</v>
      </c>
      <c r="AG18" s="27">
        <v>40330</v>
      </c>
      <c r="AH18" s="168">
        <v>40256</v>
      </c>
      <c r="AI18" s="29" t="str">
        <f t="shared" si="3"/>
        <v>～</v>
      </c>
      <c r="AJ18" s="169">
        <f t="shared" si="0"/>
        <v>42081</v>
      </c>
      <c r="AK18" s="44" t="s">
        <v>5495</v>
      </c>
      <c r="AL18" s="171" t="s">
        <v>5506</v>
      </c>
      <c r="AM18" s="101">
        <v>40256</v>
      </c>
      <c r="AN18" s="101"/>
      <c r="AO18" s="91">
        <v>41709</v>
      </c>
      <c r="AP18" s="134" t="s">
        <v>5476</v>
      </c>
    </row>
    <row r="19" spans="1:42" s="74" customFormat="1" ht="24.75" customHeight="1" x14ac:dyDescent="0.15">
      <c r="A19" s="422">
        <v>16</v>
      </c>
      <c r="B19" s="287" t="s">
        <v>5507</v>
      </c>
      <c r="C19" s="23" t="s">
        <v>6928</v>
      </c>
      <c r="D19" s="24" t="s">
        <v>266</v>
      </c>
      <c r="E19" s="23"/>
      <c r="F19" s="23"/>
      <c r="G19" s="43" t="s">
        <v>5467</v>
      </c>
      <c r="H19" s="44" t="s">
        <v>5468</v>
      </c>
      <c r="I19" s="44"/>
      <c r="J19" s="43" t="s">
        <v>5469</v>
      </c>
      <c r="K19" s="43" t="s">
        <v>5470</v>
      </c>
      <c r="L19" s="170" t="s">
        <v>5475</v>
      </c>
      <c r="M19" s="44" t="s">
        <v>5471</v>
      </c>
      <c r="N19" s="45" t="s">
        <v>5472</v>
      </c>
      <c r="O19" s="25" t="s">
        <v>31</v>
      </c>
      <c r="P19" s="23" t="s">
        <v>5464</v>
      </c>
      <c r="Q19" s="25" t="s">
        <v>33</v>
      </c>
      <c r="R19" s="25" t="s">
        <v>99</v>
      </c>
      <c r="S19" s="23" t="s">
        <v>5465</v>
      </c>
      <c r="T19" s="23" t="s">
        <v>5466</v>
      </c>
      <c r="U19" s="43" t="s">
        <v>5467</v>
      </c>
      <c r="V19" s="44" t="s">
        <v>5468</v>
      </c>
      <c r="W19" s="43" t="s">
        <v>5469</v>
      </c>
      <c r="X19" s="43" t="s">
        <v>5470</v>
      </c>
      <c r="Y19" s="44" t="s">
        <v>5471</v>
      </c>
      <c r="Z19" s="44" t="s">
        <v>5472</v>
      </c>
      <c r="AA19" s="33">
        <v>5</v>
      </c>
      <c r="AB19" s="295" t="str">
        <f t="shared" si="1"/>
        <v>年間</v>
      </c>
      <c r="AC19" s="268"/>
      <c r="AD19" s="167">
        <v>1</v>
      </c>
      <c r="AE19" s="167">
        <v>14400</v>
      </c>
      <c r="AF19" s="167">
        <f t="shared" si="2"/>
        <v>14400</v>
      </c>
      <c r="AG19" s="27">
        <v>40330</v>
      </c>
      <c r="AH19" s="168">
        <v>40256</v>
      </c>
      <c r="AI19" s="29" t="str">
        <f t="shared" si="3"/>
        <v>～</v>
      </c>
      <c r="AJ19" s="169">
        <f t="shared" si="0"/>
        <v>42081</v>
      </c>
      <c r="AK19" s="44" t="s">
        <v>5495</v>
      </c>
      <c r="AL19" s="171" t="s">
        <v>5508</v>
      </c>
      <c r="AM19" s="101">
        <v>40256</v>
      </c>
      <c r="AN19" s="101"/>
      <c r="AO19" s="91">
        <v>41709</v>
      </c>
      <c r="AP19" s="134" t="s">
        <v>5476</v>
      </c>
    </row>
    <row r="20" spans="1:42" s="74" customFormat="1" ht="24.75" customHeight="1" x14ac:dyDescent="0.15">
      <c r="A20" s="422">
        <v>17</v>
      </c>
      <c r="B20" s="287" t="s">
        <v>5509</v>
      </c>
      <c r="C20" s="23" t="s">
        <v>6928</v>
      </c>
      <c r="D20" s="24" t="s">
        <v>266</v>
      </c>
      <c r="E20" s="23"/>
      <c r="F20" s="23"/>
      <c r="G20" s="43" t="s">
        <v>5467</v>
      </c>
      <c r="H20" s="44" t="s">
        <v>5468</v>
      </c>
      <c r="I20" s="44"/>
      <c r="J20" s="43" t="s">
        <v>5469</v>
      </c>
      <c r="K20" s="43" t="s">
        <v>5470</v>
      </c>
      <c r="L20" s="170" t="s">
        <v>5475</v>
      </c>
      <c r="M20" s="44" t="s">
        <v>5471</v>
      </c>
      <c r="N20" s="45" t="s">
        <v>5472</v>
      </c>
      <c r="O20" s="25" t="s">
        <v>31</v>
      </c>
      <c r="P20" s="23" t="s">
        <v>5464</v>
      </c>
      <c r="Q20" s="25" t="s">
        <v>33</v>
      </c>
      <c r="R20" s="25" t="s">
        <v>99</v>
      </c>
      <c r="S20" s="23" t="s">
        <v>5465</v>
      </c>
      <c r="T20" s="23" t="s">
        <v>5466</v>
      </c>
      <c r="U20" s="43" t="s">
        <v>5467</v>
      </c>
      <c r="V20" s="44" t="s">
        <v>5468</v>
      </c>
      <c r="W20" s="43" t="s">
        <v>5469</v>
      </c>
      <c r="X20" s="43" t="s">
        <v>5470</v>
      </c>
      <c r="Y20" s="44" t="s">
        <v>5471</v>
      </c>
      <c r="Z20" s="44" t="s">
        <v>5472</v>
      </c>
      <c r="AA20" s="33">
        <v>5</v>
      </c>
      <c r="AB20" s="295" t="str">
        <f t="shared" si="1"/>
        <v>年間</v>
      </c>
      <c r="AC20" s="268"/>
      <c r="AD20" s="167">
        <v>1</v>
      </c>
      <c r="AE20" s="167">
        <v>14400</v>
      </c>
      <c r="AF20" s="167">
        <f t="shared" si="2"/>
        <v>14400</v>
      </c>
      <c r="AG20" s="27">
        <v>40330</v>
      </c>
      <c r="AH20" s="168">
        <v>40256</v>
      </c>
      <c r="AI20" s="29" t="str">
        <f t="shared" si="3"/>
        <v>～</v>
      </c>
      <c r="AJ20" s="169">
        <f t="shared" si="0"/>
        <v>42081</v>
      </c>
      <c r="AK20" s="44" t="s">
        <v>5495</v>
      </c>
      <c r="AL20" s="171" t="s">
        <v>5510</v>
      </c>
      <c r="AM20" s="101">
        <v>40256</v>
      </c>
      <c r="AN20" s="101"/>
      <c r="AO20" s="91">
        <v>41709</v>
      </c>
      <c r="AP20" s="134" t="s">
        <v>5476</v>
      </c>
    </row>
    <row r="21" spans="1:42" s="74" customFormat="1" ht="24.75" customHeight="1" x14ac:dyDescent="0.15">
      <c r="A21" s="422">
        <v>18</v>
      </c>
      <c r="B21" s="287" t="s">
        <v>5511</v>
      </c>
      <c r="C21" s="23" t="s">
        <v>6928</v>
      </c>
      <c r="D21" s="24" t="s">
        <v>266</v>
      </c>
      <c r="E21" s="23"/>
      <c r="F21" s="23"/>
      <c r="G21" s="43" t="s">
        <v>5467</v>
      </c>
      <c r="H21" s="44" t="s">
        <v>5468</v>
      </c>
      <c r="I21" s="44"/>
      <c r="J21" s="43" t="s">
        <v>5469</v>
      </c>
      <c r="K21" s="43" t="s">
        <v>5470</v>
      </c>
      <c r="L21" s="170" t="s">
        <v>5475</v>
      </c>
      <c r="M21" s="44" t="s">
        <v>5471</v>
      </c>
      <c r="N21" s="45" t="s">
        <v>5472</v>
      </c>
      <c r="O21" s="25" t="s">
        <v>31</v>
      </c>
      <c r="P21" s="23" t="s">
        <v>5464</v>
      </c>
      <c r="Q21" s="25" t="s">
        <v>33</v>
      </c>
      <c r="R21" s="25" t="s">
        <v>99</v>
      </c>
      <c r="S21" s="23" t="s">
        <v>5465</v>
      </c>
      <c r="T21" s="23" t="s">
        <v>5466</v>
      </c>
      <c r="U21" s="43" t="s">
        <v>5467</v>
      </c>
      <c r="V21" s="44" t="s">
        <v>5468</v>
      </c>
      <c r="W21" s="43" t="s">
        <v>5469</v>
      </c>
      <c r="X21" s="43" t="s">
        <v>5470</v>
      </c>
      <c r="Y21" s="44" t="s">
        <v>5471</v>
      </c>
      <c r="Z21" s="44" t="s">
        <v>5472</v>
      </c>
      <c r="AA21" s="33">
        <v>5</v>
      </c>
      <c r="AB21" s="295" t="str">
        <f t="shared" si="1"/>
        <v>年間</v>
      </c>
      <c r="AC21" s="268"/>
      <c r="AD21" s="167">
        <v>1</v>
      </c>
      <c r="AE21" s="167">
        <v>14400</v>
      </c>
      <c r="AF21" s="167">
        <f t="shared" si="2"/>
        <v>14400</v>
      </c>
      <c r="AG21" s="27">
        <v>40330</v>
      </c>
      <c r="AH21" s="168">
        <v>40256</v>
      </c>
      <c r="AI21" s="29" t="str">
        <f t="shared" si="3"/>
        <v>～</v>
      </c>
      <c r="AJ21" s="169">
        <f t="shared" si="0"/>
        <v>42081</v>
      </c>
      <c r="AK21" s="44" t="s">
        <v>5495</v>
      </c>
      <c r="AL21" s="171" t="s">
        <v>5512</v>
      </c>
      <c r="AM21" s="101">
        <v>40256</v>
      </c>
      <c r="AN21" s="101"/>
      <c r="AO21" s="91">
        <v>41709</v>
      </c>
      <c r="AP21" s="134" t="s">
        <v>5476</v>
      </c>
    </row>
    <row r="22" spans="1:42" s="74" customFormat="1" ht="24.75" customHeight="1" x14ac:dyDescent="0.15">
      <c r="A22" s="422">
        <v>19</v>
      </c>
      <c r="B22" s="287" t="s">
        <v>5513</v>
      </c>
      <c r="C22" s="23" t="s">
        <v>6928</v>
      </c>
      <c r="D22" s="24" t="s">
        <v>266</v>
      </c>
      <c r="E22" s="23"/>
      <c r="F22" s="23"/>
      <c r="G22" s="43" t="s">
        <v>5467</v>
      </c>
      <c r="H22" s="44" t="s">
        <v>5468</v>
      </c>
      <c r="I22" s="44"/>
      <c r="J22" s="43" t="s">
        <v>5469</v>
      </c>
      <c r="K22" s="43" t="s">
        <v>5470</v>
      </c>
      <c r="L22" s="170" t="s">
        <v>5475</v>
      </c>
      <c r="M22" s="44" t="s">
        <v>5471</v>
      </c>
      <c r="N22" s="45" t="s">
        <v>5472</v>
      </c>
      <c r="O22" s="25" t="s">
        <v>31</v>
      </c>
      <c r="P22" s="23" t="s">
        <v>5464</v>
      </c>
      <c r="Q22" s="25" t="s">
        <v>33</v>
      </c>
      <c r="R22" s="25" t="s">
        <v>99</v>
      </c>
      <c r="S22" s="23" t="s">
        <v>5465</v>
      </c>
      <c r="T22" s="23" t="s">
        <v>5466</v>
      </c>
      <c r="U22" s="43" t="s">
        <v>5467</v>
      </c>
      <c r="V22" s="44" t="s">
        <v>5468</v>
      </c>
      <c r="W22" s="43" t="s">
        <v>5469</v>
      </c>
      <c r="X22" s="43" t="s">
        <v>5470</v>
      </c>
      <c r="Y22" s="44" t="s">
        <v>5471</v>
      </c>
      <c r="Z22" s="44" t="s">
        <v>5472</v>
      </c>
      <c r="AA22" s="33">
        <v>5</v>
      </c>
      <c r="AB22" s="295" t="str">
        <f t="shared" si="1"/>
        <v>年間</v>
      </c>
      <c r="AC22" s="268"/>
      <c r="AD22" s="167">
        <v>1</v>
      </c>
      <c r="AE22" s="167">
        <v>14400</v>
      </c>
      <c r="AF22" s="167">
        <f t="shared" si="2"/>
        <v>14400</v>
      </c>
      <c r="AG22" s="27">
        <v>40330</v>
      </c>
      <c r="AH22" s="168">
        <v>40256</v>
      </c>
      <c r="AI22" s="29" t="str">
        <f t="shared" si="3"/>
        <v>～</v>
      </c>
      <c r="AJ22" s="169">
        <f t="shared" si="0"/>
        <v>42081</v>
      </c>
      <c r="AK22" s="44" t="s">
        <v>5495</v>
      </c>
      <c r="AL22" s="171" t="s">
        <v>5514</v>
      </c>
      <c r="AM22" s="101">
        <v>40256</v>
      </c>
      <c r="AN22" s="101"/>
      <c r="AO22" s="91">
        <v>41709</v>
      </c>
      <c r="AP22" s="134" t="s">
        <v>5476</v>
      </c>
    </row>
    <row r="23" spans="1:42" s="74" customFormat="1" ht="24.75" customHeight="1" x14ac:dyDescent="0.15">
      <c r="A23" s="422">
        <v>20</v>
      </c>
      <c r="B23" s="287" t="s">
        <v>5515</v>
      </c>
      <c r="C23" s="23" t="s">
        <v>6928</v>
      </c>
      <c r="D23" s="24" t="s">
        <v>266</v>
      </c>
      <c r="E23" s="23"/>
      <c r="F23" s="23"/>
      <c r="G23" s="43" t="s">
        <v>5467</v>
      </c>
      <c r="H23" s="44" t="s">
        <v>5468</v>
      </c>
      <c r="I23" s="44"/>
      <c r="J23" s="43" t="s">
        <v>5469</v>
      </c>
      <c r="K23" s="43" t="s">
        <v>5470</v>
      </c>
      <c r="L23" s="170" t="s">
        <v>5475</v>
      </c>
      <c r="M23" s="44" t="s">
        <v>5471</v>
      </c>
      <c r="N23" s="45" t="s">
        <v>5472</v>
      </c>
      <c r="O23" s="25" t="s">
        <v>31</v>
      </c>
      <c r="P23" s="23" t="s">
        <v>5464</v>
      </c>
      <c r="Q23" s="25" t="s">
        <v>33</v>
      </c>
      <c r="R23" s="25" t="s">
        <v>99</v>
      </c>
      <c r="S23" s="23" t="s">
        <v>5465</v>
      </c>
      <c r="T23" s="23" t="s">
        <v>5466</v>
      </c>
      <c r="U23" s="43" t="s">
        <v>5467</v>
      </c>
      <c r="V23" s="44" t="s">
        <v>5468</v>
      </c>
      <c r="W23" s="43" t="s">
        <v>5469</v>
      </c>
      <c r="X23" s="43" t="s">
        <v>5470</v>
      </c>
      <c r="Y23" s="44" t="s">
        <v>5471</v>
      </c>
      <c r="Z23" s="44" t="s">
        <v>5472</v>
      </c>
      <c r="AA23" s="33">
        <v>5</v>
      </c>
      <c r="AB23" s="295" t="str">
        <f t="shared" si="1"/>
        <v>年間</v>
      </c>
      <c r="AC23" s="268"/>
      <c r="AD23" s="167">
        <v>1</v>
      </c>
      <c r="AE23" s="167">
        <v>14400</v>
      </c>
      <c r="AF23" s="167">
        <f t="shared" si="2"/>
        <v>14400</v>
      </c>
      <c r="AG23" s="27">
        <v>40330</v>
      </c>
      <c r="AH23" s="168">
        <v>40256</v>
      </c>
      <c r="AI23" s="29" t="str">
        <f t="shared" si="3"/>
        <v>～</v>
      </c>
      <c r="AJ23" s="169">
        <f t="shared" si="0"/>
        <v>42081</v>
      </c>
      <c r="AK23" s="44" t="s">
        <v>5495</v>
      </c>
      <c r="AL23" s="171" t="s">
        <v>5516</v>
      </c>
      <c r="AM23" s="101">
        <v>40256</v>
      </c>
      <c r="AN23" s="101"/>
      <c r="AO23" s="91">
        <v>41709</v>
      </c>
      <c r="AP23" s="134" t="s">
        <v>5476</v>
      </c>
    </row>
    <row r="24" spans="1:42" s="74" customFormat="1" ht="24.75" customHeight="1" x14ac:dyDescent="0.15">
      <c r="A24" s="422">
        <v>21</v>
      </c>
      <c r="B24" s="287" t="s">
        <v>5517</v>
      </c>
      <c r="C24" s="23" t="s">
        <v>6928</v>
      </c>
      <c r="D24" s="24" t="s">
        <v>266</v>
      </c>
      <c r="E24" s="23"/>
      <c r="F24" s="23"/>
      <c r="G24" s="43" t="s">
        <v>5467</v>
      </c>
      <c r="H24" s="44" t="s">
        <v>5468</v>
      </c>
      <c r="I24" s="44"/>
      <c r="J24" s="43" t="s">
        <v>5469</v>
      </c>
      <c r="K24" s="43" t="s">
        <v>5470</v>
      </c>
      <c r="L24" s="170" t="s">
        <v>5475</v>
      </c>
      <c r="M24" s="44" t="s">
        <v>5471</v>
      </c>
      <c r="N24" s="45" t="s">
        <v>5472</v>
      </c>
      <c r="O24" s="25" t="s">
        <v>31</v>
      </c>
      <c r="P24" s="23" t="s">
        <v>5464</v>
      </c>
      <c r="Q24" s="25" t="s">
        <v>33</v>
      </c>
      <c r="R24" s="25" t="s">
        <v>99</v>
      </c>
      <c r="S24" s="23" t="s">
        <v>5465</v>
      </c>
      <c r="T24" s="23" t="s">
        <v>5466</v>
      </c>
      <c r="U24" s="43" t="s">
        <v>5467</v>
      </c>
      <c r="V24" s="44" t="s">
        <v>5468</v>
      </c>
      <c r="W24" s="43" t="s">
        <v>5469</v>
      </c>
      <c r="X24" s="43" t="s">
        <v>5470</v>
      </c>
      <c r="Y24" s="44" t="s">
        <v>5471</v>
      </c>
      <c r="Z24" s="44" t="s">
        <v>5472</v>
      </c>
      <c r="AA24" s="33">
        <v>5</v>
      </c>
      <c r="AB24" s="295" t="str">
        <f t="shared" si="1"/>
        <v>年間</v>
      </c>
      <c r="AC24" s="268"/>
      <c r="AD24" s="167">
        <v>1</v>
      </c>
      <c r="AE24" s="167">
        <v>14400</v>
      </c>
      <c r="AF24" s="167">
        <f t="shared" si="2"/>
        <v>14400</v>
      </c>
      <c r="AG24" s="27">
        <v>40330</v>
      </c>
      <c r="AH24" s="168">
        <v>40256</v>
      </c>
      <c r="AI24" s="29" t="str">
        <f t="shared" si="3"/>
        <v>～</v>
      </c>
      <c r="AJ24" s="169">
        <f t="shared" si="0"/>
        <v>42081</v>
      </c>
      <c r="AK24" s="44" t="s">
        <v>5495</v>
      </c>
      <c r="AL24" s="171" t="s">
        <v>5518</v>
      </c>
      <c r="AM24" s="101">
        <v>40256</v>
      </c>
      <c r="AN24" s="101"/>
      <c r="AO24" s="91">
        <v>41709</v>
      </c>
      <c r="AP24" s="134" t="s">
        <v>5476</v>
      </c>
    </row>
    <row r="25" spans="1:42" s="74" customFormat="1" ht="24.75" customHeight="1" x14ac:dyDescent="0.15">
      <c r="A25" s="422">
        <v>22</v>
      </c>
      <c r="B25" s="287" t="s">
        <v>5519</v>
      </c>
      <c r="C25" s="23" t="s">
        <v>6928</v>
      </c>
      <c r="D25" s="24" t="s">
        <v>266</v>
      </c>
      <c r="E25" s="23"/>
      <c r="F25" s="23"/>
      <c r="G25" s="43" t="s">
        <v>5467</v>
      </c>
      <c r="H25" s="44" t="s">
        <v>5468</v>
      </c>
      <c r="I25" s="44"/>
      <c r="J25" s="43" t="s">
        <v>5469</v>
      </c>
      <c r="K25" s="43" t="s">
        <v>5470</v>
      </c>
      <c r="L25" s="170" t="s">
        <v>5475</v>
      </c>
      <c r="M25" s="44" t="s">
        <v>5471</v>
      </c>
      <c r="N25" s="45" t="s">
        <v>5472</v>
      </c>
      <c r="O25" s="25" t="s">
        <v>31</v>
      </c>
      <c r="P25" s="23" t="s">
        <v>5464</v>
      </c>
      <c r="Q25" s="25" t="s">
        <v>33</v>
      </c>
      <c r="R25" s="25" t="s">
        <v>99</v>
      </c>
      <c r="S25" s="23" t="s">
        <v>5465</v>
      </c>
      <c r="T25" s="23" t="s">
        <v>5466</v>
      </c>
      <c r="U25" s="43" t="s">
        <v>5467</v>
      </c>
      <c r="V25" s="44" t="s">
        <v>5468</v>
      </c>
      <c r="W25" s="43" t="s">
        <v>5469</v>
      </c>
      <c r="X25" s="43" t="s">
        <v>5470</v>
      </c>
      <c r="Y25" s="44" t="s">
        <v>5471</v>
      </c>
      <c r="Z25" s="44" t="s">
        <v>5472</v>
      </c>
      <c r="AA25" s="33">
        <v>5</v>
      </c>
      <c r="AB25" s="295" t="str">
        <f t="shared" si="1"/>
        <v>年間</v>
      </c>
      <c r="AC25" s="268"/>
      <c r="AD25" s="167">
        <v>1</v>
      </c>
      <c r="AE25" s="167">
        <v>14400</v>
      </c>
      <c r="AF25" s="167">
        <f t="shared" si="2"/>
        <v>14400</v>
      </c>
      <c r="AG25" s="27">
        <v>40330</v>
      </c>
      <c r="AH25" s="168">
        <v>40256</v>
      </c>
      <c r="AI25" s="29" t="str">
        <f t="shared" si="3"/>
        <v>～</v>
      </c>
      <c r="AJ25" s="169">
        <f t="shared" si="0"/>
        <v>42081</v>
      </c>
      <c r="AK25" s="44" t="s">
        <v>5495</v>
      </c>
      <c r="AL25" s="171" t="s">
        <v>5520</v>
      </c>
      <c r="AM25" s="101">
        <v>40256</v>
      </c>
      <c r="AN25" s="101"/>
      <c r="AO25" s="91">
        <v>41709</v>
      </c>
      <c r="AP25" s="134" t="s">
        <v>5476</v>
      </c>
    </row>
    <row r="26" spans="1:42" s="74" customFormat="1" ht="24.75" customHeight="1" x14ac:dyDescent="0.15">
      <c r="A26" s="422">
        <v>23</v>
      </c>
      <c r="B26" s="287" t="s">
        <v>5521</v>
      </c>
      <c r="C26" s="23" t="s">
        <v>6928</v>
      </c>
      <c r="D26" s="24" t="s">
        <v>266</v>
      </c>
      <c r="E26" s="23"/>
      <c r="F26" s="23"/>
      <c r="G26" s="43" t="s">
        <v>5467</v>
      </c>
      <c r="H26" s="44" t="s">
        <v>5468</v>
      </c>
      <c r="I26" s="44"/>
      <c r="J26" s="43" t="s">
        <v>5469</v>
      </c>
      <c r="K26" s="43" t="s">
        <v>5470</v>
      </c>
      <c r="L26" s="170" t="s">
        <v>5475</v>
      </c>
      <c r="M26" s="44" t="s">
        <v>5471</v>
      </c>
      <c r="N26" s="45" t="s">
        <v>5472</v>
      </c>
      <c r="O26" s="25" t="s">
        <v>31</v>
      </c>
      <c r="P26" s="23" t="s">
        <v>5464</v>
      </c>
      <c r="Q26" s="25" t="s">
        <v>33</v>
      </c>
      <c r="R26" s="25" t="s">
        <v>99</v>
      </c>
      <c r="S26" s="23" t="s">
        <v>5465</v>
      </c>
      <c r="T26" s="23" t="s">
        <v>5466</v>
      </c>
      <c r="U26" s="43" t="s">
        <v>5467</v>
      </c>
      <c r="V26" s="44" t="s">
        <v>5468</v>
      </c>
      <c r="W26" s="43" t="s">
        <v>5469</v>
      </c>
      <c r="X26" s="43" t="s">
        <v>5470</v>
      </c>
      <c r="Y26" s="44" t="s">
        <v>5471</v>
      </c>
      <c r="Z26" s="44" t="s">
        <v>5472</v>
      </c>
      <c r="AA26" s="33">
        <v>5</v>
      </c>
      <c r="AB26" s="295" t="str">
        <f t="shared" si="1"/>
        <v>年間</v>
      </c>
      <c r="AC26" s="268"/>
      <c r="AD26" s="167">
        <v>1</v>
      </c>
      <c r="AE26" s="167">
        <v>14400</v>
      </c>
      <c r="AF26" s="167">
        <f t="shared" si="2"/>
        <v>14400</v>
      </c>
      <c r="AG26" s="27">
        <v>40330</v>
      </c>
      <c r="AH26" s="168">
        <v>40256</v>
      </c>
      <c r="AI26" s="29" t="str">
        <f t="shared" si="3"/>
        <v>～</v>
      </c>
      <c r="AJ26" s="169">
        <f t="shared" si="0"/>
        <v>42081</v>
      </c>
      <c r="AK26" s="44" t="s">
        <v>5495</v>
      </c>
      <c r="AL26" s="171" t="s">
        <v>5522</v>
      </c>
      <c r="AM26" s="101">
        <v>40256</v>
      </c>
      <c r="AN26" s="101"/>
      <c r="AO26" s="91">
        <v>41709</v>
      </c>
      <c r="AP26" s="134" t="s">
        <v>5476</v>
      </c>
    </row>
    <row r="27" spans="1:42" s="74" customFormat="1" ht="24.75" customHeight="1" x14ac:dyDescent="0.15">
      <c r="A27" s="422">
        <v>24</v>
      </c>
      <c r="B27" s="287" t="s">
        <v>5523</v>
      </c>
      <c r="C27" s="23" t="s">
        <v>6928</v>
      </c>
      <c r="D27" s="24" t="s">
        <v>266</v>
      </c>
      <c r="E27" s="23"/>
      <c r="F27" s="23"/>
      <c r="G27" s="43" t="s">
        <v>5467</v>
      </c>
      <c r="H27" s="44" t="s">
        <v>5468</v>
      </c>
      <c r="I27" s="44"/>
      <c r="J27" s="43" t="s">
        <v>5469</v>
      </c>
      <c r="K27" s="43" t="s">
        <v>5470</v>
      </c>
      <c r="L27" s="170" t="s">
        <v>5475</v>
      </c>
      <c r="M27" s="44" t="s">
        <v>5471</v>
      </c>
      <c r="N27" s="45" t="s">
        <v>5472</v>
      </c>
      <c r="O27" s="25" t="s">
        <v>31</v>
      </c>
      <c r="P27" s="23" t="s">
        <v>5464</v>
      </c>
      <c r="Q27" s="25" t="s">
        <v>33</v>
      </c>
      <c r="R27" s="25" t="s">
        <v>99</v>
      </c>
      <c r="S27" s="23" t="s">
        <v>5465</v>
      </c>
      <c r="T27" s="23" t="s">
        <v>5466</v>
      </c>
      <c r="U27" s="43" t="s">
        <v>5467</v>
      </c>
      <c r="V27" s="44" t="s">
        <v>5468</v>
      </c>
      <c r="W27" s="43" t="s">
        <v>5469</v>
      </c>
      <c r="X27" s="43" t="s">
        <v>5470</v>
      </c>
      <c r="Y27" s="44" t="s">
        <v>5471</v>
      </c>
      <c r="Z27" s="44" t="s">
        <v>5472</v>
      </c>
      <c r="AA27" s="33">
        <v>5</v>
      </c>
      <c r="AB27" s="295" t="str">
        <f t="shared" si="1"/>
        <v>年間</v>
      </c>
      <c r="AC27" s="268"/>
      <c r="AD27" s="167">
        <v>1</v>
      </c>
      <c r="AE27" s="167">
        <v>14400</v>
      </c>
      <c r="AF27" s="167">
        <f t="shared" si="2"/>
        <v>14400</v>
      </c>
      <c r="AG27" s="27">
        <v>40330</v>
      </c>
      <c r="AH27" s="168">
        <v>40256</v>
      </c>
      <c r="AI27" s="29" t="str">
        <f t="shared" si="3"/>
        <v>～</v>
      </c>
      <c r="AJ27" s="169">
        <f t="shared" si="0"/>
        <v>42081</v>
      </c>
      <c r="AK27" s="44" t="s">
        <v>5495</v>
      </c>
      <c r="AL27" s="36" t="s">
        <v>5524</v>
      </c>
      <c r="AM27" s="101">
        <v>40256</v>
      </c>
      <c r="AN27" s="101"/>
      <c r="AO27" s="91">
        <v>41709</v>
      </c>
      <c r="AP27" s="134" t="s">
        <v>5476</v>
      </c>
    </row>
    <row r="28" spans="1:42" s="74" customFormat="1" ht="24.75" customHeight="1" x14ac:dyDescent="0.15">
      <c r="A28" s="422">
        <v>25</v>
      </c>
      <c r="B28" s="287" t="s">
        <v>5525</v>
      </c>
      <c r="C28" s="23" t="s">
        <v>6928</v>
      </c>
      <c r="D28" s="24" t="s">
        <v>266</v>
      </c>
      <c r="E28" s="23"/>
      <c r="F28" s="23"/>
      <c r="G28" s="43" t="s">
        <v>5467</v>
      </c>
      <c r="H28" s="44" t="s">
        <v>5468</v>
      </c>
      <c r="I28" s="44"/>
      <c r="J28" s="43" t="s">
        <v>5469</v>
      </c>
      <c r="K28" s="43" t="s">
        <v>5470</v>
      </c>
      <c r="L28" s="170" t="s">
        <v>5475</v>
      </c>
      <c r="M28" s="44" t="s">
        <v>5471</v>
      </c>
      <c r="N28" s="45" t="s">
        <v>5472</v>
      </c>
      <c r="O28" s="25" t="s">
        <v>31</v>
      </c>
      <c r="P28" s="23" t="s">
        <v>5464</v>
      </c>
      <c r="Q28" s="25" t="s">
        <v>33</v>
      </c>
      <c r="R28" s="25" t="s">
        <v>99</v>
      </c>
      <c r="S28" s="23" t="s">
        <v>5465</v>
      </c>
      <c r="T28" s="23" t="s">
        <v>5466</v>
      </c>
      <c r="U28" s="43" t="s">
        <v>5467</v>
      </c>
      <c r="V28" s="44" t="s">
        <v>5468</v>
      </c>
      <c r="W28" s="43" t="s">
        <v>5469</v>
      </c>
      <c r="X28" s="43" t="s">
        <v>5470</v>
      </c>
      <c r="Y28" s="44" t="s">
        <v>5471</v>
      </c>
      <c r="Z28" s="44" t="s">
        <v>5472</v>
      </c>
      <c r="AA28" s="33">
        <v>5</v>
      </c>
      <c r="AB28" s="295" t="str">
        <f t="shared" si="1"/>
        <v>年間</v>
      </c>
      <c r="AC28" s="268"/>
      <c r="AD28" s="167">
        <v>1</v>
      </c>
      <c r="AE28" s="167">
        <v>14400</v>
      </c>
      <c r="AF28" s="167">
        <f t="shared" si="2"/>
        <v>14400</v>
      </c>
      <c r="AG28" s="27">
        <v>40330</v>
      </c>
      <c r="AH28" s="168">
        <v>40256</v>
      </c>
      <c r="AI28" s="29" t="str">
        <f t="shared" si="3"/>
        <v>～</v>
      </c>
      <c r="AJ28" s="169">
        <f t="shared" si="0"/>
        <v>42081</v>
      </c>
      <c r="AK28" s="44" t="s">
        <v>5495</v>
      </c>
      <c r="AL28" s="36" t="s">
        <v>5526</v>
      </c>
      <c r="AM28" s="101">
        <v>40256</v>
      </c>
      <c r="AN28" s="101"/>
      <c r="AO28" s="91">
        <v>41709</v>
      </c>
      <c r="AP28" s="134" t="s">
        <v>5476</v>
      </c>
    </row>
    <row r="29" spans="1:42" ht="24.75" customHeight="1" x14ac:dyDescent="0.15">
      <c r="A29" s="422">
        <v>26</v>
      </c>
      <c r="B29" s="268" t="s">
        <v>5527</v>
      </c>
      <c r="C29" s="23" t="s">
        <v>1403</v>
      </c>
      <c r="D29" s="644" t="s">
        <v>5528</v>
      </c>
      <c r="E29" s="172"/>
      <c r="F29" s="172"/>
      <c r="G29" s="43" t="s">
        <v>5533</v>
      </c>
      <c r="H29" s="44" t="s">
        <v>5534</v>
      </c>
      <c r="I29" s="44"/>
      <c r="J29" s="43" t="s">
        <v>5535</v>
      </c>
      <c r="K29" s="43" t="s">
        <v>5536</v>
      </c>
      <c r="L29" s="170" t="s">
        <v>5540</v>
      </c>
      <c r="M29" s="44" t="s">
        <v>5537</v>
      </c>
      <c r="N29" s="45"/>
      <c r="O29" s="25" t="s">
        <v>854</v>
      </c>
      <c r="P29" s="23" t="s">
        <v>5529</v>
      </c>
      <c r="Q29" s="25" t="s">
        <v>856</v>
      </c>
      <c r="R29" s="58" t="s">
        <v>5530</v>
      </c>
      <c r="S29" s="23" t="s">
        <v>5531</v>
      </c>
      <c r="T29" s="23" t="s">
        <v>5532</v>
      </c>
      <c r="U29" s="25" t="s">
        <v>5533</v>
      </c>
      <c r="V29" s="23" t="s">
        <v>5534</v>
      </c>
      <c r="W29" s="25" t="s">
        <v>5535</v>
      </c>
      <c r="X29" s="58" t="s">
        <v>5536</v>
      </c>
      <c r="Y29" s="23" t="s">
        <v>5537</v>
      </c>
      <c r="Z29" s="23"/>
      <c r="AA29" s="33">
        <v>5</v>
      </c>
      <c r="AB29" s="295" t="str">
        <f t="shared" si="1"/>
        <v>年間</v>
      </c>
      <c r="AC29" s="268"/>
      <c r="AD29" s="69">
        <v>1</v>
      </c>
      <c r="AE29" s="69">
        <v>16800</v>
      </c>
      <c r="AF29" s="167">
        <f t="shared" si="2"/>
        <v>16800</v>
      </c>
      <c r="AG29" s="42">
        <v>40695</v>
      </c>
      <c r="AH29" s="28">
        <v>40725</v>
      </c>
      <c r="AI29" s="29" t="str">
        <f t="shared" si="3"/>
        <v>～</v>
      </c>
      <c r="AJ29" s="169">
        <f t="shared" si="0"/>
        <v>42551</v>
      </c>
      <c r="AK29" s="31" t="s">
        <v>5538</v>
      </c>
      <c r="AL29" s="67" t="s">
        <v>5539</v>
      </c>
      <c r="AM29" s="66">
        <v>40702</v>
      </c>
      <c r="AN29" s="66"/>
      <c r="AO29" s="104">
        <v>40722</v>
      </c>
      <c r="AP29" s="185" t="s">
        <v>5541</v>
      </c>
    </row>
    <row r="30" spans="1:42" ht="24.75" customHeight="1" x14ac:dyDescent="0.15">
      <c r="A30" s="422">
        <v>27</v>
      </c>
      <c r="B30" s="268" t="s">
        <v>5542</v>
      </c>
      <c r="C30" s="23" t="s">
        <v>1403</v>
      </c>
      <c r="D30" s="644" t="s">
        <v>5528</v>
      </c>
      <c r="E30" s="172"/>
      <c r="F30" s="172"/>
      <c r="G30" s="43" t="s">
        <v>5533</v>
      </c>
      <c r="H30" s="44" t="s">
        <v>5534</v>
      </c>
      <c r="I30" s="44"/>
      <c r="J30" s="43" t="s">
        <v>5535</v>
      </c>
      <c r="K30" s="43" t="s">
        <v>5536</v>
      </c>
      <c r="L30" s="170" t="s">
        <v>5540</v>
      </c>
      <c r="M30" s="44" t="s">
        <v>5537</v>
      </c>
      <c r="N30" s="45"/>
      <c r="O30" s="25" t="s">
        <v>854</v>
      </c>
      <c r="P30" s="23" t="s">
        <v>5529</v>
      </c>
      <c r="Q30" s="25" t="s">
        <v>856</v>
      </c>
      <c r="R30" s="58" t="s">
        <v>5530</v>
      </c>
      <c r="S30" s="23" t="s">
        <v>5531</v>
      </c>
      <c r="T30" s="23" t="s">
        <v>5532</v>
      </c>
      <c r="U30" s="25" t="s">
        <v>5533</v>
      </c>
      <c r="V30" s="23" t="s">
        <v>5534</v>
      </c>
      <c r="W30" s="25" t="s">
        <v>5535</v>
      </c>
      <c r="X30" s="58" t="s">
        <v>5536</v>
      </c>
      <c r="Y30" s="23" t="s">
        <v>5537</v>
      </c>
      <c r="Z30" s="23"/>
      <c r="AA30" s="33">
        <v>5</v>
      </c>
      <c r="AB30" s="295" t="str">
        <f t="shared" si="1"/>
        <v>年間</v>
      </c>
      <c r="AC30" s="268"/>
      <c r="AD30" s="69">
        <v>1</v>
      </c>
      <c r="AE30" s="69">
        <v>16800</v>
      </c>
      <c r="AF30" s="167">
        <f t="shared" si="2"/>
        <v>16800</v>
      </c>
      <c r="AG30" s="42">
        <v>40695</v>
      </c>
      <c r="AH30" s="28">
        <v>40725</v>
      </c>
      <c r="AI30" s="29" t="str">
        <f t="shared" si="3"/>
        <v>～</v>
      </c>
      <c r="AJ30" s="169">
        <f t="shared" si="0"/>
        <v>42551</v>
      </c>
      <c r="AK30" s="31" t="s">
        <v>5538</v>
      </c>
      <c r="AL30" s="67" t="s">
        <v>5543</v>
      </c>
      <c r="AM30" s="66">
        <v>40702</v>
      </c>
      <c r="AN30" s="66"/>
      <c r="AO30" s="104">
        <v>40722</v>
      </c>
      <c r="AP30" s="185" t="s">
        <v>5541</v>
      </c>
    </row>
    <row r="31" spans="1:42" ht="24.75" customHeight="1" x14ac:dyDescent="0.15">
      <c r="A31" s="422">
        <v>28</v>
      </c>
      <c r="B31" s="268" t="s">
        <v>5544</v>
      </c>
      <c r="C31" s="23" t="s">
        <v>1403</v>
      </c>
      <c r="D31" s="644" t="s">
        <v>5528</v>
      </c>
      <c r="E31" s="172"/>
      <c r="F31" s="172"/>
      <c r="G31" s="43" t="s">
        <v>5533</v>
      </c>
      <c r="H31" s="44" t="s">
        <v>5534</v>
      </c>
      <c r="I31" s="44"/>
      <c r="J31" s="43" t="s">
        <v>5535</v>
      </c>
      <c r="K31" s="43" t="s">
        <v>5536</v>
      </c>
      <c r="L31" s="170" t="s">
        <v>5540</v>
      </c>
      <c r="M31" s="44" t="s">
        <v>5537</v>
      </c>
      <c r="N31" s="45"/>
      <c r="O31" s="25" t="s">
        <v>854</v>
      </c>
      <c r="P31" s="23" t="s">
        <v>5529</v>
      </c>
      <c r="Q31" s="25" t="s">
        <v>856</v>
      </c>
      <c r="R31" s="58" t="s">
        <v>5530</v>
      </c>
      <c r="S31" s="23" t="s">
        <v>5531</v>
      </c>
      <c r="T31" s="23" t="s">
        <v>5532</v>
      </c>
      <c r="U31" s="25" t="s">
        <v>5533</v>
      </c>
      <c r="V31" s="23" t="s">
        <v>5534</v>
      </c>
      <c r="W31" s="25" t="s">
        <v>5535</v>
      </c>
      <c r="X31" s="58" t="s">
        <v>5536</v>
      </c>
      <c r="Y31" s="23" t="s">
        <v>5537</v>
      </c>
      <c r="Z31" s="23"/>
      <c r="AA31" s="33">
        <v>5</v>
      </c>
      <c r="AB31" s="295" t="str">
        <f t="shared" si="1"/>
        <v>年間</v>
      </c>
      <c r="AC31" s="268"/>
      <c r="AD31" s="69">
        <v>1</v>
      </c>
      <c r="AE31" s="69">
        <v>16800</v>
      </c>
      <c r="AF31" s="167">
        <f t="shared" si="2"/>
        <v>16800</v>
      </c>
      <c r="AG31" s="42">
        <v>40695</v>
      </c>
      <c r="AH31" s="28">
        <v>40725</v>
      </c>
      <c r="AI31" s="29" t="str">
        <f t="shared" si="3"/>
        <v>～</v>
      </c>
      <c r="AJ31" s="169">
        <f t="shared" si="0"/>
        <v>42551</v>
      </c>
      <c r="AK31" s="31" t="s">
        <v>5538</v>
      </c>
      <c r="AL31" s="67" t="s">
        <v>5545</v>
      </c>
      <c r="AM31" s="66">
        <v>40702</v>
      </c>
      <c r="AN31" s="66"/>
      <c r="AO31" s="104">
        <v>40722</v>
      </c>
      <c r="AP31" s="185" t="s">
        <v>5541</v>
      </c>
    </row>
    <row r="32" spans="1:42" ht="24.75" customHeight="1" x14ac:dyDescent="0.15">
      <c r="A32" s="422">
        <v>29</v>
      </c>
      <c r="B32" s="268" t="s">
        <v>5546</v>
      </c>
      <c r="C32" s="23" t="s">
        <v>6928</v>
      </c>
      <c r="D32" s="24" t="s">
        <v>194</v>
      </c>
      <c r="E32" s="23"/>
      <c r="F32" s="23"/>
      <c r="G32" s="25" t="s">
        <v>5553</v>
      </c>
      <c r="H32" s="23" t="s">
        <v>5554</v>
      </c>
      <c r="I32" s="23"/>
      <c r="J32" s="25" t="s">
        <v>5555</v>
      </c>
      <c r="K32" s="58" t="s">
        <v>5556</v>
      </c>
      <c r="L32" s="134" t="s">
        <v>5561</v>
      </c>
      <c r="M32" s="23" t="s">
        <v>5557</v>
      </c>
      <c r="N32" s="33" t="s">
        <v>5558</v>
      </c>
      <c r="O32" s="25" t="s">
        <v>5547</v>
      </c>
      <c r="P32" s="23" t="s">
        <v>5548</v>
      </c>
      <c r="Q32" s="25" t="s">
        <v>5549</v>
      </c>
      <c r="R32" s="58" t="s">
        <v>5550</v>
      </c>
      <c r="S32" s="23" t="s">
        <v>5551</v>
      </c>
      <c r="T32" s="23" t="s">
        <v>5552</v>
      </c>
      <c r="U32" s="25" t="s">
        <v>5553</v>
      </c>
      <c r="V32" s="23" t="s">
        <v>5554</v>
      </c>
      <c r="W32" s="25" t="s">
        <v>5555</v>
      </c>
      <c r="X32" s="58" t="s">
        <v>5556</v>
      </c>
      <c r="Y32" s="23" t="s">
        <v>5557</v>
      </c>
      <c r="Z32" s="23" t="s">
        <v>5558</v>
      </c>
      <c r="AA32" s="33">
        <v>3</v>
      </c>
      <c r="AB32" s="295" t="str">
        <f t="shared" si="1"/>
        <v>年間</v>
      </c>
      <c r="AC32" s="268"/>
      <c r="AD32" s="72">
        <v>1</v>
      </c>
      <c r="AE32" s="26">
        <v>2520</v>
      </c>
      <c r="AF32" s="167">
        <f t="shared" si="2"/>
        <v>2520</v>
      </c>
      <c r="AG32" s="42">
        <v>40725</v>
      </c>
      <c r="AH32" s="28">
        <v>40756</v>
      </c>
      <c r="AI32" s="29" t="str">
        <f t="shared" si="3"/>
        <v>～</v>
      </c>
      <c r="AJ32" s="169">
        <f t="shared" si="0"/>
        <v>41851</v>
      </c>
      <c r="AK32" s="31" t="s">
        <v>5559</v>
      </c>
      <c r="AL32" s="44" t="s">
        <v>5560</v>
      </c>
      <c r="AM32" s="66"/>
      <c r="AN32" s="66"/>
      <c r="AO32" s="104">
        <v>40806</v>
      </c>
      <c r="AP32" s="170" t="s">
        <v>5562</v>
      </c>
    </row>
    <row r="33" spans="1:42" ht="24.75" customHeight="1" x14ac:dyDescent="0.15">
      <c r="A33" s="422">
        <v>30</v>
      </c>
      <c r="B33" s="268" t="s">
        <v>5563</v>
      </c>
      <c r="C33" s="23" t="s">
        <v>6928</v>
      </c>
      <c r="D33" s="24" t="s">
        <v>194</v>
      </c>
      <c r="E33" s="23"/>
      <c r="F33" s="23"/>
      <c r="G33" s="25" t="s">
        <v>5553</v>
      </c>
      <c r="H33" s="23" t="s">
        <v>5554</v>
      </c>
      <c r="I33" s="23"/>
      <c r="J33" s="25" t="s">
        <v>5555</v>
      </c>
      <c r="K33" s="58" t="s">
        <v>5556</v>
      </c>
      <c r="L33" s="134" t="s">
        <v>5561</v>
      </c>
      <c r="M33" s="23" t="s">
        <v>5557</v>
      </c>
      <c r="N33" s="33" t="s">
        <v>5558</v>
      </c>
      <c r="O33" s="25" t="s">
        <v>5547</v>
      </c>
      <c r="P33" s="23" t="s">
        <v>5548</v>
      </c>
      <c r="Q33" s="25" t="s">
        <v>5549</v>
      </c>
      <c r="R33" s="58" t="s">
        <v>5550</v>
      </c>
      <c r="S33" s="23" t="s">
        <v>5551</v>
      </c>
      <c r="T33" s="23" t="s">
        <v>5552</v>
      </c>
      <c r="U33" s="25" t="s">
        <v>5553</v>
      </c>
      <c r="V33" s="23" t="s">
        <v>5554</v>
      </c>
      <c r="W33" s="25" t="s">
        <v>5555</v>
      </c>
      <c r="X33" s="58" t="s">
        <v>5556</v>
      </c>
      <c r="Y33" s="23" t="s">
        <v>5557</v>
      </c>
      <c r="Z33" s="23" t="s">
        <v>5558</v>
      </c>
      <c r="AA33" s="33">
        <v>3</v>
      </c>
      <c r="AB33" s="295" t="str">
        <f t="shared" si="1"/>
        <v>年間</v>
      </c>
      <c r="AC33" s="268"/>
      <c r="AD33" s="72">
        <v>1</v>
      </c>
      <c r="AE33" s="26">
        <v>2520</v>
      </c>
      <c r="AF33" s="167">
        <f t="shared" si="2"/>
        <v>2520</v>
      </c>
      <c r="AG33" s="42">
        <v>40725</v>
      </c>
      <c r="AH33" s="28">
        <v>40756</v>
      </c>
      <c r="AI33" s="29" t="str">
        <f t="shared" si="3"/>
        <v>～</v>
      </c>
      <c r="AJ33" s="169">
        <f t="shared" si="0"/>
        <v>41851</v>
      </c>
      <c r="AK33" s="31" t="s">
        <v>5559</v>
      </c>
      <c r="AL33" s="44" t="s">
        <v>5564</v>
      </c>
      <c r="AM33" s="66"/>
      <c r="AN33" s="66"/>
      <c r="AO33" s="104">
        <v>40806</v>
      </c>
      <c r="AP33" s="170" t="s">
        <v>5562</v>
      </c>
    </row>
    <row r="34" spans="1:42" ht="24.75" customHeight="1" x14ac:dyDescent="0.15">
      <c r="A34" s="422">
        <v>31</v>
      </c>
      <c r="B34" s="268" t="s">
        <v>5565</v>
      </c>
      <c r="C34" s="23" t="s">
        <v>6928</v>
      </c>
      <c r="D34" s="24" t="s">
        <v>194</v>
      </c>
      <c r="E34" s="23"/>
      <c r="F34" s="23"/>
      <c r="G34" s="25" t="s">
        <v>5553</v>
      </c>
      <c r="H34" s="23" t="s">
        <v>5554</v>
      </c>
      <c r="I34" s="23"/>
      <c r="J34" s="25" t="s">
        <v>5555</v>
      </c>
      <c r="K34" s="58" t="s">
        <v>5556</v>
      </c>
      <c r="L34" s="134" t="s">
        <v>5561</v>
      </c>
      <c r="M34" s="23" t="s">
        <v>5557</v>
      </c>
      <c r="N34" s="33" t="s">
        <v>5558</v>
      </c>
      <c r="O34" s="25" t="s">
        <v>5547</v>
      </c>
      <c r="P34" s="23" t="s">
        <v>5548</v>
      </c>
      <c r="Q34" s="25" t="s">
        <v>5549</v>
      </c>
      <c r="R34" s="58" t="s">
        <v>5550</v>
      </c>
      <c r="S34" s="23" t="s">
        <v>5551</v>
      </c>
      <c r="T34" s="23" t="s">
        <v>5552</v>
      </c>
      <c r="U34" s="25" t="s">
        <v>5553</v>
      </c>
      <c r="V34" s="23" t="s">
        <v>5554</v>
      </c>
      <c r="W34" s="25" t="s">
        <v>5555</v>
      </c>
      <c r="X34" s="58" t="s">
        <v>5556</v>
      </c>
      <c r="Y34" s="23" t="s">
        <v>5557</v>
      </c>
      <c r="Z34" s="23" t="s">
        <v>5558</v>
      </c>
      <c r="AA34" s="33">
        <v>3</v>
      </c>
      <c r="AB34" s="295" t="str">
        <f t="shared" si="1"/>
        <v>年間</v>
      </c>
      <c r="AC34" s="268"/>
      <c r="AD34" s="72">
        <v>1</v>
      </c>
      <c r="AE34" s="26">
        <v>2520</v>
      </c>
      <c r="AF34" s="167">
        <f t="shared" si="2"/>
        <v>2520</v>
      </c>
      <c r="AG34" s="42">
        <v>40725</v>
      </c>
      <c r="AH34" s="28">
        <v>40756</v>
      </c>
      <c r="AI34" s="29" t="str">
        <f t="shared" si="3"/>
        <v>～</v>
      </c>
      <c r="AJ34" s="169">
        <f t="shared" si="0"/>
        <v>41851</v>
      </c>
      <c r="AK34" s="31" t="s">
        <v>5559</v>
      </c>
      <c r="AL34" s="44" t="s">
        <v>5566</v>
      </c>
      <c r="AM34" s="66"/>
      <c r="AN34" s="66"/>
      <c r="AO34" s="104">
        <v>40806</v>
      </c>
      <c r="AP34" s="170" t="s">
        <v>5562</v>
      </c>
    </row>
    <row r="35" spans="1:42" ht="24.75" customHeight="1" x14ac:dyDescent="0.15">
      <c r="A35" s="422">
        <v>32</v>
      </c>
      <c r="B35" s="268" t="s">
        <v>5567</v>
      </c>
      <c r="C35" s="23" t="s">
        <v>6928</v>
      </c>
      <c r="D35" s="24" t="s">
        <v>194</v>
      </c>
      <c r="E35" s="23"/>
      <c r="F35" s="23"/>
      <c r="G35" s="25" t="s">
        <v>5553</v>
      </c>
      <c r="H35" s="23" t="s">
        <v>5554</v>
      </c>
      <c r="I35" s="23"/>
      <c r="J35" s="25" t="s">
        <v>5555</v>
      </c>
      <c r="K35" s="58" t="s">
        <v>5556</v>
      </c>
      <c r="L35" s="134" t="s">
        <v>5561</v>
      </c>
      <c r="M35" s="23" t="s">
        <v>5557</v>
      </c>
      <c r="N35" s="33" t="s">
        <v>5558</v>
      </c>
      <c r="O35" s="25" t="s">
        <v>5547</v>
      </c>
      <c r="P35" s="23" t="s">
        <v>5548</v>
      </c>
      <c r="Q35" s="25" t="s">
        <v>5549</v>
      </c>
      <c r="R35" s="58" t="s">
        <v>5550</v>
      </c>
      <c r="S35" s="23" t="s">
        <v>5551</v>
      </c>
      <c r="T35" s="23" t="s">
        <v>5552</v>
      </c>
      <c r="U35" s="25" t="s">
        <v>5553</v>
      </c>
      <c r="V35" s="23" t="s">
        <v>5554</v>
      </c>
      <c r="W35" s="25" t="s">
        <v>5555</v>
      </c>
      <c r="X35" s="58" t="s">
        <v>5556</v>
      </c>
      <c r="Y35" s="23" t="s">
        <v>5557</v>
      </c>
      <c r="Z35" s="23" t="s">
        <v>5558</v>
      </c>
      <c r="AA35" s="33">
        <v>3</v>
      </c>
      <c r="AB35" s="295" t="str">
        <f t="shared" si="1"/>
        <v>年間</v>
      </c>
      <c r="AC35" s="268"/>
      <c r="AD35" s="72">
        <v>1</v>
      </c>
      <c r="AE35" s="26">
        <v>2520</v>
      </c>
      <c r="AF35" s="167">
        <f t="shared" si="2"/>
        <v>2520</v>
      </c>
      <c r="AG35" s="42">
        <v>40725</v>
      </c>
      <c r="AH35" s="28">
        <v>40756</v>
      </c>
      <c r="AI35" s="29" t="str">
        <f t="shared" si="3"/>
        <v>～</v>
      </c>
      <c r="AJ35" s="169">
        <f t="shared" si="0"/>
        <v>41851</v>
      </c>
      <c r="AK35" s="31" t="s">
        <v>5559</v>
      </c>
      <c r="AL35" s="44" t="s">
        <v>5568</v>
      </c>
      <c r="AM35" s="66"/>
      <c r="AN35" s="66"/>
      <c r="AO35" s="104">
        <v>40806</v>
      </c>
      <c r="AP35" s="170" t="s">
        <v>5562</v>
      </c>
    </row>
    <row r="36" spans="1:42" ht="24.75" customHeight="1" x14ac:dyDescent="0.15">
      <c r="A36" s="422">
        <v>33</v>
      </c>
      <c r="B36" s="268" t="s">
        <v>5569</v>
      </c>
      <c r="C36" s="23" t="s">
        <v>6928</v>
      </c>
      <c r="D36" s="24" t="s">
        <v>194</v>
      </c>
      <c r="E36" s="23"/>
      <c r="F36" s="23"/>
      <c r="G36" s="25" t="s">
        <v>5553</v>
      </c>
      <c r="H36" s="23" t="s">
        <v>5554</v>
      </c>
      <c r="I36" s="23"/>
      <c r="J36" s="25" t="s">
        <v>5555</v>
      </c>
      <c r="K36" s="58" t="s">
        <v>5556</v>
      </c>
      <c r="L36" s="134" t="s">
        <v>5561</v>
      </c>
      <c r="M36" s="23" t="s">
        <v>5557</v>
      </c>
      <c r="N36" s="33" t="s">
        <v>5558</v>
      </c>
      <c r="O36" s="25" t="s">
        <v>5547</v>
      </c>
      <c r="P36" s="23" t="s">
        <v>5548</v>
      </c>
      <c r="Q36" s="25" t="s">
        <v>5549</v>
      </c>
      <c r="R36" s="58" t="s">
        <v>5550</v>
      </c>
      <c r="S36" s="23" t="s">
        <v>5551</v>
      </c>
      <c r="T36" s="23" t="s">
        <v>5552</v>
      </c>
      <c r="U36" s="25" t="s">
        <v>5553</v>
      </c>
      <c r="V36" s="23" t="s">
        <v>5554</v>
      </c>
      <c r="W36" s="25" t="s">
        <v>5555</v>
      </c>
      <c r="X36" s="58" t="s">
        <v>5556</v>
      </c>
      <c r="Y36" s="23" t="s">
        <v>5557</v>
      </c>
      <c r="Z36" s="23" t="s">
        <v>5558</v>
      </c>
      <c r="AA36" s="33">
        <v>3</v>
      </c>
      <c r="AB36" s="295" t="str">
        <f t="shared" si="1"/>
        <v>年間</v>
      </c>
      <c r="AC36" s="268"/>
      <c r="AD36" s="72">
        <v>1</v>
      </c>
      <c r="AE36" s="26">
        <v>2520</v>
      </c>
      <c r="AF36" s="167">
        <f t="shared" si="2"/>
        <v>2520</v>
      </c>
      <c r="AG36" s="42">
        <v>40725</v>
      </c>
      <c r="AH36" s="28">
        <v>40756</v>
      </c>
      <c r="AI36" s="29" t="str">
        <f t="shared" si="3"/>
        <v>～</v>
      </c>
      <c r="AJ36" s="169">
        <f t="shared" si="0"/>
        <v>41851</v>
      </c>
      <c r="AK36" s="31" t="s">
        <v>5559</v>
      </c>
      <c r="AL36" s="44" t="s">
        <v>5570</v>
      </c>
      <c r="AM36" s="66"/>
      <c r="AN36" s="66"/>
      <c r="AO36" s="104">
        <v>40806</v>
      </c>
      <c r="AP36" s="170" t="s">
        <v>5562</v>
      </c>
    </row>
    <row r="37" spans="1:42" ht="24.75" customHeight="1" x14ac:dyDescent="0.15">
      <c r="A37" s="422">
        <v>34</v>
      </c>
      <c r="B37" s="268" t="s">
        <v>5571</v>
      </c>
      <c r="C37" s="23" t="s">
        <v>6928</v>
      </c>
      <c r="D37" s="24" t="s">
        <v>194</v>
      </c>
      <c r="E37" s="23"/>
      <c r="F37" s="23"/>
      <c r="G37" s="25" t="s">
        <v>5553</v>
      </c>
      <c r="H37" s="23" t="s">
        <v>5554</v>
      </c>
      <c r="I37" s="23"/>
      <c r="J37" s="25" t="s">
        <v>5555</v>
      </c>
      <c r="K37" s="58" t="s">
        <v>5556</v>
      </c>
      <c r="L37" s="134" t="s">
        <v>5561</v>
      </c>
      <c r="M37" s="23" t="s">
        <v>5557</v>
      </c>
      <c r="N37" s="33" t="s">
        <v>5558</v>
      </c>
      <c r="O37" s="25" t="s">
        <v>5547</v>
      </c>
      <c r="P37" s="23" t="s">
        <v>5548</v>
      </c>
      <c r="Q37" s="25" t="s">
        <v>5549</v>
      </c>
      <c r="R37" s="58" t="s">
        <v>5550</v>
      </c>
      <c r="S37" s="23" t="s">
        <v>5551</v>
      </c>
      <c r="T37" s="23" t="s">
        <v>5552</v>
      </c>
      <c r="U37" s="25" t="s">
        <v>5553</v>
      </c>
      <c r="V37" s="23" t="s">
        <v>5554</v>
      </c>
      <c r="W37" s="25" t="s">
        <v>5555</v>
      </c>
      <c r="X37" s="58" t="s">
        <v>5556</v>
      </c>
      <c r="Y37" s="23" t="s">
        <v>5557</v>
      </c>
      <c r="Z37" s="23" t="s">
        <v>5558</v>
      </c>
      <c r="AA37" s="33">
        <v>3</v>
      </c>
      <c r="AB37" s="295" t="str">
        <f t="shared" si="1"/>
        <v>年間</v>
      </c>
      <c r="AC37" s="268"/>
      <c r="AD37" s="72">
        <v>1</v>
      </c>
      <c r="AE37" s="26">
        <v>2520</v>
      </c>
      <c r="AF37" s="167">
        <f t="shared" si="2"/>
        <v>2520</v>
      </c>
      <c r="AG37" s="42">
        <v>40725</v>
      </c>
      <c r="AH37" s="28">
        <v>40756</v>
      </c>
      <c r="AI37" s="29" t="str">
        <f t="shared" si="3"/>
        <v>～</v>
      </c>
      <c r="AJ37" s="169">
        <f t="shared" si="0"/>
        <v>41851</v>
      </c>
      <c r="AK37" s="31" t="s">
        <v>5559</v>
      </c>
      <c r="AL37" s="44" t="s">
        <v>5572</v>
      </c>
      <c r="AM37" s="66"/>
      <c r="AN37" s="66"/>
      <c r="AO37" s="104">
        <v>40806</v>
      </c>
      <c r="AP37" s="170" t="s">
        <v>5562</v>
      </c>
    </row>
    <row r="38" spans="1:42" ht="24.75" customHeight="1" x14ac:dyDescent="0.15">
      <c r="A38" s="422">
        <v>35</v>
      </c>
      <c r="B38" s="268" t="s">
        <v>5573</v>
      </c>
      <c r="C38" s="23" t="s">
        <v>6928</v>
      </c>
      <c r="D38" s="24" t="s">
        <v>194</v>
      </c>
      <c r="E38" s="23"/>
      <c r="F38" s="23"/>
      <c r="G38" s="25" t="s">
        <v>5553</v>
      </c>
      <c r="H38" s="23" t="s">
        <v>5554</v>
      </c>
      <c r="I38" s="23"/>
      <c r="J38" s="25" t="s">
        <v>5555</v>
      </c>
      <c r="K38" s="58" t="s">
        <v>5556</v>
      </c>
      <c r="L38" s="134" t="s">
        <v>5561</v>
      </c>
      <c r="M38" s="23" t="s">
        <v>5557</v>
      </c>
      <c r="N38" s="33" t="s">
        <v>5558</v>
      </c>
      <c r="O38" s="25" t="s">
        <v>5547</v>
      </c>
      <c r="P38" s="23" t="s">
        <v>5548</v>
      </c>
      <c r="Q38" s="25" t="s">
        <v>5549</v>
      </c>
      <c r="R38" s="58" t="s">
        <v>5550</v>
      </c>
      <c r="S38" s="23" t="s">
        <v>5551</v>
      </c>
      <c r="T38" s="23" t="s">
        <v>5552</v>
      </c>
      <c r="U38" s="25" t="s">
        <v>5553</v>
      </c>
      <c r="V38" s="23" t="s">
        <v>5554</v>
      </c>
      <c r="W38" s="25" t="s">
        <v>5555</v>
      </c>
      <c r="X38" s="58" t="s">
        <v>5556</v>
      </c>
      <c r="Y38" s="23" t="s">
        <v>5557</v>
      </c>
      <c r="Z38" s="23" t="s">
        <v>5558</v>
      </c>
      <c r="AA38" s="33">
        <v>3</v>
      </c>
      <c r="AB38" s="295" t="str">
        <f t="shared" si="1"/>
        <v>年間</v>
      </c>
      <c r="AC38" s="268"/>
      <c r="AD38" s="72">
        <v>1</v>
      </c>
      <c r="AE38" s="26">
        <v>2520</v>
      </c>
      <c r="AF38" s="167">
        <f t="shared" si="2"/>
        <v>2520</v>
      </c>
      <c r="AG38" s="42">
        <v>40725</v>
      </c>
      <c r="AH38" s="28">
        <v>40756</v>
      </c>
      <c r="AI38" s="29" t="str">
        <f t="shared" si="3"/>
        <v>～</v>
      </c>
      <c r="AJ38" s="169">
        <f t="shared" si="0"/>
        <v>41851</v>
      </c>
      <c r="AK38" s="31" t="s">
        <v>5559</v>
      </c>
      <c r="AL38" s="44" t="s">
        <v>5574</v>
      </c>
      <c r="AM38" s="66"/>
      <c r="AN38" s="66"/>
      <c r="AO38" s="104">
        <v>40806</v>
      </c>
      <c r="AP38" s="170" t="s">
        <v>5562</v>
      </c>
    </row>
    <row r="39" spans="1:42" ht="24.75" customHeight="1" x14ac:dyDescent="0.15">
      <c r="A39" s="422">
        <v>36</v>
      </c>
      <c r="B39" s="268" t="s">
        <v>5575</v>
      </c>
      <c r="C39" s="23" t="s">
        <v>6928</v>
      </c>
      <c r="D39" s="24" t="s">
        <v>194</v>
      </c>
      <c r="E39" s="23"/>
      <c r="F39" s="23"/>
      <c r="G39" s="25" t="s">
        <v>5553</v>
      </c>
      <c r="H39" s="23" t="s">
        <v>5554</v>
      </c>
      <c r="I39" s="23"/>
      <c r="J39" s="25" t="s">
        <v>5555</v>
      </c>
      <c r="K39" s="58" t="s">
        <v>5556</v>
      </c>
      <c r="L39" s="134" t="s">
        <v>5561</v>
      </c>
      <c r="M39" s="23" t="s">
        <v>5557</v>
      </c>
      <c r="N39" s="33" t="s">
        <v>5558</v>
      </c>
      <c r="O39" s="25" t="s">
        <v>5547</v>
      </c>
      <c r="P39" s="23" t="s">
        <v>5548</v>
      </c>
      <c r="Q39" s="25" t="s">
        <v>5549</v>
      </c>
      <c r="R39" s="58" t="s">
        <v>5550</v>
      </c>
      <c r="S39" s="23" t="s">
        <v>5551</v>
      </c>
      <c r="T39" s="23" t="s">
        <v>5552</v>
      </c>
      <c r="U39" s="25" t="s">
        <v>5553</v>
      </c>
      <c r="V39" s="23" t="s">
        <v>5554</v>
      </c>
      <c r="W39" s="25" t="s">
        <v>5555</v>
      </c>
      <c r="X39" s="58" t="s">
        <v>5556</v>
      </c>
      <c r="Y39" s="23" t="s">
        <v>5557</v>
      </c>
      <c r="Z39" s="23" t="s">
        <v>5558</v>
      </c>
      <c r="AA39" s="33">
        <v>3</v>
      </c>
      <c r="AB39" s="295" t="str">
        <f t="shared" si="1"/>
        <v>年間</v>
      </c>
      <c r="AC39" s="268"/>
      <c r="AD39" s="72">
        <v>1</v>
      </c>
      <c r="AE39" s="26">
        <v>2520</v>
      </c>
      <c r="AF39" s="167">
        <f t="shared" si="2"/>
        <v>2520</v>
      </c>
      <c r="AG39" s="42">
        <v>40725</v>
      </c>
      <c r="AH39" s="28">
        <v>40756</v>
      </c>
      <c r="AI39" s="29" t="str">
        <f t="shared" si="3"/>
        <v>～</v>
      </c>
      <c r="AJ39" s="169">
        <f t="shared" si="0"/>
        <v>41851</v>
      </c>
      <c r="AK39" s="31" t="s">
        <v>5559</v>
      </c>
      <c r="AL39" s="44" t="s">
        <v>5576</v>
      </c>
      <c r="AM39" s="66"/>
      <c r="AN39" s="66"/>
      <c r="AO39" s="104">
        <v>40806</v>
      </c>
      <c r="AP39" s="170" t="s">
        <v>5562</v>
      </c>
    </row>
    <row r="40" spans="1:42" ht="24.75" customHeight="1" x14ac:dyDescent="0.15">
      <c r="A40" s="422">
        <v>37</v>
      </c>
      <c r="B40" s="268" t="s">
        <v>5577</v>
      </c>
      <c r="C40" s="23" t="s">
        <v>6928</v>
      </c>
      <c r="D40" s="24" t="s">
        <v>194</v>
      </c>
      <c r="E40" s="23"/>
      <c r="F40" s="23"/>
      <c r="G40" s="25" t="s">
        <v>5553</v>
      </c>
      <c r="H40" s="23" t="s">
        <v>5554</v>
      </c>
      <c r="I40" s="23"/>
      <c r="J40" s="25" t="s">
        <v>5555</v>
      </c>
      <c r="K40" s="58" t="s">
        <v>5556</v>
      </c>
      <c r="L40" s="134" t="s">
        <v>5561</v>
      </c>
      <c r="M40" s="23" t="s">
        <v>5557</v>
      </c>
      <c r="N40" s="33" t="s">
        <v>5558</v>
      </c>
      <c r="O40" s="25" t="s">
        <v>5547</v>
      </c>
      <c r="P40" s="23" t="s">
        <v>5548</v>
      </c>
      <c r="Q40" s="25" t="s">
        <v>5549</v>
      </c>
      <c r="R40" s="58" t="s">
        <v>5550</v>
      </c>
      <c r="S40" s="23" t="s">
        <v>5551</v>
      </c>
      <c r="T40" s="23" t="s">
        <v>5552</v>
      </c>
      <c r="U40" s="25" t="s">
        <v>5553</v>
      </c>
      <c r="V40" s="23" t="s">
        <v>5554</v>
      </c>
      <c r="W40" s="25" t="s">
        <v>5555</v>
      </c>
      <c r="X40" s="58" t="s">
        <v>5556</v>
      </c>
      <c r="Y40" s="23" t="s">
        <v>5557</v>
      </c>
      <c r="Z40" s="23" t="s">
        <v>5558</v>
      </c>
      <c r="AA40" s="33">
        <v>3</v>
      </c>
      <c r="AB40" s="295" t="str">
        <f t="shared" si="1"/>
        <v>年間</v>
      </c>
      <c r="AC40" s="268"/>
      <c r="AD40" s="72">
        <v>1</v>
      </c>
      <c r="AE40" s="26">
        <v>2520</v>
      </c>
      <c r="AF40" s="167">
        <f t="shared" si="2"/>
        <v>2520</v>
      </c>
      <c r="AG40" s="42">
        <v>40725</v>
      </c>
      <c r="AH40" s="28">
        <v>40756</v>
      </c>
      <c r="AI40" s="29" t="str">
        <f t="shared" si="3"/>
        <v>～</v>
      </c>
      <c r="AJ40" s="169">
        <f t="shared" si="0"/>
        <v>41851</v>
      </c>
      <c r="AK40" s="31" t="s">
        <v>5559</v>
      </c>
      <c r="AL40" s="44" t="s">
        <v>5578</v>
      </c>
      <c r="AM40" s="66"/>
      <c r="AN40" s="66"/>
      <c r="AO40" s="104">
        <v>40806</v>
      </c>
      <c r="AP40" s="170" t="s">
        <v>5562</v>
      </c>
    </row>
    <row r="41" spans="1:42" ht="24.75" customHeight="1" x14ac:dyDescent="0.15">
      <c r="A41" s="422">
        <v>38</v>
      </c>
      <c r="B41" s="268" t="s">
        <v>5579</v>
      </c>
      <c r="C41" s="23" t="s">
        <v>6928</v>
      </c>
      <c r="D41" s="24" t="s">
        <v>194</v>
      </c>
      <c r="E41" s="23"/>
      <c r="F41" s="23"/>
      <c r="G41" s="25" t="s">
        <v>5553</v>
      </c>
      <c r="H41" s="23" t="s">
        <v>5554</v>
      </c>
      <c r="I41" s="23"/>
      <c r="J41" s="25" t="s">
        <v>5555</v>
      </c>
      <c r="K41" s="58" t="s">
        <v>5556</v>
      </c>
      <c r="L41" s="134" t="s">
        <v>5561</v>
      </c>
      <c r="M41" s="23" t="s">
        <v>5557</v>
      </c>
      <c r="N41" s="33" t="s">
        <v>5558</v>
      </c>
      <c r="O41" s="25" t="s">
        <v>5547</v>
      </c>
      <c r="P41" s="23" t="s">
        <v>5548</v>
      </c>
      <c r="Q41" s="25" t="s">
        <v>5549</v>
      </c>
      <c r="R41" s="58" t="s">
        <v>5550</v>
      </c>
      <c r="S41" s="23" t="s">
        <v>5551</v>
      </c>
      <c r="T41" s="23" t="s">
        <v>5552</v>
      </c>
      <c r="U41" s="25" t="s">
        <v>5553</v>
      </c>
      <c r="V41" s="23" t="s">
        <v>5554</v>
      </c>
      <c r="W41" s="25" t="s">
        <v>5555</v>
      </c>
      <c r="X41" s="58" t="s">
        <v>5556</v>
      </c>
      <c r="Y41" s="23" t="s">
        <v>5557</v>
      </c>
      <c r="Z41" s="23" t="s">
        <v>5558</v>
      </c>
      <c r="AA41" s="33">
        <v>3</v>
      </c>
      <c r="AB41" s="295" t="str">
        <f t="shared" si="1"/>
        <v>年間</v>
      </c>
      <c r="AC41" s="268"/>
      <c r="AD41" s="72">
        <v>1</v>
      </c>
      <c r="AE41" s="26">
        <v>2520</v>
      </c>
      <c r="AF41" s="167">
        <f t="shared" si="2"/>
        <v>2520</v>
      </c>
      <c r="AG41" s="42">
        <v>40725</v>
      </c>
      <c r="AH41" s="28">
        <v>40756</v>
      </c>
      <c r="AI41" s="29" t="str">
        <f t="shared" si="3"/>
        <v>～</v>
      </c>
      <c r="AJ41" s="169">
        <f t="shared" si="0"/>
        <v>41851</v>
      </c>
      <c r="AK41" s="31" t="s">
        <v>5559</v>
      </c>
      <c r="AL41" s="44" t="s">
        <v>5580</v>
      </c>
      <c r="AM41" s="66"/>
      <c r="AN41" s="66"/>
      <c r="AO41" s="104">
        <v>40806</v>
      </c>
      <c r="AP41" s="170" t="s">
        <v>5562</v>
      </c>
    </row>
    <row r="42" spans="1:42" ht="24.75" customHeight="1" x14ac:dyDescent="0.15">
      <c r="A42" s="422">
        <v>39</v>
      </c>
      <c r="B42" s="268" t="s">
        <v>5581</v>
      </c>
      <c r="C42" s="23" t="s">
        <v>6928</v>
      </c>
      <c r="D42" s="24" t="s">
        <v>194</v>
      </c>
      <c r="E42" s="23"/>
      <c r="F42" s="23"/>
      <c r="G42" s="25" t="s">
        <v>5553</v>
      </c>
      <c r="H42" s="23" t="s">
        <v>5554</v>
      </c>
      <c r="I42" s="23"/>
      <c r="J42" s="25" t="s">
        <v>5555</v>
      </c>
      <c r="K42" s="58" t="s">
        <v>5556</v>
      </c>
      <c r="L42" s="134" t="s">
        <v>5561</v>
      </c>
      <c r="M42" s="23" t="s">
        <v>5557</v>
      </c>
      <c r="N42" s="33" t="s">
        <v>5558</v>
      </c>
      <c r="O42" s="25" t="s">
        <v>5547</v>
      </c>
      <c r="P42" s="23" t="s">
        <v>5548</v>
      </c>
      <c r="Q42" s="25" t="s">
        <v>5549</v>
      </c>
      <c r="R42" s="58" t="s">
        <v>5550</v>
      </c>
      <c r="S42" s="23" t="s">
        <v>5551</v>
      </c>
      <c r="T42" s="23" t="s">
        <v>5552</v>
      </c>
      <c r="U42" s="25" t="s">
        <v>5553</v>
      </c>
      <c r="V42" s="23" t="s">
        <v>5554</v>
      </c>
      <c r="W42" s="25" t="s">
        <v>5555</v>
      </c>
      <c r="X42" s="58" t="s">
        <v>5556</v>
      </c>
      <c r="Y42" s="23" t="s">
        <v>5557</v>
      </c>
      <c r="Z42" s="23" t="s">
        <v>5558</v>
      </c>
      <c r="AA42" s="33">
        <v>3</v>
      </c>
      <c r="AB42" s="295" t="str">
        <f t="shared" si="1"/>
        <v>年間</v>
      </c>
      <c r="AC42" s="268"/>
      <c r="AD42" s="72">
        <v>1</v>
      </c>
      <c r="AE42" s="26">
        <v>2520</v>
      </c>
      <c r="AF42" s="167">
        <f t="shared" si="2"/>
        <v>2520</v>
      </c>
      <c r="AG42" s="42">
        <v>40725</v>
      </c>
      <c r="AH42" s="28">
        <v>40756</v>
      </c>
      <c r="AI42" s="29" t="str">
        <f t="shared" si="3"/>
        <v>～</v>
      </c>
      <c r="AJ42" s="169">
        <f t="shared" si="0"/>
        <v>41851</v>
      </c>
      <c r="AK42" s="31" t="s">
        <v>5559</v>
      </c>
      <c r="AL42" s="44" t="s">
        <v>5582</v>
      </c>
      <c r="AM42" s="66"/>
      <c r="AN42" s="66"/>
      <c r="AO42" s="104">
        <v>40806</v>
      </c>
      <c r="AP42" s="170" t="s">
        <v>5562</v>
      </c>
    </row>
    <row r="43" spans="1:42" ht="24.75" customHeight="1" x14ac:dyDescent="0.15">
      <c r="A43" s="422">
        <v>40</v>
      </c>
      <c r="B43" s="268" t="s">
        <v>5583</v>
      </c>
      <c r="C43" s="23" t="s">
        <v>6928</v>
      </c>
      <c r="D43" s="24" t="s">
        <v>194</v>
      </c>
      <c r="E43" s="23"/>
      <c r="F43" s="23"/>
      <c r="G43" s="25" t="s">
        <v>5553</v>
      </c>
      <c r="H43" s="23" t="s">
        <v>5554</v>
      </c>
      <c r="I43" s="23"/>
      <c r="J43" s="25" t="s">
        <v>5555</v>
      </c>
      <c r="K43" s="58" t="s">
        <v>5556</v>
      </c>
      <c r="L43" s="134" t="s">
        <v>5561</v>
      </c>
      <c r="M43" s="23" t="s">
        <v>5557</v>
      </c>
      <c r="N43" s="33" t="s">
        <v>5558</v>
      </c>
      <c r="O43" s="25" t="s">
        <v>5547</v>
      </c>
      <c r="P43" s="23" t="s">
        <v>5548</v>
      </c>
      <c r="Q43" s="25" t="s">
        <v>5549</v>
      </c>
      <c r="R43" s="58" t="s">
        <v>5550</v>
      </c>
      <c r="S43" s="23" t="s">
        <v>5551</v>
      </c>
      <c r="T43" s="23" t="s">
        <v>5552</v>
      </c>
      <c r="U43" s="25" t="s">
        <v>5553</v>
      </c>
      <c r="V43" s="23" t="s">
        <v>5554</v>
      </c>
      <c r="W43" s="25" t="s">
        <v>5555</v>
      </c>
      <c r="X43" s="58" t="s">
        <v>5556</v>
      </c>
      <c r="Y43" s="23" t="s">
        <v>5557</v>
      </c>
      <c r="Z43" s="23" t="s">
        <v>5558</v>
      </c>
      <c r="AA43" s="33">
        <v>3</v>
      </c>
      <c r="AB43" s="295" t="str">
        <f t="shared" si="1"/>
        <v>年間</v>
      </c>
      <c r="AC43" s="268"/>
      <c r="AD43" s="72">
        <v>1</v>
      </c>
      <c r="AE43" s="26">
        <v>2520</v>
      </c>
      <c r="AF43" s="167">
        <f t="shared" si="2"/>
        <v>2520</v>
      </c>
      <c r="AG43" s="42">
        <v>40725</v>
      </c>
      <c r="AH43" s="28">
        <v>40756</v>
      </c>
      <c r="AI43" s="29" t="str">
        <f t="shared" si="3"/>
        <v>～</v>
      </c>
      <c r="AJ43" s="169">
        <f t="shared" si="0"/>
        <v>41851</v>
      </c>
      <c r="AK43" s="31" t="s">
        <v>5559</v>
      </c>
      <c r="AL43" s="44" t="s">
        <v>5584</v>
      </c>
      <c r="AM43" s="66"/>
      <c r="AN43" s="66"/>
      <c r="AO43" s="104">
        <v>40806</v>
      </c>
      <c r="AP43" s="170" t="s">
        <v>5562</v>
      </c>
    </row>
    <row r="44" spans="1:42" ht="24.75" customHeight="1" x14ac:dyDescent="0.15">
      <c r="A44" s="422">
        <v>41</v>
      </c>
      <c r="B44" s="268" t="s">
        <v>5585</v>
      </c>
      <c r="C44" s="23" t="s">
        <v>6928</v>
      </c>
      <c r="D44" s="24" t="s">
        <v>194</v>
      </c>
      <c r="E44" s="23"/>
      <c r="F44" s="23"/>
      <c r="G44" s="25" t="s">
        <v>5553</v>
      </c>
      <c r="H44" s="23" t="s">
        <v>5554</v>
      </c>
      <c r="I44" s="23"/>
      <c r="J44" s="25" t="s">
        <v>5555</v>
      </c>
      <c r="K44" s="58" t="s">
        <v>5556</v>
      </c>
      <c r="L44" s="134" t="s">
        <v>5561</v>
      </c>
      <c r="M44" s="23" t="s">
        <v>5557</v>
      </c>
      <c r="N44" s="33" t="s">
        <v>5558</v>
      </c>
      <c r="O44" s="25" t="s">
        <v>5547</v>
      </c>
      <c r="P44" s="23" t="s">
        <v>5548</v>
      </c>
      <c r="Q44" s="25" t="s">
        <v>5549</v>
      </c>
      <c r="R44" s="58" t="s">
        <v>5550</v>
      </c>
      <c r="S44" s="23" t="s">
        <v>5551</v>
      </c>
      <c r="T44" s="23" t="s">
        <v>5552</v>
      </c>
      <c r="U44" s="25" t="s">
        <v>5553</v>
      </c>
      <c r="V44" s="23" t="s">
        <v>5554</v>
      </c>
      <c r="W44" s="25" t="s">
        <v>5555</v>
      </c>
      <c r="X44" s="58" t="s">
        <v>5556</v>
      </c>
      <c r="Y44" s="23" t="s">
        <v>5557</v>
      </c>
      <c r="Z44" s="23" t="s">
        <v>5558</v>
      </c>
      <c r="AA44" s="33">
        <v>3</v>
      </c>
      <c r="AB44" s="295" t="str">
        <f t="shared" si="1"/>
        <v>年間</v>
      </c>
      <c r="AC44" s="268"/>
      <c r="AD44" s="72">
        <v>1</v>
      </c>
      <c r="AE44" s="26">
        <v>2520</v>
      </c>
      <c r="AF44" s="167">
        <f t="shared" si="2"/>
        <v>2520</v>
      </c>
      <c r="AG44" s="42">
        <v>40725</v>
      </c>
      <c r="AH44" s="28">
        <v>40756</v>
      </c>
      <c r="AI44" s="29" t="str">
        <f t="shared" si="3"/>
        <v>～</v>
      </c>
      <c r="AJ44" s="169">
        <f t="shared" si="0"/>
        <v>41851</v>
      </c>
      <c r="AK44" s="31" t="s">
        <v>5559</v>
      </c>
      <c r="AL44" s="44" t="s">
        <v>5586</v>
      </c>
      <c r="AM44" s="66"/>
      <c r="AN44" s="66"/>
      <c r="AO44" s="104">
        <v>40806</v>
      </c>
      <c r="AP44" s="170" t="s">
        <v>5562</v>
      </c>
    </row>
    <row r="45" spans="1:42" ht="24.75" customHeight="1" x14ac:dyDescent="0.15">
      <c r="A45" s="422">
        <v>42</v>
      </c>
      <c r="B45" s="268" t="s">
        <v>5587</v>
      </c>
      <c r="C45" s="23" t="s">
        <v>6928</v>
      </c>
      <c r="D45" s="24" t="s">
        <v>194</v>
      </c>
      <c r="E45" s="23"/>
      <c r="F45" s="23"/>
      <c r="G45" s="25" t="s">
        <v>5553</v>
      </c>
      <c r="H45" s="23" t="s">
        <v>5554</v>
      </c>
      <c r="I45" s="23"/>
      <c r="J45" s="25" t="s">
        <v>5555</v>
      </c>
      <c r="K45" s="58" t="s">
        <v>5556</v>
      </c>
      <c r="L45" s="134" t="s">
        <v>5561</v>
      </c>
      <c r="M45" s="23" t="s">
        <v>5557</v>
      </c>
      <c r="N45" s="33" t="s">
        <v>5558</v>
      </c>
      <c r="O45" s="25" t="s">
        <v>5547</v>
      </c>
      <c r="P45" s="23" t="s">
        <v>5548</v>
      </c>
      <c r="Q45" s="25" t="s">
        <v>5549</v>
      </c>
      <c r="R45" s="58" t="s">
        <v>5550</v>
      </c>
      <c r="S45" s="23" t="s">
        <v>5551</v>
      </c>
      <c r="T45" s="23" t="s">
        <v>5552</v>
      </c>
      <c r="U45" s="25" t="s">
        <v>5553</v>
      </c>
      <c r="V45" s="23" t="s">
        <v>5554</v>
      </c>
      <c r="W45" s="25" t="s">
        <v>5555</v>
      </c>
      <c r="X45" s="58" t="s">
        <v>5556</v>
      </c>
      <c r="Y45" s="23" t="s">
        <v>5557</v>
      </c>
      <c r="Z45" s="23" t="s">
        <v>5558</v>
      </c>
      <c r="AA45" s="33">
        <v>3</v>
      </c>
      <c r="AB45" s="295" t="str">
        <f t="shared" si="1"/>
        <v>年間</v>
      </c>
      <c r="AC45" s="268"/>
      <c r="AD45" s="72">
        <v>1</v>
      </c>
      <c r="AE45" s="26">
        <v>2520</v>
      </c>
      <c r="AF45" s="167">
        <f t="shared" si="2"/>
        <v>2520</v>
      </c>
      <c r="AG45" s="42">
        <v>40725</v>
      </c>
      <c r="AH45" s="28">
        <v>40756</v>
      </c>
      <c r="AI45" s="29" t="str">
        <f t="shared" si="3"/>
        <v>～</v>
      </c>
      <c r="AJ45" s="169">
        <f t="shared" si="0"/>
        <v>41851</v>
      </c>
      <c r="AK45" s="31" t="s">
        <v>5559</v>
      </c>
      <c r="AL45" s="44" t="s">
        <v>5588</v>
      </c>
      <c r="AM45" s="66"/>
      <c r="AN45" s="66"/>
      <c r="AO45" s="104">
        <v>40806</v>
      </c>
      <c r="AP45" s="170" t="s">
        <v>5562</v>
      </c>
    </row>
    <row r="46" spans="1:42" ht="24.75" customHeight="1" x14ac:dyDescent="0.15">
      <c r="A46" s="422">
        <v>43</v>
      </c>
      <c r="B46" s="268" t="s">
        <v>5589</v>
      </c>
      <c r="C46" s="23" t="s">
        <v>6928</v>
      </c>
      <c r="D46" s="24" t="s">
        <v>194</v>
      </c>
      <c r="E46" s="23"/>
      <c r="F46" s="23"/>
      <c r="G46" s="25" t="s">
        <v>5553</v>
      </c>
      <c r="H46" s="23" t="s">
        <v>5554</v>
      </c>
      <c r="I46" s="23"/>
      <c r="J46" s="25" t="s">
        <v>5555</v>
      </c>
      <c r="K46" s="58" t="s">
        <v>5556</v>
      </c>
      <c r="L46" s="134" t="s">
        <v>5561</v>
      </c>
      <c r="M46" s="23" t="s">
        <v>5557</v>
      </c>
      <c r="N46" s="33" t="s">
        <v>5558</v>
      </c>
      <c r="O46" s="25" t="s">
        <v>5547</v>
      </c>
      <c r="P46" s="23" t="s">
        <v>5548</v>
      </c>
      <c r="Q46" s="25" t="s">
        <v>5549</v>
      </c>
      <c r="R46" s="58" t="s">
        <v>5550</v>
      </c>
      <c r="S46" s="23" t="s">
        <v>5551</v>
      </c>
      <c r="T46" s="23" t="s">
        <v>5552</v>
      </c>
      <c r="U46" s="25" t="s">
        <v>5553</v>
      </c>
      <c r="V46" s="23" t="s">
        <v>5554</v>
      </c>
      <c r="W46" s="25" t="s">
        <v>5555</v>
      </c>
      <c r="X46" s="58" t="s">
        <v>5556</v>
      </c>
      <c r="Y46" s="23" t="s">
        <v>5557</v>
      </c>
      <c r="Z46" s="23" t="s">
        <v>5558</v>
      </c>
      <c r="AA46" s="33">
        <v>3</v>
      </c>
      <c r="AB46" s="295" t="str">
        <f t="shared" si="1"/>
        <v>年間</v>
      </c>
      <c r="AC46" s="268"/>
      <c r="AD46" s="72">
        <v>1</v>
      </c>
      <c r="AE46" s="26">
        <v>2520</v>
      </c>
      <c r="AF46" s="167">
        <f t="shared" si="2"/>
        <v>2520</v>
      </c>
      <c r="AG46" s="42">
        <v>40725</v>
      </c>
      <c r="AH46" s="28">
        <v>40756</v>
      </c>
      <c r="AI46" s="29" t="str">
        <f t="shared" si="3"/>
        <v>～</v>
      </c>
      <c r="AJ46" s="169">
        <f t="shared" si="0"/>
        <v>41851</v>
      </c>
      <c r="AK46" s="31" t="s">
        <v>5559</v>
      </c>
      <c r="AL46" s="44" t="s">
        <v>5590</v>
      </c>
      <c r="AM46" s="66"/>
      <c r="AN46" s="66"/>
      <c r="AO46" s="104">
        <v>40806</v>
      </c>
      <c r="AP46" s="170" t="s">
        <v>5562</v>
      </c>
    </row>
    <row r="47" spans="1:42" ht="24.75" customHeight="1" x14ac:dyDescent="0.15">
      <c r="A47" s="422">
        <v>44</v>
      </c>
      <c r="B47" s="268" t="s">
        <v>5591</v>
      </c>
      <c r="C47" s="23" t="s">
        <v>6928</v>
      </c>
      <c r="D47" s="24" t="s">
        <v>194</v>
      </c>
      <c r="E47" s="23"/>
      <c r="F47" s="23"/>
      <c r="G47" s="25" t="s">
        <v>5553</v>
      </c>
      <c r="H47" s="23" t="s">
        <v>5554</v>
      </c>
      <c r="I47" s="23"/>
      <c r="J47" s="25" t="s">
        <v>5555</v>
      </c>
      <c r="K47" s="58" t="s">
        <v>5556</v>
      </c>
      <c r="L47" s="134" t="s">
        <v>5561</v>
      </c>
      <c r="M47" s="23" t="s">
        <v>5557</v>
      </c>
      <c r="N47" s="33" t="s">
        <v>5558</v>
      </c>
      <c r="O47" s="25" t="s">
        <v>5547</v>
      </c>
      <c r="P47" s="23" t="s">
        <v>5548</v>
      </c>
      <c r="Q47" s="25" t="s">
        <v>5549</v>
      </c>
      <c r="R47" s="58" t="s">
        <v>5550</v>
      </c>
      <c r="S47" s="23" t="s">
        <v>5551</v>
      </c>
      <c r="T47" s="23" t="s">
        <v>5552</v>
      </c>
      <c r="U47" s="25" t="s">
        <v>5553</v>
      </c>
      <c r="V47" s="23" t="s">
        <v>5554</v>
      </c>
      <c r="W47" s="25" t="s">
        <v>5555</v>
      </c>
      <c r="X47" s="58" t="s">
        <v>5556</v>
      </c>
      <c r="Y47" s="23" t="s">
        <v>5557</v>
      </c>
      <c r="Z47" s="23" t="s">
        <v>5558</v>
      </c>
      <c r="AA47" s="33">
        <v>3</v>
      </c>
      <c r="AB47" s="295" t="str">
        <f t="shared" si="1"/>
        <v>年間</v>
      </c>
      <c r="AC47" s="268"/>
      <c r="AD47" s="72">
        <v>1</v>
      </c>
      <c r="AE47" s="26">
        <v>2520</v>
      </c>
      <c r="AF47" s="167">
        <f t="shared" si="2"/>
        <v>2520</v>
      </c>
      <c r="AG47" s="42">
        <v>40725</v>
      </c>
      <c r="AH47" s="28">
        <v>40756</v>
      </c>
      <c r="AI47" s="29" t="str">
        <f t="shared" si="3"/>
        <v>～</v>
      </c>
      <c r="AJ47" s="169">
        <f t="shared" si="0"/>
        <v>41851</v>
      </c>
      <c r="AK47" s="31" t="s">
        <v>5559</v>
      </c>
      <c r="AL47" s="44" t="s">
        <v>5592</v>
      </c>
      <c r="AM47" s="66"/>
      <c r="AN47" s="66"/>
      <c r="AO47" s="104">
        <v>40806</v>
      </c>
      <c r="AP47" s="170" t="s">
        <v>5562</v>
      </c>
    </row>
    <row r="48" spans="1:42" ht="24.75" customHeight="1" x14ac:dyDescent="0.15">
      <c r="A48" s="422">
        <v>45</v>
      </c>
      <c r="B48" s="268" t="s">
        <v>5593</v>
      </c>
      <c r="C48" s="23" t="s">
        <v>6928</v>
      </c>
      <c r="D48" s="24" t="s">
        <v>194</v>
      </c>
      <c r="E48" s="23"/>
      <c r="F48" s="23"/>
      <c r="G48" s="25" t="s">
        <v>5553</v>
      </c>
      <c r="H48" s="23" t="s">
        <v>5554</v>
      </c>
      <c r="I48" s="23"/>
      <c r="J48" s="25" t="s">
        <v>5555</v>
      </c>
      <c r="K48" s="58" t="s">
        <v>5556</v>
      </c>
      <c r="L48" s="134" t="s">
        <v>5561</v>
      </c>
      <c r="M48" s="23" t="s">
        <v>5557</v>
      </c>
      <c r="N48" s="33" t="s">
        <v>5558</v>
      </c>
      <c r="O48" s="25" t="s">
        <v>5547</v>
      </c>
      <c r="P48" s="23" t="s">
        <v>5548</v>
      </c>
      <c r="Q48" s="25" t="s">
        <v>5549</v>
      </c>
      <c r="R48" s="58" t="s">
        <v>5550</v>
      </c>
      <c r="S48" s="23" t="s">
        <v>5551</v>
      </c>
      <c r="T48" s="23" t="s">
        <v>5552</v>
      </c>
      <c r="U48" s="25" t="s">
        <v>5553</v>
      </c>
      <c r="V48" s="23" t="s">
        <v>5554</v>
      </c>
      <c r="W48" s="25" t="s">
        <v>5555</v>
      </c>
      <c r="X48" s="58" t="s">
        <v>5556</v>
      </c>
      <c r="Y48" s="23" t="s">
        <v>5557</v>
      </c>
      <c r="Z48" s="23" t="s">
        <v>5558</v>
      </c>
      <c r="AA48" s="33">
        <v>3</v>
      </c>
      <c r="AB48" s="295" t="str">
        <f t="shared" si="1"/>
        <v>年間</v>
      </c>
      <c r="AC48" s="268"/>
      <c r="AD48" s="72">
        <v>1</v>
      </c>
      <c r="AE48" s="26">
        <v>2520</v>
      </c>
      <c r="AF48" s="167">
        <f t="shared" si="2"/>
        <v>2520</v>
      </c>
      <c r="AG48" s="42">
        <v>40725</v>
      </c>
      <c r="AH48" s="28">
        <v>40756</v>
      </c>
      <c r="AI48" s="29" t="str">
        <f t="shared" si="3"/>
        <v>～</v>
      </c>
      <c r="AJ48" s="169">
        <f t="shared" si="0"/>
        <v>41851</v>
      </c>
      <c r="AK48" s="31" t="s">
        <v>5559</v>
      </c>
      <c r="AL48" s="44" t="s">
        <v>5594</v>
      </c>
      <c r="AM48" s="66"/>
      <c r="AN48" s="66"/>
      <c r="AO48" s="104">
        <v>40806</v>
      </c>
      <c r="AP48" s="170" t="s">
        <v>5562</v>
      </c>
    </row>
    <row r="49" spans="1:42" ht="24.75" customHeight="1" x14ac:dyDescent="0.15">
      <c r="A49" s="422">
        <v>46</v>
      </c>
      <c r="B49" s="268" t="s">
        <v>5595</v>
      </c>
      <c r="C49" s="23" t="s">
        <v>6928</v>
      </c>
      <c r="D49" s="24" t="s">
        <v>194</v>
      </c>
      <c r="E49" s="23"/>
      <c r="F49" s="23"/>
      <c r="G49" s="25" t="s">
        <v>5553</v>
      </c>
      <c r="H49" s="23" t="s">
        <v>5554</v>
      </c>
      <c r="I49" s="23"/>
      <c r="J49" s="25" t="s">
        <v>5555</v>
      </c>
      <c r="K49" s="58" t="s">
        <v>5556</v>
      </c>
      <c r="L49" s="134" t="s">
        <v>5561</v>
      </c>
      <c r="M49" s="23" t="s">
        <v>5557</v>
      </c>
      <c r="N49" s="33" t="s">
        <v>5558</v>
      </c>
      <c r="O49" s="25" t="s">
        <v>5547</v>
      </c>
      <c r="P49" s="23" t="s">
        <v>5548</v>
      </c>
      <c r="Q49" s="25" t="s">
        <v>5549</v>
      </c>
      <c r="R49" s="58" t="s">
        <v>5550</v>
      </c>
      <c r="S49" s="23" t="s">
        <v>5551</v>
      </c>
      <c r="T49" s="23" t="s">
        <v>5552</v>
      </c>
      <c r="U49" s="25" t="s">
        <v>5553</v>
      </c>
      <c r="V49" s="23" t="s">
        <v>5554</v>
      </c>
      <c r="W49" s="25" t="s">
        <v>5555</v>
      </c>
      <c r="X49" s="58" t="s">
        <v>5556</v>
      </c>
      <c r="Y49" s="23" t="s">
        <v>5557</v>
      </c>
      <c r="Z49" s="23" t="s">
        <v>5558</v>
      </c>
      <c r="AA49" s="33">
        <v>3</v>
      </c>
      <c r="AB49" s="295" t="str">
        <f t="shared" si="1"/>
        <v>年間</v>
      </c>
      <c r="AC49" s="268"/>
      <c r="AD49" s="72">
        <v>1</v>
      </c>
      <c r="AE49" s="26">
        <v>2520</v>
      </c>
      <c r="AF49" s="167">
        <f t="shared" si="2"/>
        <v>2520</v>
      </c>
      <c r="AG49" s="42">
        <v>40725</v>
      </c>
      <c r="AH49" s="28">
        <v>40756</v>
      </c>
      <c r="AI49" s="29" t="str">
        <f t="shared" si="3"/>
        <v>～</v>
      </c>
      <c r="AJ49" s="169">
        <f t="shared" si="0"/>
        <v>41851</v>
      </c>
      <c r="AK49" s="31" t="s">
        <v>5559</v>
      </c>
      <c r="AL49" s="44" t="s">
        <v>5596</v>
      </c>
      <c r="AM49" s="66"/>
      <c r="AN49" s="66"/>
      <c r="AO49" s="104">
        <v>40806</v>
      </c>
      <c r="AP49" s="170" t="s">
        <v>5562</v>
      </c>
    </row>
    <row r="50" spans="1:42" ht="24.75" customHeight="1" x14ac:dyDescent="0.15">
      <c r="A50" s="422">
        <v>47</v>
      </c>
      <c r="B50" s="268" t="s">
        <v>5597</v>
      </c>
      <c r="C50" s="23" t="s">
        <v>6928</v>
      </c>
      <c r="D50" s="24" t="s">
        <v>194</v>
      </c>
      <c r="E50" s="23"/>
      <c r="F50" s="23"/>
      <c r="G50" s="25" t="s">
        <v>5553</v>
      </c>
      <c r="H50" s="23" t="s">
        <v>5554</v>
      </c>
      <c r="I50" s="23"/>
      <c r="J50" s="25" t="s">
        <v>5555</v>
      </c>
      <c r="K50" s="58" t="s">
        <v>5556</v>
      </c>
      <c r="L50" s="134" t="s">
        <v>5561</v>
      </c>
      <c r="M50" s="23" t="s">
        <v>5557</v>
      </c>
      <c r="N50" s="33" t="s">
        <v>5558</v>
      </c>
      <c r="O50" s="25" t="s">
        <v>5547</v>
      </c>
      <c r="P50" s="23" t="s">
        <v>5548</v>
      </c>
      <c r="Q50" s="25" t="s">
        <v>5549</v>
      </c>
      <c r="R50" s="58" t="s">
        <v>5550</v>
      </c>
      <c r="S50" s="23" t="s">
        <v>5551</v>
      </c>
      <c r="T50" s="23" t="s">
        <v>5552</v>
      </c>
      <c r="U50" s="25" t="s">
        <v>5553</v>
      </c>
      <c r="V50" s="23" t="s">
        <v>5554</v>
      </c>
      <c r="W50" s="25" t="s">
        <v>5555</v>
      </c>
      <c r="X50" s="58" t="s">
        <v>5556</v>
      </c>
      <c r="Y50" s="23" t="s">
        <v>5557</v>
      </c>
      <c r="Z50" s="23" t="s">
        <v>5558</v>
      </c>
      <c r="AA50" s="33">
        <v>3</v>
      </c>
      <c r="AB50" s="295" t="str">
        <f t="shared" si="1"/>
        <v>年間</v>
      </c>
      <c r="AC50" s="268"/>
      <c r="AD50" s="72">
        <v>1</v>
      </c>
      <c r="AE50" s="26">
        <v>2520</v>
      </c>
      <c r="AF50" s="167">
        <f t="shared" si="2"/>
        <v>2520</v>
      </c>
      <c r="AG50" s="42">
        <v>40725</v>
      </c>
      <c r="AH50" s="28">
        <v>40756</v>
      </c>
      <c r="AI50" s="29" t="str">
        <f t="shared" si="3"/>
        <v>～</v>
      </c>
      <c r="AJ50" s="169">
        <f t="shared" si="0"/>
        <v>41851</v>
      </c>
      <c r="AK50" s="31" t="s">
        <v>5559</v>
      </c>
      <c r="AL50" s="44" t="s">
        <v>5598</v>
      </c>
      <c r="AM50" s="66"/>
      <c r="AN50" s="66"/>
      <c r="AO50" s="104">
        <v>40806</v>
      </c>
      <c r="AP50" s="170" t="s">
        <v>5562</v>
      </c>
    </row>
    <row r="51" spans="1:42" ht="24.75" customHeight="1" x14ac:dyDescent="0.15">
      <c r="A51" s="422">
        <v>48</v>
      </c>
      <c r="B51" s="268" t="s">
        <v>5599</v>
      </c>
      <c r="C51" s="23" t="s">
        <v>6928</v>
      </c>
      <c r="D51" s="24" t="s">
        <v>194</v>
      </c>
      <c r="E51" s="23"/>
      <c r="F51" s="23"/>
      <c r="G51" s="25" t="s">
        <v>5553</v>
      </c>
      <c r="H51" s="23" t="s">
        <v>5554</v>
      </c>
      <c r="I51" s="23"/>
      <c r="J51" s="25" t="s">
        <v>5555</v>
      </c>
      <c r="K51" s="58" t="s">
        <v>5556</v>
      </c>
      <c r="L51" s="134" t="s">
        <v>5561</v>
      </c>
      <c r="M51" s="23" t="s">
        <v>5557</v>
      </c>
      <c r="N51" s="33" t="s">
        <v>5558</v>
      </c>
      <c r="O51" s="25" t="s">
        <v>5547</v>
      </c>
      <c r="P51" s="23" t="s">
        <v>5548</v>
      </c>
      <c r="Q51" s="25" t="s">
        <v>5549</v>
      </c>
      <c r="R51" s="58" t="s">
        <v>5550</v>
      </c>
      <c r="S51" s="23" t="s">
        <v>5551</v>
      </c>
      <c r="T51" s="23" t="s">
        <v>5552</v>
      </c>
      <c r="U51" s="25" t="s">
        <v>5553</v>
      </c>
      <c r="V51" s="23" t="s">
        <v>5554</v>
      </c>
      <c r="W51" s="25" t="s">
        <v>5555</v>
      </c>
      <c r="X51" s="58" t="s">
        <v>5556</v>
      </c>
      <c r="Y51" s="23" t="s">
        <v>5557</v>
      </c>
      <c r="Z51" s="23" t="s">
        <v>5558</v>
      </c>
      <c r="AA51" s="33">
        <v>3</v>
      </c>
      <c r="AB51" s="295" t="str">
        <f t="shared" si="1"/>
        <v>年間</v>
      </c>
      <c r="AC51" s="268"/>
      <c r="AD51" s="72">
        <v>1</v>
      </c>
      <c r="AE51" s="26">
        <v>2520</v>
      </c>
      <c r="AF51" s="167">
        <f t="shared" si="2"/>
        <v>2520</v>
      </c>
      <c r="AG51" s="42">
        <v>40725</v>
      </c>
      <c r="AH51" s="28">
        <v>40756</v>
      </c>
      <c r="AI51" s="29" t="str">
        <f t="shared" si="3"/>
        <v>～</v>
      </c>
      <c r="AJ51" s="169">
        <f t="shared" si="0"/>
        <v>41851</v>
      </c>
      <c r="AK51" s="31" t="s">
        <v>5559</v>
      </c>
      <c r="AL51" s="44" t="s">
        <v>5600</v>
      </c>
      <c r="AM51" s="66"/>
      <c r="AN51" s="66"/>
      <c r="AO51" s="104">
        <v>40806</v>
      </c>
      <c r="AP51" s="170" t="s">
        <v>5562</v>
      </c>
    </row>
    <row r="52" spans="1:42" ht="24.75" customHeight="1" x14ac:dyDescent="0.15">
      <c r="A52" s="422">
        <v>49</v>
      </c>
      <c r="B52" s="268" t="s">
        <v>5601</v>
      </c>
      <c r="C52" s="23" t="s">
        <v>6928</v>
      </c>
      <c r="D52" s="24" t="s">
        <v>194</v>
      </c>
      <c r="E52" s="23"/>
      <c r="F52" s="23"/>
      <c r="G52" s="25" t="s">
        <v>5553</v>
      </c>
      <c r="H52" s="23" t="s">
        <v>5554</v>
      </c>
      <c r="I52" s="23"/>
      <c r="J52" s="25" t="s">
        <v>5555</v>
      </c>
      <c r="K52" s="58" t="s">
        <v>5556</v>
      </c>
      <c r="L52" s="134" t="s">
        <v>5561</v>
      </c>
      <c r="M52" s="23" t="s">
        <v>5557</v>
      </c>
      <c r="N52" s="33" t="s">
        <v>5558</v>
      </c>
      <c r="O52" s="25" t="s">
        <v>5547</v>
      </c>
      <c r="P52" s="23" t="s">
        <v>5548</v>
      </c>
      <c r="Q52" s="25" t="s">
        <v>5549</v>
      </c>
      <c r="R52" s="58" t="s">
        <v>5550</v>
      </c>
      <c r="S52" s="23" t="s">
        <v>5551</v>
      </c>
      <c r="T52" s="23" t="s">
        <v>5552</v>
      </c>
      <c r="U52" s="25" t="s">
        <v>5553</v>
      </c>
      <c r="V52" s="23" t="s">
        <v>5554</v>
      </c>
      <c r="W52" s="25" t="s">
        <v>5555</v>
      </c>
      <c r="X52" s="58" t="s">
        <v>5556</v>
      </c>
      <c r="Y52" s="23" t="s">
        <v>5557</v>
      </c>
      <c r="Z52" s="23" t="s">
        <v>5558</v>
      </c>
      <c r="AA52" s="33">
        <v>3</v>
      </c>
      <c r="AB52" s="295" t="str">
        <f t="shared" si="1"/>
        <v>年間</v>
      </c>
      <c r="AC52" s="268"/>
      <c r="AD52" s="72">
        <v>1</v>
      </c>
      <c r="AE52" s="26">
        <v>2520</v>
      </c>
      <c r="AF52" s="167">
        <f t="shared" si="2"/>
        <v>2520</v>
      </c>
      <c r="AG52" s="42">
        <v>40725</v>
      </c>
      <c r="AH52" s="28">
        <v>40756</v>
      </c>
      <c r="AI52" s="29" t="str">
        <f t="shared" si="3"/>
        <v>～</v>
      </c>
      <c r="AJ52" s="169">
        <f t="shared" si="0"/>
        <v>41851</v>
      </c>
      <c r="AK52" s="31" t="s">
        <v>5559</v>
      </c>
      <c r="AL52" s="44" t="s">
        <v>5602</v>
      </c>
      <c r="AM52" s="66"/>
      <c r="AN52" s="66"/>
      <c r="AO52" s="104">
        <v>40806</v>
      </c>
      <c r="AP52" s="170" t="s">
        <v>5562</v>
      </c>
    </row>
    <row r="53" spans="1:42" ht="24.75" customHeight="1" x14ac:dyDescent="0.15">
      <c r="A53" s="422">
        <v>50</v>
      </c>
      <c r="B53" s="268" t="s">
        <v>5603</v>
      </c>
      <c r="C53" s="23" t="s">
        <v>6928</v>
      </c>
      <c r="D53" s="24" t="s">
        <v>194</v>
      </c>
      <c r="E53" s="23"/>
      <c r="F53" s="23"/>
      <c r="G53" s="25" t="s">
        <v>5553</v>
      </c>
      <c r="H53" s="23" t="s">
        <v>5554</v>
      </c>
      <c r="I53" s="23"/>
      <c r="J53" s="25" t="s">
        <v>5555</v>
      </c>
      <c r="K53" s="58" t="s">
        <v>5556</v>
      </c>
      <c r="L53" s="134" t="s">
        <v>5561</v>
      </c>
      <c r="M53" s="23" t="s">
        <v>5557</v>
      </c>
      <c r="N53" s="33" t="s">
        <v>5558</v>
      </c>
      <c r="O53" s="25" t="s">
        <v>5547</v>
      </c>
      <c r="P53" s="23" t="s">
        <v>5548</v>
      </c>
      <c r="Q53" s="25" t="s">
        <v>5549</v>
      </c>
      <c r="R53" s="58" t="s">
        <v>5550</v>
      </c>
      <c r="S53" s="23" t="s">
        <v>5551</v>
      </c>
      <c r="T53" s="23" t="s">
        <v>5552</v>
      </c>
      <c r="U53" s="25" t="s">
        <v>5553</v>
      </c>
      <c r="V53" s="23" t="s">
        <v>5554</v>
      </c>
      <c r="W53" s="25" t="s">
        <v>5555</v>
      </c>
      <c r="X53" s="58" t="s">
        <v>5556</v>
      </c>
      <c r="Y53" s="23" t="s">
        <v>5557</v>
      </c>
      <c r="Z53" s="23" t="s">
        <v>5558</v>
      </c>
      <c r="AA53" s="33">
        <v>3</v>
      </c>
      <c r="AB53" s="295" t="str">
        <f t="shared" si="1"/>
        <v>年間</v>
      </c>
      <c r="AC53" s="268"/>
      <c r="AD53" s="72">
        <v>1</v>
      </c>
      <c r="AE53" s="26">
        <v>2520</v>
      </c>
      <c r="AF53" s="167">
        <f t="shared" si="2"/>
        <v>2520</v>
      </c>
      <c r="AG53" s="42">
        <v>40725</v>
      </c>
      <c r="AH53" s="28">
        <v>40756</v>
      </c>
      <c r="AI53" s="29" t="str">
        <f t="shared" si="3"/>
        <v>～</v>
      </c>
      <c r="AJ53" s="169">
        <f t="shared" si="0"/>
        <v>41851</v>
      </c>
      <c r="AK53" s="31" t="s">
        <v>5559</v>
      </c>
      <c r="AL53" s="44" t="s">
        <v>5604</v>
      </c>
      <c r="AM53" s="66"/>
      <c r="AN53" s="66"/>
      <c r="AO53" s="104">
        <v>40806</v>
      </c>
      <c r="AP53" s="170" t="s">
        <v>5562</v>
      </c>
    </row>
    <row r="54" spans="1:42" ht="24.75" customHeight="1" x14ac:dyDescent="0.15">
      <c r="A54" s="422">
        <v>51</v>
      </c>
      <c r="B54" s="268" t="s">
        <v>5605</v>
      </c>
      <c r="C54" s="23" t="s">
        <v>6928</v>
      </c>
      <c r="D54" s="24" t="s">
        <v>194</v>
      </c>
      <c r="E54" s="23"/>
      <c r="F54" s="23"/>
      <c r="G54" s="25" t="s">
        <v>5553</v>
      </c>
      <c r="H54" s="23" t="s">
        <v>5554</v>
      </c>
      <c r="I54" s="23"/>
      <c r="J54" s="25" t="s">
        <v>5555</v>
      </c>
      <c r="K54" s="58" t="s">
        <v>5556</v>
      </c>
      <c r="L54" s="134" t="s">
        <v>5561</v>
      </c>
      <c r="M54" s="23" t="s">
        <v>5557</v>
      </c>
      <c r="N54" s="33" t="s">
        <v>5558</v>
      </c>
      <c r="O54" s="25" t="s">
        <v>5547</v>
      </c>
      <c r="P54" s="23" t="s">
        <v>5548</v>
      </c>
      <c r="Q54" s="25" t="s">
        <v>5549</v>
      </c>
      <c r="R54" s="58" t="s">
        <v>5550</v>
      </c>
      <c r="S54" s="23" t="s">
        <v>5551</v>
      </c>
      <c r="T54" s="23" t="s">
        <v>5552</v>
      </c>
      <c r="U54" s="25" t="s">
        <v>5553</v>
      </c>
      <c r="V54" s="23" t="s">
        <v>5554</v>
      </c>
      <c r="W54" s="25" t="s">
        <v>5555</v>
      </c>
      <c r="X54" s="58" t="s">
        <v>5556</v>
      </c>
      <c r="Y54" s="23" t="s">
        <v>5557</v>
      </c>
      <c r="Z54" s="23" t="s">
        <v>5558</v>
      </c>
      <c r="AA54" s="33">
        <v>3</v>
      </c>
      <c r="AB54" s="295" t="str">
        <f t="shared" si="1"/>
        <v>年間</v>
      </c>
      <c r="AC54" s="268"/>
      <c r="AD54" s="72">
        <v>1</v>
      </c>
      <c r="AE54" s="26">
        <v>2520</v>
      </c>
      <c r="AF54" s="167">
        <f t="shared" si="2"/>
        <v>2520</v>
      </c>
      <c r="AG54" s="42">
        <v>40725</v>
      </c>
      <c r="AH54" s="28">
        <v>40756</v>
      </c>
      <c r="AI54" s="29" t="str">
        <f t="shared" si="3"/>
        <v>～</v>
      </c>
      <c r="AJ54" s="169">
        <f t="shared" si="0"/>
        <v>41851</v>
      </c>
      <c r="AK54" s="31" t="s">
        <v>5559</v>
      </c>
      <c r="AL54" s="44" t="s">
        <v>5606</v>
      </c>
      <c r="AM54" s="66"/>
      <c r="AN54" s="66"/>
      <c r="AO54" s="104">
        <v>40806</v>
      </c>
      <c r="AP54" s="170" t="s">
        <v>5562</v>
      </c>
    </row>
    <row r="55" spans="1:42" ht="24.75" customHeight="1" x14ac:dyDescent="0.15">
      <c r="A55" s="422">
        <v>52</v>
      </c>
      <c r="B55" s="268" t="s">
        <v>5607</v>
      </c>
      <c r="C55" s="23" t="s">
        <v>6928</v>
      </c>
      <c r="D55" s="24" t="s">
        <v>194</v>
      </c>
      <c r="E55" s="23"/>
      <c r="F55" s="23"/>
      <c r="G55" s="25" t="s">
        <v>5553</v>
      </c>
      <c r="H55" s="23" t="s">
        <v>5554</v>
      </c>
      <c r="I55" s="23"/>
      <c r="J55" s="25" t="s">
        <v>5555</v>
      </c>
      <c r="K55" s="58" t="s">
        <v>5556</v>
      </c>
      <c r="L55" s="134" t="s">
        <v>5561</v>
      </c>
      <c r="M55" s="23" t="s">
        <v>5557</v>
      </c>
      <c r="N55" s="33" t="s">
        <v>5558</v>
      </c>
      <c r="O55" s="25" t="s">
        <v>5547</v>
      </c>
      <c r="P55" s="23" t="s">
        <v>5548</v>
      </c>
      <c r="Q55" s="25" t="s">
        <v>5549</v>
      </c>
      <c r="R55" s="58" t="s">
        <v>5550</v>
      </c>
      <c r="S55" s="23" t="s">
        <v>5551</v>
      </c>
      <c r="T55" s="23" t="s">
        <v>5552</v>
      </c>
      <c r="U55" s="25" t="s">
        <v>5553</v>
      </c>
      <c r="V55" s="23" t="s">
        <v>5554</v>
      </c>
      <c r="W55" s="25" t="s">
        <v>5555</v>
      </c>
      <c r="X55" s="58" t="s">
        <v>5556</v>
      </c>
      <c r="Y55" s="23" t="s">
        <v>5557</v>
      </c>
      <c r="Z55" s="23" t="s">
        <v>5558</v>
      </c>
      <c r="AA55" s="33">
        <v>3</v>
      </c>
      <c r="AB55" s="295" t="str">
        <f t="shared" si="1"/>
        <v>年間</v>
      </c>
      <c r="AC55" s="268"/>
      <c r="AD55" s="72">
        <v>1</v>
      </c>
      <c r="AE55" s="26">
        <v>2520</v>
      </c>
      <c r="AF55" s="167">
        <f t="shared" si="2"/>
        <v>2520</v>
      </c>
      <c r="AG55" s="42">
        <v>40725</v>
      </c>
      <c r="AH55" s="28">
        <v>40756</v>
      </c>
      <c r="AI55" s="29" t="str">
        <f t="shared" si="3"/>
        <v>～</v>
      </c>
      <c r="AJ55" s="169">
        <f t="shared" si="0"/>
        <v>41851</v>
      </c>
      <c r="AK55" s="31" t="s">
        <v>5559</v>
      </c>
      <c r="AL55" s="44" t="s">
        <v>5608</v>
      </c>
      <c r="AM55" s="66"/>
      <c r="AN55" s="66"/>
      <c r="AO55" s="104">
        <v>40806</v>
      </c>
      <c r="AP55" s="170" t="s">
        <v>5562</v>
      </c>
    </row>
    <row r="56" spans="1:42" ht="24.75" customHeight="1" x14ac:dyDescent="0.15">
      <c r="A56" s="422">
        <v>53</v>
      </c>
      <c r="B56" s="268" t="s">
        <v>5609</v>
      </c>
      <c r="C56" s="23" t="s">
        <v>6928</v>
      </c>
      <c r="D56" s="24" t="s">
        <v>194</v>
      </c>
      <c r="E56" s="23"/>
      <c r="F56" s="23"/>
      <c r="G56" s="25" t="s">
        <v>5553</v>
      </c>
      <c r="H56" s="23" t="s">
        <v>5554</v>
      </c>
      <c r="I56" s="23"/>
      <c r="J56" s="25" t="s">
        <v>5555</v>
      </c>
      <c r="K56" s="58" t="s">
        <v>5556</v>
      </c>
      <c r="L56" s="134" t="s">
        <v>5561</v>
      </c>
      <c r="M56" s="23" t="s">
        <v>5557</v>
      </c>
      <c r="N56" s="33" t="s">
        <v>5558</v>
      </c>
      <c r="O56" s="25" t="s">
        <v>5547</v>
      </c>
      <c r="P56" s="23" t="s">
        <v>5548</v>
      </c>
      <c r="Q56" s="25" t="s">
        <v>5549</v>
      </c>
      <c r="R56" s="58" t="s">
        <v>5550</v>
      </c>
      <c r="S56" s="23" t="s">
        <v>5551</v>
      </c>
      <c r="T56" s="23" t="s">
        <v>5552</v>
      </c>
      <c r="U56" s="25" t="s">
        <v>5553</v>
      </c>
      <c r="V56" s="23" t="s">
        <v>5554</v>
      </c>
      <c r="W56" s="25" t="s">
        <v>5555</v>
      </c>
      <c r="X56" s="58" t="s">
        <v>5556</v>
      </c>
      <c r="Y56" s="23" t="s">
        <v>5557</v>
      </c>
      <c r="Z56" s="23" t="s">
        <v>5558</v>
      </c>
      <c r="AA56" s="33">
        <v>3</v>
      </c>
      <c r="AB56" s="295" t="str">
        <f t="shared" si="1"/>
        <v>年間</v>
      </c>
      <c r="AC56" s="268"/>
      <c r="AD56" s="72">
        <v>1</v>
      </c>
      <c r="AE56" s="26">
        <v>3240</v>
      </c>
      <c r="AF56" s="167">
        <f t="shared" si="2"/>
        <v>3240</v>
      </c>
      <c r="AG56" s="42">
        <v>40725</v>
      </c>
      <c r="AH56" s="28">
        <v>40756</v>
      </c>
      <c r="AI56" s="29" t="str">
        <f t="shared" si="3"/>
        <v>～</v>
      </c>
      <c r="AJ56" s="169">
        <f t="shared" si="0"/>
        <v>41851</v>
      </c>
      <c r="AK56" s="31" t="s">
        <v>5610</v>
      </c>
      <c r="AL56" s="44" t="s">
        <v>5611</v>
      </c>
      <c r="AM56" s="66"/>
      <c r="AN56" s="66"/>
      <c r="AO56" s="104">
        <v>40806</v>
      </c>
      <c r="AP56" s="170" t="s">
        <v>5562</v>
      </c>
    </row>
    <row r="57" spans="1:42" ht="24.75" customHeight="1" x14ac:dyDescent="0.15">
      <c r="A57" s="422">
        <v>54</v>
      </c>
      <c r="B57" s="268" t="s">
        <v>5612</v>
      </c>
      <c r="C57" s="23" t="s">
        <v>6928</v>
      </c>
      <c r="D57" s="24" t="s">
        <v>194</v>
      </c>
      <c r="E57" s="23"/>
      <c r="F57" s="23"/>
      <c r="G57" s="25" t="s">
        <v>5553</v>
      </c>
      <c r="H57" s="23" t="s">
        <v>5554</v>
      </c>
      <c r="I57" s="23"/>
      <c r="J57" s="25" t="s">
        <v>5555</v>
      </c>
      <c r="K57" s="58" t="s">
        <v>5556</v>
      </c>
      <c r="L57" s="134" t="s">
        <v>5561</v>
      </c>
      <c r="M57" s="23" t="s">
        <v>5557</v>
      </c>
      <c r="N57" s="33" t="s">
        <v>5558</v>
      </c>
      <c r="O57" s="25" t="s">
        <v>5547</v>
      </c>
      <c r="P57" s="23" t="s">
        <v>5548</v>
      </c>
      <c r="Q57" s="25" t="s">
        <v>5549</v>
      </c>
      <c r="R57" s="58" t="s">
        <v>5550</v>
      </c>
      <c r="S57" s="23" t="s">
        <v>5551</v>
      </c>
      <c r="T57" s="23" t="s">
        <v>5552</v>
      </c>
      <c r="U57" s="25" t="s">
        <v>5553</v>
      </c>
      <c r="V57" s="23" t="s">
        <v>5554</v>
      </c>
      <c r="W57" s="25" t="s">
        <v>5555</v>
      </c>
      <c r="X57" s="58" t="s">
        <v>5556</v>
      </c>
      <c r="Y57" s="23" t="s">
        <v>5557</v>
      </c>
      <c r="Z57" s="23" t="s">
        <v>5558</v>
      </c>
      <c r="AA57" s="33">
        <v>3</v>
      </c>
      <c r="AB57" s="295" t="str">
        <f t="shared" si="1"/>
        <v>年間</v>
      </c>
      <c r="AC57" s="268"/>
      <c r="AD57" s="72">
        <v>1</v>
      </c>
      <c r="AE57" s="26">
        <v>3240</v>
      </c>
      <c r="AF57" s="167">
        <f t="shared" si="2"/>
        <v>3240</v>
      </c>
      <c r="AG57" s="42">
        <v>40725</v>
      </c>
      <c r="AH57" s="28">
        <v>40756</v>
      </c>
      <c r="AI57" s="29" t="str">
        <f t="shared" si="3"/>
        <v>～</v>
      </c>
      <c r="AJ57" s="169">
        <f t="shared" si="0"/>
        <v>41851</v>
      </c>
      <c r="AK57" s="31" t="s">
        <v>5610</v>
      </c>
      <c r="AL57" s="44" t="s">
        <v>5613</v>
      </c>
      <c r="AM57" s="66"/>
      <c r="AN57" s="66"/>
      <c r="AO57" s="104">
        <v>40806</v>
      </c>
      <c r="AP57" s="170" t="s">
        <v>5562</v>
      </c>
    </row>
    <row r="58" spans="1:42" ht="24.75" customHeight="1" x14ac:dyDescent="0.15">
      <c r="A58" s="422">
        <v>55</v>
      </c>
      <c r="B58" s="268" t="s">
        <v>5614</v>
      </c>
      <c r="C58" s="23" t="s">
        <v>6928</v>
      </c>
      <c r="D58" s="24" t="s">
        <v>194</v>
      </c>
      <c r="E58" s="23"/>
      <c r="F58" s="23"/>
      <c r="G58" s="25" t="s">
        <v>5553</v>
      </c>
      <c r="H58" s="23" t="s">
        <v>5554</v>
      </c>
      <c r="I58" s="23"/>
      <c r="J58" s="25" t="s">
        <v>5555</v>
      </c>
      <c r="K58" s="58" t="s">
        <v>5556</v>
      </c>
      <c r="L58" s="134" t="s">
        <v>5561</v>
      </c>
      <c r="M58" s="23" t="s">
        <v>5557</v>
      </c>
      <c r="N58" s="33" t="s">
        <v>5558</v>
      </c>
      <c r="O58" s="25" t="s">
        <v>5547</v>
      </c>
      <c r="P58" s="23" t="s">
        <v>5548</v>
      </c>
      <c r="Q58" s="25" t="s">
        <v>5549</v>
      </c>
      <c r="R58" s="58" t="s">
        <v>5550</v>
      </c>
      <c r="S58" s="23" t="s">
        <v>5551</v>
      </c>
      <c r="T58" s="23" t="s">
        <v>5552</v>
      </c>
      <c r="U58" s="25" t="s">
        <v>5553</v>
      </c>
      <c r="V58" s="23" t="s">
        <v>5554</v>
      </c>
      <c r="W58" s="25" t="s">
        <v>5555</v>
      </c>
      <c r="X58" s="58" t="s">
        <v>5556</v>
      </c>
      <c r="Y58" s="23" t="s">
        <v>5557</v>
      </c>
      <c r="Z58" s="23" t="s">
        <v>5558</v>
      </c>
      <c r="AA58" s="33">
        <v>3</v>
      </c>
      <c r="AB58" s="295" t="str">
        <f t="shared" si="1"/>
        <v>年間</v>
      </c>
      <c r="AC58" s="268"/>
      <c r="AD58" s="72">
        <v>1</v>
      </c>
      <c r="AE58" s="26">
        <v>3240</v>
      </c>
      <c r="AF58" s="167">
        <f t="shared" si="2"/>
        <v>3240</v>
      </c>
      <c r="AG58" s="42">
        <v>40725</v>
      </c>
      <c r="AH58" s="28">
        <v>40756</v>
      </c>
      <c r="AI58" s="29" t="str">
        <f t="shared" si="3"/>
        <v>～</v>
      </c>
      <c r="AJ58" s="169">
        <f t="shared" si="0"/>
        <v>41851</v>
      </c>
      <c r="AK58" s="31" t="s">
        <v>5610</v>
      </c>
      <c r="AL58" s="44" t="s">
        <v>5615</v>
      </c>
      <c r="AM58" s="66"/>
      <c r="AN58" s="66"/>
      <c r="AO58" s="104">
        <v>40806</v>
      </c>
      <c r="AP58" s="170" t="s">
        <v>5562</v>
      </c>
    </row>
    <row r="59" spans="1:42" ht="24.75" customHeight="1" x14ac:dyDescent="0.15">
      <c r="A59" s="422">
        <v>56</v>
      </c>
      <c r="B59" s="268" t="s">
        <v>5616</v>
      </c>
      <c r="C59" s="23" t="s">
        <v>6928</v>
      </c>
      <c r="D59" s="24" t="s">
        <v>194</v>
      </c>
      <c r="E59" s="23"/>
      <c r="F59" s="23"/>
      <c r="G59" s="25" t="s">
        <v>5553</v>
      </c>
      <c r="H59" s="23" t="s">
        <v>5554</v>
      </c>
      <c r="I59" s="23"/>
      <c r="J59" s="25" t="s">
        <v>5555</v>
      </c>
      <c r="K59" s="58" t="s">
        <v>5556</v>
      </c>
      <c r="L59" s="134" t="s">
        <v>5561</v>
      </c>
      <c r="M59" s="23" t="s">
        <v>5557</v>
      </c>
      <c r="N59" s="33" t="s">
        <v>5558</v>
      </c>
      <c r="O59" s="25" t="s">
        <v>5547</v>
      </c>
      <c r="P59" s="23" t="s">
        <v>5548</v>
      </c>
      <c r="Q59" s="25" t="s">
        <v>5549</v>
      </c>
      <c r="R59" s="58" t="s">
        <v>5550</v>
      </c>
      <c r="S59" s="23" t="s">
        <v>5551</v>
      </c>
      <c r="T59" s="23" t="s">
        <v>5552</v>
      </c>
      <c r="U59" s="25" t="s">
        <v>5553</v>
      </c>
      <c r="V59" s="23" t="s">
        <v>5554</v>
      </c>
      <c r="W59" s="25" t="s">
        <v>5555</v>
      </c>
      <c r="X59" s="58" t="s">
        <v>5556</v>
      </c>
      <c r="Y59" s="23" t="s">
        <v>5557</v>
      </c>
      <c r="Z59" s="23" t="s">
        <v>5558</v>
      </c>
      <c r="AA59" s="33">
        <v>3</v>
      </c>
      <c r="AB59" s="295" t="str">
        <f t="shared" si="1"/>
        <v>年間</v>
      </c>
      <c r="AC59" s="268"/>
      <c r="AD59" s="72">
        <v>1</v>
      </c>
      <c r="AE59" s="26">
        <v>3240</v>
      </c>
      <c r="AF59" s="167">
        <f t="shared" si="2"/>
        <v>3240</v>
      </c>
      <c r="AG59" s="42">
        <v>40725</v>
      </c>
      <c r="AH59" s="28">
        <v>40756</v>
      </c>
      <c r="AI59" s="29" t="str">
        <f t="shared" si="3"/>
        <v>～</v>
      </c>
      <c r="AJ59" s="169">
        <f t="shared" si="0"/>
        <v>41851</v>
      </c>
      <c r="AK59" s="31" t="s">
        <v>5610</v>
      </c>
      <c r="AL59" s="44" t="s">
        <v>5617</v>
      </c>
      <c r="AM59" s="66"/>
      <c r="AN59" s="66"/>
      <c r="AO59" s="104">
        <v>40806</v>
      </c>
      <c r="AP59" s="170" t="s">
        <v>5562</v>
      </c>
    </row>
    <row r="60" spans="1:42" ht="24.75" customHeight="1" x14ac:dyDescent="0.15">
      <c r="A60" s="422">
        <v>57</v>
      </c>
      <c r="B60" s="268" t="s">
        <v>5618</v>
      </c>
      <c r="C60" s="23" t="s">
        <v>6928</v>
      </c>
      <c r="D60" s="24" t="s">
        <v>194</v>
      </c>
      <c r="E60" s="23"/>
      <c r="F60" s="23"/>
      <c r="G60" s="25" t="s">
        <v>5553</v>
      </c>
      <c r="H60" s="23" t="s">
        <v>5554</v>
      </c>
      <c r="I60" s="23"/>
      <c r="J60" s="25" t="s">
        <v>5555</v>
      </c>
      <c r="K60" s="58" t="s">
        <v>5556</v>
      </c>
      <c r="L60" s="134" t="s">
        <v>5561</v>
      </c>
      <c r="M60" s="23" t="s">
        <v>5557</v>
      </c>
      <c r="N60" s="33" t="s">
        <v>5558</v>
      </c>
      <c r="O60" s="25" t="s">
        <v>5547</v>
      </c>
      <c r="P60" s="23" t="s">
        <v>5548</v>
      </c>
      <c r="Q60" s="25" t="s">
        <v>5549</v>
      </c>
      <c r="R60" s="58" t="s">
        <v>5550</v>
      </c>
      <c r="S60" s="23" t="s">
        <v>5551</v>
      </c>
      <c r="T60" s="23" t="s">
        <v>5552</v>
      </c>
      <c r="U60" s="25" t="s">
        <v>5553</v>
      </c>
      <c r="V60" s="23" t="s">
        <v>5554</v>
      </c>
      <c r="W60" s="25" t="s">
        <v>5555</v>
      </c>
      <c r="X60" s="58" t="s">
        <v>5556</v>
      </c>
      <c r="Y60" s="23" t="s">
        <v>5557</v>
      </c>
      <c r="Z60" s="23" t="s">
        <v>5558</v>
      </c>
      <c r="AA60" s="33">
        <v>3</v>
      </c>
      <c r="AB60" s="295" t="str">
        <f t="shared" si="1"/>
        <v>年間</v>
      </c>
      <c r="AC60" s="268"/>
      <c r="AD60" s="72">
        <v>1</v>
      </c>
      <c r="AE60" s="26">
        <v>6840</v>
      </c>
      <c r="AF60" s="167">
        <f t="shared" si="2"/>
        <v>6840</v>
      </c>
      <c r="AG60" s="42">
        <v>40725</v>
      </c>
      <c r="AH60" s="28">
        <v>40756</v>
      </c>
      <c r="AI60" s="29" t="str">
        <f t="shared" si="3"/>
        <v>～</v>
      </c>
      <c r="AJ60" s="169">
        <f t="shared" si="0"/>
        <v>41851</v>
      </c>
      <c r="AK60" s="31" t="s">
        <v>5619</v>
      </c>
      <c r="AL60" s="44" t="s">
        <v>5620</v>
      </c>
      <c r="AM60" s="66"/>
      <c r="AN60" s="66"/>
      <c r="AO60" s="104">
        <v>40806</v>
      </c>
      <c r="AP60" s="170" t="s">
        <v>5562</v>
      </c>
    </row>
    <row r="61" spans="1:42" ht="24.75" customHeight="1" x14ac:dyDescent="0.15">
      <c r="A61" s="422">
        <v>58</v>
      </c>
      <c r="B61" s="268" t="s">
        <v>5621</v>
      </c>
      <c r="C61" s="23" t="s">
        <v>6928</v>
      </c>
      <c r="D61" s="24" t="s">
        <v>194</v>
      </c>
      <c r="E61" s="23"/>
      <c r="F61" s="23"/>
      <c r="G61" s="25" t="s">
        <v>5553</v>
      </c>
      <c r="H61" s="23" t="s">
        <v>5554</v>
      </c>
      <c r="I61" s="23"/>
      <c r="J61" s="25" t="s">
        <v>5555</v>
      </c>
      <c r="K61" s="58" t="s">
        <v>5556</v>
      </c>
      <c r="L61" s="134" t="s">
        <v>5561</v>
      </c>
      <c r="M61" s="23" t="s">
        <v>5557</v>
      </c>
      <c r="N61" s="33" t="s">
        <v>5558</v>
      </c>
      <c r="O61" s="25" t="s">
        <v>5547</v>
      </c>
      <c r="P61" s="23" t="s">
        <v>5548</v>
      </c>
      <c r="Q61" s="25" t="s">
        <v>5549</v>
      </c>
      <c r="R61" s="58" t="s">
        <v>5550</v>
      </c>
      <c r="S61" s="23" t="s">
        <v>5551</v>
      </c>
      <c r="T61" s="23" t="s">
        <v>5552</v>
      </c>
      <c r="U61" s="25" t="s">
        <v>5553</v>
      </c>
      <c r="V61" s="23" t="s">
        <v>5554</v>
      </c>
      <c r="W61" s="25" t="s">
        <v>5555</v>
      </c>
      <c r="X61" s="58" t="s">
        <v>5556</v>
      </c>
      <c r="Y61" s="23" t="s">
        <v>5557</v>
      </c>
      <c r="Z61" s="23" t="s">
        <v>5558</v>
      </c>
      <c r="AA61" s="33">
        <v>3</v>
      </c>
      <c r="AB61" s="295" t="str">
        <f t="shared" si="1"/>
        <v>年間</v>
      </c>
      <c r="AC61" s="268"/>
      <c r="AD61" s="72">
        <v>1</v>
      </c>
      <c r="AE61" s="26">
        <v>6840</v>
      </c>
      <c r="AF61" s="167">
        <f t="shared" si="2"/>
        <v>6840</v>
      </c>
      <c r="AG61" s="42">
        <v>40725</v>
      </c>
      <c r="AH61" s="28">
        <v>40756</v>
      </c>
      <c r="AI61" s="29" t="str">
        <f t="shared" si="3"/>
        <v>～</v>
      </c>
      <c r="AJ61" s="169">
        <f t="shared" si="0"/>
        <v>41851</v>
      </c>
      <c r="AK61" s="31" t="s">
        <v>5619</v>
      </c>
      <c r="AL61" s="44" t="s">
        <v>5622</v>
      </c>
      <c r="AM61" s="66"/>
      <c r="AN61" s="66"/>
      <c r="AO61" s="104">
        <v>40806</v>
      </c>
      <c r="AP61" s="170" t="s">
        <v>5562</v>
      </c>
    </row>
    <row r="62" spans="1:42" ht="24.75" customHeight="1" x14ac:dyDescent="0.15">
      <c r="A62" s="422">
        <v>59</v>
      </c>
      <c r="B62" s="268" t="s">
        <v>5623</v>
      </c>
      <c r="C62" s="23" t="s">
        <v>6928</v>
      </c>
      <c r="D62" s="24" t="s">
        <v>194</v>
      </c>
      <c r="E62" s="23"/>
      <c r="F62" s="23"/>
      <c r="G62" s="25" t="s">
        <v>5553</v>
      </c>
      <c r="H62" s="23" t="s">
        <v>5554</v>
      </c>
      <c r="I62" s="23"/>
      <c r="J62" s="25" t="s">
        <v>5555</v>
      </c>
      <c r="K62" s="58" t="s">
        <v>5556</v>
      </c>
      <c r="L62" s="134" t="s">
        <v>5561</v>
      </c>
      <c r="M62" s="23" t="s">
        <v>5557</v>
      </c>
      <c r="N62" s="33" t="s">
        <v>5558</v>
      </c>
      <c r="O62" s="25" t="s">
        <v>5547</v>
      </c>
      <c r="P62" s="23" t="s">
        <v>5548</v>
      </c>
      <c r="Q62" s="25" t="s">
        <v>5549</v>
      </c>
      <c r="R62" s="58" t="s">
        <v>5550</v>
      </c>
      <c r="S62" s="23" t="s">
        <v>5551</v>
      </c>
      <c r="T62" s="23" t="s">
        <v>5552</v>
      </c>
      <c r="U62" s="25" t="s">
        <v>5553</v>
      </c>
      <c r="V62" s="23" t="s">
        <v>5554</v>
      </c>
      <c r="W62" s="25" t="s">
        <v>5555</v>
      </c>
      <c r="X62" s="58" t="s">
        <v>5556</v>
      </c>
      <c r="Y62" s="23" t="s">
        <v>5557</v>
      </c>
      <c r="Z62" s="23" t="s">
        <v>5558</v>
      </c>
      <c r="AA62" s="33">
        <v>3</v>
      </c>
      <c r="AB62" s="295" t="str">
        <f t="shared" si="1"/>
        <v>年間</v>
      </c>
      <c r="AC62" s="268"/>
      <c r="AD62" s="72">
        <v>1</v>
      </c>
      <c r="AE62" s="26">
        <v>11770</v>
      </c>
      <c r="AF62" s="167">
        <f t="shared" si="2"/>
        <v>11770</v>
      </c>
      <c r="AG62" s="42">
        <v>40725</v>
      </c>
      <c r="AH62" s="28">
        <v>40756</v>
      </c>
      <c r="AI62" s="29" t="str">
        <f t="shared" si="3"/>
        <v>～</v>
      </c>
      <c r="AJ62" s="169">
        <f t="shared" si="0"/>
        <v>41851</v>
      </c>
      <c r="AK62" s="31" t="s">
        <v>5624</v>
      </c>
      <c r="AL62" s="44" t="s">
        <v>5625</v>
      </c>
      <c r="AM62" s="66"/>
      <c r="AN62" s="66"/>
      <c r="AO62" s="104">
        <v>40806</v>
      </c>
      <c r="AP62" s="170" t="s">
        <v>5562</v>
      </c>
    </row>
    <row r="63" spans="1:42" ht="24.75" customHeight="1" x14ac:dyDescent="0.15">
      <c r="A63" s="422">
        <v>60</v>
      </c>
      <c r="B63" s="268" t="s">
        <v>5626</v>
      </c>
      <c r="C63" s="23" t="s">
        <v>6928</v>
      </c>
      <c r="D63" s="24" t="s">
        <v>194</v>
      </c>
      <c r="E63" s="23"/>
      <c r="F63" s="23"/>
      <c r="G63" s="25" t="s">
        <v>5553</v>
      </c>
      <c r="H63" s="23" t="s">
        <v>5554</v>
      </c>
      <c r="I63" s="23"/>
      <c r="J63" s="25" t="s">
        <v>5555</v>
      </c>
      <c r="K63" s="58" t="s">
        <v>5556</v>
      </c>
      <c r="L63" s="134" t="s">
        <v>5561</v>
      </c>
      <c r="M63" s="23" t="s">
        <v>5557</v>
      </c>
      <c r="N63" s="33" t="s">
        <v>5558</v>
      </c>
      <c r="O63" s="25" t="s">
        <v>5547</v>
      </c>
      <c r="P63" s="23" t="s">
        <v>5548</v>
      </c>
      <c r="Q63" s="25" t="s">
        <v>5549</v>
      </c>
      <c r="R63" s="58" t="s">
        <v>5550</v>
      </c>
      <c r="S63" s="23" t="s">
        <v>5551</v>
      </c>
      <c r="T63" s="23" t="s">
        <v>5552</v>
      </c>
      <c r="U63" s="25" t="s">
        <v>5553</v>
      </c>
      <c r="V63" s="23" t="s">
        <v>5554</v>
      </c>
      <c r="W63" s="25" t="s">
        <v>5555</v>
      </c>
      <c r="X63" s="58" t="s">
        <v>5556</v>
      </c>
      <c r="Y63" s="23" t="s">
        <v>5557</v>
      </c>
      <c r="Z63" s="23" t="s">
        <v>5558</v>
      </c>
      <c r="AA63" s="33">
        <v>3</v>
      </c>
      <c r="AB63" s="295" t="str">
        <f t="shared" si="1"/>
        <v>年間</v>
      </c>
      <c r="AC63" s="268"/>
      <c r="AD63" s="72">
        <v>1</v>
      </c>
      <c r="AE63" s="26">
        <v>11770</v>
      </c>
      <c r="AF63" s="167">
        <f t="shared" si="2"/>
        <v>11770</v>
      </c>
      <c r="AG63" s="42">
        <v>40725</v>
      </c>
      <c r="AH63" s="28">
        <v>40756</v>
      </c>
      <c r="AI63" s="29" t="str">
        <f t="shared" si="3"/>
        <v>～</v>
      </c>
      <c r="AJ63" s="169">
        <f t="shared" si="0"/>
        <v>41851</v>
      </c>
      <c r="AK63" s="31" t="s">
        <v>5624</v>
      </c>
      <c r="AL63" s="44" t="s">
        <v>5627</v>
      </c>
      <c r="AM63" s="66"/>
      <c r="AN63" s="66"/>
      <c r="AO63" s="104">
        <v>40806</v>
      </c>
      <c r="AP63" s="170" t="s">
        <v>5562</v>
      </c>
    </row>
    <row r="64" spans="1:42" ht="24.75" customHeight="1" x14ac:dyDescent="0.15">
      <c r="A64" s="422">
        <v>61</v>
      </c>
      <c r="B64" s="268" t="s">
        <v>5628</v>
      </c>
      <c r="C64" s="23" t="s">
        <v>6928</v>
      </c>
      <c r="D64" s="24" t="s">
        <v>194</v>
      </c>
      <c r="E64" s="23"/>
      <c r="F64" s="23"/>
      <c r="G64" s="25" t="s">
        <v>5553</v>
      </c>
      <c r="H64" s="23" t="s">
        <v>5554</v>
      </c>
      <c r="I64" s="23"/>
      <c r="J64" s="25" t="s">
        <v>5555</v>
      </c>
      <c r="K64" s="58" t="s">
        <v>5556</v>
      </c>
      <c r="L64" s="134" t="s">
        <v>5561</v>
      </c>
      <c r="M64" s="23" t="s">
        <v>5557</v>
      </c>
      <c r="N64" s="33" t="s">
        <v>5558</v>
      </c>
      <c r="O64" s="25" t="s">
        <v>5547</v>
      </c>
      <c r="P64" s="23" t="s">
        <v>5548</v>
      </c>
      <c r="Q64" s="25" t="s">
        <v>5549</v>
      </c>
      <c r="R64" s="58" t="s">
        <v>5550</v>
      </c>
      <c r="S64" s="23" t="s">
        <v>5551</v>
      </c>
      <c r="T64" s="23" t="s">
        <v>5552</v>
      </c>
      <c r="U64" s="25" t="s">
        <v>5553</v>
      </c>
      <c r="V64" s="23" t="s">
        <v>5554</v>
      </c>
      <c r="W64" s="25" t="s">
        <v>5555</v>
      </c>
      <c r="X64" s="58" t="s">
        <v>5556</v>
      </c>
      <c r="Y64" s="23" t="s">
        <v>5557</v>
      </c>
      <c r="Z64" s="23" t="s">
        <v>5558</v>
      </c>
      <c r="AA64" s="33">
        <v>3</v>
      </c>
      <c r="AB64" s="295" t="str">
        <f t="shared" si="1"/>
        <v>年間</v>
      </c>
      <c r="AC64" s="268"/>
      <c r="AD64" s="72">
        <v>1</v>
      </c>
      <c r="AE64" s="26">
        <v>11770</v>
      </c>
      <c r="AF64" s="167">
        <f t="shared" si="2"/>
        <v>11770</v>
      </c>
      <c r="AG64" s="42">
        <v>40725</v>
      </c>
      <c r="AH64" s="28">
        <v>40756</v>
      </c>
      <c r="AI64" s="29" t="str">
        <f t="shared" si="3"/>
        <v>～</v>
      </c>
      <c r="AJ64" s="169">
        <f t="shared" si="0"/>
        <v>41851</v>
      </c>
      <c r="AK64" s="31" t="s">
        <v>5624</v>
      </c>
      <c r="AL64" s="44" t="s">
        <v>5629</v>
      </c>
      <c r="AM64" s="66"/>
      <c r="AN64" s="66"/>
      <c r="AO64" s="104">
        <v>40806</v>
      </c>
      <c r="AP64" s="170" t="s">
        <v>5562</v>
      </c>
    </row>
    <row r="65" spans="1:42" ht="24.75" customHeight="1" x14ac:dyDescent="0.15">
      <c r="A65" s="422">
        <v>62</v>
      </c>
      <c r="B65" s="268" t="s">
        <v>5630</v>
      </c>
      <c r="C65" s="23" t="s">
        <v>6928</v>
      </c>
      <c r="D65" s="24" t="s">
        <v>194</v>
      </c>
      <c r="E65" s="23"/>
      <c r="F65" s="23"/>
      <c r="G65" s="25" t="s">
        <v>5553</v>
      </c>
      <c r="H65" s="23" t="s">
        <v>5554</v>
      </c>
      <c r="I65" s="23"/>
      <c r="J65" s="25" t="s">
        <v>5555</v>
      </c>
      <c r="K65" s="58" t="s">
        <v>5556</v>
      </c>
      <c r="L65" s="134" t="s">
        <v>5561</v>
      </c>
      <c r="M65" s="23" t="s">
        <v>5557</v>
      </c>
      <c r="N65" s="33" t="s">
        <v>5558</v>
      </c>
      <c r="O65" s="25" t="s">
        <v>5547</v>
      </c>
      <c r="P65" s="23" t="s">
        <v>5548</v>
      </c>
      <c r="Q65" s="25" t="s">
        <v>5549</v>
      </c>
      <c r="R65" s="58" t="s">
        <v>5550</v>
      </c>
      <c r="S65" s="23" t="s">
        <v>5551</v>
      </c>
      <c r="T65" s="23" t="s">
        <v>5552</v>
      </c>
      <c r="U65" s="25" t="s">
        <v>5553</v>
      </c>
      <c r="V65" s="23" t="s">
        <v>5554</v>
      </c>
      <c r="W65" s="25" t="s">
        <v>5555</v>
      </c>
      <c r="X65" s="58" t="s">
        <v>5556</v>
      </c>
      <c r="Y65" s="23" t="s">
        <v>5557</v>
      </c>
      <c r="Z65" s="23" t="s">
        <v>5558</v>
      </c>
      <c r="AA65" s="33">
        <v>3</v>
      </c>
      <c r="AB65" s="295" t="str">
        <f t="shared" si="1"/>
        <v>年間</v>
      </c>
      <c r="AC65" s="268"/>
      <c r="AD65" s="72">
        <v>1</v>
      </c>
      <c r="AE65" s="26">
        <v>11770</v>
      </c>
      <c r="AF65" s="167">
        <f t="shared" si="2"/>
        <v>11770</v>
      </c>
      <c r="AG65" s="42">
        <v>40725</v>
      </c>
      <c r="AH65" s="28">
        <v>40756</v>
      </c>
      <c r="AI65" s="29" t="str">
        <f t="shared" si="3"/>
        <v>～</v>
      </c>
      <c r="AJ65" s="169">
        <f t="shared" si="0"/>
        <v>41851</v>
      </c>
      <c r="AK65" s="31" t="s">
        <v>5624</v>
      </c>
      <c r="AL65" s="44" t="s">
        <v>5631</v>
      </c>
      <c r="AM65" s="66"/>
      <c r="AN65" s="66"/>
      <c r="AO65" s="104">
        <v>40806</v>
      </c>
      <c r="AP65" s="170" t="s">
        <v>5562</v>
      </c>
    </row>
    <row r="66" spans="1:42" ht="24.75" customHeight="1" x14ac:dyDescent="0.15">
      <c r="A66" s="422">
        <v>63</v>
      </c>
      <c r="B66" s="268" t="s">
        <v>5632</v>
      </c>
      <c r="C66" s="23" t="s">
        <v>6928</v>
      </c>
      <c r="D66" s="24" t="s">
        <v>194</v>
      </c>
      <c r="E66" s="23"/>
      <c r="F66" s="23"/>
      <c r="G66" s="25" t="s">
        <v>5553</v>
      </c>
      <c r="H66" s="23" t="s">
        <v>5554</v>
      </c>
      <c r="I66" s="23"/>
      <c r="J66" s="25" t="s">
        <v>5555</v>
      </c>
      <c r="K66" s="58" t="s">
        <v>5556</v>
      </c>
      <c r="L66" s="134" t="s">
        <v>5561</v>
      </c>
      <c r="M66" s="23" t="s">
        <v>5557</v>
      </c>
      <c r="N66" s="33" t="s">
        <v>5558</v>
      </c>
      <c r="O66" s="25" t="s">
        <v>5547</v>
      </c>
      <c r="P66" s="23" t="s">
        <v>5548</v>
      </c>
      <c r="Q66" s="25" t="s">
        <v>5549</v>
      </c>
      <c r="R66" s="58" t="s">
        <v>5550</v>
      </c>
      <c r="S66" s="23" t="s">
        <v>5551</v>
      </c>
      <c r="T66" s="23" t="s">
        <v>5552</v>
      </c>
      <c r="U66" s="25" t="s">
        <v>5553</v>
      </c>
      <c r="V66" s="23" t="s">
        <v>5554</v>
      </c>
      <c r="W66" s="25" t="s">
        <v>5555</v>
      </c>
      <c r="X66" s="58" t="s">
        <v>5556</v>
      </c>
      <c r="Y66" s="23" t="s">
        <v>5557</v>
      </c>
      <c r="Z66" s="23" t="s">
        <v>5558</v>
      </c>
      <c r="AA66" s="33">
        <v>3</v>
      </c>
      <c r="AB66" s="295" t="str">
        <f t="shared" si="1"/>
        <v>年間</v>
      </c>
      <c r="AC66" s="268"/>
      <c r="AD66" s="72">
        <v>1</v>
      </c>
      <c r="AE66" s="26">
        <v>11770</v>
      </c>
      <c r="AF66" s="167">
        <f t="shared" si="2"/>
        <v>11770</v>
      </c>
      <c r="AG66" s="42">
        <v>40725</v>
      </c>
      <c r="AH66" s="28">
        <v>40756</v>
      </c>
      <c r="AI66" s="29" t="str">
        <f t="shared" si="3"/>
        <v>～</v>
      </c>
      <c r="AJ66" s="169">
        <f t="shared" si="0"/>
        <v>41851</v>
      </c>
      <c r="AK66" s="31" t="s">
        <v>5624</v>
      </c>
      <c r="AL66" s="44" t="s">
        <v>5633</v>
      </c>
      <c r="AM66" s="66"/>
      <c r="AN66" s="66"/>
      <c r="AO66" s="104">
        <v>40806</v>
      </c>
      <c r="AP66" s="170" t="s">
        <v>5562</v>
      </c>
    </row>
    <row r="67" spans="1:42" ht="24.75" customHeight="1" x14ac:dyDescent="0.15">
      <c r="A67" s="422">
        <v>64</v>
      </c>
      <c r="B67" s="268" t="s">
        <v>5634</v>
      </c>
      <c r="C67" s="23" t="s">
        <v>6928</v>
      </c>
      <c r="D67" s="24" t="s">
        <v>194</v>
      </c>
      <c r="E67" s="23"/>
      <c r="F67" s="23"/>
      <c r="G67" s="25" t="s">
        <v>5553</v>
      </c>
      <c r="H67" s="23" t="s">
        <v>5554</v>
      </c>
      <c r="I67" s="23"/>
      <c r="J67" s="25" t="s">
        <v>5555</v>
      </c>
      <c r="K67" s="58" t="s">
        <v>5556</v>
      </c>
      <c r="L67" s="134" t="s">
        <v>5561</v>
      </c>
      <c r="M67" s="23" t="s">
        <v>5557</v>
      </c>
      <c r="N67" s="33" t="s">
        <v>5558</v>
      </c>
      <c r="O67" s="25" t="s">
        <v>5547</v>
      </c>
      <c r="P67" s="23" t="s">
        <v>5548</v>
      </c>
      <c r="Q67" s="25" t="s">
        <v>5549</v>
      </c>
      <c r="R67" s="58" t="s">
        <v>5550</v>
      </c>
      <c r="S67" s="23" t="s">
        <v>5551</v>
      </c>
      <c r="T67" s="23" t="s">
        <v>5552</v>
      </c>
      <c r="U67" s="25" t="s">
        <v>5553</v>
      </c>
      <c r="V67" s="23" t="s">
        <v>5554</v>
      </c>
      <c r="W67" s="25" t="s">
        <v>5555</v>
      </c>
      <c r="X67" s="58" t="s">
        <v>5556</v>
      </c>
      <c r="Y67" s="23" t="s">
        <v>5557</v>
      </c>
      <c r="Z67" s="23" t="s">
        <v>5558</v>
      </c>
      <c r="AA67" s="33">
        <v>3</v>
      </c>
      <c r="AB67" s="295" t="str">
        <f t="shared" si="1"/>
        <v>年間</v>
      </c>
      <c r="AC67" s="268"/>
      <c r="AD67" s="72">
        <v>1</v>
      </c>
      <c r="AE67" s="26">
        <v>6520</v>
      </c>
      <c r="AF67" s="167">
        <f t="shared" si="2"/>
        <v>6520</v>
      </c>
      <c r="AG67" s="42">
        <v>40725</v>
      </c>
      <c r="AH67" s="28">
        <v>40756</v>
      </c>
      <c r="AI67" s="29" t="str">
        <f t="shared" si="3"/>
        <v>～</v>
      </c>
      <c r="AJ67" s="169">
        <f t="shared" si="0"/>
        <v>41851</v>
      </c>
      <c r="AK67" s="31" t="s">
        <v>5635</v>
      </c>
      <c r="AL67" s="67" t="s">
        <v>5636</v>
      </c>
      <c r="AM67" s="66"/>
      <c r="AN67" s="66"/>
      <c r="AO67" s="91">
        <v>41705</v>
      </c>
      <c r="AP67" s="170" t="s">
        <v>5562</v>
      </c>
    </row>
    <row r="68" spans="1:42" ht="24.75" customHeight="1" x14ac:dyDescent="0.15">
      <c r="A68" s="422">
        <v>65</v>
      </c>
      <c r="B68" s="268" t="s">
        <v>5637</v>
      </c>
      <c r="C68" s="23" t="s">
        <v>64</v>
      </c>
      <c r="D68" s="24" t="s">
        <v>5638</v>
      </c>
      <c r="E68" s="23"/>
      <c r="F68" s="23"/>
      <c r="G68" s="25" t="s">
        <v>5645</v>
      </c>
      <c r="H68" s="23" t="s">
        <v>5646</v>
      </c>
      <c r="I68" s="23"/>
      <c r="J68" s="25" t="s">
        <v>5647</v>
      </c>
      <c r="K68" s="58"/>
      <c r="L68" s="134"/>
      <c r="M68" s="23" t="s">
        <v>5648</v>
      </c>
      <c r="N68" s="33"/>
      <c r="O68" s="25" t="s">
        <v>5639</v>
      </c>
      <c r="P68" s="23" t="s">
        <v>5640</v>
      </c>
      <c r="Q68" s="25" t="s">
        <v>5641</v>
      </c>
      <c r="R68" s="58" t="s">
        <v>5642</v>
      </c>
      <c r="S68" s="23" t="s">
        <v>5643</v>
      </c>
      <c r="T68" s="23" t="s">
        <v>5644</v>
      </c>
      <c r="U68" s="25" t="s">
        <v>5645</v>
      </c>
      <c r="V68" s="23" t="s">
        <v>5646</v>
      </c>
      <c r="W68" s="25" t="s">
        <v>5647</v>
      </c>
      <c r="X68" s="58"/>
      <c r="Y68" s="23" t="s">
        <v>5648</v>
      </c>
      <c r="Z68" s="23"/>
      <c r="AA68" s="33">
        <v>5</v>
      </c>
      <c r="AB68" s="295" t="str">
        <f t="shared" si="1"/>
        <v>年間</v>
      </c>
      <c r="AC68" s="268"/>
      <c r="AD68" s="72">
        <v>1</v>
      </c>
      <c r="AE68" s="26">
        <v>9600</v>
      </c>
      <c r="AF68" s="167">
        <f t="shared" si="2"/>
        <v>9600</v>
      </c>
      <c r="AG68" s="42">
        <v>40756</v>
      </c>
      <c r="AH68" s="28">
        <v>40787</v>
      </c>
      <c r="AI68" s="29" t="str">
        <f t="shared" si="3"/>
        <v>～</v>
      </c>
      <c r="AJ68" s="169">
        <f t="shared" ref="AJ68:AJ131" si="4">IF(ISBLANK($AH68),"",DATE(YEAR($AH68)+$AA68,MONTH($AH68),DAY($AH68)-1))</f>
        <v>42613</v>
      </c>
      <c r="AK68" s="31" t="s">
        <v>5649</v>
      </c>
      <c r="AL68" s="44" t="s">
        <v>5650</v>
      </c>
      <c r="AM68" s="66">
        <v>40787</v>
      </c>
      <c r="AN68" s="66"/>
      <c r="AO68" s="91">
        <v>40795</v>
      </c>
      <c r="AP68" s="170" t="s">
        <v>5651</v>
      </c>
    </row>
    <row r="69" spans="1:42" ht="24.75" customHeight="1" x14ac:dyDescent="0.15">
      <c r="A69" s="422">
        <v>66</v>
      </c>
      <c r="B69" s="268" t="s">
        <v>5637</v>
      </c>
      <c r="C69" s="23" t="s">
        <v>64</v>
      </c>
      <c r="D69" s="24" t="s">
        <v>5638</v>
      </c>
      <c r="E69" s="23"/>
      <c r="F69" s="23"/>
      <c r="G69" s="25" t="s">
        <v>5645</v>
      </c>
      <c r="H69" s="23" t="s">
        <v>5646</v>
      </c>
      <c r="I69" s="23"/>
      <c r="J69" s="25" t="s">
        <v>5647</v>
      </c>
      <c r="K69" s="58"/>
      <c r="L69" s="134"/>
      <c r="M69" s="23" t="s">
        <v>5648</v>
      </c>
      <c r="N69" s="33"/>
      <c r="O69" s="25" t="s">
        <v>5639</v>
      </c>
      <c r="P69" s="23" t="s">
        <v>5640</v>
      </c>
      <c r="Q69" s="25" t="s">
        <v>5641</v>
      </c>
      <c r="R69" s="58" t="s">
        <v>5642</v>
      </c>
      <c r="S69" s="23" t="s">
        <v>5643</v>
      </c>
      <c r="T69" s="23" t="s">
        <v>5644</v>
      </c>
      <c r="U69" s="25" t="s">
        <v>5645</v>
      </c>
      <c r="V69" s="23" t="s">
        <v>5646</v>
      </c>
      <c r="W69" s="25" t="s">
        <v>5647</v>
      </c>
      <c r="X69" s="58"/>
      <c r="Y69" s="23" t="s">
        <v>5648</v>
      </c>
      <c r="Z69" s="23"/>
      <c r="AA69" s="33">
        <v>5</v>
      </c>
      <c r="AB69" s="295" t="str">
        <f t="shared" ref="AB69:AB132" si="5">IF(ISBLANK($AA69),"","年間")</f>
        <v>年間</v>
      </c>
      <c r="AC69" s="268"/>
      <c r="AD69" s="72">
        <v>1</v>
      </c>
      <c r="AE69" s="26">
        <v>9600</v>
      </c>
      <c r="AF69" s="167">
        <f t="shared" si="2"/>
        <v>9600</v>
      </c>
      <c r="AG69" s="42">
        <v>40756</v>
      </c>
      <c r="AH69" s="28">
        <v>40787</v>
      </c>
      <c r="AI69" s="29" t="str">
        <f t="shared" si="3"/>
        <v>～</v>
      </c>
      <c r="AJ69" s="169">
        <f t="shared" si="4"/>
        <v>42613</v>
      </c>
      <c r="AK69" s="31" t="s">
        <v>5649</v>
      </c>
      <c r="AL69" s="44" t="s">
        <v>5652</v>
      </c>
      <c r="AM69" s="66">
        <v>40787</v>
      </c>
      <c r="AN69" s="66"/>
      <c r="AO69" s="91">
        <v>40795</v>
      </c>
      <c r="AP69" s="170" t="s">
        <v>5651</v>
      </c>
    </row>
    <row r="70" spans="1:42" ht="24.75" customHeight="1" x14ac:dyDescent="0.15">
      <c r="A70" s="422">
        <v>67</v>
      </c>
      <c r="B70" s="268" t="s">
        <v>5637</v>
      </c>
      <c r="C70" s="23" t="s">
        <v>64</v>
      </c>
      <c r="D70" s="24" t="s">
        <v>5638</v>
      </c>
      <c r="E70" s="23"/>
      <c r="F70" s="23"/>
      <c r="G70" s="25" t="s">
        <v>5645</v>
      </c>
      <c r="H70" s="23" t="s">
        <v>5646</v>
      </c>
      <c r="I70" s="23"/>
      <c r="J70" s="25" t="s">
        <v>5647</v>
      </c>
      <c r="K70" s="58"/>
      <c r="L70" s="134"/>
      <c r="M70" s="23" t="s">
        <v>5648</v>
      </c>
      <c r="N70" s="33"/>
      <c r="O70" s="25" t="s">
        <v>5639</v>
      </c>
      <c r="P70" s="23" t="s">
        <v>5640</v>
      </c>
      <c r="Q70" s="25" t="s">
        <v>5641</v>
      </c>
      <c r="R70" s="58" t="s">
        <v>5642</v>
      </c>
      <c r="S70" s="23" t="s">
        <v>5643</v>
      </c>
      <c r="T70" s="23" t="s">
        <v>5644</v>
      </c>
      <c r="U70" s="25" t="s">
        <v>5645</v>
      </c>
      <c r="V70" s="23" t="s">
        <v>5646</v>
      </c>
      <c r="W70" s="25" t="s">
        <v>5647</v>
      </c>
      <c r="X70" s="58"/>
      <c r="Y70" s="23" t="s">
        <v>5648</v>
      </c>
      <c r="Z70" s="23"/>
      <c r="AA70" s="33">
        <v>5</v>
      </c>
      <c r="AB70" s="295" t="str">
        <f t="shared" si="5"/>
        <v>年間</v>
      </c>
      <c r="AC70" s="268"/>
      <c r="AD70" s="72">
        <v>1</v>
      </c>
      <c r="AE70" s="26">
        <v>9600</v>
      </c>
      <c r="AF70" s="167">
        <f t="shared" si="2"/>
        <v>9600</v>
      </c>
      <c r="AG70" s="42">
        <v>40756</v>
      </c>
      <c r="AH70" s="28">
        <v>40787</v>
      </c>
      <c r="AI70" s="29" t="str">
        <f t="shared" si="3"/>
        <v>～</v>
      </c>
      <c r="AJ70" s="169">
        <f t="shared" si="4"/>
        <v>42613</v>
      </c>
      <c r="AK70" s="31" t="s">
        <v>5649</v>
      </c>
      <c r="AL70" s="14" t="s">
        <v>5653</v>
      </c>
      <c r="AM70" s="66">
        <v>40787</v>
      </c>
      <c r="AN70" s="66"/>
      <c r="AO70" s="91">
        <v>40795</v>
      </c>
      <c r="AP70" s="170" t="s">
        <v>5651</v>
      </c>
    </row>
    <row r="71" spans="1:42" ht="24.75" customHeight="1" x14ac:dyDescent="0.15">
      <c r="A71" s="422">
        <v>68</v>
      </c>
      <c r="B71" s="268" t="s">
        <v>5654</v>
      </c>
      <c r="C71" s="23" t="s">
        <v>64</v>
      </c>
      <c r="D71" s="24" t="s">
        <v>5638</v>
      </c>
      <c r="E71" s="23"/>
      <c r="F71" s="23"/>
      <c r="G71" s="25" t="s">
        <v>5645</v>
      </c>
      <c r="H71" s="23" t="s">
        <v>5646</v>
      </c>
      <c r="I71" s="23"/>
      <c r="J71" s="25" t="s">
        <v>5647</v>
      </c>
      <c r="K71" s="58"/>
      <c r="L71" s="134"/>
      <c r="M71" s="23" t="s">
        <v>5648</v>
      </c>
      <c r="N71" s="33"/>
      <c r="O71" s="25" t="s">
        <v>5639</v>
      </c>
      <c r="P71" s="23" t="s">
        <v>5640</v>
      </c>
      <c r="Q71" s="25" t="s">
        <v>5641</v>
      </c>
      <c r="R71" s="58" t="s">
        <v>5642</v>
      </c>
      <c r="S71" s="23" t="s">
        <v>5643</v>
      </c>
      <c r="T71" s="23" t="s">
        <v>5644</v>
      </c>
      <c r="U71" s="25" t="s">
        <v>5645</v>
      </c>
      <c r="V71" s="23" t="s">
        <v>5646</v>
      </c>
      <c r="W71" s="25" t="s">
        <v>5647</v>
      </c>
      <c r="X71" s="58"/>
      <c r="Y71" s="23" t="s">
        <v>5648</v>
      </c>
      <c r="Z71" s="23"/>
      <c r="AA71" s="33">
        <v>5</v>
      </c>
      <c r="AB71" s="295" t="str">
        <f t="shared" si="5"/>
        <v>年間</v>
      </c>
      <c r="AC71" s="268"/>
      <c r="AD71" s="72">
        <v>1</v>
      </c>
      <c r="AE71" s="69">
        <v>4200</v>
      </c>
      <c r="AF71" s="167">
        <f t="shared" ref="AF71:AF134" si="6">IF(ISBLANK($AE71),"",$AE71*$AD71)</f>
        <v>4200</v>
      </c>
      <c r="AG71" s="42">
        <v>40756</v>
      </c>
      <c r="AH71" s="28">
        <v>40787</v>
      </c>
      <c r="AI71" s="29" t="str">
        <f t="shared" si="3"/>
        <v>～</v>
      </c>
      <c r="AJ71" s="169">
        <f t="shared" si="4"/>
        <v>42613</v>
      </c>
      <c r="AK71" s="31" t="s">
        <v>5655</v>
      </c>
      <c r="AL71" s="67" t="s">
        <v>5656</v>
      </c>
      <c r="AM71" s="66">
        <v>40787</v>
      </c>
      <c r="AN71" s="66"/>
      <c r="AO71" s="91">
        <v>40795</v>
      </c>
      <c r="AP71" s="170" t="s">
        <v>5651</v>
      </c>
    </row>
    <row r="72" spans="1:42" ht="24.75" customHeight="1" x14ac:dyDescent="0.15">
      <c r="A72" s="422">
        <v>69</v>
      </c>
      <c r="B72" s="268" t="s">
        <v>5654</v>
      </c>
      <c r="C72" s="23" t="s">
        <v>64</v>
      </c>
      <c r="D72" s="24" t="s">
        <v>5638</v>
      </c>
      <c r="E72" s="23"/>
      <c r="F72" s="23"/>
      <c r="G72" s="25" t="s">
        <v>5645</v>
      </c>
      <c r="H72" s="23" t="s">
        <v>5646</v>
      </c>
      <c r="I72" s="23"/>
      <c r="J72" s="25" t="s">
        <v>5647</v>
      </c>
      <c r="K72" s="58"/>
      <c r="L72" s="134"/>
      <c r="M72" s="23" t="s">
        <v>5648</v>
      </c>
      <c r="N72" s="33"/>
      <c r="O72" s="25" t="s">
        <v>5639</v>
      </c>
      <c r="P72" s="23" t="s">
        <v>5640</v>
      </c>
      <c r="Q72" s="25" t="s">
        <v>5641</v>
      </c>
      <c r="R72" s="58" t="s">
        <v>5642</v>
      </c>
      <c r="S72" s="23" t="s">
        <v>5643</v>
      </c>
      <c r="T72" s="23" t="s">
        <v>5644</v>
      </c>
      <c r="U72" s="25" t="s">
        <v>5645</v>
      </c>
      <c r="V72" s="23" t="s">
        <v>5646</v>
      </c>
      <c r="W72" s="25" t="s">
        <v>5647</v>
      </c>
      <c r="X72" s="58"/>
      <c r="Y72" s="23" t="s">
        <v>5648</v>
      </c>
      <c r="Z72" s="23"/>
      <c r="AA72" s="33">
        <v>5</v>
      </c>
      <c r="AB72" s="295" t="str">
        <f t="shared" si="5"/>
        <v>年間</v>
      </c>
      <c r="AC72" s="268"/>
      <c r="AD72" s="72">
        <v>1</v>
      </c>
      <c r="AE72" s="69">
        <v>4200</v>
      </c>
      <c r="AF72" s="167">
        <f t="shared" si="6"/>
        <v>4200</v>
      </c>
      <c r="AG72" s="42">
        <v>40756</v>
      </c>
      <c r="AH72" s="28">
        <v>40787</v>
      </c>
      <c r="AI72" s="29" t="str">
        <f t="shared" si="3"/>
        <v>～</v>
      </c>
      <c r="AJ72" s="169">
        <f t="shared" si="4"/>
        <v>42613</v>
      </c>
      <c r="AK72" s="31" t="s">
        <v>5655</v>
      </c>
      <c r="AL72" s="67" t="s">
        <v>5657</v>
      </c>
      <c r="AM72" s="66">
        <v>40787</v>
      </c>
      <c r="AN72" s="66"/>
      <c r="AO72" s="91">
        <v>40795</v>
      </c>
      <c r="AP72" s="170" t="s">
        <v>5651</v>
      </c>
    </row>
    <row r="73" spans="1:42" ht="24.75" customHeight="1" x14ac:dyDescent="0.15">
      <c r="A73" s="422">
        <v>70</v>
      </c>
      <c r="B73" s="268" t="s">
        <v>5654</v>
      </c>
      <c r="C73" s="23" t="s">
        <v>64</v>
      </c>
      <c r="D73" s="24" t="s">
        <v>5638</v>
      </c>
      <c r="E73" s="23"/>
      <c r="F73" s="23"/>
      <c r="G73" s="25" t="s">
        <v>5645</v>
      </c>
      <c r="H73" s="23" t="s">
        <v>5646</v>
      </c>
      <c r="I73" s="23"/>
      <c r="J73" s="25" t="s">
        <v>5647</v>
      </c>
      <c r="K73" s="58"/>
      <c r="L73" s="134"/>
      <c r="M73" s="23" t="s">
        <v>5648</v>
      </c>
      <c r="N73" s="33"/>
      <c r="O73" s="25" t="s">
        <v>5639</v>
      </c>
      <c r="P73" s="23" t="s">
        <v>5640</v>
      </c>
      <c r="Q73" s="25" t="s">
        <v>5641</v>
      </c>
      <c r="R73" s="58" t="s">
        <v>5642</v>
      </c>
      <c r="S73" s="23" t="s">
        <v>5643</v>
      </c>
      <c r="T73" s="23" t="s">
        <v>5644</v>
      </c>
      <c r="U73" s="25" t="s">
        <v>5645</v>
      </c>
      <c r="V73" s="23" t="s">
        <v>5646</v>
      </c>
      <c r="W73" s="25" t="s">
        <v>5647</v>
      </c>
      <c r="X73" s="58"/>
      <c r="Y73" s="23" t="s">
        <v>5648</v>
      </c>
      <c r="Z73" s="23"/>
      <c r="AA73" s="33">
        <v>5</v>
      </c>
      <c r="AB73" s="295" t="str">
        <f t="shared" si="5"/>
        <v>年間</v>
      </c>
      <c r="AC73" s="268"/>
      <c r="AD73" s="72">
        <v>1</v>
      </c>
      <c r="AE73" s="69">
        <v>4200</v>
      </c>
      <c r="AF73" s="167">
        <f t="shared" si="6"/>
        <v>4200</v>
      </c>
      <c r="AG73" s="42">
        <v>40756</v>
      </c>
      <c r="AH73" s="28">
        <v>40787</v>
      </c>
      <c r="AI73" s="29" t="str">
        <f t="shared" si="3"/>
        <v>～</v>
      </c>
      <c r="AJ73" s="169">
        <f t="shared" si="4"/>
        <v>42613</v>
      </c>
      <c r="AK73" s="31" t="s">
        <v>5655</v>
      </c>
      <c r="AL73" s="67" t="s">
        <v>5658</v>
      </c>
      <c r="AM73" s="66">
        <v>40787</v>
      </c>
      <c r="AN73" s="66"/>
      <c r="AO73" s="91">
        <v>40795</v>
      </c>
      <c r="AP73" s="170" t="s">
        <v>5651</v>
      </c>
    </row>
    <row r="74" spans="1:42" ht="24.75" customHeight="1" x14ac:dyDescent="0.15">
      <c r="A74" s="422">
        <v>71</v>
      </c>
      <c r="B74" s="268" t="s">
        <v>5654</v>
      </c>
      <c r="C74" s="23" t="s">
        <v>64</v>
      </c>
      <c r="D74" s="24" t="s">
        <v>5638</v>
      </c>
      <c r="E74" s="23"/>
      <c r="F74" s="23"/>
      <c r="G74" s="25" t="s">
        <v>5645</v>
      </c>
      <c r="H74" s="23" t="s">
        <v>5646</v>
      </c>
      <c r="I74" s="23"/>
      <c r="J74" s="25" t="s">
        <v>5647</v>
      </c>
      <c r="K74" s="58"/>
      <c r="L74" s="134"/>
      <c r="M74" s="23" t="s">
        <v>5648</v>
      </c>
      <c r="N74" s="33"/>
      <c r="O74" s="25" t="s">
        <v>5639</v>
      </c>
      <c r="P74" s="23" t="s">
        <v>5640</v>
      </c>
      <c r="Q74" s="25" t="s">
        <v>5641</v>
      </c>
      <c r="R74" s="58" t="s">
        <v>5642</v>
      </c>
      <c r="S74" s="23" t="s">
        <v>5643</v>
      </c>
      <c r="T74" s="23" t="s">
        <v>5644</v>
      </c>
      <c r="U74" s="25" t="s">
        <v>5645</v>
      </c>
      <c r="V74" s="23" t="s">
        <v>5646</v>
      </c>
      <c r="W74" s="25" t="s">
        <v>5647</v>
      </c>
      <c r="X74" s="58"/>
      <c r="Y74" s="23" t="s">
        <v>5648</v>
      </c>
      <c r="Z74" s="23"/>
      <c r="AA74" s="33">
        <v>5</v>
      </c>
      <c r="AB74" s="295" t="str">
        <f t="shared" si="5"/>
        <v>年間</v>
      </c>
      <c r="AC74" s="268"/>
      <c r="AD74" s="72">
        <v>1</v>
      </c>
      <c r="AE74" s="69">
        <v>4200</v>
      </c>
      <c r="AF74" s="167">
        <f t="shared" si="6"/>
        <v>4200</v>
      </c>
      <c r="AG74" s="42">
        <v>40756</v>
      </c>
      <c r="AH74" s="28">
        <v>40787</v>
      </c>
      <c r="AI74" s="29" t="str">
        <f t="shared" si="3"/>
        <v>～</v>
      </c>
      <c r="AJ74" s="169">
        <f t="shared" si="4"/>
        <v>42613</v>
      </c>
      <c r="AK74" s="31" t="s">
        <v>5655</v>
      </c>
      <c r="AL74" s="67" t="s">
        <v>5659</v>
      </c>
      <c r="AM74" s="66">
        <v>40787</v>
      </c>
      <c r="AN74" s="66"/>
      <c r="AO74" s="91">
        <v>40795</v>
      </c>
      <c r="AP74" s="170" t="s">
        <v>5651</v>
      </c>
    </row>
    <row r="75" spans="1:42" ht="24.75" customHeight="1" x14ac:dyDescent="0.15">
      <c r="A75" s="422">
        <v>72</v>
      </c>
      <c r="B75" s="268" t="s">
        <v>5654</v>
      </c>
      <c r="C75" s="23" t="s">
        <v>64</v>
      </c>
      <c r="D75" s="24" t="s">
        <v>5638</v>
      </c>
      <c r="E75" s="23"/>
      <c r="F75" s="23"/>
      <c r="G75" s="25" t="s">
        <v>5645</v>
      </c>
      <c r="H75" s="23" t="s">
        <v>5646</v>
      </c>
      <c r="I75" s="23"/>
      <c r="J75" s="25" t="s">
        <v>5647</v>
      </c>
      <c r="K75" s="58"/>
      <c r="L75" s="134"/>
      <c r="M75" s="23" t="s">
        <v>5648</v>
      </c>
      <c r="N75" s="33"/>
      <c r="O75" s="25" t="s">
        <v>5639</v>
      </c>
      <c r="P75" s="23" t="s">
        <v>5640</v>
      </c>
      <c r="Q75" s="25" t="s">
        <v>5641</v>
      </c>
      <c r="R75" s="58" t="s">
        <v>5642</v>
      </c>
      <c r="S75" s="23" t="s">
        <v>5643</v>
      </c>
      <c r="T75" s="23" t="s">
        <v>5644</v>
      </c>
      <c r="U75" s="25" t="s">
        <v>5645</v>
      </c>
      <c r="V75" s="23" t="s">
        <v>5646</v>
      </c>
      <c r="W75" s="25" t="s">
        <v>5647</v>
      </c>
      <c r="X75" s="58"/>
      <c r="Y75" s="23" t="s">
        <v>5648</v>
      </c>
      <c r="Z75" s="23"/>
      <c r="AA75" s="33">
        <v>5</v>
      </c>
      <c r="AB75" s="295" t="str">
        <f t="shared" si="5"/>
        <v>年間</v>
      </c>
      <c r="AC75" s="268"/>
      <c r="AD75" s="72">
        <v>1</v>
      </c>
      <c r="AE75" s="69">
        <v>4200</v>
      </c>
      <c r="AF75" s="167">
        <f t="shared" si="6"/>
        <v>4200</v>
      </c>
      <c r="AG75" s="42">
        <v>40756</v>
      </c>
      <c r="AH75" s="28">
        <v>40787</v>
      </c>
      <c r="AI75" s="29" t="str">
        <f t="shared" ref="AI75:AI138" si="7">IF(ISBLANK($AG75),"","～")</f>
        <v>～</v>
      </c>
      <c r="AJ75" s="169">
        <f t="shared" si="4"/>
        <v>42613</v>
      </c>
      <c r="AK75" s="31" t="s">
        <v>5655</v>
      </c>
      <c r="AL75" s="67" t="s">
        <v>5660</v>
      </c>
      <c r="AM75" s="66">
        <v>40787</v>
      </c>
      <c r="AN75" s="66"/>
      <c r="AO75" s="91">
        <v>40795</v>
      </c>
      <c r="AP75" s="170" t="s">
        <v>5651</v>
      </c>
    </row>
    <row r="76" spans="1:42" ht="24.75" customHeight="1" x14ac:dyDescent="0.15">
      <c r="A76" s="422">
        <v>73</v>
      </c>
      <c r="B76" s="268" t="s">
        <v>5654</v>
      </c>
      <c r="C76" s="23" t="s">
        <v>64</v>
      </c>
      <c r="D76" s="24" t="s">
        <v>5638</v>
      </c>
      <c r="E76" s="23"/>
      <c r="F76" s="23"/>
      <c r="G76" s="25" t="s">
        <v>5645</v>
      </c>
      <c r="H76" s="23" t="s">
        <v>5646</v>
      </c>
      <c r="I76" s="23"/>
      <c r="J76" s="25" t="s">
        <v>5647</v>
      </c>
      <c r="K76" s="58"/>
      <c r="L76" s="134"/>
      <c r="M76" s="23" t="s">
        <v>5648</v>
      </c>
      <c r="N76" s="33"/>
      <c r="O76" s="25" t="s">
        <v>5639</v>
      </c>
      <c r="P76" s="23" t="s">
        <v>5640</v>
      </c>
      <c r="Q76" s="25" t="s">
        <v>5641</v>
      </c>
      <c r="R76" s="58" t="s">
        <v>5642</v>
      </c>
      <c r="S76" s="23" t="s">
        <v>5643</v>
      </c>
      <c r="T76" s="23" t="s">
        <v>5644</v>
      </c>
      <c r="U76" s="25" t="s">
        <v>5645</v>
      </c>
      <c r="V76" s="23" t="s">
        <v>5646</v>
      </c>
      <c r="W76" s="25" t="s">
        <v>5647</v>
      </c>
      <c r="X76" s="58"/>
      <c r="Y76" s="23" t="s">
        <v>5648</v>
      </c>
      <c r="Z76" s="23"/>
      <c r="AA76" s="33">
        <v>5</v>
      </c>
      <c r="AB76" s="295" t="str">
        <f t="shared" si="5"/>
        <v>年間</v>
      </c>
      <c r="AC76" s="268"/>
      <c r="AD76" s="72">
        <v>1</v>
      </c>
      <c r="AE76" s="69">
        <v>4200</v>
      </c>
      <c r="AF76" s="167">
        <f t="shared" si="6"/>
        <v>4200</v>
      </c>
      <c r="AG76" s="42">
        <v>40756</v>
      </c>
      <c r="AH76" s="28">
        <v>40787</v>
      </c>
      <c r="AI76" s="29" t="str">
        <f t="shared" si="7"/>
        <v>～</v>
      </c>
      <c r="AJ76" s="169">
        <f t="shared" si="4"/>
        <v>42613</v>
      </c>
      <c r="AK76" s="31" t="s">
        <v>5655</v>
      </c>
      <c r="AL76" s="67" t="s">
        <v>5661</v>
      </c>
      <c r="AM76" s="66">
        <v>40787</v>
      </c>
      <c r="AN76" s="66"/>
      <c r="AO76" s="91">
        <v>40795</v>
      </c>
      <c r="AP76" s="170" t="s">
        <v>5651</v>
      </c>
    </row>
    <row r="77" spans="1:42" ht="24.75" customHeight="1" x14ac:dyDescent="0.15">
      <c r="A77" s="422">
        <v>74</v>
      </c>
      <c r="B77" s="268" t="s">
        <v>5654</v>
      </c>
      <c r="C77" s="23" t="s">
        <v>64</v>
      </c>
      <c r="D77" s="24" t="s">
        <v>5638</v>
      </c>
      <c r="E77" s="23"/>
      <c r="F77" s="23"/>
      <c r="G77" s="25" t="s">
        <v>5645</v>
      </c>
      <c r="H77" s="23" t="s">
        <v>5646</v>
      </c>
      <c r="I77" s="23"/>
      <c r="J77" s="25" t="s">
        <v>5647</v>
      </c>
      <c r="K77" s="58"/>
      <c r="L77" s="134"/>
      <c r="M77" s="23" t="s">
        <v>5648</v>
      </c>
      <c r="N77" s="33"/>
      <c r="O77" s="25" t="s">
        <v>5639</v>
      </c>
      <c r="P77" s="23" t="s">
        <v>5640</v>
      </c>
      <c r="Q77" s="25" t="s">
        <v>5641</v>
      </c>
      <c r="R77" s="58" t="s">
        <v>5642</v>
      </c>
      <c r="S77" s="23" t="s">
        <v>5643</v>
      </c>
      <c r="T77" s="23" t="s">
        <v>5644</v>
      </c>
      <c r="U77" s="25" t="s">
        <v>5645</v>
      </c>
      <c r="V77" s="23" t="s">
        <v>5646</v>
      </c>
      <c r="W77" s="25" t="s">
        <v>5647</v>
      </c>
      <c r="X77" s="58"/>
      <c r="Y77" s="23" t="s">
        <v>5648</v>
      </c>
      <c r="Z77" s="23"/>
      <c r="AA77" s="33">
        <v>5</v>
      </c>
      <c r="AB77" s="295" t="str">
        <f t="shared" si="5"/>
        <v>年間</v>
      </c>
      <c r="AC77" s="268"/>
      <c r="AD77" s="72">
        <v>1</v>
      </c>
      <c r="AE77" s="69">
        <v>4200</v>
      </c>
      <c r="AF77" s="167">
        <f t="shared" si="6"/>
        <v>4200</v>
      </c>
      <c r="AG77" s="42">
        <v>40756</v>
      </c>
      <c r="AH77" s="28">
        <v>40787</v>
      </c>
      <c r="AI77" s="29" t="str">
        <f t="shared" si="7"/>
        <v>～</v>
      </c>
      <c r="AJ77" s="169">
        <f t="shared" si="4"/>
        <v>42613</v>
      </c>
      <c r="AK77" s="31" t="s">
        <v>5655</v>
      </c>
      <c r="AL77" s="67" t="s">
        <v>5662</v>
      </c>
      <c r="AM77" s="66">
        <v>40787</v>
      </c>
      <c r="AN77" s="66"/>
      <c r="AO77" s="91">
        <v>40795</v>
      </c>
      <c r="AP77" s="170" t="s">
        <v>5651</v>
      </c>
    </row>
    <row r="78" spans="1:42" ht="24.75" customHeight="1" x14ac:dyDescent="0.15">
      <c r="A78" s="422">
        <v>75</v>
      </c>
      <c r="B78" s="268" t="s">
        <v>5654</v>
      </c>
      <c r="C78" s="23" t="s">
        <v>64</v>
      </c>
      <c r="D78" s="24" t="s">
        <v>5638</v>
      </c>
      <c r="E78" s="23"/>
      <c r="F78" s="23"/>
      <c r="G78" s="25" t="s">
        <v>5645</v>
      </c>
      <c r="H78" s="23" t="s">
        <v>5646</v>
      </c>
      <c r="I78" s="23"/>
      <c r="J78" s="25" t="s">
        <v>5647</v>
      </c>
      <c r="K78" s="58"/>
      <c r="L78" s="134"/>
      <c r="M78" s="23" t="s">
        <v>5648</v>
      </c>
      <c r="N78" s="33"/>
      <c r="O78" s="25" t="s">
        <v>5639</v>
      </c>
      <c r="P78" s="23" t="s">
        <v>5640</v>
      </c>
      <c r="Q78" s="25" t="s">
        <v>5641</v>
      </c>
      <c r="R78" s="58" t="s">
        <v>5642</v>
      </c>
      <c r="S78" s="23" t="s">
        <v>5643</v>
      </c>
      <c r="T78" s="23" t="s">
        <v>5644</v>
      </c>
      <c r="U78" s="25" t="s">
        <v>5645</v>
      </c>
      <c r="V78" s="23" t="s">
        <v>5646</v>
      </c>
      <c r="W78" s="25" t="s">
        <v>5647</v>
      </c>
      <c r="X78" s="58"/>
      <c r="Y78" s="23" t="s">
        <v>5648</v>
      </c>
      <c r="Z78" s="23"/>
      <c r="AA78" s="33">
        <v>5</v>
      </c>
      <c r="AB78" s="295" t="str">
        <f t="shared" si="5"/>
        <v>年間</v>
      </c>
      <c r="AC78" s="268"/>
      <c r="AD78" s="72">
        <v>1</v>
      </c>
      <c r="AE78" s="69">
        <v>4200</v>
      </c>
      <c r="AF78" s="167">
        <f t="shared" si="6"/>
        <v>4200</v>
      </c>
      <c r="AG78" s="42">
        <v>40756</v>
      </c>
      <c r="AH78" s="28">
        <v>40787</v>
      </c>
      <c r="AI78" s="29" t="str">
        <f t="shared" si="7"/>
        <v>～</v>
      </c>
      <c r="AJ78" s="169">
        <f t="shared" si="4"/>
        <v>42613</v>
      </c>
      <c r="AK78" s="31" t="s">
        <v>5655</v>
      </c>
      <c r="AL78" s="67" t="s">
        <v>5663</v>
      </c>
      <c r="AM78" s="66">
        <v>40787</v>
      </c>
      <c r="AN78" s="66"/>
      <c r="AO78" s="91">
        <v>40795</v>
      </c>
      <c r="AP78" s="170" t="s">
        <v>5651</v>
      </c>
    </row>
    <row r="79" spans="1:42" ht="24.75" customHeight="1" x14ac:dyDescent="0.15">
      <c r="A79" s="422">
        <v>76</v>
      </c>
      <c r="B79" s="268" t="s">
        <v>5664</v>
      </c>
      <c r="C79" s="23" t="s">
        <v>64</v>
      </c>
      <c r="D79" s="24" t="s">
        <v>5638</v>
      </c>
      <c r="E79" s="23"/>
      <c r="F79" s="23"/>
      <c r="G79" s="25" t="s">
        <v>5645</v>
      </c>
      <c r="H79" s="23" t="s">
        <v>5646</v>
      </c>
      <c r="I79" s="23"/>
      <c r="J79" s="25" t="s">
        <v>5647</v>
      </c>
      <c r="K79" s="58"/>
      <c r="L79" s="134"/>
      <c r="M79" s="23" t="s">
        <v>5648</v>
      </c>
      <c r="N79" s="33"/>
      <c r="O79" s="25" t="s">
        <v>5639</v>
      </c>
      <c r="P79" s="23" t="s">
        <v>5640</v>
      </c>
      <c r="Q79" s="25" t="s">
        <v>5641</v>
      </c>
      <c r="R79" s="58" t="s">
        <v>5642</v>
      </c>
      <c r="S79" s="23" t="s">
        <v>5643</v>
      </c>
      <c r="T79" s="23" t="s">
        <v>5644</v>
      </c>
      <c r="U79" s="25" t="s">
        <v>5645</v>
      </c>
      <c r="V79" s="23" t="s">
        <v>5646</v>
      </c>
      <c r="W79" s="25" t="s">
        <v>5647</v>
      </c>
      <c r="X79" s="58"/>
      <c r="Y79" s="23" t="s">
        <v>5648</v>
      </c>
      <c r="Z79" s="23"/>
      <c r="AA79" s="33">
        <v>5</v>
      </c>
      <c r="AB79" s="295" t="str">
        <f t="shared" si="5"/>
        <v>年間</v>
      </c>
      <c r="AC79" s="268"/>
      <c r="AD79" s="72">
        <v>1</v>
      </c>
      <c r="AE79" s="69">
        <v>16800</v>
      </c>
      <c r="AF79" s="167">
        <f t="shared" si="6"/>
        <v>16800</v>
      </c>
      <c r="AG79" s="42">
        <v>40756</v>
      </c>
      <c r="AH79" s="28">
        <v>40787</v>
      </c>
      <c r="AI79" s="29" t="str">
        <f t="shared" si="7"/>
        <v>～</v>
      </c>
      <c r="AJ79" s="169">
        <f t="shared" si="4"/>
        <v>42613</v>
      </c>
      <c r="AK79" s="31" t="s">
        <v>5665</v>
      </c>
      <c r="AL79" s="67" t="s">
        <v>5666</v>
      </c>
      <c r="AM79" s="66">
        <v>40787</v>
      </c>
      <c r="AN79" s="66"/>
      <c r="AO79" s="91">
        <v>40795</v>
      </c>
      <c r="AP79" s="170" t="s">
        <v>5651</v>
      </c>
    </row>
    <row r="80" spans="1:42" ht="24.75" customHeight="1" x14ac:dyDescent="0.15">
      <c r="A80" s="422">
        <v>77</v>
      </c>
      <c r="B80" s="268" t="s">
        <v>5667</v>
      </c>
      <c r="C80" s="23" t="s">
        <v>64</v>
      </c>
      <c r="D80" s="24" t="s">
        <v>5638</v>
      </c>
      <c r="E80" s="23"/>
      <c r="F80" s="23"/>
      <c r="G80" s="25" t="s">
        <v>5645</v>
      </c>
      <c r="H80" s="23" t="s">
        <v>5646</v>
      </c>
      <c r="I80" s="23"/>
      <c r="J80" s="25" t="s">
        <v>5647</v>
      </c>
      <c r="K80" s="58"/>
      <c r="L80" s="134"/>
      <c r="M80" s="23" t="s">
        <v>5648</v>
      </c>
      <c r="N80" s="33"/>
      <c r="O80" s="25" t="s">
        <v>5639</v>
      </c>
      <c r="P80" s="23" t="s">
        <v>5640</v>
      </c>
      <c r="Q80" s="25" t="s">
        <v>5641</v>
      </c>
      <c r="R80" s="58" t="s">
        <v>5642</v>
      </c>
      <c r="S80" s="23" t="s">
        <v>5643</v>
      </c>
      <c r="T80" s="23" t="s">
        <v>5644</v>
      </c>
      <c r="U80" s="25" t="s">
        <v>5645</v>
      </c>
      <c r="V80" s="23" t="s">
        <v>5646</v>
      </c>
      <c r="W80" s="25" t="s">
        <v>5647</v>
      </c>
      <c r="X80" s="58"/>
      <c r="Y80" s="23" t="s">
        <v>5648</v>
      </c>
      <c r="Z80" s="23"/>
      <c r="AA80" s="33">
        <v>5</v>
      </c>
      <c r="AB80" s="295" t="str">
        <f t="shared" si="5"/>
        <v>年間</v>
      </c>
      <c r="AC80" s="268"/>
      <c r="AD80" s="72">
        <v>1</v>
      </c>
      <c r="AE80" s="69">
        <v>52200</v>
      </c>
      <c r="AF80" s="167">
        <f t="shared" si="6"/>
        <v>52200</v>
      </c>
      <c r="AG80" s="42">
        <v>40756</v>
      </c>
      <c r="AH80" s="28">
        <v>40787</v>
      </c>
      <c r="AI80" s="29" t="str">
        <f t="shared" si="7"/>
        <v>～</v>
      </c>
      <c r="AJ80" s="169">
        <f t="shared" si="4"/>
        <v>42613</v>
      </c>
      <c r="AK80" s="31" t="s">
        <v>5668</v>
      </c>
      <c r="AL80" s="67" t="s">
        <v>5669</v>
      </c>
      <c r="AM80" s="66">
        <v>40787</v>
      </c>
      <c r="AN80" s="66"/>
      <c r="AO80" s="91">
        <v>40795</v>
      </c>
      <c r="AP80" s="170" t="s">
        <v>5651</v>
      </c>
    </row>
    <row r="81" spans="1:42" s="74" customFormat="1" ht="24.75" customHeight="1" x14ac:dyDescent="0.15">
      <c r="A81" s="422">
        <v>78</v>
      </c>
      <c r="B81" s="268" t="s">
        <v>5670</v>
      </c>
      <c r="C81" s="23" t="s">
        <v>1403</v>
      </c>
      <c r="D81" s="24" t="s">
        <v>5671</v>
      </c>
      <c r="E81" s="23"/>
      <c r="F81" s="23"/>
      <c r="G81" s="25" t="s">
        <v>5677</v>
      </c>
      <c r="H81" s="23" t="s">
        <v>5678</v>
      </c>
      <c r="I81" s="23"/>
      <c r="J81" s="25" t="s">
        <v>5683</v>
      </c>
      <c r="K81" s="25" t="s">
        <v>1442</v>
      </c>
      <c r="L81" s="134" t="s">
        <v>5684</v>
      </c>
      <c r="M81" s="23" t="s">
        <v>5680</v>
      </c>
      <c r="N81" s="33" t="s">
        <v>5681</v>
      </c>
      <c r="O81" s="25" t="s">
        <v>854</v>
      </c>
      <c r="P81" s="23" t="s">
        <v>5672</v>
      </c>
      <c r="Q81" s="25" t="s">
        <v>5673</v>
      </c>
      <c r="R81" s="25" t="s">
        <v>5674</v>
      </c>
      <c r="S81" s="23" t="s">
        <v>5675</v>
      </c>
      <c r="T81" s="23" t="s">
        <v>5676</v>
      </c>
      <c r="U81" s="25" t="s">
        <v>5677</v>
      </c>
      <c r="V81" s="23" t="s">
        <v>5678</v>
      </c>
      <c r="W81" s="25" t="s">
        <v>5679</v>
      </c>
      <c r="X81" s="25" t="s">
        <v>1442</v>
      </c>
      <c r="Y81" s="23" t="s">
        <v>5680</v>
      </c>
      <c r="Z81" s="23" t="s">
        <v>5681</v>
      </c>
      <c r="AA81" s="33">
        <v>3</v>
      </c>
      <c r="AB81" s="295" t="str">
        <f t="shared" si="5"/>
        <v>年間</v>
      </c>
      <c r="AC81" s="268"/>
      <c r="AD81" s="167">
        <v>1</v>
      </c>
      <c r="AE81" s="167">
        <v>15480</v>
      </c>
      <c r="AF81" s="167">
        <f t="shared" si="6"/>
        <v>15480</v>
      </c>
      <c r="AG81" s="42">
        <v>40756</v>
      </c>
      <c r="AH81" s="28">
        <v>40787</v>
      </c>
      <c r="AI81" s="29" t="str">
        <f t="shared" si="7"/>
        <v>～</v>
      </c>
      <c r="AJ81" s="169">
        <f t="shared" si="4"/>
        <v>41882</v>
      </c>
      <c r="AK81" s="23" t="s">
        <v>1265</v>
      </c>
      <c r="AL81" s="130" t="s">
        <v>5682</v>
      </c>
      <c r="AM81" s="66">
        <v>40756</v>
      </c>
      <c r="AN81" s="66"/>
      <c r="AO81" s="91">
        <v>40785</v>
      </c>
      <c r="AP81" s="186" t="s">
        <v>5685</v>
      </c>
    </row>
    <row r="82" spans="1:42" s="74" customFormat="1" ht="24.75" customHeight="1" x14ac:dyDescent="0.15">
      <c r="A82" s="422">
        <v>79</v>
      </c>
      <c r="B82" s="412" t="s">
        <v>5686</v>
      </c>
      <c r="C82" s="64" t="s">
        <v>5687</v>
      </c>
      <c r="D82" s="92" t="s">
        <v>5688</v>
      </c>
      <c r="E82" s="64"/>
      <c r="F82" s="64"/>
      <c r="G82" s="25"/>
      <c r="H82" s="23"/>
      <c r="I82" s="23"/>
      <c r="J82" s="25"/>
      <c r="K82" s="25"/>
      <c r="L82" s="134"/>
      <c r="M82" s="23"/>
      <c r="N82" s="33"/>
      <c r="O82" s="25"/>
      <c r="P82" s="23"/>
      <c r="Q82" s="25"/>
      <c r="R82" s="25"/>
      <c r="S82" s="23"/>
      <c r="T82" s="23"/>
      <c r="U82" s="25"/>
      <c r="V82" s="23"/>
      <c r="W82" s="25"/>
      <c r="X82" s="25"/>
      <c r="Y82" s="23"/>
      <c r="Z82" s="23"/>
      <c r="AA82" s="33">
        <v>5</v>
      </c>
      <c r="AB82" s="295" t="str">
        <f t="shared" si="5"/>
        <v>年間</v>
      </c>
      <c r="AC82" s="268"/>
      <c r="AD82" s="167">
        <v>3</v>
      </c>
      <c r="AE82" s="167">
        <v>7800</v>
      </c>
      <c r="AF82" s="167">
        <f t="shared" si="6"/>
        <v>23400</v>
      </c>
      <c r="AG82" s="27">
        <v>40940</v>
      </c>
      <c r="AH82" s="28">
        <v>40969</v>
      </c>
      <c r="AI82" s="29" t="str">
        <f t="shared" si="7"/>
        <v>～</v>
      </c>
      <c r="AJ82" s="169">
        <f t="shared" si="4"/>
        <v>42794</v>
      </c>
      <c r="AK82" s="31" t="s">
        <v>5689</v>
      </c>
      <c r="AL82" s="130"/>
      <c r="AM82" s="35"/>
      <c r="AN82" s="35"/>
      <c r="AO82" s="91"/>
      <c r="AP82" s="187" t="s">
        <v>5690</v>
      </c>
    </row>
    <row r="83" spans="1:42" s="74" customFormat="1" ht="24.75" customHeight="1" x14ac:dyDescent="0.15">
      <c r="A83" s="422">
        <v>80</v>
      </c>
      <c r="B83" s="412" t="s">
        <v>5691</v>
      </c>
      <c r="C83" s="64" t="s">
        <v>5692</v>
      </c>
      <c r="D83" s="92" t="s">
        <v>5688</v>
      </c>
      <c r="E83" s="64"/>
      <c r="F83" s="64"/>
      <c r="G83" s="25"/>
      <c r="H83" s="23"/>
      <c r="I83" s="23"/>
      <c r="J83" s="25"/>
      <c r="K83" s="25"/>
      <c r="L83" s="134"/>
      <c r="M83" s="23"/>
      <c r="N83" s="33"/>
      <c r="O83" s="25"/>
      <c r="P83" s="23"/>
      <c r="Q83" s="25"/>
      <c r="R83" s="25"/>
      <c r="S83" s="23"/>
      <c r="T83" s="23"/>
      <c r="U83" s="25"/>
      <c r="V83" s="23"/>
      <c r="W83" s="25"/>
      <c r="X83" s="25"/>
      <c r="Y83" s="23"/>
      <c r="Z83" s="23"/>
      <c r="AA83" s="33">
        <v>5</v>
      </c>
      <c r="AB83" s="295" t="str">
        <f t="shared" si="5"/>
        <v>年間</v>
      </c>
      <c r="AC83" s="268"/>
      <c r="AD83" s="167">
        <v>1</v>
      </c>
      <c r="AE83" s="167">
        <v>32400</v>
      </c>
      <c r="AF83" s="167">
        <f t="shared" si="6"/>
        <v>32400</v>
      </c>
      <c r="AG83" s="27">
        <v>40940</v>
      </c>
      <c r="AH83" s="28">
        <v>40969</v>
      </c>
      <c r="AI83" s="29" t="str">
        <f t="shared" si="7"/>
        <v>～</v>
      </c>
      <c r="AJ83" s="169">
        <f t="shared" si="4"/>
        <v>42794</v>
      </c>
      <c r="AK83" s="23" t="s">
        <v>899</v>
      </c>
      <c r="AL83" s="130"/>
      <c r="AM83" s="35"/>
      <c r="AN83" s="35"/>
      <c r="AO83" s="91"/>
      <c r="AP83" s="187" t="s">
        <v>5690</v>
      </c>
    </row>
    <row r="84" spans="1:42" s="74" customFormat="1" ht="24.75" customHeight="1" x14ac:dyDescent="0.15">
      <c r="A84" s="422">
        <v>81</v>
      </c>
      <c r="B84" s="412" t="s">
        <v>5693</v>
      </c>
      <c r="C84" s="64" t="s">
        <v>5692</v>
      </c>
      <c r="D84" s="92" t="s">
        <v>5688</v>
      </c>
      <c r="E84" s="64"/>
      <c r="F84" s="64"/>
      <c r="G84" s="25"/>
      <c r="H84" s="23"/>
      <c r="I84" s="23"/>
      <c r="J84" s="25"/>
      <c r="K84" s="25"/>
      <c r="L84" s="134"/>
      <c r="M84" s="23"/>
      <c r="N84" s="33"/>
      <c r="O84" s="25"/>
      <c r="P84" s="23"/>
      <c r="Q84" s="25"/>
      <c r="R84" s="25"/>
      <c r="S84" s="23"/>
      <c r="T84" s="23"/>
      <c r="U84" s="25"/>
      <c r="V84" s="23"/>
      <c r="W84" s="25"/>
      <c r="X84" s="25"/>
      <c r="Y84" s="23"/>
      <c r="Z84" s="23"/>
      <c r="AA84" s="33">
        <v>5</v>
      </c>
      <c r="AB84" s="295" t="str">
        <f t="shared" si="5"/>
        <v>年間</v>
      </c>
      <c r="AC84" s="268"/>
      <c r="AD84" s="167">
        <v>2</v>
      </c>
      <c r="AE84" s="167">
        <v>7800</v>
      </c>
      <c r="AF84" s="167">
        <f t="shared" si="6"/>
        <v>15600</v>
      </c>
      <c r="AG84" s="27">
        <v>40940</v>
      </c>
      <c r="AH84" s="28">
        <v>40969</v>
      </c>
      <c r="AI84" s="29" t="str">
        <f t="shared" si="7"/>
        <v>～</v>
      </c>
      <c r="AJ84" s="169">
        <f t="shared" si="4"/>
        <v>42794</v>
      </c>
      <c r="AK84" s="31" t="s">
        <v>5689</v>
      </c>
      <c r="AL84" s="130"/>
      <c r="AM84" s="35"/>
      <c r="AN84" s="35"/>
      <c r="AO84" s="91"/>
      <c r="AP84" s="187" t="s">
        <v>5694</v>
      </c>
    </row>
    <row r="85" spans="1:42" s="74" customFormat="1" ht="24.75" customHeight="1" x14ac:dyDescent="0.15">
      <c r="A85" s="422">
        <v>82</v>
      </c>
      <c r="B85" s="412" t="s">
        <v>5695</v>
      </c>
      <c r="C85" s="64" t="s">
        <v>5692</v>
      </c>
      <c r="D85" s="92" t="s">
        <v>5688</v>
      </c>
      <c r="E85" s="64"/>
      <c r="F85" s="64"/>
      <c r="G85" s="25"/>
      <c r="H85" s="23"/>
      <c r="I85" s="23"/>
      <c r="J85" s="25"/>
      <c r="K85" s="25"/>
      <c r="L85" s="134"/>
      <c r="M85" s="23"/>
      <c r="N85" s="33"/>
      <c r="O85" s="25"/>
      <c r="P85" s="23"/>
      <c r="Q85" s="25"/>
      <c r="R85" s="25"/>
      <c r="S85" s="23"/>
      <c r="T85" s="23"/>
      <c r="U85" s="25"/>
      <c r="V85" s="23"/>
      <c r="W85" s="25"/>
      <c r="X85" s="25"/>
      <c r="Y85" s="23"/>
      <c r="Z85" s="23"/>
      <c r="AA85" s="33">
        <v>5</v>
      </c>
      <c r="AB85" s="295" t="str">
        <f t="shared" si="5"/>
        <v>年間</v>
      </c>
      <c r="AC85" s="268"/>
      <c r="AD85" s="167">
        <v>1</v>
      </c>
      <c r="AE85" s="167">
        <v>32400</v>
      </c>
      <c r="AF85" s="167">
        <f t="shared" si="6"/>
        <v>32400</v>
      </c>
      <c r="AG85" s="27">
        <v>40940</v>
      </c>
      <c r="AH85" s="28">
        <v>40969</v>
      </c>
      <c r="AI85" s="29" t="str">
        <f t="shared" si="7"/>
        <v>～</v>
      </c>
      <c r="AJ85" s="169">
        <f t="shared" si="4"/>
        <v>42794</v>
      </c>
      <c r="AK85" s="23" t="s">
        <v>899</v>
      </c>
      <c r="AL85" s="130"/>
      <c r="AM85" s="35"/>
      <c r="AN85" s="35"/>
      <c r="AO85" s="91"/>
      <c r="AP85" s="187" t="s">
        <v>5694</v>
      </c>
    </row>
    <row r="86" spans="1:42" s="74" customFormat="1" ht="24.75" customHeight="1" x14ac:dyDescent="0.15">
      <c r="A86" s="422">
        <v>83</v>
      </c>
      <c r="B86" s="290" t="s">
        <v>5696</v>
      </c>
      <c r="C86" s="132" t="s">
        <v>477</v>
      </c>
      <c r="D86" s="645" t="s">
        <v>5697</v>
      </c>
      <c r="E86" s="30"/>
      <c r="F86" s="30"/>
      <c r="G86" s="25"/>
      <c r="H86" s="23"/>
      <c r="I86" s="23"/>
      <c r="J86" s="25"/>
      <c r="K86" s="25"/>
      <c r="L86" s="134"/>
      <c r="M86" s="23"/>
      <c r="N86" s="33"/>
      <c r="O86" s="25"/>
      <c r="P86" s="23"/>
      <c r="Q86" s="25"/>
      <c r="R86" s="25"/>
      <c r="S86" s="23"/>
      <c r="T86" s="23"/>
      <c r="U86" s="25"/>
      <c r="V86" s="23"/>
      <c r="W86" s="25"/>
      <c r="X86" s="25"/>
      <c r="Y86" s="23"/>
      <c r="Z86" s="23"/>
      <c r="AA86" s="33">
        <v>3</v>
      </c>
      <c r="AB86" s="295" t="str">
        <f t="shared" si="5"/>
        <v>年間</v>
      </c>
      <c r="AC86" s="268"/>
      <c r="AD86" s="167">
        <v>1</v>
      </c>
      <c r="AE86" s="167">
        <v>11880</v>
      </c>
      <c r="AF86" s="167">
        <f t="shared" si="6"/>
        <v>11880</v>
      </c>
      <c r="AG86" s="27">
        <v>40969</v>
      </c>
      <c r="AH86" s="28">
        <v>40940</v>
      </c>
      <c r="AI86" s="29" t="str">
        <f t="shared" si="7"/>
        <v>～</v>
      </c>
      <c r="AJ86" s="169">
        <f t="shared" si="4"/>
        <v>42035</v>
      </c>
      <c r="AK86" s="31" t="s">
        <v>5698</v>
      </c>
      <c r="AL86" s="130" t="s">
        <v>5699</v>
      </c>
      <c r="AM86" s="35"/>
      <c r="AN86" s="35"/>
      <c r="AO86" s="91"/>
      <c r="AP86" s="187" t="s">
        <v>5700</v>
      </c>
    </row>
    <row r="87" spans="1:42" s="74" customFormat="1" ht="24.75" customHeight="1" x14ac:dyDescent="0.15">
      <c r="A87" s="422">
        <v>84</v>
      </c>
      <c r="B87" s="290" t="s">
        <v>5701</v>
      </c>
      <c r="C87" s="132" t="s">
        <v>477</v>
      </c>
      <c r="D87" s="645" t="s">
        <v>5697</v>
      </c>
      <c r="E87" s="30"/>
      <c r="F87" s="30"/>
      <c r="G87" s="25"/>
      <c r="H87" s="23"/>
      <c r="I87" s="23"/>
      <c r="J87" s="25"/>
      <c r="K87" s="25"/>
      <c r="L87" s="134"/>
      <c r="M87" s="23"/>
      <c r="N87" s="33"/>
      <c r="O87" s="25"/>
      <c r="P87" s="23"/>
      <c r="Q87" s="25"/>
      <c r="R87" s="25"/>
      <c r="S87" s="23"/>
      <c r="T87" s="23"/>
      <c r="U87" s="25"/>
      <c r="V87" s="23"/>
      <c r="W87" s="25"/>
      <c r="X87" s="25"/>
      <c r="Y87" s="23"/>
      <c r="Z87" s="23"/>
      <c r="AA87" s="33">
        <v>3</v>
      </c>
      <c r="AB87" s="295" t="str">
        <f t="shared" si="5"/>
        <v>年間</v>
      </c>
      <c r="AC87" s="268"/>
      <c r="AD87" s="167">
        <v>1</v>
      </c>
      <c r="AE87" s="167">
        <v>11880</v>
      </c>
      <c r="AF87" s="167">
        <f t="shared" si="6"/>
        <v>11880</v>
      </c>
      <c r="AG87" s="27">
        <v>40969</v>
      </c>
      <c r="AH87" s="28">
        <v>40940</v>
      </c>
      <c r="AI87" s="29" t="str">
        <f t="shared" si="7"/>
        <v>～</v>
      </c>
      <c r="AJ87" s="169">
        <f t="shared" si="4"/>
        <v>42035</v>
      </c>
      <c r="AK87" s="31" t="s">
        <v>5698</v>
      </c>
      <c r="AL87" s="130" t="s">
        <v>5702</v>
      </c>
      <c r="AM87" s="35"/>
      <c r="AN87" s="35"/>
      <c r="AO87" s="91"/>
      <c r="AP87" s="187" t="s">
        <v>5700</v>
      </c>
    </row>
    <row r="88" spans="1:42" s="74" customFormat="1" ht="24.75" customHeight="1" x14ac:dyDescent="0.15">
      <c r="A88" s="422">
        <v>85</v>
      </c>
      <c r="B88" s="290" t="s">
        <v>5701</v>
      </c>
      <c r="C88" s="132" t="s">
        <v>477</v>
      </c>
      <c r="D88" s="645" t="s">
        <v>5697</v>
      </c>
      <c r="E88" s="30"/>
      <c r="F88" s="30"/>
      <c r="G88" s="25"/>
      <c r="H88" s="23"/>
      <c r="I88" s="23"/>
      <c r="J88" s="25"/>
      <c r="K88" s="25"/>
      <c r="L88" s="134"/>
      <c r="M88" s="23"/>
      <c r="N88" s="33"/>
      <c r="O88" s="25"/>
      <c r="P88" s="23"/>
      <c r="Q88" s="25"/>
      <c r="R88" s="25"/>
      <c r="S88" s="23"/>
      <c r="T88" s="23"/>
      <c r="U88" s="25"/>
      <c r="V88" s="23"/>
      <c r="W88" s="25"/>
      <c r="X88" s="25"/>
      <c r="Y88" s="23"/>
      <c r="Z88" s="23"/>
      <c r="AA88" s="33">
        <v>3</v>
      </c>
      <c r="AB88" s="295" t="str">
        <f t="shared" si="5"/>
        <v>年間</v>
      </c>
      <c r="AC88" s="268"/>
      <c r="AD88" s="167">
        <v>1</v>
      </c>
      <c r="AE88" s="167">
        <v>11880</v>
      </c>
      <c r="AF88" s="167">
        <f t="shared" si="6"/>
        <v>11880</v>
      </c>
      <c r="AG88" s="27">
        <v>40969</v>
      </c>
      <c r="AH88" s="28">
        <v>40940</v>
      </c>
      <c r="AI88" s="29" t="str">
        <f t="shared" si="7"/>
        <v>～</v>
      </c>
      <c r="AJ88" s="169">
        <f t="shared" si="4"/>
        <v>42035</v>
      </c>
      <c r="AK88" s="31" t="s">
        <v>5698</v>
      </c>
      <c r="AL88" s="130" t="s">
        <v>5703</v>
      </c>
      <c r="AM88" s="35"/>
      <c r="AN88" s="35"/>
      <c r="AO88" s="91"/>
      <c r="AP88" s="187" t="s">
        <v>5700</v>
      </c>
    </row>
    <row r="89" spans="1:42" s="74" customFormat="1" ht="24.75" customHeight="1" x14ac:dyDescent="0.15">
      <c r="A89" s="422">
        <v>86</v>
      </c>
      <c r="B89" s="290" t="s">
        <v>5701</v>
      </c>
      <c r="C89" s="132" t="s">
        <v>477</v>
      </c>
      <c r="D89" s="645" t="s">
        <v>5697</v>
      </c>
      <c r="E89" s="30"/>
      <c r="F89" s="30"/>
      <c r="G89" s="25"/>
      <c r="H89" s="23"/>
      <c r="I89" s="23"/>
      <c r="J89" s="25"/>
      <c r="K89" s="25"/>
      <c r="L89" s="134"/>
      <c r="M89" s="23"/>
      <c r="N89" s="33"/>
      <c r="O89" s="25"/>
      <c r="P89" s="23"/>
      <c r="Q89" s="25"/>
      <c r="R89" s="25"/>
      <c r="S89" s="23"/>
      <c r="T89" s="23"/>
      <c r="U89" s="25"/>
      <c r="V89" s="23"/>
      <c r="W89" s="25"/>
      <c r="X89" s="25"/>
      <c r="Y89" s="23"/>
      <c r="Z89" s="23"/>
      <c r="AA89" s="33">
        <v>3</v>
      </c>
      <c r="AB89" s="295" t="str">
        <f t="shared" si="5"/>
        <v>年間</v>
      </c>
      <c r="AC89" s="268"/>
      <c r="AD89" s="167">
        <v>1</v>
      </c>
      <c r="AE89" s="167">
        <v>11880</v>
      </c>
      <c r="AF89" s="167">
        <f t="shared" si="6"/>
        <v>11880</v>
      </c>
      <c r="AG89" s="27">
        <v>40969</v>
      </c>
      <c r="AH89" s="28">
        <v>40940</v>
      </c>
      <c r="AI89" s="29" t="str">
        <f t="shared" si="7"/>
        <v>～</v>
      </c>
      <c r="AJ89" s="169">
        <f t="shared" si="4"/>
        <v>42035</v>
      </c>
      <c r="AK89" s="31" t="s">
        <v>5698</v>
      </c>
      <c r="AL89" s="173" t="s">
        <v>5704</v>
      </c>
      <c r="AM89" s="35"/>
      <c r="AN89" s="35"/>
      <c r="AO89" s="91"/>
      <c r="AP89" s="187" t="s">
        <v>5700</v>
      </c>
    </row>
    <row r="90" spans="1:42" s="74" customFormat="1" ht="24.75" customHeight="1" x14ac:dyDescent="0.15">
      <c r="A90" s="422">
        <v>87</v>
      </c>
      <c r="B90" s="290" t="s">
        <v>5701</v>
      </c>
      <c r="C90" s="132" t="s">
        <v>477</v>
      </c>
      <c r="D90" s="645" t="s">
        <v>5697</v>
      </c>
      <c r="E90" s="30"/>
      <c r="F90" s="30"/>
      <c r="G90" s="25"/>
      <c r="H90" s="23"/>
      <c r="I90" s="23"/>
      <c r="J90" s="25"/>
      <c r="K90" s="25"/>
      <c r="L90" s="134"/>
      <c r="M90" s="23"/>
      <c r="N90" s="33"/>
      <c r="O90" s="25"/>
      <c r="P90" s="23"/>
      <c r="Q90" s="25"/>
      <c r="R90" s="25"/>
      <c r="S90" s="23"/>
      <c r="T90" s="23"/>
      <c r="U90" s="25"/>
      <c r="V90" s="23"/>
      <c r="W90" s="25"/>
      <c r="X90" s="25"/>
      <c r="Y90" s="23"/>
      <c r="Z90" s="23"/>
      <c r="AA90" s="33">
        <v>3</v>
      </c>
      <c r="AB90" s="295" t="str">
        <f t="shared" si="5"/>
        <v>年間</v>
      </c>
      <c r="AC90" s="268"/>
      <c r="AD90" s="167">
        <v>1</v>
      </c>
      <c r="AE90" s="167">
        <v>11880</v>
      </c>
      <c r="AF90" s="167">
        <f t="shared" si="6"/>
        <v>11880</v>
      </c>
      <c r="AG90" s="27">
        <v>40969</v>
      </c>
      <c r="AH90" s="28">
        <v>40940</v>
      </c>
      <c r="AI90" s="29" t="str">
        <f t="shared" si="7"/>
        <v>～</v>
      </c>
      <c r="AJ90" s="169">
        <f t="shared" si="4"/>
        <v>42035</v>
      </c>
      <c r="AK90" s="31" t="s">
        <v>5698</v>
      </c>
      <c r="AL90" s="130" t="s">
        <v>5705</v>
      </c>
      <c r="AM90" s="35"/>
      <c r="AN90" s="35"/>
      <c r="AO90" s="91"/>
      <c r="AP90" s="187" t="s">
        <v>5700</v>
      </c>
    </row>
    <row r="91" spans="1:42" s="74" customFormat="1" ht="24.75" customHeight="1" x14ac:dyDescent="0.15">
      <c r="A91" s="422">
        <v>88</v>
      </c>
      <c r="B91" s="290" t="s">
        <v>5706</v>
      </c>
      <c r="C91" s="23" t="s">
        <v>5707</v>
      </c>
      <c r="D91" s="24" t="s">
        <v>5708</v>
      </c>
      <c r="E91" s="23"/>
      <c r="F91" s="23"/>
      <c r="G91" s="25" t="s">
        <v>5709</v>
      </c>
      <c r="H91" s="23" t="s">
        <v>5710</v>
      </c>
      <c r="I91" s="23"/>
      <c r="J91" s="25" t="s">
        <v>5711</v>
      </c>
      <c r="K91" s="25" t="s">
        <v>5712</v>
      </c>
      <c r="L91" s="134" t="s">
        <v>5717</v>
      </c>
      <c r="M91" s="23" t="s">
        <v>5713</v>
      </c>
      <c r="N91" s="33" t="s">
        <v>5714</v>
      </c>
      <c r="O91" s="25" t="s">
        <v>5709</v>
      </c>
      <c r="P91" s="23" t="s">
        <v>5710</v>
      </c>
      <c r="Q91" s="25" t="s">
        <v>5711</v>
      </c>
      <c r="R91" s="25" t="s">
        <v>5712</v>
      </c>
      <c r="S91" s="23" t="s">
        <v>5713</v>
      </c>
      <c r="T91" s="23" t="s">
        <v>5714</v>
      </c>
      <c r="U91" s="25" t="s">
        <v>5709</v>
      </c>
      <c r="V91" s="23" t="s">
        <v>5710</v>
      </c>
      <c r="W91" s="25" t="s">
        <v>5711</v>
      </c>
      <c r="X91" s="25" t="s">
        <v>5712</v>
      </c>
      <c r="Y91" s="23" t="s">
        <v>5713</v>
      </c>
      <c r="Z91" s="23" t="s">
        <v>5714</v>
      </c>
      <c r="AA91" s="33">
        <v>5</v>
      </c>
      <c r="AB91" s="295" t="str">
        <f t="shared" si="5"/>
        <v>年間</v>
      </c>
      <c r="AC91" s="268"/>
      <c r="AD91" s="167">
        <v>1</v>
      </c>
      <c r="AE91" s="167">
        <v>52200</v>
      </c>
      <c r="AF91" s="167">
        <f t="shared" si="6"/>
        <v>52200</v>
      </c>
      <c r="AG91" s="27">
        <v>41030</v>
      </c>
      <c r="AH91" s="28">
        <v>41061</v>
      </c>
      <c r="AI91" s="29" t="str">
        <f t="shared" si="7"/>
        <v>～</v>
      </c>
      <c r="AJ91" s="169">
        <f t="shared" si="4"/>
        <v>42886</v>
      </c>
      <c r="AK91" s="31" t="s">
        <v>5715</v>
      </c>
      <c r="AL91" s="130" t="s">
        <v>5716</v>
      </c>
      <c r="AM91" s="35">
        <v>40996</v>
      </c>
      <c r="AN91" s="35"/>
      <c r="AO91" s="91">
        <v>41067</v>
      </c>
      <c r="AP91" s="134" t="s">
        <v>5718</v>
      </c>
    </row>
    <row r="92" spans="1:42" s="74" customFormat="1" ht="24.75" customHeight="1" x14ac:dyDescent="0.15">
      <c r="A92" s="422">
        <v>89</v>
      </c>
      <c r="B92" s="290" t="s">
        <v>5719</v>
      </c>
      <c r="C92" s="23" t="s">
        <v>5707</v>
      </c>
      <c r="D92" s="24" t="s">
        <v>5708</v>
      </c>
      <c r="E92" s="23"/>
      <c r="F92" s="23"/>
      <c r="G92" s="25" t="s">
        <v>5709</v>
      </c>
      <c r="H92" s="23" t="s">
        <v>5710</v>
      </c>
      <c r="I92" s="23"/>
      <c r="J92" s="25" t="s">
        <v>5711</v>
      </c>
      <c r="K92" s="25" t="s">
        <v>5712</v>
      </c>
      <c r="L92" s="134" t="s">
        <v>5717</v>
      </c>
      <c r="M92" s="23" t="s">
        <v>5713</v>
      </c>
      <c r="N92" s="33" t="s">
        <v>5714</v>
      </c>
      <c r="O92" s="25" t="s">
        <v>5709</v>
      </c>
      <c r="P92" s="23" t="s">
        <v>5710</v>
      </c>
      <c r="Q92" s="25" t="s">
        <v>5711</v>
      </c>
      <c r="R92" s="25" t="s">
        <v>5712</v>
      </c>
      <c r="S92" s="23" t="s">
        <v>5713</v>
      </c>
      <c r="T92" s="23" t="s">
        <v>5714</v>
      </c>
      <c r="U92" s="25" t="s">
        <v>5709</v>
      </c>
      <c r="V92" s="23" t="s">
        <v>5710</v>
      </c>
      <c r="W92" s="25" t="s">
        <v>5711</v>
      </c>
      <c r="X92" s="25" t="s">
        <v>5712</v>
      </c>
      <c r="Y92" s="23" t="s">
        <v>5713</v>
      </c>
      <c r="Z92" s="23" t="s">
        <v>5714</v>
      </c>
      <c r="AA92" s="33">
        <v>5</v>
      </c>
      <c r="AB92" s="295" t="str">
        <f t="shared" si="5"/>
        <v>年間</v>
      </c>
      <c r="AC92" s="268"/>
      <c r="AD92" s="167">
        <v>1</v>
      </c>
      <c r="AE92" s="167">
        <v>52200</v>
      </c>
      <c r="AF92" s="167">
        <f t="shared" si="6"/>
        <v>52200</v>
      </c>
      <c r="AG92" s="27">
        <v>41030</v>
      </c>
      <c r="AH92" s="28">
        <v>41061</v>
      </c>
      <c r="AI92" s="29" t="str">
        <f t="shared" si="7"/>
        <v>～</v>
      </c>
      <c r="AJ92" s="169">
        <f t="shared" si="4"/>
        <v>42886</v>
      </c>
      <c r="AK92" s="31" t="s">
        <v>5715</v>
      </c>
      <c r="AL92" s="130" t="s">
        <v>5720</v>
      </c>
      <c r="AM92" s="35">
        <v>40996</v>
      </c>
      <c r="AN92" s="35"/>
      <c r="AO92" s="91">
        <v>41067</v>
      </c>
      <c r="AP92" s="134" t="s">
        <v>5718</v>
      </c>
    </row>
    <row r="93" spans="1:42" s="74" customFormat="1" ht="24.75" customHeight="1" x14ac:dyDescent="0.15">
      <c r="A93" s="422">
        <v>90</v>
      </c>
      <c r="B93" s="290" t="s">
        <v>5719</v>
      </c>
      <c r="C93" s="23" t="s">
        <v>5707</v>
      </c>
      <c r="D93" s="24" t="s">
        <v>5708</v>
      </c>
      <c r="E93" s="23"/>
      <c r="F93" s="23"/>
      <c r="G93" s="25" t="s">
        <v>5709</v>
      </c>
      <c r="H93" s="23" t="s">
        <v>5710</v>
      </c>
      <c r="I93" s="23"/>
      <c r="J93" s="25" t="s">
        <v>5711</v>
      </c>
      <c r="K93" s="25" t="s">
        <v>5712</v>
      </c>
      <c r="L93" s="134" t="s">
        <v>5717</v>
      </c>
      <c r="M93" s="23" t="s">
        <v>5713</v>
      </c>
      <c r="N93" s="33" t="s">
        <v>5714</v>
      </c>
      <c r="O93" s="25" t="s">
        <v>5709</v>
      </c>
      <c r="P93" s="23" t="s">
        <v>5710</v>
      </c>
      <c r="Q93" s="25" t="s">
        <v>5711</v>
      </c>
      <c r="R93" s="25" t="s">
        <v>5712</v>
      </c>
      <c r="S93" s="23" t="s">
        <v>5713</v>
      </c>
      <c r="T93" s="23" t="s">
        <v>5714</v>
      </c>
      <c r="U93" s="25" t="s">
        <v>5709</v>
      </c>
      <c r="V93" s="23" t="s">
        <v>5710</v>
      </c>
      <c r="W93" s="25" t="s">
        <v>5711</v>
      </c>
      <c r="X93" s="25" t="s">
        <v>5712</v>
      </c>
      <c r="Y93" s="23" t="s">
        <v>5713</v>
      </c>
      <c r="Z93" s="23" t="s">
        <v>5714</v>
      </c>
      <c r="AA93" s="33">
        <v>5</v>
      </c>
      <c r="AB93" s="295" t="str">
        <f t="shared" si="5"/>
        <v>年間</v>
      </c>
      <c r="AC93" s="268"/>
      <c r="AD93" s="167">
        <v>1</v>
      </c>
      <c r="AE93" s="167">
        <v>52200</v>
      </c>
      <c r="AF93" s="167">
        <f t="shared" si="6"/>
        <v>52200</v>
      </c>
      <c r="AG93" s="27">
        <v>41030</v>
      </c>
      <c r="AH93" s="28">
        <v>41061</v>
      </c>
      <c r="AI93" s="29" t="str">
        <f t="shared" si="7"/>
        <v>～</v>
      </c>
      <c r="AJ93" s="169">
        <f t="shared" si="4"/>
        <v>42886</v>
      </c>
      <c r="AK93" s="31" t="s">
        <v>5715</v>
      </c>
      <c r="AL93" s="130" t="s">
        <v>5721</v>
      </c>
      <c r="AM93" s="35">
        <v>40996</v>
      </c>
      <c r="AN93" s="35"/>
      <c r="AO93" s="91">
        <v>41067</v>
      </c>
      <c r="AP93" s="134" t="s">
        <v>5718</v>
      </c>
    </row>
    <row r="94" spans="1:42" s="74" customFormat="1" ht="24.75" customHeight="1" x14ac:dyDescent="0.15">
      <c r="A94" s="422">
        <v>91</v>
      </c>
      <c r="B94" s="290" t="s">
        <v>5719</v>
      </c>
      <c r="C94" s="23" t="s">
        <v>5707</v>
      </c>
      <c r="D94" s="24" t="s">
        <v>5708</v>
      </c>
      <c r="E94" s="23"/>
      <c r="F94" s="23"/>
      <c r="G94" s="25" t="s">
        <v>5709</v>
      </c>
      <c r="H94" s="23" t="s">
        <v>5710</v>
      </c>
      <c r="I94" s="23"/>
      <c r="J94" s="25" t="s">
        <v>5711</v>
      </c>
      <c r="K94" s="25" t="s">
        <v>5712</v>
      </c>
      <c r="L94" s="134" t="s">
        <v>5717</v>
      </c>
      <c r="M94" s="23" t="s">
        <v>5713</v>
      </c>
      <c r="N94" s="33" t="s">
        <v>5714</v>
      </c>
      <c r="O94" s="25" t="s">
        <v>5709</v>
      </c>
      <c r="P94" s="23" t="s">
        <v>5710</v>
      </c>
      <c r="Q94" s="25" t="s">
        <v>5711</v>
      </c>
      <c r="R94" s="25" t="s">
        <v>5712</v>
      </c>
      <c r="S94" s="23" t="s">
        <v>5713</v>
      </c>
      <c r="T94" s="23" t="s">
        <v>5714</v>
      </c>
      <c r="U94" s="25" t="s">
        <v>5709</v>
      </c>
      <c r="V94" s="23" t="s">
        <v>5710</v>
      </c>
      <c r="W94" s="25" t="s">
        <v>5711</v>
      </c>
      <c r="X94" s="25" t="s">
        <v>5712</v>
      </c>
      <c r="Y94" s="23" t="s">
        <v>5713</v>
      </c>
      <c r="Z94" s="23" t="s">
        <v>5714</v>
      </c>
      <c r="AA94" s="33">
        <v>5</v>
      </c>
      <c r="AB94" s="295" t="str">
        <f t="shared" si="5"/>
        <v>年間</v>
      </c>
      <c r="AC94" s="268"/>
      <c r="AD94" s="167">
        <v>1</v>
      </c>
      <c r="AE94" s="167">
        <v>52200</v>
      </c>
      <c r="AF94" s="167">
        <f t="shared" si="6"/>
        <v>52200</v>
      </c>
      <c r="AG94" s="27">
        <v>41030</v>
      </c>
      <c r="AH94" s="28">
        <v>41061</v>
      </c>
      <c r="AI94" s="29" t="str">
        <f t="shared" si="7"/>
        <v>～</v>
      </c>
      <c r="AJ94" s="169">
        <f t="shared" si="4"/>
        <v>42886</v>
      </c>
      <c r="AK94" s="31" t="s">
        <v>5715</v>
      </c>
      <c r="AL94" s="130" t="s">
        <v>5722</v>
      </c>
      <c r="AM94" s="35">
        <v>40996</v>
      </c>
      <c r="AN94" s="35"/>
      <c r="AO94" s="91">
        <v>41067</v>
      </c>
      <c r="AP94" s="134" t="s">
        <v>5718</v>
      </c>
    </row>
    <row r="95" spans="1:42" s="74" customFormat="1" ht="24.75" customHeight="1" x14ac:dyDescent="0.15">
      <c r="A95" s="422">
        <v>92</v>
      </c>
      <c r="B95" s="413" t="s">
        <v>5723</v>
      </c>
      <c r="C95" s="23" t="s">
        <v>2276</v>
      </c>
      <c r="D95" s="646" t="s">
        <v>5724</v>
      </c>
      <c r="E95" s="37"/>
      <c r="F95" s="37"/>
      <c r="G95" s="25"/>
      <c r="H95" s="23"/>
      <c r="I95" s="23"/>
      <c r="J95" s="25"/>
      <c r="K95" s="25"/>
      <c r="L95" s="134"/>
      <c r="M95" s="23"/>
      <c r="N95" s="33"/>
      <c r="O95" s="25"/>
      <c r="P95" s="23"/>
      <c r="Q95" s="25"/>
      <c r="R95" s="25"/>
      <c r="S95" s="23"/>
      <c r="T95" s="23"/>
      <c r="U95" s="25"/>
      <c r="V95" s="23"/>
      <c r="W95" s="25"/>
      <c r="X95" s="25"/>
      <c r="Y95" s="23"/>
      <c r="Z95" s="23"/>
      <c r="AA95" s="33">
        <v>5</v>
      </c>
      <c r="AB95" s="295" t="str">
        <f t="shared" si="5"/>
        <v>年間</v>
      </c>
      <c r="AC95" s="268"/>
      <c r="AD95" s="167">
        <v>6</v>
      </c>
      <c r="AE95" s="167">
        <v>52200</v>
      </c>
      <c r="AF95" s="167">
        <f t="shared" si="6"/>
        <v>313200</v>
      </c>
      <c r="AG95" s="27">
        <v>40969</v>
      </c>
      <c r="AH95" s="174"/>
      <c r="AI95" s="29" t="str">
        <f t="shared" si="7"/>
        <v>～</v>
      </c>
      <c r="AJ95" s="169" t="str">
        <f t="shared" si="4"/>
        <v/>
      </c>
      <c r="AK95" s="31" t="s">
        <v>5715</v>
      </c>
      <c r="AL95" s="130"/>
      <c r="AM95" s="35"/>
      <c r="AN95" s="35"/>
      <c r="AO95" s="104"/>
      <c r="AP95" s="187" t="s">
        <v>5725</v>
      </c>
    </row>
    <row r="96" spans="1:42" s="74" customFormat="1" ht="24.75" customHeight="1" x14ac:dyDescent="0.15">
      <c r="A96" s="422">
        <v>93</v>
      </c>
      <c r="B96" s="290" t="s">
        <v>5726</v>
      </c>
      <c r="C96" s="23" t="s">
        <v>5707</v>
      </c>
      <c r="D96" s="24" t="s">
        <v>5708</v>
      </c>
      <c r="E96" s="23"/>
      <c r="F96" s="23"/>
      <c r="G96" s="25" t="s">
        <v>5731</v>
      </c>
      <c r="H96" s="23" t="s">
        <v>5732</v>
      </c>
      <c r="I96" s="23"/>
      <c r="J96" s="25" t="s">
        <v>5733</v>
      </c>
      <c r="K96" s="25" t="s">
        <v>5734</v>
      </c>
      <c r="L96" s="25"/>
      <c r="M96" s="23" t="s">
        <v>5735</v>
      </c>
      <c r="N96" s="33"/>
      <c r="O96" s="25" t="s">
        <v>5709</v>
      </c>
      <c r="P96" s="23" t="s">
        <v>5727</v>
      </c>
      <c r="Q96" s="25" t="s">
        <v>5728</v>
      </c>
      <c r="R96" s="25" t="s">
        <v>5712</v>
      </c>
      <c r="S96" s="23" t="s">
        <v>5729</v>
      </c>
      <c r="T96" s="23" t="s">
        <v>5730</v>
      </c>
      <c r="U96" s="25" t="s">
        <v>5731</v>
      </c>
      <c r="V96" s="23" t="s">
        <v>5732</v>
      </c>
      <c r="W96" s="25" t="s">
        <v>5733</v>
      </c>
      <c r="X96" s="25" t="s">
        <v>5734</v>
      </c>
      <c r="Y96" s="23" t="s">
        <v>5735</v>
      </c>
      <c r="Z96" s="23"/>
      <c r="AA96" s="33">
        <v>5</v>
      </c>
      <c r="AB96" s="295" t="str">
        <f t="shared" si="5"/>
        <v>年間</v>
      </c>
      <c r="AC96" s="268"/>
      <c r="AD96" s="167">
        <v>1</v>
      </c>
      <c r="AE96" s="167">
        <v>52200</v>
      </c>
      <c r="AF96" s="167">
        <f t="shared" si="6"/>
        <v>52200</v>
      </c>
      <c r="AG96" s="27">
        <v>41061</v>
      </c>
      <c r="AH96" s="28">
        <v>41091</v>
      </c>
      <c r="AI96" s="29" t="str">
        <f t="shared" si="7"/>
        <v>～</v>
      </c>
      <c r="AJ96" s="169">
        <f t="shared" si="4"/>
        <v>42916</v>
      </c>
      <c r="AK96" s="31" t="s">
        <v>5715</v>
      </c>
      <c r="AL96" s="130" t="s">
        <v>5736</v>
      </c>
      <c r="AM96" s="35">
        <v>41078</v>
      </c>
      <c r="AN96" s="35"/>
      <c r="AO96" s="104">
        <v>41099</v>
      </c>
      <c r="AP96" s="187" t="s">
        <v>5737</v>
      </c>
    </row>
    <row r="97" spans="1:42" s="74" customFormat="1" ht="24.75" customHeight="1" x14ac:dyDescent="0.15">
      <c r="A97" s="422">
        <v>94</v>
      </c>
      <c r="B97" s="290" t="s">
        <v>5738</v>
      </c>
      <c r="C97" s="23" t="s">
        <v>5707</v>
      </c>
      <c r="D97" s="24" t="s">
        <v>5708</v>
      </c>
      <c r="E97" s="23"/>
      <c r="F97" s="23"/>
      <c r="G97" s="25" t="s">
        <v>5746</v>
      </c>
      <c r="H97" s="23" t="s">
        <v>5747</v>
      </c>
      <c r="I97" s="23"/>
      <c r="J97" s="25" t="s">
        <v>5748</v>
      </c>
      <c r="K97" s="25"/>
      <c r="L97" s="25"/>
      <c r="M97" s="134" t="s">
        <v>5749</v>
      </c>
      <c r="N97" s="33"/>
      <c r="O97" s="25" t="s">
        <v>5709</v>
      </c>
      <c r="P97" s="23" t="s">
        <v>5727</v>
      </c>
      <c r="Q97" s="25" t="s">
        <v>5728</v>
      </c>
      <c r="R97" s="25" t="s">
        <v>5712</v>
      </c>
      <c r="S97" s="23" t="s">
        <v>5729</v>
      </c>
      <c r="T97" s="23" t="s">
        <v>5730</v>
      </c>
      <c r="U97" s="25" t="s">
        <v>5739</v>
      </c>
      <c r="V97" s="23" t="s">
        <v>5740</v>
      </c>
      <c r="W97" s="25" t="s">
        <v>5741</v>
      </c>
      <c r="X97" s="25" t="s">
        <v>5742</v>
      </c>
      <c r="Y97" s="23" t="s">
        <v>5743</v>
      </c>
      <c r="Z97" s="23" t="s">
        <v>5744</v>
      </c>
      <c r="AA97" s="33">
        <v>5</v>
      </c>
      <c r="AB97" s="295" t="str">
        <f t="shared" si="5"/>
        <v>年間</v>
      </c>
      <c r="AC97" s="268"/>
      <c r="AD97" s="167">
        <v>1</v>
      </c>
      <c r="AE97" s="167">
        <v>52200</v>
      </c>
      <c r="AF97" s="167">
        <f t="shared" si="6"/>
        <v>52200</v>
      </c>
      <c r="AG97" s="27">
        <v>41061</v>
      </c>
      <c r="AH97" s="28">
        <v>41091</v>
      </c>
      <c r="AI97" s="29" t="str">
        <f t="shared" si="7"/>
        <v>～</v>
      </c>
      <c r="AJ97" s="169">
        <f t="shared" si="4"/>
        <v>42916</v>
      </c>
      <c r="AK97" s="31" t="s">
        <v>5715</v>
      </c>
      <c r="AL97" s="130" t="s">
        <v>5745</v>
      </c>
      <c r="AM97" s="35">
        <v>41081</v>
      </c>
      <c r="AN97" s="35"/>
      <c r="AO97" s="104">
        <v>41099</v>
      </c>
      <c r="AP97" s="187" t="s">
        <v>5750</v>
      </c>
    </row>
    <row r="98" spans="1:42" ht="24.75" customHeight="1" x14ac:dyDescent="0.15">
      <c r="A98" s="422">
        <v>95</v>
      </c>
      <c r="B98" s="268" t="s">
        <v>5751</v>
      </c>
      <c r="C98" s="23" t="s">
        <v>2248</v>
      </c>
      <c r="D98" s="24" t="s">
        <v>2249</v>
      </c>
      <c r="E98" s="23"/>
      <c r="F98" s="23"/>
      <c r="G98" s="25" t="s">
        <v>5752</v>
      </c>
      <c r="H98" s="23" t="s">
        <v>5753</v>
      </c>
      <c r="I98" s="23"/>
      <c r="J98" s="25" t="s">
        <v>5754</v>
      </c>
      <c r="K98" s="58" t="s">
        <v>5755</v>
      </c>
      <c r="L98" s="43" t="s">
        <v>5759</v>
      </c>
      <c r="M98" s="23" t="s">
        <v>5756</v>
      </c>
      <c r="N98" s="44"/>
      <c r="O98" s="25" t="s">
        <v>5752</v>
      </c>
      <c r="P98" s="23" t="s">
        <v>5753</v>
      </c>
      <c r="Q98" s="25" t="s">
        <v>5754</v>
      </c>
      <c r="R98" s="58" t="s">
        <v>5755</v>
      </c>
      <c r="S98" s="23" t="s">
        <v>5756</v>
      </c>
      <c r="T98" s="23"/>
      <c r="U98" s="25" t="s">
        <v>5752</v>
      </c>
      <c r="V98" s="23" t="s">
        <v>5753</v>
      </c>
      <c r="W98" s="25" t="s">
        <v>5754</v>
      </c>
      <c r="X98" s="58" t="s">
        <v>5755</v>
      </c>
      <c r="Y98" s="23" t="s">
        <v>5756</v>
      </c>
      <c r="Z98" s="23"/>
      <c r="AA98" s="45">
        <v>3</v>
      </c>
      <c r="AB98" s="295" t="str">
        <f t="shared" si="5"/>
        <v>年間</v>
      </c>
      <c r="AC98" s="268"/>
      <c r="AD98" s="69">
        <v>1</v>
      </c>
      <c r="AE98" s="69">
        <v>8100</v>
      </c>
      <c r="AF98" s="167">
        <f t="shared" si="6"/>
        <v>8100</v>
      </c>
      <c r="AG98" s="27">
        <v>41122</v>
      </c>
      <c r="AH98" s="107">
        <v>41122</v>
      </c>
      <c r="AI98" s="29" t="str">
        <f t="shared" si="7"/>
        <v>～</v>
      </c>
      <c r="AJ98" s="169">
        <f t="shared" si="4"/>
        <v>42216</v>
      </c>
      <c r="AK98" s="31" t="s">
        <v>5757</v>
      </c>
      <c r="AL98" s="67" t="s">
        <v>5758</v>
      </c>
      <c r="AM98" s="35">
        <v>41121</v>
      </c>
      <c r="AN98" s="35"/>
      <c r="AO98" s="104">
        <v>41171</v>
      </c>
      <c r="AP98" s="187" t="s">
        <v>5760</v>
      </c>
    </row>
    <row r="99" spans="1:42" ht="24.75" customHeight="1" x14ac:dyDescent="0.15">
      <c r="A99" s="422">
        <v>96</v>
      </c>
      <c r="B99" s="268" t="s">
        <v>5751</v>
      </c>
      <c r="C99" s="23" t="s">
        <v>2248</v>
      </c>
      <c r="D99" s="24" t="s">
        <v>2249</v>
      </c>
      <c r="E99" s="23"/>
      <c r="F99" s="23"/>
      <c r="G99" s="25" t="s">
        <v>5752</v>
      </c>
      <c r="H99" s="23" t="s">
        <v>5753</v>
      </c>
      <c r="I99" s="23"/>
      <c r="J99" s="25" t="s">
        <v>5754</v>
      </c>
      <c r="K99" s="58" t="s">
        <v>5755</v>
      </c>
      <c r="L99" s="43" t="s">
        <v>5759</v>
      </c>
      <c r="M99" s="23" t="s">
        <v>5756</v>
      </c>
      <c r="N99" s="44"/>
      <c r="O99" s="25" t="s">
        <v>5752</v>
      </c>
      <c r="P99" s="23" t="s">
        <v>5753</v>
      </c>
      <c r="Q99" s="25" t="s">
        <v>5754</v>
      </c>
      <c r="R99" s="58" t="s">
        <v>5755</v>
      </c>
      <c r="S99" s="23" t="s">
        <v>5756</v>
      </c>
      <c r="T99" s="23"/>
      <c r="U99" s="25" t="s">
        <v>5752</v>
      </c>
      <c r="V99" s="23" t="s">
        <v>5753</v>
      </c>
      <c r="W99" s="25" t="s">
        <v>5754</v>
      </c>
      <c r="X99" s="58" t="s">
        <v>5755</v>
      </c>
      <c r="Y99" s="23" t="s">
        <v>5756</v>
      </c>
      <c r="Z99" s="23"/>
      <c r="AA99" s="45">
        <v>3</v>
      </c>
      <c r="AB99" s="295" t="str">
        <f t="shared" si="5"/>
        <v>年間</v>
      </c>
      <c r="AC99" s="268"/>
      <c r="AD99" s="69">
        <v>1</v>
      </c>
      <c r="AE99" s="69">
        <v>8100</v>
      </c>
      <c r="AF99" s="167">
        <f t="shared" si="6"/>
        <v>8100</v>
      </c>
      <c r="AG99" s="27">
        <v>41122</v>
      </c>
      <c r="AH99" s="107">
        <v>41122</v>
      </c>
      <c r="AI99" s="29" t="str">
        <f t="shared" si="7"/>
        <v>～</v>
      </c>
      <c r="AJ99" s="169">
        <f t="shared" si="4"/>
        <v>42216</v>
      </c>
      <c r="AK99" s="31" t="s">
        <v>5757</v>
      </c>
      <c r="AL99" s="67" t="s">
        <v>5761</v>
      </c>
      <c r="AM99" s="35">
        <v>41121</v>
      </c>
      <c r="AN99" s="35"/>
      <c r="AO99" s="104">
        <v>41171</v>
      </c>
      <c r="AP99" s="187" t="s">
        <v>5760</v>
      </c>
    </row>
    <row r="100" spans="1:42" s="74" customFormat="1" ht="24.75" customHeight="1" x14ac:dyDescent="0.15">
      <c r="A100" s="422">
        <v>97</v>
      </c>
      <c r="B100" s="268" t="s">
        <v>5762</v>
      </c>
      <c r="C100" s="23" t="s">
        <v>582</v>
      </c>
      <c r="D100" s="39" t="s">
        <v>1591</v>
      </c>
      <c r="E100" s="38"/>
      <c r="F100" s="38"/>
      <c r="G100" s="43" t="s">
        <v>5776</v>
      </c>
      <c r="H100" s="44" t="s">
        <v>5777</v>
      </c>
      <c r="I100" s="44"/>
      <c r="J100" s="43" t="s">
        <v>5778</v>
      </c>
      <c r="K100" s="43" t="s">
        <v>462</v>
      </c>
      <c r="L100" s="170" t="s">
        <v>5779</v>
      </c>
      <c r="M100" s="44" t="s">
        <v>5780</v>
      </c>
      <c r="N100" s="44" t="s">
        <v>5781</v>
      </c>
      <c r="O100" s="25" t="s">
        <v>5763</v>
      </c>
      <c r="P100" s="23" t="s">
        <v>5764</v>
      </c>
      <c r="Q100" s="25" t="s">
        <v>5765</v>
      </c>
      <c r="R100" s="25" t="s">
        <v>5766</v>
      </c>
      <c r="S100" s="23" t="s">
        <v>5767</v>
      </c>
      <c r="T100" s="23" t="s">
        <v>5768</v>
      </c>
      <c r="U100" s="25" t="s">
        <v>5769</v>
      </c>
      <c r="V100" s="23" t="s">
        <v>5770</v>
      </c>
      <c r="W100" s="25" t="s">
        <v>5771</v>
      </c>
      <c r="X100" s="25" t="s">
        <v>5772</v>
      </c>
      <c r="Y100" s="23" t="s">
        <v>5773</v>
      </c>
      <c r="Z100" s="23" t="s">
        <v>5774</v>
      </c>
      <c r="AA100" s="33">
        <v>5</v>
      </c>
      <c r="AB100" s="295" t="str">
        <f t="shared" si="5"/>
        <v>年間</v>
      </c>
      <c r="AC100" s="268"/>
      <c r="AD100" s="69">
        <v>1</v>
      </c>
      <c r="AE100" s="167">
        <v>20400</v>
      </c>
      <c r="AF100" s="167">
        <f t="shared" si="6"/>
        <v>20400</v>
      </c>
      <c r="AG100" s="27">
        <v>41122</v>
      </c>
      <c r="AH100" s="107">
        <v>41122</v>
      </c>
      <c r="AI100" s="29" t="str">
        <f t="shared" si="7"/>
        <v>～</v>
      </c>
      <c r="AJ100" s="169">
        <f t="shared" si="4"/>
        <v>42947</v>
      </c>
      <c r="AK100" s="23" t="s">
        <v>2619</v>
      </c>
      <c r="AL100" s="44" t="s">
        <v>5775</v>
      </c>
      <c r="AM100" s="32">
        <v>41110</v>
      </c>
      <c r="AN100" s="35"/>
      <c r="AO100" s="175">
        <v>41171</v>
      </c>
      <c r="AP100" s="187" t="s">
        <v>5782</v>
      </c>
    </row>
    <row r="101" spans="1:42" s="74" customFormat="1" ht="24.75" customHeight="1" x14ac:dyDescent="0.15">
      <c r="A101" s="422">
        <v>98</v>
      </c>
      <c r="B101" s="268" t="s">
        <v>5762</v>
      </c>
      <c r="C101" s="23" t="s">
        <v>582</v>
      </c>
      <c r="D101" s="39" t="s">
        <v>1591</v>
      </c>
      <c r="E101" s="38"/>
      <c r="F101" s="38"/>
      <c r="G101" s="43" t="s">
        <v>5776</v>
      </c>
      <c r="H101" s="44" t="s">
        <v>5777</v>
      </c>
      <c r="I101" s="44"/>
      <c r="J101" s="43" t="s">
        <v>5778</v>
      </c>
      <c r="K101" s="43" t="s">
        <v>462</v>
      </c>
      <c r="L101" s="170" t="s">
        <v>5779</v>
      </c>
      <c r="M101" s="44" t="s">
        <v>5780</v>
      </c>
      <c r="N101" s="44" t="s">
        <v>5781</v>
      </c>
      <c r="O101" s="25" t="s">
        <v>5763</v>
      </c>
      <c r="P101" s="23" t="s">
        <v>5764</v>
      </c>
      <c r="Q101" s="25" t="s">
        <v>5765</v>
      </c>
      <c r="R101" s="25" t="s">
        <v>5766</v>
      </c>
      <c r="S101" s="23" t="s">
        <v>5767</v>
      </c>
      <c r="T101" s="23" t="s">
        <v>5768</v>
      </c>
      <c r="U101" s="25" t="s">
        <v>5769</v>
      </c>
      <c r="V101" s="23" t="s">
        <v>5770</v>
      </c>
      <c r="W101" s="25" t="s">
        <v>5771</v>
      </c>
      <c r="X101" s="25" t="s">
        <v>5772</v>
      </c>
      <c r="Y101" s="23" t="s">
        <v>5773</v>
      </c>
      <c r="Z101" s="23" t="s">
        <v>5774</v>
      </c>
      <c r="AA101" s="33">
        <v>5</v>
      </c>
      <c r="AB101" s="295" t="str">
        <f t="shared" si="5"/>
        <v>年間</v>
      </c>
      <c r="AC101" s="268"/>
      <c r="AD101" s="69">
        <v>1</v>
      </c>
      <c r="AE101" s="167">
        <v>20400</v>
      </c>
      <c r="AF101" s="167">
        <f t="shared" si="6"/>
        <v>20400</v>
      </c>
      <c r="AG101" s="27">
        <v>41122</v>
      </c>
      <c r="AH101" s="107">
        <v>41122</v>
      </c>
      <c r="AI101" s="29" t="str">
        <f t="shared" si="7"/>
        <v>～</v>
      </c>
      <c r="AJ101" s="169">
        <f t="shared" si="4"/>
        <v>42947</v>
      </c>
      <c r="AK101" s="23" t="s">
        <v>2619</v>
      </c>
      <c r="AL101" s="44" t="s">
        <v>5783</v>
      </c>
      <c r="AM101" s="32">
        <v>41110</v>
      </c>
      <c r="AN101" s="35"/>
      <c r="AO101" s="175">
        <v>41171</v>
      </c>
      <c r="AP101" s="187" t="s">
        <v>5782</v>
      </c>
    </row>
    <row r="102" spans="1:42" s="74" customFormat="1" ht="24.75" customHeight="1" x14ac:dyDescent="0.15">
      <c r="A102" s="422">
        <v>99</v>
      </c>
      <c r="B102" s="268" t="s">
        <v>5762</v>
      </c>
      <c r="C102" s="23" t="s">
        <v>582</v>
      </c>
      <c r="D102" s="39" t="s">
        <v>1591</v>
      </c>
      <c r="E102" s="38"/>
      <c r="F102" s="38"/>
      <c r="G102" s="43" t="s">
        <v>5776</v>
      </c>
      <c r="H102" s="44" t="s">
        <v>5777</v>
      </c>
      <c r="I102" s="44"/>
      <c r="J102" s="43" t="s">
        <v>5778</v>
      </c>
      <c r="K102" s="43" t="s">
        <v>462</v>
      </c>
      <c r="L102" s="170" t="s">
        <v>5779</v>
      </c>
      <c r="M102" s="44" t="s">
        <v>5780</v>
      </c>
      <c r="N102" s="44" t="s">
        <v>5781</v>
      </c>
      <c r="O102" s="25" t="s">
        <v>5763</v>
      </c>
      <c r="P102" s="23" t="s">
        <v>5764</v>
      </c>
      <c r="Q102" s="25" t="s">
        <v>5765</v>
      </c>
      <c r="R102" s="25" t="s">
        <v>5766</v>
      </c>
      <c r="S102" s="23" t="s">
        <v>5767</v>
      </c>
      <c r="T102" s="23" t="s">
        <v>5768</v>
      </c>
      <c r="U102" s="25" t="s">
        <v>5769</v>
      </c>
      <c r="V102" s="23" t="s">
        <v>5770</v>
      </c>
      <c r="W102" s="25" t="s">
        <v>5771</v>
      </c>
      <c r="X102" s="25" t="s">
        <v>5772</v>
      </c>
      <c r="Y102" s="23" t="s">
        <v>5773</v>
      </c>
      <c r="Z102" s="23" t="s">
        <v>5774</v>
      </c>
      <c r="AA102" s="33">
        <v>5</v>
      </c>
      <c r="AB102" s="295" t="str">
        <f t="shared" si="5"/>
        <v>年間</v>
      </c>
      <c r="AC102" s="268"/>
      <c r="AD102" s="69">
        <v>1</v>
      </c>
      <c r="AE102" s="167">
        <v>20400</v>
      </c>
      <c r="AF102" s="167">
        <f t="shared" si="6"/>
        <v>20400</v>
      </c>
      <c r="AG102" s="27">
        <v>41122</v>
      </c>
      <c r="AH102" s="107">
        <v>41122</v>
      </c>
      <c r="AI102" s="29" t="str">
        <f t="shared" si="7"/>
        <v>～</v>
      </c>
      <c r="AJ102" s="169">
        <f t="shared" si="4"/>
        <v>42947</v>
      </c>
      <c r="AK102" s="23" t="s">
        <v>2619</v>
      </c>
      <c r="AL102" s="44" t="s">
        <v>5784</v>
      </c>
      <c r="AM102" s="32">
        <v>41110</v>
      </c>
      <c r="AN102" s="35"/>
      <c r="AO102" s="175">
        <v>41171</v>
      </c>
      <c r="AP102" s="187" t="s">
        <v>5782</v>
      </c>
    </row>
    <row r="103" spans="1:42" s="74" customFormat="1" ht="24.75" customHeight="1" x14ac:dyDescent="0.15">
      <c r="A103" s="422">
        <v>100</v>
      </c>
      <c r="B103" s="268" t="s">
        <v>5762</v>
      </c>
      <c r="C103" s="23" t="s">
        <v>582</v>
      </c>
      <c r="D103" s="39" t="s">
        <v>1591</v>
      </c>
      <c r="E103" s="38"/>
      <c r="F103" s="38"/>
      <c r="G103" s="43" t="s">
        <v>5776</v>
      </c>
      <c r="H103" s="44" t="s">
        <v>5777</v>
      </c>
      <c r="I103" s="44"/>
      <c r="J103" s="43" t="s">
        <v>5778</v>
      </c>
      <c r="K103" s="43" t="s">
        <v>462</v>
      </c>
      <c r="L103" s="170" t="s">
        <v>5779</v>
      </c>
      <c r="M103" s="44" t="s">
        <v>5780</v>
      </c>
      <c r="N103" s="44" t="s">
        <v>5781</v>
      </c>
      <c r="O103" s="25" t="s">
        <v>5763</v>
      </c>
      <c r="P103" s="23" t="s">
        <v>5764</v>
      </c>
      <c r="Q103" s="25" t="s">
        <v>5765</v>
      </c>
      <c r="R103" s="25" t="s">
        <v>5766</v>
      </c>
      <c r="S103" s="23" t="s">
        <v>5767</v>
      </c>
      <c r="T103" s="23" t="s">
        <v>5768</v>
      </c>
      <c r="U103" s="25" t="s">
        <v>5769</v>
      </c>
      <c r="V103" s="23" t="s">
        <v>5770</v>
      </c>
      <c r="W103" s="25" t="s">
        <v>5771</v>
      </c>
      <c r="X103" s="25" t="s">
        <v>5772</v>
      </c>
      <c r="Y103" s="23" t="s">
        <v>5773</v>
      </c>
      <c r="Z103" s="23" t="s">
        <v>5774</v>
      </c>
      <c r="AA103" s="33">
        <v>5</v>
      </c>
      <c r="AB103" s="295" t="str">
        <f t="shared" si="5"/>
        <v>年間</v>
      </c>
      <c r="AC103" s="268"/>
      <c r="AD103" s="69">
        <v>1</v>
      </c>
      <c r="AE103" s="167">
        <v>20400</v>
      </c>
      <c r="AF103" s="167">
        <f t="shared" si="6"/>
        <v>20400</v>
      </c>
      <c r="AG103" s="27">
        <v>41122</v>
      </c>
      <c r="AH103" s="107">
        <v>41122</v>
      </c>
      <c r="AI103" s="29" t="str">
        <f t="shared" si="7"/>
        <v>～</v>
      </c>
      <c r="AJ103" s="169">
        <f t="shared" si="4"/>
        <v>42947</v>
      </c>
      <c r="AK103" s="23" t="s">
        <v>2619</v>
      </c>
      <c r="AL103" s="44" t="s">
        <v>5785</v>
      </c>
      <c r="AM103" s="32">
        <v>41110</v>
      </c>
      <c r="AN103" s="35"/>
      <c r="AO103" s="175">
        <v>41171</v>
      </c>
      <c r="AP103" s="187" t="s">
        <v>5782</v>
      </c>
    </row>
    <row r="104" spans="1:42" s="74" customFormat="1" ht="24.75" customHeight="1" x14ac:dyDescent="0.15">
      <c r="A104" s="422">
        <v>101</v>
      </c>
      <c r="B104" s="268" t="s">
        <v>5762</v>
      </c>
      <c r="C104" s="23" t="s">
        <v>582</v>
      </c>
      <c r="D104" s="39" t="s">
        <v>1591</v>
      </c>
      <c r="E104" s="38"/>
      <c r="F104" s="38"/>
      <c r="G104" s="43" t="s">
        <v>5776</v>
      </c>
      <c r="H104" s="44" t="s">
        <v>5777</v>
      </c>
      <c r="I104" s="44"/>
      <c r="J104" s="43" t="s">
        <v>5778</v>
      </c>
      <c r="K104" s="43" t="s">
        <v>462</v>
      </c>
      <c r="L104" s="170" t="s">
        <v>5779</v>
      </c>
      <c r="M104" s="44" t="s">
        <v>5780</v>
      </c>
      <c r="N104" s="44" t="s">
        <v>5781</v>
      </c>
      <c r="O104" s="25" t="s">
        <v>5763</v>
      </c>
      <c r="P104" s="23" t="s">
        <v>5764</v>
      </c>
      <c r="Q104" s="25" t="s">
        <v>5765</v>
      </c>
      <c r="R104" s="25" t="s">
        <v>5766</v>
      </c>
      <c r="S104" s="23" t="s">
        <v>5767</v>
      </c>
      <c r="T104" s="23" t="s">
        <v>5768</v>
      </c>
      <c r="U104" s="25" t="s">
        <v>5769</v>
      </c>
      <c r="V104" s="23" t="s">
        <v>5770</v>
      </c>
      <c r="W104" s="25" t="s">
        <v>5771</v>
      </c>
      <c r="X104" s="25" t="s">
        <v>5772</v>
      </c>
      <c r="Y104" s="23" t="s">
        <v>5773</v>
      </c>
      <c r="Z104" s="23" t="s">
        <v>5774</v>
      </c>
      <c r="AA104" s="33">
        <v>5</v>
      </c>
      <c r="AB104" s="295" t="str">
        <f t="shared" si="5"/>
        <v>年間</v>
      </c>
      <c r="AC104" s="268"/>
      <c r="AD104" s="69">
        <v>1</v>
      </c>
      <c r="AE104" s="167">
        <v>20400</v>
      </c>
      <c r="AF104" s="167">
        <f t="shared" si="6"/>
        <v>20400</v>
      </c>
      <c r="AG104" s="27">
        <v>41122</v>
      </c>
      <c r="AH104" s="107">
        <v>41122</v>
      </c>
      <c r="AI104" s="29" t="str">
        <f t="shared" si="7"/>
        <v>～</v>
      </c>
      <c r="AJ104" s="169">
        <f t="shared" si="4"/>
        <v>42947</v>
      </c>
      <c r="AK104" s="23" t="s">
        <v>2619</v>
      </c>
      <c r="AL104" s="44" t="s">
        <v>5786</v>
      </c>
      <c r="AM104" s="32">
        <v>41110</v>
      </c>
      <c r="AN104" s="35"/>
      <c r="AO104" s="175">
        <v>41171</v>
      </c>
      <c r="AP104" s="187" t="s">
        <v>5782</v>
      </c>
    </row>
    <row r="105" spans="1:42" s="74" customFormat="1" ht="24.75" customHeight="1" x14ac:dyDescent="0.15">
      <c r="A105" s="422">
        <v>102</v>
      </c>
      <c r="B105" s="268" t="s">
        <v>5762</v>
      </c>
      <c r="C105" s="23" t="s">
        <v>582</v>
      </c>
      <c r="D105" s="39" t="s">
        <v>1591</v>
      </c>
      <c r="E105" s="38"/>
      <c r="F105" s="38"/>
      <c r="G105" s="43" t="s">
        <v>5776</v>
      </c>
      <c r="H105" s="44" t="s">
        <v>5777</v>
      </c>
      <c r="I105" s="44"/>
      <c r="J105" s="43" t="s">
        <v>5778</v>
      </c>
      <c r="K105" s="43" t="s">
        <v>462</v>
      </c>
      <c r="L105" s="170" t="s">
        <v>5779</v>
      </c>
      <c r="M105" s="44" t="s">
        <v>5780</v>
      </c>
      <c r="N105" s="44" t="s">
        <v>5781</v>
      </c>
      <c r="O105" s="25" t="s">
        <v>5763</v>
      </c>
      <c r="P105" s="23" t="s">
        <v>5764</v>
      </c>
      <c r="Q105" s="25" t="s">
        <v>5765</v>
      </c>
      <c r="R105" s="25" t="s">
        <v>5766</v>
      </c>
      <c r="S105" s="23" t="s">
        <v>5767</v>
      </c>
      <c r="T105" s="23" t="s">
        <v>5768</v>
      </c>
      <c r="U105" s="25" t="s">
        <v>5769</v>
      </c>
      <c r="V105" s="23" t="s">
        <v>5770</v>
      </c>
      <c r="W105" s="25" t="s">
        <v>5771</v>
      </c>
      <c r="X105" s="25" t="s">
        <v>5772</v>
      </c>
      <c r="Y105" s="23" t="s">
        <v>5773</v>
      </c>
      <c r="Z105" s="23" t="s">
        <v>5774</v>
      </c>
      <c r="AA105" s="33">
        <v>5</v>
      </c>
      <c r="AB105" s="295" t="str">
        <f t="shared" si="5"/>
        <v>年間</v>
      </c>
      <c r="AC105" s="268"/>
      <c r="AD105" s="69">
        <v>1</v>
      </c>
      <c r="AE105" s="167">
        <v>20400</v>
      </c>
      <c r="AF105" s="167">
        <f t="shared" si="6"/>
        <v>20400</v>
      </c>
      <c r="AG105" s="27">
        <v>41122</v>
      </c>
      <c r="AH105" s="107">
        <v>41122</v>
      </c>
      <c r="AI105" s="29" t="str">
        <f t="shared" si="7"/>
        <v>～</v>
      </c>
      <c r="AJ105" s="169">
        <f t="shared" si="4"/>
        <v>42947</v>
      </c>
      <c r="AK105" s="23" t="s">
        <v>2619</v>
      </c>
      <c r="AL105" s="44" t="s">
        <v>5787</v>
      </c>
      <c r="AM105" s="32">
        <v>41110</v>
      </c>
      <c r="AN105" s="35"/>
      <c r="AO105" s="175">
        <v>41171</v>
      </c>
      <c r="AP105" s="187" t="s">
        <v>5782</v>
      </c>
    </row>
    <row r="106" spans="1:42" s="74" customFormat="1" ht="24.75" customHeight="1" x14ac:dyDescent="0.15">
      <c r="A106" s="422">
        <v>103</v>
      </c>
      <c r="B106" s="268" t="s">
        <v>5762</v>
      </c>
      <c r="C106" s="23" t="s">
        <v>582</v>
      </c>
      <c r="D106" s="39" t="s">
        <v>1591</v>
      </c>
      <c r="E106" s="38"/>
      <c r="F106" s="38"/>
      <c r="G106" s="43" t="s">
        <v>5776</v>
      </c>
      <c r="H106" s="44" t="s">
        <v>5777</v>
      </c>
      <c r="I106" s="44"/>
      <c r="J106" s="43" t="s">
        <v>5778</v>
      </c>
      <c r="K106" s="43" t="s">
        <v>462</v>
      </c>
      <c r="L106" s="170" t="s">
        <v>5779</v>
      </c>
      <c r="M106" s="44" t="s">
        <v>5780</v>
      </c>
      <c r="N106" s="44" t="s">
        <v>5781</v>
      </c>
      <c r="O106" s="25" t="s">
        <v>5763</v>
      </c>
      <c r="P106" s="23" t="s">
        <v>5764</v>
      </c>
      <c r="Q106" s="25" t="s">
        <v>5765</v>
      </c>
      <c r="R106" s="25" t="s">
        <v>5766</v>
      </c>
      <c r="S106" s="23" t="s">
        <v>5767</v>
      </c>
      <c r="T106" s="23" t="s">
        <v>5768</v>
      </c>
      <c r="U106" s="25" t="s">
        <v>5769</v>
      </c>
      <c r="V106" s="23" t="s">
        <v>5770</v>
      </c>
      <c r="W106" s="25" t="s">
        <v>5771</v>
      </c>
      <c r="X106" s="25" t="s">
        <v>5772</v>
      </c>
      <c r="Y106" s="23" t="s">
        <v>5773</v>
      </c>
      <c r="Z106" s="23" t="s">
        <v>5774</v>
      </c>
      <c r="AA106" s="33">
        <v>5</v>
      </c>
      <c r="AB106" s="295" t="str">
        <f t="shared" si="5"/>
        <v>年間</v>
      </c>
      <c r="AC106" s="268"/>
      <c r="AD106" s="69">
        <v>1</v>
      </c>
      <c r="AE106" s="167">
        <v>20400</v>
      </c>
      <c r="AF106" s="167">
        <f t="shared" si="6"/>
        <v>20400</v>
      </c>
      <c r="AG106" s="27">
        <v>41122</v>
      </c>
      <c r="AH106" s="107">
        <v>41122</v>
      </c>
      <c r="AI106" s="29" t="str">
        <f t="shared" si="7"/>
        <v>～</v>
      </c>
      <c r="AJ106" s="169">
        <f t="shared" si="4"/>
        <v>42947</v>
      </c>
      <c r="AK106" s="23" t="s">
        <v>2619</v>
      </c>
      <c r="AL106" s="44" t="s">
        <v>5788</v>
      </c>
      <c r="AM106" s="32">
        <v>41110</v>
      </c>
      <c r="AN106" s="35"/>
      <c r="AO106" s="175">
        <v>41171</v>
      </c>
      <c r="AP106" s="187" t="s">
        <v>5782</v>
      </c>
    </row>
    <row r="107" spans="1:42" s="74" customFormat="1" ht="24.75" customHeight="1" x14ac:dyDescent="0.15">
      <c r="A107" s="422">
        <v>104</v>
      </c>
      <c r="B107" s="268" t="s">
        <v>5762</v>
      </c>
      <c r="C107" s="23" t="s">
        <v>582</v>
      </c>
      <c r="D107" s="39" t="s">
        <v>1591</v>
      </c>
      <c r="E107" s="38"/>
      <c r="F107" s="38"/>
      <c r="G107" s="43" t="s">
        <v>5776</v>
      </c>
      <c r="H107" s="44" t="s">
        <v>5777</v>
      </c>
      <c r="I107" s="44"/>
      <c r="J107" s="43" t="s">
        <v>5778</v>
      </c>
      <c r="K107" s="43" t="s">
        <v>462</v>
      </c>
      <c r="L107" s="170" t="s">
        <v>5779</v>
      </c>
      <c r="M107" s="44" t="s">
        <v>5780</v>
      </c>
      <c r="N107" s="44" t="s">
        <v>5781</v>
      </c>
      <c r="O107" s="25" t="s">
        <v>5763</v>
      </c>
      <c r="P107" s="23" t="s">
        <v>5764</v>
      </c>
      <c r="Q107" s="25" t="s">
        <v>5765</v>
      </c>
      <c r="R107" s="25" t="s">
        <v>5766</v>
      </c>
      <c r="S107" s="23" t="s">
        <v>5767</v>
      </c>
      <c r="T107" s="23" t="s">
        <v>5768</v>
      </c>
      <c r="U107" s="25" t="s">
        <v>5769</v>
      </c>
      <c r="V107" s="23" t="s">
        <v>5770</v>
      </c>
      <c r="W107" s="25" t="s">
        <v>5771</v>
      </c>
      <c r="X107" s="25" t="s">
        <v>5772</v>
      </c>
      <c r="Y107" s="23" t="s">
        <v>5773</v>
      </c>
      <c r="Z107" s="23" t="s">
        <v>5774</v>
      </c>
      <c r="AA107" s="33">
        <v>5</v>
      </c>
      <c r="AB107" s="295" t="str">
        <f t="shared" si="5"/>
        <v>年間</v>
      </c>
      <c r="AC107" s="268"/>
      <c r="AD107" s="69">
        <v>1</v>
      </c>
      <c r="AE107" s="167">
        <v>20400</v>
      </c>
      <c r="AF107" s="167">
        <f t="shared" si="6"/>
        <v>20400</v>
      </c>
      <c r="AG107" s="27">
        <v>41122</v>
      </c>
      <c r="AH107" s="107">
        <v>41122</v>
      </c>
      <c r="AI107" s="29" t="str">
        <f t="shared" si="7"/>
        <v>～</v>
      </c>
      <c r="AJ107" s="169">
        <f t="shared" si="4"/>
        <v>42947</v>
      </c>
      <c r="AK107" s="23" t="s">
        <v>2619</v>
      </c>
      <c r="AL107" s="44" t="s">
        <v>5789</v>
      </c>
      <c r="AM107" s="32">
        <v>41110</v>
      </c>
      <c r="AN107" s="35"/>
      <c r="AO107" s="175">
        <v>41171</v>
      </c>
      <c r="AP107" s="187" t="s">
        <v>5782</v>
      </c>
    </row>
    <row r="108" spans="1:42" s="74" customFormat="1" ht="24.75" customHeight="1" x14ac:dyDescent="0.15">
      <c r="A108" s="422">
        <v>105</v>
      </c>
      <c r="B108" s="268" t="s">
        <v>5762</v>
      </c>
      <c r="C108" s="23" t="s">
        <v>582</v>
      </c>
      <c r="D108" s="39" t="s">
        <v>1591</v>
      </c>
      <c r="E108" s="38"/>
      <c r="F108" s="38"/>
      <c r="G108" s="43" t="s">
        <v>5776</v>
      </c>
      <c r="H108" s="44" t="s">
        <v>5777</v>
      </c>
      <c r="I108" s="44"/>
      <c r="J108" s="43" t="s">
        <v>5778</v>
      </c>
      <c r="K108" s="43" t="s">
        <v>462</v>
      </c>
      <c r="L108" s="170" t="s">
        <v>5779</v>
      </c>
      <c r="M108" s="44" t="s">
        <v>5780</v>
      </c>
      <c r="N108" s="44" t="s">
        <v>5781</v>
      </c>
      <c r="O108" s="25" t="s">
        <v>5763</v>
      </c>
      <c r="P108" s="23" t="s">
        <v>5764</v>
      </c>
      <c r="Q108" s="25" t="s">
        <v>5765</v>
      </c>
      <c r="R108" s="25" t="s">
        <v>5766</v>
      </c>
      <c r="S108" s="23" t="s">
        <v>5767</v>
      </c>
      <c r="T108" s="23" t="s">
        <v>5768</v>
      </c>
      <c r="U108" s="25" t="s">
        <v>5769</v>
      </c>
      <c r="V108" s="23" t="s">
        <v>5770</v>
      </c>
      <c r="W108" s="25" t="s">
        <v>5771</v>
      </c>
      <c r="X108" s="25" t="s">
        <v>5772</v>
      </c>
      <c r="Y108" s="23" t="s">
        <v>5773</v>
      </c>
      <c r="Z108" s="23" t="s">
        <v>5774</v>
      </c>
      <c r="AA108" s="33">
        <v>5</v>
      </c>
      <c r="AB108" s="295" t="str">
        <f t="shared" si="5"/>
        <v>年間</v>
      </c>
      <c r="AC108" s="268"/>
      <c r="AD108" s="69">
        <v>1</v>
      </c>
      <c r="AE108" s="167">
        <v>20400</v>
      </c>
      <c r="AF108" s="167">
        <f t="shared" si="6"/>
        <v>20400</v>
      </c>
      <c r="AG108" s="27">
        <v>41122</v>
      </c>
      <c r="AH108" s="107">
        <v>41122</v>
      </c>
      <c r="AI108" s="29" t="str">
        <f t="shared" si="7"/>
        <v>～</v>
      </c>
      <c r="AJ108" s="169">
        <f t="shared" si="4"/>
        <v>42947</v>
      </c>
      <c r="AK108" s="23" t="s">
        <v>2619</v>
      </c>
      <c r="AL108" s="44" t="s">
        <v>5790</v>
      </c>
      <c r="AM108" s="32">
        <v>41110</v>
      </c>
      <c r="AN108" s="35"/>
      <c r="AO108" s="175">
        <v>41171</v>
      </c>
      <c r="AP108" s="187" t="s">
        <v>5782</v>
      </c>
    </row>
    <row r="109" spans="1:42" s="74" customFormat="1" ht="24.75" customHeight="1" x14ac:dyDescent="0.15">
      <c r="A109" s="422">
        <v>106</v>
      </c>
      <c r="B109" s="268" t="s">
        <v>5762</v>
      </c>
      <c r="C109" s="23" t="s">
        <v>582</v>
      </c>
      <c r="D109" s="39" t="s">
        <v>1591</v>
      </c>
      <c r="E109" s="38"/>
      <c r="F109" s="38"/>
      <c r="G109" s="43" t="s">
        <v>5776</v>
      </c>
      <c r="H109" s="44" t="s">
        <v>5777</v>
      </c>
      <c r="I109" s="44"/>
      <c r="J109" s="43" t="s">
        <v>5778</v>
      </c>
      <c r="K109" s="43" t="s">
        <v>462</v>
      </c>
      <c r="L109" s="170" t="s">
        <v>5779</v>
      </c>
      <c r="M109" s="44" t="s">
        <v>5780</v>
      </c>
      <c r="N109" s="44" t="s">
        <v>5781</v>
      </c>
      <c r="O109" s="25" t="s">
        <v>5763</v>
      </c>
      <c r="P109" s="23" t="s">
        <v>5764</v>
      </c>
      <c r="Q109" s="25" t="s">
        <v>5765</v>
      </c>
      <c r="R109" s="25" t="s">
        <v>5766</v>
      </c>
      <c r="S109" s="23" t="s">
        <v>5767</v>
      </c>
      <c r="T109" s="23" t="s">
        <v>5768</v>
      </c>
      <c r="U109" s="25" t="s">
        <v>5769</v>
      </c>
      <c r="V109" s="23" t="s">
        <v>5770</v>
      </c>
      <c r="W109" s="25" t="s">
        <v>5771</v>
      </c>
      <c r="X109" s="25" t="s">
        <v>5772</v>
      </c>
      <c r="Y109" s="23" t="s">
        <v>5773</v>
      </c>
      <c r="Z109" s="23" t="s">
        <v>5774</v>
      </c>
      <c r="AA109" s="33">
        <v>5</v>
      </c>
      <c r="AB109" s="295" t="str">
        <f t="shared" si="5"/>
        <v>年間</v>
      </c>
      <c r="AC109" s="268"/>
      <c r="AD109" s="69">
        <v>1</v>
      </c>
      <c r="AE109" s="167">
        <v>20400</v>
      </c>
      <c r="AF109" s="167">
        <f t="shared" si="6"/>
        <v>20400</v>
      </c>
      <c r="AG109" s="27">
        <v>41122</v>
      </c>
      <c r="AH109" s="107">
        <v>41122</v>
      </c>
      <c r="AI109" s="29" t="str">
        <f t="shared" si="7"/>
        <v>～</v>
      </c>
      <c r="AJ109" s="169">
        <f t="shared" si="4"/>
        <v>42947</v>
      </c>
      <c r="AK109" s="23" t="s">
        <v>2619</v>
      </c>
      <c r="AL109" s="44" t="s">
        <v>5791</v>
      </c>
      <c r="AM109" s="32">
        <v>41110</v>
      </c>
      <c r="AN109" s="35"/>
      <c r="AO109" s="175">
        <v>41171</v>
      </c>
      <c r="AP109" s="187" t="s">
        <v>5782</v>
      </c>
    </row>
    <row r="110" spans="1:42" s="74" customFormat="1" ht="24.75" customHeight="1" x14ac:dyDescent="0.15">
      <c r="A110" s="422">
        <v>107</v>
      </c>
      <c r="B110" s="268" t="s">
        <v>5762</v>
      </c>
      <c r="C110" s="23" t="s">
        <v>582</v>
      </c>
      <c r="D110" s="39" t="s">
        <v>1591</v>
      </c>
      <c r="E110" s="38"/>
      <c r="F110" s="38"/>
      <c r="G110" s="43" t="s">
        <v>5776</v>
      </c>
      <c r="H110" s="44" t="s">
        <v>5777</v>
      </c>
      <c r="I110" s="44"/>
      <c r="J110" s="43" t="s">
        <v>5778</v>
      </c>
      <c r="K110" s="43" t="s">
        <v>462</v>
      </c>
      <c r="L110" s="170" t="s">
        <v>5779</v>
      </c>
      <c r="M110" s="44" t="s">
        <v>5780</v>
      </c>
      <c r="N110" s="44" t="s">
        <v>5781</v>
      </c>
      <c r="O110" s="25" t="s">
        <v>5763</v>
      </c>
      <c r="P110" s="23" t="s">
        <v>5764</v>
      </c>
      <c r="Q110" s="25" t="s">
        <v>5765</v>
      </c>
      <c r="R110" s="25" t="s">
        <v>5766</v>
      </c>
      <c r="S110" s="23" t="s">
        <v>5767</v>
      </c>
      <c r="T110" s="23" t="s">
        <v>5768</v>
      </c>
      <c r="U110" s="25" t="s">
        <v>5769</v>
      </c>
      <c r="V110" s="23" t="s">
        <v>5770</v>
      </c>
      <c r="W110" s="25" t="s">
        <v>5771</v>
      </c>
      <c r="X110" s="25" t="s">
        <v>5772</v>
      </c>
      <c r="Y110" s="23" t="s">
        <v>5773</v>
      </c>
      <c r="Z110" s="23" t="s">
        <v>5774</v>
      </c>
      <c r="AA110" s="33">
        <v>5</v>
      </c>
      <c r="AB110" s="295" t="str">
        <f t="shared" si="5"/>
        <v>年間</v>
      </c>
      <c r="AC110" s="268"/>
      <c r="AD110" s="69">
        <v>1</v>
      </c>
      <c r="AE110" s="167">
        <v>20400</v>
      </c>
      <c r="AF110" s="167">
        <f t="shared" si="6"/>
        <v>20400</v>
      </c>
      <c r="AG110" s="27">
        <v>41122</v>
      </c>
      <c r="AH110" s="107">
        <v>41122</v>
      </c>
      <c r="AI110" s="29" t="str">
        <f t="shared" si="7"/>
        <v>～</v>
      </c>
      <c r="AJ110" s="169">
        <f t="shared" si="4"/>
        <v>42947</v>
      </c>
      <c r="AK110" s="23" t="s">
        <v>2619</v>
      </c>
      <c r="AL110" s="44" t="s">
        <v>5792</v>
      </c>
      <c r="AM110" s="32">
        <v>41110</v>
      </c>
      <c r="AN110" s="35"/>
      <c r="AO110" s="175">
        <v>41171</v>
      </c>
      <c r="AP110" s="187" t="s">
        <v>5782</v>
      </c>
    </row>
    <row r="111" spans="1:42" s="74" customFormat="1" ht="24.75" customHeight="1" x14ac:dyDescent="0.15">
      <c r="A111" s="422">
        <v>108</v>
      </c>
      <c r="B111" s="268" t="s">
        <v>5762</v>
      </c>
      <c r="C111" s="23" t="s">
        <v>582</v>
      </c>
      <c r="D111" s="39" t="s">
        <v>1591</v>
      </c>
      <c r="E111" s="38"/>
      <c r="F111" s="38"/>
      <c r="G111" s="43" t="s">
        <v>5776</v>
      </c>
      <c r="H111" s="44" t="s">
        <v>5777</v>
      </c>
      <c r="I111" s="44"/>
      <c r="J111" s="43" t="s">
        <v>5778</v>
      </c>
      <c r="K111" s="43" t="s">
        <v>462</v>
      </c>
      <c r="L111" s="170" t="s">
        <v>5779</v>
      </c>
      <c r="M111" s="44" t="s">
        <v>5780</v>
      </c>
      <c r="N111" s="44" t="s">
        <v>5781</v>
      </c>
      <c r="O111" s="25" t="s">
        <v>5763</v>
      </c>
      <c r="P111" s="23" t="s">
        <v>5764</v>
      </c>
      <c r="Q111" s="25" t="s">
        <v>5765</v>
      </c>
      <c r="R111" s="25" t="s">
        <v>5766</v>
      </c>
      <c r="S111" s="23" t="s">
        <v>5767</v>
      </c>
      <c r="T111" s="23" t="s">
        <v>5768</v>
      </c>
      <c r="U111" s="25" t="s">
        <v>5769</v>
      </c>
      <c r="V111" s="23" t="s">
        <v>5770</v>
      </c>
      <c r="W111" s="25" t="s">
        <v>5771</v>
      </c>
      <c r="X111" s="25" t="s">
        <v>5772</v>
      </c>
      <c r="Y111" s="23" t="s">
        <v>5773</v>
      </c>
      <c r="Z111" s="23" t="s">
        <v>5774</v>
      </c>
      <c r="AA111" s="33">
        <v>5</v>
      </c>
      <c r="AB111" s="295" t="str">
        <f t="shared" si="5"/>
        <v>年間</v>
      </c>
      <c r="AC111" s="268"/>
      <c r="AD111" s="69">
        <v>1</v>
      </c>
      <c r="AE111" s="167">
        <v>20400</v>
      </c>
      <c r="AF111" s="167">
        <f t="shared" si="6"/>
        <v>20400</v>
      </c>
      <c r="AG111" s="27">
        <v>41122</v>
      </c>
      <c r="AH111" s="107">
        <v>41122</v>
      </c>
      <c r="AI111" s="29" t="str">
        <f t="shared" si="7"/>
        <v>～</v>
      </c>
      <c r="AJ111" s="169">
        <f t="shared" si="4"/>
        <v>42947</v>
      </c>
      <c r="AK111" s="23" t="s">
        <v>2619</v>
      </c>
      <c r="AL111" s="44" t="s">
        <v>5793</v>
      </c>
      <c r="AM111" s="32">
        <v>41110</v>
      </c>
      <c r="AN111" s="35"/>
      <c r="AO111" s="175">
        <v>41171</v>
      </c>
      <c r="AP111" s="187" t="s">
        <v>5782</v>
      </c>
    </row>
    <row r="112" spans="1:42" s="74" customFormat="1" ht="24.75" customHeight="1" x14ac:dyDescent="0.15">
      <c r="A112" s="422">
        <v>109</v>
      </c>
      <c r="B112" s="268" t="s">
        <v>5794</v>
      </c>
      <c r="C112" s="23" t="s">
        <v>5795</v>
      </c>
      <c r="D112" s="24" t="s">
        <v>5796</v>
      </c>
      <c r="E112" s="23"/>
      <c r="F112" s="23"/>
      <c r="G112" s="43" t="s">
        <v>5805</v>
      </c>
      <c r="H112" s="44" t="s">
        <v>5798</v>
      </c>
      <c r="I112" s="44"/>
      <c r="J112" s="43" t="s">
        <v>5799</v>
      </c>
      <c r="K112" s="43" t="s">
        <v>5800</v>
      </c>
      <c r="L112" s="170" t="s">
        <v>5806</v>
      </c>
      <c r="M112" s="44" t="s">
        <v>5801</v>
      </c>
      <c r="N112" s="44" t="s">
        <v>5802</v>
      </c>
      <c r="O112" s="25" t="s">
        <v>5797</v>
      </c>
      <c r="P112" s="23" t="s">
        <v>5798</v>
      </c>
      <c r="Q112" s="43" t="s">
        <v>5799</v>
      </c>
      <c r="R112" s="43" t="s">
        <v>5800</v>
      </c>
      <c r="S112" s="44" t="s">
        <v>5801</v>
      </c>
      <c r="T112" s="44" t="s">
        <v>5802</v>
      </c>
      <c r="U112" s="25" t="s">
        <v>5797</v>
      </c>
      <c r="V112" s="23" t="s">
        <v>5798</v>
      </c>
      <c r="W112" s="43" t="s">
        <v>5799</v>
      </c>
      <c r="X112" s="43" t="s">
        <v>5800</v>
      </c>
      <c r="Y112" s="44" t="s">
        <v>5801</v>
      </c>
      <c r="Z112" s="44" t="s">
        <v>5802</v>
      </c>
      <c r="AA112" s="33">
        <v>5</v>
      </c>
      <c r="AB112" s="295" t="str">
        <f t="shared" si="5"/>
        <v>年間</v>
      </c>
      <c r="AC112" s="268"/>
      <c r="AD112" s="69">
        <v>1</v>
      </c>
      <c r="AE112" s="167">
        <v>9000</v>
      </c>
      <c r="AF112" s="167">
        <f t="shared" si="6"/>
        <v>9000</v>
      </c>
      <c r="AG112" s="27">
        <v>41183</v>
      </c>
      <c r="AH112" s="107">
        <v>41170</v>
      </c>
      <c r="AI112" s="29" t="str">
        <f t="shared" si="7"/>
        <v>～</v>
      </c>
      <c r="AJ112" s="169">
        <f t="shared" si="4"/>
        <v>42995</v>
      </c>
      <c r="AK112" s="23" t="s">
        <v>5803</v>
      </c>
      <c r="AL112" s="176" t="s">
        <v>5804</v>
      </c>
      <c r="AM112" s="27">
        <v>41170</v>
      </c>
      <c r="AN112" s="27"/>
      <c r="AO112" s="104">
        <v>41185</v>
      </c>
      <c r="AP112" s="188" t="s">
        <v>5807</v>
      </c>
    </row>
    <row r="113" spans="1:42" s="74" customFormat="1" ht="24.75" customHeight="1" x14ac:dyDescent="0.15">
      <c r="A113" s="422">
        <v>110</v>
      </c>
      <c r="B113" s="268" t="s">
        <v>5808</v>
      </c>
      <c r="C113" s="23" t="s">
        <v>5795</v>
      </c>
      <c r="D113" s="24" t="s">
        <v>5796</v>
      </c>
      <c r="E113" s="23"/>
      <c r="F113" s="23"/>
      <c r="G113" s="43" t="s">
        <v>5805</v>
      </c>
      <c r="H113" s="44" t="s">
        <v>5798</v>
      </c>
      <c r="I113" s="44"/>
      <c r="J113" s="43" t="s">
        <v>5799</v>
      </c>
      <c r="K113" s="43" t="s">
        <v>5800</v>
      </c>
      <c r="L113" s="170" t="s">
        <v>5806</v>
      </c>
      <c r="M113" s="44" t="s">
        <v>5801</v>
      </c>
      <c r="N113" s="44" t="s">
        <v>5802</v>
      </c>
      <c r="O113" s="25" t="s">
        <v>5797</v>
      </c>
      <c r="P113" s="23" t="s">
        <v>5798</v>
      </c>
      <c r="Q113" s="43" t="s">
        <v>5799</v>
      </c>
      <c r="R113" s="43" t="s">
        <v>5800</v>
      </c>
      <c r="S113" s="44" t="s">
        <v>5801</v>
      </c>
      <c r="T113" s="44" t="s">
        <v>5802</v>
      </c>
      <c r="U113" s="25" t="s">
        <v>5797</v>
      </c>
      <c r="V113" s="23" t="s">
        <v>5798</v>
      </c>
      <c r="W113" s="43" t="s">
        <v>5799</v>
      </c>
      <c r="X113" s="43" t="s">
        <v>5800</v>
      </c>
      <c r="Y113" s="44" t="s">
        <v>5801</v>
      </c>
      <c r="Z113" s="44" t="s">
        <v>5802</v>
      </c>
      <c r="AA113" s="33">
        <v>5</v>
      </c>
      <c r="AB113" s="295" t="str">
        <f t="shared" si="5"/>
        <v>年間</v>
      </c>
      <c r="AC113" s="268"/>
      <c r="AD113" s="69">
        <v>1</v>
      </c>
      <c r="AE113" s="167">
        <v>9000</v>
      </c>
      <c r="AF113" s="167">
        <f t="shared" si="6"/>
        <v>9000</v>
      </c>
      <c r="AG113" s="27">
        <v>41183</v>
      </c>
      <c r="AH113" s="107">
        <v>41170</v>
      </c>
      <c r="AI113" s="29" t="str">
        <f t="shared" si="7"/>
        <v>～</v>
      </c>
      <c r="AJ113" s="169">
        <f t="shared" si="4"/>
        <v>42995</v>
      </c>
      <c r="AK113" s="23" t="s">
        <v>5803</v>
      </c>
      <c r="AL113" s="44" t="s">
        <v>5809</v>
      </c>
      <c r="AM113" s="27">
        <v>41170</v>
      </c>
      <c r="AN113" s="27"/>
      <c r="AO113" s="104">
        <v>41185</v>
      </c>
      <c r="AP113" s="188" t="s">
        <v>5807</v>
      </c>
    </row>
    <row r="114" spans="1:42" s="74" customFormat="1" ht="24.75" customHeight="1" x14ac:dyDescent="0.15">
      <c r="A114" s="422">
        <v>111</v>
      </c>
      <c r="B114" s="268" t="s">
        <v>5808</v>
      </c>
      <c r="C114" s="23" t="s">
        <v>5795</v>
      </c>
      <c r="D114" s="24" t="s">
        <v>5796</v>
      </c>
      <c r="E114" s="23"/>
      <c r="F114" s="23"/>
      <c r="G114" s="43" t="s">
        <v>5805</v>
      </c>
      <c r="H114" s="44" t="s">
        <v>5798</v>
      </c>
      <c r="I114" s="44"/>
      <c r="J114" s="43" t="s">
        <v>5799</v>
      </c>
      <c r="K114" s="43" t="s">
        <v>5800</v>
      </c>
      <c r="L114" s="170" t="s">
        <v>5806</v>
      </c>
      <c r="M114" s="44" t="s">
        <v>5801</v>
      </c>
      <c r="N114" s="44" t="s">
        <v>5802</v>
      </c>
      <c r="O114" s="25" t="s">
        <v>5797</v>
      </c>
      <c r="P114" s="23" t="s">
        <v>5798</v>
      </c>
      <c r="Q114" s="43" t="s">
        <v>5799</v>
      </c>
      <c r="R114" s="43" t="s">
        <v>5800</v>
      </c>
      <c r="S114" s="44" t="s">
        <v>5801</v>
      </c>
      <c r="T114" s="44" t="s">
        <v>5802</v>
      </c>
      <c r="U114" s="25" t="s">
        <v>5797</v>
      </c>
      <c r="V114" s="23" t="s">
        <v>5798</v>
      </c>
      <c r="W114" s="43" t="s">
        <v>5799</v>
      </c>
      <c r="X114" s="43" t="s">
        <v>5800</v>
      </c>
      <c r="Y114" s="44" t="s">
        <v>5801</v>
      </c>
      <c r="Z114" s="44" t="s">
        <v>5802</v>
      </c>
      <c r="AA114" s="33">
        <v>5</v>
      </c>
      <c r="AB114" s="295" t="str">
        <f t="shared" si="5"/>
        <v>年間</v>
      </c>
      <c r="AC114" s="268"/>
      <c r="AD114" s="69">
        <v>1</v>
      </c>
      <c r="AE114" s="167">
        <v>9000</v>
      </c>
      <c r="AF114" s="167">
        <f t="shared" si="6"/>
        <v>9000</v>
      </c>
      <c r="AG114" s="27">
        <v>41183</v>
      </c>
      <c r="AH114" s="107">
        <v>41170</v>
      </c>
      <c r="AI114" s="29" t="str">
        <f t="shared" si="7"/>
        <v>～</v>
      </c>
      <c r="AJ114" s="169">
        <f t="shared" si="4"/>
        <v>42995</v>
      </c>
      <c r="AK114" s="23" t="s">
        <v>5803</v>
      </c>
      <c r="AL114" s="44" t="s">
        <v>5810</v>
      </c>
      <c r="AM114" s="27">
        <v>41170</v>
      </c>
      <c r="AN114" s="27"/>
      <c r="AO114" s="104">
        <v>41185</v>
      </c>
      <c r="AP114" s="188" t="s">
        <v>5807</v>
      </c>
    </row>
    <row r="115" spans="1:42" s="74" customFormat="1" ht="24.75" customHeight="1" x14ac:dyDescent="0.15">
      <c r="A115" s="422">
        <v>112</v>
      </c>
      <c r="B115" s="268" t="s">
        <v>5808</v>
      </c>
      <c r="C115" s="23" t="s">
        <v>5795</v>
      </c>
      <c r="D115" s="24" t="s">
        <v>5796</v>
      </c>
      <c r="E115" s="23"/>
      <c r="F115" s="23"/>
      <c r="G115" s="43" t="s">
        <v>5805</v>
      </c>
      <c r="H115" s="44" t="s">
        <v>5798</v>
      </c>
      <c r="I115" s="44"/>
      <c r="J115" s="43" t="s">
        <v>5799</v>
      </c>
      <c r="K115" s="43" t="s">
        <v>5800</v>
      </c>
      <c r="L115" s="170" t="s">
        <v>5806</v>
      </c>
      <c r="M115" s="44" t="s">
        <v>5801</v>
      </c>
      <c r="N115" s="44" t="s">
        <v>5802</v>
      </c>
      <c r="O115" s="25" t="s">
        <v>5797</v>
      </c>
      <c r="P115" s="23" t="s">
        <v>5798</v>
      </c>
      <c r="Q115" s="43" t="s">
        <v>5799</v>
      </c>
      <c r="R115" s="43" t="s">
        <v>5800</v>
      </c>
      <c r="S115" s="44" t="s">
        <v>5801</v>
      </c>
      <c r="T115" s="44" t="s">
        <v>5802</v>
      </c>
      <c r="U115" s="25" t="s">
        <v>5797</v>
      </c>
      <c r="V115" s="23" t="s">
        <v>5798</v>
      </c>
      <c r="W115" s="43" t="s">
        <v>5799</v>
      </c>
      <c r="X115" s="43" t="s">
        <v>5800</v>
      </c>
      <c r="Y115" s="44" t="s">
        <v>5801</v>
      </c>
      <c r="Z115" s="44" t="s">
        <v>5802</v>
      </c>
      <c r="AA115" s="33">
        <v>5</v>
      </c>
      <c r="AB115" s="295" t="str">
        <f t="shared" si="5"/>
        <v>年間</v>
      </c>
      <c r="AC115" s="268"/>
      <c r="AD115" s="69">
        <v>1</v>
      </c>
      <c r="AE115" s="167">
        <v>9000</v>
      </c>
      <c r="AF115" s="167">
        <f t="shared" si="6"/>
        <v>9000</v>
      </c>
      <c r="AG115" s="27">
        <v>41183</v>
      </c>
      <c r="AH115" s="107">
        <v>41170</v>
      </c>
      <c r="AI115" s="29" t="str">
        <f t="shared" si="7"/>
        <v>～</v>
      </c>
      <c r="AJ115" s="169">
        <f t="shared" si="4"/>
        <v>42995</v>
      </c>
      <c r="AK115" s="23" t="s">
        <v>5803</v>
      </c>
      <c r="AL115" s="44" t="s">
        <v>5811</v>
      </c>
      <c r="AM115" s="27">
        <v>41170</v>
      </c>
      <c r="AN115" s="27"/>
      <c r="AO115" s="104">
        <v>41185</v>
      </c>
      <c r="AP115" s="188" t="s">
        <v>5807</v>
      </c>
    </row>
    <row r="116" spans="1:42" s="74" customFormat="1" ht="24.75" customHeight="1" x14ac:dyDescent="0.15">
      <c r="A116" s="422">
        <v>113</v>
      </c>
      <c r="B116" s="268" t="s">
        <v>5808</v>
      </c>
      <c r="C116" s="23" t="s">
        <v>5795</v>
      </c>
      <c r="D116" s="24" t="s">
        <v>5796</v>
      </c>
      <c r="E116" s="23"/>
      <c r="F116" s="23"/>
      <c r="G116" s="43" t="s">
        <v>5805</v>
      </c>
      <c r="H116" s="44" t="s">
        <v>5798</v>
      </c>
      <c r="I116" s="44"/>
      <c r="J116" s="43" t="s">
        <v>5799</v>
      </c>
      <c r="K116" s="43" t="s">
        <v>5800</v>
      </c>
      <c r="L116" s="170" t="s">
        <v>5806</v>
      </c>
      <c r="M116" s="44" t="s">
        <v>5801</v>
      </c>
      <c r="N116" s="44" t="s">
        <v>5802</v>
      </c>
      <c r="O116" s="25" t="s">
        <v>5797</v>
      </c>
      <c r="P116" s="23" t="s">
        <v>5798</v>
      </c>
      <c r="Q116" s="43" t="s">
        <v>5799</v>
      </c>
      <c r="R116" s="43" t="s">
        <v>5800</v>
      </c>
      <c r="S116" s="44" t="s">
        <v>5801</v>
      </c>
      <c r="T116" s="44" t="s">
        <v>5802</v>
      </c>
      <c r="U116" s="25" t="s">
        <v>5797</v>
      </c>
      <c r="V116" s="23" t="s">
        <v>5798</v>
      </c>
      <c r="W116" s="43" t="s">
        <v>5799</v>
      </c>
      <c r="X116" s="43" t="s">
        <v>5800</v>
      </c>
      <c r="Y116" s="44" t="s">
        <v>5801</v>
      </c>
      <c r="Z116" s="44" t="s">
        <v>5802</v>
      </c>
      <c r="AA116" s="33">
        <v>5</v>
      </c>
      <c r="AB116" s="295" t="str">
        <f t="shared" si="5"/>
        <v>年間</v>
      </c>
      <c r="AC116" s="268"/>
      <c r="AD116" s="69">
        <v>1</v>
      </c>
      <c r="AE116" s="167">
        <v>9000</v>
      </c>
      <c r="AF116" s="167">
        <f t="shared" si="6"/>
        <v>9000</v>
      </c>
      <c r="AG116" s="27">
        <v>41183</v>
      </c>
      <c r="AH116" s="107">
        <v>41170</v>
      </c>
      <c r="AI116" s="29" t="str">
        <f t="shared" si="7"/>
        <v>～</v>
      </c>
      <c r="AJ116" s="169">
        <f t="shared" si="4"/>
        <v>42995</v>
      </c>
      <c r="AK116" s="23" t="s">
        <v>5803</v>
      </c>
      <c r="AL116" s="23" t="s">
        <v>5812</v>
      </c>
      <c r="AM116" s="27">
        <v>41170</v>
      </c>
      <c r="AN116" s="27"/>
      <c r="AO116" s="104">
        <v>41185</v>
      </c>
      <c r="AP116" s="188" t="s">
        <v>5807</v>
      </c>
    </row>
    <row r="117" spans="1:42" s="74" customFormat="1" ht="24.75" customHeight="1" x14ac:dyDescent="0.15">
      <c r="A117" s="422">
        <v>114</v>
      </c>
      <c r="B117" s="268" t="s">
        <v>5813</v>
      </c>
      <c r="C117" s="23" t="s">
        <v>2276</v>
      </c>
      <c r="D117" s="24" t="s">
        <v>5814</v>
      </c>
      <c r="E117" s="23"/>
      <c r="F117" s="23"/>
      <c r="G117" s="43" t="s">
        <v>5821</v>
      </c>
      <c r="H117" s="44" t="s">
        <v>5822</v>
      </c>
      <c r="I117" s="44"/>
      <c r="J117" s="43" t="s">
        <v>5823</v>
      </c>
      <c r="K117" s="43" t="s">
        <v>5824</v>
      </c>
      <c r="L117" s="170" t="s">
        <v>5828</v>
      </c>
      <c r="M117" s="44" t="s">
        <v>5825</v>
      </c>
      <c r="N117" s="44" t="s">
        <v>5826</v>
      </c>
      <c r="O117" s="25" t="s">
        <v>5815</v>
      </c>
      <c r="P117" s="23" t="s">
        <v>5816</v>
      </c>
      <c r="Q117" s="25" t="s">
        <v>5817</v>
      </c>
      <c r="R117" s="25" t="s">
        <v>5818</v>
      </c>
      <c r="S117" s="23" t="s">
        <v>5819</v>
      </c>
      <c r="T117" s="23" t="s">
        <v>5820</v>
      </c>
      <c r="U117" s="43" t="s">
        <v>5821</v>
      </c>
      <c r="V117" s="44" t="s">
        <v>5822</v>
      </c>
      <c r="W117" s="43" t="s">
        <v>5823</v>
      </c>
      <c r="X117" s="43" t="s">
        <v>5824</v>
      </c>
      <c r="Y117" s="44" t="s">
        <v>5825</v>
      </c>
      <c r="Z117" s="44" t="s">
        <v>5826</v>
      </c>
      <c r="AA117" s="33">
        <v>3</v>
      </c>
      <c r="AB117" s="295" t="str">
        <f t="shared" si="5"/>
        <v>年間</v>
      </c>
      <c r="AC117" s="268"/>
      <c r="AD117" s="167">
        <v>1</v>
      </c>
      <c r="AE117" s="167">
        <v>6840</v>
      </c>
      <c r="AF117" s="167">
        <f t="shared" si="6"/>
        <v>6840</v>
      </c>
      <c r="AG117" s="27">
        <v>41153</v>
      </c>
      <c r="AH117" s="107">
        <v>41176</v>
      </c>
      <c r="AI117" s="29" t="str">
        <f t="shared" si="7"/>
        <v>～</v>
      </c>
      <c r="AJ117" s="169">
        <f t="shared" si="4"/>
        <v>42270</v>
      </c>
      <c r="AK117" s="23" t="s">
        <v>491</v>
      </c>
      <c r="AL117" s="23" t="s">
        <v>5827</v>
      </c>
      <c r="AM117" s="32">
        <v>41176</v>
      </c>
      <c r="AN117" s="27"/>
      <c r="AO117" s="104">
        <v>41186</v>
      </c>
      <c r="AP117" s="188" t="s">
        <v>5829</v>
      </c>
    </row>
    <row r="118" spans="1:42" s="74" customFormat="1" ht="24.75" customHeight="1" x14ac:dyDescent="0.15">
      <c r="A118" s="422">
        <v>115</v>
      </c>
      <c r="B118" s="268" t="s">
        <v>5830</v>
      </c>
      <c r="C118" s="23" t="s">
        <v>2276</v>
      </c>
      <c r="D118" s="24" t="s">
        <v>5814</v>
      </c>
      <c r="E118" s="23"/>
      <c r="F118" s="23"/>
      <c r="G118" s="43" t="s">
        <v>5821</v>
      </c>
      <c r="H118" s="44" t="s">
        <v>5822</v>
      </c>
      <c r="I118" s="44"/>
      <c r="J118" s="43" t="s">
        <v>5823</v>
      </c>
      <c r="K118" s="43" t="s">
        <v>5824</v>
      </c>
      <c r="L118" s="170" t="s">
        <v>5828</v>
      </c>
      <c r="M118" s="44" t="s">
        <v>5825</v>
      </c>
      <c r="N118" s="44" t="s">
        <v>5826</v>
      </c>
      <c r="O118" s="25" t="s">
        <v>5815</v>
      </c>
      <c r="P118" s="23" t="s">
        <v>5816</v>
      </c>
      <c r="Q118" s="25" t="s">
        <v>5817</v>
      </c>
      <c r="R118" s="25" t="s">
        <v>5818</v>
      </c>
      <c r="S118" s="23" t="s">
        <v>5819</v>
      </c>
      <c r="T118" s="23" t="s">
        <v>5820</v>
      </c>
      <c r="U118" s="43" t="s">
        <v>5821</v>
      </c>
      <c r="V118" s="44" t="s">
        <v>5822</v>
      </c>
      <c r="W118" s="43" t="s">
        <v>5823</v>
      </c>
      <c r="X118" s="43" t="s">
        <v>5824</v>
      </c>
      <c r="Y118" s="44" t="s">
        <v>5825</v>
      </c>
      <c r="Z118" s="44" t="s">
        <v>5826</v>
      </c>
      <c r="AA118" s="33">
        <v>3</v>
      </c>
      <c r="AB118" s="295" t="str">
        <f t="shared" si="5"/>
        <v>年間</v>
      </c>
      <c r="AC118" s="268"/>
      <c r="AD118" s="167">
        <v>1</v>
      </c>
      <c r="AE118" s="167">
        <v>6840</v>
      </c>
      <c r="AF118" s="167">
        <f t="shared" si="6"/>
        <v>6840</v>
      </c>
      <c r="AG118" s="27">
        <v>41153</v>
      </c>
      <c r="AH118" s="107">
        <v>41176</v>
      </c>
      <c r="AI118" s="29" t="str">
        <f t="shared" si="7"/>
        <v>～</v>
      </c>
      <c r="AJ118" s="169">
        <f t="shared" si="4"/>
        <v>42270</v>
      </c>
      <c r="AK118" s="23" t="s">
        <v>491</v>
      </c>
      <c r="AL118" s="23" t="s">
        <v>5831</v>
      </c>
      <c r="AM118" s="32">
        <v>41176</v>
      </c>
      <c r="AN118" s="27"/>
      <c r="AO118" s="104">
        <v>41186</v>
      </c>
      <c r="AP118" s="188" t="s">
        <v>5829</v>
      </c>
    </row>
    <row r="119" spans="1:42" s="74" customFormat="1" ht="24.75" customHeight="1" x14ac:dyDescent="0.15">
      <c r="A119" s="422">
        <v>116</v>
      </c>
      <c r="B119" s="268" t="s">
        <v>5830</v>
      </c>
      <c r="C119" s="23" t="s">
        <v>2276</v>
      </c>
      <c r="D119" s="24" t="s">
        <v>5814</v>
      </c>
      <c r="E119" s="23"/>
      <c r="F119" s="23"/>
      <c r="G119" s="43" t="s">
        <v>5821</v>
      </c>
      <c r="H119" s="44" t="s">
        <v>5822</v>
      </c>
      <c r="I119" s="44"/>
      <c r="J119" s="43" t="s">
        <v>5823</v>
      </c>
      <c r="K119" s="43" t="s">
        <v>5824</v>
      </c>
      <c r="L119" s="170" t="s">
        <v>5828</v>
      </c>
      <c r="M119" s="44" t="s">
        <v>5825</v>
      </c>
      <c r="N119" s="44" t="s">
        <v>5826</v>
      </c>
      <c r="O119" s="25" t="s">
        <v>5815</v>
      </c>
      <c r="P119" s="23" t="s">
        <v>5816</v>
      </c>
      <c r="Q119" s="25" t="s">
        <v>5817</v>
      </c>
      <c r="R119" s="25" t="s">
        <v>5818</v>
      </c>
      <c r="S119" s="23" t="s">
        <v>5819</v>
      </c>
      <c r="T119" s="23" t="s">
        <v>5820</v>
      </c>
      <c r="U119" s="43" t="s">
        <v>5821</v>
      </c>
      <c r="V119" s="44" t="s">
        <v>5822</v>
      </c>
      <c r="W119" s="43" t="s">
        <v>5823</v>
      </c>
      <c r="X119" s="43" t="s">
        <v>5824</v>
      </c>
      <c r="Y119" s="44" t="s">
        <v>5825</v>
      </c>
      <c r="Z119" s="44" t="s">
        <v>5826</v>
      </c>
      <c r="AA119" s="33">
        <v>3</v>
      </c>
      <c r="AB119" s="295" t="str">
        <f t="shared" si="5"/>
        <v>年間</v>
      </c>
      <c r="AC119" s="268"/>
      <c r="AD119" s="167">
        <v>1</v>
      </c>
      <c r="AE119" s="167">
        <v>6840</v>
      </c>
      <c r="AF119" s="167">
        <f t="shared" si="6"/>
        <v>6840</v>
      </c>
      <c r="AG119" s="27">
        <v>41153</v>
      </c>
      <c r="AH119" s="107">
        <v>41176</v>
      </c>
      <c r="AI119" s="29" t="str">
        <f t="shared" si="7"/>
        <v>～</v>
      </c>
      <c r="AJ119" s="169">
        <f t="shared" si="4"/>
        <v>42270</v>
      </c>
      <c r="AK119" s="23" t="s">
        <v>491</v>
      </c>
      <c r="AL119" s="23" t="s">
        <v>5832</v>
      </c>
      <c r="AM119" s="32">
        <v>41176</v>
      </c>
      <c r="AN119" s="27"/>
      <c r="AO119" s="104">
        <v>41186</v>
      </c>
      <c r="AP119" s="188" t="s">
        <v>5829</v>
      </c>
    </row>
    <row r="120" spans="1:42" s="74" customFormat="1" ht="24.75" customHeight="1" x14ac:dyDescent="0.15">
      <c r="A120" s="422">
        <v>117</v>
      </c>
      <c r="B120" s="268" t="s">
        <v>5830</v>
      </c>
      <c r="C120" s="23" t="s">
        <v>2276</v>
      </c>
      <c r="D120" s="24" t="s">
        <v>5814</v>
      </c>
      <c r="E120" s="23"/>
      <c r="F120" s="23"/>
      <c r="G120" s="43" t="s">
        <v>5821</v>
      </c>
      <c r="H120" s="44" t="s">
        <v>5822</v>
      </c>
      <c r="I120" s="44"/>
      <c r="J120" s="43" t="s">
        <v>5823</v>
      </c>
      <c r="K120" s="43" t="s">
        <v>5824</v>
      </c>
      <c r="L120" s="170" t="s">
        <v>5828</v>
      </c>
      <c r="M120" s="44" t="s">
        <v>5825</v>
      </c>
      <c r="N120" s="44" t="s">
        <v>5826</v>
      </c>
      <c r="O120" s="25" t="s">
        <v>5815</v>
      </c>
      <c r="P120" s="23" t="s">
        <v>5816</v>
      </c>
      <c r="Q120" s="25" t="s">
        <v>5817</v>
      </c>
      <c r="R120" s="25" t="s">
        <v>5818</v>
      </c>
      <c r="S120" s="23" t="s">
        <v>5819</v>
      </c>
      <c r="T120" s="23" t="s">
        <v>5820</v>
      </c>
      <c r="U120" s="43" t="s">
        <v>5821</v>
      </c>
      <c r="V120" s="44" t="s">
        <v>5822</v>
      </c>
      <c r="W120" s="43" t="s">
        <v>5823</v>
      </c>
      <c r="X120" s="43" t="s">
        <v>5824</v>
      </c>
      <c r="Y120" s="44" t="s">
        <v>5825</v>
      </c>
      <c r="Z120" s="44" t="s">
        <v>5826</v>
      </c>
      <c r="AA120" s="33">
        <v>3</v>
      </c>
      <c r="AB120" s="295" t="str">
        <f t="shared" si="5"/>
        <v>年間</v>
      </c>
      <c r="AC120" s="268"/>
      <c r="AD120" s="167">
        <v>1</v>
      </c>
      <c r="AE120" s="167">
        <v>6840</v>
      </c>
      <c r="AF120" s="167">
        <f t="shared" si="6"/>
        <v>6840</v>
      </c>
      <c r="AG120" s="27">
        <v>41153</v>
      </c>
      <c r="AH120" s="107">
        <v>41176</v>
      </c>
      <c r="AI120" s="29" t="str">
        <f t="shared" si="7"/>
        <v>～</v>
      </c>
      <c r="AJ120" s="169">
        <f t="shared" si="4"/>
        <v>42270</v>
      </c>
      <c r="AK120" s="23" t="s">
        <v>491</v>
      </c>
      <c r="AL120" s="23" t="s">
        <v>5833</v>
      </c>
      <c r="AM120" s="32">
        <v>41176</v>
      </c>
      <c r="AN120" s="27"/>
      <c r="AO120" s="104">
        <v>41186</v>
      </c>
      <c r="AP120" s="188" t="s">
        <v>5829</v>
      </c>
    </row>
    <row r="121" spans="1:42" s="74" customFormat="1" ht="24.75" customHeight="1" x14ac:dyDescent="0.15">
      <c r="A121" s="422">
        <v>118</v>
      </c>
      <c r="B121" s="268" t="s">
        <v>5830</v>
      </c>
      <c r="C121" s="23" t="s">
        <v>2276</v>
      </c>
      <c r="D121" s="24" t="s">
        <v>5814</v>
      </c>
      <c r="E121" s="23"/>
      <c r="F121" s="23"/>
      <c r="G121" s="43" t="s">
        <v>5821</v>
      </c>
      <c r="H121" s="44" t="s">
        <v>5822</v>
      </c>
      <c r="I121" s="44"/>
      <c r="J121" s="43" t="s">
        <v>5823</v>
      </c>
      <c r="K121" s="43" t="s">
        <v>5824</v>
      </c>
      <c r="L121" s="170" t="s">
        <v>5828</v>
      </c>
      <c r="M121" s="44" t="s">
        <v>5825</v>
      </c>
      <c r="N121" s="44" t="s">
        <v>5826</v>
      </c>
      <c r="O121" s="25" t="s">
        <v>5815</v>
      </c>
      <c r="P121" s="23" t="s">
        <v>5816</v>
      </c>
      <c r="Q121" s="25" t="s">
        <v>5817</v>
      </c>
      <c r="R121" s="25" t="s">
        <v>5818</v>
      </c>
      <c r="S121" s="23" t="s">
        <v>5819</v>
      </c>
      <c r="T121" s="23" t="s">
        <v>5820</v>
      </c>
      <c r="U121" s="43" t="s">
        <v>5821</v>
      </c>
      <c r="V121" s="44" t="s">
        <v>5822</v>
      </c>
      <c r="W121" s="43" t="s">
        <v>5823</v>
      </c>
      <c r="X121" s="43" t="s">
        <v>5824</v>
      </c>
      <c r="Y121" s="44" t="s">
        <v>5825</v>
      </c>
      <c r="Z121" s="44" t="s">
        <v>5826</v>
      </c>
      <c r="AA121" s="33">
        <v>3</v>
      </c>
      <c r="AB121" s="295" t="str">
        <f t="shared" si="5"/>
        <v>年間</v>
      </c>
      <c r="AC121" s="268"/>
      <c r="AD121" s="167">
        <v>1</v>
      </c>
      <c r="AE121" s="167">
        <v>6840</v>
      </c>
      <c r="AF121" s="167">
        <f t="shared" si="6"/>
        <v>6840</v>
      </c>
      <c r="AG121" s="27">
        <v>41153</v>
      </c>
      <c r="AH121" s="107">
        <v>41176</v>
      </c>
      <c r="AI121" s="29" t="str">
        <f t="shared" si="7"/>
        <v>～</v>
      </c>
      <c r="AJ121" s="169">
        <f t="shared" si="4"/>
        <v>42270</v>
      </c>
      <c r="AK121" s="23" t="s">
        <v>491</v>
      </c>
      <c r="AL121" s="23" t="s">
        <v>5834</v>
      </c>
      <c r="AM121" s="32">
        <v>41176</v>
      </c>
      <c r="AN121" s="27"/>
      <c r="AO121" s="104">
        <v>41186</v>
      </c>
      <c r="AP121" s="188" t="s">
        <v>5829</v>
      </c>
    </row>
    <row r="122" spans="1:42" s="74" customFormat="1" ht="24.75" customHeight="1" x14ac:dyDescent="0.15">
      <c r="A122" s="422">
        <v>119</v>
      </c>
      <c r="B122" s="268" t="s">
        <v>5830</v>
      </c>
      <c r="C122" s="23" t="s">
        <v>2276</v>
      </c>
      <c r="D122" s="24" t="s">
        <v>5814</v>
      </c>
      <c r="E122" s="23"/>
      <c r="F122" s="23"/>
      <c r="G122" s="43" t="s">
        <v>5821</v>
      </c>
      <c r="H122" s="44" t="s">
        <v>5822</v>
      </c>
      <c r="I122" s="44"/>
      <c r="J122" s="43" t="s">
        <v>5823</v>
      </c>
      <c r="K122" s="43" t="s">
        <v>5824</v>
      </c>
      <c r="L122" s="170" t="s">
        <v>5828</v>
      </c>
      <c r="M122" s="44" t="s">
        <v>5825</v>
      </c>
      <c r="N122" s="44" t="s">
        <v>5826</v>
      </c>
      <c r="O122" s="25" t="s">
        <v>5815</v>
      </c>
      <c r="P122" s="23" t="s">
        <v>5816</v>
      </c>
      <c r="Q122" s="25" t="s">
        <v>5817</v>
      </c>
      <c r="R122" s="25" t="s">
        <v>5818</v>
      </c>
      <c r="S122" s="23" t="s">
        <v>5819</v>
      </c>
      <c r="T122" s="23" t="s">
        <v>5820</v>
      </c>
      <c r="U122" s="43" t="s">
        <v>5821</v>
      </c>
      <c r="V122" s="44" t="s">
        <v>5822</v>
      </c>
      <c r="W122" s="43" t="s">
        <v>5823</v>
      </c>
      <c r="X122" s="43" t="s">
        <v>5824</v>
      </c>
      <c r="Y122" s="44" t="s">
        <v>5825</v>
      </c>
      <c r="Z122" s="44" t="s">
        <v>5826</v>
      </c>
      <c r="AA122" s="33">
        <v>3</v>
      </c>
      <c r="AB122" s="295" t="str">
        <f t="shared" si="5"/>
        <v>年間</v>
      </c>
      <c r="AC122" s="268"/>
      <c r="AD122" s="167">
        <v>1</v>
      </c>
      <c r="AE122" s="167">
        <v>6840</v>
      </c>
      <c r="AF122" s="167">
        <f t="shared" si="6"/>
        <v>6840</v>
      </c>
      <c r="AG122" s="27">
        <v>41153</v>
      </c>
      <c r="AH122" s="107">
        <v>41176</v>
      </c>
      <c r="AI122" s="29" t="str">
        <f t="shared" si="7"/>
        <v>～</v>
      </c>
      <c r="AJ122" s="169">
        <f t="shared" si="4"/>
        <v>42270</v>
      </c>
      <c r="AK122" s="23" t="s">
        <v>491</v>
      </c>
      <c r="AL122" s="23" t="s">
        <v>5835</v>
      </c>
      <c r="AM122" s="32">
        <v>41176</v>
      </c>
      <c r="AN122" s="27"/>
      <c r="AO122" s="104">
        <v>41186</v>
      </c>
      <c r="AP122" s="188" t="s">
        <v>5829</v>
      </c>
    </row>
    <row r="123" spans="1:42" s="74" customFormat="1" ht="24.75" customHeight="1" x14ac:dyDescent="0.15">
      <c r="A123" s="422">
        <v>120</v>
      </c>
      <c r="B123" s="268" t="s">
        <v>5830</v>
      </c>
      <c r="C123" s="23" t="s">
        <v>2276</v>
      </c>
      <c r="D123" s="24" t="s">
        <v>5814</v>
      </c>
      <c r="E123" s="23"/>
      <c r="F123" s="23"/>
      <c r="G123" s="43" t="s">
        <v>5821</v>
      </c>
      <c r="H123" s="44" t="s">
        <v>5822</v>
      </c>
      <c r="I123" s="44"/>
      <c r="J123" s="43" t="s">
        <v>5823</v>
      </c>
      <c r="K123" s="43" t="s">
        <v>5824</v>
      </c>
      <c r="L123" s="170" t="s">
        <v>5828</v>
      </c>
      <c r="M123" s="44" t="s">
        <v>5825</v>
      </c>
      <c r="N123" s="44" t="s">
        <v>5826</v>
      </c>
      <c r="O123" s="25" t="s">
        <v>5815</v>
      </c>
      <c r="P123" s="23" t="s">
        <v>5816</v>
      </c>
      <c r="Q123" s="25" t="s">
        <v>5817</v>
      </c>
      <c r="R123" s="25" t="s">
        <v>5818</v>
      </c>
      <c r="S123" s="23" t="s">
        <v>5819</v>
      </c>
      <c r="T123" s="23" t="s">
        <v>5820</v>
      </c>
      <c r="U123" s="43" t="s">
        <v>5821</v>
      </c>
      <c r="V123" s="44" t="s">
        <v>5822</v>
      </c>
      <c r="W123" s="43" t="s">
        <v>5823</v>
      </c>
      <c r="X123" s="43" t="s">
        <v>5824</v>
      </c>
      <c r="Y123" s="44" t="s">
        <v>5825</v>
      </c>
      <c r="Z123" s="44" t="s">
        <v>5826</v>
      </c>
      <c r="AA123" s="33">
        <v>3</v>
      </c>
      <c r="AB123" s="295" t="str">
        <f t="shared" si="5"/>
        <v>年間</v>
      </c>
      <c r="AC123" s="268"/>
      <c r="AD123" s="167">
        <v>1</v>
      </c>
      <c r="AE123" s="167">
        <v>6840</v>
      </c>
      <c r="AF123" s="167">
        <f t="shared" si="6"/>
        <v>6840</v>
      </c>
      <c r="AG123" s="27">
        <v>41153</v>
      </c>
      <c r="AH123" s="107">
        <v>41176</v>
      </c>
      <c r="AI123" s="29" t="str">
        <f t="shared" si="7"/>
        <v>～</v>
      </c>
      <c r="AJ123" s="169">
        <f t="shared" si="4"/>
        <v>42270</v>
      </c>
      <c r="AK123" s="23" t="s">
        <v>491</v>
      </c>
      <c r="AL123" s="23" t="s">
        <v>5836</v>
      </c>
      <c r="AM123" s="32">
        <v>41176</v>
      </c>
      <c r="AN123" s="27"/>
      <c r="AO123" s="104">
        <v>41186</v>
      </c>
      <c r="AP123" s="188" t="s">
        <v>5829</v>
      </c>
    </row>
    <row r="124" spans="1:42" s="74" customFormat="1" ht="24.75" customHeight="1" x14ac:dyDescent="0.15">
      <c r="A124" s="422">
        <v>121</v>
      </c>
      <c r="B124" s="268" t="s">
        <v>5830</v>
      </c>
      <c r="C124" s="23" t="s">
        <v>2276</v>
      </c>
      <c r="D124" s="24" t="s">
        <v>5814</v>
      </c>
      <c r="E124" s="23"/>
      <c r="F124" s="23"/>
      <c r="G124" s="43" t="s">
        <v>5821</v>
      </c>
      <c r="H124" s="44" t="s">
        <v>5822</v>
      </c>
      <c r="I124" s="44"/>
      <c r="J124" s="43" t="s">
        <v>5823</v>
      </c>
      <c r="K124" s="43" t="s">
        <v>5824</v>
      </c>
      <c r="L124" s="170" t="s">
        <v>5828</v>
      </c>
      <c r="M124" s="44" t="s">
        <v>5825</v>
      </c>
      <c r="N124" s="44" t="s">
        <v>5826</v>
      </c>
      <c r="O124" s="25" t="s">
        <v>5815</v>
      </c>
      <c r="P124" s="23" t="s">
        <v>5816</v>
      </c>
      <c r="Q124" s="25" t="s">
        <v>5817</v>
      </c>
      <c r="R124" s="25" t="s">
        <v>5818</v>
      </c>
      <c r="S124" s="23" t="s">
        <v>5819</v>
      </c>
      <c r="T124" s="23" t="s">
        <v>5820</v>
      </c>
      <c r="U124" s="43" t="s">
        <v>5821</v>
      </c>
      <c r="V124" s="44" t="s">
        <v>5822</v>
      </c>
      <c r="W124" s="43" t="s">
        <v>5823</v>
      </c>
      <c r="X124" s="43" t="s">
        <v>5824</v>
      </c>
      <c r="Y124" s="44" t="s">
        <v>5825</v>
      </c>
      <c r="Z124" s="44" t="s">
        <v>5826</v>
      </c>
      <c r="AA124" s="33">
        <v>3</v>
      </c>
      <c r="AB124" s="295" t="str">
        <f t="shared" si="5"/>
        <v>年間</v>
      </c>
      <c r="AC124" s="268"/>
      <c r="AD124" s="167">
        <v>1</v>
      </c>
      <c r="AE124" s="167">
        <v>6840</v>
      </c>
      <c r="AF124" s="167">
        <f t="shared" si="6"/>
        <v>6840</v>
      </c>
      <c r="AG124" s="27">
        <v>41153</v>
      </c>
      <c r="AH124" s="107">
        <v>41176</v>
      </c>
      <c r="AI124" s="29" t="str">
        <f t="shared" si="7"/>
        <v>～</v>
      </c>
      <c r="AJ124" s="169">
        <f t="shared" si="4"/>
        <v>42270</v>
      </c>
      <c r="AK124" s="23" t="s">
        <v>491</v>
      </c>
      <c r="AL124" s="23" t="s">
        <v>5837</v>
      </c>
      <c r="AM124" s="32">
        <v>41176</v>
      </c>
      <c r="AN124" s="27"/>
      <c r="AO124" s="104">
        <v>41186</v>
      </c>
      <c r="AP124" s="188" t="s">
        <v>5829</v>
      </c>
    </row>
    <row r="125" spans="1:42" s="74" customFormat="1" ht="24.75" customHeight="1" x14ac:dyDescent="0.15">
      <c r="A125" s="422">
        <v>122</v>
      </c>
      <c r="B125" s="268" t="s">
        <v>5830</v>
      </c>
      <c r="C125" s="23" t="s">
        <v>2276</v>
      </c>
      <c r="D125" s="24" t="s">
        <v>5814</v>
      </c>
      <c r="E125" s="23"/>
      <c r="F125" s="23"/>
      <c r="G125" s="43" t="s">
        <v>5821</v>
      </c>
      <c r="H125" s="44" t="s">
        <v>5822</v>
      </c>
      <c r="I125" s="44"/>
      <c r="J125" s="43" t="s">
        <v>5823</v>
      </c>
      <c r="K125" s="43" t="s">
        <v>5824</v>
      </c>
      <c r="L125" s="170" t="s">
        <v>5828</v>
      </c>
      <c r="M125" s="44" t="s">
        <v>5825</v>
      </c>
      <c r="N125" s="44" t="s">
        <v>5826</v>
      </c>
      <c r="O125" s="25" t="s">
        <v>5815</v>
      </c>
      <c r="P125" s="23" t="s">
        <v>5816</v>
      </c>
      <c r="Q125" s="25" t="s">
        <v>5817</v>
      </c>
      <c r="R125" s="25" t="s">
        <v>5818</v>
      </c>
      <c r="S125" s="23" t="s">
        <v>5819</v>
      </c>
      <c r="T125" s="23" t="s">
        <v>5820</v>
      </c>
      <c r="U125" s="43" t="s">
        <v>5821</v>
      </c>
      <c r="V125" s="44" t="s">
        <v>5822</v>
      </c>
      <c r="W125" s="43" t="s">
        <v>5823</v>
      </c>
      <c r="X125" s="43" t="s">
        <v>5824</v>
      </c>
      <c r="Y125" s="44" t="s">
        <v>5825</v>
      </c>
      <c r="Z125" s="44" t="s">
        <v>5826</v>
      </c>
      <c r="AA125" s="33">
        <v>3</v>
      </c>
      <c r="AB125" s="295" t="str">
        <f t="shared" si="5"/>
        <v>年間</v>
      </c>
      <c r="AC125" s="268"/>
      <c r="AD125" s="167">
        <v>1</v>
      </c>
      <c r="AE125" s="167">
        <v>6840</v>
      </c>
      <c r="AF125" s="167">
        <f t="shared" si="6"/>
        <v>6840</v>
      </c>
      <c r="AG125" s="27">
        <v>41153</v>
      </c>
      <c r="AH125" s="107">
        <v>41176</v>
      </c>
      <c r="AI125" s="29" t="str">
        <f t="shared" si="7"/>
        <v>～</v>
      </c>
      <c r="AJ125" s="169">
        <f t="shared" si="4"/>
        <v>42270</v>
      </c>
      <c r="AK125" s="23" t="s">
        <v>491</v>
      </c>
      <c r="AL125" s="23" t="s">
        <v>5838</v>
      </c>
      <c r="AM125" s="32">
        <v>41176</v>
      </c>
      <c r="AN125" s="27"/>
      <c r="AO125" s="104">
        <v>41186</v>
      </c>
      <c r="AP125" s="188" t="s">
        <v>5829</v>
      </c>
    </row>
    <row r="126" spans="1:42" s="74" customFormat="1" ht="24.75" customHeight="1" x14ac:dyDescent="0.15">
      <c r="A126" s="422">
        <v>123</v>
      </c>
      <c r="B126" s="268" t="s">
        <v>5830</v>
      </c>
      <c r="C126" s="23" t="s">
        <v>2276</v>
      </c>
      <c r="D126" s="24" t="s">
        <v>5814</v>
      </c>
      <c r="E126" s="23"/>
      <c r="F126" s="23"/>
      <c r="G126" s="43" t="s">
        <v>5821</v>
      </c>
      <c r="H126" s="44" t="s">
        <v>5822</v>
      </c>
      <c r="I126" s="44"/>
      <c r="J126" s="43" t="s">
        <v>5823</v>
      </c>
      <c r="K126" s="43" t="s">
        <v>5824</v>
      </c>
      <c r="L126" s="170" t="s">
        <v>5828</v>
      </c>
      <c r="M126" s="44" t="s">
        <v>5825</v>
      </c>
      <c r="N126" s="44" t="s">
        <v>5826</v>
      </c>
      <c r="O126" s="25" t="s">
        <v>5815</v>
      </c>
      <c r="P126" s="23" t="s">
        <v>5816</v>
      </c>
      <c r="Q126" s="25" t="s">
        <v>5817</v>
      </c>
      <c r="R126" s="25" t="s">
        <v>5818</v>
      </c>
      <c r="S126" s="23" t="s">
        <v>5819</v>
      </c>
      <c r="T126" s="23" t="s">
        <v>5820</v>
      </c>
      <c r="U126" s="43" t="s">
        <v>5821</v>
      </c>
      <c r="V126" s="44" t="s">
        <v>5822</v>
      </c>
      <c r="W126" s="43" t="s">
        <v>5823</v>
      </c>
      <c r="X126" s="43" t="s">
        <v>5824</v>
      </c>
      <c r="Y126" s="44" t="s">
        <v>5825</v>
      </c>
      <c r="Z126" s="44" t="s">
        <v>5826</v>
      </c>
      <c r="AA126" s="33">
        <v>3</v>
      </c>
      <c r="AB126" s="295" t="str">
        <f t="shared" si="5"/>
        <v>年間</v>
      </c>
      <c r="AC126" s="268"/>
      <c r="AD126" s="167">
        <v>1</v>
      </c>
      <c r="AE126" s="167">
        <v>6840</v>
      </c>
      <c r="AF126" s="167">
        <f t="shared" si="6"/>
        <v>6840</v>
      </c>
      <c r="AG126" s="27">
        <v>41153</v>
      </c>
      <c r="AH126" s="107">
        <v>41176</v>
      </c>
      <c r="AI126" s="29" t="str">
        <f t="shared" si="7"/>
        <v>～</v>
      </c>
      <c r="AJ126" s="169">
        <f t="shared" si="4"/>
        <v>42270</v>
      </c>
      <c r="AK126" s="23" t="s">
        <v>491</v>
      </c>
      <c r="AL126" s="23" t="s">
        <v>5839</v>
      </c>
      <c r="AM126" s="32">
        <v>41176</v>
      </c>
      <c r="AN126" s="27"/>
      <c r="AO126" s="104">
        <v>41186</v>
      </c>
      <c r="AP126" s="188" t="s">
        <v>5829</v>
      </c>
    </row>
    <row r="127" spans="1:42" s="74" customFormat="1" ht="24.75" customHeight="1" x14ac:dyDescent="0.15">
      <c r="A127" s="422">
        <v>124</v>
      </c>
      <c r="B127" s="268" t="s">
        <v>5830</v>
      </c>
      <c r="C127" s="23" t="s">
        <v>2276</v>
      </c>
      <c r="D127" s="24" t="s">
        <v>5814</v>
      </c>
      <c r="E127" s="23"/>
      <c r="F127" s="23"/>
      <c r="G127" s="43" t="s">
        <v>5821</v>
      </c>
      <c r="H127" s="44" t="s">
        <v>5822</v>
      </c>
      <c r="I127" s="44"/>
      <c r="J127" s="43" t="s">
        <v>5823</v>
      </c>
      <c r="K127" s="43" t="s">
        <v>5824</v>
      </c>
      <c r="L127" s="170" t="s">
        <v>5828</v>
      </c>
      <c r="M127" s="44" t="s">
        <v>5825</v>
      </c>
      <c r="N127" s="44" t="s">
        <v>5826</v>
      </c>
      <c r="O127" s="25" t="s">
        <v>5815</v>
      </c>
      <c r="P127" s="23" t="s">
        <v>5816</v>
      </c>
      <c r="Q127" s="25" t="s">
        <v>5817</v>
      </c>
      <c r="R127" s="25" t="s">
        <v>5818</v>
      </c>
      <c r="S127" s="23" t="s">
        <v>5819</v>
      </c>
      <c r="T127" s="23" t="s">
        <v>5820</v>
      </c>
      <c r="U127" s="43" t="s">
        <v>5821</v>
      </c>
      <c r="V127" s="44" t="s">
        <v>5822</v>
      </c>
      <c r="W127" s="43" t="s">
        <v>5823</v>
      </c>
      <c r="X127" s="43" t="s">
        <v>5824</v>
      </c>
      <c r="Y127" s="44" t="s">
        <v>5825</v>
      </c>
      <c r="Z127" s="44" t="s">
        <v>5826</v>
      </c>
      <c r="AA127" s="33">
        <v>3</v>
      </c>
      <c r="AB127" s="295" t="str">
        <f t="shared" si="5"/>
        <v>年間</v>
      </c>
      <c r="AC127" s="268"/>
      <c r="AD127" s="167">
        <v>1</v>
      </c>
      <c r="AE127" s="167">
        <v>6840</v>
      </c>
      <c r="AF127" s="167">
        <f t="shared" si="6"/>
        <v>6840</v>
      </c>
      <c r="AG127" s="27">
        <v>41153</v>
      </c>
      <c r="AH127" s="107">
        <v>41176</v>
      </c>
      <c r="AI127" s="29" t="str">
        <f t="shared" si="7"/>
        <v>～</v>
      </c>
      <c r="AJ127" s="169">
        <f t="shared" si="4"/>
        <v>42270</v>
      </c>
      <c r="AK127" s="23" t="s">
        <v>491</v>
      </c>
      <c r="AL127" s="23" t="s">
        <v>5840</v>
      </c>
      <c r="AM127" s="32">
        <v>41176</v>
      </c>
      <c r="AN127" s="27"/>
      <c r="AO127" s="104">
        <v>41186</v>
      </c>
      <c r="AP127" s="188" t="s">
        <v>5829</v>
      </c>
    </row>
    <row r="128" spans="1:42" s="74" customFormat="1" ht="24.75" customHeight="1" x14ac:dyDescent="0.15">
      <c r="A128" s="422">
        <v>125</v>
      </c>
      <c r="B128" s="268" t="s">
        <v>5841</v>
      </c>
      <c r="C128" s="23" t="s">
        <v>2276</v>
      </c>
      <c r="D128" s="24" t="s">
        <v>5814</v>
      </c>
      <c r="E128" s="23"/>
      <c r="F128" s="23"/>
      <c r="G128" s="43" t="s">
        <v>5821</v>
      </c>
      <c r="H128" s="44" t="s">
        <v>5822</v>
      </c>
      <c r="I128" s="44"/>
      <c r="J128" s="43" t="s">
        <v>5823</v>
      </c>
      <c r="K128" s="43" t="s">
        <v>5824</v>
      </c>
      <c r="L128" s="170" t="s">
        <v>5828</v>
      </c>
      <c r="M128" s="44" t="s">
        <v>5825</v>
      </c>
      <c r="N128" s="44" t="s">
        <v>5826</v>
      </c>
      <c r="O128" s="25" t="s">
        <v>5815</v>
      </c>
      <c r="P128" s="23" t="s">
        <v>5816</v>
      </c>
      <c r="Q128" s="25" t="s">
        <v>5817</v>
      </c>
      <c r="R128" s="25" t="s">
        <v>5818</v>
      </c>
      <c r="S128" s="23" t="s">
        <v>5819</v>
      </c>
      <c r="T128" s="23" t="s">
        <v>5820</v>
      </c>
      <c r="U128" s="43" t="s">
        <v>5821</v>
      </c>
      <c r="V128" s="44" t="s">
        <v>5822</v>
      </c>
      <c r="W128" s="43" t="s">
        <v>5823</v>
      </c>
      <c r="X128" s="43" t="s">
        <v>5824</v>
      </c>
      <c r="Y128" s="44" t="s">
        <v>5825</v>
      </c>
      <c r="Z128" s="44" t="s">
        <v>5826</v>
      </c>
      <c r="AA128" s="33">
        <v>3</v>
      </c>
      <c r="AB128" s="295" t="str">
        <f t="shared" si="5"/>
        <v>年間</v>
      </c>
      <c r="AC128" s="268"/>
      <c r="AD128" s="167">
        <v>1</v>
      </c>
      <c r="AE128" s="167">
        <v>6840</v>
      </c>
      <c r="AF128" s="167">
        <f t="shared" si="6"/>
        <v>6840</v>
      </c>
      <c r="AG128" s="27">
        <v>41153</v>
      </c>
      <c r="AH128" s="107">
        <v>41176</v>
      </c>
      <c r="AI128" s="29" t="str">
        <f t="shared" si="7"/>
        <v>～</v>
      </c>
      <c r="AJ128" s="169">
        <f t="shared" si="4"/>
        <v>42270</v>
      </c>
      <c r="AK128" s="23" t="s">
        <v>5842</v>
      </c>
      <c r="AL128" s="23" t="s">
        <v>5843</v>
      </c>
      <c r="AM128" s="32">
        <v>41176</v>
      </c>
      <c r="AN128" s="27"/>
      <c r="AO128" s="104">
        <v>41186</v>
      </c>
      <c r="AP128" s="188" t="s">
        <v>5829</v>
      </c>
    </row>
    <row r="129" spans="1:42" s="74" customFormat="1" ht="24.75" customHeight="1" x14ac:dyDescent="0.15">
      <c r="A129" s="422">
        <v>126</v>
      </c>
      <c r="B129" s="268" t="s">
        <v>5841</v>
      </c>
      <c r="C129" s="23" t="s">
        <v>2276</v>
      </c>
      <c r="D129" s="24" t="s">
        <v>5814</v>
      </c>
      <c r="E129" s="23"/>
      <c r="F129" s="23"/>
      <c r="G129" s="43" t="s">
        <v>5821</v>
      </c>
      <c r="H129" s="44" t="s">
        <v>5822</v>
      </c>
      <c r="I129" s="44"/>
      <c r="J129" s="43" t="s">
        <v>5823</v>
      </c>
      <c r="K129" s="43" t="s">
        <v>5824</v>
      </c>
      <c r="L129" s="170" t="s">
        <v>5828</v>
      </c>
      <c r="M129" s="44" t="s">
        <v>5825</v>
      </c>
      <c r="N129" s="44" t="s">
        <v>5826</v>
      </c>
      <c r="O129" s="25" t="s">
        <v>5815</v>
      </c>
      <c r="P129" s="23" t="s">
        <v>5816</v>
      </c>
      <c r="Q129" s="25" t="s">
        <v>5817</v>
      </c>
      <c r="R129" s="25" t="s">
        <v>5818</v>
      </c>
      <c r="S129" s="23" t="s">
        <v>5819</v>
      </c>
      <c r="T129" s="23" t="s">
        <v>5820</v>
      </c>
      <c r="U129" s="43" t="s">
        <v>5821</v>
      </c>
      <c r="V129" s="44" t="s">
        <v>5822</v>
      </c>
      <c r="W129" s="43" t="s">
        <v>5823</v>
      </c>
      <c r="X129" s="43" t="s">
        <v>5824</v>
      </c>
      <c r="Y129" s="44" t="s">
        <v>5825</v>
      </c>
      <c r="Z129" s="44" t="s">
        <v>5826</v>
      </c>
      <c r="AA129" s="33">
        <v>3</v>
      </c>
      <c r="AB129" s="295" t="str">
        <f t="shared" si="5"/>
        <v>年間</v>
      </c>
      <c r="AC129" s="268"/>
      <c r="AD129" s="167">
        <v>1</v>
      </c>
      <c r="AE129" s="167">
        <v>6840</v>
      </c>
      <c r="AF129" s="167">
        <f t="shared" si="6"/>
        <v>6840</v>
      </c>
      <c r="AG129" s="27">
        <v>41153</v>
      </c>
      <c r="AH129" s="107">
        <v>41176</v>
      </c>
      <c r="AI129" s="29" t="str">
        <f t="shared" si="7"/>
        <v>～</v>
      </c>
      <c r="AJ129" s="169">
        <f t="shared" si="4"/>
        <v>42270</v>
      </c>
      <c r="AK129" s="23" t="s">
        <v>5842</v>
      </c>
      <c r="AL129" s="44" t="s">
        <v>5844</v>
      </c>
      <c r="AM129" s="32">
        <v>41176</v>
      </c>
      <c r="AN129" s="27"/>
      <c r="AO129" s="104">
        <v>41186</v>
      </c>
      <c r="AP129" s="188" t="s">
        <v>5829</v>
      </c>
    </row>
    <row r="130" spans="1:42" s="74" customFormat="1" ht="24.75" customHeight="1" x14ac:dyDescent="0.15">
      <c r="A130" s="422">
        <v>127</v>
      </c>
      <c r="B130" s="268" t="s">
        <v>5845</v>
      </c>
      <c r="C130" s="23" t="s">
        <v>5707</v>
      </c>
      <c r="D130" s="24" t="s">
        <v>5708</v>
      </c>
      <c r="E130" s="23"/>
      <c r="F130" s="23"/>
      <c r="G130" s="25" t="s">
        <v>5854</v>
      </c>
      <c r="H130" s="23" t="s">
        <v>5855</v>
      </c>
      <c r="I130" s="23"/>
      <c r="J130" s="25" t="s">
        <v>5856</v>
      </c>
      <c r="K130" s="25"/>
      <c r="L130" s="134" t="s">
        <v>5857</v>
      </c>
      <c r="M130" s="23" t="s">
        <v>5858</v>
      </c>
      <c r="N130" s="33"/>
      <c r="O130" s="25" t="s">
        <v>5846</v>
      </c>
      <c r="P130" s="23" t="s">
        <v>5727</v>
      </c>
      <c r="Q130" s="25" t="s">
        <v>5847</v>
      </c>
      <c r="R130" s="25" t="s">
        <v>5848</v>
      </c>
      <c r="S130" s="23" t="s">
        <v>5729</v>
      </c>
      <c r="T130" s="23" t="s">
        <v>5849</v>
      </c>
      <c r="U130" s="25" t="s">
        <v>5850</v>
      </c>
      <c r="V130" s="23" t="s">
        <v>5740</v>
      </c>
      <c r="W130" s="25" t="s">
        <v>5851</v>
      </c>
      <c r="X130" s="25" t="s">
        <v>5852</v>
      </c>
      <c r="Y130" s="23" t="s">
        <v>5743</v>
      </c>
      <c r="Z130" s="23" t="s">
        <v>5744</v>
      </c>
      <c r="AA130" s="33">
        <v>5</v>
      </c>
      <c r="AB130" s="295" t="str">
        <f t="shared" si="5"/>
        <v>年間</v>
      </c>
      <c r="AC130" s="268"/>
      <c r="AD130" s="167">
        <v>1</v>
      </c>
      <c r="AE130" s="167">
        <v>52200</v>
      </c>
      <c r="AF130" s="167">
        <f t="shared" si="6"/>
        <v>52200</v>
      </c>
      <c r="AG130" s="27">
        <v>41183</v>
      </c>
      <c r="AH130" s="107">
        <v>41214</v>
      </c>
      <c r="AI130" s="29" t="str">
        <f t="shared" si="7"/>
        <v>～</v>
      </c>
      <c r="AJ130" s="169">
        <f t="shared" si="4"/>
        <v>43039</v>
      </c>
      <c r="AK130" s="31" t="s">
        <v>5715</v>
      </c>
      <c r="AL130" s="23" t="s">
        <v>5853</v>
      </c>
      <c r="AM130" s="32">
        <v>41208</v>
      </c>
      <c r="AN130" s="27"/>
      <c r="AO130" s="104">
        <v>41213</v>
      </c>
      <c r="AP130" s="134" t="s">
        <v>5859</v>
      </c>
    </row>
    <row r="131" spans="1:42" s="74" customFormat="1" ht="24.75" customHeight="1" x14ac:dyDescent="0.15">
      <c r="A131" s="422">
        <v>128</v>
      </c>
      <c r="B131" s="268" t="s">
        <v>2837</v>
      </c>
      <c r="C131" s="23" t="s">
        <v>5707</v>
      </c>
      <c r="D131" s="24" t="s">
        <v>5708</v>
      </c>
      <c r="E131" s="23"/>
      <c r="F131" s="23"/>
      <c r="G131" s="25" t="s">
        <v>5868</v>
      </c>
      <c r="H131" s="23" t="s">
        <v>5869</v>
      </c>
      <c r="I131" s="23"/>
      <c r="J131" s="25" t="s">
        <v>5870</v>
      </c>
      <c r="K131" s="25"/>
      <c r="L131" s="134" t="s">
        <v>5871</v>
      </c>
      <c r="M131" s="23" t="s">
        <v>5872</v>
      </c>
      <c r="N131" s="33"/>
      <c r="O131" s="25" t="s">
        <v>5846</v>
      </c>
      <c r="P131" s="23" t="s">
        <v>5727</v>
      </c>
      <c r="Q131" s="25" t="s">
        <v>5847</v>
      </c>
      <c r="R131" s="25" t="s">
        <v>5860</v>
      </c>
      <c r="S131" s="23" t="s">
        <v>5729</v>
      </c>
      <c r="T131" s="23" t="s">
        <v>5849</v>
      </c>
      <c r="U131" s="25" t="s">
        <v>5861</v>
      </c>
      <c r="V131" s="23" t="s">
        <v>5862</v>
      </c>
      <c r="W131" s="25" t="s">
        <v>5863</v>
      </c>
      <c r="X131" s="25" t="s">
        <v>5864</v>
      </c>
      <c r="Y131" s="23" t="s">
        <v>5865</v>
      </c>
      <c r="Z131" s="23" t="s">
        <v>5866</v>
      </c>
      <c r="AA131" s="33">
        <v>5</v>
      </c>
      <c r="AB131" s="295" t="str">
        <f t="shared" si="5"/>
        <v>年間</v>
      </c>
      <c r="AC131" s="268"/>
      <c r="AD131" s="167">
        <v>1</v>
      </c>
      <c r="AE131" s="167">
        <v>52200</v>
      </c>
      <c r="AF131" s="167">
        <f t="shared" si="6"/>
        <v>52200</v>
      </c>
      <c r="AG131" s="27">
        <v>41183</v>
      </c>
      <c r="AH131" s="107">
        <v>41214</v>
      </c>
      <c r="AI131" s="29" t="str">
        <f t="shared" si="7"/>
        <v>～</v>
      </c>
      <c r="AJ131" s="169">
        <f t="shared" si="4"/>
        <v>43039</v>
      </c>
      <c r="AK131" s="31" t="s">
        <v>5715</v>
      </c>
      <c r="AL131" s="23" t="s">
        <v>5867</v>
      </c>
      <c r="AM131" s="32">
        <v>41216</v>
      </c>
      <c r="AN131" s="27"/>
      <c r="AO131" s="104">
        <v>41227</v>
      </c>
      <c r="AP131" s="134" t="s">
        <v>5873</v>
      </c>
    </row>
    <row r="132" spans="1:42" s="74" customFormat="1" ht="24.75" customHeight="1" x14ac:dyDescent="0.15">
      <c r="A132" s="422">
        <v>129</v>
      </c>
      <c r="B132" s="268" t="s">
        <v>2838</v>
      </c>
      <c r="C132" s="23" t="s">
        <v>582</v>
      </c>
      <c r="D132" s="24" t="s">
        <v>5874</v>
      </c>
      <c r="E132" s="23"/>
      <c r="F132" s="23"/>
      <c r="G132" s="25" t="s">
        <v>5888</v>
      </c>
      <c r="H132" s="23" t="s">
        <v>5889</v>
      </c>
      <c r="I132" s="23"/>
      <c r="J132" s="25" t="s">
        <v>5890</v>
      </c>
      <c r="K132" s="25"/>
      <c r="L132" s="134"/>
      <c r="M132" s="23" t="s">
        <v>5891</v>
      </c>
      <c r="N132" s="33"/>
      <c r="O132" s="25" t="s">
        <v>5875</v>
      </c>
      <c r="P132" s="23" t="s">
        <v>5876</v>
      </c>
      <c r="Q132" s="25" t="s">
        <v>5877</v>
      </c>
      <c r="R132" s="25" t="s">
        <v>5878</v>
      </c>
      <c r="S132" s="23" t="s">
        <v>5879</v>
      </c>
      <c r="T132" s="23" t="s">
        <v>5880</v>
      </c>
      <c r="U132" s="25" t="s">
        <v>5881</v>
      </c>
      <c r="V132" s="23" t="s">
        <v>5882</v>
      </c>
      <c r="W132" s="25" t="s">
        <v>5883</v>
      </c>
      <c r="X132" s="58" t="s">
        <v>5884</v>
      </c>
      <c r="Y132" s="23" t="s">
        <v>5885</v>
      </c>
      <c r="Z132" s="23" t="s">
        <v>5886</v>
      </c>
      <c r="AA132" s="33">
        <v>3</v>
      </c>
      <c r="AB132" s="295" t="str">
        <f t="shared" si="5"/>
        <v>年間</v>
      </c>
      <c r="AC132" s="268"/>
      <c r="AD132" s="167">
        <v>1</v>
      </c>
      <c r="AE132" s="167">
        <v>11880</v>
      </c>
      <c r="AF132" s="167">
        <f t="shared" si="6"/>
        <v>11880</v>
      </c>
      <c r="AG132" s="27">
        <v>41214</v>
      </c>
      <c r="AH132" s="107">
        <v>41228</v>
      </c>
      <c r="AI132" s="29" t="str">
        <f t="shared" si="7"/>
        <v>～</v>
      </c>
      <c r="AJ132" s="169">
        <f t="shared" ref="AJ132:AJ195" si="8">IF(ISBLANK($AH132),"",DATE(YEAR($AH132)+$AA132,MONTH($AH132),DAY($AH132)-1))</f>
        <v>42322</v>
      </c>
      <c r="AK132" s="23" t="s">
        <v>5698</v>
      </c>
      <c r="AL132" s="23" t="s">
        <v>5887</v>
      </c>
      <c r="AM132" s="104">
        <v>41228</v>
      </c>
      <c r="AN132" s="27"/>
      <c r="AO132" s="104">
        <v>41225</v>
      </c>
      <c r="AP132" s="134"/>
    </row>
    <row r="133" spans="1:42" s="74" customFormat="1" ht="24.75" customHeight="1" x14ac:dyDescent="0.15">
      <c r="A133" s="422">
        <v>130</v>
      </c>
      <c r="B133" s="268" t="s">
        <v>5892</v>
      </c>
      <c r="C133" s="23" t="s">
        <v>5707</v>
      </c>
      <c r="D133" s="24" t="s">
        <v>5708</v>
      </c>
      <c r="E133" s="23"/>
      <c r="F133" s="23"/>
      <c r="G133" s="25" t="s">
        <v>5894</v>
      </c>
      <c r="H133" s="23" t="s">
        <v>5895</v>
      </c>
      <c r="I133" s="23"/>
      <c r="J133" s="25" t="s">
        <v>5896</v>
      </c>
      <c r="K133" s="25"/>
      <c r="L133" s="134" t="s">
        <v>5857</v>
      </c>
      <c r="M133" s="23" t="s">
        <v>5897</v>
      </c>
      <c r="N133" s="33"/>
      <c r="O133" s="25" t="s">
        <v>5846</v>
      </c>
      <c r="P133" s="23" t="s">
        <v>5727</v>
      </c>
      <c r="Q133" s="25" t="s">
        <v>5847</v>
      </c>
      <c r="R133" s="25" t="s">
        <v>5848</v>
      </c>
      <c r="S133" s="23" t="s">
        <v>5729</v>
      </c>
      <c r="T133" s="23" t="s">
        <v>5849</v>
      </c>
      <c r="U133" s="25" t="s">
        <v>5850</v>
      </c>
      <c r="V133" s="23" t="s">
        <v>5740</v>
      </c>
      <c r="W133" s="25" t="s">
        <v>5851</v>
      </c>
      <c r="X133" s="25" t="s">
        <v>5852</v>
      </c>
      <c r="Y133" s="23" t="s">
        <v>5743</v>
      </c>
      <c r="Z133" s="23" t="s">
        <v>5744</v>
      </c>
      <c r="AA133" s="33">
        <v>5</v>
      </c>
      <c r="AB133" s="295" t="str">
        <f t="shared" ref="AB133:AB196" si="9">IF(ISBLANK($AA133),"","年間")</f>
        <v>年間</v>
      </c>
      <c r="AC133" s="268"/>
      <c r="AD133" s="167">
        <v>1</v>
      </c>
      <c r="AE133" s="167">
        <v>52200</v>
      </c>
      <c r="AF133" s="167">
        <f t="shared" si="6"/>
        <v>52200</v>
      </c>
      <c r="AG133" s="27">
        <v>41275</v>
      </c>
      <c r="AH133" s="90">
        <v>41275</v>
      </c>
      <c r="AI133" s="29" t="str">
        <f t="shared" si="7"/>
        <v>～</v>
      </c>
      <c r="AJ133" s="169">
        <f t="shared" si="8"/>
        <v>43100</v>
      </c>
      <c r="AK133" s="30" t="s">
        <v>5715</v>
      </c>
      <c r="AL133" s="23" t="s">
        <v>5893</v>
      </c>
      <c r="AM133" s="104">
        <v>41258</v>
      </c>
      <c r="AN133" s="27"/>
      <c r="AO133" s="104">
        <v>41379</v>
      </c>
      <c r="AP133" s="134" t="s">
        <v>5898</v>
      </c>
    </row>
    <row r="134" spans="1:42" s="74" customFormat="1" ht="24.75" customHeight="1" x14ac:dyDescent="0.15">
      <c r="A134" s="422">
        <v>131</v>
      </c>
      <c r="B134" s="268" t="s">
        <v>5899</v>
      </c>
      <c r="C134" s="23" t="s">
        <v>5707</v>
      </c>
      <c r="D134" s="24" t="s">
        <v>5708</v>
      </c>
      <c r="E134" s="23"/>
      <c r="F134" s="23"/>
      <c r="G134" s="25" t="s">
        <v>5906</v>
      </c>
      <c r="H134" s="23" t="s">
        <v>5907</v>
      </c>
      <c r="I134" s="23"/>
      <c r="J134" s="25" t="s">
        <v>5908</v>
      </c>
      <c r="K134" s="25" t="s">
        <v>5903</v>
      </c>
      <c r="L134" s="134" t="s">
        <v>5909</v>
      </c>
      <c r="M134" s="23" t="s">
        <v>5910</v>
      </c>
      <c r="N134" s="33"/>
      <c r="O134" s="25" t="s">
        <v>5846</v>
      </c>
      <c r="P134" s="23" t="s">
        <v>5727</v>
      </c>
      <c r="Q134" s="25" t="s">
        <v>5847</v>
      </c>
      <c r="R134" s="25" t="s">
        <v>5848</v>
      </c>
      <c r="S134" s="23" t="s">
        <v>5729</v>
      </c>
      <c r="T134" s="23" t="s">
        <v>5849</v>
      </c>
      <c r="U134" s="25" t="s">
        <v>5900</v>
      </c>
      <c r="V134" s="23" t="s">
        <v>5901</v>
      </c>
      <c r="W134" s="25" t="s">
        <v>5902</v>
      </c>
      <c r="X134" s="25" t="s">
        <v>5903</v>
      </c>
      <c r="Y134" s="23" t="s">
        <v>5904</v>
      </c>
      <c r="Z134" s="23"/>
      <c r="AA134" s="33">
        <v>5</v>
      </c>
      <c r="AB134" s="295" t="str">
        <f t="shared" si="9"/>
        <v>年間</v>
      </c>
      <c r="AC134" s="268"/>
      <c r="AD134" s="167">
        <v>1</v>
      </c>
      <c r="AE134" s="167">
        <v>52200</v>
      </c>
      <c r="AF134" s="167">
        <f t="shared" si="6"/>
        <v>52200</v>
      </c>
      <c r="AG134" s="27">
        <v>41275</v>
      </c>
      <c r="AH134" s="90">
        <v>41327</v>
      </c>
      <c r="AI134" s="29" t="str">
        <f t="shared" si="7"/>
        <v>～</v>
      </c>
      <c r="AJ134" s="169">
        <f t="shared" si="8"/>
        <v>43152</v>
      </c>
      <c r="AK134" s="30" t="s">
        <v>5715</v>
      </c>
      <c r="AL134" s="23" t="s">
        <v>5905</v>
      </c>
      <c r="AM134" s="104">
        <v>41327</v>
      </c>
      <c r="AN134" s="27"/>
      <c r="AO134" s="104">
        <v>41379</v>
      </c>
      <c r="AP134" s="134" t="s">
        <v>5911</v>
      </c>
    </row>
    <row r="135" spans="1:42" s="74" customFormat="1" ht="24.75" customHeight="1" x14ac:dyDescent="0.15">
      <c r="A135" s="422">
        <v>132</v>
      </c>
      <c r="B135" s="268" t="s">
        <v>5912</v>
      </c>
      <c r="C135" s="23" t="s">
        <v>6928</v>
      </c>
      <c r="D135" s="24" t="s">
        <v>5913</v>
      </c>
      <c r="E135" s="23"/>
      <c r="F135" s="23"/>
      <c r="G135" s="25" t="s">
        <v>5919</v>
      </c>
      <c r="H135" s="23" t="s">
        <v>5920</v>
      </c>
      <c r="I135" s="23"/>
      <c r="J135" s="25" t="s">
        <v>5921</v>
      </c>
      <c r="K135" s="25" t="s">
        <v>5922</v>
      </c>
      <c r="L135" s="23" t="s">
        <v>5927</v>
      </c>
      <c r="M135" s="23" t="s">
        <v>5923</v>
      </c>
      <c r="N135" s="23" t="s">
        <v>5924</v>
      </c>
      <c r="O135" s="25" t="s">
        <v>5914</v>
      </c>
      <c r="P135" s="23" t="s">
        <v>5915</v>
      </c>
      <c r="Q135" s="25" t="s">
        <v>5916</v>
      </c>
      <c r="R135" s="25"/>
      <c r="S135" s="23" t="s">
        <v>5917</v>
      </c>
      <c r="T135" s="23" t="s">
        <v>5918</v>
      </c>
      <c r="U135" s="25" t="s">
        <v>5919</v>
      </c>
      <c r="V135" s="23" t="s">
        <v>5920</v>
      </c>
      <c r="W135" s="25" t="s">
        <v>5921</v>
      </c>
      <c r="X135" s="25" t="s">
        <v>5922</v>
      </c>
      <c r="Y135" s="23" t="s">
        <v>5923</v>
      </c>
      <c r="Z135" s="23" t="s">
        <v>5924</v>
      </c>
      <c r="AA135" s="33">
        <v>3</v>
      </c>
      <c r="AB135" s="295" t="str">
        <f t="shared" si="9"/>
        <v>年間</v>
      </c>
      <c r="AC135" s="268"/>
      <c r="AD135" s="167">
        <v>1</v>
      </c>
      <c r="AE135" s="167">
        <v>1440</v>
      </c>
      <c r="AF135" s="167">
        <f t="shared" ref="AF135:AF198" si="10">IF(ISBLANK($AE135),"",$AE135*$AD135)</f>
        <v>1440</v>
      </c>
      <c r="AG135" s="27">
        <v>41306</v>
      </c>
      <c r="AH135" s="90">
        <v>41306</v>
      </c>
      <c r="AI135" s="29" t="str">
        <f t="shared" si="7"/>
        <v>～</v>
      </c>
      <c r="AJ135" s="169">
        <f t="shared" si="8"/>
        <v>42400</v>
      </c>
      <c r="AK135" s="30" t="s">
        <v>5925</v>
      </c>
      <c r="AL135" s="23" t="s">
        <v>5926</v>
      </c>
      <c r="AM135" s="104">
        <v>41302</v>
      </c>
      <c r="AN135" s="27"/>
      <c r="AO135" s="104">
        <v>41313</v>
      </c>
      <c r="AP135" s="134" t="s">
        <v>5928</v>
      </c>
    </row>
    <row r="136" spans="1:42" s="74" customFormat="1" ht="24.75" customHeight="1" x14ac:dyDescent="0.15">
      <c r="A136" s="422">
        <v>133</v>
      </c>
      <c r="B136" s="268" t="s">
        <v>2982</v>
      </c>
      <c r="C136" s="23" t="s">
        <v>6928</v>
      </c>
      <c r="D136" s="24" t="s">
        <v>5913</v>
      </c>
      <c r="E136" s="23"/>
      <c r="F136" s="23"/>
      <c r="G136" s="25" t="s">
        <v>5919</v>
      </c>
      <c r="H136" s="23" t="s">
        <v>5920</v>
      </c>
      <c r="I136" s="23"/>
      <c r="J136" s="25" t="s">
        <v>5921</v>
      </c>
      <c r="K136" s="25" t="s">
        <v>5922</v>
      </c>
      <c r="L136" s="23" t="s">
        <v>5927</v>
      </c>
      <c r="M136" s="23" t="s">
        <v>5923</v>
      </c>
      <c r="N136" s="23" t="s">
        <v>5924</v>
      </c>
      <c r="O136" s="25" t="s">
        <v>5914</v>
      </c>
      <c r="P136" s="23" t="s">
        <v>5915</v>
      </c>
      <c r="Q136" s="25" t="s">
        <v>5916</v>
      </c>
      <c r="R136" s="25"/>
      <c r="S136" s="23" t="s">
        <v>5917</v>
      </c>
      <c r="T136" s="23" t="s">
        <v>5918</v>
      </c>
      <c r="U136" s="25" t="s">
        <v>5919</v>
      </c>
      <c r="V136" s="23" t="s">
        <v>5920</v>
      </c>
      <c r="W136" s="25" t="s">
        <v>5921</v>
      </c>
      <c r="X136" s="25" t="s">
        <v>5922</v>
      </c>
      <c r="Y136" s="23" t="s">
        <v>5923</v>
      </c>
      <c r="Z136" s="23" t="s">
        <v>5924</v>
      </c>
      <c r="AA136" s="33">
        <v>3</v>
      </c>
      <c r="AB136" s="295" t="str">
        <f t="shared" si="9"/>
        <v>年間</v>
      </c>
      <c r="AC136" s="268"/>
      <c r="AD136" s="167">
        <v>1</v>
      </c>
      <c r="AE136" s="167">
        <v>1440</v>
      </c>
      <c r="AF136" s="167">
        <f t="shared" si="10"/>
        <v>1440</v>
      </c>
      <c r="AG136" s="27">
        <v>41306</v>
      </c>
      <c r="AH136" s="90">
        <v>41306</v>
      </c>
      <c r="AI136" s="29" t="str">
        <f t="shared" si="7"/>
        <v>～</v>
      </c>
      <c r="AJ136" s="169">
        <f t="shared" si="8"/>
        <v>42400</v>
      </c>
      <c r="AK136" s="30" t="s">
        <v>5925</v>
      </c>
      <c r="AL136" s="23" t="s">
        <v>5929</v>
      </c>
      <c r="AM136" s="104">
        <v>41302</v>
      </c>
      <c r="AN136" s="27"/>
      <c r="AO136" s="104">
        <v>41313</v>
      </c>
      <c r="AP136" s="134" t="s">
        <v>5928</v>
      </c>
    </row>
    <row r="137" spans="1:42" s="74" customFormat="1" ht="24.75" customHeight="1" x14ac:dyDescent="0.15">
      <c r="A137" s="422">
        <v>134</v>
      </c>
      <c r="B137" s="268" t="s">
        <v>5930</v>
      </c>
      <c r="C137" s="23" t="s">
        <v>6928</v>
      </c>
      <c r="D137" s="24" t="s">
        <v>5913</v>
      </c>
      <c r="E137" s="23"/>
      <c r="F137" s="23"/>
      <c r="G137" s="25" t="s">
        <v>5919</v>
      </c>
      <c r="H137" s="23" t="s">
        <v>5920</v>
      </c>
      <c r="I137" s="23"/>
      <c r="J137" s="25" t="s">
        <v>5921</v>
      </c>
      <c r="K137" s="25" t="s">
        <v>5922</v>
      </c>
      <c r="L137" s="23" t="s">
        <v>5927</v>
      </c>
      <c r="M137" s="23" t="s">
        <v>5923</v>
      </c>
      <c r="N137" s="23" t="s">
        <v>5924</v>
      </c>
      <c r="O137" s="25" t="s">
        <v>5914</v>
      </c>
      <c r="P137" s="23" t="s">
        <v>5915</v>
      </c>
      <c r="Q137" s="25" t="s">
        <v>5916</v>
      </c>
      <c r="R137" s="25"/>
      <c r="S137" s="23" t="s">
        <v>5917</v>
      </c>
      <c r="T137" s="23" t="s">
        <v>5918</v>
      </c>
      <c r="U137" s="25" t="s">
        <v>5919</v>
      </c>
      <c r="V137" s="23" t="s">
        <v>5920</v>
      </c>
      <c r="W137" s="25" t="s">
        <v>5921</v>
      </c>
      <c r="X137" s="25" t="s">
        <v>5922</v>
      </c>
      <c r="Y137" s="23" t="s">
        <v>5923</v>
      </c>
      <c r="Z137" s="23" t="s">
        <v>5924</v>
      </c>
      <c r="AA137" s="33">
        <v>3</v>
      </c>
      <c r="AB137" s="295" t="str">
        <f t="shared" si="9"/>
        <v>年間</v>
      </c>
      <c r="AC137" s="268"/>
      <c r="AD137" s="167">
        <v>1</v>
      </c>
      <c r="AE137" s="167">
        <v>24840</v>
      </c>
      <c r="AF137" s="167">
        <f t="shared" si="10"/>
        <v>24840</v>
      </c>
      <c r="AG137" s="27">
        <v>41306</v>
      </c>
      <c r="AH137" s="107">
        <v>41306</v>
      </c>
      <c r="AI137" s="29" t="str">
        <f t="shared" si="7"/>
        <v>～</v>
      </c>
      <c r="AJ137" s="169">
        <f t="shared" si="8"/>
        <v>42400</v>
      </c>
      <c r="AK137" s="31" t="s">
        <v>5715</v>
      </c>
      <c r="AL137" s="23" t="s">
        <v>5931</v>
      </c>
      <c r="AM137" s="104">
        <v>41302</v>
      </c>
      <c r="AN137" s="27"/>
      <c r="AO137" s="104">
        <v>41313</v>
      </c>
      <c r="AP137" s="134" t="s">
        <v>5928</v>
      </c>
    </row>
    <row r="138" spans="1:42" s="74" customFormat="1" ht="24.75" customHeight="1" x14ac:dyDescent="0.15">
      <c r="A138" s="422">
        <v>135</v>
      </c>
      <c r="B138" s="268" t="s">
        <v>5932</v>
      </c>
      <c r="C138" s="23" t="s">
        <v>2276</v>
      </c>
      <c r="D138" s="24" t="s">
        <v>5814</v>
      </c>
      <c r="E138" s="23"/>
      <c r="F138" s="23"/>
      <c r="G138" s="60" t="s">
        <v>5946</v>
      </c>
      <c r="H138" s="44" t="s">
        <v>5947</v>
      </c>
      <c r="I138" s="44"/>
      <c r="J138" s="43" t="s">
        <v>5948</v>
      </c>
      <c r="K138" s="25"/>
      <c r="L138" s="170" t="s">
        <v>5949</v>
      </c>
      <c r="M138" s="44" t="s">
        <v>5950</v>
      </c>
      <c r="N138" s="33"/>
      <c r="O138" s="25" t="s">
        <v>5933</v>
      </c>
      <c r="P138" s="23" t="s">
        <v>5934</v>
      </c>
      <c r="Q138" s="25" t="s">
        <v>5935</v>
      </c>
      <c r="R138" s="25" t="s">
        <v>5936</v>
      </c>
      <c r="S138" s="23" t="s">
        <v>5937</v>
      </c>
      <c r="T138" s="23" t="s">
        <v>5938</v>
      </c>
      <c r="U138" s="25" t="s">
        <v>5939</v>
      </c>
      <c r="V138" s="23" t="s">
        <v>5940</v>
      </c>
      <c r="W138" s="25" t="s">
        <v>5941</v>
      </c>
      <c r="X138" s="25"/>
      <c r="Y138" s="23" t="s">
        <v>5942</v>
      </c>
      <c r="Z138" s="23" t="s">
        <v>5943</v>
      </c>
      <c r="AA138" s="33">
        <v>5</v>
      </c>
      <c r="AB138" s="295" t="str">
        <f t="shared" si="9"/>
        <v>年間</v>
      </c>
      <c r="AC138" s="268"/>
      <c r="AD138" s="167">
        <v>1</v>
      </c>
      <c r="AE138" s="167">
        <v>52200</v>
      </c>
      <c r="AF138" s="167">
        <f t="shared" si="10"/>
        <v>52200</v>
      </c>
      <c r="AG138" s="27">
        <v>41306</v>
      </c>
      <c r="AH138" s="107">
        <v>41348</v>
      </c>
      <c r="AI138" s="29" t="str">
        <f t="shared" si="7"/>
        <v>～</v>
      </c>
      <c r="AJ138" s="169">
        <f t="shared" si="8"/>
        <v>43173</v>
      </c>
      <c r="AK138" s="31" t="s">
        <v>5944</v>
      </c>
      <c r="AL138" s="44" t="s">
        <v>5945</v>
      </c>
      <c r="AM138" s="104">
        <v>41330</v>
      </c>
      <c r="AN138" s="27"/>
      <c r="AO138" s="104">
        <v>41326</v>
      </c>
      <c r="AP138" s="134" t="s">
        <v>5951</v>
      </c>
    </row>
    <row r="139" spans="1:42" s="74" customFormat="1" ht="24.75" customHeight="1" x14ac:dyDescent="0.15">
      <c r="A139" s="422">
        <v>136</v>
      </c>
      <c r="B139" s="268" t="s">
        <v>5952</v>
      </c>
      <c r="C139" s="23" t="s">
        <v>2276</v>
      </c>
      <c r="D139" s="24" t="s">
        <v>5814</v>
      </c>
      <c r="E139" s="23"/>
      <c r="F139" s="23"/>
      <c r="G139" s="60" t="s">
        <v>5946</v>
      </c>
      <c r="H139" s="44" t="s">
        <v>5947</v>
      </c>
      <c r="I139" s="44"/>
      <c r="J139" s="43" t="s">
        <v>5948</v>
      </c>
      <c r="K139" s="25"/>
      <c r="L139" s="170" t="s">
        <v>5949</v>
      </c>
      <c r="M139" s="44" t="s">
        <v>5950</v>
      </c>
      <c r="N139" s="33"/>
      <c r="O139" s="25" t="s">
        <v>5933</v>
      </c>
      <c r="P139" s="23" t="s">
        <v>5934</v>
      </c>
      <c r="Q139" s="25" t="s">
        <v>5935</v>
      </c>
      <c r="R139" s="25" t="s">
        <v>5936</v>
      </c>
      <c r="S139" s="23" t="s">
        <v>5937</v>
      </c>
      <c r="T139" s="23" t="s">
        <v>5938</v>
      </c>
      <c r="U139" s="25" t="s">
        <v>5939</v>
      </c>
      <c r="V139" s="23" t="s">
        <v>5940</v>
      </c>
      <c r="W139" s="25" t="s">
        <v>5941</v>
      </c>
      <c r="X139" s="25"/>
      <c r="Y139" s="23" t="s">
        <v>5942</v>
      </c>
      <c r="Z139" s="23" t="s">
        <v>5943</v>
      </c>
      <c r="AA139" s="33">
        <v>5</v>
      </c>
      <c r="AB139" s="295" t="str">
        <f t="shared" si="9"/>
        <v>年間</v>
      </c>
      <c r="AC139" s="268"/>
      <c r="AD139" s="167">
        <v>1</v>
      </c>
      <c r="AE139" s="167">
        <v>52200</v>
      </c>
      <c r="AF139" s="167">
        <f t="shared" si="10"/>
        <v>52200</v>
      </c>
      <c r="AG139" s="27">
        <v>41306</v>
      </c>
      <c r="AH139" s="107">
        <v>41348</v>
      </c>
      <c r="AI139" s="29" t="str">
        <f t="shared" ref="AI139:AI202" si="11">IF(ISBLANK($AG139),"","～")</f>
        <v>～</v>
      </c>
      <c r="AJ139" s="169">
        <f t="shared" si="8"/>
        <v>43173</v>
      </c>
      <c r="AK139" s="31" t="s">
        <v>5944</v>
      </c>
      <c r="AL139" s="44" t="s">
        <v>5953</v>
      </c>
      <c r="AM139" s="104">
        <v>41330</v>
      </c>
      <c r="AN139" s="27"/>
      <c r="AO139" s="104">
        <v>41326</v>
      </c>
      <c r="AP139" s="134" t="s">
        <v>5951</v>
      </c>
    </row>
    <row r="140" spans="1:42" s="74" customFormat="1" ht="24.75" customHeight="1" x14ac:dyDescent="0.15">
      <c r="A140" s="422">
        <v>137</v>
      </c>
      <c r="B140" s="268" t="s">
        <v>5952</v>
      </c>
      <c r="C140" s="23" t="s">
        <v>2276</v>
      </c>
      <c r="D140" s="24" t="s">
        <v>5814</v>
      </c>
      <c r="E140" s="23"/>
      <c r="F140" s="23"/>
      <c r="G140" s="60" t="s">
        <v>5946</v>
      </c>
      <c r="H140" s="44" t="s">
        <v>5947</v>
      </c>
      <c r="I140" s="44"/>
      <c r="J140" s="43" t="s">
        <v>5948</v>
      </c>
      <c r="K140" s="25"/>
      <c r="L140" s="170" t="s">
        <v>5949</v>
      </c>
      <c r="M140" s="44" t="s">
        <v>5950</v>
      </c>
      <c r="N140" s="33"/>
      <c r="O140" s="25" t="s">
        <v>5933</v>
      </c>
      <c r="P140" s="23" t="s">
        <v>5934</v>
      </c>
      <c r="Q140" s="25" t="s">
        <v>5935</v>
      </c>
      <c r="R140" s="25" t="s">
        <v>5936</v>
      </c>
      <c r="S140" s="23" t="s">
        <v>5937</v>
      </c>
      <c r="T140" s="23" t="s">
        <v>5938</v>
      </c>
      <c r="U140" s="25" t="s">
        <v>5939</v>
      </c>
      <c r="V140" s="23" t="s">
        <v>5940</v>
      </c>
      <c r="W140" s="25" t="s">
        <v>5941</v>
      </c>
      <c r="X140" s="25"/>
      <c r="Y140" s="23" t="s">
        <v>5942</v>
      </c>
      <c r="Z140" s="23" t="s">
        <v>5943</v>
      </c>
      <c r="AA140" s="33">
        <v>5</v>
      </c>
      <c r="AB140" s="295" t="str">
        <f t="shared" si="9"/>
        <v>年間</v>
      </c>
      <c r="AC140" s="268"/>
      <c r="AD140" s="167">
        <v>1</v>
      </c>
      <c r="AE140" s="167">
        <v>52200</v>
      </c>
      <c r="AF140" s="167">
        <f t="shared" si="10"/>
        <v>52200</v>
      </c>
      <c r="AG140" s="27">
        <v>41306</v>
      </c>
      <c r="AH140" s="107">
        <v>41348</v>
      </c>
      <c r="AI140" s="29" t="str">
        <f t="shared" si="11"/>
        <v>～</v>
      </c>
      <c r="AJ140" s="169">
        <f t="shared" si="8"/>
        <v>43173</v>
      </c>
      <c r="AK140" s="31" t="s">
        <v>5944</v>
      </c>
      <c r="AL140" s="44" t="s">
        <v>5954</v>
      </c>
      <c r="AM140" s="104">
        <v>41330</v>
      </c>
      <c r="AN140" s="27"/>
      <c r="AO140" s="104">
        <v>41326</v>
      </c>
      <c r="AP140" s="134" t="s">
        <v>5951</v>
      </c>
    </row>
    <row r="141" spans="1:42" s="74" customFormat="1" ht="24.75" customHeight="1" x14ac:dyDescent="0.15">
      <c r="A141" s="422">
        <v>138</v>
      </c>
      <c r="B141" s="268" t="s">
        <v>5955</v>
      </c>
      <c r="C141" s="23" t="s">
        <v>1403</v>
      </c>
      <c r="D141" s="24" t="s">
        <v>5956</v>
      </c>
      <c r="E141" s="23"/>
      <c r="F141" s="23"/>
      <c r="G141" s="25" t="s">
        <v>5962</v>
      </c>
      <c r="H141" s="23" t="s">
        <v>5963</v>
      </c>
      <c r="I141" s="23"/>
      <c r="J141" s="25" t="s">
        <v>5964</v>
      </c>
      <c r="K141" s="25" t="s">
        <v>5965</v>
      </c>
      <c r="L141" s="134" t="s">
        <v>5970</v>
      </c>
      <c r="M141" s="23" t="s">
        <v>5966</v>
      </c>
      <c r="N141" s="23" t="s">
        <v>5967</v>
      </c>
      <c r="O141" s="25" t="s">
        <v>854</v>
      </c>
      <c r="P141" s="23" t="s">
        <v>5957</v>
      </c>
      <c r="Q141" s="25" t="s">
        <v>5958</v>
      </c>
      <c r="R141" s="25" t="s">
        <v>5959</v>
      </c>
      <c r="S141" s="23" t="s">
        <v>5960</v>
      </c>
      <c r="T141" s="23" t="s">
        <v>5961</v>
      </c>
      <c r="U141" s="25" t="s">
        <v>5962</v>
      </c>
      <c r="V141" s="23" t="s">
        <v>5963</v>
      </c>
      <c r="W141" s="25" t="s">
        <v>5964</v>
      </c>
      <c r="X141" s="25" t="s">
        <v>5965</v>
      </c>
      <c r="Y141" s="23" t="s">
        <v>5966</v>
      </c>
      <c r="Z141" s="23" t="s">
        <v>5967</v>
      </c>
      <c r="AA141" s="33">
        <v>5</v>
      </c>
      <c r="AB141" s="295" t="str">
        <f t="shared" si="9"/>
        <v>年間</v>
      </c>
      <c r="AC141" s="268"/>
      <c r="AD141" s="167">
        <v>1</v>
      </c>
      <c r="AE141" s="167">
        <v>4800</v>
      </c>
      <c r="AF141" s="167">
        <f t="shared" si="10"/>
        <v>4800</v>
      </c>
      <c r="AG141" s="27">
        <v>41334</v>
      </c>
      <c r="AH141" s="107">
        <v>41364</v>
      </c>
      <c r="AI141" s="29" t="str">
        <f t="shared" si="11"/>
        <v>～</v>
      </c>
      <c r="AJ141" s="169">
        <f t="shared" si="8"/>
        <v>43189</v>
      </c>
      <c r="AK141" s="23" t="s">
        <v>5968</v>
      </c>
      <c r="AL141" s="23" t="s">
        <v>5969</v>
      </c>
      <c r="AM141" s="91">
        <v>41325</v>
      </c>
      <c r="AN141" s="27"/>
      <c r="AO141" s="91">
        <v>41381</v>
      </c>
      <c r="AP141" s="134" t="s">
        <v>5971</v>
      </c>
    </row>
    <row r="142" spans="1:42" s="74" customFormat="1" ht="24.75" customHeight="1" x14ac:dyDescent="0.15">
      <c r="A142" s="422">
        <v>139</v>
      </c>
      <c r="B142" s="268" t="s">
        <v>5955</v>
      </c>
      <c r="C142" s="23" t="s">
        <v>1403</v>
      </c>
      <c r="D142" s="24" t="s">
        <v>5956</v>
      </c>
      <c r="E142" s="23"/>
      <c r="F142" s="23"/>
      <c r="G142" s="25" t="s">
        <v>5962</v>
      </c>
      <c r="H142" s="23" t="s">
        <v>5963</v>
      </c>
      <c r="I142" s="23"/>
      <c r="J142" s="25" t="s">
        <v>5964</v>
      </c>
      <c r="K142" s="25" t="s">
        <v>5965</v>
      </c>
      <c r="L142" s="134" t="s">
        <v>5970</v>
      </c>
      <c r="M142" s="23" t="s">
        <v>5966</v>
      </c>
      <c r="N142" s="23" t="s">
        <v>5967</v>
      </c>
      <c r="O142" s="25" t="s">
        <v>854</v>
      </c>
      <c r="P142" s="23" t="s">
        <v>5957</v>
      </c>
      <c r="Q142" s="25" t="s">
        <v>5958</v>
      </c>
      <c r="R142" s="25" t="s">
        <v>5959</v>
      </c>
      <c r="S142" s="23" t="s">
        <v>5960</v>
      </c>
      <c r="T142" s="23" t="s">
        <v>5961</v>
      </c>
      <c r="U142" s="25" t="s">
        <v>5962</v>
      </c>
      <c r="V142" s="23" t="s">
        <v>5963</v>
      </c>
      <c r="W142" s="25" t="s">
        <v>5964</v>
      </c>
      <c r="X142" s="25" t="s">
        <v>5965</v>
      </c>
      <c r="Y142" s="23" t="s">
        <v>5966</v>
      </c>
      <c r="Z142" s="23" t="s">
        <v>5967</v>
      </c>
      <c r="AA142" s="33">
        <v>5</v>
      </c>
      <c r="AB142" s="295" t="str">
        <f t="shared" si="9"/>
        <v>年間</v>
      </c>
      <c r="AC142" s="268"/>
      <c r="AD142" s="167">
        <v>1</v>
      </c>
      <c r="AE142" s="167">
        <v>4800</v>
      </c>
      <c r="AF142" s="167">
        <f t="shared" si="10"/>
        <v>4800</v>
      </c>
      <c r="AG142" s="27">
        <v>41334</v>
      </c>
      <c r="AH142" s="107">
        <v>41364</v>
      </c>
      <c r="AI142" s="29" t="str">
        <f t="shared" si="11"/>
        <v>～</v>
      </c>
      <c r="AJ142" s="169">
        <f t="shared" si="8"/>
        <v>43189</v>
      </c>
      <c r="AK142" s="23" t="s">
        <v>5968</v>
      </c>
      <c r="AL142" s="23" t="s">
        <v>5972</v>
      </c>
      <c r="AM142" s="91">
        <v>41325</v>
      </c>
      <c r="AN142" s="27"/>
      <c r="AO142" s="91">
        <v>41381</v>
      </c>
      <c r="AP142" s="134" t="s">
        <v>5971</v>
      </c>
    </row>
    <row r="143" spans="1:42" s="74" customFormat="1" ht="24.75" customHeight="1" x14ac:dyDescent="0.15">
      <c r="A143" s="422">
        <v>140</v>
      </c>
      <c r="B143" s="268" t="s">
        <v>3099</v>
      </c>
      <c r="C143" s="23" t="s">
        <v>1403</v>
      </c>
      <c r="D143" s="24" t="s">
        <v>5973</v>
      </c>
      <c r="E143" s="23"/>
      <c r="F143" s="23"/>
      <c r="G143" s="25" t="s">
        <v>5978</v>
      </c>
      <c r="H143" s="23" t="s">
        <v>5979</v>
      </c>
      <c r="I143" s="23"/>
      <c r="J143" s="25" t="s">
        <v>5980</v>
      </c>
      <c r="K143" s="25" t="s">
        <v>5981</v>
      </c>
      <c r="L143" s="134" t="s">
        <v>5986</v>
      </c>
      <c r="M143" s="23" t="s">
        <v>5982</v>
      </c>
      <c r="N143" s="23" t="s">
        <v>5983</v>
      </c>
      <c r="O143" s="25" t="s">
        <v>854</v>
      </c>
      <c r="P143" s="23" t="s">
        <v>5974</v>
      </c>
      <c r="Q143" s="25" t="s">
        <v>5958</v>
      </c>
      <c r="R143" s="25" t="s">
        <v>5975</v>
      </c>
      <c r="S143" s="23" t="s">
        <v>5976</v>
      </c>
      <c r="T143" s="23" t="s">
        <v>5977</v>
      </c>
      <c r="U143" s="25" t="s">
        <v>5978</v>
      </c>
      <c r="V143" s="23" t="s">
        <v>5979</v>
      </c>
      <c r="W143" s="25" t="s">
        <v>5980</v>
      </c>
      <c r="X143" s="25" t="s">
        <v>5981</v>
      </c>
      <c r="Y143" s="23" t="s">
        <v>5982</v>
      </c>
      <c r="Z143" s="23" t="s">
        <v>5983</v>
      </c>
      <c r="AA143" s="33">
        <v>5</v>
      </c>
      <c r="AB143" s="295" t="str">
        <f t="shared" si="9"/>
        <v>年間</v>
      </c>
      <c r="AC143" s="268"/>
      <c r="AD143" s="167">
        <v>1</v>
      </c>
      <c r="AE143" s="167">
        <v>10800</v>
      </c>
      <c r="AF143" s="167">
        <f t="shared" si="10"/>
        <v>10800</v>
      </c>
      <c r="AG143" s="27">
        <v>41334</v>
      </c>
      <c r="AH143" s="107">
        <v>41364</v>
      </c>
      <c r="AI143" s="29" t="str">
        <f t="shared" si="11"/>
        <v>～</v>
      </c>
      <c r="AJ143" s="169">
        <f t="shared" si="8"/>
        <v>43189</v>
      </c>
      <c r="AK143" s="23" t="s">
        <v>5984</v>
      </c>
      <c r="AL143" s="23" t="s">
        <v>5985</v>
      </c>
      <c r="AM143" s="91">
        <v>41325</v>
      </c>
      <c r="AN143" s="27"/>
      <c r="AO143" s="91">
        <v>41381</v>
      </c>
      <c r="AP143" s="134" t="s">
        <v>5987</v>
      </c>
    </row>
    <row r="144" spans="1:42" s="74" customFormat="1" ht="24.75" customHeight="1" x14ac:dyDescent="0.15">
      <c r="A144" s="422">
        <v>141</v>
      </c>
      <c r="B144" s="268" t="s">
        <v>3100</v>
      </c>
      <c r="C144" s="23" t="s">
        <v>1403</v>
      </c>
      <c r="D144" s="24" t="s">
        <v>5988</v>
      </c>
      <c r="E144" s="23"/>
      <c r="F144" s="23"/>
      <c r="G144" s="25" t="s">
        <v>6001</v>
      </c>
      <c r="H144" s="23" t="s">
        <v>6002</v>
      </c>
      <c r="I144" s="23"/>
      <c r="J144" s="25" t="s">
        <v>6003</v>
      </c>
      <c r="K144" s="25" t="s">
        <v>5997</v>
      </c>
      <c r="L144" s="134" t="s">
        <v>6004</v>
      </c>
      <c r="M144" s="23" t="s">
        <v>5998</v>
      </c>
      <c r="N144" s="33"/>
      <c r="O144" s="25" t="s">
        <v>854</v>
      </c>
      <c r="P144" s="23" t="s">
        <v>5989</v>
      </c>
      <c r="Q144" s="25" t="s">
        <v>5990</v>
      </c>
      <c r="R144" s="25" t="s">
        <v>5991</v>
      </c>
      <c r="S144" s="23" t="s">
        <v>5992</v>
      </c>
      <c r="T144" s="23" t="s">
        <v>5993</v>
      </c>
      <c r="U144" s="25" t="s">
        <v>5994</v>
      </c>
      <c r="V144" s="23" t="s">
        <v>5995</v>
      </c>
      <c r="W144" s="25" t="s">
        <v>5996</v>
      </c>
      <c r="X144" s="25" t="s">
        <v>5997</v>
      </c>
      <c r="Y144" s="23" t="s">
        <v>5998</v>
      </c>
      <c r="Z144" s="23"/>
      <c r="AA144" s="33">
        <v>5</v>
      </c>
      <c r="AB144" s="295" t="str">
        <f t="shared" si="9"/>
        <v>年間</v>
      </c>
      <c r="AC144" s="268"/>
      <c r="AD144" s="167">
        <v>1</v>
      </c>
      <c r="AE144" s="167">
        <v>123600</v>
      </c>
      <c r="AF144" s="167">
        <f t="shared" si="10"/>
        <v>123600</v>
      </c>
      <c r="AG144" s="27">
        <v>41334</v>
      </c>
      <c r="AH144" s="90">
        <v>41353</v>
      </c>
      <c r="AI144" s="29" t="str">
        <f t="shared" si="11"/>
        <v>～</v>
      </c>
      <c r="AJ144" s="169">
        <f t="shared" si="8"/>
        <v>43178</v>
      </c>
      <c r="AK144" s="141" t="s">
        <v>5999</v>
      </c>
      <c r="AL144" s="23" t="s">
        <v>6000</v>
      </c>
      <c r="AM144" s="104">
        <v>41353</v>
      </c>
      <c r="AN144" s="27"/>
      <c r="AO144" s="91">
        <v>41362</v>
      </c>
      <c r="AP144" s="134" t="s">
        <v>6005</v>
      </c>
    </row>
    <row r="145" spans="1:42" s="74" customFormat="1" ht="24.75" customHeight="1" x14ac:dyDescent="0.15">
      <c r="A145" s="422">
        <v>142</v>
      </c>
      <c r="B145" s="268" t="s">
        <v>3101</v>
      </c>
      <c r="C145" s="23" t="s">
        <v>1403</v>
      </c>
      <c r="D145" s="24" t="s">
        <v>5988</v>
      </c>
      <c r="E145" s="23"/>
      <c r="F145" s="23"/>
      <c r="G145" s="25" t="s">
        <v>6001</v>
      </c>
      <c r="H145" s="23" t="s">
        <v>6002</v>
      </c>
      <c r="I145" s="23"/>
      <c r="J145" s="25" t="s">
        <v>6003</v>
      </c>
      <c r="K145" s="25" t="s">
        <v>5997</v>
      </c>
      <c r="L145" s="134" t="s">
        <v>6004</v>
      </c>
      <c r="M145" s="23" t="s">
        <v>5998</v>
      </c>
      <c r="N145" s="33"/>
      <c r="O145" s="25" t="s">
        <v>854</v>
      </c>
      <c r="P145" s="23" t="s">
        <v>5989</v>
      </c>
      <c r="Q145" s="25" t="s">
        <v>5990</v>
      </c>
      <c r="R145" s="25" t="s">
        <v>5991</v>
      </c>
      <c r="S145" s="23" t="s">
        <v>5992</v>
      </c>
      <c r="T145" s="23" t="s">
        <v>5993</v>
      </c>
      <c r="U145" s="25" t="s">
        <v>5994</v>
      </c>
      <c r="V145" s="23" t="s">
        <v>5995</v>
      </c>
      <c r="W145" s="25" t="s">
        <v>5996</v>
      </c>
      <c r="X145" s="25" t="s">
        <v>5997</v>
      </c>
      <c r="Y145" s="23" t="s">
        <v>5998</v>
      </c>
      <c r="Z145" s="23"/>
      <c r="AA145" s="33">
        <v>5</v>
      </c>
      <c r="AB145" s="295" t="str">
        <f t="shared" si="9"/>
        <v>年間</v>
      </c>
      <c r="AC145" s="268"/>
      <c r="AD145" s="167">
        <v>1</v>
      </c>
      <c r="AE145" s="167">
        <v>16200</v>
      </c>
      <c r="AF145" s="167">
        <f t="shared" si="10"/>
        <v>16200</v>
      </c>
      <c r="AG145" s="27">
        <v>41334</v>
      </c>
      <c r="AH145" s="90">
        <v>41353</v>
      </c>
      <c r="AI145" s="29" t="str">
        <f t="shared" si="11"/>
        <v>～</v>
      </c>
      <c r="AJ145" s="169">
        <f t="shared" si="8"/>
        <v>43178</v>
      </c>
      <c r="AK145" s="23" t="s">
        <v>6006</v>
      </c>
      <c r="AL145" s="23" t="s">
        <v>6007</v>
      </c>
      <c r="AM145" s="104">
        <v>41353</v>
      </c>
      <c r="AN145" s="27"/>
      <c r="AO145" s="91">
        <v>41362</v>
      </c>
      <c r="AP145" s="134" t="s">
        <v>6005</v>
      </c>
    </row>
    <row r="146" spans="1:42" s="74" customFormat="1" ht="24.75" customHeight="1" x14ac:dyDescent="0.15">
      <c r="A146" s="422">
        <v>143</v>
      </c>
      <c r="B146" s="268" t="s">
        <v>3101</v>
      </c>
      <c r="C146" s="23" t="s">
        <v>1403</v>
      </c>
      <c r="D146" s="24" t="s">
        <v>5988</v>
      </c>
      <c r="E146" s="23"/>
      <c r="F146" s="23"/>
      <c r="G146" s="25" t="s">
        <v>6001</v>
      </c>
      <c r="H146" s="23" t="s">
        <v>6002</v>
      </c>
      <c r="I146" s="23"/>
      <c r="J146" s="25" t="s">
        <v>6003</v>
      </c>
      <c r="K146" s="25" t="s">
        <v>5997</v>
      </c>
      <c r="L146" s="134" t="s">
        <v>6004</v>
      </c>
      <c r="M146" s="23" t="s">
        <v>5998</v>
      </c>
      <c r="N146" s="33"/>
      <c r="O146" s="25" t="s">
        <v>854</v>
      </c>
      <c r="P146" s="23" t="s">
        <v>5989</v>
      </c>
      <c r="Q146" s="25" t="s">
        <v>5990</v>
      </c>
      <c r="R146" s="25" t="s">
        <v>5991</v>
      </c>
      <c r="S146" s="23" t="s">
        <v>5992</v>
      </c>
      <c r="T146" s="23" t="s">
        <v>5993</v>
      </c>
      <c r="U146" s="25" t="s">
        <v>5994</v>
      </c>
      <c r="V146" s="23" t="s">
        <v>5995</v>
      </c>
      <c r="W146" s="25" t="s">
        <v>5996</v>
      </c>
      <c r="X146" s="25" t="s">
        <v>5997</v>
      </c>
      <c r="Y146" s="23" t="s">
        <v>5998</v>
      </c>
      <c r="Z146" s="23"/>
      <c r="AA146" s="33">
        <v>5</v>
      </c>
      <c r="AB146" s="295" t="str">
        <f t="shared" si="9"/>
        <v>年間</v>
      </c>
      <c r="AC146" s="268"/>
      <c r="AD146" s="167">
        <v>1</v>
      </c>
      <c r="AE146" s="167">
        <v>16200</v>
      </c>
      <c r="AF146" s="167">
        <f t="shared" si="10"/>
        <v>16200</v>
      </c>
      <c r="AG146" s="27">
        <v>41334</v>
      </c>
      <c r="AH146" s="90">
        <v>41353</v>
      </c>
      <c r="AI146" s="29" t="str">
        <f t="shared" si="11"/>
        <v>～</v>
      </c>
      <c r="AJ146" s="169">
        <f t="shared" si="8"/>
        <v>43178</v>
      </c>
      <c r="AK146" s="23" t="s">
        <v>6006</v>
      </c>
      <c r="AL146" s="23" t="s">
        <v>6008</v>
      </c>
      <c r="AM146" s="104">
        <v>41353</v>
      </c>
      <c r="AN146" s="27"/>
      <c r="AO146" s="91">
        <v>41362</v>
      </c>
      <c r="AP146" s="134" t="s">
        <v>6005</v>
      </c>
    </row>
    <row r="147" spans="1:42" s="74" customFormat="1" ht="24.75" customHeight="1" x14ac:dyDescent="0.15">
      <c r="A147" s="422">
        <v>144</v>
      </c>
      <c r="B147" s="268" t="s">
        <v>3101</v>
      </c>
      <c r="C147" s="23" t="s">
        <v>1403</v>
      </c>
      <c r="D147" s="24" t="s">
        <v>5988</v>
      </c>
      <c r="E147" s="23"/>
      <c r="F147" s="23"/>
      <c r="G147" s="25" t="s">
        <v>6001</v>
      </c>
      <c r="H147" s="23" t="s">
        <v>6002</v>
      </c>
      <c r="I147" s="23"/>
      <c r="J147" s="25" t="s">
        <v>6003</v>
      </c>
      <c r="K147" s="25" t="s">
        <v>5997</v>
      </c>
      <c r="L147" s="134" t="s">
        <v>6004</v>
      </c>
      <c r="M147" s="23" t="s">
        <v>5998</v>
      </c>
      <c r="N147" s="33"/>
      <c r="O147" s="25" t="s">
        <v>854</v>
      </c>
      <c r="P147" s="23" t="s">
        <v>5989</v>
      </c>
      <c r="Q147" s="25" t="s">
        <v>5990</v>
      </c>
      <c r="R147" s="25" t="s">
        <v>5991</v>
      </c>
      <c r="S147" s="23" t="s">
        <v>5992</v>
      </c>
      <c r="T147" s="23" t="s">
        <v>5993</v>
      </c>
      <c r="U147" s="25" t="s">
        <v>5994</v>
      </c>
      <c r="V147" s="23" t="s">
        <v>5995</v>
      </c>
      <c r="W147" s="25" t="s">
        <v>5996</v>
      </c>
      <c r="X147" s="25" t="s">
        <v>5997</v>
      </c>
      <c r="Y147" s="23" t="s">
        <v>5998</v>
      </c>
      <c r="Z147" s="23"/>
      <c r="AA147" s="33">
        <v>5</v>
      </c>
      <c r="AB147" s="295" t="str">
        <f t="shared" si="9"/>
        <v>年間</v>
      </c>
      <c r="AC147" s="268"/>
      <c r="AD147" s="167">
        <v>1</v>
      </c>
      <c r="AE147" s="167">
        <v>16200</v>
      </c>
      <c r="AF147" s="167">
        <f t="shared" si="10"/>
        <v>16200</v>
      </c>
      <c r="AG147" s="27">
        <v>41334</v>
      </c>
      <c r="AH147" s="90">
        <v>41353</v>
      </c>
      <c r="AI147" s="29" t="str">
        <f t="shared" si="11"/>
        <v>～</v>
      </c>
      <c r="AJ147" s="169">
        <f t="shared" si="8"/>
        <v>43178</v>
      </c>
      <c r="AK147" s="23" t="s">
        <v>6006</v>
      </c>
      <c r="AL147" s="23" t="s">
        <v>6009</v>
      </c>
      <c r="AM147" s="104">
        <v>41353</v>
      </c>
      <c r="AN147" s="27"/>
      <c r="AO147" s="91">
        <v>41362</v>
      </c>
      <c r="AP147" s="134" t="s">
        <v>6005</v>
      </c>
    </row>
    <row r="148" spans="1:42" s="74" customFormat="1" ht="24.75" customHeight="1" x14ac:dyDescent="0.15">
      <c r="A148" s="422">
        <v>145</v>
      </c>
      <c r="B148" s="268" t="s">
        <v>3101</v>
      </c>
      <c r="C148" s="23" t="s">
        <v>1403</v>
      </c>
      <c r="D148" s="24" t="s">
        <v>5988</v>
      </c>
      <c r="E148" s="23"/>
      <c r="F148" s="23"/>
      <c r="G148" s="25" t="s">
        <v>6001</v>
      </c>
      <c r="H148" s="23" t="s">
        <v>6002</v>
      </c>
      <c r="I148" s="23"/>
      <c r="J148" s="25" t="s">
        <v>6003</v>
      </c>
      <c r="K148" s="25" t="s">
        <v>5997</v>
      </c>
      <c r="L148" s="134" t="s">
        <v>6004</v>
      </c>
      <c r="M148" s="23" t="s">
        <v>5998</v>
      </c>
      <c r="N148" s="33"/>
      <c r="O148" s="25" t="s">
        <v>854</v>
      </c>
      <c r="P148" s="23" t="s">
        <v>5989</v>
      </c>
      <c r="Q148" s="25" t="s">
        <v>5990</v>
      </c>
      <c r="R148" s="25" t="s">
        <v>5991</v>
      </c>
      <c r="S148" s="23" t="s">
        <v>5992</v>
      </c>
      <c r="T148" s="23" t="s">
        <v>5993</v>
      </c>
      <c r="U148" s="25" t="s">
        <v>5994</v>
      </c>
      <c r="V148" s="23" t="s">
        <v>5995</v>
      </c>
      <c r="W148" s="25" t="s">
        <v>5996</v>
      </c>
      <c r="X148" s="25" t="s">
        <v>5997</v>
      </c>
      <c r="Y148" s="23" t="s">
        <v>5998</v>
      </c>
      <c r="Z148" s="23"/>
      <c r="AA148" s="33">
        <v>5</v>
      </c>
      <c r="AB148" s="295" t="str">
        <f t="shared" si="9"/>
        <v>年間</v>
      </c>
      <c r="AC148" s="268"/>
      <c r="AD148" s="167">
        <v>1</v>
      </c>
      <c r="AE148" s="167">
        <v>16200</v>
      </c>
      <c r="AF148" s="167">
        <f t="shared" si="10"/>
        <v>16200</v>
      </c>
      <c r="AG148" s="27">
        <v>41334</v>
      </c>
      <c r="AH148" s="90">
        <v>41353</v>
      </c>
      <c r="AI148" s="29" t="str">
        <f t="shared" si="11"/>
        <v>～</v>
      </c>
      <c r="AJ148" s="169">
        <f t="shared" si="8"/>
        <v>43178</v>
      </c>
      <c r="AK148" s="23" t="s">
        <v>6006</v>
      </c>
      <c r="AL148" s="23" t="s">
        <v>6010</v>
      </c>
      <c r="AM148" s="104">
        <v>41353</v>
      </c>
      <c r="AN148" s="27"/>
      <c r="AO148" s="91">
        <v>41362</v>
      </c>
      <c r="AP148" s="134" t="s">
        <v>6005</v>
      </c>
    </row>
    <row r="149" spans="1:42" s="74" customFormat="1" ht="24.75" customHeight="1" x14ac:dyDescent="0.15">
      <c r="A149" s="422">
        <v>146</v>
      </c>
      <c r="B149" s="268" t="s">
        <v>3101</v>
      </c>
      <c r="C149" s="23" t="s">
        <v>1403</v>
      </c>
      <c r="D149" s="24" t="s">
        <v>5988</v>
      </c>
      <c r="E149" s="23"/>
      <c r="F149" s="23"/>
      <c r="G149" s="25" t="s">
        <v>6001</v>
      </c>
      <c r="H149" s="23" t="s">
        <v>6002</v>
      </c>
      <c r="I149" s="23"/>
      <c r="J149" s="25" t="s">
        <v>6003</v>
      </c>
      <c r="K149" s="25" t="s">
        <v>5997</v>
      </c>
      <c r="L149" s="134" t="s">
        <v>6004</v>
      </c>
      <c r="M149" s="23" t="s">
        <v>5998</v>
      </c>
      <c r="N149" s="33"/>
      <c r="O149" s="25" t="s">
        <v>854</v>
      </c>
      <c r="P149" s="23" t="s">
        <v>5989</v>
      </c>
      <c r="Q149" s="25" t="s">
        <v>5990</v>
      </c>
      <c r="R149" s="25" t="s">
        <v>5991</v>
      </c>
      <c r="S149" s="23" t="s">
        <v>5992</v>
      </c>
      <c r="T149" s="23" t="s">
        <v>5993</v>
      </c>
      <c r="U149" s="25" t="s">
        <v>5994</v>
      </c>
      <c r="V149" s="23" t="s">
        <v>5995</v>
      </c>
      <c r="W149" s="25" t="s">
        <v>5996</v>
      </c>
      <c r="X149" s="25" t="s">
        <v>5997</v>
      </c>
      <c r="Y149" s="23" t="s">
        <v>5998</v>
      </c>
      <c r="Z149" s="23"/>
      <c r="AA149" s="33">
        <v>5</v>
      </c>
      <c r="AB149" s="295" t="str">
        <f t="shared" si="9"/>
        <v>年間</v>
      </c>
      <c r="AC149" s="268"/>
      <c r="AD149" s="167">
        <v>1</v>
      </c>
      <c r="AE149" s="167">
        <v>16200</v>
      </c>
      <c r="AF149" s="167">
        <f t="shared" si="10"/>
        <v>16200</v>
      </c>
      <c r="AG149" s="27">
        <v>41334</v>
      </c>
      <c r="AH149" s="90">
        <v>41353</v>
      </c>
      <c r="AI149" s="29" t="str">
        <f t="shared" si="11"/>
        <v>～</v>
      </c>
      <c r="AJ149" s="169">
        <f t="shared" si="8"/>
        <v>43178</v>
      </c>
      <c r="AK149" s="23" t="s">
        <v>6006</v>
      </c>
      <c r="AL149" s="23" t="s">
        <v>6011</v>
      </c>
      <c r="AM149" s="104">
        <v>41353</v>
      </c>
      <c r="AN149" s="27"/>
      <c r="AO149" s="91">
        <v>41362</v>
      </c>
      <c r="AP149" s="134" t="s">
        <v>6005</v>
      </c>
    </row>
    <row r="150" spans="1:42" s="74" customFormat="1" ht="24.75" customHeight="1" x14ac:dyDescent="0.15">
      <c r="A150" s="422">
        <v>147</v>
      </c>
      <c r="B150" s="268" t="s">
        <v>3101</v>
      </c>
      <c r="C150" s="23" t="s">
        <v>1403</v>
      </c>
      <c r="D150" s="24" t="s">
        <v>5988</v>
      </c>
      <c r="E150" s="23"/>
      <c r="F150" s="23"/>
      <c r="G150" s="25" t="s">
        <v>6001</v>
      </c>
      <c r="H150" s="23" t="s">
        <v>6002</v>
      </c>
      <c r="I150" s="23"/>
      <c r="J150" s="25" t="s">
        <v>6003</v>
      </c>
      <c r="K150" s="25" t="s">
        <v>5997</v>
      </c>
      <c r="L150" s="134" t="s">
        <v>6004</v>
      </c>
      <c r="M150" s="23" t="s">
        <v>5998</v>
      </c>
      <c r="N150" s="33"/>
      <c r="O150" s="25" t="s">
        <v>854</v>
      </c>
      <c r="P150" s="23" t="s">
        <v>5989</v>
      </c>
      <c r="Q150" s="25" t="s">
        <v>5990</v>
      </c>
      <c r="R150" s="25" t="s">
        <v>5991</v>
      </c>
      <c r="S150" s="23" t="s">
        <v>5992</v>
      </c>
      <c r="T150" s="23" t="s">
        <v>5993</v>
      </c>
      <c r="U150" s="25" t="s">
        <v>5994</v>
      </c>
      <c r="V150" s="23" t="s">
        <v>5995</v>
      </c>
      <c r="W150" s="25" t="s">
        <v>5996</v>
      </c>
      <c r="X150" s="25" t="s">
        <v>5997</v>
      </c>
      <c r="Y150" s="23" t="s">
        <v>5998</v>
      </c>
      <c r="Z150" s="23"/>
      <c r="AA150" s="33">
        <v>5</v>
      </c>
      <c r="AB150" s="295" t="str">
        <f t="shared" si="9"/>
        <v>年間</v>
      </c>
      <c r="AC150" s="268"/>
      <c r="AD150" s="167">
        <v>1</v>
      </c>
      <c r="AE150" s="167">
        <v>16200</v>
      </c>
      <c r="AF150" s="167">
        <f t="shared" si="10"/>
        <v>16200</v>
      </c>
      <c r="AG150" s="27">
        <v>41334</v>
      </c>
      <c r="AH150" s="90">
        <v>41353</v>
      </c>
      <c r="AI150" s="29" t="str">
        <f t="shared" si="11"/>
        <v>～</v>
      </c>
      <c r="AJ150" s="169">
        <f t="shared" si="8"/>
        <v>43178</v>
      </c>
      <c r="AK150" s="23" t="s">
        <v>6006</v>
      </c>
      <c r="AL150" s="23" t="s">
        <v>6012</v>
      </c>
      <c r="AM150" s="104">
        <v>41353</v>
      </c>
      <c r="AN150" s="27"/>
      <c r="AO150" s="91">
        <v>41362</v>
      </c>
      <c r="AP150" s="134" t="s">
        <v>6005</v>
      </c>
    </row>
    <row r="151" spans="1:42" s="74" customFormat="1" ht="24.75" customHeight="1" x14ac:dyDescent="0.15">
      <c r="A151" s="422">
        <v>148</v>
      </c>
      <c r="B151" s="268" t="s">
        <v>3101</v>
      </c>
      <c r="C151" s="23" t="s">
        <v>1403</v>
      </c>
      <c r="D151" s="24" t="s">
        <v>5988</v>
      </c>
      <c r="E151" s="23"/>
      <c r="F151" s="23"/>
      <c r="G151" s="25" t="s">
        <v>6001</v>
      </c>
      <c r="H151" s="23" t="s">
        <v>6002</v>
      </c>
      <c r="I151" s="23"/>
      <c r="J151" s="25" t="s">
        <v>6003</v>
      </c>
      <c r="K151" s="25" t="s">
        <v>5997</v>
      </c>
      <c r="L151" s="134" t="s">
        <v>6004</v>
      </c>
      <c r="M151" s="23" t="s">
        <v>5998</v>
      </c>
      <c r="N151" s="33"/>
      <c r="O151" s="25" t="s">
        <v>854</v>
      </c>
      <c r="P151" s="23" t="s">
        <v>5989</v>
      </c>
      <c r="Q151" s="25" t="s">
        <v>5990</v>
      </c>
      <c r="R151" s="25" t="s">
        <v>5991</v>
      </c>
      <c r="S151" s="23" t="s">
        <v>5992</v>
      </c>
      <c r="T151" s="23" t="s">
        <v>5993</v>
      </c>
      <c r="U151" s="25" t="s">
        <v>5994</v>
      </c>
      <c r="V151" s="23" t="s">
        <v>5995</v>
      </c>
      <c r="W151" s="25" t="s">
        <v>5996</v>
      </c>
      <c r="X151" s="25" t="s">
        <v>5997</v>
      </c>
      <c r="Y151" s="23" t="s">
        <v>5998</v>
      </c>
      <c r="Z151" s="23"/>
      <c r="AA151" s="33">
        <v>5</v>
      </c>
      <c r="AB151" s="295" t="str">
        <f t="shared" si="9"/>
        <v>年間</v>
      </c>
      <c r="AC151" s="268"/>
      <c r="AD151" s="167">
        <v>1</v>
      </c>
      <c r="AE151" s="167">
        <v>16200</v>
      </c>
      <c r="AF151" s="167">
        <f t="shared" si="10"/>
        <v>16200</v>
      </c>
      <c r="AG151" s="27">
        <v>41334</v>
      </c>
      <c r="AH151" s="90">
        <v>41353</v>
      </c>
      <c r="AI151" s="29" t="str">
        <f t="shared" si="11"/>
        <v>～</v>
      </c>
      <c r="AJ151" s="169">
        <f t="shared" si="8"/>
        <v>43178</v>
      </c>
      <c r="AK151" s="23" t="s">
        <v>6006</v>
      </c>
      <c r="AL151" s="23" t="s">
        <v>6013</v>
      </c>
      <c r="AM151" s="104">
        <v>41353</v>
      </c>
      <c r="AN151" s="27"/>
      <c r="AO151" s="91">
        <v>41362</v>
      </c>
      <c r="AP151" s="134" t="s">
        <v>6005</v>
      </c>
    </row>
    <row r="152" spans="1:42" s="74" customFormat="1" ht="24.75" customHeight="1" x14ac:dyDescent="0.15">
      <c r="A152" s="422">
        <v>149</v>
      </c>
      <c r="B152" s="268" t="s">
        <v>3101</v>
      </c>
      <c r="C152" s="23" t="s">
        <v>1403</v>
      </c>
      <c r="D152" s="24" t="s">
        <v>5988</v>
      </c>
      <c r="E152" s="23"/>
      <c r="F152" s="23"/>
      <c r="G152" s="25" t="s">
        <v>6001</v>
      </c>
      <c r="H152" s="23" t="s">
        <v>6002</v>
      </c>
      <c r="I152" s="23"/>
      <c r="J152" s="25" t="s">
        <v>6003</v>
      </c>
      <c r="K152" s="25" t="s">
        <v>5997</v>
      </c>
      <c r="L152" s="134" t="s">
        <v>6004</v>
      </c>
      <c r="M152" s="23" t="s">
        <v>5998</v>
      </c>
      <c r="N152" s="33"/>
      <c r="O152" s="25" t="s">
        <v>854</v>
      </c>
      <c r="P152" s="23" t="s">
        <v>5989</v>
      </c>
      <c r="Q152" s="25" t="s">
        <v>5990</v>
      </c>
      <c r="R152" s="25" t="s">
        <v>5991</v>
      </c>
      <c r="S152" s="23" t="s">
        <v>5992</v>
      </c>
      <c r="T152" s="23" t="s">
        <v>5993</v>
      </c>
      <c r="U152" s="25" t="s">
        <v>5994</v>
      </c>
      <c r="V152" s="23" t="s">
        <v>5995</v>
      </c>
      <c r="W152" s="25" t="s">
        <v>5996</v>
      </c>
      <c r="X152" s="25" t="s">
        <v>5997</v>
      </c>
      <c r="Y152" s="23" t="s">
        <v>5998</v>
      </c>
      <c r="Z152" s="23"/>
      <c r="AA152" s="33">
        <v>5</v>
      </c>
      <c r="AB152" s="295" t="str">
        <f t="shared" si="9"/>
        <v>年間</v>
      </c>
      <c r="AC152" s="268"/>
      <c r="AD152" s="167">
        <v>1</v>
      </c>
      <c r="AE152" s="167">
        <v>16200</v>
      </c>
      <c r="AF152" s="167">
        <f t="shared" si="10"/>
        <v>16200</v>
      </c>
      <c r="AG152" s="27">
        <v>41334</v>
      </c>
      <c r="AH152" s="90">
        <v>41353</v>
      </c>
      <c r="AI152" s="29" t="str">
        <f t="shared" si="11"/>
        <v>～</v>
      </c>
      <c r="AJ152" s="169">
        <f t="shared" si="8"/>
        <v>43178</v>
      </c>
      <c r="AK152" s="23" t="s">
        <v>6006</v>
      </c>
      <c r="AL152" s="23" t="s">
        <v>6014</v>
      </c>
      <c r="AM152" s="104">
        <v>41353</v>
      </c>
      <c r="AN152" s="27"/>
      <c r="AO152" s="91">
        <v>41362</v>
      </c>
      <c r="AP152" s="134" t="s">
        <v>6005</v>
      </c>
    </row>
    <row r="153" spans="1:42" s="74" customFormat="1" ht="24.75" customHeight="1" x14ac:dyDescent="0.15">
      <c r="A153" s="422">
        <v>150</v>
      </c>
      <c r="B153" s="268" t="s">
        <v>3101</v>
      </c>
      <c r="C153" s="23" t="s">
        <v>1403</v>
      </c>
      <c r="D153" s="24" t="s">
        <v>5988</v>
      </c>
      <c r="E153" s="23"/>
      <c r="F153" s="23"/>
      <c r="G153" s="25" t="s">
        <v>6001</v>
      </c>
      <c r="H153" s="23" t="s">
        <v>6002</v>
      </c>
      <c r="I153" s="23"/>
      <c r="J153" s="25" t="s">
        <v>6003</v>
      </c>
      <c r="K153" s="25" t="s">
        <v>5997</v>
      </c>
      <c r="L153" s="134" t="s">
        <v>6004</v>
      </c>
      <c r="M153" s="23" t="s">
        <v>5998</v>
      </c>
      <c r="N153" s="33"/>
      <c r="O153" s="25" t="s">
        <v>854</v>
      </c>
      <c r="P153" s="23" t="s">
        <v>5989</v>
      </c>
      <c r="Q153" s="25" t="s">
        <v>5990</v>
      </c>
      <c r="R153" s="25" t="s">
        <v>5991</v>
      </c>
      <c r="S153" s="23" t="s">
        <v>5992</v>
      </c>
      <c r="T153" s="23" t="s">
        <v>5993</v>
      </c>
      <c r="U153" s="25" t="s">
        <v>5994</v>
      </c>
      <c r="V153" s="23" t="s">
        <v>5995</v>
      </c>
      <c r="W153" s="25" t="s">
        <v>5996</v>
      </c>
      <c r="X153" s="25" t="s">
        <v>5997</v>
      </c>
      <c r="Y153" s="23" t="s">
        <v>5998</v>
      </c>
      <c r="Z153" s="23"/>
      <c r="AA153" s="33">
        <v>5</v>
      </c>
      <c r="AB153" s="295" t="str">
        <f t="shared" si="9"/>
        <v>年間</v>
      </c>
      <c r="AC153" s="268"/>
      <c r="AD153" s="167">
        <v>1</v>
      </c>
      <c r="AE153" s="167">
        <v>16200</v>
      </c>
      <c r="AF153" s="167">
        <f t="shared" si="10"/>
        <v>16200</v>
      </c>
      <c r="AG153" s="27">
        <v>41334</v>
      </c>
      <c r="AH153" s="90">
        <v>41353</v>
      </c>
      <c r="AI153" s="29" t="str">
        <f t="shared" si="11"/>
        <v>～</v>
      </c>
      <c r="AJ153" s="169">
        <f t="shared" si="8"/>
        <v>43178</v>
      </c>
      <c r="AK153" s="23" t="s">
        <v>6006</v>
      </c>
      <c r="AL153" s="23" t="s">
        <v>6015</v>
      </c>
      <c r="AM153" s="104">
        <v>41353</v>
      </c>
      <c r="AN153" s="27"/>
      <c r="AO153" s="91">
        <v>41362</v>
      </c>
      <c r="AP153" s="134" t="s">
        <v>6005</v>
      </c>
    </row>
    <row r="154" spans="1:42" s="74" customFormat="1" ht="24.75" customHeight="1" x14ac:dyDescent="0.15">
      <c r="A154" s="422">
        <v>151</v>
      </c>
      <c r="B154" s="268" t="s">
        <v>3102</v>
      </c>
      <c r="C154" s="23" t="s">
        <v>1403</v>
      </c>
      <c r="D154" s="24" t="s">
        <v>5988</v>
      </c>
      <c r="E154" s="23"/>
      <c r="F154" s="23"/>
      <c r="G154" s="25" t="s">
        <v>6001</v>
      </c>
      <c r="H154" s="23" t="s">
        <v>6002</v>
      </c>
      <c r="I154" s="23"/>
      <c r="J154" s="25" t="s">
        <v>6003</v>
      </c>
      <c r="K154" s="25" t="s">
        <v>5997</v>
      </c>
      <c r="L154" s="134" t="s">
        <v>6004</v>
      </c>
      <c r="M154" s="23" t="s">
        <v>5998</v>
      </c>
      <c r="N154" s="33"/>
      <c r="O154" s="25" t="s">
        <v>854</v>
      </c>
      <c r="P154" s="23" t="s">
        <v>5989</v>
      </c>
      <c r="Q154" s="25" t="s">
        <v>5990</v>
      </c>
      <c r="R154" s="25" t="s">
        <v>5991</v>
      </c>
      <c r="S154" s="23" t="s">
        <v>5992</v>
      </c>
      <c r="T154" s="23" t="s">
        <v>5993</v>
      </c>
      <c r="U154" s="25" t="s">
        <v>5994</v>
      </c>
      <c r="V154" s="23" t="s">
        <v>5995</v>
      </c>
      <c r="W154" s="25" t="s">
        <v>5996</v>
      </c>
      <c r="X154" s="25" t="s">
        <v>5997</v>
      </c>
      <c r="Y154" s="23" t="s">
        <v>5998</v>
      </c>
      <c r="Z154" s="23"/>
      <c r="AA154" s="33">
        <v>5</v>
      </c>
      <c r="AB154" s="295" t="str">
        <f t="shared" si="9"/>
        <v>年間</v>
      </c>
      <c r="AC154" s="268"/>
      <c r="AD154" s="167">
        <v>1</v>
      </c>
      <c r="AE154" s="167">
        <v>34800</v>
      </c>
      <c r="AF154" s="167">
        <f t="shared" si="10"/>
        <v>34800</v>
      </c>
      <c r="AG154" s="27">
        <v>41334</v>
      </c>
      <c r="AH154" s="90">
        <v>41353</v>
      </c>
      <c r="AI154" s="29" t="str">
        <f t="shared" si="11"/>
        <v>～</v>
      </c>
      <c r="AJ154" s="169">
        <f t="shared" si="8"/>
        <v>43178</v>
      </c>
      <c r="AK154" s="23" t="s">
        <v>6016</v>
      </c>
      <c r="AL154" s="23" t="s">
        <v>6017</v>
      </c>
      <c r="AM154" s="104">
        <v>41353</v>
      </c>
      <c r="AN154" s="27"/>
      <c r="AO154" s="91">
        <v>41362</v>
      </c>
      <c r="AP154" s="134" t="s">
        <v>6005</v>
      </c>
    </row>
    <row r="155" spans="1:42" s="74" customFormat="1" ht="24.75" customHeight="1" x14ac:dyDescent="0.15">
      <c r="A155" s="422">
        <v>152</v>
      </c>
      <c r="B155" s="268" t="s">
        <v>3102</v>
      </c>
      <c r="C155" s="23" t="s">
        <v>1403</v>
      </c>
      <c r="D155" s="24" t="s">
        <v>5988</v>
      </c>
      <c r="E155" s="23"/>
      <c r="F155" s="23"/>
      <c r="G155" s="25" t="s">
        <v>6001</v>
      </c>
      <c r="H155" s="23" t="s">
        <v>6002</v>
      </c>
      <c r="I155" s="23"/>
      <c r="J155" s="25" t="s">
        <v>6003</v>
      </c>
      <c r="K155" s="25" t="s">
        <v>5997</v>
      </c>
      <c r="L155" s="134" t="s">
        <v>6004</v>
      </c>
      <c r="M155" s="23" t="s">
        <v>5998</v>
      </c>
      <c r="N155" s="33"/>
      <c r="O155" s="25" t="s">
        <v>854</v>
      </c>
      <c r="P155" s="23" t="s">
        <v>5989</v>
      </c>
      <c r="Q155" s="25" t="s">
        <v>5990</v>
      </c>
      <c r="R155" s="25" t="s">
        <v>5991</v>
      </c>
      <c r="S155" s="23" t="s">
        <v>5992</v>
      </c>
      <c r="T155" s="23" t="s">
        <v>5993</v>
      </c>
      <c r="U155" s="25" t="s">
        <v>5994</v>
      </c>
      <c r="V155" s="23" t="s">
        <v>5995</v>
      </c>
      <c r="W155" s="25" t="s">
        <v>5996</v>
      </c>
      <c r="X155" s="25" t="s">
        <v>5997</v>
      </c>
      <c r="Y155" s="23" t="s">
        <v>5998</v>
      </c>
      <c r="Z155" s="23"/>
      <c r="AA155" s="33">
        <v>5</v>
      </c>
      <c r="AB155" s="295" t="str">
        <f t="shared" si="9"/>
        <v>年間</v>
      </c>
      <c r="AC155" s="268"/>
      <c r="AD155" s="167">
        <v>1</v>
      </c>
      <c r="AE155" s="167">
        <v>34800</v>
      </c>
      <c r="AF155" s="167">
        <f t="shared" si="10"/>
        <v>34800</v>
      </c>
      <c r="AG155" s="27">
        <v>41334</v>
      </c>
      <c r="AH155" s="90">
        <v>41353</v>
      </c>
      <c r="AI155" s="29" t="str">
        <f t="shared" si="11"/>
        <v>～</v>
      </c>
      <c r="AJ155" s="169">
        <f t="shared" si="8"/>
        <v>43178</v>
      </c>
      <c r="AK155" s="23" t="s">
        <v>6016</v>
      </c>
      <c r="AL155" s="23" t="s">
        <v>6018</v>
      </c>
      <c r="AM155" s="104">
        <v>41353</v>
      </c>
      <c r="AN155" s="27"/>
      <c r="AO155" s="91">
        <v>41362</v>
      </c>
      <c r="AP155" s="134" t="s">
        <v>6005</v>
      </c>
    </row>
    <row r="156" spans="1:42" s="74" customFormat="1" ht="24.75" customHeight="1" x14ac:dyDescent="0.15">
      <c r="A156" s="422">
        <v>153</v>
      </c>
      <c r="B156" s="268" t="s">
        <v>3102</v>
      </c>
      <c r="C156" s="23" t="s">
        <v>1403</v>
      </c>
      <c r="D156" s="24" t="s">
        <v>5988</v>
      </c>
      <c r="E156" s="23"/>
      <c r="F156" s="23"/>
      <c r="G156" s="25" t="s">
        <v>6001</v>
      </c>
      <c r="H156" s="23" t="s">
        <v>6002</v>
      </c>
      <c r="I156" s="23"/>
      <c r="J156" s="25" t="s">
        <v>6003</v>
      </c>
      <c r="K156" s="25" t="s">
        <v>5997</v>
      </c>
      <c r="L156" s="134" t="s">
        <v>6004</v>
      </c>
      <c r="M156" s="23" t="s">
        <v>5998</v>
      </c>
      <c r="N156" s="33"/>
      <c r="O156" s="25" t="s">
        <v>854</v>
      </c>
      <c r="P156" s="23" t="s">
        <v>5989</v>
      </c>
      <c r="Q156" s="25" t="s">
        <v>5990</v>
      </c>
      <c r="R156" s="25" t="s">
        <v>5991</v>
      </c>
      <c r="S156" s="23" t="s">
        <v>5992</v>
      </c>
      <c r="T156" s="23" t="s">
        <v>5993</v>
      </c>
      <c r="U156" s="25" t="s">
        <v>5994</v>
      </c>
      <c r="V156" s="23" t="s">
        <v>5995</v>
      </c>
      <c r="W156" s="25" t="s">
        <v>5996</v>
      </c>
      <c r="X156" s="25" t="s">
        <v>5997</v>
      </c>
      <c r="Y156" s="23" t="s">
        <v>5998</v>
      </c>
      <c r="Z156" s="23"/>
      <c r="AA156" s="33">
        <v>5</v>
      </c>
      <c r="AB156" s="295" t="str">
        <f t="shared" si="9"/>
        <v>年間</v>
      </c>
      <c r="AC156" s="268"/>
      <c r="AD156" s="167">
        <v>1</v>
      </c>
      <c r="AE156" s="167">
        <v>34800</v>
      </c>
      <c r="AF156" s="167">
        <f t="shared" si="10"/>
        <v>34800</v>
      </c>
      <c r="AG156" s="27">
        <v>41334</v>
      </c>
      <c r="AH156" s="90">
        <v>41353</v>
      </c>
      <c r="AI156" s="29" t="str">
        <f t="shared" si="11"/>
        <v>～</v>
      </c>
      <c r="AJ156" s="169">
        <f t="shared" si="8"/>
        <v>43178</v>
      </c>
      <c r="AK156" s="23" t="s">
        <v>6016</v>
      </c>
      <c r="AL156" s="23" t="s">
        <v>6019</v>
      </c>
      <c r="AM156" s="104">
        <v>41353</v>
      </c>
      <c r="AN156" s="27"/>
      <c r="AO156" s="91">
        <v>41362</v>
      </c>
      <c r="AP156" s="134" t="s">
        <v>6005</v>
      </c>
    </row>
    <row r="157" spans="1:42" s="74" customFormat="1" ht="24.75" customHeight="1" x14ac:dyDescent="0.15">
      <c r="A157" s="422">
        <v>154</v>
      </c>
      <c r="B157" s="268" t="s">
        <v>6020</v>
      </c>
      <c r="C157" s="23" t="s">
        <v>6021</v>
      </c>
      <c r="D157" s="24" t="s">
        <v>6022</v>
      </c>
      <c r="E157" s="23"/>
      <c r="F157" s="23"/>
      <c r="G157" s="25" t="s">
        <v>6023</v>
      </c>
      <c r="H157" s="23" t="s">
        <v>6031</v>
      </c>
      <c r="I157" s="23"/>
      <c r="J157" s="25" t="s">
        <v>6032</v>
      </c>
      <c r="K157" s="25" t="s">
        <v>6033</v>
      </c>
      <c r="L157" s="134" t="s">
        <v>6034</v>
      </c>
      <c r="M157" s="23" t="s">
        <v>6035</v>
      </c>
      <c r="N157" s="23" t="s">
        <v>6036</v>
      </c>
      <c r="O157" s="25" t="s">
        <v>6023</v>
      </c>
      <c r="P157" s="23" t="s">
        <v>6024</v>
      </c>
      <c r="Q157" s="25" t="s">
        <v>6025</v>
      </c>
      <c r="R157" s="25" t="s">
        <v>6026</v>
      </c>
      <c r="S157" s="23" t="s">
        <v>6027</v>
      </c>
      <c r="T157" s="23" t="s">
        <v>6028</v>
      </c>
      <c r="U157" s="25" t="s">
        <v>6023</v>
      </c>
      <c r="V157" s="23" t="s">
        <v>6024</v>
      </c>
      <c r="W157" s="25" t="s">
        <v>6025</v>
      </c>
      <c r="X157" s="25" t="s">
        <v>6026</v>
      </c>
      <c r="Y157" s="23" t="s">
        <v>6027</v>
      </c>
      <c r="Z157" s="23" t="s">
        <v>6028</v>
      </c>
      <c r="AA157" s="33">
        <v>5</v>
      </c>
      <c r="AB157" s="295" t="str">
        <f t="shared" si="9"/>
        <v>年間</v>
      </c>
      <c r="AC157" s="268"/>
      <c r="AD157" s="167">
        <v>1</v>
      </c>
      <c r="AE157" s="167">
        <v>7200</v>
      </c>
      <c r="AF157" s="167">
        <f t="shared" si="10"/>
        <v>7200</v>
      </c>
      <c r="AG157" s="27">
        <v>41334</v>
      </c>
      <c r="AH157" s="90">
        <v>41361</v>
      </c>
      <c r="AI157" s="29" t="str">
        <f t="shared" si="11"/>
        <v>～</v>
      </c>
      <c r="AJ157" s="169">
        <f t="shared" si="8"/>
        <v>43186</v>
      </c>
      <c r="AK157" s="23" t="s">
        <v>6029</v>
      </c>
      <c r="AL157" s="23" t="s">
        <v>6030</v>
      </c>
      <c r="AM157" s="104">
        <v>41362</v>
      </c>
      <c r="AN157" s="27"/>
      <c r="AO157" s="104">
        <v>41362</v>
      </c>
      <c r="AP157" s="134" t="s">
        <v>6037</v>
      </c>
    </row>
    <row r="158" spans="1:42" s="74" customFormat="1" ht="24.75" customHeight="1" x14ac:dyDescent="0.15">
      <c r="A158" s="422">
        <v>155</v>
      </c>
      <c r="B158" s="268" t="s">
        <v>6020</v>
      </c>
      <c r="C158" s="23" t="s">
        <v>6021</v>
      </c>
      <c r="D158" s="24" t="s">
        <v>6022</v>
      </c>
      <c r="E158" s="23"/>
      <c r="F158" s="23"/>
      <c r="G158" s="25" t="s">
        <v>6023</v>
      </c>
      <c r="H158" s="23" t="s">
        <v>6031</v>
      </c>
      <c r="I158" s="23"/>
      <c r="J158" s="25" t="s">
        <v>6032</v>
      </c>
      <c r="K158" s="25" t="s">
        <v>6033</v>
      </c>
      <c r="L158" s="134" t="s">
        <v>6034</v>
      </c>
      <c r="M158" s="23" t="s">
        <v>6035</v>
      </c>
      <c r="N158" s="23" t="s">
        <v>6036</v>
      </c>
      <c r="O158" s="25" t="s">
        <v>6023</v>
      </c>
      <c r="P158" s="23" t="s">
        <v>6024</v>
      </c>
      <c r="Q158" s="25" t="s">
        <v>6025</v>
      </c>
      <c r="R158" s="25" t="s">
        <v>6026</v>
      </c>
      <c r="S158" s="23" t="s">
        <v>6027</v>
      </c>
      <c r="T158" s="23" t="s">
        <v>6028</v>
      </c>
      <c r="U158" s="25" t="s">
        <v>6023</v>
      </c>
      <c r="V158" s="23" t="s">
        <v>6024</v>
      </c>
      <c r="W158" s="25" t="s">
        <v>6025</v>
      </c>
      <c r="X158" s="25" t="s">
        <v>6026</v>
      </c>
      <c r="Y158" s="23" t="s">
        <v>6027</v>
      </c>
      <c r="Z158" s="23" t="s">
        <v>6028</v>
      </c>
      <c r="AA158" s="33">
        <v>5</v>
      </c>
      <c r="AB158" s="295" t="str">
        <f t="shared" si="9"/>
        <v>年間</v>
      </c>
      <c r="AC158" s="268"/>
      <c r="AD158" s="167">
        <v>1</v>
      </c>
      <c r="AE158" s="167">
        <v>7200</v>
      </c>
      <c r="AF158" s="167">
        <f t="shared" si="10"/>
        <v>7200</v>
      </c>
      <c r="AG158" s="27">
        <v>41334</v>
      </c>
      <c r="AH158" s="90">
        <v>41361</v>
      </c>
      <c r="AI158" s="29" t="str">
        <f t="shared" si="11"/>
        <v>～</v>
      </c>
      <c r="AJ158" s="169">
        <f t="shared" si="8"/>
        <v>43186</v>
      </c>
      <c r="AK158" s="23" t="s">
        <v>6029</v>
      </c>
      <c r="AL158" s="23" t="s">
        <v>6038</v>
      </c>
      <c r="AM158" s="104">
        <v>41362</v>
      </c>
      <c r="AN158" s="27"/>
      <c r="AO158" s="104">
        <v>41362</v>
      </c>
      <c r="AP158" s="134" t="s">
        <v>6037</v>
      </c>
    </row>
    <row r="159" spans="1:42" s="74" customFormat="1" ht="24.75" customHeight="1" x14ac:dyDescent="0.15">
      <c r="A159" s="422">
        <v>156</v>
      </c>
      <c r="B159" s="268" t="s">
        <v>6020</v>
      </c>
      <c r="C159" s="23" t="s">
        <v>6021</v>
      </c>
      <c r="D159" s="24" t="s">
        <v>6022</v>
      </c>
      <c r="E159" s="23"/>
      <c r="F159" s="23"/>
      <c r="G159" s="25" t="s">
        <v>6023</v>
      </c>
      <c r="H159" s="23" t="s">
        <v>6031</v>
      </c>
      <c r="I159" s="23"/>
      <c r="J159" s="25" t="s">
        <v>6032</v>
      </c>
      <c r="K159" s="25" t="s">
        <v>6033</v>
      </c>
      <c r="L159" s="134" t="s">
        <v>6034</v>
      </c>
      <c r="M159" s="23" t="s">
        <v>6035</v>
      </c>
      <c r="N159" s="23" t="s">
        <v>6036</v>
      </c>
      <c r="O159" s="25" t="s">
        <v>6023</v>
      </c>
      <c r="P159" s="23" t="s">
        <v>6024</v>
      </c>
      <c r="Q159" s="25" t="s">
        <v>6025</v>
      </c>
      <c r="R159" s="25" t="s">
        <v>6026</v>
      </c>
      <c r="S159" s="23" t="s">
        <v>6027</v>
      </c>
      <c r="T159" s="23" t="s">
        <v>6028</v>
      </c>
      <c r="U159" s="25" t="s">
        <v>6023</v>
      </c>
      <c r="V159" s="23" t="s">
        <v>6024</v>
      </c>
      <c r="W159" s="25" t="s">
        <v>6025</v>
      </c>
      <c r="X159" s="25" t="s">
        <v>6026</v>
      </c>
      <c r="Y159" s="23" t="s">
        <v>6027</v>
      </c>
      <c r="Z159" s="23" t="s">
        <v>6028</v>
      </c>
      <c r="AA159" s="33">
        <v>5</v>
      </c>
      <c r="AB159" s="295" t="str">
        <f t="shared" si="9"/>
        <v>年間</v>
      </c>
      <c r="AC159" s="268"/>
      <c r="AD159" s="167">
        <v>1</v>
      </c>
      <c r="AE159" s="167">
        <v>7200</v>
      </c>
      <c r="AF159" s="167">
        <f t="shared" si="10"/>
        <v>7200</v>
      </c>
      <c r="AG159" s="27">
        <v>41334</v>
      </c>
      <c r="AH159" s="90">
        <v>41361</v>
      </c>
      <c r="AI159" s="29" t="str">
        <f t="shared" si="11"/>
        <v>～</v>
      </c>
      <c r="AJ159" s="169">
        <f t="shared" si="8"/>
        <v>43186</v>
      </c>
      <c r="AK159" s="23" t="s">
        <v>6029</v>
      </c>
      <c r="AL159" s="23" t="s">
        <v>6039</v>
      </c>
      <c r="AM159" s="104">
        <v>41362</v>
      </c>
      <c r="AN159" s="27"/>
      <c r="AO159" s="104">
        <v>41362</v>
      </c>
      <c r="AP159" s="134" t="s">
        <v>6037</v>
      </c>
    </row>
    <row r="160" spans="1:42" s="74" customFormat="1" ht="24.75" customHeight="1" x14ac:dyDescent="0.15">
      <c r="A160" s="422">
        <v>157</v>
      </c>
      <c r="B160" s="268" t="s">
        <v>6020</v>
      </c>
      <c r="C160" s="23" t="s">
        <v>6021</v>
      </c>
      <c r="D160" s="24" t="s">
        <v>6022</v>
      </c>
      <c r="E160" s="23"/>
      <c r="F160" s="23"/>
      <c r="G160" s="25" t="s">
        <v>6023</v>
      </c>
      <c r="H160" s="23" t="s">
        <v>6031</v>
      </c>
      <c r="I160" s="23"/>
      <c r="J160" s="25" t="s">
        <v>6032</v>
      </c>
      <c r="K160" s="25" t="s">
        <v>6033</v>
      </c>
      <c r="L160" s="134" t="s">
        <v>6034</v>
      </c>
      <c r="M160" s="23" t="s">
        <v>6035</v>
      </c>
      <c r="N160" s="23" t="s">
        <v>6036</v>
      </c>
      <c r="O160" s="25" t="s">
        <v>6023</v>
      </c>
      <c r="P160" s="23" t="s">
        <v>6024</v>
      </c>
      <c r="Q160" s="25" t="s">
        <v>6025</v>
      </c>
      <c r="R160" s="25" t="s">
        <v>6026</v>
      </c>
      <c r="S160" s="23" t="s">
        <v>6027</v>
      </c>
      <c r="T160" s="23" t="s">
        <v>6028</v>
      </c>
      <c r="U160" s="25" t="s">
        <v>6023</v>
      </c>
      <c r="V160" s="23" t="s">
        <v>6024</v>
      </c>
      <c r="W160" s="25" t="s">
        <v>6025</v>
      </c>
      <c r="X160" s="25" t="s">
        <v>6026</v>
      </c>
      <c r="Y160" s="23" t="s">
        <v>6027</v>
      </c>
      <c r="Z160" s="23" t="s">
        <v>6028</v>
      </c>
      <c r="AA160" s="33">
        <v>5</v>
      </c>
      <c r="AB160" s="295" t="str">
        <f t="shared" si="9"/>
        <v>年間</v>
      </c>
      <c r="AC160" s="268"/>
      <c r="AD160" s="167">
        <v>1</v>
      </c>
      <c r="AE160" s="167">
        <v>7200</v>
      </c>
      <c r="AF160" s="167">
        <f t="shared" si="10"/>
        <v>7200</v>
      </c>
      <c r="AG160" s="27">
        <v>41334</v>
      </c>
      <c r="AH160" s="90">
        <v>41361</v>
      </c>
      <c r="AI160" s="29" t="str">
        <f t="shared" si="11"/>
        <v>～</v>
      </c>
      <c r="AJ160" s="169">
        <f t="shared" si="8"/>
        <v>43186</v>
      </c>
      <c r="AK160" s="23" t="s">
        <v>6029</v>
      </c>
      <c r="AL160" s="23" t="s">
        <v>6040</v>
      </c>
      <c r="AM160" s="104">
        <v>41362</v>
      </c>
      <c r="AN160" s="27"/>
      <c r="AO160" s="104">
        <v>41362</v>
      </c>
      <c r="AP160" s="134" t="s">
        <v>6037</v>
      </c>
    </row>
    <row r="161" spans="1:42" s="74" customFormat="1" ht="24.75" customHeight="1" x14ac:dyDescent="0.15">
      <c r="A161" s="422">
        <v>158</v>
      </c>
      <c r="B161" s="268" t="s">
        <v>6020</v>
      </c>
      <c r="C161" s="23" t="s">
        <v>6021</v>
      </c>
      <c r="D161" s="24" t="s">
        <v>6022</v>
      </c>
      <c r="E161" s="23"/>
      <c r="F161" s="23"/>
      <c r="G161" s="25" t="s">
        <v>6023</v>
      </c>
      <c r="H161" s="23" t="s">
        <v>6031</v>
      </c>
      <c r="I161" s="23"/>
      <c r="J161" s="25" t="s">
        <v>6032</v>
      </c>
      <c r="K161" s="25" t="s">
        <v>6033</v>
      </c>
      <c r="L161" s="134" t="s">
        <v>6034</v>
      </c>
      <c r="M161" s="23" t="s">
        <v>6035</v>
      </c>
      <c r="N161" s="23" t="s">
        <v>6036</v>
      </c>
      <c r="O161" s="25" t="s">
        <v>6023</v>
      </c>
      <c r="P161" s="23" t="s">
        <v>6024</v>
      </c>
      <c r="Q161" s="25" t="s">
        <v>6025</v>
      </c>
      <c r="R161" s="25" t="s">
        <v>6026</v>
      </c>
      <c r="S161" s="23" t="s">
        <v>6027</v>
      </c>
      <c r="T161" s="23" t="s">
        <v>6028</v>
      </c>
      <c r="U161" s="25" t="s">
        <v>6023</v>
      </c>
      <c r="V161" s="23" t="s">
        <v>6024</v>
      </c>
      <c r="W161" s="25" t="s">
        <v>6025</v>
      </c>
      <c r="X161" s="25" t="s">
        <v>6026</v>
      </c>
      <c r="Y161" s="23" t="s">
        <v>6027</v>
      </c>
      <c r="Z161" s="23" t="s">
        <v>6028</v>
      </c>
      <c r="AA161" s="33">
        <v>5</v>
      </c>
      <c r="AB161" s="295" t="str">
        <f t="shared" si="9"/>
        <v>年間</v>
      </c>
      <c r="AC161" s="268"/>
      <c r="AD161" s="167">
        <v>1</v>
      </c>
      <c r="AE161" s="167">
        <v>7200</v>
      </c>
      <c r="AF161" s="167">
        <f t="shared" si="10"/>
        <v>7200</v>
      </c>
      <c r="AG161" s="27">
        <v>41334</v>
      </c>
      <c r="AH161" s="90">
        <v>41361</v>
      </c>
      <c r="AI161" s="29" t="str">
        <f t="shared" si="11"/>
        <v>～</v>
      </c>
      <c r="AJ161" s="169">
        <f t="shared" si="8"/>
        <v>43186</v>
      </c>
      <c r="AK161" s="23" t="s">
        <v>6029</v>
      </c>
      <c r="AL161" s="23" t="s">
        <v>6041</v>
      </c>
      <c r="AM161" s="104">
        <v>41362</v>
      </c>
      <c r="AN161" s="27"/>
      <c r="AO161" s="104">
        <v>41362</v>
      </c>
      <c r="AP161" s="134" t="s">
        <v>6037</v>
      </c>
    </row>
    <row r="162" spans="1:42" s="74" customFormat="1" ht="24.75" customHeight="1" x14ac:dyDescent="0.15">
      <c r="A162" s="422">
        <v>159</v>
      </c>
      <c r="B162" s="268" t="s">
        <v>6020</v>
      </c>
      <c r="C162" s="23" t="s">
        <v>6021</v>
      </c>
      <c r="D162" s="24" t="s">
        <v>6022</v>
      </c>
      <c r="E162" s="23"/>
      <c r="F162" s="23"/>
      <c r="G162" s="25" t="s">
        <v>6023</v>
      </c>
      <c r="H162" s="23" t="s">
        <v>6031</v>
      </c>
      <c r="I162" s="23"/>
      <c r="J162" s="25" t="s">
        <v>6032</v>
      </c>
      <c r="K162" s="25" t="s">
        <v>6033</v>
      </c>
      <c r="L162" s="134" t="s">
        <v>6034</v>
      </c>
      <c r="M162" s="23" t="s">
        <v>6035</v>
      </c>
      <c r="N162" s="23" t="s">
        <v>6036</v>
      </c>
      <c r="O162" s="25" t="s">
        <v>6023</v>
      </c>
      <c r="P162" s="23" t="s">
        <v>6024</v>
      </c>
      <c r="Q162" s="25" t="s">
        <v>6025</v>
      </c>
      <c r="R162" s="25" t="s">
        <v>6026</v>
      </c>
      <c r="S162" s="23" t="s">
        <v>6027</v>
      </c>
      <c r="T162" s="23" t="s">
        <v>6028</v>
      </c>
      <c r="U162" s="25" t="s">
        <v>6023</v>
      </c>
      <c r="V162" s="23" t="s">
        <v>6024</v>
      </c>
      <c r="W162" s="25" t="s">
        <v>6025</v>
      </c>
      <c r="X162" s="25" t="s">
        <v>6026</v>
      </c>
      <c r="Y162" s="23" t="s">
        <v>6027</v>
      </c>
      <c r="Z162" s="23" t="s">
        <v>6028</v>
      </c>
      <c r="AA162" s="33">
        <v>5</v>
      </c>
      <c r="AB162" s="295" t="str">
        <f t="shared" si="9"/>
        <v>年間</v>
      </c>
      <c r="AC162" s="268"/>
      <c r="AD162" s="167">
        <v>1</v>
      </c>
      <c r="AE162" s="167">
        <v>7200</v>
      </c>
      <c r="AF162" s="167">
        <f t="shared" si="10"/>
        <v>7200</v>
      </c>
      <c r="AG162" s="27">
        <v>41334</v>
      </c>
      <c r="AH162" s="90">
        <v>41361</v>
      </c>
      <c r="AI162" s="29" t="str">
        <f t="shared" si="11"/>
        <v>～</v>
      </c>
      <c r="AJ162" s="169">
        <f t="shared" si="8"/>
        <v>43186</v>
      </c>
      <c r="AK162" s="23" t="s">
        <v>6029</v>
      </c>
      <c r="AL162" s="23" t="s">
        <v>6042</v>
      </c>
      <c r="AM162" s="104">
        <v>41362</v>
      </c>
      <c r="AN162" s="27"/>
      <c r="AO162" s="104">
        <v>41362</v>
      </c>
      <c r="AP162" s="134" t="s">
        <v>6037</v>
      </c>
    </row>
    <row r="163" spans="1:42" s="74" customFormat="1" ht="24.75" customHeight="1" x14ac:dyDescent="0.15">
      <c r="A163" s="422">
        <v>160</v>
      </c>
      <c r="B163" s="268" t="s">
        <v>6020</v>
      </c>
      <c r="C163" s="23" t="s">
        <v>6021</v>
      </c>
      <c r="D163" s="24" t="s">
        <v>6022</v>
      </c>
      <c r="E163" s="23"/>
      <c r="F163" s="23"/>
      <c r="G163" s="25" t="s">
        <v>6023</v>
      </c>
      <c r="H163" s="23" t="s">
        <v>6031</v>
      </c>
      <c r="I163" s="23"/>
      <c r="J163" s="25" t="s">
        <v>6032</v>
      </c>
      <c r="K163" s="25" t="s">
        <v>6033</v>
      </c>
      <c r="L163" s="134" t="s">
        <v>6034</v>
      </c>
      <c r="M163" s="23" t="s">
        <v>6035</v>
      </c>
      <c r="N163" s="23" t="s">
        <v>6036</v>
      </c>
      <c r="O163" s="25" t="s">
        <v>6023</v>
      </c>
      <c r="P163" s="23" t="s">
        <v>6024</v>
      </c>
      <c r="Q163" s="25" t="s">
        <v>6025</v>
      </c>
      <c r="R163" s="25" t="s">
        <v>6026</v>
      </c>
      <c r="S163" s="23" t="s">
        <v>6027</v>
      </c>
      <c r="T163" s="23" t="s">
        <v>6028</v>
      </c>
      <c r="U163" s="25" t="s">
        <v>6023</v>
      </c>
      <c r="V163" s="23" t="s">
        <v>6024</v>
      </c>
      <c r="W163" s="25" t="s">
        <v>6025</v>
      </c>
      <c r="X163" s="25" t="s">
        <v>6026</v>
      </c>
      <c r="Y163" s="23" t="s">
        <v>6027</v>
      </c>
      <c r="Z163" s="23" t="s">
        <v>6028</v>
      </c>
      <c r="AA163" s="33">
        <v>5</v>
      </c>
      <c r="AB163" s="295" t="str">
        <f t="shared" si="9"/>
        <v>年間</v>
      </c>
      <c r="AC163" s="268"/>
      <c r="AD163" s="167">
        <v>1</v>
      </c>
      <c r="AE163" s="167">
        <v>7200</v>
      </c>
      <c r="AF163" s="167">
        <f t="shared" si="10"/>
        <v>7200</v>
      </c>
      <c r="AG163" s="27">
        <v>41334</v>
      </c>
      <c r="AH163" s="90">
        <v>41361</v>
      </c>
      <c r="AI163" s="29" t="str">
        <f t="shared" si="11"/>
        <v>～</v>
      </c>
      <c r="AJ163" s="169">
        <f t="shared" si="8"/>
        <v>43186</v>
      </c>
      <c r="AK163" s="23" t="s">
        <v>6029</v>
      </c>
      <c r="AL163" s="23" t="s">
        <v>6043</v>
      </c>
      <c r="AM163" s="104">
        <v>41362</v>
      </c>
      <c r="AN163" s="27"/>
      <c r="AO163" s="104">
        <v>41362</v>
      </c>
      <c r="AP163" s="134" t="s">
        <v>6037</v>
      </c>
    </row>
    <row r="164" spans="1:42" s="74" customFormat="1" ht="24.75" customHeight="1" x14ac:dyDescent="0.15">
      <c r="A164" s="422">
        <v>161</v>
      </c>
      <c r="B164" s="268" t="s">
        <v>6020</v>
      </c>
      <c r="C164" s="23" t="s">
        <v>6021</v>
      </c>
      <c r="D164" s="24" t="s">
        <v>6022</v>
      </c>
      <c r="E164" s="23"/>
      <c r="F164" s="23"/>
      <c r="G164" s="25" t="s">
        <v>6023</v>
      </c>
      <c r="H164" s="23" t="s">
        <v>6031</v>
      </c>
      <c r="I164" s="23"/>
      <c r="J164" s="25" t="s">
        <v>6032</v>
      </c>
      <c r="K164" s="25" t="s">
        <v>6033</v>
      </c>
      <c r="L164" s="134" t="s">
        <v>6034</v>
      </c>
      <c r="M164" s="23" t="s">
        <v>6035</v>
      </c>
      <c r="N164" s="23" t="s">
        <v>6036</v>
      </c>
      <c r="O164" s="25" t="s">
        <v>6023</v>
      </c>
      <c r="P164" s="23" t="s">
        <v>6024</v>
      </c>
      <c r="Q164" s="25" t="s">
        <v>6025</v>
      </c>
      <c r="R164" s="25" t="s">
        <v>6026</v>
      </c>
      <c r="S164" s="23" t="s">
        <v>6027</v>
      </c>
      <c r="T164" s="23" t="s">
        <v>6028</v>
      </c>
      <c r="U164" s="25" t="s">
        <v>6023</v>
      </c>
      <c r="V164" s="23" t="s">
        <v>6024</v>
      </c>
      <c r="W164" s="25" t="s">
        <v>6025</v>
      </c>
      <c r="X164" s="25" t="s">
        <v>6026</v>
      </c>
      <c r="Y164" s="23" t="s">
        <v>6027</v>
      </c>
      <c r="Z164" s="23" t="s">
        <v>6028</v>
      </c>
      <c r="AA164" s="33">
        <v>5</v>
      </c>
      <c r="AB164" s="295" t="str">
        <f t="shared" si="9"/>
        <v>年間</v>
      </c>
      <c r="AC164" s="268"/>
      <c r="AD164" s="167">
        <v>1</v>
      </c>
      <c r="AE164" s="167">
        <v>7200</v>
      </c>
      <c r="AF164" s="167">
        <f t="shared" si="10"/>
        <v>7200</v>
      </c>
      <c r="AG164" s="27">
        <v>41334</v>
      </c>
      <c r="AH164" s="90">
        <v>41361</v>
      </c>
      <c r="AI164" s="29" t="str">
        <f t="shared" si="11"/>
        <v>～</v>
      </c>
      <c r="AJ164" s="169">
        <f t="shared" si="8"/>
        <v>43186</v>
      </c>
      <c r="AK164" s="23" t="s">
        <v>6029</v>
      </c>
      <c r="AL164" s="23" t="s">
        <v>6044</v>
      </c>
      <c r="AM164" s="104">
        <v>41362</v>
      </c>
      <c r="AN164" s="27"/>
      <c r="AO164" s="104">
        <v>41362</v>
      </c>
      <c r="AP164" s="134" t="s">
        <v>6037</v>
      </c>
    </row>
    <row r="165" spans="1:42" s="74" customFormat="1" ht="24.75" customHeight="1" x14ac:dyDescent="0.15">
      <c r="A165" s="422">
        <v>162</v>
      </c>
      <c r="B165" s="268" t="s">
        <v>6020</v>
      </c>
      <c r="C165" s="23" t="s">
        <v>6021</v>
      </c>
      <c r="D165" s="24" t="s">
        <v>6022</v>
      </c>
      <c r="E165" s="23"/>
      <c r="F165" s="23"/>
      <c r="G165" s="25" t="s">
        <v>6023</v>
      </c>
      <c r="H165" s="23" t="s">
        <v>6031</v>
      </c>
      <c r="I165" s="23"/>
      <c r="J165" s="25" t="s">
        <v>6032</v>
      </c>
      <c r="K165" s="25" t="s">
        <v>6033</v>
      </c>
      <c r="L165" s="134" t="s">
        <v>6034</v>
      </c>
      <c r="M165" s="23" t="s">
        <v>6035</v>
      </c>
      <c r="N165" s="23" t="s">
        <v>6036</v>
      </c>
      <c r="O165" s="25" t="s">
        <v>6023</v>
      </c>
      <c r="P165" s="23" t="s">
        <v>6024</v>
      </c>
      <c r="Q165" s="25" t="s">
        <v>6025</v>
      </c>
      <c r="R165" s="25" t="s">
        <v>6026</v>
      </c>
      <c r="S165" s="23" t="s">
        <v>6027</v>
      </c>
      <c r="T165" s="23" t="s">
        <v>6028</v>
      </c>
      <c r="U165" s="25" t="s">
        <v>6023</v>
      </c>
      <c r="V165" s="23" t="s">
        <v>6024</v>
      </c>
      <c r="W165" s="25" t="s">
        <v>6025</v>
      </c>
      <c r="X165" s="25" t="s">
        <v>6026</v>
      </c>
      <c r="Y165" s="23" t="s">
        <v>6027</v>
      </c>
      <c r="Z165" s="23" t="s">
        <v>6028</v>
      </c>
      <c r="AA165" s="33">
        <v>5</v>
      </c>
      <c r="AB165" s="295" t="str">
        <f t="shared" si="9"/>
        <v>年間</v>
      </c>
      <c r="AC165" s="268"/>
      <c r="AD165" s="167">
        <v>1</v>
      </c>
      <c r="AE165" s="167">
        <v>7200</v>
      </c>
      <c r="AF165" s="167">
        <f t="shared" si="10"/>
        <v>7200</v>
      </c>
      <c r="AG165" s="27">
        <v>41334</v>
      </c>
      <c r="AH165" s="90">
        <v>41361</v>
      </c>
      <c r="AI165" s="29" t="str">
        <f t="shared" si="11"/>
        <v>～</v>
      </c>
      <c r="AJ165" s="169">
        <f t="shared" si="8"/>
        <v>43186</v>
      </c>
      <c r="AK165" s="23" t="s">
        <v>6029</v>
      </c>
      <c r="AL165" s="23" t="s">
        <v>6045</v>
      </c>
      <c r="AM165" s="104">
        <v>41362</v>
      </c>
      <c r="AN165" s="27"/>
      <c r="AO165" s="104">
        <v>41362</v>
      </c>
      <c r="AP165" s="134" t="s">
        <v>6037</v>
      </c>
    </row>
    <row r="166" spans="1:42" s="74" customFormat="1" ht="24.75" customHeight="1" x14ac:dyDescent="0.15">
      <c r="A166" s="422">
        <v>163</v>
      </c>
      <c r="B166" s="268" t="s">
        <v>3195</v>
      </c>
      <c r="C166" s="23" t="s">
        <v>6021</v>
      </c>
      <c r="D166" s="24" t="s">
        <v>6022</v>
      </c>
      <c r="E166" s="23"/>
      <c r="F166" s="23"/>
      <c r="G166" s="43" t="s">
        <v>6023</v>
      </c>
      <c r="H166" s="44" t="s">
        <v>6031</v>
      </c>
      <c r="I166" s="44"/>
      <c r="J166" s="43" t="s">
        <v>6032</v>
      </c>
      <c r="K166" s="43" t="s">
        <v>6033</v>
      </c>
      <c r="L166" s="170" t="s">
        <v>6034</v>
      </c>
      <c r="M166" s="44" t="s">
        <v>6035</v>
      </c>
      <c r="N166" s="44" t="s">
        <v>6036</v>
      </c>
      <c r="O166" s="25" t="s">
        <v>6023</v>
      </c>
      <c r="P166" s="23" t="s">
        <v>6024</v>
      </c>
      <c r="Q166" s="25" t="s">
        <v>6025</v>
      </c>
      <c r="R166" s="25" t="s">
        <v>6026</v>
      </c>
      <c r="S166" s="23" t="s">
        <v>6027</v>
      </c>
      <c r="T166" s="23" t="s">
        <v>6028</v>
      </c>
      <c r="U166" s="25" t="s">
        <v>6023</v>
      </c>
      <c r="V166" s="23" t="s">
        <v>6024</v>
      </c>
      <c r="W166" s="25" t="s">
        <v>6025</v>
      </c>
      <c r="X166" s="25" t="s">
        <v>6026</v>
      </c>
      <c r="Y166" s="23" t="s">
        <v>6027</v>
      </c>
      <c r="Z166" s="23" t="s">
        <v>6028</v>
      </c>
      <c r="AA166" s="33">
        <v>5</v>
      </c>
      <c r="AB166" s="295" t="str">
        <f t="shared" si="9"/>
        <v>年間</v>
      </c>
      <c r="AC166" s="268"/>
      <c r="AD166" s="167">
        <v>1</v>
      </c>
      <c r="AE166" s="167">
        <v>9000</v>
      </c>
      <c r="AF166" s="167">
        <f t="shared" si="10"/>
        <v>9000</v>
      </c>
      <c r="AG166" s="27">
        <v>41334</v>
      </c>
      <c r="AH166" s="90">
        <v>41361</v>
      </c>
      <c r="AI166" s="29" t="str">
        <f t="shared" si="11"/>
        <v>～</v>
      </c>
      <c r="AJ166" s="169">
        <f t="shared" si="8"/>
        <v>43186</v>
      </c>
      <c r="AK166" s="23" t="s">
        <v>6046</v>
      </c>
      <c r="AL166" s="23" t="s">
        <v>6047</v>
      </c>
      <c r="AM166" s="104">
        <v>41362</v>
      </c>
      <c r="AN166" s="27"/>
      <c r="AO166" s="104">
        <v>41362</v>
      </c>
      <c r="AP166" s="134" t="s">
        <v>6037</v>
      </c>
    </row>
    <row r="167" spans="1:42" s="74" customFormat="1" ht="24.75" customHeight="1" x14ac:dyDescent="0.15">
      <c r="A167" s="422">
        <v>164</v>
      </c>
      <c r="B167" s="268" t="s">
        <v>3196</v>
      </c>
      <c r="C167" s="23" t="s">
        <v>6021</v>
      </c>
      <c r="D167" s="24" t="s">
        <v>6022</v>
      </c>
      <c r="E167" s="23"/>
      <c r="F167" s="23"/>
      <c r="G167" s="43" t="s">
        <v>6023</v>
      </c>
      <c r="H167" s="44" t="s">
        <v>6031</v>
      </c>
      <c r="I167" s="44"/>
      <c r="J167" s="43" t="s">
        <v>6032</v>
      </c>
      <c r="K167" s="43" t="s">
        <v>6033</v>
      </c>
      <c r="L167" s="170" t="s">
        <v>6034</v>
      </c>
      <c r="M167" s="44" t="s">
        <v>6035</v>
      </c>
      <c r="N167" s="44" t="s">
        <v>6036</v>
      </c>
      <c r="O167" s="25" t="s">
        <v>6023</v>
      </c>
      <c r="P167" s="23" t="s">
        <v>6024</v>
      </c>
      <c r="Q167" s="25" t="s">
        <v>6025</v>
      </c>
      <c r="R167" s="25" t="s">
        <v>6026</v>
      </c>
      <c r="S167" s="23" t="s">
        <v>6027</v>
      </c>
      <c r="T167" s="23" t="s">
        <v>6028</v>
      </c>
      <c r="U167" s="25" t="s">
        <v>6023</v>
      </c>
      <c r="V167" s="23" t="s">
        <v>6024</v>
      </c>
      <c r="W167" s="25" t="s">
        <v>6025</v>
      </c>
      <c r="X167" s="25" t="s">
        <v>6026</v>
      </c>
      <c r="Y167" s="23" t="s">
        <v>6027</v>
      </c>
      <c r="Z167" s="23" t="s">
        <v>6028</v>
      </c>
      <c r="AA167" s="33">
        <v>5</v>
      </c>
      <c r="AB167" s="295" t="str">
        <f t="shared" si="9"/>
        <v>年間</v>
      </c>
      <c r="AC167" s="268"/>
      <c r="AD167" s="167">
        <v>1</v>
      </c>
      <c r="AE167" s="167">
        <v>15000</v>
      </c>
      <c r="AF167" s="167">
        <f t="shared" si="10"/>
        <v>15000</v>
      </c>
      <c r="AG167" s="27">
        <v>41334</v>
      </c>
      <c r="AH167" s="90">
        <v>41361</v>
      </c>
      <c r="AI167" s="29" t="str">
        <f t="shared" si="11"/>
        <v>～</v>
      </c>
      <c r="AJ167" s="169">
        <f t="shared" si="8"/>
        <v>43186</v>
      </c>
      <c r="AK167" s="23" t="s">
        <v>6048</v>
      </c>
      <c r="AL167" s="23" t="s">
        <v>6049</v>
      </c>
      <c r="AM167" s="104">
        <v>41362</v>
      </c>
      <c r="AN167" s="27"/>
      <c r="AO167" s="104">
        <v>41362</v>
      </c>
      <c r="AP167" s="134" t="s">
        <v>6037</v>
      </c>
    </row>
    <row r="168" spans="1:42" s="74" customFormat="1" ht="24.75" customHeight="1" x14ac:dyDescent="0.15">
      <c r="A168" s="422">
        <v>165</v>
      </c>
      <c r="B168" s="268" t="s">
        <v>3197</v>
      </c>
      <c r="C168" s="23" t="s">
        <v>6021</v>
      </c>
      <c r="D168" s="24" t="s">
        <v>6022</v>
      </c>
      <c r="E168" s="23"/>
      <c r="F168" s="23"/>
      <c r="G168" s="25" t="s">
        <v>6023</v>
      </c>
      <c r="H168" s="23" t="s">
        <v>6031</v>
      </c>
      <c r="I168" s="23"/>
      <c r="J168" s="25" t="s">
        <v>6032</v>
      </c>
      <c r="K168" s="25" t="s">
        <v>6033</v>
      </c>
      <c r="L168" s="134" t="s">
        <v>6034</v>
      </c>
      <c r="M168" s="23" t="s">
        <v>6035</v>
      </c>
      <c r="N168" s="23" t="s">
        <v>6036</v>
      </c>
      <c r="O168" s="25" t="s">
        <v>6023</v>
      </c>
      <c r="P168" s="23" t="s">
        <v>6024</v>
      </c>
      <c r="Q168" s="25" t="s">
        <v>6025</v>
      </c>
      <c r="R168" s="25" t="s">
        <v>6026</v>
      </c>
      <c r="S168" s="23" t="s">
        <v>6027</v>
      </c>
      <c r="T168" s="23" t="s">
        <v>6028</v>
      </c>
      <c r="U168" s="25"/>
      <c r="V168" s="23"/>
      <c r="W168" s="25"/>
      <c r="X168" s="25"/>
      <c r="Y168" s="23"/>
      <c r="Z168" s="23"/>
      <c r="AA168" s="33">
        <v>5</v>
      </c>
      <c r="AB168" s="295" t="str">
        <f t="shared" si="9"/>
        <v>年間</v>
      </c>
      <c r="AC168" s="268"/>
      <c r="AD168" s="167">
        <v>1</v>
      </c>
      <c r="AE168" s="167">
        <v>52200</v>
      </c>
      <c r="AF168" s="167">
        <f t="shared" si="10"/>
        <v>52200</v>
      </c>
      <c r="AG168" s="27">
        <v>41334</v>
      </c>
      <c r="AH168" s="90">
        <v>41361</v>
      </c>
      <c r="AI168" s="29" t="str">
        <f t="shared" si="11"/>
        <v>～</v>
      </c>
      <c r="AJ168" s="169">
        <f t="shared" si="8"/>
        <v>43186</v>
      </c>
      <c r="AK168" s="30" t="s">
        <v>6050</v>
      </c>
      <c r="AL168" s="23" t="s">
        <v>6051</v>
      </c>
      <c r="AM168" s="104">
        <v>41362</v>
      </c>
      <c r="AN168" s="27"/>
      <c r="AO168" s="104">
        <v>41362</v>
      </c>
      <c r="AP168" s="134" t="s">
        <v>6037</v>
      </c>
    </row>
    <row r="169" spans="1:42" s="74" customFormat="1" ht="24.75" customHeight="1" x14ac:dyDescent="0.15">
      <c r="A169" s="422">
        <v>166</v>
      </c>
      <c r="B169" s="268" t="s">
        <v>3197</v>
      </c>
      <c r="C169" s="23" t="s">
        <v>6021</v>
      </c>
      <c r="D169" s="24" t="s">
        <v>6022</v>
      </c>
      <c r="E169" s="23"/>
      <c r="F169" s="23"/>
      <c r="G169" s="25" t="s">
        <v>6023</v>
      </c>
      <c r="H169" s="23" t="s">
        <v>6031</v>
      </c>
      <c r="I169" s="23"/>
      <c r="J169" s="25" t="s">
        <v>6032</v>
      </c>
      <c r="K169" s="25" t="s">
        <v>6033</v>
      </c>
      <c r="L169" s="134" t="s">
        <v>6034</v>
      </c>
      <c r="M169" s="23" t="s">
        <v>6035</v>
      </c>
      <c r="N169" s="23" t="s">
        <v>6036</v>
      </c>
      <c r="O169" s="25" t="s">
        <v>6023</v>
      </c>
      <c r="P169" s="23" t="s">
        <v>6024</v>
      </c>
      <c r="Q169" s="25" t="s">
        <v>6025</v>
      </c>
      <c r="R169" s="25" t="s">
        <v>6026</v>
      </c>
      <c r="S169" s="23" t="s">
        <v>6027</v>
      </c>
      <c r="T169" s="23" t="s">
        <v>6028</v>
      </c>
      <c r="U169" s="25"/>
      <c r="V169" s="23"/>
      <c r="W169" s="25"/>
      <c r="X169" s="25"/>
      <c r="Y169" s="23"/>
      <c r="Z169" s="23"/>
      <c r="AA169" s="33">
        <v>5</v>
      </c>
      <c r="AB169" s="295" t="str">
        <f t="shared" si="9"/>
        <v>年間</v>
      </c>
      <c r="AC169" s="268"/>
      <c r="AD169" s="167">
        <v>1</v>
      </c>
      <c r="AE169" s="167">
        <v>52200</v>
      </c>
      <c r="AF169" s="167">
        <f t="shared" si="10"/>
        <v>52200</v>
      </c>
      <c r="AG169" s="27">
        <v>41334</v>
      </c>
      <c r="AH169" s="90">
        <v>41361</v>
      </c>
      <c r="AI169" s="29" t="str">
        <f t="shared" si="11"/>
        <v>～</v>
      </c>
      <c r="AJ169" s="169">
        <f t="shared" si="8"/>
        <v>43186</v>
      </c>
      <c r="AK169" s="30" t="s">
        <v>6050</v>
      </c>
      <c r="AL169" s="23" t="s">
        <v>6052</v>
      </c>
      <c r="AM169" s="104">
        <v>41362</v>
      </c>
      <c r="AN169" s="27"/>
      <c r="AO169" s="104">
        <v>41362</v>
      </c>
      <c r="AP169" s="134" t="s">
        <v>6037</v>
      </c>
    </row>
    <row r="170" spans="1:42" s="74" customFormat="1" ht="24.75" customHeight="1" x14ac:dyDescent="0.15">
      <c r="A170" s="422">
        <v>167</v>
      </c>
      <c r="B170" s="268" t="s">
        <v>6053</v>
      </c>
      <c r="C170" s="23" t="s">
        <v>5707</v>
      </c>
      <c r="D170" s="24" t="s">
        <v>5708</v>
      </c>
      <c r="E170" s="23"/>
      <c r="F170" s="23"/>
      <c r="G170" s="25" t="s">
        <v>5900</v>
      </c>
      <c r="H170" s="23" t="s">
        <v>5901</v>
      </c>
      <c r="I170" s="23"/>
      <c r="J170" s="25" t="s">
        <v>5902</v>
      </c>
      <c r="K170" s="25" t="s">
        <v>5903</v>
      </c>
      <c r="L170" s="134" t="s">
        <v>5909</v>
      </c>
      <c r="M170" s="23" t="s">
        <v>5904</v>
      </c>
      <c r="N170" s="33"/>
      <c r="O170" s="25" t="s">
        <v>5846</v>
      </c>
      <c r="P170" s="23" t="s">
        <v>5727</v>
      </c>
      <c r="Q170" s="25" t="s">
        <v>5847</v>
      </c>
      <c r="R170" s="25" t="s">
        <v>5848</v>
      </c>
      <c r="S170" s="23" t="s">
        <v>5729</v>
      </c>
      <c r="T170" s="23" t="s">
        <v>5849</v>
      </c>
      <c r="U170" s="25" t="s">
        <v>5900</v>
      </c>
      <c r="V170" s="23" t="s">
        <v>5901</v>
      </c>
      <c r="W170" s="25" t="s">
        <v>5902</v>
      </c>
      <c r="X170" s="25" t="s">
        <v>5903</v>
      </c>
      <c r="Y170" s="23" t="s">
        <v>5904</v>
      </c>
      <c r="Z170" s="23"/>
      <c r="AA170" s="33">
        <v>5</v>
      </c>
      <c r="AB170" s="295" t="str">
        <f t="shared" si="9"/>
        <v>年間</v>
      </c>
      <c r="AC170" s="268"/>
      <c r="AD170" s="167">
        <v>1</v>
      </c>
      <c r="AE170" s="167">
        <v>52200</v>
      </c>
      <c r="AF170" s="167">
        <f t="shared" si="10"/>
        <v>52200</v>
      </c>
      <c r="AG170" s="27">
        <v>41334</v>
      </c>
      <c r="AH170" s="90">
        <v>41352</v>
      </c>
      <c r="AI170" s="29" t="str">
        <f t="shared" si="11"/>
        <v>～</v>
      </c>
      <c r="AJ170" s="169">
        <f t="shared" si="8"/>
        <v>43177</v>
      </c>
      <c r="AK170" s="31" t="s">
        <v>5715</v>
      </c>
      <c r="AL170" s="23" t="s">
        <v>6054</v>
      </c>
      <c r="AM170" s="104">
        <v>41352</v>
      </c>
      <c r="AN170" s="27"/>
      <c r="AO170" s="104">
        <v>41379</v>
      </c>
      <c r="AP170" s="134" t="s">
        <v>6055</v>
      </c>
    </row>
    <row r="171" spans="1:42" s="74" customFormat="1" ht="24.75" customHeight="1" x14ac:dyDescent="0.15">
      <c r="A171" s="422">
        <v>168</v>
      </c>
      <c r="B171" s="268" t="s">
        <v>6056</v>
      </c>
      <c r="C171" s="23" t="s">
        <v>5707</v>
      </c>
      <c r="D171" s="24" t="s">
        <v>5708</v>
      </c>
      <c r="E171" s="23"/>
      <c r="F171" s="23"/>
      <c r="G171" s="25" t="s">
        <v>6062</v>
      </c>
      <c r="H171" s="23" t="s">
        <v>6063</v>
      </c>
      <c r="I171" s="23"/>
      <c r="J171" s="25" t="s">
        <v>6064</v>
      </c>
      <c r="K171" s="25"/>
      <c r="L171" s="134" t="s">
        <v>6069</v>
      </c>
      <c r="M171" s="23" t="s">
        <v>6065</v>
      </c>
      <c r="N171" s="23" t="s">
        <v>6066</v>
      </c>
      <c r="O171" s="25" t="s">
        <v>6057</v>
      </c>
      <c r="P171" s="23" t="s">
        <v>6058</v>
      </c>
      <c r="Q171" s="25" t="s">
        <v>6059</v>
      </c>
      <c r="R171" s="25" t="s">
        <v>5848</v>
      </c>
      <c r="S171" s="23" t="s">
        <v>6060</v>
      </c>
      <c r="T171" s="23" t="s">
        <v>6061</v>
      </c>
      <c r="U171" s="25" t="s">
        <v>6062</v>
      </c>
      <c r="V171" s="23" t="s">
        <v>6063</v>
      </c>
      <c r="W171" s="25" t="s">
        <v>6064</v>
      </c>
      <c r="X171" s="25"/>
      <c r="Y171" s="23" t="s">
        <v>6065</v>
      </c>
      <c r="Z171" s="23" t="s">
        <v>6066</v>
      </c>
      <c r="AA171" s="33">
        <v>5</v>
      </c>
      <c r="AB171" s="295" t="str">
        <f t="shared" si="9"/>
        <v>年間</v>
      </c>
      <c r="AC171" s="268"/>
      <c r="AD171" s="167">
        <v>1</v>
      </c>
      <c r="AE171" s="167">
        <v>32400</v>
      </c>
      <c r="AF171" s="167">
        <f t="shared" si="10"/>
        <v>32400</v>
      </c>
      <c r="AG171" s="27">
        <v>41334</v>
      </c>
      <c r="AH171" s="107">
        <v>41334</v>
      </c>
      <c r="AI171" s="29" t="str">
        <f t="shared" si="11"/>
        <v>～</v>
      </c>
      <c r="AJ171" s="169">
        <f t="shared" si="8"/>
        <v>43159</v>
      </c>
      <c r="AK171" s="23" t="s">
        <v>6067</v>
      </c>
      <c r="AL171" s="23" t="s">
        <v>6068</v>
      </c>
      <c r="AM171" s="104">
        <v>41320</v>
      </c>
      <c r="AN171" s="27"/>
      <c r="AO171" s="104">
        <v>41379</v>
      </c>
      <c r="AP171" s="134" t="s">
        <v>6070</v>
      </c>
    </row>
    <row r="172" spans="1:42" s="74" customFormat="1" ht="24.75" customHeight="1" x14ac:dyDescent="0.15">
      <c r="A172" s="422">
        <v>169</v>
      </c>
      <c r="B172" s="268" t="s">
        <v>6071</v>
      </c>
      <c r="C172" s="23" t="s">
        <v>5707</v>
      </c>
      <c r="D172" s="24" t="s">
        <v>5708</v>
      </c>
      <c r="E172" s="23"/>
      <c r="F172" s="23"/>
      <c r="G172" s="25" t="s">
        <v>6076</v>
      </c>
      <c r="H172" s="23" t="s">
        <v>6077</v>
      </c>
      <c r="I172" s="23"/>
      <c r="J172" s="25" t="s">
        <v>6078</v>
      </c>
      <c r="K172" s="25" t="s">
        <v>5903</v>
      </c>
      <c r="L172" s="134" t="s">
        <v>6079</v>
      </c>
      <c r="M172" s="23"/>
      <c r="N172" s="33"/>
      <c r="O172" s="25" t="s">
        <v>5846</v>
      </c>
      <c r="P172" s="23" t="s">
        <v>5727</v>
      </c>
      <c r="Q172" s="25" t="s">
        <v>5847</v>
      </c>
      <c r="R172" s="25" t="s">
        <v>5848</v>
      </c>
      <c r="S172" s="23" t="s">
        <v>5729</v>
      </c>
      <c r="T172" s="23" t="s">
        <v>5849</v>
      </c>
      <c r="U172" s="25" t="s">
        <v>6072</v>
      </c>
      <c r="V172" s="23"/>
      <c r="W172" s="25" t="s">
        <v>6073</v>
      </c>
      <c r="X172" s="25" t="s">
        <v>5903</v>
      </c>
      <c r="Y172" s="23" t="s">
        <v>6074</v>
      </c>
      <c r="Z172" s="23"/>
      <c r="AA172" s="33">
        <v>5</v>
      </c>
      <c r="AB172" s="295" t="str">
        <f t="shared" si="9"/>
        <v>年間</v>
      </c>
      <c r="AC172" s="268"/>
      <c r="AD172" s="167">
        <v>1</v>
      </c>
      <c r="AE172" s="167">
        <v>52200</v>
      </c>
      <c r="AF172" s="167">
        <f t="shared" si="10"/>
        <v>52200</v>
      </c>
      <c r="AG172" s="27">
        <v>41334</v>
      </c>
      <c r="AH172" s="107">
        <v>41334</v>
      </c>
      <c r="AI172" s="29" t="str">
        <f t="shared" si="11"/>
        <v>～</v>
      </c>
      <c r="AJ172" s="169">
        <f t="shared" si="8"/>
        <v>43159</v>
      </c>
      <c r="AK172" s="31" t="s">
        <v>5715</v>
      </c>
      <c r="AL172" s="23" t="s">
        <v>6075</v>
      </c>
      <c r="AM172" s="104">
        <v>41319</v>
      </c>
      <c r="AN172" s="27"/>
      <c r="AO172" s="104">
        <v>41379</v>
      </c>
      <c r="AP172" s="134" t="s">
        <v>6080</v>
      </c>
    </row>
    <row r="173" spans="1:42" s="74" customFormat="1" ht="24.75" customHeight="1" x14ac:dyDescent="0.15">
      <c r="A173" s="422">
        <v>170</v>
      </c>
      <c r="B173" s="268" t="s">
        <v>3293</v>
      </c>
      <c r="C173" s="23" t="s">
        <v>5707</v>
      </c>
      <c r="D173" s="24" t="s">
        <v>5708</v>
      </c>
      <c r="E173" s="23"/>
      <c r="F173" s="23"/>
      <c r="G173" s="25" t="s">
        <v>6086</v>
      </c>
      <c r="H173" s="23" t="s">
        <v>6082</v>
      </c>
      <c r="I173" s="23"/>
      <c r="J173" s="25" t="s">
        <v>6083</v>
      </c>
      <c r="K173" s="25"/>
      <c r="L173" s="134" t="s">
        <v>6087</v>
      </c>
      <c r="M173" s="23" t="s">
        <v>6084</v>
      </c>
      <c r="N173" s="33"/>
      <c r="O173" s="25" t="s">
        <v>6057</v>
      </c>
      <c r="P173" s="23" t="s">
        <v>6058</v>
      </c>
      <c r="Q173" s="25" t="s">
        <v>6059</v>
      </c>
      <c r="R173" s="25" t="s">
        <v>5848</v>
      </c>
      <c r="S173" s="23" t="s">
        <v>6060</v>
      </c>
      <c r="T173" s="23" t="s">
        <v>6061</v>
      </c>
      <c r="U173" s="25" t="s">
        <v>6081</v>
      </c>
      <c r="V173" s="23" t="s">
        <v>6082</v>
      </c>
      <c r="W173" s="25" t="s">
        <v>6083</v>
      </c>
      <c r="X173" s="25"/>
      <c r="Y173" s="23" t="s">
        <v>6084</v>
      </c>
      <c r="Z173" s="23"/>
      <c r="AA173" s="33">
        <v>5</v>
      </c>
      <c r="AB173" s="295" t="str">
        <f t="shared" si="9"/>
        <v>年間</v>
      </c>
      <c r="AC173" s="268"/>
      <c r="AD173" s="167">
        <v>1</v>
      </c>
      <c r="AE173" s="167">
        <v>32400</v>
      </c>
      <c r="AF173" s="167">
        <f t="shared" si="10"/>
        <v>32400</v>
      </c>
      <c r="AG173" s="27">
        <v>41365</v>
      </c>
      <c r="AH173" s="90">
        <v>41366</v>
      </c>
      <c r="AI173" s="29" t="str">
        <f t="shared" si="11"/>
        <v>～</v>
      </c>
      <c r="AJ173" s="169">
        <f t="shared" si="8"/>
        <v>43191</v>
      </c>
      <c r="AK173" s="23" t="s">
        <v>6067</v>
      </c>
      <c r="AL173" s="23" t="s">
        <v>6085</v>
      </c>
      <c r="AM173" s="104">
        <v>41366</v>
      </c>
      <c r="AN173" s="27"/>
      <c r="AO173" s="104">
        <v>41411</v>
      </c>
      <c r="AP173" s="134" t="s">
        <v>6088</v>
      </c>
    </row>
    <row r="174" spans="1:42" s="74" customFormat="1" ht="24.75" customHeight="1" x14ac:dyDescent="0.15">
      <c r="A174" s="422">
        <v>171</v>
      </c>
      <c r="B174" s="268" t="s">
        <v>3390</v>
      </c>
      <c r="C174" s="23" t="s">
        <v>5707</v>
      </c>
      <c r="D174" s="24" t="s">
        <v>5708</v>
      </c>
      <c r="E174" s="23"/>
      <c r="F174" s="23"/>
      <c r="G174" s="25" t="s">
        <v>6089</v>
      </c>
      <c r="H174" s="23" t="s">
        <v>6090</v>
      </c>
      <c r="I174" s="23"/>
      <c r="J174" s="25" t="s">
        <v>6091</v>
      </c>
      <c r="K174" s="25" t="s">
        <v>6092</v>
      </c>
      <c r="L174" s="134" t="s">
        <v>6096</v>
      </c>
      <c r="M174" s="23" t="s">
        <v>6093</v>
      </c>
      <c r="N174" s="33" t="s">
        <v>6094</v>
      </c>
      <c r="O174" s="25" t="s">
        <v>6057</v>
      </c>
      <c r="P174" s="23" t="s">
        <v>6058</v>
      </c>
      <c r="Q174" s="25" t="s">
        <v>6059</v>
      </c>
      <c r="R174" s="25" t="s">
        <v>5848</v>
      </c>
      <c r="S174" s="23" t="s">
        <v>6060</v>
      </c>
      <c r="T174" s="23" t="s">
        <v>6061</v>
      </c>
      <c r="U174" s="25" t="s">
        <v>6089</v>
      </c>
      <c r="V174" s="23" t="s">
        <v>6090</v>
      </c>
      <c r="W174" s="25" t="s">
        <v>6091</v>
      </c>
      <c r="X174" s="25" t="s">
        <v>6092</v>
      </c>
      <c r="Y174" s="23" t="s">
        <v>6093</v>
      </c>
      <c r="Z174" s="33" t="s">
        <v>6094</v>
      </c>
      <c r="AA174" s="33">
        <v>5</v>
      </c>
      <c r="AB174" s="295" t="str">
        <f t="shared" si="9"/>
        <v>年間</v>
      </c>
      <c r="AC174" s="268"/>
      <c r="AD174" s="167">
        <v>1</v>
      </c>
      <c r="AE174" s="167">
        <v>32400</v>
      </c>
      <c r="AF174" s="167">
        <f t="shared" si="10"/>
        <v>32400</v>
      </c>
      <c r="AG174" s="27">
        <v>41395</v>
      </c>
      <c r="AH174" s="168">
        <v>41395</v>
      </c>
      <c r="AI174" s="29" t="str">
        <f t="shared" si="11"/>
        <v>～</v>
      </c>
      <c r="AJ174" s="169">
        <f t="shared" si="8"/>
        <v>43220</v>
      </c>
      <c r="AK174" s="23" t="s">
        <v>6067</v>
      </c>
      <c r="AL174" s="23" t="s">
        <v>6095</v>
      </c>
      <c r="AM174" s="168">
        <v>41395</v>
      </c>
      <c r="AN174" s="27"/>
      <c r="AO174" s="104">
        <v>41411</v>
      </c>
      <c r="AP174" s="134" t="s">
        <v>6097</v>
      </c>
    </row>
    <row r="175" spans="1:42" s="74" customFormat="1" ht="24.75" customHeight="1" x14ac:dyDescent="0.15">
      <c r="A175" s="422">
        <v>172</v>
      </c>
      <c r="B175" s="268" t="s">
        <v>3391</v>
      </c>
      <c r="C175" s="23" t="s">
        <v>5707</v>
      </c>
      <c r="D175" s="24" t="s">
        <v>5708</v>
      </c>
      <c r="E175" s="23"/>
      <c r="F175" s="23"/>
      <c r="G175" s="25" t="s">
        <v>6105</v>
      </c>
      <c r="H175" s="23" t="s">
        <v>6099</v>
      </c>
      <c r="I175" s="23"/>
      <c r="J175" s="25" t="s">
        <v>6100</v>
      </c>
      <c r="K175" s="25" t="s">
        <v>6101</v>
      </c>
      <c r="L175" s="134" t="s">
        <v>6106</v>
      </c>
      <c r="M175" s="23" t="s">
        <v>6102</v>
      </c>
      <c r="N175" s="23" t="s">
        <v>6103</v>
      </c>
      <c r="O175" s="25" t="s">
        <v>6057</v>
      </c>
      <c r="P175" s="23" t="s">
        <v>6058</v>
      </c>
      <c r="Q175" s="25" t="s">
        <v>6059</v>
      </c>
      <c r="R175" s="25" t="s">
        <v>5848</v>
      </c>
      <c r="S175" s="23" t="s">
        <v>6060</v>
      </c>
      <c r="T175" s="23" t="s">
        <v>6061</v>
      </c>
      <c r="U175" s="25" t="s">
        <v>6098</v>
      </c>
      <c r="V175" s="23" t="s">
        <v>6099</v>
      </c>
      <c r="W175" s="25" t="s">
        <v>6100</v>
      </c>
      <c r="X175" s="25" t="s">
        <v>6101</v>
      </c>
      <c r="Y175" s="23" t="s">
        <v>6102</v>
      </c>
      <c r="Z175" s="23" t="s">
        <v>6103</v>
      </c>
      <c r="AA175" s="33">
        <v>5</v>
      </c>
      <c r="AB175" s="295" t="str">
        <f t="shared" si="9"/>
        <v>年間</v>
      </c>
      <c r="AC175" s="268"/>
      <c r="AD175" s="167">
        <v>1</v>
      </c>
      <c r="AE175" s="167">
        <v>32400</v>
      </c>
      <c r="AF175" s="167">
        <f t="shared" si="10"/>
        <v>32400</v>
      </c>
      <c r="AG175" s="27">
        <v>41395</v>
      </c>
      <c r="AH175" s="168">
        <v>41395</v>
      </c>
      <c r="AI175" s="29" t="str">
        <f t="shared" si="11"/>
        <v>～</v>
      </c>
      <c r="AJ175" s="169">
        <f t="shared" si="8"/>
        <v>43220</v>
      </c>
      <c r="AK175" s="23" t="s">
        <v>6067</v>
      </c>
      <c r="AL175" s="23" t="s">
        <v>6104</v>
      </c>
      <c r="AM175" s="168">
        <v>41395</v>
      </c>
      <c r="AN175" s="27"/>
      <c r="AO175" s="104">
        <v>41411</v>
      </c>
      <c r="AP175" s="134" t="s">
        <v>6107</v>
      </c>
    </row>
    <row r="176" spans="1:42" s="74" customFormat="1" ht="24.75" customHeight="1" x14ac:dyDescent="0.15">
      <c r="A176" s="422">
        <v>173</v>
      </c>
      <c r="B176" s="268" t="s">
        <v>3484</v>
      </c>
      <c r="C176" s="23" t="s">
        <v>5707</v>
      </c>
      <c r="D176" s="24" t="s">
        <v>5708</v>
      </c>
      <c r="E176" s="23"/>
      <c r="F176" s="23"/>
      <c r="G176" s="25" t="s">
        <v>6113</v>
      </c>
      <c r="H176" s="23" t="s">
        <v>6114</v>
      </c>
      <c r="I176" s="23"/>
      <c r="J176" s="25" t="s">
        <v>6115</v>
      </c>
      <c r="K176" s="25"/>
      <c r="L176" s="134" t="s">
        <v>6116</v>
      </c>
      <c r="M176" s="23" t="s">
        <v>6111</v>
      </c>
      <c r="N176" s="33"/>
      <c r="O176" s="25" t="s">
        <v>6057</v>
      </c>
      <c r="P176" s="23" t="s">
        <v>6058</v>
      </c>
      <c r="Q176" s="25" t="s">
        <v>6059</v>
      </c>
      <c r="R176" s="25" t="s">
        <v>5848</v>
      </c>
      <c r="S176" s="23" t="s">
        <v>6060</v>
      </c>
      <c r="T176" s="23" t="s">
        <v>6061</v>
      </c>
      <c r="U176" s="25" t="s">
        <v>6108</v>
      </c>
      <c r="V176" s="23" t="s">
        <v>6109</v>
      </c>
      <c r="W176" s="25" t="s">
        <v>6110</v>
      </c>
      <c r="X176" s="25"/>
      <c r="Y176" s="23" t="s">
        <v>6111</v>
      </c>
      <c r="Z176" s="23"/>
      <c r="AA176" s="33">
        <v>5</v>
      </c>
      <c r="AB176" s="295" t="str">
        <f t="shared" si="9"/>
        <v>年間</v>
      </c>
      <c r="AC176" s="268"/>
      <c r="AD176" s="167">
        <v>1</v>
      </c>
      <c r="AE176" s="167">
        <v>32400</v>
      </c>
      <c r="AF176" s="167">
        <f t="shared" si="10"/>
        <v>32400</v>
      </c>
      <c r="AG176" s="27">
        <v>41426</v>
      </c>
      <c r="AH176" s="168">
        <v>41426</v>
      </c>
      <c r="AI176" s="29" t="str">
        <f t="shared" si="11"/>
        <v>～</v>
      </c>
      <c r="AJ176" s="169">
        <f t="shared" si="8"/>
        <v>43251</v>
      </c>
      <c r="AK176" s="23" t="s">
        <v>6067</v>
      </c>
      <c r="AL176" s="23" t="s">
        <v>6112</v>
      </c>
      <c r="AM176" s="104">
        <v>41423</v>
      </c>
      <c r="AN176" s="27"/>
      <c r="AO176" s="104">
        <v>41439</v>
      </c>
      <c r="AP176" s="134" t="s">
        <v>6117</v>
      </c>
    </row>
    <row r="177" spans="1:42" s="74" customFormat="1" ht="24.75" customHeight="1" x14ac:dyDescent="0.15">
      <c r="A177" s="422">
        <v>174</v>
      </c>
      <c r="B177" s="268" t="s">
        <v>3485</v>
      </c>
      <c r="C177" s="23" t="s">
        <v>5707</v>
      </c>
      <c r="D177" s="24" t="s">
        <v>5708</v>
      </c>
      <c r="E177" s="23"/>
      <c r="F177" s="23"/>
      <c r="G177" s="25" t="s">
        <v>6123</v>
      </c>
      <c r="H177" s="23" t="s">
        <v>6124</v>
      </c>
      <c r="I177" s="23"/>
      <c r="J177" s="25" t="s">
        <v>6125</v>
      </c>
      <c r="K177" s="25"/>
      <c r="L177" s="134" t="s">
        <v>6069</v>
      </c>
      <c r="M177" s="23" t="s">
        <v>6126</v>
      </c>
      <c r="N177" s="33"/>
      <c r="O177" s="25" t="s">
        <v>6057</v>
      </c>
      <c r="P177" s="23" t="s">
        <v>6058</v>
      </c>
      <c r="Q177" s="25" t="s">
        <v>6059</v>
      </c>
      <c r="R177" s="25" t="s">
        <v>5848</v>
      </c>
      <c r="S177" s="23" t="s">
        <v>6060</v>
      </c>
      <c r="T177" s="23" t="s">
        <v>6061</v>
      </c>
      <c r="U177" s="25" t="s">
        <v>6118</v>
      </c>
      <c r="V177" s="23" t="s">
        <v>6119</v>
      </c>
      <c r="W177" s="25" t="s">
        <v>6120</v>
      </c>
      <c r="X177" s="25"/>
      <c r="Y177" s="23" t="s">
        <v>6121</v>
      </c>
      <c r="Z177" s="23"/>
      <c r="AA177" s="33">
        <v>5</v>
      </c>
      <c r="AB177" s="295" t="str">
        <f t="shared" si="9"/>
        <v>年間</v>
      </c>
      <c r="AC177" s="268"/>
      <c r="AD177" s="167">
        <v>1</v>
      </c>
      <c r="AE177" s="167">
        <v>32400</v>
      </c>
      <c r="AF177" s="167">
        <f t="shared" si="10"/>
        <v>32400</v>
      </c>
      <c r="AG177" s="27">
        <v>41426</v>
      </c>
      <c r="AH177" s="168">
        <v>41426</v>
      </c>
      <c r="AI177" s="29" t="str">
        <f t="shared" si="11"/>
        <v>～</v>
      </c>
      <c r="AJ177" s="169">
        <f t="shared" si="8"/>
        <v>43251</v>
      </c>
      <c r="AK177" s="23" t="s">
        <v>6067</v>
      </c>
      <c r="AL177" s="23" t="s">
        <v>6122</v>
      </c>
      <c r="AM177" s="104">
        <v>41422</v>
      </c>
      <c r="AN177" s="27"/>
      <c r="AO177" s="104">
        <v>41439</v>
      </c>
      <c r="AP177" s="134" t="s">
        <v>6127</v>
      </c>
    </row>
    <row r="178" spans="1:42" s="74" customFormat="1" ht="24.75" customHeight="1" x14ac:dyDescent="0.15">
      <c r="A178" s="422">
        <v>175</v>
      </c>
      <c r="B178" s="268" t="s">
        <v>3510</v>
      </c>
      <c r="C178" s="23" t="s">
        <v>6928</v>
      </c>
      <c r="D178" s="24" t="s">
        <v>29</v>
      </c>
      <c r="E178" s="23"/>
      <c r="F178" s="23"/>
      <c r="G178" s="25" t="s">
        <v>6133</v>
      </c>
      <c r="H178" s="23" t="s">
        <v>6134</v>
      </c>
      <c r="I178" s="23"/>
      <c r="J178" s="25" t="s">
        <v>6135</v>
      </c>
      <c r="K178" s="25"/>
      <c r="L178" s="23" t="s">
        <v>6140</v>
      </c>
      <c r="M178" s="23" t="s">
        <v>6136</v>
      </c>
      <c r="N178" s="23" t="s">
        <v>6137</v>
      </c>
      <c r="O178" s="25" t="s">
        <v>6128</v>
      </c>
      <c r="P178" s="23" t="s">
        <v>3310</v>
      </c>
      <c r="Q178" s="25" t="s">
        <v>6129</v>
      </c>
      <c r="R178" s="25" t="s">
        <v>6130</v>
      </c>
      <c r="S178" s="23" t="s">
        <v>6131</v>
      </c>
      <c r="T178" s="23" t="s">
        <v>6132</v>
      </c>
      <c r="U178" s="25" t="s">
        <v>6133</v>
      </c>
      <c r="V178" s="23" t="s">
        <v>6134</v>
      </c>
      <c r="W178" s="25" t="s">
        <v>6135</v>
      </c>
      <c r="X178" s="25"/>
      <c r="Y178" s="23" t="s">
        <v>6136</v>
      </c>
      <c r="Z178" s="23" t="s">
        <v>6137</v>
      </c>
      <c r="AA178" s="33">
        <v>5</v>
      </c>
      <c r="AB178" s="295" t="str">
        <f t="shared" si="9"/>
        <v>年間</v>
      </c>
      <c r="AC178" s="268"/>
      <c r="AD178" s="167">
        <v>1</v>
      </c>
      <c r="AE178" s="167">
        <v>123600</v>
      </c>
      <c r="AF178" s="167">
        <f t="shared" si="10"/>
        <v>123600</v>
      </c>
      <c r="AG178" s="27">
        <v>41426</v>
      </c>
      <c r="AH178" s="168">
        <v>41334</v>
      </c>
      <c r="AI178" s="29" t="str">
        <f t="shared" si="11"/>
        <v>～</v>
      </c>
      <c r="AJ178" s="169">
        <f t="shared" si="8"/>
        <v>43159</v>
      </c>
      <c r="AK178" s="141" t="s">
        <v>6138</v>
      </c>
      <c r="AL178" s="23" t="s">
        <v>6139</v>
      </c>
      <c r="AM178" s="104">
        <v>41334</v>
      </c>
      <c r="AN178" s="27"/>
      <c r="AO178" s="104">
        <v>41452</v>
      </c>
      <c r="AP178" s="134" t="s">
        <v>6141</v>
      </c>
    </row>
    <row r="179" spans="1:42" s="74" customFormat="1" ht="24.75" customHeight="1" x14ac:dyDescent="0.15">
      <c r="A179" s="422">
        <v>176</v>
      </c>
      <c r="B179" s="268" t="s">
        <v>6142</v>
      </c>
      <c r="C179" s="23" t="s">
        <v>5707</v>
      </c>
      <c r="D179" s="24" t="s">
        <v>5708</v>
      </c>
      <c r="E179" s="23"/>
      <c r="F179" s="23"/>
      <c r="G179" s="25" t="s">
        <v>6155</v>
      </c>
      <c r="H179" s="23" t="s">
        <v>6156</v>
      </c>
      <c r="I179" s="23"/>
      <c r="J179" s="25" t="s">
        <v>6157</v>
      </c>
      <c r="K179" s="25"/>
      <c r="L179" s="25"/>
      <c r="M179" s="25" t="s">
        <v>6158</v>
      </c>
      <c r="N179" s="134" t="s">
        <v>6159</v>
      </c>
      <c r="O179" s="25" t="s">
        <v>6143</v>
      </c>
      <c r="P179" s="23" t="s">
        <v>6144</v>
      </c>
      <c r="Q179" s="25" t="s">
        <v>6145</v>
      </c>
      <c r="R179" s="25" t="s">
        <v>5848</v>
      </c>
      <c r="S179" s="23" t="s">
        <v>6146</v>
      </c>
      <c r="T179" s="23" t="s">
        <v>6147</v>
      </c>
      <c r="U179" s="25" t="s">
        <v>6148</v>
      </c>
      <c r="V179" s="23"/>
      <c r="W179" s="25" t="s">
        <v>6149</v>
      </c>
      <c r="X179" s="25" t="s">
        <v>6150</v>
      </c>
      <c r="Y179" s="23" t="s">
        <v>6151</v>
      </c>
      <c r="Z179" s="23" t="s">
        <v>6152</v>
      </c>
      <c r="AA179" s="33">
        <v>5</v>
      </c>
      <c r="AB179" s="295" t="str">
        <f t="shared" si="9"/>
        <v>年間</v>
      </c>
      <c r="AC179" s="268"/>
      <c r="AD179" s="167">
        <v>1</v>
      </c>
      <c r="AE179" s="167">
        <v>16200</v>
      </c>
      <c r="AF179" s="167">
        <f t="shared" si="10"/>
        <v>16200</v>
      </c>
      <c r="AG179" s="27">
        <v>41487</v>
      </c>
      <c r="AH179" s="90">
        <v>41509</v>
      </c>
      <c r="AI179" s="29" t="str">
        <f t="shared" si="11"/>
        <v>～</v>
      </c>
      <c r="AJ179" s="169">
        <f t="shared" si="8"/>
        <v>43334</v>
      </c>
      <c r="AK179" s="23" t="s">
        <v>6153</v>
      </c>
      <c r="AL179" s="23" t="s">
        <v>6154</v>
      </c>
      <c r="AM179" s="104">
        <v>41509</v>
      </c>
      <c r="AN179" s="27"/>
      <c r="AO179" s="104">
        <v>41563</v>
      </c>
      <c r="AP179" s="134" t="s">
        <v>6160</v>
      </c>
    </row>
    <row r="180" spans="1:42" s="74" customFormat="1" ht="24.75" customHeight="1" x14ac:dyDescent="0.15">
      <c r="A180" s="422">
        <v>177</v>
      </c>
      <c r="B180" s="268" t="s">
        <v>3674</v>
      </c>
      <c r="C180" s="23" t="s">
        <v>5707</v>
      </c>
      <c r="D180" s="24" t="s">
        <v>5708</v>
      </c>
      <c r="E180" s="23"/>
      <c r="F180" s="23"/>
      <c r="G180" s="25" t="s">
        <v>6155</v>
      </c>
      <c r="H180" s="23" t="s">
        <v>6156</v>
      </c>
      <c r="I180" s="23"/>
      <c r="J180" s="25" t="s">
        <v>6157</v>
      </c>
      <c r="K180" s="25"/>
      <c r="L180" s="25"/>
      <c r="M180" s="25" t="s">
        <v>6158</v>
      </c>
      <c r="N180" s="134" t="s">
        <v>6159</v>
      </c>
      <c r="O180" s="25" t="s">
        <v>6143</v>
      </c>
      <c r="P180" s="23" t="s">
        <v>6144</v>
      </c>
      <c r="Q180" s="25" t="s">
        <v>6145</v>
      </c>
      <c r="R180" s="25" t="s">
        <v>5848</v>
      </c>
      <c r="S180" s="23" t="s">
        <v>6146</v>
      </c>
      <c r="T180" s="23" t="s">
        <v>6147</v>
      </c>
      <c r="U180" s="25" t="s">
        <v>6148</v>
      </c>
      <c r="V180" s="23"/>
      <c r="W180" s="25" t="s">
        <v>6149</v>
      </c>
      <c r="X180" s="25" t="s">
        <v>6150</v>
      </c>
      <c r="Y180" s="23" t="s">
        <v>6151</v>
      </c>
      <c r="Z180" s="23" t="s">
        <v>6152</v>
      </c>
      <c r="AA180" s="33">
        <v>5</v>
      </c>
      <c r="AB180" s="295" t="str">
        <f t="shared" si="9"/>
        <v>年間</v>
      </c>
      <c r="AC180" s="268"/>
      <c r="AD180" s="167">
        <v>1</v>
      </c>
      <c r="AE180" s="167">
        <v>16200</v>
      </c>
      <c r="AF180" s="167">
        <f t="shared" si="10"/>
        <v>16200</v>
      </c>
      <c r="AG180" s="27">
        <v>41487</v>
      </c>
      <c r="AH180" s="90">
        <v>41509</v>
      </c>
      <c r="AI180" s="29" t="str">
        <f t="shared" si="11"/>
        <v>～</v>
      </c>
      <c r="AJ180" s="169">
        <f t="shared" si="8"/>
        <v>43334</v>
      </c>
      <c r="AK180" s="23" t="s">
        <v>6153</v>
      </c>
      <c r="AL180" s="23" t="s">
        <v>6161</v>
      </c>
      <c r="AM180" s="104">
        <v>41509</v>
      </c>
      <c r="AN180" s="27"/>
      <c r="AO180" s="104">
        <v>41563</v>
      </c>
      <c r="AP180" s="134" t="s">
        <v>6160</v>
      </c>
    </row>
    <row r="181" spans="1:42" s="74" customFormat="1" ht="24.75" customHeight="1" x14ac:dyDescent="0.15">
      <c r="A181" s="422">
        <v>178</v>
      </c>
      <c r="B181" s="268" t="s">
        <v>3674</v>
      </c>
      <c r="C181" s="23" t="s">
        <v>5707</v>
      </c>
      <c r="D181" s="24" t="s">
        <v>5708</v>
      </c>
      <c r="E181" s="23"/>
      <c r="F181" s="23"/>
      <c r="G181" s="25" t="s">
        <v>6155</v>
      </c>
      <c r="H181" s="23" t="s">
        <v>6156</v>
      </c>
      <c r="I181" s="23"/>
      <c r="J181" s="25" t="s">
        <v>6157</v>
      </c>
      <c r="K181" s="25"/>
      <c r="L181" s="25"/>
      <c r="M181" s="25" t="s">
        <v>6158</v>
      </c>
      <c r="N181" s="134" t="s">
        <v>6159</v>
      </c>
      <c r="O181" s="25" t="s">
        <v>6143</v>
      </c>
      <c r="P181" s="23" t="s">
        <v>6144</v>
      </c>
      <c r="Q181" s="25" t="s">
        <v>6145</v>
      </c>
      <c r="R181" s="25" t="s">
        <v>5848</v>
      </c>
      <c r="S181" s="23" t="s">
        <v>6146</v>
      </c>
      <c r="T181" s="23" t="s">
        <v>6147</v>
      </c>
      <c r="U181" s="25" t="s">
        <v>6148</v>
      </c>
      <c r="V181" s="23"/>
      <c r="W181" s="25" t="s">
        <v>6149</v>
      </c>
      <c r="X181" s="25" t="s">
        <v>6150</v>
      </c>
      <c r="Y181" s="23" t="s">
        <v>6151</v>
      </c>
      <c r="Z181" s="23" t="s">
        <v>6152</v>
      </c>
      <c r="AA181" s="33">
        <v>5</v>
      </c>
      <c r="AB181" s="295" t="str">
        <f t="shared" si="9"/>
        <v>年間</v>
      </c>
      <c r="AC181" s="268"/>
      <c r="AD181" s="167">
        <v>1</v>
      </c>
      <c r="AE181" s="167">
        <v>16200</v>
      </c>
      <c r="AF181" s="167">
        <f t="shared" si="10"/>
        <v>16200</v>
      </c>
      <c r="AG181" s="27">
        <v>41487</v>
      </c>
      <c r="AH181" s="90">
        <v>41509</v>
      </c>
      <c r="AI181" s="29" t="str">
        <f t="shared" si="11"/>
        <v>～</v>
      </c>
      <c r="AJ181" s="169">
        <f t="shared" si="8"/>
        <v>43334</v>
      </c>
      <c r="AK181" s="23" t="s">
        <v>6153</v>
      </c>
      <c r="AL181" s="23" t="s">
        <v>6162</v>
      </c>
      <c r="AM181" s="104">
        <v>41509</v>
      </c>
      <c r="AN181" s="27"/>
      <c r="AO181" s="104">
        <v>41563</v>
      </c>
      <c r="AP181" s="134" t="s">
        <v>6160</v>
      </c>
    </row>
    <row r="182" spans="1:42" s="74" customFormat="1" ht="24.75" customHeight="1" x14ac:dyDescent="0.15">
      <c r="A182" s="422">
        <v>179</v>
      </c>
      <c r="B182" s="268" t="s">
        <v>3674</v>
      </c>
      <c r="C182" s="23" t="s">
        <v>5707</v>
      </c>
      <c r="D182" s="24" t="s">
        <v>5708</v>
      </c>
      <c r="E182" s="23"/>
      <c r="F182" s="23"/>
      <c r="G182" s="25" t="s">
        <v>6155</v>
      </c>
      <c r="H182" s="23" t="s">
        <v>6156</v>
      </c>
      <c r="I182" s="23"/>
      <c r="J182" s="25" t="s">
        <v>6157</v>
      </c>
      <c r="K182" s="25"/>
      <c r="L182" s="25"/>
      <c r="M182" s="25" t="s">
        <v>6158</v>
      </c>
      <c r="N182" s="134" t="s">
        <v>6159</v>
      </c>
      <c r="O182" s="25" t="s">
        <v>6143</v>
      </c>
      <c r="P182" s="23" t="s">
        <v>6144</v>
      </c>
      <c r="Q182" s="25" t="s">
        <v>6145</v>
      </c>
      <c r="R182" s="25" t="s">
        <v>5848</v>
      </c>
      <c r="S182" s="23" t="s">
        <v>6146</v>
      </c>
      <c r="T182" s="23" t="s">
        <v>6147</v>
      </c>
      <c r="U182" s="25" t="s">
        <v>6148</v>
      </c>
      <c r="V182" s="23"/>
      <c r="W182" s="25" t="s">
        <v>6149</v>
      </c>
      <c r="X182" s="25" t="s">
        <v>6150</v>
      </c>
      <c r="Y182" s="23" t="s">
        <v>6151</v>
      </c>
      <c r="Z182" s="23" t="s">
        <v>6152</v>
      </c>
      <c r="AA182" s="33">
        <v>5</v>
      </c>
      <c r="AB182" s="295" t="str">
        <f t="shared" si="9"/>
        <v>年間</v>
      </c>
      <c r="AC182" s="268"/>
      <c r="AD182" s="167">
        <v>1</v>
      </c>
      <c r="AE182" s="167">
        <v>16200</v>
      </c>
      <c r="AF182" s="167">
        <f t="shared" si="10"/>
        <v>16200</v>
      </c>
      <c r="AG182" s="27">
        <v>41487</v>
      </c>
      <c r="AH182" s="90">
        <v>41509</v>
      </c>
      <c r="AI182" s="29" t="str">
        <f t="shared" si="11"/>
        <v>～</v>
      </c>
      <c r="AJ182" s="169">
        <f t="shared" si="8"/>
        <v>43334</v>
      </c>
      <c r="AK182" s="23" t="s">
        <v>6153</v>
      </c>
      <c r="AL182" s="23" t="s">
        <v>6163</v>
      </c>
      <c r="AM182" s="104">
        <v>41509</v>
      </c>
      <c r="AN182" s="27"/>
      <c r="AO182" s="104">
        <v>41563</v>
      </c>
      <c r="AP182" s="134" t="s">
        <v>6160</v>
      </c>
    </row>
    <row r="183" spans="1:42" s="74" customFormat="1" ht="24.75" customHeight="1" x14ac:dyDescent="0.15">
      <c r="A183" s="422">
        <v>180</v>
      </c>
      <c r="B183" s="268" t="s">
        <v>6164</v>
      </c>
      <c r="C183" s="23" t="s">
        <v>5707</v>
      </c>
      <c r="D183" s="24" t="s">
        <v>5708</v>
      </c>
      <c r="E183" s="23"/>
      <c r="F183" s="23"/>
      <c r="G183" s="25" t="s">
        <v>6155</v>
      </c>
      <c r="H183" s="23" t="s">
        <v>6156</v>
      </c>
      <c r="I183" s="23"/>
      <c r="J183" s="25" t="s">
        <v>6157</v>
      </c>
      <c r="K183" s="25"/>
      <c r="L183" s="25"/>
      <c r="M183" s="25" t="s">
        <v>6158</v>
      </c>
      <c r="N183" s="134" t="s">
        <v>6159</v>
      </c>
      <c r="O183" s="25" t="s">
        <v>6143</v>
      </c>
      <c r="P183" s="23" t="s">
        <v>6144</v>
      </c>
      <c r="Q183" s="25" t="s">
        <v>6145</v>
      </c>
      <c r="R183" s="25" t="s">
        <v>5848</v>
      </c>
      <c r="S183" s="23" t="s">
        <v>6146</v>
      </c>
      <c r="T183" s="23" t="s">
        <v>6147</v>
      </c>
      <c r="U183" s="25" t="s">
        <v>6148</v>
      </c>
      <c r="V183" s="23"/>
      <c r="W183" s="25" t="s">
        <v>6149</v>
      </c>
      <c r="X183" s="25" t="s">
        <v>6150</v>
      </c>
      <c r="Y183" s="23" t="s">
        <v>6151</v>
      </c>
      <c r="Z183" s="23" t="s">
        <v>6152</v>
      </c>
      <c r="AA183" s="33">
        <v>5</v>
      </c>
      <c r="AB183" s="295" t="str">
        <f t="shared" si="9"/>
        <v>年間</v>
      </c>
      <c r="AC183" s="268"/>
      <c r="AD183" s="167">
        <v>1</v>
      </c>
      <c r="AE183" s="167">
        <v>20400</v>
      </c>
      <c r="AF183" s="167">
        <f t="shared" si="10"/>
        <v>20400</v>
      </c>
      <c r="AG183" s="27">
        <v>41487</v>
      </c>
      <c r="AH183" s="90">
        <v>41509</v>
      </c>
      <c r="AI183" s="29" t="str">
        <f t="shared" si="11"/>
        <v>～</v>
      </c>
      <c r="AJ183" s="169">
        <f t="shared" si="8"/>
        <v>43334</v>
      </c>
      <c r="AK183" s="23" t="s">
        <v>6165</v>
      </c>
      <c r="AL183" s="23" t="s">
        <v>6166</v>
      </c>
      <c r="AM183" s="104">
        <v>41509</v>
      </c>
      <c r="AN183" s="27"/>
      <c r="AO183" s="104">
        <v>41563</v>
      </c>
      <c r="AP183" s="134" t="s">
        <v>6160</v>
      </c>
    </row>
    <row r="184" spans="1:42" s="74" customFormat="1" ht="24.75" customHeight="1" x14ac:dyDescent="0.15">
      <c r="A184" s="422">
        <v>181</v>
      </c>
      <c r="B184" s="268" t="s">
        <v>3675</v>
      </c>
      <c r="C184" s="23" t="s">
        <v>5707</v>
      </c>
      <c r="D184" s="24" t="s">
        <v>5708</v>
      </c>
      <c r="E184" s="23"/>
      <c r="F184" s="23"/>
      <c r="G184" s="25" t="s">
        <v>6155</v>
      </c>
      <c r="H184" s="23" t="s">
        <v>6156</v>
      </c>
      <c r="I184" s="23"/>
      <c r="J184" s="25" t="s">
        <v>6157</v>
      </c>
      <c r="K184" s="25"/>
      <c r="L184" s="25"/>
      <c r="M184" s="25" t="s">
        <v>6158</v>
      </c>
      <c r="N184" s="134" t="s">
        <v>6159</v>
      </c>
      <c r="O184" s="25" t="s">
        <v>6143</v>
      </c>
      <c r="P184" s="23" t="s">
        <v>6144</v>
      </c>
      <c r="Q184" s="25" t="s">
        <v>6145</v>
      </c>
      <c r="R184" s="25" t="s">
        <v>5848</v>
      </c>
      <c r="S184" s="23" t="s">
        <v>6146</v>
      </c>
      <c r="T184" s="23" t="s">
        <v>6147</v>
      </c>
      <c r="U184" s="25" t="s">
        <v>6148</v>
      </c>
      <c r="V184" s="23"/>
      <c r="W184" s="25" t="s">
        <v>6149</v>
      </c>
      <c r="X184" s="25" t="s">
        <v>6150</v>
      </c>
      <c r="Y184" s="23" t="s">
        <v>6151</v>
      </c>
      <c r="Z184" s="23" t="s">
        <v>6152</v>
      </c>
      <c r="AA184" s="33">
        <v>5</v>
      </c>
      <c r="AB184" s="295" t="str">
        <f t="shared" si="9"/>
        <v>年間</v>
      </c>
      <c r="AC184" s="268"/>
      <c r="AD184" s="167">
        <v>1</v>
      </c>
      <c r="AE184" s="167">
        <v>20400</v>
      </c>
      <c r="AF184" s="167">
        <f t="shared" si="10"/>
        <v>20400</v>
      </c>
      <c r="AG184" s="27">
        <v>41487</v>
      </c>
      <c r="AH184" s="90">
        <v>41509</v>
      </c>
      <c r="AI184" s="29" t="str">
        <f t="shared" si="11"/>
        <v>～</v>
      </c>
      <c r="AJ184" s="169">
        <f t="shared" si="8"/>
        <v>43334</v>
      </c>
      <c r="AK184" s="23" t="s">
        <v>6165</v>
      </c>
      <c r="AL184" s="23" t="s">
        <v>6167</v>
      </c>
      <c r="AM184" s="104">
        <v>41509</v>
      </c>
      <c r="AN184" s="27"/>
      <c r="AO184" s="104">
        <v>41563</v>
      </c>
      <c r="AP184" s="134" t="s">
        <v>6160</v>
      </c>
    </row>
    <row r="185" spans="1:42" s="74" customFormat="1" ht="24.75" customHeight="1" x14ac:dyDescent="0.15">
      <c r="A185" s="422">
        <v>182</v>
      </c>
      <c r="B185" s="268" t="s">
        <v>3675</v>
      </c>
      <c r="C185" s="23" t="s">
        <v>5707</v>
      </c>
      <c r="D185" s="24" t="s">
        <v>5708</v>
      </c>
      <c r="E185" s="23"/>
      <c r="F185" s="23"/>
      <c r="G185" s="25" t="s">
        <v>6155</v>
      </c>
      <c r="H185" s="23" t="s">
        <v>6156</v>
      </c>
      <c r="I185" s="23"/>
      <c r="J185" s="25" t="s">
        <v>6157</v>
      </c>
      <c r="K185" s="25"/>
      <c r="L185" s="25"/>
      <c r="M185" s="25" t="s">
        <v>6158</v>
      </c>
      <c r="N185" s="134" t="s">
        <v>6159</v>
      </c>
      <c r="O185" s="25" t="s">
        <v>6143</v>
      </c>
      <c r="P185" s="23" t="s">
        <v>6144</v>
      </c>
      <c r="Q185" s="25" t="s">
        <v>6145</v>
      </c>
      <c r="R185" s="25" t="s">
        <v>5848</v>
      </c>
      <c r="S185" s="23" t="s">
        <v>6146</v>
      </c>
      <c r="T185" s="23" t="s">
        <v>6147</v>
      </c>
      <c r="U185" s="25" t="s">
        <v>6148</v>
      </c>
      <c r="V185" s="23"/>
      <c r="W185" s="25" t="s">
        <v>6149</v>
      </c>
      <c r="X185" s="25" t="s">
        <v>6150</v>
      </c>
      <c r="Y185" s="23" t="s">
        <v>6151</v>
      </c>
      <c r="Z185" s="23" t="s">
        <v>6152</v>
      </c>
      <c r="AA185" s="33">
        <v>5</v>
      </c>
      <c r="AB185" s="295" t="str">
        <f t="shared" si="9"/>
        <v>年間</v>
      </c>
      <c r="AC185" s="268"/>
      <c r="AD185" s="167">
        <v>1</v>
      </c>
      <c r="AE185" s="167">
        <v>20400</v>
      </c>
      <c r="AF185" s="167">
        <f t="shared" si="10"/>
        <v>20400</v>
      </c>
      <c r="AG185" s="27">
        <v>41487</v>
      </c>
      <c r="AH185" s="90">
        <v>41509</v>
      </c>
      <c r="AI185" s="29" t="str">
        <f t="shared" si="11"/>
        <v>～</v>
      </c>
      <c r="AJ185" s="169">
        <f t="shared" si="8"/>
        <v>43334</v>
      </c>
      <c r="AK185" s="23" t="s">
        <v>6165</v>
      </c>
      <c r="AL185" s="23" t="s">
        <v>6168</v>
      </c>
      <c r="AM185" s="104">
        <v>41509</v>
      </c>
      <c r="AN185" s="27"/>
      <c r="AO185" s="104">
        <v>41563</v>
      </c>
      <c r="AP185" s="134" t="s">
        <v>6160</v>
      </c>
    </row>
    <row r="186" spans="1:42" s="74" customFormat="1" ht="24.75" customHeight="1" x14ac:dyDescent="0.15">
      <c r="A186" s="422">
        <v>183</v>
      </c>
      <c r="B186" s="268" t="s">
        <v>6169</v>
      </c>
      <c r="C186" s="23" t="s">
        <v>5707</v>
      </c>
      <c r="D186" s="24" t="s">
        <v>5708</v>
      </c>
      <c r="E186" s="23"/>
      <c r="F186" s="23"/>
      <c r="G186" s="25" t="s">
        <v>6155</v>
      </c>
      <c r="H186" s="23" t="s">
        <v>6156</v>
      </c>
      <c r="I186" s="23"/>
      <c r="J186" s="25" t="s">
        <v>6157</v>
      </c>
      <c r="K186" s="25"/>
      <c r="L186" s="25"/>
      <c r="M186" s="25" t="s">
        <v>6158</v>
      </c>
      <c r="N186" s="134" t="s">
        <v>6159</v>
      </c>
      <c r="O186" s="25" t="s">
        <v>6143</v>
      </c>
      <c r="P186" s="23" t="s">
        <v>6144</v>
      </c>
      <c r="Q186" s="25" t="s">
        <v>6145</v>
      </c>
      <c r="R186" s="25" t="s">
        <v>5848</v>
      </c>
      <c r="S186" s="23" t="s">
        <v>6146</v>
      </c>
      <c r="T186" s="23" t="s">
        <v>6147</v>
      </c>
      <c r="U186" s="25" t="s">
        <v>6148</v>
      </c>
      <c r="V186" s="23"/>
      <c r="W186" s="25" t="s">
        <v>6149</v>
      </c>
      <c r="X186" s="25" t="s">
        <v>6150</v>
      </c>
      <c r="Y186" s="23" t="s">
        <v>6151</v>
      </c>
      <c r="Z186" s="23" t="s">
        <v>6152</v>
      </c>
      <c r="AA186" s="33">
        <v>5</v>
      </c>
      <c r="AB186" s="295" t="str">
        <f t="shared" si="9"/>
        <v>年間</v>
      </c>
      <c r="AC186" s="268"/>
      <c r="AD186" s="167">
        <v>1</v>
      </c>
      <c r="AE186" s="167">
        <v>10800</v>
      </c>
      <c r="AF186" s="167">
        <f t="shared" si="10"/>
        <v>10800</v>
      </c>
      <c r="AG186" s="27">
        <v>41487</v>
      </c>
      <c r="AH186" s="90">
        <v>41509</v>
      </c>
      <c r="AI186" s="29" t="str">
        <f t="shared" si="11"/>
        <v>～</v>
      </c>
      <c r="AJ186" s="169">
        <f t="shared" si="8"/>
        <v>43334</v>
      </c>
      <c r="AK186" s="23" t="s">
        <v>6170</v>
      </c>
      <c r="AL186" s="23" t="s">
        <v>6171</v>
      </c>
      <c r="AM186" s="104">
        <v>41509</v>
      </c>
      <c r="AN186" s="27"/>
      <c r="AO186" s="104">
        <v>41563</v>
      </c>
      <c r="AP186" s="134" t="s">
        <v>6160</v>
      </c>
    </row>
    <row r="187" spans="1:42" s="74" customFormat="1" ht="24.75" customHeight="1" x14ac:dyDescent="0.15">
      <c r="A187" s="422">
        <v>184</v>
      </c>
      <c r="B187" s="268" t="s">
        <v>3676</v>
      </c>
      <c r="C187" s="23" t="s">
        <v>5707</v>
      </c>
      <c r="D187" s="24" t="s">
        <v>5708</v>
      </c>
      <c r="E187" s="23"/>
      <c r="F187" s="23"/>
      <c r="G187" s="25" t="s">
        <v>6155</v>
      </c>
      <c r="H187" s="23" t="s">
        <v>6156</v>
      </c>
      <c r="I187" s="23"/>
      <c r="J187" s="25" t="s">
        <v>6157</v>
      </c>
      <c r="K187" s="25"/>
      <c r="L187" s="25"/>
      <c r="M187" s="25" t="s">
        <v>6158</v>
      </c>
      <c r="N187" s="134" t="s">
        <v>6159</v>
      </c>
      <c r="O187" s="25" t="s">
        <v>6143</v>
      </c>
      <c r="P187" s="23" t="s">
        <v>6144</v>
      </c>
      <c r="Q187" s="25" t="s">
        <v>6145</v>
      </c>
      <c r="R187" s="25" t="s">
        <v>5848</v>
      </c>
      <c r="S187" s="23" t="s">
        <v>6146</v>
      </c>
      <c r="T187" s="23" t="s">
        <v>6147</v>
      </c>
      <c r="U187" s="25" t="s">
        <v>6148</v>
      </c>
      <c r="V187" s="23"/>
      <c r="W187" s="25" t="s">
        <v>6149</v>
      </c>
      <c r="X187" s="25" t="s">
        <v>6150</v>
      </c>
      <c r="Y187" s="23" t="s">
        <v>6151</v>
      </c>
      <c r="Z187" s="23" t="s">
        <v>6152</v>
      </c>
      <c r="AA187" s="33">
        <v>5</v>
      </c>
      <c r="AB187" s="295" t="str">
        <f t="shared" si="9"/>
        <v>年間</v>
      </c>
      <c r="AC187" s="268"/>
      <c r="AD187" s="167">
        <v>1</v>
      </c>
      <c r="AE187" s="167">
        <v>10800</v>
      </c>
      <c r="AF187" s="167">
        <f t="shared" si="10"/>
        <v>10800</v>
      </c>
      <c r="AG187" s="27">
        <v>41487</v>
      </c>
      <c r="AH187" s="90">
        <v>41509</v>
      </c>
      <c r="AI187" s="29" t="str">
        <f t="shared" si="11"/>
        <v>～</v>
      </c>
      <c r="AJ187" s="169">
        <f t="shared" si="8"/>
        <v>43334</v>
      </c>
      <c r="AK187" s="23" t="s">
        <v>6170</v>
      </c>
      <c r="AL187" s="23" t="s">
        <v>6172</v>
      </c>
      <c r="AM187" s="104">
        <v>41509</v>
      </c>
      <c r="AN187" s="27"/>
      <c r="AO187" s="104">
        <v>41563</v>
      </c>
      <c r="AP187" s="134" t="s">
        <v>6160</v>
      </c>
    </row>
    <row r="188" spans="1:42" s="74" customFormat="1" ht="24.75" customHeight="1" x14ac:dyDescent="0.15">
      <c r="A188" s="422">
        <v>185</v>
      </c>
      <c r="B188" s="268" t="s">
        <v>6173</v>
      </c>
      <c r="C188" s="23" t="s">
        <v>5707</v>
      </c>
      <c r="D188" s="24" t="s">
        <v>5708</v>
      </c>
      <c r="E188" s="23"/>
      <c r="F188" s="23"/>
      <c r="G188" s="25" t="s">
        <v>6155</v>
      </c>
      <c r="H188" s="23" t="s">
        <v>6156</v>
      </c>
      <c r="I188" s="23"/>
      <c r="J188" s="25" t="s">
        <v>6157</v>
      </c>
      <c r="K188" s="25"/>
      <c r="L188" s="25"/>
      <c r="M188" s="25" t="s">
        <v>6158</v>
      </c>
      <c r="N188" s="134" t="s">
        <v>6159</v>
      </c>
      <c r="O188" s="25" t="s">
        <v>6143</v>
      </c>
      <c r="P188" s="23" t="s">
        <v>6144</v>
      </c>
      <c r="Q188" s="25" t="s">
        <v>6145</v>
      </c>
      <c r="R188" s="25" t="s">
        <v>5848</v>
      </c>
      <c r="S188" s="23" t="s">
        <v>6146</v>
      </c>
      <c r="T188" s="23" t="s">
        <v>6147</v>
      </c>
      <c r="U188" s="25" t="s">
        <v>6148</v>
      </c>
      <c r="V188" s="23"/>
      <c r="W188" s="25" t="s">
        <v>6149</v>
      </c>
      <c r="X188" s="25" t="s">
        <v>6150</v>
      </c>
      <c r="Y188" s="23" t="s">
        <v>6151</v>
      </c>
      <c r="Z188" s="23" t="s">
        <v>6152</v>
      </c>
      <c r="AA188" s="33">
        <v>5</v>
      </c>
      <c r="AB188" s="295" t="str">
        <f t="shared" si="9"/>
        <v>年間</v>
      </c>
      <c r="AC188" s="268"/>
      <c r="AD188" s="167">
        <v>1</v>
      </c>
      <c r="AE188" s="167">
        <v>7800</v>
      </c>
      <c r="AF188" s="167">
        <f t="shared" si="10"/>
        <v>7800</v>
      </c>
      <c r="AG188" s="27">
        <v>41487</v>
      </c>
      <c r="AH188" s="90">
        <v>41509</v>
      </c>
      <c r="AI188" s="29" t="str">
        <f t="shared" si="11"/>
        <v>～</v>
      </c>
      <c r="AJ188" s="169">
        <f t="shared" si="8"/>
        <v>43334</v>
      </c>
      <c r="AK188" s="30" t="s">
        <v>6174</v>
      </c>
      <c r="AL188" s="23" t="s">
        <v>6175</v>
      </c>
      <c r="AM188" s="104">
        <v>41509</v>
      </c>
      <c r="AN188" s="27"/>
      <c r="AO188" s="104">
        <v>41563</v>
      </c>
      <c r="AP188" s="134" t="s">
        <v>6160</v>
      </c>
    </row>
    <row r="189" spans="1:42" s="74" customFormat="1" ht="24.75" customHeight="1" x14ac:dyDescent="0.15">
      <c r="A189" s="422">
        <v>186</v>
      </c>
      <c r="B189" s="268" t="s">
        <v>3677</v>
      </c>
      <c r="C189" s="23" t="s">
        <v>5707</v>
      </c>
      <c r="D189" s="24" t="s">
        <v>5708</v>
      </c>
      <c r="E189" s="23"/>
      <c r="F189" s="23"/>
      <c r="G189" s="25" t="s">
        <v>6155</v>
      </c>
      <c r="H189" s="23" t="s">
        <v>6156</v>
      </c>
      <c r="I189" s="23"/>
      <c r="J189" s="25" t="s">
        <v>6157</v>
      </c>
      <c r="K189" s="25"/>
      <c r="L189" s="25"/>
      <c r="M189" s="25" t="s">
        <v>6158</v>
      </c>
      <c r="N189" s="134" t="s">
        <v>6159</v>
      </c>
      <c r="O189" s="25" t="s">
        <v>6143</v>
      </c>
      <c r="P189" s="23" t="s">
        <v>6144</v>
      </c>
      <c r="Q189" s="25" t="s">
        <v>6145</v>
      </c>
      <c r="R189" s="25" t="s">
        <v>5848</v>
      </c>
      <c r="S189" s="23" t="s">
        <v>6146</v>
      </c>
      <c r="T189" s="23" t="s">
        <v>6147</v>
      </c>
      <c r="U189" s="25" t="s">
        <v>6148</v>
      </c>
      <c r="V189" s="23"/>
      <c r="W189" s="25" t="s">
        <v>6149</v>
      </c>
      <c r="X189" s="25" t="s">
        <v>6150</v>
      </c>
      <c r="Y189" s="23" t="s">
        <v>6151</v>
      </c>
      <c r="Z189" s="23" t="s">
        <v>6152</v>
      </c>
      <c r="AA189" s="33">
        <v>5</v>
      </c>
      <c r="AB189" s="295" t="str">
        <f t="shared" si="9"/>
        <v>年間</v>
      </c>
      <c r="AC189" s="268"/>
      <c r="AD189" s="167">
        <v>1</v>
      </c>
      <c r="AE189" s="167">
        <v>7800</v>
      </c>
      <c r="AF189" s="167">
        <f t="shared" si="10"/>
        <v>7800</v>
      </c>
      <c r="AG189" s="27">
        <v>41487</v>
      </c>
      <c r="AH189" s="90">
        <v>41509</v>
      </c>
      <c r="AI189" s="29" t="str">
        <f t="shared" si="11"/>
        <v>～</v>
      </c>
      <c r="AJ189" s="169">
        <f t="shared" si="8"/>
        <v>43334</v>
      </c>
      <c r="AK189" s="30" t="s">
        <v>6174</v>
      </c>
      <c r="AL189" s="23" t="s">
        <v>6176</v>
      </c>
      <c r="AM189" s="104">
        <v>41509</v>
      </c>
      <c r="AN189" s="27"/>
      <c r="AO189" s="104">
        <v>41563</v>
      </c>
      <c r="AP189" s="134" t="s">
        <v>6160</v>
      </c>
    </row>
    <row r="190" spans="1:42" s="74" customFormat="1" ht="24.75" customHeight="1" x14ac:dyDescent="0.15">
      <c r="A190" s="422">
        <v>187</v>
      </c>
      <c r="B190" s="268" t="s">
        <v>3677</v>
      </c>
      <c r="C190" s="23" t="s">
        <v>5707</v>
      </c>
      <c r="D190" s="24" t="s">
        <v>5708</v>
      </c>
      <c r="E190" s="23"/>
      <c r="F190" s="23"/>
      <c r="G190" s="25" t="s">
        <v>6155</v>
      </c>
      <c r="H190" s="23" t="s">
        <v>6156</v>
      </c>
      <c r="I190" s="23"/>
      <c r="J190" s="25" t="s">
        <v>6157</v>
      </c>
      <c r="K190" s="25"/>
      <c r="L190" s="25"/>
      <c r="M190" s="25" t="s">
        <v>6158</v>
      </c>
      <c r="N190" s="134" t="s">
        <v>6159</v>
      </c>
      <c r="O190" s="25" t="s">
        <v>6143</v>
      </c>
      <c r="P190" s="23" t="s">
        <v>6144</v>
      </c>
      <c r="Q190" s="25" t="s">
        <v>6145</v>
      </c>
      <c r="R190" s="25" t="s">
        <v>5848</v>
      </c>
      <c r="S190" s="23" t="s">
        <v>6146</v>
      </c>
      <c r="T190" s="23" t="s">
        <v>6147</v>
      </c>
      <c r="U190" s="25" t="s">
        <v>6148</v>
      </c>
      <c r="V190" s="23"/>
      <c r="W190" s="25" t="s">
        <v>6149</v>
      </c>
      <c r="X190" s="25" t="s">
        <v>6150</v>
      </c>
      <c r="Y190" s="23" t="s">
        <v>6151</v>
      </c>
      <c r="Z190" s="23" t="s">
        <v>6152</v>
      </c>
      <c r="AA190" s="33">
        <v>5</v>
      </c>
      <c r="AB190" s="295" t="str">
        <f t="shared" si="9"/>
        <v>年間</v>
      </c>
      <c r="AC190" s="268"/>
      <c r="AD190" s="167">
        <v>1</v>
      </c>
      <c r="AE190" s="167">
        <v>7800</v>
      </c>
      <c r="AF190" s="167">
        <f t="shared" si="10"/>
        <v>7800</v>
      </c>
      <c r="AG190" s="27">
        <v>41487</v>
      </c>
      <c r="AH190" s="90">
        <v>41509</v>
      </c>
      <c r="AI190" s="29" t="str">
        <f t="shared" si="11"/>
        <v>～</v>
      </c>
      <c r="AJ190" s="169">
        <f t="shared" si="8"/>
        <v>43334</v>
      </c>
      <c r="AK190" s="30" t="s">
        <v>6174</v>
      </c>
      <c r="AL190" s="23" t="s">
        <v>6177</v>
      </c>
      <c r="AM190" s="104">
        <v>41509</v>
      </c>
      <c r="AN190" s="27"/>
      <c r="AO190" s="104">
        <v>41563</v>
      </c>
      <c r="AP190" s="134" t="s">
        <v>6160</v>
      </c>
    </row>
    <row r="191" spans="1:42" s="74" customFormat="1" ht="24.75" customHeight="1" x14ac:dyDescent="0.15">
      <c r="A191" s="422">
        <v>188</v>
      </c>
      <c r="B191" s="268" t="s">
        <v>3677</v>
      </c>
      <c r="C191" s="23" t="s">
        <v>5707</v>
      </c>
      <c r="D191" s="24" t="s">
        <v>5708</v>
      </c>
      <c r="E191" s="23"/>
      <c r="F191" s="23"/>
      <c r="G191" s="25" t="s">
        <v>6155</v>
      </c>
      <c r="H191" s="23" t="s">
        <v>6156</v>
      </c>
      <c r="I191" s="23"/>
      <c r="J191" s="25" t="s">
        <v>6157</v>
      </c>
      <c r="K191" s="25"/>
      <c r="L191" s="25"/>
      <c r="M191" s="25" t="s">
        <v>6158</v>
      </c>
      <c r="N191" s="134" t="s">
        <v>6159</v>
      </c>
      <c r="O191" s="25" t="s">
        <v>6143</v>
      </c>
      <c r="P191" s="23" t="s">
        <v>6144</v>
      </c>
      <c r="Q191" s="25" t="s">
        <v>6145</v>
      </c>
      <c r="R191" s="25" t="s">
        <v>5848</v>
      </c>
      <c r="S191" s="23" t="s">
        <v>6146</v>
      </c>
      <c r="T191" s="23" t="s">
        <v>6147</v>
      </c>
      <c r="U191" s="25" t="s">
        <v>6148</v>
      </c>
      <c r="V191" s="23"/>
      <c r="W191" s="25" t="s">
        <v>6149</v>
      </c>
      <c r="X191" s="25" t="s">
        <v>6150</v>
      </c>
      <c r="Y191" s="23" t="s">
        <v>6151</v>
      </c>
      <c r="Z191" s="23" t="s">
        <v>6152</v>
      </c>
      <c r="AA191" s="33">
        <v>5</v>
      </c>
      <c r="AB191" s="295" t="str">
        <f t="shared" si="9"/>
        <v>年間</v>
      </c>
      <c r="AC191" s="268"/>
      <c r="AD191" s="167">
        <v>1</v>
      </c>
      <c r="AE191" s="167">
        <v>7800</v>
      </c>
      <c r="AF191" s="167">
        <f t="shared" si="10"/>
        <v>7800</v>
      </c>
      <c r="AG191" s="27">
        <v>41487</v>
      </c>
      <c r="AH191" s="90">
        <v>41509</v>
      </c>
      <c r="AI191" s="29" t="str">
        <f t="shared" si="11"/>
        <v>～</v>
      </c>
      <c r="AJ191" s="169">
        <f t="shared" si="8"/>
        <v>43334</v>
      </c>
      <c r="AK191" s="30" t="s">
        <v>6174</v>
      </c>
      <c r="AL191" s="23" t="s">
        <v>6178</v>
      </c>
      <c r="AM191" s="104">
        <v>41509</v>
      </c>
      <c r="AN191" s="27"/>
      <c r="AO191" s="104">
        <v>41563</v>
      </c>
      <c r="AP191" s="134" t="s">
        <v>6160</v>
      </c>
    </row>
    <row r="192" spans="1:42" s="74" customFormat="1" ht="24.75" customHeight="1" x14ac:dyDescent="0.15">
      <c r="A192" s="422">
        <v>189</v>
      </c>
      <c r="B192" s="268" t="s">
        <v>3677</v>
      </c>
      <c r="C192" s="23" t="s">
        <v>5707</v>
      </c>
      <c r="D192" s="24" t="s">
        <v>5708</v>
      </c>
      <c r="E192" s="23"/>
      <c r="F192" s="23"/>
      <c r="G192" s="25" t="s">
        <v>6155</v>
      </c>
      <c r="H192" s="23" t="s">
        <v>6156</v>
      </c>
      <c r="I192" s="23"/>
      <c r="J192" s="25" t="s">
        <v>6157</v>
      </c>
      <c r="K192" s="25"/>
      <c r="L192" s="25"/>
      <c r="M192" s="25" t="s">
        <v>6158</v>
      </c>
      <c r="N192" s="134" t="s">
        <v>6159</v>
      </c>
      <c r="O192" s="25" t="s">
        <v>6143</v>
      </c>
      <c r="P192" s="23" t="s">
        <v>6144</v>
      </c>
      <c r="Q192" s="25" t="s">
        <v>6145</v>
      </c>
      <c r="R192" s="25" t="s">
        <v>5848</v>
      </c>
      <c r="S192" s="23" t="s">
        <v>6146</v>
      </c>
      <c r="T192" s="23" t="s">
        <v>6147</v>
      </c>
      <c r="U192" s="25" t="s">
        <v>6148</v>
      </c>
      <c r="V192" s="23"/>
      <c r="W192" s="25" t="s">
        <v>6149</v>
      </c>
      <c r="X192" s="25" t="s">
        <v>6150</v>
      </c>
      <c r="Y192" s="23" t="s">
        <v>6151</v>
      </c>
      <c r="Z192" s="23" t="s">
        <v>6152</v>
      </c>
      <c r="AA192" s="33">
        <v>5</v>
      </c>
      <c r="AB192" s="295" t="str">
        <f t="shared" si="9"/>
        <v>年間</v>
      </c>
      <c r="AC192" s="268"/>
      <c r="AD192" s="167">
        <v>1</v>
      </c>
      <c r="AE192" s="167">
        <v>7800</v>
      </c>
      <c r="AF192" s="167">
        <f t="shared" si="10"/>
        <v>7800</v>
      </c>
      <c r="AG192" s="27">
        <v>41487</v>
      </c>
      <c r="AH192" s="90">
        <v>41509</v>
      </c>
      <c r="AI192" s="29" t="str">
        <f t="shared" si="11"/>
        <v>～</v>
      </c>
      <c r="AJ192" s="169">
        <f t="shared" si="8"/>
        <v>43334</v>
      </c>
      <c r="AK192" s="30" t="s">
        <v>6174</v>
      </c>
      <c r="AL192" s="23" t="s">
        <v>6179</v>
      </c>
      <c r="AM192" s="104">
        <v>41509</v>
      </c>
      <c r="AN192" s="27"/>
      <c r="AO192" s="104">
        <v>41563</v>
      </c>
      <c r="AP192" s="134" t="s">
        <v>6160</v>
      </c>
    </row>
    <row r="193" spans="1:42" s="74" customFormat="1" ht="24.75" customHeight="1" x14ac:dyDescent="0.15">
      <c r="A193" s="422">
        <v>190</v>
      </c>
      <c r="B193" s="268" t="s">
        <v>3677</v>
      </c>
      <c r="C193" s="23" t="s">
        <v>5707</v>
      </c>
      <c r="D193" s="24" t="s">
        <v>5708</v>
      </c>
      <c r="E193" s="23"/>
      <c r="F193" s="23"/>
      <c r="G193" s="25" t="s">
        <v>6155</v>
      </c>
      <c r="H193" s="23" t="s">
        <v>6156</v>
      </c>
      <c r="I193" s="23"/>
      <c r="J193" s="25" t="s">
        <v>6157</v>
      </c>
      <c r="K193" s="25"/>
      <c r="L193" s="25"/>
      <c r="M193" s="25" t="s">
        <v>6158</v>
      </c>
      <c r="N193" s="134" t="s">
        <v>6159</v>
      </c>
      <c r="O193" s="25" t="s">
        <v>6143</v>
      </c>
      <c r="P193" s="23" t="s">
        <v>6144</v>
      </c>
      <c r="Q193" s="25" t="s">
        <v>6145</v>
      </c>
      <c r="R193" s="25" t="s">
        <v>5848</v>
      </c>
      <c r="S193" s="23" t="s">
        <v>6146</v>
      </c>
      <c r="T193" s="23" t="s">
        <v>6147</v>
      </c>
      <c r="U193" s="25" t="s">
        <v>6148</v>
      </c>
      <c r="V193" s="23"/>
      <c r="W193" s="25" t="s">
        <v>6149</v>
      </c>
      <c r="X193" s="25" t="s">
        <v>6150</v>
      </c>
      <c r="Y193" s="23" t="s">
        <v>6151</v>
      </c>
      <c r="Z193" s="23" t="s">
        <v>6152</v>
      </c>
      <c r="AA193" s="33">
        <v>5</v>
      </c>
      <c r="AB193" s="295" t="str">
        <f t="shared" si="9"/>
        <v>年間</v>
      </c>
      <c r="AC193" s="268"/>
      <c r="AD193" s="167">
        <v>1</v>
      </c>
      <c r="AE193" s="167">
        <v>7800</v>
      </c>
      <c r="AF193" s="167">
        <f t="shared" si="10"/>
        <v>7800</v>
      </c>
      <c r="AG193" s="27">
        <v>41487</v>
      </c>
      <c r="AH193" s="90">
        <v>41509</v>
      </c>
      <c r="AI193" s="29" t="str">
        <f t="shared" si="11"/>
        <v>～</v>
      </c>
      <c r="AJ193" s="169">
        <f t="shared" si="8"/>
        <v>43334</v>
      </c>
      <c r="AK193" s="30" t="s">
        <v>6174</v>
      </c>
      <c r="AL193" s="23" t="s">
        <v>6180</v>
      </c>
      <c r="AM193" s="104">
        <v>41509</v>
      </c>
      <c r="AN193" s="27"/>
      <c r="AO193" s="104">
        <v>41563</v>
      </c>
      <c r="AP193" s="134" t="s">
        <v>6160</v>
      </c>
    </row>
    <row r="194" spans="1:42" s="74" customFormat="1" ht="24.75" customHeight="1" x14ac:dyDescent="0.15">
      <c r="A194" s="422">
        <v>191</v>
      </c>
      <c r="B194" s="268" t="s">
        <v>3677</v>
      </c>
      <c r="C194" s="23" t="s">
        <v>5707</v>
      </c>
      <c r="D194" s="24" t="s">
        <v>5708</v>
      </c>
      <c r="E194" s="23"/>
      <c r="F194" s="23"/>
      <c r="G194" s="25" t="s">
        <v>6155</v>
      </c>
      <c r="H194" s="23" t="s">
        <v>6156</v>
      </c>
      <c r="I194" s="23"/>
      <c r="J194" s="25" t="s">
        <v>6157</v>
      </c>
      <c r="K194" s="25"/>
      <c r="L194" s="25"/>
      <c r="M194" s="25" t="s">
        <v>6158</v>
      </c>
      <c r="N194" s="134" t="s">
        <v>6159</v>
      </c>
      <c r="O194" s="25" t="s">
        <v>6143</v>
      </c>
      <c r="P194" s="23" t="s">
        <v>6144</v>
      </c>
      <c r="Q194" s="25" t="s">
        <v>6145</v>
      </c>
      <c r="R194" s="25" t="s">
        <v>5848</v>
      </c>
      <c r="S194" s="23" t="s">
        <v>6146</v>
      </c>
      <c r="T194" s="23" t="s">
        <v>6147</v>
      </c>
      <c r="U194" s="25" t="s">
        <v>6148</v>
      </c>
      <c r="V194" s="23"/>
      <c r="W194" s="25" t="s">
        <v>6149</v>
      </c>
      <c r="X194" s="25" t="s">
        <v>6150</v>
      </c>
      <c r="Y194" s="23" t="s">
        <v>6151</v>
      </c>
      <c r="Z194" s="23" t="s">
        <v>6152</v>
      </c>
      <c r="AA194" s="33">
        <v>5</v>
      </c>
      <c r="AB194" s="295" t="str">
        <f t="shared" si="9"/>
        <v>年間</v>
      </c>
      <c r="AC194" s="268"/>
      <c r="AD194" s="167">
        <v>1</v>
      </c>
      <c r="AE194" s="167">
        <v>7800</v>
      </c>
      <c r="AF194" s="167">
        <f t="shared" si="10"/>
        <v>7800</v>
      </c>
      <c r="AG194" s="27">
        <v>41487</v>
      </c>
      <c r="AH194" s="90">
        <v>41509</v>
      </c>
      <c r="AI194" s="29" t="str">
        <f t="shared" si="11"/>
        <v>～</v>
      </c>
      <c r="AJ194" s="169">
        <f t="shared" si="8"/>
        <v>43334</v>
      </c>
      <c r="AK194" s="30" t="s">
        <v>6174</v>
      </c>
      <c r="AL194" s="23" t="s">
        <v>6181</v>
      </c>
      <c r="AM194" s="104">
        <v>41509</v>
      </c>
      <c r="AN194" s="27"/>
      <c r="AO194" s="104">
        <v>41563</v>
      </c>
      <c r="AP194" s="134" t="s">
        <v>6160</v>
      </c>
    </row>
    <row r="195" spans="1:42" s="74" customFormat="1" ht="24.75" customHeight="1" x14ac:dyDescent="0.15">
      <c r="A195" s="422">
        <v>192</v>
      </c>
      <c r="B195" s="268" t="s">
        <v>6182</v>
      </c>
      <c r="C195" s="23" t="s">
        <v>5707</v>
      </c>
      <c r="D195" s="24" t="s">
        <v>5708</v>
      </c>
      <c r="E195" s="23"/>
      <c r="F195" s="23"/>
      <c r="G195" s="25" t="s">
        <v>6155</v>
      </c>
      <c r="H195" s="23" t="s">
        <v>6156</v>
      </c>
      <c r="I195" s="23"/>
      <c r="J195" s="25" t="s">
        <v>6157</v>
      </c>
      <c r="K195" s="25"/>
      <c r="L195" s="25"/>
      <c r="M195" s="25" t="s">
        <v>6158</v>
      </c>
      <c r="N195" s="134" t="s">
        <v>6159</v>
      </c>
      <c r="O195" s="25" t="s">
        <v>6143</v>
      </c>
      <c r="P195" s="23" t="s">
        <v>6144</v>
      </c>
      <c r="Q195" s="25" t="s">
        <v>6145</v>
      </c>
      <c r="R195" s="25" t="s">
        <v>5848</v>
      </c>
      <c r="S195" s="23" t="s">
        <v>6146</v>
      </c>
      <c r="T195" s="23" t="s">
        <v>6147</v>
      </c>
      <c r="U195" s="25" t="s">
        <v>6148</v>
      </c>
      <c r="V195" s="23"/>
      <c r="W195" s="25" t="s">
        <v>6149</v>
      </c>
      <c r="X195" s="25" t="s">
        <v>6150</v>
      </c>
      <c r="Y195" s="23" t="s">
        <v>6151</v>
      </c>
      <c r="Z195" s="23" t="s">
        <v>6152</v>
      </c>
      <c r="AA195" s="33">
        <v>5</v>
      </c>
      <c r="AB195" s="295" t="str">
        <f t="shared" si="9"/>
        <v>年間</v>
      </c>
      <c r="AC195" s="268"/>
      <c r="AD195" s="167">
        <v>1</v>
      </c>
      <c r="AE195" s="167">
        <v>58200</v>
      </c>
      <c r="AF195" s="167">
        <f t="shared" si="10"/>
        <v>58200</v>
      </c>
      <c r="AG195" s="27">
        <v>41487</v>
      </c>
      <c r="AH195" s="90">
        <v>41509</v>
      </c>
      <c r="AI195" s="29" t="str">
        <f t="shared" si="11"/>
        <v>～</v>
      </c>
      <c r="AJ195" s="169">
        <f t="shared" si="8"/>
        <v>43334</v>
      </c>
      <c r="AK195" s="23" t="s">
        <v>6183</v>
      </c>
      <c r="AL195" s="23" t="s">
        <v>6184</v>
      </c>
      <c r="AM195" s="104">
        <v>41509</v>
      </c>
      <c r="AN195" s="27"/>
      <c r="AO195" s="91">
        <v>41563</v>
      </c>
      <c r="AP195" s="134" t="s">
        <v>6160</v>
      </c>
    </row>
    <row r="196" spans="1:42" s="74" customFormat="1" ht="24.75" customHeight="1" x14ac:dyDescent="0.15">
      <c r="A196" s="422">
        <v>193</v>
      </c>
      <c r="B196" s="268" t="s">
        <v>6185</v>
      </c>
      <c r="C196" s="23" t="s">
        <v>5707</v>
      </c>
      <c r="D196" s="24" t="s">
        <v>5708</v>
      </c>
      <c r="E196" s="23"/>
      <c r="F196" s="23"/>
      <c r="G196" s="25" t="s">
        <v>6192</v>
      </c>
      <c r="H196" s="23" t="s">
        <v>6119</v>
      </c>
      <c r="I196" s="23"/>
      <c r="J196" s="25" t="s">
        <v>6193</v>
      </c>
      <c r="K196" s="23" t="s">
        <v>6194</v>
      </c>
      <c r="L196" s="23" t="s">
        <v>6195</v>
      </c>
      <c r="M196" s="23" t="s">
        <v>6196</v>
      </c>
      <c r="N196" s="33"/>
      <c r="O196" s="25" t="s">
        <v>6057</v>
      </c>
      <c r="P196" s="23" t="s">
        <v>6058</v>
      </c>
      <c r="Q196" s="25" t="s">
        <v>6059</v>
      </c>
      <c r="R196" s="25" t="s">
        <v>5848</v>
      </c>
      <c r="S196" s="23" t="s">
        <v>6060</v>
      </c>
      <c r="T196" s="23" t="s">
        <v>6061</v>
      </c>
      <c r="U196" s="25" t="s">
        <v>6186</v>
      </c>
      <c r="V196" s="23" t="s">
        <v>6187</v>
      </c>
      <c r="W196" s="25" t="s">
        <v>6188</v>
      </c>
      <c r="X196" s="25" t="s">
        <v>6189</v>
      </c>
      <c r="Y196" s="23" t="s">
        <v>6190</v>
      </c>
      <c r="Z196" s="23"/>
      <c r="AA196" s="33">
        <v>5</v>
      </c>
      <c r="AB196" s="295" t="str">
        <f t="shared" si="9"/>
        <v>年間</v>
      </c>
      <c r="AC196" s="268"/>
      <c r="AD196" s="167">
        <v>1</v>
      </c>
      <c r="AE196" s="167">
        <v>32400</v>
      </c>
      <c r="AF196" s="167">
        <f t="shared" si="10"/>
        <v>32400</v>
      </c>
      <c r="AG196" s="27">
        <v>41518</v>
      </c>
      <c r="AH196" s="168">
        <v>41537</v>
      </c>
      <c r="AI196" s="29" t="str">
        <f t="shared" si="11"/>
        <v>～</v>
      </c>
      <c r="AJ196" s="169">
        <f t="shared" ref="AJ196:AJ259" si="12">IF(ISBLANK($AH196),"",DATE(YEAR($AH196)+$AA196,MONTH($AH196),DAY($AH196)-1))</f>
        <v>43362</v>
      </c>
      <c r="AK196" s="23" t="s">
        <v>6067</v>
      </c>
      <c r="AL196" s="23" t="s">
        <v>6191</v>
      </c>
      <c r="AM196" s="168">
        <v>41537</v>
      </c>
      <c r="AN196" s="27"/>
      <c r="AO196" s="91">
        <v>41563</v>
      </c>
      <c r="AP196" s="134" t="s">
        <v>6197</v>
      </c>
    </row>
    <row r="197" spans="1:42" s="74" customFormat="1" ht="24.75" customHeight="1" x14ac:dyDescent="0.15">
      <c r="A197" s="422">
        <v>194</v>
      </c>
      <c r="B197" s="268" t="s">
        <v>6198</v>
      </c>
      <c r="C197" s="23" t="s">
        <v>5707</v>
      </c>
      <c r="D197" s="24" t="s">
        <v>5708</v>
      </c>
      <c r="E197" s="23"/>
      <c r="F197" s="23"/>
      <c r="G197" s="25" t="s">
        <v>6199</v>
      </c>
      <c r="H197" s="23" t="s">
        <v>6200</v>
      </c>
      <c r="I197" s="23"/>
      <c r="J197" s="25" t="s">
        <v>6201</v>
      </c>
      <c r="K197" s="25"/>
      <c r="L197" s="23" t="s">
        <v>6204</v>
      </c>
      <c r="M197" s="23" t="s">
        <v>6202</v>
      </c>
      <c r="N197" s="33"/>
      <c r="O197" s="25" t="s">
        <v>6057</v>
      </c>
      <c r="P197" s="23" t="s">
        <v>6058</v>
      </c>
      <c r="Q197" s="25" t="s">
        <v>6059</v>
      </c>
      <c r="R197" s="25" t="s">
        <v>5848</v>
      </c>
      <c r="S197" s="23" t="s">
        <v>6060</v>
      </c>
      <c r="T197" s="23" t="s">
        <v>6061</v>
      </c>
      <c r="U197" s="25" t="s">
        <v>6199</v>
      </c>
      <c r="V197" s="23" t="s">
        <v>6200</v>
      </c>
      <c r="W197" s="25" t="s">
        <v>6201</v>
      </c>
      <c r="X197" s="25"/>
      <c r="Y197" s="23" t="s">
        <v>6202</v>
      </c>
      <c r="Z197" s="23"/>
      <c r="AA197" s="33">
        <v>5</v>
      </c>
      <c r="AB197" s="295" t="str">
        <f t="shared" ref="AB197:AB260" si="13">IF(ISBLANK($AA197),"","年間")</f>
        <v>年間</v>
      </c>
      <c r="AC197" s="268"/>
      <c r="AD197" s="167">
        <v>1</v>
      </c>
      <c r="AE197" s="167">
        <v>32400</v>
      </c>
      <c r="AF197" s="167">
        <f t="shared" si="10"/>
        <v>32400</v>
      </c>
      <c r="AG197" s="27">
        <v>41518</v>
      </c>
      <c r="AH197" s="168">
        <v>41554</v>
      </c>
      <c r="AI197" s="29" t="str">
        <f t="shared" si="11"/>
        <v>～</v>
      </c>
      <c r="AJ197" s="169">
        <f t="shared" si="12"/>
        <v>43379</v>
      </c>
      <c r="AK197" s="23" t="s">
        <v>6067</v>
      </c>
      <c r="AL197" s="23" t="s">
        <v>6203</v>
      </c>
      <c r="AM197" s="168">
        <v>41554</v>
      </c>
      <c r="AN197" s="27"/>
      <c r="AO197" s="91">
        <v>41563</v>
      </c>
      <c r="AP197" s="134" t="s">
        <v>6205</v>
      </c>
    </row>
    <row r="198" spans="1:42" s="74" customFormat="1" ht="24.75" customHeight="1" x14ac:dyDescent="0.15">
      <c r="A198" s="422">
        <v>195</v>
      </c>
      <c r="B198" s="268" t="s">
        <v>6206</v>
      </c>
      <c r="C198" s="23" t="s">
        <v>6928</v>
      </c>
      <c r="D198" s="24" t="s">
        <v>3576</v>
      </c>
      <c r="E198" s="23"/>
      <c r="F198" s="23"/>
      <c r="G198" s="25" t="s">
        <v>6214</v>
      </c>
      <c r="H198" s="23" t="s">
        <v>6215</v>
      </c>
      <c r="I198" s="23"/>
      <c r="J198" s="25" t="s">
        <v>6216</v>
      </c>
      <c r="K198" s="25"/>
      <c r="L198" s="134" t="s">
        <v>6217</v>
      </c>
      <c r="M198" s="23" t="s">
        <v>6218</v>
      </c>
      <c r="N198" s="33" t="s">
        <v>6219</v>
      </c>
      <c r="O198" s="25" t="s">
        <v>6207</v>
      </c>
      <c r="P198" s="23" t="s">
        <v>6208</v>
      </c>
      <c r="Q198" s="25" t="s">
        <v>6209</v>
      </c>
      <c r="R198" s="25" t="s">
        <v>6210</v>
      </c>
      <c r="S198" s="23" t="s">
        <v>6211</v>
      </c>
      <c r="T198" s="23" t="s">
        <v>6212</v>
      </c>
      <c r="U198" s="25" t="s">
        <v>6207</v>
      </c>
      <c r="V198" s="23" t="s">
        <v>6208</v>
      </c>
      <c r="W198" s="25" t="s">
        <v>6209</v>
      </c>
      <c r="X198" s="25" t="s">
        <v>6210</v>
      </c>
      <c r="Y198" s="23" t="s">
        <v>6211</v>
      </c>
      <c r="Z198" s="23" t="s">
        <v>6212</v>
      </c>
      <c r="AA198" s="33">
        <v>5</v>
      </c>
      <c r="AB198" s="295" t="str">
        <f t="shared" si="13"/>
        <v>年間</v>
      </c>
      <c r="AC198" s="268"/>
      <c r="AD198" s="167">
        <v>1</v>
      </c>
      <c r="AE198" s="167">
        <v>16200</v>
      </c>
      <c r="AF198" s="167">
        <f t="shared" si="10"/>
        <v>16200</v>
      </c>
      <c r="AG198" s="27">
        <v>41579</v>
      </c>
      <c r="AH198" s="90">
        <v>41600</v>
      </c>
      <c r="AI198" s="29" t="str">
        <f t="shared" si="11"/>
        <v>～</v>
      </c>
      <c r="AJ198" s="169">
        <f t="shared" si="12"/>
        <v>43425</v>
      </c>
      <c r="AK198" s="23" t="s">
        <v>6153</v>
      </c>
      <c r="AL198" s="23" t="s">
        <v>6213</v>
      </c>
      <c r="AM198" s="90">
        <v>41600</v>
      </c>
      <c r="AN198" s="90"/>
      <c r="AO198" s="91">
        <v>41604</v>
      </c>
      <c r="AP198" s="134" t="s">
        <v>6220</v>
      </c>
    </row>
    <row r="199" spans="1:42" s="74" customFormat="1" ht="24.75" customHeight="1" x14ac:dyDescent="0.15">
      <c r="A199" s="422">
        <v>196</v>
      </c>
      <c r="B199" s="268" t="s">
        <v>6206</v>
      </c>
      <c r="C199" s="23" t="s">
        <v>6928</v>
      </c>
      <c r="D199" s="24" t="s">
        <v>3576</v>
      </c>
      <c r="E199" s="23"/>
      <c r="F199" s="23"/>
      <c r="G199" s="25" t="s">
        <v>6214</v>
      </c>
      <c r="H199" s="23" t="s">
        <v>6215</v>
      </c>
      <c r="I199" s="23"/>
      <c r="J199" s="25" t="s">
        <v>6216</v>
      </c>
      <c r="K199" s="25"/>
      <c r="L199" s="134" t="s">
        <v>6217</v>
      </c>
      <c r="M199" s="23" t="s">
        <v>6218</v>
      </c>
      <c r="N199" s="33" t="s">
        <v>6219</v>
      </c>
      <c r="O199" s="25" t="s">
        <v>6207</v>
      </c>
      <c r="P199" s="23" t="s">
        <v>6208</v>
      </c>
      <c r="Q199" s="25" t="s">
        <v>6209</v>
      </c>
      <c r="R199" s="25" t="s">
        <v>6210</v>
      </c>
      <c r="S199" s="23" t="s">
        <v>6211</v>
      </c>
      <c r="T199" s="23" t="s">
        <v>6212</v>
      </c>
      <c r="U199" s="25" t="s">
        <v>6207</v>
      </c>
      <c r="V199" s="23" t="s">
        <v>6208</v>
      </c>
      <c r="W199" s="25" t="s">
        <v>6209</v>
      </c>
      <c r="X199" s="25" t="s">
        <v>6210</v>
      </c>
      <c r="Y199" s="23" t="s">
        <v>6211</v>
      </c>
      <c r="Z199" s="23" t="s">
        <v>6212</v>
      </c>
      <c r="AA199" s="33">
        <v>5</v>
      </c>
      <c r="AB199" s="295" t="str">
        <f t="shared" si="13"/>
        <v>年間</v>
      </c>
      <c r="AC199" s="268"/>
      <c r="AD199" s="167">
        <v>1</v>
      </c>
      <c r="AE199" s="167">
        <v>16200</v>
      </c>
      <c r="AF199" s="167">
        <f t="shared" ref="AF199:AF262" si="14">IF(ISBLANK($AE199),"",$AE199*$AD199)</f>
        <v>16200</v>
      </c>
      <c r="AG199" s="27">
        <v>41579</v>
      </c>
      <c r="AH199" s="90">
        <v>41600</v>
      </c>
      <c r="AI199" s="29" t="str">
        <f t="shared" si="11"/>
        <v>～</v>
      </c>
      <c r="AJ199" s="169">
        <f t="shared" si="12"/>
        <v>43425</v>
      </c>
      <c r="AK199" s="23" t="s">
        <v>6153</v>
      </c>
      <c r="AL199" s="23" t="s">
        <v>6221</v>
      </c>
      <c r="AM199" s="90">
        <v>41600</v>
      </c>
      <c r="AN199" s="90"/>
      <c r="AO199" s="91">
        <v>41604</v>
      </c>
      <c r="AP199" s="134" t="s">
        <v>6220</v>
      </c>
    </row>
    <row r="200" spans="1:42" s="74" customFormat="1" ht="24.75" customHeight="1" x14ac:dyDescent="0.15">
      <c r="A200" s="422">
        <v>197</v>
      </c>
      <c r="B200" s="268" t="s">
        <v>6206</v>
      </c>
      <c r="C200" s="23" t="s">
        <v>6928</v>
      </c>
      <c r="D200" s="24" t="s">
        <v>3576</v>
      </c>
      <c r="E200" s="23"/>
      <c r="F200" s="23"/>
      <c r="G200" s="25" t="s">
        <v>6214</v>
      </c>
      <c r="H200" s="23" t="s">
        <v>6215</v>
      </c>
      <c r="I200" s="23"/>
      <c r="J200" s="25" t="s">
        <v>6216</v>
      </c>
      <c r="K200" s="25"/>
      <c r="L200" s="134" t="s">
        <v>6217</v>
      </c>
      <c r="M200" s="23" t="s">
        <v>6218</v>
      </c>
      <c r="N200" s="33" t="s">
        <v>6219</v>
      </c>
      <c r="O200" s="25" t="s">
        <v>6207</v>
      </c>
      <c r="P200" s="23" t="s">
        <v>6208</v>
      </c>
      <c r="Q200" s="25" t="s">
        <v>6209</v>
      </c>
      <c r="R200" s="25" t="s">
        <v>6210</v>
      </c>
      <c r="S200" s="23" t="s">
        <v>6211</v>
      </c>
      <c r="T200" s="23" t="s">
        <v>6212</v>
      </c>
      <c r="U200" s="25" t="s">
        <v>6207</v>
      </c>
      <c r="V200" s="23" t="s">
        <v>6208</v>
      </c>
      <c r="W200" s="25" t="s">
        <v>6209</v>
      </c>
      <c r="X200" s="25" t="s">
        <v>6210</v>
      </c>
      <c r="Y200" s="23" t="s">
        <v>6211</v>
      </c>
      <c r="Z200" s="23" t="s">
        <v>6212</v>
      </c>
      <c r="AA200" s="33">
        <v>5</v>
      </c>
      <c r="AB200" s="295" t="str">
        <f t="shared" si="13"/>
        <v>年間</v>
      </c>
      <c r="AC200" s="268"/>
      <c r="AD200" s="167">
        <v>1</v>
      </c>
      <c r="AE200" s="167">
        <v>16200</v>
      </c>
      <c r="AF200" s="167">
        <f t="shared" si="14"/>
        <v>16200</v>
      </c>
      <c r="AG200" s="27">
        <v>41579</v>
      </c>
      <c r="AH200" s="90">
        <v>41600</v>
      </c>
      <c r="AI200" s="29" t="str">
        <f t="shared" si="11"/>
        <v>～</v>
      </c>
      <c r="AJ200" s="169">
        <f t="shared" si="12"/>
        <v>43425</v>
      </c>
      <c r="AK200" s="23" t="s">
        <v>6153</v>
      </c>
      <c r="AL200" s="23" t="s">
        <v>6222</v>
      </c>
      <c r="AM200" s="90">
        <v>41600</v>
      </c>
      <c r="AN200" s="90"/>
      <c r="AO200" s="91">
        <v>41604</v>
      </c>
      <c r="AP200" s="134" t="s">
        <v>6220</v>
      </c>
    </row>
    <row r="201" spans="1:42" s="74" customFormat="1" ht="24.75" customHeight="1" x14ac:dyDescent="0.15">
      <c r="A201" s="422">
        <v>198</v>
      </c>
      <c r="B201" s="268" t="s">
        <v>6206</v>
      </c>
      <c r="C201" s="23" t="s">
        <v>6928</v>
      </c>
      <c r="D201" s="24" t="s">
        <v>3576</v>
      </c>
      <c r="E201" s="23"/>
      <c r="F201" s="23"/>
      <c r="G201" s="25" t="s">
        <v>6214</v>
      </c>
      <c r="H201" s="23" t="s">
        <v>6215</v>
      </c>
      <c r="I201" s="23"/>
      <c r="J201" s="25" t="s">
        <v>6216</v>
      </c>
      <c r="K201" s="25"/>
      <c r="L201" s="134" t="s">
        <v>6217</v>
      </c>
      <c r="M201" s="23" t="s">
        <v>6218</v>
      </c>
      <c r="N201" s="33" t="s">
        <v>6219</v>
      </c>
      <c r="O201" s="25" t="s">
        <v>6207</v>
      </c>
      <c r="P201" s="23" t="s">
        <v>6208</v>
      </c>
      <c r="Q201" s="25" t="s">
        <v>6209</v>
      </c>
      <c r="R201" s="25" t="s">
        <v>6210</v>
      </c>
      <c r="S201" s="23" t="s">
        <v>6211</v>
      </c>
      <c r="T201" s="23" t="s">
        <v>6212</v>
      </c>
      <c r="U201" s="25" t="s">
        <v>6207</v>
      </c>
      <c r="V201" s="23" t="s">
        <v>6208</v>
      </c>
      <c r="W201" s="25" t="s">
        <v>6209</v>
      </c>
      <c r="X201" s="25" t="s">
        <v>6210</v>
      </c>
      <c r="Y201" s="23" t="s">
        <v>6211</v>
      </c>
      <c r="Z201" s="23" t="s">
        <v>6212</v>
      </c>
      <c r="AA201" s="33">
        <v>5</v>
      </c>
      <c r="AB201" s="295" t="str">
        <f t="shared" si="13"/>
        <v>年間</v>
      </c>
      <c r="AC201" s="268"/>
      <c r="AD201" s="167">
        <v>1</v>
      </c>
      <c r="AE201" s="167">
        <v>16200</v>
      </c>
      <c r="AF201" s="167">
        <f t="shared" si="14"/>
        <v>16200</v>
      </c>
      <c r="AG201" s="27">
        <v>41579</v>
      </c>
      <c r="AH201" s="90">
        <v>41600</v>
      </c>
      <c r="AI201" s="29" t="str">
        <f t="shared" si="11"/>
        <v>～</v>
      </c>
      <c r="AJ201" s="169">
        <f t="shared" si="12"/>
        <v>43425</v>
      </c>
      <c r="AK201" s="23" t="s">
        <v>6153</v>
      </c>
      <c r="AL201" s="23" t="s">
        <v>6223</v>
      </c>
      <c r="AM201" s="90">
        <v>41600</v>
      </c>
      <c r="AN201" s="90"/>
      <c r="AO201" s="91">
        <v>41604</v>
      </c>
      <c r="AP201" s="134" t="s">
        <v>6220</v>
      </c>
    </row>
    <row r="202" spans="1:42" s="74" customFormat="1" ht="24.75" customHeight="1" x14ac:dyDescent="0.15">
      <c r="A202" s="422">
        <v>199</v>
      </c>
      <c r="B202" s="268" t="s">
        <v>6206</v>
      </c>
      <c r="C202" s="23" t="s">
        <v>6928</v>
      </c>
      <c r="D202" s="24" t="s">
        <v>3576</v>
      </c>
      <c r="E202" s="23"/>
      <c r="F202" s="23"/>
      <c r="G202" s="25" t="s">
        <v>6214</v>
      </c>
      <c r="H202" s="23" t="s">
        <v>6215</v>
      </c>
      <c r="I202" s="23"/>
      <c r="J202" s="25" t="s">
        <v>6216</v>
      </c>
      <c r="K202" s="25"/>
      <c r="L202" s="134" t="s">
        <v>6217</v>
      </c>
      <c r="M202" s="23" t="s">
        <v>6218</v>
      </c>
      <c r="N202" s="33" t="s">
        <v>6219</v>
      </c>
      <c r="O202" s="25" t="s">
        <v>6207</v>
      </c>
      <c r="P202" s="23" t="s">
        <v>6208</v>
      </c>
      <c r="Q202" s="25" t="s">
        <v>6209</v>
      </c>
      <c r="R202" s="25" t="s">
        <v>6210</v>
      </c>
      <c r="S202" s="23" t="s">
        <v>6211</v>
      </c>
      <c r="T202" s="23" t="s">
        <v>6212</v>
      </c>
      <c r="U202" s="25" t="s">
        <v>6207</v>
      </c>
      <c r="V202" s="23" t="s">
        <v>6208</v>
      </c>
      <c r="W202" s="25" t="s">
        <v>6209</v>
      </c>
      <c r="X202" s="25" t="s">
        <v>6210</v>
      </c>
      <c r="Y202" s="23" t="s">
        <v>6211</v>
      </c>
      <c r="Z202" s="23" t="s">
        <v>6212</v>
      </c>
      <c r="AA202" s="33">
        <v>5</v>
      </c>
      <c r="AB202" s="295" t="str">
        <f t="shared" si="13"/>
        <v>年間</v>
      </c>
      <c r="AC202" s="268"/>
      <c r="AD202" s="167">
        <v>1</v>
      </c>
      <c r="AE202" s="167">
        <v>16200</v>
      </c>
      <c r="AF202" s="167">
        <f t="shared" si="14"/>
        <v>16200</v>
      </c>
      <c r="AG202" s="27">
        <v>41579</v>
      </c>
      <c r="AH202" s="90">
        <v>41600</v>
      </c>
      <c r="AI202" s="29" t="str">
        <f t="shared" si="11"/>
        <v>～</v>
      </c>
      <c r="AJ202" s="169">
        <f t="shared" si="12"/>
        <v>43425</v>
      </c>
      <c r="AK202" s="23" t="s">
        <v>6153</v>
      </c>
      <c r="AL202" s="23" t="s">
        <v>6224</v>
      </c>
      <c r="AM202" s="90">
        <v>41600</v>
      </c>
      <c r="AN202" s="90"/>
      <c r="AO202" s="91">
        <v>41604</v>
      </c>
      <c r="AP202" s="134" t="s">
        <v>6220</v>
      </c>
    </row>
    <row r="203" spans="1:42" s="74" customFormat="1" ht="24.75" customHeight="1" x14ac:dyDescent="0.15">
      <c r="A203" s="422">
        <v>200</v>
      </c>
      <c r="B203" s="268" t="s">
        <v>6206</v>
      </c>
      <c r="C203" s="23" t="s">
        <v>6928</v>
      </c>
      <c r="D203" s="24" t="s">
        <v>3576</v>
      </c>
      <c r="E203" s="23"/>
      <c r="F203" s="23"/>
      <c r="G203" s="25" t="s">
        <v>6214</v>
      </c>
      <c r="H203" s="23" t="s">
        <v>6215</v>
      </c>
      <c r="I203" s="23"/>
      <c r="J203" s="25" t="s">
        <v>6216</v>
      </c>
      <c r="K203" s="25"/>
      <c r="L203" s="134" t="s">
        <v>6217</v>
      </c>
      <c r="M203" s="23" t="s">
        <v>6218</v>
      </c>
      <c r="N203" s="33" t="s">
        <v>6219</v>
      </c>
      <c r="O203" s="25" t="s">
        <v>6207</v>
      </c>
      <c r="P203" s="23" t="s">
        <v>6208</v>
      </c>
      <c r="Q203" s="25" t="s">
        <v>6209</v>
      </c>
      <c r="R203" s="25" t="s">
        <v>6210</v>
      </c>
      <c r="S203" s="23" t="s">
        <v>6211</v>
      </c>
      <c r="T203" s="23" t="s">
        <v>6212</v>
      </c>
      <c r="U203" s="25" t="s">
        <v>6207</v>
      </c>
      <c r="V203" s="23" t="s">
        <v>6208</v>
      </c>
      <c r="W203" s="25" t="s">
        <v>6209</v>
      </c>
      <c r="X203" s="25" t="s">
        <v>6210</v>
      </c>
      <c r="Y203" s="23" t="s">
        <v>6211</v>
      </c>
      <c r="Z203" s="23" t="s">
        <v>6212</v>
      </c>
      <c r="AA203" s="33">
        <v>5</v>
      </c>
      <c r="AB203" s="295" t="str">
        <f t="shared" si="13"/>
        <v>年間</v>
      </c>
      <c r="AC203" s="268"/>
      <c r="AD203" s="167">
        <v>1</v>
      </c>
      <c r="AE203" s="167">
        <v>16200</v>
      </c>
      <c r="AF203" s="167">
        <f t="shared" si="14"/>
        <v>16200</v>
      </c>
      <c r="AG203" s="27">
        <v>41579</v>
      </c>
      <c r="AH203" s="90">
        <v>41600</v>
      </c>
      <c r="AI203" s="29" t="str">
        <f t="shared" ref="AI203:AI266" si="15">IF(ISBLANK($AG203),"","～")</f>
        <v>～</v>
      </c>
      <c r="AJ203" s="169">
        <f t="shared" si="12"/>
        <v>43425</v>
      </c>
      <c r="AK203" s="23" t="s">
        <v>6153</v>
      </c>
      <c r="AL203" s="23" t="s">
        <v>6225</v>
      </c>
      <c r="AM203" s="90">
        <v>41600</v>
      </c>
      <c r="AN203" s="90"/>
      <c r="AO203" s="91">
        <v>41604</v>
      </c>
      <c r="AP203" s="134" t="s">
        <v>6220</v>
      </c>
    </row>
    <row r="204" spans="1:42" s="74" customFormat="1" ht="24.75" customHeight="1" x14ac:dyDescent="0.15">
      <c r="A204" s="422">
        <v>201</v>
      </c>
      <c r="B204" s="268" t="s">
        <v>6206</v>
      </c>
      <c r="C204" s="23" t="s">
        <v>6928</v>
      </c>
      <c r="D204" s="24" t="s">
        <v>3576</v>
      </c>
      <c r="E204" s="23"/>
      <c r="F204" s="23"/>
      <c r="G204" s="25" t="s">
        <v>6214</v>
      </c>
      <c r="H204" s="23" t="s">
        <v>6215</v>
      </c>
      <c r="I204" s="23"/>
      <c r="J204" s="25" t="s">
        <v>6216</v>
      </c>
      <c r="K204" s="25"/>
      <c r="L204" s="134" t="s">
        <v>6217</v>
      </c>
      <c r="M204" s="23" t="s">
        <v>6218</v>
      </c>
      <c r="N204" s="33" t="s">
        <v>6219</v>
      </c>
      <c r="O204" s="25" t="s">
        <v>6207</v>
      </c>
      <c r="P204" s="23" t="s">
        <v>6208</v>
      </c>
      <c r="Q204" s="25" t="s">
        <v>6209</v>
      </c>
      <c r="R204" s="25" t="s">
        <v>6210</v>
      </c>
      <c r="S204" s="23" t="s">
        <v>6211</v>
      </c>
      <c r="T204" s="23" t="s">
        <v>6212</v>
      </c>
      <c r="U204" s="25" t="s">
        <v>6207</v>
      </c>
      <c r="V204" s="23" t="s">
        <v>6208</v>
      </c>
      <c r="W204" s="25" t="s">
        <v>6209</v>
      </c>
      <c r="X204" s="25" t="s">
        <v>6210</v>
      </c>
      <c r="Y204" s="23" t="s">
        <v>6211</v>
      </c>
      <c r="Z204" s="23" t="s">
        <v>6212</v>
      </c>
      <c r="AA204" s="33">
        <v>5</v>
      </c>
      <c r="AB204" s="295" t="str">
        <f t="shared" si="13"/>
        <v>年間</v>
      </c>
      <c r="AC204" s="268"/>
      <c r="AD204" s="167">
        <v>1</v>
      </c>
      <c r="AE204" s="167">
        <v>16200</v>
      </c>
      <c r="AF204" s="167">
        <f t="shared" si="14"/>
        <v>16200</v>
      </c>
      <c r="AG204" s="27">
        <v>41579</v>
      </c>
      <c r="AH204" s="90">
        <v>41600</v>
      </c>
      <c r="AI204" s="29" t="str">
        <f t="shared" si="15"/>
        <v>～</v>
      </c>
      <c r="AJ204" s="169">
        <f t="shared" si="12"/>
        <v>43425</v>
      </c>
      <c r="AK204" s="23" t="s">
        <v>6153</v>
      </c>
      <c r="AL204" s="23" t="s">
        <v>6226</v>
      </c>
      <c r="AM204" s="90">
        <v>41600</v>
      </c>
      <c r="AN204" s="90"/>
      <c r="AO204" s="91">
        <v>41604</v>
      </c>
      <c r="AP204" s="134" t="s">
        <v>6220</v>
      </c>
    </row>
    <row r="205" spans="1:42" s="74" customFormat="1" ht="24.75" customHeight="1" x14ac:dyDescent="0.15">
      <c r="A205" s="422">
        <v>202</v>
      </c>
      <c r="B205" s="268" t="s">
        <v>6206</v>
      </c>
      <c r="C205" s="23" t="s">
        <v>6928</v>
      </c>
      <c r="D205" s="24" t="s">
        <v>3576</v>
      </c>
      <c r="E205" s="23"/>
      <c r="F205" s="23"/>
      <c r="G205" s="25" t="s">
        <v>6214</v>
      </c>
      <c r="H205" s="23" t="s">
        <v>6215</v>
      </c>
      <c r="I205" s="23"/>
      <c r="J205" s="25" t="s">
        <v>6216</v>
      </c>
      <c r="K205" s="25"/>
      <c r="L205" s="134" t="s">
        <v>6217</v>
      </c>
      <c r="M205" s="23" t="s">
        <v>6218</v>
      </c>
      <c r="N205" s="33" t="s">
        <v>6219</v>
      </c>
      <c r="O205" s="25" t="s">
        <v>6207</v>
      </c>
      <c r="P205" s="23" t="s">
        <v>6208</v>
      </c>
      <c r="Q205" s="25" t="s">
        <v>6209</v>
      </c>
      <c r="R205" s="25" t="s">
        <v>6210</v>
      </c>
      <c r="S205" s="23" t="s">
        <v>6211</v>
      </c>
      <c r="T205" s="23" t="s">
        <v>6212</v>
      </c>
      <c r="U205" s="25" t="s">
        <v>6207</v>
      </c>
      <c r="V205" s="23" t="s">
        <v>6208</v>
      </c>
      <c r="W205" s="25" t="s">
        <v>6209</v>
      </c>
      <c r="X205" s="25" t="s">
        <v>6210</v>
      </c>
      <c r="Y205" s="23" t="s">
        <v>6211</v>
      </c>
      <c r="Z205" s="23" t="s">
        <v>6212</v>
      </c>
      <c r="AA205" s="33">
        <v>5</v>
      </c>
      <c r="AB205" s="295" t="str">
        <f t="shared" si="13"/>
        <v>年間</v>
      </c>
      <c r="AC205" s="268"/>
      <c r="AD205" s="167">
        <v>1</v>
      </c>
      <c r="AE205" s="167">
        <v>16200</v>
      </c>
      <c r="AF205" s="167">
        <f t="shared" si="14"/>
        <v>16200</v>
      </c>
      <c r="AG205" s="27">
        <v>41579</v>
      </c>
      <c r="AH205" s="90">
        <v>41600</v>
      </c>
      <c r="AI205" s="29" t="str">
        <f t="shared" si="15"/>
        <v>～</v>
      </c>
      <c r="AJ205" s="169">
        <f t="shared" si="12"/>
        <v>43425</v>
      </c>
      <c r="AK205" s="23" t="s">
        <v>6153</v>
      </c>
      <c r="AL205" s="23" t="s">
        <v>6227</v>
      </c>
      <c r="AM205" s="90">
        <v>41600</v>
      </c>
      <c r="AN205" s="90"/>
      <c r="AO205" s="91">
        <v>41604</v>
      </c>
      <c r="AP205" s="134" t="s">
        <v>6220</v>
      </c>
    </row>
    <row r="206" spans="1:42" s="74" customFormat="1" ht="24.75" customHeight="1" x14ac:dyDescent="0.15">
      <c r="A206" s="422">
        <v>203</v>
      </c>
      <c r="B206" s="268" t="s">
        <v>6206</v>
      </c>
      <c r="C206" s="23" t="s">
        <v>6928</v>
      </c>
      <c r="D206" s="24" t="s">
        <v>3576</v>
      </c>
      <c r="E206" s="23"/>
      <c r="F206" s="23"/>
      <c r="G206" s="25" t="s">
        <v>6214</v>
      </c>
      <c r="H206" s="23" t="s">
        <v>6215</v>
      </c>
      <c r="I206" s="23"/>
      <c r="J206" s="25" t="s">
        <v>6216</v>
      </c>
      <c r="K206" s="25"/>
      <c r="L206" s="134" t="s">
        <v>6217</v>
      </c>
      <c r="M206" s="23" t="s">
        <v>6218</v>
      </c>
      <c r="N206" s="33" t="s">
        <v>6219</v>
      </c>
      <c r="O206" s="25" t="s">
        <v>6207</v>
      </c>
      <c r="P206" s="23" t="s">
        <v>6208</v>
      </c>
      <c r="Q206" s="25" t="s">
        <v>6209</v>
      </c>
      <c r="R206" s="25" t="s">
        <v>6210</v>
      </c>
      <c r="S206" s="23" t="s">
        <v>6211</v>
      </c>
      <c r="T206" s="23" t="s">
        <v>6212</v>
      </c>
      <c r="U206" s="25" t="s">
        <v>6207</v>
      </c>
      <c r="V206" s="23" t="s">
        <v>6208</v>
      </c>
      <c r="W206" s="25" t="s">
        <v>6209</v>
      </c>
      <c r="X206" s="25" t="s">
        <v>6210</v>
      </c>
      <c r="Y206" s="23" t="s">
        <v>6211</v>
      </c>
      <c r="Z206" s="23" t="s">
        <v>6212</v>
      </c>
      <c r="AA206" s="33">
        <v>5</v>
      </c>
      <c r="AB206" s="295" t="str">
        <f t="shared" si="13"/>
        <v>年間</v>
      </c>
      <c r="AC206" s="268"/>
      <c r="AD206" s="167">
        <v>1</v>
      </c>
      <c r="AE206" s="167">
        <v>16200</v>
      </c>
      <c r="AF206" s="167">
        <f t="shared" si="14"/>
        <v>16200</v>
      </c>
      <c r="AG206" s="27">
        <v>41579</v>
      </c>
      <c r="AH206" s="90">
        <v>41600</v>
      </c>
      <c r="AI206" s="29" t="str">
        <f t="shared" si="15"/>
        <v>～</v>
      </c>
      <c r="AJ206" s="169">
        <f t="shared" si="12"/>
        <v>43425</v>
      </c>
      <c r="AK206" s="23" t="s">
        <v>6153</v>
      </c>
      <c r="AL206" s="23" t="s">
        <v>6228</v>
      </c>
      <c r="AM206" s="90">
        <v>41600</v>
      </c>
      <c r="AN206" s="90"/>
      <c r="AO206" s="91">
        <v>41604</v>
      </c>
      <c r="AP206" s="134" t="s">
        <v>6220</v>
      </c>
    </row>
    <row r="207" spans="1:42" s="74" customFormat="1" ht="24.75" customHeight="1" x14ac:dyDescent="0.15">
      <c r="A207" s="422">
        <v>204</v>
      </c>
      <c r="B207" s="268" t="s">
        <v>6206</v>
      </c>
      <c r="C207" s="23" t="s">
        <v>6928</v>
      </c>
      <c r="D207" s="24" t="s">
        <v>3576</v>
      </c>
      <c r="E207" s="23"/>
      <c r="F207" s="23"/>
      <c r="G207" s="25" t="s">
        <v>6214</v>
      </c>
      <c r="H207" s="23" t="s">
        <v>6215</v>
      </c>
      <c r="I207" s="23"/>
      <c r="J207" s="25" t="s">
        <v>6216</v>
      </c>
      <c r="K207" s="25"/>
      <c r="L207" s="134" t="s">
        <v>6217</v>
      </c>
      <c r="M207" s="23" t="s">
        <v>6218</v>
      </c>
      <c r="N207" s="33" t="s">
        <v>6219</v>
      </c>
      <c r="O207" s="25" t="s">
        <v>6207</v>
      </c>
      <c r="P207" s="23" t="s">
        <v>6208</v>
      </c>
      <c r="Q207" s="25" t="s">
        <v>6209</v>
      </c>
      <c r="R207" s="25" t="s">
        <v>6210</v>
      </c>
      <c r="S207" s="23" t="s">
        <v>6211</v>
      </c>
      <c r="T207" s="23" t="s">
        <v>6212</v>
      </c>
      <c r="U207" s="25" t="s">
        <v>6207</v>
      </c>
      <c r="V207" s="23" t="s">
        <v>6208</v>
      </c>
      <c r="W207" s="25" t="s">
        <v>6209</v>
      </c>
      <c r="X207" s="25" t="s">
        <v>6210</v>
      </c>
      <c r="Y207" s="23" t="s">
        <v>6211</v>
      </c>
      <c r="Z207" s="23" t="s">
        <v>6212</v>
      </c>
      <c r="AA207" s="33">
        <v>5</v>
      </c>
      <c r="AB207" s="295" t="str">
        <f t="shared" si="13"/>
        <v>年間</v>
      </c>
      <c r="AC207" s="268"/>
      <c r="AD207" s="167">
        <v>1</v>
      </c>
      <c r="AE207" s="167">
        <v>16200</v>
      </c>
      <c r="AF207" s="167">
        <f t="shared" si="14"/>
        <v>16200</v>
      </c>
      <c r="AG207" s="27">
        <v>41579</v>
      </c>
      <c r="AH207" s="90">
        <v>41600</v>
      </c>
      <c r="AI207" s="29" t="str">
        <f t="shared" si="15"/>
        <v>～</v>
      </c>
      <c r="AJ207" s="169">
        <f t="shared" si="12"/>
        <v>43425</v>
      </c>
      <c r="AK207" s="23" t="s">
        <v>6153</v>
      </c>
      <c r="AL207" s="23" t="s">
        <v>6229</v>
      </c>
      <c r="AM207" s="90">
        <v>41600</v>
      </c>
      <c r="AN207" s="90"/>
      <c r="AO207" s="91">
        <v>41604</v>
      </c>
      <c r="AP207" s="134" t="s">
        <v>6220</v>
      </c>
    </row>
    <row r="208" spans="1:42" s="74" customFormat="1" ht="24.75" customHeight="1" x14ac:dyDescent="0.15">
      <c r="A208" s="422">
        <v>205</v>
      </c>
      <c r="B208" s="268" t="s">
        <v>6206</v>
      </c>
      <c r="C208" s="23" t="s">
        <v>6928</v>
      </c>
      <c r="D208" s="24" t="s">
        <v>3576</v>
      </c>
      <c r="E208" s="23"/>
      <c r="F208" s="23"/>
      <c r="G208" s="25" t="s">
        <v>6214</v>
      </c>
      <c r="H208" s="23" t="s">
        <v>6215</v>
      </c>
      <c r="I208" s="23"/>
      <c r="J208" s="25" t="s">
        <v>6216</v>
      </c>
      <c r="K208" s="25"/>
      <c r="L208" s="134" t="s">
        <v>6217</v>
      </c>
      <c r="M208" s="23" t="s">
        <v>6218</v>
      </c>
      <c r="N208" s="33" t="s">
        <v>6219</v>
      </c>
      <c r="O208" s="25" t="s">
        <v>6207</v>
      </c>
      <c r="P208" s="23" t="s">
        <v>6208</v>
      </c>
      <c r="Q208" s="25" t="s">
        <v>6209</v>
      </c>
      <c r="R208" s="25" t="s">
        <v>6210</v>
      </c>
      <c r="S208" s="23" t="s">
        <v>6211</v>
      </c>
      <c r="T208" s="23" t="s">
        <v>6212</v>
      </c>
      <c r="U208" s="25" t="s">
        <v>6207</v>
      </c>
      <c r="V208" s="23" t="s">
        <v>6208</v>
      </c>
      <c r="W208" s="25" t="s">
        <v>6209</v>
      </c>
      <c r="X208" s="25" t="s">
        <v>6210</v>
      </c>
      <c r="Y208" s="23" t="s">
        <v>6211</v>
      </c>
      <c r="Z208" s="23" t="s">
        <v>6212</v>
      </c>
      <c r="AA208" s="33">
        <v>5</v>
      </c>
      <c r="AB208" s="295" t="str">
        <f t="shared" si="13"/>
        <v>年間</v>
      </c>
      <c r="AC208" s="268"/>
      <c r="AD208" s="167">
        <v>1</v>
      </c>
      <c r="AE208" s="167">
        <v>16200</v>
      </c>
      <c r="AF208" s="167">
        <f t="shared" si="14"/>
        <v>16200</v>
      </c>
      <c r="AG208" s="27">
        <v>41579</v>
      </c>
      <c r="AH208" s="90">
        <v>41600</v>
      </c>
      <c r="AI208" s="29" t="str">
        <f t="shared" si="15"/>
        <v>～</v>
      </c>
      <c r="AJ208" s="169">
        <f t="shared" si="12"/>
        <v>43425</v>
      </c>
      <c r="AK208" s="23" t="s">
        <v>6153</v>
      </c>
      <c r="AL208" s="23" t="s">
        <v>6230</v>
      </c>
      <c r="AM208" s="90">
        <v>41600</v>
      </c>
      <c r="AN208" s="90"/>
      <c r="AO208" s="91">
        <v>41604</v>
      </c>
      <c r="AP208" s="134" t="s">
        <v>6220</v>
      </c>
    </row>
    <row r="209" spans="1:42" s="74" customFormat="1" ht="24.75" customHeight="1" x14ac:dyDescent="0.15">
      <c r="A209" s="422">
        <v>206</v>
      </c>
      <c r="B209" s="268" t="s">
        <v>6206</v>
      </c>
      <c r="C209" s="23" t="s">
        <v>6928</v>
      </c>
      <c r="D209" s="24" t="s">
        <v>3576</v>
      </c>
      <c r="E209" s="23"/>
      <c r="F209" s="23"/>
      <c r="G209" s="25" t="s">
        <v>6214</v>
      </c>
      <c r="H209" s="23" t="s">
        <v>6215</v>
      </c>
      <c r="I209" s="23"/>
      <c r="J209" s="25" t="s">
        <v>6216</v>
      </c>
      <c r="K209" s="25"/>
      <c r="L209" s="134" t="s">
        <v>6217</v>
      </c>
      <c r="M209" s="23" t="s">
        <v>6218</v>
      </c>
      <c r="N209" s="33" t="s">
        <v>6219</v>
      </c>
      <c r="O209" s="25" t="s">
        <v>6207</v>
      </c>
      <c r="P209" s="23" t="s">
        <v>6208</v>
      </c>
      <c r="Q209" s="25" t="s">
        <v>6209</v>
      </c>
      <c r="R209" s="25" t="s">
        <v>6210</v>
      </c>
      <c r="S209" s="23" t="s">
        <v>6211</v>
      </c>
      <c r="T209" s="23" t="s">
        <v>6212</v>
      </c>
      <c r="U209" s="25" t="s">
        <v>6207</v>
      </c>
      <c r="V209" s="23" t="s">
        <v>6208</v>
      </c>
      <c r="W209" s="25" t="s">
        <v>6209</v>
      </c>
      <c r="X209" s="25" t="s">
        <v>6210</v>
      </c>
      <c r="Y209" s="23" t="s">
        <v>6211</v>
      </c>
      <c r="Z209" s="23" t="s">
        <v>6212</v>
      </c>
      <c r="AA209" s="33">
        <v>5</v>
      </c>
      <c r="AB209" s="295" t="str">
        <f t="shared" si="13"/>
        <v>年間</v>
      </c>
      <c r="AC209" s="268"/>
      <c r="AD209" s="167">
        <v>1</v>
      </c>
      <c r="AE209" s="167">
        <v>16200</v>
      </c>
      <c r="AF209" s="167">
        <f t="shared" si="14"/>
        <v>16200</v>
      </c>
      <c r="AG209" s="27">
        <v>41579</v>
      </c>
      <c r="AH209" s="90">
        <v>41600</v>
      </c>
      <c r="AI209" s="29" t="str">
        <f t="shared" si="15"/>
        <v>～</v>
      </c>
      <c r="AJ209" s="169">
        <f t="shared" si="12"/>
        <v>43425</v>
      </c>
      <c r="AK209" s="23" t="s">
        <v>6153</v>
      </c>
      <c r="AL209" s="23" t="s">
        <v>6231</v>
      </c>
      <c r="AM209" s="90">
        <v>41600</v>
      </c>
      <c r="AN209" s="90"/>
      <c r="AO209" s="91">
        <v>41604</v>
      </c>
      <c r="AP209" s="134" t="s">
        <v>6220</v>
      </c>
    </row>
    <row r="210" spans="1:42" s="74" customFormat="1" ht="24.75" customHeight="1" x14ac:dyDescent="0.15">
      <c r="A210" s="422">
        <v>207</v>
      </c>
      <c r="B210" s="268" t="s">
        <v>6206</v>
      </c>
      <c r="C210" s="23" t="s">
        <v>6928</v>
      </c>
      <c r="D210" s="24" t="s">
        <v>3576</v>
      </c>
      <c r="E210" s="23"/>
      <c r="F210" s="23"/>
      <c r="G210" s="25" t="s">
        <v>6214</v>
      </c>
      <c r="H210" s="23" t="s">
        <v>6215</v>
      </c>
      <c r="I210" s="23"/>
      <c r="J210" s="25" t="s">
        <v>6216</v>
      </c>
      <c r="K210" s="25"/>
      <c r="L210" s="134" t="s">
        <v>6217</v>
      </c>
      <c r="M210" s="23" t="s">
        <v>6218</v>
      </c>
      <c r="N210" s="33" t="s">
        <v>6219</v>
      </c>
      <c r="O210" s="25" t="s">
        <v>6207</v>
      </c>
      <c r="P210" s="23" t="s">
        <v>6208</v>
      </c>
      <c r="Q210" s="25" t="s">
        <v>6209</v>
      </c>
      <c r="R210" s="25" t="s">
        <v>6210</v>
      </c>
      <c r="S210" s="23" t="s">
        <v>6211</v>
      </c>
      <c r="T210" s="23" t="s">
        <v>6212</v>
      </c>
      <c r="U210" s="25" t="s">
        <v>6207</v>
      </c>
      <c r="V210" s="23" t="s">
        <v>6208</v>
      </c>
      <c r="W210" s="25" t="s">
        <v>6209</v>
      </c>
      <c r="X210" s="25" t="s">
        <v>6210</v>
      </c>
      <c r="Y210" s="23" t="s">
        <v>6211</v>
      </c>
      <c r="Z210" s="23" t="s">
        <v>6212</v>
      </c>
      <c r="AA210" s="33">
        <v>5</v>
      </c>
      <c r="AB210" s="295" t="str">
        <f t="shared" si="13"/>
        <v>年間</v>
      </c>
      <c r="AC210" s="268"/>
      <c r="AD210" s="167">
        <v>1</v>
      </c>
      <c r="AE210" s="167">
        <v>16200</v>
      </c>
      <c r="AF210" s="167">
        <f t="shared" si="14"/>
        <v>16200</v>
      </c>
      <c r="AG210" s="27">
        <v>41579</v>
      </c>
      <c r="AH210" s="90">
        <v>41600</v>
      </c>
      <c r="AI210" s="29" t="str">
        <f t="shared" si="15"/>
        <v>～</v>
      </c>
      <c r="AJ210" s="169">
        <f t="shared" si="12"/>
        <v>43425</v>
      </c>
      <c r="AK210" s="23" t="s">
        <v>6153</v>
      </c>
      <c r="AL210" s="23" t="s">
        <v>6232</v>
      </c>
      <c r="AM210" s="90">
        <v>41600</v>
      </c>
      <c r="AN210" s="90"/>
      <c r="AO210" s="91">
        <v>41604</v>
      </c>
      <c r="AP210" s="134" t="s">
        <v>6220</v>
      </c>
    </row>
    <row r="211" spans="1:42" s="74" customFormat="1" ht="24.75" customHeight="1" x14ac:dyDescent="0.15">
      <c r="A211" s="422">
        <v>208</v>
      </c>
      <c r="B211" s="268" t="s">
        <v>6206</v>
      </c>
      <c r="C211" s="23" t="s">
        <v>6928</v>
      </c>
      <c r="D211" s="24" t="s">
        <v>3576</v>
      </c>
      <c r="E211" s="23"/>
      <c r="F211" s="23"/>
      <c r="G211" s="25" t="s">
        <v>6214</v>
      </c>
      <c r="H211" s="23" t="s">
        <v>6215</v>
      </c>
      <c r="I211" s="23"/>
      <c r="J211" s="25" t="s">
        <v>6216</v>
      </c>
      <c r="K211" s="25"/>
      <c r="L211" s="134" t="s">
        <v>6217</v>
      </c>
      <c r="M211" s="23" t="s">
        <v>6218</v>
      </c>
      <c r="N211" s="33" t="s">
        <v>6219</v>
      </c>
      <c r="O211" s="25" t="s">
        <v>6207</v>
      </c>
      <c r="P211" s="23" t="s">
        <v>6208</v>
      </c>
      <c r="Q211" s="25" t="s">
        <v>6209</v>
      </c>
      <c r="R211" s="25" t="s">
        <v>6210</v>
      </c>
      <c r="S211" s="23" t="s">
        <v>6211</v>
      </c>
      <c r="T211" s="23" t="s">
        <v>6212</v>
      </c>
      <c r="U211" s="25" t="s">
        <v>6207</v>
      </c>
      <c r="V211" s="23" t="s">
        <v>6208</v>
      </c>
      <c r="W211" s="25" t="s">
        <v>6209</v>
      </c>
      <c r="X211" s="25" t="s">
        <v>6210</v>
      </c>
      <c r="Y211" s="23" t="s">
        <v>6211</v>
      </c>
      <c r="Z211" s="23" t="s">
        <v>6212</v>
      </c>
      <c r="AA211" s="33">
        <v>5</v>
      </c>
      <c r="AB211" s="295" t="str">
        <f t="shared" si="13"/>
        <v>年間</v>
      </c>
      <c r="AC211" s="268"/>
      <c r="AD211" s="167">
        <v>1</v>
      </c>
      <c r="AE211" s="167">
        <v>16200</v>
      </c>
      <c r="AF211" s="167">
        <f t="shared" si="14"/>
        <v>16200</v>
      </c>
      <c r="AG211" s="27">
        <v>41579</v>
      </c>
      <c r="AH211" s="90">
        <v>41600</v>
      </c>
      <c r="AI211" s="29" t="str">
        <f t="shared" si="15"/>
        <v>～</v>
      </c>
      <c r="AJ211" s="169">
        <f t="shared" si="12"/>
        <v>43425</v>
      </c>
      <c r="AK211" s="23" t="s">
        <v>6153</v>
      </c>
      <c r="AL211" s="23" t="s">
        <v>6233</v>
      </c>
      <c r="AM211" s="90">
        <v>41600</v>
      </c>
      <c r="AN211" s="90"/>
      <c r="AO211" s="91">
        <v>41604</v>
      </c>
      <c r="AP211" s="134" t="s">
        <v>6220</v>
      </c>
    </row>
    <row r="212" spans="1:42" s="74" customFormat="1" ht="24.75" customHeight="1" x14ac:dyDescent="0.15">
      <c r="A212" s="422">
        <v>209</v>
      </c>
      <c r="B212" s="268" t="s">
        <v>6206</v>
      </c>
      <c r="C212" s="23" t="s">
        <v>6928</v>
      </c>
      <c r="D212" s="24" t="s">
        <v>3576</v>
      </c>
      <c r="E212" s="23"/>
      <c r="F212" s="23"/>
      <c r="G212" s="25" t="s">
        <v>6214</v>
      </c>
      <c r="H212" s="23" t="s">
        <v>6215</v>
      </c>
      <c r="I212" s="23"/>
      <c r="J212" s="25" t="s">
        <v>6216</v>
      </c>
      <c r="K212" s="25"/>
      <c r="L212" s="134" t="s">
        <v>6217</v>
      </c>
      <c r="M212" s="23" t="s">
        <v>6218</v>
      </c>
      <c r="N212" s="33" t="s">
        <v>6219</v>
      </c>
      <c r="O212" s="25" t="s">
        <v>6207</v>
      </c>
      <c r="P212" s="23" t="s">
        <v>6208</v>
      </c>
      <c r="Q212" s="25" t="s">
        <v>6209</v>
      </c>
      <c r="R212" s="25" t="s">
        <v>6210</v>
      </c>
      <c r="S212" s="23" t="s">
        <v>6211</v>
      </c>
      <c r="T212" s="23" t="s">
        <v>6212</v>
      </c>
      <c r="U212" s="25" t="s">
        <v>6207</v>
      </c>
      <c r="V212" s="23" t="s">
        <v>6208</v>
      </c>
      <c r="W212" s="25" t="s">
        <v>6209</v>
      </c>
      <c r="X212" s="25" t="s">
        <v>6210</v>
      </c>
      <c r="Y212" s="23" t="s">
        <v>6211</v>
      </c>
      <c r="Z212" s="23" t="s">
        <v>6212</v>
      </c>
      <c r="AA212" s="33">
        <v>5</v>
      </c>
      <c r="AB212" s="295" t="str">
        <f t="shared" si="13"/>
        <v>年間</v>
      </c>
      <c r="AC212" s="268"/>
      <c r="AD212" s="167">
        <v>1</v>
      </c>
      <c r="AE212" s="167">
        <v>16200</v>
      </c>
      <c r="AF212" s="167">
        <f t="shared" si="14"/>
        <v>16200</v>
      </c>
      <c r="AG212" s="27">
        <v>41579</v>
      </c>
      <c r="AH212" s="90">
        <v>41600</v>
      </c>
      <c r="AI212" s="29" t="str">
        <f t="shared" si="15"/>
        <v>～</v>
      </c>
      <c r="AJ212" s="169">
        <f t="shared" si="12"/>
        <v>43425</v>
      </c>
      <c r="AK212" s="23" t="s">
        <v>6153</v>
      </c>
      <c r="AL212" s="23" t="s">
        <v>6234</v>
      </c>
      <c r="AM212" s="90">
        <v>41600</v>
      </c>
      <c r="AN212" s="90"/>
      <c r="AO212" s="91">
        <v>41604</v>
      </c>
      <c r="AP212" s="134" t="s">
        <v>6220</v>
      </c>
    </row>
    <row r="213" spans="1:42" s="74" customFormat="1" ht="24.75" customHeight="1" x14ac:dyDescent="0.15">
      <c r="A213" s="422">
        <v>210</v>
      </c>
      <c r="B213" s="268" t="s">
        <v>6206</v>
      </c>
      <c r="C213" s="23" t="s">
        <v>6928</v>
      </c>
      <c r="D213" s="24" t="s">
        <v>3576</v>
      </c>
      <c r="E213" s="23"/>
      <c r="F213" s="23"/>
      <c r="G213" s="25" t="s">
        <v>6214</v>
      </c>
      <c r="H213" s="23" t="s">
        <v>6215</v>
      </c>
      <c r="I213" s="23"/>
      <c r="J213" s="25" t="s">
        <v>6216</v>
      </c>
      <c r="K213" s="25"/>
      <c r="L213" s="134" t="s">
        <v>6217</v>
      </c>
      <c r="M213" s="23" t="s">
        <v>6218</v>
      </c>
      <c r="N213" s="33" t="s">
        <v>6219</v>
      </c>
      <c r="O213" s="25" t="s">
        <v>6207</v>
      </c>
      <c r="P213" s="23" t="s">
        <v>6208</v>
      </c>
      <c r="Q213" s="25" t="s">
        <v>6209</v>
      </c>
      <c r="R213" s="25" t="s">
        <v>6210</v>
      </c>
      <c r="S213" s="23" t="s">
        <v>6211</v>
      </c>
      <c r="T213" s="23" t="s">
        <v>6212</v>
      </c>
      <c r="U213" s="25" t="s">
        <v>6207</v>
      </c>
      <c r="V213" s="23" t="s">
        <v>6208</v>
      </c>
      <c r="W213" s="25" t="s">
        <v>6209</v>
      </c>
      <c r="X213" s="25" t="s">
        <v>6210</v>
      </c>
      <c r="Y213" s="23" t="s">
        <v>6211</v>
      </c>
      <c r="Z213" s="23" t="s">
        <v>6212</v>
      </c>
      <c r="AA213" s="33">
        <v>5</v>
      </c>
      <c r="AB213" s="295" t="str">
        <f t="shared" si="13"/>
        <v>年間</v>
      </c>
      <c r="AC213" s="268"/>
      <c r="AD213" s="167">
        <v>1</v>
      </c>
      <c r="AE213" s="167">
        <v>16200</v>
      </c>
      <c r="AF213" s="167">
        <f t="shared" si="14"/>
        <v>16200</v>
      </c>
      <c r="AG213" s="27">
        <v>41579</v>
      </c>
      <c r="AH213" s="90">
        <v>41600</v>
      </c>
      <c r="AI213" s="29" t="str">
        <f t="shared" si="15"/>
        <v>～</v>
      </c>
      <c r="AJ213" s="169">
        <f t="shared" si="12"/>
        <v>43425</v>
      </c>
      <c r="AK213" s="23" t="s">
        <v>6153</v>
      </c>
      <c r="AL213" s="23" t="s">
        <v>6235</v>
      </c>
      <c r="AM213" s="90">
        <v>41600</v>
      </c>
      <c r="AN213" s="90"/>
      <c r="AO213" s="91">
        <v>41604</v>
      </c>
      <c r="AP213" s="134" t="s">
        <v>6220</v>
      </c>
    </row>
    <row r="214" spans="1:42" s="74" customFormat="1" ht="24.75" customHeight="1" x14ac:dyDescent="0.15">
      <c r="A214" s="422">
        <v>211</v>
      </c>
      <c r="B214" s="268" t="s">
        <v>6206</v>
      </c>
      <c r="C214" s="23" t="s">
        <v>6928</v>
      </c>
      <c r="D214" s="24" t="s">
        <v>3576</v>
      </c>
      <c r="E214" s="23"/>
      <c r="F214" s="23"/>
      <c r="G214" s="25" t="s">
        <v>6214</v>
      </c>
      <c r="H214" s="23" t="s">
        <v>6215</v>
      </c>
      <c r="I214" s="23"/>
      <c r="J214" s="25" t="s">
        <v>6216</v>
      </c>
      <c r="K214" s="25"/>
      <c r="L214" s="134" t="s">
        <v>6217</v>
      </c>
      <c r="M214" s="23" t="s">
        <v>6218</v>
      </c>
      <c r="N214" s="33" t="s">
        <v>6219</v>
      </c>
      <c r="O214" s="25" t="s">
        <v>6207</v>
      </c>
      <c r="P214" s="23" t="s">
        <v>6208</v>
      </c>
      <c r="Q214" s="25" t="s">
        <v>6209</v>
      </c>
      <c r="R214" s="25" t="s">
        <v>6210</v>
      </c>
      <c r="S214" s="23" t="s">
        <v>6211</v>
      </c>
      <c r="T214" s="23" t="s">
        <v>6212</v>
      </c>
      <c r="U214" s="25" t="s">
        <v>6207</v>
      </c>
      <c r="V214" s="23" t="s">
        <v>6208</v>
      </c>
      <c r="W214" s="25" t="s">
        <v>6209</v>
      </c>
      <c r="X214" s="25" t="s">
        <v>6210</v>
      </c>
      <c r="Y214" s="23" t="s">
        <v>6211</v>
      </c>
      <c r="Z214" s="23" t="s">
        <v>6212</v>
      </c>
      <c r="AA214" s="33">
        <v>5</v>
      </c>
      <c r="AB214" s="295" t="str">
        <f t="shared" si="13"/>
        <v>年間</v>
      </c>
      <c r="AC214" s="268"/>
      <c r="AD214" s="167">
        <v>1</v>
      </c>
      <c r="AE214" s="167">
        <v>16200</v>
      </c>
      <c r="AF214" s="167">
        <f t="shared" si="14"/>
        <v>16200</v>
      </c>
      <c r="AG214" s="27">
        <v>41579</v>
      </c>
      <c r="AH214" s="90">
        <v>41600</v>
      </c>
      <c r="AI214" s="29" t="str">
        <f t="shared" si="15"/>
        <v>～</v>
      </c>
      <c r="AJ214" s="169">
        <f t="shared" si="12"/>
        <v>43425</v>
      </c>
      <c r="AK214" s="23" t="s">
        <v>6153</v>
      </c>
      <c r="AL214" s="23" t="s">
        <v>6236</v>
      </c>
      <c r="AM214" s="90">
        <v>41600</v>
      </c>
      <c r="AN214" s="90"/>
      <c r="AO214" s="91">
        <v>41604</v>
      </c>
      <c r="AP214" s="134" t="s">
        <v>6220</v>
      </c>
    </row>
    <row r="215" spans="1:42" s="74" customFormat="1" ht="24.75" customHeight="1" x14ac:dyDescent="0.15">
      <c r="A215" s="422">
        <v>212</v>
      </c>
      <c r="B215" s="268" t="s">
        <v>6206</v>
      </c>
      <c r="C215" s="23" t="s">
        <v>6928</v>
      </c>
      <c r="D215" s="24" t="s">
        <v>3576</v>
      </c>
      <c r="E215" s="23"/>
      <c r="F215" s="23"/>
      <c r="G215" s="25" t="s">
        <v>6214</v>
      </c>
      <c r="H215" s="23" t="s">
        <v>6215</v>
      </c>
      <c r="I215" s="23"/>
      <c r="J215" s="25" t="s">
        <v>6216</v>
      </c>
      <c r="K215" s="25"/>
      <c r="L215" s="134" t="s">
        <v>6217</v>
      </c>
      <c r="M215" s="23" t="s">
        <v>6218</v>
      </c>
      <c r="N215" s="33" t="s">
        <v>6219</v>
      </c>
      <c r="O215" s="25" t="s">
        <v>6207</v>
      </c>
      <c r="P215" s="23" t="s">
        <v>6208</v>
      </c>
      <c r="Q215" s="25" t="s">
        <v>6209</v>
      </c>
      <c r="R215" s="25" t="s">
        <v>6210</v>
      </c>
      <c r="S215" s="23" t="s">
        <v>6211</v>
      </c>
      <c r="T215" s="23" t="s">
        <v>6212</v>
      </c>
      <c r="U215" s="25" t="s">
        <v>6207</v>
      </c>
      <c r="V215" s="23" t="s">
        <v>6208</v>
      </c>
      <c r="W215" s="25" t="s">
        <v>6209</v>
      </c>
      <c r="X215" s="25" t="s">
        <v>6210</v>
      </c>
      <c r="Y215" s="23" t="s">
        <v>6211</v>
      </c>
      <c r="Z215" s="23" t="s">
        <v>6212</v>
      </c>
      <c r="AA215" s="33">
        <v>5</v>
      </c>
      <c r="AB215" s="295" t="str">
        <f t="shared" si="13"/>
        <v>年間</v>
      </c>
      <c r="AC215" s="268"/>
      <c r="AD215" s="167">
        <v>1</v>
      </c>
      <c r="AE215" s="167">
        <v>16200</v>
      </c>
      <c r="AF215" s="167">
        <f t="shared" si="14"/>
        <v>16200</v>
      </c>
      <c r="AG215" s="27">
        <v>41579</v>
      </c>
      <c r="AH215" s="90">
        <v>41600</v>
      </c>
      <c r="AI215" s="29" t="str">
        <f t="shared" si="15"/>
        <v>～</v>
      </c>
      <c r="AJ215" s="169">
        <f t="shared" si="12"/>
        <v>43425</v>
      </c>
      <c r="AK215" s="23" t="s">
        <v>6153</v>
      </c>
      <c r="AL215" s="23" t="s">
        <v>6237</v>
      </c>
      <c r="AM215" s="90">
        <v>41600</v>
      </c>
      <c r="AN215" s="90"/>
      <c r="AO215" s="91">
        <v>41604</v>
      </c>
      <c r="AP215" s="134" t="s">
        <v>6220</v>
      </c>
    </row>
    <row r="216" spans="1:42" s="74" customFormat="1" ht="24.75" customHeight="1" x14ac:dyDescent="0.15">
      <c r="A216" s="422">
        <v>213</v>
      </c>
      <c r="B216" s="268" t="s">
        <v>6206</v>
      </c>
      <c r="C216" s="23" t="s">
        <v>6928</v>
      </c>
      <c r="D216" s="24" t="s">
        <v>3576</v>
      </c>
      <c r="E216" s="23"/>
      <c r="F216" s="23"/>
      <c r="G216" s="25" t="s">
        <v>6214</v>
      </c>
      <c r="H216" s="23" t="s">
        <v>6215</v>
      </c>
      <c r="I216" s="23"/>
      <c r="J216" s="25" t="s">
        <v>6216</v>
      </c>
      <c r="K216" s="25"/>
      <c r="L216" s="134" t="s">
        <v>6217</v>
      </c>
      <c r="M216" s="23" t="s">
        <v>6218</v>
      </c>
      <c r="N216" s="33" t="s">
        <v>6219</v>
      </c>
      <c r="O216" s="25" t="s">
        <v>6207</v>
      </c>
      <c r="P216" s="23" t="s">
        <v>6208</v>
      </c>
      <c r="Q216" s="25" t="s">
        <v>6209</v>
      </c>
      <c r="R216" s="25" t="s">
        <v>6210</v>
      </c>
      <c r="S216" s="23" t="s">
        <v>6211</v>
      </c>
      <c r="T216" s="23" t="s">
        <v>6212</v>
      </c>
      <c r="U216" s="25" t="s">
        <v>6207</v>
      </c>
      <c r="V216" s="23" t="s">
        <v>6208</v>
      </c>
      <c r="W216" s="25" t="s">
        <v>6209</v>
      </c>
      <c r="X216" s="25" t="s">
        <v>6210</v>
      </c>
      <c r="Y216" s="23" t="s">
        <v>6211</v>
      </c>
      <c r="Z216" s="23" t="s">
        <v>6212</v>
      </c>
      <c r="AA216" s="33">
        <v>5</v>
      </c>
      <c r="AB216" s="295" t="str">
        <f t="shared" si="13"/>
        <v>年間</v>
      </c>
      <c r="AC216" s="268"/>
      <c r="AD216" s="167">
        <v>1</v>
      </c>
      <c r="AE216" s="167">
        <v>16200</v>
      </c>
      <c r="AF216" s="167">
        <f t="shared" si="14"/>
        <v>16200</v>
      </c>
      <c r="AG216" s="27">
        <v>41579</v>
      </c>
      <c r="AH216" s="90">
        <v>41600</v>
      </c>
      <c r="AI216" s="29" t="str">
        <f t="shared" si="15"/>
        <v>～</v>
      </c>
      <c r="AJ216" s="169">
        <f t="shared" si="12"/>
        <v>43425</v>
      </c>
      <c r="AK216" s="23" t="s">
        <v>6153</v>
      </c>
      <c r="AL216" s="23" t="s">
        <v>6238</v>
      </c>
      <c r="AM216" s="90">
        <v>41600</v>
      </c>
      <c r="AN216" s="90"/>
      <c r="AO216" s="91">
        <v>41604</v>
      </c>
      <c r="AP216" s="134" t="s">
        <v>6220</v>
      </c>
    </row>
    <row r="217" spans="1:42" s="74" customFormat="1" ht="24.75" customHeight="1" x14ac:dyDescent="0.15">
      <c r="A217" s="422">
        <v>214</v>
      </c>
      <c r="B217" s="268" t="s">
        <v>6206</v>
      </c>
      <c r="C217" s="23" t="s">
        <v>6928</v>
      </c>
      <c r="D217" s="24" t="s">
        <v>3576</v>
      </c>
      <c r="E217" s="23"/>
      <c r="F217" s="23"/>
      <c r="G217" s="25" t="s">
        <v>6214</v>
      </c>
      <c r="H217" s="23" t="s">
        <v>6215</v>
      </c>
      <c r="I217" s="23"/>
      <c r="J217" s="25" t="s">
        <v>6216</v>
      </c>
      <c r="K217" s="25"/>
      <c r="L217" s="134" t="s">
        <v>6217</v>
      </c>
      <c r="M217" s="23" t="s">
        <v>6218</v>
      </c>
      <c r="N217" s="33" t="s">
        <v>6219</v>
      </c>
      <c r="O217" s="25" t="s">
        <v>6207</v>
      </c>
      <c r="P217" s="23" t="s">
        <v>6208</v>
      </c>
      <c r="Q217" s="25" t="s">
        <v>6209</v>
      </c>
      <c r="R217" s="25" t="s">
        <v>6210</v>
      </c>
      <c r="S217" s="23" t="s">
        <v>6211</v>
      </c>
      <c r="T217" s="23" t="s">
        <v>6212</v>
      </c>
      <c r="U217" s="25" t="s">
        <v>6207</v>
      </c>
      <c r="V217" s="23" t="s">
        <v>6208</v>
      </c>
      <c r="W217" s="25" t="s">
        <v>6209</v>
      </c>
      <c r="X217" s="25" t="s">
        <v>6210</v>
      </c>
      <c r="Y217" s="23" t="s">
        <v>6211</v>
      </c>
      <c r="Z217" s="23" t="s">
        <v>6212</v>
      </c>
      <c r="AA217" s="33">
        <v>5</v>
      </c>
      <c r="AB217" s="295" t="str">
        <f t="shared" si="13"/>
        <v>年間</v>
      </c>
      <c r="AC217" s="268"/>
      <c r="AD217" s="167">
        <v>1</v>
      </c>
      <c r="AE217" s="167">
        <v>16200</v>
      </c>
      <c r="AF217" s="167">
        <f t="shared" si="14"/>
        <v>16200</v>
      </c>
      <c r="AG217" s="27">
        <v>41579</v>
      </c>
      <c r="AH217" s="90">
        <v>41600</v>
      </c>
      <c r="AI217" s="29" t="str">
        <f t="shared" si="15"/>
        <v>～</v>
      </c>
      <c r="AJ217" s="169">
        <f t="shared" si="12"/>
        <v>43425</v>
      </c>
      <c r="AK217" s="23" t="s">
        <v>6153</v>
      </c>
      <c r="AL217" s="23" t="s">
        <v>6239</v>
      </c>
      <c r="AM217" s="90">
        <v>41600</v>
      </c>
      <c r="AN217" s="90"/>
      <c r="AO217" s="91">
        <v>41604</v>
      </c>
      <c r="AP217" s="134" t="s">
        <v>6220</v>
      </c>
    </row>
    <row r="218" spans="1:42" s="74" customFormat="1" ht="24.75" customHeight="1" x14ac:dyDescent="0.15">
      <c r="A218" s="422">
        <v>215</v>
      </c>
      <c r="B218" s="268" t="s">
        <v>6206</v>
      </c>
      <c r="C218" s="23" t="s">
        <v>6928</v>
      </c>
      <c r="D218" s="24" t="s">
        <v>3576</v>
      </c>
      <c r="E218" s="23"/>
      <c r="F218" s="23"/>
      <c r="G218" s="25" t="s">
        <v>6214</v>
      </c>
      <c r="H218" s="23" t="s">
        <v>6215</v>
      </c>
      <c r="I218" s="23"/>
      <c r="J218" s="25" t="s">
        <v>6216</v>
      </c>
      <c r="K218" s="25"/>
      <c r="L218" s="134" t="s">
        <v>6217</v>
      </c>
      <c r="M218" s="23" t="s">
        <v>6218</v>
      </c>
      <c r="N218" s="33" t="s">
        <v>6219</v>
      </c>
      <c r="O218" s="25" t="s">
        <v>6207</v>
      </c>
      <c r="P218" s="23" t="s">
        <v>6208</v>
      </c>
      <c r="Q218" s="25" t="s">
        <v>6209</v>
      </c>
      <c r="R218" s="25" t="s">
        <v>6210</v>
      </c>
      <c r="S218" s="23" t="s">
        <v>6211</v>
      </c>
      <c r="T218" s="23" t="s">
        <v>6212</v>
      </c>
      <c r="U218" s="25" t="s">
        <v>6207</v>
      </c>
      <c r="V218" s="23" t="s">
        <v>6208</v>
      </c>
      <c r="W218" s="25" t="s">
        <v>6209</v>
      </c>
      <c r="X218" s="25" t="s">
        <v>6210</v>
      </c>
      <c r="Y218" s="23" t="s">
        <v>6211</v>
      </c>
      <c r="Z218" s="23" t="s">
        <v>6212</v>
      </c>
      <c r="AA218" s="33">
        <v>5</v>
      </c>
      <c r="AB218" s="295" t="str">
        <f t="shared" si="13"/>
        <v>年間</v>
      </c>
      <c r="AC218" s="268"/>
      <c r="AD218" s="167">
        <v>1</v>
      </c>
      <c r="AE218" s="167">
        <v>16200</v>
      </c>
      <c r="AF218" s="167">
        <f t="shared" si="14"/>
        <v>16200</v>
      </c>
      <c r="AG218" s="27">
        <v>41579</v>
      </c>
      <c r="AH218" s="90">
        <v>41600</v>
      </c>
      <c r="AI218" s="29" t="str">
        <f t="shared" si="15"/>
        <v>～</v>
      </c>
      <c r="AJ218" s="169">
        <f t="shared" si="12"/>
        <v>43425</v>
      </c>
      <c r="AK218" s="23" t="s">
        <v>6153</v>
      </c>
      <c r="AL218" s="23" t="s">
        <v>6240</v>
      </c>
      <c r="AM218" s="90">
        <v>41600</v>
      </c>
      <c r="AN218" s="90"/>
      <c r="AO218" s="91">
        <v>41604</v>
      </c>
      <c r="AP218" s="134" t="s">
        <v>6220</v>
      </c>
    </row>
    <row r="219" spans="1:42" s="74" customFormat="1" ht="24.75" customHeight="1" x14ac:dyDescent="0.15">
      <c r="A219" s="422">
        <v>216</v>
      </c>
      <c r="B219" s="268" t="s">
        <v>6206</v>
      </c>
      <c r="C219" s="23" t="s">
        <v>6928</v>
      </c>
      <c r="D219" s="24" t="s">
        <v>3576</v>
      </c>
      <c r="E219" s="23"/>
      <c r="F219" s="23"/>
      <c r="G219" s="25" t="s">
        <v>6214</v>
      </c>
      <c r="H219" s="23" t="s">
        <v>6215</v>
      </c>
      <c r="I219" s="23"/>
      <c r="J219" s="25" t="s">
        <v>6216</v>
      </c>
      <c r="K219" s="25"/>
      <c r="L219" s="134" t="s">
        <v>6217</v>
      </c>
      <c r="M219" s="23" t="s">
        <v>6218</v>
      </c>
      <c r="N219" s="33" t="s">
        <v>6219</v>
      </c>
      <c r="O219" s="25" t="s">
        <v>6207</v>
      </c>
      <c r="P219" s="23" t="s">
        <v>6208</v>
      </c>
      <c r="Q219" s="25" t="s">
        <v>6209</v>
      </c>
      <c r="R219" s="25" t="s">
        <v>6210</v>
      </c>
      <c r="S219" s="23" t="s">
        <v>6211</v>
      </c>
      <c r="T219" s="23" t="s">
        <v>6212</v>
      </c>
      <c r="U219" s="25" t="s">
        <v>6207</v>
      </c>
      <c r="V219" s="23" t="s">
        <v>6208</v>
      </c>
      <c r="W219" s="25" t="s">
        <v>6209</v>
      </c>
      <c r="X219" s="25" t="s">
        <v>6210</v>
      </c>
      <c r="Y219" s="23" t="s">
        <v>6211</v>
      </c>
      <c r="Z219" s="23" t="s">
        <v>6212</v>
      </c>
      <c r="AA219" s="33">
        <v>5</v>
      </c>
      <c r="AB219" s="295" t="str">
        <f t="shared" si="13"/>
        <v>年間</v>
      </c>
      <c r="AC219" s="268"/>
      <c r="AD219" s="167">
        <v>1</v>
      </c>
      <c r="AE219" s="167">
        <v>16200</v>
      </c>
      <c r="AF219" s="167">
        <f t="shared" si="14"/>
        <v>16200</v>
      </c>
      <c r="AG219" s="27">
        <v>41579</v>
      </c>
      <c r="AH219" s="90">
        <v>41600</v>
      </c>
      <c r="AI219" s="29" t="str">
        <f t="shared" si="15"/>
        <v>～</v>
      </c>
      <c r="AJ219" s="169">
        <f t="shared" si="12"/>
        <v>43425</v>
      </c>
      <c r="AK219" s="23" t="s">
        <v>6153</v>
      </c>
      <c r="AL219" s="23" t="s">
        <v>6241</v>
      </c>
      <c r="AM219" s="90">
        <v>41600</v>
      </c>
      <c r="AN219" s="90"/>
      <c r="AO219" s="91">
        <v>41604</v>
      </c>
      <c r="AP219" s="134" t="s">
        <v>6220</v>
      </c>
    </row>
    <row r="220" spans="1:42" s="74" customFormat="1" ht="24.75" customHeight="1" x14ac:dyDescent="0.15">
      <c r="A220" s="422">
        <v>217</v>
      </c>
      <c r="B220" s="268" t="s">
        <v>6206</v>
      </c>
      <c r="C220" s="23" t="s">
        <v>6928</v>
      </c>
      <c r="D220" s="24" t="s">
        <v>3576</v>
      </c>
      <c r="E220" s="23"/>
      <c r="F220" s="23"/>
      <c r="G220" s="25" t="s">
        <v>6214</v>
      </c>
      <c r="H220" s="23" t="s">
        <v>6215</v>
      </c>
      <c r="I220" s="23"/>
      <c r="J220" s="25" t="s">
        <v>6216</v>
      </c>
      <c r="K220" s="25"/>
      <c r="L220" s="134" t="s">
        <v>6217</v>
      </c>
      <c r="M220" s="23" t="s">
        <v>6218</v>
      </c>
      <c r="N220" s="33" t="s">
        <v>6219</v>
      </c>
      <c r="O220" s="25" t="s">
        <v>6207</v>
      </c>
      <c r="P220" s="23" t="s">
        <v>6208</v>
      </c>
      <c r="Q220" s="25" t="s">
        <v>6209</v>
      </c>
      <c r="R220" s="25" t="s">
        <v>6210</v>
      </c>
      <c r="S220" s="23" t="s">
        <v>6211</v>
      </c>
      <c r="T220" s="23" t="s">
        <v>6212</v>
      </c>
      <c r="U220" s="25" t="s">
        <v>6207</v>
      </c>
      <c r="V220" s="23" t="s">
        <v>6208</v>
      </c>
      <c r="W220" s="25" t="s">
        <v>6209</v>
      </c>
      <c r="X220" s="25" t="s">
        <v>6210</v>
      </c>
      <c r="Y220" s="23" t="s">
        <v>6211</v>
      </c>
      <c r="Z220" s="23" t="s">
        <v>6212</v>
      </c>
      <c r="AA220" s="33">
        <v>5</v>
      </c>
      <c r="AB220" s="295" t="str">
        <f t="shared" si="13"/>
        <v>年間</v>
      </c>
      <c r="AC220" s="268"/>
      <c r="AD220" s="167">
        <v>1</v>
      </c>
      <c r="AE220" s="167">
        <v>16200</v>
      </c>
      <c r="AF220" s="167">
        <f t="shared" si="14"/>
        <v>16200</v>
      </c>
      <c r="AG220" s="27">
        <v>41579</v>
      </c>
      <c r="AH220" s="90">
        <v>41600</v>
      </c>
      <c r="AI220" s="29" t="str">
        <f t="shared" si="15"/>
        <v>～</v>
      </c>
      <c r="AJ220" s="169">
        <f t="shared" si="12"/>
        <v>43425</v>
      </c>
      <c r="AK220" s="23" t="s">
        <v>6153</v>
      </c>
      <c r="AL220" s="23" t="s">
        <v>6242</v>
      </c>
      <c r="AM220" s="90">
        <v>41600</v>
      </c>
      <c r="AN220" s="90"/>
      <c r="AO220" s="91">
        <v>41604</v>
      </c>
      <c r="AP220" s="134" t="s">
        <v>6220</v>
      </c>
    </row>
    <row r="221" spans="1:42" s="74" customFormat="1" ht="24.75" customHeight="1" x14ac:dyDescent="0.15">
      <c r="A221" s="422">
        <v>218</v>
      </c>
      <c r="B221" s="268" t="s">
        <v>6206</v>
      </c>
      <c r="C221" s="23" t="s">
        <v>6928</v>
      </c>
      <c r="D221" s="24" t="s">
        <v>3576</v>
      </c>
      <c r="E221" s="23"/>
      <c r="F221" s="23"/>
      <c r="G221" s="25" t="s">
        <v>6214</v>
      </c>
      <c r="H221" s="23" t="s">
        <v>6215</v>
      </c>
      <c r="I221" s="23"/>
      <c r="J221" s="25" t="s">
        <v>6216</v>
      </c>
      <c r="K221" s="25"/>
      <c r="L221" s="134" t="s">
        <v>6217</v>
      </c>
      <c r="M221" s="23" t="s">
        <v>6218</v>
      </c>
      <c r="N221" s="33" t="s">
        <v>6219</v>
      </c>
      <c r="O221" s="25" t="s">
        <v>6207</v>
      </c>
      <c r="P221" s="23" t="s">
        <v>6208</v>
      </c>
      <c r="Q221" s="25" t="s">
        <v>6209</v>
      </c>
      <c r="R221" s="25" t="s">
        <v>6210</v>
      </c>
      <c r="S221" s="23" t="s">
        <v>6211</v>
      </c>
      <c r="T221" s="23" t="s">
        <v>6212</v>
      </c>
      <c r="U221" s="25" t="s">
        <v>6207</v>
      </c>
      <c r="V221" s="23" t="s">
        <v>6208</v>
      </c>
      <c r="W221" s="25" t="s">
        <v>6209</v>
      </c>
      <c r="X221" s="25" t="s">
        <v>6210</v>
      </c>
      <c r="Y221" s="23" t="s">
        <v>6211</v>
      </c>
      <c r="Z221" s="23" t="s">
        <v>6212</v>
      </c>
      <c r="AA221" s="33">
        <v>5</v>
      </c>
      <c r="AB221" s="295" t="str">
        <f t="shared" si="13"/>
        <v>年間</v>
      </c>
      <c r="AC221" s="268"/>
      <c r="AD221" s="167">
        <v>1</v>
      </c>
      <c r="AE221" s="167">
        <v>16200</v>
      </c>
      <c r="AF221" s="167">
        <f t="shared" si="14"/>
        <v>16200</v>
      </c>
      <c r="AG221" s="27">
        <v>41579</v>
      </c>
      <c r="AH221" s="90">
        <v>41600</v>
      </c>
      <c r="AI221" s="29" t="str">
        <f t="shared" si="15"/>
        <v>～</v>
      </c>
      <c r="AJ221" s="169">
        <f t="shared" si="12"/>
        <v>43425</v>
      </c>
      <c r="AK221" s="23" t="s">
        <v>6153</v>
      </c>
      <c r="AL221" s="23" t="s">
        <v>6243</v>
      </c>
      <c r="AM221" s="90">
        <v>41600</v>
      </c>
      <c r="AN221" s="90"/>
      <c r="AO221" s="91">
        <v>41604</v>
      </c>
      <c r="AP221" s="134" t="s">
        <v>6220</v>
      </c>
    </row>
    <row r="222" spans="1:42" s="74" customFormat="1" ht="24.75" customHeight="1" x14ac:dyDescent="0.15">
      <c r="A222" s="422">
        <v>219</v>
      </c>
      <c r="B222" s="412" t="s">
        <v>3932</v>
      </c>
      <c r="C222" s="37" t="s">
        <v>5707</v>
      </c>
      <c r="D222" s="646" t="s">
        <v>5708</v>
      </c>
      <c r="E222" s="37"/>
      <c r="F222" s="37"/>
      <c r="G222" s="25" t="s">
        <v>6245</v>
      </c>
      <c r="H222" s="23"/>
      <c r="I222" s="23"/>
      <c r="J222" s="25"/>
      <c r="K222" s="25"/>
      <c r="L222" s="134"/>
      <c r="M222" s="23"/>
      <c r="N222" s="33"/>
      <c r="O222" s="25" t="s">
        <v>6143</v>
      </c>
      <c r="P222" s="23" t="s">
        <v>6144</v>
      </c>
      <c r="Q222" s="25" t="s">
        <v>6145</v>
      </c>
      <c r="R222" s="25" t="s">
        <v>5848</v>
      </c>
      <c r="S222" s="23" t="s">
        <v>6146</v>
      </c>
      <c r="T222" s="23" t="s">
        <v>6147</v>
      </c>
      <c r="U222" s="25"/>
      <c r="V222" s="23"/>
      <c r="W222" s="25"/>
      <c r="X222" s="25"/>
      <c r="Y222" s="23"/>
      <c r="Z222" s="23"/>
      <c r="AA222" s="33">
        <v>5</v>
      </c>
      <c r="AB222" s="295" t="str">
        <f t="shared" si="13"/>
        <v>年間</v>
      </c>
      <c r="AC222" s="268"/>
      <c r="AD222" s="167">
        <v>21</v>
      </c>
      <c r="AE222" s="167">
        <v>4800</v>
      </c>
      <c r="AF222" s="167">
        <f t="shared" si="14"/>
        <v>100800</v>
      </c>
      <c r="AG222" s="27">
        <v>41548</v>
      </c>
      <c r="AH222" s="90">
        <v>41562</v>
      </c>
      <c r="AI222" s="29" t="str">
        <f t="shared" si="15"/>
        <v>～</v>
      </c>
      <c r="AJ222" s="169">
        <f t="shared" si="12"/>
        <v>43387</v>
      </c>
      <c r="AK222" s="23" t="s">
        <v>6244</v>
      </c>
      <c r="AL222" s="23"/>
      <c r="AM222" s="104">
        <v>41562</v>
      </c>
      <c r="AN222" s="27"/>
      <c r="AO222" s="91"/>
      <c r="AP222" s="134" t="s">
        <v>6246</v>
      </c>
    </row>
    <row r="223" spans="1:42" s="74" customFormat="1" ht="24.75" customHeight="1" x14ac:dyDescent="0.15">
      <c r="A223" s="422">
        <v>220</v>
      </c>
      <c r="B223" s="412" t="s">
        <v>3933</v>
      </c>
      <c r="C223" s="37" t="s">
        <v>5707</v>
      </c>
      <c r="D223" s="646" t="s">
        <v>5708</v>
      </c>
      <c r="E223" s="37"/>
      <c r="F223" s="37"/>
      <c r="G223" s="25" t="s">
        <v>6245</v>
      </c>
      <c r="H223" s="23"/>
      <c r="I223" s="23"/>
      <c r="J223" s="25"/>
      <c r="K223" s="25"/>
      <c r="L223" s="134"/>
      <c r="M223" s="23"/>
      <c r="N223" s="33"/>
      <c r="O223" s="25"/>
      <c r="P223" s="23"/>
      <c r="Q223" s="25"/>
      <c r="R223" s="25"/>
      <c r="S223" s="23"/>
      <c r="T223" s="23"/>
      <c r="U223" s="25"/>
      <c r="V223" s="23"/>
      <c r="W223" s="25"/>
      <c r="X223" s="25"/>
      <c r="Y223" s="23"/>
      <c r="Z223" s="23"/>
      <c r="AA223" s="33">
        <v>5</v>
      </c>
      <c r="AB223" s="295" t="str">
        <f t="shared" si="13"/>
        <v>年間</v>
      </c>
      <c r="AC223" s="268"/>
      <c r="AD223" s="167">
        <v>21</v>
      </c>
      <c r="AE223" s="167">
        <v>7200</v>
      </c>
      <c r="AF223" s="167">
        <f t="shared" si="14"/>
        <v>151200</v>
      </c>
      <c r="AG223" s="27">
        <v>41548</v>
      </c>
      <c r="AH223" s="90">
        <v>41562</v>
      </c>
      <c r="AI223" s="29" t="str">
        <f t="shared" si="15"/>
        <v>～</v>
      </c>
      <c r="AJ223" s="169">
        <f t="shared" si="12"/>
        <v>43387</v>
      </c>
      <c r="AK223" s="23" t="s">
        <v>6247</v>
      </c>
      <c r="AL223" s="23"/>
      <c r="AM223" s="104">
        <v>41562</v>
      </c>
      <c r="AN223" s="27"/>
      <c r="AO223" s="91"/>
      <c r="AP223" s="134" t="s">
        <v>6246</v>
      </c>
    </row>
    <row r="224" spans="1:42" s="74" customFormat="1" ht="24.75" customHeight="1" x14ac:dyDescent="0.15">
      <c r="A224" s="422">
        <v>221</v>
      </c>
      <c r="B224" s="412" t="s">
        <v>3934</v>
      </c>
      <c r="C224" s="37" t="s">
        <v>5707</v>
      </c>
      <c r="D224" s="646" t="s">
        <v>5708</v>
      </c>
      <c r="E224" s="37"/>
      <c r="F224" s="37"/>
      <c r="G224" s="25" t="s">
        <v>6245</v>
      </c>
      <c r="H224" s="23"/>
      <c r="I224" s="23"/>
      <c r="J224" s="25"/>
      <c r="K224" s="25"/>
      <c r="L224" s="134"/>
      <c r="M224" s="23"/>
      <c r="N224" s="33"/>
      <c r="O224" s="25"/>
      <c r="P224" s="23"/>
      <c r="Q224" s="25"/>
      <c r="R224" s="25"/>
      <c r="S224" s="23"/>
      <c r="T224" s="23"/>
      <c r="U224" s="25"/>
      <c r="V224" s="23"/>
      <c r="W224" s="25"/>
      <c r="X224" s="25"/>
      <c r="Y224" s="23"/>
      <c r="Z224" s="23"/>
      <c r="AA224" s="33">
        <v>5</v>
      </c>
      <c r="AB224" s="295" t="str">
        <f t="shared" si="13"/>
        <v>年間</v>
      </c>
      <c r="AC224" s="268"/>
      <c r="AD224" s="167">
        <v>3</v>
      </c>
      <c r="AE224" s="167">
        <v>20400</v>
      </c>
      <c r="AF224" s="167">
        <f t="shared" si="14"/>
        <v>61200</v>
      </c>
      <c r="AG224" s="27">
        <v>41548</v>
      </c>
      <c r="AH224" s="90">
        <v>41562</v>
      </c>
      <c r="AI224" s="29" t="str">
        <f t="shared" si="15"/>
        <v>～</v>
      </c>
      <c r="AJ224" s="169">
        <f t="shared" si="12"/>
        <v>43387</v>
      </c>
      <c r="AK224" s="23" t="s">
        <v>6165</v>
      </c>
      <c r="AL224" s="23"/>
      <c r="AM224" s="104">
        <v>41562</v>
      </c>
      <c r="AN224" s="27"/>
      <c r="AO224" s="91"/>
      <c r="AP224" s="134" t="s">
        <v>6246</v>
      </c>
    </row>
    <row r="225" spans="1:42" s="74" customFormat="1" ht="24.75" customHeight="1" x14ac:dyDescent="0.15">
      <c r="A225" s="422">
        <v>222</v>
      </c>
      <c r="B225" s="412" t="s">
        <v>3935</v>
      </c>
      <c r="C225" s="37" t="s">
        <v>5707</v>
      </c>
      <c r="D225" s="646" t="s">
        <v>5708</v>
      </c>
      <c r="E225" s="37"/>
      <c r="F225" s="37"/>
      <c r="G225" s="25" t="s">
        <v>6245</v>
      </c>
      <c r="H225" s="23"/>
      <c r="I225" s="23"/>
      <c r="J225" s="25"/>
      <c r="K225" s="25"/>
      <c r="L225" s="134"/>
      <c r="M225" s="23"/>
      <c r="N225" s="33"/>
      <c r="O225" s="25"/>
      <c r="P225" s="23"/>
      <c r="Q225" s="25"/>
      <c r="R225" s="25"/>
      <c r="S225" s="23"/>
      <c r="T225" s="23"/>
      <c r="U225" s="25"/>
      <c r="V225" s="23"/>
      <c r="W225" s="25"/>
      <c r="X225" s="25"/>
      <c r="Y225" s="23"/>
      <c r="Z225" s="23"/>
      <c r="AA225" s="33">
        <v>5</v>
      </c>
      <c r="AB225" s="295" t="str">
        <f t="shared" si="13"/>
        <v>年間</v>
      </c>
      <c r="AC225" s="268"/>
      <c r="AD225" s="167">
        <v>2</v>
      </c>
      <c r="AE225" s="167">
        <v>58200</v>
      </c>
      <c r="AF225" s="167">
        <f t="shared" si="14"/>
        <v>116400</v>
      </c>
      <c r="AG225" s="27">
        <v>41548</v>
      </c>
      <c r="AH225" s="90">
        <v>41562</v>
      </c>
      <c r="AI225" s="29" t="str">
        <f t="shared" si="15"/>
        <v>～</v>
      </c>
      <c r="AJ225" s="169">
        <f t="shared" si="12"/>
        <v>43387</v>
      </c>
      <c r="AK225" s="23" t="s">
        <v>6183</v>
      </c>
      <c r="AL225" s="23"/>
      <c r="AM225" s="104">
        <v>41562</v>
      </c>
      <c r="AN225" s="27"/>
      <c r="AO225" s="91"/>
      <c r="AP225" s="134" t="s">
        <v>6246</v>
      </c>
    </row>
    <row r="226" spans="1:42" s="74" customFormat="1" ht="24.75" customHeight="1" x14ac:dyDescent="0.15">
      <c r="A226" s="422">
        <v>223</v>
      </c>
      <c r="B226" s="412" t="s">
        <v>3948</v>
      </c>
      <c r="C226" s="37" t="s">
        <v>5707</v>
      </c>
      <c r="D226" s="646" t="s">
        <v>5708</v>
      </c>
      <c r="E226" s="37"/>
      <c r="F226" s="37"/>
      <c r="G226" s="25" t="s">
        <v>6249</v>
      </c>
      <c r="H226" s="23"/>
      <c r="I226" s="23"/>
      <c r="J226" s="25"/>
      <c r="K226" s="25"/>
      <c r="L226" s="134"/>
      <c r="M226" s="23"/>
      <c r="N226" s="33"/>
      <c r="O226" s="25"/>
      <c r="P226" s="23"/>
      <c r="Q226" s="25"/>
      <c r="R226" s="25"/>
      <c r="S226" s="23"/>
      <c r="T226" s="23"/>
      <c r="U226" s="25"/>
      <c r="V226" s="23"/>
      <c r="W226" s="25"/>
      <c r="X226" s="25"/>
      <c r="Y226" s="23"/>
      <c r="Z226" s="23"/>
      <c r="AA226" s="33">
        <v>5</v>
      </c>
      <c r="AB226" s="295" t="str">
        <f t="shared" si="13"/>
        <v>年間</v>
      </c>
      <c r="AC226" s="268"/>
      <c r="AD226" s="167">
        <v>1</v>
      </c>
      <c r="AE226" s="167">
        <v>46200</v>
      </c>
      <c r="AF226" s="167">
        <f t="shared" si="14"/>
        <v>46200</v>
      </c>
      <c r="AG226" s="27">
        <v>41548</v>
      </c>
      <c r="AH226" s="168">
        <v>41571</v>
      </c>
      <c r="AI226" s="29" t="str">
        <f t="shared" si="15"/>
        <v>～</v>
      </c>
      <c r="AJ226" s="169">
        <f t="shared" si="12"/>
        <v>43396</v>
      </c>
      <c r="AK226" s="23" t="s">
        <v>6248</v>
      </c>
      <c r="AL226" s="23"/>
      <c r="AM226" s="104">
        <v>41571</v>
      </c>
      <c r="AN226" s="27"/>
      <c r="AO226" s="91"/>
      <c r="AP226" s="134" t="s">
        <v>6250</v>
      </c>
    </row>
    <row r="227" spans="1:42" s="74" customFormat="1" ht="24.75" customHeight="1" x14ac:dyDescent="0.15">
      <c r="A227" s="422">
        <v>224</v>
      </c>
      <c r="B227" s="268" t="s">
        <v>3949</v>
      </c>
      <c r="C227" s="23" t="s">
        <v>5707</v>
      </c>
      <c r="D227" s="24" t="s">
        <v>5708</v>
      </c>
      <c r="E227" s="23"/>
      <c r="F227" s="23"/>
      <c r="G227" s="25" t="s">
        <v>6256</v>
      </c>
      <c r="H227" s="23" t="s">
        <v>6257</v>
      </c>
      <c r="I227" s="23"/>
      <c r="J227" s="25" t="s">
        <v>6258</v>
      </c>
      <c r="K227" s="25"/>
      <c r="L227" s="134"/>
      <c r="M227" s="23" t="s">
        <v>6259</v>
      </c>
      <c r="N227" s="33"/>
      <c r="O227" s="25" t="s">
        <v>7454</v>
      </c>
      <c r="P227" s="23" t="s">
        <v>5727</v>
      </c>
      <c r="Q227" s="25" t="s">
        <v>6251</v>
      </c>
      <c r="R227" s="25"/>
      <c r="S227" s="23" t="s">
        <v>5729</v>
      </c>
      <c r="T227" s="23" t="s">
        <v>5730</v>
      </c>
      <c r="U227" s="25" t="s">
        <v>5850</v>
      </c>
      <c r="V227" s="23" t="s">
        <v>5740</v>
      </c>
      <c r="W227" s="25" t="s">
        <v>6252</v>
      </c>
      <c r="X227" s="25" t="s">
        <v>6253</v>
      </c>
      <c r="Y227" s="23" t="s">
        <v>5743</v>
      </c>
      <c r="Z227" s="23" t="s">
        <v>5744</v>
      </c>
      <c r="AA227" s="33">
        <v>5</v>
      </c>
      <c r="AB227" s="295" t="str">
        <f t="shared" si="13"/>
        <v>年間</v>
      </c>
      <c r="AC227" s="268"/>
      <c r="AD227" s="167">
        <v>1</v>
      </c>
      <c r="AE227" s="167">
        <v>52200</v>
      </c>
      <c r="AF227" s="167">
        <f t="shared" si="14"/>
        <v>52200</v>
      </c>
      <c r="AG227" s="27">
        <v>41548</v>
      </c>
      <c r="AH227" s="168">
        <v>41571</v>
      </c>
      <c r="AI227" s="29" t="str">
        <f t="shared" si="15"/>
        <v>～</v>
      </c>
      <c r="AJ227" s="169">
        <f t="shared" si="12"/>
        <v>43396</v>
      </c>
      <c r="AK227" s="23" t="s">
        <v>6254</v>
      </c>
      <c r="AL227" s="23" t="s">
        <v>6255</v>
      </c>
      <c r="AM227" s="104">
        <v>41571</v>
      </c>
      <c r="AN227" s="27"/>
      <c r="AO227" s="91">
        <v>41647</v>
      </c>
      <c r="AP227" s="134" t="s">
        <v>6260</v>
      </c>
    </row>
    <row r="228" spans="1:42" s="74" customFormat="1" ht="24.75" customHeight="1" x14ac:dyDescent="0.15">
      <c r="A228" s="422">
        <v>225</v>
      </c>
      <c r="B228" s="268" t="s">
        <v>3950</v>
      </c>
      <c r="C228" s="23" t="s">
        <v>5707</v>
      </c>
      <c r="D228" s="24" t="s">
        <v>5708</v>
      </c>
      <c r="E228" s="23"/>
      <c r="F228" s="23"/>
      <c r="G228" s="25" t="s">
        <v>6267</v>
      </c>
      <c r="H228" s="23" t="s">
        <v>6268</v>
      </c>
      <c r="I228" s="23"/>
      <c r="J228" s="25" t="s">
        <v>6269</v>
      </c>
      <c r="K228" s="25"/>
      <c r="L228" s="134"/>
      <c r="M228" s="23" t="s">
        <v>6270</v>
      </c>
      <c r="N228" s="33"/>
      <c r="O228" s="25" t="s">
        <v>6261</v>
      </c>
      <c r="P228" s="23" t="s">
        <v>6262</v>
      </c>
      <c r="Q228" s="25" t="s">
        <v>6263</v>
      </c>
      <c r="R228" s="25" t="s">
        <v>6264</v>
      </c>
      <c r="S228" s="23" t="s">
        <v>5713</v>
      </c>
      <c r="T228" s="23" t="s">
        <v>5714</v>
      </c>
      <c r="U228" s="25" t="s">
        <v>6261</v>
      </c>
      <c r="V228" s="23" t="s">
        <v>6262</v>
      </c>
      <c r="W228" s="25" t="s">
        <v>6263</v>
      </c>
      <c r="X228" s="25" t="s">
        <v>6264</v>
      </c>
      <c r="Y228" s="23" t="s">
        <v>5713</v>
      </c>
      <c r="Z228" s="23" t="s">
        <v>5714</v>
      </c>
      <c r="AA228" s="33">
        <v>5</v>
      </c>
      <c r="AB228" s="295" t="str">
        <f t="shared" si="13"/>
        <v>年間</v>
      </c>
      <c r="AC228" s="268"/>
      <c r="AD228" s="167">
        <v>1</v>
      </c>
      <c r="AE228" s="167">
        <v>63600</v>
      </c>
      <c r="AF228" s="167">
        <f t="shared" si="14"/>
        <v>63600</v>
      </c>
      <c r="AG228" s="27">
        <v>41548</v>
      </c>
      <c r="AH228" s="168">
        <v>41571</v>
      </c>
      <c r="AI228" s="29" t="str">
        <f t="shared" si="15"/>
        <v>～</v>
      </c>
      <c r="AJ228" s="169">
        <f t="shared" si="12"/>
        <v>43396</v>
      </c>
      <c r="AK228" s="23" t="s">
        <v>6265</v>
      </c>
      <c r="AL228" s="23" t="s">
        <v>6266</v>
      </c>
      <c r="AM228" s="104">
        <v>41571</v>
      </c>
      <c r="AN228" s="27"/>
      <c r="AO228" s="91">
        <v>41647</v>
      </c>
      <c r="AP228" s="134" t="s">
        <v>6271</v>
      </c>
    </row>
    <row r="229" spans="1:42" s="74" customFormat="1" ht="24.75" customHeight="1" x14ac:dyDescent="0.15">
      <c r="A229" s="422">
        <v>226</v>
      </c>
      <c r="B229" s="268" t="s">
        <v>3951</v>
      </c>
      <c r="C229" s="23" t="s">
        <v>5707</v>
      </c>
      <c r="D229" s="24" t="s">
        <v>5708</v>
      </c>
      <c r="E229" s="23"/>
      <c r="F229" s="23"/>
      <c r="G229" s="25" t="s">
        <v>6272</v>
      </c>
      <c r="H229" s="23" t="s">
        <v>7461</v>
      </c>
      <c r="I229" s="23"/>
      <c r="J229" s="25" t="s">
        <v>7460</v>
      </c>
      <c r="K229" s="25"/>
      <c r="L229" s="134" t="s">
        <v>7464</v>
      </c>
      <c r="M229" s="23" t="s">
        <v>7462</v>
      </c>
      <c r="N229" s="33"/>
      <c r="O229" s="25" t="s">
        <v>7455</v>
      </c>
      <c r="P229" s="23" t="s">
        <v>7456</v>
      </c>
      <c r="Q229" s="25" t="s">
        <v>7457</v>
      </c>
      <c r="R229" s="25"/>
      <c r="S229" s="23" t="s">
        <v>7458</v>
      </c>
      <c r="T229" s="23" t="s">
        <v>7459</v>
      </c>
      <c r="U229" s="25" t="s">
        <v>7460</v>
      </c>
      <c r="V229" s="23" t="s">
        <v>7461</v>
      </c>
      <c r="W229" s="25" t="s">
        <v>7460</v>
      </c>
      <c r="X229" s="25"/>
      <c r="Y229" s="23" t="s">
        <v>7462</v>
      </c>
      <c r="Z229" s="23"/>
      <c r="AA229" s="33">
        <v>5</v>
      </c>
      <c r="AB229" s="295" t="str">
        <f t="shared" si="13"/>
        <v>年間</v>
      </c>
      <c r="AC229" s="268"/>
      <c r="AD229" s="167">
        <v>1</v>
      </c>
      <c r="AE229" s="167">
        <v>32400</v>
      </c>
      <c r="AF229" s="167">
        <f t="shared" si="14"/>
        <v>32400</v>
      </c>
      <c r="AG229" s="27">
        <v>41548</v>
      </c>
      <c r="AH229" s="168">
        <v>41571</v>
      </c>
      <c r="AI229" s="29" t="str">
        <f t="shared" si="15"/>
        <v>～</v>
      </c>
      <c r="AJ229" s="169">
        <f t="shared" si="12"/>
        <v>43396</v>
      </c>
      <c r="AK229" s="23" t="s">
        <v>6067</v>
      </c>
      <c r="AL229" s="23" t="s">
        <v>7463</v>
      </c>
      <c r="AM229" s="104">
        <v>41571</v>
      </c>
      <c r="AN229" s="27"/>
      <c r="AO229" s="104">
        <v>42012</v>
      </c>
      <c r="AP229" s="134" t="s">
        <v>6273</v>
      </c>
    </row>
    <row r="230" spans="1:42" s="190" customFormat="1" ht="24.75" customHeight="1" x14ac:dyDescent="0.15">
      <c r="A230" s="422">
        <v>227</v>
      </c>
      <c r="B230" s="268" t="s">
        <v>3952</v>
      </c>
      <c r="C230" s="23" t="s">
        <v>5707</v>
      </c>
      <c r="D230" s="24" t="s">
        <v>5708</v>
      </c>
      <c r="E230" s="23"/>
      <c r="F230" s="23"/>
      <c r="G230" s="25" t="s">
        <v>6275</v>
      </c>
      <c r="H230" s="23" t="s">
        <v>6276</v>
      </c>
      <c r="I230" s="23"/>
      <c r="J230" s="25" t="s">
        <v>6277</v>
      </c>
      <c r="K230" s="25"/>
      <c r="L230" s="134" t="s">
        <v>6278</v>
      </c>
      <c r="M230" s="23" t="s">
        <v>6279</v>
      </c>
      <c r="N230" s="23" t="s">
        <v>6279</v>
      </c>
      <c r="O230" s="25" t="s">
        <v>7465</v>
      </c>
      <c r="P230" s="23" t="s">
        <v>7466</v>
      </c>
      <c r="Q230" s="25" t="s">
        <v>7467</v>
      </c>
      <c r="R230" s="25" t="s">
        <v>7468</v>
      </c>
      <c r="S230" s="23" t="s">
        <v>7469</v>
      </c>
      <c r="T230" s="23" t="s">
        <v>7470</v>
      </c>
      <c r="U230" s="25" t="s">
        <v>7471</v>
      </c>
      <c r="V230" s="23" t="s">
        <v>7472</v>
      </c>
      <c r="W230" s="25" t="s">
        <v>7473</v>
      </c>
      <c r="X230" s="25"/>
      <c r="Y230" s="23" t="s">
        <v>7474</v>
      </c>
      <c r="Z230" s="23" t="s">
        <v>7474</v>
      </c>
      <c r="AA230" s="33">
        <v>5</v>
      </c>
      <c r="AB230" s="295" t="str">
        <f t="shared" si="13"/>
        <v>年間</v>
      </c>
      <c r="AC230" s="268"/>
      <c r="AD230" s="167">
        <v>1</v>
      </c>
      <c r="AE230" s="167">
        <v>20400</v>
      </c>
      <c r="AF230" s="167">
        <f t="shared" si="14"/>
        <v>20400</v>
      </c>
      <c r="AG230" s="27">
        <v>41548</v>
      </c>
      <c r="AH230" s="168">
        <v>41571</v>
      </c>
      <c r="AI230" s="29" t="str">
        <f t="shared" si="15"/>
        <v>～</v>
      </c>
      <c r="AJ230" s="169">
        <f t="shared" si="12"/>
        <v>43396</v>
      </c>
      <c r="AK230" s="23" t="s">
        <v>6165</v>
      </c>
      <c r="AL230" s="23" t="s">
        <v>6274</v>
      </c>
      <c r="AM230" s="104">
        <v>41571</v>
      </c>
      <c r="AN230" s="27"/>
      <c r="AO230" s="104">
        <v>42012</v>
      </c>
      <c r="AP230" s="134" t="s">
        <v>6280</v>
      </c>
    </row>
    <row r="231" spans="1:42" s="190" customFormat="1" ht="24.75" customHeight="1" x14ac:dyDescent="0.15">
      <c r="A231" s="422">
        <v>228</v>
      </c>
      <c r="B231" s="268" t="s">
        <v>3952</v>
      </c>
      <c r="C231" s="23" t="s">
        <v>5707</v>
      </c>
      <c r="D231" s="24" t="s">
        <v>5708</v>
      </c>
      <c r="E231" s="23"/>
      <c r="F231" s="23"/>
      <c r="G231" s="25" t="s">
        <v>6275</v>
      </c>
      <c r="H231" s="23" t="s">
        <v>6276</v>
      </c>
      <c r="I231" s="23"/>
      <c r="J231" s="25" t="s">
        <v>6277</v>
      </c>
      <c r="K231" s="25"/>
      <c r="L231" s="134" t="s">
        <v>6278</v>
      </c>
      <c r="M231" s="23" t="s">
        <v>6279</v>
      </c>
      <c r="N231" s="23" t="s">
        <v>6279</v>
      </c>
      <c r="O231" s="25" t="s">
        <v>7465</v>
      </c>
      <c r="P231" s="23" t="s">
        <v>7466</v>
      </c>
      <c r="Q231" s="25" t="s">
        <v>7467</v>
      </c>
      <c r="R231" s="25" t="s">
        <v>7468</v>
      </c>
      <c r="S231" s="23" t="s">
        <v>7469</v>
      </c>
      <c r="T231" s="23" t="s">
        <v>7470</v>
      </c>
      <c r="U231" s="25" t="s">
        <v>7471</v>
      </c>
      <c r="V231" s="23" t="s">
        <v>7472</v>
      </c>
      <c r="W231" s="25" t="s">
        <v>7473</v>
      </c>
      <c r="X231" s="25"/>
      <c r="Y231" s="23" t="s">
        <v>7474</v>
      </c>
      <c r="Z231" s="23" t="s">
        <v>7474</v>
      </c>
      <c r="AA231" s="33">
        <v>5</v>
      </c>
      <c r="AB231" s="295" t="str">
        <f t="shared" si="13"/>
        <v>年間</v>
      </c>
      <c r="AC231" s="268"/>
      <c r="AD231" s="167">
        <v>1</v>
      </c>
      <c r="AE231" s="167">
        <v>20400</v>
      </c>
      <c r="AF231" s="167">
        <f t="shared" si="14"/>
        <v>20400</v>
      </c>
      <c r="AG231" s="27">
        <v>41548</v>
      </c>
      <c r="AH231" s="168">
        <v>41571</v>
      </c>
      <c r="AI231" s="29" t="str">
        <f t="shared" si="15"/>
        <v>～</v>
      </c>
      <c r="AJ231" s="169">
        <f t="shared" si="12"/>
        <v>43396</v>
      </c>
      <c r="AK231" s="23" t="s">
        <v>6165</v>
      </c>
      <c r="AL231" s="23" t="s">
        <v>6281</v>
      </c>
      <c r="AM231" s="104">
        <v>41571</v>
      </c>
      <c r="AN231" s="27"/>
      <c r="AO231" s="104">
        <v>42012</v>
      </c>
      <c r="AP231" s="134" t="s">
        <v>6280</v>
      </c>
    </row>
    <row r="232" spans="1:42" s="190" customFormat="1" ht="24.75" customHeight="1" x14ac:dyDescent="0.15">
      <c r="A232" s="422">
        <v>229</v>
      </c>
      <c r="B232" s="268" t="s">
        <v>3953</v>
      </c>
      <c r="C232" s="23" t="s">
        <v>5707</v>
      </c>
      <c r="D232" s="24" t="s">
        <v>5708</v>
      </c>
      <c r="E232" s="23"/>
      <c r="F232" s="23"/>
      <c r="G232" s="25" t="s">
        <v>6275</v>
      </c>
      <c r="H232" s="23" t="s">
        <v>6276</v>
      </c>
      <c r="I232" s="23"/>
      <c r="J232" s="25" t="s">
        <v>6277</v>
      </c>
      <c r="K232" s="25"/>
      <c r="L232" s="134" t="s">
        <v>6278</v>
      </c>
      <c r="M232" s="23" t="s">
        <v>6279</v>
      </c>
      <c r="N232" s="23" t="s">
        <v>6279</v>
      </c>
      <c r="O232" s="25" t="s">
        <v>7465</v>
      </c>
      <c r="P232" s="23" t="s">
        <v>7466</v>
      </c>
      <c r="Q232" s="25" t="s">
        <v>7467</v>
      </c>
      <c r="R232" s="25" t="s">
        <v>7468</v>
      </c>
      <c r="S232" s="23" t="s">
        <v>7469</v>
      </c>
      <c r="T232" s="23" t="s">
        <v>7470</v>
      </c>
      <c r="U232" s="25" t="s">
        <v>7471</v>
      </c>
      <c r="V232" s="23" t="s">
        <v>7472</v>
      </c>
      <c r="W232" s="25" t="s">
        <v>7473</v>
      </c>
      <c r="X232" s="25"/>
      <c r="Y232" s="23" t="s">
        <v>7474</v>
      </c>
      <c r="Z232" s="23" t="s">
        <v>7474</v>
      </c>
      <c r="AA232" s="33">
        <v>5</v>
      </c>
      <c r="AB232" s="295" t="str">
        <f t="shared" si="13"/>
        <v>年間</v>
      </c>
      <c r="AC232" s="268"/>
      <c r="AD232" s="167">
        <v>1</v>
      </c>
      <c r="AE232" s="167">
        <v>9600</v>
      </c>
      <c r="AF232" s="167">
        <f t="shared" si="14"/>
        <v>9600</v>
      </c>
      <c r="AG232" s="27">
        <v>41548</v>
      </c>
      <c r="AH232" s="168">
        <v>41571</v>
      </c>
      <c r="AI232" s="29" t="str">
        <f t="shared" si="15"/>
        <v>～</v>
      </c>
      <c r="AJ232" s="169">
        <f t="shared" si="12"/>
        <v>43396</v>
      </c>
      <c r="AK232" s="23" t="s">
        <v>6282</v>
      </c>
      <c r="AL232" s="23" t="s">
        <v>6283</v>
      </c>
      <c r="AM232" s="104">
        <v>41571</v>
      </c>
      <c r="AN232" s="27"/>
      <c r="AO232" s="104">
        <v>42012</v>
      </c>
      <c r="AP232" s="134" t="s">
        <v>6280</v>
      </c>
    </row>
    <row r="233" spans="1:42" s="190" customFormat="1" ht="24.75" customHeight="1" x14ac:dyDescent="0.15">
      <c r="A233" s="422">
        <v>230</v>
      </c>
      <c r="B233" s="268" t="s">
        <v>3953</v>
      </c>
      <c r="C233" s="23" t="s">
        <v>5707</v>
      </c>
      <c r="D233" s="24" t="s">
        <v>5708</v>
      </c>
      <c r="E233" s="23"/>
      <c r="F233" s="23"/>
      <c r="G233" s="25" t="s">
        <v>6275</v>
      </c>
      <c r="H233" s="23" t="s">
        <v>6276</v>
      </c>
      <c r="I233" s="23"/>
      <c r="J233" s="25" t="s">
        <v>6277</v>
      </c>
      <c r="K233" s="25"/>
      <c r="L233" s="134" t="s">
        <v>6278</v>
      </c>
      <c r="M233" s="23" t="s">
        <v>6279</v>
      </c>
      <c r="N233" s="23" t="s">
        <v>6279</v>
      </c>
      <c r="O233" s="25" t="s">
        <v>7465</v>
      </c>
      <c r="P233" s="23" t="s">
        <v>7466</v>
      </c>
      <c r="Q233" s="25" t="s">
        <v>7467</v>
      </c>
      <c r="R233" s="25" t="s">
        <v>7468</v>
      </c>
      <c r="S233" s="23" t="s">
        <v>7469</v>
      </c>
      <c r="T233" s="23" t="s">
        <v>7470</v>
      </c>
      <c r="U233" s="25" t="s">
        <v>7471</v>
      </c>
      <c r="V233" s="23" t="s">
        <v>7472</v>
      </c>
      <c r="W233" s="25" t="s">
        <v>7473</v>
      </c>
      <c r="X233" s="25"/>
      <c r="Y233" s="23" t="s">
        <v>7474</v>
      </c>
      <c r="Z233" s="23" t="s">
        <v>7474</v>
      </c>
      <c r="AA233" s="33">
        <v>5</v>
      </c>
      <c r="AB233" s="295" t="str">
        <f t="shared" si="13"/>
        <v>年間</v>
      </c>
      <c r="AC233" s="268"/>
      <c r="AD233" s="167">
        <v>1</v>
      </c>
      <c r="AE233" s="167">
        <v>9600</v>
      </c>
      <c r="AF233" s="167">
        <f t="shared" si="14"/>
        <v>9600</v>
      </c>
      <c r="AG233" s="27">
        <v>41548</v>
      </c>
      <c r="AH233" s="168">
        <v>41571</v>
      </c>
      <c r="AI233" s="29" t="str">
        <f t="shared" si="15"/>
        <v>～</v>
      </c>
      <c r="AJ233" s="169">
        <f t="shared" si="12"/>
        <v>43396</v>
      </c>
      <c r="AK233" s="23" t="s">
        <v>6282</v>
      </c>
      <c r="AL233" s="23" t="s">
        <v>6284</v>
      </c>
      <c r="AM233" s="104">
        <v>41571</v>
      </c>
      <c r="AN233" s="27"/>
      <c r="AO233" s="104">
        <v>42012</v>
      </c>
      <c r="AP233" s="134" t="s">
        <v>6280</v>
      </c>
    </row>
    <row r="234" spans="1:42" s="190" customFormat="1" ht="24.75" customHeight="1" x14ac:dyDescent="0.15">
      <c r="A234" s="422">
        <v>231</v>
      </c>
      <c r="B234" s="268" t="s">
        <v>3954</v>
      </c>
      <c r="C234" s="23" t="s">
        <v>5707</v>
      </c>
      <c r="D234" s="24" t="s">
        <v>5708</v>
      </c>
      <c r="E234" s="23"/>
      <c r="F234" s="23"/>
      <c r="G234" s="25" t="s">
        <v>6275</v>
      </c>
      <c r="H234" s="23" t="s">
        <v>6276</v>
      </c>
      <c r="I234" s="23"/>
      <c r="J234" s="25" t="s">
        <v>6277</v>
      </c>
      <c r="K234" s="25"/>
      <c r="L234" s="134" t="s">
        <v>6278</v>
      </c>
      <c r="M234" s="23" t="s">
        <v>6279</v>
      </c>
      <c r="N234" s="23" t="s">
        <v>6279</v>
      </c>
      <c r="O234" s="25" t="s">
        <v>7465</v>
      </c>
      <c r="P234" s="23" t="s">
        <v>7466</v>
      </c>
      <c r="Q234" s="25" t="s">
        <v>7467</v>
      </c>
      <c r="R234" s="25" t="s">
        <v>7468</v>
      </c>
      <c r="S234" s="23" t="s">
        <v>7469</v>
      </c>
      <c r="T234" s="23" t="s">
        <v>7470</v>
      </c>
      <c r="U234" s="25" t="s">
        <v>7471</v>
      </c>
      <c r="V234" s="23" t="s">
        <v>7472</v>
      </c>
      <c r="W234" s="25" t="s">
        <v>7473</v>
      </c>
      <c r="X234" s="25"/>
      <c r="Y234" s="23" t="s">
        <v>7474</v>
      </c>
      <c r="Z234" s="23" t="s">
        <v>7474</v>
      </c>
      <c r="AA234" s="33">
        <v>5</v>
      </c>
      <c r="AB234" s="295" t="str">
        <f t="shared" si="13"/>
        <v>年間</v>
      </c>
      <c r="AC234" s="268"/>
      <c r="AD234" s="167">
        <v>1</v>
      </c>
      <c r="AE234" s="167">
        <v>52200</v>
      </c>
      <c r="AF234" s="167">
        <f t="shared" si="14"/>
        <v>52200</v>
      </c>
      <c r="AG234" s="27">
        <v>41548</v>
      </c>
      <c r="AH234" s="168">
        <v>41571</v>
      </c>
      <c r="AI234" s="29" t="str">
        <f t="shared" si="15"/>
        <v>～</v>
      </c>
      <c r="AJ234" s="169">
        <f t="shared" si="12"/>
        <v>43396</v>
      </c>
      <c r="AK234" s="23" t="s">
        <v>6254</v>
      </c>
      <c r="AL234" s="23" t="s">
        <v>7475</v>
      </c>
      <c r="AM234" s="104">
        <v>41571</v>
      </c>
      <c r="AN234" s="27"/>
      <c r="AO234" s="104">
        <v>42012</v>
      </c>
      <c r="AP234" s="134" t="s">
        <v>6280</v>
      </c>
    </row>
    <row r="235" spans="1:42" s="74" customFormat="1" ht="24.75" customHeight="1" x14ac:dyDescent="0.15">
      <c r="A235" s="422">
        <v>232</v>
      </c>
      <c r="B235" s="268" t="s">
        <v>3955</v>
      </c>
      <c r="C235" s="23" t="s">
        <v>5707</v>
      </c>
      <c r="D235" s="24" t="s">
        <v>5708</v>
      </c>
      <c r="E235" s="23"/>
      <c r="F235" s="23"/>
      <c r="G235" s="25" t="s">
        <v>6287</v>
      </c>
      <c r="H235" s="23" t="s">
        <v>6288</v>
      </c>
      <c r="I235" s="23"/>
      <c r="J235" s="25" t="s">
        <v>6289</v>
      </c>
      <c r="K235" s="25"/>
      <c r="L235" s="134"/>
      <c r="M235" s="23" t="s">
        <v>6290</v>
      </c>
      <c r="N235" s="33"/>
      <c r="O235" s="25" t="s">
        <v>6261</v>
      </c>
      <c r="P235" s="23" t="s">
        <v>6262</v>
      </c>
      <c r="Q235" s="25" t="s">
        <v>6251</v>
      </c>
      <c r="R235" s="25" t="s">
        <v>6264</v>
      </c>
      <c r="S235" s="23" t="s">
        <v>5713</v>
      </c>
      <c r="T235" s="23" t="s">
        <v>5714</v>
      </c>
      <c r="U235" s="25" t="s">
        <v>6261</v>
      </c>
      <c r="V235" s="23" t="s">
        <v>6262</v>
      </c>
      <c r="W235" s="25" t="s">
        <v>6263</v>
      </c>
      <c r="X235" s="25" t="s">
        <v>6285</v>
      </c>
      <c r="Y235" s="23" t="s">
        <v>5713</v>
      </c>
      <c r="Z235" s="23" t="s">
        <v>5714</v>
      </c>
      <c r="AA235" s="33">
        <v>5</v>
      </c>
      <c r="AB235" s="295" t="str">
        <f t="shared" si="13"/>
        <v>年間</v>
      </c>
      <c r="AC235" s="268"/>
      <c r="AD235" s="167">
        <v>1</v>
      </c>
      <c r="AE235" s="167">
        <v>63600</v>
      </c>
      <c r="AF235" s="167">
        <f t="shared" si="14"/>
        <v>63600</v>
      </c>
      <c r="AG235" s="27">
        <v>41548</v>
      </c>
      <c r="AH235" s="168">
        <v>41571</v>
      </c>
      <c r="AI235" s="29" t="str">
        <f t="shared" si="15"/>
        <v>～</v>
      </c>
      <c r="AJ235" s="169">
        <f t="shared" si="12"/>
        <v>43396</v>
      </c>
      <c r="AK235" s="23" t="s">
        <v>6265</v>
      </c>
      <c r="AL235" s="23" t="s">
        <v>6286</v>
      </c>
      <c r="AM235" s="104">
        <v>41571</v>
      </c>
      <c r="AN235" s="27"/>
      <c r="AO235" s="104">
        <v>41647</v>
      </c>
      <c r="AP235" s="134" t="s">
        <v>6291</v>
      </c>
    </row>
    <row r="236" spans="1:42" s="74" customFormat="1" ht="24.75" customHeight="1" x14ac:dyDescent="0.15">
      <c r="A236" s="422">
        <v>233</v>
      </c>
      <c r="B236" s="268" t="s">
        <v>3956</v>
      </c>
      <c r="C236" s="23" t="s">
        <v>5707</v>
      </c>
      <c r="D236" s="24" t="s">
        <v>5708</v>
      </c>
      <c r="E236" s="23"/>
      <c r="F236" s="23"/>
      <c r="G236" s="25" t="s">
        <v>6296</v>
      </c>
      <c r="H236" s="23" t="s">
        <v>6297</v>
      </c>
      <c r="I236" s="23"/>
      <c r="J236" s="25" t="s">
        <v>6298</v>
      </c>
      <c r="K236" s="25"/>
      <c r="L236" s="134" t="s">
        <v>6301</v>
      </c>
      <c r="M236" s="23" t="s">
        <v>6299</v>
      </c>
      <c r="N236" s="33"/>
      <c r="O236" s="25" t="s">
        <v>6292</v>
      </c>
      <c r="P236" s="23" t="s">
        <v>6293</v>
      </c>
      <c r="Q236" s="25" t="s">
        <v>6294</v>
      </c>
      <c r="R236" s="25" t="s">
        <v>6264</v>
      </c>
      <c r="S236" s="23" t="s">
        <v>6295</v>
      </c>
      <c r="T236" s="23"/>
      <c r="U236" s="25" t="s">
        <v>6296</v>
      </c>
      <c r="V236" s="23" t="s">
        <v>6297</v>
      </c>
      <c r="W236" s="25" t="s">
        <v>6298</v>
      </c>
      <c r="X236" s="25"/>
      <c r="Y236" s="23" t="s">
        <v>6299</v>
      </c>
      <c r="Z236" s="23"/>
      <c r="AA236" s="33">
        <v>5</v>
      </c>
      <c r="AB236" s="295" t="str">
        <f t="shared" si="13"/>
        <v>年間</v>
      </c>
      <c r="AC236" s="268"/>
      <c r="AD236" s="167">
        <v>1</v>
      </c>
      <c r="AE236" s="167">
        <v>46200</v>
      </c>
      <c r="AF236" s="167">
        <f t="shared" si="14"/>
        <v>46200</v>
      </c>
      <c r="AG236" s="27">
        <v>41548</v>
      </c>
      <c r="AH236" s="168">
        <v>41571</v>
      </c>
      <c r="AI236" s="29" t="str">
        <f t="shared" si="15"/>
        <v>～</v>
      </c>
      <c r="AJ236" s="169">
        <f t="shared" si="12"/>
        <v>43396</v>
      </c>
      <c r="AK236" s="23" t="s">
        <v>6248</v>
      </c>
      <c r="AL236" s="23" t="s">
        <v>6300</v>
      </c>
      <c r="AM236" s="104">
        <v>41571</v>
      </c>
      <c r="AN236" s="27"/>
      <c r="AO236" s="104">
        <v>41647</v>
      </c>
      <c r="AP236" s="134" t="s">
        <v>6302</v>
      </c>
    </row>
    <row r="237" spans="1:42" s="74" customFormat="1" ht="24.75" customHeight="1" x14ac:dyDescent="0.15">
      <c r="A237" s="422">
        <v>234</v>
      </c>
      <c r="B237" s="268" t="s">
        <v>3957</v>
      </c>
      <c r="C237" s="23" t="s">
        <v>6928</v>
      </c>
      <c r="D237" s="24" t="s">
        <v>29</v>
      </c>
      <c r="E237" s="23"/>
      <c r="F237" s="23"/>
      <c r="G237" s="25" t="s">
        <v>6305</v>
      </c>
      <c r="H237" s="145" t="s">
        <v>6306</v>
      </c>
      <c r="I237" s="145"/>
      <c r="J237" s="25" t="s">
        <v>6307</v>
      </c>
      <c r="K237" s="25" t="s">
        <v>6308</v>
      </c>
      <c r="L237" s="23" t="s">
        <v>6313</v>
      </c>
      <c r="M237" s="23" t="s">
        <v>6309</v>
      </c>
      <c r="N237" s="44" t="s">
        <v>6310</v>
      </c>
      <c r="O237" s="25" t="s">
        <v>2881</v>
      </c>
      <c r="P237" s="23" t="s">
        <v>32</v>
      </c>
      <c r="Q237" s="25" t="s">
        <v>6303</v>
      </c>
      <c r="R237" s="58" t="s">
        <v>6304</v>
      </c>
      <c r="S237" s="23" t="s">
        <v>35</v>
      </c>
      <c r="T237" s="23" t="s">
        <v>36</v>
      </c>
      <c r="U237" s="25" t="s">
        <v>6305</v>
      </c>
      <c r="V237" s="145" t="s">
        <v>6306</v>
      </c>
      <c r="W237" s="25" t="s">
        <v>6307</v>
      </c>
      <c r="X237" s="25" t="s">
        <v>6308</v>
      </c>
      <c r="Y237" s="23" t="s">
        <v>6309</v>
      </c>
      <c r="Z237" s="44" t="s">
        <v>6310</v>
      </c>
      <c r="AA237" s="45">
        <v>5</v>
      </c>
      <c r="AB237" s="295" t="str">
        <f t="shared" si="13"/>
        <v>年間</v>
      </c>
      <c r="AC237" s="268"/>
      <c r="AD237" s="167">
        <v>1</v>
      </c>
      <c r="AE237" s="167">
        <v>7800</v>
      </c>
      <c r="AF237" s="167">
        <f t="shared" si="14"/>
        <v>7800</v>
      </c>
      <c r="AG237" s="27">
        <v>41579</v>
      </c>
      <c r="AH237" s="168">
        <v>41579</v>
      </c>
      <c r="AI237" s="29" t="str">
        <f t="shared" si="15"/>
        <v>～</v>
      </c>
      <c r="AJ237" s="169">
        <f t="shared" si="12"/>
        <v>43404</v>
      </c>
      <c r="AK237" s="30" t="s">
        <v>6311</v>
      </c>
      <c r="AL237" s="44" t="s">
        <v>6312</v>
      </c>
      <c r="AM237" s="104">
        <v>41579</v>
      </c>
      <c r="AN237" s="27"/>
      <c r="AO237" s="104">
        <v>41593</v>
      </c>
      <c r="AP237" s="134" t="s">
        <v>6314</v>
      </c>
    </row>
    <row r="238" spans="1:42" s="74" customFormat="1" ht="24.75" customHeight="1" x14ac:dyDescent="0.15">
      <c r="A238" s="422">
        <v>235</v>
      </c>
      <c r="B238" s="268" t="s">
        <v>6315</v>
      </c>
      <c r="C238" s="23" t="s">
        <v>6928</v>
      </c>
      <c r="D238" s="24" t="s">
        <v>29</v>
      </c>
      <c r="E238" s="23"/>
      <c r="F238" s="23"/>
      <c r="G238" s="25" t="s">
        <v>6305</v>
      </c>
      <c r="H238" s="145" t="s">
        <v>6306</v>
      </c>
      <c r="I238" s="145"/>
      <c r="J238" s="25" t="s">
        <v>6307</v>
      </c>
      <c r="K238" s="25" t="s">
        <v>6308</v>
      </c>
      <c r="L238" s="23" t="s">
        <v>6313</v>
      </c>
      <c r="M238" s="23" t="s">
        <v>6309</v>
      </c>
      <c r="N238" s="44" t="s">
        <v>6310</v>
      </c>
      <c r="O238" s="25" t="s">
        <v>2881</v>
      </c>
      <c r="P238" s="23" t="s">
        <v>32</v>
      </c>
      <c r="Q238" s="25" t="s">
        <v>6303</v>
      </c>
      <c r="R238" s="58" t="s">
        <v>6304</v>
      </c>
      <c r="S238" s="23" t="s">
        <v>35</v>
      </c>
      <c r="T238" s="23" t="s">
        <v>36</v>
      </c>
      <c r="U238" s="25" t="s">
        <v>6305</v>
      </c>
      <c r="V238" s="145" t="s">
        <v>6306</v>
      </c>
      <c r="W238" s="25" t="s">
        <v>6307</v>
      </c>
      <c r="X238" s="25" t="s">
        <v>6308</v>
      </c>
      <c r="Y238" s="23" t="s">
        <v>6309</v>
      </c>
      <c r="Z238" s="44" t="s">
        <v>6310</v>
      </c>
      <c r="AA238" s="45">
        <v>5</v>
      </c>
      <c r="AB238" s="295" t="str">
        <f t="shared" si="13"/>
        <v>年間</v>
      </c>
      <c r="AC238" s="268"/>
      <c r="AD238" s="167">
        <v>1</v>
      </c>
      <c r="AE238" s="167">
        <v>7800</v>
      </c>
      <c r="AF238" s="167">
        <f t="shared" si="14"/>
        <v>7800</v>
      </c>
      <c r="AG238" s="27">
        <v>41579</v>
      </c>
      <c r="AH238" s="168">
        <v>41579</v>
      </c>
      <c r="AI238" s="29" t="str">
        <f t="shared" si="15"/>
        <v>～</v>
      </c>
      <c r="AJ238" s="169">
        <f t="shared" si="12"/>
        <v>43404</v>
      </c>
      <c r="AK238" s="30" t="s">
        <v>6311</v>
      </c>
      <c r="AL238" s="44" t="s">
        <v>6316</v>
      </c>
      <c r="AM238" s="104">
        <v>41579</v>
      </c>
      <c r="AN238" s="27"/>
      <c r="AO238" s="104">
        <v>41593</v>
      </c>
      <c r="AP238" s="134" t="s">
        <v>6314</v>
      </c>
    </row>
    <row r="239" spans="1:42" s="74" customFormat="1" ht="24.75" customHeight="1" x14ac:dyDescent="0.15">
      <c r="A239" s="422">
        <v>236</v>
      </c>
      <c r="B239" s="268" t="s">
        <v>3957</v>
      </c>
      <c r="C239" s="23" t="s">
        <v>6928</v>
      </c>
      <c r="D239" s="24" t="s">
        <v>29</v>
      </c>
      <c r="E239" s="23"/>
      <c r="F239" s="23"/>
      <c r="G239" s="25" t="s">
        <v>6305</v>
      </c>
      <c r="H239" s="145" t="s">
        <v>6306</v>
      </c>
      <c r="I239" s="145"/>
      <c r="J239" s="25" t="s">
        <v>6307</v>
      </c>
      <c r="K239" s="25" t="s">
        <v>6308</v>
      </c>
      <c r="L239" s="23" t="s">
        <v>6313</v>
      </c>
      <c r="M239" s="23" t="s">
        <v>6309</v>
      </c>
      <c r="N239" s="44" t="s">
        <v>6310</v>
      </c>
      <c r="O239" s="25" t="s">
        <v>2881</v>
      </c>
      <c r="P239" s="23" t="s">
        <v>32</v>
      </c>
      <c r="Q239" s="25" t="s">
        <v>6303</v>
      </c>
      <c r="R239" s="58" t="s">
        <v>6304</v>
      </c>
      <c r="S239" s="23" t="s">
        <v>35</v>
      </c>
      <c r="T239" s="23" t="s">
        <v>36</v>
      </c>
      <c r="U239" s="25" t="s">
        <v>6305</v>
      </c>
      <c r="V239" s="145" t="s">
        <v>6306</v>
      </c>
      <c r="W239" s="25" t="s">
        <v>6307</v>
      </c>
      <c r="X239" s="25" t="s">
        <v>6308</v>
      </c>
      <c r="Y239" s="23" t="s">
        <v>6309</v>
      </c>
      <c r="Z239" s="44" t="s">
        <v>6310</v>
      </c>
      <c r="AA239" s="45">
        <v>5</v>
      </c>
      <c r="AB239" s="295" t="str">
        <f t="shared" si="13"/>
        <v>年間</v>
      </c>
      <c r="AC239" s="268"/>
      <c r="AD239" s="167">
        <v>1</v>
      </c>
      <c r="AE239" s="167">
        <v>7800</v>
      </c>
      <c r="AF239" s="167">
        <f t="shared" si="14"/>
        <v>7800</v>
      </c>
      <c r="AG239" s="27">
        <v>41579</v>
      </c>
      <c r="AH239" s="168">
        <v>41579</v>
      </c>
      <c r="AI239" s="29" t="str">
        <f t="shared" si="15"/>
        <v>～</v>
      </c>
      <c r="AJ239" s="169">
        <f t="shared" si="12"/>
        <v>43404</v>
      </c>
      <c r="AK239" s="30" t="s">
        <v>6311</v>
      </c>
      <c r="AL239" s="44" t="s">
        <v>6317</v>
      </c>
      <c r="AM239" s="104">
        <v>41579</v>
      </c>
      <c r="AN239" s="27"/>
      <c r="AO239" s="104">
        <v>41597</v>
      </c>
      <c r="AP239" s="134" t="s">
        <v>6314</v>
      </c>
    </row>
    <row r="240" spans="1:42" s="74" customFormat="1" ht="24.75" customHeight="1" x14ac:dyDescent="0.15">
      <c r="A240" s="422">
        <v>237</v>
      </c>
      <c r="B240" s="268" t="s">
        <v>3957</v>
      </c>
      <c r="C240" s="23" t="s">
        <v>6928</v>
      </c>
      <c r="D240" s="24" t="s">
        <v>29</v>
      </c>
      <c r="E240" s="23"/>
      <c r="F240" s="23"/>
      <c r="G240" s="25" t="s">
        <v>6305</v>
      </c>
      <c r="H240" s="145" t="s">
        <v>6306</v>
      </c>
      <c r="I240" s="145"/>
      <c r="J240" s="25" t="s">
        <v>6307</v>
      </c>
      <c r="K240" s="25" t="s">
        <v>6308</v>
      </c>
      <c r="L240" s="23" t="s">
        <v>6313</v>
      </c>
      <c r="M240" s="23" t="s">
        <v>6309</v>
      </c>
      <c r="N240" s="44" t="s">
        <v>6310</v>
      </c>
      <c r="O240" s="25" t="s">
        <v>2881</v>
      </c>
      <c r="P240" s="23" t="s">
        <v>32</v>
      </c>
      <c r="Q240" s="25" t="s">
        <v>6303</v>
      </c>
      <c r="R240" s="58" t="s">
        <v>6304</v>
      </c>
      <c r="S240" s="23" t="s">
        <v>35</v>
      </c>
      <c r="T240" s="23" t="s">
        <v>36</v>
      </c>
      <c r="U240" s="25" t="s">
        <v>6305</v>
      </c>
      <c r="V240" s="145" t="s">
        <v>6306</v>
      </c>
      <c r="W240" s="25" t="s">
        <v>6307</v>
      </c>
      <c r="X240" s="25" t="s">
        <v>6308</v>
      </c>
      <c r="Y240" s="23" t="s">
        <v>6309</v>
      </c>
      <c r="Z240" s="44" t="s">
        <v>6310</v>
      </c>
      <c r="AA240" s="45">
        <v>5</v>
      </c>
      <c r="AB240" s="295" t="str">
        <f t="shared" si="13"/>
        <v>年間</v>
      </c>
      <c r="AC240" s="268"/>
      <c r="AD240" s="167">
        <v>1</v>
      </c>
      <c r="AE240" s="167">
        <v>7800</v>
      </c>
      <c r="AF240" s="167">
        <f t="shared" si="14"/>
        <v>7800</v>
      </c>
      <c r="AG240" s="27">
        <v>41579</v>
      </c>
      <c r="AH240" s="168">
        <v>41579</v>
      </c>
      <c r="AI240" s="29" t="str">
        <f t="shared" si="15"/>
        <v>～</v>
      </c>
      <c r="AJ240" s="169">
        <f t="shared" si="12"/>
        <v>43404</v>
      </c>
      <c r="AK240" s="30" t="s">
        <v>6311</v>
      </c>
      <c r="AL240" s="44" t="s">
        <v>6318</v>
      </c>
      <c r="AM240" s="104">
        <v>41579</v>
      </c>
      <c r="AN240" s="27"/>
      <c r="AO240" s="104">
        <v>41597</v>
      </c>
      <c r="AP240" s="134" t="s">
        <v>6314</v>
      </c>
    </row>
    <row r="241" spans="1:42" s="74" customFormat="1" ht="24.75" customHeight="1" x14ac:dyDescent="0.15">
      <c r="A241" s="422">
        <v>238</v>
      </c>
      <c r="B241" s="268" t="s">
        <v>3957</v>
      </c>
      <c r="C241" s="23" t="s">
        <v>6928</v>
      </c>
      <c r="D241" s="24" t="s">
        <v>29</v>
      </c>
      <c r="E241" s="23"/>
      <c r="F241" s="23"/>
      <c r="G241" s="25" t="s">
        <v>6305</v>
      </c>
      <c r="H241" s="145" t="s">
        <v>6306</v>
      </c>
      <c r="I241" s="145"/>
      <c r="J241" s="25" t="s">
        <v>6307</v>
      </c>
      <c r="K241" s="25" t="s">
        <v>6308</v>
      </c>
      <c r="L241" s="23" t="s">
        <v>6313</v>
      </c>
      <c r="M241" s="23" t="s">
        <v>6309</v>
      </c>
      <c r="N241" s="44" t="s">
        <v>6310</v>
      </c>
      <c r="O241" s="25" t="s">
        <v>2881</v>
      </c>
      <c r="P241" s="23" t="s">
        <v>32</v>
      </c>
      <c r="Q241" s="25" t="s">
        <v>6303</v>
      </c>
      <c r="R241" s="58" t="s">
        <v>6304</v>
      </c>
      <c r="S241" s="23" t="s">
        <v>35</v>
      </c>
      <c r="T241" s="23" t="s">
        <v>36</v>
      </c>
      <c r="U241" s="25" t="s">
        <v>6305</v>
      </c>
      <c r="V241" s="145" t="s">
        <v>6306</v>
      </c>
      <c r="W241" s="25" t="s">
        <v>6307</v>
      </c>
      <c r="X241" s="25" t="s">
        <v>6308</v>
      </c>
      <c r="Y241" s="23" t="s">
        <v>6309</v>
      </c>
      <c r="Z241" s="44" t="s">
        <v>6310</v>
      </c>
      <c r="AA241" s="45">
        <v>5</v>
      </c>
      <c r="AB241" s="295" t="str">
        <f t="shared" si="13"/>
        <v>年間</v>
      </c>
      <c r="AC241" s="268"/>
      <c r="AD241" s="167">
        <v>1</v>
      </c>
      <c r="AE241" s="167">
        <v>7800</v>
      </c>
      <c r="AF241" s="167">
        <f t="shared" si="14"/>
        <v>7800</v>
      </c>
      <c r="AG241" s="27">
        <v>41579</v>
      </c>
      <c r="AH241" s="168">
        <v>41579</v>
      </c>
      <c r="AI241" s="29" t="str">
        <f t="shared" si="15"/>
        <v>～</v>
      </c>
      <c r="AJ241" s="169">
        <f t="shared" si="12"/>
        <v>43404</v>
      </c>
      <c r="AK241" s="30" t="s">
        <v>6311</v>
      </c>
      <c r="AL241" s="44" t="s">
        <v>6319</v>
      </c>
      <c r="AM241" s="104">
        <v>41579</v>
      </c>
      <c r="AN241" s="27"/>
      <c r="AO241" s="104">
        <v>41597</v>
      </c>
      <c r="AP241" s="134" t="s">
        <v>6314</v>
      </c>
    </row>
    <row r="242" spans="1:42" s="74" customFormat="1" ht="24.75" customHeight="1" x14ac:dyDescent="0.15">
      <c r="A242" s="422">
        <v>239</v>
      </c>
      <c r="B242" s="268" t="s">
        <v>3957</v>
      </c>
      <c r="C242" s="23" t="s">
        <v>6928</v>
      </c>
      <c r="D242" s="24" t="s">
        <v>29</v>
      </c>
      <c r="E242" s="23"/>
      <c r="F242" s="23"/>
      <c r="G242" s="25" t="s">
        <v>6305</v>
      </c>
      <c r="H242" s="145" t="s">
        <v>6306</v>
      </c>
      <c r="I242" s="145"/>
      <c r="J242" s="25" t="s">
        <v>6307</v>
      </c>
      <c r="K242" s="25" t="s">
        <v>6308</v>
      </c>
      <c r="L242" s="23" t="s">
        <v>6313</v>
      </c>
      <c r="M242" s="23" t="s">
        <v>6309</v>
      </c>
      <c r="N242" s="44" t="s">
        <v>6310</v>
      </c>
      <c r="O242" s="25" t="s">
        <v>2881</v>
      </c>
      <c r="P242" s="23" t="s">
        <v>32</v>
      </c>
      <c r="Q242" s="25" t="s">
        <v>6303</v>
      </c>
      <c r="R242" s="58" t="s">
        <v>6304</v>
      </c>
      <c r="S242" s="23" t="s">
        <v>35</v>
      </c>
      <c r="T242" s="23" t="s">
        <v>36</v>
      </c>
      <c r="U242" s="25" t="s">
        <v>6305</v>
      </c>
      <c r="V242" s="145" t="s">
        <v>6306</v>
      </c>
      <c r="W242" s="25" t="s">
        <v>6307</v>
      </c>
      <c r="X242" s="25" t="s">
        <v>6308</v>
      </c>
      <c r="Y242" s="23" t="s">
        <v>6309</v>
      </c>
      <c r="Z242" s="44" t="s">
        <v>6310</v>
      </c>
      <c r="AA242" s="45">
        <v>5</v>
      </c>
      <c r="AB242" s="295" t="str">
        <f t="shared" si="13"/>
        <v>年間</v>
      </c>
      <c r="AC242" s="268"/>
      <c r="AD242" s="167">
        <v>1</v>
      </c>
      <c r="AE242" s="167">
        <v>7800</v>
      </c>
      <c r="AF242" s="167">
        <f t="shared" si="14"/>
        <v>7800</v>
      </c>
      <c r="AG242" s="27">
        <v>41579</v>
      </c>
      <c r="AH242" s="168">
        <v>41579</v>
      </c>
      <c r="AI242" s="29" t="str">
        <f t="shared" si="15"/>
        <v>～</v>
      </c>
      <c r="AJ242" s="169">
        <f t="shared" si="12"/>
        <v>43404</v>
      </c>
      <c r="AK242" s="30" t="s">
        <v>6311</v>
      </c>
      <c r="AL242" s="44" t="s">
        <v>6320</v>
      </c>
      <c r="AM242" s="104">
        <v>41579</v>
      </c>
      <c r="AN242" s="27"/>
      <c r="AO242" s="104">
        <v>41597</v>
      </c>
      <c r="AP242" s="134" t="s">
        <v>6314</v>
      </c>
    </row>
    <row r="243" spans="1:42" s="74" customFormat="1" ht="24.75" customHeight="1" x14ac:dyDescent="0.15">
      <c r="A243" s="422">
        <v>240</v>
      </c>
      <c r="B243" s="268" t="s">
        <v>6321</v>
      </c>
      <c r="C243" s="23" t="s">
        <v>6928</v>
      </c>
      <c r="D243" s="24" t="s">
        <v>29</v>
      </c>
      <c r="E243" s="23"/>
      <c r="F243" s="23"/>
      <c r="G243" s="25" t="s">
        <v>6305</v>
      </c>
      <c r="H243" s="145" t="s">
        <v>6323</v>
      </c>
      <c r="I243" s="145"/>
      <c r="J243" s="25" t="s">
        <v>6307</v>
      </c>
      <c r="K243" s="25" t="s">
        <v>6308</v>
      </c>
      <c r="L243" s="23" t="s">
        <v>6313</v>
      </c>
      <c r="M243" s="23" t="s">
        <v>6324</v>
      </c>
      <c r="N243" s="33" t="s">
        <v>6326</v>
      </c>
      <c r="O243" s="25" t="s">
        <v>2881</v>
      </c>
      <c r="P243" s="23" t="s">
        <v>32</v>
      </c>
      <c r="Q243" s="25" t="s">
        <v>6303</v>
      </c>
      <c r="R243" s="58" t="s">
        <v>6304</v>
      </c>
      <c r="S243" s="23" t="s">
        <v>6322</v>
      </c>
      <c r="T243" s="23" t="s">
        <v>36</v>
      </c>
      <c r="U243" s="25" t="s">
        <v>6305</v>
      </c>
      <c r="V243" s="145" t="s">
        <v>6323</v>
      </c>
      <c r="W243" s="25" t="s">
        <v>6307</v>
      </c>
      <c r="X243" s="25" t="s">
        <v>6308</v>
      </c>
      <c r="Y243" s="23" t="s">
        <v>6324</v>
      </c>
      <c r="Z243" s="23" t="s">
        <v>6310</v>
      </c>
      <c r="AA243" s="33">
        <v>5</v>
      </c>
      <c r="AB243" s="295" t="str">
        <f t="shared" si="13"/>
        <v>年間</v>
      </c>
      <c r="AC243" s="268"/>
      <c r="AD243" s="167">
        <v>1</v>
      </c>
      <c r="AE243" s="167">
        <v>7200</v>
      </c>
      <c r="AF243" s="167">
        <f t="shared" si="14"/>
        <v>7200</v>
      </c>
      <c r="AG243" s="27">
        <v>41579</v>
      </c>
      <c r="AH243" s="168">
        <v>41579</v>
      </c>
      <c r="AI243" s="29" t="str">
        <f t="shared" si="15"/>
        <v>～</v>
      </c>
      <c r="AJ243" s="169">
        <f t="shared" si="12"/>
        <v>43404</v>
      </c>
      <c r="AK243" s="23" t="s">
        <v>2194</v>
      </c>
      <c r="AL243" s="23" t="s">
        <v>6325</v>
      </c>
      <c r="AM243" s="104">
        <v>41579</v>
      </c>
      <c r="AN243" s="27"/>
      <c r="AO243" s="104">
        <v>41597</v>
      </c>
      <c r="AP243" s="134" t="s">
        <v>6314</v>
      </c>
    </row>
    <row r="244" spans="1:42" s="74" customFormat="1" ht="24.75" customHeight="1" x14ac:dyDescent="0.15">
      <c r="A244" s="422">
        <v>241</v>
      </c>
      <c r="B244" s="268" t="s">
        <v>6327</v>
      </c>
      <c r="C244" s="23" t="s">
        <v>6928</v>
      </c>
      <c r="D244" s="24" t="s">
        <v>29</v>
      </c>
      <c r="E244" s="23"/>
      <c r="F244" s="23"/>
      <c r="G244" s="25" t="s">
        <v>6305</v>
      </c>
      <c r="H244" s="145" t="s">
        <v>6323</v>
      </c>
      <c r="I244" s="145"/>
      <c r="J244" s="25" t="s">
        <v>6307</v>
      </c>
      <c r="K244" s="25" t="s">
        <v>6308</v>
      </c>
      <c r="L244" s="23" t="s">
        <v>6313</v>
      </c>
      <c r="M244" s="23" t="s">
        <v>6309</v>
      </c>
      <c r="N244" s="33" t="s">
        <v>6326</v>
      </c>
      <c r="O244" s="25" t="s">
        <v>2881</v>
      </c>
      <c r="P244" s="23" t="s">
        <v>32</v>
      </c>
      <c r="Q244" s="25" t="s">
        <v>6303</v>
      </c>
      <c r="R244" s="58" t="s">
        <v>6304</v>
      </c>
      <c r="S244" s="23" t="s">
        <v>6322</v>
      </c>
      <c r="T244" s="23" t="s">
        <v>6328</v>
      </c>
      <c r="U244" s="25" t="s">
        <v>6305</v>
      </c>
      <c r="V244" s="145" t="s">
        <v>6323</v>
      </c>
      <c r="W244" s="25" t="s">
        <v>6307</v>
      </c>
      <c r="X244" s="25" t="s">
        <v>6308</v>
      </c>
      <c r="Y244" s="23" t="s">
        <v>6324</v>
      </c>
      <c r="Z244" s="23" t="s">
        <v>6326</v>
      </c>
      <c r="AA244" s="33">
        <v>5</v>
      </c>
      <c r="AB244" s="295" t="str">
        <f t="shared" si="13"/>
        <v>年間</v>
      </c>
      <c r="AC244" s="268"/>
      <c r="AD244" s="167">
        <v>1</v>
      </c>
      <c r="AE244" s="167">
        <v>75600</v>
      </c>
      <c r="AF244" s="167">
        <f t="shared" si="14"/>
        <v>75600</v>
      </c>
      <c r="AG244" s="27">
        <v>41579</v>
      </c>
      <c r="AH244" s="168">
        <v>41579</v>
      </c>
      <c r="AI244" s="29" t="str">
        <f t="shared" si="15"/>
        <v>～</v>
      </c>
      <c r="AJ244" s="169">
        <f t="shared" si="12"/>
        <v>43404</v>
      </c>
      <c r="AK244" s="30" t="s">
        <v>6329</v>
      </c>
      <c r="AL244" s="23" t="s">
        <v>6330</v>
      </c>
      <c r="AM244" s="104">
        <v>41579</v>
      </c>
      <c r="AN244" s="27"/>
      <c r="AO244" s="104">
        <v>41597</v>
      </c>
      <c r="AP244" s="134" t="s">
        <v>6314</v>
      </c>
    </row>
    <row r="245" spans="1:42" s="74" customFormat="1" ht="24.75" customHeight="1" x14ac:dyDescent="0.15">
      <c r="A245" s="422">
        <v>242</v>
      </c>
      <c r="B245" s="268" t="s">
        <v>6331</v>
      </c>
      <c r="C245" s="23" t="s">
        <v>6928</v>
      </c>
      <c r="D245" s="24" t="s">
        <v>29</v>
      </c>
      <c r="E245" s="23"/>
      <c r="F245" s="23"/>
      <c r="G245" s="25" t="s">
        <v>6332</v>
      </c>
      <c r="H245" s="23" t="s">
        <v>6333</v>
      </c>
      <c r="I245" s="23"/>
      <c r="J245" s="25" t="s">
        <v>6334</v>
      </c>
      <c r="K245" s="25" t="s">
        <v>6335</v>
      </c>
      <c r="L245" s="23" t="s">
        <v>6339</v>
      </c>
      <c r="M245" s="23" t="s">
        <v>6336</v>
      </c>
      <c r="N245" s="33"/>
      <c r="O245" s="25" t="s">
        <v>2881</v>
      </c>
      <c r="P245" s="23" t="s">
        <v>32</v>
      </c>
      <c r="Q245" s="25" t="s">
        <v>6303</v>
      </c>
      <c r="R245" s="58" t="s">
        <v>6304</v>
      </c>
      <c r="S245" s="23" t="s">
        <v>6322</v>
      </c>
      <c r="T245" s="23" t="s">
        <v>6328</v>
      </c>
      <c r="U245" s="25" t="s">
        <v>6332</v>
      </c>
      <c r="V245" s="23" t="s">
        <v>6333</v>
      </c>
      <c r="W245" s="25" t="s">
        <v>6334</v>
      </c>
      <c r="X245" s="25" t="s">
        <v>6335</v>
      </c>
      <c r="Y245" s="23" t="s">
        <v>6336</v>
      </c>
      <c r="Z245" s="23"/>
      <c r="AA245" s="33">
        <v>5</v>
      </c>
      <c r="AB245" s="295" t="str">
        <f t="shared" si="13"/>
        <v>年間</v>
      </c>
      <c r="AC245" s="268"/>
      <c r="AD245" s="167">
        <v>1</v>
      </c>
      <c r="AE245" s="167">
        <v>20400</v>
      </c>
      <c r="AF245" s="167">
        <f t="shared" si="14"/>
        <v>20400</v>
      </c>
      <c r="AG245" s="27">
        <v>41579</v>
      </c>
      <c r="AH245" s="168">
        <v>41456</v>
      </c>
      <c r="AI245" s="29" t="str">
        <f t="shared" si="15"/>
        <v>～</v>
      </c>
      <c r="AJ245" s="169">
        <f t="shared" si="12"/>
        <v>43281</v>
      </c>
      <c r="AK245" s="23" t="s">
        <v>6337</v>
      </c>
      <c r="AL245" s="23" t="s">
        <v>6338</v>
      </c>
      <c r="AM245" s="104">
        <v>41456</v>
      </c>
      <c r="AN245" s="27"/>
      <c r="AO245" s="104">
        <v>41593</v>
      </c>
      <c r="AP245" s="134" t="s">
        <v>6340</v>
      </c>
    </row>
    <row r="246" spans="1:42" s="74" customFormat="1" ht="24.75" customHeight="1" x14ac:dyDescent="0.15">
      <c r="A246" s="422">
        <v>243</v>
      </c>
      <c r="B246" s="268" t="s">
        <v>3960</v>
      </c>
      <c r="C246" s="23" t="s">
        <v>6928</v>
      </c>
      <c r="D246" s="24" t="s">
        <v>29</v>
      </c>
      <c r="E246" s="23"/>
      <c r="F246" s="23"/>
      <c r="G246" s="25" t="s">
        <v>6332</v>
      </c>
      <c r="H246" s="23" t="s">
        <v>6333</v>
      </c>
      <c r="I246" s="23"/>
      <c r="J246" s="25" t="s">
        <v>6334</v>
      </c>
      <c r="K246" s="25" t="s">
        <v>6335</v>
      </c>
      <c r="L246" s="23" t="s">
        <v>6339</v>
      </c>
      <c r="M246" s="23" t="s">
        <v>6336</v>
      </c>
      <c r="N246" s="33"/>
      <c r="O246" s="25" t="s">
        <v>2881</v>
      </c>
      <c r="P246" s="23" t="s">
        <v>32</v>
      </c>
      <c r="Q246" s="25" t="s">
        <v>6303</v>
      </c>
      <c r="R246" s="58" t="s">
        <v>6304</v>
      </c>
      <c r="S246" s="23" t="s">
        <v>6322</v>
      </c>
      <c r="T246" s="23" t="s">
        <v>6328</v>
      </c>
      <c r="U246" s="25" t="s">
        <v>6332</v>
      </c>
      <c r="V246" s="23" t="s">
        <v>6333</v>
      </c>
      <c r="W246" s="25" t="s">
        <v>6334</v>
      </c>
      <c r="X246" s="25" t="s">
        <v>6335</v>
      </c>
      <c r="Y246" s="23" t="s">
        <v>6336</v>
      </c>
      <c r="Z246" s="23"/>
      <c r="AA246" s="33">
        <v>5</v>
      </c>
      <c r="AB246" s="295" t="str">
        <f t="shared" si="13"/>
        <v>年間</v>
      </c>
      <c r="AC246" s="268"/>
      <c r="AD246" s="167">
        <v>1</v>
      </c>
      <c r="AE246" s="167">
        <v>20400</v>
      </c>
      <c r="AF246" s="167">
        <f t="shared" si="14"/>
        <v>20400</v>
      </c>
      <c r="AG246" s="27">
        <v>41579</v>
      </c>
      <c r="AH246" s="168">
        <v>41456</v>
      </c>
      <c r="AI246" s="29" t="str">
        <f t="shared" si="15"/>
        <v>～</v>
      </c>
      <c r="AJ246" s="169">
        <f t="shared" si="12"/>
        <v>43281</v>
      </c>
      <c r="AK246" s="23" t="s">
        <v>6337</v>
      </c>
      <c r="AL246" s="23" t="s">
        <v>6341</v>
      </c>
      <c r="AM246" s="104">
        <v>41456</v>
      </c>
      <c r="AN246" s="27"/>
      <c r="AO246" s="104">
        <v>41593</v>
      </c>
      <c r="AP246" s="134" t="s">
        <v>6340</v>
      </c>
    </row>
    <row r="247" spans="1:42" s="74" customFormat="1" ht="24.75" customHeight="1" x14ac:dyDescent="0.15">
      <c r="A247" s="422">
        <v>244</v>
      </c>
      <c r="B247" s="268" t="s">
        <v>3960</v>
      </c>
      <c r="C247" s="23" t="s">
        <v>6928</v>
      </c>
      <c r="D247" s="24" t="s">
        <v>29</v>
      </c>
      <c r="E247" s="23"/>
      <c r="F247" s="23"/>
      <c r="G247" s="25" t="s">
        <v>6332</v>
      </c>
      <c r="H247" s="23" t="s">
        <v>6333</v>
      </c>
      <c r="I247" s="23"/>
      <c r="J247" s="25" t="s">
        <v>6334</v>
      </c>
      <c r="K247" s="25" t="s">
        <v>6335</v>
      </c>
      <c r="L247" s="23" t="s">
        <v>6339</v>
      </c>
      <c r="M247" s="23" t="s">
        <v>6336</v>
      </c>
      <c r="N247" s="33"/>
      <c r="O247" s="25" t="s">
        <v>2881</v>
      </c>
      <c r="P247" s="23" t="s">
        <v>32</v>
      </c>
      <c r="Q247" s="25" t="s">
        <v>6303</v>
      </c>
      <c r="R247" s="58" t="s">
        <v>6304</v>
      </c>
      <c r="S247" s="23" t="s">
        <v>6322</v>
      </c>
      <c r="T247" s="23" t="s">
        <v>6328</v>
      </c>
      <c r="U247" s="25" t="s">
        <v>6332</v>
      </c>
      <c r="V247" s="23" t="s">
        <v>6333</v>
      </c>
      <c r="W247" s="25" t="s">
        <v>6334</v>
      </c>
      <c r="X247" s="25" t="s">
        <v>6335</v>
      </c>
      <c r="Y247" s="23" t="s">
        <v>6336</v>
      </c>
      <c r="Z247" s="23"/>
      <c r="AA247" s="33">
        <v>5</v>
      </c>
      <c r="AB247" s="295" t="str">
        <f t="shared" si="13"/>
        <v>年間</v>
      </c>
      <c r="AC247" s="268"/>
      <c r="AD247" s="167">
        <v>1</v>
      </c>
      <c r="AE247" s="167">
        <v>20400</v>
      </c>
      <c r="AF247" s="167">
        <f t="shared" si="14"/>
        <v>20400</v>
      </c>
      <c r="AG247" s="27">
        <v>41579</v>
      </c>
      <c r="AH247" s="168">
        <v>41456</v>
      </c>
      <c r="AI247" s="29" t="str">
        <f t="shared" si="15"/>
        <v>～</v>
      </c>
      <c r="AJ247" s="169">
        <f t="shared" si="12"/>
        <v>43281</v>
      </c>
      <c r="AK247" s="23" t="s">
        <v>6337</v>
      </c>
      <c r="AL247" s="23" t="s">
        <v>6342</v>
      </c>
      <c r="AM247" s="104">
        <v>41456</v>
      </c>
      <c r="AN247" s="27"/>
      <c r="AO247" s="104">
        <v>41593</v>
      </c>
      <c r="AP247" s="134" t="s">
        <v>6340</v>
      </c>
    </row>
    <row r="248" spans="1:42" s="74" customFormat="1" ht="24.75" customHeight="1" x14ac:dyDescent="0.15">
      <c r="A248" s="422">
        <v>245</v>
      </c>
      <c r="B248" s="268" t="s">
        <v>3960</v>
      </c>
      <c r="C248" s="23" t="s">
        <v>6928</v>
      </c>
      <c r="D248" s="24" t="s">
        <v>29</v>
      </c>
      <c r="E248" s="23"/>
      <c r="F248" s="23"/>
      <c r="G248" s="25" t="s">
        <v>6332</v>
      </c>
      <c r="H248" s="23" t="s">
        <v>6333</v>
      </c>
      <c r="I248" s="23"/>
      <c r="J248" s="25" t="s">
        <v>6334</v>
      </c>
      <c r="K248" s="25" t="s">
        <v>6335</v>
      </c>
      <c r="L248" s="23" t="s">
        <v>6339</v>
      </c>
      <c r="M248" s="23" t="s">
        <v>6336</v>
      </c>
      <c r="N248" s="33"/>
      <c r="O248" s="25" t="s">
        <v>2881</v>
      </c>
      <c r="P248" s="23" t="s">
        <v>32</v>
      </c>
      <c r="Q248" s="25" t="s">
        <v>6303</v>
      </c>
      <c r="R248" s="58" t="s">
        <v>6304</v>
      </c>
      <c r="S248" s="23" t="s">
        <v>6322</v>
      </c>
      <c r="T248" s="23" t="s">
        <v>6328</v>
      </c>
      <c r="U248" s="25" t="s">
        <v>6332</v>
      </c>
      <c r="V248" s="23" t="s">
        <v>6333</v>
      </c>
      <c r="W248" s="25" t="s">
        <v>6334</v>
      </c>
      <c r="X248" s="25" t="s">
        <v>6335</v>
      </c>
      <c r="Y248" s="23" t="s">
        <v>6336</v>
      </c>
      <c r="Z248" s="23"/>
      <c r="AA248" s="33">
        <v>5</v>
      </c>
      <c r="AB248" s="295" t="str">
        <f t="shared" si="13"/>
        <v>年間</v>
      </c>
      <c r="AC248" s="268"/>
      <c r="AD248" s="167">
        <v>1</v>
      </c>
      <c r="AE248" s="167">
        <v>20400</v>
      </c>
      <c r="AF248" s="167">
        <f t="shared" si="14"/>
        <v>20400</v>
      </c>
      <c r="AG248" s="27">
        <v>41579</v>
      </c>
      <c r="AH248" s="168">
        <v>41456</v>
      </c>
      <c r="AI248" s="29" t="str">
        <f t="shared" si="15"/>
        <v>～</v>
      </c>
      <c r="AJ248" s="169">
        <f t="shared" si="12"/>
        <v>43281</v>
      </c>
      <c r="AK248" s="23" t="s">
        <v>6337</v>
      </c>
      <c r="AL248" s="23" t="s">
        <v>6343</v>
      </c>
      <c r="AM248" s="104">
        <v>41456</v>
      </c>
      <c r="AN248" s="27"/>
      <c r="AO248" s="104">
        <v>41593</v>
      </c>
      <c r="AP248" s="134" t="s">
        <v>6340</v>
      </c>
    </row>
    <row r="249" spans="1:42" s="74" customFormat="1" ht="24.75" customHeight="1" x14ac:dyDescent="0.15">
      <c r="A249" s="422">
        <v>246</v>
      </c>
      <c r="B249" s="268" t="s">
        <v>3960</v>
      </c>
      <c r="C249" s="23" t="s">
        <v>6928</v>
      </c>
      <c r="D249" s="24" t="s">
        <v>29</v>
      </c>
      <c r="E249" s="23"/>
      <c r="F249" s="23"/>
      <c r="G249" s="25" t="s">
        <v>6332</v>
      </c>
      <c r="H249" s="23" t="s">
        <v>6333</v>
      </c>
      <c r="I249" s="23"/>
      <c r="J249" s="25" t="s">
        <v>6334</v>
      </c>
      <c r="K249" s="25" t="s">
        <v>6335</v>
      </c>
      <c r="L249" s="23" t="s">
        <v>6339</v>
      </c>
      <c r="M249" s="23" t="s">
        <v>6336</v>
      </c>
      <c r="N249" s="33"/>
      <c r="O249" s="25" t="s">
        <v>2881</v>
      </c>
      <c r="P249" s="23" t="s">
        <v>32</v>
      </c>
      <c r="Q249" s="25" t="s">
        <v>6303</v>
      </c>
      <c r="R249" s="58" t="s">
        <v>6304</v>
      </c>
      <c r="S249" s="23" t="s">
        <v>6322</v>
      </c>
      <c r="T249" s="23" t="s">
        <v>6328</v>
      </c>
      <c r="U249" s="25" t="s">
        <v>6332</v>
      </c>
      <c r="V249" s="23" t="s">
        <v>6333</v>
      </c>
      <c r="W249" s="25" t="s">
        <v>6334</v>
      </c>
      <c r="X249" s="25" t="s">
        <v>6335</v>
      </c>
      <c r="Y249" s="23" t="s">
        <v>6336</v>
      </c>
      <c r="Z249" s="23"/>
      <c r="AA249" s="33">
        <v>5</v>
      </c>
      <c r="AB249" s="295" t="str">
        <f t="shared" si="13"/>
        <v>年間</v>
      </c>
      <c r="AC249" s="268"/>
      <c r="AD249" s="167">
        <v>1</v>
      </c>
      <c r="AE249" s="167">
        <v>20400</v>
      </c>
      <c r="AF249" s="167">
        <f t="shared" si="14"/>
        <v>20400</v>
      </c>
      <c r="AG249" s="27">
        <v>41579</v>
      </c>
      <c r="AH249" s="168">
        <v>41456</v>
      </c>
      <c r="AI249" s="29" t="str">
        <f t="shared" si="15"/>
        <v>～</v>
      </c>
      <c r="AJ249" s="169">
        <f t="shared" si="12"/>
        <v>43281</v>
      </c>
      <c r="AK249" s="23" t="s">
        <v>6337</v>
      </c>
      <c r="AL249" s="23" t="s">
        <v>6344</v>
      </c>
      <c r="AM249" s="104">
        <v>41456</v>
      </c>
      <c r="AN249" s="27"/>
      <c r="AO249" s="104">
        <v>41593</v>
      </c>
      <c r="AP249" s="134" t="s">
        <v>6340</v>
      </c>
    </row>
    <row r="250" spans="1:42" s="74" customFormat="1" ht="24.75" customHeight="1" x14ac:dyDescent="0.15">
      <c r="A250" s="422">
        <v>247</v>
      </c>
      <c r="B250" s="268" t="s">
        <v>3960</v>
      </c>
      <c r="C250" s="23" t="s">
        <v>6928</v>
      </c>
      <c r="D250" s="24" t="s">
        <v>29</v>
      </c>
      <c r="E250" s="23"/>
      <c r="F250" s="23"/>
      <c r="G250" s="25" t="s">
        <v>6332</v>
      </c>
      <c r="H250" s="23" t="s">
        <v>6333</v>
      </c>
      <c r="I250" s="23"/>
      <c r="J250" s="25" t="s">
        <v>6334</v>
      </c>
      <c r="K250" s="25" t="s">
        <v>6335</v>
      </c>
      <c r="L250" s="23" t="s">
        <v>6339</v>
      </c>
      <c r="M250" s="23" t="s">
        <v>6336</v>
      </c>
      <c r="N250" s="33"/>
      <c r="O250" s="25" t="s">
        <v>2881</v>
      </c>
      <c r="P250" s="23" t="s">
        <v>32</v>
      </c>
      <c r="Q250" s="25" t="s">
        <v>6303</v>
      </c>
      <c r="R250" s="58" t="s">
        <v>6304</v>
      </c>
      <c r="S250" s="23" t="s">
        <v>6322</v>
      </c>
      <c r="T250" s="23" t="s">
        <v>6328</v>
      </c>
      <c r="U250" s="25" t="s">
        <v>6332</v>
      </c>
      <c r="V250" s="23" t="s">
        <v>6333</v>
      </c>
      <c r="W250" s="25" t="s">
        <v>6334</v>
      </c>
      <c r="X250" s="25" t="s">
        <v>6335</v>
      </c>
      <c r="Y250" s="23" t="s">
        <v>6336</v>
      </c>
      <c r="Z250" s="23"/>
      <c r="AA250" s="33">
        <v>5</v>
      </c>
      <c r="AB250" s="295" t="str">
        <f t="shared" si="13"/>
        <v>年間</v>
      </c>
      <c r="AC250" s="268"/>
      <c r="AD250" s="167">
        <v>1</v>
      </c>
      <c r="AE250" s="167">
        <v>20400</v>
      </c>
      <c r="AF250" s="167">
        <f t="shared" si="14"/>
        <v>20400</v>
      </c>
      <c r="AG250" s="27">
        <v>41579</v>
      </c>
      <c r="AH250" s="168">
        <v>41456</v>
      </c>
      <c r="AI250" s="29" t="str">
        <f t="shared" si="15"/>
        <v>～</v>
      </c>
      <c r="AJ250" s="169">
        <f t="shared" si="12"/>
        <v>43281</v>
      </c>
      <c r="AK250" s="23" t="s">
        <v>6337</v>
      </c>
      <c r="AL250" s="23" t="s">
        <v>6345</v>
      </c>
      <c r="AM250" s="104">
        <v>41456</v>
      </c>
      <c r="AN250" s="27"/>
      <c r="AO250" s="104">
        <v>41593</v>
      </c>
      <c r="AP250" s="134" t="s">
        <v>6340</v>
      </c>
    </row>
    <row r="251" spans="1:42" s="74" customFormat="1" ht="24.75" customHeight="1" x14ac:dyDescent="0.15">
      <c r="A251" s="422">
        <v>248</v>
      </c>
      <c r="B251" s="268" t="s">
        <v>3960</v>
      </c>
      <c r="C251" s="23" t="s">
        <v>6928</v>
      </c>
      <c r="D251" s="24" t="s">
        <v>29</v>
      </c>
      <c r="E251" s="23"/>
      <c r="F251" s="23"/>
      <c r="G251" s="25" t="s">
        <v>6332</v>
      </c>
      <c r="H251" s="23" t="s">
        <v>6333</v>
      </c>
      <c r="I251" s="23"/>
      <c r="J251" s="25" t="s">
        <v>6334</v>
      </c>
      <c r="K251" s="25" t="s">
        <v>6335</v>
      </c>
      <c r="L251" s="23" t="s">
        <v>6339</v>
      </c>
      <c r="M251" s="23" t="s">
        <v>6336</v>
      </c>
      <c r="N251" s="33"/>
      <c r="O251" s="25" t="s">
        <v>2881</v>
      </c>
      <c r="P251" s="23" t="s">
        <v>32</v>
      </c>
      <c r="Q251" s="25" t="s">
        <v>6303</v>
      </c>
      <c r="R251" s="58" t="s">
        <v>6304</v>
      </c>
      <c r="S251" s="23" t="s">
        <v>6322</v>
      </c>
      <c r="T251" s="23" t="s">
        <v>6328</v>
      </c>
      <c r="U251" s="25" t="s">
        <v>6332</v>
      </c>
      <c r="V251" s="23" t="s">
        <v>6333</v>
      </c>
      <c r="W251" s="25" t="s">
        <v>6334</v>
      </c>
      <c r="X251" s="25" t="s">
        <v>6335</v>
      </c>
      <c r="Y251" s="23" t="s">
        <v>6336</v>
      </c>
      <c r="Z251" s="23"/>
      <c r="AA251" s="33">
        <v>5</v>
      </c>
      <c r="AB251" s="295" t="str">
        <f t="shared" si="13"/>
        <v>年間</v>
      </c>
      <c r="AC251" s="268"/>
      <c r="AD251" s="167">
        <v>1</v>
      </c>
      <c r="AE251" s="167">
        <v>20400</v>
      </c>
      <c r="AF251" s="167">
        <f t="shared" si="14"/>
        <v>20400</v>
      </c>
      <c r="AG251" s="27">
        <v>41579</v>
      </c>
      <c r="AH251" s="168">
        <v>41456</v>
      </c>
      <c r="AI251" s="29" t="str">
        <f t="shared" si="15"/>
        <v>～</v>
      </c>
      <c r="AJ251" s="169">
        <f t="shared" si="12"/>
        <v>43281</v>
      </c>
      <c r="AK251" s="23" t="s">
        <v>6337</v>
      </c>
      <c r="AL251" s="23" t="s">
        <v>6346</v>
      </c>
      <c r="AM251" s="104">
        <v>41456</v>
      </c>
      <c r="AN251" s="27"/>
      <c r="AO251" s="104">
        <v>41593</v>
      </c>
      <c r="AP251" s="134" t="s">
        <v>6340</v>
      </c>
    </row>
    <row r="252" spans="1:42" s="74" customFormat="1" ht="24.75" customHeight="1" x14ac:dyDescent="0.15">
      <c r="A252" s="422">
        <v>249</v>
      </c>
      <c r="B252" s="268" t="s">
        <v>3960</v>
      </c>
      <c r="C252" s="23" t="s">
        <v>6928</v>
      </c>
      <c r="D252" s="24" t="s">
        <v>29</v>
      </c>
      <c r="E252" s="23"/>
      <c r="F252" s="23"/>
      <c r="G252" s="25" t="s">
        <v>6332</v>
      </c>
      <c r="H252" s="23" t="s">
        <v>6333</v>
      </c>
      <c r="I252" s="23"/>
      <c r="J252" s="25" t="s">
        <v>6334</v>
      </c>
      <c r="K252" s="25" t="s">
        <v>6335</v>
      </c>
      <c r="L252" s="23" t="s">
        <v>6339</v>
      </c>
      <c r="M252" s="23" t="s">
        <v>6336</v>
      </c>
      <c r="N252" s="33"/>
      <c r="O252" s="25" t="s">
        <v>2881</v>
      </c>
      <c r="P252" s="23" t="s">
        <v>32</v>
      </c>
      <c r="Q252" s="25" t="s">
        <v>6303</v>
      </c>
      <c r="R252" s="58" t="s">
        <v>6304</v>
      </c>
      <c r="S252" s="23" t="s">
        <v>6322</v>
      </c>
      <c r="T252" s="23" t="s">
        <v>6328</v>
      </c>
      <c r="U252" s="25" t="s">
        <v>6332</v>
      </c>
      <c r="V252" s="23" t="s">
        <v>6333</v>
      </c>
      <c r="W252" s="25" t="s">
        <v>6334</v>
      </c>
      <c r="X252" s="25" t="s">
        <v>6335</v>
      </c>
      <c r="Y252" s="23" t="s">
        <v>6336</v>
      </c>
      <c r="Z252" s="23"/>
      <c r="AA252" s="33">
        <v>5</v>
      </c>
      <c r="AB252" s="295" t="str">
        <f t="shared" si="13"/>
        <v>年間</v>
      </c>
      <c r="AC252" s="268"/>
      <c r="AD252" s="167">
        <v>1</v>
      </c>
      <c r="AE252" s="167">
        <v>20400</v>
      </c>
      <c r="AF252" s="167">
        <f t="shared" si="14"/>
        <v>20400</v>
      </c>
      <c r="AG252" s="27">
        <v>41579</v>
      </c>
      <c r="AH252" s="168">
        <v>41456</v>
      </c>
      <c r="AI252" s="29" t="str">
        <f t="shared" si="15"/>
        <v>～</v>
      </c>
      <c r="AJ252" s="169">
        <f t="shared" si="12"/>
        <v>43281</v>
      </c>
      <c r="AK252" s="23" t="s">
        <v>6337</v>
      </c>
      <c r="AL252" s="23" t="s">
        <v>6347</v>
      </c>
      <c r="AM252" s="104">
        <v>41456</v>
      </c>
      <c r="AN252" s="27"/>
      <c r="AO252" s="104">
        <v>41593</v>
      </c>
      <c r="AP252" s="134" t="s">
        <v>6340</v>
      </c>
    </row>
    <row r="253" spans="1:42" s="74" customFormat="1" ht="24.75" customHeight="1" x14ac:dyDescent="0.15">
      <c r="A253" s="422">
        <v>250</v>
      </c>
      <c r="B253" s="268" t="s">
        <v>3960</v>
      </c>
      <c r="C253" s="23" t="s">
        <v>6928</v>
      </c>
      <c r="D253" s="24" t="s">
        <v>29</v>
      </c>
      <c r="E253" s="23"/>
      <c r="F253" s="23"/>
      <c r="G253" s="25" t="s">
        <v>6332</v>
      </c>
      <c r="H253" s="23" t="s">
        <v>6333</v>
      </c>
      <c r="I253" s="23"/>
      <c r="J253" s="25" t="s">
        <v>6334</v>
      </c>
      <c r="K253" s="25" t="s">
        <v>6335</v>
      </c>
      <c r="L253" s="23" t="s">
        <v>6339</v>
      </c>
      <c r="M253" s="23" t="s">
        <v>6336</v>
      </c>
      <c r="N253" s="33"/>
      <c r="O253" s="25" t="s">
        <v>2881</v>
      </c>
      <c r="P253" s="23" t="s">
        <v>32</v>
      </c>
      <c r="Q253" s="25" t="s">
        <v>6303</v>
      </c>
      <c r="R253" s="58" t="s">
        <v>6304</v>
      </c>
      <c r="S253" s="23" t="s">
        <v>6322</v>
      </c>
      <c r="T253" s="23" t="s">
        <v>6328</v>
      </c>
      <c r="U253" s="25" t="s">
        <v>6332</v>
      </c>
      <c r="V253" s="23" t="s">
        <v>6333</v>
      </c>
      <c r="W253" s="25" t="s">
        <v>6334</v>
      </c>
      <c r="X253" s="25" t="s">
        <v>6335</v>
      </c>
      <c r="Y253" s="23" t="s">
        <v>6336</v>
      </c>
      <c r="Z253" s="23"/>
      <c r="AA253" s="33">
        <v>5</v>
      </c>
      <c r="AB253" s="295" t="str">
        <f t="shared" si="13"/>
        <v>年間</v>
      </c>
      <c r="AC253" s="268"/>
      <c r="AD253" s="167">
        <v>1</v>
      </c>
      <c r="AE253" s="167">
        <v>20400</v>
      </c>
      <c r="AF253" s="167">
        <f t="shared" si="14"/>
        <v>20400</v>
      </c>
      <c r="AG253" s="27">
        <v>41579</v>
      </c>
      <c r="AH253" s="168">
        <v>41456</v>
      </c>
      <c r="AI253" s="29" t="str">
        <f t="shared" si="15"/>
        <v>～</v>
      </c>
      <c r="AJ253" s="169">
        <f t="shared" si="12"/>
        <v>43281</v>
      </c>
      <c r="AK253" s="23" t="s">
        <v>6337</v>
      </c>
      <c r="AL253" s="23" t="s">
        <v>6348</v>
      </c>
      <c r="AM253" s="104">
        <v>41456</v>
      </c>
      <c r="AN253" s="27"/>
      <c r="AO253" s="104">
        <v>41593</v>
      </c>
      <c r="AP253" s="134" t="s">
        <v>6340</v>
      </c>
    </row>
    <row r="254" spans="1:42" s="74" customFormat="1" ht="24.75" customHeight="1" x14ac:dyDescent="0.15">
      <c r="A254" s="422">
        <v>251</v>
      </c>
      <c r="B254" s="268" t="s">
        <v>6349</v>
      </c>
      <c r="C254" s="23" t="s">
        <v>6928</v>
      </c>
      <c r="D254" s="24" t="s">
        <v>29</v>
      </c>
      <c r="E254" s="23"/>
      <c r="F254" s="23"/>
      <c r="G254" s="25" t="s">
        <v>6332</v>
      </c>
      <c r="H254" s="23" t="s">
        <v>6333</v>
      </c>
      <c r="I254" s="23"/>
      <c r="J254" s="25" t="s">
        <v>6334</v>
      </c>
      <c r="K254" s="25" t="s">
        <v>6335</v>
      </c>
      <c r="L254" s="23" t="s">
        <v>6339</v>
      </c>
      <c r="M254" s="23" t="s">
        <v>6336</v>
      </c>
      <c r="N254" s="33"/>
      <c r="O254" s="25" t="s">
        <v>2881</v>
      </c>
      <c r="P254" s="23" t="s">
        <v>32</v>
      </c>
      <c r="Q254" s="25" t="s">
        <v>6303</v>
      </c>
      <c r="R254" s="58" t="s">
        <v>6304</v>
      </c>
      <c r="S254" s="23" t="s">
        <v>6322</v>
      </c>
      <c r="T254" s="23" t="s">
        <v>6328</v>
      </c>
      <c r="U254" s="25" t="s">
        <v>6332</v>
      </c>
      <c r="V254" s="23" t="s">
        <v>6333</v>
      </c>
      <c r="W254" s="25" t="s">
        <v>6334</v>
      </c>
      <c r="X254" s="25" t="s">
        <v>6335</v>
      </c>
      <c r="Y254" s="23" t="s">
        <v>6336</v>
      </c>
      <c r="Z254" s="23"/>
      <c r="AA254" s="33">
        <v>5</v>
      </c>
      <c r="AB254" s="295" t="str">
        <f t="shared" si="13"/>
        <v>年間</v>
      </c>
      <c r="AC254" s="268"/>
      <c r="AD254" s="167">
        <v>1</v>
      </c>
      <c r="AE254" s="167">
        <v>19800</v>
      </c>
      <c r="AF254" s="167">
        <f t="shared" si="14"/>
        <v>19800</v>
      </c>
      <c r="AG254" s="27">
        <v>41579</v>
      </c>
      <c r="AH254" s="168">
        <v>41456</v>
      </c>
      <c r="AI254" s="29" t="str">
        <f t="shared" si="15"/>
        <v>～</v>
      </c>
      <c r="AJ254" s="169">
        <f t="shared" si="12"/>
        <v>43281</v>
      </c>
      <c r="AK254" s="30" t="s">
        <v>6350</v>
      </c>
      <c r="AL254" s="23" t="s">
        <v>6351</v>
      </c>
      <c r="AM254" s="104">
        <v>41456</v>
      </c>
      <c r="AN254" s="27"/>
      <c r="AO254" s="104">
        <v>41596</v>
      </c>
      <c r="AP254" s="134" t="s">
        <v>6340</v>
      </c>
    </row>
    <row r="255" spans="1:42" s="74" customFormat="1" ht="24.75" customHeight="1" x14ac:dyDescent="0.15">
      <c r="A255" s="422">
        <v>252</v>
      </c>
      <c r="B255" s="268" t="s">
        <v>6349</v>
      </c>
      <c r="C255" s="23" t="s">
        <v>6928</v>
      </c>
      <c r="D255" s="24" t="s">
        <v>29</v>
      </c>
      <c r="E255" s="23"/>
      <c r="F255" s="23"/>
      <c r="G255" s="25" t="s">
        <v>6332</v>
      </c>
      <c r="H255" s="23" t="s">
        <v>6333</v>
      </c>
      <c r="I255" s="23"/>
      <c r="J255" s="25" t="s">
        <v>6334</v>
      </c>
      <c r="K255" s="25" t="s">
        <v>6335</v>
      </c>
      <c r="L255" s="23" t="s">
        <v>6339</v>
      </c>
      <c r="M255" s="23" t="s">
        <v>6336</v>
      </c>
      <c r="N255" s="33"/>
      <c r="O255" s="25" t="s">
        <v>2881</v>
      </c>
      <c r="P255" s="23" t="s">
        <v>32</v>
      </c>
      <c r="Q255" s="25" t="s">
        <v>6303</v>
      </c>
      <c r="R255" s="58" t="s">
        <v>6304</v>
      </c>
      <c r="S255" s="23" t="s">
        <v>6322</v>
      </c>
      <c r="T255" s="23" t="s">
        <v>6328</v>
      </c>
      <c r="U255" s="25" t="s">
        <v>6332</v>
      </c>
      <c r="V255" s="23" t="s">
        <v>6333</v>
      </c>
      <c r="W255" s="25" t="s">
        <v>6334</v>
      </c>
      <c r="X255" s="25" t="s">
        <v>6335</v>
      </c>
      <c r="Y255" s="23" t="s">
        <v>6336</v>
      </c>
      <c r="Z255" s="23"/>
      <c r="AA255" s="33">
        <v>5</v>
      </c>
      <c r="AB255" s="295" t="str">
        <f t="shared" si="13"/>
        <v>年間</v>
      </c>
      <c r="AC255" s="268"/>
      <c r="AD255" s="167">
        <v>1</v>
      </c>
      <c r="AE255" s="167">
        <v>19800</v>
      </c>
      <c r="AF255" s="167">
        <f t="shared" si="14"/>
        <v>19800</v>
      </c>
      <c r="AG255" s="27">
        <v>41579</v>
      </c>
      <c r="AH255" s="168">
        <v>41456</v>
      </c>
      <c r="AI255" s="29" t="str">
        <f t="shared" si="15"/>
        <v>～</v>
      </c>
      <c r="AJ255" s="169">
        <f t="shared" si="12"/>
        <v>43281</v>
      </c>
      <c r="AK255" s="30" t="s">
        <v>6350</v>
      </c>
      <c r="AL255" s="23" t="s">
        <v>6352</v>
      </c>
      <c r="AM255" s="104">
        <v>41456</v>
      </c>
      <c r="AN255" s="27"/>
      <c r="AO255" s="104">
        <v>41596</v>
      </c>
      <c r="AP255" s="134" t="s">
        <v>6340</v>
      </c>
    </row>
    <row r="256" spans="1:42" s="74" customFormat="1" ht="24.75" customHeight="1" x14ac:dyDescent="0.15">
      <c r="A256" s="422">
        <v>253</v>
      </c>
      <c r="B256" s="268" t="s">
        <v>6353</v>
      </c>
      <c r="C256" s="23" t="s">
        <v>6928</v>
      </c>
      <c r="D256" s="24" t="s">
        <v>29</v>
      </c>
      <c r="E256" s="23"/>
      <c r="F256" s="23"/>
      <c r="G256" s="25" t="s">
        <v>6332</v>
      </c>
      <c r="H256" s="23" t="s">
        <v>6333</v>
      </c>
      <c r="I256" s="23"/>
      <c r="J256" s="25" t="s">
        <v>6334</v>
      </c>
      <c r="K256" s="25" t="s">
        <v>6335</v>
      </c>
      <c r="L256" s="23" t="s">
        <v>6339</v>
      </c>
      <c r="M256" s="23" t="s">
        <v>6336</v>
      </c>
      <c r="N256" s="33"/>
      <c r="O256" s="25" t="s">
        <v>2881</v>
      </c>
      <c r="P256" s="23" t="s">
        <v>32</v>
      </c>
      <c r="Q256" s="25" t="s">
        <v>6303</v>
      </c>
      <c r="R256" s="58" t="s">
        <v>6304</v>
      </c>
      <c r="S256" s="23" t="s">
        <v>6322</v>
      </c>
      <c r="T256" s="23" t="s">
        <v>6328</v>
      </c>
      <c r="U256" s="25" t="s">
        <v>6332</v>
      </c>
      <c r="V256" s="23" t="s">
        <v>6333</v>
      </c>
      <c r="W256" s="25" t="s">
        <v>6334</v>
      </c>
      <c r="X256" s="25" t="s">
        <v>6335</v>
      </c>
      <c r="Y256" s="23" t="s">
        <v>6336</v>
      </c>
      <c r="Z256" s="23"/>
      <c r="AA256" s="33">
        <v>5</v>
      </c>
      <c r="AB256" s="295" t="str">
        <f t="shared" si="13"/>
        <v>年間</v>
      </c>
      <c r="AC256" s="268"/>
      <c r="AD256" s="167">
        <v>1</v>
      </c>
      <c r="AE256" s="167">
        <v>123600</v>
      </c>
      <c r="AF256" s="167">
        <f t="shared" si="14"/>
        <v>123600</v>
      </c>
      <c r="AG256" s="27">
        <v>41579</v>
      </c>
      <c r="AH256" s="168">
        <v>41456</v>
      </c>
      <c r="AI256" s="29" t="str">
        <f t="shared" si="15"/>
        <v>～</v>
      </c>
      <c r="AJ256" s="169">
        <f t="shared" si="12"/>
        <v>43281</v>
      </c>
      <c r="AK256" s="141" t="s">
        <v>6138</v>
      </c>
      <c r="AL256" s="23" t="s">
        <v>6354</v>
      </c>
      <c r="AM256" s="104">
        <v>41456</v>
      </c>
      <c r="AN256" s="27"/>
      <c r="AO256" s="104">
        <v>41596</v>
      </c>
      <c r="AP256" s="134" t="s">
        <v>6340</v>
      </c>
    </row>
    <row r="257" spans="1:42" s="74" customFormat="1" ht="24.75" customHeight="1" x14ac:dyDescent="0.15">
      <c r="A257" s="422">
        <v>254</v>
      </c>
      <c r="B257" s="268" t="s">
        <v>6355</v>
      </c>
      <c r="C257" s="23" t="s">
        <v>2276</v>
      </c>
      <c r="D257" s="24" t="s">
        <v>5814</v>
      </c>
      <c r="E257" s="23"/>
      <c r="F257" s="23"/>
      <c r="G257" s="25" t="s">
        <v>6361</v>
      </c>
      <c r="H257" s="23" t="s">
        <v>6362</v>
      </c>
      <c r="I257" s="23"/>
      <c r="J257" s="25" t="s">
        <v>6363</v>
      </c>
      <c r="K257" s="25"/>
      <c r="L257" s="134"/>
      <c r="M257" s="23" t="s">
        <v>6364</v>
      </c>
      <c r="N257" s="33"/>
      <c r="O257" s="25" t="s">
        <v>5933</v>
      </c>
      <c r="P257" s="23" t="s">
        <v>5934</v>
      </c>
      <c r="Q257" s="25" t="s">
        <v>5935</v>
      </c>
      <c r="R257" s="25" t="s">
        <v>6356</v>
      </c>
      <c r="S257" s="23" t="s">
        <v>5937</v>
      </c>
      <c r="T257" s="23" t="s">
        <v>5938</v>
      </c>
      <c r="U257" s="25" t="s">
        <v>6357</v>
      </c>
      <c r="V257" s="23" t="s">
        <v>5940</v>
      </c>
      <c r="W257" s="25" t="s">
        <v>5941</v>
      </c>
      <c r="X257" s="25" t="s">
        <v>6358</v>
      </c>
      <c r="Y257" s="23" t="s">
        <v>5942</v>
      </c>
      <c r="Z257" s="23" t="s">
        <v>5943</v>
      </c>
      <c r="AA257" s="33">
        <v>5</v>
      </c>
      <c r="AB257" s="295" t="str">
        <f t="shared" si="13"/>
        <v>年間</v>
      </c>
      <c r="AC257" s="268"/>
      <c r="AD257" s="167">
        <v>1</v>
      </c>
      <c r="AE257" s="167">
        <v>52200</v>
      </c>
      <c r="AF257" s="167">
        <f t="shared" si="14"/>
        <v>52200</v>
      </c>
      <c r="AG257" s="27">
        <v>41579</v>
      </c>
      <c r="AH257" s="168">
        <v>41586</v>
      </c>
      <c r="AI257" s="29" t="str">
        <f t="shared" si="15"/>
        <v>～</v>
      </c>
      <c r="AJ257" s="169">
        <f t="shared" si="12"/>
        <v>43411</v>
      </c>
      <c r="AK257" s="23" t="s">
        <v>6359</v>
      </c>
      <c r="AL257" s="23" t="s">
        <v>6360</v>
      </c>
      <c r="AM257" s="104">
        <v>41586</v>
      </c>
      <c r="AN257" s="27"/>
      <c r="AO257" s="104">
        <v>41599</v>
      </c>
      <c r="AP257" s="134" t="s">
        <v>6365</v>
      </c>
    </row>
    <row r="258" spans="1:42" s="74" customFormat="1" ht="24.75" customHeight="1" x14ac:dyDescent="0.15">
      <c r="A258" s="422">
        <v>255</v>
      </c>
      <c r="B258" s="268" t="s">
        <v>6366</v>
      </c>
      <c r="C258" s="23" t="s">
        <v>582</v>
      </c>
      <c r="D258" s="24" t="s">
        <v>3576</v>
      </c>
      <c r="E258" s="23"/>
      <c r="F258" s="23"/>
      <c r="G258" s="25" t="s">
        <v>6373</v>
      </c>
      <c r="H258" s="23" t="s">
        <v>6374</v>
      </c>
      <c r="I258" s="23" t="s">
        <v>13977</v>
      </c>
      <c r="J258" s="25" t="s">
        <v>13976</v>
      </c>
      <c r="K258" s="25" t="s">
        <v>6376</v>
      </c>
      <c r="L258" s="23" t="s">
        <v>6380</v>
      </c>
      <c r="M258" s="23" t="s">
        <v>6377</v>
      </c>
      <c r="N258" s="33" t="s">
        <v>6378</v>
      </c>
      <c r="O258" s="25" t="s">
        <v>6367</v>
      </c>
      <c r="P258" s="23" t="s">
        <v>6368</v>
      </c>
      <c r="Q258" s="25" t="s">
        <v>6369</v>
      </c>
      <c r="R258" s="25" t="s">
        <v>6370</v>
      </c>
      <c r="S258" s="23" t="s">
        <v>6371</v>
      </c>
      <c r="T258" s="23" t="s">
        <v>6372</v>
      </c>
      <c r="U258" s="25" t="s">
        <v>6373</v>
      </c>
      <c r="V258" s="23" t="s">
        <v>6374</v>
      </c>
      <c r="W258" s="25" t="s">
        <v>6375</v>
      </c>
      <c r="X258" s="25" t="s">
        <v>6376</v>
      </c>
      <c r="Y258" s="23" t="s">
        <v>6377</v>
      </c>
      <c r="Z258" s="23" t="s">
        <v>6378</v>
      </c>
      <c r="AA258" s="33">
        <v>3</v>
      </c>
      <c r="AB258" s="295" t="str">
        <f t="shared" si="13"/>
        <v>年間</v>
      </c>
      <c r="AC258" s="268"/>
      <c r="AD258" s="167">
        <v>1</v>
      </c>
      <c r="AE258" s="167">
        <v>6840</v>
      </c>
      <c r="AF258" s="167">
        <f t="shared" si="14"/>
        <v>6840</v>
      </c>
      <c r="AG258" s="27">
        <v>41609</v>
      </c>
      <c r="AH258" s="168">
        <v>41640</v>
      </c>
      <c r="AI258" s="29" t="str">
        <f t="shared" si="15"/>
        <v>～</v>
      </c>
      <c r="AJ258" s="169">
        <f t="shared" si="12"/>
        <v>42735</v>
      </c>
      <c r="AK258" s="23" t="s">
        <v>491</v>
      </c>
      <c r="AL258" s="44" t="s">
        <v>6379</v>
      </c>
      <c r="AM258" s="104">
        <v>41640</v>
      </c>
      <c r="AN258" s="27"/>
      <c r="AO258" s="104">
        <v>41628</v>
      </c>
      <c r="AP258" s="134" t="s">
        <v>6381</v>
      </c>
    </row>
    <row r="259" spans="1:42" s="74" customFormat="1" ht="24.75" customHeight="1" x14ac:dyDescent="0.15">
      <c r="A259" s="422">
        <v>256</v>
      </c>
      <c r="B259" s="268" t="s">
        <v>6366</v>
      </c>
      <c r="C259" s="23" t="s">
        <v>582</v>
      </c>
      <c r="D259" s="24" t="s">
        <v>3576</v>
      </c>
      <c r="E259" s="23"/>
      <c r="F259" s="23"/>
      <c r="G259" s="25" t="s">
        <v>6373</v>
      </c>
      <c r="H259" s="23" t="s">
        <v>6374</v>
      </c>
      <c r="I259" s="23" t="s">
        <v>13977</v>
      </c>
      <c r="J259" s="25" t="s">
        <v>13976</v>
      </c>
      <c r="K259" s="25" t="s">
        <v>6376</v>
      </c>
      <c r="L259" s="23" t="s">
        <v>6380</v>
      </c>
      <c r="M259" s="23" t="s">
        <v>6377</v>
      </c>
      <c r="N259" s="33" t="s">
        <v>6378</v>
      </c>
      <c r="O259" s="25" t="s">
        <v>6367</v>
      </c>
      <c r="P259" s="23" t="s">
        <v>6368</v>
      </c>
      <c r="Q259" s="25" t="s">
        <v>6369</v>
      </c>
      <c r="R259" s="25" t="s">
        <v>6370</v>
      </c>
      <c r="S259" s="23" t="s">
        <v>6371</v>
      </c>
      <c r="T259" s="23" t="s">
        <v>6372</v>
      </c>
      <c r="U259" s="25" t="s">
        <v>6373</v>
      </c>
      <c r="V259" s="23" t="s">
        <v>6374</v>
      </c>
      <c r="W259" s="25" t="s">
        <v>6375</v>
      </c>
      <c r="X259" s="25" t="s">
        <v>6376</v>
      </c>
      <c r="Y259" s="23" t="s">
        <v>6377</v>
      </c>
      <c r="Z259" s="23" t="s">
        <v>6378</v>
      </c>
      <c r="AA259" s="33">
        <v>3</v>
      </c>
      <c r="AB259" s="295" t="str">
        <f t="shared" si="13"/>
        <v>年間</v>
      </c>
      <c r="AC259" s="268"/>
      <c r="AD259" s="167">
        <v>1</v>
      </c>
      <c r="AE259" s="167">
        <v>6840</v>
      </c>
      <c r="AF259" s="167">
        <f t="shared" si="14"/>
        <v>6840</v>
      </c>
      <c r="AG259" s="27">
        <v>41609</v>
      </c>
      <c r="AH259" s="168">
        <v>41640</v>
      </c>
      <c r="AI259" s="29" t="str">
        <f t="shared" si="15"/>
        <v>～</v>
      </c>
      <c r="AJ259" s="169">
        <f t="shared" si="12"/>
        <v>42735</v>
      </c>
      <c r="AK259" s="23" t="s">
        <v>491</v>
      </c>
      <c r="AL259" s="44" t="s">
        <v>6382</v>
      </c>
      <c r="AM259" s="104">
        <v>41640</v>
      </c>
      <c r="AN259" s="27"/>
      <c r="AO259" s="104">
        <v>41628</v>
      </c>
      <c r="AP259" s="134" t="s">
        <v>6381</v>
      </c>
    </row>
    <row r="260" spans="1:42" s="74" customFormat="1" ht="24.75" customHeight="1" x14ac:dyDescent="0.15">
      <c r="A260" s="422">
        <v>257</v>
      </c>
      <c r="B260" s="268" t="s">
        <v>6366</v>
      </c>
      <c r="C260" s="23" t="s">
        <v>582</v>
      </c>
      <c r="D260" s="24" t="s">
        <v>3576</v>
      </c>
      <c r="E260" s="23"/>
      <c r="F260" s="23"/>
      <c r="G260" s="25" t="s">
        <v>6373</v>
      </c>
      <c r="H260" s="23" t="s">
        <v>6374</v>
      </c>
      <c r="I260" s="23" t="s">
        <v>13977</v>
      </c>
      <c r="J260" s="25" t="s">
        <v>13976</v>
      </c>
      <c r="K260" s="25" t="s">
        <v>6376</v>
      </c>
      <c r="L260" s="23" t="s">
        <v>6380</v>
      </c>
      <c r="M260" s="23" t="s">
        <v>6377</v>
      </c>
      <c r="N260" s="33" t="s">
        <v>6378</v>
      </c>
      <c r="O260" s="25" t="s">
        <v>6367</v>
      </c>
      <c r="P260" s="23" t="s">
        <v>6368</v>
      </c>
      <c r="Q260" s="25" t="s">
        <v>6369</v>
      </c>
      <c r="R260" s="25" t="s">
        <v>6370</v>
      </c>
      <c r="S260" s="23" t="s">
        <v>6371</v>
      </c>
      <c r="T260" s="23" t="s">
        <v>6372</v>
      </c>
      <c r="U260" s="25" t="s">
        <v>6373</v>
      </c>
      <c r="V260" s="23" t="s">
        <v>6374</v>
      </c>
      <c r="W260" s="25" t="s">
        <v>6375</v>
      </c>
      <c r="X260" s="25" t="s">
        <v>6376</v>
      </c>
      <c r="Y260" s="23" t="s">
        <v>6377</v>
      </c>
      <c r="Z260" s="23" t="s">
        <v>6378</v>
      </c>
      <c r="AA260" s="33">
        <v>3</v>
      </c>
      <c r="AB260" s="295" t="str">
        <f t="shared" si="13"/>
        <v>年間</v>
      </c>
      <c r="AC260" s="268"/>
      <c r="AD260" s="167">
        <v>1</v>
      </c>
      <c r="AE260" s="167">
        <v>6840</v>
      </c>
      <c r="AF260" s="167">
        <f t="shared" si="14"/>
        <v>6840</v>
      </c>
      <c r="AG260" s="27">
        <v>41609</v>
      </c>
      <c r="AH260" s="168">
        <v>41640</v>
      </c>
      <c r="AI260" s="29" t="str">
        <f t="shared" si="15"/>
        <v>～</v>
      </c>
      <c r="AJ260" s="169">
        <f t="shared" ref="AJ260:AJ323" si="16">IF(ISBLANK($AH260),"",DATE(YEAR($AH260)+$AA260,MONTH($AH260),DAY($AH260)-1))</f>
        <v>42735</v>
      </c>
      <c r="AK260" s="23" t="s">
        <v>491</v>
      </c>
      <c r="AL260" s="44" t="s">
        <v>6383</v>
      </c>
      <c r="AM260" s="104">
        <v>41640</v>
      </c>
      <c r="AN260" s="27"/>
      <c r="AO260" s="104">
        <v>41628</v>
      </c>
      <c r="AP260" s="134" t="s">
        <v>6381</v>
      </c>
    </row>
    <row r="261" spans="1:42" s="74" customFormat="1" ht="24.75" customHeight="1" x14ac:dyDescent="0.15">
      <c r="A261" s="422">
        <v>258</v>
      </c>
      <c r="B261" s="268" t="s">
        <v>6366</v>
      </c>
      <c r="C261" s="23" t="s">
        <v>582</v>
      </c>
      <c r="D261" s="24" t="s">
        <v>3576</v>
      </c>
      <c r="E261" s="23"/>
      <c r="F261" s="23"/>
      <c r="G261" s="25" t="s">
        <v>6373</v>
      </c>
      <c r="H261" s="23" t="s">
        <v>6374</v>
      </c>
      <c r="I261" s="23" t="s">
        <v>13977</v>
      </c>
      <c r="J261" s="25" t="s">
        <v>13976</v>
      </c>
      <c r="K261" s="25" t="s">
        <v>6376</v>
      </c>
      <c r="L261" s="23" t="s">
        <v>6380</v>
      </c>
      <c r="M261" s="23" t="s">
        <v>6377</v>
      </c>
      <c r="N261" s="33" t="s">
        <v>6378</v>
      </c>
      <c r="O261" s="25" t="s">
        <v>6367</v>
      </c>
      <c r="P261" s="23" t="s">
        <v>6368</v>
      </c>
      <c r="Q261" s="25" t="s">
        <v>6369</v>
      </c>
      <c r="R261" s="25" t="s">
        <v>6370</v>
      </c>
      <c r="S261" s="23" t="s">
        <v>6371</v>
      </c>
      <c r="T261" s="23" t="s">
        <v>6372</v>
      </c>
      <c r="U261" s="25" t="s">
        <v>6373</v>
      </c>
      <c r="V261" s="23" t="s">
        <v>6374</v>
      </c>
      <c r="W261" s="25" t="s">
        <v>6375</v>
      </c>
      <c r="X261" s="25" t="s">
        <v>6376</v>
      </c>
      <c r="Y261" s="23" t="s">
        <v>6377</v>
      </c>
      <c r="Z261" s="23" t="s">
        <v>6378</v>
      </c>
      <c r="AA261" s="33">
        <v>3</v>
      </c>
      <c r="AB261" s="295" t="str">
        <f t="shared" ref="AB261:AB324" si="17">IF(ISBLANK($AA261),"","年間")</f>
        <v>年間</v>
      </c>
      <c r="AC261" s="268"/>
      <c r="AD261" s="167">
        <v>1</v>
      </c>
      <c r="AE261" s="167">
        <v>6840</v>
      </c>
      <c r="AF261" s="167">
        <f t="shared" si="14"/>
        <v>6840</v>
      </c>
      <c r="AG261" s="27">
        <v>41609</v>
      </c>
      <c r="AH261" s="168">
        <v>41640</v>
      </c>
      <c r="AI261" s="29" t="str">
        <f t="shared" si="15"/>
        <v>～</v>
      </c>
      <c r="AJ261" s="169">
        <f t="shared" si="16"/>
        <v>42735</v>
      </c>
      <c r="AK261" s="23" t="s">
        <v>491</v>
      </c>
      <c r="AL261" s="44" t="s">
        <v>6384</v>
      </c>
      <c r="AM261" s="104">
        <v>41640</v>
      </c>
      <c r="AN261" s="27"/>
      <c r="AO261" s="104">
        <v>41628</v>
      </c>
      <c r="AP261" s="134" t="s">
        <v>6381</v>
      </c>
    </row>
    <row r="262" spans="1:42" s="74" customFormat="1" ht="24.75" customHeight="1" x14ac:dyDescent="0.15">
      <c r="A262" s="422">
        <v>259</v>
      </c>
      <c r="B262" s="268" t="s">
        <v>6366</v>
      </c>
      <c r="C262" s="23" t="s">
        <v>582</v>
      </c>
      <c r="D262" s="24" t="s">
        <v>3576</v>
      </c>
      <c r="E262" s="23"/>
      <c r="F262" s="23"/>
      <c r="G262" s="25" t="s">
        <v>6373</v>
      </c>
      <c r="H262" s="23" t="s">
        <v>6374</v>
      </c>
      <c r="I262" s="23" t="s">
        <v>13977</v>
      </c>
      <c r="J262" s="25" t="s">
        <v>13976</v>
      </c>
      <c r="K262" s="25" t="s">
        <v>6376</v>
      </c>
      <c r="L262" s="23" t="s">
        <v>6380</v>
      </c>
      <c r="M262" s="23" t="s">
        <v>6377</v>
      </c>
      <c r="N262" s="33" t="s">
        <v>6378</v>
      </c>
      <c r="O262" s="25" t="s">
        <v>6367</v>
      </c>
      <c r="P262" s="23" t="s">
        <v>6368</v>
      </c>
      <c r="Q262" s="25" t="s">
        <v>6369</v>
      </c>
      <c r="R262" s="25" t="s">
        <v>6370</v>
      </c>
      <c r="S262" s="23" t="s">
        <v>6371</v>
      </c>
      <c r="T262" s="23" t="s">
        <v>6372</v>
      </c>
      <c r="U262" s="25" t="s">
        <v>6373</v>
      </c>
      <c r="V262" s="23" t="s">
        <v>6374</v>
      </c>
      <c r="W262" s="25" t="s">
        <v>6375</v>
      </c>
      <c r="X262" s="25" t="s">
        <v>6376</v>
      </c>
      <c r="Y262" s="23" t="s">
        <v>6377</v>
      </c>
      <c r="Z262" s="23" t="s">
        <v>6378</v>
      </c>
      <c r="AA262" s="33">
        <v>3</v>
      </c>
      <c r="AB262" s="295" t="str">
        <f t="shared" si="17"/>
        <v>年間</v>
      </c>
      <c r="AC262" s="268"/>
      <c r="AD262" s="167">
        <v>1</v>
      </c>
      <c r="AE262" s="167">
        <v>6840</v>
      </c>
      <c r="AF262" s="167">
        <f t="shared" si="14"/>
        <v>6840</v>
      </c>
      <c r="AG262" s="27">
        <v>41609</v>
      </c>
      <c r="AH262" s="168">
        <v>41640</v>
      </c>
      <c r="AI262" s="29" t="str">
        <f t="shared" si="15"/>
        <v>～</v>
      </c>
      <c r="AJ262" s="169">
        <f t="shared" si="16"/>
        <v>42735</v>
      </c>
      <c r="AK262" s="23" t="s">
        <v>491</v>
      </c>
      <c r="AL262" s="44" t="s">
        <v>6385</v>
      </c>
      <c r="AM262" s="104">
        <v>41640</v>
      </c>
      <c r="AN262" s="27"/>
      <c r="AO262" s="104">
        <v>41628</v>
      </c>
      <c r="AP262" s="134" t="s">
        <v>6381</v>
      </c>
    </row>
    <row r="263" spans="1:42" s="74" customFormat="1" ht="24.75" customHeight="1" x14ac:dyDescent="0.15">
      <c r="A263" s="422">
        <v>260</v>
      </c>
      <c r="B263" s="268" t="s">
        <v>6366</v>
      </c>
      <c r="C263" s="23" t="s">
        <v>582</v>
      </c>
      <c r="D263" s="24" t="s">
        <v>3576</v>
      </c>
      <c r="E263" s="23"/>
      <c r="F263" s="23"/>
      <c r="G263" s="25" t="s">
        <v>6373</v>
      </c>
      <c r="H263" s="23" t="s">
        <v>6374</v>
      </c>
      <c r="I263" s="23" t="s">
        <v>13977</v>
      </c>
      <c r="J263" s="25" t="s">
        <v>13976</v>
      </c>
      <c r="K263" s="25" t="s">
        <v>6376</v>
      </c>
      <c r="L263" s="23" t="s">
        <v>6380</v>
      </c>
      <c r="M263" s="23" t="s">
        <v>6377</v>
      </c>
      <c r="N263" s="33" t="s">
        <v>6378</v>
      </c>
      <c r="O263" s="25" t="s">
        <v>6367</v>
      </c>
      <c r="P263" s="23" t="s">
        <v>6368</v>
      </c>
      <c r="Q263" s="25" t="s">
        <v>6369</v>
      </c>
      <c r="R263" s="25" t="s">
        <v>6370</v>
      </c>
      <c r="S263" s="23" t="s">
        <v>6371</v>
      </c>
      <c r="T263" s="23" t="s">
        <v>6372</v>
      </c>
      <c r="U263" s="25" t="s">
        <v>6373</v>
      </c>
      <c r="V263" s="23" t="s">
        <v>6374</v>
      </c>
      <c r="W263" s="25" t="s">
        <v>6375</v>
      </c>
      <c r="X263" s="25" t="s">
        <v>6376</v>
      </c>
      <c r="Y263" s="23" t="s">
        <v>6377</v>
      </c>
      <c r="Z263" s="23" t="s">
        <v>6378</v>
      </c>
      <c r="AA263" s="33">
        <v>3</v>
      </c>
      <c r="AB263" s="295" t="str">
        <f t="shared" si="17"/>
        <v>年間</v>
      </c>
      <c r="AC263" s="268"/>
      <c r="AD263" s="167">
        <v>1</v>
      </c>
      <c r="AE263" s="167">
        <v>6840</v>
      </c>
      <c r="AF263" s="167">
        <f t="shared" ref="AF263:AF326" si="18">IF(ISBLANK($AE263),"",$AE263*$AD263)</f>
        <v>6840</v>
      </c>
      <c r="AG263" s="27">
        <v>41609</v>
      </c>
      <c r="AH263" s="168">
        <v>41640</v>
      </c>
      <c r="AI263" s="29" t="str">
        <f t="shared" si="15"/>
        <v>～</v>
      </c>
      <c r="AJ263" s="169">
        <f t="shared" si="16"/>
        <v>42735</v>
      </c>
      <c r="AK263" s="23" t="s">
        <v>491</v>
      </c>
      <c r="AL263" s="44" t="s">
        <v>6386</v>
      </c>
      <c r="AM263" s="104">
        <v>41640</v>
      </c>
      <c r="AN263" s="27"/>
      <c r="AO263" s="104">
        <v>41628</v>
      </c>
      <c r="AP263" s="134" t="s">
        <v>6381</v>
      </c>
    </row>
    <row r="264" spans="1:42" s="74" customFormat="1" ht="24.75" customHeight="1" x14ac:dyDescent="0.15">
      <c r="A264" s="422">
        <v>261</v>
      </c>
      <c r="B264" s="268" t="s">
        <v>6366</v>
      </c>
      <c r="C264" s="23" t="s">
        <v>582</v>
      </c>
      <c r="D264" s="24" t="s">
        <v>3576</v>
      </c>
      <c r="E264" s="23"/>
      <c r="F264" s="23"/>
      <c r="G264" s="25" t="s">
        <v>6373</v>
      </c>
      <c r="H264" s="23" t="s">
        <v>6374</v>
      </c>
      <c r="I264" s="23" t="s">
        <v>13977</v>
      </c>
      <c r="J264" s="25" t="s">
        <v>13976</v>
      </c>
      <c r="K264" s="25" t="s">
        <v>6376</v>
      </c>
      <c r="L264" s="23" t="s">
        <v>6380</v>
      </c>
      <c r="M264" s="23" t="s">
        <v>6377</v>
      </c>
      <c r="N264" s="33" t="s">
        <v>6378</v>
      </c>
      <c r="O264" s="25" t="s">
        <v>6367</v>
      </c>
      <c r="P264" s="23" t="s">
        <v>6368</v>
      </c>
      <c r="Q264" s="25" t="s">
        <v>6369</v>
      </c>
      <c r="R264" s="25" t="s">
        <v>6370</v>
      </c>
      <c r="S264" s="23" t="s">
        <v>6371</v>
      </c>
      <c r="T264" s="23" t="s">
        <v>6372</v>
      </c>
      <c r="U264" s="25" t="s">
        <v>6373</v>
      </c>
      <c r="V264" s="23" t="s">
        <v>6374</v>
      </c>
      <c r="W264" s="25" t="s">
        <v>6375</v>
      </c>
      <c r="X264" s="25" t="s">
        <v>6376</v>
      </c>
      <c r="Y264" s="23" t="s">
        <v>6377</v>
      </c>
      <c r="Z264" s="23" t="s">
        <v>6378</v>
      </c>
      <c r="AA264" s="33">
        <v>3</v>
      </c>
      <c r="AB264" s="295" t="str">
        <f t="shared" si="17"/>
        <v>年間</v>
      </c>
      <c r="AC264" s="268"/>
      <c r="AD264" s="167">
        <v>1</v>
      </c>
      <c r="AE264" s="167">
        <v>6840</v>
      </c>
      <c r="AF264" s="167">
        <f t="shared" si="18"/>
        <v>6840</v>
      </c>
      <c r="AG264" s="27">
        <v>41609</v>
      </c>
      <c r="AH264" s="168">
        <v>41640</v>
      </c>
      <c r="AI264" s="29" t="str">
        <f t="shared" si="15"/>
        <v>～</v>
      </c>
      <c r="AJ264" s="169">
        <f t="shared" si="16"/>
        <v>42735</v>
      </c>
      <c r="AK264" s="23" t="s">
        <v>491</v>
      </c>
      <c r="AL264" s="44" t="s">
        <v>6387</v>
      </c>
      <c r="AM264" s="104">
        <v>41640</v>
      </c>
      <c r="AN264" s="27"/>
      <c r="AO264" s="104">
        <v>41628</v>
      </c>
      <c r="AP264" s="134" t="s">
        <v>6381</v>
      </c>
    </row>
    <row r="265" spans="1:42" s="74" customFormat="1" ht="24.75" customHeight="1" x14ac:dyDescent="0.15">
      <c r="A265" s="422">
        <v>262</v>
      </c>
      <c r="B265" s="268" t="s">
        <v>6366</v>
      </c>
      <c r="C265" s="23" t="s">
        <v>582</v>
      </c>
      <c r="D265" s="24" t="s">
        <v>3576</v>
      </c>
      <c r="E265" s="23"/>
      <c r="F265" s="23"/>
      <c r="G265" s="25" t="s">
        <v>6373</v>
      </c>
      <c r="H265" s="23" t="s">
        <v>6374</v>
      </c>
      <c r="I265" s="23" t="s">
        <v>13977</v>
      </c>
      <c r="J265" s="25" t="s">
        <v>13976</v>
      </c>
      <c r="K265" s="25" t="s">
        <v>6376</v>
      </c>
      <c r="L265" s="23" t="s">
        <v>6380</v>
      </c>
      <c r="M265" s="23" t="s">
        <v>6377</v>
      </c>
      <c r="N265" s="33" t="s">
        <v>6378</v>
      </c>
      <c r="O265" s="25" t="s">
        <v>6367</v>
      </c>
      <c r="P265" s="23" t="s">
        <v>6368</v>
      </c>
      <c r="Q265" s="25" t="s">
        <v>6369</v>
      </c>
      <c r="R265" s="25" t="s">
        <v>6370</v>
      </c>
      <c r="S265" s="23" t="s">
        <v>6371</v>
      </c>
      <c r="T265" s="23" t="s">
        <v>6372</v>
      </c>
      <c r="U265" s="25" t="s">
        <v>6373</v>
      </c>
      <c r="V265" s="23" t="s">
        <v>6374</v>
      </c>
      <c r="W265" s="25" t="s">
        <v>6375</v>
      </c>
      <c r="X265" s="25" t="s">
        <v>6376</v>
      </c>
      <c r="Y265" s="23" t="s">
        <v>6377</v>
      </c>
      <c r="Z265" s="23" t="s">
        <v>6378</v>
      </c>
      <c r="AA265" s="33">
        <v>3</v>
      </c>
      <c r="AB265" s="295" t="str">
        <f t="shared" si="17"/>
        <v>年間</v>
      </c>
      <c r="AC265" s="268"/>
      <c r="AD265" s="167">
        <v>1</v>
      </c>
      <c r="AE265" s="167">
        <v>6840</v>
      </c>
      <c r="AF265" s="167">
        <f t="shared" si="18"/>
        <v>6840</v>
      </c>
      <c r="AG265" s="27">
        <v>41609</v>
      </c>
      <c r="AH265" s="168">
        <v>41640</v>
      </c>
      <c r="AI265" s="29" t="str">
        <f t="shared" si="15"/>
        <v>～</v>
      </c>
      <c r="AJ265" s="169">
        <f t="shared" si="16"/>
        <v>42735</v>
      </c>
      <c r="AK265" s="23" t="s">
        <v>491</v>
      </c>
      <c r="AL265" s="44" t="s">
        <v>6388</v>
      </c>
      <c r="AM265" s="104">
        <v>41640</v>
      </c>
      <c r="AN265" s="27"/>
      <c r="AO265" s="104">
        <v>41628</v>
      </c>
      <c r="AP265" s="134" t="s">
        <v>6381</v>
      </c>
    </row>
    <row r="266" spans="1:42" s="74" customFormat="1" ht="24.75" customHeight="1" x14ac:dyDescent="0.15">
      <c r="A266" s="422">
        <v>263</v>
      </c>
      <c r="B266" s="268" t="s">
        <v>6366</v>
      </c>
      <c r="C266" s="23" t="s">
        <v>582</v>
      </c>
      <c r="D266" s="24" t="s">
        <v>3576</v>
      </c>
      <c r="E266" s="23"/>
      <c r="F266" s="23"/>
      <c r="G266" s="25" t="s">
        <v>6373</v>
      </c>
      <c r="H266" s="23" t="s">
        <v>6374</v>
      </c>
      <c r="I266" s="23" t="s">
        <v>13977</v>
      </c>
      <c r="J266" s="25" t="s">
        <v>13976</v>
      </c>
      <c r="K266" s="25" t="s">
        <v>6376</v>
      </c>
      <c r="L266" s="23" t="s">
        <v>6380</v>
      </c>
      <c r="M266" s="23" t="s">
        <v>6377</v>
      </c>
      <c r="N266" s="33" t="s">
        <v>6378</v>
      </c>
      <c r="O266" s="25" t="s">
        <v>6367</v>
      </c>
      <c r="P266" s="23" t="s">
        <v>6368</v>
      </c>
      <c r="Q266" s="25" t="s">
        <v>6369</v>
      </c>
      <c r="R266" s="25" t="s">
        <v>6370</v>
      </c>
      <c r="S266" s="23" t="s">
        <v>6371</v>
      </c>
      <c r="T266" s="23" t="s">
        <v>6372</v>
      </c>
      <c r="U266" s="25" t="s">
        <v>6373</v>
      </c>
      <c r="V266" s="23" t="s">
        <v>6374</v>
      </c>
      <c r="W266" s="25" t="s">
        <v>6375</v>
      </c>
      <c r="X266" s="25" t="s">
        <v>6376</v>
      </c>
      <c r="Y266" s="23" t="s">
        <v>6377</v>
      </c>
      <c r="Z266" s="23" t="s">
        <v>6378</v>
      </c>
      <c r="AA266" s="33">
        <v>3</v>
      </c>
      <c r="AB266" s="295" t="str">
        <f t="shared" si="17"/>
        <v>年間</v>
      </c>
      <c r="AC266" s="268"/>
      <c r="AD266" s="167">
        <v>1</v>
      </c>
      <c r="AE266" s="167">
        <v>6840</v>
      </c>
      <c r="AF266" s="167">
        <f t="shared" si="18"/>
        <v>6840</v>
      </c>
      <c r="AG266" s="27">
        <v>41609</v>
      </c>
      <c r="AH266" s="168">
        <v>41640</v>
      </c>
      <c r="AI266" s="29" t="str">
        <f t="shared" si="15"/>
        <v>～</v>
      </c>
      <c r="AJ266" s="169">
        <f t="shared" si="16"/>
        <v>42735</v>
      </c>
      <c r="AK266" s="23" t="s">
        <v>491</v>
      </c>
      <c r="AL266" s="44" t="s">
        <v>6389</v>
      </c>
      <c r="AM266" s="104">
        <v>41640</v>
      </c>
      <c r="AN266" s="27"/>
      <c r="AO266" s="104">
        <v>41628</v>
      </c>
      <c r="AP266" s="134" t="s">
        <v>6381</v>
      </c>
    </row>
    <row r="267" spans="1:42" s="74" customFormat="1" ht="24.75" customHeight="1" x14ac:dyDescent="0.15">
      <c r="A267" s="422">
        <v>264</v>
      </c>
      <c r="B267" s="268" t="s">
        <v>6366</v>
      </c>
      <c r="C267" s="23" t="s">
        <v>582</v>
      </c>
      <c r="D267" s="24" t="s">
        <v>3576</v>
      </c>
      <c r="E267" s="23"/>
      <c r="F267" s="23"/>
      <c r="G267" s="25" t="s">
        <v>6373</v>
      </c>
      <c r="H267" s="23" t="s">
        <v>6374</v>
      </c>
      <c r="I267" s="23" t="s">
        <v>13977</v>
      </c>
      <c r="J267" s="25" t="s">
        <v>13976</v>
      </c>
      <c r="K267" s="25" t="s">
        <v>6376</v>
      </c>
      <c r="L267" s="23" t="s">
        <v>6380</v>
      </c>
      <c r="M267" s="23" t="s">
        <v>6377</v>
      </c>
      <c r="N267" s="33" t="s">
        <v>6378</v>
      </c>
      <c r="O267" s="25" t="s">
        <v>6367</v>
      </c>
      <c r="P267" s="23" t="s">
        <v>6368</v>
      </c>
      <c r="Q267" s="25" t="s">
        <v>6369</v>
      </c>
      <c r="R267" s="25" t="s">
        <v>6370</v>
      </c>
      <c r="S267" s="23" t="s">
        <v>6371</v>
      </c>
      <c r="T267" s="23" t="s">
        <v>6372</v>
      </c>
      <c r="U267" s="25" t="s">
        <v>6373</v>
      </c>
      <c r="V267" s="23" t="s">
        <v>6374</v>
      </c>
      <c r="W267" s="25" t="s">
        <v>6375</v>
      </c>
      <c r="X267" s="25" t="s">
        <v>6376</v>
      </c>
      <c r="Y267" s="23" t="s">
        <v>6377</v>
      </c>
      <c r="Z267" s="23" t="s">
        <v>6378</v>
      </c>
      <c r="AA267" s="33">
        <v>3</v>
      </c>
      <c r="AB267" s="295" t="str">
        <f t="shared" si="17"/>
        <v>年間</v>
      </c>
      <c r="AC267" s="268"/>
      <c r="AD267" s="167">
        <v>1</v>
      </c>
      <c r="AE267" s="167">
        <v>6840</v>
      </c>
      <c r="AF267" s="167">
        <f t="shared" si="18"/>
        <v>6840</v>
      </c>
      <c r="AG267" s="27">
        <v>41609</v>
      </c>
      <c r="AH267" s="168">
        <v>41640</v>
      </c>
      <c r="AI267" s="29" t="str">
        <f t="shared" ref="AI267:AI330" si="19">IF(ISBLANK($AG267),"","～")</f>
        <v>～</v>
      </c>
      <c r="AJ267" s="169">
        <f t="shared" si="16"/>
        <v>42735</v>
      </c>
      <c r="AK267" s="23" t="s">
        <v>491</v>
      </c>
      <c r="AL267" s="44" t="s">
        <v>6390</v>
      </c>
      <c r="AM267" s="104">
        <v>41640</v>
      </c>
      <c r="AN267" s="27"/>
      <c r="AO267" s="104">
        <v>41628</v>
      </c>
      <c r="AP267" s="134" t="s">
        <v>6381</v>
      </c>
    </row>
    <row r="268" spans="1:42" s="74" customFormat="1" ht="24.75" customHeight="1" x14ac:dyDescent="0.15">
      <c r="A268" s="422">
        <v>265</v>
      </c>
      <c r="B268" s="268" t="s">
        <v>4280</v>
      </c>
      <c r="C268" s="23" t="s">
        <v>582</v>
      </c>
      <c r="D268" s="24" t="s">
        <v>3576</v>
      </c>
      <c r="E268" s="23"/>
      <c r="F268" s="23"/>
      <c r="G268" s="25" t="s">
        <v>6373</v>
      </c>
      <c r="H268" s="23" t="s">
        <v>6374</v>
      </c>
      <c r="I268" s="23" t="s">
        <v>13977</v>
      </c>
      <c r="J268" s="25" t="s">
        <v>13976</v>
      </c>
      <c r="K268" s="25" t="s">
        <v>6376</v>
      </c>
      <c r="L268" s="23" t="s">
        <v>6380</v>
      </c>
      <c r="M268" s="23" t="s">
        <v>6377</v>
      </c>
      <c r="N268" s="33" t="s">
        <v>6378</v>
      </c>
      <c r="O268" s="25" t="s">
        <v>6367</v>
      </c>
      <c r="P268" s="23" t="s">
        <v>6368</v>
      </c>
      <c r="Q268" s="25" t="s">
        <v>6369</v>
      </c>
      <c r="R268" s="25" t="s">
        <v>6370</v>
      </c>
      <c r="S268" s="23" t="s">
        <v>6371</v>
      </c>
      <c r="T268" s="23" t="s">
        <v>6372</v>
      </c>
      <c r="U268" s="25" t="s">
        <v>6373</v>
      </c>
      <c r="V268" s="23" t="s">
        <v>6374</v>
      </c>
      <c r="W268" s="25" t="s">
        <v>6375</v>
      </c>
      <c r="X268" s="25" t="s">
        <v>6376</v>
      </c>
      <c r="Y268" s="23" t="s">
        <v>6377</v>
      </c>
      <c r="Z268" s="23" t="s">
        <v>6378</v>
      </c>
      <c r="AA268" s="33">
        <v>3</v>
      </c>
      <c r="AB268" s="295" t="str">
        <f t="shared" si="17"/>
        <v>年間</v>
      </c>
      <c r="AC268" s="268"/>
      <c r="AD268" s="167">
        <v>1</v>
      </c>
      <c r="AE268" s="167">
        <v>58680</v>
      </c>
      <c r="AF268" s="167">
        <f t="shared" si="18"/>
        <v>58680</v>
      </c>
      <c r="AG268" s="27">
        <v>41609</v>
      </c>
      <c r="AH268" s="168">
        <v>41640</v>
      </c>
      <c r="AI268" s="29" t="str">
        <f t="shared" si="19"/>
        <v>～</v>
      </c>
      <c r="AJ268" s="169">
        <f t="shared" si="16"/>
        <v>42735</v>
      </c>
      <c r="AK268" s="141" t="s">
        <v>3733</v>
      </c>
      <c r="AL268" s="23" t="s">
        <v>6391</v>
      </c>
      <c r="AM268" s="104">
        <v>41640</v>
      </c>
      <c r="AN268" s="27"/>
      <c r="AO268" s="104">
        <v>41628</v>
      </c>
      <c r="AP268" s="134" t="s">
        <v>6381</v>
      </c>
    </row>
    <row r="269" spans="1:42" s="74" customFormat="1" ht="24.75" customHeight="1" x14ac:dyDescent="0.15">
      <c r="A269" s="422">
        <v>266</v>
      </c>
      <c r="B269" s="268" t="s">
        <v>6392</v>
      </c>
      <c r="C269" s="23" t="s">
        <v>5707</v>
      </c>
      <c r="D269" s="24" t="s">
        <v>5708</v>
      </c>
      <c r="E269" s="23"/>
      <c r="F269" s="23"/>
      <c r="G269" s="25" t="s">
        <v>6394</v>
      </c>
      <c r="H269" s="23" t="s">
        <v>6276</v>
      </c>
      <c r="I269" s="23"/>
      <c r="J269" s="25" t="s">
        <v>6395</v>
      </c>
      <c r="K269" s="25"/>
      <c r="L269" s="134"/>
      <c r="M269" s="23"/>
      <c r="N269" s="33"/>
      <c r="O269" s="25" t="s">
        <v>6261</v>
      </c>
      <c r="P269" s="23" t="s">
        <v>6262</v>
      </c>
      <c r="Q269" s="25" t="s">
        <v>6251</v>
      </c>
      <c r="R269" s="25" t="s">
        <v>6264</v>
      </c>
      <c r="S269" s="23" t="s">
        <v>5713</v>
      </c>
      <c r="T269" s="23" t="s">
        <v>5714</v>
      </c>
      <c r="U269" s="25" t="s">
        <v>6261</v>
      </c>
      <c r="V269" s="23" t="s">
        <v>6262</v>
      </c>
      <c r="W269" s="25" t="s">
        <v>6263</v>
      </c>
      <c r="X269" s="25" t="s">
        <v>6285</v>
      </c>
      <c r="Y269" s="23" t="s">
        <v>5713</v>
      </c>
      <c r="Z269" s="23" t="s">
        <v>5714</v>
      </c>
      <c r="AA269" s="33">
        <v>5</v>
      </c>
      <c r="AB269" s="295" t="str">
        <f t="shared" si="17"/>
        <v>年間</v>
      </c>
      <c r="AC269" s="268"/>
      <c r="AD269" s="167">
        <v>1</v>
      </c>
      <c r="AE269" s="167">
        <v>52200</v>
      </c>
      <c r="AF269" s="167">
        <f t="shared" si="18"/>
        <v>52200</v>
      </c>
      <c r="AG269" s="27">
        <v>41609</v>
      </c>
      <c r="AH269" s="90">
        <v>41660</v>
      </c>
      <c r="AI269" s="29" t="str">
        <f t="shared" si="19"/>
        <v>～</v>
      </c>
      <c r="AJ269" s="169">
        <f t="shared" si="16"/>
        <v>43485</v>
      </c>
      <c r="AK269" s="23" t="s">
        <v>6254</v>
      </c>
      <c r="AL269" s="23" t="s">
        <v>6393</v>
      </c>
      <c r="AM269" s="104">
        <v>41660</v>
      </c>
      <c r="AN269" s="27"/>
      <c r="AO269" s="104">
        <v>41852</v>
      </c>
      <c r="AP269" s="134" t="s">
        <v>6396</v>
      </c>
    </row>
    <row r="270" spans="1:42" s="74" customFormat="1" ht="24.75" customHeight="1" x14ac:dyDescent="0.15">
      <c r="A270" s="422">
        <v>267</v>
      </c>
      <c r="B270" s="268" t="s">
        <v>4282</v>
      </c>
      <c r="C270" s="23" t="s">
        <v>5707</v>
      </c>
      <c r="D270" s="24" t="s">
        <v>5708</v>
      </c>
      <c r="E270" s="23"/>
      <c r="F270" s="23"/>
      <c r="G270" s="25" t="s">
        <v>6406</v>
      </c>
      <c r="H270" s="23" t="s">
        <v>6407</v>
      </c>
      <c r="I270" s="23"/>
      <c r="J270" s="25" t="s">
        <v>6408</v>
      </c>
      <c r="K270" s="25"/>
      <c r="L270" s="134"/>
      <c r="M270" s="23" t="s">
        <v>6409</v>
      </c>
      <c r="N270" s="33"/>
      <c r="O270" s="25" t="s">
        <v>6397</v>
      </c>
      <c r="P270" s="23" t="s">
        <v>6398</v>
      </c>
      <c r="Q270" s="25" t="s">
        <v>6399</v>
      </c>
      <c r="R270" s="25"/>
      <c r="S270" s="23" t="s">
        <v>6295</v>
      </c>
      <c r="T270" s="23" t="s">
        <v>6400</v>
      </c>
      <c r="U270" s="25" t="s">
        <v>6401</v>
      </c>
      <c r="V270" s="23" t="s">
        <v>6402</v>
      </c>
      <c r="W270" s="25" t="s">
        <v>6403</v>
      </c>
      <c r="X270" s="25"/>
      <c r="Y270" s="23" t="s">
        <v>6404</v>
      </c>
      <c r="Z270" s="23"/>
      <c r="AA270" s="33">
        <v>5</v>
      </c>
      <c r="AB270" s="295" t="str">
        <f t="shared" si="17"/>
        <v>年間</v>
      </c>
      <c r="AC270" s="268"/>
      <c r="AD270" s="167">
        <v>1</v>
      </c>
      <c r="AE270" s="167">
        <v>52200</v>
      </c>
      <c r="AF270" s="167">
        <f t="shared" si="18"/>
        <v>52200</v>
      </c>
      <c r="AG270" s="27">
        <v>41609</v>
      </c>
      <c r="AH270" s="90">
        <v>41612</v>
      </c>
      <c r="AI270" s="29" t="str">
        <f t="shared" si="19"/>
        <v>～</v>
      </c>
      <c r="AJ270" s="169">
        <f t="shared" si="16"/>
        <v>43437</v>
      </c>
      <c r="AK270" s="23" t="s">
        <v>6254</v>
      </c>
      <c r="AL270" s="23" t="s">
        <v>6405</v>
      </c>
      <c r="AM270" s="104">
        <v>41612</v>
      </c>
      <c r="AN270" s="27"/>
      <c r="AO270" s="104">
        <v>41653</v>
      </c>
      <c r="AP270" s="134" t="s">
        <v>6410</v>
      </c>
    </row>
    <row r="271" spans="1:42" s="74" customFormat="1" ht="24.75" customHeight="1" x14ac:dyDescent="0.15">
      <c r="A271" s="422">
        <v>268</v>
      </c>
      <c r="B271" s="268" t="s">
        <v>4283</v>
      </c>
      <c r="C271" s="23" t="s">
        <v>5707</v>
      </c>
      <c r="D271" s="24" t="s">
        <v>5708</v>
      </c>
      <c r="E271" s="23"/>
      <c r="F271" s="23"/>
      <c r="G271" s="25" t="s">
        <v>6412</v>
      </c>
      <c r="H271" s="23" t="s">
        <v>6413</v>
      </c>
      <c r="I271" s="23"/>
      <c r="J271" s="25" t="s">
        <v>6414</v>
      </c>
      <c r="K271" s="25"/>
      <c r="L271" s="134"/>
      <c r="M271" s="23"/>
      <c r="N271" s="33"/>
      <c r="O271" s="25" t="s">
        <v>6261</v>
      </c>
      <c r="P271" s="23" t="s">
        <v>6262</v>
      </c>
      <c r="Q271" s="25" t="s">
        <v>6251</v>
      </c>
      <c r="R271" s="25" t="s">
        <v>6264</v>
      </c>
      <c r="S271" s="23" t="s">
        <v>5713</v>
      </c>
      <c r="T271" s="23" t="s">
        <v>5714</v>
      </c>
      <c r="U271" s="25" t="s">
        <v>6261</v>
      </c>
      <c r="V271" s="23" t="s">
        <v>6262</v>
      </c>
      <c r="W271" s="25" t="s">
        <v>6263</v>
      </c>
      <c r="X271" s="25" t="s">
        <v>6285</v>
      </c>
      <c r="Y271" s="23" t="s">
        <v>5713</v>
      </c>
      <c r="Z271" s="23" t="s">
        <v>5714</v>
      </c>
      <c r="AA271" s="33">
        <v>5</v>
      </c>
      <c r="AB271" s="295" t="str">
        <f t="shared" si="17"/>
        <v>年間</v>
      </c>
      <c r="AC271" s="268"/>
      <c r="AD271" s="167">
        <v>1</v>
      </c>
      <c r="AE271" s="167">
        <v>52200</v>
      </c>
      <c r="AF271" s="167">
        <f t="shared" si="18"/>
        <v>52200</v>
      </c>
      <c r="AG271" s="27">
        <v>41609</v>
      </c>
      <c r="AH271" s="90">
        <v>41626</v>
      </c>
      <c r="AI271" s="29" t="str">
        <f t="shared" si="19"/>
        <v>～</v>
      </c>
      <c r="AJ271" s="169">
        <f t="shared" si="16"/>
        <v>43451</v>
      </c>
      <c r="AK271" s="23" t="s">
        <v>6254</v>
      </c>
      <c r="AL271" s="23" t="s">
        <v>6411</v>
      </c>
      <c r="AM271" s="104">
        <v>41626</v>
      </c>
      <c r="AN271" s="27"/>
      <c r="AO271" s="104">
        <v>41852</v>
      </c>
      <c r="AP271" s="134" t="s">
        <v>6415</v>
      </c>
    </row>
    <row r="272" spans="1:42" s="74" customFormat="1" ht="24.75" customHeight="1" x14ac:dyDescent="0.15">
      <c r="A272" s="422">
        <v>269</v>
      </c>
      <c r="B272" s="268" t="s">
        <v>4284</v>
      </c>
      <c r="C272" s="23" t="s">
        <v>5707</v>
      </c>
      <c r="D272" s="24" t="s">
        <v>5708</v>
      </c>
      <c r="E272" s="23"/>
      <c r="F272" s="23"/>
      <c r="G272" s="25" t="s">
        <v>6417</v>
      </c>
      <c r="H272" s="23" t="s">
        <v>6418</v>
      </c>
      <c r="I272" s="23"/>
      <c r="J272" s="25" t="s">
        <v>6419</v>
      </c>
      <c r="K272" s="25"/>
      <c r="L272" s="134"/>
      <c r="M272" s="23"/>
      <c r="N272" s="33"/>
      <c r="O272" s="25" t="s">
        <v>6261</v>
      </c>
      <c r="P272" s="23" t="s">
        <v>6262</v>
      </c>
      <c r="Q272" s="25" t="s">
        <v>6251</v>
      </c>
      <c r="R272" s="25" t="s">
        <v>6264</v>
      </c>
      <c r="S272" s="23" t="s">
        <v>5713</v>
      </c>
      <c r="T272" s="23" t="s">
        <v>5714</v>
      </c>
      <c r="U272" s="25" t="s">
        <v>6261</v>
      </c>
      <c r="V272" s="23" t="s">
        <v>6262</v>
      </c>
      <c r="W272" s="25" t="s">
        <v>6263</v>
      </c>
      <c r="X272" s="25" t="s">
        <v>6285</v>
      </c>
      <c r="Y272" s="23" t="s">
        <v>5713</v>
      </c>
      <c r="Z272" s="23" t="s">
        <v>5714</v>
      </c>
      <c r="AA272" s="33">
        <v>5</v>
      </c>
      <c r="AB272" s="295" t="str">
        <f t="shared" si="17"/>
        <v>年間</v>
      </c>
      <c r="AC272" s="268"/>
      <c r="AD272" s="167">
        <v>1</v>
      </c>
      <c r="AE272" s="167">
        <v>32400</v>
      </c>
      <c r="AF272" s="167">
        <f t="shared" si="18"/>
        <v>32400</v>
      </c>
      <c r="AG272" s="27">
        <v>41609</v>
      </c>
      <c r="AH272" s="90">
        <v>41629</v>
      </c>
      <c r="AI272" s="29" t="str">
        <f t="shared" si="19"/>
        <v>～</v>
      </c>
      <c r="AJ272" s="169">
        <f t="shared" si="16"/>
        <v>43454</v>
      </c>
      <c r="AK272" s="23" t="s">
        <v>6067</v>
      </c>
      <c r="AL272" s="23" t="s">
        <v>6416</v>
      </c>
      <c r="AM272" s="104">
        <v>41629</v>
      </c>
      <c r="AN272" s="27"/>
      <c r="AO272" s="104">
        <v>41852</v>
      </c>
      <c r="AP272" s="134" t="s">
        <v>6420</v>
      </c>
    </row>
    <row r="273" spans="1:42" s="74" customFormat="1" ht="24.75" customHeight="1" x14ac:dyDescent="0.15">
      <c r="A273" s="422">
        <v>270</v>
      </c>
      <c r="B273" s="268" t="s">
        <v>6421</v>
      </c>
      <c r="C273" s="23" t="s">
        <v>6422</v>
      </c>
      <c r="D273" s="24" t="s">
        <v>6423</v>
      </c>
      <c r="E273" s="23"/>
      <c r="F273" s="23"/>
      <c r="G273" s="25" t="s">
        <v>6428</v>
      </c>
      <c r="H273" s="23"/>
      <c r="I273" s="23"/>
      <c r="J273" s="25" t="s">
        <v>6429</v>
      </c>
      <c r="K273" s="25"/>
      <c r="L273" s="134"/>
      <c r="M273" s="23" t="s">
        <v>6430</v>
      </c>
      <c r="N273" s="33"/>
      <c r="O273" s="25" t="s">
        <v>6424</v>
      </c>
      <c r="P273" s="23"/>
      <c r="Q273" s="25" t="s">
        <v>6425</v>
      </c>
      <c r="R273" s="25"/>
      <c r="S273" s="23"/>
      <c r="T273" s="23"/>
      <c r="U273" s="25"/>
      <c r="V273" s="23"/>
      <c r="W273" s="25"/>
      <c r="X273" s="25"/>
      <c r="Y273" s="23"/>
      <c r="Z273" s="23"/>
      <c r="AA273" s="33">
        <v>5</v>
      </c>
      <c r="AB273" s="295" t="str">
        <f t="shared" si="17"/>
        <v>年間</v>
      </c>
      <c r="AC273" s="268" t="s">
        <v>14487</v>
      </c>
      <c r="AD273" s="167">
        <v>1</v>
      </c>
      <c r="AE273" s="167">
        <v>76500</v>
      </c>
      <c r="AF273" s="167">
        <f t="shared" si="18"/>
        <v>76500</v>
      </c>
      <c r="AG273" s="27">
        <v>41609</v>
      </c>
      <c r="AH273" s="168">
        <v>41628</v>
      </c>
      <c r="AI273" s="29" t="str">
        <f t="shared" si="19"/>
        <v>～</v>
      </c>
      <c r="AJ273" s="169">
        <f t="shared" si="16"/>
        <v>43453</v>
      </c>
      <c r="AK273" s="23" t="s">
        <v>6067</v>
      </c>
      <c r="AL273" s="23" t="s">
        <v>6426</v>
      </c>
      <c r="AM273" s="168">
        <v>41628</v>
      </c>
      <c r="AN273" s="27" t="s">
        <v>6427</v>
      </c>
      <c r="AO273" s="104">
        <v>41673</v>
      </c>
      <c r="AP273" s="134" t="s">
        <v>6431</v>
      </c>
    </row>
    <row r="274" spans="1:42" s="74" customFormat="1" ht="24.75" customHeight="1" x14ac:dyDescent="0.15">
      <c r="A274" s="422">
        <v>271</v>
      </c>
      <c r="B274" s="268" t="s">
        <v>6421</v>
      </c>
      <c r="C274" s="23" t="s">
        <v>6422</v>
      </c>
      <c r="D274" s="24" t="s">
        <v>6423</v>
      </c>
      <c r="E274" s="23"/>
      <c r="F274" s="23"/>
      <c r="G274" s="25" t="s">
        <v>6428</v>
      </c>
      <c r="H274" s="23"/>
      <c r="I274" s="23"/>
      <c r="J274" s="25" t="s">
        <v>6429</v>
      </c>
      <c r="K274" s="25"/>
      <c r="L274" s="134"/>
      <c r="M274" s="23" t="s">
        <v>6435</v>
      </c>
      <c r="N274" s="33"/>
      <c r="O274" s="25" t="s">
        <v>6424</v>
      </c>
      <c r="P274" s="23"/>
      <c r="Q274" s="25" t="s">
        <v>6425</v>
      </c>
      <c r="R274" s="25"/>
      <c r="S274" s="23"/>
      <c r="T274" s="23"/>
      <c r="U274" s="25"/>
      <c r="V274" s="23"/>
      <c r="W274" s="25"/>
      <c r="X274" s="25"/>
      <c r="Y274" s="23"/>
      <c r="Z274" s="23"/>
      <c r="AA274" s="33">
        <v>5</v>
      </c>
      <c r="AB274" s="295" t="str">
        <f t="shared" si="17"/>
        <v>年間</v>
      </c>
      <c r="AC274" s="268" t="s">
        <v>14487</v>
      </c>
      <c r="AD274" s="167">
        <v>1</v>
      </c>
      <c r="AE274" s="179"/>
      <c r="AF274" s="179"/>
      <c r="AG274" s="27">
        <v>41609</v>
      </c>
      <c r="AH274" s="168">
        <v>41628</v>
      </c>
      <c r="AI274" s="29" t="str">
        <f t="shared" si="19"/>
        <v>～</v>
      </c>
      <c r="AJ274" s="169">
        <f t="shared" si="16"/>
        <v>43453</v>
      </c>
      <c r="AK274" s="23" t="s">
        <v>6432</v>
      </c>
      <c r="AL274" s="23" t="s">
        <v>6433</v>
      </c>
      <c r="AM274" s="168">
        <v>41628</v>
      </c>
      <c r="AN274" s="27" t="s">
        <v>6434</v>
      </c>
      <c r="AO274" s="104">
        <v>41673</v>
      </c>
      <c r="AP274" s="134" t="s">
        <v>6436</v>
      </c>
    </row>
    <row r="275" spans="1:42" s="74" customFormat="1" ht="24.75" customHeight="1" x14ac:dyDescent="0.15">
      <c r="A275" s="422">
        <v>272</v>
      </c>
      <c r="B275" s="268" t="s">
        <v>4310</v>
      </c>
      <c r="C275" s="23" t="s">
        <v>1403</v>
      </c>
      <c r="D275" s="24" t="s">
        <v>2651</v>
      </c>
      <c r="E275" s="23"/>
      <c r="F275" s="23"/>
      <c r="G275" s="25" t="s">
        <v>6449</v>
      </c>
      <c r="H275" s="23" t="s">
        <v>6450</v>
      </c>
      <c r="I275" s="23"/>
      <c r="J275" s="25" t="s">
        <v>6451</v>
      </c>
      <c r="K275" s="25" t="s">
        <v>6452</v>
      </c>
      <c r="L275" s="134" t="s">
        <v>6453</v>
      </c>
      <c r="M275" s="44" t="s">
        <v>6454</v>
      </c>
      <c r="N275" s="44" t="s">
        <v>6455</v>
      </c>
      <c r="O275" s="25" t="s">
        <v>854</v>
      </c>
      <c r="P275" s="23" t="s">
        <v>2652</v>
      </c>
      <c r="Q275" s="25" t="s">
        <v>6437</v>
      </c>
      <c r="R275" s="25" t="s">
        <v>6438</v>
      </c>
      <c r="S275" s="23" t="s">
        <v>6439</v>
      </c>
      <c r="T275" s="23" t="s">
        <v>6440</v>
      </c>
      <c r="U275" s="25" t="s">
        <v>6441</v>
      </c>
      <c r="V275" s="23" t="s">
        <v>6442</v>
      </c>
      <c r="W275" s="25" t="s">
        <v>6443</v>
      </c>
      <c r="X275" s="25" t="s">
        <v>6444</v>
      </c>
      <c r="Y275" s="23" t="s">
        <v>6445</v>
      </c>
      <c r="Z275" s="23" t="s">
        <v>6446</v>
      </c>
      <c r="AA275" s="33">
        <v>5</v>
      </c>
      <c r="AB275" s="295" t="str">
        <f t="shared" si="17"/>
        <v>年間</v>
      </c>
      <c r="AC275" s="268"/>
      <c r="AD275" s="167">
        <v>1</v>
      </c>
      <c r="AE275" s="167">
        <v>20400</v>
      </c>
      <c r="AF275" s="167">
        <f t="shared" si="18"/>
        <v>20400</v>
      </c>
      <c r="AG275" s="27">
        <v>41640</v>
      </c>
      <c r="AH275" s="168">
        <v>41659</v>
      </c>
      <c r="AI275" s="29" t="str">
        <f t="shared" si="19"/>
        <v>～</v>
      </c>
      <c r="AJ275" s="169">
        <f t="shared" si="16"/>
        <v>43484</v>
      </c>
      <c r="AK275" s="23" t="s">
        <v>6447</v>
      </c>
      <c r="AL275" s="44" t="s">
        <v>6448</v>
      </c>
      <c r="AM275" s="168">
        <v>41659</v>
      </c>
      <c r="AN275" s="27"/>
      <c r="AO275" s="104">
        <v>41647</v>
      </c>
      <c r="AP275" s="134" t="s">
        <v>6456</v>
      </c>
    </row>
    <row r="276" spans="1:42" s="74" customFormat="1" ht="24.75" customHeight="1" x14ac:dyDescent="0.15">
      <c r="A276" s="422">
        <v>273</v>
      </c>
      <c r="B276" s="268" t="s">
        <v>4310</v>
      </c>
      <c r="C276" s="23" t="s">
        <v>1403</v>
      </c>
      <c r="D276" s="24" t="s">
        <v>2651</v>
      </c>
      <c r="E276" s="23"/>
      <c r="F276" s="23"/>
      <c r="G276" s="25" t="s">
        <v>6449</v>
      </c>
      <c r="H276" s="23" t="s">
        <v>6450</v>
      </c>
      <c r="I276" s="23"/>
      <c r="J276" s="25" t="s">
        <v>6451</v>
      </c>
      <c r="K276" s="25" t="s">
        <v>6452</v>
      </c>
      <c r="L276" s="134" t="s">
        <v>6453</v>
      </c>
      <c r="M276" s="44" t="s">
        <v>6454</v>
      </c>
      <c r="N276" s="44" t="s">
        <v>6455</v>
      </c>
      <c r="O276" s="25" t="s">
        <v>854</v>
      </c>
      <c r="P276" s="23" t="s">
        <v>2652</v>
      </c>
      <c r="Q276" s="25" t="s">
        <v>6437</v>
      </c>
      <c r="R276" s="25" t="s">
        <v>6438</v>
      </c>
      <c r="S276" s="23" t="s">
        <v>6439</v>
      </c>
      <c r="T276" s="23" t="s">
        <v>6440</v>
      </c>
      <c r="U276" s="25" t="s">
        <v>6441</v>
      </c>
      <c r="V276" s="23" t="s">
        <v>6442</v>
      </c>
      <c r="W276" s="25" t="s">
        <v>6443</v>
      </c>
      <c r="X276" s="25" t="s">
        <v>6444</v>
      </c>
      <c r="Y276" s="23" t="s">
        <v>6445</v>
      </c>
      <c r="Z276" s="23" t="s">
        <v>6446</v>
      </c>
      <c r="AA276" s="33">
        <v>5</v>
      </c>
      <c r="AB276" s="295" t="str">
        <f t="shared" si="17"/>
        <v>年間</v>
      </c>
      <c r="AC276" s="268"/>
      <c r="AD276" s="167">
        <v>1</v>
      </c>
      <c r="AE276" s="167">
        <v>20400</v>
      </c>
      <c r="AF276" s="167">
        <f t="shared" si="18"/>
        <v>20400</v>
      </c>
      <c r="AG276" s="27">
        <v>41640</v>
      </c>
      <c r="AH276" s="168">
        <v>41659</v>
      </c>
      <c r="AI276" s="29" t="str">
        <f t="shared" si="19"/>
        <v>～</v>
      </c>
      <c r="AJ276" s="169">
        <f t="shared" si="16"/>
        <v>43484</v>
      </c>
      <c r="AK276" s="23" t="s">
        <v>6447</v>
      </c>
      <c r="AL276" s="44" t="s">
        <v>6457</v>
      </c>
      <c r="AM276" s="168">
        <v>41659</v>
      </c>
      <c r="AN276" s="27"/>
      <c r="AO276" s="104">
        <v>41647</v>
      </c>
      <c r="AP276" s="134" t="s">
        <v>6456</v>
      </c>
    </row>
    <row r="277" spans="1:42" s="74" customFormat="1" ht="24.75" customHeight="1" x14ac:dyDescent="0.15">
      <c r="A277" s="422">
        <v>274</v>
      </c>
      <c r="B277" s="268" t="s">
        <v>4310</v>
      </c>
      <c r="C277" s="23" t="s">
        <v>1403</v>
      </c>
      <c r="D277" s="24" t="s">
        <v>2651</v>
      </c>
      <c r="E277" s="23"/>
      <c r="F277" s="23"/>
      <c r="G277" s="25" t="s">
        <v>6449</v>
      </c>
      <c r="H277" s="23" t="s">
        <v>6450</v>
      </c>
      <c r="I277" s="23"/>
      <c r="J277" s="25" t="s">
        <v>6451</v>
      </c>
      <c r="K277" s="25" t="s">
        <v>6452</v>
      </c>
      <c r="L277" s="134" t="s">
        <v>6453</v>
      </c>
      <c r="M277" s="44" t="s">
        <v>6454</v>
      </c>
      <c r="N277" s="44" t="s">
        <v>6455</v>
      </c>
      <c r="O277" s="25" t="s">
        <v>854</v>
      </c>
      <c r="P277" s="23" t="s">
        <v>2652</v>
      </c>
      <c r="Q277" s="25" t="s">
        <v>6437</v>
      </c>
      <c r="R277" s="25" t="s">
        <v>6438</v>
      </c>
      <c r="S277" s="23" t="s">
        <v>6439</v>
      </c>
      <c r="T277" s="23" t="s">
        <v>6440</v>
      </c>
      <c r="U277" s="25" t="s">
        <v>6441</v>
      </c>
      <c r="V277" s="23" t="s">
        <v>6442</v>
      </c>
      <c r="W277" s="25" t="s">
        <v>6443</v>
      </c>
      <c r="X277" s="25" t="s">
        <v>6444</v>
      </c>
      <c r="Y277" s="23" t="s">
        <v>6445</v>
      </c>
      <c r="Z277" s="23" t="s">
        <v>6446</v>
      </c>
      <c r="AA277" s="33">
        <v>5</v>
      </c>
      <c r="AB277" s="295" t="str">
        <f t="shared" si="17"/>
        <v>年間</v>
      </c>
      <c r="AC277" s="268"/>
      <c r="AD277" s="167">
        <v>1</v>
      </c>
      <c r="AE277" s="167">
        <v>20400</v>
      </c>
      <c r="AF277" s="167">
        <f t="shared" si="18"/>
        <v>20400</v>
      </c>
      <c r="AG277" s="27">
        <v>41640</v>
      </c>
      <c r="AH277" s="168">
        <v>41659</v>
      </c>
      <c r="AI277" s="29" t="str">
        <f t="shared" si="19"/>
        <v>～</v>
      </c>
      <c r="AJ277" s="169">
        <f t="shared" si="16"/>
        <v>43484</v>
      </c>
      <c r="AK277" s="23" t="s">
        <v>6447</v>
      </c>
      <c r="AL277" s="44" t="s">
        <v>6458</v>
      </c>
      <c r="AM277" s="168">
        <v>41659</v>
      </c>
      <c r="AN277" s="27"/>
      <c r="AO277" s="104">
        <v>41647</v>
      </c>
      <c r="AP277" s="134" t="s">
        <v>6456</v>
      </c>
    </row>
    <row r="278" spans="1:42" s="74" customFormat="1" ht="24.75" customHeight="1" x14ac:dyDescent="0.15">
      <c r="A278" s="422">
        <v>275</v>
      </c>
      <c r="B278" s="268" t="s">
        <v>4310</v>
      </c>
      <c r="C278" s="23" t="s">
        <v>1403</v>
      </c>
      <c r="D278" s="24" t="s">
        <v>2651</v>
      </c>
      <c r="E278" s="23"/>
      <c r="F278" s="23"/>
      <c r="G278" s="25" t="s">
        <v>6449</v>
      </c>
      <c r="H278" s="23" t="s">
        <v>6450</v>
      </c>
      <c r="I278" s="23"/>
      <c r="J278" s="25" t="s">
        <v>6451</v>
      </c>
      <c r="K278" s="25" t="s">
        <v>6452</v>
      </c>
      <c r="L278" s="134" t="s">
        <v>6453</v>
      </c>
      <c r="M278" s="44" t="s">
        <v>6454</v>
      </c>
      <c r="N278" s="44" t="s">
        <v>6455</v>
      </c>
      <c r="O278" s="25" t="s">
        <v>854</v>
      </c>
      <c r="P278" s="23" t="s">
        <v>2652</v>
      </c>
      <c r="Q278" s="25" t="s">
        <v>6437</v>
      </c>
      <c r="R278" s="25" t="s">
        <v>6438</v>
      </c>
      <c r="S278" s="23" t="s">
        <v>6439</v>
      </c>
      <c r="T278" s="23" t="s">
        <v>6440</v>
      </c>
      <c r="U278" s="25" t="s">
        <v>6441</v>
      </c>
      <c r="V278" s="23" t="s">
        <v>6442</v>
      </c>
      <c r="W278" s="25" t="s">
        <v>6443</v>
      </c>
      <c r="X278" s="25" t="s">
        <v>6444</v>
      </c>
      <c r="Y278" s="23" t="s">
        <v>6445</v>
      </c>
      <c r="Z278" s="23" t="s">
        <v>6446</v>
      </c>
      <c r="AA278" s="33">
        <v>5</v>
      </c>
      <c r="AB278" s="295" t="str">
        <f t="shared" si="17"/>
        <v>年間</v>
      </c>
      <c r="AC278" s="268"/>
      <c r="AD278" s="167">
        <v>1</v>
      </c>
      <c r="AE278" s="167">
        <v>20400</v>
      </c>
      <c r="AF278" s="167">
        <f t="shared" si="18"/>
        <v>20400</v>
      </c>
      <c r="AG278" s="27">
        <v>41640</v>
      </c>
      <c r="AH278" s="168">
        <v>41659</v>
      </c>
      <c r="AI278" s="29" t="str">
        <f t="shared" si="19"/>
        <v>～</v>
      </c>
      <c r="AJ278" s="169">
        <f t="shared" si="16"/>
        <v>43484</v>
      </c>
      <c r="AK278" s="23" t="s">
        <v>6447</v>
      </c>
      <c r="AL278" s="44" t="s">
        <v>6459</v>
      </c>
      <c r="AM278" s="168">
        <v>41659</v>
      </c>
      <c r="AN278" s="27"/>
      <c r="AO278" s="104">
        <v>41647</v>
      </c>
      <c r="AP278" s="134" t="s">
        <v>6456</v>
      </c>
    </row>
    <row r="279" spans="1:42" s="74" customFormat="1" ht="24.75" customHeight="1" x14ac:dyDescent="0.15">
      <c r="A279" s="422">
        <v>276</v>
      </c>
      <c r="B279" s="268" t="s">
        <v>4310</v>
      </c>
      <c r="C279" s="23" t="s">
        <v>1403</v>
      </c>
      <c r="D279" s="24" t="s">
        <v>2651</v>
      </c>
      <c r="E279" s="23"/>
      <c r="F279" s="23"/>
      <c r="G279" s="25" t="s">
        <v>6449</v>
      </c>
      <c r="H279" s="23" t="s">
        <v>6450</v>
      </c>
      <c r="I279" s="23"/>
      <c r="J279" s="25" t="s">
        <v>6451</v>
      </c>
      <c r="K279" s="25" t="s">
        <v>6452</v>
      </c>
      <c r="L279" s="134" t="s">
        <v>6453</v>
      </c>
      <c r="M279" s="44" t="s">
        <v>6454</v>
      </c>
      <c r="N279" s="44" t="s">
        <v>6455</v>
      </c>
      <c r="O279" s="25" t="s">
        <v>854</v>
      </c>
      <c r="P279" s="23" t="s">
        <v>2652</v>
      </c>
      <c r="Q279" s="25" t="s">
        <v>6437</v>
      </c>
      <c r="R279" s="25" t="s">
        <v>6438</v>
      </c>
      <c r="S279" s="23" t="s">
        <v>6439</v>
      </c>
      <c r="T279" s="23" t="s">
        <v>6440</v>
      </c>
      <c r="U279" s="25" t="s">
        <v>6441</v>
      </c>
      <c r="V279" s="23" t="s">
        <v>6442</v>
      </c>
      <c r="W279" s="25" t="s">
        <v>6443</v>
      </c>
      <c r="X279" s="25" t="s">
        <v>6444</v>
      </c>
      <c r="Y279" s="23" t="s">
        <v>6445</v>
      </c>
      <c r="Z279" s="23" t="s">
        <v>6446</v>
      </c>
      <c r="AA279" s="33">
        <v>5</v>
      </c>
      <c r="AB279" s="295" t="str">
        <f t="shared" si="17"/>
        <v>年間</v>
      </c>
      <c r="AC279" s="268"/>
      <c r="AD279" s="167">
        <v>1</v>
      </c>
      <c r="AE279" s="167">
        <v>20400</v>
      </c>
      <c r="AF279" s="167">
        <f t="shared" si="18"/>
        <v>20400</v>
      </c>
      <c r="AG279" s="27">
        <v>41640</v>
      </c>
      <c r="AH279" s="168">
        <v>41659</v>
      </c>
      <c r="AI279" s="29" t="str">
        <f t="shared" si="19"/>
        <v>～</v>
      </c>
      <c r="AJ279" s="169">
        <f t="shared" si="16"/>
        <v>43484</v>
      </c>
      <c r="AK279" s="23" t="s">
        <v>6447</v>
      </c>
      <c r="AL279" s="44" t="s">
        <v>6460</v>
      </c>
      <c r="AM279" s="168">
        <v>41659</v>
      </c>
      <c r="AN279" s="27"/>
      <c r="AO279" s="104">
        <v>41647</v>
      </c>
      <c r="AP279" s="134" t="s">
        <v>6456</v>
      </c>
    </row>
    <row r="280" spans="1:42" s="74" customFormat="1" ht="24.75" customHeight="1" x14ac:dyDescent="0.15">
      <c r="A280" s="422">
        <v>277</v>
      </c>
      <c r="B280" s="268" t="s">
        <v>4310</v>
      </c>
      <c r="C280" s="23" t="s">
        <v>1403</v>
      </c>
      <c r="D280" s="24" t="s">
        <v>2651</v>
      </c>
      <c r="E280" s="23"/>
      <c r="F280" s="23"/>
      <c r="G280" s="25" t="s">
        <v>6449</v>
      </c>
      <c r="H280" s="23" t="s">
        <v>6450</v>
      </c>
      <c r="I280" s="23"/>
      <c r="J280" s="25" t="s">
        <v>6451</v>
      </c>
      <c r="K280" s="25" t="s">
        <v>6452</v>
      </c>
      <c r="L280" s="134" t="s">
        <v>6453</v>
      </c>
      <c r="M280" s="44" t="s">
        <v>6454</v>
      </c>
      <c r="N280" s="44" t="s">
        <v>6455</v>
      </c>
      <c r="O280" s="25" t="s">
        <v>854</v>
      </c>
      <c r="P280" s="23" t="s">
        <v>2652</v>
      </c>
      <c r="Q280" s="25" t="s">
        <v>6437</v>
      </c>
      <c r="R280" s="25" t="s">
        <v>6438</v>
      </c>
      <c r="S280" s="23" t="s">
        <v>6439</v>
      </c>
      <c r="T280" s="23" t="s">
        <v>6440</v>
      </c>
      <c r="U280" s="25" t="s">
        <v>6441</v>
      </c>
      <c r="V280" s="23" t="s">
        <v>6442</v>
      </c>
      <c r="W280" s="25" t="s">
        <v>6443</v>
      </c>
      <c r="X280" s="25" t="s">
        <v>6444</v>
      </c>
      <c r="Y280" s="23" t="s">
        <v>6445</v>
      </c>
      <c r="Z280" s="23" t="s">
        <v>6446</v>
      </c>
      <c r="AA280" s="33">
        <v>5</v>
      </c>
      <c r="AB280" s="295" t="str">
        <f t="shared" si="17"/>
        <v>年間</v>
      </c>
      <c r="AC280" s="268"/>
      <c r="AD280" s="167">
        <v>1</v>
      </c>
      <c r="AE280" s="167">
        <v>20400</v>
      </c>
      <c r="AF280" s="167">
        <f t="shared" si="18"/>
        <v>20400</v>
      </c>
      <c r="AG280" s="27">
        <v>41640</v>
      </c>
      <c r="AH280" s="168">
        <v>41659</v>
      </c>
      <c r="AI280" s="29" t="str">
        <f t="shared" si="19"/>
        <v>～</v>
      </c>
      <c r="AJ280" s="169">
        <f t="shared" si="16"/>
        <v>43484</v>
      </c>
      <c r="AK280" s="23" t="s">
        <v>6447</v>
      </c>
      <c r="AL280" s="44" t="s">
        <v>6461</v>
      </c>
      <c r="AM280" s="168">
        <v>41659</v>
      </c>
      <c r="AN280" s="27"/>
      <c r="AO280" s="104">
        <v>41647</v>
      </c>
      <c r="AP280" s="134" t="s">
        <v>6456</v>
      </c>
    </row>
    <row r="281" spans="1:42" s="74" customFormat="1" ht="24.75" customHeight="1" x14ac:dyDescent="0.15">
      <c r="A281" s="422">
        <v>278</v>
      </c>
      <c r="B281" s="268" t="s">
        <v>4310</v>
      </c>
      <c r="C281" s="23" t="s">
        <v>1403</v>
      </c>
      <c r="D281" s="24" t="s">
        <v>2651</v>
      </c>
      <c r="E281" s="23"/>
      <c r="F281" s="23"/>
      <c r="G281" s="25" t="s">
        <v>6449</v>
      </c>
      <c r="H281" s="23" t="s">
        <v>6450</v>
      </c>
      <c r="I281" s="23"/>
      <c r="J281" s="25" t="s">
        <v>6451</v>
      </c>
      <c r="K281" s="25" t="s">
        <v>6452</v>
      </c>
      <c r="L281" s="134" t="s">
        <v>6453</v>
      </c>
      <c r="M281" s="44" t="s">
        <v>6454</v>
      </c>
      <c r="N281" s="44" t="s">
        <v>6455</v>
      </c>
      <c r="O281" s="25" t="s">
        <v>854</v>
      </c>
      <c r="P281" s="23" t="s">
        <v>2652</v>
      </c>
      <c r="Q281" s="25" t="s">
        <v>6437</v>
      </c>
      <c r="R281" s="25" t="s">
        <v>6438</v>
      </c>
      <c r="S281" s="23" t="s">
        <v>6439</v>
      </c>
      <c r="T281" s="23" t="s">
        <v>6440</v>
      </c>
      <c r="U281" s="25" t="s">
        <v>6441</v>
      </c>
      <c r="V281" s="23" t="s">
        <v>6442</v>
      </c>
      <c r="W281" s="25" t="s">
        <v>6443</v>
      </c>
      <c r="X281" s="25" t="s">
        <v>6444</v>
      </c>
      <c r="Y281" s="23" t="s">
        <v>6445</v>
      </c>
      <c r="Z281" s="23" t="s">
        <v>6446</v>
      </c>
      <c r="AA281" s="33">
        <v>5</v>
      </c>
      <c r="AB281" s="295" t="str">
        <f t="shared" si="17"/>
        <v>年間</v>
      </c>
      <c r="AC281" s="268"/>
      <c r="AD281" s="167">
        <v>1</v>
      </c>
      <c r="AE281" s="167">
        <v>20400</v>
      </c>
      <c r="AF281" s="167">
        <f t="shared" si="18"/>
        <v>20400</v>
      </c>
      <c r="AG281" s="27">
        <v>41640</v>
      </c>
      <c r="AH281" s="168">
        <v>41659</v>
      </c>
      <c r="AI281" s="29" t="str">
        <f t="shared" si="19"/>
        <v>～</v>
      </c>
      <c r="AJ281" s="169">
        <f t="shared" si="16"/>
        <v>43484</v>
      </c>
      <c r="AK281" s="23" t="s">
        <v>6447</v>
      </c>
      <c r="AL281" s="44" t="s">
        <v>6462</v>
      </c>
      <c r="AM281" s="168">
        <v>41659</v>
      </c>
      <c r="AN281" s="27"/>
      <c r="AO281" s="104">
        <v>41647</v>
      </c>
      <c r="AP281" s="134" t="s">
        <v>6456</v>
      </c>
    </row>
    <row r="282" spans="1:42" s="74" customFormat="1" ht="24.75" customHeight="1" x14ac:dyDescent="0.15">
      <c r="A282" s="422">
        <v>279</v>
      </c>
      <c r="B282" s="268" t="s">
        <v>4310</v>
      </c>
      <c r="C282" s="23" t="s">
        <v>1403</v>
      </c>
      <c r="D282" s="24" t="s">
        <v>2651</v>
      </c>
      <c r="E282" s="23"/>
      <c r="F282" s="23"/>
      <c r="G282" s="25" t="s">
        <v>6449</v>
      </c>
      <c r="H282" s="23" t="s">
        <v>6450</v>
      </c>
      <c r="I282" s="23"/>
      <c r="J282" s="25" t="s">
        <v>6451</v>
      </c>
      <c r="K282" s="25" t="s">
        <v>6452</v>
      </c>
      <c r="L282" s="134" t="s">
        <v>6453</v>
      </c>
      <c r="M282" s="44" t="s">
        <v>6454</v>
      </c>
      <c r="N282" s="44" t="s">
        <v>6455</v>
      </c>
      <c r="O282" s="25" t="s">
        <v>854</v>
      </c>
      <c r="P282" s="23" t="s">
        <v>2652</v>
      </c>
      <c r="Q282" s="25" t="s">
        <v>6437</v>
      </c>
      <c r="R282" s="25" t="s">
        <v>6438</v>
      </c>
      <c r="S282" s="23" t="s">
        <v>6439</v>
      </c>
      <c r="T282" s="23" t="s">
        <v>6440</v>
      </c>
      <c r="U282" s="25" t="s">
        <v>6441</v>
      </c>
      <c r="V282" s="23" t="s">
        <v>6442</v>
      </c>
      <c r="W282" s="25" t="s">
        <v>6443</v>
      </c>
      <c r="X282" s="25" t="s">
        <v>6444</v>
      </c>
      <c r="Y282" s="23" t="s">
        <v>6445</v>
      </c>
      <c r="Z282" s="23" t="s">
        <v>6446</v>
      </c>
      <c r="AA282" s="33">
        <v>5</v>
      </c>
      <c r="AB282" s="295" t="str">
        <f t="shared" si="17"/>
        <v>年間</v>
      </c>
      <c r="AC282" s="268"/>
      <c r="AD282" s="167">
        <v>1</v>
      </c>
      <c r="AE282" s="167">
        <v>20400</v>
      </c>
      <c r="AF282" s="167">
        <f t="shared" si="18"/>
        <v>20400</v>
      </c>
      <c r="AG282" s="27">
        <v>41640</v>
      </c>
      <c r="AH282" s="168">
        <v>41659</v>
      </c>
      <c r="AI282" s="29" t="str">
        <f t="shared" si="19"/>
        <v>～</v>
      </c>
      <c r="AJ282" s="169">
        <f t="shared" si="16"/>
        <v>43484</v>
      </c>
      <c r="AK282" s="23" t="s">
        <v>6447</v>
      </c>
      <c r="AL282" s="44" t="s">
        <v>6463</v>
      </c>
      <c r="AM282" s="168">
        <v>41659</v>
      </c>
      <c r="AN282" s="27"/>
      <c r="AO282" s="104">
        <v>41647</v>
      </c>
      <c r="AP282" s="134" t="s">
        <v>6456</v>
      </c>
    </row>
    <row r="283" spans="1:42" s="74" customFormat="1" ht="24.75" customHeight="1" x14ac:dyDescent="0.15">
      <c r="A283" s="422">
        <v>280</v>
      </c>
      <c r="B283" s="268" t="s">
        <v>4310</v>
      </c>
      <c r="C283" s="23" t="s">
        <v>1403</v>
      </c>
      <c r="D283" s="24" t="s">
        <v>2651</v>
      </c>
      <c r="E283" s="23"/>
      <c r="F283" s="23"/>
      <c r="G283" s="25" t="s">
        <v>6449</v>
      </c>
      <c r="H283" s="23" t="s">
        <v>6450</v>
      </c>
      <c r="I283" s="23"/>
      <c r="J283" s="25" t="s">
        <v>6451</v>
      </c>
      <c r="K283" s="25" t="s">
        <v>6452</v>
      </c>
      <c r="L283" s="134" t="s">
        <v>6453</v>
      </c>
      <c r="M283" s="44" t="s">
        <v>6454</v>
      </c>
      <c r="N283" s="44" t="s">
        <v>6455</v>
      </c>
      <c r="O283" s="25" t="s">
        <v>854</v>
      </c>
      <c r="P283" s="23" t="s">
        <v>2652</v>
      </c>
      <c r="Q283" s="25" t="s">
        <v>6437</v>
      </c>
      <c r="R283" s="25" t="s">
        <v>6438</v>
      </c>
      <c r="S283" s="23" t="s">
        <v>6439</v>
      </c>
      <c r="T283" s="23" t="s">
        <v>6440</v>
      </c>
      <c r="U283" s="25" t="s">
        <v>6441</v>
      </c>
      <c r="V283" s="23" t="s">
        <v>6442</v>
      </c>
      <c r="W283" s="25" t="s">
        <v>6443</v>
      </c>
      <c r="X283" s="25" t="s">
        <v>6444</v>
      </c>
      <c r="Y283" s="23" t="s">
        <v>6445</v>
      </c>
      <c r="Z283" s="23" t="s">
        <v>6446</v>
      </c>
      <c r="AA283" s="33">
        <v>5</v>
      </c>
      <c r="AB283" s="295" t="str">
        <f t="shared" si="17"/>
        <v>年間</v>
      </c>
      <c r="AC283" s="268"/>
      <c r="AD283" s="167">
        <v>1</v>
      </c>
      <c r="AE283" s="167">
        <v>20400</v>
      </c>
      <c r="AF283" s="167">
        <f t="shared" si="18"/>
        <v>20400</v>
      </c>
      <c r="AG283" s="27">
        <v>41640</v>
      </c>
      <c r="AH283" s="168">
        <v>41659</v>
      </c>
      <c r="AI283" s="29" t="str">
        <f t="shared" si="19"/>
        <v>～</v>
      </c>
      <c r="AJ283" s="169">
        <f t="shared" si="16"/>
        <v>43484</v>
      </c>
      <c r="AK283" s="23" t="s">
        <v>6447</v>
      </c>
      <c r="AL283" s="44" t="s">
        <v>6464</v>
      </c>
      <c r="AM283" s="168">
        <v>41659</v>
      </c>
      <c r="AN283" s="27"/>
      <c r="AO283" s="104">
        <v>41647</v>
      </c>
      <c r="AP283" s="134" t="s">
        <v>6456</v>
      </c>
    </row>
    <row r="284" spans="1:42" s="74" customFormat="1" ht="24.75" customHeight="1" x14ac:dyDescent="0.15">
      <c r="A284" s="422">
        <v>281</v>
      </c>
      <c r="B284" s="268" t="s">
        <v>4313</v>
      </c>
      <c r="C284" s="23" t="s">
        <v>1403</v>
      </c>
      <c r="D284" s="24" t="s">
        <v>6465</v>
      </c>
      <c r="E284" s="23"/>
      <c r="F284" s="23"/>
      <c r="G284" s="25" t="s">
        <v>6479</v>
      </c>
      <c r="H284" s="23" t="s">
        <v>6480</v>
      </c>
      <c r="I284" s="23"/>
      <c r="J284" s="25" t="s">
        <v>6481</v>
      </c>
      <c r="K284" s="25" t="s">
        <v>6482</v>
      </c>
      <c r="L284" s="134" t="s">
        <v>6483</v>
      </c>
      <c r="M284" s="44" t="s">
        <v>6475</v>
      </c>
      <c r="N284" s="44" t="s">
        <v>6476</v>
      </c>
      <c r="O284" s="25" t="s">
        <v>854</v>
      </c>
      <c r="P284" s="23" t="s">
        <v>6466</v>
      </c>
      <c r="Q284" s="25" t="s">
        <v>6467</v>
      </c>
      <c r="R284" s="25" t="s">
        <v>6468</v>
      </c>
      <c r="S284" s="23" t="s">
        <v>6469</v>
      </c>
      <c r="T284" s="23" t="s">
        <v>6470</v>
      </c>
      <c r="U284" s="25" t="s">
        <v>6471</v>
      </c>
      <c r="V284" s="23" t="s">
        <v>6472</v>
      </c>
      <c r="W284" s="25" t="s">
        <v>6473</v>
      </c>
      <c r="X284" s="25" t="s">
        <v>6474</v>
      </c>
      <c r="Y284" s="23" t="s">
        <v>6475</v>
      </c>
      <c r="Z284" s="23" t="s">
        <v>6476</v>
      </c>
      <c r="AA284" s="33">
        <v>5</v>
      </c>
      <c r="AB284" s="295" t="str">
        <f t="shared" si="17"/>
        <v>年間</v>
      </c>
      <c r="AC284" s="268"/>
      <c r="AD284" s="167">
        <v>1</v>
      </c>
      <c r="AE284" s="167">
        <v>15000</v>
      </c>
      <c r="AF284" s="167">
        <f t="shared" si="18"/>
        <v>15000</v>
      </c>
      <c r="AG284" s="27">
        <v>41640</v>
      </c>
      <c r="AH284" s="168">
        <v>41659</v>
      </c>
      <c r="AI284" s="29" t="str">
        <f t="shared" si="19"/>
        <v>～</v>
      </c>
      <c r="AJ284" s="169">
        <f t="shared" si="16"/>
        <v>43484</v>
      </c>
      <c r="AK284" s="23" t="s">
        <v>6477</v>
      </c>
      <c r="AL284" s="23" t="s">
        <v>6478</v>
      </c>
      <c r="AM284" s="104">
        <v>41659</v>
      </c>
      <c r="AN284" s="27"/>
      <c r="AO284" s="104">
        <v>41653</v>
      </c>
      <c r="AP284" s="134" t="s">
        <v>6484</v>
      </c>
    </row>
    <row r="285" spans="1:42" s="74" customFormat="1" ht="24.75" customHeight="1" x14ac:dyDescent="0.15">
      <c r="A285" s="422">
        <v>282</v>
      </c>
      <c r="B285" s="268" t="s">
        <v>4314</v>
      </c>
      <c r="C285" s="23" t="s">
        <v>1403</v>
      </c>
      <c r="D285" s="24" t="s">
        <v>6465</v>
      </c>
      <c r="E285" s="23"/>
      <c r="F285" s="23"/>
      <c r="G285" s="25" t="s">
        <v>6479</v>
      </c>
      <c r="H285" s="23" t="s">
        <v>6480</v>
      </c>
      <c r="I285" s="23"/>
      <c r="J285" s="25" t="s">
        <v>6481</v>
      </c>
      <c r="K285" s="25" t="s">
        <v>6482</v>
      </c>
      <c r="L285" s="134" t="s">
        <v>6483</v>
      </c>
      <c r="M285" s="44" t="s">
        <v>6475</v>
      </c>
      <c r="N285" s="44" t="s">
        <v>6476</v>
      </c>
      <c r="O285" s="25" t="s">
        <v>854</v>
      </c>
      <c r="P285" s="23" t="s">
        <v>6466</v>
      </c>
      <c r="Q285" s="25" t="s">
        <v>6467</v>
      </c>
      <c r="R285" s="25" t="s">
        <v>6468</v>
      </c>
      <c r="S285" s="23" t="s">
        <v>6469</v>
      </c>
      <c r="T285" s="23" t="s">
        <v>6470</v>
      </c>
      <c r="U285" s="25" t="s">
        <v>6471</v>
      </c>
      <c r="V285" s="23" t="s">
        <v>6472</v>
      </c>
      <c r="W285" s="25" t="s">
        <v>6473</v>
      </c>
      <c r="X285" s="25" t="s">
        <v>6474</v>
      </c>
      <c r="Y285" s="23" t="s">
        <v>6475</v>
      </c>
      <c r="Z285" s="23" t="s">
        <v>6476</v>
      </c>
      <c r="AA285" s="33">
        <v>5</v>
      </c>
      <c r="AB285" s="295" t="str">
        <f t="shared" si="17"/>
        <v>年間</v>
      </c>
      <c r="AC285" s="268"/>
      <c r="AD285" s="167">
        <v>1</v>
      </c>
      <c r="AE285" s="167">
        <v>7200</v>
      </c>
      <c r="AF285" s="167">
        <f t="shared" si="18"/>
        <v>7200</v>
      </c>
      <c r="AG285" s="27">
        <v>41640</v>
      </c>
      <c r="AH285" s="168">
        <v>41659</v>
      </c>
      <c r="AI285" s="29" t="str">
        <f t="shared" si="19"/>
        <v>～</v>
      </c>
      <c r="AJ285" s="169">
        <f t="shared" si="16"/>
        <v>43484</v>
      </c>
      <c r="AK285" s="23" t="s">
        <v>6485</v>
      </c>
      <c r="AL285" s="23" t="s">
        <v>6486</v>
      </c>
      <c r="AM285" s="104">
        <v>41659</v>
      </c>
      <c r="AN285" s="27"/>
      <c r="AO285" s="104">
        <v>41653</v>
      </c>
      <c r="AP285" s="134" t="s">
        <v>6484</v>
      </c>
    </row>
    <row r="286" spans="1:42" s="74" customFormat="1" ht="24.75" customHeight="1" x14ac:dyDescent="0.15">
      <c r="A286" s="422">
        <v>283</v>
      </c>
      <c r="B286" s="268" t="s">
        <v>6487</v>
      </c>
      <c r="C286" s="23" t="s">
        <v>582</v>
      </c>
      <c r="D286" s="24" t="s">
        <v>3576</v>
      </c>
      <c r="E286" s="23"/>
      <c r="F286" s="23"/>
      <c r="G286" s="25" t="s">
        <v>6373</v>
      </c>
      <c r="H286" s="23" t="s">
        <v>6374</v>
      </c>
      <c r="I286" s="23" t="s">
        <v>13977</v>
      </c>
      <c r="J286" s="25" t="s">
        <v>13976</v>
      </c>
      <c r="K286" s="25" t="s">
        <v>6376</v>
      </c>
      <c r="L286" s="23" t="s">
        <v>6380</v>
      </c>
      <c r="M286" s="23" t="s">
        <v>6377</v>
      </c>
      <c r="N286" s="33" t="s">
        <v>6378</v>
      </c>
      <c r="O286" s="25" t="s">
        <v>6367</v>
      </c>
      <c r="P286" s="23" t="s">
        <v>6368</v>
      </c>
      <c r="Q286" s="25" t="s">
        <v>6369</v>
      </c>
      <c r="R286" s="25" t="s">
        <v>6370</v>
      </c>
      <c r="S286" s="23" t="s">
        <v>6371</v>
      </c>
      <c r="T286" s="23" t="s">
        <v>6488</v>
      </c>
      <c r="U286" s="25" t="s">
        <v>6373</v>
      </c>
      <c r="V286" s="23" t="s">
        <v>6374</v>
      </c>
      <c r="W286" s="25" t="s">
        <v>6375</v>
      </c>
      <c r="X286" s="25" t="s">
        <v>6376</v>
      </c>
      <c r="Y286" s="23" t="s">
        <v>6377</v>
      </c>
      <c r="Z286" s="23" t="s">
        <v>6378</v>
      </c>
      <c r="AA286" s="33">
        <v>3</v>
      </c>
      <c r="AB286" s="295" t="str">
        <f t="shared" si="17"/>
        <v>年間</v>
      </c>
      <c r="AC286" s="268"/>
      <c r="AD286" s="167">
        <v>1</v>
      </c>
      <c r="AE286" s="167">
        <v>6840</v>
      </c>
      <c r="AF286" s="167">
        <f t="shared" si="18"/>
        <v>6840</v>
      </c>
      <c r="AG286" s="27">
        <v>41640</v>
      </c>
      <c r="AH286" s="168">
        <v>41671</v>
      </c>
      <c r="AI286" s="29" t="str">
        <f t="shared" si="19"/>
        <v>～</v>
      </c>
      <c r="AJ286" s="169">
        <f t="shared" si="16"/>
        <v>42766</v>
      </c>
      <c r="AK286" s="23" t="s">
        <v>6489</v>
      </c>
      <c r="AL286" s="23" t="s">
        <v>6490</v>
      </c>
      <c r="AM286" s="35">
        <v>41666</v>
      </c>
      <c r="AN286" s="35"/>
      <c r="AO286" s="104">
        <v>41669</v>
      </c>
      <c r="AP286" s="134" t="s">
        <v>6491</v>
      </c>
    </row>
    <row r="287" spans="1:42" s="74" customFormat="1" ht="24.75" customHeight="1" x14ac:dyDescent="0.15">
      <c r="A287" s="422">
        <v>284</v>
      </c>
      <c r="B287" s="268" t="s">
        <v>6487</v>
      </c>
      <c r="C287" s="23" t="s">
        <v>582</v>
      </c>
      <c r="D287" s="24" t="s">
        <v>3576</v>
      </c>
      <c r="E287" s="23"/>
      <c r="F287" s="23"/>
      <c r="G287" s="25" t="s">
        <v>6373</v>
      </c>
      <c r="H287" s="23" t="s">
        <v>6374</v>
      </c>
      <c r="I287" s="23" t="s">
        <v>13977</v>
      </c>
      <c r="J287" s="25" t="s">
        <v>13976</v>
      </c>
      <c r="K287" s="25" t="s">
        <v>6376</v>
      </c>
      <c r="L287" s="23" t="s">
        <v>6380</v>
      </c>
      <c r="M287" s="23" t="s">
        <v>6377</v>
      </c>
      <c r="N287" s="33" t="s">
        <v>6378</v>
      </c>
      <c r="O287" s="25" t="s">
        <v>6367</v>
      </c>
      <c r="P287" s="23" t="s">
        <v>6368</v>
      </c>
      <c r="Q287" s="25" t="s">
        <v>6369</v>
      </c>
      <c r="R287" s="25" t="s">
        <v>6370</v>
      </c>
      <c r="S287" s="23" t="s">
        <v>6371</v>
      </c>
      <c r="T287" s="23" t="s">
        <v>6488</v>
      </c>
      <c r="U287" s="25" t="s">
        <v>6373</v>
      </c>
      <c r="V287" s="23" t="s">
        <v>6374</v>
      </c>
      <c r="W287" s="25" t="s">
        <v>6375</v>
      </c>
      <c r="X287" s="25" t="s">
        <v>6376</v>
      </c>
      <c r="Y287" s="23" t="s">
        <v>6377</v>
      </c>
      <c r="Z287" s="23" t="s">
        <v>6378</v>
      </c>
      <c r="AA287" s="33">
        <v>3</v>
      </c>
      <c r="AB287" s="295" t="str">
        <f t="shared" si="17"/>
        <v>年間</v>
      </c>
      <c r="AC287" s="268"/>
      <c r="AD287" s="167">
        <v>1</v>
      </c>
      <c r="AE287" s="167">
        <v>6840</v>
      </c>
      <c r="AF287" s="167">
        <f t="shared" si="18"/>
        <v>6840</v>
      </c>
      <c r="AG287" s="27">
        <v>41640</v>
      </c>
      <c r="AH287" s="168">
        <v>41671</v>
      </c>
      <c r="AI287" s="29" t="str">
        <f t="shared" si="19"/>
        <v>～</v>
      </c>
      <c r="AJ287" s="169">
        <f t="shared" si="16"/>
        <v>42766</v>
      </c>
      <c r="AK287" s="23" t="s">
        <v>6489</v>
      </c>
      <c r="AL287" s="23" t="s">
        <v>6492</v>
      </c>
      <c r="AM287" s="35">
        <v>41666</v>
      </c>
      <c r="AN287" s="35"/>
      <c r="AO287" s="104">
        <v>41669</v>
      </c>
      <c r="AP287" s="134" t="s">
        <v>6491</v>
      </c>
    </row>
    <row r="288" spans="1:42" s="74" customFormat="1" ht="24.75" customHeight="1" x14ac:dyDescent="0.15">
      <c r="A288" s="422">
        <v>285</v>
      </c>
      <c r="B288" s="268" t="s">
        <v>6487</v>
      </c>
      <c r="C288" s="23" t="s">
        <v>582</v>
      </c>
      <c r="D288" s="24" t="s">
        <v>3576</v>
      </c>
      <c r="E288" s="23"/>
      <c r="F288" s="23"/>
      <c r="G288" s="25" t="s">
        <v>6373</v>
      </c>
      <c r="H288" s="23" t="s">
        <v>6374</v>
      </c>
      <c r="I288" s="23" t="s">
        <v>13977</v>
      </c>
      <c r="J288" s="25" t="s">
        <v>13976</v>
      </c>
      <c r="K288" s="25" t="s">
        <v>6376</v>
      </c>
      <c r="L288" s="23" t="s">
        <v>6380</v>
      </c>
      <c r="M288" s="23" t="s">
        <v>6377</v>
      </c>
      <c r="N288" s="33" t="s">
        <v>6378</v>
      </c>
      <c r="O288" s="25" t="s">
        <v>6367</v>
      </c>
      <c r="P288" s="23" t="s">
        <v>6368</v>
      </c>
      <c r="Q288" s="25" t="s">
        <v>6369</v>
      </c>
      <c r="R288" s="25" t="s">
        <v>6370</v>
      </c>
      <c r="S288" s="23" t="s">
        <v>6371</v>
      </c>
      <c r="T288" s="23" t="s">
        <v>6488</v>
      </c>
      <c r="U288" s="25" t="s">
        <v>6373</v>
      </c>
      <c r="V288" s="23" t="s">
        <v>6374</v>
      </c>
      <c r="W288" s="25" t="s">
        <v>6375</v>
      </c>
      <c r="X288" s="25" t="s">
        <v>6376</v>
      </c>
      <c r="Y288" s="23" t="s">
        <v>6377</v>
      </c>
      <c r="Z288" s="23" t="s">
        <v>6378</v>
      </c>
      <c r="AA288" s="33">
        <v>3</v>
      </c>
      <c r="AB288" s="295" t="str">
        <f t="shared" si="17"/>
        <v>年間</v>
      </c>
      <c r="AC288" s="268"/>
      <c r="AD288" s="167">
        <v>1</v>
      </c>
      <c r="AE288" s="167">
        <v>6840</v>
      </c>
      <c r="AF288" s="167">
        <f t="shared" si="18"/>
        <v>6840</v>
      </c>
      <c r="AG288" s="27">
        <v>41640</v>
      </c>
      <c r="AH288" s="168">
        <v>41671</v>
      </c>
      <c r="AI288" s="29" t="str">
        <f t="shared" si="19"/>
        <v>～</v>
      </c>
      <c r="AJ288" s="169">
        <f t="shared" si="16"/>
        <v>42766</v>
      </c>
      <c r="AK288" s="23" t="s">
        <v>6489</v>
      </c>
      <c r="AL288" s="23" t="s">
        <v>6493</v>
      </c>
      <c r="AM288" s="35">
        <v>41666</v>
      </c>
      <c r="AN288" s="35"/>
      <c r="AO288" s="104">
        <v>41669</v>
      </c>
      <c r="AP288" s="134" t="s">
        <v>6491</v>
      </c>
    </row>
    <row r="289" spans="1:42" s="74" customFormat="1" ht="24.75" customHeight="1" x14ac:dyDescent="0.15">
      <c r="A289" s="422">
        <v>286</v>
      </c>
      <c r="B289" s="268" t="s">
        <v>6487</v>
      </c>
      <c r="C289" s="23" t="s">
        <v>582</v>
      </c>
      <c r="D289" s="24" t="s">
        <v>3576</v>
      </c>
      <c r="E289" s="23"/>
      <c r="F289" s="23"/>
      <c r="G289" s="25" t="s">
        <v>6373</v>
      </c>
      <c r="H289" s="23" t="s">
        <v>6374</v>
      </c>
      <c r="I289" s="23" t="s">
        <v>13977</v>
      </c>
      <c r="J289" s="25" t="s">
        <v>13976</v>
      </c>
      <c r="K289" s="25" t="s">
        <v>6376</v>
      </c>
      <c r="L289" s="23" t="s">
        <v>6380</v>
      </c>
      <c r="M289" s="23" t="s">
        <v>6377</v>
      </c>
      <c r="N289" s="33" t="s">
        <v>6378</v>
      </c>
      <c r="O289" s="25" t="s">
        <v>6367</v>
      </c>
      <c r="P289" s="23" t="s">
        <v>6368</v>
      </c>
      <c r="Q289" s="25" t="s">
        <v>6369</v>
      </c>
      <c r="R289" s="25" t="s">
        <v>6370</v>
      </c>
      <c r="S289" s="23" t="s">
        <v>6371</v>
      </c>
      <c r="T289" s="23" t="s">
        <v>6488</v>
      </c>
      <c r="U289" s="25" t="s">
        <v>6373</v>
      </c>
      <c r="V289" s="23" t="s">
        <v>6374</v>
      </c>
      <c r="W289" s="25" t="s">
        <v>6375</v>
      </c>
      <c r="X289" s="25" t="s">
        <v>6376</v>
      </c>
      <c r="Y289" s="23" t="s">
        <v>6377</v>
      </c>
      <c r="Z289" s="23" t="s">
        <v>6378</v>
      </c>
      <c r="AA289" s="33">
        <v>3</v>
      </c>
      <c r="AB289" s="295" t="str">
        <f t="shared" si="17"/>
        <v>年間</v>
      </c>
      <c r="AC289" s="268"/>
      <c r="AD289" s="167">
        <v>1</v>
      </c>
      <c r="AE289" s="167">
        <v>6840</v>
      </c>
      <c r="AF289" s="167">
        <f t="shared" si="18"/>
        <v>6840</v>
      </c>
      <c r="AG289" s="27">
        <v>41640</v>
      </c>
      <c r="AH289" s="168">
        <v>41671</v>
      </c>
      <c r="AI289" s="29" t="str">
        <f t="shared" si="19"/>
        <v>～</v>
      </c>
      <c r="AJ289" s="169">
        <f t="shared" si="16"/>
        <v>42766</v>
      </c>
      <c r="AK289" s="23" t="s">
        <v>6489</v>
      </c>
      <c r="AL289" s="23" t="s">
        <v>6494</v>
      </c>
      <c r="AM289" s="35">
        <v>41666</v>
      </c>
      <c r="AN289" s="35"/>
      <c r="AO289" s="104">
        <v>41669</v>
      </c>
      <c r="AP289" s="134" t="s">
        <v>6491</v>
      </c>
    </row>
    <row r="290" spans="1:42" s="74" customFormat="1" ht="24.75" customHeight="1" x14ac:dyDescent="0.15">
      <c r="A290" s="422">
        <v>287</v>
      </c>
      <c r="B290" s="268" t="s">
        <v>6495</v>
      </c>
      <c r="C290" s="23" t="s">
        <v>6496</v>
      </c>
      <c r="D290" s="24" t="s">
        <v>6423</v>
      </c>
      <c r="E290" s="23"/>
      <c r="F290" s="23"/>
      <c r="G290" s="25" t="s">
        <v>6501</v>
      </c>
      <c r="H290" s="23" t="s">
        <v>6502</v>
      </c>
      <c r="I290" s="23"/>
      <c r="J290" s="25" t="s">
        <v>6503</v>
      </c>
      <c r="K290" s="23"/>
      <c r="L290" s="134"/>
      <c r="M290" s="23" t="s">
        <v>6504</v>
      </c>
      <c r="N290" s="33"/>
      <c r="O290" s="25" t="s">
        <v>6497</v>
      </c>
      <c r="P290" s="23"/>
      <c r="Q290" s="25" t="s">
        <v>6425</v>
      </c>
      <c r="R290" s="25"/>
      <c r="S290" s="23"/>
      <c r="T290" s="23"/>
      <c r="U290" s="25"/>
      <c r="V290" s="23"/>
      <c r="W290" s="25"/>
      <c r="X290" s="25"/>
      <c r="Y290" s="23"/>
      <c r="Z290" s="23"/>
      <c r="AA290" s="33">
        <v>5</v>
      </c>
      <c r="AB290" s="295" t="str">
        <f t="shared" si="17"/>
        <v>年間</v>
      </c>
      <c r="AC290" s="268" t="s">
        <v>14487</v>
      </c>
      <c r="AD290" s="167">
        <v>1</v>
      </c>
      <c r="AE290" s="167">
        <v>76500</v>
      </c>
      <c r="AF290" s="167">
        <f t="shared" si="18"/>
        <v>76500</v>
      </c>
      <c r="AG290" s="27">
        <v>41640</v>
      </c>
      <c r="AH290" s="168">
        <v>41669</v>
      </c>
      <c r="AI290" s="29" t="str">
        <f t="shared" si="19"/>
        <v>～</v>
      </c>
      <c r="AJ290" s="169">
        <f t="shared" si="16"/>
        <v>43494</v>
      </c>
      <c r="AK290" s="23" t="s">
        <v>6498</v>
      </c>
      <c r="AL290" s="23" t="s">
        <v>6499</v>
      </c>
      <c r="AM290" s="104">
        <v>41669</v>
      </c>
      <c r="AN290" s="27" t="s">
        <v>6500</v>
      </c>
      <c r="AO290" s="104">
        <v>41708</v>
      </c>
      <c r="AP290" s="134" t="s">
        <v>6505</v>
      </c>
    </row>
    <row r="291" spans="1:42" s="74" customFormat="1" ht="24.75" customHeight="1" x14ac:dyDescent="0.15">
      <c r="A291" s="422">
        <v>288</v>
      </c>
      <c r="B291" s="268" t="s">
        <v>6495</v>
      </c>
      <c r="C291" s="23" t="s">
        <v>6496</v>
      </c>
      <c r="D291" s="24" t="s">
        <v>6423</v>
      </c>
      <c r="E291" s="23"/>
      <c r="F291" s="23"/>
      <c r="G291" s="25" t="s">
        <v>6501</v>
      </c>
      <c r="H291" s="23" t="s">
        <v>6502</v>
      </c>
      <c r="I291" s="23"/>
      <c r="J291" s="25" t="s">
        <v>6503</v>
      </c>
      <c r="K291" s="23"/>
      <c r="L291" s="134"/>
      <c r="M291" s="23" t="s">
        <v>6504</v>
      </c>
      <c r="N291" s="33"/>
      <c r="O291" s="25" t="s">
        <v>6497</v>
      </c>
      <c r="P291" s="23"/>
      <c r="Q291" s="25" t="s">
        <v>6425</v>
      </c>
      <c r="R291" s="25"/>
      <c r="S291" s="23"/>
      <c r="T291" s="23"/>
      <c r="U291" s="25"/>
      <c r="V291" s="23"/>
      <c r="W291" s="25"/>
      <c r="X291" s="25"/>
      <c r="Y291" s="23"/>
      <c r="Z291" s="23"/>
      <c r="AA291" s="33">
        <v>5</v>
      </c>
      <c r="AB291" s="295" t="str">
        <f t="shared" si="17"/>
        <v>年間</v>
      </c>
      <c r="AC291" s="268" t="s">
        <v>14487</v>
      </c>
      <c r="AD291" s="167">
        <v>1</v>
      </c>
      <c r="AE291" s="179"/>
      <c r="AF291" s="179"/>
      <c r="AG291" s="27">
        <v>41640</v>
      </c>
      <c r="AH291" s="168">
        <v>41669</v>
      </c>
      <c r="AI291" s="29" t="str">
        <f t="shared" si="19"/>
        <v>～</v>
      </c>
      <c r="AJ291" s="169">
        <f t="shared" si="16"/>
        <v>43494</v>
      </c>
      <c r="AK291" s="23" t="s">
        <v>6506</v>
      </c>
      <c r="AL291" s="23" t="s">
        <v>6507</v>
      </c>
      <c r="AM291" s="104">
        <v>41669</v>
      </c>
      <c r="AN291" s="27" t="s">
        <v>6508</v>
      </c>
      <c r="AO291" s="104">
        <v>41708</v>
      </c>
      <c r="AP291" s="134" t="s">
        <v>6505</v>
      </c>
    </row>
    <row r="292" spans="1:42" s="74" customFormat="1" ht="24.75" customHeight="1" x14ac:dyDescent="0.15">
      <c r="A292" s="422">
        <v>289</v>
      </c>
      <c r="B292" s="268" t="s">
        <v>6509</v>
      </c>
      <c r="C292" s="23" t="s">
        <v>6496</v>
      </c>
      <c r="D292" s="24" t="s">
        <v>6510</v>
      </c>
      <c r="E292" s="23"/>
      <c r="F292" s="23"/>
      <c r="G292" s="25" t="s">
        <v>6521</v>
      </c>
      <c r="H292" s="23" t="s">
        <v>6522</v>
      </c>
      <c r="I292" s="23"/>
      <c r="J292" s="25" t="s">
        <v>6523</v>
      </c>
      <c r="K292" s="25"/>
      <c r="L292" s="23" t="s">
        <v>6524</v>
      </c>
      <c r="M292" s="23" t="s">
        <v>6515</v>
      </c>
      <c r="N292" s="33" t="s">
        <v>6516</v>
      </c>
      <c r="O292" s="25" t="s">
        <v>6511</v>
      </c>
      <c r="P292" s="23" t="s">
        <v>6512</v>
      </c>
      <c r="Q292" s="180" t="s">
        <v>6513</v>
      </c>
      <c r="R292" s="25" t="s">
        <v>6514</v>
      </c>
      <c r="S292" s="23" t="s">
        <v>6515</v>
      </c>
      <c r="T292" s="23" t="s">
        <v>6516</v>
      </c>
      <c r="U292" s="25" t="s">
        <v>6517</v>
      </c>
      <c r="V292" s="23" t="s">
        <v>6512</v>
      </c>
      <c r="W292" s="25" t="s">
        <v>6518</v>
      </c>
      <c r="X292" s="25" t="s">
        <v>6514</v>
      </c>
      <c r="Y292" s="23" t="s">
        <v>6515</v>
      </c>
      <c r="Z292" s="23" t="s">
        <v>6516</v>
      </c>
      <c r="AA292" s="33">
        <v>5</v>
      </c>
      <c r="AB292" s="295" t="str">
        <f t="shared" si="17"/>
        <v>年間</v>
      </c>
      <c r="AC292" s="268"/>
      <c r="AD292" s="167">
        <v>1</v>
      </c>
      <c r="AE292" s="167">
        <v>9600</v>
      </c>
      <c r="AF292" s="167">
        <f t="shared" si="18"/>
        <v>9600</v>
      </c>
      <c r="AG292" s="27">
        <v>41671</v>
      </c>
      <c r="AH292" s="168">
        <v>41682</v>
      </c>
      <c r="AI292" s="29" t="str">
        <f t="shared" si="19"/>
        <v>～</v>
      </c>
      <c r="AJ292" s="169">
        <f t="shared" si="16"/>
        <v>43507</v>
      </c>
      <c r="AK292" s="132" t="s">
        <v>6519</v>
      </c>
      <c r="AL292" s="23" t="s">
        <v>6520</v>
      </c>
      <c r="AM292" s="104">
        <v>41682</v>
      </c>
      <c r="AN292" s="27"/>
      <c r="AO292" s="104">
        <v>41694</v>
      </c>
      <c r="AP292" s="134" t="s">
        <v>6525</v>
      </c>
    </row>
    <row r="293" spans="1:42" s="74" customFormat="1" ht="24.75" customHeight="1" x14ac:dyDescent="0.15">
      <c r="A293" s="422">
        <v>290</v>
      </c>
      <c r="B293" s="268" t="s">
        <v>6526</v>
      </c>
      <c r="C293" s="23" t="s">
        <v>5707</v>
      </c>
      <c r="D293" s="24" t="s">
        <v>5708</v>
      </c>
      <c r="E293" s="23"/>
      <c r="F293" s="23"/>
      <c r="G293" s="25" t="s">
        <v>6537</v>
      </c>
      <c r="H293" s="23" t="s">
        <v>6538</v>
      </c>
      <c r="I293" s="23"/>
      <c r="J293" s="25" t="s">
        <v>6539</v>
      </c>
      <c r="K293" s="25"/>
      <c r="L293" s="134"/>
      <c r="M293" s="23" t="s">
        <v>6540</v>
      </c>
      <c r="N293" s="33" t="s">
        <v>6541</v>
      </c>
      <c r="O293" s="25" t="s">
        <v>6527</v>
      </c>
      <c r="P293" s="23" t="s">
        <v>6293</v>
      </c>
      <c r="Q293" s="25" t="s">
        <v>6528</v>
      </c>
      <c r="R293" s="25" t="s">
        <v>6529</v>
      </c>
      <c r="S293" s="23" t="s">
        <v>6295</v>
      </c>
      <c r="T293" s="23" t="s">
        <v>6400</v>
      </c>
      <c r="U293" s="25" t="s">
        <v>6530</v>
      </c>
      <c r="V293" s="23" t="s">
        <v>6531</v>
      </c>
      <c r="W293" s="25" t="s">
        <v>6532</v>
      </c>
      <c r="X293" s="25"/>
      <c r="Y293" s="23" t="s">
        <v>6533</v>
      </c>
      <c r="Z293" s="23" t="s">
        <v>6534</v>
      </c>
      <c r="AA293" s="33">
        <v>5</v>
      </c>
      <c r="AB293" s="295" t="str">
        <f t="shared" si="17"/>
        <v>年間</v>
      </c>
      <c r="AC293" s="268"/>
      <c r="AD293" s="167">
        <v>1</v>
      </c>
      <c r="AE293" s="167">
        <v>32400</v>
      </c>
      <c r="AF293" s="167">
        <f t="shared" si="18"/>
        <v>32400</v>
      </c>
      <c r="AG293" s="27">
        <v>41671</v>
      </c>
      <c r="AH293" s="168">
        <v>41680</v>
      </c>
      <c r="AI293" s="29" t="str">
        <f t="shared" si="19"/>
        <v>～</v>
      </c>
      <c r="AJ293" s="169">
        <f t="shared" si="16"/>
        <v>43505</v>
      </c>
      <c r="AK293" s="23" t="s">
        <v>6535</v>
      </c>
      <c r="AL293" s="23" t="s">
        <v>6536</v>
      </c>
      <c r="AM293" s="104">
        <v>41680</v>
      </c>
      <c r="AN293" s="27"/>
      <c r="AO293" s="104">
        <v>41710</v>
      </c>
      <c r="AP293" s="134" t="s">
        <v>6542</v>
      </c>
    </row>
    <row r="294" spans="1:42" ht="24.75" customHeight="1" x14ac:dyDescent="0.15">
      <c r="A294" s="422">
        <v>291</v>
      </c>
      <c r="B294" s="287" t="s">
        <v>6543</v>
      </c>
      <c r="C294" s="23" t="s">
        <v>1403</v>
      </c>
      <c r="D294" s="24" t="s">
        <v>6465</v>
      </c>
      <c r="E294" s="23"/>
      <c r="F294" s="23"/>
      <c r="G294" s="25" t="s">
        <v>6479</v>
      </c>
      <c r="H294" s="23" t="s">
        <v>6480</v>
      </c>
      <c r="I294" s="23"/>
      <c r="J294" s="25" t="s">
        <v>6481</v>
      </c>
      <c r="K294" s="25" t="s">
        <v>6482</v>
      </c>
      <c r="L294" s="134" t="s">
        <v>6483</v>
      </c>
      <c r="M294" s="44" t="s">
        <v>6475</v>
      </c>
      <c r="N294" s="44" t="s">
        <v>6476</v>
      </c>
      <c r="O294" s="25" t="s">
        <v>854</v>
      </c>
      <c r="P294" s="23" t="s">
        <v>6466</v>
      </c>
      <c r="Q294" s="25" t="s">
        <v>6467</v>
      </c>
      <c r="R294" s="25" t="s">
        <v>6468</v>
      </c>
      <c r="S294" s="23" t="s">
        <v>6469</v>
      </c>
      <c r="T294" s="23" t="s">
        <v>6470</v>
      </c>
      <c r="U294" s="25" t="s">
        <v>6471</v>
      </c>
      <c r="V294" s="23" t="s">
        <v>6472</v>
      </c>
      <c r="W294" s="25" t="s">
        <v>6473</v>
      </c>
      <c r="X294" s="43" t="s">
        <v>6544</v>
      </c>
      <c r="Y294" s="44" t="s">
        <v>6545</v>
      </c>
      <c r="Z294" s="44" t="s">
        <v>6546</v>
      </c>
      <c r="AA294" s="33">
        <v>5</v>
      </c>
      <c r="AB294" s="295" t="str">
        <f t="shared" si="17"/>
        <v>年間</v>
      </c>
      <c r="AC294" s="268"/>
      <c r="AD294" s="181">
        <v>1</v>
      </c>
      <c r="AE294" s="181">
        <v>20400</v>
      </c>
      <c r="AF294" s="167">
        <f t="shared" si="18"/>
        <v>20400</v>
      </c>
      <c r="AG294" s="27">
        <v>41699</v>
      </c>
      <c r="AH294" s="168">
        <v>41670</v>
      </c>
      <c r="AI294" s="29" t="str">
        <f t="shared" si="19"/>
        <v>～</v>
      </c>
      <c r="AJ294" s="169">
        <f t="shared" si="16"/>
        <v>43495</v>
      </c>
      <c r="AK294" s="23" t="s">
        <v>6489</v>
      </c>
      <c r="AL294" s="44" t="s">
        <v>6547</v>
      </c>
      <c r="AM294" s="104">
        <v>41670</v>
      </c>
      <c r="AN294" s="32"/>
      <c r="AO294" s="104">
        <v>41715</v>
      </c>
      <c r="AP294" s="170" t="s">
        <v>6548</v>
      </c>
    </row>
    <row r="295" spans="1:42" s="74" customFormat="1" ht="24.75" customHeight="1" x14ac:dyDescent="0.15">
      <c r="A295" s="422">
        <v>292</v>
      </c>
      <c r="B295" s="268" t="s">
        <v>6549</v>
      </c>
      <c r="C295" s="23" t="s">
        <v>1403</v>
      </c>
      <c r="D295" s="24" t="s">
        <v>6465</v>
      </c>
      <c r="E295" s="23"/>
      <c r="F295" s="23"/>
      <c r="G295" s="25" t="s">
        <v>6479</v>
      </c>
      <c r="H295" s="23" t="s">
        <v>6480</v>
      </c>
      <c r="I295" s="23"/>
      <c r="J295" s="25" t="s">
        <v>6481</v>
      </c>
      <c r="K295" s="25" t="s">
        <v>6482</v>
      </c>
      <c r="L295" s="134" t="s">
        <v>6483</v>
      </c>
      <c r="M295" s="44" t="s">
        <v>6475</v>
      </c>
      <c r="N295" s="44" t="s">
        <v>6476</v>
      </c>
      <c r="O295" s="25" t="s">
        <v>854</v>
      </c>
      <c r="P295" s="23" t="s">
        <v>6466</v>
      </c>
      <c r="Q295" s="25" t="s">
        <v>6467</v>
      </c>
      <c r="R295" s="25" t="s">
        <v>6468</v>
      </c>
      <c r="S295" s="23" t="s">
        <v>6469</v>
      </c>
      <c r="T295" s="23" t="s">
        <v>6470</v>
      </c>
      <c r="U295" s="25" t="s">
        <v>6471</v>
      </c>
      <c r="V295" s="23" t="s">
        <v>6472</v>
      </c>
      <c r="W295" s="25" t="s">
        <v>6473</v>
      </c>
      <c r="X295" s="43" t="s">
        <v>6544</v>
      </c>
      <c r="Y295" s="44" t="s">
        <v>6545</v>
      </c>
      <c r="Z295" s="44" t="s">
        <v>6546</v>
      </c>
      <c r="AA295" s="33">
        <v>5</v>
      </c>
      <c r="AB295" s="295" t="str">
        <f t="shared" si="17"/>
        <v>年間</v>
      </c>
      <c r="AC295" s="268"/>
      <c r="AD295" s="167">
        <v>1</v>
      </c>
      <c r="AE295" s="167">
        <v>15000</v>
      </c>
      <c r="AF295" s="167">
        <f t="shared" si="18"/>
        <v>15000</v>
      </c>
      <c r="AG295" s="27">
        <v>41699</v>
      </c>
      <c r="AH295" s="168">
        <v>41670</v>
      </c>
      <c r="AI295" s="29" t="str">
        <f t="shared" si="19"/>
        <v>～</v>
      </c>
      <c r="AJ295" s="169">
        <f t="shared" si="16"/>
        <v>43495</v>
      </c>
      <c r="AK295" s="23" t="s">
        <v>6477</v>
      </c>
      <c r="AL295" s="23" t="s">
        <v>6550</v>
      </c>
      <c r="AM295" s="104">
        <v>41670</v>
      </c>
      <c r="AN295" s="27"/>
      <c r="AO295" s="104">
        <v>41715</v>
      </c>
      <c r="AP295" s="134" t="s">
        <v>6548</v>
      </c>
    </row>
    <row r="296" spans="1:42" s="74" customFormat="1" ht="24.75" customHeight="1" x14ac:dyDescent="0.15">
      <c r="A296" s="422">
        <v>293</v>
      </c>
      <c r="B296" s="268" t="s">
        <v>6551</v>
      </c>
      <c r="C296" s="23" t="s">
        <v>1403</v>
      </c>
      <c r="D296" s="24" t="s">
        <v>6465</v>
      </c>
      <c r="E296" s="23"/>
      <c r="F296" s="23"/>
      <c r="G296" s="25" t="s">
        <v>6479</v>
      </c>
      <c r="H296" s="23" t="s">
        <v>6480</v>
      </c>
      <c r="I296" s="23"/>
      <c r="J296" s="25" t="s">
        <v>6481</v>
      </c>
      <c r="K296" s="25" t="s">
        <v>6482</v>
      </c>
      <c r="L296" s="134" t="s">
        <v>6483</v>
      </c>
      <c r="M296" s="44" t="s">
        <v>6475</v>
      </c>
      <c r="N296" s="44" t="s">
        <v>6476</v>
      </c>
      <c r="O296" s="25" t="s">
        <v>854</v>
      </c>
      <c r="P296" s="23" t="s">
        <v>6466</v>
      </c>
      <c r="Q296" s="25" t="s">
        <v>6467</v>
      </c>
      <c r="R296" s="25" t="s">
        <v>6468</v>
      </c>
      <c r="S296" s="23" t="s">
        <v>6469</v>
      </c>
      <c r="T296" s="23" t="s">
        <v>6470</v>
      </c>
      <c r="U296" s="25" t="s">
        <v>6471</v>
      </c>
      <c r="V296" s="23" t="s">
        <v>6472</v>
      </c>
      <c r="W296" s="25" t="s">
        <v>6473</v>
      </c>
      <c r="X296" s="43" t="s">
        <v>6544</v>
      </c>
      <c r="Y296" s="44" t="s">
        <v>6545</v>
      </c>
      <c r="Z296" s="44" t="s">
        <v>6546</v>
      </c>
      <c r="AA296" s="33">
        <v>5</v>
      </c>
      <c r="AB296" s="295" t="str">
        <f t="shared" si="17"/>
        <v>年間</v>
      </c>
      <c r="AC296" s="268"/>
      <c r="AD296" s="167">
        <v>1</v>
      </c>
      <c r="AE296" s="167">
        <v>7200</v>
      </c>
      <c r="AF296" s="167">
        <f t="shared" si="18"/>
        <v>7200</v>
      </c>
      <c r="AG296" s="27">
        <v>41699</v>
      </c>
      <c r="AH296" s="168">
        <v>41670</v>
      </c>
      <c r="AI296" s="29" t="str">
        <f t="shared" si="19"/>
        <v>～</v>
      </c>
      <c r="AJ296" s="169">
        <f t="shared" si="16"/>
        <v>43495</v>
      </c>
      <c r="AK296" s="23" t="s">
        <v>6485</v>
      </c>
      <c r="AL296" s="23" t="s">
        <v>6552</v>
      </c>
      <c r="AM296" s="104">
        <v>41670</v>
      </c>
      <c r="AN296" s="27"/>
      <c r="AO296" s="104">
        <v>41715</v>
      </c>
      <c r="AP296" s="134" t="s">
        <v>6548</v>
      </c>
    </row>
    <row r="297" spans="1:42" s="74" customFormat="1" ht="24.75" customHeight="1" x14ac:dyDescent="0.15">
      <c r="A297" s="422">
        <v>294</v>
      </c>
      <c r="B297" s="268" t="s">
        <v>4503</v>
      </c>
      <c r="C297" s="23" t="s">
        <v>5707</v>
      </c>
      <c r="D297" s="24" t="s">
        <v>5708</v>
      </c>
      <c r="E297" s="23"/>
      <c r="F297" s="23"/>
      <c r="G297" s="95" t="s">
        <v>6555</v>
      </c>
      <c r="H297" s="23" t="s">
        <v>6556</v>
      </c>
      <c r="I297" s="23"/>
      <c r="J297" s="25" t="s">
        <v>6557</v>
      </c>
      <c r="K297" s="25"/>
      <c r="L297" s="134" t="s">
        <v>6560</v>
      </c>
      <c r="M297" s="23" t="s">
        <v>6558</v>
      </c>
      <c r="N297" s="33"/>
      <c r="O297" s="25" t="s">
        <v>6553</v>
      </c>
      <c r="P297" s="23" t="s">
        <v>6058</v>
      </c>
      <c r="Q297" s="25" t="s">
        <v>6554</v>
      </c>
      <c r="R297" s="25" t="s">
        <v>5848</v>
      </c>
      <c r="S297" s="23" t="s">
        <v>6060</v>
      </c>
      <c r="T297" s="23" t="s">
        <v>6061</v>
      </c>
      <c r="U297" s="25" t="s">
        <v>6555</v>
      </c>
      <c r="V297" s="23" t="s">
        <v>6556</v>
      </c>
      <c r="W297" s="25" t="s">
        <v>6557</v>
      </c>
      <c r="X297" s="25"/>
      <c r="Y297" s="23" t="s">
        <v>6558</v>
      </c>
      <c r="Z297" s="23"/>
      <c r="AA297" s="33">
        <v>5</v>
      </c>
      <c r="AB297" s="295" t="str">
        <f t="shared" si="17"/>
        <v>年間</v>
      </c>
      <c r="AC297" s="268"/>
      <c r="AD297" s="167">
        <v>1</v>
      </c>
      <c r="AE297" s="167">
        <v>32400</v>
      </c>
      <c r="AF297" s="167">
        <f t="shared" si="18"/>
        <v>32400</v>
      </c>
      <c r="AG297" s="27">
        <v>41699</v>
      </c>
      <c r="AH297" s="168">
        <v>41719</v>
      </c>
      <c r="AI297" s="29" t="str">
        <f t="shared" si="19"/>
        <v>～</v>
      </c>
      <c r="AJ297" s="169">
        <f t="shared" si="16"/>
        <v>43544</v>
      </c>
      <c r="AK297" s="23" t="s">
        <v>6067</v>
      </c>
      <c r="AL297" s="23" t="s">
        <v>6559</v>
      </c>
      <c r="AM297" s="104">
        <v>41719</v>
      </c>
      <c r="AN297" s="27"/>
      <c r="AO297" s="104">
        <v>41745</v>
      </c>
      <c r="AP297" s="189" t="s">
        <v>6561</v>
      </c>
    </row>
    <row r="298" spans="1:42" ht="24.75" customHeight="1" x14ac:dyDescent="0.15">
      <c r="A298" s="422">
        <v>295</v>
      </c>
      <c r="B298" s="268" t="s">
        <v>4504</v>
      </c>
      <c r="C298" s="23" t="s">
        <v>5707</v>
      </c>
      <c r="D298" s="24" t="s">
        <v>5708</v>
      </c>
      <c r="E298" s="23"/>
      <c r="F298" s="23"/>
      <c r="G298" s="95" t="s">
        <v>6567</v>
      </c>
      <c r="H298" s="23" t="s">
        <v>6568</v>
      </c>
      <c r="I298" s="23"/>
      <c r="J298" s="25" t="s">
        <v>6569</v>
      </c>
      <c r="K298" s="25"/>
      <c r="L298" s="134"/>
      <c r="M298" s="23" t="s">
        <v>6570</v>
      </c>
      <c r="N298" s="33"/>
      <c r="O298" s="25" t="s">
        <v>6562</v>
      </c>
      <c r="P298" s="44" t="s">
        <v>6563</v>
      </c>
      <c r="Q298" s="43" t="s">
        <v>6564</v>
      </c>
      <c r="R298" s="43"/>
      <c r="S298" s="44" t="s">
        <v>5729</v>
      </c>
      <c r="T298" s="44" t="s">
        <v>5730</v>
      </c>
      <c r="U298" s="43" t="s">
        <v>5850</v>
      </c>
      <c r="V298" s="44" t="s">
        <v>5740</v>
      </c>
      <c r="W298" s="43" t="s">
        <v>6565</v>
      </c>
      <c r="X298" s="43" t="s">
        <v>5852</v>
      </c>
      <c r="Y298" s="44" t="s">
        <v>5743</v>
      </c>
      <c r="Z298" s="44" t="s">
        <v>5744</v>
      </c>
      <c r="AA298" s="33">
        <v>5</v>
      </c>
      <c r="AB298" s="295" t="str">
        <f t="shared" si="17"/>
        <v>年間</v>
      </c>
      <c r="AC298" s="268"/>
      <c r="AD298" s="181">
        <v>1</v>
      </c>
      <c r="AE298" s="181">
        <v>52200</v>
      </c>
      <c r="AF298" s="167">
        <f t="shared" si="18"/>
        <v>52200</v>
      </c>
      <c r="AG298" s="27">
        <v>41699</v>
      </c>
      <c r="AH298" s="168">
        <v>41725</v>
      </c>
      <c r="AI298" s="29" t="str">
        <f t="shared" si="19"/>
        <v>～</v>
      </c>
      <c r="AJ298" s="169">
        <f t="shared" si="16"/>
        <v>43550</v>
      </c>
      <c r="AK298" s="23" t="s">
        <v>6254</v>
      </c>
      <c r="AL298" s="14" t="s">
        <v>6566</v>
      </c>
      <c r="AM298" s="104">
        <v>41725</v>
      </c>
      <c r="AN298" s="32"/>
      <c r="AO298" s="104">
        <v>41745</v>
      </c>
      <c r="AP298" s="189" t="s">
        <v>6571</v>
      </c>
    </row>
    <row r="299" spans="1:42" s="74" customFormat="1" ht="24.75" customHeight="1" x14ac:dyDescent="0.15">
      <c r="A299" s="422">
        <v>296</v>
      </c>
      <c r="B299" s="268" t="s">
        <v>4505</v>
      </c>
      <c r="C299" s="23" t="s">
        <v>5707</v>
      </c>
      <c r="D299" s="24" t="s">
        <v>5708</v>
      </c>
      <c r="E299" s="23"/>
      <c r="F299" s="23"/>
      <c r="G299" s="95" t="s">
        <v>6578</v>
      </c>
      <c r="H299" s="23" t="s">
        <v>6579</v>
      </c>
      <c r="I299" s="23"/>
      <c r="J299" s="25" t="s">
        <v>6580</v>
      </c>
      <c r="K299" s="25"/>
      <c r="L299" s="134"/>
      <c r="M299" s="23" t="s">
        <v>6576</v>
      </c>
      <c r="N299" s="33"/>
      <c r="O299" s="25" t="s">
        <v>6292</v>
      </c>
      <c r="P299" s="23" t="s">
        <v>6293</v>
      </c>
      <c r="Q299" s="25" t="s">
        <v>6572</v>
      </c>
      <c r="R299" s="25" t="s">
        <v>6264</v>
      </c>
      <c r="S299" s="23" t="s">
        <v>6295</v>
      </c>
      <c r="T299" s="23" t="s">
        <v>6400</v>
      </c>
      <c r="U299" s="25" t="s">
        <v>6573</v>
      </c>
      <c r="V299" s="23" t="s">
        <v>6574</v>
      </c>
      <c r="W299" s="25" t="s">
        <v>6575</v>
      </c>
      <c r="X299" s="25"/>
      <c r="Y299" s="23" t="s">
        <v>6576</v>
      </c>
      <c r="Z299" s="23"/>
      <c r="AA299" s="33">
        <v>5</v>
      </c>
      <c r="AB299" s="295" t="str">
        <f t="shared" si="17"/>
        <v>年間</v>
      </c>
      <c r="AC299" s="268"/>
      <c r="AD299" s="167">
        <v>1</v>
      </c>
      <c r="AE299" s="167">
        <v>32400</v>
      </c>
      <c r="AF299" s="167">
        <f t="shared" si="18"/>
        <v>32400</v>
      </c>
      <c r="AG299" s="27">
        <v>41699</v>
      </c>
      <c r="AH299" s="168">
        <v>41715</v>
      </c>
      <c r="AI299" s="29" t="str">
        <f t="shared" si="19"/>
        <v>～</v>
      </c>
      <c r="AJ299" s="169">
        <f t="shared" si="16"/>
        <v>43540</v>
      </c>
      <c r="AK299" s="23" t="s">
        <v>6067</v>
      </c>
      <c r="AL299" s="23" t="s">
        <v>6577</v>
      </c>
      <c r="AM299" s="104">
        <v>41715</v>
      </c>
      <c r="AN299" s="27"/>
      <c r="AO299" s="104">
        <v>41745</v>
      </c>
      <c r="AP299" s="189" t="s">
        <v>6581</v>
      </c>
    </row>
    <row r="300" spans="1:42" s="74" customFormat="1" ht="24.75" customHeight="1" x14ac:dyDescent="0.15">
      <c r="A300" s="422">
        <v>297</v>
      </c>
      <c r="B300" s="268" t="s">
        <v>4506</v>
      </c>
      <c r="C300" s="23" t="s">
        <v>5707</v>
      </c>
      <c r="D300" s="24" t="s">
        <v>5708</v>
      </c>
      <c r="E300" s="23"/>
      <c r="F300" s="23"/>
      <c r="G300" s="95" t="s">
        <v>6573</v>
      </c>
      <c r="H300" s="23" t="s">
        <v>6574</v>
      </c>
      <c r="I300" s="23"/>
      <c r="J300" s="25" t="s">
        <v>6575</v>
      </c>
      <c r="K300" s="25"/>
      <c r="L300" s="134"/>
      <c r="M300" s="23" t="s">
        <v>6576</v>
      </c>
      <c r="N300" s="33"/>
      <c r="O300" s="25" t="s">
        <v>6292</v>
      </c>
      <c r="P300" s="23" t="s">
        <v>6293</v>
      </c>
      <c r="Q300" s="25" t="s">
        <v>6572</v>
      </c>
      <c r="R300" s="25" t="s">
        <v>6264</v>
      </c>
      <c r="S300" s="23" t="s">
        <v>6295</v>
      </c>
      <c r="T300" s="23" t="s">
        <v>6400</v>
      </c>
      <c r="U300" s="25" t="s">
        <v>6573</v>
      </c>
      <c r="V300" s="23" t="s">
        <v>6574</v>
      </c>
      <c r="W300" s="25" t="s">
        <v>6575</v>
      </c>
      <c r="X300" s="25"/>
      <c r="Y300" s="23" t="s">
        <v>6576</v>
      </c>
      <c r="Z300" s="23"/>
      <c r="AA300" s="33">
        <v>5</v>
      </c>
      <c r="AB300" s="295" t="str">
        <f t="shared" si="17"/>
        <v>年間</v>
      </c>
      <c r="AC300" s="268"/>
      <c r="AD300" s="167">
        <v>1</v>
      </c>
      <c r="AE300" s="167">
        <v>32400</v>
      </c>
      <c r="AF300" s="167">
        <f t="shared" si="18"/>
        <v>32400</v>
      </c>
      <c r="AG300" s="27">
        <v>41699</v>
      </c>
      <c r="AH300" s="168">
        <v>41716</v>
      </c>
      <c r="AI300" s="29" t="str">
        <f t="shared" si="19"/>
        <v>～</v>
      </c>
      <c r="AJ300" s="169">
        <f t="shared" si="16"/>
        <v>43541</v>
      </c>
      <c r="AK300" s="23" t="s">
        <v>6067</v>
      </c>
      <c r="AL300" s="23" t="s">
        <v>6582</v>
      </c>
      <c r="AM300" s="104">
        <v>41716</v>
      </c>
      <c r="AN300" s="27"/>
      <c r="AO300" s="104">
        <v>41745</v>
      </c>
      <c r="AP300" s="189" t="s">
        <v>6583</v>
      </c>
    </row>
    <row r="301" spans="1:42" s="74" customFormat="1" ht="24.75" customHeight="1" x14ac:dyDescent="0.15">
      <c r="A301" s="422">
        <v>298</v>
      </c>
      <c r="B301" s="268" t="s">
        <v>4507</v>
      </c>
      <c r="C301" s="23" t="s">
        <v>5707</v>
      </c>
      <c r="D301" s="24" t="s">
        <v>5708</v>
      </c>
      <c r="E301" s="23"/>
      <c r="F301" s="23"/>
      <c r="G301" s="95" t="s">
        <v>6589</v>
      </c>
      <c r="H301" s="23" t="s">
        <v>6590</v>
      </c>
      <c r="I301" s="23"/>
      <c r="J301" s="25" t="s">
        <v>6591</v>
      </c>
      <c r="K301" s="25"/>
      <c r="L301" s="134"/>
      <c r="M301" s="23"/>
      <c r="N301" s="33"/>
      <c r="O301" s="25" t="s">
        <v>6292</v>
      </c>
      <c r="P301" s="23" t="s">
        <v>6293</v>
      </c>
      <c r="Q301" s="25" t="s">
        <v>6572</v>
      </c>
      <c r="R301" s="25" t="s">
        <v>6264</v>
      </c>
      <c r="S301" s="23" t="s">
        <v>6295</v>
      </c>
      <c r="T301" s="23" t="s">
        <v>6400</v>
      </c>
      <c r="U301" s="25" t="s">
        <v>6584</v>
      </c>
      <c r="V301" s="23" t="s">
        <v>6585</v>
      </c>
      <c r="W301" s="25" t="s">
        <v>6586</v>
      </c>
      <c r="X301" s="25"/>
      <c r="Y301" s="23" t="s">
        <v>6587</v>
      </c>
      <c r="Z301" s="23"/>
      <c r="AA301" s="33">
        <v>5</v>
      </c>
      <c r="AB301" s="295" t="str">
        <f t="shared" si="17"/>
        <v>年間</v>
      </c>
      <c r="AC301" s="268"/>
      <c r="AD301" s="167">
        <v>1</v>
      </c>
      <c r="AE301" s="167">
        <v>32400</v>
      </c>
      <c r="AF301" s="167">
        <f t="shared" si="18"/>
        <v>32400</v>
      </c>
      <c r="AG301" s="27">
        <v>41699</v>
      </c>
      <c r="AH301" s="168">
        <v>41717</v>
      </c>
      <c r="AI301" s="29" t="str">
        <f t="shared" si="19"/>
        <v>～</v>
      </c>
      <c r="AJ301" s="169">
        <f t="shared" si="16"/>
        <v>43542</v>
      </c>
      <c r="AK301" s="23" t="s">
        <v>6067</v>
      </c>
      <c r="AL301" s="23" t="s">
        <v>6588</v>
      </c>
      <c r="AM301" s="104">
        <v>41717</v>
      </c>
      <c r="AN301" s="27"/>
      <c r="AO301" s="104">
        <v>41745</v>
      </c>
      <c r="AP301" s="189" t="s">
        <v>6592</v>
      </c>
    </row>
    <row r="302" spans="1:42" ht="24.75" customHeight="1" x14ac:dyDescent="0.15">
      <c r="A302" s="422">
        <v>299</v>
      </c>
      <c r="B302" s="287" t="s">
        <v>4508</v>
      </c>
      <c r="C302" s="23" t="s">
        <v>6593</v>
      </c>
      <c r="D302" s="204" t="s">
        <v>6594</v>
      </c>
      <c r="E302" s="44"/>
      <c r="F302" s="44"/>
      <c r="G302" s="95" t="s">
        <v>6595</v>
      </c>
      <c r="H302" s="23" t="s">
        <v>6602</v>
      </c>
      <c r="I302" s="23"/>
      <c r="J302" s="25" t="s">
        <v>6603</v>
      </c>
      <c r="K302" s="25" t="s">
        <v>6604</v>
      </c>
      <c r="L302" s="134" t="s">
        <v>6605</v>
      </c>
      <c r="M302" s="23" t="s">
        <v>6606</v>
      </c>
      <c r="N302" s="33" t="s">
        <v>6607</v>
      </c>
      <c r="O302" s="43" t="s">
        <v>6595</v>
      </c>
      <c r="P302" s="44" t="s">
        <v>6596</v>
      </c>
      <c r="Q302" s="43" t="s">
        <v>6597</v>
      </c>
      <c r="R302" s="43" t="s">
        <v>6598</v>
      </c>
      <c r="S302" s="44" t="s">
        <v>6599</v>
      </c>
      <c r="T302" s="44" t="s">
        <v>6600</v>
      </c>
      <c r="U302" s="43" t="s">
        <v>6595</v>
      </c>
      <c r="V302" s="44" t="s">
        <v>6596</v>
      </c>
      <c r="W302" s="43" t="s">
        <v>6597</v>
      </c>
      <c r="X302" s="43" t="s">
        <v>6598</v>
      </c>
      <c r="Y302" s="44" t="s">
        <v>6599</v>
      </c>
      <c r="Z302" s="44" t="s">
        <v>6600</v>
      </c>
      <c r="AA302" s="33">
        <v>5</v>
      </c>
      <c r="AB302" s="295" t="str">
        <f t="shared" si="17"/>
        <v>年間</v>
      </c>
      <c r="AC302" s="268"/>
      <c r="AD302" s="181">
        <v>1</v>
      </c>
      <c r="AE302" s="181">
        <v>7200</v>
      </c>
      <c r="AF302" s="167">
        <f t="shared" si="18"/>
        <v>7200</v>
      </c>
      <c r="AG302" s="27">
        <v>41699</v>
      </c>
      <c r="AH302" s="168">
        <v>41730</v>
      </c>
      <c r="AI302" s="29" t="str">
        <f t="shared" si="19"/>
        <v>～</v>
      </c>
      <c r="AJ302" s="169">
        <f t="shared" si="16"/>
        <v>43555</v>
      </c>
      <c r="AK302" s="23" t="s">
        <v>6247</v>
      </c>
      <c r="AL302" s="23" t="s">
        <v>6601</v>
      </c>
      <c r="AM302" s="168">
        <v>41730</v>
      </c>
      <c r="AN302" s="32"/>
      <c r="AO302" s="104">
        <v>41725</v>
      </c>
      <c r="AP302" s="189" t="s">
        <v>6608</v>
      </c>
    </row>
    <row r="303" spans="1:42" ht="24.75" customHeight="1" x14ac:dyDescent="0.15">
      <c r="A303" s="422">
        <v>300</v>
      </c>
      <c r="B303" s="287" t="s">
        <v>4508</v>
      </c>
      <c r="C303" s="23" t="s">
        <v>6593</v>
      </c>
      <c r="D303" s="204" t="s">
        <v>6594</v>
      </c>
      <c r="E303" s="44"/>
      <c r="F303" s="44"/>
      <c r="G303" s="95" t="s">
        <v>6595</v>
      </c>
      <c r="H303" s="23" t="s">
        <v>6602</v>
      </c>
      <c r="I303" s="23"/>
      <c r="J303" s="25" t="s">
        <v>6603</v>
      </c>
      <c r="K303" s="25" t="s">
        <v>6604</v>
      </c>
      <c r="L303" s="134" t="s">
        <v>6605</v>
      </c>
      <c r="M303" s="23" t="s">
        <v>6606</v>
      </c>
      <c r="N303" s="33" t="s">
        <v>6607</v>
      </c>
      <c r="O303" s="43" t="s">
        <v>6595</v>
      </c>
      <c r="P303" s="44" t="s">
        <v>6596</v>
      </c>
      <c r="Q303" s="43" t="s">
        <v>6597</v>
      </c>
      <c r="R303" s="43" t="s">
        <v>6598</v>
      </c>
      <c r="S303" s="44" t="s">
        <v>6599</v>
      </c>
      <c r="T303" s="44" t="s">
        <v>6600</v>
      </c>
      <c r="U303" s="43" t="s">
        <v>6595</v>
      </c>
      <c r="V303" s="44" t="s">
        <v>6596</v>
      </c>
      <c r="W303" s="43" t="s">
        <v>6597</v>
      </c>
      <c r="X303" s="43" t="s">
        <v>6598</v>
      </c>
      <c r="Y303" s="44" t="s">
        <v>6599</v>
      </c>
      <c r="Z303" s="44" t="s">
        <v>6600</v>
      </c>
      <c r="AA303" s="33">
        <v>5</v>
      </c>
      <c r="AB303" s="295" t="str">
        <f t="shared" si="17"/>
        <v>年間</v>
      </c>
      <c r="AC303" s="268"/>
      <c r="AD303" s="181">
        <v>1</v>
      </c>
      <c r="AE303" s="181">
        <v>7200</v>
      </c>
      <c r="AF303" s="167">
        <f t="shared" si="18"/>
        <v>7200</v>
      </c>
      <c r="AG303" s="27">
        <v>41699</v>
      </c>
      <c r="AH303" s="168">
        <v>41730</v>
      </c>
      <c r="AI303" s="29" t="str">
        <f t="shared" si="19"/>
        <v>～</v>
      </c>
      <c r="AJ303" s="169">
        <f t="shared" si="16"/>
        <v>43555</v>
      </c>
      <c r="AK303" s="23" t="s">
        <v>6247</v>
      </c>
      <c r="AL303" s="23" t="s">
        <v>6609</v>
      </c>
      <c r="AM303" s="168">
        <v>41730</v>
      </c>
      <c r="AN303" s="32"/>
      <c r="AO303" s="104">
        <v>41725</v>
      </c>
      <c r="AP303" s="189" t="s">
        <v>6608</v>
      </c>
    </row>
    <row r="304" spans="1:42" ht="24.75" customHeight="1" x14ac:dyDescent="0.15">
      <c r="A304" s="422">
        <v>301</v>
      </c>
      <c r="B304" s="287" t="s">
        <v>4508</v>
      </c>
      <c r="C304" s="23" t="s">
        <v>6593</v>
      </c>
      <c r="D304" s="204" t="s">
        <v>6594</v>
      </c>
      <c r="E304" s="44"/>
      <c r="F304" s="44"/>
      <c r="G304" s="95" t="s">
        <v>6595</v>
      </c>
      <c r="H304" s="23" t="s">
        <v>6602</v>
      </c>
      <c r="I304" s="23"/>
      <c r="J304" s="25" t="s">
        <v>6603</v>
      </c>
      <c r="K304" s="25" t="s">
        <v>6604</v>
      </c>
      <c r="L304" s="134" t="s">
        <v>6605</v>
      </c>
      <c r="M304" s="23" t="s">
        <v>6606</v>
      </c>
      <c r="N304" s="33" t="s">
        <v>6607</v>
      </c>
      <c r="O304" s="43" t="s">
        <v>6595</v>
      </c>
      <c r="P304" s="44" t="s">
        <v>6596</v>
      </c>
      <c r="Q304" s="43" t="s">
        <v>6597</v>
      </c>
      <c r="R304" s="43" t="s">
        <v>6598</v>
      </c>
      <c r="S304" s="44" t="s">
        <v>6599</v>
      </c>
      <c r="T304" s="44" t="s">
        <v>6600</v>
      </c>
      <c r="U304" s="43" t="s">
        <v>6595</v>
      </c>
      <c r="V304" s="44" t="s">
        <v>6596</v>
      </c>
      <c r="W304" s="43" t="s">
        <v>6597</v>
      </c>
      <c r="X304" s="43" t="s">
        <v>6598</v>
      </c>
      <c r="Y304" s="44" t="s">
        <v>6599</v>
      </c>
      <c r="Z304" s="44" t="s">
        <v>6600</v>
      </c>
      <c r="AA304" s="33">
        <v>5</v>
      </c>
      <c r="AB304" s="295" t="str">
        <f t="shared" si="17"/>
        <v>年間</v>
      </c>
      <c r="AC304" s="268"/>
      <c r="AD304" s="181">
        <v>1</v>
      </c>
      <c r="AE304" s="181">
        <v>7200</v>
      </c>
      <c r="AF304" s="167">
        <f t="shared" si="18"/>
        <v>7200</v>
      </c>
      <c r="AG304" s="27">
        <v>41699</v>
      </c>
      <c r="AH304" s="168">
        <v>41730</v>
      </c>
      <c r="AI304" s="29" t="str">
        <f t="shared" si="19"/>
        <v>～</v>
      </c>
      <c r="AJ304" s="169">
        <f t="shared" si="16"/>
        <v>43555</v>
      </c>
      <c r="AK304" s="23" t="s">
        <v>6247</v>
      </c>
      <c r="AL304" s="23" t="s">
        <v>6610</v>
      </c>
      <c r="AM304" s="168">
        <v>41730</v>
      </c>
      <c r="AN304" s="32"/>
      <c r="AO304" s="104">
        <v>41725</v>
      </c>
      <c r="AP304" s="189" t="s">
        <v>6608</v>
      </c>
    </row>
    <row r="305" spans="1:42" s="74" customFormat="1" ht="24.75" customHeight="1" x14ac:dyDescent="0.15">
      <c r="A305" s="422">
        <v>302</v>
      </c>
      <c r="B305" s="287" t="s">
        <v>4509</v>
      </c>
      <c r="C305" s="23" t="s">
        <v>6593</v>
      </c>
      <c r="D305" s="204" t="s">
        <v>6594</v>
      </c>
      <c r="E305" s="44"/>
      <c r="F305" s="44"/>
      <c r="G305" s="95" t="s">
        <v>6595</v>
      </c>
      <c r="H305" s="23" t="s">
        <v>6602</v>
      </c>
      <c r="I305" s="23"/>
      <c r="J305" s="25" t="s">
        <v>6603</v>
      </c>
      <c r="K305" s="25" t="s">
        <v>6604</v>
      </c>
      <c r="L305" s="134" t="s">
        <v>6605</v>
      </c>
      <c r="M305" s="23" t="s">
        <v>6606</v>
      </c>
      <c r="N305" s="33" t="s">
        <v>6607</v>
      </c>
      <c r="O305" s="43" t="s">
        <v>6595</v>
      </c>
      <c r="P305" s="44" t="s">
        <v>6596</v>
      </c>
      <c r="Q305" s="43" t="s">
        <v>6597</v>
      </c>
      <c r="R305" s="43" t="s">
        <v>6598</v>
      </c>
      <c r="S305" s="44" t="s">
        <v>6599</v>
      </c>
      <c r="T305" s="44" t="s">
        <v>6600</v>
      </c>
      <c r="U305" s="43" t="s">
        <v>6595</v>
      </c>
      <c r="V305" s="44" t="s">
        <v>6596</v>
      </c>
      <c r="W305" s="43" t="s">
        <v>6597</v>
      </c>
      <c r="X305" s="43" t="s">
        <v>6598</v>
      </c>
      <c r="Y305" s="44" t="s">
        <v>6599</v>
      </c>
      <c r="Z305" s="44" t="s">
        <v>6600</v>
      </c>
      <c r="AA305" s="33">
        <v>5</v>
      </c>
      <c r="AB305" s="295" t="str">
        <f t="shared" si="17"/>
        <v>年間</v>
      </c>
      <c r="AC305" s="268"/>
      <c r="AD305" s="167">
        <v>1</v>
      </c>
      <c r="AE305" s="167">
        <v>7800</v>
      </c>
      <c r="AF305" s="167">
        <f t="shared" si="18"/>
        <v>7800</v>
      </c>
      <c r="AG305" s="27">
        <v>41699</v>
      </c>
      <c r="AH305" s="168">
        <v>41730</v>
      </c>
      <c r="AI305" s="29" t="str">
        <f t="shared" si="19"/>
        <v>～</v>
      </c>
      <c r="AJ305" s="169">
        <f t="shared" si="16"/>
        <v>43555</v>
      </c>
      <c r="AK305" s="23" t="s">
        <v>6611</v>
      </c>
      <c r="AL305" s="23" t="s">
        <v>6612</v>
      </c>
      <c r="AM305" s="168">
        <v>41730</v>
      </c>
      <c r="AN305" s="27"/>
      <c r="AO305" s="104">
        <v>41725</v>
      </c>
      <c r="AP305" s="189" t="s">
        <v>6608</v>
      </c>
    </row>
    <row r="306" spans="1:42" s="74" customFormat="1" ht="24.75" customHeight="1" x14ac:dyDescent="0.15">
      <c r="A306" s="422">
        <v>303</v>
      </c>
      <c r="B306" s="287" t="s">
        <v>4510</v>
      </c>
      <c r="C306" s="23" t="s">
        <v>6593</v>
      </c>
      <c r="D306" s="204" t="s">
        <v>6594</v>
      </c>
      <c r="E306" s="44"/>
      <c r="F306" s="44"/>
      <c r="G306" s="95" t="s">
        <v>6595</v>
      </c>
      <c r="H306" s="23" t="s">
        <v>6602</v>
      </c>
      <c r="I306" s="23"/>
      <c r="J306" s="25" t="s">
        <v>6603</v>
      </c>
      <c r="K306" s="25" t="s">
        <v>6604</v>
      </c>
      <c r="L306" s="134" t="s">
        <v>6605</v>
      </c>
      <c r="M306" s="23" t="s">
        <v>6606</v>
      </c>
      <c r="N306" s="33" t="s">
        <v>6607</v>
      </c>
      <c r="O306" s="43" t="s">
        <v>6595</v>
      </c>
      <c r="P306" s="44" t="s">
        <v>6596</v>
      </c>
      <c r="Q306" s="43" t="s">
        <v>6597</v>
      </c>
      <c r="R306" s="43" t="s">
        <v>6598</v>
      </c>
      <c r="S306" s="44" t="s">
        <v>6599</v>
      </c>
      <c r="T306" s="44" t="s">
        <v>6600</v>
      </c>
      <c r="U306" s="43" t="s">
        <v>6595</v>
      </c>
      <c r="V306" s="44" t="s">
        <v>6596</v>
      </c>
      <c r="W306" s="43" t="s">
        <v>6597</v>
      </c>
      <c r="X306" s="43" t="s">
        <v>6598</v>
      </c>
      <c r="Y306" s="44" t="s">
        <v>6599</v>
      </c>
      <c r="Z306" s="44" t="s">
        <v>6600</v>
      </c>
      <c r="AA306" s="33">
        <v>5</v>
      </c>
      <c r="AB306" s="295" t="str">
        <f t="shared" si="17"/>
        <v>年間</v>
      </c>
      <c r="AC306" s="268"/>
      <c r="AD306" s="167">
        <v>1</v>
      </c>
      <c r="AE306" s="167">
        <v>15000</v>
      </c>
      <c r="AF306" s="167">
        <f t="shared" si="18"/>
        <v>15000</v>
      </c>
      <c r="AG306" s="27">
        <v>41699</v>
      </c>
      <c r="AH306" s="168">
        <v>41730</v>
      </c>
      <c r="AI306" s="29" t="str">
        <f t="shared" si="19"/>
        <v>～</v>
      </c>
      <c r="AJ306" s="169">
        <f t="shared" si="16"/>
        <v>43555</v>
      </c>
      <c r="AK306" s="23" t="s">
        <v>6613</v>
      </c>
      <c r="AL306" s="23" t="s">
        <v>6614</v>
      </c>
      <c r="AM306" s="168">
        <v>41730</v>
      </c>
      <c r="AN306" s="27"/>
      <c r="AO306" s="104">
        <v>41725</v>
      </c>
      <c r="AP306" s="189" t="s">
        <v>6608</v>
      </c>
    </row>
    <row r="307" spans="1:42" s="74" customFormat="1" ht="24.75" customHeight="1" x14ac:dyDescent="0.15">
      <c r="A307" s="422">
        <v>304</v>
      </c>
      <c r="B307" s="287" t="s">
        <v>4511</v>
      </c>
      <c r="C307" s="23" t="s">
        <v>6593</v>
      </c>
      <c r="D307" s="204" t="s">
        <v>6594</v>
      </c>
      <c r="E307" s="44"/>
      <c r="F307" s="44"/>
      <c r="G307" s="95" t="s">
        <v>6595</v>
      </c>
      <c r="H307" s="23" t="s">
        <v>6602</v>
      </c>
      <c r="I307" s="23"/>
      <c r="J307" s="25" t="s">
        <v>6603</v>
      </c>
      <c r="K307" s="25" t="s">
        <v>6604</v>
      </c>
      <c r="L307" s="134" t="s">
        <v>6605</v>
      </c>
      <c r="M307" s="23" t="s">
        <v>6606</v>
      </c>
      <c r="N307" s="33" t="s">
        <v>6607</v>
      </c>
      <c r="O307" s="43" t="s">
        <v>6595</v>
      </c>
      <c r="P307" s="44" t="s">
        <v>6596</v>
      </c>
      <c r="Q307" s="43" t="s">
        <v>6597</v>
      </c>
      <c r="R307" s="43" t="s">
        <v>6598</v>
      </c>
      <c r="S307" s="44" t="s">
        <v>6599</v>
      </c>
      <c r="T307" s="44" t="s">
        <v>6600</v>
      </c>
      <c r="U307" s="43" t="s">
        <v>6595</v>
      </c>
      <c r="V307" s="44" t="s">
        <v>6596</v>
      </c>
      <c r="W307" s="43" t="s">
        <v>6597</v>
      </c>
      <c r="X307" s="43" t="s">
        <v>6598</v>
      </c>
      <c r="Y307" s="44" t="s">
        <v>6599</v>
      </c>
      <c r="Z307" s="44" t="s">
        <v>6600</v>
      </c>
      <c r="AA307" s="33">
        <v>5</v>
      </c>
      <c r="AB307" s="295" t="str">
        <f t="shared" si="17"/>
        <v>年間</v>
      </c>
      <c r="AC307" s="268"/>
      <c r="AD307" s="167">
        <v>1</v>
      </c>
      <c r="AE307" s="167">
        <v>20400</v>
      </c>
      <c r="AF307" s="167">
        <f t="shared" si="18"/>
        <v>20400</v>
      </c>
      <c r="AG307" s="27">
        <v>41699</v>
      </c>
      <c r="AH307" s="168">
        <v>41730</v>
      </c>
      <c r="AI307" s="29" t="str">
        <f t="shared" si="19"/>
        <v>～</v>
      </c>
      <c r="AJ307" s="169">
        <f t="shared" si="16"/>
        <v>43555</v>
      </c>
      <c r="AK307" s="23" t="s">
        <v>6615</v>
      </c>
      <c r="AL307" s="23" t="s">
        <v>6616</v>
      </c>
      <c r="AM307" s="168">
        <v>41730</v>
      </c>
      <c r="AN307" s="27"/>
      <c r="AO307" s="104">
        <v>41725</v>
      </c>
      <c r="AP307" s="189" t="s">
        <v>6608</v>
      </c>
    </row>
    <row r="308" spans="1:42" s="74" customFormat="1" ht="24.75" customHeight="1" x14ac:dyDescent="0.15">
      <c r="A308" s="422">
        <v>305</v>
      </c>
      <c r="B308" s="287" t="s">
        <v>4512</v>
      </c>
      <c r="C308" s="23" t="s">
        <v>6593</v>
      </c>
      <c r="D308" s="204" t="s">
        <v>6594</v>
      </c>
      <c r="E308" s="44"/>
      <c r="F308" s="44"/>
      <c r="G308" s="95" t="s">
        <v>6595</v>
      </c>
      <c r="H308" s="23" t="s">
        <v>6602</v>
      </c>
      <c r="I308" s="23"/>
      <c r="J308" s="25" t="s">
        <v>6603</v>
      </c>
      <c r="K308" s="25" t="s">
        <v>6604</v>
      </c>
      <c r="L308" s="134" t="s">
        <v>6605</v>
      </c>
      <c r="M308" s="23" t="s">
        <v>6606</v>
      </c>
      <c r="N308" s="33" t="s">
        <v>6607</v>
      </c>
      <c r="O308" s="43" t="s">
        <v>6595</v>
      </c>
      <c r="P308" s="44" t="s">
        <v>6596</v>
      </c>
      <c r="Q308" s="43" t="s">
        <v>6597</v>
      </c>
      <c r="R308" s="43" t="s">
        <v>6598</v>
      </c>
      <c r="S308" s="44" t="s">
        <v>6599</v>
      </c>
      <c r="T308" s="44" t="s">
        <v>6600</v>
      </c>
      <c r="U308" s="43" t="s">
        <v>6595</v>
      </c>
      <c r="V308" s="44" t="s">
        <v>6596</v>
      </c>
      <c r="W308" s="43" t="s">
        <v>6597</v>
      </c>
      <c r="X308" s="43" t="s">
        <v>6598</v>
      </c>
      <c r="Y308" s="44" t="s">
        <v>6599</v>
      </c>
      <c r="Z308" s="44" t="s">
        <v>6600</v>
      </c>
      <c r="AA308" s="33">
        <v>5</v>
      </c>
      <c r="AB308" s="295" t="str">
        <f t="shared" si="17"/>
        <v>年間</v>
      </c>
      <c r="AC308" s="268"/>
      <c r="AD308" s="167">
        <v>1</v>
      </c>
      <c r="AE308" s="167">
        <v>75600</v>
      </c>
      <c r="AF308" s="167">
        <f t="shared" si="18"/>
        <v>75600</v>
      </c>
      <c r="AG308" s="27">
        <v>41699</v>
      </c>
      <c r="AH308" s="168">
        <v>41730</v>
      </c>
      <c r="AI308" s="29" t="str">
        <f t="shared" si="19"/>
        <v>～</v>
      </c>
      <c r="AJ308" s="169">
        <f t="shared" si="16"/>
        <v>43555</v>
      </c>
      <c r="AK308" s="23" t="s">
        <v>6617</v>
      </c>
      <c r="AL308" s="23" t="s">
        <v>6618</v>
      </c>
      <c r="AM308" s="168">
        <v>41730</v>
      </c>
      <c r="AN308" s="27"/>
      <c r="AO308" s="104">
        <v>41725</v>
      </c>
      <c r="AP308" s="189" t="s">
        <v>6608</v>
      </c>
    </row>
    <row r="309" spans="1:42" s="74" customFormat="1" ht="24.75" customHeight="1" x14ac:dyDescent="0.15">
      <c r="A309" s="422">
        <v>306</v>
      </c>
      <c r="B309" s="268" t="s">
        <v>6619</v>
      </c>
      <c r="C309" s="23" t="s">
        <v>6422</v>
      </c>
      <c r="D309" s="24" t="s">
        <v>6620</v>
      </c>
      <c r="E309" s="23"/>
      <c r="F309" s="23"/>
      <c r="G309" s="25" t="s">
        <v>6623</v>
      </c>
      <c r="H309" s="23" t="s">
        <v>6624</v>
      </c>
      <c r="I309" s="23"/>
      <c r="J309" s="25" t="s">
        <v>6625</v>
      </c>
      <c r="K309" s="25"/>
      <c r="L309" s="134" t="s">
        <v>6626</v>
      </c>
      <c r="M309" s="25" t="s">
        <v>6627</v>
      </c>
      <c r="N309" s="33"/>
      <c r="O309" s="25" t="s">
        <v>6621</v>
      </c>
      <c r="P309" s="23"/>
      <c r="Q309" s="25"/>
      <c r="R309" s="25"/>
      <c r="S309" s="23"/>
      <c r="T309" s="23"/>
      <c r="U309" s="25"/>
      <c r="V309" s="23"/>
      <c r="W309" s="25"/>
      <c r="X309" s="25"/>
      <c r="Y309" s="23"/>
      <c r="Z309" s="23"/>
      <c r="AA309" s="33">
        <v>5</v>
      </c>
      <c r="AB309" s="295" t="str">
        <f t="shared" si="17"/>
        <v>年間</v>
      </c>
      <c r="AC309" s="268" t="s">
        <v>14487</v>
      </c>
      <c r="AD309" s="167">
        <v>1</v>
      </c>
      <c r="AE309" s="167">
        <v>76500</v>
      </c>
      <c r="AF309" s="167">
        <f t="shared" si="18"/>
        <v>76500</v>
      </c>
      <c r="AG309" s="27">
        <v>41699</v>
      </c>
      <c r="AH309" s="168">
        <v>41723</v>
      </c>
      <c r="AI309" s="29" t="str">
        <f t="shared" si="19"/>
        <v>～</v>
      </c>
      <c r="AJ309" s="169">
        <f t="shared" si="16"/>
        <v>43548</v>
      </c>
      <c r="AK309" s="23" t="s">
        <v>4424</v>
      </c>
      <c r="AL309" s="23" t="s">
        <v>6622</v>
      </c>
      <c r="AM309" s="168">
        <v>41723</v>
      </c>
      <c r="AN309" s="35"/>
      <c r="AO309" s="104">
        <v>41733</v>
      </c>
      <c r="AP309" s="189" t="s">
        <v>6628</v>
      </c>
    </row>
    <row r="310" spans="1:42" s="74" customFormat="1" ht="24.75" customHeight="1" x14ac:dyDescent="0.15">
      <c r="A310" s="422">
        <v>307</v>
      </c>
      <c r="B310" s="268" t="s">
        <v>4513</v>
      </c>
      <c r="C310" s="23" t="s">
        <v>6629</v>
      </c>
      <c r="D310" s="24" t="s">
        <v>6620</v>
      </c>
      <c r="E310" s="23"/>
      <c r="F310" s="23"/>
      <c r="G310" s="25" t="s">
        <v>6623</v>
      </c>
      <c r="H310" s="23" t="s">
        <v>6624</v>
      </c>
      <c r="I310" s="23"/>
      <c r="J310" s="25" t="s">
        <v>6625</v>
      </c>
      <c r="K310" s="25"/>
      <c r="L310" s="134" t="s">
        <v>6626</v>
      </c>
      <c r="M310" s="25" t="s">
        <v>6627</v>
      </c>
      <c r="N310" s="33"/>
      <c r="O310" s="25" t="s">
        <v>6621</v>
      </c>
      <c r="P310" s="23"/>
      <c r="Q310" s="25"/>
      <c r="R310" s="25"/>
      <c r="S310" s="23"/>
      <c r="T310" s="23"/>
      <c r="U310" s="25"/>
      <c r="V310" s="23"/>
      <c r="W310" s="25"/>
      <c r="X310" s="25"/>
      <c r="Y310" s="23"/>
      <c r="Z310" s="23"/>
      <c r="AA310" s="33">
        <v>5</v>
      </c>
      <c r="AB310" s="295" t="str">
        <f t="shared" si="17"/>
        <v>年間</v>
      </c>
      <c r="AC310" s="268" t="s">
        <v>14487</v>
      </c>
      <c r="AD310" s="167">
        <v>1</v>
      </c>
      <c r="AE310" s="179"/>
      <c r="AF310" s="179"/>
      <c r="AG310" s="27">
        <v>41699</v>
      </c>
      <c r="AH310" s="168">
        <v>41723</v>
      </c>
      <c r="AI310" s="29" t="str">
        <f t="shared" si="19"/>
        <v>～</v>
      </c>
      <c r="AJ310" s="169">
        <f t="shared" si="16"/>
        <v>43548</v>
      </c>
      <c r="AK310" s="23" t="s">
        <v>4620</v>
      </c>
      <c r="AL310" s="23" t="s">
        <v>6630</v>
      </c>
      <c r="AM310" s="168">
        <v>41723</v>
      </c>
      <c r="AN310" s="27"/>
      <c r="AO310" s="104">
        <v>41733</v>
      </c>
      <c r="AP310" s="189" t="s">
        <v>6628</v>
      </c>
    </row>
    <row r="311" spans="1:42" s="74" customFormat="1" ht="24.75" customHeight="1" x14ac:dyDescent="0.15">
      <c r="A311" s="422">
        <v>308</v>
      </c>
      <c r="B311" s="268" t="s">
        <v>4513</v>
      </c>
      <c r="C311" s="23" t="s">
        <v>6629</v>
      </c>
      <c r="D311" s="24" t="s">
        <v>6620</v>
      </c>
      <c r="E311" s="23"/>
      <c r="F311" s="23"/>
      <c r="G311" s="25" t="s">
        <v>6623</v>
      </c>
      <c r="H311" s="23" t="s">
        <v>6624</v>
      </c>
      <c r="I311" s="23"/>
      <c r="J311" s="25" t="s">
        <v>6625</v>
      </c>
      <c r="K311" s="25"/>
      <c r="L311" s="134" t="s">
        <v>6626</v>
      </c>
      <c r="M311" s="25" t="s">
        <v>6627</v>
      </c>
      <c r="N311" s="33"/>
      <c r="O311" s="25" t="s">
        <v>6621</v>
      </c>
      <c r="P311" s="23"/>
      <c r="Q311" s="25"/>
      <c r="R311" s="25"/>
      <c r="S311" s="23"/>
      <c r="T311" s="23"/>
      <c r="U311" s="25"/>
      <c r="V311" s="23"/>
      <c r="W311" s="25"/>
      <c r="X311" s="25"/>
      <c r="Y311" s="23"/>
      <c r="Z311" s="23"/>
      <c r="AA311" s="33">
        <v>5</v>
      </c>
      <c r="AB311" s="295" t="str">
        <f t="shared" si="17"/>
        <v>年間</v>
      </c>
      <c r="AC311" s="268" t="s">
        <v>14487</v>
      </c>
      <c r="AD311" s="167">
        <v>1</v>
      </c>
      <c r="AE311" s="179"/>
      <c r="AF311" s="179"/>
      <c r="AG311" s="27">
        <v>41699</v>
      </c>
      <c r="AH311" s="168">
        <v>41723</v>
      </c>
      <c r="AI311" s="29" t="str">
        <f t="shared" si="19"/>
        <v>～</v>
      </c>
      <c r="AJ311" s="169">
        <f t="shared" si="16"/>
        <v>43548</v>
      </c>
      <c r="AK311" s="23" t="s">
        <v>4620</v>
      </c>
      <c r="AL311" s="23" t="s">
        <v>6631</v>
      </c>
      <c r="AM311" s="168">
        <v>41723</v>
      </c>
      <c r="AN311" s="27"/>
      <c r="AO311" s="104">
        <v>41733</v>
      </c>
      <c r="AP311" s="189" t="s">
        <v>6628</v>
      </c>
    </row>
    <row r="312" spans="1:42" s="74" customFormat="1" ht="24.75" customHeight="1" x14ac:dyDescent="0.15">
      <c r="A312" s="422">
        <v>309</v>
      </c>
      <c r="B312" s="268" t="s">
        <v>4513</v>
      </c>
      <c r="C312" s="23" t="s">
        <v>6629</v>
      </c>
      <c r="D312" s="24" t="s">
        <v>6620</v>
      </c>
      <c r="E312" s="23"/>
      <c r="F312" s="23"/>
      <c r="G312" s="25" t="s">
        <v>6623</v>
      </c>
      <c r="H312" s="23" t="s">
        <v>6624</v>
      </c>
      <c r="I312" s="23"/>
      <c r="J312" s="25" t="s">
        <v>6625</v>
      </c>
      <c r="K312" s="25"/>
      <c r="L312" s="134" t="s">
        <v>6626</v>
      </c>
      <c r="M312" s="25" t="s">
        <v>6627</v>
      </c>
      <c r="N312" s="33"/>
      <c r="O312" s="25" t="s">
        <v>6621</v>
      </c>
      <c r="P312" s="23"/>
      <c r="Q312" s="25"/>
      <c r="R312" s="25"/>
      <c r="S312" s="23"/>
      <c r="T312" s="23"/>
      <c r="U312" s="25"/>
      <c r="V312" s="23"/>
      <c r="W312" s="25"/>
      <c r="X312" s="25"/>
      <c r="Y312" s="23"/>
      <c r="Z312" s="23"/>
      <c r="AA312" s="33">
        <v>5</v>
      </c>
      <c r="AB312" s="295" t="str">
        <f t="shared" si="17"/>
        <v>年間</v>
      </c>
      <c r="AC312" s="268" t="s">
        <v>14487</v>
      </c>
      <c r="AD312" s="167">
        <v>1</v>
      </c>
      <c r="AE312" s="179"/>
      <c r="AF312" s="179"/>
      <c r="AG312" s="27">
        <v>41699</v>
      </c>
      <c r="AH312" s="168">
        <v>41723</v>
      </c>
      <c r="AI312" s="29" t="str">
        <f t="shared" si="19"/>
        <v>～</v>
      </c>
      <c r="AJ312" s="169">
        <f t="shared" si="16"/>
        <v>43548</v>
      </c>
      <c r="AK312" s="23" t="s">
        <v>6632</v>
      </c>
      <c r="AL312" s="23" t="s">
        <v>6633</v>
      </c>
      <c r="AM312" s="168">
        <v>41723</v>
      </c>
      <c r="AN312" s="27"/>
      <c r="AO312" s="104">
        <v>41733</v>
      </c>
      <c r="AP312" s="189" t="s">
        <v>6628</v>
      </c>
    </row>
    <row r="313" spans="1:42" s="74" customFormat="1" ht="24.75" customHeight="1" x14ac:dyDescent="0.15">
      <c r="A313" s="422">
        <v>310</v>
      </c>
      <c r="B313" s="268" t="s">
        <v>4514</v>
      </c>
      <c r="C313" s="23" t="s">
        <v>6634</v>
      </c>
      <c r="D313" s="24" t="s">
        <v>6635</v>
      </c>
      <c r="E313" s="23"/>
      <c r="F313" s="23"/>
      <c r="G313" s="25" t="s">
        <v>6636</v>
      </c>
      <c r="H313" s="23" t="s">
        <v>6637</v>
      </c>
      <c r="I313" s="23"/>
      <c r="J313" s="25" t="s">
        <v>6638</v>
      </c>
      <c r="K313" s="25" t="s">
        <v>6639</v>
      </c>
      <c r="L313" s="23" t="s">
        <v>6644</v>
      </c>
      <c r="M313" s="23" t="s">
        <v>6640</v>
      </c>
      <c r="N313" s="23" t="s">
        <v>6641</v>
      </c>
      <c r="O313" s="25" t="s">
        <v>6636</v>
      </c>
      <c r="P313" s="23" t="s">
        <v>6637</v>
      </c>
      <c r="Q313" s="25" t="s">
        <v>6638</v>
      </c>
      <c r="R313" s="25" t="s">
        <v>6639</v>
      </c>
      <c r="S313" s="23" t="s">
        <v>6640</v>
      </c>
      <c r="T313" s="23" t="s">
        <v>6641</v>
      </c>
      <c r="U313" s="23" t="s">
        <v>6642</v>
      </c>
      <c r="V313" s="23"/>
      <c r="W313" s="25"/>
      <c r="X313" s="25"/>
      <c r="Y313" s="23"/>
      <c r="Z313" s="23"/>
      <c r="AA313" s="33">
        <v>3</v>
      </c>
      <c r="AB313" s="295" t="str">
        <f t="shared" si="17"/>
        <v>年間</v>
      </c>
      <c r="AC313" s="268"/>
      <c r="AD313" s="167">
        <v>1</v>
      </c>
      <c r="AE313" s="167">
        <v>3240</v>
      </c>
      <c r="AF313" s="167">
        <f t="shared" si="18"/>
        <v>3240</v>
      </c>
      <c r="AG313" s="27">
        <v>41699</v>
      </c>
      <c r="AH313" s="168">
        <v>41730</v>
      </c>
      <c r="AI313" s="29" t="str">
        <f t="shared" si="19"/>
        <v>～</v>
      </c>
      <c r="AJ313" s="169">
        <f t="shared" si="16"/>
        <v>42825</v>
      </c>
      <c r="AK313" s="23" t="s">
        <v>4620</v>
      </c>
      <c r="AL313" s="23" t="s">
        <v>6643</v>
      </c>
      <c r="AM313" s="168">
        <v>41718</v>
      </c>
      <c r="AN313" s="27"/>
      <c r="AO313" s="104">
        <v>41731</v>
      </c>
      <c r="AP313" s="134" t="s">
        <v>6645</v>
      </c>
    </row>
    <row r="314" spans="1:42" s="74" customFormat="1" ht="24.75" customHeight="1" x14ac:dyDescent="0.15">
      <c r="A314" s="422">
        <v>311</v>
      </c>
      <c r="B314" s="268" t="s">
        <v>4514</v>
      </c>
      <c r="C314" s="23" t="s">
        <v>6634</v>
      </c>
      <c r="D314" s="24" t="s">
        <v>6635</v>
      </c>
      <c r="E314" s="23"/>
      <c r="F314" s="23"/>
      <c r="G314" s="25" t="s">
        <v>6636</v>
      </c>
      <c r="H314" s="23" t="s">
        <v>6637</v>
      </c>
      <c r="I314" s="23"/>
      <c r="J314" s="25" t="s">
        <v>6638</v>
      </c>
      <c r="K314" s="25" t="s">
        <v>6639</v>
      </c>
      <c r="L314" s="23" t="s">
        <v>6644</v>
      </c>
      <c r="M314" s="23" t="s">
        <v>6640</v>
      </c>
      <c r="N314" s="23" t="s">
        <v>6641</v>
      </c>
      <c r="O314" s="25" t="s">
        <v>6636</v>
      </c>
      <c r="P314" s="23" t="s">
        <v>6637</v>
      </c>
      <c r="Q314" s="25" t="s">
        <v>6638</v>
      </c>
      <c r="R314" s="25" t="s">
        <v>6639</v>
      </c>
      <c r="S314" s="23" t="s">
        <v>6640</v>
      </c>
      <c r="T314" s="23" t="s">
        <v>6641</v>
      </c>
      <c r="U314" s="23" t="s">
        <v>6642</v>
      </c>
      <c r="V314" s="23"/>
      <c r="W314" s="25"/>
      <c r="X314" s="25"/>
      <c r="Y314" s="23"/>
      <c r="Z314" s="23"/>
      <c r="AA314" s="33">
        <v>3</v>
      </c>
      <c r="AB314" s="295" t="str">
        <f t="shared" si="17"/>
        <v>年間</v>
      </c>
      <c r="AC314" s="268"/>
      <c r="AD314" s="167">
        <v>1</v>
      </c>
      <c r="AE314" s="167">
        <v>3240</v>
      </c>
      <c r="AF314" s="167">
        <f t="shared" si="18"/>
        <v>3240</v>
      </c>
      <c r="AG314" s="27">
        <v>41699</v>
      </c>
      <c r="AH314" s="168">
        <v>41730</v>
      </c>
      <c r="AI314" s="29" t="str">
        <f t="shared" si="19"/>
        <v>～</v>
      </c>
      <c r="AJ314" s="169">
        <f t="shared" si="16"/>
        <v>42825</v>
      </c>
      <c r="AK314" s="23" t="s">
        <v>4620</v>
      </c>
      <c r="AL314" s="23" t="s">
        <v>6646</v>
      </c>
      <c r="AM314" s="168">
        <v>41718</v>
      </c>
      <c r="AN314" s="27"/>
      <c r="AO314" s="104">
        <v>41731</v>
      </c>
      <c r="AP314" s="134" t="s">
        <v>6645</v>
      </c>
    </row>
    <row r="315" spans="1:42" s="74" customFormat="1" ht="24.75" customHeight="1" x14ac:dyDescent="0.15">
      <c r="A315" s="422">
        <v>312</v>
      </c>
      <c r="B315" s="268" t="s">
        <v>6647</v>
      </c>
      <c r="C315" s="23" t="s">
        <v>6634</v>
      </c>
      <c r="D315" s="24" t="s">
        <v>6635</v>
      </c>
      <c r="E315" s="23"/>
      <c r="F315" s="23"/>
      <c r="G315" s="25" t="s">
        <v>6636</v>
      </c>
      <c r="H315" s="23" t="s">
        <v>6637</v>
      </c>
      <c r="I315" s="23"/>
      <c r="J315" s="25" t="s">
        <v>6638</v>
      </c>
      <c r="K315" s="25" t="s">
        <v>6639</v>
      </c>
      <c r="L315" s="23" t="s">
        <v>6644</v>
      </c>
      <c r="M315" s="23" t="s">
        <v>6640</v>
      </c>
      <c r="N315" s="23" t="s">
        <v>6641</v>
      </c>
      <c r="O315" s="25" t="s">
        <v>6636</v>
      </c>
      <c r="P315" s="23" t="s">
        <v>6637</v>
      </c>
      <c r="Q315" s="25" t="s">
        <v>6638</v>
      </c>
      <c r="R315" s="25" t="s">
        <v>6639</v>
      </c>
      <c r="S315" s="23" t="s">
        <v>6640</v>
      </c>
      <c r="T315" s="23" t="s">
        <v>6641</v>
      </c>
      <c r="U315" s="23" t="s">
        <v>6642</v>
      </c>
      <c r="V315" s="23"/>
      <c r="W315" s="25"/>
      <c r="X315" s="25"/>
      <c r="Y315" s="23"/>
      <c r="Z315" s="23"/>
      <c r="AA315" s="33">
        <v>3</v>
      </c>
      <c r="AB315" s="295" t="str">
        <f t="shared" si="17"/>
        <v>年間</v>
      </c>
      <c r="AC315" s="268"/>
      <c r="AD315" s="167">
        <v>1</v>
      </c>
      <c r="AE315" s="167">
        <v>3240</v>
      </c>
      <c r="AF315" s="167">
        <f t="shared" si="18"/>
        <v>3240</v>
      </c>
      <c r="AG315" s="27">
        <v>41699</v>
      </c>
      <c r="AH315" s="168">
        <v>41730</v>
      </c>
      <c r="AI315" s="29" t="str">
        <f t="shared" si="19"/>
        <v>～</v>
      </c>
      <c r="AJ315" s="169">
        <f t="shared" si="16"/>
        <v>42825</v>
      </c>
      <c r="AK315" s="23" t="s">
        <v>4620</v>
      </c>
      <c r="AL315" s="23" t="s">
        <v>6648</v>
      </c>
      <c r="AM315" s="168">
        <v>41718</v>
      </c>
      <c r="AN315" s="27"/>
      <c r="AO315" s="104">
        <v>41731</v>
      </c>
      <c r="AP315" s="134" t="s">
        <v>6645</v>
      </c>
    </row>
    <row r="316" spans="1:42" s="74" customFormat="1" ht="24.75" customHeight="1" x14ac:dyDescent="0.15">
      <c r="A316" s="422">
        <v>313</v>
      </c>
      <c r="B316" s="268" t="s">
        <v>4514</v>
      </c>
      <c r="C316" s="23" t="s">
        <v>6634</v>
      </c>
      <c r="D316" s="24" t="s">
        <v>6635</v>
      </c>
      <c r="E316" s="23"/>
      <c r="F316" s="23"/>
      <c r="G316" s="25" t="s">
        <v>6636</v>
      </c>
      <c r="H316" s="23" t="s">
        <v>6637</v>
      </c>
      <c r="I316" s="23"/>
      <c r="J316" s="25" t="s">
        <v>6638</v>
      </c>
      <c r="K316" s="58" t="s">
        <v>6650</v>
      </c>
      <c r="L316" s="23" t="s">
        <v>6644</v>
      </c>
      <c r="M316" s="23" t="s">
        <v>6640</v>
      </c>
      <c r="N316" s="23" t="s">
        <v>6641</v>
      </c>
      <c r="O316" s="25" t="s">
        <v>6636</v>
      </c>
      <c r="P316" s="23" t="s">
        <v>6637</v>
      </c>
      <c r="Q316" s="25" t="s">
        <v>6638</v>
      </c>
      <c r="R316" s="25" t="s">
        <v>6639</v>
      </c>
      <c r="S316" s="23" t="s">
        <v>6640</v>
      </c>
      <c r="T316" s="23" t="s">
        <v>6641</v>
      </c>
      <c r="U316" s="23" t="s">
        <v>6642</v>
      </c>
      <c r="V316" s="23"/>
      <c r="W316" s="25"/>
      <c r="X316" s="25"/>
      <c r="Y316" s="23"/>
      <c r="Z316" s="23"/>
      <c r="AA316" s="33">
        <v>3</v>
      </c>
      <c r="AB316" s="295" t="str">
        <f t="shared" si="17"/>
        <v>年間</v>
      </c>
      <c r="AC316" s="268"/>
      <c r="AD316" s="167">
        <v>1</v>
      </c>
      <c r="AE316" s="167">
        <v>3240</v>
      </c>
      <c r="AF316" s="167">
        <f t="shared" si="18"/>
        <v>3240</v>
      </c>
      <c r="AG316" s="27">
        <v>41699</v>
      </c>
      <c r="AH316" s="168">
        <v>41730</v>
      </c>
      <c r="AI316" s="29" t="str">
        <f t="shared" si="19"/>
        <v>～</v>
      </c>
      <c r="AJ316" s="169">
        <f t="shared" si="16"/>
        <v>42825</v>
      </c>
      <c r="AK316" s="23" t="s">
        <v>4620</v>
      </c>
      <c r="AL316" s="23" t="s">
        <v>6649</v>
      </c>
      <c r="AM316" s="168">
        <v>41718</v>
      </c>
      <c r="AN316" s="27"/>
      <c r="AO316" s="104">
        <v>41731</v>
      </c>
      <c r="AP316" s="134" t="s">
        <v>6645</v>
      </c>
    </row>
    <row r="317" spans="1:42" s="74" customFormat="1" ht="24.75" customHeight="1" x14ac:dyDescent="0.15">
      <c r="A317" s="422">
        <v>314</v>
      </c>
      <c r="B317" s="268" t="s">
        <v>4514</v>
      </c>
      <c r="C317" s="23" t="s">
        <v>6634</v>
      </c>
      <c r="D317" s="24" t="s">
        <v>6635</v>
      </c>
      <c r="E317" s="23"/>
      <c r="F317" s="23"/>
      <c r="G317" s="25" t="s">
        <v>6636</v>
      </c>
      <c r="H317" s="23" t="s">
        <v>6637</v>
      </c>
      <c r="I317" s="23"/>
      <c r="J317" s="25" t="s">
        <v>6652</v>
      </c>
      <c r="K317" s="25" t="s">
        <v>6639</v>
      </c>
      <c r="L317" s="23" t="s">
        <v>6644</v>
      </c>
      <c r="M317" s="23" t="s">
        <v>6640</v>
      </c>
      <c r="N317" s="23" t="s">
        <v>6641</v>
      </c>
      <c r="O317" s="25" t="s">
        <v>6636</v>
      </c>
      <c r="P317" s="23" t="s">
        <v>6637</v>
      </c>
      <c r="Q317" s="25" t="s">
        <v>6638</v>
      </c>
      <c r="R317" s="25" t="s">
        <v>6639</v>
      </c>
      <c r="S317" s="23" t="s">
        <v>6640</v>
      </c>
      <c r="T317" s="23" t="s">
        <v>6641</v>
      </c>
      <c r="U317" s="23" t="s">
        <v>6642</v>
      </c>
      <c r="V317" s="23"/>
      <c r="W317" s="25"/>
      <c r="X317" s="25"/>
      <c r="Y317" s="23"/>
      <c r="Z317" s="23"/>
      <c r="AA317" s="33">
        <v>3</v>
      </c>
      <c r="AB317" s="295" t="str">
        <f t="shared" si="17"/>
        <v>年間</v>
      </c>
      <c r="AC317" s="268"/>
      <c r="AD317" s="167">
        <v>1</v>
      </c>
      <c r="AE317" s="167">
        <v>3240</v>
      </c>
      <c r="AF317" s="167">
        <f t="shared" si="18"/>
        <v>3240</v>
      </c>
      <c r="AG317" s="27">
        <v>41699</v>
      </c>
      <c r="AH317" s="168">
        <v>41730</v>
      </c>
      <c r="AI317" s="29" t="str">
        <f t="shared" si="19"/>
        <v>～</v>
      </c>
      <c r="AJ317" s="169">
        <f t="shared" si="16"/>
        <v>42825</v>
      </c>
      <c r="AK317" s="23" t="s">
        <v>4620</v>
      </c>
      <c r="AL317" s="23" t="s">
        <v>6651</v>
      </c>
      <c r="AM317" s="168">
        <v>41718</v>
      </c>
      <c r="AN317" s="27"/>
      <c r="AO317" s="104">
        <v>41731</v>
      </c>
      <c r="AP317" s="134" t="s">
        <v>6645</v>
      </c>
    </row>
    <row r="318" spans="1:42" s="74" customFormat="1" ht="24.75" customHeight="1" x14ac:dyDescent="0.15">
      <c r="A318" s="422">
        <v>315</v>
      </c>
      <c r="B318" s="268" t="s">
        <v>4514</v>
      </c>
      <c r="C318" s="23" t="s">
        <v>6634</v>
      </c>
      <c r="D318" s="24" t="s">
        <v>6635</v>
      </c>
      <c r="E318" s="23"/>
      <c r="F318" s="23"/>
      <c r="G318" s="25" t="s">
        <v>6654</v>
      </c>
      <c r="H318" s="23" t="s">
        <v>6637</v>
      </c>
      <c r="I318" s="23"/>
      <c r="J318" s="25" t="s">
        <v>6652</v>
      </c>
      <c r="K318" s="25" t="s">
        <v>6639</v>
      </c>
      <c r="L318" s="23" t="s">
        <v>6644</v>
      </c>
      <c r="M318" s="23" t="s">
        <v>6640</v>
      </c>
      <c r="N318" s="23" t="s">
        <v>6641</v>
      </c>
      <c r="O318" s="25" t="s">
        <v>6636</v>
      </c>
      <c r="P318" s="23" t="s">
        <v>6637</v>
      </c>
      <c r="Q318" s="25" t="s">
        <v>6638</v>
      </c>
      <c r="R318" s="25" t="s">
        <v>6639</v>
      </c>
      <c r="S318" s="23" t="s">
        <v>6640</v>
      </c>
      <c r="T318" s="23" t="s">
        <v>6641</v>
      </c>
      <c r="U318" s="23" t="s">
        <v>6642</v>
      </c>
      <c r="V318" s="23"/>
      <c r="W318" s="25"/>
      <c r="X318" s="25"/>
      <c r="Y318" s="23"/>
      <c r="Z318" s="23"/>
      <c r="AA318" s="33">
        <v>3</v>
      </c>
      <c r="AB318" s="295" t="str">
        <f t="shared" si="17"/>
        <v>年間</v>
      </c>
      <c r="AC318" s="268"/>
      <c r="AD318" s="167">
        <v>1</v>
      </c>
      <c r="AE318" s="167">
        <v>3240</v>
      </c>
      <c r="AF318" s="167">
        <f t="shared" si="18"/>
        <v>3240</v>
      </c>
      <c r="AG318" s="27">
        <v>41699</v>
      </c>
      <c r="AH318" s="168">
        <v>41730</v>
      </c>
      <c r="AI318" s="29" t="str">
        <f t="shared" si="19"/>
        <v>～</v>
      </c>
      <c r="AJ318" s="169">
        <f t="shared" si="16"/>
        <v>42825</v>
      </c>
      <c r="AK318" s="23" t="s">
        <v>4620</v>
      </c>
      <c r="AL318" s="23" t="s">
        <v>6653</v>
      </c>
      <c r="AM318" s="168">
        <v>41718</v>
      </c>
      <c r="AN318" s="27"/>
      <c r="AO318" s="104">
        <v>41731</v>
      </c>
      <c r="AP318" s="134" t="s">
        <v>6645</v>
      </c>
    </row>
    <row r="319" spans="1:42" s="74" customFormat="1" ht="24.75" customHeight="1" x14ac:dyDescent="0.15">
      <c r="A319" s="422">
        <v>316</v>
      </c>
      <c r="B319" s="268" t="s">
        <v>4514</v>
      </c>
      <c r="C319" s="23" t="s">
        <v>6634</v>
      </c>
      <c r="D319" s="24" t="s">
        <v>6635</v>
      </c>
      <c r="E319" s="23"/>
      <c r="F319" s="23"/>
      <c r="G319" s="25" t="s">
        <v>6636</v>
      </c>
      <c r="H319" s="23" t="s">
        <v>6637</v>
      </c>
      <c r="I319" s="23"/>
      <c r="J319" s="25" t="s">
        <v>6638</v>
      </c>
      <c r="K319" s="25" t="s">
        <v>6639</v>
      </c>
      <c r="L319" s="23" t="s">
        <v>6644</v>
      </c>
      <c r="M319" s="23" t="s">
        <v>6640</v>
      </c>
      <c r="N319" s="23" t="s">
        <v>6641</v>
      </c>
      <c r="O319" s="25" t="s">
        <v>6636</v>
      </c>
      <c r="P319" s="23" t="s">
        <v>6637</v>
      </c>
      <c r="Q319" s="25" t="s">
        <v>6638</v>
      </c>
      <c r="R319" s="25" t="s">
        <v>6639</v>
      </c>
      <c r="S319" s="23" t="s">
        <v>6640</v>
      </c>
      <c r="T319" s="23" t="s">
        <v>6641</v>
      </c>
      <c r="U319" s="23" t="s">
        <v>6642</v>
      </c>
      <c r="V319" s="23"/>
      <c r="W319" s="25"/>
      <c r="X319" s="25"/>
      <c r="Y319" s="23"/>
      <c r="Z319" s="23"/>
      <c r="AA319" s="33">
        <v>3</v>
      </c>
      <c r="AB319" s="295" t="str">
        <f t="shared" si="17"/>
        <v>年間</v>
      </c>
      <c r="AC319" s="268"/>
      <c r="AD319" s="167">
        <v>1</v>
      </c>
      <c r="AE319" s="167">
        <v>3240</v>
      </c>
      <c r="AF319" s="167">
        <f t="shared" si="18"/>
        <v>3240</v>
      </c>
      <c r="AG319" s="27">
        <v>41699</v>
      </c>
      <c r="AH319" s="168">
        <v>41730</v>
      </c>
      <c r="AI319" s="29" t="str">
        <f t="shared" si="19"/>
        <v>～</v>
      </c>
      <c r="AJ319" s="169">
        <f t="shared" si="16"/>
        <v>42825</v>
      </c>
      <c r="AK319" s="23" t="s">
        <v>4620</v>
      </c>
      <c r="AL319" s="23" t="s">
        <v>6655</v>
      </c>
      <c r="AM319" s="168">
        <v>41718</v>
      </c>
      <c r="AN319" s="27"/>
      <c r="AO319" s="104">
        <v>41731</v>
      </c>
      <c r="AP319" s="134" t="s">
        <v>6645</v>
      </c>
    </row>
    <row r="320" spans="1:42" s="74" customFormat="1" ht="24.75" customHeight="1" x14ac:dyDescent="0.15">
      <c r="A320" s="422">
        <v>317</v>
      </c>
      <c r="B320" s="268" t="s">
        <v>4514</v>
      </c>
      <c r="C320" s="23" t="s">
        <v>6634</v>
      </c>
      <c r="D320" s="24" t="s">
        <v>6635</v>
      </c>
      <c r="E320" s="23"/>
      <c r="F320" s="23"/>
      <c r="G320" s="25" t="s">
        <v>6636</v>
      </c>
      <c r="H320" s="23" t="s">
        <v>6637</v>
      </c>
      <c r="I320" s="23"/>
      <c r="J320" s="25" t="s">
        <v>6638</v>
      </c>
      <c r="K320" s="25" t="s">
        <v>6639</v>
      </c>
      <c r="L320" s="23" t="s">
        <v>6644</v>
      </c>
      <c r="M320" s="23" t="s">
        <v>6640</v>
      </c>
      <c r="N320" s="23" t="s">
        <v>6641</v>
      </c>
      <c r="O320" s="25" t="s">
        <v>6636</v>
      </c>
      <c r="P320" s="23" t="s">
        <v>6637</v>
      </c>
      <c r="Q320" s="25" t="s">
        <v>6638</v>
      </c>
      <c r="R320" s="25" t="s">
        <v>6639</v>
      </c>
      <c r="S320" s="23" t="s">
        <v>6640</v>
      </c>
      <c r="T320" s="23" t="s">
        <v>6641</v>
      </c>
      <c r="U320" s="23" t="s">
        <v>6642</v>
      </c>
      <c r="V320" s="23"/>
      <c r="W320" s="25"/>
      <c r="X320" s="25"/>
      <c r="Y320" s="23"/>
      <c r="Z320" s="23"/>
      <c r="AA320" s="33">
        <v>3</v>
      </c>
      <c r="AB320" s="295" t="str">
        <f t="shared" si="17"/>
        <v>年間</v>
      </c>
      <c r="AC320" s="268"/>
      <c r="AD320" s="167">
        <v>1</v>
      </c>
      <c r="AE320" s="167">
        <v>3240</v>
      </c>
      <c r="AF320" s="167">
        <f t="shared" si="18"/>
        <v>3240</v>
      </c>
      <c r="AG320" s="27">
        <v>41699</v>
      </c>
      <c r="AH320" s="168">
        <v>41730</v>
      </c>
      <c r="AI320" s="29" t="str">
        <f t="shared" si="19"/>
        <v>～</v>
      </c>
      <c r="AJ320" s="169">
        <f t="shared" si="16"/>
        <v>42825</v>
      </c>
      <c r="AK320" s="23" t="s">
        <v>4620</v>
      </c>
      <c r="AL320" s="23" t="s">
        <v>6656</v>
      </c>
      <c r="AM320" s="168">
        <v>41718</v>
      </c>
      <c r="AN320" s="27"/>
      <c r="AO320" s="104">
        <v>41731</v>
      </c>
      <c r="AP320" s="134" t="s">
        <v>6645</v>
      </c>
    </row>
    <row r="321" spans="1:42" s="74" customFormat="1" ht="24.75" customHeight="1" x14ac:dyDescent="0.15">
      <c r="A321" s="422">
        <v>318</v>
      </c>
      <c r="B321" s="268" t="s">
        <v>4514</v>
      </c>
      <c r="C321" s="23" t="s">
        <v>6634</v>
      </c>
      <c r="D321" s="24" t="s">
        <v>6635</v>
      </c>
      <c r="E321" s="23"/>
      <c r="F321" s="23"/>
      <c r="G321" s="25" t="s">
        <v>6636</v>
      </c>
      <c r="H321" s="23" t="s">
        <v>6637</v>
      </c>
      <c r="I321" s="23"/>
      <c r="J321" s="25" t="s">
        <v>6638</v>
      </c>
      <c r="K321" s="25" t="s">
        <v>6639</v>
      </c>
      <c r="L321" s="23" t="s">
        <v>6644</v>
      </c>
      <c r="M321" s="23" t="s">
        <v>6640</v>
      </c>
      <c r="N321" s="23" t="s">
        <v>6641</v>
      </c>
      <c r="O321" s="25" t="s">
        <v>6636</v>
      </c>
      <c r="P321" s="23" t="s">
        <v>6637</v>
      </c>
      <c r="Q321" s="25" t="s">
        <v>6638</v>
      </c>
      <c r="R321" s="25" t="s">
        <v>6639</v>
      </c>
      <c r="S321" s="23" t="s">
        <v>6640</v>
      </c>
      <c r="T321" s="23" t="s">
        <v>6641</v>
      </c>
      <c r="U321" s="23" t="s">
        <v>6642</v>
      </c>
      <c r="V321" s="23"/>
      <c r="W321" s="25"/>
      <c r="X321" s="25"/>
      <c r="Y321" s="23"/>
      <c r="Z321" s="23"/>
      <c r="AA321" s="33">
        <v>3</v>
      </c>
      <c r="AB321" s="295" t="str">
        <f t="shared" si="17"/>
        <v>年間</v>
      </c>
      <c r="AC321" s="268"/>
      <c r="AD321" s="167">
        <v>1</v>
      </c>
      <c r="AE321" s="167">
        <v>3240</v>
      </c>
      <c r="AF321" s="167">
        <f t="shared" si="18"/>
        <v>3240</v>
      </c>
      <c r="AG321" s="27">
        <v>41699</v>
      </c>
      <c r="AH321" s="168">
        <v>41730</v>
      </c>
      <c r="AI321" s="29" t="str">
        <f t="shared" si="19"/>
        <v>～</v>
      </c>
      <c r="AJ321" s="169">
        <f t="shared" si="16"/>
        <v>42825</v>
      </c>
      <c r="AK321" s="23" t="s">
        <v>4620</v>
      </c>
      <c r="AL321" s="23" t="s">
        <v>6657</v>
      </c>
      <c r="AM321" s="168">
        <v>41718</v>
      </c>
      <c r="AN321" s="27"/>
      <c r="AO321" s="104">
        <v>41731</v>
      </c>
      <c r="AP321" s="134" t="s">
        <v>6645</v>
      </c>
    </row>
    <row r="322" spans="1:42" s="74" customFormat="1" ht="24.75" customHeight="1" x14ac:dyDescent="0.15">
      <c r="A322" s="422">
        <v>319</v>
      </c>
      <c r="B322" s="268" t="s">
        <v>4514</v>
      </c>
      <c r="C322" s="23" t="s">
        <v>6634</v>
      </c>
      <c r="D322" s="24" t="s">
        <v>6635</v>
      </c>
      <c r="E322" s="23"/>
      <c r="F322" s="23"/>
      <c r="G322" s="25" t="s">
        <v>6636</v>
      </c>
      <c r="H322" s="23" t="s">
        <v>6637</v>
      </c>
      <c r="I322" s="23"/>
      <c r="J322" s="25" t="s">
        <v>6638</v>
      </c>
      <c r="K322" s="25" t="s">
        <v>6639</v>
      </c>
      <c r="L322" s="23" t="s">
        <v>6644</v>
      </c>
      <c r="M322" s="23" t="s">
        <v>6640</v>
      </c>
      <c r="N322" s="23" t="s">
        <v>6641</v>
      </c>
      <c r="O322" s="25" t="s">
        <v>6636</v>
      </c>
      <c r="P322" s="23" t="s">
        <v>6637</v>
      </c>
      <c r="Q322" s="25" t="s">
        <v>6638</v>
      </c>
      <c r="R322" s="25" t="s">
        <v>6639</v>
      </c>
      <c r="S322" s="23" t="s">
        <v>6640</v>
      </c>
      <c r="T322" s="23" t="s">
        <v>6641</v>
      </c>
      <c r="U322" s="23" t="s">
        <v>6642</v>
      </c>
      <c r="V322" s="23"/>
      <c r="W322" s="25"/>
      <c r="X322" s="25"/>
      <c r="Y322" s="23"/>
      <c r="Z322" s="23"/>
      <c r="AA322" s="33">
        <v>3</v>
      </c>
      <c r="AB322" s="295" t="str">
        <f t="shared" si="17"/>
        <v>年間</v>
      </c>
      <c r="AC322" s="268"/>
      <c r="AD322" s="167">
        <v>1</v>
      </c>
      <c r="AE322" s="167">
        <v>3240</v>
      </c>
      <c r="AF322" s="167">
        <f t="shared" si="18"/>
        <v>3240</v>
      </c>
      <c r="AG322" s="27">
        <v>41699</v>
      </c>
      <c r="AH322" s="168">
        <v>41730</v>
      </c>
      <c r="AI322" s="29" t="str">
        <f t="shared" si="19"/>
        <v>～</v>
      </c>
      <c r="AJ322" s="169">
        <f t="shared" si="16"/>
        <v>42825</v>
      </c>
      <c r="AK322" s="23" t="s">
        <v>4620</v>
      </c>
      <c r="AL322" s="23" t="s">
        <v>6658</v>
      </c>
      <c r="AM322" s="168">
        <v>41718</v>
      </c>
      <c r="AN322" s="27"/>
      <c r="AO322" s="104">
        <v>41731</v>
      </c>
      <c r="AP322" s="134" t="s">
        <v>6645</v>
      </c>
    </row>
    <row r="323" spans="1:42" s="74" customFormat="1" ht="24.75" customHeight="1" x14ac:dyDescent="0.15">
      <c r="A323" s="422">
        <v>320</v>
      </c>
      <c r="B323" s="268" t="s">
        <v>4514</v>
      </c>
      <c r="C323" s="23" t="s">
        <v>6634</v>
      </c>
      <c r="D323" s="24" t="s">
        <v>6635</v>
      </c>
      <c r="E323" s="23"/>
      <c r="F323" s="23"/>
      <c r="G323" s="25" t="s">
        <v>6636</v>
      </c>
      <c r="H323" s="23" t="s">
        <v>6637</v>
      </c>
      <c r="I323" s="23"/>
      <c r="J323" s="25" t="s">
        <v>6638</v>
      </c>
      <c r="K323" s="25" t="s">
        <v>6639</v>
      </c>
      <c r="L323" s="23" t="s">
        <v>6644</v>
      </c>
      <c r="M323" s="23" t="s">
        <v>6640</v>
      </c>
      <c r="N323" s="23" t="s">
        <v>6641</v>
      </c>
      <c r="O323" s="25" t="s">
        <v>6636</v>
      </c>
      <c r="P323" s="23" t="s">
        <v>6637</v>
      </c>
      <c r="Q323" s="25" t="s">
        <v>6638</v>
      </c>
      <c r="R323" s="25" t="s">
        <v>6639</v>
      </c>
      <c r="S323" s="23" t="s">
        <v>6640</v>
      </c>
      <c r="T323" s="23" t="s">
        <v>6641</v>
      </c>
      <c r="U323" s="23" t="s">
        <v>6642</v>
      </c>
      <c r="V323" s="23"/>
      <c r="W323" s="25"/>
      <c r="X323" s="25"/>
      <c r="Y323" s="23"/>
      <c r="Z323" s="23"/>
      <c r="AA323" s="33">
        <v>3</v>
      </c>
      <c r="AB323" s="295" t="str">
        <f t="shared" si="17"/>
        <v>年間</v>
      </c>
      <c r="AC323" s="268"/>
      <c r="AD323" s="167">
        <v>1</v>
      </c>
      <c r="AE323" s="167">
        <v>3240</v>
      </c>
      <c r="AF323" s="167">
        <f t="shared" si="18"/>
        <v>3240</v>
      </c>
      <c r="AG323" s="27">
        <v>41699</v>
      </c>
      <c r="AH323" s="168">
        <v>41730</v>
      </c>
      <c r="AI323" s="29" t="str">
        <f t="shared" si="19"/>
        <v>～</v>
      </c>
      <c r="AJ323" s="169">
        <f t="shared" si="16"/>
        <v>42825</v>
      </c>
      <c r="AK323" s="23" t="s">
        <v>4620</v>
      </c>
      <c r="AL323" s="23" t="s">
        <v>6659</v>
      </c>
      <c r="AM323" s="168">
        <v>41718</v>
      </c>
      <c r="AN323" s="27"/>
      <c r="AO323" s="104">
        <v>41731</v>
      </c>
      <c r="AP323" s="134" t="s">
        <v>6645</v>
      </c>
    </row>
    <row r="324" spans="1:42" s="74" customFormat="1" ht="24.75" customHeight="1" x14ac:dyDescent="0.15">
      <c r="A324" s="422">
        <v>321</v>
      </c>
      <c r="B324" s="268" t="s">
        <v>4514</v>
      </c>
      <c r="C324" s="23" t="s">
        <v>6634</v>
      </c>
      <c r="D324" s="24" t="s">
        <v>6635</v>
      </c>
      <c r="E324" s="23"/>
      <c r="F324" s="23"/>
      <c r="G324" s="25" t="s">
        <v>6636</v>
      </c>
      <c r="H324" s="23" t="s">
        <v>6637</v>
      </c>
      <c r="I324" s="23"/>
      <c r="J324" s="25" t="s">
        <v>6638</v>
      </c>
      <c r="K324" s="25" t="s">
        <v>6639</v>
      </c>
      <c r="L324" s="23" t="s">
        <v>6644</v>
      </c>
      <c r="M324" s="23" t="s">
        <v>6640</v>
      </c>
      <c r="N324" s="23" t="s">
        <v>6641</v>
      </c>
      <c r="O324" s="25" t="s">
        <v>6636</v>
      </c>
      <c r="P324" s="23" t="s">
        <v>6637</v>
      </c>
      <c r="Q324" s="25" t="s">
        <v>6638</v>
      </c>
      <c r="R324" s="25" t="s">
        <v>6639</v>
      </c>
      <c r="S324" s="23" t="s">
        <v>6640</v>
      </c>
      <c r="T324" s="23" t="s">
        <v>6641</v>
      </c>
      <c r="U324" s="23" t="s">
        <v>6642</v>
      </c>
      <c r="V324" s="23"/>
      <c r="W324" s="25"/>
      <c r="X324" s="25"/>
      <c r="Y324" s="23"/>
      <c r="Z324" s="23"/>
      <c r="AA324" s="33">
        <v>3</v>
      </c>
      <c r="AB324" s="295" t="str">
        <f t="shared" si="17"/>
        <v>年間</v>
      </c>
      <c r="AC324" s="268"/>
      <c r="AD324" s="167">
        <v>1</v>
      </c>
      <c r="AE324" s="167">
        <v>3240</v>
      </c>
      <c r="AF324" s="167">
        <f t="shared" si="18"/>
        <v>3240</v>
      </c>
      <c r="AG324" s="27">
        <v>41699</v>
      </c>
      <c r="AH324" s="168">
        <v>41730</v>
      </c>
      <c r="AI324" s="29" t="str">
        <f t="shared" si="19"/>
        <v>～</v>
      </c>
      <c r="AJ324" s="169">
        <f t="shared" ref="AJ324:AJ387" si="20">IF(ISBLANK($AH324),"",DATE(YEAR($AH324)+$AA324,MONTH($AH324),DAY($AH324)-1))</f>
        <v>42825</v>
      </c>
      <c r="AK324" s="23" t="s">
        <v>4620</v>
      </c>
      <c r="AL324" s="23" t="s">
        <v>6660</v>
      </c>
      <c r="AM324" s="168">
        <v>41718</v>
      </c>
      <c r="AN324" s="27"/>
      <c r="AO324" s="104">
        <v>41731</v>
      </c>
      <c r="AP324" s="134" t="s">
        <v>6645</v>
      </c>
    </row>
    <row r="325" spans="1:42" s="74" customFormat="1" ht="24.75" customHeight="1" x14ac:dyDescent="0.15">
      <c r="A325" s="422">
        <v>322</v>
      </c>
      <c r="B325" s="268" t="s">
        <v>4514</v>
      </c>
      <c r="C325" s="23" t="s">
        <v>6634</v>
      </c>
      <c r="D325" s="24" t="s">
        <v>6635</v>
      </c>
      <c r="E325" s="23"/>
      <c r="F325" s="23"/>
      <c r="G325" s="25" t="s">
        <v>6636</v>
      </c>
      <c r="H325" s="23" t="s">
        <v>6637</v>
      </c>
      <c r="I325" s="23"/>
      <c r="J325" s="25" t="s">
        <v>6638</v>
      </c>
      <c r="K325" s="25" t="s">
        <v>6639</v>
      </c>
      <c r="L325" s="23" t="s">
        <v>6644</v>
      </c>
      <c r="M325" s="23" t="s">
        <v>6640</v>
      </c>
      <c r="N325" s="23" t="s">
        <v>6641</v>
      </c>
      <c r="O325" s="25" t="s">
        <v>6636</v>
      </c>
      <c r="P325" s="23" t="s">
        <v>6637</v>
      </c>
      <c r="Q325" s="25" t="s">
        <v>6638</v>
      </c>
      <c r="R325" s="25" t="s">
        <v>6639</v>
      </c>
      <c r="S325" s="23" t="s">
        <v>6640</v>
      </c>
      <c r="T325" s="23" t="s">
        <v>6641</v>
      </c>
      <c r="U325" s="23" t="s">
        <v>6642</v>
      </c>
      <c r="V325" s="23"/>
      <c r="W325" s="25"/>
      <c r="X325" s="25"/>
      <c r="Y325" s="23"/>
      <c r="Z325" s="23"/>
      <c r="AA325" s="33">
        <v>3</v>
      </c>
      <c r="AB325" s="295" t="str">
        <f t="shared" ref="AB325:AB388" si="21">IF(ISBLANK($AA325),"","年間")</f>
        <v>年間</v>
      </c>
      <c r="AC325" s="268"/>
      <c r="AD325" s="167">
        <v>1</v>
      </c>
      <c r="AE325" s="167">
        <v>3240</v>
      </c>
      <c r="AF325" s="167">
        <f t="shared" si="18"/>
        <v>3240</v>
      </c>
      <c r="AG325" s="27">
        <v>41699</v>
      </c>
      <c r="AH325" s="168">
        <v>41730</v>
      </c>
      <c r="AI325" s="29" t="str">
        <f t="shared" si="19"/>
        <v>～</v>
      </c>
      <c r="AJ325" s="169">
        <f t="shared" si="20"/>
        <v>42825</v>
      </c>
      <c r="AK325" s="23" t="s">
        <v>4620</v>
      </c>
      <c r="AL325" s="23" t="s">
        <v>6661</v>
      </c>
      <c r="AM325" s="168">
        <v>41718</v>
      </c>
      <c r="AN325" s="27"/>
      <c r="AO325" s="104">
        <v>41731</v>
      </c>
      <c r="AP325" s="134" t="s">
        <v>6645</v>
      </c>
    </row>
    <row r="326" spans="1:42" s="74" customFormat="1" ht="24.75" customHeight="1" x14ac:dyDescent="0.15">
      <c r="A326" s="422">
        <v>323</v>
      </c>
      <c r="B326" s="268" t="s">
        <v>4514</v>
      </c>
      <c r="C326" s="23" t="s">
        <v>6634</v>
      </c>
      <c r="D326" s="24" t="s">
        <v>6635</v>
      </c>
      <c r="E326" s="23"/>
      <c r="F326" s="23"/>
      <c r="G326" s="25" t="s">
        <v>6636</v>
      </c>
      <c r="H326" s="23" t="s">
        <v>6637</v>
      </c>
      <c r="I326" s="23"/>
      <c r="J326" s="25" t="s">
        <v>6638</v>
      </c>
      <c r="K326" s="25" t="s">
        <v>6639</v>
      </c>
      <c r="L326" s="23" t="s">
        <v>6644</v>
      </c>
      <c r="M326" s="23" t="s">
        <v>6640</v>
      </c>
      <c r="N326" s="23" t="s">
        <v>6641</v>
      </c>
      <c r="O326" s="25" t="s">
        <v>6636</v>
      </c>
      <c r="P326" s="23" t="s">
        <v>6637</v>
      </c>
      <c r="Q326" s="25" t="s">
        <v>6638</v>
      </c>
      <c r="R326" s="25" t="s">
        <v>6639</v>
      </c>
      <c r="S326" s="23" t="s">
        <v>6640</v>
      </c>
      <c r="T326" s="23" t="s">
        <v>6641</v>
      </c>
      <c r="U326" s="23" t="s">
        <v>6642</v>
      </c>
      <c r="V326" s="23"/>
      <c r="W326" s="25"/>
      <c r="X326" s="25"/>
      <c r="Y326" s="23"/>
      <c r="Z326" s="23"/>
      <c r="AA326" s="33">
        <v>3</v>
      </c>
      <c r="AB326" s="295" t="str">
        <f t="shared" si="21"/>
        <v>年間</v>
      </c>
      <c r="AC326" s="268"/>
      <c r="AD326" s="167">
        <v>1</v>
      </c>
      <c r="AE326" s="167">
        <v>3240</v>
      </c>
      <c r="AF326" s="167">
        <f t="shared" si="18"/>
        <v>3240</v>
      </c>
      <c r="AG326" s="27">
        <v>41699</v>
      </c>
      <c r="AH326" s="168">
        <v>41730</v>
      </c>
      <c r="AI326" s="29" t="str">
        <f t="shared" si="19"/>
        <v>～</v>
      </c>
      <c r="AJ326" s="169">
        <f t="shared" si="20"/>
        <v>42825</v>
      </c>
      <c r="AK326" s="23" t="s">
        <v>4620</v>
      </c>
      <c r="AL326" s="23" t="s">
        <v>6662</v>
      </c>
      <c r="AM326" s="168">
        <v>41718</v>
      </c>
      <c r="AN326" s="27"/>
      <c r="AO326" s="104">
        <v>41731</v>
      </c>
      <c r="AP326" s="134" t="s">
        <v>6645</v>
      </c>
    </row>
    <row r="327" spans="1:42" s="74" customFormat="1" ht="24.75" customHeight="1" x14ac:dyDescent="0.15">
      <c r="A327" s="422">
        <v>324</v>
      </c>
      <c r="B327" s="268" t="s">
        <v>4514</v>
      </c>
      <c r="C327" s="23" t="s">
        <v>6634</v>
      </c>
      <c r="D327" s="24" t="s">
        <v>6635</v>
      </c>
      <c r="E327" s="23"/>
      <c r="F327" s="23"/>
      <c r="G327" s="25" t="s">
        <v>6636</v>
      </c>
      <c r="H327" s="23" t="s">
        <v>6637</v>
      </c>
      <c r="I327" s="23"/>
      <c r="J327" s="25" t="s">
        <v>6638</v>
      </c>
      <c r="K327" s="25" t="s">
        <v>6639</v>
      </c>
      <c r="L327" s="23" t="s">
        <v>6644</v>
      </c>
      <c r="M327" s="23" t="s">
        <v>6640</v>
      </c>
      <c r="N327" s="23" t="s">
        <v>6641</v>
      </c>
      <c r="O327" s="25" t="s">
        <v>6636</v>
      </c>
      <c r="P327" s="23" t="s">
        <v>6637</v>
      </c>
      <c r="Q327" s="25" t="s">
        <v>6638</v>
      </c>
      <c r="R327" s="25" t="s">
        <v>6639</v>
      </c>
      <c r="S327" s="23" t="s">
        <v>6640</v>
      </c>
      <c r="T327" s="23" t="s">
        <v>6641</v>
      </c>
      <c r="U327" s="23" t="s">
        <v>6642</v>
      </c>
      <c r="V327" s="23"/>
      <c r="W327" s="25"/>
      <c r="X327" s="25"/>
      <c r="Y327" s="23"/>
      <c r="Z327" s="23"/>
      <c r="AA327" s="33">
        <v>3</v>
      </c>
      <c r="AB327" s="295" t="str">
        <f t="shared" si="21"/>
        <v>年間</v>
      </c>
      <c r="AC327" s="268"/>
      <c r="AD327" s="167">
        <v>1</v>
      </c>
      <c r="AE327" s="167">
        <v>3240</v>
      </c>
      <c r="AF327" s="167">
        <f t="shared" ref="AF327:AF390" si="22">IF(ISBLANK($AE327),"",$AE327*$AD327)</f>
        <v>3240</v>
      </c>
      <c r="AG327" s="27">
        <v>41699</v>
      </c>
      <c r="AH327" s="168">
        <v>41730</v>
      </c>
      <c r="AI327" s="29" t="str">
        <f t="shared" si="19"/>
        <v>～</v>
      </c>
      <c r="AJ327" s="169">
        <f t="shared" si="20"/>
        <v>42825</v>
      </c>
      <c r="AK327" s="23" t="s">
        <v>4620</v>
      </c>
      <c r="AL327" s="23" t="s">
        <v>6663</v>
      </c>
      <c r="AM327" s="168">
        <v>41718</v>
      </c>
      <c r="AN327" s="27"/>
      <c r="AO327" s="104">
        <v>41731</v>
      </c>
      <c r="AP327" s="134" t="s">
        <v>6645</v>
      </c>
    </row>
    <row r="328" spans="1:42" s="74" customFormat="1" ht="24.75" customHeight="1" x14ac:dyDescent="0.15">
      <c r="A328" s="422">
        <v>325</v>
      </c>
      <c r="B328" s="268" t="s">
        <v>4514</v>
      </c>
      <c r="C328" s="23" t="s">
        <v>6634</v>
      </c>
      <c r="D328" s="24" t="s">
        <v>6635</v>
      </c>
      <c r="E328" s="23"/>
      <c r="F328" s="23"/>
      <c r="G328" s="25" t="s">
        <v>6636</v>
      </c>
      <c r="H328" s="23" t="s">
        <v>6637</v>
      </c>
      <c r="I328" s="23"/>
      <c r="J328" s="25" t="s">
        <v>6638</v>
      </c>
      <c r="K328" s="25" t="s">
        <v>6639</v>
      </c>
      <c r="L328" s="23" t="s">
        <v>6644</v>
      </c>
      <c r="M328" s="23" t="s">
        <v>6640</v>
      </c>
      <c r="N328" s="23" t="s">
        <v>6641</v>
      </c>
      <c r="O328" s="25" t="s">
        <v>6636</v>
      </c>
      <c r="P328" s="23" t="s">
        <v>6637</v>
      </c>
      <c r="Q328" s="25" t="s">
        <v>6638</v>
      </c>
      <c r="R328" s="25" t="s">
        <v>6639</v>
      </c>
      <c r="S328" s="23" t="s">
        <v>6640</v>
      </c>
      <c r="T328" s="23" t="s">
        <v>6641</v>
      </c>
      <c r="U328" s="23" t="s">
        <v>6642</v>
      </c>
      <c r="V328" s="23"/>
      <c r="W328" s="25"/>
      <c r="X328" s="25"/>
      <c r="Y328" s="23"/>
      <c r="Z328" s="23"/>
      <c r="AA328" s="33">
        <v>3</v>
      </c>
      <c r="AB328" s="295" t="str">
        <f t="shared" si="21"/>
        <v>年間</v>
      </c>
      <c r="AC328" s="268"/>
      <c r="AD328" s="167">
        <v>1</v>
      </c>
      <c r="AE328" s="167">
        <v>3240</v>
      </c>
      <c r="AF328" s="167">
        <f t="shared" si="22"/>
        <v>3240</v>
      </c>
      <c r="AG328" s="27">
        <v>41699</v>
      </c>
      <c r="AH328" s="168">
        <v>41730</v>
      </c>
      <c r="AI328" s="29" t="str">
        <f t="shared" si="19"/>
        <v>～</v>
      </c>
      <c r="AJ328" s="169">
        <f t="shared" si="20"/>
        <v>42825</v>
      </c>
      <c r="AK328" s="23" t="s">
        <v>4620</v>
      </c>
      <c r="AL328" s="23" t="s">
        <v>6664</v>
      </c>
      <c r="AM328" s="168">
        <v>41718</v>
      </c>
      <c r="AN328" s="27"/>
      <c r="AO328" s="104">
        <v>41731</v>
      </c>
      <c r="AP328" s="134" t="s">
        <v>6645</v>
      </c>
    </row>
    <row r="329" spans="1:42" s="74" customFormat="1" ht="24.75" customHeight="1" x14ac:dyDescent="0.15">
      <c r="A329" s="422">
        <v>326</v>
      </c>
      <c r="B329" s="268" t="s">
        <v>4514</v>
      </c>
      <c r="C329" s="23" t="s">
        <v>6634</v>
      </c>
      <c r="D329" s="24" t="s">
        <v>6635</v>
      </c>
      <c r="E329" s="23"/>
      <c r="F329" s="23"/>
      <c r="G329" s="25" t="s">
        <v>6636</v>
      </c>
      <c r="H329" s="23" t="s">
        <v>6637</v>
      </c>
      <c r="I329" s="23"/>
      <c r="J329" s="25" t="s">
        <v>6638</v>
      </c>
      <c r="K329" s="25" t="s">
        <v>6639</v>
      </c>
      <c r="L329" s="23" t="s">
        <v>6644</v>
      </c>
      <c r="M329" s="23" t="s">
        <v>6640</v>
      </c>
      <c r="N329" s="23" t="s">
        <v>6641</v>
      </c>
      <c r="O329" s="25" t="s">
        <v>6636</v>
      </c>
      <c r="P329" s="23" t="s">
        <v>6637</v>
      </c>
      <c r="Q329" s="25" t="s">
        <v>6638</v>
      </c>
      <c r="R329" s="25" t="s">
        <v>6639</v>
      </c>
      <c r="S329" s="23" t="s">
        <v>6640</v>
      </c>
      <c r="T329" s="23" t="s">
        <v>6641</v>
      </c>
      <c r="U329" s="23" t="s">
        <v>6642</v>
      </c>
      <c r="V329" s="23"/>
      <c r="W329" s="25"/>
      <c r="X329" s="25"/>
      <c r="Y329" s="23"/>
      <c r="Z329" s="23"/>
      <c r="AA329" s="33">
        <v>3</v>
      </c>
      <c r="AB329" s="295" t="str">
        <f t="shared" si="21"/>
        <v>年間</v>
      </c>
      <c r="AC329" s="268"/>
      <c r="AD329" s="167">
        <v>1</v>
      </c>
      <c r="AE329" s="167">
        <v>3240</v>
      </c>
      <c r="AF329" s="167">
        <f t="shared" si="22"/>
        <v>3240</v>
      </c>
      <c r="AG329" s="27">
        <v>41699</v>
      </c>
      <c r="AH329" s="168">
        <v>41730</v>
      </c>
      <c r="AI329" s="29" t="str">
        <f t="shared" si="19"/>
        <v>～</v>
      </c>
      <c r="AJ329" s="169">
        <f t="shared" si="20"/>
        <v>42825</v>
      </c>
      <c r="AK329" s="23" t="s">
        <v>4620</v>
      </c>
      <c r="AL329" s="23" t="s">
        <v>6665</v>
      </c>
      <c r="AM329" s="168">
        <v>41718</v>
      </c>
      <c r="AN329" s="27"/>
      <c r="AO329" s="104">
        <v>41731</v>
      </c>
      <c r="AP329" s="134" t="s">
        <v>6645</v>
      </c>
    </row>
    <row r="330" spans="1:42" s="74" customFormat="1" ht="24.75" customHeight="1" x14ac:dyDescent="0.15">
      <c r="A330" s="422">
        <v>327</v>
      </c>
      <c r="B330" s="268" t="s">
        <v>4514</v>
      </c>
      <c r="C330" s="23" t="s">
        <v>6634</v>
      </c>
      <c r="D330" s="24" t="s">
        <v>6635</v>
      </c>
      <c r="E330" s="23"/>
      <c r="F330" s="23"/>
      <c r="G330" s="25" t="s">
        <v>6636</v>
      </c>
      <c r="H330" s="23" t="s">
        <v>6637</v>
      </c>
      <c r="I330" s="23"/>
      <c r="J330" s="25" t="s">
        <v>6638</v>
      </c>
      <c r="K330" s="25" t="s">
        <v>6639</v>
      </c>
      <c r="L330" s="23" t="s">
        <v>6644</v>
      </c>
      <c r="M330" s="23" t="s">
        <v>6640</v>
      </c>
      <c r="N330" s="23" t="s">
        <v>6641</v>
      </c>
      <c r="O330" s="25" t="s">
        <v>6636</v>
      </c>
      <c r="P330" s="23" t="s">
        <v>6637</v>
      </c>
      <c r="Q330" s="25" t="s">
        <v>6638</v>
      </c>
      <c r="R330" s="25" t="s">
        <v>6639</v>
      </c>
      <c r="S330" s="23" t="s">
        <v>6640</v>
      </c>
      <c r="T330" s="23" t="s">
        <v>6641</v>
      </c>
      <c r="U330" s="23" t="s">
        <v>6642</v>
      </c>
      <c r="V330" s="23"/>
      <c r="W330" s="25"/>
      <c r="X330" s="25"/>
      <c r="Y330" s="23"/>
      <c r="Z330" s="23"/>
      <c r="AA330" s="33">
        <v>3</v>
      </c>
      <c r="AB330" s="295" t="str">
        <f t="shared" si="21"/>
        <v>年間</v>
      </c>
      <c r="AC330" s="268"/>
      <c r="AD330" s="167">
        <v>1</v>
      </c>
      <c r="AE330" s="167">
        <v>3240</v>
      </c>
      <c r="AF330" s="167">
        <f t="shared" si="22"/>
        <v>3240</v>
      </c>
      <c r="AG330" s="27">
        <v>41699</v>
      </c>
      <c r="AH330" s="168">
        <v>41730</v>
      </c>
      <c r="AI330" s="29" t="str">
        <f t="shared" si="19"/>
        <v>～</v>
      </c>
      <c r="AJ330" s="169">
        <f t="shared" si="20"/>
        <v>42825</v>
      </c>
      <c r="AK330" s="23" t="s">
        <v>4620</v>
      </c>
      <c r="AL330" s="23" t="s">
        <v>6666</v>
      </c>
      <c r="AM330" s="168">
        <v>41718</v>
      </c>
      <c r="AN330" s="27"/>
      <c r="AO330" s="104">
        <v>41731</v>
      </c>
      <c r="AP330" s="134" t="s">
        <v>6645</v>
      </c>
    </row>
    <row r="331" spans="1:42" s="74" customFormat="1" ht="24.75" customHeight="1" x14ac:dyDescent="0.15">
      <c r="A331" s="422">
        <v>328</v>
      </c>
      <c r="B331" s="268" t="s">
        <v>4514</v>
      </c>
      <c r="C331" s="23" t="s">
        <v>6634</v>
      </c>
      <c r="D331" s="24" t="s">
        <v>6635</v>
      </c>
      <c r="E331" s="23"/>
      <c r="F331" s="23"/>
      <c r="G331" s="25" t="s">
        <v>6636</v>
      </c>
      <c r="H331" s="23" t="s">
        <v>6637</v>
      </c>
      <c r="I331" s="23"/>
      <c r="J331" s="25" t="s">
        <v>6638</v>
      </c>
      <c r="K331" s="25" t="s">
        <v>6639</v>
      </c>
      <c r="L331" s="23" t="s">
        <v>6644</v>
      </c>
      <c r="M331" s="23" t="s">
        <v>6640</v>
      </c>
      <c r="N331" s="23" t="s">
        <v>6641</v>
      </c>
      <c r="O331" s="25" t="s">
        <v>6636</v>
      </c>
      <c r="P331" s="23" t="s">
        <v>6637</v>
      </c>
      <c r="Q331" s="25" t="s">
        <v>6638</v>
      </c>
      <c r="R331" s="25" t="s">
        <v>6639</v>
      </c>
      <c r="S331" s="23" t="s">
        <v>6640</v>
      </c>
      <c r="T331" s="23" t="s">
        <v>6641</v>
      </c>
      <c r="U331" s="23" t="s">
        <v>6642</v>
      </c>
      <c r="V331" s="23"/>
      <c r="W331" s="25"/>
      <c r="X331" s="25"/>
      <c r="Y331" s="23"/>
      <c r="Z331" s="23"/>
      <c r="AA331" s="33">
        <v>3</v>
      </c>
      <c r="AB331" s="295" t="str">
        <f t="shared" si="21"/>
        <v>年間</v>
      </c>
      <c r="AC331" s="268"/>
      <c r="AD331" s="167">
        <v>1</v>
      </c>
      <c r="AE331" s="167">
        <v>3240</v>
      </c>
      <c r="AF331" s="167">
        <f t="shared" si="22"/>
        <v>3240</v>
      </c>
      <c r="AG331" s="27">
        <v>41699</v>
      </c>
      <c r="AH331" s="168">
        <v>41730</v>
      </c>
      <c r="AI331" s="29" t="str">
        <f t="shared" ref="AI331:AI394" si="23">IF(ISBLANK($AG331),"","～")</f>
        <v>～</v>
      </c>
      <c r="AJ331" s="169">
        <f t="shared" si="20"/>
        <v>42825</v>
      </c>
      <c r="AK331" s="23" t="s">
        <v>4620</v>
      </c>
      <c r="AL331" s="23" t="s">
        <v>6667</v>
      </c>
      <c r="AM331" s="168">
        <v>41718</v>
      </c>
      <c r="AN331" s="27"/>
      <c r="AO331" s="104">
        <v>41731</v>
      </c>
      <c r="AP331" s="134" t="s">
        <v>6645</v>
      </c>
    </row>
    <row r="332" spans="1:42" s="74" customFormat="1" ht="24.75" customHeight="1" x14ac:dyDescent="0.15">
      <c r="A332" s="422">
        <v>329</v>
      </c>
      <c r="B332" s="268" t="s">
        <v>4514</v>
      </c>
      <c r="C332" s="23" t="s">
        <v>6634</v>
      </c>
      <c r="D332" s="24" t="s">
        <v>6635</v>
      </c>
      <c r="E332" s="23"/>
      <c r="F332" s="23"/>
      <c r="G332" s="25" t="s">
        <v>6636</v>
      </c>
      <c r="H332" s="23" t="s">
        <v>6637</v>
      </c>
      <c r="I332" s="23"/>
      <c r="J332" s="25" t="s">
        <v>6638</v>
      </c>
      <c r="K332" s="25" t="s">
        <v>6639</v>
      </c>
      <c r="L332" s="23" t="s">
        <v>6644</v>
      </c>
      <c r="M332" s="23" t="s">
        <v>6640</v>
      </c>
      <c r="N332" s="23" t="s">
        <v>6641</v>
      </c>
      <c r="O332" s="25" t="s">
        <v>6636</v>
      </c>
      <c r="P332" s="23" t="s">
        <v>6637</v>
      </c>
      <c r="Q332" s="25" t="s">
        <v>6638</v>
      </c>
      <c r="R332" s="25" t="s">
        <v>6639</v>
      </c>
      <c r="S332" s="23" t="s">
        <v>6640</v>
      </c>
      <c r="T332" s="23" t="s">
        <v>6641</v>
      </c>
      <c r="U332" s="23" t="s">
        <v>6642</v>
      </c>
      <c r="V332" s="23"/>
      <c r="W332" s="25"/>
      <c r="X332" s="25"/>
      <c r="Y332" s="23"/>
      <c r="Z332" s="23"/>
      <c r="AA332" s="33">
        <v>3</v>
      </c>
      <c r="AB332" s="295" t="str">
        <f t="shared" si="21"/>
        <v>年間</v>
      </c>
      <c r="AC332" s="268"/>
      <c r="AD332" s="167">
        <v>1</v>
      </c>
      <c r="AE332" s="167">
        <v>3240</v>
      </c>
      <c r="AF332" s="167">
        <f t="shared" si="22"/>
        <v>3240</v>
      </c>
      <c r="AG332" s="27">
        <v>41699</v>
      </c>
      <c r="AH332" s="168">
        <v>41730</v>
      </c>
      <c r="AI332" s="29" t="str">
        <f t="shared" si="23"/>
        <v>～</v>
      </c>
      <c r="AJ332" s="169">
        <f t="shared" si="20"/>
        <v>42825</v>
      </c>
      <c r="AK332" s="23" t="s">
        <v>4620</v>
      </c>
      <c r="AL332" s="23" t="s">
        <v>6668</v>
      </c>
      <c r="AM332" s="168">
        <v>41718</v>
      </c>
      <c r="AN332" s="27"/>
      <c r="AO332" s="104">
        <v>41731</v>
      </c>
      <c r="AP332" s="134" t="s">
        <v>6645</v>
      </c>
    </row>
    <row r="333" spans="1:42" s="74" customFormat="1" ht="24.75" customHeight="1" x14ac:dyDescent="0.15">
      <c r="A333" s="422">
        <v>330</v>
      </c>
      <c r="B333" s="268" t="s">
        <v>4514</v>
      </c>
      <c r="C333" s="23" t="s">
        <v>6634</v>
      </c>
      <c r="D333" s="24" t="s">
        <v>6635</v>
      </c>
      <c r="E333" s="23"/>
      <c r="F333" s="23"/>
      <c r="G333" s="25" t="s">
        <v>6636</v>
      </c>
      <c r="H333" s="23" t="s">
        <v>6637</v>
      </c>
      <c r="I333" s="23"/>
      <c r="J333" s="25" t="s">
        <v>6638</v>
      </c>
      <c r="K333" s="25" t="s">
        <v>6639</v>
      </c>
      <c r="L333" s="23" t="s">
        <v>6644</v>
      </c>
      <c r="M333" s="23" t="s">
        <v>6640</v>
      </c>
      <c r="N333" s="23" t="s">
        <v>6641</v>
      </c>
      <c r="O333" s="25" t="s">
        <v>6636</v>
      </c>
      <c r="P333" s="23" t="s">
        <v>6637</v>
      </c>
      <c r="Q333" s="25" t="s">
        <v>6638</v>
      </c>
      <c r="R333" s="25" t="s">
        <v>6639</v>
      </c>
      <c r="S333" s="23" t="s">
        <v>6640</v>
      </c>
      <c r="T333" s="23" t="s">
        <v>6641</v>
      </c>
      <c r="U333" s="23" t="s">
        <v>6642</v>
      </c>
      <c r="V333" s="23"/>
      <c r="W333" s="25"/>
      <c r="X333" s="25"/>
      <c r="Y333" s="23"/>
      <c r="Z333" s="23"/>
      <c r="AA333" s="33">
        <v>3</v>
      </c>
      <c r="AB333" s="295" t="str">
        <f t="shared" si="21"/>
        <v>年間</v>
      </c>
      <c r="AC333" s="268"/>
      <c r="AD333" s="167">
        <v>1</v>
      </c>
      <c r="AE333" s="167">
        <v>3240</v>
      </c>
      <c r="AF333" s="167">
        <f t="shared" si="22"/>
        <v>3240</v>
      </c>
      <c r="AG333" s="27">
        <v>41699</v>
      </c>
      <c r="AH333" s="168">
        <v>41730</v>
      </c>
      <c r="AI333" s="29" t="str">
        <f t="shared" si="23"/>
        <v>～</v>
      </c>
      <c r="AJ333" s="169">
        <f t="shared" si="20"/>
        <v>42825</v>
      </c>
      <c r="AK333" s="23" t="s">
        <v>4620</v>
      </c>
      <c r="AL333" s="23" t="s">
        <v>6669</v>
      </c>
      <c r="AM333" s="168">
        <v>41718</v>
      </c>
      <c r="AN333" s="27"/>
      <c r="AO333" s="104">
        <v>41731</v>
      </c>
      <c r="AP333" s="134" t="s">
        <v>6645</v>
      </c>
    </row>
    <row r="334" spans="1:42" s="74" customFormat="1" ht="24.75" customHeight="1" x14ac:dyDescent="0.15">
      <c r="A334" s="422">
        <v>331</v>
      </c>
      <c r="B334" s="268" t="s">
        <v>4514</v>
      </c>
      <c r="C334" s="23" t="s">
        <v>6634</v>
      </c>
      <c r="D334" s="24" t="s">
        <v>6635</v>
      </c>
      <c r="E334" s="23"/>
      <c r="F334" s="23"/>
      <c r="G334" s="25" t="s">
        <v>6636</v>
      </c>
      <c r="H334" s="23" t="s">
        <v>6637</v>
      </c>
      <c r="I334" s="23"/>
      <c r="J334" s="25" t="s">
        <v>6638</v>
      </c>
      <c r="K334" s="25" t="s">
        <v>6639</v>
      </c>
      <c r="L334" s="23" t="s">
        <v>6644</v>
      </c>
      <c r="M334" s="23" t="s">
        <v>6640</v>
      </c>
      <c r="N334" s="23" t="s">
        <v>6641</v>
      </c>
      <c r="O334" s="25" t="s">
        <v>6636</v>
      </c>
      <c r="P334" s="23" t="s">
        <v>6637</v>
      </c>
      <c r="Q334" s="25" t="s">
        <v>6638</v>
      </c>
      <c r="R334" s="25" t="s">
        <v>6639</v>
      </c>
      <c r="S334" s="23" t="s">
        <v>6640</v>
      </c>
      <c r="T334" s="23" t="s">
        <v>6641</v>
      </c>
      <c r="U334" s="23" t="s">
        <v>6642</v>
      </c>
      <c r="V334" s="23"/>
      <c r="W334" s="25"/>
      <c r="X334" s="25"/>
      <c r="Y334" s="23"/>
      <c r="Z334" s="23"/>
      <c r="AA334" s="33">
        <v>3</v>
      </c>
      <c r="AB334" s="295" t="str">
        <f t="shared" si="21"/>
        <v>年間</v>
      </c>
      <c r="AC334" s="268"/>
      <c r="AD334" s="167">
        <v>1</v>
      </c>
      <c r="AE334" s="167">
        <v>3240</v>
      </c>
      <c r="AF334" s="167">
        <f t="shared" si="22"/>
        <v>3240</v>
      </c>
      <c r="AG334" s="27">
        <v>41699</v>
      </c>
      <c r="AH334" s="168">
        <v>41730</v>
      </c>
      <c r="AI334" s="29" t="str">
        <f t="shared" si="23"/>
        <v>～</v>
      </c>
      <c r="AJ334" s="169">
        <f t="shared" si="20"/>
        <v>42825</v>
      </c>
      <c r="AK334" s="23" t="s">
        <v>4620</v>
      </c>
      <c r="AL334" s="23" t="s">
        <v>6670</v>
      </c>
      <c r="AM334" s="168">
        <v>41718</v>
      </c>
      <c r="AN334" s="27"/>
      <c r="AO334" s="104">
        <v>41731</v>
      </c>
      <c r="AP334" s="134" t="s">
        <v>6645</v>
      </c>
    </row>
    <row r="335" spans="1:42" s="74" customFormat="1" ht="24.75" customHeight="1" x14ac:dyDescent="0.15">
      <c r="A335" s="422">
        <v>332</v>
      </c>
      <c r="B335" s="268" t="s">
        <v>4514</v>
      </c>
      <c r="C335" s="23" t="s">
        <v>6634</v>
      </c>
      <c r="D335" s="24" t="s">
        <v>6635</v>
      </c>
      <c r="E335" s="23"/>
      <c r="F335" s="23"/>
      <c r="G335" s="25" t="s">
        <v>6636</v>
      </c>
      <c r="H335" s="23" t="s">
        <v>6637</v>
      </c>
      <c r="I335" s="23"/>
      <c r="J335" s="25" t="s">
        <v>6638</v>
      </c>
      <c r="K335" s="25" t="s">
        <v>6639</v>
      </c>
      <c r="L335" s="23" t="s">
        <v>6644</v>
      </c>
      <c r="M335" s="23" t="s">
        <v>6640</v>
      </c>
      <c r="N335" s="23" t="s">
        <v>6641</v>
      </c>
      <c r="O335" s="25" t="s">
        <v>6636</v>
      </c>
      <c r="P335" s="23" t="s">
        <v>6637</v>
      </c>
      <c r="Q335" s="25" t="s">
        <v>6638</v>
      </c>
      <c r="R335" s="25" t="s">
        <v>6639</v>
      </c>
      <c r="S335" s="23" t="s">
        <v>6640</v>
      </c>
      <c r="T335" s="23" t="s">
        <v>6641</v>
      </c>
      <c r="U335" s="23" t="s">
        <v>6642</v>
      </c>
      <c r="V335" s="23"/>
      <c r="W335" s="25"/>
      <c r="X335" s="25"/>
      <c r="Y335" s="23"/>
      <c r="Z335" s="23"/>
      <c r="AA335" s="33">
        <v>3</v>
      </c>
      <c r="AB335" s="295" t="str">
        <f t="shared" si="21"/>
        <v>年間</v>
      </c>
      <c r="AC335" s="268"/>
      <c r="AD335" s="167">
        <v>1</v>
      </c>
      <c r="AE335" s="167">
        <v>3240</v>
      </c>
      <c r="AF335" s="167">
        <f t="shared" si="22"/>
        <v>3240</v>
      </c>
      <c r="AG335" s="27">
        <v>41699</v>
      </c>
      <c r="AH335" s="168">
        <v>41730</v>
      </c>
      <c r="AI335" s="29" t="str">
        <f t="shared" si="23"/>
        <v>～</v>
      </c>
      <c r="AJ335" s="169">
        <f t="shared" si="20"/>
        <v>42825</v>
      </c>
      <c r="AK335" s="23" t="s">
        <v>4620</v>
      </c>
      <c r="AL335" s="23" t="s">
        <v>6671</v>
      </c>
      <c r="AM335" s="168">
        <v>41718</v>
      </c>
      <c r="AN335" s="27"/>
      <c r="AO335" s="104">
        <v>41731</v>
      </c>
      <c r="AP335" s="134" t="s">
        <v>6645</v>
      </c>
    </row>
    <row r="336" spans="1:42" s="74" customFormat="1" ht="24.75" customHeight="1" x14ac:dyDescent="0.15">
      <c r="A336" s="422">
        <v>333</v>
      </c>
      <c r="B336" s="268" t="s">
        <v>4514</v>
      </c>
      <c r="C336" s="23" t="s">
        <v>6634</v>
      </c>
      <c r="D336" s="24" t="s">
        <v>6635</v>
      </c>
      <c r="E336" s="23"/>
      <c r="F336" s="23"/>
      <c r="G336" s="25" t="s">
        <v>6636</v>
      </c>
      <c r="H336" s="23" t="s">
        <v>6637</v>
      </c>
      <c r="I336" s="23"/>
      <c r="J336" s="25" t="s">
        <v>6638</v>
      </c>
      <c r="K336" s="25" t="s">
        <v>6639</v>
      </c>
      <c r="L336" s="23" t="s">
        <v>6644</v>
      </c>
      <c r="M336" s="23" t="s">
        <v>6640</v>
      </c>
      <c r="N336" s="23" t="s">
        <v>6641</v>
      </c>
      <c r="O336" s="25" t="s">
        <v>6636</v>
      </c>
      <c r="P336" s="23" t="s">
        <v>6637</v>
      </c>
      <c r="Q336" s="25" t="s">
        <v>6638</v>
      </c>
      <c r="R336" s="25" t="s">
        <v>6639</v>
      </c>
      <c r="S336" s="23" t="s">
        <v>6640</v>
      </c>
      <c r="T336" s="23" t="s">
        <v>6641</v>
      </c>
      <c r="U336" s="23" t="s">
        <v>6642</v>
      </c>
      <c r="V336" s="23"/>
      <c r="W336" s="25"/>
      <c r="X336" s="25"/>
      <c r="Y336" s="23"/>
      <c r="Z336" s="23"/>
      <c r="AA336" s="33">
        <v>3</v>
      </c>
      <c r="AB336" s="295" t="str">
        <f t="shared" si="21"/>
        <v>年間</v>
      </c>
      <c r="AC336" s="268"/>
      <c r="AD336" s="167">
        <v>1</v>
      </c>
      <c r="AE336" s="167">
        <v>3240</v>
      </c>
      <c r="AF336" s="167">
        <f t="shared" si="22"/>
        <v>3240</v>
      </c>
      <c r="AG336" s="27">
        <v>41699</v>
      </c>
      <c r="AH336" s="168">
        <v>41730</v>
      </c>
      <c r="AI336" s="29" t="str">
        <f t="shared" si="23"/>
        <v>～</v>
      </c>
      <c r="AJ336" s="169">
        <f t="shared" si="20"/>
        <v>42825</v>
      </c>
      <c r="AK336" s="23" t="s">
        <v>4620</v>
      </c>
      <c r="AL336" s="23" t="s">
        <v>6672</v>
      </c>
      <c r="AM336" s="168">
        <v>41718</v>
      </c>
      <c r="AN336" s="27"/>
      <c r="AO336" s="104">
        <v>41731</v>
      </c>
      <c r="AP336" s="134" t="s">
        <v>6645</v>
      </c>
    </row>
    <row r="337" spans="1:42" s="74" customFormat="1" ht="24.75" customHeight="1" x14ac:dyDescent="0.15">
      <c r="A337" s="422">
        <v>334</v>
      </c>
      <c r="B337" s="268" t="s">
        <v>4514</v>
      </c>
      <c r="C337" s="23" t="s">
        <v>6634</v>
      </c>
      <c r="D337" s="24" t="s">
        <v>6635</v>
      </c>
      <c r="E337" s="23"/>
      <c r="F337" s="23"/>
      <c r="G337" s="25" t="s">
        <v>6636</v>
      </c>
      <c r="H337" s="23" t="s">
        <v>6637</v>
      </c>
      <c r="I337" s="23"/>
      <c r="J337" s="25" t="s">
        <v>6638</v>
      </c>
      <c r="K337" s="25" t="s">
        <v>6639</v>
      </c>
      <c r="L337" s="23" t="s">
        <v>6644</v>
      </c>
      <c r="M337" s="23" t="s">
        <v>6640</v>
      </c>
      <c r="N337" s="23" t="s">
        <v>6641</v>
      </c>
      <c r="O337" s="25" t="s">
        <v>6636</v>
      </c>
      <c r="P337" s="23" t="s">
        <v>6637</v>
      </c>
      <c r="Q337" s="25" t="s">
        <v>6638</v>
      </c>
      <c r="R337" s="25" t="s">
        <v>6639</v>
      </c>
      <c r="S337" s="23" t="s">
        <v>6640</v>
      </c>
      <c r="T337" s="23" t="s">
        <v>6641</v>
      </c>
      <c r="U337" s="23" t="s">
        <v>6642</v>
      </c>
      <c r="V337" s="23"/>
      <c r="W337" s="25"/>
      <c r="X337" s="25"/>
      <c r="Y337" s="23"/>
      <c r="Z337" s="23"/>
      <c r="AA337" s="33">
        <v>3</v>
      </c>
      <c r="AB337" s="295" t="str">
        <f t="shared" si="21"/>
        <v>年間</v>
      </c>
      <c r="AC337" s="268"/>
      <c r="AD337" s="167">
        <v>1</v>
      </c>
      <c r="AE337" s="167">
        <v>3240</v>
      </c>
      <c r="AF337" s="167">
        <f t="shared" si="22"/>
        <v>3240</v>
      </c>
      <c r="AG337" s="27">
        <v>41699</v>
      </c>
      <c r="AH337" s="168">
        <v>41730</v>
      </c>
      <c r="AI337" s="29" t="str">
        <f t="shared" si="23"/>
        <v>～</v>
      </c>
      <c r="AJ337" s="169">
        <f t="shared" si="20"/>
        <v>42825</v>
      </c>
      <c r="AK337" s="23" t="s">
        <v>4620</v>
      </c>
      <c r="AL337" s="23" t="s">
        <v>6673</v>
      </c>
      <c r="AM337" s="168">
        <v>41718</v>
      </c>
      <c r="AN337" s="27"/>
      <c r="AO337" s="104">
        <v>41731</v>
      </c>
      <c r="AP337" s="134" t="s">
        <v>6645</v>
      </c>
    </row>
    <row r="338" spans="1:42" s="74" customFormat="1" ht="24.75" customHeight="1" x14ac:dyDescent="0.15">
      <c r="A338" s="422">
        <v>335</v>
      </c>
      <c r="B338" s="268" t="s">
        <v>4514</v>
      </c>
      <c r="C338" s="23" t="s">
        <v>6634</v>
      </c>
      <c r="D338" s="24" t="s">
        <v>6635</v>
      </c>
      <c r="E338" s="23"/>
      <c r="F338" s="23"/>
      <c r="G338" s="25" t="s">
        <v>6636</v>
      </c>
      <c r="H338" s="23" t="s">
        <v>6637</v>
      </c>
      <c r="I338" s="23"/>
      <c r="J338" s="25" t="s">
        <v>6638</v>
      </c>
      <c r="K338" s="25" t="s">
        <v>6639</v>
      </c>
      <c r="L338" s="23" t="s">
        <v>6644</v>
      </c>
      <c r="M338" s="23" t="s">
        <v>6640</v>
      </c>
      <c r="N338" s="23" t="s">
        <v>6641</v>
      </c>
      <c r="O338" s="25" t="s">
        <v>6636</v>
      </c>
      <c r="P338" s="23" t="s">
        <v>6637</v>
      </c>
      <c r="Q338" s="25" t="s">
        <v>6638</v>
      </c>
      <c r="R338" s="25" t="s">
        <v>6639</v>
      </c>
      <c r="S338" s="23" t="s">
        <v>6640</v>
      </c>
      <c r="T338" s="23" t="s">
        <v>6641</v>
      </c>
      <c r="U338" s="23" t="s">
        <v>6642</v>
      </c>
      <c r="V338" s="23"/>
      <c r="W338" s="25"/>
      <c r="X338" s="25"/>
      <c r="Y338" s="23"/>
      <c r="Z338" s="23"/>
      <c r="AA338" s="33">
        <v>3</v>
      </c>
      <c r="AB338" s="295" t="str">
        <f t="shared" si="21"/>
        <v>年間</v>
      </c>
      <c r="AC338" s="268"/>
      <c r="AD338" s="167">
        <v>1</v>
      </c>
      <c r="AE338" s="167">
        <v>3240</v>
      </c>
      <c r="AF338" s="167">
        <f t="shared" si="22"/>
        <v>3240</v>
      </c>
      <c r="AG338" s="27">
        <v>41699</v>
      </c>
      <c r="AH338" s="168">
        <v>41730</v>
      </c>
      <c r="AI338" s="29" t="str">
        <f t="shared" si="23"/>
        <v>～</v>
      </c>
      <c r="AJ338" s="169">
        <f t="shared" si="20"/>
        <v>42825</v>
      </c>
      <c r="AK338" s="23" t="s">
        <v>4620</v>
      </c>
      <c r="AL338" s="23" t="s">
        <v>6674</v>
      </c>
      <c r="AM338" s="168">
        <v>41718</v>
      </c>
      <c r="AN338" s="27"/>
      <c r="AO338" s="104">
        <v>41731</v>
      </c>
      <c r="AP338" s="134" t="s">
        <v>6645</v>
      </c>
    </row>
    <row r="339" spans="1:42" s="74" customFormat="1" ht="24.75" customHeight="1" x14ac:dyDescent="0.15">
      <c r="A339" s="422">
        <v>336</v>
      </c>
      <c r="B339" s="268" t="s">
        <v>4514</v>
      </c>
      <c r="C339" s="23" t="s">
        <v>6634</v>
      </c>
      <c r="D339" s="24" t="s">
        <v>6635</v>
      </c>
      <c r="E339" s="23"/>
      <c r="F339" s="23"/>
      <c r="G339" s="25" t="s">
        <v>6636</v>
      </c>
      <c r="H339" s="23" t="s">
        <v>6637</v>
      </c>
      <c r="I339" s="23"/>
      <c r="J339" s="25" t="s">
        <v>6638</v>
      </c>
      <c r="K339" s="25" t="s">
        <v>6639</v>
      </c>
      <c r="L339" s="23" t="s">
        <v>6644</v>
      </c>
      <c r="M339" s="23" t="s">
        <v>6640</v>
      </c>
      <c r="N339" s="23" t="s">
        <v>6641</v>
      </c>
      <c r="O339" s="25" t="s">
        <v>6636</v>
      </c>
      <c r="P339" s="23" t="s">
        <v>6637</v>
      </c>
      <c r="Q339" s="25" t="s">
        <v>6638</v>
      </c>
      <c r="R339" s="25" t="s">
        <v>6639</v>
      </c>
      <c r="S339" s="23" t="s">
        <v>6640</v>
      </c>
      <c r="T339" s="23" t="s">
        <v>6641</v>
      </c>
      <c r="U339" s="23" t="s">
        <v>6642</v>
      </c>
      <c r="V339" s="23"/>
      <c r="W339" s="25"/>
      <c r="X339" s="25"/>
      <c r="Y339" s="23"/>
      <c r="Z339" s="23"/>
      <c r="AA339" s="33">
        <v>3</v>
      </c>
      <c r="AB339" s="295" t="str">
        <f t="shared" si="21"/>
        <v>年間</v>
      </c>
      <c r="AC339" s="268"/>
      <c r="AD339" s="167">
        <v>1</v>
      </c>
      <c r="AE339" s="167">
        <v>3240</v>
      </c>
      <c r="AF339" s="167">
        <f t="shared" si="22"/>
        <v>3240</v>
      </c>
      <c r="AG339" s="27">
        <v>41699</v>
      </c>
      <c r="AH339" s="168">
        <v>41730</v>
      </c>
      <c r="AI339" s="29" t="str">
        <f t="shared" si="23"/>
        <v>～</v>
      </c>
      <c r="AJ339" s="169">
        <f t="shared" si="20"/>
        <v>42825</v>
      </c>
      <c r="AK339" s="23" t="s">
        <v>4620</v>
      </c>
      <c r="AL339" s="23" t="s">
        <v>6675</v>
      </c>
      <c r="AM339" s="168">
        <v>41718</v>
      </c>
      <c r="AN339" s="27"/>
      <c r="AO339" s="104">
        <v>41731</v>
      </c>
      <c r="AP339" s="134" t="s">
        <v>6645</v>
      </c>
    </row>
    <row r="340" spans="1:42" s="74" customFormat="1" ht="24.75" customHeight="1" x14ac:dyDescent="0.15">
      <c r="A340" s="422">
        <v>337</v>
      </c>
      <c r="B340" s="268" t="s">
        <v>6647</v>
      </c>
      <c r="C340" s="23" t="s">
        <v>6634</v>
      </c>
      <c r="D340" s="24" t="s">
        <v>6635</v>
      </c>
      <c r="E340" s="23"/>
      <c r="F340" s="23"/>
      <c r="G340" s="25" t="s">
        <v>6636</v>
      </c>
      <c r="H340" s="23" t="s">
        <v>6637</v>
      </c>
      <c r="I340" s="23"/>
      <c r="J340" s="25" t="s">
        <v>6638</v>
      </c>
      <c r="K340" s="25" t="s">
        <v>6639</v>
      </c>
      <c r="L340" s="23" t="s">
        <v>6644</v>
      </c>
      <c r="M340" s="23" t="s">
        <v>6640</v>
      </c>
      <c r="N340" s="23" t="s">
        <v>6641</v>
      </c>
      <c r="O340" s="25" t="s">
        <v>6636</v>
      </c>
      <c r="P340" s="23" t="s">
        <v>6637</v>
      </c>
      <c r="Q340" s="25" t="s">
        <v>6638</v>
      </c>
      <c r="R340" s="25" t="s">
        <v>6639</v>
      </c>
      <c r="S340" s="23" t="s">
        <v>6640</v>
      </c>
      <c r="T340" s="23" t="s">
        <v>6641</v>
      </c>
      <c r="U340" s="23" t="s">
        <v>6642</v>
      </c>
      <c r="V340" s="23"/>
      <c r="W340" s="25"/>
      <c r="X340" s="25"/>
      <c r="Y340" s="23"/>
      <c r="Z340" s="23"/>
      <c r="AA340" s="33">
        <v>3</v>
      </c>
      <c r="AB340" s="295" t="str">
        <f t="shared" si="21"/>
        <v>年間</v>
      </c>
      <c r="AC340" s="268"/>
      <c r="AD340" s="167">
        <v>1</v>
      </c>
      <c r="AE340" s="167">
        <v>3240</v>
      </c>
      <c r="AF340" s="167">
        <f t="shared" si="22"/>
        <v>3240</v>
      </c>
      <c r="AG340" s="27">
        <v>41699</v>
      </c>
      <c r="AH340" s="168">
        <v>41730</v>
      </c>
      <c r="AI340" s="29" t="str">
        <f t="shared" si="23"/>
        <v>～</v>
      </c>
      <c r="AJ340" s="169">
        <f t="shared" si="20"/>
        <v>42825</v>
      </c>
      <c r="AK340" s="23" t="s">
        <v>4620</v>
      </c>
      <c r="AL340" s="23" t="s">
        <v>6676</v>
      </c>
      <c r="AM340" s="168">
        <v>41718</v>
      </c>
      <c r="AN340" s="27"/>
      <c r="AO340" s="104">
        <v>41731</v>
      </c>
      <c r="AP340" s="134" t="s">
        <v>6645</v>
      </c>
    </row>
    <row r="341" spans="1:42" s="74" customFormat="1" ht="24.75" customHeight="1" x14ac:dyDescent="0.15">
      <c r="A341" s="422">
        <v>338</v>
      </c>
      <c r="B341" s="268" t="s">
        <v>4514</v>
      </c>
      <c r="C341" s="23" t="s">
        <v>6634</v>
      </c>
      <c r="D341" s="24" t="s">
        <v>6635</v>
      </c>
      <c r="E341" s="23"/>
      <c r="F341" s="23"/>
      <c r="G341" s="25" t="s">
        <v>6636</v>
      </c>
      <c r="H341" s="23" t="s">
        <v>6637</v>
      </c>
      <c r="I341" s="23"/>
      <c r="J341" s="25" t="s">
        <v>6638</v>
      </c>
      <c r="K341" s="25" t="s">
        <v>6639</v>
      </c>
      <c r="L341" s="23" t="s">
        <v>6644</v>
      </c>
      <c r="M341" s="23" t="s">
        <v>6640</v>
      </c>
      <c r="N341" s="23" t="s">
        <v>6641</v>
      </c>
      <c r="O341" s="25" t="s">
        <v>6636</v>
      </c>
      <c r="P341" s="23" t="s">
        <v>6637</v>
      </c>
      <c r="Q341" s="25" t="s">
        <v>6638</v>
      </c>
      <c r="R341" s="25" t="s">
        <v>6639</v>
      </c>
      <c r="S341" s="23" t="s">
        <v>6640</v>
      </c>
      <c r="T341" s="23" t="s">
        <v>6641</v>
      </c>
      <c r="U341" s="23" t="s">
        <v>6642</v>
      </c>
      <c r="V341" s="23"/>
      <c r="W341" s="25"/>
      <c r="X341" s="25"/>
      <c r="Y341" s="23"/>
      <c r="Z341" s="23"/>
      <c r="AA341" s="33">
        <v>3</v>
      </c>
      <c r="AB341" s="295" t="str">
        <f t="shared" si="21"/>
        <v>年間</v>
      </c>
      <c r="AC341" s="268"/>
      <c r="AD341" s="167">
        <v>1</v>
      </c>
      <c r="AE341" s="167">
        <v>3240</v>
      </c>
      <c r="AF341" s="167">
        <f t="shared" si="22"/>
        <v>3240</v>
      </c>
      <c r="AG341" s="27">
        <v>41699</v>
      </c>
      <c r="AH341" s="168">
        <v>41730</v>
      </c>
      <c r="AI341" s="29" t="str">
        <f t="shared" si="23"/>
        <v>～</v>
      </c>
      <c r="AJ341" s="169">
        <f t="shared" si="20"/>
        <v>42825</v>
      </c>
      <c r="AK341" s="23" t="s">
        <v>4620</v>
      </c>
      <c r="AL341" s="23" t="s">
        <v>6677</v>
      </c>
      <c r="AM341" s="168">
        <v>41718</v>
      </c>
      <c r="AN341" s="27"/>
      <c r="AO341" s="104">
        <v>41731</v>
      </c>
      <c r="AP341" s="134" t="s">
        <v>6645</v>
      </c>
    </row>
    <row r="342" spans="1:42" s="74" customFormat="1" ht="24.75" customHeight="1" x14ac:dyDescent="0.15">
      <c r="A342" s="422">
        <v>339</v>
      </c>
      <c r="B342" s="268" t="s">
        <v>4514</v>
      </c>
      <c r="C342" s="23" t="s">
        <v>6634</v>
      </c>
      <c r="D342" s="24" t="s">
        <v>6635</v>
      </c>
      <c r="E342" s="23"/>
      <c r="F342" s="23"/>
      <c r="G342" s="25" t="s">
        <v>6636</v>
      </c>
      <c r="H342" s="23" t="s">
        <v>6637</v>
      </c>
      <c r="I342" s="23"/>
      <c r="J342" s="25" t="s">
        <v>6638</v>
      </c>
      <c r="K342" s="25" t="s">
        <v>6639</v>
      </c>
      <c r="L342" s="23" t="s">
        <v>6644</v>
      </c>
      <c r="M342" s="23" t="s">
        <v>6640</v>
      </c>
      <c r="N342" s="23" t="s">
        <v>6641</v>
      </c>
      <c r="O342" s="25" t="s">
        <v>6636</v>
      </c>
      <c r="P342" s="23" t="s">
        <v>6637</v>
      </c>
      <c r="Q342" s="25" t="s">
        <v>6638</v>
      </c>
      <c r="R342" s="25" t="s">
        <v>6639</v>
      </c>
      <c r="S342" s="23" t="s">
        <v>6640</v>
      </c>
      <c r="T342" s="23" t="s">
        <v>6641</v>
      </c>
      <c r="U342" s="23" t="s">
        <v>6642</v>
      </c>
      <c r="V342" s="23"/>
      <c r="W342" s="25"/>
      <c r="X342" s="25"/>
      <c r="Y342" s="23"/>
      <c r="Z342" s="23"/>
      <c r="AA342" s="33">
        <v>3</v>
      </c>
      <c r="AB342" s="295" t="str">
        <f t="shared" si="21"/>
        <v>年間</v>
      </c>
      <c r="AC342" s="268"/>
      <c r="AD342" s="167">
        <v>1</v>
      </c>
      <c r="AE342" s="167">
        <v>3240</v>
      </c>
      <c r="AF342" s="167">
        <f t="shared" si="22"/>
        <v>3240</v>
      </c>
      <c r="AG342" s="27">
        <v>41699</v>
      </c>
      <c r="AH342" s="168">
        <v>41730</v>
      </c>
      <c r="AI342" s="29" t="str">
        <f t="shared" si="23"/>
        <v>～</v>
      </c>
      <c r="AJ342" s="169">
        <f t="shared" si="20"/>
        <v>42825</v>
      </c>
      <c r="AK342" s="23" t="s">
        <v>4620</v>
      </c>
      <c r="AL342" s="23" t="s">
        <v>6678</v>
      </c>
      <c r="AM342" s="168">
        <v>41718</v>
      </c>
      <c r="AN342" s="27"/>
      <c r="AO342" s="104">
        <v>41731</v>
      </c>
      <c r="AP342" s="134" t="s">
        <v>6645</v>
      </c>
    </row>
    <row r="343" spans="1:42" s="74" customFormat="1" ht="24.75" customHeight="1" x14ac:dyDescent="0.15">
      <c r="A343" s="422">
        <v>340</v>
      </c>
      <c r="B343" s="268" t="s">
        <v>6647</v>
      </c>
      <c r="C343" s="23" t="s">
        <v>6634</v>
      </c>
      <c r="D343" s="24" t="s">
        <v>6635</v>
      </c>
      <c r="E343" s="23"/>
      <c r="F343" s="23"/>
      <c r="G343" s="25" t="s">
        <v>6636</v>
      </c>
      <c r="H343" s="23" t="s">
        <v>6637</v>
      </c>
      <c r="I343" s="23"/>
      <c r="J343" s="25" t="s">
        <v>6638</v>
      </c>
      <c r="K343" s="25" t="s">
        <v>6639</v>
      </c>
      <c r="L343" s="23" t="s">
        <v>6644</v>
      </c>
      <c r="M343" s="23" t="s">
        <v>6640</v>
      </c>
      <c r="N343" s="23" t="s">
        <v>6641</v>
      </c>
      <c r="O343" s="25" t="s">
        <v>6636</v>
      </c>
      <c r="P343" s="23" t="s">
        <v>6637</v>
      </c>
      <c r="Q343" s="25" t="s">
        <v>6638</v>
      </c>
      <c r="R343" s="25" t="s">
        <v>6639</v>
      </c>
      <c r="S343" s="23" t="s">
        <v>6640</v>
      </c>
      <c r="T343" s="23" t="s">
        <v>6641</v>
      </c>
      <c r="U343" s="23" t="s">
        <v>6642</v>
      </c>
      <c r="V343" s="23"/>
      <c r="W343" s="25"/>
      <c r="X343" s="25"/>
      <c r="Y343" s="23"/>
      <c r="Z343" s="23"/>
      <c r="AA343" s="33">
        <v>3</v>
      </c>
      <c r="AB343" s="295" t="str">
        <f t="shared" si="21"/>
        <v>年間</v>
      </c>
      <c r="AC343" s="268"/>
      <c r="AD343" s="167">
        <v>1</v>
      </c>
      <c r="AE343" s="167">
        <v>3240</v>
      </c>
      <c r="AF343" s="167">
        <f t="shared" si="22"/>
        <v>3240</v>
      </c>
      <c r="AG343" s="27">
        <v>41699</v>
      </c>
      <c r="AH343" s="168">
        <v>41730</v>
      </c>
      <c r="AI343" s="29" t="str">
        <f t="shared" si="23"/>
        <v>～</v>
      </c>
      <c r="AJ343" s="169">
        <f t="shared" si="20"/>
        <v>42825</v>
      </c>
      <c r="AK343" s="23" t="s">
        <v>4620</v>
      </c>
      <c r="AL343" s="23" t="s">
        <v>6679</v>
      </c>
      <c r="AM343" s="168">
        <v>41718</v>
      </c>
      <c r="AN343" s="27"/>
      <c r="AO343" s="104">
        <v>41731</v>
      </c>
      <c r="AP343" s="134" t="s">
        <v>6645</v>
      </c>
    </row>
    <row r="344" spans="1:42" s="74" customFormat="1" ht="24.75" customHeight="1" x14ac:dyDescent="0.15">
      <c r="A344" s="422">
        <v>341</v>
      </c>
      <c r="B344" s="268" t="s">
        <v>4514</v>
      </c>
      <c r="C344" s="23" t="s">
        <v>6634</v>
      </c>
      <c r="D344" s="24" t="s">
        <v>6635</v>
      </c>
      <c r="E344" s="23"/>
      <c r="F344" s="23"/>
      <c r="G344" s="25" t="s">
        <v>6636</v>
      </c>
      <c r="H344" s="23" t="s">
        <v>6637</v>
      </c>
      <c r="I344" s="23"/>
      <c r="J344" s="25" t="s">
        <v>6638</v>
      </c>
      <c r="K344" s="25" t="s">
        <v>6639</v>
      </c>
      <c r="L344" s="23" t="s">
        <v>6644</v>
      </c>
      <c r="M344" s="23" t="s">
        <v>6640</v>
      </c>
      <c r="N344" s="23" t="s">
        <v>6641</v>
      </c>
      <c r="O344" s="25" t="s">
        <v>6636</v>
      </c>
      <c r="P344" s="23" t="s">
        <v>6637</v>
      </c>
      <c r="Q344" s="25" t="s">
        <v>6638</v>
      </c>
      <c r="R344" s="25" t="s">
        <v>6639</v>
      </c>
      <c r="S344" s="23" t="s">
        <v>6640</v>
      </c>
      <c r="T344" s="23" t="s">
        <v>6641</v>
      </c>
      <c r="U344" s="23" t="s">
        <v>6642</v>
      </c>
      <c r="V344" s="23"/>
      <c r="W344" s="25"/>
      <c r="X344" s="25"/>
      <c r="Y344" s="23"/>
      <c r="Z344" s="23"/>
      <c r="AA344" s="33">
        <v>3</v>
      </c>
      <c r="AB344" s="295" t="str">
        <f t="shared" si="21"/>
        <v>年間</v>
      </c>
      <c r="AC344" s="268"/>
      <c r="AD344" s="167">
        <v>1</v>
      </c>
      <c r="AE344" s="167">
        <v>3240</v>
      </c>
      <c r="AF344" s="167">
        <f t="shared" si="22"/>
        <v>3240</v>
      </c>
      <c r="AG344" s="27">
        <v>41699</v>
      </c>
      <c r="AH344" s="168">
        <v>41730</v>
      </c>
      <c r="AI344" s="29" t="str">
        <f t="shared" si="23"/>
        <v>～</v>
      </c>
      <c r="AJ344" s="169">
        <f t="shared" si="20"/>
        <v>42825</v>
      </c>
      <c r="AK344" s="23" t="s">
        <v>4620</v>
      </c>
      <c r="AL344" s="23" t="s">
        <v>6680</v>
      </c>
      <c r="AM344" s="168">
        <v>41718</v>
      </c>
      <c r="AN344" s="27"/>
      <c r="AO344" s="104">
        <v>41731</v>
      </c>
      <c r="AP344" s="134" t="s">
        <v>6645</v>
      </c>
    </row>
    <row r="345" spans="1:42" s="74" customFormat="1" ht="24.75" customHeight="1" x14ac:dyDescent="0.15">
      <c r="A345" s="422">
        <v>342</v>
      </c>
      <c r="B345" s="268" t="s">
        <v>4514</v>
      </c>
      <c r="C345" s="23" t="s">
        <v>6634</v>
      </c>
      <c r="D345" s="24" t="s">
        <v>6635</v>
      </c>
      <c r="E345" s="23"/>
      <c r="F345" s="23"/>
      <c r="G345" s="25" t="s">
        <v>6636</v>
      </c>
      <c r="H345" s="23" t="s">
        <v>6637</v>
      </c>
      <c r="I345" s="23"/>
      <c r="J345" s="25" t="s">
        <v>6638</v>
      </c>
      <c r="K345" s="25" t="s">
        <v>6639</v>
      </c>
      <c r="L345" s="23" t="s">
        <v>6644</v>
      </c>
      <c r="M345" s="23" t="s">
        <v>6640</v>
      </c>
      <c r="N345" s="23" t="s">
        <v>6641</v>
      </c>
      <c r="O345" s="25" t="s">
        <v>6636</v>
      </c>
      <c r="P345" s="23" t="s">
        <v>6637</v>
      </c>
      <c r="Q345" s="25" t="s">
        <v>6638</v>
      </c>
      <c r="R345" s="25" t="s">
        <v>6639</v>
      </c>
      <c r="S345" s="23" t="s">
        <v>6640</v>
      </c>
      <c r="T345" s="23" t="s">
        <v>6641</v>
      </c>
      <c r="U345" s="23" t="s">
        <v>6642</v>
      </c>
      <c r="V345" s="23"/>
      <c r="W345" s="25"/>
      <c r="X345" s="25"/>
      <c r="Y345" s="23"/>
      <c r="Z345" s="23"/>
      <c r="AA345" s="33">
        <v>3</v>
      </c>
      <c r="AB345" s="295" t="str">
        <f t="shared" si="21"/>
        <v>年間</v>
      </c>
      <c r="AC345" s="268"/>
      <c r="AD345" s="167">
        <v>1</v>
      </c>
      <c r="AE345" s="167">
        <v>3240</v>
      </c>
      <c r="AF345" s="167">
        <f t="shared" si="22"/>
        <v>3240</v>
      </c>
      <c r="AG345" s="27">
        <v>41699</v>
      </c>
      <c r="AH345" s="168">
        <v>41730</v>
      </c>
      <c r="AI345" s="29" t="str">
        <f t="shared" si="23"/>
        <v>～</v>
      </c>
      <c r="AJ345" s="169">
        <f t="shared" si="20"/>
        <v>42825</v>
      </c>
      <c r="AK345" s="23" t="s">
        <v>4620</v>
      </c>
      <c r="AL345" s="23" t="s">
        <v>6681</v>
      </c>
      <c r="AM345" s="168">
        <v>41718</v>
      </c>
      <c r="AN345" s="27"/>
      <c r="AO345" s="104">
        <v>41731</v>
      </c>
      <c r="AP345" s="134" t="s">
        <v>6645</v>
      </c>
    </row>
    <row r="346" spans="1:42" s="74" customFormat="1" ht="24.75" customHeight="1" x14ac:dyDescent="0.15">
      <c r="A346" s="422">
        <v>343</v>
      </c>
      <c r="B346" s="268" t="s">
        <v>4514</v>
      </c>
      <c r="C346" s="23" t="s">
        <v>6634</v>
      </c>
      <c r="D346" s="24" t="s">
        <v>6635</v>
      </c>
      <c r="E346" s="23"/>
      <c r="F346" s="23"/>
      <c r="G346" s="25" t="s">
        <v>6636</v>
      </c>
      <c r="H346" s="23" t="s">
        <v>6637</v>
      </c>
      <c r="I346" s="23"/>
      <c r="J346" s="25" t="s">
        <v>6638</v>
      </c>
      <c r="K346" s="25" t="s">
        <v>6639</v>
      </c>
      <c r="L346" s="23" t="s">
        <v>6644</v>
      </c>
      <c r="M346" s="23" t="s">
        <v>6640</v>
      </c>
      <c r="N346" s="23" t="s">
        <v>6641</v>
      </c>
      <c r="O346" s="25" t="s">
        <v>6636</v>
      </c>
      <c r="P346" s="23" t="s">
        <v>6637</v>
      </c>
      <c r="Q346" s="25" t="s">
        <v>6638</v>
      </c>
      <c r="R346" s="25" t="s">
        <v>6639</v>
      </c>
      <c r="S346" s="23" t="s">
        <v>6640</v>
      </c>
      <c r="T346" s="23" t="s">
        <v>6641</v>
      </c>
      <c r="U346" s="23" t="s">
        <v>6642</v>
      </c>
      <c r="V346" s="23"/>
      <c r="W346" s="25"/>
      <c r="X346" s="25"/>
      <c r="Y346" s="23"/>
      <c r="Z346" s="23"/>
      <c r="AA346" s="33">
        <v>3</v>
      </c>
      <c r="AB346" s="295" t="str">
        <f t="shared" si="21"/>
        <v>年間</v>
      </c>
      <c r="AC346" s="268"/>
      <c r="AD346" s="167">
        <v>1</v>
      </c>
      <c r="AE346" s="167">
        <v>3240</v>
      </c>
      <c r="AF346" s="167">
        <f t="shared" si="22"/>
        <v>3240</v>
      </c>
      <c r="AG346" s="27">
        <v>41699</v>
      </c>
      <c r="AH346" s="168">
        <v>41730</v>
      </c>
      <c r="AI346" s="29" t="str">
        <f t="shared" si="23"/>
        <v>～</v>
      </c>
      <c r="AJ346" s="169">
        <f t="shared" si="20"/>
        <v>42825</v>
      </c>
      <c r="AK346" s="23" t="s">
        <v>4620</v>
      </c>
      <c r="AL346" s="23" t="s">
        <v>6682</v>
      </c>
      <c r="AM346" s="168">
        <v>41718</v>
      </c>
      <c r="AN346" s="27"/>
      <c r="AO346" s="104">
        <v>41731</v>
      </c>
      <c r="AP346" s="134" t="s">
        <v>6645</v>
      </c>
    </row>
    <row r="347" spans="1:42" s="74" customFormat="1" ht="24.75" customHeight="1" x14ac:dyDescent="0.15">
      <c r="A347" s="422">
        <v>344</v>
      </c>
      <c r="B347" s="268" t="s">
        <v>4514</v>
      </c>
      <c r="C347" s="23" t="s">
        <v>6634</v>
      </c>
      <c r="D347" s="24" t="s">
        <v>6635</v>
      </c>
      <c r="E347" s="23"/>
      <c r="F347" s="23"/>
      <c r="G347" s="25" t="s">
        <v>6636</v>
      </c>
      <c r="H347" s="23" t="s">
        <v>6637</v>
      </c>
      <c r="I347" s="23"/>
      <c r="J347" s="25" t="s">
        <v>6638</v>
      </c>
      <c r="K347" s="25" t="s">
        <v>6639</v>
      </c>
      <c r="L347" s="23" t="s">
        <v>6644</v>
      </c>
      <c r="M347" s="23" t="s">
        <v>6640</v>
      </c>
      <c r="N347" s="23" t="s">
        <v>6641</v>
      </c>
      <c r="O347" s="25" t="s">
        <v>6636</v>
      </c>
      <c r="P347" s="23" t="s">
        <v>6637</v>
      </c>
      <c r="Q347" s="25" t="s">
        <v>6638</v>
      </c>
      <c r="R347" s="25" t="s">
        <v>6639</v>
      </c>
      <c r="S347" s="23" t="s">
        <v>6640</v>
      </c>
      <c r="T347" s="23" t="s">
        <v>6641</v>
      </c>
      <c r="U347" s="23" t="s">
        <v>6642</v>
      </c>
      <c r="V347" s="23"/>
      <c r="W347" s="25"/>
      <c r="X347" s="25"/>
      <c r="Y347" s="23"/>
      <c r="Z347" s="23"/>
      <c r="AA347" s="33">
        <v>3</v>
      </c>
      <c r="AB347" s="295" t="str">
        <f t="shared" si="21"/>
        <v>年間</v>
      </c>
      <c r="AC347" s="268"/>
      <c r="AD347" s="167">
        <v>1</v>
      </c>
      <c r="AE347" s="167">
        <v>3240</v>
      </c>
      <c r="AF347" s="167">
        <f t="shared" si="22"/>
        <v>3240</v>
      </c>
      <c r="AG347" s="27">
        <v>41699</v>
      </c>
      <c r="AH347" s="168">
        <v>41730</v>
      </c>
      <c r="AI347" s="29" t="str">
        <f t="shared" si="23"/>
        <v>～</v>
      </c>
      <c r="AJ347" s="169">
        <f t="shared" si="20"/>
        <v>42825</v>
      </c>
      <c r="AK347" s="23" t="s">
        <v>4620</v>
      </c>
      <c r="AL347" s="23" t="s">
        <v>6683</v>
      </c>
      <c r="AM347" s="168">
        <v>41718</v>
      </c>
      <c r="AN347" s="27"/>
      <c r="AO347" s="104">
        <v>41731</v>
      </c>
      <c r="AP347" s="134" t="s">
        <v>6645</v>
      </c>
    </row>
    <row r="348" spans="1:42" s="74" customFormat="1" ht="24.75" customHeight="1" x14ac:dyDescent="0.15">
      <c r="A348" s="422">
        <v>345</v>
      </c>
      <c r="B348" s="268" t="s">
        <v>4514</v>
      </c>
      <c r="C348" s="23" t="s">
        <v>6634</v>
      </c>
      <c r="D348" s="24" t="s">
        <v>6635</v>
      </c>
      <c r="E348" s="23"/>
      <c r="F348" s="23"/>
      <c r="G348" s="25" t="s">
        <v>6636</v>
      </c>
      <c r="H348" s="23" t="s">
        <v>6637</v>
      </c>
      <c r="I348" s="23"/>
      <c r="J348" s="25" t="s">
        <v>6638</v>
      </c>
      <c r="K348" s="25" t="s">
        <v>6639</v>
      </c>
      <c r="L348" s="23" t="s">
        <v>6644</v>
      </c>
      <c r="M348" s="23" t="s">
        <v>6640</v>
      </c>
      <c r="N348" s="23" t="s">
        <v>6641</v>
      </c>
      <c r="O348" s="25" t="s">
        <v>6636</v>
      </c>
      <c r="P348" s="23" t="s">
        <v>6637</v>
      </c>
      <c r="Q348" s="25" t="s">
        <v>6638</v>
      </c>
      <c r="R348" s="25" t="s">
        <v>6639</v>
      </c>
      <c r="S348" s="23" t="s">
        <v>6640</v>
      </c>
      <c r="T348" s="23" t="s">
        <v>6641</v>
      </c>
      <c r="U348" s="23" t="s">
        <v>6642</v>
      </c>
      <c r="V348" s="23"/>
      <c r="W348" s="25"/>
      <c r="X348" s="25"/>
      <c r="Y348" s="23"/>
      <c r="Z348" s="23"/>
      <c r="AA348" s="33">
        <v>3</v>
      </c>
      <c r="AB348" s="295" t="str">
        <f t="shared" si="21"/>
        <v>年間</v>
      </c>
      <c r="AC348" s="268"/>
      <c r="AD348" s="167">
        <v>1</v>
      </c>
      <c r="AE348" s="167">
        <v>3240</v>
      </c>
      <c r="AF348" s="167">
        <f t="shared" si="22"/>
        <v>3240</v>
      </c>
      <c r="AG348" s="27">
        <v>41699</v>
      </c>
      <c r="AH348" s="168">
        <v>41730</v>
      </c>
      <c r="AI348" s="29" t="str">
        <f t="shared" si="23"/>
        <v>～</v>
      </c>
      <c r="AJ348" s="169">
        <f t="shared" si="20"/>
        <v>42825</v>
      </c>
      <c r="AK348" s="23" t="s">
        <v>4620</v>
      </c>
      <c r="AL348" s="23" t="s">
        <v>6684</v>
      </c>
      <c r="AM348" s="168">
        <v>41718</v>
      </c>
      <c r="AN348" s="27"/>
      <c r="AO348" s="104">
        <v>41731</v>
      </c>
      <c r="AP348" s="134" t="s">
        <v>6645</v>
      </c>
    </row>
    <row r="349" spans="1:42" s="74" customFormat="1" ht="24.75" customHeight="1" x14ac:dyDescent="0.15">
      <c r="A349" s="422">
        <v>346</v>
      </c>
      <c r="B349" s="268" t="s">
        <v>4514</v>
      </c>
      <c r="C349" s="23" t="s">
        <v>6634</v>
      </c>
      <c r="D349" s="24" t="s">
        <v>6635</v>
      </c>
      <c r="E349" s="23"/>
      <c r="F349" s="23"/>
      <c r="G349" s="25" t="s">
        <v>6636</v>
      </c>
      <c r="H349" s="23" t="s">
        <v>6637</v>
      </c>
      <c r="I349" s="23"/>
      <c r="J349" s="25" t="s">
        <v>6638</v>
      </c>
      <c r="K349" s="25" t="s">
        <v>6639</v>
      </c>
      <c r="L349" s="23" t="s">
        <v>6644</v>
      </c>
      <c r="M349" s="23" t="s">
        <v>6640</v>
      </c>
      <c r="N349" s="23" t="s">
        <v>6641</v>
      </c>
      <c r="O349" s="25" t="s">
        <v>6636</v>
      </c>
      <c r="P349" s="23" t="s">
        <v>6637</v>
      </c>
      <c r="Q349" s="25" t="s">
        <v>6638</v>
      </c>
      <c r="R349" s="25" t="s">
        <v>6639</v>
      </c>
      <c r="S349" s="23" t="s">
        <v>6640</v>
      </c>
      <c r="T349" s="23" t="s">
        <v>6641</v>
      </c>
      <c r="U349" s="23" t="s">
        <v>6642</v>
      </c>
      <c r="V349" s="23"/>
      <c r="W349" s="25"/>
      <c r="X349" s="25"/>
      <c r="Y349" s="23"/>
      <c r="Z349" s="23"/>
      <c r="AA349" s="33">
        <v>3</v>
      </c>
      <c r="AB349" s="295" t="str">
        <f t="shared" si="21"/>
        <v>年間</v>
      </c>
      <c r="AC349" s="268"/>
      <c r="AD349" s="167">
        <v>1</v>
      </c>
      <c r="AE349" s="167">
        <v>3240</v>
      </c>
      <c r="AF349" s="167">
        <f t="shared" si="22"/>
        <v>3240</v>
      </c>
      <c r="AG349" s="27">
        <v>41699</v>
      </c>
      <c r="AH349" s="168">
        <v>41730</v>
      </c>
      <c r="AI349" s="29" t="str">
        <f t="shared" si="23"/>
        <v>～</v>
      </c>
      <c r="AJ349" s="169">
        <f t="shared" si="20"/>
        <v>42825</v>
      </c>
      <c r="AK349" s="23" t="s">
        <v>4620</v>
      </c>
      <c r="AL349" s="23" t="s">
        <v>6685</v>
      </c>
      <c r="AM349" s="168">
        <v>41718</v>
      </c>
      <c r="AN349" s="27"/>
      <c r="AO349" s="104">
        <v>41731</v>
      </c>
      <c r="AP349" s="134" t="s">
        <v>6645</v>
      </c>
    </row>
    <row r="350" spans="1:42" s="74" customFormat="1" ht="24.75" customHeight="1" x14ac:dyDescent="0.15">
      <c r="A350" s="422">
        <v>347</v>
      </c>
      <c r="B350" s="268" t="s">
        <v>4514</v>
      </c>
      <c r="C350" s="23" t="s">
        <v>6634</v>
      </c>
      <c r="D350" s="24" t="s">
        <v>6635</v>
      </c>
      <c r="E350" s="23"/>
      <c r="F350" s="23"/>
      <c r="G350" s="25" t="s">
        <v>6636</v>
      </c>
      <c r="H350" s="23" t="s">
        <v>6637</v>
      </c>
      <c r="I350" s="23"/>
      <c r="J350" s="25" t="s">
        <v>6638</v>
      </c>
      <c r="K350" s="25" t="s">
        <v>6639</v>
      </c>
      <c r="L350" s="23" t="s">
        <v>6644</v>
      </c>
      <c r="M350" s="23" t="s">
        <v>6640</v>
      </c>
      <c r="N350" s="23" t="s">
        <v>6641</v>
      </c>
      <c r="O350" s="25" t="s">
        <v>6636</v>
      </c>
      <c r="P350" s="23" t="s">
        <v>6637</v>
      </c>
      <c r="Q350" s="25" t="s">
        <v>6638</v>
      </c>
      <c r="R350" s="25" t="s">
        <v>6639</v>
      </c>
      <c r="S350" s="23" t="s">
        <v>6640</v>
      </c>
      <c r="T350" s="23" t="s">
        <v>6641</v>
      </c>
      <c r="U350" s="23" t="s">
        <v>6642</v>
      </c>
      <c r="V350" s="23"/>
      <c r="W350" s="25"/>
      <c r="X350" s="25"/>
      <c r="Y350" s="23"/>
      <c r="Z350" s="23"/>
      <c r="AA350" s="33">
        <v>3</v>
      </c>
      <c r="AB350" s="295" t="str">
        <f t="shared" si="21"/>
        <v>年間</v>
      </c>
      <c r="AC350" s="268"/>
      <c r="AD350" s="167">
        <v>1</v>
      </c>
      <c r="AE350" s="167">
        <v>3240</v>
      </c>
      <c r="AF350" s="167">
        <f t="shared" si="22"/>
        <v>3240</v>
      </c>
      <c r="AG350" s="27">
        <v>41699</v>
      </c>
      <c r="AH350" s="168">
        <v>41730</v>
      </c>
      <c r="AI350" s="29" t="str">
        <f t="shared" si="23"/>
        <v>～</v>
      </c>
      <c r="AJ350" s="169">
        <f t="shared" si="20"/>
        <v>42825</v>
      </c>
      <c r="AK350" s="23" t="s">
        <v>4620</v>
      </c>
      <c r="AL350" s="23" t="s">
        <v>6686</v>
      </c>
      <c r="AM350" s="168">
        <v>41718</v>
      </c>
      <c r="AN350" s="27"/>
      <c r="AO350" s="104">
        <v>41731</v>
      </c>
      <c r="AP350" s="134" t="s">
        <v>6645</v>
      </c>
    </row>
    <row r="351" spans="1:42" s="74" customFormat="1" ht="24.75" customHeight="1" x14ac:dyDescent="0.15">
      <c r="A351" s="422">
        <v>348</v>
      </c>
      <c r="B351" s="268" t="s">
        <v>4514</v>
      </c>
      <c r="C351" s="23" t="s">
        <v>6634</v>
      </c>
      <c r="D351" s="24" t="s">
        <v>6635</v>
      </c>
      <c r="E351" s="23"/>
      <c r="F351" s="23"/>
      <c r="G351" s="25" t="s">
        <v>6636</v>
      </c>
      <c r="H351" s="23" t="s">
        <v>6637</v>
      </c>
      <c r="I351" s="23"/>
      <c r="J351" s="25" t="s">
        <v>6638</v>
      </c>
      <c r="K351" s="25" t="s">
        <v>6639</v>
      </c>
      <c r="L351" s="23" t="s">
        <v>6644</v>
      </c>
      <c r="M351" s="23" t="s">
        <v>6640</v>
      </c>
      <c r="N351" s="23" t="s">
        <v>6641</v>
      </c>
      <c r="O351" s="25" t="s">
        <v>6636</v>
      </c>
      <c r="P351" s="23" t="s">
        <v>6637</v>
      </c>
      <c r="Q351" s="25" t="s">
        <v>6638</v>
      </c>
      <c r="R351" s="25" t="s">
        <v>6639</v>
      </c>
      <c r="S351" s="23" t="s">
        <v>6640</v>
      </c>
      <c r="T351" s="23" t="s">
        <v>6641</v>
      </c>
      <c r="U351" s="23" t="s">
        <v>6642</v>
      </c>
      <c r="V351" s="23"/>
      <c r="W351" s="25"/>
      <c r="X351" s="25"/>
      <c r="Y351" s="23"/>
      <c r="Z351" s="23"/>
      <c r="AA351" s="33">
        <v>3</v>
      </c>
      <c r="AB351" s="295" t="str">
        <f t="shared" si="21"/>
        <v>年間</v>
      </c>
      <c r="AC351" s="268"/>
      <c r="AD351" s="167">
        <v>1</v>
      </c>
      <c r="AE351" s="167">
        <v>3240</v>
      </c>
      <c r="AF351" s="167">
        <f t="shared" si="22"/>
        <v>3240</v>
      </c>
      <c r="AG351" s="27">
        <v>41699</v>
      </c>
      <c r="AH351" s="168">
        <v>41730</v>
      </c>
      <c r="AI351" s="29" t="str">
        <f t="shared" si="23"/>
        <v>～</v>
      </c>
      <c r="AJ351" s="169">
        <f t="shared" si="20"/>
        <v>42825</v>
      </c>
      <c r="AK351" s="23" t="s">
        <v>4620</v>
      </c>
      <c r="AL351" s="23" t="s">
        <v>6687</v>
      </c>
      <c r="AM351" s="168">
        <v>41718</v>
      </c>
      <c r="AN351" s="27"/>
      <c r="AO351" s="104">
        <v>41731</v>
      </c>
      <c r="AP351" s="134" t="s">
        <v>6645</v>
      </c>
    </row>
    <row r="352" spans="1:42" s="74" customFormat="1" ht="24.75" customHeight="1" x14ac:dyDescent="0.15">
      <c r="A352" s="422">
        <v>349</v>
      </c>
      <c r="B352" s="268" t="s">
        <v>4514</v>
      </c>
      <c r="C352" s="23" t="s">
        <v>6634</v>
      </c>
      <c r="D352" s="24" t="s">
        <v>6635</v>
      </c>
      <c r="E352" s="23"/>
      <c r="F352" s="23"/>
      <c r="G352" s="25" t="s">
        <v>6636</v>
      </c>
      <c r="H352" s="23" t="s">
        <v>6637</v>
      </c>
      <c r="I352" s="23"/>
      <c r="J352" s="25" t="s">
        <v>6638</v>
      </c>
      <c r="K352" s="25" t="s">
        <v>6639</v>
      </c>
      <c r="L352" s="23" t="s">
        <v>6644</v>
      </c>
      <c r="M352" s="23" t="s">
        <v>6640</v>
      </c>
      <c r="N352" s="23" t="s">
        <v>6641</v>
      </c>
      <c r="O352" s="25" t="s">
        <v>6636</v>
      </c>
      <c r="P352" s="23" t="s">
        <v>6637</v>
      </c>
      <c r="Q352" s="25" t="s">
        <v>6638</v>
      </c>
      <c r="R352" s="25" t="s">
        <v>6639</v>
      </c>
      <c r="S352" s="23" t="s">
        <v>6640</v>
      </c>
      <c r="T352" s="23" t="s">
        <v>6641</v>
      </c>
      <c r="U352" s="23" t="s">
        <v>6642</v>
      </c>
      <c r="V352" s="23"/>
      <c r="W352" s="25"/>
      <c r="X352" s="25"/>
      <c r="Y352" s="23"/>
      <c r="Z352" s="23"/>
      <c r="AA352" s="33">
        <v>3</v>
      </c>
      <c r="AB352" s="295" t="str">
        <f t="shared" si="21"/>
        <v>年間</v>
      </c>
      <c r="AC352" s="268"/>
      <c r="AD352" s="167">
        <v>1</v>
      </c>
      <c r="AE352" s="167">
        <v>3240</v>
      </c>
      <c r="AF352" s="167">
        <f t="shared" si="22"/>
        <v>3240</v>
      </c>
      <c r="AG352" s="27">
        <v>41699</v>
      </c>
      <c r="AH352" s="168">
        <v>41730</v>
      </c>
      <c r="AI352" s="29" t="str">
        <f t="shared" si="23"/>
        <v>～</v>
      </c>
      <c r="AJ352" s="169">
        <f t="shared" si="20"/>
        <v>42825</v>
      </c>
      <c r="AK352" s="23" t="s">
        <v>4620</v>
      </c>
      <c r="AL352" s="23" t="s">
        <v>6688</v>
      </c>
      <c r="AM352" s="168">
        <v>41718</v>
      </c>
      <c r="AN352" s="27"/>
      <c r="AO352" s="104">
        <v>41731</v>
      </c>
      <c r="AP352" s="134" t="s">
        <v>6645</v>
      </c>
    </row>
    <row r="353" spans="1:42" s="74" customFormat="1" ht="24.75" customHeight="1" x14ac:dyDescent="0.15">
      <c r="A353" s="422">
        <v>350</v>
      </c>
      <c r="B353" s="268" t="s">
        <v>4514</v>
      </c>
      <c r="C353" s="23" t="s">
        <v>6634</v>
      </c>
      <c r="D353" s="24" t="s">
        <v>6635</v>
      </c>
      <c r="E353" s="23"/>
      <c r="F353" s="23"/>
      <c r="G353" s="25" t="s">
        <v>6636</v>
      </c>
      <c r="H353" s="23" t="s">
        <v>6637</v>
      </c>
      <c r="I353" s="23"/>
      <c r="J353" s="25" t="s">
        <v>6638</v>
      </c>
      <c r="K353" s="25" t="s">
        <v>6639</v>
      </c>
      <c r="L353" s="23" t="s">
        <v>6644</v>
      </c>
      <c r="M353" s="23" t="s">
        <v>6640</v>
      </c>
      <c r="N353" s="23" t="s">
        <v>6641</v>
      </c>
      <c r="O353" s="25" t="s">
        <v>6636</v>
      </c>
      <c r="P353" s="23" t="s">
        <v>6637</v>
      </c>
      <c r="Q353" s="25" t="s">
        <v>6638</v>
      </c>
      <c r="R353" s="25" t="s">
        <v>6639</v>
      </c>
      <c r="S353" s="23" t="s">
        <v>6640</v>
      </c>
      <c r="T353" s="23" t="s">
        <v>6641</v>
      </c>
      <c r="U353" s="23" t="s">
        <v>6642</v>
      </c>
      <c r="V353" s="23"/>
      <c r="W353" s="25"/>
      <c r="X353" s="25"/>
      <c r="Y353" s="23"/>
      <c r="Z353" s="23"/>
      <c r="AA353" s="33">
        <v>3</v>
      </c>
      <c r="AB353" s="295" t="str">
        <f t="shared" si="21"/>
        <v>年間</v>
      </c>
      <c r="AC353" s="268"/>
      <c r="AD353" s="167">
        <v>1</v>
      </c>
      <c r="AE353" s="167">
        <v>3240</v>
      </c>
      <c r="AF353" s="167">
        <f t="shared" si="22"/>
        <v>3240</v>
      </c>
      <c r="AG353" s="27">
        <v>41699</v>
      </c>
      <c r="AH353" s="168">
        <v>41730</v>
      </c>
      <c r="AI353" s="29" t="str">
        <f t="shared" si="23"/>
        <v>～</v>
      </c>
      <c r="AJ353" s="169">
        <f t="shared" si="20"/>
        <v>42825</v>
      </c>
      <c r="AK353" s="23" t="s">
        <v>4620</v>
      </c>
      <c r="AL353" s="23" t="s">
        <v>6689</v>
      </c>
      <c r="AM353" s="168">
        <v>41718</v>
      </c>
      <c r="AN353" s="27"/>
      <c r="AO353" s="104">
        <v>41731</v>
      </c>
      <c r="AP353" s="134" t="s">
        <v>6645</v>
      </c>
    </row>
    <row r="354" spans="1:42" s="74" customFormat="1" ht="24.75" customHeight="1" x14ac:dyDescent="0.15">
      <c r="A354" s="422">
        <v>351</v>
      </c>
      <c r="B354" s="268" t="s">
        <v>4514</v>
      </c>
      <c r="C354" s="23" t="s">
        <v>6634</v>
      </c>
      <c r="D354" s="24" t="s">
        <v>6635</v>
      </c>
      <c r="E354" s="23"/>
      <c r="F354" s="23"/>
      <c r="G354" s="25" t="s">
        <v>6636</v>
      </c>
      <c r="H354" s="23" t="s">
        <v>6637</v>
      </c>
      <c r="I354" s="23"/>
      <c r="J354" s="25" t="s">
        <v>6638</v>
      </c>
      <c r="K354" s="25" t="s">
        <v>6639</v>
      </c>
      <c r="L354" s="23" t="s">
        <v>6644</v>
      </c>
      <c r="M354" s="23" t="s">
        <v>6640</v>
      </c>
      <c r="N354" s="23" t="s">
        <v>6641</v>
      </c>
      <c r="O354" s="25" t="s">
        <v>6636</v>
      </c>
      <c r="P354" s="23" t="s">
        <v>6637</v>
      </c>
      <c r="Q354" s="25" t="s">
        <v>6638</v>
      </c>
      <c r="R354" s="25" t="s">
        <v>6639</v>
      </c>
      <c r="S354" s="23" t="s">
        <v>6640</v>
      </c>
      <c r="T354" s="23" t="s">
        <v>6641</v>
      </c>
      <c r="U354" s="23" t="s">
        <v>6642</v>
      </c>
      <c r="V354" s="23"/>
      <c r="W354" s="25"/>
      <c r="X354" s="25"/>
      <c r="Y354" s="23"/>
      <c r="Z354" s="23"/>
      <c r="AA354" s="33">
        <v>3</v>
      </c>
      <c r="AB354" s="295" t="str">
        <f t="shared" si="21"/>
        <v>年間</v>
      </c>
      <c r="AC354" s="268"/>
      <c r="AD354" s="167">
        <v>1</v>
      </c>
      <c r="AE354" s="167">
        <v>3240</v>
      </c>
      <c r="AF354" s="167">
        <f t="shared" si="22"/>
        <v>3240</v>
      </c>
      <c r="AG354" s="27">
        <v>41699</v>
      </c>
      <c r="AH354" s="168">
        <v>41730</v>
      </c>
      <c r="AI354" s="29" t="str">
        <f t="shared" si="23"/>
        <v>～</v>
      </c>
      <c r="AJ354" s="169">
        <f t="shared" si="20"/>
        <v>42825</v>
      </c>
      <c r="AK354" s="23" t="s">
        <v>4620</v>
      </c>
      <c r="AL354" s="23" t="s">
        <v>6690</v>
      </c>
      <c r="AM354" s="168">
        <v>41718</v>
      </c>
      <c r="AN354" s="27"/>
      <c r="AO354" s="104">
        <v>41731</v>
      </c>
      <c r="AP354" s="134" t="s">
        <v>6645</v>
      </c>
    </row>
    <row r="355" spans="1:42" s="74" customFormat="1" ht="24.75" customHeight="1" x14ac:dyDescent="0.15">
      <c r="A355" s="422">
        <v>352</v>
      </c>
      <c r="B355" s="268" t="s">
        <v>6647</v>
      </c>
      <c r="C355" s="23" t="s">
        <v>6634</v>
      </c>
      <c r="D355" s="24" t="s">
        <v>6635</v>
      </c>
      <c r="E355" s="23"/>
      <c r="F355" s="23"/>
      <c r="G355" s="25" t="s">
        <v>6636</v>
      </c>
      <c r="H355" s="23" t="s">
        <v>6637</v>
      </c>
      <c r="I355" s="23"/>
      <c r="J355" s="25" t="s">
        <v>6638</v>
      </c>
      <c r="K355" s="25" t="s">
        <v>6639</v>
      </c>
      <c r="L355" s="23" t="s">
        <v>6644</v>
      </c>
      <c r="M355" s="23" t="s">
        <v>6640</v>
      </c>
      <c r="N355" s="23" t="s">
        <v>6641</v>
      </c>
      <c r="O355" s="25" t="s">
        <v>6636</v>
      </c>
      <c r="P355" s="23" t="s">
        <v>6637</v>
      </c>
      <c r="Q355" s="25" t="s">
        <v>6638</v>
      </c>
      <c r="R355" s="25" t="s">
        <v>6639</v>
      </c>
      <c r="S355" s="23" t="s">
        <v>6640</v>
      </c>
      <c r="T355" s="23" t="s">
        <v>6641</v>
      </c>
      <c r="U355" s="23" t="s">
        <v>6642</v>
      </c>
      <c r="V355" s="23"/>
      <c r="W355" s="25"/>
      <c r="X355" s="25"/>
      <c r="Y355" s="23"/>
      <c r="Z355" s="23"/>
      <c r="AA355" s="33">
        <v>3</v>
      </c>
      <c r="AB355" s="295" t="str">
        <f t="shared" si="21"/>
        <v>年間</v>
      </c>
      <c r="AC355" s="268"/>
      <c r="AD355" s="167">
        <v>1</v>
      </c>
      <c r="AE355" s="167">
        <v>3240</v>
      </c>
      <c r="AF355" s="167">
        <f t="shared" si="22"/>
        <v>3240</v>
      </c>
      <c r="AG355" s="27">
        <v>41699</v>
      </c>
      <c r="AH355" s="168">
        <v>41730</v>
      </c>
      <c r="AI355" s="29" t="str">
        <f t="shared" si="23"/>
        <v>～</v>
      </c>
      <c r="AJ355" s="169">
        <f t="shared" si="20"/>
        <v>42825</v>
      </c>
      <c r="AK355" s="23" t="s">
        <v>4620</v>
      </c>
      <c r="AL355" s="23" t="s">
        <v>6691</v>
      </c>
      <c r="AM355" s="168">
        <v>41718</v>
      </c>
      <c r="AN355" s="27"/>
      <c r="AO355" s="104">
        <v>41731</v>
      </c>
      <c r="AP355" s="134" t="s">
        <v>6645</v>
      </c>
    </row>
    <row r="356" spans="1:42" s="74" customFormat="1" ht="24.75" customHeight="1" x14ac:dyDescent="0.15">
      <c r="A356" s="422">
        <v>353</v>
      </c>
      <c r="B356" s="268" t="s">
        <v>6692</v>
      </c>
      <c r="C356" s="23" t="s">
        <v>6634</v>
      </c>
      <c r="D356" s="24" t="s">
        <v>6635</v>
      </c>
      <c r="E356" s="23"/>
      <c r="F356" s="23"/>
      <c r="G356" s="25" t="s">
        <v>6636</v>
      </c>
      <c r="H356" s="23" t="s">
        <v>6637</v>
      </c>
      <c r="I356" s="23"/>
      <c r="J356" s="25" t="s">
        <v>6638</v>
      </c>
      <c r="K356" s="25" t="s">
        <v>6639</v>
      </c>
      <c r="L356" s="134" t="s">
        <v>6644</v>
      </c>
      <c r="M356" s="23" t="s">
        <v>6693</v>
      </c>
      <c r="N356" s="33" t="s">
        <v>6641</v>
      </c>
      <c r="O356" s="25" t="s">
        <v>6654</v>
      </c>
      <c r="P356" s="23" t="s">
        <v>6637</v>
      </c>
      <c r="Q356" s="25" t="s">
        <v>6638</v>
      </c>
      <c r="R356" s="25" t="s">
        <v>6639</v>
      </c>
      <c r="S356" s="23" t="s">
        <v>6693</v>
      </c>
      <c r="T356" s="23" t="s">
        <v>6641</v>
      </c>
      <c r="U356" s="23" t="s">
        <v>6642</v>
      </c>
      <c r="V356" s="23"/>
      <c r="W356" s="25"/>
      <c r="X356" s="25"/>
      <c r="Y356" s="23"/>
      <c r="Z356" s="23"/>
      <c r="AA356" s="33">
        <v>3</v>
      </c>
      <c r="AB356" s="295" t="str">
        <f t="shared" si="21"/>
        <v>年間</v>
      </c>
      <c r="AC356" s="268"/>
      <c r="AD356" s="167">
        <v>1</v>
      </c>
      <c r="AE356" s="167">
        <v>4680</v>
      </c>
      <c r="AF356" s="167">
        <f t="shared" si="22"/>
        <v>4680</v>
      </c>
      <c r="AG356" s="27">
        <v>41699</v>
      </c>
      <c r="AH356" s="168">
        <v>41730</v>
      </c>
      <c r="AI356" s="29" t="str">
        <f t="shared" si="23"/>
        <v>～</v>
      </c>
      <c r="AJ356" s="169">
        <f t="shared" si="20"/>
        <v>42825</v>
      </c>
      <c r="AK356" s="23" t="s">
        <v>6694</v>
      </c>
      <c r="AL356" s="23" t="s">
        <v>6695</v>
      </c>
      <c r="AM356" s="168">
        <v>41718</v>
      </c>
      <c r="AN356" s="35"/>
      <c r="AO356" s="104">
        <v>41731</v>
      </c>
      <c r="AP356" s="134" t="s">
        <v>6645</v>
      </c>
    </row>
    <row r="357" spans="1:42" s="74" customFormat="1" ht="24.75" customHeight="1" x14ac:dyDescent="0.15">
      <c r="A357" s="422">
        <v>354</v>
      </c>
      <c r="B357" s="268" t="s">
        <v>4515</v>
      </c>
      <c r="C357" s="23" t="s">
        <v>6634</v>
      </c>
      <c r="D357" s="24" t="s">
        <v>6635</v>
      </c>
      <c r="E357" s="23"/>
      <c r="F357" s="23"/>
      <c r="G357" s="25" t="s">
        <v>6654</v>
      </c>
      <c r="H357" s="23" t="s">
        <v>6637</v>
      </c>
      <c r="I357" s="23"/>
      <c r="J357" s="25" t="s">
        <v>6638</v>
      </c>
      <c r="K357" s="25" t="s">
        <v>6639</v>
      </c>
      <c r="L357" s="134" t="s">
        <v>6644</v>
      </c>
      <c r="M357" s="23" t="s">
        <v>6693</v>
      </c>
      <c r="N357" s="33" t="s">
        <v>6641</v>
      </c>
      <c r="O357" s="25" t="s">
        <v>6636</v>
      </c>
      <c r="P357" s="23" t="s">
        <v>6637</v>
      </c>
      <c r="Q357" s="25" t="s">
        <v>6638</v>
      </c>
      <c r="R357" s="25" t="s">
        <v>6639</v>
      </c>
      <c r="S357" s="23" t="s">
        <v>6693</v>
      </c>
      <c r="T357" s="23" t="s">
        <v>6641</v>
      </c>
      <c r="U357" s="23" t="s">
        <v>6642</v>
      </c>
      <c r="V357" s="23"/>
      <c r="W357" s="25"/>
      <c r="X357" s="25"/>
      <c r="Y357" s="23"/>
      <c r="Z357" s="23"/>
      <c r="AA357" s="33">
        <v>3</v>
      </c>
      <c r="AB357" s="295" t="str">
        <f t="shared" si="21"/>
        <v>年間</v>
      </c>
      <c r="AC357" s="268"/>
      <c r="AD357" s="167">
        <v>1</v>
      </c>
      <c r="AE357" s="167">
        <v>4680</v>
      </c>
      <c r="AF357" s="167">
        <f t="shared" si="22"/>
        <v>4680</v>
      </c>
      <c r="AG357" s="27">
        <v>41699</v>
      </c>
      <c r="AH357" s="168">
        <v>41730</v>
      </c>
      <c r="AI357" s="29" t="str">
        <f t="shared" si="23"/>
        <v>～</v>
      </c>
      <c r="AJ357" s="169">
        <f t="shared" si="20"/>
        <v>42825</v>
      </c>
      <c r="AK357" s="23" t="s">
        <v>6694</v>
      </c>
      <c r="AL357" s="23" t="s">
        <v>6696</v>
      </c>
      <c r="AM357" s="168">
        <v>41718</v>
      </c>
      <c r="AN357" s="35"/>
      <c r="AO357" s="104">
        <v>41731</v>
      </c>
      <c r="AP357" s="134" t="s">
        <v>6645</v>
      </c>
    </row>
    <row r="358" spans="1:42" s="74" customFormat="1" ht="24.75" customHeight="1" x14ac:dyDescent="0.15">
      <c r="A358" s="422">
        <v>355</v>
      </c>
      <c r="B358" s="268" t="s">
        <v>4516</v>
      </c>
      <c r="C358" s="23" t="s">
        <v>6634</v>
      </c>
      <c r="D358" s="24" t="s">
        <v>6635</v>
      </c>
      <c r="E358" s="23"/>
      <c r="F358" s="23"/>
      <c r="G358" s="25" t="s">
        <v>6636</v>
      </c>
      <c r="H358" s="23" t="s">
        <v>6637</v>
      </c>
      <c r="I358" s="23"/>
      <c r="J358" s="25" t="s">
        <v>6638</v>
      </c>
      <c r="K358" s="25" t="s">
        <v>6639</v>
      </c>
      <c r="L358" s="23" t="s">
        <v>6644</v>
      </c>
      <c r="M358" s="23" t="s">
        <v>6640</v>
      </c>
      <c r="N358" s="23" t="s">
        <v>6641</v>
      </c>
      <c r="O358" s="25" t="s">
        <v>6636</v>
      </c>
      <c r="P358" s="23" t="s">
        <v>6637</v>
      </c>
      <c r="Q358" s="25" t="s">
        <v>6638</v>
      </c>
      <c r="R358" s="25" t="s">
        <v>6639</v>
      </c>
      <c r="S358" s="23" t="s">
        <v>6640</v>
      </c>
      <c r="T358" s="23" t="s">
        <v>6641</v>
      </c>
      <c r="U358" s="23" t="s">
        <v>6642</v>
      </c>
      <c r="V358" s="23"/>
      <c r="W358" s="25"/>
      <c r="X358" s="25"/>
      <c r="Y358" s="23"/>
      <c r="Z358" s="23"/>
      <c r="AA358" s="33">
        <v>3</v>
      </c>
      <c r="AB358" s="295" t="str">
        <f t="shared" si="21"/>
        <v>年間</v>
      </c>
      <c r="AC358" s="268"/>
      <c r="AD358" s="167">
        <v>1</v>
      </c>
      <c r="AE358" s="167">
        <v>3240</v>
      </c>
      <c r="AF358" s="167">
        <f t="shared" si="22"/>
        <v>3240</v>
      </c>
      <c r="AG358" s="27">
        <v>41699</v>
      </c>
      <c r="AH358" s="168">
        <v>41730</v>
      </c>
      <c r="AI358" s="29" t="str">
        <f t="shared" si="23"/>
        <v>～</v>
      </c>
      <c r="AJ358" s="169">
        <f t="shared" si="20"/>
        <v>42825</v>
      </c>
      <c r="AK358" s="23" t="s">
        <v>4620</v>
      </c>
      <c r="AL358" s="23" t="s">
        <v>6697</v>
      </c>
      <c r="AM358" s="168">
        <v>41718</v>
      </c>
      <c r="AN358" s="27"/>
      <c r="AO358" s="104">
        <v>41731</v>
      </c>
      <c r="AP358" s="134" t="s">
        <v>6698</v>
      </c>
    </row>
    <row r="359" spans="1:42" s="74" customFormat="1" ht="24.75" customHeight="1" x14ac:dyDescent="0.15">
      <c r="A359" s="422">
        <v>356</v>
      </c>
      <c r="B359" s="268" t="s">
        <v>4516</v>
      </c>
      <c r="C359" s="23" t="s">
        <v>6634</v>
      </c>
      <c r="D359" s="24" t="s">
        <v>6635</v>
      </c>
      <c r="E359" s="23"/>
      <c r="F359" s="23"/>
      <c r="G359" s="25" t="s">
        <v>6636</v>
      </c>
      <c r="H359" s="23" t="s">
        <v>6637</v>
      </c>
      <c r="I359" s="23"/>
      <c r="J359" s="25" t="s">
        <v>6638</v>
      </c>
      <c r="K359" s="25" t="s">
        <v>6639</v>
      </c>
      <c r="L359" s="23" t="s">
        <v>6644</v>
      </c>
      <c r="M359" s="23" t="s">
        <v>6640</v>
      </c>
      <c r="N359" s="23" t="s">
        <v>6641</v>
      </c>
      <c r="O359" s="25" t="s">
        <v>6636</v>
      </c>
      <c r="P359" s="23" t="s">
        <v>6637</v>
      </c>
      <c r="Q359" s="25" t="s">
        <v>6638</v>
      </c>
      <c r="R359" s="25" t="s">
        <v>6639</v>
      </c>
      <c r="S359" s="23" t="s">
        <v>6640</v>
      </c>
      <c r="T359" s="23" t="s">
        <v>6641</v>
      </c>
      <c r="U359" s="23" t="s">
        <v>6642</v>
      </c>
      <c r="V359" s="23"/>
      <c r="W359" s="25"/>
      <c r="X359" s="25"/>
      <c r="Y359" s="23"/>
      <c r="Z359" s="23"/>
      <c r="AA359" s="33">
        <v>3</v>
      </c>
      <c r="AB359" s="295" t="str">
        <f t="shared" si="21"/>
        <v>年間</v>
      </c>
      <c r="AC359" s="268"/>
      <c r="AD359" s="167">
        <v>1</v>
      </c>
      <c r="AE359" s="167">
        <v>3240</v>
      </c>
      <c r="AF359" s="167">
        <f t="shared" si="22"/>
        <v>3240</v>
      </c>
      <c r="AG359" s="27">
        <v>41699</v>
      </c>
      <c r="AH359" s="168">
        <v>41730</v>
      </c>
      <c r="AI359" s="29" t="str">
        <f t="shared" si="23"/>
        <v>～</v>
      </c>
      <c r="AJ359" s="169">
        <f t="shared" si="20"/>
        <v>42825</v>
      </c>
      <c r="AK359" s="23" t="s">
        <v>4620</v>
      </c>
      <c r="AL359" s="23" t="s">
        <v>6699</v>
      </c>
      <c r="AM359" s="168">
        <v>41718</v>
      </c>
      <c r="AN359" s="27"/>
      <c r="AO359" s="104">
        <v>41731</v>
      </c>
      <c r="AP359" s="134" t="s">
        <v>6698</v>
      </c>
    </row>
    <row r="360" spans="1:42" s="74" customFormat="1" ht="24.75" customHeight="1" x14ac:dyDescent="0.15">
      <c r="A360" s="422">
        <v>357</v>
      </c>
      <c r="B360" s="268" t="s">
        <v>4516</v>
      </c>
      <c r="C360" s="23" t="s">
        <v>6634</v>
      </c>
      <c r="D360" s="24" t="s">
        <v>6635</v>
      </c>
      <c r="E360" s="23"/>
      <c r="F360" s="23"/>
      <c r="G360" s="25" t="s">
        <v>6636</v>
      </c>
      <c r="H360" s="23" t="s">
        <v>6637</v>
      </c>
      <c r="I360" s="23"/>
      <c r="J360" s="25" t="s">
        <v>6638</v>
      </c>
      <c r="K360" s="25" t="s">
        <v>6639</v>
      </c>
      <c r="L360" s="23" t="s">
        <v>6644</v>
      </c>
      <c r="M360" s="23" t="s">
        <v>6640</v>
      </c>
      <c r="N360" s="23" t="s">
        <v>6641</v>
      </c>
      <c r="O360" s="25" t="s">
        <v>6636</v>
      </c>
      <c r="P360" s="23" t="s">
        <v>6637</v>
      </c>
      <c r="Q360" s="25" t="s">
        <v>6638</v>
      </c>
      <c r="R360" s="25" t="s">
        <v>6639</v>
      </c>
      <c r="S360" s="23" t="s">
        <v>6640</v>
      </c>
      <c r="T360" s="23" t="s">
        <v>6641</v>
      </c>
      <c r="U360" s="23" t="s">
        <v>6642</v>
      </c>
      <c r="V360" s="23"/>
      <c r="W360" s="25"/>
      <c r="X360" s="25"/>
      <c r="Y360" s="23"/>
      <c r="Z360" s="23"/>
      <c r="AA360" s="33">
        <v>3</v>
      </c>
      <c r="AB360" s="295" t="str">
        <f t="shared" si="21"/>
        <v>年間</v>
      </c>
      <c r="AC360" s="268"/>
      <c r="AD360" s="167">
        <v>1</v>
      </c>
      <c r="AE360" s="167">
        <v>3240</v>
      </c>
      <c r="AF360" s="167">
        <f t="shared" si="22"/>
        <v>3240</v>
      </c>
      <c r="AG360" s="27">
        <v>41699</v>
      </c>
      <c r="AH360" s="168">
        <v>41730</v>
      </c>
      <c r="AI360" s="29" t="str">
        <f t="shared" si="23"/>
        <v>～</v>
      </c>
      <c r="AJ360" s="169">
        <f t="shared" si="20"/>
        <v>42825</v>
      </c>
      <c r="AK360" s="23" t="s">
        <v>4620</v>
      </c>
      <c r="AL360" s="23" t="s">
        <v>6700</v>
      </c>
      <c r="AM360" s="168">
        <v>41718</v>
      </c>
      <c r="AN360" s="27"/>
      <c r="AO360" s="104">
        <v>41731</v>
      </c>
      <c r="AP360" s="134" t="s">
        <v>6698</v>
      </c>
    </row>
    <row r="361" spans="1:42" s="74" customFormat="1" ht="24.75" customHeight="1" x14ac:dyDescent="0.15">
      <c r="A361" s="422">
        <v>358</v>
      </c>
      <c r="B361" s="268" t="s">
        <v>4516</v>
      </c>
      <c r="C361" s="23" t="s">
        <v>6634</v>
      </c>
      <c r="D361" s="24" t="s">
        <v>6635</v>
      </c>
      <c r="E361" s="23"/>
      <c r="F361" s="23"/>
      <c r="G361" s="25" t="s">
        <v>6636</v>
      </c>
      <c r="H361" s="23" t="s">
        <v>6637</v>
      </c>
      <c r="I361" s="23"/>
      <c r="J361" s="25" t="s">
        <v>6638</v>
      </c>
      <c r="K361" s="25" t="s">
        <v>6639</v>
      </c>
      <c r="L361" s="23" t="s">
        <v>6644</v>
      </c>
      <c r="M361" s="23" t="s">
        <v>6640</v>
      </c>
      <c r="N361" s="23" t="s">
        <v>6641</v>
      </c>
      <c r="O361" s="25" t="s">
        <v>6636</v>
      </c>
      <c r="P361" s="23" t="s">
        <v>6637</v>
      </c>
      <c r="Q361" s="25" t="s">
        <v>6638</v>
      </c>
      <c r="R361" s="25" t="s">
        <v>6639</v>
      </c>
      <c r="S361" s="23" t="s">
        <v>6640</v>
      </c>
      <c r="T361" s="23" t="s">
        <v>6641</v>
      </c>
      <c r="U361" s="23" t="s">
        <v>6642</v>
      </c>
      <c r="V361" s="23"/>
      <c r="W361" s="25"/>
      <c r="X361" s="25"/>
      <c r="Y361" s="23"/>
      <c r="Z361" s="23"/>
      <c r="AA361" s="33">
        <v>3</v>
      </c>
      <c r="AB361" s="295" t="str">
        <f t="shared" si="21"/>
        <v>年間</v>
      </c>
      <c r="AC361" s="268"/>
      <c r="AD361" s="167">
        <v>1</v>
      </c>
      <c r="AE361" s="167">
        <v>3240</v>
      </c>
      <c r="AF361" s="167">
        <f t="shared" si="22"/>
        <v>3240</v>
      </c>
      <c r="AG361" s="27">
        <v>41699</v>
      </c>
      <c r="AH361" s="168">
        <v>41730</v>
      </c>
      <c r="AI361" s="29" t="str">
        <f t="shared" si="23"/>
        <v>～</v>
      </c>
      <c r="AJ361" s="169">
        <f t="shared" si="20"/>
        <v>42825</v>
      </c>
      <c r="AK361" s="23" t="s">
        <v>4620</v>
      </c>
      <c r="AL361" s="23" t="s">
        <v>6701</v>
      </c>
      <c r="AM361" s="168">
        <v>41718</v>
      </c>
      <c r="AN361" s="27"/>
      <c r="AO361" s="104">
        <v>41731</v>
      </c>
      <c r="AP361" s="134" t="s">
        <v>6698</v>
      </c>
    </row>
    <row r="362" spans="1:42" s="74" customFormat="1" ht="24.75" customHeight="1" x14ac:dyDescent="0.15">
      <c r="A362" s="422">
        <v>359</v>
      </c>
      <c r="B362" s="268" t="s">
        <v>4516</v>
      </c>
      <c r="C362" s="23" t="s">
        <v>6634</v>
      </c>
      <c r="D362" s="24" t="s">
        <v>6635</v>
      </c>
      <c r="E362" s="23"/>
      <c r="F362" s="23"/>
      <c r="G362" s="25" t="s">
        <v>6636</v>
      </c>
      <c r="H362" s="23" t="s">
        <v>6637</v>
      </c>
      <c r="I362" s="23"/>
      <c r="J362" s="25" t="s">
        <v>6638</v>
      </c>
      <c r="K362" s="25" t="s">
        <v>6639</v>
      </c>
      <c r="L362" s="23" t="s">
        <v>6644</v>
      </c>
      <c r="M362" s="23" t="s">
        <v>6640</v>
      </c>
      <c r="N362" s="23" t="s">
        <v>6641</v>
      </c>
      <c r="O362" s="25" t="s">
        <v>6636</v>
      </c>
      <c r="P362" s="23" t="s">
        <v>6637</v>
      </c>
      <c r="Q362" s="25" t="s">
        <v>6638</v>
      </c>
      <c r="R362" s="25" t="s">
        <v>6639</v>
      </c>
      <c r="S362" s="23" t="s">
        <v>6640</v>
      </c>
      <c r="T362" s="23" t="s">
        <v>6641</v>
      </c>
      <c r="U362" s="23" t="s">
        <v>6642</v>
      </c>
      <c r="V362" s="23"/>
      <c r="W362" s="25"/>
      <c r="X362" s="25"/>
      <c r="Y362" s="23"/>
      <c r="Z362" s="23"/>
      <c r="AA362" s="33">
        <v>3</v>
      </c>
      <c r="AB362" s="295" t="str">
        <f t="shared" si="21"/>
        <v>年間</v>
      </c>
      <c r="AC362" s="268"/>
      <c r="AD362" s="167">
        <v>1</v>
      </c>
      <c r="AE362" s="167">
        <v>3240</v>
      </c>
      <c r="AF362" s="167">
        <f t="shared" si="22"/>
        <v>3240</v>
      </c>
      <c r="AG362" s="27">
        <v>41699</v>
      </c>
      <c r="AH362" s="168">
        <v>41730</v>
      </c>
      <c r="AI362" s="29" t="str">
        <f t="shared" si="23"/>
        <v>～</v>
      </c>
      <c r="AJ362" s="169">
        <f t="shared" si="20"/>
        <v>42825</v>
      </c>
      <c r="AK362" s="23" t="s">
        <v>4620</v>
      </c>
      <c r="AL362" s="23" t="s">
        <v>6702</v>
      </c>
      <c r="AM362" s="168">
        <v>41718</v>
      </c>
      <c r="AN362" s="27"/>
      <c r="AO362" s="104">
        <v>41731</v>
      </c>
      <c r="AP362" s="134" t="s">
        <v>6698</v>
      </c>
    </row>
    <row r="363" spans="1:42" s="74" customFormat="1" ht="24.75" customHeight="1" x14ac:dyDescent="0.15">
      <c r="A363" s="422">
        <v>360</v>
      </c>
      <c r="B363" s="268" t="s">
        <v>4516</v>
      </c>
      <c r="C363" s="23" t="s">
        <v>6634</v>
      </c>
      <c r="D363" s="24" t="s">
        <v>6635</v>
      </c>
      <c r="E363" s="23"/>
      <c r="F363" s="23"/>
      <c r="G363" s="25" t="s">
        <v>6636</v>
      </c>
      <c r="H363" s="23" t="s">
        <v>6637</v>
      </c>
      <c r="I363" s="23"/>
      <c r="J363" s="25" t="s">
        <v>6638</v>
      </c>
      <c r="K363" s="25" t="s">
        <v>6639</v>
      </c>
      <c r="L363" s="23" t="s">
        <v>6644</v>
      </c>
      <c r="M363" s="23" t="s">
        <v>6640</v>
      </c>
      <c r="N363" s="23" t="s">
        <v>6641</v>
      </c>
      <c r="O363" s="25" t="s">
        <v>6636</v>
      </c>
      <c r="P363" s="23" t="s">
        <v>6637</v>
      </c>
      <c r="Q363" s="25" t="s">
        <v>6638</v>
      </c>
      <c r="R363" s="25" t="s">
        <v>6639</v>
      </c>
      <c r="S363" s="23" t="s">
        <v>6640</v>
      </c>
      <c r="T363" s="23" t="s">
        <v>6641</v>
      </c>
      <c r="U363" s="23" t="s">
        <v>6642</v>
      </c>
      <c r="V363" s="23"/>
      <c r="W363" s="25"/>
      <c r="X363" s="25"/>
      <c r="Y363" s="23"/>
      <c r="Z363" s="23"/>
      <c r="AA363" s="33">
        <v>3</v>
      </c>
      <c r="AB363" s="295" t="str">
        <f t="shared" si="21"/>
        <v>年間</v>
      </c>
      <c r="AC363" s="268"/>
      <c r="AD363" s="167">
        <v>1</v>
      </c>
      <c r="AE363" s="167">
        <v>3240</v>
      </c>
      <c r="AF363" s="167">
        <f t="shared" si="22"/>
        <v>3240</v>
      </c>
      <c r="AG363" s="27">
        <v>41699</v>
      </c>
      <c r="AH363" s="168">
        <v>41730</v>
      </c>
      <c r="AI363" s="29" t="str">
        <f t="shared" si="23"/>
        <v>～</v>
      </c>
      <c r="AJ363" s="169">
        <f t="shared" si="20"/>
        <v>42825</v>
      </c>
      <c r="AK363" s="23" t="s">
        <v>4620</v>
      </c>
      <c r="AL363" s="23" t="s">
        <v>6703</v>
      </c>
      <c r="AM363" s="168">
        <v>41718</v>
      </c>
      <c r="AN363" s="27"/>
      <c r="AO363" s="104">
        <v>41731</v>
      </c>
      <c r="AP363" s="134" t="s">
        <v>6698</v>
      </c>
    </row>
    <row r="364" spans="1:42" s="74" customFormat="1" ht="24.75" customHeight="1" x14ac:dyDescent="0.15">
      <c r="A364" s="422">
        <v>361</v>
      </c>
      <c r="B364" s="268" t="s">
        <v>4516</v>
      </c>
      <c r="C364" s="23" t="s">
        <v>6634</v>
      </c>
      <c r="D364" s="24" t="s">
        <v>6635</v>
      </c>
      <c r="E364" s="23"/>
      <c r="F364" s="23"/>
      <c r="G364" s="25" t="s">
        <v>6636</v>
      </c>
      <c r="H364" s="23" t="s">
        <v>6637</v>
      </c>
      <c r="I364" s="23"/>
      <c r="J364" s="25" t="s">
        <v>6638</v>
      </c>
      <c r="K364" s="58" t="s">
        <v>6650</v>
      </c>
      <c r="L364" s="23" t="s">
        <v>6644</v>
      </c>
      <c r="M364" s="23" t="s">
        <v>6640</v>
      </c>
      <c r="N364" s="23" t="s">
        <v>6641</v>
      </c>
      <c r="O364" s="25" t="s">
        <v>6636</v>
      </c>
      <c r="P364" s="23" t="s">
        <v>6637</v>
      </c>
      <c r="Q364" s="25" t="s">
        <v>6638</v>
      </c>
      <c r="R364" s="25" t="s">
        <v>6639</v>
      </c>
      <c r="S364" s="23" t="s">
        <v>6640</v>
      </c>
      <c r="T364" s="23" t="s">
        <v>6641</v>
      </c>
      <c r="U364" s="23" t="s">
        <v>6642</v>
      </c>
      <c r="V364" s="23"/>
      <c r="W364" s="25"/>
      <c r="X364" s="25"/>
      <c r="Y364" s="23"/>
      <c r="Z364" s="23"/>
      <c r="AA364" s="33">
        <v>3</v>
      </c>
      <c r="AB364" s="295" t="str">
        <f t="shared" si="21"/>
        <v>年間</v>
      </c>
      <c r="AC364" s="268"/>
      <c r="AD364" s="167">
        <v>1</v>
      </c>
      <c r="AE364" s="167">
        <v>3240</v>
      </c>
      <c r="AF364" s="167">
        <f t="shared" si="22"/>
        <v>3240</v>
      </c>
      <c r="AG364" s="27">
        <v>41699</v>
      </c>
      <c r="AH364" s="168">
        <v>41730</v>
      </c>
      <c r="AI364" s="29" t="str">
        <f t="shared" si="23"/>
        <v>～</v>
      </c>
      <c r="AJ364" s="169">
        <f t="shared" si="20"/>
        <v>42825</v>
      </c>
      <c r="AK364" s="23" t="s">
        <v>4620</v>
      </c>
      <c r="AL364" s="23" t="s">
        <v>6704</v>
      </c>
      <c r="AM364" s="168">
        <v>41718</v>
      </c>
      <c r="AN364" s="27"/>
      <c r="AO364" s="104">
        <v>41731</v>
      </c>
      <c r="AP364" s="134" t="s">
        <v>6698</v>
      </c>
    </row>
    <row r="365" spans="1:42" s="74" customFormat="1" ht="24.75" customHeight="1" x14ac:dyDescent="0.15">
      <c r="A365" s="422">
        <v>362</v>
      </c>
      <c r="B365" s="268" t="s">
        <v>4516</v>
      </c>
      <c r="C365" s="23" t="s">
        <v>6634</v>
      </c>
      <c r="D365" s="24" t="s">
        <v>6635</v>
      </c>
      <c r="E365" s="23"/>
      <c r="F365" s="23"/>
      <c r="G365" s="25" t="s">
        <v>6636</v>
      </c>
      <c r="H365" s="23" t="s">
        <v>6637</v>
      </c>
      <c r="I365" s="23"/>
      <c r="J365" s="25" t="s">
        <v>6638</v>
      </c>
      <c r="K365" s="25" t="s">
        <v>6639</v>
      </c>
      <c r="L365" s="23" t="s">
        <v>6644</v>
      </c>
      <c r="M365" s="23" t="s">
        <v>6640</v>
      </c>
      <c r="N365" s="23" t="s">
        <v>6641</v>
      </c>
      <c r="O365" s="25" t="s">
        <v>6636</v>
      </c>
      <c r="P365" s="23" t="s">
        <v>6637</v>
      </c>
      <c r="Q365" s="25" t="s">
        <v>6638</v>
      </c>
      <c r="R365" s="25" t="s">
        <v>6639</v>
      </c>
      <c r="S365" s="23" t="s">
        <v>6640</v>
      </c>
      <c r="T365" s="23" t="s">
        <v>6641</v>
      </c>
      <c r="U365" s="23" t="s">
        <v>6642</v>
      </c>
      <c r="V365" s="23"/>
      <c r="W365" s="25"/>
      <c r="X365" s="25"/>
      <c r="Y365" s="23"/>
      <c r="Z365" s="23"/>
      <c r="AA365" s="33">
        <v>3</v>
      </c>
      <c r="AB365" s="295" t="str">
        <f t="shared" si="21"/>
        <v>年間</v>
      </c>
      <c r="AC365" s="268"/>
      <c r="AD365" s="167">
        <v>1</v>
      </c>
      <c r="AE365" s="167">
        <v>3240</v>
      </c>
      <c r="AF365" s="167">
        <f t="shared" si="22"/>
        <v>3240</v>
      </c>
      <c r="AG365" s="27">
        <v>41699</v>
      </c>
      <c r="AH365" s="168">
        <v>41730</v>
      </c>
      <c r="AI365" s="29" t="str">
        <f t="shared" si="23"/>
        <v>～</v>
      </c>
      <c r="AJ365" s="169">
        <f t="shared" si="20"/>
        <v>42825</v>
      </c>
      <c r="AK365" s="23" t="s">
        <v>4620</v>
      </c>
      <c r="AL365" s="23" t="s">
        <v>6705</v>
      </c>
      <c r="AM365" s="168">
        <v>41718</v>
      </c>
      <c r="AN365" s="27"/>
      <c r="AO365" s="104">
        <v>41731</v>
      </c>
      <c r="AP365" s="134" t="s">
        <v>6698</v>
      </c>
    </row>
    <row r="366" spans="1:42" s="74" customFormat="1" ht="24.75" customHeight="1" x14ac:dyDescent="0.15">
      <c r="A366" s="422">
        <v>363</v>
      </c>
      <c r="B366" s="268" t="s">
        <v>4516</v>
      </c>
      <c r="C366" s="23" t="s">
        <v>6634</v>
      </c>
      <c r="D366" s="24" t="s">
        <v>6635</v>
      </c>
      <c r="E366" s="23"/>
      <c r="F366" s="23"/>
      <c r="G366" s="25" t="s">
        <v>6636</v>
      </c>
      <c r="H366" s="23" t="s">
        <v>6637</v>
      </c>
      <c r="I366" s="23"/>
      <c r="J366" s="25" t="s">
        <v>6638</v>
      </c>
      <c r="K366" s="25" t="s">
        <v>6639</v>
      </c>
      <c r="L366" s="23" t="s">
        <v>6644</v>
      </c>
      <c r="M366" s="23" t="s">
        <v>6640</v>
      </c>
      <c r="N366" s="23" t="s">
        <v>6641</v>
      </c>
      <c r="O366" s="25" t="s">
        <v>6636</v>
      </c>
      <c r="P366" s="23" t="s">
        <v>6637</v>
      </c>
      <c r="Q366" s="25" t="s">
        <v>6638</v>
      </c>
      <c r="R366" s="25" t="s">
        <v>6639</v>
      </c>
      <c r="S366" s="23" t="s">
        <v>6640</v>
      </c>
      <c r="T366" s="23" t="s">
        <v>6641</v>
      </c>
      <c r="U366" s="23" t="s">
        <v>6642</v>
      </c>
      <c r="V366" s="23"/>
      <c r="W366" s="25"/>
      <c r="X366" s="25"/>
      <c r="Y366" s="23"/>
      <c r="Z366" s="23"/>
      <c r="AA366" s="33">
        <v>3</v>
      </c>
      <c r="AB366" s="295" t="str">
        <f t="shared" si="21"/>
        <v>年間</v>
      </c>
      <c r="AC366" s="268"/>
      <c r="AD366" s="167">
        <v>1</v>
      </c>
      <c r="AE366" s="167">
        <v>3240</v>
      </c>
      <c r="AF366" s="167">
        <f t="shared" si="22"/>
        <v>3240</v>
      </c>
      <c r="AG366" s="27">
        <v>41699</v>
      </c>
      <c r="AH366" s="168">
        <v>41730</v>
      </c>
      <c r="AI366" s="29" t="str">
        <f t="shared" si="23"/>
        <v>～</v>
      </c>
      <c r="AJ366" s="169">
        <f t="shared" si="20"/>
        <v>42825</v>
      </c>
      <c r="AK366" s="23" t="s">
        <v>4620</v>
      </c>
      <c r="AL366" s="23" t="s">
        <v>6706</v>
      </c>
      <c r="AM366" s="168">
        <v>41718</v>
      </c>
      <c r="AN366" s="27"/>
      <c r="AO366" s="104">
        <v>41731</v>
      </c>
      <c r="AP366" s="134" t="s">
        <v>6698</v>
      </c>
    </row>
    <row r="367" spans="1:42" s="74" customFormat="1" ht="24.75" customHeight="1" x14ac:dyDescent="0.15">
      <c r="A367" s="422">
        <v>364</v>
      </c>
      <c r="B367" s="268" t="s">
        <v>4516</v>
      </c>
      <c r="C367" s="23" t="s">
        <v>6634</v>
      </c>
      <c r="D367" s="24" t="s">
        <v>6635</v>
      </c>
      <c r="E367" s="23"/>
      <c r="F367" s="23"/>
      <c r="G367" s="25" t="s">
        <v>6636</v>
      </c>
      <c r="H367" s="23" t="s">
        <v>6637</v>
      </c>
      <c r="I367" s="23"/>
      <c r="J367" s="25" t="s">
        <v>6638</v>
      </c>
      <c r="K367" s="25" t="s">
        <v>6639</v>
      </c>
      <c r="L367" s="23" t="s">
        <v>6644</v>
      </c>
      <c r="M367" s="23" t="s">
        <v>6640</v>
      </c>
      <c r="N367" s="23" t="s">
        <v>6641</v>
      </c>
      <c r="O367" s="25" t="s">
        <v>6636</v>
      </c>
      <c r="P367" s="23" t="s">
        <v>6637</v>
      </c>
      <c r="Q367" s="25" t="s">
        <v>6638</v>
      </c>
      <c r="R367" s="25" t="s">
        <v>6639</v>
      </c>
      <c r="S367" s="23" t="s">
        <v>6640</v>
      </c>
      <c r="T367" s="23" t="s">
        <v>6641</v>
      </c>
      <c r="U367" s="23" t="s">
        <v>6642</v>
      </c>
      <c r="V367" s="23"/>
      <c r="W367" s="25"/>
      <c r="X367" s="25"/>
      <c r="Y367" s="23"/>
      <c r="Z367" s="23"/>
      <c r="AA367" s="33">
        <v>3</v>
      </c>
      <c r="AB367" s="295" t="str">
        <f t="shared" si="21"/>
        <v>年間</v>
      </c>
      <c r="AC367" s="268"/>
      <c r="AD367" s="167">
        <v>1</v>
      </c>
      <c r="AE367" s="167">
        <v>3240</v>
      </c>
      <c r="AF367" s="167">
        <f t="shared" si="22"/>
        <v>3240</v>
      </c>
      <c r="AG367" s="27">
        <v>41699</v>
      </c>
      <c r="AH367" s="168">
        <v>41730</v>
      </c>
      <c r="AI367" s="29" t="str">
        <f t="shared" si="23"/>
        <v>～</v>
      </c>
      <c r="AJ367" s="169">
        <f t="shared" si="20"/>
        <v>42825</v>
      </c>
      <c r="AK367" s="23" t="s">
        <v>4620</v>
      </c>
      <c r="AL367" s="23" t="s">
        <v>6707</v>
      </c>
      <c r="AM367" s="168">
        <v>41718</v>
      </c>
      <c r="AN367" s="27"/>
      <c r="AO367" s="104">
        <v>41731</v>
      </c>
      <c r="AP367" s="134" t="s">
        <v>6698</v>
      </c>
    </row>
    <row r="368" spans="1:42" s="74" customFormat="1" ht="24.75" customHeight="1" x14ac:dyDescent="0.15">
      <c r="A368" s="422">
        <v>365</v>
      </c>
      <c r="B368" s="268" t="s">
        <v>6708</v>
      </c>
      <c r="C368" s="23" t="s">
        <v>6634</v>
      </c>
      <c r="D368" s="24" t="s">
        <v>6635</v>
      </c>
      <c r="E368" s="23"/>
      <c r="F368" s="23"/>
      <c r="G368" s="25" t="s">
        <v>6636</v>
      </c>
      <c r="H368" s="23" t="s">
        <v>6637</v>
      </c>
      <c r="I368" s="23"/>
      <c r="J368" s="25" t="s">
        <v>6638</v>
      </c>
      <c r="K368" s="25" t="s">
        <v>6639</v>
      </c>
      <c r="L368" s="23" t="s">
        <v>6644</v>
      </c>
      <c r="M368" s="23" t="s">
        <v>6640</v>
      </c>
      <c r="N368" s="23" t="s">
        <v>6641</v>
      </c>
      <c r="O368" s="25" t="s">
        <v>6636</v>
      </c>
      <c r="P368" s="23" t="s">
        <v>6637</v>
      </c>
      <c r="Q368" s="25" t="s">
        <v>6638</v>
      </c>
      <c r="R368" s="25" t="s">
        <v>6639</v>
      </c>
      <c r="S368" s="23" t="s">
        <v>6640</v>
      </c>
      <c r="T368" s="23" t="s">
        <v>6641</v>
      </c>
      <c r="U368" s="23" t="s">
        <v>6642</v>
      </c>
      <c r="V368" s="23"/>
      <c r="W368" s="25"/>
      <c r="X368" s="25"/>
      <c r="Y368" s="23"/>
      <c r="Z368" s="23"/>
      <c r="AA368" s="33">
        <v>3</v>
      </c>
      <c r="AB368" s="295" t="str">
        <f t="shared" si="21"/>
        <v>年間</v>
      </c>
      <c r="AC368" s="268"/>
      <c r="AD368" s="167">
        <v>1</v>
      </c>
      <c r="AE368" s="167">
        <v>3240</v>
      </c>
      <c r="AF368" s="167">
        <f t="shared" si="22"/>
        <v>3240</v>
      </c>
      <c r="AG368" s="27">
        <v>41699</v>
      </c>
      <c r="AH368" s="168">
        <v>41730</v>
      </c>
      <c r="AI368" s="29" t="str">
        <f t="shared" si="23"/>
        <v>～</v>
      </c>
      <c r="AJ368" s="169">
        <f t="shared" si="20"/>
        <v>42825</v>
      </c>
      <c r="AK368" s="23" t="s">
        <v>4620</v>
      </c>
      <c r="AL368" s="23" t="s">
        <v>6709</v>
      </c>
      <c r="AM368" s="168">
        <v>41718</v>
      </c>
      <c r="AN368" s="27"/>
      <c r="AO368" s="104">
        <v>41731</v>
      </c>
      <c r="AP368" s="134" t="s">
        <v>6698</v>
      </c>
    </row>
    <row r="369" spans="1:42" s="74" customFormat="1" ht="24.75" customHeight="1" x14ac:dyDescent="0.15">
      <c r="A369" s="422">
        <v>366</v>
      </c>
      <c r="B369" s="414" t="s">
        <v>4517</v>
      </c>
      <c r="C369" s="23" t="s">
        <v>582</v>
      </c>
      <c r="D369" s="92" t="s">
        <v>6710</v>
      </c>
      <c r="E369" s="64"/>
      <c r="F369" s="64"/>
      <c r="G369" s="25" t="s">
        <v>6712</v>
      </c>
      <c r="H369" s="23"/>
      <c r="I369" s="23"/>
      <c r="J369" s="25"/>
      <c r="K369" s="25"/>
      <c r="L369" s="134"/>
      <c r="M369" s="23"/>
      <c r="N369" s="33"/>
      <c r="O369" s="25" t="s">
        <v>6621</v>
      </c>
      <c r="P369" s="23"/>
      <c r="Q369" s="25"/>
      <c r="R369" s="25"/>
      <c r="S369" s="23"/>
      <c r="T369" s="23"/>
      <c r="U369" s="25"/>
      <c r="V369" s="23"/>
      <c r="W369" s="25"/>
      <c r="X369" s="25"/>
      <c r="Y369" s="23"/>
      <c r="Z369" s="23"/>
      <c r="AA369" s="33">
        <v>5</v>
      </c>
      <c r="AB369" s="295" t="str">
        <f t="shared" si="21"/>
        <v>年間</v>
      </c>
      <c r="AC369" s="268" t="s">
        <v>14487</v>
      </c>
      <c r="AD369" s="167">
        <v>1</v>
      </c>
      <c r="AE369" s="167">
        <v>76500</v>
      </c>
      <c r="AF369" s="167">
        <f t="shared" si="22"/>
        <v>76500</v>
      </c>
      <c r="AG369" s="27">
        <v>41699</v>
      </c>
      <c r="AH369" s="168">
        <v>41726</v>
      </c>
      <c r="AI369" s="29" t="str">
        <f t="shared" si="23"/>
        <v>～</v>
      </c>
      <c r="AJ369" s="169">
        <f t="shared" si="20"/>
        <v>43551</v>
      </c>
      <c r="AK369" s="182" t="s">
        <v>6711</v>
      </c>
      <c r="AL369" s="23"/>
      <c r="AM369" s="168">
        <v>41726</v>
      </c>
      <c r="AN369" s="27"/>
      <c r="AO369" s="104"/>
      <c r="AP369" s="134"/>
    </row>
    <row r="370" spans="1:42" s="74" customFormat="1" ht="24.75" customHeight="1" x14ac:dyDescent="0.15">
      <c r="A370" s="422">
        <v>367</v>
      </c>
      <c r="B370" s="414" t="s">
        <v>4517</v>
      </c>
      <c r="C370" s="23" t="s">
        <v>582</v>
      </c>
      <c r="D370" s="92" t="s">
        <v>6710</v>
      </c>
      <c r="E370" s="64"/>
      <c r="F370" s="64"/>
      <c r="G370" s="25" t="s">
        <v>6712</v>
      </c>
      <c r="H370" s="23"/>
      <c r="I370" s="23"/>
      <c r="J370" s="25"/>
      <c r="K370" s="25"/>
      <c r="L370" s="134"/>
      <c r="M370" s="23"/>
      <c r="N370" s="33"/>
      <c r="O370" s="25" t="s">
        <v>6621</v>
      </c>
      <c r="P370" s="23"/>
      <c r="Q370" s="25"/>
      <c r="R370" s="25"/>
      <c r="S370" s="23"/>
      <c r="T370" s="23"/>
      <c r="U370" s="25"/>
      <c r="V370" s="23"/>
      <c r="W370" s="25"/>
      <c r="X370" s="25"/>
      <c r="Y370" s="23"/>
      <c r="Z370" s="23"/>
      <c r="AA370" s="33">
        <v>5</v>
      </c>
      <c r="AB370" s="295" t="str">
        <f t="shared" si="21"/>
        <v>年間</v>
      </c>
      <c r="AC370" s="268" t="s">
        <v>14487</v>
      </c>
      <c r="AD370" s="167">
        <v>1</v>
      </c>
      <c r="AE370" s="179"/>
      <c r="AF370" s="179"/>
      <c r="AG370" s="27">
        <v>41699</v>
      </c>
      <c r="AH370" s="168">
        <v>41726</v>
      </c>
      <c r="AI370" s="29" t="str">
        <f t="shared" si="23"/>
        <v>～</v>
      </c>
      <c r="AJ370" s="169">
        <f t="shared" si="20"/>
        <v>43551</v>
      </c>
      <c r="AK370" s="25" t="s">
        <v>6713</v>
      </c>
      <c r="AL370" s="23"/>
      <c r="AM370" s="168">
        <v>41726</v>
      </c>
      <c r="AN370" s="27"/>
      <c r="AO370" s="104"/>
      <c r="AP370" s="134"/>
    </row>
    <row r="371" spans="1:42" ht="24.75" customHeight="1" x14ac:dyDescent="0.15">
      <c r="A371" s="422">
        <v>368</v>
      </c>
      <c r="B371" s="287" t="s">
        <v>6714</v>
      </c>
      <c r="C371" s="44" t="s">
        <v>6715</v>
      </c>
      <c r="D371" s="204" t="s">
        <v>6716</v>
      </c>
      <c r="E371" s="44"/>
      <c r="F371" s="44"/>
      <c r="G371" s="25" t="s">
        <v>6724</v>
      </c>
      <c r="H371" s="23" t="s">
        <v>6725</v>
      </c>
      <c r="I371" s="23"/>
      <c r="J371" s="25" t="s">
        <v>6726</v>
      </c>
      <c r="K371" s="25" t="s">
        <v>6727</v>
      </c>
      <c r="L371" s="134"/>
      <c r="M371" s="23" t="s">
        <v>6728</v>
      </c>
      <c r="N371" s="33"/>
      <c r="O371" s="43" t="s">
        <v>6717</v>
      </c>
      <c r="P371" s="44"/>
      <c r="Q371" s="43" t="s">
        <v>6718</v>
      </c>
      <c r="R371" s="43" t="s">
        <v>6719</v>
      </c>
      <c r="S371" s="44" t="s">
        <v>6720</v>
      </c>
      <c r="T371" s="44" t="s">
        <v>6721</v>
      </c>
      <c r="U371" s="43"/>
      <c r="V371" s="44"/>
      <c r="W371" s="43"/>
      <c r="X371" s="43"/>
      <c r="Y371" s="44"/>
      <c r="Z371" s="44"/>
      <c r="AA371" s="33">
        <v>3</v>
      </c>
      <c r="AB371" s="295" t="str">
        <f t="shared" si="21"/>
        <v>年間</v>
      </c>
      <c r="AC371" s="268"/>
      <c r="AD371" s="181">
        <v>1</v>
      </c>
      <c r="AE371" s="181">
        <v>58680</v>
      </c>
      <c r="AF371" s="167">
        <f t="shared" si="22"/>
        <v>58680</v>
      </c>
      <c r="AG371" s="42">
        <v>41699</v>
      </c>
      <c r="AH371" s="168">
        <v>41730</v>
      </c>
      <c r="AI371" s="29" t="str">
        <f t="shared" si="23"/>
        <v>～</v>
      </c>
      <c r="AJ371" s="169">
        <f t="shared" si="20"/>
        <v>42825</v>
      </c>
      <c r="AK371" s="23" t="s">
        <v>19837</v>
      </c>
      <c r="AL371" s="44" t="s">
        <v>6723</v>
      </c>
      <c r="AM371" s="32">
        <v>41729</v>
      </c>
      <c r="AN371" s="32"/>
      <c r="AO371" s="104">
        <v>41726</v>
      </c>
      <c r="AP371" s="170" t="s">
        <v>6729</v>
      </c>
    </row>
    <row r="372" spans="1:42" s="74" customFormat="1" ht="24.75" customHeight="1" x14ac:dyDescent="0.15">
      <c r="A372" s="422">
        <v>369</v>
      </c>
      <c r="B372" s="287" t="s">
        <v>6730</v>
      </c>
      <c r="C372" s="44" t="s">
        <v>6715</v>
      </c>
      <c r="D372" s="204" t="s">
        <v>6716</v>
      </c>
      <c r="E372" s="44"/>
      <c r="F372" s="44"/>
      <c r="G372" s="25" t="s">
        <v>6724</v>
      </c>
      <c r="H372" s="23" t="s">
        <v>6725</v>
      </c>
      <c r="I372" s="23"/>
      <c r="J372" s="25" t="s">
        <v>6726</v>
      </c>
      <c r="K372" s="25" t="s">
        <v>6727</v>
      </c>
      <c r="L372" s="134"/>
      <c r="M372" s="23" t="s">
        <v>6728</v>
      </c>
      <c r="N372" s="33"/>
      <c r="O372" s="43" t="s">
        <v>6717</v>
      </c>
      <c r="P372" s="44"/>
      <c r="Q372" s="43" t="s">
        <v>6718</v>
      </c>
      <c r="R372" s="43" t="s">
        <v>6719</v>
      </c>
      <c r="S372" s="44" t="s">
        <v>6720</v>
      </c>
      <c r="T372" s="44" t="s">
        <v>6721</v>
      </c>
      <c r="U372" s="25"/>
      <c r="V372" s="23"/>
      <c r="W372" s="25"/>
      <c r="X372" s="25"/>
      <c r="Y372" s="23"/>
      <c r="Z372" s="23"/>
      <c r="AA372" s="33">
        <v>3</v>
      </c>
      <c r="AB372" s="295" t="str">
        <f t="shared" si="21"/>
        <v>年間</v>
      </c>
      <c r="AC372" s="268"/>
      <c r="AD372" s="167">
        <v>1</v>
      </c>
      <c r="AE372" s="167">
        <v>6120</v>
      </c>
      <c r="AF372" s="167">
        <f t="shared" si="22"/>
        <v>6120</v>
      </c>
      <c r="AG372" s="42">
        <v>41699</v>
      </c>
      <c r="AH372" s="168">
        <v>41730</v>
      </c>
      <c r="AI372" s="29" t="str">
        <f t="shared" si="23"/>
        <v>～</v>
      </c>
      <c r="AJ372" s="169">
        <f t="shared" si="20"/>
        <v>42825</v>
      </c>
      <c r="AK372" s="44" t="s">
        <v>19840</v>
      </c>
      <c r="AL372" s="23" t="s">
        <v>6732</v>
      </c>
      <c r="AM372" s="32">
        <v>41729</v>
      </c>
      <c r="AN372" s="27"/>
      <c r="AO372" s="104">
        <v>41726</v>
      </c>
      <c r="AP372" s="170" t="s">
        <v>6729</v>
      </c>
    </row>
    <row r="373" spans="1:42" s="74" customFormat="1" ht="24.75" customHeight="1" x14ac:dyDescent="0.15">
      <c r="A373" s="422">
        <v>370</v>
      </c>
      <c r="B373" s="287" t="s">
        <v>6730</v>
      </c>
      <c r="C373" s="44" t="s">
        <v>6715</v>
      </c>
      <c r="D373" s="204" t="s">
        <v>6716</v>
      </c>
      <c r="E373" s="44"/>
      <c r="F373" s="44"/>
      <c r="G373" s="25" t="s">
        <v>6724</v>
      </c>
      <c r="H373" s="23" t="s">
        <v>6725</v>
      </c>
      <c r="I373" s="23"/>
      <c r="J373" s="25" t="s">
        <v>6726</v>
      </c>
      <c r="K373" s="25" t="s">
        <v>6727</v>
      </c>
      <c r="L373" s="134"/>
      <c r="M373" s="23" t="s">
        <v>6728</v>
      </c>
      <c r="N373" s="33"/>
      <c r="O373" s="43" t="s">
        <v>6717</v>
      </c>
      <c r="P373" s="44"/>
      <c r="Q373" s="43" t="s">
        <v>6718</v>
      </c>
      <c r="R373" s="43" t="s">
        <v>6719</v>
      </c>
      <c r="S373" s="44" t="s">
        <v>6720</v>
      </c>
      <c r="T373" s="44" t="s">
        <v>6721</v>
      </c>
      <c r="U373" s="25"/>
      <c r="V373" s="23"/>
      <c r="W373" s="25"/>
      <c r="X373" s="25"/>
      <c r="Y373" s="23"/>
      <c r="Z373" s="23"/>
      <c r="AA373" s="33">
        <v>3</v>
      </c>
      <c r="AB373" s="295" t="str">
        <f t="shared" si="21"/>
        <v>年間</v>
      </c>
      <c r="AC373" s="268"/>
      <c r="AD373" s="167">
        <v>1</v>
      </c>
      <c r="AE373" s="167">
        <v>6120</v>
      </c>
      <c r="AF373" s="167">
        <f t="shared" si="22"/>
        <v>6120</v>
      </c>
      <c r="AG373" s="42">
        <v>41699</v>
      </c>
      <c r="AH373" s="168">
        <v>41730</v>
      </c>
      <c r="AI373" s="29" t="str">
        <f t="shared" si="23"/>
        <v>～</v>
      </c>
      <c r="AJ373" s="169">
        <f t="shared" si="20"/>
        <v>42825</v>
      </c>
      <c r="AK373" s="44" t="s">
        <v>6731</v>
      </c>
      <c r="AL373" s="23" t="s">
        <v>6733</v>
      </c>
      <c r="AM373" s="32">
        <v>41729</v>
      </c>
      <c r="AN373" s="27"/>
      <c r="AO373" s="104">
        <v>41726</v>
      </c>
      <c r="AP373" s="170" t="s">
        <v>6729</v>
      </c>
    </row>
    <row r="374" spans="1:42" s="74" customFormat="1" ht="24.75" customHeight="1" x14ac:dyDescent="0.15">
      <c r="A374" s="422">
        <v>371</v>
      </c>
      <c r="B374" s="287" t="s">
        <v>6730</v>
      </c>
      <c r="C374" s="44" t="s">
        <v>6715</v>
      </c>
      <c r="D374" s="204" t="s">
        <v>6716</v>
      </c>
      <c r="E374" s="44"/>
      <c r="F374" s="44"/>
      <c r="G374" s="25" t="s">
        <v>6724</v>
      </c>
      <c r="H374" s="23" t="s">
        <v>6725</v>
      </c>
      <c r="I374" s="23"/>
      <c r="J374" s="25" t="s">
        <v>6726</v>
      </c>
      <c r="K374" s="25" t="s">
        <v>6727</v>
      </c>
      <c r="L374" s="134"/>
      <c r="M374" s="23" t="s">
        <v>6728</v>
      </c>
      <c r="N374" s="33"/>
      <c r="O374" s="43" t="s">
        <v>6717</v>
      </c>
      <c r="P374" s="44"/>
      <c r="Q374" s="43" t="s">
        <v>6718</v>
      </c>
      <c r="R374" s="43" t="s">
        <v>6719</v>
      </c>
      <c r="S374" s="44" t="s">
        <v>6720</v>
      </c>
      <c r="T374" s="44" t="s">
        <v>6721</v>
      </c>
      <c r="U374" s="25"/>
      <c r="V374" s="23"/>
      <c r="W374" s="25"/>
      <c r="X374" s="25"/>
      <c r="Y374" s="23"/>
      <c r="Z374" s="23"/>
      <c r="AA374" s="33">
        <v>3</v>
      </c>
      <c r="AB374" s="295" t="str">
        <f t="shared" si="21"/>
        <v>年間</v>
      </c>
      <c r="AC374" s="268"/>
      <c r="AD374" s="167">
        <v>1</v>
      </c>
      <c r="AE374" s="167">
        <v>6120</v>
      </c>
      <c r="AF374" s="167">
        <f t="shared" si="22"/>
        <v>6120</v>
      </c>
      <c r="AG374" s="42">
        <v>41699</v>
      </c>
      <c r="AH374" s="168">
        <v>41730</v>
      </c>
      <c r="AI374" s="29" t="str">
        <f t="shared" si="23"/>
        <v>～</v>
      </c>
      <c r="AJ374" s="169">
        <f t="shared" si="20"/>
        <v>42825</v>
      </c>
      <c r="AK374" s="44" t="s">
        <v>6731</v>
      </c>
      <c r="AL374" s="23" t="s">
        <v>6734</v>
      </c>
      <c r="AM374" s="32">
        <v>41729</v>
      </c>
      <c r="AN374" s="27"/>
      <c r="AO374" s="104">
        <v>41726</v>
      </c>
      <c r="AP374" s="170" t="s">
        <v>6729</v>
      </c>
    </row>
    <row r="375" spans="1:42" ht="24.75" customHeight="1" x14ac:dyDescent="0.15">
      <c r="A375" s="422">
        <v>372</v>
      </c>
      <c r="B375" s="287" t="s">
        <v>6730</v>
      </c>
      <c r="C375" s="44" t="s">
        <v>6715</v>
      </c>
      <c r="D375" s="204" t="s">
        <v>6716</v>
      </c>
      <c r="E375" s="44"/>
      <c r="F375" s="44"/>
      <c r="G375" s="25" t="s">
        <v>6724</v>
      </c>
      <c r="H375" s="23" t="s">
        <v>6725</v>
      </c>
      <c r="I375" s="23"/>
      <c r="J375" s="25" t="s">
        <v>6726</v>
      </c>
      <c r="K375" s="25" t="s">
        <v>6727</v>
      </c>
      <c r="L375" s="134"/>
      <c r="M375" s="23" t="s">
        <v>6728</v>
      </c>
      <c r="N375" s="33"/>
      <c r="O375" s="43" t="s">
        <v>6717</v>
      </c>
      <c r="P375" s="44"/>
      <c r="Q375" s="43" t="s">
        <v>6735</v>
      </c>
      <c r="R375" s="43" t="s">
        <v>6736</v>
      </c>
      <c r="S375" s="44" t="s">
        <v>6737</v>
      </c>
      <c r="T375" s="44" t="s">
        <v>6738</v>
      </c>
      <c r="U375" s="25"/>
      <c r="V375" s="23"/>
      <c r="W375" s="25"/>
      <c r="X375" s="25"/>
      <c r="Y375" s="23"/>
      <c r="Z375" s="23"/>
      <c r="AA375" s="33">
        <v>3</v>
      </c>
      <c r="AB375" s="295" t="str">
        <f t="shared" si="21"/>
        <v>年間</v>
      </c>
      <c r="AC375" s="268"/>
      <c r="AD375" s="167">
        <v>1</v>
      </c>
      <c r="AE375" s="167">
        <v>6120</v>
      </c>
      <c r="AF375" s="167">
        <f t="shared" si="22"/>
        <v>6120</v>
      </c>
      <c r="AG375" s="42">
        <v>41699</v>
      </c>
      <c r="AH375" s="168">
        <v>41730</v>
      </c>
      <c r="AI375" s="29" t="str">
        <f t="shared" si="23"/>
        <v>～</v>
      </c>
      <c r="AJ375" s="169">
        <f t="shared" si="20"/>
        <v>42825</v>
      </c>
      <c r="AK375" s="44" t="s">
        <v>6731</v>
      </c>
      <c r="AL375" s="23" t="s">
        <v>6739</v>
      </c>
      <c r="AM375" s="32">
        <v>41729</v>
      </c>
      <c r="AN375" s="27"/>
      <c r="AO375" s="104">
        <v>41726</v>
      </c>
      <c r="AP375" s="170" t="s">
        <v>6729</v>
      </c>
    </row>
    <row r="376" spans="1:42" s="74" customFormat="1" ht="24.75" customHeight="1" x14ac:dyDescent="0.15">
      <c r="A376" s="422">
        <v>373</v>
      </c>
      <c r="B376" s="287" t="s">
        <v>6740</v>
      </c>
      <c r="C376" s="44" t="s">
        <v>6715</v>
      </c>
      <c r="D376" s="204" t="s">
        <v>6716</v>
      </c>
      <c r="E376" s="44"/>
      <c r="F376" s="44"/>
      <c r="G376" s="25" t="s">
        <v>6724</v>
      </c>
      <c r="H376" s="23" t="s">
        <v>6725</v>
      </c>
      <c r="I376" s="23"/>
      <c r="J376" s="25" t="s">
        <v>6726</v>
      </c>
      <c r="K376" s="25" t="s">
        <v>6727</v>
      </c>
      <c r="L376" s="134"/>
      <c r="M376" s="23" t="s">
        <v>6728</v>
      </c>
      <c r="N376" s="33"/>
      <c r="O376" s="43" t="s">
        <v>6717</v>
      </c>
      <c r="P376" s="44"/>
      <c r="Q376" s="43" t="s">
        <v>6735</v>
      </c>
      <c r="R376" s="43" t="s">
        <v>6736</v>
      </c>
      <c r="S376" s="44" t="s">
        <v>6737</v>
      </c>
      <c r="T376" s="44" t="s">
        <v>6738</v>
      </c>
      <c r="U376" s="25"/>
      <c r="V376" s="23"/>
      <c r="W376" s="25"/>
      <c r="X376" s="25"/>
      <c r="Y376" s="23"/>
      <c r="Z376" s="23"/>
      <c r="AA376" s="33">
        <v>3</v>
      </c>
      <c r="AB376" s="295" t="str">
        <f t="shared" si="21"/>
        <v>年間</v>
      </c>
      <c r="AC376" s="268"/>
      <c r="AD376" s="167">
        <v>1</v>
      </c>
      <c r="AE376" s="167">
        <v>6840</v>
      </c>
      <c r="AF376" s="167">
        <f t="shared" si="22"/>
        <v>6840</v>
      </c>
      <c r="AG376" s="42">
        <v>41699</v>
      </c>
      <c r="AH376" s="168">
        <v>41730</v>
      </c>
      <c r="AI376" s="29" t="str">
        <f t="shared" si="23"/>
        <v>～</v>
      </c>
      <c r="AJ376" s="169">
        <f t="shared" si="20"/>
        <v>42825</v>
      </c>
      <c r="AK376" s="44" t="s">
        <v>5267</v>
      </c>
      <c r="AL376" s="23" t="s">
        <v>6741</v>
      </c>
      <c r="AM376" s="32">
        <v>41729</v>
      </c>
      <c r="AN376" s="27"/>
      <c r="AO376" s="104">
        <v>41726</v>
      </c>
      <c r="AP376" s="170" t="s">
        <v>6729</v>
      </c>
    </row>
    <row r="377" spans="1:42" s="74" customFormat="1" ht="24.75" customHeight="1" x14ac:dyDescent="0.15">
      <c r="A377" s="422">
        <v>374</v>
      </c>
      <c r="B377" s="287" t="s">
        <v>6740</v>
      </c>
      <c r="C377" s="44" t="s">
        <v>6715</v>
      </c>
      <c r="D377" s="204" t="s">
        <v>6716</v>
      </c>
      <c r="E377" s="44"/>
      <c r="F377" s="44"/>
      <c r="G377" s="25" t="s">
        <v>6724</v>
      </c>
      <c r="H377" s="23" t="s">
        <v>6725</v>
      </c>
      <c r="I377" s="23"/>
      <c r="J377" s="25" t="s">
        <v>6726</v>
      </c>
      <c r="K377" s="25" t="s">
        <v>6727</v>
      </c>
      <c r="L377" s="134"/>
      <c r="M377" s="23" t="s">
        <v>6728</v>
      </c>
      <c r="N377" s="33"/>
      <c r="O377" s="43" t="s">
        <v>6717</v>
      </c>
      <c r="P377" s="44"/>
      <c r="Q377" s="43" t="s">
        <v>6735</v>
      </c>
      <c r="R377" s="43" t="s">
        <v>6736</v>
      </c>
      <c r="S377" s="44" t="s">
        <v>6737</v>
      </c>
      <c r="T377" s="44" t="s">
        <v>6738</v>
      </c>
      <c r="U377" s="25"/>
      <c r="V377" s="23"/>
      <c r="W377" s="25"/>
      <c r="X377" s="25"/>
      <c r="Y377" s="23"/>
      <c r="Z377" s="23"/>
      <c r="AA377" s="33">
        <v>3</v>
      </c>
      <c r="AB377" s="295" t="str">
        <f t="shared" si="21"/>
        <v>年間</v>
      </c>
      <c r="AC377" s="268"/>
      <c r="AD377" s="167">
        <v>1</v>
      </c>
      <c r="AE377" s="167">
        <v>6840</v>
      </c>
      <c r="AF377" s="167">
        <f t="shared" si="22"/>
        <v>6840</v>
      </c>
      <c r="AG377" s="42">
        <v>41699</v>
      </c>
      <c r="AH377" s="168">
        <v>41730</v>
      </c>
      <c r="AI377" s="29" t="str">
        <f t="shared" si="23"/>
        <v>～</v>
      </c>
      <c r="AJ377" s="169">
        <f t="shared" si="20"/>
        <v>42825</v>
      </c>
      <c r="AK377" s="44" t="s">
        <v>19836</v>
      </c>
      <c r="AL377" s="23" t="s">
        <v>6743</v>
      </c>
      <c r="AM377" s="32">
        <v>41729</v>
      </c>
      <c r="AN377" s="27"/>
      <c r="AO377" s="104">
        <v>41726</v>
      </c>
      <c r="AP377" s="170" t="s">
        <v>6729</v>
      </c>
    </row>
    <row r="378" spans="1:42" s="74" customFormat="1" ht="24.75" customHeight="1" x14ac:dyDescent="0.15">
      <c r="A378" s="422">
        <v>375</v>
      </c>
      <c r="B378" s="287" t="s">
        <v>6740</v>
      </c>
      <c r="C378" s="44" t="s">
        <v>6715</v>
      </c>
      <c r="D378" s="204" t="s">
        <v>6716</v>
      </c>
      <c r="E378" s="44"/>
      <c r="F378" s="44"/>
      <c r="G378" s="25" t="s">
        <v>6724</v>
      </c>
      <c r="H378" s="23" t="s">
        <v>6725</v>
      </c>
      <c r="I378" s="23"/>
      <c r="J378" s="25" t="s">
        <v>6726</v>
      </c>
      <c r="K378" s="25" t="s">
        <v>6727</v>
      </c>
      <c r="L378" s="134"/>
      <c r="M378" s="23" t="s">
        <v>6728</v>
      </c>
      <c r="N378" s="33"/>
      <c r="O378" s="43" t="s">
        <v>6717</v>
      </c>
      <c r="P378" s="44"/>
      <c r="Q378" s="43" t="s">
        <v>6735</v>
      </c>
      <c r="R378" s="43" t="s">
        <v>6736</v>
      </c>
      <c r="S378" s="44" t="s">
        <v>6737</v>
      </c>
      <c r="T378" s="44" t="s">
        <v>6738</v>
      </c>
      <c r="U378" s="25"/>
      <c r="V378" s="23"/>
      <c r="W378" s="25"/>
      <c r="X378" s="25"/>
      <c r="Y378" s="23"/>
      <c r="Z378" s="23"/>
      <c r="AA378" s="33">
        <v>3</v>
      </c>
      <c r="AB378" s="295" t="str">
        <f t="shared" si="21"/>
        <v>年間</v>
      </c>
      <c r="AC378" s="268"/>
      <c r="AD378" s="167">
        <v>1</v>
      </c>
      <c r="AE378" s="167">
        <v>6840</v>
      </c>
      <c r="AF378" s="167">
        <f t="shared" si="22"/>
        <v>6840</v>
      </c>
      <c r="AG378" s="42">
        <v>41699</v>
      </c>
      <c r="AH378" s="168">
        <v>41730</v>
      </c>
      <c r="AI378" s="29" t="str">
        <f t="shared" si="23"/>
        <v>～</v>
      </c>
      <c r="AJ378" s="169">
        <f t="shared" si="20"/>
        <v>42825</v>
      </c>
      <c r="AK378" s="44" t="s">
        <v>6742</v>
      </c>
      <c r="AL378" s="23" t="s">
        <v>6744</v>
      </c>
      <c r="AM378" s="32">
        <v>41729</v>
      </c>
      <c r="AN378" s="27"/>
      <c r="AO378" s="104">
        <v>41726</v>
      </c>
      <c r="AP378" s="170" t="s">
        <v>6729</v>
      </c>
    </row>
    <row r="379" spans="1:42" ht="24.75" customHeight="1" x14ac:dyDescent="0.15">
      <c r="A379" s="422">
        <v>376</v>
      </c>
      <c r="B379" s="287" t="s">
        <v>6740</v>
      </c>
      <c r="C379" s="44" t="s">
        <v>6715</v>
      </c>
      <c r="D379" s="204" t="s">
        <v>6716</v>
      </c>
      <c r="E379" s="44"/>
      <c r="F379" s="44"/>
      <c r="G379" s="25" t="s">
        <v>6724</v>
      </c>
      <c r="H379" s="23" t="s">
        <v>6725</v>
      </c>
      <c r="I379" s="23"/>
      <c r="J379" s="25" t="s">
        <v>6726</v>
      </c>
      <c r="K379" s="25" t="s">
        <v>6727</v>
      </c>
      <c r="L379" s="134"/>
      <c r="M379" s="23" t="s">
        <v>6728</v>
      </c>
      <c r="N379" s="33"/>
      <c r="O379" s="43" t="s">
        <v>6717</v>
      </c>
      <c r="P379" s="44"/>
      <c r="Q379" s="43" t="s">
        <v>6735</v>
      </c>
      <c r="R379" s="43" t="s">
        <v>6736</v>
      </c>
      <c r="S379" s="44" t="s">
        <v>6737</v>
      </c>
      <c r="T379" s="44" t="s">
        <v>6738</v>
      </c>
      <c r="U379" s="25"/>
      <c r="V379" s="23"/>
      <c r="W379" s="25"/>
      <c r="X379" s="25"/>
      <c r="Y379" s="23"/>
      <c r="Z379" s="23"/>
      <c r="AA379" s="33">
        <v>3</v>
      </c>
      <c r="AB379" s="295" t="str">
        <f t="shared" si="21"/>
        <v>年間</v>
      </c>
      <c r="AC379" s="268"/>
      <c r="AD379" s="167">
        <v>1</v>
      </c>
      <c r="AE379" s="167">
        <v>6840</v>
      </c>
      <c r="AF379" s="167">
        <f t="shared" si="22"/>
        <v>6840</v>
      </c>
      <c r="AG379" s="42">
        <v>41699</v>
      </c>
      <c r="AH379" s="168">
        <v>41730</v>
      </c>
      <c r="AI379" s="29" t="str">
        <f t="shared" si="23"/>
        <v>～</v>
      </c>
      <c r="AJ379" s="169">
        <f t="shared" si="20"/>
        <v>42825</v>
      </c>
      <c r="AK379" s="44" t="s">
        <v>6742</v>
      </c>
      <c r="AL379" s="23" t="s">
        <v>6745</v>
      </c>
      <c r="AM379" s="32">
        <v>41729</v>
      </c>
      <c r="AN379" s="27"/>
      <c r="AO379" s="104">
        <v>41726</v>
      </c>
      <c r="AP379" s="170" t="s">
        <v>6729</v>
      </c>
    </row>
    <row r="380" spans="1:42" s="74" customFormat="1" ht="24.75" customHeight="1" x14ac:dyDescent="0.15">
      <c r="A380" s="422">
        <v>377</v>
      </c>
      <c r="B380" s="287" t="s">
        <v>6740</v>
      </c>
      <c r="C380" s="44" t="s">
        <v>6715</v>
      </c>
      <c r="D380" s="204" t="s">
        <v>6716</v>
      </c>
      <c r="E380" s="44"/>
      <c r="F380" s="44"/>
      <c r="G380" s="25" t="s">
        <v>6724</v>
      </c>
      <c r="H380" s="23" t="s">
        <v>6725</v>
      </c>
      <c r="I380" s="23"/>
      <c r="J380" s="25" t="s">
        <v>6726</v>
      </c>
      <c r="K380" s="25" t="s">
        <v>6727</v>
      </c>
      <c r="L380" s="134"/>
      <c r="M380" s="23" t="s">
        <v>6728</v>
      </c>
      <c r="N380" s="33"/>
      <c r="O380" s="43" t="s">
        <v>6717</v>
      </c>
      <c r="P380" s="44"/>
      <c r="Q380" s="43" t="s">
        <v>6735</v>
      </c>
      <c r="R380" s="43" t="s">
        <v>6736</v>
      </c>
      <c r="S380" s="44" t="s">
        <v>6737</v>
      </c>
      <c r="T380" s="44" t="s">
        <v>6738</v>
      </c>
      <c r="U380" s="25"/>
      <c r="V380" s="23"/>
      <c r="W380" s="25"/>
      <c r="X380" s="25"/>
      <c r="Y380" s="23"/>
      <c r="Z380" s="23"/>
      <c r="AA380" s="33">
        <v>3</v>
      </c>
      <c r="AB380" s="295" t="str">
        <f t="shared" si="21"/>
        <v>年間</v>
      </c>
      <c r="AC380" s="268"/>
      <c r="AD380" s="167">
        <v>1</v>
      </c>
      <c r="AE380" s="167">
        <v>6840</v>
      </c>
      <c r="AF380" s="167">
        <f t="shared" si="22"/>
        <v>6840</v>
      </c>
      <c r="AG380" s="42">
        <v>41699</v>
      </c>
      <c r="AH380" s="168">
        <v>41730</v>
      </c>
      <c r="AI380" s="29" t="str">
        <f t="shared" si="23"/>
        <v>～</v>
      </c>
      <c r="AJ380" s="169">
        <f t="shared" si="20"/>
        <v>42825</v>
      </c>
      <c r="AK380" s="44" t="s">
        <v>6742</v>
      </c>
      <c r="AL380" s="23" t="s">
        <v>6746</v>
      </c>
      <c r="AM380" s="32">
        <v>41729</v>
      </c>
      <c r="AN380" s="27"/>
      <c r="AO380" s="104">
        <v>41726</v>
      </c>
      <c r="AP380" s="170" t="s">
        <v>6729</v>
      </c>
    </row>
    <row r="381" spans="1:42" s="74" customFormat="1" ht="24.75" customHeight="1" x14ac:dyDescent="0.15">
      <c r="A381" s="422">
        <v>378</v>
      </c>
      <c r="B381" s="287" t="s">
        <v>6740</v>
      </c>
      <c r="C381" s="44" t="s">
        <v>6715</v>
      </c>
      <c r="D381" s="204" t="s">
        <v>6716</v>
      </c>
      <c r="E381" s="44"/>
      <c r="F381" s="44"/>
      <c r="G381" s="25" t="s">
        <v>6724</v>
      </c>
      <c r="H381" s="23" t="s">
        <v>6725</v>
      </c>
      <c r="I381" s="23"/>
      <c r="J381" s="25" t="s">
        <v>6726</v>
      </c>
      <c r="K381" s="25" t="s">
        <v>6727</v>
      </c>
      <c r="L381" s="134"/>
      <c r="M381" s="23" t="s">
        <v>6728</v>
      </c>
      <c r="N381" s="33"/>
      <c r="O381" s="43" t="s">
        <v>6717</v>
      </c>
      <c r="P381" s="44"/>
      <c r="Q381" s="43" t="s">
        <v>6735</v>
      </c>
      <c r="R381" s="43" t="s">
        <v>6736</v>
      </c>
      <c r="S381" s="44" t="s">
        <v>6737</v>
      </c>
      <c r="T381" s="44" t="s">
        <v>6738</v>
      </c>
      <c r="U381" s="25"/>
      <c r="V381" s="23"/>
      <c r="W381" s="25"/>
      <c r="X381" s="25"/>
      <c r="Y381" s="23"/>
      <c r="Z381" s="23"/>
      <c r="AA381" s="33">
        <v>3</v>
      </c>
      <c r="AB381" s="295" t="str">
        <f t="shared" si="21"/>
        <v>年間</v>
      </c>
      <c r="AC381" s="268"/>
      <c r="AD381" s="167">
        <v>1</v>
      </c>
      <c r="AE381" s="167">
        <v>6840</v>
      </c>
      <c r="AF381" s="167">
        <f t="shared" si="22"/>
        <v>6840</v>
      </c>
      <c r="AG381" s="42">
        <v>41699</v>
      </c>
      <c r="AH381" s="168">
        <v>41730</v>
      </c>
      <c r="AI381" s="29" t="str">
        <f t="shared" si="23"/>
        <v>～</v>
      </c>
      <c r="AJ381" s="169">
        <f t="shared" si="20"/>
        <v>42825</v>
      </c>
      <c r="AK381" s="44" t="s">
        <v>6742</v>
      </c>
      <c r="AL381" s="23" t="s">
        <v>6747</v>
      </c>
      <c r="AM381" s="32">
        <v>41729</v>
      </c>
      <c r="AN381" s="27"/>
      <c r="AO381" s="104">
        <v>41726</v>
      </c>
      <c r="AP381" s="170" t="s">
        <v>6729</v>
      </c>
    </row>
    <row r="382" spans="1:42" s="74" customFormat="1" ht="24.75" customHeight="1" x14ac:dyDescent="0.15">
      <c r="A382" s="422">
        <v>379</v>
      </c>
      <c r="B382" s="287" t="s">
        <v>6740</v>
      </c>
      <c r="C382" s="44" t="s">
        <v>6715</v>
      </c>
      <c r="D382" s="204" t="s">
        <v>6716</v>
      </c>
      <c r="E382" s="44"/>
      <c r="F382" s="44"/>
      <c r="G382" s="25" t="s">
        <v>6724</v>
      </c>
      <c r="H382" s="23" t="s">
        <v>6725</v>
      </c>
      <c r="I382" s="23"/>
      <c r="J382" s="25" t="s">
        <v>6726</v>
      </c>
      <c r="K382" s="25" t="s">
        <v>6727</v>
      </c>
      <c r="L382" s="134"/>
      <c r="M382" s="23" t="s">
        <v>6728</v>
      </c>
      <c r="N382" s="33"/>
      <c r="O382" s="43" t="s">
        <v>6717</v>
      </c>
      <c r="P382" s="44"/>
      <c r="Q382" s="43" t="s">
        <v>6735</v>
      </c>
      <c r="R382" s="43" t="s">
        <v>6736</v>
      </c>
      <c r="S382" s="44" t="s">
        <v>6737</v>
      </c>
      <c r="T382" s="44" t="s">
        <v>6738</v>
      </c>
      <c r="U382" s="25"/>
      <c r="V382" s="23"/>
      <c r="W382" s="25"/>
      <c r="X382" s="25"/>
      <c r="Y382" s="23"/>
      <c r="Z382" s="23"/>
      <c r="AA382" s="33">
        <v>3</v>
      </c>
      <c r="AB382" s="295" t="str">
        <f t="shared" si="21"/>
        <v>年間</v>
      </c>
      <c r="AC382" s="268"/>
      <c r="AD382" s="167">
        <v>1</v>
      </c>
      <c r="AE382" s="167">
        <v>6840</v>
      </c>
      <c r="AF382" s="167">
        <f t="shared" si="22"/>
        <v>6840</v>
      </c>
      <c r="AG382" s="42">
        <v>41699</v>
      </c>
      <c r="AH382" s="168">
        <v>41730</v>
      </c>
      <c r="AI382" s="29" t="str">
        <f t="shared" si="23"/>
        <v>～</v>
      </c>
      <c r="AJ382" s="169">
        <f t="shared" si="20"/>
        <v>42825</v>
      </c>
      <c r="AK382" s="44" t="s">
        <v>6742</v>
      </c>
      <c r="AL382" s="23" t="s">
        <v>6748</v>
      </c>
      <c r="AM382" s="32">
        <v>41729</v>
      </c>
      <c r="AN382" s="27"/>
      <c r="AO382" s="104">
        <v>41726</v>
      </c>
      <c r="AP382" s="170" t="s">
        <v>6729</v>
      </c>
    </row>
    <row r="383" spans="1:42" ht="24.75" customHeight="1" x14ac:dyDescent="0.15">
      <c r="A383" s="422">
        <v>380</v>
      </c>
      <c r="B383" s="287" t="s">
        <v>6740</v>
      </c>
      <c r="C383" s="44" t="s">
        <v>6715</v>
      </c>
      <c r="D383" s="204" t="s">
        <v>6716</v>
      </c>
      <c r="E383" s="44"/>
      <c r="F383" s="44"/>
      <c r="G383" s="25" t="s">
        <v>6724</v>
      </c>
      <c r="H383" s="23" t="s">
        <v>6725</v>
      </c>
      <c r="I383" s="23"/>
      <c r="J383" s="25" t="s">
        <v>6726</v>
      </c>
      <c r="K383" s="25" t="s">
        <v>6727</v>
      </c>
      <c r="L383" s="134"/>
      <c r="M383" s="23" t="s">
        <v>6728</v>
      </c>
      <c r="N383" s="33"/>
      <c r="O383" s="43" t="s">
        <v>6717</v>
      </c>
      <c r="P383" s="44"/>
      <c r="Q383" s="43" t="s">
        <v>6735</v>
      </c>
      <c r="R383" s="43" t="s">
        <v>6736</v>
      </c>
      <c r="S383" s="44" t="s">
        <v>6737</v>
      </c>
      <c r="T383" s="44" t="s">
        <v>6738</v>
      </c>
      <c r="U383" s="25"/>
      <c r="V383" s="23"/>
      <c r="W383" s="25"/>
      <c r="X383" s="25"/>
      <c r="Y383" s="23"/>
      <c r="Z383" s="23"/>
      <c r="AA383" s="33">
        <v>3</v>
      </c>
      <c r="AB383" s="295" t="str">
        <f t="shared" si="21"/>
        <v>年間</v>
      </c>
      <c r="AC383" s="268"/>
      <c r="AD383" s="167">
        <v>1</v>
      </c>
      <c r="AE383" s="167">
        <v>6840</v>
      </c>
      <c r="AF383" s="167">
        <f t="shared" si="22"/>
        <v>6840</v>
      </c>
      <c r="AG383" s="42">
        <v>41699</v>
      </c>
      <c r="AH383" s="168">
        <v>41730</v>
      </c>
      <c r="AI383" s="29" t="str">
        <f t="shared" si="23"/>
        <v>～</v>
      </c>
      <c r="AJ383" s="169">
        <f t="shared" si="20"/>
        <v>42825</v>
      </c>
      <c r="AK383" s="44" t="s">
        <v>6742</v>
      </c>
      <c r="AL383" s="23" t="s">
        <v>6749</v>
      </c>
      <c r="AM383" s="32">
        <v>41729</v>
      </c>
      <c r="AN383" s="27"/>
      <c r="AO383" s="104">
        <v>41726</v>
      </c>
      <c r="AP383" s="170" t="s">
        <v>6729</v>
      </c>
    </row>
    <row r="384" spans="1:42" s="74" customFormat="1" ht="24.75" customHeight="1" x14ac:dyDescent="0.15">
      <c r="A384" s="422">
        <v>381</v>
      </c>
      <c r="B384" s="287" t="s">
        <v>6740</v>
      </c>
      <c r="C384" s="44" t="s">
        <v>6715</v>
      </c>
      <c r="D384" s="204" t="s">
        <v>6716</v>
      </c>
      <c r="E384" s="44"/>
      <c r="F384" s="44"/>
      <c r="G384" s="25" t="s">
        <v>6724</v>
      </c>
      <c r="H384" s="23" t="s">
        <v>6725</v>
      </c>
      <c r="I384" s="23"/>
      <c r="J384" s="25" t="s">
        <v>6726</v>
      </c>
      <c r="K384" s="25" t="s">
        <v>6727</v>
      </c>
      <c r="L384" s="134"/>
      <c r="M384" s="23" t="s">
        <v>6728</v>
      </c>
      <c r="N384" s="33"/>
      <c r="O384" s="43" t="s">
        <v>6717</v>
      </c>
      <c r="P384" s="44"/>
      <c r="Q384" s="43" t="s">
        <v>6735</v>
      </c>
      <c r="R384" s="43" t="s">
        <v>6736</v>
      </c>
      <c r="S384" s="44" t="s">
        <v>6737</v>
      </c>
      <c r="T384" s="44" t="s">
        <v>6738</v>
      </c>
      <c r="U384" s="25"/>
      <c r="V384" s="23"/>
      <c r="W384" s="25"/>
      <c r="X384" s="25"/>
      <c r="Y384" s="23"/>
      <c r="Z384" s="23"/>
      <c r="AA384" s="33">
        <v>3</v>
      </c>
      <c r="AB384" s="295" t="str">
        <f t="shared" si="21"/>
        <v>年間</v>
      </c>
      <c r="AC384" s="268"/>
      <c r="AD384" s="167">
        <v>1</v>
      </c>
      <c r="AE384" s="167">
        <v>6840</v>
      </c>
      <c r="AF384" s="167">
        <f t="shared" si="22"/>
        <v>6840</v>
      </c>
      <c r="AG384" s="42">
        <v>41699</v>
      </c>
      <c r="AH384" s="168">
        <v>41730</v>
      </c>
      <c r="AI384" s="29" t="str">
        <f t="shared" si="23"/>
        <v>～</v>
      </c>
      <c r="AJ384" s="169">
        <f t="shared" si="20"/>
        <v>42825</v>
      </c>
      <c r="AK384" s="44" t="s">
        <v>6742</v>
      </c>
      <c r="AL384" s="23" t="s">
        <v>6750</v>
      </c>
      <c r="AM384" s="32">
        <v>41729</v>
      </c>
      <c r="AN384" s="27"/>
      <c r="AO384" s="104">
        <v>41726</v>
      </c>
      <c r="AP384" s="170" t="s">
        <v>6729</v>
      </c>
    </row>
    <row r="385" spans="1:42" s="74" customFormat="1" ht="24.75" customHeight="1" x14ac:dyDescent="0.15">
      <c r="A385" s="422">
        <v>382</v>
      </c>
      <c r="B385" s="287" t="s">
        <v>6740</v>
      </c>
      <c r="C385" s="44" t="s">
        <v>6715</v>
      </c>
      <c r="D385" s="204" t="s">
        <v>6716</v>
      </c>
      <c r="E385" s="44"/>
      <c r="F385" s="44"/>
      <c r="G385" s="25" t="s">
        <v>6724</v>
      </c>
      <c r="H385" s="23" t="s">
        <v>6725</v>
      </c>
      <c r="I385" s="23"/>
      <c r="J385" s="25" t="s">
        <v>6726</v>
      </c>
      <c r="K385" s="25" t="s">
        <v>6727</v>
      </c>
      <c r="L385" s="134"/>
      <c r="M385" s="23" t="s">
        <v>6728</v>
      </c>
      <c r="N385" s="33"/>
      <c r="O385" s="43" t="s">
        <v>6717</v>
      </c>
      <c r="P385" s="44"/>
      <c r="Q385" s="43" t="s">
        <v>6735</v>
      </c>
      <c r="R385" s="43" t="s">
        <v>6736</v>
      </c>
      <c r="S385" s="44" t="s">
        <v>6737</v>
      </c>
      <c r="T385" s="44" t="s">
        <v>6738</v>
      </c>
      <c r="U385" s="25"/>
      <c r="V385" s="23"/>
      <c r="W385" s="25"/>
      <c r="X385" s="25"/>
      <c r="Y385" s="23"/>
      <c r="Z385" s="23"/>
      <c r="AA385" s="33">
        <v>3</v>
      </c>
      <c r="AB385" s="295" t="str">
        <f t="shared" si="21"/>
        <v>年間</v>
      </c>
      <c r="AC385" s="268"/>
      <c r="AD385" s="167">
        <v>1</v>
      </c>
      <c r="AE385" s="167">
        <v>6840</v>
      </c>
      <c r="AF385" s="167">
        <f t="shared" si="22"/>
        <v>6840</v>
      </c>
      <c r="AG385" s="42">
        <v>41699</v>
      </c>
      <c r="AH385" s="168">
        <v>41730</v>
      </c>
      <c r="AI385" s="29" t="str">
        <f t="shared" si="23"/>
        <v>～</v>
      </c>
      <c r="AJ385" s="169">
        <f t="shared" si="20"/>
        <v>42825</v>
      </c>
      <c r="AK385" s="44" t="s">
        <v>6742</v>
      </c>
      <c r="AL385" s="23" t="s">
        <v>6751</v>
      </c>
      <c r="AM385" s="32">
        <v>41729</v>
      </c>
      <c r="AN385" s="27"/>
      <c r="AO385" s="104">
        <v>41726</v>
      </c>
      <c r="AP385" s="170" t="s">
        <v>6729</v>
      </c>
    </row>
    <row r="386" spans="1:42" s="74" customFormat="1" ht="24.75" customHeight="1" x14ac:dyDescent="0.15">
      <c r="A386" s="422">
        <v>383</v>
      </c>
      <c r="B386" s="287" t="s">
        <v>6740</v>
      </c>
      <c r="C386" s="44" t="s">
        <v>6715</v>
      </c>
      <c r="D386" s="204" t="s">
        <v>6716</v>
      </c>
      <c r="E386" s="44"/>
      <c r="F386" s="44"/>
      <c r="G386" s="25" t="s">
        <v>6724</v>
      </c>
      <c r="H386" s="23" t="s">
        <v>6725</v>
      </c>
      <c r="I386" s="23"/>
      <c r="J386" s="25" t="s">
        <v>6726</v>
      </c>
      <c r="K386" s="25" t="s">
        <v>6727</v>
      </c>
      <c r="L386" s="134"/>
      <c r="M386" s="23" t="s">
        <v>6728</v>
      </c>
      <c r="N386" s="33"/>
      <c r="O386" s="43" t="s">
        <v>6717</v>
      </c>
      <c r="P386" s="44"/>
      <c r="Q386" s="43" t="s">
        <v>6735</v>
      </c>
      <c r="R386" s="43" t="s">
        <v>6736</v>
      </c>
      <c r="S386" s="44" t="s">
        <v>6737</v>
      </c>
      <c r="T386" s="44" t="s">
        <v>6738</v>
      </c>
      <c r="U386" s="25"/>
      <c r="V386" s="23"/>
      <c r="W386" s="25"/>
      <c r="X386" s="25"/>
      <c r="Y386" s="23"/>
      <c r="Z386" s="23"/>
      <c r="AA386" s="33">
        <v>3</v>
      </c>
      <c r="AB386" s="295" t="str">
        <f t="shared" si="21"/>
        <v>年間</v>
      </c>
      <c r="AC386" s="268"/>
      <c r="AD386" s="167">
        <v>1</v>
      </c>
      <c r="AE386" s="167">
        <v>6840</v>
      </c>
      <c r="AF386" s="167">
        <f t="shared" si="22"/>
        <v>6840</v>
      </c>
      <c r="AG386" s="42">
        <v>41699</v>
      </c>
      <c r="AH386" s="168">
        <v>41730</v>
      </c>
      <c r="AI386" s="29" t="str">
        <f t="shared" si="23"/>
        <v>～</v>
      </c>
      <c r="AJ386" s="169">
        <f t="shared" si="20"/>
        <v>42825</v>
      </c>
      <c r="AK386" s="44" t="s">
        <v>6742</v>
      </c>
      <c r="AL386" s="23" t="s">
        <v>6752</v>
      </c>
      <c r="AM386" s="32">
        <v>41729</v>
      </c>
      <c r="AN386" s="27"/>
      <c r="AO386" s="104">
        <v>41726</v>
      </c>
      <c r="AP386" s="170" t="s">
        <v>6729</v>
      </c>
    </row>
    <row r="387" spans="1:42" ht="24.75" customHeight="1" x14ac:dyDescent="0.15">
      <c r="A387" s="422">
        <v>384</v>
      </c>
      <c r="B387" s="287" t="s">
        <v>6740</v>
      </c>
      <c r="C387" s="44" t="s">
        <v>6715</v>
      </c>
      <c r="D387" s="204" t="s">
        <v>6716</v>
      </c>
      <c r="E387" s="44"/>
      <c r="F387" s="44"/>
      <c r="G387" s="25" t="s">
        <v>6724</v>
      </c>
      <c r="H387" s="23" t="s">
        <v>6725</v>
      </c>
      <c r="I387" s="23"/>
      <c r="J387" s="25" t="s">
        <v>6726</v>
      </c>
      <c r="K387" s="25" t="s">
        <v>6727</v>
      </c>
      <c r="L387" s="134"/>
      <c r="M387" s="23" t="s">
        <v>6728</v>
      </c>
      <c r="N387" s="33"/>
      <c r="O387" s="43" t="s">
        <v>6717</v>
      </c>
      <c r="P387" s="44"/>
      <c r="Q387" s="43" t="s">
        <v>6735</v>
      </c>
      <c r="R387" s="43" t="s">
        <v>6736</v>
      </c>
      <c r="S387" s="44" t="s">
        <v>6737</v>
      </c>
      <c r="T387" s="44" t="s">
        <v>6738</v>
      </c>
      <c r="U387" s="25"/>
      <c r="V387" s="23"/>
      <c r="W387" s="25"/>
      <c r="X387" s="25"/>
      <c r="Y387" s="23"/>
      <c r="Z387" s="23"/>
      <c r="AA387" s="33">
        <v>3</v>
      </c>
      <c r="AB387" s="295" t="str">
        <f t="shared" si="21"/>
        <v>年間</v>
      </c>
      <c r="AC387" s="268"/>
      <c r="AD387" s="167">
        <v>1</v>
      </c>
      <c r="AE387" s="167">
        <v>6840</v>
      </c>
      <c r="AF387" s="167">
        <f t="shared" si="22"/>
        <v>6840</v>
      </c>
      <c r="AG387" s="42">
        <v>41699</v>
      </c>
      <c r="AH387" s="168">
        <v>41730</v>
      </c>
      <c r="AI387" s="29" t="str">
        <f t="shared" si="23"/>
        <v>～</v>
      </c>
      <c r="AJ387" s="169">
        <f t="shared" si="20"/>
        <v>42825</v>
      </c>
      <c r="AK387" s="44" t="s">
        <v>6742</v>
      </c>
      <c r="AL387" s="23" t="s">
        <v>6753</v>
      </c>
      <c r="AM387" s="32">
        <v>41729</v>
      </c>
      <c r="AN387" s="27"/>
      <c r="AO387" s="104">
        <v>41726</v>
      </c>
      <c r="AP387" s="170" t="s">
        <v>6729</v>
      </c>
    </row>
    <row r="388" spans="1:42" s="74" customFormat="1" ht="24.75" customHeight="1" x14ac:dyDescent="0.15">
      <c r="A388" s="422">
        <v>385</v>
      </c>
      <c r="B388" s="287" t="s">
        <v>6740</v>
      </c>
      <c r="C388" s="44" t="s">
        <v>6715</v>
      </c>
      <c r="D388" s="204" t="s">
        <v>6716</v>
      </c>
      <c r="E388" s="44"/>
      <c r="F388" s="44"/>
      <c r="G388" s="25" t="s">
        <v>6724</v>
      </c>
      <c r="H388" s="23" t="s">
        <v>6725</v>
      </c>
      <c r="I388" s="23"/>
      <c r="J388" s="25" t="s">
        <v>6726</v>
      </c>
      <c r="K388" s="25" t="s">
        <v>6727</v>
      </c>
      <c r="L388" s="134"/>
      <c r="M388" s="23" t="s">
        <v>6728</v>
      </c>
      <c r="N388" s="33"/>
      <c r="O388" s="43" t="s">
        <v>6717</v>
      </c>
      <c r="P388" s="44"/>
      <c r="Q388" s="43" t="s">
        <v>6735</v>
      </c>
      <c r="R388" s="43" t="s">
        <v>6736</v>
      </c>
      <c r="S388" s="44" t="s">
        <v>6737</v>
      </c>
      <c r="T388" s="44" t="s">
        <v>6738</v>
      </c>
      <c r="U388" s="25"/>
      <c r="V388" s="23"/>
      <c r="W388" s="25"/>
      <c r="X388" s="25"/>
      <c r="Y388" s="23"/>
      <c r="Z388" s="23"/>
      <c r="AA388" s="33">
        <v>3</v>
      </c>
      <c r="AB388" s="295" t="str">
        <f t="shared" si="21"/>
        <v>年間</v>
      </c>
      <c r="AC388" s="268"/>
      <c r="AD388" s="167">
        <v>1</v>
      </c>
      <c r="AE388" s="167">
        <v>6840</v>
      </c>
      <c r="AF388" s="167">
        <f t="shared" si="22"/>
        <v>6840</v>
      </c>
      <c r="AG388" s="42">
        <v>41699</v>
      </c>
      <c r="AH388" s="168">
        <v>41730</v>
      </c>
      <c r="AI388" s="29" t="str">
        <f t="shared" si="23"/>
        <v>～</v>
      </c>
      <c r="AJ388" s="169">
        <f t="shared" ref="AJ388:AJ451" si="24">IF(ISBLANK($AH388),"",DATE(YEAR($AH388)+$AA388,MONTH($AH388),DAY($AH388)-1))</f>
        <v>42825</v>
      </c>
      <c r="AK388" s="44" t="s">
        <v>6742</v>
      </c>
      <c r="AL388" s="23" t="s">
        <v>6754</v>
      </c>
      <c r="AM388" s="32">
        <v>41729</v>
      </c>
      <c r="AN388" s="27"/>
      <c r="AO388" s="104">
        <v>41726</v>
      </c>
      <c r="AP388" s="170" t="s">
        <v>6729</v>
      </c>
    </row>
    <row r="389" spans="1:42" s="74" customFormat="1" ht="24.75" customHeight="1" x14ac:dyDescent="0.15">
      <c r="A389" s="422">
        <v>386</v>
      </c>
      <c r="B389" s="287" t="s">
        <v>6740</v>
      </c>
      <c r="C389" s="44" t="s">
        <v>6715</v>
      </c>
      <c r="D389" s="204" t="s">
        <v>6716</v>
      </c>
      <c r="E389" s="44"/>
      <c r="F389" s="44"/>
      <c r="G389" s="25" t="s">
        <v>6724</v>
      </c>
      <c r="H389" s="23" t="s">
        <v>6725</v>
      </c>
      <c r="I389" s="23"/>
      <c r="J389" s="25" t="s">
        <v>6726</v>
      </c>
      <c r="K389" s="25" t="s">
        <v>6727</v>
      </c>
      <c r="L389" s="134"/>
      <c r="M389" s="23" t="s">
        <v>6728</v>
      </c>
      <c r="N389" s="33"/>
      <c r="O389" s="43" t="s">
        <v>6717</v>
      </c>
      <c r="P389" s="44"/>
      <c r="Q389" s="43" t="s">
        <v>6735</v>
      </c>
      <c r="R389" s="43" t="s">
        <v>6736</v>
      </c>
      <c r="S389" s="44" t="s">
        <v>6737</v>
      </c>
      <c r="T389" s="44" t="s">
        <v>6738</v>
      </c>
      <c r="U389" s="25"/>
      <c r="V389" s="23"/>
      <c r="W389" s="25"/>
      <c r="X389" s="25"/>
      <c r="Y389" s="23"/>
      <c r="Z389" s="23"/>
      <c r="AA389" s="33">
        <v>3</v>
      </c>
      <c r="AB389" s="295" t="str">
        <f t="shared" ref="AB389:AB452" si="25">IF(ISBLANK($AA389),"","年間")</f>
        <v>年間</v>
      </c>
      <c r="AC389" s="268"/>
      <c r="AD389" s="167">
        <v>1</v>
      </c>
      <c r="AE389" s="167">
        <v>6840</v>
      </c>
      <c r="AF389" s="167">
        <f t="shared" si="22"/>
        <v>6840</v>
      </c>
      <c r="AG389" s="42">
        <v>41699</v>
      </c>
      <c r="AH389" s="168">
        <v>41730</v>
      </c>
      <c r="AI389" s="29" t="str">
        <f t="shared" si="23"/>
        <v>～</v>
      </c>
      <c r="AJ389" s="169">
        <f t="shared" si="24"/>
        <v>42825</v>
      </c>
      <c r="AK389" s="44" t="s">
        <v>19836</v>
      </c>
      <c r="AL389" s="23" t="s">
        <v>6755</v>
      </c>
      <c r="AM389" s="32">
        <v>41729</v>
      </c>
      <c r="AN389" s="27"/>
      <c r="AO389" s="104">
        <v>41726</v>
      </c>
      <c r="AP389" s="170" t="s">
        <v>6729</v>
      </c>
    </row>
    <row r="390" spans="1:42" s="74" customFormat="1" ht="24.75" customHeight="1" x14ac:dyDescent="0.15">
      <c r="A390" s="422">
        <v>387</v>
      </c>
      <c r="B390" s="287" t="s">
        <v>6740</v>
      </c>
      <c r="C390" s="44" t="s">
        <v>6715</v>
      </c>
      <c r="D390" s="204" t="s">
        <v>6716</v>
      </c>
      <c r="E390" s="44"/>
      <c r="F390" s="44"/>
      <c r="G390" s="25" t="s">
        <v>6724</v>
      </c>
      <c r="H390" s="23" t="s">
        <v>6725</v>
      </c>
      <c r="I390" s="23"/>
      <c r="J390" s="25" t="s">
        <v>6726</v>
      </c>
      <c r="K390" s="25" t="s">
        <v>6727</v>
      </c>
      <c r="L390" s="134"/>
      <c r="M390" s="23" t="s">
        <v>6728</v>
      </c>
      <c r="N390" s="33"/>
      <c r="O390" s="43" t="s">
        <v>6717</v>
      </c>
      <c r="P390" s="44"/>
      <c r="Q390" s="43" t="s">
        <v>6735</v>
      </c>
      <c r="R390" s="43" t="s">
        <v>6736</v>
      </c>
      <c r="S390" s="44" t="s">
        <v>6737</v>
      </c>
      <c r="T390" s="44" t="s">
        <v>6738</v>
      </c>
      <c r="U390" s="25"/>
      <c r="V390" s="23"/>
      <c r="W390" s="25"/>
      <c r="X390" s="25"/>
      <c r="Y390" s="23"/>
      <c r="Z390" s="23"/>
      <c r="AA390" s="33">
        <v>3</v>
      </c>
      <c r="AB390" s="295" t="str">
        <f t="shared" si="25"/>
        <v>年間</v>
      </c>
      <c r="AC390" s="268"/>
      <c r="AD390" s="167">
        <v>1</v>
      </c>
      <c r="AE390" s="167">
        <v>6840</v>
      </c>
      <c r="AF390" s="167">
        <f t="shared" si="22"/>
        <v>6840</v>
      </c>
      <c r="AG390" s="42">
        <v>41699</v>
      </c>
      <c r="AH390" s="168">
        <v>41730</v>
      </c>
      <c r="AI390" s="29" t="str">
        <f t="shared" si="23"/>
        <v>～</v>
      </c>
      <c r="AJ390" s="169">
        <f t="shared" si="24"/>
        <v>42825</v>
      </c>
      <c r="AK390" s="44" t="s">
        <v>6742</v>
      </c>
      <c r="AL390" s="23" t="s">
        <v>6756</v>
      </c>
      <c r="AM390" s="32">
        <v>41729</v>
      </c>
      <c r="AN390" s="27"/>
      <c r="AO390" s="104">
        <v>41726</v>
      </c>
      <c r="AP390" s="170" t="s">
        <v>6729</v>
      </c>
    </row>
    <row r="391" spans="1:42" ht="24.75" customHeight="1" x14ac:dyDescent="0.15">
      <c r="A391" s="422">
        <v>388</v>
      </c>
      <c r="B391" s="287" t="s">
        <v>6740</v>
      </c>
      <c r="C391" s="44" t="s">
        <v>6715</v>
      </c>
      <c r="D391" s="204" t="s">
        <v>6716</v>
      </c>
      <c r="E391" s="44"/>
      <c r="F391" s="44"/>
      <c r="G391" s="25" t="s">
        <v>6724</v>
      </c>
      <c r="H391" s="23" t="s">
        <v>6725</v>
      </c>
      <c r="I391" s="23"/>
      <c r="J391" s="25" t="s">
        <v>6726</v>
      </c>
      <c r="K391" s="25" t="s">
        <v>6727</v>
      </c>
      <c r="L391" s="134"/>
      <c r="M391" s="23" t="s">
        <v>6728</v>
      </c>
      <c r="N391" s="33"/>
      <c r="O391" s="43" t="s">
        <v>6717</v>
      </c>
      <c r="P391" s="44"/>
      <c r="Q391" s="43" t="s">
        <v>6735</v>
      </c>
      <c r="R391" s="43" t="s">
        <v>6736</v>
      </c>
      <c r="S391" s="44" t="s">
        <v>6737</v>
      </c>
      <c r="T391" s="44" t="s">
        <v>6738</v>
      </c>
      <c r="U391" s="25"/>
      <c r="V391" s="23"/>
      <c r="W391" s="25"/>
      <c r="X391" s="25"/>
      <c r="Y391" s="23"/>
      <c r="Z391" s="23"/>
      <c r="AA391" s="33">
        <v>3</v>
      </c>
      <c r="AB391" s="295" t="str">
        <f t="shared" si="25"/>
        <v>年間</v>
      </c>
      <c r="AC391" s="268"/>
      <c r="AD391" s="167">
        <v>1</v>
      </c>
      <c r="AE391" s="167">
        <v>6840</v>
      </c>
      <c r="AF391" s="167">
        <f t="shared" ref="AF391:AF454" si="26">IF(ISBLANK($AE391),"",$AE391*$AD391)</f>
        <v>6840</v>
      </c>
      <c r="AG391" s="42">
        <v>41699</v>
      </c>
      <c r="AH391" s="168">
        <v>41730</v>
      </c>
      <c r="AI391" s="29" t="str">
        <f t="shared" si="23"/>
        <v>～</v>
      </c>
      <c r="AJ391" s="169">
        <f t="shared" si="24"/>
        <v>42825</v>
      </c>
      <c r="AK391" s="44" t="s">
        <v>6742</v>
      </c>
      <c r="AL391" s="23" t="s">
        <v>6757</v>
      </c>
      <c r="AM391" s="32">
        <v>41729</v>
      </c>
      <c r="AN391" s="27"/>
      <c r="AO391" s="104">
        <v>41726</v>
      </c>
      <c r="AP391" s="170" t="s">
        <v>6729</v>
      </c>
    </row>
    <row r="392" spans="1:42" s="74" customFormat="1" ht="24.75" customHeight="1" x14ac:dyDescent="0.15">
      <c r="A392" s="422">
        <v>389</v>
      </c>
      <c r="B392" s="287" t="s">
        <v>6740</v>
      </c>
      <c r="C392" s="44" t="s">
        <v>6715</v>
      </c>
      <c r="D392" s="204" t="s">
        <v>6716</v>
      </c>
      <c r="E392" s="44"/>
      <c r="F392" s="44"/>
      <c r="G392" s="25" t="s">
        <v>6724</v>
      </c>
      <c r="H392" s="23" t="s">
        <v>6725</v>
      </c>
      <c r="I392" s="23"/>
      <c r="J392" s="25" t="s">
        <v>6726</v>
      </c>
      <c r="K392" s="25" t="s">
        <v>6727</v>
      </c>
      <c r="L392" s="134"/>
      <c r="M392" s="23" t="s">
        <v>6728</v>
      </c>
      <c r="N392" s="33"/>
      <c r="O392" s="43" t="s">
        <v>6717</v>
      </c>
      <c r="P392" s="44"/>
      <c r="Q392" s="43" t="s">
        <v>6735</v>
      </c>
      <c r="R392" s="43" t="s">
        <v>6736</v>
      </c>
      <c r="S392" s="44" t="s">
        <v>6737</v>
      </c>
      <c r="T392" s="44" t="s">
        <v>6738</v>
      </c>
      <c r="U392" s="25"/>
      <c r="V392" s="23"/>
      <c r="W392" s="25"/>
      <c r="X392" s="25"/>
      <c r="Y392" s="23"/>
      <c r="Z392" s="23"/>
      <c r="AA392" s="33">
        <v>3</v>
      </c>
      <c r="AB392" s="295" t="str">
        <f t="shared" si="25"/>
        <v>年間</v>
      </c>
      <c r="AC392" s="268"/>
      <c r="AD392" s="167">
        <v>1</v>
      </c>
      <c r="AE392" s="167">
        <v>6840</v>
      </c>
      <c r="AF392" s="167">
        <f t="shared" si="26"/>
        <v>6840</v>
      </c>
      <c r="AG392" s="42">
        <v>41699</v>
      </c>
      <c r="AH392" s="168">
        <v>41730</v>
      </c>
      <c r="AI392" s="29" t="str">
        <f t="shared" si="23"/>
        <v>～</v>
      </c>
      <c r="AJ392" s="169">
        <f t="shared" si="24"/>
        <v>42825</v>
      </c>
      <c r="AK392" s="44" t="s">
        <v>6742</v>
      </c>
      <c r="AL392" s="23" t="s">
        <v>6758</v>
      </c>
      <c r="AM392" s="32">
        <v>41729</v>
      </c>
      <c r="AN392" s="27"/>
      <c r="AO392" s="104">
        <v>41726</v>
      </c>
      <c r="AP392" s="170" t="s">
        <v>6729</v>
      </c>
    </row>
    <row r="393" spans="1:42" s="74" customFormat="1" ht="24.75" customHeight="1" x14ac:dyDescent="0.15">
      <c r="A393" s="422">
        <v>390</v>
      </c>
      <c r="B393" s="287" t="s">
        <v>6740</v>
      </c>
      <c r="C393" s="44" t="s">
        <v>6715</v>
      </c>
      <c r="D393" s="204" t="s">
        <v>6716</v>
      </c>
      <c r="E393" s="44"/>
      <c r="F393" s="44"/>
      <c r="G393" s="25" t="s">
        <v>6724</v>
      </c>
      <c r="H393" s="23" t="s">
        <v>6725</v>
      </c>
      <c r="I393" s="23"/>
      <c r="J393" s="25" t="s">
        <v>6726</v>
      </c>
      <c r="K393" s="25" t="s">
        <v>6727</v>
      </c>
      <c r="L393" s="134"/>
      <c r="M393" s="23" t="s">
        <v>6728</v>
      </c>
      <c r="N393" s="33"/>
      <c r="O393" s="43" t="s">
        <v>6717</v>
      </c>
      <c r="P393" s="44"/>
      <c r="Q393" s="43" t="s">
        <v>6735</v>
      </c>
      <c r="R393" s="43" t="s">
        <v>6736</v>
      </c>
      <c r="S393" s="44" t="s">
        <v>6737</v>
      </c>
      <c r="T393" s="44" t="s">
        <v>6738</v>
      </c>
      <c r="U393" s="25"/>
      <c r="V393" s="23"/>
      <c r="W393" s="25"/>
      <c r="X393" s="25"/>
      <c r="Y393" s="23"/>
      <c r="Z393" s="23"/>
      <c r="AA393" s="33">
        <v>3</v>
      </c>
      <c r="AB393" s="295" t="str">
        <f t="shared" si="25"/>
        <v>年間</v>
      </c>
      <c r="AC393" s="268"/>
      <c r="AD393" s="167">
        <v>1</v>
      </c>
      <c r="AE393" s="167">
        <v>6840</v>
      </c>
      <c r="AF393" s="167">
        <f t="shared" si="26"/>
        <v>6840</v>
      </c>
      <c r="AG393" s="42">
        <v>41699</v>
      </c>
      <c r="AH393" s="168">
        <v>41730</v>
      </c>
      <c r="AI393" s="29" t="str">
        <f t="shared" si="23"/>
        <v>～</v>
      </c>
      <c r="AJ393" s="169">
        <f t="shared" si="24"/>
        <v>42825</v>
      </c>
      <c r="AK393" s="44" t="s">
        <v>19836</v>
      </c>
      <c r="AL393" s="23" t="s">
        <v>6759</v>
      </c>
      <c r="AM393" s="32">
        <v>41729</v>
      </c>
      <c r="AN393" s="27"/>
      <c r="AO393" s="104">
        <v>41726</v>
      </c>
      <c r="AP393" s="170" t="s">
        <v>6729</v>
      </c>
    </row>
    <row r="394" spans="1:42" s="74" customFormat="1" ht="24.75" customHeight="1" x14ac:dyDescent="0.15">
      <c r="A394" s="422">
        <v>391</v>
      </c>
      <c r="B394" s="287" t="s">
        <v>6740</v>
      </c>
      <c r="C394" s="44" t="s">
        <v>6715</v>
      </c>
      <c r="D394" s="204" t="s">
        <v>6716</v>
      </c>
      <c r="E394" s="44"/>
      <c r="F394" s="44"/>
      <c r="G394" s="25" t="s">
        <v>6724</v>
      </c>
      <c r="H394" s="23" t="s">
        <v>6725</v>
      </c>
      <c r="I394" s="23"/>
      <c r="J394" s="25" t="s">
        <v>6726</v>
      </c>
      <c r="K394" s="25" t="s">
        <v>6727</v>
      </c>
      <c r="L394" s="134"/>
      <c r="M394" s="23" t="s">
        <v>6728</v>
      </c>
      <c r="N394" s="33"/>
      <c r="O394" s="43" t="s">
        <v>6717</v>
      </c>
      <c r="P394" s="44"/>
      <c r="Q394" s="43" t="s">
        <v>6735</v>
      </c>
      <c r="R394" s="43" t="s">
        <v>6736</v>
      </c>
      <c r="S394" s="44" t="s">
        <v>6737</v>
      </c>
      <c r="T394" s="44" t="s">
        <v>6738</v>
      </c>
      <c r="U394" s="25"/>
      <c r="V394" s="23"/>
      <c r="W394" s="25"/>
      <c r="X394" s="25"/>
      <c r="Y394" s="23"/>
      <c r="Z394" s="23"/>
      <c r="AA394" s="33">
        <v>3</v>
      </c>
      <c r="AB394" s="295" t="str">
        <f t="shared" si="25"/>
        <v>年間</v>
      </c>
      <c r="AC394" s="268"/>
      <c r="AD394" s="167">
        <v>1</v>
      </c>
      <c r="AE394" s="167">
        <v>6840</v>
      </c>
      <c r="AF394" s="167">
        <f t="shared" si="26"/>
        <v>6840</v>
      </c>
      <c r="AG394" s="42">
        <v>41699</v>
      </c>
      <c r="AH394" s="168">
        <v>41730</v>
      </c>
      <c r="AI394" s="29" t="str">
        <f t="shared" si="23"/>
        <v>～</v>
      </c>
      <c r="AJ394" s="169">
        <f t="shared" si="24"/>
        <v>42825</v>
      </c>
      <c r="AK394" s="44" t="s">
        <v>6742</v>
      </c>
      <c r="AL394" s="23" t="s">
        <v>6760</v>
      </c>
      <c r="AM394" s="32">
        <v>41729</v>
      </c>
      <c r="AN394" s="27"/>
      <c r="AO394" s="104">
        <v>41726</v>
      </c>
      <c r="AP394" s="170" t="s">
        <v>6729</v>
      </c>
    </row>
    <row r="395" spans="1:42" ht="24.75" customHeight="1" x14ac:dyDescent="0.15">
      <c r="A395" s="422">
        <v>392</v>
      </c>
      <c r="B395" s="287" t="s">
        <v>6740</v>
      </c>
      <c r="C395" s="44" t="s">
        <v>6715</v>
      </c>
      <c r="D395" s="204" t="s">
        <v>6716</v>
      </c>
      <c r="E395" s="44"/>
      <c r="F395" s="44"/>
      <c r="G395" s="25" t="s">
        <v>6724</v>
      </c>
      <c r="H395" s="23" t="s">
        <v>6725</v>
      </c>
      <c r="I395" s="23"/>
      <c r="J395" s="25" t="s">
        <v>6726</v>
      </c>
      <c r="K395" s="25" t="s">
        <v>6727</v>
      </c>
      <c r="L395" s="134"/>
      <c r="M395" s="23" t="s">
        <v>6728</v>
      </c>
      <c r="N395" s="33"/>
      <c r="O395" s="43" t="s">
        <v>6717</v>
      </c>
      <c r="P395" s="44"/>
      <c r="Q395" s="43" t="s">
        <v>6735</v>
      </c>
      <c r="R395" s="43" t="s">
        <v>6736</v>
      </c>
      <c r="S395" s="44" t="s">
        <v>6737</v>
      </c>
      <c r="T395" s="44" t="s">
        <v>6738</v>
      </c>
      <c r="U395" s="25"/>
      <c r="V395" s="23"/>
      <c r="W395" s="25"/>
      <c r="X395" s="25"/>
      <c r="Y395" s="23"/>
      <c r="Z395" s="23"/>
      <c r="AA395" s="33">
        <v>3</v>
      </c>
      <c r="AB395" s="295" t="str">
        <f t="shared" si="25"/>
        <v>年間</v>
      </c>
      <c r="AC395" s="268"/>
      <c r="AD395" s="167">
        <v>1</v>
      </c>
      <c r="AE395" s="167">
        <v>6840</v>
      </c>
      <c r="AF395" s="167">
        <f t="shared" si="26"/>
        <v>6840</v>
      </c>
      <c r="AG395" s="42">
        <v>41699</v>
      </c>
      <c r="AH395" s="168">
        <v>41730</v>
      </c>
      <c r="AI395" s="29" t="str">
        <f t="shared" ref="AI395:AI458" si="27">IF(ISBLANK($AG395),"","～")</f>
        <v>～</v>
      </c>
      <c r="AJ395" s="169">
        <f t="shared" si="24"/>
        <v>42825</v>
      </c>
      <c r="AK395" s="44" t="s">
        <v>6742</v>
      </c>
      <c r="AL395" s="23" t="s">
        <v>6761</v>
      </c>
      <c r="AM395" s="32">
        <v>41729</v>
      </c>
      <c r="AN395" s="27"/>
      <c r="AO395" s="104">
        <v>41726</v>
      </c>
      <c r="AP395" s="170" t="s">
        <v>6729</v>
      </c>
    </row>
    <row r="396" spans="1:42" s="74" customFormat="1" ht="24.75" customHeight="1" x14ac:dyDescent="0.15">
      <c r="A396" s="422">
        <v>393</v>
      </c>
      <c r="B396" s="287" t="s">
        <v>6740</v>
      </c>
      <c r="C396" s="44" t="s">
        <v>6715</v>
      </c>
      <c r="D396" s="204" t="s">
        <v>6716</v>
      </c>
      <c r="E396" s="44"/>
      <c r="F396" s="44"/>
      <c r="G396" s="25" t="s">
        <v>6724</v>
      </c>
      <c r="H396" s="23" t="s">
        <v>6725</v>
      </c>
      <c r="I396" s="23"/>
      <c r="J396" s="25" t="s">
        <v>6726</v>
      </c>
      <c r="K396" s="25" t="s">
        <v>6727</v>
      </c>
      <c r="L396" s="134"/>
      <c r="M396" s="23" t="s">
        <v>6728</v>
      </c>
      <c r="N396" s="33"/>
      <c r="O396" s="43" t="s">
        <v>6717</v>
      </c>
      <c r="P396" s="44"/>
      <c r="Q396" s="43" t="s">
        <v>6735</v>
      </c>
      <c r="R396" s="43" t="s">
        <v>6736</v>
      </c>
      <c r="S396" s="44" t="s">
        <v>6737</v>
      </c>
      <c r="T396" s="44" t="s">
        <v>6738</v>
      </c>
      <c r="U396" s="25"/>
      <c r="V396" s="23"/>
      <c r="W396" s="25"/>
      <c r="X396" s="25"/>
      <c r="Y396" s="23"/>
      <c r="Z396" s="23"/>
      <c r="AA396" s="33">
        <v>3</v>
      </c>
      <c r="AB396" s="295" t="str">
        <f t="shared" si="25"/>
        <v>年間</v>
      </c>
      <c r="AC396" s="268"/>
      <c r="AD396" s="167">
        <v>1</v>
      </c>
      <c r="AE396" s="167">
        <v>6840</v>
      </c>
      <c r="AF396" s="167">
        <f t="shared" si="26"/>
        <v>6840</v>
      </c>
      <c r="AG396" s="42">
        <v>41699</v>
      </c>
      <c r="AH396" s="168">
        <v>41730</v>
      </c>
      <c r="AI396" s="29" t="str">
        <f t="shared" si="27"/>
        <v>～</v>
      </c>
      <c r="AJ396" s="169">
        <f t="shared" si="24"/>
        <v>42825</v>
      </c>
      <c r="AK396" s="44" t="s">
        <v>6742</v>
      </c>
      <c r="AL396" s="23" t="s">
        <v>6762</v>
      </c>
      <c r="AM396" s="32">
        <v>41729</v>
      </c>
      <c r="AN396" s="27"/>
      <c r="AO396" s="104">
        <v>41726</v>
      </c>
      <c r="AP396" s="170" t="s">
        <v>6729</v>
      </c>
    </row>
    <row r="397" spans="1:42" s="74" customFormat="1" ht="24.75" customHeight="1" x14ac:dyDescent="0.15">
      <c r="A397" s="422">
        <v>394</v>
      </c>
      <c r="B397" s="287" t="s">
        <v>6740</v>
      </c>
      <c r="C397" s="23" t="s">
        <v>6715</v>
      </c>
      <c r="D397" s="24" t="s">
        <v>6716</v>
      </c>
      <c r="E397" s="23"/>
      <c r="F397" s="23"/>
      <c r="G397" s="25" t="s">
        <v>6724</v>
      </c>
      <c r="H397" s="23" t="s">
        <v>6725</v>
      </c>
      <c r="I397" s="23"/>
      <c r="J397" s="25" t="s">
        <v>6726</v>
      </c>
      <c r="K397" s="25" t="s">
        <v>6727</v>
      </c>
      <c r="L397" s="134"/>
      <c r="M397" s="23" t="s">
        <v>6728</v>
      </c>
      <c r="N397" s="33"/>
      <c r="O397" s="43" t="s">
        <v>6717</v>
      </c>
      <c r="P397" s="44"/>
      <c r="Q397" s="43" t="s">
        <v>6735</v>
      </c>
      <c r="R397" s="43" t="s">
        <v>6736</v>
      </c>
      <c r="S397" s="44" t="s">
        <v>6737</v>
      </c>
      <c r="T397" s="44" t="s">
        <v>6738</v>
      </c>
      <c r="U397" s="25"/>
      <c r="V397" s="23"/>
      <c r="W397" s="25"/>
      <c r="X397" s="25"/>
      <c r="Y397" s="23"/>
      <c r="Z397" s="23"/>
      <c r="AA397" s="33">
        <v>3</v>
      </c>
      <c r="AB397" s="295" t="str">
        <f t="shared" si="25"/>
        <v>年間</v>
      </c>
      <c r="AC397" s="268"/>
      <c r="AD397" s="167">
        <v>1</v>
      </c>
      <c r="AE397" s="167">
        <v>6840</v>
      </c>
      <c r="AF397" s="167">
        <f t="shared" si="26"/>
        <v>6840</v>
      </c>
      <c r="AG397" s="27">
        <v>41699</v>
      </c>
      <c r="AH397" s="168">
        <v>41730</v>
      </c>
      <c r="AI397" s="29" t="str">
        <f t="shared" si="27"/>
        <v>～</v>
      </c>
      <c r="AJ397" s="169">
        <f t="shared" si="24"/>
        <v>42825</v>
      </c>
      <c r="AK397" s="44" t="s">
        <v>6742</v>
      </c>
      <c r="AL397" s="23" t="s">
        <v>6763</v>
      </c>
      <c r="AM397" s="104">
        <v>41729</v>
      </c>
      <c r="AN397" s="27"/>
      <c r="AO397" s="104">
        <v>41726</v>
      </c>
      <c r="AP397" s="170" t="s">
        <v>6729</v>
      </c>
    </row>
    <row r="398" spans="1:42" s="74" customFormat="1" ht="24.75" customHeight="1" x14ac:dyDescent="0.15">
      <c r="A398" s="422">
        <v>395</v>
      </c>
      <c r="B398" s="287" t="s">
        <v>6740</v>
      </c>
      <c r="C398" s="23" t="s">
        <v>6715</v>
      </c>
      <c r="D398" s="24" t="s">
        <v>6716</v>
      </c>
      <c r="E398" s="23"/>
      <c r="F398" s="23"/>
      <c r="G398" s="25" t="s">
        <v>6724</v>
      </c>
      <c r="H398" s="23" t="s">
        <v>6725</v>
      </c>
      <c r="I398" s="23"/>
      <c r="J398" s="25" t="s">
        <v>6726</v>
      </c>
      <c r="K398" s="25" t="s">
        <v>6727</v>
      </c>
      <c r="L398" s="134"/>
      <c r="M398" s="23" t="s">
        <v>6728</v>
      </c>
      <c r="N398" s="33"/>
      <c r="O398" s="43" t="s">
        <v>6717</v>
      </c>
      <c r="P398" s="44"/>
      <c r="Q398" s="43" t="s">
        <v>6735</v>
      </c>
      <c r="R398" s="43" t="s">
        <v>6736</v>
      </c>
      <c r="S398" s="44" t="s">
        <v>6737</v>
      </c>
      <c r="T398" s="44" t="s">
        <v>6738</v>
      </c>
      <c r="U398" s="25"/>
      <c r="V398" s="23"/>
      <c r="W398" s="25"/>
      <c r="X398" s="25"/>
      <c r="Y398" s="23"/>
      <c r="Z398" s="23"/>
      <c r="AA398" s="33">
        <v>3</v>
      </c>
      <c r="AB398" s="295" t="str">
        <f t="shared" si="25"/>
        <v>年間</v>
      </c>
      <c r="AC398" s="268"/>
      <c r="AD398" s="167">
        <v>1</v>
      </c>
      <c r="AE398" s="167">
        <v>6840</v>
      </c>
      <c r="AF398" s="167">
        <f t="shared" si="26"/>
        <v>6840</v>
      </c>
      <c r="AG398" s="27">
        <v>41699</v>
      </c>
      <c r="AH398" s="168">
        <v>41730</v>
      </c>
      <c r="AI398" s="29" t="str">
        <f t="shared" si="27"/>
        <v>～</v>
      </c>
      <c r="AJ398" s="169">
        <f t="shared" si="24"/>
        <v>42825</v>
      </c>
      <c r="AK398" s="44" t="s">
        <v>6742</v>
      </c>
      <c r="AL398" s="23" t="s">
        <v>6764</v>
      </c>
      <c r="AM398" s="27">
        <v>41729</v>
      </c>
      <c r="AN398" s="27"/>
      <c r="AO398" s="104">
        <v>41726</v>
      </c>
      <c r="AP398" s="170" t="s">
        <v>6729</v>
      </c>
    </row>
    <row r="399" spans="1:42" ht="24.75" customHeight="1" x14ac:dyDescent="0.15">
      <c r="A399" s="422">
        <v>396</v>
      </c>
      <c r="B399" s="287" t="s">
        <v>6740</v>
      </c>
      <c r="C399" s="44" t="s">
        <v>6715</v>
      </c>
      <c r="D399" s="204" t="s">
        <v>6716</v>
      </c>
      <c r="E399" s="44"/>
      <c r="F399" s="44"/>
      <c r="G399" s="25" t="s">
        <v>6724</v>
      </c>
      <c r="H399" s="23" t="s">
        <v>6725</v>
      </c>
      <c r="I399" s="23"/>
      <c r="J399" s="25" t="s">
        <v>6726</v>
      </c>
      <c r="K399" s="25" t="s">
        <v>6727</v>
      </c>
      <c r="L399" s="134"/>
      <c r="M399" s="23" t="s">
        <v>6728</v>
      </c>
      <c r="N399" s="33"/>
      <c r="O399" s="43" t="s">
        <v>6717</v>
      </c>
      <c r="P399" s="44"/>
      <c r="Q399" s="43" t="s">
        <v>6735</v>
      </c>
      <c r="R399" s="43" t="s">
        <v>6736</v>
      </c>
      <c r="S399" s="44" t="s">
        <v>6737</v>
      </c>
      <c r="T399" s="44" t="s">
        <v>6738</v>
      </c>
      <c r="U399" s="43"/>
      <c r="V399" s="44"/>
      <c r="W399" s="43"/>
      <c r="X399" s="43"/>
      <c r="Y399" s="44"/>
      <c r="Z399" s="44"/>
      <c r="AA399" s="45">
        <v>3</v>
      </c>
      <c r="AB399" s="295" t="str">
        <f t="shared" si="25"/>
        <v>年間</v>
      </c>
      <c r="AC399" s="268"/>
      <c r="AD399" s="167">
        <v>1</v>
      </c>
      <c r="AE399" s="167">
        <v>6840</v>
      </c>
      <c r="AF399" s="167">
        <f t="shared" si="26"/>
        <v>6840</v>
      </c>
      <c r="AG399" s="42">
        <v>41699</v>
      </c>
      <c r="AH399" s="168">
        <v>41730</v>
      </c>
      <c r="AI399" s="29" t="str">
        <f t="shared" si="27"/>
        <v>～</v>
      </c>
      <c r="AJ399" s="169">
        <f t="shared" si="24"/>
        <v>42825</v>
      </c>
      <c r="AK399" s="23" t="s">
        <v>6742</v>
      </c>
      <c r="AL399" s="44" t="s">
        <v>6765</v>
      </c>
      <c r="AM399" s="32">
        <v>41729</v>
      </c>
      <c r="AN399" s="32"/>
      <c r="AO399" s="104">
        <v>41726</v>
      </c>
      <c r="AP399" s="170" t="s">
        <v>6729</v>
      </c>
    </row>
    <row r="400" spans="1:42" ht="24.75" customHeight="1" x14ac:dyDescent="0.15">
      <c r="A400" s="422">
        <v>397</v>
      </c>
      <c r="B400" s="287" t="s">
        <v>6740</v>
      </c>
      <c r="C400" s="44" t="s">
        <v>6715</v>
      </c>
      <c r="D400" s="204" t="s">
        <v>6716</v>
      </c>
      <c r="E400" s="44"/>
      <c r="F400" s="44"/>
      <c r="G400" s="25" t="s">
        <v>6724</v>
      </c>
      <c r="H400" s="23" t="s">
        <v>6725</v>
      </c>
      <c r="I400" s="23"/>
      <c r="J400" s="25" t="s">
        <v>6726</v>
      </c>
      <c r="K400" s="25" t="s">
        <v>6727</v>
      </c>
      <c r="L400" s="134"/>
      <c r="M400" s="23" t="s">
        <v>6728</v>
      </c>
      <c r="N400" s="33"/>
      <c r="O400" s="43" t="s">
        <v>6717</v>
      </c>
      <c r="P400" s="44"/>
      <c r="Q400" s="43" t="s">
        <v>6735</v>
      </c>
      <c r="R400" s="43" t="s">
        <v>6736</v>
      </c>
      <c r="S400" s="44" t="s">
        <v>6737</v>
      </c>
      <c r="T400" s="44" t="s">
        <v>6738</v>
      </c>
      <c r="U400" s="43"/>
      <c r="V400" s="44"/>
      <c r="W400" s="43"/>
      <c r="X400" s="43"/>
      <c r="Y400" s="44"/>
      <c r="Z400" s="44"/>
      <c r="AA400" s="45">
        <v>3</v>
      </c>
      <c r="AB400" s="295" t="str">
        <f t="shared" si="25"/>
        <v>年間</v>
      </c>
      <c r="AC400" s="268"/>
      <c r="AD400" s="167">
        <v>1</v>
      </c>
      <c r="AE400" s="167">
        <v>6840</v>
      </c>
      <c r="AF400" s="167">
        <f t="shared" si="26"/>
        <v>6840</v>
      </c>
      <c r="AG400" s="42">
        <v>41699</v>
      </c>
      <c r="AH400" s="168">
        <v>41730</v>
      </c>
      <c r="AI400" s="29" t="str">
        <f t="shared" si="27"/>
        <v>～</v>
      </c>
      <c r="AJ400" s="169">
        <f t="shared" si="24"/>
        <v>42825</v>
      </c>
      <c r="AK400" s="141" t="s">
        <v>19839</v>
      </c>
      <c r="AL400" s="44" t="s">
        <v>6766</v>
      </c>
      <c r="AM400" s="32">
        <v>41729</v>
      </c>
      <c r="AN400" s="32"/>
      <c r="AO400" s="104">
        <v>41726</v>
      </c>
      <c r="AP400" s="170" t="s">
        <v>6729</v>
      </c>
    </row>
    <row r="401" spans="1:42" s="74" customFormat="1" ht="24.75" customHeight="1" x14ac:dyDescent="0.15">
      <c r="A401" s="422">
        <v>398</v>
      </c>
      <c r="B401" s="287" t="s">
        <v>6767</v>
      </c>
      <c r="C401" s="44" t="s">
        <v>6715</v>
      </c>
      <c r="D401" s="204" t="s">
        <v>6716</v>
      </c>
      <c r="E401" s="44"/>
      <c r="F401" s="44"/>
      <c r="G401" s="25" t="s">
        <v>6724</v>
      </c>
      <c r="H401" s="23" t="s">
        <v>6725</v>
      </c>
      <c r="I401" s="23"/>
      <c r="J401" s="25" t="s">
        <v>6726</v>
      </c>
      <c r="K401" s="25" t="s">
        <v>6727</v>
      </c>
      <c r="L401" s="134"/>
      <c r="M401" s="23" t="s">
        <v>6728</v>
      </c>
      <c r="N401" s="33"/>
      <c r="O401" s="43" t="s">
        <v>6717</v>
      </c>
      <c r="P401" s="44"/>
      <c r="Q401" s="43" t="s">
        <v>6735</v>
      </c>
      <c r="R401" s="43" t="s">
        <v>6736</v>
      </c>
      <c r="S401" s="44" t="s">
        <v>6737</v>
      </c>
      <c r="T401" s="44" t="s">
        <v>6738</v>
      </c>
      <c r="U401" s="43"/>
      <c r="V401" s="44"/>
      <c r="W401" s="43"/>
      <c r="X401" s="43"/>
      <c r="Y401" s="44"/>
      <c r="Z401" s="44"/>
      <c r="AA401" s="45">
        <v>3</v>
      </c>
      <c r="AB401" s="295" t="str">
        <f t="shared" si="25"/>
        <v>年間</v>
      </c>
      <c r="AC401" s="268"/>
      <c r="AD401" s="167">
        <v>1</v>
      </c>
      <c r="AE401" s="167">
        <v>4680</v>
      </c>
      <c r="AF401" s="167">
        <f t="shared" si="26"/>
        <v>4680</v>
      </c>
      <c r="AG401" s="42">
        <v>41699</v>
      </c>
      <c r="AH401" s="168">
        <v>41730</v>
      </c>
      <c r="AI401" s="29" t="str">
        <f t="shared" si="27"/>
        <v>～</v>
      </c>
      <c r="AJ401" s="169">
        <f t="shared" si="24"/>
        <v>42825</v>
      </c>
      <c r="AK401" s="23" t="s">
        <v>498</v>
      </c>
      <c r="AL401" s="44" t="s">
        <v>6768</v>
      </c>
      <c r="AM401" s="32">
        <v>41729</v>
      </c>
      <c r="AN401" s="27"/>
      <c r="AO401" s="104">
        <v>41726</v>
      </c>
      <c r="AP401" s="170" t="s">
        <v>6729</v>
      </c>
    </row>
    <row r="402" spans="1:42" s="74" customFormat="1" ht="24.75" customHeight="1" x14ac:dyDescent="0.15">
      <c r="A402" s="422">
        <v>399</v>
      </c>
      <c r="B402" s="287" t="s">
        <v>6767</v>
      </c>
      <c r="C402" s="44" t="s">
        <v>6715</v>
      </c>
      <c r="D402" s="204" t="s">
        <v>6716</v>
      </c>
      <c r="E402" s="44"/>
      <c r="F402" s="44"/>
      <c r="G402" s="25" t="s">
        <v>6724</v>
      </c>
      <c r="H402" s="23" t="s">
        <v>6725</v>
      </c>
      <c r="I402" s="23"/>
      <c r="J402" s="25" t="s">
        <v>6726</v>
      </c>
      <c r="K402" s="25" t="s">
        <v>6727</v>
      </c>
      <c r="L402" s="134"/>
      <c r="M402" s="23" t="s">
        <v>6728</v>
      </c>
      <c r="N402" s="33"/>
      <c r="O402" s="43" t="s">
        <v>6717</v>
      </c>
      <c r="P402" s="44"/>
      <c r="Q402" s="43" t="s">
        <v>6735</v>
      </c>
      <c r="R402" s="43" t="s">
        <v>6736</v>
      </c>
      <c r="S402" s="44" t="s">
        <v>6737</v>
      </c>
      <c r="T402" s="44" t="s">
        <v>6738</v>
      </c>
      <c r="U402" s="43"/>
      <c r="V402" s="44"/>
      <c r="W402" s="43"/>
      <c r="X402" s="43"/>
      <c r="Y402" s="44"/>
      <c r="Z402" s="44"/>
      <c r="AA402" s="45">
        <v>3</v>
      </c>
      <c r="AB402" s="295" t="str">
        <f t="shared" si="25"/>
        <v>年間</v>
      </c>
      <c r="AC402" s="268"/>
      <c r="AD402" s="167">
        <v>1</v>
      </c>
      <c r="AE402" s="167">
        <v>4680</v>
      </c>
      <c r="AF402" s="167">
        <f t="shared" si="26"/>
        <v>4680</v>
      </c>
      <c r="AG402" s="42">
        <v>41699</v>
      </c>
      <c r="AH402" s="168">
        <v>41730</v>
      </c>
      <c r="AI402" s="29" t="str">
        <f t="shared" si="27"/>
        <v>～</v>
      </c>
      <c r="AJ402" s="169">
        <f t="shared" si="24"/>
        <v>42825</v>
      </c>
      <c r="AK402" s="23" t="s">
        <v>19838</v>
      </c>
      <c r="AL402" s="44" t="s">
        <v>6769</v>
      </c>
      <c r="AM402" s="32">
        <v>41729</v>
      </c>
      <c r="AN402" s="27"/>
      <c r="AO402" s="104">
        <v>41726</v>
      </c>
      <c r="AP402" s="170" t="s">
        <v>6729</v>
      </c>
    </row>
    <row r="403" spans="1:42" s="74" customFormat="1" ht="24.75" customHeight="1" x14ac:dyDescent="0.15">
      <c r="A403" s="422">
        <v>400</v>
      </c>
      <c r="B403" s="268" t="s">
        <v>6770</v>
      </c>
      <c r="C403" s="23" t="s">
        <v>2276</v>
      </c>
      <c r="D403" s="24" t="s">
        <v>6771</v>
      </c>
      <c r="E403" s="23"/>
      <c r="F403" s="23"/>
      <c r="G403" s="25" t="s">
        <v>6775</v>
      </c>
      <c r="H403" s="23" t="s">
        <v>6776</v>
      </c>
      <c r="I403" s="23"/>
      <c r="J403" s="25" t="s">
        <v>6777</v>
      </c>
      <c r="K403" s="25"/>
      <c r="L403" s="134"/>
      <c r="M403" s="23" t="s">
        <v>6778</v>
      </c>
      <c r="N403" s="33"/>
      <c r="O403" s="25" t="s">
        <v>6772</v>
      </c>
      <c r="P403" s="23"/>
      <c r="Q403" s="25"/>
      <c r="R403" s="25"/>
      <c r="S403" s="23"/>
      <c r="T403" s="23"/>
      <c r="U403" s="25"/>
      <c r="V403" s="23"/>
      <c r="W403" s="25"/>
      <c r="X403" s="25"/>
      <c r="Y403" s="23"/>
      <c r="Z403" s="23"/>
      <c r="AA403" s="33">
        <v>5</v>
      </c>
      <c r="AB403" s="295" t="str">
        <f t="shared" si="25"/>
        <v>年間</v>
      </c>
      <c r="AC403" s="268" t="s">
        <v>14487</v>
      </c>
      <c r="AD403" s="167">
        <v>1</v>
      </c>
      <c r="AE403" s="167">
        <v>76500</v>
      </c>
      <c r="AF403" s="167">
        <f t="shared" si="26"/>
        <v>76500</v>
      </c>
      <c r="AG403" s="27">
        <v>41699</v>
      </c>
      <c r="AH403" s="168">
        <v>41730</v>
      </c>
      <c r="AI403" s="29" t="str">
        <f t="shared" si="27"/>
        <v>～</v>
      </c>
      <c r="AJ403" s="169">
        <f t="shared" si="24"/>
        <v>43555</v>
      </c>
      <c r="AK403" s="23" t="s">
        <v>6773</v>
      </c>
      <c r="AL403" s="23" t="s">
        <v>6774</v>
      </c>
      <c r="AM403" s="32">
        <v>41730</v>
      </c>
      <c r="AN403" s="27"/>
      <c r="AO403" s="104">
        <v>41751</v>
      </c>
      <c r="AP403" s="134" t="s">
        <v>6779</v>
      </c>
    </row>
    <row r="404" spans="1:42" ht="24.75" customHeight="1" x14ac:dyDescent="0.15">
      <c r="A404" s="422">
        <v>401</v>
      </c>
      <c r="B404" s="268" t="s">
        <v>6780</v>
      </c>
      <c r="C404" s="23" t="s">
        <v>2276</v>
      </c>
      <c r="D404" s="24" t="s">
        <v>6771</v>
      </c>
      <c r="E404" s="23"/>
      <c r="F404" s="23"/>
      <c r="G404" s="25" t="s">
        <v>6775</v>
      </c>
      <c r="H404" s="23" t="s">
        <v>6776</v>
      </c>
      <c r="I404" s="23"/>
      <c r="J404" s="25" t="s">
        <v>6777</v>
      </c>
      <c r="K404" s="25"/>
      <c r="L404" s="134"/>
      <c r="M404" s="23" t="s">
        <v>6778</v>
      </c>
      <c r="N404" s="33"/>
      <c r="O404" s="25" t="s">
        <v>6772</v>
      </c>
      <c r="P404" s="44"/>
      <c r="Q404" s="43"/>
      <c r="R404" s="43"/>
      <c r="S404" s="44"/>
      <c r="T404" s="44"/>
      <c r="U404" s="43"/>
      <c r="V404" s="44"/>
      <c r="W404" s="43"/>
      <c r="X404" s="43"/>
      <c r="Y404" s="44"/>
      <c r="Z404" s="44"/>
      <c r="AA404" s="33">
        <v>5</v>
      </c>
      <c r="AB404" s="295" t="str">
        <f t="shared" si="25"/>
        <v>年間</v>
      </c>
      <c r="AC404" s="268" t="s">
        <v>14487</v>
      </c>
      <c r="AD404" s="167">
        <v>1</v>
      </c>
      <c r="AE404" s="179"/>
      <c r="AF404" s="179"/>
      <c r="AG404" s="27">
        <v>41699</v>
      </c>
      <c r="AH404" s="168">
        <v>41730</v>
      </c>
      <c r="AI404" s="29" t="str">
        <f t="shared" si="27"/>
        <v>～</v>
      </c>
      <c r="AJ404" s="169">
        <f t="shared" si="24"/>
        <v>43555</v>
      </c>
      <c r="AK404" s="23" t="s">
        <v>6781</v>
      </c>
      <c r="AL404" s="44" t="s">
        <v>6782</v>
      </c>
      <c r="AM404" s="32">
        <v>41730</v>
      </c>
      <c r="AN404" s="32"/>
      <c r="AO404" s="104">
        <v>41751</v>
      </c>
      <c r="AP404" s="134" t="s">
        <v>6779</v>
      </c>
    </row>
    <row r="405" spans="1:42" ht="24.75" customHeight="1" x14ac:dyDescent="0.15">
      <c r="A405" s="422">
        <v>402</v>
      </c>
      <c r="B405" s="268" t="s">
        <v>6780</v>
      </c>
      <c r="C405" s="23" t="s">
        <v>2276</v>
      </c>
      <c r="D405" s="24" t="s">
        <v>6771</v>
      </c>
      <c r="E405" s="23"/>
      <c r="F405" s="23"/>
      <c r="G405" s="25" t="s">
        <v>6775</v>
      </c>
      <c r="H405" s="23" t="s">
        <v>6776</v>
      </c>
      <c r="I405" s="23"/>
      <c r="J405" s="25" t="s">
        <v>6777</v>
      </c>
      <c r="K405" s="25"/>
      <c r="L405" s="134"/>
      <c r="M405" s="23" t="s">
        <v>6778</v>
      </c>
      <c r="N405" s="33"/>
      <c r="O405" s="25" t="s">
        <v>6772</v>
      </c>
      <c r="P405" s="44"/>
      <c r="Q405" s="43"/>
      <c r="R405" s="43"/>
      <c r="S405" s="44"/>
      <c r="T405" s="44"/>
      <c r="U405" s="43"/>
      <c r="V405" s="44"/>
      <c r="W405" s="43"/>
      <c r="X405" s="43"/>
      <c r="Y405" s="44"/>
      <c r="Z405" s="44"/>
      <c r="AA405" s="33">
        <v>5</v>
      </c>
      <c r="AB405" s="295" t="str">
        <f t="shared" si="25"/>
        <v>年間</v>
      </c>
      <c r="AC405" s="268" t="s">
        <v>14487</v>
      </c>
      <c r="AD405" s="167">
        <v>1</v>
      </c>
      <c r="AE405" s="179"/>
      <c r="AF405" s="179"/>
      <c r="AG405" s="27">
        <v>41699</v>
      </c>
      <c r="AH405" s="168">
        <v>41730</v>
      </c>
      <c r="AI405" s="29" t="str">
        <f t="shared" si="27"/>
        <v>～</v>
      </c>
      <c r="AJ405" s="169">
        <f t="shared" si="24"/>
        <v>43555</v>
      </c>
      <c r="AK405" s="23" t="s">
        <v>6781</v>
      </c>
      <c r="AL405" s="44" t="s">
        <v>6783</v>
      </c>
      <c r="AM405" s="32">
        <v>41730</v>
      </c>
      <c r="AN405" s="32"/>
      <c r="AO405" s="104">
        <v>41751</v>
      </c>
      <c r="AP405" s="134" t="s">
        <v>6779</v>
      </c>
    </row>
    <row r="406" spans="1:42" s="74" customFormat="1" ht="24.75" customHeight="1" x14ac:dyDescent="0.15">
      <c r="A406" s="422">
        <v>403</v>
      </c>
      <c r="B406" s="268" t="s">
        <v>6784</v>
      </c>
      <c r="C406" s="23" t="s">
        <v>6785</v>
      </c>
      <c r="D406" s="24" t="s">
        <v>6786</v>
      </c>
      <c r="E406" s="23"/>
      <c r="F406" s="23"/>
      <c r="G406" s="25" t="s">
        <v>6789</v>
      </c>
      <c r="H406" s="23" t="s">
        <v>6790</v>
      </c>
      <c r="I406" s="23"/>
      <c r="J406" s="25" t="s">
        <v>6791</v>
      </c>
      <c r="K406" s="25"/>
      <c r="L406" s="134"/>
      <c r="M406" s="23" t="s">
        <v>6792</v>
      </c>
      <c r="N406" s="33"/>
      <c r="O406" s="25" t="s">
        <v>6772</v>
      </c>
      <c r="P406" s="23"/>
      <c r="Q406" s="25"/>
      <c r="R406" s="25"/>
      <c r="S406" s="23"/>
      <c r="T406" s="23"/>
      <c r="U406" s="25"/>
      <c r="V406" s="23"/>
      <c r="W406" s="25"/>
      <c r="X406" s="25"/>
      <c r="Y406" s="23"/>
      <c r="Z406" s="23"/>
      <c r="AA406" s="33">
        <v>5</v>
      </c>
      <c r="AB406" s="295" t="str">
        <f t="shared" si="25"/>
        <v>年間</v>
      </c>
      <c r="AC406" s="268" t="s">
        <v>14487</v>
      </c>
      <c r="AD406" s="167">
        <v>1</v>
      </c>
      <c r="AE406" s="167">
        <v>76500</v>
      </c>
      <c r="AF406" s="167">
        <f t="shared" si="26"/>
        <v>76500</v>
      </c>
      <c r="AG406" s="27">
        <v>41760</v>
      </c>
      <c r="AH406" s="168">
        <v>41785</v>
      </c>
      <c r="AI406" s="29" t="str">
        <f t="shared" si="27"/>
        <v>～</v>
      </c>
      <c r="AJ406" s="169">
        <f t="shared" si="24"/>
        <v>43610</v>
      </c>
      <c r="AK406" s="23" t="s">
        <v>6787</v>
      </c>
      <c r="AL406" s="23" t="s">
        <v>6788</v>
      </c>
      <c r="AM406" s="91">
        <v>41785</v>
      </c>
      <c r="AN406" s="27"/>
      <c r="AO406" s="104">
        <v>41789</v>
      </c>
      <c r="AP406" s="134" t="s">
        <v>6793</v>
      </c>
    </row>
    <row r="407" spans="1:42" s="74" customFormat="1" ht="24.75" customHeight="1" x14ac:dyDescent="0.15">
      <c r="A407" s="422">
        <v>404</v>
      </c>
      <c r="B407" s="268" t="s">
        <v>6784</v>
      </c>
      <c r="C407" s="23" t="s">
        <v>6785</v>
      </c>
      <c r="D407" s="24" t="s">
        <v>6786</v>
      </c>
      <c r="E407" s="23"/>
      <c r="F407" s="23"/>
      <c r="G407" s="25" t="s">
        <v>6789</v>
      </c>
      <c r="H407" s="23" t="s">
        <v>6790</v>
      </c>
      <c r="I407" s="23"/>
      <c r="J407" s="25" t="s">
        <v>6791</v>
      </c>
      <c r="K407" s="25"/>
      <c r="L407" s="134"/>
      <c r="M407" s="23" t="s">
        <v>6792</v>
      </c>
      <c r="N407" s="33"/>
      <c r="O407" s="25" t="s">
        <v>6772</v>
      </c>
      <c r="P407" s="23"/>
      <c r="Q407" s="25"/>
      <c r="R407" s="25"/>
      <c r="S407" s="23"/>
      <c r="T407" s="23"/>
      <c r="U407" s="25"/>
      <c r="V407" s="23"/>
      <c r="W407" s="25"/>
      <c r="X407" s="25"/>
      <c r="Y407" s="23"/>
      <c r="Z407" s="23"/>
      <c r="AA407" s="33">
        <v>5</v>
      </c>
      <c r="AB407" s="295" t="str">
        <f t="shared" si="25"/>
        <v>年間</v>
      </c>
      <c r="AC407" s="268" t="s">
        <v>14487</v>
      </c>
      <c r="AD407" s="167">
        <v>1</v>
      </c>
      <c r="AE407" s="179"/>
      <c r="AF407" s="179"/>
      <c r="AG407" s="27">
        <v>41760</v>
      </c>
      <c r="AH407" s="168">
        <v>41785</v>
      </c>
      <c r="AI407" s="29" t="str">
        <f t="shared" si="27"/>
        <v>～</v>
      </c>
      <c r="AJ407" s="169">
        <f t="shared" si="24"/>
        <v>43610</v>
      </c>
      <c r="AK407" s="23" t="s">
        <v>6794</v>
      </c>
      <c r="AL407" s="23" t="s">
        <v>6795</v>
      </c>
      <c r="AM407" s="91">
        <v>41785</v>
      </c>
      <c r="AN407" s="27"/>
      <c r="AO407" s="104">
        <v>41789</v>
      </c>
      <c r="AP407" s="134" t="s">
        <v>6793</v>
      </c>
    </row>
    <row r="408" spans="1:42" s="74" customFormat="1" ht="24.75" customHeight="1" x14ac:dyDescent="0.15">
      <c r="A408" s="422">
        <v>405</v>
      </c>
      <c r="B408" s="268" t="s">
        <v>6784</v>
      </c>
      <c r="C408" s="23" t="s">
        <v>6785</v>
      </c>
      <c r="D408" s="24" t="s">
        <v>6786</v>
      </c>
      <c r="E408" s="23"/>
      <c r="F408" s="23"/>
      <c r="G408" s="25" t="s">
        <v>6789</v>
      </c>
      <c r="H408" s="23" t="s">
        <v>6790</v>
      </c>
      <c r="I408" s="23"/>
      <c r="J408" s="25" t="s">
        <v>6791</v>
      </c>
      <c r="K408" s="25"/>
      <c r="L408" s="134"/>
      <c r="M408" s="23" t="s">
        <v>6792</v>
      </c>
      <c r="N408" s="33"/>
      <c r="O408" s="25" t="s">
        <v>6772</v>
      </c>
      <c r="P408" s="23"/>
      <c r="Q408" s="25"/>
      <c r="R408" s="25"/>
      <c r="S408" s="23"/>
      <c r="T408" s="23"/>
      <c r="U408" s="25"/>
      <c r="V408" s="23"/>
      <c r="W408" s="25"/>
      <c r="X408" s="25"/>
      <c r="Y408" s="23"/>
      <c r="Z408" s="23"/>
      <c r="AA408" s="33">
        <v>5</v>
      </c>
      <c r="AB408" s="295" t="str">
        <f t="shared" si="25"/>
        <v>年間</v>
      </c>
      <c r="AC408" s="268" t="s">
        <v>14487</v>
      </c>
      <c r="AD408" s="167">
        <v>1</v>
      </c>
      <c r="AE408" s="179"/>
      <c r="AF408" s="179"/>
      <c r="AG408" s="27">
        <v>41760</v>
      </c>
      <c r="AH408" s="168">
        <v>41785</v>
      </c>
      <c r="AI408" s="29" t="str">
        <f t="shared" si="27"/>
        <v>～</v>
      </c>
      <c r="AJ408" s="169">
        <f t="shared" si="24"/>
        <v>43610</v>
      </c>
      <c r="AK408" s="23" t="s">
        <v>6794</v>
      </c>
      <c r="AL408" s="23" t="s">
        <v>6796</v>
      </c>
      <c r="AM408" s="91">
        <v>41785</v>
      </c>
      <c r="AN408" s="27"/>
      <c r="AO408" s="104">
        <v>41789</v>
      </c>
      <c r="AP408" s="134" t="s">
        <v>6793</v>
      </c>
    </row>
    <row r="409" spans="1:42" s="74" customFormat="1" ht="24.75" customHeight="1" x14ac:dyDescent="0.15">
      <c r="A409" s="422">
        <v>406</v>
      </c>
      <c r="B409" s="268" t="s">
        <v>6784</v>
      </c>
      <c r="C409" s="23" t="s">
        <v>6785</v>
      </c>
      <c r="D409" s="24" t="s">
        <v>6786</v>
      </c>
      <c r="E409" s="23"/>
      <c r="F409" s="23"/>
      <c r="G409" s="25" t="s">
        <v>6789</v>
      </c>
      <c r="H409" s="23" t="s">
        <v>6790</v>
      </c>
      <c r="I409" s="23"/>
      <c r="J409" s="25" t="s">
        <v>6791</v>
      </c>
      <c r="K409" s="25"/>
      <c r="L409" s="134"/>
      <c r="M409" s="23" t="s">
        <v>6792</v>
      </c>
      <c r="N409" s="33"/>
      <c r="O409" s="25" t="s">
        <v>6772</v>
      </c>
      <c r="P409" s="23"/>
      <c r="Q409" s="25"/>
      <c r="R409" s="25"/>
      <c r="S409" s="23"/>
      <c r="T409" s="23"/>
      <c r="U409" s="25"/>
      <c r="V409" s="23"/>
      <c r="W409" s="25"/>
      <c r="X409" s="25"/>
      <c r="Y409" s="23"/>
      <c r="Z409" s="23"/>
      <c r="AA409" s="33">
        <v>5</v>
      </c>
      <c r="AB409" s="295" t="str">
        <f t="shared" si="25"/>
        <v>年間</v>
      </c>
      <c r="AC409" s="268" t="s">
        <v>14487</v>
      </c>
      <c r="AD409" s="167">
        <v>1</v>
      </c>
      <c r="AE409" s="179"/>
      <c r="AF409" s="179"/>
      <c r="AG409" s="27">
        <v>41760</v>
      </c>
      <c r="AH409" s="168">
        <v>41785</v>
      </c>
      <c r="AI409" s="29" t="str">
        <f t="shared" si="27"/>
        <v>～</v>
      </c>
      <c r="AJ409" s="169">
        <f t="shared" si="24"/>
        <v>43610</v>
      </c>
      <c r="AK409" s="23" t="s">
        <v>6794</v>
      </c>
      <c r="AL409" s="23" t="s">
        <v>6797</v>
      </c>
      <c r="AM409" s="91">
        <v>41785</v>
      </c>
      <c r="AN409" s="27"/>
      <c r="AO409" s="104">
        <v>41789</v>
      </c>
      <c r="AP409" s="134" t="s">
        <v>6793</v>
      </c>
    </row>
    <row r="410" spans="1:42" s="74" customFormat="1" ht="24.75" customHeight="1" x14ac:dyDescent="0.15">
      <c r="A410" s="422">
        <v>407</v>
      </c>
      <c r="B410" s="268" t="s">
        <v>6784</v>
      </c>
      <c r="C410" s="23" t="s">
        <v>6785</v>
      </c>
      <c r="D410" s="24" t="s">
        <v>6786</v>
      </c>
      <c r="E410" s="23"/>
      <c r="F410" s="23"/>
      <c r="G410" s="25" t="s">
        <v>6789</v>
      </c>
      <c r="H410" s="23" t="s">
        <v>6790</v>
      </c>
      <c r="I410" s="23"/>
      <c r="J410" s="25" t="s">
        <v>6791</v>
      </c>
      <c r="K410" s="25"/>
      <c r="L410" s="134"/>
      <c r="M410" s="23" t="s">
        <v>6792</v>
      </c>
      <c r="N410" s="33"/>
      <c r="O410" s="25" t="s">
        <v>6772</v>
      </c>
      <c r="P410" s="23"/>
      <c r="Q410" s="25"/>
      <c r="R410" s="25"/>
      <c r="S410" s="23"/>
      <c r="T410" s="23"/>
      <c r="U410" s="25"/>
      <c r="V410" s="23"/>
      <c r="W410" s="25"/>
      <c r="X410" s="25"/>
      <c r="Y410" s="23"/>
      <c r="Z410" s="23"/>
      <c r="AA410" s="33">
        <v>5</v>
      </c>
      <c r="AB410" s="295" t="str">
        <f t="shared" si="25"/>
        <v>年間</v>
      </c>
      <c r="AC410" s="268" t="s">
        <v>14487</v>
      </c>
      <c r="AD410" s="167">
        <v>1</v>
      </c>
      <c r="AE410" s="179"/>
      <c r="AF410" s="179"/>
      <c r="AG410" s="27">
        <v>41760</v>
      </c>
      <c r="AH410" s="168">
        <v>41785</v>
      </c>
      <c r="AI410" s="29" t="str">
        <f t="shared" si="27"/>
        <v>～</v>
      </c>
      <c r="AJ410" s="169">
        <f t="shared" si="24"/>
        <v>43610</v>
      </c>
      <c r="AK410" s="23" t="s">
        <v>6794</v>
      </c>
      <c r="AL410" s="23" t="s">
        <v>6798</v>
      </c>
      <c r="AM410" s="91">
        <v>41785</v>
      </c>
      <c r="AN410" s="27"/>
      <c r="AO410" s="104">
        <v>41789</v>
      </c>
      <c r="AP410" s="134" t="s">
        <v>6793</v>
      </c>
    </row>
    <row r="411" spans="1:42" s="74" customFormat="1" ht="24.75" customHeight="1" x14ac:dyDescent="0.15">
      <c r="A411" s="422">
        <v>408</v>
      </c>
      <c r="B411" s="268" t="s">
        <v>4667</v>
      </c>
      <c r="C411" s="23" t="s">
        <v>5707</v>
      </c>
      <c r="D411" s="24" t="s">
        <v>5708</v>
      </c>
      <c r="E411" s="23"/>
      <c r="F411" s="23"/>
      <c r="G411" s="25" t="s">
        <v>6804</v>
      </c>
      <c r="H411" s="23" t="s">
        <v>6800</v>
      </c>
      <c r="I411" s="23"/>
      <c r="J411" s="25" t="s">
        <v>6805</v>
      </c>
      <c r="K411" s="25" t="s">
        <v>6806</v>
      </c>
      <c r="L411" s="134" t="s">
        <v>6807</v>
      </c>
      <c r="M411" s="23" t="s">
        <v>6808</v>
      </c>
      <c r="N411" s="33"/>
      <c r="O411" s="25" t="s">
        <v>6057</v>
      </c>
      <c r="P411" s="23" t="s">
        <v>6058</v>
      </c>
      <c r="Q411" s="25" t="s">
        <v>6059</v>
      </c>
      <c r="R411" s="25" t="s">
        <v>5848</v>
      </c>
      <c r="S411" s="23" t="s">
        <v>6060</v>
      </c>
      <c r="T411" s="23" t="s">
        <v>6061</v>
      </c>
      <c r="U411" s="25" t="s">
        <v>6799</v>
      </c>
      <c r="V411" s="23" t="s">
        <v>6800</v>
      </c>
      <c r="W411" s="25" t="s">
        <v>6801</v>
      </c>
      <c r="X411" s="25" t="s">
        <v>2211</v>
      </c>
      <c r="Y411" s="23" t="s">
        <v>6802</v>
      </c>
      <c r="Z411" s="23"/>
      <c r="AA411" s="33">
        <v>5</v>
      </c>
      <c r="AB411" s="295" t="str">
        <f t="shared" si="25"/>
        <v>年間</v>
      </c>
      <c r="AC411" s="268"/>
      <c r="AD411" s="167">
        <v>1</v>
      </c>
      <c r="AE411" s="167">
        <v>324000</v>
      </c>
      <c r="AF411" s="167">
        <f t="shared" si="26"/>
        <v>324000</v>
      </c>
      <c r="AG411" s="27">
        <v>41760</v>
      </c>
      <c r="AH411" s="168">
        <v>41787</v>
      </c>
      <c r="AI411" s="29" t="str">
        <f t="shared" si="27"/>
        <v>～</v>
      </c>
      <c r="AJ411" s="169">
        <f t="shared" si="24"/>
        <v>43612</v>
      </c>
      <c r="AK411" s="23" t="s">
        <v>6067</v>
      </c>
      <c r="AL411" s="23" t="s">
        <v>6803</v>
      </c>
      <c r="AM411" s="104">
        <v>41787</v>
      </c>
      <c r="AN411" s="27"/>
      <c r="AO411" s="104">
        <v>41803</v>
      </c>
      <c r="AP411" s="134" t="s">
        <v>6809</v>
      </c>
    </row>
    <row r="412" spans="1:42" ht="24.75" customHeight="1" x14ac:dyDescent="0.15">
      <c r="A412" s="422">
        <v>409</v>
      </c>
      <c r="B412" s="268" t="s">
        <v>4668</v>
      </c>
      <c r="C412" s="23" t="s">
        <v>5707</v>
      </c>
      <c r="D412" s="24" t="s">
        <v>5708</v>
      </c>
      <c r="E412" s="23"/>
      <c r="F412" s="23"/>
      <c r="G412" s="25" t="s">
        <v>6821</v>
      </c>
      <c r="H412" s="23" t="s">
        <v>6822</v>
      </c>
      <c r="I412" s="23"/>
      <c r="J412" s="25" t="s">
        <v>6823</v>
      </c>
      <c r="K412" s="25"/>
      <c r="L412" s="134"/>
      <c r="M412" s="23" t="s">
        <v>6824</v>
      </c>
      <c r="N412" s="33"/>
      <c r="O412" s="25" t="s">
        <v>6810</v>
      </c>
      <c r="P412" s="23" t="s">
        <v>6811</v>
      </c>
      <c r="Q412" s="25" t="s">
        <v>6812</v>
      </c>
      <c r="R412" s="25"/>
      <c r="S412" s="23" t="s">
        <v>6813</v>
      </c>
      <c r="T412" s="23" t="s">
        <v>6814</v>
      </c>
      <c r="U412" s="43" t="s">
        <v>6815</v>
      </c>
      <c r="V412" s="44" t="s">
        <v>6816</v>
      </c>
      <c r="W412" s="43" t="s">
        <v>6817</v>
      </c>
      <c r="X412" s="43" t="s">
        <v>6818</v>
      </c>
      <c r="Y412" s="44" t="s">
        <v>6819</v>
      </c>
      <c r="Z412" s="44"/>
      <c r="AA412" s="33">
        <v>5</v>
      </c>
      <c r="AB412" s="295" t="str">
        <f t="shared" si="25"/>
        <v>年間</v>
      </c>
      <c r="AC412" s="268"/>
      <c r="AD412" s="181">
        <v>1</v>
      </c>
      <c r="AE412" s="181">
        <v>52200</v>
      </c>
      <c r="AF412" s="167">
        <f t="shared" si="26"/>
        <v>52200</v>
      </c>
      <c r="AG412" s="27">
        <v>41760</v>
      </c>
      <c r="AH412" s="168">
        <v>41760</v>
      </c>
      <c r="AI412" s="29" t="str">
        <f t="shared" si="27"/>
        <v>～</v>
      </c>
      <c r="AJ412" s="169">
        <f t="shared" si="24"/>
        <v>43585</v>
      </c>
      <c r="AK412" s="23" t="s">
        <v>6254</v>
      </c>
      <c r="AL412" s="23" t="s">
        <v>6820</v>
      </c>
      <c r="AM412" s="104">
        <v>41760</v>
      </c>
      <c r="AN412" s="27"/>
      <c r="AO412" s="104">
        <v>41803</v>
      </c>
      <c r="AP412" s="170" t="s">
        <v>6825</v>
      </c>
    </row>
    <row r="413" spans="1:42" s="74" customFormat="1" ht="24.75" customHeight="1" x14ac:dyDescent="0.15">
      <c r="A413" s="422">
        <v>410</v>
      </c>
      <c r="B413" s="268" t="s">
        <v>6826</v>
      </c>
      <c r="C413" s="23" t="s">
        <v>582</v>
      </c>
      <c r="D413" s="24" t="s">
        <v>6827</v>
      </c>
      <c r="E413" s="23"/>
      <c r="F413" s="23"/>
      <c r="G413" s="25" t="s">
        <v>6841</v>
      </c>
      <c r="H413" s="23" t="s">
        <v>6842</v>
      </c>
      <c r="I413" s="23"/>
      <c r="J413" s="25" t="s">
        <v>6843</v>
      </c>
      <c r="K413" s="25" t="s">
        <v>6837</v>
      </c>
      <c r="L413" s="23" t="s">
        <v>6844</v>
      </c>
      <c r="M413" s="23" t="s">
        <v>6845</v>
      </c>
      <c r="N413" s="23" t="s">
        <v>6846</v>
      </c>
      <c r="O413" s="25" t="s">
        <v>6828</v>
      </c>
      <c r="P413" s="23" t="s">
        <v>6829</v>
      </c>
      <c r="Q413" s="25" t="s">
        <v>6830</v>
      </c>
      <c r="R413" s="25" t="s">
        <v>6831</v>
      </c>
      <c r="S413" s="23" t="s">
        <v>6832</v>
      </c>
      <c r="T413" s="23" t="s">
        <v>6833</v>
      </c>
      <c r="U413" s="25" t="s">
        <v>6834</v>
      </c>
      <c r="V413" s="23" t="s">
        <v>6835</v>
      </c>
      <c r="W413" s="25" t="s">
        <v>6836</v>
      </c>
      <c r="X413" s="25" t="s">
        <v>6837</v>
      </c>
      <c r="Y413" s="23" t="s">
        <v>6838</v>
      </c>
      <c r="Z413" s="23" t="s">
        <v>6839</v>
      </c>
      <c r="AA413" s="33">
        <v>5</v>
      </c>
      <c r="AB413" s="295" t="str">
        <f t="shared" si="25"/>
        <v>年間</v>
      </c>
      <c r="AC413" s="268"/>
      <c r="AD413" s="167">
        <v>1</v>
      </c>
      <c r="AE413" s="167">
        <v>7200</v>
      </c>
      <c r="AF413" s="167">
        <f t="shared" si="26"/>
        <v>7200</v>
      </c>
      <c r="AG413" s="27">
        <v>41791</v>
      </c>
      <c r="AH413" s="168">
        <v>41821</v>
      </c>
      <c r="AI413" s="29" t="str">
        <f t="shared" si="27"/>
        <v>～</v>
      </c>
      <c r="AJ413" s="169">
        <f t="shared" si="24"/>
        <v>43646</v>
      </c>
      <c r="AK413" s="23" t="s">
        <v>6247</v>
      </c>
      <c r="AL413" s="23" t="s">
        <v>6840</v>
      </c>
      <c r="AM413" s="104">
        <v>41821</v>
      </c>
      <c r="AN413" s="27"/>
      <c r="AO413" s="104">
        <v>41820</v>
      </c>
      <c r="AP413" s="134" t="s">
        <v>6847</v>
      </c>
    </row>
    <row r="414" spans="1:42" s="74" customFormat="1" ht="24.75" customHeight="1" x14ac:dyDescent="0.15">
      <c r="A414" s="422">
        <v>411</v>
      </c>
      <c r="B414" s="268" t="s">
        <v>6826</v>
      </c>
      <c r="C414" s="23" t="s">
        <v>582</v>
      </c>
      <c r="D414" s="24" t="s">
        <v>6827</v>
      </c>
      <c r="E414" s="23"/>
      <c r="F414" s="23"/>
      <c r="G414" s="25" t="s">
        <v>6841</v>
      </c>
      <c r="H414" s="23" t="s">
        <v>6842</v>
      </c>
      <c r="I414" s="23"/>
      <c r="J414" s="25" t="s">
        <v>6843</v>
      </c>
      <c r="K414" s="25" t="s">
        <v>6837</v>
      </c>
      <c r="L414" s="23" t="s">
        <v>6844</v>
      </c>
      <c r="M414" s="23" t="s">
        <v>6845</v>
      </c>
      <c r="N414" s="23" t="s">
        <v>6846</v>
      </c>
      <c r="O414" s="25" t="s">
        <v>6828</v>
      </c>
      <c r="P414" s="23" t="s">
        <v>6829</v>
      </c>
      <c r="Q414" s="25" t="s">
        <v>6830</v>
      </c>
      <c r="R414" s="25" t="s">
        <v>6831</v>
      </c>
      <c r="S414" s="23" t="s">
        <v>6832</v>
      </c>
      <c r="T414" s="23" t="s">
        <v>6833</v>
      </c>
      <c r="U414" s="25" t="s">
        <v>6834</v>
      </c>
      <c r="V414" s="23" t="s">
        <v>6835</v>
      </c>
      <c r="W414" s="25" t="s">
        <v>6836</v>
      </c>
      <c r="X414" s="25" t="s">
        <v>6837</v>
      </c>
      <c r="Y414" s="23" t="s">
        <v>6838</v>
      </c>
      <c r="Z414" s="23" t="s">
        <v>6839</v>
      </c>
      <c r="AA414" s="33">
        <v>5</v>
      </c>
      <c r="AB414" s="295" t="str">
        <f t="shared" si="25"/>
        <v>年間</v>
      </c>
      <c r="AC414" s="268"/>
      <c r="AD414" s="167">
        <v>1</v>
      </c>
      <c r="AE414" s="167">
        <v>7200</v>
      </c>
      <c r="AF414" s="167">
        <f t="shared" si="26"/>
        <v>7200</v>
      </c>
      <c r="AG414" s="27">
        <v>41791</v>
      </c>
      <c r="AH414" s="168">
        <v>41821</v>
      </c>
      <c r="AI414" s="29" t="str">
        <f t="shared" si="27"/>
        <v>～</v>
      </c>
      <c r="AJ414" s="169">
        <f t="shared" si="24"/>
        <v>43646</v>
      </c>
      <c r="AK414" s="23" t="s">
        <v>6247</v>
      </c>
      <c r="AL414" s="23" t="s">
        <v>6848</v>
      </c>
      <c r="AM414" s="104">
        <v>41821</v>
      </c>
      <c r="AN414" s="27"/>
      <c r="AO414" s="104">
        <v>41820</v>
      </c>
      <c r="AP414" s="134" t="s">
        <v>6847</v>
      </c>
    </row>
    <row r="415" spans="1:42" s="74" customFormat="1" ht="24.75" customHeight="1" x14ac:dyDescent="0.15">
      <c r="A415" s="422">
        <v>412</v>
      </c>
      <c r="B415" s="268" t="s">
        <v>6826</v>
      </c>
      <c r="C415" s="23" t="s">
        <v>582</v>
      </c>
      <c r="D415" s="24" t="s">
        <v>6827</v>
      </c>
      <c r="E415" s="23"/>
      <c r="F415" s="23"/>
      <c r="G415" s="25" t="s">
        <v>6841</v>
      </c>
      <c r="H415" s="23" t="s">
        <v>6842</v>
      </c>
      <c r="I415" s="23"/>
      <c r="J415" s="25" t="s">
        <v>6843</v>
      </c>
      <c r="K415" s="25" t="s">
        <v>6837</v>
      </c>
      <c r="L415" s="23" t="s">
        <v>6844</v>
      </c>
      <c r="M415" s="23" t="s">
        <v>6845</v>
      </c>
      <c r="N415" s="23" t="s">
        <v>6846</v>
      </c>
      <c r="O415" s="25" t="s">
        <v>6828</v>
      </c>
      <c r="P415" s="23" t="s">
        <v>6829</v>
      </c>
      <c r="Q415" s="25" t="s">
        <v>6830</v>
      </c>
      <c r="R415" s="25" t="s">
        <v>6831</v>
      </c>
      <c r="S415" s="23" t="s">
        <v>6832</v>
      </c>
      <c r="T415" s="23" t="s">
        <v>6833</v>
      </c>
      <c r="U415" s="25" t="s">
        <v>6834</v>
      </c>
      <c r="V415" s="23" t="s">
        <v>6835</v>
      </c>
      <c r="W415" s="25" t="s">
        <v>6836</v>
      </c>
      <c r="X415" s="25" t="s">
        <v>6837</v>
      </c>
      <c r="Y415" s="23" t="s">
        <v>6838</v>
      </c>
      <c r="Z415" s="23" t="s">
        <v>6839</v>
      </c>
      <c r="AA415" s="33">
        <v>5</v>
      </c>
      <c r="AB415" s="295" t="str">
        <f t="shared" si="25"/>
        <v>年間</v>
      </c>
      <c r="AC415" s="268"/>
      <c r="AD415" s="167">
        <v>1</v>
      </c>
      <c r="AE415" s="167">
        <v>7200</v>
      </c>
      <c r="AF415" s="167">
        <f t="shared" si="26"/>
        <v>7200</v>
      </c>
      <c r="AG415" s="27">
        <v>41791</v>
      </c>
      <c r="AH415" s="168">
        <v>41821</v>
      </c>
      <c r="AI415" s="29" t="str">
        <f t="shared" si="27"/>
        <v>～</v>
      </c>
      <c r="AJ415" s="169">
        <f t="shared" si="24"/>
        <v>43646</v>
      </c>
      <c r="AK415" s="23" t="s">
        <v>6247</v>
      </c>
      <c r="AL415" s="23" t="s">
        <v>6849</v>
      </c>
      <c r="AM415" s="104">
        <v>41821</v>
      </c>
      <c r="AN415" s="27"/>
      <c r="AO415" s="104">
        <v>41820</v>
      </c>
      <c r="AP415" s="134" t="s">
        <v>6847</v>
      </c>
    </row>
    <row r="416" spans="1:42" s="74" customFormat="1" ht="24.75" customHeight="1" x14ac:dyDescent="0.15">
      <c r="A416" s="422">
        <v>413</v>
      </c>
      <c r="B416" s="268" t="s">
        <v>6826</v>
      </c>
      <c r="C416" s="23" t="s">
        <v>582</v>
      </c>
      <c r="D416" s="24" t="s">
        <v>6827</v>
      </c>
      <c r="E416" s="23"/>
      <c r="F416" s="23"/>
      <c r="G416" s="25" t="s">
        <v>6841</v>
      </c>
      <c r="H416" s="23" t="s">
        <v>6842</v>
      </c>
      <c r="I416" s="23"/>
      <c r="J416" s="25" t="s">
        <v>6843</v>
      </c>
      <c r="K416" s="25" t="s">
        <v>6837</v>
      </c>
      <c r="L416" s="23" t="s">
        <v>6844</v>
      </c>
      <c r="M416" s="23" t="s">
        <v>6845</v>
      </c>
      <c r="N416" s="23" t="s">
        <v>6846</v>
      </c>
      <c r="O416" s="25" t="s">
        <v>6828</v>
      </c>
      <c r="P416" s="23" t="s">
        <v>6829</v>
      </c>
      <c r="Q416" s="25" t="s">
        <v>6830</v>
      </c>
      <c r="R416" s="25" t="s">
        <v>6831</v>
      </c>
      <c r="S416" s="23" t="s">
        <v>6832</v>
      </c>
      <c r="T416" s="23" t="s">
        <v>6833</v>
      </c>
      <c r="U416" s="25" t="s">
        <v>6834</v>
      </c>
      <c r="V416" s="23" t="s">
        <v>6835</v>
      </c>
      <c r="W416" s="25" t="s">
        <v>6836</v>
      </c>
      <c r="X416" s="25" t="s">
        <v>6837</v>
      </c>
      <c r="Y416" s="23" t="s">
        <v>6838</v>
      </c>
      <c r="Z416" s="23" t="s">
        <v>6839</v>
      </c>
      <c r="AA416" s="33">
        <v>5</v>
      </c>
      <c r="AB416" s="295" t="str">
        <f t="shared" si="25"/>
        <v>年間</v>
      </c>
      <c r="AC416" s="268"/>
      <c r="AD416" s="167">
        <v>1</v>
      </c>
      <c r="AE416" s="167">
        <v>7200</v>
      </c>
      <c r="AF416" s="167">
        <f t="shared" si="26"/>
        <v>7200</v>
      </c>
      <c r="AG416" s="27">
        <v>41791</v>
      </c>
      <c r="AH416" s="168">
        <v>41821</v>
      </c>
      <c r="AI416" s="29" t="str">
        <f t="shared" si="27"/>
        <v>～</v>
      </c>
      <c r="AJ416" s="169">
        <f t="shared" si="24"/>
        <v>43646</v>
      </c>
      <c r="AK416" s="23" t="s">
        <v>6247</v>
      </c>
      <c r="AL416" s="23" t="s">
        <v>6850</v>
      </c>
      <c r="AM416" s="104">
        <v>41821</v>
      </c>
      <c r="AN416" s="27"/>
      <c r="AO416" s="104">
        <v>41820</v>
      </c>
      <c r="AP416" s="134" t="s">
        <v>6847</v>
      </c>
    </row>
    <row r="417" spans="1:42" s="74" customFormat="1" ht="24.75" customHeight="1" x14ac:dyDescent="0.15">
      <c r="A417" s="422">
        <v>414</v>
      </c>
      <c r="B417" s="268" t="s">
        <v>6826</v>
      </c>
      <c r="C417" s="23" t="s">
        <v>582</v>
      </c>
      <c r="D417" s="24" t="s">
        <v>6827</v>
      </c>
      <c r="E417" s="23"/>
      <c r="F417" s="23"/>
      <c r="G417" s="25" t="s">
        <v>6841</v>
      </c>
      <c r="H417" s="23" t="s">
        <v>6842</v>
      </c>
      <c r="I417" s="23"/>
      <c r="J417" s="25" t="s">
        <v>6843</v>
      </c>
      <c r="K417" s="25" t="s">
        <v>6837</v>
      </c>
      <c r="L417" s="23" t="s">
        <v>6844</v>
      </c>
      <c r="M417" s="23" t="s">
        <v>6845</v>
      </c>
      <c r="N417" s="23" t="s">
        <v>6846</v>
      </c>
      <c r="O417" s="25" t="s">
        <v>6828</v>
      </c>
      <c r="P417" s="23" t="s">
        <v>6829</v>
      </c>
      <c r="Q417" s="25" t="s">
        <v>6830</v>
      </c>
      <c r="R417" s="25" t="s">
        <v>6831</v>
      </c>
      <c r="S417" s="23" t="s">
        <v>6832</v>
      </c>
      <c r="T417" s="23" t="s">
        <v>6833</v>
      </c>
      <c r="U417" s="25" t="s">
        <v>6834</v>
      </c>
      <c r="V417" s="23" t="s">
        <v>6835</v>
      </c>
      <c r="W417" s="25" t="s">
        <v>6836</v>
      </c>
      <c r="X417" s="25" t="s">
        <v>6837</v>
      </c>
      <c r="Y417" s="23" t="s">
        <v>6838</v>
      </c>
      <c r="Z417" s="23" t="s">
        <v>6839</v>
      </c>
      <c r="AA417" s="33">
        <v>5</v>
      </c>
      <c r="AB417" s="295" t="str">
        <f t="shared" si="25"/>
        <v>年間</v>
      </c>
      <c r="AC417" s="268"/>
      <c r="AD417" s="167">
        <v>1</v>
      </c>
      <c r="AE417" s="167">
        <v>7200</v>
      </c>
      <c r="AF417" s="167">
        <f t="shared" si="26"/>
        <v>7200</v>
      </c>
      <c r="AG417" s="27">
        <v>41791</v>
      </c>
      <c r="AH417" s="168">
        <v>41821</v>
      </c>
      <c r="AI417" s="29" t="str">
        <f t="shared" si="27"/>
        <v>～</v>
      </c>
      <c r="AJ417" s="169">
        <f t="shared" si="24"/>
        <v>43646</v>
      </c>
      <c r="AK417" s="23" t="s">
        <v>6247</v>
      </c>
      <c r="AL417" s="23" t="s">
        <v>6851</v>
      </c>
      <c r="AM417" s="104">
        <v>41821</v>
      </c>
      <c r="AN417" s="27"/>
      <c r="AO417" s="104">
        <v>41820</v>
      </c>
      <c r="AP417" s="134" t="s">
        <v>6847</v>
      </c>
    </row>
    <row r="418" spans="1:42" s="74" customFormat="1" ht="24.75" customHeight="1" x14ac:dyDescent="0.15">
      <c r="A418" s="422">
        <v>415</v>
      </c>
      <c r="B418" s="268" t="s">
        <v>6826</v>
      </c>
      <c r="C418" s="23" t="s">
        <v>582</v>
      </c>
      <c r="D418" s="24" t="s">
        <v>6827</v>
      </c>
      <c r="E418" s="23"/>
      <c r="F418" s="23"/>
      <c r="G418" s="25" t="s">
        <v>6841</v>
      </c>
      <c r="H418" s="23" t="s">
        <v>6842</v>
      </c>
      <c r="I418" s="23"/>
      <c r="J418" s="25" t="s">
        <v>6843</v>
      </c>
      <c r="K418" s="25" t="s">
        <v>6837</v>
      </c>
      <c r="L418" s="23" t="s">
        <v>6844</v>
      </c>
      <c r="M418" s="23" t="s">
        <v>6845</v>
      </c>
      <c r="N418" s="23" t="s">
        <v>6846</v>
      </c>
      <c r="O418" s="25" t="s">
        <v>6828</v>
      </c>
      <c r="P418" s="23" t="s">
        <v>6829</v>
      </c>
      <c r="Q418" s="25" t="s">
        <v>6830</v>
      </c>
      <c r="R418" s="25" t="s">
        <v>6831</v>
      </c>
      <c r="S418" s="23" t="s">
        <v>6832</v>
      </c>
      <c r="T418" s="23" t="s">
        <v>6833</v>
      </c>
      <c r="U418" s="25" t="s">
        <v>6834</v>
      </c>
      <c r="V418" s="23" t="s">
        <v>6835</v>
      </c>
      <c r="W418" s="25" t="s">
        <v>6836</v>
      </c>
      <c r="X418" s="25" t="s">
        <v>6837</v>
      </c>
      <c r="Y418" s="23" t="s">
        <v>6838</v>
      </c>
      <c r="Z418" s="23" t="s">
        <v>6839</v>
      </c>
      <c r="AA418" s="33">
        <v>5</v>
      </c>
      <c r="AB418" s="295" t="str">
        <f t="shared" si="25"/>
        <v>年間</v>
      </c>
      <c r="AC418" s="268"/>
      <c r="AD418" s="167">
        <v>1</v>
      </c>
      <c r="AE418" s="167">
        <v>7200</v>
      </c>
      <c r="AF418" s="167">
        <f t="shared" si="26"/>
        <v>7200</v>
      </c>
      <c r="AG418" s="27">
        <v>41791</v>
      </c>
      <c r="AH418" s="168">
        <v>41821</v>
      </c>
      <c r="AI418" s="29" t="str">
        <f t="shared" si="27"/>
        <v>～</v>
      </c>
      <c r="AJ418" s="169">
        <f t="shared" si="24"/>
        <v>43646</v>
      </c>
      <c r="AK418" s="23" t="s">
        <v>6247</v>
      </c>
      <c r="AL418" s="23" t="s">
        <v>6852</v>
      </c>
      <c r="AM418" s="104">
        <v>41821</v>
      </c>
      <c r="AN418" s="27"/>
      <c r="AO418" s="104">
        <v>41820</v>
      </c>
      <c r="AP418" s="134" t="s">
        <v>6847</v>
      </c>
    </row>
    <row r="419" spans="1:42" s="74" customFormat="1" ht="24.75" customHeight="1" x14ac:dyDescent="0.15">
      <c r="A419" s="422">
        <v>416</v>
      </c>
      <c r="B419" s="268" t="s">
        <v>6826</v>
      </c>
      <c r="C419" s="23" t="s">
        <v>582</v>
      </c>
      <c r="D419" s="24" t="s">
        <v>6827</v>
      </c>
      <c r="E419" s="23"/>
      <c r="F419" s="23"/>
      <c r="G419" s="25" t="s">
        <v>6841</v>
      </c>
      <c r="H419" s="23" t="s">
        <v>6842</v>
      </c>
      <c r="I419" s="23"/>
      <c r="J419" s="25" t="s">
        <v>6843</v>
      </c>
      <c r="K419" s="25" t="s">
        <v>6837</v>
      </c>
      <c r="L419" s="23" t="s">
        <v>6844</v>
      </c>
      <c r="M419" s="23" t="s">
        <v>6845</v>
      </c>
      <c r="N419" s="23" t="s">
        <v>6846</v>
      </c>
      <c r="O419" s="25" t="s">
        <v>6828</v>
      </c>
      <c r="P419" s="23" t="s">
        <v>6829</v>
      </c>
      <c r="Q419" s="25" t="s">
        <v>6830</v>
      </c>
      <c r="R419" s="25" t="s">
        <v>6831</v>
      </c>
      <c r="S419" s="23" t="s">
        <v>6832</v>
      </c>
      <c r="T419" s="23" t="s">
        <v>6833</v>
      </c>
      <c r="U419" s="25" t="s">
        <v>6834</v>
      </c>
      <c r="V419" s="23" t="s">
        <v>6835</v>
      </c>
      <c r="W419" s="25" t="s">
        <v>6836</v>
      </c>
      <c r="X419" s="25" t="s">
        <v>6837</v>
      </c>
      <c r="Y419" s="23" t="s">
        <v>6838</v>
      </c>
      <c r="Z419" s="23" t="s">
        <v>6839</v>
      </c>
      <c r="AA419" s="33">
        <v>5</v>
      </c>
      <c r="AB419" s="295" t="str">
        <f t="shared" si="25"/>
        <v>年間</v>
      </c>
      <c r="AC419" s="268"/>
      <c r="AD419" s="167">
        <v>1</v>
      </c>
      <c r="AE419" s="167">
        <v>7200</v>
      </c>
      <c r="AF419" s="167">
        <f t="shared" si="26"/>
        <v>7200</v>
      </c>
      <c r="AG419" s="27">
        <v>41791</v>
      </c>
      <c r="AH419" s="168">
        <v>41821</v>
      </c>
      <c r="AI419" s="29" t="str">
        <f t="shared" si="27"/>
        <v>～</v>
      </c>
      <c r="AJ419" s="169">
        <f t="shared" si="24"/>
        <v>43646</v>
      </c>
      <c r="AK419" s="23" t="s">
        <v>6247</v>
      </c>
      <c r="AL419" s="23" t="s">
        <v>6853</v>
      </c>
      <c r="AM419" s="104">
        <v>41821</v>
      </c>
      <c r="AN419" s="27"/>
      <c r="AO419" s="104">
        <v>41820</v>
      </c>
      <c r="AP419" s="134" t="s">
        <v>6847</v>
      </c>
    </row>
    <row r="420" spans="1:42" s="74" customFormat="1" ht="24.75" customHeight="1" x14ac:dyDescent="0.15">
      <c r="A420" s="422">
        <v>417</v>
      </c>
      <c r="B420" s="268" t="s">
        <v>6826</v>
      </c>
      <c r="C420" s="23" t="s">
        <v>582</v>
      </c>
      <c r="D420" s="24" t="s">
        <v>6827</v>
      </c>
      <c r="E420" s="23"/>
      <c r="F420" s="23"/>
      <c r="G420" s="25" t="s">
        <v>6841</v>
      </c>
      <c r="H420" s="23" t="s">
        <v>6842</v>
      </c>
      <c r="I420" s="23"/>
      <c r="J420" s="25" t="s">
        <v>6843</v>
      </c>
      <c r="K420" s="25" t="s">
        <v>6837</v>
      </c>
      <c r="L420" s="23" t="s">
        <v>6844</v>
      </c>
      <c r="M420" s="23" t="s">
        <v>6845</v>
      </c>
      <c r="N420" s="23" t="s">
        <v>6846</v>
      </c>
      <c r="O420" s="25" t="s">
        <v>6828</v>
      </c>
      <c r="P420" s="23" t="s">
        <v>6829</v>
      </c>
      <c r="Q420" s="25" t="s">
        <v>6830</v>
      </c>
      <c r="R420" s="25" t="s">
        <v>6831</v>
      </c>
      <c r="S420" s="23" t="s">
        <v>6832</v>
      </c>
      <c r="T420" s="23" t="s">
        <v>6833</v>
      </c>
      <c r="U420" s="25" t="s">
        <v>6834</v>
      </c>
      <c r="V420" s="23" t="s">
        <v>6835</v>
      </c>
      <c r="W420" s="25" t="s">
        <v>6836</v>
      </c>
      <c r="X420" s="25" t="s">
        <v>6837</v>
      </c>
      <c r="Y420" s="23" t="s">
        <v>6838</v>
      </c>
      <c r="Z420" s="23" t="s">
        <v>6839</v>
      </c>
      <c r="AA420" s="33">
        <v>5</v>
      </c>
      <c r="AB420" s="295" t="str">
        <f t="shared" si="25"/>
        <v>年間</v>
      </c>
      <c r="AC420" s="268"/>
      <c r="AD420" s="167">
        <v>1</v>
      </c>
      <c r="AE420" s="167">
        <v>7200</v>
      </c>
      <c r="AF420" s="167">
        <f t="shared" si="26"/>
        <v>7200</v>
      </c>
      <c r="AG420" s="27">
        <v>41791</v>
      </c>
      <c r="AH420" s="168">
        <v>41821</v>
      </c>
      <c r="AI420" s="29" t="str">
        <f t="shared" si="27"/>
        <v>～</v>
      </c>
      <c r="AJ420" s="169">
        <f t="shared" si="24"/>
        <v>43646</v>
      </c>
      <c r="AK420" s="23" t="s">
        <v>6247</v>
      </c>
      <c r="AL420" s="23" t="s">
        <v>6854</v>
      </c>
      <c r="AM420" s="104">
        <v>41821</v>
      </c>
      <c r="AN420" s="27"/>
      <c r="AO420" s="104">
        <v>41820</v>
      </c>
      <c r="AP420" s="134" t="s">
        <v>6847</v>
      </c>
    </row>
    <row r="421" spans="1:42" s="74" customFormat="1" ht="24.75" customHeight="1" x14ac:dyDescent="0.15">
      <c r="A421" s="422">
        <v>418</v>
      </c>
      <c r="B421" s="268" t="s">
        <v>6826</v>
      </c>
      <c r="C421" s="23" t="s">
        <v>582</v>
      </c>
      <c r="D421" s="24" t="s">
        <v>6827</v>
      </c>
      <c r="E421" s="23"/>
      <c r="F421" s="23"/>
      <c r="G421" s="25" t="s">
        <v>6841</v>
      </c>
      <c r="H421" s="23" t="s">
        <v>6842</v>
      </c>
      <c r="I421" s="23"/>
      <c r="J421" s="25" t="s">
        <v>6843</v>
      </c>
      <c r="K421" s="25" t="s">
        <v>6837</v>
      </c>
      <c r="L421" s="23" t="s">
        <v>6844</v>
      </c>
      <c r="M421" s="23" t="s">
        <v>6845</v>
      </c>
      <c r="N421" s="23" t="s">
        <v>6846</v>
      </c>
      <c r="O421" s="25" t="s">
        <v>6828</v>
      </c>
      <c r="P421" s="23" t="s">
        <v>6829</v>
      </c>
      <c r="Q421" s="25" t="s">
        <v>6830</v>
      </c>
      <c r="R421" s="25" t="s">
        <v>6831</v>
      </c>
      <c r="S421" s="23" t="s">
        <v>6832</v>
      </c>
      <c r="T421" s="23" t="s">
        <v>6833</v>
      </c>
      <c r="U421" s="25" t="s">
        <v>6834</v>
      </c>
      <c r="V421" s="23" t="s">
        <v>6835</v>
      </c>
      <c r="W421" s="25" t="s">
        <v>6836</v>
      </c>
      <c r="X421" s="25" t="s">
        <v>6837</v>
      </c>
      <c r="Y421" s="23" t="s">
        <v>6838</v>
      </c>
      <c r="Z421" s="23" t="s">
        <v>6839</v>
      </c>
      <c r="AA421" s="33">
        <v>5</v>
      </c>
      <c r="AB421" s="295" t="str">
        <f t="shared" si="25"/>
        <v>年間</v>
      </c>
      <c r="AC421" s="268"/>
      <c r="AD421" s="167">
        <v>1</v>
      </c>
      <c r="AE421" s="167">
        <v>7200</v>
      </c>
      <c r="AF421" s="167">
        <f t="shared" si="26"/>
        <v>7200</v>
      </c>
      <c r="AG421" s="27">
        <v>41791</v>
      </c>
      <c r="AH421" s="168">
        <v>41821</v>
      </c>
      <c r="AI421" s="29" t="str">
        <f t="shared" si="27"/>
        <v>～</v>
      </c>
      <c r="AJ421" s="169">
        <f t="shared" si="24"/>
        <v>43646</v>
      </c>
      <c r="AK421" s="23" t="s">
        <v>6247</v>
      </c>
      <c r="AL421" s="23" t="s">
        <v>6855</v>
      </c>
      <c r="AM421" s="104">
        <v>41821</v>
      </c>
      <c r="AN421" s="27"/>
      <c r="AO421" s="104">
        <v>41820</v>
      </c>
      <c r="AP421" s="134" t="s">
        <v>6847</v>
      </c>
    </row>
    <row r="422" spans="1:42" s="74" customFormat="1" ht="24.75" customHeight="1" x14ac:dyDescent="0.15">
      <c r="A422" s="422">
        <v>419</v>
      </c>
      <c r="B422" s="268" t="s">
        <v>6826</v>
      </c>
      <c r="C422" s="23" t="s">
        <v>582</v>
      </c>
      <c r="D422" s="24" t="s">
        <v>6827</v>
      </c>
      <c r="E422" s="23"/>
      <c r="F422" s="23"/>
      <c r="G422" s="25" t="s">
        <v>6841</v>
      </c>
      <c r="H422" s="23" t="s">
        <v>6842</v>
      </c>
      <c r="I422" s="23"/>
      <c r="J422" s="25" t="s">
        <v>6843</v>
      </c>
      <c r="K422" s="25" t="s">
        <v>6837</v>
      </c>
      <c r="L422" s="23" t="s">
        <v>6844</v>
      </c>
      <c r="M422" s="23" t="s">
        <v>6845</v>
      </c>
      <c r="N422" s="23" t="s">
        <v>6846</v>
      </c>
      <c r="O422" s="25" t="s">
        <v>6828</v>
      </c>
      <c r="P422" s="23" t="s">
        <v>6829</v>
      </c>
      <c r="Q422" s="25" t="s">
        <v>6830</v>
      </c>
      <c r="R422" s="25" t="s">
        <v>6831</v>
      </c>
      <c r="S422" s="23" t="s">
        <v>6832</v>
      </c>
      <c r="T422" s="23" t="s">
        <v>6833</v>
      </c>
      <c r="U422" s="25" t="s">
        <v>6834</v>
      </c>
      <c r="V422" s="23" t="s">
        <v>6835</v>
      </c>
      <c r="W422" s="25" t="s">
        <v>6836</v>
      </c>
      <c r="X422" s="25" t="s">
        <v>6837</v>
      </c>
      <c r="Y422" s="23" t="s">
        <v>6838</v>
      </c>
      <c r="Z422" s="23" t="s">
        <v>6839</v>
      </c>
      <c r="AA422" s="33">
        <v>5</v>
      </c>
      <c r="AB422" s="295" t="str">
        <f t="shared" si="25"/>
        <v>年間</v>
      </c>
      <c r="AC422" s="268"/>
      <c r="AD422" s="167">
        <v>1</v>
      </c>
      <c r="AE422" s="167">
        <v>7200</v>
      </c>
      <c r="AF422" s="167">
        <f t="shared" si="26"/>
        <v>7200</v>
      </c>
      <c r="AG422" s="27">
        <v>41791</v>
      </c>
      <c r="AH422" s="168">
        <v>41821</v>
      </c>
      <c r="AI422" s="29" t="str">
        <f t="shared" si="27"/>
        <v>～</v>
      </c>
      <c r="AJ422" s="169">
        <f t="shared" si="24"/>
        <v>43646</v>
      </c>
      <c r="AK422" s="23" t="s">
        <v>6247</v>
      </c>
      <c r="AL422" s="23" t="s">
        <v>6856</v>
      </c>
      <c r="AM422" s="104">
        <v>41821</v>
      </c>
      <c r="AN422" s="27"/>
      <c r="AO422" s="104">
        <v>41820</v>
      </c>
      <c r="AP422" s="134" t="s">
        <v>6847</v>
      </c>
    </row>
    <row r="423" spans="1:42" s="74" customFormat="1" ht="24.75" customHeight="1" x14ac:dyDescent="0.15">
      <c r="A423" s="422">
        <v>420</v>
      </c>
      <c r="B423" s="268" t="s">
        <v>6826</v>
      </c>
      <c r="C423" s="23" t="s">
        <v>582</v>
      </c>
      <c r="D423" s="24" t="s">
        <v>6827</v>
      </c>
      <c r="E423" s="23"/>
      <c r="F423" s="23"/>
      <c r="G423" s="25" t="s">
        <v>6841</v>
      </c>
      <c r="H423" s="23" t="s">
        <v>6842</v>
      </c>
      <c r="I423" s="23"/>
      <c r="J423" s="25" t="s">
        <v>6843</v>
      </c>
      <c r="K423" s="25" t="s">
        <v>6837</v>
      </c>
      <c r="L423" s="23" t="s">
        <v>6844</v>
      </c>
      <c r="M423" s="23" t="s">
        <v>6845</v>
      </c>
      <c r="N423" s="23" t="s">
        <v>6846</v>
      </c>
      <c r="O423" s="25" t="s">
        <v>6828</v>
      </c>
      <c r="P423" s="23" t="s">
        <v>6829</v>
      </c>
      <c r="Q423" s="25" t="s">
        <v>6830</v>
      </c>
      <c r="R423" s="25" t="s">
        <v>6831</v>
      </c>
      <c r="S423" s="23" t="s">
        <v>6832</v>
      </c>
      <c r="T423" s="23" t="s">
        <v>6833</v>
      </c>
      <c r="U423" s="25" t="s">
        <v>6834</v>
      </c>
      <c r="V423" s="23" t="s">
        <v>6835</v>
      </c>
      <c r="W423" s="25" t="s">
        <v>6836</v>
      </c>
      <c r="X423" s="25" t="s">
        <v>6837</v>
      </c>
      <c r="Y423" s="23" t="s">
        <v>6838</v>
      </c>
      <c r="Z423" s="23" t="s">
        <v>6839</v>
      </c>
      <c r="AA423" s="33">
        <v>5</v>
      </c>
      <c r="AB423" s="295" t="str">
        <f t="shared" si="25"/>
        <v>年間</v>
      </c>
      <c r="AC423" s="268"/>
      <c r="AD423" s="167">
        <v>1</v>
      </c>
      <c r="AE423" s="167">
        <v>7200</v>
      </c>
      <c r="AF423" s="167">
        <f t="shared" si="26"/>
        <v>7200</v>
      </c>
      <c r="AG423" s="27">
        <v>41791</v>
      </c>
      <c r="AH423" s="168">
        <v>41821</v>
      </c>
      <c r="AI423" s="29" t="str">
        <f t="shared" si="27"/>
        <v>～</v>
      </c>
      <c r="AJ423" s="169">
        <f t="shared" si="24"/>
        <v>43646</v>
      </c>
      <c r="AK423" s="23" t="s">
        <v>6247</v>
      </c>
      <c r="AL423" s="23" t="s">
        <v>6857</v>
      </c>
      <c r="AM423" s="104">
        <v>41821</v>
      </c>
      <c r="AN423" s="27"/>
      <c r="AO423" s="104">
        <v>41820</v>
      </c>
      <c r="AP423" s="134" t="s">
        <v>6847</v>
      </c>
    </row>
    <row r="424" spans="1:42" s="74" customFormat="1" ht="24.75" customHeight="1" x14ac:dyDescent="0.15">
      <c r="A424" s="422">
        <v>421</v>
      </c>
      <c r="B424" s="268" t="s">
        <v>6826</v>
      </c>
      <c r="C424" s="23" t="s">
        <v>582</v>
      </c>
      <c r="D424" s="24" t="s">
        <v>6827</v>
      </c>
      <c r="E424" s="23"/>
      <c r="F424" s="23"/>
      <c r="G424" s="25" t="s">
        <v>6841</v>
      </c>
      <c r="H424" s="23" t="s">
        <v>6842</v>
      </c>
      <c r="I424" s="23"/>
      <c r="J424" s="25" t="s">
        <v>6843</v>
      </c>
      <c r="K424" s="25" t="s">
        <v>6837</v>
      </c>
      <c r="L424" s="23" t="s">
        <v>6844</v>
      </c>
      <c r="M424" s="23" t="s">
        <v>6845</v>
      </c>
      <c r="N424" s="23" t="s">
        <v>6846</v>
      </c>
      <c r="O424" s="25" t="s">
        <v>6828</v>
      </c>
      <c r="P424" s="23" t="s">
        <v>6829</v>
      </c>
      <c r="Q424" s="25" t="s">
        <v>6830</v>
      </c>
      <c r="R424" s="25" t="s">
        <v>6831</v>
      </c>
      <c r="S424" s="23" t="s">
        <v>6832</v>
      </c>
      <c r="T424" s="23" t="s">
        <v>6833</v>
      </c>
      <c r="U424" s="25" t="s">
        <v>6834</v>
      </c>
      <c r="V424" s="23" t="s">
        <v>6835</v>
      </c>
      <c r="W424" s="25" t="s">
        <v>6836</v>
      </c>
      <c r="X424" s="25" t="s">
        <v>6837</v>
      </c>
      <c r="Y424" s="23" t="s">
        <v>6838</v>
      </c>
      <c r="Z424" s="23" t="s">
        <v>6839</v>
      </c>
      <c r="AA424" s="33">
        <v>5</v>
      </c>
      <c r="AB424" s="295" t="str">
        <f t="shared" si="25"/>
        <v>年間</v>
      </c>
      <c r="AC424" s="268"/>
      <c r="AD424" s="167">
        <v>1</v>
      </c>
      <c r="AE424" s="167">
        <v>7200</v>
      </c>
      <c r="AF424" s="167">
        <f t="shared" si="26"/>
        <v>7200</v>
      </c>
      <c r="AG424" s="27">
        <v>41791</v>
      </c>
      <c r="AH424" s="168">
        <v>41821</v>
      </c>
      <c r="AI424" s="29" t="str">
        <f t="shared" si="27"/>
        <v>～</v>
      </c>
      <c r="AJ424" s="169">
        <f t="shared" si="24"/>
        <v>43646</v>
      </c>
      <c r="AK424" s="23" t="s">
        <v>6247</v>
      </c>
      <c r="AL424" s="23" t="s">
        <v>6858</v>
      </c>
      <c r="AM424" s="104">
        <v>41821</v>
      </c>
      <c r="AN424" s="27"/>
      <c r="AO424" s="104">
        <v>41820</v>
      </c>
      <c r="AP424" s="134" t="s">
        <v>6847</v>
      </c>
    </row>
    <row r="425" spans="1:42" s="74" customFormat="1" ht="24.75" customHeight="1" x14ac:dyDescent="0.15">
      <c r="A425" s="422">
        <v>422</v>
      </c>
      <c r="B425" s="268" t="s">
        <v>6826</v>
      </c>
      <c r="C425" s="23" t="s">
        <v>582</v>
      </c>
      <c r="D425" s="24" t="s">
        <v>6827</v>
      </c>
      <c r="E425" s="23"/>
      <c r="F425" s="23"/>
      <c r="G425" s="25" t="s">
        <v>6841</v>
      </c>
      <c r="H425" s="23" t="s">
        <v>6842</v>
      </c>
      <c r="I425" s="23"/>
      <c r="J425" s="25" t="s">
        <v>6843</v>
      </c>
      <c r="K425" s="25" t="s">
        <v>6837</v>
      </c>
      <c r="L425" s="23" t="s">
        <v>6844</v>
      </c>
      <c r="M425" s="23" t="s">
        <v>6845</v>
      </c>
      <c r="N425" s="23" t="s">
        <v>6846</v>
      </c>
      <c r="O425" s="25" t="s">
        <v>6828</v>
      </c>
      <c r="P425" s="23" t="s">
        <v>6829</v>
      </c>
      <c r="Q425" s="25" t="s">
        <v>6830</v>
      </c>
      <c r="R425" s="25" t="s">
        <v>6831</v>
      </c>
      <c r="S425" s="23" t="s">
        <v>6832</v>
      </c>
      <c r="T425" s="23" t="s">
        <v>6833</v>
      </c>
      <c r="U425" s="25" t="s">
        <v>6834</v>
      </c>
      <c r="V425" s="23" t="s">
        <v>6835</v>
      </c>
      <c r="W425" s="25" t="s">
        <v>6836</v>
      </c>
      <c r="X425" s="25" t="s">
        <v>6837</v>
      </c>
      <c r="Y425" s="23" t="s">
        <v>6838</v>
      </c>
      <c r="Z425" s="23" t="s">
        <v>6839</v>
      </c>
      <c r="AA425" s="33">
        <v>5</v>
      </c>
      <c r="AB425" s="295" t="str">
        <f t="shared" si="25"/>
        <v>年間</v>
      </c>
      <c r="AC425" s="268"/>
      <c r="AD425" s="167">
        <v>1</v>
      </c>
      <c r="AE425" s="167">
        <v>7200</v>
      </c>
      <c r="AF425" s="167">
        <f t="shared" si="26"/>
        <v>7200</v>
      </c>
      <c r="AG425" s="27">
        <v>41791</v>
      </c>
      <c r="AH425" s="168">
        <v>41821</v>
      </c>
      <c r="AI425" s="29" t="str">
        <f t="shared" si="27"/>
        <v>～</v>
      </c>
      <c r="AJ425" s="169">
        <f t="shared" si="24"/>
        <v>43646</v>
      </c>
      <c r="AK425" s="23" t="s">
        <v>6247</v>
      </c>
      <c r="AL425" s="23" t="s">
        <v>6859</v>
      </c>
      <c r="AM425" s="104">
        <v>41821</v>
      </c>
      <c r="AN425" s="27"/>
      <c r="AO425" s="104">
        <v>41820</v>
      </c>
      <c r="AP425" s="134" t="s">
        <v>6847</v>
      </c>
    </row>
    <row r="426" spans="1:42" s="74" customFormat="1" ht="24.75" customHeight="1" x14ac:dyDescent="0.15">
      <c r="A426" s="422">
        <v>423</v>
      </c>
      <c r="B426" s="268" t="s">
        <v>6826</v>
      </c>
      <c r="C426" s="23" t="s">
        <v>582</v>
      </c>
      <c r="D426" s="24" t="s">
        <v>6827</v>
      </c>
      <c r="E426" s="23"/>
      <c r="F426" s="23"/>
      <c r="G426" s="25" t="s">
        <v>6841</v>
      </c>
      <c r="H426" s="23" t="s">
        <v>6842</v>
      </c>
      <c r="I426" s="23"/>
      <c r="J426" s="25" t="s">
        <v>6843</v>
      </c>
      <c r="K426" s="25" t="s">
        <v>6837</v>
      </c>
      <c r="L426" s="23" t="s">
        <v>6844</v>
      </c>
      <c r="M426" s="23" t="s">
        <v>6845</v>
      </c>
      <c r="N426" s="23" t="s">
        <v>6846</v>
      </c>
      <c r="O426" s="25" t="s">
        <v>6828</v>
      </c>
      <c r="P426" s="23" t="s">
        <v>6829</v>
      </c>
      <c r="Q426" s="25" t="s">
        <v>6830</v>
      </c>
      <c r="R426" s="25" t="s">
        <v>6831</v>
      </c>
      <c r="S426" s="23" t="s">
        <v>6832</v>
      </c>
      <c r="T426" s="23" t="s">
        <v>6833</v>
      </c>
      <c r="U426" s="25" t="s">
        <v>6834</v>
      </c>
      <c r="V426" s="23" t="s">
        <v>6835</v>
      </c>
      <c r="W426" s="25" t="s">
        <v>6836</v>
      </c>
      <c r="X426" s="25" t="s">
        <v>6837</v>
      </c>
      <c r="Y426" s="23" t="s">
        <v>6838</v>
      </c>
      <c r="Z426" s="23" t="s">
        <v>6839</v>
      </c>
      <c r="AA426" s="33">
        <v>5</v>
      </c>
      <c r="AB426" s="295" t="str">
        <f t="shared" si="25"/>
        <v>年間</v>
      </c>
      <c r="AC426" s="268"/>
      <c r="AD426" s="167">
        <v>1</v>
      </c>
      <c r="AE426" s="167">
        <v>7200</v>
      </c>
      <c r="AF426" s="167">
        <f t="shared" si="26"/>
        <v>7200</v>
      </c>
      <c r="AG426" s="27">
        <v>41791</v>
      </c>
      <c r="AH426" s="168">
        <v>41821</v>
      </c>
      <c r="AI426" s="29" t="str">
        <f t="shared" si="27"/>
        <v>～</v>
      </c>
      <c r="AJ426" s="169">
        <f t="shared" si="24"/>
        <v>43646</v>
      </c>
      <c r="AK426" s="23" t="s">
        <v>6247</v>
      </c>
      <c r="AL426" s="23" t="s">
        <v>6860</v>
      </c>
      <c r="AM426" s="104">
        <v>41821</v>
      </c>
      <c r="AN426" s="27"/>
      <c r="AO426" s="104">
        <v>41820</v>
      </c>
      <c r="AP426" s="134" t="s">
        <v>6847</v>
      </c>
    </row>
    <row r="427" spans="1:42" s="74" customFormat="1" ht="24.75" customHeight="1" x14ac:dyDescent="0.15">
      <c r="A427" s="422">
        <v>424</v>
      </c>
      <c r="B427" s="268" t="s">
        <v>4790</v>
      </c>
      <c r="C427" s="23" t="s">
        <v>582</v>
      </c>
      <c r="D427" s="24" t="s">
        <v>6827</v>
      </c>
      <c r="E427" s="23"/>
      <c r="F427" s="23"/>
      <c r="G427" s="25" t="s">
        <v>6841</v>
      </c>
      <c r="H427" s="23" t="s">
        <v>6842</v>
      </c>
      <c r="I427" s="23"/>
      <c r="J427" s="25" t="s">
        <v>6843</v>
      </c>
      <c r="K427" s="25" t="s">
        <v>6837</v>
      </c>
      <c r="L427" s="23" t="s">
        <v>6844</v>
      </c>
      <c r="M427" s="23" t="s">
        <v>6845</v>
      </c>
      <c r="N427" s="23" t="s">
        <v>6846</v>
      </c>
      <c r="O427" s="25" t="s">
        <v>6828</v>
      </c>
      <c r="P427" s="23" t="s">
        <v>6829</v>
      </c>
      <c r="Q427" s="25" t="s">
        <v>6830</v>
      </c>
      <c r="R427" s="25" t="s">
        <v>6831</v>
      </c>
      <c r="S427" s="23" t="s">
        <v>6832</v>
      </c>
      <c r="T427" s="23" t="s">
        <v>6833</v>
      </c>
      <c r="U427" s="25" t="s">
        <v>6834</v>
      </c>
      <c r="V427" s="23" t="s">
        <v>6835</v>
      </c>
      <c r="W427" s="25" t="s">
        <v>6836</v>
      </c>
      <c r="X427" s="25" t="s">
        <v>6837</v>
      </c>
      <c r="Y427" s="23" t="s">
        <v>6838</v>
      </c>
      <c r="Z427" s="23" t="s">
        <v>6839</v>
      </c>
      <c r="AA427" s="33">
        <v>5</v>
      </c>
      <c r="AB427" s="295" t="str">
        <f t="shared" si="25"/>
        <v>年間</v>
      </c>
      <c r="AC427" s="268"/>
      <c r="AD427" s="167">
        <v>1</v>
      </c>
      <c r="AE427" s="167">
        <v>110400</v>
      </c>
      <c r="AF427" s="167">
        <f t="shared" si="26"/>
        <v>110400</v>
      </c>
      <c r="AG427" s="27">
        <v>41791</v>
      </c>
      <c r="AH427" s="168">
        <v>41821</v>
      </c>
      <c r="AI427" s="29" t="str">
        <f t="shared" si="27"/>
        <v>～</v>
      </c>
      <c r="AJ427" s="169">
        <f t="shared" si="24"/>
        <v>43646</v>
      </c>
      <c r="AK427" s="132" t="s">
        <v>6861</v>
      </c>
      <c r="AL427" s="23" t="s">
        <v>6862</v>
      </c>
      <c r="AM427" s="104">
        <v>41821</v>
      </c>
      <c r="AN427" s="27"/>
      <c r="AO427" s="104">
        <v>41820</v>
      </c>
      <c r="AP427" s="134" t="s">
        <v>6847</v>
      </c>
    </row>
    <row r="428" spans="1:42" s="74" customFormat="1" ht="24.75" customHeight="1" x14ac:dyDescent="0.15">
      <c r="A428" s="422">
        <v>425</v>
      </c>
      <c r="B428" s="414" t="s">
        <v>4791</v>
      </c>
      <c r="C428" s="183" t="s">
        <v>4011</v>
      </c>
      <c r="D428" s="92" t="s">
        <v>2249</v>
      </c>
      <c r="E428" s="64"/>
      <c r="F428" s="64"/>
      <c r="G428" s="25" t="s">
        <v>6865</v>
      </c>
      <c r="H428" s="23" t="s">
        <v>6866</v>
      </c>
      <c r="I428" s="23"/>
      <c r="J428" s="25" t="s">
        <v>6867</v>
      </c>
      <c r="K428" s="25" t="s">
        <v>6868</v>
      </c>
      <c r="L428" s="134" t="s">
        <v>6869</v>
      </c>
      <c r="M428" s="23" t="s">
        <v>6870</v>
      </c>
      <c r="N428" s="33" t="s">
        <v>6871</v>
      </c>
      <c r="O428" s="25" t="s">
        <v>6863</v>
      </c>
      <c r="P428" s="23"/>
      <c r="Q428" s="25"/>
      <c r="R428" s="25"/>
      <c r="S428" s="23"/>
      <c r="T428" s="23"/>
      <c r="U428" s="25"/>
      <c r="V428" s="23"/>
      <c r="W428" s="25"/>
      <c r="X428" s="25"/>
      <c r="Y428" s="23"/>
      <c r="Z428" s="23"/>
      <c r="AA428" s="33">
        <v>5</v>
      </c>
      <c r="AB428" s="295" t="str">
        <f t="shared" si="25"/>
        <v>年間</v>
      </c>
      <c r="AC428" s="268"/>
      <c r="AD428" s="167">
        <v>1</v>
      </c>
      <c r="AE428" s="167">
        <v>64800</v>
      </c>
      <c r="AF428" s="167">
        <f t="shared" si="26"/>
        <v>64800</v>
      </c>
      <c r="AG428" s="27">
        <v>41791</v>
      </c>
      <c r="AH428" s="168">
        <v>41817</v>
      </c>
      <c r="AI428" s="29" t="str">
        <f t="shared" si="27"/>
        <v>～</v>
      </c>
      <c r="AJ428" s="169">
        <f t="shared" si="24"/>
        <v>43642</v>
      </c>
      <c r="AK428" s="23" t="s">
        <v>6864</v>
      </c>
      <c r="AL428" s="23"/>
      <c r="AM428" s="32">
        <v>41817</v>
      </c>
      <c r="AN428" s="27"/>
      <c r="AO428" s="91"/>
      <c r="AP428" s="134" t="s">
        <v>6872</v>
      </c>
    </row>
    <row r="429" spans="1:42" ht="24.75" customHeight="1" x14ac:dyDescent="0.15">
      <c r="A429" s="422">
        <v>426</v>
      </c>
      <c r="B429" s="414" t="s">
        <v>6873</v>
      </c>
      <c r="C429" s="64" t="s">
        <v>6874</v>
      </c>
      <c r="D429" s="92" t="s">
        <v>6875</v>
      </c>
      <c r="E429" s="64"/>
      <c r="F429" s="64"/>
      <c r="G429" s="25" t="s">
        <v>6878</v>
      </c>
      <c r="H429" s="23" t="s">
        <v>6879</v>
      </c>
      <c r="I429" s="23"/>
      <c r="J429" s="25" t="s">
        <v>6880</v>
      </c>
      <c r="K429" s="25"/>
      <c r="L429" s="134"/>
      <c r="M429" s="23" t="s">
        <v>6881</v>
      </c>
      <c r="N429" s="33"/>
      <c r="O429" s="25" t="s">
        <v>6876</v>
      </c>
      <c r="P429" s="44"/>
      <c r="Q429" s="43"/>
      <c r="R429" s="43"/>
      <c r="S429" s="44"/>
      <c r="T429" s="44"/>
      <c r="U429" s="43"/>
      <c r="V429" s="44"/>
      <c r="W429" s="43"/>
      <c r="X429" s="43"/>
      <c r="Y429" s="44"/>
      <c r="Z429" s="44"/>
      <c r="AA429" s="33">
        <v>5</v>
      </c>
      <c r="AB429" s="295" t="str">
        <f t="shared" si="25"/>
        <v>年間</v>
      </c>
      <c r="AC429" s="268" t="s">
        <v>14487</v>
      </c>
      <c r="AD429" s="181">
        <v>1</v>
      </c>
      <c r="AE429" s="181">
        <v>76500</v>
      </c>
      <c r="AF429" s="167">
        <f t="shared" si="26"/>
        <v>76500</v>
      </c>
      <c r="AG429" s="27">
        <v>41791</v>
      </c>
      <c r="AH429" s="168">
        <v>41820</v>
      </c>
      <c r="AI429" s="29" t="str">
        <f t="shared" si="27"/>
        <v>～</v>
      </c>
      <c r="AJ429" s="169">
        <f t="shared" si="24"/>
        <v>43645</v>
      </c>
      <c r="AK429" s="23" t="s">
        <v>6877</v>
      </c>
      <c r="AL429" s="44"/>
      <c r="AM429" s="32">
        <v>41820</v>
      </c>
      <c r="AN429" s="32"/>
      <c r="AO429" s="91"/>
      <c r="AP429" s="170" t="s">
        <v>6882</v>
      </c>
    </row>
    <row r="430" spans="1:42" s="74" customFormat="1" ht="24.75" customHeight="1" x14ac:dyDescent="0.15">
      <c r="A430" s="422">
        <v>427</v>
      </c>
      <c r="B430" s="414" t="s">
        <v>4843</v>
      </c>
      <c r="C430" s="64" t="s">
        <v>6874</v>
      </c>
      <c r="D430" s="92" t="s">
        <v>6875</v>
      </c>
      <c r="E430" s="64"/>
      <c r="F430" s="64"/>
      <c r="G430" s="25" t="s">
        <v>6878</v>
      </c>
      <c r="H430" s="23" t="s">
        <v>6879</v>
      </c>
      <c r="I430" s="23"/>
      <c r="J430" s="25" t="s">
        <v>6880</v>
      </c>
      <c r="K430" s="25"/>
      <c r="L430" s="134"/>
      <c r="M430" s="23" t="s">
        <v>6881</v>
      </c>
      <c r="N430" s="33"/>
      <c r="O430" s="25" t="s">
        <v>6876</v>
      </c>
      <c r="P430" s="23"/>
      <c r="Q430" s="25"/>
      <c r="R430" s="25"/>
      <c r="S430" s="23"/>
      <c r="T430" s="23"/>
      <c r="U430" s="25"/>
      <c r="V430" s="23"/>
      <c r="W430" s="25"/>
      <c r="X430" s="25"/>
      <c r="Y430" s="23"/>
      <c r="Z430" s="23"/>
      <c r="AA430" s="33">
        <v>5</v>
      </c>
      <c r="AB430" s="295" t="str">
        <f t="shared" si="25"/>
        <v>年間</v>
      </c>
      <c r="AC430" s="268" t="s">
        <v>14487</v>
      </c>
      <c r="AD430" s="167">
        <v>1</v>
      </c>
      <c r="AE430" s="179"/>
      <c r="AF430" s="179"/>
      <c r="AG430" s="27">
        <v>41791</v>
      </c>
      <c r="AH430" s="168">
        <v>41820</v>
      </c>
      <c r="AI430" s="29" t="str">
        <f t="shared" si="27"/>
        <v>～</v>
      </c>
      <c r="AJ430" s="169">
        <f t="shared" si="24"/>
        <v>43645</v>
      </c>
      <c r="AK430" s="23" t="s">
        <v>6883</v>
      </c>
      <c r="AL430" s="23"/>
      <c r="AM430" s="104">
        <v>41820</v>
      </c>
      <c r="AN430" s="27"/>
      <c r="AO430" s="91"/>
      <c r="AP430" s="170" t="s">
        <v>6882</v>
      </c>
    </row>
    <row r="431" spans="1:42" s="74" customFormat="1" ht="24.75" customHeight="1" x14ac:dyDescent="0.15">
      <c r="A431" s="422">
        <v>428</v>
      </c>
      <c r="B431" s="414" t="s">
        <v>4843</v>
      </c>
      <c r="C431" s="64" t="s">
        <v>6874</v>
      </c>
      <c r="D431" s="92" t="s">
        <v>6875</v>
      </c>
      <c r="E431" s="64"/>
      <c r="F431" s="64"/>
      <c r="G431" s="25" t="s">
        <v>6878</v>
      </c>
      <c r="H431" s="23" t="s">
        <v>6879</v>
      </c>
      <c r="I431" s="23"/>
      <c r="J431" s="25" t="s">
        <v>6880</v>
      </c>
      <c r="K431" s="25"/>
      <c r="L431" s="134"/>
      <c r="M431" s="23" t="s">
        <v>6881</v>
      </c>
      <c r="N431" s="33"/>
      <c r="O431" s="25" t="s">
        <v>6876</v>
      </c>
      <c r="P431" s="23"/>
      <c r="Q431" s="25"/>
      <c r="R431" s="25"/>
      <c r="S431" s="23"/>
      <c r="T431" s="23"/>
      <c r="U431" s="25"/>
      <c r="V431" s="23"/>
      <c r="W431" s="25"/>
      <c r="X431" s="25"/>
      <c r="Y431" s="23"/>
      <c r="Z431" s="23"/>
      <c r="AA431" s="33">
        <v>5</v>
      </c>
      <c r="AB431" s="295" t="str">
        <f t="shared" si="25"/>
        <v>年間</v>
      </c>
      <c r="AC431" s="268" t="s">
        <v>14487</v>
      </c>
      <c r="AD431" s="167">
        <v>1</v>
      </c>
      <c r="AE431" s="179"/>
      <c r="AF431" s="179"/>
      <c r="AG431" s="27">
        <v>41791</v>
      </c>
      <c r="AH431" s="168">
        <v>41820</v>
      </c>
      <c r="AI431" s="29" t="str">
        <f t="shared" si="27"/>
        <v>～</v>
      </c>
      <c r="AJ431" s="169">
        <f t="shared" si="24"/>
        <v>43645</v>
      </c>
      <c r="AK431" s="132" t="s">
        <v>6884</v>
      </c>
      <c r="AL431" s="23"/>
      <c r="AM431" s="104">
        <v>41820</v>
      </c>
      <c r="AN431" s="27"/>
      <c r="AO431" s="91"/>
      <c r="AP431" s="170" t="s">
        <v>6882</v>
      </c>
    </row>
    <row r="432" spans="1:42" s="74" customFormat="1" ht="24.75" customHeight="1" x14ac:dyDescent="0.15">
      <c r="A432" s="422">
        <v>429</v>
      </c>
      <c r="B432" s="414" t="s">
        <v>4843</v>
      </c>
      <c r="C432" s="64" t="s">
        <v>6874</v>
      </c>
      <c r="D432" s="92" t="s">
        <v>6875</v>
      </c>
      <c r="E432" s="64"/>
      <c r="F432" s="64"/>
      <c r="G432" s="25" t="s">
        <v>6878</v>
      </c>
      <c r="H432" s="23" t="s">
        <v>6879</v>
      </c>
      <c r="I432" s="23"/>
      <c r="J432" s="25" t="s">
        <v>6880</v>
      </c>
      <c r="K432" s="25"/>
      <c r="L432" s="134"/>
      <c r="M432" s="23" t="s">
        <v>6881</v>
      </c>
      <c r="N432" s="33"/>
      <c r="O432" s="25" t="s">
        <v>6876</v>
      </c>
      <c r="P432" s="23"/>
      <c r="Q432" s="25"/>
      <c r="R432" s="25"/>
      <c r="S432" s="23"/>
      <c r="T432" s="23"/>
      <c r="U432" s="25"/>
      <c r="V432" s="23"/>
      <c r="W432" s="25"/>
      <c r="X432" s="25"/>
      <c r="Y432" s="23"/>
      <c r="Z432" s="23"/>
      <c r="AA432" s="33">
        <v>5</v>
      </c>
      <c r="AB432" s="295" t="str">
        <f t="shared" si="25"/>
        <v>年間</v>
      </c>
      <c r="AC432" s="268" t="s">
        <v>14487</v>
      </c>
      <c r="AD432" s="167">
        <v>1</v>
      </c>
      <c r="AE432" s="179"/>
      <c r="AF432" s="179"/>
      <c r="AG432" s="27">
        <v>41791</v>
      </c>
      <c r="AH432" s="168">
        <v>41820</v>
      </c>
      <c r="AI432" s="29" t="str">
        <f t="shared" si="27"/>
        <v>～</v>
      </c>
      <c r="AJ432" s="169">
        <f t="shared" si="24"/>
        <v>43645</v>
      </c>
      <c r="AK432" s="23" t="s">
        <v>6884</v>
      </c>
      <c r="AL432" s="23"/>
      <c r="AM432" s="104">
        <v>41820</v>
      </c>
      <c r="AN432" s="27"/>
      <c r="AO432" s="91"/>
      <c r="AP432" s="170" t="s">
        <v>6882</v>
      </c>
    </row>
    <row r="433" spans="1:42" ht="24.75" customHeight="1" x14ac:dyDescent="0.15">
      <c r="A433" s="422">
        <v>430</v>
      </c>
      <c r="B433" s="414" t="s">
        <v>4843</v>
      </c>
      <c r="C433" s="64" t="s">
        <v>6874</v>
      </c>
      <c r="D433" s="92" t="s">
        <v>6875</v>
      </c>
      <c r="E433" s="64"/>
      <c r="F433" s="64"/>
      <c r="G433" s="25" t="s">
        <v>6878</v>
      </c>
      <c r="H433" s="23" t="s">
        <v>6879</v>
      </c>
      <c r="I433" s="23"/>
      <c r="J433" s="25" t="s">
        <v>6880</v>
      </c>
      <c r="K433" s="25"/>
      <c r="L433" s="134"/>
      <c r="M433" s="23" t="s">
        <v>6881</v>
      </c>
      <c r="N433" s="33"/>
      <c r="O433" s="25" t="s">
        <v>6876</v>
      </c>
      <c r="P433" s="44"/>
      <c r="Q433" s="43"/>
      <c r="R433" s="43"/>
      <c r="S433" s="44"/>
      <c r="T433" s="44"/>
      <c r="U433" s="43"/>
      <c r="V433" s="44"/>
      <c r="W433" s="43"/>
      <c r="X433" s="43"/>
      <c r="Y433" s="44"/>
      <c r="Z433" s="44"/>
      <c r="AA433" s="33">
        <v>5</v>
      </c>
      <c r="AB433" s="295" t="str">
        <f t="shared" si="25"/>
        <v>年間</v>
      </c>
      <c r="AC433" s="268" t="s">
        <v>14487</v>
      </c>
      <c r="AD433" s="181">
        <v>1</v>
      </c>
      <c r="AE433" s="179"/>
      <c r="AF433" s="179"/>
      <c r="AG433" s="27">
        <v>41791</v>
      </c>
      <c r="AH433" s="168">
        <v>41820</v>
      </c>
      <c r="AI433" s="29" t="str">
        <f t="shared" si="27"/>
        <v>～</v>
      </c>
      <c r="AJ433" s="169">
        <f t="shared" si="24"/>
        <v>43645</v>
      </c>
      <c r="AK433" s="23" t="s">
        <v>6884</v>
      </c>
      <c r="AL433" s="44"/>
      <c r="AM433" s="32">
        <v>41820</v>
      </c>
      <c r="AN433" s="32"/>
      <c r="AO433" s="91"/>
      <c r="AP433" s="170" t="s">
        <v>6882</v>
      </c>
    </row>
    <row r="434" spans="1:42" s="74" customFormat="1" ht="24.75" customHeight="1" x14ac:dyDescent="0.15">
      <c r="A434" s="422">
        <v>431</v>
      </c>
      <c r="B434" s="414" t="s">
        <v>4843</v>
      </c>
      <c r="C434" s="64" t="s">
        <v>6874</v>
      </c>
      <c r="D434" s="92" t="s">
        <v>6875</v>
      </c>
      <c r="E434" s="64"/>
      <c r="F434" s="64"/>
      <c r="G434" s="25" t="s">
        <v>6878</v>
      </c>
      <c r="H434" s="23" t="s">
        <v>6879</v>
      </c>
      <c r="I434" s="23"/>
      <c r="J434" s="25" t="s">
        <v>6880</v>
      </c>
      <c r="K434" s="25"/>
      <c r="L434" s="134"/>
      <c r="M434" s="23" t="s">
        <v>6881</v>
      </c>
      <c r="N434" s="33"/>
      <c r="O434" s="25" t="s">
        <v>6876</v>
      </c>
      <c r="P434" s="23"/>
      <c r="Q434" s="25"/>
      <c r="R434" s="25"/>
      <c r="S434" s="23"/>
      <c r="T434" s="23"/>
      <c r="U434" s="25"/>
      <c r="V434" s="23"/>
      <c r="W434" s="25"/>
      <c r="X434" s="25"/>
      <c r="Y434" s="23"/>
      <c r="Z434" s="23"/>
      <c r="AA434" s="33">
        <v>5</v>
      </c>
      <c r="AB434" s="295" t="str">
        <f t="shared" si="25"/>
        <v>年間</v>
      </c>
      <c r="AC434" s="268" t="s">
        <v>14487</v>
      </c>
      <c r="AD434" s="167">
        <v>1</v>
      </c>
      <c r="AE434" s="179"/>
      <c r="AF434" s="179"/>
      <c r="AG434" s="27">
        <v>41791</v>
      </c>
      <c r="AH434" s="168">
        <v>41820</v>
      </c>
      <c r="AI434" s="29" t="str">
        <f t="shared" si="27"/>
        <v>～</v>
      </c>
      <c r="AJ434" s="169">
        <f t="shared" si="24"/>
        <v>43645</v>
      </c>
      <c r="AK434" s="23" t="s">
        <v>6885</v>
      </c>
      <c r="AL434" s="23"/>
      <c r="AM434" s="104">
        <v>41820</v>
      </c>
      <c r="AN434" s="27"/>
      <c r="AO434" s="91"/>
      <c r="AP434" s="170" t="s">
        <v>6882</v>
      </c>
    </row>
    <row r="435" spans="1:42" s="74" customFormat="1" ht="24.75" customHeight="1" x14ac:dyDescent="0.15">
      <c r="A435" s="422">
        <v>432</v>
      </c>
      <c r="B435" s="287" t="s">
        <v>4844</v>
      </c>
      <c r="C435" s="184" t="s">
        <v>4011</v>
      </c>
      <c r="D435" s="24" t="s">
        <v>2249</v>
      </c>
      <c r="E435" s="23"/>
      <c r="F435" s="23"/>
      <c r="G435" s="25" t="s">
        <v>6899</v>
      </c>
      <c r="H435" s="23" t="s">
        <v>6900</v>
      </c>
      <c r="I435" s="23"/>
      <c r="J435" s="25" t="s">
        <v>6901</v>
      </c>
      <c r="K435" s="25" t="s">
        <v>6895</v>
      </c>
      <c r="L435" s="134" t="s">
        <v>6902</v>
      </c>
      <c r="M435" s="23" t="s">
        <v>6896</v>
      </c>
      <c r="N435" s="33" t="s">
        <v>6897</v>
      </c>
      <c r="O435" s="25" t="s">
        <v>6886</v>
      </c>
      <c r="P435" s="23" t="s">
        <v>6887</v>
      </c>
      <c r="Q435" s="25" t="s">
        <v>6888</v>
      </c>
      <c r="R435" s="25" t="s">
        <v>6889</v>
      </c>
      <c r="S435" s="23" t="s">
        <v>6890</v>
      </c>
      <c r="T435" s="23" t="s">
        <v>6891</v>
      </c>
      <c r="U435" s="25" t="s">
        <v>6892</v>
      </c>
      <c r="V435" s="23" t="s">
        <v>6893</v>
      </c>
      <c r="W435" s="25" t="s">
        <v>6894</v>
      </c>
      <c r="X435" s="25" t="s">
        <v>6895</v>
      </c>
      <c r="Y435" s="23" t="s">
        <v>6896</v>
      </c>
      <c r="Z435" s="23" t="s">
        <v>6897</v>
      </c>
      <c r="AA435" s="33">
        <v>5</v>
      </c>
      <c r="AB435" s="295" t="str">
        <f t="shared" si="25"/>
        <v>年間</v>
      </c>
      <c r="AC435" s="268"/>
      <c r="AD435" s="167">
        <v>1</v>
      </c>
      <c r="AE435" s="167">
        <v>64800</v>
      </c>
      <c r="AF435" s="167">
        <f t="shared" si="26"/>
        <v>64800</v>
      </c>
      <c r="AG435" s="27">
        <v>41791</v>
      </c>
      <c r="AH435" s="168">
        <v>41817</v>
      </c>
      <c r="AI435" s="29" t="str">
        <f t="shared" si="27"/>
        <v>～</v>
      </c>
      <c r="AJ435" s="169">
        <f t="shared" si="24"/>
        <v>43642</v>
      </c>
      <c r="AK435" s="23" t="s">
        <v>6864</v>
      </c>
      <c r="AL435" s="23" t="s">
        <v>6898</v>
      </c>
      <c r="AM435" s="32">
        <v>41817</v>
      </c>
      <c r="AN435" s="27"/>
      <c r="AO435" s="91">
        <v>41816</v>
      </c>
      <c r="AP435" s="134" t="s">
        <v>6903</v>
      </c>
    </row>
    <row r="436" spans="1:42" s="74" customFormat="1" ht="24.75" customHeight="1" x14ac:dyDescent="0.15">
      <c r="A436" s="422">
        <v>433</v>
      </c>
      <c r="B436" s="287" t="s">
        <v>4845</v>
      </c>
      <c r="C436" s="184" t="s">
        <v>4011</v>
      </c>
      <c r="D436" s="24" t="s">
        <v>2249</v>
      </c>
      <c r="E436" s="23"/>
      <c r="F436" s="23"/>
      <c r="G436" s="25" t="s">
        <v>6899</v>
      </c>
      <c r="H436" s="23" t="s">
        <v>6900</v>
      </c>
      <c r="I436" s="23"/>
      <c r="J436" s="25" t="s">
        <v>6901</v>
      </c>
      <c r="K436" s="25" t="s">
        <v>6895</v>
      </c>
      <c r="L436" s="134" t="s">
        <v>6902</v>
      </c>
      <c r="M436" s="23" t="s">
        <v>6896</v>
      </c>
      <c r="N436" s="33" t="s">
        <v>6897</v>
      </c>
      <c r="O436" s="25" t="s">
        <v>6886</v>
      </c>
      <c r="P436" s="23" t="s">
        <v>6887</v>
      </c>
      <c r="Q436" s="25" t="s">
        <v>6888</v>
      </c>
      <c r="R436" s="25" t="s">
        <v>6889</v>
      </c>
      <c r="S436" s="23" t="s">
        <v>6890</v>
      </c>
      <c r="T436" s="23" t="s">
        <v>6891</v>
      </c>
      <c r="U436" s="25" t="s">
        <v>6892</v>
      </c>
      <c r="V436" s="23" t="s">
        <v>6893</v>
      </c>
      <c r="W436" s="25" t="s">
        <v>6894</v>
      </c>
      <c r="X436" s="25" t="s">
        <v>6895</v>
      </c>
      <c r="Y436" s="23" t="s">
        <v>6896</v>
      </c>
      <c r="Z436" s="23" t="s">
        <v>6897</v>
      </c>
      <c r="AA436" s="33">
        <v>5</v>
      </c>
      <c r="AB436" s="295" t="str">
        <f t="shared" si="25"/>
        <v>年間</v>
      </c>
      <c r="AC436" s="268"/>
      <c r="AD436" s="167">
        <v>1</v>
      </c>
      <c r="AE436" s="167">
        <v>58200</v>
      </c>
      <c r="AF436" s="167">
        <f t="shared" si="26"/>
        <v>58200</v>
      </c>
      <c r="AG436" s="27">
        <v>41791</v>
      </c>
      <c r="AH436" s="168">
        <v>41817</v>
      </c>
      <c r="AI436" s="29" t="str">
        <f t="shared" si="27"/>
        <v>～</v>
      </c>
      <c r="AJ436" s="169">
        <f t="shared" si="24"/>
        <v>43642</v>
      </c>
      <c r="AK436" s="23" t="s">
        <v>6904</v>
      </c>
      <c r="AL436" s="23" t="s">
        <v>6905</v>
      </c>
      <c r="AM436" s="32">
        <v>41817</v>
      </c>
      <c r="AN436" s="27"/>
      <c r="AO436" s="91">
        <v>41816</v>
      </c>
      <c r="AP436" s="134" t="s">
        <v>6903</v>
      </c>
    </row>
    <row r="437" spans="1:42" ht="24.75" customHeight="1" x14ac:dyDescent="0.15">
      <c r="A437" s="422">
        <v>434</v>
      </c>
      <c r="B437" s="287" t="s">
        <v>6906</v>
      </c>
      <c r="C437" s="44" t="s">
        <v>4025</v>
      </c>
      <c r="D437" s="204" t="s">
        <v>6907</v>
      </c>
      <c r="E437" s="44"/>
      <c r="F437" s="44"/>
      <c r="G437" s="43" t="s">
        <v>6913</v>
      </c>
      <c r="H437" s="44" t="s">
        <v>6914</v>
      </c>
      <c r="I437" s="44"/>
      <c r="J437" s="43" t="s">
        <v>6915</v>
      </c>
      <c r="K437" s="43"/>
      <c r="L437" s="43" t="s">
        <v>6916</v>
      </c>
      <c r="M437" s="44" t="s">
        <v>6917</v>
      </c>
      <c r="N437" s="33"/>
      <c r="O437" s="43" t="s">
        <v>6908</v>
      </c>
      <c r="P437" s="44" t="s">
        <v>6909</v>
      </c>
      <c r="Q437" s="43" t="s">
        <v>6910</v>
      </c>
      <c r="R437" s="43" t="s">
        <v>6911</v>
      </c>
      <c r="S437" s="44" t="s">
        <v>6912</v>
      </c>
      <c r="T437" s="44"/>
      <c r="U437" s="43" t="s">
        <v>6913</v>
      </c>
      <c r="V437" s="44" t="s">
        <v>6914</v>
      </c>
      <c r="W437" s="43" t="s">
        <v>6915</v>
      </c>
      <c r="X437" s="43"/>
      <c r="Y437" s="44" t="s">
        <v>6916</v>
      </c>
      <c r="Z437" s="44" t="s">
        <v>6917</v>
      </c>
      <c r="AA437" s="33">
        <v>5</v>
      </c>
      <c r="AB437" s="295" t="str">
        <f t="shared" si="25"/>
        <v>年間</v>
      </c>
      <c r="AC437" s="268"/>
      <c r="AD437" s="181">
        <v>1</v>
      </c>
      <c r="AE437" s="181">
        <v>19800</v>
      </c>
      <c r="AF437" s="167">
        <f t="shared" si="26"/>
        <v>19800</v>
      </c>
      <c r="AG437" s="42">
        <v>41821</v>
      </c>
      <c r="AH437" s="168">
        <v>41609</v>
      </c>
      <c r="AI437" s="29" t="str">
        <f t="shared" si="27"/>
        <v>～</v>
      </c>
      <c r="AJ437" s="169">
        <f t="shared" si="24"/>
        <v>43434</v>
      </c>
      <c r="AK437" s="23" t="s">
        <v>6918</v>
      </c>
      <c r="AL437" s="44" t="s">
        <v>6919</v>
      </c>
      <c r="AM437" s="32">
        <v>41609</v>
      </c>
      <c r="AN437" s="32"/>
      <c r="AO437" s="91">
        <v>41817</v>
      </c>
      <c r="AP437" s="170" t="s">
        <v>6920</v>
      </c>
    </row>
    <row r="438" spans="1:42" s="74" customFormat="1" ht="24.75" customHeight="1" x14ac:dyDescent="0.15">
      <c r="A438" s="422">
        <v>435</v>
      </c>
      <c r="B438" s="268" t="s">
        <v>6921</v>
      </c>
      <c r="C438" s="23" t="s">
        <v>582</v>
      </c>
      <c r="D438" s="24" t="s">
        <v>3576</v>
      </c>
      <c r="E438" s="23"/>
      <c r="F438" s="23"/>
      <c r="G438" s="25" t="s">
        <v>6373</v>
      </c>
      <c r="H438" s="23" t="s">
        <v>6374</v>
      </c>
      <c r="I438" s="23" t="s">
        <v>13977</v>
      </c>
      <c r="J438" s="25" t="s">
        <v>13976</v>
      </c>
      <c r="K438" s="25" t="s">
        <v>6376</v>
      </c>
      <c r="L438" s="23" t="s">
        <v>6380</v>
      </c>
      <c r="M438" s="23" t="s">
        <v>6377</v>
      </c>
      <c r="N438" s="33" t="s">
        <v>6378</v>
      </c>
      <c r="O438" s="25" t="s">
        <v>6367</v>
      </c>
      <c r="P438" s="23" t="s">
        <v>6368</v>
      </c>
      <c r="Q438" s="25" t="s">
        <v>6369</v>
      </c>
      <c r="R438" s="25" t="s">
        <v>6370</v>
      </c>
      <c r="S438" s="23" t="s">
        <v>6371</v>
      </c>
      <c r="T438" s="23" t="s">
        <v>6922</v>
      </c>
      <c r="U438" s="25" t="s">
        <v>6373</v>
      </c>
      <c r="V438" s="23" t="s">
        <v>6374</v>
      </c>
      <c r="W438" s="25" t="s">
        <v>6375</v>
      </c>
      <c r="X438" s="25" t="s">
        <v>6376</v>
      </c>
      <c r="Y438" s="23" t="s">
        <v>6377</v>
      </c>
      <c r="Z438" s="23" t="s">
        <v>6378</v>
      </c>
      <c r="AA438" s="33">
        <v>3</v>
      </c>
      <c r="AB438" s="295" t="str">
        <f t="shared" si="25"/>
        <v>年間</v>
      </c>
      <c r="AC438" s="268"/>
      <c r="AD438" s="167">
        <v>1</v>
      </c>
      <c r="AE438" s="167">
        <v>6840</v>
      </c>
      <c r="AF438" s="167">
        <f t="shared" si="26"/>
        <v>6840</v>
      </c>
      <c r="AG438" s="27">
        <v>41852</v>
      </c>
      <c r="AH438" s="168">
        <v>41881</v>
      </c>
      <c r="AI438" s="29" t="str">
        <f t="shared" si="27"/>
        <v>～</v>
      </c>
      <c r="AJ438" s="169">
        <f t="shared" si="24"/>
        <v>42976</v>
      </c>
      <c r="AK438" s="23" t="s">
        <v>2619</v>
      </c>
      <c r="AL438" s="23" t="s">
        <v>6923</v>
      </c>
      <c r="AM438" s="35">
        <v>41881</v>
      </c>
      <c r="AN438" s="35"/>
      <c r="AO438" s="104">
        <v>41844</v>
      </c>
      <c r="AP438" s="134" t="s">
        <v>6924</v>
      </c>
    </row>
    <row r="439" spans="1:42" s="74" customFormat="1" ht="24.75" customHeight="1" x14ac:dyDescent="0.15">
      <c r="A439" s="422">
        <v>436</v>
      </c>
      <c r="B439" s="268" t="s">
        <v>6921</v>
      </c>
      <c r="C439" s="23" t="s">
        <v>582</v>
      </c>
      <c r="D439" s="24" t="s">
        <v>3576</v>
      </c>
      <c r="E439" s="23"/>
      <c r="F439" s="23"/>
      <c r="G439" s="25" t="s">
        <v>6373</v>
      </c>
      <c r="H439" s="23" t="s">
        <v>6374</v>
      </c>
      <c r="I439" s="23" t="s">
        <v>13977</v>
      </c>
      <c r="J439" s="25" t="s">
        <v>13982</v>
      </c>
      <c r="K439" s="25" t="s">
        <v>6376</v>
      </c>
      <c r="L439" s="23" t="s">
        <v>6380</v>
      </c>
      <c r="M439" s="23" t="s">
        <v>6377</v>
      </c>
      <c r="N439" s="33" t="s">
        <v>6378</v>
      </c>
      <c r="O439" s="25" t="s">
        <v>6367</v>
      </c>
      <c r="P439" s="23" t="s">
        <v>6368</v>
      </c>
      <c r="Q439" s="25" t="s">
        <v>6369</v>
      </c>
      <c r="R439" s="25" t="s">
        <v>6370</v>
      </c>
      <c r="S439" s="23" t="s">
        <v>6371</v>
      </c>
      <c r="T439" s="23" t="s">
        <v>6922</v>
      </c>
      <c r="U439" s="25" t="s">
        <v>6373</v>
      </c>
      <c r="V439" s="23" t="s">
        <v>6374</v>
      </c>
      <c r="W439" s="25" t="s">
        <v>6375</v>
      </c>
      <c r="X439" s="25" t="s">
        <v>6376</v>
      </c>
      <c r="Y439" s="23" t="s">
        <v>6377</v>
      </c>
      <c r="Z439" s="23" t="s">
        <v>6378</v>
      </c>
      <c r="AA439" s="33">
        <v>3</v>
      </c>
      <c r="AB439" s="295" t="str">
        <f t="shared" si="25"/>
        <v>年間</v>
      </c>
      <c r="AC439" s="268"/>
      <c r="AD439" s="167">
        <v>1</v>
      </c>
      <c r="AE439" s="167">
        <v>6840</v>
      </c>
      <c r="AF439" s="167">
        <f t="shared" si="26"/>
        <v>6840</v>
      </c>
      <c r="AG439" s="27">
        <v>41852</v>
      </c>
      <c r="AH439" s="168">
        <v>41881</v>
      </c>
      <c r="AI439" s="29" t="str">
        <f t="shared" si="27"/>
        <v>～</v>
      </c>
      <c r="AJ439" s="169">
        <f t="shared" si="24"/>
        <v>42976</v>
      </c>
      <c r="AK439" s="23" t="s">
        <v>2619</v>
      </c>
      <c r="AL439" s="23" t="s">
        <v>6925</v>
      </c>
      <c r="AM439" s="35">
        <v>41881</v>
      </c>
      <c r="AN439" s="35"/>
      <c r="AO439" s="104">
        <v>41844</v>
      </c>
      <c r="AP439" s="134" t="s">
        <v>6924</v>
      </c>
    </row>
    <row r="440" spans="1:42" s="74" customFormat="1" ht="24.75" customHeight="1" x14ac:dyDescent="0.15">
      <c r="A440" s="422">
        <v>437</v>
      </c>
      <c r="B440" s="268" t="s">
        <v>6921</v>
      </c>
      <c r="C440" s="23" t="s">
        <v>582</v>
      </c>
      <c r="D440" s="24" t="s">
        <v>3576</v>
      </c>
      <c r="E440" s="23"/>
      <c r="F440" s="23"/>
      <c r="G440" s="25" t="s">
        <v>6373</v>
      </c>
      <c r="H440" s="23" t="s">
        <v>6374</v>
      </c>
      <c r="I440" s="23" t="s">
        <v>13977</v>
      </c>
      <c r="J440" s="25" t="s">
        <v>13976</v>
      </c>
      <c r="K440" s="25" t="s">
        <v>6376</v>
      </c>
      <c r="L440" s="23" t="s">
        <v>6380</v>
      </c>
      <c r="M440" s="23" t="s">
        <v>6377</v>
      </c>
      <c r="N440" s="33" t="s">
        <v>6378</v>
      </c>
      <c r="O440" s="25" t="s">
        <v>6367</v>
      </c>
      <c r="P440" s="23" t="s">
        <v>6368</v>
      </c>
      <c r="Q440" s="25" t="s">
        <v>6369</v>
      </c>
      <c r="R440" s="25" t="s">
        <v>6370</v>
      </c>
      <c r="S440" s="23" t="s">
        <v>6371</v>
      </c>
      <c r="T440" s="23" t="s">
        <v>6922</v>
      </c>
      <c r="U440" s="25" t="s">
        <v>6373</v>
      </c>
      <c r="V440" s="23" t="s">
        <v>6374</v>
      </c>
      <c r="W440" s="25" t="s">
        <v>6375</v>
      </c>
      <c r="X440" s="25" t="s">
        <v>6376</v>
      </c>
      <c r="Y440" s="23" t="s">
        <v>6377</v>
      </c>
      <c r="Z440" s="23" t="s">
        <v>6378</v>
      </c>
      <c r="AA440" s="33">
        <v>3</v>
      </c>
      <c r="AB440" s="295" t="str">
        <f t="shared" si="25"/>
        <v>年間</v>
      </c>
      <c r="AC440" s="268"/>
      <c r="AD440" s="167">
        <v>1</v>
      </c>
      <c r="AE440" s="167">
        <v>6840</v>
      </c>
      <c r="AF440" s="167">
        <f t="shared" si="26"/>
        <v>6840</v>
      </c>
      <c r="AG440" s="27">
        <v>41852</v>
      </c>
      <c r="AH440" s="168">
        <v>41881</v>
      </c>
      <c r="AI440" s="29" t="str">
        <f t="shared" si="27"/>
        <v>～</v>
      </c>
      <c r="AJ440" s="169">
        <f t="shared" si="24"/>
        <v>42976</v>
      </c>
      <c r="AK440" s="23" t="s">
        <v>2619</v>
      </c>
      <c r="AL440" s="23" t="s">
        <v>6926</v>
      </c>
      <c r="AM440" s="35">
        <v>41881</v>
      </c>
      <c r="AN440" s="35"/>
      <c r="AO440" s="104">
        <v>41844</v>
      </c>
      <c r="AP440" s="134" t="s">
        <v>6924</v>
      </c>
    </row>
    <row r="441" spans="1:42" s="74" customFormat="1" ht="24.75" customHeight="1" x14ac:dyDescent="0.15">
      <c r="A441" s="422">
        <v>438</v>
      </c>
      <c r="B441" s="268" t="s">
        <v>6927</v>
      </c>
      <c r="C441" s="23" t="s">
        <v>6928</v>
      </c>
      <c r="D441" s="24" t="s">
        <v>6929</v>
      </c>
      <c r="E441" s="23"/>
      <c r="F441" s="23"/>
      <c r="G441" s="25" t="s">
        <v>6931</v>
      </c>
      <c r="H441" s="23" t="s">
        <v>6932</v>
      </c>
      <c r="I441" s="23"/>
      <c r="J441" s="25" t="s">
        <v>6933</v>
      </c>
      <c r="K441" s="25" t="s">
        <v>6934</v>
      </c>
      <c r="L441" s="134"/>
      <c r="M441" s="23" t="s">
        <v>6935</v>
      </c>
      <c r="N441" s="33"/>
      <c r="O441" s="25" t="s">
        <v>6876</v>
      </c>
      <c r="P441" s="23"/>
      <c r="Q441" s="25"/>
      <c r="R441" s="25"/>
      <c r="S441" s="23"/>
      <c r="T441" s="23"/>
      <c r="U441" s="25"/>
      <c r="V441" s="23"/>
      <c r="W441" s="25"/>
      <c r="X441" s="25"/>
      <c r="Y441" s="23"/>
      <c r="Z441" s="23"/>
      <c r="AA441" s="33">
        <v>5</v>
      </c>
      <c r="AB441" s="295" t="str">
        <f t="shared" si="25"/>
        <v>年間</v>
      </c>
      <c r="AC441" s="268" t="s">
        <v>14487</v>
      </c>
      <c r="AD441" s="167">
        <v>1</v>
      </c>
      <c r="AE441" s="167">
        <v>76500</v>
      </c>
      <c r="AF441" s="167">
        <f t="shared" si="26"/>
        <v>76500</v>
      </c>
      <c r="AG441" s="42">
        <v>41821</v>
      </c>
      <c r="AH441" s="168">
        <v>41828</v>
      </c>
      <c r="AI441" s="29" t="str">
        <f t="shared" si="27"/>
        <v>～</v>
      </c>
      <c r="AJ441" s="169">
        <f t="shared" si="24"/>
        <v>43653</v>
      </c>
      <c r="AK441" s="23" t="s">
        <v>2598</v>
      </c>
      <c r="AL441" s="23" t="s">
        <v>6930</v>
      </c>
      <c r="AM441" s="104">
        <v>41828</v>
      </c>
      <c r="AN441" s="27"/>
      <c r="AO441" s="91">
        <v>41831</v>
      </c>
      <c r="AP441" s="134" t="s">
        <v>6936</v>
      </c>
    </row>
    <row r="442" spans="1:42" s="74" customFormat="1" ht="24.75" customHeight="1" x14ac:dyDescent="0.15">
      <c r="A442" s="422">
        <v>439</v>
      </c>
      <c r="B442" s="268" t="s">
        <v>6927</v>
      </c>
      <c r="C442" s="23" t="s">
        <v>6928</v>
      </c>
      <c r="D442" s="24" t="s">
        <v>6929</v>
      </c>
      <c r="E442" s="23"/>
      <c r="F442" s="23"/>
      <c r="G442" s="25" t="s">
        <v>6931</v>
      </c>
      <c r="H442" s="23" t="s">
        <v>6932</v>
      </c>
      <c r="I442" s="23"/>
      <c r="J442" s="25" t="s">
        <v>6933</v>
      </c>
      <c r="K442" s="25" t="s">
        <v>6934</v>
      </c>
      <c r="L442" s="134"/>
      <c r="M442" s="23" t="s">
        <v>6935</v>
      </c>
      <c r="N442" s="33"/>
      <c r="O442" s="25" t="s">
        <v>6876</v>
      </c>
      <c r="P442" s="23"/>
      <c r="Q442" s="25"/>
      <c r="R442" s="25"/>
      <c r="S442" s="23"/>
      <c r="T442" s="23"/>
      <c r="U442" s="25"/>
      <c r="V442" s="23"/>
      <c r="W442" s="25"/>
      <c r="X442" s="25"/>
      <c r="Y442" s="23"/>
      <c r="Z442" s="23"/>
      <c r="AA442" s="33">
        <v>5</v>
      </c>
      <c r="AB442" s="295" t="str">
        <f t="shared" si="25"/>
        <v>年間</v>
      </c>
      <c r="AC442" s="268" t="s">
        <v>14487</v>
      </c>
      <c r="AD442" s="167">
        <v>1</v>
      </c>
      <c r="AE442" s="179"/>
      <c r="AF442" s="179"/>
      <c r="AG442" s="42">
        <v>41821</v>
      </c>
      <c r="AH442" s="168">
        <v>41828</v>
      </c>
      <c r="AI442" s="29" t="str">
        <f t="shared" si="27"/>
        <v>～</v>
      </c>
      <c r="AJ442" s="169">
        <f t="shared" si="24"/>
        <v>43653</v>
      </c>
      <c r="AK442" s="23" t="s">
        <v>2466</v>
      </c>
      <c r="AL442" s="23" t="s">
        <v>6937</v>
      </c>
      <c r="AM442" s="104">
        <v>41828</v>
      </c>
      <c r="AN442" s="27"/>
      <c r="AO442" s="91">
        <v>41831</v>
      </c>
      <c r="AP442" s="134" t="s">
        <v>6936</v>
      </c>
    </row>
    <row r="443" spans="1:42" s="74" customFormat="1" ht="24.75" customHeight="1" x14ac:dyDescent="0.15">
      <c r="A443" s="422">
        <v>440</v>
      </c>
      <c r="B443" s="268" t="s">
        <v>6927</v>
      </c>
      <c r="C443" s="23" t="s">
        <v>6928</v>
      </c>
      <c r="D443" s="24" t="s">
        <v>6929</v>
      </c>
      <c r="E443" s="23"/>
      <c r="F443" s="23"/>
      <c r="G443" s="25" t="s">
        <v>6931</v>
      </c>
      <c r="H443" s="23" t="s">
        <v>6932</v>
      </c>
      <c r="I443" s="23"/>
      <c r="J443" s="25" t="s">
        <v>6933</v>
      </c>
      <c r="K443" s="25" t="s">
        <v>6934</v>
      </c>
      <c r="L443" s="134"/>
      <c r="M443" s="23" t="s">
        <v>6935</v>
      </c>
      <c r="N443" s="33"/>
      <c r="O443" s="25" t="s">
        <v>6876</v>
      </c>
      <c r="P443" s="23"/>
      <c r="Q443" s="25"/>
      <c r="R443" s="25"/>
      <c r="S443" s="23"/>
      <c r="T443" s="23"/>
      <c r="U443" s="25"/>
      <c r="V443" s="23"/>
      <c r="W443" s="25"/>
      <c r="X443" s="25"/>
      <c r="Y443" s="23"/>
      <c r="Z443" s="23"/>
      <c r="AA443" s="33">
        <v>5</v>
      </c>
      <c r="AB443" s="295" t="str">
        <f t="shared" si="25"/>
        <v>年間</v>
      </c>
      <c r="AC443" s="268" t="s">
        <v>14487</v>
      </c>
      <c r="AD443" s="167">
        <v>1</v>
      </c>
      <c r="AE443" s="179"/>
      <c r="AF443" s="179"/>
      <c r="AG443" s="42">
        <v>41821</v>
      </c>
      <c r="AH443" s="168">
        <v>41828</v>
      </c>
      <c r="AI443" s="29" t="str">
        <f t="shared" si="27"/>
        <v>～</v>
      </c>
      <c r="AJ443" s="169">
        <f t="shared" si="24"/>
        <v>43653</v>
      </c>
      <c r="AK443" s="23" t="s">
        <v>2466</v>
      </c>
      <c r="AL443" s="23" t="s">
        <v>6938</v>
      </c>
      <c r="AM443" s="104">
        <v>41828</v>
      </c>
      <c r="AN443" s="27"/>
      <c r="AO443" s="91">
        <v>41831</v>
      </c>
      <c r="AP443" s="134" t="s">
        <v>6936</v>
      </c>
    </row>
    <row r="444" spans="1:42" s="74" customFormat="1" ht="24.75" customHeight="1" x14ac:dyDescent="0.15">
      <c r="A444" s="422">
        <v>441</v>
      </c>
      <c r="B444" s="268" t="s">
        <v>6927</v>
      </c>
      <c r="C444" s="23" t="s">
        <v>6928</v>
      </c>
      <c r="D444" s="24" t="s">
        <v>6929</v>
      </c>
      <c r="E444" s="23"/>
      <c r="F444" s="23"/>
      <c r="G444" s="25" t="s">
        <v>6931</v>
      </c>
      <c r="H444" s="23" t="s">
        <v>6932</v>
      </c>
      <c r="I444" s="23"/>
      <c r="J444" s="25" t="s">
        <v>6933</v>
      </c>
      <c r="K444" s="25" t="s">
        <v>6934</v>
      </c>
      <c r="L444" s="134"/>
      <c r="M444" s="23" t="s">
        <v>6935</v>
      </c>
      <c r="N444" s="33"/>
      <c r="O444" s="25" t="s">
        <v>6876</v>
      </c>
      <c r="P444" s="23"/>
      <c r="Q444" s="25"/>
      <c r="R444" s="25"/>
      <c r="S444" s="23"/>
      <c r="T444" s="23"/>
      <c r="U444" s="25"/>
      <c r="V444" s="23"/>
      <c r="W444" s="25"/>
      <c r="X444" s="25"/>
      <c r="Y444" s="23"/>
      <c r="Z444" s="23"/>
      <c r="AA444" s="33">
        <v>5</v>
      </c>
      <c r="AB444" s="295" t="str">
        <f t="shared" si="25"/>
        <v>年間</v>
      </c>
      <c r="AC444" s="268" t="s">
        <v>14487</v>
      </c>
      <c r="AD444" s="167">
        <v>1</v>
      </c>
      <c r="AE444" s="179"/>
      <c r="AF444" s="179"/>
      <c r="AG444" s="42">
        <v>41821</v>
      </c>
      <c r="AH444" s="168">
        <v>41828</v>
      </c>
      <c r="AI444" s="29" t="str">
        <f t="shared" si="27"/>
        <v>～</v>
      </c>
      <c r="AJ444" s="169">
        <f t="shared" si="24"/>
        <v>43653</v>
      </c>
      <c r="AK444" s="23" t="s">
        <v>2466</v>
      </c>
      <c r="AL444" s="23" t="s">
        <v>6939</v>
      </c>
      <c r="AM444" s="104">
        <v>41828</v>
      </c>
      <c r="AN444" s="27"/>
      <c r="AO444" s="91">
        <v>41831</v>
      </c>
      <c r="AP444" s="134" t="s">
        <v>6936</v>
      </c>
    </row>
    <row r="445" spans="1:42" s="74" customFormat="1" ht="24.75" customHeight="1" x14ac:dyDescent="0.15">
      <c r="A445" s="422">
        <v>442</v>
      </c>
      <c r="B445" s="268" t="s">
        <v>6927</v>
      </c>
      <c r="C445" s="23" t="s">
        <v>6928</v>
      </c>
      <c r="D445" s="24" t="s">
        <v>6929</v>
      </c>
      <c r="E445" s="23"/>
      <c r="F445" s="23"/>
      <c r="G445" s="25" t="s">
        <v>6931</v>
      </c>
      <c r="H445" s="23" t="s">
        <v>6932</v>
      </c>
      <c r="I445" s="23"/>
      <c r="J445" s="25" t="s">
        <v>6933</v>
      </c>
      <c r="K445" s="25" t="s">
        <v>6934</v>
      </c>
      <c r="L445" s="134"/>
      <c r="M445" s="23" t="s">
        <v>6935</v>
      </c>
      <c r="N445" s="33"/>
      <c r="O445" s="25" t="s">
        <v>6876</v>
      </c>
      <c r="P445" s="23"/>
      <c r="Q445" s="25"/>
      <c r="R445" s="25"/>
      <c r="S445" s="23"/>
      <c r="T445" s="23"/>
      <c r="U445" s="25"/>
      <c r="V445" s="23"/>
      <c r="W445" s="25"/>
      <c r="X445" s="25"/>
      <c r="Y445" s="23"/>
      <c r="Z445" s="23"/>
      <c r="AA445" s="33">
        <v>5</v>
      </c>
      <c r="AB445" s="295" t="str">
        <f t="shared" si="25"/>
        <v>年間</v>
      </c>
      <c r="AC445" s="268" t="s">
        <v>14487</v>
      </c>
      <c r="AD445" s="167">
        <v>1</v>
      </c>
      <c r="AE445" s="179"/>
      <c r="AF445" s="179"/>
      <c r="AG445" s="42">
        <v>41821</v>
      </c>
      <c r="AH445" s="168">
        <v>41828</v>
      </c>
      <c r="AI445" s="29" t="str">
        <f t="shared" si="27"/>
        <v>～</v>
      </c>
      <c r="AJ445" s="169">
        <f t="shared" si="24"/>
        <v>43653</v>
      </c>
      <c r="AK445" s="23" t="s">
        <v>2466</v>
      </c>
      <c r="AL445" s="23" t="s">
        <v>6940</v>
      </c>
      <c r="AM445" s="104">
        <v>41828</v>
      </c>
      <c r="AN445" s="27"/>
      <c r="AO445" s="91">
        <v>41831</v>
      </c>
      <c r="AP445" s="134" t="s">
        <v>6936</v>
      </c>
    </row>
    <row r="446" spans="1:42" s="74" customFormat="1" ht="24.75" customHeight="1" x14ac:dyDescent="0.15">
      <c r="A446" s="422">
        <v>443</v>
      </c>
      <c r="B446" s="414" t="s">
        <v>6941</v>
      </c>
      <c r="C446" s="64" t="s">
        <v>6942</v>
      </c>
      <c r="D446" s="92" t="s">
        <v>5708</v>
      </c>
      <c r="E446" s="64"/>
      <c r="F446" s="64"/>
      <c r="G446" s="25" t="s">
        <v>6949</v>
      </c>
      <c r="H446" s="23"/>
      <c r="I446" s="23"/>
      <c r="J446" s="25"/>
      <c r="K446" s="25"/>
      <c r="L446" s="134"/>
      <c r="M446" s="23"/>
      <c r="N446" s="33"/>
      <c r="O446" s="25" t="s">
        <v>6943</v>
      </c>
      <c r="P446" s="44" t="s">
        <v>6944</v>
      </c>
      <c r="Q446" s="43" t="s">
        <v>6945</v>
      </c>
      <c r="R446" s="43"/>
      <c r="S446" s="44" t="s">
        <v>6946</v>
      </c>
      <c r="T446" s="44" t="s">
        <v>6947</v>
      </c>
      <c r="U446" s="25"/>
      <c r="V446" s="23"/>
      <c r="W446" s="25"/>
      <c r="X446" s="25"/>
      <c r="Y446" s="23"/>
      <c r="Z446" s="23"/>
      <c r="AA446" s="33">
        <v>5</v>
      </c>
      <c r="AB446" s="295" t="str">
        <f t="shared" si="25"/>
        <v>年間</v>
      </c>
      <c r="AC446" s="268"/>
      <c r="AD446" s="167">
        <v>1</v>
      </c>
      <c r="AE446" s="167">
        <v>75600</v>
      </c>
      <c r="AF446" s="167">
        <f t="shared" si="26"/>
        <v>75600</v>
      </c>
      <c r="AG446" s="42">
        <v>41821</v>
      </c>
      <c r="AH446" s="168">
        <v>41824</v>
      </c>
      <c r="AI446" s="29" t="str">
        <f t="shared" si="27"/>
        <v>～</v>
      </c>
      <c r="AJ446" s="169">
        <f t="shared" si="24"/>
        <v>43649</v>
      </c>
      <c r="AK446" s="23" t="s">
        <v>6948</v>
      </c>
      <c r="AL446" s="23"/>
      <c r="AM446" s="104">
        <v>41824</v>
      </c>
      <c r="AN446" s="27"/>
      <c r="AO446" s="91"/>
      <c r="AP446" s="134" t="s">
        <v>6950</v>
      </c>
    </row>
    <row r="447" spans="1:42" ht="24.75" customHeight="1" x14ac:dyDescent="0.15">
      <c r="A447" s="422">
        <v>444</v>
      </c>
      <c r="B447" s="414" t="s">
        <v>6951</v>
      </c>
      <c r="C447" s="64" t="s">
        <v>6874</v>
      </c>
      <c r="D447" s="92" t="s">
        <v>6875</v>
      </c>
      <c r="E447" s="64"/>
      <c r="F447" s="64"/>
      <c r="G447" s="25" t="s">
        <v>6958</v>
      </c>
      <c r="H447" s="23" t="s">
        <v>6953</v>
      </c>
      <c r="I447" s="23"/>
      <c r="J447" s="25" t="s">
        <v>6954</v>
      </c>
      <c r="K447" s="25"/>
      <c r="L447" s="134"/>
      <c r="M447" s="23" t="s">
        <v>6955</v>
      </c>
      <c r="N447" s="33" t="s">
        <v>6959</v>
      </c>
      <c r="O447" s="25" t="s">
        <v>6876</v>
      </c>
      <c r="P447" s="44"/>
      <c r="Q447" s="43"/>
      <c r="R447" s="43"/>
      <c r="S447" s="44"/>
      <c r="T447" s="44"/>
      <c r="U447" s="43" t="s">
        <v>6952</v>
      </c>
      <c r="V447" s="44" t="s">
        <v>6953</v>
      </c>
      <c r="W447" s="43" t="s">
        <v>6954</v>
      </c>
      <c r="X447" s="43"/>
      <c r="Y447" s="44" t="s">
        <v>6955</v>
      </c>
      <c r="Z447" s="44" t="s">
        <v>6956</v>
      </c>
      <c r="AA447" s="33">
        <v>5</v>
      </c>
      <c r="AB447" s="295" t="str">
        <f t="shared" si="25"/>
        <v>年間</v>
      </c>
      <c r="AC447" s="268" t="s">
        <v>14487</v>
      </c>
      <c r="AD447" s="181">
        <v>1</v>
      </c>
      <c r="AE447" s="181">
        <v>76500</v>
      </c>
      <c r="AF447" s="167">
        <f t="shared" si="26"/>
        <v>76500</v>
      </c>
      <c r="AG447" s="42">
        <v>41821</v>
      </c>
      <c r="AH447" s="168">
        <v>41845</v>
      </c>
      <c r="AI447" s="29" t="str">
        <f t="shared" si="27"/>
        <v>～</v>
      </c>
      <c r="AJ447" s="169">
        <f t="shared" si="24"/>
        <v>43670</v>
      </c>
      <c r="AK447" s="23" t="s">
        <v>6957</v>
      </c>
      <c r="AL447" s="44"/>
      <c r="AM447" s="32">
        <v>41845</v>
      </c>
      <c r="AN447" s="32"/>
      <c r="AO447" s="91"/>
      <c r="AP447" s="170" t="s">
        <v>6960</v>
      </c>
    </row>
    <row r="448" spans="1:42" s="74" customFormat="1" ht="24.75" customHeight="1" x14ac:dyDescent="0.15">
      <c r="A448" s="422">
        <v>445</v>
      </c>
      <c r="B448" s="414" t="s">
        <v>6951</v>
      </c>
      <c r="C448" s="64" t="s">
        <v>6874</v>
      </c>
      <c r="D448" s="92" t="s">
        <v>6875</v>
      </c>
      <c r="E448" s="64"/>
      <c r="F448" s="64"/>
      <c r="G448" s="25" t="s">
        <v>6958</v>
      </c>
      <c r="H448" s="23" t="s">
        <v>6953</v>
      </c>
      <c r="I448" s="23"/>
      <c r="J448" s="25" t="s">
        <v>6954</v>
      </c>
      <c r="K448" s="25"/>
      <c r="L448" s="134"/>
      <c r="M448" s="23" t="s">
        <v>6955</v>
      </c>
      <c r="N448" s="33" t="s">
        <v>6959</v>
      </c>
      <c r="O448" s="25" t="s">
        <v>6876</v>
      </c>
      <c r="P448" s="23"/>
      <c r="Q448" s="25"/>
      <c r="R448" s="25"/>
      <c r="S448" s="23"/>
      <c r="T448" s="23"/>
      <c r="U448" s="43" t="s">
        <v>6952</v>
      </c>
      <c r="V448" s="44" t="s">
        <v>6953</v>
      </c>
      <c r="W448" s="43" t="s">
        <v>6954</v>
      </c>
      <c r="X448" s="25"/>
      <c r="Y448" s="44" t="s">
        <v>6955</v>
      </c>
      <c r="Z448" s="44" t="s">
        <v>6956</v>
      </c>
      <c r="AA448" s="33">
        <v>5</v>
      </c>
      <c r="AB448" s="295" t="str">
        <f t="shared" si="25"/>
        <v>年間</v>
      </c>
      <c r="AC448" s="268" t="s">
        <v>14487</v>
      </c>
      <c r="AD448" s="181">
        <v>1</v>
      </c>
      <c r="AE448" s="179"/>
      <c r="AF448" s="179"/>
      <c r="AG448" s="42">
        <v>41821</v>
      </c>
      <c r="AH448" s="168">
        <v>41845</v>
      </c>
      <c r="AI448" s="29" t="str">
        <f t="shared" si="27"/>
        <v>～</v>
      </c>
      <c r="AJ448" s="169">
        <f t="shared" si="24"/>
        <v>43670</v>
      </c>
      <c r="AK448" s="23" t="s">
        <v>6432</v>
      </c>
      <c r="AL448" s="23"/>
      <c r="AM448" s="32">
        <v>41845</v>
      </c>
      <c r="AN448" s="27"/>
      <c r="AO448" s="91"/>
      <c r="AP448" s="170" t="s">
        <v>6960</v>
      </c>
    </row>
    <row r="449" spans="1:42" s="74" customFormat="1" ht="24.75" customHeight="1" x14ac:dyDescent="0.15">
      <c r="A449" s="422">
        <v>446</v>
      </c>
      <c r="B449" s="414" t="s">
        <v>6951</v>
      </c>
      <c r="C449" s="64" t="s">
        <v>6874</v>
      </c>
      <c r="D449" s="92" t="s">
        <v>6875</v>
      </c>
      <c r="E449" s="64"/>
      <c r="F449" s="64"/>
      <c r="G449" s="25" t="s">
        <v>6958</v>
      </c>
      <c r="H449" s="23" t="s">
        <v>6953</v>
      </c>
      <c r="I449" s="23"/>
      <c r="J449" s="25" t="s">
        <v>6954</v>
      </c>
      <c r="K449" s="25"/>
      <c r="L449" s="134"/>
      <c r="M449" s="23" t="s">
        <v>6955</v>
      </c>
      <c r="N449" s="33" t="s">
        <v>6959</v>
      </c>
      <c r="O449" s="25" t="s">
        <v>6876</v>
      </c>
      <c r="P449" s="23"/>
      <c r="Q449" s="25"/>
      <c r="R449" s="25"/>
      <c r="S449" s="23"/>
      <c r="T449" s="23"/>
      <c r="U449" s="43" t="s">
        <v>6952</v>
      </c>
      <c r="V449" s="44" t="s">
        <v>6953</v>
      </c>
      <c r="W449" s="43" t="s">
        <v>6954</v>
      </c>
      <c r="X449" s="25"/>
      <c r="Y449" s="44" t="s">
        <v>6955</v>
      </c>
      <c r="Z449" s="44" t="s">
        <v>6956</v>
      </c>
      <c r="AA449" s="33">
        <v>5</v>
      </c>
      <c r="AB449" s="295" t="str">
        <f t="shared" si="25"/>
        <v>年間</v>
      </c>
      <c r="AC449" s="268" t="s">
        <v>14487</v>
      </c>
      <c r="AD449" s="181">
        <v>1</v>
      </c>
      <c r="AE449" s="179"/>
      <c r="AF449" s="179"/>
      <c r="AG449" s="42">
        <v>41821</v>
      </c>
      <c r="AH449" s="168">
        <v>41845</v>
      </c>
      <c r="AI449" s="29" t="str">
        <f t="shared" si="27"/>
        <v>～</v>
      </c>
      <c r="AJ449" s="169">
        <f t="shared" si="24"/>
        <v>43670</v>
      </c>
      <c r="AK449" s="23" t="s">
        <v>6885</v>
      </c>
      <c r="AL449" s="23"/>
      <c r="AM449" s="32">
        <v>41845</v>
      </c>
      <c r="AN449" s="27"/>
      <c r="AO449" s="104"/>
      <c r="AP449" s="170" t="s">
        <v>6960</v>
      </c>
    </row>
    <row r="450" spans="1:42" s="74" customFormat="1" ht="24.75" customHeight="1" x14ac:dyDescent="0.15">
      <c r="A450" s="422">
        <v>447</v>
      </c>
      <c r="B450" s="268" t="s">
        <v>6961</v>
      </c>
      <c r="C450" s="23" t="s">
        <v>6962</v>
      </c>
      <c r="D450" s="24" t="s">
        <v>6963</v>
      </c>
      <c r="E450" s="23"/>
      <c r="F450" s="23"/>
      <c r="G450" s="95" t="s">
        <v>6964</v>
      </c>
      <c r="H450" s="23" t="s">
        <v>6972</v>
      </c>
      <c r="I450" s="23"/>
      <c r="J450" s="25" t="s">
        <v>6973</v>
      </c>
      <c r="K450" s="25" t="s">
        <v>6974</v>
      </c>
      <c r="L450" s="134" t="s">
        <v>6975</v>
      </c>
      <c r="M450" s="23" t="s">
        <v>6976</v>
      </c>
      <c r="N450" s="33" t="s">
        <v>6977</v>
      </c>
      <c r="O450" s="43" t="s">
        <v>6964</v>
      </c>
      <c r="P450" s="44" t="s">
        <v>6965</v>
      </c>
      <c r="Q450" s="43" t="s">
        <v>6966</v>
      </c>
      <c r="R450" s="43" t="s">
        <v>6967</v>
      </c>
      <c r="S450" s="44" t="s">
        <v>6968</v>
      </c>
      <c r="T450" s="44" t="s">
        <v>6969</v>
      </c>
      <c r="U450" s="43" t="s">
        <v>6964</v>
      </c>
      <c r="V450" s="44" t="s">
        <v>6965</v>
      </c>
      <c r="W450" s="43" t="s">
        <v>6966</v>
      </c>
      <c r="X450" s="43" t="s">
        <v>6967</v>
      </c>
      <c r="Y450" s="44" t="s">
        <v>6968</v>
      </c>
      <c r="Z450" s="44" t="s">
        <v>6969</v>
      </c>
      <c r="AA450" s="33">
        <v>5</v>
      </c>
      <c r="AB450" s="295" t="str">
        <f t="shared" si="25"/>
        <v>年間</v>
      </c>
      <c r="AC450" s="268"/>
      <c r="AD450" s="167">
        <v>1</v>
      </c>
      <c r="AE450" s="167">
        <v>7200</v>
      </c>
      <c r="AF450" s="167">
        <f t="shared" si="26"/>
        <v>7200</v>
      </c>
      <c r="AG450" s="27">
        <v>41852</v>
      </c>
      <c r="AH450" s="168">
        <v>41796</v>
      </c>
      <c r="AI450" s="29" t="str">
        <f t="shared" si="27"/>
        <v>～</v>
      </c>
      <c r="AJ450" s="169">
        <f t="shared" si="24"/>
        <v>43621</v>
      </c>
      <c r="AK450" s="23" t="s">
        <v>6970</v>
      </c>
      <c r="AL450" s="23" t="s">
        <v>6971</v>
      </c>
      <c r="AM450" s="168">
        <v>41796</v>
      </c>
      <c r="AN450" s="27"/>
      <c r="AO450" s="104">
        <v>41869</v>
      </c>
      <c r="AP450" s="189" t="s">
        <v>6978</v>
      </c>
    </row>
    <row r="451" spans="1:42" s="74" customFormat="1" ht="24.75" customHeight="1" x14ac:dyDescent="0.15">
      <c r="A451" s="422">
        <v>448</v>
      </c>
      <c r="B451" s="268" t="s">
        <v>6961</v>
      </c>
      <c r="C451" s="23" t="s">
        <v>6962</v>
      </c>
      <c r="D451" s="24" t="s">
        <v>6963</v>
      </c>
      <c r="E451" s="23"/>
      <c r="F451" s="23"/>
      <c r="G451" s="95" t="s">
        <v>6964</v>
      </c>
      <c r="H451" s="23" t="s">
        <v>6972</v>
      </c>
      <c r="I451" s="23"/>
      <c r="J451" s="25" t="s">
        <v>6973</v>
      </c>
      <c r="K451" s="25" t="s">
        <v>6974</v>
      </c>
      <c r="L451" s="134" t="s">
        <v>6975</v>
      </c>
      <c r="M451" s="23" t="s">
        <v>6976</v>
      </c>
      <c r="N451" s="33" t="s">
        <v>6977</v>
      </c>
      <c r="O451" s="43" t="s">
        <v>6964</v>
      </c>
      <c r="P451" s="44" t="s">
        <v>6965</v>
      </c>
      <c r="Q451" s="43" t="s">
        <v>6966</v>
      </c>
      <c r="R451" s="43" t="s">
        <v>6967</v>
      </c>
      <c r="S451" s="44" t="s">
        <v>6968</v>
      </c>
      <c r="T451" s="44" t="s">
        <v>6969</v>
      </c>
      <c r="U451" s="43" t="s">
        <v>6964</v>
      </c>
      <c r="V451" s="44" t="s">
        <v>6965</v>
      </c>
      <c r="W451" s="43" t="s">
        <v>6966</v>
      </c>
      <c r="X451" s="43" t="s">
        <v>6967</v>
      </c>
      <c r="Y451" s="44" t="s">
        <v>6968</v>
      </c>
      <c r="Z451" s="44" t="s">
        <v>6969</v>
      </c>
      <c r="AA451" s="33">
        <v>5</v>
      </c>
      <c r="AB451" s="295" t="str">
        <f t="shared" si="25"/>
        <v>年間</v>
      </c>
      <c r="AC451" s="268"/>
      <c r="AD451" s="167">
        <v>1</v>
      </c>
      <c r="AE451" s="167">
        <v>7200</v>
      </c>
      <c r="AF451" s="167">
        <f t="shared" si="26"/>
        <v>7200</v>
      </c>
      <c r="AG451" s="27">
        <v>41852</v>
      </c>
      <c r="AH451" s="168">
        <v>41796</v>
      </c>
      <c r="AI451" s="29" t="str">
        <f t="shared" si="27"/>
        <v>～</v>
      </c>
      <c r="AJ451" s="169">
        <f t="shared" si="24"/>
        <v>43621</v>
      </c>
      <c r="AK451" s="23" t="s">
        <v>6970</v>
      </c>
      <c r="AL451" s="23" t="s">
        <v>6979</v>
      </c>
      <c r="AM451" s="168">
        <v>41796</v>
      </c>
      <c r="AN451" s="27"/>
      <c r="AO451" s="104">
        <v>41869</v>
      </c>
      <c r="AP451" s="189" t="s">
        <v>6978</v>
      </c>
    </row>
    <row r="452" spans="1:42" s="74" customFormat="1" ht="24.75" customHeight="1" x14ac:dyDescent="0.15">
      <c r="A452" s="422">
        <v>449</v>
      </c>
      <c r="B452" s="268" t="s">
        <v>6961</v>
      </c>
      <c r="C452" s="23" t="s">
        <v>6962</v>
      </c>
      <c r="D452" s="24" t="s">
        <v>6963</v>
      </c>
      <c r="E452" s="23"/>
      <c r="F452" s="23"/>
      <c r="G452" s="95" t="s">
        <v>6964</v>
      </c>
      <c r="H452" s="23" t="s">
        <v>6972</v>
      </c>
      <c r="I452" s="23"/>
      <c r="J452" s="25" t="s">
        <v>6973</v>
      </c>
      <c r="K452" s="25" t="s">
        <v>6974</v>
      </c>
      <c r="L452" s="134" t="s">
        <v>6975</v>
      </c>
      <c r="M452" s="23" t="s">
        <v>6976</v>
      </c>
      <c r="N452" s="33" t="s">
        <v>6977</v>
      </c>
      <c r="O452" s="43" t="s">
        <v>6964</v>
      </c>
      <c r="P452" s="44" t="s">
        <v>6965</v>
      </c>
      <c r="Q452" s="43" t="s">
        <v>6966</v>
      </c>
      <c r="R452" s="43" t="s">
        <v>6967</v>
      </c>
      <c r="S452" s="44" t="s">
        <v>6968</v>
      </c>
      <c r="T452" s="44" t="s">
        <v>6969</v>
      </c>
      <c r="U452" s="43" t="s">
        <v>6964</v>
      </c>
      <c r="V452" s="44" t="s">
        <v>6965</v>
      </c>
      <c r="W452" s="43" t="s">
        <v>6966</v>
      </c>
      <c r="X452" s="43" t="s">
        <v>6967</v>
      </c>
      <c r="Y452" s="44" t="s">
        <v>6968</v>
      </c>
      <c r="Z452" s="44" t="s">
        <v>6969</v>
      </c>
      <c r="AA452" s="33">
        <v>5</v>
      </c>
      <c r="AB452" s="295" t="str">
        <f t="shared" si="25"/>
        <v>年間</v>
      </c>
      <c r="AC452" s="268"/>
      <c r="AD452" s="167">
        <v>1</v>
      </c>
      <c r="AE452" s="167">
        <v>7200</v>
      </c>
      <c r="AF452" s="167">
        <f t="shared" si="26"/>
        <v>7200</v>
      </c>
      <c r="AG452" s="27">
        <v>41852</v>
      </c>
      <c r="AH452" s="168">
        <v>41796</v>
      </c>
      <c r="AI452" s="29" t="str">
        <f t="shared" si="27"/>
        <v>～</v>
      </c>
      <c r="AJ452" s="169">
        <f t="shared" ref="AJ452:AJ515" si="28">IF(ISBLANK($AH452),"",DATE(YEAR($AH452)+$AA452,MONTH($AH452),DAY($AH452)-1))</f>
        <v>43621</v>
      </c>
      <c r="AK452" s="23" t="s">
        <v>6970</v>
      </c>
      <c r="AL452" s="23" t="s">
        <v>6980</v>
      </c>
      <c r="AM452" s="168">
        <v>41796</v>
      </c>
      <c r="AN452" s="27"/>
      <c r="AO452" s="104">
        <v>41869</v>
      </c>
      <c r="AP452" s="189" t="s">
        <v>6978</v>
      </c>
    </row>
    <row r="453" spans="1:42" s="74" customFormat="1" ht="24.75" customHeight="1" x14ac:dyDescent="0.15">
      <c r="A453" s="422">
        <v>450</v>
      </c>
      <c r="B453" s="268" t="s">
        <v>6961</v>
      </c>
      <c r="C453" s="23" t="s">
        <v>6962</v>
      </c>
      <c r="D453" s="24" t="s">
        <v>6963</v>
      </c>
      <c r="E453" s="23"/>
      <c r="F453" s="23"/>
      <c r="G453" s="95" t="s">
        <v>6964</v>
      </c>
      <c r="H453" s="23" t="s">
        <v>6972</v>
      </c>
      <c r="I453" s="23"/>
      <c r="J453" s="25" t="s">
        <v>6973</v>
      </c>
      <c r="K453" s="25" t="s">
        <v>6974</v>
      </c>
      <c r="L453" s="134" t="s">
        <v>6975</v>
      </c>
      <c r="M453" s="23" t="s">
        <v>6976</v>
      </c>
      <c r="N453" s="33" t="s">
        <v>6977</v>
      </c>
      <c r="O453" s="43" t="s">
        <v>6964</v>
      </c>
      <c r="P453" s="44" t="s">
        <v>6965</v>
      </c>
      <c r="Q453" s="43" t="s">
        <v>6966</v>
      </c>
      <c r="R453" s="43" t="s">
        <v>6967</v>
      </c>
      <c r="S453" s="44" t="s">
        <v>6968</v>
      </c>
      <c r="T453" s="44" t="s">
        <v>6969</v>
      </c>
      <c r="U453" s="43" t="s">
        <v>6964</v>
      </c>
      <c r="V453" s="44" t="s">
        <v>6965</v>
      </c>
      <c r="W453" s="43" t="s">
        <v>6966</v>
      </c>
      <c r="X453" s="43" t="s">
        <v>6967</v>
      </c>
      <c r="Y453" s="44" t="s">
        <v>6968</v>
      </c>
      <c r="Z453" s="44" t="s">
        <v>6969</v>
      </c>
      <c r="AA453" s="33">
        <v>5</v>
      </c>
      <c r="AB453" s="295" t="str">
        <f t="shared" ref="AB453:AB516" si="29">IF(ISBLANK($AA453),"","年間")</f>
        <v>年間</v>
      </c>
      <c r="AC453" s="268"/>
      <c r="AD453" s="167">
        <v>1</v>
      </c>
      <c r="AE453" s="167">
        <v>7200</v>
      </c>
      <c r="AF453" s="167">
        <f t="shared" si="26"/>
        <v>7200</v>
      </c>
      <c r="AG453" s="27">
        <v>41852</v>
      </c>
      <c r="AH453" s="168">
        <v>41796</v>
      </c>
      <c r="AI453" s="29" t="str">
        <f t="shared" si="27"/>
        <v>～</v>
      </c>
      <c r="AJ453" s="169">
        <f t="shared" si="28"/>
        <v>43621</v>
      </c>
      <c r="AK453" s="23" t="s">
        <v>6970</v>
      </c>
      <c r="AL453" s="23" t="s">
        <v>6981</v>
      </c>
      <c r="AM453" s="168">
        <v>41796</v>
      </c>
      <c r="AN453" s="27"/>
      <c r="AO453" s="104">
        <v>41869</v>
      </c>
      <c r="AP453" s="189" t="s">
        <v>6978</v>
      </c>
    </row>
    <row r="454" spans="1:42" s="74" customFormat="1" ht="24.75" customHeight="1" x14ac:dyDescent="0.15">
      <c r="A454" s="422">
        <v>451</v>
      </c>
      <c r="B454" s="268" t="s">
        <v>6961</v>
      </c>
      <c r="C454" s="23" t="s">
        <v>6962</v>
      </c>
      <c r="D454" s="24" t="s">
        <v>6963</v>
      </c>
      <c r="E454" s="23"/>
      <c r="F454" s="23"/>
      <c r="G454" s="95" t="s">
        <v>6964</v>
      </c>
      <c r="H454" s="23" t="s">
        <v>6972</v>
      </c>
      <c r="I454" s="23"/>
      <c r="J454" s="25" t="s">
        <v>6973</v>
      </c>
      <c r="K454" s="25" t="s">
        <v>6974</v>
      </c>
      <c r="L454" s="134" t="s">
        <v>6975</v>
      </c>
      <c r="M454" s="23" t="s">
        <v>6976</v>
      </c>
      <c r="N454" s="33" t="s">
        <v>6977</v>
      </c>
      <c r="O454" s="43" t="s">
        <v>6964</v>
      </c>
      <c r="P454" s="44" t="s">
        <v>6965</v>
      </c>
      <c r="Q454" s="43" t="s">
        <v>6966</v>
      </c>
      <c r="R454" s="43" t="s">
        <v>6967</v>
      </c>
      <c r="S454" s="44" t="s">
        <v>6968</v>
      </c>
      <c r="T454" s="44" t="s">
        <v>6969</v>
      </c>
      <c r="U454" s="43" t="s">
        <v>6964</v>
      </c>
      <c r="V454" s="44" t="s">
        <v>6965</v>
      </c>
      <c r="W454" s="43" t="s">
        <v>6966</v>
      </c>
      <c r="X454" s="43" t="s">
        <v>6967</v>
      </c>
      <c r="Y454" s="44" t="s">
        <v>6968</v>
      </c>
      <c r="Z454" s="44" t="s">
        <v>6969</v>
      </c>
      <c r="AA454" s="33">
        <v>5</v>
      </c>
      <c r="AB454" s="295" t="str">
        <f t="shared" si="29"/>
        <v>年間</v>
      </c>
      <c r="AC454" s="268"/>
      <c r="AD454" s="167">
        <v>1</v>
      </c>
      <c r="AE454" s="167">
        <v>7200</v>
      </c>
      <c r="AF454" s="167">
        <f t="shared" si="26"/>
        <v>7200</v>
      </c>
      <c r="AG454" s="27">
        <v>41852</v>
      </c>
      <c r="AH454" s="168">
        <v>41796</v>
      </c>
      <c r="AI454" s="29" t="str">
        <f t="shared" si="27"/>
        <v>～</v>
      </c>
      <c r="AJ454" s="169">
        <f t="shared" si="28"/>
        <v>43621</v>
      </c>
      <c r="AK454" s="23" t="s">
        <v>6970</v>
      </c>
      <c r="AL454" s="23" t="s">
        <v>6982</v>
      </c>
      <c r="AM454" s="168">
        <v>41796</v>
      </c>
      <c r="AN454" s="27"/>
      <c r="AO454" s="104">
        <v>41869</v>
      </c>
      <c r="AP454" s="189" t="s">
        <v>6978</v>
      </c>
    </row>
    <row r="455" spans="1:42" s="74" customFormat="1" ht="24.75" customHeight="1" x14ac:dyDescent="0.15">
      <c r="A455" s="422">
        <v>452</v>
      </c>
      <c r="B455" s="268" t="s">
        <v>6961</v>
      </c>
      <c r="C455" s="23" t="s">
        <v>6962</v>
      </c>
      <c r="D455" s="24" t="s">
        <v>6963</v>
      </c>
      <c r="E455" s="23"/>
      <c r="F455" s="23"/>
      <c r="G455" s="95" t="s">
        <v>6964</v>
      </c>
      <c r="H455" s="23" t="s">
        <v>6972</v>
      </c>
      <c r="I455" s="23"/>
      <c r="J455" s="25" t="s">
        <v>6973</v>
      </c>
      <c r="K455" s="25" t="s">
        <v>6974</v>
      </c>
      <c r="L455" s="134" t="s">
        <v>6975</v>
      </c>
      <c r="M455" s="23" t="s">
        <v>6976</v>
      </c>
      <c r="N455" s="33" t="s">
        <v>6977</v>
      </c>
      <c r="O455" s="43" t="s">
        <v>6964</v>
      </c>
      <c r="P455" s="44" t="s">
        <v>6965</v>
      </c>
      <c r="Q455" s="43" t="s">
        <v>6966</v>
      </c>
      <c r="R455" s="43" t="s">
        <v>6967</v>
      </c>
      <c r="S455" s="44" t="s">
        <v>6968</v>
      </c>
      <c r="T455" s="44" t="s">
        <v>6969</v>
      </c>
      <c r="U455" s="43" t="s">
        <v>6964</v>
      </c>
      <c r="V455" s="44" t="s">
        <v>6965</v>
      </c>
      <c r="W455" s="43" t="s">
        <v>6966</v>
      </c>
      <c r="X455" s="43" t="s">
        <v>6967</v>
      </c>
      <c r="Y455" s="44" t="s">
        <v>6968</v>
      </c>
      <c r="Z455" s="44" t="s">
        <v>6969</v>
      </c>
      <c r="AA455" s="33">
        <v>5</v>
      </c>
      <c r="AB455" s="295" t="str">
        <f t="shared" si="29"/>
        <v>年間</v>
      </c>
      <c r="AC455" s="268"/>
      <c r="AD455" s="167">
        <v>1</v>
      </c>
      <c r="AE455" s="167">
        <v>7200</v>
      </c>
      <c r="AF455" s="167">
        <f t="shared" ref="AF455:AF510" si="30">IF(ISBLANK($AE455),"",$AE455*$AD455)</f>
        <v>7200</v>
      </c>
      <c r="AG455" s="27">
        <v>41852</v>
      </c>
      <c r="AH455" s="168">
        <v>41796</v>
      </c>
      <c r="AI455" s="29" t="str">
        <f t="shared" si="27"/>
        <v>～</v>
      </c>
      <c r="AJ455" s="169">
        <f t="shared" si="28"/>
        <v>43621</v>
      </c>
      <c r="AK455" s="23" t="s">
        <v>6970</v>
      </c>
      <c r="AL455" s="23" t="s">
        <v>6983</v>
      </c>
      <c r="AM455" s="168">
        <v>41796</v>
      </c>
      <c r="AN455" s="27"/>
      <c r="AO455" s="104">
        <v>41869</v>
      </c>
      <c r="AP455" s="189" t="s">
        <v>6978</v>
      </c>
    </row>
    <row r="456" spans="1:42" s="74" customFormat="1" ht="24.75" customHeight="1" x14ac:dyDescent="0.15">
      <c r="A456" s="422">
        <v>453</v>
      </c>
      <c r="B456" s="268" t="s">
        <v>6961</v>
      </c>
      <c r="C456" s="23" t="s">
        <v>6962</v>
      </c>
      <c r="D456" s="24" t="s">
        <v>6963</v>
      </c>
      <c r="E456" s="23"/>
      <c r="F456" s="23"/>
      <c r="G456" s="95" t="s">
        <v>6964</v>
      </c>
      <c r="H456" s="23" t="s">
        <v>6972</v>
      </c>
      <c r="I456" s="23"/>
      <c r="J456" s="25" t="s">
        <v>6973</v>
      </c>
      <c r="K456" s="25" t="s">
        <v>6974</v>
      </c>
      <c r="L456" s="134" t="s">
        <v>6975</v>
      </c>
      <c r="M456" s="23" t="s">
        <v>6976</v>
      </c>
      <c r="N456" s="33" t="s">
        <v>6977</v>
      </c>
      <c r="O456" s="43" t="s">
        <v>6964</v>
      </c>
      <c r="P456" s="44" t="s">
        <v>6965</v>
      </c>
      <c r="Q456" s="43" t="s">
        <v>6966</v>
      </c>
      <c r="R456" s="43" t="s">
        <v>6967</v>
      </c>
      <c r="S456" s="44" t="s">
        <v>6968</v>
      </c>
      <c r="T456" s="44" t="s">
        <v>6969</v>
      </c>
      <c r="U456" s="43" t="s">
        <v>6964</v>
      </c>
      <c r="V456" s="44" t="s">
        <v>6965</v>
      </c>
      <c r="W456" s="43" t="s">
        <v>6966</v>
      </c>
      <c r="X456" s="43" t="s">
        <v>6967</v>
      </c>
      <c r="Y456" s="44" t="s">
        <v>6968</v>
      </c>
      <c r="Z456" s="44" t="s">
        <v>6969</v>
      </c>
      <c r="AA456" s="33">
        <v>5</v>
      </c>
      <c r="AB456" s="295" t="str">
        <f t="shared" si="29"/>
        <v>年間</v>
      </c>
      <c r="AC456" s="268"/>
      <c r="AD456" s="167">
        <v>1</v>
      </c>
      <c r="AE456" s="167">
        <v>7200</v>
      </c>
      <c r="AF456" s="167">
        <f t="shared" si="30"/>
        <v>7200</v>
      </c>
      <c r="AG456" s="27">
        <v>41852</v>
      </c>
      <c r="AH456" s="168">
        <v>41796</v>
      </c>
      <c r="AI456" s="29" t="str">
        <f t="shared" si="27"/>
        <v>～</v>
      </c>
      <c r="AJ456" s="169">
        <f t="shared" si="28"/>
        <v>43621</v>
      </c>
      <c r="AK456" s="23" t="s">
        <v>6970</v>
      </c>
      <c r="AL456" s="23" t="s">
        <v>6984</v>
      </c>
      <c r="AM456" s="168">
        <v>41796</v>
      </c>
      <c r="AN456" s="27"/>
      <c r="AO456" s="104">
        <v>41869</v>
      </c>
      <c r="AP456" s="189" t="s">
        <v>6978</v>
      </c>
    </row>
    <row r="457" spans="1:42" s="74" customFormat="1" ht="24.75" customHeight="1" x14ac:dyDescent="0.15">
      <c r="A457" s="422">
        <v>454</v>
      </c>
      <c r="B457" s="268" t="s">
        <v>6961</v>
      </c>
      <c r="C457" s="23" t="s">
        <v>6962</v>
      </c>
      <c r="D457" s="24" t="s">
        <v>6963</v>
      </c>
      <c r="E457" s="23"/>
      <c r="F457" s="23"/>
      <c r="G457" s="95" t="s">
        <v>6964</v>
      </c>
      <c r="H457" s="23" t="s">
        <v>6972</v>
      </c>
      <c r="I457" s="23"/>
      <c r="J457" s="25" t="s">
        <v>6973</v>
      </c>
      <c r="K457" s="25" t="s">
        <v>6974</v>
      </c>
      <c r="L457" s="134" t="s">
        <v>6975</v>
      </c>
      <c r="M457" s="23" t="s">
        <v>6976</v>
      </c>
      <c r="N457" s="33" t="s">
        <v>6977</v>
      </c>
      <c r="O457" s="43" t="s">
        <v>6964</v>
      </c>
      <c r="P457" s="44" t="s">
        <v>6965</v>
      </c>
      <c r="Q457" s="43" t="s">
        <v>6966</v>
      </c>
      <c r="R457" s="43" t="s">
        <v>6967</v>
      </c>
      <c r="S457" s="44" t="s">
        <v>6968</v>
      </c>
      <c r="T457" s="44" t="s">
        <v>6969</v>
      </c>
      <c r="U457" s="43" t="s">
        <v>6964</v>
      </c>
      <c r="V457" s="44" t="s">
        <v>6965</v>
      </c>
      <c r="W457" s="43" t="s">
        <v>6966</v>
      </c>
      <c r="X457" s="43" t="s">
        <v>6967</v>
      </c>
      <c r="Y457" s="44" t="s">
        <v>6968</v>
      </c>
      <c r="Z457" s="44" t="s">
        <v>6969</v>
      </c>
      <c r="AA457" s="33">
        <v>5</v>
      </c>
      <c r="AB457" s="295" t="str">
        <f t="shared" si="29"/>
        <v>年間</v>
      </c>
      <c r="AC457" s="268"/>
      <c r="AD457" s="167">
        <v>1</v>
      </c>
      <c r="AE457" s="167">
        <v>7200</v>
      </c>
      <c r="AF457" s="167">
        <f t="shared" si="30"/>
        <v>7200</v>
      </c>
      <c r="AG457" s="27">
        <v>41852</v>
      </c>
      <c r="AH457" s="168">
        <v>41796</v>
      </c>
      <c r="AI457" s="29" t="str">
        <f t="shared" si="27"/>
        <v>～</v>
      </c>
      <c r="AJ457" s="169">
        <f t="shared" si="28"/>
        <v>43621</v>
      </c>
      <c r="AK457" s="23" t="s">
        <v>6970</v>
      </c>
      <c r="AL457" s="23" t="s">
        <v>6985</v>
      </c>
      <c r="AM457" s="168">
        <v>41796</v>
      </c>
      <c r="AN457" s="27"/>
      <c r="AO457" s="104">
        <v>41869</v>
      </c>
      <c r="AP457" s="189" t="s">
        <v>6978</v>
      </c>
    </row>
    <row r="458" spans="1:42" ht="24.75" customHeight="1" x14ac:dyDescent="0.15">
      <c r="A458" s="422">
        <v>455</v>
      </c>
      <c r="B458" s="268" t="s">
        <v>4969</v>
      </c>
      <c r="C458" s="23" t="s">
        <v>6962</v>
      </c>
      <c r="D458" s="24" t="s">
        <v>6963</v>
      </c>
      <c r="E458" s="23"/>
      <c r="F458" s="23"/>
      <c r="G458" s="95" t="s">
        <v>6964</v>
      </c>
      <c r="H458" s="23" t="s">
        <v>6972</v>
      </c>
      <c r="I458" s="23"/>
      <c r="J458" s="25" t="s">
        <v>6973</v>
      </c>
      <c r="K458" s="25" t="s">
        <v>6974</v>
      </c>
      <c r="L458" s="134" t="s">
        <v>6975</v>
      </c>
      <c r="M458" s="23" t="s">
        <v>6976</v>
      </c>
      <c r="N458" s="33" t="s">
        <v>6977</v>
      </c>
      <c r="O458" s="43" t="s">
        <v>6964</v>
      </c>
      <c r="P458" s="44" t="s">
        <v>6965</v>
      </c>
      <c r="Q458" s="43" t="s">
        <v>6966</v>
      </c>
      <c r="R458" s="43" t="s">
        <v>6967</v>
      </c>
      <c r="S458" s="44" t="s">
        <v>6968</v>
      </c>
      <c r="T458" s="44" t="s">
        <v>6969</v>
      </c>
      <c r="U458" s="43" t="s">
        <v>6964</v>
      </c>
      <c r="V458" s="44" t="s">
        <v>6965</v>
      </c>
      <c r="W458" s="43" t="s">
        <v>6966</v>
      </c>
      <c r="X458" s="43" t="s">
        <v>6967</v>
      </c>
      <c r="Y458" s="44" t="s">
        <v>6968</v>
      </c>
      <c r="Z458" s="44" t="s">
        <v>6969</v>
      </c>
      <c r="AA458" s="33">
        <v>5</v>
      </c>
      <c r="AB458" s="295" t="str">
        <f t="shared" si="29"/>
        <v>年間</v>
      </c>
      <c r="AC458" s="268"/>
      <c r="AD458" s="181">
        <v>1</v>
      </c>
      <c r="AE458" s="181">
        <v>15000</v>
      </c>
      <c r="AF458" s="167">
        <f t="shared" si="30"/>
        <v>15000</v>
      </c>
      <c r="AG458" s="27">
        <v>41852</v>
      </c>
      <c r="AH458" s="168">
        <v>41796</v>
      </c>
      <c r="AI458" s="29" t="str">
        <f t="shared" si="27"/>
        <v>～</v>
      </c>
      <c r="AJ458" s="169">
        <f t="shared" si="28"/>
        <v>43621</v>
      </c>
      <c r="AK458" s="23" t="s">
        <v>6986</v>
      </c>
      <c r="AL458" s="44" t="s">
        <v>6987</v>
      </c>
      <c r="AM458" s="168">
        <v>41796</v>
      </c>
      <c r="AN458" s="32"/>
      <c r="AO458" s="104">
        <v>41869</v>
      </c>
      <c r="AP458" s="189" t="s">
        <v>6978</v>
      </c>
    </row>
    <row r="459" spans="1:42" s="74" customFormat="1" ht="24.75" customHeight="1" x14ac:dyDescent="0.15">
      <c r="A459" s="422">
        <v>456</v>
      </c>
      <c r="B459" s="268" t="s">
        <v>4970</v>
      </c>
      <c r="C459" s="23" t="s">
        <v>6962</v>
      </c>
      <c r="D459" s="24" t="s">
        <v>6963</v>
      </c>
      <c r="E459" s="23"/>
      <c r="F459" s="23"/>
      <c r="G459" s="95" t="s">
        <v>6964</v>
      </c>
      <c r="H459" s="23" t="s">
        <v>6972</v>
      </c>
      <c r="I459" s="23"/>
      <c r="J459" s="25" t="s">
        <v>6973</v>
      </c>
      <c r="K459" s="25" t="s">
        <v>6974</v>
      </c>
      <c r="L459" s="134" t="s">
        <v>6975</v>
      </c>
      <c r="M459" s="23" t="s">
        <v>6976</v>
      </c>
      <c r="N459" s="33" t="s">
        <v>6977</v>
      </c>
      <c r="O459" s="43" t="s">
        <v>6964</v>
      </c>
      <c r="P459" s="44" t="s">
        <v>6965</v>
      </c>
      <c r="Q459" s="43" t="s">
        <v>6966</v>
      </c>
      <c r="R459" s="43" t="s">
        <v>6967</v>
      </c>
      <c r="S459" s="44" t="s">
        <v>6968</v>
      </c>
      <c r="T459" s="44" t="s">
        <v>6969</v>
      </c>
      <c r="U459" s="43" t="s">
        <v>6964</v>
      </c>
      <c r="V459" s="44" t="s">
        <v>6965</v>
      </c>
      <c r="W459" s="43" t="s">
        <v>6966</v>
      </c>
      <c r="X459" s="43" t="s">
        <v>6967</v>
      </c>
      <c r="Y459" s="44" t="s">
        <v>6968</v>
      </c>
      <c r="Z459" s="44" t="s">
        <v>6969</v>
      </c>
      <c r="AA459" s="33">
        <v>5</v>
      </c>
      <c r="AB459" s="295" t="str">
        <f t="shared" si="29"/>
        <v>年間</v>
      </c>
      <c r="AC459" s="268"/>
      <c r="AD459" s="167">
        <v>1</v>
      </c>
      <c r="AE459" s="167">
        <v>75600</v>
      </c>
      <c r="AF459" s="167">
        <f t="shared" si="30"/>
        <v>75600</v>
      </c>
      <c r="AG459" s="27">
        <v>41852</v>
      </c>
      <c r="AH459" s="168">
        <v>41796</v>
      </c>
      <c r="AI459" s="29" t="str">
        <f t="shared" ref="AI459:AI522" si="31">IF(ISBLANK($AG459),"","～")</f>
        <v>～</v>
      </c>
      <c r="AJ459" s="169">
        <f t="shared" si="28"/>
        <v>43621</v>
      </c>
      <c r="AK459" s="23" t="s">
        <v>6948</v>
      </c>
      <c r="AL459" s="23" t="s">
        <v>6988</v>
      </c>
      <c r="AM459" s="168">
        <v>41796</v>
      </c>
      <c r="AN459" s="27"/>
      <c r="AO459" s="104">
        <v>41892</v>
      </c>
      <c r="AP459" s="189" t="s">
        <v>6978</v>
      </c>
    </row>
    <row r="460" spans="1:42" s="74" customFormat="1" ht="24.75" customHeight="1" x14ac:dyDescent="0.15">
      <c r="A460" s="422">
        <v>457</v>
      </c>
      <c r="B460" s="414" t="s">
        <v>6989</v>
      </c>
      <c r="C460" s="64" t="s">
        <v>5707</v>
      </c>
      <c r="D460" s="92" t="s">
        <v>5708</v>
      </c>
      <c r="E460" s="64"/>
      <c r="F460" s="64"/>
      <c r="G460" s="25" t="s">
        <v>6990</v>
      </c>
      <c r="H460" s="23"/>
      <c r="I460" s="23"/>
      <c r="J460" s="25"/>
      <c r="K460" s="25"/>
      <c r="L460" s="134"/>
      <c r="M460" s="23"/>
      <c r="N460" s="33"/>
      <c r="O460" s="25"/>
      <c r="P460" s="23"/>
      <c r="Q460" s="25"/>
      <c r="R460" s="25"/>
      <c r="S460" s="23"/>
      <c r="T460" s="23"/>
      <c r="U460" s="25"/>
      <c r="V460" s="23"/>
      <c r="W460" s="25"/>
      <c r="X460" s="25"/>
      <c r="Y460" s="23"/>
      <c r="Z460" s="23"/>
      <c r="AA460" s="33">
        <v>5</v>
      </c>
      <c r="AB460" s="295" t="str">
        <f t="shared" si="29"/>
        <v>年間</v>
      </c>
      <c r="AC460" s="268"/>
      <c r="AD460" s="167">
        <v>1</v>
      </c>
      <c r="AE460" s="167">
        <v>32400</v>
      </c>
      <c r="AF460" s="167">
        <f t="shared" si="30"/>
        <v>32400</v>
      </c>
      <c r="AG460" s="27">
        <v>41852</v>
      </c>
      <c r="AH460" s="168">
        <v>41873</v>
      </c>
      <c r="AI460" s="29" t="str">
        <f t="shared" si="31"/>
        <v>～</v>
      </c>
      <c r="AJ460" s="169">
        <f t="shared" si="28"/>
        <v>43698</v>
      </c>
      <c r="AK460" s="23" t="s">
        <v>6067</v>
      </c>
      <c r="AL460" s="23"/>
      <c r="AM460" s="104">
        <v>41873</v>
      </c>
      <c r="AN460" s="27"/>
      <c r="AO460" s="104"/>
      <c r="AP460" s="134" t="s">
        <v>6991</v>
      </c>
    </row>
    <row r="461" spans="1:42" s="74" customFormat="1" ht="24.75" customHeight="1" x14ac:dyDescent="0.15">
      <c r="A461" s="422">
        <v>458</v>
      </c>
      <c r="B461" s="268" t="s">
        <v>6992</v>
      </c>
      <c r="C461" s="23" t="s">
        <v>6993</v>
      </c>
      <c r="D461" s="24" t="s">
        <v>6994</v>
      </c>
      <c r="E461" s="23"/>
      <c r="F461" s="23"/>
      <c r="G461" s="25" t="s">
        <v>6636</v>
      </c>
      <c r="H461" s="23" t="s">
        <v>6637</v>
      </c>
      <c r="I461" s="23"/>
      <c r="J461" s="25" t="s">
        <v>6638</v>
      </c>
      <c r="K461" s="25" t="s">
        <v>6639</v>
      </c>
      <c r="L461" s="23" t="s">
        <v>6644</v>
      </c>
      <c r="M461" s="23" t="s">
        <v>6995</v>
      </c>
      <c r="N461" s="23" t="s">
        <v>6641</v>
      </c>
      <c r="O461" s="25" t="s">
        <v>6636</v>
      </c>
      <c r="P461" s="23" t="s">
        <v>6637</v>
      </c>
      <c r="Q461" s="25" t="s">
        <v>6638</v>
      </c>
      <c r="R461" s="25" t="s">
        <v>6639</v>
      </c>
      <c r="S461" s="23" t="s">
        <v>6995</v>
      </c>
      <c r="T461" s="23" t="s">
        <v>6641</v>
      </c>
      <c r="U461" s="23" t="s">
        <v>6642</v>
      </c>
      <c r="V461" s="23"/>
      <c r="W461" s="25"/>
      <c r="X461" s="25"/>
      <c r="Y461" s="23"/>
      <c r="Z461" s="23"/>
      <c r="AA461" s="33">
        <v>3</v>
      </c>
      <c r="AB461" s="295" t="str">
        <f t="shared" si="29"/>
        <v>年間</v>
      </c>
      <c r="AC461" s="268"/>
      <c r="AD461" s="167">
        <v>1</v>
      </c>
      <c r="AE461" s="167">
        <v>3240</v>
      </c>
      <c r="AF461" s="167">
        <f t="shared" si="30"/>
        <v>3240</v>
      </c>
      <c r="AG461" s="27">
        <v>41852</v>
      </c>
      <c r="AH461" s="168">
        <v>41852</v>
      </c>
      <c r="AI461" s="29" t="str">
        <f t="shared" si="31"/>
        <v>～</v>
      </c>
      <c r="AJ461" s="169">
        <f t="shared" si="28"/>
        <v>42947</v>
      </c>
      <c r="AK461" s="23" t="s">
        <v>6282</v>
      </c>
      <c r="AL461" s="23" t="s">
        <v>6996</v>
      </c>
      <c r="AM461" s="104">
        <v>41852</v>
      </c>
      <c r="AN461" s="27"/>
      <c r="AO461" s="104">
        <v>41880</v>
      </c>
      <c r="AP461" s="134" t="s">
        <v>6997</v>
      </c>
    </row>
    <row r="462" spans="1:42" s="74" customFormat="1" ht="24.75" customHeight="1" x14ac:dyDescent="0.15">
      <c r="A462" s="422">
        <v>459</v>
      </c>
      <c r="B462" s="268" t="s">
        <v>6998</v>
      </c>
      <c r="C462" s="23" t="s">
        <v>6993</v>
      </c>
      <c r="D462" s="24" t="s">
        <v>6994</v>
      </c>
      <c r="E462" s="23"/>
      <c r="F462" s="23"/>
      <c r="G462" s="25" t="s">
        <v>6636</v>
      </c>
      <c r="H462" s="23" t="s">
        <v>6637</v>
      </c>
      <c r="I462" s="23"/>
      <c r="J462" s="25" t="s">
        <v>6638</v>
      </c>
      <c r="K462" s="25" t="s">
        <v>6639</v>
      </c>
      <c r="L462" s="23" t="s">
        <v>6644</v>
      </c>
      <c r="M462" s="23" t="s">
        <v>6995</v>
      </c>
      <c r="N462" s="23" t="s">
        <v>6641</v>
      </c>
      <c r="O462" s="25" t="s">
        <v>6636</v>
      </c>
      <c r="P462" s="23" t="s">
        <v>6637</v>
      </c>
      <c r="Q462" s="25" t="s">
        <v>6638</v>
      </c>
      <c r="R462" s="25" t="s">
        <v>6639</v>
      </c>
      <c r="S462" s="23" t="s">
        <v>6995</v>
      </c>
      <c r="T462" s="23" t="s">
        <v>6641</v>
      </c>
      <c r="U462" s="23" t="s">
        <v>6642</v>
      </c>
      <c r="V462" s="23"/>
      <c r="W462" s="25"/>
      <c r="X462" s="25"/>
      <c r="Y462" s="23"/>
      <c r="Z462" s="23"/>
      <c r="AA462" s="33">
        <v>3</v>
      </c>
      <c r="AB462" s="295" t="str">
        <f t="shared" si="29"/>
        <v>年間</v>
      </c>
      <c r="AC462" s="268"/>
      <c r="AD462" s="167">
        <v>1</v>
      </c>
      <c r="AE462" s="167">
        <v>3240</v>
      </c>
      <c r="AF462" s="167">
        <f t="shared" si="30"/>
        <v>3240</v>
      </c>
      <c r="AG462" s="27">
        <v>41852</v>
      </c>
      <c r="AH462" s="168">
        <v>41852</v>
      </c>
      <c r="AI462" s="29" t="str">
        <f t="shared" si="31"/>
        <v>～</v>
      </c>
      <c r="AJ462" s="169">
        <f t="shared" si="28"/>
        <v>42947</v>
      </c>
      <c r="AK462" s="23" t="s">
        <v>6282</v>
      </c>
      <c r="AL462" s="23" t="s">
        <v>6999</v>
      </c>
      <c r="AM462" s="104">
        <v>41852</v>
      </c>
      <c r="AN462" s="27"/>
      <c r="AO462" s="104">
        <v>41880</v>
      </c>
      <c r="AP462" s="134" t="s">
        <v>6997</v>
      </c>
    </row>
    <row r="463" spans="1:42" s="74" customFormat="1" ht="24.75" customHeight="1" x14ac:dyDescent="0.15">
      <c r="A463" s="422">
        <v>460</v>
      </c>
      <c r="B463" s="268" t="s">
        <v>6998</v>
      </c>
      <c r="C463" s="23" t="s">
        <v>6993</v>
      </c>
      <c r="D463" s="24" t="s">
        <v>6994</v>
      </c>
      <c r="E463" s="23"/>
      <c r="F463" s="23"/>
      <c r="G463" s="25" t="s">
        <v>6636</v>
      </c>
      <c r="H463" s="23" t="s">
        <v>6637</v>
      </c>
      <c r="I463" s="23"/>
      <c r="J463" s="25" t="s">
        <v>6638</v>
      </c>
      <c r="K463" s="25" t="s">
        <v>6639</v>
      </c>
      <c r="L463" s="23" t="s">
        <v>6644</v>
      </c>
      <c r="M463" s="23" t="s">
        <v>6995</v>
      </c>
      <c r="N463" s="23" t="s">
        <v>6641</v>
      </c>
      <c r="O463" s="25" t="s">
        <v>6636</v>
      </c>
      <c r="P463" s="23" t="s">
        <v>6637</v>
      </c>
      <c r="Q463" s="25" t="s">
        <v>6638</v>
      </c>
      <c r="R463" s="25" t="s">
        <v>6639</v>
      </c>
      <c r="S463" s="23" t="s">
        <v>6995</v>
      </c>
      <c r="T463" s="23" t="s">
        <v>6641</v>
      </c>
      <c r="U463" s="23" t="s">
        <v>6642</v>
      </c>
      <c r="V463" s="23"/>
      <c r="W463" s="25"/>
      <c r="X463" s="25"/>
      <c r="Y463" s="23"/>
      <c r="Z463" s="23"/>
      <c r="AA463" s="33">
        <v>3</v>
      </c>
      <c r="AB463" s="295" t="str">
        <f t="shared" si="29"/>
        <v>年間</v>
      </c>
      <c r="AC463" s="268"/>
      <c r="AD463" s="167">
        <v>1</v>
      </c>
      <c r="AE463" s="167">
        <v>3240</v>
      </c>
      <c r="AF463" s="167">
        <f t="shared" si="30"/>
        <v>3240</v>
      </c>
      <c r="AG463" s="27">
        <v>41852</v>
      </c>
      <c r="AH463" s="168">
        <v>41852</v>
      </c>
      <c r="AI463" s="29" t="str">
        <f t="shared" si="31"/>
        <v>～</v>
      </c>
      <c r="AJ463" s="169">
        <f t="shared" si="28"/>
        <v>42947</v>
      </c>
      <c r="AK463" s="23" t="s">
        <v>6282</v>
      </c>
      <c r="AL463" s="23" t="s">
        <v>7000</v>
      </c>
      <c r="AM463" s="104">
        <v>41852</v>
      </c>
      <c r="AN463" s="27"/>
      <c r="AO463" s="104">
        <v>41880</v>
      </c>
      <c r="AP463" s="134" t="s">
        <v>6997</v>
      </c>
    </row>
    <row r="464" spans="1:42" s="74" customFormat="1" ht="24.75" customHeight="1" x14ac:dyDescent="0.15">
      <c r="A464" s="422">
        <v>461</v>
      </c>
      <c r="B464" s="268" t="s">
        <v>6998</v>
      </c>
      <c r="C464" s="23" t="s">
        <v>6993</v>
      </c>
      <c r="D464" s="24" t="s">
        <v>6994</v>
      </c>
      <c r="E464" s="23"/>
      <c r="F464" s="23"/>
      <c r="G464" s="25" t="s">
        <v>6636</v>
      </c>
      <c r="H464" s="23" t="s">
        <v>6637</v>
      </c>
      <c r="I464" s="23"/>
      <c r="J464" s="25" t="s">
        <v>6638</v>
      </c>
      <c r="K464" s="25" t="s">
        <v>6639</v>
      </c>
      <c r="L464" s="23" t="s">
        <v>6644</v>
      </c>
      <c r="M464" s="23" t="s">
        <v>6995</v>
      </c>
      <c r="N464" s="23" t="s">
        <v>6641</v>
      </c>
      <c r="O464" s="25" t="s">
        <v>6636</v>
      </c>
      <c r="P464" s="23" t="s">
        <v>6637</v>
      </c>
      <c r="Q464" s="25" t="s">
        <v>6638</v>
      </c>
      <c r="R464" s="25" t="s">
        <v>6639</v>
      </c>
      <c r="S464" s="23" t="s">
        <v>6995</v>
      </c>
      <c r="T464" s="23" t="s">
        <v>6641</v>
      </c>
      <c r="U464" s="23" t="s">
        <v>6642</v>
      </c>
      <c r="V464" s="23"/>
      <c r="W464" s="25"/>
      <c r="X464" s="25"/>
      <c r="Y464" s="23"/>
      <c r="Z464" s="23"/>
      <c r="AA464" s="33">
        <v>3</v>
      </c>
      <c r="AB464" s="295" t="str">
        <f t="shared" si="29"/>
        <v>年間</v>
      </c>
      <c r="AC464" s="268"/>
      <c r="AD464" s="167">
        <v>1</v>
      </c>
      <c r="AE464" s="167">
        <v>3240</v>
      </c>
      <c r="AF464" s="167">
        <f t="shared" si="30"/>
        <v>3240</v>
      </c>
      <c r="AG464" s="27">
        <v>41852</v>
      </c>
      <c r="AH464" s="168">
        <v>41852</v>
      </c>
      <c r="AI464" s="29" t="str">
        <f t="shared" si="31"/>
        <v>～</v>
      </c>
      <c r="AJ464" s="169">
        <f t="shared" si="28"/>
        <v>42947</v>
      </c>
      <c r="AK464" s="23" t="s">
        <v>6282</v>
      </c>
      <c r="AL464" s="23" t="s">
        <v>7001</v>
      </c>
      <c r="AM464" s="104">
        <v>41852</v>
      </c>
      <c r="AN464" s="27"/>
      <c r="AO464" s="104">
        <v>41880</v>
      </c>
      <c r="AP464" s="134" t="s">
        <v>6997</v>
      </c>
    </row>
    <row r="465" spans="1:42" s="74" customFormat="1" ht="24.75" customHeight="1" x14ac:dyDescent="0.15">
      <c r="A465" s="422">
        <v>462</v>
      </c>
      <c r="B465" s="268" t="s">
        <v>6998</v>
      </c>
      <c r="C465" s="23" t="s">
        <v>6993</v>
      </c>
      <c r="D465" s="24" t="s">
        <v>6994</v>
      </c>
      <c r="E465" s="23"/>
      <c r="F465" s="23"/>
      <c r="G465" s="25" t="s">
        <v>6636</v>
      </c>
      <c r="H465" s="23" t="s">
        <v>6637</v>
      </c>
      <c r="I465" s="23"/>
      <c r="J465" s="25" t="s">
        <v>6638</v>
      </c>
      <c r="K465" s="25" t="s">
        <v>6639</v>
      </c>
      <c r="L465" s="23" t="s">
        <v>6644</v>
      </c>
      <c r="M465" s="23" t="s">
        <v>6995</v>
      </c>
      <c r="N465" s="23" t="s">
        <v>6641</v>
      </c>
      <c r="O465" s="25" t="s">
        <v>6636</v>
      </c>
      <c r="P465" s="23" t="s">
        <v>6637</v>
      </c>
      <c r="Q465" s="25" t="s">
        <v>6638</v>
      </c>
      <c r="R465" s="25" t="s">
        <v>6639</v>
      </c>
      <c r="S465" s="23" t="s">
        <v>6995</v>
      </c>
      <c r="T465" s="23" t="s">
        <v>6641</v>
      </c>
      <c r="U465" s="23" t="s">
        <v>6642</v>
      </c>
      <c r="V465" s="23"/>
      <c r="W465" s="25"/>
      <c r="X465" s="25"/>
      <c r="Y465" s="23"/>
      <c r="Z465" s="23"/>
      <c r="AA465" s="33">
        <v>3</v>
      </c>
      <c r="AB465" s="295" t="str">
        <f t="shared" si="29"/>
        <v>年間</v>
      </c>
      <c r="AC465" s="268"/>
      <c r="AD465" s="167">
        <v>1</v>
      </c>
      <c r="AE465" s="167">
        <v>3240</v>
      </c>
      <c r="AF465" s="167">
        <f t="shared" si="30"/>
        <v>3240</v>
      </c>
      <c r="AG465" s="27">
        <v>41852</v>
      </c>
      <c r="AH465" s="168">
        <v>41852</v>
      </c>
      <c r="AI465" s="29" t="str">
        <f t="shared" si="31"/>
        <v>～</v>
      </c>
      <c r="AJ465" s="169">
        <f t="shared" si="28"/>
        <v>42947</v>
      </c>
      <c r="AK465" s="23" t="s">
        <v>6282</v>
      </c>
      <c r="AL465" s="23" t="s">
        <v>7002</v>
      </c>
      <c r="AM465" s="104">
        <v>41852</v>
      </c>
      <c r="AN465" s="27"/>
      <c r="AO465" s="104">
        <v>41880</v>
      </c>
      <c r="AP465" s="134" t="s">
        <v>6997</v>
      </c>
    </row>
    <row r="466" spans="1:42" s="74" customFormat="1" ht="24.75" customHeight="1" x14ac:dyDescent="0.15">
      <c r="A466" s="422">
        <v>463</v>
      </c>
      <c r="B466" s="268" t="s">
        <v>6998</v>
      </c>
      <c r="C466" s="23" t="s">
        <v>6993</v>
      </c>
      <c r="D466" s="24" t="s">
        <v>6994</v>
      </c>
      <c r="E466" s="23"/>
      <c r="F466" s="23"/>
      <c r="G466" s="25" t="s">
        <v>6636</v>
      </c>
      <c r="H466" s="23" t="s">
        <v>6637</v>
      </c>
      <c r="I466" s="23"/>
      <c r="J466" s="25" t="s">
        <v>6638</v>
      </c>
      <c r="K466" s="25" t="s">
        <v>6639</v>
      </c>
      <c r="L466" s="23" t="s">
        <v>6644</v>
      </c>
      <c r="M466" s="23" t="s">
        <v>6995</v>
      </c>
      <c r="N466" s="23" t="s">
        <v>6641</v>
      </c>
      <c r="O466" s="25" t="s">
        <v>6636</v>
      </c>
      <c r="P466" s="23" t="s">
        <v>6637</v>
      </c>
      <c r="Q466" s="25" t="s">
        <v>6638</v>
      </c>
      <c r="R466" s="25" t="s">
        <v>6639</v>
      </c>
      <c r="S466" s="23" t="s">
        <v>6995</v>
      </c>
      <c r="T466" s="23" t="s">
        <v>6641</v>
      </c>
      <c r="U466" s="23" t="s">
        <v>6642</v>
      </c>
      <c r="V466" s="23"/>
      <c r="W466" s="25"/>
      <c r="X466" s="25"/>
      <c r="Y466" s="23"/>
      <c r="Z466" s="23"/>
      <c r="AA466" s="33">
        <v>3</v>
      </c>
      <c r="AB466" s="295" t="str">
        <f t="shared" si="29"/>
        <v>年間</v>
      </c>
      <c r="AC466" s="268"/>
      <c r="AD466" s="167">
        <v>1</v>
      </c>
      <c r="AE466" s="167">
        <v>3240</v>
      </c>
      <c r="AF466" s="167">
        <f t="shared" si="30"/>
        <v>3240</v>
      </c>
      <c r="AG466" s="27">
        <v>41852</v>
      </c>
      <c r="AH466" s="168">
        <v>41852</v>
      </c>
      <c r="AI466" s="29" t="str">
        <f t="shared" si="31"/>
        <v>～</v>
      </c>
      <c r="AJ466" s="169">
        <f t="shared" si="28"/>
        <v>42947</v>
      </c>
      <c r="AK466" s="23" t="s">
        <v>6282</v>
      </c>
      <c r="AL466" s="23" t="s">
        <v>7003</v>
      </c>
      <c r="AM466" s="104">
        <v>41852</v>
      </c>
      <c r="AN466" s="27"/>
      <c r="AO466" s="104">
        <v>41880</v>
      </c>
      <c r="AP466" s="134" t="s">
        <v>6997</v>
      </c>
    </row>
    <row r="467" spans="1:42" s="74" customFormat="1" ht="24.75" customHeight="1" x14ac:dyDescent="0.15">
      <c r="A467" s="422">
        <v>464</v>
      </c>
      <c r="B467" s="268" t="s">
        <v>6998</v>
      </c>
      <c r="C467" s="23" t="s">
        <v>6993</v>
      </c>
      <c r="D467" s="24" t="s">
        <v>6994</v>
      </c>
      <c r="E467" s="23"/>
      <c r="F467" s="23"/>
      <c r="G467" s="25" t="s">
        <v>6636</v>
      </c>
      <c r="H467" s="23" t="s">
        <v>6637</v>
      </c>
      <c r="I467" s="23"/>
      <c r="J467" s="25" t="s">
        <v>6638</v>
      </c>
      <c r="K467" s="25" t="s">
        <v>6639</v>
      </c>
      <c r="L467" s="23" t="s">
        <v>6644</v>
      </c>
      <c r="M467" s="23" t="s">
        <v>6995</v>
      </c>
      <c r="N467" s="23" t="s">
        <v>6641</v>
      </c>
      <c r="O467" s="25" t="s">
        <v>6636</v>
      </c>
      <c r="P467" s="23" t="s">
        <v>6637</v>
      </c>
      <c r="Q467" s="25" t="s">
        <v>6638</v>
      </c>
      <c r="R467" s="25" t="s">
        <v>6639</v>
      </c>
      <c r="S467" s="23" t="s">
        <v>6995</v>
      </c>
      <c r="T467" s="23" t="s">
        <v>6641</v>
      </c>
      <c r="U467" s="23" t="s">
        <v>6642</v>
      </c>
      <c r="V467" s="23"/>
      <c r="W467" s="25"/>
      <c r="X467" s="25"/>
      <c r="Y467" s="23"/>
      <c r="Z467" s="23"/>
      <c r="AA467" s="33">
        <v>3</v>
      </c>
      <c r="AB467" s="295" t="str">
        <f t="shared" si="29"/>
        <v>年間</v>
      </c>
      <c r="AC467" s="268"/>
      <c r="AD467" s="167">
        <v>1</v>
      </c>
      <c r="AE467" s="167">
        <v>3240</v>
      </c>
      <c r="AF467" s="167">
        <f t="shared" si="30"/>
        <v>3240</v>
      </c>
      <c r="AG467" s="27">
        <v>41852</v>
      </c>
      <c r="AH467" s="168">
        <v>41852</v>
      </c>
      <c r="AI467" s="29" t="str">
        <f t="shared" si="31"/>
        <v>～</v>
      </c>
      <c r="AJ467" s="169">
        <f t="shared" si="28"/>
        <v>42947</v>
      </c>
      <c r="AK467" s="23" t="s">
        <v>6282</v>
      </c>
      <c r="AL467" s="23" t="s">
        <v>7004</v>
      </c>
      <c r="AM467" s="104">
        <v>41852</v>
      </c>
      <c r="AN467" s="27"/>
      <c r="AO467" s="104">
        <v>41880</v>
      </c>
      <c r="AP467" s="134" t="s">
        <v>6997</v>
      </c>
    </row>
    <row r="468" spans="1:42" s="74" customFormat="1" ht="24.75" customHeight="1" x14ac:dyDescent="0.15">
      <c r="A468" s="422">
        <v>465</v>
      </c>
      <c r="B468" s="268" t="s">
        <v>6998</v>
      </c>
      <c r="C468" s="23" t="s">
        <v>6993</v>
      </c>
      <c r="D468" s="24" t="s">
        <v>6994</v>
      </c>
      <c r="E468" s="23"/>
      <c r="F468" s="23"/>
      <c r="G468" s="25" t="s">
        <v>6636</v>
      </c>
      <c r="H468" s="23" t="s">
        <v>6637</v>
      </c>
      <c r="I468" s="23"/>
      <c r="J468" s="25" t="s">
        <v>6638</v>
      </c>
      <c r="K468" s="25" t="s">
        <v>6639</v>
      </c>
      <c r="L468" s="23" t="s">
        <v>6644</v>
      </c>
      <c r="M468" s="23" t="s">
        <v>6995</v>
      </c>
      <c r="N468" s="23" t="s">
        <v>6641</v>
      </c>
      <c r="O468" s="25" t="s">
        <v>6636</v>
      </c>
      <c r="P468" s="23" t="s">
        <v>6637</v>
      </c>
      <c r="Q468" s="25" t="s">
        <v>6638</v>
      </c>
      <c r="R468" s="25" t="s">
        <v>6639</v>
      </c>
      <c r="S468" s="23" t="s">
        <v>6995</v>
      </c>
      <c r="T468" s="23" t="s">
        <v>6641</v>
      </c>
      <c r="U468" s="23" t="s">
        <v>6642</v>
      </c>
      <c r="V468" s="23"/>
      <c r="W468" s="25"/>
      <c r="X468" s="25"/>
      <c r="Y468" s="23"/>
      <c r="Z468" s="23"/>
      <c r="AA468" s="33">
        <v>3</v>
      </c>
      <c r="AB468" s="295" t="str">
        <f t="shared" si="29"/>
        <v>年間</v>
      </c>
      <c r="AC468" s="268"/>
      <c r="AD468" s="167">
        <v>1</v>
      </c>
      <c r="AE468" s="167">
        <v>3240</v>
      </c>
      <c r="AF468" s="167">
        <f t="shared" si="30"/>
        <v>3240</v>
      </c>
      <c r="AG468" s="27">
        <v>41852</v>
      </c>
      <c r="AH468" s="168">
        <v>41852</v>
      </c>
      <c r="AI468" s="29" t="str">
        <f t="shared" si="31"/>
        <v>～</v>
      </c>
      <c r="AJ468" s="169">
        <f t="shared" si="28"/>
        <v>42947</v>
      </c>
      <c r="AK468" s="23" t="s">
        <v>6282</v>
      </c>
      <c r="AL468" s="23" t="s">
        <v>7005</v>
      </c>
      <c r="AM468" s="104">
        <v>41852</v>
      </c>
      <c r="AN468" s="27"/>
      <c r="AO468" s="104">
        <v>41880</v>
      </c>
      <c r="AP468" s="134" t="s">
        <v>6997</v>
      </c>
    </row>
    <row r="469" spans="1:42" s="74" customFormat="1" ht="24.75" customHeight="1" x14ac:dyDescent="0.15">
      <c r="A469" s="422">
        <v>466</v>
      </c>
      <c r="B469" s="268" t="s">
        <v>6998</v>
      </c>
      <c r="C469" s="23" t="s">
        <v>6993</v>
      </c>
      <c r="D469" s="24" t="s">
        <v>6994</v>
      </c>
      <c r="E469" s="23"/>
      <c r="F469" s="23"/>
      <c r="G469" s="25" t="s">
        <v>6636</v>
      </c>
      <c r="H469" s="23" t="s">
        <v>6637</v>
      </c>
      <c r="I469" s="23"/>
      <c r="J469" s="25" t="s">
        <v>6638</v>
      </c>
      <c r="K469" s="25" t="s">
        <v>6639</v>
      </c>
      <c r="L469" s="23" t="s">
        <v>6644</v>
      </c>
      <c r="M469" s="23" t="s">
        <v>6995</v>
      </c>
      <c r="N469" s="23" t="s">
        <v>6641</v>
      </c>
      <c r="O469" s="25" t="s">
        <v>6636</v>
      </c>
      <c r="P469" s="23" t="s">
        <v>6637</v>
      </c>
      <c r="Q469" s="25" t="s">
        <v>6638</v>
      </c>
      <c r="R469" s="25" t="s">
        <v>6639</v>
      </c>
      <c r="S469" s="23" t="s">
        <v>6995</v>
      </c>
      <c r="T469" s="23" t="s">
        <v>6641</v>
      </c>
      <c r="U469" s="23" t="s">
        <v>6642</v>
      </c>
      <c r="V469" s="23"/>
      <c r="W469" s="25"/>
      <c r="X469" s="25"/>
      <c r="Y469" s="23"/>
      <c r="Z469" s="23"/>
      <c r="AA469" s="33">
        <v>3</v>
      </c>
      <c r="AB469" s="295" t="str">
        <f t="shared" si="29"/>
        <v>年間</v>
      </c>
      <c r="AC469" s="268"/>
      <c r="AD469" s="167">
        <v>1</v>
      </c>
      <c r="AE469" s="167">
        <v>3240</v>
      </c>
      <c r="AF469" s="167">
        <f t="shared" si="30"/>
        <v>3240</v>
      </c>
      <c r="AG469" s="27">
        <v>41852</v>
      </c>
      <c r="AH469" s="168">
        <v>41852</v>
      </c>
      <c r="AI469" s="29" t="str">
        <f t="shared" si="31"/>
        <v>～</v>
      </c>
      <c r="AJ469" s="169">
        <f t="shared" si="28"/>
        <v>42947</v>
      </c>
      <c r="AK469" s="23" t="s">
        <v>6282</v>
      </c>
      <c r="AL469" s="23" t="s">
        <v>7006</v>
      </c>
      <c r="AM469" s="104">
        <v>41852</v>
      </c>
      <c r="AN469" s="27"/>
      <c r="AO469" s="104">
        <v>41880</v>
      </c>
      <c r="AP469" s="134" t="s">
        <v>6997</v>
      </c>
    </row>
    <row r="470" spans="1:42" s="74" customFormat="1" ht="24.75" customHeight="1" x14ac:dyDescent="0.15">
      <c r="A470" s="422">
        <v>467</v>
      </c>
      <c r="B470" s="268" t="s">
        <v>6998</v>
      </c>
      <c r="C470" s="23" t="s">
        <v>6993</v>
      </c>
      <c r="D470" s="24" t="s">
        <v>6994</v>
      </c>
      <c r="E470" s="23"/>
      <c r="F470" s="23"/>
      <c r="G470" s="25" t="s">
        <v>6636</v>
      </c>
      <c r="H470" s="23" t="s">
        <v>6637</v>
      </c>
      <c r="I470" s="23"/>
      <c r="J470" s="25" t="s">
        <v>6638</v>
      </c>
      <c r="K470" s="25" t="s">
        <v>6639</v>
      </c>
      <c r="L470" s="23" t="s">
        <v>6644</v>
      </c>
      <c r="M470" s="23" t="s">
        <v>6995</v>
      </c>
      <c r="N470" s="23" t="s">
        <v>6641</v>
      </c>
      <c r="O470" s="25" t="s">
        <v>6636</v>
      </c>
      <c r="P470" s="23" t="s">
        <v>6637</v>
      </c>
      <c r="Q470" s="25" t="s">
        <v>6638</v>
      </c>
      <c r="R470" s="25" t="s">
        <v>6639</v>
      </c>
      <c r="S470" s="23" t="s">
        <v>6995</v>
      </c>
      <c r="T470" s="23" t="s">
        <v>6641</v>
      </c>
      <c r="U470" s="23" t="s">
        <v>6642</v>
      </c>
      <c r="V470" s="23"/>
      <c r="W470" s="25"/>
      <c r="X470" s="25"/>
      <c r="Y470" s="23"/>
      <c r="Z470" s="23"/>
      <c r="AA470" s="33">
        <v>3</v>
      </c>
      <c r="AB470" s="295" t="str">
        <f t="shared" si="29"/>
        <v>年間</v>
      </c>
      <c r="AC470" s="268"/>
      <c r="AD470" s="167">
        <v>1</v>
      </c>
      <c r="AE470" s="167">
        <v>3240</v>
      </c>
      <c r="AF470" s="167">
        <f t="shared" si="30"/>
        <v>3240</v>
      </c>
      <c r="AG470" s="27">
        <v>41852</v>
      </c>
      <c r="AH470" s="168">
        <v>41852</v>
      </c>
      <c r="AI470" s="29" t="str">
        <f t="shared" si="31"/>
        <v>～</v>
      </c>
      <c r="AJ470" s="169">
        <f t="shared" si="28"/>
        <v>42947</v>
      </c>
      <c r="AK470" s="23" t="s">
        <v>6282</v>
      </c>
      <c r="AL470" s="23" t="s">
        <v>7007</v>
      </c>
      <c r="AM470" s="104">
        <v>41852</v>
      </c>
      <c r="AN470" s="27"/>
      <c r="AO470" s="104">
        <v>41880</v>
      </c>
      <c r="AP470" s="134" t="s">
        <v>6997</v>
      </c>
    </row>
    <row r="471" spans="1:42" s="74" customFormat="1" ht="24.75" customHeight="1" x14ac:dyDescent="0.15">
      <c r="A471" s="422">
        <v>468</v>
      </c>
      <c r="B471" s="268" t="s">
        <v>5028</v>
      </c>
      <c r="C471" s="23" t="s">
        <v>6993</v>
      </c>
      <c r="D471" s="24" t="s">
        <v>6994</v>
      </c>
      <c r="E471" s="23"/>
      <c r="F471" s="23"/>
      <c r="G471" s="25" t="s">
        <v>6636</v>
      </c>
      <c r="H471" s="23" t="s">
        <v>6637</v>
      </c>
      <c r="I471" s="23"/>
      <c r="J471" s="25" t="s">
        <v>6638</v>
      </c>
      <c r="K471" s="25" t="s">
        <v>6639</v>
      </c>
      <c r="L471" s="23" t="s">
        <v>6644</v>
      </c>
      <c r="M471" s="23" t="s">
        <v>6995</v>
      </c>
      <c r="N471" s="23" t="s">
        <v>6641</v>
      </c>
      <c r="O471" s="25" t="s">
        <v>6636</v>
      </c>
      <c r="P471" s="23" t="s">
        <v>6637</v>
      </c>
      <c r="Q471" s="25" t="s">
        <v>6638</v>
      </c>
      <c r="R471" s="25" t="s">
        <v>6639</v>
      </c>
      <c r="S471" s="23" t="s">
        <v>6995</v>
      </c>
      <c r="T471" s="23" t="s">
        <v>6641</v>
      </c>
      <c r="U471" s="23" t="s">
        <v>6642</v>
      </c>
      <c r="V471" s="23"/>
      <c r="W471" s="25"/>
      <c r="X471" s="25"/>
      <c r="Y471" s="23"/>
      <c r="Z471" s="23"/>
      <c r="AA471" s="33">
        <v>3</v>
      </c>
      <c r="AB471" s="295" t="str">
        <f t="shared" si="29"/>
        <v>年間</v>
      </c>
      <c r="AC471" s="268"/>
      <c r="AD471" s="167">
        <v>1</v>
      </c>
      <c r="AE471" s="167">
        <v>3240</v>
      </c>
      <c r="AF471" s="167">
        <f t="shared" si="30"/>
        <v>3240</v>
      </c>
      <c r="AG471" s="27">
        <v>41852</v>
      </c>
      <c r="AH471" s="168">
        <v>41871</v>
      </c>
      <c r="AI471" s="29" t="str">
        <f t="shared" si="31"/>
        <v>～</v>
      </c>
      <c r="AJ471" s="169">
        <f t="shared" si="28"/>
        <v>42966</v>
      </c>
      <c r="AK471" s="23" t="s">
        <v>6282</v>
      </c>
      <c r="AL471" s="23" t="s">
        <v>7008</v>
      </c>
      <c r="AM471" s="35">
        <v>41871</v>
      </c>
      <c r="AN471" s="35"/>
      <c r="AO471" s="104">
        <v>41880</v>
      </c>
      <c r="AP471" s="134" t="s">
        <v>7009</v>
      </c>
    </row>
    <row r="472" spans="1:42" s="74" customFormat="1" ht="24.75" customHeight="1" x14ac:dyDescent="0.15">
      <c r="A472" s="422">
        <v>469</v>
      </c>
      <c r="B472" s="268" t="s">
        <v>5028</v>
      </c>
      <c r="C472" s="23" t="s">
        <v>6993</v>
      </c>
      <c r="D472" s="24" t="s">
        <v>6994</v>
      </c>
      <c r="E472" s="23"/>
      <c r="F472" s="23"/>
      <c r="G472" s="25" t="s">
        <v>6636</v>
      </c>
      <c r="H472" s="23" t="s">
        <v>6637</v>
      </c>
      <c r="I472" s="23"/>
      <c r="J472" s="25" t="s">
        <v>6638</v>
      </c>
      <c r="K472" s="25" t="s">
        <v>6639</v>
      </c>
      <c r="L472" s="23" t="s">
        <v>6644</v>
      </c>
      <c r="M472" s="23" t="s">
        <v>6995</v>
      </c>
      <c r="N472" s="23" t="s">
        <v>6641</v>
      </c>
      <c r="O472" s="25" t="s">
        <v>6636</v>
      </c>
      <c r="P472" s="23" t="s">
        <v>6637</v>
      </c>
      <c r="Q472" s="25" t="s">
        <v>6638</v>
      </c>
      <c r="R472" s="25" t="s">
        <v>6639</v>
      </c>
      <c r="S472" s="23" t="s">
        <v>6995</v>
      </c>
      <c r="T472" s="23" t="s">
        <v>6641</v>
      </c>
      <c r="U472" s="23" t="s">
        <v>6642</v>
      </c>
      <c r="V472" s="23"/>
      <c r="W472" s="25"/>
      <c r="X472" s="25"/>
      <c r="Y472" s="23"/>
      <c r="Z472" s="23"/>
      <c r="AA472" s="33">
        <v>3</v>
      </c>
      <c r="AB472" s="295" t="str">
        <f t="shared" si="29"/>
        <v>年間</v>
      </c>
      <c r="AC472" s="268"/>
      <c r="AD472" s="167">
        <v>1</v>
      </c>
      <c r="AE472" s="167">
        <v>3240</v>
      </c>
      <c r="AF472" s="167">
        <f t="shared" si="30"/>
        <v>3240</v>
      </c>
      <c r="AG472" s="27">
        <v>41852</v>
      </c>
      <c r="AH472" s="168">
        <v>41871</v>
      </c>
      <c r="AI472" s="29" t="str">
        <f t="shared" si="31"/>
        <v>～</v>
      </c>
      <c r="AJ472" s="169">
        <f t="shared" si="28"/>
        <v>42966</v>
      </c>
      <c r="AK472" s="23" t="s">
        <v>6282</v>
      </c>
      <c r="AL472" s="23" t="s">
        <v>7010</v>
      </c>
      <c r="AM472" s="35">
        <v>41871</v>
      </c>
      <c r="AN472" s="35"/>
      <c r="AO472" s="104">
        <v>41880</v>
      </c>
      <c r="AP472" s="134" t="s">
        <v>7009</v>
      </c>
    </row>
    <row r="473" spans="1:42" s="74" customFormat="1" ht="24.75" customHeight="1" x14ac:dyDescent="0.15">
      <c r="A473" s="422">
        <v>470</v>
      </c>
      <c r="B473" s="268" t="s">
        <v>5028</v>
      </c>
      <c r="C473" s="23" t="s">
        <v>6993</v>
      </c>
      <c r="D473" s="24" t="s">
        <v>6994</v>
      </c>
      <c r="E473" s="23"/>
      <c r="F473" s="23"/>
      <c r="G473" s="25" t="s">
        <v>6636</v>
      </c>
      <c r="H473" s="23" t="s">
        <v>6637</v>
      </c>
      <c r="I473" s="23"/>
      <c r="J473" s="25" t="s">
        <v>6638</v>
      </c>
      <c r="K473" s="25" t="s">
        <v>6639</v>
      </c>
      <c r="L473" s="23" t="s">
        <v>6644</v>
      </c>
      <c r="M473" s="23" t="s">
        <v>6995</v>
      </c>
      <c r="N473" s="23" t="s">
        <v>6641</v>
      </c>
      <c r="O473" s="25" t="s">
        <v>6636</v>
      </c>
      <c r="P473" s="23" t="s">
        <v>6637</v>
      </c>
      <c r="Q473" s="25" t="s">
        <v>6638</v>
      </c>
      <c r="R473" s="25" t="s">
        <v>6639</v>
      </c>
      <c r="S473" s="23" t="s">
        <v>6995</v>
      </c>
      <c r="T473" s="23" t="s">
        <v>6641</v>
      </c>
      <c r="U473" s="23" t="s">
        <v>6642</v>
      </c>
      <c r="V473" s="23"/>
      <c r="W473" s="25"/>
      <c r="X473" s="25"/>
      <c r="Y473" s="23"/>
      <c r="Z473" s="23"/>
      <c r="AA473" s="33">
        <v>3</v>
      </c>
      <c r="AB473" s="295" t="str">
        <f t="shared" si="29"/>
        <v>年間</v>
      </c>
      <c r="AC473" s="268"/>
      <c r="AD473" s="167">
        <v>1</v>
      </c>
      <c r="AE473" s="167">
        <v>3240</v>
      </c>
      <c r="AF473" s="167">
        <f t="shared" si="30"/>
        <v>3240</v>
      </c>
      <c r="AG473" s="27">
        <v>41852</v>
      </c>
      <c r="AH473" s="168">
        <v>41871</v>
      </c>
      <c r="AI473" s="29" t="str">
        <f t="shared" si="31"/>
        <v>～</v>
      </c>
      <c r="AJ473" s="169">
        <f t="shared" si="28"/>
        <v>42966</v>
      </c>
      <c r="AK473" s="23" t="s">
        <v>6282</v>
      </c>
      <c r="AL473" s="23" t="s">
        <v>7011</v>
      </c>
      <c r="AM473" s="35">
        <v>41871</v>
      </c>
      <c r="AN473" s="35"/>
      <c r="AO473" s="104">
        <v>41880</v>
      </c>
      <c r="AP473" s="134" t="s">
        <v>7009</v>
      </c>
    </row>
    <row r="474" spans="1:42" s="74" customFormat="1" ht="24.75" customHeight="1" x14ac:dyDescent="0.15">
      <c r="A474" s="422">
        <v>471</v>
      </c>
      <c r="B474" s="268" t="s">
        <v>5028</v>
      </c>
      <c r="C474" s="23" t="s">
        <v>6993</v>
      </c>
      <c r="D474" s="24" t="s">
        <v>6994</v>
      </c>
      <c r="E474" s="23"/>
      <c r="F474" s="23"/>
      <c r="G474" s="25" t="s">
        <v>6636</v>
      </c>
      <c r="H474" s="23" t="s">
        <v>6637</v>
      </c>
      <c r="I474" s="23"/>
      <c r="J474" s="25" t="s">
        <v>6638</v>
      </c>
      <c r="K474" s="25" t="s">
        <v>6639</v>
      </c>
      <c r="L474" s="23" t="s">
        <v>6644</v>
      </c>
      <c r="M474" s="23" t="s">
        <v>6995</v>
      </c>
      <c r="N474" s="23" t="s">
        <v>6641</v>
      </c>
      <c r="O474" s="25" t="s">
        <v>6636</v>
      </c>
      <c r="P474" s="23" t="s">
        <v>6637</v>
      </c>
      <c r="Q474" s="25" t="s">
        <v>6638</v>
      </c>
      <c r="R474" s="25" t="s">
        <v>6639</v>
      </c>
      <c r="S474" s="23" t="s">
        <v>6995</v>
      </c>
      <c r="T474" s="23" t="s">
        <v>6641</v>
      </c>
      <c r="U474" s="23" t="s">
        <v>6642</v>
      </c>
      <c r="V474" s="23"/>
      <c r="W474" s="25"/>
      <c r="X474" s="25"/>
      <c r="Y474" s="23"/>
      <c r="Z474" s="23"/>
      <c r="AA474" s="33">
        <v>3</v>
      </c>
      <c r="AB474" s="295" t="str">
        <f t="shared" si="29"/>
        <v>年間</v>
      </c>
      <c r="AC474" s="268"/>
      <c r="AD474" s="167">
        <v>1</v>
      </c>
      <c r="AE474" s="167">
        <v>3240</v>
      </c>
      <c r="AF474" s="167">
        <f t="shared" si="30"/>
        <v>3240</v>
      </c>
      <c r="AG474" s="27">
        <v>41852</v>
      </c>
      <c r="AH474" s="168">
        <v>41871</v>
      </c>
      <c r="AI474" s="29" t="str">
        <f t="shared" si="31"/>
        <v>～</v>
      </c>
      <c r="AJ474" s="169">
        <f t="shared" si="28"/>
        <v>42966</v>
      </c>
      <c r="AK474" s="23" t="s">
        <v>6282</v>
      </c>
      <c r="AL474" s="23" t="s">
        <v>7012</v>
      </c>
      <c r="AM474" s="35">
        <v>41871</v>
      </c>
      <c r="AN474" s="35"/>
      <c r="AO474" s="104">
        <v>41880</v>
      </c>
      <c r="AP474" s="134" t="s">
        <v>7009</v>
      </c>
    </row>
    <row r="475" spans="1:42" s="74" customFormat="1" ht="24.75" customHeight="1" x14ac:dyDescent="0.15">
      <c r="A475" s="422">
        <v>472</v>
      </c>
      <c r="B475" s="268" t="s">
        <v>5028</v>
      </c>
      <c r="C475" s="23" t="s">
        <v>6993</v>
      </c>
      <c r="D475" s="24" t="s">
        <v>6994</v>
      </c>
      <c r="E475" s="23"/>
      <c r="F475" s="23"/>
      <c r="G475" s="25" t="s">
        <v>6636</v>
      </c>
      <c r="H475" s="23" t="s">
        <v>6637</v>
      </c>
      <c r="I475" s="23"/>
      <c r="J475" s="25" t="s">
        <v>6638</v>
      </c>
      <c r="K475" s="25" t="s">
        <v>6639</v>
      </c>
      <c r="L475" s="23" t="s">
        <v>6644</v>
      </c>
      <c r="M475" s="23" t="s">
        <v>6995</v>
      </c>
      <c r="N475" s="23" t="s">
        <v>6641</v>
      </c>
      <c r="O475" s="25" t="s">
        <v>6636</v>
      </c>
      <c r="P475" s="23" t="s">
        <v>6637</v>
      </c>
      <c r="Q475" s="25" t="s">
        <v>6638</v>
      </c>
      <c r="R475" s="25" t="s">
        <v>6639</v>
      </c>
      <c r="S475" s="23" t="s">
        <v>6995</v>
      </c>
      <c r="T475" s="23" t="s">
        <v>6641</v>
      </c>
      <c r="U475" s="23" t="s">
        <v>6642</v>
      </c>
      <c r="V475" s="23"/>
      <c r="W475" s="25"/>
      <c r="X475" s="25"/>
      <c r="Y475" s="23"/>
      <c r="Z475" s="23"/>
      <c r="AA475" s="33">
        <v>3</v>
      </c>
      <c r="AB475" s="295" t="str">
        <f t="shared" si="29"/>
        <v>年間</v>
      </c>
      <c r="AC475" s="268"/>
      <c r="AD475" s="167">
        <v>1</v>
      </c>
      <c r="AE475" s="167">
        <v>3240</v>
      </c>
      <c r="AF475" s="167">
        <f t="shared" si="30"/>
        <v>3240</v>
      </c>
      <c r="AG475" s="27">
        <v>41852</v>
      </c>
      <c r="AH475" s="168">
        <v>41871</v>
      </c>
      <c r="AI475" s="29" t="str">
        <f t="shared" si="31"/>
        <v>～</v>
      </c>
      <c r="AJ475" s="169">
        <f t="shared" si="28"/>
        <v>42966</v>
      </c>
      <c r="AK475" s="23" t="s">
        <v>6282</v>
      </c>
      <c r="AL475" s="23" t="s">
        <v>7013</v>
      </c>
      <c r="AM475" s="35">
        <v>41871</v>
      </c>
      <c r="AN475" s="35"/>
      <c r="AO475" s="104">
        <v>41880</v>
      </c>
      <c r="AP475" s="134" t="s">
        <v>7009</v>
      </c>
    </row>
    <row r="476" spans="1:42" s="74" customFormat="1" ht="24.75" customHeight="1" x14ac:dyDescent="0.15">
      <c r="A476" s="422">
        <v>473</v>
      </c>
      <c r="B476" s="268" t="s">
        <v>5028</v>
      </c>
      <c r="C476" s="23" t="s">
        <v>6993</v>
      </c>
      <c r="D476" s="24" t="s">
        <v>6994</v>
      </c>
      <c r="E476" s="23"/>
      <c r="F476" s="23"/>
      <c r="G476" s="25" t="s">
        <v>6636</v>
      </c>
      <c r="H476" s="23" t="s">
        <v>6637</v>
      </c>
      <c r="I476" s="23"/>
      <c r="J476" s="25" t="s">
        <v>6638</v>
      </c>
      <c r="K476" s="25" t="s">
        <v>6639</v>
      </c>
      <c r="L476" s="23" t="s">
        <v>6644</v>
      </c>
      <c r="M476" s="23" t="s">
        <v>6995</v>
      </c>
      <c r="N476" s="23" t="s">
        <v>6641</v>
      </c>
      <c r="O476" s="25" t="s">
        <v>6636</v>
      </c>
      <c r="P476" s="23" t="s">
        <v>6637</v>
      </c>
      <c r="Q476" s="25" t="s">
        <v>6638</v>
      </c>
      <c r="R476" s="25" t="s">
        <v>6639</v>
      </c>
      <c r="S476" s="23" t="s">
        <v>6995</v>
      </c>
      <c r="T476" s="23" t="s">
        <v>6641</v>
      </c>
      <c r="U476" s="23" t="s">
        <v>6642</v>
      </c>
      <c r="V476" s="23"/>
      <c r="W476" s="25"/>
      <c r="X476" s="25"/>
      <c r="Y476" s="23"/>
      <c r="Z476" s="23"/>
      <c r="AA476" s="33">
        <v>3</v>
      </c>
      <c r="AB476" s="295" t="str">
        <f t="shared" si="29"/>
        <v>年間</v>
      </c>
      <c r="AC476" s="268"/>
      <c r="AD476" s="167">
        <v>1</v>
      </c>
      <c r="AE476" s="167">
        <v>3240</v>
      </c>
      <c r="AF476" s="167">
        <f t="shared" si="30"/>
        <v>3240</v>
      </c>
      <c r="AG476" s="27">
        <v>41852</v>
      </c>
      <c r="AH476" s="168">
        <v>41871</v>
      </c>
      <c r="AI476" s="29" t="str">
        <f t="shared" si="31"/>
        <v>～</v>
      </c>
      <c r="AJ476" s="169">
        <f t="shared" si="28"/>
        <v>42966</v>
      </c>
      <c r="AK476" s="23" t="s">
        <v>6282</v>
      </c>
      <c r="AL476" s="23" t="s">
        <v>7014</v>
      </c>
      <c r="AM476" s="35">
        <v>41871</v>
      </c>
      <c r="AN476" s="35"/>
      <c r="AO476" s="104">
        <v>41880</v>
      </c>
      <c r="AP476" s="134" t="s">
        <v>7009</v>
      </c>
    </row>
    <row r="477" spans="1:42" s="74" customFormat="1" ht="24.75" customHeight="1" x14ac:dyDescent="0.15">
      <c r="A477" s="422">
        <v>474</v>
      </c>
      <c r="B477" s="268" t="s">
        <v>5028</v>
      </c>
      <c r="C477" s="23" t="s">
        <v>6993</v>
      </c>
      <c r="D477" s="24" t="s">
        <v>6994</v>
      </c>
      <c r="E477" s="23"/>
      <c r="F477" s="23"/>
      <c r="G477" s="25" t="s">
        <v>6636</v>
      </c>
      <c r="H477" s="23" t="s">
        <v>6637</v>
      </c>
      <c r="I477" s="23"/>
      <c r="J477" s="25" t="s">
        <v>6638</v>
      </c>
      <c r="K477" s="25" t="s">
        <v>6639</v>
      </c>
      <c r="L477" s="23" t="s">
        <v>6644</v>
      </c>
      <c r="M477" s="23" t="s">
        <v>6995</v>
      </c>
      <c r="N477" s="23" t="s">
        <v>6641</v>
      </c>
      <c r="O477" s="25" t="s">
        <v>6636</v>
      </c>
      <c r="P477" s="23" t="s">
        <v>6637</v>
      </c>
      <c r="Q477" s="25" t="s">
        <v>6638</v>
      </c>
      <c r="R477" s="25" t="s">
        <v>6639</v>
      </c>
      <c r="S477" s="23" t="s">
        <v>6995</v>
      </c>
      <c r="T477" s="23" t="s">
        <v>6641</v>
      </c>
      <c r="U477" s="23" t="s">
        <v>6642</v>
      </c>
      <c r="V477" s="23"/>
      <c r="W477" s="25"/>
      <c r="X477" s="25"/>
      <c r="Y477" s="23"/>
      <c r="Z477" s="23"/>
      <c r="AA477" s="33">
        <v>3</v>
      </c>
      <c r="AB477" s="295" t="str">
        <f t="shared" si="29"/>
        <v>年間</v>
      </c>
      <c r="AC477" s="268"/>
      <c r="AD477" s="167">
        <v>1</v>
      </c>
      <c r="AE477" s="167">
        <v>3240</v>
      </c>
      <c r="AF477" s="167">
        <f t="shared" si="30"/>
        <v>3240</v>
      </c>
      <c r="AG477" s="27">
        <v>41852</v>
      </c>
      <c r="AH477" s="168">
        <v>41871</v>
      </c>
      <c r="AI477" s="29" t="str">
        <f t="shared" si="31"/>
        <v>～</v>
      </c>
      <c r="AJ477" s="169">
        <f t="shared" si="28"/>
        <v>42966</v>
      </c>
      <c r="AK477" s="23" t="s">
        <v>6282</v>
      </c>
      <c r="AL477" s="23" t="s">
        <v>7015</v>
      </c>
      <c r="AM477" s="35">
        <v>41871</v>
      </c>
      <c r="AN477" s="35"/>
      <c r="AO477" s="104">
        <v>41880</v>
      </c>
      <c r="AP477" s="134" t="s">
        <v>7009</v>
      </c>
    </row>
    <row r="478" spans="1:42" s="74" customFormat="1" ht="24.75" customHeight="1" x14ac:dyDescent="0.15">
      <c r="A478" s="422">
        <v>475</v>
      </c>
      <c r="B478" s="268" t="s">
        <v>5028</v>
      </c>
      <c r="C478" s="23" t="s">
        <v>6993</v>
      </c>
      <c r="D478" s="24" t="s">
        <v>6994</v>
      </c>
      <c r="E478" s="23"/>
      <c r="F478" s="23"/>
      <c r="G478" s="25" t="s">
        <v>6636</v>
      </c>
      <c r="H478" s="23" t="s">
        <v>6637</v>
      </c>
      <c r="I478" s="23"/>
      <c r="J478" s="25" t="s">
        <v>6638</v>
      </c>
      <c r="K478" s="25" t="s">
        <v>6639</v>
      </c>
      <c r="L478" s="23" t="s">
        <v>6644</v>
      </c>
      <c r="M478" s="23" t="s">
        <v>6995</v>
      </c>
      <c r="N478" s="23" t="s">
        <v>6641</v>
      </c>
      <c r="O478" s="25" t="s">
        <v>6636</v>
      </c>
      <c r="P478" s="23" t="s">
        <v>6637</v>
      </c>
      <c r="Q478" s="25" t="s">
        <v>6638</v>
      </c>
      <c r="R478" s="25" t="s">
        <v>6639</v>
      </c>
      <c r="S478" s="23" t="s">
        <v>6995</v>
      </c>
      <c r="T478" s="23" t="s">
        <v>6641</v>
      </c>
      <c r="U478" s="23" t="s">
        <v>6642</v>
      </c>
      <c r="V478" s="23"/>
      <c r="W478" s="25"/>
      <c r="X478" s="25"/>
      <c r="Y478" s="23"/>
      <c r="Z478" s="23"/>
      <c r="AA478" s="33">
        <v>3</v>
      </c>
      <c r="AB478" s="295" t="str">
        <f t="shared" si="29"/>
        <v>年間</v>
      </c>
      <c r="AC478" s="268"/>
      <c r="AD478" s="167">
        <v>1</v>
      </c>
      <c r="AE478" s="167">
        <v>3240</v>
      </c>
      <c r="AF478" s="167">
        <f t="shared" si="30"/>
        <v>3240</v>
      </c>
      <c r="AG478" s="27">
        <v>41852</v>
      </c>
      <c r="AH478" s="168">
        <v>41871</v>
      </c>
      <c r="AI478" s="29" t="str">
        <f t="shared" si="31"/>
        <v>～</v>
      </c>
      <c r="AJ478" s="169">
        <f t="shared" si="28"/>
        <v>42966</v>
      </c>
      <c r="AK478" s="23" t="s">
        <v>6282</v>
      </c>
      <c r="AL478" s="23" t="s">
        <v>7016</v>
      </c>
      <c r="AM478" s="35">
        <v>41871</v>
      </c>
      <c r="AN478" s="35"/>
      <c r="AO478" s="104">
        <v>41880</v>
      </c>
      <c r="AP478" s="134" t="s">
        <v>7009</v>
      </c>
    </row>
    <row r="479" spans="1:42" s="74" customFormat="1" ht="24.75" customHeight="1" x14ac:dyDescent="0.15">
      <c r="A479" s="422">
        <v>476</v>
      </c>
      <c r="B479" s="268" t="s">
        <v>5028</v>
      </c>
      <c r="C479" s="23" t="s">
        <v>6993</v>
      </c>
      <c r="D479" s="24" t="s">
        <v>6994</v>
      </c>
      <c r="E479" s="23"/>
      <c r="F479" s="23"/>
      <c r="G479" s="25" t="s">
        <v>6636</v>
      </c>
      <c r="H479" s="23" t="s">
        <v>6637</v>
      </c>
      <c r="I479" s="23"/>
      <c r="J479" s="25" t="s">
        <v>6638</v>
      </c>
      <c r="K479" s="25" t="s">
        <v>6639</v>
      </c>
      <c r="L479" s="23" t="s">
        <v>6644</v>
      </c>
      <c r="M479" s="23" t="s">
        <v>6995</v>
      </c>
      <c r="N479" s="23" t="s">
        <v>6641</v>
      </c>
      <c r="O479" s="25" t="s">
        <v>6636</v>
      </c>
      <c r="P479" s="23" t="s">
        <v>6637</v>
      </c>
      <c r="Q479" s="25" t="s">
        <v>6638</v>
      </c>
      <c r="R479" s="25" t="s">
        <v>6639</v>
      </c>
      <c r="S479" s="23" t="s">
        <v>6995</v>
      </c>
      <c r="T479" s="23" t="s">
        <v>6641</v>
      </c>
      <c r="U479" s="23" t="s">
        <v>6642</v>
      </c>
      <c r="V479" s="23"/>
      <c r="W479" s="25"/>
      <c r="X479" s="25"/>
      <c r="Y479" s="23"/>
      <c r="Z479" s="23"/>
      <c r="AA479" s="33">
        <v>3</v>
      </c>
      <c r="AB479" s="295" t="str">
        <f t="shared" si="29"/>
        <v>年間</v>
      </c>
      <c r="AC479" s="268"/>
      <c r="AD479" s="167">
        <v>1</v>
      </c>
      <c r="AE479" s="167">
        <v>3240</v>
      </c>
      <c r="AF479" s="167">
        <f t="shared" si="30"/>
        <v>3240</v>
      </c>
      <c r="AG479" s="27">
        <v>41852</v>
      </c>
      <c r="AH479" s="168">
        <v>41871</v>
      </c>
      <c r="AI479" s="29" t="str">
        <f t="shared" si="31"/>
        <v>～</v>
      </c>
      <c r="AJ479" s="169">
        <f t="shared" si="28"/>
        <v>42966</v>
      </c>
      <c r="AK479" s="23" t="s">
        <v>6282</v>
      </c>
      <c r="AL479" s="23" t="s">
        <v>7017</v>
      </c>
      <c r="AM479" s="35">
        <v>41871</v>
      </c>
      <c r="AN479" s="35"/>
      <c r="AO479" s="104">
        <v>41880</v>
      </c>
      <c r="AP479" s="134" t="s">
        <v>7009</v>
      </c>
    </row>
    <row r="480" spans="1:42" s="74" customFormat="1" ht="24.75" customHeight="1" x14ac:dyDescent="0.15">
      <c r="A480" s="422">
        <v>477</v>
      </c>
      <c r="B480" s="268" t="s">
        <v>5028</v>
      </c>
      <c r="C480" s="23" t="s">
        <v>6993</v>
      </c>
      <c r="D480" s="24" t="s">
        <v>6994</v>
      </c>
      <c r="E480" s="23"/>
      <c r="F480" s="23"/>
      <c r="G480" s="25" t="s">
        <v>6636</v>
      </c>
      <c r="H480" s="23" t="s">
        <v>6637</v>
      </c>
      <c r="I480" s="23"/>
      <c r="J480" s="25" t="s">
        <v>6638</v>
      </c>
      <c r="K480" s="25" t="s">
        <v>6639</v>
      </c>
      <c r="L480" s="23" t="s">
        <v>6644</v>
      </c>
      <c r="M480" s="23" t="s">
        <v>6995</v>
      </c>
      <c r="N480" s="23" t="s">
        <v>6641</v>
      </c>
      <c r="O480" s="25" t="s">
        <v>6636</v>
      </c>
      <c r="P480" s="23" t="s">
        <v>6637</v>
      </c>
      <c r="Q480" s="25" t="s">
        <v>6638</v>
      </c>
      <c r="R480" s="25" t="s">
        <v>6639</v>
      </c>
      <c r="S480" s="23" t="s">
        <v>6995</v>
      </c>
      <c r="T480" s="23" t="s">
        <v>6641</v>
      </c>
      <c r="U480" s="23" t="s">
        <v>6642</v>
      </c>
      <c r="V480" s="23"/>
      <c r="W480" s="25"/>
      <c r="X480" s="25"/>
      <c r="Y480" s="23"/>
      <c r="Z480" s="23"/>
      <c r="AA480" s="33">
        <v>3</v>
      </c>
      <c r="AB480" s="295" t="str">
        <f t="shared" si="29"/>
        <v>年間</v>
      </c>
      <c r="AC480" s="268"/>
      <c r="AD480" s="167">
        <v>1</v>
      </c>
      <c r="AE480" s="167">
        <v>3240</v>
      </c>
      <c r="AF480" s="167">
        <f t="shared" si="30"/>
        <v>3240</v>
      </c>
      <c r="AG480" s="27">
        <v>41852</v>
      </c>
      <c r="AH480" s="168">
        <v>41871</v>
      </c>
      <c r="AI480" s="29" t="str">
        <f t="shared" si="31"/>
        <v>～</v>
      </c>
      <c r="AJ480" s="169">
        <f t="shared" si="28"/>
        <v>42966</v>
      </c>
      <c r="AK480" s="23" t="s">
        <v>6282</v>
      </c>
      <c r="AL480" s="23" t="s">
        <v>7018</v>
      </c>
      <c r="AM480" s="35">
        <v>41871</v>
      </c>
      <c r="AN480" s="35"/>
      <c r="AO480" s="104">
        <v>41880</v>
      </c>
      <c r="AP480" s="134" t="s">
        <v>7009</v>
      </c>
    </row>
    <row r="481" spans="1:42" s="74" customFormat="1" ht="24.75" customHeight="1" x14ac:dyDescent="0.15">
      <c r="A481" s="422">
        <v>478</v>
      </c>
      <c r="B481" s="268" t="s">
        <v>5028</v>
      </c>
      <c r="C481" s="23" t="s">
        <v>6993</v>
      </c>
      <c r="D481" s="24" t="s">
        <v>6994</v>
      </c>
      <c r="E481" s="23"/>
      <c r="F481" s="23"/>
      <c r="G481" s="25" t="s">
        <v>6636</v>
      </c>
      <c r="H481" s="23" t="s">
        <v>6637</v>
      </c>
      <c r="I481" s="23"/>
      <c r="J481" s="25" t="s">
        <v>6638</v>
      </c>
      <c r="K481" s="25" t="s">
        <v>6639</v>
      </c>
      <c r="L481" s="23" t="s">
        <v>6644</v>
      </c>
      <c r="M481" s="23" t="s">
        <v>6995</v>
      </c>
      <c r="N481" s="23" t="s">
        <v>6641</v>
      </c>
      <c r="O481" s="25" t="s">
        <v>6636</v>
      </c>
      <c r="P481" s="23" t="s">
        <v>6637</v>
      </c>
      <c r="Q481" s="25" t="s">
        <v>6638</v>
      </c>
      <c r="R481" s="25" t="s">
        <v>6639</v>
      </c>
      <c r="S481" s="23" t="s">
        <v>6995</v>
      </c>
      <c r="T481" s="23" t="s">
        <v>6641</v>
      </c>
      <c r="U481" s="23" t="s">
        <v>6642</v>
      </c>
      <c r="V481" s="23"/>
      <c r="W481" s="25"/>
      <c r="X481" s="25"/>
      <c r="Y481" s="23"/>
      <c r="Z481" s="23"/>
      <c r="AA481" s="33">
        <v>3</v>
      </c>
      <c r="AB481" s="295" t="str">
        <f t="shared" si="29"/>
        <v>年間</v>
      </c>
      <c r="AC481" s="268"/>
      <c r="AD481" s="167">
        <v>1</v>
      </c>
      <c r="AE481" s="167">
        <v>3240</v>
      </c>
      <c r="AF481" s="167">
        <f t="shared" si="30"/>
        <v>3240</v>
      </c>
      <c r="AG481" s="27">
        <v>41852</v>
      </c>
      <c r="AH481" s="168">
        <v>41871</v>
      </c>
      <c r="AI481" s="29" t="str">
        <f t="shared" si="31"/>
        <v>～</v>
      </c>
      <c r="AJ481" s="169">
        <f t="shared" si="28"/>
        <v>42966</v>
      </c>
      <c r="AK481" s="23" t="s">
        <v>6282</v>
      </c>
      <c r="AL481" s="23" t="s">
        <v>7019</v>
      </c>
      <c r="AM481" s="35">
        <v>41871</v>
      </c>
      <c r="AN481" s="35"/>
      <c r="AO481" s="104">
        <v>41880</v>
      </c>
      <c r="AP481" s="134" t="s">
        <v>7009</v>
      </c>
    </row>
    <row r="482" spans="1:42" s="74" customFormat="1" ht="24.75" customHeight="1" x14ac:dyDescent="0.15">
      <c r="A482" s="422">
        <v>479</v>
      </c>
      <c r="B482" s="268" t="s">
        <v>5028</v>
      </c>
      <c r="C482" s="23" t="s">
        <v>6993</v>
      </c>
      <c r="D482" s="24" t="s">
        <v>6994</v>
      </c>
      <c r="E482" s="23"/>
      <c r="F482" s="23"/>
      <c r="G482" s="25" t="s">
        <v>6636</v>
      </c>
      <c r="H482" s="23" t="s">
        <v>6637</v>
      </c>
      <c r="I482" s="23"/>
      <c r="J482" s="25" t="s">
        <v>6638</v>
      </c>
      <c r="K482" s="25" t="s">
        <v>6639</v>
      </c>
      <c r="L482" s="23" t="s">
        <v>6644</v>
      </c>
      <c r="M482" s="23" t="s">
        <v>6995</v>
      </c>
      <c r="N482" s="23" t="s">
        <v>6641</v>
      </c>
      <c r="O482" s="25" t="s">
        <v>6636</v>
      </c>
      <c r="P482" s="23" t="s">
        <v>6637</v>
      </c>
      <c r="Q482" s="25" t="s">
        <v>6638</v>
      </c>
      <c r="R482" s="25" t="s">
        <v>6639</v>
      </c>
      <c r="S482" s="23" t="s">
        <v>6995</v>
      </c>
      <c r="T482" s="23" t="s">
        <v>6641</v>
      </c>
      <c r="U482" s="23" t="s">
        <v>6642</v>
      </c>
      <c r="V482" s="23"/>
      <c r="W482" s="25"/>
      <c r="X482" s="25"/>
      <c r="Y482" s="23"/>
      <c r="Z482" s="23"/>
      <c r="AA482" s="33">
        <v>3</v>
      </c>
      <c r="AB482" s="295" t="str">
        <f t="shared" si="29"/>
        <v>年間</v>
      </c>
      <c r="AC482" s="268"/>
      <c r="AD482" s="167">
        <v>1</v>
      </c>
      <c r="AE482" s="167">
        <v>3240</v>
      </c>
      <c r="AF482" s="167">
        <f t="shared" si="30"/>
        <v>3240</v>
      </c>
      <c r="AG482" s="27">
        <v>41852</v>
      </c>
      <c r="AH482" s="168">
        <v>41871</v>
      </c>
      <c r="AI482" s="29" t="str">
        <f t="shared" si="31"/>
        <v>～</v>
      </c>
      <c r="AJ482" s="169">
        <f t="shared" si="28"/>
        <v>42966</v>
      </c>
      <c r="AK482" s="23" t="s">
        <v>6282</v>
      </c>
      <c r="AL482" s="23" t="s">
        <v>7020</v>
      </c>
      <c r="AM482" s="35">
        <v>41871</v>
      </c>
      <c r="AN482" s="35"/>
      <c r="AO482" s="104">
        <v>41880</v>
      </c>
      <c r="AP482" s="134" t="s">
        <v>7009</v>
      </c>
    </row>
    <row r="483" spans="1:42" s="74" customFormat="1" ht="24.75" customHeight="1" x14ac:dyDescent="0.15">
      <c r="A483" s="422">
        <v>480</v>
      </c>
      <c r="B483" s="268" t="s">
        <v>5028</v>
      </c>
      <c r="C483" s="23" t="s">
        <v>6993</v>
      </c>
      <c r="D483" s="24" t="s">
        <v>6994</v>
      </c>
      <c r="E483" s="23"/>
      <c r="F483" s="23"/>
      <c r="G483" s="25" t="s">
        <v>6636</v>
      </c>
      <c r="H483" s="23" t="s">
        <v>6637</v>
      </c>
      <c r="I483" s="23"/>
      <c r="J483" s="25" t="s">
        <v>6638</v>
      </c>
      <c r="K483" s="25" t="s">
        <v>6639</v>
      </c>
      <c r="L483" s="23" t="s">
        <v>6644</v>
      </c>
      <c r="M483" s="23" t="s">
        <v>6995</v>
      </c>
      <c r="N483" s="23" t="s">
        <v>6641</v>
      </c>
      <c r="O483" s="25" t="s">
        <v>6636</v>
      </c>
      <c r="P483" s="23" t="s">
        <v>6637</v>
      </c>
      <c r="Q483" s="25" t="s">
        <v>6638</v>
      </c>
      <c r="R483" s="25" t="s">
        <v>6639</v>
      </c>
      <c r="S483" s="23" t="s">
        <v>6995</v>
      </c>
      <c r="T483" s="23" t="s">
        <v>6641</v>
      </c>
      <c r="U483" s="23" t="s">
        <v>6642</v>
      </c>
      <c r="V483" s="23"/>
      <c r="W483" s="25"/>
      <c r="X483" s="25"/>
      <c r="Y483" s="23"/>
      <c r="Z483" s="23"/>
      <c r="AA483" s="33">
        <v>3</v>
      </c>
      <c r="AB483" s="295" t="str">
        <f t="shared" si="29"/>
        <v>年間</v>
      </c>
      <c r="AC483" s="268"/>
      <c r="AD483" s="167">
        <v>1</v>
      </c>
      <c r="AE483" s="167">
        <v>3240</v>
      </c>
      <c r="AF483" s="167">
        <f t="shared" si="30"/>
        <v>3240</v>
      </c>
      <c r="AG483" s="27">
        <v>41852</v>
      </c>
      <c r="AH483" s="168">
        <v>41871</v>
      </c>
      <c r="AI483" s="29" t="str">
        <f t="shared" si="31"/>
        <v>～</v>
      </c>
      <c r="AJ483" s="169">
        <f t="shared" si="28"/>
        <v>42966</v>
      </c>
      <c r="AK483" s="23" t="s">
        <v>6282</v>
      </c>
      <c r="AL483" s="23" t="s">
        <v>7021</v>
      </c>
      <c r="AM483" s="35">
        <v>41871</v>
      </c>
      <c r="AN483" s="35"/>
      <c r="AO483" s="104">
        <v>41880</v>
      </c>
      <c r="AP483" s="134" t="s">
        <v>7009</v>
      </c>
    </row>
    <row r="484" spans="1:42" s="74" customFormat="1" ht="24.75" customHeight="1" x14ac:dyDescent="0.15">
      <c r="A484" s="422">
        <v>481</v>
      </c>
      <c r="B484" s="268" t="s">
        <v>5028</v>
      </c>
      <c r="C484" s="23" t="s">
        <v>6993</v>
      </c>
      <c r="D484" s="24" t="s">
        <v>6994</v>
      </c>
      <c r="E484" s="23"/>
      <c r="F484" s="23"/>
      <c r="G484" s="25" t="s">
        <v>6636</v>
      </c>
      <c r="H484" s="23" t="s">
        <v>6637</v>
      </c>
      <c r="I484" s="23"/>
      <c r="J484" s="25" t="s">
        <v>6638</v>
      </c>
      <c r="K484" s="25" t="s">
        <v>6639</v>
      </c>
      <c r="L484" s="23" t="s">
        <v>6644</v>
      </c>
      <c r="M484" s="23" t="s">
        <v>6995</v>
      </c>
      <c r="N484" s="23" t="s">
        <v>6641</v>
      </c>
      <c r="O484" s="25" t="s">
        <v>6636</v>
      </c>
      <c r="P484" s="23" t="s">
        <v>6637</v>
      </c>
      <c r="Q484" s="25" t="s">
        <v>6638</v>
      </c>
      <c r="R484" s="25" t="s">
        <v>6639</v>
      </c>
      <c r="S484" s="23" t="s">
        <v>6995</v>
      </c>
      <c r="T484" s="23" t="s">
        <v>6641</v>
      </c>
      <c r="U484" s="23" t="s">
        <v>6642</v>
      </c>
      <c r="V484" s="23"/>
      <c r="W484" s="25"/>
      <c r="X484" s="25"/>
      <c r="Y484" s="23"/>
      <c r="Z484" s="23"/>
      <c r="AA484" s="33">
        <v>3</v>
      </c>
      <c r="AB484" s="295" t="str">
        <f t="shared" si="29"/>
        <v>年間</v>
      </c>
      <c r="AC484" s="268"/>
      <c r="AD484" s="167">
        <v>1</v>
      </c>
      <c r="AE484" s="167">
        <v>3240</v>
      </c>
      <c r="AF484" s="167">
        <f t="shared" si="30"/>
        <v>3240</v>
      </c>
      <c r="AG484" s="27">
        <v>41852</v>
      </c>
      <c r="AH484" s="168">
        <v>41871</v>
      </c>
      <c r="AI484" s="29" t="str">
        <f t="shared" si="31"/>
        <v>～</v>
      </c>
      <c r="AJ484" s="169">
        <f t="shared" si="28"/>
        <v>42966</v>
      </c>
      <c r="AK484" s="23" t="s">
        <v>6282</v>
      </c>
      <c r="AL484" s="23" t="s">
        <v>7022</v>
      </c>
      <c r="AM484" s="35">
        <v>41871</v>
      </c>
      <c r="AN484" s="35"/>
      <c r="AO484" s="104">
        <v>41880</v>
      </c>
      <c r="AP484" s="134" t="s">
        <v>7009</v>
      </c>
    </row>
    <row r="485" spans="1:42" s="74" customFormat="1" ht="24.75" customHeight="1" x14ac:dyDescent="0.15">
      <c r="A485" s="422">
        <v>482</v>
      </c>
      <c r="B485" s="268" t="s">
        <v>5028</v>
      </c>
      <c r="C485" s="23" t="s">
        <v>6993</v>
      </c>
      <c r="D485" s="24" t="s">
        <v>6994</v>
      </c>
      <c r="E485" s="23"/>
      <c r="F485" s="23"/>
      <c r="G485" s="25" t="s">
        <v>6636</v>
      </c>
      <c r="H485" s="23" t="s">
        <v>6637</v>
      </c>
      <c r="I485" s="23"/>
      <c r="J485" s="25" t="s">
        <v>6638</v>
      </c>
      <c r="K485" s="25" t="s">
        <v>6639</v>
      </c>
      <c r="L485" s="23" t="s">
        <v>6644</v>
      </c>
      <c r="M485" s="23" t="s">
        <v>6995</v>
      </c>
      <c r="N485" s="23" t="s">
        <v>6641</v>
      </c>
      <c r="O485" s="25" t="s">
        <v>6636</v>
      </c>
      <c r="P485" s="23" t="s">
        <v>6637</v>
      </c>
      <c r="Q485" s="25" t="s">
        <v>6638</v>
      </c>
      <c r="R485" s="25" t="s">
        <v>6639</v>
      </c>
      <c r="S485" s="23" t="s">
        <v>6995</v>
      </c>
      <c r="T485" s="23" t="s">
        <v>6641</v>
      </c>
      <c r="U485" s="23" t="s">
        <v>6642</v>
      </c>
      <c r="V485" s="23"/>
      <c r="W485" s="25"/>
      <c r="X485" s="25"/>
      <c r="Y485" s="23"/>
      <c r="Z485" s="23"/>
      <c r="AA485" s="33">
        <v>3</v>
      </c>
      <c r="AB485" s="295" t="str">
        <f t="shared" si="29"/>
        <v>年間</v>
      </c>
      <c r="AC485" s="268"/>
      <c r="AD485" s="167">
        <v>1</v>
      </c>
      <c r="AE485" s="167">
        <v>3240</v>
      </c>
      <c r="AF485" s="167">
        <f t="shared" si="30"/>
        <v>3240</v>
      </c>
      <c r="AG485" s="27">
        <v>41852</v>
      </c>
      <c r="AH485" s="168">
        <v>41871</v>
      </c>
      <c r="AI485" s="29" t="str">
        <f t="shared" si="31"/>
        <v>～</v>
      </c>
      <c r="AJ485" s="169">
        <f t="shared" si="28"/>
        <v>42966</v>
      </c>
      <c r="AK485" s="23" t="s">
        <v>6282</v>
      </c>
      <c r="AL485" s="23" t="s">
        <v>7023</v>
      </c>
      <c r="AM485" s="35">
        <v>41871</v>
      </c>
      <c r="AN485" s="35"/>
      <c r="AO485" s="104">
        <v>41880</v>
      </c>
      <c r="AP485" s="134" t="s">
        <v>7009</v>
      </c>
    </row>
    <row r="486" spans="1:42" s="74" customFormat="1" ht="24.75" customHeight="1" x14ac:dyDescent="0.15">
      <c r="A486" s="422">
        <v>483</v>
      </c>
      <c r="B486" s="268" t="s">
        <v>5028</v>
      </c>
      <c r="C486" s="23" t="s">
        <v>6993</v>
      </c>
      <c r="D486" s="24" t="s">
        <v>6994</v>
      </c>
      <c r="E486" s="23"/>
      <c r="F486" s="23"/>
      <c r="G486" s="25" t="s">
        <v>6636</v>
      </c>
      <c r="H486" s="23" t="s">
        <v>6637</v>
      </c>
      <c r="I486" s="23"/>
      <c r="J486" s="25" t="s">
        <v>6638</v>
      </c>
      <c r="K486" s="25" t="s">
        <v>6639</v>
      </c>
      <c r="L486" s="23" t="s">
        <v>6644</v>
      </c>
      <c r="M486" s="23" t="s">
        <v>6995</v>
      </c>
      <c r="N486" s="23" t="s">
        <v>6641</v>
      </c>
      <c r="O486" s="25" t="s">
        <v>6636</v>
      </c>
      <c r="P486" s="23" t="s">
        <v>6637</v>
      </c>
      <c r="Q486" s="25" t="s">
        <v>6638</v>
      </c>
      <c r="R486" s="25" t="s">
        <v>6639</v>
      </c>
      <c r="S486" s="23" t="s">
        <v>6995</v>
      </c>
      <c r="T486" s="23" t="s">
        <v>6641</v>
      </c>
      <c r="U486" s="23" t="s">
        <v>6642</v>
      </c>
      <c r="V486" s="23"/>
      <c r="W486" s="25"/>
      <c r="X486" s="25"/>
      <c r="Y486" s="23"/>
      <c r="Z486" s="23"/>
      <c r="AA486" s="33">
        <v>3</v>
      </c>
      <c r="AB486" s="295" t="str">
        <f t="shared" si="29"/>
        <v>年間</v>
      </c>
      <c r="AC486" s="268"/>
      <c r="AD486" s="167">
        <v>1</v>
      </c>
      <c r="AE486" s="167">
        <v>3240</v>
      </c>
      <c r="AF486" s="167">
        <f t="shared" si="30"/>
        <v>3240</v>
      </c>
      <c r="AG486" s="27">
        <v>41852</v>
      </c>
      <c r="AH486" s="168">
        <v>41871</v>
      </c>
      <c r="AI486" s="29" t="str">
        <f t="shared" si="31"/>
        <v>～</v>
      </c>
      <c r="AJ486" s="169">
        <f t="shared" si="28"/>
        <v>42966</v>
      </c>
      <c r="AK486" s="23" t="s">
        <v>6282</v>
      </c>
      <c r="AL486" s="23" t="s">
        <v>7024</v>
      </c>
      <c r="AM486" s="35">
        <v>41871</v>
      </c>
      <c r="AN486" s="35"/>
      <c r="AO486" s="104">
        <v>41880</v>
      </c>
      <c r="AP486" s="134" t="s">
        <v>7009</v>
      </c>
    </row>
    <row r="487" spans="1:42" s="74" customFormat="1" ht="24.75" customHeight="1" x14ac:dyDescent="0.15">
      <c r="A487" s="422">
        <v>484</v>
      </c>
      <c r="B487" s="268" t="s">
        <v>5028</v>
      </c>
      <c r="C487" s="23" t="s">
        <v>6993</v>
      </c>
      <c r="D487" s="24" t="s">
        <v>6994</v>
      </c>
      <c r="E487" s="23"/>
      <c r="F487" s="23"/>
      <c r="G487" s="25" t="s">
        <v>6636</v>
      </c>
      <c r="H487" s="23" t="s">
        <v>6637</v>
      </c>
      <c r="I487" s="23"/>
      <c r="J487" s="25" t="s">
        <v>6638</v>
      </c>
      <c r="K487" s="25" t="s">
        <v>6639</v>
      </c>
      <c r="L487" s="23" t="s">
        <v>6644</v>
      </c>
      <c r="M487" s="23" t="s">
        <v>6995</v>
      </c>
      <c r="N487" s="23" t="s">
        <v>6641</v>
      </c>
      <c r="O487" s="25" t="s">
        <v>6636</v>
      </c>
      <c r="P487" s="23" t="s">
        <v>6637</v>
      </c>
      <c r="Q487" s="25" t="s">
        <v>6638</v>
      </c>
      <c r="R487" s="25" t="s">
        <v>6639</v>
      </c>
      <c r="S487" s="23" t="s">
        <v>6995</v>
      </c>
      <c r="T487" s="23" t="s">
        <v>6641</v>
      </c>
      <c r="U487" s="23" t="s">
        <v>6642</v>
      </c>
      <c r="V487" s="23"/>
      <c r="W487" s="25"/>
      <c r="X487" s="25"/>
      <c r="Y487" s="23"/>
      <c r="Z487" s="23"/>
      <c r="AA487" s="33">
        <v>3</v>
      </c>
      <c r="AB487" s="295" t="str">
        <f t="shared" si="29"/>
        <v>年間</v>
      </c>
      <c r="AC487" s="268"/>
      <c r="AD487" s="167">
        <v>1</v>
      </c>
      <c r="AE487" s="167">
        <v>3240</v>
      </c>
      <c r="AF487" s="167">
        <f t="shared" si="30"/>
        <v>3240</v>
      </c>
      <c r="AG487" s="27">
        <v>41852</v>
      </c>
      <c r="AH487" s="168">
        <v>41871</v>
      </c>
      <c r="AI487" s="29" t="str">
        <f t="shared" si="31"/>
        <v>～</v>
      </c>
      <c r="AJ487" s="169">
        <f t="shared" si="28"/>
        <v>42966</v>
      </c>
      <c r="AK487" s="23" t="s">
        <v>6282</v>
      </c>
      <c r="AL487" s="23" t="s">
        <v>7025</v>
      </c>
      <c r="AM487" s="35">
        <v>41871</v>
      </c>
      <c r="AN487" s="35"/>
      <c r="AO487" s="104">
        <v>41880</v>
      </c>
      <c r="AP487" s="134" t="s">
        <v>7009</v>
      </c>
    </row>
    <row r="488" spans="1:42" s="74" customFormat="1" ht="24.75" customHeight="1" x14ac:dyDescent="0.15">
      <c r="A488" s="422">
        <v>485</v>
      </c>
      <c r="B488" s="268" t="s">
        <v>5028</v>
      </c>
      <c r="C488" s="23" t="s">
        <v>6993</v>
      </c>
      <c r="D488" s="24" t="s">
        <v>6994</v>
      </c>
      <c r="E488" s="23"/>
      <c r="F488" s="23"/>
      <c r="G488" s="25" t="s">
        <v>6636</v>
      </c>
      <c r="H488" s="23" t="s">
        <v>6637</v>
      </c>
      <c r="I488" s="23"/>
      <c r="J488" s="25" t="s">
        <v>6638</v>
      </c>
      <c r="K488" s="25" t="s">
        <v>6639</v>
      </c>
      <c r="L488" s="23" t="s">
        <v>6644</v>
      </c>
      <c r="M488" s="23" t="s">
        <v>6995</v>
      </c>
      <c r="N488" s="23" t="s">
        <v>6641</v>
      </c>
      <c r="O488" s="25" t="s">
        <v>6636</v>
      </c>
      <c r="P488" s="23" t="s">
        <v>6637</v>
      </c>
      <c r="Q488" s="25" t="s">
        <v>6638</v>
      </c>
      <c r="R488" s="25" t="s">
        <v>6639</v>
      </c>
      <c r="S488" s="23" t="s">
        <v>6995</v>
      </c>
      <c r="T488" s="23" t="s">
        <v>6641</v>
      </c>
      <c r="U488" s="23" t="s">
        <v>6642</v>
      </c>
      <c r="V488" s="23"/>
      <c r="W488" s="25"/>
      <c r="X488" s="25"/>
      <c r="Y488" s="23"/>
      <c r="Z488" s="23"/>
      <c r="AA488" s="33">
        <v>3</v>
      </c>
      <c r="AB488" s="295" t="str">
        <f t="shared" si="29"/>
        <v>年間</v>
      </c>
      <c r="AC488" s="268"/>
      <c r="AD488" s="167">
        <v>1</v>
      </c>
      <c r="AE488" s="167">
        <v>3240</v>
      </c>
      <c r="AF488" s="167">
        <f t="shared" si="30"/>
        <v>3240</v>
      </c>
      <c r="AG488" s="27">
        <v>41852</v>
      </c>
      <c r="AH488" s="168">
        <v>41871</v>
      </c>
      <c r="AI488" s="29" t="str">
        <f t="shared" si="31"/>
        <v>～</v>
      </c>
      <c r="AJ488" s="169">
        <f t="shared" si="28"/>
        <v>42966</v>
      </c>
      <c r="AK488" s="23" t="s">
        <v>6282</v>
      </c>
      <c r="AL488" s="23" t="s">
        <v>7026</v>
      </c>
      <c r="AM488" s="35">
        <v>41871</v>
      </c>
      <c r="AN488" s="35"/>
      <c r="AO488" s="104">
        <v>41880</v>
      </c>
      <c r="AP488" s="134" t="s">
        <v>7009</v>
      </c>
    </row>
    <row r="489" spans="1:42" s="74" customFormat="1" ht="24.75" customHeight="1" x14ac:dyDescent="0.15">
      <c r="A489" s="422">
        <v>486</v>
      </c>
      <c r="B489" s="268" t="s">
        <v>5028</v>
      </c>
      <c r="C489" s="23" t="s">
        <v>6993</v>
      </c>
      <c r="D489" s="24" t="s">
        <v>6994</v>
      </c>
      <c r="E489" s="23"/>
      <c r="F489" s="23"/>
      <c r="G489" s="25" t="s">
        <v>6636</v>
      </c>
      <c r="H489" s="23" t="s">
        <v>6637</v>
      </c>
      <c r="I489" s="23"/>
      <c r="J489" s="25" t="s">
        <v>6638</v>
      </c>
      <c r="K489" s="25" t="s">
        <v>6639</v>
      </c>
      <c r="L489" s="23" t="s">
        <v>6644</v>
      </c>
      <c r="M489" s="23" t="s">
        <v>6995</v>
      </c>
      <c r="N489" s="23" t="s">
        <v>6641</v>
      </c>
      <c r="O489" s="25" t="s">
        <v>6636</v>
      </c>
      <c r="P489" s="23" t="s">
        <v>6637</v>
      </c>
      <c r="Q489" s="25" t="s">
        <v>6638</v>
      </c>
      <c r="R489" s="25" t="s">
        <v>6639</v>
      </c>
      <c r="S489" s="23" t="s">
        <v>6995</v>
      </c>
      <c r="T489" s="23" t="s">
        <v>6641</v>
      </c>
      <c r="U489" s="23" t="s">
        <v>6642</v>
      </c>
      <c r="V489" s="23"/>
      <c r="W489" s="25"/>
      <c r="X489" s="25"/>
      <c r="Y489" s="23"/>
      <c r="Z489" s="23"/>
      <c r="AA489" s="33">
        <v>3</v>
      </c>
      <c r="AB489" s="295" t="str">
        <f t="shared" si="29"/>
        <v>年間</v>
      </c>
      <c r="AC489" s="268"/>
      <c r="AD489" s="167">
        <v>1</v>
      </c>
      <c r="AE489" s="167">
        <v>3240</v>
      </c>
      <c r="AF489" s="167">
        <f t="shared" si="30"/>
        <v>3240</v>
      </c>
      <c r="AG489" s="27">
        <v>41852</v>
      </c>
      <c r="AH489" s="168">
        <v>41871</v>
      </c>
      <c r="AI489" s="29" t="str">
        <f t="shared" si="31"/>
        <v>～</v>
      </c>
      <c r="AJ489" s="169">
        <f t="shared" si="28"/>
        <v>42966</v>
      </c>
      <c r="AK489" s="23" t="s">
        <v>6282</v>
      </c>
      <c r="AL489" s="23" t="s">
        <v>7027</v>
      </c>
      <c r="AM489" s="35">
        <v>41871</v>
      </c>
      <c r="AN489" s="35"/>
      <c r="AO489" s="104">
        <v>41880</v>
      </c>
      <c r="AP489" s="134" t="s">
        <v>7009</v>
      </c>
    </row>
    <row r="490" spans="1:42" s="74" customFormat="1" ht="24.75" customHeight="1" x14ac:dyDescent="0.15">
      <c r="A490" s="422">
        <v>487</v>
      </c>
      <c r="B490" s="268" t="s">
        <v>5028</v>
      </c>
      <c r="C490" s="23" t="s">
        <v>6993</v>
      </c>
      <c r="D490" s="24" t="s">
        <v>6994</v>
      </c>
      <c r="E490" s="23"/>
      <c r="F490" s="23"/>
      <c r="G490" s="25" t="s">
        <v>6636</v>
      </c>
      <c r="H490" s="23" t="s">
        <v>6637</v>
      </c>
      <c r="I490" s="23"/>
      <c r="J490" s="25" t="s">
        <v>6638</v>
      </c>
      <c r="K490" s="25" t="s">
        <v>6639</v>
      </c>
      <c r="L490" s="23" t="s">
        <v>6644</v>
      </c>
      <c r="M490" s="23" t="s">
        <v>6995</v>
      </c>
      <c r="N490" s="23" t="s">
        <v>6641</v>
      </c>
      <c r="O490" s="25" t="s">
        <v>6636</v>
      </c>
      <c r="P490" s="23" t="s">
        <v>6637</v>
      </c>
      <c r="Q490" s="25" t="s">
        <v>6638</v>
      </c>
      <c r="R490" s="25" t="s">
        <v>6639</v>
      </c>
      <c r="S490" s="23" t="s">
        <v>6995</v>
      </c>
      <c r="T490" s="23" t="s">
        <v>6641</v>
      </c>
      <c r="U490" s="23" t="s">
        <v>6642</v>
      </c>
      <c r="V490" s="23"/>
      <c r="W490" s="25"/>
      <c r="X490" s="25"/>
      <c r="Y490" s="23"/>
      <c r="Z490" s="23"/>
      <c r="AA490" s="33">
        <v>3</v>
      </c>
      <c r="AB490" s="295" t="str">
        <f t="shared" si="29"/>
        <v>年間</v>
      </c>
      <c r="AC490" s="268"/>
      <c r="AD490" s="167">
        <v>1</v>
      </c>
      <c r="AE490" s="167">
        <v>3240</v>
      </c>
      <c r="AF490" s="167">
        <f t="shared" si="30"/>
        <v>3240</v>
      </c>
      <c r="AG490" s="27">
        <v>41852</v>
      </c>
      <c r="AH490" s="168">
        <v>41871</v>
      </c>
      <c r="AI490" s="29" t="str">
        <f t="shared" si="31"/>
        <v>～</v>
      </c>
      <c r="AJ490" s="169">
        <f t="shared" si="28"/>
        <v>42966</v>
      </c>
      <c r="AK490" s="23" t="s">
        <v>6282</v>
      </c>
      <c r="AL490" s="23" t="s">
        <v>7028</v>
      </c>
      <c r="AM490" s="35">
        <v>41871</v>
      </c>
      <c r="AN490" s="35"/>
      <c r="AO490" s="104">
        <v>41880</v>
      </c>
      <c r="AP490" s="134" t="s">
        <v>7009</v>
      </c>
    </row>
    <row r="491" spans="1:42" s="74" customFormat="1" ht="24.75" customHeight="1" x14ac:dyDescent="0.15">
      <c r="A491" s="422">
        <v>488</v>
      </c>
      <c r="B491" s="268" t="s">
        <v>5028</v>
      </c>
      <c r="C491" s="23" t="s">
        <v>6993</v>
      </c>
      <c r="D491" s="24" t="s">
        <v>6994</v>
      </c>
      <c r="E491" s="23"/>
      <c r="F491" s="23"/>
      <c r="G491" s="25" t="s">
        <v>6636</v>
      </c>
      <c r="H491" s="23" t="s">
        <v>6637</v>
      </c>
      <c r="I491" s="23"/>
      <c r="J491" s="25" t="s">
        <v>6638</v>
      </c>
      <c r="K491" s="25" t="s">
        <v>6639</v>
      </c>
      <c r="L491" s="23" t="s">
        <v>6644</v>
      </c>
      <c r="M491" s="23" t="s">
        <v>6995</v>
      </c>
      <c r="N491" s="23" t="s">
        <v>6641</v>
      </c>
      <c r="O491" s="25" t="s">
        <v>6636</v>
      </c>
      <c r="P491" s="23" t="s">
        <v>6637</v>
      </c>
      <c r="Q491" s="25" t="s">
        <v>6638</v>
      </c>
      <c r="R491" s="25" t="s">
        <v>6639</v>
      </c>
      <c r="S491" s="23" t="s">
        <v>6995</v>
      </c>
      <c r="T491" s="23" t="s">
        <v>6641</v>
      </c>
      <c r="U491" s="23" t="s">
        <v>6642</v>
      </c>
      <c r="V491" s="23"/>
      <c r="W491" s="25"/>
      <c r="X491" s="25"/>
      <c r="Y491" s="23"/>
      <c r="Z491" s="23"/>
      <c r="AA491" s="33">
        <v>3</v>
      </c>
      <c r="AB491" s="295" t="str">
        <f t="shared" si="29"/>
        <v>年間</v>
      </c>
      <c r="AC491" s="268"/>
      <c r="AD491" s="167">
        <v>1</v>
      </c>
      <c r="AE491" s="167">
        <v>3240</v>
      </c>
      <c r="AF491" s="167">
        <f t="shared" si="30"/>
        <v>3240</v>
      </c>
      <c r="AG491" s="27">
        <v>41852</v>
      </c>
      <c r="AH491" s="168">
        <v>41871</v>
      </c>
      <c r="AI491" s="29" t="str">
        <f t="shared" si="31"/>
        <v>～</v>
      </c>
      <c r="AJ491" s="169">
        <f t="shared" si="28"/>
        <v>42966</v>
      </c>
      <c r="AK491" s="23" t="s">
        <v>6282</v>
      </c>
      <c r="AL491" s="23" t="s">
        <v>7029</v>
      </c>
      <c r="AM491" s="35">
        <v>41871</v>
      </c>
      <c r="AN491" s="35"/>
      <c r="AO491" s="104">
        <v>41880</v>
      </c>
      <c r="AP491" s="134" t="s">
        <v>7009</v>
      </c>
    </row>
    <row r="492" spans="1:42" s="74" customFormat="1" ht="24.75" customHeight="1" x14ac:dyDescent="0.15">
      <c r="A492" s="422">
        <v>489</v>
      </c>
      <c r="B492" s="268" t="s">
        <v>5028</v>
      </c>
      <c r="C492" s="23" t="s">
        <v>6993</v>
      </c>
      <c r="D492" s="24" t="s">
        <v>6994</v>
      </c>
      <c r="E492" s="23"/>
      <c r="F492" s="23"/>
      <c r="G492" s="25" t="s">
        <v>6636</v>
      </c>
      <c r="H492" s="23" t="s">
        <v>6637</v>
      </c>
      <c r="I492" s="23"/>
      <c r="J492" s="25" t="s">
        <v>6638</v>
      </c>
      <c r="K492" s="25" t="s">
        <v>6639</v>
      </c>
      <c r="L492" s="23" t="s">
        <v>6644</v>
      </c>
      <c r="M492" s="23" t="s">
        <v>6995</v>
      </c>
      <c r="N492" s="23" t="s">
        <v>6641</v>
      </c>
      <c r="O492" s="25" t="s">
        <v>6636</v>
      </c>
      <c r="P492" s="23" t="s">
        <v>6637</v>
      </c>
      <c r="Q492" s="25" t="s">
        <v>6638</v>
      </c>
      <c r="R492" s="25" t="s">
        <v>6639</v>
      </c>
      <c r="S492" s="23" t="s">
        <v>6995</v>
      </c>
      <c r="T492" s="23" t="s">
        <v>6641</v>
      </c>
      <c r="U492" s="23" t="s">
        <v>6642</v>
      </c>
      <c r="V492" s="23"/>
      <c r="W492" s="25"/>
      <c r="X492" s="25"/>
      <c r="Y492" s="23"/>
      <c r="Z492" s="23"/>
      <c r="AA492" s="33">
        <v>3</v>
      </c>
      <c r="AB492" s="295" t="str">
        <f t="shared" si="29"/>
        <v>年間</v>
      </c>
      <c r="AC492" s="268"/>
      <c r="AD492" s="167">
        <v>1</v>
      </c>
      <c r="AE492" s="167">
        <v>3240</v>
      </c>
      <c r="AF492" s="167">
        <f t="shared" si="30"/>
        <v>3240</v>
      </c>
      <c r="AG492" s="27">
        <v>41852</v>
      </c>
      <c r="AH492" s="168">
        <v>41871</v>
      </c>
      <c r="AI492" s="29" t="str">
        <f t="shared" si="31"/>
        <v>～</v>
      </c>
      <c r="AJ492" s="169">
        <f t="shared" si="28"/>
        <v>42966</v>
      </c>
      <c r="AK492" s="23" t="s">
        <v>6282</v>
      </c>
      <c r="AL492" s="23" t="s">
        <v>7030</v>
      </c>
      <c r="AM492" s="35">
        <v>41871</v>
      </c>
      <c r="AN492" s="35"/>
      <c r="AO492" s="104">
        <v>41880</v>
      </c>
      <c r="AP492" s="134" t="s">
        <v>7009</v>
      </c>
    </row>
    <row r="493" spans="1:42" s="74" customFormat="1" ht="24.75" customHeight="1" x14ac:dyDescent="0.15">
      <c r="A493" s="422">
        <v>490</v>
      </c>
      <c r="B493" s="268" t="s">
        <v>5028</v>
      </c>
      <c r="C493" s="23" t="s">
        <v>6993</v>
      </c>
      <c r="D493" s="24" t="s">
        <v>6994</v>
      </c>
      <c r="E493" s="23"/>
      <c r="F493" s="23"/>
      <c r="G493" s="25" t="s">
        <v>6636</v>
      </c>
      <c r="H493" s="23" t="s">
        <v>6637</v>
      </c>
      <c r="I493" s="23"/>
      <c r="J493" s="25" t="s">
        <v>6638</v>
      </c>
      <c r="K493" s="25" t="s">
        <v>6639</v>
      </c>
      <c r="L493" s="23" t="s">
        <v>6644</v>
      </c>
      <c r="M493" s="23" t="s">
        <v>6995</v>
      </c>
      <c r="N493" s="23" t="s">
        <v>6641</v>
      </c>
      <c r="O493" s="25" t="s">
        <v>6636</v>
      </c>
      <c r="P493" s="23" t="s">
        <v>6637</v>
      </c>
      <c r="Q493" s="25" t="s">
        <v>6638</v>
      </c>
      <c r="R493" s="25" t="s">
        <v>6639</v>
      </c>
      <c r="S493" s="23" t="s">
        <v>6995</v>
      </c>
      <c r="T493" s="23" t="s">
        <v>6641</v>
      </c>
      <c r="U493" s="23" t="s">
        <v>6642</v>
      </c>
      <c r="V493" s="23"/>
      <c r="W493" s="25"/>
      <c r="X493" s="25"/>
      <c r="Y493" s="23"/>
      <c r="Z493" s="23"/>
      <c r="AA493" s="33">
        <v>3</v>
      </c>
      <c r="AB493" s="295" t="str">
        <f t="shared" si="29"/>
        <v>年間</v>
      </c>
      <c r="AC493" s="268"/>
      <c r="AD493" s="167">
        <v>1</v>
      </c>
      <c r="AE493" s="167">
        <v>3240</v>
      </c>
      <c r="AF493" s="167">
        <f t="shared" si="30"/>
        <v>3240</v>
      </c>
      <c r="AG493" s="27">
        <v>41852</v>
      </c>
      <c r="AH493" s="168">
        <v>41871</v>
      </c>
      <c r="AI493" s="29" t="str">
        <f t="shared" si="31"/>
        <v>～</v>
      </c>
      <c r="AJ493" s="169">
        <f t="shared" si="28"/>
        <v>42966</v>
      </c>
      <c r="AK493" s="23" t="s">
        <v>6282</v>
      </c>
      <c r="AL493" s="23" t="s">
        <v>7031</v>
      </c>
      <c r="AM493" s="35">
        <v>41871</v>
      </c>
      <c r="AN493" s="35"/>
      <c r="AO493" s="104">
        <v>41880</v>
      </c>
      <c r="AP493" s="134" t="s">
        <v>7009</v>
      </c>
    </row>
    <row r="494" spans="1:42" s="74" customFormat="1" ht="24.75" customHeight="1" x14ac:dyDescent="0.15">
      <c r="A494" s="422">
        <v>491</v>
      </c>
      <c r="B494" s="268" t="s">
        <v>5028</v>
      </c>
      <c r="C494" s="23" t="s">
        <v>6993</v>
      </c>
      <c r="D494" s="24" t="s">
        <v>6994</v>
      </c>
      <c r="E494" s="23"/>
      <c r="F494" s="23"/>
      <c r="G494" s="25" t="s">
        <v>6636</v>
      </c>
      <c r="H494" s="23" t="s">
        <v>6637</v>
      </c>
      <c r="I494" s="23"/>
      <c r="J494" s="25" t="s">
        <v>6638</v>
      </c>
      <c r="K494" s="25" t="s">
        <v>6639</v>
      </c>
      <c r="L494" s="23" t="s">
        <v>6644</v>
      </c>
      <c r="M494" s="23" t="s">
        <v>6995</v>
      </c>
      <c r="N494" s="23" t="s">
        <v>6641</v>
      </c>
      <c r="O494" s="25" t="s">
        <v>6636</v>
      </c>
      <c r="P494" s="23" t="s">
        <v>6637</v>
      </c>
      <c r="Q494" s="25" t="s">
        <v>6638</v>
      </c>
      <c r="R494" s="25" t="s">
        <v>6639</v>
      </c>
      <c r="S494" s="23" t="s">
        <v>6995</v>
      </c>
      <c r="T494" s="23" t="s">
        <v>6641</v>
      </c>
      <c r="U494" s="23" t="s">
        <v>6642</v>
      </c>
      <c r="V494" s="23"/>
      <c r="W494" s="25"/>
      <c r="X494" s="25"/>
      <c r="Y494" s="23"/>
      <c r="Z494" s="23"/>
      <c r="AA494" s="33">
        <v>3</v>
      </c>
      <c r="AB494" s="295" t="str">
        <f t="shared" si="29"/>
        <v>年間</v>
      </c>
      <c r="AC494" s="268"/>
      <c r="AD494" s="167">
        <v>1</v>
      </c>
      <c r="AE494" s="167">
        <v>3240</v>
      </c>
      <c r="AF494" s="167">
        <f t="shared" si="30"/>
        <v>3240</v>
      </c>
      <c r="AG494" s="27">
        <v>41852</v>
      </c>
      <c r="AH494" s="168">
        <v>41871</v>
      </c>
      <c r="AI494" s="29" t="str">
        <f t="shared" si="31"/>
        <v>～</v>
      </c>
      <c r="AJ494" s="169">
        <f t="shared" si="28"/>
        <v>42966</v>
      </c>
      <c r="AK494" s="23" t="s">
        <v>6282</v>
      </c>
      <c r="AL494" s="23" t="s">
        <v>7032</v>
      </c>
      <c r="AM494" s="35">
        <v>41871</v>
      </c>
      <c r="AN494" s="35"/>
      <c r="AO494" s="104">
        <v>41880</v>
      </c>
      <c r="AP494" s="134" t="s">
        <v>7009</v>
      </c>
    </row>
    <row r="495" spans="1:42" s="74" customFormat="1" ht="24.75" customHeight="1" x14ac:dyDescent="0.15">
      <c r="A495" s="422">
        <v>492</v>
      </c>
      <c r="B495" s="268" t="s">
        <v>5028</v>
      </c>
      <c r="C495" s="23" t="s">
        <v>6993</v>
      </c>
      <c r="D495" s="24" t="s">
        <v>6994</v>
      </c>
      <c r="E495" s="23"/>
      <c r="F495" s="23"/>
      <c r="G495" s="25" t="s">
        <v>6636</v>
      </c>
      <c r="H495" s="23" t="s">
        <v>6637</v>
      </c>
      <c r="I495" s="23"/>
      <c r="J495" s="25" t="s">
        <v>6638</v>
      </c>
      <c r="K495" s="25" t="s">
        <v>6639</v>
      </c>
      <c r="L495" s="23" t="s">
        <v>6644</v>
      </c>
      <c r="M495" s="23" t="s">
        <v>6995</v>
      </c>
      <c r="N495" s="23" t="s">
        <v>6641</v>
      </c>
      <c r="O495" s="25" t="s">
        <v>6636</v>
      </c>
      <c r="P495" s="23" t="s">
        <v>6637</v>
      </c>
      <c r="Q495" s="25" t="s">
        <v>6638</v>
      </c>
      <c r="R495" s="25" t="s">
        <v>6639</v>
      </c>
      <c r="S495" s="23" t="s">
        <v>6995</v>
      </c>
      <c r="T495" s="23" t="s">
        <v>6641</v>
      </c>
      <c r="U495" s="23" t="s">
        <v>6642</v>
      </c>
      <c r="V495" s="23"/>
      <c r="W495" s="25"/>
      <c r="X495" s="25"/>
      <c r="Y495" s="23"/>
      <c r="Z495" s="23"/>
      <c r="AA495" s="33">
        <v>3</v>
      </c>
      <c r="AB495" s="295" t="str">
        <f t="shared" si="29"/>
        <v>年間</v>
      </c>
      <c r="AC495" s="268"/>
      <c r="AD495" s="167">
        <v>1</v>
      </c>
      <c r="AE495" s="167">
        <v>3240</v>
      </c>
      <c r="AF495" s="167">
        <f t="shared" si="30"/>
        <v>3240</v>
      </c>
      <c r="AG495" s="27">
        <v>41852</v>
      </c>
      <c r="AH495" s="168">
        <v>41871</v>
      </c>
      <c r="AI495" s="29" t="str">
        <f t="shared" si="31"/>
        <v>～</v>
      </c>
      <c r="AJ495" s="169">
        <f t="shared" si="28"/>
        <v>42966</v>
      </c>
      <c r="AK495" s="23" t="s">
        <v>6282</v>
      </c>
      <c r="AL495" s="23" t="s">
        <v>7033</v>
      </c>
      <c r="AM495" s="35">
        <v>41871</v>
      </c>
      <c r="AN495" s="35"/>
      <c r="AO495" s="104">
        <v>41880</v>
      </c>
      <c r="AP495" s="134" t="s">
        <v>7009</v>
      </c>
    </row>
    <row r="496" spans="1:42" s="74" customFormat="1" ht="24.75" customHeight="1" x14ac:dyDescent="0.15">
      <c r="A496" s="422">
        <v>493</v>
      </c>
      <c r="B496" s="268" t="s">
        <v>5028</v>
      </c>
      <c r="C496" s="23" t="s">
        <v>6993</v>
      </c>
      <c r="D496" s="24" t="s">
        <v>6994</v>
      </c>
      <c r="E496" s="23"/>
      <c r="F496" s="23"/>
      <c r="G496" s="25" t="s">
        <v>6636</v>
      </c>
      <c r="H496" s="23" t="s">
        <v>6637</v>
      </c>
      <c r="I496" s="23"/>
      <c r="J496" s="25" t="s">
        <v>6638</v>
      </c>
      <c r="K496" s="25" t="s">
        <v>6639</v>
      </c>
      <c r="L496" s="23" t="s">
        <v>6644</v>
      </c>
      <c r="M496" s="23" t="s">
        <v>6995</v>
      </c>
      <c r="N496" s="23" t="s">
        <v>6641</v>
      </c>
      <c r="O496" s="25" t="s">
        <v>6636</v>
      </c>
      <c r="P496" s="23" t="s">
        <v>6637</v>
      </c>
      <c r="Q496" s="25" t="s">
        <v>6638</v>
      </c>
      <c r="R496" s="25" t="s">
        <v>6639</v>
      </c>
      <c r="S496" s="23" t="s">
        <v>6995</v>
      </c>
      <c r="T496" s="23" t="s">
        <v>6641</v>
      </c>
      <c r="U496" s="23" t="s">
        <v>6642</v>
      </c>
      <c r="V496" s="23"/>
      <c r="W496" s="25"/>
      <c r="X496" s="25"/>
      <c r="Y496" s="23"/>
      <c r="Z496" s="23"/>
      <c r="AA496" s="33">
        <v>3</v>
      </c>
      <c r="AB496" s="295" t="str">
        <f t="shared" si="29"/>
        <v>年間</v>
      </c>
      <c r="AC496" s="268"/>
      <c r="AD496" s="167">
        <v>1</v>
      </c>
      <c r="AE496" s="167">
        <v>3240</v>
      </c>
      <c r="AF496" s="167">
        <f t="shared" si="30"/>
        <v>3240</v>
      </c>
      <c r="AG496" s="27">
        <v>41852</v>
      </c>
      <c r="AH496" s="168">
        <v>41871</v>
      </c>
      <c r="AI496" s="29" t="str">
        <f t="shared" si="31"/>
        <v>～</v>
      </c>
      <c r="AJ496" s="169">
        <f t="shared" si="28"/>
        <v>42966</v>
      </c>
      <c r="AK496" s="23" t="s">
        <v>6282</v>
      </c>
      <c r="AL496" s="23" t="s">
        <v>7034</v>
      </c>
      <c r="AM496" s="35">
        <v>41871</v>
      </c>
      <c r="AN496" s="35"/>
      <c r="AO496" s="104">
        <v>41880</v>
      </c>
      <c r="AP496" s="134" t="s">
        <v>7009</v>
      </c>
    </row>
    <row r="497" spans="1:42" s="74" customFormat="1" ht="24.75" customHeight="1" x14ac:dyDescent="0.15">
      <c r="A497" s="422">
        <v>494</v>
      </c>
      <c r="B497" s="268" t="s">
        <v>5041</v>
      </c>
      <c r="C497" s="23" t="s">
        <v>15392</v>
      </c>
      <c r="D497" s="24" t="s">
        <v>5724</v>
      </c>
      <c r="E497" s="23"/>
      <c r="F497" s="23"/>
      <c r="G497" s="25" t="s">
        <v>7047</v>
      </c>
      <c r="H497" s="23" t="s">
        <v>7048</v>
      </c>
      <c r="I497" s="23"/>
      <c r="J497" s="25" t="s">
        <v>7049</v>
      </c>
      <c r="K497" s="25" t="s">
        <v>7050</v>
      </c>
      <c r="L497" s="134" t="s">
        <v>7051</v>
      </c>
      <c r="M497" s="23" t="s">
        <v>7052</v>
      </c>
      <c r="N497" s="33" t="s">
        <v>7053</v>
      </c>
      <c r="O497" s="25" t="s">
        <v>6828</v>
      </c>
      <c r="P497" s="23" t="s">
        <v>7035</v>
      </c>
      <c r="Q497" s="25" t="s">
        <v>7036</v>
      </c>
      <c r="R497" s="25" t="s">
        <v>7037</v>
      </c>
      <c r="S497" s="23" t="s">
        <v>7038</v>
      </c>
      <c r="T497" s="23" t="s">
        <v>7039</v>
      </c>
      <c r="U497" s="25" t="s">
        <v>7040</v>
      </c>
      <c r="V497" s="23" t="s">
        <v>7041</v>
      </c>
      <c r="W497" s="25" t="s">
        <v>7042</v>
      </c>
      <c r="X497" s="25" t="s">
        <v>7043</v>
      </c>
      <c r="Y497" s="23" t="s">
        <v>7044</v>
      </c>
      <c r="Z497" s="23" t="s">
        <v>7045</v>
      </c>
      <c r="AA497" s="33">
        <v>5</v>
      </c>
      <c r="AB497" s="295" t="str">
        <f t="shared" si="29"/>
        <v>年間</v>
      </c>
      <c r="AC497" s="268"/>
      <c r="AD497" s="167">
        <v>1</v>
      </c>
      <c r="AE497" s="167">
        <v>40200</v>
      </c>
      <c r="AF497" s="167">
        <f t="shared" si="30"/>
        <v>40200</v>
      </c>
      <c r="AG497" s="27">
        <v>41883</v>
      </c>
      <c r="AH497" s="168">
        <v>41891</v>
      </c>
      <c r="AI497" s="29" t="str">
        <f t="shared" si="31"/>
        <v>～</v>
      </c>
      <c r="AJ497" s="169">
        <f t="shared" si="28"/>
        <v>43716</v>
      </c>
      <c r="AK497" s="23" t="s">
        <v>6067</v>
      </c>
      <c r="AL497" s="23" t="s">
        <v>7046</v>
      </c>
      <c r="AM497" s="35">
        <v>41891</v>
      </c>
      <c r="AN497" s="27"/>
      <c r="AO497" s="91">
        <v>41904</v>
      </c>
      <c r="AP497" s="134" t="s">
        <v>7054</v>
      </c>
    </row>
    <row r="498" spans="1:42" s="74" customFormat="1" ht="24.75" customHeight="1" x14ac:dyDescent="0.15">
      <c r="A498" s="422">
        <v>495</v>
      </c>
      <c r="B498" s="268" t="s">
        <v>7055</v>
      </c>
      <c r="C498" s="23" t="s">
        <v>7056</v>
      </c>
      <c r="D498" s="24" t="s">
        <v>5708</v>
      </c>
      <c r="E498" s="23"/>
      <c r="F498" s="23"/>
      <c r="G498" s="25" t="s">
        <v>7062</v>
      </c>
      <c r="H498" s="23" t="s">
        <v>7063</v>
      </c>
      <c r="I498" s="23"/>
      <c r="J498" s="25" t="s">
        <v>7064</v>
      </c>
      <c r="K498" s="25"/>
      <c r="L498" s="134"/>
      <c r="M498" s="23" t="s">
        <v>7065</v>
      </c>
      <c r="N498" s="33"/>
      <c r="O498" s="25" t="s">
        <v>7057</v>
      </c>
      <c r="P498" s="23" t="s">
        <v>6563</v>
      </c>
      <c r="Q498" s="25" t="s">
        <v>7058</v>
      </c>
      <c r="R498" s="25"/>
      <c r="S498" s="23" t="s">
        <v>7059</v>
      </c>
      <c r="T498" s="23"/>
      <c r="U498" s="25" t="s">
        <v>7057</v>
      </c>
      <c r="V498" s="23" t="s">
        <v>6563</v>
      </c>
      <c r="W498" s="25" t="s">
        <v>7058</v>
      </c>
      <c r="X498" s="25"/>
      <c r="Y498" s="23" t="s">
        <v>7059</v>
      </c>
      <c r="Z498" s="23"/>
      <c r="AA498" s="33">
        <v>5</v>
      </c>
      <c r="AB498" s="295" t="str">
        <f t="shared" si="29"/>
        <v>年間</v>
      </c>
      <c r="AC498" s="268"/>
      <c r="AD498" s="167">
        <v>1</v>
      </c>
      <c r="AE498" s="167">
        <v>52200</v>
      </c>
      <c r="AF498" s="167">
        <f t="shared" si="30"/>
        <v>52200</v>
      </c>
      <c r="AG498" s="27">
        <v>41883</v>
      </c>
      <c r="AH498" s="168">
        <v>41899</v>
      </c>
      <c r="AI498" s="29" t="str">
        <f t="shared" si="31"/>
        <v>～</v>
      </c>
      <c r="AJ498" s="169">
        <f t="shared" si="28"/>
        <v>43724</v>
      </c>
      <c r="AK498" s="23" t="s">
        <v>7060</v>
      </c>
      <c r="AL498" s="23" t="s">
        <v>7061</v>
      </c>
      <c r="AM498" s="104">
        <v>41899</v>
      </c>
      <c r="AN498" s="27"/>
      <c r="AO498" s="104">
        <v>41953</v>
      </c>
      <c r="AP498" s="134" t="s">
        <v>7066</v>
      </c>
    </row>
    <row r="499" spans="1:42" s="74" customFormat="1" ht="24.75" customHeight="1" x14ac:dyDescent="0.15">
      <c r="A499" s="422">
        <v>496</v>
      </c>
      <c r="B499" s="414" t="s">
        <v>7067</v>
      </c>
      <c r="C499" s="64" t="s">
        <v>4011</v>
      </c>
      <c r="D499" s="92" t="s">
        <v>7068</v>
      </c>
      <c r="E499" s="64"/>
      <c r="F499" s="64"/>
      <c r="G499" s="25" t="s">
        <v>7070</v>
      </c>
      <c r="H499" s="23"/>
      <c r="I499" s="23"/>
      <c r="J499" s="25"/>
      <c r="K499" s="25"/>
      <c r="L499" s="134"/>
      <c r="M499" s="23"/>
      <c r="N499" s="33"/>
      <c r="O499" s="25"/>
      <c r="P499" s="23"/>
      <c r="Q499" s="25"/>
      <c r="R499" s="25"/>
      <c r="S499" s="23"/>
      <c r="T499" s="23"/>
      <c r="U499" s="25"/>
      <c r="V499" s="23"/>
      <c r="W499" s="25"/>
      <c r="X499" s="25"/>
      <c r="Y499" s="23"/>
      <c r="Z499" s="23"/>
      <c r="AA499" s="33">
        <v>5</v>
      </c>
      <c r="AB499" s="295" t="str">
        <f t="shared" si="29"/>
        <v>年間</v>
      </c>
      <c r="AC499" s="268"/>
      <c r="AD499" s="167">
        <v>5</v>
      </c>
      <c r="AE499" s="167">
        <v>64800</v>
      </c>
      <c r="AF499" s="167">
        <f t="shared" si="30"/>
        <v>324000</v>
      </c>
      <c r="AG499" s="27">
        <v>41883</v>
      </c>
      <c r="AH499" s="168">
        <v>41913</v>
      </c>
      <c r="AI499" s="29" t="str">
        <f t="shared" si="31"/>
        <v>～</v>
      </c>
      <c r="AJ499" s="169">
        <f t="shared" si="28"/>
        <v>43738</v>
      </c>
      <c r="AK499" s="25" t="s">
        <v>7069</v>
      </c>
      <c r="AL499" s="23"/>
      <c r="AM499" s="104">
        <v>41913</v>
      </c>
      <c r="AN499" s="27"/>
      <c r="AO499" s="91"/>
      <c r="AP499" s="134" t="s">
        <v>7071</v>
      </c>
    </row>
    <row r="500" spans="1:42" s="74" customFormat="1" ht="24.75" customHeight="1" x14ac:dyDescent="0.15">
      <c r="A500" s="422">
        <v>497</v>
      </c>
      <c r="B500" s="415" t="s">
        <v>7072</v>
      </c>
      <c r="C500" s="23" t="s">
        <v>5707</v>
      </c>
      <c r="D500" s="24" t="s">
        <v>5708</v>
      </c>
      <c r="E500" s="23"/>
      <c r="F500" s="23"/>
      <c r="G500" s="25" t="s">
        <v>7084</v>
      </c>
      <c r="H500" s="23"/>
      <c r="I500" s="23"/>
      <c r="J500" s="25" t="s">
        <v>7085</v>
      </c>
      <c r="K500" s="25" t="s">
        <v>7086</v>
      </c>
      <c r="L500" s="134" t="s">
        <v>7087</v>
      </c>
      <c r="M500" s="23" t="s">
        <v>7088</v>
      </c>
      <c r="N500" s="33"/>
      <c r="O500" s="25" t="s">
        <v>7057</v>
      </c>
      <c r="P500" s="23" t="s">
        <v>6563</v>
      </c>
      <c r="Q500" s="25" t="s">
        <v>7058</v>
      </c>
      <c r="R500" s="25" t="s">
        <v>7073</v>
      </c>
      <c r="S500" s="23" t="s">
        <v>7074</v>
      </c>
      <c r="T500" s="23" t="s">
        <v>7075</v>
      </c>
      <c r="U500" s="25" t="s">
        <v>7076</v>
      </c>
      <c r="V500" s="23" t="s">
        <v>7077</v>
      </c>
      <c r="W500" s="25" t="s">
        <v>7078</v>
      </c>
      <c r="X500" s="25" t="s">
        <v>7079</v>
      </c>
      <c r="Y500" s="23" t="s">
        <v>7080</v>
      </c>
      <c r="Z500" s="23" t="s">
        <v>7081</v>
      </c>
      <c r="AA500" s="33">
        <v>5</v>
      </c>
      <c r="AB500" s="295" t="str">
        <f t="shared" si="29"/>
        <v>年間</v>
      </c>
      <c r="AC500" s="268"/>
      <c r="AD500" s="167">
        <v>1</v>
      </c>
      <c r="AE500" s="167">
        <v>32400</v>
      </c>
      <c r="AF500" s="167">
        <f t="shared" si="30"/>
        <v>32400</v>
      </c>
      <c r="AG500" s="27">
        <v>41913</v>
      </c>
      <c r="AH500" s="168">
        <v>41932</v>
      </c>
      <c r="AI500" s="29" t="str">
        <f t="shared" si="31"/>
        <v>～</v>
      </c>
      <c r="AJ500" s="169">
        <f t="shared" si="28"/>
        <v>43757</v>
      </c>
      <c r="AK500" s="23" t="s">
        <v>7082</v>
      </c>
      <c r="AL500" s="23" t="s">
        <v>7083</v>
      </c>
      <c r="AM500" s="104">
        <v>41929</v>
      </c>
      <c r="AN500" s="27"/>
      <c r="AO500" s="104">
        <v>41941</v>
      </c>
      <c r="AP500" s="134" t="s">
        <v>7089</v>
      </c>
    </row>
    <row r="501" spans="1:42" s="74" customFormat="1" ht="24.75" customHeight="1" x14ac:dyDescent="0.15">
      <c r="A501" s="422">
        <v>498</v>
      </c>
      <c r="B501" s="415" t="s">
        <v>7072</v>
      </c>
      <c r="C501" s="23" t="s">
        <v>5707</v>
      </c>
      <c r="D501" s="24" t="s">
        <v>5708</v>
      </c>
      <c r="E501" s="23"/>
      <c r="F501" s="23"/>
      <c r="G501" s="25" t="s">
        <v>7091</v>
      </c>
      <c r="H501" s="23"/>
      <c r="I501" s="23"/>
      <c r="J501" s="25" t="s">
        <v>7092</v>
      </c>
      <c r="K501" s="25" t="s">
        <v>7086</v>
      </c>
      <c r="L501" s="134" t="s">
        <v>7087</v>
      </c>
      <c r="M501" s="23" t="s">
        <v>7093</v>
      </c>
      <c r="N501" s="33"/>
      <c r="O501" s="25" t="s">
        <v>7057</v>
      </c>
      <c r="P501" s="23" t="s">
        <v>6563</v>
      </c>
      <c r="Q501" s="25" t="s">
        <v>7058</v>
      </c>
      <c r="R501" s="25" t="s">
        <v>7073</v>
      </c>
      <c r="S501" s="23" t="s">
        <v>7074</v>
      </c>
      <c r="T501" s="23" t="s">
        <v>7075</v>
      </c>
      <c r="U501" s="25" t="s">
        <v>7076</v>
      </c>
      <c r="V501" s="23" t="s">
        <v>7077</v>
      </c>
      <c r="W501" s="25" t="s">
        <v>7078</v>
      </c>
      <c r="X501" s="25" t="s">
        <v>7079</v>
      </c>
      <c r="Y501" s="23" t="s">
        <v>7080</v>
      </c>
      <c r="Z501" s="23" t="s">
        <v>7081</v>
      </c>
      <c r="AA501" s="33">
        <v>5</v>
      </c>
      <c r="AB501" s="295" t="str">
        <f t="shared" si="29"/>
        <v>年間</v>
      </c>
      <c r="AC501" s="268"/>
      <c r="AD501" s="167">
        <v>1</v>
      </c>
      <c r="AE501" s="167">
        <v>32400</v>
      </c>
      <c r="AF501" s="167">
        <f t="shared" si="30"/>
        <v>32400</v>
      </c>
      <c r="AG501" s="27">
        <v>41913</v>
      </c>
      <c r="AH501" s="168">
        <v>41932</v>
      </c>
      <c r="AI501" s="29" t="str">
        <f t="shared" si="31"/>
        <v>～</v>
      </c>
      <c r="AJ501" s="169">
        <f t="shared" si="28"/>
        <v>43757</v>
      </c>
      <c r="AK501" s="23" t="s">
        <v>7082</v>
      </c>
      <c r="AL501" s="23" t="s">
        <v>7090</v>
      </c>
      <c r="AM501" s="104">
        <v>41929</v>
      </c>
      <c r="AN501" s="27"/>
      <c r="AO501" s="104">
        <v>41941</v>
      </c>
      <c r="AP501" s="134" t="s">
        <v>7089</v>
      </c>
    </row>
    <row r="502" spans="1:42" ht="24.75" customHeight="1" x14ac:dyDescent="0.15">
      <c r="A502" s="422">
        <v>499</v>
      </c>
      <c r="B502" s="415" t="s">
        <v>7072</v>
      </c>
      <c r="C502" s="23" t="s">
        <v>5707</v>
      </c>
      <c r="D502" s="24" t="s">
        <v>5708</v>
      </c>
      <c r="E502" s="23"/>
      <c r="F502" s="23"/>
      <c r="G502" s="25" t="s">
        <v>7095</v>
      </c>
      <c r="H502" s="23"/>
      <c r="I502" s="23"/>
      <c r="J502" s="25" t="s">
        <v>7096</v>
      </c>
      <c r="K502" s="25" t="s">
        <v>7086</v>
      </c>
      <c r="L502" s="134" t="s">
        <v>7087</v>
      </c>
      <c r="M502" s="23" t="s">
        <v>7097</v>
      </c>
      <c r="N502" s="33"/>
      <c r="O502" s="25" t="s">
        <v>7057</v>
      </c>
      <c r="P502" s="23" t="s">
        <v>6563</v>
      </c>
      <c r="Q502" s="25" t="s">
        <v>7058</v>
      </c>
      <c r="R502" s="25" t="s">
        <v>7073</v>
      </c>
      <c r="S502" s="23" t="s">
        <v>7074</v>
      </c>
      <c r="T502" s="23" t="s">
        <v>7075</v>
      </c>
      <c r="U502" s="25" t="s">
        <v>7076</v>
      </c>
      <c r="V502" s="23" t="s">
        <v>7077</v>
      </c>
      <c r="W502" s="25" t="s">
        <v>7078</v>
      </c>
      <c r="X502" s="25" t="s">
        <v>7079</v>
      </c>
      <c r="Y502" s="23" t="s">
        <v>7080</v>
      </c>
      <c r="Z502" s="23" t="s">
        <v>7081</v>
      </c>
      <c r="AA502" s="33">
        <v>5</v>
      </c>
      <c r="AB502" s="295" t="str">
        <f t="shared" si="29"/>
        <v>年間</v>
      </c>
      <c r="AC502" s="268"/>
      <c r="AD502" s="167">
        <v>1</v>
      </c>
      <c r="AE502" s="167">
        <v>32400</v>
      </c>
      <c r="AF502" s="167">
        <f t="shared" si="30"/>
        <v>32400</v>
      </c>
      <c r="AG502" s="27">
        <v>41913</v>
      </c>
      <c r="AH502" s="168">
        <v>41932</v>
      </c>
      <c r="AI502" s="29" t="str">
        <f t="shared" si="31"/>
        <v>～</v>
      </c>
      <c r="AJ502" s="169">
        <f t="shared" si="28"/>
        <v>43757</v>
      </c>
      <c r="AK502" s="23" t="s">
        <v>7082</v>
      </c>
      <c r="AL502" s="23" t="s">
        <v>7094</v>
      </c>
      <c r="AM502" s="104">
        <v>41929</v>
      </c>
      <c r="AN502" s="27"/>
      <c r="AO502" s="104">
        <v>41941</v>
      </c>
      <c r="AP502" s="134" t="s">
        <v>7089</v>
      </c>
    </row>
    <row r="503" spans="1:42" s="74" customFormat="1" ht="24.75" customHeight="1" x14ac:dyDescent="0.15">
      <c r="A503" s="422">
        <v>500</v>
      </c>
      <c r="B503" s="415" t="s">
        <v>7072</v>
      </c>
      <c r="C503" s="23" t="s">
        <v>5707</v>
      </c>
      <c r="D503" s="24" t="s">
        <v>5708</v>
      </c>
      <c r="E503" s="23"/>
      <c r="F503" s="23"/>
      <c r="G503" s="25" t="s">
        <v>7099</v>
      </c>
      <c r="H503" s="23"/>
      <c r="I503" s="23"/>
      <c r="J503" s="25" t="s">
        <v>7100</v>
      </c>
      <c r="K503" s="25" t="s">
        <v>7086</v>
      </c>
      <c r="L503" s="134" t="s">
        <v>7087</v>
      </c>
      <c r="M503" s="23" t="s">
        <v>7101</v>
      </c>
      <c r="N503" s="33"/>
      <c r="O503" s="25" t="s">
        <v>7057</v>
      </c>
      <c r="P503" s="23" t="s">
        <v>6563</v>
      </c>
      <c r="Q503" s="25" t="s">
        <v>7058</v>
      </c>
      <c r="R503" s="25" t="s">
        <v>7073</v>
      </c>
      <c r="S503" s="23" t="s">
        <v>7074</v>
      </c>
      <c r="T503" s="23" t="s">
        <v>7075</v>
      </c>
      <c r="U503" s="25" t="s">
        <v>7076</v>
      </c>
      <c r="V503" s="23" t="s">
        <v>7077</v>
      </c>
      <c r="W503" s="25" t="s">
        <v>7078</v>
      </c>
      <c r="X503" s="25" t="s">
        <v>7079</v>
      </c>
      <c r="Y503" s="23" t="s">
        <v>7080</v>
      </c>
      <c r="Z503" s="23" t="s">
        <v>7081</v>
      </c>
      <c r="AA503" s="33">
        <v>5</v>
      </c>
      <c r="AB503" s="295" t="str">
        <f t="shared" si="29"/>
        <v>年間</v>
      </c>
      <c r="AC503" s="268"/>
      <c r="AD503" s="167">
        <v>1</v>
      </c>
      <c r="AE503" s="167">
        <v>32400</v>
      </c>
      <c r="AF503" s="167">
        <f t="shared" si="30"/>
        <v>32400</v>
      </c>
      <c r="AG503" s="27">
        <v>41913</v>
      </c>
      <c r="AH503" s="168">
        <v>41932</v>
      </c>
      <c r="AI503" s="29" t="str">
        <f t="shared" si="31"/>
        <v>～</v>
      </c>
      <c r="AJ503" s="169">
        <f t="shared" si="28"/>
        <v>43757</v>
      </c>
      <c r="AK503" s="23" t="s">
        <v>7082</v>
      </c>
      <c r="AL503" s="23" t="s">
        <v>7098</v>
      </c>
      <c r="AM503" s="104">
        <v>41929</v>
      </c>
      <c r="AN503" s="27"/>
      <c r="AO503" s="104">
        <v>41941</v>
      </c>
      <c r="AP503" s="134" t="s">
        <v>7089</v>
      </c>
    </row>
    <row r="504" spans="1:42" s="74" customFormat="1" ht="24.75" customHeight="1" x14ac:dyDescent="0.15">
      <c r="A504" s="422">
        <v>501</v>
      </c>
      <c r="B504" s="415" t="s">
        <v>7072</v>
      </c>
      <c r="C504" s="23" t="s">
        <v>5707</v>
      </c>
      <c r="D504" s="24" t="s">
        <v>5708</v>
      </c>
      <c r="E504" s="23"/>
      <c r="F504" s="23"/>
      <c r="G504" s="25" t="s">
        <v>7103</v>
      </c>
      <c r="H504" s="23"/>
      <c r="I504" s="23"/>
      <c r="J504" s="25" t="s">
        <v>7104</v>
      </c>
      <c r="K504" s="25" t="s">
        <v>7086</v>
      </c>
      <c r="L504" s="134" t="s">
        <v>7087</v>
      </c>
      <c r="M504" s="23" t="s">
        <v>7105</v>
      </c>
      <c r="N504" s="33"/>
      <c r="O504" s="25" t="s">
        <v>7057</v>
      </c>
      <c r="P504" s="23" t="s">
        <v>6563</v>
      </c>
      <c r="Q504" s="25" t="s">
        <v>7058</v>
      </c>
      <c r="R504" s="25" t="s">
        <v>7073</v>
      </c>
      <c r="S504" s="23" t="s">
        <v>7074</v>
      </c>
      <c r="T504" s="23" t="s">
        <v>7075</v>
      </c>
      <c r="U504" s="25" t="s">
        <v>7076</v>
      </c>
      <c r="V504" s="23" t="s">
        <v>7077</v>
      </c>
      <c r="W504" s="25" t="s">
        <v>7078</v>
      </c>
      <c r="X504" s="25" t="s">
        <v>7079</v>
      </c>
      <c r="Y504" s="23" t="s">
        <v>7080</v>
      </c>
      <c r="Z504" s="23" t="s">
        <v>7081</v>
      </c>
      <c r="AA504" s="33">
        <v>5</v>
      </c>
      <c r="AB504" s="295" t="str">
        <f t="shared" si="29"/>
        <v>年間</v>
      </c>
      <c r="AC504" s="268"/>
      <c r="AD504" s="167">
        <v>1</v>
      </c>
      <c r="AE504" s="167">
        <v>32400</v>
      </c>
      <c r="AF504" s="167">
        <f t="shared" si="30"/>
        <v>32400</v>
      </c>
      <c r="AG504" s="27">
        <v>41913</v>
      </c>
      <c r="AH504" s="168">
        <v>41932</v>
      </c>
      <c r="AI504" s="29" t="str">
        <f t="shared" si="31"/>
        <v>～</v>
      </c>
      <c r="AJ504" s="169">
        <f t="shared" si="28"/>
        <v>43757</v>
      </c>
      <c r="AK504" s="23" t="s">
        <v>7082</v>
      </c>
      <c r="AL504" s="23" t="s">
        <v>7102</v>
      </c>
      <c r="AM504" s="104">
        <v>41929</v>
      </c>
      <c r="AN504" s="27"/>
      <c r="AO504" s="104">
        <v>41941</v>
      </c>
      <c r="AP504" s="134" t="s">
        <v>7089</v>
      </c>
    </row>
    <row r="505" spans="1:42" s="74" customFormat="1" ht="24.75" customHeight="1" x14ac:dyDescent="0.15">
      <c r="A505" s="422">
        <v>502</v>
      </c>
      <c r="B505" s="415" t="s">
        <v>7072</v>
      </c>
      <c r="C505" s="23" t="s">
        <v>5707</v>
      </c>
      <c r="D505" s="24" t="s">
        <v>5708</v>
      </c>
      <c r="E505" s="23"/>
      <c r="F505" s="23"/>
      <c r="G505" s="25" t="s">
        <v>7107</v>
      </c>
      <c r="H505" s="23"/>
      <c r="I505" s="23"/>
      <c r="J505" s="25" t="s">
        <v>7108</v>
      </c>
      <c r="K505" s="25" t="s">
        <v>7086</v>
      </c>
      <c r="L505" s="134" t="s">
        <v>7087</v>
      </c>
      <c r="M505" s="23" t="s">
        <v>7109</v>
      </c>
      <c r="N505" s="33"/>
      <c r="O505" s="25" t="s">
        <v>7057</v>
      </c>
      <c r="P505" s="23" t="s">
        <v>6563</v>
      </c>
      <c r="Q505" s="25" t="s">
        <v>7058</v>
      </c>
      <c r="R505" s="25" t="s">
        <v>7073</v>
      </c>
      <c r="S505" s="23" t="s">
        <v>7074</v>
      </c>
      <c r="T505" s="23" t="s">
        <v>7075</v>
      </c>
      <c r="U505" s="25" t="s">
        <v>7076</v>
      </c>
      <c r="V505" s="23" t="s">
        <v>7077</v>
      </c>
      <c r="W505" s="25" t="s">
        <v>7078</v>
      </c>
      <c r="X505" s="25" t="s">
        <v>7079</v>
      </c>
      <c r="Y505" s="23" t="s">
        <v>7080</v>
      </c>
      <c r="Z505" s="23" t="s">
        <v>7081</v>
      </c>
      <c r="AA505" s="33">
        <v>5</v>
      </c>
      <c r="AB505" s="295" t="str">
        <f t="shared" si="29"/>
        <v>年間</v>
      </c>
      <c r="AC505" s="268"/>
      <c r="AD505" s="167">
        <v>1</v>
      </c>
      <c r="AE505" s="167">
        <v>32400</v>
      </c>
      <c r="AF505" s="167">
        <f t="shared" si="30"/>
        <v>32400</v>
      </c>
      <c r="AG505" s="27">
        <v>41913</v>
      </c>
      <c r="AH505" s="168">
        <v>41932</v>
      </c>
      <c r="AI505" s="29" t="str">
        <f t="shared" si="31"/>
        <v>～</v>
      </c>
      <c r="AJ505" s="169">
        <f t="shared" si="28"/>
        <v>43757</v>
      </c>
      <c r="AK505" s="23" t="s">
        <v>7082</v>
      </c>
      <c r="AL505" s="23" t="s">
        <v>7106</v>
      </c>
      <c r="AM505" s="104">
        <v>41929</v>
      </c>
      <c r="AN505" s="27"/>
      <c r="AO505" s="104">
        <v>41941</v>
      </c>
      <c r="AP505" s="134" t="s">
        <v>7089</v>
      </c>
    </row>
    <row r="506" spans="1:42" ht="24.75" customHeight="1" x14ac:dyDescent="0.15">
      <c r="A506" s="422">
        <v>503</v>
      </c>
      <c r="B506" s="415" t="s">
        <v>7072</v>
      </c>
      <c r="C506" s="23" t="s">
        <v>5707</v>
      </c>
      <c r="D506" s="24" t="s">
        <v>5708</v>
      </c>
      <c r="E506" s="23"/>
      <c r="F506" s="23"/>
      <c r="G506" s="25" t="s">
        <v>7111</v>
      </c>
      <c r="H506" s="23"/>
      <c r="I506" s="23"/>
      <c r="J506" s="25" t="s">
        <v>7112</v>
      </c>
      <c r="K506" s="25" t="s">
        <v>7086</v>
      </c>
      <c r="L506" s="134" t="s">
        <v>7087</v>
      </c>
      <c r="M506" s="23" t="s">
        <v>7113</v>
      </c>
      <c r="N506" s="33"/>
      <c r="O506" s="25" t="s">
        <v>7057</v>
      </c>
      <c r="P506" s="23" t="s">
        <v>6563</v>
      </c>
      <c r="Q506" s="25" t="s">
        <v>7058</v>
      </c>
      <c r="R506" s="25" t="s">
        <v>7073</v>
      </c>
      <c r="S506" s="23" t="s">
        <v>7074</v>
      </c>
      <c r="T506" s="23" t="s">
        <v>7075</v>
      </c>
      <c r="U506" s="25" t="s">
        <v>7076</v>
      </c>
      <c r="V506" s="23" t="s">
        <v>7077</v>
      </c>
      <c r="W506" s="25" t="s">
        <v>7078</v>
      </c>
      <c r="X506" s="25" t="s">
        <v>7079</v>
      </c>
      <c r="Y506" s="23" t="s">
        <v>7080</v>
      </c>
      <c r="Z506" s="23" t="s">
        <v>7081</v>
      </c>
      <c r="AA506" s="33">
        <v>5</v>
      </c>
      <c r="AB506" s="295" t="str">
        <f t="shared" si="29"/>
        <v>年間</v>
      </c>
      <c r="AC506" s="268"/>
      <c r="AD506" s="167">
        <v>1</v>
      </c>
      <c r="AE506" s="167">
        <v>32400</v>
      </c>
      <c r="AF506" s="167">
        <f t="shared" si="30"/>
        <v>32400</v>
      </c>
      <c r="AG506" s="27">
        <v>41913</v>
      </c>
      <c r="AH506" s="168">
        <v>41932</v>
      </c>
      <c r="AI506" s="29" t="str">
        <f t="shared" si="31"/>
        <v>～</v>
      </c>
      <c r="AJ506" s="169">
        <f t="shared" si="28"/>
        <v>43757</v>
      </c>
      <c r="AK506" s="23" t="s">
        <v>7082</v>
      </c>
      <c r="AL506" s="23" t="s">
        <v>7110</v>
      </c>
      <c r="AM506" s="104">
        <v>41929</v>
      </c>
      <c r="AN506" s="27"/>
      <c r="AO506" s="104">
        <v>41941</v>
      </c>
      <c r="AP506" s="134" t="s">
        <v>7089</v>
      </c>
    </row>
    <row r="507" spans="1:42" s="74" customFormat="1" ht="24.75" customHeight="1" x14ac:dyDescent="0.15">
      <c r="A507" s="422">
        <v>504</v>
      </c>
      <c r="B507" s="415" t="s">
        <v>7072</v>
      </c>
      <c r="C507" s="23" t="s">
        <v>5707</v>
      </c>
      <c r="D507" s="24" t="s">
        <v>5708</v>
      </c>
      <c r="E507" s="23"/>
      <c r="F507" s="23"/>
      <c r="G507" s="25" t="s">
        <v>7115</v>
      </c>
      <c r="H507" s="23"/>
      <c r="I507" s="23"/>
      <c r="J507" s="25" t="s">
        <v>7116</v>
      </c>
      <c r="K507" s="25" t="s">
        <v>7086</v>
      </c>
      <c r="L507" s="134" t="s">
        <v>7087</v>
      </c>
      <c r="M507" s="23" t="s">
        <v>7117</v>
      </c>
      <c r="N507" s="33"/>
      <c r="O507" s="25" t="s">
        <v>7057</v>
      </c>
      <c r="P507" s="23" t="s">
        <v>6563</v>
      </c>
      <c r="Q507" s="25" t="s">
        <v>7058</v>
      </c>
      <c r="R507" s="25" t="s">
        <v>7073</v>
      </c>
      <c r="S507" s="23" t="s">
        <v>7074</v>
      </c>
      <c r="T507" s="23" t="s">
        <v>7075</v>
      </c>
      <c r="U507" s="25" t="s">
        <v>7076</v>
      </c>
      <c r="V507" s="23" t="s">
        <v>7077</v>
      </c>
      <c r="W507" s="25" t="s">
        <v>7078</v>
      </c>
      <c r="X507" s="25" t="s">
        <v>7079</v>
      </c>
      <c r="Y507" s="23" t="s">
        <v>7080</v>
      </c>
      <c r="Z507" s="23" t="s">
        <v>7081</v>
      </c>
      <c r="AA507" s="33">
        <v>5</v>
      </c>
      <c r="AB507" s="295" t="str">
        <f t="shared" si="29"/>
        <v>年間</v>
      </c>
      <c r="AC507" s="268"/>
      <c r="AD507" s="167">
        <v>1</v>
      </c>
      <c r="AE507" s="167">
        <v>32400</v>
      </c>
      <c r="AF507" s="167">
        <f t="shared" si="30"/>
        <v>32400</v>
      </c>
      <c r="AG507" s="27">
        <v>41913</v>
      </c>
      <c r="AH507" s="168">
        <v>41932</v>
      </c>
      <c r="AI507" s="29" t="str">
        <f t="shared" si="31"/>
        <v>～</v>
      </c>
      <c r="AJ507" s="169">
        <f t="shared" si="28"/>
        <v>43757</v>
      </c>
      <c r="AK507" s="23" t="s">
        <v>7082</v>
      </c>
      <c r="AL507" s="23" t="s">
        <v>7114</v>
      </c>
      <c r="AM507" s="104">
        <v>41929</v>
      </c>
      <c r="AN507" s="27"/>
      <c r="AO507" s="104">
        <v>41941</v>
      </c>
      <c r="AP507" s="134" t="s">
        <v>7089</v>
      </c>
    </row>
    <row r="508" spans="1:42" s="74" customFormat="1" ht="24.75" customHeight="1" x14ac:dyDescent="0.15">
      <c r="A508" s="422">
        <v>505</v>
      </c>
      <c r="B508" s="415" t="s">
        <v>7072</v>
      </c>
      <c r="C508" s="23" t="s">
        <v>5707</v>
      </c>
      <c r="D508" s="24" t="s">
        <v>5708</v>
      </c>
      <c r="E508" s="23"/>
      <c r="F508" s="23"/>
      <c r="G508" s="25" t="s">
        <v>7119</v>
      </c>
      <c r="H508" s="23"/>
      <c r="I508" s="23"/>
      <c r="J508" s="25" t="s">
        <v>7120</v>
      </c>
      <c r="K508" s="25" t="s">
        <v>7086</v>
      </c>
      <c r="L508" s="134" t="s">
        <v>7087</v>
      </c>
      <c r="M508" s="23" t="s">
        <v>7121</v>
      </c>
      <c r="N508" s="33"/>
      <c r="O508" s="25" t="s">
        <v>7057</v>
      </c>
      <c r="P508" s="23" t="s">
        <v>6563</v>
      </c>
      <c r="Q508" s="25" t="s">
        <v>7058</v>
      </c>
      <c r="R508" s="25" t="s">
        <v>7073</v>
      </c>
      <c r="S508" s="23" t="s">
        <v>7074</v>
      </c>
      <c r="T508" s="23" t="s">
        <v>7075</v>
      </c>
      <c r="U508" s="25" t="s">
        <v>7076</v>
      </c>
      <c r="V508" s="23" t="s">
        <v>7077</v>
      </c>
      <c r="W508" s="25" t="s">
        <v>7078</v>
      </c>
      <c r="X508" s="25" t="s">
        <v>7079</v>
      </c>
      <c r="Y508" s="23" t="s">
        <v>7080</v>
      </c>
      <c r="Z508" s="23" t="s">
        <v>7081</v>
      </c>
      <c r="AA508" s="33">
        <v>5</v>
      </c>
      <c r="AB508" s="295" t="str">
        <f t="shared" si="29"/>
        <v>年間</v>
      </c>
      <c r="AC508" s="268"/>
      <c r="AD508" s="167">
        <v>1</v>
      </c>
      <c r="AE508" s="167">
        <v>32400</v>
      </c>
      <c r="AF508" s="167">
        <f t="shared" si="30"/>
        <v>32400</v>
      </c>
      <c r="AG508" s="27">
        <v>41913</v>
      </c>
      <c r="AH508" s="168">
        <v>41932</v>
      </c>
      <c r="AI508" s="29" t="str">
        <f t="shared" si="31"/>
        <v>～</v>
      </c>
      <c r="AJ508" s="169">
        <f t="shared" si="28"/>
        <v>43757</v>
      </c>
      <c r="AK508" s="23" t="s">
        <v>7082</v>
      </c>
      <c r="AL508" s="23" t="s">
        <v>7118</v>
      </c>
      <c r="AM508" s="104">
        <v>41929</v>
      </c>
      <c r="AN508" s="27"/>
      <c r="AO508" s="104">
        <v>41941</v>
      </c>
      <c r="AP508" s="134" t="s">
        <v>7089</v>
      </c>
    </row>
    <row r="509" spans="1:42" s="74" customFormat="1" ht="24.75" customHeight="1" x14ac:dyDescent="0.15">
      <c r="A509" s="422">
        <v>506</v>
      </c>
      <c r="B509" s="415" t="s">
        <v>7072</v>
      </c>
      <c r="C509" s="23" t="s">
        <v>5707</v>
      </c>
      <c r="D509" s="24" t="s">
        <v>5708</v>
      </c>
      <c r="E509" s="23"/>
      <c r="F509" s="23"/>
      <c r="G509" s="25" t="s">
        <v>7123</v>
      </c>
      <c r="H509" s="23"/>
      <c r="I509" s="23"/>
      <c r="J509" s="25" t="s">
        <v>7124</v>
      </c>
      <c r="K509" s="25" t="s">
        <v>7086</v>
      </c>
      <c r="L509" s="134" t="s">
        <v>7087</v>
      </c>
      <c r="M509" s="23" t="s">
        <v>7125</v>
      </c>
      <c r="N509" s="33"/>
      <c r="O509" s="25" t="s">
        <v>7057</v>
      </c>
      <c r="P509" s="23" t="s">
        <v>6563</v>
      </c>
      <c r="Q509" s="25" t="s">
        <v>7058</v>
      </c>
      <c r="R509" s="25" t="s">
        <v>7073</v>
      </c>
      <c r="S509" s="23" t="s">
        <v>7074</v>
      </c>
      <c r="T509" s="23" t="s">
        <v>7075</v>
      </c>
      <c r="U509" s="25" t="s">
        <v>7076</v>
      </c>
      <c r="V509" s="23" t="s">
        <v>7077</v>
      </c>
      <c r="W509" s="25" t="s">
        <v>7078</v>
      </c>
      <c r="X509" s="25" t="s">
        <v>7079</v>
      </c>
      <c r="Y509" s="23" t="s">
        <v>7080</v>
      </c>
      <c r="Z509" s="23" t="s">
        <v>7081</v>
      </c>
      <c r="AA509" s="33">
        <v>5</v>
      </c>
      <c r="AB509" s="295" t="str">
        <f t="shared" si="29"/>
        <v>年間</v>
      </c>
      <c r="AC509" s="268"/>
      <c r="AD509" s="167">
        <v>1</v>
      </c>
      <c r="AE509" s="167">
        <v>32400</v>
      </c>
      <c r="AF509" s="167">
        <f t="shared" si="30"/>
        <v>32400</v>
      </c>
      <c r="AG509" s="27">
        <v>41913</v>
      </c>
      <c r="AH509" s="168">
        <v>41932</v>
      </c>
      <c r="AI509" s="29" t="str">
        <f t="shared" si="31"/>
        <v>～</v>
      </c>
      <c r="AJ509" s="169">
        <f t="shared" si="28"/>
        <v>43757</v>
      </c>
      <c r="AK509" s="23" t="s">
        <v>7082</v>
      </c>
      <c r="AL509" s="23" t="s">
        <v>7122</v>
      </c>
      <c r="AM509" s="104">
        <v>41929</v>
      </c>
      <c r="AN509" s="27"/>
      <c r="AO509" s="104">
        <v>41941</v>
      </c>
      <c r="AP509" s="134" t="s">
        <v>7089</v>
      </c>
    </row>
    <row r="510" spans="1:42" ht="24.75" customHeight="1" x14ac:dyDescent="0.15">
      <c r="A510" s="422">
        <v>507</v>
      </c>
      <c r="B510" s="268" t="s">
        <v>7126</v>
      </c>
      <c r="C510" s="23" t="s">
        <v>6422</v>
      </c>
      <c r="D510" s="24" t="s">
        <v>6423</v>
      </c>
      <c r="E510" s="23"/>
      <c r="F510" s="23"/>
      <c r="G510" s="25" t="s">
        <v>7129</v>
      </c>
      <c r="H510" s="23"/>
      <c r="I510" s="23"/>
      <c r="J510" s="25" t="s">
        <v>7130</v>
      </c>
      <c r="K510" s="25"/>
      <c r="L510" s="134"/>
      <c r="M510" s="23" t="s">
        <v>7131</v>
      </c>
      <c r="N510" s="33"/>
      <c r="O510" s="43" t="s">
        <v>6424</v>
      </c>
      <c r="P510" s="44"/>
      <c r="Q510" s="43"/>
      <c r="R510" s="43"/>
      <c r="S510" s="44"/>
      <c r="T510" s="44"/>
      <c r="U510" s="43"/>
      <c r="V510" s="44"/>
      <c r="W510" s="43"/>
      <c r="X510" s="43"/>
      <c r="Y510" s="44"/>
      <c r="Z510" s="44"/>
      <c r="AA510" s="33">
        <v>5</v>
      </c>
      <c r="AB510" s="295" t="str">
        <f t="shared" si="29"/>
        <v>年間</v>
      </c>
      <c r="AC510" s="268" t="s">
        <v>14487</v>
      </c>
      <c r="AD510" s="181">
        <v>1</v>
      </c>
      <c r="AE510" s="181">
        <v>76500</v>
      </c>
      <c r="AF510" s="167">
        <f t="shared" si="30"/>
        <v>76500</v>
      </c>
      <c r="AG510" s="42">
        <v>41913</v>
      </c>
      <c r="AH510" s="168">
        <v>41920</v>
      </c>
      <c r="AI510" s="29" t="str">
        <f t="shared" si="31"/>
        <v>～</v>
      </c>
      <c r="AJ510" s="169">
        <f t="shared" si="28"/>
        <v>43745</v>
      </c>
      <c r="AK510" s="23" t="s">
        <v>7127</v>
      </c>
      <c r="AL510" s="44" t="s">
        <v>7128</v>
      </c>
      <c r="AM510" s="32">
        <v>41920</v>
      </c>
      <c r="AN510" s="32"/>
      <c r="AO510" s="104">
        <v>41941</v>
      </c>
      <c r="AP510" s="170" t="s">
        <v>7132</v>
      </c>
    </row>
    <row r="511" spans="1:42" s="74" customFormat="1" ht="24.75" customHeight="1" x14ac:dyDescent="0.15">
      <c r="A511" s="422">
        <v>508</v>
      </c>
      <c r="B511" s="268" t="s">
        <v>7126</v>
      </c>
      <c r="C511" s="23" t="s">
        <v>6422</v>
      </c>
      <c r="D511" s="24" t="s">
        <v>6423</v>
      </c>
      <c r="E511" s="23"/>
      <c r="F511" s="23"/>
      <c r="G511" s="25" t="s">
        <v>7129</v>
      </c>
      <c r="H511" s="23"/>
      <c r="I511" s="23"/>
      <c r="J511" s="25" t="s">
        <v>7130</v>
      </c>
      <c r="K511" s="25"/>
      <c r="L511" s="134"/>
      <c r="M511" s="23" t="s">
        <v>7131</v>
      </c>
      <c r="N511" s="33"/>
      <c r="O511" s="43" t="s">
        <v>6424</v>
      </c>
      <c r="P511" s="44"/>
      <c r="Q511" s="43"/>
      <c r="R511" s="43"/>
      <c r="S511" s="44"/>
      <c r="T511" s="44"/>
      <c r="U511" s="43"/>
      <c r="V511" s="44"/>
      <c r="W511" s="43"/>
      <c r="X511" s="43"/>
      <c r="Y511" s="44"/>
      <c r="Z511" s="44"/>
      <c r="AA511" s="33">
        <v>5</v>
      </c>
      <c r="AB511" s="295" t="str">
        <f t="shared" si="29"/>
        <v>年間</v>
      </c>
      <c r="AC511" s="268" t="s">
        <v>14487</v>
      </c>
      <c r="AD511" s="181">
        <v>1</v>
      </c>
      <c r="AE511" s="179"/>
      <c r="AF511" s="179"/>
      <c r="AG511" s="42">
        <v>41913</v>
      </c>
      <c r="AH511" s="168">
        <v>41920</v>
      </c>
      <c r="AI511" s="29" t="str">
        <f t="shared" si="31"/>
        <v>～</v>
      </c>
      <c r="AJ511" s="169">
        <f t="shared" si="28"/>
        <v>43745</v>
      </c>
      <c r="AK511" s="23" t="s">
        <v>7127</v>
      </c>
      <c r="AL511" s="44" t="s">
        <v>7133</v>
      </c>
      <c r="AM511" s="32">
        <v>41920</v>
      </c>
      <c r="AN511" s="32"/>
      <c r="AO511" s="104">
        <v>41941</v>
      </c>
      <c r="AP511" s="170" t="s">
        <v>7132</v>
      </c>
    </row>
    <row r="512" spans="1:42" s="74" customFormat="1" ht="24.75" customHeight="1" x14ac:dyDescent="0.15">
      <c r="A512" s="422">
        <v>509</v>
      </c>
      <c r="B512" s="268" t="s">
        <v>7126</v>
      </c>
      <c r="C512" s="23" t="s">
        <v>6422</v>
      </c>
      <c r="D512" s="24" t="s">
        <v>6423</v>
      </c>
      <c r="E512" s="23"/>
      <c r="F512" s="23"/>
      <c r="G512" s="25" t="s">
        <v>7129</v>
      </c>
      <c r="H512" s="23"/>
      <c r="I512" s="23"/>
      <c r="J512" s="25" t="s">
        <v>7130</v>
      </c>
      <c r="K512" s="25"/>
      <c r="L512" s="134"/>
      <c r="M512" s="23" t="s">
        <v>7131</v>
      </c>
      <c r="N512" s="33"/>
      <c r="O512" s="43" t="s">
        <v>6424</v>
      </c>
      <c r="P512" s="44"/>
      <c r="Q512" s="43"/>
      <c r="R512" s="43"/>
      <c r="S512" s="44"/>
      <c r="T512" s="44"/>
      <c r="U512" s="43"/>
      <c r="V512" s="44"/>
      <c r="W512" s="43"/>
      <c r="X512" s="43"/>
      <c r="Y512" s="44"/>
      <c r="Z512" s="44"/>
      <c r="AA512" s="33">
        <v>5</v>
      </c>
      <c r="AB512" s="295" t="str">
        <f t="shared" si="29"/>
        <v>年間</v>
      </c>
      <c r="AC512" s="268" t="s">
        <v>14487</v>
      </c>
      <c r="AD512" s="181">
        <v>1</v>
      </c>
      <c r="AE512" s="179"/>
      <c r="AF512" s="179"/>
      <c r="AG512" s="42">
        <v>41913</v>
      </c>
      <c r="AH512" s="168">
        <v>41920</v>
      </c>
      <c r="AI512" s="29" t="str">
        <f t="shared" si="31"/>
        <v>～</v>
      </c>
      <c r="AJ512" s="169">
        <f t="shared" si="28"/>
        <v>43745</v>
      </c>
      <c r="AK512" s="23" t="s">
        <v>7127</v>
      </c>
      <c r="AL512" s="44" t="s">
        <v>7134</v>
      </c>
      <c r="AM512" s="32">
        <v>41920</v>
      </c>
      <c r="AN512" s="32"/>
      <c r="AO512" s="104">
        <v>41941</v>
      </c>
      <c r="AP512" s="170" t="s">
        <v>7132</v>
      </c>
    </row>
    <row r="513" spans="1:42" s="74" customFormat="1" ht="24.75" customHeight="1" x14ac:dyDescent="0.15">
      <c r="A513" s="422">
        <v>510</v>
      </c>
      <c r="B513" s="268" t="s">
        <v>7126</v>
      </c>
      <c r="C513" s="23" t="s">
        <v>6422</v>
      </c>
      <c r="D513" s="24" t="s">
        <v>6423</v>
      </c>
      <c r="E513" s="23"/>
      <c r="F513" s="23"/>
      <c r="G513" s="25" t="s">
        <v>7129</v>
      </c>
      <c r="H513" s="23"/>
      <c r="I513" s="23"/>
      <c r="J513" s="25" t="s">
        <v>7130</v>
      </c>
      <c r="K513" s="25"/>
      <c r="L513" s="134"/>
      <c r="M513" s="23" t="s">
        <v>7131</v>
      </c>
      <c r="N513" s="33"/>
      <c r="O513" s="43" t="s">
        <v>6424</v>
      </c>
      <c r="P513" s="44"/>
      <c r="Q513" s="43"/>
      <c r="R513" s="43"/>
      <c r="S513" s="44"/>
      <c r="T513" s="44"/>
      <c r="U513" s="43"/>
      <c r="V513" s="44"/>
      <c r="W513" s="43"/>
      <c r="X513" s="43"/>
      <c r="Y513" s="44"/>
      <c r="Z513" s="44"/>
      <c r="AA513" s="33">
        <v>5</v>
      </c>
      <c r="AB513" s="295" t="str">
        <f t="shared" si="29"/>
        <v>年間</v>
      </c>
      <c r="AC513" s="268" t="s">
        <v>14487</v>
      </c>
      <c r="AD513" s="181">
        <v>1</v>
      </c>
      <c r="AE513" s="179"/>
      <c r="AF513" s="179"/>
      <c r="AG513" s="42">
        <v>41913</v>
      </c>
      <c r="AH513" s="168">
        <v>41920</v>
      </c>
      <c r="AI513" s="29" t="str">
        <f t="shared" si="31"/>
        <v>～</v>
      </c>
      <c r="AJ513" s="169">
        <f t="shared" si="28"/>
        <v>43745</v>
      </c>
      <c r="AK513" s="23" t="s">
        <v>7127</v>
      </c>
      <c r="AL513" s="44" t="s">
        <v>7135</v>
      </c>
      <c r="AM513" s="32">
        <v>41920</v>
      </c>
      <c r="AN513" s="32"/>
      <c r="AO513" s="104">
        <v>41941</v>
      </c>
      <c r="AP513" s="170" t="s">
        <v>7132</v>
      </c>
    </row>
    <row r="514" spans="1:42" ht="24.75" customHeight="1" x14ac:dyDescent="0.15">
      <c r="A514" s="422">
        <v>511</v>
      </c>
      <c r="B514" s="268" t="s">
        <v>7126</v>
      </c>
      <c r="C514" s="23" t="s">
        <v>6422</v>
      </c>
      <c r="D514" s="24" t="s">
        <v>6423</v>
      </c>
      <c r="E514" s="23"/>
      <c r="F514" s="23"/>
      <c r="G514" s="25" t="s">
        <v>7129</v>
      </c>
      <c r="H514" s="23"/>
      <c r="I514" s="23"/>
      <c r="J514" s="25" t="s">
        <v>7130</v>
      </c>
      <c r="K514" s="25"/>
      <c r="L514" s="134"/>
      <c r="M514" s="23" t="s">
        <v>7131</v>
      </c>
      <c r="N514" s="33"/>
      <c r="O514" s="43" t="s">
        <v>6424</v>
      </c>
      <c r="P514" s="44"/>
      <c r="Q514" s="43"/>
      <c r="R514" s="43"/>
      <c r="S514" s="44"/>
      <c r="T514" s="44"/>
      <c r="U514" s="43"/>
      <c r="V514" s="44"/>
      <c r="W514" s="43"/>
      <c r="X514" s="43"/>
      <c r="Y514" s="44"/>
      <c r="Z514" s="44"/>
      <c r="AA514" s="33">
        <v>5</v>
      </c>
      <c r="AB514" s="295" t="str">
        <f t="shared" si="29"/>
        <v>年間</v>
      </c>
      <c r="AC514" s="268" t="s">
        <v>14487</v>
      </c>
      <c r="AD514" s="181">
        <v>1</v>
      </c>
      <c r="AE514" s="179"/>
      <c r="AF514" s="179"/>
      <c r="AG514" s="42">
        <v>41913</v>
      </c>
      <c r="AH514" s="168">
        <v>41920</v>
      </c>
      <c r="AI514" s="29" t="str">
        <f t="shared" si="31"/>
        <v>～</v>
      </c>
      <c r="AJ514" s="169">
        <f t="shared" si="28"/>
        <v>43745</v>
      </c>
      <c r="AK514" s="23" t="s">
        <v>7127</v>
      </c>
      <c r="AL514" s="44" t="s">
        <v>7136</v>
      </c>
      <c r="AM514" s="32">
        <v>41920</v>
      </c>
      <c r="AN514" s="32"/>
      <c r="AO514" s="104">
        <v>41941</v>
      </c>
      <c r="AP514" s="170" t="s">
        <v>7132</v>
      </c>
    </row>
    <row r="515" spans="1:42" s="74" customFormat="1" ht="24.75" customHeight="1" x14ac:dyDescent="0.15">
      <c r="A515" s="422">
        <v>512</v>
      </c>
      <c r="B515" s="268" t="s">
        <v>7126</v>
      </c>
      <c r="C515" s="23" t="s">
        <v>6422</v>
      </c>
      <c r="D515" s="24" t="s">
        <v>6423</v>
      </c>
      <c r="E515" s="23"/>
      <c r="F515" s="23"/>
      <c r="G515" s="25" t="s">
        <v>7129</v>
      </c>
      <c r="H515" s="23"/>
      <c r="I515" s="23"/>
      <c r="J515" s="25" t="s">
        <v>7130</v>
      </c>
      <c r="K515" s="25"/>
      <c r="L515" s="134"/>
      <c r="M515" s="23" t="s">
        <v>7131</v>
      </c>
      <c r="N515" s="33"/>
      <c r="O515" s="43" t="s">
        <v>6424</v>
      </c>
      <c r="P515" s="44"/>
      <c r="Q515" s="43"/>
      <c r="R515" s="43"/>
      <c r="S515" s="44"/>
      <c r="T515" s="44"/>
      <c r="U515" s="43"/>
      <c r="V515" s="44"/>
      <c r="W515" s="43"/>
      <c r="X515" s="43"/>
      <c r="Y515" s="44"/>
      <c r="Z515" s="44"/>
      <c r="AA515" s="33">
        <v>5</v>
      </c>
      <c r="AB515" s="295" t="str">
        <f t="shared" si="29"/>
        <v>年間</v>
      </c>
      <c r="AC515" s="268" t="s">
        <v>14487</v>
      </c>
      <c r="AD515" s="181">
        <v>1</v>
      </c>
      <c r="AE515" s="179"/>
      <c r="AF515" s="179"/>
      <c r="AG515" s="42">
        <v>41913</v>
      </c>
      <c r="AH515" s="168">
        <v>41920</v>
      </c>
      <c r="AI515" s="29" t="str">
        <f t="shared" si="31"/>
        <v>～</v>
      </c>
      <c r="AJ515" s="169">
        <f t="shared" si="28"/>
        <v>43745</v>
      </c>
      <c r="AK515" s="23" t="s">
        <v>7127</v>
      </c>
      <c r="AL515" s="44" t="s">
        <v>7137</v>
      </c>
      <c r="AM515" s="32">
        <v>41920</v>
      </c>
      <c r="AN515" s="32"/>
      <c r="AO515" s="104">
        <v>41941</v>
      </c>
      <c r="AP515" s="170" t="s">
        <v>7132</v>
      </c>
    </row>
    <row r="516" spans="1:42" s="74" customFormat="1" ht="24.75" customHeight="1" x14ac:dyDescent="0.15">
      <c r="A516" s="422">
        <v>513</v>
      </c>
      <c r="B516" s="268" t="s">
        <v>7126</v>
      </c>
      <c r="C516" s="23" t="s">
        <v>6422</v>
      </c>
      <c r="D516" s="24" t="s">
        <v>6423</v>
      </c>
      <c r="E516" s="23"/>
      <c r="F516" s="23"/>
      <c r="G516" s="25" t="s">
        <v>7129</v>
      </c>
      <c r="H516" s="23"/>
      <c r="I516" s="23"/>
      <c r="J516" s="25" t="s">
        <v>7130</v>
      </c>
      <c r="K516" s="25"/>
      <c r="L516" s="134"/>
      <c r="M516" s="23" t="s">
        <v>7131</v>
      </c>
      <c r="N516" s="33"/>
      <c r="O516" s="43" t="s">
        <v>6424</v>
      </c>
      <c r="P516" s="44"/>
      <c r="Q516" s="43"/>
      <c r="R516" s="43"/>
      <c r="S516" s="44"/>
      <c r="T516" s="44"/>
      <c r="U516" s="43"/>
      <c r="V516" s="44"/>
      <c r="W516" s="43"/>
      <c r="X516" s="43"/>
      <c r="Y516" s="44"/>
      <c r="Z516" s="44"/>
      <c r="AA516" s="33">
        <v>5</v>
      </c>
      <c r="AB516" s="295" t="str">
        <f t="shared" si="29"/>
        <v>年間</v>
      </c>
      <c r="AC516" s="268" t="s">
        <v>14487</v>
      </c>
      <c r="AD516" s="181">
        <v>1</v>
      </c>
      <c r="AE516" s="179"/>
      <c r="AF516" s="179"/>
      <c r="AG516" s="42">
        <v>41913</v>
      </c>
      <c r="AH516" s="168">
        <v>41920</v>
      </c>
      <c r="AI516" s="29" t="str">
        <f t="shared" si="31"/>
        <v>～</v>
      </c>
      <c r="AJ516" s="169">
        <f t="shared" ref="AJ516:AJ579" si="32">IF(ISBLANK($AH516),"",DATE(YEAR($AH516)+$AA516,MONTH($AH516),DAY($AH516)-1))</f>
        <v>43745</v>
      </c>
      <c r="AK516" s="23" t="s">
        <v>7127</v>
      </c>
      <c r="AL516" s="44" t="s">
        <v>7138</v>
      </c>
      <c r="AM516" s="32">
        <v>41920</v>
      </c>
      <c r="AN516" s="32"/>
      <c r="AO516" s="104">
        <v>41941</v>
      </c>
      <c r="AP516" s="170" t="s">
        <v>7132</v>
      </c>
    </row>
    <row r="517" spans="1:42" s="74" customFormat="1" ht="24.75" customHeight="1" x14ac:dyDescent="0.15">
      <c r="A517" s="422">
        <v>514</v>
      </c>
      <c r="B517" s="268" t="s">
        <v>7126</v>
      </c>
      <c r="C517" s="23" t="s">
        <v>6422</v>
      </c>
      <c r="D517" s="24" t="s">
        <v>6423</v>
      </c>
      <c r="E517" s="23"/>
      <c r="F517" s="23"/>
      <c r="G517" s="25" t="s">
        <v>7129</v>
      </c>
      <c r="H517" s="23"/>
      <c r="I517" s="23"/>
      <c r="J517" s="25" t="s">
        <v>7130</v>
      </c>
      <c r="K517" s="25"/>
      <c r="L517" s="134"/>
      <c r="M517" s="23" t="s">
        <v>7131</v>
      </c>
      <c r="N517" s="33"/>
      <c r="O517" s="43" t="s">
        <v>6424</v>
      </c>
      <c r="P517" s="44"/>
      <c r="Q517" s="43"/>
      <c r="R517" s="43"/>
      <c r="S517" s="44"/>
      <c r="T517" s="44"/>
      <c r="U517" s="43"/>
      <c r="V517" s="44"/>
      <c r="W517" s="43"/>
      <c r="X517" s="43"/>
      <c r="Y517" s="44"/>
      <c r="Z517" s="44"/>
      <c r="AA517" s="33">
        <v>5</v>
      </c>
      <c r="AB517" s="295" t="str">
        <f t="shared" ref="AB517:AB580" si="33">IF(ISBLANK($AA517),"","年間")</f>
        <v>年間</v>
      </c>
      <c r="AC517" s="268" t="s">
        <v>14487</v>
      </c>
      <c r="AD517" s="181">
        <v>1</v>
      </c>
      <c r="AE517" s="179"/>
      <c r="AF517" s="179"/>
      <c r="AG517" s="42">
        <v>41913</v>
      </c>
      <c r="AH517" s="168">
        <v>41920</v>
      </c>
      <c r="AI517" s="29" t="str">
        <f t="shared" si="31"/>
        <v>～</v>
      </c>
      <c r="AJ517" s="169">
        <f t="shared" si="32"/>
        <v>43745</v>
      </c>
      <c r="AK517" s="23" t="s">
        <v>7139</v>
      </c>
      <c r="AL517" s="44" t="s">
        <v>7140</v>
      </c>
      <c r="AM517" s="32">
        <v>41920</v>
      </c>
      <c r="AN517" s="32"/>
      <c r="AO517" s="104">
        <v>41941</v>
      </c>
      <c r="AP517" s="170" t="s">
        <v>7132</v>
      </c>
    </row>
    <row r="518" spans="1:42" ht="24.75" customHeight="1" x14ac:dyDescent="0.15">
      <c r="A518" s="422">
        <v>515</v>
      </c>
      <c r="B518" s="268" t="s">
        <v>7126</v>
      </c>
      <c r="C518" s="23" t="s">
        <v>6422</v>
      </c>
      <c r="D518" s="24" t="s">
        <v>6423</v>
      </c>
      <c r="E518" s="23"/>
      <c r="F518" s="23"/>
      <c r="G518" s="25" t="s">
        <v>7129</v>
      </c>
      <c r="H518" s="23"/>
      <c r="I518" s="23"/>
      <c r="J518" s="25" t="s">
        <v>7130</v>
      </c>
      <c r="K518" s="25"/>
      <c r="L518" s="134"/>
      <c r="M518" s="23" t="s">
        <v>7131</v>
      </c>
      <c r="N518" s="33"/>
      <c r="O518" s="43" t="s">
        <v>6424</v>
      </c>
      <c r="P518" s="44"/>
      <c r="Q518" s="43"/>
      <c r="R518" s="43"/>
      <c r="S518" s="44"/>
      <c r="T518" s="44"/>
      <c r="U518" s="43"/>
      <c r="V518" s="44"/>
      <c r="W518" s="43"/>
      <c r="X518" s="43"/>
      <c r="Y518" s="44"/>
      <c r="Z518" s="44"/>
      <c r="AA518" s="33">
        <v>5</v>
      </c>
      <c r="AB518" s="295" t="str">
        <f t="shared" si="33"/>
        <v>年間</v>
      </c>
      <c r="AC518" s="268" t="s">
        <v>14487</v>
      </c>
      <c r="AD518" s="181">
        <v>1</v>
      </c>
      <c r="AE518" s="179"/>
      <c r="AF518" s="179"/>
      <c r="AG518" s="42">
        <v>41913</v>
      </c>
      <c r="AH518" s="168">
        <v>41920</v>
      </c>
      <c r="AI518" s="29" t="str">
        <f t="shared" si="31"/>
        <v>～</v>
      </c>
      <c r="AJ518" s="169">
        <f t="shared" si="32"/>
        <v>43745</v>
      </c>
      <c r="AK518" s="23" t="s">
        <v>7060</v>
      </c>
      <c r="AL518" s="23" t="s">
        <v>7141</v>
      </c>
      <c r="AM518" s="32">
        <v>41920</v>
      </c>
      <c r="AN518" s="32"/>
      <c r="AO518" s="104">
        <v>41941</v>
      </c>
      <c r="AP518" s="170" t="s">
        <v>7132</v>
      </c>
    </row>
    <row r="519" spans="1:42" s="74" customFormat="1" ht="24.75" customHeight="1" x14ac:dyDescent="0.15">
      <c r="A519" s="422">
        <v>516</v>
      </c>
      <c r="B519" s="414" t="s">
        <v>5274</v>
      </c>
      <c r="C519" s="64" t="s">
        <v>6422</v>
      </c>
      <c r="D519" s="92" t="s">
        <v>7142</v>
      </c>
      <c r="E519" s="64"/>
      <c r="F519" s="64"/>
      <c r="G519" s="25" t="s">
        <v>7144</v>
      </c>
      <c r="H519" s="23" t="s">
        <v>7145</v>
      </c>
      <c r="I519" s="23"/>
      <c r="J519" s="25" t="s">
        <v>7146</v>
      </c>
      <c r="K519" s="25"/>
      <c r="L519" s="134"/>
      <c r="M519" s="23" t="s">
        <v>7147</v>
      </c>
      <c r="N519" s="33"/>
      <c r="O519" s="25" t="s">
        <v>6424</v>
      </c>
      <c r="P519" s="23"/>
      <c r="Q519" s="25"/>
      <c r="R519" s="25"/>
      <c r="S519" s="23"/>
      <c r="T519" s="23"/>
      <c r="U519" s="25"/>
      <c r="V519" s="23"/>
      <c r="W519" s="25"/>
      <c r="X519" s="25"/>
      <c r="Y519" s="23"/>
      <c r="Z519" s="23"/>
      <c r="AA519" s="33">
        <v>5</v>
      </c>
      <c r="AB519" s="295" t="str">
        <f t="shared" si="33"/>
        <v>年間</v>
      </c>
      <c r="AC519" s="268" t="s">
        <v>14487</v>
      </c>
      <c r="AD519" s="181">
        <v>1</v>
      </c>
      <c r="AE519" s="181">
        <v>76500</v>
      </c>
      <c r="AF519" s="167">
        <f>IF(ISBLANK($AE519),"",$AE519*$AD519)</f>
        <v>76500</v>
      </c>
      <c r="AG519" s="42">
        <v>41913</v>
      </c>
      <c r="AH519" s="168">
        <v>41942</v>
      </c>
      <c r="AI519" s="29" t="str">
        <f t="shared" si="31"/>
        <v>～</v>
      </c>
      <c r="AJ519" s="169">
        <f t="shared" si="32"/>
        <v>43767</v>
      </c>
      <c r="AK519" s="23" t="s">
        <v>7143</v>
      </c>
      <c r="AL519" s="23"/>
      <c r="AM519" s="104">
        <v>41942</v>
      </c>
      <c r="AN519" s="27"/>
      <c r="AO519" s="91"/>
      <c r="AP519" s="134" t="s">
        <v>7148</v>
      </c>
    </row>
    <row r="520" spans="1:42" s="74" customFormat="1" ht="24.75" customHeight="1" x14ac:dyDescent="0.15">
      <c r="A520" s="422">
        <v>517</v>
      </c>
      <c r="B520" s="414" t="s">
        <v>5274</v>
      </c>
      <c r="C520" s="64" t="s">
        <v>6422</v>
      </c>
      <c r="D520" s="92" t="s">
        <v>7142</v>
      </c>
      <c r="E520" s="64"/>
      <c r="F520" s="64"/>
      <c r="G520" s="25" t="s">
        <v>7144</v>
      </c>
      <c r="H520" s="23" t="s">
        <v>7145</v>
      </c>
      <c r="I520" s="23"/>
      <c r="J520" s="25" t="s">
        <v>7146</v>
      </c>
      <c r="K520" s="25"/>
      <c r="L520" s="134"/>
      <c r="M520" s="23" t="s">
        <v>7147</v>
      </c>
      <c r="N520" s="33"/>
      <c r="O520" s="25" t="s">
        <v>6424</v>
      </c>
      <c r="P520" s="23"/>
      <c r="Q520" s="25"/>
      <c r="R520" s="25"/>
      <c r="S520" s="23"/>
      <c r="T520" s="23"/>
      <c r="U520" s="25"/>
      <c r="V520" s="23"/>
      <c r="W520" s="25"/>
      <c r="X520" s="25"/>
      <c r="Y520" s="23"/>
      <c r="Z520" s="23"/>
      <c r="AA520" s="33">
        <v>5</v>
      </c>
      <c r="AB520" s="295" t="str">
        <f t="shared" si="33"/>
        <v>年間</v>
      </c>
      <c r="AC520" s="268" t="s">
        <v>14487</v>
      </c>
      <c r="AD520" s="181">
        <v>1</v>
      </c>
      <c r="AE520" s="179"/>
      <c r="AF520" s="179"/>
      <c r="AG520" s="42">
        <v>41913</v>
      </c>
      <c r="AH520" s="168">
        <v>41942</v>
      </c>
      <c r="AI520" s="29" t="str">
        <f t="shared" si="31"/>
        <v>～</v>
      </c>
      <c r="AJ520" s="169">
        <f t="shared" si="32"/>
        <v>43767</v>
      </c>
      <c r="AK520" s="23" t="s">
        <v>7149</v>
      </c>
      <c r="AL520" s="23"/>
      <c r="AM520" s="104">
        <v>41942</v>
      </c>
      <c r="AN520" s="27"/>
      <c r="AO520" s="91"/>
      <c r="AP520" s="134" t="s">
        <v>7148</v>
      </c>
    </row>
    <row r="521" spans="1:42" s="74" customFormat="1" ht="24.75" customHeight="1" x14ac:dyDescent="0.15">
      <c r="A521" s="422">
        <v>518</v>
      </c>
      <c r="B521" s="414" t="s">
        <v>5274</v>
      </c>
      <c r="C521" s="64" t="s">
        <v>6422</v>
      </c>
      <c r="D521" s="92" t="s">
        <v>7142</v>
      </c>
      <c r="E521" s="64"/>
      <c r="F521" s="64"/>
      <c r="G521" s="25" t="s">
        <v>7144</v>
      </c>
      <c r="H521" s="23" t="s">
        <v>7145</v>
      </c>
      <c r="I521" s="23"/>
      <c r="J521" s="25" t="s">
        <v>7146</v>
      </c>
      <c r="K521" s="25"/>
      <c r="L521" s="134"/>
      <c r="M521" s="23" t="s">
        <v>7147</v>
      </c>
      <c r="N521" s="33"/>
      <c r="O521" s="25" t="s">
        <v>6424</v>
      </c>
      <c r="P521" s="23"/>
      <c r="Q521" s="25"/>
      <c r="R521" s="25"/>
      <c r="S521" s="23"/>
      <c r="T521" s="23"/>
      <c r="U521" s="25"/>
      <c r="V521" s="23"/>
      <c r="W521" s="25"/>
      <c r="X521" s="25"/>
      <c r="Y521" s="23"/>
      <c r="Z521" s="23"/>
      <c r="AA521" s="33">
        <v>5</v>
      </c>
      <c r="AB521" s="295" t="str">
        <f t="shared" si="33"/>
        <v>年間</v>
      </c>
      <c r="AC521" s="268" t="s">
        <v>14487</v>
      </c>
      <c r="AD521" s="181">
        <v>1</v>
      </c>
      <c r="AE521" s="179"/>
      <c r="AF521" s="179"/>
      <c r="AG521" s="42">
        <v>41913</v>
      </c>
      <c r="AH521" s="168">
        <v>41942</v>
      </c>
      <c r="AI521" s="29" t="str">
        <f t="shared" si="31"/>
        <v>～</v>
      </c>
      <c r="AJ521" s="169">
        <f t="shared" si="32"/>
        <v>43767</v>
      </c>
      <c r="AK521" s="23" t="s">
        <v>7150</v>
      </c>
      <c r="AL521" s="23"/>
      <c r="AM521" s="104">
        <v>41942</v>
      </c>
      <c r="AN521" s="27"/>
      <c r="AO521" s="91"/>
      <c r="AP521" s="134" t="s">
        <v>7148</v>
      </c>
    </row>
    <row r="522" spans="1:42" s="74" customFormat="1" ht="24.75" customHeight="1" x14ac:dyDescent="0.15">
      <c r="A522" s="422">
        <v>519</v>
      </c>
      <c r="B522" s="414" t="s">
        <v>5274</v>
      </c>
      <c r="C522" s="64" t="s">
        <v>6422</v>
      </c>
      <c r="D522" s="92" t="s">
        <v>7142</v>
      </c>
      <c r="E522" s="64"/>
      <c r="F522" s="64"/>
      <c r="G522" s="25" t="s">
        <v>7144</v>
      </c>
      <c r="H522" s="23" t="s">
        <v>7145</v>
      </c>
      <c r="I522" s="23"/>
      <c r="J522" s="25" t="s">
        <v>7146</v>
      </c>
      <c r="K522" s="25"/>
      <c r="L522" s="134"/>
      <c r="M522" s="23" t="s">
        <v>7147</v>
      </c>
      <c r="N522" s="33"/>
      <c r="O522" s="25" t="s">
        <v>6424</v>
      </c>
      <c r="P522" s="23"/>
      <c r="Q522" s="25"/>
      <c r="R522" s="25"/>
      <c r="S522" s="23"/>
      <c r="T522" s="23"/>
      <c r="U522" s="25"/>
      <c r="V522" s="23"/>
      <c r="W522" s="25"/>
      <c r="X522" s="25"/>
      <c r="Y522" s="23"/>
      <c r="Z522" s="23"/>
      <c r="AA522" s="33">
        <v>5</v>
      </c>
      <c r="AB522" s="295" t="str">
        <f t="shared" si="33"/>
        <v>年間</v>
      </c>
      <c r="AC522" s="268" t="s">
        <v>14487</v>
      </c>
      <c r="AD522" s="181">
        <v>1</v>
      </c>
      <c r="AE522" s="179"/>
      <c r="AF522" s="179"/>
      <c r="AG522" s="42">
        <v>41913</v>
      </c>
      <c r="AH522" s="168">
        <v>41942</v>
      </c>
      <c r="AI522" s="29" t="str">
        <f t="shared" si="31"/>
        <v>～</v>
      </c>
      <c r="AJ522" s="169">
        <f t="shared" si="32"/>
        <v>43767</v>
      </c>
      <c r="AK522" s="23" t="s">
        <v>7151</v>
      </c>
      <c r="AL522" s="23"/>
      <c r="AM522" s="104">
        <v>41942</v>
      </c>
      <c r="AN522" s="27"/>
      <c r="AO522" s="91"/>
      <c r="AP522" s="134" t="s">
        <v>7148</v>
      </c>
    </row>
    <row r="523" spans="1:42" s="74" customFormat="1" ht="24.75" customHeight="1" x14ac:dyDescent="0.15">
      <c r="A523" s="422">
        <v>520</v>
      </c>
      <c r="B523" s="414" t="s">
        <v>5274</v>
      </c>
      <c r="C523" s="64" t="s">
        <v>6422</v>
      </c>
      <c r="D523" s="92" t="s">
        <v>7142</v>
      </c>
      <c r="E523" s="64"/>
      <c r="F523" s="64"/>
      <c r="G523" s="25" t="s">
        <v>7144</v>
      </c>
      <c r="H523" s="23" t="s">
        <v>7145</v>
      </c>
      <c r="I523" s="23"/>
      <c r="J523" s="25" t="s">
        <v>7146</v>
      </c>
      <c r="K523" s="25"/>
      <c r="L523" s="134"/>
      <c r="M523" s="23" t="s">
        <v>7147</v>
      </c>
      <c r="N523" s="33"/>
      <c r="O523" s="25" t="s">
        <v>6424</v>
      </c>
      <c r="P523" s="23"/>
      <c r="Q523" s="25"/>
      <c r="R523" s="25"/>
      <c r="S523" s="23"/>
      <c r="T523" s="23"/>
      <c r="U523" s="25"/>
      <c r="V523" s="23"/>
      <c r="W523" s="25"/>
      <c r="X523" s="25"/>
      <c r="Y523" s="23"/>
      <c r="Z523" s="23"/>
      <c r="AA523" s="33">
        <v>5</v>
      </c>
      <c r="AB523" s="295" t="str">
        <f t="shared" si="33"/>
        <v>年間</v>
      </c>
      <c r="AC523" s="268" t="s">
        <v>14487</v>
      </c>
      <c r="AD523" s="181">
        <v>1</v>
      </c>
      <c r="AE523" s="179"/>
      <c r="AF523" s="179"/>
      <c r="AG523" s="42">
        <v>41913</v>
      </c>
      <c r="AH523" s="168">
        <v>41942</v>
      </c>
      <c r="AI523" s="29" t="str">
        <f t="shared" ref="AI523:AI586" si="34">IF(ISBLANK($AG523),"","～")</f>
        <v>～</v>
      </c>
      <c r="AJ523" s="169">
        <f t="shared" si="32"/>
        <v>43767</v>
      </c>
      <c r="AK523" s="23" t="s">
        <v>7152</v>
      </c>
      <c r="AL523" s="23"/>
      <c r="AM523" s="104">
        <v>41942</v>
      </c>
      <c r="AN523" s="27"/>
      <c r="AO523" s="91"/>
      <c r="AP523" s="134" t="s">
        <v>7148</v>
      </c>
    </row>
    <row r="524" spans="1:42" s="74" customFormat="1" ht="24.75" customHeight="1" x14ac:dyDescent="0.15">
      <c r="A524" s="422">
        <v>521</v>
      </c>
      <c r="B524" s="414" t="s">
        <v>5274</v>
      </c>
      <c r="C524" s="64" t="s">
        <v>6422</v>
      </c>
      <c r="D524" s="92" t="s">
        <v>7142</v>
      </c>
      <c r="E524" s="64"/>
      <c r="F524" s="64"/>
      <c r="G524" s="25" t="s">
        <v>7144</v>
      </c>
      <c r="H524" s="23" t="s">
        <v>7145</v>
      </c>
      <c r="I524" s="23"/>
      <c r="J524" s="25" t="s">
        <v>7146</v>
      </c>
      <c r="K524" s="25"/>
      <c r="L524" s="134"/>
      <c r="M524" s="23" t="s">
        <v>7147</v>
      </c>
      <c r="N524" s="33"/>
      <c r="O524" s="25" t="s">
        <v>6424</v>
      </c>
      <c r="P524" s="23"/>
      <c r="Q524" s="25"/>
      <c r="R524" s="25"/>
      <c r="S524" s="23"/>
      <c r="T524" s="23"/>
      <c r="U524" s="25"/>
      <c r="V524" s="23"/>
      <c r="W524" s="25"/>
      <c r="X524" s="25"/>
      <c r="Y524" s="23"/>
      <c r="Z524" s="23"/>
      <c r="AA524" s="33">
        <v>5</v>
      </c>
      <c r="AB524" s="295" t="str">
        <f t="shared" si="33"/>
        <v>年間</v>
      </c>
      <c r="AC524" s="268" t="s">
        <v>14487</v>
      </c>
      <c r="AD524" s="181">
        <v>1</v>
      </c>
      <c r="AE524" s="179"/>
      <c r="AF524" s="179"/>
      <c r="AG524" s="42">
        <v>41913</v>
      </c>
      <c r="AH524" s="168">
        <v>41942</v>
      </c>
      <c r="AI524" s="29" t="str">
        <f t="shared" si="34"/>
        <v>～</v>
      </c>
      <c r="AJ524" s="169">
        <f t="shared" si="32"/>
        <v>43767</v>
      </c>
      <c r="AK524" s="23" t="s">
        <v>7153</v>
      </c>
      <c r="AL524" s="23"/>
      <c r="AM524" s="104">
        <v>41942</v>
      </c>
      <c r="AN524" s="27"/>
      <c r="AO524" s="91"/>
      <c r="AP524" s="134" t="s">
        <v>7148</v>
      </c>
    </row>
    <row r="525" spans="1:42" s="74" customFormat="1" ht="24.75" customHeight="1" x14ac:dyDescent="0.15">
      <c r="A525" s="422">
        <v>522</v>
      </c>
      <c r="B525" s="414" t="s">
        <v>5274</v>
      </c>
      <c r="C525" s="64" t="s">
        <v>6422</v>
      </c>
      <c r="D525" s="92" t="s">
        <v>7142</v>
      </c>
      <c r="E525" s="64"/>
      <c r="F525" s="64"/>
      <c r="G525" s="25" t="s">
        <v>7144</v>
      </c>
      <c r="H525" s="23" t="s">
        <v>7145</v>
      </c>
      <c r="I525" s="23"/>
      <c r="J525" s="25" t="s">
        <v>7146</v>
      </c>
      <c r="K525" s="25"/>
      <c r="L525" s="134"/>
      <c r="M525" s="23" t="s">
        <v>7147</v>
      </c>
      <c r="N525" s="33"/>
      <c r="O525" s="25" t="s">
        <v>6424</v>
      </c>
      <c r="P525" s="23"/>
      <c r="Q525" s="25"/>
      <c r="R525" s="25"/>
      <c r="S525" s="23"/>
      <c r="T525" s="23"/>
      <c r="U525" s="25"/>
      <c r="V525" s="23"/>
      <c r="W525" s="25"/>
      <c r="X525" s="25"/>
      <c r="Y525" s="23"/>
      <c r="Z525" s="23"/>
      <c r="AA525" s="33">
        <v>5</v>
      </c>
      <c r="AB525" s="295" t="str">
        <f t="shared" si="33"/>
        <v>年間</v>
      </c>
      <c r="AC525" s="268" t="s">
        <v>14487</v>
      </c>
      <c r="AD525" s="181">
        <v>1</v>
      </c>
      <c r="AE525" s="179"/>
      <c r="AF525" s="179"/>
      <c r="AG525" s="42">
        <v>41913</v>
      </c>
      <c r="AH525" s="168">
        <v>41942</v>
      </c>
      <c r="AI525" s="29" t="str">
        <f t="shared" si="34"/>
        <v>～</v>
      </c>
      <c r="AJ525" s="169">
        <f t="shared" si="32"/>
        <v>43767</v>
      </c>
      <c r="AK525" s="23" t="s">
        <v>7154</v>
      </c>
      <c r="AL525" s="23"/>
      <c r="AM525" s="104">
        <v>41942</v>
      </c>
      <c r="AN525" s="27"/>
      <c r="AO525" s="91"/>
      <c r="AP525" s="134" t="s">
        <v>7148</v>
      </c>
    </row>
    <row r="526" spans="1:42" s="74" customFormat="1" ht="24.75" customHeight="1" x14ac:dyDescent="0.15">
      <c r="A526" s="422">
        <v>523</v>
      </c>
      <c r="B526" s="414" t="s">
        <v>5274</v>
      </c>
      <c r="C526" s="64" t="s">
        <v>6422</v>
      </c>
      <c r="D526" s="92" t="s">
        <v>7142</v>
      </c>
      <c r="E526" s="64"/>
      <c r="F526" s="64"/>
      <c r="G526" s="25" t="s">
        <v>7144</v>
      </c>
      <c r="H526" s="23" t="s">
        <v>7145</v>
      </c>
      <c r="I526" s="23"/>
      <c r="J526" s="25" t="s">
        <v>7146</v>
      </c>
      <c r="K526" s="25"/>
      <c r="L526" s="134"/>
      <c r="M526" s="23" t="s">
        <v>7147</v>
      </c>
      <c r="N526" s="33"/>
      <c r="O526" s="25" t="s">
        <v>6424</v>
      </c>
      <c r="P526" s="23"/>
      <c r="Q526" s="25"/>
      <c r="R526" s="25"/>
      <c r="S526" s="23"/>
      <c r="T526" s="23"/>
      <c r="U526" s="25"/>
      <c r="V526" s="23"/>
      <c r="W526" s="25"/>
      <c r="X526" s="25"/>
      <c r="Y526" s="23"/>
      <c r="Z526" s="23"/>
      <c r="AA526" s="33">
        <v>5</v>
      </c>
      <c r="AB526" s="295" t="str">
        <f t="shared" si="33"/>
        <v>年間</v>
      </c>
      <c r="AC526" s="268" t="s">
        <v>14487</v>
      </c>
      <c r="AD526" s="181">
        <v>1</v>
      </c>
      <c r="AE526" s="179"/>
      <c r="AF526" s="179"/>
      <c r="AG526" s="42">
        <v>41913</v>
      </c>
      <c r="AH526" s="168">
        <v>41942</v>
      </c>
      <c r="AI526" s="29" t="str">
        <f t="shared" si="34"/>
        <v>～</v>
      </c>
      <c r="AJ526" s="169">
        <f t="shared" si="32"/>
        <v>43767</v>
      </c>
      <c r="AK526" s="23" t="s">
        <v>7155</v>
      </c>
      <c r="AL526" s="23"/>
      <c r="AM526" s="104">
        <v>41942</v>
      </c>
      <c r="AN526" s="27"/>
      <c r="AO526" s="91"/>
      <c r="AP526" s="134" t="s">
        <v>7148</v>
      </c>
    </row>
    <row r="527" spans="1:42" s="74" customFormat="1" ht="24.75" customHeight="1" x14ac:dyDescent="0.15">
      <c r="A527" s="422">
        <v>524</v>
      </c>
      <c r="B527" s="414" t="s">
        <v>5275</v>
      </c>
      <c r="C527" s="64" t="s">
        <v>6422</v>
      </c>
      <c r="D527" s="92" t="s">
        <v>7142</v>
      </c>
      <c r="E527" s="64"/>
      <c r="F527" s="64"/>
      <c r="G527" s="25" t="s">
        <v>7156</v>
      </c>
      <c r="H527" s="23" t="s">
        <v>7145</v>
      </c>
      <c r="I527" s="23"/>
      <c r="J527" s="25" t="s">
        <v>7157</v>
      </c>
      <c r="K527" s="25"/>
      <c r="L527" s="134"/>
      <c r="M527" s="23" t="s">
        <v>7158</v>
      </c>
      <c r="N527" s="33"/>
      <c r="O527" s="25" t="s">
        <v>6424</v>
      </c>
      <c r="P527" s="23"/>
      <c r="Q527" s="25"/>
      <c r="R527" s="25"/>
      <c r="S527" s="23"/>
      <c r="T527" s="23"/>
      <c r="U527" s="25"/>
      <c r="V527" s="23"/>
      <c r="W527" s="25"/>
      <c r="X527" s="25"/>
      <c r="Y527" s="23"/>
      <c r="Z527" s="23"/>
      <c r="AA527" s="33">
        <v>5</v>
      </c>
      <c r="AB527" s="295" t="str">
        <f t="shared" si="33"/>
        <v>年間</v>
      </c>
      <c r="AC527" s="268" t="s">
        <v>14487</v>
      </c>
      <c r="AD527" s="181">
        <v>1</v>
      </c>
      <c r="AE527" s="181">
        <v>76500</v>
      </c>
      <c r="AF527" s="167">
        <f>IF(ISBLANK($AE527),"",$AE527*$AD527)</f>
        <v>76500</v>
      </c>
      <c r="AG527" s="42">
        <v>41913</v>
      </c>
      <c r="AH527" s="168">
        <v>41942</v>
      </c>
      <c r="AI527" s="29" t="str">
        <f t="shared" si="34"/>
        <v>～</v>
      </c>
      <c r="AJ527" s="169">
        <f t="shared" si="32"/>
        <v>43767</v>
      </c>
      <c r="AK527" s="23" t="s">
        <v>7143</v>
      </c>
      <c r="AL527" s="23"/>
      <c r="AM527" s="104">
        <v>41942</v>
      </c>
      <c r="AN527" s="27"/>
      <c r="AO527" s="91"/>
      <c r="AP527" s="134" t="s">
        <v>7159</v>
      </c>
    </row>
    <row r="528" spans="1:42" s="74" customFormat="1" ht="24.75" customHeight="1" x14ac:dyDescent="0.15">
      <c r="A528" s="422">
        <v>525</v>
      </c>
      <c r="B528" s="414" t="s">
        <v>5275</v>
      </c>
      <c r="C528" s="64" t="s">
        <v>6422</v>
      </c>
      <c r="D528" s="92" t="s">
        <v>7142</v>
      </c>
      <c r="E528" s="64"/>
      <c r="F528" s="64"/>
      <c r="G528" s="25" t="s">
        <v>7156</v>
      </c>
      <c r="H528" s="23" t="s">
        <v>7145</v>
      </c>
      <c r="I528" s="23"/>
      <c r="J528" s="25" t="s">
        <v>7157</v>
      </c>
      <c r="K528" s="25"/>
      <c r="L528" s="134"/>
      <c r="M528" s="23" t="s">
        <v>7158</v>
      </c>
      <c r="N528" s="33"/>
      <c r="O528" s="25" t="s">
        <v>6424</v>
      </c>
      <c r="P528" s="23"/>
      <c r="Q528" s="25"/>
      <c r="R528" s="25"/>
      <c r="S528" s="23"/>
      <c r="T528" s="23"/>
      <c r="U528" s="25"/>
      <c r="V528" s="23"/>
      <c r="W528" s="25"/>
      <c r="X528" s="25"/>
      <c r="Y528" s="23"/>
      <c r="Z528" s="23"/>
      <c r="AA528" s="33">
        <v>5</v>
      </c>
      <c r="AB528" s="295" t="str">
        <f t="shared" si="33"/>
        <v>年間</v>
      </c>
      <c r="AC528" s="268" t="s">
        <v>14487</v>
      </c>
      <c r="AD528" s="181">
        <v>1</v>
      </c>
      <c r="AE528" s="179"/>
      <c r="AF528" s="179"/>
      <c r="AG528" s="42">
        <v>41913</v>
      </c>
      <c r="AH528" s="168">
        <v>41942</v>
      </c>
      <c r="AI528" s="29" t="str">
        <f t="shared" si="34"/>
        <v>～</v>
      </c>
      <c r="AJ528" s="169">
        <f t="shared" si="32"/>
        <v>43767</v>
      </c>
      <c r="AK528" s="23" t="s">
        <v>4205</v>
      </c>
      <c r="AL528" s="23"/>
      <c r="AM528" s="104">
        <v>41942</v>
      </c>
      <c r="AN528" s="27"/>
      <c r="AO528" s="91"/>
      <c r="AP528" s="134" t="s">
        <v>7159</v>
      </c>
    </row>
    <row r="529" spans="1:42" s="74" customFormat="1" ht="24.75" customHeight="1" x14ac:dyDescent="0.15">
      <c r="A529" s="422">
        <v>526</v>
      </c>
      <c r="B529" s="414" t="s">
        <v>5275</v>
      </c>
      <c r="C529" s="64" t="s">
        <v>6422</v>
      </c>
      <c r="D529" s="92" t="s">
        <v>7142</v>
      </c>
      <c r="E529" s="64"/>
      <c r="F529" s="64"/>
      <c r="G529" s="25" t="s">
        <v>7156</v>
      </c>
      <c r="H529" s="23" t="s">
        <v>7145</v>
      </c>
      <c r="I529" s="23"/>
      <c r="J529" s="25" t="s">
        <v>7157</v>
      </c>
      <c r="K529" s="25"/>
      <c r="L529" s="134"/>
      <c r="M529" s="23" t="s">
        <v>7158</v>
      </c>
      <c r="N529" s="33"/>
      <c r="O529" s="25" t="s">
        <v>6424</v>
      </c>
      <c r="P529" s="23"/>
      <c r="Q529" s="25"/>
      <c r="R529" s="25"/>
      <c r="S529" s="23"/>
      <c r="T529" s="23"/>
      <c r="U529" s="25"/>
      <c r="V529" s="23"/>
      <c r="W529" s="25"/>
      <c r="X529" s="25"/>
      <c r="Y529" s="23"/>
      <c r="Z529" s="23"/>
      <c r="AA529" s="33">
        <v>5</v>
      </c>
      <c r="AB529" s="295" t="str">
        <f t="shared" si="33"/>
        <v>年間</v>
      </c>
      <c r="AC529" s="268" t="s">
        <v>14487</v>
      </c>
      <c r="AD529" s="181">
        <v>1</v>
      </c>
      <c r="AE529" s="179"/>
      <c r="AF529" s="179"/>
      <c r="AG529" s="42">
        <v>41913</v>
      </c>
      <c r="AH529" s="168">
        <v>41942</v>
      </c>
      <c r="AI529" s="29" t="str">
        <f t="shared" si="34"/>
        <v>～</v>
      </c>
      <c r="AJ529" s="169">
        <f t="shared" si="32"/>
        <v>43767</v>
      </c>
      <c r="AK529" s="23" t="s">
        <v>4205</v>
      </c>
      <c r="AL529" s="23"/>
      <c r="AM529" s="104">
        <v>41942</v>
      </c>
      <c r="AN529" s="27"/>
      <c r="AO529" s="91"/>
      <c r="AP529" s="134" t="s">
        <v>7159</v>
      </c>
    </row>
    <row r="530" spans="1:42" s="74" customFormat="1" ht="24.75" customHeight="1" x14ac:dyDescent="0.15">
      <c r="A530" s="422">
        <v>527</v>
      </c>
      <c r="B530" s="414" t="s">
        <v>5275</v>
      </c>
      <c r="C530" s="64" t="s">
        <v>6422</v>
      </c>
      <c r="D530" s="92" t="s">
        <v>7142</v>
      </c>
      <c r="E530" s="64"/>
      <c r="F530" s="64"/>
      <c r="G530" s="25" t="s">
        <v>7156</v>
      </c>
      <c r="H530" s="23" t="s">
        <v>7145</v>
      </c>
      <c r="I530" s="23"/>
      <c r="J530" s="25" t="s">
        <v>7157</v>
      </c>
      <c r="K530" s="25"/>
      <c r="L530" s="134"/>
      <c r="M530" s="23" t="s">
        <v>7158</v>
      </c>
      <c r="N530" s="33"/>
      <c r="O530" s="25" t="s">
        <v>6424</v>
      </c>
      <c r="P530" s="23"/>
      <c r="Q530" s="25"/>
      <c r="R530" s="25"/>
      <c r="S530" s="23"/>
      <c r="T530" s="23"/>
      <c r="U530" s="25"/>
      <c r="V530" s="23"/>
      <c r="W530" s="25"/>
      <c r="X530" s="25"/>
      <c r="Y530" s="23"/>
      <c r="Z530" s="23"/>
      <c r="AA530" s="33">
        <v>5</v>
      </c>
      <c r="AB530" s="295" t="str">
        <f t="shared" si="33"/>
        <v>年間</v>
      </c>
      <c r="AC530" s="268" t="s">
        <v>14487</v>
      </c>
      <c r="AD530" s="181">
        <v>1</v>
      </c>
      <c r="AE530" s="179"/>
      <c r="AF530" s="179"/>
      <c r="AG530" s="42">
        <v>41913</v>
      </c>
      <c r="AH530" s="168">
        <v>41942</v>
      </c>
      <c r="AI530" s="29" t="str">
        <f t="shared" si="34"/>
        <v>～</v>
      </c>
      <c r="AJ530" s="169">
        <f t="shared" si="32"/>
        <v>43767</v>
      </c>
      <c r="AK530" s="23" t="s">
        <v>4205</v>
      </c>
      <c r="AL530" s="23"/>
      <c r="AM530" s="104">
        <v>41942</v>
      </c>
      <c r="AN530" s="27"/>
      <c r="AO530" s="91"/>
      <c r="AP530" s="134" t="s">
        <v>7159</v>
      </c>
    </row>
    <row r="531" spans="1:42" s="74" customFormat="1" ht="24.75" customHeight="1" x14ac:dyDescent="0.15">
      <c r="A531" s="422">
        <v>528</v>
      </c>
      <c r="B531" s="414" t="s">
        <v>5275</v>
      </c>
      <c r="C531" s="64" t="s">
        <v>6422</v>
      </c>
      <c r="D531" s="92" t="s">
        <v>7142</v>
      </c>
      <c r="E531" s="64"/>
      <c r="F531" s="64"/>
      <c r="G531" s="25" t="s">
        <v>7156</v>
      </c>
      <c r="H531" s="23" t="s">
        <v>7145</v>
      </c>
      <c r="I531" s="23"/>
      <c r="J531" s="25" t="s">
        <v>7157</v>
      </c>
      <c r="K531" s="25"/>
      <c r="L531" s="134"/>
      <c r="M531" s="23" t="s">
        <v>7158</v>
      </c>
      <c r="N531" s="33"/>
      <c r="O531" s="25" t="s">
        <v>6424</v>
      </c>
      <c r="P531" s="23"/>
      <c r="Q531" s="25"/>
      <c r="R531" s="25"/>
      <c r="S531" s="23"/>
      <c r="T531" s="23"/>
      <c r="U531" s="25"/>
      <c r="V531" s="23"/>
      <c r="W531" s="25"/>
      <c r="X531" s="25"/>
      <c r="Y531" s="23"/>
      <c r="Z531" s="23"/>
      <c r="AA531" s="33">
        <v>5</v>
      </c>
      <c r="AB531" s="295" t="str">
        <f t="shared" si="33"/>
        <v>年間</v>
      </c>
      <c r="AC531" s="268" t="s">
        <v>14487</v>
      </c>
      <c r="AD531" s="181">
        <v>1</v>
      </c>
      <c r="AE531" s="179"/>
      <c r="AF531" s="179"/>
      <c r="AG531" s="42">
        <v>41913</v>
      </c>
      <c r="AH531" s="168">
        <v>41942</v>
      </c>
      <c r="AI531" s="29" t="str">
        <f t="shared" si="34"/>
        <v>～</v>
      </c>
      <c r="AJ531" s="169">
        <f t="shared" si="32"/>
        <v>43767</v>
      </c>
      <c r="AK531" s="23" t="s">
        <v>7160</v>
      </c>
      <c r="AL531" s="23"/>
      <c r="AM531" s="104">
        <v>41942</v>
      </c>
      <c r="AN531" s="27"/>
      <c r="AO531" s="91"/>
      <c r="AP531" s="134" t="s">
        <v>7159</v>
      </c>
    </row>
    <row r="532" spans="1:42" s="74" customFormat="1" ht="24.75" customHeight="1" x14ac:dyDescent="0.15">
      <c r="A532" s="422">
        <v>529</v>
      </c>
      <c r="B532" s="414" t="s">
        <v>5275</v>
      </c>
      <c r="C532" s="64" t="s">
        <v>6422</v>
      </c>
      <c r="D532" s="92" t="s">
        <v>7142</v>
      </c>
      <c r="E532" s="64"/>
      <c r="F532" s="64"/>
      <c r="G532" s="25" t="s">
        <v>7156</v>
      </c>
      <c r="H532" s="23" t="s">
        <v>7145</v>
      </c>
      <c r="I532" s="23"/>
      <c r="J532" s="25" t="s">
        <v>7157</v>
      </c>
      <c r="K532" s="25"/>
      <c r="L532" s="134"/>
      <c r="M532" s="23" t="s">
        <v>7158</v>
      </c>
      <c r="N532" s="33"/>
      <c r="O532" s="25" t="s">
        <v>6424</v>
      </c>
      <c r="P532" s="23"/>
      <c r="Q532" s="25"/>
      <c r="R532" s="25"/>
      <c r="S532" s="23"/>
      <c r="T532" s="23"/>
      <c r="U532" s="25"/>
      <c r="V532" s="23"/>
      <c r="W532" s="25"/>
      <c r="X532" s="25"/>
      <c r="Y532" s="23"/>
      <c r="Z532" s="23"/>
      <c r="AA532" s="33">
        <v>5</v>
      </c>
      <c r="AB532" s="295" t="str">
        <f t="shared" si="33"/>
        <v>年間</v>
      </c>
      <c r="AC532" s="268" t="s">
        <v>14487</v>
      </c>
      <c r="AD532" s="181">
        <v>1</v>
      </c>
      <c r="AE532" s="179"/>
      <c r="AF532" s="179"/>
      <c r="AG532" s="42">
        <v>41913</v>
      </c>
      <c r="AH532" s="168">
        <v>41942</v>
      </c>
      <c r="AI532" s="29" t="str">
        <f t="shared" si="34"/>
        <v>～</v>
      </c>
      <c r="AJ532" s="169">
        <f t="shared" si="32"/>
        <v>43767</v>
      </c>
      <c r="AK532" s="23" t="s">
        <v>7161</v>
      </c>
      <c r="AL532" s="23"/>
      <c r="AM532" s="104">
        <v>41942</v>
      </c>
      <c r="AN532" s="27"/>
      <c r="AO532" s="91"/>
      <c r="AP532" s="134" t="s">
        <v>7159</v>
      </c>
    </row>
    <row r="533" spans="1:42" s="74" customFormat="1" ht="24.75" customHeight="1" x14ac:dyDescent="0.15">
      <c r="A533" s="422">
        <v>530</v>
      </c>
      <c r="B533" s="268" t="s">
        <v>7162</v>
      </c>
      <c r="C533" s="23" t="s">
        <v>7163</v>
      </c>
      <c r="D533" s="24" t="s">
        <v>7164</v>
      </c>
      <c r="E533" s="23"/>
      <c r="F533" s="23"/>
      <c r="G533" s="25" t="s">
        <v>7345</v>
      </c>
      <c r="H533" s="23" t="s">
        <v>7350</v>
      </c>
      <c r="I533" s="23"/>
      <c r="J533" s="25" t="s">
        <v>7351</v>
      </c>
      <c r="K533" s="25" t="s">
        <v>7347</v>
      </c>
      <c r="L533" s="23" t="s">
        <v>7348</v>
      </c>
      <c r="M533" s="23" t="s">
        <v>7349</v>
      </c>
      <c r="N533" s="33"/>
      <c r="O533" s="25" t="s">
        <v>7339</v>
      </c>
      <c r="P533" s="23" t="s">
        <v>7340</v>
      </c>
      <c r="Q533" s="25" t="s">
        <v>7341</v>
      </c>
      <c r="R533" s="25" t="s">
        <v>7342</v>
      </c>
      <c r="S533" s="23" t="s">
        <v>7343</v>
      </c>
      <c r="T533" s="23" t="s">
        <v>7344</v>
      </c>
      <c r="U533" s="25" t="s">
        <v>7345</v>
      </c>
      <c r="V533" s="23" t="s">
        <v>7340</v>
      </c>
      <c r="W533" s="25" t="s">
        <v>7346</v>
      </c>
      <c r="X533" s="25" t="s">
        <v>7347</v>
      </c>
      <c r="Y533" s="23" t="s">
        <v>7348</v>
      </c>
      <c r="Z533" s="23" t="s">
        <v>7349</v>
      </c>
      <c r="AA533" s="33">
        <v>5</v>
      </c>
      <c r="AB533" s="295" t="str">
        <f t="shared" si="33"/>
        <v>年間</v>
      </c>
      <c r="AC533" s="268"/>
      <c r="AD533" s="167">
        <v>1</v>
      </c>
      <c r="AE533" s="167">
        <v>54600</v>
      </c>
      <c r="AF533" s="167">
        <f t="shared" ref="AF533:AF540" si="35">IF(ISBLANK($AE533),"",$AE533*$AD533)</f>
        <v>54600</v>
      </c>
      <c r="AG533" s="27">
        <v>41944</v>
      </c>
      <c r="AH533" s="168">
        <v>41992</v>
      </c>
      <c r="AI533" s="29" t="str">
        <f t="shared" si="34"/>
        <v>～</v>
      </c>
      <c r="AJ533" s="169">
        <f t="shared" si="32"/>
        <v>43817</v>
      </c>
      <c r="AK533" s="23" t="s">
        <v>7165</v>
      </c>
      <c r="AL533" s="23" t="s">
        <v>7352</v>
      </c>
      <c r="AM533" s="104">
        <v>41992</v>
      </c>
      <c r="AN533" s="27"/>
      <c r="AO533" s="104">
        <v>41989</v>
      </c>
      <c r="AP533" s="134" t="s">
        <v>7166</v>
      </c>
    </row>
    <row r="534" spans="1:42" s="74" customFormat="1" ht="24.75" customHeight="1" x14ac:dyDescent="0.15">
      <c r="A534" s="422">
        <v>531</v>
      </c>
      <c r="B534" s="268" t="s">
        <v>7167</v>
      </c>
      <c r="C534" s="23" t="s">
        <v>7168</v>
      </c>
      <c r="D534" s="24" t="s">
        <v>7169</v>
      </c>
      <c r="E534" s="23"/>
      <c r="F534" s="23"/>
      <c r="G534" s="25" t="s">
        <v>7175</v>
      </c>
      <c r="H534" s="23" t="s">
        <v>7176</v>
      </c>
      <c r="I534" s="23"/>
      <c r="J534" s="25" t="s">
        <v>7177</v>
      </c>
      <c r="K534" s="25"/>
      <c r="L534" s="134"/>
      <c r="M534" s="23" t="s">
        <v>7178</v>
      </c>
      <c r="N534" s="33"/>
      <c r="O534" s="25" t="s">
        <v>7170</v>
      </c>
      <c r="P534" s="23" t="s">
        <v>7171</v>
      </c>
      <c r="Q534" s="25" t="s">
        <v>7172</v>
      </c>
      <c r="R534" s="25"/>
      <c r="S534" s="23" t="s">
        <v>7173</v>
      </c>
      <c r="T534" s="23" t="s">
        <v>7174</v>
      </c>
      <c r="U534" s="25" t="s">
        <v>7175</v>
      </c>
      <c r="V534" s="23" t="s">
        <v>7176</v>
      </c>
      <c r="W534" s="25" t="s">
        <v>7177</v>
      </c>
      <c r="X534" s="25"/>
      <c r="Y534" s="23"/>
      <c r="Z534" s="23" t="s">
        <v>7178</v>
      </c>
      <c r="AA534" s="33">
        <v>5</v>
      </c>
      <c r="AB534" s="295" t="str">
        <f t="shared" si="33"/>
        <v>年間</v>
      </c>
      <c r="AC534" s="268"/>
      <c r="AD534" s="167">
        <v>1</v>
      </c>
      <c r="AE534" s="167">
        <v>9600</v>
      </c>
      <c r="AF534" s="167">
        <f t="shared" si="35"/>
        <v>9600</v>
      </c>
      <c r="AG534" s="27">
        <v>41944</v>
      </c>
      <c r="AH534" s="168">
        <v>41964</v>
      </c>
      <c r="AI534" s="29" t="str">
        <f t="shared" si="34"/>
        <v>～</v>
      </c>
      <c r="AJ534" s="169">
        <f t="shared" si="32"/>
        <v>43789</v>
      </c>
      <c r="AK534" s="132" t="s">
        <v>7127</v>
      </c>
      <c r="AL534" s="23" t="s">
        <v>7179</v>
      </c>
      <c r="AM534" s="104">
        <v>41964</v>
      </c>
      <c r="AN534" s="27"/>
      <c r="AO534" s="104">
        <v>41971</v>
      </c>
      <c r="AP534" s="134" t="s">
        <v>7180</v>
      </c>
    </row>
    <row r="535" spans="1:42" s="74" customFormat="1" ht="24.75" customHeight="1" x14ac:dyDescent="0.15">
      <c r="A535" s="422">
        <v>532</v>
      </c>
      <c r="B535" s="268" t="s">
        <v>7167</v>
      </c>
      <c r="C535" s="23" t="s">
        <v>7168</v>
      </c>
      <c r="D535" s="24" t="s">
        <v>7169</v>
      </c>
      <c r="E535" s="23"/>
      <c r="F535" s="23"/>
      <c r="G535" s="25" t="s">
        <v>7175</v>
      </c>
      <c r="H535" s="23" t="s">
        <v>7176</v>
      </c>
      <c r="I535" s="23"/>
      <c r="J535" s="25" t="s">
        <v>7177</v>
      </c>
      <c r="K535" s="25"/>
      <c r="L535" s="134"/>
      <c r="M535" s="23" t="s">
        <v>7178</v>
      </c>
      <c r="N535" s="33"/>
      <c r="O535" s="25" t="s">
        <v>7170</v>
      </c>
      <c r="P535" s="23" t="s">
        <v>7171</v>
      </c>
      <c r="Q535" s="25" t="s">
        <v>7172</v>
      </c>
      <c r="R535" s="25"/>
      <c r="S535" s="23" t="s">
        <v>7173</v>
      </c>
      <c r="T535" s="23" t="s">
        <v>7174</v>
      </c>
      <c r="U535" s="25" t="s">
        <v>7175</v>
      </c>
      <c r="V535" s="23" t="s">
        <v>7176</v>
      </c>
      <c r="W535" s="25" t="s">
        <v>7177</v>
      </c>
      <c r="X535" s="25"/>
      <c r="Y535" s="23"/>
      <c r="Z535" s="23" t="s">
        <v>7178</v>
      </c>
      <c r="AA535" s="33">
        <v>5</v>
      </c>
      <c r="AB535" s="295" t="str">
        <f t="shared" si="33"/>
        <v>年間</v>
      </c>
      <c r="AC535" s="268"/>
      <c r="AD535" s="167">
        <v>1</v>
      </c>
      <c r="AE535" s="167">
        <v>9600</v>
      </c>
      <c r="AF535" s="167">
        <f t="shared" si="35"/>
        <v>9600</v>
      </c>
      <c r="AG535" s="27">
        <v>41944</v>
      </c>
      <c r="AH535" s="168">
        <v>41964</v>
      </c>
      <c r="AI535" s="29" t="str">
        <f t="shared" si="34"/>
        <v>～</v>
      </c>
      <c r="AJ535" s="169">
        <f t="shared" si="32"/>
        <v>43789</v>
      </c>
      <c r="AK535" s="132" t="s">
        <v>7127</v>
      </c>
      <c r="AL535" s="23" t="s">
        <v>7181</v>
      </c>
      <c r="AM535" s="104">
        <v>41964</v>
      </c>
      <c r="AN535" s="27"/>
      <c r="AO535" s="104">
        <v>41971</v>
      </c>
      <c r="AP535" s="134" t="s">
        <v>7180</v>
      </c>
    </row>
    <row r="536" spans="1:42" s="74" customFormat="1" ht="24.75" customHeight="1" x14ac:dyDescent="0.15">
      <c r="A536" s="422">
        <v>533</v>
      </c>
      <c r="B536" s="268" t="s">
        <v>7167</v>
      </c>
      <c r="C536" s="23" t="s">
        <v>7815</v>
      </c>
      <c r="D536" s="24" t="s">
        <v>7169</v>
      </c>
      <c r="E536" s="23"/>
      <c r="F536" s="23"/>
      <c r="G536" s="25" t="s">
        <v>7175</v>
      </c>
      <c r="H536" s="23" t="s">
        <v>7176</v>
      </c>
      <c r="I536" s="23"/>
      <c r="J536" s="25" t="s">
        <v>7177</v>
      </c>
      <c r="K536" s="25"/>
      <c r="L536" s="134"/>
      <c r="M536" s="23" t="s">
        <v>7178</v>
      </c>
      <c r="N536" s="33"/>
      <c r="O536" s="25" t="s">
        <v>7170</v>
      </c>
      <c r="P536" s="23" t="s">
        <v>7171</v>
      </c>
      <c r="Q536" s="25" t="s">
        <v>7172</v>
      </c>
      <c r="R536" s="25"/>
      <c r="S536" s="23" t="s">
        <v>7173</v>
      </c>
      <c r="T536" s="23" t="s">
        <v>7174</v>
      </c>
      <c r="U536" s="25" t="s">
        <v>7175</v>
      </c>
      <c r="V536" s="23" t="s">
        <v>7176</v>
      </c>
      <c r="W536" s="25" t="s">
        <v>7177</v>
      </c>
      <c r="X536" s="25"/>
      <c r="Y536" s="23"/>
      <c r="Z536" s="23" t="s">
        <v>7178</v>
      </c>
      <c r="AA536" s="33">
        <v>5</v>
      </c>
      <c r="AB536" s="295" t="str">
        <f t="shared" si="33"/>
        <v>年間</v>
      </c>
      <c r="AC536" s="268"/>
      <c r="AD536" s="167">
        <v>1</v>
      </c>
      <c r="AE536" s="167">
        <v>9600</v>
      </c>
      <c r="AF536" s="167">
        <f t="shared" si="35"/>
        <v>9600</v>
      </c>
      <c r="AG536" s="27">
        <v>41944</v>
      </c>
      <c r="AH536" s="168">
        <v>41964</v>
      </c>
      <c r="AI536" s="29" t="str">
        <f t="shared" si="34"/>
        <v>～</v>
      </c>
      <c r="AJ536" s="169">
        <f t="shared" si="32"/>
        <v>43789</v>
      </c>
      <c r="AK536" s="132" t="s">
        <v>7127</v>
      </c>
      <c r="AL536" s="23" t="s">
        <v>7182</v>
      </c>
      <c r="AM536" s="104">
        <v>41964</v>
      </c>
      <c r="AN536" s="27"/>
      <c r="AO536" s="104">
        <v>41971</v>
      </c>
      <c r="AP536" s="134" t="s">
        <v>7180</v>
      </c>
    </row>
    <row r="537" spans="1:42" s="74" customFormat="1" ht="24.75" customHeight="1" x14ac:dyDescent="0.15">
      <c r="A537" s="422">
        <v>534</v>
      </c>
      <c r="B537" s="268" t="s">
        <v>5347</v>
      </c>
      <c r="C537" s="23" t="s">
        <v>7168</v>
      </c>
      <c r="D537" s="24" t="s">
        <v>7169</v>
      </c>
      <c r="E537" s="23"/>
      <c r="F537" s="23"/>
      <c r="G537" s="25" t="s">
        <v>7175</v>
      </c>
      <c r="H537" s="23" t="s">
        <v>7176</v>
      </c>
      <c r="I537" s="23"/>
      <c r="J537" s="25" t="s">
        <v>7177</v>
      </c>
      <c r="K537" s="25"/>
      <c r="L537" s="134"/>
      <c r="M537" s="23" t="s">
        <v>7178</v>
      </c>
      <c r="N537" s="33"/>
      <c r="O537" s="25" t="s">
        <v>7170</v>
      </c>
      <c r="P537" s="23" t="s">
        <v>7171</v>
      </c>
      <c r="Q537" s="25" t="s">
        <v>7172</v>
      </c>
      <c r="R537" s="25"/>
      <c r="S537" s="23" t="s">
        <v>7173</v>
      </c>
      <c r="T537" s="23" t="s">
        <v>7174</v>
      </c>
      <c r="U537" s="25" t="s">
        <v>7175</v>
      </c>
      <c r="V537" s="23" t="s">
        <v>7176</v>
      </c>
      <c r="W537" s="25" t="s">
        <v>7177</v>
      </c>
      <c r="X537" s="25"/>
      <c r="Y537" s="23"/>
      <c r="Z537" s="23" t="s">
        <v>7178</v>
      </c>
      <c r="AA537" s="33">
        <v>5</v>
      </c>
      <c r="AB537" s="295" t="str">
        <f t="shared" si="33"/>
        <v>年間</v>
      </c>
      <c r="AC537" s="268"/>
      <c r="AD537" s="167">
        <v>1</v>
      </c>
      <c r="AE537" s="167">
        <v>19800</v>
      </c>
      <c r="AF537" s="167">
        <f t="shared" si="35"/>
        <v>19800</v>
      </c>
      <c r="AG537" s="27">
        <v>41944</v>
      </c>
      <c r="AH537" s="168">
        <v>41964</v>
      </c>
      <c r="AI537" s="29" t="str">
        <f t="shared" si="34"/>
        <v>～</v>
      </c>
      <c r="AJ537" s="169">
        <f t="shared" si="32"/>
        <v>43789</v>
      </c>
      <c r="AK537" s="132" t="s">
        <v>7139</v>
      </c>
      <c r="AL537" s="23" t="s">
        <v>7183</v>
      </c>
      <c r="AM537" s="104">
        <v>41964</v>
      </c>
      <c r="AN537" s="27"/>
      <c r="AO537" s="104">
        <v>41977</v>
      </c>
      <c r="AP537" s="134" t="s">
        <v>7184</v>
      </c>
    </row>
    <row r="538" spans="1:42" ht="24.75" customHeight="1" x14ac:dyDescent="0.15">
      <c r="A538" s="422">
        <v>535</v>
      </c>
      <c r="B538" s="268" t="s">
        <v>7185</v>
      </c>
      <c r="C538" s="23" t="s">
        <v>1653</v>
      </c>
      <c r="D538" s="24" t="s">
        <v>7186</v>
      </c>
      <c r="E538" s="23"/>
      <c r="F538" s="23"/>
      <c r="G538" s="25" t="s">
        <v>7193</v>
      </c>
      <c r="H538" s="23" t="s">
        <v>7194</v>
      </c>
      <c r="I538" s="23"/>
      <c r="J538" s="25" t="s">
        <v>7195</v>
      </c>
      <c r="K538" s="25"/>
      <c r="L538" s="134" t="s">
        <v>7199</v>
      </c>
      <c r="M538" s="23" t="s">
        <v>7200</v>
      </c>
      <c r="N538" s="33" t="s">
        <v>7197</v>
      </c>
      <c r="O538" s="43" t="s">
        <v>7187</v>
      </c>
      <c r="P538" s="44" t="s">
        <v>7188</v>
      </c>
      <c r="Q538" s="43" t="s">
        <v>7189</v>
      </c>
      <c r="R538" s="43" t="s">
        <v>7190</v>
      </c>
      <c r="S538" s="44" t="s">
        <v>7191</v>
      </c>
      <c r="T538" s="44" t="s">
        <v>7192</v>
      </c>
      <c r="U538" s="43" t="s">
        <v>7193</v>
      </c>
      <c r="V538" s="44" t="s">
        <v>7194</v>
      </c>
      <c r="W538" s="43" t="s">
        <v>7195</v>
      </c>
      <c r="X538" s="43"/>
      <c r="Y538" s="44" t="s">
        <v>7196</v>
      </c>
      <c r="Z538" s="44" t="s">
        <v>7197</v>
      </c>
      <c r="AA538" s="33">
        <v>5</v>
      </c>
      <c r="AB538" s="295" t="str">
        <f t="shared" si="33"/>
        <v>年間</v>
      </c>
      <c r="AC538" s="268"/>
      <c r="AD538" s="181">
        <v>1</v>
      </c>
      <c r="AE538" s="181">
        <v>20400</v>
      </c>
      <c r="AF538" s="167">
        <f t="shared" si="35"/>
        <v>20400</v>
      </c>
      <c r="AG538" s="27">
        <v>41944</v>
      </c>
      <c r="AH538" s="168">
        <v>41974</v>
      </c>
      <c r="AI538" s="29" t="str">
        <f t="shared" si="34"/>
        <v>～</v>
      </c>
      <c r="AJ538" s="169">
        <f t="shared" si="32"/>
        <v>43799</v>
      </c>
      <c r="AK538" s="23" t="s">
        <v>6337</v>
      </c>
      <c r="AL538" s="44" t="s">
        <v>7198</v>
      </c>
      <c r="AM538" s="32">
        <v>41974</v>
      </c>
      <c r="AN538" s="32"/>
      <c r="AO538" s="91">
        <v>41962</v>
      </c>
      <c r="AP538" s="170" t="s">
        <v>7201</v>
      </c>
    </row>
    <row r="539" spans="1:42" s="74" customFormat="1" ht="24.75" customHeight="1" x14ac:dyDescent="0.15">
      <c r="A539" s="422">
        <v>536</v>
      </c>
      <c r="B539" s="268" t="s">
        <v>5368</v>
      </c>
      <c r="C539" s="23" t="s">
        <v>1653</v>
      </c>
      <c r="D539" s="24" t="s">
        <v>7186</v>
      </c>
      <c r="E539" s="23"/>
      <c r="F539" s="23"/>
      <c r="G539" s="25" t="s">
        <v>7193</v>
      </c>
      <c r="H539" s="23" t="s">
        <v>7194</v>
      </c>
      <c r="I539" s="23"/>
      <c r="J539" s="25" t="s">
        <v>7195</v>
      </c>
      <c r="K539" s="25"/>
      <c r="L539" s="134" t="s">
        <v>7199</v>
      </c>
      <c r="M539" s="23" t="s">
        <v>7200</v>
      </c>
      <c r="N539" s="33" t="s">
        <v>7197</v>
      </c>
      <c r="O539" s="43" t="s">
        <v>7187</v>
      </c>
      <c r="P539" s="44" t="s">
        <v>7188</v>
      </c>
      <c r="Q539" s="43" t="s">
        <v>7189</v>
      </c>
      <c r="R539" s="43" t="s">
        <v>7190</v>
      </c>
      <c r="S539" s="44" t="s">
        <v>7191</v>
      </c>
      <c r="T539" s="44" t="s">
        <v>7192</v>
      </c>
      <c r="U539" s="43" t="s">
        <v>7193</v>
      </c>
      <c r="V539" s="44" t="s">
        <v>7194</v>
      </c>
      <c r="W539" s="43" t="s">
        <v>7195</v>
      </c>
      <c r="X539" s="43"/>
      <c r="Y539" s="44" t="s">
        <v>7196</v>
      </c>
      <c r="Z539" s="44" t="s">
        <v>7197</v>
      </c>
      <c r="AA539" s="33">
        <v>5</v>
      </c>
      <c r="AB539" s="295" t="str">
        <f t="shared" si="33"/>
        <v>年間</v>
      </c>
      <c r="AC539" s="268"/>
      <c r="AD539" s="167">
        <v>1</v>
      </c>
      <c r="AE539" s="167">
        <v>32400</v>
      </c>
      <c r="AF539" s="167">
        <f t="shared" si="35"/>
        <v>32400</v>
      </c>
      <c r="AG539" s="27">
        <v>41944</v>
      </c>
      <c r="AH539" s="168">
        <v>41974</v>
      </c>
      <c r="AI539" s="29" t="str">
        <f t="shared" si="34"/>
        <v>～</v>
      </c>
      <c r="AJ539" s="169">
        <f t="shared" si="32"/>
        <v>43799</v>
      </c>
      <c r="AK539" s="23" t="s">
        <v>7202</v>
      </c>
      <c r="AL539" s="23" t="s">
        <v>7203</v>
      </c>
      <c r="AM539" s="32">
        <v>41974</v>
      </c>
      <c r="AN539" s="27"/>
      <c r="AO539" s="91">
        <v>41962</v>
      </c>
      <c r="AP539" s="170" t="s">
        <v>7201</v>
      </c>
    </row>
    <row r="540" spans="1:42" s="74" customFormat="1" ht="24.75" customHeight="1" x14ac:dyDescent="0.15">
      <c r="A540" s="422">
        <v>537</v>
      </c>
      <c r="B540" s="268" t="s">
        <v>5369</v>
      </c>
      <c r="C540" s="23" t="s">
        <v>1653</v>
      </c>
      <c r="D540" s="24" t="s">
        <v>7204</v>
      </c>
      <c r="E540" s="23"/>
      <c r="F540" s="23"/>
      <c r="G540" s="25" t="s">
        <v>7208</v>
      </c>
      <c r="H540" s="23" t="s">
        <v>7209</v>
      </c>
      <c r="I540" s="23" t="s">
        <v>14597</v>
      </c>
      <c r="J540" s="25" t="s">
        <v>14598</v>
      </c>
      <c r="K540" s="25"/>
      <c r="L540" s="134" t="s">
        <v>7210</v>
      </c>
      <c r="M540" s="23" t="s">
        <v>7211</v>
      </c>
      <c r="N540" s="33"/>
      <c r="O540" s="25" t="s">
        <v>7205</v>
      </c>
      <c r="P540" s="23"/>
      <c r="Q540" s="25"/>
      <c r="R540" s="25"/>
      <c r="S540" s="23"/>
      <c r="T540" s="23"/>
      <c r="U540" s="25"/>
      <c r="V540" s="23"/>
      <c r="W540" s="25"/>
      <c r="X540" s="25"/>
      <c r="Y540" s="23"/>
      <c r="Z540" s="23"/>
      <c r="AA540" s="33">
        <v>5</v>
      </c>
      <c r="AB540" s="295" t="str">
        <f t="shared" si="33"/>
        <v>年間</v>
      </c>
      <c r="AC540" s="268" t="s">
        <v>14487</v>
      </c>
      <c r="AD540" s="181">
        <v>1</v>
      </c>
      <c r="AE540" s="181">
        <v>76500</v>
      </c>
      <c r="AF540" s="167">
        <f t="shared" si="35"/>
        <v>76500</v>
      </c>
      <c r="AG540" s="27">
        <v>41944</v>
      </c>
      <c r="AH540" s="168">
        <v>41964</v>
      </c>
      <c r="AI540" s="29" t="str">
        <f t="shared" si="34"/>
        <v>～</v>
      </c>
      <c r="AJ540" s="169">
        <f t="shared" si="32"/>
        <v>43789</v>
      </c>
      <c r="AK540" s="132" t="s">
        <v>7206</v>
      </c>
      <c r="AL540" s="23" t="s">
        <v>7207</v>
      </c>
      <c r="AM540" s="104">
        <v>41964</v>
      </c>
      <c r="AN540" s="27"/>
      <c r="AO540" s="91">
        <v>41968</v>
      </c>
      <c r="AP540" s="134" t="s">
        <v>7212</v>
      </c>
    </row>
    <row r="541" spans="1:42" s="74" customFormat="1" ht="24.75" customHeight="1" x14ac:dyDescent="0.15">
      <c r="A541" s="422">
        <v>538</v>
      </c>
      <c r="B541" s="268" t="s">
        <v>5369</v>
      </c>
      <c r="C541" s="23" t="s">
        <v>1653</v>
      </c>
      <c r="D541" s="24" t="s">
        <v>7204</v>
      </c>
      <c r="E541" s="23"/>
      <c r="F541" s="23"/>
      <c r="G541" s="25" t="s">
        <v>7208</v>
      </c>
      <c r="H541" s="23" t="s">
        <v>7209</v>
      </c>
      <c r="I541" s="23" t="s">
        <v>14597</v>
      </c>
      <c r="J541" s="25" t="s">
        <v>14598</v>
      </c>
      <c r="K541" s="25"/>
      <c r="L541" s="134" t="s">
        <v>7210</v>
      </c>
      <c r="M541" s="23" t="s">
        <v>7211</v>
      </c>
      <c r="N541" s="33"/>
      <c r="O541" s="25" t="s">
        <v>7205</v>
      </c>
      <c r="P541" s="23"/>
      <c r="Q541" s="25"/>
      <c r="R541" s="25"/>
      <c r="S541" s="23"/>
      <c r="T541" s="23"/>
      <c r="U541" s="25"/>
      <c r="V541" s="23"/>
      <c r="W541" s="25"/>
      <c r="X541" s="25"/>
      <c r="Y541" s="23"/>
      <c r="Z541" s="23"/>
      <c r="AA541" s="33">
        <v>5</v>
      </c>
      <c r="AB541" s="295" t="str">
        <f t="shared" si="33"/>
        <v>年間</v>
      </c>
      <c r="AC541" s="268" t="s">
        <v>14487</v>
      </c>
      <c r="AD541" s="181">
        <v>1</v>
      </c>
      <c r="AE541" s="179"/>
      <c r="AF541" s="179"/>
      <c r="AG541" s="27">
        <v>41944</v>
      </c>
      <c r="AH541" s="168">
        <v>41964</v>
      </c>
      <c r="AI541" s="29" t="str">
        <f t="shared" si="34"/>
        <v>～</v>
      </c>
      <c r="AJ541" s="169">
        <f t="shared" si="32"/>
        <v>43789</v>
      </c>
      <c r="AK541" s="132" t="s">
        <v>7206</v>
      </c>
      <c r="AL541" s="23" t="s">
        <v>7213</v>
      </c>
      <c r="AM541" s="104">
        <v>41964</v>
      </c>
      <c r="AN541" s="27"/>
      <c r="AO541" s="91">
        <v>41968</v>
      </c>
      <c r="AP541" s="134" t="s">
        <v>7212</v>
      </c>
    </row>
    <row r="542" spans="1:42" s="74" customFormat="1" ht="24.75" customHeight="1" x14ac:dyDescent="0.15">
      <c r="A542" s="422">
        <v>539</v>
      </c>
      <c r="B542" s="268" t="s">
        <v>5369</v>
      </c>
      <c r="C542" s="23" t="s">
        <v>1653</v>
      </c>
      <c r="D542" s="24" t="s">
        <v>7204</v>
      </c>
      <c r="E542" s="23"/>
      <c r="F542" s="23"/>
      <c r="G542" s="25" t="s">
        <v>7208</v>
      </c>
      <c r="H542" s="23" t="s">
        <v>7209</v>
      </c>
      <c r="I542" s="23" t="s">
        <v>14597</v>
      </c>
      <c r="J542" s="25" t="s">
        <v>14598</v>
      </c>
      <c r="K542" s="25"/>
      <c r="L542" s="134" t="s">
        <v>7210</v>
      </c>
      <c r="M542" s="23" t="s">
        <v>7211</v>
      </c>
      <c r="N542" s="33"/>
      <c r="O542" s="25" t="s">
        <v>7205</v>
      </c>
      <c r="P542" s="23"/>
      <c r="Q542" s="25"/>
      <c r="R542" s="25"/>
      <c r="S542" s="23"/>
      <c r="T542" s="23"/>
      <c r="U542" s="25"/>
      <c r="V542" s="23"/>
      <c r="W542" s="25"/>
      <c r="X542" s="25"/>
      <c r="Y542" s="23"/>
      <c r="Z542" s="23"/>
      <c r="AA542" s="33">
        <v>5</v>
      </c>
      <c r="AB542" s="295" t="str">
        <f t="shared" si="33"/>
        <v>年間</v>
      </c>
      <c r="AC542" s="268" t="s">
        <v>14487</v>
      </c>
      <c r="AD542" s="181">
        <v>1</v>
      </c>
      <c r="AE542" s="179"/>
      <c r="AF542" s="179"/>
      <c r="AG542" s="27">
        <v>41944</v>
      </c>
      <c r="AH542" s="168">
        <v>41964</v>
      </c>
      <c r="AI542" s="29" t="str">
        <f t="shared" si="34"/>
        <v>～</v>
      </c>
      <c r="AJ542" s="169">
        <f t="shared" si="32"/>
        <v>43789</v>
      </c>
      <c r="AK542" s="132" t="s">
        <v>7206</v>
      </c>
      <c r="AL542" s="23" t="s">
        <v>7214</v>
      </c>
      <c r="AM542" s="104">
        <v>41964</v>
      </c>
      <c r="AN542" s="27"/>
      <c r="AO542" s="91">
        <v>41968</v>
      </c>
      <c r="AP542" s="134" t="s">
        <v>7212</v>
      </c>
    </row>
    <row r="543" spans="1:42" s="74" customFormat="1" ht="24.75" customHeight="1" x14ac:dyDescent="0.15">
      <c r="A543" s="422">
        <v>540</v>
      </c>
      <c r="B543" s="268" t="s">
        <v>5369</v>
      </c>
      <c r="C543" s="23" t="s">
        <v>1653</v>
      </c>
      <c r="D543" s="24" t="s">
        <v>7204</v>
      </c>
      <c r="E543" s="23"/>
      <c r="F543" s="23"/>
      <c r="G543" s="25" t="s">
        <v>7208</v>
      </c>
      <c r="H543" s="23" t="s">
        <v>7209</v>
      </c>
      <c r="I543" s="23" t="s">
        <v>14597</v>
      </c>
      <c r="J543" s="25" t="s">
        <v>14598</v>
      </c>
      <c r="K543" s="25"/>
      <c r="L543" s="134" t="s">
        <v>7210</v>
      </c>
      <c r="M543" s="23" t="s">
        <v>7211</v>
      </c>
      <c r="N543" s="33"/>
      <c r="O543" s="25" t="s">
        <v>7205</v>
      </c>
      <c r="P543" s="23"/>
      <c r="Q543" s="25"/>
      <c r="R543" s="25"/>
      <c r="S543" s="23"/>
      <c r="T543" s="23"/>
      <c r="U543" s="25"/>
      <c r="V543" s="23"/>
      <c r="W543" s="25"/>
      <c r="X543" s="25"/>
      <c r="Y543" s="23"/>
      <c r="Z543" s="23"/>
      <c r="AA543" s="33">
        <v>5</v>
      </c>
      <c r="AB543" s="295" t="str">
        <f t="shared" si="33"/>
        <v>年間</v>
      </c>
      <c r="AC543" s="268" t="s">
        <v>14487</v>
      </c>
      <c r="AD543" s="181">
        <v>1</v>
      </c>
      <c r="AE543" s="179"/>
      <c r="AF543" s="179"/>
      <c r="AG543" s="27">
        <v>41944</v>
      </c>
      <c r="AH543" s="168">
        <v>41964</v>
      </c>
      <c r="AI543" s="29" t="str">
        <f t="shared" si="34"/>
        <v>～</v>
      </c>
      <c r="AJ543" s="169">
        <f t="shared" si="32"/>
        <v>43789</v>
      </c>
      <c r="AK543" s="132" t="s">
        <v>7206</v>
      </c>
      <c r="AL543" s="23" t="s">
        <v>7215</v>
      </c>
      <c r="AM543" s="104">
        <v>41964</v>
      </c>
      <c r="AN543" s="27"/>
      <c r="AO543" s="91">
        <v>41968</v>
      </c>
      <c r="AP543" s="134" t="s">
        <v>7212</v>
      </c>
    </row>
    <row r="544" spans="1:42" s="74" customFormat="1" ht="24.75" customHeight="1" x14ac:dyDescent="0.15">
      <c r="A544" s="422">
        <v>541</v>
      </c>
      <c r="B544" s="268" t="s">
        <v>5369</v>
      </c>
      <c r="C544" s="23" t="s">
        <v>1653</v>
      </c>
      <c r="D544" s="24" t="s">
        <v>7204</v>
      </c>
      <c r="E544" s="23"/>
      <c r="F544" s="23"/>
      <c r="G544" s="25" t="s">
        <v>7208</v>
      </c>
      <c r="H544" s="23" t="s">
        <v>7209</v>
      </c>
      <c r="I544" s="23" t="s">
        <v>14597</v>
      </c>
      <c r="J544" s="25" t="s">
        <v>14598</v>
      </c>
      <c r="K544" s="25"/>
      <c r="L544" s="134" t="s">
        <v>7210</v>
      </c>
      <c r="M544" s="23" t="s">
        <v>7211</v>
      </c>
      <c r="N544" s="33"/>
      <c r="O544" s="25" t="s">
        <v>7205</v>
      </c>
      <c r="P544" s="23"/>
      <c r="Q544" s="25"/>
      <c r="R544" s="25"/>
      <c r="S544" s="23"/>
      <c r="T544" s="23"/>
      <c r="U544" s="25"/>
      <c r="V544" s="23"/>
      <c r="W544" s="25"/>
      <c r="X544" s="25"/>
      <c r="Y544" s="23"/>
      <c r="Z544" s="23"/>
      <c r="AA544" s="33">
        <v>5</v>
      </c>
      <c r="AB544" s="295" t="str">
        <f t="shared" si="33"/>
        <v>年間</v>
      </c>
      <c r="AC544" s="268" t="s">
        <v>14487</v>
      </c>
      <c r="AD544" s="181">
        <v>1</v>
      </c>
      <c r="AE544" s="179"/>
      <c r="AF544" s="179"/>
      <c r="AG544" s="27">
        <v>41944</v>
      </c>
      <c r="AH544" s="168">
        <v>41964</v>
      </c>
      <c r="AI544" s="29" t="str">
        <f t="shared" si="34"/>
        <v>～</v>
      </c>
      <c r="AJ544" s="169">
        <f t="shared" si="32"/>
        <v>43789</v>
      </c>
      <c r="AK544" s="132" t="s">
        <v>7206</v>
      </c>
      <c r="AL544" s="23" t="s">
        <v>7216</v>
      </c>
      <c r="AM544" s="104">
        <v>41964</v>
      </c>
      <c r="AN544" s="27"/>
      <c r="AO544" s="91">
        <v>41968</v>
      </c>
      <c r="AP544" s="134" t="s">
        <v>7212</v>
      </c>
    </row>
    <row r="545" spans="1:42" s="74" customFormat="1" ht="24.75" customHeight="1" x14ac:dyDescent="0.15">
      <c r="A545" s="422">
        <v>542</v>
      </c>
      <c r="B545" s="268" t="s">
        <v>5369</v>
      </c>
      <c r="C545" s="23" t="s">
        <v>1653</v>
      </c>
      <c r="D545" s="24" t="s">
        <v>7204</v>
      </c>
      <c r="E545" s="23"/>
      <c r="F545" s="23"/>
      <c r="G545" s="25" t="s">
        <v>7208</v>
      </c>
      <c r="H545" s="23" t="s">
        <v>7209</v>
      </c>
      <c r="I545" s="23" t="s">
        <v>14597</v>
      </c>
      <c r="J545" s="25" t="s">
        <v>14598</v>
      </c>
      <c r="K545" s="25"/>
      <c r="L545" s="134" t="s">
        <v>7210</v>
      </c>
      <c r="M545" s="23" t="s">
        <v>7211</v>
      </c>
      <c r="N545" s="33"/>
      <c r="O545" s="25" t="s">
        <v>7205</v>
      </c>
      <c r="P545" s="23"/>
      <c r="Q545" s="25"/>
      <c r="R545" s="25"/>
      <c r="S545" s="23"/>
      <c r="T545" s="23"/>
      <c r="U545" s="25"/>
      <c r="V545" s="23"/>
      <c r="W545" s="25"/>
      <c r="X545" s="25"/>
      <c r="Y545" s="23"/>
      <c r="Z545" s="23"/>
      <c r="AA545" s="33">
        <v>5</v>
      </c>
      <c r="AB545" s="295" t="str">
        <f t="shared" si="33"/>
        <v>年間</v>
      </c>
      <c r="AC545" s="268" t="s">
        <v>14487</v>
      </c>
      <c r="AD545" s="181">
        <v>1</v>
      </c>
      <c r="AE545" s="179"/>
      <c r="AF545" s="179"/>
      <c r="AG545" s="27">
        <v>41944</v>
      </c>
      <c r="AH545" s="168">
        <v>41964</v>
      </c>
      <c r="AI545" s="29" t="str">
        <f t="shared" si="34"/>
        <v>～</v>
      </c>
      <c r="AJ545" s="169">
        <f t="shared" si="32"/>
        <v>43789</v>
      </c>
      <c r="AK545" s="132" t="s">
        <v>7206</v>
      </c>
      <c r="AL545" s="23" t="s">
        <v>7217</v>
      </c>
      <c r="AM545" s="104">
        <v>41964</v>
      </c>
      <c r="AN545" s="27"/>
      <c r="AO545" s="91">
        <v>41968</v>
      </c>
      <c r="AP545" s="134" t="s">
        <v>7212</v>
      </c>
    </row>
    <row r="546" spans="1:42" s="74" customFormat="1" ht="24.75" customHeight="1" x14ac:dyDescent="0.15">
      <c r="A546" s="422">
        <v>543</v>
      </c>
      <c r="B546" s="268" t="s">
        <v>5369</v>
      </c>
      <c r="C546" s="23" t="s">
        <v>1653</v>
      </c>
      <c r="D546" s="24" t="s">
        <v>7204</v>
      </c>
      <c r="E546" s="23"/>
      <c r="F546" s="23"/>
      <c r="G546" s="25" t="s">
        <v>7208</v>
      </c>
      <c r="H546" s="23" t="s">
        <v>7209</v>
      </c>
      <c r="I546" s="23" t="s">
        <v>14597</v>
      </c>
      <c r="J546" s="25" t="s">
        <v>14598</v>
      </c>
      <c r="K546" s="25"/>
      <c r="L546" s="134" t="s">
        <v>7210</v>
      </c>
      <c r="M546" s="23" t="s">
        <v>7211</v>
      </c>
      <c r="N546" s="33"/>
      <c r="O546" s="25" t="s">
        <v>7205</v>
      </c>
      <c r="P546" s="23"/>
      <c r="Q546" s="25"/>
      <c r="R546" s="25"/>
      <c r="S546" s="23"/>
      <c r="T546" s="23"/>
      <c r="U546" s="25"/>
      <c r="V546" s="23"/>
      <c r="W546" s="25"/>
      <c r="X546" s="25"/>
      <c r="Y546" s="23"/>
      <c r="Z546" s="23"/>
      <c r="AA546" s="33">
        <v>5</v>
      </c>
      <c r="AB546" s="295" t="str">
        <f t="shared" si="33"/>
        <v>年間</v>
      </c>
      <c r="AC546" s="268" t="s">
        <v>14487</v>
      </c>
      <c r="AD546" s="181">
        <v>1</v>
      </c>
      <c r="AE546" s="179"/>
      <c r="AF546" s="179"/>
      <c r="AG546" s="27">
        <v>41944</v>
      </c>
      <c r="AH546" s="168">
        <v>41964</v>
      </c>
      <c r="AI546" s="29" t="str">
        <f t="shared" si="34"/>
        <v>～</v>
      </c>
      <c r="AJ546" s="169">
        <f t="shared" si="32"/>
        <v>43789</v>
      </c>
      <c r="AK546" s="132" t="s">
        <v>7206</v>
      </c>
      <c r="AL546" s="23" t="s">
        <v>7218</v>
      </c>
      <c r="AM546" s="104">
        <v>41964</v>
      </c>
      <c r="AN546" s="27"/>
      <c r="AO546" s="91">
        <v>41968</v>
      </c>
      <c r="AP546" s="134" t="s">
        <v>7212</v>
      </c>
    </row>
    <row r="547" spans="1:42" s="74" customFormat="1" ht="24.75" customHeight="1" x14ac:dyDescent="0.15">
      <c r="A547" s="422">
        <v>544</v>
      </c>
      <c r="B547" s="268" t="s">
        <v>5369</v>
      </c>
      <c r="C547" s="23" t="s">
        <v>1653</v>
      </c>
      <c r="D547" s="24" t="s">
        <v>7204</v>
      </c>
      <c r="E547" s="23"/>
      <c r="F547" s="23"/>
      <c r="G547" s="25" t="s">
        <v>7208</v>
      </c>
      <c r="H547" s="23" t="s">
        <v>7209</v>
      </c>
      <c r="I547" s="23" t="s">
        <v>14597</v>
      </c>
      <c r="J547" s="25" t="s">
        <v>14598</v>
      </c>
      <c r="K547" s="25"/>
      <c r="L547" s="134" t="s">
        <v>7210</v>
      </c>
      <c r="M547" s="23" t="s">
        <v>7211</v>
      </c>
      <c r="N547" s="33"/>
      <c r="O547" s="25" t="s">
        <v>7205</v>
      </c>
      <c r="P547" s="23"/>
      <c r="Q547" s="25"/>
      <c r="R547" s="25"/>
      <c r="S547" s="23"/>
      <c r="T547" s="23"/>
      <c r="U547" s="25"/>
      <c r="V547" s="23"/>
      <c r="W547" s="25"/>
      <c r="X547" s="25"/>
      <c r="Y547" s="23"/>
      <c r="Z547" s="23"/>
      <c r="AA547" s="33">
        <v>5</v>
      </c>
      <c r="AB547" s="295" t="str">
        <f t="shared" si="33"/>
        <v>年間</v>
      </c>
      <c r="AC547" s="268" t="s">
        <v>14487</v>
      </c>
      <c r="AD547" s="181">
        <v>1</v>
      </c>
      <c r="AE547" s="179"/>
      <c r="AF547" s="179"/>
      <c r="AG547" s="27">
        <v>41944</v>
      </c>
      <c r="AH547" s="168">
        <v>41964</v>
      </c>
      <c r="AI547" s="29" t="str">
        <f t="shared" si="34"/>
        <v>～</v>
      </c>
      <c r="AJ547" s="169">
        <f t="shared" si="32"/>
        <v>43789</v>
      </c>
      <c r="AK547" s="23" t="s">
        <v>7219</v>
      </c>
      <c r="AL547" s="23">
        <v>40746080</v>
      </c>
      <c r="AM547" s="104">
        <v>41964</v>
      </c>
      <c r="AN547" s="27"/>
      <c r="AO547" s="91">
        <v>41968</v>
      </c>
      <c r="AP547" s="134" t="s">
        <v>7212</v>
      </c>
    </row>
    <row r="548" spans="1:42" s="74" customFormat="1" ht="24.75" customHeight="1" x14ac:dyDescent="0.15">
      <c r="A548" s="422">
        <v>545</v>
      </c>
      <c r="B548" s="268" t="s">
        <v>5369</v>
      </c>
      <c r="C548" s="23" t="s">
        <v>1653</v>
      </c>
      <c r="D548" s="24" t="s">
        <v>7204</v>
      </c>
      <c r="E548" s="23"/>
      <c r="F548" s="23"/>
      <c r="G548" s="25" t="s">
        <v>7208</v>
      </c>
      <c r="H548" s="23" t="s">
        <v>7209</v>
      </c>
      <c r="I548" s="23" t="s">
        <v>14597</v>
      </c>
      <c r="J548" s="25" t="s">
        <v>14598</v>
      </c>
      <c r="K548" s="25"/>
      <c r="L548" s="134" t="s">
        <v>7210</v>
      </c>
      <c r="M548" s="23" t="s">
        <v>7211</v>
      </c>
      <c r="N548" s="33"/>
      <c r="O548" s="25" t="s">
        <v>7205</v>
      </c>
      <c r="P548" s="23"/>
      <c r="Q548" s="25"/>
      <c r="R548" s="25"/>
      <c r="S548" s="23"/>
      <c r="T548" s="23"/>
      <c r="U548" s="25"/>
      <c r="V548" s="23"/>
      <c r="W548" s="25"/>
      <c r="X548" s="25"/>
      <c r="Y548" s="23"/>
      <c r="Z548" s="23"/>
      <c r="AA548" s="33">
        <v>5</v>
      </c>
      <c r="AB548" s="295" t="str">
        <f t="shared" si="33"/>
        <v>年間</v>
      </c>
      <c r="AC548" s="268" t="s">
        <v>14487</v>
      </c>
      <c r="AD548" s="181">
        <v>1</v>
      </c>
      <c r="AE548" s="179"/>
      <c r="AF548" s="179"/>
      <c r="AG548" s="27">
        <v>41944</v>
      </c>
      <c r="AH548" s="168">
        <v>41964</v>
      </c>
      <c r="AI548" s="29" t="str">
        <f t="shared" si="34"/>
        <v>～</v>
      </c>
      <c r="AJ548" s="169">
        <f t="shared" si="32"/>
        <v>43789</v>
      </c>
      <c r="AK548" s="23" t="s">
        <v>7219</v>
      </c>
      <c r="AL548" s="23">
        <v>40745853</v>
      </c>
      <c r="AM548" s="104">
        <v>41964</v>
      </c>
      <c r="AN548" s="27"/>
      <c r="AO548" s="91">
        <v>41968</v>
      </c>
      <c r="AP548" s="134" t="s">
        <v>7212</v>
      </c>
    </row>
    <row r="549" spans="1:42" s="74" customFormat="1" ht="24.75" customHeight="1" x14ac:dyDescent="0.15">
      <c r="A549" s="422">
        <v>546</v>
      </c>
      <c r="B549" s="268" t="s">
        <v>5369</v>
      </c>
      <c r="C549" s="23" t="s">
        <v>1653</v>
      </c>
      <c r="D549" s="24" t="s">
        <v>7204</v>
      </c>
      <c r="E549" s="23"/>
      <c r="F549" s="23"/>
      <c r="G549" s="25" t="s">
        <v>7208</v>
      </c>
      <c r="H549" s="23" t="s">
        <v>7209</v>
      </c>
      <c r="I549" s="23" t="s">
        <v>14597</v>
      </c>
      <c r="J549" s="25" t="s">
        <v>14598</v>
      </c>
      <c r="K549" s="25"/>
      <c r="L549" s="134" t="s">
        <v>7210</v>
      </c>
      <c r="M549" s="23" t="s">
        <v>7211</v>
      </c>
      <c r="N549" s="33"/>
      <c r="O549" s="25" t="s">
        <v>7205</v>
      </c>
      <c r="P549" s="23"/>
      <c r="Q549" s="25"/>
      <c r="R549" s="25"/>
      <c r="S549" s="23"/>
      <c r="T549" s="23"/>
      <c r="U549" s="25"/>
      <c r="V549" s="23"/>
      <c r="W549" s="25"/>
      <c r="X549" s="25"/>
      <c r="Y549" s="23"/>
      <c r="Z549" s="23"/>
      <c r="AA549" s="33">
        <v>5</v>
      </c>
      <c r="AB549" s="295" t="str">
        <f t="shared" si="33"/>
        <v>年間</v>
      </c>
      <c r="AC549" s="268" t="s">
        <v>14487</v>
      </c>
      <c r="AD549" s="181">
        <v>1</v>
      </c>
      <c r="AE549" s="179"/>
      <c r="AF549" s="179"/>
      <c r="AG549" s="27">
        <v>41944</v>
      </c>
      <c r="AH549" s="168">
        <v>41964</v>
      </c>
      <c r="AI549" s="29" t="str">
        <f t="shared" si="34"/>
        <v>～</v>
      </c>
      <c r="AJ549" s="169">
        <f t="shared" si="32"/>
        <v>43789</v>
      </c>
      <c r="AK549" s="23" t="s">
        <v>7219</v>
      </c>
      <c r="AL549" s="23">
        <v>40746056</v>
      </c>
      <c r="AM549" s="104">
        <v>41964</v>
      </c>
      <c r="AN549" s="27"/>
      <c r="AO549" s="91">
        <v>41968</v>
      </c>
      <c r="AP549" s="134" t="s">
        <v>7212</v>
      </c>
    </row>
    <row r="550" spans="1:42" s="74" customFormat="1" ht="24.75" customHeight="1" x14ac:dyDescent="0.15">
      <c r="A550" s="422">
        <v>547</v>
      </c>
      <c r="B550" s="268" t="s">
        <v>5369</v>
      </c>
      <c r="C550" s="23" t="s">
        <v>1653</v>
      </c>
      <c r="D550" s="24" t="s">
        <v>7204</v>
      </c>
      <c r="E550" s="23"/>
      <c r="F550" s="23"/>
      <c r="G550" s="25" t="s">
        <v>7208</v>
      </c>
      <c r="H550" s="23" t="s">
        <v>7209</v>
      </c>
      <c r="I550" s="23" t="s">
        <v>14597</v>
      </c>
      <c r="J550" s="25" t="s">
        <v>14598</v>
      </c>
      <c r="K550" s="25"/>
      <c r="L550" s="134" t="s">
        <v>7210</v>
      </c>
      <c r="M550" s="23" t="s">
        <v>7211</v>
      </c>
      <c r="N550" s="33"/>
      <c r="O550" s="25" t="s">
        <v>7205</v>
      </c>
      <c r="P550" s="23"/>
      <c r="Q550" s="25"/>
      <c r="R550" s="25"/>
      <c r="S550" s="23"/>
      <c r="T550" s="23"/>
      <c r="U550" s="25"/>
      <c r="V550" s="23"/>
      <c r="W550" s="25"/>
      <c r="X550" s="25"/>
      <c r="Y550" s="23"/>
      <c r="Z550" s="23"/>
      <c r="AA550" s="33">
        <v>5</v>
      </c>
      <c r="AB550" s="295" t="str">
        <f t="shared" si="33"/>
        <v>年間</v>
      </c>
      <c r="AC550" s="268" t="s">
        <v>14487</v>
      </c>
      <c r="AD550" s="181">
        <v>1</v>
      </c>
      <c r="AE550" s="179"/>
      <c r="AF550" s="179"/>
      <c r="AG550" s="27">
        <v>41944</v>
      </c>
      <c r="AH550" s="168">
        <v>41964</v>
      </c>
      <c r="AI550" s="29" t="str">
        <f t="shared" si="34"/>
        <v>～</v>
      </c>
      <c r="AJ550" s="169">
        <f t="shared" si="32"/>
        <v>43789</v>
      </c>
      <c r="AK550" s="23" t="s">
        <v>7219</v>
      </c>
      <c r="AL550" s="23">
        <v>40746075</v>
      </c>
      <c r="AM550" s="104">
        <v>41964</v>
      </c>
      <c r="AN550" s="27"/>
      <c r="AO550" s="91">
        <v>41968</v>
      </c>
      <c r="AP550" s="134" t="s">
        <v>7212</v>
      </c>
    </row>
    <row r="551" spans="1:42" s="74" customFormat="1" ht="24.75" customHeight="1" x14ac:dyDescent="0.15">
      <c r="A551" s="422">
        <v>548</v>
      </c>
      <c r="B551" s="268" t="s">
        <v>5369</v>
      </c>
      <c r="C551" s="23" t="s">
        <v>1653</v>
      </c>
      <c r="D551" s="24" t="s">
        <v>7204</v>
      </c>
      <c r="E551" s="23"/>
      <c r="F551" s="23"/>
      <c r="G551" s="25" t="s">
        <v>7208</v>
      </c>
      <c r="H551" s="23" t="s">
        <v>7209</v>
      </c>
      <c r="I551" s="23" t="s">
        <v>14597</v>
      </c>
      <c r="J551" s="25" t="s">
        <v>14598</v>
      </c>
      <c r="K551" s="25"/>
      <c r="L551" s="134" t="s">
        <v>7210</v>
      </c>
      <c r="M551" s="23" t="s">
        <v>7211</v>
      </c>
      <c r="N551" s="33"/>
      <c r="O551" s="25" t="s">
        <v>7205</v>
      </c>
      <c r="P551" s="23"/>
      <c r="Q551" s="25"/>
      <c r="R551" s="25"/>
      <c r="S551" s="23"/>
      <c r="T551" s="23"/>
      <c r="U551" s="25"/>
      <c r="V551" s="23"/>
      <c r="W551" s="25"/>
      <c r="X551" s="25"/>
      <c r="Y551" s="23"/>
      <c r="Z551" s="23"/>
      <c r="AA551" s="33">
        <v>5</v>
      </c>
      <c r="AB551" s="295" t="str">
        <f t="shared" si="33"/>
        <v>年間</v>
      </c>
      <c r="AC551" s="268" t="s">
        <v>14487</v>
      </c>
      <c r="AD551" s="181">
        <v>1</v>
      </c>
      <c r="AE551" s="179"/>
      <c r="AF551" s="179"/>
      <c r="AG551" s="27">
        <v>41944</v>
      </c>
      <c r="AH551" s="168">
        <v>41964</v>
      </c>
      <c r="AI551" s="29" t="str">
        <f t="shared" si="34"/>
        <v>～</v>
      </c>
      <c r="AJ551" s="169">
        <f t="shared" si="32"/>
        <v>43789</v>
      </c>
      <c r="AK551" s="23" t="s">
        <v>7219</v>
      </c>
      <c r="AL551" s="23">
        <v>40746079</v>
      </c>
      <c r="AM551" s="104">
        <v>41964</v>
      </c>
      <c r="AN551" s="27"/>
      <c r="AO551" s="91">
        <v>41968</v>
      </c>
      <c r="AP551" s="134" t="s">
        <v>7212</v>
      </c>
    </row>
    <row r="552" spans="1:42" s="74" customFormat="1" ht="24.75" customHeight="1" x14ac:dyDescent="0.15">
      <c r="A552" s="422">
        <v>549</v>
      </c>
      <c r="B552" s="268" t="s">
        <v>5369</v>
      </c>
      <c r="C552" s="23" t="s">
        <v>1653</v>
      </c>
      <c r="D552" s="24" t="s">
        <v>7204</v>
      </c>
      <c r="E552" s="23"/>
      <c r="F552" s="23"/>
      <c r="G552" s="25" t="s">
        <v>7208</v>
      </c>
      <c r="H552" s="23" t="s">
        <v>7209</v>
      </c>
      <c r="I552" s="23" t="s">
        <v>14597</v>
      </c>
      <c r="J552" s="25" t="s">
        <v>14598</v>
      </c>
      <c r="K552" s="25"/>
      <c r="L552" s="134" t="s">
        <v>7210</v>
      </c>
      <c r="M552" s="23" t="s">
        <v>7211</v>
      </c>
      <c r="N552" s="33"/>
      <c r="O552" s="25" t="s">
        <v>7205</v>
      </c>
      <c r="P552" s="23"/>
      <c r="Q552" s="25"/>
      <c r="R552" s="25"/>
      <c r="S552" s="23"/>
      <c r="T552" s="23"/>
      <c r="U552" s="25"/>
      <c r="V552" s="23"/>
      <c r="W552" s="25"/>
      <c r="X552" s="25"/>
      <c r="Y552" s="23"/>
      <c r="Z552" s="23"/>
      <c r="AA552" s="33">
        <v>5</v>
      </c>
      <c r="AB552" s="295" t="str">
        <f t="shared" si="33"/>
        <v>年間</v>
      </c>
      <c r="AC552" s="268" t="s">
        <v>14487</v>
      </c>
      <c r="AD552" s="181">
        <v>1</v>
      </c>
      <c r="AE552" s="179"/>
      <c r="AF552" s="179"/>
      <c r="AG552" s="27">
        <v>41944</v>
      </c>
      <c r="AH552" s="168">
        <v>41964</v>
      </c>
      <c r="AI552" s="29" t="str">
        <f t="shared" si="34"/>
        <v>～</v>
      </c>
      <c r="AJ552" s="169">
        <f t="shared" si="32"/>
        <v>43789</v>
      </c>
      <c r="AK552" s="23" t="s">
        <v>7219</v>
      </c>
      <c r="AL552" s="23">
        <v>40746061</v>
      </c>
      <c r="AM552" s="104">
        <v>41964</v>
      </c>
      <c r="AN552" s="27"/>
      <c r="AO552" s="91">
        <v>41968</v>
      </c>
      <c r="AP552" s="134" t="s">
        <v>7212</v>
      </c>
    </row>
    <row r="553" spans="1:42" s="74" customFormat="1" ht="24.75" customHeight="1" x14ac:dyDescent="0.15">
      <c r="A553" s="422">
        <v>550</v>
      </c>
      <c r="B553" s="268" t="s">
        <v>5369</v>
      </c>
      <c r="C553" s="23" t="s">
        <v>1653</v>
      </c>
      <c r="D553" s="24" t="s">
        <v>7204</v>
      </c>
      <c r="E553" s="23"/>
      <c r="F553" s="23"/>
      <c r="G553" s="25" t="s">
        <v>7208</v>
      </c>
      <c r="H553" s="23" t="s">
        <v>7209</v>
      </c>
      <c r="I553" s="23" t="s">
        <v>14597</v>
      </c>
      <c r="J553" s="25" t="s">
        <v>14598</v>
      </c>
      <c r="K553" s="25"/>
      <c r="L553" s="134" t="s">
        <v>7210</v>
      </c>
      <c r="M553" s="23" t="s">
        <v>7211</v>
      </c>
      <c r="N553" s="33"/>
      <c r="O553" s="25" t="s">
        <v>7205</v>
      </c>
      <c r="P553" s="23"/>
      <c r="Q553" s="25"/>
      <c r="R553" s="25"/>
      <c r="S553" s="23"/>
      <c r="T553" s="23"/>
      <c r="U553" s="25"/>
      <c r="V553" s="23"/>
      <c r="W553" s="25"/>
      <c r="X553" s="25"/>
      <c r="Y553" s="23"/>
      <c r="Z553" s="23"/>
      <c r="AA553" s="33">
        <v>5</v>
      </c>
      <c r="AB553" s="295" t="str">
        <f t="shared" si="33"/>
        <v>年間</v>
      </c>
      <c r="AC553" s="268" t="s">
        <v>14487</v>
      </c>
      <c r="AD553" s="181">
        <v>1</v>
      </c>
      <c r="AE553" s="179"/>
      <c r="AF553" s="179"/>
      <c r="AG553" s="27">
        <v>41944</v>
      </c>
      <c r="AH553" s="168">
        <v>41964</v>
      </c>
      <c r="AI553" s="29" t="str">
        <f t="shared" si="34"/>
        <v>～</v>
      </c>
      <c r="AJ553" s="169">
        <f t="shared" si="32"/>
        <v>43789</v>
      </c>
      <c r="AK553" s="23" t="s">
        <v>7219</v>
      </c>
      <c r="AL553" s="23">
        <v>40746074</v>
      </c>
      <c r="AM553" s="104">
        <v>41964</v>
      </c>
      <c r="AN553" s="27"/>
      <c r="AO553" s="91">
        <v>41968</v>
      </c>
      <c r="AP553" s="134" t="s">
        <v>7212</v>
      </c>
    </row>
    <row r="554" spans="1:42" ht="24.75" customHeight="1" x14ac:dyDescent="0.15">
      <c r="A554" s="422">
        <v>551</v>
      </c>
      <c r="B554" s="268" t="s">
        <v>5369</v>
      </c>
      <c r="C554" s="23" t="s">
        <v>1653</v>
      </c>
      <c r="D554" s="24" t="s">
        <v>7204</v>
      </c>
      <c r="E554" s="23"/>
      <c r="F554" s="23"/>
      <c r="G554" s="25" t="s">
        <v>7208</v>
      </c>
      <c r="H554" s="23" t="s">
        <v>7209</v>
      </c>
      <c r="I554" s="23" t="s">
        <v>14597</v>
      </c>
      <c r="J554" s="25" t="s">
        <v>14598</v>
      </c>
      <c r="K554" s="25"/>
      <c r="L554" s="134" t="s">
        <v>7210</v>
      </c>
      <c r="M554" s="23" t="s">
        <v>7211</v>
      </c>
      <c r="N554" s="33"/>
      <c r="O554" s="25" t="s">
        <v>7205</v>
      </c>
      <c r="P554" s="44"/>
      <c r="Q554" s="43"/>
      <c r="R554" s="43"/>
      <c r="S554" s="44"/>
      <c r="T554" s="44"/>
      <c r="U554" s="43"/>
      <c r="V554" s="44"/>
      <c r="W554" s="43"/>
      <c r="X554" s="43"/>
      <c r="Y554" s="44"/>
      <c r="Z554" s="44"/>
      <c r="AA554" s="33">
        <v>5</v>
      </c>
      <c r="AB554" s="295" t="str">
        <f t="shared" si="33"/>
        <v>年間</v>
      </c>
      <c r="AC554" s="268" t="s">
        <v>14487</v>
      </c>
      <c r="AD554" s="181">
        <v>1</v>
      </c>
      <c r="AE554" s="179"/>
      <c r="AF554" s="179"/>
      <c r="AG554" s="27">
        <v>41944</v>
      </c>
      <c r="AH554" s="168">
        <v>41964</v>
      </c>
      <c r="AI554" s="29" t="str">
        <f t="shared" si="34"/>
        <v>～</v>
      </c>
      <c r="AJ554" s="169">
        <f t="shared" si="32"/>
        <v>43789</v>
      </c>
      <c r="AK554" s="23" t="s">
        <v>7220</v>
      </c>
      <c r="AL554" s="44" t="s">
        <v>7221</v>
      </c>
      <c r="AM554" s="104">
        <v>41964</v>
      </c>
      <c r="AN554" s="32"/>
      <c r="AO554" s="91">
        <v>41968</v>
      </c>
      <c r="AP554" s="134" t="s">
        <v>7212</v>
      </c>
    </row>
    <row r="555" spans="1:42" s="74" customFormat="1" ht="24.75" customHeight="1" x14ac:dyDescent="0.15">
      <c r="A555" s="422">
        <v>552</v>
      </c>
      <c r="B555" s="268" t="s">
        <v>5369</v>
      </c>
      <c r="C555" s="23" t="s">
        <v>1653</v>
      </c>
      <c r="D555" s="24" t="s">
        <v>7204</v>
      </c>
      <c r="E555" s="23"/>
      <c r="F555" s="23"/>
      <c r="G555" s="25" t="s">
        <v>7208</v>
      </c>
      <c r="H555" s="23" t="s">
        <v>7209</v>
      </c>
      <c r="I555" s="23" t="s">
        <v>14597</v>
      </c>
      <c r="J555" s="25" t="s">
        <v>14598</v>
      </c>
      <c r="K555" s="25"/>
      <c r="L555" s="134" t="s">
        <v>7210</v>
      </c>
      <c r="M555" s="23" t="s">
        <v>7211</v>
      </c>
      <c r="N555" s="33"/>
      <c r="O555" s="25" t="s">
        <v>7205</v>
      </c>
      <c r="P555" s="23"/>
      <c r="Q555" s="25"/>
      <c r="R555" s="25"/>
      <c r="S555" s="23"/>
      <c r="T555" s="23"/>
      <c r="U555" s="25"/>
      <c r="V555" s="23"/>
      <c r="W555" s="25"/>
      <c r="X555" s="25"/>
      <c r="Y555" s="23"/>
      <c r="Z555" s="23"/>
      <c r="AA555" s="33">
        <v>5</v>
      </c>
      <c r="AB555" s="295" t="str">
        <f t="shared" si="33"/>
        <v>年間</v>
      </c>
      <c r="AC555" s="268" t="s">
        <v>14487</v>
      </c>
      <c r="AD555" s="181">
        <v>1</v>
      </c>
      <c r="AE555" s="179"/>
      <c r="AF555" s="179"/>
      <c r="AG555" s="27">
        <v>41944</v>
      </c>
      <c r="AH555" s="168">
        <v>41964</v>
      </c>
      <c r="AI555" s="29" t="str">
        <f t="shared" si="34"/>
        <v>～</v>
      </c>
      <c r="AJ555" s="169">
        <f t="shared" si="32"/>
        <v>43789</v>
      </c>
      <c r="AK555" s="132" t="s">
        <v>7222</v>
      </c>
      <c r="AL555" s="23" t="s">
        <v>7223</v>
      </c>
      <c r="AM555" s="104">
        <v>41964</v>
      </c>
      <c r="AN555" s="27"/>
      <c r="AO555" s="91">
        <v>41968</v>
      </c>
      <c r="AP555" s="134" t="s">
        <v>7212</v>
      </c>
    </row>
    <row r="556" spans="1:42" s="74" customFormat="1" ht="24.75" customHeight="1" x14ac:dyDescent="0.15">
      <c r="A556" s="422">
        <v>553</v>
      </c>
      <c r="B556" s="268" t="s">
        <v>5369</v>
      </c>
      <c r="C556" s="23" t="s">
        <v>1653</v>
      </c>
      <c r="D556" s="24" t="s">
        <v>7204</v>
      </c>
      <c r="E556" s="23"/>
      <c r="F556" s="23"/>
      <c r="G556" s="25" t="s">
        <v>7208</v>
      </c>
      <c r="H556" s="23" t="s">
        <v>7209</v>
      </c>
      <c r="I556" s="23" t="s">
        <v>14597</v>
      </c>
      <c r="J556" s="25" t="s">
        <v>14598</v>
      </c>
      <c r="K556" s="25"/>
      <c r="L556" s="134" t="s">
        <v>7210</v>
      </c>
      <c r="M556" s="23" t="s">
        <v>7211</v>
      </c>
      <c r="N556" s="33"/>
      <c r="O556" s="25" t="s">
        <v>7205</v>
      </c>
      <c r="P556" s="23"/>
      <c r="Q556" s="25"/>
      <c r="R556" s="25"/>
      <c r="S556" s="23"/>
      <c r="T556" s="23"/>
      <c r="U556" s="25"/>
      <c r="V556" s="23"/>
      <c r="W556" s="25"/>
      <c r="X556" s="25"/>
      <c r="Y556" s="23"/>
      <c r="Z556" s="23"/>
      <c r="AA556" s="33">
        <v>5</v>
      </c>
      <c r="AB556" s="295" t="str">
        <f t="shared" si="33"/>
        <v>年間</v>
      </c>
      <c r="AC556" s="268" t="s">
        <v>14487</v>
      </c>
      <c r="AD556" s="181">
        <v>1</v>
      </c>
      <c r="AE556" s="179"/>
      <c r="AF556" s="179"/>
      <c r="AG556" s="27">
        <v>41944</v>
      </c>
      <c r="AH556" s="168">
        <v>41964</v>
      </c>
      <c r="AI556" s="29" t="str">
        <f t="shared" si="34"/>
        <v>～</v>
      </c>
      <c r="AJ556" s="169">
        <f t="shared" si="32"/>
        <v>43789</v>
      </c>
      <c r="AK556" s="132" t="s">
        <v>7224</v>
      </c>
      <c r="AL556" s="23" t="s">
        <v>7225</v>
      </c>
      <c r="AM556" s="104">
        <v>41964</v>
      </c>
      <c r="AN556" s="27"/>
      <c r="AO556" s="91">
        <v>41968</v>
      </c>
      <c r="AP556" s="134" t="s">
        <v>7212</v>
      </c>
    </row>
    <row r="557" spans="1:42" s="74" customFormat="1" ht="24.75" customHeight="1" x14ac:dyDescent="0.15">
      <c r="A557" s="422">
        <v>554</v>
      </c>
      <c r="B557" s="268" t="s">
        <v>5369</v>
      </c>
      <c r="C557" s="23" t="s">
        <v>1653</v>
      </c>
      <c r="D557" s="24" t="s">
        <v>7204</v>
      </c>
      <c r="E557" s="23"/>
      <c r="F557" s="23"/>
      <c r="G557" s="25" t="s">
        <v>7208</v>
      </c>
      <c r="H557" s="23" t="s">
        <v>7209</v>
      </c>
      <c r="I557" s="23" t="s">
        <v>14597</v>
      </c>
      <c r="J557" s="25" t="s">
        <v>14598</v>
      </c>
      <c r="K557" s="25"/>
      <c r="L557" s="134" t="s">
        <v>7210</v>
      </c>
      <c r="M557" s="23" t="s">
        <v>7211</v>
      </c>
      <c r="N557" s="33"/>
      <c r="O557" s="25" t="s">
        <v>7205</v>
      </c>
      <c r="P557" s="23"/>
      <c r="Q557" s="25"/>
      <c r="R557" s="25"/>
      <c r="S557" s="23"/>
      <c r="T557" s="23"/>
      <c r="U557" s="25"/>
      <c r="V557" s="23"/>
      <c r="W557" s="25"/>
      <c r="X557" s="25"/>
      <c r="Y557" s="23"/>
      <c r="Z557" s="23"/>
      <c r="AA557" s="33">
        <v>5</v>
      </c>
      <c r="AB557" s="295" t="str">
        <f t="shared" si="33"/>
        <v>年間</v>
      </c>
      <c r="AC557" s="268" t="s">
        <v>14487</v>
      </c>
      <c r="AD557" s="181">
        <v>1</v>
      </c>
      <c r="AE557" s="179"/>
      <c r="AF557" s="179"/>
      <c r="AG557" s="27">
        <v>41944</v>
      </c>
      <c r="AH557" s="168">
        <v>41964</v>
      </c>
      <c r="AI557" s="29" t="str">
        <f t="shared" si="34"/>
        <v>～</v>
      </c>
      <c r="AJ557" s="169">
        <f t="shared" si="32"/>
        <v>43789</v>
      </c>
      <c r="AK557" s="132" t="s">
        <v>7226</v>
      </c>
      <c r="AL557" s="23" t="s">
        <v>7227</v>
      </c>
      <c r="AM557" s="104">
        <v>41964</v>
      </c>
      <c r="AN557" s="27"/>
      <c r="AO557" s="91">
        <v>41968</v>
      </c>
      <c r="AP557" s="134" t="s">
        <v>7212</v>
      </c>
    </row>
    <row r="558" spans="1:42" ht="24.75" customHeight="1" x14ac:dyDescent="0.15">
      <c r="A558" s="422">
        <v>555</v>
      </c>
      <c r="B558" s="268" t="s">
        <v>5369</v>
      </c>
      <c r="C558" s="23" t="s">
        <v>1653</v>
      </c>
      <c r="D558" s="24" t="s">
        <v>7204</v>
      </c>
      <c r="E558" s="23"/>
      <c r="F558" s="23"/>
      <c r="G558" s="25" t="s">
        <v>7208</v>
      </c>
      <c r="H558" s="23" t="s">
        <v>7209</v>
      </c>
      <c r="I558" s="23" t="s">
        <v>14597</v>
      </c>
      <c r="J558" s="25" t="s">
        <v>14598</v>
      </c>
      <c r="K558" s="25"/>
      <c r="L558" s="134" t="s">
        <v>7210</v>
      </c>
      <c r="M558" s="23" t="s">
        <v>7211</v>
      </c>
      <c r="N558" s="33"/>
      <c r="O558" s="25" t="s">
        <v>7205</v>
      </c>
      <c r="P558" s="44"/>
      <c r="Q558" s="43"/>
      <c r="R558" s="43"/>
      <c r="S558" s="44"/>
      <c r="T558" s="44"/>
      <c r="U558" s="43"/>
      <c r="V558" s="44"/>
      <c r="W558" s="43"/>
      <c r="X558" s="43"/>
      <c r="Y558" s="44"/>
      <c r="Z558" s="44"/>
      <c r="AA558" s="33">
        <v>5</v>
      </c>
      <c r="AB558" s="295" t="str">
        <f t="shared" si="33"/>
        <v>年間</v>
      </c>
      <c r="AC558" s="268" t="s">
        <v>14487</v>
      </c>
      <c r="AD558" s="181">
        <v>1</v>
      </c>
      <c r="AE558" s="179"/>
      <c r="AF558" s="179"/>
      <c r="AG558" s="27">
        <v>41944</v>
      </c>
      <c r="AH558" s="168">
        <v>41964</v>
      </c>
      <c r="AI558" s="29" t="str">
        <f t="shared" si="34"/>
        <v>～</v>
      </c>
      <c r="AJ558" s="169">
        <f t="shared" si="32"/>
        <v>43789</v>
      </c>
      <c r="AK558" s="132" t="s">
        <v>7228</v>
      </c>
      <c r="AL558" s="44" t="s">
        <v>7229</v>
      </c>
      <c r="AM558" s="104">
        <v>41964</v>
      </c>
      <c r="AN558" s="32"/>
      <c r="AO558" s="91">
        <v>41968</v>
      </c>
      <c r="AP558" s="134" t="s">
        <v>7212</v>
      </c>
    </row>
    <row r="559" spans="1:42" s="74" customFormat="1" ht="24.75" customHeight="1" x14ac:dyDescent="0.15">
      <c r="A559" s="422">
        <v>556</v>
      </c>
      <c r="B559" s="268" t="s">
        <v>5369</v>
      </c>
      <c r="C559" s="23" t="s">
        <v>1653</v>
      </c>
      <c r="D559" s="24" t="s">
        <v>7204</v>
      </c>
      <c r="E559" s="23"/>
      <c r="F559" s="23"/>
      <c r="G559" s="25" t="s">
        <v>7208</v>
      </c>
      <c r="H559" s="23" t="s">
        <v>7209</v>
      </c>
      <c r="I559" s="23" t="s">
        <v>14597</v>
      </c>
      <c r="J559" s="25" t="s">
        <v>14598</v>
      </c>
      <c r="K559" s="25"/>
      <c r="L559" s="134" t="s">
        <v>7210</v>
      </c>
      <c r="M559" s="23" t="s">
        <v>7211</v>
      </c>
      <c r="N559" s="33"/>
      <c r="O559" s="25" t="s">
        <v>7205</v>
      </c>
      <c r="P559" s="23"/>
      <c r="Q559" s="25"/>
      <c r="R559" s="25"/>
      <c r="S559" s="23"/>
      <c r="T559" s="23"/>
      <c r="U559" s="25"/>
      <c r="V559" s="23"/>
      <c r="W559" s="25"/>
      <c r="X559" s="25"/>
      <c r="Y559" s="23"/>
      <c r="Z559" s="23"/>
      <c r="AA559" s="33">
        <v>5</v>
      </c>
      <c r="AB559" s="295" t="str">
        <f t="shared" si="33"/>
        <v>年間</v>
      </c>
      <c r="AC559" s="268" t="s">
        <v>14487</v>
      </c>
      <c r="AD559" s="181">
        <v>1</v>
      </c>
      <c r="AE559" s="179"/>
      <c r="AF559" s="179"/>
      <c r="AG559" s="27">
        <v>41944</v>
      </c>
      <c r="AH559" s="168">
        <v>41964</v>
      </c>
      <c r="AI559" s="29" t="str">
        <f t="shared" si="34"/>
        <v>～</v>
      </c>
      <c r="AJ559" s="169">
        <f t="shared" si="32"/>
        <v>43789</v>
      </c>
      <c r="AK559" s="23" t="s">
        <v>7230</v>
      </c>
      <c r="AL559" s="23" t="s">
        <v>7231</v>
      </c>
      <c r="AM559" s="104">
        <v>41964</v>
      </c>
      <c r="AN559" s="27"/>
      <c r="AO559" s="91">
        <v>41968</v>
      </c>
      <c r="AP559" s="134" t="s">
        <v>7212</v>
      </c>
    </row>
    <row r="560" spans="1:42" s="74" customFormat="1" ht="24.75" customHeight="1" x14ac:dyDescent="0.15">
      <c r="A560" s="422">
        <v>557</v>
      </c>
      <c r="B560" s="268" t="s">
        <v>5369</v>
      </c>
      <c r="C560" s="23" t="s">
        <v>1653</v>
      </c>
      <c r="D560" s="24" t="s">
        <v>7204</v>
      </c>
      <c r="E560" s="23"/>
      <c r="F560" s="23"/>
      <c r="G560" s="25" t="s">
        <v>7208</v>
      </c>
      <c r="H560" s="23" t="s">
        <v>7209</v>
      </c>
      <c r="I560" s="23" t="s">
        <v>14597</v>
      </c>
      <c r="J560" s="25" t="s">
        <v>14598</v>
      </c>
      <c r="K560" s="25"/>
      <c r="L560" s="134" t="s">
        <v>7210</v>
      </c>
      <c r="M560" s="23" t="s">
        <v>7211</v>
      </c>
      <c r="N560" s="33"/>
      <c r="O560" s="25" t="s">
        <v>7205</v>
      </c>
      <c r="P560" s="23"/>
      <c r="Q560" s="25"/>
      <c r="R560" s="25"/>
      <c r="S560" s="23"/>
      <c r="T560" s="23"/>
      <c r="U560" s="25"/>
      <c r="V560" s="23"/>
      <c r="W560" s="25"/>
      <c r="X560" s="25"/>
      <c r="Y560" s="23"/>
      <c r="Z560" s="23"/>
      <c r="AA560" s="33">
        <v>5</v>
      </c>
      <c r="AB560" s="295" t="str">
        <f t="shared" si="33"/>
        <v>年間</v>
      </c>
      <c r="AC560" s="268" t="s">
        <v>14487</v>
      </c>
      <c r="AD560" s="181">
        <v>1</v>
      </c>
      <c r="AE560" s="179"/>
      <c r="AF560" s="179"/>
      <c r="AG560" s="27">
        <v>41944</v>
      </c>
      <c r="AH560" s="168">
        <v>41964</v>
      </c>
      <c r="AI560" s="29" t="str">
        <f t="shared" si="34"/>
        <v>～</v>
      </c>
      <c r="AJ560" s="169">
        <f t="shared" si="32"/>
        <v>43789</v>
      </c>
      <c r="AK560" s="23" t="s">
        <v>7232</v>
      </c>
      <c r="AL560" s="44" t="s">
        <v>7229</v>
      </c>
      <c r="AM560" s="104">
        <v>41964</v>
      </c>
      <c r="AN560" s="27"/>
      <c r="AO560" s="91">
        <v>41968</v>
      </c>
      <c r="AP560" s="134" t="s">
        <v>7212</v>
      </c>
    </row>
    <row r="561" spans="1:42" s="74" customFormat="1" ht="24.75" customHeight="1" x14ac:dyDescent="0.15">
      <c r="A561" s="422">
        <v>558</v>
      </c>
      <c r="B561" s="268" t="s">
        <v>5398</v>
      </c>
      <c r="C561" s="23" t="s">
        <v>5707</v>
      </c>
      <c r="D561" s="24" t="s">
        <v>5708</v>
      </c>
      <c r="E561" s="23"/>
      <c r="F561" s="23"/>
      <c r="G561" s="25" t="s">
        <v>7240</v>
      </c>
      <c r="H561" s="23" t="s">
        <v>7236</v>
      </c>
      <c r="I561" s="23"/>
      <c r="J561" s="25" t="s">
        <v>7237</v>
      </c>
      <c r="K561" s="25"/>
      <c r="L561" s="134" t="s">
        <v>7241</v>
      </c>
      <c r="M561" s="23" t="s">
        <v>7238</v>
      </c>
      <c r="N561" s="33"/>
      <c r="O561" s="25" t="s">
        <v>7057</v>
      </c>
      <c r="P561" s="23" t="s">
        <v>6811</v>
      </c>
      <c r="Q561" s="25" t="s">
        <v>7233</v>
      </c>
      <c r="R561" s="25" t="s">
        <v>7234</v>
      </c>
      <c r="S561" s="23" t="s">
        <v>6813</v>
      </c>
      <c r="T561" s="23"/>
      <c r="U561" s="25" t="s">
        <v>7235</v>
      </c>
      <c r="V561" s="23" t="s">
        <v>7236</v>
      </c>
      <c r="W561" s="25" t="s">
        <v>7237</v>
      </c>
      <c r="X561" s="25"/>
      <c r="Y561" s="23" t="s">
        <v>7238</v>
      </c>
      <c r="Z561" s="23"/>
      <c r="AA561" s="33">
        <v>5</v>
      </c>
      <c r="AB561" s="295" t="str">
        <f t="shared" si="33"/>
        <v>年間</v>
      </c>
      <c r="AC561" s="268"/>
      <c r="AD561" s="167">
        <v>1</v>
      </c>
      <c r="AE561" s="167">
        <v>52200</v>
      </c>
      <c r="AF561" s="167">
        <f t="shared" ref="AF561:AF568" si="36">IF(ISBLANK($AE561),"",$AE561*$AD561)</f>
        <v>52200</v>
      </c>
      <c r="AG561" s="27">
        <v>41944</v>
      </c>
      <c r="AH561" s="168">
        <v>41949</v>
      </c>
      <c r="AI561" s="29" t="str">
        <f t="shared" si="34"/>
        <v>～</v>
      </c>
      <c r="AJ561" s="169">
        <f t="shared" si="32"/>
        <v>43774</v>
      </c>
      <c r="AK561" s="23" t="s">
        <v>7060</v>
      </c>
      <c r="AL561" s="23" t="s">
        <v>7239</v>
      </c>
      <c r="AM561" s="104">
        <v>41949</v>
      </c>
      <c r="AN561" s="27"/>
      <c r="AO561" s="104">
        <v>41949</v>
      </c>
      <c r="AP561" s="134" t="s">
        <v>7242</v>
      </c>
    </row>
    <row r="562" spans="1:42" s="74" customFormat="1" ht="24.75" customHeight="1" x14ac:dyDescent="0.15">
      <c r="A562" s="422">
        <v>559</v>
      </c>
      <c r="B562" s="268" t="s">
        <v>7243</v>
      </c>
      <c r="C562" s="23" t="s">
        <v>1403</v>
      </c>
      <c r="D562" s="24" t="s">
        <v>7244</v>
      </c>
      <c r="E562" s="23"/>
      <c r="F562" s="23"/>
      <c r="G562" s="25" t="s">
        <v>7258</v>
      </c>
      <c r="H562" s="23" t="s">
        <v>7259</v>
      </c>
      <c r="I562" s="23"/>
      <c r="J562" s="25" t="s">
        <v>7260</v>
      </c>
      <c r="K562" s="25"/>
      <c r="L562" s="134" t="s">
        <v>7261</v>
      </c>
      <c r="M562" s="23" t="s">
        <v>7262</v>
      </c>
      <c r="N562" s="33"/>
      <c r="O562" s="25" t="s">
        <v>7245</v>
      </c>
      <c r="P562" s="23" t="s">
        <v>7246</v>
      </c>
      <c r="Q562" s="25" t="s">
        <v>6467</v>
      </c>
      <c r="R562" s="25" t="s">
        <v>7247</v>
      </c>
      <c r="S562" s="23" t="s">
        <v>7248</v>
      </c>
      <c r="T562" s="23" t="s">
        <v>7249</v>
      </c>
      <c r="U562" s="25" t="s">
        <v>7250</v>
      </c>
      <c r="V562" s="23" t="s">
        <v>7251</v>
      </c>
      <c r="W562" s="25" t="s">
        <v>7252</v>
      </c>
      <c r="X562" s="25" t="s">
        <v>7253</v>
      </c>
      <c r="Y562" s="23" t="s">
        <v>7254</v>
      </c>
      <c r="Z562" s="23" t="s">
        <v>7255</v>
      </c>
      <c r="AA562" s="33">
        <v>5</v>
      </c>
      <c r="AB562" s="295" t="str">
        <f t="shared" si="33"/>
        <v>年間</v>
      </c>
      <c r="AC562" s="268"/>
      <c r="AD562" s="167">
        <v>1</v>
      </c>
      <c r="AE562" s="167">
        <v>61200</v>
      </c>
      <c r="AF562" s="167">
        <f t="shared" si="36"/>
        <v>61200</v>
      </c>
      <c r="AG562" s="27">
        <v>41974</v>
      </c>
      <c r="AH562" s="168">
        <v>41960</v>
      </c>
      <c r="AI562" s="29" t="str">
        <f t="shared" si="34"/>
        <v>～</v>
      </c>
      <c r="AJ562" s="169">
        <f t="shared" si="32"/>
        <v>43785</v>
      </c>
      <c r="AK562" s="23" t="s">
        <v>7256</v>
      </c>
      <c r="AL562" s="23" t="s">
        <v>7257</v>
      </c>
      <c r="AM562" s="35">
        <v>41960</v>
      </c>
      <c r="AN562" s="35"/>
      <c r="AO562" s="104">
        <v>41975</v>
      </c>
      <c r="AP562" s="134" t="s">
        <v>7263</v>
      </c>
    </row>
    <row r="563" spans="1:42" s="74" customFormat="1" ht="24.75" customHeight="1" x14ac:dyDescent="0.15">
      <c r="A563" s="422">
        <v>560</v>
      </c>
      <c r="B563" s="268" t="s">
        <v>5433</v>
      </c>
      <c r="C563" s="23" t="s">
        <v>1403</v>
      </c>
      <c r="D563" s="24" t="s">
        <v>7244</v>
      </c>
      <c r="E563" s="23"/>
      <c r="F563" s="23"/>
      <c r="G563" s="25" t="s">
        <v>7265</v>
      </c>
      <c r="H563" s="23" t="s">
        <v>7259</v>
      </c>
      <c r="I563" s="23"/>
      <c r="J563" s="25" t="s">
        <v>7260</v>
      </c>
      <c r="K563" s="25"/>
      <c r="L563" s="134" t="s">
        <v>7261</v>
      </c>
      <c r="M563" s="23" t="s">
        <v>7262</v>
      </c>
      <c r="N563" s="33"/>
      <c r="O563" s="25" t="s">
        <v>7245</v>
      </c>
      <c r="P563" s="23" t="s">
        <v>7246</v>
      </c>
      <c r="Q563" s="25" t="s">
        <v>6467</v>
      </c>
      <c r="R563" s="25" t="s">
        <v>7247</v>
      </c>
      <c r="S563" s="23" t="s">
        <v>7248</v>
      </c>
      <c r="T563" s="23" t="s">
        <v>7249</v>
      </c>
      <c r="U563" s="25" t="s">
        <v>7250</v>
      </c>
      <c r="V563" s="23" t="s">
        <v>7251</v>
      </c>
      <c r="W563" s="25" t="s">
        <v>7252</v>
      </c>
      <c r="X563" s="25" t="s">
        <v>7253</v>
      </c>
      <c r="Y563" s="23" t="s">
        <v>7254</v>
      </c>
      <c r="Z563" s="23" t="s">
        <v>7255</v>
      </c>
      <c r="AA563" s="33">
        <v>5</v>
      </c>
      <c r="AB563" s="295" t="str">
        <f t="shared" si="33"/>
        <v>年間</v>
      </c>
      <c r="AC563" s="268"/>
      <c r="AD563" s="167">
        <v>1</v>
      </c>
      <c r="AE563" s="167">
        <v>61200</v>
      </c>
      <c r="AF563" s="167">
        <f t="shared" si="36"/>
        <v>61200</v>
      </c>
      <c r="AG563" s="27">
        <v>41974</v>
      </c>
      <c r="AH563" s="168">
        <v>41960</v>
      </c>
      <c r="AI563" s="29" t="str">
        <f t="shared" si="34"/>
        <v>～</v>
      </c>
      <c r="AJ563" s="169">
        <f t="shared" si="32"/>
        <v>43785</v>
      </c>
      <c r="AK563" s="23" t="s">
        <v>7256</v>
      </c>
      <c r="AL563" s="23" t="s">
        <v>7264</v>
      </c>
      <c r="AM563" s="35">
        <v>41960</v>
      </c>
      <c r="AN563" s="35"/>
      <c r="AO563" s="104">
        <v>41975</v>
      </c>
      <c r="AP563" s="134" t="s">
        <v>7263</v>
      </c>
    </row>
    <row r="564" spans="1:42" s="74" customFormat="1" ht="24.75" customHeight="1" x14ac:dyDescent="0.15">
      <c r="A564" s="422">
        <v>561</v>
      </c>
      <c r="B564" s="268" t="s">
        <v>5433</v>
      </c>
      <c r="C564" s="23" t="s">
        <v>1403</v>
      </c>
      <c r="D564" s="24" t="s">
        <v>7244</v>
      </c>
      <c r="E564" s="23"/>
      <c r="F564" s="23"/>
      <c r="G564" s="25" t="s">
        <v>7265</v>
      </c>
      <c r="H564" s="23" t="s">
        <v>7259</v>
      </c>
      <c r="I564" s="23"/>
      <c r="J564" s="25" t="s">
        <v>7260</v>
      </c>
      <c r="K564" s="25"/>
      <c r="L564" s="134" t="s">
        <v>7261</v>
      </c>
      <c r="M564" s="23" t="s">
        <v>7262</v>
      </c>
      <c r="N564" s="33"/>
      <c r="O564" s="25" t="s">
        <v>7245</v>
      </c>
      <c r="P564" s="23" t="s">
        <v>7246</v>
      </c>
      <c r="Q564" s="25" t="s">
        <v>6467</v>
      </c>
      <c r="R564" s="25" t="s">
        <v>7247</v>
      </c>
      <c r="S564" s="23" t="s">
        <v>7248</v>
      </c>
      <c r="T564" s="23" t="s">
        <v>7249</v>
      </c>
      <c r="U564" s="25" t="s">
        <v>7250</v>
      </c>
      <c r="V564" s="23" t="s">
        <v>7251</v>
      </c>
      <c r="W564" s="25" t="s">
        <v>7252</v>
      </c>
      <c r="X564" s="25" t="s">
        <v>7253</v>
      </c>
      <c r="Y564" s="23" t="s">
        <v>7254</v>
      </c>
      <c r="Z564" s="23" t="s">
        <v>7255</v>
      </c>
      <c r="AA564" s="33">
        <v>5</v>
      </c>
      <c r="AB564" s="295" t="str">
        <f t="shared" si="33"/>
        <v>年間</v>
      </c>
      <c r="AC564" s="268"/>
      <c r="AD564" s="167">
        <v>1</v>
      </c>
      <c r="AE564" s="167">
        <v>61200</v>
      </c>
      <c r="AF564" s="167">
        <f t="shared" si="36"/>
        <v>61200</v>
      </c>
      <c r="AG564" s="27">
        <v>41974</v>
      </c>
      <c r="AH564" s="168">
        <v>41960</v>
      </c>
      <c r="AI564" s="29" t="str">
        <f t="shared" si="34"/>
        <v>～</v>
      </c>
      <c r="AJ564" s="169">
        <f t="shared" si="32"/>
        <v>43785</v>
      </c>
      <c r="AK564" s="23" t="s">
        <v>7256</v>
      </c>
      <c r="AL564" s="23" t="s">
        <v>7266</v>
      </c>
      <c r="AM564" s="35">
        <v>41960</v>
      </c>
      <c r="AN564" s="35"/>
      <c r="AO564" s="104">
        <v>41975</v>
      </c>
      <c r="AP564" s="134" t="s">
        <v>7263</v>
      </c>
    </row>
    <row r="565" spans="1:42" s="74" customFormat="1" ht="24.75" customHeight="1" x14ac:dyDescent="0.15">
      <c r="A565" s="422">
        <v>562</v>
      </c>
      <c r="B565" s="268" t="s">
        <v>5433</v>
      </c>
      <c r="C565" s="23" t="s">
        <v>1403</v>
      </c>
      <c r="D565" s="24" t="s">
        <v>7244</v>
      </c>
      <c r="E565" s="23"/>
      <c r="F565" s="23"/>
      <c r="G565" s="25" t="s">
        <v>7265</v>
      </c>
      <c r="H565" s="23" t="s">
        <v>7259</v>
      </c>
      <c r="I565" s="23"/>
      <c r="J565" s="25" t="s">
        <v>7260</v>
      </c>
      <c r="K565" s="25"/>
      <c r="L565" s="134" t="s">
        <v>7261</v>
      </c>
      <c r="M565" s="23" t="s">
        <v>7262</v>
      </c>
      <c r="N565" s="33"/>
      <c r="O565" s="25" t="s">
        <v>7245</v>
      </c>
      <c r="P565" s="23" t="s">
        <v>7246</v>
      </c>
      <c r="Q565" s="25" t="s">
        <v>6467</v>
      </c>
      <c r="R565" s="25" t="s">
        <v>7247</v>
      </c>
      <c r="S565" s="23" t="s">
        <v>7248</v>
      </c>
      <c r="T565" s="23" t="s">
        <v>7249</v>
      </c>
      <c r="U565" s="25" t="s">
        <v>7250</v>
      </c>
      <c r="V565" s="23" t="s">
        <v>7251</v>
      </c>
      <c r="W565" s="25" t="s">
        <v>7252</v>
      </c>
      <c r="X565" s="25" t="s">
        <v>7253</v>
      </c>
      <c r="Y565" s="23" t="s">
        <v>7254</v>
      </c>
      <c r="Z565" s="23" t="s">
        <v>7255</v>
      </c>
      <c r="AA565" s="33">
        <v>5</v>
      </c>
      <c r="AB565" s="295" t="str">
        <f t="shared" si="33"/>
        <v>年間</v>
      </c>
      <c r="AC565" s="268"/>
      <c r="AD565" s="167">
        <v>1</v>
      </c>
      <c r="AE565" s="167">
        <v>61200</v>
      </c>
      <c r="AF565" s="167">
        <f t="shared" si="36"/>
        <v>61200</v>
      </c>
      <c r="AG565" s="27">
        <v>41974</v>
      </c>
      <c r="AH565" s="168">
        <v>41960</v>
      </c>
      <c r="AI565" s="29" t="str">
        <f t="shared" si="34"/>
        <v>～</v>
      </c>
      <c r="AJ565" s="169">
        <f t="shared" si="32"/>
        <v>43785</v>
      </c>
      <c r="AK565" s="23" t="s">
        <v>7256</v>
      </c>
      <c r="AL565" s="23" t="s">
        <v>7267</v>
      </c>
      <c r="AM565" s="35">
        <v>41960</v>
      </c>
      <c r="AN565" s="35"/>
      <c r="AO565" s="104">
        <v>41975</v>
      </c>
      <c r="AP565" s="134" t="s">
        <v>7263</v>
      </c>
    </row>
    <row r="566" spans="1:42" s="74" customFormat="1" ht="24.75" customHeight="1" x14ac:dyDescent="0.15">
      <c r="A566" s="422">
        <v>563</v>
      </c>
      <c r="B566" s="268" t="s">
        <v>5434</v>
      </c>
      <c r="C566" s="23" t="s">
        <v>1403</v>
      </c>
      <c r="D566" s="24" t="s">
        <v>7244</v>
      </c>
      <c r="E566" s="23"/>
      <c r="F566" s="23"/>
      <c r="G566" s="25" t="s">
        <v>7265</v>
      </c>
      <c r="H566" s="23" t="s">
        <v>7259</v>
      </c>
      <c r="I566" s="23"/>
      <c r="J566" s="25" t="s">
        <v>7270</v>
      </c>
      <c r="K566" s="25"/>
      <c r="L566" s="134" t="s">
        <v>7261</v>
      </c>
      <c r="M566" s="23" t="s">
        <v>7262</v>
      </c>
      <c r="N566" s="33"/>
      <c r="O566" s="43" t="s">
        <v>7245</v>
      </c>
      <c r="P566" s="23" t="s">
        <v>7246</v>
      </c>
      <c r="Q566" s="25" t="s">
        <v>6467</v>
      </c>
      <c r="R566" s="25" t="s">
        <v>7247</v>
      </c>
      <c r="S566" s="44" t="s">
        <v>7248</v>
      </c>
      <c r="T566" s="44" t="s">
        <v>7249</v>
      </c>
      <c r="U566" s="43" t="s">
        <v>7250</v>
      </c>
      <c r="V566" s="44" t="s">
        <v>7251</v>
      </c>
      <c r="W566" s="43" t="s">
        <v>7252</v>
      </c>
      <c r="X566" s="43" t="s">
        <v>7253</v>
      </c>
      <c r="Y566" s="44" t="s">
        <v>7254</v>
      </c>
      <c r="Z566" s="44" t="s">
        <v>7255</v>
      </c>
      <c r="AA566" s="33">
        <v>5</v>
      </c>
      <c r="AB566" s="295" t="str">
        <f t="shared" si="33"/>
        <v>年間</v>
      </c>
      <c r="AC566" s="268"/>
      <c r="AD566" s="167">
        <v>1</v>
      </c>
      <c r="AE566" s="167">
        <v>20400</v>
      </c>
      <c r="AF566" s="167">
        <f t="shared" si="36"/>
        <v>20400</v>
      </c>
      <c r="AG566" s="42">
        <v>41974</v>
      </c>
      <c r="AH566" s="168">
        <v>41960</v>
      </c>
      <c r="AI566" s="29" t="str">
        <f t="shared" si="34"/>
        <v>～</v>
      </c>
      <c r="AJ566" s="169">
        <f t="shared" si="32"/>
        <v>43785</v>
      </c>
      <c r="AK566" s="23" t="s">
        <v>7268</v>
      </c>
      <c r="AL566" s="23" t="s">
        <v>7269</v>
      </c>
      <c r="AM566" s="32">
        <v>41960</v>
      </c>
      <c r="AN566" s="27"/>
      <c r="AO566" s="104">
        <v>41975</v>
      </c>
      <c r="AP566" s="170" t="s">
        <v>7263</v>
      </c>
    </row>
    <row r="567" spans="1:42" s="74" customFormat="1" ht="24.75" customHeight="1" x14ac:dyDescent="0.15">
      <c r="A567" s="422">
        <v>564</v>
      </c>
      <c r="B567" s="268" t="s">
        <v>5435</v>
      </c>
      <c r="C567" s="23" t="s">
        <v>1403</v>
      </c>
      <c r="D567" s="24" t="s">
        <v>7244</v>
      </c>
      <c r="E567" s="23"/>
      <c r="F567" s="23"/>
      <c r="G567" s="25" t="s">
        <v>7265</v>
      </c>
      <c r="H567" s="23" t="s">
        <v>7259</v>
      </c>
      <c r="I567" s="23"/>
      <c r="J567" s="25" t="s">
        <v>7260</v>
      </c>
      <c r="K567" s="25"/>
      <c r="L567" s="134" t="s">
        <v>7261</v>
      </c>
      <c r="M567" s="23" t="s">
        <v>7262</v>
      </c>
      <c r="N567" s="33"/>
      <c r="O567" s="43" t="s">
        <v>7245</v>
      </c>
      <c r="P567" s="23" t="s">
        <v>7246</v>
      </c>
      <c r="Q567" s="25" t="s">
        <v>6467</v>
      </c>
      <c r="R567" s="25" t="s">
        <v>7247</v>
      </c>
      <c r="S567" s="44" t="s">
        <v>7248</v>
      </c>
      <c r="T567" s="44" t="s">
        <v>7249</v>
      </c>
      <c r="U567" s="43" t="s">
        <v>7250</v>
      </c>
      <c r="V567" s="44" t="s">
        <v>7251</v>
      </c>
      <c r="W567" s="43" t="s">
        <v>7252</v>
      </c>
      <c r="X567" s="43" t="s">
        <v>7253</v>
      </c>
      <c r="Y567" s="44" t="s">
        <v>7254</v>
      </c>
      <c r="Z567" s="44" t="s">
        <v>7255</v>
      </c>
      <c r="AA567" s="33">
        <v>5</v>
      </c>
      <c r="AB567" s="295" t="str">
        <f t="shared" si="33"/>
        <v>年間</v>
      </c>
      <c r="AC567" s="268"/>
      <c r="AD567" s="167">
        <v>1</v>
      </c>
      <c r="AE567" s="167">
        <v>32400</v>
      </c>
      <c r="AF567" s="167">
        <f t="shared" si="36"/>
        <v>32400</v>
      </c>
      <c r="AG567" s="42">
        <v>41974</v>
      </c>
      <c r="AH567" s="168">
        <v>41960</v>
      </c>
      <c r="AI567" s="29" t="str">
        <f t="shared" si="34"/>
        <v>～</v>
      </c>
      <c r="AJ567" s="169">
        <f t="shared" si="32"/>
        <v>43785</v>
      </c>
      <c r="AK567" s="23" t="s">
        <v>7271</v>
      </c>
      <c r="AL567" s="23" t="s">
        <v>7272</v>
      </c>
      <c r="AM567" s="32">
        <v>41960</v>
      </c>
      <c r="AN567" s="27"/>
      <c r="AO567" s="104">
        <v>41975</v>
      </c>
      <c r="AP567" s="170" t="s">
        <v>7263</v>
      </c>
    </row>
    <row r="568" spans="1:42" s="74" customFormat="1" ht="24.75" customHeight="1" x14ac:dyDescent="0.15">
      <c r="A568" s="422">
        <v>565</v>
      </c>
      <c r="B568" s="268" t="s">
        <v>7273</v>
      </c>
      <c r="C568" s="23" t="s">
        <v>1915</v>
      </c>
      <c r="D568" s="24" t="s">
        <v>7274</v>
      </c>
      <c r="E568" s="23"/>
      <c r="F568" s="23"/>
      <c r="G568" s="25" t="s">
        <v>7283</v>
      </c>
      <c r="H568" s="23" t="s">
        <v>7284</v>
      </c>
      <c r="I568" s="23"/>
      <c r="J568" s="25" t="s">
        <v>7285</v>
      </c>
      <c r="K568" s="25"/>
      <c r="L568" s="134"/>
      <c r="M568" s="23" t="s">
        <v>7286</v>
      </c>
      <c r="N568" s="33"/>
      <c r="O568" s="25" t="s">
        <v>7275</v>
      </c>
      <c r="P568" s="23" t="s">
        <v>7276</v>
      </c>
      <c r="Q568" s="25" t="s">
        <v>7277</v>
      </c>
      <c r="R568" s="25" t="s">
        <v>7278</v>
      </c>
      <c r="S568" s="23" t="s">
        <v>7279</v>
      </c>
      <c r="T568" s="23" t="s">
        <v>7280</v>
      </c>
      <c r="U568" s="25"/>
      <c r="V568" s="23"/>
      <c r="W568" s="25"/>
      <c r="X568" s="25"/>
      <c r="Y568" s="23"/>
      <c r="Z568" s="23"/>
      <c r="AA568" s="33">
        <v>5</v>
      </c>
      <c r="AB568" s="295" t="str">
        <f t="shared" si="33"/>
        <v>年間</v>
      </c>
      <c r="AC568" s="268" t="s">
        <v>14487</v>
      </c>
      <c r="AD568" s="181">
        <v>1</v>
      </c>
      <c r="AE568" s="181">
        <v>76500</v>
      </c>
      <c r="AF568" s="167">
        <f t="shared" si="36"/>
        <v>76500</v>
      </c>
      <c r="AG568" s="27">
        <v>41944</v>
      </c>
      <c r="AH568" s="168">
        <v>41954</v>
      </c>
      <c r="AI568" s="29" t="str">
        <f t="shared" si="34"/>
        <v>～</v>
      </c>
      <c r="AJ568" s="169">
        <f t="shared" si="32"/>
        <v>43779</v>
      </c>
      <c r="AK568" s="23" t="s">
        <v>7281</v>
      </c>
      <c r="AL568" s="23" t="s">
        <v>7282</v>
      </c>
      <c r="AM568" s="104">
        <v>41954</v>
      </c>
      <c r="AN568" s="27"/>
      <c r="AO568" s="91">
        <v>41974</v>
      </c>
      <c r="AP568" s="134" t="s">
        <v>7287</v>
      </c>
    </row>
    <row r="569" spans="1:42" ht="24.75" customHeight="1" x14ac:dyDescent="0.15">
      <c r="A569" s="422">
        <v>566</v>
      </c>
      <c r="B569" s="268" t="s">
        <v>7273</v>
      </c>
      <c r="C569" s="23" t="s">
        <v>1915</v>
      </c>
      <c r="D569" s="24" t="s">
        <v>7274</v>
      </c>
      <c r="E569" s="23"/>
      <c r="F569" s="23"/>
      <c r="G569" s="25" t="s">
        <v>7283</v>
      </c>
      <c r="H569" s="23" t="s">
        <v>7284</v>
      </c>
      <c r="I569" s="23"/>
      <c r="J569" s="25" t="s">
        <v>7285</v>
      </c>
      <c r="K569" s="25"/>
      <c r="L569" s="134"/>
      <c r="M569" s="23" t="s">
        <v>7286</v>
      </c>
      <c r="N569" s="33"/>
      <c r="O569" s="25" t="s">
        <v>7275</v>
      </c>
      <c r="P569" s="23" t="s">
        <v>7276</v>
      </c>
      <c r="Q569" s="25" t="s">
        <v>7277</v>
      </c>
      <c r="R569" s="25" t="s">
        <v>7278</v>
      </c>
      <c r="S569" s="23" t="s">
        <v>7279</v>
      </c>
      <c r="T569" s="23" t="s">
        <v>7280</v>
      </c>
      <c r="U569" s="43"/>
      <c r="V569" s="44"/>
      <c r="W569" s="43"/>
      <c r="X569" s="43"/>
      <c r="Y569" s="44"/>
      <c r="Z569" s="44"/>
      <c r="AA569" s="33">
        <v>5</v>
      </c>
      <c r="AB569" s="295" t="str">
        <f t="shared" si="33"/>
        <v>年間</v>
      </c>
      <c r="AC569" s="268" t="s">
        <v>14487</v>
      </c>
      <c r="AD569" s="181">
        <v>1</v>
      </c>
      <c r="AE569" s="179"/>
      <c r="AF569" s="179"/>
      <c r="AG569" s="27">
        <v>41944</v>
      </c>
      <c r="AH569" s="168">
        <v>41954</v>
      </c>
      <c r="AI569" s="29" t="str">
        <f t="shared" si="34"/>
        <v>～</v>
      </c>
      <c r="AJ569" s="169">
        <f t="shared" si="32"/>
        <v>43779</v>
      </c>
      <c r="AK569" s="23" t="s">
        <v>7509</v>
      </c>
      <c r="AL569" s="44" t="s">
        <v>7288</v>
      </c>
      <c r="AM569" s="104">
        <v>41954</v>
      </c>
      <c r="AN569" s="32"/>
      <c r="AO569" s="91">
        <v>41974</v>
      </c>
      <c r="AP569" s="134" t="s">
        <v>7287</v>
      </c>
    </row>
    <row r="570" spans="1:42" s="74" customFormat="1" ht="24.75" customHeight="1" x14ac:dyDescent="0.15">
      <c r="A570" s="422">
        <v>567</v>
      </c>
      <c r="B570" s="268" t="s">
        <v>7273</v>
      </c>
      <c r="C570" s="23" t="s">
        <v>1915</v>
      </c>
      <c r="D570" s="24" t="s">
        <v>7274</v>
      </c>
      <c r="E570" s="23"/>
      <c r="F570" s="23"/>
      <c r="G570" s="25" t="s">
        <v>7283</v>
      </c>
      <c r="H570" s="23" t="s">
        <v>7284</v>
      </c>
      <c r="I570" s="23"/>
      <c r="J570" s="25" t="s">
        <v>7285</v>
      </c>
      <c r="K570" s="25"/>
      <c r="L570" s="134"/>
      <c r="M570" s="23" t="s">
        <v>7286</v>
      </c>
      <c r="N570" s="33"/>
      <c r="O570" s="25" t="s">
        <v>7275</v>
      </c>
      <c r="P570" s="23" t="s">
        <v>7276</v>
      </c>
      <c r="Q570" s="25" t="s">
        <v>7277</v>
      </c>
      <c r="R570" s="25" t="s">
        <v>7278</v>
      </c>
      <c r="S570" s="23" t="s">
        <v>7279</v>
      </c>
      <c r="T570" s="23" t="s">
        <v>7280</v>
      </c>
      <c r="U570" s="25"/>
      <c r="V570" s="23"/>
      <c r="W570" s="25"/>
      <c r="X570" s="25"/>
      <c r="Y570" s="23"/>
      <c r="Z570" s="23"/>
      <c r="AA570" s="33">
        <v>5</v>
      </c>
      <c r="AB570" s="295" t="str">
        <f t="shared" si="33"/>
        <v>年間</v>
      </c>
      <c r="AC570" s="268" t="s">
        <v>14487</v>
      </c>
      <c r="AD570" s="181">
        <v>1</v>
      </c>
      <c r="AE570" s="179"/>
      <c r="AF570" s="179"/>
      <c r="AG570" s="27">
        <v>41944</v>
      </c>
      <c r="AH570" s="168">
        <v>41954</v>
      </c>
      <c r="AI570" s="29" t="str">
        <f t="shared" si="34"/>
        <v>～</v>
      </c>
      <c r="AJ570" s="169">
        <f t="shared" si="32"/>
        <v>43779</v>
      </c>
      <c r="AK570" s="23" t="s">
        <v>7281</v>
      </c>
      <c r="AL570" s="23" t="s">
        <v>7289</v>
      </c>
      <c r="AM570" s="104">
        <v>41954</v>
      </c>
      <c r="AN570" s="27"/>
      <c r="AO570" s="91">
        <v>41974</v>
      </c>
      <c r="AP570" s="134" t="s">
        <v>7287</v>
      </c>
    </row>
    <row r="571" spans="1:42" s="74" customFormat="1" ht="24.75" customHeight="1" x14ac:dyDescent="0.15">
      <c r="A571" s="422">
        <v>568</v>
      </c>
      <c r="B571" s="268" t="s">
        <v>7273</v>
      </c>
      <c r="C571" s="23" t="s">
        <v>1915</v>
      </c>
      <c r="D571" s="24" t="s">
        <v>7274</v>
      </c>
      <c r="E571" s="23"/>
      <c r="F571" s="23"/>
      <c r="G571" s="25" t="s">
        <v>7283</v>
      </c>
      <c r="H571" s="23" t="s">
        <v>7284</v>
      </c>
      <c r="I571" s="23"/>
      <c r="J571" s="25" t="s">
        <v>7285</v>
      </c>
      <c r="K571" s="25"/>
      <c r="L571" s="134"/>
      <c r="M571" s="23" t="s">
        <v>7286</v>
      </c>
      <c r="N571" s="33"/>
      <c r="O571" s="25" t="s">
        <v>7275</v>
      </c>
      <c r="P571" s="23" t="s">
        <v>7276</v>
      </c>
      <c r="Q571" s="25" t="s">
        <v>7277</v>
      </c>
      <c r="R571" s="25" t="s">
        <v>7278</v>
      </c>
      <c r="S571" s="23" t="s">
        <v>7279</v>
      </c>
      <c r="T571" s="23" t="s">
        <v>7280</v>
      </c>
      <c r="U571" s="25"/>
      <c r="V571" s="23"/>
      <c r="W571" s="25"/>
      <c r="X571" s="25"/>
      <c r="Y571" s="23"/>
      <c r="Z571" s="23"/>
      <c r="AA571" s="33">
        <v>5</v>
      </c>
      <c r="AB571" s="295" t="str">
        <f t="shared" si="33"/>
        <v>年間</v>
      </c>
      <c r="AC571" s="268" t="s">
        <v>14487</v>
      </c>
      <c r="AD571" s="181">
        <v>1</v>
      </c>
      <c r="AE571" s="179"/>
      <c r="AF571" s="179"/>
      <c r="AG571" s="27">
        <v>41944</v>
      </c>
      <c r="AH571" s="168">
        <v>41954</v>
      </c>
      <c r="AI571" s="29" t="str">
        <f t="shared" si="34"/>
        <v>～</v>
      </c>
      <c r="AJ571" s="169">
        <f t="shared" si="32"/>
        <v>43779</v>
      </c>
      <c r="AK571" s="23" t="s">
        <v>7281</v>
      </c>
      <c r="AL571" s="23" t="s">
        <v>7290</v>
      </c>
      <c r="AM571" s="104">
        <v>41954</v>
      </c>
      <c r="AN571" s="27"/>
      <c r="AO571" s="91">
        <v>41974</v>
      </c>
      <c r="AP571" s="134" t="s">
        <v>7287</v>
      </c>
    </row>
    <row r="572" spans="1:42" s="74" customFormat="1" ht="24.75" customHeight="1" x14ac:dyDescent="0.15">
      <c r="A572" s="422">
        <v>569</v>
      </c>
      <c r="B572" s="268" t="s">
        <v>7273</v>
      </c>
      <c r="C572" s="23" t="s">
        <v>1915</v>
      </c>
      <c r="D572" s="24" t="s">
        <v>7274</v>
      </c>
      <c r="E572" s="23"/>
      <c r="F572" s="23"/>
      <c r="G572" s="25" t="s">
        <v>7283</v>
      </c>
      <c r="H572" s="23" t="s">
        <v>7284</v>
      </c>
      <c r="I572" s="23"/>
      <c r="J572" s="25" t="s">
        <v>7285</v>
      </c>
      <c r="K572" s="25"/>
      <c r="L572" s="134"/>
      <c r="M572" s="23" t="s">
        <v>7286</v>
      </c>
      <c r="N572" s="33"/>
      <c r="O572" s="25" t="s">
        <v>7275</v>
      </c>
      <c r="P572" s="23" t="s">
        <v>7276</v>
      </c>
      <c r="Q572" s="25" t="s">
        <v>7277</v>
      </c>
      <c r="R572" s="25" t="s">
        <v>7278</v>
      </c>
      <c r="S572" s="23" t="s">
        <v>7279</v>
      </c>
      <c r="T572" s="23" t="s">
        <v>7280</v>
      </c>
      <c r="U572" s="25"/>
      <c r="V572" s="23"/>
      <c r="W572" s="25"/>
      <c r="X572" s="25"/>
      <c r="Y572" s="23"/>
      <c r="Z572" s="23"/>
      <c r="AA572" s="33">
        <v>5</v>
      </c>
      <c r="AB572" s="295" t="str">
        <f t="shared" si="33"/>
        <v>年間</v>
      </c>
      <c r="AC572" s="268" t="s">
        <v>14487</v>
      </c>
      <c r="AD572" s="181">
        <v>1</v>
      </c>
      <c r="AE572" s="179"/>
      <c r="AF572" s="179"/>
      <c r="AG572" s="27">
        <v>41944</v>
      </c>
      <c r="AH572" s="168">
        <v>41954</v>
      </c>
      <c r="AI572" s="29" t="str">
        <f t="shared" si="34"/>
        <v>～</v>
      </c>
      <c r="AJ572" s="169">
        <f t="shared" si="32"/>
        <v>43779</v>
      </c>
      <c r="AK572" s="23" t="s">
        <v>7281</v>
      </c>
      <c r="AL572" s="23" t="s">
        <v>7291</v>
      </c>
      <c r="AM572" s="104">
        <v>41954</v>
      </c>
      <c r="AN572" s="27"/>
      <c r="AO572" s="91">
        <v>41974</v>
      </c>
      <c r="AP572" s="134" t="s">
        <v>7287</v>
      </c>
    </row>
    <row r="573" spans="1:42" ht="24.75" customHeight="1" x14ac:dyDescent="0.15">
      <c r="A573" s="422">
        <v>570</v>
      </c>
      <c r="B573" s="268" t="s">
        <v>7273</v>
      </c>
      <c r="C573" s="23" t="s">
        <v>1915</v>
      </c>
      <c r="D573" s="24" t="s">
        <v>7274</v>
      </c>
      <c r="E573" s="23"/>
      <c r="F573" s="23"/>
      <c r="G573" s="25" t="s">
        <v>7283</v>
      </c>
      <c r="H573" s="23" t="s">
        <v>7284</v>
      </c>
      <c r="I573" s="23"/>
      <c r="J573" s="25" t="s">
        <v>7285</v>
      </c>
      <c r="K573" s="25"/>
      <c r="L573" s="134"/>
      <c r="M573" s="23" t="s">
        <v>7286</v>
      </c>
      <c r="N573" s="33"/>
      <c r="O573" s="25" t="s">
        <v>7275</v>
      </c>
      <c r="P573" s="23" t="s">
        <v>7276</v>
      </c>
      <c r="Q573" s="25" t="s">
        <v>7277</v>
      </c>
      <c r="R573" s="25" t="s">
        <v>7278</v>
      </c>
      <c r="S573" s="23" t="s">
        <v>7279</v>
      </c>
      <c r="T573" s="23" t="s">
        <v>7280</v>
      </c>
      <c r="U573" s="43"/>
      <c r="V573" s="44"/>
      <c r="W573" s="43"/>
      <c r="X573" s="43"/>
      <c r="Y573" s="44"/>
      <c r="Z573" s="44"/>
      <c r="AA573" s="33">
        <v>5</v>
      </c>
      <c r="AB573" s="295" t="str">
        <f t="shared" si="33"/>
        <v>年間</v>
      </c>
      <c r="AC573" s="268" t="s">
        <v>14487</v>
      </c>
      <c r="AD573" s="181">
        <v>1</v>
      </c>
      <c r="AE573" s="179"/>
      <c r="AF573" s="179"/>
      <c r="AG573" s="27">
        <v>41944</v>
      </c>
      <c r="AH573" s="168">
        <v>41954</v>
      </c>
      <c r="AI573" s="29" t="str">
        <f t="shared" si="34"/>
        <v>～</v>
      </c>
      <c r="AJ573" s="169">
        <f t="shared" si="32"/>
        <v>43779</v>
      </c>
      <c r="AK573" s="23" t="s">
        <v>7281</v>
      </c>
      <c r="AL573" s="44" t="s">
        <v>7292</v>
      </c>
      <c r="AM573" s="104">
        <v>41954</v>
      </c>
      <c r="AN573" s="32"/>
      <c r="AO573" s="91">
        <v>41974</v>
      </c>
      <c r="AP573" s="134" t="s">
        <v>7287</v>
      </c>
    </row>
    <row r="574" spans="1:42" s="74" customFormat="1" ht="24.75" customHeight="1" x14ac:dyDescent="0.15">
      <c r="A574" s="422">
        <v>571</v>
      </c>
      <c r="B574" s="268" t="s">
        <v>7273</v>
      </c>
      <c r="C574" s="23" t="s">
        <v>1915</v>
      </c>
      <c r="D574" s="24" t="s">
        <v>7274</v>
      </c>
      <c r="E574" s="23"/>
      <c r="F574" s="23"/>
      <c r="G574" s="25" t="s">
        <v>7283</v>
      </c>
      <c r="H574" s="23" t="s">
        <v>7284</v>
      </c>
      <c r="I574" s="23"/>
      <c r="J574" s="25" t="s">
        <v>7285</v>
      </c>
      <c r="K574" s="25"/>
      <c r="L574" s="134"/>
      <c r="M574" s="23" t="s">
        <v>7286</v>
      </c>
      <c r="N574" s="33"/>
      <c r="O574" s="25" t="s">
        <v>7275</v>
      </c>
      <c r="P574" s="23" t="s">
        <v>7276</v>
      </c>
      <c r="Q574" s="25" t="s">
        <v>7277</v>
      </c>
      <c r="R574" s="25" t="s">
        <v>7278</v>
      </c>
      <c r="S574" s="23" t="s">
        <v>7279</v>
      </c>
      <c r="T574" s="23" t="s">
        <v>7280</v>
      </c>
      <c r="U574" s="25"/>
      <c r="V574" s="23"/>
      <c r="W574" s="25"/>
      <c r="X574" s="25"/>
      <c r="Y574" s="23"/>
      <c r="Z574" s="23"/>
      <c r="AA574" s="33">
        <v>5</v>
      </c>
      <c r="AB574" s="295" t="str">
        <f t="shared" si="33"/>
        <v>年間</v>
      </c>
      <c r="AC574" s="268" t="s">
        <v>14487</v>
      </c>
      <c r="AD574" s="181">
        <v>1</v>
      </c>
      <c r="AE574" s="179"/>
      <c r="AF574" s="179"/>
      <c r="AG574" s="27">
        <v>41944</v>
      </c>
      <c r="AH574" s="168">
        <v>41954</v>
      </c>
      <c r="AI574" s="29" t="str">
        <f t="shared" si="34"/>
        <v>～</v>
      </c>
      <c r="AJ574" s="169">
        <f t="shared" si="32"/>
        <v>43779</v>
      </c>
      <c r="AK574" s="23" t="s">
        <v>7293</v>
      </c>
      <c r="AL574" s="23" t="s">
        <v>7294</v>
      </c>
      <c r="AM574" s="104">
        <v>41954</v>
      </c>
      <c r="AN574" s="27"/>
      <c r="AO574" s="91">
        <v>41974</v>
      </c>
      <c r="AP574" s="134" t="s">
        <v>7287</v>
      </c>
    </row>
    <row r="575" spans="1:42" s="74" customFormat="1" ht="24.75" customHeight="1" x14ac:dyDescent="0.15">
      <c r="A575" s="422">
        <v>572</v>
      </c>
      <c r="B575" s="268" t="s">
        <v>7273</v>
      </c>
      <c r="C575" s="23" t="s">
        <v>1915</v>
      </c>
      <c r="D575" s="24" t="s">
        <v>7274</v>
      </c>
      <c r="E575" s="23"/>
      <c r="F575" s="23"/>
      <c r="G575" s="25" t="s">
        <v>7283</v>
      </c>
      <c r="H575" s="23" t="s">
        <v>7284</v>
      </c>
      <c r="I575" s="23"/>
      <c r="J575" s="25" t="s">
        <v>7285</v>
      </c>
      <c r="K575" s="25"/>
      <c r="L575" s="134"/>
      <c r="M575" s="23" t="s">
        <v>7286</v>
      </c>
      <c r="N575" s="33"/>
      <c r="O575" s="25" t="s">
        <v>7275</v>
      </c>
      <c r="P575" s="23" t="s">
        <v>7276</v>
      </c>
      <c r="Q575" s="25" t="s">
        <v>7277</v>
      </c>
      <c r="R575" s="25" t="s">
        <v>7278</v>
      </c>
      <c r="S575" s="23" t="s">
        <v>7279</v>
      </c>
      <c r="T575" s="23" t="s">
        <v>7280</v>
      </c>
      <c r="U575" s="25"/>
      <c r="V575" s="23"/>
      <c r="W575" s="25"/>
      <c r="X575" s="25"/>
      <c r="Y575" s="23"/>
      <c r="Z575" s="23"/>
      <c r="AA575" s="33">
        <v>5</v>
      </c>
      <c r="AB575" s="295" t="str">
        <f t="shared" si="33"/>
        <v>年間</v>
      </c>
      <c r="AC575" s="268" t="s">
        <v>14487</v>
      </c>
      <c r="AD575" s="181">
        <v>1</v>
      </c>
      <c r="AE575" s="179"/>
      <c r="AF575" s="179"/>
      <c r="AG575" s="27">
        <v>41944</v>
      </c>
      <c r="AH575" s="168">
        <v>41954</v>
      </c>
      <c r="AI575" s="29" t="str">
        <f t="shared" si="34"/>
        <v>～</v>
      </c>
      <c r="AJ575" s="169">
        <f t="shared" si="32"/>
        <v>43779</v>
      </c>
      <c r="AK575" s="132" t="s">
        <v>1338</v>
      </c>
      <c r="AL575" s="23" t="s">
        <v>7295</v>
      </c>
      <c r="AM575" s="104">
        <v>41954</v>
      </c>
      <c r="AN575" s="27"/>
      <c r="AO575" s="91">
        <v>41974</v>
      </c>
      <c r="AP575" s="134" t="s">
        <v>7287</v>
      </c>
    </row>
    <row r="576" spans="1:42" s="74" customFormat="1" ht="24.75" customHeight="1" x14ac:dyDescent="0.15">
      <c r="A576" s="422">
        <v>573</v>
      </c>
      <c r="B576" s="268" t="s">
        <v>7273</v>
      </c>
      <c r="C576" s="23" t="s">
        <v>1915</v>
      </c>
      <c r="D576" s="24" t="s">
        <v>7274</v>
      </c>
      <c r="E576" s="23"/>
      <c r="F576" s="23"/>
      <c r="G576" s="25" t="s">
        <v>7283</v>
      </c>
      <c r="H576" s="23" t="s">
        <v>7284</v>
      </c>
      <c r="I576" s="23"/>
      <c r="J576" s="25" t="s">
        <v>7285</v>
      </c>
      <c r="K576" s="25"/>
      <c r="L576" s="134"/>
      <c r="M576" s="23" t="s">
        <v>7286</v>
      </c>
      <c r="N576" s="33"/>
      <c r="O576" s="25" t="s">
        <v>7275</v>
      </c>
      <c r="P576" s="23" t="s">
        <v>7276</v>
      </c>
      <c r="Q576" s="25" t="s">
        <v>7277</v>
      </c>
      <c r="R576" s="25" t="s">
        <v>7278</v>
      </c>
      <c r="S576" s="23" t="s">
        <v>7279</v>
      </c>
      <c r="T576" s="23" t="s">
        <v>7280</v>
      </c>
      <c r="U576" s="25"/>
      <c r="V576" s="23"/>
      <c r="W576" s="25"/>
      <c r="X576" s="25"/>
      <c r="Y576" s="23"/>
      <c r="Z576" s="23"/>
      <c r="AA576" s="33">
        <v>5</v>
      </c>
      <c r="AB576" s="295" t="str">
        <f t="shared" si="33"/>
        <v>年間</v>
      </c>
      <c r="AC576" s="268" t="s">
        <v>14487</v>
      </c>
      <c r="AD576" s="181">
        <v>1</v>
      </c>
      <c r="AE576" s="179"/>
      <c r="AF576" s="179"/>
      <c r="AG576" s="27">
        <v>41944</v>
      </c>
      <c r="AH576" s="168">
        <v>41954</v>
      </c>
      <c r="AI576" s="29" t="str">
        <f t="shared" si="34"/>
        <v>～</v>
      </c>
      <c r="AJ576" s="169">
        <f t="shared" si="32"/>
        <v>43779</v>
      </c>
      <c r="AK576" s="23" t="s">
        <v>7296</v>
      </c>
      <c r="AL576" s="23" t="s">
        <v>7297</v>
      </c>
      <c r="AM576" s="104">
        <v>41954</v>
      </c>
      <c r="AN576" s="27"/>
      <c r="AO576" s="91">
        <v>41974</v>
      </c>
      <c r="AP576" s="134" t="s">
        <v>7287</v>
      </c>
    </row>
    <row r="577" spans="1:42" ht="24.75" customHeight="1" x14ac:dyDescent="0.15">
      <c r="A577" s="422">
        <v>574</v>
      </c>
      <c r="B577" s="268" t="s">
        <v>7273</v>
      </c>
      <c r="C577" s="23" t="s">
        <v>1915</v>
      </c>
      <c r="D577" s="24" t="s">
        <v>7274</v>
      </c>
      <c r="E577" s="23"/>
      <c r="F577" s="23"/>
      <c r="G577" s="25" t="s">
        <v>7283</v>
      </c>
      <c r="H577" s="23" t="s">
        <v>7284</v>
      </c>
      <c r="I577" s="23"/>
      <c r="J577" s="25" t="s">
        <v>7285</v>
      </c>
      <c r="K577" s="25"/>
      <c r="L577" s="134"/>
      <c r="M577" s="23" t="s">
        <v>7286</v>
      </c>
      <c r="N577" s="33"/>
      <c r="O577" s="25" t="s">
        <v>7275</v>
      </c>
      <c r="P577" s="23" t="s">
        <v>7276</v>
      </c>
      <c r="Q577" s="25" t="s">
        <v>7277</v>
      </c>
      <c r="R577" s="25" t="s">
        <v>7278</v>
      </c>
      <c r="S577" s="23" t="s">
        <v>7279</v>
      </c>
      <c r="T577" s="23" t="s">
        <v>7280</v>
      </c>
      <c r="U577" s="43"/>
      <c r="V577" s="44"/>
      <c r="W577" s="43"/>
      <c r="X577" s="43"/>
      <c r="Y577" s="44"/>
      <c r="Z577" s="44"/>
      <c r="AA577" s="33">
        <v>5</v>
      </c>
      <c r="AB577" s="295" t="str">
        <f t="shared" si="33"/>
        <v>年間</v>
      </c>
      <c r="AC577" s="268" t="s">
        <v>14487</v>
      </c>
      <c r="AD577" s="181">
        <v>1</v>
      </c>
      <c r="AE577" s="179"/>
      <c r="AF577" s="179"/>
      <c r="AG577" s="27">
        <v>41944</v>
      </c>
      <c r="AH577" s="168">
        <v>41954</v>
      </c>
      <c r="AI577" s="29" t="str">
        <f t="shared" si="34"/>
        <v>～</v>
      </c>
      <c r="AJ577" s="169">
        <f t="shared" si="32"/>
        <v>43779</v>
      </c>
      <c r="AK577" s="23" t="s">
        <v>7298</v>
      </c>
      <c r="AL577" s="44" t="s">
        <v>7299</v>
      </c>
      <c r="AM577" s="104">
        <v>41954</v>
      </c>
      <c r="AN577" s="32"/>
      <c r="AO577" s="91">
        <v>41974</v>
      </c>
      <c r="AP577" s="134" t="s">
        <v>7287</v>
      </c>
    </row>
    <row r="578" spans="1:42" s="74" customFormat="1" ht="24.75" customHeight="1" x14ac:dyDescent="0.15">
      <c r="A578" s="422">
        <v>575</v>
      </c>
      <c r="B578" s="268" t="s">
        <v>7273</v>
      </c>
      <c r="C578" s="23" t="s">
        <v>1915</v>
      </c>
      <c r="D578" s="24" t="s">
        <v>7274</v>
      </c>
      <c r="E578" s="23"/>
      <c r="F578" s="23"/>
      <c r="G578" s="25" t="s">
        <v>7283</v>
      </c>
      <c r="H578" s="23" t="s">
        <v>7284</v>
      </c>
      <c r="I578" s="23"/>
      <c r="J578" s="25" t="s">
        <v>7285</v>
      </c>
      <c r="K578" s="25"/>
      <c r="L578" s="134"/>
      <c r="M578" s="23" t="s">
        <v>7286</v>
      </c>
      <c r="N578" s="33"/>
      <c r="O578" s="25" t="s">
        <v>7275</v>
      </c>
      <c r="P578" s="23" t="s">
        <v>7276</v>
      </c>
      <c r="Q578" s="25" t="s">
        <v>7277</v>
      </c>
      <c r="R578" s="25" t="s">
        <v>7278</v>
      </c>
      <c r="S578" s="23" t="s">
        <v>7279</v>
      </c>
      <c r="T578" s="23" t="s">
        <v>7280</v>
      </c>
      <c r="U578" s="25"/>
      <c r="V578" s="23"/>
      <c r="W578" s="25"/>
      <c r="X578" s="25"/>
      <c r="Y578" s="23"/>
      <c r="Z578" s="23"/>
      <c r="AA578" s="33">
        <v>5</v>
      </c>
      <c r="AB578" s="295" t="str">
        <f t="shared" si="33"/>
        <v>年間</v>
      </c>
      <c r="AC578" s="268" t="s">
        <v>14487</v>
      </c>
      <c r="AD578" s="181">
        <v>1</v>
      </c>
      <c r="AE578" s="179"/>
      <c r="AF578" s="179"/>
      <c r="AG578" s="27">
        <v>41944</v>
      </c>
      <c r="AH578" s="168">
        <v>41954</v>
      </c>
      <c r="AI578" s="29" t="str">
        <f t="shared" si="34"/>
        <v>～</v>
      </c>
      <c r="AJ578" s="169">
        <f t="shared" si="32"/>
        <v>43779</v>
      </c>
      <c r="AK578" s="23" t="s">
        <v>7300</v>
      </c>
      <c r="AL578" s="23" t="s">
        <v>7301</v>
      </c>
      <c r="AM578" s="104">
        <v>41954</v>
      </c>
      <c r="AN578" s="27"/>
      <c r="AO578" s="91">
        <v>41974</v>
      </c>
      <c r="AP578" s="134" t="s">
        <v>7287</v>
      </c>
    </row>
    <row r="579" spans="1:42" s="74" customFormat="1" ht="24.75" customHeight="1" x14ac:dyDescent="0.15">
      <c r="A579" s="422">
        <v>576</v>
      </c>
      <c r="B579" s="415" t="s">
        <v>7304</v>
      </c>
      <c r="C579" s="23" t="s">
        <v>1915</v>
      </c>
      <c r="D579" s="24" t="s">
        <v>7274</v>
      </c>
      <c r="E579" s="23"/>
      <c r="F579" s="23"/>
      <c r="G579" s="25" t="s">
        <v>7668</v>
      </c>
      <c r="H579" s="23"/>
      <c r="I579" s="23"/>
      <c r="J579" s="25" t="s">
        <v>7527</v>
      </c>
      <c r="K579" s="25"/>
      <c r="L579" s="25" t="s">
        <v>7528</v>
      </c>
      <c r="M579" s="23" t="s">
        <v>7529</v>
      </c>
      <c r="N579" s="33"/>
      <c r="O579" s="25" t="s">
        <v>7530</v>
      </c>
      <c r="P579" s="23" t="s">
        <v>7531</v>
      </c>
      <c r="Q579" s="25" t="s">
        <v>7532</v>
      </c>
      <c r="R579" s="25" t="s">
        <v>7533</v>
      </c>
      <c r="S579" s="23" t="s">
        <v>7534</v>
      </c>
      <c r="T579" s="23" t="s">
        <v>7535</v>
      </c>
      <c r="U579" s="25"/>
      <c r="V579" s="23"/>
      <c r="W579" s="25"/>
      <c r="X579" s="25"/>
      <c r="Y579" s="23"/>
      <c r="Z579" s="23"/>
      <c r="AA579" s="33">
        <v>5</v>
      </c>
      <c r="AB579" s="295" t="str">
        <f t="shared" si="33"/>
        <v>年間</v>
      </c>
      <c r="AC579" s="268" t="s">
        <v>14487</v>
      </c>
      <c r="AD579" s="167">
        <v>1</v>
      </c>
      <c r="AE579" s="167">
        <v>76500</v>
      </c>
      <c r="AF579" s="167">
        <f>IF(ISBLANK($AE579),"",$AE579*$AD579)</f>
        <v>76500</v>
      </c>
      <c r="AG579" s="27">
        <v>42005</v>
      </c>
      <c r="AH579" s="168">
        <v>42019</v>
      </c>
      <c r="AI579" s="29" t="str">
        <f t="shared" si="34"/>
        <v>～</v>
      </c>
      <c r="AJ579" s="169">
        <f t="shared" si="32"/>
        <v>43844</v>
      </c>
      <c r="AK579" s="23" t="s">
        <v>7510</v>
      </c>
      <c r="AL579" s="23" t="s">
        <v>7515</v>
      </c>
      <c r="AM579" s="35">
        <v>42019</v>
      </c>
      <c r="AN579" s="35"/>
      <c r="AO579" s="104">
        <v>42025</v>
      </c>
      <c r="AP579" s="134" t="s">
        <v>7305</v>
      </c>
    </row>
    <row r="580" spans="1:42" s="74" customFormat="1" ht="24.75" customHeight="1" x14ac:dyDescent="0.15">
      <c r="A580" s="422">
        <v>577</v>
      </c>
      <c r="B580" s="415" t="s">
        <v>5460</v>
      </c>
      <c r="C580" s="23" t="s">
        <v>1915</v>
      </c>
      <c r="D580" s="24" t="s">
        <v>7274</v>
      </c>
      <c r="E580" s="23"/>
      <c r="F580" s="23"/>
      <c r="G580" s="25" t="s">
        <v>7668</v>
      </c>
      <c r="H580" s="23"/>
      <c r="I580" s="23"/>
      <c r="J580" s="25" t="s">
        <v>7527</v>
      </c>
      <c r="K580" s="25"/>
      <c r="L580" s="25" t="s">
        <v>7528</v>
      </c>
      <c r="M580" s="23" t="s">
        <v>7529</v>
      </c>
      <c r="N580" s="33"/>
      <c r="O580" s="25" t="s">
        <v>7530</v>
      </c>
      <c r="P580" s="23" t="s">
        <v>7531</v>
      </c>
      <c r="Q580" s="25" t="s">
        <v>7532</v>
      </c>
      <c r="R580" s="25" t="s">
        <v>7533</v>
      </c>
      <c r="S580" s="23" t="s">
        <v>7534</v>
      </c>
      <c r="T580" s="23" t="s">
        <v>7535</v>
      </c>
      <c r="U580" s="25"/>
      <c r="V580" s="23"/>
      <c r="W580" s="25"/>
      <c r="X580" s="25"/>
      <c r="Y580" s="23"/>
      <c r="Z580" s="23"/>
      <c r="AA580" s="33">
        <v>5</v>
      </c>
      <c r="AB580" s="295" t="str">
        <f t="shared" si="33"/>
        <v>年間</v>
      </c>
      <c r="AC580" s="268" t="s">
        <v>14487</v>
      </c>
      <c r="AD580" s="167">
        <v>1</v>
      </c>
      <c r="AE580" s="179"/>
      <c r="AF580" s="179"/>
      <c r="AG580" s="27">
        <v>42005</v>
      </c>
      <c r="AH580" s="168">
        <v>42019</v>
      </c>
      <c r="AI580" s="29" t="str">
        <f t="shared" si="34"/>
        <v>～</v>
      </c>
      <c r="AJ580" s="169">
        <f t="shared" ref="AJ580:AJ643" si="37">IF(ISBLANK($AH580),"",DATE(YEAR($AH580)+$AA580,MONTH($AH580),DAY($AH580)-1))</f>
        <v>43844</v>
      </c>
      <c r="AK580" s="23" t="s">
        <v>7510</v>
      </c>
      <c r="AL580" s="23" t="s">
        <v>7516</v>
      </c>
      <c r="AM580" s="35">
        <v>42019</v>
      </c>
      <c r="AN580" s="35"/>
      <c r="AO580" s="104">
        <v>42025</v>
      </c>
      <c r="AP580" s="134" t="s">
        <v>7305</v>
      </c>
    </row>
    <row r="581" spans="1:42" s="74" customFormat="1" ht="24.75" customHeight="1" x14ac:dyDescent="0.15">
      <c r="A581" s="422">
        <v>578</v>
      </c>
      <c r="B581" s="415" t="s">
        <v>5460</v>
      </c>
      <c r="C581" s="23" t="s">
        <v>1915</v>
      </c>
      <c r="D581" s="24" t="s">
        <v>7274</v>
      </c>
      <c r="E581" s="23"/>
      <c r="F581" s="23"/>
      <c r="G581" s="25" t="s">
        <v>7668</v>
      </c>
      <c r="H581" s="23"/>
      <c r="I581" s="23"/>
      <c r="J581" s="25" t="s">
        <v>7527</v>
      </c>
      <c r="K581" s="25"/>
      <c r="L581" s="25" t="s">
        <v>7528</v>
      </c>
      <c r="M581" s="23" t="s">
        <v>7529</v>
      </c>
      <c r="N581" s="33"/>
      <c r="O581" s="25" t="s">
        <v>7530</v>
      </c>
      <c r="P581" s="23" t="s">
        <v>7531</v>
      </c>
      <c r="Q581" s="25" t="s">
        <v>7532</v>
      </c>
      <c r="R581" s="25" t="s">
        <v>7533</v>
      </c>
      <c r="S581" s="23" t="s">
        <v>7534</v>
      </c>
      <c r="T581" s="23" t="s">
        <v>7535</v>
      </c>
      <c r="U581" s="25"/>
      <c r="V581" s="23"/>
      <c r="W581" s="25"/>
      <c r="X581" s="25"/>
      <c r="Y581" s="23"/>
      <c r="Z581" s="23"/>
      <c r="AA581" s="33">
        <v>5</v>
      </c>
      <c r="AB581" s="295" t="str">
        <f t="shared" ref="AB581:AB644" si="38">IF(ISBLANK($AA581),"","年間")</f>
        <v>年間</v>
      </c>
      <c r="AC581" s="268" t="s">
        <v>14487</v>
      </c>
      <c r="AD581" s="167">
        <v>1</v>
      </c>
      <c r="AE581" s="179"/>
      <c r="AF581" s="179"/>
      <c r="AG581" s="27">
        <v>42005</v>
      </c>
      <c r="AH581" s="168">
        <v>42019</v>
      </c>
      <c r="AI581" s="29" t="str">
        <f t="shared" si="34"/>
        <v>～</v>
      </c>
      <c r="AJ581" s="169">
        <f t="shared" si="37"/>
        <v>43844</v>
      </c>
      <c r="AK581" s="23" t="s">
        <v>7511</v>
      </c>
      <c r="AL581" s="23" t="s">
        <v>7517</v>
      </c>
      <c r="AM581" s="35">
        <v>42019</v>
      </c>
      <c r="AN581" s="35"/>
      <c r="AO581" s="104">
        <v>42025</v>
      </c>
      <c r="AP581" s="134" t="s">
        <v>7305</v>
      </c>
    </row>
    <row r="582" spans="1:42" s="74" customFormat="1" ht="24.75" customHeight="1" x14ac:dyDescent="0.15">
      <c r="A582" s="422">
        <v>579</v>
      </c>
      <c r="B582" s="415" t="s">
        <v>5460</v>
      </c>
      <c r="C582" s="23" t="s">
        <v>1915</v>
      </c>
      <c r="D582" s="24" t="s">
        <v>7274</v>
      </c>
      <c r="E582" s="23"/>
      <c r="F582" s="23"/>
      <c r="G582" s="25" t="s">
        <v>7668</v>
      </c>
      <c r="H582" s="23"/>
      <c r="I582" s="23"/>
      <c r="J582" s="25" t="s">
        <v>7527</v>
      </c>
      <c r="K582" s="25"/>
      <c r="L582" s="25" t="s">
        <v>7528</v>
      </c>
      <c r="M582" s="23" t="s">
        <v>7529</v>
      </c>
      <c r="N582" s="33"/>
      <c r="O582" s="25" t="s">
        <v>7530</v>
      </c>
      <c r="P582" s="23" t="s">
        <v>7531</v>
      </c>
      <c r="Q582" s="25" t="s">
        <v>7532</v>
      </c>
      <c r="R582" s="25" t="s">
        <v>7533</v>
      </c>
      <c r="S582" s="23" t="s">
        <v>7534</v>
      </c>
      <c r="T582" s="23" t="s">
        <v>7535</v>
      </c>
      <c r="U582" s="25"/>
      <c r="V582" s="23"/>
      <c r="W582" s="25"/>
      <c r="X582" s="25"/>
      <c r="Y582" s="23"/>
      <c r="Z582" s="23"/>
      <c r="AA582" s="33">
        <v>5</v>
      </c>
      <c r="AB582" s="295" t="str">
        <f t="shared" si="38"/>
        <v>年間</v>
      </c>
      <c r="AC582" s="268" t="s">
        <v>14487</v>
      </c>
      <c r="AD582" s="167">
        <v>1</v>
      </c>
      <c r="AE582" s="179"/>
      <c r="AF582" s="179"/>
      <c r="AG582" s="27">
        <v>42005</v>
      </c>
      <c r="AH582" s="168">
        <v>42019</v>
      </c>
      <c r="AI582" s="29" t="str">
        <f t="shared" si="34"/>
        <v>～</v>
      </c>
      <c r="AJ582" s="169">
        <f t="shared" si="37"/>
        <v>43844</v>
      </c>
      <c r="AK582" s="23" t="s">
        <v>7511</v>
      </c>
      <c r="AL582" s="23" t="s">
        <v>7518</v>
      </c>
      <c r="AM582" s="35">
        <v>42019</v>
      </c>
      <c r="AN582" s="35"/>
      <c r="AO582" s="104">
        <v>42025</v>
      </c>
      <c r="AP582" s="134" t="s">
        <v>7305</v>
      </c>
    </row>
    <row r="583" spans="1:42" s="74" customFormat="1" ht="24.75" customHeight="1" x14ac:dyDescent="0.15">
      <c r="A583" s="422">
        <v>580</v>
      </c>
      <c r="B583" s="415" t="s">
        <v>5460</v>
      </c>
      <c r="C583" s="23" t="s">
        <v>1915</v>
      </c>
      <c r="D583" s="24" t="s">
        <v>7274</v>
      </c>
      <c r="E583" s="23"/>
      <c r="F583" s="23"/>
      <c r="G583" s="25" t="s">
        <v>7668</v>
      </c>
      <c r="H583" s="23"/>
      <c r="I583" s="23"/>
      <c r="J583" s="25" t="s">
        <v>7527</v>
      </c>
      <c r="K583" s="25"/>
      <c r="L583" s="25" t="s">
        <v>7528</v>
      </c>
      <c r="M583" s="23" t="s">
        <v>7529</v>
      </c>
      <c r="N583" s="33"/>
      <c r="O583" s="25" t="s">
        <v>7530</v>
      </c>
      <c r="P583" s="23" t="s">
        <v>7531</v>
      </c>
      <c r="Q583" s="25" t="s">
        <v>7532</v>
      </c>
      <c r="R583" s="25" t="s">
        <v>7533</v>
      </c>
      <c r="S583" s="23" t="s">
        <v>7534</v>
      </c>
      <c r="T583" s="23" t="s">
        <v>7535</v>
      </c>
      <c r="U583" s="25"/>
      <c r="V583" s="23"/>
      <c r="W583" s="25"/>
      <c r="X583" s="25"/>
      <c r="Y583" s="23"/>
      <c r="Z583" s="23"/>
      <c r="AA583" s="33">
        <v>5</v>
      </c>
      <c r="AB583" s="295" t="str">
        <f t="shared" si="38"/>
        <v>年間</v>
      </c>
      <c r="AC583" s="268" t="s">
        <v>14487</v>
      </c>
      <c r="AD583" s="167">
        <v>1</v>
      </c>
      <c r="AE583" s="179"/>
      <c r="AF583" s="179"/>
      <c r="AG583" s="27">
        <v>42005</v>
      </c>
      <c r="AH583" s="168">
        <v>42019</v>
      </c>
      <c r="AI583" s="29" t="str">
        <f t="shared" si="34"/>
        <v>～</v>
      </c>
      <c r="AJ583" s="169">
        <f t="shared" si="37"/>
        <v>43844</v>
      </c>
      <c r="AK583" s="23" t="s">
        <v>7511</v>
      </c>
      <c r="AL583" s="23" t="s">
        <v>7519</v>
      </c>
      <c r="AM583" s="35">
        <v>42019</v>
      </c>
      <c r="AN583" s="35"/>
      <c r="AO583" s="104">
        <v>42025</v>
      </c>
      <c r="AP583" s="134" t="s">
        <v>7305</v>
      </c>
    </row>
    <row r="584" spans="1:42" s="74" customFormat="1" ht="24.75" customHeight="1" x14ac:dyDescent="0.15">
      <c r="A584" s="422">
        <v>581</v>
      </c>
      <c r="B584" s="415" t="s">
        <v>5460</v>
      </c>
      <c r="C584" s="23" t="s">
        <v>1915</v>
      </c>
      <c r="D584" s="24" t="s">
        <v>7274</v>
      </c>
      <c r="E584" s="23"/>
      <c r="F584" s="23"/>
      <c r="G584" s="25" t="s">
        <v>7668</v>
      </c>
      <c r="H584" s="23"/>
      <c r="I584" s="23"/>
      <c r="J584" s="25" t="s">
        <v>7527</v>
      </c>
      <c r="K584" s="25"/>
      <c r="L584" s="25" t="s">
        <v>7528</v>
      </c>
      <c r="M584" s="23" t="s">
        <v>7529</v>
      </c>
      <c r="N584" s="33"/>
      <c r="O584" s="25" t="s">
        <v>7530</v>
      </c>
      <c r="P584" s="23" t="s">
        <v>7531</v>
      </c>
      <c r="Q584" s="25" t="s">
        <v>7532</v>
      </c>
      <c r="R584" s="25" t="s">
        <v>7533</v>
      </c>
      <c r="S584" s="23" t="s">
        <v>7534</v>
      </c>
      <c r="T584" s="23" t="s">
        <v>7535</v>
      </c>
      <c r="U584" s="25"/>
      <c r="V584" s="23"/>
      <c r="W584" s="25"/>
      <c r="X584" s="25"/>
      <c r="Y584" s="23"/>
      <c r="Z584" s="23"/>
      <c r="AA584" s="33">
        <v>5</v>
      </c>
      <c r="AB584" s="295" t="str">
        <f t="shared" si="38"/>
        <v>年間</v>
      </c>
      <c r="AC584" s="268" t="s">
        <v>14487</v>
      </c>
      <c r="AD584" s="167">
        <v>1</v>
      </c>
      <c r="AE584" s="179"/>
      <c r="AF584" s="179"/>
      <c r="AG584" s="27">
        <v>42005</v>
      </c>
      <c r="AH584" s="168">
        <v>42019</v>
      </c>
      <c r="AI584" s="29" t="str">
        <f t="shared" si="34"/>
        <v>～</v>
      </c>
      <c r="AJ584" s="169">
        <f t="shared" si="37"/>
        <v>43844</v>
      </c>
      <c r="AK584" s="23" t="s">
        <v>7511</v>
      </c>
      <c r="AL584" s="23" t="s">
        <v>7520</v>
      </c>
      <c r="AM584" s="35">
        <v>42019</v>
      </c>
      <c r="AN584" s="35"/>
      <c r="AO584" s="104">
        <v>42025</v>
      </c>
      <c r="AP584" s="134" t="s">
        <v>7305</v>
      </c>
    </row>
    <row r="585" spans="1:42" s="74" customFormat="1" ht="24.75" customHeight="1" x14ac:dyDescent="0.15">
      <c r="A585" s="422">
        <v>582</v>
      </c>
      <c r="B585" s="415" t="s">
        <v>5460</v>
      </c>
      <c r="C585" s="23" t="s">
        <v>1915</v>
      </c>
      <c r="D585" s="24" t="s">
        <v>7274</v>
      </c>
      <c r="E585" s="23"/>
      <c r="F585" s="23"/>
      <c r="G585" s="25" t="s">
        <v>7668</v>
      </c>
      <c r="H585" s="23"/>
      <c r="I585" s="23"/>
      <c r="J585" s="25" t="s">
        <v>7527</v>
      </c>
      <c r="K585" s="25"/>
      <c r="L585" s="25" t="s">
        <v>7528</v>
      </c>
      <c r="M585" s="23" t="s">
        <v>7529</v>
      </c>
      <c r="N585" s="33"/>
      <c r="O585" s="25" t="s">
        <v>7530</v>
      </c>
      <c r="P585" s="23" t="s">
        <v>7531</v>
      </c>
      <c r="Q585" s="25" t="s">
        <v>7532</v>
      </c>
      <c r="R585" s="25" t="s">
        <v>7533</v>
      </c>
      <c r="S585" s="23" t="s">
        <v>7534</v>
      </c>
      <c r="T585" s="23" t="s">
        <v>7535</v>
      </c>
      <c r="U585" s="25"/>
      <c r="V585" s="23"/>
      <c r="W585" s="25"/>
      <c r="X585" s="25"/>
      <c r="Y585" s="23"/>
      <c r="Z585" s="23"/>
      <c r="AA585" s="33">
        <v>5</v>
      </c>
      <c r="AB585" s="295" t="str">
        <f t="shared" si="38"/>
        <v>年間</v>
      </c>
      <c r="AC585" s="268" t="s">
        <v>14487</v>
      </c>
      <c r="AD585" s="167">
        <v>1</v>
      </c>
      <c r="AE585" s="179"/>
      <c r="AF585" s="179"/>
      <c r="AG585" s="27">
        <v>42005</v>
      </c>
      <c r="AH585" s="168">
        <v>42019</v>
      </c>
      <c r="AI585" s="29" t="str">
        <f t="shared" si="34"/>
        <v>～</v>
      </c>
      <c r="AJ585" s="169">
        <f t="shared" si="37"/>
        <v>43844</v>
      </c>
      <c r="AK585" s="23" t="s">
        <v>7512</v>
      </c>
      <c r="AL585" s="23" t="s">
        <v>7521</v>
      </c>
      <c r="AM585" s="35">
        <v>42019</v>
      </c>
      <c r="AN585" s="35"/>
      <c r="AO585" s="104">
        <v>42025</v>
      </c>
      <c r="AP585" s="134" t="s">
        <v>7305</v>
      </c>
    </row>
    <row r="586" spans="1:42" s="74" customFormat="1" ht="24.75" customHeight="1" x14ac:dyDescent="0.15">
      <c r="A586" s="422">
        <v>583</v>
      </c>
      <c r="B586" s="415" t="s">
        <v>5460</v>
      </c>
      <c r="C586" s="23" t="s">
        <v>1915</v>
      </c>
      <c r="D586" s="24" t="s">
        <v>7274</v>
      </c>
      <c r="E586" s="23"/>
      <c r="F586" s="23"/>
      <c r="G586" s="25" t="s">
        <v>7668</v>
      </c>
      <c r="H586" s="23"/>
      <c r="I586" s="23"/>
      <c r="J586" s="25" t="s">
        <v>7527</v>
      </c>
      <c r="K586" s="25"/>
      <c r="L586" s="25" t="s">
        <v>7528</v>
      </c>
      <c r="M586" s="23" t="s">
        <v>7529</v>
      </c>
      <c r="N586" s="33"/>
      <c r="O586" s="25" t="s">
        <v>7530</v>
      </c>
      <c r="P586" s="23" t="s">
        <v>7531</v>
      </c>
      <c r="Q586" s="25" t="s">
        <v>7532</v>
      </c>
      <c r="R586" s="25" t="s">
        <v>7533</v>
      </c>
      <c r="S586" s="23" t="s">
        <v>7534</v>
      </c>
      <c r="T586" s="23" t="s">
        <v>7535</v>
      </c>
      <c r="U586" s="25"/>
      <c r="V586" s="23"/>
      <c r="W586" s="25"/>
      <c r="X586" s="25"/>
      <c r="Y586" s="23"/>
      <c r="Z586" s="23"/>
      <c r="AA586" s="33">
        <v>5</v>
      </c>
      <c r="AB586" s="295" t="str">
        <f t="shared" si="38"/>
        <v>年間</v>
      </c>
      <c r="AC586" s="268" t="s">
        <v>14487</v>
      </c>
      <c r="AD586" s="167">
        <v>1</v>
      </c>
      <c r="AE586" s="179"/>
      <c r="AF586" s="179"/>
      <c r="AG586" s="27">
        <v>42005</v>
      </c>
      <c r="AH586" s="168">
        <v>42019</v>
      </c>
      <c r="AI586" s="29" t="str">
        <f t="shared" si="34"/>
        <v>～</v>
      </c>
      <c r="AJ586" s="169">
        <f t="shared" si="37"/>
        <v>43844</v>
      </c>
      <c r="AK586" s="23" t="s">
        <v>7513</v>
      </c>
      <c r="AL586" s="23" t="s">
        <v>7522</v>
      </c>
      <c r="AM586" s="35">
        <v>42019</v>
      </c>
      <c r="AN586" s="35"/>
      <c r="AO586" s="104">
        <v>42025</v>
      </c>
      <c r="AP586" s="134" t="s">
        <v>7305</v>
      </c>
    </row>
    <row r="587" spans="1:42" s="74" customFormat="1" ht="24.75" customHeight="1" x14ac:dyDescent="0.15">
      <c r="A587" s="422">
        <v>584</v>
      </c>
      <c r="B587" s="415" t="s">
        <v>5460</v>
      </c>
      <c r="C587" s="23" t="s">
        <v>1915</v>
      </c>
      <c r="D587" s="24" t="s">
        <v>7274</v>
      </c>
      <c r="E587" s="23"/>
      <c r="F587" s="23"/>
      <c r="G587" s="25" t="s">
        <v>7668</v>
      </c>
      <c r="H587" s="23"/>
      <c r="I587" s="23"/>
      <c r="J587" s="25" t="s">
        <v>7527</v>
      </c>
      <c r="K587" s="25"/>
      <c r="L587" s="25" t="s">
        <v>7528</v>
      </c>
      <c r="M587" s="23" t="s">
        <v>7529</v>
      </c>
      <c r="N587" s="33"/>
      <c r="O587" s="25" t="s">
        <v>7530</v>
      </c>
      <c r="P587" s="23" t="s">
        <v>7531</v>
      </c>
      <c r="Q587" s="25" t="s">
        <v>7532</v>
      </c>
      <c r="R587" s="25" t="s">
        <v>7533</v>
      </c>
      <c r="S587" s="23" t="s">
        <v>7534</v>
      </c>
      <c r="T587" s="23" t="s">
        <v>7535</v>
      </c>
      <c r="U587" s="25"/>
      <c r="V587" s="23"/>
      <c r="W587" s="25"/>
      <c r="X587" s="25"/>
      <c r="Y587" s="23"/>
      <c r="Z587" s="23"/>
      <c r="AA587" s="33">
        <v>5</v>
      </c>
      <c r="AB587" s="295" t="str">
        <f t="shared" si="38"/>
        <v>年間</v>
      </c>
      <c r="AC587" s="268" t="s">
        <v>14487</v>
      </c>
      <c r="AD587" s="167">
        <v>1</v>
      </c>
      <c r="AE587" s="179"/>
      <c r="AF587" s="179"/>
      <c r="AG587" s="27">
        <v>42005</v>
      </c>
      <c r="AH587" s="168">
        <v>42019</v>
      </c>
      <c r="AI587" s="29" t="str">
        <f t="shared" ref="AI587:AI650" si="39">IF(ISBLANK($AG587),"","～")</f>
        <v>～</v>
      </c>
      <c r="AJ587" s="169">
        <f t="shared" si="37"/>
        <v>43844</v>
      </c>
      <c r="AK587" s="23" t="s">
        <v>7514</v>
      </c>
      <c r="AL587" s="23" t="s">
        <v>7523</v>
      </c>
      <c r="AM587" s="35">
        <v>42019</v>
      </c>
      <c r="AN587" s="35"/>
      <c r="AO587" s="104">
        <v>42025</v>
      </c>
      <c r="AP587" s="134" t="s">
        <v>7305</v>
      </c>
    </row>
    <row r="588" spans="1:42" s="74" customFormat="1" ht="24.75" customHeight="1" x14ac:dyDescent="0.15">
      <c r="A588" s="422">
        <v>585</v>
      </c>
      <c r="B588" s="415" t="s">
        <v>5460</v>
      </c>
      <c r="C588" s="23" t="s">
        <v>1915</v>
      </c>
      <c r="D588" s="24" t="s">
        <v>7274</v>
      </c>
      <c r="E588" s="23"/>
      <c r="F588" s="23"/>
      <c r="G588" s="25" t="s">
        <v>7668</v>
      </c>
      <c r="H588" s="23"/>
      <c r="I588" s="23"/>
      <c r="J588" s="25" t="s">
        <v>7527</v>
      </c>
      <c r="K588" s="25"/>
      <c r="L588" s="25" t="s">
        <v>7528</v>
      </c>
      <c r="M588" s="23" t="s">
        <v>7529</v>
      </c>
      <c r="N588" s="33"/>
      <c r="O588" s="25" t="s">
        <v>7530</v>
      </c>
      <c r="P588" s="23" t="s">
        <v>7531</v>
      </c>
      <c r="Q588" s="25" t="s">
        <v>7532</v>
      </c>
      <c r="R588" s="25" t="s">
        <v>7533</v>
      </c>
      <c r="S588" s="23" t="s">
        <v>7534</v>
      </c>
      <c r="T588" s="23" t="s">
        <v>7535</v>
      </c>
      <c r="U588" s="25"/>
      <c r="V588" s="23"/>
      <c r="W588" s="25"/>
      <c r="X588" s="25"/>
      <c r="Y588" s="23"/>
      <c r="Z588" s="23"/>
      <c r="AA588" s="33">
        <v>5</v>
      </c>
      <c r="AB588" s="295" t="str">
        <f t="shared" si="38"/>
        <v>年間</v>
      </c>
      <c r="AC588" s="268" t="s">
        <v>14487</v>
      </c>
      <c r="AD588" s="167">
        <v>1</v>
      </c>
      <c r="AE588" s="179"/>
      <c r="AF588" s="179"/>
      <c r="AG588" s="27">
        <v>42005</v>
      </c>
      <c r="AH588" s="168">
        <v>42019</v>
      </c>
      <c r="AI588" s="29" t="str">
        <f t="shared" si="39"/>
        <v>～</v>
      </c>
      <c r="AJ588" s="169">
        <f t="shared" si="37"/>
        <v>43844</v>
      </c>
      <c r="AK588" s="23" t="s">
        <v>7300</v>
      </c>
      <c r="AL588" s="23" t="s">
        <v>7524</v>
      </c>
      <c r="AM588" s="35">
        <v>42019</v>
      </c>
      <c r="AN588" s="35"/>
      <c r="AO588" s="104">
        <v>42025</v>
      </c>
      <c r="AP588" s="134" t="s">
        <v>7305</v>
      </c>
    </row>
    <row r="589" spans="1:42" s="74" customFormat="1" ht="24.75" customHeight="1" x14ac:dyDescent="0.15">
      <c r="A589" s="422">
        <v>586</v>
      </c>
      <c r="B589" s="415" t="s">
        <v>7306</v>
      </c>
      <c r="C589" s="23" t="s">
        <v>7308</v>
      </c>
      <c r="D589" s="24" t="s">
        <v>7309</v>
      </c>
      <c r="E589" s="23"/>
      <c r="F589" s="23"/>
      <c r="G589" s="25" t="s">
        <v>7310</v>
      </c>
      <c r="H589" s="23" t="s">
        <v>7317</v>
      </c>
      <c r="I589" s="23"/>
      <c r="J589" s="25" t="s">
        <v>7318</v>
      </c>
      <c r="K589" s="25" t="s">
        <v>7322</v>
      </c>
      <c r="L589" s="134"/>
      <c r="M589" s="23" t="s">
        <v>7320</v>
      </c>
      <c r="N589" s="33" t="s">
        <v>7321</v>
      </c>
      <c r="O589" s="25" t="s">
        <v>7310</v>
      </c>
      <c r="P589" s="23" t="s">
        <v>7311</v>
      </c>
      <c r="Q589" s="25" t="s">
        <v>7316</v>
      </c>
      <c r="R589" s="25" t="s">
        <v>7313</v>
      </c>
      <c r="S589" s="23" t="s">
        <v>7314</v>
      </c>
      <c r="T589" s="23" t="s">
        <v>7315</v>
      </c>
      <c r="U589" s="25" t="s">
        <v>7310</v>
      </c>
      <c r="V589" s="23" t="s">
        <v>7311</v>
      </c>
      <c r="W589" s="25" t="s">
        <v>7312</v>
      </c>
      <c r="X589" s="25" t="s">
        <v>7313</v>
      </c>
      <c r="Y589" s="23" t="s">
        <v>7314</v>
      </c>
      <c r="Z589" s="23" t="s">
        <v>7315</v>
      </c>
      <c r="AA589" s="33">
        <v>5</v>
      </c>
      <c r="AB589" s="295" t="str">
        <f t="shared" si="38"/>
        <v>年間</v>
      </c>
      <c r="AC589" s="268"/>
      <c r="AD589" s="167">
        <v>1</v>
      </c>
      <c r="AE589" s="167">
        <v>7200</v>
      </c>
      <c r="AF589" s="167">
        <f t="shared" ref="AF589:AF629" si="40">IF(ISBLANK($AE589),"",$AE589*$AD589)</f>
        <v>7200</v>
      </c>
      <c r="AG589" s="27">
        <v>41974</v>
      </c>
      <c r="AH589" s="168">
        <v>41974</v>
      </c>
      <c r="AI589" s="29" t="str">
        <f t="shared" si="39"/>
        <v>～</v>
      </c>
      <c r="AJ589" s="169">
        <f t="shared" si="37"/>
        <v>43799</v>
      </c>
      <c r="AK589" s="23" t="s">
        <v>4686</v>
      </c>
      <c r="AL589" s="23" t="s">
        <v>7364</v>
      </c>
      <c r="AM589" s="104">
        <v>41974</v>
      </c>
      <c r="AN589" s="27"/>
      <c r="AO589" s="104">
        <v>41990</v>
      </c>
      <c r="AP589" s="134" t="s">
        <v>7319</v>
      </c>
    </row>
    <row r="590" spans="1:42" s="74" customFormat="1" ht="24.75" customHeight="1" x14ac:dyDescent="0.15">
      <c r="A590" s="422">
        <v>587</v>
      </c>
      <c r="B590" s="415" t="s">
        <v>7306</v>
      </c>
      <c r="C590" s="23" t="s">
        <v>7308</v>
      </c>
      <c r="D590" s="24" t="s">
        <v>6594</v>
      </c>
      <c r="E590" s="23"/>
      <c r="F590" s="23"/>
      <c r="G590" s="25" t="s">
        <v>7310</v>
      </c>
      <c r="H590" s="23" t="s">
        <v>7317</v>
      </c>
      <c r="I590" s="23"/>
      <c r="J590" s="25" t="s">
        <v>7318</v>
      </c>
      <c r="K590" s="25" t="s">
        <v>6033</v>
      </c>
      <c r="L590" s="134"/>
      <c r="M590" s="23" t="s">
        <v>7320</v>
      </c>
      <c r="N590" s="33" t="s">
        <v>7321</v>
      </c>
      <c r="O590" s="25" t="s">
        <v>7310</v>
      </c>
      <c r="P590" s="23" t="s">
        <v>7311</v>
      </c>
      <c r="Q590" s="25" t="s">
        <v>6025</v>
      </c>
      <c r="R590" s="25" t="s">
        <v>7313</v>
      </c>
      <c r="S590" s="23" t="s">
        <v>7314</v>
      </c>
      <c r="T590" s="23" t="s">
        <v>7315</v>
      </c>
      <c r="U590" s="25" t="s">
        <v>7310</v>
      </c>
      <c r="V590" s="23" t="s">
        <v>7311</v>
      </c>
      <c r="W590" s="25" t="s">
        <v>7312</v>
      </c>
      <c r="X590" s="25" t="s">
        <v>7313</v>
      </c>
      <c r="Y590" s="23" t="s">
        <v>7314</v>
      </c>
      <c r="Z590" s="23" t="s">
        <v>7315</v>
      </c>
      <c r="AA590" s="33">
        <v>5</v>
      </c>
      <c r="AB590" s="295" t="str">
        <f t="shared" si="38"/>
        <v>年間</v>
      </c>
      <c r="AC590" s="268"/>
      <c r="AD590" s="167">
        <v>1</v>
      </c>
      <c r="AE590" s="167">
        <v>7200</v>
      </c>
      <c r="AF590" s="167">
        <f t="shared" si="40"/>
        <v>7200</v>
      </c>
      <c r="AG590" s="27">
        <v>41974</v>
      </c>
      <c r="AH590" s="168">
        <v>41974</v>
      </c>
      <c r="AI590" s="29" t="str">
        <f t="shared" si="39"/>
        <v>～</v>
      </c>
      <c r="AJ590" s="169">
        <f t="shared" si="37"/>
        <v>43799</v>
      </c>
      <c r="AK590" s="23" t="s">
        <v>4686</v>
      </c>
      <c r="AL590" s="23" t="s">
        <v>7365</v>
      </c>
      <c r="AM590" s="104">
        <v>41974</v>
      </c>
      <c r="AN590" s="27"/>
      <c r="AO590" s="104">
        <v>41990</v>
      </c>
      <c r="AP590" s="134" t="s">
        <v>7319</v>
      </c>
    </row>
    <row r="591" spans="1:42" s="74" customFormat="1" ht="24.75" customHeight="1" x14ac:dyDescent="0.15">
      <c r="A591" s="422">
        <v>588</v>
      </c>
      <c r="B591" s="416" t="s">
        <v>7323</v>
      </c>
      <c r="C591" s="64" t="s">
        <v>7325</v>
      </c>
      <c r="D591" s="92" t="s">
        <v>7326</v>
      </c>
      <c r="E591" s="64"/>
      <c r="F591" s="64"/>
      <c r="G591" s="25" t="s">
        <v>7327</v>
      </c>
      <c r="H591" s="23" t="s">
        <v>7328</v>
      </c>
      <c r="I591" s="23"/>
      <c r="J591" s="25" t="s">
        <v>7329</v>
      </c>
      <c r="K591" s="25"/>
      <c r="L591" s="134"/>
      <c r="M591" s="23" t="s">
        <v>7330</v>
      </c>
      <c r="N591" s="33"/>
      <c r="O591" s="43" t="s">
        <v>6424</v>
      </c>
      <c r="P591" s="23"/>
      <c r="Q591" s="25"/>
      <c r="R591" s="25"/>
      <c r="S591" s="23"/>
      <c r="T591" s="23"/>
      <c r="U591" s="25"/>
      <c r="V591" s="23"/>
      <c r="W591" s="25"/>
      <c r="X591" s="25"/>
      <c r="Y591" s="23"/>
      <c r="Z591" s="23"/>
      <c r="AA591" s="33">
        <v>5</v>
      </c>
      <c r="AB591" s="295" t="str">
        <f t="shared" si="38"/>
        <v>年間</v>
      </c>
      <c r="AC591" s="268" t="s">
        <v>14487</v>
      </c>
      <c r="AD591" s="167">
        <v>1</v>
      </c>
      <c r="AE591" s="167">
        <v>76500</v>
      </c>
      <c r="AF591" s="167">
        <f t="shared" si="40"/>
        <v>76500</v>
      </c>
      <c r="AG591" s="27">
        <v>41974</v>
      </c>
      <c r="AH591" s="168">
        <v>41992</v>
      </c>
      <c r="AI591" s="29" t="str">
        <f t="shared" si="39"/>
        <v>～</v>
      </c>
      <c r="AJ591" s="169">
        <f t="shared" si="37"/>
        <v>43817</v>
      </c>
      <c r="AK591" s="23" t="s">
        <v>7332</v>
      </c>
      <c r="AL591" s="64"/>
      <c r="AM591" s="104">
        <v>41992</v>
      </c>
      <c r="AN591" s="27"/>
      <c r="AO591" s="91"/>
      <c r="AP591" s="134" t="s">
        <v>7331</v>
      </c>
    </row>
    <row r="592" spans="1:42" s="74" customFormat="1" ht="24.75" customHeight="1" x14ac:dyDescent="0.15">
      <c r="A592" s="422">
        <v>589</v>
      </c>
      <c r="B592" s="416" t="s">
        <v>7323</v>
      </c>
      <c r="C592" s="64" t="s">
        <v>7325</v>
      </c>
      <c r="D592" s="92" t="s">
        <v>7326</v>
      </c>
      <c r="E592" s="64"/>
      <c r="F592" s="64"/>
      <c r="G592" s="25" t="s">
        <v>7327</v>
      </c>
      <c r="H592" s="23" t="s">
        <v>7328</v>
      </c>
      <c r="I592" s="23"/>
      <c r="J592" s="25" t="s">
        <v>7329</v>
      </c>
      <c r="K592" s="25"/>
      <c r="L592" s="134"/>
      <c r="M592" s="23" t="s">
        <v>7330</v>
      </c>
      <c r="N592" s="33"/>
      <c r="O592" s="43" t="s">
        <v>6424</v>
      </c>
      <c r="P592" s="23"/>
      <c r="Q592" s="25"/>
      <c r="R592" s="25"/>
      <c r="S592" s="23"/>
      <c r="T592" s="23"/>
      <c r="U592" s="25"/>
      <c r="V592" s="23"/>
      <c r="W592" s="25"/>
      <c r="X592" s="25"/>
      <c r="Y592" s="23"/>
      <c r="Z592" s="23"/>
      <c r="AA592" s="33">
        <v>5</v>
      </c>
      <c r="AB592" s="295" t="str">
        <f t="shared" si="38"/>
        <v>年間</v>
      </c>
      <c r="AC592" s="268" t="s">
        <v>14487</v>
      </c>
      <c r="AD592" s="167">
        <v>1</v>
      </c>
      <c r="AE592" s="179"/>
      <c r="AF592" s="179"/>
      <c r="AG592" s="27">
        <v>41974</v>
      </c>
      <c r="AH592" s="168">
        <v>41992</v>
      </c>
      <c r="AI592" s="29" t="str">
        <f t="shared" si="39"/>
        <v>～</v>
      </c>
      <c r="AJ592" s="169">
        <f t="shared" si="37"/>
        <v>43817</v>
      </c>
      <c r="AK592" s="23" t="s">
        <v>7333</v>
      </c>
      <c r="AL592" s="64"/>
      <c r="AM592" s="104">
        <v>41992</v>
      </c>
      <c r="AN592" s="27"/>
      <c r="AO592" s="91"/>
      <c r="AP592" s="134" t="s">
        <v>7331</v>
      </c>
    </row>
    <row r="593" spans="1:42" s="74" customFormat="1" ht="24.75" customHeight="1" x14ac:dyDescent="0.15">
      <c r="A593" s="422">
        <v>590</v>
      </c>
      <c r="B593" s="416" t="s">
        <v>7323</v>
      </c>
      <c r="C593" s="64" t="s">
        <v>7325</v>
      </c>
      <c r="D593" s="92" t="s">
        <v>7326</v>
      </c>
      <c r="E593" s="64"/>
      <c r="F593" s="64"/>
      <c r="G593" s="25" t="s">
        <v>7327</v>
      </c>
      <c r="H593" s="23" t="s">
        <v>7328</v>
      </c>
      <c r="I593" s="23"/>
      <c r="J593" s="25" t="s">
        <v>7329</v>
      </c>
      <c r="K593" s="25"/>
      <c r="L593" s="134"/>
      <c r="M593" s="23" t="s">
        <v>7330</v>
      </c>
      <c r="N593" s="33"/>
      <c r="O593" s="43" t="s">
        <v>6424</v>
      </c>
      <c r="P593" s="23"/>
      <c r="Q593" s="25"/>
      <c r="R593" s="25"/>
      <c r="S593" s="23"/>
      <c r="T593" s="23"/>
      <c r="U593" s="25"/>
      <c r="V593" s="23"/>
      <c r="W593" s="25"/>
      <c r="X593" s="25"/>
      <c r="Y593" s="23"/>
      <c r="Z593" s="23"/>
      <c r="AA593" s="33">
        <v>5</v>
      </c>
      <c r="AB593" s="295" t="str">
        <f t="shared" si="38"/>
        <v>年間</v>
      </c>
      <c r="AC593" s="268" t="s">
        <v>14487</v>
      </c>
      <c r="AD593" s="167">
        <v>1</v>
      </c>
      <c r="AE593" s="179"/>
      <c r="AF593" s="179"/>
      <c r="AG593" s="27">
        <v>41974</v>
      </c>
      <c r="AH593" s="168">
        <v>41992</v>
      </c>
      <c r="AI593" s="29" t="str">
        <f t="shared" si="39"/>
        <v>～</v>
      </c>
      <c r="AJ593" s="169">
        <f t="shared" si="37"/>
        <v>43817</v>
      </c>
      <c r="AK593" s="23" t="s">
        <v>7333</v>
      </c>
      <c r="AL593" s="64"/>
      <c r="AM593" s="104">
        <v>41992</v>
      </c>
      <c r="AN593" s="27"/>
      <c r="AO593" s="91"/>
      <c r="AP593" s="134" t="s">
        <v>7331</v>
      </c>
    </row>
    <row r="594" spans="1:42" s="74" customFormat="1" ht="24.75" customHeight="1" x14ac:dyDescent="0.15">
      <c r="A594" s="422">
        <v>591</v>
      </c>
      <c r="B594" s="416" t="s">
        <v>7323</v>
      </c>
      <c r="C594" s="64" t="s">
        <v>7325</v>
      </c>
      <c r="D594" s="92" t="s">
        <v>7326</v>
      </c>
      <c r="E594" s="64"/>
      <c r="F594" s="64"/>
      <c r="G594" s="25" t="s">
        <v>7327</v>
      </c>
      <c r="H594" s="23" t="s">
        <v>7328</v>
      </c>
      <c r="I594" s="23"/>
      <c r="J594" s="25" t="s">
        <v>7329</v>
      </c>
      <c r="K594" s="25"/>
      <c r="L594" s="134"/>
      <c r="M594" s="23" t="s">
        <v>7330</v>
      </c>
      <c r="N594" s="33"/>
      <c r="O594" s="43" t="s">
        <v>6424</v>
      </c>
      <c r="P594" s="23"/>
      <c r="Q594" s="25"/>
      <c r="R594" s="25"/>
      <c r="S594" s="23"/>
      <c r="T594" s="23"/>
      <c r="U594" s="25"/>
      <c r="V594" s="23"/>
      <c r="W594" s="25"/>
      <c r="X594" s="25"/>
      <c r="Y594" s="23"/>
      <c r="Z594" s="23"/>
      <c r="AA594" s="33">
        <v>5</v>
      </c>
      <c r="AB594" s="295" t="str">
        <f t="shared" si="38"/>
        <v>年間</v>
      </c>
      <c r="AC594" s="268" t="s">
        <v>14487</v>
      </c>
      <c r="AD594" s="167">
        <v>1</v>
      </c>
      <c r="AE594" s="179"/>
      <c r="AF594" s="179"/>
      <c r="AG594" s="27">
        <v>41974</v>
      </c>
      <c r="AH594" s="168">
        <v>41992</v>
      </c>
      <c r="AI594" s="29" t="str">
        <f t="shared" si="39"/>
        <v>～</v>
      </c>
      <c r="AJ594" s="169">
        <f t="shared" si="37"/>
        <v>43817</v>
      </c>
      <c r="AK594" s="23" t="s">
        <v>7333</v>
      </c>
      <c r="AL594" s="64"/>
      <c r="AM594" s="104">
        <v>41992</v>
      </c>
      <c r="AN594" s="27"/>
      <c r="AO594" s="91"/>
      <c r="AP594" s="134" t="s">
        <v>7331</v>
      </c>
    </row>
    <row r="595" spans="1:42" s="74" customFormat="1" ht="24.75" customHeight="1" x14ac:dyDescent="0.15">
      <c r="A595" s="422">
        <v>592</v>
      </c>
      <c r="B595" s="416" t="s">
        <v>7323</v>
      </c>
      <c r="C595" s="64" t="s">
        <v>7325</v>
      </c>
      <c r="D595" s="92" t="s">
        <v>7326</v>
      </c>
      <c r="E595" s="64"/>
      <c r="F595" s="64"/>
      <c r="G595" s="25" t="s">
        <v>7327</v>
      </c>
      <c r="H595" s="23" t="s">
        <v>7328</v>
      </c>
      <c r="I595" s="23"/>
      <c r="J595" s="25" t="s">
        <v>7329</v>
      </c>
      <c r="K595" s="25"/>
      <c r="L595" s="134"/>
      <c r="M595" s="23" t="s">
        <v>7330</v>
      </c>
      <c r="N595" s="33"/>
      <c r="O595" s="43" t="s">
        <v>6424</v>
      </c>
      <c r="P595" s="23"/>
      <c r="Q595" s="25"/>
      <c r="R595" s="25"/>
      <c r="S595" s="23"/>
      <c r="T595" s="23"/>
      <c r="U595" s="25"/>
      <c r="V595" s="23"/>
      <c r="W595" s="25"/>
      <c r="X595" s="25"/>
      <c r="Y595" s="23"/>
      <c r="Z595" s="23"/>
      <c r="AA595" s="33">
        <v>5</v>
      </c>
      <c r="AB595" s="295" t="str">
        <f t="shared" si="38"/>
        <v>年間</v>
      </c>
      <c r="AC595" s="268" t="s">
        <v>14487</v>
      </c>
      <c r="AD595" s="167">
        <v>1</v>
      </c>
      <c r="AE595" s="179"/>
      <c r="AF595" s="179"/>
      <c r="AG595" s="27">
        <v>41974</v>
      </c>
      <c r="AH595" s="168">
        <v>41992</v>
      </c>
      <c r="AI595" s="29" t="str">
        <f t="shared" si="39"/>
        <v>～</v>
      </c>
      <c r="AJ595" s="169">
        <f t="shared" si="37"/>
        <v>43817</v>
      </c>
      <c r="AK595" s="23" t="s">
        <v>7333</v>
      </c>
      <c r="AL595" s="64"/>
      <c r="AM595" s="104">
        <v>41992</v>
      </c>
      <c r="AN595" s="27"/>
      <c r="AO595" s="91"/>
      <c r="AP595" s="134" t="s">
        <v>7331</v>
      </c>
    </row>
    <row r="596" spans="1:42" s="74" customFormat="1" ht="24.75" customHeight="1" x14ac:dyDescent="0.15">
      <c r="A596" s="422">
        <v>593</v>
      </c>
      <c r="B596" s="416" t="s">
        <v>7323</v>
      </c>
      <c r="C596" s="64" t="s">
        <v>7325</v>
      </c>
      <c r="D596" s="92" t="s">
        <v>7326</v>
      </c>
      <c r="E596" s="64"/>
      <c r="F596" s="64"/>
      <c r="G596" s="25" t="s">
        <v>7327</v>
      </c>
      <c r="H596" s="23" t="s">
        <v>7328</v>
      </c>
      <c r="I596" s="23"/>
      <c r="J596" s="25" t="s">
        <v>7329</v>
      </c>
      <c r="K596" s="25"/>
      <c r="L596" s="134"/>
      <c r="M596" s="23" t="s">
        <v>7330</v>
      </c>
      <c r="N596" s="33"/>
      <c r="O596" s="43" t="s">
        <v>6424</v>
      </c>
      <c r="P596" s="23"/>
      <c r="Q596" s="25"/>
      <c r="R596" s="25"/>
      <c r="S596" s="23"/>
      <c r="T596" s="23"/>
      <c r="U596" s="25"/>
      <c r="V596" s="23"/>
      <c r="W596" s="25"/>
      <c r="X596" s="25"/>
      <c r="Y596" s="23"/>
      <c r="Z596" s="23"/>
      <c r="AA596" s="33">
        <v>5</v>
      </c>
      <c r="AB596" s="295" t="str">
        <f t="shared" si="38"/>
        <v>年間</v>
      </c>
      <c r="AC596" s="268" t="s">
        <v>14487</v>
      </c>
      <c r="AD596" s="167">
        <v>1</v>
      </c>
      <c r="AE596" s="179"/>
      <c r="AF596" s="179"/>
      <c r="AG596" s="27">
        <v>41974</v>
      </c>
      <c r="AH596" s="168">
        <v>41992</v>
      </c>
      <c r="AI596" s="29" t="str">
        <f t="shared" si="39"/>
        <v>～</v>
      </c>
      <c r="AJ596" s="169">
        <f t="shared" si="37"/>
        <v>43817</v>
      </c>
      <c r="AK596" s="23" t="s">
        <v>7333</v>
      </c>
      <c r="AL596" s="64"/>
      <c r="AM596" s="104">
        <v>41992</v>
      </c>
      <c r="AN596" s="27"/>
      <c r="AO596" s="91"/>
      <c r="AP596" s="134" t="s">
        <v>7331</v>
      </c>
    </row>
    <row r="597" spans="1:42" s="74" customFormat="1" ht="24.75" customHeight="1" x14ac:dyDescent="0.15">
      <c r="A597" s="422">
        <v>594</v>
      </c>
      <c r="B597" s="416" t="s">
        <v>7323</v>
      </c>
      <c r="C597" s="64" t="s">
        <v>7325</v>
      </c>
      <c r="D597" s="92" t="s">
        <v>7326</v>
      </c>
      <c r="E597" s="64"/>
      <c r="F597" s="64"/>
      <c r="G597" s="25" t="s">
        <v>7327</v>
      </c>
      <c r="H597" s="23" t="s">
        <v>7328</v>
      </c>
      <c r="I597" s="23"/>
      <c r="J597" s="25" t="s">
        <v>7329</v>
      </c>
      <c r="K597" s="25"/>
      <c r="L597" s="134"/>
      <c r="M597" s="23" t="s">
        <v>7330</v>
      </c>
      <c r="N597" s="33"/>
      <c r="O597" s="43" t="s">
        <v>6424</v>
      </c>
      <c r="P597" s="23"/>
      <c r="Q597" s="25"/>
      <c r="R597" s="25"/>
      <c r="S597" s="23"/>
      <c r="T597" s="23"/>
      <c r="U597" s="25"/>
      <c r="V597" s="23"/>
      <c r="W597" s="25"/>
      <c r="X597" s="25"/>
      <c r="Y597" s="23"/>
      <c r="Z597" s="23"/>
      <c r="AA597" s="33">
        <v>5</v>
      </c>
      <c r="AB597" s="295" t="str">
        <f t="shared" si="38"/>
        <v>年間</v>
      </c>
      <c r="AC597" s="268" t="s">
        <v>14487</v>
      </c>
      <c r="AD597" s="167">
        <v>1</v>
      </c>
      <c r="AE597" s="179"/>
      <c r="AF597" s="179"/>
      <c r="AG597" s="27">
        <v>41974</v>
      </c>
      <c r="AH597" s="168">
        <v>41992</v>
      </c>
      <c r="AI597" s="29" t="str">
        <f t="shared" si="39"/>
        <v>～</v>
      </c>
      <c r="AJ597" s="169">
        <f t="shared" si="37"/>
        <v>43817</v>
      </c>
      <c r="AK597" s="23" t="s">
        <v>7333</v>
      </c>
      <c r="AL597" s="64"/>
      <c r="AM597" s="104">
        <v>41992</v>
      </c>
      <c r="AN597" s="27"/>
      <c r="AO597" s="91"/>
      <c r="AP597" s="134" t="s">
        <v>7331</v>
      </c>
    </row>
    <row r="598" spans="1:42" s="74" customFormat="1" ht="24.75" customHeight="1" x14ac:dyDescent="0.15">
      <c r="A598" s="422">
        <v>595</v>
      </c>
      <c r="B598" s="416" t="s">
        <v>7323</v>
      </c>
      <c r="C598" s="64" t="s">
        <v>7325</v>
      </c>
      <c r="D598" s="92" t="s">
        <v>7326</v>
      </c>
      <c r="E598" s="64"/>
      <c r="F598" s="64"/>
      <c r="G598" s="25" t="s">
        <v>7327</v>
      </c>
      <c r="H598" s="23" t="s">
        <v>7328</v>
      </c>
      <c r="I598" s="23"/>
      <c r="J598" s="25" t="s">
        <v>7329</v>
      </c>
      <c r="K598" s="25"/>
      <c r="L598" s="134"/>
      <c r="M598" s="23" t="s">
        <v>7330</v>
      </c>
      <c r="N598" s="33"/>
      <c r="O598" s="43" t="s">
        <v>6424</v>
      </c>
      <c r="P598" s="23"/>
      <c r="Q598" s="25"/>
      <c r="R598" s="25"/>
      <c r="S598" s="23"/>
      <c r="T598" s="23"/>
      <c r="U598" s="25"/>
      <c r="V598" s="23"/>
      <c r="W598" s="25"/>
      <c r="X598" s="25"/>
      <c r="Y598" s="23"/>
      <c r="Z598" s="23"/>
      <c r="AA598" s="33">
        <v>5</v>
      </c>
      <c r="AB598" s="295" t="str">
        <f t="shared" si="38"/>
        <v>年間</v>
      </c>
      <c r="AC598" s="268" t="s">
        <v>14487</v>
      </c>
      <c r="AD598" s="167">
        <v>1</v>
      </c>
      <c r="AE598" s="179"/>
      <c r="AF598" s="179"/>
      <c r="AG598" s="27">
        <v>41974</v>
      </c>
      <c r="AH598" s="168">
        <v>41992</v>
      </c>
      <c r="AI598" s="29" t="str">
        <f t="shared" si="39"/>
        <v>～</v>
      </c>
      <c r="AJ598" s="169">
        <f t="shared" si="37"/>
        <v>43817</v>
      </c>
      <c r="AK598" s="23" t="s">
        <v>7333</v>
      </c>
      <c r="AL598" s="64"/>
      <c r="AM598" s="104">
        <v>41992</v>
      </c>
      <c r="AN598" s="27"/>
      <c r="AO598" s="91"/>
      <c r="AP598" s="134" t="s">
        <v>7331</v>
      </c>
    </row>
    <row r="599" spans="1:42" s="74" customFormat="1" ht="24.75" customHeight="1" x14ac:dyDescent="0.15">
      <c r="A599" s="422">
        <v>596</v>
      </c>
      <c r="B599" s="416" t="s">
        <v>7323</v>
      </c>
      <c r="C599" s="64" t="s">
        <v>7325</v>
      </c>
      <c r="D599" s="92" t="s">
        <v>7326</v>
      </c>
      <c r="E599" s="64"/>
      <c r="F599" s="64"/>
      <c r="G599" s="25" t="s">
        <v>7327</v>
      </c>
      <c r="H599" s="23" t="s">
        <v>7328</v>
      </c>
      <c r="I599" s="23"/>
      <c r="J599" s="25" t="s">
        <v>7329</v>
      </c>
      <c r="K599" s="25"/>
      <c r="L599" s="134"/>
      <c r="M599" s="23" t="s">
        <v>7330</v>
      </c>
      <c r="N599" s="33"/>
      <c r="O599" s="43" t="s">
        <v>6424</v>
      </c>
      <c r="P599" s="23"/>
      <c r="Q599" s="25"/>
      <c r="R599" s="25"/>
      <c r="S599" s="23"/>
      <c r="T599" s="23"/>
      <c r="U599" s="25"/>
      <c r="V599" s="23"/>
      <c r="W599" s="25"/>
      <c r="X599" s="25"/>
      <c r="Y599" s="23"/>
      <c r="Z599" s="23"/>
      <c r="AA599" s="33">
        <v>5</v>
      </c>
      <c r="AB599" s="295" t="str">
        <f t="shared" si="38"/>
        <v>年間</v>
      </c>
      <c r="AC599" s="268" t="s">
        <v>14487</v>
      </c>
      <c r="AD599" s="167">
        <v>1</v>
      </c>
      <c r="AE599" s="179"/>
      <c r="AF599" s="179"/>
      <c r="AG599" s="27">
        <v>41974</v>
      </c>
      <c r="AH599" s="168">
        <v>41992</v>
      </c>
      <c r="AI599" s="29" t="str">
        <f t="shared" si="39"/>
        <v>～</v>
      </c>
      <c r="AJ599" s="169">
        <f t="shared" si="37"/>
        <v>43817</v>
      </c>
      <c r="AK599" s="23" t="s">
        <v>7333</v>
      </c>
      <c r="AL599" s="64"/>
      <c r="AM599" s="104">
        <v>41992</v>
      </c>
      <c r="AN599" s="27"/>
      <c r="AO599" s="91"/>
      <c r="AP599" s="134" t="s">
        <v>7331</v>
      </c>
    </row>
    <row r="600" spans="1:42" s="74" customFormat="1" ht="24.75" customHeight="1" x14ac:dyDescent="0.15">
      <c r="A600" s="422">
        <v>597</v>
      </c>
      <c r="B600" s="416" t="s">
        <v>7323</v>
      </c>
      <c r="C600" s="64" t="s">
        <v>7325</v>
      </c>
      <c r="D600" s="92" t="s">
        <v>7326</v>
      </c>
      <c r="E600" s="64"/>
      <c r="F600" s="64"/>
      <c r="G600" s="25" t="s">
        <v>14602</v>
      </c>
      <c r="H600" s="23" t="s">
        <v>7328</v>
      </c>
      <c r="I600" s="23"/>
      <c r="J600" s="25" t="s">
        <v>7329</v>
      </c>
      <c r="K600" s="25"/>
      <c r="L600" s="134"/>
      <c r="M600" s="23" t="s">
        <v>7330</v>
      </c>
      <c r="N600" s="33"/>
      <c r="O600" s="43" t="s">
        <v>6424</v>
      </c>
      <c r="P600" s="23"/>
      <c r="Q600" s="25"/>
      <c r="R600" s="25"/>
      <c r="S600" s="23"/>
      <c r="T600" s="23"/>
      <c r="U600" s="25"/>
      <c r="V600" s="23"/>
      <c r="W600" s="25"/>
      <c r="X600" s="25"/>
      <c r="Y600" s="23"/>
      <c r="Z600" s="23"/>
      <c r="AA600" s="33">
        <v>5</v>
      </c>
      <c r="AB600" s="295" t="str">
        <f t="shared" si="38"/>
        <v>年間</v>
      </c>
      <c r="AC600" s="268" t="s">
        <v>14487</v>
      </c>
      <c r="AD600" s="167">
        <v>1</v>
      </c>
      <c r="AE600" s="179"/>
      <c r="AF600" s="179"/>
      <c r="AG600" s="27">
        <v>41974</v>
      </c>
      <c r="AH600" s="168">
        <v>41992</v>
      </c>
      <c r="AI600" s="29" t="str">
        <f t="shared" si="39"/>
        <v>～</v>
      </c>
      <c r="AJ600" s="169">
        <f t="shared" si="37"/>
        <v>43817</v>
      </c>
      <c r="AK600" s="23" t="s">
        <v>7335</v>
      </c>
      <c r="AL600" s="64"/>
      <c r="AM600" s="104">
        <v>41992</v>
      </c>
      <c r="AN600" s="27"/>
      <c r="AO600" s="91"/>
      <c r="AP600" s="134" t="s">
        <v>14601</v>
      </c>
    </row>
    <row r="601" spans="1:42" s="74" customFormat="1" ht="24.75" customHeight="1" x14ac:dyDescent="0.15">
      <c r="A601" s="422">
        <v>598</v>
      </c>
      <c r="B601" s="416" t="s">
        <v>7323</v>
      </c>
      <c r="C601" s="64" t="s">
        <v>7325</v>
      </c>
      <c r="D601" s="92" t="s">
        <v>7326</v>
      </c>
      <c r="E601" s="64"/>
      <c r="F601" s="64"/>
      <c r="G601" s="25" t="s">
        <v>7327</v>
      </c>
      <c r="H601" s="23" t="s">
        <v>7328</v>
      </c>
      <c r="I601" s="23"/>
      <c r="J601" s="25" t="s">
        <v>7329</v>
      </c>
      <c r="K601" s="25"/>
      <c r="L601" s="134"/>
      <c r="M601" s="23" t="s">
        <v>7330</v>
      </c>
      <c r="N601" s="33"/>
      <c r="O601" s="43" t="s">
        <v>6424</v>
      </c>
      <c r="P601" s="23"/>
      <c r="Q601" s="25"/>
      <c r="R601" s="25"/>
      <c r="S601" s="23"/>
      <c r="T601" s="23"/>
      <c r="U601" s="25"/>
      <c r="V601" s="23"/>
      <c r="W601" s="25"/>
      <c r="X601" s="25"/>
      <c r="Y601" s="23"/>
      <c r="Z601" s="23"/>
      <c r="AA601" s="33">
        <v>5</v>
      </c>
      <c r="AB601" s="295" t="str">
        <f t="shared" si="38"/>
        <v>年間</v>
      </c>
      <c r="AC601" s="268" t="s">
        <v>14487</v>
      </c>
      <c r="AD601" s="167">
        <v>1</v>
      </c>
      <c r="AE601" s="179"/>
      <c r="AF601" s="179"/>
      <c r="AG601" s="27">
        <v>41974</v>
      </c>
      <c r="AH601" s="168">
        <v>41992</v>
      </c>
      <c r="AI601" s="29" t="str">
        <f t="shared" si="39"/>
        <v>～</v>
      </c>
      <c r="AJ601" s="169">
        <f t="shared" si="37"/>
        <v>43817</v>
      </c>
      <c r="AK601" s="23" t="s">
        <v>7334</v>
      </c>
      <c r="AL601" s="64"/>
      <c r="AM601" s="104">
        <v>41992</v>
      </c>
      <c r="AN601" s="27"/>
      <c r="AO601" s="91"/>
      <c r="AP601" s="134" t="s">
        <v>7331</v>
      </c>
    </row>
    <row r="602" spans="1:42" s="74" customFormat="1" ht="24.75" customHeight="1" x14ac:dyDescent="0.15">
      <c r="A602" s="422">
        <v>599</v>
      </c>
      <c r="B602" s="416" t="s">
        <v>7323</v>
      </c>
      <c r="C602" s="64" t="s">
        <v>7325</v>
      </c>
      <c r="D602" s="92" t="s">
        <v>7326</v>
      </c>
      <c r="E602" s="64"/>
      <c r="F602" s="64"/>
      <c r="G602" s="25" t="s">
        <v>7327</v>
      </c>
      <c r="H602" s="23" t="s">
        <v>7328</v>
      </c>
      <c r="I602" s="23"/>
      <c r="J602" s="25" t="s">
        <v>7329</v>
      </c>
      <c r="K602" s="25"/>
      <c r="L602" s="134"/>
      <c r="M602" s="23" t="s">
        <v>7330</v>
      </c>
      <c r="N602" s="33"/>
      <c r="O602" s="43" t="s">
        <v>6424</v>
      </c>
      <c r="P602" s="23"/>
      <c r="Q602" s="25"/>
      <c r="R602" s="25"/>
      <c r="S602" s="23"/>
      <c r="T602" s="23"/>
      <c r="U602" s="25"/>
      <c r="V602" s="23"/>
      <c r="W602" s="25"/>
      <c r="X602" s="25"/>
      <c r="Y602" s="23"/>
      <c r="Z602" s="23"/>
      <c r="AA602" s="33">
        <v>5</v>
      </c>
      <c r="AB602" s="295" t="str">
        <f t="shared" si="38"/>
        <v>年間</v>
      </c>
      <c r="AC602" s="268" t="s">
        <v>14487</v>
      </c>
      <c r="AD602" s="167">
        <v>1</v>
      </c>
      <c r="AE602" s="179"/>
      <c r="AF602" s="179"/>
      <c r="AG602" s="27">
        <v>41974</v>
      </c>
      <c r="AH602" s="168">
        <v>41992</v>
      </c>
      <c r="AI602" s="29" t="str">
        <f t="shared" si="39"/>
        <v>～</v>
      </c>
      <c r="AJ602" s="169">
        <f t="shared" si="37"/>
        <v>43817</v>
      </c>
      <c r="AK602" s="23" t="s">
        <v>7296</v>
      </c>
      <c r="AL602" s="64"/>
      <c r="AM602" s="104">
        <v>41992</v>
      </c>
      <c r="AN602" s="27"/>
      <c r="AO602" s="91"/>
      <c r="AP602" s="134" t="s">
        <v>7331</v>
      </c>
    </row>
    <row r="603" spans="1:42" s="74" customFormat="1" ht="24.75" customHeight="1" x14ac:dyDescent="0.15">
      <c r="A603" s="422">
        <v>600</v>
      </c>
      <c r="B603" s="415" t="s">
        <v>7368</v>
      </c>
      <c r="C603" s="23" t="s">
        <v>5707</v>
      </c>
      <c r="D603" s="24" t="s">
        <v>5708</v>
      </c>
      <c r="E603" s="23"/>
      <c r="F603" s="23"/>
      <c r="G603" s="25" t="s">
        <v>7370</v>
      </c>
      <c r="H603" s="23" t="s">
        <v>7449</v>
      </c>
      <c r="I603" s="23"/>
      <c r="J603" s="25" t="s">
        <v>7450</v>
      </c>
      <c r="K603" s="25" t="s">
        <v>7445</v>
      </c>
      <c r="L603" s="134" t="s">
        <v>7451</v>
      </c>
      <c r="M603" s="23" t="s">
        <v>7452</v>
      </c>
      <c r="N603" s="33" t="s">
        <v>7453</v>
      </c>
      <c r="O603" s="25" t="s">
        <v>7438</v>
      </c>
      <c r="P603" s="23" t="s">
        <v>7436</v>
      </c>
      <c r="Q603" s="25" t="s">
        <v>7437</v>
      </c>
      <c r="R603" s="25" t="s">
        <v>7439</v>
      </c>
      <c r="S603" s="23" t="s">
        <v>7440</v>
      </c>
      <c r="T603" s="23" t="s">
        <v>7441</v>
      </c>
      <c r="U603" s="25" t="s">
        <v>7442</v>
      </c>
      <c r="V603" s="23" t="s">
        <v>7443</v>
      </c>
      <c r="W603" s="25" t="s">
        <v>7444</v>
      </c>
      <c r="X603" s="25" t="s">
        <v>7445</v>
      </c>
      <c r="Y603" s="23" t="s">
        <v>7446</v>
      </c>
      <c r="Z603" s="23" t="s">
        <v>7447</v>
      </c>
      <c r="AA603" s="33">
        <v>5</v>
      </c>
      <c r="AB603" s="295" t="str">
        <f t="shared" si="38"/>
        <v>年間</v>
      </c>
      <c r="AC603" s="268"/>
      <c r="AD603" s="167">
        <v>1</v>
      </c>
      <c r="AE603" s="167">
        <v>52200</v>
      </c>
      <c r="AF603" s="167">
        <f t="shared" si="40"/>
        <v>52200</v>
      </c>
      <c r="AG603" s="27">
        <v>41974</v>
      </c>
      <c r="AH603" s="168">
        <v>41983</v>
      </c>
      <c r="AI603" s="29" t="str">
        <f t="shared" si="39"/>
        <v>～</v>
      </c>
      <c r="AJ603" s="169">
        <f t="shared" si="37"/>
        <v>43808</v>
      </c>
      <c r="AK603" s="23" t="s">
        <v>5457</v>
      </c>
      <c r="AL603" s="23" t="s">
        <v>7448</v>
      </c>
      <c r="AM603" s="104">
        <v>41983</v>
      </c>
      <c r="AN603" s="27"/>
      <c r="AO603" s="104">
        <v>42012</v>
      </c>
      <c r="AP603" s="25" t="s">
        <v>7369</v>
      </c>
    </row>
    <row r="604" spans="1:42" s="74" customFormat="1" ht="24.75" customHeight="1" x14ac:dyDescent="0.15">
      <c r="A604" s="422">
        <v>601</v>
      </c>
      <c r="B604" s="415" t="s">
        <v>7373</v>
      </c>
      <c r="C604" s="23" t="s">
        <v>7325</v>
      </c>
      <c r="D604" s="24" t="s">
        <v>6423</v>
      </c>
      <c r="E604" s="23"/>
      <c r="F604" s="23"/>
      <c r="G604" s="25" t="s">
        <v>7399</v>
      </c>
      <c r="H604" s="23" t="s">
        <v>7400</v>
      </c>
      <c r="I604" s="23"/>
      <c r="J604" s="25" t="s">
        <v>7401</v>
      </c>
      <c r="K604" s="25" t="s">
        <v>7402</v>
      </c>
      <c r="L604" s="134"/>
      <c r="M604" s="23" t="s">
        <v>7403</v>
      </c>
      <c r="N604" s="33"/>
      <c r="O604" s="43" t="s">
        <v>6424</v>
      </c>
      <c r="P604" s="44"/>
      <c r="Q604" s="43"/>
      <c r="R604" s="43"/>
      <c r="S604" s="44"/>
      <c r="T604" s="44"/>
      <c r="U604" s="43"/>
      <c r="V604" s="44"/>
      <c r="W604" s="43"/>
      <c r="X604" s="43"/>
      <c r="Y604" s="44"/>
      <c r="Z604" s="44"/>
      <c r="AA604" s="33">
        <v>5</v>
      </c>
      <c r="AB604" s="295" t="str">
        <f t="shared" si="38"/>
        <v>年間</v>
      </c>
      <c r="AC604" s="268" t="s">
        <v>14487</v>
      </c>
      <c r="AD604" s="181">
        <v>1</v>
      </c>
      <c r="AE604" s="181">
        <v>76500</v>
      </c>
      <c r="AF604" s="167">
        <f t="shared" si="40"/>
        <v>76500</v>
      </c>
      <c r="AG604" s="27">
        <v>41974</v>
      </c>
      <c r="AH604" s="168">
        <v>41983</v>
      </c>
      <c r="AI604" s="29" t="str">
        <f t="shared" si="39"/>
        <v>～</v>
      </c>
      <c r="AJ604" s="169">
        <f t="shared" si="37"/>
        <v>43808</v>
      </c>
      <c r="AK604" s="23" t="s">
        <v>7333</v>
      </c>
      <c r="AL604" s="44" t="s">
        <v>7376</v>
      </c>
      <c r="AM604" s="32">
        <v>41983</v>
      </c>
      <c r="AN604" s="32"/>
      <c r="AO604" s="104">
        <v>41999</v>
      </c>
      <c r="AP604" s="170" t="s">
        <v>7381</v>
      </c>
    </row>
    <row r="605" spans="1:42" ht="24.75" customHeight="1" x14ac:dyDescent="0.15">
      <c r="A605" s="422">
        <v>602</v>
      </c>
      <c r="B605" s="415" t="s">
        <v>7373</v>
      </c>
      <c r="C605" s="23" t="s">
        <v>7325</v>
      </c>
      <c r="D605" s="24" t="s">
        <v>6423</v>
      </c>
      <c r="E605" s="23"/>
      <c r="F605" s="23"/>
      <c r="G605" s="25" t="s">
        <v>7399</v>
      </c>
      <c r="H605" s="23" t="s">
        <v>7400</v>
      </c>
      <c r="I605" s="23"/>
      <c r="J605" s="25" t="s">
        <v>7401</v>
      </c>
      <c r="K605" s="25" t="s">
        <v>7402</v>
      </c>
      <c r="L605" s="134"/>
      <c r="M605" s="23" t="s">
        <v>7403</v>
      </c>
      <c r="N605" s="33"/>
      <c r="O605" s="43" t="s">
        <v>6424</v>
      </c>
      <c r="P605" s="44"/>
      <c r="Q605" s="43"/>
      <c r="R605" s="43"/>
      <c r="S605" s="44"/>
      <c r="T605" s="44"/>
      <c r="U605" s="43"/>
      <c r="V605" s="44"/>
      <c r="W605" s="43"/>
      <c r="X605" s="43"/>
      <c r="Y605" s="44"/>
      <c r="Z605" s="44"/>
      <c r="AA605" s="33">
        <v>5</v>
      </c>
      <c r="AB605" s="295" t="str">
        <f t="shared" si="38"/>
        <v>年間</v>
      </c>
      <c r="AC605" s="268" t="s">
        <v>14487</v>
      </c>
      <c r="AD605" s="181">
        <v>1</v>
      </c>
      <c r="AE605" s="179"/>
      <c r="AF605" s="179"/>
      <c r="AG605" s="27">
        <v>41974</v>
      </c>
      <c r="AH605" s="168">
        <v>41983</v>
      </c>
      <c r="AI605" s="29" t="str">
        <f t="shared" si="39"/>
        <v>～</v>
      </c>
      <c r="AJ605" s="169">
        <f t="shared" si="37"/>
        <v>43808</v>
      </c>
      <c r="AK605" s="23" t="s">
        <v>7494</v>
      </c>
      <c r="AL605" s="44" t="s">
        <v>7377</v>
      </c>
      <c r="AM605" s="32">
        <v>41983</v>
      </c>
      <c r="AN605" s="32"/>
      <c r="AO605" s="104">
        <v>41999</v>
      </c>
      <c r="AP605" s="170" t="s">
        <v>7381</v>
      </c>
    </row>
    <row r="606" spans="1:42" s="74" customFormat="1" ht="24.75" customHeight="1" x14ac:dyDescent="0.15">
      <c r="A606" s="422">
        <v>603</v>
      </c>
      <c r="B606" s="415" t="s">
        <v>7373</v>
      </c>
      <c r="C606" s="23" t="s">
        <v>7325</v>
      </c>
      <c r="D606" s="24" t="s">
        <v>6423</v>
      </c>
      <c r="E606" s="23"/>
      <c r="F606" s="23"/>
      <c r="G606" s="25" t="s">
        <v>7399</v>
      </c>
      <c r="H606" s="23" t="s">
        <v>7400</v>
      </c>
      <c r="I606" s="23"/>
      <c r="J606" s="25" t="s">
        <v>7401</v>
      </c>
      <c r="K606" s="25" t="s">
        <v>7402</v>
      </c>
      <c r="L606" s="134"/>
      <c r="M606" s="23" t="s">
        <v>7403</v>
      </c>
      <c r="N606" s="33"/>
      <c r="O606" s="43" t="s">
        <v>6424</v>
      </c>
      <c r="P606" s="23"/>
      <c r="Q606" s="25"/>
      <c r="R606" s="25"/>
      <c r="S606" s="23"/>
      <c r="T606" s="23"/>
      <c r="U606" s="25"/>
      <c r="V606" s="23"/>
      <c r="W606" s="25"/>
      <c r="X606" s="25"/>
      <c r="Y606" s="23"/>
      <c r="Z606" s="23"/>
      <c r="AA606" s="33">
        <v>5</v>
      </c>
      <c r="AB606" s="295" t="str">
        <f t="shared" si="38"/>
        <v>年間</v>
      </c>
      <c r="AC606" s="268" t="s">
        <v>14487</v>
      </c>
      <c r="AD606" s="181">
        <v>1</v>
      </c>
      <c r="AE606" s="179"/>
      <c r="AF606" s="179"/>
      <c r="AG606" s="27">
        <v>41974</v>
      </c>
      <c r="AH606" s="168">
        <v>41983</v>
      </c>
      <c r="AI606" s="29" t="str">
        <f t="shared" si="39"/>
        <v>～</v>
      </c>
      <c r="AJ606" s="169">
        <f t="shared" si="37"/>
        <v>43808</v>
      </c>
      <c r="AK606" s="23" t="s">
        <v>7374</v>
      </c>
      <c r="AL606" s="23" t="s">
        <v>7378</v>
      </c>
      <c r="AM606" s="32">
        <v>41983</v>
      </c>
      <c r="AN606" s="27"/>
      <c r="AO606" s="104">
        <v>41999</v>
      </c>
      <c r="AP606" s="170" t="s">
        <v>7381</v>
      </c>
    </row>
    <row r="607" spans="1:42" s="74" customFormat="1" ht="24.75" customHeight="1" x14ac:dyDescent="0.15">
      <c r="A607" s="422">
        <v>604</v>
      </c>
      <c r="B607" s="415" t="s">
        <v>7373</v>
      </c>
      <c r="C607" s="23" t="s">
        <v>7325</v>
      </c>
      <c r="D607" s="24" t="s">
        <v>6423</v>
      </c>
      <c r="E607" s="23"/>
      <c r="F607" s="23"/>
      <c r="G607" s="25" t="s">
        <v>7399</v>
      </c>
      <c r="H607" s="23" t="s">
        <v>7400</v>
      </c>
      <c r="I607" s="23"/>
      <c r="J607" s="25" t="s">
        <v>7401</v>
      </c>
      <c r="K607" s="25" t="s">
        <v>7402</v>
      </c>
      <c r="L607" s="134"/>
      <c r="M607" s="23" t="s">
        <v>7403</v>
      </c>
      <c r="N607" s="33"/>
      <c r="O607" s="43" t="s">
        <v>6424</v>
      </c>
      <c r="P607" s="23"/>
      <c r="Q607" s="25"/>
      <c r="R607" s="25"/>
      <c r="S607" s="23"/>
      <c r="T607" s="23"/>
      <c r="U607" s="25"/>
      <c r="V607" s="23"/>
      <c r="W607" s="25"/>
      <c r="X607" s="25"/>
      <c r="Y607" s="23"/>
      <c r="Z607" s="23"/>
      <c r="AA607" s="33">
        <v>5</v>
      </c>
      <c r="AB607" s="295" t="str">
        <f t="shared" si="38"/>
        <v>年間</v>
      </c>
      <c r="AC607" s="268" t="s">
        <v>14487</v>
      </c>
      <c r="AD607" s="181">
        <v>1</v>
      </c>
      <c r="AE607" s="179"/>
      <c r="AF607" s="179"/>
      <c r="AG607" s="27">
        <v>41974</v>
      </c>
      <c r="AH607" s="168">
        <v>41983</v>
      </c>
      <c r="AI607" s="29" t="str">
        <f t="shared" si="39"/>
        <v>～</v>
      </c>
      <c r="AJ607" s="169">
        <f t="shared" si="37"/>
        <v>43808</v>
      </c>
      <c r="AK607" s="132" t="s">
        <v>7375</v>
      </c>
      <c r="AL607" s="23" t="s">
        <v>7379</v>
      </c>
      <c r="AM607" s="32">
        <v>41983</v>
      </c>
      <c r="AN607" s="27"/>
      <c r="AO607" s="91">
        <v>41999</v>
      </c>
      <c r="AP607" s="170" t="s">
        <v>7381</v>
      </c>
    </row>
    <row r="608" spans="1:42" s="74" customFormat="1" ht="24.75" customHeight="1" x14ac:dyDescent="0.15">
      <c r="A608" s="422">
        <v>605</v>
      </c>
      <c r="B608" s="415" t="s">
        <v>7373</v>
      </c>
      <c r="C608" s="23" t="s">
        <v>7325</v>
      </c>
      <c r="D608" s="24" t="s">
        <v>6423</v>
      </c>
      <c r="E608" s="23"/>
      <c r="F608" s="23"/>
      <c r="G608" s="25" t="s">
        <v>7399</v>
      </c>
      <c r="H608" s="23" t="s">
        <v>7400</v>
      </c>
      <c r="I608" s="23"/>
      <c r="J608" s="25" t="s">
        <v>7401</v>
      </c>
      <c r="K608" s="25" t="s">
        <v>7402</v>
      </c>
      <c r="L608" s="134"/>
      <c r="M608" s="23" t="s">
        <v>7403</v>
      </c>
      <c r="N608" s="33"/>
      <c r="O608" s="43" t="s">
        <v>6424</v>
      </c>
      <c r="P608" s="23"/>
      <c r="Q608" s="25"/>
      <c r="R608" s="25"/>
      <c r="S608" s="23"/>
      <c r="T608" s="23"/>
      <c r="U608" s="25"/>
      <c r="V608" s="23"/>
      <c r="W608" s="25"/>
      <c r="X608" s="25"/>
      <c r="Y608" s="23"/>
      <c r="Z608" s="23"/>
      <c r="AA608" s="33">
        <v>5</v>
      </c>
      <c r="AB608" s="295" t="str">
        <f t="shared" si="38"/>
        <v>年間</v>
      </c>
      <c r="AC608" s="268" t="s">
        <v>14487</v>
      </c>
      <c r="AD608" s="181">
        <v>1</v>
      </c>
      <c r="AE608" s="179"/>
      <c r="AF608" s="179"/>
      <c r="AG608" s="27">
        <v>41974</v>
      </c>
      <c r="AH608" s="168">
        <v>41983</v>
      </c>
      <c r="AI608" s="29" t="str">
        <f t="shared" si="39"/>
        <v>～</v>
      </c>
      <c r="AJ608" s="169">
        <f t="shared" si="37"/>
        <v>43808</v>
      </c>
      <c r="AK608" s="23" t="s">
        <v>7296</v>
      </c>
      <c r="AL608" s="23" t="s">
        <v>7380</v>
      </c>
      <c r="AM608" s="32">
        <v>41983</v>
      </c>
      <c r="AN608" s="27"/>
      <c r="AO608" s="91">
        <v>41999</v>
      </c>
      <c r="AP608" s="170" t="s">
        <v>7381</v>
      </c>
    </row>
    <row r="609" spans="1:42" s="74" customFormat="1" ht="24.75" customHeight="1" x14ac:dyDescent="0.15">
      <c r="A609" s="422">
        <v>606</v>
      </c>
      <c r="B609" s="268" t="s">
        <v>7491</v>
      </c>
      <c r="C609" s="23" t="s">
        <v>7492</v>
      </c>
      <c r="D609" s="24" t="s">
        <v>7493</v>
      </c>
      <c r="E609" s="23"/>
      <c r="F609" s="23"/>
      <c r="G609" s="25" t="s">
        <v>7726</v>
      </c>
      <c r="H609" s="23" t="s">
        <v>7721</v>
      </c>
      <c r="I609" s="23"/>
      <c r="J609" s="25" t="s">
        <v>7722</v>
      </c>
      <c r="K609" s="25" t="s">
        <v>7723</v>
      </c>
      <c r="L609" s="134" t="s">
        <v>7727</v>
      </c>
      <c r="M609" s="23" t="s">
        <v>7724</v>
      </c>
      <c r="N609" s="23" t="s">
        <v>7725</v>
      </c>
      <c r="O609" s="25" t="s">
        <v>7720</v>
      </c>
      <c r="P609" s="23" t="s">
        <v>7721</v>
      </c>
      <c r="Q609" s="25" t="s">
        <v>7722</v>
      </c>
      <c r="R609" s="25" t="s">
        <v>7723</v>
      </c>
      <c r="S609" s="23" t="s">
        <v>7724</v>
      </c>
      <c r="T609" s="23" t="s">
        <v>7725</v>
      </c>
      <c r="U609" s="25" t="s">
        <v>7726</v>
      </c>
      <c r="V609" s="23" t="s">
        <v>7721</v>
      </c>
      <c r="W609" s="25" t="s">
        <v>7722</v>
      </c>
      <c r="X609" s="25" t="s">
        <v>7723</v>
      </c>
      <c r="Y609" s="23" t="s">
        <v>7724</v>
      </c>
      <c r="Z609" s="23" t="s">
        <v>7725</v>
      </c>
      <c r="AA609" s="33">
        <v>5</v>
      </c>
      <c r="AB609" s="295" t="str">
        <f t="shared" si="38"/>
        <v>年間</v>
      </c>
      <c r="AC609" s="268"/>
      <c r="AD609" s="69">
        <v>1</v>
      </c>
      <c r="AE609" s="167">
        <v>34800</v>
      </c>
      <c r="AF609" s="167">
        <f t="shared" si="40"/>
        <v>34800</v>
      </c>
      <c r="AG609" s="27">
        <v>42036</v>
      </c>
      <c r="AH609" s="168">
        <v>42064</v>
      </c>
      <c r="AI609" s="29" t="str">
        <f t="shared" si="39"/>
        <v>～</v>
      </c>
      <c r="AJ609" s="169">
        <f t="shared" si="37"/>
        <v>43890</v>
      </c>
      <c r="AK609" s="23" t="s">
        <v>7495</v>
      </c>
      <c r="AL609" s="23" t="s">
        <v>7728</v>
      </c>
      <c r="AM609" s="35">
        <v>42064</v>
      </c>
      <c r="AN609" s="35"/>
      <c r="AO609" s="104">
        <v>42044</v>
      </c>
      <c r="AP609" s="25" t="s">
        <v>7536</v>
      </c>
    </row>
    <row r="610" spans="1:42" s="74" customFormat="1" ht="24.75" customHeight="1" x14ac:dyDescent="0.15">
      <c r="A610" s="422">
        <v>607</v>
      </c>
      <c r="B610" s="268" t="s">
        <v>7490</v>
      </c>
      <c r="C610" s="23" t="s">
        <v>3964</v>
      </c>
      <c r="D610" s="24" t="s">
        <v>7493</v>
      </c>
      <c r="E610" s="23"/>
      <c r="F610" s="23"/>
      <c r="G610" s="25" t="s">
        <v>7726</v>
      </c>
      <c r="H610" s="23" t="s">
        <v>7721</v>
      </c>
      <c r="I610" s="23"/>
      <c r="J610" s="25" t="s">
        <v>7722</v>
      </c>
      <c r="K610" s="25" t="s">
        <v>7723</v>
      </c>
      <c r="L610" s="134" t="s">
        <v>7727</v>
      </c>
      <c r="M610" s="23" t="s">
        <v>7724</v>
      </c>
      <c r="N610" s="23" t="s">
        <v>7725</v>
      </c>
      <c r="O610" s="25" t="s">
        <v>7720</v>
      </c>
      <c r="P610" s="23" t="s">
        <v>7721</v>
      </c>
      <c r="Q610" s="25" t="s">
        <v>7722</v>
      </c>
      <c r="R610" s="25" t="s">
        <v>7723</v>
      </c>
      <c r="S610" s="23" t="s">
        <v>7724</v>
      </c>
      <c r="T610" s="23" t="s">
        <v>7725</v>
      </c>
      <c r="U610" s="25" t="s">
        <v>7726</v>
      </c>
      <c r="V610" s="23" t="s">
        <v>7721</v>
      </c>
      <c r="W610" s="25" t="s">
        <v>7722</v>
      </c>
      <c r="X610" s="25" t="s">
        <v>7723</v>
      </c>
      <c r="Y610" s="23" t="s">
        <v>7724</v>
      </c>
      <c r="Z610" s="23" t="s">
        <v>7725</v>
      </c>
      <c r="AA610" s="33">
        <v>5</v>
      </c>
      <c r="AB610" s="295" t="str">
        <f t="shared" si="38"/>
        <v>年間</v>
      </c>
      <c r="AC610" s="268"/>
      <c r="AD610" s="69">
        <v>1</v>
      </c>
      <c r="AE610" s="167">
        <v>34800</v>
      </c>
      <c r="AF610" s="167">
        <f t="shared" si="40"/>
        <v>34800</v>
      </c>
      <c r="AG610" s="27">
        <v>42036</v>
      </c>
      <c r="AH610" s="168">
        <v>42064</v>
      </c>
      <c r="AI610" s="29" t="str">
        <f t="shared" si="39"/>
        <v>～</v>
      </c>
      <c r="AJ610" s="169">
        <f t="shared" si="37"/>
        <v>43890</v>
      </c>
      <c r="AK610" s="23" t="s">
        <v>7495</v>
      </c>
      <c r="AL610" s="23" t="s">
        <v>7729</v>
      </c>
      <c r="AM610" s="35">
        <v>42064</v>
      </c>
      <c r="AN610" s="35"/>
      <c r="AO610" s="104">
        <v>42044</v>
      </c>
      <c r="AP610" s="25" t="s">
        <v>7536</v>
      </c>
    </row>
    <row r="611" spans="1:42" s="74" customFormat="1" ht="24.75" customHeight="1" x14ac:dyDescent="0.15">
      <c r="A611" s="422">
        <v>608</v>
      </c>
      <c r="B611" s="268" t="s">
        <v>7490</v>
      </c>
      <c r="C611" s="23" t="s">
        <v>3964</v>
      </c>
      <c r="D611" s="24" t="s">
        <v>7493</v>
      </c>
      <c r="E611" s="23"/>
      <c r="F611" s="23"/>
      <c r="G611" s="25" t="s">
        <v>7726</v>
      </c>
      <c r="H611" s="23" t="s">
        <v>7721</v>
      </c>
      <c r="I611" s="23"/>
      <c r="J611" s="25" t="s">
        <v>7722</v>
      </c>
      <c r="K611" s="25" t="s">
        <v>7723</v>
      </c>
      <c r="L611" s="134" t="s">
        <v>7727</v>
      </c>
      <c r="M611" s="23" t="s">
        <v>7724</v>
      </c>
      <c r="N611" s="23" t="s">
        <v>7725</v>
      </c>
      <c r="O611" s="25" t="s">
        <v>7720</v>
      </c>
      <c r="P611" s="23" t="s">
        <v>7721</v>
      </c>
      <c r="Q611" s="25" t="s">
        <v>7722</v>
      </c>
      <c r="R611" s="25" t="s">
        <v>7723</v>
      </c>
      <c r="S611" s="23" t="s">
        <v>7724</v>
      </c>
      <c r="T611" s="23" t="s">
        <v>7725</v>
      </c>
      <c r="U611" s="25" t="s">
        <v>7726</v>
      </c>
      <c r="V611" s="23" t="s">
        <v>7721</v>
      </c>
      <c r="W611" s="25" t="s">
        <v>7722</v>
      </c>
      <c r="X611" s="25" t="s">
        <v>7723</v>
      </c>
      <c r="Y611" s="23" t="s">
        <v>7724</v>
      </c>
      <c r="Z611" s="23" t="s">
        <v>7725</v>
      </c>
      <c r="AA611" s="33">
        <v>5</v>
      </c>
      <c r="AB611" s="295" t="str">
        <f t="shared" si="38"/>
        <v>年間</v>
      </c>
      <c r="AC611" s="268"/>
      <c r="AD611" s="69">
        <v>1</v>
      </c>
      <c r="AE611" s="167">
        <v>34800</v>
      </c>
      <c r="AF611" s="167">
        <f t="shared" si="40"/>
        <v>34800</v>
      </c>
      <c r="AG611" s="27">
        <v>42036</v>
      </c>
      <c r="AH611" s="168">
        <v>42064</v>
      </c>
      <c r="AI611" s="29" t="str">
        <f t="shared" si="39"/>
        <v>～</v>
      </c>
      <c r="AJ611" s="169">
        <f t="shared" si="37"/>
        <v>43890</v>
      </c>
      <c r="AK611" s="23" t="s">
        <v>7495</v>
      </c>
      <c r="AL611" s="23" t="s">
        <v>7730</v>
      </c>
      <c r="AM611" s="35">
        <v>42064</v>
      </c>
      <c r="AN611" s="35"/>
      <c r="AO611" s="104">
        <v>42044</v>
      </c>
      <c r="AP611" s="25" t="s">
        <v>7536</v>
      </c>
    </row>
    <row r="612" spans="1:42" s="74" customFormat="1" ht="24.75" customHeight="1" x14ac:dyDescent="0.15">
      <c r="A612" s="422">
        <v>609</v>
      </c>
      <c r="B612" s="268" t="s">
        <v>7490</v>
      </c>
      <c r="C612" s="23" t="s">
        <v>3964</v>
      </c>
      <c r="D612" s="24" t="s">
        <v>7493</v>
      </c>
      <c r="E612" s="23"/>
      <c r="F612" s="23"/>
      <c r="G612" s="25" t="s">
        <v>7726</v>
      </c>
      <c r="H612" s="23" t="s">
        <v>7721</v>
      </c>
      <c r="I612" s="23"/>
      <c r="J612" s="25" t="s">
        <v>7722</v>
      </c>
      <c r="K612" s="25" t="s">
        <v>7723</v>
      </c>
      <c r="L612" s="134" t="s">
        <v>7727</v>
      </c>
      <c r="M612" s="23" t="s">
        <v>7724</v>
      </c>
      <c r="N612" s="23" t="s">
        <v>7725</v>
      </c>
      <c r="O612" s="25" t="s">
        <v>7720</v>
      </c>
      <c r="P612" s="23" t="s">
        <v>7721</v>
      </c>
      <c r="Q612" s="25" t="s">
        <v>7722</v>
      </c>
      <c r="R612" s="25" t="s">
        <v>7723</v>
      </c>
      <c r="S612" s="23" t="s">
        <v>7724</v>
      </c>
      <c r="T612" s="23" t="s">
        <v>7725</v>
      </c>
      <c r="U612" s="25" t="s">
        <v>7726</v>
      </c>
      <c r="V612" s="23" t="s">
        <v>7721</v>
      </c>
      <c r="W612" s="25" t="s">
        <v>7722</v>
      </c>
      <c r="X612" s="25" t="s">
        <v>7723</v>
      </c>
      <c r="Y612" s="23" t="s">
        <v>7724</v>
      </c>
      <c r="Z612" s="23" t="s">
        <v>7725</v>
      </c>
      <c r="AA612" s="33">
        <v>5</v>
      </c>
      <c r="AB612" s="295" t="str">
        <f t="shared" si="38"/>
        <v>年間</v>
      </c>
      <c r="AC612" s="268"/>
      <c r="AD612" s="69">
        <v>1</v>
      </c>
      <c r="AE612" s="167">
        <v>34800</v>
      </c>
      <c r="AF612" s="167">
        <f t="shared" si="40"/>
        <v>34800</v>
      </c>
      <c r="AG612" s="27">
        <v>42036</v>
      </c>
      <c r="AH612" s="168">
        <v>42064</v>
      </c>
      <c r="AI612" s="29" t="str">
        <f t="shared" si="39"/>
        <v>～</v>
      </c>
      <c r="AJ612" s="169">
        <f t="shared" si="37"/>
        <v>43890</v>
      </c>
      <c r="AK612" s="23" t="s">
        <v>7495</v>
      </c>
      <c r="AL612" s="23" t="s">
        <v>7731</v>
      </c>
      <c r="AM612" s="35">
        <v>42064</v>
      </c>
      <c r="AN612" s="35"/>
      <c r="AO612" s="104">
        <v>42044</v>
      </c>
      <c r="AP612" s="25" t="s">
        <v>7536</v>
      </c>
    </row>
    <row r="613" spans="1:42" s="74" customFormat="1" ht="24.75" customHeight="1" x14ac:dyDescent="0.15">
      <c r="A613" s="422">
        <v>610</v>
      </c>
      <c r="B613" s="268" t="s">
        <v>7525</v>
      </c>
      <c r="C613" s="23" t="s">
        <v>5707</v>
      </c>
      <c r="D613" s="24" t="s">
        <v>5708</v>
      </c>
      <c r="E613" s="23"/>
      <c r="F613" s="23"/>
      <c r="G613" s="25" t="s">
        <v>7706</v>
      </c>
      <c r="H613" s="23" t="s">
        <v>7707</v>
      </c>
      <c r="I613" s="23"/>
      <c r="J613" s="25" t="s">
        <v>7708</v>
      </c>
      <c r="K613" s="25" t="s">
        <v>7709</v>
      </c>
      <c r="L613" s="134" t="s">
        <v>7710</v>
      </c>
      <c r="M613" s="23" t="s">
        <v>7711</v>
      </c>
      <c r="N613" s="23" t="s">
        <v>7712</v>
      </c>
      <c r="O613" s="25" t="s">
        <v>7713</v>
      </c>
      <c r="P613" s="23" t="s">
        <v>7715</v>
      </c>
      <c r="Q613" s="25" t="s">
        <v>7714</v>
      </c>
      <c r="R613" s="25" t="s">
        <v>7716</v>
      </c>
      <c r="S613" s="23" t="s">
        <v>7717</v>
      </c>
      <c r="T613" s="23" t="s">
        <v>7718</v>
      </c>
      <c r="U613" s="25" t="s">
        <v>7706</v>
      </c>
      <c r="V613" s="23" t="s">
        <v>7707</v>
      </c>
      <c r="W613" s="25" t="s">
        <v>7708</v>
      </c>
      <c r="X613" s="25" t="s">
        <v>7709</v>
      </c>
      <c r="Y613" s="23" t="s">
        <v>7711</v>
      </c>
      <c r="Z613" s="23" t="s">
        <v>7712</v>
      </c>
      <c r="AA613" s="33">
        <v>5</v>
      </c>
      <c r="AB613" s="295" t="str">
        <f t="shared" si="38"/>
        <v>年間</v>
      </c>
      <c r="AC613" s="268"/>
      <c r="AD613" s="167">
        <v>1</v>
      </c>
      <c r="AE613" s="167">
        <v>52200</v>
      </c>
      <c r="AF613" s="167">
        <f t="shared" si="40"/>
        <v>52200</v>
      </c>
      <c r="AG613" s="42">
        <v>42005</v>
      </c>
      <c r="AH613" s="168">
        <v>42005</v>
      </c>
      <c r="AI613" s="29" t="str">
        <f t="shared" si="39"/>
        <v>～</v>
      </c>
      <c r="AJ613" s="169">
        <f t="shared" si="37"/>
        <v>43830</v>
      </c>
      <c r="AK613" s="23" t="s">
        <v>5457</v>
      </c>
      <c r="AL613" s="23" t="s">
        <v>7719</v>
      </c>
      <c r="AM613" s="104">
        <v>41911</v>
      </c>
      <c r="AN613" s="27"/>
      <c r="AO613" s="104">
        <v>42044</v>
      </c>
      <c r="AP613" s="25" t="s">
        <v>7526</v>
      </c>
    </row>
    <row r="614" spans="1:42" s="74" customFormat="1" ht="24.75" customHeight="1" x14ac:dyDescent="0.15">
      <c r="A614" s="422">
        <v>611</v>
      </c>
      <c r="B614" s="268" t="s">
        <v>7537</v>
      </c>
      <c r="C614" s="24" t="s">
        <v>7539</v>
      </c>
      <c r="D614" s="24" t="s">
        <v>7540</v>
      </c>
      <c r="E614" s="23"/>
      <c r="F614" s="23"/>
      <c r="G614" s="25" t="s">
        <v>7542</v>
      </c>
      <c r="H614" s="23" t="s">
        <v>7543</v>
      </c>
      <c r="I614" s="23"/>
      <c r="J614" s="25" t="s">
        <v>7544</v>
      </c>
      <c r="K614" s="25" t="s">
        <v>7545</v>
      </c>
      <c r="L614" s="134" t="s">
        <v>7546</v>
      </c>
      <c r="M614" s="23" t="s">
        <v>7547</v>
      </c>
      <c r="N614" s="23" t="s">
        <v>7548</v>
      </c>
      <c r="O614" s="25" t="s">
        <v>7550</v>
      </c>
      <c r="P614" s="23" t="s">
        <v>7551</v>
      </c>
      <c r="Q614" s="25" t="s">
        <v>7552</v>
      </c>
      <c r="R614" s="25" t="s">
        <v>7555</v>
      </c>
      <c r="S614" s="23" t="s">
        <v>7553</v>
      </c>
      <c r="T614" s="23" t="s">
        <v>7554</v>
      </c>
      <c r="U614" s="25" t="s">
        <v>7542</v>
      </c>
      <c r="V614" s="23" t="s">
        <v>7543</v>
      </c>
      <c r="W614" s="25" t="s">
        <v>7544</v>
      </c>
      <c r="X614" s="25" t="s">
        <v>7545</v>
      </c>
      <c r="Y614" s="23" t="s">
        <v>7547</v>
      </c>
      <c r="Z614" s="23" t="s">
        <v>7548</v>
      </c>
      <c r="AA614" s="33">
        <v>5</v>
      </c>
      <c r="AB614" s="295" t="str">
        <f t="shared" si="38"/>
        <v>年間</v>
      </c>
      <c r="AC614" s="268"/>
      <c r="AD614" s="167">
        <v>1</v>
      </c>
      <c r="AE614" s="167">
        <v>63600</v>
      </c>
      <c r="AF614" s="167">
        <f t="shared" si="40"/>
        <v>63600</v>
      </c>
      <c r="AG614" s="42">
        <v>42005</v>
      </c>
      <c r="AH614" s="168">
        <v>41998</v>
      </c>
      <c r="AI614" s="29" t="str">
        <f t="shared" si="39"/>
        <v>～</v>
      </c>
      <c r="AJ614" s="169">
        <f t="shared" si="37"/>
        <v>43823</v>
      </c>
      <c r="AK614" s="23" t="s">
        <v>7541</v>
      </c>
      <c r="AL614" s="23" t="s">
        <v>7556</v>
      </c>
      <c r="AM614" s="104">
        <v>41998</v>
      </c>
      <c r="AN614" s="27"/>
      <c r="AO614" s="91">
        <v>42030</v>
      </c>
      <c r="AP614" s="25" t="s">
        <v>7549</v>
      </c>
    </row>
    <row r="615" spans="1:42" s="74" customFormat="1" ht="24.75" customHeight="1" x14ac:dyDescent="0.15">
      <c r="A615" s="422">
        <v>612</v>
      </c>
      <c r="B615" s="268" t="s">
        <v>7559</v>
      </c>
      <c r="C615" s="23" t="s">
        <v>7618</v>
      </c>
      <c r="D615" s="24" t="s">
        <v>7619</v>
      </c>
      <c r="E615" s="23"/>
      <c r="F615" s="23"/>
      <c r="G615" s="25" t="s">
        <v>7610</v>
      </c>
      <c r="H615" s="23" t="s">
        <v>7611</v>
      </c>
      <c r="I615" s="23"/>
      <c r="J615" s="25" t="s">
        <v>7612</v>
      </c>
      <c r="K615" s="25" t="s">
        <v>7613</v>
      </c>
      <c r="L615" s="134" t="s">
        <v>7614</v>
      </c>
      <c r="M615" s="23" t="s">
        <v>7615</v>
      </c>
      <c r="N615" s="33" t="s">
        <v>7616</v>
      </c>
      <c r="O615" s="25" t="s">
        <v>7562</v>
      </c>
      <c r="P615" s="23" t="s">
        <v>7598</v>
      </c>
      <c r="Q615" s="25" t="s">
        <v>7599</v>
      </c>
      <c r="R615" s="58" t="s">
        <v>7600</v>
      </c>
      <c r="S615" s="23" t="s">
        <v>7601</v>
      </c>
      <c r="T615" s="23" t="s">
        <v>7602</v>
      </c>
      <c r="U615" s="25" t="s">
        <v>7603</v>
      </c>
      <c r="V615" s="23" t="s">
        <v>7604</v>
      </c>
      <c r="W615" s="25" t="s">
        <v>7605</v>
      </c>
      <c r="X615" s="25" t="s">
        <v>7606</v>
      </c>
      <c r="Y615" s="23" t="s">
        <v>7607</v>
      </c>
      <c r="Z615" s="23" t="s">
        <v>7608</v>
      </c>
      <c r="AA615" s="33">
        <v>3</v>
      </c>
      <c r="AB615" s="295" t="str">
        <f t="shared" si="38"/>
        <v>年間</v>
      </c>
      <c r="AC615" s="268"/>
      <c r="AD615" s="167">
        <v>1</v>
      </c>
      <c r="AE615" s="167">
        <v>2520</v>
      </c>
      <c r="AF615" s="167">
        <f t="shared" si="40"/>
        <v>2520</v>
      </c>
      <c r="AG615" s="27">
        <v>42036</v>
      </c>
      <c r="AH615" s="168">
        <v>42002</v>
      </c>
      <c r="AI615" s="29" t="str">
        <f t="shared" si="39"/>
        <v>～</v>
      </c>
      <c r="AJ615" s="169">
        <f t="shared" si="37"/>
        <v>43097</v>
      </c>
      <c r="AK615" s="23" t="s">
        <v>7561</v>
      </c>
      <c r="AL615" s="23" t="s">
        <v>7609</v>
      </c>
      <c r="AM615" s="104">
        <v>42002</v>
      </c>
      <c r="AN615" s="35"/>
      <c r="AO615" s="104">
        <v>42033</v>
      </c>
      <c r="AP615" s="191" t="s">
        <v>7617</v>
      </c>
    </row>
    <row r="616" spans="1:42" s="74" customFormat="1" ht="24.75" customHeight="1" x14ac:dyDescent="0.15">
      <c r="A616" s="422">
        <v>613</v>
      </c>
      <c r="B616" s="268" t="s">
        <v>7646</v>
      </c>
      <c r="C616" s="24" t="s">
        <v>7539</v>
      </c>
      <c r="D616" s="24" t="s">
        <v>7647</v>
      </c>
      <c r="E616" s="23"/>
      <c r="F616" s="23"/>
      <c r="G616" s="25" t="s">
        <v>7973</v>
      </c>
      <c r="H616" s="23" t="s">
        <v>7946</v>
      </c>
      <c r="I616" s="23"/>
      <c r="J616" s="25" t="s">
        <v>7947</v>
      </c>
      <c r="K616" s="25" t="s">
        <v>7974</v>
      </c>
      <c r="L616" s="134"/>
      <c r="M616" s="23"/>
      <c r="N616" s="33"/>
      <c r="O616" s="25" t="s">
        <v>7940</v>
      </c>
      <c r="P616" s="23" t="s">
        <v>7941</v>
      </c>
      <c r="Q616" s="25" t="s">
        <v>7942</v>
      </c>
      <c r="R616" s="58" t="s">
        <v>7943</v>
      </c>
      <c r="S616" s="23" t="s">
        <v>7944</v>
      </c>
      <c r="T616" s="23" t="s">
        <v>7945</v>
      </c>
      <c r="U616" s="25" t="s">
        <v>7940</v>
      </c>
      <c r="V616" s="23" t="s">
        <v>7941</v>
      </c>
      <c r="W616" s="25" t="s">
        <v>7942</v>
      </c>
      <c r="X616" s="58" t="s">
        <v>7943</v>
      </c>
      <c r="Y616" s="23" t="s">
        <v>7944</v>
      </c>
      <c r="Z616" s="23" t="s">
        <v>7945</v>
      </c>
      <c r="AA616" s="33">
        <v>5</v>
      </c>
      <c r="AB616" s="295" t="str">
        <f t="shared" si="38"/>
        <v>年間</v>
      </c>
      <c r="AC616" s="268"/>
      <c r="AD616" s="167">
        <v>1</v>
      </c>
      <c r="AE616" s="167">
        <v>20400</v>
      </c>
      <c r="AF616" s="167">
        <f t="shared" si="40"/>
        <v>20400</v>
      </c>
      <c r="AG616" s="27">
        <v>42064</v>
      </c>
      <c r="AH616" s="168">
        <v>42069</v>
      </c>
      <c r="AI616" s="29" t="str">
        <f t="shared" si="39"/>
        <v>～</v>
      </c>
      <c r="AJ616" s="169">
        <f t="shared" si="37"/>
        <v>43895</v>
      </c>
      <c r="AK616" s="23" t="s">
        <v>7506</v>
      </c>
      <c r="AL616" s="23" t="s">
        <v>7950</v>
      </c>
      <c r="AM616" s="104">
        <v>42069</v>
      </c>
      <c r="AN616" s="27"/>
      <c r="AO616" s="104">
        <v>42082</v>
      </c>
      <c r="AP616" s="25" t="s">
        <v>7648</v>
      </c>
    </row>
    <row r="617" spans="1:42" s="74" customFormat="1" ht="24.75" customHeight="1" x14ac:dyDescent="0.15">
      <c r="A617" s="422">
        <v>614</v>
      </c>
      <c r="B617" s="268" t="s">
        <v>7644</v>
      </c>
      <c r="C617" s="24" t="s">
        <v>7539</v>
      </c>
      <c r="D617" s="24" t="s">
        <v>7647</v>
      </c>
      <c r="E617" s="23"/>
      <c r="F617" s="23"/>
      <c r="G617" s="25" t="s">
        <v>7973</v>
      </c>
      <c r="H617" s="23" t="s">
        <v>7946</v>
      </c>
      <c r="I617" s="23"/>
      <c r="J617" s="25" t="s">
        <v>7947</v>
      </c>
      <c r="K617" s="25" t="s">
        <v>7974</v>
      </c>
      <c r="L617" s="134"/>
      <c r="M617" s="23"/>
      <c r="N617" s="33"/>
      <c r="O617" s="25" t="s">
        <v>7940</v>
      </c>
      <c r="P617" s="23" t="s">
        <v>7941</v>
      </c>
      <c r="Q617" s="25" t="s">
        <v>7942</v>
      </c>
      <c r="R617" s="58" t="s">
        <v>7943</v>
      </c>
      <c r="S617" s="23" t="s">
        <v>7944</v>
      </c>
      <c r="T617" s="23" t="s">
        <v>7945</v>
      </c>
      <c r="U617" s="25" t="s">
        <v>7940</v>
      </c>
      <c r="V617" s="23" t="s">
        <v>7941</v>
      </c>
      <c r="W617" s="25" t="s">
        <v>7942</v>
      </c>
      <c r="X617" s="58" t="s">
        <v>7943</v>
      </c>
      <c r="Y617" s="23" t="s">
        <v>7944</v>
      </c>
      <c r="Z617" s="23" t="s">
        <v>7945</v>
      </c>
      <c r="AA617" s="33">
        <v>5</v>
      </c>
      <c r="AB617" s="295" t="str">
        <f t="shared" si="38"/>
        <v>年間</v>
      </c>
      <c r="AC617" s="268"/>
      <c r="AD617" s="167">
        <v>1</v>
      </c>
      <c r="AE617" s="167">
        <v>20400</v>
      </c>
      <c r="AF617" s="167">
        <f t="shared" si="40"/>
        <v>20400</v>
      </c>
      <c r="AG617" s="27">
        <v>42064</v>
      </c>
      <c r="AH617" s="168">
        <v>42069</v>
      </c>
      <c r="AI617" s="29" t="str">
        <f t="shared" si="39"/>
        <v>～</v>
      </c>
      <c r="AJ617" s="169">
        <f t="shared" si="37"/>
        <v>43895</v>
      </c>
      <c r="AK617" s="23" t="s">
        <v>7506</v>
      </c>
      <c r="AL617" s="23" t="s">
        <v>7949</v>
      </c>
      <c r="AM617" s="104">
        <v>42069</v>
      </c>
      <c r="AN617" s="27"/>
      <c r="AO617" s="104">
        <v>42082</v>
      </c>
      <c r="AP617" s="25" t="s">
        <v>7648</v>
      </c>
    </row>
    <row r="618" spans="1:42" s="74" customFormat="1" ht="24.75" customHeight="1" x14ac:dyDescent="0.15">
      <c r="A618" s="422">
        <v>615</v>
      </c>
      <c r="B618" s="268" t="s">
        <v>7643</v>
      </c>
      <c r="C618" s="24" t="s">
        <v>7539</v>
      </c>
      <c r="D618" s="24" t="s">
        <v>7647</v>
      </c>
      <c r="E618" s="23"/>
      <c r="F618" s="23"/>
      <c r="G618" s="25" t="s">
        <v>7973</v>
      </c>
      <c r="H618" s="23" t="s">
        <v>7946</v>
      </c>
      <c r="I618" s="23"/>
      <c r="J618" s="25" t="s">
        <v>7947</v>
      </c>
      <c r="K618" s="25" t="s">
        <v>7974</v>
      </c>
      <c r="L618" s="134"/>
      <c r="M618" s="23"/>
      <c r="N618" s="33"/>
      <c r="O618" s="25" t="s">
        <v>7940</v>
      </c>
      <c r="P618" s="23" t="s">
        <v>7941</v>
      </c>
      <c r="Q618" s="25" t="s">
        <v>7942</v>
      </c>
      <c r="R618" s="58" t="s">
        <v>7943</v>
      </c>
      <c r="S618" s="23" t="s">
        <v>7944</v>
      </c>
      <c r="T618" s="23" t="s">
        <v>7945</v>
      </c>
      <c r="U618" s="25" t="s">
        <v>7940</v>
      </c>
      <c r="V618" s="23" t="s">
        <v>7941</v>
      </c>
      <c r="W618" s="25" t="s">
        <v>7942</v>
      </c>
      <c r="X618" s="58" t="s">
        <v>7943</v>
      </c>
      <c r="Y618" s="23" t="s">
        <v>7944</v>
      </c>
      <c r="Z618" s="23" t="s">
        <v>7945</v>
      </c>
      <c r="AA618" s="33">
        <v>5</v>
      </c>
      <c r="AB618" s="295" t="str">
        <f t="shared" si="38"/>
        <v>年間</v>
      </c>
      <c r="AC618" s="268"/>
      <c r="AD618" s="167">
        <v>1</v>
      </c>
      <c r="AE618" s="167">
        <v>46200</v>
      </c>
      <c r="AF618" s="167">
        <f t="shared" si="40"/>
        <v>46200</v>
      </c>
      <c r="AG618" s="27">
        <v>42064</v>
      </c>
      <c r="AH618" s="168">
        <v>42069</v>
      </c>
      <c r="AI618" s="29" t="str">
        <f t="shared" si="39"/>
        <v>～</v>
      </c>
      <c r="AJ618" s="169">
        <f t="shared" si="37"/>
        <v>43895</v>
      </c>
      <c r="AK618" s="23" t="s">
        <v>7300</v>
      </c>
      <c r="AL618" s="23" t="s">
        <v>7948</v>
      </c>
      <c r="AM618" s="104">
        <v>42069</v>
      </c>
      <c r="AN618" s="27"/>
      <c r="AO618" s="104">
        <v>42082</v>
      </c>
      <c r="AP618" s="25" t="s">
        <v>7648</v>
      </c>
    </row>
    <row r="619" spans="1:42" s="74" customFormat="1" ht="24.75" customHeight="1" x14ac:dyDescent="0.15">
      <c r="A619" s="422">
        <v>616</v>
      </c>
      <c r="B619" s="414" t="s">
        <v>7797</v>
      </c>
      <c r="C619" s="64" t="s">
        <v>7798</v>
      </c>
      <c r="D619" s="92" t="s">
        <v>7799</v>
      </c>
      <c r="E619" s="64"/>
      <c r="F619" s="64"/>
      <c r="G619" s="25" t="s">
        <v>7806</v>
      </c>
      <c r="H619" s="23" t="s">
        <v>7807</v>
      </c>
      <c r="I619" s="23"/>
      <c r="J619" s="25" t="s">
        <v>7808</v>
      </c>
      <c r="K619" s="25" t="s">
        <v>7809</v>
      </c>
      <c r="L619" s="134"/>
      <c r="M619" s="134" t="s">
        <v>7810</v>
      </c>
      <c r="N619" s="33"/>
      <c r="O619" s="43" t="s">
        <v>6424</v>
      </c>
      <c r="P619" s="23"/>
      <c r="Q619" s="25"/>
      <c r="R619" s="25"/>
      <c r="S619" s="23"/>
      <c r="T619" s="23"/>
      <c r="U619" s="25"/>
      <c r="V619" s="23"/>
      <c r="W619" s="25"/>
      <c r="X619" s="25"/>
      <c r="Y619" s="23"/>
      <c r="Z619" s="23"/>
      <c r="AA619" s="33">
        <v>5</v>
      </c>
      <c r="AB619" s="295" t="str">
        <f t="shared" si="38"/>
        <v>年間</v>
      </c>
      <c r="AC619" s="268" t="s">
        <v>14487</v>
      </c>
      <c r="AD619" s="181">
        <v>1</v>
      </c>
      <c r="AE619" s="181">
        <v>76500</v>
      </c>
      <c r="AF619" s="167">
        <f t="shared" si="40"/>
        <v>76500</v>
      </c>
      <c r="AG619" s="27">
        <v>42064</v>
      </c>
      <c r="AH619" s="168">
        <v>41992</v>
      </c>
      <c r="AI619" s="29" t="str">
        <f t="shared" si="39"/>
        <v>～</v>
      </c>
      <c r="AJ619" s="169">
        <f t="shared" si="37"/>
        <v>43817</v>
      </c>
      <c r="AK619" s="23" t="s">
        <v>7805</v>
      </c>
      <c r="AL619" s="64"/>
      <c r="AM619" s="104">
        <v>41992</v>
      </c>
      <c r="AN619" s="27"/>
      <c r="AO619" s="91"/>
      <c r="AP619" s="25" t="s">
        <v>7811</v>
      </c>
    </row>
    <row r="620" spans="1:42" ht="24.75" customHeight="1" x14ac:dyDescent="0.15">
      <c r="A620" s="422">
        <v>617</v>
      </c>
      <c r="B620" s="414" t="s">
        <v>7797</v>
      </c>
      <c r="C620" s="64" t="s">
        <v>7798</v>
      </c>
      <c r="D620" s="92" t="s">
        <v>7799</v>
      </c>
      <c r="E620" s="64"/>
      <c r="F620" s="64"/>
      <c r="G620" s="25" t="s">
        <v>7806</v>
      </c>
      <c r="H620" s="23" t="s">
        <v>7807</v>
      </c>
      <c r="I620" s="23"/>
      <c r="J620" s="25" t="s">
        <v>7808</v>
      </c>
      <c r="K620" s="25" t="s">
        <v>7809</v>
      </c>
      <c r="L620" s="134"/>
      <c r="M620" s="134" t="s">
        <v>7810</v>
      </c>
      <c r="N620" s="33"/>
      <c r="O620" s="43" t="s">
        <v>6424</v>
      </c>
      <c r="P620" s="44"/>
      <c r="Q620" s="43"/>
      <c r="R620" s="43"/>
      <c r="S620" s="44"/>
      <c r="T620" s="44"/>
      <c r="U620" s="43"/>
      <c r="V620" s="44"/>
      <c r="W620" s="43"/>
      <c r="X620" s="43"/>
      <c r="Y620" s="44"/>
      <c r="Z620" s="44"/>
      <c r="AA620" s="33">
        <v>5</v>
      </c>
      <c r="AB620" s="295" t="str">
        <f t="shared" si="38"/>
        <v>年間</v>
      </c>
      <c r="AC620" s="268" t="s">
        <v>14487</v>
      </c>
      <c r="AD620" s="181"/>
      <c r="AE620" s="179"/>
      <c r="AF620" s="179"/>
      <c r="AG620" s="27">
        <v>42064</v>
      </c>
      <c r="AH620" s="168">
        <v>41992</v>
      </c>
      <c r="AI620" s="29" t="str">
        <f t="shared" si="39"/>
        <v>～</v>
      </c>
      <c r="AJ620" s="169">
        <f t="shared" si="37"/>
        <v>43817</v>
      </c>
      <c r="AK620" s="23" t="s">
        <v>7800</v>
      </c>
      <c r="AL620" s="64"/>
      <c r="AM620" s="104">
        <v>41992</v>
      </c>
      <c r="AN620" s="32"/>
      <c r="AO620" s="91"/>
      <c r="AP620" s="25" t="s">
        <v>7811</v>
      </c>
    </row>
    <row r="621" spans="1:42" s="74" customFormat="1" ht="24.75" customHeight="1" x14ac:dyDescent="0.15">
      <c r="A621" s="422">
        <v>618</v>
      </c>
      <c r="B621" s="414" t="s">
        <v>7797</v>
      </c>
      <c r="C621" s="64" t="s">
        <v>7798</v>
      </c>
      <c r="D621" s="92" t="s">
        <v>7799</v>
      </c>
      <c r="E621" s="64"/>
      <c r="F621" s="64"/>
      <c r="G621" s="25" t="s">
        <v>7806</v>
      </c>
      <c r="H621" s="23" t="s">
        <v>7807</v>
      </c>
      <c r="I621" s="23"/>
      <c r="J621" s="25" t="s">
        <v>7808</v>
      </c>
      <c r="K621" s="25" t="s">
        <v>7809</v>
      </c>
      <c r="L621" s="134"/>
      <c r="M621" s="134" t="s">
        <v>7810</v>
      </c>
      <c r="N621" s="33"/>
      <c r="O621" s="43" t="s">
        <v>6424</v>
      </c>
      <c r="P621" s="23"/>
      <c r="Q621" s="25"/>
      <c r="R621" s="25"/>
      <c r="S621" s="23"/>
      <c r="T621" s="23"/>
      <c r="U621" s="25"/>
      <c r="V621" s="23"/>
      <c r="W621" s="25"/>
      <c r="X621" s="25"/>
      <c r="Y621" s="23"/>
      <c r="Z621" s="23"/>
      <c r="AA621" s="33">
        <v>5</v>
      </c>
      <c r="AB621" s="295" t="str">
        <f t="shared" si="38"/>
        <v>年間</v>
      </c>
      <c r="AC621" s="268" t="s">
        <v>14487</v>
      </c>
      <c r="AD621" s="167"/>
      <c r="AE621" s="179"/>
      <c r="AF621" s="179"/>
      <c r="AG621" s="27">
        <v>42064</v>
      </c>
      <c r="AH621" s="168">
        <v>41992</v>
      </c>
      <c r="AI621" s="29" t="str">
        <f t="shared" si="39"/>
        <v>～</v>
      </c>
      <c r="AJ621" s="169">
        <f t="shared" si="37"/>
        <v>43817</v>
      </c>
      <c r="AK621" s="23" t="s">
        <v>7801</v>
      </c>
      <c r="AL621" s="64"/>
      <c r="AM621" s="104">
        <v>41992</v>
      </c>
      <c r="AN621" s="27"/>
      <c r="AO621" s="91"/>
      <c r="AP621" s="25" t="s">
        <v>7811</v>
      </c>
    </row>
    <row r="622" spans="1:42" s="74" customFormat="1" ht="24.75" customHeight="1" x14ac:dyDescent="0.15">
      <c r="A622" s="422">
        <v>619</v>
      </c>
      <c r="B622" s="414" t="s">
        <v>7797</v>
      </c>
      <c r="C622" s="64" t="s">
        <v>7798</v>
      </c>
      <c r="D622" s="92" t="s">
        <v>7799</v>
      </c>
      <c r="E622" s="64"/>
      <c r="F622" s="64"/>
      <c r="G622" s="25" t="s">
        <v>7806</v>
      </c>
      <c r="H622" s="23" t="s">
        <v>7807</v>
      </c>
      <c r="I622" s="23"/>
      <c r="J622" s="25" t="s">
        <v>7808</v>
      </c>
      <c r="K622" s="25" t="s">
        <v>7809</v>
      </c>
      <c r="L622" s="134"/>
      <c r="M622" s="134" t="s">
        <v>7810</v>
      </c>
      <c r="N622" s="33"/>
      <c r="O622" s="43" t="s">
        <v>6424</v>
      </c>
      <c r="P622" s="23"/>
      <c r="Q622" s="25"/>
      <c r="R622" s="25"/>
      <c r="S622" s="23"/>
      <c r="T622" s="23"/>
      <c r="U622" s="25"/>
      <c r="V622" s="23"/>
      <c r="W622" s="25"/>
      <c r="X622" s="25"/>
      <c r="Y622" s="23"/>
      <c r="Z622" s="23"/>
      <c r="AA622" s="33">
        <v>5</v>
      </c>
      <c r="AB622" s="295" t="str">
        <f t="shared" si="38"/>
        <v>年間</v>
      </c>
      <c r="AC622" s="268" t="s">
        <v>14487</v>
      </c>
      <c r="AD622" s="167"/>
      <c r="AE622" s="179"/>
      <c r="AF622" s="179"/>
      <c r="AG622" s="27">
        <v>42064</v>
      </c>
      <c r="AH622" s="168">
        <v>41992</v>
      </c>
      <c r="AI622" s="29" t="str">
        <f t="shared" si="39"/>
        <v>～</v>
      </c>
      <c r="AJ622" s="169">
        <f t="shared" si="37"/>
        <v>43817</v>
      </c>
      <c r="AK622" s="23" t="s">
        <v>7804</v>
      </c>
      <c r="AL622" s="64"/>
      <c r="AM622" s="104">
        <v>41992</v>
      </c>
      <c r="AN622" s="27"/>
      <c r="AO622" s="91"/>
      <c r="AP622" s="25" t="s">
        <v>7811</v>
      </c>
    </row>
    <row r="623" spans="1:42" s="74" customFormat="1" ht="24.75" customHeight="1" x14ac:dyDescent="0.15">
      <c r="A623" s="422">
        <v>620</v>
      </c>
      <c r="B623" s="414" t="s">
        <v>7797</v>
      </c>
      <c r="C623" s="64" t="s">
        <v>7798</v>
      </c>
      <c r="D623" s="92" t="s">
        <v>7799</v>
      </c>
      <c r="E623" s="64"/>
      <c r="F623" s="64"/>
      <c r="G623" s="25" t="s">
        <v>7806</v>
      </c>
      <c r="H623" s="23" t="s">
        <v>7807</v>
      </c>
      <c r="I623" s="23"/>
      <c r="J623" s="25" t="s">
        <v>7808</v>
      </c>
      <c r="K623" s="25" t="s">
        <v>7809</v>
      </c>
      <c r="L623" s="134"/>
      <c r="M623" s="134" t="s">
        <v>7810</v>
      </c>
      <c r="N623" s="33"/>
      <c r="O623" s="43" t="s">
        <v>6424</v>
      </c>
      <c r="P623" s="23"/>
      <c r="Q623" s="25"/>
      <c r="R623" s="25"/>
      <c r="S623" s="23"/>
      <c r="T623" s="23"/>
      <c r="U623" s="25"/>
      <c r="V623" s="23"/>
      <c r="W623" s="25"/>
      <c r="X623" s="25"/>
      <c r="Y623" s="23"/>
      <c r="Z623" s="23"/>
      <c r="AA623" s="33">
        <v>5</v>
      </c>
      <c r="AB623" s="295" t="str">
        <f t="shared" si="38"/>
        <v>年間</v>
      </c>
      <c r="AC623" s="268" t="s">
        <v>14487</v>
      </c>
      <c r="AD623" s="167"/>
      <c r="AE623" s="179"/>
      <c r="AF623" s="179"/>
      <c r="AG623" s="27">
        <v>42064</v>
      </c>
      <c r="AH623" s="168">
        <v>41992</v>
      </c>
      <c r="AI623" s="29" t="str">
        <f t="shared" si="39"/>
        <v>～</v>
      </c>
      <c r="AJ623" s="169">
        <f t="shared" si="37"/>
        <v>43817</v>
      </c>
      <c r="AK623" s="23" t="s">
        <v>7802</v>
      </c>
      <c r="AL623" s="64"/>
      <c r="AM623" s="104">
        <v>41992</v>
      </c>
      <c r="AN623" s="27"/>
      <c r="AO623" s="91"/>
      <c r="AP623" s="25" t="s">
        <v>7811</v>
      </c>
    </row>
    <row r="624" spans="1:42" ht="24.75" customHeight="1" x14ac:dyDescent="0.15">
      <c r="A624" s="422">
        <v>621</v>
      </c>
      <c r="B624" s="414" t="s">
        <v>7797</v>
      </c>
      <c r="C624" s="64" t="s">
        <v>7798</v>
      </c>
      <c r="D624" s="92" t="s">
        <v>7799</v>
      </c>
      <c r="E624" s="64"/>
      <c r="F624" s="64"/>
      <c r="G624" s="25" t="s">
        <v>7806</v>
      </c>
      <c r="H624" s="23" t="s">
        <v>7807</v>
      </c>
      <c r="I624" s="23"/>
      <c r="J624" s="25" t="s">
        <v>7808</v>
      </c>
      <c r="K624" s="25" t="s">
        <v>7809</v>
      </c>
      <c r="L624" s="134"/>
      <c r="M624" s="134" t="s">
        <v>7810</v>
      </c>
      <c r="N624" s="33"/>
      <c r="O624" s="43" t="s">
        <v>7814</v>
      </c>
      <c r="P624" s="44"/>
      <c r="Q624" s="43"/>
      <c r="R624" s="43"/>
      <c r="S624" s="44"/>
      <c r="T624" s="44"/>
      <c r="U624" s="43"/>
      <c r="V624" s="44"/>
      <c r="W624" s="43"/>
      <c r="X624" s="43"/>
      <c r="Y624" s="44"/>
      <c r="Z624" s="44"/>
      <c r="AA624" s="33">
        <v>5</v>
      </c>
      <c r="AB624" s="295" t="str">
        <f t="shared" si="38"/>
        <v>年間</v>
      </c>
      <c r="AC624" s="268" t="s">
        <v>14487</v>
      </c>
      <c r="AD624" s="181"/>
      <c r="AE624" s="179"/>
      <c r="AF624" s="179"/>
      <c r="AG624" s="27">
        <v>42064</v>
      </c>
      <c r="AH624" s="168">
        <v>41992</v>
      </c>
      <c r="AI624" s="29" t="str">
        <f t="shared" si="39"/>
        <v>～</v>
      </c>
      <c r="AJ624" s="169">
        <f t="shared" si="37"/>
        <v>43817</v>
      </c>
      <c r="AK624" s="23" t="s">
        <v>7803</v>
      </c>
      <c r="AL624" s="64"/>
      <c r="AM624" s="32">
        <v>41992</v>
      </c>
      <c r="AN624" s="32"/>
      <c r="AO624" s="91"/>
      <c r="AP624" s="25" t="s">
        <v>7811</v>
      </c>
    </row>
    <row r="625" spans="1:42" s="74" customFormat="1" ht="24.75" customHeight="1" x14ac:dyDescent="0.15">
      <c r="A625" s="422">
        <v>622</v>
      </c>
      <c r="B625" s="268" t="s">
        <v>7813</v>
      </c>
      <c r="C625" s="23" t="s">
        <v>7817</v>
      </c>
      <c r="D625" s="24" t="s">
        <v>7169</v>
      </c>
      <c r="E625" s="23"/>
      <c r="F625" s="23"/>
      <c r="G625" s="25" t="s">
        <v>7869</v>
      </c>
      <c r="H625" s="23" t="s">
        <v>7870</v>
      </c>
      <c r="I625" s="23"/>
      <c r="J625" s="25" t="s">
        <v>7871</v>
      </c>
      <c r="K625" s="25"/>
      <c r="L625" s="134" t="s">
        <v>7872</v>
      </c>
      <c r="M625" s="23" t="s">
        <v>7873</v>
      </c>
      <c r="N625" s="33"/>
      <c r="O625" s="25" t="s">
        <v>7170</v>
      </c>
      <c r="P625" s="23" t="s">
        <v>7171</v>
      </c>
      <c r="Q625" s="25" t="s">
        <v>7172</v>
      </c>
      <c r="R625" s="25"/>
      <c r="S625" s="23" t="s">
        <v>7173</v>
      </c>
      <c r="T625" s="23" t="s">
        <v>7174</v>
      </c>
      <c r="U625" s="25" t="s">
        <v>7869</v>
      </c>
      <c r="V625" s="23" t="s">
        <v>7870</v>
      </c>
      <c r="W625" s="25" t="s">
        <v>7871</v>
      </c>
      <c r="X625" s="25"/>
      <c r="Y625" s="23" t="s">
        <v>7873</v>
      </c>
      <c r="Z625" s="23"/>
      <c r="AA625" s="33">
        <v>5</v>
      </c>
      <c r="AB625" s="295" t="str">
        <f t="shared" si="38"/>
        <v>年間</v>
      </c>
      <c r="AC625" s="268"/>
      <c r="AD625" s="167">
        <v>1</v>
      </c>
      <c r="AE625" s="167">
        <v>12000</v>
      </c>
      <c r="AF625" s="167">
        <f t="shared" si="40"/>
        <v>12000</v>
      </c>
      <c r="AG625" s="27">
        <v>42064</v>
      </c>
      <c r="AH625" s="168">
        <v>42074</v>
      </c>
      <c r="AI625" s="29" t="str">
        <f t="shared" si="39"/>
        <v>～</v>
      </c>
      <c r="AJ625" s="169">
        <f t="shared" si="37"/>
        <v>43900</v>
      </c>
      <c r="AK625" s="23" t="s">
        <v>5410</v>
      </c>
      <c r="AL625" s="23" t="s">
        <v>7874</v>
      </c>
      <c r="AM625" s="104">
        <v>42074</v>
      </c>
      <c r="AN625" s="27"/>
      <c r="AO625" s="104">
        <v>42076</v>
      </c>
      <c r="AP625" s="25" t="s">
        <v>7816</v>
      </c>
    </row>
    <row r="626" spans="1:42" s="74" customFormat="1" ht="24.75" customHeight="1" x14ac:dyDescent="0.15">
      <c r="A626" s="422">
        <v>623</v>
      </c>
      <c r="B626" s="268" t="s">
        <v>7812</v>
      </c>
      <c r="C626" s="23" t="s">
        <v>7168</v>
      </c>
      <c r="D626" s="24" t="s">
        <v>7169</v>
      </c>
      <c r="E626" s="23"/>
      <c r="F626" s="23"/>
      <c r="G626" s="25" t="s">
        <v>7869</v>
      </c>
      <c r="H626" s="23" t="s">
        <v>7870</v>
      </c>
      <c r="I626" s="23"/>
      <c r="J626" s="25" t="s">
        <v>7871</v>
      </c>
      <c r="K626" s="25"/>
      <c r="L626" s="134" t="s">
        <v>7872</v>
      </c>
      <c r="M626" s="23" t="s">
        <v>7873</v>
      </c>
      <c r="N626" s="33"/>
      <c r="O626" s="25" t="s">
        <v>7170</v>
      </c>
      <c r="P626" s="23" t="s">
        <v>7171</v>
      </c>
      <c r="Q626" s="25" t="s">
        <v>7172</v>
      </c>
      <c r="R626" s="25"/>
      <c r="S626" s="23" t="s">
        <v>7173</v>
      </c>
      <c r="T626" s="23" t="s">
        <v>7174</v>
      </c>
      <c r="U626" s="25" t="s">
        <v>7869</v>
      </c>
      <c r="V626" s="23" t="s">
        <v>7870</v>
      </c>
      <c r="W626" s="25" t="s">
        <v>7871</v>
      </c>
      <c r="X626" s="25"/>
      <c r="Y626" s="23" t="s">
        <v>7873</v>
      </c>
      <c r="Z626" s="23"/>
      <c r="AA626" s="33">
        <v>5</v>
      </c>
      <c r="AB626" s="295" t="str">
        <f t="shared" si="38"/>
        <v>年間</v>
      </c>
      <c r="AC626" s="268"/>
      <c r="AD626" s="167">
        <v>1</v>
      </c>
      <c r="AE626" s="167">
        <v>12000</v>
      </c>
      <c r="AF626" s="167">
        <f t="shared" si="40"/>
        <v>12000</v>
      </c>
      <c r="AG626" s="27">
        <v>42064</v>
      </c>
      <c r="AH626" s="168">
        <v>42074</v>
      </c>
      <c r="AI626" s="29" t="str">
        <f t="shared" si="39"/>
        <v>～</v>
      </c>
      <c r="AJ626" s="169">
        <f t="shared" si="37"/>
        <v>43900</v>
      </c>
      <c r="AK626" s="23" t="s">
        <v>5410</v>
      </c>
      <c r="AL626" s="23" t="s">
        <v>7875</v>
      </c>
      <c r="AM626" s="104">
        <v>42074</v>
      </c>
      <c r="AN626" s="27"/>
      <c r="AO626" s="104">
        <v>42076</v>
      </c>
      <c r="AP626" s="25" t="s">
        <v>7816</v>
      </c>
    </row>
    <row r="627" spans="1:42" s="74" customFormat="1" ht="24.75" customHeight="1" x14ac:dyDescent="0.15">
      <c r="A627" s="422">
        <v>624</v>
      </c>
      <c r="B627" s="268" t="s">
        <v>7812</v>
      </c>
      <c r="C627" s="23" t="s">
        <v>7168</v>
      </c>
      <c r="D627" s="24" t="s">
        <v>7169</v>
      </c>
      <c r="E627" s="23"/>
      <c r="F627" s="23"/>
      <c r="G627" s="25" t="s">
        <v>7869</v>
      </c>
      <c r="H627" s="23" t="s">
        <v>7870</v>
      </c>
      <c r="I627" s="23"/>
      <c r="J627" s="25" t="s">
        <v>7871</v>
      </c>
      <c r="K627" s="25"/>
      <c r="L627" s="134" t="s">
        <v>7872</v>
      </c>
      <c r="M627" s="23" t="s">
        <v>7873</v>
      </c>
      <c r="N627" s="33"/>
      <c r="O627" s="25" t="s">
        <v>7170</v>
      </c>
      <c r="P627" s="23" t="s">
        <v>7171</v>
      </c>
      <c r="Q627" s="25" t="s">
        <v>7172</v>
      </c>
      <c r="R627" s="25"/>
      <c r="S627" s="23" t="s">
        <v>7173</v>
      </c>
      <c r="T627" s="23" t="s">
        <v>7174</v>
      </c>
      <c r="U627" s="25" t="s">
        <v>7869</v>
      </c>
      <c r="V627" s="23" t="s">
        <v>7870</v>
      </c>
      <c r="W627" s="25" t="s">
        <v>7871</v>
      </c>
      <c r="X627" s="25"/>
      <c r="Y627" s="23" t="s">
        <v>7873</v>
      </c>
      <c r="Z627" s="23"/>
      <c r="AA627" s="33">
        <v>5</v>
      </c>
      <c r="AB627" s="295" t="str">
        <f t="shared" si="38"/>
        <v>年間</v>
      </c>
      <c r="AC627" s="268"/>
      <c r="AD627" s="167">
        <v>1</v>
      </c>
      <c r="AE627" s="167">
        <v>12000</v>
      </c>
      <c r="AF627" s="167">
        <f t="shared" si="40"/>
        <v>12000</v>
      </c>
      <c r="AG627" s="27">
        <v>42064</v>
      </c>
      <c r="AH627" s="168">
        <v>42074</v>
      </c>
      <c r="AI627" s="29" t="str">
        <f t="shared" si="39"/>
        <v>～</v>
      </c>
      <c r="AJ627" s="169">
        <f t="shared" si="37"/>
        <v>43900</v>
      </c>
      <c r="AK627" s="23" t="s">
        <v>5410</v>
      </c>
      <c r="AL627" s="23" t="s">
        <v>7876</v>
      </c>
      <c r="AM627" s="104">
        <v>42074</v>
      </c>
      <c r="AN627" s="27"/>
      <c r="AO627" s="104">
        <v>42076</v>
      </c>
      <c r="AP627" s="25" t="s">
        <v>7816</v>
      </c>
    </row>
    <row r="628" spans="1:42" s="74" customFormat="1" ht="24.75" customHeight="1" x14ac:dyDescent="0.15">
      <c r="A628" s="422">
        <v>625</v>
      </c>
      <c r="B628" s="268" t="s">
        <v>7812</v>
      </c>
      <c r="C628" s="23" t="s">
        <v>7168</v>
      </c>
      <c r="D628" s="24" t="s">
        <v>7169</v>
      </c>
      <c r="E628" s="23"/>
      <c r="F628" s="23"/>
      <c r="G628" s="25" t="s">
        <v>7869</v>
      </c>
      <c r="H628" s="23" t="s">
        <v>7870</v>
      </c>
      <c r="I628" s="23"/>
      <c r="J628" s="25" t="s">
        <v>7871</v>
      </c>
      <c r="K628" s="25"/>
      <c r="L628" s="134" t="s">
        <v>7872</v>
      </c>
      <c r="M628" s="23" t="s">
        <v>7873</v>
      </c>
      <c r="N628" s="33"/>
      <c r="O628" s="25" t="s">
        <v>7170</v>
      </c>
      <c r="P628" s="23" t="s">
        <v>7171</v>
      </c>
      <c r="Q628" s="25" t="s">
        <v>7172</v>
      </c>
      <c r="R628" s="25"/>
      <c r="S628" s="23" t="s">
        <v>7173</v>
      </c>
      <c r="T628" s="23" t="s">
        <v>7174</v>
      </c>
      <c r="U628" s="25" t="s">
        <v>7869</v>
      </c>
      <c r="V628" s="23" t="s">
        <v>7870</v>
      </c>
      <c r="W628" s="25" t="s">
        <v>7871</v>
      </c>
      <c r="X628" s="25"/>
      <c r="Y628" s="23" t="s">
        <v>7873</v>
      </c>
      <c r="Z628" s="23"/>
      <c r="AA628" s="33">
        <v>5</v>
      </c>
      <c r="AB628" s="295" t="str">
        <f t="shared" si="38"/>
        <v>年間</v>
      </c>
      <c r="AC628" s="268"/>
      <c r="AD628" s="167">
        <v>1</v>
      </c>
      <c r="AE628" s="167">
        <v>12000</v>
      </c>
      <c r="AF628" s="167">
        <f t="shared" si="40"/>
        <v>12000</v>
      </c>
      <c r="AG628" s="27">
        <v>42064</v>
      </c>
      <c r="AH628" s="168">
        <v>42074</v>
      </c>
      <c r="AI628" s="29" t="str">
        <f t="shared" si="39"/>
        <v>～</v>
      </c>
      <c r="AJ628" s="169">
        <f t="shared" si="37"/>
        <v>43900</v>
      </c>
      <c r="AK628" s="23" t="s">
        <v>5410</v>
      </c>
      <c r="AL628" s="23" t="s">
        <v>7877</v>
      </c>
      <c r="AM628" s="104">
        <v>42074</v>
      </c>
      <c r="AN628" s="27"/>
      <c r="AO628" s="104">
        <v>42076</v>
      </c>
      <c r="AP628" s="25" t="s">
        <v>7816</v>
      </c>
    </row>
    <row r="629" spans="1:42" s="74" customFormat="1" ht="24.75" customHeight="1" x14ac:dyDescent="0.15">
      <c r="A629" s="422">
        <v>626</v>
      </c>
      <c r="B629" s="268" t="s">
        <v>7818</v>
      </c>
      <c r="C629" s="23" t="s">
        <v>1653</v>
      </c>
      <c r="D629" s="24" t="s">
        <v>7204</v>
      </c>
      <c r="E629" s="23"/>
      <c r="F629" s="23"/>
      <c r="G629" s="25" t="s">
        <v>7869</v>
      </c>
      <c r="H629" s="23" t="s">
        <v>7870</v>
      </c>
      <c r="I629" s="23" t="s">
        <v>14597</v>
      </c>
      <c r="J629" s="25" t="s">
        <v>14599</v>
      </c>
      <c r="K629" s="25"/>
      <c r="L629" s="134"/>
      <c r="M629" s="23" t="s">
        <v>7873</v>
      </c>
      <c r="N629" s="33"/>
      <c r="O629" s="25" t="s">
        <v>6424</v>
      </c>
      <c r="P629" s="23"/>
      <c r="Q629" s="25"/>
      <c r="R629" s="25"/>
      <c r="S629" s="23"/>
      <c r="T629" s="23"/>
      <c r="U629" s="25"/>
      <c r="V629" s="23"/>
      <c r="W629" s="25"/>
      <c r="X629" s="25"/>
      <c r="Y629" s="23"/>
      <c r="Z629" s="23"/>
      <c r="AA629" s="33">
        <v>5</v>
      </c>
      <c r="AB629" s="295" t="str">
        <f t="shared" si="38"/>
        <v>年間</v>
      </c>
      <c r="AC629" s="268" t="s">
        <v>14487</v>
      </c>
      <c r="AD629" s="181">
        <v>1</v>
      </c>
      <c r="AE629" s="181">
        <v>76500</v>
      </c>
      <c r="AF629" s="167">
        <f t="shared" si="40"/>
        <v>76500</v>
      </c>
      <c r="AG629" s="27">
        <v>42064</v>
      </c>
      <c r="AH629" s="168">
        <v>42074</v>
      </c>
      <c r="AI629" s="29" t="str">
        <f t="shared" si="39"/>
        <v>～</v>
      </c>
      <c r="AJ629" s="169">
        <f t="shared" si="37"/>
        <v>43900</v>
      </c>
      <c r="AK629" s="23" t="s">
        <v>7822</v>
      </c>
      <c r="AL629" s="23" t="s">
        <v>7878</v>
      </c>
      <c r="AM629" s="104">
        <v>42074</v>
      </c>
      <c r="AN629" s="27" t="s">
        <v>7879</v>
      </c>
      <c r="AO629" s="91">
        <v>42076</v>
      </c>
      <c r="AP629" s="25" t="s">
        <v>7820</v>
      </c>
    </row>
    <row r="630" spans="1:42" s="74" customFormat="1" ht="24.75" customHeight="1" x14ac:dyDescent="0.15">
      <c r="A630" s="422">
        <v>627</v>
      </c>
      <c r="B630" s="268" t="s">
        <v>7818</v>
      </c>
      <c r="C630" s="23" t="s">
        <v>1653</v>
      </c>
      <c r="D630" s="24" t="s">
        <v>7204</v>
      </c>
      <c r="E630" s="23"/>
      <c r="F630" s="23"/>
      <c r="G630" s="25" t="s">
        <v>7869</v>
      </c>
      <c r="H630" s="23" t="s">
        <v>7870</v>
      </c>
      <c r="I630" s="23" t="s">
        <v>14597</v>
      </c>
      <c r="J630" s="25" t="s">
        <v>14599</v>
      </c>
      <c r="K630" s="25"/>
      <c r="L630" s="134"/>
      <c r="M630" s="23" t="s">
        <v>7873</v>
      </c>
      <c r="N630" s="33"/>
      <c r="O630" s="25" t="s">
        <v>6424</v>
      </c>
      <c r="P630" s="23"/>
      <c r="Q630" s="25"/>
      <c r="R630" s="25"/>
      <c r="S630" s="23"/>
      <c r="T630" s="23"/>
      <c r="U630" s="25"/>
      <c r="V630" s="23"/>
      <c r="W630" s="25"/>
      <c r="X630" s="25"/>
      <c r="Y630" s="23"/>
      <c r="Z630" s="23"/>
      <c r="AA630" s="33">
        <v>5</v>
      </c>
      <c r="AB630" s="295" t="str">
        <f t="shared" si="38"/>
        <v>年間</v>
      </c>
      <c r="AC630" s="268" t="s">
        <v>14487</v>
      </c>
      <c r="AD630" s="181">
        <v>1</v>
      </c>
      <c r="AE630" s="179"/>
      <c r="AF630" s="179"/>
      <c r="AG630" s="27">
        <v>42064</v>
      </c>
      <c r="AH630" s="168">
        <v>42074</v>
      </c>
      <c r="AI630" s="29" t="str">
        <f t="shared" si="39"/>
        <v>～</v>
      </c>
      <c r="AJ630" s="169">
        <f t="shared" si="37"/>
        <v>43900</v>
      </c>
      <c r="AK630" s="23" t="s">
        <v>7880</v>
      </c>
      <c r="AL630" s="23" t="s">
        <v>7881</v>
      </c>
      <c r="AM630" s="104">
        <v>42074</v>
      </c>
      <c r="AN630" s="27"/>
      <c r="AO630" s="91">
        <v>42076</v>
      </c>
      <c r="AP630" s="25" t="s">
        <v>7820</v>
      </c>
    </row>
    <row r="631" spans="1:42" ht="24.75" customHeight="1" x14ac:dyDescent="0.15">
      <c r="A631" s="422">
        <v>628</v>
      </c>
      <c r="B631" s="268" t="s">
        <v>7818</v>
      </c>
      <c r="C631" s="23" t="s">
        <v>1653</v>
      </c>
      <c r="D631" s="24" t="s">
        <v>7204</v>
      </c>
      <c r="E631" s="23"/>
      <c r="F631" s="23"/>
      <c r="G631" s="25" t="s">
        <v>7869</v>
      </c>
      <c r="H631" s="23" t="s">
        <v>7870</v>
      </c>
      <c r="I631" s="23" t="s">
        <v>14597</v>
      </c>
      <c r="J631" s="25" t="s">
        <v>14599</v>
      </c>
      <c r="K631" s="25"/>
      <c r="L631" s="134"/>
      <c r="M631" s="23" t="s">
        <v>7873</v>
      </c>
      <c r="N631" s="33"/>
      <c r="O631" s="25" t="s">
        <v>6424</v>
      </c>
      <c r="P631" s="44"/>
      <c r="Q631" s="43"/>
      <c r="R631" s="43"/>
      <c r="S631" s="44"/>
      <c r="T631" s="44"/>
      <c r="U631" s="43"/>
      <c r="V631" s="44"/>
      <c r="W631" s="43"/>
      <c r="X631" s="43"/>
      <c r="Y631" s="44"/>
      <c r="Z631" s="44"/>
      <c r="AA631" s="33">
        <v>5</v>
      </c>
      <c r="AB631" s="295" t="str">
        <f t="shared" si="38"/>
        <v>年間</v>
      </c>
      <c r="AC631" s="268" t="s">
        <v>14487</v>
      </c>
      <c r="AD631" s="181">
        <v>1</v>
      </c>
      <c r="AE631" s="179"/>
      <c r="AF631" s="179"/>
      <c r="AG631" s="27">
        <v>42064</v>
      </c>
      <c r="AH631" s="168">
        <v>42074</v>
      </c>
      <c r="AI631" s="29" t="str">
        <f t="shared" si="39"/>
        <v>～</v>
      </c>
      <c r="AJ631" s="169">
        <f t="shared" si="37"/>
        <v>43900</v>
      </c>
      <c r="AK631" s="23" t="s">
        <v>7880</v>
      </c>
      <c r="AL631" s="44" t="s">
        <v>7882</v>
      </c>
      <c r="AM631" s="104">
        <v>42074</v>
      </c>
      <c r="AN631" s="32"/>
      <c r="AO631" s="91">
        <v>42076</v>
      </c>
      <c r="AP631" s="25" t="s">
        <v>7820</v>
      </c>
    </row>
    <row r="632" spans="1:42" s="74" customFormat="1" ht="24.75" customHeight="1" x14ac:dyDescent="0.15">
      <c r="A632" s="422">
        <v>629</v>
      </c>
      <c r="B632" s="268" t="s">
        <v>7818</v>
      </c>
      <c r="C632" s="23" t="s">
        <v>1653</v>
      </c>
      <c r="D632" s="24" t="s">
        <v>7204</v>
      </c>
      <c r="E632" s="23"/>
      <c r="F632" s="23"/>
      <c r="G632" s="25" t="s">
        <v>7869</v>
      </c>
      <c r="H632" s="23" t="s">
        <v>7870</v>
      </c>
      <c r="I632" s="23" t="s">
        <v>14597</v>
      </c>
      <c r="J632" s="25" t="s">
        <v>14599</v>
      </c>
      <c r="K632" s="25"/>
      <c r="L632" s="134"/>
      <c r="M632" s="23" t="s">
        <v>7873</v>
      </c>
      <c r="N632" s="33"/>
      <c r="O632" s="25" t="s">
        <v>6424</v>
      </c>
      <c r="P632" s="23"/>
      <c r="Q632" s="25"/>
      <c r="R632" s="25"/>
      <c r="S632" s="23"/>
      <c r="T632" s="23"/>
      <c r="U632" s="25"/>
      <c r="V632" s="23"/>
      <c r="W632" s="25"/>
      <c r="X632" s="25"/>
      <c r="Y632" s="23"/>
      <c r="Z632" s="23"/>
      <c r="AA632" s="33">
        <v>5</v>
      </c>
      <c r="AB632" s="295" t="str">
        <f t="shared" si="38"/>
        <v>年間</v>
      </c>
      <c r="AC632" s="268" t="s">
        <v>14487</v>
      </c>
      <c r="AD632" s="181">
        <v>1</v>
      </c>
      <c r="AE632" s="179"/>
      <c r="AF632" s="179"/>
      <c r="AG632" s="27">
        <v>42064</v>
      </c>
      <c r="AH632" s="168">
        <v>42074</v>
      </c>
      <c r="AI632" s="29" t="str">
        <f t="shared" si="39"/>
        <v>～</v>
      </c>
      <c r="AJ632" s="169">
        <f t="shared" si="37"/>
        <v>43900</v>
      </c>
      <c r="AK632" s="23" t="s">
        <v>7880</v>
      </c>
      <c r="AL632" s="23" t="s">
        <v>7883</v>
      </c>
      <c r="AM632" s="104">
        <v>42074</v>
      </c>
      <c r="AN632" s="27"/>
      <c r="AO632" s="91">
        <v>42076</v>
      </c>
      <c r="AP632" s="25" t="s">
        <v>7820</v>
      </c>
    </row>
    <row r="633" spans="1:42" s="74" customFormat="1" ht="24.75" customHeight="1" x14ac:dyDescent="0.15">
      <c r="A633" s="422">
        <v>630</v>
      </c>
      <c r="B633" s="268" t="s">
        <v>7818</v>
      </c>
      <c r="C633" s="23" t="s">
        <v>1653</v>
      </c>
      <c r="D633" s="24" t="s">
        <v>7204</v>
      </c>
      <c r="E633" s="23"/>
      <c r="F633" s="23"/>
      <c r="G633" s="25" t="s">
        <v>7869</v>
      </c>
      <c r="H633" s="23" t="s">
        <v>7870</v>
      </c>
      <c r="I633" s="23" t="s">
        <v>14597</v>
      </c>
      <c r="J633" s="25" t="s">
        <v>14599</v>
      </c>
      <c r="K633" s="25"/>
      <c r="L633" s="134"/>
      <c r="M633" s="23" t="s">
        <v>7873</v>
      </c>
      <c r="N633" s="33"/>
      <c r="O633" s="25" t="s">
        <v>6424</v>
      </c>
      <c r="P633" s="23"/>
      <c r="Q633" s="25"/>
      <c r="R633" s="25"/>
      <c r="S633" s="23"/>
      <c r="T633" s="23"/>
      <c r="U633" s="25"/>
      <c r="V633" s="23"/>
      <c r="W633" s="25"/>
      <c r="X633" s="25"/>
      <c r="Y633" s="23"/>
      <c r="Z633" s="23"/>
      <c r="AA633" s="33">
        <v>5</v>
      </c>
      <c r="AB633" s="295" t="str">
        <f t="shared" si="38"/>
        <v>年間</v>
      </c>
      <c r="AC633" s="268" t="s">
        <v>14487</v>
      </c>
      <c r="AD633" s="181">
        <v>1</v>
      </c>
      <c r="AE633" s="179"/>
      <c r="AF633" s="179"/>
      <c r="AG633" s="27">
        <v>42064</v>
      </c>
      <c r="AH633" s="168">
        <v>42074</v>
      </c>
      <c r="AI633" s="29" t="str">
        <f t="shared" si="39"/>
        <v>～</v>
      </c>
      <c r="AJ633" s="169">
        <f t="shared" si="37"/>
        <v>43900</v>
      </c>
      <c r="AK633" s="132" t="s">
        <v>7880</v>
      </c>
      <c r="AL633" s="23" t="s">
        <v>7884</v>
      </c>
      <c r="AM633" s="104">
        <v>42074</v>
      </c>
      <c r="AN633" s="27"/>
      <c r="AO633" s="91">
        <v>42076</v>
      </c>
      <c r="AP633" s="25" t="s">
        <v>7820</v>
      </c>
    </row>
    <row r="634" spans="1:42" s="74" customFormat="1" ht="24.75" customHeight="1" x14ac:dyDescent="0.15">
      <c r="A634" s="422">
        <v>631</v>
      </c>
      <c r="B634" s="268" t="s">
        <v>7818</v>
      </c>
      <c r="C634" s="23" t="s">
        <v>1653</v>
      </c>
      <c r="D634" s="24" t="s">
        <v>7204</v>
      </c>
      <c r="E634" s="23"/>
      <c r="F634" s="23"/>
      <c r="G634" s="25" t="s">
        <v>7869</v>
      </c>
      <c r="H634" s="23" t="s">
        <v>7870</v>
      </c>
      <c r="I634" s="23" t="s">
        <v>14597</v>
      </c>
      <c r="J634" s="25" t="s">
        <v>14599</v>
      </c>
      <c r="K634" s="25"/>
      <c r="L634" s="134"/>
      <c r="M634" s="23" t="s">
        <v>7873</v>
      </c>
      <c r="N634" s="33"/>
      <c r="O634" s="25" t="s">
        <v>6424</v>
      </c>
      <c r="P634" s="23"/>
      <c r="Q634" s="25"/>
      <c r="R634" s="25"/>
      <c r="S634" s="23"/>
      <c r="T634" s="23"/>
      <c r="U634" s="25"/>
      <c r="V634" s="23"/>
      <c r="W634" s="25"/>
      <c r="X634" s="25"/>
      <c r="Y634" s="23"/>
      <c r="Z634" s="23"/>
      <c r="AA634" s="33">
        <v>5</v>
      </c>
      <c r="AB634" s="295" t="str">
        <f t="shared" si="38"/>
        <v>年間</v>
      </c>
      <c r="AC634" s="268" t="s">
        <v>14487</v>
      </c>
      <c r="AD634" s="181">
        <v>1</v>
      </c>
      <c r="AE634" s="179"/>
      <c r="AF634" s="179"/>
      <c r="AG634" s="27">
        <v>42064</v>
      </c>
      <c r="AH634" s="168">
        <v>42074</v>
      </c>
      <c r="AI634" s="29" t="str">
        <f t="shared" si="39"/>
        <v>～</v>
      </c>
      <c r="AJ634" s="169">
        <f t="shared" si="37"/>
        <v>43900</v>
      </c>
      <c r="AK634" s="23" t="s">
        <v>7880</v>
      </c>
      <c r="AL634" s="23" t="s">
        <v>7885</v>
      </c>
      <c r="AM634" s="104">
        <v>42074</v>
      </c>
      <c r="AN634" s="27"/>
      <c r="AO634" s="91">
        <v>42076</v>
      </c>
      <c r="AP634" s="25" t="s">
        <v>7820</v>
      </c>
    </row>
    <row r="635" spans="1:42" ht="24.75" customHeight="1" x14ac:dyDescent="0.15">
      <c r="A635" s="422">
        <v>632</v>
      </c>
      <c r="B635" s="268" t="s">
        <v>7819</v>
      </c>
      <c r="C635" s="23" t="s">
        <v>1653</v>
      </c>
      <c r="D635" s="24" t="s">
        <v>7204</v>
      </c>
      <c r="E635" s="23"/>
      <c r="F635" s="23"/>
      <c r="G635" s="25" t="s">
        <v>7869</v>
      </c>
      <c r="H635" s="23" t="s">
        <v>7870</v>
      </c>
      <c r="I635" s="23" t="s">
        <v>14597</v>
      </c>
      <c r="J635" s="25" t="s">
        <v>14599</v>
      </c>
      <c r="K635" s="25"/>
      <c r="L635" s="134"/>
      <c r="M635" s="23" t="s">
        <v>7873</v>
      </c>
      <c r="N635" s="33"/>
      <c r="O635" s="25" t="s">
        <v>6424</v>
      </c>
      <c r="P635" s="44"/>
      <c r="Q635" s="43"/>
      <c r="R635" s="43"/>
      <c r="S635" s="44"/>
      <c r="T635" s="44"/>
      <c r="U635" s="43"/>
      <c r="V635" s="44"/>
      <c r="W635" s="43"/>
      <c r="X635" s="43"/>
      <c r="Y635" s="44"/>
      <c r="Z635" s="44"/>
      <c r="AA635" s="33">
        <v>5</v>
      </c>
      <c r="AB635" s="295" t="str">
        <f t="shared" si="38"/>
        <v>年間</v>
      </c>
      <c r="AC635" s="268" t="s">
        <v>14487</v>
      </c>
      <c r="AD635" s="181">
        <v>1</v>
      </c>
      <c r="AE635" s="179"/>
      <c r="AF635" s="179"/>
      <c r="AG635" s="27">
        <v>42064</v>
      </c>
      <c r="AH635" s="168">
        <v>42074</v>
      </c>
      <c r="AI635" s="29" t="str">
        <f t="shared" si="39"/>
        <v>～</v>
      </c>
      <c r="AJ635" s="169">
        <f t="shared" si="37"/>
        <v>43900</v>
      </c>
      <c r="AK635" s="23" t="s">
        <v>7880</v>
      </c>
      <c r="AL635" s="44" t="s">
        <v>7886</v>
      </c>
      <c r="AM635" s="104">
        <v>42074</v>
      </c>
      <c r="AN635" s="32"/>
      <c r="AO635" s="91">
        <v>42076</v>
      </c>
      <c r="AP635" s="25" t="s">
        <v>7820</v>
      </c>
    </row>
    <row r="636" spans="1:42" s="74" customFormat="1" ht="24.75" customHeight="1" x14ac:dyDescent="0.15">
      <c r="A636" s="422">
        <v>633</v>
      </c>
      <c r="B636" s="268" t="s">
        <v>7818</v>
      </c>
      <c r="C636" s="23" t="s">
        <v>1653</v>
      </c>
      <c r="D636" s="24" t="s">
        <v>7204</v>
      </c>
      <c r="E636" s="23"/>
      <c r="F636" s="23"/>
      <c r="G636" s="25" t="s">
        <v>7869</v>
      </c>
      <c r="H636" s="23" t="s">
        <v>7870</v>
      </c>
      <c r="I636" s="23" t="s">
        <v>14597</v>
      </c>
      <c r="J636" s="25" t="s">
        <v>14599</v>
      </c>
      <c r="K636" s="25"/>
      <c r="L636" s="134"/>
      <c r="M636" s="23" t="s">
        <v>7873</v>
      </c>
      <c r="N636" s="33"/>
      <c r="O636" s="25" t="s">
        <v>6424</v>
      </c>
      <c r="P636" s="23"/>
      <c r="Q636" s="25"/>
      <c r="R636" s="25"/>
      <c r="S636" s="23"/>
      <c r="T636" s="23"/>
      <c r="U636" s="25"/>
      <c r="V636" s="23"/>
      <c r="W636" s="25"/>
      <c r="X636" s="25"/>
      <c r="Y636" s="23"/>
      <c r="Z636" s="23"/>
      <c r="AA636" s="33">
        <v>5</v>
      </c>
      <c r="AB636" s="295" t="str">
        <f t="shared" si="38"/>
        <v>年間</v>
      </c>
      <c r="AC636" s="268" t="s">
        <v>14487</v>
      </c>
      <c r="AD636" s="181">
        <v>1</v>
      </c>
      <c r="AE636" s="179"/>
      <c r="AF636" s="179"/>
      <c r="AG636" s="27">
        <v>42064</v>
      </c>
      <c r="AH636" s="168">
        <v>42074</v>
      </c>
      <c r="AI636" s="29" t="str">
        <f t="shared" si="39"/>
        <v>～</v>
      </c>
      <c r="AJ636" s="169">
        <f t="shared" si="37"/>
        <v>43900</v>
      </c>
      <c r="AK636" s="23" t="s">
        <v>7880</v>
      </c>
      <c r="AL636" s="23" t="s">
        <v>7887</v>
      </c>
      <c r="AM636" s="104">
        <v>42074</v>
      </c>
      <c r="AN636" s="27"/>
      <c r="AO636" s="91">
        <v>42076</v>
      </c>
      <c r="AP636" s="25" t="s">
        <v>7820</v>
      </c>
    </row>
    <row r="637" spans="1:42" s="74" customFormat="1" ht="24.75" customHeight="1" x14ac:dyDescent="0.15">
      <c r="A637" s="422">
        <v>634</v>
      </c>
      <c r="B637" s="268" t="s">
        <v>7818</v>
      </c>
      <c r="C637" s="23" t="s">
        <v>1653</v>
      </c>
      <c r="D637" s="24" t="s">
        <v>7204</v>
      </c>
      <c r="E637" s="23"/>
      <c r="F637" s="23"/>
      <c r="G637" s="25" t="s">
        <v>7869</v>
      </c>
      <c r="H637" s="23" t="s">
        <v>7870</v>
      </c>
      <c r="I637" s="23" t="s">
        <v>14597</v>
      </c>
      <c r="J637" s="25" t="s">
        <v>14599</v>
      </c>
      <c r="K637" s="25"/>
      <c r="L637" s="134"/>
      <c r="M637" s="23" t="s">
        <v>7873</v>
      </c>
      <c r="N637" s="33"/>
      <c r="O637" s="25" t="s">
        <v>6424</v>
      </c>
      <c r="P637" s="23"/>
      <c r="Q637" s="25"/>
      <c r="R637" s="25"/>
      <c r="S637" s="23"/>
      <c r="T637" s="23"/>
      <c r="U637" s="25"/>
      <c r="V637" s="23"/>
      <c r="W637" s="25"/>
      <c r="X637" s="25"/>
      <c r="Y637" s="23"/>
      <c r="Z637" s="23"/>
      <c r="AA637" s="33">
        <v>5</v>
      </c>
      <c r="AB637" s="295" t="str">
        <f t="shared" si="38"/>
        <v>年間</v>
      </c>
      <c r="AC637" s="268" t="s">
        <v>14487</v>
      </c>
      <c r="AD637" s="181">
        <v>1</v>
      </c>
      <c r="AE637" s="179"/>
      <c r="AF637" s="179"/>
      <c r="AG637" s="27">
        <v>42064</v>
      </c>
      <c r="AH637" s="168">
        <v>42074</v>
      </c>
      <c r="AI637" s="29" t="str">
        <f t="shared" si="39"/>
        <v>～</v>
      </c>
      <c r="AJ637" s="169">
        <f t="shared" si="37"/>
        <v>43900</v>
      </c>
      <c r="AK637" s="23" t="s">
        <v>7888</v>
      </c>
      <c r="AL637" s="23">
        <v>50103286</v>
      </c>
      <c r="AM637" s="104">
        <v>42074</v>
      </c>
      <c r="AN637" s="27"/>
      <c r="AO637" s="91">
        <v>42076</v>
      </c>
      <c r="AP637" s="25" t="s">
        <v>7820</v>
      </c>
    </row>
    <row r="638" spans="1:42" s="74" customFormat="1" ht="24.75" customHeight="1" x14ac:dyDescent="0.15">
      <c r="A638" s="422">
        <v>635</v>
      </c>
      <c r="B638" s="268" t="s">
        <v>7818</v>
      </c>
      <c r="C638" s="23" t="s">
        <v>1653</v>
      </c>
      <c r="D638" s="24" t="s">
        <v>7204</v>
      </c>
      <c r="E638" s="23"/>
      <c r="F638" s="23"/>
      <c r="G638" s="25" t="s">
        <v>7869</v>
      </c>
      <c r="H638" s="23" t="s">
        <v>7870</v>
      </c>
      <c r="I638" s="23" t="s">
        <v>14597</v>
      </c>
      <c r="J638" s="25" t="s">
        <v>14599</v>
      </c>
      <c r="K638" s="25"/>
      <c r="L638" s="134"/>
      <c r="M638" s="23" t="s">
        <v>7873</v>
      </c>
      <c r="N638" s="33"/>
      <c r="O638" s="25" t="s">
        <v>6424</v>
      </c>
      <c r="P638" s="23"/>
      <c r="Q638" s="25"/>
      <c r="R638" s="25"/>
      <c r="S638" s="23"/>
      <c r="T638" s="23"/>
      <c r="U638" s="25"/>
      <c r="V638" s="23"/>
      <c r="W638" s="25"/>
      <c r="X638" s="25"/>
      <c r="Y638" s="23"/>
      <c r="Z638" s="23"/>
      <c r="AA638" s="33">
        <v>5</v>
      </c>
      <c r="AB638" s="295" t="str">
        <f t="shared" si="38"/>
        <v>年間</v>
      </c>
      <c r="AC638" s="268" t="s">
        <v>14487</v>
      </c>
      <c r="AD638" s="181">
        <v>1</v>
      </c>
      <c r="AE638" s="179"/>
      <c r="AF638" s="179"/>
      <c r="AG638" s="27">
        <v>42064</v>
      </c>
      <c r="AH638" s="168">
        <v>42074</v>
      </c>
      <c r="AI638" s="29" t="str">
        <f t="shared" si="39"/>
        <v>～</v>
      </c>
      <c r="AJ638" s="169">
        <f t="shared" si="37"/>
        <v>43900</v>
      </c>
      <c r="AK638" s="23" t="s">
        <v>7888</v>
      </c>
      <c r="AL638" s="23">
        <v>50103288</v>
      </c>
      <c r="AM638" s="104">
        <v>42074</v>
      </c>
      <c r="AN638" s="27"/>
      <c r="AO638" s="91">
        <v>42076</v>
      </c>
      <c r="AP638" s="25" t="s">
        <v>7820</v>
      </c>
    </row>
    <row r="639" spans="1:42" ht="24.75" customHeight="1" x14ac:dyDescent="0.15">
      <c r="A639" s="422">
        <v>636</v>
      </c>
      <c r="B639" s="268" t="s">
        <v>7818</v>
      </c>
      <c r="C639" s="23" t="s">
        <v>1653</v>
      </c>
      <c r="D639" s="24" t="s">
        <v>7204</v>
      </c>
      <c r="E639" s="23"/>
      <c r="F639" s="23"/>
      <c r="G639" s="25" t="s">
        <v>7869</v>
      </c>
      <c r="H639" s="23" t="s">
        <v>7870</v>
      </c>
      <c r="I639" s="23" t="s">
        <v>14597</v>
      </c>
      <c r="J639" s="25" t="s">
        <v>14599</v>
      </c>
      <c r="K639" s="25"/>
      <c r="L639" s="134"/>
      <c r="M639" s="23" t="s">
        <v>7873</v>
      </c>
      <c r="N639" s="33"/>
      <c r="O639" s="25" t="s">
        <v>6424</v>
      </c>
      <c r="P639" s="44"/>
      <c r="Q639" s="43"/>
      <c r="R639" s="43"/>
      <c r="S639" s="44"/>
      <c r="T639" s="44"/>
      <c r="U639" s="43"/>
      <c r="V639" s="44"/>
      <c r="W639" s="43"/>
      <c r="X639" s="43"/>
      <c r="Y639" s="44"/>
      <c r="Z639" s="44"/>
      <c r="AA639" s="33">
        <v>5</v>
      </c>
      <c r="AB639" s="295" t="str">
        <f t="shared" si="38"/>
        <v>年間</v>
      </c>
      <c r="AC639" s="268" t="s">
        <v>14487</v>
      </c>
      <c r="AD639" s="181">
        <v>1</v>
      </c>
      <c r="AE639" s="179"/>
      <c r="AF639" s="179"/>
      <c r="AG639" s="27">
        <v>42064</v>
      </c>
      <c r="AH639" s="168">
        <v>42074</v>
      </c>
      <c r="AI639" s="29" t="str">
        <f t="shared" si="39"/>
        <v>～</v>
      </c>
      <c r="AJ639" s="169">
        <f t="shared" si="37"/>
        <v>43900</v>
      </c>
      <c r="AK639" s="23" t="s">
        <v>7888</v>
      </c>
      <c r="AL639" s="44">
        <v>50103295</v>
      </c>
      <c r="AM639" s="104">
        <v>42074</v>
      </c>
      <c r="AN639" s="32"/>
      <c r="AO639" s="91">
        <v>42076</v>
      </c>
      <c r="AP639" s="25" t="s">
        <v>7820</v>
      </c>
    </row>
    <row r="640" spans="1:42" s="74" customFormat="1" ht="24.75" customHeight="1" x14ac:dyDescent="0.15">
      <c r="A640" s="422">
        <v>637</v>
      </c>
      <c r="B640" s="268" t="s">
        <v>7818</v>
      </c>
      <c r="C640" s="23" t="s">
        <v>1653</v>
      </c>
      <c r="D640" s="24" t="s">
        <v>7204</v>
      </c>
      <c r="E640" s="23"/>
      <c r="F640" s="23"/>
      <c r="G640" s="25" t="s">
        <v>7869</v>
      </c>
      <c r="H640" s="23" t="s">
        <v>7870</v>
      </c>
      <c r="I640" s="23" t="s">
        <v>14597</v>
      </c>
      <c r="J640" s="25" t="s">
        <v>14599</v>
      </c>
      <c r="K640" s="25"/>
      <c r="L640" s="134"/>
      <c r="M640" s="23" t="s">
        <v>7873</v>
      </c>
      <c r="N640" s="33"/>
      <c r="O640" s="25" t="s">
        <v>6424</v>
      </c>
      <c r="P640" s="23"/>
      <c r="Q640" s="25"/>
      <c r="R640" s="25"/>
      <c r="S640" s="23"/>
      <c r="T640" s="23"/>
      <c r="U640" s="25"/>
      <c r="V640" s="23"/>
      <c r="W640" s="25"/>
      <c r="X640" s="25"/>
      <c r="Y640" s="23"/>
      <c r="Z640" s="23"/>
      <c r="AA640" s="33">
        <v>5</v>
      </c>
      <c r="AB640" s="295" t="str">
        <f t="shared" si="38"/>
        <v>年間</v>
      </c>
      <c r="AC640" s="268" t="s">
        <v>14487</v>
      </c>
      <c r="AD640" s="181">
        <v>1</v>
      </c>
      <c r="AE640" s="179"/>
      <c r="AF640" s="179"/>
      <c r="AG640" s="27">
        <v>42064</v>
      </c>
      <c r="AH640" s="168">
        <v>42074</v>
      </c>
      <c r="AI640" s="29" t="str">
        <f t="shared" si="39"/>
        <v>～</v>
      </c>
      <c r="AJ640" s="169">
        <f t="shared" si="37"/>
        <v>43900</v>
      </c>
      <c r="AK640" s="23" t="s">
        <v>7888</v>
      </c>
      <c r="AL640" s="23">
        <v>50103300</v>
      </c>
      <c r="AM640" s="104">
        <v>42074</v>
      </c>
      <c r="AN640" s="27"/>
      <c r="AO640" s="91">
        <v>42076</v>
      </c>
      <c r="AP640" s="25" t="s">
        <v>7820</v>
      </c>
    </row>
    <row r="641" spans="1:42" s="74" customFormat="1" ht="24.75" customHeight="1" x14ac:dyDescent="0.15">
      <c r="A641" s="422">
        <v>638</v>
      </c>
      <c r="B641" s="268" t="s">
        <v>7818</v>
      </c>
      <c r="C641" s="23" t="s">
        <v>1653</v>
      </c>
      <c r="D641" s="24" t="s">
        <v>7204</v>
      </c>
      <c r="E641" s="23"/>
      <c r="F641" s="23"/>
      <c r="G641" s="25" t="s">
        <v>7869</v>
      </c>
      <c r="H641" s="23" t="s">
        <v>7870</v>
      </c>
      <c r="I641" s="23" t="s">
        <v>14597</v>
      </c>
      <c r="J641" s="25" t="s">
        <v>14599</v>
      </c>
      <c r="K641" s="25"/>
      <c r="L641" s="134"/>
      <c r="M641" s="23" t="s">
        <v>7873</v>
      </c>
      <c r="N641" s="33"/>
      <c r="O641" s="25" t="s">
        <v>6424</v>
      </c>
      <c r="P641" s="23"/>
      <c r="Q641" s="25"/>
      <c r="R641" s="25"/>
      <c r="S641" s="23"/>
      <c r="T641" s="23"/>
      <c r="U641" s="25"/>
      <c r="V641" s="23"/>
      <c r="W641" s="25"/>
      <c r="X641" s="25"/>
      <c r="Y641" s="23"/>
      <c r="Z641" s="23"/>
      <c r="AA641" s="33">
        <v>5</v>
      </c>
      <c r="AB641" s="295" t="str">
        <f t="shared" si="38"/>
        <v>年間</v>
      </c>
      <c r="AC641" s="268" t="s">
        <v>14487</v>
      </c>
      <c r="AD641" s="181">
        <v>1</v>
      </c>
      <c r="AE641" s="179"/>
      <c r="AF641" s="179"/>
      <c r="AG641" s="27">
        <v>42064</v>
      </c>
      <c r="AH641" s="168">
        <v>42074</v>
      </c>
      <c r="AI641" s="29" t="str">
        <f t="shared" si="39"/>
        <v>～</v>
      </c>
      <c r="AJ641" s="169">
        <f t="shared" si="37"/>
        <v>43900</v>
      </c>
      <c r="AK641" s="132" t="s">
        <v>7888</v>
      </c>
      <c r="AL641" s="23">
        <v>50106603</v>
      </c>
      <c r="AM641" s="104">
        <v>42074</v>
      </c>
      <c r="AN641" s="27"/>
      <c r="AO641" s="91">
        <v>42076</v>
      </c>
      <c r="AP641" s="25" t="s">
        <v>7820</v>
      </c>
    </row>
    <row r="642" spans="1:42" s="74" customFormat="1" ht="24.75" customHeight="1" x14ac:dyDescent="0.15">
      <c r="A642" s="422">
        <v>639</v>
      </c>
      <c r="B642" s="268" t="s">
        <v>7818</v>
      </c>
      <c r="C642" s="23" t="s">
        <v>1653</v>
      </c>
      <c r="D642" s="24" t="s">
        <v>7204</v>
      </c>
      <c r="E642" s="23"/>
      <c r="F642" s="23"/>
      <c r="G642" s="25" t="s">
        <v>7869</v>
      </c>
      <c r="H642" s="23" t="s">
        <v>7870</v>
      </c>
      <c r="I642" s="23" t="s">
        <v>14597</v>
      </c>
      <c r="J642" s="25" t="s">
        <v>14599</v>
      </c>
      <c r="K642" s="25"/>
      <c r="L642" s="134"/>
      <c r="M642" s="23" t="s">
        <v>7873</v>
      </c>
      <c r="N642" s="33"/>
      <c r="O642" s="25" t="s">
        <v>6424</v>
      </c>
      <c r="P642" s="23"/>
      <c r="Q642" s="25"/>
      <c r="R642" s="25"/>
      <c r="S642" s="23"/>
      <c r="T642" s="23"/>
      <c r="U642" s="25"/>
      <c r="V642" s="23"/>
      <c r="W642" s="25"/>
      <c r="X642" s="25"/>
      <c r="Y642" s="23"/>
      <c r="Z642" s="23"/>
      <c r="AA642" s="33">
        <v>5</v>
      </c>
      <c r="AB642" s="295" t="str">
        <f t="shared" si="38"/>
        <v>年間</v>
      </c>
      <c r="AC642" s="268" t="s">
        <v>14487</v>
      </c>
      <c r="AD642" s="181">
        <v>1</v>
      </c>
      <c r="AE642" s="179"/>
      <c r="AF642" s="179"/>
      <c r="AG642" s="27">
        <v>42064</v>
      </c>
      <c r="AH642" s="168">
        <v>42074</v>
      </c>
      <c r="AI642" s="29" t="str">
        <f t="shared" si="39"/>
        <v>～</v>
      </c>
      <c r="AJ642" s="169">
        <f t="shared" si="37"/>
        <v>43900</v>
      </c>
      <c r="AK642" s="23" t="s">
        <v>7888</v>
      </c>
      <c r="AL642" s="23">
        <v>50106621</v>
      </c>
      <c r="AM642" s="104">
        <v>42074</v>
      </c>
      <c r="AN642" s="27"/>
      <c r="AO642" s="91">
        <v>42076</v>
      </c>
      <c r="AP642" s="25" t="s">
        <v>7820</v>
      </c>
    </row>
    <row r="643" spans="1:42" ht="24.75" customHeight="1" x14ac:dyDescent="0.15">
      <c r="A643" s="422">
        <v>640</v>
      </c>
      <c r="B643" s="268" t="s">
        <v>7819</v>
      </c>
      <c r="C643" s="23" t="s">
        <v>1653</v>
      </c>
      <c r="D643" s="24" t="s">
        <v>7204</v>
      </c>
      <c r="E643" s="23"/>
      <c r="F643" s="23"/>
      <c r="G643" s="25" t="s">
        <v>7869</v>
      </c>
      <c r="H643" s="23" t="s">
        <v>7870</v>
      </c>
      <c r="I643" s="23" t="s">
        <v>14597</v>
      </c>
      <c r="J643" s="25" t="s">
        <v>14599</v>
      </c>
      <c r="K643" s="25"/>
      <c r="L643" s="134"/>
      <c r="M643" s="23" t="s">
        <v>7873</v>
      </c>
      <c r="N643" s="33"/>
      <c r="O643" s="25" t="s">
        <v>6424</v>
      </c>
      <c r="P643" s="44"/>
      <c r="Q643" s="43"/>
      <c r="R643" s="43"/>
      <c r="S643" s="44"/>
      <c r="T643" s="44"/>
      <c r="U643" s="43"/>
      <c r="V643" s="44"/>
      <c r="W643" s="43"/>
      <c r="X643" s="43"/>
      <c r="Y643" s="44"/>
      <c r="Z643" s="44"/>
      <c r="AA643" s="33">
        <v>5</v>
      </c>
      <c r="AB643" s="295" t="str">
        <f t="shared" si="38"/>
        <v>年間</v>
      </c>
      <c r="AC643" s="268" t="s">
        <v>14487</v>
      </c>
      <c r="AD643" s="181">
        <v>1</v>
      </c>
      <c r="AE643" s="179"/>
      <c r="AF643" s="179"/>
      <c r="AG643" s="27">
        <v>42064</v>
      </c>
      <c r="AH643" s="168">
        <v>42074</v>
      </c>
      <c r="AI643" s="29" t="str">
        <f t="shared" si="39"/>
        <v>～</v>
      </c>
      <c r="AJ643" s="169">
        <f t="shared" si="37"/>
        <v>43900</v>
      </c>
      <c r="AK643" s="23" t="s">
        <v>7888</v>
      </c>
      <c r="AL643" s="44">
        <v>50209196</v>
      </c>
      <c r="AM643" s="104">
        <v>42074</v>
      </c>
      <c r="AN643" s="32"/>
      <c r="AO643" s="91">
        <v>42076</v>
      </c>
      <c r="AP643" s="25" t="s">
        <v>7820</v>
      </c>
    </row>
    <row r="644" spans="1:42" s="74" customFormat="1" ht="24.75" customHeight="1" x14ac:dyDescent="0.15">
      <c r="A644" s="422">
        <v>641</v>
      </c>
      <c r="B644" s="268" t="s">
        <v>7818</v>
      </c>
      <c r="C644" s="23" t="s">
        <v>1653</v>
      </c>
      <c r="D644" s="24" t="s">
        <v>7204</v>
      </c>
      <c r="E644" s="23"/>
      <c r="F644" s="23"/>
      <c r="G644" s="25" t="s">
        <v>7869</v>
      </c>
      <c r="H644" s="23" t="s">
        <v>7870</v>
      </c>
      <c r="I644" s="23" t="s">
        <v>14597</v>
      </c>
      <c r="J644" s="25" t="s">
        <v>14599</v>
      </c>
      <c r="K644" s="25"/>
      <c r="L644" s="134"/>
      <c r="M644" s="23" t="s">
        <v>7873</v>
      </c>
      <c r="N644" s="33"/>
      <c r="O644" s="25" t="s">
        <v>6424</v>
      </c>
      <c r="P644" s="23"/>
      <c r="Q644" s="25"/>
      <c r="R644" s="25"/>
      <c r="S644" s="23"/>
      <c r="T644" s="23"/>
      <c r="U644" s="25"/>
      <c r="V644" s="23"/>
      <c r="W644" s="25"/>
      <c r="X644" s="25"/>
      <c r="Y644" s="23"/>
      <c r="Z644" s="23"/>
      <c r="AA644" s="33">
        <v>5</v>
      </c>
      <c r="AB644" s="295" t="str">
        <f t="shared" si="38"/>
        <v>年間</v>
      </c>
      <c r="AC644" s="268" t="s">
        <v>14487</v>
      </c>
      <c r="AD644" s="181">
        <v>1</v>
      </c>
      <c r="AE644" s="179"/>
      <c r="AF644" s="179"/>
      <c r="AG644" s="27">
        <v>42064</v>
      </c>
      <c r="AH644" s="168">
        <v>42074</v>
      </c>
      <c r="AI644" s="29" t="str">
        <f t="shared" si="39"/>
        <v>～</v>
      </c>
      <c r="AJ644" s="169">
        <f t="shared" ref="AJ644:AJ707" si="41">IF(ISBLANK($AH644),"",DATE(YEAR($AH644)+$AA644,MONTH($AH644),DAY($AH644)-1))</f>
        <v>43900</v>
      </c>
      <c r="AK644" s="23" t="s">
        <v>7889</v>
      </c>
      <c r="AL644" s="23" t="s">
        <v>7890</v>
      </c>
      <c r="AM644" s="104">
        <v>42074</v>
      </c>
      <c r="AN644" s="27"/>
      <c r="AO644" s="91">
        <v>42076</v>
      </c>
      <c r="AP644" s="25" t="s">
        <v>7820</v>
      </c>
    </row>
    <row r="645" spans="1:42" s="74" customFormat="1" ht="24.75" customHeight="1" x14ac:dyDescent="0.15">
      <c r="A645" s="422">
        <v>642</v>
      </c>
      <c r="B645" s="268" t="s">
        <v>7818</v>
      </c>
      <c r="C645" s="23" t="s">
        <v>1653</v>
      </c>
      <c r="D645" s="24" t="s">
        <v>7204</v>
      </c>
      <c r="E645" s="23"/>
      <c r="F645" s="23"/>
      <c r="G645" s="25" t="s">
        <v>7869</v>
      </c>
      <c r="H645" s="23" t="s">
        <v>7870</v>
      </c>
      <c r="I645" s="23" t="s">
        <v>14597</v>
      </c>
      <c r="J645" s="25" t="s">
        <v>14599</v>
      </c>
      <c r="K645" s="25"/>
      <c r="L645" s="134"/>
      <c r="M645" s="23" t="s">
        <v>7873</v>
      </c>
      <c r="N645" s="33"/>
      <c r="O645" s="25" t="s">
        <v>6424</v>
      </c>
      <c r="P645" s="23"/>
      <c r="Q645" s="25"/>
      <c r="R645" s="25"/>
      <c r="S645" s="23"/>
      <c r="T645" s="23"/>
      <c r="U645" s="25"/>
      <c r="V645" s="23"/>
      <c r="W645" s="25"/>
      <c r="X645" s="25"/>
      <c r="Y645" s="23"/>
      <c r="Z645" s="23"/>
      <c r="AA645" s="33">
        <v>5</v>
      </c>
      <c r="AB645" s="295" t="str">
        <f t="shared" ref="AB645:AB708" si="42">IF(ISBLANK($AA645),"","年間")</f>
        <v>年間</v>
      </c>
      <c r="AC645" s="268" t="s">
        <v>14487</v>
      </c>
      <c r="AD645" s="181">
        <v>1</v>
      </c>
      <c r="AE645" s="179"/>
      <c r="AF645" s="179"/>
      <c r="AG645" s="27">
        <v>42064</v>
      </c>
      <c r="AH645" s="168">
        <v>42074</v>
      </c>
      <c r="AI645" s="29" t="str">
        <f t="shared" si="39"/>
        <v>～</v>
      </c>
      <c r="AJ645" s="169">
        <f t="shared" si="41"/>
        <v>43900</v>
      </c>
      <c r="AK645" s="23" t="s">
        <v>7151</v>
      </c>
      <c r="AL645" s="23" t="s">
        <v>7891</v>
      </c>
      <c r="AM645" s="104">
        <v>42074</v>
      </c>
      <c r="AN645" s="27"/>
      <c r="AO645" s="91">
        <v>42076</v>
      </c>
      <c r="AP645" s="25" t="s">
        <v>7820</v>
      </c>
    </row>
    <row r="646" spans="1:42" ht="24.75" customHeight="1" x14ac:dyDescent="0.15">
      <c r="A646" s="422">
        <v>643</v>
      </c>
      <c r="B646" s="268" t="s">
        <v>7821</v>
      </c>
      <c r="C646" s="23" t="s">
        <v>1653</v>
      </c>
      <c r="D646" s="24" t="s">
        <v>7204</v>
      </c>
      <c r="E646" s="23"/>
      <c r="F646" s="23"/>
      <c r="G646" s="25" t="s">
        <v>7869</v>
      </c>
      <c r="H646" s="23" t="s">
        <v>7870</v>
      </c>
      <c r="I646" s="23" t="s">
        <v>14597</v>
      </c>
      <c r="J646" s="25" t="s">
        <v>14599</v>
      </c>
      <c r="K646" s="25"/>
      <c r="L646" s="134"/>
      <c r="M646" s="23" t="s">
        <v>7873</v>
      </c>
      <c r="N646" s="33"/>
      <c r="O646" s="25" t="s">
        <v>6424</v>
      </c>
      <c r="P646" s="44"/>
      <c r="Q646" s="43"/>
      <c r="R646" s="43"/>
      <c r="S646" s="44"/>
      <c r="T646" s="44"/>
      <c r="U646" s="43"/>
      <c r="V646" s="44"/>
      <c r="W646" s="43"/>
      <c r="X646" s="43"/>
      <c r="Y646" s="44"/>
      <c r="Z646" s="44"/>
      <c r="AA646" s="33">
        <v>5</v>
      </c>
      <c r="AB646" s="295" t="str">
        <f t="shared" si="42"/>
        <v>年間</v>
      </c>
      <c r="AC646" s="268" t="s">
        <v>14487</v>
      </c>
      <c r="AD646" s="181">
        <v>1</v>
      </c>
      <c r="AE646" s="179"/>
      <c r="AF646" s="179"/>
      <c r="AG646" s="27">
        <v>42064</v>
      </c>
      <c r="AH646" s="168">
        <v>42074</v>
      </c>
      <c r="AI646" s="29" t="str">
        <f t="shared" si="39"/>
        <v>～</v>
      </c>
      <c r="AJ646" s="169">
        <f t="shared" si="41"/>
        <v>43900</v>
      </c>
      <c r="AK646" s="23" t="s">
        <v>7892</v>
      </c>
      <c r="AL646" s="44" t="s">
        <v>7893</v>
      </c>
      <c r="AM646" s="104">
        <v>42074</v>
      </c>
      <c r="AN646" s="32"/>
      <c r="AO646" s="91">
        <v>42076</v>
      </c>
      <c r="AP646" s="25" t="s">
        <v>7820</v>
      </c>
    </row>
    <row r="647" spans="1:42" s="74" customFormat="1" ht="24.75" customHeight="1" x14ac:dyDescent="0.15">
      <c r="A647" s="422">
        <v>644</v>
      </c>
      <c r="B647" s="268" t="s">
        <v>7818</v>
      </c>
      <c r="C647" s="23" t="s">
        <v>1653</v>
      </c>
      <c r="D647" s="24" t="s">
        <v>7204</v>
      </c>
      <c r="E647" s="23"/>
      <c r="F647" s="23"/>
      <c r="G647" s="25" t="s">
        <v>7869</v>
      </c>
      <c r="H647" s="23" t="s">
        <v>7870</v>
      </c>
      <c r="I647" s="23" t="s">
        <v>14597</v>
      </c>
      <c r="J647" s="25" t="s">
        <v>14599</v>
      </c>
      <c r="K647" s="25"/>
      <c r="L647" s="134"/>
      <c r="M647" s="23" t="s">
        <v>7873</v>
      </c>
      <c r="N647" s="33"/>
      <c r="O647" s="25" t="s">
        <v>6424</v>
      </c>
      <c r="P647" s="23"/>
      <c r="Q647" s="25"/>
      <c r="R647" s="25"/>
      <c r="S647" s="23"/>
      <c r="T647" s="23"/>
      <c r="U647" s="25"/>
      <c r="V647" s="23"/>
      <c r="W647" s="25"/>
      <c r="X647" s="25"/>
      <c r="Y647" s="23"/>
      <c r="Z647" s="23"/>
      <c r="AA647" s="33">
        <v>5</v>
      </c>
      <c r="AB647" s="295" t="str">
        <f t="shared" si="42"/>
        <v>年間</v>
      </c>
      <c r="AC647" s="268" t="s">
        <v>14487</v>
      </c>
      <c r="AD647" s="181">
        <v>1</v>
      </c>
      <c r="AE647" s="179"/>
      <c r="AF647" s="179"/>
      <c r="AG647" s="27">
        <v>42064</v>
      </c>
      <c r="AH647" s="168">
        <v>42074</v>
      </c>
      <c r="AI647" s="29" t="str">
        <f t="shared" si="39"/>
        <v>～</v>
      </c>
      <c r="AJ647" s="169">
        <f t="shared" si="41"/>
        <v>43900</v>
      </c>
      <c r="AK647" s="23" t="s">
        <v>7894</v>
      </c>
      <c r="AL647" s="23" t="s">
        <v>7895</v>
      </c>
      <c r="AM647" s="104">
        <v>42074</v>
      </c>
      <c r="AN647" s="27"/>
      <c r="AO647" s="91">
        <v>42076</v>
      </c>
      <c r="AP647" s="25" t="s">
        <v>7820</v>
      </c>
    </row>
    <row r="648" spans="1:42" s="74" customFormat="1" ht="24.75" customHeight="1" x14ac:dyDescent="0.15">
      <c r="A648" s="422">
        <v>645</v>
      </c>
      <c r="B648" s="268" t="s">
        <v>7818</v>
      </c>
      <c r="C648" s="23" t="s">
        <v>1653</v>
      </c>
      <c r="D648" s="24" t="s">
        <v>7204</v>
      </c>
      <c r="E648" s="23"/>
      <c r="F648" s="23"/>
      <c r="G648" s="25" t="s">
        <v>14595</v>
      </c>
      <c r="H648" s="23" t="s">
        <v>7870</v>
      </c>
      <c r="I648" s="23" t="s">
        <v>14597</v>
      </c>
      <c r="J648" s="25" t="s">
        <v>14599</v>
      </c>
      <c r="K648" s="25"/>
      <c r="L648" s="134"/>
      <c r="M648" s="23" t="s">
        <v>7873</v>
      </c>
      <c r="N648" s="33"/>
      <c r="O648" s="25" t="s">
        <v>6424</v>
      </c>
      <c r="P648" s="23"/>
      <c r="Q648" s="25"/>
      <c r="R648" s="25"/>
      <c r="S648" s="23"/>
      <c r="T648" s="23"/>
      <c r="U648" s="25"/>
      <c r="V648" s="23"/>
      <c r="W648" s="25"/>
      <c r="X648" s="25"/>
      <c r="Y648" s="23"/>
      <c r="Z648" s="23"/>
      <c r="AA648" s="33">
        <v>5</v>
      </c>
      <c r="AB648" s="295" t="str">
        <f t="shared" si="42"/>
        <v>年間</v>
      </c>
      <c r="AC648" s="268" t="s">
        <v>14487</v>
      </c>
      <c r="AD648" s="181">
        <v>1</v>
      </c>
      <c r="AE648" s="179"/>
      <c r="AF648" s="179"/>
      <c r="AG648" s="27">
        <v>42064</v>
      </c>
      <c r="AH648" s="168">
        <v>42074</v>
      </c>
      <c r="AI648" s="29" t="str">
        <f t="shared" si="39"/>
        <v>～</v>
      </c>
      <c r="AJ648" s="169">
        <f t="shared" si="41"/>
        <v>43900</v>
      </c>
      <c r="AK648" s="23" t="s">
        <v>7896</v>
      </c>
      <c r="AL648" s="23" t="s">
        <v>7897</v>
      </c>
      <c r="AM648" s="104">
        <v>42074</v>
      </c>
      <c r="AN648" s="27"/>
      <c r="AO648" s="91">
        <v>42076</v>
      </c>
      <c r="AP648" s="25" t="s">
        <v>7820</v>
      </c>
    </row>
    <row r="649" spans="1:42" ht="24.75" customHeight="1" x14ac:dyDescent="0.15">
      <c r="A649" s="422">
        <v>646</v>
      </c>
      <c r="B649" s="268" t="s">
        <v>7850</v>
      </c>
      <c r="C649" s="23" t="s">
        <v>7852</v>
      </c>
      <c r="D649" s="24" t="s">
        <v>7853</v>
      </c>
      <c r="E649" s="23"/>
      <c r="F649" s="23"/>
      <c r="G649" s="25" t="s">
        <v>7910</v>
      </c>
      <c r="H649" s="23" t="s">
        <v>7911</v>
      </c>
      <c r="I649" s="23"/>
      <c r="J649" s="25" t="s">
        <v>7912</v>
      </c>
      <c r="K649" s="25"/>
      <c r="L649" s="134"/>
      <c r="M649" s="23" t="s">
        <v>7913</v>
      </c>
      <c r="N649" s="33"/>
      <c r="O649" s="25" t="s">
        <v>7914</v>
      </c>
      <c r="P649" s="44" t="s">
        <v>7915</v>
      </c>
      <c r="Q649" s="43" t="s">
        <v>7916</v>
      </c>
      <c r="R649" s="43" t="s">
        <v>7917</v>
      </c>
      <c r="S649" s="44" t="s">
        <v>7918</v>
      </c>
      <c r="T649" s="44" t="s">
        <v>7919</v>
      </c>
      <c r="U649" s="43"/>
      <c r="V649" s="44"/>
      <c r="W649" s="43"/>
      <c r="X649" s="43"/>
      <c r="Y649" s="44"/>
      <c r="Z649" s="44"/>
      <c r="AA649" s="33">
        <v>5</v>
      </c>
      <c r="AB649" s="295" t="str">
        <f t="shared" si="42"/>
        <v>年間</v>
      </c>
      <c r="AC649" s="268" t="s">
        <v>14487</v>
      </c>
      <c r="AD649" s="181">
        <v>1</v>
      </c>
      <c r="AE649" s="181">
        <v>76500</v>
      </c>
      <c r="AF649" s="167">
        <f>IF(ISBLANK($AE649),"",$AE649*$AD649)</f>
        <v>76500</v>
      </c>
      <c r="AG649" s="27">
        <v>42064</v>
      </c>
      <c r="AH649" s="168">
        <v>42084</v>
      </c>
      <c r="AI649" s="29" t="str">
        <f t="shared" si="39"/>
        <v>～</v>
      </c>
      <c r="AJ649" s="169">
        <f t="shared" si="41"/>
        <v>43910</v>
      </c>
      <c r="AK649" s="23" t="s">
        <v>7224</v>
      </c>
      <c r="AL649" s="44" t="s">
        <v>7903</v>
      </c>
      <c r="AM649" s="32">
        <v>42084</v>
      </c>
      <c r="AN649" s="32"/>
      <c r="AO649" s="91">
        <v>42080</v>
      </c>
      <c r="AP649" s="43" t="s">
        <v>7854</v>
      </c>
    </row>
    <row r="650" spans="1:42" ht="24.75" customHeight="1" x14ac:dyDescent="0.15">
      <c r="A650" s="422">
        <v>647</v>
      </c>
      <c r="B650" s="268" t="s">
        <v>7850</v>
      </c>
      <c r="C650" s="23" t="s">
        <v>7852</v>
      </c>
      <c r="D650" s="24" t="s">
        <v>7853</v>
      </c>
      <c r="E650" s="23"/>
      <c r="F650" s="23"/>
      <c r="G650" s="25" t="s">
        <v>7910</v>
      </c>
      <c r="H650" s="23" t="s">
        <v>7911</v>
      </c>
      <c r="I650" s="23"/>
      <c r="J650" s="25" t="s">
        <v>7912</v>
      </c>
      <c r="K650" s="25"/>
      <c r="L650" s="134"/>
      <c r="M650" s="23" t="s">
        <v>7913</v>
      </c>
      <c r="N650" s="33"/>
      <c r="O650" s="25" t="s">
        <v>7914</v>
      </c>
      <c r="P650" s="44" t="s">
        <v>7915</v>
      </c>
      <c r="Q650" s="43" t="s">
        <v>7916</v>
      </c>
      <c r="R650" s="43" t="s">
        <v>7917</v>
      </c>
      <c r="S650" s="44" t="s">
        <v>7918</v>
      </c>
      <c r="T650" s="44" t="s">
        <v>7919</v>
      </c>
      <c r="U650" s="43"/>
      <c r="V650" s="44"/>
      <c r="W650" s="43"/>
      <c r="X650" s="43"/>
      <c r="Y650" s="44"/>
      <c r="Z650" s="44"/>
      <c r="AA650" s="33">
        <v>5</v>
      </c>
      <c r="AB650" s="295" t="str">
        <f t="shared" si="42"/>
        <v>年間</v>
      </c>
      <c r="AC650" s="268" t="s">
        <v>14487</v>
      </c>
      <c r="AD650" s="181">
        <v>1</v>
      </c>
      <c r="AE650" s="179"/>
      <c r="AF650" s="179"/>
      <c r="AG650" s="27">
        <v>42064</v>
      </c>
      <c r="AH650" s="168">
        <v>42084</v>
      </c>
      <c r="AI650" s="29" t="str">
        <f t="shared" si="39"/>
        <v>～</v>
      </c>
      <c r="AJ650" s="169">
        <f t="shared" si="41"/>
        <v>43910</v>
      </c>
      <c r="AK650" s="23" t="s">
        <v>7333</v>
      </c>
      <c r="AL650" s="44" t="s">
        <v>7904</v>
      </c>
      <c r="AM650" s="32">
        <v>42084</v>
      </c>
      <c r="AN650" s="32"/>
      <c r="AO650" s="91">
        <v>42080</v>
      </c>
      <c r="AP650" s="43" t="s">
        <v>7854</v>
      </c>
    </row>
    <row r="651" spans="1:42" ht="24.75" customHeight="1" x14ac:dyDescent="0.15">
      <c r="A651" s="422">
        <v>648</v>
      </c>
      <c r="B651" s="268" t="s">
        <v>7850</v>
      </c>
      <c r="C651" s="23" t="s">
        <v>7852</v>
      </c>
      <c r="D651" s="24" t="s">
        <v>7853</v>
      </c>
      <c r="E651" s="23"/>
      <c r="F651" s="23"/>
      <c r="G651" s="25" t="s">
        <v>7910</v>
      </c>
      <c r="H651" s="23" t="s">
        <v>7911</v>
      </c>
      <c r="I651" s="23"/>
      <c r="J651" s="25" t="s">
        <v>7912</v>
      </c>
      <c r="K651" s="25"/>
      <c r="L651" s="134"/>
      <c r="M651" s="23" t="s">
        <v>7913</v>
      </c>
      <c r="N651" s="33"/>
      <c r="O651" s="25" t="s">
        <v>7914</v>
      </c>
      <c r="P651" s="44" t="s">
        <v>7915</v>
      </c>
      <c r="Q651" s="43" t="s">
        <v>7916</v>
      </c>
      <c r="R651" s="43" t="s">
        <v>7917</v>
      </c>
      <c r="S651" s="44" t="s">
        <v>7918</v>
      </c>
      <c r="T651" s="44" t="s">
        <v>7919</v>
      </c>
      <c r="U651" s="43"/>
      <c r="V651" s="44"/>
      <c r="W651" s="43"/>
      <c r="X651" s="43"/>
      <c r="Y651" s="44"/>
      <c r="Z651" s="44"/>
      <c r="AA651" s="33">
        <v>5</v>
      </c>
      <c r="AB651" s="295" t="str">
        <f t="shared" si="42"/>
        <v>年間</v>
      </c>
      <c r="AC651" s="268" t="s">
        <v>14487</v>
      </c>
      <c r="AD651" s="181">
        <v>1</v>
      </c>
      <c r="AE651" s="179"/>
      <c r="AF651" s="179"/>
      <c r="AG651" s="27">
        <v>42064</v>
      </c>
      <c r="AH651" s="168">
        <v>42084</v>
      </c>
      <c r="AI651" s="29" t="str">
        <f t="shared" ref="AI651:AI714" si="43">IF(ISBLANK($AG651),"","～")</f>
        <v>～</v>
      </c>
      <c r="AJ651" s="169">
        <f t="shared" si="41"/>
        <v>43910</v>
      </c>
      <c r="AK651" s="23" t="s">
        <v>7375</v>
      </c>
      <c r="AL651" s="44" t="s">
        <v>7905</v>
      </c>
      <c r="AM651" s="32">
        <v>42084</v>
      </c>
      <c r="AN651" s="32"/>
      <c r="AO651" s="91">
        <v>42080</v>
      </c>
      <c r="AP651" s="43" t="s">
        <v>7854</v>
      </c>
    </row>
    <row r="652" spans="1:42" ht="24.75" customHeight="1" x14ac:dyDescent="0.15">
      <c r="A652" s="422">
        <v>649</v>
      </c>
      <c r="B652" s="268" t="s">
        <v>7850</v>
      </c>
      <c r="C652" s="23" t="s">
        <v>7852</v>
      </c>
      <c r="D652" s="24" t="s">
        <v>7853</v>
      </c>
      <c r="E652" s="23"/>
      <c r="F652" s="23"/>
      <c r="G652" s="25" t="s">
        <v>7910</v>
      </c>
      <c r="H652" s="23" t="s">
        <v>7911</v>
      </c>
      <c r="I652" s="23"/>
      <c r="J652" s="25" t="s">
        <v>7912</v>
      </c>
      <c r="K652" s="25"/>
      <c r="L652" s="134"/>
      <c r="M652" s="23" t="s">
        <v>7913</v>
      </c>
      <c r="N652" s="33"/>
      <c r="O652" s="25" t="s">
        <v>7914</v>
      </c>
      <c r="P652" s="44" t="s">
        <v>7915</v>
      </c>
      <c r="Q652" s="43" t="s">
        <v>7916</v>
      </c>
      <c r="R652" s="43" t="s">
        <v>7917</v>
      </c>
      <c r="S652" s="44" t="s">
        <v>7918</v>
      </c>
      <c r="T652" s="44" t="s">
        <v>7919</v>
      </c>
      <c r="U652" s="43"/>
      <c r="V652" s="44"/>
      <c r="W652" s="43"/>
      <c r="X652" s="43"/>
      <c r="Y652" s="44"/>
      <c r="Z652" s="44"/>
      <c r="AA652" s="33">
        <v>5</v>
      </c>
      <c r="AB652" s="295" t="str">
        <f t="shared" si="42"/>
        <v>年間</v>
      </c>
      <c r="AC652" s="268" t="s">
        <v>14487</v>
      </c>
      <c r="AD652" s="181">
        <v>1</v>
      </c>
      <c r="AE652" s="179"/>
      <c r="AF652" s="179"/>
      <c r="AG652" s="27">
        <v>42064</v>
      </c>
      <c r="AH652" s="168">
        <v>42084</v>
      </c>
      <c r="AI652" s="29" t="str">
        <f t="shared" si="43"/>
        <v>～</v>
      </c>
      <c r="AJ652" s="169">
        <f t="shared" si="41"/>
        <v>43910</v>
      </c>
      <c r="AK652" s="23" t="s">
        <v>7906</v>
      </c>
      <c r="AL652" s="44" t="s">
        <v>7907</v>
      </c>
      <c r="AM652" s="32">
        <v>42084</v>
      </c>
      <c r="AN652" s="32"/>
      <c r="AO652" s="91">
        <v>42080</v>
      </c>
      <c r="AP652" s="43" t="s">
        <v>7854</v>
      </c>
    </row>
    <row r="653" spans="1:42" ht="24.75" customHeight="1" x14ac:dyDescent="0.15">
      <c r="A653" s="422">
        <v>650</v>
      </c>
      <c r="B653" s="268" t="s">
        <v>7850</v>
      </c>
      <c r="C653" s="23" t="s">
        <v>7852</v>
      </c>
      <c r="D653" s="24" t="s">
        <v>7853</v>
      </c>
      <c r="E653" s="23"/>
      <c r="F653" s="23"/>
      <c r="G653" s="25" t="s">
        <v>7910</v>
      </c>
      <c r="H653" s="23" t="s">
        <v>7911</v>
      </c>
      <c r="I653" s="23"/>
      <c r="J653" s="25" t="s">
        <v>7912</v>
      </c>
      <c r="K653" s="25"/>
      <c r="L653" s="134"/>
      <c r="M653" s="23" t="s">
        <v>7913</v>
      </c>
      <c r="N653" s="33"/>
      <c r="O653" s="25" t="s">
        <v>7914</v>
      </c>
      <c r="P653" s="44" t="s">
        <v>7915</v>
      </c>
      <c r="Q653" s="43" t="s">
        <v>7916</v>
      </c>
      <c r="R653" s="43" t="s">
        <v>7917</v>
      </c>
      <c r="S653" s="44" t="s">
        <v>7918</v>
      </c>
      <c r="T653" s="44" t="s">
        <v>7919</v>
      </c>
      <c r="U653" s="43"/>
      <c r="V653" s="44"/>
      <c r="W653" s="43"/>
      <c r="X653" s="43"/>
      <c r="Y653" s="44"/>
      <c r="Z653" s="44"/>
      <c r="AA653" s="33">
        <v>5</v>
      </c>
      <c r="AB653" s="295" t="str">
        <f t="shared" si="42"/>
        <v>年間</v>
      </c>
      <c r="AC653" s="268" t="s">
        <v>14487</v>
      </c>
      <c r="AD653" s="181">
        <v>1</v>
      </c>
      <c r="AE653" s="179"/>
      <c r="AF653" s="179"/>
      <c r="AG653" s="27">
        <v>42064</v>
      </c>
      <c r="AH653" s="168">
        <v>42084</v>
      </c>
      <c r="AI653" s="29" t="str">
        <f t="shared" si="43"/>
        <v>～</v>
      </c>
      <c r="AJ653" s="169">
        <f t="shared" si="41"/>
        <v>43910</v>
      </c>
      <c r="AK653" s="23" t="s">
        <v>7908</v>
      </c>
      <c r="AL653" s="44" t="s">
        <v>7909</v>
      </c>
      <c r="AM653" s="32">
        <v>42084</v>
      </c>
      <c r="AN653" s="32"/>
      <c r="AO653" s="91">
        <v>42080</v>
      </c>
      <c r="AP653" s="43" t="s">
        <v>7854</v>
      </c>
    </row>
    <row r="654" spans="1:42" ht="24.75" customHeight="1" x14ac:dyDescent="0.15">
      <c r="A654" s="422">
        <v>651</v>
      </c>
      <c r="B654" s="268" t="s">
        <v>7851</v>
      </c>
      <c r="C654" s="23" t="s">
        <v>7852</v>
      </c>
      <c r="D654" s="24" t="s">
        <v>7853</v>
      </c>
      <c r="E654" s="23"/>
      <c r="F654" s="23"/>
      <c r="G654" s="25" t="s">
        <v>7921</v>
      </c>
      <c r="H654" s="23" t="s">
        <v>7911</v>
      </c>
      <c r="I654" s="23"/>
      <c r="J654" s="25" t="s">
        <v>7912</v>
      </c>
      <c r="K654" s="25"/>
      <c r="L654" s="134"/>
      <c r="M654" s="23" t="s">
        <v>7922</v>
      </c>
      <c r="N654" s="33"/>
      <c r="O654" s="25" t="s">
        <v>7914</v>
      </c>
      <c r="P654" s="44" t="s">
        <v>7915</v>
      </c>
      <c r="Q654" s="43" t="s">
        <v>7916</v>
      </c>
      <c r="R654" s="43" t="s">
        <v>2926</v>
      </c>
      <c r="S654" s="44" t="s">
        <v>7918</v>
      </c>
      <c r="T654" s="44" t="s">
        <v>7919</v>
      </c>
      <c r="U654" s="43"/>
      <c r="V654" s="44"/>
      <c r="W654" s="43"/>
      <c r="X654" s="43"/>
      <c r="Y654" s="44"/>
      <c r="Z654" s="44"/>
      <c r="AA654" s="33">
        <v>5</v>
      </c>
      <c r="AB654" s="295" t="str">
        <f t="shared" si="42"/>
        <v>年間</v>
      </c>
      <c r="AC654" s="268" t="s">
        <v>14487</v>
      </c>
      <c r="AD654" s="181">
        <v>1</v>
      </c>
      <c r="AE654" s="181">
        <v>76500</v>
      </c>
      <c r="AF654" s="167">
        <f>IF(ISBLANK($AE654),"",$AE654*$AD654)</f>
        <v>76500</v>
      </c>
      <c r="AG654" s="27">
        <v>42064</v>
      </c>
      <c r="AH654" s="168">
        <v>42084</v>
      </c>
      <c r="AI654" s="29" t="str">
        <f t="shared" si="43"/>
        <v>～</v>
      </c>
      <c r="AJ654" s="169">
        <f t="shared" si="41"/>
        <v>43910</v>
      </c>
      <c r="AK654" s="23" t="s">
        <v>5457</v>
      </c>
      <c r="AL654" s="44" t="s">
        <v>7920</v>
      </c>
      <c r="AM654" s="32">
        <v>42084</v>
      </c>
      <c r="AN654" s="32"/>
      <c r="AO654" s="91">
        <v>42080</v>
      </c>
      <c r="AP654" s="43" t="s">
        <v>7855</v>
      </c>
    </row>
    <row r="655" spans="1:42" ht="24.75" customHeight="1" x14ac:dyDescent="0.15">
      <c r="A655" s="422">
        <v>652</v>
      </c>
      <c r="B655" s="268" t="s">
        <v>7851</v>
      </c>
      <c r="C655" s="23" t="s">
        <v>7852</v>
      </c>
      <c r="D655" s="24" t="s">
        <v>7853</v>
      </c>
      <c r="E655" s="23"/>
      <c r="F655" s="23"/>
      <c r="G655" s="25" t="s">
        <v>7921</v>
      </c>
      <c r="H655" s="23" t="s">
        <v>7911</v>
      </c>
      <c r="I655" s="23"/>
      <c r="J655" s="25" t="s">
        <v>7912</v>
      </c>
      <c r="K655" s="25"/>
      <c r="L655" s="134"/>
      <c r="M655" s="23" t="s">
        <v>7922</v>
      </c>
      <c r="N655" s="33"/>
      <c r="O655" s="25" t="s">
        <v>7914</v>
      </c>
      <c r="P655" s="44" t="s">
        <v>7915</v>
      </c>
      <c r="Q655" s="43" t="s">
        <v>7916</v>
      </c>
      <c r="R655" s="43" t="s">
        <v>2926</v>
      </c>
      <c r="S655" s="44" t="s">
        <v>7918</v>
      </c>
      <c r="T655" s="44" t="s">
        <v>7919</v>
      </c>
      <c r="U655" s="43"/>
      <c r="V655" s="44"/>
      <c r="W655" s="43"/>
      <c r="X655" s="43"/>
      <c r="Y655" s="44"/>
      <c r="Z655" s="44"/>
      <c r="AA655" s="33">
        <v>5</v>
      </c>
      <c r="AB655" s="295" t="str">
        <f t="shared" si="42"/>
        <v>年間</v>
      </c>
      <c r="AC655" s="268" t="s">
        <v>14487</v>
      </c>
      <c r="AD655" s="181">
        <v>1</v>
      </c>
      <c r="AE655" s="179"/>
      <c r="AF655" s="179"/>
      <c r="AG655" s="27">
        <v>42064</v>
      </c>
      <c r="AH655" s="168">
        <v>42084</v>
      </c>
      <c r="AI655" s="29" t="str">
        <f t="shared" si="43"/>
        <v>～</v>
      </c>
      <c r="AJ655" s="169">
        <f t="shared" si="41"/>
        <v>43910</v>
      </c>
      <c r="AK655" s="23" t="s">
        <v>5410</v>
      </c>
      <c r="AL655" s="44" t="s">
        <v>7923</v>
      </c>
      <c r="AM655" s="32">
        <v>42084</v>
      </c>
      <c r="AN655" s="32"/>
      <c r="AO655" s="91">
        <v>42080</v>
      </c>
      <c r="AP655" s="43" t="s">
        <v>7855</v>
      </c>
    </row>
    <row r="656" spans="1:42" ht="24.75" customHeight="1" x14ac:dyDescent="0.15">
      <c r="A656" s="422">
        <v>653</v>
      </c>
      <c r="B656" s="268" t="s">
        <v>7851</v>
      </c>
      <c r="C656" s="23" t="s">
        <v>7852</v>
      </c>
      <c r="D656" s="24" t="s">
        <v>7853</v>
      </c>
      <c r="E656" s="23"/>
      <c r="F656" s="23"/>
      <c r="G656" s="25" t="s">
        <v>7921</v>
      </c>
      <c r="H656" s="23" t="s">
        <v>7911</v>
      </c>
      <c r="I656" s="23"/>
      <c r="J656" s="25" t="s">
        <v>7912</v>
      </c>
      <c r="K656" s="25"/>
      <c r="L656" s="134"/>
      <c r="M656" s="23" t="s">
        <v>7922</v>
      </c>
      <c r="N656" s="33"/>
      <c r="O656" s="25" t="s">
        <v>7914</v>
      </c>
      <c r="P656" s="44" t="s">
        <v>7915</v>
      </c>
      <c r="Q656" s="43" t="s">
        <v>7916</v>
      </c>
      <c r="R656" s="43" t="s">
        <v>2926</v>
      </c>
      <c r="S656" s="44" t="s">
        <v>7918</v>
      </c>
      <c r="T656" s="44" t="s">
        <v>7919</v>
      </c>
      <c r="U656" s="43"/>
      <c r="V656" s="44"/>
      <c r="W656" s="43"/>
      <c r="X656" s="43"/>
      <c r="Y656" s="44"/>
      <c r="Z656" s="44"/>
      <c r="AA656" s="33">
        <v>5</v>
      </c>
      <c r="AB656" s="295" t="str">
        <f t="shared" si="42"/>
        <v>年間</v>
      </c>
      <c r="AC656" s="268" t="s">
        <v>14487</v>
      </c>
      <c r="AD656" s="181">
        <v>1</v>
      </c>
      <c r="AE656" s="179"/>
      <c r="AF656" s="179"/>
      <c r="AG656" s="27">
        <v>42064</v>
      </c>
      <c r="AH656" s="168">
        <v>42084</v>
      </c>
      <c r="AI656" s="29" t="str">
        <f t="shared" si="43"/>
        <v>～</v>
      </c>
      <c r="AJ656" s="169">
        <f t="shared" si="41"/>
        <v>43910</v>
      </c>
      <c r="AK656" s="23" t="s">
        <v>7927</v>
      </c>
      <c r="AL656" s="44" t="s">
        <v>7924</v>
      </c>
      <c r="AM656" s="32">
        <v>42084</v>
      </c>
      <c r="AN656" s="32"/>
      <c r="AO656" s="91">
        <v>42080</v>
      </c>
      <c r="AP656" s="43" t="s">
        <v>7855</v>
      </c>
    </row>
    <row r="657" spans="1:42" ht="24.75" customHeight="1" x14ac:dyDescent="0.15">
      <c r="A657" s="422">
        <v>654</v>
      </c>
      <c r="B657" s="268" t="s">
        <v>7851</v>
      </c>
      <c r="C657" s="23" t="s">
        <v>7852</v>
      </c>
      <c r="D657" s="24" t="s">
        <v>7853</v>
      </c>
      <c r="E657" s="23"/>
      <c r="F657" s="23"/>
      <c r="G657" s="25" t="s">
        <v>7921</v>
      </c>
      <c r="H657" s="23" t="s">
        <v>7911</v>
      </c>
      <c r="I657" s="23"/>
      <c r="J657" s="25" t="s">
        <v>7912</v>
      </c>
      <c r="K657" s="25"/>
      <c r="L657" s="134"/>
      <c r="M657" s="23" t="s">
        <v>7922</v>
      </c>
      <c r="N657" s="33"/>
      <c r="O657" s="25" t="s">
        <v>7914</v>
      </c>
      <c r="P657" s="44" t="s">
        <v>7915</v>
      </c>
      <c r="Q657" s="43" t="s">
        <v>7916</v>
      </c>
      <c r="R657" s="43" t="s">
        <v>2926</v>
      </c>
      <c r="S657" s="44" t="s">
        <v>7918</v>
      </c>
      <c r="T657" s="44" t="s">
        <v>7919</v>
      </c>
      <c r="U657" s="43"/>
      <c r="V657" s="44"/>
      <c r="W657" s="43"/>
      <c r="X657" s="43"/>
      <c r="Y657" s="44"/>
      <c r="Z657" s="44"/>
      <c r="AA657" s="33">
        <v>5</v>
      </c>
      <c r="AB657" s="295" t="str">
        <f t="shared" si="42"/>
        <v>年間</v>
      </c>
      <c r="AC657" s="268" t="s">
        <v>14487</v>
      </c>
      <c r="AD657" s="181">
        <v>1</v>
      </c>
      <c r="AE657" s="179"/>
      <c r="AF657" s="179"/>
      <c r="AG657" s="27">
        <v>42064</v>
      </c>
      <c r="AH657" s="168">
        <v>42084</v>
      </c>
      <c r="AI657" s="29" t="str">
        <f t="shared" si="43"/>
        <v>～</v>
      </c>
      <c r="AJ657" s="169">
        <f t="shared" si="41"/>
        <v>43910</v>
      </c>
      <c r="AK657" s="23" t="s">
        <v>7928</v>
      </c>
      <c r="AL657" s="44" t="s">
        <v>7925</v>
      </c>
      <c r="AM657" s="32">
        <v>42084</v>
      </c>
      <c r="AN657" s="32"/>
      <c r="AO657" s="91">
        <v>42080</v>
      </c>
      <c r="AP657" s="43" t="s">
        <v>7855</v>
      </c>
    </row>
    <row r="658" spans="1:42" ht="24.75" customHeight="1" x14ac:dyDescent="0.15">
      <c r="A658" s="422">
        <v>655</v>
      </c>
      <c r="B658" s="268" t="s">
        <v>7851</v>
      </c>
      <c r="C658" s="23" t="s">
        <v>7852</v>
      </c>
      <c r="D658" s="24" t="s">
        <v>7853</v>
      </c>
      <c r="E658" s="23"/>
      <c r="F658" s="23"/>
      <c r="G658" s="25" t="s">
        <v>7921</v>
      </c>
      <c r="H658" s="23" t="s">
        <v>7911</v>
      </c>
      <c r="I658" s="23"/>
      <c r="J658" s="25" t="s">
        <v>7912</v>
      </c>
      <c r="K658" s="25"/>
      <c r="L658" s="134"/>
      <c r="M658" s="23" t="s">
        <v>7922</v>
      </c>
      <c r="N658" s="33"/>
      <c r="O658" s="25" t="s">
        <v>7914</v>
      </c>
      <c r="P658" s="44" t="s">
        <v>7915</v>
      </c>
      <c r="Q658" s="43" t="s">
        <v>7916</v>
      </c>
      <c r="R658" s="43" t="s">
        <v>2926</v>
      </c>
      <c r="S658" s="44" t="s">
        <v>7918</v>
      </c>
      <c r="T658" s="44" t="s">
        <v>7919</v>
      </c>
      <c r="U658" s="43"/>
      <c r="V658" s="44"/>
      <c r="W658" s="43"/>
      <c r="X658" s="43"/>
      <c r="Y658" s="44"/>
      <c r="Z658" s="44"/>
      <c r="AA658" s="33">
        <v>5</v>
      </c>
      <c r="AB658" s="295" t="str">
        <f t="shared" si="42"/>
        <v>年間</v>
      </c>
      <c r="AC658" s="268" t="s">
        <v>14487</v>
      </c>
      <c r="AD658" s="181">
        <v>1</v>
      </c>
      <c r="AE658" s="179"/>
      <c r="AF658" s="179"/>
      <c r="AG658" s="27">
        <v>42064</v>
      </c>
      <c r="AH658" s="168">
        <v>42084</v>
      </c>
      <c r="AI658" s="29" t="str">
        <f t="shared" si="43"/>
        <v>～</v>
      </c>
      <c r="AJ658" s="169">
        <f t="shared" si="41"/>
        <v>43910</v>
      </c>
      <c r="AK658" s="23" t="s">
        <v>7929</v>
      </c>
      <c r="AL658" s="44" t="s">
        <v>7926</v>
      </c>
      <c r="AM658" s="32">
        <v>42084</v>
      </c>
      <c r="AN658" s="32"/>
      <c r="AO658" s="91">
        <v>42080</v>
      </c>
      <c r="AP658" s="43" t="s">
        <v>7855</v>
      </c>
    </row>
    <row r="659" spans="1:42" s="74" customFormat="1" ht="24.75" customHeight="1" x14ac:dyDescent="0.15">
      <c r="A659" s="422">
        <v>656</v>
      </c>
      <c r="B659" s="268" t="s">
        <v>7930</v>
      </c>
      <c r="C659" s="23" t="s">
        <v>582</v>
      </c>
      <c r="D659" s="24" t="s">
        <v>1591</v>
      </c>
      <c r="E659" s="23"/>
      <c r="F659" s="23"/>
      <c r="G659" s="25" t="s">
        <v>8038</v>
      </c>
      <c r="H659" s="23" t="s">
        <v>8039</v>
      </c>
      <c r="I659" s="23"/>
      <c r="J659" s="25" t="s">
        <v>8040</v>
      </c>
      <c r="K659" s="25" t="s">
        <v>8041</v>
      </c>
      <c r="L659" s="134" t="s">
        <v>8042</v>
      </c>
      <c r="M659" s="145" t="s">
        <v>8043</v>
      </c>
      <c r="N659" s="33" t="s">
        <v>8044</v>
      </c>
      <c r="O659" s="25" t="s">
        <v>8025</v>
      </c>
      <c r="P659" s="23" t="s">
        <v>8030</v>
      </c>
      <c r="Q659" s="25" t="s">
        <v>8026</v>
      </c>
      <c r="R659" s="25" t="s">
        <v>8027</v>
      </c>
      <c r="S659" s="23" t="s">
        <v>8028</v>
      </c>
      <c r="T659" s="23" t="s">
        <v>8029</v>
      </c>
      <c r="U659" s="25" t="s">
        <v>8031</v>
      </c>
      <c r="V659" s="23" t="s">
        <v>8032</v>
      </c>
      <c r="W659" s="25" t="s">
        <v>8033</v>
      </c>
      <c r="X659" s="58" t="s">
        <v>8034</v>
      </c>
      <c r="Y659" s="23" t="s">
        <v>8035</v>
      </c>
      <c r="Z659" s="23" t="s">
        <v>8036</v>
      </c>
      <c r="AA659" s="33">
        <v>3</v>
      </c>
      <c r="AB659" s="295" t="str">
        <f t="shared" si="42"/>
        <v>年間</v>
      </c>
      <c r="AC659" s="268"/>
      <c r="AD659" s="167">
        <v>1</v>
      </c>
      <c r="AE659" s="167">
        <v>2520</v>
      </c>
      <c r="AF659" s="167">
        <f t="shared" ref="AF659:AF669" si="44">IF(ISBLANK($AE659),"",$AE659*$AD659)</f>
        <v>2520</v>
      </c>
      <c r="AG659" s="27">
        <v>42064</v>
      </c>
      <c r="AH659" s="168">
        <v>42095</v>
      </c>
      <c r="AI659" s="29" t="str">
        <f t="shared" si="43"/>
        <v>～</v>
      </c>
      <c r="AJ659" s="169">
        <f t="shared" si="41"/>
        <v>43190</v>
      </c>
      <c r="AK659" s="23" t="s">
        <v>4686</v>
      </c>
      <c r="AL659" s="23" t="s">
        <v>8037</v>
      </c>
      <c r="AM659" s="35">
        <v>42086</v>
      </c>
      <c r="AN659" s="27"/>
      <c r="AO659" s="104">
        <v>42088</v>
      </c>
      <c r="AP659" s="25" t="s">
        <v>7935</v>
      </c>
    </row>
    <row r="660" spans="1:42" s="74" customFormat="1" ht="24.75" customHeight="1" x14ac:dyDescent="0.15">
      <c r="A660" s="422">
        <v>657</v>
      </c>
      <c r="B660" s="268" t="s">
        <v>7931</v>
      </c>
      <c r="C660" s="23" t="s">
        <v>582</v>
      </c>
      <c r="D660" s="24" t="s">
        <v>1591</v>
      </c>
      <c r="E660" s="23"/>
      <c r="F660" s="23"/>
      <c r="G660" s="25" t="s">
        <v>8038</v>
      </c>
      <c r="H660" s="23" t="s">
        <v>8039</v>
      </c>
      <c r="I660" s="23"/>
      <c r="J660" s="25" t="s">
        <v>8040</v>
      </c>
      <c r="K660" s="25" t="s">
        <v>8041</v>
      </c>
      <c r="L660" s="134" t="s">
        <v>8042</v>
      </c>
      <c r="M660" s="145" t="s">
        <v>8043</v>
      </c>
      <c r="N660" s="33" t="s">
        <v>8044</v>
      </c>
      <c r="O660" s="25" t="s">
        <v>8025</v>
      </c>
      <c r="P660" s="23" t="s">
        <v>8030</v>
      </c>
      <c r="Q660" s="25" t="s">
        <v>8026</v>
      </c>
      <c r="R660" s="25" t="s">
        <v>8027</v>
      </c>
      <c r="S660" s="23" t="s">
        <v>8028</v>
      </c>
      <c r="T660" s="23" t="s">
        <v>8029</v>
      </c>
      <c r="U660" s="25" t="s">
        <v>8031</v>
      </c>
      <c r="V660" s="23" t="s">
        <v>8032</v>
      </c>
      <c r="W660" s="25" t="s">
        <v>8033</v>
      </c>
      <c r="X660" s="58" t="s">
        <v>8034</v>
      </c>
      <c r="Y660" s="23" t="s">
        <v>8035</v>
      </c>
      <c r="Z660" s="23" t="s">
        <v>8036</v>
      </c>
      <c r="AA660" s="33">
        <v>3</v>
      </c>
      <c r="AB660" s="295" t="str">
        <f t="shared" si="42"/>
        <v>年間</v>
      </c>
      <c r="AC660" s="268"/>
      <c r="AD660" s="167">
        <v>1</v>
      </c>
      <c r="AE660" s="167">
        <v>5400</v>
      </c>
      <c r="AF660" s="167">
        <f t="shared" si="44"/>
        <v>5400</v>
      </c>
      <c r="AG660" s="27">
        <v>42064</v>
      </c>
      <c r="AH660" s="168">
        <v>42095</v>
      </c>
      <c r="AI660" s="29" t="str">
        <f t="shared" si="43"/>
        <v>～</v>
      </c>
      <c r="AJ660" s="169">
        <f t="shared" si="41"/>
        <v>43190</v>
      </c>
      <c r="AK660" s="23" t="s">
        <v>7934</v>
      </c>
      <c r="AL660" s="23" t="s">
        <v>8045</v>
      </c>
      <c r="AM660" s="35">
        <v>42086</v>
      </c>
      <c r="AN660" s="27"/>
      <c r="AO660" s="104">
        <v>42088</v>
      </c>
      <c r="AP660" s="25" t="s">
        <v>7935</v>
      </c>
    </row>
    <row r="661" spans="1:42" s="74" customFormat="1" ht="24.75" customHeight="1" x14ac:dyDescent="0.15">
      <c r="A661" s="422">
        <v>658</v>
      </c>
      <c r="B661" s="268" t="s">
        <v>7931</v>
      </c>
      <c r="C661" s="23" t="s">
        <v>582</v>
      </c>
      <c r="D661" s="24" t="s">
        <v>1591</v>
      </c>
      <c r="E661" s="23"/>
      <c r="F661" s="23"/>
      <c r="G661" s="25" t="s">
        <v>8038</v>
      </c>
      <c r="H661" s="23" t="s">
        <v>8039</v>
      </c>
      <c r="I661" s="23"/>
      <c r="J661" s="25" t="s">
        <v>8040</v>
      </c>
      <c r="K661" s="25" t="s">
        <v>8041</v>
      </c>
      <c r="L661" s="134" t="s">
        <v>8042</v>
      </c>
      <c r="M661" s="145" t="s">
        <v>8043</v>
      </c>
      <c r="N661" s="33" t="s">
        <v>8044</v>
      </c>
      <c r="O661" s="25" t="s">
        <v>8025</v>
      </c>
      <c r="P661" s="23" t="s">
        <v>8030</v>
      </c>
      <c r="Q661" s="25" t="s">
        <v>8026</v>
      </c>
      <c r="R661" s="25" t="s">
        <v>8027</v>
      </c>
      <c r="S661" s="23" t="s">
        <v>8028</v>
      </c>
      <c r="T661" s="23" t="s">
        <v>8029</v>
      </c>
      <c r="U661" s="25" t="s">
        <v>8031</v>
      </c>
      <c r="V661" s="23" t="s">
        <v>8032</v>
      </c>
      <c r="W661" s="25" t="s">
        <v>8033</v>
      </c>
      <c r="X661" s="58" t="s">
        <v>8034</v>
      </c>
      <c r="Y661" s="23" t="s">
        <v>8035</v>
      </c>
      <c r="Z661" s="23" t="s">
        <v>8036</v>
      </c>
      <c r="AA661" s="33">
        <v>3</v>
      </c>
      <c r="AB661" s="295" t="str">
        <f t="shared" si="42"/>
        <v>年間</v>
      </c>
      <c r="AC661" s="268"/>
      <c r="AD661" s="167">
        <v>1</v>
      </c>
      <c r="AE661" s="167">
        <v>5400</v>
      </c>
      <c r="AF661" s="167">
        <f t="shared" si="44"/>
        <v>5400</v>
      </c>
      <c r="AG661" s="27">
        <v>42064</v>
      </c>
      <c r="AH661" s="168">
        <v>42095</v>
      </c>
      <c r="AI661" s="29" t="str">
        <f t="shared" si="43"/>
        <v>～</v>
      </c>
      <c r="AJ661" s="169">
        <f t="shared" si="41"/>
        <v>43190</v>
      </c>
      <c r="AK661" s="23" t="s">
        <v>7787</v>
      </c>
      <c r="AL661" s="23" t="s">
        <v>8046</v>
      </c>
      <c r="AM661" s="35">
        <v>42086</v>
      </c>
      <c r="AN661" s="27"/>
      <c r="AO661" s="104">
        <v>42088</v>
      </c>
      <c r="AP661" s="25" t="s">
        <v>7935</v>
      </c>
    </row>
    <row r="662" spans="1:42" s="74" customFormat="1" ht="24.75" customHeight="1" x14ac:dyDescent="0.15">
      <c r="A662" s="422">
        <v>659</v>
      </c>
      <c r="B662" s="268" t="s">
        <v>7931</v>
      </c>
      <c r="C662" s="23" t="s">
        <v>582</v>
      </c>
      <c r="D662" s="24" t="s">
        <v>1591</v>
      </c>
      <c r="E662" s="23"/>
      <c r="F662" s="23"/>
      <c r="G662" s="25" t="s">
        <v>8038</v>
      </c>
      <c r="H662" s="23" t="s">
        <v>8039</v>
      </c>
      <c r="I662" s="23"/>
      <c r="J662" s="25" t="s">
        <v>8040</v>
      </c>
      <c r="K662" s="25" t="s">
        <v>8041</v>
      </c>
      <c r="L662" s="134" t="s">
        <v>8042</v>
      </c>
      <c r="M662" s="145" t="s">
        <v>8043</v>
      </c>
      <c r="N662" s="33" t="s">
        <v>8044</v>
      </c>
      <c r="O662" s="25" t="s">
        <v>8025</v>
      </c>
      <c r="P662" s="23" t="s">
        <v>8030</v>
      </c>
      <c r="Q662" s="25" t="s">
        <v>8026</v>
      </c>
      <c r="R662" s="25" t="s">
        <v>8027</v>
      </c>
      <c r="S662" s="23" t="s">
        <v>8028</v>
      </c>
      <c r="T662" s="23" t="s">
        <v>8029</v>
      </c>
      <c r="U662" s="25" t="s">
        <v>8031</v>
      </c>
      <c r="V662" s="23" t="s">
        <v>8032</v>
      </c>
      <c r="W662" s="25" t="s">
        <v>8033</v>
      </c>
      <c r="X662" s="58" t="s">
        <v>8034</v>
      </c>
      <c r="Y662" s="23" t="s">
        <v>8035</v>
      </c>
      <c r="Z662" s="23" t="s">
        <v>8036</v>
      </c>
      <c r="AA662" s="33">
        <v>3</v>
      </c>
      <c r="AB662" s="295" t="str">
        <f t="shared" si="42"/>
        <v>年間</v>
      </c>
      <c r="AC662" s="268"/>
      <c r="AD662" s="167">
        <v>1</v>
      </c>
      <c r="AE662" s="167">
        <v>5400</v>
      </c>
      <c r="AF662" s="167">
        <f t="shared" si="44"/>
        <v>5400</v>
      </c>
      <c r="AG662" s="27">
        <v>42064</v>
      </c>
      <c r="AH662" s="168">
        <v>42095</v>
      </c>
      <c r="AI662" s="29" t="str">
        <f t="shared" si="43"/>
        <v>～</v>
      </c>
      <c r="AJ662" s="169">
        <f t="shared" si="41"/>
        <v>43190</v>
      </c>
      <c r="AK662" s="23" t="s">
        <v>7787</v>
      </c>
      <c r="AL662" s="23" t="s">
        <v>8047</v>
      </c>
      <c r="AM662" s="35">
        <v>42086</v>
      </c>
      <c r="AN662" s="27"/>
      <c r="AO662" s="104">
        <v>42088</v>
      </c>
      <c r="AP662" s="25" t="s">
        <v>7935</v>
      </c>
    </row>
    <row r="663" spans="1:42" s="74" customFormat="1" ht="24.75" customHeight="1" x14ac:dyDescent="0.15">
      <c r="A663" s="422">
        <v>660</v>
      </c>
      <c r="B663" s="268" t="s">
        <v>7931</v>
      </c>
      <c r="C663" s="23" t="s">
        <v>582</v>
      </c>
      <c r="D663" s="24" t="s">
        <v>1591</v>
      </c>
      <c r="E663" s="23"/>
      <c r="F663" s="23"/>
      <c r="G663" s="25" t="s">
        <v>8038</v>
      </c>
      <c r="H663" s="23" t="s">
        <v>8039</v>
      </c>
      <c r="I663" s="23"/>
      <c r="J663" s="25" t="s">
        <v>8040</v>
      </c>
      <c r="K663" s="25" t="s">
        <v>8041</v>
      </c>
      <c r="L663" s="134" t="s">
        <v>8042</v>
      </c>
      <c r="M663" s="145" t="s">
        <v>8043</v>
      </c>
      <c r="N663" s="33" t="s">
        <v>8044</v>
      </c>
      <c r="O663" s="25" t="s">
        <v>8025</v>
      </c>
      <c r="P663" s="23" t="s">
        <v>8030</v>
      </c>
      <c r="Q663" s="25" t="s">
        <v>8026</v>
      </c>
      <c r="R663" s="25" t="s">
        <v>8027</v>
      </c>
      <c r="S663" s="23" t="s">
        <v>8028</v>
      </c>
      <c r="T663" s="23" t="s">
        <v>8029</v>
      </c>
      <c r="U663" s="25" t="s">
        <v>8031</v>
      </c>
      <c r="V663" s="23" t="s">
        <v>8032</v>
      </c>
      <c r="W663" s="25" t="s">
        <v>8033</v>
      </c>
      <c r="X663" s="58" t="s">
        <v>8034</v>
      </c>
      <c r="Y663" s="23" t="s">
        <v>8035</v>
      </c>
      <c r="Z663" s="23" t="s">
        <v>8036</v>
      </c>
      <c r="AA663" s="33">
        <v>3</v>
      </c>
      <c r="AB663" s="295" t="str">
        <f t="shared" si="42"/>
        <v>年間</v>
      </c>
      <c r="AC663" s="268"/>
      <c r="AD663" s="167">
        <v>1</v>
      </c>
      <c r="AE663" s="167">
        <v>5400</v>
      </c>
      <c r="AF663" s="167">
        <f t="shared" si="44"/>
        <v>5400</v>
      </c>
      <c r="AG663" s="27">
        <v>42064</v>
      </c>
      <c r="AH663" s="168">
        <v>42095</v>
      </c>
      <c r="AI663" s="29" t="str">
        <f t="shared" si="43"/>
        <v>～</v>
      </c>
      <c r="AJ663" s="169">
        <f t="shared" si="41"/>
        <v>43190</v>
      </c>
      <c r="AK663" s="23" t="s">
        <v>7787</v>
      </c>
      <c r="AL663" s="23" t="s">
        <v>8048</v>
      </c>
      <c r="AM663" s="35">
        <v>42086</v>
      </c>
      <c r="AN663" s="27"/>
      <c r="AO663" s="104">
        <v>42088</v>
      </c>
      <c r="AP663" s="25" t="s">
        <v>7935</v>
      </c>
    </row>
    <row r="664" spans="1:42" s="74" customFormat="1" ht="24.75" customHeight="1" x14ac:dyDescent="0.15">
      <c r="A664" s="422">
        <v>661</v>
      </c>
      <c r="B664" s="268" t="s">
        <v>7931</v>
      </c>
      <c r="C664" s="23" t="s">
        <v>582</v>
      </c>
      <c r="D664" s="24" t="s">
        <v>1591</v>
      </c>
      <c r="E664" s="23"/>
      <c r="F664" s="23"/>
      <c r="G664" s="25" t="s">
        <v>8038</v>
      </c>
      <c r="H664" s="23" t="s">
        <v>8039</v>
      </c>
      <c r="I664" s="23"/>
      <c r="J664" s="25" t="s">
        <v>8040</v>
      </c>
      <c r="K664" s="25" t="s">
        <v>8041</v>
      </c>
      <c r="L664" s="134" t="s">
        <v>8042</v>
      </c>
      <c r="M664" s="145" t="s">
        <v>8043</v>
      </c>
      <c r="N664" s="33" t="s">
        <v>8044</v>
      </c>
      <c r="O664" s="25" t="s">
        <v>8025</v>
      </c>
      <c r="P664" s="23" t="s">
        <v>8030</v>
      </c>
      <c r="Q664" s="25" t="s">
        <v>8026</v>
      </c>
      <c r="R664" s="25" t="s">
        <v>8027</v>
      </c>
      <c r="S664" s="23" t="s">
        <v>8028</v>
      </c>
      <c r="T664" s="23" t="s">
        <v>8029</v>
      </c>
      <c r="U664" s="25" t="s">
        <v>8031</v>
      </c>
      <c r="V664" s="23" t="s">
        <v>8032</v>
      </c>
      <c r="W664" s="25" t="s">
        <v>8033</v>
      </c>
      <c r="X664" s="58" t="s">
        <v>8034</v>
      </c>
      <c r="Y664" s="23" t="s">
        <v>8035</v>
      </c>
      <c r="Z664" s="23" t="s">
        <v>8036</v>
      </c>
      <c r="AA664" s="33">
        <v>3</v>
      </c>
      <c r="AB664" s="295" t="str">
        <f t="shared" si="42"/>
        <v>年間</v>
      </c>
      <c r="AC664" s="268"/>
      <c r="AD664" s="167">
        <v>1</v>
      </c>
      <c r="AE664" s="167">
        <v>5400</v>
      </c>
      <c r="AF664" s="167">
        <f t="shared" si="44"/>
        <v>5400</v>
      </c>
      <c r="AG664" s="27">
        <v>42064</v>
      </c>
      <c r="AH664" s="168">
        <v>42095</v>
      </c>
      <c r="AI664" s="29" t="str">
        <f t="shared" si="43"/>
        <v>～</v>
      </c>
      <c r="AJ664" s="169">
        <f t="shared" si="41"/>
        <v>43190</v>
      </c>
      <c r="AK664" s="23" t="s">
        <v>7787</v>
      </c>
      <c r="AL664" s="23" t="s">
        <v>8049</v>
      </c>
      <c r="AM664" s="35">
        <v>42086</v>
      </c>
      <c r="AN664" s="27"/>
      <c r="AO664" s="104">
        <v>42088</v>
      </c>
      <c r="AP664" s="25" t="s">
        <v>7935</v>
      </c>
    </row>
    <row r="665" spans="1:42" s="74" customFormat="1" ht="24.75" customHeight="1" x14ac:dyDescent="0.15">
      <c r="A665" s="422">
        <v>662</v>
      </c>
      <c r="B665" s="268" t="s">
        <v>7931</v>
      </c>
      <c r="C665" s="23" t="s">
        <v>582</v>
      </c>
      <c r="D665" s="24" t="s">
        <v>1591</v>
      </c>
      <c r="E665" s="23"/>
      <c r="F665" s="23"/>
      <c r="G665" s="25" t="s">
        <v>8038</v>
      </c>
      <c r="H665" s="23" t="s">
        <v>8039</v>
      </c>
      <c r="I665" s="23"/>
      <c r="J665" s="25" t="s">
        <v>8040</v>
      </c>
      <c r="K665" s="25" t="s">
        <v>8041</v>
      </c>
      <c r="L665" s="134" t="s">
        <v>8042</v>
      </c>
      <c r="M665" s="145" t="s">
        <v>8043</v>
      </c>
      <c r="N665" s="33" t="s">
        <v>8044</v>
      </c>
      <c r="O665" s="25" t="s">
        <v>8025</v>
      </c>
      <c r="P665" s="23" t="s">
        <v>8030</v>
      </c>
      <c r="Q665" s="25" t="s">
        <v>8026</v>
      </c>
      <c r="R665" s="25" t="s">
        <v>8027</v>
      </c>
      <c r="S665" s="23" t="s">
        <v>8028</v>
      </c>
      <c r="T665" s="23" t="s">
        <v>8029</v>
      </c>
      <c r="U665" s="25" t="s">
        <v>8031</v>
      </c>
      <c r="V665" s="23" t="s">
        <v>8032</v>
      </c>
      <c r="W665" s="25" t="s">
        <v>8033</v>
      </c>
      <c r="X665" s="58" t="s">
        <v>8034</v>
      </c>
      <c r="Y665" s="23" t="s">
        <v>8035</v>
      </c>
      <c r="Z665" s="23" t="s">
        <v>8036</v>
      </c>
      <c r="AA665" s="33">
        <v>3</v>
      </c>
      <c r="AB665" s="295" t="str">
        <f t="shared" si="42"/>
        <v>年間</v>
      </c>
      <c r="AC665" s="268"/>
      <c r="AD665" s="167">
        <v>1</v>
      </c>
      <c r="AE665" s="167">
        <v>5400</v>
      </c>
      <c r="AF665" s="167">
        <f t="shared" si="44"/>
        <v>5400</v>
      </c>
      <c r="AG665" s="27">
        <v>42064</v>
      </c>
      <c r="AH665" s="168">
        <v>42095</v>
      </c>
      <c r="AI665" s="29" t="str">
        <f t="shared" si="43"/>
        <v>～</v>
      </c>
      <c r="AJ665" s="169">
        <f t="shared" si="41"/>
        <v>43190</v>
      </c>
      <c r="AK665" s="23" t="s">
        <v>7787</v>
      </c>
      <c r="AL665" s="23" t="s">
        <v>8050</v>
      </c>
      <c r="AM665" s="35">
        <v>42086</v>
      </c>
      <c r="AN665" s="27"/>
      <c r="AO665" s="104">
        <v>42088</v>
      </c>
      <c r="AP665" s="25" t="s">
        <v>7935</v>
      </c>
    </row>
    <row r="666" spans="1:42" s="74" customFormat="1" ht="24.75" customHeight="1" x14ac:dyDescent="0.15">
      <c r="A666" s="422">
        <v>663</v>
      </c>
      <c r="B666" s="268" t="s">
        <v>7931</v>
      </c>
      <c r="C666" s="23" t="s">
        <v>582</v>
      </c>
      <c r="D666" s="24" t="s">
        <v>1591</v>
      </c>
      <c r="E666" s="23"/>
      <c r="F666" s="23"/>
      <c r="G666" s="25" t="s">
        <v>8038</v>
      </c>
      <c r="H666" s="23" t="s">
        <v>8039</v>
      </c>
      <c r="I666" s="23"/>
      <c r="J666" s="25" t="s">
        <v>8040</v>
      </c>
      <c r="K666" s="25" t="s">
        <v>8041</v>
      </c>
      <c r="L666" s="134" t="s">
        <v>8042</v>
      </c>
      <c r="M666" s="145" t="s">
        <v>8043</v>
      </c>
      <c r="N666" s="33" t="s">
        <v>8044</v>
      </c>
      <c r="O666" s="25" t="s">
        <v>8025</v>
      </c>
      <c r="P666" s="23" t="s">
        <v>8030</v>
      </c>
      <c r="Q666" s="25" t="s">
        <v>8026</v>
      </c>
      <c r="R666" s="25" t="s">
        <v>8027</v>
      </c>
      <c r="S666" s="23" t="s">
        <v>8028</v>
      </c>
      <c r="T666" s="23" t="s">
        <v>8029</v>
      </c>
      <c r="U666" s="25" t="s">
        <v>8031</v>
      </c>
      <c r="V666" s="23" t="s">
        <v>8032</v>
      </c>
      <c r="W666" s="25" t="s">
        <v>8033</v>
      </c>
      <c r="X666" s="58" t="s">
        <v>8034</v>
      </c>
      <c r="Y666" s="23" t="s">
        <v>8035</v>
      </c>
      <c r="Z666" s="23" t="s">
        <v>8036</v>
      </c>
      <c r="AA666" s="33">
        <v>3</v>
      </c>
      <c r="AB666" s="295" t="str">
        <f t="shared" si="42"/>
        <v>年間</v>
      </c>
      <c r="AC666" s="268"/>
      <c r="AD666" s="167">
        <v>1</v>
      </c>
      <c r="AE666" s="167">
        <v>5400</v>
      </c>
      <c r="AF666" s="167">
        <f t="shared" si="44"/>
        <v>5400</v>
      </c>
      <c r="AG666" s="27">
        <v>42064</v>
      </c>
      <c r="AH666" s="168">
        <v>42095</v>
      </c>
      <c r="AI666" s="29" t="str">
        <f t="shared" si="43"/>
        <v>～</v>
      </c>
      <c r="AJ666" s="169">
        <f t="shared" si="41"/>
        <v>43190</v>
      </c>
      <c r="AK666" s="23" t="s">
        <v>7787</v>
      </c>
      <c r="AL666" s="23" t="s">
        <v>8051</v>
      </c>
      <c r="AM666" s="35">
        <v>42086</v>
      </c>
      <c r="AN666" s="27"/>
      <c r="AO666" s="104">
        <v>42088</v>
      </c>
      <c r="AP666" s="25" t="s">
        <v>7935</v>
      </c>
    </row>
    <row r="667" spans="1:42" s="74" customFormat="1" ht="24.75" customHeight="1" x14ac:dyDescent="0.15">
      <c r="A667" s="422">
        <v>664</v>
      </c>
      <c r="B667" s="268" t="s">
        <v>7931</v>
      </c>
      <c r="C667" s="23" t="s">
        <v>582</v>
      </c>
      <c r="D667" s="24" t="s">
        <v>1591</v>
      </c>
      <c r="E667" s="23"/>
      <c r="F667" s="23"/>
      <c r="G667" s="25" t="s">
        <v>8038</v>
      </c>
      <c r="H667" s="23" t="s">
        <v>8039</v>
      </c>
      <c r="I667" s="23"/>
      <c r="J667" s="25" t="s">
        <v>8040</v>
      </c>
      <c r="K667" s="25" t="s">
        <v>8041</v>
      </c>
      <c r="L667" s="134" t="s">
        <v>8042</v>
      </c>
      <c r="M667" s="145" t="s">
        <v>8043</v>
      </c>
      <c r="N667" s="33" t="s">
        <v>8044</v>
      </c>
      <c r="O667" s="25" t="s">
        <v>8025</v>
      </c>
      <c r="P667" s="23" t="s">
        <v>8030</v>
      </c>
      <c r="Q667" s="25" t="s">
        <v>8026</v>
      </c>
      <c r="R667" s="25" t="s">
        <v>8027</v>
      </c>
      <c r="S667" s="23" t="s">
        <v>8028</v>
      </c>
      <c r="T667" s="23" t="s">
        <v>8029</v>
      </c>
      <c r="U667" s="25" t="s">
        <v>8031</v>
      </c>
      <c r="V667" s="23" t="s">
        <v>8032</v>
      </c>
      <c r="W667" s="25" t="s">
        <v>8033</v>
      </c>
      <c r="X667" s="58" t="s">
        <v>8034</v>
      </c>
      <c r="Y667" s="23" t="s">
        <v>8035</v>
      </c>
      <c r="Z667" s="23" t="s">
        <v>8036</v>
      </c>
      <c r="AA667" s="33">
        <v>3</v>
      </c>
      <c r="AB667" s="295" t="str">
        <f t="shared" si="42"/>
        <v>年間</v>
      </c>
      <c r="AC667" s="268"/>
      <c r="AD667" s="167">
        <v>1</v>
      </c>
      <c r="AE667" s="167">
        <v>5400</v>
      </c>
      <c r="AF667" s="167">
        <f t="shared" si="44"/>
        <v>5400</v>
      </c>
      <c r="AG667" s="27">
        <v>42064</v>
      </c>
      <c r="AH667" s="168">
        <v>42095</v>
      </c>
      <c r="AI667" s="29" t="str">
        <f t="shared" si="43"/>
        <v>～</v>
      </c>
      <c r="AJ667" s="169">
        <f t="shared" si="41"/>
        <v>43190</v>
      </c>
      <c r="AK667" s="23" t="s">
        <v>7787</v>
      </c>
      <c r="AL667" s="23" t="s">
        <v>8052</v>
      </c>
      <c r="AM667" s="35">
        <v>42086</v>
      </c>
      <c r="AN667" s="27"/>
      <c r="AO667" s="104">
        <v>42088</v>
      </c>
      <c r="AP667" s="25" t="s">
        <v>7935</v>
      </c>
    </row>
    <row r="668" spans="1:42" s="74" customFormat="1" ht="24.75" customHeight="1" x14ac:dyDescent="0.15">
      <c r="A668" s="422">
        <v>665</v>
      </c>
      <c r="B668" s="268" t="s">
        <v>7931</v>
      </c>
      <c r="C668" s="23" t="s">
        <v>582</v>
      </c>
      <c r="D668" s="24" t="s">
        <v>1591</v>
      </c>
      <c r="E668" s="23"/>
      <c r="F668" s="23"/>
      <c r="G668" s="25" t="s">
        <v>8038</v>
      </c>
      <c r="H668" s="23" t="s">
        <v>8039</v>
      </c>
      <c r="I668" s="23"/>
      <c r="J668" s="25" t="s">
        <v>8040</v>
      </c>
      <c r="K668" s="25" t="s">
        <v>8041</v>
      </c>
      <c r="L668" s="134" t="s">
        <v>8042</v>
      </c>
      <c r="M668" s="145" t="s">
        <v>8043</v>
      </c>
      <c r="N668" s="33" t="s">
        <v>8044</v>
      </c>
      <c r="O668" s="25" t="s">
        <v>8025</v>
      </c>
      <c r="P668" s="23" t="s">
        <v>8030</v>
      </c>
      <c r="Q668" s="25" t="s">
        <v>8026</v>
      </c>
      <c r="R668" s="25" t="s">
        <v>8027</v>
      </c>
      <c r="S668" s="23" t="s">
        <v>8028</v>
      </c>
      <c r="T668" s="23" t="s">
        <v>8029</v>
      </c>
      <c r="U668" s="25" t="s">
        <v>8031</v>
      </c>
      <c r="V668" s="23" t="s">
        <v>8032</v>
      </c>
      <c r="W668" s="25" t="s">
        <v>8033</v>
      </c>
      <c r="X668" s="58" t="s">
        <v>8034</v>
      </c>
      <c r="Y668" s="23" t="s">
        <v>8035</v>
      </c>
      <c r="Z668" s="23" t="s">
        <v>8036</v>
      </c>
      <c r="AA668" s="33">
        <v>3</v>
      </c>
      <c r="AB668" s="295" t="str">
        <f t="shared" si="42"/>
        <v>年間</v>
      </c>
      <c r="AC668" s="268"/>
      <c r="AD668" s="167">
        <v>1</v>
      </c>
      <c r="AE668" s="167">
        <v>5400</v>
      </c>
      <c r="AF668" s="167">
        <f t="shared" si="44"/>
        <v>5400</v>
      </c>
      <c r="AG668" s="27">
        <v>42064</v>
      </c>
      <c r="AH668" s="168">
        <v>42095</v>
      </c>
      <c r="AI668" s="29" t="str">
        <f t="shared" si="43"/>
        <v>～</v>
      </c>
      <c r="AJ668" s="169">
        <f t="shared" si="41"/>
        <v>43190</v>
      </c>
      <c r="AK668" s="23" t="s">
        <v>7787</v>
      </c>
      <c r="AL668" s="23" t="s">
        <v>8053</v>
      </c>
      <c r="AM668" s="35">
        <v>42086</v>
      </c>
      <c r="AN668" s="27"/>
      <c r="AO668" s="104">
        <v>42088</v>
      </c>
      <c r="AP668" s="25" t="s">
        <v>7935</v>
      </c>
    </row>
    <row r="669" spans="1:42" s="74" customFormat="1" ht="24.75" customHeight="1" x14ac:dyDescent="0.15">
      <c r="A669" s="422">
        <v>666</v>
      </c>
      <c r="B669" s="414" t="s">
        <v>8010</v>
      </c>
      <c r="C669" s="64" t="s">
        <v>7798</v>
      </c>
      <c r="D669" s="92" t="s">
        <v>6786</v>
      </c>
      <c r="E669" s="64"/>
      <c r="F669" s="64"/>
      <c r="G669" s="25" t="s">
        <v>8016</v>
      </c>
      <c r="H669" s="23" t="s">
        <v>8017</v>
      </c>
      <c r="I669" s="23"/>
      <c r="J669" s="25" t="s">
        <v>8018</v>
      </c>
      <c r="K669" s="25" t="s">
        <v>8019</v>
      </c>
      <c r="L669" s="134" t="s">
        <v>8020</v>
      </c>
      <c r="M669" s="23"/>
      <c r="N669" s="33"/>
      <c r="O669" s="25" t="s">
        <v>6424</v>
      </c>
      <c r="P669" s="23"/>
      <c r="Q669" s="25"/>
      <c r="R669" s="25"/>
      <c r="S669" s="23"/>
      <c r="T669" s="23"/>
      <c r="U669" s="25"/>
      <c r="V669" s="23"/>
      <c r="W669" s="25"/>
      <c r="X669" s="25"/>
      <c r="Y669" s="23"/>
      <c r="Z669" s="23"/>
      <c r="AA669" s="33">
        <v>5</v>
      </c>
      <c r="AB669" s="295" t="str">
        <f t="shared" si="42"/>
        <v>年間</v>
      </c>
      <c r="AC669" s="268" t="s">
        <v>14487</v>
      </c>
      <c r="AD669" s="181">
        <v>1</v>
      </c>
      <c r="AE669" s="181">
        <v>76500</v>
      </c>
      <c r="AF669" s="167">
        <f t="shared" si="44"/>
        <v>76500</v>
      </c>
      <c r="AG669" s="27">
        <v>42064</v>
      </c>
      <c r="AH669" s="168">
        <v>42087</v>
      </c>
      <c r="AI669" s="29" t="str">
        <f t="shared" si="43"/>
        <v>～</v>
      </c>
      <c r="AJ669" s="169">
        <f t="shared" si="41"/>
        <v>43913</v>
      </c>
      <c r="AK669" s="132" t="s">
        <v>8012</v>
      </c>
      <c r="AL669" s="64"/>
      <c r="AM669" s="32">
        <v>42087</v>
      </c>
      <c r="AN669" s="27"/>
      <c r="AO669" s="91"/>
      <c r="AP669" s="25" t="s">
        <v>8021</v>
      </c>
    </row>
    <row r="670" spans="1:42" ht="24.75" customHeight="1" x14ac:dyDescent="0.15">
      <c r="A670" s="422">
        <v>667</v>
      </c>
      <c r="B670" s="414" t="s">
        <v>8010</v>
      </c>
      <c r="C670" s="64" t="s">
        <v>7798</v>
      </c>
      <c r="D670" s="92" t="s">
        <v>6786</v>
      </c>
      <c r="E670" s="64"/>
      <c r="F670" s="64"/>
      <c r="G670" s="25" t="s">
        <v>8016</v>
      </c>
      <c r="H670" s="23" t="s">
        <v>8017</v>
      </c>
      <c r="I670" s="23"/>
      <c r="J670" s="25" t="s">
        <v>8018</v>
      </c>
      <c r="K670" s="25" t="s">
        <v>8019</v>
      </c>
      <c r="L670" s="134" t="s">
        <v>8020</v>
      </c>
      <c r="M670" s="23"/>
      <c r="N670" s="33"/>
      <c r="O670" s="25" t="s">
        <v>6424</v>
      </c>
      <c r="P670" s="44"/>
      <c r="Q670" s="43"/>
      <c r="R670" s="43"/>
      <c r="S670" s="44"/>
      <c r="T670" s="44"/>
      <c r="U670" s="43"/>
      <c r="V670" s="44"/>
      <c r="W670" s="43"/>
      <c r="X670" s="43"/>
      <c r="Y670" s="44"/>
      <c r="Z670" s="44"/>
      <c r="AA670" s="33">
        <v>5</v>
      </c>
      <c r="AB670" s="295" t="str">
        <f t="shared" si="42"/>
        <v>年間</v>
      </c>
      <c r="AC670" s="268" t="s">
        <v>14487</v>
      </c>
      <c r="AD670" s="181">
        <v>1</v>
      </c>
      <c r="AE670" s="179"/>
      <c r="AF670" s="179"/>
      <c r="AG670" s="27">
        <v>42064</v>
      </c>
      <c r="AH670" s="168">
        <v>42087</v>
      </c>
      <c r="AI670" s="29" t="str">
        <f t="shared" si="43"/>
        <v>～</v>
      </c>
      <c r="AJ670" s="169">
        <f t="shared" si="41"/>
        <v>43913</v>
      </c>
      <c r="AK670" s="132" t="s">
        <v>8013</v>
      </c>
      <c r="AL670" s="64"/>
      <c r="AM670" s="32">
        <v>42087</v>
      </c>
      <c r="AN670" s="32"/>
      <c r="AO670" s="91"/>
      <c r="AP670" s="25" t="s">
        <v>8021</v>
      </c>
    </row>
    <row r="671" spans="1:42" s="74" customFormat="1" ht="24.75" customHeight="1" x14ac:dyDescent="0.15">
      <c r="A671" s="422">
        <v>668</v>
      </c>
      <c r="B671" s="414" t="s">
        <v>8010</v>
      </c>
      <c r="C671" s="64" t="s">
        <v>7798</v>
      </c>
      <c r="D671" s="92" t="s">
        <v>6786</v>
      </c>
      <c r="E671" s="64"/>
      <c r="F671" s="64"/>
      <c r="G671" s="25" t="s">
        <v>8016</v>
      </c>
      <c r="H671" s="23" t="s">
        <v>8017</v>
      </c>
      <c r="I671" s="23"/>
      <c r="J671" s="25" t="s">
        <v>8018</v>
      </c>
      <c r="K671" s="25" t="s">
        <v>8019</v>
      </c>
      <c r="L671" s="134" t="s">
        <v>8020</v>
      </c>
      <c r="M671" s="23"/>
      <c r="N671" s="33"/>
      <c r="O671" s="25" t="s">
        <v>6424</v>
      </c>
      <c r="P671" s="23"/>
      <c r="Q671" s="25"/>
      <c r="R671" s="25"/>
      <c r="S671" s="23"/>
      <c r="T671" s="23"/>
      <c r="U671" s="25"/>
      <c r="V671" s="23"/>
      <c r="W671" s="25"/>
      <c r="X671" s="25"/>
      <c r="Y671" s="23"/>
      <c r="Z671" s="23"/>
      <c r="AA671" s="33">
        <v>5</v>
      </c>
      <c r="AB671" s="295" t="str">
        <f t="shared" si="42"/>
        <v>年間</v>
      </c>
      <c r="AC671" s="268" t="s">
        <v>14487</v>
      </c>
      <c r="AD671" s="181">
        <v>1</v>
      </c>
      <c r="AE671" s="179"/>
      <c r="AF671" s="179"/>
      <c r="AG671" s="27">
        <v>42064</v>
      </c>
      <c r="AH671" s="168">
        <v>42087</v>
      </c>
      <c r="AI671" s="29" t="str">
        <f t="shared" si="43"/>
        <v>～</v>
      </c>
      <c r="AJ671" s="169">
        <f t="shared" si="41"/>
        <v>43913</v>
      </c>
      <c r="AK671" s="132" t="s">
        <v>8013</v>
      </c>
      <c r="AL671" s="64"/>
      <c r="AM671" s="32">
        <v>42087</v>
      </c>
      <c r="AN671" s="27"/>
      <c r="AO671" s="91"/>
      <c r="AP671" s="25" t="s">
        <v>8021</v>
      </c>
    </row>
    <row r="672" spans="1:42" s="74" customFormat="1" ht="24.75" customHeight="1" x14ac:dyDescent="0.15">
      <c r="A672" s="422">
        <v>669</v>
      </c>
      <c r="B672" s="414" t="s">
        <v>8010</v>
      </c>
      <c r="C672" s="64" t="s">
        <v>7798</v>
      </c>
      <c r="D672" s="92" t="s">
        <v>6786</v>
      </c>
      <c r="E672" s="64"/>
      <c r="F672" s="64"/>
      <c r="G672" s="25" t="s">
        <v>8016</v>
      </c>
      <c r="H672" s="23" t="s">
        <v>8017</v>
      </c>
      <c r="I672" s="23"/>
      <c r="J672" s="25" t="s">
        <v>8018</v>
      </c>
      <c r="K672" s="25" t="s">
        <v>8019</v>
      </c>
      <c r="L672" s="134" t="s">
        <v>8020</v>
      </c>
      <c r="M672" s="23"/>
      <c r="N672" s="33"/>
      <c r="O672" s="25" t="s">
        <v>6424</v>
      </c>
      <c r="P672" s="23"/>
      <c r="Q672" s="25"/>
      <c r="R672" s="25"/>
      <c r="S672" s="23"/>
      <c r="T672" s="23"/>
      <c r="U672" s="25"/>
      <c r="V672" s="23"/>
      <c r="W672" s="25"/>
      <c r="X672" s="25"/>
      <c r="Y672" s="23"/>
      <c r="Z672" s="23"/>
      <c r="AA672" s="33">
        <v>5</v>
      </c>
      <c r="AB672" s="295" t="str">
        <f t="shared" si="42"/>
        <v>年間</v>
      </c>
      <c r="AC672" s="268" t="s">
        <v>14487</v>
      </c>
      <c r="AD672" s="181">
        <v>1</v>
      </c>
      <c r="AE672" s="179"/>
      <c r="AF672" s="179"/>
      <c r="AG672" s="27">
        <v>42064</v>
      </c>
      <c r="AH672" s="168">
        <v>42087</v>
      </c>
      <c r="AI672" s="29" t="str">
        <f t="shared" si="43"/>
        <v>～</v>
      </c>
      <c r="AJ672" s="169">
        <f t="shared" si="41"/>
        <v>43913</v>
      </c>
      <c r="AK672" s="132" t="s">
        <v>8013</v>
      </c>
      <c r="AL672" s="64"/>
      <c r="AM672" s="32">
        <v>42087</v>
      </c>
      <c r="AN672" s="27"/>
      <c r="AO672" s="91"/>
      <c r="AP672" s="25" t="s">
        <v>8021</v>
      </c>
    </row>
    <row r="673" spans="1:42" s="74" customFormat="1" ht="24.75" customHeight="1" x14ac:dyDescent="0.15">
      <c r="A673" s="422">
        <v>670</v>
      </c>
      <c r="B673" s="414" t="s">
        <v>8010</v>
      </c>
      <c r="C673" s="64" t="s">
        <v>7798</v>
      </c>
      <c r="D673" s="92" t="s">
        <v>6786</v>
      </c>
      <c r="E673" s="64"/>
      <c r="F673" s="64"/>
      <c r="G673" s="25" t="s">
        <v>8016</v>
      </c>
      <c r="H673" s="23" t="s">
        <v>8017</v>
      </c>
      <c r="I673" s="23"/>
      <c r="J673" s="25" t="s">
        <v>8018</v>
      </c>
      <c r="K673" s="25" t="s">
        <v>8019</v>
      </c>
      <c r="L673" s="134" t="s">
        <v>8020</v>
      </c>
      <c r="M673" s="23"/>
      <c r="N673" s="33"/>
      <c r="O673" s="25" t="s">
        <v>6424</v>
      </c>
      <c r="P673" s="23"/>
      <c r="Q673" s="25"/>
      <c r="R673" s="25"/>
      <c r="S673" s="23"/>
      <c r="T673" s="23"/>
      <c r="U673" s="25"/>
      <c r="V673" s="23"/>
      <c r="W673" s="25"/>
      <c r="X673" s="25"/>
      <c r="Y673" s="23"/>
      <c r="Z673" s="23"/>
      <c r="AA673" s="33">
        <v>5</v>
      </c>
      <c r="AB673" s="295" t="str">
        <f t="shared" si="42"/>
        <v>年間</v>
      </c>
      <c r="AC673" s="268" t="s">
        <v>14487</v>
      </c>
      <c r="AD673" s="181">
        <v>1</v>
      </c>
      <c r="AE673" s="179"/>
      <c r="AF673" s="179"/>
      <c r="AG673" s="27">
        <v>42064</v>
      </c>
      <c r="AH673" s="168">
        <v>42087</v>
      </c>
      <c r="AI673" s="29" t="str">
        <f t="shared" si="43"/>
        <v>～</v>
      </c>
      <c r="AJ673" s="169">
        <f t="shared" si="41"/>
        <v>43913</v>
      </c>
      <c r="AK673" s="132" t="s">
        <v>8013</v>
      </c>
      <c r="AL673" s="64"/>
      <c r="AM673" s="32">
        <v>42087</v>
      </c>
      <c r="AN673" s="27"/>
      <c r="AO673" s="91"/>
      <c r="AP673" s="25" t="s">
        <v>8021</v>
      </c>
    </row>
    <row r="674" spans="1:42" ht="24.75" customHeight="1" x14ac:dyDescent="0.15">
      <c r="A674" s="422">
        <v>671</v>
      </c>
      <c r="B674" s="414" t="s">
        <v>8010</v>
      </c>
      <c r="C674" s="64" t="s">
        <v>7798</v>
      </c>
      <c r="D674" s="92" t="s">
        <v>6786</v>
      </c>
      <c r="E674" s="64"/>
      <c r="F674" s="64"/>
      <c r="G674" s="25" t="s">
        <v>8016</v>
      </c>
      <c r="H674" s="23" t="s">
        <v>8017</v>
      </c>
      <c r="I674" s="23"/>
      <c r="J674" s="25" t="s">
        <v>8018</v>
      </c>
      <c r="K674" s="25" t="s">
        <v>8019</v>
      </c>
      <c r="L674" s="134" t="s">
        <v>8020</v>
      </c>
      <c r="M674" s="23"/>
      <c r="N674" s="33"/>
      <c r="O674" s="25" t="s">
        <v>6424</v>
      </c>
      <c r="P674" s="44"/>
      <c r="Q674" s="43"/>
      <c r="R674" s="43"/>
      <c r="S674" s="44"/>
      <c r="T674" s="44"/>
      <c r="U674" s="43"/>
      <c r="V674" s="44"/>
      <c r="W674" s="43"/>
      <c r="X674" s="43"/>
      <c r="Y674" s="44"/>
      <c r="Z674" s="44"/>
      <c r="AA674" s="33">
        <v>5</v>
      </c>
      <c r="AB674" s="295" t="str">
        <f t="shared" si="42"/>
        <v>年間</v>
      </c>
      <c r="AC674" s="268" t="s">
        <v>14487</v>
      </c>
      <c r="AD674" s="181">
        <v>1</v>
      </c>
      <c r="AE674" s="179"/>
      <c r="AF674" s="179"/>
      <c r="AG674" s="27">
        <v>42064</v>
      </c>
      <c r="AH674" s="168">
        <v>42087</v>
      </c>
      <c r="AI674" s="29" t="str">
        <f t="shared" si="43"/>
        <v>～</v>
      </c>
      <c r="AJ674" s="169">
        <f t="shared" si="41"/>
        <v>43913</v>
      </c>
      <c r="AK674" s="132" t="s">
        <v>8013</v>
      </c>
      <c r="AL674" s="64"/>
      <c r="AM674" s="32">
        <v>42087</v>
      </c>
      <c r="AN674" s="32"/>
      <c r="AO674" s="91"/>
      <c r="AP674" s="25" t="s">
        <v>8021</v>
      </c>
    </row>
    <row r="675" spans="1:42" s="74" customFormat="1" ht="24.75" customHeight="1" x14ac:dyDescent="0.15">
      <c r="A675" s="422">
        <v>672</v>
      </c>
      <c r="B675" s="414" t="s">
        <v>8010</v>
      </c>
      <c r="C675" s="64" t="s">
        <v>7798</v>
      </c>
      <c r="D675" s="92" t="s">
        <v>6786</v>
      </c>
      <c r="E675" s="64"/>
      <c r="F675" s="64"/>
      <c r="G675" s="25" t="s">
        <v>8016</v>
      </c>
      <c r="H675" s="23" t="s">
        <v>8017</v>
      </c>
      <c r="I675" s="23"/>
      <c r="J675" s="25" t="s">
        <v>8018</v>
      </c>
      <c r="K675" s="25" t="s">
        <v>8019</v>
      </c>
      <c r="L675" s="134" t="s">
        <v>8020</v>
      </c>
      <c r="M675" s="23"/>
      <c r="N675" s="33"/>
      <c r="O675" s="25" t="s">
        <v>6424</v>
      </c>
      <c r="P675" s="23"/>
      <c r="Q675" s="25"/>
      <c r="R675" s="25"/>
      <c r="S675" s="23"/>
      <c r="T675" s="23"/>
      <c r="U675" s="25"/>
      <c r="V675" s="23"/>
      <c r="W675" s="25"/>
      <c r="X675" s="25"/>
      <c r="Y675" s="23"/>
      <c r="Z675" s="23"/>
      <c r="AA675" s="33">
        <v>5</v>
      </c>
      <c r="AB675" s="295" t="str">
        <f t="shared" si="42"/>
        <v>年間</v>
      </c>
      <c r="AC675" s="268" t="s">
        <v>14487</v>
      </c>
      <c r="AD675" s="181">
        <v>1</v>
      </c>
      <c r="AE675" s="179"/>
      <c r="AF675" s="179"/>
      <c r="AG675" s="27">
        <v>42064</v>
      </c>
      <c r="AH675" s="168">
        <v>42087</v>
      </c>
      <c r="AI675" s="29" t="str">
        <f t="shared" si="43"/>
        <v>～</v>
      </c>
      <c r="AJ675" s="169">
        <f t="shared" si="41"/>
        <v>43913</v>
      </c>
      <c r="AK675" s="132" t="s">
        <v>8013</v>
      </c>
      <c r="AL675" s="64"/>
      <c r="AM675" s="32">
        <v>42087</v>
      </c>
      <c r="AN675" s="27"/>
      <c r="AO675" s="91"/>
      <c r="AP675" s="25" t="s">
        <v>8021</v>
      </c>
    </row>
    <row r="676" spans="1:42" s="74" customFormat="1" ht="24.75" customHeight="1" x14ac:dyDescent="0.15">
      <c r="A676" s="422">
        <v>673</v>
      </c>
      <c r="B676" s="414" t="s">
        <v>8010</v>
      </c>
      <c r="C676" s="64" t="s">
        <v>7798</v>
      </c>
      <c r="D676" s="92" t="s">
        <v>6786</v>
      </c>
      <c r="E676" s="64"/>
      <c r="F676" s="64"/>
      <c r="G676" s="25" t="s">
        <v>8016</v>
      </c>
      <c r="H676" s="23" t="s">
        <v>8017</v>
      </c>
      <c r="I676" s="23"/>
      <c r="J676" s="25" t="s">
        <v>8018</v>
      </c>
      <c r="K676" s="25" t="s">
        <v>8019</v>
      </c>
      <c r="L676" s="134" t="s">
        <v>8020</v>
      </c>
      <c r="M676" s="23"/>
      <c r="N676" s="33"/>
      <c r="O676" s="25" t="s">
        <v>6424</v>
      </c>
      <c r="P676" s="23"/>
      <c r="Q676" s="25"/>
      <c r="R676" s="25"/>
      <c r="S676" s="23"/>
      <c r="T676" s="23"/>
      <c r="U676" s="25"/>
      <c r="V676" s="23"/>
      <c r="W676" s="25"/>
      <c r="X676" s="25"/>
      <c r="Y676" s="23"/>
      <c r="Z676" s="23"/>
      <c r="AA676" s="33">
        <v>5</v>
      </c>
      <c r="AB676" s="295" t="str">
        <f t="shared" si="42"/>
        <v>年間</v>
      </c>
      <c r="AC676" s="268" t="s">
        <v>14487</v>
      </c>
      <c r="AD676" s="181">
        <v>1</v>
      </c>
      <c r="AE676" s="179"/>
      <c r="AF676" s="179"/>
      <c r="AG676" s="27">
        <v>42064</v>
      </c>
      <c r="AH676" s="168">
        <v>42087</v>
      </c>
      <c r="AI676" s="29" t="str">
        <f t="shared" si="43"/>
        <v>～</v>
      </c>
      <c r="AJ676" s="169">
        <f t="shared" si="41"/>
        <v>43913</v>
      </c>
      <c r="AK676" s="132" t="s">
        <v>8014</v>
      </c>
      <c r="AL676" s="64"/>
      <c r="AM676" s="32">
        <v>42087</v>
      </c>
      <c r="AN676" s="27"/>
      <c r="AO676" s="91"/>
      <c r="AP676" s="25" t="s">
        <v>8021</v>
      </c>
    </row>
    <row r="677" spans="1:42" s="74" customFormat="1" ht="24.75" customHeight="1" x14ac:dyDescent="0.15">
      <c r="A677" s="422">
        <v>674</v>
      </c>
      <c r="B677" s="414" t="s">
        <v>8010</v>
      </c>
      <c r="C677" s="64" t="s">
        <v>7798</v>
      </c>
      <c r="D677" s="92" t="s">
        <v>6786</v>
      </c>
      <c r="E677" s="64"/>
      <c r="F677" s="64"/>
      <c r="G677" s="25" t="s">
        <v>8016</v>
      </c>
      <c r="H677" s="23" t="s">
        <v>8017</v>
      </c>
      <c r="I677" s="23"/>
      <c r="J677" s="25" t="s">
        <v>8018</v>
      </c>
      <c r="K677" s="25" t="s">
        <v>8019</v>
      </c>
      <c r="L677" s="134" t="s">
        <v>8020</v>
      </c>
      <c r="M677" s="23"/>
      <c r="N677" s="33"/>
      <c r="O677" s="25" t="s">
        <v>6424</v>
      </c>
      <c r="P677" s="23"/>
      <c r="Q677" s="25"/>
      <c r="R677" s="25"/>
      <c r="S677" s="23"/>
      <c r="T677" s="23"/>
      <c r="U677" s="25"/>
      <c r="V677" s="23"/>
      <c r="W677" s="25"/>
      <c r="X677" s="25"/>
      <c r="Y677" s="23"/>
      <c r="Z677" s="23"/>
      <c r="AA677" s="33">
        <v>5</v>
      </c>
      <c r="AB677" s="295" t="str">
        <f t="shared" si="42"/>
        <v>年間</v>
      </c>
      <c r="AC677" s="268" t="s">
        <v>14487</v>
      </c>
      <c r="AD677" s="181">
        <v>1</v>
      </c>
      <c r="AE677" s="179"/>
      <c r="AF677" s="179"/>
      <c r="AG677" s="27">
        <v>42064</v>
      </c>
      <c r="AH677" s="168">
        <v>42087</v>
      </c>
      <c r="AI677" s="29" t="str">
        <f t="shared" si="43"/>
        <v>～</v>
      </c>
      <c r="AJ677" s="169">
        <f t="shared" si="41"/>
        <v>43913</v>
      </c>
      <c r="AK677" s="132" t="s">
        <v>7375</v>
      </c>
      <c r="AL677" s="64"/>
      <c r="AM677" s="32">
        <v>42087</v>
      </c>
      <c r="AN677" s="27"/>
      <c r="AO677" s="91"/>
      <c r="AP677" s="25" t="s">
        <v>8021</v>
      </c>
    </row>
    <row r="678" spans="1:42" ht="24.75" customHeight="1" x14ac:dyDescent="0.15">
      <c r="A678" s="422">
        <v>675</v>
      </c>
      <c r="B678" s="414" t="s">
        <v>8010</v>
      </c>
      <c r="C678" s="64" t="s">
        <v>7798</v>
      </c>
      <c r="D678" s="92" t="s">
        <v>6786</v>
      </c>
      <c r="E678" s="64"/>
      <c r="F678" s="64"/>
      <c r="G678" s="25" t="s">
        <v>8016</v>
      </c>
      <c r="H678" s="23" t="s">
        <v>8017</v>
      </c>
      <c r="I678" s="23"/>
      <c r="J678" s="25" t="s">
        <v>8018</v>
      </c>
      <c r="K678" s="25" t="s">
        <v>8019</v>
      </c>
      <c r="L678" s="134" t="s">
        <v>8020</v>
      </c>
      <c r="M678" s="23"/>
      <c r="N678" s="33"/>
      <c r="O678" s="25" t="s">
        <v>6424</v>
      </c>
      <c r="P678" s="44"/>
      <c r="Q678" s="43"/>
      <c r="R678" s="43"/>
      <c r="S678" s="44"/>
      <c r="T678" s="44"/>
      <c r="U678" s="43"/>
      <c r="V678" s="44"/>
      <c r="W678" s="43"/>
      <c r="X678" s="43"/>
      <c r="Y678" s="44"/>
      <c r="Z678" s="44"/>
      <c r="AA678" s="33">
        <v>5</v>
      </c>
      <c r="AB678" s="295" t="str">
        <f t="shared" si="42"/>
        <v>年間</v>
      </c>
      <c r="AC678" s="268" t="s">
        <v>14487</v>
      </c>
      <c r="AD678" s="181">
        <v>1</v>
      </c>
      <c r="AE678" s="179"/>
      <c r="AF678" s="179"/>
      <c r="AG678" s="27">
        <v>42064</v>
      </c>
      <c r="AH678" s="168">
        <v>42087</v>
      </c>
      <c r="AI678" s="29" t="str">
        <f t="shared" si="43"/>
        <v>～</v>
      </c>
      <c r="AJ678" s="169">
        <f t="shared" si="41"/>
        <v>43913</v>
      </c>
      <c r="AK678" s="132" t="s">
        <v>7296</v>
      </c>
      <c r="AL678" s="64"/>
      <c r="AM678" s="32">
        <v>42087</v>
      </c>
      <c r="AN678" s="32"/>
      <c r="AO678" s="91"/>
      <c r="AP678" s="25" t="s">
        <v>8021</v>
      </c>
    </row>
    <row r="679" spans="1:42" s="74" customFormat="1" ht="24.75" customHeight="1" x14ac:dyDescent="0.15">
      <c r="A679" s="422">
        <v>676</v>
      </c>
      <c r="B679" s="414" t="s">
        <v>8010</v>
      </c>
      <c r="C679" s="64" t="s">
        <v>7798</v>
      </c>
      <c r="D679" s="92" t="s">
        <v>6786</v>
      </c>
      <c r="E679" s="64"/>
      <c r="F679" s="64"/>
      <c r="G679" s="25" t="s">
        <v>8022</v>
      </c>
      <c r="H679" s="23" t="s">
        <v>8017</v>
      </c>
      <c r="I679" s="23"/>
      <c r="J679" s="25" t="s">
        <v>8018</v>
      </c>
      <c r="K679" s="25" t="s">
        <v>8019</v>
      </c>
      <c r="L679" s="134" t="s">
        <v>8020</v>
      </c>
      <c r="M679" s="23"/>
      <c r="N679" s="33"/>
      <c r="O679" s="25" t="s">
        <v>6424</v>
      </c>
      <c r="P679" s="23"/>
      <c r="Q679" s="25"/>
      <c r="R679" s="25"/>
      <c r="S679" s="23"/>
      <c r="T679" s="23"/>
      <c r="U679" s="25"/>
      <c r="V679" s="23"/>
      <c r="W679" s="25"/>
      <c r="X679" s="25"/>
      <c r="Y679" s="23"/>
      <c r="Z679" s="23"/>
      <c r="AA679" s="33">
        <v>5</v>
      </c>
      <c r="AB679" s="295" t="str">
        <f t="shared" si="42"/>
        <v>年間</v>
      </c>
      <c r="AC679" s="268" t="s">
        <v>14487</v>
      </c>
      <c r="AD679" s="181">
        <v>1</v>
      </c>
      <c r="AE679" s="179"/>
      <c r="AF679" s="179"/>
      <c r="AG679" s="27">
        <v>42064</v>
      </c>
      <c r="AH679" s="168">
        <v>42087</v>
      </c>
      <c r="AI679" s="29" t="str">
        <f t="shared" si="43"/>
        <v>～</v>
      </c>
      <c r="AJ679" s="169">
        <f t="shared" si="41"/>
        <v>43913</v>
      </c>
      <c r="AK679" s="132" t="s">
        <v>7334</v>
      </c>
      <c r="AL679" s="64"/>
      <c r="AM679" s="32">
        <v>42087</v>
      </c>
      <c r="AN679" s="27"/>
      <c r="AO679" s="91"/>
      <c r="AP679" s="25" t="s">
        <v>8021</v>
      </c>
    </row>
    <row r="680" spans="1:42" s="74" customFormat="1" ht="24.75" customHeight="1" x14ac:dyDescent="0.15">
      <c r="A680" s="422">
        <v>677</v>
      </c>
      <c r="B680" s="414" t="s">
        <v>8010</v>
      </c>
      <c r="C680" s="64" t="s">
        <v>7798</v>
      </c>
      <c r="D680" s="92" t="s">
        <v>6786</v>
      </c>
      <c r="E680" s="64"/>
      <c r="F680" s="64"/>
      <c r="G680" s="25" t="s">
        <v>8022</v>
      </c>
      <c r="H680" s="23" t="s">
        <v>8017</v>
      </c>
      <c r="I680" s="23"/>
      <c r="J680" s="25" t="s">
        <v>8018</v>
      </c>
      <c r="K680" s="25" t="s">
        <v>8019</v>
      </c>
      <c r="L680" s="134" t="s">
        <v>8020</v>
      </c>
      <c r="M680" s="23"/>
      <c r="N680" s="33"/>
      <c r="O680" s="25" t="s">
        <v>6424</v>
      </c>
      <c r="P680" s="23"/>
      <c r="Q680" s="25"/>
      <c r="R680" s="25"/>
      <c r="S680" s="23"/>
      <c r="T680" s="23"/>
      <c r="U680" s="25"/>
      <c r="V680" s="23"/>
      <c r="W680" s="25"/>
      <c r="X680" s="25"/>
      <c r="Y680" s="23"/>
      <c r="Z680" s="23"/>
      <c r="AA680" s="33">
        <v>5</v>
      </c>
      <c r="AB680" s="295" t="str">
        <f t="shared" si="42"/>
        <v>年間</v>
      </c>
      <c r="AC680" s="268" t="s">
        <v>14487</v>
      </c>
      <c r="AD680" s="181">
        <v>1</v>
      </c>
      <c r="AE680" s="179"/>
      <c r="AF680" s="179"/>
      <c r="AG680" s="27">
        <v>42064</v>
      </c>
      <c r="AH680" s="168">
        <v>42087</v>
      </c>
      <c r="AI680" s="29" t="str">
        <f t="shared" si="43"/>
        <v>～</v>
      </c>
      <c r="AJ680" s="169">
        <f t="shared" si="41"/>
        <v>43913</v>
      </c>
      <c r="AK680" s="132" t="s">
        <v>8015</v>
      </c>
      <c r="AL680" s="64"/>
      <c r="AM680" s="32">
        <v>42087</v>
      </c>
      <c r="AN680" s="27"/>
      <c r="AO680" s="91"/>
      <c r="AP680" s="25" t="s">
        <v>8021</v>
      </c>
    </row>
    <row r="681" spans="1:42" s="74" customFormat="1" ht="24.75" customHeight="1" x14ac:dyDescent="0.15">
      <c r="A681" s="422">
        <v>678</v>
      </c>
      <c r="B681" s="414" t="s">
        <v>8054</v>
      </c>
      <c r="C681" s="64" t="s">
        <v>5707</v>
      </c>
      <c r="D681" s="92" t="s">
        <v>5708</v>
      </c>
      <c r="E681" s="64"/>
      <c r="F681" s="64"/>
      <c r="G681" s="25" t="s">
        <v>8059</v>
      </c>
      <c r="H681" s="23"/>
      <c r="I681" s="23"/>
      <c r="J681" s="25"/>
      <c r="K681" s="25"/>
      <c r="L681" s="134"/>
      <c r="M681" s="23"/>
      <c r="N681" s="33"/>
      <c r="O681" s="25" t="s">
        <v>7438</v>
      </c>
      <c r="P681" s="23"/>
      <c r="Q681" s="25"/>
      <c r="R681" s="25"/>
      <c r="S681" s="23"/>
      <c r="T681" s="23"/>
      <c r="U681" s="25"/>
      <c r="V681" s="23"/>
      <c r="W681" s="25"/>
      <c r="X681" s="25"/>
      <c r="Y681" s="23"/>
      <c r="Z681" s="23"/>
      <c r="AA681" s="33">
        <v>5</v>
      </c>
      <c r="AB681" s="295" t="str">
        <f t="shared" si="42"/>
        <v>年間</v>
      </c>
      <c r="AC681" s="268"/>
      <c r="AD681" s="167">
        <v>1</v>
      </c>
      <c r="AE681" s="167">
        <v>32400</v>
      </c>
      <c r="AF681" s="167">
        <f t="shared" ref="AF681:AF687" si="45">IF(ISBLANK($AE681),"",$AE681*$AD681)</f>
        <v>32400</v>
      </c>
      <c r="AG681" s="27">
        <v>42064</v>
      </c>
      <c r="AH681" s="168">
        <v>42064</v>
      </c>
      <c r="AI681" s="29" t="str">
        <f t="shared" si="43"/>
        <v>～</v>
      </c>
      <c r="AJ681" s="169">
        <f t="shared" si="41"/>
        <v>43890</v>
      </c>
      <c r="AK681" s="23" t="s">
        <v>7082</v>
      </c>
      <c r="AL681" s="23"/>
      <c r="AM681" s="32"/>
      <c r="AN681" s="27"/>
      <c r="AO681" s="91"/>
      <c r="AP681" s="25" t="s">
        <v>8062</v>
      </c>
    </row>
    <row r="682" spans="1:42" ht="24.75" customHeight="1" x14ac:dyDescent="0.15">
      <c r="A682" s="422">
        <v>679</v>
      </c>
      <c r="B682" s="414" t="s">
        <v>8055</v>
      </c>
      <c r="C682" s="64" t="s">
        <v>5707</v>
      </c>
      <c r="D682" s="92" t="s">
        <v>5708</v>
      </c>
      <c r="E682" s="64"/>
      <c r="F682" s="64"/>
      <c r="G682" s="25" t="s">
        <v>8060</v>
      </c>
      <c r="H682" s="23"/>
      <c r="I682" s="23"/>
      <c r="J682" s="25"/>
      <c r="K682" s="25"/>
      <c r="L682" s="134"/>
      <c r="M682" s="23"/>
      <c r="N682" s="33"/>
      <c r="O682" s="25" t="s">
        <v>7438</v>
      </c>
      <c r="P682" s="44"/>
      <c r="Q682" s="43"/>
      <c r="R682" s="43"/>
      <c r="S682" s="44"/>
      <c r="T682" s="44"/>
      <c r="U682" s="43"/>
      <c r="V682" s="44"/>
      <c r="W682" s="43"/>
      <c r="X682" s="43"/>
      <c r="Y682" s="44"/>
      <c r="Z682" s="44"/>
      <c r="AA682" s="33">
        <v>5</v>
      </c>
      <c r="AB682" s="295" t="str">
        <f t="shared" si="42"/>
        <v>年間</v>
      </c>
      <c r="AC682" s="268"/>
      <c r="AD682" s="181">
        <v>1</v>
      </c>
      <c r="AE682" s="167">
        <v>52200</v>
      </c>
      <c r="AF682" s="167">
        <f t="shared" si="45"/>
        <v>52200</v>
      </c>
      <c r="AG682" s="27">
        <v>42064</v>
      </c>
      <c r="AH682" s="168">
        <v>42064</v>
      </c>
      <c r="AI682" s="29" t="str">
        <f t="shared" si="43"/>
        <v>～</v>
      </c>
      <c r="AJ682" s="169">
        <f t="shared" si="41"/>
        <v>43890</v>
      </c>
      <c r="AK682" s="23" t="s">
        <v>5457</v>
      </c>
      <c r="AL682" s="44"/>
      <c r="AM682" s="32"/>
      <c r="AN682" s="32"/>
      <c r="AO682" s="91"/>
      <c r="AP682" s="43" t="s">
        <v>8063</v>
      </c>
    </row>
    <row r="683" spans="1:42" s="74" customFormat="1" ht="24.75" customHeight="1" x14ac:dyDescent="0.15">
      <c r="A683" s="422">
        <v>680</v>
      </c>
      <c r="B683" s="414" t="s">
        <v>8058</v>
      </c>
      <c r="C683" s="64" t="s">
        <v>5707</v>
      </c>
      <c r="D683" s="92" t="s">
        <v>5708</v>
      </c>
      <c r="E683" s="64"/>
      <c r="F683" s="64"/>
      <c r="G683" s="25" t="s">
        <v>8061</v>
      </c>
      <c r="H683" s="23"/>
      <c r="I683" s="23"/>
      <c r="J683" s="25"/>
      <c r="K683" s="25"/>
      <c r="L683" s="134"/>
      <c r="M683" s="23"/>
      <c r="N683" s="33"/>
      <c r="O683" s="25" t="s">
        <v>8373</v>
      </c>
      <c r="P683" s="23"/>
      <c r="Q683" s="25"/>
      <c r="R683" s="25"/>
      <c r="S683" s="23"/>
      <c r="T683" s="23"/>
      <c r="U683" s="25"/>
      <c r="V683" s="23"/>
      <c r="W683" s="25"/>
      <c r="X683" s="25"/>
      <c r="Y683" s="23"/>
      <c r="Z683" s="23"/>
      <c r="AA683" s="33">
        <v>5</v>
      </c>
      <c r="AB683" s="295" t="str">
        <f t="shared" si="42"/>
        <v>年間</v>
      </c>
      <c r="AC683" s="268"/>
      <c r="AD683" s="167">
        <v>1</v>
      </c>
      <c r="AE683" s="167">
        <v>52200</v>
      </c>
      <c r="AF683" s="167">
        <f t="shared" si="45"/>
        <v>52200</v>
      </c>
      <c r="AG683" s="27">
        <v>42064</v>
      </c>
      <c r="AH683" s="168">
        <v>42064</v>
      </c>
      <c r="AI683" s="29" t="str">
        <f t="shared" si="43"/>
        <v>～</v>
      </c>
      <c r="AJ683" s="169">
        <f t="shared" si="41"/>
        <v>43890</v>
      </c>
      <c r="AK683" s="23" t="s">
        <v>5457</v>
      </c>
      <c r="AL683" s="23"/>
      <c r="AM683" s="32"/>
      <c r="AN683" s="27"/>
      <c r="AO683" s="91"/>
      <c r="AP683" s="25" t="s">
        <v>8064</v>
      </c>
    </row>
    <row r="684" spans="1:42" s="74" customFormat="1" ht="24.75" customHeight="1" x14ac:dyDescent="0.15">
      <c r="A684" s="422">
        <v>681</v>
      </c>
      <c r="B684" s="268" t="s">
        <v>8147</v>
      </c>
      <c r="C684" s="23" t="s">
        <v>582</v>
      </c>
      <c r="D684" s="24" t="s">
        <v>1591</v>
      </c>
      <c r="E684" s="23"/>
      <c r="F684" s="23"/>
      <c r="G684" s="25" t="s">
        <v>8265</v>
      </c>
      <c r="H684" s="23" t="s">
        <v>8266</v>
      </c>
      <c r="I684" s="23"/>
      <c r="J684" s="25" t="s">
        <v>8267</v>
      </c>
      <c r="K684" s="25"/>
      <c r="L684" s="134" t="s">
        <v>8268</v>
      </c>
      <c r="M684" s="23" t="s">
        <v>8269</v>
      </c>
      <c r="N684" s="33"/>
      <c r="O684" s="25" t="s">
        <v>2881</v>
      </c>
      <c r="P684" s="23" t="s">
        <v>8254</v>
      </c>
      <c r="Q684" s="25" t="s">
        <v>8255</v>
      </c>
      <c r="R684" s="25" t="s">
        <v>8256</v>
      </c>
      <c r="S684" s="23" t="s">
        <v>8257</v>
      </c>
      <c r="T684" s="23" t="s">
        <v>8258</v>
      </c>
      <c r="U684" s="25" t="s">
        <v>8259</v>
      </c>
      <c r="V684" s="23" t="s">
        <v>8261</v>
      </c>
      <c r="W684" s="25" t="s">
        <v>8262</v>
      </c>
      <c r="X684" s="25"/>
      <c r="Y684" s="23" t="s">
        <v>8263</v>
      </c>
      <c r="Z684" s="23"/>
      <c r="AA684" s="33">
        <v>5</v>
      </c>
      <c r="AB684" s="295" t="str">
        <f t="shared" si="42"/>
        <v>年間</v>
      </c>
      <c r="AC684" s="268"/>
      <c r="AD684" s="167">
        <v>1</v>
      </c>
      <c r="AE684" s="167">
        <v>4800</v>
      </c>
      <c r="AF684" s="167">
        <f t="shared" si="45"/>
        <v>4800</v>
      </c>
      <c r="AG684" s="27">
        <v>42095</v>
      </c>
      <c r="AH684" s="168">
        <v>42125</v>
      </c>
      <c r="AI684" s="29" t="str">
        <f t="shared" si="43"/>
        <v>～</v>
      </c>
      <c r="AJ684" s="169">
        <f t="shared" si="41"/>
        <v>43951</v>
      </c>
      <c r="AK684" s="132" t="s">
        <v>8150</v>
      </c>
      <c r="AL684" s="23" t="s">
        <v>8264</v>
      </c>
      <c r="AM684" s="32">
        <v>42125</v>
      </c>
      <c r="AN684" s="27"/>
      <c r="AO684" s="91">
        <v>42122</v>
      </c>
      <c r="AP684" s="25" t="s">
        <v>8151</v>
      </c>
    </row>
    <row r="685" spans="1:42" s="74" customFormat="1" ht="24.75" customHeight="1" x14ac:dyDescent="0.15">
      <c r="A685" s="422">
        <v>682</v>
      </c>
      <c r="B685" s="268" t="s">
        <v>8148</v>
      </c>
      <c r="C685" s="23" t="s">
        <v>582</v>
      </c>
      <c r="D685" s="24" t="s">
        <v>1591</v>
      </c>
      <c r="E685" s="23"/>
      <c r="F685" s="23"/>
      <c r="G685" s="25" t="s">
        <v>8272</v>
      </c>
      <c r="H685" s="23" t="s">
        <v>8260</v>
      </c>
      <c r="I685" s="23"/>
      <c r="J685" s="25" t="s">
        <v>8273</v>
      </c>
      <c r="K685" s="25"/>
      <c r="L685" s="134" t="s">
        <v>8274</v>
      </c>
      <c r="M685" s="23" t="s">
        <v>8275</v>
      </c>
      <c r="N685" s="33"/>
      <c r="O685" s="25" t="s">
        <v>2881</v>
      </c>
      <c r="P685" s="23" t="s">
        <v>8254</v>
      </c>
      <c r="Q685" s="25" t="s">
        <v>8255</v>
      </c>
      <c r="R685" s="25" t="s">
        <v>8256</v>
      </c>
      <c r="S685" s="23" t="s">
        <v>8257</v>
      </c>
      <c r="T685" s="23" t="s">
        <v>8258</v>
      </c>
      <c r="U685" s="25" t="s">
        <v>8259</v>
      </c>
      <c r="V685" s="23" t="s">
        <v>8261</v>
      </c>
      <c r="W685" s="25" t="s">
        <v>8262</v>
      </c>
      <c r="X685" s="25"/>
      <c r="Y685" s="23" t="s">
        <v>8263</v>
      </c>
      <c r="Z685" s="23"/>
      <c r="AA685" s="33">
        <v>5</v>
      </c>
      <c r="AB685" s="295" t="str">
        <f t="shared" si="42"/>
        <v>年間</v>
      </c>
      <c r="AC685" s="268"/>
      <c r="AD685" s="167">
        <v>1</v>
      </c>
      <c r="AE685" s="167">
        <v>32400</v>
      </c>
      <c r="AF685" s="167">
        <f t="shared" si="45"/>
        <v>32400</v>
      </c>
      <c r="AG685" s="27">
        <v>42095</v>
      </c>
      <c r="AH685" s="168">
        <v>42125</v>
      </c>
      <c r="AI685" s="29" t="str">
        <f t="shared" si="43"/>
        <v>～</v>
      </c>
      <c r="AJ685" s="169">
        <f t="shared" si="41"/>
        <v>43951</v>
      </c>
      <c r="AK685" s="23" t="s">
        <v>8149</v>
      </c>
      <c r="AL685" s="132" t="s">
        <v>8270</v>
      </c>
      <c r="AM685" s="32">
        <v>42125</v>
      </c>
      <c r="AN685" s="27"/>
      <c r="AO685" s="91">
        <v>42122</v>
      </c>
      <c r="AP685" s="25" t="s">
        <v>8151</v>
      </c>
    </row>
    <row r="686" spans="1:42" s="74" customFormat="1" ht="24.75" customHeight="1" x14ac:dyDescent="0.15">
      <c r="A686" s="422">
        <v>683</v>
      </c>
      <c r="B686" s="268" t="s">
        <v>8148</v>
      </c>
      <c r="C686" s="23" t="s">
        <v>582</v>
      </c>
      <c r="D686" s="24" t="s">
        <v>1591</v>
      </c>
      <c r="E686" s="23"/>
      <c r="F686" s="23"/>
      <c r="G686" s="25" t="s">
        <v>8276</v>
      </c>
      <c r="H686" s="23" t="s">
        <v>8278</v>
      </c>
      <c r="I686" s="23"/>
      <c r="J686" s="25" t="s">
        <v>8277</v>
      </c>
      <c r="K686" s="25"/>
      <c r="L686" s="134" t="s">
        <v>8279</v>
      </c>
      <c r="M686" s="23" t="s">
        <v>8280</v>
      </c>
      <c r="N686" s="33"/>
      <c r="O686" s="25" t="s">
        <v>2881</v>
      </c>
      <c r="P686" s="23" t="s">
        <v>8254</v>
      </c>
      <c r="Q686" s="25" t="s">
        <v>8255</v>
      </c>
      <c r="R686" s="25" t="s">
        <v>8256</v>
      </c>
      <c r="S686" s="23" t="s">
        <v>8257</v>
      </c>
      <c r="T686" s="23" t="s">
        <v>8258</v>
      </c>
      <c r="U686" s="25" t="s">
        <v>8259</v>
      </c>
      <c r="V686" s="23" t="s">
        <v>8261</v>
      </c>
      <c r="W686" s="25" t="s">
        <v>8262</v>
      </c>
      <c r="X686" s="25"/>
      <c r="Y686" s="23" t="s">
        <v>8263</v>
      </c>
      <c r="Z686" s="23"/>
      <c r="AA686" s="33">
        <v>5</v>
      </c>
      <c r="AB686" s="295" t="str">
        <f t="shared" si="42"/>
        <v>年間</v>
      </c>
      <c r="AC686" s="268"/>
      <c r="AD686" s="167">
        <v>1</v>
      </c>
      <c r="AE686" s="167">
        <v>32400</v>
      </c>
      <c r="AF686" s="167">
        <f t="shared" si="45"/>
        <v>32400</v>
      </c>
      <c r="AG686" s="27">
        <v>42095</v>
      </c>
      <c r="AH686" s="168">
        <v>42125</v>
      </c>
      <c r="AI686" s="29" t="str">
        <f t="shared" si="43"/>
        <v>～</v>
      </c>
      <c r="AJ686" s="169">
        <f t="shared" si="41"/>
        <v>43951</v>
      </c>
      <c r="AK686" s="23" t="s">
        <v>8380</v>
      </c>
      <c r="AL686" s="132" t="s">
        <v>8271</v>
      </c>
      <c r="AM686" s="32">
        <v>42125</v>
      </c>
      <c r="AN686" s="27"/>
      <c r="AO686" s="91">
        <v>42122</v>
      </c>
      <c r="AP686" s="25" t="s">
        <v>8151</v>
      </c>
    </row>
    <row r="687" spans="1:42" s="74" customFormat="1" ht="24.75" customHeight="1" x14ac:dyDescent="0.15">
      <c r="A687" s="422">
        <v>684</v>
      </c>
      <c r="B687" s="268" t="s">
        <v>8191</v>
      </c>
      <c r="C687" s="23" t="s">
        <v>5707</v>
      </c>
      <c r="D687" s="24" t="s">
        <v>5708</v>
      </c>
      <c r="E687" s="23"/>
      <c r="F687" s="23"/>
      <c r="G687" s="25" t="s">
        <v>8192</v>
      </c>
      <c r="H687" s="23" t="s">
        <v>8370</v>
      </c>
      <c r="I687" s="23"/>
      <c r="J687" s="25" t="s">
        <v>8371</v>
      </c>
      <c r="K687" s="25"/>
      <c r="L687" s="134"/>
      <c r="M687" s="23" t="s">
        <v>8372</v>
      </c>
      <c r="N687" s="33"/>
      <c r="O687" s="25" t="s">
        <v>8374</v>
      </c>
      <c r="P687" s="23" t="s">
        <v>8375</v>
      </c>
      <c r="Q687" s="25" t="s">
        <v>8376</v>
      </c>
      <c r="R687" s="25" t="s">
        <v>8377</v>
      </c>
      <c r="S687" s="23" t="s">
        <v>8378</v>
      </c>
      <c r="T687" s="23" t="s">
        <v>8379</v>
      </c>
      <c r="U687" s="25"/>
      <c r="V687" s="23"/>
      <c r="W687" s="25"/>
      <c r="X687" s="25"/>
      <c r="Y687" s="23"/>
      <c r="Z687" s="23"/>
      <c r="AA687" s="33">
        <v>5</v>
      </c>
      <c r="AB687" s="295" t="str">
        <f t="shared" si="42"/>
        <v>年間</v>
      </c>
      <c r="AC687" s="268" t="s">
        <v>14487</v>
      </c>
      <c r="AD687" s="167">
        <v>1</v>
      </c>
      <c r="AE687" s="167">
        <v>76500</v>
      </c>
      <c r="AF687" s="167">
        <f t="shared" si="45"/>
        <v>76500</v>
      </c>
      <c r="AG687" s="27">
        <v>42125</v>
      </c>
      <c r="AH687" s="168">
        <v>42136</v>
      </c>
      <c r="AI687" s="29" t="str">
        <f t="shared" si="43"/>
        <v>～</v>
      </c>
      <c r="AJ687" s="169">
        <f t="shared" si="41"/>
        <v>43962</v>
      </c>
      <c r="AK687" s="132" t="s">
        <v>8381</v>
      </c>
      <c r="AL687" s="23" t="s">
        <v>8382</v>
      </c>
      <c r="AM687" s="35">
        <v>42136</v>
      </c>
      <c r="AN687" s="35"/>
      <c r="AO687" s="104">
        <v>42142</v>
      </c>
      <c r="AP687" s="25" t="s">
        <v>8193</v>
      </c>
    </row>
    <row r="688" spans="1:42" s="74" customFormat="1" ht="24.75" customHeight="1" x14ac:dyDescent="0.15">
      <c r="A688" s="422">
        <v>685</v>
      </c>
      <c r="B688" s="268" t="s">
        <v>8191</v>
      </c>
      <c r="C688" s="23" t="s">
        <v>5707</v>
      </c>
      <c r="D688" s="24" t="s">
        <v>5708</v>
      </c>
      <c r="E688" s="23"/>
      <c r="F688" s="23"/>
      <c r="G688" s="25" t="s">
        <v>8192</v>
      </c>
      <c r="H688" s="23" t="s">
        <v>8370</v>
      </c>
      <c r="I688" s="23"/>
      <c r="J688" s="25" t="s">
        <v>8371</v>
      </c>
      <c r="K688" s="25"/>
      <c r="L688" s="134"/>
      <c r="M688" s="23" t="s">
        <v>8372</v>
      </c>
      <c r="N688" s="33"/>
      <c r="O688" s="25" t="s">
        <v>8374</v>
      </c>
      <c r="P688" s="23" t="s">
        <v>8375</v>
      </c>
      <c r="Q688" s="25" t="s">
        <v>8376</v>
      </c>
      <c r="R688" s="25" t="s">
        <v>8377</v>
      </c>
      <c r="S688" s="23" t="s">
        <v>8378</v>
      </c>
      <c r="T688" s="23" t="s">
        <v>8379</v>
      </c>
      <c r="U688" s="25"/>
      <c r="V688" s="23"/>
      <c r="W688" s="25"/>
      <c r="X688" s="25"/>
      <c r="Y688" s="23"/>
      <c r="Z688" s="23"/>
      <c r="AA688" s="33">
        <v>5</v>
      </c>
      <c r="AB688" s="295" t="str">
        <f t="shared" si="42"/>
        <v>年間</v>
      </c>
      <c r="AC688" s="268" t="s">
        <v>14487</v>
      </c>
      <c r="AD688" s="167">
        <v>1</v>
      </c>
      <c r="AE688" s="179"/>
      <c r="AF688" s="179"/>
      <c r="AG688" s="27">
        <v>42125</v>
      </c>
      <c r="AH688" s="168">
        <v>42136</v>
      </c>
      <c r="AI688" s="29" t="str">
        <f t="shared" si="43"/>
        <v>～</v>
      </c>
      <c r="AJ688" s="169">
        <f t="shared" si="41"/>
        <v>43962</v>
      </c>
      <c r="AK688" s="23" t="s">
        <v>8391</v>
      </c>
      <c r="AL688" s="23" t="s">
        <v>8383</v>
      </c>
      <c r="AM688" s="35">
        <v>42136</v>
      </c>
      <c r="AN688" s="35"/>
      <c r="AO688" s="104">
        <v>42142</v>
      </c>
      <c r="AP688" s="25" t="s">
        <v>8193</v>
      </c>
    </row>
    <row r="689" spans="1:42" s="74" customFormat="1" ht="24.75" customHeight="1" x14ac:dyDescent="0.15">
      <c r="A689" s="422">
        <v>686</v>
      </c>
      <c r="B689" s="268" t="s">
        <v>8191</v>
      </c>
      <c r="C689" s="23" t="s">
        <v>5707</v>
      </c>
      <c r="D689" s="24" t="s">
        <v>5708</v>
      </c>
      <c r="E689" s="23"/>
      <c r="F689" s="23"/>
      <c r="G689" s="25" t="s">
        <v>8192</v>
      </c>
      <c r="H689" s="23" t="s">
        <v>8370</v>
      </c>
      <c r="I689" s="23"/>
      <c r="J689" s="25" t="s">
        <v>8371</v>
      </c>
      <c r="K689" s="25"/>
      <c r="L689" s="134"/>
      <c r="M689" s="23" t="s">
        <v>8372</v>
      </c>
      <c r="N689" s="33"/>
      <c r="O689" s="25" t="s">
        <v>8374</v>
      </c>
      <c r="P689" s="23" t="s">
        <v>8375</v>
      </c>
      <c r="Q689" s="25" t="s">
        <v>8376</v>
      </c>
      <c r="R689" s="25" t="s">
        <v>8377</v>
      </c>
      <c r="S689" s="23" t="s">
        <v>8378</v>
      </c>
      <c r="T689" s="23" t="s">
        <v>8379</v>
      </c>
      <c r="U689" s="25"/>
      <c r="V689" s="23"/>
      <c r="W689" s="25"/>
      <c r="X689" s="25"/>
      <c r="Y689" s="23"/>
      <c r="Z689" s="23"/>
      <c r="AA689" s="33">
        <v>5</v>
      </c>
      <c r="AB689" s="295" t="str">
        <f t="shared" si="42"/>
        <v>年間</v>
      </c>
      <c r="AC689" s="268" t="s">
        <v>14487</v>
      </c>
      <c r="AD689" s="167">
        <v>1</v>
      </c>
      <c r="AE689" s="179"/>
      <c r="AF689" s="179"/>
      <c r="AG689" s="27">
        <v>42125</v>
      </c>
      <c r="AH689" s="168">
        <v>42136</v>
      </c>
      <c r="AI689" s="29" t="str">
        <f t="shared" si="43"/>
        <v>～</v>
      </c>
      <c r="AJ689" s="169">
        <f t="shared" si="41"/>
        <v>43962</v>
      </c>
      <c r="AK689" s="23" t="s">
        <v>8391</v>
      </c>
      <c r="AL689" s="23" t="s">
        <v>8384</v>
      </c>
      <c r="AM689" s="35">
        <v>42136</v>
      </c>
      <c r="AN689" s="35"/>
      <c r="AO689" s="104">
        <v>42142</v>
      </c>
      <c r="AP689" s="25" t="s">
        <v>8193</v>
      </c>
    </row>
    <row r="690" spans="1:42" s="74" customFormat="1" ht="24.75" customHeight="1" x14ac:dyDescent="0.15">
      <c r="A690" s="422">
        <v>687</v>
      </c>
      <c r="B690" s="268" t="s">
        <v>8191</v>
      </c>
      <c r="C690" s="23" t="s">
        <v>5707</v>
      </c>
      <c r="D690" s="24" t="s">
        <v>5708</v>
      </c>
      <c r="E690" s="23"/>
      <c r="F690" s="23"/>
      <c r="G690" s="25" t="s">
        <v>8192</v>
      </c>
      <c r="H690" s="23" t="s">
        <v>8370</v>
      </c>
      <c r="I690" s="23"/>
      <c r="J690" s="25" t="s">
        <v>8371</v>
      </c>
      <c r="K690" s="25"/>
      <c r="L690" s="134"/>
      <c r="M690" s="23" t="s">
        <v>8372</v>
      </c>
      <c r="N690" s="33"/>
      <c r="O690" s="25" t="s">
        <v>8374</v>
      </c>
      <c r="P690" s="23" t="s">
        <v>8375</v>
      </c>
      <c r="Q690" s="25" t="s">
        <v>8376</v>
      </c>
      <c r="R690" s="25" t="s">
        <v>8377</v>
      </c>
      <c r="S690" s="23" t="s">
        <v>8378</v>
      </c>
      <c r="T690" s="23" t="s">
        <v>8379</v>
      </c>
      <c r="U690" s="25"/>
      <c r="V690" s="23"/>
      <c r="W690" s="25"/>
      <c r="X690" s="25"/>
      <c r="Y690" s="23"/>
      <c r="Z690" s="23"/>
      <c r="AA690" s="33">
        <v>5</v>
      </c>
      <c r="AB690" s="295" t="str">
        <f t="shared" si="42"/>
        <v>年間</v>
      </c>
      <c r="AC690" s="268" t="s">
        <v>14487</v>
      </c>
      <c r="AD690" s="167">
        <v>1</v>
      </c>
      <c r="AE690" s="179"/>
      <c r="AF690" s="179"/>
      <c r="AG690" s="27">
        <v>42125</v>
      </c>
      <c r="AH690" s="168">
        <v>42136</v>
      </c>
      <c r="AI690" s="29" t="str">
        <f t="shared" si="43"/>
        <v>～</v>
      </c>
      <c r="AJ690" s="169">
        <f t="shared" si="41"/>
        <v>43962</v>
      </c>
      <c r="AK690" s="23" t="s">
        <v>8392</v>
      </c>
      <c r="AL690" s="23" t="s">
        <v>8385</v>
      </c>
      <c r="AM690" s="35">
        <v>42136</v>
      </c>
      <c r="AN690" s="35"/>
      <c r="AO690" s="104">
        <v>42142</v>
      </c>
      <c r="AP690" s="25" t="s">
        <v>8193</v>
      </c>
    </row>
    <row r="691" spans="1:42" s="74" customFormat="1" ht="24.75" customHeight="1" x14ac:dyDescent="0.15">
      <c r="A691" s="422">
        <v>688</v>
      </c>
      <c r="B691" s="268" t="s">
        <v>8191</v>
      </c>
      <c r="C691" s="23" t="s">
        <v>5707</v>
      </c>
      <c r="D691" s="24" t="s">
        <v>5708</v>
      </c>
      <c r="E691" s="23"/>
      <c r="F691" s="23"/>
      <c r="G691" s="25" t="s">
        <v>8192</v>
      </c>
      <c r="H691" s="23" t="s">
        <v>8370</v>
      </c>
      <c r="I691" s="23"/>
      <c r="J691" s="25" t="s">
        <v>8371</v>
      </c>
      <c r="K691" s="25"/>
      <c r="L691" s="134"/>
      <c r="M691" s="23" t="s">
        <v>8372</v>
      </c>
      <c r="N691" s="33"/>
      <c r="O691" s="25" t="s">
        <v>8374</v>
      </c>
      <c r="P691" s="23" t="s">
        <v>8375</v>
      </c>
      <c r="Q691" s="25" t="s">
        <v>8376</v>
      </c>
      <c r="R691" s="25" t="s">
        <v>8377</v>
      </c>
      <c r="S691" s="23" t="s">
        <v>8378</v>
      </c>
      <c r="T691" s="23" t="s">
        <v>8379</v>
      </c>
      <c r="U691" s="25"/>
      <c r="V691" s="23"/>
      <c r="W691" s="25"/>
      <c r="X691" s="25"/>
      <c r="Y691" s="23"/>
      <c r="Z691" s="23"/>
      <c r="AA691" s="33">
        <v>5</v>
      </c>
      <c r="AB691" s="295" t="str">
        <f t="shared" si="42"/>
        <v>年間</v>
      </c>
      <c r="AC691" s="268" t="s">
        <v>14487</v>
      </c>
      <c r="AD691" s="167">
        <v>1</v>
      </c>
      <c r="AE691" s="179"/>
      <c r="AF691" s="179"/>
      <c r="AG691" s="27">
        <v>42125</v>
      </c>
      <c r="AH691" s="168">
        <v>42136</v>
      </c>
      <c r="AI691" s="29" t="str">
        <f t="shared" si="43"/>
        <v>～</v>
      </c>
      <c r="AJ691" s="169">
        <f t="shared" si="41"/>
        <v>43962</v>
      </c>
      <c r="AK691" s="23" t="s">
        <v>8386</v>
      </c>
      <c r="AL691" s="23" t="s">
        <v>8388</v>
      </c>
      <c r="AM691" s="35">
        <v>42136</v>
      </c>
      <c r="AN691" s="35"/>
      <c r="AO691" s="104">
        <v>42142</v>
      </c>
      <c r="AP691" s="25" t="s">
        <v>8193</v>
      </c>
    </row>
    <row r="692" spans="1:42" s="74" customFormat="1" ht="24.75" customHeight="1" x14ac:dyDescent="0.15">
      <c r="A692" s="422">
        <v>689</v>
      </c>
      <c r="B692" s="268" t="s">
        <v>8191</v>
      </c>
      <c r="C692" s="23" t="s">
        <v>5707</v>
      </c>
      <c r="D692" s="24" t="s">
        <v>5708</v>
      </c>
      <c r="E692" s="23"/>
      <c r="F692" s="23"/>
      <c r="G692" s="25" t="s">
        <v>8192</v>
      </c>
      <c r="H692" s="23" t="s">
        <v>8370</v>
      </c>
      <c r="I692" s="23"/>
      <c r="J692" s="25" t="s">
        <v>8371</v>
      </c>
      <c r="K692" s="25"/>
      <c r="L692" s="134"/>
      <c r="M692" s="23" t="s">
        <v>8372</v>
      </c>
      <c r="N692" s="33"/>
      <c r="O692" s="25" t="s">
        <v>8374</v>
      </c>
      <c r="P692" s="23" t="s">
        <v>8375</v>
      </c>
      <c r="Q692" s="25" t="s">
        <v>8376</v>
      </c>
      <c r="R692" s="25" t="s">
        <v>8377</v>
      </c>
      <c r="S692" s="23" t="s">
        <v>8378</v>
      </c>
      <c r="T692" s="23" t="s">
        <v>8379</v>
      </c>
      <c r="U692" s="25"/>
      <c r="V692" s="23"/>
      <c r="W692" s="25"/>
      <c r="X692" s="25"/>
      <c r="Y692" s="23"/>
      <c r="Z692" s="23"/>
      <c r="AA692" s="33">
        <v>5</v>
      </c>
      <c r="AB692" s="295" t="str">
        <f t="shared" si="42"/>
        <v>年間</v>
      </c>
      <c r="AC692" s="268" t="s">
        <v>14487</v>
      </c>
      <c r="AD692" s="167">
        <v>1</v>
      </c>
      <c r="AE692" s="179"/>
      <c r="AF692" s="179"/>
      <c r="AG692" s="27">
        <v>42125</v>
      </c>
      <c r="AH692" s="168">
        <v>42136</v>
      </c>
      <c r="AI692" s="29" t="str">
        <f t="shared" si="43"/>
        <v>～</v>
      </c>
      <c r="AJ692" s="169">
        <f t="shared" si="41"/>
        <v>43962</v>
      </c>
      <c r="AK692" s="23" t="s">
        <v>8387</v>
      </c>
      <c r="AL692" s="23" t="s">
        <v>8389</v>
      </c>
      <c r="AM692" s="35">
        <v>42136</v>
      </c>
      <c r="AN692" s="35"/>
      <c r="AO692" s="104">
        <v>42142</v>
      </c>
      <c r="AP692" s="25" t="s">
        <v>8193</v>
      </c>
    </row>
    <row r="693" spans="1:42" s="74" customFormat="1" ht="24.75" customHeight="1" x14ac:dyDescent="0.15">
      <c r="A693" s="422">
        <v>690</v>
      </c>
      <c r="B693" s="268" t="s">
        <v>8191</v>
      </c>
      <c r="C693" s="23" t="s">
        <v>5707</v>
      </c>
      <c r="D693" s="24" t="s">
        <v>5708</v>
      </c>
      <c r="E693" s="23"/>
      <c r="F693" s="23"/>
      <c r="G693" s="25" t="s">
        <v>8192</v>
      </c>
      <c r="H693" s="23" t="s">
        <v>8370</v>
      </c>
      <c r="I693" s="23"/>
      <c r="J693" s="25" t="s">
        <v>8371</v>
      </c>
      <c r="K693" s="25"/>
      <c r="L693" s="134"/>
      <c r="M693" s="23" t="s">
        <v>8372</v>
      </c>
      <c r="N693" s="33"/>
      <c r="O693" s="25" t="s">
        <v>8374</v>
      </c>
      <c r="P693" s="23" t="s">
        <v>8375</v>
      </c>
      <c r="Q693" s="25" t="s">
        <v>8376</v>
      </c>
      <c r="R693" s="25" t="s">
        <v>8377</v>
      </c>
      <c r="S693" s="23" t="s">
        <v>8378</v>
      </c>
      <c r="T693" s="23" t="s">
        <v>8379</v>
      </c>
      <c r="U693" s="25"/>
      <c r="V693" s="23"/>
      <c r="W693" s="25"/>
      <c r="X693" s="25"/>
      <c r="Y693" s="23"/>
      <c r="Z693" s="23"/>
      <c r="AA693" s="33">
        <v>5</v>
      </c>
      <c r="AB693" s="295" t="str">
        <f t="shared" si="42"/>
        <v>年間</v>
      </c>
      <c r="AC693" s="268" t="s">
        <v>14487</v>
      </c>
      <c r="AD693" s="167">
        <v>1</v>
      </c>
      <c r="AE693" s="179"/>
      <c r="AF693" s="179"/>
      <c r="AG693" s="27">
        <v>42125</v>
      </c>
      <c r="AH693" s="168">
        <v>42136</v>
      </c>
      <c r="AI693" s="29" t="str">
        <f t="shared" si="43"/>
        <v>～</v>
      </c>
      <c r="AJ693" s="169">
        <f t="shared" si="41"/>
        <v>43962</v>
      </c>
      <c r="AK693" s="23" t="s">
        <v>8386</v>
      </c>
      <c r="AL693" s="23" t="s">
        <v>8390</v>
      </c>
      <c r="AM693" s="35">
        <v>42136</v>
      </c>
      <c r="AN693" s="35"/>
      <c r="AO693" s="104">
        <v>42142</v>
      </c>
      <c r="AP693" s="25" t="s">
        <v>8193</v>
      </c>
    </row>
    <row r="694" spans="1:42" s="74" customFormat="1" ht="24.75" customHeight="1" x14ac:dyDescent="0.15">
      <c r="A694" s="422">
        <v>691</v>
      </c>
      <c r="B694" s="268" t="s">
        <v>8191</v>
      </c>
      <c r="C694" s="23" t="s">
        <v>5707</v>
      </c>
      <c r="D694" s="24" t="s">
        <v>5708</v>
      </c>
      <c r="E694" s="23"/>
      <c r="F694" s="23"/>
      <c r="G694" s="25" t="s">
        <v>8192</v>
      </c>
      <c r="H694" s="23" t="s">
        <v>8370</v>
      </c>
      <c r="I694" s="23"/>
      <c r="J694" s="25" t="s">
        <v>8371</v>
      </c>
      <c r="K694" s="25"/>
      <c r="L694" s="134"/>
      <c r="M694" s="23" t="s">
        <v>8372</v>
      </c>
      <c r="N694" s="33"/>
      <c r="O694" s="25" t="s">
        <v>8374</v>
      </c>
      <c r="P694" s="23" t="s">
        <v>8375</v>
      </c>
      <c r="Q694" s="25" t="s">
        <v>8376</v>
      </c>
      <c r="R694" s="25" t="s">
        <v>8377</v>
      </c>
      <c r="S694" s="23" t="s">
        <v>8378</v>
      </c>
      <c r="T694" s="23" t="s">
        <v>8379</v>
      </c>
      <c r="U694" s="25"/>
      <c r="V694" s="23"/>
      <c r="W694" s="25"/>
      <c r="X694" s="25"/>
      <c r="Y694" s="23"/>
      <c r="Z694" s="23"/>
      <c r="AA694" s="33">
        <v>5</v>
      </c>
      <c r="AB694" s="295" t="str">
        <f t="shared" si="42"/>
        <v>年間</v>
      </c>
      <c r="AC694" s="268" t="s">
        <v>14487</v>
      </c>
      <c r="AD694" s="167">
        <v>1</v>
      </c>
      <c r="AE694" s="179"/>
      <c r="AF694" s="179"/>
      <c r="AG694" s="27">
        <v>42125</v>
      </c>
      <c r="AH694" s="168">
        <v>42136</v>
      </c>
      <c r="AI694" s="29" t="str">
        <f t="shared" si="43"/>
        <v>～</v>
      </c>
      <c r="AJ694" s="169">
        <f t="shared" si="41"/>
        <v>43962</v>
      </c>
      <c r="AK694" s="132" t="s">
        <v>8393</v>
      </c>
      <c r="AL694" s="23" t="s">
        <v>8394</v>
      </c>
      <c r="AM694" s="35">
        <v>42136</v>
      </c>
      <c r="AN694" s="35"/>
      <c r="AO694" s="104">
        <v>42142</v>
      </c>
      <c r="AP694" s="25" t="s">
        <v>8193</v>
      </c>
    </row>
    <row r="695" spans="1:42" s="74" customFormat="1" ht="24.75" customHeight="1" x14ac:dyDescent="0.15">
      <c r="A695" s="422">
        <v>692</v>
      </c>
      <c r="B695" s="268" t="s">
        <v>8191</v>
      </c>
      <c r="C695" s="23" t="s">
        <v>5707</v>
      </c>
      <c r="D695" s="24" t="s">
        <v>5708</v>
      </c>
      <c r="E695" s="23"/>
      <c r="F695" s="23"/>
      <c r="G695" s="25" t="s">
        <v>8192</v>
      </c>
      <c r="H695" s="23" t="s">
        <v>8370</v>
      </c>
      <c r="I695" s="23"/>
      <c r="J695" s="25" t="s">
        <v>8371</v>
      </c>
      <c r="K695" s="25"/>
      <c r="L695" s="134"/>
      <c r="M695" s="23" t="s">
        <v>8372</v>
      </c>
      <c r="N695" s="33"/>
      <c r="O695" s="25" t="s">
        <v>8374</v>
      </c>
      <c r="P695" s="23" t="s">
        <v>8375</v>
      </c>
      <c r="Q695" s="25" t="s">
        <v>8376</v>
      </c>
      <c r="R695" s="25" t="s">
        <v>8377</v>
      </c>
      <c r="S695" s="23" t="s">
        <v>8378</v>
      </c>
      <c r="T695" s="23" t="s">
        <v>8379</v>
      </c>
      <c r="U695" s="25"/>
      <c r="V695" s="23"/>
      <c r="W695" s="25"/>
      <c r="X695" s="25"/>
      <c r="Y695" s="23"/>
      <c r="Z695" s="23"/>
      <c r="AA695" s="33">
        <v>5</v>
      </c>
      <c r="AB695" s="295" t="str">
        <f t="shared" si="42"/>
        <v>年間</v>
      </c>
      <c r="AC695" s="268" t="s">
        <v>14487</v>
      </c>
      <c r="AD695" s="167">
        <v>1</v>
      </c>
      <c r="AE695" s="179"/>
      <c r="AF695" s="179"/>
      <c r="AG695" s="27">
        <v>42125</v>
      </c>
      <c r="AH695" s="168">
        <v>42136</v>
      </c>
      <c r="AI695" s="29" t="str">
        <f t="shared" si="43"/>
        <v>～</v>
      </c>
      <c r="AJ695" s="169">
        <f t="shared" si="41"/>
        <v>43962</v>
      </c>
      <c r="AK695" s="132" t="s">
        <v>8395</v>
      </c>
      <c r="AL695" s="23" t="s">
        <v>8396</v>
      </c>
      <c r="AM695" s="35">
        <v>42136</v>
      </c>
      <c r="AN695" s="35"/>
      <c r="AO695" s="104">
        <v>42142</v>
      </c>
      <c r="AP695" s="25" t="s">
        <v>8193</v>
      </c>
    </row>
    <row r="696" spans="1:42" s="74" customFormat="1" ht="24.75" customHeight="1" x14ac:dyDescent="0.15">
      <c r="A696" s="422">
        <v>693</v>
      </c>
      <c r="B696" s="268" t="s">
        <v>8191</v>
      </c>
      <c r="C696" s="23" t="s">
        <v>5707</v>
      </c>
      <c r="D696" s="24" t="s">
        <v>5708</v>
      </c>
      <c r="E696" s="23"/>
      <c r="F696" s="23"/>
      <c r="G696" s="25" t="s">
        <v>8192</v>
      </c>
      <c r="H696" s="23" t="s">
        <v>8370</v>
      </c>
      <c r="I696" s="23"/>
      <c r="J696" s="25" t="s">
        <v>8371</v>
      </c>
      <c r="K696" s="25"/>
      <c r="L696" s="134"/>
      <c r="M696" s="23" t="s">
        <v>8372</v>
      </c>
      <c r="N696" s="33"/>
      <c r="O696" s="25" t="s">
        <v>8374</v>
      </c>
      <c r="P696" s="23" t="s">
        <v>8375</v>
      </c>
      <c r="Q696" s="25" t="s">
        <v>8376</v>
      </c>
      <c r="R696" s="25" t="s">
        <v>8377</v>
      </c>
      <c r="S696" s="23" t="s">
        <v>8378</v>
      </c>
      <c r="T696" s="23" t="s">
        <v>8379</v>
      </c>
      <c r="U696" s="25"/>
      <c r="V696" s="23"/>
      <c r="W696" s="25"/>
      <c r="X696" s="25"/>
      <c r="Y696" s="23"/>
      <c r="Z696" s="23"/>
      <c r="AA696" s="33">
        <v>5</v>
      </c>
      <c r="AB696" s="295" t="str">
        <f t="shared" si="42"/>
        <v>年間</v>
      </c>
      <c r="AC696" s="268" t="s">
        <v>14487</v>
      </c>
      <c r="AD696" s="167">
        <v>1</v>
      </c>
      <c r="AE696" s="179"/>
      <c r="AF696" s="179"/>
      <c r="AG696" s="27">
        <v>42125</v>
      </c>
      <c r="AH696" s="168">
        <v>42136</v>
      </c>
      <c r="AI696" s="29" t="str">
        <f t="shared" si="43"/>
        <v>～</v>
      </c>
      <c r="AJ696" s="169">
        <f t="shared" si="41"/>
        <v>43962</v>
      </c>
      <c r="AK696" s="132" t="s">
        <v>8397</v>
      </c>
      <c r="AL696" s="23" t="s">
        <v>8398</v>
      </c>
      <c r="AM696" s="35">
        <v>42136</v>
      </c>
      <c r="AN696" s="35"/>
      <c r="AO696" s="104">
        <v>42142</v>
      </c>
      <c r="AP696" s="25" t="s">
        <v>8193</v>
      </c>
    </row>
    <row r="697" spans="1:42" s="74" customFormat="1" ht="24.75" customHeight="1" x14ac:dyDescent="0.15">
      <c r="A697" s="422">
        <v>694</v>
      </c>
      <c r="B697" s="268" t="s">
        <v>8191</v>
      </c>
      <c r="C697" s="23" t="s">
        <v>5707</v>
      </c>
      <c r="D697" s="24" t="s">
        <v>5708</v>
      </c>
      <c r="E697" s="23"/>
      <c r="F697" s="23"/>
      <c r="G697" s="25" t="s">
        <v>8192</v>
      </c>
      <c r="H697" s="23" t="s">
        <v>8370</v>
      </c>
      <c r="I697" s="23"/>
      <c r="J697" s="25" t="s">
        <v>8371</v>
      </c>
      <c r="K697" s="25"/>
      <c r="L697" s="134"/>
      <c r="M697" s="23" t="s">
        <v>8372</v>
      </c>
      <c r="N697" s="33"/>
      <c r="O697" s="25" t="s">
        <v>8374</v>
      </c>
      <c r="P697" s="23" t="s">
        <v>8375</v>
      </c>
      <c r="Q697" s="25" t="s">
        <v>8376</v>
      </c>
      <c r="R697" s="25" t="s">
        <v>8377</v>
      </c>
      <c r="S697" s="23" t="s">
        <v>8378</v>
      </c>
      <c r="T697" s="23" t="s">
        <v>8379</v>
      </c>
      <c r="U697" s="25"/>
      <c r="V697" s="23"/>
      <c r="W697" s="25"/>
      <c r="X697" s="25"/>
      <c r="Y697" s="23"/>
      <c r="Z697" s="23"/>
      <c r="AA697" s="33">
        <v>5</v>
      </c>
      <c r="AB697" s="295" t="str">
        <f t="shared" si="42"/>
        <v>年間</v>
      </c>
      <c r="AC697" s="268" t="s">
        <v>14487</v>
      </c>
      <c r="AD697" s="167">
        <v>1</v>
      </c>
      <c r="AE697" s="179"/>
      <c r="AF697" s="179"/>
      <c r="AG697" s="27">
        <v>42125</v>
      </c>
      <c r="AH697" s="168">
        <v>42136</v>
      </c>
      <c r="AI697" s="29" t="str">
        <f t="shared" si="43"/>
        <v>～</v>
      </c>
      <c r="AJ697" s="169">
        <f t="shared" si="41"/>
        <v>43962</v>
      </c>
      <c r="AK697" s="132" t="s">
        <v>8399</v>
      </c>
      <c r="AL697" s="23" t="s">
        <v>8400</v>
      </c>
      <c r="AM697" s="35">
        <v>42136</v>
      </c>
      <c r="AN697" s="35"/>
      <c r="AO697" s="104">
        <v>42142</v>
      </c>
      <c r="AP697" s="25" t="s">
        <v>8193</v>
      </c>
    </row>
    <row r="698" spans="1:42" s="74" customFormat="1" ht="24.75" customHeight="1" x14ac:dyDescent="0.15">
      <c r="A698" s="422">
        <v>695</v>
      </c>
      <c r="B698" s="416" t="s">
        <v>8240</v>
      </c>
      <c r="C698" s="64" t="s">
        <v>7798</v>
      </c>
      <c r="D698" s="92" t="s">
        <v>6786</v>
      </c>
      <c r="E698" s="64"/>
      <c r="F698" s="64"/>
      <c r="G698" s="25" t="s">
        <v>8242</v>
      </c>
      <c r="H698" s="145" t="s">
        <v>8243</v>
      </c>
      <c r="I698" s="145"/>
      <c r="J698" s="25" t="s">
        <v>8244</v>
      </c>
      <c r="K698" s="25" t="s">
        <v>8245</v>
      </c>
      <c r="M698" s="23" t="s">
        <v>8246</v>
      </c>
      <c r="N698" s="33"/>
      <c r="O698" s="25" t="s">
        <v>6424</v>
      </c>
      <c r="P698" s="23"/>
      <c r="Q698" s="25"/>
      <c r="R698" s="25"/>
      <c r="S698" s="23"/>
      <c r="T698" s="23"/>
      <c r="U698" s="25"/>
      <c r="V698" s="23"/>
      <c r="W698" s="25"/>
      <c r="X698" s="25"/>
      <c r="Y698" s="23"/>
      <c r="Z698" s="23"/>
      <c r="AA698" s="33">
        <v>5</v>
      </c>
      <c r="AB698" s="295" t="str">
        <f t="shared" si="42"/>
        <v>年間</v>
      </c>
      <c r="AC698" s="268" t="s">
        <v>14487</v>
      </c>
      <c r="AD698" s="181">
        <v>1</v>
      </c>
      <c r="AE698" s="181">
        <v>76500</v>
      </c>
      <c r="AF698" s="167">
        <f>IF(ISBLANK($AE698),"",$AE698*$AD698)</f>
        <v>76500</v>
      </c>
      <c r="AG698" s="27">
        <v>42095</v>
      </c>
      <c r="AH698" s="168">
        <v>42095</v>
      </c>
      <c r="AI698" s="29" t="str">
        <f t="shared" si="43"/>
        <v>～</v>
      </c>
      <c r="AJ698" s="169">
        <f t="shared" si="41"/>
        <v>43921</v>
      </c>
      <c r="AK698" s="132" t="s">
        <v>8241</v>
      </c>
      <c r="AL698" s="64"/>
      <c r="AM698" s="32">
        <v>42095</v>
      </c>
      <c r="AN698" s="27"/>
      <c r="AO698" s="91"/>
      <c r="AP698" s="25" t="s">
        <v>8247</v>
      </c>
    </row>
    <row r="699" spans="1:42" s="74" customFormat="1" ht="24.75" customHeight="1" x14ac:dyDescent="0.15">
      <c r="A699" s="422">
        <v>696</v>
      </c>
      <c r="B699" s="416" t="s">
        <v>8336</v>
      </c>
      <c r="C699" s="64" t="s">
        <v>7798</v>
      </c>
      <c r="D699" s="92" t="s">
        <v>6786</v>
      </c>
      <c r="E699" s="64"/>
      <c r="F699" s="64"/>
      <c r="G699" s="25" t="s">
        <v>8344</v>
      </c>
      <c r="H699" s="145" t="s">
        <v>8345</v>
      </c>
      <c r="I699" s="145"/>
      <c r="J699" s="25" t="s">
        <v>8346</v>
      </c>
      <c r="K699" s="25"/>
      <c r="M699" s="23" t="s">
        <v>8347</v>
      </c>
      <c r="N699" s="33"/>
      <c r="O699" s="25" t="s">
        <v>6424</v>
      </c>
      <c r="P699" s="23"/>
      <c r="Q699" s="25"/>
      <c r="R699" s="25"/>
      <c r="S699" s="23"/>
      <c r="T699" s="23"/>
      <c r="U699" s="25"/>
      <c r="V699" s="23"/>
      <c r="W699" s="25"/>
      <c r="X699" s="25"/>
      <c r="Y699" s="23"/>
      <c r="Z699" s="23"/>
      <c r="AA699" s="33">
        <v>5</v>
      </c>
      <c r="AB699" s="295" t="str">
        <f t="shared" si="42"/>
        <v>年間</v>
      </c>
      <c r="AC699" s="268" t="s">
        <v>14487</v>
      </c>
      <c r="AD699" s="181">
        <v>2</v>
      </c>
      <c r="AE699" s="181">
        <v>76500</v>
      </c>
      <c r="AF699" s="167">
        <f>IF(ISBLANK($AE699),"",$AE699*$AD699)</f>
        <v>153000</v>
      </c>
      <c r="AG699" s="27">
        <v>42125</v>
      </c>
      <c r="AH699" s="168">
        <v>42137</v>
      </c>
      <c r="AI699" s="29" t="str">
        <f t="shared" si="43"/>
        <v>～</v>
      </c>
      <c r="AJ699" s="169">
        <f t="shared" si="41"/>
        <v>43963</v>
      </c>
      <c r="AK699" s="132" t="s">
        <v>8337</v>
      </c>
      <c r="AL699" s="64"/>
      <c r="AM699" s="32">
        <v>42137</v>
      </c>
      <c r="AN699" s="27"/>
      <c r="AO699" s="91"/>
      <c r="AP699" s="25" t="s">
        <v>8343</v>
      </c>
    </row>
    <row r="700" spans="1:42" s="74" customFormat="1" ht="24.75" customHeight="1" x14ac:dyDescent="0.15">
      <c r="A700" s="422">
        <v>697</v>
      </c>
      <c r="B700" s="416" t="s">
        <v>8348</v>
      </c>
      <c r="C700" s="64" t="s">
        <v>7798</v>
      </c>
      <c r="D700" s="92" t="s">
        <v>6786</v>
      </c>
      <c r="E700" s="64"/>
      <c r="F700" s="64"/>
      <c r="G700" s="25" t="s">
        <v>8344</v>
      </c>
      <c r="H700" s="145" t="s">
        <v>8345</v>
      </c>
      <c r="I700" s="145"/>
      <c r="J700" s="25" t="s">
        <v>8346</v>
      </c>
      <c r="K700" s="25"/>
      <c r="M700" s="23" t="s">
        <v>8347</v>
      </c>
      <c r="N700" s="33"/>
      <c r="O700" s="25" t="s">
        <v>6424</v>
      </c>
      <c r="P700" s="23"/>
      <c r="Q700" s="25"/>
      <c r="R700" s="25"/>
      <c r="S700" s="23"/>
      <c r="T700" s="23"/>
      <c r="U700" s="25"/>
      <c r="V700" s="23"/>
      <c r="W700" s="25"/>
      <c r="X700" s="25"/>
      <c r="Y700" s="23"/>
      <c r="Z700" s="23"/>
      <c r="AA700" s="33">
        <v>5</v>
      </c>
      <c r="AB700" s="295" t="str">
        <f t="shared" si="42"/>
        <v>年間</v>
      </c>
      <c r="AC700" s="268" t="s">
        <v>14487</v>
      </c>
      <c r="AD700" s="181">
        <v>1</v>
      </c>
      <c r="AE700" s="179"/>
      <c r="AF700" s="179"/>
      <c r="AG700" s="27">
        <v>42125</v>
      </c>
      <c r="AH700" s="168">
        <v>42137</v>
      </c>
      <c r="AI700" s="29" t="str">
        <f t="shared" si="43"/>
        <v>～</v>
      </c>
      <c r="AJ700" s="169">
        <f t="shared" si="41"/>
        <v>43963</v>
      </c>
      <c r="AK700" s="132" t="s">
        <v>8338</v>
      </c>
      <c r="AL700" s="64"/>
      <c r="AM700" s="32">
        <v>42137</v>
      </c>
      <c r="AN700" s="27"/>
      <c r="AO700" s="91"/>
      <c r="AP700" s="25" t="s">
        <v>8343</v>
      </c>
    </row>
    <row r="701" spans="1:42" s="74" customFormat="1" ht="24.75" customHeight="1" x14ac:dyDescent="0.15">
      <c r="A701" s="422">
        <v>698</v>
      </c>
      <c r="B701" s="416" t="s">
        <v>8335</v>
      </c>
      <c r="C701" s="64" t="s">
        <v>7798</v>
      </c>
      <c r="D701" s="92" t="s">
        <v>6786</v>
      </c>
      <c r="E701" s="64"/>
      <c r="F701" s="64"/>
      <c r="G701" s="25" t="s">
        <v>8344</v>
      </c>
      <c r="H701" s="145" t="s">
        <v>8345</v>
      </c>
      <c r="I701" s="145"/>
      <c r="J701" s="25" t="s">
        <v>8346</v>
      </c>
      <c r="K701" s="25"/>
      <c r="M701" s="23" t="s">
        <v>8347</v>
      </c>
      <c r="N701" s="33"/>
      <c r="O701" s="25" t="s">
        <v>6424</v>
      </c>
      <c r="P701" s="23"/>
      <c r="Q701" s="25"/>
      <c r="R701" s="25"/>
      <c r="S701" s="23"/>
      <c r="T701" s="23"/>
      <c r="U701" s="25"/>
      <c r="V701" s="23"/>
      <c r="W701" s="25"/>
      <c r="X701" s="25"/>
      <c r="Y701" s="23"/>
      <c r="Z701" s="23"/>
      <c r="AA701" s="33">
        <v>5</v>
      </c>
      <c r="AB701" s="295" t="str">
        <f t="shared" si="42"/>
        <v>年間</v>
      </c>
      <c r="AC701" s="268" t="s">
        <v>14487</v>
      </c>
      <c r="AD701" s="181">
        <v>1</v>
      </c>
      <c r="AE701" s="179"/>
      <c r="AF701" s="179"/>
      <c r="AG701" s="27">
        <v>42125</v>
      </c>
      <c r="AH701" s="168">
        <v>42137</v>
      </c>
      <c r="AI701" s="29" t="str">
        <f t="shared" si="43"/>
        <v>～</v>
      </c>
      <c r="AJ701" s="169">
        <f t="shared" si="41"/>
        <v>43963</v>
      </c>
      <c r="AK701" s="132" t="s">
        <v>8339</v>
      </c>
      <c r="AL701" s="64"/>
      <c r="AM701" s="32">
        <v>42137</v>
      </c>
      <c r="AN701" s="27"/>
      <c r="AO701" s="91"/>
      <c r="AP701" s="25" t="s">
        <v>8342</v>
      </c>
    </row>
    <row r="702" spans="1:42" s="74" customFormat="1" ht="24.75" customHeight="1" x14ac:dyDescent="0.15">
      <c r="A702" s="422">
        <v>699</v>
      </c>
      <c r="B702" s="416" t="s">
        <v>8335</v>
      </c>
      <c r="C702" s="64" t="s">
        <v>7798</v>
      </c>
      <c r="D702" s="92" t="s">
        <v>6786</v>
      </c>
      <c r="E702" s="64"/>
      <c r="F702" s="64"/>
      <c r="G702" s="25" t="s">
        <v>8344</v>
      </c>
      <c r="H702" s="145" t="s">
        <v>8345</v>
      </c>
      <c r="I702" s="145"/>
      <c r="J702" s="25" t="s">
        <v>8346</v>
      </c>
      <c r="K702" s="25"/>
      <c r="M702" s="23" t="s">
        <v>8347</v>
      </c>
      <c r="N702" s="33"/>
      <c r="O702" s="25" t="s">
        <v>6424</v>
      </c>
      <c r="P702" s="23"/>
      <c r="Q702" s="25"/>
      <c r="R702" s="25"/>
      <c r="S702" s="23"/>
      <c r="T702" s="23"/>
      <c r="U702" s="25"/>
      <c r="V702" s="23"/>
      <c r="W702" s="25"/>
      <c r="X702" s="25"/>
      <c r="Y702" s="23"/>
      <c r="Z702" s="23"/>
      <c r="AA702" s="33">
        <v>5</v>
      </c>
      <c r="AB702" s="295" t="str">
        <f t="shared" si="42"/>
        <v>年間</v>
      </c>
      <c r="AC702" s="268" t="s">
        <v>14487</v>
      </c>
      <c r="AD702" s="181">
        <v>1</v>
      </c>
      <c r="AE702" s="179"/>
      <c r="AF702" s="179"/>
      <c r="AG702" s="27">
        <v>42125</v>
      </c>
      <c r="AH702" s="168">
        <v>42137</v>
      </c>
      <c r="AI702" s="29" t="str">
        <f t="shared" si="43"/>
        <v>～</v>
      </c>
      <c r="AJ702" s="169">
        <f t="shared" si="41"/>
        <v>43963</v>
      </c>
      <c r="AK702" s="132" t="s">
        <v>8340</v>
      </c>
      <c r="AL702" s="64"/>
      <c r="AM702" s="32">
        <v>42137</v>
      </c>
      <c r="AN702" s="27"/>
      <c r="AO702" s="91"/>
      <c r="AP702" s="25" t="s">
        <v>8342</v>
      </c>
    </row>
    <row r="703" spans="1:42" s="74" customFormat="1" ht="24.75" customHeight="1" x14ac:dyDescent="0.15">
      <c r="A703" s="422">
        <v>700</v>
      </c>
      <c r="B703" s="416" t="s">
        <v>8335</v>
      </c>
      <c r="C703" s="64" t="s">
        <v>7798</v>
      </c>
      <c r="D703" s="92" t="s">
        <v>6786</v>
      </c>
      <c r="E703" s="64"/>
      <c r="F703" s="64"/>
      <c r="G703" s="25" t="s">
        <v>8344</v>
      </c>
      <c r="H703" s="145" t="s">
        <v>8345</v>
      </c>
      <c r="I703" s="145"/>
      <c r="J703" s="25" t="s">
        <v>8346</v>
      </c>
      <c r="K703" s="25"/>
      <c r="M703" s="23" t="s">
        <v>8347</v>
      </c>
      <c r="N703" s="33"/>
      <c r="O703" s="25" t="s">
        <v>6424</v>
      </c>
      <c r="P703" s="23"/>
      <c r="Q703" s="25"/>
      <c r="R703" s="25"/>
      <c r="S703" s="23"/>
      <c r="T703" s="23"/>
      <c r="U703" s="25"/>
      <c r="V703" s="23"/>
      <c r="W703" s="25"/>
      <c r="X703" s="25"/>
      <c r="Y703" s="23"/>
      <c r="Z703" s="23"/>
      <c r="AA703" s="33">
        <v>5</v>
      </c>
      <c r="AB703" s="295" t="str">
        <f t="shared" si="42"/>
        <v>年間</v>
      </c>
      <c r="AC703" s="268" t="s">
        <v>14487</v>
      </c>
      <c r="AD703" s="181">
        <v>1</v>
      </c>
      <c r="AE703" s="179"/>
      <c r="AF703" s="179"/>
      <c r="AG703" s="27">
        <v>42125</v>
      </c>
      <c r="AH703" s="168">
        <v>42137</v>
      </c>
      <c r="AI703" s="29" t="str">
        <f t="shared" si="43"/>
        <v>～</v>
      </c>
      <c r="AJ703" s="169">
        <f t="shared" si="41"/>
        <v>43963</v>
      </c>
      <c r="AK703" s="132" t="s">
        <v>8341</v>
      </c>
      <c r="AL703" s="64"/>
      <c r="AM703" s="32">
        <v>42137</v>
      </c>
      <c r="AN703" s="27"/>
      <c r="AO703" s="91"/>
      <c r="AP703" s="25" t="s">
        <v>8342</v>
      </c>
    </row>
    <row r="704" spans="1:42" s="74" customFormat="1" ht="24.75" customHeight="1" x14ac:dyDescent="0.15">
      <c r="A704" s="422">
        <v>701</v>
      </c>
      <c r="B704" s="268" t="s">
        <v>8425</v>
      </c>
      <c r="C704" s="23" t="s">
        <v>7785</v>
      </c>
      <c r="D704" s="24" t="s">
        <v>8429</v>
      </c>
      <c r="E704" s="23"/>
      <c r="F704" s="23"/>
      <c r="G704" s="25" t="s">
        <v>8442</v>
      </c>
      <c r="H704" s="23" t="s">
        <v>8444</v>
      </c>
      <c r="I704" s="23" t="s">
        <v>11148</v>
      </c>
      <c r="J704" s="25" t="s">
        <v>8445</v>
      </c>
      <c r="K704" s="25" t="s">
        <v>8446</v>
      </c>
      <c r="L704" s="44" t="s">
        <v>8449</v>
      </c>
      <c r="M704" s="23" t="s">
        <v>8447</v>
      </c>
      <c r="N704" s="23" t="s">
        <v>8448</v>
      </c>
      <c r="O704" s="25" t="s">
        <v>8430</v>
      </c>
      <c r="P704" s="23" t="s">
        <v>8436</v>
      </c>
      <c r="Q704" s="25" t="s">
        <v>8437</v>
      </c>
      <c r="R704" s="25" t="s">
        <v>8438</v>
      </c>
      <c r="S704" s="23" t="s">
        <v>8439</v>
      </c>
      <c r="T704" s="23" t="s">
        <v>8440</v>
      </c>
      <c r="U704" s="25" t="s">
        <v>8442</v>
      </c>
      <c r="V704" s="23" t="s">
        <v>8444</v>
      </c>
      <c r="W704" s="25" t="s">
        <v>8445</v>
      </c>
      <c r="X704" s="25" t="s">
        <v>8446</v>
      </c>
      <c r="Y704" s="23" t="s">
        <v>8447</v>
      </c>
      <c r="Z704" s="23" t="s">
        <v>8448</v>
      </c>
      <c r="AA704" s="33">
        <v>3</v>
      </c>
      <c r="AB704" s="295" t="str">
        <f t="shared" si="42"/>
        <v>年間</v>
      </c>
      <c r="AC704" s="268"/>
      <c r="AD704" s="69">
        <v>1</v>
      </c>
      <c r="AE704" s="167">
        <v>3600</v>
      </c>
      <c r="AF704" s="167">
        <f t="shared" ref="AF704:AF720" si="46">IF(ISBLANK($AE704),"",$AE704*$AD704)</f>
        <v>3600</v>
      </c>
      <c r="AG704" s="192">
        <v>42156</v>
      </c>
      <c r="AH704" s="168">
        <v>42095</v>
      </c>
      <c r="AI704" s="29" t="str">
        <f t="shared" si="43"/>
        <v>～</v>
      </c>
      <c r="AJ704" s="169">
        <f t="shared" si="41"/>
        <v>43190</v>
      </c>
      <c r="AK704" s="23" t="s">
        <v>8434</v>
      </c>
      <c r="AL704" s="23" t="s">
        <v>8450</v>
      </c>
      <c r="AM704" s="32">
        <v>42095</v>
      </c>
      <c r="AN704" s="27"/>
      <c r="AO704" s="91">
        <v>42150</v>
      </c>
      <c r="AP704" s="25" t="s">
        <v>8432</v>
      </c>
    </row>
    <row r="705" spans="1:42" s="74" customFormat="1" ht="24.75" customHeight="1" x14ac:dyDescent="0.15">
      <c r="A705" s="422">
        <v>702</v>
      </c>
      <c r="B705" s="268" t="s">
        <v>8425</v>
      </c>
      <c r="C705" s="23" t="s">
        <v>7785</v>
      </c>
      <c r="D705" s="24" t="s">
        <v>8429</v>
      </c>
      <c r="E705" s="23"/>
      <c r="F705" s="23"/>
      <c r="G705" s="25" t="s">
        <v>8442</v>
      </c>
      <c r="H705" s="23" t="s">
        <v>8444</v>
      </c>
      <c r="I705" s="23" t="s">
        <v>11148</v>
      </c>
      <c r="J705" s="25" t="s">
        <v>8445</v>
      </c>
      <c r="K705" s="25" t="s">
        <v>8446</v>
      </c>
      <c r="L705" s="44" t="s">
        <v>8449</v>
      </c>
      <c r="M705" s="23" t="s">
        <v>8447</v>
      </c>
      <c r="N705" s="23" t="s">
        <v>8448</v>
      </c>
      <c r="O705" s="25" t="s">
        <v>8430</v>
      </c>
      <c r="P705" s="23" t="s">
        <v>8436</v>
      </c>
      <c r="Q705" s="25" t="s">
        <v>8437</v>
      </c>
      <c r="R705" s="25" t="s">
        <v>8438</v>
      </c>
      <c r="S705" s="23" t="s">
        <v>8439</v>
      </c>
      <c r="T705" s="23" t="s">
        <v>8440</v>
      </c>
      <c r="U705" s="25" t="s">
        <v>8442</v>
      </c>
      <c r="V705" s="23" t="s">
        <v>8444</v>
      </c>
      <c r="W705" s="25" t="s">
        <v>8445</v>
      </c>
      <c r="X705" s="25" t="s">
        <v>8446</v>
      </c>
      <c r="Y705" s="23" t="s">
        <v>8447</v>
      </c>
      <c r="Z705" s="23" t="s">
        <v>8448</v>
      </c>
      <c r="AA705" s="33">
        <v>3</v>
      </c>
      <c r="AB705" s="295" t="str">
        <f t="shared" si="42"/>
        <v>年間</v>
      </c>
      <c r="AC705" s="268"/>
      <c r="AD705" s="69">
        <v>1</v>
      </c>
      <c r="AE705" s="167">
        <v>3600</v>
      </c>
      <c r="AF705" s="167">
        <f t="shared" si="46"/>
        <v>3600</v>
      </c>
      <c r="AG705" s="192">
        <v>42156</v>
      </c>
      <c r="AH705" s="168">
        <v>42095</v>
      </c>
      <c r="AI705" s="29" t="str">
        <f t="shared" si="43"/>
        <v>～</v>
      </c>
      <c r="AJ705" s="169">
        <f t="shared" si="41"/>
        <v>43190</v>
      </c>
      <c r="AK705" s="23" t="s">
        <v>8434</v>
      </c>
      <c r="AL705" s="23" t="s">
        <v>8451</v>
      </c>
      <c r="AM705" s="32">
        <v>42095</v>
      </c>
      <c r="AN705" s="27"/>
      <c r="AO705" s="91">
        <v>42150</v>
      </c>
      <c r="AP705" s="25" t="s">
        <v>8432</v>
      </c>
    </row>
    <row r="706" spans="1:42" s="74" customFormat="1" ht="24.75" customHeight="1" x14ac:dyDescent="0.15">
      <c r="A706" s="422">
        <v>703</v>
      </c>
      <c r="B706" s="268" t="s">
        <v>8427</v>
      </c>
      <c r="C706" s="23" t="s">
        <v>8431</v>
      </c>
      <c r="D706" s="24" t="s">
        <v>8429</v>
      </c>
      <c r="E706" s="23"/>
      <c r="F706" s="23"/>
      <c r="G706" s="25" t="s">
        <v>8442</v>
      </c>
      <c r="H706" s="23" t="s">
        <v>8444</v>
      </c>
      <c r="I706" s="23" t="s">
        <v>11148</v>
      </c>
      <c r="J706" s="25" t="s">
        <v>8445</v>
      </c>
      <c r="K706" s="25" t="s">
        <v>8446</v>
      </c>
      <c r="L706" s="134" t="s">
        <v>8449</v>
      </c>
      <c r="M706" s="23" t="s">
        <v>8447</v>
      </c>
      <c r="N706" s="33" t="s">
        <v>8448</v>
      </c>
      <c r="O706" s="25" t="s">
        <v>8430</v>
      </c>
      <c r="P706" s="23" t="s">
        <v>8436</v>
      </c>
      <c r="Q706" s="25" t="s">
        <v>8437</v>
      </c>
      <c r="R706" s="25" t="s">
        <v>8438</v>
      </c>
      <c r="S706" s="23" t="s">
        <v>8439</v>
      </c>
      <c r="T706" s="23" t="s">
        <v>8440</v>
      </c>
      <c r="U706" s="25" t="s">
        <v>8441</v>
      </c>
      <c r="V706" s="23" t="s">
        <v>8443</v>
      </c>
      <c r="W706" s="25" t="s">
        <v>8445</v>
      </c>
      <c r="X706" s="25" t="s">
        <v>8446</v>
      </c>
      <c r="Y706" s="23" t="s">
        <v>8447</v>
      </c>
      <c r="Z706" s="23" t="s">
        <v>8448</v>
      </c>
      <c r="AA706" s="33">
        <v>3</v>
      </c>
      <c r="AB706" s="295" t="str">
        <f t="shared" si="42"/>
        <v>年間</v>
      </c>
      <c r="AC706" s="268"/>
      <c r="AD706" s="69">
        <v>1</v>
      </c>
      <c r="AE706" s="167">
        <v>4320</v>
      </c>
      <c r="AF706" s="167">
        <f t="shared" si="46"/>
        <v>4320</v>
      </c>
      <c r="AG706" s="192">
        <v>42156</v>
      </c>
      <c r="AH706" s="168">
        <v>42095</v>
      </c>
      <c r="AI706" s="29" t="str">
        <f t="shared" si="43"/>
        <v>～</v>
      </c>
      <c r="AJ706" s="169">
        <f t="shared" si="41"/>
        <v>43190</v>
      </c>
      <c r="AK706" s="132" t="s">
        <v>8435</v>
      </c>
      <c r="AL706" s="23" t="s">
        <v>8452</v>
      </c>
      <c r="AM706" s="32">
        <v>42095</v>
      </c>
      <c r="AN706" s="27"/>
      <c r="AO706" s="91">
        <v>42150</v>
      </c>
      <c r="AP706" s="25" t="s">
        <v>8433</v>
      </c>
    </row>
    <row r="707" spans="1:42" s="74" customFormat="1" ht="24.75" customHeight="1" x14ac:dyDescent="0.15">
      <c r="A707" s="422">
        <v>704</v>
      </c>
      <c r="B707" s="268" t="s">
        <v>8427</v>
      </c>
      <c r="C707" s="23" t="s">
        <v>8431</v>
      </c>
      <c r="D707" s="24" t="s">
        <v>8429</v>
      </c>
      <c r="E707" s="23"/>
      <c r="F707" s="23"/>
      <c r="G707" s="25" t="s">
        <v>8442</v>
      </c>
      <c r="H707" s="23" t="s">
        <v>8444</v>
      </c>
      <c r="I707" s="23" t="s">
        <v>11148</v>
      </c>
      <c r="J707" s="25" t="s">
        <v>8445</v>
      </c>
      <c r="K707" s="25" t="s">
        <v>8446</v>
      </c>
      <c r="L707" s="134" t="s">
        <v>8449</v>
      </c>
      <c r="M707" s="23" t="s">
        <v>8447</v>
      </c>
      <c r="N707" s="33" t="s">
        <v>8448</v>
      </c>
      <c r="O707" s="25" t="s">
        <v>8430</v>
      </c>
      <c r="P707" s="23" t="s">
        <v>8436</v>
      </c>
      <c r="Q707" s="25" t="s">
        <v>8437</v>
      </c>
      <c r="R707" s="25" t="s">
        <v>8438</v>
      </c>
      <c r="S707" s="23" t="s">
        <v>8439</v>
      </c>
      <c r="T707" s="23" t="s">
        <v>8440</v>
      </c>
      <c r="U707" s="25" t="s">
        <v>8441</v>
      </c>
      <c r="V707" s="23" t="s">
        <v>8443</v>
      </c>
      <c r="W707" s="25" t="s">
        <v>8445</v>
      </c>
      <c r="X707" s="25" t="s">
        <v>8446</v>
      </c>
      <c r="Y707" s="23" t="s">
        <v>8447</v>
      </c>
      <c r="Z707" s="23" t="s">
        <v>8448</v>
      </c>
      <c r="AA707" s="33">
        <v>3</v>
      </c>
      <c r="AB707" s="295" t="str">
        <f t="shared" si="42"/>
        <v>年間</v>
      </c>
      <c r="AC707" s="268"/>
      <c r="AD707" s="69">
        <v>1</v>
      </c>
      <c r="AE707" s="167">
        <v>4320</v>
      </c>
      <c r="AF707" s="167">
        <f t="shared" si="46"/>
        <v>4320</v>
      </c>
      <c r="AG707" s="192">
        <v>42156</v>
      </c>
      <c r="AH707" s="168">
        <v>42095</v>
      </c>
      <c r="AI707" s="29" t="str">
        <f t="shared" si="43"/>
        <v>～</v>
      </c>
      <c r="AJ707" s="169">
        <f t="shared" si="41"/>
        <v>43190</v>
      </c>
      <c r="AK707" s="132" t="s">
        <v>8435</v>
      </c>
      <c r="AL707" s="23" t="s">
        <v>8453</v>
      </c>
      <c r="AM707" s="32">
        <v>42095</v>
      </c>
      <c r="AN707" s="27"/>
      <c r="AO707" s="91">
        <v>42150</v>
      </c>
      <c r="AP707" s="25" t="s">
        <v>8433</v>
      </c>
    </row>
    <row r="708" spans="1:42" s="74" customFormat="1" ht="24.75" customHeight="1" x14ac:dyDescent="0.15">
      <c r="A708" s="422">
        <v>705</v>
      </c>
      <c r="B708" s="268" t="s">
        <v>8427</v>
      </c>
      <c r="C708" s="23" t="s">
        <v>8431</v>
      </c>
      <c r="D708" s="24" t="s">
        <v>8429</v>
      </c>
      <c r="E708" s="23"/>
      <c r="F708" s="23"/>
      <c r="G708" s="25" t="s">
        <v>8442</v>
      </c>
      <c r="H708" s="23" t="s">
        <v>8444</v>
      </c>
      <c r="I708" s="23" t="s">
        <v>11148</v>
      </c>
      <c r="J708" s="25" t="s">
        <v>8445</v>
      </c>
      <c r="K708" s="25" t="s">
        <v>8446</v>
      </c>
      <c r="L708" s="134" t="s">
        <v>8449</v>
      </c>
      <c r="M708" s="23" t="s">
        <v>8447</v>
      </c>
      <c r="N708" s="33" t="s">
        <v>8448</v>
      </c>
      <c r="O708" s="25" t="s">
        <v>8430</v>
      </c>
      <c r="P708" s="23" t="s">
        <v>8436</v>
      </c>
      <c r="Q708" s="25" t="s">
        <v>8437</v>
      </c>
      <c r="R708" s="25" t="s">
        <v>8438</v>
      </c>
      <c r="S708" s="23" t="s">
        <v>8439</v>
      </c>
      <c r="T708" s="23" t="s">
        <v>8440</v>
      </c>
      <c r="U708" s="25" t="s">
        <v>8441</v>
      </c>
      <c r="V708" s="23" t="s">
        <v>8443</v>
      </c>
      <c r="W708" s="25" t="s">
        <v>8445</v>
      </c>
      <c r="X708" s="25" t="s">
        <v>8446</v>
      </c>
      <c r="Y708" s="23" t="s">
        <v>8447</v>
      </c>
      <c r="Z708" s="23" t="s">
        <v>8448</v>
      </c>
      <c r="AA708" s="33">
        <v>3</v>
      </c>
      <c r="AB708" s="295" t="str">
        <f t="shared" si="42"/>
        <v>年間</v>
      </c>
      <c r="AC708" s="268"/>
      <c r="AD708" s="69">
        <v>1</v>
      </c>
      <c r="AE708" s="167">
        <v>4320</v>
      </c>
      <c r="AF708" s="167">
        <f t="shared" si="46"/>
        <v>4320</v>
      </c>
      <c r="AG708" s="192">
        <v>42156</v>
      </c>
      <c r="AH708" s="168">
        <v>42095</v>
      </c>
      <c r="AI708" s="29" t="str">
        <f t="shared" si="43"/>
        <v>～</v>
      </c>
      <c r="AJ708" s="169">
        <f t="shared" ref="AJ708:AJ771" si="47">IF(ISBLANK($AH708),"",DATE(YEAR($AH708)+$AA708,MONTH($AH708),DAY($AH708)-1))</f>
        <v>43190</v>
      </c>
      <c r="AK708" s="132" t="s">
        <v>8435</v>
      </c>
      <c r="AL708" s="23" t="s">
        <v>8454</v>
      </c>
      <c r="AM708" s="32">
        <v>42095</v>
      </c>
      <c r="AN708" s="27"/>
      <c r="AO708" s="91">
        <v>42150</v>
      </c>
      <c r="AP708" s="25" t="s">
        <v>8433</v>
      </c>
    </row>
    <row r="709" spans="1:42" s="74" customFormat="1" ht="24.75" customHeight="1" x14ac:dyDescent="0.15">
      <c r="A709" s="422">
        <v>706</v>
      </c>
      <c r="B709" s="268" t="s">
        <v>8427</v>
      </c>
      <c r="C709" s="23" t="s">
        <v>8431</v>
      </c>
      <c r="D709" s="24" t="s">
        <v>8429</v>
      </c>
      <c r="E709" s="23"/>
      <c r="F709" s="23"/>
      <c r="G709" s="25" t="s">
        <v>8442</v>
      </c>
      <c r="H709" s="23" t="s">
        <v>8444</v>
      </c>
      <c r="I709" s="23" t="s">
        <v>11148</v>
      </c>
      <c r="J709" s="25" t="s">
        <v>8445</v>
      </c>
      <c r="K709" s="25" t="s">
        <v>8446</v>
      </c>
      <c r="L709" s="134" t="s">
        <v>8449</v>
      </c>
      <c r="M709" s="23" t="s">
        <v>8447</v>
      </c>
      <c r="N709" s="33" t="s">
        <v>8448</v>
      </c>
      <c r="O709" s="25" t="s">
        <v>8430</v>
      </c>
      <c r="P709" s="23" t="s">
        <v>8436</v>
      </c>
      <c r="Q709" s="25" t="s">
        <v>8437</v>
      </c>
      <c r="R709" s="25" t="s">
        <v>8438</v>
      </c>
      <c r="S709" s="23" t="s">
        <v>8439</v>
      </c>
      <c r="T709" s="23" t="s">
        <v>8440</v>
      </c>
      <c r="U709" s="25" t="s">
        <v>8441</v>
      </c>
      <c r="V709" s="23" t="s">
        <v>8443</v>
      </c>
      <c r="W709" s="25" t="s">
        <v>8445</v>
      </c>
      <c r="X709" s="25" t="s">
        <v>8446</v>
      </c>
      <c r="Y709" s="23" t="s">
        <v>8447</v>
      </c>
      <c r="Z709" s="23" t="s">
        <v>8448</v>
      </c>
      <c r="AA709" s="33">
        <v>3</v>
      </c>
      <c r="AB709" s="295" t="str">
        <f t="shared" ref="AB709:AB772" si="48">IF(ISBLANK($AA709),"","年間")</f>
        <v>年間</v>
      </c>
      <c r="AC709" s="268"/>
      <c r="AD709" s="69">
        <v>1</v>
      </c>
      <c r="AE709" s="167">
        <v>4320</v>
      </c>
      <c r="AF709" s="167">
        <f t="shared" si="46"/>
        <v>4320</v>
      </c>
      <c r="AG709" s="192">
        <v>42156</v>
      </c>
      <c r="AH709" s="168">
        <v>42095</v>
      </c>
      <c r="AI709" s="29" t="str">
        <f t="shared" si="43"/>
        <v>～</v>
      </c>
      <c r="AJ709" s="169">
        <f t="shared" si="47"/>
        <v>43190</v>
      </c>
      <c r="AK709" s="132" t="s">
        <v>8435</v>
      </c>
      <c r="AL709" s="23" t="s">
        <v>8455</v>
      </c>
      <c r="AM709" s="32">
        <v>42095</v>
      </c>
      <c r="AN709" s="27"/>
      <c r="AO709" s="91">
        <v>42150</v>
      </c>
      <c r="AP709" s="25" t="s">
        <v>8433</v>
      </c>
    </row>
    <row r="710" spans="1:42" s="74" customFormat="1" ht="24.75" customHeight="1" x14ac:dyDescent="0.15">
      <c r="A710" s="422">
        <v>707</v>
      </c>
      <c r="B710" s="268" t="s">
        <v>8427</v>
      </c>
      <c r="C710" s="23" t="s">
        <v>8431</v>
      </c>
      <c r="D710" s="24" t="s">
        <v>8429</v>
      </c>
      <c r="E710" s="23"/>
      <c r="F710" s="23"/>
      <c r="G710" s="25" t="s">
        <v>8442</v>
      </c>
      <c r="H710" s="23" t="s">
        <v>8444</v>
      </c>
      <c r="I710" s="23" t="s">
        <v>11148</v>
      </c>
      <c r="J710" s="25" t="s">
        <v>8445</v>
      </c>
      <c r="K710" s="25" t="s">
        <v>8446</v>
      </c>
      <c r="L710" s="134" t="s">
        <v>8449</v>
      </c>
      <c r="M710" s="23" t="s">
        <v>8447</v>
      </c>
      <c r="N710" s="33" t="s">
        <v>8448</v>
      </c>
      <c r="O710" s="25" t="s">
        <v>8430</v>
      </c>
      <c r="P710" s="23" t="s">
        <v>8436</v>
      </c>
      <c r="Q710" s="25" t="s">
        <v>8437</v>
      </c>
      <c r="R710" s="25" t="s">
        <v>8438</v>
      </c>
      <c r="S710" s="23" t="s">
        <v>8439</v>
      </c>
      <c r="T710" s="23" t="s">
        <v>8440</v>
      </c>
      <c r="U710" s="25" t="s">
        <v>8441</v>
      </c>
      <c r="V710" s="23" t="s">
        <v>8443</v>
      </c>
      <c r="W710" s="25" t="s">
        <v>8445</v>
      </c>
      <c r="X710" s="25" t="s">
        <v>8446</v>
      </c>
      <c r="Y710" s="23" t="s">
        <v>8447</v>
      </c>
      <c r="Z710" s="23" t="s">
        <v>8448</v>
      </c>
      <c r="AA710" s="33">
        <v>3</v>
      </c>
      <c r="AB710" s="295" t="str">
        <f t="shared" si="48"/>
        <v>年間</v>
      </c>
      <c r="AC710" s="268"/>
      <c r="AD710" s="69">
        <v>1</v>
      </c>
      <c r="AE710" s="167">
        <v>4320</v>
      </c>
      <c r="AF710" s="167">
        <f t="shared" si="46"/>
        <v>4320</v>
      </c>
      <c r="AG710" s="192">
        <v>42156</v>
      </c>
      <c r="AH710" s="168">
        <v>42095</v>
      </c>
      <c r="AI710" s="29" t="str">
        <f t="shared" si="43"/>
        <v>～</v>
      </c>
      <c r="AJ710" s="169">
        <f t="shared" si="47"/>
        <v>43190</v>
      </c>
      <c r="AK710" s="132" t="s">
        <v>8435</v>
      </c>
      <c r="AL710" s="23" t="s">
        <v>8456</v>
      </c>
      <c r="AM710" s="32">
        <v>42095</v>
      </c>
      <c r="AN710" s="27"/>
      <c r="AO710" s="91">
        <v>42150</v>
      </c>
      <c r="AP710" s="25" t="s">
        <v>8433</v>
      </c>
    </row>
    <row r="711" spans="1:42" s="74" customFormat="1" ht="24.75" customHeight="1" x14ac:dyDescent="0.15">
      <c r="A711" s="422">
        <v>708</v>
      </c>
      <c r="B711" s="268" t="s">
        <v>8427</v>
      </c>
      <c r="C711" s="23" t="s">
        <v>8431</v>
      </c>
      <c r="D711" s="24" t="s">
        <v>8429</v>
      </c>
      <c r="E711" s="23"/>
      <c r="F711" s="23"/>
      <c r="G711" s="25" t="s">
        <v>8442</v>
      </c>
      <c r="H711" s="23" t="s">
        <v>8444</v>
      </c>
      <c r="I711" s="23" t="s">
        <v>11148</v>
      </c>
      <c r="J711" s="25" t="s">
        <v>8445</v>
      </c>
      <c r="K711" s="25" t="s">
        <v>8446</v>
      </c>
      <c r="L711" s="134" t="s">
        <v>8449</v>
      </c>
      <c r="M711" s="23" t="s">
        <v>8447</v>
      </c>
      <c r="N711" s="33" t="s">
        <v>8448</v>
      </c>
      <c r="O711" s="25" t="s">
        <v>8430</v>
      </c>
      <c r="P711" s="23" t="s">
        <v>8436</v>
      </c>
      <c r="Q711" s="25" t="s">
        <v>8437</v>
      </c>
      <c r="R711" s="25" t="s">
        <v>8438</v>
      </c>
      <c r="S711" s="23" t="s">
        <v>8439</v>
      </c>
      <c r="T711" s="23" t="s">
        <v>8440</v>
      </c>
      <c r="U711" s="25" t="s">
        <v>8441</v>
      </c>
      <c r="V711" s="23" t="s">
        <v>8443</v>
      </c>
      <c r="W711" s="25" t="s">
        <v>8445</v>
      </c>
      <c r="X711" s="25" t="s">
        <v>8446</v>
      </c>
      <c r="Y711" s="23" t="s">
        <v>8447</v>
      </c>
      <c r="Z711" s="23" t="s">
        <v>8448</v>
      </c>
      <c r="AA711" s="33">
        <v>3</v>
      </c>
      <c r="AB711" s="295" t="str">
        <f t="shared" si="48"/>
        <v>年間</v>
      </c>
      <c r="AC711" s="268"/>
      <c r="AD711" s="69">
        <v>1</v>
      </c>
      <c r="AE711" s="167">
        <v>4320</v>
      </c>
      <c r="AF711" s="167">
        <f t="shared" si="46"/>
        <v>4320</v>
      </c>
      <c r="AG711" s="192">
        <v>42156</v>
      </c>
      <c r="AH711" s="168">
        <v>42095</v>
      </c>
      <c r="AI711" s="29" t="str">
        <f t="shared" si="43"/>
        <v>～</v>
      </c>
      <c r="AJ711" s="169">
        <f t="shared" si="47"/>
        <v>43190</v>
      </c>
      <c r="AK711" s="132" t="s">
        <v>8435</v>
      </c>
      <c r="AL711" s="23" t="s">
        <v>8457</v>
      </c>
      <c r="AM711" s="32">
        <v>42095</v>
      </c>
      <c r="AN711" s="27"/>
      <c r="AO711" s="91">
        <v>42150</v>
      </c>
      <c r="AP711" s="25" t="s">
        <v>8433</v>
      </c>
    </row>
    <row r="712" spans="1:42" s="74" customFormat="1" ht="24.75" customHeight="1" x14ac:dyDescent="0.15">
      <c r="A712" s="422">
        <v>709</v>
      </c>
      <c r="B712" s="268" t="s">
        <v>8427</v>
      </c>
      <c r="C712" s="23" t="s">
        <v>8431</v>
      </c>
      <c r="D712" s="24" t="s">
        <v>8429</v>
      </c>
      <c r="E712" s="23"/>
      <c r="F712" s="23"/>
      <c r="G712" s="25" t="s">
        <v>8442</v>
      </c>
      <c r="H712" s="23" t="s">
        <v>8444</v>
      </c>
      <c r="I712" s="23" t="s">
        <v>11148</v>
      </c>
      <c r="J712" s="25" t="s">
        <v>8445</v>
      </c>
      <c r="K712" s="25" t="s">
        <v>8446</v>
      </c>
      <c r="L712" s="134" t="s">
        <v>8449</v>
      </c>
      <c r="M712" s="23" t="s">
        <v>8447</v>
      </c>
      <c r="N712" s="33" t="s">
        <v>8448</v>
      </c>
      <c r="O712" s="25" t="s">
        <v>8430</v>
      </c>
      <c r="P712" s="23" t="s">
        <v>8436</v>
      </c>
      <c r="Q712" s="25" t="s">
        <v>8437</v>
      </c>
      <c r="R712" s="25" t="s">
        <v>8438</v>
      </c>
      <c r="S712" s="23" t="s">
        <v>8439</v>
      </c>
      <c r="T712" s="23" t="s">
        <v>8440</v>
      </c>
      <c r="U712" s="25" t="s">
        <v>8441</v>
      </c>
      <c r="V712" s="23" t="s">
        <v>8443</v>
      </c>
      <c r="W712" s="25" t="s">
        <v>8445</v>
      </c>
      <c r="X712" s="25" t="s">
        <v>8446</v>
      </c>
      <c r="Y712" s="23" t="s">
        <v>8447</v>
      </c>
      <c r="Z712" s="23" t="s">
        <v>8448</v>
      </c>
      <c r="AA712" s="33">
        <v>3</v>
      </c>
      <c r="AB712" s="295" t="str">
        <f t="shared" si="48"/>
        <v>年間</v>
      </c>
      <c r="AC712" s="268"/>
      <c r="AD712" s="69">
        <v>1</v>
      </c>
      <c r="AE712" s="167">
        <v>4320</v>
      </c>
      <c r="AF712" s="167">
        <f t="shared" si="46"/>
        <v>4320</v>
      </c>
      <c r="AG712" s="192">
        <v>42156</v>
      </c>
      <c r="AH712" s="168">
        <v>42095</v>
      </c>
      <c r="AI712" s="29" t="str">
        <f t="shared" si="43"/>
        <v>～</v>
      </c>
      <c r="AJ712" s="169">
        <f t="shared" si="47"/>
        <v>43190</v>
      </c>
      <c r="AK712" s="132" t="s">
        <v>8435</v>
      </c>
      <c r="AL712" s="23" t="s">
        <v>8458</v>
      </c>
      <c r="AM712" s="32">
        <v>42095</v>
      </c>
      <c r="AN712" s="27"/>
      <c r="AO712" s="91">
        <v>42150</v>
      </c>
      <c r="AP712" s="25" t="s">
        <v>8433</v>
      </c>
    </row>
    <row r="713" spans="1:42" s="74" customFormat="1" ht="24.75" customHeight="1" x14ac:dyDescent="0.15">
      <c r="A713" s="422">
        <v>710</v>
      </c>
      <c r="B713" s="268" t="s">
        <v>8427</v>
      </c>
      <c r="C713" s="23" t="s">
        <v>8431</v>
      </c>
      <c r="D713" s="24" t="s">
        <v>8429</v>
      </c>
      <c r="E713" s="23"/>
      <c r="F713" s="23"/>
      <c r="G713" s="25" t="s">
        <v>8442</v>
      </c>
      <c r="H713" s="23" t="s">
        <v>8444</v>
      </c>
      <c r="I713" s="23" t="s">
        <v>11148</v>
      </c>
      <c r="J713" s="25" t="s">
        <v>8445</v>
      </c>
      <c r="K713" s="25" t="s">
        <v>8446</v>
      </c>
      <c r="L713" s="134" t="s">
        <v>8449</v>
      </c>
      <c r="M713" s="23" t="s">
        <v>8447</v>
      </c>
      <c r="N713" s="33" t="s">
        <v>8448</v>
      </c>
      <c r="O713" s="25" t="s">
        <v>8430</v>
      </c>
      <c r="P713" s="23" t="s">
        <v>8436</v>
      </c>
      <c r="Q713" s="25" t="s">
        <v>8437</v>
      </c>
      <c r="R713" s="25" t="s">
        <v>8438</v>
      </c>
      <c r="S713" s="23" t="s">
        <v>8439</v>
      </c>
      <c r="T713" s="23" t="s">
        <v>8440</v>
      </c>
      <c r="U713" s="25" t="s">
        <v>8441</v>
      </c>
      <c r="V713" s="23" t="s">
        <v>8443</v>
      </c>
      <c r="W713" s="25" t="s">
        <v>8445</v>
      </c>
      <c r="X713" s="25" t="s">
        <v>8446</v>
      </c>
      <c r="Y713" s="23" t="s">
        <v>8447</v>
      </c>
      <c r="Z713" s="23" t="s">
        <v>8448</v>
      </c>
      <c r="AA713" s="33">
        <v>3</v>
      </c>
      <c r="AB713" s="295" t="str">
        <f t="shared" si="48"/>
        <v>年間</v>
      </c>
      <c r="AC713" s="268"/>
      <c r="AD713" s="69">
        <v>1</v>
      </c>
      <c r="AE713" s="167">
        <v>4320</v>
      </c>
      <c r="AF713" s="167">
        <f t="shared" si="46"/>
        <v>4320</v>
      </c>
      <c r="AG713" s="192">
        <v>42156</v>
      </c>
      <c r="AH713" s="168">
        <v>42095</v>
      </c>
      <c r="AI713" s="29" t="str">
        <f t="shared" si="43"/>
        <v>～</v>
      </c>
      <c r="AJ713" s="169">
        <f t="shared" si="47"/>
        <v>43190</v>
      </c>
      <c r="AK713" s="132" t="s">
        <v>8435</v>
      </c>
      <c r="AL713" s="23" t="s">
        <v>8459</v>
      </c>
      <c r="AM713" s="32">
        <v>42095</v>
      </c>
      <c r="AN713" s="27"/>
      <c r="AO713" s="91">
        <v>42150</v>
      </c>
      <c r="AP713" s="25" t="s">
        <v>8433</v>
      </c>
    </row>
    <row r="714" spans="1:42" s="74" customFormat="1" ht="24.75" customHeight="1" x14ac:dyDescent="0.15">
      <c r="A714" s="422">
        <v>711</v>
      </c>
      <c r="B714" s="268" t="s">
        <v>10632</v>
      </c>
      <c r="C714" s="23" t="s">
        <v>10637</v>
      </c>
      <c r="D714" s="24" t="s">
        <v>10638</v>
      </c>
      <c r="E714" s="23"/>
      <c r="F714" s="23"/>
      <c r="G714" s="25" t="s">
        <v>10651</v>
      </c>
      <c r="H714" s="23" t="s">
        <v>10646</v>
      </c>
      <c r="I714" s="23"/>
      <c r="J714" s="25" t="s">
        <v>10652</v>
      </c>
      <c r="K714" s="25"/>
      <c r="L714" s="134" t="s">
        <v>10654</v>
      </c>
      <c r="M714" s="23" t="s">
        <v>10653</v>
      </c>
      <c r="N714" s="33"/>
      <c r="O714" s="25" t="s">
        <v>10639</v>
      </c>
      <c r="P714" s="23" t="s">
        <v>10656</v>
      </c>
      <c r="Q714" s="25" t="s">
        <v>10640</v>
      </c>
      <c r="R714" s="25" t="s">
        <v>10641</v>
      </c>
      <c r="S714" s="23" t="s">
        <v>10642</v>
      </c>
      <c r="T714" s="23" t="s">
        <v>10643</v>
      </c>
      <c r="U714" s="25" t="s">
        <v>10644</v>
      </c>
      <c r="V714" s="23" t="s">
        <v>10647</v>
      </c>
      <c r="W714" s="25" t="s">
        <v>10645</v>
      </c>
      <c r="X714" s="25"/>
      <c r="Y714" s="23" t="s">
        <v>10648</v>
      </c>
      <c r="Z714" s="23"/>
      <c r="AA714" s="33">
        <v>5</v>
      </c>
      <c r="AB714" s="295" t="str">
        <f t="shared" si="48"/>
        <v>年間</v>
      </c>
      <c r="AC714" s="268"/>
      <c r="AD714" s="167">
        <v>1</v>
      </c>
      <c r="AE714" s="167">
        <v>32400</v>
      </c>
      <c r="AF714" s="167">
        <f t="shared" si="46"/>
        <v>32400</v>
      </c>
      <c r="AG714" s="27">
        <v>42157</v>
      </c>
      <c r="AH714" s="168">
        <v>42156</v>
      </c>
      <c r="AI714" s="29" t="str">
        <f t="shared" si="43"/>
        <v>～</v>
      </c>
      <c r="AJ714" s="169">
        <f t="shared" si="47"/>
        <v>43982</v>
      </c>
      <c r="AK714" s="132" t="s">
        <v>10650</v>
      </c>
      <c r="AL714" s="23" t="s">
        <v>10649</v>
      </c>
      <c r="AM714" s="32">
        <v>42163</v>
      </c>
      <c r="AN714" s="27"/>
      <c r="AO714" s="91">
        <v>42174</v>
      </c>
      <c r="AP714" s="25" t="s">
        <v>10655</v>
      </c>
    </row>
    <row r="715" spans="1:42" s="74" customFormat="1" ht="24.75" customHeight="1" x14ac:dyDescent="0.15">
      <c r="A715" s="422">
        <v>712</v>
      </c>
      <c r="B715" s="268" t="s">
        <v>10634</v>
      </c>
      <c r="C715" s="23" t="s">
        <v>10637</v>
      </c>
      <c r="D715" s="24" t="s">
        <v>10638</v>
      </c>
      <c r="E715" s="23"/>
      <c r="F715" s="23"/>
      <c r="G715" s="25" t="s">
        <v>10777</v>
      </c>
      <c r="H715" s="23" t="s">
        <v>10779</v>
      </c>
      <c r="I715" s="23"/>
      <c r="J715" s="25" t="s">
        <v>10781</v>
      </c>
      <c r="K715" s="25" t="s">
        <v>10782</v>
      </c>
      <c r="L715" s="134" t="s">
        <v>10783</v>
      </c>
      <c r="M715" s="23" t="s">
        <v>10785</v>
      </c>
      <c r="N715" s="33" t="s">
        <v>10787</v>
      </c>
      <c r="O715" s="25" t="s">
        <v>10767</v>
      </c>
      <c r="P715" s="23" t="s">
        <v>10768</v>
      </c>
      <c r="Q715" s="25" t="s">
        <v>10770</v>
      </c>
      <c r="R715" s="25" t="s">
        <v>10771</v>
      </c>
      <c r="S715" s="23" t="s">
        <v>10772</v>
      </c>
      <c r="T715" s="23" t="s">
        <v>10773</v>
      </c>
      <c r="U715" s="25" t="s">
        <v>10775</v>
      </c>
      <c r="V715" s="23" t="s">
        <v>10768</v>
      </c>
      <c r="W715" s="25" t="s">
        <v>10770</v>
      </c>
      <c r="X715" s="25" t="s">
        <v>10771</v>
      </c>
      <c r="Y715" s="23" t="s">
        <v>10772</v>
      </c>
      <c r="Z715" s="23" t="s">
        <v>10773</v>
      </c>
      <c r="AA715" s="33">
        <v>5</v>
      </c>
      <c r="AB715" s="295" t="str">
        <f t="shared" si="48"/>
        <v>年間</v>
      </c>
      <c r="AC715" s="268"/>
      <c r="AD715" s="167">
        <v>1</v>
      </c>
      <c r="AE715" s="167">
        <v>52200</v>
      </c>
      <c r="AF715" s="167">
        <f t="shared" si="46"/>
        <v>52200</v>
      </c>
      <c r="AG715" s="27">
        <v>42158</v>
      </c>
      <c r="AH715" s="168">
        <v>42175</v>
      </c>
      <c r="AI715" s="29" t="str">
        <f t="shared" ref="AI715:AI782" si="49">IF(ISBLANK($AG715),"","～")</f>
        <v>～</v>
      </c>
      <c r="AJ715" s="169">
        <f t="shared" si="47"/>
        <v>44001</v>
      </c>
      <c r="AK715" s="132" t="s">
        <v>10776</v>
      </c>
      <c r="AL715" s="23" t="s">
        <v>10788</v>
      </c>
      <c r="AM715" s="32">
        <v>42175</v>
      </c>
      <c r="AN715" s="27"/>
      <c r="AO715" s="91">
        <v>42179</v>
      </c>
      <c r="AP715" s="25" t="s">
        <v>10803</v>
      </c>
    </row>
    <row r="716" spans="1:42" s="74" customFormat="1" ht="24.75" customHeight="1" x14ac:dyDescent="0.15">
      <c r="A716" s="422">
        <v>713</v>
      </c>
      <c r="B716" s="268" t="s">
        <v>10634</v>
      </c>
      <c r="C716" s="23" t="s">
        <v>5707</v>
      </c>
      <c r="D716" s="24" t="s">
        <v>5708</v>
      </c>
      <c r="E716" s="23"/>
      <c r="F716" s="23"/>
      <c r="G716" s="25" t="s">
        <v>10791</v>
      </c>
      <c r="H716" s="23" t="s">
        <v>10778</v>
      </c>
      <c r="I716" s="23"/>
      <c r="J716" s="25" t="s">
        <v>10780</v>
      </c>
      <c r="K716" s="25" t="s">
        <v>10782</v>
      </c>
      <c r="L716" s="134" t="s">
        <v>10783</v>
      </c>
      <c r="M716" s="23" t="s">
        <v>10784</v>
      </c>
      <c r="N716" s="33" t="s">
        <v>10786</v>
      </c>
      <c r="O716" s="25" t="s">
        <v>10767</v>
      </c>
      <c r="P716" s="23" t="s">
        <v>5710</v>
      </c>
      <c r="Q716" s="25" t="s">
        <v>10769</v>
      </c>
      <c r="R716" s="25" t="s">
        <v>10771</v>
      </c>
      <c r="S716" s="23" t="s">
        <v>5713</v>
      </c>
      <c r="T716" s="23" t="s">
        <v>5714</v>
      </c>
      <c r="U716" s="25" t="s">
        <v>10774</v>
      </c>
      <c r="V716" s="23" t="s">
        <v>5710</v>
      </c>
      <c r="W716" s="25" t="s">
        <v>10769</v>
      </c>
      <c r="X716" s="25" t="s">
        <v>10771</v>
      </c>
      <c r="Y716" s="23" t="s">
        <v>5713</v>
      </c>
      <c r="Z716" s="23" t="s">
        <v>5714</v>
      </c>
      <c r="AA716" s="33">
        <v>5</v>
      </c>
      <c r="AB716" s="295" t="str">
        <f t="shared" si="48"/>
        <v>年間</v>
      </c>
      <c r="AC716" s="268"/>
      <c r="AD716" s="167">
        <v>1</v>
      </c>
      <c r="AE716" s="167">
        <v>52200</v>
      </c>
      <c r="AF716" s="167">
        <f t="shared" si="46"/>
        <v>52200</v>
      </c>
      <c r="AG716" s="27">
        <v>42158</v>
      </c>
      <c r="AH716" s="168">
        <v>42175</v>
      </c>
      <c r="AI716" s="29" t="str">
        <f t="shared" si="49"/>
        <v>～</v>
      </c>
      <c r="AJ716" s="169">
        <f t="shared" si="47"/>
        <v>44001</v>
      </c>
      <c r="AK716" s="132" t="s">
        <v>8014</v>
      </c>
      <c r="AL716" s="23" t="s">
        <v>10789</v>
      </c>
      <c r="AM716" s="32">
        <v>42175</v>
      </c>
      <c r="AN716" s="27"/>
      <c r="AO716" s="91">
        <v>42179</v>
      </c>
      <c r="AP716" s="25" t="s">
        <v>10803</v>
      </c>
    </row>
    <row r="717" spans="1:42" s="74" customFormat="1" ht="24.75" customHeight="1" x14ac:dyDescent="0.15">
      <c r="A717" s="422">
        <v>714</v>
      </c>
      <c r="B717" s="268" t="s">
        <v>10634</v>
      </c>
      <c r="C717" s="23" t="s">
        <v>5707</v>
      </c>
      <c r="D717" s="24" t="s">
        <v>5708</v>
      </c>
      <c r="E717" s="23"/>
      <c r="F717" s="23"/>
      <c r="G717" s="25" t="s">
        <v>10792</v>
      </c>
      <c r="H717" s="23" t="s">
        <v>10778</v>
      </c>
      <c r="I717" s="23"/>
      <c r="J717" s="25" t="s">
        <v>10780</v>
      </c>
      <c r="K717" s="25" t="s">
        <v>10782</v>
      </c>
      <c r="L717" s="134" t="s">
        <v>10783</v>
      </c>
      <c r="M717" s="23" t="s">
        <v>10784</v>
      </c>
      <c r="N717" s="33" t="s">
        <v>10786</v>
      </c>
      <c r="O717" s="25" t="s">
        <v>10767</v>
      </c>
      <c r="P717" s="23" t="s">
        <v>5710</v>
      </c>
      <c r="Q717" s="25" t="s">
        <v>10769</v>
      </c>
      <c r="R717" s="25" t="s">
        <v>10771</v>
      </c>
      <c r="S717" s="23" t="s">
        <v>5713</v>
      </c>
      <c r="T717" s="23" t="s">
        <v>5714</v>
      </c>
      <c r="U717" s="25" t="s">
        <v>10774</v>
      </c>
      <c r="V717" s="23" t="s">
        <v>5710</v>
      </c>
      <c r="W717" s="25" t="s">
        <v>10769</v>
      </c>
      <c r="X717" s="25" t="s">
        <v>10771</v>
      </c>
      <c r="Y717" s="23" t="s">
        <v>5713</v>
      </c>
      <c r="Z717" s="23" t="s">
        <v>5714</v>
      </c>
      <c r="AA717" s="33">
        <v>5</v>
      </c>
      <c r="AB717" s="295" t="str">
        <f t="shared" si="48"/>
        <v>年間</v>
      </c>
      <c r="AC717" s="268"/>
      <c r="AD717" s="167">
        <v>1</v>
      </c>
      <c r="AE717" s="167">
        <v>52200</v>
      </c>
      <c r="AF717" s="167">
        <f t="shared" si="46"/>
        <v>52200</v>
      </c>
      <c r="AG717" s="27">
        <v>42158</v>
      </c>
      <c r="AH717" s="168">
        <v>42175</v>
      </c>
      <c r="AI717" s="29" t="str">
        <f t="shared" si="49"/>
        <v>～</v>
      </c>
      <c r="AJ717" s="169">
        <f t="shared" si="47"/>
        <v>44001</v>
      </c>
      <c r="AK717" s="132" t="s">
        <v>8014</v>
      </c>
      <c r="AL717" s="23" t="s">
        <v>10790</v>
      </c>
      <c r="AM717" s="32">
        <v>42175</v>
      </c>
      <c r="AN717" s="27"/>
      <c r="AO717" s="91">
        <v>42179</v>
      </c>
      <c r="AP717" s="25" t="s">
        <v>10803</v>
      </c>
    </row>
    <row r="718" spans="1:42" s="74" customFormat="1" ht="24.75" customHeight="1" x14ac:dyDescent="0.15">
      <c r="A718" s="422">
        <v>715</v>
      </c>
      <c r="B718" s="268" t="s">
        <v>10635</v>
      </c>
      <c r="C718" s="23" t="s">
        <v>10637</v>
      </c>
      <c r="D718" s="24" t="s">
        <v>10638</v>
      </c>
      <c r="E718" s="23"/>
      <c r="F718" s="23"/>
      <c r="G718" s="25" t="s">
        <v>10796</v>
      </c>
      <c r="H718" s="23" t="s">
        <v>10797</v>
      </c>
      <c r="I718" s="23"/>
      <c r="J718" s="25" t="s">
        <v>10798</v>
      </c>
      <c r="K718" s="25" t="s">
        <v>10799</v>
      </c>
      <c r="L718" s="134" t="s">
        <v>10800</v>
      </c>
      <c r="M718" s="23" t="s">
        <v>10801</v>
      </c>
      <c r="N718" s="33" t="s">
        <v>10802</v>
      </c>
      <c r="O718" s="25" t="s">
        <v>10793</v>
      </c>
      <c r="P718" s="23" t="s">
        <v>5710</v>
      </c>
      <c r="Q718" s="25" t="s">
        <v>10769</v>
      </c>
      <c r="R718" s="25" t="s">
        <v>10771</v>
      </c>
      <c r="S718" s="23" t="s">
        <v>5713</v>
      </c>
      <c r="T718" s="23" t="s">
        <v>5714</v>
      </c>
      <c r="U718" s="25" t="s">
        <v>10774</v>
      </c>
      <c r="V718" s="23" t="s">
        <v>5710</v>
      </c>
      <c r="W718" s="25" t="s">
        <v>10769</v>
      </c>
      <c r="X718" s="25" t="s">
        <v>10771</v>
      </c>
      <c r="Y718" s="23" t="s">
        <v>5713</v>
      </c>
      <c r="Z718" s="23" t="s">
        <v>5714</v>
      </c>
      <c r="AA718" s="33">
        <v>5</v>
      </c>
      <c r="AB718" s="295" t="str">
        <f t="shared" si="48"/>
        <v>年間</v>
      </c>
      <c r="AC718" s="268"/>
      <c r="AD718" s="167">
        <v>1</v>
      </c>
      <c r="AE718" s="167">
        <v>98400</v>
      </c>
      <c r="AF718" s="167">
        <f t="shared" si="46"/>
        <v>98400</v>
      </c>
      <c r="AG718" s="27">
        <v>42159</v>
      </c>
      <c r="AH718" s="168">
        <v>42174</v>
      </c>
      <c r="AI718" s="29" t="str">
        <f t="shared" si="49"/>
        <v>～</v>
      </c>
      <c r="AJ718" s="169">
        <f t="shared" si="47"/>
        <v>44000</v>
      </c>
      <c r="AK718" s="132" t="s">
        <v>10794</v>
      </c>
      <c r="AL718" s="23" t="s">
        <v>10795</v>
      </c>
      <c r="AM718" s="32">
        <v>42174</v>
      </c>
      <c r="AN718" s="27"/>
      <c r="AO718" s="91">
        <v>42179</v>
      </c>
      <c r="AP718" s="25" t="s">
        <v>10804</v>
      </c>
    </row>
    <row r="719" spans="1:42" s="74" customFormat="1" ht="24.75" customHeight="1" x14ac:dyDescent="0.15">
      <c r="A719" s="422">
        <v>716</v>
      </c>
      <c r="B719" s="268" t="s">
        <v>10636</v>
      </c>
      <c r="C719" s="23" t="s">
        <v>10637</v>
      </c>
      <c r="D719" s="24" t="s">
        <v>10638</v>
      </c>
      <c r="E719" s="23"/>
      <c r="F719" s="23"/>
      <c r="G719" s="25" t="s">
        <v>11086</v>
      </c>
      <c r="H719" s="23" t="s">
        <v>11087</v>
      </c>
      <c r="I719" s="23"/>
      <c r="J719" s="25" t="s">
        <v>11088</v>
      </c>
      <c r="K719" s="25" t="s">
        <v>11089</v>
      </c>
      <c r="L719" s="134" t="s">
        <v>11093</v>
      </c>
      <c r="M719" s="134" t="s">
        <v>11090</v>
      </c>
      <c r="N719" s="23" t="s">
        <v>11091</v>
      </c>
      <c r="O719" s="25" t="s">
        <v>5709</v>
      </c>
      <c r="P719" s="23" t="s">
        <v>11081</v>
      </c>
      <c r="Q719" s="25" t="s">
        <v>11082</v>
      </c>
      <c r="R719" s="25" t="s">
        <v>11083</v>
      </c>
      <c r="S719" s="23" t="s">
        <v>11084</v>
      </c>
      <c r="T719" s="23" t="s">
        <v>11085</v>
      </c>
      <c r="U719" s="25" t="s">
        <v>11086</v>
      </c>
      <c r="V719" s="23" t="s">
        <v>11087</v>
      </c>
      <c r="W719" s="25" t="s">
        <v>11088</v>
      </c>
      <c r="X719" s="25" t="s">
        <v>11089</v>
      </c>
      <c r="Y719" s="23" t="s">
        <v>11090</v>
      </c>
      <c r="Z719" s="23" t="s">
        <v>11091</v>
      </c>
      <c r="AA719" s="33">
        <v>5</v>
      </c>
      <c r="AB719" s="295" t="str">
        <f t="shared" si="48"/>
        <v>年間</v>
      </c>
      <c r="AC719" s="268"/>
      <c r="AD719" s="167">
        <v>1</v>
      </c>
      <c r="AE719" s="167">
        <v>32400</v>
      </c>
      <c r="AF719" s="167">
        <f t="shared" si="46"/>
        <v>32400</v>
      </c>
      <c r="AG719" s="27">
        <v>42186</v>
      </c>
      <c r="AH719" s="168">
        <v>42186</v>
      </c>
      <c r="AI719" s="29" t="str">
        <f t="shared" si="49"/>
        <v>～</v>
      </c>
      <c r="AJ719" s="169">
        <f t="shared" si="47"/>
        <v>44012</v>
      </c>
      <c r="AK719" s="132" t="s">
        <v>10650</v>
      </c>
      <c r="AL719" s="23" t="s">
        <v>11092</v>
      </c>
      <c r="AM719" s="32">
        <v>42192</v>
      </c>
      <c r="AN719" s="27"/>
      <c r="AO719" s="91">
        <v>42188</v>
      </c>
      <c r="AP719" s="25" t="s">
        <v>11169</v>
      </c>
    </row>
    <row r="720" spans="1:42" s="74" customFormat="1" ht="24.75" customHeight="1" x14ac:dyDescent="0.15">
      <c r="A720" s="422">
        <v>717</v>
      </c>
      <c r="B720" s="414" t="s">
        <v>10659</v>
      </c>
      <c r="C720" s="64" t="s">
        <v>7798</v>
      </c>
      <c r="D720" s="92" t="s">
        <v>6786</v>
      </c>
      <c r="E720" s="64"/>
      <c r="F720" s="64"/>
      <c r="G720" s="25" t="s">
        <v>10662</v>
      </c>
      <c r="H720" s="145" t="s">
        <v>10664</v>
      </c>
      <c r="I720" s="145"/>
      <c r="J720" s="25" t="s">
        <v>10672</v>
      </c>
      <c r="K720" s="25"/>
      <c r="L720" s="74" t="s">
        <v>10673</v>
      </c>
      <c r="M720" s="23" t="s">
        <v>10667</v>
      </c>
      <c r="N720" s="33"/>
      <c r="O720" s="25" t="s">
        <v>6424</v>
      </c>
      <c r="P720" s="23"/>
      <c r="Q720" s="25"/>
      <c r="R720" s="25"/>
      <c r="S720" s="23"/>
      <c r="T720" s="23"/>
      <c r="U720" s="25" t="s">
        <v>10663</v>
      </c>
      <c r="V720" s="23" t="s">
        <v>10665</v>
      </c>
      <c r="W720" s="25" t="s">
        <v>10666</v>
      </c>
      <c r="X720" s="25"/>
      <c r="Y720" s="23" t="s">
        <v>10668</v>
      </c>
      <c r="Z720" s="23"/>
      <c r="AA720" s="33">
        <v>5</v>
      </c>
      <c r="AB720" s="295" t="str">
        <f t="shared" si="48"/>
        <v>年間</v>
      </c>
      <c r="AC720" s="268" t="s">
        <v>14487</v>
      </c>
      <c r="AD720" s="181">
        <v>3</v>
      </c>
      <c r="AE720" s="181">
        <v>76500</v>
      </c>
      <c r="AF720" s="167">
        <f t="shared" si="46"/>
        <v>229500</v>
      </c>
      <c r="AG720" s="27">
        <v>42156</v>
      </c>
      <c r="AH720" s="168">
        <v>42156</v>
      </c>
      <c r="AI720" s="29" t="str">
        <f t="shared" si="49"/>
        <v>～</v>
      </c>
      <c r="AJ720" s="169">
        <f t="shared" si="47"/>
        <v>43982</v>
      </c>
      <c r="AK720" s="132" t="s">
        <v>10669</v>
      </c>
      <c r="AL720" s="64"/>
      <c r="AM720" s="32">
        <v>42156</v>
      </c>
      <c r="AN720" s="27"/>
      <c r="AO720" s="91"/>
      <c r="AP720" s="25" t="s">
        <v>10674</v>
      </c>
    </row>
    <row r="721" spans="1:42" s="74" customFormat="1" ht="24.75" customHeight="1" x14ac:dyDescent="0.15">
      <c r="A721" s="422">
        <v>718</v>
      </c>
      <c r="B721" s="414" t="s">
        <v>10659</v>
      </c>
      <c r="C721" s="64" t="s">
        <v>7798</v>
      </c>
      <c r="D721" s="92" t="s">
        <v>10661</v>
      </c>
      <c r="E721" s="64"/>
      <c r="F721" s="64"/>
      <c r="G721" s="25" t="s">
        <v>10662</v>
      </c>
      <c r="H721" s="23" t="s">
        <v>10664</v>
      </c>
      <c r="I721" s="23"/>
      <c r="J721" s="25" t="s">
        <v>10672</v>
      </c>
      <c r="K721" s="25"/>
      <c r="L721" s="134" t="s">
        <v>10673</v>
      </c>
      <c r="M721" s="23" t="s">
        <v>10667</v>
      </c>
      <c r="N721" s="33"/>
      <c r="O721" s="25" t="s">
        <v>6424</v>
      </c>
      <c r="P721" s="23"/>
      <c r="Q721" s="25"/>
      <c r="R721" s="25"/>
      <c r="S721" s="23"/>
      <c r="T721" s="23"/>
      <c r="U721" s="25" t="s">
        <v>10663</v>
      </c>
      <c r="V721" s="23" t="s">
        <v>10665</v>
      </c>
      <c r="W721" s="25" t="s">
        <v>10666</v>
      </c>
      <c r="X721" s="25"/>
      <c r="Y721" s="23" t="s">
        <v>10668</v>
      </c>
      <c r="Z721" s="23"/>
      <c r="AA721" s="33">
        <v>5</v>
      </c>
      <c r="AB721" s="295" t="str">
        <f t="shared" si="48"/>
        <v>年間</v>
      </c>
      <c r="AC721" s="268" t="s">
        <v>14487</v>
      </c>
      <c r="AD721" s="167">
        <v>1</v>
      </c>
      <c r="AE721" s="179"/>
      <c r="AF721" s="179"/>
      <c r="AG721" s="27">
        <v>42156</v>
      </c>
      <c r="AH721" s="168">
        <v>42156</v>
      </c>
      <c r="AI721" s="29" t="str">
        <f t="shared" si="49"/>
        <v>～</v>
      </c>
      <c r="AJ721" s="169">
        <f t="shared" si="47"/>
        <v>43982</v>
      </c>
      <c r="AK721" s="132" t="s">
        <v>7889</v>
      </c>
      <c r="AL721" s="64"/>
      <c r="AM721" s="32">
        <v>42156</v>
      </c>
      <c r="AN721" s="27"/>
      <c r="AO721" s="91"/>
      <c r="AP721" s="25" t="s">
        <v>10674</v>
      </c>
    </row>
    <row r="722" spans="1:42" s="74" customFormat="1" ht="24.75" customHeight="1" x14ac:dyDescent="0.15">
      <c r="A722" s="422">
        <v>719</v>
      </c>
      <c r="B722" s="414" t="s">
        <v>10659</v>
      </c>
      <c r="C722" s="64" t="s">
        <v>7798</v>
      </c>
      <c r="D722" s="92" t="s">
        <v>10661</v>
      </c>
      <c r="E722" s="64"/>
      <c r="F722" s="64"/>
      <c r="G722" s="25" t="s">
        <v>10662</v>
      </c>
      <c r="H722" s="23" t="s">
        <v>10664</v>
      </c>
      <c r="I722" s="23"/>
      <c r="J722" s="25" t="s">
        <v>10672</v>
      </c>
      <c r="K722" s="25"/>
      <c r="L722" s="134" t="s">
        <v>10673</v>
      </c>
      <c r="M722" s="23" t="s">
        <v>10667</v>
      </c>
      <c r="N722" s="33"/>
      <c r="O722" s="25" t="s">
        <v>6424</v>
      </c>
      <c r="P722" s="23"/>
      <c r="Q722" s="25"/>
      <c r="R722" s="25"/>
      <c r="S722" s="23"/>
      <c r="T722" s="23"/>
      <c r="U722" s="25" t="s">
        <v>10663</v>
      </c>
      <c r="V722" s="23" t="s">
        <v>10665</v>
      </c>
      <c r="W722" s="25" t="s">
        <v>10666</v>
      </c>
      <c r="X722" s="25"/>
      <c r="Y722" s="23" t="s">
        <v>10668</v>
      </c>
      <c r="Z722" s="23"/>
      <c r="AA722" s="33">
        <v>5</v>
      </c>
      <c r="AB722" s="295" t="str">
        <f t="shared" si="48"/>
        <v>年間</v>
      </c>
      <c r="AC722" s="268" t="s">
        <v>14487</v>
      </c>
      <c r="AD722" s="167">
        <v>1</v>
      </c>
      <c r="AE722" s="179"/>
      <c r="AF722" s="179"/>
      <c r="AG722" s="27">
        <v>42156</v>
      </c>
      <c r="AH722" s="168">
        <v>42156</v>
      </c>
      <c r="AI722" s="29" t="str">
        <f t="shared" si="49"/>
        <v>～</v>
      </c>
      <c r="AJ722" s="169">
        <f t="shared" si="47"/>
        <v>43982</v>
      </c>
      <c r="AK722" s="132" t="s">
        <v>10670</v>
      </c>
      <c r="AL722" s="64"/>
      <c r="AM722" s="32">
        <v>42156</v>
      </c>
      <c r="AN722" s="27"/>
      <c r="AO722" s="91"/>
      <c r="AP722" s="25" t="s">
        <v>10674</v>
      </c>
    </row>
    <row r="723" spans="1:42" s="74" customFormat="1" ht="24.75" customHeight="1" x14ac:dyDescent="0.15">
      <c r="A723" s="422">
        <v>720</v>
      </c>
      <c r="B723" s="414" t="s">
        <v>10659</v>
      </c>
      <c r="C723" s="64" t="s">
        <v>7798</v>
      </c>
      <c r="D723" s="92" t="s">
        <v>10661</v>
      </c>
      <c r="E723" s="64"/>
      <c r="F723" s="64"/>
      <c r="G723" s="25" t="s">
        <v>10662</v>
      </c>
      <c r="H723" s="23" t="s">
        <v>10664</v>
      </c>
      <c r="I723" s="23"/>
      <c r="J723" s="25" t="s">
        <v>10672</v>
      </c>
      <c r="K723" s="25"/>
      <c r="L723" s="134" t="s">
        <v>10673</v>
      </c>
      <c r="M723" s="23" t="s">
        <v>10667</v>
      </c>
      <c r="N723" s="33"/>
      <c r="O723" s="25" t="s">
        <v>6424</v>
      </c>
      <c r="P723" s="23"/>
      <c r="Q723" s="25"/>
      <c r="R723" s="25"/>
      <c r="S723" s="23"/>
      <c r="T723" s="23"/>
      <c r="U723" s="25" t="s">
        <v>10663</v>
      </c>
      <c r="V723" s="23" t="s">
        <v>10665</v>
      </c>
      <c r="W723" s="25" t="s">
        <v>10666</v>
      </c>
      <c r="X723" s="25"/>
      <c r="Y723" s="23" t="s">
        <v>10668</v>
      </c>
      <c r="Z723" s="23"/>
      <c r="AA723" s="33">
        <v>5</v>
      </c>
      <c r="AB723" s="295" t="str">
        <f t="shared" si="48"/>
        <v>年間</v>
      </c>
      <c r="AC723" s="268" t="s">
        <v>14487</v>
      </c>
      <c r="AD723" s="167">
        <v>1</v>
      </c>
      <c r="AE723" s="179"/>
      <c r="AF723" s="179"/>
      <c r="AG723" s="27">
        <v>42156</v>
      </c>
      <c r="AH723" s="168">
        <v>42156</v>
      </c>
      <c r="AI723" s="29" t="str">
        <f t="shared" si="49"/>
        <v>～</v>
      </c>
      <c r="AJ723" s="169">
        <f t="shared" si="47"/>
        <v>43982</v>
      </c>
      <c r="AK723" s="132" t="s">
        <v>7153</v>
      </c>
      <c r="AL723" s="64"/>
      <c r="AM723" s="32">
        <v>42156</v>
      </c>
      <c r="AN723" s="27"/>
      <c r="AO723" s="91"/>
      <c r="AP723" s="25" t="s">
        <v>10674</v>
      </c>
    </row>
    <row r="724" spans="1:42" s="74" customFormat="1" ht="24.75" customHeight="1" x14ac:dyDescent="0.15">
      <c r="A724" s="422">
        <v>721</v>
      </c>
      <c r="B724" s="414" t="s">
        <v>10659</v>
      </c>
      <c r="C724" s="64" t="s">
        <v>7798</v>
      </c>
      <c r="D724" s="92" t="s">
        <v>10661</v>
      </c>
      <c r="E724" s="64"/>
      <c r="F724" s="64"/>
      <c r="G724" s="25" t="s">
        <v>10662</v>
      </c>
      <c r="H724" s="23" t="s">
        <v>10664</v>
      </c>
      <c r="I724" s="23"/>
      <c r="J724" s="25" t="s">
        <v>10672</v>
      </c>
      <c r="K724" s="25"/>
      <c r="L724" s="134" t="s">
        <v>10673</v>
      </c>
      <c r="M724" s="23" t="s">
        <v>10667</v>
      </c>
      <c r="N724" s="33"/>
      <c r="O724" s="25" t="s">
        <v>6424</v>
      </c>
      <c r="P724" s="23"/>
      <c r="Q724" s="25"/>
      <c r="R724" s="25"/>
      <c r="S724" s="23"/>
      <c r="T724" s="23"/>
      <c r="U724" s="25" t="s">
        <v>10663</v>
      </c>
      <c r="V724" s="23" t="s">
        <v>10665</v>
      </c>
      <c r="W724" s="25" t="s">
        <v>10666</v>
      </c>
      <c r="X724" s="25"/>
      <c r="Y724" s="23" t="s">
        <v>10668</v>
      </c>
      <c r="Z724" s="23"/>
      <c r="AA724" s="33">
        <v>5</v>
      </c>
      <c r="AB724" s="295" t="str">
        <f t="shared" si="48"/>
        <v>年間</v>
      </c>
      <c r="AC724" s="268" t="s">
        <v>14487</v>
      </c>
      <c r="AD724" s="167">
        <v>1</v>
      </c>
      <c r="AE724" s="179"/>
      <c r="AF724" s="179"/>
      <c r="AG724" s="27">
        <v>42156</v>
      </c>
      <c r="AH724" s="168">
        <v>42156</v>
      </c>
      <c r="AI724" s="29" t="str">
        <f t="shared" si="49"/>
        <v>～</v>
      </c>
      <c r="AJ724" s="169">
        <f t="shared" si="47"/>
        <v>43982</v>
      </c>
      <c r="AK724" s="132" t="s">
        <v>10671</v>
      </c>
      <c r="AL724" s="64"/>
      <c r="AM724" s="32">
        <v>42156</v>
      </c>
      <c r="AN724" s="27"/>
      <c r="AO724" s="91"/>
      <c r="AP724" s="25" t="s">
        <v>10674</v>
      </c>
    </row>
    <row r="725" spans="1:42" s="74" customFormat="1" ht="24.75" customHeight="1" x14ac:dyDescent="0.15">
      <c r="A725" s="422">
        <v>722</v>
      </c>
      <c r="B725" s="414" t="s">
        <v>10659</v>
      </c>
      <c r="C725" s="64" t="s">
        <v>7798</v>
      </c>
      <c r="D725" s="92" t="s">
        <v>10661</v>
      </c>
      <c r="E725" s="64"/>
      <c r="F725" s="64"/>
      <c r="G725" s="25" t="s">
        <v>10662</v>
      </c>
      <c r="H725" s="23" t="s">
        <v>10664</v>
      </c>
      <c r="I725" s="23"/>
      <c r="J725" s="25" t="s">
        <v>10672</v>
      </c>
      <c r="K725" s="25"/>
      <c r="L725" s="134" t="s">
        <v>10673</v>
      </c>
      <c r="M725" s="23" t="s">
        <v>10667</v>
      </c>
      <c r="N725" s="33"/>
      <c r="O725" s="25" t="s">
        <v>6424</v>
      </c>
      <c r="P725" s="23"/>
      <c r="Q725" s="25"/>
      <c r="R725" s="25"/>
      <c r="S725" s="23"/>
      <c r="T725" s="23"/>
      <c r="U725" s="25" t="s">
        <v>10663</v>
      </c>
      <c r="V725" s="23" t="s">
        <v>10665</v>
      </c>
      <c r="W725" s="25" t="s">
        <v>10666</v>
      </c>
      <c r="X725" s="25"/>
      <c r="Y725" s="23" t="s">
        <v>10668</v>
      </c>
      <c r="Z725" s="23"/>
      <c r="AA725" s="33">
        <v>5</v>
      </c>
      <c r="AB725" s="295" t="str">
        <f t="shared" si="48"/>
        <v>年間</v>
      </c>
      <c r="AC725" s="268" t="s">
        <v>14487</v>
      </c>
      <c r="AD725" s="167">
        <v>1</v>
      </c>
      <c r="AE725" s="179"/>
      <c r="AF725" s="179"/>
      <c r="AG725" s="27">
        <v>42156</v>
      </c>
      <c r="AH725" s="168">
        <v>42156</v>
      </c>
      <c r="AI725" s="29" t="str">
        <f t="shared" si="49"/>
        <v>～</v>
      </c>
      <c r="AJ725" s="169">
        <f t="shared" si="47"/>
        <v>43982</v>
      </c>
      <c r="AK725" s="132" t="s">
        <v>7896</v>
      </c>
      <c r="AL725" s="64"/>
      <c r="AM725" s="32">
        <v>42156</v>
      </c>
      <c r="AN725" s="27"/>
      <c r="AO725" s="91"/>
      <c r="AP725" s="25" t="s">
        <v>10674</v>
      </c>
    </row>
    <row r="726" spans="1:42" s="74" customFormat="1" ht="24.75" customHeight="1" x14ac:dyDescent="0.15">
      <c r="A726" s="422">
        <v>723</v>
      </c>
      <c r="B726" s="414" t="s">
        <v>10659</v>
      </c>
      <c r="C726" s="64" t="s">
        <v>7798</v>
      </c>
      <c r="D726" s="92" t="s">
        <v>10661</v>
      </c>
      <c r="E726" s="64"/>
      <c r="F726" s="64"/>
      <c r="G726" s="25" t="s">
        <v>10662</v>
      </c>
      <c r="H726" s="23" t="s">
        <v>10664</v>
      </c>
      <c r="I726" s="23"/>
      <c r="J726" s="25" t="s">
        <v>10672</v>
      </c>
      <c r="K726" s="25"/>
      <c r="L726" s="134" t="s">
        <v>10673</v>
      </c>
      <c r="M726" s="23" t="s">
        <v>10667</v>
      </c>
      <c r="N726" s="33"/>
      <c r="O726" s="25" t="s">
        <v>6424</v>
      </c>
      <c r="P726" s="23"/>
      <c r="Q726" s="25"/>
      <c r="R726" s="25"/>
      <c r="S726" s="23"/>
      <c r="T726" s="23"/>
      <c r="U726" s="25" t="s">
        <v>10663</v>
      </c>
      <c r="V726" s="23" t="s">
        <v>10665</v>
      </c>
      <c r="W726" s="25" t="s">
        <v>10666</v>
      </c>
      <c r="X726" s="25"/>
      <c r="Y726" s="23" t="s">
        <v>10668</v>
      </c>
      <c r="Z726" s="23"/>
      <c r="AA726" s="33">
        <v>5</v>
      </c>
      <c r="AB726" s="295" t="str">
        <f t="shared" si="48"/>
        <v>年間</v>
      </c>
      <c r="AC726" s="268" t="s">
        <v>14487</v>
      </c>
      <c r="AD726" s="167">
        <v>1</v>
      </c>
      <c r="AE726" s="179"/>
      <c r="AF726" s="179"/>
      <c r="AG726" s="27">
        <v>42156</v>
      </c>
      <c r="AH726" s="168">
        <v>42156</v>
      </c>
      <c r="AI726" s="29" t="str">
        <f t="shared" si="49"/>
        <v>～</v>
      </c>
      <c r="AJ726" s="169">
        <f t="shared" si="47"/>
        <v>43982</v>
      </c>
      <c r="AK726" s="132" t="s">
        <v>7155</v>
      </c>
      <c r="AL726" s="64"/>
      <c r="AM726" s="32">
        <v>42156</v>
      </c>
      <c r="AN726" s="27"/>
      <c r="AO726" s="91"/>
      <c r="AP726" s="25" t="s">
        <v>10674</v>
      </c>
    </row>
    <row r="727" spans="1:42" s="74" customFormat="1" ht="24.75" customHeight="1" x14ac:dyDescent="0.15">
      <c r="A727" s="422">
        <v>724</v>
      </c>
      <c r="B727" s="414" t="s">
        <v>10680</v>
      </c>
      <c r="C727" s="64" t="s">
        <v>7798</v>
      </c>
      <c r="D727" s="92" t="s">
        <v>10661</v>
      </c>
      <c r="E727" s="64"/>
      <c r="F727" s="64"/>
      <c r="G727" s="25" t="s">
        <v>10675</v>
      </c>
      <c r="H727" s="23" t="s">
        <v>10676</v>
      </c>
      <c r="I727" s="23"/>
      <c r="J727" s="25" t="s">
        <v>10677</v>
      </c>
      <c r="K727" s="25"/>
      <c r="L727" s="23" t="s">
        <v>10668</v>
      </c>
      <c r="M727" s="23" t="s">
        <v>10678</v>
      </c>
      <c r="N727" s="33"/>
      <c r="O727" s="25" t="s">
        <v>6424</v>
      </c>
      <c r="P727" s="23"/>
      <c r="Q727" s="25"/>
      <c r="R727" s="25"/>
      <c r="S727" s="23"/>
      <c r="T727" s="23"/>
      <c r="U727" s="25" t="s">
        <v>10675</v>
      </c>
      <c r="V727" s="23" t="s">
        <v>10676</v>
      </c>
      <c r="W727" s="25" t="s">
        <v>10677</v>
      </c>
      <c r="X727" s="25"/>
      <c r="Y727" s="23" t="s">
        <v>10668</v>
      </c>
      <c r="Z727" s="23" t="s">
        <v>10678</v>
      </c>
      <c r="AA727" s="33">
        <v>5</v>
      </c>
      <c r="AB727" s="295" t="str">
        <f t="shared" si="48"/>
        <v>年間</v>
      </c>
      <c r="AC727" s="268" t="s">
        <v>14487</v>
      </c>
      <c r="AD727" s="167">
        <v>3</v>
      </c>
      <c r="AE727" s="167">
        <v>76500</v>
      </c>
      <c r="AF727" s="167">
        <f>IF(ISBLANK($AE727),"",$AE727*$AD727)</f>
        <v>229500</v>
      </c>
      <c r="AG727" s="27">
        <v>42156</v>
      </c>
      <c r="AH727" s="168">
        <v>42179</v>
      </c>
      <c r="AI727" s="29" t="str">
        <f t="shared" si="49"/>
        <v>～</v>
      </c>
      <c r="AJ727" s="169">
        <f t="shared" si="47"/>
        <v>44005</v>
      </c>
      <c r="AK727" s="132" t="s">
        <v>7889</v>
      </c>
      <c r="AL727" s="64"/>
      <c r="AM727" s="32">
        <v>42179</v>
      </c>
      <c r="AN727" s="27"/>
      <c r="AO727" s="91"/>
      <c r="AP727" s="25" t="s">
        <v>10679</v>
      </c>
    </row>
    <row r="728" spans="1:42" s="74" customFormat="1" ht="24.75" customHeight="1" x14ac:dyDescent="0.15">
      <c r="A728" s="422">
        <v>725</v>
      </c>
      <c r="B728" s="414" t="s">
        <v>10680</v>
      </c>
      <c r="C728" s="64" t="s">
        <v>7798</v>
      </c>
      <c r="D728" s="92" t="s">
        <v>10661</v>
      </c>
      <c r="E728" s="64"/>
      <c r="F728" s="64"/>
      <c r="G728" s="25" t="s">
        <v>10675</v>
      </c>
      <c r="H728" s="23" t="s">
        <v>10676</v>
      </c>
      <c r="I728" s="23"/>
      <c r="J728" s="25" t="s">
        <v>10677</v>
      </c>
      <c r="K728" s="25"/>
      <c r="L728" s="23" t="s">
        <v>10668</v>
      </c>
      <c r="M728" s="23" t="s">
        <v>10678</v>
      </c>
      <c r="N728" s="33"/>
      <c r="O728" s="25" t="s">
        <v>6424</v>
      </c>
      <c r="P728" s="23"/>
      <c r="Q728" s="25"/>
      <c r="R728" s="25"/>
      <c r="S728" s="23"/>
      <c r="T728" s="23"/>
      <c r="U728" s="25" t="s">
        <v>10675</v>
      </c>
      <c r="V728" s="23" t="s">
        <v>10676</v>
      </c>
      <c r="W728" s="25" t="s">
        <v>10677</v>
      </c>
      <c r="X728" s="25"/>
      <c r="Y728" s="23" t="s">
        <v>10668</v>
      </c>
      <c r="Z728" s="23" t="s">
        <v>10678</v>
      </c>
      <c r="AA728" s="33">
        <v>5</v>
      </c>
      <c r="AB728" s="295" t="str">
        <f t="shared" si="48"/>
        <v>年間</v>
      </c>
      <c r="AC728" s="268" t="s">
        <v>14487</v>
      </c>
      <c r="AD728" s="167">
        <v>3</v>
      </c>
      <c r="AE728" s="179"/>
      <c r="AF728" s="179"/>
      <c r="AG728" s="27">
        <v>42156</v>
      </c>
      <c r="AH728" s="168">
        <v>42179</v>
      </c>
      <c r="AI728" s="29" t="str">
        <f t="shared" si="49"/>
        <v>～</v>
      </c>
      <c r="AJ728" s="169">
        <f t="shared" si="47"/>
        <v>44005</v>
      </c>
      <c r="AK728" s="132" t="s">
        <v>10670</v>
      </c>
      <c r="AL728" s="64"/>
      <c r="AM728" s="32">
        <v>42179</v>
      </c>
      <c r="AN728" s="27"/>
      <c r="AO728" s="91"/>
      <c r="AP728" s="25" t="s">
        <v>10679</v>
      </c>
    </row>
    <row r="729" spans="1:42" s="74" customFormat="1" ht="24.75" customHeight="1" x14ac:dyDescent="0.15">
      <c r="A729" s="422">
        <v>726</v>
      </c>
      <c r="B729" s="414" t="s">
        <v>10680</v>
      </c>
      <c r="C729" s="64" t="s">
        <v>7798</v>
      </c>
      <c r="D729" s="92" t="s">
        <v>10661</v>
      </c>
      <c r="E729" s="64"/>
      <c r="F729" s="64"/>
      <c r="G729" s="25" t="s">
        <v>10675</v>
      </c>
      <c r="H729" s="23" t="s">
        <v>10676</v>
      </c>
      <c r="I729" s="23"/>
      <c r="J729" s="25" t="s">
        <v>10677</v>
      </c>
      <c r="K729" s="25"/>
      <c r="L729" s="23" t="s">
        <v>10668</v>
      </c>
      <c r="M729" s="23" t="s">
        <v>10678</v>
      </c>
      <c r="N729" s="33"/>
      <c r="O729" s="25" t="s">
        <v>6424</v>
      </c>
      <c r="P729" s="23"/>
      <c r="Q729" s="25"/>
      <c r="R729" s="25"/>
      <c r="S729" s="23"/>
      <c r="T729" s="23"/>
      <c r="U729" s="25" t="s">
        <v>10675</v>
      </c>
      <c r="V729" s="23" t="s">
        <v>10676</v>
      </c>
      <c r="W729" s="25" t="s">
        <v>10677</v>
      </c>
      <c r="X729" s="25"/>
      <c r="Y729" s="23" t="s">
        <v>10668</v>
      </c>
      <c r="Z729" s="23" t="s">
        <v>10678</v>
      </c>
      <c r="AA729" s="33">
        <v>5</v>
      </c>
      <c r="AB729" s="295" t="str">
        <f t="shared" si="48"/>
        <v>年間</v>
      </c>
      <c r="AC729" s="268" t="s">
        <v>14487</v>
      </c>
      <c r="AD729" s="167">
        <v>1</v>
      </c>
      <c r="AE729" s="179"/>
      <c r="AF729" s="179"/>
      <c r="AG729" s="27">
        <v>42156</v>
      </c>
      <c r="AH729" s="168">
        <v>42179</v>
      </c>
      <c r="AI729" s="29" t="str">
        <f t="shared" si="49"/>
        <v>～</v>
      </c>
      <c r="AJ729" s="169">
        <f t="shared" si="47"/>
        <v>44005</v>
      </c>
      <c r="AK729" s="132" t="s">
        <v>7153</v>
      </c>
      <c r="AL729" s="64"/>
      <c r="AM729" s="32">
        <v>42179</v>
      </c>
      <c r="AN729" s="27"/>
      <c r="AO729" s="91"/>
      <c r="AP729" s="25" t="s">
        <v>10679</v>
      </c>
    </row>
    <row r="730" spans="1:42" s="74" customFormat="1" ht="24.75" customHeight="1" x14ac:dyDescent="0.15">
      <c r="A730" s="422">
        <v>727</v>
      </c>
      <c r="B730" s="414" t="s">
        <v>10680</v>
      </c>
      <c r="C730" s="64" t="s">
        <v>7798</v>
      </c>
      <c r="D730" s="92" t="s">
        <v>10661</v>
      </c>
      <c r="E730" s="64"/>
      <c r="F730" s="64"/>
      <c r="G730" s="25" t="s">
        <v>10675</v>
      </c>
      <c r="H730" s="23" t="s">
        <v>10676</v>
      </c>
      <c r="I730" s="23"/>
      <c r="J730" s="25" t="s">
        <v>10677</v>
      </c>
      <c r="K730" s="25"/>
      <c r="L730" s="23" t="s">
        <v>10668</v>
      </c>
      <c r="M730" s="23" t="s">
        <v>10678</v>
      </c>
      <c r="N730" s="33"/>
      <c r="O730" s="25" t="s">
        <v>6424</v>
      </c>
      <c r="P730" s="23"/>
      <c r="Q730" s="25"/>
      <c r="R730" s="25"/>
      <c r="S730" s="23"/>
      <c r="T730" s="23"/>
      <c r="U730" s="25" t="s">
        <v>10675</v>
      </c>
      <c r="V730" s="23" t="s">
        <v>10676</v>
      </c>
      <c r="W730" s="25" t="s">
        <v>10677</v>
      </c>
      <c r="X730" s="25"/>
      <c r="Y730" s="23" t="s">
        <v>10668</v>
      </c>
      <c r="Z730" s="23" t="s">
        <v>10678</v>
      </c>
      <c r="AA730" s="33">
        <v>5</v>
      </c>
      <c r="AB730" s="295" t="str">
        <f t="shared" si="48"/>
        <v>年間</v>
      </c>
      <c r="AC730" s="268" t="s">
        <v>14487</v>
      </c>
      <c r="AD730" s="167">
        <v>1</v>
      </c>
      <c r="AE730" s="179"/>
      <c r="AF730" s="179"/>
      <c r="AG730" s="27">
        <v>42156</v>
      </c>
      <c r="AH730" s="168">
        <v>42179</v>
      </c>
      <c r="AI730" s="29" t="str">
        <f t="shared" si="49"/>
        <v>～</v>
      </c>
      <c r="AJ730" s="169">
        <f t="shared" si="47"/>
        <v>44005</v>
      </c>
      <c r="AK730" s="132" t="s">
        <v>10671</v>
      </c>
      <c r="AL730" s="64"/>
      <c r="AM730" s="32">
        <v>42179</v>
      </c>
      <c r="AN730" s="27"/>
      <c r="AO730" s="91"/>
      <c r="AP730" s="25" t="s">
        <v>10679</v>
      </c>
    </row>
    <row r="731" spans="1:42" s="74" customFormat="1" ht="24.75" customHeight="1" x14ac:dyDescent="0.15">
      <c r="A731" s="422">
        <v>728</v>
      </c>
      <c r="B731" s="414" t="s">
        <v>10680</v>
      </c>
      <c r="C731" s="64" t="s">
        <v>7798</v>
      </c>
      <c r="D731" s="92" t="s">
        <v>10661</v>
      </c>
      <c r="E731" s="64"/>
      <c r="F731" s="64"/>
      <c r="G731" s="25" t="s">
        <v>10675</v>
      </c>
      <c r="H731" s="23" t="s">
        <v>10676</v>
      </c>
      <c r="I731" s="23"/>
      <c r="J731" s="25" t="s">
        <v>10677</v>
      </c>
      <c r="K731" s="25"/>
      <c r="L731" s="23" t="s">
        <v>10668</v>
      </c>
      <c r="M731" s="23" t="s">
        <v>10678</v>
      </c>
      <c r="N731" s="33"/>
      <c r="O731" s="25" t="s">
        <v>6424</v>
      </c>
      <c r="P731" s="23"/>
      <c r="Q731" s="25"/>
      <c r="R731" s="25"/>
      <c r="S731" s="23"/>
      <c r="T731" s="23"/>
      <c r="U731" s="25" t="s">
        <v>10675</v>
      </c>
      <c r="V731" s="23" t="s">
        <v>10676</v>
      </c>
      <c r="W731" s="25" t="s">
        <v>10677</v>
      </c>
      <c r="X731" s="25"/>
      <c r="Y731" s="23" t="s">
        <v>10668</v>
      </c>
      <c r="Z731" s="23" t="s">
        <v>10678</v>
      </c>
      <c r="AA731" s="33">
        <v>5</v>
      </c>
      <c r="AB731" s="295" t="str">
        <f t="shared" si="48"/>
        <v>年間</v>
      </c>
      <c r="AC731" s="268" t="s">
        <v>14487</v>
      </c>
      <c r="AD731" s="167">
        <v>1</v>
      </c>
      <c r="AE731" s="179"/>
      <c r="AF731" s="179"/>
      <c r="AG731" s="27">
        <v>42156</v>
      </c>
      <c r="AH731" s="168">
        <v>42179</v>
      </c>
      <c r="AI731" s="29" t="str">
        <f t="shared" si="49"/>
        <v>～</v>
      </c>
      <c r="AJ731" s="169">
        <f t="shared" si="47"/>
        <v>44005</v>
      </c>
      <c r="AK731" s="132" t="s">
        <v>7896</v>
      </c>
      <c r="AL731" s="64"/>
      <c r="AM731" s="32">
        <v>42179</v>
      </c>
      <c r="AN731" s="27"/>
      <c r="AO731" s="91"/>
      <c r="AP731" s="25" t="s">
        <v>10679</v>
      </c>
    </row>
    <row r="732" spans="1:42" s="74" customFormat="1" ht="24.75" customHeight="1" x14ac:dyDescent="0.15">
      <c r="A732" s="422">
        <v>729</v>
      </c>
      <c r="B732" s="414" t="s">
        <v>10680</v>
      </c>
      <c r="C732" s="64" t="s">
        <v>7798</v>
      </c>
      <c r="D732" s="92" t="s">
        <v>10661</v>
      </c>
      <c r="E732" s="64"/>
      <c r="F732" s="64"/>
      <c r="G732" s="25" t="s">
        <v>10675</v>
      </c>
      <c r="H732" s="23" t="s">
        <v>10676</v>
      </c>
      <c r="I732" s="23"/>
      <c r="J732" s="25" t="s">
        <v>10677</v>
      </c>
      <c r="K732" s="25"/>
      <c r="L732" s="23" t="s">
        <v>10668</v>
      </c>
      <c r="M732" s="23" t="s">
        <v>10678</v>
      </c>
      <c r="N732" s="33"/>
      <c r="O732" s="25" t="s">
        <v>6424</v>
      </c>
      <c r="P732" s="23"/>
      <c r="Q732" s="25"/>
      <c r="R732" s="25"/>
      <c r="S732" s="23"/>
      <c r="T732" s="23"/>
      <c r="U732" s="25" t="s">
        <v>10675</v>
      </c>
      <c r="V732" s="23" t="s">
        <v>10676</v>
      </c>
      <c r="W732" s="25" t="s">
        <v>10677</v>
      </c>
      <c r="X732" s="25"/>
      <c r="Y732" s="23" t="s">
        <v>10668</v>
      </c>
      <c r="Z732" s="23" t="s">
        <v>10678</v>
      </c>
      <c r="AA732" s="33">
        <v>5</v>
      </c>
      <c r="AB732" s="295" t="str">
        <f t="shared" si="48"/>
        <v>年間</v>
      </c>
      <c r="AC732" s="268" t="s">
        <v>14487</v>
      </c>
      <c r="AD732" s="167">
        <v>1</v>
      </c>
      <c r="AE732" s="179"/>
      <c r="AF732" s="179"/>
      <c r="AG732" s="27">
        <v>42156</v>
      </c>
      <c r="AH732" s="168">
        <v>42179</v>
      </c>
      <c r="AI732" s="29" t="str">
        <f t="shared" si="49"/>
        <v>～</v>
      </c>
      <c r="AJ732" s="169">
        <f t="shared" si="47"/>
        <v>44005</v>
      </c>
      <c r="AK732" s="132" t="s">
        <v>7155</v>
      </c>
      <c r="AL732" s="64"/>
      <c r="AM732" s="32">
        <v>42179</v>
      </c>
      <c r="AN732" s="27"/>
      <c r="AO732" s="91"/>
      <c r="AP732" s="25" t="s">
        <v>10679</v>
      </c>
    </row>
    <row r="733" spans="1:42" s="74" customFormat="1" ht="24.75" customHeight="1" x14ac:dyDescent="0.15">
      <c r="A733" s="422">
        <v>730</v>
      </c>
      <c r="B733" s="415" t="s">
        <v>10871</v>
      </c>
      <c r="C733" s="23" t="s">
        <v>7325</v>
      </c>
      <c r="D733" s="24" t="s">
        <v>6423</v>
      </c>
      <c r="E733" s="23"/>
      <c r="F733" s="23"/>
      <c r="G733" s="25" t="s">
        <v>10879</v>
      </c>
      <c r="H733" s="23"/>
      <c r="I733" s="23"/>
      <c r="J733" s="25" t="s">
        <v>10880</v>
      </c>
      <c r="K733" s="25"/>
      <c r="L733" s="134"/>
      <c r="M733" s="23"/>
      <c r="N733" s="33"/>
      <c r="O733" s="43" t="s">
        <v>6424</v>
      </c>
      <c r="P733" s="23"/>
      <c r="Q733" s="25"/>
      <c r="R733" s="25"/>
      <c r="S733" s="23"/>
      <c r="T733" s="23"/>
      <c r="U733" s="25"/>
      <c r="V733" s="23"/>
      <c r="W733" s="25"/>
      <c r="X733" s="25"/>
      <c r="Y733" s="23"/>
      <c r="Z733" s="23"/>
      <c r="AA733" s="33">
        <v>5</v>
      </c>
      <c r="AB733" s="295" t="str">
        <f t="shared" si="48"/>
        <v>年間</v>
      </c>
      <c r="AC733" s="268" t="s">
        <v>14487</v>
      </c>
      <c r="AD733" s="181">
        <v>1</v>
      </c>
      <c r="AE733" s="167">
        <v>76500</v>
      </c>
      <c r="AF733" s="167">
        <f>IF(ISBLANK($AE733),"",$AE733*$AD733)</f>
        <v>76500</v>
      </c>
      <c r="AG733" s="27">
        <v>42156</v>
      </c>
      <c r="AH733" s="168">
        <v>42174</v>
      </c>
      <c r="AI733" s="29" t="str">
        <f t="shared" si="49"/>
        <v>～</v>
      </c>
      <c r="AJ733" s="169">
        <f t="shared" si="47"/>
        <v>44000</v>
      </c>
      <c r="AK733" s="23" t="s">
        <v>7333</v>
      </c>
      <c r="AL733" s="23" t="s">
        <v>10873</v>
      </c>
      <c r="AM733" s="32">
        <v>42174</v>
      </c>
      <c r="AN733" s="27"/>
      <c r="AO733" s="91">
        <v>42185</v>
      </c>
      <c r="AP733" s="170" t="s">
        <v>10872</v>
      </c>
    </row>
    <row r="734" spans="1:42" s="74" customFormat="1" ht="24.75" customHeight="1" x14ac:dyDescent="0.15">
      <c r="A734" s="422">
        <v>731</v>
      </c>
      <c r="B734" s="415" t="s">
        <v>10871</v>
      </c>
      <c r="C734" s="23" t="s">
        <v>7325</v>
      </c>
      <c r="D734" s="24" t="s">
        <v>6423</v>
      </c>
      <c r="E734" s="23"/>
      <c r="F734" s="23"/>
      <c r="G734" s="25" t="s">
        <v>10879</v>
      </c>
      <c r="H734" s="23"/>
      <c r="I734" s="23"/>
      <c r="J734" s="25" t="s">
        <v>10880</v>
      </c>
      <c r="K734" s="25"/>
      <c r="L734" s="134"/>
      <c r="M734" s="23"/>
      <c r="N734" s="33"/>
      <c r="O734" s="43" t="s">
        <v>6424</v>
      </c>
      <c r="P734" s="23"/>
      <c r="Q734" s="25"/>
      <c r="R734" s="25"/>
      <c r="S734" s="23"/>
      <c r="T734" s="23"/>
      <c r="U734" s="25"/>
      <c r="V734" s="23"/>
      <c r="W734" s="25"/>
      <c r="X734" s="25"/>
      <c r="Y734" s="23"/>
      <c r="Z734" s="23"/>
      <c r="AA734" s="33">
        <v>5</v>
      </c>
      <c r="AB734" s="295" t="str">
        <f t="shared" si="48"/>
        <v>年間</v>
      </c>
      <c r="AC734" s="268" t="s">
        <v>14487</v>
      </c>
      <c r="AD734" s="181">
        <v>1</v>
      </c>
      <c r="AE734" s="179"/>
      <c r="AF734" s="179"/>
      <c r="AG734" s="27">
        <v>42156</v>
      </c>
      <c r="AH734" s="168">
        <v>42174</v>
      </c>
      <c r="AI734" s="29" t="str">
        <f t="shared" si="49"/>
        <v>～</v>
      </c>
      <c r="AJ734" s="169">
        <f t="shared" si="47"/>
        <v>44000</v>
      </c>
      <c r="AK734" s="23" t="s">
        <v>7333</v>
      </c>
      <c r="AL734" s="23" t="s">
        <v>10874</v>
      </c>
      <c r="AM734" s="32">
        <v>42174</v>
      </c>
      <c r="AN734" s="27"/>
      <c r="AO734" s="91">
        <v>42185</v>
      </c>
      <c r="AP734" s="170" t="s">
        <v>10872</v>
      </c>
    </row>
    <row r="735" spans="1:42" s="74" customFormat="1" ht="24.75" customHeight="1" x14ac:dyDescent="0.15">
      <c r="A735" s="422">
        <v>732</v>
      </c>
      <c r="B735" s="415" t="s">
        <v>10871</v>
      </c>
      <c r="C735" s="23" t="s">
        <v>7325</v>
      </c>
      <c r="D735" s="24" t="s">
        <v>6423</v>
      </c>
      <c r="E735" s="23"/>
      <c r="F735" s="23"/>
      <c r="G735" s="25" t="s">
        <v>10879</v>
      </c>
      <c r="H735" s="23"/>
      <c r="I735" s="23"/>
      <c r="J735" s="25" t="s">
        <v>10880</v>
      </c>
      <c r="K735" s="25"/>
      <c r="L735" s="134"/>
      <c r="M735" s="23"/>
      <c r="N735" s="33"/>
      <c r="O735" s="43" t="s">
        <v>6424</v>
      </c>
      <c r="P735" s="23"/>
      <c r="Q735" s="25"/>
      <c r="R735" s="25"/>
      <c r="S735" s="23"/>
      <c r="T735" s="23"/>
      <c r="U735" s="25"/>
      <c r="V735" s="23"/>
      <c r="W735" s="25"/>
      <c r="X735" s="25"/>
      <c r="Y735" s="23"/>
      <c r="Z735" s="23"/>
      <c r="AA735" s="33">
        <v>5</v>
      </c>
      <c r="AB735" s="295" t="str">
        <f t="shared" si="48"/>
        <v>年間</v>
      </c>
      <c r="AC735" s="268" t="s">
        <v>14487</v>
      </c>
      <c r="AD735" s="181">
        <v>1</v>
      </c>
      <c r="AE735" s="179"/>
      <c r="AF735" s="179"/>
      <c r="AG735" s="27">
        <v>42156</v>
      </c>
      <c r="AH735" s="168">
        <v>42174</v>
      </c>
      <c r="AI735" s="29" t="str">
        <f t="shared" si="49"/>
        <v>～</v>
      </c>
      <c r="AJ735" s="169">
        <f t="shared" si="47"/>
        <v>44000</v>
      </c>
      <c r="AK735" s="23" t="s">
        <v>7333</v>
      </c>
      <c r="AL735" s="23" t="s">
        <v>10875</v>
      </c>
      <c r="AM735" s="32">
        <v>42174</v>
      </c>
      <c r="AN735" s="27"/>
      <c r="AO735" s="91">
        <v>42185</v>
      </c>
      <c r="AP735" s="170" t="s">
        <v>10872</v>
      </c>
    </row>
    <row r="736" spans="1:42" s="74" customFormat="1" ht="24.75" customHeight="1" x14ac:dyDescent="0.15">
      <c r="A736" s="422">
        <v>733</v>
      </c>
      <c r="B736" s="415" t="s">
        <v>10871</v>
      </c>
      <c r="C736" s="23" t="s">
        <v>7325</v>
      </c>
      <c r="D736" s="24" t="s">
        <v>6423</v>
      </c>
      <c r="E736" s="23"/>
      <c r="F736" s="23"/>
      <c r="G736" s="25" t="s">
        <v>10879</v>
      </c>
      <c r="H736" s="23"/>
      <c r="I736" s="23"/>
      <c r="J736" s="25" t="s">
        <v>10880</v>
      </c>
      <c r="K736" s="25"/>
      <c r="L736" s="134"/>
      <c r="M736" s="23"/>
      <c r="N736" s="33"/>
      <c r="O736" s="43" t="s">
        <v>6424</v>
      </c>
      <c r="P736" s="23"/>
      <c r="Q736" s="25"/>
      <c r="R736" s="25"/>
      <c r="S736" s="23"/>
      <c r="T736" s="23"/>
      <c r="U736" s="25"/>
      <c r="V736" s="23"/>
      <c r="W736" s="25"/>
      <c r="X736" s="25"/>
      <c r="Y736" s="23"/>
      <c r="Z736" s="23"/>
      <c r="AA736" s="33">
        <v>5</v>
      </c>
      <c r="AB736" s="295" t="str">
        <f t="shared" si="48"/>
        <v>年間</v>
      </c>
      <c r="AC736" s="268" t="s">
        <v>14487</v>
      </c>
      <c r="AD736" s="181">
        <v>1</v>
      </c>
      <c r="AE736" s="179"/>
      <c r="AF736" s="179"/>
      <c r="AG736" s="27">
        <v>42156</v>
      </c>
      <c r="AH736" s="168">
        <v>42174</v>
      </c>
      <c r="AI736" s="29" t="str">
        <f t="shared" si="49"/>
        <v>～</v>
      </c>
      <c r="AJ736" s="169">
        <f t="shared" si="47"/>
        <v>44000</v>
      </c>
      <c r="AK736" s="23" t="s">
        <v>10876</v>
      </c>
      <c r="AL736" s="23" t="s">
        <v>10877</v>
      </c>
      <c r="AM736" s="32">
        <v>42174</v>
      </c>
      <c r="AN736" s="27"/>
      <c r="AO736" s="91">
        <v>42185</v>
      </c>
      <c r="AP736" s="170" t="s">
        <v>10872</v>
      </c>
    </row>
    <row r="737" spans="1:42" s="74" customFormat="1" ht="24.75" customHeight="1" x14ac:dyDescent="0.15">
      <c r="A737" s="422">
        <v>734</v>
      </c>
      <c r="B737" s="415" t="s">
        <v>10871</v>
      </c>
      <c r="C737" s="23" t="s">
        <v>7325</v>
      </c>
      <c r="D737" s="24" t="s">
        <v>6423</v>
      </c>
      <c r="E737" s="23"/>
      <c r="F737" s="23"/>
      <c r="G737" s="25" t="s">
        <v>10879</v>
      </c>
      <c r="H737" s="23"/>
      <c r="I737" s="23"/>
      <c r="J737" s="25" t="s">
        <v>10880</v>
      </c>
      <c r="K737" s="25"/>
      <c r="L737" s="134"/>
      <c r="M737" s="23"/>
      <c r="N737" s="33"/>
      <c r="O737" s="43" t="s">
        <v>6424</v>
      </c>
      <c r="P737" s="23"/>
      <c r="Q737" s="25"/>
      <c r="R737" s="25"/>
      <c r="S737" s="23"/>
      <c r="T737" s="23"/>
      <c r="U737" s="25"/>
      <c r="V737" s="23"/>
      <c r="W737" s="25"/>
      <c r="X737" s="25"/>
      <c r="Y737" s="23"/>
      <c r="Z737" s="23"/>
      <c r="AA737" s="33">
        <v>5</v>
      </c>
      <c r="AB737" s="295" t="str">
        <f t="shared" si="48"/>
        <v>年間</v>
      </c>
      <c r="AC737" s="268" t="s">
        <v>14487</v>
      </c>
      <c r="AD737" s="181">
        <v>1</v>
      </c>
      <c r="AE737" s="179"/>
      <c r="AF737" s="179"/>
      <c r="AG737" s="27">
        <v>42156</v>
      </c>
      <c r="AH737" s="168">
        <v>42174</v>
      </c>
      <c r="AI737" s="29" t="str">
        <f t="shared" si="49"/>
        <v>～</v>
      </c>
      <c r="AJ737" s="169">
        <f t="shared" si="47"/>
        <v>44000</v>
      </c>
      <c r="AK737" s="23" t="s">
        <v>8014</v>
      </c>
      <c r="AL737" s="23" t="s">
        <v>10878</v>
      </c>
      <c r="AM737" s="32">
        <v>42174</v>
      </c>
      <c r="AN737" s="27"/>
      <c r="AO737" s="91">
        <v>42185</v>
      </c>
      <c r="AP737" s="170" t="s">
        <v>10872</v>
      </c>
    </row>
    <row r="738" spans="1:42" s="74" customFormat="1" ht="24.75" customHeight="1" x14ac:dyDescent="0.15">
      <c r="A738" s="422">
        <v>735</v>
      </c>
      <c r="B738" s="415" t="s">
        <v>10871</v>
      </c>
      <c r="C738" s="23" t="s">
        <v>7325</v>
      </c>
      <c r="D738" s="24" t="s">
        <v>6423</v>
      </c>
      <c r="E738" s="23"/>
      <c r="F738" s="23"/>
      <c r="G738" s="25" t="s">
        <v>10879</v>
      </c>
      <c r="H738" s="23"/>
      <c r="I738" s="23"/>
      <c r="J738" s="25" t="s">
        <v>10880</v>
      </c>
      <c r="K738" s="25"/>
      <c r="L738" s="134"/>
      <c r="M738" s="23"/>
      <c r="N738" s="33"/>
      <c r="O738" s="43" t="s">
        <v>6424</v>
      </c>
      <c r="P738" s="23"/>
      <c r="Q738" s="25"/>
      <c r="R738" s="25"/>
      <c r="S738" s="23"/>
      <c r="T738" s="23"/>
      <c r="U738" s="25"/>
      <c r="V738" s="23"/>
      <c r="W738" s="25"/>
      <c r="X738" s="25"/>
      <c r="Y738" s="23"/>
      <c r="Z738" s="23"/>
      <c r="AA738" s="33">
        <v>5</v>
      </c>
      <c r="AB738" s="295" t="str">
        <f t="shared" si="48"/>
        <v>年間</v>
      </c>
      <c r="AC738" s="268" t="s">
        <v>14487</v>
      </c>
      <c r="AD738" s="181">
        <v>1</v>
      </c>
      <c r="AE738" s="179"/>
      <c r="AF738" s="179"/>
      <c r="AG738" s="27">
        <v>42156</v>
      </c>
      <c r="AH738" s="168">
        <v>42174</v>
      </c>
      <c r="AI738" s="29" t="str">
        <f t="shared" si="49"/>
        <v>～</v>
      </c>
      <c r="AJ738" s="169">
        <f t="shared" si="47"/>
        <v>44000</v>
      </c>
      <c r="AK738" s="23" t="s">
        <v>7375</v>
      </c>
      <c r="AL738" s="23" t="s">
        <v>10881</v>
      </c>
      <c r="AM738" s="32">
        <v>42174</v>
      </c>
      <c r="AN738" s="27"/>
      <c r="AO738" s="91">
        <v>42185</v>
      </c>
      <c r="AP738" s="170" t="s">
        <v>10872</v>
      </c>
    </row>
    <row r="739" spans="1:42" s="74" customFormat="1" ht="24.75" customHeight="1" x14ac:dyDescent="0.15">
      <c r="A739" s="422">
        <v>736</v>
      </c>
      <c r="B739" s="415" t="s">
        <v>10871</v>
      </c>
      <c r="C739" s="23" t="s">
        <v>7325</v>
      </c>
      <c r="D739" s="24" t="s">
        <v>6423</v>
      </c>
      <c r="E739" s="23"/>
      <c r="F739" s="23"/>
      <c r="G739" s="25" t="s">
        <v>10879</v>
      </c>
      <c r="H739" s="23"/>
      <c r="I739" s="23"/>
      <c r="J739" s="25" t="s">
        <v>10880</v>
      </c>
      <c r="K739" s="25"/>
      <c r="L739" s="134"/>
      <c r="M739" s="23"/>
      <c r="N739" s="33"/>
      <c r="O739" s="43" t="s">
        <v>6424</v>
      </c>
      <c r="P739" s="23"/>
      <c r="Q739" s="25"/>
      <c r="R739" s="25"/>
      <c r="S739" s="23"/>
      <c r="T739" s="23"/>
      <c r="U739" s="25"/>
      <c r="V739" s="23"/>
      <c r="W739" s="25"/>
      <c r="X739" s="25"/>
      <c r="Y739" s="23"/>
      <c r="Z739" s="23"/>
      <c r="AA739" s="33">
        <v>5</v>
      </c>
      <c r="AB739" s="295" t="str">
        <f t="shared" si="48"/>
        <v>年間</v>
      </c>
      <c r="AC739" s="268" t="s">
        <v>14487</v>
      </c>
      <c r="AD739" s="181">
        <v>1</v>
      </c>
      <c r="AE739" s="179"/>
      <c r="AF739" s="179"/>
      <c r="AG739" s="27">
        <v>42156</v>
      </c>
      <c r="AH739" s="168">
        <v>42174</v>
      </c>
      <c r="AI739" s="29" t="str">
        <f t="shared" si="49"/>
        <v>～</v>
      </c>
      <c r="AJ739" s="169">
        <f t="shared" si="47"/>
        <v>44000</v>
      </c>
      <c r="AK739" s="23" t="s">
        <v>7296</v>
      </c>
      <c r="AL739" s="23" t="s">
        <v>10882</v>
      </c>
      <c r="AM739" s="32">
        <v>42174</v>
      </c>
      <c r="AN739" s="27"/>
      <c r="AO739" s="91">
        <v>42185</v>
      </c>
      <c r="AP739" s="170" t="s">
        <v>10872</v>
      </c>
    </row>
    <row r="740" spans="1:42" s="74" customFormat="1" ht="24.75" customHeight="1" x14ac:dyDescent="0.15">
      <c r="A740" s="422">
        <v>737</v>
      </c>
      <c r="B740" s="416" t="s">
        <v>10940</v>
      </c>
      <c r="C740" s="64" t="s">
        <v>3308</v>
      </c>
      <c r="D740" s="92" t="s">
        <v>10942</v>
      </c>
      <c r="E740" s="64"/>
      <c r="F740" s="64"/>
      <c r="G740" s="25" t="s">
        <v>10944</v>
      </c>
      <c r="H740" s="23"/>
      <c r="I740" s="23"/>
      <c r="J740" s="25"/>
      <c r="K740" s="25"/>
      <c r="L740" s="134"/>
      <c r="M740" s="23"/>
      <c r="N740" s="33"/>
      <c r="O740" s="43" t="s">
        <v>6424</v>
      </c>
      <c r="P740" s="23"/>
      <c r="Q740" s="25"/>
      <c r="R740" s="25"/>
      <c r="S740" s="23"/>
      <c r="T740" s="23"/>
      <c r="U740" s="25"/>
      <c r="V740" s="23"/>
      <c r="W740" s="25"/>
      <c r="X740" s="25"/>
      <c r="Y740" s="23"/>
      <c r="Z740" s="23"/>
      <c r="AA740" s="33">
        <v>5</v>
      </c>
      <c r="AB740" s="295" t="str">
        <f t="shared" si="48"/>
        <v>年間</v>
      </c>
      <c r="AC740" s="268" t="s">
        <v>14487</v>
      </c>
      <c r="AD740" s="181">
        <v>4</v>
      </c>
      <c r="AE740" s="167">
        <v>76500</v>
      </c>
      <c r="AF740" s="167">
        <f t="shared" ref="AF740:AF748" si="50">IF(ISBLANK($AE740),"",$AE740*$AD740)</f>
        <v>306000</v>
      </c>
      <c r="AG740" s="27">
        <v>42156</v>
      </c>
      <c r="AH740" s="168">
        <v>42181</v>
      </c>
      <c r="AI740" s="29" t="str">
        <f t="shared" si="49"/>
        <v>～</v>
      </c>
      <c r="AJ740" s="169">
        <f t="shared" si="47"/>
        <v>44007</v>
      </c>
      <c r="AK740" s="23" t="s">
        <v>10943</v>
      </c>
      <c r="AL740" s="64"/>
      <c r="AM740" s="32">
        <v>42181</v>
      </c>
      <c r="AN740" s="188" t="s">
        <v>12073</v>
      </c>
      <c r="AO740" s="91"/>
      <c r="AP740" s="170" t="s">
        <v>10945</v>
      </c>
    </row>
    <row r="741" spans="1:42" s="74" customFormat="1" ht="24.75" customHeight="1" x14ac:dyDescent="0.15">
      <c r="A741" s="422">
        <v>738</v>
      </c>
      <c r="B741" s="268" t="s">
        <v>11220</v>
      </c>
      <c r="C741" s="23" t="s">
        <v>5707</v>
      </c>
      <c r="D741" s="24" t="s">
        <v>5708</v>
      </c>
      <c r="E741" s="23"/>
      <c r="F741" s="23"/>
      <c r="G741" s="25" t="s">
        <v>11255</v>
      </c>
      <c r="H741" s="23" t="s">
        <v>11256</v>
      </c>
      <c r="I741" s="23" t="s">
        <v>11257</v>
      </c>
      <c r="J741" s="25" t="s">
        <v>11284</v>
      </c>
      <c r="K741" s="25" t="s">
        <v>11258</v>
      </c>
      <c r="L741" s="134" t="s">
        <v>11259</v>
      </c>
      <c r="M741" s="23" t="s">
        <v>11260</v>
      </c>
      <c r="N741" s="33" t="s">
        <v>11261</v>
      </c>
      <c r="O741" s="25" t="s">
        <v>10767</v>
      </c>
      <c r="P741" s="23" t="s">
        <v>6563</v>
      </c>
      <c r="Q741" s="25" t="s">
        <v>11287</v>
      </c>
      <c r="R741" s="25" t="s">
        <v>10771</v>
      </c>
      <c r="S741" s="23" t="s">
        <v>5729</v>
      </c>
      <c r="T741" s="23" t="s">
        <v>5730</v>
      </c>
      <c r="U741" s="25" t="s">
        <v>11262</v>
      </c>
      <c r="V741" s="23" t="s">
        <v>11263</v>
      </c>
      <c r="W741" s="25" t="s">
        <v>11264</v>
      </c>
      <c r="X741" s="25" t="s">
        <v>11265</v>
      </c>
      <c r="Y741" s="23" t="s">
        <v>11266</v>
      </c>
      <c r="Z741" s="23" t="s">
        <v>11267</v>
      </c>
      <c r="AA741" s="33">
        <v>5</v>
      </c>
      <c r="AB741" s="295" t="str">
        <f t="shared" si="48"/>
        <v>年間</v>
      </c>
      <c r="AC741" s="268"/>
      <c r="AD741" s="167">
        <v>1</v>
      </c>
      <c r="AE741" s="167">
        <v>32400</v>
      </c>
      <c r="AF741" s="167">
        <f t="shared" si="50"/>
        <v>32400</v>
      </c>
      <c r="AG741" s="27">
        <v>42186</v>
      </c>
      <c r="AH741" s="168">
        <v>42186</v>
      </c>
      <c r="AI741" s="29" t="str">
        <f t="shared" si="49"/>
        <v>～</v>
      </c>
      <c r="AJ741" s="169">
        <f t="shared" si="47"/>
        <v>44012</v>
      </c>
      <c r="AK741" s="132" t="s">
        <v>11223</v>
      </c>
      <c r="AL741" s="23" t="s">
        <v>11268</v>
      </c>
      <c r="AM741" s="32">
        <v>42186</v>
      </c>
      <c r="AN741" s="27"/>
      <c r="AO741" s="91">
        <v>42207</v>
      </c>
      <c r="AP741" s="25" t="s">
        <v>11224</v>
      </c>
    </row>
    <row r="742" spans="1:42" s="74" customFormat="1" ht="24.75" customHeight="1" x14ac:dyDescent="0.15">
      <c r="A742" s="422">
        <v>739</v>
      </c>
      <c r="B742" s="268" t="s">
        <v>11217</v>
      </c>
      <c r="C742" s="23" t="s">
        <v>5707</v>
      </c>
      <c r="D742" s="24" t="s">
        <v>5708</v>
      </c>
      <c r="E742" s="23"/>
      <c r="F742" s="23"/>
      <c r="G742" s="25" t="s">
        <v>11269</v>
      </c>
      <c r="H742" s="23" t="s">
        <v>11270</v>
      </c>
      <c r="I742" s="23" t="s">
        <v>11271</v>
      </c>
      <c r="J742" s="25" t="s">
        <v>11285</v>
      </c>
      <c r="K742" s="25" t="s">
        <v>11258</v>
      </c>
      <c r="L742" s="134" t="s">
        <v>11259</v>
      </c>
      <c r="M742" s="23" t="s">
        <v>11260</v>
      </c>
      <c r="N742" s="33" t="s">
        <v>11261</v>
      </c>
      <c r="O742" s="25" t="s">
        <v>10767</v>
      </c>
      <c r="P742" s="23" t="s">
        <v>6563</v>
      </c>
      <c r="Q742" s="25" t="s">
        <v>10770</v>
      </c>
      <c r="R742" s="25" t="s">
        <v>10771</v>
      </c>
      <c r="S742" s="23" t="s">
        <v>5729</v>
      </c>
      <c r="T742" s="23" t="s">
        <v>5730</v>
      </c>
      <c r="U742" s="25" t="s">
        <v>11262</v>
      </c>
      <c r="V742" s="23" t="s">
        <v>11263</v>
      </c>
      <c r="W742" s="25" t="s">
        <v>11264</v>
      </c>
      <c r="X742" s="25" t="s">
        <v>11265</v>
      </c>
      <c r="Y742" s="23" t="s">
        <v>11266</v>
      </c>
      <c r="Z742" s="23" t="s">
        <v>11267</v>
      </c>
      <c r="AA742" s="33">
        <v>5</v>
      </c>
      <c r="AB742" s="295" t="str">
        <f t="shared" si="48"/>
        <v>年間</v>
      </c>
      <c r="AC742" s="268"/>
      <c r="AD742" s="167">
        <v>1</v>
      </c>
      <c r="AE742" s="167">
        <v>32400</v>
      </c>
      <c r="AF742" s="167">
        <f t="shared" si="50"/>
        <v>32400</v>
      </c>
      <c r="AG742" s="27">
        <v>42186</v>
      </c>
      <c r="AH742" s="168">
        <v>42186</v>
      </c>
      <c r="AI742" s="29" t="str">
        <f t="shared" si="49"/>
        <v>～</v>
      </c>
      <c r="AJ742" s="169">
        <f t="shared" si="47"/>
        <v>44012</v>
      </c>
      <c r="AK742" s="132" t="s">
        <v>11223</v>
      </c>
      <c r="AL742" s="23" t="s">
        <v>11272</v>
      </c>
      <c r="AM742" s="32">
        <v>42186</v>
      </c>
      <c r="AN742" s="27"/>
      <c r="AO742" s="91">
        <v>42207</v>
      </c>
      <c r="AP742" s="25" t="s">
        <v>11273</v>
      </c>
    </row>
    <row r="743" spans="1:42" s="74" customFormat="1" ht="24.75" customHeight="1" x14ac:dyDescent="0.15">
      <c r="A743" s="422">
        <v>740</v>
      </c>
      <c r="B743" s="268" t="s">
        <v>11221</v>
      </c>
      <c r="C743" s="23" t="s">
        <v>5707</v>
      </c>
      <c r="D743" s="24" t="s">
        <v>5708</v>
      </c>
      <c r="E743" s="23"/>
      <c r="F743" s="23"/>
      <c r="G743" s="25" t="s">
        <v>11274</v>
      </c>
      <c r="H743" s="23" t="s">
        <v>11256</v>
      </c>
      <c r="I743" s="23" t="s">
        <v>11257</v>
      </c>
      <c r="J743" s="25" t="s">
        <v>11284</v>
      </c>
      <c r="K743" s="25" t="s">
        <v>11258</v>
      </c>
      <c r="L743" s="134" t="s">
        <v>11259</v>
      </c>
      <c r="M743" s="23" t="s">
        <v>11260</v>
      </c>
      <c r="N743" s="33" t="s">
        <v>11261</v>
      </c>
      <c r="O743" s="25" t="s">
        <v>10767</v>
      </c>
      <c r="P743" s="23" t="s">
        <v>6563</v>
      </c>
      <c r="Q743" s="25" t="s">
        <v>10770</v>
      </c>
      <c r="R743" s="25" t="s">
        <v>10771</v>
      </c>
      <c r="S743" s="23" t="s">
        <v>5729</v>
      </c>
      <c r="T743" s="23" t="s">
        <v>5730</v>
      </c>
      <c r="U743" s="25" t="s">
        <v>11262</v>
      </c>
      <c r="V743" s="23" t="s">
        <v>11263</v>
      </c>
      <c r="W743" s="25" t="s">
        <v>11264</v>
      </c>
      <c r="X743" s="25" t="s">
        <v>11265</v>
      </c>
      <c r="Y743" s="23" t="s">
        <v>11266</v>
      </c>
      <c r="Z743" s="23" t="s">
        <v>11267</v>
      </c>
      <c r="AA743" s="33">
        <v>5</v>
      </c>
      <c r="AB743" s="295" t="str">
        <f t="shared" si="48"/>
        <v>年間</v>
      </c>
      <c r="AC743" s="268"/>
      <c r="AD743" s="167">
        <v>1</v>
      </c>
      <c r="AE743" s="167">
        <v>32400</v>
      </c>
      <c r="AF743" s="167">
        <f t="shared" si="50"/>
        <v>32400</v>
      </c>
      <c r="AG743" s="27">
        <v>42186</v>
      </c>
      <c r="AH743" s="168">
        <v>42186</v>
      </c>
      <c r="AI743" s="29" t="str">
        <f t="shared" si="49"/>
        <v>～</v>
      </c>
      <c r="AJ743" s="169">
        <f t="shared" si="47"/>
        <v>44012</v>
      </c>
      <c r="AK743" s="132" t="s">
        <v>11223</v>
      </c>
      <c r="AL743" s="23" t="s">
        <v>11275</v>
      </c>
      <c r="AM743" s="32">
        <v>42186</v>
      </c>
      <c r="AN743" s="27"/>
      <c r="AO743" s="91">
        <v>42207</v>
      </c>
      <c r="AP743" s="25" t="s">
        <v>11276</v>
      </c>
    </row>
    <row r="744" spans="1:42" s="74" customFormat="1" ht="24.75" customHeight="1" x14ac:dyDescent="0.15">
      <c r="A744" s="422">
        <v>741</v>
      </c>
      <c r="B744" s="268" t="s">
        <v>11222</v>
      </c>
      <c r="C744" s="23" t="s">
        <v>5707</v>
      </c>
      <c r="D744" s="24" t="s">
        <v>5708</v>
      </c>
      <c r="E744" s="23"/>
      <c r="F744" s="23"/>
      <c r="G744" s="25" t="s">
        <v>11277</v>
      </c>
      <c r="H744" s="23" t="s">
        <v>11279</v>
      </c>
      <c r="I744" s="23" t="s">
        <v>11280</v>
      </c>
      <c r="J744" s="25" t="s">
        <v>11286</v>
      </c>
      <c r="K744" s="25" t="s">
        <v>11278</v>
      </c>
      <c r="L744" s="134" t="s">
        <v>11281</v>
      </c>
      <c r="M744" s="23" t="s">
        <v>11282</v>
      </c>
      <c r="N744" s="33" t="s">
        <v>11282</v>
      </c>
      <c r="O744" s="25" t="s">
        <v>10767</v>
      </c>
      <c r="P744" s="23" t="s">
        <v>6563</v>
      </c>
      <c r="Q744" s="25" t="s">
        <v>10770</v>
      </c>
      <c r="R744" s="25" t="s">
        <v>10771</v>
      </c>
      <c r="S744" s="23" t="s">
        <v>5729</v>
      </c>
      <c r="T744" s="23" t="s">
        <v>5730</v>
      </c>
      <c r="U744" s="25" t="s">
        <v>11262</v>
      </c>
      <c r="V744" s="23" t="s">
        <v>11263</v>
      </c>
      <c r="W744" s="25" t="s">
        <v>11264</v>
      </c>
      <c r="X744" s="25" t="s">
        <v>11265</v>
      </c>
      <c r="Y744" s="23" t="s">
        <v>11266</v>
      </c>
      <c r="Z744" s="23" t="s">
        <v>11267</v>
      </c>
      <c r="AA744" s="312">
        <v>5</v>
      </c>
      <c r="AB744" s="295" t="str">
        <f t="shared" si="48"/>
        <v>年間</v>
      </c>
      <c r="AC744" s="268"/>
      <c r="AD744" s="167">
        <v>1</v>
      </c>
      <c r="AE744" s="167">
        <v>52200</v>
      </c>
      <c r="AF744" s="167">
        <f t="shared" si="50"/>
        <v>52200</v>
      </c>
      <c r="AG744" s="27">
        <v>42186</v>
      </c>
      <c r="AH744" s="168">
        <v>42192</v>
      </c>
      <c r="AI744" s="29" t="str">
        <f t="shared" si="49"/>
        <v>～</v>
      </c>
      <c r="AJ744" s="169">
        <f t="shared" si="47"/>
        <v>44018</v>
      </c>
      <c r="AK744" s="132" t="s">
        <v>11226</v>
      </c>
      <c r="AL744" s="23" t="s">
        <v>11288</v>
      </c>
      <c r="AM744" s="32">
        <v>42192</v>
      </c>
      <c r="AN744" s="27"/>
      <c r="AO744" s="91">
        <v>42207</v>
      </c>
      <c r="AP744" s="25" t="s">
        <v>11283</v>
      </c>
    </row>
    <row r="745" spans="1:42" s="74" customFormat="1" ht="24.75" customHeight="1" x14ac:dyDescent="0.15">
      <c r="A745" s="422">
        <v>742</v>
      </c>
      <c r="B745" s="268" t="s">
        <v>11225</v>
      </c>
      <c r="C745" s="23" t="s">
        <v>5707</v>
      </c>
      <c r="D745" s="24" t="s">
        <v>5708</v>
      </c>
      <c r="E745" s="23"/>
      <c r="F745" s="23"/>
      <c r="G745" s="25" t="s">
        <v>11277</v>
      </c>
      <c r="H745" s="23" t="s">
        <v>11279</v>
      </c>
      <c r="I745" s="23" t="s">
        <v>11280</v>
      </c>
      <c r="J745" s="25" t="s">
        <v>11286</v>
      </c>
      <c r="K745" s="25" t="s">
        <v>11278</v>
      </c>
      <c r="L745" s="134" t="s">
        <v>11281</v>
      </c>
      <c r="M745" s="23" t="s">
        <v>11282</v>
      </c>
      <c r="N745" s="33" t="s">
        <v>11282</v>
      </c>
      <c r="O745" s="25" t="s">
        <v>10767</v>
      </c>
      <c r="P745" s="23" t="s">
        <v>6563</v>
      </c>
      <c r="Q745" s="25" t="s">
        <v>10770</v>
      </c>
      <c r="R745" s="25" t="s">
        <v>10771</v>
      </c>
      <c r="S745" s="23" t="s">
        <v>5729</v>
      </c>
      <c r="T745" s="23" t="s">
        <v>5730</v>
      </c>
      <c r="U745" s="25" t="s">
        <v>11262</v>
      </c>
      <c r="V745" s="23" t="s">
        <v>11263</v>
      </c>
      <c r="W745" s="25" t="s">
        <v>11264</v>
      </c>
      <c r="X745" s="25" t="s">
        <v>11265</v>
      </c>
      <c r="Y745" s="23" t="s">
        <v>11266</v>
      </c>
      <c r="Z745" s="23" t="s">
        <v>11267</v>
      </c>
      <c r="AA745" s="312">
        <v>5</v>
      </c>
      <c r="AB745" s="295" t="str">
        <f t="shared" si="48"/>
        <v>年間</v>
      </c>
      <c r="AC745" s="268"/>
      <c r="AD745" s="167">
        <v>1</v>
      </c>
      <c r="AE745" s="167">
        <v>20400</v>
      </c>
      <c r="AF745" s="167">
        <f t="shared" si="50"/>
        <v>20400</v>
      </c>
      <c r="AG745" s="27">
        <v>42186</v>
      </c>
      <c r="AH745" s="168">
        <v>42192</v>
      </c>
      <c r="AI745" s="29" t="str">
        <f t="shared" si="49"/>
        <v>～</v>
      </c>
      <c r="AJ745" s="169">
        <f t="shared" si="47"/>
        <v>44018</v>
      </c>
      <c r="AK745" s="132" t="s">
        <v>10876</v>
      </c>
      <c r="AL745" s="23" t="s">
        <v>11289</v>
      </c>
      <c r="AM745" s="32">
        <v>42192</v>
      </c>
      <c r="AN745" s="27"/>
      <c r="AO745" s="91">
        <v>42207</v>
      </c>
      <c r="AP745" s="25" t="s">
        <v>11283</v>
      </c>
    </row>
    <row r="746" spans="1:42" s="74" customFormat="1" ht="24.75" customHeight="1" x14ac:dyDescent="0.15">
      <c r="A746" s="422">
        <v>743</v>
      </c>
      <c r="B746" s="414" t="s">
        <v>11291</v>
      </c>
      <c r="C746" s="64" t="s">
        <v>6634</v>
      </c>
      <c r="D746" s="92" t="s">
        <v>6994</v>
      </c>
      <c r="E746" s="64"/>
      <c r="F746" s="64"/>
      <c r="G746" s="25" t="s">
        <v>6636</v>
      </c>
      <c r="H746" s="23" t="s">
        <v>6637</v>
      </c>
      <c r="I746" s="23" t="s">
        <v>11605</v>
      </c>
      <c r="J746" s="25" t="s">
        <v>11604</v>
      </c>
      <c r="K746" s="25" t="s">
        <v>6639</v>
      </c>
      <c r="L746" s="23" t="s">
        <v>11601</v>
      </c>
      <c r="M746" s="23" t="s">
        <v>11602</v>
      </c>
      <c r="N746" s="23" t="s">
        <v>11603</v>
      </c>
      <c r="O746" s="25" t="s">
        <v>11607</v>
      </c>
      <c r="P746" s="23" t="s">
        <v>11608</v>
      </c>
      <c r="Q746" s="25" t="s">
        <v>11609</v>
      </c>
      <c r="R746" s="25" t="s">
        <v>6639</v>
      </c>
      <c r="S746" s="23" t="s">
        <v>6640</v>
      </c>
      <c r="T746" s="23" t="s">
        <v>6641</v>
      </c>
      <c r="U746" s="23" t="s">
        <v>6642</v>
      </c>
      <c r="V746" s="23"/>
      <c r="W746" s="25"/>
      <c r="X746" s="25"/>
      <c r="Y746" s="23"/>
      <c r="Z746" s="23"/>
      <c r="AA746" s="33">
        <v>3</v>
      </c>
      <c r="AB746" s="295" t="str">
        <f t="shared" si="48"/>
        <v>年間</v>
      </c>
      <c r="AC746" s="268"/>
      <c r="AD746" s="167">
        <v>2</v>
      </c>
      <c r="AE746" s="167">
        <v>3240</v>
      </c>
      <c r="AF746" s="167">
        <f t="shared" si="50"/>
        <v>6480</v>
      </c>
      <c r="AG746" s="27">
        <v>42217</v>
      </c>
      <c r="AH746" s="168">
        <v>42247</v>
      </c>
      <c r="AI746" s="29" t="str">
        <f t="shared" si="49"/>
        <v>～</v>
      </c>
      <c r="AJ746" s="169">
        <f t="shared" si="47"/>
        <v>43342</v>
      </c>
      <c r="AK746" s="23" t="s">
        <v>11292</v>
      </c>
      <c r="AL746" s="23"/>
      <c r="AM746" s="35">
        <v>42247</v>
      </c>
      <c r="AN746" s="35"/>
      <c r="AO746" s="104"/>
      <c r="AP746" s="134" t="s">
        <v>11293</v>
      </c>
    </row>
    <row r="747" spans="1:42" s="74" customFormat="1" ht="24.75" customHeight="1" x14ac:dyDescent="0.15">
      <c r="A747" s="422">
        <v>744</v>
      </c>
      <c r="B747" s="414" t="s">
        <v>11291</v>
      </c>
      <c r="C747" s="64" t="s">
        <v>6634</v>
      </c>
      <c r="D747" s="92" t="s">
        <v>6994</v>
      </c>
      <c r="E747" s="64"/>
      <c r="F747" s="64"/>
      <c r="G747" s="25" t="s">
        <v>6636</v>
      </c>
      <c r="H747" s="23" t="s">
        <v>6637</v>
      </c>
      <c r="I747" s="23" t="s">
        <v>11605</v>
      </c>
      <c r="J747" s="25" t="s">
        <v>11606</v>
      </c>
      <c r="K747" s="25" t="s">
        <v>6639</v>
      </c>
      <c r="L747" s="23" t="s">
        <v>11601</v>
      </c>
      <c r="M747" s="23" t="s">
        <v>11602</v>
      </c>
      <c r="N747" s="23" t="s">
        <v>11603</v>
      </c>
      <c r="O747" s="25" t="s">
        <v>11607</v>
      </c>
      <c r="P747" s="23" t="s">
        <v>6637</v>
      </c>
      <c r="Q747" s="25" t="s">
        <v>6638</v>
      </c>
      <c r="R747" s="25" t="s">
        <v>6639</v>
      </c>
      <c r="S747" s="23" t="s">
        <v>6640</v>
      </c>
      <c r="T747" s="23" t="s">
        <v>6641</v>
      </c>
      <c r="U747" s="23" t="s">
        <v>6642</v>
      </c>
      <c r="V747" s="23"/>
      <c r="W747" s="25"/>
      <c r="X747" s="25"/>
      <c r="Y747" s="23"/>
      <c r="Z747" s="23"/>
      <c r="AA747" s="33">
        <v>3</v>
      </c>
      <c r="AB747" s="295" t="str">
        <f t="shared" si="48"/>
        <v>年間</v>
      </c>
      <c r="AC747" s="268"/>
      <c r="AD747" s="167">
        <v>2</v>
      </c>
      <c r="AE747" s="167">
        <v>3240</v>
      </c>
      <c r="AF747" s="167">
        <f t="shared" si="50"/>
        <v>6480</v>
      </c>
      <c r="AG747" s="27">
        <v>42217</v>
      </c>
      <c r="AH747" s="168">
        <v>42247</v>
      </c>
      <c r="AI747" s="29" t="str">
        <f t="shared" si="49"/>
        <v>～</v>
      </c>
      <c r="AJ747" s="169">
        <f t="shared" si="47"/>
        <v>43342</v>
      </c>
      <c r="AK747" s="23" t="s">
        <v>11292</v>
      </c>
      <c r="AL747" s="23"/>
      <c r="AM747" s="35">
        <v>42247</v>
      </c>
      <c r="AN747" s="35"/>
      <c r="AO747" s="104"/>
      <c r="AP747" s="134" t="s">
        <v>11293</v>
      </c>
    </row>
    <row r="748" spans="1:42" s="74" customFormat="1" ht="24.75" customHeight="1" x14ac:dyDescent="0.15">
      <c r="A748" s="422">
        <v>745</v>
      </c>
      <c r="B748" s="268" t="s">
        <v>11294</v>
      </c>
      <c r="C748" s="23" t="s">
        <v>15386</v>
      </c>
      <c r="D748" s="24" t="s">
        <v>11295</v>
      </c>
      <c r="E748" s="23"/>
      <c r="F748" s="23"/>
      <c r="G748" s="25" t="s">
        <v>11303</v>
      </c>
      <c r="H748" s="23" t="s">
        <v>11304</v>
      </c>
      <c r="I748" s="23" t="s">
        <v>11306</v>
      </c>
      <c r="J748" s="25" t="s">
        <v>11305</v>
      </c>
      <c r="K748" s="25"/>
      <c r="L748" s="23"/>
      <c r="M748" s="23"/>
      <c r="N748" s="33"/>
      <c r="O748" s="25" t="s">
        <v>11307</v>
      </c>
      <c r="P748" s="23" t="s">
        <v>11309</v>
      </c>
      <c r="Q748" s="25" t="s">
        <v>11310</v>
      </c>
      <c r="R748" s="25" t="s">
        <v>11308</v>
      </c>
      <c r="S748" s="23" t="s">
        <v>11311</v>
      </c>
      <c r="T748" s="23" t="s">
        <v>11312</v>
      </c>
      <c r="U748" s="25" t="s">
        <v>11303</v>
      </c>
      <c r="V748" s="23" t="s">
        <v>11304</v>
      </c>
      <c r="W748" s="25" t="s">
        <v>11313</v>
      </c>
      <c r="X748" s="25"/>
      <c r="Y748" s="23"/>
      <c r="Z748" s="23"/>
      <c r="AA748" s="33">
        <v>5</v>
      </c>
      <c r="AB748" s="295" t="str">
        <f t="shared" si="48"/>
        <v>年間</v>
      </c>
      <c r="AC748" s="268" t="s">
        <v>14487</v>
      </c>
      <c r="AD748" s="167">
        <v>1</v>
      </c>
      <c r="AE748" s="167">
        <v>76500</v>
      </c>
      <c r="AF748" s="167">
        <f t="shared" si="50"/>
        <v>76500</v>
      </c>
      <c r="AG748" s="27">
        <v>42186</v>
      </c>
      <c r="AH748" s="168">
        <v>42202</v>
      </c>
      <c r="AI748" s="29" t="str">
        <f t="shared" si="49"/>
        <v>～</v>
      </c>
      <c r="AJ748" s="169">
        <f t="shared" si="47"/>
        <v>44028</v>
      </c>
      <c r="AK748" s="132" t="s">
        <v>11314</v>
      </c>
      <c r="AL748" s="23" t="s">
        <v>11315</v>
      </c>
      <c r="AM748" s="32">
        <v>42202</v>
      </c>
      <c r="AN748" s="27"/>
      <c r="AO748" s="91">
        <v>42213</v>
      </c>
      <c r="AP748" s="25" t="s">
        <v>11296</v>
      </c>
    </row>
    <row r="749" spans="1:42" s="74" customFormat="1" ht="24.75" customHeight="1" x14ac:dyDescent="0.15">
      <c r="A749" s="422">
        <v>746</v>
      </c>
      <c r="B749" s="268" t="s">
        <v>11294</v>
      </c>
      <c r="C749" s="23" t="s">
        <v>15387</v>
      </c>
      <c r="D749" s="24" t="s">
        <v>11295</v>
      </c>
      <c r="E749" s="23"/>
      <c r="F749" s="23"/>
      <c r="G749" s="25" t="s">
        <v>11303</v>
      </c>
      <c r="H749" s="23" t="s">
        <v>11304</v>
      </c>
      <c r="I749" s="23" t="s">
        <v>11306</v>
      </c>
      <c r="J749" s="25" t="s">
        <v>11305</v>
      </c>
      <c r="K749" s="25"/>
      <c r="L749" s="23"/>
      <c r="M749" s="23"/>
      <c r="N749" s="33"/>
      <c r="O749" s="25" t="s">
        <v>11307</v>
      </c>
      <c r="P749" s="23" t="s">
        <v>11309</v>
      </c>
      <c r="Q749" s="25" t="s">
        <v>11310</v>
      </c>
      <c r="R749" s="25" t="s">
        <v>11308</v>
      </c>
      <c r="S749" s="23" t="s">
        <v>11311</v>
      </c>
      <c r="T749" s="23" t="s">
        <v>11312</v>
      </c>
      <c r="U749" s="25" t="s">
        <v>11303</v>
      </c>
      <c r="V749" s="23" t="s">
        <v>11304</v>
      </c>
      <c r="W749" s="25" t="s">
        <v>11313</v>
      </c>
      <c r="X749" s="25"/>
      <c r="Y749" s="23"/>
      <c r="Z749" s="23"/>
      <c r="AA749" s="33">
        <v>5</v>
      </c>
      <c r="AB749" s="295" t="str">
        <f t="shared" si="48"/>
        <v>年間</v>
      </c>
      <c r="AC749" s="268" t="s">
        <v>14487</v>
      </c>
      <c r="AD749" s="167">
        <v>1</v>
      </c>
      <c r="AE749" s="179"/>
      <c r="AF749" s="179"/>
      <c r="AG749" s="27">
        <v>42186</v>
      </c>
      <c r="AH749" s="168">
        <v>42202</v>
      </c>
      <c r="AI749" s="29" t="str">
        <f t="shared" si="49"/>
        <v>～</v>
      </c>
      <c r="AJ749" s="169">
        <f t="shared" si="47"/>
        <v>44028</v>
      </c>
      <c r="AK749" s="132" t="s">
        <v>11314</v>
      </c>
      <c r="AL749" s="23" t="s">
        <v>11316</v>
      </c>
      <c r="AM749" s="32">
        <v>42202</v>
      </c>
      <c r="AN749" s="27"/>
      <c r="AO749" s="91">
        <v>42213</v>
      </c>
      <c r="AP749" s="25" t="s">
        <v>11296</v>
      </c>
    </row>
    <row r="750" spans="1:42" s="74" customFormat="1" ht="24.75" customHeight="1" x14ac:dyDescent="0.15">
      <c r="A750" s="422">
        <v>747</v>
      </c>
      <c r="B750" s="268" t="s">
        <v>11294</v>
      </c>
      <c r="C750" s="23" t="s">
        <v>15387</v>
      </c>
      <c r="D750" s="24" t="s">
        <v>11295</v>
      </c>
      <c r="E750" s="23"/>
      <c r="F750" s="23"/>
      <c r="G750" s="25" t="s">
        <v>11303</v>
      </c>
      <c r="H750" s="23" t="s">
        <v>11304</v>
      </c>
      <c r="I750" s="23" t="s">
        <v>11306</v>
      </c>
      <c r="J750" s="25" t="s">
        <v>11305</v>
      </c>
      <c r="K750" s="25"/>
      <c r="L750" s="23"/>
      <c r="M750" s="23"/>
      <c r="N750" s="33"/>
      <c r="O750" s="25" t="s">
        <v>11307</v>
      </c>
      <c r="P750" s="23" t="s">
        <v>11309</v>
      </c>
      <c r="Q750" s="25" t="s">
        <v>11310</v>
      </c>
      <c r="R750" s="25" t="s">
        <v>11308</v>
      </c>
      <c r="S750" s="23" t="s">
        <v>11311</v>
      </c>
      <c r="T750" s="23" t="s">
        <v>11312</v>
      </c>
      <c r="U750" s="25" t="s">
        <v>11303</v>
      </c>
      <c r="V750" s="23" t="s">
        <v>11304</v>
      </c>
      <c r="W750" s="25" t="s">
        <v>11313</v>
      </c>
      <c r="X750" s="25"/>
      <c r="Y750" s="23"/>
      <c r="Z750" s="23"/>
      <c r="AA750" s="33">
        <v>5</v>
      </c>
      <c r="AB750" s="295" t="str">
        <f t="shared" si="48"/>
        <v>年間</v>
      </c>
      <c r="AC750" s="268" t="s">
        <v>14487</v>
      </c>
      <c r="AD750" s="167">
        <v>1</v>
      </c>
      <c r="AE750" s="179"/>
      <c r="AF750" s="179"/>
      <c r="AG750" s="27">
        <v>42186</v>
      </c>
      <c r="AH750" s="168">
        <v>42202</v>
      </c>
      <c r="AI750" s="29" t="str">
        <f t="shared" si="49"/>
        <v>～</v>
      </c>
      <c r="AJ750" s="169">
        <f t="shared" si="47"/>
        <v>44028</v>
      </c>
      <c r="AK750" s="132" t="s">
        <v>11314</v>
      </c>
      <c r="AL750" s="23" t="s">
        <v>11317</v>
      </c>
      <c r="AM750" s="32">
        <v>42202</v>
      </c>
      <c r="AN750" s="27"/>
      <c r="AO750" s="91">
        <v>42213</v>
      </c>
      <c r="AP750" s="25" t="s">
        <v>11296</v>
      </c>
    </row>
    <row r="751" spans="1:42" s="74" customFormat="1" ht="24.75" customHeight="1" x14ac:dyDescent="0.15">
      <c r="A751" s="422">
        <v>748</v>
      </c>
      <c r="B751" s="268" t="s">
        <v>11294</v>
      </c>
      <c r="C751" s="23" t="s">
        <v>15387</v>
      </c>
      <c r="D751" s="24" t="s">
        <v>11295</v>
      </c>
      <c r="E751" s="23"/>
      <c r="F751" s="23"/>
      <c r="G751" s="25" t="s">
        <v>11303</v>
      </c>
      <c r="H751" s="23" t="s">
        <v>11304</v>
      </c>
      <c r="I751" s="23" t="s">
        <v>11306</v>
      </c>
      <c r="J751" s="25" t="s">
        <v>11305</v>
      </c>
      <c r="K751" s="25"/>
      <c r="L751" s="23"/>
      <c r="M751" s="23"/>
      <c r="N751" s="33"/>
      <c r="O751" s="25" t="s">
        <v>11307</v>
      </c>
      <c r="P751" s="23" t="s">
        <v>11309</v>
      </c>
      <c r="Q751" s="25" t="s">
        <v>11310</v>
      </c>
      <c r="R751" s="25" t="s">
        <v>11308</v>
      </c>
      <c r="S751" s="23" t="s">
        <v>11311</v>
      </c>
      <c r="T751" s="23" t="s">
        <v>11312</v>
      </c>
      <c r="U751" s="25" t="s">
        <v>11303</v>
      </c>
      <c r="V751" s="23" t="s">
        <v>11304</v>
      </c>
      <c r="W751" s="25" t="s">
        <v>11313</v>
      </c>
      <c r="X751" s="25"/>
      <c r="Y751" s="23"/>
      <c r="Z751" s="23"/>
      <c r="AA751" s="33">
        <v>5</v>
      </c>
      <c r="AB751" s="295" t="str">
        <f t="shared" si="48"/>
        <v>年間</v>
      </c>
      <c r="AC751" s="268" t="s">
        <v>14487</v>
      </c>
      <c r="AD751" s="167">
        <v>1</v>
      </c>
      <c r="AE751" s="179"/>
      <c r="AF751" s="179"/>
      <c r="AG751" s="27">
        <v>42186</v>
      </c>
      <c r="AH751" s="168">
        <v>42202</v>
      </c>
      <c r="AI751" s="29" t="str">
        <f t="shared" si="49"/>
        <v>～</v>
      </c>
      <c r="AJ751" s="169">
        <f t="shared" si="47"/>
        <v>44028</v>
      </c>
      <c r="AK751" s="132" t="s">
        <v>7333</v>
      </c>
      <c r="AL751" s="23" t="s">
        <v>11318</v>
      </c>
      <c r="AM751" s="32">
        <v>42202</v>
      </c>
      <c r="AN751" s="27"/>
      <c r="AO751" s="91">
        <v>42213</v>
      </c>
      <c r="AP751" s="25" t="s">
        <v>11296</v>
      </c>
    </row>
    <row r="752" spans="1:42" s="74" customFormat="1" ht="24.75" customHeight="1" x14ac:dyDescent="0.15">
      <c r="A752" s="422">
        <v>749</v>
      </c>
      <c r="B752" s="268" t="s">
        <v>11294</v>
      </c>
      <c r="C752" s="23" t="s">
        <v>15387</v>
      </c>
      <c r="D752" s="24" t="s">
        <v>11295</v>
      </c>
      <c r="E752" s="23"/>
      <c r="F752" s="23"/>
      <c r="G752" s="25" t="s">
        <v>11303</v>
      </c>
      <c r="H752" s="23" t="s">
        <v>11304</v>
      </c>
      <c r="I752" s="23" t="s">
        <v>11306</v>
      </c>
      <c r="J752" s="25" t="s">
        <v>11305</v>
      </c>
      <c r="K752" s="25"/>
      <c r="L752" s="23"/>
      <c r="M752" s="23"/>
      <c r="N752" s="33"/>
      <c r="O752" s="25" t="s">
        <v>11307</v>
      </c>
      <c r="P752" s="23" t="s">
        <v>11309</v>
      </c>
      <c r="Q752" s="25" t="s">
        <v>11310</v>
      </c>
      <c r="R752" s="25" t="s">
        <v>11308</v>
      </c>
      <c r="S752" s="23" t="s">
        <v>11311</v>
      </c>
      <c r="T752" s="23" t="s">
        <v>11312</v>
      </c>
      <c r="U752" s="25" t="s">
        <v>11303</v>
      </c>
      <c r="V752" s="23" t="s">
        <v>11304</v>
      </c>
      <c r="W752" s="25" t="s">
        <v>11313</v>
      </c>
      <c r="X752" s="25"/>
      <c r="Y752" s="23"/>
      <c r="Z752" s="23"/>
      <c r="AA752" s="33">
        <v>5</v>
      </c>
      <c r="AB752" s="295" t="str">
        <f t="shared" si="48"/>
        <v>年間</v>
      </c>
      <c r="AC752" s="268" t="s">
        <v>14487</v>
      </c>
      <c r="AD752" s="167">
        <v>1</v>
      </c>
      <c r="AE752" s="179"/>
      <c r="AF752" s="179"/>
      <c r="AG752" s="27">
        <v>42186</v>
      </c>
      <c r="AH752" s="168">
        <v>42202</v>
      </c>
      <c r="AI752" s="29" t="str">
        <f t="shared" si="49"/>
        <v>～</v>
      </c>
      <c r="AJ752" s="169">
        <f t="shared" si="47"/>
        <v>44028</v>
      </c>
      <c r="AK752" s="132" t="s">
        <v>8014</v>
      </c>
      <c r="AL752" s="23" t="s">
        <v>11319</v>
      </c>
      <c r="AM752" s="32">
        <v>42202</v>
      </c>
      <c r="AN752" s="27"/>
      <c r="AO752" s="91">
        <v>42213</v>
      </c>
      <c r="AP752" s="25" t="s">
        <v>11296</v>
      </c>
    </row>
    <row r="753" spans="1:42" s="74" customFormat="1" ht="24.75" customHeight="1" x14ac:dyDescent="0.15">
      <c r="A753" s="422">
        <v>750</v>
      </c>
      <c r="B753" s="268" t="s">
        <v>11326</v>
      </c>
      <c r="C753" s="23" t="s">
        <v>1915</v>
      </c>
      <c r="D753" s="24" t="s">
        <v>11322</v>
      </c>
      <c r="E753" s="23"/>
      <c r="F753" s="23"/>
      <c r="G753" s="25" t="s">
        <v>12150</v>
      </c>
      <c r="H753" s="23" t="s">
        <v>12153</v>
      </c>
      <c r="I753" s="23" t="s">
        <v>12152</v>
      </c>
      <c r="J753" s="25" t="s">
        <v>12151</v>
      </c>
      <c r="K753" s="25"/>
      <c r="L753" s="134"/>
      <c r="M753" s="23" t="s">
        <v>12154</v>
      </c>
      <c r="N753" s="33"/>
      <c r="O753" s="25" t="s">
        <v>12155</v>
      </c>
      <c r="P753" s="23" t="s">
        <v>12157</v>
      </c>
      <c r="Q753" s="25" t="s">
        <v>12156</v>
      </c>
      <c r="R753" s="25" t="s">
        <v>12158</v>
      </c>
      <c r="S753" s="23" t="s">
        <v>12159</v>
      </c>
      <c r="T753" s="23" t="s">
        <v>12160</v>
      </c>
      <c r="U753" s="25" t="s">
        <v>12150</v>
      </c>
      <c r="V753" s="23" t="s">
        <v>12161</v>
      </c>
      <c r="W753" s="25" t="s">
        <v>12162</v>
      </c>
      <c r="X753" s="25"/>
      <c r="Y753" s="23" t="s">
        <v>12163</v>
      </c>
      <c r="Z753" s="23"/>
      <c r="AA753" s="312">
        <v>5</v>
      </c>
      <c r="AB753" s="295" t="str">
        <f t="shared" si="48"/>
        <v>年間</v>
      </c>
      <c r="AC753" s="268"/>
      <c r="AD753" s="167">
        <v>1</v>
      </c>
      <c r="AE753" s="167">
        <v>15000</v>
      </c>
      <c r="AF753" s="167">
        <f>IF(ISBLANK($AE753),"",$AE753*$AD753)</f>
        <v>15000</v>
      </c>
      <c r="AG753" s="27">
        <v>42186</v>
      </c>
      <c r="AH753" s="168">
        <v>42209</v>
      </c>
      <c r="AI753" s="29" t="str">
        <f t="shared" si="49"/>
        <v>～</v>
      </c>
      <c r="AJ753" s="169">
        <f t="shared" si="47"/>
        <v>44035</v>
      </c>
      <c r="AK753" s="132" t="s">
        <v>11324</v>
      </c>
      <c r="AL753" s="23" t="s">
        <v>12164</v>
      </c>
      <c r="AM753" s="32">
        <v>42209</v>
      </c>
      <c r="AN753" s="27"/>
      <c r="AO753" s="91">
        <v>42321</v>
      </c>
      <c r="AP753" s="25" t="s">
        <v>11325</v>
      </c>
    </row>
    <row r="754" spans="1:42" s="74" customFormat="1" ht="24.75" customHeight="1" x14ac:dyDescent="0.15">
      <c r="A754" s="422">
        <v>751</v>
      </c>
      <c r="B754" s="268" t="s">
        <v>11327</v>
      </c>
      <c r="C754" s="23" t="s">
        <v>1915</v>
      </c>
      <c r="D754" s="24" t="s">
        <v>11322</v>
      </c>
      <c r="E754" s="23"/>
      <c r="F754" s="23"/>
      <c r="G754" s="25" t="s">
        <v>12150</v>
      </c>
      <c r="H754" s="23" t="s">
        <v>12153</v>
      </c>
      <c r="I754" s="23" t="s">
        <v>12152</v>
      </c>
      <c r="J754" s="25" t="s">
        <v>12151</v>
      </c>
      <c r="K754" s="25"/>
      <c r="L754" s="134"/>
      <c r="M754" s="23" t="s">
        <v>12154</v>
      </c>
      <c r="N754" s="33"/>
      <c r="O754" s="25" t="s">
        <v>12155</v>
      </c>
      <c r="P754" s="23" t="s">
        <v>12157</v>
      </c>
      <c r="Q754" s="25" t="s">
        <v>12156</v>
      </c>
      <c r="R754" s="25" t="s">
        <v>12158</v>
      </c>
      <c r="S754" s="23" t="s">
        <v>12159</v>
      </c>
      <c r="T754" s="23" t="s">
        <v>12160</v>
      </c>
      <c r="U754" s="25" t="s">
        <v>12150</v>
      </c>
      <c r="V754" s="23" t="s">
        <v>12161</v>
      </c>
      <c r="W754" s="25" t="s">
        <v>12162</v>
      </c>
      <c r="X754" s="25"/>
      <c r="Y754" s="23" t="s">
        <v>12163</v>
      </c>
      <c r="Z754" s="23"/>
      <c r="AA754" s="312">
        <v>5</v>
      </c>
      <c r="AB754" s="295" t="str">
        <f t="shared" si="48"/>
        <v>年間</v>
      </c>
      <c r="AC754" s="268"/>
      <c r="AD754" s="167">
        <v>1</v>
      </c>
      <c r="AE754" s="167">
        <v>110400</v>
      </c>
      <c r="AF754" s="167">
        <f>IF(ISBLANK($AE754),"",$AE754*$AD754)</f>
        <v>110400</v>
      </c>
      <c r="AG754" s="27">
        <v>42186</v>
      </c>
      <c r="AH754" s="168">
        <v>42209</v>
      </c>
      <c r="AI754" s="29" t="str">
        <f t="shared" si="49"/>
        <v>～</v>
      </c>
      <c r="AJ754" s="169">
        <f t="shared" si="47"/>
        <v>44035</v>
      </c>
      <c r="AK754" s="132" t="s">
        <v>11323</v>
      </c>
      <c r="AL754" s="23" t="s">
        <v>12165</v>
      </c>
      <c r="AM754" s="32">
        <v>42209</v>
      </c>
      <c r="AN754" s="27"/>
      <c r="AO754" s="91">
        <v>42321</v>
      </c>
      <c r="AP754" s="25" t="s">
        <v>11325</v>
      </c>
    </row>
    <row r="755" spans="1:42" s="74" customFormat="1" ht="24.75" customHeight="1" x14ac:dyDescent="0.15">
      <c r="A755" s="422">
        <v>752</v>
      </c>
      <c r="B755" s="414" t="s">
        <v>11389</v>
      </c>
      <c r="C755" s="64" t="s">
        <v>7798</v>
      </c>
      <c r="D755" s="92" t="s">
        <v>6786</v>
      </c>
      <c r="E755" s="64"/>
      <c r="F755" s="64"/>
      <c r="G755" s="25" t="s">
        <v>11390</v>
      </c>
      <c r="H755" s="145" t="s">
        <v>11391</v>
      </c>
      <c r="I755" s="23" t="s">
        <v>8568</v>
      </c>
      <c r="J755" s="25" t="s">
        <v>11392</v>
      </c>
      <c r="K755" s="25" t="s">
        <v>11393</v>
      </c>
      <c r="M755" s="23" t="s">
        <v>11394</v>
      </c>
      <c r="N755" s="33"/>
      <c r="O755" s="25" t="s">
        <v>6424</v>
      </c>
      <c r="P755" s="23"/>
      <c r="Q755" s="25"/>
      <c r="R755" s="25"/>
      <c r="S755" s="23"/>
      <c r="T755" s="23"/>
      <c r="U755" s="25" t="s">
        <v>11390</v>
      </c>
      <c r="V755" s="23" t="s">
        <v>11395</v>
      </c>
      <c r="W755" s="25" t="s">
        <v>11396</v>
      </c>
      <c r="X755" s="25" t="s">
        <v>11397</v>
      </c>
      <c r="Y755" s="23" t="s">
        <v>11398</v>
      </c>
      <c r="Z755" s="23"/>
      <c r="AA755" s="33">
        <v>5</v>
      </c>
      <c r="AB755" s="295" t="str">
        <f t="shared" si="48"/>
        <v>年間</v>
      </c>
      <c r="AC755" s="268" t="s">
        <v>14487</v>
      </c>
      <c r="AD755" s="181">
        <v>5</v>
      </c>
      <c r="AE755" s="181">
        <v>76500</v>
      </c>
      <c r="AF755" s="167">
        <f>IF(ISBLANK($AE755),"",$AE755*$AD755)</f>
        <v>382500</v>
      </c>
      <c r="AG755" s="27">
        <v>42217</v>
      </c>
      <c r="AH755" s="168">
        <v>42223</v>
      </c>
      <c r="AI755" s="29" t="str">
        <f t="shared" si="49"/>
        <v>～</v>
      </c>
      <c r="AJ755" s="169">
        <f t="shared" si="47"/>
        <v>44049</v>
      </c>
      <c r="AK755" s="132" t="s">
        <v>10669</v>
      </c>
      <c r="AL755" s="64"/>
      <c r="AM755" s="32">
        <v>42223</v>
      </c>
      <c r="AN755" s="27"/>
      <c r="AO755" s="91"/>
      <c r="AP755" s="25" t="s">
        <v>11399</v>
      </c>
    </row>
    <row r="756" spans="1:42" s="74" customFormat="1" ht="24.75" customHeight="1" x14ac:dyDescent="0.15">
      <c r="A756" s="422">
        <v>753</v>
      </c>
      <c r="B756" s="414" t="s">
        <v>11389</v>
      </c>
      <c r="C756" s="64" t="s">
        <v>7798</v>
      </c>
      <c r="D756" s="92" t="s">
        <v>10661</v>
      </c>
      <c r="E756" s="64"/>
      <c r="F756" s="64"/>
      <c r="G756" s="25" t="s">
        <v>11390</v>
      </c>
      <c r="H756" s="145" t="s">
        <v>11391</v>
      </c>
      <c r="I756" s="23" t="s">
        <v>8568</v>
      </c>
      <c r="J756" s="25" t="s">
        <v>11392</v>
      </c>
      <c r="K756" s="25" t="s">
        <v>11393</v>
      </c>
      <c r="M756" s="23" t="s">
        <v>11394</v>
      </c>
      <c r="N756" s="33"/>
      <c r="O756" s="25" t="s">
        <v>6424</v>
      </c>
      <c r="P756" s="23"/>
      <c r="Q756" s="25"/>
      <c r="R756" s="25"/>
      <c r="S756" s="23"/>
      <c r="T756" s="23"/>
      <c r="U756" s="25" t="s">
        <v>11390</v>
      </c>
      <c r="V756" s="23" t="s">
        <v>11395</v>
      </c>
      <c r="W756" s="25" t="s">
        <v>11396</v>
      </c>
      <c r="X756" s="25" t="s">
        <v>11397</v>
      </c>
      <c r="Y756" s="23" t="s">
        <v>11398</v>
      </c>
      <c r="Z756" s="23"/>
      <c r="AA756" s="33">
        <v>5</v>
      </c>
      <c r="AB756" s="295" t="str">
        <f t="shared" si="48"/>
        <v>年間</v>
      </c>
      <c r="AC756" s="268" t="s">
        <v>14487</v>
      </c>
      <c r="AD756" s="167">
        <v>1</v>
      </c>
      <c r="AE756" s="179"/>
      <c r="AF756" s="179"/>
      <c r="AG756" s="27">
        <v>42217</v>
      </c>
      <c r="AH756" s="168">
        <v>42223</v>
      </c>
      <c r="AI756" s="29" t="str">
        <f t="shared" si="49"/>
        <v>～</v>
      </c>
      <c r="AJ756" s="169">
        <f t="shared" si="47"/>
        <v>44049</v>
      </c>
      <c r="AK756" s="132" t="s">
        <v>7153</v>
      </c>
      <c r="AL756" s="64"/>
      <c r="AM756" s="32">
        <v>42223</v>
      </c>
      <c r="AN756" s="27"/>
      <c r="AO756" s="91"/>
      <c r="AP756" s="25" t="s">
        <v>11399</v>
      </c>
    </row>
    <row r="757" spans="1:42" s="74" customFormat="1" ht="24.75" customHeight="1" x14ac:dyDescent="0.15">
      <c r="A757" s="422">
        <v>754</v>
      </c>
      <c r="B757" s="414" t="s">
        <v>11389</v>
      </c>
      <c r="C757" s="64" t="s">
        <v>7798</v>
      </c>
      <c r="D757" s="92" t="s">
        <v>10661</v>
      </c>
      <c r="E757" s="64"/>
      <c r="F757" s="64"/>
      <c r="G757" s="25" t="s">
        <v>11390</v>
      </c>
      <c r="H757" s="145" t="s">
        <v>11391</v>
      </c>
      <c r="I757" s="23" t="s">
        <v>8568</v>
      </c>
      <c r="J757" s="25" t="s">
        <v>11392</v>
      </c>
      <c r="K757" s="25" t="s">
        <v>11393</v>
      </c>
      <c r="M757" s="23" t="s">
        <v>11394</v>
      </c>
      <c r="N757" s="33"/>
      <c r="O757" s="25" t="s">
        <v>6424</v>
      </c>
      <c r="P757" s="23"/>
      <c r="Q757" s="25"/>
      <c r="R757" s="25"/>
      <c r="S757" s="23"/>
      <c r="T757" s="23"/>
      <c r="U757" s="25" t="s">
        <v>11390</v>
      </c>
      <c r="V757" s="23" t="s">
        <v>11395</v>
      </c>
      <c r="W757" s="25" t="s">
        <v>11396</v>
      </c>
      <c r="X757" s="25" t="s">
        <v>11397</v>
      </c>
      <c r="Y757" s="23" t="s">
        <v>11398</v>
      </c>
      <c r="Z757" s="23"/>
      <c r="AA757" s="33">
        <v>5</v>
      </c>
      <c r="AB757" s="295" t="str">
        <f t="shared" si="48"/>
        <v>年間</v>
      </c>
      <c r="AC757" s="268" t="s">
        <v>14487</v>
      </c>
      <c r="AD757" s="167">
        <v>1</v>
      </c>
      <c r="AE757" s="179"/>
      <c r="AF757" s="179"/>
      <c r="AG757" s="27">
        <v>42217</v>
      </c>
      <c r="AH757" s="168">
        <v>42223</v>
      </c>
      <c r="AI757" s="29" t="str">
        <f t="shared" si="49"/>
        <v>～</v>
      </c>
      <c r="AJ757" s="169">
        <f t="shared" si="47"/>
        <v>44049</v>
      </c>
      <c r="AK757" s="132" t="s">
        <v>10671</v>
      </c>
      <c r="AL757" s="64"/>
      <c r="AM757" s="32">
        <v>42223</v>
      </c>
      <c r="AN757" s="27"/>
      <c r="AO757" s="91"/>
      <c r="AP757" s="25" t="s">
        <v>11399</v>
      </c>
    </row>
    <row r="758" spans="1:42" s="74" customFormat="1" ht="24.75" customHeight="1" x14ac:dyDescent="0.15">
      <c r="A758" s="422">
        <v>755</v>
      </c>
      <c r="B758" s="414" t="s">
        <v>11389</v>
      </c>
      <c r="C758" s="64" t="s">
        <v>7798</v>
      </c>
      <c r="D758" s="92" t="s">
        <v>10661</v>
      </c>
      <c r="E758" s="64"/>
      <c r="F758" s="64"/>
      <c r="G758" s="25" t="s">
        <v>11390</v>
      </c>
      <c r="H758" s="145" t="s">
        <v>11391</v>
      </c>
      <c r="I758" s="23" t="s">
        <v>8568</v>
      </c>
      <c r="J758" s="25" t="s">
        <v>11392</v>
      </c>
      <c r="K758" s="25" t="s">
        <v>11393</v>
      </c>
      <c r="M758" s="23" t="s">
        <v>11394</v>
      </c>
      <c r="N758" s="33"/>
      <c r="O758" s="25" t="s">
        <v>6424</v>
      </c>
      <c r="P758" s="23"/>
      <c r="Q758" s="25"/>
      <c r="R758" s="25"/>
      <c r="S758" s="23"/>
      <c r="T758" s="23"/>
      <c r="U758" s="25" t="s">
        <v>11390</v>
      </c>
      <c r="V758" s="23" t="s">
        <v>11395</v>
      </c>
      <c r="W758" s="25" t="s">
        <v>11396</v>
      </c>
      <c r="X758" s="25" t="s">
        <v>11397</v>
      </c>
      <c r="Y758" s="23" t="s">
        <v>11398</v>
      </c>
      <c r="Z758" s="23"/>
      <c r="AA758" s="33">
        <v>5</v>
      </c>
      <c r="AB758" s="295" t="str">
        <f t="shared" si="48"/>
        <v>年間</v>
      </c>
      <c r="AC758" s="268" t="s">
        <v>14487</v>
      </c>
      <c r="AD758" s="167">
        <v>1</v>
      </c>
      <c r="AE758" s="179"/>
      <c r="AF758" s="179"/>
      <c r="AG758" s="27">
        <v>42217</v>
      </c>
      <c r="AH758" s="168">
        <v>42223</v>
      </c>
      <c r="AI758" s="29" t="str">
        <f t="shared" si="49"/>
        <v>～</v>
      </c>
      <c r="AJ758" s="169">
        <f t="shared" si="47"/>
        <v>44049</v>
      </c>
      <c r="AK758" s="132" t="s">
        <v>11400</v>
      </c>
      <c r="AL758" s="64"/>
      <c r="AM758" s="32">
        <v>42223</v>
      </c>
      <c r="AN758" s="27"/>
      <c r="AO758" s="91"/>
      <c r="AP758" s="25" t="s">
        <v>11399</v>
      </c>
    </row>
    <row r="759" spans="1:42" s="74" customFormat="1" ht="24.75" customHeight="1" x14ac:dyDescent="0.15">
      <c r="A759" s="422">
        <v>756</v>
      </c>
      <c r="B759" s="414" t="s">
        <v>11389</v>
      </c>
      <c r="C759" s="64" t="s">
        <v>7798</v>
      </c>
      <c r="D759" s="92" t="s">
        <v>10661</v>
      </c>
      <c r="E759" s="64"/>
      <c r="F759" s="64"/>
      <c r="G759" s="25" t="s">
        <v>11390</v>
      </c>
      <c r="H759" s="145" t="s">
        <v>11391</v>
      </c>
      <c r="I759" s="23" t="s">
        <v>8568</v>
      </c>
      <c r="J759" s="25" t="s">
        <v>11392</v>
      </c>
      <c r="K759" s="25" t="s">
        <v>11393</v>
      </c>
      <c r="M759" s="23" t="s">
        <v>11394</v>
      </c>
      <c r="N759" s="33"/>
      <c r="O759" s="25" t="s">
        <v>6424</v>
      </c>
      <c r="P759" s="23"/>
      <c r="Q759" s="25"/>
      <c r="R759" s="25"/>
      <c r="S759" s="23"/>
      <c r="T759" s="23"/>
      <c r="U759" s="25" t="s">
        <v>11390</v>
      </c>
      <c r="V759" s="23" t="s">
        <v>11395</v>
      </c>
      <c r="W759" s="25" t="s">
        <v>11396</v>
      </c>
      <c r="X759" s="25" t="s">
        <v>11397</v>
      </c>
      <c r="Y759" s="23" t="s">
        <v>11398</v>
      </c>
      <c r="Z759" s="23"/>
      <c r="AA759" s="33">
        <v>5</v>
      </c>
      <c r="AB759" s="295" t="str">
        <f t="shared" si="48"/>
        <v>年間</v>
      </c>
      <c r="AC759" s="268" t="s">
        <v>14487</v>
      </c>
      <c r="AD759" s="167">
        <v>1</v>
      </c>
      <c r="AE759" s="179"/>
      <c r="AF759" s="179"/>
      <c r="AG759" s="27">
        <v>42217</v>
      </c>
      <c r="AH759" s="168">
        <v>42223</v>
      </c>
      <c r="AI759" s="29" t="str">
        <f t="shared" si="49"/>
        <v>～</v>
      </c>
      <c r="AJ759" s="169">
        <f t="shared" si="47"/>
        <v>44049</v>
      </c>
      <c r="AK759" s="132" t="s">
        <v>11401</v>
      </c>
      <c r="AL759" s="64"/>
      <c r="AM759" s="32">
        <v>42223</v>
      </c>
      <c r="AN759" s="27"/>
      <c r="AO759" s="91"/>
      <c r="AP759" s="25" t="s">
        <v>11399</v>
      </c>
    </row>
    <row r="760" spans="1:42" s="74" customFormat="1" ht="24.75" customHeight="1" x14ac:dyDescent="0.15">
      <c r="A760" s="422">
        <v>757</v>
      </c>
      <c r="B760" s="268" t="s">
        <v>11773</v>
      </c>
      <c r="C760" s="23" t="s">
        <v>8431</v>
      </c>
      <c r="D760" s="24" t="s">
        <v>11447</v>
      </c>
      <c r="E760" s="23"/>
      <c r="F760" s="23"/>
      <c r="G760" s="25" t="s">
        <v>11745</v>
      </c>
      <c r="H760" s="23" t="s">
        <v>11746</v>
      </c>
      <c r="I760" s="23" t="s">
        <v>11747</v>
      </c>
      <c r="J760" s="25" t="s">
        <v>11748</v>
      </c>
      <c r="K760" s="25" t="s">
        <v>11772</v>
      </c>
      <c r="L760" s="134"/>
      <c r="M760" s="23" t="s">
        <v>11750</v>
      </c>
      <c r="N760" s="33" t="s">
        <v>11751</v>
      </c>
      <c r="O760" s="25" t="s">
        <v>8430</v>
      </c>
      <c r="P760" s="23" t="s">
        <v>11752</v>
      </c>
      <c r="Q760" s="25" t="s">
        <v>11753</v>
      </c>
      <c r="R760" s="25" t="s">
        <v>11754</v>
      </c>
      <c r="S760" s="23" t="s">
        <v>11755</v>
      </c>
      <c r="T760" s="23" t="s">
        <v>11756</v>
      </c>
      <c r="U760" s="25" t="s">
        <v>11745</v>
      </c>
      <c r="V760" s="23" t="s">
        <v>11746</v>
      </c>
      <c r="W760" s="25" t="s">
        <v>11757</v>
      </c>
      <c r="X760" s="25" t="s">
        <v>11749</v>
      </c>
      <c r="Y760" s="23" t="s">
        <v>11750</v>
      </c>
      <c r="Z760" s="33" t="s">
        <v>11751</v>
      </c>
      <c r="AA760" s="312">
        <v>5</v>
      </c>
      <c r="AB760" s="295" t="str">
        <f t="shared" si="48"/>
        <v>年間</v>
      </c>
      <c r="AC760" s="268"/>
      <c r="AD760" s="69">
        <v>1</v>
      </c>
      <c r="AE760" s="167">
        <v>32400</v>
      </c>
      <c r="AF760" s="167">
        <f>IF(ISBLANK($AE760),"",$AE760*$AD760)</f>
        <v>32400</v>
      </c>
      <c r="AG760" s="27">
        <v>42278</v>
      </c>
      <c r="AH760" s="168">
        <v>42248</v>
      </c>
      <c r="AI760" s="29" t="str">
        <f t="shared" si="49"/>
        <v>～</v>
      </c>
      <c r="AJ760" s="169">
        <f t="shared" si="47"/>
        <v>44074</v>
      </c>
      <c r="AK760" s="132" t="s">
        <v>11448</v>
      </c>
      <c r="AL760" s="23" t="s">
        <v>11758</v>
      </c>
      <c r="AM760" s="32">
        <v>42248</v>
      </c>
      <c r="AN760" s="27"/>
      <c r="AO760" s="91">
        <v>42278</v>
      </c>
      <c r="AP760" s="25" t="s">
        <v>11449</v>
      </c>
    </row>
    <row r="761" spans="1:42" s="74" customFormat="1" ht="24.75" customHeight="1" x14ac:dyDescent="0.15">
      <c r="A761" s="422">
        <v>758</v>
      </c>
      <c r="B761" s="268" t="s">
        <v>11453</v>
      </c>
      <c r="C761" s="23" t="s">
        <v>5707</v>
      </c>
      <c r="D761" s="24" t="s">
        <v>5708</v>
      </c>
      <c r="E761" s="23"/>
      <c r="F761" s="23"/>
      <c r="G761" s="25" t="s">
        <v>11573</v>
      </c>
      <c r="H761" s="23" t="s">
        <v>11574</v>
      </c>
      <c r="I761" s="23" t="s">
        <v>11576</v>
      </c>
      <c r="J761" s="25" t="s">
        <v>11575</v>
      </c>
      <c r="K761" s="25"/>
      <c r="L761" s="134"/>
      <c r="M761" s="23" t="s">
        <v>11577</v>
      </c>
      <c r="N761" s="33"/>
      <c r="O761" s="25" t="s">
        <v>11578</v>
      </c>
      <c r="P761" s="23" t="s">
        <v>11580</v>
      </c>
      <c r="Q761" s="25" t="s">
        <v>11581</v>
      </c>
      <c r="R761" s="25" t="s">
        <v>11579</v>
      </c>
      <c r="S761" s="23" t="s">
        <v>5729</v>
      </c>
      <c r="T761" s="23" t="s">
        <v>5730</v>
      </c>
      <c r="U761" s="25" t="s">
        <v>11573</v>
      </c>
      <c r="V761" s="23" t="s">
        <v>11574</v>
      </c>
      <c r="W761" s="23" t="s">
        <v>11582</v>
      </c>
      <c r="X761" s="25"/>
      <c r="Y761" s="23" t="s">
        <v>11577</v>
      </c>
      <c r="Z761" s="23" t="s">
        <v>5730</v>
      </c>
      <c r="AA761" s="33">
        <v>5</v>
      </c>
      <c r="AB761" s="295" t="str">
        <f t="shared" si="48"/>
        <v>年間</v>
      </c>
      <c r="AC761" s="268"/>
      <c r="AD761" s="167">
        <v>1</v>
      </c>
      <c r="AE761" s="167">
        <v>32400</v>
      </c>
      <c r="AF761" s="167">
        <f>IF(ISBLANK($AE761),"",$AE761*$AD761)</f>
        <v>32400</v>
      </c>
      <c r="AG761" s="27">
        <v>42217</v>
      </c>
      <c r="AH761" s="168">
        <v>42238</v>
      </c>
      <c r="AI761" s="29" t="str">
        <f t="shared" si="49"/>
        <v>～</v>
      </c>
      <c r="AJ761" s="169">
        <f t="shared" si="47"/>
        <v>44064</v>
      </c>
      <c r="AK761" s="132" t="s">
        <v>7082</v>
      </c>
      <c r="AL761" s="23" t="s">
        <v>11583</v>
      </c>
      <c r="AM761" s="32">
        <v>42238</v>
      </c>
      <c r="AN761" s="27"/>
      <c r="AO761" s="91">
        <v>42247</v>
      </c>
      <c r="AP761" s="25" t="s">
        <v>11457</v>
      </c>
    </row>
    <row r="762" spans="1:42" s="74" customFormat="1" ht="24.75" customHeight="1" x14ac:dyDescent="0.15">
      <c r="A762" s="422">
        <v>759</v>
      </c>
      <c r="B762" s="268" t="s">
        <v>11454</v>
      </c>
      <c r="C762" s="23" t="s">
        <v>5707</v>
      </c>
      <c r="D762" s="24" t="s">
        <v>5708</v>
      </c>
      <c r="E762" s="23"/>
      <c r="F762" s="23"/>
      <c r="G762" s="25" t="s">
        <v>11584</v>
      </c>
      <c r="H762" s="23" t="s">
        <v>11585</v>
      </c>
      <c r="I762" s="23" t="s">
        <v>11586</v>
      </c>
      <c r="J762" s="25" t="s">
        <v>11587</v>
      </c>
      <c r="K762" s="25"/>
      <c r="L762" s="134"/>
      <c r="M762" s="23"/>
      <c r="N762" s="33"/>
      <c r="O762" s="25" t="s">
        <v>10767</v>
      </c>
      <c r="P762" s="23" t="s">
        <v>6563</v>
      </c>
      <c r="Q762" s="25" t="s">
        <v>10770</v>
      </c>
      <c r="R762" s="25" t="s">
        <v>10771</v>
      </c>
      <c r="S762" s="23" t="s">
        <v>5729</v>
      </c>
      <c r="T762" s="23" t="s">
        <v>5730</v>
      </c>
      <c r="U762" s="25" t="s">
        <v>7057</v>
      </c>
      <c r="V762" s="23" t="s">
        <v>6563</v>
      </c>
      <c r="W762" s="25" t="s">
        <v>10770</v>
      </c>
      <c r="X762" s="25" t="s">
        <v>11265</v>
      </c>
      <c r="Y762" s="23" t="s">
        <v>5729</v>
      </c>
      <c r="Z762" s="23" t="s">
        <v>5730</v>
      </c>
      <c r="AA762" s="312">
        <v>5</v>
      </c>
      <c r="AB762" s="295" t="str">
        <f t="shared" si="48"/>
        <v>年間</v>
      </c>
      <c r="AC762" s="268"/>
      <c r="AD762" s="167">
        <v>1</v>
      </c>
      <c r="AE762" s="167">
        <v>52200</v>
      </c>
      <c r="AF762" s="167">
        <f>IF(ISBLANK($AE762),"",$AE762*$AD762)</f>
        <v>52200</v>
      </c>
      <c r="AG762" s="27">
        <v>42217</v>
      </c>
      <c r="AH762" s="168">
        <v>42234</v>
      </c>
      <c r="AI762" s="29" t="str">
        <f t="shared" si="49"/>
        <v>～</v>
      </c>
      <c r="AJ762" s="169">
        <f t="shared" si="47"/>
        <v>44060</v>
      </c>
      <c r="AK762" s="132" t="s">
        <v>5457</v>
      </c>
      <c r="AL762" s="23" t="s">
        <v>11588</v>
      </c>
      <c r="AM762" s="32">
        <v>42233</v>
      </c>
      <c r="AN762" s="27"/>
      <c r="AO762" s="91">
        <v>42247</v>
      </c>
      <c r="AP762" s="25" t="s">
        <v>11458</v>
      </c>
    </row>
    <row r="763" spans="1:42" s="74" customFormat="1" ht="24.75" customHeight="1" x14ac:dyDescent="0.15">
      <c r="A763" s="422">
        <v>760</v>
      </c>
      <c r="B763" s="268" t="s">
        <v>11455</v>
      </c>
      <c r="C763" s="23" t="s">
        <v>5707</v>
      </c>
      <c r="D763" s="24" t="s">
        <v>5708</v>
      </c>
      <c r="E763" s="23"/>
      <c r="F763" s="23"/>
      <c r="G763" s="25" t="s">
        <v>11456</v>
      </c>
      <c r="H763" s="23" t="s">
        <v>11589</v>
      </c>
      <c r="I763" s="23" t="s">
        <v>11590</v>
      </c>
      <c r="J763" s="25" t="s">
        <v>11591</v>
      </c>
      <c r="K763" s="25"/>
      <c r="L763" s="134"/>
      <c r="M763" s="23" t="s">
        <v>11592</v>
      </c>
      <c r="N763" s="33"/>
      <c r="O763" s="25" t="s">
        <v>10767</v>
      </c>
      <c r="P763" s="23" t="s">
        <v>6563</v>
      </c>
      <c r="Q763" s="25" t="s">
        <v>10770</v>
      </c>
      <c r="R763" s="25" t="s">
        <v>10771</v>
      </c>
      <c r="S763" s="23" t="s">
        <v>5729</v>
      </c>
      <c r="T763" s="23" t="s">
        <v>5730</v>
      </c>
      <c r="U763" s="25" t="s">
        <v>7057</v>
      </c>
      <c r="V763" s="23" t="s">
        <v>6563</v>
      </c>
      <c r="W763" s="25" t="s">
        <v>10770</v>
      </c>
      <c r="X763" s="25" t="s">
        <v>11265</v>
      </c>
      <c r="Y763" s="23" t="s">
        <v>5729</v>
      </c>
      <c r="Z763" s="23" t="s">
        <v>5730</v>
      </c>
      <c r="AA763" s="312">
        <v>5</v>
      </c>
      <c r="AB763" s="295" t="str">
        <f t="shared" si="48"/>
        <v>年間</v>
      </c>
      <c r="AC763" s="268"/>
      <c r="AD763" s="167">
        <v>1</v>
      </c>
      <c r="AE763" s="167">
        <v>52200</v>
      </c>
      <c r="AF763" s="167">
        <f>IF(ISBLANK($AE763),"",$AE763*$AD763)</f>
        <v>52200</v>
      </c>
      <c r="AG763" s="27">
        <v>42217</v>
      </c>
      <c r="AH763" s="168">
        <v>42241</v>
      </c>
      <c r="AI763" s="29" t="str">
        <f t="shared" si="49"/>
        <v>～</v>
      </c>
      <c r="AJ763" s="169">
        <f t="shared" si="47"/>
        <v>44067</v>
      </c>
      <c r="AK763" s="132" t="s">
        <v>5457</v>
      </c>
      <c r="AL763" s="23" t="s">
        <v>11593</v>
      </c>
      <c r="AM763" s="32">
        <v>42241</v>
      </c>
      <c r="AN763" s="27"/>
      <c r="AO763" s="91">
        <v>42247</v>
      </c>
      <c r="AP763" s="25" t="s">
        <v>11459</v>
      </c>
    </row>
    <row r="764" spans="1:42" s="74" customFormat="1" ht="24.75" customHeight="1" x14ac:dyDescent="0.15">
      <c r="A764" s="422">
        <v>761</v>
      </c>
      <c r="B764" s="415" t="s">
        <v>11597</v>
      </c>
      <c r="C764" s="23" t="s">
        <v>3308</v>
      </c>
      <c r="D764" s="24" t="s">
        <v>10942</v>
      </c>
      <c r="E764" s="23"/>
      <c r="F764" s="23"/>
      <c r="G764" s="25" t="s">
        <v>11594</v>
      </c>
      <c r="H764" s="23" t="s">
        <v>11595</v>
      </c>
      <c r="I764" s="23" t="s">
        <v>11539</v>
      </c>
      <c r="J764" s="25" t="s">
        <v>11596</v>
      </c>
      <c r="K764" s="25" t="s">
        <v>11541</v>
      </c>
      <c r="L764" s="134"/>
      <c r="M764" s="23" t="s">
        <v>11542</v>
      </c>
      <c r="N764" s="33"/>
      <c r="O764" s="43" t="s">
        <v>6424</v>
      </c>
      <c r="P764" s="23"/>
      <c r="Q764" s="25"/>
      <c r="R764" s="25"/>
      <c r="S764" s="23"/>
      <c r="T764" s="23"/>
      <c r="U764" s="25" t="s">
        <v>11537</v>
      </c>
      <c r="V764" s="23" t="s">
        <v>11538</v>
      </c>
      <c r="W764" s="134" t="s">
        <v>11543</v>
      </c>
      <c r="X764" s="25" t="s">
        <v>11541</v>
      </c>
      <c r="Y764" s="23" t="s">
        <v>11542</v>
      </c>
      <c r="Z764" s="23"/>
      <c r="AA764" s="33">
        <v>5</v>
      </c>
      <c r="AB764" s="295" t="str">
        <f t="shared" si="48"/>
        <v>年間</v>
      </c>
      <c r="AC764" s="268" t="s">
        <v>14487</v>
      </c>
      <c r="AD764" s="181">
        <v>1</v>
      </c>
      <c r="AE764" s="167">
        <v>76500</v>
      </c>
      <c r="AF764" s="167">
        <f>IF(ISBLANK($AE764),"",$AE764*$AD764)</f>
        <v>76500</v>
      </c>
      <c r="AG764" s="27">
        <v>42218</v>
      </c>
      <c r="AH764" s="168">
        <v>42228</v>
      </c>
      <c r="AI764" s="29" t="str">
        <f t="shared" si="49"/>
        <v>～</v>
      </c>
      <c r="AJ764" s="169">
        <f t="shared" si="47"/>
        <v>44054</v>
      </c>
      <c r="AK764" s="23" t="s">
        <v>7300</v>
      </c>
      <c r="AL764" s="23" t="s">
        <v>11544</v>
      </c>
      <c r="AM764" s="32">
        <v>42228</v>
      </c>
      <c r="AN764" s="188" t="s">
        <v>12073</v>
      </c>
      <c r="AO764" s="91">
        <v>42244</v>
      </c>
      <c r="AP764" s="170" t="s">
        <v>11598</v>
      </c>
    </row>
    <row r="765" spans="1:42" s="74" customFormat="1" ht="24.75" customHeight="1" x14ac:dyDescent="0.15">
      <c r="A765" s="422">
        <v>762</v>
      </c>
      <c r="B765" s="415" t="s">
        <v>11536</v>
      </c>
      <c r="C765" s="23" t="s">
        <v>3308</v>
      </c>
      <c r="D765" s="24" t="s">
        <v>10942</v>
      </c>
      <c r="E765" s="23"/>
      <c r="F765" s="23"/>
      <c r="G765" s="25" t="s">
        <v>11537</v>
      </c>
      <c r="H765" s="23" t="s">
        <v>11538</v>
      </c>
      <c r="I765" s="23" t="s">
        <v>11539</v>
      </c>
      <c r="J765" s="25" t="s">
        <v>11540</v>
      </c>
      <c r="K765" s="25" t="s">
        <v>11541</v>
      </c>
      <c r="L765" s="134"/>
      <c r="M765" s="23" t="s">
        <v>11542</v>
      </c>
      <c r="N765" s="33"/>
      <c r="O765" s="43" t="s">
        <v>6424</v>
      </c>
      <c r="P765" s="23"/>
      <c r="Q765" s="25"/>
      <c r="R765" s="25"/>
      <c r="S765" s="23"/>
      <c r="T765" s="23"/>
      <c r="U765" s="25" t="s">
        <v>11537</v>
      </c>
      <c r="V765" s="23" t="s">
        <v>11538</v>
      </c>
      <c r="W765" s="134" t="s">
        <v>11543</v>
      </c>
      <c r="X765" s="25" t="s">
        <v>11562</v>
      </c>
      <c r="Y765" s="23" t="s">
        <v>11542</v>
      </c>
      <c r="Z765" s="23"/>
      <c r="AA765" s="33">
        <v>5</v>
      </c>
      <c r="AB765" s="295" t="str">
        <f t="shared" si="48"/>
        <v>年間</v>
      </c>
      <c r="AC765" s="268" t="s">
        <v>14487</v>
      </c>
      <c r="AD765" s="181">
        <v>1</v>
      </c>
      <c r="AE765" s="179"/>
      <c r="AF765" s="179"/>
      <c r="AG765" s="27">
        <v>42219</v>
      </c>
      <c r="AH765" s="168">
        <v>42228</v>
      </c>
      <c r="AI765" s="29" t="str">
        <f t="shared" si="49"/>
        <v>～</v>
      </c>
      <c r="AJ765" s="169">
        <f t="shared" si="47"/>
        <v>44054</v>
      </c>
      <c r="AK765" s="23" t="s">
        <v>8013</v>
      </c>
      <c r="AL765" s="23" t="s">
        <v>11545</v>
      </c>
      <c r="AM765" s="32">
        <v>42228</v>
      </c>
      <c r="AN765" s="188" t="s">
        <v>12073</v>
      </c>
      <c r="AO765" s="91">
        <v>42244</v>
      </c>
      <c r="AP765" s="170" t="s">
        <v>11599</v>
      </c>
    </row>
    <row r="766" spans="1:42" s="74" customFormat="1" ht="24.75" customHeight="1" x14ac:dyDescent="0.15">
      <c r="A766" s="422">
        <v>763</v>
      </c>
      <c r="B766" s="415" t="s">
        <v>11536</v>
      </c>
      <c r="C766" s="23" t="s">
        <v>3308</v>
      </c>
      <c r="D766" s="24" t="s">
        <v>10942</v>
      </c>
      <c r="E766" s="23"/>
      <c r="F766" s="23"/>
      <c r="G766" s="25" t="s">
        <v>11537</v>
      </c>
      <c r="H766" s="23" t="s">
        <v>11538</v>
      </c>
      <c r="I766" s="23" t="s">
        <v>11539</v>
      </c>
      <c r="J766" s="25" t="s">
        <v>11540</v>
      </c>
      <c r="K766" s="25" t="s">
        <v>11541</v>
      </c>
      <c r="L766" s="134"/>
      <c r="M766" s="23" t="s">
        <v>11542</v>
      </c>
      <c r="N766" s="33"/>
      <c r="O766" s="43" t="s">
        <v>6424</v>
      </c>
      <c r="P766" s="23"/>
      <c r="Q766" s="25"/>
      <c r="R766" s="25"/>
      <c r="S766" s="23"/>
      <c r="T766" s="23"/>
      <c r="U766" s="25" t="s">
        <v>11537</v>
      </c>
      <c r="V766" s="23" t="s">
        <v>11538</v>
      </c>
      <c r="W766" s="134" t="s">
        <v>11543</v>
      </c>
      <c r="X766" s="25" t="s">
        <v>11541</v>
      </c>
      <c r="Y766" s="23" t="s">
        <v>11542</v>
      </c>
      <c r="Z766" s="23"/>
      <c r="AA766" s="33">
        <v>5</v>
      </c>
      <c r="AB766" s="295" t="str">
        <f t="shared" si="48"/>
        <v>年間</v>
      </c>
      <c r="AC766" s="268" t="s">
        <v>14487</v>
      </c>
      <c r="AD766" s="181">
        <v>1</v>
      </c>
      <c r="AE766" s="179"/>
      <c r="AF766" s="179"/>
      <c r="AG766" s="27">
        <v>42220</v>
      </c>
      <c r="AH766" s="168">
        <v>42228</v>
      </c>
      <c r="AI766" s="29" t="str">
        <f t="shared" si="49"/>
        <v>～</v>
      </c>
      <c r="AJ766" s="169">
        <f t="shared" si="47"/>
        <v>44054</v>
      </c>
      <c r="AK766" s="23" t="s">
        <v>8013</v>
      </c>
      <c r="AL766" s="23" t="s">
        <v>11546</v>
      </c>
      <c r="AM766" s="32">
        <v>42228</v>
      </c>
      <c r="AN766" s="188" t="s">
        <v>12073</v>
      </c>
      <c r="AO766" s="91">
        <v>42244</v>
      </c>
      <c r="AP766" s="170" t="s">
        <v>11547</v>
      </c>
    </row>
    <row r="767" spans="1:42" s="74" customFormat="1" ht="24.75" customHeight="1" x14ac:dyDescent="0.15">
      <c r="A767" s="422">
        <v>764</v>
      </c>
      <c r="B767" s="415" t="s">
        <v>11535</v>
      </c>
      <c r="C767" s="23" t="s">
        <v>7325</v>
      </c>
      <c r="D767" s="24" t="s">
        <v>6423</v>
      </c>
      <c r="E767" s="23"/>
      <c r="F767" s="23"/>
      <c r="G767" s="25" t="s">
        <v>11548</v>
      </c>
      <c r="H767" s="23" t="s">
        <v>11600</v>
      </c>
      <c r="I767" s="23" t="s">
        <v>8568</v>
      </c>
      <c r="J767" s="25" t="s">
        <v>11549</v>
      </c>
      <c r="K767" s="25"/>
      <c r="L767" s="23" t="s">
        <v>11553</v>
      </c>
      <c r="M767" s="23"/>
      <c r="N767" s="33"/>
      <c r="O767" s="43" t="s">
        <v>6424</v>
      </c>
      <c r="P767" s="23"/>
      <c r="Q767" s="25"/>
      <c r="R767" s="25" t="s">
        <v>6425</v>
      </c>
      <c r="S767" s="23" t="s">
        <v>11551</v>
      </c>
      <c r="T767" s="23"/>
      <c r="U767" s="25" t="s">
        <v>11548</v>
      </c>
      <c r="V767" s="23"/>
      <c r="W767" s="25" t="s">
        <v>11552</v>
      </c>
      <c r="X767" s="25"/>
      <c r="Y767" s="23" t="s">
        <v>11551</v>
      </c>
      <c r="Z767" s="23"/>
      <c r="AA767" s="33">
        <v>5</v>
      </c>
      <c r="AB767" s="295" t="str">
        <f t="shared" si="48"/>
        <v>年間</v>
      </c>
      <c r="AC767" s="268" t="s">
        <v>14487</v>
      </c>
      <c r="AD767" s="181">
        <v>1</v>
      </c>
      <c r="AE767" s="167">
        <v>76500</v>
      </c>
      <c r="AF767" s="167">
        <f>IF(ISBLANK($AE767),"",$AE767*$AD767)</f>
        <v>76500</v>
      </c>
      <c r="AG767" s="27">
        <v>42221</v>
      </c>
      <c r="AH767" s="168">
        <v>42220</v>
      </c>
      <c r="AI767" s="29" t="str">
        <f t="shared" si="49"/>
        <v>～</v>
      </c>
      <c r="AJ767" s="169">
        <f t="shared" si="47"/>
        <v>44046</v>
      </c>
      <c r="AK767" s="132" t="s">
        <v>7333</v>
      </c>
      <c r="AL767" s="132" t="s">
        <v>11554</v>
      </c>
      <c r="AM767" s="32">
        <v>42220</v>
      </c>
      <c r="AN767" s="27"/>
      <c r="AO767" s="91">
        <v>42244</v>
      </c>
      <c r="AP767" s="170" t="s">
        <v>11561</v>
      </c>
    </row>
    <row r="768" spans="1:42" s="74" customFormat="1" ht="24.75" customHeight="1" x14ac:dyDescent="0.15">
      <c r="A768" s="422">
        <v>765</v>
      </c>
      <c r="B768" s="415" t="s">
        <v>11535</v>
      </c>
      <c r="C768" s="23" t="s">
        <v>7325</v>
      </c>
      <c r="D768" s="24" t="s">
        <v>6423</v>
      </c>
      <c r="E768" s="23"/>
      <c r="F768" s="23"/>
      <c r="G768" s="25" t="s">
        <v>11548</v>
      </c>
      <c r="H768" s="23" t="s">
        <v>11600</v>
      </c>
      <c r="I768" s="23" t="s">
        <v>8568</v>
      </c>
      <c r="J768" s="25" t="s">
        <v>11549</v>
      </c>
      <c r="K768" s="25"/>
      <c r="L768" s="23" t="s">
        <v>11553</v>
      </c>
      <c r="M768" s="23"/>
      <c r="N768" s="33"/>
      <c r="O768" s="43" t="s">
        <v>6424</v>
      </c>
      <c r="P768" s="23"/>
      <c r="Q768" s="25"/>
      <c r="R768" s="25" t="s">
        <v>11550</v>
      </c>
      <c r="S768" s="23" t="s">
        <v>11551</v>
      </c>
      <c r="T768" s="23"/>
      <c r="U768" s="25" t="s">
        <v>11548</v>
      </c>
      <c r="V768" s="23"/>
      <c r="W768" s="25" t="s">
        <v>11552</v>
      </c>
      <c r="X768" s="25"/>
      <c r="Y768" s="23" t="s">
        <v>11551</v>
      </c>
      <c r="Z768" s="23"/>
      <c r="AA768" s="33">
        <v>5</v>
      </c>
      <c r="AB768" s="295" t="str">
        <f t="shared" si="48"/>
        <v>年間</v>
      </c>
      <c r="AC768" s="268" t="s">
        <v>14487</v>
      </c>
      <c r="AD768" s="181">
        <v>1</v>
      </c>
      <c r="AE768" s="179"/>
      <c r="AF768" s="179"/>
      <c r="AG768" s="27">
        <v>42222</v>
      </c>
      <c r="AH768" s="168">
        <v>42220</v>
      </c>
      <c r="AI768" s="29" t="str">
        <f t="shared" si="49"/>
        <v>～</v>
      </c>
      <c r="AJ768" s="169">
        <f t="shared" si="47"/>
        <v>44046</v>
      </c>
      <c r="AK768" s="132" t="s">
        <v>7333</v>
      </c>
      <c r="AL768" s="132" t="s">
        <v>11555</v>
      </c>
      <c r="AM768" s="32">
        <v>42220</v>
      </c>
      <c r="AN768" s="27"/>
      <c r="AO768" s="91">
        <v>42244</v>
      </c>
      <c r="AP768" s="170" t="s">
        <v>11561</v>
      </c>
    </row>
    <row r="769" spans="1:42" s="74" customFormat="1" ht="24.75" customHeight="1" x14ac:dyDescent="0.15">
      <c r="A769" s="422">
        <v>766</v>
      </c>
      <c r="B769" s="415" t="s">
        <v>11535</v>
      </c>
      <c r="C769" s="23" t="s">
        <v>7325</v>
      </c>
      <c r="D769" s="24" t="s">
        <v>6423</v>
      </c>
      <c r="E769" s="23"/>
      <c r="F769" s="23"/>
      <c r="G769" s="25" t="s">
        <v>11548</v>
      </c>
      <c r="H769" s="23" t="s">
        <v>11600</v>
      </c>
      <c r="I769" s="23" t="s">
        <v>8568</v>
      </c>
      <c r="J769" s="25" t="s">
        <v>11549</v>
      </c>
      <c r="K769" s="25"/>
      <c r="L769" s="23" t="s">
        <v>11553</v>
      </c>
      <c r="M769" s="23"/>
      <c r="N769" s="33"/>
      <c r="O769" s="43" t="s">
        <v>6424</v>
      </c>
      <c r="P769" s="23"/>
      <c r="Q769" s="25"/>
      <c r="R769" s="25" t="s">
        <v>11550</v>
      </c>
      <c r="S769" s="23" t="s">
        <v>11551</v>
      </c>
      <c r="T769" s="23"/>
      <c r="U769" s="25" t="s">
        <v>11548</v>
      </c>
      <c r="V769" s="23"/>
      <c r="W769" s="25" t="s">
        <v>11552</v>
      </c>
      <c r="X769" s="25"/>
      <c r="Y769" s="23" t="s">
        <v>11551</v>
      </c>
      <c r="Z769" s="23"/>
      <c r="AA769" s="33">
        <v>5</v>
      </c>
      <c r="AB769" s="295" t="str">
        <f t="shared" si="48"/>
        <v>年間</v>
      </c>
      <c r="AC769" s="268" t="s">
        <v>14487</v>
      </c>
      <c r="AD769" s="181">
        <v>1</v>
      </c>
      <c r="AE769" s="179"/>
      <c r="AF769" s="179"/>
      <c r="AG769" s="27">
        <v>42223</v>
      </c>
      <c r="AH769" s="168">
        <v>42220</v>
      </c>
      <c r="AI769" s="29" t="str">
        <f t="shared" si="49"/>
        <v>～</v>
      </c>
      <c r="AJ769" s="169">
        <f t="shared" si="47"/>
        <v>44046</v>
      </c>
      <c r="AK769" s="132" t="s">
        <v>11314</v>
      </c>
      <c r="AL769" s="132" t="s">
        <v>11556</v>
      </c>
      <c r="AM769" s="32">
        <v>42220</v>
      </c>
      <c r="AN769" s="27"/>
      <c r="AO769" s="91">
        <v>42244</v>
      </c>
      <c r="AP769" s="170" t="s">
        <v>11561</v>
      </c>
    </row>
    <row r="770" spans="1:42" s="74" customFormat="1" ht="24.75" customHeight="1" x14ac:dyDescent="0.15">
      <c r="A770" s="422">
        <v>767</v>
      </c>
      <c r="B770" s="415" t="s">
        <v>11535</v>
      </c>
      <c r="C770" s="23" t="s">
        <v>7325</v>
      </c>
      <c r="D770" s="24" t="s">
        <v>6423</v>
      </c>
      <c r="E770" s="23"/>
      <c r="F770" s="23"/>
      <c r="G770" s="25" t="s">
        <v>11548</v>
      </c>
      <c r="H770" s="23" t="s">
        <v>11600</v>
      </c>
      <c r="I770" s="23" t="s">
        <v>8568</v>
      </c>
      <c r="J770" s="25" t="s">
        <v>11549</v>
      </c>
      <c r="K770" s="25"/>
      <c r="L770" s="23" t="s">
        <v>11553</v>
      </c>
      <c r="M770" s="23"/>
      <c r="N770" s="33"/>
      <c r="O770" s="43" t="s">
        <v>6424</v>
      </c>
      <c r="P770" s="23"/>
      <c r="Q770" s="25"/>
      <c r="R770" s="25" t="s">
        <v>11550</v>
      </c>
      <c r="S770" s="23" t="s">
        <v>11551</v>
      </c>
      <c r="T770" s="23"/>
      <c r="U770" s="25" t="s">
        <v>11548</v>
      </c>
      <c r="V770" s="23"/>
      <c r="W770" s="25" t="s">
        <v>11552</v>
      </c>
      <c r="X770" s="25"/>
      <c r="Y770" s="23" t="s">
        <v>11551</v>
      </c>
      <c r="Z770" s="23"/>
      <c r="AA770" s="33">
        <v>5</v>
      </c>
      <c r="AB770" s="295" t="str">
        <f t="shared" si="48"/>
        <v>年間</v>
      </c>
      <c r="AC770" s="268" t="s">
        <v>14487</v>
      </c>
      <c r="AD770" s="181">
        <v>1</v>
      </c>
      <c r="AE770" s="179"/>
      <c r="AF770" s="179"/>
      <c r="AG770" s="27">
        <v>42224</v>
      </c>
      <c r="AH770" s="168">
        <v>42220</v>
      </c>
      <c r="AI770" s="29" t="str">
        <f t="shared" si="49"/>
        <v>～</v>
      </c>
      <c r="AJ770" s="169">
        <f t="shared" si="47"/>
        <v>44046</v>
      </c>
      <c r="AK770" s="132" t="s">
        <v>8014</v>
      </c>
      <c r="AL770" s="132" t="s">
        <v>11557</v>
      </c>
      <c r="AM770" s="32">
        <v>42220</v>
      </c>
      <c r="AN770" s="27"/>
      <c r="AO770" s="91">
        <v>42244</v>
      </c>
      <c r="AP770" s="170" t="s">
        <v>11561</v>
      </c>
    </row>
    <row r="771" spans="1:42" s="74" customFormat="1" ht="24.75" customHeight="1" x14ac:dyDescent="0.15">
      <c r="A771" s="422">
        <v>768</v>
      </c>
      <c r="B771" s="415" t="s">
        <v>11535</v>
      </c>
      <c r="C771" s="23" t="s">
        <v>7325</v>
      </c>
      <c r="D771" s="24" t="s">
        <v>6423</v>
      </c>
      <c r="E771" s="23"/>
      <c r="F771" s="23"/>
      <c r="G771" s="25" t="s">
        <v>11548</v>
      </c>
      <c r="H771" s="23" t="s">
        <v>11600</v>
      </c>
      <c r="I771" s="23" t="s">
        <v>8568</v>
      </c>
      <c r="J771" s="25" t="s">
        <v>11549</v>
      </c>
      <c r="K771" s="25"/>
      <c r="L771" s="23" t="s">
        <v>11553</v>
      </c>
      <c r="M771" s="23"/>
      <c r="N771" s="33"/>
      <c r="O771" s="43" t="s">
        <v>6424</v>
      </c>
      <c r="P771" s="23"/>
      <c r="Q771" s="25"/>
      <c r="R771" s="25" t="s">
        <v>11550</v>
      </c>
      <c r="S771" s="23" t="s">
        <v>11551</v>
      </c>
      <c r="T771" s="23"/>
      <c r="U771" s="25" t="s">
        <v>11548</v>
      </c>
      <c r="V771" s="23"/>
      <c r="W771" s="25" t="s">
        <v>11552</v>
      </c>
      <c r="X771" s="25"/>
      <c r="Y771" s="23" t="s">
        <v>11551</v>
      </c>
      <c r="Z771" s="23"/>
      <c r="AA771" s="33">
        <v>5</v>
      </c>
      <c r="AB771" s="295" t="str">
        <f t="shared" si="48"/>
        <v>年間</v>
      </c>
      <c r="AC771" s="268" t="s">
        <v>14487</v>
      </c>
      <c r="AD771" s="181">
        <v>1</v>
      </c>
      <c r="AE771" s="179"/>
      <c r="AF771" s="179"/>
      <c r="AG771" s="27">
        <v>42225</v>
      </c>
      <c r="AH771" s="168">
        <v>42220</v>
      </c>
      <c r="AI771" s="29" t="str">
        <f t="shared" si="49"/>
        <v>～</v>
      </c>
      <c r="AJ771" s="169">
        <f t="shared" si="47"/>
        <v>44046</v>
      </c>
      <c r="AK771" s="132" t="s">
        <v>7375</v>
      </c>
      <c r="AL771" s="132" t="s">
        <v>11558</v>
      </c>
      <c r="AM771" s="32">
        <v>42220</v>
      </c>
      <c r="AN771" s="27"/>
      <c r="AO771" s="91">
        <v>42244</v>
      </c>
      <c r="AP771" s="170" t="s">
        <v>11561</v>
      </c>
    </row>
    <row r="772" spans="1:42" s="74" customFormat="1" ht="24.75" customHeight="1" x14ac:dyDescent="0.15">
      <c r="A772" s="422">
        <v>769</v>
      </c>
      <c r="B772" s="415" t="s">
        <v>11535</v>
      </c>
      <c r="C772" s="23" t="s">
        <v>11663</v>
      </c>
      <c r="D772" s="24" t="s">
        <v>6423</v>
      </c>
      <c r="E772" s="23"/>
      <c r="F772" s="23"/>
      <c r="G772" s="25" t="s">
        <v>11548</v>
      </c>
      <c r="H772" s="23" t="s">
        <v>11600</v>
      </c>
      <c r="I772" s="23" t="s">
        <v>8568</v>
      </c>
      <c r="J772" s="25" t="s">
        <v>11549</v>
      </c>
      <c r="K772" s="25"/>
      <c r="L772" s="23" t="s">
        <v>11553</v>
      </c>
      <c r="M772" s="23"/>
      <c r="N772" s="33"/>
      <c r="O772" s="43" t="s">
        <v>6424</v>
      </c>
      <c r="P772" s="23"/>
      <c r="Q772" s="25"/>
      <c r="R772" s="25" t="s">
        <v>11550</v>
      </c>
      <c r="S772" s="23" t="s">
        <v>11551</v>
      </c>
      <c r="T772" s="23"/>
      <c r="U772" s="25" t="s">
        <v>11548</v>
      </c>
      <c r="V772" s="23"/>
      <c r="W772" s="25" t="s">
        <v>11552</v>
      </c>
      <c r="X772" s="25"/>
      <c r="Y772" s="23" t="s">
        <v>11551</v>
      </c>
      <c r="Z772" s="23"/>
      <c r="AA772" s="33">
        <v>5</v>
      </c>
      <c r="AB772" s="295" t="str">
        <f t="shared" si="48"/>
        <v>年間</v>
      </c>
      <c r="AC772" s="268" t="s">
        <v>14487</v>
      </c>
      <c r="AD772" s="181">
        <v>1</v>
      </c>
      <c r="AE772" s="179"/>
      <c r="AF772" s="179"/>
      <c r="AG772" s="27">
        <v>42226</v>
      </c>
      <c r="AH772" s="168">
        <v>42220</v>
      </c>
      <c r="AI772" s="29" t="str">
        <f t="shared" si="49"/>
        <v>～</v>
      </c>
      <c r="AJ772" s="169">
        <f t="shared" ref="AJ772:AJ835" si="51">IF(ISBLANK($AH772),"",DATE(YEAR($AH772)+$AA772,MONTH($AH772),DAY($AH772)-1))</f>
        <v>44046</v>
      </c>
      <c r="AK772" s="132" t="s">
        <v>11559</v>
      </c>
      <c r="AL772" s="132" t="s">
        <v>11560</v>
      </c>
      <c r="AM772" s="32">
        <v>42220</v>
      </c>
      <c r="AN772" s="27"/>
      <c r="AO772" s="91">
        <v>42244</v>
      </c>
      <c r="AP772" s="170" t="s">
        <v>11561</v>
      </c>
    </row>
    <row r="773" spans="1:42" s="74" customFormat="1" ht="24.75" customHeight="1" x14ac:dyDescent="0.15">
      <c r="A773" s="422">
        <v>770</v>
      </c>
      <c r="B773" s="268" t="s">
        <v>11564</v>
      </c>
      <c r="C773" s="23" t="s">
        <v>5707</v>
      </c>
      <c r="D773" s="24" t="s">
        <v>5708</v>
      </c>
      <c r="E773" s="23"/>
      <c r="F773" s="23"/>
      <c r="G773" s="25" t="s">
        <v>11565</v>
      </c>
      <c r="H773" s="23" t="s">
        <v>11618</v>
      </c>
      <c r="I773" s="23" t="s">
        <v>11619</v>
      </c>
      <c r="J773" s="25" t="s">
        <v>11620</v>
      </c>
      <c r="K773" s="25" t="s">
        <v>11621</v>
      </c>
      <c r="L773" s="23" t="s">
        <v>11622</v>
      </c>
      <c r="M773" s="23" t="s">
        <v>11623</v>
      </c>
      <c r="N773" s="33"/>
      <c r="O773" s="25" t="s">
        <v>10767</v>
      </c>
      <c r="P773" s="23" t="s">
        <v>6563</v>
      </c>
      <c r="Q773" s="25" t="s">
        <v>10770</v>
      </c>
      <c r="R773" s="25" t="s">
        <v>10771</v>
      </c>
      <c r="S773" s="23" t="s">
        <v>5729</v>
      </c>
      <c r="T773" s="23" t="s">
        <v>5730</v>
      </c>
      <c r="U773" s="25" t="s">
        <v>11716</v>
      </c>
      <c r="V773" s="23" t="s">
        <v>6563</v>
      </c>
      <c r="W773" s="25" t="s">
        <v>10770</v>
      </c>
      <c r="X773" s="25" t="s">
        <v>11265</v>
      </c>
      <c r="Y773" s="23" t="s">
        <v>5729</v>
      </c>
      <c r="Z773" s="23" t="s">
        <v>5730</v>
      </c>
      <c r="AA773" s="312">
        <v>5</v>
      </c>
      <c r="AB773" s="295" t="str">
        <f t="shared" ref="AB773:AB840" si="52">IF(ISBLANK($AA773),"","年間")</f>
        <v>年間</v>
      </c>
      <c r="AC773" s="268"/>
      <c r="AD773" s="167">
        <v>1</v>
      </c>
      <c r="AE773" s="167">
        <v>63600</v>
      </c>
      <c r="AF773" s="167">
        <f>IF(ISBLANK($AE773),"",$AE773*$AD773)</f>
        <v>63600</v>
      </c>
      <c r="AG773" s="27">
        <v>42217</v>
      </c>
      <c r="AH773" s="168">
        <v>42247</v>
      </c>
      <c r="AI773" s="29" t="str">
        <f t="shared" si="49"/>
        <v>～</v>
      </c>
      <c r="AJ773" s="169">
        <f t="shared" si="51"/>
        <v>44073</v>
      </c>
      <c r="AK773" s="132" t="s">
        <v>11566</v>
      </c>
      <c r="AL773" s="23" t="s">
        <v>11628</v>
      </c>
      <c r="AM773" s="32">
        <v>42247</v>
      </c>
      <c r="AN773" s="27"/>
      <c r="AO773" s="91">
        <v>42248</v>
      </c>
      <c r="AP773" s="25" t="s">
        <v>11567</v>
      </c>
    </row>
    <row r="774" spans="1:42" s="74" customFormat="1" ht="24.75" customHeight="1" x14ac:dyDescent="0.15">
      <c r="A774" s="422">
        <v>771</v>
      </c>
      <c r="B774" s="415" t="s">
        <v>11625</v>
      </c>
      <c r="C774" s="23" t="s">
        <v>582</v>
      </c>
      <c r="D774" s="24" t="s">
        <v>11627</v>
      </c>
      <c r="E774" s="23"/>
      <c r="F774" s="23"/>
      <c r="G774" s="25" t="s">
        <v>15811</v>
      </c>
      <c r="H774" s="23" t="s">
        <v>15812</v>
      </c>
      <c r="I774" s="23" t="s">
        <v>8551</v>
      </c>
      <c r="J774" s="25" t="s">
        <v>15813</v>
      </c>
      <c r="K774" s="25"/>
      <c r="L774" s="134"/>
      <c r="M774" s="23"/>
      <c r="N774" s="33"/>
      <c r="O774" s="43" t="s">
        <v>15814</v>
      </c>
      <c r="P774" s="23"/>
      <c r="Q774" s="25"/>
      <c r="R774" s="25"/>
      <c r="S774" s="23"/>
      <c r="T774" s="23"/>
      <c r="U774" s="25" t="s">
        <v>15815</v>
      </c>
      <c r="V774" s="23"/>
      <c r="W774" s="25" t="s">
        <v>15818</v>
      </c>
      <c r="X774" s="25" t="s">
        <v>15816</v>
      </c>
      <c r="Y774" s="23" t="s">
        <v>15817</v>
      </c>
      <c r="Z774" s="23"/>
      <c r="AA774" s="33">
        <v>5</v>
      </c>
      <c r="AB774" s="295" t="str">
        <f t="shared" si="52"/>
        <v>年間</v>
      </c>
      <c r="AC774" s="268" t="s">
        <v>14487</v>
      </c>
      <c r="AD774" s="181">
        <v>1</v>
      </c>
      <c r="AE774" s="167">
        <v>76500</v>
      </c>
      <c r="AF774" s="167">
        <f>IF(ISBLANK($AE774),"",$AE774*$AD774)</f>
        <v>76500</v>
      </c>
      <c r="AG774" s="27">
        <v>42218</v>
      </c>
      <c r="AH774" s="168">
        <v>42243</v>
      </c>
      <c r="AI774" s="29" t="str">
        <f t="shared" si="49"/>
        <v>～</v>
      </c>
      <c r="AJ774" s="169">
        <f t="shared" si="51"/>
        <v>44069</v>
      </c>
      <c r="AK774" s="23" t="s">
        <v>7374</v>
      </c>
      <c r="AL774" s="23" t="s">
        <v>15819</v>
      </c>
      <c r="AM774" s="32">
        <v>42243</v>
      </c>
      <c r="AN774" s="27"/>
      <c r="AO774" s="91">
        <v>42720</v>
      </c>
      <c r="AP774" s="170" t="s">
        <v>11626</v>
      </c>
    </row>
    <row r="775" spans="1:42" s="74" customFormat="1" ht="24.75" customHeight="1" x14ac:dyDescent="0.15">
      <c r="A775" s="422">
        <v>772</v>
      </c>
      <c r="B775" s="415" t="s">
        <v>11624</v>
      </c>
      <c r="C775" s="23" t="s">
        <v>582</v>
      </c>
      <c r="D775" s="24" t="s">
        <v>11627</v>
      </c>
      <c r="E775" s="23"/>
      <c r="F775" s="23"/>
      <c r="G775" s="25" t="s">
        <v>15811</v>
      </c>
      <c r="H775" s="23" t="s">
        <v>15812</v>
      </c>
      <c r="I775" s="23" t="s">
        <v>8551</v>
      </c>
      <c r="J775" s="25" t="s">
        <v>15813</v>
      </c>
      <c r="K775" s="25"/>
      <c r="L775" s="134"/>
      <c r="M775" s="23"/>
      <c r="N775" s="33"/>
      <c r="O775" s="43" t="s">
        <v>6424</v>
      </c>
      <c r="P775" s="23"/>
      <c r="Q775" s="25"/>
      <c r="R775" s="25"/>
      <c r="S775" s="23"/>
      <c r="T775" s="23"/>
      <c r="U775" s="25" t="s">
        <v>15815</v>
      </c>
      <c r="V775" s="23"/>
      <c r="W775" s="25" t="s">
        <v>15818</v>
      </c>
      <c r="X775" s="25" t="s">
        <v>15816</v>
      </c>
      <c r="Y775" s="23" t="s">
        <v>15817</v>
      </c>
      <c r="Z775" s="23"/>
      <c r="AA775" s="33">
        <v>5</v>
      </c>
      <c r="AB775" s="295" t="str">
        <f t="shared" si="52"/>
        <v>年間</v>
      </c>
      <c r="AC775" s="268" t="s">
        <v>14487</v>
      </c>
      <c r="AD775" s="181">
        <v>1</v>
      </c>
      <c r="AE775" s="179"/>
      <c r="AF775" s="179"/>
      <c r="AG775" s="27">
        <v>42218</v>
      </c>
      <c r="AH775" s="168">
        <v>42243</v>
      </c>
      <c r="AI775" s="29" t="str">
        <f t="shared" si="49"/>
        <v>～</v>
      </c>
      <c r="AJ775" s="169">
        <f t="shared" si="51"/>
        <v>44069</v>
      </c>
      <c r="AK775" s="23" t="s">
        <v>13193</v>
      </c>
      <c r="AL775" s="23" t="s">
        <v>15820</v>
      </c>
      <c r="AM775" s="32">
        <v>42243</v>
      </c>
      <c r="AN775" s="27"/>
      <c r="AO775" s="91">
        <v>42720</v>
      </c>
      <c r="AP775" s="170" t="s">
        <v>11626</v>
      </c>
    </row>
    <row r="776" spans="1:42" s="74" customFormat="1" ht="24.75" customHeight="1" x14ac:dyDescent="0.15">
      <c r="A776" s="422">
        <v>773</v>
      </c>
      <c r="B776" s="415" t="s">
        <v>11624</v>
      </c>
      <c r="C776" s="23" t="s">
        <v>582</v>
      </c>
      <c r="D776" s="24" t="s">
        <v>11627</v>
      </c>
      <c r="E776" s="23"/>
      <c r="F776" s="23"/>
      <c r="G776" s="25" t="s">
        <v>15811</v>
      </c>
      <c r="H776" s="23" t="s">
        <v>15812</v>
      </c>
      <c r="I776" s="23" t="s">
        <v>8551</v>
      </c>
      <c r="J776" s="25" t="s">
        <v>15813</v>
      </c>
      <c r="K776" s="25"/>
      <c r="L776" s="134"/>
      <c r="M776" s="23"/>
      <c r="N776" s="33"/>
      <c r="O776" s="43" t="s">
        <v>6424</v>
      </c>
      <c r="P776" s="23"/>
      <c r="Q776" s="25"/>
      <c r="R776" s="25"/>
      <c r="S776" s="23"/>
      <c r="T776" s="23"/>
      <c r="U776" s="25" t="s">
        <v>15815</v>
      </c>
      <c r="V776" s="23"/>
      <c r="W776" s="25" t="s">
        <v>15818</v>
      </c>
      <c r="X776" s="25" t="s">
        <v>15816</v>
      </c>
      <c r="Y776" s="23" t="s">
        <v>15817</v>
      </c>
      <c r="Z776" s="23"/>
      <c r="AA776" s="33">
        <v>5</v>
      </c>
      <c r="AB776" s="295" t="str">
        <f t="shared" si="52"/>
        <v>年間</v>
      </c>
      <c r="AC776" s="268" t="s">
        <v>14487</v>
      </c>
      <c r="AD776" s="181">
        <v>1</v>
      </c>
      <c r="AE776" s="179"/>
      <c r="AF776" s="179"/>
      <c r="AG776" s="27">
        <v>42218</v>
      </c>
      <c r="AH776" s="168">
        <v>42243</v>
      </c>
      <c r="AI776" s="29" t="str">
        <f t="shared" si="49"/>
        <v>～</v>
      </c>
      <c r="AJ776" s="169">
        <f t="shared" si="51"/>
        <v>44069</v>
      </c>
      <c r="AK776" s="23" t="s">
        <v>10529</v>
      </c>
      <c r="AL776" s="23" t="s">
        <v>15821</v>
      </c>
      <c r="AM776" s="32">
        <v>42243</v>
      </c>
      <c r="AN776" s="27"/>
      <c r="AO776" s="91">
        <v>42720</v>
      </c>
      <c r="AP776" s="170" t="s">
        <v>11626</v>
      </c>
    </row>
    <row r="777" spans="1:42" s="74" customFormat="1" ht="24.75" customHeight="1" x14ac:dyDescent="0.15">
      <c r="A777" s="422">
        <v>774</v>
      </c>
      <c r="B777" s="415" t="s">
        <v>11624</v>
      </c>
      <c r="C777" s="23" t="s">
        <v>582</v>
      </c>
      <c r="D777" s="24" t="s">
        <v>11627</v>
      </c>
      <c r="E777" s="23"/>
      <c r="F777" s="23"/>
      <c r="G777" s="25" t="s">
        <v>15811</v>
      </c>
      <c r="H777" s="23" t="s">
        <v>15812</v>
      </c>
      <c r="I777" s="23" t="s">
        <v>8551</v>
      </c>
      <c r="J777" s="25" t="s">
        <v>15813</v>
      </c>
      <c r="K777" s="25"/>
      <c r="L777" s="134"/>
      <c r="M777" s="23"/>
      <c r="N777" s="33"/>
      <c r="O777" s="43" t="s">
        <v>6424</v>
      </c>
      <c r="P777" s="23"/>
      <c r="Q777" s="25"/>
      <c r="R777" s="25"/>
      <c r="S777" s="23"/>
      <c r="T777" s="23"/>
      <c r="U777" s="25" t="s">
        <v>15815</v>
      </c>
      <c r="V777" s="23"/>
      <c r="W777" s="25" t="s">
        <v>15818</v>
      </c>
      <c r="X777" s="25" t="s">
        <v>15816</v>
      </c>
      <c r="Y777" s="23" t="s">
        <v>15817</v>
      </c>
      <c r="Z777" s="23"/>
      <c r="AA777" s="33">
        <v>5</v>
      </c>
      <c r="AB777" s="295" t="str">
        <f t="shared" si="52"/>
        <v>年間</v>
      </c>
      <c r="AC777" s="268" t="s">
        <v>14487</v>
      </c>
      <c r="AD777" s="181">
        <v>1</v>
      </c>
      <c r="AE777" s="179"/>
      <c r="AF777" s="179"/>
      <c r="AG777" s="27">
        <v>42218</v>
      </c>
      <c r="AH777" s="168">
        <v>42243</v>
      </c>
      <c r="AI777" s="29" t="str">
        <f t="shared" si="49"/>
        <v>～</v>
      </c>
      <c r="AJ777" s="169">
        <f t="shared" si="51"/>
        <v>44069</v>
      </c>
      <c r="AK777" s="23" t="s">
        <v>7375</v>
      </c>
      <c r="AL777" s="23" t="s">
        <v>15822</v>
      </c>
      <c r="AM777" s="32">
        <v>42243</v>
      </c>
      <c r="AN777" s="27"/>
      <c r="AO777" s="91">
        <v>42720</v>
      </c>
      <c r="AP777" s="170" t="s">
        <v>11626</v>
      </c>
    </row>
    <row r="778" spans="1:42" s="74" customFormat="1" ht="24.75" customHeight="1" x14ac:dyDescent="0.15">
      <c r="A778" s="422">
        <v>775</v>
      </c>
      <c r="B778" s="415" t="s">
        <v>11624</v>
      </c>
      <c r="C778" s="23" t="s">
        <v>582</v>
      </c>
      <c r="D778" s="24" t="s">
        <v>11627</v>
      </c>
      <c r="E778" s="23"/>
      <c r="F778" s="23"/>
      <c r="G778" s="25" t="s">
        <v>15811</v>
      </c>
      <c r="H778" s="23" t="s">
        <v>15812</v>
      </c>
      <c r="I778" s="23" t="s">
        <v>8551</v>
      </c>
      <c r="J778" s="25" t="s">
        <v>15813</v>
      </c>
      <c r="K778" s="25"/>
      <c r="L778" s="134"/>
      <c r="M778" s="23"/>
      <c r="N778" s="33"/>
      <c r="O778" s="43" t="s">
        <v>6424</v>
      </c>
      <c r="P778" s="23"/>
      <c r="Q778" s="25"/>
      <c r="R778" s="25"/>
      <c r="S778" s="23"/>
      <c r="T778" s="23"/>
      <c r="U778" s="25" t="s">
        <v>15815</v>
      </c>
      <c r="V778" s="23"/>
      <c r="W778" s="25" t="s">
        <v>15818</v>
      </c>
      <c r="X778" s="25" t="s">
        <v>15816</v>
      </c>
      <c r="Y778" s="23" t="s">
        <v>15817</v>
      </c>
      <c r="Z778" s="23"/>
      <c r="AA778" s="33">
        <v>5</v>
      </c>
      <c r="AB778" s="295" t="str">
        <f t="shared" si="52"/>
        <v>年間</v>
      </c>
      <c r="AC778" s="268" t="s">
        <v>14487</v>
      </c>
      <c r="AD778" s="181">
        <v>1</v>
      </c>
      <c r="AE778" s="179"/>
      <c r="AF778" s="179"/>
      <c r="AG778" s="27">
        <v>42218</v>
      </c>
      <c r="AH778" s="168">
        <v>42243</v>
      </c>
      <c r="AI778" s="29" t="str">
        <f t="shared" si="49"/>
        <v>～</v>
      </c>
      <c r="AJ778" s="169">
        <f t="shared" si="51"/>
        <v>44069</v>
      </c>
      <c r="AK778" s="23" t="s">
        <v>11559</v>
      </c>
      <c r="AL778" s="23" t="s">
        <v>15823</v>
      </c>
      <c r="AM778" s="32">
        <v>42243</v>
      </c>
      <c r="AN778" s="27"/>
      <c r="AO778" s="91">
        <v>42720</v>
      </c>
      <c r="AP778" s="170" t="s">
        <v>11626</v>
      </c>
    </row>
    <row r="779" spans="1:42" s="74" customFormat="1" ht="24.75" customHeight="1" x14ac:dyDescent="0.15">
      <c r="A779" s="422">
        <v>776</v>
      </c>
      <c r="B779" s="268" t="s">
        <v>11715</v>
      </c>
      <c r="C779" s="23" t="s">
        <v>7325</v>
      </c>
      <c r="D779" s="24" t="s">
        <v>6510</v>
      </c>
      <c r="E779" s="23"/>
      <c r="F779" s="23"/>
      <c r="G779" s="25" t="s">
        <v>11723</v>
      </c>
      <c r="H779" s="23" t="s">
        <v>11724</v>
      </c>
      <c r="I779" s="23" t="s">
        <v>8568</v>
      </c>
      <c r="J779" s="25" t="s">
        <v>11734</v>
      </c>
      <c r="K779" s="25"/>
      <c r="L779" s="134"/>
      <c r="M779" s="23"/>
      <c r="N779" s="33"/>
      <c r="O779" s="43" t="s">
        <v>6424</v>
      </c>
      <c r="P779" s="23"/>
      <c r="Q779" s="25"/>
      <c r="R779" s="25"/>
      <c r="S779" s="23"/>
      <c r="T779" s="23"/>
      <c r="U779" s="25" t="s">
        <v>11717</v>
      </c>
      <c r="V779" s="23" t="s">
        <v>11718</v>
      </c>
      <c r="W779" s="25" t="s">
        <v>11719</v>
      </c>
      <c r="X779" s="25" t="s">
        <v>11720</v>
      </c>
      <c r="Y779" s="23" t="s">
        <v>11721</v>
      </c>
      <c r="Z779" s="23" t="s">
        <v>11722</v>
      </c>
      <c r="AA779" s="33">
        <v>5</v>
      </c>
      <c r="AB779" s="295" t="str">
        <f t="shared" si="52"/>
        <v>年間</v>
      </c>
      <c r="AC779" s="268" t="s">
        <v>14487</v>
      </c>
      <c r="AD779" s="167">
        <v>1</v>
      </c>
      <c r="AE779" s="167">
        <v>76500</v>
      </c>
      <c r="AF779" s="167">
        <f>IF(ISBLANK($AE779),"",$AE779*$AD779)</f>
        <v>76500</v>
      </c>
      <c r="AG779" s="27">
        <v>42250</v>
      </c>
      <c r="AH779" s="168">
        <v>42273</v>
      </c>
      <c r="AI779" s="29" t="str">
        <f t="shared" si="49"/>
        <v>～</v>
      </c>
      <c r="AJ779" s="169">
        <f t="shared" si="51"/>
        <v>44099</v>
      </c>
      <c r="AK779" s="44" t="s">
        <v>11726</v>
      </c>
      <c r="AL779" s="44" t="s">
        <v>11727</v>
      </c>
      <c r="AM779" s="32">
        <v>42273</v>
      </c>
      <c r="AN779" s="27"/>
      <c r="AO779" s="91">
        <v>42275</v>
      </c>
      <c r="AP779" s="25" t="s">
        <v>11725</v>
      </c>
    </row>
    <row r="780" spans="1:42" s="74" customFormat="1" ht="24.75" customHeight="1" x14ac:dyDescent="0.15">
      <c r="A780" s="422">
        <v>777</v>
      </c>
      <c r="B780" s="268" t="s">
        <v>11715</v>
      </c>
      <c r="C780" s="23" t="s">
        <v>7325</v>
      </c>
      <c r="D780" s="24" t="s">
        <v>6510</v>
      </c>
      <c r="E780" s="23"/>
      <c r="F780" s="23"/>
      <c r="G780" s="25" t="s">
        <v>11723</v>
      </c>
      <c r="H780" s="23" t="s">
        <v>11724</v>
      </c>
      <c r="I780" s="23" t="s">
        <v>8568</v>
      </c>
      <c r="J780" s="25" t="s">
        <v>11735</v>
      </c>
      <c r="K780" s="25"/>
      <c r="L780" s="134"/>
      <c r="M780" s="23"/>
      <c r="N780" s="33"/>
      <c r="O780" s="43" t="s">
        <v>6424</v>
      </c>
      <c r="P780" s="23"/>
      <c r="Q780" s="25"/>
      <c r="R780" s="25"/>
      <c r="S780" s="23"/>
      <c r="T780" s="23"/>
      <c r="U780" s="25" t="s">
        <v>11717</v>
      </c>
      <c r="V780" s="23" t="s">
        <v>11718</v>
      </c>
      <c r="W780" s="25" t="s">
        <v>11719</v>
      </c>
      <c r="X780" s="25" t="s">
        <v>11720</v>
      </c>
      <c r="Y780" s="23" t="s">
        <v>11721</v>
      </c>
      <c r="Z780" s="23" t="s">
        <v>11722</v>
      </c>
      <c r="AA780" s="33">
        <v>5</v>
      </c>
      <c r="AB780" s="295" t="str">
        <f t="shared" si="52"/>
        <v>年間</v>
      </c>
      <c r="AC780" s="268" t="s">
        <v>14487</v>
      </c>
      <c r="AD780" s="167">
        <v>1</v>
      </c>
      <c r="AE780" s="179"/>
      <c r="AF780" s="179"/>
      <c r="AG780" s="27">
        <v>42251</v>
      </c>
      <c r="AH780" s="168">
        <v>42273</v>
      </c>
      <c r="AI780" s="29" t="str">
        <f t="shared" si="49"/>
        <v>～</v>
      </c>
      <c r="AJ780" s="169">
        <f t="shared" si="51"/>
        <v>44099</v>
      </c>
      <c r="AK780" s="44" t="s">
        <v>11728</v>
      </c>
      <c r="AL780" s="44" t="s">
        <v>11729</v>
      </c>
      <c r="AM780" s="32">
        <v>42273</v>
      </c>
      <c r="AN780" s="27"/>
      <c r="AO780" s="91">
        <v>42275</v>
      </c>
      <c r="AP780" s="25" t="s">
        <v>11725</v>
      </c>
    </row>
    <row r="781" spans="1:42" s="74" customFormat="1" ht="24.75" customHeight="1" x14ac:dyDescent="0.15">
      <c r="A781" s="422">
        <v>778</v>
      </c>
      <c r="B781" s="268" t="s">
        <v>11715</v>
      </c>
      <c r="C781" s="23" t="s">
        <v>7325</v>
      </c>
      <c r="D781" s="24" t="s">
        <v>6510</v>
      </c>
      <c r="E781" s="23"/>
      <c r="F781" s="23"/>
      <c r="G781" s="25" t="s">
        <v>11723</v>
      </c>
      <c r="H781" s="23" t="s">
        <v>11724</v>
      </c>
      <c r="I781" s="23" t="s">
        <v>8568</v>
      </c>
      <c r="J781" s="25" t="s">
        <v>11736</v>
      </c>
      <c r="K781" s="25"/>
      <c r="L781" s="134"/>
      <c r="M781" s="23"/>
      <c r="N781" s="33"/>
      <c r="O781" s="43" t="s">
        <v>6424</v>
      </c>
      <c r="P781" s="23"/>
      <c r="Q781" s="25"/>
      <c r="R781" s="25"/>
      <c r="S781" s="23"/>
      <c r="T781" s="23"/>
      <c r="U781" s="25" t="s">
        <v>11717</v>
      </c>
      <c r="V781" s="23" t="s">
        <v>11718</v>
      </c>
      <c r="W781" s="25" t="s">
        <v>11719</v>
      </c>
      <c r="X781" s="25" t="s">
        <v>11720</v>
      </c>
      <c r="Y781" s="23" t="s">
        <v>11721</v>
      </c>
      <c r="Z781" s="23" t="s">
        <v>11722</v>
      </c>
      <c r="AA781" s="33">
        <v>5</v>
      </c>
      <c r="AB781" s="295" t="str">
        <f t="shared" si="52"/>
        <v>年間</v>
      </c>
      <c r="AC781" s="268" t="s">
        <v>14487</v>
      </c>
      <c r="AD781" s="167">
        <v>1</v>
      </c>
      <c r="AE781" s="179"/>
      <c r="AF781" s="179"/>
      <c r="AG781" s="27">
        <v>42252</v>
      </c>
      <c r="AH781" s="168">
        <v>42273</v>
      </c>
      <c r="AI781" s="29" t="str">
        <f t="shared" si="49"/>
        <v>～</v>
      </c>
      <c r="AJ781" s="169">
        <f t="shared" si="51"/>
        <v>44099</v>
      </c>
      <c r="AK781" s="44" t="s">
        <v>11730</v>
      </c>
      <c r="AL781" s="44" t="s">
        <v>11731</v>
      </c>
      <c r="AM781" s="32">
        <v>42273</v>
      </c>
      <c r="AN781" s="27"/>
      <c r="AO781" s="91">
        <v>42275</v>
      </c>
      <c r="AP781" s="25" t="s">
        <v>11725</v>
      </c>
    </row>
    <row r="782" spans="1:42" s="74" customFormat="1" ht="24.75" customHeight="1" x14ac:dyDescent="0.15">
      <c r="A782" s="422">
        <v>779</v>
      </c>
      <c r="B782" s="268" t="s">
        <v>11715</v>
      </c>
      <c r="C782" s="23" t="s">
        <v>7325</v>
      </c>
      <c r="D782" s="24" t="s">
        <v>6510</v>
      </c>
      <c r="E782" s="23"/>
      <c r="F782" s="23"/>
      <c r="G782" s="25" t="s">
        <v>11723</v>
      </c>
      <c r="H782" s="23" t="s">
        <v>11724</v>
      </c>
      <c r="I782" s="23" t="s">
        <v>8568</v>
      </c>
      <c r="J782" s="25" t="s">
        <v>11737</v>
      </c>
      <c r="K782" s="25"/>
      <c r="L782" s="134"/>
      <c r="M782" s="23"/>
      <c r="N782" s="33"/>
      <c r="O782" s="43" t="s">
        <v>6424</v>
      </c>
      <c r="P782" s="23"/>
      <c r="Q782" s="25"/>
      <c r="R782" s="25"/>
      <c r="S782" s="23"/>
      <c r="T782" s="23"/>
      <c r="U782" s="25" t="s">
        <v>11717</v>
      </c>
      <c r="V782" s="23" t="s">
        <v>11718</v>
      </c>
      <c r="W782" s="25" t="s">
        <v>11719</v>
      </c>
      <c r="X782" s="25" t="s">
        <v>11720</v>
      </c>
      <c r="Y782" s="23" t="s">
        <v>11721</v>
      </c>
      <c r="Z782" s="23" t="s">
        <v>11722</v>
      </c>
      <c r="AA782" s="33">
        <v>5</v>
      </c>
      <c r="AB782" s="295" t="str">
        <f t="shared" si="52"/>
        <v>年間</v>
      </c>
      <c r="AC782" s="268" t="s">
        <v>14487</v>
      </c>
      <c r="AD782" s="167">
        <v>1</v>
      </c>
      <c r="AE782" s="179"/>
      <c r="AF782" s="179"/>
      <c r="AG782" s="27">
        <v>42253</v>
      </c>
      <c r="AH782" s="168">
        <v>42273</v>
      </c>
      <c r="AI782" s="29" t="str">
        <f t="shared" si="49"/>
        <v>～</v>
      </c>
      <c r="AJ782" s="169">
        <f t="shared" si="51"/>
        <v>44099</v>
      </c>
      <c r="AK782" s="44" t="s">
        <v>11732</v>
      </c>
      <c r="AL782" s="44" t="s">
        <v>11733</v>
      </c>
      <c r="AM782" s="32">
        <v>42273</v>
      </c>
      <c r="AN782" s="27"/>
      <c r="AO782" s="91">
        <v>42275</v>
      </c>
      <c r="AP782" s="25" t="s">
        <v>11725</v>
      </c>
    </row>
    <row r="783" spans="1:42" s="74" customFormat="1" ht="24.75" customHeight="1" x14ac:dyDescent="0.15">
      <c r="A783" s="422">
        <v>780</v>
      </c>
      <c r="B783" s="416" t="s">
        <v>11738</v>
      </c>
      <c r="C783" s="64" t="s">
        <v>582</v>
      </c>
      <c r="D783" s="92" t="s">
        <v>11627</v>
      </c>
      <c r="E783" s="64"/>
      <c r="F783" s="64"/>
      <c r="G783" s="25" t="s">
        <v>11739</v>
      </c>
      <c r="H783" s="23"/>
      <c r="I783" s="23"/>
      <c r="J783" s="25"/>
      <c r="K783" s="25"/>
      <c r="L783" s="134"/>
      <c r="M783" s="23"/>
      <c r="N783" s="33"/>
      <c r="O783" s="43" t="s">
        <v>6424</v>
      </c>
      <c r="P783" s="23"/>
      <c r="Q783" s="25"/>
      <c r="R783" s="25"/>
      <c r="S783" s="23"/>
      <c r="T783" s="23"/>
      <c r="U783" s="25"/>
      <c r="V783" s="23"/>
      <c r="W783" s="25"/>
      <c r="X783" s="25"/>
      <c r="Y783" s="23"/>
      <c r="Z783" s="23"/>
      <c r="AA783" s="33">
        <v>5</v>
      </c>
      <c r="AB783" s="295" t="str">
        <f t="shared" si="52"/>
        <v>年間</v>
      </c>
      <c r="AC783" s="268" t="s">
        <v>14487</v>
      </c>
      <c r="AD783" s="181">
        <v>1</v>
      </c>
      <c r="AE783" s="167">
        <v>76500</v>
      </c>
      <c r="AF783" s="167">
        <f t="shared" ref="AF783:AF841" si="53">IF(ISBLANK($AE783),"",$AE783*$AD783)</f>
        <v>76500</v>
      </c>
      <c r="AG783" s="27">
        <v>42254</v>
      </c>
      <c r="AH783" s="168">
        <v>42248</v>
      </c>
      <c r="AI783" s="29" t="str">
        <f t="shared" ref="AI783:AI846" si="54">IF(ISBLANK($AG783),"","～")</f>
        <v>～</v>
      </c>
      <c r="AJ783" s="169">
        <f t="shared" si="51"/>
        <v>44074</v>
      </c>
      <c r="AK783" s="317" t="s">
        <v>14488</v>
      </c>
      <c r="AL783" s="64"/>
      <c r="AM783" s="32"/>
      <c r="AN783" s="27"/>
      <c r="AO783" s="91"/>
      <c r="AP783" s="170" t="s">
        <v>11740</v>
      </c>
    </row>
    <row r="784" spans="1:42" s="74" customFormat="1" ht="24.75" customHeight="1" x14ac:dyDescent="0.15">
      <c r="A784" s="422">
        <v>781</v>
      </c>
      <c r="B784" s="416" t="s">
        <v>11741</v>
      </c>
      <c r="C784" s="64" t="s">
        <v>582</v>
      </c>
      <c r="D784" s="92" t="s">
        <v>11627</v>
      </c>
      <c r="E784" s="64"/>
      <c r="F784" s="64"/>
      <c r="G784" s="25" t="s">
        <v>11739</v>
      </c>
      <c r="H784" s="23"/>
      <c r="I784" s="23"/>
      <c r="J784" s="25"/>
      <c r="K784" s="25"/>
      <c r="L784" s="134"/>
      <c r="M784" s="23"/>
      <c r="N784" s="33"/>
      <c r="O784" s="43" t="s">
        <v>6424</v>
      </c>
      <c r="P784" s="23"/>
      <c r="Q784" s="25"/>
      <c r="R784" s="25"/>
      <c r="S784" s="23"/>
      <c r="T784" s="23"/>
      <c r="U784" s="25"/>
      <c r="V784" s="23"/>
      <c r="W784" s="25"/>
      <c r="X784" s="25"/>
      <c r="Y784" s="23"/>
      <c r="Z784" s="23"/>
      <c r="AA784" s="33">
        <v>5</v>
      </c>
      <c r="AB784" s="295" t="str">
        <f t="shared" si="52"/>
        <v>年間</v>
      </c>
      <c r="AC784" s="268" t="s">
        <v>14487</v>
      </c>
      <c r="AD784" s="181">
        <v>1</v>
      </c>
      <c r="AE784" s="167">
        <v>76500</v>
      </c>
      <c r="AF784" s="167">
        <f t="shared" si="53"/>
        <v>76500</v>
      </c>
      <c r="AG784" s="27">
        <v>42254</v>
      </c>
      <c r="AH784" s="168">
        <v>42248</v>
      </c>
      <c r="AI784" s="29" t="str">
        <f t="shared" si="54"/>
        <v>～</v>
      </c>
      <c r="AJ784" s="169">
        <f t="shared" si="51"/>
        <v>44074</v>
      </c>
      <c r="AK784" s="317" t="s">
        <v>14488</v>
      </c>
      <c r="AL784" s="64"/>
      <c r="AM784" s="32"/>
      <c r="AN784" s="27"/>
      <c r="AO784" s="91"/>
      <c r="AP784" s="170" t="s">
        <v>11740</v>
      </c>
    </row>
    <row r="785" spans="1:42" s="74" customFormat="1" ht="24.75" customHeight="1" x14ac:dyDescent="0.15">
      <c r="A785" s="422">
        <v>782</v>
      </c>
      <c r="B785" s="415" t="s">
        <v>11742</v>
      </c>
      <c r="C785" s="23" t="s">
        <v>64</v>
      </c>
      <c r="D785" s="24" t="s">
        <v>11743</v>
      </c>
      <c r="E785" s="23"/>
      <c r="F785" s="23"/>
      <c r="G785" s="25" t="s">
        <v>12246</v>
      </c>
      <c r="H785" s="23" t="s">
        <v>12247</v>
      </c>
      <c r="I785" s="23" t="s">
        <v>12249</v>
      </c>
      <c r="J785" s="25" t="s">
        <v>12248</v>
      </c>
      <c r="K785" s="58" t="s">
        <v>12250</v>
      </c>
      <c r="L785" s="23" t="s">
        <v>12251</v>
      </c>
      <c r="M785" s="95" t="s">
        <v>12252</v>
      </c>
      <c r="N785" s="33"/>
      <c r="O785" s="25" t="s">
        <v>12253</v>
      </c>
      <c r="P785" s="23" t="s">
        <v>12254</v>
      </c>
      <c r="Q785" s="25" t="s">
        <v>12255</v>
      </c>
      <c r="R785" s="25" t="s">
        <v>12256</v>
      </c>
      <c r="S785" s="23" t="s">
        <v>12257</v>
      </c>
      <c r="T785" s="23" t="s">
        <v>12263</v>
      </c>
      <c r="U785" s="25" t="s">
        <v>12258</v>
      </c>
      <c r="V785" s="23" t="s">
        <v>12259</v>
      </c>
      <c r="W785" s="25" t="s">
        <v>12260</v>
      </c>
      <c r="X785" s="58" t="s">
        <v>12261</v>
      </c>
      <c r="Y785" s="23" t="s">
        <v>12262</v>
      </c>
      <c r="Z785" s="23" t="s">
        <v>12264</v>
      </c>
      <c r="AA785" s="312">
        <v>5</v>
      </c>
      <c r="AB785" s="295" t="str">
        <f t="shared" si="52"/>
        <v>年間</v>
      </c>
      <c r="AC785" s="268"/>
      <c r="AD785" s="167">
        <v>1</v>
      </c>
      <c r="AE785" s="167">
        <v>64800</v>
      </c>
      <c r="AF785" s="167">
        <f t="shared" si="53"/>
        <v>64800</v>
      </c>
      <c r="AG785" s="27">
        <v>42309</v>
      </c>
      <c r="AH785" s="168">
        <v>42394</v>
      </c>
      <c r="AI785" s="29" t="str">
        <f t="shared" si="54"/>
        <v>～</v>
      </c>
      <c r="AJ785" s="169">
        <f t="shared" si="51"/>
        <v>44220</v>
      </c>
      <c r="AK785" s="132" t="s">
        <v>12245</v>
      </c>
      <c r="AL785" s="23" t="s">
        <v>12282</v>
      </c>
      <c r="AM785" s="32">
        <v>42302</v>
      </c>
      <c r="AN785" s="27"/>
      <c r="AO785" s="91">
        <v>42334</v>
      </c>
      <c r="AP785" s="25" t="s">
        <v>12265</v>
      </c>
    </row>
    <row r="786" spans="1:42" s="74" customFormat="1" ht="24.75" customHeight="1" x14ac:dyDescent="0.15">
      <c r="A786" s="422">
        <v>783</v>
      </c>
      <c r="B786" s="414" t="s">
        <v>11769</v>
      </c>
      <c r="C786" s="64" t="s">
        <v>7798</v>
      </c>
      <c r="D786" s="92" t="s">
        <v>6786</v>
      </c>
      <c r="E786" s="64"/>
      <c r="F786" s="64"/>
      <c r="G786" s="25" t="s">
        <v>11762</v>
      </c>
      <c r="H786" s="145" t="s">
        <v>11763</v>
      </c>
      <c r="I786" s="23" t="s">
        <v>11767</v>
      </c>
      <c r="J786" s="25" t="s">
        <v>11766</v>
      </c>
      <c r="K786" s="25"/>
      <c r="L786" s="25"/>
      <c r="M786" s="25" t="s">
        <v>11765</v>
      </c>
      <c r="N786" s="33"/>
      <c r="O786" s="25" t="s">
        <v>6424</v>
      </c>
      <c r="P786" s="23"/>
      <c r="Q786" s="25"/>
      <c r="R786" s="25"/>
      <c r="S786" s="23"/>
      <c r="T786" s="23"/>
      <c r="U786" s="25" t="s">
        <v>11761</v>
      </c>
      <c r="V786" s="23" t="s">
        <v>11763</v>
      </c>
      <c r="W786" s="25" t="s">
        <v>11764</v>
      </c>
      <c r="X786" s="25"/>
      <c r="Y786" s="23" t="s">
        <v>11765</v>
      </c>
      <c r="Z786" s="23"/>
      <c r="AA786" s="33">
        <v>5</v>
      </c>
      <c r="AB786" s="295" t="str">
        <f t="shared" si="52"/>
        <v>年間</v>
      </c>
      <c r="AC786" s="268" t="s">
        <v>14487</v>
      </c>
      <c r="AD786" s="181">
        <v>1</v>
      </c>
      <c r="AE786" s="181">
        <v>76500</v>
      </c>
      <c r="AF786" s="167">
        <f t="shared" si="53"/>
        <v>76500</v>
      </c>
      <c r="AG786" s="27">
        <v>42278</v>
      </c>
      <c r="AH786" s="168">
        <v>42279</v>
      </c>
      <c r="AI786" s="29" t="str">
        <f t="shared" si="54"/>
        <v>～</v>
      </c>
      <c r="AJ786" s="169">
        <f t="shared" si="51"/>
        <v>44105</v>
      </c>
      <c r="AK786" s="132" t="s">
        <v>11314</v>
      </c>
      <c r="AL786" s="64"/>
      <c r="AM786" s="32">
        <v>42279</v>
      </c>
      <c r="AN786" s="27"/>
      <c r="AO786" s="91"/>
      <c r="AP786" s="25" t="s">
        <v>11760</v>
      </c>
    </row>
    <row r="787" spans="1:42" s="74" customFormat="1" ht="24.75" customHeight="1" x14ac:dyDescent="0.15">
      <c r="A787" s="422">
        <v>784</v>
      </c>
      <c r="B787" s="414" t="s">
        <v>11769</v>
      </c>
      <c r="C787" s="64" t="s">
        <v>7798</v>
      </c>
      <c r="D787" s="92" t="s">
        <v>6786</v>
      </c>
      <c r="E787" s="64"/>
      <c r="F787" s="64"/>
      <c r="G787" s="25" t="s">
        <v>11762</v>
      </c>
      <c r="H787" s="145" t="s">
        <v>11763</v>
      </c>
      <c r="I787" s="23" t="s">
        <v>11767</v>
      </c>
      <c r="J787" s="25" t="s">
        <v>11766</v>
      </c>
      <c r="K787" s="25"/>
      <c r="L787" s="25"/>
      <c r="M787" s="25" t="s">
        <v>11765</v>
      </c>
      <c r="N787" s="33"/>
      <c r="O787" s="25" t="s">
        <v>6424</v>
      </c>
      <c r="P787" s="23"/>
      <c r="Q787" s="25"/>
      <c r="R787" s="25"/>
      <c r="S787" s="23"/>
      <c r="T787" s="23"/>
      <c r="U787" s="25" t="s">
        <v>11761</v>
      </c>
      <c r="V787" s="23" t="s">
        <v>11763</v>
      </c>
      <c r="W787" s="25" t="s">
        <v>11764</v>
      </c>
      <c r="X787" s="25"/>
      <c r="Y787" s="23" t="s">
        <v>11765</v>
      </c>
      <c r="Z787" s="23"/>
      <c r="AA787" s="33">
        <v>5</v>
      </c>
      <c r="AB787" s="295" t="str">
        <f t="shared" si="52"/>
        <v>年間</v>
      </c>
      <c r="AC787" s="268" t="s">
        <v>14487</v>
      </c>
      <c r="AD787" s="181">
        <v>1</v>
      </c>
      <c r="AE787" s="179"/>
      <c r="AF787" s="179"/>
      <c r="AG787" s="27">
        <v>42278</v>
      </c>
      <c r="AH787" s="168">
        <v>42279</v>
      </c>
      <c r="AI787" s="29" t="str">
        <f t="shared" si="54"/>
        <v>～</v>
      </c>
      <c r="AJ787" s="169">
        <f t="shared" si="51"/>
        <v>44105</v>
      </c>
      <c r="AK787" s="132" t="s">
        <v>7374</v>
      </c>
      <c r="AL787" s="64"/>
      <c r="AM787" s="32">
        <v>42279</v>
      </c>
      <c r="AN787" s="27"/>
      <c r="AO787" s="91"/>
      <c r="AP787" s="25" t="s">
        <v>11760</v>
      </c>
    </row>
    <row r="788" spans="1:42" s="74" customFormat="1" ht="24.75" customHeight="1" x14ac:dyDescent="0.15">
      <c r="A788" s="422">
        <v>785</v>
      </c>
      <c r="B788" s="414" t="s">
        <v>11769</v>
      </c>
      <c r="C788" s="64" t="s">
        <v>7798</v>
      </c>
      <c r="D788" s="92" t="s">
        <v>6786</v>
      </c>
      <c r="E788" s="64"/>
      <c r="F788" s="64"/>
      <c r="G788" s="25" t="s">
        <v>11762</v>
      </c>
      <c r="H788" s="145" t="s">
        <v>11763</v>
      </c>
      <c r="I788" s="23" t="s">
        <v>11767</v>
      </c>
      <c r="J788" s="25" t="s">
        <v>11766</v>
      </c>
      <c r="K788" s="25"/>
      <c r="L788" s="25"/>
      <c r="M788" s="25" t="s">
        <v>11765</v>
      </c>
      <c r="N788" s="33"/>
      <c r="O788" s="25" t="s">
        <v>6424</v>
      </c>
      <c r="P788" s="23"/>
      <c r="Q788" s="25"/>
      <c r="R788" s="25"/>
      <c r="S788" s="23"/>
      <c r="T788" s="23"/>
      <c r="U788" s="25" t="s">
        <v>11761</v>
      </c>
      <c r="V788" s="23" t="s">
        <v>11763</v>
      </c>
      <c r="W788" s="25" t="s">
        <v>11764</v>
      </c>
      <c r="X788" s="25"/>
      <c r="Y788" s="23" t="s">
        <v>11765</v>
      </c>
      <c r="Z788" s="23"/>
      <c r="AA788" s="33">
        <v>5</v>
      </c>
      <c r="AB788" s="295" t="str">
        <f t="shared" si="52"/>
        <v>年間</v>
      </c>
      <c r="AC788" s="268" t="s">
        <v>14487</v>
      </c>
      <c r="AD788" s="181">
        <v>1</v>
      </c>
      <c r="AE788" s="179"/>
      <c r="AF788" s="179"/>
      <c r="AG788" s="27">
        <v>42278</v>
      </c>
      <c r="AH788" s="168">
        <v>42279</v>
      </c>
      <c r="AI788" s="29" t="str">
        <f t="shared" si="54"/>
        <v>～</v>
      </c>
      <c r="AJ788" s="169">
        <f t="shared" si="51"/>
        <v>44105</v>
      </c>
      <c r="AK788" s="132" t="s">
        <v>7153</v>
      </c>
      <c r="AL788" s="64"/>
      <c r="AM788" s="32">
        <v>42279</v>
      </c>
      <c r="AN788" s="27"/>
      <c r="AO788" s="91"/>
      <c r="AP788" s="25" t="s">
        <v>11760</v>
      </c>
    </row>
    <row r="789" spans="1:42" s="74" customFormat="1" ht="24.75" customHeight="1" x14ac:dyDescent="0.15">
      <c r="A789" s="422">
        <v>786</v>
      </c>
      <c r="B789" s="415" t="s">
        <v>11798</v>
      </c>
      <c r="C789" s="23" t="s">
        <v>15388</v>
      </c>
      <c r="D789" s="24" t="s">
        <v>194</v>
      </c>
      <c r="E789" s="23"/>
      <c r="F789" s="23"/>
      <c r="G789" s="25" t="s">
        <v>11871</v>
      </c>
      <c r="H789" s="23" t="s">
        <v>11872</v>
      </c>
      <c r="I789" s="23" t="s">
        <v>11801</v>
      </c>
      <c r="J789" s="25" t="s">
        <v>11873</v>
      </c>
      <c r="K789" s="25"/>
      <c r="L789" s="23"/>
      <c r="M789" s="23"/>
      <c r="N789" s="33"/>
      <c r="O789" s="25" t="s">
        <v>11803</v>
      </c>
      <c r="P789" s="23" t="s">
        <v>6472</v>
      </c>
      <c r="Q789" s="25" t="s">
        <v>11791</v>
      </c>
      <c r="R789" s="25" t="s">
        <v>11870</v>
      </c>
      <c r="S789" s="23" t="s">
        <v>11804</v>
      </c>
      <c r="T789" s="23"/>
      <c r="U789" s="25" t="s">
        <v>11805</v>
      </c>
      <c r="V789" s="23" t="s">
        <v>11806</v>
      </c>
      <c r="W789" s="25" t="s">
        <v>11807</v>
      </c>
      <c r="X789" s="25" t="s">
        <v>11808</v>
      </c>
      <c r="Y789" s="23" t="s">
        <v>11809</v>
      </c>
      <c r="Z789" s="23" t="s">
        <v>11810</v>
      </c>
      <c r="AA789" s="312">
        <v>5</v>
      </c>
      <c r="AB789" s="295" t="str">
        <f t="shared" si="52"/>
        <v>年間</v>
      </c>
      <c r="AC789" s="268"/>
      <c r="AD789" s="167">
        <v>1</v>
      </c>
      <c r="AE789" s="167">
        <v>15600</v>
      </c>
      <c r="AF789" s="167">
        <f t="shared" si="53"/>
        <v>15600</v>
      </c>
      <c r="AG789" s="27">
        <v>42279</v>
      </c>
      <c r="AH789" s="168">
        <v>42248</v>
      </c>
      <c r="AI789" s="29" t="str">
        <f t="shared" si="54"/>
        <v>～</v>
      </c>
      <c r="AJ789" s="169">
        <f t="shared" si="51"/>
        <v>44074</v>
      </c>
      <c r="AK789" s="132" t="s">
        <v>11811</v>
      </c>
      <c r="AL789" s="23" t="s">
        <v>11812</v>
      </c>
      <c r="AM789" s="35">
        <v>42248</v>
      </c>
      <c r="AN789" s="27"/>
      <c r="AO789" s="104">
        <v>42290</v>
      </c>
      <c r="AP789" s="25" t="s">
        <v>11813</v>
      </c>
    </row>
    <row r="790" spans="1:42" s="74" customFormat="1" ht="24.75" customHeight="1" x14ac:dyDescent="0.15">
      <c r="A790" s="422">
        <v>787</v>
      </c>
      <c r="B790" s="415" t="s">
        <v>11814</v>
      </c>
      <c r="C790" s="23" t="s">
        <v>15389</v>
      </c>
      <c r="D790" s="24" t="s">
        <v>194</v>
      </c>
      <c r="E790" s="23"/>
      <c r="F790" s="23"/>
      <c r="G790" s="25" t="s">
        <v>11799</v>
      </c>
      <c r="H790" s="23" t="s">
        <v>11800</v>
      </c>
      <c r="I790" s="23" t="s">
        <v>11801</v>
      </c>
      <c r="J790" s="25" t="s">
        <v>11802</v>
      </c>
      <c r="K790" s="25"/>
      <c r="L790" s="23"/>
      <c r="M790" s="23"/>
      <c r="N790" s="33"/>
      <c r="O790" s="25" t="s">
        <v>11815</v>
      </c>
      <c r="P790" s="23" t="s">
        <v>11816</v>
      </c>
      <c r="Q790" s="25" t="s">
        <v>11791</v>
      </c>
      <c r="R790" s="25" t="s">
        <v>11817</v>
      </c>
      <c r="S790" s="23" t="s">
        <v>11818</v>
      </c>
      <c r="T790" s="23"/>
      <c r="U790" s="25" t="s">
        <v>11819</v>
      </c>
      <c r="V790" s="23" t="s">
        <v>11820</v>
      </c>
      <c r="W790" s="25" t="s">
        <v>11821</v>
      </c>
      <c r="X790" s="25" t="s">
        <v>11822</v>
      </c>
      <c r="Y790" s="23" t="s">
        <v>11823</v>
      </c>
      <c r="Z790" s="23" t="s">
        <v>11824</v>
      </c>
      <c r="AA790" s="312">
        <v>5</v>
      </c>
      <c r="AB790" s="295" t="str">
        <f t="shared" si="52"/>
        <v>年間</v>
      </c>
      <c r="AC790" s="268"/>
      <c r="AD790" s="167">
        <v>1</v>
      </c>
      <c r="AE790" s="167">
        <v>15600</v>
      </c>
      <c r="AF790" s="167">
        <f t="shared" si="53"/>
        <v>15600</v>
      </c>
      <c r="AG790" s="27">
        <v>42279</v>
      </c>
      <c r="AH790" s="168">
        <v>42248</v>
      </c>
      <c r="AI790" s="29" t="str">
        <f t="shared" si="54"/>
        <v>～</v>
      </c>
      <c r="AJ790" s="169">
        <f t="shared" si="51"/>
        <v>44074</v>
      </c>
      <c r="AK790" s="132" t="s">
        <v>11825</v>
      </c>
      <c r="AL790" s="23" t="s">
        <v>11826</v>
      </c>
      <c r="AM790" s="35">
        <v>42248</v>
      </c>
      <c r="AN790" s="27"/>
      <c r="AO790" s="104">
        <v>42290</v>
      </c>
      <c r="AP790" s="25" t="s">
        <v>11827</v>
      </c>
    </row>
    <row r="791" spans="1:42" s="74" customFormat="1" ht="24.75" customHeight="1" x14ac:dyDescent="0.15">
      <c r="A791" s="422">
        <v>788</v>
      </c>
      <c r="B791" s="415" t="s">
        <v>11828</v>
      </c>
      <c r="C791" s="23" t="s">
        <v>15389</v>
      </c>
      <c r="D791" s="24" t="s">
        <v>194</v>
      </c>
      <c r="E791" s="23"/>
      <c r="F791" s="23"/>
      <c r="G791" s="25" t="s">
        <v>11799</v>
      </c>
      <c r="H791" s="23" t="s">
        <v>11800</v>
      </c>
      <c r="I791" s="23" t="s">
        <v>11801</v>
      </c>
      <c r="J791" s="25" t="s">
        <v>11802</v>
      </c>
      <c r="K791" s="25"/>
      <c r="L791" s="23"/>
      <c r="M791" s="23"/>
      <c r="N791" s="33"/>
      <c r="O791" s="25" t="s">
        <v>11815</v>
      </c>
      <c r="P791" s="23" t="s">
        <v>11816</v>
      </c>
      <c r="Q791" s="25" t="s">
        <v>11791</v>
      </c>
      <c r="R791" s="25" t="s">
        <v>11817</v>
      </c>
      <c r="S791" s="23" t="s">
        <v>11818</v>
      </c>
      <c r="T791" s="23"/>
      <c r="U791" s="25" t="s">
        <v>11819</v>
      </c>
      <c r="V791" s="23" t="s">
        <v>11820</v>
      </c>
      <c r="W791" s="25" t="s">
        <v>11821</v>
      </c>
      <c r="X791" s="25" t="s">
        <v>11822</v>
      </c>
      <c r="Y791" s="23" t="s">
        <v>11823</v>
      </c>
      <c r="Z791" s="23" t="s">
        <v>11824</v>
      </c>
      <c r="AA791" s="312">
        <v>5</v>
      </c>
      <c r="AB791" s="295" t="str">
        <f t="shared" si="52"/>
        <v>年間</v>
      </c>
      <c r="AC791" s="268"/>
      <c r="AD791" s="167">
        <v>1</v>
      </c>
      <c r="AE791" s="167">
        <v>15600</v>
      </c>
      <c r="AF791" s="167">
        <f t="shared" si="53"/>
        <v>15600</v>
      </c>
      <c r="AG791" s="27">
        <v>42279</v>
      </c>
      <c r="AH791" s="168">
        <v>42248</v>
      </c>
      <c r="AI791" s="29" t="str">
        <f t="shared" si="54"/>
        <v>～</v>
      </c>
      <c r="AJ791" s="169">
        <f t="shared" si="51"/>
        <v>44074</v>
      </c>
      <c r="AK791" s="132" t="s">
        <v>11825</v>
      </c>
      <c r="AL791" s="23" t="s">
        <v>11829</v>
      </c>
      <c r="AM791" s="35">
        <v>42248</v>
      </c>
      <c r="AN791" s="27"/>
      <c r="AO791" s="104">
        <v>42290</v>
      </c>
      <c r="AP791" s="25" t="s">
        <v>11827</v>
      </c>
    </row>
    <row r="792" spans="1:42" s="74" customFormat="1" ht="24.75" customHeight="1" x14ac:dyDescent="0.15">
      <c r="A792" s="422">
        <v>789</v>
      </c>
      <c r="B792" s="415" t="s">
        <v>11828</v>
      </c>
      <c r="C792" s="23" t="s">
        <v>15389</v>
      </c>
      <c r="D792" s="24" t="s">
        <v>194</v>
      </c>
      <c r="E792" s="23"/>
      <c r="F792" s="23"/>
      <c r="G792" s="25" t="s">
        <v>11874</v>
      </c>
      <c r="H792" s="23" t="s">
        <v>11875</v>
      </c>
      <c r="I792" s="23" t="s">
        <v>11801</v>
      </c>
      <c r="J792" s="25" t="s">
        <v>11832</v>
      </c>
      <c r="K792" s="25"/>
      <c r="L792" s="23"/>
      <c r="M792" s="23"/>
      <c r="N792" s="33"/>
      <c r="O792" s="25" t="s">
        <v>11815</v>
      </c>
      <c r="P792" s="23" t="s">
        <v>11816</v>
      </c>
      <c r="Q792" s="25" t="s">
        <v>11791</v>
      </c>
      <c r="R792" s="25" t="s">
        <v>11817</v>
      </c>
      <c r="S792" s="23" t="s">
        <v>11818</v>
      </c>
      <c r="T792" s="23"/>
      <c r="U792" s="25" t="s">
        <v>11819</v>
      </c>
      <c r="V792" s="23" t="s">
        <v>11820</v>
      </c>
      <c r="W792" s="25" t="s">
        <v>11821</v>
      </c>
      <c r="X792" s="25" t="s">
        <v>11822</v>
      </c>
      <c r="Y792" s="23" t="s">
        <v>11823</v>
      </c>
      <c r="Z792" s="23" t="s">
        <v>11824</v>
      </c>
      <c r="AA792" s="312">
        <v>5</v>
      </c>
      <c r="AB792" s="295" t="str">
        <f t="shared" si="52"/>
        <v>年間</v>
      </c>
      <c r="AC792" s="268"/>
      <c r="AD792" s="167">
        <v>1</v>
      </c>
      <c r="AE792" s="167">
        <v>15600</v>
      </c>
      <c r="AF792" s="167">
        <f t="shared" si="53"/>
        <v>15600</v>
      </c>
      <c r="AG792" s="27">
        <v>42279</v>
      </c>
      <c r="AH792" s="168">
        <v>42248</v>
      </c>
      <c r="AI792" s="29" t="str">
        <f t="shared" si="54"/>
        <v>～</v>
      </c>
      <c r="AJ792" s="169">
        <f t="shared" si="51"/>
        <v>44074</v>
      </c>
      <c r="AK792" s="132" t="s">
        <v>11825</v>
      </c>
      <c r="AL792" s="23" t="s">
        <v>11833</v>
      </c>
      <c r="AM792" s="35">
        <v>42248</v>
      </c>
      <c r="AN792" s="27"/>
      <c r="AO792" s="104">
        <v>42290</v>
      </c>
      <c r="AP792" s="25" t="s">
        <v>11827</v>
      </c>
    </row>
    <row r="793" spans="1:42" s="74" customFormat="1" ht="24.75" customHeight="1" x14ac:dyDescent="0.15">
      <c r="A793" s="422">
        <v>790</v>
      </c>
      <c r="B793" s="415" t="s">
        <v>11828</v>
      </c>
      <c r="C793" s="23" t="s">
        <v>15389</v>
      </c>
      <c r="D793" s="24" t="s">
        <v>194</v>
      </c>
      <c r="E793" s="23"/>
      <c r="F793" s="23"/>
      <c r="G793" s="25" t="s">
        <v>11830</v>
      </c>
      <c r="H793" s="23" t="s">
        <v>11831</v>
      </c>
      <c r="I793" s="23" t="s">
        <v>11801</v>
      </c>
      <c r="J793" s="25" t="s">
        <v>11832</v>
      </c>
      <c r="K793" s="25"/>
      <c r="L793" s="23"/>
      <c r="M793" s="23"/>
      <c r="N793" s="33"/>
      <c r="O793" s="25" t="s">
        <v>11815</v>
      </c>
      <c r="P793" s="23" t="s">
        <v>11816</v>
      </c>
      <c r="Q793" s="25" t="s">
        <v>11791</v>
      </c>
      <c r="R793" s="25" t="s">
        <v>11817</v>
      </c>
      <c r="S793" s="23" t="s">
        <v>11818</v>
      </c>
      <c r="T793" s="23"/>
      <c r="U793" s="25" t="s">
        <v>11819</v>
      </c>
      <c r="V793" s="23" t="s">
        <v>11820</v>
      </c>
      <c r="W793" s="25" t="s">
        <v>11821</v>
      </c>
      <c r="X793" s="25" t="s">
        <v>11822</v>
      </c>
      <c r="Y793" s="23" t="s">
        <v>11823</v>
      </c>
      <c r="Z793" s="23" t="s">
        <v>11824</v>
      </c>
      <c r="AA793" s="312">
        <v>5</v>
      </c>
      <c r="AB793" s="295" t="str">
        <f t="shared" si="52"/>
        <v>年間</v>
      </c>
      <c r="AC793" s="268"/>
      <c r="AD793" s="167">
        <v>1</v>
      </c>
      <c r="AE793" s="167">
        <v>15600</v>
      </c>
      <c r="AF793" s="167">
        <f t="shared" si="53"/>
        <v>15600</v>
      </c>
      <c r="AG793" s="27">
        <v>42279</v>
      </c>
      <c r="AH793" s="168">
        <v>42248</v>
      </c>
      <c r="AI793" s="29" t="str">
        <f t="shared" si="54"/>
        <v>～</v>
      </c>
      <c r="AJ793" s="169">
        <f t="shared" si="51"/>
        <v>44074</v>
      </c>
      <c r="AK793" s="132" t="s">
        <v>11825</v>
      </c>
      <c r="AL793" s="23" t="s">
        <v>11834</v>
      </c>
      <c r="AM793" s="35">
        <v>42248</v>
      </c>
      <c r="AN793" s="27"/>
      <c r="AO793" s="104">
        <v>42290</v>
      </c>
      <c r="AP793" s="25" t="s">
        <v>11827</v>
      </c>
    </row>
    <row r="794" spans="1:42" s="74" customFormat="1" ht="24.75" customHeight="1" x14ac:dyDescent="0.15">
      <c r="A794" s="422">
        <v>791</v>
      </c>
      <c r="B794" s="415" t="s">
        <v>11828</v>
      </c>
      <c r="C794" s="23" t="s">
        <v>15389</v>
      </c>
      <c r="D794" s="24" t="s">
        <v>194</v>
      </c>
      <c r="E794" s="23"/>
      <c r="F794" s="23"/>
      <c r="G794" s="25" t="s">
        <v>11876</v>
      </c>
      <c r="H794" s="23" t="s">
        <v>11877</v>
      </c>
      <c r="I794" s="23" t="s">
        <v>11801</v>
      </c>
      <c r="J794" s="25" t="s">
        <v>11837</v>
      </c>
      <c r="K794" s="25"/>
      <c r="L794" s="23"/>
      <c r="M794" s="23"/>
      <c r="N794" s="33"/>
      <c r="O794" s="25" t="s">
        <v>11815</v>
      </c>
      <c r="P794" s="23" t="s">
        <v>11816</v>
      </c>
      <c r="Q794" s="25" t="s">
        <v>11791</v>
      </c>
      <c r="R794" s="25" t="s">
        <v>11817</v>
      </c>
      <c r="S794" s="23" t="s">
        <v>11818</v>
      </c>
      <c r="T794" s="23"/>
      <c r="U794" s="25" t="s">
        <v>11819</v>
      </c>
      <c r="V794" s="23" t="s">
        <v>11820</v>
      </c>
      <c r="W794" s="25" t="s">
        <v>11821</v>
      </c>
      <c r="X794" s="25" t="s">
        <v>11822</v>
      </c>
      <c r="Y794" s="23" t="s">
        <v>11823</v>
      </c>
      <c r="Z794" s="23" t="s">
        <v>11824</v>
      </c>
      <c r="AA794" s="312">
        <v>5</v>
      </c>
      <c r="AB794" s="295" t="str">
        <f t="shared" si="52"/>
        <v>年間</v>
      </c>
      <c r="AC794" s="268"/>
      <c r="AD794" s="167">
        <v>1</v>
      </c>
      <c r="AE794" s="167">
        <v>15600</v>
      </c>
      <c r="AF794" s="167">
        <f t="shared" si="53"/>
        <v>15600</v>
      </c>
      <c r="AG794" s="27">
        <v>42279</v>
      </c>
      <c r="AH794" s="168">
        <v>42248</v>
      </c>
      <c r="AI794" s="29" t="str">
        <f t="shared" si="54"/>
        <v>～</v>
      </c>
      <c r="AJ794" s="169">
        <f t="shared" si="51"/>
        <v>44074</v>
      </c>
      <c r="AK794" s="132" t="s">
        <v>11825</v>
      </c>
      <c r="AL794" s="23" t="s">
        <v>11838</v>
      </c>
      <c r="AM794" s="35">
        <v>42248</v>
      </c>
      <c r="AN794" s="27"/>
      <c r="AO794" s="104">
        <v>42290</v>
      </c>
      <c r="AP794" s="25" t="s">
        <v>11827</v>
      </c>
    </row>
    <row r="795" spans="1:42" s="74" customFormat="1" ht="24.75" customHeight="1" x14ac:dyDescent="0.15">
      <c r="A795" s="422">
        <v>792</v>
      </c>
      <c r="B795" s="415" t="s">
        <v>11828</v>
      </c>
      <c r="C795" s="23" t="s">
        <v>15389</v>
      </c>
      <c r="D795" s="24" t="s">
        <v>194</v>
      </c>
      <c r="E795" s="23"/>
      <c r="F795" s="23"/>
      <c r="G795" s="25" t="s">
        <v>11835</v>
      </c>
      <c r="H795" s="23" t="s">
        <v>11836</v>
      </c>
      <c r="I795" s="23" t="s">
        <v>11801</v>
      </c>
      <c r="J795" s="25" t="s">
        <v>11837</v>
      </c>
      <c r="K795" s="25"/>
      <c r="L795" s="23"/>
      <c r="M795" s="23"/>
      <c r="N795" s="33"/>
      <c r="O795" s="25" t="s">
        <v>11815</v>
      </c>
      <c r="P795" s="23" t="s">
        <v>11816</v>
      </c>
      <c r="Q795" s="25" t="s">
        <v>11791</v>
      </c>
      <c r="R795" s="25" t="s">
        <v>11817</v>
      </c>
      <c r="S795" s="23" t="s">
        <v>11818</v>
      </c>
      <c r="T795" s="23"/>
      <c r="U795" s="25" t="s">
        <v>11819</v>
      </c>
      <c r="V795" s="23" t="s">
        <v>11820</v>
      </c>
      <c r="W795" s="25" t="s">
        <v>11821</v>
      </c>
      <c r="X795" s="25" t="s">
        <v>11822</v>
      </c>
      <c r="Y795" s="23" t="s">
        <v>11823</v>
      </c>
      <c r="Z795" s="23" t="s">
        <v>11824</v>
      </c>
      <c r="AA795" s="312">
        <v>5</v>
      </c>
      <c r="AB795" s="295" t="str">
        <f t="shared" si="52"/>
        <v>年間</v>
      </c>
      <c r="AC795" s="268"/>
      <c r="AD795" s="167">
        <v>1</v>
      </c>
      <c r="AE795" s="167">
        <v>15600</v>
      </c>
      <c r="AF795" s="167">
        <f t="shared" si="53"/>
        <v>15600</v>
      </c>
      <c r="AG795" s="27">
        <v>42279</v>
      </c>
      <c r="AH795" s="168">
        <v>42248</v>
      </c>
      <c r="AI795" s="29" t="str">
        <f t="shared" si="54"/>
        <v>～</v>
      </c>
      <c r="AJ795" s="169">
        <f t="shared" si="51"/>
        <v>44074</v>
      </c>
      <c r="AK795" s="132" t="s">
        <v>11825</v>
      </c>
      <c r="AL795" s="23" t="s">
        <v>11839</v>
      </c>
      <c r="AM795" s="35">
        <v>42248</v>
      </c>
      <c r="AN795" s="27"/>
      <c r="AO795" s="104">
        <v>42290</v>
      </c>
      <c r="AP795" s="25" t="s">
        <v>11827</v>
      </c>
    </row>
    <row r="796" spans="1:42" s="74" customFormat="1" ht="24.75" customHeight="1" x14ac:dyDescent="0.15">
      <c r="A796" s="422">
        <v>793</v>
      </c>
      <c r="B796" s="415" t="s">
        <v>11828</v>
      </c>
      <c r="C796" s="23" t="s">
        <v>15389</v>
      </c>
      <c r="D796" s="24" t="s">
        <v>194</v>
      </c>
      <c r="E796" s="23"/>
      <c r="F796" s="23"/>
      <c r="G796" s="25" t="s">
        <v>11881</v>
      </c>
      <c r="H796" s="23" t="s">
        <v>11878</v>
      </c>
      <c r="I796" s="23" t="s">
        <v>11801</v>
      </c>
      <c r="J796" s="25" t="s">
        <v>11880</v>
      </c>
      <c r="K796" s="25"/>
      <c r="L796" s="23"/>
      <c r="M796" s="23"/>
      <c r="N796" s="33"/>
      <c r="O796" s="25" t="s">
        <v>11815</v>
      </c>
      <c r="P796" s="23" t="s">
        <v>11816</v>
      </c>
      <c r="Q796" s="25" t="s">
        <v>11791</v>
      </c>
      <c r="R796" s="25" t="s">
        <v>11817</v>
      </c>
      <c r="S796" s="23" t="s">
        <v>11818</v>
      </c>
      <c r="T796" s="23"/>
      <c r="U796" s="25" t="s">
        <v>11819</v>
      </c>
      <c r="V796" s="23" t="s">
        <v>11820</v>
      </c>
      <c r="W796" s="25" t="s">
        <v>11821</v>
      </c>
      <c r="X796" s="25" t="s">
        <v>11822</v>
      </c>
      <c r="Y796" s="23" t="s">
        <v>11823</v>
      </c>
      <c r="Z796" s="23" t="s">
        <v>11824</v>
      </c>
      <c r="AA796" s="312">
        <v>5</v>
      </c>
      <c r="AB796" s="295" t="str">
        <f t="shared" si="52"/>
        <v>年間</v>
      </c>
      <c r="AC796" s="268"/>
      <c r="AD796" s="167">
        <v>1</v>
      </c>
      <c r="AE796" s="167">
        <v>15600</v>
      </c>
      <c r="AF796" s="167">
        <f t="shared" si="53"/>
        <v>15600</v>
      </c>
      <c r="AG796" s="27">
        <v>42279</v>
      </c>
      <c r="AH796" s="168">
        <v>42248</v>
      </c>
      <c r="AI796" s="29" t="str">
        <f t="shared" si="54"/>
        <v>～</v>
      </c>
      <c r="AJ796" s="169">
        <f t="shared" si="51"/>
        <v>44074</v>
      </c>
      <c r="AK796" s="132" t="s">
        <v>11825</v>
      </c>
      <c r="AL796" s="23" t="s">
        <v>11841</v>
      </c>
      <c r="AM796" s="35">
        <v>42248</v>
      </c>
      <c r="AN796" s="27"/>
      <c r="AO796" s="104">
        <v>42290</v>
      </c>
      <c r="AP796" s="25" t="s">
        <v>11827</v>
      </c>
    </row>
    <row r="797" spans="1:42" s="74" customFormat="1" ht="24.75" customHeight="1" x14ac:dyDescent="0.15">
      <c r="A797" s="422">
        <v>794</v>
      </c>
      <c r="B797" s="415" t="s">
        <v>11828</v>
      </c>
      <c r="C797" s="23" t="s">
        <v>15390</v>
      </c>
      <c r="D797" s="24" t="s">
        <v>194</v>
      </c>
      <c r="E797" s="23"/>
      <c r="F797" s="23"/>
      <c r="G797" s="25" t="s">
        <v>11881</v>
      </c>
      <c r="H797" s="23" t="s">
        <v>11840</v>
      </c>
      <c r="I797" s="23" t="s">
        <v>11801</v>
      </c>
      <c r="J797" s="25" t="s">
        <v>11879</v>
      </c>
      <c r="K797" s="25"/>
      <c r="L797" s="23"/>
      <c r="M797" s="23"/>
      <c r="N797" s="33"/>
      <c r="O797" s="25" t="s">
        <v>11815</v>
      </c>
      <c r="P797" s="23" t="s">
        <v>11816</v>
      </c>
      <c r="Q797" s="25" t="s">
        <v>11791</v>
      </c>
      <c r="R797" s="25" t="s">
        <v>11817</v>
      </c>
      <c r="S797" s="23" t="s">
        <v>11818</v>
      </c>
      <c r="T797" s="23"/>
      <c r="U797" s="25" t="s">
        <v>11819</v>
      </c>
      <c r="V797" s="23" t="s">
        <v>11820</v>
      </c>
      <c r="W797" s="25" t="s">
        <v>11821</v>
      </c>
      <c r="X797" s="25" t="s">
        <v>11822</v>
      </c>
      <c r="Y797" s="23" t="s">
        <v>11823</v>
      </c>
      <c r="Z797" s="23" t="s">
        <v>11824</v>
      </c>
      <c r="AA797" s="312">
        <v>5</v>
      </c>
      <c r="AB797" s="295" t="str">
        <f t="shared" si="52"/>
        <v>年間</v>
      </c>
      <c r="AC797" s="268"/>
      <c r="AD797" s="167">
        <v>1</v>
      </c>
      <c r="AE797" s="167">
        <v>15600</v>
      </c>
      <c r="AF797" s="167">
        <f t="shared" si="53"/>
        <v>15600</v>
      </c>
      <c r="AG797" s="27">
        <v>42279</v>
      </c>
      <c r="AH797" s="168">
        <v>42248</v>
      </c>
      <c r="AI797" s="29" t="str">
        <f t="shared" si="54"/>
        <v>～</v>
      </c>
      <c r="AJ797" s="169">
        <f t="shared" si="51"/>
        <v>44074</v>
      </c>
      <c r="AK797" s="132" t="s">
        <v>11825</v>
      </c>
      <c r="AL797" s="23" t="s">
        <v>11842</v>
      </c>
      <c r="AM797" s="35">
        <v>42248</v>
      </c>
      <c r="AN797" s="27"/>
      <c r="AO797" s="104">
        <v>42290</v>
      </c>
      <c r="AP797" s="25" t="s">
        <v>11827</v>
      </c>
    </row>
    <row r="798" spans="1:42" s="74" customFormat="1" ht="24.75" customHeight="1" x14ac:dyDescent="0.15">
      <c r="A798" s="422">
        <v>795</v>
      </c>
      <c r="B798" s="415" t="s">
        <v>11828</v>
      </c>
      <c r="C798" s="23" t="s">
        <v>15391</v>
      </c>
      <c r="D798" s="24" t="s">
        <v>194</v>
      </c>
      <c r="E798" s="23"/>
      <c r="F798" s="23"/>
      <c r="G798" s="25" t="s">
        <v>11882</v>
      </c>
      <c r="H798" s="23" t="s">
        <v>11883</v>
      </c>
      <c r="I798" s="23" t="s">
        <v>11801</v>
      </c>
      <c r="J798" s="25" t="s">
        <v>11845</v>
      </c>
      <c r="K798" s="25"/>
      <c r="L798" s="23"/>
      <c r="M798" s="23"/>
      <c r="N798" s="33"/>
      <c r="O798" s="25" t="s">
        <v>11815</v>
      </c>
      <c r="P798" s="23" t="s">
        <v>11816</v>
      </c>
      <c r="Q798" s="25" t="s">
        <v>11791</v>
      </c>
      <c r="R798" s="25" t="s">
        <v>11817</v>
      </c>
      <c r="S798" s="23" t="s">
        <v>11818</v>
      </c>
      <c r="T798" s="23"/>
      <c r="U798" s="25" t="s">
        <v>11819</v>
      </c>
      <c r="V798" s="23" t="s">
        <v>11820</v>
      </c>
      <c r="W798" s="25" t="s">
        <v>11821</v>
      </c>
      <c r="X798" s="25" t="s">
        <v>11822</v>
      </c>
      <c r="Y798" s="23" t="s">
        <v>11823</v>
      </c>
      <c r="Z798" s="23" t="s">
        <v>11824</v>
      </c>
      <c r="AA798" s="312">
        <v>5</v>
      </c>
      <c r="AB798" s="295" t="str">
        <f t="shared" si="52"/>
        <v>年間</v>
      </c>
      <c r="AC798" s="268"/>
      <c r="AD798" s="167">
        <v>1</v>
      </c>
      <c r="AE798" s="167">
        <v>15600</v>
      </c>
      <c r="AF798" s="167">
        <f t="shared" si="53"/>
        <v>15600</v>
      </c>
      <c r="AG798" s="27">
        <v>42279</v>
      </c>
      <c r="AH798" s="168">
        <v>42248</v>
      </c>
      <c r="AI798" s="29" t="str">
        <f t="shared" si="54"/>
        <v>～</v>
      </c>
      <c r="AJ798" s="169">
        <f t="shared" si="51"/>
        <v>44074</v>
      </c>
      <c r="AK798" s="132" t="s">
        <v>11825</v>
      </c>
      <c r="AL798" s="23" t="s">
        <v>11846</v>
      </c>
      <c r="AM798" s="35">
        <v>42248</v>
      </c>
      <c r="AN798" s="27"/>
      <c r="AO798" s="104">
        <v>42290</v>
      </c>
      <c r="AP798" s="25" t="s">
        <v>11827</v>
      </c>
    </row>
    <row r="799" spans="1:42" s="74" customFormat="1" ht="24.75" customHeight="1" x14ac:dyDescent="0.15">
      <c r="A799" s="422">
        <v>796</v>
      </c>
      <c r="B799" s="415" t="s">
        <v>11828</v>
      </c>
      <c r="C799" s="23" t="s">
        <v>15391</v>
      </c>
      <c r="D799" s="24" t="s">
        <v>194</v>
      </c>
      <c r="E799" s="23"/>
      <c r="F799" s="23"/>
      <c r="G799" s="25" t="s">
        <v>11843</v>
      </c>
      <c r="H799" s="23" t="s">
        <v>11844</v>
      </c>
      <c r="I799" s="23" t="s">
        <v>11801</v>
      </c>
      <c r="J799" s="25" t="s">
        <v>11845</v>
      </c>
      <c r="K799" s="25"/>
      <c r="L799" s="23"/>
      <c r="M799" s="23"/>
      <c r="N799" s="33"/>
      <c r="O799" s="25" t="s">
        <v>11815</v>
      </c>
      <c r="P799" s="23" t="s">
        <v>11816</v>
      </c>
      <c r="Q799" s="25" t="s">
        <v>11791</v>
      </c>
      <c r="R799" s="25" t="s">
        <v>11817</v>
      </c>
      <c r="S799" s="23" t="s">
        <v>11818</v>
      </c>
      <c r="T799" s="23"/>
      <c r="U799" s="25" t="s">
        <v>11819</v>
      </c>
      <c r="V799" s="23" t="s">
        <v>11820</v>
      </c>
      <c r="W799" s="25" t="s">
        <v>11821</v>
      </c>
      <c r="X799" s="25" t="s">
        <v>11822</v>
      </c>
      <c r="Y799" s="23" t="s">
        <v>11823</v>
      </c>
      <c r="Z799" s="23" t="s">
        <v>11824</v>
      </c>
      <c r="AA799" s="312">
        <v>5</v>
      </c>
      <c r="AB799" s="295" t="str">
        <f t="shared" si="52"/>
        <v>年間</v>
      </c>
      <c r="AC799" s="268"/>
      <c r="AD799" s="167">
        <v>1</v>
      </c>
      <c r="AE799" s="167">
        <v>15600</v>
      </c>
      <c r="AF799" s="167">
        <f t="shared" si="53"/>
        <v>15600</v>
      </c>
      <c r="AG799" s="27">
        <v>42279</v>
      </c>
      <c r="AH799" s="168">
        <v>42248</v>
      </c>
      <c r="AI799" s="29" t="str">
        <f t="shared" si="54"/>
        <v>～</v>
      </c>
      <c r="AJ799" s="169">
        <f t="shared" si="51"/>
        <v>44074</v>
      </c>
      <c r="AK799" s="132" t="s">
        <v>11825</v>
      </c>
      <c r="AL799" s="23" t="s">
        <v>11847</v>
      </c>
      <c r="AM799" s="35">
        <v>42248</v>
      </c>
      <c r="AN799" s="27"/>
      <c r="AO799" s="104">
        <v>42290</v>
      </c>
      <c r="AP799" s="25" t="s">
        <v>11827</v>
      </c>
    </row>
    <row r="800" spans="1:42" s="74" customFormat="1" ht="24.75" customHeight="1" x14ac:dyDescent="0.15">
      <c r="A800" s="422">
        <v>797</v>
      </c>
      <c r="B800" s="415" t="s">
        <v>11828</v>
      </c>
      <c r="C800" s="23" t="s">
        <v>15391</v>
      </c>
      <c r="D800" s="24" t="s">
        <v>194</v>
      </c>
      <c r="E800" s="23"/>
      <c r="F800" s="23"/>
      <c r="G800" s="25" t="s">
        <v>11884</v>
      </c>
      <c r="H800" s="23" t="s">
        <v>11885</v>
      </c>
      <c r="I800" s="23" t="s">
        <v>11801</v>
      </c>
      <c r="J800" s="25" t="s">
        <v>11850</v>
      </c>
      <c r="K800" s="25"/>
      <c r="L800" s="23"/>
      <c r="M800" s="23"/>
      <c r="N800" s="33"/>
      <c r="O800" s="25" t="s">
        <v>11815</v>
      </c>
      <c r="P800" s="23" t="s">
        <v>11816</v>
      </c>
      <c r="Q800" s="25" t="s">
        <v>11791</v>
      </c>
      <c r="R800" s="25" t="s">
        <v>11817</v>
      </c>
      <c r="S800" s="23" t="s">
        <v>11818</v>
      </c>
      <c r="T800" s="23"/>
      <c r="U800" s="25" t="s">
        <v>11819</v>
      </c>
      <c r="V800" s="23" t="s">
        <v>11820</v>
      </c>
      <c r="W800" s="25" t="s">
        <v>11821</v>
      </c>
      <c r="X800" s="25" t="s">
        <v>11822</v>
      </c>
      <c r="Y800" s="23" t="s">
        <v>11823</v>
      </c>
      <c r="Z800" s="23" t="s">
        <v>11824</v>
      </c>
      <c r="AA800" s="312">
        <v>5</v>
      </c>
      <c r="AB800" s="295" t="str">
        <f t="shared" si="52"/>
        <v>年間</v>
      </c>
      <c r="AC800" s="268"/>
      <c r="AD800" s="167">
        <v>1</v>
      </c>
      <c r="AE800" s="167">
        <v>15600</v>
      </c>
      <c r="AF800" s="167">
        <f t="shared" si="53"/>
        <v>15600</v>
      </c>
      <c r="AG800" s="27">
        <v>42279</v>
      </c>
      <c r="AH800" s="168">
        <v>42248</v>
      </c>
      <c r="AI800" s="29" t="str">
        <f t="shared" si="54"/>
        <v>～</v>
      </c>
      <c r="AJ800" s="169">
        <f t="shared" si="51"/>
        <v>44074</v>
      </c>
      <c r="AK800" s="132" t="s">
        <v>11825</v>
      </c>
      <c r="AL800" s="23" t="s">
        <v>11851</v>
      </c>
      <c r="AM800" s="35">
        <v>42248</v>
      </c>
      <c r="AN800" s="27"/>
      <c r="AO800" s="104">
        <v>42290</v>
      </c>
      <c r="AP800" s="25" t="s">
        <v>11827</v>
      </c>
    </row>
    <row r="801" spans="1:42" s="74" customFormat="1" ht="24.75" customHeight="1" x14ac:dyDescent="0.15">
      <c r="A801" s="422">
        <v>798</v>
      </c>
      <c r="B801" s="415" t="s">
        <v>11828</v>
      </c>
      <c r="C801" s="23" t="s">
        <v>15391</v>
      </c>
      <c r="D801" s="24" t="s">
        <v>194</v>
      </c>
      <c r="E801" s="23"/>
      <c r="F801" s="23"/>
      <c r="G801" s="25" t="s">
        <v>11848</v>
      </c>
      <c r="H801" s="23" t="s">
        <v>11849</v>
      </c>
      <c r="I801" s="23" t="s">
        <v>11801</v>
      </c>
      <c r="J801" s="25" t="s">
        <v>11850</v>
      </c>
      <c r="K801" s="25"/>
      <c r="L801" s="23"/>
      <c r="M801" s="23"/>
      <c r="N801" s="33"/>
      <c r="O801" s="25" t="s">
        <v>11815</v>
      </c>
      <c r="P801" s="23" t="s">
        <v>11816</v>
      </c>
      <c r="Q801" s="25" t="s">
        <v>11791</v>
      </c>
      <c r="R801" s="25" t="s">
        <v>11817</v>
      </c>
      <c r="S801" s="23" t="s">
        <v>11818</v>
      </c>
      <c r="T801" s="23"/>
      <c r="U801" s="25" t="s">
        <v>11819</v>
      </c>
      <c r="V801" s="23" t="s">
        <v>11820</v>
      </c>
      <c r="W801" s="25" t="s">
        <v>11821</v>
      </c>
      <c r="X801" s="25" t="s">
        <v>11822</v>
      </c>
      <c r="Y801" s="23" t="s">
        <v>11823</v>
      </c>
      <c r="Z801" s="23" t="s">
        <v>11824</v>
      </c>
      <c r="AA801" s="312">
        <v>5</v>
      </c>
      <c r="AB801" s="295" t="str">
        <f t="shared" si="52"/>
        <v>年間</v>
      </c>
      <c r="AC801" s="268"/>
      <c r="AD801" s="167">
        <v>1</v>
      </c>
      <c r="AE801" s="167">
        <v>15600</v>
      </c>
      <c r="AF801" s="167">
        <f t="shared" si="53"/>
        <v>15600</v>
      </c>
      <c r="AG801" s="27">
        <v>42279</v>
      </c>
      <c r="AH801" s="168">
        <v>42248</v>
      </c>
      <c r="AI801" s="29" t="str">
        <f t="shared" si="54"/>
        <v>～</v>
      </c>
      <c r="AJ801" s="169">
        <f t="shared" si="51"/>
        <v>44074</v>
      </c>
      <c r="AK801" s="132" t="s">
        <v>11825</v>
      </c>
      <c r="AL801" s="23" t="s">
        <v>11852</v>
      </c>
      <c r="AM801" s="35">
        <v>42248</v>
      </c>
      <c r="AN801" s="27"/>
      <c r="AO801" s="104">
        <v>42290</v>
      </c>
      <c r="AP801" s="25" t="s">
        <v>11827</v>
      </c>
    </row>
    <row r="802" spans="1:42" s="74" customFormat="1" ht="24.75" customHeight="1" x14ac:dyDescent="0.15">
      <c r="A802" s="422">
        <v>799</v>
      </c>
      <c r="B802" s="415" t="s">
        <v>11828</v>
      </c>
      <c r="C802" s="23" t="s">
        <v>15391</v>
      </c>
      <c r="D802" s="24" t="s">
        <v>194</v>
      </c>
      <c r="E802" s="23"/>
      <c r="F802" s="23"/>
      <c r="G802" s="25" t="s">
        <v>11886</v>
      </c>
      <c r="H802" s="23" t="s">
        <v>11887</v>
      </c>
      <c r="I802" s="23" t="s">
        <v>11801</v>
      </c>
      <c r="J802" s="25" t="s">
        <v>11855</v>
      </c>
      <c r="K802" s="25"/>
      <c r="L802" s="23"/>
      <c r="M802" s="23"/>
      <c r="N802" s="33"/>
      <c r="O802" s="25" t="s">
        <v>11815</v>
      </c>
      <c r="P802" s="23" t="s">
        <v>11816</v>
      </c>
      <c r="Q802" s="25" t="s">
        <v>11791</v>
      </c>
      <c r="R802" s="25" t="s">
        <v>11817</v>
      </c>
      <c r="S802" s="23" t="s">
        <v>11818</v>
      </c>
      <c r="T802" s="23"/>
      <c r="U802" s="25" t="s">
        <v>11819</v>
      </c>
      <c r="V802" s="23" t="s">
        <v>11820</v>
      </c>
      <c r="W802" s="25" t="s">
        <v>11821</v>
      </c>
      <c r="X802" s="25" t="s">
        <v>11822</v>
      </c>
      <c r="Y802" s="23" t="s">
        <v>11823</v>
      </c>
      <c r="Z802" s="23" t="s">
        <v>11824</v>
      </c>
      <c r="AA802" s="312">
        <v>5</v>
      </c>
      <c r="AB802" s="295" t="str">
        <f t="shared" si="52"/>
        <v>年間</v>
      </c>
      <c r="AC802" s="268"/>
      <c r="AD802" s="167">
        <v>1</v>
      </c>
      <c r="AE802" s="167">
        <v>15600</v>
      </c>
      <c r="AF802" s="167">
        <f t="shared" si="53"/>
        <v>15600</v>
      </c>
      <c r="AG802" s="27">
        <v>42279</v>
      </c>
      <c r="AH802" s="168">
        <v>42248</v>
      </c>
      <c r="AI802" s="29" t="str">
        <f t="shared" si="54"/>
        <v>～</v>
      </c>
      <c r="AJ802" s="169">
        <f t="shared" si="51"/>
        <v>44074</v>
      </c>
      <c r="AK802" s="132" t="s">
        <v>11825</v>
      </c>
      <c r="AL802" s="23" t="s">
        <v>11856</v>
      </c>
      <c r="AM802" s="35">
        <v>42248</v>
      </c>
      <c r="AN802" s="27"/>
      <c r="AO802" s="104">
        <v>42290</v>
      </c>
      <c r="AP802" s="25" t="s">
        <v>11827</v>
      </c>
    </row>
    <row r="803" spans="1:42" s="74" customFormat="1" ht="24.75" customHeight="1" x14ac:dyDescent="0.15">
      <c r="A803" s="422">
        <v>800</v>
      </c>
      <c r="B803" s="415" t="s">
        <v>11828</v>
      </c>
      <c r="C803" s="23" t="s">
        <v>15391</v>
      </c>
      <c r="D803" s="24" t="s">
        <v>194</v>
      </c>
      <c r="E803" s="23"/>
      <c r="F803" s="23"/>
      <c r="G803" s="25" t="s">
        <v>11853</v>
      </c>
      <c r="H803" s="23" t="s">
        <v>11854</v>
      </c>
      <c r="I803" s="23" t="s">
        <v>11801</v>
      </c>
      <c r="J803" s="25" t="s">
        <v>11855</v>
      </c>
      <c r="K803" s="25"/>
      <c r="L803" s="23"/>
      <c r="M803" s="23"/>
      <c r="N803" s="33"/>
      <c r="O803" s="25" t="s">
        <v>11815</v>
      </c>
      <c r="P803" s="23" t="s">
        <v>11816</v>
      </c>
      <c r="Q803" s="25" t="s">
        <v>11791</v>
      </c>
      <c r="R803" s="25" t="s">
        <v>11817</v>
      </c>
      <c r="S803" s="23" t="s">
        <v>11818</v>
      </c>
      <c r="T803" s="23"/>
      <c r="U803" s="25" t="s">
        <v>11819</v>
      </c>
      <c r="V803" s="23" t="s">
        <v>11820</v>
      </c>
      <c r="W803" s="25" t="s">
        <v>11821</v>
      </c>
      <c r="X803" s="25" t="s">
        <v>11822</v>
      </c>
      <c r="Y803" s="23" t="s">
        <v>11823</v>
      </c>
      <c r="Z803" s="23" t="s">
        <v>11824</v>
      </c>
      <c r="AA803" s="312">
        <v>5</v>
      </c>
      <c r="AB803" s="295" t="str">
        <f t="shared" si="52"/>
        <v>年間</v>
      </c>
      <c r="AC803" s="268"/>
      <c r="AD803" s="167">
        <v>1</v>
      </c>
      <c r="AE803" s="167">
        <v>15600</v>
      </c>
      <c r="AF803" s="167">
        <f t="shared" si="53"/>
        <v>15600</v>
      </c>
      <c r="AG803" s="27">
        <v>42279</v>
      </c>
      <c r="AH803" s="168">
        <v>42248</v>
      </c>
      <c r="AI803" s="29" t="str">
        <f t="shared" si="54"/>
        <v>～</v>
      </c>
      <c r="AJ803" s="169">
        <f t="shared" si="51"/>
        <v>44074</v>
      </c>
      <c r="AK803" s="132" t="s">
        <v>11825</v>
      </c>
      <c r="AL803" s="23" t="s">
        <v>11857</v>
      </c>
      <c r="AM803" s="35">
        <v>42248</v>
      </c>
      <c r="AN803" s="27"/>
      <c r="AO803" s="104">
        <v>42290</v>
      </c>
      <c r="AP803" s="25" t="s">
        <v>11827</v>
      </c>
    </row>
    <row r="804" spans="1:42" s="74" customFormat="1" ht="24.75" customHeight="1" x14ac:dyDescent="0.15">
      <c r="A804" s="422">
        <v>801</v>
      </c>
      <c r="B804" s="415" t="s">
        <v>11828</v>
      </c>
      <c r="C804" s="23" t="s">
        <v>15391</v>
      </c>
      <c r="D804" s="24" t="s">
        <v>194</v>
      </c>
      <c r="E804" s="23"/>
      <c r="F804" s="23"/>
      <c r="G804" s="25" t="s">
        <v>11888</v>
      </c>
      <c r="H804" s="23" t="s">
        <v>11889</v>
      </c>
      <c r="I804" s="23" t="s">
        <v>11860</v>
      </c>
      <c r="J804" s="25" t="s">
        <v>11861</v>
      </c>
      <c r="K804" s="25"/>
      <c r="L804" s="23"/>
      <c r="M804" s="23"/>
      <c r="N804" s="33"/>
      <c r="O804" s="25" t="s">
        <v>11815</v>
      </c>
      <c r="P804" s="23" t="s">
        <v>11816</v>
      </c>
      <c r="Q804" s="25" t="s">
        <v>11791</v>
      </c>
      <c r="R804" s="25" t="s">
        <v>11817</v>
      </c>
      <c r="S804" s="23" t="s">
        <v>11818</v>
      </c>
      <c r="T804" s="23"/>
      <c r="U804" s="25" t="s">
        <v>11819</v>
      </c>
      <c r="V804" s="23" t="s">
        <v>11820</v>
      </c>
      <c r="W804" s="25" t="s">
        <v>11821</v>
      </c>
      <c r="X804" s="25" t="s">
        <v>11822</v>
      </c>
      <c r="Y804" s="23" t="s">
        <v>11823</v>
      </c>
      <c r="Z804" s="23" t="s">
        <v>11824</v>
      </c>
      <c r="AA804" s="312">
        <v>5</v>
      </c>
      <c r="AB804" s="295" t="str">
        <f t="shared" si="52"/>
        <v>年間</v>
      </c>
      <c r="AC804" s="268"/>
      <c r="AD804" s="167">
        <v>1</v>
      </c>
      <c r="AE804" s="167">
        <v>15600</v>
      </c>
      <c r="AF804" s="167">
        <f t="shared" si="53"/>
        <v>15600</v>
      </c>
      <c r="AG804" s="27">
        <v>42279</v>
      </c>
      <c r="AH804" s="168">
        <v>42248</v>
      </c>
      <c r="AI804" s="29" t="str">
        <f t="shared" si="54"/>
        <v>～</v>
      </c>
      <c r="AJ804" s="169">
        <f t="shared" si="51"/>
        <v>44074</v>
      </c>
      <c r="AK804" s="132" t="s">
        <v>11825</v>
      </c>
      <c r="AL804" s="23" t="s">
        <v>11862</v>
      </c>
      <c r="AM804" s="35">
        <v>42248</v>
      </c>
      <c r="AN804" s="27"/>
      <c r="AO804" s="104">
        <v>42290</v>
      </c>
      <c r="AP804" s="25" t="s">
        <v>11827</v>
      </c>
    </row>
    <row r="805" spans="1:42" s="74" customFormat="1" ht="24.75" customHeight="1" x14ac:dyDescent="0.15">
      <c r="A805" s="422">
        <v>802</v>
      </c>
      <c r="B805" s="415" t="s">
        <v>11828</v>
      </c>
      <c r="C805" s="23" t="s">
        <v>15391</v>
      </c>
      <c r="D805" s="24" t="s">
        <v>194</v>
      </c>
      <c r="E805" s="23"/>
      <c r="F805" s="23"/>
      <c r="G805" s="25" t="s">
        <v>11858</v>
      </c>
      <c r="H805" s="23" t="s">
        <v>11859</v>
      </c>
      <c r="I805" s="23" t="s">
        <v>11860</v>
      </c>
      <c r="J805" s="25" t="s">
        <v>11861</v>
      </c>
      <c r="K805" s="25"/>
      <c r="L805" s="23"/>
      <c r="M805" s="23"/>
      <c r="N805" s="33"/>
      <c r="O805" s="25" t="s">
        <v>11815</v>
      </c>
      <c r="P805" s="23" t="s">
        <v>11816</v>
      </c>
      <c r="Q805" s="25" t="s">
        <v>11791</v>
      </c>
      <c r="R805" s="25" t="s">
        <v>11817</v>
      </c>
      <c r="S805" s="23" t="s">
        <v>11818</v>
      </c>
      <c r="T805" s="23"/>
      <c r="U805" s="25" t="s">
        <v>11819</v>
      </c>
      <c r="V805" s="23" t="s">
        <v>11820</v>
      </c>
      <c r="W805" s="25" t="s">
        <v>11821</v>
      </c>
      <c r="X805" s="25" t="s">
        <v>11822</v>
      </c>
      <c r="Y805" s="23" t="s">
        <v>11823</v>
      </c>
      <c r="Z805" s="23" t="s">
        <v>11824</v>
      </c>
      <c r="AA805" s="312">
        <v>5</v>
      </c>
      <c r="AB805" s="295" t="str">
        <f t="shared" si="52"/>
        <v>年間</v>
      </c>
      <c r="AC805" s="268"/>
      <c r="AD805" s="167">
        <v>1</v>
      </c>
      <c r="AE805" s="167">
        <v>15600</v>
      </c>
      <c r="AF805" s="167">
        <f t="shared" si="53"/>
        <v>15600</v>
      </c>
      <c r="AG805" s="27">
        <v>42279</v>
      </c>
      <c r="AH805" s="168">
        <v>42248</v>
      </c>
      <c r="AI805" s="29" t="str">
        <f t="shared" si="54"/>
        <v>～</v>
      </c>
      <c r="AJ805" s="169">
        <f t="shared" si="51"/>
        <v>44074</v>
      </c>
      <c r="AK805" s="132" t="s">
        <v>11825</v>
      </c>
      <c r="AL805" s="23" t="s">
        <v>11863</v>
      </c>
      <c r="AM805" s="35">
        <v>42248</v>
      </c>
      <c r="AN805" s="27"/>
      <c r="AO805" s="104">
        <v>42290</v>
      </c>
      <c r="AP805" s="25" t="s">
        <v>11827</v>
      </c>
    </row>
    <row r="806" spans="1:42" s="74" customFormat="1" ht="24.75" customHeight="1" x14ac:dyDescent="0.15">
      <c r="A806" s="422">
        <v>803</v>
      </c>
      <c r="B806" s="415" t="s">
        <v>11828</v>
      </c>
      <c r="C806" s="23" t="s">
        <v>15391</v>
      </c>
      <c r="D806" s="24" t="s">
        <v>194</v>
      </c>
      <c r="E806" s="23"/>
      <c r="F806" s="23"/>
      <c r="G806" s="25" t="s">
        <v>11890</v>
      </c>
      <c r="H806" s="23" t="s">
        <v>11891</v>
      </c>
      <c r="I806" s="23" t="s">
        <v>11801</v>
      </c>
      <c r="J806" s="25" t="s">
        <v>11864</v>
      </c>
      <c r="K806" s="25"/>
      <c r="L806" s="23"/>
      <c r="M806" s="23"/>
      <c r="N806" s="33"/>
      <c r="O806" s="25" t="s">
        <v>11815</v>
      </c>
      <c r="P806" s="23" t="s">
        <v>11816</v>
      </c>
      <c r="Q806" s="25" t="s">
        <v>11791</v>
      </c>
      <c r="R806" s="25" t="s">
        <v>11817</v>
      </c>
      <c r="S806" s="23" t="s">
        <v>11818</v>
      </c>
      <c r="T806" s="23"/>
      <c r="U806" s="25" t="s">
        <v>11819</v>
      </c>
      <c r="V806" s="23" t="s">
        <v>11820</v>
      </c>
      <c r="W806" s="25" t="s">
        <v>11821</v>
      </c>
      <c r="X806" s="25" t="s">
        <v>11822</v>
      </c>
      <c r="Y806" s="23" t="s">
        <v>11823</v>
      </c>
      <c r="Z806" s="23" t="s">
        <v>11824</v>
      </c>
      <c r="AA806" s="312">
        <v>5</v>
      </c>
      <c r="AB806" s="295" t="str">
        <f t="shared" si="52"/>
        <v>年間</v>
      </c>
      <c r="AC806" s="268"/>
      <c r="AD806" s="167">
        <v>1</v>
      </c>
      <c r="AE806" s="167">
        <v>15600</v>
      </c>
      <c r="AF806" s="167">
        <f t="shared" si="53"/>
        <v>15600</v>
      </c>
      <c r="AG806" s="27">
        <v>42279</v>
      </c>
      <c r="AH806" s="168">
        <v>42248</v>
      </c>
      <c r="AI806" s="29" t="str">
        <f t="shared" si="54"/>
        <v>～</v>
      </c>
      <c r="AJ806" s="169">
        <f t="shared" si="51"/>
        <v>44074</v>
      </c>
      <c r="AK806" s="132" t="s">
        <v>11825</v>
      </c>
      <c r="AL806" s="23" t="s">
        <v>11865</v>
      </c>
      <c r="AM806" s="35">
        <v>42248</v>
      </c>
      <c r="AN806" s="27"/>
      <c r="AO806" s="104">
        <v>42290</v>
      </c>
      <c r="AP806" s="25" t="s">
        <v>11827</v>
      </c>
    </row>
    <row r="807" spans="1:42" s="74" customFormat="1" ht="24.75" customHeight="1" x14ac:dyDescent="0.15">
      <c r="A807" s="422">
        <v>804</v>
      </c>
      <c r="B807" s="415" t="s">
        <v>11866</v>
      </c>
      <c r="C807" s="23" t="s">
        <v>582</v>
      </c>
      <c r="D807" s="24" t="s">
        <v>1591</v>
      </c>
      <c r="E807" s="23"/>
      <c r="F807" s="23"/>
      <c r="G807" s="134" t="s">
        <v>11968</v>
      </c>
      <c r="H807" s="23" t="s">
        <v>11969</v>
      </c>
      <c r="I807" s="23" t="s">
        <v>11938</v>
      </c>
      <c r="J807" s="25" t="s">
        <v>11945</v>
      </c>
      <c r="K807" s="25" t="s">
        <v>11946</v>
      </c>
      <c r="L807" s="23" t="s">
        <v>11949</v>
      </c>
      <c r="M807" s="23" t="s">
        <v>11947</v>
      </c>
      <c r="N807" s="23" t="s">
        <v>11948</v>
      </c>
      <c r="O807" s="25" t="s">
        <v>11867</v>
      </c>
      <c r="P807" s="23" t="s">
        <v>11937</v>
      </c>
      <c r="Q807" s="25" t="s">
        <v>11939</v>
      </c>
      <c r="R807" s="25" t="s">
        <v>11940</v>
      </c>
      <c r="S807" s="23" t="s">
        <v>11941</v>
      </c>
      <c r="T807" s="23" t="s">
        <v>11942</v>
      </c>
      <c r="U807" s="134" t="s">
        <v>11943</v>
      </c>
      <c r="V807" s="23" t="s">
        <v>11944</v>
      </c>
      <c r="W807" s="25" t="s">
        <v>11945</v>
      </c>
      <c r="X807" s="25" t="s">
        <v>11946</v>
      </c>
      <c r="Y807" s="23" t="s">
        <v>11947</v>
      </c>
      <c r="Z807" s="23" t="s">
        <v>11948</v>
      </c>
      <c r="AA807" s="33">
        <v>3</v>
      </c>
      <c r="AB807" s="295" t="str">
        <f t="shared" si="52"/>
        <v>年間</v>
      </c>
      <c r="AC807" s="268"/>
      <c r="AD807" s="167">
        <v>1</v>
      </c>
      <c r="AE807" s="167">
        <v>2880</v>
      </c>
      <c r="AF807" s="167">
        <f t="shared" si="53"/>
        <v>2880</v>
      </c>
      <c r="AG807" s="27">
        <v>42280</v>
      </c>
      <c r="AH807" s="168">
        <v>42309</v>
      </c>
      <c r="AI807" s="29" t="str">
        <f t="shared" si="54"/>
        <v>～</v>
      </c>
      <c r="AJ807" s="169">
        <f t="shared" si="51"/>
        <v>43404</v>
      </c>
      <c r="AK807" s="23" t="s">
        <v>11868</v>
      </c>
      <c r="AL807" s="23" t="s">
        <v>11951</v>
      </c>
      <c r="AM807" s="35">
        <v>42292</v>
      </c>
      <c r="AN807" s="35"/>
      <c r="AO807" s="104">
        <v>42303</v>
      </c>
      <c r="AP807" s="134" t="s">
        <v>11869</v>
      </c>
    </row>
    <row r="808" spans="1:42" s="74" customFormat="1" ht="24.75" customHeight="1" x14ac:dyDescent="0.15">
      <c r="A808" s="422">
        <v>805</v>
      </c>
      <c r="B808" s="415" t="s">
        <v>11866</v>
      </c>
      <c r="C808" s="23" t="s">
        <v>582</v>
      </c>
      <c r="D808" s="24" t="s">
        <v>1591</v>
      </c>
      <c r="E808" s="23"/>
      <c r="F808" s="23"/>
      <c r="G808" s="134" t="s">
        <v>11943</v>
      </c>
      <c r="H808" s="23" t="s">
        <v>11944</v>
      </c>
      <c r="I808" s="23" t="s">
        <v>11938</v>
      </c>
      <c r="J808" s="25" t="s">
        <v>11945</v>
      </c>
      <c r="K808" s="25" t="s">
        <v>11946</v>
      </c>
      <c r="L808" s="23" t="s">
        <v>11949</v>
      </c>
      <c r="M808" s="23" t="s">
        <v>11947</v>
      </c>
      <c r="N808" s="23" t="s">
        <v>11948</v>
      </c>
      <c r="O808" s="25" t="s">
        <v>11867</v>
      </c>
      <c r="P808" s="23" t="s">
        <v>11937</v>
      </c>
      <c r="Q808" s="25" t="s">
        <v>11939</v>
      </c>
      <c r="R808" s="25" t="s">
        <v>11940</v>
      </c>
      <c r="S808" s="23" t="s">
        <v>11941</v>
      </c>
      <c r="T808" s="23" t="s">
        <v>11942</v>
      </c>
      <c r="U808" s="134" t="s">
        <v>11943</v>
      </c>
      <c r="V808" s="23" t="s">
        <v>11944</v>
      </c>
      <c r="W808" s="25" t="s">
        <v>11945</v>
      </c>
      <c r="X808" s="25" t="s">
        <v>11946</v>
      </c>
      <c r="Y808" s="23" t="s">
        <v>11947</v>
      </c>
      <c r="Z808" s="23" t="s">
        <v>11948</v>
      </c>
      <c r="AA808" s="33">
        <v>3</v>
      </c>
      <c r="AB808" s="295" t="str">
        <f t="shared" si="52"/>
        <v>年間</v>
      </c>
      <c r="AC808" s="268"/>
      <c r="AD808" s="167">
        <v>1</v>
      </c>
      <c r="AE808" s="167">
        <v>2880</v>
      </c>
      <c r="AF808" s="167">
        <f t="shared" si="53"/>
        <v>2880</v>
      </c>
      <c r="AG808" s="27">
        <v>42280</v>
      </c>
      <c r="AH808" s="168">
        <v>42309</v>
      </c>
      <c r="AI808" s="29" t="str">
        <f t="shared" si="54"/>
        <v>～</v>
      </c>
      <c r="AJ808" s="169">
        <f t="shared" si="51"/>
        <v>43404</v>
      </c>
      <c r="AK808" s="23" t="s">
        <v>11868</v>
      </c>
      <c r="AL808" s="23" t="s">
        <v>11950</v>
      </c>
      <c r="AM808" s="35">
        <v>42292</v>
      </c>
      <c r="AN808" s="35"/>
      <c r="AO808" s="104">
        <v>42303</v>
      </c>
      <c r="AP808" s="134" t="s">
        <v>11869</v>
      </c>
    </row>
    <row r="809" spans="1:42" s="74" customFormat="1" ht="24.75" customHeight="1" x14ac:dyDescent="0.15">
      <c r="A809" s="422">
        <v>806</v>
      </c>
      <c r="B809" s="268" t="s">
        <v>11908</v>
      </c>
      <c r="C809" s="23" t="s">
        <v>11909</v>
      </c>
      <c r="D809" s="24" t="s">
        <v>11910</v>
      </c>
      <c r="E809" s="23"/>
      <c r="F809" s="23"/>
      <c r="G809" s="25" t="s">
        <v>11911</v>
      </c>
      <c r="H809" s="23" t="s">
        <v>11970</v>
      </c>
      <c r="I809" s="23" t="s">
        <v>11953</v>
      </c>
      <c r="J809" s="25" t="s">
        <v>11954</v>
      </c>
      <c r="K809" s="25"/>
      <c r="L809" s="134"/>
      <c r="M809" s="23" t="s">
        <v>11955</v>
      </c>
      <c r="N809" s="33" t="s">
        <v>11956</v>
      </c>
      <c r="O809" s="25" t="s">
        <v>11957</v>
      </c>
      <c r="P809" s="23" t="s">
        <v>11958</v>
      </c>
      <c r="Q809" s="25" t="s">
        <v>11959</v>
      </c>
      <c r="R809" s="25" t="s">
        <v>11960</v>
      </c>
      <c r="S809" s="23" t="s">
        <v>11961</v>
      </c>
      <c r="T809" s="23" t="s">
        <v>11962</v>
      </c>
      <c r="U809" s="25" t="s">
        <v>11964</v>
      </c>
      <c r="V809" s="23" t="s">
        <v>11952</v>
      </c>
      <c r="W809" s="25" t="s">
        <v>11965</v>
      </c>
      <c r="X809" s="25"/>
      <c r="Y809" s="23" t="s">
        <v>11955</v>
      </c>
      <c r="Z809" s="33" t="s">
        <v>11956</v>
      </c>
      <c r="AA809" s="33">
        <v>3</v>
      </c>
      <c r="AB809" s="295" t="str">
        <f t="shared" si="52"/>
        <v>年間</v>
      </c>
      <c r="AC809" s="268"/>
      <c r="AD809" s="167">
        <v>1</v>
      </c>
      <c r="AE809" s="167">
        <v>6840</v>
      </c>
      <c r="AF809" s="167">
        <f t="shared" si="53"/>
        <v>6840</v>
      </c>
      <c r="AG809" s="27">
        <v>42281</v>
      </c>
      <c r="AH809" s="168">
        <v>42303</v>
      </c>
      <c r="AI809" s="29" t="str">
        <f t="shared" si="54"/>
        <v>～</v>
      </c>
      <c r="AJ809" s="169">
        <f t="shared" si="51"/>
        <v>43398</v>
      </c>
      <c r="AK809" s="132" t="s">
        <v>11915</v>
      </c>
      <c r="AL809" s="23" t="s">
        <v>11966</v>
      </c>
      <c r="AM809" s="32">
        <v>42303</v>
      </c>
      <c r="AN809" s="27"/>
      <c r="AO809" s="91">
        <v>42303</v>
      </c>
      <c r="AP809" s="25" t="s">
        <v>11914</v>
      </c>
    </row>
    <row r="810" spans="1:42" s="74" customFormat="1" ht="24.75" customHeight="1" x14ac:dyDescent="0.15">
      <c r="A810" s="422">
        <v>807</v>
      </c>
      <c r="B810" s="268" t="s">
        <v>11913</v>
      </c>
      <c r="C810" s="23" t="s">
        <v>11909</v>
      </c>
      <c r="D810" s="24" t="s">
        <v>11910</v>
      </c>
      <c r="E810" s="23"/>
      <c r="F810" s="23"/>
      <c r="G810" s="25" t="s">
        <v>11971</v>
      </c>
      <c r="H810" s="23" t="s">
        <v>11970</v>
      </c>
      <c r="I810" s="23" t="s">
        <v>11953</v>
      </c>
      <c r="J810" s="25" t="s">
        <v>11954</v>
      </c>
      <c r="K810" s="25"/>
      <c r="L810" s="134"/>
      <c r="M810" s="23" t="s">
        <v>11955</v>
      </c>
      <c r="N810" s="33" t="s">
        <v>11956</v>
      </c>
      <c r="O810" s="25" t="s">
        <v>11957</v>
      </c>
      <c r="P810" s="23" t="s">
        <v>11958</v>
      </c>
      <c r="Q810" s="25" t="s">
        <v>11959</v>
      </c>
      <c r="R810" s="25" t="s">
        <v>11960</v>
      </c>
      <c r="S810" s="23" t="s">
        <v>11961</v>
      </c>
      <c r="T810" s="23" t="s">
        <v>11962</v>
      </c>
      <c r="U810" s="25" t="s">
        <v>11963</v>
      </c>
      <c r="V810" s="23" t="s">
        <v>11952</v>
      </c>
      <c r="W810" s="25" t="s">
        <v>11965</v>
      </c>
      <c r="X810" s="25"/>
      <c r="Y810" s="23" t="s">
        <v>11955</v>
      </c>
      <c r="Z810" s="33" t="s">
        <v>11956</v>
      </c>
      <c r="AA810" s="33">
        <v>3</v>
      </c>
      <c r="AB810" s="295" t="str">
        <f t="shared" si="52"/>
        <v>年間</v>
      </c>
      <c r="AC810" s="268"/>
      <c r="AD810" s="167">
        <v>1</v>
      </c>
      <c r="AE810" s="167">
        <v>15480</v>
      </c>
      <c r="AF810" s="167">
        <f t="shared" si="53"/>
        <v>15480</v>
      </c>
      <c r="AG810" s="27">
        <v>42282</v>
      </c>
      <c r="AH810" s="168">
        <v>42303</v>
      </c>
      <c r="AI810" s="29" t="str">
        <f t="shared" si="54"/>
        <v>～</v>
      </c>
      <c r="AJ810" s="169">
        <f t="shared" si="51"/>
        <v>43398</v>
      </c>
      <c r="AK810" s="132" t="s">
        <v>12088</v>
      </c>
      <c r="AL810" s="23" t="s">
        <v>11967</v>
      </c>
      <c r="AM810" s="32">
        <v>42303</v>
      </c>
      <c r="AN810" s="27"/>
      <c r="AO810" s="91">
        <v>42303</v>
      </c>
      <c r="AP810" s="25" t="s">
        <v>11914</v>
      </c>
    </row>
    <row r="811" spans="1:42" s="74" customFormat="1" ht="24.75" customHeight="1" x14ac:dyDescent="0.15">
      <c r="A811" s="422">
        <v>808</v>
      </c>
      <c r="B811" s="268" t="s">
        <v>12091</v>
      </c>
      <c r="C811" s="23" t="s">
        <v>5707</v>
      </c>
      <c r="D811" s="24" t="s">
        <v>5708</v>
      </c>
      <c r="E811" s="23"/>
      <c r="F811" s="23"/>
      <c r="G811" s="25" t="s">
        <v>12092</v>
      </c>
      <c r="H811" s="23" t="s">
        <v>5895</v>
      </c>
      <c r="I811" s="23" t="s">
        <v>12562</v>
      </c>
      <c r="J811" s="25" t="s">
        <v>12563</v>
      </c>
      <c r="K811" s="25"/>
      <c r="L811" s="134" t="s">
        <v>12567</v>
      </c>
      <c r="M811" s="23" t="s">
        <v>12568</v>
      </c>
      <c r="N811" s="33" t="s">
        <v>12564</v>
      </c>
      <c r="O811" s="25" t="s">
        <v>11578</v>
      </c>
      <c r="P811" s="23" t="s">
        <v>12565</v>
      </c>
      <c r="Q811" s="25" t="s">
        <v>10770</v>
      </c>
      <c r="R811" s="25" t="s">
        <v>11265</v>
      </c>
      <c r="S811" s="23" t="s">
        <v>5729</v>
      </c>
      <c r="T811" s="23" t="s">
        <v>5730</v>
      </c>
      <c r="U811" s="25" t="s">
        <v>11578</v>
      </c>
      <c r="V811" s="23" t="s">
        <v>12565</v>
      </c>
      <c r="W811" s="25" t="s">
        <v>10770</v>
      </c>
      <c r="X811" s="25" t="s">
        <v>11265</v>
      </c>
      <c r="Y811" s="23" t="s">
        <v>5729</v>
      </c>
      <c r="Z811" s="23" t="s">
        <v>5730</v>
      </c>
      <c r="AA811" s="33">
        <v>5</v>
      </c>
      <c r="AB811" s="295" t="str">
        <f t="shared" si="52"/>
        <v>年間</v>
      </c>
      <c r="AC811" s="268"/>
      <c r="AD811" s="167">
        <v>1</v>
      </c>
      <c r="AE811" s="167">
        <v>32400</v>
      </c>
      <c r="AF811" s="167">
        <f t="shared" si="53"/>
        <v>32400</v>
      </c>
      <c r="AG811" s="27">
        <v>42309</v>
      </c>
      <c r="AH811" s="168">
        <v>42311</v>
      </c>
      <c r="AI811" s="29" t="str">
        <f t="shared" si="54"/>
        <v>～</v>
      </c>
      <c r="AJ811" s="169">
        <f t="shared" si="51"/>
        <v>44137</v>
      </c>
      <c r="AK811" s="132" t="s">
        <v>7082</v>
      </c>
      <c r="AL811" s="23" t="s">
        <v>12566</v>
      </c>
      <c r="AM811" s="32">
        <v>42311</v>
      </c>
      <c r="AN811" s="27"/>
      <c r="AO811" s="91">
        <v>42338</v>
      </c>
      <c r="AP811" s="25" t="s">
        <v>12093</v>
      </c>
    </row>
    <row r="812" spans="1:42" s="74" customFormat="1" ht="24.75" customHeight="1" x14ac:dyDescent="0.15">
      <c r="A812" s="422">
        <v>809</v>
      </c>
      <c r="B812" s="268" t="s">
        <v>12063</v>
      </c>
      <c r="C812" s="23" t="s">
        <v>1915</v>
      </c>
      <c r="D812" s="24" t="s">
        <v>5019</v>
      </c>
      <c r="E812" s="23"/>
      <c r="F812" s="23"/>
      <c r="G812" s="25" t="s">
        <v>13302</v>
      </c>
      <c r="H812" s="23" t="s">
        <v>13303</v>
      </c>
      <c r="I812" s="23" t="s">
        <v>9498</v>
      </c>
      <c r="J812" s="25" t="s">
        <v>13304</v>
      </c>
      <c r="K812" s="25" t="s">
        <v>13305</v>
      </c>
      <c r="L812" s="134" t="s">
        <v>13306</v>
      </c>
      <c r="M812" s="23" t="s">
        <v>13307</v>
      </c>
      <c r="N812" s="33" t="s">
        <v>13308</v>
      </c>
      <c r="O812" s="25" t="s">
        <v>13309</v>
      </c>
      <c r="P812" s="23" t="s">
        <v>13310</v>
      </c>
      <c r="Q812" s="25" t="s">
        <v>13311</v>
      </c>
      <c r="R812" s="58" t="s">
        <v>13312</v>
      </c>
      <c r="S812" s="145" t="s">
        <v>13313</v>
      </c>
      <c r="T812" s="145" t="s">
        <v>13314</v>
      </c>
      <c r="U812" s="25" t="s">
        <v>13315</v>
      </c>
      <c r="V812" s="23" t="s">
        <v>13316</v>
      </c>
      <c r="W812" s="25" t="s">
        <v>13317</v>
      </c>
      <c r="X812" s="25" t="s">
        <v>13318</v>
      </c>
      <c r="Y812" s="23" t="s">
        <v>13307</v>
      </c>
      <c r="Z812" s="23" t="s">
        <v>13308</v>
      </c>
      <c r="AA812" s="312">
        <v>3</v>
      </c>
      <c r="AB812" s="295" t="str">
        <f t="shared" si="52"/>
        <v>年間</v>
      </c>
      <c r="AC812" s="268"/>
      <c r="AD812" s="167">
        <v>1</v>
      </c>
      <c r="AE812" s="167">
        <v>6840</v>
      </c>
      <c r="AF812" s="167">
        <f t="shared" si="53"/>
        <v>6840</v>
      </c>
      <c r="AG812" s="27">
        <v>42401</v>
      </c>
      <c r="AH812" s="168">
        <v>42522</v>
      </c>
      <c r="AI812" s="29" t="str">
        <f t="shared" si="54"/>
        <v>～</v>
      </c>
      <c r="AJ812" s="169">
        <f t="shared" si="51"/>
        <v>43616</v>
      </c>
      <c r="AK812" s="132" t="s">
        <v>12065</v>
      </c>
      <c r="AL812" s="23" t="s">
        <v>13319</v>
      </c>
      <c r="AM812" s="35">
        <v>42312</v>
      </c>
      <c r="AN812" s="27"/>
      <c r="AO812" s="104">
        <v>42430</v>
      </c>
      <c r="AP812" s="25" t="s">
        <v>12064</v>
      </c>
    </row>
    <row r="813" spans="1:42" s="74" customFormat="1" ht="24.75" customHeight="1" x14ac:dyDescent="0.15">
      <c r="A813" s="422">
        <v>810</v>
      </c>
      <c r="B813" s="268" t="s">
        <v>12063</v>
      </c>
      <c r="C813" s="23" t="s">
        <v>1915</v>
      </c>
      <c r="D813" s="24" t="s">
        <v>5019</v>
      </c>
      <c r="E813" s="23"/>
      <c r="F813" s="23"/>
      <c r="G813" s="25" t="s">
        <v>13302</v>
      </c>
      <c r="H813" s="23" t="s">
        <v>13303</v>
      </c>
      <c r="I813" s="23" t="s">
        <v>9498</v>
      </c>
      <c r="J813" s="25" t="s">
        <v>13304</v>
      </c>
      <c r="K813" s="25" t="s">
        <v>13305</v>
      </c>
      <c r="L813" s="134" t="s">
        <v>13306</v>
      </c>
      <c r="M813" s="23" t="s">
        <v>13307</v>
      </c>
      <c r="N813" s="33" t="s">
        <v>13308</v>
      </c>
      <c r="O813" s="25" t="s">
        <v>13309</v>
      </c>
      <c r="P813" s="23" t="s">
        <v>13310</v>
      </c>
      <c r="Q813" s="25" t="s">
        <v>13311</v>
      </c>
      <c r="R813" s="58" t="s">
        <v>13312</v>
      </c>
      <c r="S813" s="145" t="s">
        <v>13313</v>
      </c>
      <c r="T813" s="145" t="s">
        <v>13314</v>
      </c>
      <c r="U813" s="25" t="s">
        <v>13315</v>
      </c>
      <c r="V813" s="23" t="s">
        <v>13316</v>
      </c>
      <c r="W813" s="25" t="s">
        <v>13317</v>
      </c>
      <c r="X813" s="25" t="s">
        <v>13318</v>
      </c>
      <c r="Y813" s="23" t="s">
        <v>13307</v>
      </c>
      <c r="Z813" s="23" t="s">
        <v>13308</v>
      </c>
      <c r="AA813" s="312">
        <v>3</v>
      </c>
      <c r="AB813" s="295" t="str">
        <f t="shared" si="52"/>
        <v>年間</v>
      </c>
      <c r="AC813" s="268"/>
      <c r="AD813" s="167">
        <v>1</v>
      </c>
      <c r="AE813" s="167">
        <v>6840</v>
      </c>
      <c r="AF813" s="167">
        <f t="shared" si="53"/>
        <v>6840</v>
      </c>
      <c r="AG813" s="27">
        <v>42401</v>
      </c>
      <c r="AH813" s="168">
        <v>42522</v>
      </c>
      <c r="AI813" s="29" t="str">
        <f t="shared" si="54"/>
        <v>～</v>
      </c>
      <c r="AJ813" s="169">
        <f t="shared" si="51"/>
        <v>43616</v>
      </c>
      <c r="AK813" s="132" t="s">
        <v>7928</v>
      </c>
      <c r="AL813" s="23" t="s">
        <v>13320</v>
      </c>
      <c r="AM813" s="35">
        <v>42312</v>
      </c>
      <c r="AN813" s="27"/>
      <c r="AO813" s="104">
        <v>42430</v>
      </c>
      <c r="AP813" s="25" t="s">
        <v>12064</v>
      </c>
    </row>
    <row r="814" spans="1:42" s="74" customFormat="1" ht="24.75" customHeight="1" x14ac:dyDescent="0.15">
      <c r="A814" s="422">
        <v>811</v>
      </c>
      <c r="B814" s="268" t="s">
        <v>12063</v>
      </c>
      <c r="C814" s="23" t="s">
        <v>1915</v>
      </c>
      <c r="D814" s="24" t="s">
        <v>5019</v>
      </c>
      <c r="E814" s="23"/>
      <c r="F814" s="23"/>
      <c r="G814" s="25" t="s">
        <v>13302</v>
      </c>
      <c r="H814" s="23" t="s">
        <v>13303</v>
      </c>
      <c r="I814" s="23" t="s">
        <v>9498</v>
      </c>
      <c r="J814" s="25" t="s">
        <v>13304</v>
      </c>
      <c r="K814" s="25" t="s">
        <v>13305</v>
      </c>
      <c r="L814" s="134" t="s">
        <v>13306</v>
      </c>
      <c r="M814" s="23" t="s">
        <v>13307</v>
      </c>
      <c r="N814" s="33" t="s">
        <v>13308</v>
      </c>
      <c r="O814" s="25" t="s">
        <v>13309</v>
      </c>
      <c r="P814" s="23" t="s">
        <v>13310</v>
      </c>
      <c r="Q814" s="25" t="s">
        <v>13311</v>
      </c>
      <c r="R814" s="58" t="s">
        <v>13312</v>
      </c>
      <c r="S814" s="145" t="s">
        <v>13313</v>
      </c>
      <c r="T814" s="145" t="s">
        <v>13314</v>
      </c>
      <c r="U814" s="25" t="s">
        <v>13315</v>
      </c>
      <c r="V814" s="23" t="s">
        <v>13316</v>
      </c>
      <c r="W814" s="25" t="s">
        <v>13317</v>
      </c>
      <c r="X814" s="25" t="s">
        <v>13318</v>
      </c>
      <c r="Y814" s="23" t="s">
        <v>13307</v>
      </c>
      <c r="Z814" s="23" t="s">
        <v>13308</v>
      </c>
      <c r="AA814" s="312">
        <v>3</v>
      </c>
      <c r="AB814" s="295" t="str">
        <f t="shared" si="52"/>
        <v>年間</v>
      </c>
      <c r="AC814" s="268"/>
      <c r="AD814" s="167">
        <v>1</v>
      </c>
      <c r="AE814" s="167">
        <v>6840</v>
      </c>
      <c r="AF814" s="167">
        <f t="shared" si="53"/>
        <v>6840</v>
      </c>
      <c r="AG814" s="27">
        <v>42401</v>
      </c>
      <c r="AH814" s="168">
        <v>42522</v>
      </c>
      <c r="AI814" s="29" t="str">
        <f t="shared" si="54"/>
        <v>～</v>
      </c>
      <c r="AJ814" s="169">
        <f t="shared" si="51"/>
        <v>43616</v>
      </c>
      <c r="AK814" s="132" t="s">
        <v>7928</v>
      </c>
      <c r="AL814" s="23" t="s">
        <v>13321</v>
      </c>
      <c r="AM814" s="35">
        <v>42312</v>
      </c>
      <c r="AN814" s="27"/>
      <c r="AO814" s="104">
        <v>42430</v>
      </c>
      <c r="AP814" s="25" t="s">
        <v>12064</v>
      </c>
    </row>
    <row r="815" spans="1:42" s="74" customFormat="1" ht="24.75" customHeight="1" x14ac:dyDescent="0.15">
      <c r="A815" s="422">
        <v>812</v>
      </c>
      <c r="B815" s="268" t="s">
        <v>12063</v>
      </c>
      <c r="C815" s="23" t="s">
        <v>1915</v>
      </c>
      <c r="D815" s="24" t="s">
        <v>5019</v>
      </c>
      <c r="E815" s="23"/>
      <c r="F815" s="23"/>
      <c r="G815" s="25" t="s">
        <v>13302</v>
      </c>
      <c r="H815" s="23" t="s">
        <v>13303</v>
      </c>
      <c r="I815" s="23" t="s">
        <v>9498</v>
      </c>
      <c r="J815" s="25" t="s">
        <v>13304</v>
      </c>
      <c r="K815" s="25" t="s">
        <v>13305</v>
      </c>
      <c r="L815" s="134" t="s">
        <v>13306</v>
      </c>
      <c r="M815" s="23" t="s">
        <v>13307</v>
      </c>
      <c r="N815" s="33" t="s">
        <v>13308</v>
      </c>
      <c r="O815" s="25" t="s">
        <v>13309</v>
      </c>
      <c r="P815" s="23" t="s">
        <v>13310</v>
      </c>
      <c r="Q815" s="25" t="s">
        <v>13311</v>
      </c>
      <c r="R815" s="58" t="s">
        <v>13312</v>
      </c>
      <c r="S815" s="145" t="s">
        <v>13313</v>
      </c>
      <c r="T815" s="145" t="s">
        <v>13314</v>
      </c>
      <c r="U815" s="25" t="s">
        <v>13315</v>
      </c>
      <c r="V815" s="23" t="s">
        <v>13316</v>
      </c>
      <c r="W815" s="25" t="s">
        <v>13317</v>
      </c>
      <c r="X815" s="25" t="s">
        <v>13318</v>
      </c>
      <c r="Y815" s="23" t="s">
        <v>13307</v>
      </c>
      <c r="Z815" s="23" t="s">
        <v>13308</v>
      </c>
      <c r="AA815" s="312">
        <v>3</v>
      </c>
      <c r="AB815" s="295" t="str">
        <f t="shared" si="52"/>
        <v>年間</v>
      </c>
      <c r="AC815" s="268"/>
      <c r="AD815" s="167">
        <v>1</v>
      </c>
      <c r="AE815" s="167">
        <v>6840</v>
      </c>
      <c r="AF815" s="167">
        <f t="shared" si="53"/>
        <v>6840</v>
      </c>
      <c r="AG815" s="27">
        <v>42401</v>
      </c>
      <c r="AH815" s="168">
        <v>42522</v>
      </c>
      <c r="AI815" s="29" t="str">
        <f t="shared" si="54"/>
        <v>～</v>
      </c>
      <c r="AJ815" s="169">
        <f t="shared" si="51"/>
        <v>43616</v>
      </c>
      <c r="AK815" s="132" t="s">
        <v>7928</v>
      </c>
      <c r="AL815" s="23" t="s">
        <v>13322</v>
      </c>
      <c r="AM815" s="35">
        <v>42312</v>
      </c>
      <c r="AN815" s="27"/>
      <c r="AO815" s="104">
        <v>42430</v>
      </c>
      <c r="AP815" s="25" t="s">
        <v>12064</v>
      </c>
    </row>
    <row r="816" spans="1:42" s="74" customFormat="1" ht="24.75" customHeight="1" x14ac:dyDescent="0.15">
      <c r="A816" s="422">
        <v>813</v>
      </c>
      <c r="B816" s="268" t="s">
        <v>12063</v>
      </c>
      <c r="C816" s="23" t="s">
        <v>1915</v>
      </c>
      <c r="D816" s="24" t="s">
        <v>5019</v>
      </c>
      <c r="E816" s="23"/>
      <c r="F816" s="23"/>
      <c r="G816" s="25" t="s">
        <v>13302</v>
      </c>
      <c r="H816" s="23" t="s">
        <v>13303</v>
      </c>
      <c r="I816" s="23" t="s">
        <v>9498</v>
      </c>
      <c r="J816" s="25" t="s">
        <v>13304</v>
      </c>
      <c r="K816" s="25" t="s">
        <v>13305</v>
      </c>
      <c r="L816" s="134" t="s">
        <v>13306</v>
      </c>
      <c r="M816" s="23" t="s">
        <v>13307</v>
      </c>
      <c r="N816" s="33" t="s">
        <v>13308</v>
      </c>
      <c r="O816" s="25" t="s">
        <v>13309</v>
      </c>
      <c r="P816" s="23" t="s">
        <v>13310</v>
      </c>
      <c r="Q816" s="25" t="s">
        <v>13311</v>
      </c>
      <c r="R816" s="58" t="s">
        <v>13312</v>
      </c>
      <c r="S816" s="145" t="s">
        <v>13313</v>
      </c>
      <c r="T816" s="145" t="s">
        <v>13314</v>
      </c>
      <c r="U816" s="25" t="s">
        <v>13315</v>
      </c>
      <c r="V816" s="23" t="s">
        <v>13316</v>
      </c>
      <c r="W816" s="25" t="s">
        <v>13317</v>
      </c>
      <c r="X816" s="25" t="s">
        <v>13318</v>
      </c>
      <c r="Y816" s="23" t="s">
        <v>13307</v>
      </c>
      <c r="Z816" s="23" t="s">
        <v>13308</v>
      </c>
      <c r="AA816" s="312">
        <v>3</v>
      </c>
      <c r="AB816" s="295" t="str">
        <f t="shared" si="52"/>
        <v>年間</v>
      </c>
      <c r="AC816" s="268"/>
      <c r="AD816" s="167">
        <v>1</v>
      </c>
      <c r="AE816" s="167">
        <v>6840</v>
      </c>
      <c r="AF816" s="167">
        <f t="shared" si="53"/>
        <v>6840</v>
      </c>
      <c r="AG816" s="27">
        <v>42401</v>
      </c>
      <c r="AH816" s="168">
        <v>42522</v>
      </c>
      <c r="AI816" s="29" t="str">
        <f t="shared" si="54"/>
        <v>～</v>
      </c>
      <c r="AJ816" s="169">
        <f t="shared" si="51"/>
        <v>43616</v>
      </c>
      <c r="AK816" s="132" t="s">
        <v>7928</v>
      </c>
      <c r="AL816" s="23" t="s">
        <v>13323</v>
      </c>
      <c r="AM816" s="35">
        <v>42312</v>
      </c>
      <c r="AN816" s="27"/>
      <c r="AO816" s="104">
        <v>42430</v>
      </c>
      <c r="AP816" s="25" t="s">
        <v>12064</v>
      </c>
    </row>
    <row r="817" spans="1:42" s="74" customFormat="1" ht="24.75" customHeight="1" x14ac:dyDescent="0.15">
      <c r="A817" s="422">
        <v>814</v>
      </c>
      <c r="B817" s="268" t="s">
        <v>12063</v>
      </c>
      <c r="C817" s="23" t="s">
        <v>1915</v>
      </c>
      <c r="D817" s="24" t="s">
        <v>5019</v>
      </c>
      <c r="E817" s="23"/>
      <c r="F817" s="23"/>
      <c r="G817" s="25" t="s">
        <v>13302</v>
      </c>
      <c r="H817" s="23" t="s">
        <v>13303</v>
      </c>
      <c r="I817" s="23" t="s">
        <v>9498</v>
      </c>
      <c r="J817" s="25" t="s">
        <v>13304</v>
      </c>
      <c r="K817" s="25" t="s">
        <v>13305</v>
      </c>
      <c r="L817" s="134" t="s">
        <v>13306</v>
      </c>
      <c r="M817" s="23" t="s">
        <v>13307</v>
      </c>
      <c r="N817" s="33" t="s">
        <v>13308</v>
      </c>
      <c r="O817" s="25" t="s">
        <v>13309</v>
      </c>
      <c r="P817" s="23" t="s">
        <v>13310</v>
      </c>
      <c r="Q817" s="25" t="s">
        <v>13311</v>
      </c>
      <c r="R817" s="58" t="s">
        <v>13312</v>
      </c>
      <c r="S817" s="145" t="s">
        <v>13313</v>
      </c>
      <c r="T817" s="145" t="s">
        <v>13314</v>
      </c>
      <c r="U817" s="25" t="s">
        <v>13315</v>
      </c>
      <c r="V817" s="23" t="s">
        <v>13316</v>
      </c>
      <c r="W817" s="25" t="s">
        <v>13317</v>
      </c>
      <c r="X817" s="25" t="s">
        <v>13318</v>
      </c>
      <c r="Y817" s="23" t="s">
        <v>13307</v>
      </c>
      <c r="Z817" s="23" t="s">
        <v>13308</v>
      </c>
      <c r="AA817" s="312">
        <v>3</v>
      </c>
      <c r="AB817" s="295" t="str">
        <f t="shared" si="52"/>
        <v>年間</v>
      </c>
      <c r="AC817" s="268"/>
      <c r="AD817" s="167">
        <v>1</v>
      </c>
      <c r="AE817" s="167">
        <v>6840</v>
      </c>
      <c r="AF817" s="167">
        <f t="shared" si="53"/>
        <v>6840</v>
      </c>
      <c r="AG817" s="27">
        <v>42401</v>
      </c>
      <c r="AH817" s="168">
        <v>42522</v>
      </c>
      <c r="AI817" s="29" t="str">
        <f t="shared" si="54"/>
        <v>～</v>
      </c>
      <c r="AJ817" s="169">
        <f t="shared" si="51"/>
        <v>43616</v>
      </c>
      <c r="AK817" s="132" t="s">
        <v>7928</v>
      </c>
      <c r="AL817" s="23" t="s">
        <v>13324</v>
      </c>
      <c r="AM817" s="35">
        <v>42312</v>
      </c>
      <c r="AN817" s="27"/>
      <c r="AO817" s="104">
        <v>42430</v>
      </c>
      <c r="AP817" s="25" t="s">
        <v>12064</v>
      </c>
    </row>
    <row r="818" spans="1:42" s="74" customFormat="1" ht="24.75" customHeight="1" x14ac:dyDescent="0.15">
      <c r="A818" s="422">
        <v>815</v>
      </c>
      <c r="B818" s="414" t="s">
        <v>12069</v>
      </c>
      <c r="C818" s="64" t="s">
        <v>3308</v>
      </c>
      <c r="D818" s="92" t="s">
        <v>12071</v>
      </c>
      <c r="E818" s="64"/>
      <c r="F818" s="64"/>
      <c r="G818" s="25" t="s">
        <v>16242</v>
      </c>
      <c r="H818" s="145"/>
      <c r="I818" s="23"/>
      <c r="J818" s="25"/>
      <c r="K818" s="25"/>
      <c r="L818" s="25"/>
      <c r="M818" s="25"/>
      <c r="N818" s="33"/>
      <c r="O818" s="25" t="s">
        <v>6424</v>
      </c>
      <c r="P818" s="23"/>
      <c r="Q818" s="25"/>
      <c r="R818" s="25"/>
      <c r="S818" s="23"/>
      <c r="T818" s="23"/>
      <c r="U818" s="25" t="s">
        <v>6424</v>
      </c>
      <c r="V818" s="23"/>
      <c r="W818" s="25"/>
      <c r="X818" s="25"/>
      <c r="Y818" s="23" t="s">
        <v>11765</v>
      </c>
      <c r="Z818" s="23"/>
      <c r="AA818" s="33">
        <v>5</v>
      </c>
      <c r="AB818" s="295" t="str">
        <f t="shared" si="52"/>
        <v>年間</v>
      </c>
      <c r="AC818" s="268" t="s">
        <v>14487</v>
      </c>
      <c r="AD818" s="181">
        <v>1</v>
      </c>
      <c r="AE818" s="181">
        <v>76500</v>
      </c>
      <c r="AF818" s="167">
        <f t="shared" si="53"/>
        <v>76500</v>
      </c>
      <c r="AG818" s="27">
        <v>42278</v>
      </c>
      <c r="AH818" s="168">
        <v>42307</v>
      </c>
      <c r="AI818" s="29" t="str">
        <f t="shared" si="54"/>
        <v>～</v>
      </c>
      <c r="AJ818" s="169">
        <f t="shared" si="51"/>
        <v>44133</v>
      </c>
      <c r="AK818" s="317" t="s">
        <v>14488</v>
      </c>
      <c r="AL818" s="64"/>
      <c r="AM818" s="32"/>
      <c r="AN818" s="27"/>
      <c r="AO818" s="91"/>
      <c r="AP818" s="25" t="s">
        <v>12072</v>
      </c>
    </row>
    <row r="819" spans="1:42" s="74" customFormat="1" ht="24.75" customHeight="1" x14ac:dyDescent="0.15">
      <c r="A819" s="422">
        <v>816</v>
      </c>
      <c r="B819" s="415" t="s">
        <v>12084</v>
      </c>
      <c r="C819" s="23" t="s">
        <v>1653</v>
      </c>
      <c r="D819" s="24" t="s">
        <v>7186</v>
      </c>
      <c r="E819" s="23"/>
      <c r="F819" s="23"/>
      <c r="G819" s="25" t="s">
        <v>12726</v>
      </c>
      <c r="H819" s="23" t="s">
        <v>12727</v>
      </c>
      <c r="I819" s="23" t="s">
        <v>11860</v>
      </c>
      <c r="J819" s="25" t="s">
        <v>12728</v>
      </c>
      <c r="K819" s="25"/>
      <c r="L819" s="23"/>
      <c r="M819" s="23"/>
      <c r="N819" s="33"/>
      <c r="O819" s="25" t="s">
        <v>12729</v>
      </c>
      <c r="P819" s="23" t="s">
        <v>12730</v>
      </c>
      <c r="Q819" s="25" t="s">
        <v>12731</v>
      </c>
      <c r="R819" s="25" t="s">
        <v>12732</v>
      </c>
      <c r="S819" s="23" t="s">
        <v>12733</v>
      </c>
      <c r="T819" s="23" t="s">
        <v>12734</v>
      </c>
      <c r="U819" s="25" t="s">
        <v>12735</v>
      </c>
      <c r="V819" s="23" t="s">
        <v>12736</v>
      </c>
      <c r="W819" s="25" t="s">
        <v>12737</v>
      </c>
      <c r="X819" s="25" t="s">
        <v>12732</v>
      </c>
      <c r="Y819" s="23" t="s">
        <v>12738</v>
      </c>
      <c r="Z819" s="23" t="s">
        <v>12734</v>
      </c>
      <c r="AA819" s="312">
        <v>5</v>
      </c>
      <c r="AB819" s="295" t="str">
        <f t="shared" si="52"/>
        <v>年間</v>
      </c>
      <c r="AC819" s="268"/>
      <c r="AD819" s="167">
        <v>1</v>
      </c>
      <c r="AE819" s="167">
        <v>32400</v>
      </c>
      <c r="AF819" s="167">
        <f t="shared" si="53"/>
        <v>32400</v>
      </c>
      <c r="AG819" s="27">
        <v>42339</v>
      </c>
      <c r="AH819" s="168">
        <v>42370</v>
      </c>
      <c r="AI819" s="29" t="str">
        <f t="shared" si="54"/>
        <v>～</v>
      </c>
      <c r="AJ819" s="169">
        <f t="shared" si="51"/>
        <v>44196</v>
      </c>
      <c r="AK819" s="132" t="s">
        <v>12089</v>
      </c>
      <c r="AL819" s="23" t="s">
        <v>12739</v>
      </c>
      <c r="AM819" s="35">
        <v>42370</v>
      </c>
      <c r="AN819" s="27"/>
      <c r="AO819" s="104">
        <v>42355</v>
      </c>
      <c r="AP819" s="25" t="s">
        <v>12090</v>
      </c>
    </row>
    <row r="820" spans="1:42" s="74" customFormat="1" ht="24.75" customHeight="1" x14ac:dyDescent="0.15">
      <c r="A820" s="422">
        <v>817</v>
      </c>
      <c r="B820" s="415" t="s">
        <v>12086</v>
      </c>
      <c r="C820" s="23" t="s">
        <v>1653</v>
      </c>
      <c r="D820" s="24" t="s">
        <v>7186</v>
      </c>
      <c r="E820" s="23"/>
      <c r="F820" s="23"/>
      <c r="G820" s="25" t="s">
        <v>12726</v>
      </c>
      <c r="H820" s="23" t="s">
        <v>12727</v>
      </c>
      <c r="I820" s="23" t="s">
        <v>11860</v>
      </c>
      <c r="J820" s="25" t="s">
        <v>12728</v>
      </c>
      <c r="K820" s="25"/>
      <c r="L820" s="23"/>
      <c r="M820" s="23"/>
      <c r="N820" s="33"/>
      <c r="O820" s="25" t="s">
        <v>12729</v>
      </c>
      <c r="P820" s="23" t="s">
        <v>12730</v>
      </c>
      <c r="Q820" s="25" t="s">
        <v>12731</v>
      </c>
      <c r="R820" s="25" t="s">
        <v>12732</v>
      </c>
      <c r="S820" s="23" t="s">
        <v>12733</v>
      </c>
      <c r="T820" s="23" t="s">
        <v>12734</v>
      </c>
      <c r="U820" s="25" t="s">
        <v>12735</v>
      </c>
      <c r="V820" s="23" t="s">
        <v>12736</v>
      </c>
      <c r="W820" s="25" t="s">
        <v>12737</v>
      </c>
      <c r="X820" s="25" t="s">
        <v>12732</v>
      </c>
      <c r="Y820" s="23" t="s">
        <v>12738</v>
      </c>
      <c r="Z820" s="23" t="s">
        <v>12734</v>
      </c>
      <c r="AA820" s="312">
        <v>5</v>
      </c>
      <c r="AB820" s="295" t="str">
        <f t="shared" si="52"/>
        <v>年間</v>
      </c>
      <c r="AC820" s="268"/>
      <c r="AD820" s="167">
        <v>1</v>
      </c>
      <c r="AE820" s="167">
        <v>9600</v>
      </c>
      <c r="AF820" s="167">
        <f t="shared" si="53"/>
        <v>9600</v>
      </c>
      <c r="AG820" s="27">
        <v>42339</v>
      </c>
      <c r="AH820" s="168">
        <v>42370</v>
      </c>
      <c r="AI820" s="29" t="str">
        <f t="shared" si="54"/>
        <v>～</v>
      </c>
      <c r="AJ820" s="169">
        <f t="shared" si="51"/>
        <v>44196</v>
      </c>
      <c r="AK820" s="44" t="s">
        <v>5410</v>
      </c>
      <c r="AL820" s="23" t="s">
        <v>12740</v>
      </c>
      <c r="AM820" s="35">
        <v>42370</v>
      </c>
      <c r="AN820" s="27"/>
      <c r="AO820" s="104">
        <v>42355</v>
      </c>
      <c r="AP820" s="25" t="s">
        <v>12090</v>
      </c>
    </row>
    <row r="821" spans="1:42" s="74" customFormat="1" ht="24.75" customHeight="1" x14ac:dyDescent="0.15">
      <c r="A821" s="422">
        <v>818</v>
      </c>
      <c r="B821" s="415" t="s">
        <v>12086</v>
      </c>
      <c r="C821" s="23" t="s">
        <v>1653</v>
      </c>
      <c r="D821" s="24" t="s">
        <v>7186</v>
      </c>
      <c r="E821" s="23"/>
      <c r="F821" s="23"/>
      <c r="G821" s="25" t="s">
        <v>12726</v>
      </c>
      <c r="H821" s="23" t="s">
        <v>12727</v>
      </c>
      <c r="I821" s="23" t="s">
        <v>11860</v>
      </c>
      <c r="J821" s="25" t="s">
        <v>12728</v>
      </c>
      <c r="K821" s="25"/>
      <c r="L821" s="23"/>
      <c r="M821" s="23"/>
      <c r="N821" s="33"/>
      <c r="O821" s="25" t="s">
        <v>12729</v>
      </c>
      <c r="P821" s="23" t="s">
        <v>12730</v>
      </c>
      <c r="Q821" s="25" t="s">
        <v>12731</v>
      </c>
      <c r="R821" s="25" t="s">
        <v>12732</v>
      </c>
      <c r="S821" s="23" t="s">
        <v>12733</v>
      </c>
      <c r="T821" s="23" t="s">
        <v>12734</v>
      </c>
      <c r="U821" s="25" t="s">
        <v>12735</v>
      </c>
      <c r="V821" s="23" t="s">
        <v>12736</v>
      </c>
      <c r="W821" s="25" t="s">
        <v>12737</v>
      </c>
      <c r="X821" s="25" t="s">
        <v>12732</v>
      </c>
      <c r="Y821" s="23" t="s">
        <v>12738</v>
      </c>
      <c r="Z821" s="23" t="s">
        <v>12734</v>
      </c>
      <c r="AA821" s="312">
        <v>5</v>
      </c>
      <c r="AB821" s="295" t="str">
        <f t="shared" si="52"/>
        <v>年間</v>
      </c>
      <c r="AC821" s="268"/>
      <c r="AD821" s="167">
        <v>1</v>
      </c>
      <c r="AE821" s="167">
        <v>9600</v>
      </c>
      <c r="AF821" s="167">
        <f t="shared" si="53"/>
        <v>9600</v>
      </c>
      <c r="AG821" s="27">
        <v>42339</v>
      </c>
      <c r="AH821" s="168">
        <v>42370</v>
      </c>
      <c r="AI821" s="29" t="str">
        <f t="shared" si="54"/>
        <v>～</v>
      </c>
      <c r="AJ821" s="169">
        <f t="shared" si="51"/>
        <v>44196</v>
      </c>
      <c r="AK821" s="44" t="s">
        <v>5410</v>
      </c>
      <c r="AL821" s="23" t="s">
        <v>12741</v>
      </c>
      <c r="AM821" s="35">
        <v>42370</v>
      </c>
      <c r="AN821" s="27"/>
      <c r="AO821" s="104">
        <v>42355</v>
      </c>
      <c r="AP821" s="25" t="s">
        <v>12090</v>
      </c>
    </row>
    <row r="822" spans="1:42" s="74" customFormat="1" ht="24.75" customHeight="1" x14ac:dyDescent="0.15">
      <c r="A822" s="422">
        <v>819</v>
      </c>
      <c r="B822" s="415" t="s">
        <v>12086</v>
      </c>
      <c r="C822" s="23" t="s">
        <v>1653</v>
      </c>
      <c r="D822" s="24" t="s">
        <v>7186</v>
      </c>
      <c r="E822" s="23"/>
      <c r="F822" s="23"/>
      <c r="G822" s="25" t="s">
        <v>12726</v>
      </c>
      <c r="H822" s="23" t="s">
        <v>12727</v>
      </c>
      <c r="I822" s="23" t="s">
        <v>11860</v>
      </c>
      <c r="J822" s="25" t="s">
        <v>12728</v>
      </c>
      <c r="K822" s="25"/>
      <c r="L822" s="23"/>
      <c r="M822" s="23"/>
      <c r="N822" s="33"/>
      <c r="O822" s="25" t="s">
        <v>12729</v>
      </c>
      <c r="P822" s="23" t="s">
        <v>12730</v>
      </c>
      <c r="Q822" s="25" t="s">
        <v>12731</v>
      </c>
      <c r="R822" s="25" t="s">
        <v>12732</v>
      </c>
      <c r="S822" s="23" t="s">
        <v>12733</v>
      </c>
      <c r="T822" s="23" t="s">
        <v>12734</v>
      </c>
      <c r="U822" s="25" t="s">
        <v>12735</v>
      </c>
      <c r="V822" s="23" t="s">
        <v>12736</v>
      </c>
      <c r="W822" s="25" t="s">
        <v>12737</v>
      </c>
      <c r="X822" s="25" t="s">
        <v>12732</v>
      </c>
      <c r="Y822" s="23" t="s">
        <v>12738</v>
      </c>
      <c r="Z822" s="23" t="s">
        <v>12734</v>
      </c>
      <c r="AA822" s="312">
        <v>5</v>
      </c>
      <c r="AB822" s="295" t="str">
        <f t="shared" si="52"/>
        <v>年間</v>
      </c>
      <c r="AC822" s="268"/>
      <c r="AD822" s="167">
        <v>1</v>
      </c>
      <c r="AE822" s="167">
        <v>9600</v>
      </c>
      <c r="AF822" s="167">
        <f t="shared" si="53"/>
        <v>9600</v>
      </c>
      <c r="AG822" s="27">
        <v>42339</v>
      </c>
      <c r="AH822" s="168">
        <v>42370</v>
      </c>
      <c r="AI822" s="29" t="str">
        <f t="shared" si="54"/>
        <v>～</v>
      </c>
      <c r="AJ822" s="169">
        <f t="shared" si="51"/>
        <v>44196</v>
      </c>
      <c r="AK822" s="44" t="s">
        <v>5410</v>
      </c>
      <c r="AL822" s="23" t="s">
        <v>12742</v>
      </c>
      <c r="AM822" s="35">
        <v>42370</v>
      </c>
      <c r="AN822" s="27"/>
      <c r="AO822" s="104">
        <v>42355</v>
      </c>
      <c r="AP822" s="25" t="s">
        <v>12090</v>
      </c>
    </row>
    <row r="823" spans="1:42" s="74" customFormat="1" ht="24.75" customHeight="1" x14ac:dyDescent="0.15">
      <c r="A823" s="422">
        <v>820</v>
      </c>
      <c r="B823" s="268" t="s">
        <v>12144</v>
      </c>
      <c r="C823" s="23" t="s">
        <v>5707</v>
      </c>
      <c r="D823" s="24" t="s">
        <v>5708</v>
      </c>
      <c r="E823" s="23"/>
      <c r="F823" s="23"/>
      <c r="G823" s="25" t="s">
        <v>12202</v>
      </c>
      <c r="H823" s="23" t="s">
        <v>12203</v>
      </c>
      <c r="I823" s="23" t="s">
        <v>12204</v>
      </c>
      <c r="J823" s="25" t="s">
        <v>12205</v>
      </c>
      <c r="K823" s="25"/>
      <c r="L823" s="134"/>
      <c r="M823" s="23" t="s">
        <v>12206</v>
      </c>
      <c r="N823" s="33"/>
      <c r="O823" s="25" t="s">
        <v>12207</v>
      </c>
      <c r="P823" s="23" t="s">
        <v>12208</v>
      </c>
      <c r="Q823" s="25" t="s">
        <v>12209</v>
      </c>
      <c r="R823" s="25" t="s">
        <v>12210</v>
      </c>
      <c r="S823" s="23" t="s">
        <v>12211</v>
      </c>
      <c r="T823" s="23" t="s">
        <v>12212</v>
      </c>
      <c r="U823" s="25" t="s">
        <v>12213</v>
      </c>
      <c r="V823" s="23" t="s">
        <v>12208</v>
      </c>
      <c r="W823" s="23" t="s">
        <v>12214</v>
      </c>
      <c r="X823" s="25" t="s">
        <v>12210</v>
      </c>
      <c r="Y823" s="23" t="s">
        <v>12211</v>
      </c>
      <c r="Z823" s="23" t="s">
        <v>12212</v>
      </c>
      <c r="AA823" s="33">
        <v>5</v>
      </c>
      <c r="AB823" s="295" t="str">
        <f t="shared" si="52"/>
        <v>年間</v>
      </c>
      <c r="AC823" s="268"/>
      <c r="AD823" s="167">
        <v>1</v>
      </c>
      <c r="AE823" s="167">
        <v>52200</v>
      </c>
      <c r="AF823" s="167">
        <f t="shared" si="53"/>
        <v>52200</v>
      </c>
      <c r="AG823" s="27">
        <v>42309</v>
      </c>
      <c r="AH823" s="168">
        <v>42312</v>
      </c>
      <c r="AI823" s="29" t="str">
        <f t="shared" si="54"/>
        <v>～</v>
      </c>
      <c r="AJ823" s="169">
        <f t="shared" si="51"/>
        <v>44138</v>
      </c>
      <c r="AK823" s="132" t="s">
        <v>12147</v>
      </c>
      <c r="AL823" s="23" t="s">
        <v>12215</v>
      </c>
      <c r="AM823" s="32">
        <v>42312</v>
      </c>
      <c r="AN823" s="27"/>
      <c r="AO823" s="91">
        <v>42325</v>
      </c>
      <c r="AP823" s="25" t="s">
        <v>12148</v>
      </c>
    </row>
    <row r="824" spans="1:42" s="74" customFormat="1" ht="24.75" customHeight="1" x14ac:dyDescent="0.15">
      <c r="A824" s="422">
        <v>821</v>
      </c>
      <c r="B824" s="268" t="s">
        <v>12144</v>
      </c>
      <c r="C824" s="23" t="s">
        <v>5707</v>
      </c>
      <c r="D824" s="24" t="s">
        <v>5708</v>
      </c>
      <c r="E824" s="23"/>
      <c r="F824" s="23"/>
      <c r="G824" s="25" t="s">
        <v>12202</v>
      </c>
      <c r="H824" s="23" t="s">
        <v>12203</v>
      </c>
      <c r="I824" s="23" t="s">
        <v>12204</v>
      </c>
      <c r="J824" s="25" t="s">
        <v>12205</v>
      </c>
      <c r="K824" s="25"/>
      <c r="L824" s="134"/>
      <c r="M824" s="23" t="s">
        <v>12206</v>
      </c>
      <c r="N824" s="33"/>
      <c r="O824" s="25" t="s">
        <v>12207</v>
      </c>
      <c r="P824" s="23" t="s">
        <v>12208</v>
      </c>
      <c r="Q824" s="25" t="s">
        <v>12209</v>
      </c>
      <c r="R824" s="25" t="s">
        <v>12210</v>
      </c>
      <c r="S824" s="23" t="s">
        <v>12211</v>
      </c>
      <c r="T824" s="23" t="s">
        <v>12212</v>
      </c>
      <c r="U824" s="25" t="s">
        <v>12213</v>
      </c>
      <c r="V824" s="23" t="s">
        <v>12208</v>
      </c>
      <c r="W824" s="23" t="s">
        <v>12214</v>
      </c>
      <c r="X824" s="25" t="s">
        <v>12210</v>
      </c>
      <c r="Y824" s="23" t="s">
        <v>12211</v>
      </c>
      <c r="Z824" s="23" t="s">
        <v>12212</v>
      </c>
      <c r="AA824" s="33">
        <v>5</v>
      </c>
      <c r="AB824" s="295" t="str">
        <f t="shared" si="52"/>
        <v>年間</v>
      </c>
      <c r="AC824" s="268"/>
      <c r="AD824" s="167">
        <v>1</v>
      </c>
      <c r="AE824" s="167">
        <v>52200</v>
      </c>
      <c r="AF824" s="167">
        <f t="shared" si="53"/>
        <v>52200</v>
      </c>
      <c r="AG824" s="27">
        <v>42309</v>
      </c>
      <c r="AH824" s="168">
        <v>42312</v>
      </c>
      <c r="AI824" s="29" t="str">
        <f t="shared" si="54"/>
        <v>～</v>
      </c>
      <c r="AJ824" s="169">
        <f t="shared" si="51"/>
        <v>44138</v>
      </c>
      <c r="AK824" s="132" t="s">
        <v>5457</v>
      </c>
      <c r="AL824" s="23" t="s">
        <v>12216</v>
      </c>
      <c r="AM824" s="32">
        <v>42312</v>
      </c>
      <c r="AN824" s="27"/>
      <c r="AO824" s="91">
        <v>42325</v>
      </c>
      <c r="AP824" s="25" t="s">
        <v>12148</v>
      </c>
    </row>
    <row r="825" spans="1:42" s="74" customFormat="1" ht="24.75" customHeight="1" x14ac:dyDescent="0.15">
      <c r="A825" s="422">
        <v>822</v>
      </c>
      <c r="B825" s="268" t="s">
        <v>12144</v>
      </c>
      <c r="C825" s="23" t="s">
        <v>5707</v>
      </c>
      <c r="D825" s="24" t="s">
        <v>5708</v>
      </c>
      <c r="E825" s="23"/>
      <c r="F825" s="23"/>
      <c r="G825" s="25" t="s">
        <v>12202</v>
      </c>
      <c r="H825" s="23" t="s">
        <v>12203</v>
      </c>
      <c r="I825" s="23" t="s">
        <v>12204</v>
      </c>
      <c r="J825" s="25" t="s">
        <v>12205</v>
      </c>
      <c r="K825" s="25"/>
      <c r="L825" s="134"/>
      <c r="M825" s="23" t="s">
        <v>12206</v>
      </c>
      <c r="N825" s="33"/>
      <c r="O825" s="25" t="s">
        <v>12207</v>
      </c>
      <c r="P825" s="23" t="s">
        <v>12208</v>
      </c>
      <c r="Q825" s="25" t="s">
        <v>12209</v>
      </c>
      <c r="R825" s="25" t="s">
        <v>12210</v>
      </c>
      <c r="S825" s="23" t="s">
        <v>12211</v>
      </c>
      <c r="T825" s="23" t="s">
        <v>12212</v>
      </c>
      <c r="U825" s="25" t="s">
        <v>12213</v>
      </c>
      <c r="V825" s="23" t="s">
        <v>12208</v>
      </c>
      <c r="W825" s="23" t="s">
        <v>12214</v>
      </c>
      <c r="X825" s="25" t="s">
        <v>12210</v>
      </c>
      <c r="Y825" s="23" t="s">
        <v>12211</v>
      </c>
      <c r="Z825" s="23" t="s">
        <v>12212</v>
      </c>
      <c r="AA825" s="33">
        <v>5</v>
      </c>
      <c r="AB825" s="295" t="str">
        <f t="shared" si="52"/>
        <v>年間</v>
      </c>
      <c r="AC825" s="268"/>
      <c r="AD825" s="167">
        <v>1</v>
      </c>
      <c r="AE825" s="167">
        <v>52200</v>
      </c>
      <c r="AF825" s="167">
        <f t="shared" si="53"/>
        <v>52200</v>
      </c>
      <c r="AG825" s="27">
        <v>42309</v>
      </c>
      <c r="AH825" s="168">
        <v>42312</v>
      </c>
      <c r="AI825" s="29" t="str">
        <f t="shared" si="54"/>
        <v>～</v>
      </c>
      <c r="AJ825" s="169">
        <f t="shared" si="51"/>
        <v>44138</v>
      </c>
      <c r="AK825" s="132" t="s">
        <v>5457</v>
      </c>
      <c r="AL825" s="23" t="s">
        <v>12217</v>
      </c>
      <c r="AM825" s="32">
        <v>42312</v>
      </c>
      <c r="AN825" s="27"/>
      <c r="AO825" s="91">
        <v>42325</v>
      </c>
      <c r="AP825" s="25" t="s">
        <v>12148</v>
      </c>
    </row>
    <row r="826" spans="1:42" s="74" customFormat="1" ht="24.75" customHeight="1" x14ac:dyDescent="0.15">
      <c r="A826" s="422">
        <v>823</v>
      </c>
      <c r="B826" s="268" t="s">
        <v>12145</v>
      </c>
      <c r="C826" s="23" t="s">
        <v>5707</v>
      </c>
      <c r="D826" s="24" t="s">
        <v>5708</v>
      </c>
      <c r="E826" s="23"/>
      <c r="F826" s="23"/>
      <c r="G826" s="25" t="s">
        <v>12166</v>
      </c>
      <c r="H826" s="23" t="s">
        <v>12167</v>
      </c>
      <c r="I826" s="23" t="s">
        <v>12169</v>
      </c>
      <c r="J826" s="25" t="s">
        <v>12168</v>
      </c>
      <c r="K826" s="25" t="s">
        <v>12170</v>
      </c>
      <c r="L826" s="134" t="s">
        <v>12171</v>
      </c>
      <c r="M826" s="23" t="s">
        <v>12172</v>
      </c>
      <c r="N826" s="33"/>
      <c r="O826" s="25" t="s">
        <v>12173</v>
      </c>
      <c r="P826" s="23" t="s">
        <v>12174</v>
      </c>
      <c r="Q826" s="25" t="s">
        <v>12175</v>
      </c>
      <c r="R826" s="25" t="s">
        <v>12176</v>
      </c>
      <c r="S826" s="23" t="s">
        <v>12177</v>
      </c>
      <c r="T826" s="23" t="s">
        <v>12178</v>
      </c>
      <c r="U826" s="25" t="s">
        <v>12179</v>
      </c>
      <c r="V826" s="23" t="s">
        <v>12167</v>
      </c>
      <c r="W826" s="23" t="s">
        <v>12180</v>
      </c>
      <c r="X826" s="25" t="s">
        <v>12170</v>
      </c>
      <c r="Y826" s="23" t="s">
        <v>12172</v>
      </c>
      <c r="Z826" s="23"/>
      <c r="AA826" s="33">
        <v>5</v>
      </c>
      <c r="AB826" s="295" t="str">
        <f t="shared" si="52"/>
        <v>年間</v>
      </c>
      <c r="AC826" s="268"/>
      <c r="AD826" s="167">
        <v>1</v>
      </c>
      <c r="AE826" s="167">
        <v>32400</v>
      </c>
      <c r="AF826" s="167">
        <f t="shared" si="53"/>
        <v>32400</v>
      </c>
      <c r="AG826" s="27">
        <v>42309</v>
      </c>
      <c r="AH826" s="168">
        <v>42319</v>
      </c>
      <c r="AI826" s="29" t="str">
        <f t="shared" si="54"/>
        <v>～</v>
      </c>
      <c r="AJ826" s="169">
        <f t="shared" si="51"/>
        <v>44145</v>
      </c>
      <c r="AK826" s="132" t="s">
        <v>7082</v>
      </c>
      <c r="AL826" s="23" t="s">
        <v>12181</v>
      </c>
      <c r="AM826" s="32">
        <v>42319</v>
      </c>
      <c r="AN826" s="27"/>
      <c r="AO826" s="91">
        <v>42321</v>
      </c>
      <c r="AP826" s="25" t="s">
        <v>12149</v>
      </c>
    </row>
    <row r="827" spans="1:42" s="74" customFormat="1" ht="24.75" customHeight="1" x14ac:dyDescent="0.15">
      <c r="A827" s="422">
        <v>824</v>
      </c>
      <c r="B827" s="268" t="s">
        <v>12146</v>
      </c>
      <c r="C827" s="23" t="s">
        <v>5707</v>
      </c>
      <c r="D827" s="24" t="s">
        <v>5708</v>
      </c>
      <c r="E827" s="23"/>
      <c r="F827" s="23"/>
      <c r="G827" s="25" t="s">
        <v>12166</v>
      </c>
      <c r="H827" s="23" t="s">
        <v>12167</v>
      </c>
      <c r="I827" s="23" t="s">
        <v>12169</v>
      </c>
      <c r="J827" s="25" t="s">
        <v>12168</v>
      </c>
      <c r="K827" s="25" t="s">
        <v>12170</v>
      </c>
      <c r="L827" s="134" t="s">
        <v>12171</v>
      </c>
      <c r="M827" s="23" t="s">
        <v>12172</v>
      </c>
      <c r="N827" s="33"/>
      <c r="O827" s="25" t="s">
        <v>12173</v>
      </c>
      <c r="P827" s="23" t="s">
        <v>12174</v>
      </c>
      <c r="Q827" s="25" t="s">
        <v>12175</v>
      </c>
      <c r="R827" s="25" t="s">
        <v>12176</v>
      </c>
      <c r="S827" s="23" t="s">
        <v>12177</v>
      </c>
      <c r="T827" s="23" t="s">
        <v>12178</v>
      </c>
      <c r="U827" s="25" t="s">
        <v>12179</v>
      </c>
      <c r="V827" s="23" t="s">
        <v>12167</v>
      </c>
      <c r="W827" s="23" t="s">
        <v>12180</v>
      </c>
      <c r="X827" s="25" t="s">
        <v>12170</v>
      </c>
      <c r="Y827" s="23" t="s">
        <v>12172</v>
      </c>
      <c r="Z827" s="23"/>
      <c r="AA827" s="312">
        <v>5</v>
      </c>
      <c r="AB827" s="295" t="str">
        <f t="shared" si="52"/>
        <v>年間</v>
      </c>
      <c r="AC827" s="268"/>
      <c r="AD827" s="167">
        <v>1</v>
      </c>
      <c r="AE827" s="167">
        <v>20400</v>
      </c>
      <c r="AF827" s="167">
        <f t="shared" si="53"/>
        <v>20400</v>
      </c>
      <c r="AG827" s="27">
        <v>42309</v>
      </c>
      <c r="AH827" s="168">
        <v>42319</v>
      </c>
      <c r="AI827" s="29" t="str">
        <f t="shared" si="54"/>
        <v>～</v>
      </c>
      <c r="AJ827" s="169">
        <f t="shared" si="51"/>
        <v>44145</v>
      </c>
      <c r="AK827" s="132" t="s">
        <v>10876</v>
      </c>
      <c r="AL827" s="23" t="s">
        <v>12182</v>
      </c>
      <c r="AM827" s="32">
        <v>42319</v>
      </c>
      <c r="AN827" s="27"/>
      <c r="AO827" s="91">
        <v>42321</v>
      </c>
      <c r="AP827" s="25" t="s">
        <v>12149</v>
      </c>
    </row>
    <row r="828" spans="1:42" s="74" customFormat="1" ht="24.75" customHeight="1" x14ac:dyDescent="0.15">
      <c r="A828" s="422">
        <v>825</v>
      </c>
      <c r="B828" s="268" t="s">
        <v>12146</v>
      </c>
      <c r="C828" s="23" t="s">
        <v>5707</v>
      </c>
      <c r="D828" s="24" t="s">
        <v>5708</v>
      </c>
      <c r="E828" s="23"/>
      <c r="F828" s="23"/>
      <c r="G828" s="25" t="s">
        <v>12166</v>
      </c>
      <c r="H828" s="23" t="s">
        <v>12167</v>
      </c>
      <c r="I828" s="23" t="s">
        <v>12169</v>
      </c>
      <c r="J828" s="25" t="s">
        <v>12168</v>
      </c>
      <c r="K828" s="25" t="s">
        <v>12170</v>
      </c>
      <c r="L828" s="134" t="s">
        <v>12171</v>
      </c>
      <c r="M828" s="23" t="s">
        <v>12172</v>
      </c>
      <c r="N828" s="33"/>
      <c r="O828" s="25" t="s">
        <v>12173</v>
      </c>
      <c r="P828" s="23" t="s">
        <v>12174</v>
      </c>
      <c r="Q828" s="25" t="s">
        <v>12175</v>
      </c>
      <c r="R828" s="25" t="s">
        <v>12176</v>
      </c>
      <c r="S828" s="23" t="s">
        <v>12177</v>
      </c>
      <c r="T828" s="23" t="s">
        <v>12178</v>
      </c>
      <c r="U828" s="25" t="s">
        <v>12179</v>
      </c>
      <c r="V828" s="23" t="s">
        <v>12167</v>
      </c>
      <c r="W828" s="23" t="s">
        <v>12180</v>
      </c>
      <c r="X828" s="25" t="s">
        <v>12170</v>
      </c>
      <c r="Y828" s="23" t="s">
        <v>12172</v>
      </c>
      <c r="Z828" s="23"/>
      <c r="AA828" s="312">
        <v>5</v>
      </c>
      <c r="AB828" s="295" t="str">
        <f t="shared" si="52"/>
        <v>年間</v>
      </c>
      <c r="AC828" s="268"/>
      <c r="AD828" s="167">
        <v>1</v>
      </c>
      <c r="AE828" s="167">
        <v>20400</v>
      </c>
      <c r="AF828" s="167">
        <f t="shared" si="53"/>
        <v>20400</v>
      </c>
      <c r="AG828" s="27">
        <v>42309</v>
      </c>
      <c r="AH828" s="168">
        <v>42319</v>
      </c>
      <c r="AI828" s="29" t="str">
        <f t="shared" si="54"/>
        <v>～</v>
      </c>
      <c r="AJ828" s="169">
        <f t="shared" si="51"/>
        <v>44145</v>
      </c>
      <c r="AK828" s="132" t="s">
        <v>10876</v>
      </c>
      <c r="AL828" s="23" t="s">
        <v>12183</v>
      </c>
      <c r="AM828" s="32">
        <v>42319</v>
      </c>
      <c r="AN828" s="27"/>
      <c r="AO828" s="91">
        <v>42321</v>
      </c>
      <c r="AP828" s="25" t="s">
        <v>12149</v>
      </c>
    </row>
    <row r="829" spans="1:42" s="74" customFormat="1" ht="24.75" customHeight="1" x14ac:dyDescent="0.15">
      <c r="A829" s="422">
        <v>826</v>
      </c>
      <c r="B829" s="268" t="s">
        <v>12185</v>
      </c>
      <c r="C829" s="23" t="s">
        <v>12187</v>
      </c>
      <c r="D829" s="24" t="s">
        <v>12188</v>
      </c>
      <c r="E829" s="23"/>
      <c r="F829" s="23"/>
      <c r="G829" s="25" t="s">
        <v>12189</v>
      </c>
      <c r="H829" s="23" t="s">
        <v>12221</v>
      </c>
      <c r="I829" s="23" t="s">
        <v>11938</v>
      </c>
      <c r="J829" s="25" t="s">
        <v>12222</v>
      </c>
      <c r="K829" s="25" t="s">
        <v>12223</v>
      </c>
      <c r="L829" s="134" t="s">
        <v>12237</v>
      </c>
      <c r="M829" s="23" t="s">
        <v>12224</v>
      </c>
      <c r="N829" s="33"/>
      <c r="O829" s="25" t="s">
        <v>12225</v>
      </c>
      <c r="P829" s="23" t="s">
        <v>12226</v>
      </c>
      <c r="Q829" s="25" t="s">
        <v>12227</v>
      </c>
      <c r="R829" s="25" t="s">
        <v>12228</v>
      </c>
      <c r="S829" s="23" t="s">
        <v>12229</v>
      </c>
      <c r="T829" s="23" t="s">
        <v>12230</v>
      </c>
      <c r="U829" s="25" t="s">
        <v>12231</v>
      </c>
      <c r="V829" s="23" t="s">
        <v>12232</v>
      </c>
      <c r="W829" s="23" t="s">
        <v>12233</v>
      </c>
      <c r="X829" s="25" t="s">
        <v>12234</v>
      </c>
      <c r="Y829" s="23" t="s">
        <v>12235</v>
      </c>
      <c r="Z829" s="23"/>
      <c r="AA829" s="33">
        <v>5</v>
      </c>
      <c r="AB829" s="295" t="str">
        <f t="shared" si="52"/>
        <v>年間</v>
      </c>
      <c r="AC829" s="268"/>
      <c r="AD829" s="167">
        <v>1</v>
      </c>
      <c r="AE829" s="167">
        <v>98400</v>
      </c>
      <c r="AF829" s="167">
        <f t="shared" si="53"/>
        <v>98400</v>
      </c>
      <c r="AG829" s="27">
        <v>42309</v>
      </c>
      <c r="AH829" s="168">
        <v>42370</v>
      </c>
      <c r="AI829" s="29" t="str">
        <f t="shared" si="54"/>
        <v>～</v>
      </c>
      <c r="AJ829" s="169">
        <f t="shared" si="51"/>
        <v>44196</v>
      </c>
      <c r="AK829" s="132" t="s">
        <v>12190</v>
      </c>
      <c r="AL829" s="23" t="s">
        <v>12236</v>
      </c>
      <c r="AM829" s="32">
        <v>42312</v>
      </c>
      <c r="AN829" s="27"/>
      <c r="AO829" s="91">
        <v>42328</v>
      </c>
      <c r="AP829" s="25" t="s">
        <v>12191</v>
      </c>
    </row>
    <row r="830" spans="1:42" s="74" customFormat="1" ht="24.75" customHeight="1" x14ac:dyDescent="0.15">
      <c r="A830" s="422">
        <v>827</v>
      </c>
      <c r="B830" s="268" t="s">
        <v>12186</v>
      </c>
      <c r="C830" s="23" t="s">
        <v>12187</v>
      </c>
      <c r="D830" s="24" t="s">
        <v>12188</v>
      </c>
      <c r="E830" s="23"/>
      <c r="F830" s="23"/>
      <c r="G830" s="25" t="s">
        <v>12189</v>
      </c>
      <c r="H830" s="23" t="s">
        <v>12221</v>
      </c>
      <c r="I830" s="23" t="s">
        <v>11938</v>
      </c>
      <c r="J830" s="25" t="s">
        <v>12222</v>
      </c>
      <c r="K830" s="25" t="s">
        <v>12223</v>
      </c>
      <c r="L830" s="134" t="s">
        <v>12237</v>
      </c>
      <c r="M830" s="23" t="s">
        <v>12224</v>
      </c>
      <c r="N830" s="33"/>
      <c r="O830" s="25" t="s">
        <v>12225</v>
      </c>
      <c r="P830" s="23" t="s">
        <v>12226</v>
      </c>
      <c r="Q830" s="25" t="s">
        <v>12227</v>
      </c>
      <c r="R830" s="25" t="s">
        <v>12228</v>
      </c>
      <c r="S830" s="23" t="s">
        <v>12229</v>
      </c>
      <c r="T830" s="23" t="s">
        <v>12230</v>
      </c>
      <c r="U830" s="25" t="s">
        <v>12231</v>
      </c>
      <c r="V830" s="23" t="s">
        <v>12232</v>
      </c>
      <c r="W830" s="23" t="s">
        <v>12233</v>
      </c>
      <c r="X830" s="25" t="s">
        <v>12234</v>
      </c>
      <c r="Y830" s="23" t="s">
        <v>12235</v>
      </c>
      <c r="Z830" s="23"/>
      <c r="AA830" s="33">
        <v>5</v>
      </c>
      <c r="AB830" s="295" t="str">
        <f t="shared" si="52"/>
        <v>年間</v>
      </c>
      <c r="AC830" s="268"/>
      <c r="AD830" s="167">
        <v>1</v>
      </c>
      <c r="AE830" s="167">
        <v>7200</v>
      </c>
      <c r="AF830" s="167">
        <f t="shared" si="53"/>
        <v>7200</v>
      </c>
      <c r="AG830" s="27">
        <v>42309</v>
      </c>
      <c r="AH830" s="168">
        <v>42370</v>
      </c>
      <c r="AI830" s="29" t="str">
        <f t="shared" si="54"/>
        <v>～</v>
      </c>
      <c r="AJ830" s="169">
        <f t="shared" si="51"/>
        <v>44196</v>
      </c>
      <c r="AK830" s="23" t="s">
        <v>12192</v>
      </c>
      <c r="AL830" s="23" t="s">
        <v>12238</v>
      </c>
      <c r="AM830" s="32">
        <v>42312</v>
      </c>
      <c r="AN830" s="27"/>
      <c r="AO830" s="91">
        <v>42328</v>
      </c>
      <c r="AP830" s="25" t="s">
        <v>12191</v>
      </c>
    </row>
    <row r="831" spans="1:42" s="74" customFormat="1" ht="24.75" customHeight="1" x14ac:dyDescent="0.15">
      <c r="A831" s="422">
        <v>828</v>
      </c>
      <c r="B831" s="268" t="s">
        <v>12186</v>
      </c>
      <c r="C831" s="23" t="s">
        <v>12187</v>
      </c>
      <c r="D831" s="24" t="s">
        <v>12188</v>
      </c>
      <c r="E831" s="23"/>
      <c r="F831" s="23"/>
      <c r="G831" s="25" t="s">
        <v>12189</v>
      </c>
      <c r="H831" s="23" t="s">
        <v>12221</v>
      </c>
      <c r="I831" s="23" t="s">
        <v>11938</v>
      </c>
      <c r="J831" s="25" t="s">
        <v>12222</v>
      </c>
      <c r="K831" s="25" t="s">
        <v>12223</v>
      </c>
      <c r="L831" s="134" t="s">
        <v>12237</v>
      </c>
      <c r="M831" s="23" t="s">
        <v>12224</v>
      </c>
      <c r="N831" s="33"/>
      <c r="O831" s="25" t="s">
        <v>12225</v>
      </c>
      <c r="P831" s="23" t="s">
        <v>12226</v>
      </c>
      <c r="Q831" s="25" t="s">
        <v>12227</v>
      </c>
      <c r="R831" s="25" t="s">
        <v>12228</v>
      </c>
      <c r="S831" s="23" t="s">
        <v>12229</v>
      </c>
      <c r="T831" s="23" t="s">
        <v>12230</v>
      </c>
      <c r="U831" s="25" t="s">
        <v>12231</v>
      </c>
      <c r="V831" s="23" t="s">
        <v>12232</v>
      </c>
      <c r="W831" s="23" t="s">
        <v>12233</v>
      </c>
      <c r="X831" s="25" t="s">
        <v>12234</v>
      </c>
      <c r="Y831" s="23" t="s">
        <v>12235</v>
      </c>
      <c r="Z831" s="23"/>
      <c r="AA831" s="33">
        <v>5</v>
      </c>
      <c r="AB831" s="295" t="str">
        <f t="shared" si="52"/>
        <v>年間</v>
      </c>
      <c r="AC831" s="268"/>
      <c r="AD831" s="167">
        <v>1</v>
      </c>
      <c r="AE831" s="167">
        <v>7200</v>
      </c>
      <c r="AF831" s="167">
        <f t="shared" si="53"/>
        <v>7200</v>
      </c>
      <c r="AG831" s="27">
        <v>42309</v>
      </c>
      <c r="AH831" s="168">
        <v>42370</v>
      </c>
      <c r="AI831" s="29" t="str">
        <f t="shared" si="54"/>
        <v>～</v>
      </c>
      <c r="AJ831" s="169">
        <f t="shared" si="51"/>
        <v>44196</v>
      </c>
      <c r="AK831" s="23" t="s">
        <v>12192</v>
      </c>
      <c r="AL831" s="23" t="s">
        <v>12239</v>
      </c>
      <c r="AM831" s="32">
        <v>42312</v>
      </c>
      <c r="AN831" s="27"/>
      <c r="AO831" s="91">
        <v>42328</v>
      </c>
      <c r="AP831" s="25" t="s">
        <v>12191</v>
      </c>
    </row>
    <row r="832" spans="1:42" s="74" customFormat="1" ht="24.75" customHeight="1" x14ac:dyDescent="0.15">
      <c r="A832" s="422">
        <v>829</v>
      </c>
      <c r="B832" s="268" t="s">
        <v>12186</v>
      </c>
      <c r="C832" s="23" t="s">
        <v>12187</v>
      </c>
      <c r="D832" s="24" t="s">
        <v>12188</v>
      </c>
      <c r="E832" s="23"/>
      <c r="F832" s="23"/>
      <c r="G832" s="25" t="s">
        <v>12189</v>
      </c>
      <c r="H832" s="23" t="s">
        <v>12221</v>
      </c>
      <c r="I832" s="23" t="s">
        <v>11938</v>
      </c>
      <c r="J832" s="25" t="s">
        <v>12222</v>
      </c>
      <c r="K832" s="25" t="s">
        <v>12223</v>
      </c>
      <c r="L832" s="134" t="s">
        <v>12237</v>
      </c>
      <c r="M832" s="23" t="s">
        <v>12244</v>
      </c>
      <c r="N832" s="33"/>
      <c r="O832" s="25" t="s">
        <v>12225</v>
      </c>
      <c r="P832" s="23" t="s">
        <v>12226</v>
      </c>
      <c r="Q832" s="25" t="s">
        <v>12227</v>
      </c>
      <c r="R832" s="25" t="s">
        <v>12228</v>
      </c>
      <c r="S832" s="23" t="s">
        <v>12229</v>
      </c>
      <c r="T832" s="23" t="s">
        <v>12230</v>
      </c>
      <c r="U832" s="25" t="s">
        <v>12231</v>
      </c>
      <c r="V832" s="23" t="s">
        <v>12232</v>
      </c>
      <c r="W832" s="23" t="s">
        <v>12233</v>
      </c>
      <c r="X832" s="25" t="s">
        <v>12234</v>
      </c>
      <c r="Y832" s="23" t="s">
        <v>12235</v>
      </c>
      <c r="Z832" s="23"/>
      <c r="AA832" s="33">
        <v>5</v>
      </c>
      <c r="AB832" s="295" t="str">
        <f t="shared" si="52"/>
        <v>年間</v>
      </c>
      <c r="AC832" s="268"/>
      <c r="AD832" s="167">
        <v>1</v>
      </c>
      <c r="AE832" s="167">
        <v>7200</v>
      </c>
      <c r="AF832" s="167">
        <f t="shared" si="53"/>
        <v>7200</v>
      </c>
      <c r="AG832" s="27">
        <v>42309</v>
      </c>
      <c r="AH832" s="168">
        <v>42370</v>
      </c>
      <c r="AI832" s="29" t="str">
        <f t="shared" si="54"/>
        <v>～</v>
      </c>
      <c r="AJ832" s="169">
        <f t="shared" si="51"/>
        <v>44196</v>
      </c>
      <c r="AK832" s="23" t="s">
        <v>12192</v>
      </c>
      <c r="AL832" s="23" t="s">
        <v>12240</v>
      </c>
      <c r="AM832" s="32">
        <v>42312</v>
      </c>
      <c r="AN832" s="27"/>
      <c r="AO832" s="91">
        <v>42328</v>
      </c>
      <c r="AP832" s="25" t="s">
        <v>12191</v>
      </c>
    </row>
    <row r="833" spans="1:42" s="74" customFormat="1" ht="24.75" customHeight="1" x14ac:dyDescent="0.15">
      <c r="A833" s="422">
        <v>830</v>
      </c>
      <c r="B833" s="268" t="s">
        <v>12186</v>
      </c>
      <c r="C833" s="23" t="s">
        <v>12187</v>
      </c>
      <c r="D833" s="24" t="s">
        <v>12188</v>
      </c>
      <c r="E833" s="23"/>
      <c r="F833" s="23"/>
      <c r="G833" s="25" t="s">
        <v>12189</v>
      </c>
      <c r="H833" s="23" t="s">
        <v>12221</v>
      </c>
      <c r="I833" s="23" t="s">
        <v>11938</v>
      </c>
      <c r="J833" s="25" t="s">
        <v>12222</v>
      </c>
      <c r="K833" s="25" t="s">
        <v>12223</v>
      </c>
      <c r="L833" s="134" t="s">
        <v>12237</v>
      </c>
      <c r="M833" s="23" t="s">
        <v>12224</v>
      </c>
      <c r="N833" s="33"/>
      <c r="O833" s="25" t="s">
        <v>12225</v>
      </c>
      <c r="P833" s="23" t="s">
        <v>12226</v>
      </c>
      <c r="Q833" s="25" t="s">
        <v>12227</v>
      </c>
      <c r="R833" s="25" t="s">
        <v>12228</v>
      </c>
      <c r="S833" s="23" t="s">
        <v>12229</v>
      </c>
      <c r="T833" s="23" t="s">
        <v>12230</v>
      </c>
      <c r="U833" s="25" t="s">
        <v>12231</v>
      </c>
      <c r="V833" s="23" t="s">
        <v>12232</v>
      </c>
      <c r="W833" s="23" t="s">
        <v>12233</v>
      </c>
      <c r="X833" s="25" t="s">
        <v>12234</v>
      </c>
      <c r="Y833" s="23" t="s">
        <v>12235</v>
      </c>
      <c r="Z833" s="23"/>
      <c r="AA833" s="33">
        <v>5</v>
      </c>
      <c r="AB833" s="295" t="str">
        <f t="shared" si="52"/>
        <v>年間</v>
      </c>
      <c r="AC833" s="268"/>
      <c r="AD833" s="167">
        <v>1</v>
      </c>
      <c r="AE833" s="167">
        <v>7200</v>
      </c>
      <c r="AF833" s="167">
        <f t="shared" si="53"/>
        <v>7200</v>
      </c>
      <c r="AG833" s="27">
        <v>42309</v>
      </c>
      <c r="AH833" s="168">
        <v>42370</v>
      </c>
      <c r="AI833" s="29" t="str">
        <f t="shared" si="54"/>
        <v>～</v>
      </c>
      <c r="AJ833" s="169">
        <f t="shared" si="51"/>
        <v>44196</v>
      </c>
      <c r="AK833" s="23" t="s">
        <v>12192</v>
      </c>
      <c r="AL833" s="23" t="s">
        <v>12241</v>
      </c>
      <c r="AM833" s="32">
        <v>42312</v>
      </c>
      <c r="AN833" s="27"/>
      <c r="AO833" s="91">
        <v>42328</v>
      </c>
      <c r="AP833" s="25" t="s">
        <v>12191</v>
      </c>
    </row>
    <row r="834" spans="1:42" s="74" customFormat="1" ht="24.75" customHeight="1" x14ac:dyDescent="0.15">
      <c r="A834" s="422">
        <v>831</v>
      </c>
      <c r="B834" s="268" t="s">
        <v>12186</v>
      </c>
      <c r="C834" s="23" t="s">
        <v>12187</v>
      </c>
      <c r="D834" s="24" t="s">
        <v>12188</v>
      </c>
      <c r="E834" s="23"/>
      <c r="F834" s="23"/>
      <c r="G834" s="25" t="s">
        <v>12189</v>
      </c>
      <c r="H834" s="23" t="s">
        <v>12221</v>
      </c>
      <c r="I834" s="23" t="s">
        <v>11938</v>
      </c>
      <c r="J834" s="25" t="s">
        <v>12222</v>
      </c>
      <c r="K834" s="25" t="s">
        <v>12223</v>
      </c>
      <c r="L834" s="134" t="s">
        <v>12237</v>
      </c>
      <c r="M834" s="23" t="s">
        <v>12224</v>
      </c>
      <c r="N834" s="33"/>
      <c r="O834" s="25" t="s">
        <v>12225</v>
      </c>
      <c r="P834" s="23" t="s">
        <v>12226</v>
      </c>
      <c r="Q834" s="25" t="s">
        <v>12227</v>
      </c>
      <c r="R834" s="25" t="s">
        <v>12228</v>
      </c>
      <c r="S834" s="23" t="s">
        <v>12229</v>
      </c>
      <c r="T834" s="23" t="s">
        <v>12230</v>
      </c>
      <c r="U834" s="25" t="s">
        <v>12231</v>
      </c>
      <c r="V834" s="23" t="s">
        <v>12232</v>
      </c>
      <c r="W834" s="23" t="s">
        <v>12233</v>
      </c>
      <c r="X834" s="25" t="s">
        <v>12234</v>
      </c>
      <c r="Y834" s="23" t="s">
        <v>12235</v>
      </c>
      <c r="Z834" s="23"/>
      <c r="AA834" s="33">
        <v>5</v>
      </c>
      <c r="AB834" s="295" t="str">
        <f t="shared" si="52"/>
        <v>年間</v>
      </c>
      <c r="AC834" s="268"/>
      <c r="AD834" s="167">
        <v>1</v>
      </c>
      <c r="AE834" s="167">
        <v>7200</v>
      </c>
      <c r="AF834" s="167">
        <f t="shared" si="53"/>
        <v>7200</v>
      </c>
      <c r="AG834" s="27">
        <v>42309</v>
      </c>
      <c r="AH834" s="168">
        <v>42370</v>
      </c>
      <c r="AI834" s="29" t="str">
        <f t="shared" si="54"/>
        <v>～</v>
      </c>
      <c r="AJ834" s="169">
        <f t="shared" si="51"/>
        <v>44196</v>
      </c>
      <c r="AK834" s="23" t="s">
        <v>12192</v>
      </c>
      <c r="AL834" s="23" t="s">
        <v>12242</v>
      </c>
      <c r="AM834" s="32">
        <v>42312</v>
      </c>
      <c r="AN834" s="27"/>
      <c r="AO834" s="91">
        <v>42328</v>
      </c>
      <c r="AP834" s="25" t="s">
        <v>12191</v>
      </c>
    </row>
    <row r="835" spans="1:42" s="74" customFormat="1" ht="24.75" customHeight="1" x14ac:dyDescent="0.15">
      <c r="A835" s="422">
        <v>832</v>
      </c>
      <c r="B835" s="268" t="s">
        <v>12186</v>
      </c>
      <c r="C835" s="23" t="s">
        <v>12187</v>
      </c>
      <c r="D835" s="24" t="s">
        <v>12188</v>
      </c>
      <c r="E835" s="23"/>
      <c r="F835" s="23"/>
      <c r="G835" s="25" t="s">
        <v>12189</v>
      </c>
      <c r="H835" s="23" t="s">
        <v>12221</v>
      </c>
      <c r="I835" s="23" t="s">
        <v>11938</v>
      </c>
      <c r="J835" s="25" t="s">
        <v>12222</v>
      </c>
      <c r="K835" s="25" t="s">
        <v>12223</v>
      </c>
      <c r="L835" s="134" t="s">
        <v>12237</v>
      </c>
      <c r="M835" s="23" t="s">
        <v>12224</v>
      </c>
      <c r="N835" s="33"/>
      <c r="O835" s="25" t="s">
        <v>12225</v>
      </c>
      <c r="P835" s="23" t="s">
        <v>12226</v>
      </c>
      <c r="Q835" s="25" t="s">
        <v>12227</v>
      </c>
      <c r="R835" s="25" t="s">
        <v>12228</v>
      </c>
      <c r="S835" s="23" t="s">
        <v>12229</v>
      </c>
      <c r="T835" s="23" t="s">
        <v>12230</v>
      </c>
      <c r="U835" s="25" t="s">
        <v>12231</v>
      </c>
      <c r="V835" s="23" t="s">
        <v>12232</v>
      </c>
      <c r="W835" s="23" t="s">
        <v>12233</v>
      </c>
      <c r="X835" s="25" t="s">
        <v>12234</v>
      </c>
      <c r="Y835" s="23" t="s">
        <v>12235</v>
      </c>
      <c r="Z835" s="23"/>
      <c r="AA835" s="33">
        <v>5</v>
      </c>
      <c r="AB835" s="295" t="str">
        <f t="shared" si="52"/>
        <v>年間</v>
      </c>
      <c r="AC835" s="268"/>
      <c r="AD835" s="167">
        <v>1</v>
      </c>
      <c r="AE835" s="167">
        <v>7200</v>
      </c>
      <c r="AF835" s="167">
        <f t="shared" si="53"/>
        <v>7200</v>
      </c>
      <c r="AG835" s="27">
        <v>42309</v>
      </c>
      <c r="AH835" s="168">
        <v>42370</v>
      </c>
      <c r="AI835" s="29" t="str">
        <f t="shared" si="54"/>
        <v>～</v>
      </c>
      <c r="AJ835" s="169">
        <f t="shared" si="51"/>
        <v>44196</v>
      </c>
      <c r="AK835" s="23" t="s">
        <v>12192</v>
      </c>
      <c r="AL835" s="23" t="s">
        <v>12243</v>
      </c>
      <c r="AM835" s="32">
        <v>42312</v>
      </c>
      <c r="AN835" s="27"/>
      <c r="AO835" s="91">
        <v>42328</v>
      </c>
      <c r="AP835" s="25" t="s">
        <v>12191</v>
      </c>
    </row>
    <row r="836" spans="1:42" s="74" customFormat="1" ht="24.75" customHeight="1" x14ac:dyDescent="0.15">
      <c r="A836" s="422">
        <v>833</v>
      </c>
      <c r="B836" s="268" t="s">
        <v>12193</v>
      </c>
      <c r="C836" s="23" t="s">
        <v>15391</v>
      </c>
      <c r="D836" s="24" t="s">
        <v>12196</v>
      </c>
      <c r="E836" s="23"/>
      <c r="F836" s="23"/>
      <c r="G836" s="25" t="s">
        <v>12533</v>
      </c>
      <c r="H836" s="23" t="s">
        <v>12534</v>
      </c>
      <c r="I836" s="23" t="s">
        <v>12535</v>
      </c>
      <c r="J836" s="25" t="s">
        <v>12536</v>
      </c>
      <c r="K836" s="25" t="s">
        <v>12537</v>
      </c>
      <c r="L836" s="134" t="s">
        <v>12538</v>
      </c>
      <c r="M836" s="23" t="s">
        <v>12539</v>
      </c>
      <c r="N836" s="33" t="s">
        <v>12540</v>
      </c>
      <c r="O836" s="25" t="s">
        <v>12541</v>
      </c>
      <c r="P836" s="23" t="s">
        <v>12542</v>
      </c>
      <c r="Q836" s="25" t="s">
        <v>12543</v>
      </c>
      <c r="R836" s="25" t="s">
        <v>12544</v>
      </c>
      <c r="S836" s="23" t="s">
        <v>12545</v>
      </c>
      <c r="T836" s="23" t="s">
        <v>12546</v>
      </c>
      <c r="U836" s="25" t="s">
        <v>12547</v>
      </c>
      <c r="V836" s="23" t="s">
        <v>12548</v>
      </c>
      <c r="W836" s="23" t="s">
        <v>12549</v>
      </c>
      <c r="X836" s="25" t="s">
        <v>12550</v>
      </c>
      <c r="Y836" s="23" t="s">
        <v>12551</v>
      </c>
      <c r="Z836" s="23" t="s">
        <v>12552</v>
      </c>
      <c r="AA836" s="33">
        <v>5</v>
      </c>
      <c r="AB836" s="295" t="str">
        <f t="shared" si="52"/>
        <v>年間</v>
      </c>
      <c r="AC836" s="268"/>
      <c r="AD836" s="167">
        <v>1</v>
      </c>
      <c r="AE836" s="167">
        <v>20400</v>
      </c>
      <c r="AF836" s="167">
        <f t="shared" si="53"/>
        <v>20400</v>
      </c>
      <c r="AG836" s="27">
        <v>42339</v>
      </c>
      <c r="AH836" s="168">
        <v>42339</v>
      </c>
      <c r="AI836" s="29" t="str">
        <f t="shared" si="54"/>
        <v>～</v>
      </c>
      <c r="AJ836" s="169">
        <f t="shared" ref="AJ836:AJ899" si="55">IF(ISBLANK($AH836),"",DATE(YEAR($AH836)+$AA836,MONTH($AH836),DAY($AH836)-1))</f>
        <v>44165</v>
      </c>
      <c r="AK836" s="132" t="s">
        <v>12198</v>
      </c>
      <c r="AL836" s="23" t="s">
        <v>12557</v>
      </c>
      <c r="AM836" s="32">
        <v>42339</v>
      </c>
      <c r="AN836" s="27"/>
      <c r="AO836" s="91">
        <v>42345</v>
      </c>
      <c r="AP836" s="25" t="s">
        <v>12197</v>
      </c>
    </row>
    <row r="837" spans="1:42" s="74" customFormat="1" ht="24.75" customHeight="1" x14ac:dyDescent="0.15">
      <c r="A837" s="422">
        <v>834</v>
      </c>
      <c r="B837" s="268" t="s">
        <v>12194</v>
      </c>
      <c r="C837" s="23" t="s">
        <v>15391</v>
      </c>
      <c r="D837" s="24" t="s">
        <v>12196</v>
      </c>
      <c r="E837" s="23"/>
      <c r="F837" s="23"/>
      <c r="G837" s="25" t="s">
        <v>12533</v>
      </c>
      <c r="H837" s="23" t="s">
        <v>12534</v>
      </c>
      <c r="I837" s="23" t="s">
        <v>12535</v>
      </c>
      <c r="J837" s="25" t="s">
        <v>12536</v>
      </c>
      <c r="K837" s="25" t="s">
        <v>12537</v>
      </c>
      <c r="L837" s="134" t="s">
        <v>12538</v>
      </c>
      <c r="M837" s="23" t="s">
        <v>12539</v>
      </c>
      <c r="N837" s="33" t="s">
        <v>12540</v>
      </c>
      <c r="O837" s="25" t="s">
        <v>12541</v>
      </c>
      <c r="P837" s="23" t="s">
        <v>12542</v>
      </c>
      <c r="Q837" s="25" t="s">
        <v>12543</v>
      </c>
      <c r="R837" s="25" t="s">
        <v>12544</v>
      </c>
      <c r="S837" s="23" t="s">
        <v>12545</v>
      </c>
      <c r="T837" s="23" t="s">
        <v>12546</v>
      </c>
      <c r="U837" s="25" t="s">
        <v>12547</v>
      </c>
      <c r="V837" s="23" t="s">
        <v>12553</v>
      </c>
      <c r="W837" s="23" t="s">
        <v>12554</v>
      </c>
      <c r="X837" s="25" t="s">
        <v>12550</v>
      </c>
      <c r="Y837" s="23" t="s">
        <v>12551</v>
      </c>
      <c r="Z837" s="23" t="s">
        <v>12552</v>
      </c>
      <c r="AA837" s="33">
        <v>5</v>
      </c>
      <c r="AB837" s="295" t="str">
        <f t="shared" si="52"/>
        <v>年間</v>
      </c>
      <c r="AC837" s="268"/>
      <c r="AD837" s="167">
        <v>1</v>
      </c>
      <c r="AE837" s="167">
        <v>15600</v>
      </c>
      <c r="AF837" s="167">
        <f t="shared" si="53"/>
        <v>15600</v>
      </c>
      <c r="AG837" s="27">
        <v>42340</v>
      </c>
      <c r="AH837" s="168">
        <v>42339</v>
      </c>
      <c r="AI837" s="29" t="str">
        <f t="shared" si="54"/>
        <v>～</v>
      </c>
      <c r="AJ837" s="169">
        <f t="shared" si="55"/>
        <v>44165</v>
      </c>
      <c r="AK837" s="132" t="s">
        <v>12199</v>
      </c>
      <c r="AL837" s="23" t="s">
        <v>12559</v>
      </c>
      <c r="AM837" s="32">
        <v>42339</v>
      </c>
      <c r="AN837" s="27"/>
      <c r="AO837" s="91">
        <v>42345</v>
      </c>
      <c r="AP837" s="25" t="s">
        <v>12197</v>
      </c>
    </row>
    <row r="838" spans="1:42" s="74" customFormat="1" ht="24.75" customHeight="1" x14ac:dyDescent="0.15">
      <c r="A838" s="422">
        <v>835</v>
      </c>
      <c r="B838" s="268" t="s">
        <v>12194</v>
      </c>
      <c r="C838" s="23" t="s">
        <v>15391</v>
      </c>
      <c r="D838" s="24" t="s">
        <v>12196</v>
      </c>
      <c r="E838" s="23"/>
      <c r="F838" s="23"/>
      <c r="G838" s="25" t="s">
        <v>12533</v>
      </c>
      <c r="H838" s="23" t="s">
        <v>12534</v>
      </c>
      <c r="I838" s="23" t="s">
        <v>12535</v>
      </c>
      <c r="J838" s="25" t="s">
        <v>12536</v>
      </c>
      <c r="K838" s="25" t="s">
        <v>12537</v>
      </c>
      <c r="L838" s="134" t="s">
        <v>12538</v>
      </c>
      <c r="M838" s="23" t="s">
        <v>12539</v>
      </c>
      <c r="N838" s="33" t="s">
        <v>12540</v>
      </c>
      <c r="O838" s="25" t="s">
        <v>12541</v>
      </c>
      <c r="P838" s="23" t="s">
        <v>12542</v>
      </c>
      <c r="Q838" s="25" t="s">
        <v>12543</v>
      </c>
      <c r="R838" s="25" t="s">
        <v>12544</v>
      </c>
      <c r="S838" s="23" t="s">
        <v>12545</v>
      </c>
      <c r="T838" s="23" t="s">
        <v>12546</v>
      </c>
      <c r="U838" s="25" t="s">
        <v>12547</v>
      </c>
      <c r="V838" s="23" t="s">
        <v>12553</v>
      </c>
      <c r="W838" s="23" t="s">
        <v>12554</v>
      </c>
      <c r="X838" s="25" t="s">
        <v>12550</v>
      </c>
      <c r="Y838" s="23" t="s">
        <v>12551</v>
      </c>
      <c r="Z838" s="23" t="s">
        <v>12552</v>
      </c>
      <c r="AA838" s="33">
        <v>5</v>
      </c>
      <c r="AB838" s="295" t="str">
        <f t="shared" si="52"/>
        <v>年間</v>
      </c>
      <c r="AC838" s="268"/>
      <c r="AD838" s="167">
        <v>1</v>
      </c>
      <c r="AE838" s="167">
        <v>15600</v>
      </c>
      <c r="AF838" s="167">
        <f t="shared" si="53"/>
        <v>15600</v>
      </c>
      <c r="AG838" s="27">
        <v>42341</v>
      </c>
      <c r="AH838" s="168">
        <v>42339</v>
      </c>
      <c r="AI838" s="29" t="str">
        <f t="shared" si="54"/>
        <v>～</v>
      </c>
      <c r="AJ838" s="169">
        <f t="shared" si="55"/>
        <v>44165</v>
      </c>
      <c r="AK838" s="132" t="s">
        <v>8393</v>
      </c>
      <c r="AL838" s="23" t="s">
        <v>12560</v>
      </c>
      <c r="AM838" s="32">
        <v>42339</v>
      </c>
      <c r="AN838" s="27"/>
      <c r="AO838" s="91">
        <v>42345</v>
      </c>
      <c r="AP838" s="25" t="s">
        <v>12197</v>
      </c>
    </row>
    <row r="839" spans="1:42" s="74" customFormat="1" ht="24.75" customHeight="1" x14ac:dyDescent="0.15">
      <c r="A839" s="422">
        <v>836</v>
      </c>
      <c r="B839" s="268" t="s">
        <v>12194</v>
      </c>
      <c r="C839" s="23" t="s">
        <v>15391</v>
      </c>
      <c r="D839" s="24" t="s">
        <v>12196</v>
      </c>
      <c r="E839" s="23"/>
      <c r="F839" s="23"/>
      <c r="G839" s="25" t="s">
        <v>12533</v>
      </c>
      <c r="H839" s="23" t="s">
        <v>12534</v>
      </c>
      <c r="I839" s="23" t="s">
        <v>12535</v>
      </c>
      <c r="J839" s="25" t="s">
        <v>12536</v>
      </c>
      <c r="K839" s="25" t="s">
        <v>12537</v>
      </c>
      <c r="L839" s="134" t="s">
        <v>12538</v>
      </c>
      <c r="M839" s="23" t="s">
        <v>12539</v>
      </c>
      <c r="N839" s="33" t="s">
        <v>12540</v>
      </c>
      <c r="O839" s="25" t="s">
        <v>12541</v>
      </c>
      <c r="P839" s="23" t="s">
        <v>12542</v>
      </c>
      <c r="Q839" s="25" t="s">
        <v>12543</v>
      </c>
      <c r="R839" s="25" t="s">
        <v>12544</v>
      </c>
      <c r="S839" s="23" t="s">
        <v>12545</v>
      </c>
      <c r="T839" s="23" t="s">
        <v>12546</v>
      </c>
      <c r="U839" s="25" t="s">
        <v>12547</v>
      </c>
      <c r="V839" s="23" t="s">
        <v>12553</v>
      </c>
      <c r="W839" s="23" t="s">
        <v>12554</v>
      </c>
      <c r="X839" s="25" t="s">
        <v>12550</v>
      </c>
      <c r="Y839" s="23" t="s">
        <v>12551</v>
      </c>
      <c r="Z839" s="23" t="s">
        <v>12552</v>
      </c>
      <c r="AA839" s="33">
        <v>5</v>
      </c>
      <c r="AB839" s="295" t="str">
        <f t="shared" si="52"/>
        <v>年間</v>
      </c>
      <c r="AC839" s="268"/>
      <c r="AD839" s="167">
        <v>1</v>
      </c>
      <c r="AE839" s="167">
        <v>15600</v>
      </c>
      <c r="AF839" s="167">
        <f t="shared" si="53"/>
        <v>15600</v>
      </c>
      <c r="AG839" s="27">
        <v>42342</v>
      </c>
      <c r="AH839" s="168">
        <v>42339</v>
      </c>
      <c r="AI839" s="29" t="str">
        <f t="shared" si="54"/>
        <v>～</v>
      </c>
      <c r="AJ839" s="169">
        <f t="shared" si="55"/>
        <v>44165</v>
      </c>
      <c r="AK839" s="132" t="s">
        <v>8393</v>
      </c>
      <c r="AL839" s="23" t="s">
        <v>12561</v>
      </c>
      <c r="AM839" s="32">
        <v>42339</v>
      </c>
      <c r="AN839" s="27"/>
      <c r="AO839" s="91">
        <v>42345</v>
      </c>
      <c r="AP839" s="25" t="s">
        <v>12197</v>
      </c>
    </row>
    <row r="840" spans="1:42" s="74" customFormat="1" ht="24.75" customHeight="1" x14ac:dyDescent="0.15">
      <c r="A840" s="422">
        <v>837</v>
      </c>
      <c r="B840" s="268" t="s">
        <v>12195</v>
      </c>
      <c r="C840" s="23" t="s">
        <v>15391</v>
      </c>
      <c r="D840" s="24" t="s">
        <v>12196</v>
      </c>
      <c r="E840" s="23"/>
      <c r="F840" s="23"/>
      <c r="G840" s="25" t="s">
        <v>12533</v>
      </c>
      <c r="H840" s="23" t="s">
        <v>12534</v>
      </c>
      <c r="I840" s="23" t="s">
        <v>12535</v>
      </c>
      <c r="J840" s="25" t="s">
        <v>12536</v>
      </c>
      <c r="K840" s="25" t="s">
        <v>12537</v>
      </c>
      <c r="L840" s="134" t="s">
        <v>12538</v>
      </c>
      <c r="M840" s="23" t="s">
        <v>12539</v>
      </c>
      <c r="N840" s="33" t="s">
        <v>12540</v>
      </c>
      <c r="O840" s="25" t="s">
        <v>12541</v>
      </c>
      <c r="P840" s="23" t="s">
        <v>12542</v>
      </c>
      <c r="Q840" s="25" t="s">
        <v>12543</v>
      </c>
      <c r="R840" s="25" t="s">
        <v>12544</v>
      </c>
      <c r="S840" s="23" t="s">
        <v>12545</v>
      </c>
      <c r="T840" s="23" t="s">
        <v>12546</v>
      </c>
      <c r="U840" s="25" t="s">
        <v>12547</v>
      </c>
      <c r="V840" s="23" t="s">
        <v>12555</v>
      </c>
      <c r="W840" s="23" t="s">
        <v>12556</v>
      </c>
      <c r="X840" s="25" t="s">
        <v>12550</v>
      </c>
      <c r="Y840" s="23" t="s">
        <v>12551</v>
      </c>
      <c r="Z840" s="23" t="s">
        <v>12552</v>
      </c>
      <c r="AA840" s="33">
        <v>5</v>
      </c>
      <c r="AB840" s="295" t="str">
        <f t="shared" si="52"/>
        <v>年間</v>
      </c>
      <c r="AC840" s="268"/>
      <c r="AD840" s="167">
        <v>1</v>
      </c>
      <c r="AE840" s="167">
        <v>32400</v>
      </c>
      <c r="AF840" s="167">
        <f t="shared" si="53"/>
        <v>32400</v>
      </c>
      <c r="AG840" s="27">
        <v>42343</v>
      </c>
      <c r="AH840" s="168">
        <v>42339</v>
      </c>
      <c r="AI840" s="29" t="str">
        <f t="shared" si="54"/>
        <v>～</v>
      </c>
      <c r="AJ840" s="169">
        <f t="shared" si="55"/>
        <v>44165</v>
      </c>
      <c r="AK840" s="132" t="s">
        <v>12200</v>
      </c>
      <c r="AL840" s="23" t="s">
        <v>12558</v>
      </c>
      <c r="AM840" s="32">
        <v>42339</v>
      </c>
      <c r="AN840" s="27"/>
      <c r="AO840" s="91">
        <v>42345</v>
      </c>
      <c r="AP840" s="25" t="s">
        <v>12201</v>
      </c>
    </row>
    <row r="841" spans="1:42" s="74" customFormat="1" ht="24.75" customHeight="1" x14ac:dyDescent="0.15">
      <c r="A841" s="422">
        <v>838</v>
      </c>
      <c r="B841" s="415" t="s">
        <v>12266</v>
      </c>
      <c r="C841" s="23" t="s">
        <v>7325</v>
      </c>
      <c r="D841" s="24" t="s">
        <v>6423</v>
      </c>
      <c r="E841" s="23"/>
      <c r="F841" s="23"/>
      <c r="G841" s="25" t="s">
        <v>12278</v>
      </c>
      <c r="H841" s="23"/>
      <c r="I841" s="23" t="s">
        <v>12281</v>
      </c>
      <c r="J841" s="25" t="s">
        <v>12280</v>
      </c>
      <c r="K841" s="25"/>
      <c r="L841" s="23"/>
      <c r="M841" s="23"/>
      <c r="N841" s="33"/>
      <c r="O841" s="43" t="s">
        <v>6424</v>
      </c>
      <c r="P841" s="23"/>
      <c r="Q841" s="25"/>
      <c r="R841" s="25" t="s">
        <v>6425</v>
      </c>
      <c r="S841" s="23" t="s">
        <v>12279</v>
      </c>
      <c r="T841" s="23"/>
      <c r="U841" s="25"/>
      <c r="V841" s="23"/>
      <c r="W841" s="25"/>
      <c r="X841" s="25"/>
      <c r="Y841" s="23"/>
      <c r="Z841" s="23"/>
      <c r="AA841" s="33">
        <v>5</v>
      </c>
      <c r="AB841" s="295" t="str">
        <f t="shared" ref="AB841:AB904" si="56">IF(ISBLANK($AA841),"","年間")</f>
        <v>年間</v>
      </c>
      <c r="AC841" s="268" t="s">
        <v>14487</v>
      </c>
      <c r="AD841" s="181">
        <v>1</v>
      </c>
      <c r="AE841" s="167">
        <v>76500</v>
      </c>
      <c r="AF841" s="167">
        <f t="shared" si="53"/>
        <v>76500</v>
      </c>
      <c r="AG841" s="27">
        <v>42309</v>
      </c>
      <c r="AH841" s="168">
        <v>42326</v>
      </c>
      <c r="AI841" s="29" t="str">
        <f t="shared" si="54"/>
        <v>～</v>
      </c>
      <c r="AJ841" s="169">
        <f t="shared" si="55"/>
        <v>44152</v>
      </c>
      <c r="AK841" s="132" t="s">
        <v>7333</v>
      </c>
      <c r="AL841" s="132" t="s">
        <v>12267</v>
      </c>
      <c r="AM841" s="168">
        <v>42326</v>
      </c>
      <c r="AN841" s="27"/>
      <c r="AO841" s="91">
        <v>42334</v>
      </c>
      <c r="AP841" s="170" t="s">
        <v>12277</v>
      </c>
    </row>
    <row r="842" spans="1:42" s="74" customFormat="1" ht="24.75" customHeight="1" x14ac:dyDescent="0.15">
      <c r="A842" s="422">
        <v>839</v>
      </c>
      <c r="B842" s="415" t="s">
        <v>12266</v>
      </c>
      <c r="C842" s="23" t="s">
        <v>7325</v>
      </c>
      <c r="D842" s="24" t="s">
        <v>6423</v>
      </c>
      <c r="E842" s="23"/>
      <c r="F842" s="23"/>
      <c r="G842" s="25" t="s">
        <v>12278</v>
      </c>
      <c r="H842" s="23"/>
      <c r="I842" s="23" t="s">
        <v>12281</v>
      </c>
      <c r="J842" s="25" t="s">
        <v>12280</v>
      </c>
      <c r="K842" s="25"/>
      <c r="L842" s="23"/>
      <c r="M842" s="23"/>
      <c r="N842" s="33"/>
      <c r="O842" s="43" t="s">
        <v>6424</v>
      </c>
      <c r="P842" s="23"/>
      <c r="Q842" s="25"/>
      <c r="R842" s="25" t="s">
        <v>6425</v>
      </c>
      <c r="S842" s="23" t="s">
        <v>12279</v>
      </c>
      <c r="T842" s="23"/>
      <c r="U842" s="25"/>
      <c r="V842" s="23"/>
      <c r="W842" s="25"/>
      <c r="X842" s="25"/>
      <c r="Y842" s="23"/>
      <c r="Z842" s="23"/>
      <c r="AA842" s="33">
        <v>5</v>
      </c>
      <c r="AB842" s="295" t="str">
        <f t="shared" si="56"/>
        <v>年間</v>
      </c>
      <c r="AC842" s="268" t="s">
        <v>14487</v>
      </c>
      <c r="AD842" s="181">
        <v>1</v>
      </c>
      <c r="AE842" s="179"/>
      <c r="AF842" s="179"/>
      <c r="AG842" s="27">
        <v>42309</v>
      </c>
      <c r="AH842" s="168">
        <v>42326</v>
      </c>
      <c r="AI842" s="29" t="str">
        <f t="shared" si="54"/>
        <v>～</v>
      </c>
      <c r="AJ842" s="169">
        <f t="shared" si="55"/>
        <v>44152</v>
      </c>
      <c r="AK842" s="132" t="s">
        <v>7333</v>
      </c>
      <c r="AL842" s="132" t="s">
        <v>12268</v>
      </c>
      <c r="AM842" s="168">
        <v>42326</v>
      </c>
      <c r="AN842" s="27"/>
      <c r="AO842" s="91">
        <v>42334</v>
      </c>
      <c r="AP842" s="170" t="s">
        <v>12277</v>
      </c>
    </row>
    <row r="843" spans="1:42" s="74" customFormat="1" ht="24.75" customHeight="1" x14ac:dyDescent="0.15">
      <c r="A843" s="422">
        <v>840</v>
      </c>
      <c r="B843" s="415" t="s">
        <v>12266</v>
      </c>
      <c r="C843" s="23" t="s">
        <v>7325</v>
      </c>
      <c r="D843" s="24" t="s">
        <v>6423</v>
      </c>
      <c r="E843" s="23"/>
      <c r="F843" s="23"/>
      <c r="G843" s="25" t="s">
        <v>12278</v>
      </c>
      <c r="H843" s="23"/>
      <c r="I843" s="23" t="s">
        <v>12281</v>
      </c>
      <c r="J843" s="25" t="s">
        <v>12280</v>
      </c>
      <c r="K843" s="25"/>
      <c r="L843" s="23"/>
      <c r="M843" s="23"/>
      <c r="N843" s="33"/>
      <c r="O843" s="43" t="s">
        <v>6424</v>
      </c>
      <c r="P843" s="23"/>
      <c r="Q843" s="25"/>
      <c r="R843" s="25" t="s">
        <v>6425</v>
      </c>
      <c r="S843" s="23" t="s">
        <v>12279</v>
      </c>
      <c r="T843" s="23"/>
      <c r="U843" s="25"/>
      <c r="V843" s="23"/>
      <c r="W843" s="25"/>
      <c r="X843" s="25"/>
      <c r="Y843" s="23"/>
      <c r="Z843" s="23"/>
      <c r="AA843" s="33">
        <v>5</v>
      </c>
      <c r="AB843" s="295" t="str">
        <f t="shared" si="56"/>
        <v>年間</v>
      </c>
      <c r="AC843" s="268" t="s">
        <v>14487</v>
      </c>
      <c r="AD843" s="181">
        <v>1</v>
      </c>
      <c r="AE843" s="179"/>
      <c r="AF843" s="179"/>
      <c r="AG843" s="27">
        <v>42309</v>
      </c>
      <c r="AH843" s="168">
        <v>42326</v>
      </c>
      <c r="AI843" s="29" t="str">
        <f t="shared" si="54"/>
        <v>～</v>
      </c>
      <c r="AJ843" s="169">
        <f t="shared" si="55"/>
        <v>44152</v>
      </c>
      <c r="AK843" s="132" t="s">
        <v>7333</v>
      </c>
      <c r="AL843" s="132" t="s">
        <v>12269</v>
      </c>
      <c r="AM843" s="168">
        <v>42326</v>
      </c>
      <c r="AN843" s="27"/>
      <c r="AO843" s="91">
        <v>42334</v>
      </c>
      <c r="AP843" s="170" t="s">
        <v>12277</v>
      </c>
    </row>
    <row r="844" spans="1:42" s="74" customFormat="1" ht="24.75" customHeight="1" x14ac:dyDescent="0.15">
      <c r="A844" s="422">
        <v>841</v>
      </c>
      <c r="B844" s="415" t="s">
        <v>12266</v>
      </c>
      <c r="C844" s="23" t="s">
        <v>7325</v>
      </c>
      <c r="D844" s="24" t="s">
        <v>6423</v>
      </c>
      <c r="E844" s="23"/>
      <c r="F844" s="23"/>
      <c r="G844" s="25" t="s">
        <v>12278</v>
      </c>
      <c r="H844" s="23"/>
      <c r="I844" s="23" t="s">
        <v>12281</v>
      </c>
      <c r="J844" s="25" t="s">
        <v>12280</v>
      </c>
      <c r="K844" s="25"/>
      <c r="L844" s="23"/>
      <c r="M844" s="23"/>
      <c r="N844" s="33"/>
      <c r="O844" s="43" t="s">
        <v>6424</v>
      </c>
      <c r="P844" s="23"/>
      <c r="Q844" s="25"/>
      <c r="R844" s="25" t="s">
        <v>6425</v>
      </c>
      <c r="S844" s="23" t="s">
        <v>12279</v>
      </c>
      <c r="T844" s="23"/>
      <c r="U844" s="25"/>
      <c r="V844" s="23"/>
      <c r="W844" s="25"/>
      <c r="X844" s="25"/>
      <c r="Y844" s="23"/>
      <c r="Z844" s="23"/>
      <c r="AA844" s="33">
        <v>5</v>
      </c>
      <c r="AB844" s="295" t="str">
        <f t="shared" si="56"/>
        <v>年間</v>
      </c>
      <c r="AC844" s="268" t="s">
        <v>14487</v>
      </c>
      <c r="AD844" s="181">
        <v>1</v>
      </c>
      <c r="AE844" s="179"/>
      <c r="AF844" s="179"/>
      <c r="AG844" s="27">
        <v>42309</v>
      </c>
      <c r="AH844" s="168">
        <v>42326</v>
      </c>
      <c r="AI844" s="29" t="str">
        <f t="shared" si="54"/>
        <v>～</v>
      </c>
      <c r="AJ844" s="169">
        <f t="shared" si="55"/>
        <v>44152</v>
      </c>
      <c r="AK844" s="132" t="s">
        <v>7333</v>
      </c>
      <c r="AL844" s="132" t="s">
        <v>12270</v>
      </c>
      <c r="AM844" s="168">
        <v>42326</v>
      </c>
      <c r="AN844" s="27"/>
      <c r="AO844" s="91">
        <v>42334</v>
      </c>
      <c r="AP844" s="170" t="s">
        <v>12277</v>
      </c>
    </row>
    <row r="845" spans="1:42" s="74" customFormat="1" ht="24.75" customHeight="1" x14ac:dyDescent="0.15">
      <c r="A845" s="422">
        <v>842</v>
      </c>
      <c r="B845" s="415" t="s">
        <v>12266</v>
      </c>
      <c r="C845" s="23" t="s">
        <v>7325</v>
      </c>
      <c r="D845" s="24" t="s">
        <v>6423</v>
      </c>
      <c r="E845" s="23"/>
      <c r="F845" s="23"/>
      <c r="G845" s="25" t="s">
        <v>12278</v>
      </c>
      <c r="H845" s="23"/>
      <c r="I845" s="23" t="s">
        <v>12281</v>
      </c>
      <c r="J845" s="25" t="s">
        <v>12280</v>
      </c>
      <c r="K845" s="25"/>
      <c r="L845" s="23"/>
      <c r="M845" s="23"/>
      <c r="N845" s="33"/>
      <c r="O845" s="43" t="s">
        <v>6424</v>
      </c>
      <c r="P845" s="23"/>
      <c r="Q845" s="25"/>
      <c r="R845" s="25" t="s">
        <v>6425</v>
      </c>
      <c r="S845" s="23" t="s">
        <v>12279</v>
      </c>
      <c r="T845" s="23"/>
      <c r="U845" s="25"/>
      <c r="V845" s="23"/>
      <c r="W845" s="25"/>
      <c r="X845" s="25"/>
      <c r="Y845" s="23"/>
      <c r="Z845" s="23"/>
      <c r="AA845" s="33">
        <v>5</v>
      </c>
      <c r="AB845" s="295" t="str">
        <f t="shared" si="56"/>
        <v>年間</v>
      </c>
      <c r="AC845" s="268" t="s">
        <v>14487</v>
      </c>
      <c r="AD845" s="181">
        <v>1</v>
      </c>
      <c r="AE845" s="179"/>
      <c r="AF845" s="179"/>
      <c r="AG845" s="27">
        <v>42309</v>
      </c>
      <c r="AH845" s="168">
        <v>42326</v>
      </c>
      <c r="AI845" s="29" t="str">
        <f t="shared" si="54"/>
        <v>～</v>
      </c>
      <c r="AJ845" s="169">
        <f t="shared" si="55"/>
        <v>44152</v>
      </c>
      <c r="AK845" s="132" t="s">
        <v>7333</v>
      </c>
      <c r="AL845" s="132" t="s">
        <v>12271</v>
      </c>
      <c r="AM845" s="168">
        <v>42326</v>
      </c>
      <c r="AN845" s="27"/>
      <c r="AO845" s="91">
        <v>42334</v>
      </c>
      <c r="AP845" s="170" t="s">
        <v>12277</v>
      </c>
    </row>
    <row r="846" spans="1:42" s="74" customFormat="1" ht="24.75" customHeight="1" x14ac:dyDescent="0.15">
      <c r="A846" s="422">
        <v>843</v>
      </c>
      <c r="B846" s="415" t="s">
        <v>12266</v>
      </c>
      <c r="C846" s="23" t="s">
        <v>7325</v>
      </c>
      <c r="D846" s="24" t="s">
        <v>6423</v>
      </c>
      <c r="E846" s="23"/>
      <c r="F846" s="23"/>
      <c r="G846" s="25" t="s">
        <v>12278</v>
      </c>
      <c r="H846" s="23"/>
      <c r="I846" s="23" t="s">
        <v>12281</v>
      </c>
      <c r="J846" s="25" t="s">
        <v>12280</v>
      </c>
      <c r="K846" s="25"/>
      <c r="L846" s="23"/>
      <c r="M846" s="23"/>
      <c r="N846" s="33"/>
      <c r="O846" s="43" t="s">
        <v>6424</v>
      </c>
      <c r="P846" s="23"/>
      <c r="Q846" s="25"/>
      <c r="R846" s="25" t="s">
        <v>6425</v>
      </c>
      <c r="S846" s="23" t="s">
        <v>12279</v>
      </c>
      <c r="T846" s="23"/>
      <c r="U846" s="25"/>
      <c r="V846" s="23"/>
      <c r="W846" s="25"/>
      <c r="X846" s="25"/>
      <c r="Y846" s="23"/>
      <c r="Z846" s="23"/>
      <c r="AA846" s="33">
        <v>5</v>
      </c>
      <c r="AB846" s="295" t="str">
        <f t="shared" si="56"/>
        <v>年間</v>
      </c>
      <c r="AC846" s="268" t="s">
        <v>14487</v>
      </c>
      <c r="AD846" s="181">
        <v>1</v>
      </c>
      <c r="AE846" s="179"/>
      <c r="AF846" s="179"/>
      <c r="AG846" s="27">
        <v>42309</v>
      </c>
      <c r="AH846" s="168">
        <v>42326</v>
      </c>
      <c r="AI846" s="29" t="str">
        <f t="shared" si="54"/>
        <v>～</v>
      </c>
      <c r="AJ846" s="169">
        <f t="shared" si="55"/>
        <v>44152</v>
      </c>
      <c r="AK846" s="132" t="s">
        <v>7333</v>
      </c>
      <c r="AL846" s="132" t="s">
        <v>12272</v>
      </c>
      <c r="AM846" s="168">
        <v>42326</v>
      </c>
      <c r="AN846" s="27"/>
      <c r="AO846" s="91">
        <v>42334</v>
      </c>
      <c r="AP846" s="170" t="s">
        <v>12277</v>
      </c>
    </row>
    <row r="847" spans="1:42" s="74" customFormat="1" ht="24.75" customHeight="1" x14ac:dyDescent="0.15">
      <c r="A847" s="422">
        <v>844</v>
      </c>
      <c r="B847" s="415" t="s">
        <v>12266</v>
      </c>
      <c r="C847" s="23" t="s">
        <v>7325</v>
      </c>
      <c r="D847" s="24" t="s">
        <v>6423</v>
      </c>
      <c r="E847" s="23"/>
      <c r="F847" s="23"/>
      <c r="G847" s="25" t="s">
        <v>12278</v>
      </c>
      <c r="H847" s="23"/>
      <c r="I847" s="23" t="s">
        <v>12281</v>
      </c>
      <c r="J847" s="25" t="s">
        <v>12280</v>
      </c>
      <c r="K847" s="25"/>
      <c r="L847" s="134"/>
      <c r="M847" s="23"/>
      <c r="N847" s="33"/>
      <c r="O847" s="43" t="s">
        <v>6424</v>
      </c>
      <c r="P847" s="23"/>
      <c r="Q847" s="25"/>
      <c r="R847" s="25" t="s">
        <v>6425</v>
      </c>
      <c r="S847" s="23" t="s">
        <v>12279</v>
      </c>
      <c r="T847" s="23"/>
      <c r="U847" s="25"/>
      <c r="V847" s="23"/>
      <c r="W847" s="25"/>
      <c r="X847" s="25"/>
      <c r="Y847" s="23"/>
      <c r="Z847" s="23"/>
      <c r="AA847" s="33">
        <v>5</v>
      </c>
      <c r="AB847" s="295" t="str">
        <f t="shared" si="56"/>
        <v>年間</v>
      </c>
      <c r="AC847" s="268" t="s">
        <v>14487</v>
      </c>
      <c r="AD847" s="181">
        <v>1</v>
      </c>
      <c r="AE847" s="179"/>
      <c r="AF847" s="179"/>
      <c r="AG847" s="27">
        <v>42309</v>
      </c>
      <c r="AH847" s="168">
        <v>42326</v>
      </c>
      <c r="AI847" s="29" t="str">
        <f t="shared" ref="AI847:AI910" si="57">IF(ISBLANK($AG847),"","～")</f>
        <v>～</v>
      </c>
      <c r="AJ847" s="169">
        <f t="shared" si="55"/>
        <v>44152</v>
      </c>
      <c r="AK847" s="132" t="s">
        <v>7333</v>
      </c>
      <c r="AL847" s="23" t="s">
        <v>12273</v>
      </c>
      <c r="AM847" s="168">
        <v>42326</v>
      </c>
      <c r="AN847" s="27"/>
      <c r="AO847" s="91">
        <v>42334</v>
      </c>
      <c r="AP847" s="170" t="s">
        <v>12277</v>
      </c>
    </row>
    <row r="848" spans="1:42" s="74" customFormat="1" ht="24.75" customHeight="1" x14ac:dyDescent="0.15">
      <c r="A848" s="422">
        <v>845</v>
      </c>
      <c r="B848" s="415" t="s">
        <v>12266</v>
      </c>
      <c r="C848" s="23" t="s">
        <v>7325</v>
      </c>
      <c r="D848" s="24" t="s">
        <v>6423</v>
      </c>
      <c r="E848" s="23"/>
      <c r="F848" s="23"/>
      <c r="G848" s="25" t="s">
        <v>12278</v>
      </c>
      <c r="H848" s="23"/>
      <c r="I848" s="23" t="s">
        <v>12281</v>
      </c>
      <c r="J848" s="25" t="s">
        <v>12280</v>
      </c>
      <c r="K848" s="25"/>
      <c r="L848" s="134"/>
      <c r="M848" s="23"/>
      <c r="N848" s="33"/>
      <c r="O848" s="43" t="s">
        <v>6424</v>
      </c>
      <c r="P848" s="23"/>
      <c r="Q848" s="25"/>
      <c r="R848" s="25" t="s">
        <v>6425</v>
      </c>
      <c r="S848" s="23" t="s">
        <v>12279</v>
      </c>
      <c r="T848" s="23"/>
      <c r="U848" s="25"/>
      <c r="V848" s="23"/>
      <c r="W848" s="25"/>
      <c r="X848" s="25"/>
      <c r="Y848" s="23"/>
      <c r="Z848" s="23"/>
      <c r="AA848" s="33">
        <v>5</v>
      </c>
      <c r="AB848" s="295" t="str">
        <f t="shared" si="56"/>
        <v>年間</v>
      </c>
      <c r="AC848" s="268" t="s">
        <v>14487</v>
      </c>
      <c r="AD848" s="181">
        <v>1</v>
      </c>
      <c r="AE848" s="179"/>
      <c r="AF848" s="179"/>
      <c r="AG848" s="27">
        <v>42309</v>
      </c>
      <c r="AH848" s="168">
        <v>42326</v>
      </c>
      <c r="AI848" s="29" t="str">
        <f t="shared" si="57"/>
        <v>～</v>
      </c>
      <c r="AJ848" s="169">
        <f t="shared" si="55"/>
        <v>44152</v>
      </c>
      <c r="AK848" s="132" t="s">
        <v>7333</v>
      </c>
      <c r="AL848" s="23" t="s">
        <v>12274</v>
      </c>
      <c r="AM848" s="168">
        <v>42326</v>
      </c>
      <c r="AN848" s="27"/>
      <c r="AO848" s="91">
        <v>42334</v>
      </c>
      <c r="AP848" s="170" t="s">
        <v>12277</v>
      </c>
    </row>
    <row r="849" spans="1:42" s="74" customFormat="1" ht="24.75" customHeight="1" x14ac:dyDescent="0.15">
      <c r="A849" s="422">
        <v>846</v>
      </c>
      <c r="B849" s="415" t="s">
        <v>12266</v>
      </c>
      <c r="C849" s="23" t="s">
        <v>7325</v>
      </c>
      <c r="D849" s="24" t="s">
        <v>6423</v>
      </c>
      <c r="E849" s="23"/>
      <c r="F849" s="23"/>
      <c r="G849" s="25" t="s">
        <v>12278</v>
      </c>
      <c r="H849" s="23"/>
      <c r="I849" s="23" t="s">
        <v>12281</v>
      </c>
      <c r="J849" s="25" t="s">
        <v>12280</v>
      </c>
      <c r="K849" s="25"/>
      <c r="L849" s="134"/>
      <c r="M849" s="23"/>
      <c r="N849" s="33"/>
      <c r="O849" s="43" t="s">
        <v>6424</v>
      </c>
      <c r="P849" s="23"/>
      <c r="Q849" s="25"/>
      <c r="R849" s="25" t="s">
        <v>6425</v>
      </c>
      <c r="S849" s="23" t="s">
        <v>12279</v>
      </c>
      <c r="T849" s="23"/>
      <c r="U849" s="25"/>
      <c r="V849" s="23"/>
      <c r="W849" s="25"/>
      <c r="X849" s="25"/>
      <c r="Y849" s="23"/>
      <c r="Z849" s="23"/>
      <c r="AA849" s="33">
        <v>5</v>
      </c>
      <c r="AB849" s="295" t="str">
        <f t="shared" si="56"/>
        <v>年間</v>
      </c>
      <c r="AC849" s="268" t="s">
        <v>14487</v>
      </c>
      <c r="AD849" s="181">
        <v>1</v>
      </c>
      <c r="AE849" s="179"/>
      <c r="AF849" s="179"/>
      <c r="AG849" s="27">
        <v>42309</v>
      </c>
      <c r="AH849" s="168">
        <v>42326</v>
      </c>
      <c r="AI849" s="29" t="str">
        <f t="shared" si="57"/>
        <v>～</v>
      </c>
      <c r="AJ849" s="169">
        <f t="shared" si="55"/>
        <v>44152</v>
      </c>
      <c r="AK849" s="132" t="s">
        <v>7300</v>
      </c>
      <c r="AL849" s="23" t="s">
        <v>12275</v>
      </c>
      <c r="AM849" s="168">
        <v>42326</v>
      </c>
      <c r="AN849" s="27"/>
      <c r="AO849" s="91">
        <v>42334</v>
      </c>
      <c r="AP849" s="170" t="s">
        <v>12277</v>
      </c>
    </row>
    <row r="850" spans="1:42" s="74" customFormat="1" ht="24.75" customHeight="1" x14ac:dyDescent="0.15">
      <c r="A850" s="422">
        <v>847</v>
      </c>
      <c r="B850" s="417" t="s">
        <v>12266</v>
      </c>
      <c r="C850" s="319" t="s">
        <v>7325</v>
      </c>
      <c r="D850" s="647" t="s">
        <v>6423</v>
      </c>
      <c r="E850" s="319"/>
      <c r="F850" s="319"/>
      <c r="G850" s="25" t="s">
        <v>12278</v>
      </c>
      <c r="H850" s="23"/>
      <c r="I850" s="23" t="s">
        <v>12281</v>
      </c>
      <c r="J850" s="25" t="s">
        <v>12280</v>
      </c>
      <c r="K850" s="25"/>
      <c r="L850" s="134"/>
      <c r="M850" s="23"/>
      <c r="N850" s="33"/>
      <c r="O850" s="43" t="s">
        <v>6424</v>
      </c>
      <c r="P850" s="23"/>
      <c r="Q850" s="25"/>
      <c r="R850" s="25" t="s">
        <v>6425</v>
      </c>
      <c r="S850" s="23" t="s">
        <v>12279</v>
      </c>
      <c r="T850" s="23"/>
      <c r="U850" s="25"/>
      <c r="V850" s="23"/>
      <c r="W850" s="25"/>
      <c r="X850" s="25"/>
      <c r="Y850" s="23"/>
      <c r="Z850" s="23"/>
      <c r="AA850" s="33">
        <v>5</v>
      </c>
      <c r="AB850" s="295" t="str">
        <f t="shared" si="56"/>
        <v>年間</v>
      </c>
      <c r="AC850" s="268" t="s">
        <v>14487</v>
      </c>
      <c r="AD850" s="181">
        <v>1</v>
      </c>
      <c r="AE850" s="179"/>
      <c r="AF850" s="179"/>
      <c r="AG850" s="27">
        <v>42309</v>
      </c>
      <c r="AH850" s="168">
        <v>42326</v>
      </c>
      <c r="AI850" s="29" t="str">
        <f t="shared" si="57"/>
        <v>～</v>
      </c>
      <c r="AJ850" s="169">
        <f t="shared" si="55"/>
        <v>44152</v>
      </c>
      <c r="AK850" s="132" t="s">
        <v>7298</v>
      </c>
      <c r="AL850" s="64" t="s">
        <v>12276</v>
      </c>
      <c r="AM850" s="168">
        <v>42326</v>
      </c>
      <c r="AN850" s="27"/>
      <c r="AO850" s="91"/>
      <c r="AP850" s="170" t="s">
        <v>12277</v>
      </c>
    </row>
    <row r="851" spans="1:42" s="74" customFormat="1" ht="24.75" customHeight="1" x14ac:dyDescent="0.15">
      <c r="A851" s="422">
        <v>848</v>
      </c>
      <c r="B851" s="268" t="s">
        <v>12284</v>
      </c>
      <c r="C851" s="23" t="s">
        <v>7325</v>
      </c>
      <c r="D851" s="24" t="s">
        <v>6423</v>
      </c>
      <c r="E851" s="23"/>
      <c r="F851" s="23"/>
      <c r="G851" s="25" t="s">
        <v>12278</v>
      </c>
      <c r="H851" s="23"/>
      <c r="I851" s="23" t="s">
        <v>11605</v>
      </c>
      <c r="J851" s="25" t="s">
        <v>12280</v>
      </c>
      <c r="K851" s="25"/>
      <c r="L851" s="134"/>
      <c r="M851" s="23"/>
      <c r="N851" s="33"/>
      <c r="O851" s="43" t="s">
        <v>6424</v>
      </c>
      <c r="P851" s="23"/>
      <c r="Q851" s="25"/>
      <c r="R851" s="25" t="s">
        <v>6425</v>
      </c>
      <c r="S851" s="23" t="s">
        <v>12279</v>
      </c>
      <c r="T851" s="23"/>
      <c r="U851" s="25"/>
      <c r="V851" s="23"/>
      <c r="W851" s="25"/>
      <c r="X851" s="25"/>
      <c r="Y851" s="23"/>
      <c r="Z851" s="23"/>
      <c r="AA851" s="33">
        <v>5</v>
      </c>
      <c r="AB851" s="295" t="str">
        <f t="shared" si="56"/>
        <v>年間</v>
      </c>
      <c r="AC851" s="268"/>
      <c r="AD851" s="167">
        <v>1</v>
      </c>
      <c r="AE851" s="167">
        <v>19200</v>
      </c>
      <c r="AF851" s="167">
        <f t="shared" ref="AF851:AF906" si="58">IF(ISBLANK($AE851),"",$AE851*$AD851)</f>
        <v>19200</v>
      </c>
      <c r="AG851" s="27">
        <v>42309</v>
      </c>
      <c r="AH851" s="168">
        <v>42326</v>
      </c>
      <c r="AI851" s="29" t="str">
        <f t="shared" si="57"/>
        <v>～</v>
      </c>
      <c r="AJ851" s="169">
        <f t="shared" si="55"/>
        <v>44152</v>
      </c>
      <c r="AK851" s="132" t="s">
        <v>12289</v>
      </c>
      <c r="AL851" s="23" t="s">
        <v>12286</v>
      </c>
      <c r="AM851" s="32">
        <v>42326</v>
      </c>
      <c r="AN851" s="27"/>
      <c r="AO851" s="91">
        <v>42334</v>
      </c>
      <c r="AP851" s="170" t="s">
        <v>12285</v>
      </c>
    </row>
    <row r="852" spans="1:42" s="74" customFormat="1" ht="24.75" customHeight="1" x14ac:dyDescent="0.15">
      <c r="A852" s="422">
        <v>849</v>
      </c>
      <c r="B852" s="268" t="s">
        <v>12291</v>
      </c>
      <c r="C852" s="23" t="s">
        <v>7325</v>
      </c>
      <c r="D852" s="24" t="s">
        <v>6423</v>
      </c>
      <c r="E852" s="23"/>
      <c r="F852" s="23"/>
      <c r="G852" s="25" t="s">
        <v>12278</v>
      </c>
      <c r="H852" s="23"/>
      <c r="I852" s="23" t="s">
        <v>11605</v>
      </c>
      <c r="J852" s="25" t="s">
        <v>12280</v>
      </c>
      <c r="K852" s="25"/>
      <c r="L852" s="134"/>
      <c r="M852" s="23"/>
      <c r="N852" s="33"/>
      <c r="O852" s="43" t="s">
        <v>6424</v>
      </c>
      <c r="P852" s="23"/>
      <c r="Q852" s="25"/>
      <c r="R852" s="25" t="s">
        <v>6425</v>
      </c>
      <c r="S852" s="23" t="s">
        <v>12279</v>
      </c>
      <c r="T852" s="23"/>
      <c r="U852" s="25"/>
      <c r="V852" s="23"/>
      <c r="W852" s="25"/>
      <c r="X852" s="25"/>
      <c r="Y852" s="23"/>
      <c r="Z852" s="23"/>
      <c r="AA852" s="33">
        <v>5</v>
      </c>
      <c r="AB852" s="295" t="str">
        <f t="shared" si="56"/>
        <v>年間</v>
      </c>
      <c r="AC852" s="268"/>
      <c r="AD852" s="167">
        <v>1</v>
      </c>
      <c r="AE852" s="167">
        <v>4800</v>
      </c>
      <c r="AF852" s="167">
        <f t="shared" si="58"/>
        <v>4800</v>
      </c>
      <c r="AG852" s="27">
        <v>42309</v>
      </c>
      <c r="AH852" s="168">
        <v>42326</v>
      </c>
      <c r="AI852" s="29" t="str">
        <f t="shared" si="57"/>
        <v>～</v>
      </c>
      <c r="AJ852" s="169">
        <f t="shared" si="55"/>
        <v>44152</v>
      </c>
      <c r="AK852" s="132" t="s">
        <v>8150</v>
      </c>
      <c r="AL852" s="23" t="s">
        <v>12287</v>
      </c>
      <c r="AM852" s="32">
        <v>42326</v>
      </c>
      <c r="AN852" s="27"/>
      <c r="AO852" s="91">
        <v>42334</v>
      </c>
      <c r="AP852" s="170" t="s">
        <v>12285</v>
      </c>
    </row>
    <row r="853" spans="1:42" s="74" customFormat="1" ht="24.75" customHeight="1" x14ac:dyDescent="0.15">
      <c r="A853" s="422">
        <v>850</v>
      </c>
      <c r="B853" s="268" t="s">
        <v>12291</v>
      </c>
      <c r="C853" s="23" t="s">
        <v>7325</v>
      </c>
      <c r="D853" s="24" t="s">
        <v>6423</v>
      </c>
      <c r="E853" s="23"/>
      <c r="F853" s="23"/>
      <c r="G853" s="25" t="s">
        <v>12278</v>
      </c>
      <c r="H853" s="23"/>
      <c r="I853" s="23" t="s">
        <v>11605</v>
      </c>
      <c r="J853" s="25" t="s">
        <v>12280</v>
      </c>
      <c r="K853" s="25"/>
      <c r="L853" s="134"/>
      <c r="M853" s="23"/>
      <c r="N853" s="33"/>
      <c r="O853" s="43" t="s">
        <v>6424</v>
      </c>
      <c r="P853" s="23"/>
      <c r="Q853" s="25"/>
      <c r="R853" s="25" t="s">
        <v>6425</v>
      </c>
      <c r="S853" s="23" t="s">
        <v>12279</v>
      </c>
      <c r="T853" s="23"/>
      <c r="U853" s="25"/>
      <c r="V853" s="23"/>
      <c r="W853" s="25"/>
      <c r="X853" s="25"/>
      <c r="Y853" s="23"/>
      <c r="Z853" s="23"/>
      <c r="AA853" s="33">
        <v>5</v>
      </c>
      <c r="AB853" s="295" t="str">
        <f t="shared" si="56"/>
        <v>年間</v>
      </c>
      <c r="AC853" s="268"/>
      <c r="AD853" s="167">
        <v>1</v>
      </c>
      <c r="AE853" s="167">
        <v>4800</v>
      </c>
      <c r="AF853" s="167">
        <f t="shared" si="58"/>
        <v>4800</v>
      </c>
      <c r="AG853" s="27">
        <v>42309</v>
      </c>
      <c r="AH853" s="168">
        <v>42326</v>
      </c>
      <c r="AI853" s="29" t="str">
        <f t="shared" si="57"/>
        <v>～</v>
      </c>
      <c r="AJ853" s="169">
        <f t="shared" si="55"/>
        <v>44152</v>
      </c>
      <c r="AK853" s="132" t="s">
        <v>8150</v>
      </c>
      <c r="AL853" s="23" t="s">
        <v>12288</v>
      </c>
      <c r="AM853" s="32">
        <v>42326</v>
      </c>
      <c r="AN853" s="27"/>
      <c r="AO853" s="91">
        <v>42334</v>
      </c>
      <c r="AP853" s="170" t="s">
        <v>12285</v>
      </c>
    </row>
    <row r="854" spans="1:42" s="74" customFormat="1" ht="24.75" customHeight="1" x14ac:dyDescent="0.15">
      <c r="A854" s="422">
        <v>851</v>
      </c>
      <c r="B854" s="268" t="s">
        <v>12574</v>
      </c>
      <c r="C854" s="23" t="s">
        <v>7325</v>
      </c>
      <c r="D854" s="24" t="s">
        <v>6423</v>
      </c>
      <c r="E854" s="23"/>
      <c r="F854" s="23"/>
      <c r="G854" s="25" t="s">
        <v>12575</v>
      </c>
      <c r="H854" s="23"/>
      <c r="I854" s="23" t="s">
        <v>12585</v>
      </c>
      <c r="J854" s="25" t="s">
        <v>13246</v>
      </c>
      <c r="K854" s="25"/>
      <c r="L854" s="134"/>
      <c r="M854" s="23"/>
      <c r="N854" s="33"/>
      <c r="O854" s="25" t="s">
        <v>12576</v>
      </c>
      <c r="P854" s="23"/>
      <c r="Q854" s="25"/>
      <c r="R854" s="25" t="s">
        <v>6425</v>
      </c>
      <c r="S854" s="23" t="s">
        <v>12577</v>
      </c>
      <c r="T854" s="23"/>
      <c r="U854" s="25"/>
      <c r="V854" s="23"/>
      <c r="W854" s="25"/>
      <c r="X854" s="25"/>
      <c r="Y854" s="23"/>
      <c r="Z854" s="23"/>
      <c r="AA854" s="33">
        <v>5</v>
      </c>
      <c r="AB854" s="295" t="str">
        <f t="shared" si="56"/>
        <v>年間</v>
      </c>
      <c r="AC854" s="268"/>
      <c r="AD854" s="167">
        <v>1</v>
      </c>
      <c r="AE854" s="167">
        <v>7800</v>
      </c>
      <c r="AF854" s="167">
        <f t="shared" si="58"/>
        <v>7800</v>
      </c>
      <c r="AG854" s="27">
        <v>42401</v>
      </c>
      <c r="AH854" s="168">
        <v>42401</v>
      </c>
      <c r="AI854" s="29" t="str">
        <f t="shared" si="57"/>
        <v>～</v>
      </c>
      <c r="AJ854" s="169">
        <f t="shared" si="55"/>
        <v>44227</v>
      </c>
      <c r="AK854" s="132" t="s">
        <v>12579</v>
      </c>
      <c r="AL854" s="23" t="s">
        <v>13247</v>
      </c>
      <c r="AM854" s="168">
        <v>42401</v>
      </c>
      <c r="AN854" s="27"/>
      <c r="AO854" s="104">
        <v>42432</v>
      </c>
      <c r="AP854" s="134" t="s">
        <v>12578</v>
      </c>
    </row>
    <row r="855" spans="1:42" s="74" customFormat="1" ht="24.75" customHeight="1" x14ac:dyDescent="0.15">
      <c r="A855" s="422">
        <v>852</v>
      </c>
      <c r="B855" s="268" t="s">
        <v>12574</v>
      </c>
      <c r="C855" s="23" t="s">
        <v>7325</v>
      </c>
      <c r="D855" s="24" t="s">
        <v>6423</v>
      </c>
      <c r="E855" s="23"/>
      <c r="F855" s="23"/>
      <c r="G855" s="25" t="s">
        <v>12575</v>
      </c>
      <c r="H855" s="23"/>
      <c r="I855" s="23" t="s">
        <v>12585</v>
      </c>
      <c r="J855" s="25" t="s">
        <v>13246</v>
      </c>
      <c r="K855" s="25"/>
      <c r="L855" s="134"/>
      <c r="M855" s="23"/>
      <c r="N855" s="33"/>
      <c r="O855" s="25" t="s">
        <v>12576</v>
      </c>
      <c r="P855" s="23"/>
      <c r="Q855" s="25"/>
      <c r="R855" s="25" t="s">
        <v>6425</v>
      </c>
      <c r="S855" s="23" t="s">
        <v>12577</v>
      </c>
      <c r="T855" s="23"/>
      <c r="U855" s="25"/>
      <c r="V855" s="23"/>
      <c r="W855" s="25"/>
      <c r="X855" s="25"/>
      <c r="Y855" s="23"/>
      <c r="Z855" s="23"/>
      <c r="AA855" s="33">
        <v>5</v>
      </c>
      <c r="AB855" s="295" t="str">
        <f t="shared" si="56"/>
        <v>年間</v>
      </c>
      <c r="AC855" s="268"/>
      <c r="AD855" s="167">
        <v>1</v>
      </c>
      <c r="AE855" s="167">
        <v>7800</v>
      </c>
      <c r="AF855" s="167">
        <f t="shared" si="58"/>
        <v>7800</v>
      </c>
      <c r="AG855" s="27">
        <v>42401</v>
      </c>
      <c r="AH855" s="168">
        <v>42401</v>
      </c>
      <c r="AI855" s="29" t="str">
        <f t="shared" si="57"/>
        <v>～</v>
      </c>
      <c r="AJ855" s="169">
        <f t="shared" si="55"/>
        <v>44227</v>
      </c>
      <c r="AK855" s="132" t="s">
        <v>12579</v>
      </c>
      <c r="AL855" s="23" t="s">
        <v>13248</v>
      </c>
      <c r="AM855" s="168">
        <v>42401</v>
      </c>
      <c r="AN855" s="27"/>
      <c r="AO855" s="104">
        <v>42432</v>
      </c>
      <c r="AP855" s="134" t="s">
        <v>12578</v>
      </c>
    </row>
    <row r="856" spans="1:42" s="74" customFormat="1" ht="24.75" customHeight="1" x14ac:dyDescent="0.15">
      <c r="A856" s="422">
        <v>853</v>
      </c>
      <c r="B856" s="268" t="s">
        <v>12574</v>
      </c>
      <c r="C856" s="23" t="s">
        <v>7325</v>
      </c>
      <c r="D856" s="24" t="s">
        <v>6423</v>
      </c>
      <c r="E856" s="23"/>
      <c r="F856" s="23"/>
      <c r="G856" s="25" t="s">
        <v>12575</v>
      </c>
      <c r="H856" s="23"/>
      <c r="I856" s="23" t="s">
        <v>12585</v>
      </c>
      <c r="J856" s="25" t="s">
        <v>13246</v>
      </c>
      <c r="K856" s="25"/>
      <c r="L856" s="134"/>
      <c r="M856" s="23"/>
      <c r="N856" s="33"/>
      <c r="O856" s="25" t="s">
        <v>12576</v>
      </c>
      <c r="P856" s="23"/>
      <c r="Q856" s="25"/>
      <c r="R856" s="25" t="s">
        <v>6425</v>
      </c>
      <c r="S856" s="23" t="s">
        <v>12577</v>
      </c>
      <c r="T856" s="23"/>
      <c r="U856" s="25"/>
      <c r="V856" s="23"/>
      <c r="W856" s="25"/>
      <c r="X856" s="25"/>
      <c r="Y856" s="23"/>
      <c r="Z856" s="23"/>
      <c r="AA856" s="33">
        <v>5</v>
      </c>
      <c r="AB856" s="295" t="str">
        <f t="shared" si="56"/>
        <v>年間</v>
      </c>
      <c r="AC856" s="268"/>
      <c r="AD856" s="167">
        <v>1</v>
      </c>
      <c r="AE856" s="167">
        <v>7800</v>
      </c>
      <c r="AF856" s="167">
        <f t="shared" si="58"/>
        <v>7800</v>
      </c>
      <c r="AG856" s="27">
        <v>42401</v>
      </c>
      <c r="AH856" s="168">
        <v>42401</v>
      </c>
      <c r="AI856" s="29" t="str">
        <f t="shared" si="57"/>
        <v>～</v>
      </c>
      <c r="AJ856" s="169">
        <f t="shared" si="55"/>
        <v>44227</v>
      </c>
      <c r="AK856" s="132" t="s">
        <v>12579</v>
      </c>
      <c r="AL856" s="23" t="s">
        <v>13249</v>
      </c>
      <c r="AM856" s="168">
        <v>42401</v>
      </c>
      <c r="AN856" s="27"/>
      <c r="AO856" s="104">
        <v>42432</v>
      </c>
      <c r="AP856" s="134" t="s">
        <v>12578</v>
      </c>
    </row>
    <row r="857" spans="1:42" s="74" customFormat="1" ht="24.75" customHeight="1" x14ac:dyDescent="0.15">
      <c r="A857" s="422">
        <v>854</v>
      </c>
      <c r="B857" s="268" t="s">
        <v>12574</v>
      </c>
      <c r="C857" s="23" t="s">
        <v>7325</v>
      </c>
      <c r="D857" s="24" t="s">
        <v>6423</v>
      </c>
      <c r="E857" s="23"/>
      <c r="F857" s="23"/>
      <c r="G857" s="25" t="s">
        <v>12575</v>
      </c>
      <c r="H857" s="23"/>
      <c r="I857" s="23" t="s">
        <v>12585</v>
      </c>
      <c r="J857" s="25" t="s">
        <v>13246</v>
      </c>
      <c r="K857" s="25"/>
      <c r="L857" s="134"/>
      <c r="M857" s="23"/>
      <c r="N857" s="33"/>
      <c r="O857" s="25" t="s">
        <v>12576</v>
      </c>
      <c r="P857" s="23"/>
      <c r="Q857" s="25"/>
      <c r="R857" s="25" t="s">
        <v>6425</v>
      </c>
      <c r="S857" s="23" t="s">
        <v>12577</v>
      </c>
      <c r="T857" s="23"/>
      <c r="U857" s="25"/>
      <c r="V857" s="23"/>
      <c r="W857" s="25"/>
      <c r="X857" s="25"/>
      <c r="Y857" s="23"/>
      <c r="Z857" s="23"/>
      <c r="AA857" s="33">
        <v>5</v>
      </c>
      <c r="AB857" s="295" t="str">
        <f t="shared" si="56"/>
        <v>年間</v>
      </c>
      <c r="AC857" s="268"/>
      <c r="AD857" s="167">
        <v>1</v>
      </c>
      <c r="AE857" s="167">
        <v>7800</v>
      </c>
      <c r="AF857" s="167">
        <f t="shared" si="58"/>
        <v>7800</v>
      </c>
      <c r="AG857" s="27">
        <v>42401</v>
      </c>
      <c r="AH857" s="168">
        <v>42401</v>
      </c>
      <c r="AI857" s="29" t="str">
        <f t="shared" si="57"/>
        <v>～</v>
      </c>
      <c r="AJ857" s="169">
        <f t="shared" si="55"/>
        <v>44227</v>
      </c>
      <c r="AK857" s="132" t="s">
        <v>12579</v>
      </c>
      <c r="AL857" s="23" t="s">
        <v>13250</v>
      </c>
      <c r="AM857" s="168">
        <v>42401</v>
      </c>
      <c r="AN857" s="27"/>
      <c r="AO857" s="104">
        <v>42432</v>
      </c>
      <c r="AP857" s="134" t="s">
        <v>12578</v>
      </c>
    </row>
    <row r="858" spans="1:42" s="74" customFormat="1" ht="24.75" customHeight="1" x14ac:dyDescent="0.15">
      <c r="A858" s="422">
        <v>855</v>
      </c>
      <c r="B858" s="268" t="s">
        <v>12574</v>
      </c>
      <c r="C858" s="23" t="s">
        <v>7325</v>
      </c>
      <c r="D858" s="24" t="s">
        <v>6423</v>
      </c>
      <c r="E858" s="23"/>
      <c r="F858" s="23"/>
      <c r="G858" s="25" t="s">
        <v>12575</v>
      </c>
      <c r="H858" s="23"/>
      <c r="I858" s="23" t="s">
        <v>12585</v>
      </c>
      <c r="J858" s="25" t="s">
        <v>13246</v>
      </c>
      <c r="K858" s="25"/>
      <c r="L858" s="134"/>
      <c r="M858" s="23"/>
      <c r="N858" s="33"/>
      <c r="O858" s="25" t="s">
        <v>12576</v>
      </c>
      <c r="P858" s="23"/>
      <c r="Q858" s="25"/>
      <c r="R858" s="25" t="s">
        <v>6425</v>
      </c>
      <c r="S858" s="23" t="s">
        <v>12577</v>
      </c>
      <c r="T858" s="23"/>
      <c r="U858" s="25"/>
      <c r="V858" s="23"/>
      <c r="W858" s="25"/>
      <c r="X858" s="25"/>
      <c r="Y858" s="23"/>
      <c r="Z858" s="23"/>
      <c r="AA858" s="33">
        <v>5</v>
      </c>
      <c r="AB858" s="295" t="str">
        <f t="shared" si="56"/>
        <v>年間</v>
      </c>
      <c r="AC858" s="268"/>
      <c r="AD858" s="167">
        <v>1</v>
      </c>
      <c r="AE858" s="167">
        <v>7800</v>
      </c>
      <c r="AF858" s="167">
        <f t="shared" si="58"/>
        <v>7800</v>
      </c>
      <c r="AG858" s="27">
        <v>42401</v>
      </c>
      <c r="AH858" s="168">
        <v>42401</v>
      </c>
      <c r="AI858" s="29" t="str">
        <f t="shared" si="57"/>
        <v>～</v>
      </c>
      <c r="AJ858" s="169">
        <f t="shared" si="55"/>
        <v>44227</v>
      </c>
      <c r="AK858" s="132" t="s">
        <v>12579</v>
      </c>
      <c r="AL858" s="23" t="s">
        <v>13251</v>
      </c>
      <c r="AM858" s="168">
        <v>42401</v>
      </c>
      <c r="AN858" s="27"/>
      <c r="AO858" s="104">
        <v>42432</v>
      </c>
      <c r="AP858" s="134" t="s">
        <v>12578</v>
      </c>
    </row>
    <row r="859" spans="1:42" s="74" customFormat="1" ht="24.75" customHeight="1" x14ac:dyDescent="0.15">
      <c r="A859" s="422">
        <v>856</v>
      </c>
      <c r="B859" s="268" t="s">
        <v>12574</v>
      </c>
      <c r="C859" s="23" t="s">
        <v>7325</v>
      </c>
      <c r="D859" s="24" t="s">
        <v>6423</v>
      </c>
      <c r="E859" s="23"/>
      <c r="F859" s="23"/>
      <c r="G859" s="25" t="s">
        <v>12575</v>
      </c>
      <c r="H859" s="23"/>
      <c r="I859" s="23" t="s">
        <v>12585</v>
      </c>
      <c r="J859" s="25" t="s">
        <v>13246</v>
      </c>
      <c r="K859" s="25"/>
      <c r="L859" s="134"/>
      <c r="M859" s="23"/>
      <c r="N859" s="33"/>
      <c r="O859" s="25" t="s">
        <v>12576</v>
      </c>
      <c r="P859" s="23"/>
      <c r="Q859" s="25"/>
      <c r="R859" s="25" t="s">
        <v>6425</v>
      </c>
      <c r="S859" s="23" t="s">
        <v>12577</v>
      </c>
      <c r="T859" s="23"/>
      <c r="U859" s="25"/>
      <c r="V859" s="23"/>
      <c r="W859" s="25"/>
      <c r="X859" s="25"/>
      <c r="Y859" s="23"/>
      <c r="Z859" s="23"/>
      <c r="AA859" s="33">
        <v>5</v>
      </c>
      <c r="AB859" s="295" t="str">
        <f t="shared" si="56"/>
        <v>年間</v>
      </c>
      <c r="AC859" s="268"/>
      <c r="AD859" s="167">
        <v>1</v>
      </c>
      <c r="AE859" s="167">
        <v>7800</v>
      </c>
      <c r="AF859" s="167">
        <f t="shared" si="58"/>
        <v>7800</v>
      </c>
      <c r="AG859" s="27">
        <v>42401</v>
      </c>
      <c r="AH859" s="168">
        <v>42401</v>
      </c>
      <c r="AI859" s="29" t="str">
        <f t="shared" si="57"/>
        <v>～</v>
      </c>
      <c r="AJ859" s="169">
        <f t="shared" si="55"/>
        <v>44227</v>
      </c>
      <c r="AK859" s="132" t="s">
        <v>12579</v>
      </c>
      <c r="AL859" s="23" t="s">
        <v>13252</v>
      </c>
      <c r="AM859" s="168">
        <v>42401</v>
      </c>
      <c r="AN859" s="27"/>
      <c r="AO859" s="104">
        <v>42432</v>
      </c>
      <c r="AP859" s="134" t="s">
        <v>12578</v>
      </c>
    </row>
    <row r="860" spans="1:42" s="74" customFormat="1" ht="24.75" customHeight="1" x14ac:dyDescent="0.15">
      <c r="A860" s="422">
        <v>857</v>
      </c>
      <c r="B860" s="268" t="s">
        <v>12584</v>
      </c>
      <c r="C860" s="23" t="s">
        <v>7325</v>
      </c>
      <c r="D860" s="24" t="s">
        <v>6423</v>
      </c>
      <c r="E860" s="23"/>
      <c r="F860" s="23"/>
      <c r="G860" s="25" t="s">
        <v>12575</v>
      </c>
      <c r="H860" s="23"/>
      <c r="I860" s="23" t="s">
        <v>12585</v>
      </c>
      <c r="J860" s="25" t="s">
        <v>13246</v>
      </c>
      <c r="K860" s="25"/>
      <c r="L860" s="134"/>
      <c r="M860" s="23"/>
      <c r="N860" s="33"/>
      <c r="O860" s="25" t="s">
        <v>12576</v>
      </c>
      <c r="P860" s="23"/>
      <c r="Q860" s="25"/>
      <c r="R860" s="25" t="s">
        <v>6425</v>
      </c>
      <c r="S860" s="23" t="s">
        <v>12577</v>
      </c>
      <c r="T860" s="23"/>
      <c r="U860" s="25"/>
      <c r="V860" s="23"/>
      <c r="W860" s="25"/>
      <c r="X860" s="25"/>
      <c r="Y860" s="23"/>
      <c r="Z860" s="23"/>
      <c r="AA860" s="33">
        <v>5</v>
      </c>
      <c r="AB860" s="295" t="str">
        <f t="shared" si="56"/>
        <v>年間</v>
      </c>
      <c r="AC860" s="268"/>
      <c r="AD860" s="167">
        <v>1</v>
      </c>
      <c r="AE860" s="167">
        <v>9600</v>
      </c>
      <c r="AF860" s="167">
        <f t="shared" si="58"/>
        <v>9600</v>
      </c>
      <c r="AG860" s="27">
        <v>42401</v>
      </c>
      <c r="AH860" s="168">
        <v>42401</v>
      </c>
      <c r="AI860" s="29" t="str">
        <f t="shared" si="57"/>
        <v>～</v>
      </c>
      <c r="AJ860" s="169">
        <f t="shared" si="55"/>
        <v>44227</v>
      </c>
      <c r="AK860" s="132" t="s">
        <v>12580</v>
      </c>
      <c r="AL860" s="23" t="s">
        <v>13253</v>
      </c>
      <c r="AM860" s="168">
        <v>42401</v>
      </c>
      <c r="AN860" s="27"/>
      <c r="AO860" s="104">
        <v>42432</v>
      </c>
      <c r="AP860" s="134" t="s">
        <v>12578</v>
      </c>
    </row>
    <row r="861" spans="1:42" s="74" customFormat="1" ht="24.75" customHeight="1" x14ac:dyDescent="0.15">
      <c r="A861" s="422">
        <v>858</v>
      </c>
      <c r="B861" s="268" t="s">
        <v>12584</v>
      </c>
      <c r="C861" s="23" t="s">
        <v>7325</v>
      </c>
      <c r="D861" s="24" t="s">
        <v>6423</v>
      </c>
      <c r="E861" s="23"/>
      <c r="F861" s="23"/>
      <c r="G861" s="25" t="s">
        <v>12575</v>
      </c>
      <c r="H861" s="23"/>
      <c r="I861" s="23" t="s">
        <v>12585</v>
      </c>
      <c r="J861" s="25" t="s">
        <v>13246</v>
      </c>
      <c r="K861" s="25"/>
      <c r="L861" s="134"/>
      <c r="M861" s="23"/>
      <c r="N861" s="33"/>
      <c r="O861" s="25" t="s">
        <v>12576</v>
      </c>
      <c r="P861" s="23"/>
      <c r="Q861" s="25"/>
      <c r="R861" s="25" t="s">
        <v>6425</v>
      </c>
      <c r="S861" s="23" t="s">
        <v>12577</v>
      </c>
      <c r="T861" s="23"/>
      <c r="U861" s="25"/>
      <c r="V861" s="23"/>
      <c r="W861" s="25"/>
      <c r="X861" s="25"/>
      <c r="Y861" s="23"/>
      <c r="Z861" s="23"/>
      <c r="AA861" s="33">
        <v>5</v>
      </c>
      <c r="AB861" s="295" t="str">
        <f t="shared" si="56"/>
        <v>年間</v>
      </c>
      <c r="AC861" s="268"/>
      <c r="AD861" s="167">
        <v>1</v>
      </c>
      <c r="AE861" s="167">
        <v>9600</v>
      </c>
      <c r="AF861" s="167">
        <f t="shared" si="58"/>
        <v>9600</v>
      </c>
      <c r="AG861" s="27">
        <v>42401</v>
      </c>
      <c r="AH861" s="168">
        <v>42401</v>
      </c>
      <c r="AI861" s="29" t="str">
        <f t="shared" si="57"/>
        <v>～</v>
      </c>
      <c r="AJ861" s="169">
        <f t="shared" si="55"/>
        <v>44227</v>
      </c>
      <c r="AK861" s="132" t="s">
        <v>12580</v>
      </c>
      <c r="AL861" s="23" t="s">
        <v>13254</v>
      </c>
      <c r="AM861" s="168">
        <v>42401</v>
      </c>
      <c r="AN861" s="27"/>
      <c r="AO861" s="104">
        <v>42432</v>
      </c>
      <c r="AP861" s="134" t="s">
        <v>12578</v>
      </c>
    </row>
    <row r="862" spans="1:42" s="74" customFormat="1" ht="24.75" customHeight="1" x14ac:dyDescent="0.15">
      <c r="A862" s="422">
        <v>859</v>
      </c>
      <c r="B862" s="268" t="s">
        <v>12584</v>
      </c>
      <c r="C862" s="23" t="s">
        <v>7325</v>
      </c>
      <c r="D862" s="24" t="s">
        <v>6423</v>
      </c>
      <c r="E862" s="23"/>
      <c r="F862" s="23"/>
      <c r="G862" s="25" t="s">
        <v>12575</v>
      </c>
      <c r="H862" s="23"/>
      <c r="I862" s="23" t="s">
        <v>12585</v>
      </c>
      <c r="J862" s="25" t="s">
        <v>13246</v>
      </c>
      <c r="K862" s="25"/>
      <c r="L862" s="134"/>
      <c r="M862" s="23"/>
      <c r="N862" s="33"/>
      <c r="O862" s="25" t="s">
        <v>12576</v>
      </c>
      <c r="P862" s="23"/>
      <c r="Q862" s="25"/>
      <c r="R862" s="25" t="s">
        <v>6425</v>
      </c>
      <c r="S862" s="23" t="s">
        <v>12577</v>
      </c>
      <c r="T862" s="23"/>
      <c r="U862" s="25"/>
      <c r="V862" s="23"/>
      <c r="W862" s="25"/>
      <c r="X862" s="25"/>
      <c r="Y862" s="23"/>
      <c r="Z862" s="23"/>
      <c r="AA862" s="33">
        <v>5</v>
      </c>
      <c r="AB862" s="295" t="str">
        <f t="shared" si="56"/>
        <v>年間</v>
      </c>
      <c r="AC862" s="268"/>
      <c r="AD862" s="167">
        <v>1</v>
      </c>
      <c r="AE862" s="167">
        <v>9600</v>
      </c>
      <c r="AF862" s="167">
        <f t="shared" si="58"/>
        <v>9600</v>
      </c>
      <c r="AG862" s="27">
        <v>42401</v>
      </c>
      <c r="AH862" s="168">
        <v>42401</v>
      </c>
      <c r="AI862" s="29" t="str">
        <f t="shared" si="57"/>
        <v>～</v>
      </c>
      <c r="AJ862" s="169">
        <f t="shared" si="55"/>
        <v>44227</v>
      </c>
      <c r="AK862" s="132" t="s">
        <v>12580</v>
      </c>
      <c r="AL862" s="23" t="s">
        <v>13255</v>
      </c>
      <c r="AM862" s="168">
        <v>42401</v>
      </c>
      <c r="AN862" s="27"/>
      <c r="AO862" s="104">
        <v>42432</v>
      </c>
      <c r="AP862" s="134" t="s">
        <v>12578</v>
      </c>
    </row>
    <row r="863" spans="1:42" s="74" customFormat="1" ht="24.75" customHeight="1" x14ac:dyDescent="0.15">
      <c r="A863" s="422">
        <v>860</v>
      </c>
      <c r="B863" s="268" t="s">
        <v>12571</v>
      </c>
      <c r="C863" s="23" t="s">
        <v>7325</v>
      </c>
      <c r="D863" s="24" t="s">
        <v>6423</v>
      </c>
      <c r="E863" s="23"/>
      <c r="F863" s="23"/>
      <c r="G863" s="25" t="s">
        <v>12575</v>
      </c>
      <c r="H863" s="23"/>
      <c r="I863" s="23" t="s">
        <v>12585</v>
      </c>
      <c r="J863" s="25" t="s">
        <v>13246</v>
      </c>
      <c r="K863" s="25"/>
      <c r="L863" s="134"/>
      <c r="M863" s="23"/>
      <c r="N863" s="33"/>
      <c r="O863" s="25" t="s">
        <v>12576</v>
      </c>
      <c r="P863" s="23"/>
      <c r="Q863" s="25"/>
      <c r="R863" s="25" t="s">
        <v>6425</v>
      </c>
      <c r="S863" s="23" t="s">
        <v>12577</v>
      </c>
      <c r="T863" s="23"/>
      <c r="U863" s="25"/>
      <c r="V863" s="23"/>
      <c r="W863" s="25"/>
      <c r="X863" s="25"/>
      <c r="Y863" s="23"/>
      <c r="Z863" s="23"/>
      <c r="AA863" s="33">
        <v>5</v>
      </c>
      <c r="AB863" s="295" t="str">
        <f t="shared" si="56"/>
        <v>年間</v>
      </c>
      <c r="AC863" s="268"/>
      <c r="AD863" s="167">
        <v>1</v>
      </c>
      <c r="AE863" s="167">
        <v>20400</v>
      </c>
      <c r="AF863" s="167">
        <f t="shared" si="58"/>
        <v>20400</v>
      </c>
      <c r="AG863" s="27">
        <v>42401</v>
      </c>
      <c r="AH863" s="168">
        <v>42401</v>
      </c>
      <c r="AI863" s="29" t="str">
        <f t="shared" si="57"/>
        <v>～</v>
      </c>
      <c r="AJ863" s="169">
        <f t="shared" si="55"/>
        <v>44227</v>
      </c>
      <c r="AK863" s="132" t="s">
        <v>12581</v>
      </c>
      <c r="AL863" s="23" t="s">
        <v>13256</v>
      </c>
      <c r="AM863" s="168">
        <v>42401</v>
      </c>
      <c r="AN863" s="27"/>
      <c r="AO863" s="104">
        <v>42432</v>
      </c>
      <c r="AP863" s="134" t="s">
        <v>12578</v>
      </c>
    </row>
    <row r="864" spans="1:42" s="74" customFormat="1" ht="24.75" customHeight="1" x14ac:dyDescent="0.15">
      <c r="A864" s="422">
        <v>861</v>
      </c>
      <c r="B864" s="268" t="s">
        <v>12572</v>
      </c>
      <c r="C864" s="23" t="s">
        <v>7325</v>
      </c>
      <c r="D864" s="24" t="s">
        <v>6423</v>
      </c>
      <c r="E864" s="23"/>
      <c r="F864" s="23"/>
      <c r="G864" s="25" t="s">
        <v>12575</v>
      </c>
      <c r="H864" s="23"/>
      <c r="I864" s="23" t="s">
        <v>12585</v>
      </c>
      <c r="J864" s="25" t="s">
        <v>13246</v>
      </c>
      <c r="K864" s="25"/>
      <c r="L864" s="134"/>
      <c r="M864" s="23"/>
      <c r="N864" s="33"/>
      <c r="O864" s="25" t="s">
        <v>12576</v>
      </c>
      <c r="P864" s="23"/>
      <c r="Q864" s="25"/>
      <c r="R864" s="25" t="s">
        <v>6425</v>
      </c>
      <c r="S864" s="23" t="s">
        <v>12577</v>
      </c>
      <c r="T864" s="23"/>
      <c r="U864" s="25"/>
      <c r="V864" s="23"/>
      <c r="W864" s="25"/>
      <c r="X864" s="25"/>
      <c r="Y864" s="23"/>
      <c r="Z864" s="23"/>
      <c r="AA864" s="33">
        <v>5</v>
      </c>
      <c r="AB864" s="295" t="str">
        <f t="shared" si="56"/>
        <v>年間</v>
      </c>
      <c r="AC864" s="268"/>
      <c r="AD864" s="167">
        <v>1</v>
      </c>
      <c r="AE864" s="167">
        <v>52200</v>
      </c>
      <c r="AF864" s="167">
        <f t="shared" si="58"/>
        <v>52200</v>
      </c>
      <c r="AG864" s="27">
        <v>42401</v>
      </c>
      <c r="AH864" s="168">
        <v>42401</v>
      </c>
      <c r="AI864" s="29" t="str">
        <f t="shared" si="57"/>
        <v>～</v>
      </c>
      <c r="AJ864" s="169">
        <f t="shared" si="55"/>
        <v>44227</v>
      </c>
      <c r="AK864" s="132" t="s">
        <v>12582</v>
      </c>
      <c r="AL864" s="23" t="s">
        <v>13257</v>
      </c>
      <c r="AM864" s="168">
        <v>42401</v>
      </c>
      <c r="AN864" s="27"/>
      <c r="AO864" s="104">
        <v>42432</v>
      </c>
      <c r="AP864" s="134" t="s">
        <v>12578</v>
      </c>
    </row>
    <row r="865" spans="1:42" s="74" customFormat="1" ht="24.75" customHeight="1" x14ac:dyDescent="0.15">
      <c r="A865" s="422">
        <v>862</v>
      </c>
      <c r="B865" s="268" t="s">
        <v>12573</v>
      </c>
      <c r="C865" s="23" t="s">
        <v>7325</v>
      </c>
      <c r="D865" s="24" t="s">
        <v>6423</v>
      </c>
      <c r="E865" s="23"/>
      <c r="F865" s="23"/>
      <c r="G865" s="25" t="s">
        <v>12575</v>
      </c>
      <c r="H865" s="23"/>
      <c r="I865" s="23" t="s">
        <v>12585</v>
      </c>
      <c r="J865" s="25" t="s">
        <v>13246</v>
      </c>
      <c r="K865" s="25"/>
      <c r="L865" s="134"/>
      <c r="M865" s="23"/>
      <c r="N865" s="33"/>
      <c r="O865" s="25" t="s">
        <v>12576</v>
      </c>
      <c r="P865" s="23"/>
      <c r="Q865" s="25"/>
      <c r="R865" s="25" t="s">
        <v>6425</v>
      </c>
      <c r="S865" s="23" t="s">
        <v>12577</v>
      </c>
      <c r="T865" s="23"/>
      <c r="U865" s="25"/>
      <c r="V865" s="23"/>
      <c r="W865" s="25"/>
      <c r="X865" s="25"/>
      <c r="Y865" s="23"/>
      <c r="Z865" s="23"/>
      <c r="AA865" s="33">
        <v>5</v>
      </c>
      <c r="AB865" s="295" t="str">
        <f t="shared" si="56"/>
        <v>年間</v>
      </c>
      <c r="AC865" s="268"/>
      <c r="AD865" s="167">
        <v>1</v>
      </c>
      <c r="AE865" s="167">
        <v>59400</v>
      </c>
      <c r="AF865" s="167">
        <f t="shared" si="58"/>
        <v>59400</v>
      </c>
      <c r="AG865" s="27">
        <v>42401</v>
      </c>
      <c r="AH865" s="168">
        <v>42401</v>
      </c>
      <c r="AI865" s="29" t="str">
        <f t="shared" si="57"/>
        <v>～</v>
      </c>
      <c r="AJ865" s="169">
        <f t="shared" si="55"/>
        <v>44227</v>
      </c>
      <c r="AK865" s="132" t="s">
        <v>12583</v>
      </c>
      <c r="AL865" s="23" t="s">
        <v>13258</v>
      </c>
      <c r="AM865" s="168">
        <v>42401</v>
      </c>
      <c r="AN865" s="27"/>
      <c r="AO865" s="104">
        <v>42432</v>
      </c>
      <c r="AP865" s="134" t="s">
        <v>12578</v>
      </c>
    </row>
    <row r="866" spans="1:42" s="74" customFormat="1" ht="24.75" customHeight="1" x14ac:dyDescent="0.15">
      <c r="A866" s="422">
        <v>863</v>
      </c>
      <c r="B866" s="418" t="s">
        <v>12669</v>
      </c>
      <c r="C866" s="234" t="s">
        <v>7798</v>
      </c>
      <c r="D866" s="648" t="s">
        <v>6786</v>
      </c>
      <c r="E866" s="234"/>
      <c r="F866" s="234"/>
      <c r="G866" s="25" t="s">
        <v>12596</v>
      </c>
      <c r="H866" s="145" t="s">
        <v>12597</v>
      </c>
      <c r="I866" s="23" t="s">
        <v>12598</v>
      </c>
      <c r="J866" s="25" t="s">
        <v>12599</v>
      </c>
      <c r="K866" s="25"/>
      <c r="L866" s="25"/>
      <c r="M866" s="23" t="s">
        <v>12600</v>
      </c>
      <c r="N866" s="33"/>
      <c r="O866" s="25" t="s">
        <v>12601</v>
      </c>
      <c r="P866" s="23"/>
      <c r="Q866" s="25"/>
      <c r="R866" s="25"/>
      <c r="S866" s="23"/>
      <c r="T866" s="23"/>
      <c r="U866" s="25" t="s">
        <v>12596</v>
      </c>
      <c r="V866" s="145" t="s">
        <v>12597</v>
      </c>
      <c r="W866" s="25" t="s">
        <v>12602</v>
      </c>
      <c r="X866" s="25"/>
      <c r="Y866" s="23" t="s">
        <v>12600</v>
      </c>
      <c r="Z866" s="23"/>
      <c r="AA866" s="33">
        <v>5</v>
      </c>
      <c r="AB866" s="295" t="str">
        <f t="shared" si="56"/>
        <v>年間</v>
      </c>
      <c r="AC866" s="268" t="s">
        <v>14487</v>
      </c>
      <c r="AD866" s="181">
        <v>3</v>
      </c>
      <c r="AE866" s="181">
        <v>76500</v>
      </c>
      <c r="AF866" s="167">
        <f t="shared" si="58"/>
        <v>229500</v>
      </c>
      <c r="AG866" s="27">
        <v>42339</v>
      </c>
      <c r="AH866" s="168">
        <v>42350</v>
      </c>
      <c r="AI866" s="29" t="str">
        <f t="shared" si="57"/>
        <v>～</v>
      </c>
      <c r="AJ866" s="169">
        <f t="shared" si="55"/>
        <v>44176</v>
      </c>
      <c r="AK866" s="132" t="s">
        <v>10529</v>
      </c>
      <c r="AL866" s="64"/>
      <c r="AM866" s="32">
        <v>42350</v>
      </c>
      <c r="AN866" s="27"/>
      <c r="AO866" s="91"/>
      <c r="AP866" s="25" t="s">
        <v>12603</v>
      </c>
    </row>
    <row r="867" spans="1:42" s="74" customFormat="1" ht="24.75" customHeight="1" x14ac:dyDescent="0.15">
      <c r="A867" s="422">
        <v>864</v>
      </c>
      <c r="B867" s="418" t="s">
        <v>12669</v>
      </c>
      <c r="C867" s="234" t="s">
        <v>7798</v>
      </c>
      <c r="D867" s="648" t="s">
        <v>6786</v>
      </c>
      <c r="E867" s="234"/>
      <c r="F867" s="234"/>
      <c r="G867" s="25" t="s">
        <v>12596</v>
      </c>
      <c r="H867" s="145" t="s">
        <v>12597</v>
      </c>
      <c r="I867" s="23" t="s">
        <v>12598</v>
      </c>
      <c r="J867" s="25" t="s">
        <v>12599</v>
      </c>
      <c r="K867" s="25"/>
      <c r="L867" s="25"/>
      <c r="M867" s="23" t="s">
        <v>12600</v>
      </c>
      <c r="N867" s="33"/>
      <c r="O867" s="25" t="s">
        <v>12601</v>
      </c>
      <c r="P867" s="23"/>
      <c r="Q867" s="25"/>
      <c r="R867" s="25"/>
      <c r="S867" s="23"/>
      <c r="T867" s="23"/>
      <c r="U867" s="25" t="s">
        <v>12596</v>
      </c>
      <c r="V867" s="145" t="s">
        <v>12597</v>
      </c>
      <c r="W867" s="25" t="s">
        <v>12602</v>
      </c>
      <c r="X867" s="25"/>
      <c r="Y867" s="23" t="s">
        <v>12600</v>
      </c>
      <c r="Z867" s="23"/>
      <c r="AA867" s="33">
        <v>5</v>
      </c>
      <c r="AB867" s="295" t="str">
        <f t="shared" si="56"/>
        <v>年間</v>
      </c>
      <c r="AC867" s="268" t="s">
        <v>14487</v>
      </c>
      <c r="AD867" s="181">
        <v>1</v>
      </c>
      <c r="AE867" s="179"/>
      <c r="AF867" s="179"/>
      <c r="AG867" s="27">
        <v>42340</v>
      </c>
      <c r="AH867" s="168">
        <v>42350</v>
      </c>
      <c r="AI867" s="29" t="str">
        <f t="shared" si="57"/>
        <v>～</v>
      </c>
      <c r="AJ867" s="169">
        <f t="shared" si="55"/>
        <v>44176</v>
      </c>
      <c r="AK867" s="132" t="s">
        <v>8013</v>
      </c>
      <c r="AL867" s="64"/>
      <c r="AM867" s="32">
        <v>42350</v>
      </c>
      <c r="AN867" s="27"/>
      <c r="AO867" s="91"/>
      <c r="AP867" s="25" t="s">
        <v>12603</v>
      </c>
    </row>
    <row r="868" spans="1:42" s="74" customFormat="1" ht="24.75" customHeight="1" x14ac:dyDescent="0.15">
      <c r="A868" s="422">
        <v>865</v>
      </c>
      <c r="B868" s="418" t="s">
        <v>12669</v>
      </c>
      <c r="C868" s="234" t="s">
        <v>7798</v>
      </c>
      <c r="D868" s="648" t="s">
        <v>6786</v>
      </c>
      <c r="E868" s="234"/>
      <c r="F868" s="234"/>
      <c r="G868" s="25" t="s">
        <v>12596</v>
      </c>
      <c r="H868" s="145" t="s">
        <v>12597</v>
      </c>
      <c r="I868" s="23" t="s">
        <v>12598</v>
      </c>
      <c r="J868" s="25" t="s">
        <v>12599</v>
      </c>
      <c r="K868" s="25"/>
      <c r="L868" s="25"/>
      <c r="M868" s="23" t="s">
        <v>12600</v>
      </c>
      <c r="N868" s="33"/>
      <c r="O868" s="25" t="s">
        <v>12601</v>
      </c>
      <c r="P868" s="23"/>
      <c r="Q868" s="25"/>
      <c r="R868" s="25"/>
      <c r="S868" s="23"/>
      <c r="T868" s="23"/>
      <c r="U868" s="25" t="s">
        <v>12596</v>
      </c>
      <c r="V868" s="145" t="s">
        <v>12597</v>
      </c>
      <c r="W868" s="25" t="s">
        <v>12602</v>
      </c>
      <c r="X868" s="25"/>
      <c r="Y868" s="23" t="s">
        <v>12600</v>
      </c>
      <c r="Z868" s="23"/>
      <c r="AA868" s="33">
        <v>5</v>
      </c>
      <c r="AB868" s="295" t="str">
        <f t="shared" si="56"/>
        <v>年間</v>
      </c>
      <c r="AC868" s="268" t="s">
        <v>14487</v>
      </c>
      <c r="AD868" s="181">
        <v>1</v>
      </c>
      <c r="AE868" s="179"/>
      <c r="AF868" s="179"/>
      <c r="AG868" s="27">
        <v>42341</v>
      </c>
      <c r="AH868" s="168">
        <v>42350</v>
      </c>
      <c r="AI868" s="29" t="str">
        <f t="shared" si="57"/>
        <v>～</v>
      </c>
      <c r="AJ868" s="169">
        <f t="shared" si="55"/>
        <v>44176</v>
      </c>
      <c r="AK868" s="132" t="s">
        <v>8014</v>
      </c>
      <c r="AL868" s="64"/>
      <c r="AM868" s="32">
        <v>42350</v>
      </c>
      <c r="AN868" s="27"/>
      <c r="AO868" s="91"/>
      <c r="AP868" s="25" t="s">
        <v>12603</v>
      </c>
    </row>
    <row r="869" spans="1:42" s="74" customFormat="1" ht="24.75" customHeight="1" x14ac:dyDescent="0.15">
      <c r="A869" s="422">
        <v>866</v>
      </c>
      <c r="B869" s="418" t="s">
        <v>12670</v>
      </c>
      <c r="C869" s="234" t="s">
        <v>7798</v>
      </c>
      <c r="D869" s="648" t="s">
        <v>6786</v>
      </c>
      <c r="E869" s="234"/>
      <c r="F869" s="234"/>
      <c r="G869" s="25" t="s">
        <v>12604</v>
      </c>
      <c r="H869" s="23" t="s">
        <v>12605</v>
      </c>
      <c r="I869" s="23" t="s">
        <v>12598</v>
      </c>
      <c r="J869" s="25" t="s">
        <v>12606</v>
      </c>
      <c r="K869" s="25"/>
      <c r="L869" s="134"/>
      <c r="M869" s="23" t="s">
        <v>12609</v>
      </c>
      <c r="N869" s="33"/>
      <c r="O869" s="25" t="s">
        <v>12601</v>
      </c>
      <c r="P869" s="23"/>
      <c r="Q869" s="25"/>
      <c r="R869" s="25"/>
      <c r="S869" s="23"/>
      <c r="T869" s="23"/>
      <c r="U869" s="25" t="s">
        <v>12604</v>
      </c>
      <c r="V869" s="23" t="s">
        <v>12605</v>
      </c>
      <c r="W869" s="25" t="s">
        <v>12610</v>
      </c>
      <c r="X869" s="25"/>
      <c r="Y869" s="23" t="s">
        <v>12611</v>
      </c>
      <c r="Z869" s="23"/>
      <c r="AA869" s="33">
        <v>5</v>
      </c>
      <c r="AB869" s="295" t="str">
        <f t="shared" si="56"/>
        <v>年間</v>
      </c>
      <c r="AC869" s="268" t="s">
        <v>14487</v>
      </c>
      <c r="AD869" s="181">
        <v>3</v>
      </c>
      <c r="AE869" s="181">
        <v>76500</v>
      </c>
      <c r="AF869" s="167">
        <f t="shared" si="58"/>
        <v>229500</v>
      </c>
      <c r="AG869" s="27">
        <v>42339</v>
      </c>
      <c r="AH869" s="168">
        <v>42363</v>
      </c>
      <c r="AI869" s="29" t="str">
        <f t="shared" si="57"/>
        <v>～</v>
      </c>
      <c r="AJ869" s="169">
        <f t="shared" si="55"/>
        <v>44189</v>
      </c>
      <c r="AK869" s="44" t="s">
        <v>12612</v>
      </c>
      <c r="AL869" s="64"/>
      <c r="AM869" s="91">
        <v>42363</v>
      </c>
      <c r="AN869" s="27"/>
      <c r="AO869" s="91"/>
      <c r="AP869" s="25" t="s">
        <v>12615</v>
      </c>
    </row>
    <row r="870" spans="1:42" s="74" customFormat="1" ht="24.75" customHeight="1" x14ac:dyDescent="0.15">
      <c r="A870" s="422">
        <v>867</v>
      </c>
      <c r="B870" s="418" t="s">
        <v>12670</v>
      </c>
      <c r="C870" s="234" t="s">
        <v>7798</v>
      </c>
      <c r="D870" s="648" t="s">
        <v>6786</v>
      </c>
      <c r="E870" s="234"/>
      <c r="F870" s="234"/>
      <c r="G870" s="25" t="s">
        <v>12604</v>
      </c>
      <c r="H870" s="23" t="s">
        <v>12605</v>
      </c>
      <c r="I870" s="23" t="s">
        <v>12598</v>
      </c>
      <c r="J870" s="25" t="s">
        <v>12607</v>
      </c>
      <c r="K870" s="25"/>
      <c r="L870" s="134"/>
      <c r="M870" s="23" t="s">
        <v>12609</v>
      </c>
      <c r="N870" s="33"/>
      <c r="O870" s="25" t="s">
        <v>12601</v>
      </c>
      <c r="P870" s="23"/>
      <c r="Q870" s="25"/>
      <c r="R870" s="25"/>
      <c r="S870" s="23"/>
      <c r="T870" s="23"/>
      <c r="U870" s="25" t="s">
        <v>12604</v>
      </c>
      <c r="V870" s="23" t="s">
        <v>12605</v>
      </c>
      <c r="W870" s="25" t="s">
        <v>12610</v>
      </c>
      <c r="X870" s="25"/>
      <c r="Y870" s="23" t="s">
        <v>12611</v>
      </c>
      <c r="Z870" s="23"/>
      <c r="AA870" s="33">
        <v>5</v>
      </c>
      <c r="AB870" s="295" t="str">
        <f t="shared" si="56"/>
        <v>年間</v>
      </c>
      <c r="AC870" s="268" t="s">
        <v>14487</v>
      </c>
      <c r="AD870" s="181">
        <v>2</v>
      </c>
      <c r="AE870" s="179"/>
      <c r="AF870" s="179"/>
      <c r="AG870" s="27">
        <v>42340</v>
      </c>
      <c r="AH870" s="168">
        <v>42363</v>
      </c>
      <c r="AI870" s="29" t="str">
        <f t="shared" si="57"/>
        <v>～</v>
      </c>
      <c r="AJ870" s="169">
        <f t="shared" si="55"/>
        <v>44189</v>
      </c>
      <c r="AK870" s="44" t="s">
        <v>12613</v>
      </c>
      <c r="AL870" s="64"/>
      <c r="AM870" s="91">
        <v>42363</v>
      </c>
      <c r="AN870" s="27"/>
      <c r="AO870" s="91"/>
      <c r="AP870" s="25" t="s">
        <v>12615</v>
      </c>
    </row>
    <row r="871" spans="1:42" s="74" customFormat="1" ht="24.75" customHeight="1" x14ac:dyDescent="0.15">
      <c r="A871" s="422">
        <v>868</v>
      </c>
      <c r="B871" s="418" t="s">
        <v>12670</v>
      </c>
      <c r="C871" s="234" t="s">
        <v>7798</v>
      </c>
      <c r="D871" s="648" t="s">
        <v>6786</v>
      </c>
      <c r="E871" s="234"/>
      <c r="F871" s="234"/>
      <c r="G871" s="25" t="s">
        <v>12604</v>
      </c>
      <c r="H871" s="23" t="s">
        <v>12605</v>
      </c>
      <c r="I871" s="23" t="s">
        <v>12598</v>
      </c>
      <c r="J871" s="25" t="s">
        <v>12608</v>
      </c>
      <c r="K871" s="25"/>
      <c r="L871" s="134"/>
      <c r="M871" s="23" t="s">
        <v>12609</v>
      </c>
      <c r="N871" s="33"/>
      <c r="O871" s="25" t="s">
        <v>12601</v>
      </c>
      <c r="P871" s="23"/>
      <c r="Q871" s="25"/>
      <c r="R871" s="25"/>
      <c r="S871" s="23"/>
      <c r="T871" s="23"/>
      <c r="U871" s="25" t="s">
        <v>12604</v>
      </c>
      <c r="V871" s="23" t="s">
        <v>12605</v>
      </c>
      <c r="W871" s="25" t="s">
        <v>12610</v>
      </c>
      <c r="X871" s="25"/>
      <c r="Y871" s="23" t="s">
        <v>12611</v>
      </c>
      <c r="Z871" s="23"/>
      <c r="AA871" s="33">
        <v>5</v>
      </c>
      <c r="AB871" s="295" t="str">
        <f t="shared" si="56"/>
        <v>年間</v>
      </c>
      <c r="AC871" s="268" t="s">
        <v>14487</v>
      </c>
      <c r="AD871" s="181">
        <v>1</v>
      </c>
      <c r="AE871" s="179"/>
      <c r="AF871" s="179"/>
      <c r="AG871" s="27">
        <v>42341</v>
      </c>
      <c r="AH871" s="168">
        <v>42363</v>
      </c>
      <c r="AI871" s="29" t="str">
        <f t="shared" si="57"/>
        <v>～</v>
      </c>
      <c r="AJ871" s="169">
        <f t="shared" si="55"/>
        <v>44189</v>
      </c>
      <c r="AK871" s="44" t="s">
        <v>12614</v>
      </c>
      <c r="AL871" s="64"/>
      <c r="AM871" s="91">
        <v>42363</v>
      </c>
      <c r="AN871" s="27"/>
      <c r="AO871" s="91"/>
      <c r="AP871" s="25" t="s">
        <v>12615</v>
      </c>
    </row>
    <row r="872" spans="1:42" s="74" customFormat="1" ht="24.75" customHeight="1" x14ac:dyDescent="0.15">
      <c r="A872" s="422">
        <v>869</v>
      </c>
      <c r="B872" s="415" t="s">
        <v>12650</v>
      </c>
      <c r="C872" s="23" t="s">
        <v>64</v>
      </c>
      <c r="D872" s="24" t="s">
        <v>11743</v>
      </c>
      <c r="E872" s="23"/>
      <c r="F872" s="23"/>
      <c r="G872" s="25" t="s">
        <v>13017</v>
      </c>
      <c r="H872" s="23" t="s">
        <v>13020</v>
      </c>
      <c r="I872" s="23" t="s">
        <v>13024</v>
      </c>
      <c r="J872" s="25" t="s">
        <v>13022</v>
      </c>
      <c r="K872" s="58" t="s">
        <v>13025</v>
      </c>
      <c r="L872" s="23" t="s">
        <v>13026</v>
      </c>
      <c r="M872" s="95" t="s">
        <v>13027</v>
      </c>
      <c r="N872" s="33" t="s">
        <v>13028</v>
      </c>
      <c r="O872" s="25" t="s">
        <v>13052</v>
      </c>
      <c r="P872" s="23" t="s">
        <v>13053</v>
      </c>
      <c r="Q872" s="25" t="s">
        <v>13054</v>
      </c>
      <c r="R872" s="25" t="s">
        <v>13055</v>
      </c>
      <c r="S872" s="23" t="s">
        <v>13056</v>
      </c>
      <c r="T872" s="23" t="s">
        <v>13057</v>
      </c>
      <c r="U872" s="25" t="s">
        <v>12258</v>
      </c>
      <c r="V872" s="23" t="s">
        <v>12259</v>
      </c>
      <c r="W872" s="25" t="s">
        <v>12260</v>
      </c>
      <c r="X872" s="58" t="s">
        <v>13029</v>
      </c>
      <c r="Y872" s="23" t="s">
        <v>12262</v>
      </c>
      <c r="Z872" s="23" t="s">
        <v>12264</v>
      </c>
      <c r="AA872" s="312">
        <v>5</v>
      </c>
      <c r="AB872" s="295" t="str">
        <f t="shared" si="56"/>
        <v>年間</v>
      </c>
      <c r="AC872" s="268"/>
      <c r="AD872" s="167">
        <v>1</v>
      </c>
      <c r="AE872" s="167">
        <v>64800</v>
      </c>
      <c r="AF872" s="167">
        <f t="shared" si="58"/>
        <v>64800</v>
      </c>
      <c r="AG872" s="27">
        <v>42370</v>
      </c>
      <c r="AH872" s="168">
        <v>42353</v>
      </c>
      <c r="AI872" s="29" t="str">
        <f t="shared" si="57"/>
        <v>～</v>
      </c>
      <c r="AJ872" s="169">
        <f t="shared" si="55"/>
        <v>44179</v>
      </c>
      <c r="AK872" s="132" t="s">
        <v>6864</v>
      </c>
      <c r="AL872" s="23" t="s">
        <v>13030</v>
      </c>
      <c r="AM872" s="35">
        <v>42353</v>
      </c>
      <c r="AN872" s="27"/>
      <c r="AO872" s="104">
        <v>42394</v>
      </c>
      <c r="AP872" s="25" t="s">
        <v>12651</v>
      </c>
    </row>
    <row r="873" spans="1:42" s="74" customFormat="1" ht="24.75" customHeight="1" x14ac:dyDescent="0.15">
      <c r="A873" s="422">
        <v>870</v>
      </c>
      <c r="B873" s="415" t="s">
        <v>12649</v>
      </c>
      <c r="C873" s="23" t="s">
        <v>64</v>
      </c>
      <c r="D873" s="24" t="s">
        <v>11743</v>
      </c>
      <c r="E873" s="23"/>
      <c r="F873" s="23"/>
      <c r="G873" s="25" t="s">
        <v>13018</v>
      </c>
      <c r="H873" s="23" t="s">
        <v>13019</v>
      </c>
      <c r="I873" s="23" t="s">
        <v>13023</v>
      </c>
      <c r="J873" s="25" t="s">
        <v>13021</v>
      </c>
      <c r="K873" s="58" t="s">
        <v>13025</v>
      </c>
      <c r="L873" s="23" t="s">
        <v>13026</v>
      </c>
      <c r="M873" s="95" t="s">
        <v>13027</v>
      </c>
      <c r="N873" s="33" t="s">
        <v>13028</v>
      </c>
      <c r="O873" s="25" t="s">
        <v>13052</v>
      </c>
      <c r="P873" s="23" t="s">
        <v>13053</v>
      </c>
      <c r="Q873" s="25" t="s">
        <v>13054</v>
      </c>
      <c r="R873" s="25" t="s">
        <v>13055</v>
      </c>
      <c r="S873" s="23" t="s">
        <v>13056</v>
      </c>
      <c r="T873" s="23" t="s">
        <v>13057</v>
      </c>
      <c r="U873" s="25" t="s">
        <v>12258</v>
      </c>
      <c r="V873" s="23" t="s">
        <v>12259</v>
      </c>
      <c r="W873" s="25" t="s">
        <v>12260</v>
      </c>
      <c r="X873" s="58" t="s">
        <v>13029</v>
      </c>
      <c r="Y873" s="23" t="s">
        <v>12262</v>
      </c>
      <c r="Z873" s="23" t="s">
        <v>12264</v>
      </c>
      <c r="AA873" s="312">
        <v>5</v>
      </c>
      <c r="AB873" s="295" t="str">
        <f t="shared" si="56"/>
        <v>年間</v>
      </c>
      <c r="AC873" s="268"/>
      <c r="AD873" s="167">
        <v>1</v>
      </c>
      <c r="AE873" s="167">
        <v>64800</v>
      </c>
      <c r="AF873" s="167">
        <f t="shared" si="58"/>
        <v>64800</v>
      </c>
      <c r="AG873" s="27">
        <v>42370</v>
      </c>
      <c r="AH873" s="168">
        <v>42353</v>
      </c>
      <c r="AI873" s="29" t="str">
        <f t="shared" si="57"/>
        <v>～</v>
      </c>
      <c r="AJ873" s="169">
        <f t="shared" si="55"/>
        <v>44179</v>
      </c>
      <c r="AK873" s="132" t="s">
        <v>6864</v>
      </c>
      <c r="AL873" s="23" t="s">
        <v>13031</v>
      </c>
      <c r="AM873" s="35">
        <v>42353</v>
      </c>
      <c r="AN873" s="27"/>
      <c r="AO873" s="104">
        <v>42394</v>
      </c>
      <c r="AP873" s="25" t="s">
        <v>12651</v>
      </c>
    </row>
    <row r="874" spans="1:42" s="74" customFormat="1" ht="24.75" customHeight="1" x14ac:dyDescent="0.15">
      <c r="A874" s="422">
        <v>871</v>
      </c>
      <c r="B874" s="268" t="s">
        <v>12655</v>
      </c>
      <c r="C874" s="23" t="s">
        <v>5707</v>
      </c>
      <c r="D874" s="24" t="s">
        <v>5708</v>
      </c>
      <c r="E874" s="23"/>
      <c r="F874" s="23"/>
      <c r="G874" s="25" t="s">
        <v>12753</v>
      </c>
      <c r="H874" s="23" t="s">
        <v>12754</v>
      </c>
      <c r="I874" s="23" t="s">
        <v>12204</v>
      </c>
      <c r="J874" s="25" t="s">
        <v>12756</v>
      </c>
      <c r="K874" s="25" t="s">
        <v>12755</v>
      </c>
      <c r="L874" s="134" t="s">
        <v>12757</v>
      </c>
      <c r="M874" s="23" t="s">
        <v>12758</v>
      </c>
      <c r="N874" s="33"/>
      <c r="O874" s="25" t="s">
        <v>12759</v>
      </c>
      <c r="P874" s="23" t="s">
        <v>12760</v>
      </c>
      <c r="Q874" s="25" t="s">
        <v>12761</v>
      </c>
      <c r="R874" s="25" t="s">
        <v>12762</v>
      </c>
      <c r="S874" s="23" t="s">
        <v>12763</v>
      </c>
      <c r="T874" s="23" t="s">
        <v>12764</v>
      </c>
      <c r="U874" s="25" t="s">
        <v>12765</v>
      </c>
      <c r="V874" s="23" t="s">
        <v>12766</v>
      </c>
      <c r="W874" s="95" t="s">
        <v>12767</v>
      </c>
      <c r="X874" s="25"/>
      <c r="Y874" s="23" t="s">
        <v>12768</v>
      </c>
      <c r="Z874" s="23"/>
      <c r="AA874" s="33">
        <v>5</v>
      </c>
      <c r="AB874" s="295" t="str">
        <f t="shared" si="56"/>
        <v>年間</v>
      </c>
      <c r="AC874" s="268"/>
      <c r="AD874" s="167">
        <v>1</v>
      </c>
      <c r="AE874" s="167">
        <v>25200</v>
      </c>
      <c r="AF874" s="167">
        <f t="shared" si="58"/>
        <v>25200</v>
      </c>
      <c r="AG874" s="27">
        <v>42339</v>
      </c>
      <c r="AH874" s="168">
        <v>42355</v>
      </c>
      <c r="AI874" s="29" t="str">
        <f t="shared" si="57"/>
        <v>～</v>
      </c>
      <c r="AJ874" s="169">
        <f t="shared" si="55"/>
        <v>44181</v>
      </c>
      <c r="AK874" s="132" t="s">
        <v>12661</v>
      </c>
      <c r="AL874" s="23" t="s">
        <v>12769</v>
      </c>
      <c r="AM874" s="35">
        <v>42355</v>
      </c>
      <c r="AN874" s="27"/>
      <c r="AO874" s="104">
        <v>42360</v>
      </c>
      <c r="AP874" s="25" t="s">
        <v>12662</v>
      </c>
    </row>
    <row r="875" spans="1:42" s="74" customFormat="1" ht="24.75" customHeight="1" x14ac:dyDescent="0.15">
      <c r="A875" s="422">
        <v>872</v>
      </c>
      <c r="B875" s="268" t="s">
        <v>12655</v>
      </c>
      <c r="C875" s="23" t="s">
        <v>5707</v>
      </c>
      <c r="D875" s="24" t="s">
        <v>5708</v>
      </c>
      <c r="E875" s="23"/>
      <c r="F875" s="23"/>
      <c r="G875" s="25" t="s">
        <v>12753</v>
      </c>
      <c r="H875" s="23" t="s">
        <v>12754</v>
      </c>
      <c r="I875" s="23" t="s">
        <v>12204</v>
      </c>
      <c r="J875" s="25" t="s">
        <v>12756</v>
      </c>
      <c r="K875" s="25" t="s">
        <v>12755</v>
      </c>
      <c r="L875" s="134" t="s">
        <v>12757</v>
      </c>
      <c r="M875" s="23" t="s">
        <v>12758</v>
      </c>
      <c r="N875" s="33"/>
      <c r="O875" s="25" t="s">
        <v>12759</v>
      </c>
      <c r="P875" s="23" t="s">
        <v>12760</v>
      </c>
      <c r="Q875" s="25" t="s">
        <v>12761</v>
      </c>
      <c r="R875" s="25" t="s">
        <v>12762</v>
      </c>
      <c r="S875" s="23" t="s">
        <v>12763</v>
      </c>
      <c r="T875" s="23" t="s">
        <v>12764</v>
      </c>
      <c r="U875" s="25" t="s">
        <v>12765</v>
      </c>
      <c r="V875" s="23" t="s">
        <v>12766</v>
      </c>
      <c r="W875" s="95" t="s">
        <v>12767</v>
      </c>
      <c r="X875" s="25"/>
      <c r="Y875" s="23" t="s">
        <v>12768</v>
      </c>
      <c r="Z875" s="23"/>
      <c r="AA875" s="33">
        <v>5</v>
      </c>
      <c r="AB875" s="295" t="str">
        <f t="shared" si="56"/>
        <v>年間</v>
      </c>
      <c r="AC875" s="268"/>
      <c r="AD875" s="167">
        <v>1</v>
      </c>
      <c r="AE875" s="167">
        <v>25200</v>
      </c>
      <c r="AF875" s="167">
        <f t="shared" si="58"/>
        <v>25200</v>
      </c>
      <c r="AG875" s="27">
        <v>42339</v>
      </c>
      <c r="AH875" s="168">
        <v>42355</v>
      </c>
      <c r="AI875" s="29" t="str">
        <f t="shared" si="57"/>
        <v>～</v>
      </c>
      <c r="AJ875" s="169">
        <f t="shared" si="55"/>
        <v>44181</v>
      </c>
      <c r="AK875" s="132" t="s">
        <v>12661</v>
      </c>
      <c r="AL875" s="23" t="s">
        <v>12770</v>
      </c>
      <c r="AM875" s="35">
        <v>42355</v>
      </c>
      <c r="AN875" s="27"/>
      <c r="AO875" s="104">
        <v>42360</v>
      </c>
      <c r="AP875" s="25" t="s">
        <v>12662</v>
      </c>
    </row>
    <row r="876" spans="1:42" s="74" customFormat="1" ht="24.75" customHeight="1" x14ac:dyDescent="0.15">
      <c r="A876" s="422">
        <v>873</v>
      </c>
      <c r="B876" s="268" t="s">
        <v>12656</v>
      </c>
      <c r="C876" s="23" t="s">
        <v>5707</v>
      </c>
      <c r="D876" s="24" t="s">
        <v>5708</v>
      </c>
      <c r="E876" s="23"/>
      <c r="F876" s="23"/>
      <c r="G876" s="25" t="s">
        <v>12753</v>
      </c>
      <c r="H876" s="23" t="s">
        <v>12754</v>
      </c>
      <c r="I876" s="23" t="s">
        <v>12204</v>
      </c>
      <c r="J876" s="25" t="s">
        <v>12756</v>
      </c>
      <c r="K876" s="25" t="s">
        <v>12755</v>
      </c>
      <c r="L876" s="134" t="s">
        <v>12757</v>
      </c>
      <c r="M876" s="23" t="s">
        <v>12758</v>
      </c>
      <c r="N876" s="33"/>
      <c r="O876" s="25" t="s">
        <v>12759</v>
      </c>
      <c r="P876" s="23" t="s">
        <v>12760</v>
      </c>
      <c r="Q876" s="25" t="s">
        <v>12761</v>
      </c>
      <c r="R876" s="25" t="s">
        <v>12762</v>
      </c>
      <c r="S876" s="23" t="s">
        <v>12763</v>
      </c>
      <c r="T876" s="23" t="s">
        <v>12764</v>
      </c>
      <c r="U876" s="25" t="s">
        <v>12765</v>
      </c>
      <c r="V876" s="23" t="s">
        <v>12766</v>
      </c>
      <c r="W876" s="95" t="s">
        <v>12767</v>
      </c>
      <c r="X876" s="25"/>
      <c r="Y876" s="23" t="s">
        <v>12768</v>
      </c>
      <c r="Z876" s="23"/>
      <c r="AA876" s="312">
        <v>5</v>
      </c>
      <c r="AB876" s="295" t="str">
        <f t="shared" si="56"/>
        <v>年間</v>
      </c>
      <c r="AC876" s="268"/>
      <c r="AD876" s="167">
        <v>1</v>
      </c>
      <c r="AE876" s="167">
        <v>32400</v>
      </c>
      <c r="AF876" s="167">
        <f t="shared" si="58"/>
        <v>32400</v>
      </c>
      <c r="AG876" s="27">
        <v>42339</v>
      </c>
      <c r="AH876" s="168">
        <v>42355</v>
      </c>
      <c r="AI876" s="29" t="str">
        <f t="shared" si="57"/>
        <v>～</v>
      </c>
      <c r="AJ876" s="169">
        <f t="shared" si="55"/>
        <v>44181</v>
      </c>
      <c r="AK876" s="132" t="s">
        <v>7374</v>
      </c>
      <c r="AL876" s="23" t="s">
        <v>12771</v>
      </c>
      <c r="AM876" s="35">
        <v>42355</v>
      </c>
      <c r="AN876" s="27"/>
      <c r="AO876" s="104">
        <v>42360</v>
      </c>
      <c r="AP876" s="25" t="s">
        <v>12662</v>
      </c>
    </row>
    <row r="877" spans="1:42" s="74" customFormat="1" ht="24.75" customHeight="1" x14ac:dyDescent="0.15">
      <c r="A877" s="422">
        <v>874</v>
      </c>
      <c r="B877" s="268" t="s">
        <v>12657</v>
      </c>
      <c r="C877" s="23" t="s">
        <v>5707</v>
      </c>
      <c r="D877" s="24" t="s">
        <v>5708</v>
      </c>
      <c r="E877" s="23"/>
      <c r="F877" s="23"/>
      <c r="G877" s="25" t="s">
        <v>12775</v>
      </c>
      <c r="H877" s="23" t="s">
        <v>12776</v>
      </c>
      <c r="I877" s="23" t="s">
        <v>12786</v>
      </c>
      <c r="J877" s="25" t="s">
        <v>12785</v>
      </c>
      <c r="K877" s="25"/>
      <c r="L877" s="134"/>
      <c r="M877" s="23" t="s">
        <v>12778</v>
      </c>
      <c r="N877" s="33"/>
      <c r="O877" s="25" t="s">
        <v>12779</v>
      </c>
      <c r="P877" s="23" t="s">
        <v>12780</v>
      </c>
      <c r="Q877" s="25" t="s">
        <v>12781</v>
      </c>
      <c r="R877" s="25" t="s">
        <v>12782</v>
      </c>
      <c r="S877" s="23" t="s">
        <v>12783</v>
      </c>
      <c r="T877" s="23" t="s">
        <v>12784</v>
      </c>
      <c r="U877" s="25" t="s">
        <v>12775</v>
      </c>
      <c r="V877" s="23" t="s">
        <v>12776</v>
      </c>
      <c r="W877" s="95" t="s">
        <v>12777</v>
      </c>
      <c r="X877" s="25"/>
      <c r="Y877" s="23" t="s">
        <v>12778</v>
      </c>
      <c r="Z877" s="23"/>
      <c r="AA877" s="33">
        <v>5</v>
      </c>
      <c r="AB877" s="295" t="str">
        <f t="shared" si="56"/>
        <v>年間</v>
      </c>
      <c r="AC877" s="268"/>
      <c r="AD877" s="167">
        <v>1</v>
      </c>
      <c r="AE877" s="167">
        <v>20400</v>
      </c>
      <c r="AF877" s="167">
        <f t="shared" si="58"/>
        <v>20400</v>
      </c>
      <c r="AG877" s="27">
        <v>42339</v>
      </c>
      <c r="AH877" s="168">
        <v>42346</v>
      </c>
      <c r="AI877" s="29" t="str">
        <f t="shared" si="57"/>
        <v>～</v>
      </c>
      <c r="AJ877" s="169">
        <f t="shared" si="55"/>
        <v>44172</v>
      </c>
      <c r="AK877" s="132" t="s">
        <v>12663</v>
      </c>
      <c r="AL877" s="23" t="s">
        <v>12787</v>
      </c>
      <c r="AM877" s="35">
        <v>42346</v>
      </c>
      <c r="AN877" s="27"/>
      <c r="AO877" s="104">
        <v>42360</v>
      </c>
      <c r="AP877" s="25" t="s">
        <v>12665</v>
      </c>
    </row>
    <row r="878" spans="1:42" s="74" customFormat="1" ht="24.75" customHeight="1" x14ac:dyDescent="0.15">
      <c r="A878" s="422">
        <v>875</v>
      </c>
      <c r="B878" s="268" t="s">
        <v>12658</v>
      </c>
      <c r="C878" s="23" t="s">
        <v>5707</v>
      </c>
      <c r="D878" s="24" t="s">
        <v>5708</v>
      </c>
      <c r="E878" s="23"/>
      <c r="F878" s="23"/>
      <c r="G878" s="25" t="s">
        <v>12775</v>
      </c>
      <c r="H878" s="23" t="s">
        <v>12776</v>
      </c>
      <c r="I878" s="23" t="s">
        <v>12786</v>
      </c>
      <c r="J878" s="25" t="s">
        <v>12785</v>
      </c>
      <c r="K878" s="25"/>
      <c r="L878" s="134"/>
      <c r="M878" s="23" t="s">
        <v>12778</v>
      </c>
      <c r="N878" s="33"/>
      <c r="O878" s="25" t="s">
        <v>12779</v>
      </c>
      <c r="P878" s="23" t="s">
        <v>12780</v>
      </c>
      <c r="Q878" s="25" t="s">
        <v>12781</v>
      </c>
      <c r="R878" s="25" t="s">
        <v>12782</v>
      </c>
      <c r="S878" s="23" t="s">
        <v>12783</v>
      </c>
      <c r="T878" s="23" t="s">
        <v>12784</v>
      </c>
      <c r="U878" s="25" t="s">
        <v>12775</v>
      </c>
      <c r="V878" s="23" t="s">
        <v>12776</v>
      </c>
      <c r="W878" s="95" t="s">
        <v>12777</v>
      </c>
      <c r="X878" s="25"/>
      <c r="Y878" s="23" t="s">
        <v>12778</v>
      </c>
      <c r="Z878" s="23"/>
      <c r="AA878" s="312">
        <v>5</v>
      </c>
      <c r="AB878" s="295" t="str">
        <f t="shared" si="56"/>
        <v>年間</v>
      </c>
      <c r="AC878" s="268"/>
      <c r="AD878" s="167">
        <v>1</v>
      </c>
      <c r="AE878" s="167">
        <v>52200</v>
      </c>
      <c r="AF878" s="167">
        <f t="shared" si="58"/>
        <v>52200</v>
      </c>
      <c r="AG878" s="27">
        <v>42339</v>
      </c>
      <c r="AH878" s="168">
        <v>42346</v>
      </c>
      <c r="AI878" s="29" t="str">
        <f t="shared" si="57"/>
        <v>～</v>
      </c>
      <c r="AJ878" s="169">
        <f t="shared" si="55"/>
        <v>44172</v>
      </c>
      <c r="AK878" s="132" t="s">
        <v>12664</v>
      </c>
      <c r="AL878" s="23" t="s">
        <v>12788</v>
      </c>
      <c r="AM878" s="35">
        <v>42346</v>
      </c>
      <c r="AN878" s="27"/>
      <c r="AO878" s="104">
        <v>42360</v>
      </c>
      <c r="AP878" s="25" t="s">
        <v>12665</v>
      </c>
    </row>
    <row r="879" spans="1:42" s="74" customFormat="1" ht="24.75" customHeight="1" x14ac:dyDescent="0.15">
      <c r="A879" s="422">
        <v>876</v>
      </c>
      <c r="B879" s="268" t="s">
        <v>12659</v>
      </c>
      <c r="C879" s="23" t="s">
        <v>5707</v>
      </c>
      <c r="D879" s="24" t="s">
        <v>5708</v>
      </c>
      <c r="E879" s="23"/>
      <c r="F879" s="23"/>
      <c r="G879" s="25" t="s">
        <v>12789</v>
      </c>
      <c r="H879" s="23" t="s">
        <v>12790</v>
      </c>
      <c r="I879" s="23" t="s">
        <v>12786</v>
      </c>
      <c r="J879" s="25" t="s">
        <v>12791</v>
      </c>
      <c r="K879" s="25"/>
      <c r="L879" s="134"/>
      <c r="M879" s="23" t="s">
        <v>12792</v>
      </c>
      <c r="N879" s="33"/>
      <c r="O879" s="25" t="s">
        <v>12779</v>
      </c>
      <c r="P879" s="23" t="s">
        <v>12780</v>
      </c>
      <c r="Q879" s="25" t="s">
        <v>12781</v>
      </c>
      <c r="R879" s="25" t="s">
        <v>12782</v>
      </c>
      <c r="S879" s="23" t="s">
        <v>12783</v>
      </c>
      <c r="T879" s="23" t="s">
        <v>12784</v>
      </c>
      <c r="U879" s="25" t="s">
        <v>12793</v>
      </c>
      <c r="V879" s="23" t="s">
        <v>12790</v>
      </c>
      <c r="W879" s="134" t="s">
        <v>12794</v>
      </c>
      <c r="X879" s="25"/>
      <c r="Y879" s="23" t="s">
        <v>12792</v>
      </c>
      <c r="Z879" s="23"/>
      <c r="AA879" s="33">
        <v>5</v>
      </c>
      <c r="AB879" s="295" t="str">
        <f t="shared" si="56"/>
        <v>年間</v>
      </c>
      <c r="AC879" s="268"/>
      <c r="AD879" s="167">
        <v>1</v>
      </c>
      <c r="AE879" s="167">
        <v>20400</v>
      </c>
      <c r="AF879" s="167">
        <f t="shared" si="58"/>
        <v>20400</v>
      </c>
      <c r="AG879" s="27">
        <v>42339</v>
      </c>
      <c r="AH879" s="168">
        <v>42349</v>
      </c>
      <c r="AI879" s="29" t="str">
        <f t="shared" si="57"/>
        <v>～</v>
      </c>
      <c r="AJ879" s="169">
        <f t="shared" si="55"/>
        <v>44175</v>
      </c>
      <c r="AK879" s="132" t="s">
        <v>12663</v>
      </c>
      <c r="AL879" s="23" t="s">
        <v>12795</v>
      </c>
      <c r="AM879" s="35">
        <v>42349</v>
      </c>
      <c r="AN879" s="27"/>
      <c r="AO879" s="104">
        <v>42360</v>
      </c>
      <c r="AP879" s="25" t="s">
        <v>12666</v>
      </c>
    </row>
    <row r="880" spans="1:42" s="74" customFormat="1" ht="24.75" customHeight="1" x14ac:dyDescent="0.15">
      <c r="A880" s="422">
        <v>877</v>
      </c>
      <c r="B880" s="268" t="s">
        <v>12660</v>
      </c>
      <c r="C880" s="23" t="s">
        <v>5707</v>
      </c>
      <c r="D880" s="24" t="s">
        <v>5708</v>
      </c>
      <c r="E880" s="23"/>
      <c r="F880" s="23"/>
      <c r="G880" s="25" t="s">
        <v>12789</v>
      </c>
      <c r="H880" s="23" t="s">
        <v>12790</v>
      </c>
      <c r="I880" s="23" t="s">
        <v>12786</v>
      </c>
      <c r="J880" s="25" t="s">
        <v>12791</v>
      </c>
      <c r="K880" s="25"/>
      <c r="L880" s="134"/>
      <c r="M880" s="23" t="s">
        <v>12792</v>
      </c>
      <c r="N880" s="33"/>
      <c r="O880" s="25" t="s">
        <v>12779</v>
      </c>
      <c r="P880" s="23" t="s">
        <v>12780</v>
      </c>
      <c r="Q880" s="25" t="s">
        <v>12781</v>
      </c>
      <c r="R880" s="25" t="s">
        <v>12782</v>
      </c>
      <c r="S880" s="23" t="s">
        <v>12783</v>
      </c>
      <c r="T880" s="23" t="s">
        <v>12784</v>
      </c>
      <c r="U880" s="25" t="s">
        <v>12793</v>
      </c>
      <c r="V880" s="23" t="s">
        <v>12790</v>
      </c>
      <c r="W880" s="134" t="s">
        <v>12794</v>
      </c>
      <c r="X880" s="25"/>
      <c r="Y880" s="23" t="s">
        <v>12792</v>
      </c>
      <c r="Z880" s="23"/>
      <c r="AA880" s="312">
        <v>5</v>
      </c>
      <c r="AB880" s="295" t="str">
        <f t="shared" si="56"/>
        <v>年間</v>
      </c>
      <c r="AC880" s="268"/>
      <c r="AD880" s="167">
        <v>1</v>
      </c>
      <c r="AE880" s="167">
        <v>32400</v>
      </c>
      <c r="AF880" s="167">
        <f t="shared" si="58"/>
        <v>32400</v>
      </c>
      <c r="AG880" s="27">
        <v>42339</v>
      </c>
      <c r="AH880" s="168">
        <v>42349</v>
      </c>
      <c r="AI880" s="29" t="str">
        <f t="shared" si="57"/>
        <v>～</v>
      </c>
      <c r="AJ880" s="169">
        <f t="shared" si="55"/>
        <v>44175</v>
      </c>
      <c r="AK880" s="132" t="s">
        <v>7374</v>
      </c>
      <c r="AL880" s="23" t="s">
        <v>12796</v>
      </c>
      <c r="AM880" s="35">
        <v>42349</v>
      </c>
      <c r="AN880" s="27"/>
      <c r="AO880" s="104">
        <v>42360</v>
      </c>
      <c r="AP880" s="25" t="s">
        <v>12666</v>
      </c>
    </row>
    <row r="881" spans="1:42" s="74" customFormat="1" ht="24.75" customHeight="1" x14ac:dyDescent="0.15">
      <c r="A881" s="422">
        <v>878</v>
      </c>
      <c r="B881" s="268" t="s">
        <v>12668</v>
      </c>
      <c r="C881" s="23" t="s">
        <v>7798</v>
      </c>
      <c r="D881" s="24" t="s">
        <v>6423</v>
      </c>
      <c r="E881" s="23"/>
      <c r="F881" s="23"/>
      <c r="G881" s="25" t="s">
        <v>12671</v>
      </c>
      <c r="H881" s="23" t="s">
        <v>12673</v>
      </c>
      <c r="I881" s="23" t="s">
        <v>12598</v>
      </c>
      <c r="J881" s="25" t="s">
        <v>12672</v>
      </c>
      <c r="K881" s="25"/>
      <c r="L881" s="134"/>
      <c r="M881" s="23"/>
      <c r="N881" s="33"/>
      <c r="O881" s="25" t="s">
        <v>12601</v>
      </c>
      <c r="P881" s="23"/>
      <c r="Q881" s="25"/>
      <c r="R881" s="25"/>
      <c r="S881" s="23"/>
      <c r="T881" s="23"/>
      <c r="U881" s="25"/>
      <c r="V881" s="23"/>
      <c r="W881" s="25"/>
      <c r="X881" s="25"/>
      <c r="Y881" s="23"/>
      <c r="Z881" s="23"/>
      <c r="AA881" s="33">
        <v>5</v>
      </c>
      <c r="AB881" s="295" t="str">
        <f t="shared" si="56"/>
        <v>年間</v>
      </c>
      <c r="AC881" s="268" t="s">
        <v>14487</v>
      </c>
      <c r="AD881" s="181">
        <v>1</v>
      </c>
      <c r="AE881" s="181">
        <v>76500</v>
      </c>
      <c r="AF881" s="167">
        <f t="shared" si="58"/>
        <v>76500</v>
      </c>
      <c r="AG881" s="27">
        <v>42341</v>
      </c>
      <c r="AH881" s="168">
        <v>42340</v>
      </c>
      <c r="AI881" s="29" t="str">
        <f t="shared" si="57"/>
        <v>～</v>
      </c>
      <c r="AJ881" s="169">
        <f t="shared" si="55"/>
        <v>44166</v>
      </c>
      <c r="AK881" s="44" t="s">
        <v>7333</v>
      </c>
      <c r="AL881" s="23" t="s">
        <v>12749</v>
      </c>
      <c r="AM881" s="91">
        <v>42340</v>
      </c>
      <c r="AN881" s="27"/>
      <c r="AO881" s="91">
        <v>42355</v>
      </c>
      <c r="AP881" s="25" t="s">
        <v>12674</v>
      </c>
    </row>
    <row r="882" spans="1:42" s="74" customFormat="1" ht="24.75" customHeight="1" x14ac:dyDescent="0.15">
      <c r="A882" s="422">
        <v>879</v>
      </c>
      <c r="B882" s="268" t="s">
        <v>12668</v>
      </c>
      <c r="C882" s="23" t="s">
        <v>7798</v>
      </c>
      <c r="D882" s="24" t="s">
        <v>6423</v>
      </c>
      <c r="E882" s="23"/>
      <c r="F882" s="23"/>
      <c r="G882" s="25" t="s">
        <v>12671</v>
      </c>
      <c r="H882" s="23" t="s">
        <v>12673</v>
      </c>
      <c r="I882" s="23" t="s">
        <v>12598</v>
      </c>
      <c r="J882" s="25" t="s">
        <v>12672</v>
      </c>
      <c r="K882" s="25"/>
      <c r="L882" s="134"/>
      <c r="M882" s="23"/>
      <c r="N882" s="33"/>
      <c r="O882" s="25" t="s">
        <v>12601</v>
      </c>
      <c r="P882" s="23"/>
      <c r="Q882" s="25"/>
      <c r="R882" s="25"/>
      <c r="S882" s="23"/>
      <c r="T882" s="23"/>
      <c r="U882" s="25"/>
      <c r="V882" s="23"/>
      <c r="W882" s="25"/>
      <c r="X882" s="25"/>
      <c r="Y882" s="23"/>
      <c r="Z882" s="23"/>
      <c r="AA882" s="33">
        <v>5</v>
      </c>
      <c r="AB882" s="295" t="str">
        <f t="shared" si="56"/>
        <v>年間</v>
      </c>
      <c r="AC882" s="268" t="s">
        <v>14487</v>
      </c>
      <c r="AD882" s="181">
        <v>1</v>
      </c>
      <c r="AE882" s="179"/>
      <c r="AF882" s="179"/>
      <c r="AG882" s="27">
        <v>42341</v>
      </c>
      <c r="AH882" s="168">
        <v>42340</v>
      </c>
      <c r="AI882" s="29" t="str">
        <f t="shared" si="57"/>
        <v>～</v>
      </c>
      <c r="AJ882" s="169">
        <f t="shared" si="55"/>
        <v>44166</v>
      </c>
      <c r="AK882" s="44" t="s">
        <v>7333</v>
      </c>
      <c r="AL882" s="23" t="s">
        <v>12750</v>
      </c>
      <c r="AM882" s="91">
        <v>42340</v>
      </c>
      <c r="AN882" s="27"/>
      <c r="AO882" s="91">
        <v>42355</v>
      </c>
      <c r="AP882" s="25" t="s">
        <v>12674</v>
      </c>
    </row>
    <row r="883" spans="1:42" s="74" customFormat="1" ht="24.75" customHeight="1" x14ac:dyDescent="0.15">
      <c r="A883" s="422">
        <v>880</v>
      </c>
      <c r="B883" s="268" t="s">
        <v>12668</v>
      </c>
      <c r="C883" s="23" t="s">
        <v>7798</v>
      </c>
      <c r="D883" s="24" t="s">
        <v>6423</v>
      </c>
      <c r="E883" s="23"/>
      <c r="F883" s="23"/>
      <c r="G883" s="25" t="s">
        <v>12671</v>
      </c>
      <c r="H883" s="23" t="s">
        <v>12673</v>
      </c>
      <c r="I883" s="23" t="s">
        <v>12598</v>
      </c>
      <c r="J883" s="25" t="s">
        <v>12672</v>
      </c>
      <c r="K883" s="25"/>
      <c r="L883" s="134"/>
      <c r="M883" s="23"/>
      <c r="N883" s="33"/>
      <c r="O883" s="25" t="s">
        <v>12601</v>
      </c>
      <c r="P883" s="23"/>
      <c r="Q883" s="25"/>
      <c r="R883" s="25"/>
      <c r="S883" s="23"/>
      <c r="T883" s="23"/>
      <c r="U883" s="25"/>
      <c r="V883" s="23"/>
      <c r="W883" s="25"/>
      <c r="X883" s="25"/>
      <c r="Y883" s="23"/>
      <c r="Z883" s="23"/>
      <c r="AA883" s="33">
        <v>5</v>
      </c>
      <c r="AB883" s="295" t="str">
        <f t="shared" si="56"/>
        <v>年間</v>
      </c>
      <c r="AC883" s="268" t="s">
        <v>14487</v>
      </c>
      <c r="AD883" s="181">
        <v>1</v>
      </c>
      <c r="AE883" s="179"/>
      <c r="AF883" s="179"/>
      <c r="AG883" s="27">
        <v>42341</v>
      </c>
      <c r="AH883" s="168">
        <v>42340</v>
      </c>
      <c r="AI883" s="29" t="str">
        <f t="shared" si="57"/>
        <v>～</v>
      </c>
      <c r="AJ883" s="169">
        <f t="shared" si="55"/>
        <v>44166</v>
      </c>
      <c r="AK883" s="44" t="s">
        <v>7333</v>
      </c>
      <c r="AL883" s="23" t="s">
        <v>12751</v>
      </c>
      <c r="AM883" s="91">
        <v>42340</v>
      </c>
      <c r="AN883" s="27"/>
      <c r="AO883" s="91">
        <v>42355</v>
      </c>
      <c r="AP883" s="25" t="s">
        <v>12674</v>
      </c>
    </row>
    <row r="884" spans="1:42" s="74" customFormat="1" ht="24.75" customHeight="1" x14ac:dyDescent="0.15">
      <c r="A884" s="422">
        <v>881</v>
      </c>
      <c r="B884" s="268" t="s">
        <v>12668</v>
      </c>
      <c r="C884" s="23" t="s">
        <v>7798</v>
      </c>
      <c r="D884" s="24" t="s">
        <v>6423</v>
      </c>
      <c r="E884" s="23"/>
      <c r="F884" s="23"/>
      <c r="G884" s="25" t="s">
        <v>12671</v>
      </c>
      <c r="H884" s="23" t="s">
        <v>12673</v>
      </c>
      <c r="I884" s="23" t="s">
        <v>12598</v>
      </c>
      <c r="J884" s="25" t="s">
        <v>12672</v>
      </c>
      <c r="K884" s="25"/>
      <c r="L884" s="134"/>
      <c r="M884" s="23"/>
      <c r="N884" s="33"/>
      <c r="O884" s="25" t="s">
        <v>12601</v>
      </c>
      <c r="P884" s="23"/>
      <c r="Q884" s="25"/>
      <c r="R884" s="25"/>
      <c r="S884" s="23"/>
      <c r="T884" s="23"/>
      <c r="U884" s="25"/>
      <c r="V884" s="23"/>
      <c r="W884" s="25"/>
      <c r="X884" s="25"/>
      <c r="Y884" s="23"/>
      <c r="Z884" s="23"/>
      <c r="AA884" s="33">
        <v>5</v>
      </c>
      <c r="AB884" s="295" t="str">
        <f t="shared" si="56"/>
        <v>年間</v>
      </c>
      <c r="AC884" s="268" t="s">
        <v>14487</v>
      </c>
      <c r="AD884" s="181">
        <v>1</v>
      </c>
      <c r="AE884" s="179"/>
      <c r="AF884" s="179"/>
      <c r="AG884" s="27">
        <v>42341</v>
      </c>
      <c r="AH884" s="168">
        <v>42340</v>
      </c>
      <c r="AI884" s="29" t="str">
        <f t="shared" si="57"/>
        <v>～</v>
      </c>
      <c r="AJ884" s="169">
        <f t="shared" si="55"/>
        <v>44166</v>
      </c>
      <c r="AK884" s="44" t="s">
        <v>12675</v>
      </c>
      <c r="AL884" s="23" t="s">
        <v>12752</v>
      </c>
      <c r="AM884" s="91">
        <v>42340</v>
      </c>
      <c r="AN884" s="27"/>
      <c r="AO884" s="91">
        <v>42355</v>
      </c>
      <c r="AP884" s="25" t="s">
        <v>12674</v>
      </c>
    </row>
    <row r="885" spans="1:42" s="74" customFormat="1" ht="24.75" customHeight="1" x14ac:dyDescent="0.15">
      <c r="A885" s="422">
        <v>882</v>
      </c>
      <c r="B885" s="416" t="s">
        <v>12723</v>
      </c>
      <c r="C885" s="64" t="s">
        <v>582</v>
      </c>
      <c r="D885" s="92" t="s">
        <v>11627</v>
      </c>
      <c r="E885" s="64"/>
      <c r="F885" s="64"/>
      <c r="G885" s="25" t="s">
        <v>12724</v>
      </c>
      <c r="H885" s="23" t="s">
        <v>12774</v>
      </c>
      <c r="I885" s="23" t="s">
        <v>12772</v>
      </c>
      <c r="J885" s="25" t="s">
        <v>12773</v>
      </c>
      <c r="K885" s="25"/>
      <c r="L885" s="134"/>
      <c r="M885" s="23"/>
      <c r="N885" s="33"/>
      <c r="O885" s="43" t="s">
        <v>6424</v>
      </c>
      <c r="P885" s="23"/>
      <c r="Q885" s="25"/>
      <c r="R885" s="25"/>
      <c r="S885" s="23"/>
      <c r="T885" s="23"/>
      <c r="U885" s="25"/>
      <c r="V885" s="23"/>
      <c r="W885" s="25"/>
      <c r="X885" s="25"/>
      <c r="Y885" s="23"/>
      <c r="Z885" s="23"/>
      <c r="AA885" s="33">
        <v>5</v>
      </c>
      <c r="AB885" s="295" t="str">
        <f t="shared" si="56"/>
        <v>年間</v>
      </c>
      <c r="AC885" s="268" t="s">
        <v>14487</v>
      </c>
      <c r="AD885" s="181">
        <v>1</v>
      </c>
      <c r="AE885" s="167">
        <v>76500</v>
      </c>
      <c r="AF885" s="167">
        <f t="shared" si="58"/>
        <v>76500</v>
      </c>
      <c r="AG885" s="27">
        <v>42342</v>
      </c>
      <c r="AH885" s="168">
        <v>42363</v>
      </c>
      <c r="AI885" s="29" t="str">
        <f t="shared" si="57"/>
        <v>～</v>
      </c>
      <c r="AJ885" s="169">
        <f t="shared" si="55"/>
        <v>44189</v>
      </c>
      <c r="AK885" s="132" t="s">
        <v>7374</v>
      </c>
      <c r="AL885" s="64"/>
      <c r="AM885" s="91">
        <v>42363</v>
      </c>
      <c r="AN885" s="27"/>
      <c r="AO885" s="91"/>
      <c r="AP885" s="170" t="s">
        <v>12725</v>
      </c>
    </row>
    <row r="886" spans="1:42" s="74" customFormat="1" ht="24.75" customHeight="1" x14ac:dyDescent="0.15">
      <c r="A886" s="422">
        <v>883</v>
      </c>
      <c r="B886" s="268" t="s">
        <v>12804</v>
      </c>
      <c r="C886" s="23" t="s">
        <v>2276</v>
      </c>
      <c r="D886" s="24" t="s">
        <v>12805</v>
      </c>
      <c r="E886" s="23"/>
      <c r="F886" s="23"/>
      <c r="G886" s="25" t="s">
        <v>12806</v>
      </c>
      <c r="H886" s="23" t="s">
        <v>7317</v>
      </c>
      <c r="I886" s="23" t="s">
        <v>12807</v>
      </c>
      <c r="J886" s="25" t="s">
        <v>12808</v>
      </c>
      <c r="K886" s="25" t="s">
        <v>12809</v>
      </c>
      <c r="L886" s="134" t="s">
        <v>12810</v>
      </c>
      <c r="M886" s="23" t="s">
        <v>12811</v>
      </c>
      <c r="N886" s="33" t="s">
        <v>12812</v>
      </c>
      <c r="O886" s="25" t="s">
        <v>12806</v>
      </c>
      <c r="P886" s="23" t="s">
        <v>7317</v>
      </c>
      <c r="Q886" s="25" t="s">
        <v>12813</v>
      </c>
      <c r="R886" s="25" t="s">
        <v>12809</v>
      </c>
      <c r="S886" s="23" t="s">
        <v>12811</v>
      </c>
      <c r="T886" s="23" t="s">
        <v>12812</v>
      </c>
      <c r="U886" s="25" t="s">
        <v>12814</v>
      </c>
      <c r="V886" s="23" t="s">
        <v>7317</v>
      </c>
      <c r="W886" s="25" t="s">
        <v>12815</v>
      </c>
      <c r="X886" s="25" t="s">
        <v>12809</v>
      </c>
      <c r="Y886" s="23" t="s">
        <v>12811</v>
      </c>
      <c r="Z886" s="23" t="s">
        <v>12812</v>
      </c>
      <c r="AA886" s="312">
        <v>5</v>
      </c>
      <c r="AB886" s="295" t="str">
        <f t="shared" si="56"/>
        <v>年間</v>
      </c>
      <c r="AC886" s="268"/>
      <c r="AD886" s="181">
        <v>1</v>
      </c>
      <c r="AE886" s="167">
        <v>20400</v>
      </c>
      <c r="AF886" s="167">
        <f t="shared" si="58"/>
        <v>20400</v>
      </c>
      <c r="AG886" s="27">
        <v>42343</v>
      </c>
      <c r="AH886" s="168">
        <v>42370</v>
      </c>
      <c r="AI886" s="29" t="str">
        <f t="shared" si="57"/>
        <v>～</v>
      </c>
      <c r="AJ886" s="169">
        <f t="shared" si="55"/>
        <v>44196</v>
      </c>
      <c r="AK886" s="132" t="s">
        <v>10605</v>
      </c>
      <c r="AL886" s="23" t="s">
        <v>12816</v>
      </c>
      <c r="AM886" s="32">
        <v>42358</v>
      </c>
      <c r="AN886" s="27"/>
      <c r="AO886" s="91">
        <v>42362</v>
      </c>
      <c r="AP886" s="25" t="s">
        <v>12817</v>
      </c>
    </row>
    <row r="887" spans="1:42" s="74" customFormat="1" ht="24.75" customHeight="1" x14ac:dyDescent="0.15">
      <c r="A887" s="422">
        <v>884</v>
      </c>
      <c r="B887" s="268" t="s">
        <v>12804</v>
      </c>
      <c r="C887" s="23" t="s">
        <v>2276</v>
      </c>
      <c r="D887" s="24" t="s">
        <v>12805</v>
      </c>
      <c r="E887" s="23"/>
      <c r="F887" s="23"/>
      <c r="G887" s="25" t="s">
        <v>12806</v>
      </c>
      <c r="H887" s="23" t="s">
        <v>7317</v>
      </c>
      <c r="I887" s="23" t="s">
        <v>12807</v>
      </c>
      <c r="J887" s="25" t="s">
        <v>12808</v>
      </c>
      <c r="K887" s="25" t="s">
        <v>12809</v>
      </c>
      <c r="L887" s="134" t="s">
        <v>12810</v>
      </c>
      <c r="M887" s="23" t="s">
        <v>12811</v>
      </c>
      <c r="N887" s="33" t="s">
        <v>12812</v>
      </c>
      <c r="O887" s="25" t="s">
        <v>12806</v>
      </c>
      <c r="P887" s="23" t="s">
        <v>7317</v>
      </c>
      <c r="Q887" s="25" t="s">
        <v>12813</v>
      </c>
      <c r="R887" s="25" t="s">
        <v>12809</v>
      </c>
      <c r="S887" s="23" t="s">
        <v>12811</v>
      </c>
      <c r="T887" s="23" t="s">
        <v>12812</v>
      </c>
      <c r="U887" s="25" t="s">
        <v>12814</v>
      </c>
      <c r="V887" s="23" t="s">
        <v>7317</v>
      </c>
      <c r="W887" s="25" t="s">
        <v>12815</v>
      </c>
      <c r="X887" s="25" t="s">
        <v>12809</v>
      </c>
      <c r="Y887" s="23" t="s">
        <v>12811</v>
      </c>
      <c r="Z887" s="23" t="s">
        <v>12812</v>
      </c>
      <c r="AA887" s="312">
        <v>5</v>
      </c>
      <c r="AB887" s="295" t="str">
        <f t="shared" si="56"/>
        <v>年間</v>
      </c>
      <c r="AC887" s="268"/>
      <c r="AD887" s="181">
        <v>1</v>
      </c>
      <c r="AE887" s="167">
        <v>20400</v>
      </c>
      <c r="AF887" s="167">
        <f t="shared" si="58"/>
        <v>20400</v>
      </c>
      <c r="AG887" s="27">
        <v>42343</v>
      </c>
      <c r="AH887" s="168">
        <v>42370</v>
      </c>
      <c r="AI887" s="29" t="str">
        <f t="shared" si="57"/>
        <v>～</v>
      </c>
      <c r="AJ887" s="169">
        <f t="shared" si="55"/>
        <v>44196</v>
      </c>
      <c r="AK887" s="132" t="s">
        <v>10605</v>
      </c>
      <c r="AL887" s="23" t="s">
        <v>12818</v>
      </c>
      <c r="AM887" s="32">
        <v>42358</v>
      </c>
      <c r="AN887" s="27"/>
      <c r="AO887" s="91">
        <v>42362</v>
      </c>
      <c r="AP887" s="25" t="s">
        <v>12817</v>
      </c>
    </row>
    <row r="888" spans="1:42" s="74" customFormat="1" ht="24.75" customHeight="1" x14ac:dyDescent="0.15">
      <c r="A888" s="422">
        <v>885</v>
      </c>
      <c r="B888" s="268" t="s">
        <v>12804</v>
      </c>
      <c r="C888" s="23" t="s">
        <v>2276</v>
      </c>
      <c r="D888" s="24" t="s">
        <v>12805</v>
      </c>
      <c r="E888" s="23"/>
      <c r="F888" s="23"/>
      <c r="G888" s="25" t="s">
        <v>12806</v>
      </c>
      <c r="H888" s="23" t="s">
        <v>7317</v>
      </c>
      <c r="I888" s="23" t="s">
        <v>12807</v>
      </c>
      <c r="J888" s="25" t="s">
        <v>12808</v>
      </c>
      <c r="K888" s="25" t="s">
        <v>12809</v>
      </c>
      <c r="L888" s="134" t="s">
        <v>12810</v>
      </c>
      <c r="M888" s="23" t="s">
        <v>12811</v>
      </c>
      <c r="N888" s="33" t="s">
        <v>12812</v>
      </c>
      <c r="O888" s="25" t="s">
        <v>12806</v>
      </c>
      <c r="P888" s="23" t="s">
        <v>7317</v>
      </c>
      <c r="Q888" s="25" t="s">
        <v>12813</v>
      </c>
      <c r="R888" s="25" t="s">
        <v>12809</v>
      </c>
      <c r="S888" s="23" t="s">
        <v>12811</v>
      </c>
      <c r="T888" s="23" t="s">
        <v>12812</v>
      </c>
      <c r="U888" s="25" t="s">
        <v>12814</v>
      </c>
      <c r="V888" s="23" t="s">
        <v>7317</v>
      </c>
      <c r="W888" s="25" t="s">
        <v>12815</v>
      </c>
      <c r="X888" s="25" t="s">
        <v>12809</v>
      </c>
      <c r="Y888" s="23" t="s">
        <v>12811</v>
      </c>
      <c r="Z888" s="23" t="s">
        <v>12812</v>
      </c>
      <c r="AA888" s="312">
        <v>5</v>
      </c>
      <c r="AB888" s="295" t="str">
        <f t="shared" si="56"/>
        <v>年間</v>
      </c>
      <c r="AC888" s="268"/>
      <c r="AD888" s="181">
        <v>1</v>
      </c>
      <c r="AE888" s="167">
        <v>20400</v>
      </c>
      <c r="AF888" s="167">
        <f t="shared" si="58"/>
        <v>20400</v>
      </c>
      <c r="AG888" s="27">
        <v>42343</v>
      </c>
      <c r="AH888" s="168">
        <v>42370</v>
      </c>
      <c r="AI888" s="29" t="str">
        <f t="shared" si="57"/>
        <v>～</v>
      </c>
      <c r="AJ888" s="169">
        <f t="shared" si="55"/>
        <v>44196</v>
      </c>
      <c r="AK888" s="132" t="s">
        <v>12819</v>
      </c>
      <c r="AL888" s="23" t="s">
        <v>12820</v>
      </c>
      <c r="AM888" s="32">
        <v>42358</v>
      </c>
      <c r="AN888" s="27"/>
      <c r="AO888" s="91">
        <v>42362</v>
      </c>
      <c r="AP888" s="25" t="s">
        <v>12817</v>
      </c>
    </row>
    <row r="889" spans="1:42" s="74" customFormat="1" ht="24.75" customHeight="1" x14ac:dyDescent="0.15">
      <c r="A889" s="422">
        <v>886</v>
      </c>
      <c r="B889" s="268" t="s">
        <v>12856</v>
      </c>
      <c r="C889" s="23" t="s">
        <v>2276</v>
      </c>
      <c r="D889" s="24" t="s">
        <v>12805</v>
      </c>
      <c r="E889" s="23"/>
      <c r="F889" s="23"/>
      <c r="G889" s="25" t="s">
        <v>12806</v>
      </c>
      <c r="H889" s="23" t="s">
        <v>7317</v>
      </c>
      <c r="I889" s="23" t="s">
        <v>12807</v>
      </c>
      <c r="J889" s="25" t="s">
        <v>12808</v>
      </c>
      <c r="K889" s="25" t="s">
        <v>12809</v>
      </c>
      <c r="L889" s="134" t="s">
        <v>12810</v>
      </c>
      <c r="M889" s="23" t="s">
        <v>12811</v>
      </c>
      <c r="N889" s="33" t="s">
        <v>12812</v>
      </c>
      <c r="O889" s="25" t="s">
        <v>12806</v>
      </c>
      <c r="P889" s="23" t="s">
        <v>7317</v>
      </c>
      <c r="Q889" s="25" t="s">
        <v>12813</v>
      </c>
      <c r="R889" s="25" t="s">
        <v>12809</v>
      </c>
      <c r="S889" s="23" t="s">
        <v>12811</v>
      </c>
      <c r="T889" s="23" t="s">
        <v>12812</v>
      </c>
      <c r="U889" s="25" t="s">
        <v>12814</v>
      </c>
      <c r="V889" s="23" t="s">
        <v>7317</v>
      </c>
      <c r="W889" s="25" t="s">
        <v>12815</v>
      </c>
      <c r="X889" s="25" t="s">
        <v>12809</v>
      </c>
      <c r="Y889" s="23" t="s">
        <v>12811</v>
      </c>
      <c r="Z889" s="23" t="s">
        <v>12812</v>
      </c>
      <c r="AA889" s="33">
        <v>5</v>
      </c>
      <c r="AB889" s="295" t="str">
        <f t="shared" si="56"/>
        <v>年間</v>
      </c>
      <c r="AC889" s="268"/>
      <c r="AD889" s="181">
        <v>1</v>
      </c>
      <c r="AE889" s="167">
        <v>7200</v>
      </c>
      <c r="AF889" s="167">
        <f t="shared" si="58"/>
        <v>7200</v>
      </c>
      <c r="AG889" s="27">
        <v>42344</v>
      </c>
      <c r="AH889" s="168">
        <v>42370</v>
      </c>
      <c r="AI889" s="29" t="str">
        <f t="shared" si="57"/>
        <v>～</v>
      </c>
      <c r="AJ889" s="169">
        <f t="shared" si="55"/>
        <v>44196</v>
      </c>
      <c r="AK889" s="132" t="s">
        <v>12858</v>
      </c>
      <c r="AL889" s="23" t="s">
        <v>12857</v>
      </c>
      <c r="AM889" s="32">
        <v>42358</v>
      </c>
      <c r="AN889" s="27"/>
      <c r="AO889" s="91">
        <v>42362</v>
      </c>
      <c r="AP889" s="25" t="s">
        <v>12817</v>
      </c>
    </row>
    <row r="890" spans="1:42" s="74" customFormat="1" ht="24.75" customHeight="1" x14ac:dyDescent="0.15">
      <c r="A890" s="422">
        <v>887</v>
      </c>
      <c r="B890" s="268" t="s">
        <v>12803</v>
      </c>
      <c r="C890" s="23" t="s">
        <v>2276</v>
      </c>
      <c r="D890" s="24" t="s">
        <v>12805</v>
      </c>
      <c r="E890" s="23"/>
      <c r="F890" s="23"/>
      <c r="G890" s="25" t="s">
        <v>12806</v>
      </c>
      <c r="H890" s="23" t="s">
        <v>7317</v>
      </c>
      <c r="I890" s="23" t="s">
        <v>12807</v>
      </c>
      <c r="J890" s="25" t="s">
        <v>12808</v>
      </c>
      <c r="K890" s="25" t="s">
        <v>12809</v>
      </c>
      <c r="L890" s="134" t="s">
        <v>12810</v>
      </c>
      <c r="M890" s="23" t="s">
        <v>12811</v>
      </c>
      <c r="N890" s="33" t="s">
        <v>12812</v>
      </c>
      <c r="O890" s="25" t="s">
        <v>12806</v>
      </c>
      <c r="P890" s="23" t="s">
        <v>7317</v>
      </c>
      <c r="Q890" s="25" t="s">
        <v>12813</v>
      </c>
      <c r="R890" s="25" t="s">
        <v>12809</v>
      </c>
      <c r="S890" s="23" t="s">
        <v>12811</v>
      </c>
      <c r="T890" s="23" t="s">
        <v>12812</v>
      </c>
      <c r="U890" s="25" t="s">
        <v>12814</v>
      </c>
      <c r="V890" s="23" t="s">
        <v>7317</v>
      </c>
      <c r="W890" s="25" t="s">
        <v>12815</v>
      </c>
      <c r="X890" s="25" t="s">
        <v>12809</v>
      </c>
      <c r="Y890" s="23" t="s">
        <v>12811</v>
      </c>
      <c r="Z890" s="23" t="s">
        <v>12812</v>
      </c>
      <c r="AA890" s="312">
        <v>5</v>
      </c>
      <c r="AB890" s="295" t="str">
        <f t="shared" si="56"/>
        <v>年間</v>
      </c>
      <c r="AC890" s="268"/>
      <c r="AD890" s="181">
        <v>1</v>
      </c>
      <c r="AE890" s="167">
        <v>63600</v>
      </c>
      <c r="AF890" s="167">
        <f t="shared" si="58"/>
        <v>63600</v>
      </c>
      <c r="AG890" s="27">
        <v>42345</v>
      </c>
      <c r="AH890" s="168">
        <v>42370</v>
      </c>
      <c r="AI890" s="29" t="str">
        <f t="shared" si="57"/>
        <v>～</v>
      </c>
      <c r="AJ890" s="169">
        <f t="shared" si="55"/>
        <v>44196</v>
      </c>
      <c r="AK890" s="132" t="s">
        <v>12821</v>
      </c>
      <c r="AL890" s="23" t="s">
        <v>12822</v>
      </c>
      <c r="AM890" s="32">
        <v>42358</v>
      </c>
      <c r="AN890" s="27"/>
      <c r="AO890" s="91">
        <v>42362</v>
      </c>
      <c r="AP890" s="25" t="s">
        <v>12817</v>
      </c>
    </row>
    <row r="891" spans="1:42" s="74" customFormat="1" ht="24.75" customHeight="1" x14ac:dyDescent="0.15">
      <c r="A891" s="422">
        <v>888</v>
      </c>
      <c r="B891" s="415" t="s">
        <v>12917</v>
      </c>
      <c r="C891" s="23" t="s">
        <v>64</v>
      </c>
      <c r="D891" s="24" t="s">
        <v>11743</v>
      </c>
      <c r="E891" s="23"/>
      <c r="F891" s="23"/>
      <c r="G891" s="25" t="s">
        <v>12246</v>
      </c>
      <c r="H891" s="23" t="s">
        <v>13967</v>
      </c>
      <c r="I891" s="23" t="s">
        <v>13969</v>
      </c>
      <c r="J891" s="25" t="s">
        <v>13968</v>
      </c>
      <c r="K891" s="58" t="s">
        <v>13972</v>
      </c>
      <c r="L891" s="23" t="s">
        <v>13971</v>
      </c>
      <c r="M891" s="95" t="s">
        <v>13970</v>
      </c>
      <c r="N891" s="33"/>
      <c r="O891" s="25" t="s">
        <v>12253</v>
      </c>
      <c r="P891" s="23" t="s">
        <v>6472</v>
      </c>
      <c r="Q891" s="25" t="s">
        <v>12255</v>
      </c>
      <c r="R891" s="25" t="s">
        <v>12256</v>
      </c>
      <c r="S891" s="23" t="s">
        <v>12257</v>
      </c>
      <c r="T891" s="23" t="s">
        <v>12263</v>
      </c>
      <c r="U891" s="25" t="s">
        <v>12258</v>
      </c>
      <c r="V891" s="23" t="s">
        <v>12259</v>
      </c>
      <c r="W891" s="25" t="s">
        <v>12260</v>
      </c>
      <c r="X891" s="58" t="s">
        <v>12261</v>
      </c>
      <c r="Y891" s="23" t="s">
        <v>12262</v>
      </c>
      <c r="Z891" s="23" t="s">
        <v>12264</v>
      </c>
      <c r="AA891" s="312">
        <v>5</v>
      </c>
      <c r="AB891" s="295" t="str">
        <f t="shared" si="56"/>
        <v>年間</v>
      </c>
      <c r="AC891" s="268"/>
      <c r="AD891" s="167">
        <v>1</v>
      </c>
      <c r="AE891" s="167">
        <v>64800</v>
      </c>
      <c r="AF891" s="167">
        <f t="shared" si="58"/>
        <v>64800</v>
      </c>
      <c r="AG891" s="27">
        <v>42430</v>
      </c>
      <c r="AH891" s="168">
        <v>42521</v>
      </c>
      <c r="AI891" s="29" t="str">
        <f t="shared" si="57"/>
        <v>～</v>
      </c>
      <c r="AJ891" s="169">
        <f t="shared" si="55"/>
        <v>44346</v>
      </c>
      <c r="AK891" s="132" t="s">
        <v>6864</v>
      </c>
      <c r="AL891" s="23" t="s">
        <v>13973</v>
      </c>
      <c r="AM891" s="35">
        <v>42521</v>
      </c>
      <c r="AN891" s="27"/>
      <c r="AO891" s="104">
        <v>42502</v>
      </c>
      <c r="AP891" s="25" t="s">
        <v>12918</v>
      </c>
    </row>
    <row r="892" spans="1:42" s="74" customFormat="1" ht="24.75" customHeight="1" x14ac:dyDescent="0.15">
      <c r="A892" s="422">
        <v>889</v>
      </c>
      <c r="B892" s="268" t="s">
        <v>12931</v>
      </c>
      <c r="C892" s="23" t="s">
        <v>12932</v>
      </c>
      <c r="D892" s="24" t="s">
        <v>7164</v>
      </c>
      <c r="E892" s="23"/>
      <c r="F892" s="23"/>
      <c r="G892" s="25" t="s">
        <v>13122</v>
      </c>
      <c r="H892" s="145" t="s">
        <v>13123</v>
      </c>
      <c r="I892" s="23" t="s">
        <v>13126</v>
      </c>
      <c r="J892" s="25" t="s">
        <v>13125</v>
      </c>
      <c r="K892" s="25"/>
      <c r="L892" s="25"/>
      <c r="M892" s="23" t="s">
        <v>13127</v>
      </c>
      <c r="N892" s="33"/>
      <c r="O892" s="25" t="s">
        <v>12601</v>
      </c>
      <c r="P892" s="23"/>
      <c r="Q892" s="25"/>
      <c r="R892" s="25"/>
      <c r="S892" s="23"/>
      <c r="T892" s="23"/>
      <c r="U892" s="25" t="s">
        <v>13122</v>
      </c>
      <c r="V892" s="145" t="s">
        <v>13123</v>
      </c>
      <c r="W892" s="25" t="s">
        <v>13124</v>
      </c>
      <c r="X892" s="25"/>
      <c r="Y892" s="23" t="s">
        <v>13127</v>
      </c>
      <c r="Z892" s="23"/>
      <c r="AA892" s="33">
        <v>5</v>
      </c>
      <c r="AB892" s="295" t="str">
        <f t="shared" si="56"/>
        <v>年間</v>
      </c>
      <c r="AC892" s="268" t="s">
        <v>14487</v>
      </c>
      <c r="AD892" s="167">
        <v>1</v>
      </c>
      <c r="AE892" s="167">
        <v>76500</v>
      </c>
      <c r="AF892" s="167">
        <f t="shared" si="58"/>
        <v>76500</v>
      </c>
      <c r="AG892" s="27">
        <v>42370</v>
      </c>
      <c r="AH892" s="168">
        <v>42396</v>
      </c>
      <c r="AI892" s="29" t="str">
        <f t="shared" si="57"/>
        <v>～</v>
      </c>
      <c r="AJ892" s="169">
        <f t="shared" si="55"/>
        <v>44222</v>
      </c>
      <c r="AK892" s="132" t="s">
        <v>12974</v>
      </c>
      <c r="AL892" s="23" t="s">
        <v>13115</v>
      </c>
      <c r="AM892" s="35">
        <v>42396</v>
      </c>
      <c r="AN892" s="27"/>
      <c r="AO892" s="104">
        <v>42398</v>
      </c>
      <c r="AP892" s="25" t="s">
        <v>12933</v>
      </c>
    </row>
    <row r="893" spans="1:42" s="74" customFormat="1" ht="24.75" customHeight="1" x14ac:dyDescent="0.15">
      <c r="A893" s="422">
        <v>890</v>
      </c>
      <c r="B893" s="268" t="s">
        <v>12931</v>
      </c>
      <c r="C893" s="23" t="s">
        <v>3964</v>
      </c>
      <c r="D893" s="24" t="s">
        <v>7164</v>
      </c>
      <c r="E893" s="23"/>
      <c r="F893" s="23"/>
      <c r="G893" s="25" t="s">
        <v>13122</v>
      </c>
      <c r="H893" s="145" t="s">
        <v>13123</v>
      </c>
      <c r="I893" s="23" t="s">
        <v>13126</v>
      </c>
      <c r="J893" s="25" t="s">
        <v>13125</v>
      </c>
      <c r="K893" s="25"/>
      <c r="L893" s="25"/>
      <c r="M893" s="23" t="s">
        <v>13127</v>
      </c>
      <c r="N893" s="33"/>
      <c r="O893" s="25" t="s">
        <v>6424</v>
      </c>
      <c r="P893" s="23"/>
      <c r="Q893" s="25"/>
      <c r="R893" s="25"/>
      <c r="S893" s="23"/>
      <c r="T893" s="23"/>
      <c r="U893" s="25" t="s">
        <v>13122</v>
      </c>
      <c r="V893" s="145" t="s">
        <v>13123</v>
      </c>
      <c r="W893" s="25" t="s">
        <v>13124</v>
      </c>
      <c r="X893" s="25"/>
      <c r="Y893" s="23" t="s">
        <v>13127</v>
      </c>
      <c r="Z893" s="23"/>
      <c r="AA893" s="33">
        <v>5</v>
      </c>
      <c r="AB893" s="295" t="str">
        <f t="shared" si="56"/>
        <v>年間</v>
      </c>
      <c r="AC893" s="268" t="s">
        <v>14487</v>
      </c>
      <c r="AD893" s="167">
        <v>1</v>
      </c>
      <c r="AE893" s="179"/>
      <c r="AF893" s="179"/>
      <c r="AG893" s="27">
        <v>42370</v>
      </c>
      <c r="AH893" s="168">
        <v>42396</v>
      </c>
      <c r="AI893" s="29" t="str">
        <f t="shared" si="57"/>
        <v>～</v>
      </c>
      <c r="AJ893" s="169">
        <f t="shared" si="55"/>
        <v>44222</v>
      </c>
      <c r="AK893" s="132" t="s">
        <v>7800</v>
      </c>
      <c r="AL893" s="23" t="s">
        <v>13119</v>
      </c>
      <c r="AM893" s="35">
        <v>42396</v>
      </c>
      <c r="AN893" s="27"/>
      <c r="AO893" s="104">
        <v>42398</v>
      </c>
      <c r="AP893" s="25" t="s">
        <v>12933</v>
      </c>
    </row>
    <row r="894" spans="1:42" s="74" customFormat="1" ht="24.75" customHeight="1" x14ac:dyDescent="0.15">
      <c r="A894" s="422">
        <v>891</v>
      </c>
      <c r="B894" s="268" t="s">
        <v>12931</v>
      </c>
      <c r="C894" s="23" t="s">
        <v>3964</v>
      </c>
      <c r="D894" s="24" t="s">
        <v>7164</v>
      </c>
      <c r="E894" s="23"/>
      <c r="F894" s="23"/>
      <c r="G894" s="25" t="s">
        <v>13122</v>
      </c>
      <c r="H894" s="145" t="s">
        <v>13123</v>
      </c>
      <c r="I894" s="23" t="s">
        <v>13126</v>
      </c>
      <c r="J894" s="25" t="s">
        <v>13125</v>
      </c>
      <c r="K894" s="25"/>
      <c r="L894" s="25"/>
      <c r="M894" s="23" t="s">
        <v>13127</v>
      </c>
      <c r="N894" s="33"/>
      <c r="O894" s="25" t="s">
        <v>6424</v>
      </c>
      <c r="P894" s="23"/>
      <c r="Q894" s="25"/>
      <c r="R894" s="25"/>
      <c r="S894" s="23"/>
      <c r="T894" s="23"/>
      <c r="U894" s="25" t="s">
        <v>13122</v>
      </c>
      <c r="V894" s="145" t="s">
        <v>13123</v>
      </c>
      <c r="W894" s="25" t="s">
        <v>13124</v>
      </c>
      <c r="X894" s="25"/>
      <c r="Y894" s="23" t="s">
        <v>13127</v>
      </c>
      <c r="Z894" s="23"/>
      <c r="AA894" s="33">
        <v>5</v>
      </c>
      <c r="AB894" s="295" t="str">
        <f t="shared" si="56"/>
        <v>年間</v>
      </c>
      <c r="AC894" s="268" t="s">
        <v>14487</v>
      </c>
      <c r="AD894" s="167">
        <v>1</v>
      </c>
      <c r="AE894" s="179"/>
      <c r="AF894" s="179"/>
      <c r="AG894" s="27">
        <v>42370</v>
      </c>
      <c r="AH894" s="168">
        <v>42396</v>
      </c>
      <c r="AI894" s="29" t="str">
        <f t="shared" si="57"/>
        <v>～</v>
      </c>
      <c r="AJ894" s="169">
        <f t="shared" si="55"/>
        <v>44222</v>
      </c>
      <c r="AK894" s="132" t="s">
        <v>7800</v>
      </c>
      <c r="AL894" s="23" t="s">
        <v>13120</v>
      </c>
      <c r="AM894" s="35">
        <v>42396</v>
      </c>
      <c r="AN894" s="27"/>
      <c r="AO894" s="104">
        <v>42398</v>
      </c>
      <c r="AP894" s="25" t="s">
        <v>12933</v>
      </c>
    </row>
    <row r="895" spans="1:42" s="74" customFormat="1" ht="24.75" customHeight="1" x14ac:dyDescent="0.15">
      <c r="A895" s="422">
        <v>892</v>
      </c>
      <c r="B895" s="268" t="s">
        <v>12931</v>
      </c>
      <c r="C895" s="23" t="s">
        <v>3964</v>
      </c>
      <c r="D895" s="24" t="s">
        <v>7164</v>
      </c>
      <c r="E895" s="23"/>
      <c r="F895" s="23"/>
      <c r="G895" s="25" t="s">
        <v>13122</v>
      </c>
      <c r="H895" s="145" t="s">
        <v>13123</v>
      </c>
      <c r="I895" s="23" t="s">
        <v>13126</v>
      </c>
      <c r="J895" s="25" t="s">
        <v>13125</v>
      </c>
      <c r="K895" s="25"/>
      <c r="L895" s="25"/>
      <c r="M895" s="23" t="s">
        <v>13127</v>
      </c>
      <c r="N895" s="33"/>
      <c r="O895" s="25" t="s">
        <v>6424</v>
      </c>
      <c r="P895" s="23"/>
      <c r="Q895" s="25"/>
      <c r="R895" s="25"/>
      <c r="S895" s="23"/>
      <c r="T895" s="23"/>
      <c r="U895" s="25" t="s">
        <v>13122</v>
      </c>
      <c r="V895" s="145" t="s">
        <v>13123</v>
      </c>
      <c r="W895" s="25" t="s">
        <v>13124</v>
      </c>
      <c r="X895" s="25"/>
      <c r="Y895" s="23" t="s">
        <v>13127</v>
      </c>
      <c r="Z895" s="23"/>
      <c r="AA895" s="33">
        <v>5</v>
      </c>
      <c r="AB895" s="295" t="str">
        <f t="shared" si="56"/>
        <v>年間</v>
      </c>
      <c r="AC895" s="268" t="s">
        <v>14487</v>
      </c>
      <c r="AD895" s="167">
        <v>1</v>
      </c>
      <c r="AE895" s="179"/>
      <c r="AF895" s="179"/>
      <c r="AG895" s="27">
        <v>42370</v>
      </c>
      <c r="AH895" s="168">
        <v>42396</v>
      </c>
      <c r="AI895" s="29" t="str">
        <f t="shared" si="57"/>
        <v>～</v>
      </c>
      <c r="AJ895" s="169">
        <f t="shared" si="55"/>
        <v>44222</v>
      </c>
      <c r="AK895" s="132" t="s">
        <v>7800</v>
      </c>
      <c r="AL895" s="23" t="s">
        <v>13121</v>
      </c>
      <c r="AM895" s="35">
        <v>42396</v>
      </c>
      <c r="AN895" s="27"/>
      <c r="AO895" s="104">
        <v>42398</v>
      </c>
      <c r="AP895" s="25" t="s">
        <v>12933</v>
      </c>
    </row>
    <row r="896" spans="1:42" s="74" customFormat="1" ht="24.75" customHeight="1" x14ac:dyDescent="0.15">
      <c r="A896" s="422">
        <v>893</v>
      </c>
      <c r="B896" s="268" t="s">
        <v>12931</v>
      </c>
      <c r="C896" s="23" t="s">
        <v>12932</v>
      </c>
      <c r="D896" s="24" t="s">
        <v>7164</v>
      </c>
      <c r="E896" s="23"/>
      <c r="F896" s="23"/>
      <c r="G896" s="25" t="s">
        <v>13122</v>
      </c>
      <c r="H896" s="145" t="s">
        <v>13123</v>
      </c>
      <c r="I896" s="23" t="s">
        <v>13126</v>
      </c>
      <c r="J896" s="25" t="s">
        <v>13125</v>
      </c>
      <c r="K896" s="25"/>
      <c r="L896" s="25"/>
      <c r="M896" s="23" t="s">
        <v>13127</v>
      </c>
      <c r="N896" s="33"/>
      <c r="O896" s="25" t="s">
        <v>12601</v>
      </c>
      <c r="P896" s="23"/>
      <c r="Q896" s="25"/>
      <c r="R896" s="25"/>
      <c r="S896" s="23"/>
      <c r="T896" s="23"/>
      <c r="U896" s="25" t="s">
        <v>13122</v>
      </c>
      <c r="V896" s="145" t="s">
        <v>13123</v>
      </c>
      <c r="W896" s="25" t="s">
        <v>13124</v>
      </c>
      <c r="X896" s="25"/>
      <c r="Y896" s="23" t="s">
        <v>13127</v>
      </c>
      <c r="Z896" s="23"/>
      <c r="AA896" s="33">
        <v>5</v>
      </c>
      <c r="AB896" s="295" t="str">
        <f t="shared" si="56"/>
        <v>年間</v>
      </c>
      <c r="AC896" s="268" t="s">
        <v>14487</v>
      </c>
      <c r="AD896" s="181">
        <v>1</v>
      </c>
      <c r="AE896" s="179"/>
      <c r="AF896" s="179"/>
      <c r="AG896" s="27">
        <v>42370</v>
      </c>
      <c r="AH896" s="168">
        <v>42396</v>
      </c>
      <c r="AI896" s="29" t="str">
        <f t="shared" si="57"/>
        <v>～</v>
      </c>
      <c r="AJ896" s="169">
        <f t="shared" si="55"/>
        <v>44222</v>
      </c>
      <c r="AK896" s="132" t="s">
        <v>12975</v>
      </c>
      <c r="AL896" s="23" t="s">
        <v>13116</v>
      </c>
      <c r="AM896" s="32">
        <v>42396</v>
      </c>
      <c r="AN896" s="27"/>
      <c r="AO896" s="104">
        <v>42398</v>
      </c>
      <c r="AP896" s="25" t="s">
        <v>12933</v>
      </c>
    </row>
    <row r="897" spans="1:42" s="74" customFormat="1" ht="24.75" customHeight="1" x14ac:dyDescent="0.15">
      <c r="A897" s="422">
        <v>894</v>
      </c>
      <c r="B897" s="268" t="s">
        <v>12931</v>
      </c>
      <c r="C897" s="23" t="s">
        <v>12932</v>
      </c>
      <c r="D897" s="24" t="s">
        <v>7164</v>
      </c>
      <c r="E897" s="23"/>
      <c r="F897" s="23"/>
      <c r="G897" s="25" t="s">
        <v>13122</v>
      </c>
      <c r="H897" s="145" t="s">
        <v>13123</v>
      </c>
      <c r="I897" s="23" t="s">
        <v>13126</v>
      </c>
      <c r="J897" s="25" t="s">
        <v>13125</v>
      </c>
      <c r="K897" s="25"/>
      <c r="L897" s="25"/>
      <c r="M897" s="23" t="s">
        <v>13127</v>
      </c>
      <c r="N897" s="33"/>
      <c r="O897" s="25" t="s">
        <v>12601</v>
      </c>
      <c r="P897" s="23"/>
      <c r="Q897" s="25"/>
      <c r="R897" s="25"/>
      <c r="S897" s="23"/>
      <c r="T897" s="23"/>
      <c r="U897" s="25" t="s">
        <v>13122</v>
      </c>
      <c r="V897" s="145" t="s">
        <v>13123</v>
      </c>
      <c r="W897" s="25" t="s">
        <v>13124</v>
      </c>
      <c r="X897" s="25"/>
      <c r="Y897" s="23" t="s">
        <v>13127</v>
      </c>
      <c r="Z897" s="23"/>
      <c r="AA897" s="33">
        <v>5</v>
      </c>
      <c r="AB897" s="295" t="str">
        <f t="shared" si="56"/>
        <v>年間</v>
      </c>
      <c r="AC897" s="268" t="s">
        <v>14487</v>
      </c>
      <c r="AD897" s="181">
        <v>1</v>
      </c>
      <c r="AE897" s="179"/>
      <c r="AF897" s="179"/>
      <c r="AG897" s="27">
        <v>42370</v>
      </c>
      <c r="AH897" s="168">
        <v>42396</v>
      </c>
      <c r="AI897" s="29" t="str">
        <f t="shared" si="57"/>
        <v>～</v>
      </c>
      <c r="AJ897" s="169">
        <f t="shared" si="55"/>
        <v>44222</v>
      </c>
      <c r="AK897" s="132" t="s">
        <v>12976</v>
      </c>
      <c r="AL897" s="23" t="s">
        <v>13117</v>
      </c>
      <c r="AM897" s="32">
        <v>42396</v>
      </c>
      <c r="AN897" s="27"/>
      <c r="AO897" s="104">
        <v>42398</v>
      </c>
      <c r="AP897" s="25" t="s">
        <v>12933</v>
      </c>
    </row>
    <row r="898" spans="1:42" s="74" customFormat="1" ht="24.75" customHeight="1" x14ac:dyDescent="0.15">
      <c r="A898" s="422">
        <v>895</v>
      </c>
      <c r="B898" s="268" t="s">
        <v>12931</v>
      </c>
      <c r="C898" s="23" t="s">
        <v>12932</v>
      </c>
      <c r="D898" s="24" t="s">
        <v>7164</v>
      </c>
      <c r="E898" s="23"/>
      <c r="F898" s="23"/>
      <c r="G898" s="25" t="s">
        <v>13122</v>
      </c>
      <c r="H898" s="145" t="s">
        <v>13123</v>
      </c>
      <c r="I898" s="23" t="s">
        <v>13126</v>
      </c>
      <c r="J898" s="25" t="s">
        <v>13125</v>
      </c>
      <c r="K898" s="25"/>
      <c r="L898" s="25"/>
      <c r="M898" s="23" t="s">
        <v>13127</v>
      </c>
      <c r="N898" s="33"/>
      <c r="O898" s="25" t="s">
        <v>12601</v>
      </c>
      <c r="P898" s="23"/>
      <c r="Q898" s="25"/>
      <c r="R898" s="25"/>
      <c r="S898" s="23"/>
      <c r="T898" s="23"/>
      <c r="U898" s="25" t="s">
        <v>13122</v>
      </c>
      <c r="V898" s="145" t="s">
        <v>13123</v>
      </c>
      <c r="W898" s="25" t="s">
        <v>13124</v>
      </c>
      <c r="X898" s="25"/>
      <c r="Y898" s="23" t="s">
        <v>13127</v>
      </c>
      <c r="Z898" s="23"/>
      <c r="AA898" s="33">
        <v>5</v>
      </c>
      <c r="AB898" s="295" t="str">
        <f t="shared" si="56"/>
        <v>年間</v>
      </c>
      <c r="AC898" s="268" t="s">
        <v>14487</v>
      </c>
      <c r="AD898" s="181">
        <v>1</v>
      </c>
      <c r="AE898" s="179"/>
      <c r="AF898" s="179"/>
      <c r="AG898" s="27">
        <v>42370</v>
      </c>
      <c r="AH898" s="168">
        <v>42396</v>
      </c>
      <c r="AI898" s="29" t="str">
        <f t="shared" si="57"/>
        <v>～</v>
      </c>
      <c r="AJ898" s="169">
        <f t="shared" si="55"/>
        <v>44222</v>
      </c>
      <c r="AK898" s="132" t="s">
        <v>12977</v>
      </c>
      <c r="AL898" s="23" t="s">
        <v>13118</v>
      </c>
      <c r="AM898" s="32">
        <v>42396</v>
      </c>
      <c r="AN898" s="27"/>
      <c r="AO898" s="104">
        <v>42398</v>
      </c>
      <c r="AP898" s="25" t="s">
        <v>12933</v>
      </c>
    </row>
    <row r="899" spans="1:42" s="74" customFormat="1" ht="24.75" customHeight="1" x14ac:dyDescent="0.15">
      <c r="A899" s="422">
        <v>896</v>
      </c>
      <c r="B899" s="268" t="s">
        <v>12971</v>
      </c>
      <c r="C899" s="23" t="s">
        <v>5707</v>
      </c>
      <c r="D899" s="24" t="s">
        <v>5708</v>
      </c>
      <c r="E899" s="23"/>
      <c r="F899" s="23"/>
      <c r="G899" s="25" t="s">
        <v>13075</v>
      </c>
      <c r="H899" s="23" t="s">
        <v>13076</v>
      </c>
      <c r="I899" s="23" t="s">
        <v>13078</v>
      </c>
      <c r="J899" s="25" t="s">
        <v>13077</v>
      </c>
      <c r="K899" s="25" t="s">
        <v>13079</v>
      </c>
      <c r="L899" s="134" t="s">
        <v>13080</v>
      </c>
      <c r="M899" s="23" t="s">
        <v>13081</v>
      </c>
      <c r="N899" s="33" t="s">
        <v>13082</v>
      </c>
      <c r="O899" s="25" t="s">
        <v>12207</v>
      </c>
      <c r="P899" s="23" t="s">
        <v>13083</v>
      </c>
      <c r="Q899" s="25" t="s">
        <v>13084</v>
      </c>
      <c r="R899" s="25" t="s">
        <v>13085</v>
      </c>
      <c r="S899" s="23" t="s">
        <v>13086</v>
      </c>
      <c r="T899" s="23" t="s">
        <v>13087</v>
      </c>
      <c r="U899" s="25" t="s">
        <v>12207</v>
      </c>
      <c r="V899" s="23" t="s">
        <v>5710</v>
      </c>
      <c r="W899" s="25" t="s">
        <v>10769</v>
      </c>
      <c r="X899" s="25" t="s">
        <v>11083</v>
      </c>
      <c r="Y899" s="23" t="s">
        <v>5713</v>
      </c>
      <c r="Z899" s="23" t="s">
        <v>5714</v>
      </c>
      <c r="AA899" s="33">
        <v>5</v>
      </c>
      <c r="AB899" s="295" t="str">
        <f t="shared" si="56"/>
        <v>年間</v>
      </c>
      <c r="AC899" s="268"/>
      <c r="AD899" s="167">
        <v>1</v>
      </c>
      <c r="AE899" s="167">
        <v>110400</v>
      </c>
      <c r="AF899" s="167">
        <f t="shared" si="58"/>
        <v>110400</v>
      </c>
      <c r="AG899" s="27">
        <v>42370</v>
      </c>
      <c r="AH899" s="168">
        <v>42398</v>
      </c>
      <c r="AI899" s="29" t="str">
        <f t="shared" si="57"/>
        <v>～</v>
      </c>
      <c r="AJ899" s="169">
        <f t="shared" si="55"/>
        <v>44224</v>
      </c>
      <c r="AK899" s="132" t="s">
        <v>12972</v>
      </c>
      <c r="AL899" s="23" t="s">
        <v>13088</v>
      </c>
      <c r="AM899" s="35">
        <v>42398</v>
      </c>
      <c r="AN899" s="27"/>
      <c r="AO899" s="104">
        <v>42397</v>
      </c>
      <c r="AP899" s="25" t="s">
        <v>12973</v>
      </c>
    </row>
    <row r="900" spans="1:42" s="74" customFormat="1" ht="24.75" customHeight="1" x14ac:dyDescent="0.15">
      <c r="A900" s="422">
        <v>897</v>
      </c>
      <c r="B900" s="418" t="s">
        <v>13008</v>
      </c>
      <c r="C900" s="234" t="s">
        <v>7798</v>
      </c>
      <c r="D900" s="648" t="s">
        <v>6786</v>
      </c>
      <c r="E900" s="234"/>
      <c r="F900" s="234"/>
      <c r="G900" s="25" t="s">
        <v>13011</v>
      </c>
      <c r="H900" s="23"/>
      <c r="I900" s="23"/>
      <c r="J900" s="25"/>
      <c r="K900" s="25"/>
      <c r="L900" s="134"/>
      <c r="M900" s="23"/>
      <c r="N900" s="33"/>
      <c r="O900" s="25" t="s">
        <v>6424</v>
      </c>
      <c r="P900" s="23"/>
      <c r="Q900" s="25"/>
      <c r="R900" s="25"/>
      <c r="S900" s="23"/>
      <c r="T900" s="23"/>
      <c r="U900" s="25"/>
      <c r="V900" s="23"/>
      <c r="W900" s="25"/>
      <c r="X900" s="25"/>
      <c r="Y900" s="23"/>
      <c r="Z900" s="23"/>
      <c r="AA900" s="33">
        <v>5</v>
      </c>
      <c r="AB900" s="295" t="str">
        <f t="shared" si="56"/>
        <v>年間</v>
      </c>
      <c r="AC900" s="268" t="s">
        <v>14487</v>
      </c>
      <c r="AD900" s="181">
        <v>2</v>
      </c>
      <c r="AE900" s="181">
        <v>76500</v>
      </c>
      <c r="AF900" s="167">
        <f t="shared" si="58"/>
        <v>153000</v>
      </c>
      <c r="AG900" s="27">
        <v>42401</v>
      </c>
      <c r="AH900" s="168">
        <v>42424</v>
      </c>
      <c r="AI900" s="29" t="str">
        <f t="shared" si="57"/>
        <v>～</v>
      </c>
      <c r="AJ900" s="169">
        <f t="shared" ref="AJ900:AJ963" si="59">IF(ISBLANK($AH900),"",DATE(YEAR($AH900)+$AA900,MONTH($AH900),DAY($AH900)-1))</f>
        <v>44250</v>
      </c>
      <c r="AK900" s="317" t="s">
        <v>14488</v>
      </c>
      <c r="AL900" s="64"/>
      <c r="AM900" s="91"/>
      <c r="AN900" s="254" t="s">
        <v>13012</v>
      </c>
      <c r="AO900" s="91"/>
      <c r="AP900" s="25" t="s">
        <v>13013</v>
      </c>
    </row>
    <row r="901" spans="1:42" s="74" customFormat="1" ht="24.75" customHeight="1" x14ac:dyDescent="0.15">
      <c r="A901" s="422">
        <v>898</v>
      </c>
      <c r="B901" s="418" t="s">
        <v>13009</v>
      </c>
      <c r="C901" s="234" t="s">
        <v>7798</v>
      </c>
      <c r="D901" s="648" t="s">
        <v>6786</v>
      </c>
      <c r="E901" s="234"/>
      <c r="F901" s="234"/>
      <c r="G901" s="25" t="s">
        <v>13011</v>
      </c>
      <c r="H901" s="23"/>
      <c r="I901" s="23"/>
      <c r="J901" s="25"/>
      <c r="K901" s="25"/>
      <c r="L901" s="134"/>
      <c r="M901" s="23"/>
      <c r="N901" s="33"/>
      <c r="O901" s="25"/>
      <c r="P901" s="23"/>
      <c r="Q901" s="25"/>
      <c r="R901" s="25"/>
      <c r="S901" s="23"/>
      <c r="T901" s="23"/>
      <c r="U901" s="25"/>
      <c r="V901" s="23"/>
      <c r="W901" s="25"/>
      <c r="X901" s="25"/>
      <c r="Y901" s="23"/>
      <c r="Z901" s="23"/>
      <c r="AA901" s="312">
        <v>5</v>
      </c>
      <c r="AB901" s="295" t="str">
        <f t="shared" si="56"/>
        <v>年間</v>
      </c>
      <c r="AC901" s="268"/>
      <c r="AD901" s="181">
        <v>1</v>
      </c>
      <c r="AE901" s="167">
        <v>63600</v>
      </c>
      <c r="AF901" s="167">
        <f t="shared" si="58"/>
        <v>63600</v>
      </c>
      <c r="AG901" s="27">
        <v>42401</v>
      </c>
      <c r="AH901" s="168">
        <v>42424</v>
      </c>
      <c r="AI901" s="29" t="str">
        <f t="shared" si="57"/>
        <v>～</v>
      </c>
      <c r="AJ901" s="169">
        <f t="shared" si="59"/>
        <v>44250</v>
      </c>
      <c r="AK901" s="132" t="s">
        <v>7408</v>
      </c>
      <c r="AL901" s="23"/>
      <c r="AM901" s="32"/>
      <c r="AN901" s="27"/>
      <c r="AO901" s="91"/>
      <c r="AP901" s="25" t="s">
        <v>13014</v>
      </c>
    </row>
    <row r="902" spans="1:42" s="74" customFormat="1" ht="24.75" customHeight="1" x14ac:dyDescent="0.15">
      <c r="A902" s="422">
        <v>899</v>
      </c>
      <c r="B902" s="418" t="s">
        <v>13010</v>
      </c>
      <c r="C902" s="234" t="s">
        <v>13016</v>
      </c>
      <c r="D902" s="648" t="s">
        <v>6786</v>
      </c>
      <c r="E902" s="234"/>
      <c r="F902" s="234"/>
      <c r="G902" s="25" t="s">
        <v>13011</v>
      </c>
      <c r="H902" s="23"/>
      <c r="I902" s="23"/>
      <c r="J902" s="25"/>
      <c r="K902" s="25"/>
      <c r="L902" s="134"/>
      <c r="M902" s="23"/>
      <c r="N902" s="33"/>
      <c r="O902" s="25"/>
      <c r="P902" s="23"/>
      <c r="Q902" s="25"/>
      <c r="R902" s="25"/>
      <c r="S902" s="23"/>
      <c r="T902" s="23"/>
      <c r="U902" s="25"/>
      <c r="V902" s="23"/>
      <c r="W902" s="25"/>
      <c r="X902" s="25"/>
      <c r="Y902" s="23"/>
      <c r="Z902" s="23"/>
      <c r="AA902" s="312">
        <v>5</v>
      </c>
      <c r="AB902" s="295" t="str">
        <f t="shared" si="56"/>
        <v>年間</v>
      </c>
      <c r="AC902" s="268"/>
      <c r="AD902" s="181">
        <v>1</v>
      </c>
      <c r="AE902" s="167">
        <v>19200</v>
      </c>
      <c r="AF902" s="167">
        <f t="shared" si="58"/>
        <v>19200</v>
      </c>
      <c r="AG902" s="27">
        <v>42401</v>
      </c>
      <c r="AH902" s="168">
        <v>42424</v>
      </c>
      <c r="AI902" s="29" t="str">
        <f t="shared" si="57"/>
        <v>～</v>
      </c>
      <c r="AJ902" s="169">
        <f t="shared" si="59"/>
        <v>44250</v>
      </c>
      <c r="AK902" s="132" t="s">
        <v>13015</v>
      </c>
      <c r="AL902" s="23"/>
      <c r="AM902" s="32"/>
      <c r="AN902" s="27"/>
      <c r="AO902" s="91"/>
      <c r="AP902" s="25" t="s">
        <v>13014</v>
      </c>
    </row>
    <row r="903" spans="1:42" s="74" customFormat="1" ht="24.75" customHeight="1" x14ac:dyDescent="0.15">
      <c r="A903" s="422">
        <v>900</v>
      </c>
      <c r="B903" s="418" t="s">
        <v>13104</v>
      </c>
      <c r="C903" s="234" t="s">
        <v>1915</v>
      </c>
      <c r="D903" s="648" t="s">
        <v>13105</v>
      </c>
      <c r="E903" s="234"/>
      <c r="F903" s="234"/>
      <c r="G903" s="25" t="s">
        <v>13106</v>
      </c>
      <c r="H903" s="23"/>
      <c r="I903" s="23" t="s">
        <v>13107</v>
      </c>
      <c r="J903" s="25"/>
      <c r="K903" s="25"/>
      <c r="L903" s="134"/>
      <c r="M903" s="23"/>
      <c r="N903" s="33"/>
      <c r="O903" s="43" t="s">
        <v>11717</v>
      </c>
      <c r="P903" s="23"/>
      <c r="Q903" s="25"/>
      <c r="R903" s="25" t="s">
        <v>13108</v>
      </c>
      <c r="S903" s="23"/>
      <c r="T903" s="23"/>
      <c r="U903" s="25"/>
      <c r="V903" s="23"/>
      <c r="W903" s="25"/>
      <c r="X903" s="25"/>
      <c r="Y903" s="23"/>
      <c r="Z903" s="23"/>
      <c r="AA903" s="33">
        <v>5</v>
      </c>
      <c r="AB903" s="295" t="str">
        <f t="shared" si="56"/>
        <v>年間</v>
      </c>
      <c r="AC903" s="268"/>
      <c r="AD903" s="167">
        <v>7</v>
      </c>
      <c r="AE903" s="167">
        <v>9600</v>
      </c>
      <c r="AF903" s="167">
        <f t="shared" si="58"/>
        <v>67200</v>
      </c>
      <c r="AG903" s="27">
        <v>42370</v>
      </c>
      <c r="AH903" s="168">
        <v>42381</v>
      </c>
      <c r="AI903" s="29" t="str">
        <f t="shared" si="57"/>
        <v>～</v>
      </c>
      <c r="AJ903" s="169">
        <f t="shared" si="59"/>
        <v>44207</v>
      </c>
      <c r="AK903" s="132" t="s">
        <v>13109</v>
      </c>
      <c r="AL903" s="23"/>
      <c r="AM903" s="32"/>
      <c r="AN903" s="27"/>
      <c r="AO903" s="91"/>
      <c r="AP903" s="170" t="s">
        <v>13114</v>
      </c>
    </row>
    <row r="904" spans="1:42" s="74" customFormat="1" ht="24.75" customHeight="1" x14ac:dyDescent="0.15">
      <c r="A904" s="422">
        <v>901</v>
      </c>
      <c r="B904" s="418" t="s">
        <v>13103</v>
      </c>
      <c r="C904" s="234" t="s">
        <v>1915</v>
      </c>
      <c r="D904" s="648" t="s">
        <v>13105</v>
      </c>
      <c r="E904" s="234"/>
      <c r="F904" s="234"/>
      <c r="G904" s="25" t="s">
        <v>13106</v>
      </c>
      <c r="H904" s="23"/>
      <c r="I904" s="23" t="s">
        <v>13107</v>
      </c>
      <c r="J904" s="25"/>
      <c r="K904" s="25"/>
      <c r="L904" s="134"/>
      <c r="M904" s="23"/>
      <c r="N904" s="33"/>
      <c r="O904" s="43" t="s">
        <v>11717</v>
      </c>
      <c r="P904" s="23"/>
      <c r="Q904" s="25"/>
      <c r="R904" s="25" t="s">
        <v>13108</v>
      </c>
      <c r="S904" s="23"/>
      <c r="T904" s="23"/>
      <c r="U904" s="25"/>
      <c r="V904" s="23"/>
      <c r="W904" s="25"/>
      <c r="X904" s="25"/>
      <c r="Y904" s="23"/>
      <c r="Z904" s="23"/>
      <c r="AA904" s="33">
        <v>5</v>
      </c>
      <c r="AB904" s="295" t="str">
        <f t="shared" si="56"/>
        <v>年間</v>
      </c>
      <c r="AC904" s="268"/>
      <c r="AD904" s="167">
        <v>1</v>
      </c>
      <c r="AE904" s="167">
        <v>52200</v>
      </c>
      <c r="AF904" s="167">
        <f t="shared" si="58"/>
        <v>52200</v>
      </c>
      <c r="AG904" s="27">
        <v>42370</v>
      </c>
      <c r="AH904" s="168">
        <v>42381</v>
      </c>
      <c r="AI904" s="29" t="str">
        <f t="shared" si="57"/>
        <v>～</v>
      </c>
      <c r="AJ904" s="169">
        <f t="shared" si="59"/>
        <v>44207</v>
      </c>
      <c r="AK904" s="132" t="s">
        <v>13110</v>
      </c>
      <c r="AL904" s="23"/>
      <c r="AM904" s="32"/>
      <c r="AN904" s="27"/>
      <c r="AO904" s="91"/>
      <c r="AP904" s="170" t="s">
        <v>13114</v>
      </c>
    </row>
    <row r="905" spans="1:42" s="74" customFormat="1" ht="24.75" customHeight="1" x14ac:dyDescent="0.15">
      <c r="A905" s="422">
        <v>902</v>
      </c>
      <c r="B905" s="268" t="s">
        <v>13130</v>
      </c>
      <c r="C905" s="24" t="s">
        <v>15385</v>
      </c>
      <c r="D905" s="24" t="s">
        <v>13131</v>
      </c>
      <c r="E905" s="23"/>
      <c r="F905" s="23"/>
      <c r="G905" s="25" t="s">
        <v>13169</v>
      </c>
      <c r="H905" s="23" t="s">
        <v>13170</v>
      </c>
      <c r="I905" s="23" t="s">
        <v>13172</v>
      </c>
      <c r="J905" s="25" t="s">
        <v>13171</v>
      </c>
      <c r="K905" s="25" t="s">
        <v>13173</v>
      </c>
      <c r="L905" s="134" t="s">
        <v>13174</v>
      </c>
      <c r="M905" s="23" t="s">
        <v>13175</v>
      </c>
      <c r="N905" s="33"/>
      <c r="O905" s="103" t="s">
        <v>13136</v>
      </c>
      <c r="P905" s="23" t="s">
        <v>13176</v>
      </c>
      <c r="Q905" s="25" t="s">
        <v>13177</v>
      </c>
      <c r="R905" s="25" t="s">
        <v>13178</v>
      </c>
      <c r="S905" s="23" t="s">
        <v>13179</v>
      </c>
      <c r="T905" s="23" t="s">
        <v>13180</v>
      </c>
      <c r="U905" s="25" t="s">
        <v>13181</v>
      </c>
      <c r="V905" s="23" t="s">
        <v>13182</v>
      </c>
      <c r="W905" s="25" t="s">
        <v>13183</v>
      </c>
      <c r="X905" s="25"/>
      <c r="Y905" s="23" t="s">
        <v>13184</v>
      </c>
      <c r="Z905" s="33" t="s">
        <v>13185</v>
      </c>
      <c r="AA905" s="312">
        <v>3</v>
      </c>
      <c r="AB905" s="295" t="str">
        <f t="shared" ref="AB905:AB968" si="60">IF(ISBLANK($AA905),"","年間")</f>
        <v>年間</v>
      </c>
      <c r="AC905" s="268"/>
      <c r="AD905" s="26">
        <v>1</v>
      </c>
      <c r="AE905" s="167">
        <v>3600</v>
      </c>
      <c r="AF905" s="167">
        <f t="shared" si="58"/>
        <v>3600</v>
      </c>
      <c r="AG905" s="27">
        <v>42401</v>
      </c>
      <c r="AH905" s="168">
        <v>42418</v>
      </c>
      <c r="AI905" s="29" t="str">
        <f t="shared" si="57"/>
        <v>～</v>
      </c>
      <c r="AJ905" s="169">
        <f t="shared" si="59"/>
        <v>43513</v>
      </c>
      <c r="AK905" s="132" t="s">
        <v>13137</v>
      </c>
      <c r="AL905" s="23" t="s">
        <v>13186</v>
      </c>
      <c r="AM905" s="35">
        <v>42418</v>
      </c>
      <c r="AN905" s="27"/>
      <c r="AO905" s="104">
        <v>42418</v>
      </c>
      <c r="AP905" s="25" t="s">
        <v>13132</v>
      </c>
    </row>
    <row r="906" spans="1:42" s="74" customFormat="1" ht="24.75" customHeight="1" x14ac:dyDescent="0.15">
      <c r="A906" s="422">
        <v>903</v>
      </c>
      <c r="B906" s="268" t="s">
        <v>13134</v>
      </c>
      <c r="C906" s="24" t="s">
        <v>15385</v>
      </c>
      <c r="D906" s="24" t="s">
        <v>13131</v>
      </c>
      <c r="E906" s="23"/>
      <c r="F906" s="23"/>
      <c r="G906" s="25" t="s">
        <v>13169</v>
      </c>
      <c r="H906" s="23" t="s">
        <v>13170</v>
      </c>
      <c r="I906" s="23" t="s">
        <v>13172</v>
      </c>
      <c r="J906" s="25" t="s">
        <v>13171</v>
      </c>
      <c r="K906" s="25" t="s">
        <v>13173</v>
      </c>
      <c r="L906" s="134" t="s">
        <v>13174</v>
      </c>
      <c r="M906" s="23" t="s">
        <v>13175</v>
      </c>
      <c r="N906" s="33"/>
      <c r="O906" s="103" t="s">
        <v>13136</v>
      </c>
      <c r="P906" s="23" t="s">
        <v>13176</v>
      </c>
      <c r="Q906" s="25" t="s">
        <v>13177</v>
      </c>
      <c r="R906" s="25" t="s">
        <v>13178</v>
      </c>
      <c r="S906" s="23" t="s">
        <v>13179</v>
      </c>
      <c r="T906" s="23" t="s">
        <v>13180</v>
      </c>
      <c r="U906" s="25" t="s">
        <v>13181</v>
      </c>
      <c r="V906" s="23" t="s">
        <v>13182</v>
      </c>
      <c r="W906" s="25" t="s">
        <v>13183</v>
      </c>
      <c r="X906" s="25"/>
      <c r="Y906" s="23" t="s">
        <v>13184</v>
      </c>
      <c r="Z906" s="33" t="s">
        <v>13185</v>
      </c>
      <c r="AA906" s="312">
        <v>3</v>
      </c>
      <c r="AB906" s="295" t="str">
        <f t="shared" si="60"/>
        <v>年間</v>
      </c>
      <c r="AC906" s="268"/>
      <c r="AD906" s="26">
        <v>1</v>
      </c>
      <c r="AE906" s="167">
        <v>4320</v>
      </c>
      <c r="AF906" s="167">
        <f t="shared" si="58"/>
        <v>4320</v>
      </c>
      <c r="AG906" s="27">
        <v>42401</v>
      </c>
      <c r="AH906" s="168">
        <v>42418</v>
      </c>
      <c r="AI906" s="29" t="str">
        <f t="shared" si="57"/>
        <v>～</v>
      </c>
      <c r="AJ906" s="169">
        <f t="shared" si="59"/>
        <v>43513</v>
      </c>
      <c r="AK906" s="132" t="s">
        <v>13138</v>
      </c>
      <c r="AL906" s="23" t="s">
        <v>13187</v>
      </c>
      <c r="AM906" s="35">
        <v>42418</v>
      </c>
      <c r="AN906" s="27"/>
      <c r="AO906" s="104">
        <v>42418</v>
      </c>
      <c r="AP906" s="25" t="s">
        <v>13132</v>
      </c>
    </row>
    <row r="907" spans="1:42" s="74" customFormat="1" ht="24.75" customHeight="1" x14ac:dyDescent="0.15">
      <c r="A907" s="422">
        <v>904</v>
      </c>
      <c r="B907" s="268" t="s">
        <v>13143</v>
      </c>
      <c r="C907" s="23" t="s">
        <v>15391</v>
      </c>
      <c r="D907" s="24" t="s">
        <v>12196</v>
      </c>
      <c r="E907" s="23"/>
      <c r="F907" s="23"/>
      <c r="G907" s="25" t="s">
        <v>13151</v>
      </c>
      <c r="H907" s="23" t="s">
        <v>13152</v>
      </c>
      <c r="I907" s="23" t="s">
        <v>13153</v>
      </c>
      <c r="J907" s="25" t="s">
        <v>13154</v>
      </c>
      <c r="K907" s="25"/>
      <c r="L907" s="134"/>
      <c r="M907" s="23" t="s">
        <v>13155</v>
      </c>
      <c r="N907" s="33"/>
      <c r="O907" s="25" t="s">
        <v>13156</v>
      </c>
      <c r="P907" s="23" t="s">
        <v>13157</v>
      </c>
      <c r="Q907" s="25" t="s">
        <v>13158</v>
      </c>
      <c r="R907" s="25" t="s">
        <v>13159</v>
      </c>
      <c r="S907" s="23" t="s">
        <v>13160</v>
      </c>
      <c r="T907" s="23" t="s">
        <v>13161</v>
      </c>
      <c r="U907" s="25"/>
      <c r="V907" s="23"/>
      <c r="W907" s="23"/>
      <c r="X907" s="25"/>
      <c r="Y907" s="23"/>
      <c r="Z907" s="23"/>
      <c r="AA907" s="33">
        <v>5</v>
      </c>
      <c r="AB907" s="295" t="str">
        <f t="shared" si="60"/>
        <v>年間</v>
      </c>
      <c r="AC907" s="268"/>
      <c r="AD907" s="167">
        <v>1</v>
      </c>
      <c r="AE907" s="167">
        <v>52200</v>
      </c>
      <c r="AF907" s="167">
        <f t="shared" ref="AF907:AF970" si="61">IF(ISBLANK($AE907),"",$AE907*$AD907)</f>
        <v>52200</v>
      </c>
      <c r="AG907" s="27">
        <v>42401</v>
      </c>
      <c r="AH907" s="168">
        <v>42401</v>
      </c>
      <c r="AI907" s="29" t="str">
        <f t="shared" si="57"/>
        <v>～</v>
      </c>
      <c r="AJ907" s="169">
        <f t="shared" si="59"/>
        <v>44227</v>
      </c>
      <c r="AK907" s="132" t="s">
        <v>13144</v>
      </c>
      <c r="AL907" s="23" t="s">
        <v>13162</v>
      </c>
      <c r="AM907" s="35">
        <v>42401</v>
      </c>
      <c r="AN907" s="27"/>
      <c r="AO907" s="104">
        <v>42416</v>
      </c>
      <c r="AP907" s="25" t="s">
        <v>13142</v>
      </c>
    </row>
    <row r="908" spans="1:42" s="74" customFormat="1" ht="24.75" customHeight="1" x14ac:dyDescent="0.15">
      <c r="A908" s="422">
        <v>905</v>
      </c>
      <c r="B908" s="268" t="s">
        <v>13140</v>
      </c>
      <c r="C908" s="23" t="s">
        <v>15391</v>
      </c>
      <c r="D908" s="24" t="s">
        <v>12196</v>
      </c>
      <c r="E908" s="23"/>
      <c r="F908" s="23"/>
      <c r="G908" s="25" t="s">
        <v>13151</v>
      </c>
      <c r="H908" s="23" t="s">
        <v>13152</v>
      </c>
      <c r="I908" s="23" t="s">
        <v>13153</v>
      </c>
      <c r="J908" s="25" t="s">
        <v>13154</v>
      </c>
      <c r="K908" s="25"/>
      <c r="L908" s="134"/>
      <c r="M908" s="23" t="s">
        <v>13155</v>
      </c>
      <c r="N908" s="33"/>
      <c r="O908" s="25" t="s">
        <v>13156</v>
      </c>
      <c r="P908" s="23" t="s">
        <v>13157</v>
      </c>
      <c r="Q908" s="25" t="s">
        <v>13158</v>
      </c>
      <c r="R908" s="25" t="s">
        <v>13159</v>
      </c>
      <c r="S908" s="23" t="s">
        <v>13160</v>
      </c>
      <c r="T908" s="23" t="s">
        <v>13161</v>
      </c>
      <c r="U908" s="25"/>
      <c r="V908" s="23"/>
      <c r="W908" s="23"/>
      <c r="X908" s="25"/>
      <c r="Y908" s="23"/>
      <c r="Z908" s="23"/>
      <c r="AA908" s="33">
        <v>5</v>
      </c>
      <c r="AB908" s="295" t="str">
        <f t="shared" si="60"/>
        <v>年間</v>
      </c>
      <c r="AC908" s="268"/>
      <c r="AD908" s="167">
        <v>1</v>
      </c>
      <c r="AE908" s="167">
        <v>15600</v>
      </c>
      <c r="AF908" s="167">
        <f t="shared" si="61"/>
        <v>15600</v>
      </c>
      <c r="AG908" s="27">
        <v>42401</v>
      </c>
      <c r="AH908" s="168">
        <v>42401</v>
      </c>
      <c r="AI908" s="29" t="str">
        <f t="shared" si="57"/>
        <v>～</v>
      </c>
      <c r="AJ908" s="169">
        <f t="shared" si="59"/>
        <v>44227</v>
      </c>
      <c r="AK908" s="132" t="s">
        <v>13145</v>
      </c>
      <c r="AL908" s="23" t="s">
        <v>13163</v>
      </c>
      <c r="AM908" s="35">
        <v>42401</v>
      </c>
      <c r="AN908" s="27"/>
      <c r="AO908" s="104">
        <v>42416</v>
      </c>
      <c r="AP908" s="25" t="s">
        <v>13142</v>
      </c>
    </row>
    <row r="909" spans="1:42" s="74" customFormat="1" ht="24.75" customHeight="1" x14ac:dyDescent="0.15">
      <c r="A909" s="422">
        <v>906</v>
      </c>
      <c r="B909" s="268" t="s">
        <v>13140</v>
      </c>
      <c r="C909" s="23" t="s">
        <v>15391</v>
      </c>
      <c r="D909" s="24" t="s">
        <v>12196</v>
      </c>
      <c r="E909" s="23"/>
      <c r="F909" s="23"/>
      <c r="G909" s="25" t="s">
        <v>13151</v>
      </c>
      <c r="H909" s="23" t="s">
        <v>13152</v>
      </c>
      <c r="I909" s="23" t="s">
        <v>13153</v>
      </c>
      <c r="J909" s="25" t="s">
        <v>13154</v>
      </c>
      <c r="K909" s="25"/>
      <c r="L909" s="134"/>
      <c r="M909" s="23" t="s">
        <v>13155</v>
      </c>
      <c r="N909" s="33"/>
      <c r="O909" s="25" t="s">
        <v>13156</v>
      </c>
      <c r="P909" s="23" t="s">
        <v>13157</v>
      </c>
      <c r="Q909" s="25" t="s">
        <v>13158</v>
      </c>
      <c r="R909" s="25" t="s">
        <v>13159</v>
      </c>
      <c r="S909" s="23" t="s">
        <v>13160</v>
      </c>
      <c r="T909" s="23" t="s">
        <v>13161</v>
      </c>
      <c r="U909" s="25"/>
      <c r="V909" s="23"/>
      <c r="W909" s="23"/>
      <c r="X909" s="25"/>
      <c r="Y909" s="23"/>
      <c r="Z909" s="23"/>
      <c r="AA909" s="33">
        <v>5</v>
      </c>
      <c r="AB909" s="295" t="str">
        <f t="shared" si="60"/>
        <v>年間</v>
      </c>
      <c r="AC909" s="268"/>
      <c r="AD909" s="167">
        <v>1</v>
      </c>
      <c r="AE909" s="167">
        <v>15600</v>
      </c>
      <c r="AF909" s="167">
        <f t="shared" si="61"/>
        <v>15600</v>
      </c>
      <c r="AG909" s="27">
        <v>42401</v>
      </c>
      <c r="AH909" s="168">
        <v>42401</v>
      </c>
      <c r="AI909" s="29" t="str">
        <f t="shared" si="57"/>
        <v>～</v>
      </c>
      <c r="AJ909" s="169">
        <f t="shared" si="59"/>
        <v>44227</v>
      </c>
      <c r="AK909" s="132" t="s">
        <v>13145</v>
      </c>
      <c r="AL909" s="23" t="s">
        <v>13164</v>
      </c>
      <c r="AM909" s="35">
        <v>42401</v>
      </c>
      <c r="AN909" s="27"/>
      <c r="AO909" s="104">
        <v>42416</v>
      </c>
      <c r="AP909" s="25" t="s">
        <v>13142</v>
      </c>
    </row>
    <row r="910" spans="1:42" s="74" customFormat="1" ht="24.75" customHeight="1" x14ac:dyDescent="0.15">
      <c r="A910" s="422">
        <v>907</v>
      </c>
      <c r="B910" s="268" t="s">
        <v>13141</v>
      </c>
      <c r="C910" s="23" t="s">
        <v>15391</v>
      </c>
      <c r="D910" s="24" t="s">
        <v>12196</v>
      </c>
      <c r="E910" s="23"/>
      <c r="F910" s="23"/>
      <c r="G910" s="25" t="s">
        <v>13151</v>
      </c>
      <c r="H910" s="23" t="s">
        <v>13152</v>
      </c>
      <c r="I910" s="23" t="s">
        <v>13153</v>
      </c>
      <c r="J910" s="25" t="s">
        <v>13154</v>
      </c>
      <c r="K910" s="25"/>
      <c r="L910" s="134"/>
      <c r="M910" s="23" t="s">
        <v>13155</v>
      </c>
      <c r="N910" s="33"/>
      <c r="O910" s="25" t="s">
        <v>13156</v>
      </c>
      <c r="P910" s="23" t="s">
        <v>13157</v>
      </c>
      <c r="Q910" s="25" t="s">
        <v>13158</v>
      </c>
      <c r="R910" s="25" t="s">
        <v>13159</v>
      </c>
      <c r="S910" s="23" t="s">
        <v>13160</v>
      </c>
      <c r="T910" s="23" t="s">
        <v>13161</v>
      </c>
      <c r="U910" s="25"/>
      <c r="V910" s="23"/>
      <c r="W910" s="23"/>
      <c r="X910" s="25"/>
      <c r="Y910" s="23"/>
      <c r="Z910" s="23"/>
      <c r="AA910" s="33">
        <v>5</v>
      </c>
      <c r="AB910" s="295" t="str">
        <f t="shared" si="60"/>
        <v>年間</v>
      </c>
      <c r="AC910" s="268"/>
      <c r="AD910" s="167">
        <v>1</v>
      </c>
      <c r="AE910" s="167">
        <v>20400</v>
      </c>
      <c r="AF910" s="167">
        <f t="shared" si="61"/>
        <v>20400</v>
      </c>
      <c r="AG910" s="27">
        <v>42401</v>
      </c>
      <c r="AH910" s="168">
        <v>42401</v>
      </c>
      <c r="AI910" s="29" t="str">
        <f t="shared" si="57"/>
        <v>～</v>
      </c>
      <c r="AJ910" s="169">
        <f t="shared" si="59"/>
        <v>44227</v>
      </c>
      <c r="AK910" s="132" t="s">
        <v>12198</v>
      </c>
      <c r="AL910" s="23" t="s">
        <v>13165</v>
      </c>
      <c r="AM910" s="35">
        <v>42401</v>
      </c>
      <c r="AN910" s="27"/>
      <c r="AO910" s="104">
        <v>42416</v>
      </c>
      <c r="AP910" s="25" t="s">
        <v>13142</v>
      </c>
    </row>
    <row r="911" spans="1:42" s="74" customFormat="1" ht="24.75" customHeight="1" x14ac:dyDescent="0.15">
      <c r="A911" s="422">
        <v>908</v>
      </c>
      <c r="B911" s="268" t="s">
        <v>13141</v>
      </c>
      <c r="C911" s="23" t="s">
        <v>15391</v>
      </c>
      <c r="D911" s="24" t="s">
        <v>12196</v>
      </c>
      <c r="E911" s="23"/>
      <c r="F911" s="23"/>
      <c r="G911" s="25" t="s">
        <v>13151</v>
      </c>
      <c r="H911" s="23" t="s">
        <v>13152</v>
      </c>
      <c r="I911" s="23" t="s">
        <v>13153</v>
      </c>
      <c r="J911" s="25" t="s">
        <v>13154</v>
      </c>
      <c r="K911" s="25"/>
      <c r="L911" s="134"/>
      <c r="M911" s="23" t="s">
        <v>13155</v>
      </c>
      <c r="N911" s="33"/>
      <c r="O911" s="25" t="s">
        <v>13156</v>
      </c>
      <c r="P911" s="23" t="s">
        <v>13157</v>
      </c>
      <c r="Q911" s="25" t="s">
        <v>13158</v>
      </c>
      <c r="R911" s="25" t="s">
        <v>13159</v>
      </c>
      <c r="S911" s="23" t="s">
        <v>13160</v>
      </c>
      <c r="T911" s="23" t="s">
        <v>13161</v>
      </c>
      <c r="U911" s="25"/>
      <c r="V911" s="23"/>
      <c r="W911" s="23"/>
      <c r="X911" s="25"/>
      <c r="Y911" s="23"/>
      <c r="Z911" s="23"/>
      <c r="AA911" s="33">
        <v>5</v>
      </c>
      <c r="AB911" s="295" t="str">
        <f t="shared" si="60"/>
        <v>年間</v>
      </c>
      <c r="AC911" s="268"/>
      <c r="AD911" s="167">
        <v>1</v>
      </c>
      <c r="AE911" s="167">
        <v>20400</v>
      </c>
      <c r="AF911" s="167">
        <f t="shared" si="61"/>
        <v>20400</v>
      </c>
      <c r="AG911" s="27">
        <v>42401</v>
      </c>
      <c r="AH911" s="168">
        <v>42401</v>
      </c>
      <c r="AI911" s="29" t="str">
        <f t="shared" ref="AI911:AI974" si="62">IF(ISBLANK($AG911),"","～")</f>
        <v>～</v>
      </c>
      <c r="AJ911" s="169">
        <f t="shared" si="59"/>
        <v>44227</v>
      </c>
      <c r="AK911" s="132" t="s">
        <v>7928</v>
      </c>
      <c r="AL911" s="23" t="s">
        <v>13166</v>
      </c>
      <c r="AM911" s="35">
        <v>42401</v>
      </c>
      <c r="AN911" s="27"/>
      <c r="AO911" s="104">
        <v>42416</v>
      </c>
      <c r="AP911" s="25" t="s">
        <v>13142</v>
      </c>
    </row>
    <row r="912" spans="1:42" s="74" customFormat="1" ht="24.75" customHeight="1" x14ac:dyDescent="0.15">
      <c r="A912" s="422">
        <v>909</v>
      </c>
      <c r="B912" s="268" t="s">
        <v>13141</v>
      </c>
      <c r="C912" s="23" t="s">
        <v>15391</v>
      </c>
      <c r="D912" s="24" t="s">
        <v>12196</v>
      </c>
      <c r="E912" s="23"/>
      <c r="F912" s="23"/>
      <c r="G912" s="25" t="s">
        <v>13151</v>
      </c>
      <c r="H912" s="23" t="s">
        <v>13152</v>
      </c>
      <c r="I912" s="23" t="s">
        <v>13153</v>
      </c>
      <c r="J912" s="25" t="s">
        <v>13154</v>
      </c>
      <c r="K912" s="25"/>
      <c r="L912" s="134"/>
      <c r="M912" s="23" t="s">
        <v>13155</v>
      </c>
      <c r="N912" s="33"/>
      <c r="O912" s="25" t="s">
        <v>13156</v>
      </c>
      <c r="P912" s="23" t="s">
        <v>13157</v>
      </c>
      <c r="Q912" s="25" t="s">
        <v>13158</v>
      </c>
      <c r="R912" s="25" t="s">
        <v>13159</v>
      </c>
      <c r="S912" s="23" t="s">
        <v>13160</v>
      </c>
      <c r="T912" s="23" t="s">
        <v>13161</v>
      </c>
      <c r="U912" s="25"/>
      <c r="V912" s="23"/>
      <c r="W912" s="23"/>
      <c r="X912" s="25"/>
      <c r="Y912" s="23"/>
      <c r="Z912" s="23"/>
      <c r="AA912" s="33">
        <v>5</v>
      </c>
      <c r="AB912" s="295" t="str">
        <f t="shared" si="60"/>
        <v>年間</v>
      </c>
      <c r="AC912" s="268"/>
      <c r="AD912" s="167">
        <v>1</v>
      </c>
      <c r="AE912" s="167">
        <v>20400</v>
      </c>
      <c r="AF912" s="167">
        <f t="shared" si="61"/>
        <v>20400</v>
      </c>
      <c r="AG912" s="27">
        <v>42401</v>
      </c>
      <c r="AH912" s="168">
        <v>42401</v>
      </c>
      <c r="AI912" s="29" t="str">
        <f t="shared" si="62"/>
        <v>～</v>
      </c>
      <c r="AJ912" s="169">
        <f t="shared" si="59"/>
        <v>44227</v>
      </c>
      <c r="AK912" s="132" t="s">
        <v>7928</v>
      </c>
      <c r="AL912" s="23" t="s">
        <v>13167</v>
      </c>
      <c r="AM912" s="35">
        <v>42401</v>
      </c>
      <c r="AN912" s="27"/>
      <c r="AO912" s="104">
        <v>42416</v>
      </c>
      <c r="AP912" s="25" t="s">
        <v>13142</v>
      </c>
    </row>
    <row r="913" spans="1:42" s="74" customFormat="1" ht="24.75" customHeight="1" x14ac:dyDescent="0.15">
      <c r="A913" s="422">
        <v>910</v>
      </c>
      <c r="B913" s="268" t="s">
        <v>13141</v>
      </c>
      <c r="C913" s="23" t="s">
        <v>15391</v>
      </c>
      <c r="D913" s="24" t="s">
        <v>12196</v>
      </c>
      <c r="E913" s="23"/>
      <c r="F913" s="23"/>
      <c r="G913" s="25" t="s">
        <v>13151</v>
      </c>
      <c r="H913" s="23" t="s">
        <v>13152</v>
      </c>
      <c r="I913" s="23" t="s">
        <v>13153</v>
      </c>
      <c r="J913" s="25" t="s">
        <v>13154</v>
      </c>
      <c r="K913" s="25"/>
      <c r="L913" s="134"/>
      <c r="M913" s="23" t="s">
        <v>13155</v>
      </c>
      <c r="N913" s="33"/>
      <c r="O913" s="25" t="s">
        <v>13156</v>
      </c>
      <c r="P913" s="23" t="s">
        <v>13157</v>
      </c>
      <c r="Q913" s="25" t="s">
        <v>13158</v>
      </c>
      <c r="R913" s="25" t="s">
        <v>13159</v>
      </c>
      <c r="S913" s="23" t="s">
        <v>13160</v>
      </c>
      <c r="T913" s="23" t="s">
        <v>13161</v>
      </c>
      <c r="U913" s="25"/>
      <c r="V913" s="23"/>
      <c r="W913" s="23"/>
      <c r="X913" s="25"/>
      <c r="Y913" s="23"/>
      <c r="Z913" s="23"/>
      <c r="AA913" s="33">
        <v>5</v>
      </c>
      <c r="AB913" s="295" t="str">
        <f t="shared" si="60"/>
        <v>年間</v>
      </c>
      <c r="AC913" s="268"/>
      <c r="AD913" s="167">
        <v>1</v>
      </c>
      <c r="AE913" s="167">
        <v>20400</v>
      </c>
      <c r="AF913" s="167">
        <f t="shared" si="61"/>
        <v>20400</v>
      </c>
      <c r="AG913" s="27">
        <v>42401</v>
      </c>
      <c r="AH913" s="168">
        <v>42401</v>
      </c>
      <c r="AI913" s="29" t="str">
        <f t="shared" si="62"/>
        <v>～</v>
      </c>
      <c r="AJ913" s="169">
        <f t="shared" si="59"/>
        <v>44227</v>
      </c>
      <c r="AK913" s="132" t="s">
        <v>7928</v>
      </c>
      <c r="AL913" s="23" t="s">
        <v>13168</v>
      </c>
      <c r="AM913" s="35">
        <v>42401</v>
      </c>
      <c r="AN913" s="27"/>
      <c r="AO913" s="104">
        <v>42416</v>
      </c>
      <c r="AP913" s="25" t="s">
        <v>13142</v>
      </c>
    </row>
    <row r="914" spans="1:42" s="74" customFormat="1" ht="24.75" customHeight="1" x14ac:dyDescent="0.15">
      <c r="A914" s="422">
        <v>911</v>
      </c>
      <c r="B914" s="268" t="s">
        <v>13147</v>
      </c>
      <c r="C914" s="23" t="s">
        <v>1915</v>
      </c>
      <c r="D914" s="24" t="s">
        <v>13148</v>
      </c>
      <c r="E914" s="23"/>
      <c r="F914" s="23"/>
      <c r="G914" s="25" t="s">
        <v>13231</v>
      </c>
      <c r="H914" s="145" t="s">
        <v>13232</v>
      </c>
      <c r="I914" s="23" t="s">
        <v>13234</v>
      </c>
      <c r="J914" s="25" t="s">
        <v>13233</v>
      </c>
      <c r="K914" s="25" t="s">
        <v>13235</v>
      </c>
      <c r="L914" s="25"/>
      <c r="M914" s="23" t="s">
        <v>13236</v>
      </c>
      <c r="N914" s="33"/>
      <c r="O914" s="25" t="s">
        <v>13149</v>
      </c>
      <c r="P914" s="23"/>
      <c r="Q914" s="25"/>
      <c r="R914" s="25"/>
      <c r="S914" s="23"/>
      <c r="T914" s="23"/>
      <c r="U914" s="25" t="s">
        <v>13237</v>
      </c>
      <c r="V914" s="145" t="s">
        <v>13238</v>
      </c>
      <c r="W914" s="25" t="s">
        <v>13239</v>
      </c>
      <c r="X914" s="25"/>
      <c r="Y914" s="23" t="s">
        <v>13240</v>
      </c>
      <c r="Z914" s="23" t="s">
        <v>13241</v>
      </c>
      <c r="AA914" s="33">
        <v>5</v>
      </c>
      <c r="AB914" s="295" t="str">
        <f t="shared" si="60"/>
        <v>年間</v>
      </c>
      <c r="AC914" s="268" t="s">
        <v>14487</v>
      </c>
      <c r="AD914" s="167">
        <v>1</v>
      </c>
      <c r="AE914" s="167">
        <v>76500</v>
      </c>
      <c r="AF914" s="167">
        <f t="shared" si="61"/>
        <v>76500</v>
      </c>
      <c r="AG914" s="27">
        <v>42401</v>
      </c>
      <c r="AH914" s="168">
        <v>42422</v>
      </c>
      <c r="AI914" s="29" t="str">
        <f t="shared" si="62"/>
        <v>～</v>
      </c>
      <c r="AJ914" s="169">
        <f t="shared" si="59"/>
        <v>44248</v>
      </c>
      <c r="AK914" s="132" t="s">
        <v>10529</v>
      </c>
      <c r="AL914" s="23" t="s">
        <v>13242</v>
      </c>
      <c r="AM914" s="168">
        <v>42422</v>
      </c>
      <c r="AN914" s="27"/>
      <c r="AO914" s="104">
        <v>42432</v>
      </c>
      <c r="AP914" s="25" t="s">
        <v>13150</v>
      </c>
    </row>
    <row r="915" spans="1:42" s="74" customFormat="1" ht="24.75" customHeight="1" x14ac:dyDescent="0.15">
      <c r="A915" s="422">
        <v>912</v>
      </c>
      <c r="B915" s="268" t="s">
        <v>13147</v>
      </c>
      <c r="C915" s="23" t="s">
        <v>1915</v>
      </c>
      <c r="D915" s="24" t="s">
        <v>13148</v>
      </c>
      <c r="E915" s="23"/>
      <c r="F915" s="23"/>
      <c r="G915" s="25" t="s">
        <v>13231</v>
      </c>
      <c r="H915" s="145" t="s">
        <v>13232</v>
      </c>
      <c r="I915" s="23" t="s">
        <v>13234</v>
      </c>
      <c r="J915" s="25" t="s">
        <v>13233</v>
      </c>
      <c r="K915" s="25" t="s">
        <v>13235</v>
      </c>
      <c r="L915" s="25"/>
      <c r="M915" s="23" t="s">
        <v>13236</v>
      </c>
      <c r="N915" s="33"/>
      <c r="O915" s="25" t="s">
        <v>13149</v>
      </c>
      <c r="P915" s="23"/>
      <c r="Q915" s="25"/>
      <c r="R915" s="25"/>
      <c r="S915" s="23"/>
      <c r="T915" s="23"/>
      <c r="U915" s="25" t="s">
        <v>13237</v>
      </c>
      <c r="V915" s="145" t="s">
        <v>13238</v>
      </c>
      <c r="W915" s="25" t="s">
        <v>13239</v>
      </c>
      <c r="X915" s="25"/>
      <c r="Y915" s="23" t="s">
        <v>13240</v>
      </c>
      <c r="Z915" s="23" t="s">
        <v>13241</v>
      </c>
      <c r="AA915" s="33">
        <v>5</v>
      </c>
      <c r="AB915" s="295" t="str">
        <f t="shared" si="60"/>
        <v>年間</v>
      </c>
      <c r="AC915" s="268" t="s">
        <v>14487</v>
      </c>
      <c r="AD915" s="167">
        <v>1</v>
      </c>
      <c r="AE915" s="179"/>
      <c r="AF915" s="179"/>
      <c r="AG915" s="27">
        <v>42401</v>
      </c>
      <c r="AH915" s="168">
        <v>42422</v>
      </c>
      <c r="AI915" s="29" t="str">
        <f t="shared" si="62"/>
        <v>～</v>
      </c>
      <c r="AJ915" s="169">
        <f t="shared" si="59"/>
        <v>44248</v>
      </c>
      <c r="AK915" s="132" t="s">
        <v>10529</v>
      </c>
      <c r="AL915" s="23" t="s">
        <v>13243</v>
      </c>
      <c r="AM915" s="168">
        <v>42422</v>
      </c>
      <c r="AN915" s="27"/>
      <c r="AO915" s="104">
        <v>42432</v>
      </c>
      <c r="AP915" s="25" t="s">
        <v>13150</v>
      </c>
    </row>
    <row r="916" spans="1:42" s="74" customFormat="1" ht="24.75" customHeight="1" x14ac:dyDescent="0.15">
      <c r="A916" s="422">
        <v>913</v>
      </c>
      <c r="B916" s="268" t="s">
        <v>13147</v>
      </c>
      <c r="C916" s="23" t="s">
        <v>1915</v>
      </c>
      <c r="D916" s="24" t="s">
        <v>13148</v>
      </c>
      <c r="E916" s="23"/>
      <c r="F916" s="23"/>
      <c r="G916" s="25" t="s">
        <v>13231</v>
      </c>
      <c r="H916" s="145" t="s">
        <v>13232</v>
      </c>
      <c r="I916" s="23" t="s">
        <v>13234</v>
      </c>
      <c r="J916" s="25" t="s">
        <v>13233</v>
      </c>
      <c r="K916" s="25" t="s">
        <v>13235</v>
      </c>
      <c r="L916" s="25"/>
      <c r="M916" s="23" t="s">
        <v>13236</v>
      </c>
      <c r="N916" s="33"/>
      <c r="O916" s="25" t="s">
        <v>13149</v>
      </c>
      <c r="P916" s="23"/>
      <c r="Q916" s="25"/>
      <c r="R916" s="25"/>
      <c r="S916" s="23"/>
      <c r="T916" s="23"/>
      <c r="U916" s="25" t="s">
        <v>13237</v>
      </c>
      <c r="V916" s="145" t="s">
        <v>13238</v>
      </c>
      <c r="W916" s="25" t="s">
        <v>13239</v>
      </c>
      <c r="X916" s="25"/>
      <c r="Y916" s="23" t="s">
        <v>13240</v>
      </c>
      <c r="Z916" s="23" t="s">
        <v>13241</v>
      </c>
      <c r="AA916" s="33">
        <v>5</v>
      </c>
      <c r="AB916" s="295" t="str">
        <f t="shared" si="60"/>
        <v>年間</v>
      </c>
      <c r="AC916" s="268" t="s">
        <v>14487</v>
      </c>
      <c r="AD916" s="167">
        <v>1</v>
      </c>
      <c r="AE916" s="179"/>
      <c r="AF916" s="179"/>
      <c r="AG916" s="27">
        <v>42401</v>
      </c>
      <c r="AH916" s="168">
        <v>42422</v>
      </c>
      <c r="AI916" s="29" t="str">
        <f t="shared" si="62"/>
        <v>～</v>
      </c>
      <c r="AJ916" s="169">
        <f t="shared" si="59"/>
        <v>44248</v>
      </c>
      <c r="AK916" s="132" t="s">
        <v>7300</v>
      </c>
      <c r="AL916" s="23" t="s">
        <v>13244</v>
      </c>
      <c r="AM916" s="168">
        <v>42422</v>
      </c>
      <c r="AN916" s="27"/>
      <c r="AO916" s="104">
        <v>42432</v>
      </c>
      <c r="AP916" s="25" t="s">
        <v>13150</v>
      </c>
    </row>
    <row r="917" spans="1:42" s="74" customFormat="1" ht="24.75" customHeight="1" x14ac:dyDescent="0.15">
      <c r="A917" s="422">
        <v>914</v>
      </c>
      <c r="B917" s="268" t="s">
        <v>13147</v>
      </c>
      <c r="C917" s="23" t="s">
        <v>1915</v>
      </c>
      <c r="D917" s="24" t="s">
        <v>13148</v>
      </c>
      <c r="E917" s="23"/>
      <c r="F917" s="23"/>
      <c r="G917" s="25" t="s">
        <v>13231</v>
      </c>
      <c r="H917" s="145" t="s">
        <v>13232</v>
      </c>
      <c r="I917" s="23" t="s">
        <v>13234</v>
      </c>
      <c r="J917" s="25" t="s">
        <v>13233</v>
      </c>
      <c r="K917" s="25" t="s">
        <v>13235</v>
      </c>
      <c r="L917" s="25"/>
      <c r="M917" s="23" t="s">
        <v>13236</v>
      </c>
      <c r="N917" s="33"/>
      <c r="O917" s="25" t="s">
        <v>13149</v>
      </c>
      <c r="P917" s="23"/>
      <c r="Q917" s="25"/>
      <c r="R917" s="25"/>
      <c r="S917" s="23"/>
      <c r="T917" s="23"/>
      <c r="U917" s="25" t="s">
        <v>13237</v>
      </c>
      <c r="V917" s="145" t="s">
        <v>13238</v>
      </c>
      <c r="W917" s="25" t="s">
        <v>13239</v>
      </c>
      <c r="X917" s="25"/>
      <c r="Y917" s="23" t="s">
        <v>13240</v>
      </c>
      <c r="Z917" s="23" t="s">
        <v>13241</v>
      </c>
      <c r="AA917" s="33">
        <v>5</v>
      </c>
      <c r="AB917" s="295" t="str">
        <f t="shared" si="60"/>
        <v>年間</v>
      </c>
      <c r="AC917" s="268" t="s">
        <v>14487</v>
      </c>
      <c r="AD917" s="167">
        <v>1</v>
      </c>
      <c r="AE917" s="179"/>
      <c r="AF917" s="179"/>
      <c r="AG917" s="27">
        <v>42401</v>
      </c>
      <c r="AH917" s="168">
        <v>42422</v>
      </c>
      <c r="AI917" s="29" t="str">
        <f t="shared" si="62"/>
        <v>～</v>
      </c>
      <c r="AJ917" s="169">
        <f t="shared" si="59"/>
        <v>44248</v>
      </c>
      <c r="AK917" s="132" t="s">
        <v>7375</v>
      </c>
      <c r="AL917" s="23" t="s">
        <v>13245</v>
      </c>
      <c r="AM917" s="168">
        <v>42422</v>
      </c>
      <c r="AN917" s="27"/>
      <c r="AO917" s="104">
        <v>42432</v>
      </c>
      <c r="AP917" s="25" t="s">
        <v>13150</v>
      </c>
    </row>
    <row r="918" spans="1:42" s="74" customFormat="1" ht="24.75" customHeight="1" x14ac:dyDescent="0.15">
      <c r="A918" s="422">
        <v>915</v>
      </c>
      <c r="B918" s="268" t="s">
        <v>13146</v>
      </c>
      <c r="C918" s="23" t="s">
        <v>1915</v>
      </c>
      <c r="D918" s="24" t="s">
        <v>13148</v>
      </c>
      <c r="E918" s="23"/>
      <c r="F918" s="23"/>
      <c r="G918" s="25" t="s">
        <v>13231</v>
      </c>
      <c r="H918" s="145" t="s">
        <v>13232</v>
      </c>
      <c r="I918" s="23" t="s">
        <v>12142</v>
      </c>
      <c r="J918" s="25" t="s">
        <v>13233</v>
      </c>
      <c r="K918" s="25" t="s">
        <v>13235</v>
      </c>
      <c r="L918" s="25"/>
      <c r="M918" s="23" t="s">
        <v>13236</v>
      </c>
      <c r="N918" s="33"/>
      <c r="O918" s="25" t="s">
        <v>13149</v>
      </c>
      <c r="P918" s="23"/>
      <c r="Q918" s="25"/>
      <c r="R918" s="25"/>
      <c r="S918" s="23"/>
      <c r="T918" s="23"/>
      <c r="U918" s="25" t="s">
        <v>13237</v>
      </c>
      <c r="V918" s="145" t="s">
        <v>13238</v>
      </c>
      <c r="W918" s="25" t="s">
        <v>13239</v>
      </c>
      <c r="X918" s="25"/>
      <c r="Y918" s="23" t="s">
        <v>13240</v>
      </c>
      <c r="Z918" s="23" t="s">
        <v>13241</v>
      </c>
      <c r="AA918" s="33">
        <v>5</v>
      </c>
      <c r="AB918" s="295" t="str">
        <f t="shared" si="60"/>
        <v>年間</v>
      </c>
      <c r="AC918" s="268" t="s">
        <v>14487</v>
      </c>
      <c r="AD918" s="167">
        <v>1</v>
      </c>
      <c r="AE918" s="179"/>
      <c r="AF918" s="179"/>
      <c r="AG918" s="27">
        <v>42401</v>
      </c>
      <c r="AH918" s="168">
        <v>42422</v>
      </c>
      <c r="AI918" s="29" t="str">
        <f t="shared" si="62"/>
        <v>～</v>
      </c>
      <c r="AJ918" s="169">
        <f t="shared" si="59"/>
        <v>44248</v>
      </c>
      <c r="AK918" s="132" t="s">
        <v>13325</v>
      </c>
      <c r="AL918" s="64"/>
      <c r="AM918" s="168">
        <v>42422</v>
      </c>
      <c r="AN918" s="27"/>
      <c r="AO918" s="104">
        <v>42432</v>
      </c>
      <c r="AP918" s="25" t="s">
        <v>13150</v>
      </c>
    </row>
    <row r="919" spans="1:42" s="74" customFormat="1" ht="24.75" customHeight="1" x14ac:dyDescent="0.15">
      <c r="A919" s="422">
        <v>916</v>
      </c>
      <c r="B919" s="268" t="s">
        <v>13146</v>
      </c>
      <c r="C919" s="23" t="s">
        <v>1915</v>
      </c>
      <c r="D919" s="24" t="s">
        <v>13148</v>
      </c>
      <c r="E919" s="23"/>
      <c r="F919" s="23"/>
      <c r="G919" s="25" t="s">
        <v>13231</v>
      </c>
      <c r="H919" s="145" t="s">
        <v>13232</v>
      </c>
      <c r="I919" s="23" t="s">
        <v>12142</v>
      </c>
      <c r="J919" s="25" t="s">
        <v>13233</v>
      </c>
      <c r="K919" s="25" t="s">
        <v>13235</v>
      </c>
      <c r="L919" s="25"/>
      <c r="M919" s="23" t="s">
        <v>13236</v>
      </c>
      <c r="N919" s="33"/>
      <c r="O919" s="25" t="s">
        <v>13149</v>
      </c>
      <c r="P919" s="23"/>
      <c r="Q919" s="25"/>
      <c r="R919" s="25"/>
      <c r="S919" s="23"/>
      <c r="T919" s="23"/>
      <c r="U919" s="25" t="s">
        <v>13237</v>
      </c>
      <c r="V919" s="145" t="s">
        <v>13238</v>
      </c>
      <c r="W919" s="25" t="s">
        <v>13239</v>
      </c>
      <c r="X919" s="25"/>
      <c r="Y919" s="23" t="s">
        <v>13240</v>
      </c>
      <c r="Z919" s="23" t="s">
        <v>13241</v>
      </c>
      <c r="AA919" s="33">
        <v>5</v>
      </c>
      <c r="AB919" s="295" t="str">
        <f t="shared" si="60"/>
        <v>年間</v>
      </c>
      <c r="AC919" s="268" t="s">
        <v>14487</v>
      </c>
      <c r="AD919" s="167">
        <v>1</v>
      </c>
      <c r="AE919" s="179"/>
      <c r="AF919" s="179"/>
      <c r="AG919" s="27">
        <v>42401</v>
      </c>
      <c r="AH919" s="168">
        <v>42422</v>
      </c>
      <c r="AI919" s="29" t="str">
        <f t="shared" si="62"/>
        <v>～</v>
      </c>
      <c r="AJ919" s="169">
        <f t="shared" si="59"/>
        <v>44248</v>
      </c>
      <c r="AK919" s="132" t="s">
        <v>11559</v>
      </c>
      <c r="AL919" s="64"/>
      <c r="AM919" s="168">
        <v>42422</v>
      </c>
      <c r="AN919" s="27"/>
      <c r="AO919" s="104">
        <v>42432</v>
      </c>
      <c r="AP919" s="25" t="s">
        <v>13150</v>
      </c>
    </row>
    <row r="920" spans="1:42" s="74" customFormat="1" ht="24.75" customHeight="1" x14ac:dyDescent="0.15">
      <c r="A920" s="422">
        <v>917</v>
      </c>
      <c r="B920" s="415" t="s">
        <v>13191</v>
      </c>
      <c r="C920" s="23" t="s">
        <v>7325</v>
      </c>
      <c r="D920" s="24" t="s">
        <v>6423</v>
      </c>
      <c r="E920" s="23"/>
      <c r="F920" s="23"/>
      <c r="G920" s="25" t="s">
        <v>13198</v>
      </c>
      <c r="H920" s="23"/>
      <c r="I920" s="23" t="s">
        <v>13200</v>
      </c>
      <c r="J920" s="25" t="s">
        <v>13199</v>
      </c>
      <c r="K920" s="25"/>
      <c r="L920" s="23"/>
      <c r="M920" s="23"/>
      <c r="N920" s="33"/>
      <c r="O920" s="43" t="s">
        <v>13203</v>
      </c>
      <c r="P920" s="23"/>
      <c r="Q920" s="25"/>
      <c r="R920" s="25" t="s">
        <v>13201</v>
      </c>
      <c r="S920" s="23" t="s">
        <v>13202</v>
      </c>
      <c r="T920" s="23"/>
      <c r="U920" s="25"/>
      <c r="V920" s="23"/>
      <c r="W920" s="25"/>
      <c r="X920" s="25"/>
      <c r="Y920" s="23"/>
      <c r="Z920" s="23"/>
      <c r="AA920" s="33">
        <v>5</v>
      </c>
      <c r="AB920" s="295" t="str">
        <f t="shared" si="60"/>
        <v>年間</v>
      </c>
      <c r="AC920" s="268" t="s">
        <v>14487</v>
      </c>
      <c r="AD920" s="181">
        <v>1</v>
      </c>
      <c r="AE920" s="167">
        <v>76500</v>
      </c>
      <c r="AF920" s="167">
        <f t="shared" si="61"/>
        <v>76500</v>
      </c>
      <c r="AG920" s="27">
        <v>42401</v>
      </c>
      <c r="AH920" s="168">
        <v>42409</v>
      </c>
      <c r="AI920" s="29" t="str">
        <f t="shared" si="62"/>
        <v>～</v>
      </c>
      <c r="AJ920" s="169">
        <f t="shared" si="59"/>
        <v>44235</v>
      </c>
      <c r="AK920" s="132" t="s">
        <v>13193</v>
      </c>
      <c r="AL920" s="132" t="s">
        <v>13194</v>
      </c>
      <c r="AM920" s="168">
        <v>42409</v>
      </c>
      <c r="AN920" s="27"/>
      <c r="AO920" s="91">
        <v>42419</v>
      </c>
      <c r="AP920" s="170" t="s">
        <v>13192</v>
      </c>
    </row>
    <row r="921" spans="1:42" s="74" customFormat="1" ht="24.75" customHeight="1" x14ac:dyDescent="0.15">
      <c r="A921" s="422">
        <v>918</v>
      </c>
      <c r="B921" s="415" t="s">
        <v>13191</v>
      </c>
      <c r="C921" s="23" t="s">
        <v>7325</v>
      </c>
      <c r="D921" s="24" t="s">
        <v>6423</v>
      </c>
      <c r="E921" s="23"/>
      <c r="F921" s="23"/>
      <c r="G921" s="25" t="s">
        <v>13198</v>
      </c>
      <c r="H921" s="23"/>
      <c r="I921" s="23" t="s">
        <v>13200</v>
      </c>
      <c r="J921" s="25" t="s">
        <v>13199</v>
      </c>
      <c r="K921" s="25"/>
      <c r="L921" s="23"/>
      <c r="M921" s="23"/>
      <c r="N921" s="33"/>
      <c r="O921" s="43" t="s">
        <v>13203</v>
      </c>
      <c r="P921" s="23"/>
      <c r="Q921" s="25"/>
      <c r="R921" s="25" t="s">
        <v>13201</v>
      </c>
      <c r="S921" s="23" t="s">
        <v>13202</v>
      </c>
      <c r="T921" s="23"/>
      <c r="U921" s="25"/>
      <c r="V921" s="23"/>
      <c r="W921" s="25"/>
      <c r="X921" s="25"/>
      <c r="Y921" s="23"/>
      <c r="Z921" s="23"/>
      <c r="AA921" s="33">
        <v>5</v>
      </c>
      <c r="AB921" s="295" t="str">
        <f t="shared" si="60"/>
        <v>年間</v>
      </c>
      <c r="AC921" s="268" t="s">
        <v>14487</v>
      </c>
      <c r="AD921" s="181">
        <v>1</v>
      </c>
      <c r="AE921" s="179"/>
      <c r="AF921" s="179"/>
      <c r="AG921" s="27">
        <v>42401</v>
      </c>
      <c r="AH921" s="168">
        <v>42409</v>
      </c>
      <c r="AI921" s="29" t="str">
        <f t="shared" si="62"/>
        <v>～</v>
      </c>
      <c r="AJ921" s="169">
        <f t="shared" si="59"/>
        <v>44235</v>
      </c>
      <c r="AK921" s="132" t="s">
        <v>7300</v>
      </c>
      <c r="AL921" s="132" t="s">
        <v>13195</v>
      </c>
      <c r="AM921" s="168">
        <v>42409</v>
      </c>
      <c r="AN921" s="27"/>
      <c r="AO921" s="91">
        <v>42419</v>
      </c>
      <c r="AP921" s="170" t="s">
        <v>13192</v>
      </c>
    </row>
    <row r="922" spans="1:42" s="74" customFormat="1" ht="24.75" customHeight="1" x14ac:dyDescent="0.15">
      <c r="A922" s="422">
        <v>919</v>
      </c>
      <c r="B922" s="415" t="s">
        <v>13191</v>
      </c>
      <c r="C922" s="23" t="s">
        <v>7325</v>
      </c>
      <c r="D922" s="24" t="s">
        <v>6423</v>
      </c>
      <c r="E922" s="23"/>
      <c r="F922" s="23"/>
      <c r="G922" s="25" t="s">
        <v>13198</v>
      </c>
      <c r="H922" s="23"/>
      <c r="I922" s="23" t="s">
        <v>13200</v>
      </c>
      <c r="J922" s="25" t="s">
        <v>13199</v>
      </c>
      <c r="K922" s="25"/>
      <c r="L922" s="23"/>
      <c r="M922" s="23"/>
      <c r="N922" s="33"/>
      <c r="O922" s="43" t="s">
        <v>13203</v>
      </c>
      <c r="P922" s="23"/>
      <c r="Q922" s="25"/>
      <c r="R922" s="25" t="s">
        <v>13201</v>
      </c>
      <c r="S922" s="23" t="s">
        <v>13202</v>
      </c>
      <c r="T922" s="23"/>
      <c r="U922" s="25"/>
      <c r="V922" s="23"/>
      <c r="W922" s="25"/>
      <c r="X922" s="25"/>
      <c r="Y922" s="23"/>
      <c r="Z922" s="23"/>
      <c r="AA922" s="33">
        <v>5</v>
      </c>
      <c r="AB922" s="295" t="str">
        <f t="shared" si="60"/>
        <v>年間</v>
      </c>
      <c r="AC922" s="268" t="s">
        <v>14487</v>
      </c>
      <c r="AD922" s="181">
        <v>1</v>
      </c>
      <c r="AE922" s="179"/>
      <c r="AF922" s="179"/>
      <c r="AG922" s="27">
        <v>42401</v>
      </c>
      <c r="AH922" s="168">
        <v>42409</v>
      </c>
      <c r="AI922" s="29" t="str">
        <f t="shared" si="62"/>
        <v>～</v>
      </c>
      <c r="AJ922" s="169">
        <f t="shared" si="59"/>
        <v>44235</v>
      </c>
      <c r="AK922" s="132" t="s">
        <v>11559</v>
      </c>
      <c r="AL922" s="132" t="s">
        <v>13196</v>
      </c>
      <c r="AM922" s="168">
        <v>42409</v>
      </c>
      <c r="AN922" s="27"/>
      <c r="AO922" s="91">
        <v>42419</v>
      </c>
      <c r="AP922" s="170" t="s">
        <v>13192</v>
      </c>
    </row>
    <row r="923" spans="1:42" s="74" customFormat="1" ht="24.75" customHeight="1" x14ac:dyDescent="0.15">
      <c r="A923" s="422">
        <v>920</v>
      </c>
      <c r="B923" s="415" t="s">
        <v>13191</v>
      </c>
      <c r="C923" s="23" t="s">
        <v>7325</v>
      </c>
      <c r="D923" s="24" t="s">
        <v>6423</v>
      </c>
      <c r="E923" s="23"/>
      <c r="F923" s="23"/>
      <c r="G923" s="25" t="s">
        <v>13198</v>
      </c>
      <c r="H923" s="23"/>
      <c r="I923" s="23" t="s">
        <v>13200</v>
      </c>
      <c r="J923" s="25" t="s">
        <v>13199</v>
      </c>
      <c r="K923" s="25"/>
      <c r="L923" s="23"/>
      <c r="M923" s="23"/>
      <c r="N923" s="33"/>
      <c r="O923" s="43" t="s">
        <v>13203</v>
      </c>
      <c r="P923" s="23"/>
      <c r="Q923" s="25"/>
      <c r="R923" s="25" t="s">
        <v>13201</v>
      </c>
      <c r="S923" s="23" t="s">
        <v>13202</v>
      </c>
      <c r="T923" s="23"/>
      <c r="U923" s="25"/>
      <c r="V923" s="23"/>
      <c r="W923" s="25"/>
      <c r="X923" s="25"/>
      <c r="Y923" s="23"/>
      <c r="Z923" s="23"/>
      <c r="AA923" s="33">
        <v>5</v>
      </c>
      <c r="AB923" s="295" t="str">
        <f t="shared" si="60"/>
        <v>年間</v>
      </c>
      <c r="AC923" s="268" t="s">
        <v>14487</v>
      </c>
      <c r="AD923" s="181">
        <v>1</v>
      </c>
      <c r="AE923" s="179"/>
      <c r="AF923" s="179"/>
      <c r="AG923" s="27">
        <v>42401</v>
      </c>
      <c r="AH923" s="168">
        <v>42409</v>
      </c>
      <c r="AI923" s="29" t="str">
        <f t="shared" si="62"/>
        <v>～</v>
      </c>
      <c r="AJ923" s="169">
        <f t="shared" si="59"/>
        <v>44235</v>
      </c>
      <c r="AK923" s="132" t="s">
        <v>7375</v>
      </c>
      <c r="AL923" s="132" t="s">
        <v>13197</v>
      </c>
      <c r="AM923" s="168">
        <v>42409</v>
      </c>
      <c r="AN923" s="27"/>
      <c r="AO923" s="91">
        <v>42419</v>
      </c>
      <c r="AP923" s="170" t="s">
        <v>13192</v>
      </c>
    </row>
    <row r="924" spans="1:42" s="74" customFormat="1" ht="24.75" customHeight="1" x14ac:dyDescent="0.15">
      <c r="A924" s="422">
        <v>921</v>
      </c>
      <c r="B924" s="268" t="s">
        <v>13204</v>
      </c>
      <c r="C924" s="23" t="s">
        <v>7325</v>
      </c>
      <c r="D924" s="24" t="s">
        <v>6423</v>
      </c>
      <c r="E924" s="23"/>
      <c r="F924" s="23"/>
      <c r="G924" s="25" t="s">
        <v>13198</v>
      </c>
      <c r="H924" s="23"/>
      <c r="I924" s="23" t="s">
        <v>13200</v>
      </c>
      <c r="J924" s="25" t="s">
        <v>13199</v>
      </c>
      <c r="K924" s="25"/>
      <c r="L924" s="134"/>
      <c r="M924" s="23"/>
      <c r="N924" s="33"/>
      <c r="O924" s="43" t="s">
        <v>13203</v>
      </c>
      <c r="P924" s="23"/>
      <c r="Q924" s="25"/>
      <c r="R924" s="25" t="s">
        <v>13201</v>
      </c>
      <c r="S924" s="23" t="s">
        <v>13202</v>
      </c>
      <c r="T924" s="23"/>
      <c r="U924" s="25"/>
      <c r="V924" s="23"/>
      <c r="W924" s="25"/>
      <c r="X924" s="25"/>
      <c r="Y924" s="23"/>
      <c r="Z924" s="23"/>
      <c r="AA924" s="33">
        <v>5</v>
      </c>
      <c r="AB924" s="295" t="str">
        <f t="shared" si="60"/>
        <v>年間</v>
      </c>
      <c r="AC924" s="268"/>
      <c r="AD924" s="167">
        <v>1</v>
      </c>
      <c r="AE924" s="167">
        <v>21000</v>
      </c>
      <c r="AF924" s="167">
        <f t="shared" si="61"/>
        <v>21000</v>
      </c>
      <c r="AG924" s="27">
        <v>42401</v>
      </c>
      <c r="AH924" s="168">
        <v>42409</v>
      </c>
      <c r="AI924" s="29" t="str">
        <f t="shared" si="62"/>
        <v>～</v>
      </c>
      <c r="AJ924" s="169">
        <f t="shared" si="59"/>
        <v>44235</v>
      </c>
      <c r="AK924" s="132" t="s">
        <v>13207</v>
      </c>
      <c r="AL924" s="23" t="s">
        <v>13209</v>
      </c>
      <c r="AM924" s="168">
        <v>42409</v>
      </c>
      <c r="AN924" s="27"/>
      <c r="AO924" s="91">
        <v>42419</v>
      </c>
      <c r="AP924" s="170" t="s">
        <v>13206</v>
      </c>
    </row>
    <row r="925" spans="1:42" s="74" customFormat="1" ht="24.75" customHeight="1" x14ac:dyDescent="0.15">
      <c r="A925" s="422">
        <v>922</v>
      </c>
      <c r="B925" s="268" t="s">
        <v>13205</v>
      </c>
      <c r="C925" s="23" t="s">
        <v>7325</v>
      </c>
      <c r="D925" s="24" t="s">
        <v>6423</v>
      </c>
      <c r="E925" s="23"/>
      <c r="F925" s="23"/>
      <c r="G925" s="25" t="s">
        <v>13198</v>
      </c>
      <c r="H925" s="23"/>
      <c r="I925" s="23" t="s">
        <v>13200</v>
      </c>
      <c r="J925" s="25" t="s">
        <v>13199</v>
      </c>
      <c r="K925" s="25"/>
      <c r="L925" s="134"/>
      <c r="M925" s="23"/>
      <c r="N925" s="33"/>
      <c r="O925" s="43" t="s">
        <v>13203</v>
      </c>
      <c r="P925" s="23"/>
      <c r="Q925" s="25"/>
      <c r="R925" s="25" t="s">
        <v>13201</v>
      </c>
      <c r="S925" s="23" t="s">
        <v>13202</v>
      </c>
      <c r="T925" s="23"/>
      <c r="U925" s="25"/>
      <c r="V925" s="23"/>
      <c r="W925" s="25"/>
      <c r="X925" s="25"/>
      <c r="Y925" s="23"/>
      <c r="Z925" s="23"/>
      <c r="AA925" s="33">
        <v>5</v>
      </c>
      <c r="AB925" s="295" t="str">
        <f t="shared" si="60"/>
        <v>年間</v>
      </c>
      <c r="AC925" s="268"/>
      <c r="AD925" s="167">
        <v>1</v>
      </c>
      <c r="AE925" s="167">
        <v>23400</v>
      </c>
      <c r="AF925" s="167">
        <f t="shared" si="61"/>
        <v>23400</v>
      </c>
      <c r="AG925" s="27">
        <v>42401</v>
      </c>
      <c r="AH925" s="168">
        <v>42409</v>
      </c>
      <c r="AI925" s="29" t="str">
        <f t="shared" si="62"/>
        <v>～</v>
      </c>
      <c r="AJ925" s="169">
        <f t="shared" si="59"/>
        <v>44235</v>
      </c>
      <c r="AK925" s="132" t="s">
        <v>13208</v>
      </c>
      <c r="AL925" s="23" t="s">
        <v>13210</v>
      </c>
      <c r="AM925" s="168">
        <v>42409</v>
      </c>
      <c r="AN925" s="27"/>
      <c r="AO925" s="91">
        <v>42419</v>
      </c>
      <c r="AP925" s="170" t="s">
        <v>13206</v>
      </c>
    </row>
    <row r="926" spans="1:42" s="74" customFormat="1" ht="24.75" customHeight="1" x14ac:dyDescent="0.15">
      <c r="A926" s="422">
        <v>923</v>
      </c>
      <c r="B926" s="268" t="s">
        <v>13211</v>
      </c>
      <c r="C926" s="23" t="s">
        <v>582</v>
      </c>
      <c r="D926" s="24" t="s">
        <v>1591</v>
      </c>
      <c r="E926" s="23"/>
      <c r="F926" s="23"/>
      <c r="G926" s="25" t="s">
        <v>13434</v>
      </c>
      <c r="H926" s="23" t="s">
        <v>13436</v>
      </c>
      <c r="I926" s="23" t="s">
        <v>11938</v>
      </c>
      <c r="J926" s="25" t="s">
        <v>13438</v>
      </c>
      <c r="K926" s="25" t="s">
        <v>13440</v>
      </c>
      <c r="L926" s="134" t="s">
        <v>13442</v>
      </c>
      <c r="M926" s="23" t="s">
        <v>13444</v>
      </c>
      <c r="N926" s="33" t="s">
        <v>13446</v>
      </c>
      <c r="O926" s="25" t="s">
        <v>13412</v>
      </c>
      <c r="P926" s="23" t="s">
        <v>2309</v>
      </c>
      <c r="Q926" s="25" t="s">
        <v>13414</v>
      </c>
      <c r="R926" s="25" t="s">
        <v>10701</v>
      </c>
      <c r="S926" s="23" t="s">
        <v>6322</v>
      </c>
      <c r="T926" s="23" t="s">
        <v>6328</v>
      </c>
      <c r="U926" s="25" t="s">
        <v>13420</v>
      </c>
      <c r="V926" s="23" t="s">
        <v>13421</v>
      </c>
      <c r="W926" s="25" t="s">
        <v>13423</v>
      </c>
      <c r="X926" s="25" t="s">
        <v>13425</v>
      </c>
      <c r="Y926" s="23" t="s">
        <v>13427</v>
      </c>
      <c r="Z926" s="23" t="s">
        <v>13429</v>
      </c>
      <c r="AA926" s="33">
        <v>5</v>
      </c>
      <c r="AB926" s="295" t="str">
        <f t="shared" si="60"/>
        <v>年間</v>
      </c>
      <c r="AC926" s="268"/>
      <c r="AD926" s="167">
        <v>1</v>
      </c>
      <c r="AE926" s="167">
        <v>15000</v>
      </c>
      <c r="AF926" s="167">
        <f t="shared" si="61"/>
        <v>15000</v>
      </c>
      <c r="AG926" s="27">
        <v>42401</v>
      </c>
      <c r="AH926" s="168">
        <v>42436</v>
      </c>
      <c r="AI926" s="29" t="str">
        <f t="shared" si="62"/>
        <v>～</v>
      </c>
      <c r="AJ926" s="169">
        <f t="shared" si="59"/>
        <v>44261</v>
      </c>
      <c r="AK926" s="23" t="s">
        <v>13214</v>
      </c>
      <c r="AL926" s="132" t="s">
        <v>13448</v>
      </c>
      <c r="AM926" s="32">
        <v>42436</v>
      </c>
      <c r="AN926" s="27"/>
      <c r="AO926" s="91">
        <v>42447</v>
      </c>
      <c r="AP926" s="25" t="s">
        <v>13213</v>
      </c>
    </row>
    <row r="927" spans="1:42" s="74" customFormat="1" ht="24.75" customHeight="1" x14ac:dyDescent="0.15">
      <c r="A927" s="422">
        <v>924</v>
      </c>
      <c r="B927" s="268" t="s">
        <v>13211</v>
      </c>
      <c r="C927" s="23" t="s">
        <v>582</v>
      </c>
      <c r="D927" s="24" t="s">
        <v>1591</v>
      </c>
      <c r="E927" s="23"/>
      <c r="F927" s="23"/>
      <c r="G927" s="25" t="s">
        <v>13434</v>
      </c>
      <c r="H927" s="23" t="s">
        <v>13436</v>
      </c>
      <c r="I927" s="23" t="s">
        <v>11938</v>
      </c>
      <c r="J927" s="25" t="s">
        <v>13438</v>
      </c>
      <c r="K927" s="25" t="s">
        <v>13440</v>
      </c>
      <c r="L927" s="134" t="s">
        <v>13442</v>
      </c>
      <c r="M927" s="23" t="s">
        <v>13444</v>
      </c>
      <c r="N927" s="33" t="s">
        <v>13446</v>
      </c>
      <c r="O927" s="25" t="s">
        <v>13412</v>
      </c>
      <c r="P927" s="23" t="s">
        <v>2309</v>
      </c>
      <c r="Q927" s="25" t="s">
        <v>13414</v>
      </c>
      <c r="R927" s="25" t="s">
        <v>10701</v>
      </c>
      <c r="S927" s="23" t="s">
        <v>6322</v>
      </c>
      <c r="T927" s="23" t="s">
        <v>6328</v>
      </c>
      <c r="U927" s="25" t="s">
        <v>13420</v>
      </c>
      <c r="V927" s="23" t="s">
        <v>13421</v>
      </c>
      <c r="W927" s="25" t="s">
        <v>13423</v>
      </c>
      <c r="X927" s="25" t="s">
        <v>13425</v>
      </c>
      <c r="Y927" s="23" t="s">
        <v>13427</v>
      </c>
      <c r="Z927" s="23" t="s">
        <v>13429</v>
      </c>
      <c r="AA927" s="33">
        <v>5</v>
      </c>
      <c r="AB927" s="295" t="str">
        <f t="shared" si="60"/>
        <v>年間</v>
      </c>
      <c r="AC927" s="268"/>
      <c r="AD927" s="167">
        <v>1</v>
      </c>
      <c r="AE927" s="167">
        <v>15000</v>
      </c>
      <c r="AF927" s="167">
        <f t="shared" si="61"/>
        <v>15000</v>
      </c>
      <c r="AG927" s="27">
        <v>42401</v>
      </c>
      <c r="AH927" s="168">
        <v>42436</v>
      </c>
      <c r="AI927" s="29" t="str">
        <f t="shared" si="62"/>
        <v>～</v>
      </c>
      <c r="AJ927" s="169">
        <f t="shared" si="59"/>
        <v>44261</v>
      </c>
      <c r="AK927" s="23" t="s">
        <v>13214</v>
      </c>
      <c r="AL927" s="132" t="s">
        <v>13449</v>
      </c>
      <c r="AM927" s="32">
        <v>42436</v>
      </c>
      <c r="AN927" s="27"/>
      <c r="AO927" s="91">
        <v>42447</v>
      </c>
      <c r="AP927" s="25" t="s">
        <v>13213</v>
      </c>
    </row>
    <row r="928" spans="1:42" s="74" customFormat="1" ht="24.75" customHeight="1" x14ac:dyDescent="0.15">
      <c r="A928" s="422">
        <v>925</v>
      </c>
      <c r="B928" s="268" t="s">
        <v>13211</v>
      </c>
      <c r="C928" s="23" t="s">
        <v>582</v>
      </c>
      <c r="D928" s="24" t="s">
        <v>1591</v>
      </c>
      <c r="E928" s="23"/>
      <c r="F928" s="23"/>
      <c r="G928" s="25" t="s">
        <v>13434</v>
      </c>
      <c r="H928" s="23" t="s">
        <v>13436</v>
      </c>
      <c r="I928" s="23" t="s">
        <v>11938</v>
      </c>
      <c r="J928" s="25" t="s">
        <v>13438</v>
      </c>
      <c r="K928" s="25" t="s">
        <v>13440</v>
      </c>
      <c r="L928" s="134" t="s">
        <v>13442</v>
      </c>
      <c r="M928" s="23" t="s">
        <v>13444</v>
      </c>
      <c r="N928" s="33" t="s">
        <v>13446</v>
      </c>
      <c r="O928" s="25" t="s">
        <v>13412</v>
      </c>
      <c r="P928" s="23" t="s">
        <v>2309</v>
      </c>
      <c r="Q928" s="25" t="s">
        <v>13414</v>
      </c>
      <c r="R928" s="25" t="s">
        <v>10701</v>
      </c>
      <c r="S928" s="23" t="s">
        <v>6322</v>
      </c>
      <c r="T928" s="23" t="s">
        <v>6328</v>
      </c>
      <c r="U928" s="25" t="s">
        <v>13420</v>
      </c>
      <c r="V928" s="23" t="s">
        <v>13421</v>
      </c>
      <c r="W928" s="25" t="s">
        <v>13423</v>
      </c>
      <c r="X928" s="25" t="s">
        <v>13425</v>
      </c>
      <c r="Y928" s="23" t="s">
        <v>13427</v>
      </c>
      <c r="Z928" s="23" t="s">
        <v>13429</v>
      </c>
      <c r="AA928" s="33">
        <v>5</v>
      </c>
      <c r="AB928" s="295" t="str">
        <f t="shared" si="60"/>
        <v>年間</v>
      </c>
      <c r="AC928" s="268"/>
      <c r="AD928" s="167">
        <v>1</v>
      </c>
      <c r="AE928" s="167">
        <v>15000</v>
      </c>
      <c r="AF928" s="167">
        <f t="shared" si="61"/>
        <v>15000</v>
      </c>
      <c r="AG928" s="27">
        <v>42401</v>
      </c>
      <c r="AH928" s="168">
        <v>42436</v>
      </c>
      <c r="AI928" s="29" t="str">
        <f t="shared" si="62"/>
        <v>～</v>
      </c>
      <c r="AJ928" s="169">
        <f t="shared" si="59"/>
        <v>44261</v>
      </c>
      <c r="AK928" s="23" t="s">
        <v>13214</v>
      </c>
      <c r="AL928" s="132" t="s">
        <v>13450</v>
      </c>
      <c r="AM928" s="32">
        <v>42436</v>
      </c>
      <c r="AN928" s="27"/>
      <c r="AO928" s="91">
        <v>42447</v>
      </c>
      <c r="AP928" s="25" t="s">
        <v>13213</v>
      </c>
    </row>
    <row r="929" spans="1:42" s="74" customFormat="1" ht="24.75" customHeight="1" x14ac:dyDescent="0.15">
      <c r="A929" s="422">
        <v>926</v>
      </c>
      <c r="B929" s="268" t="s">
        <v>13211</v>
      </c>
      <c r="C929" s="23" t="s">
        <v>582</v>
      </c>
      <c r="D929" s="24" t="s">
        <v>1591</v>
      </c>
      <c r="E929" s="23"/>
      <c r="F929" s="23"/>
      <c r="G929" s="25" t="s">
        <v>13434</v>
      </c>
      <c r="H929" s="23" t="s">
        <v>13436</v>
      </c>
      <c r="I929" s="23" t="s">
        <v>11938</v>
      </c>
      <c r="J929" s="25" t="s">
        <v>13438</v>
      </c>
      <c r="K929" s="25" t="s">
        <v>13440</v>
      </c>
      <c r="L929" s="134" t="s">
        <v>13442</v>
      </c>
      <c r="M929" s="23" t="s">
        <v>13444</v>
      </c>
      <c r="N929" s="33" t="s">
        <v>13446</v>
      </c>
      <c r="O929" s="25" t="s">
        <v>13412</v>
      </c>
      <c r="P929" s="23" t="s">
        <v>2309</v>
      </c>
      <c r="Q929" s="25" t="s">
        <v>13414</v>
      </c>
      <c r="R929" s="25" t="s">
        <v>10701</v>
      </c>
      <c r="S929" s="23" t="s">
        <v>6322</v>
      </c>
      <c r="T929" s="23" t="s">
        <v>6328</v>
      </c>
      <c r="U929" s="25" t="s">
        <v>13420</v>
      </c>
      <c r="V929" s="23" t="s">
        <v>13421</v>
      </c>
      <c r="W929" s="25" t="s">
        <v>13423</v>
      </c>
      <c r="X929" s="25" t="s">
        <v>13425</v>
      </c>
      <c r="Y929" s="23" t="s">
        <v>13427</v>
      </c>
      <c r="Z929" s="23" t="s">
        <v>13429</v>
      </c>
      <c r="AA929" s="33">
        <v>5</v>
      </c>
      <c r="AB929" s="295" t="str">
        <f t="shared" si="60"/>
        <v>年間</v>
      </c>
      <c r="AC929" s="268"/>
      <c r="AD929" s="167">
        <v>1</v>
      </c>
      <c r="AE929" s="167">
        <v>15000</v>
      </c>
      <c r="AF929" s="167">
        <f t="shared" si="61"/>
        <v>15000</v>
      </c>
      <c r="AG929" s="27">
        <v>42401</v>
      </c>
      <c r="AH929" s="168">
        <v>42436</v>
      </c>
      <c r="AI929" s="29" t="str">
        <f t="shared" si="62"/>
        <v>～</v>
      </c>
      <c r="AJ929" s="169">
        <f t="shared" si="59"/>
        <v>44261</v>
      </c>
      <c r="AK929" s="23" t="s">
        <v>13214</v>
      </c>
      <c r="AL929" s="132" t="s">
        <v>13451</v>
      </c>
      <c r="AM929" s="32">
        <v>42436</v>
      </c>
      <c r="AN929" s="27"/>
      <c r="AO929" s="91">
        <v>42447</v>
      </c>
      <c r="AP929" s="25" t="s">
        <v>13213</v>
      </c>
    </row>
    <row r="930" spans="1:42" s="74" customFormat="1" ht="24.75" customHeight="1" x14ac:dyDescent="0.15">
      <c r="A930" s="422">
        <v>927</v>
      </c>
      <c r="B930" s="268" t="s">
        <v>13211</v>
      </c>
      <c r="C930" s="23" t="s">
        <v>582</v>
      </c>
      <c r="D930" s="24" t="s">
        <v>1591</v>
      </c>
      <c r="E930" s="23"/>
      <c r="F930" s="23"/>
      <c r="G930" s="25" t="s">
        <v>13434</v>
      </c>
      <c r="H930" s="23" t="s">
        <v>13436</v>
      </c>
      <c r="I930" s="23" t="s">
        <v>11938</v>
      </c>
      <c r="J930" s="25" t="s">
        <v>13438</v>
      </c>
      <c r="K930" s="25" t="s">
        <v>13440</v>
      </c>
      <c r="L930" s="134" t="s">
        <v>13442</v>
      </c>
      <c r="M930" s="23" t="s">
        <v>13444</v>
      </c>
      <c r="N930" s="33" t="s">
        <v>13446</v>
      </c>
      <c r="O930" s="25" t="s">
        <v>13412</v>
      </c>
      <c r="P930" s="23" t="s">
        <v>2309</v>
      </c>
      <c r="Q930" s="25" t="s">
        <v>13414</v>
      </c>
      <c r="R930" s="25" t="s">
        <v>10701</v>
      </c>
      <c r="S930" s="23" t="s">
        <v>6322</v>
      </c>
      <c r="T930" s="23" t="s">
        <v>6328</v>
      </c>
      <c r="U930" s="25" t="s">
        <v>13420</v>
      </c>
      <c r="V930" s="23" t="s">
        <v>13421</v>
      </c>
      <c r="W930" s="25" t="s">
        <v>13423</v>
      </c>
      <c r="X930" s="25" t="s">
        <v>13425</v>
      </c>
      <c r="Y930" s="23" t="s">
        <v>13427</v>
      </c>
      <c r="Z930" s="23" t="s">
        <v>13429</v>
      </c>
      <c r="AA930" s="33">
        <v>5</v>
      </c>
      <c r="AB930" s="295" t="str">
        <f t="shared" si="60"/>
        <v>年間</v>
      </c>
      <c r="AC930" s="268"/>
      <c r="AD930" s="167">
        <v>1</v>
      </c>
      <c r="AE930" s="167">
        <v>15000</v>
      </c>
      <c r="AF930" s="167">
        <f t="shared" si="61"/>
        <v>15000</v>
      </c>
      <c r="AG930" s="27">
        <v>42401</v>
      </c>
      <c r="AH930" s="168">
        <v>42436</v>
      </c>
      <c r="AI930" s="29" t="str">
        <f t="shared" si="62"/>
        <v>～</v>
      </c>
      <c r="AJ930" s="169">
        <f t="shared" si="59"/>
        <v>44261</v>
      </c>
      <c r="AK930" s="23" t="s">
        <v>13214</v>
      </c>
      <c r="AL930" s="132" t="s">
        <v>13452</v>
      </c>
      <c r="AM930" s="32">
        <v>42436</v>
      </c>
      <c r="AN930" s="27"/>
      <c r="AO930" s="91">
        <v>42447</v>
      </c>
      <c r="AP930" s="25" t="s">
        <v>13213</v>
      </c>
    </row>
    <row r="931" spans="1:42" s="74" customFormat="1" ht="24.75" customHeight="1" x14ac:dyDescent="0.15">
      <c r="A931" s="422">
        <v>928</v>
      </c>
      <c r="B931" s="268" t="s">
        <v>13211</v>
      </c>
      <c r="C931" s="23" t="s">
        <v>582</v>
      </c>
      <c r="D931" s="24" t="s">
        <v>1591</v>
      </c>
      <c r="E931" s="23"/>
      <c r="F931" s="23"/>
      <c r="G931" s="25" t="s">
        <v>13434</v>
      </c>
      <c r="H931" s="23" t="s">
        <v>13436</v>
      </c>
      <c r="I931" s="23" t="s">
        <v>11938</v>
      </c>
      <c r="J931" s="25" t="s">
        <v>13438</v>
      </c>
      <c r="K931" s="25" t="s">
        <v>13440</v>
      </c>
      <c r="L931" s="134" t="s">
        <v>13442</v>
      </c>
      <c r="M931" s="23" t="s">
        <v>13444</v>
      </c>
      <c r="N931" s="33" t="s">
        <v>13446</v>
      </c>
      <c r="O931" s="25" t="s">
        <v>13412</v>
      </c>
      <c r="P931" s="23" t="s">
        <v>2309</v>
      </c>
      <c r="Q931" s="25" t="s">
        <v>13414</v>
      </c>
      <c r="R931" s="25" t="s">
        <v>10701</v>
      </c>
      <c r="S931" s="23" t="s">
        <v>6322</v>
      </c>
      <c r="T931" s="23" t="s">
        <v>6328</v>
      </c>
      <c r="U931" s="25" t="s">
        <v>13420</v>
      </c>
      <c r="V931" s="23" t="s">
        <v>13421</v>
      </c>
      <c r="W931" s="25" t="s">
        <v>13423</v>
      </c>
      <c r="X931" s="25" t="s">
        <v>13425</v>
      </c>
      <c r="Y931" s="23" t="s">
        <v>13427</v>
      </c>
      <c r="Z931" s="23" t="s">
        <v>13429</v>
      </c>
      <c r="AA931" s="33">
        <v>5</v>
      </c>
      <c r="AB931" s="295" t="str">
        <f t="shared" si="60"/>
        <v>年間</v>
      </c>
      <c r="AC931" s="268"/>
      <c r="AD931" s="167">
        <v>1</v>
      </c>
      <c r="AE931" s="167">
        <v>15000</v>
      </c>
      <c r="AF931" s="167">
        <f t="shared" si="61"/>
        <v>15000</v>
      </c>
      <c r="AG931" s="27">
        <v>42401</v>
      </c>
      <c r="AH931" s="168">
        <v>42436</v>
      </c>
      <c r="AI931" s="29" t="str">
        <f t="shared" si="62"/>
        <v>～</v>
      </c>
      <c r="AJ931" s="169">
        <f t="shared" si="59"/>
        <v>44261</v>
      </c>
      <c r="AK931" s="23" t="s">
        <v>13214</v>
      </c>
      <c r="AL931" s="132" t="s">
        <v>13453</v>
      </c>
      <c r="AM931" s="32">
        <v>42436</v>
      </c>
      <c r="AN931" s="27"/>
      <c r="AO931" s="91">
        <v>42447</v>
      </c>
      <c r="AP931" s="25" t="s">
        <v>13213</v>
      </c>
    </row>
    <row r="932" spans="1:42" s="74" customFormat="1" ht="24.75" customHeight="1" x14ac:dyDescent="0.15">
      <c r="A932" s="422">
        <v>929</v>
      </c>
      <c r="B932" s="268" t="s">
        <v>13211</v>
      </c>
      <c r="C932" s="23" t="s">
        <v>582</v>
      </c>
      <c r="D932" s="24" t="s">
        <v>1591</v>
      </c>
      <c r="E932" s="23"/>
      <c r="F932" s="23"/>
      <c r="G932" s="25" t="s">
        <v>13434</v>
      </c>
      <c r="H932" s="23" t="s">
        <v>13436</v>
      </c>
      <c r="I932" s="23" t="s">
        <v>11938</v>
      </c>
      <c r="J932" s="25" t="s">
        <v>13438</v>
      </c>
      <c r="K932" s="25" t="s">
        <v>13440</v>
      </c>
      <c r="L932" s="134" t="s">
        <v>13442</v>
      </c>
      <c r="M932" s="23" t="s">
        <v>13444</v>
      </c>
      <c r="N932" s="33" t="s">
        <v>13446</v>
      </c>
      <c r="O932" s="25" t="s">
        <v>13412</v>
      </c>
      <c r="P932" s="23" t="s">
        <v>2309</v>
      </c>
      <c r="Q932" s="25" t="s">
        <v>13414</v>
      </c>
      <c r="R932" s="25" t="s">
        <v>10701</v>
      </c>
      <c r="S932" s="23" t="s">
        <v>6322</v>
      </c>
      <c r="T932" s="23" t="s">
        <v>6328</v>
      </c>
      <c r="U932" s="25" t="s">
        <v>13420</v>
      </c>
      <c r="V932" s="23" t="s">
        <v>13421</v>
      </c>
      <c r="W932" s="25" t="s">
        <v>13423</v>
      </c>
      <c r="X932" s="25" t="s">
        <v>13425</v>
      </c>
      <c r="Y932" s="23" t="s">
        <v>13427</v>
      </c>
      <c r="Z932" s="23" t="s">
        <v>13429</v>
      </c>
      <c r="AA932" s="33">
        <v>5</v>
      </c>
      <c r="AB932" s="295" t="str">
        <f t="shared" si="60"/>
        <v>年間</v>
      </c>
      <c r="AC932" s="268"/>
      <c r="AD932" s="167">
        <v>1</v>
      </c>
      <c r="AE932" s="167">
        <v>15000</v>
      </c>
      <c r="AF932" s="167">
        <f t="shared" si="61"/>
        <v>15000</v>
      </c>
      <c r="AG932" s="27">
        <v>42401</v>
      </c>
      <c r="AH932" s="168">
        <v>42436</v>
      </c>
      <c r="AI932" s="29" t="str">
        <f t="shared" si="62"/>
        <v>～</v>
      </c>
      <c r="AJ932" s="169">
        <f t="shared" si="59"/>
        <v>44261</v>
      </c>
      <c r="AK932" s="23" t="s">
        <v>13214</v>
      </c>
      <c r="AL932" s="132" t="s">
        <v>13454</v>
      </c>
      <c r="AM932" s="32">
        <v>42436</v>
      </c>
      <c r="AN932" s="27"/>
      <c r="AO932" s="91">
        <v>42447</v>
      </c>
      <c r="AP932" s="25" t="s">
        <v>13213</v>
      </c>
    </row>
    <row r="933" spans="1:42" s="74" customFormat="1" ht="24.75" customHeight="1" x14ac:dyDescent="0.15">
      <c r="A933" s="422">
        <v>930</v>
      </c>
      <c r="B933" s="268" t="s">
        <v>13211</v>
      </c>
      <c r="C933" s="23" t="s">
        <v>582</v>
      </c>
      <c r="D933" s="24" t="s">
        <v>1591</v>
      </c>
      <c r="E933" s="23"/>
      <c r="F933" s="23"/>
      <c r="G933" s="25" t="s">
        <v>13434</v>
      </c>
      <c r="H933" s="23" t="s">
        <v>13436</v>
      </c>
      <c r="I933" s="23" t="s">
        <v>11938</v>
      </c>
      <c r="J933" s="25" t="s">
        <v>13438</v>
      </c>
      <c r="K933" s="25" t="s">
        <v>13440</v>
      </c>
      <c r="L933" s="134" t="s">
        <v>13442</v>
      </c>
      <c r="M933" s="23" t="s">
        <v>13444</v>
      </c>
      <c r="N933" s="33" t="s">
        <v>13446</v>
      </c>
      <c r="O933" s="25" t="s">
        <v>13412</v>
      </c>
      <c r="P933" s="23" t="s">
        <v>2309</v>
      </c>
      <c r="Q933" s="25" t="s">
        <v>13414</v>
      </c>
      <c r="R933" s="25" t="s">
        <v>10701</v>
      </c>
      <c r="S933" s="23" t="s">
        <v>6322</v>
      </c>
      <c r="T933" s="23" t="s">
        <v>6328</v>
      </c>
      <c r="U933" s="25" t="s">
        <v>13420</v>
      </c>
      <c r="V933" s="23" t="s">
        <v>13421</v>
      </c>
      <c r="W933" s="25" t="s">
        <v>13423</v>
      </c>
      <c r="X933" s="25" t="s">
        <v>13425</v>
      </c>
      <c r="Y933" s="23" t="s">
        <v>13427</v>
      </c>
      <c r="Z933" s="23" t="s">
        <v>13429</v>
      </c>
      <c r="AA933" s="33">
        <v>5</v>
      </c>
      <c r="AB933" s="295" t="str">
        <f t="shared" si="60"/>
        <v>年間</v>
      </c>
      <c r="AC933" s="268"/>
      <c r="AD933" s="167">
        <v>1</v>
      </c>
      <c r="AE933" s="167">
        <v>15000</v>
      </c>
      <c r="AF933" s="167">
        <f t="shared" si="61"/>
        <v>15000</v>
      </c>
      <c r="AG933" s="27">
        <v>42401</v>
      </c>
      <c r="AH933" s="168">
        <v>42436</v>
      </c>
      <c r="AI933" s="29" t="str">
        <f t="shared" si="62"/>
        <v>～</v>
      </c>
      <c r="AJ933" s="169">
        <f t="shared" si="59"/>
        <v>44261</v>
      </c>
      <c r="AK933" s="23" t="s">
        <v>13214</v>
      </c>
      <c r="AL933" s="132" t="s">
        <v>13455</v>
      </c>
      <c r="AM933" s="32">
        <v>42436</v>
      </c>
      <c r="AN933" s="27"/>
      <c r="AO933" s="91">
        <v>42447</v>
      </c>
      <c r="AP933" s="25" t="s">
        <v>13213</v>
      </c>
    </row>
    <row r="934" spans="1:42" s="74" customFormat="1" ht="24.75" customHeight="1" x14ac:dyDescent="0.15">
      <c r="A934" s="422">
        <v>931</v>
      </c>
      <c r="B934" s="268" t="s">
        <v>13212</v>
      </c>
      <c r="C934" s="23" t="s">
        <v>582</v>
      </c>
      <c r="D934" s="24" t="s">
        <v>1591</v>
      </c>
      <c r="E934" s="23"/>
      <c r="F934" s="23"/>
      <c r="G934" s="25" t="s">
        <v>13434</v>
      </c>
      <c r="H934" s="23" t="s">
        <v>13435</v>
      </c>
      <c r="I934" s="23" t="s">
        <v>11938</v>
      </c>
      <c r="J934" s="25" t="s">
        <v>13437</v>
      </c>
      <c r="K934" s="25" t="s">
        <v>13439</v>
      </c>
      <c r="L934" s="134" t="s">
        <v>13441</v>
      </c>
      <c r="M934" s="23" t="s">
        <v>13443</v>
      </c>
      <c r="N934" s="33" t="s">
        <v>13445</v>
      </c>
      <c r="O934" s="25" t="s">
        <v>2881</v>
      </c>
      <c r="P934" s="23" t="s">
        <v>2309</v>
      </c>
      <c r="Q934" s="25" t="s">
        <v>13414</v>
      </c>
      <c r="R934" s="25" t="s">
        <v>10701</v>
      </c>
      <c r="S934" s="23" t="s">
        <v>6322</v>
      </c>
      <c r="T934" s="23" t="s">
        <v>6328</v>
      </c>
      <c r="U934" s="25" t="s">
        <v>13419</v>
      </c>
      <c r="V934" s="23" t="s">
        <v>13421</v>
      </c>
      <c r="W934" s="25" t="s">
        <v>13423</v>
      </c>
      <c r="X934" s="25" t="s">
        <v>13425</v>
      </c>
      <c r="Y934" s="23" t="s">
        <v>13427</v>
      </c>
      <c r="Z934" s="23" t="s">
        <v>13429</v>
      </c>
      <c r="AA934" s="33">
        <v>5</v>
      </c>
      <c r="AB934" s="295" t="str">
        <f t="shared" si="60"/>
        <v>年間</v>
      </c>
      <c r="AC934" s="268"/>
      <c r="AD934" s="167">
        <v>1</v>
      </c>
      <c r="AE934" s="167">
        <v>7200</v>
      </c>
      <c r="AF934" s="167">
        <f t="shared" si="61"/>
        <v>7200</v>
      </c>
      <c r="AG934" s="27">
        <v>42401</v>
      </c>
      <c r="AH934" s="168">
        <v>42436</v>
      </c>
      <c r="AI934" s="29" t="str">
        <f t="shared" si="62"/>
        <v>～</v>
      </c>
      <c r="AJ934" s="169">
        <f t="shared" si="59"/>
        <v>44261</v>
      </c>
      <c r="AK934" s="23" t="s">
        <v>13215</v>
      </c>
      <c r="AL934" s="132" t="s">
        <v>13456</v>
      </c>
      <c r="AM934" s="32">
        <v>42436</v>
      </c>
      <c r="AN934" s="27"/>
      <c r="AO934" s="91">
        <v>42447</v>
      </c>
      <c r="AP934" s="25" t="s">
        <v>13213</v>
      </c>
    </row>
    <row r="935" spans="1:42" s="74" customFormat="1" ht="24.75" customHeight="1" x14ac:dyDescent="0.15">
      <c r="A935" s="422">
        <v>932</v>
      </c>
      <c r="B935" s="268" t="s">
        <v>13212</v>
      </c>
      <c r="C935" s="23" t="s">
        <v>582</v>
      </c>
      <c r="D935" s="24" t="s">
        <v>1591</v>
      </c>
      <c r="E935" s="23"/>
      <c r="F935" s="23"/>
      <c r="G935" s="25" t="s">
        <v>13434</v>
      </c>
      <c r="H935" s="23" t="s">
        <v>13435</v>
      </c>
      <c r="I935" s="23" t="s">
        <v>11938</v>
      </c>
      <c r="J935" s="25" t="s">
        <v>13437</v>
      </c>
      <c r="K935" s="25" t="s">
        <v>13439</v>
      </c>
      <c r="L935" s="134" t="s">
        <v>13441</v>
      </c>
      <c r="M935" s="23" t="s">
        <v>13443</v>
      </c>
      <c r="N935" s="33" t="s">
        <v>13445</v>
      </c>
      <c r="O935" s="25" t="s">
        <v>2881</v>
      </c>
      <c r="P935" s="23" t="s">
        <v>2309</v>
      </c>
      <c r="Q935" s="25" t="s">
        <v>13414</v>
      </c>
      <c r="R935" s="25" t="s">
        <v>10701</v>
      </c>
      <c r="S935" s="23" t="s">
        <v>6322</v>
      </c>
      <c r="T935" s="23" t="s">
        <v>6328</v>
      </c>
      <c r="U935" s="25" t="s">
        <v>13419</v>
      </c>
      <c r="V935" s="23" t="s">
        <v>13421</v>
      </c>
      <c r="W935" s="25" t="s">
        <v>13423</v>
      </c>
      <c r="X935" s="25" t="s">
        <v>13425</v>
      </c>
      <c r="Y935" s="23" t="s">
        <v>13427</v>
      </c>
      <c r="Z935" s="23" t="s">
        <v>13429</v>
      </c>
      <c r="AA935" s="33">
        <v>5</v>
      </c>
      <c r="AB935" s="295" t="str">
        <f t="shared" si="60"/>
        <v>年間</v>
      </c>
      <c r="AC935" s="268"/>
      <c r="AD935" s="167">
        <v>1</v>
      </c>
      <c r="AE935" s="167">
        <v>7200</v>
      </c>
      <c r="AF935" s="167">
        <f t="shared" si="61"/>
        <v>7200</v>
      </c>
      <c r="AG935" s="27">
        <v>42401</v>
      </c>
      <c r="AH935" s="168">
        <v>42436</v>
      </c>
      <c r="AI935" s="29" t="str">
        <f t="shared" si="62"/>
        <v>～</v>
      </c>
      <c r="AJ935" s="169">
        <f t="shared" si="59"/>
        <v>44261</v>
      </c>
      <c r="AK935" s="23" t="s">
        <v>13215</v>
      </c>
      <c r="AL935" s="132" t="s">
        <v>13457</v>
      </c>
      <c r="AM935" s="32">
        <v>42436</v>
      </c>
      <c r="AN935" s="27"/>
      <c r="AO935" s="91">
        <v>42447</v>
      </c>
      <c r="AP935" s="25" t="s">
        <v>13213</v>
      </c>
    </row>
    <row r="936" spans="1:42" s="74" customFormat="1" ht="24.75" customHeight="1" x14ac:dyDescent="0.15">
      <c r="A936" s="422">
        <v>933</v>
      </c>
      <c r="B936" s="268" t="s">
        <v>13212</v>
      </c>
      <c r="C936" s="23" t="s">
        <v>582</v>
      </c>
      <c r="D936" s="24" t="s">
        <v>1591</v>
      </c>
      <c r="E936" s="23"/>
      <c r="F936" s="23"/>
      <c r="G936" s="25" t="s">
        <v>13434</v>
      </c>
      <c r="H936" s="23" t="s">
        <v>13435</v>
      </c>
      <c r="I936" s="23" t="s">
        <v>11938</v>
      </c>
      <c r="J936" s="25" t="s">
        <v>13437</v>
      </c>
      <c r="K936" s="25" t="s">
        <v>13439</v>
      </c>
      <c r="L936" s="134" t="s">
        <v>13441</v>
      </c>
      <c r="M936" s="23" t="s">
        <v>13443</v>
      </c>
      <c r="N936" s="33" t="s">
        <v>13445</v>
      </c>
      <c r="O936" s="25" t="s">
        <v>2881</v>
      </c>
      <c r="P936" s="23" t="s">
        <v>2309</v>
      </c>
      <c r="Q936" s="25" t="s">
        <v>13414</v>
      </c>
      <c r="R936" s="25" t="s">
        <v>10701</v>
      </c>
      <c r="S936" s="23" t="s">
        <v>6322</v>
      </c>
      <c r="T936" s="23" t="s">
        <v>6328</v>
      </c>
      <c r="U936" s="25" t="s">
        <v>13419</v>
      </c>
      <c r="V936" s="23" t="s">
        <v>13421</v>
      </c>
      <c r="W936" s="25" t="s">
        <v>13423</v>
      </c>
      <c r="X936" s="25" t="s">
        <v>13425</v>
      </c>
      <c r="Y936" s="23" t="s">
        <v>13427</v>
      </c>
      <c r="Z936" s="23" t="s">
        <v>13429</v>
      </c>
      <c r="AA936" s="33">
        <v>5</v>
      </c>
      <c r="AB936" s="295" t="str">
        <f t="shared" si="60"/>
        <v>年間</v>
      </c>
      <c r="AC936" s="268"/>
      <c r="AD936" s="167">
        <v>1</v>
      </c>
      <c r="AE936" s="167">
        <v>7200</v>
      </c>
      <c r="AF936" s="167">
        <f t="shared" si="61"/>
        <v>7200</v>
      </c>
      <c r="AG936" s="27">
        <v>42401</v>
      </c>
      <c r="AH936" s="168">
        <v>42436</v>
      </c>
      <c r="AI936" s="29" t="str">
        <f t="shared" si="62"/>
        <v>～</v>
      </c>
      <c r="AJ936" s="169">
        <f t="shared" si="59"/>
        <v>44261</v>
      </c>
      <c r="AK936" s="23" t="s">
        <v>13215</v>
      </c>
      <c r="AL936" s="132" t="s">
        <v>13458</v>
      </c>
      <c r="AM936" s="32">
        <v>42436</v>
      </c>
      <c r="AN936" s="27"/>
      <c r="AO936" s="91">
        <v>42447</v>
      </c>
      <c r="AP936" s="25" t="s">
        <v>13213</v>
      </c>
    </row>
    <row r="937" spans="1:42" s="74" customFormat="1" ht="24.75" customHeight="1" x14ac:dyDescent="0.15">
      <c r="A937" s="422">
        <v>934</v>
      </c>
      <c r="B937" s="268" t="s">
        <v>13212</v>
      </c>
      <c r="C937" s="23" t="s">
        <v>582</v>
      </c>
      <c r="D937" s="24" t="s">
        <v>1591</v>
      </c>
      <c r="E937" s="23"/>
      <c r="F937" s="23"/>
      <c r="G937" s="25" t="s">
        <v>13434</v>
      </c>
      <c r="H937" s="23" t="s">
        <v>13435</v>
      </c>
      <c r="I937" s="23" t="s">
        <v>11938</v>
      </c>
      <c r="J937" s="25" t="s">
        <v>13437</v>
      </c>
      <c r="K937" s="25" t="s">
        <v>13439</v>
      </c>
      <c r="L937" s="134" t="s">
        <v>13441</v>
      </c>
      <c r="M937" s="23" t="s">
        <v>13443</v>
      </c>
      <c r="N937" s="33" t="s">
        <v>13445</v>
      </c>
      <c r="O937" s="25" t="s">
        <v>2881</v>
      </c>
      <c r="P937" s="23" t="s">
        <v>2309</v>
      </c>
      <c r="Q937" s="25" t="s">
        <v>13414</v>
      </c>
      <c r="R937" s="25" t="s">
        <v>10701</v>
      </c>
      <c r="S937" s="23" t="s">
        <v>6322</v>
      </c>
      <c r="T937" s="23" t="s">
        <v>6328</v>
      </c>
      <c r="U937" s="25" t="s">
        <v>13419</v>
      </c>
      <c r="V937" s="23" t="s">
        <v>13421</v>
      </c>
      <c r="W937" s="25" t="s">
        <v>13423</v>
      </c>
      <c r="X937" s="25" t="s">
        <v>13425</v>
      </c>
      <c r="Y937" s="23" t="s">
        <v>13427</v>
      </c>
      <c r="Z937" s="23" t="s">
        <v>13429</v>
      </c>
      <c r="AA937" s="33">
        <v>5</v>
      </c>
      <c r="AB937" s="295" t="str">
        <f t="shared" si="60"/>
        <v>年間</v>
      </c>
      <c r="AC937" s="268"/>
      <c r="AD937" s="167">
        <v>1</v>
      </c>
      <c r="AE937" s="167">
        <v>7200</v>
      </c>
      <c r="AF937" s="167">
        <f t="shared" si="61"/>
        <v>7200</v>
      </c>
      <c r="AG937" s="27">
        <v>42401</v>
      </c>
      <c r="AH937" s="168">
        <v>42436</v>
      </c>
      <c r="AI937" s="29" t="str">
        <f t="shared" si="62"/>
        <v>～</v>
      </c>
      <c r="AJ937" s="169">
        <f t="shared" si="59"/>
        <v>44261</v>
      </c>
      <c r="AK937" s="23" t="s">
        <v>13215</v>
      </c>
      <c r="AL937" s="132" t="s">
        <v>13459</v>
      </c>
      <c r="AM937" s="32">
        <v>42436</v>
      </c>
      <c r="AN937" s="27"/>
      <c r="AO937" s="91">
        <v>42447</v>
      </c>
      <c r="AP937" s="25" t="s">
        <v>13213</v>
      </c>
    </row>
    <row r="938" spans="1:42" s="74" customFormat="1" ht="24.75" customHeight="1" x14ac:dyDescent="0.15">
      <c r="A938" s="422">
        <v>935</v>
      </c>
      <c r="B938" s="268" t="s">
        <v>13212</v>
      </c>
      <c r="C938" s="23" t="s">
        <v>582</v>
      </c>
      <c r="D938" s="24" t="s">
        <v>1591</v>
      </c>
      <c r="E938" s="23"/>
      <c r="F938" s="23"/>
      <c r="G938" s="25" t="s">
        <v>13434</v>
      </c>
      <c r="H938" s="23" t="s">
        <v>13435</v>
      </c>
      <c r="I938" s="23" t="s">
        <v>11938</v>
      </c>
      <c r="J938" s="25" t="s">
        <v>13437</v>
      </c>
      <c r="K938" s="25" t="s">
        <v>13439</v>
      </c>
      <c r="L938" s="134" t="s">
        <v>13441</v>
      </c>
      <c r="M938" s="23" t="s">
        <v>13443</v>
      </c>
      <c r="N938" s="33" t="s">
        <v>13445</v>
      </c>
      <c r="O938" s="25" t="s">
        <v>2881</v>
      </c>
      <c r="P938" s="23" t="s">
        <v>2309</v>
      </c>
      <c r="Q938" s="25" t="s">
        <v>13414</v>
      </c>
      <c r="R938" s="25" t="s">
        <v>10701</v>
      </c>
      <c r="S938" s="23" t="s">
        <v>6322</v>
      </c>
      <c r="T938" s="23" t="s">
        <v>6328</v>
      </c>
      <c r="U938" s="25" t="s">
        <v>13419</v>
      </c>
      <c r="V938" s="23" t="s">
        <v>13421</v>
      </c>
      <c r="W938" s="25" t="s">
        <v>13423</v>
      </c>
      <c r="X938" s="25" t="s">
        <v>13425</v>
      </c>
      <c r="Y938" s="23" t="s">
        <v>13427</v>
      </c>
      <c r="Z938" s="23" t="s">
        <v>13429</v>
      </c>
      <c r="AA938" s="33">
        <v>5</v>
      </c>
      <c r="AB938" s="295" t="str">
        <f t="shared" si="60"/>
        <v>年間</v>
      </c>
      <c r="AC938" s="268"/>
      <c r="AD938" s="167">
        <v>1</v>
      </c>
      <c r="AE938" s="167">
        <v>7200</v>
      </c>
      <c r="AF938" s="167">
        <f t="shared" si="61"/>
        <v>7200</v>
      </c>
      <c r="AG938" s="27">
        <v>42401</v>
      </c>
      <c r="AH938" s="168">
        <v>42436</v>
      </c>
      <c r="AI938" s="29" t="str">
        <f t="shared" si="62"/>
        <v>～</v>
      </c>
      <c r="AJ938" s="169">
        <f t="shared" si="59"/>
        <v>44261</v>
      </c>
      <c r="AK938" s="23" t="s">
        <v>13215</v>
      </c>
      <c r="AL938" s="132" t="s">
        <v>13460</v>
      </c>
      <c r="AM938" s="32">
        <v>42436</v>
      </c>
      <c r="AN938" s="27"/>
      <c r="AO938" s="91">
        <v>42447</v>
      </c>
      <c r="AP938" s="25" t="s">
        <v>13213</v>
      </c>
    </row>
    <row r="939" spans="1:42" s="74" customFormat="1" ht="24.75" customHeight="1" x14ac:dyDescent="0.15">
      <c r="A939" s="422">
        <v>936</v>
      </c>
      <c r="B939" s="268" t="s">
        <v>13212</v>
      </c>
      <c r="C939" s="23" t="s">
        <v>582</v>
      </c>
      <c r="D939" s="24" t="s">
        <v>1591</v>
      </c>
      <c r="E939" s="23"/>
      <c r="F939" s="23"/>
      <c r="G939" s="25" t="s">
        <v>13434</v>
      </c>
      <c r="H939" s="23" t="s">
        <v>13435</v>
      </c>
      <c r="I939" s="23" t="s">
        <v>11938</v>
      </c>
      <c r="J939" s="25" t="s">
        <v>13437</v>
      </c>
      <c r="K939" s="25" t="s">
        <v>13439</v>
      </c>
      <c r="L939" s="134" t="s">
        <v>13441</v>
      </c>
      <c r="M939" s="23" t="s">
        <v>13443</v>
      </c>
      <c r="N939" s="33" t="s">
        <v>13445</v>
      </c>
      <c r="O939" s="25" t="s">
        <v>2881</v>
      </c>
      <c r="P939" s="23" t="s">
        <v>2309</v>
      </c>
      <c r="Q939" s="25" t="s">
        <v>13414</v>
      </c>
      <c r="R939" s="25" t="s">
        <v>10701</v>
      </c>
      <c r="S939" s="23" t="s">
        <v>6322</v>
      </c>
      <c r="T939" s="23" t="s">
        <v>6328</v>
      </c>
      <c r="U939" s="25" t="s">
        <v>13419</v>
      </c>
      <c r="V939" s="23" t="s">
        <v>13421</v>
      </c>
      <c r="W939" s="25" t="s">
        <v>13423</v>
      </c>
      <c r="X939" s="25" t="s">
        <v>13425</v>
      </c>
      <c r="Y939" s="23" t="s">
        <v>13427</v>
      </c>
      <c r="Z939" s="23" t="s">
        <v>13429</v>
      </c>
      <c r="AA939" s="33">
        <v>5</v>
      </c>
      <c r="AB939" s="295" t="str">
        <f t="shared" si="60"/>
        <v>年間</v>
      </c>
      <c r="AC939" s="268"/>
      <c r="AD939" s="167">
        <v>1</v>
      </c>
      <c r="AE939" s="167">
        <v>7200</v>
      </c>
      <c r="AF939" s="167">
        <f t="shared" si="61"/>
        <v>7200</v>
      </c>
      <c r="AG939" s="27">
        <v>42401</v>
      </c>
      <c r="AH939" s="168">
        <v>42436</v>
      </c>
      <c r="AI939" s="29" t="str">
        <f t="shared" si="62"/>
        <v>～</v>
      </c>
      <c r="AJ939" s="169">
        <f t="shared" si="59"/>
        <v>44261</v>
      </c>
      <c r="AK939" s="23" t="s">
        <v>13215</v>
      </c>
      <c r="AL939" s="132" t="s">
        <v>13461</v>
      </c>
      <c r="AM939" s="32">
        <v>42436</v>
      </c>
      <c r="AN939" s="27"/>
      <c r="AO939" s="91">
        <v>42447</v>
      </c>
      <c r="AP939" s="25" t="s">
        <v>13213</v>
      </c>
    </row>
    <row r="940" spans="1:42" s="74" customFormat="1" ht="24.75" customHeight="1" x14ac:dyDescent="0.15">
      <c r="A940" s="422">
        <v>937</v>
      </c>
      <c r="B940" s="268" t="s">
        <v>13212</v>
      </c>
      <c r="C940" s="23" t="s">
        <v>582</v>
      </c>
      <c r="D940" s="24" t="s">
        <v>1591</v>
      </c>
      <c r="E940" s="23"/>
      <c r="F940" s="23"/>
      <c r="G940" s="25" t="s">
        <v>13434</v>
      </c>
      <c r="H940" s="23" t="s">
        <v>13435</v>
      </c>
      <c r="I940" s="23" t="s">
        <v>11938</v>
      </c>
      <c r="J940" s="25" t="s">
        <v>13437</v>
      </c>
      <c r="K940" s="25" t="s">
        <v>13439</v>
      </c>
      <c r="L940" s="134" t="s">
        <v>13441</v>
      </c>
      <c r="M940" s="23" t="s">
        <v>13443</v>
      </c>
      <c r="N940" s="33" t="s">
        <v>13445</v>
      </c>
      <c r="O940" s="25" t="s">
        <v>2881</v>
      </c>
      <c r="P940" s="23" t="s">
        <v>2309</v>
      </c>
      <c r="Q940" s="25" t="s">
        <v>13414</v>
      </c>
      <c r="R940" s="25" t="s">
        <v>10701</v>
      </c>
      <c r="S940" s="23" t="s">
        <v>6322</v>
      </c>
      <c r="T940" s="23" t="s">
        <v>6328</v>
      </c>
      <c r="U940" s="25" t="s">
        <v>13419</v>
      </c>
      <c r="V940" s="23" t="s">
        <v>13421</v>
      </c>
      <c r="W940" s="25" t="s">
        <v>13423</v>
      </c>
      <c r="X940" s="25" t="s">
        <v>13425</v>
      </c>
      <c r="Y940" s="23" t="s">
        <v>13427</v>
      </c>
      <c r="Z940" s="23" t="s">
        <v>13429</v>
      </c>
      <c r="AA940" s="33">
        <v>5</v>
      </c>
      <c r="AB940" s="295" t="str">
        <f t="shared" si="60"/>
        <v>年間</v>
      </c>
      <c r="AC940" s="268"/>
      <c r="AD940" s="167">
        <v>1</v>
      </c>
      <c r="AE940" s="167">
        <v>7200</v>
      </c>
      <c r="AF940" s="167">
        <f t="shared" si="61"/>
        <v>7200</v>
      </c>
      <c r="AG940" s="27">
        <v>42401</v>
      </c>
      <c r="AH940" s="168">
        <v>42436</v>
      </c>
      <c r="AI940" s="29" t="str">
        <f t="shared" si="62"/>
        <v>～</v>
      </c>
      <c r="AJ940" s="169">
        <f t="shared" si="59"/>
        <v>44261</v>
      </c>
      <c r="AK940" s="23" t="s">
        <v>13215</v>
      </c>
      <c r="AL940" s="132" t="s">
        <v>13462</v>
      </c>
      <c r="AM940" s="32">
        <v>42436</v>
      </c>
      <c r="AN940" s="27"/>
      <c r="AO940" s="91">
        <v>42447</v>
      </c>
      <c r="AP940" s="25" t="s">
        <v>13213</v>
      </c>
    </row>
    <row r="941" spans="1:42" s="74" customFormat="1" ht="24.75" customHeight="1" x14ac:dyDescent="0.15">
      <c r="A941" s="422">
        <v>938</v>
      </c>
      <c r="B941" s="268" t="s">
        <v>13643</v>
      </c>
      <c r="C941" s="23" t="s">
        <v>582</v>
      </c>
      <c r="D941" s="24" t="s">
        <v>1591</v>
      </c>
      <c r="E941" s="23"/>
      <c r="F941" s="23"/>
      <c r="G941" s="25" t="s">
        <v>13434</v>
      </c>
      <c r="H941" s="23" t="s">
        <v>13435</v>
      </c>
      <c r="I941" s="23" t="s">
        <v>11938</v>
      </c>
      <c r="J941" s="25" t="s">
        <v>13437</v>
      </c>
      <c r="K941" s="25" t="s">
        <v>13439</v>
      </c>
      <c r="L941" s="134" t="s">
        <v>13441</v>
      </c>
      <c r="M941" s="23" t="s">
        <v>13443</v>
      </c>
      <c r="N941" s="33" t="s">
        <v>13445</v>
      </c>
      <c r="O941" s="25" t="s">
        <v>2881</v>
      </c>
      <c r="P941" s="23" t="s">
        <v>2309</v>
      </c>
      <c r="Q941" s="25" t="s">
        <v>13414</v>
      </c>
      <c r="R941" s="25" t="s">
        <v>10701</v>
      </c>
      <c r="S941" s="23" t="s">
        <v>6322</v>
      </c>
      <c r="T941" s="23" t="s">
        <v>6328</v>
      </c>
      <c r="U941" s="25" t="s">
        <v>13419</v>
      </c>
      <c r="V941" s="23" t="s">
        <v>13421</v>
      </c>
      <c r="W941" s="25" t="s">
        <v>13423</v>
      </c>
      <c r="X941" s="25" t="s">
        <v>13425</v>
      </c>
      <c r="Y941" s="23" t="s">
        <v>13427</v>
      </c>
      <c r="Z941" s="23" t="s">
        <v>13429</v>
      </c>
      <c r="AA941" s="33">
        <v>5</v>
      </c>
      <c r="AB941" s="295" t="str">
        <f t="shared" si="60"/>
        <v>年間</v>
      </c>
      <c r="AC941" s="268"/>
      <c r="AD941" s="167">
        <v>1</v>
      </c>
      <c r="AE941" s="167">
        <v>7200</v>
      </c>
      <c r="AF941" s="167">
        <f t="shared" si="61"/>
        <v>7200</v>
      </c>
      <c r="AG941" s="27">
        <v>42401</v>
      </c>
      <c r="AH941" s="168">
        <v>42436</v>
      </c>
      <c r="AI941" s="29" t="str">
        <f t="shared" si="62"/>
        <v>～</v>
      </c>
      <c r="AJ941" s="169">
        <f t="shared" si="59"/>
        <v>44261</v>
      </c>
      <c r="AK941" s="23" t="s">
        <v>13215</v>
      </c>
      <c r="AL941" s="132" t="s">
        <v>13463</v>
      </c>
      <c r="AM941" s="32">
        <v>42436</v>
      </c>
      <c r="AN941" s="27"/>
      <c r="AO941" s="91">
        <v>42447</v>
      </c>
      <c r="AP941" s="25" t="s">
        <v>13213</v>
      </c>
    </row>
    <row r="942" spans="1:42" s="74" customFormat="1" ht="24.75" customHeight="1" x14ac:dyDescent="0.15">
      <c r="A942" s="422">
        <v>939</v>
      </c>
      <c r="B942" s="268" t="s">
        <v>13212</v>
      </c>
      <c r="C942" s="23" t="s">
        <v>582</v>
      </c>
      <c r="D942" s="24" t="s">
        <v>1591</v>
      </c>
      <c r="E942" s="23"/>
      <c r="F942" s="23"/>
      <c r="G942" s="25" t="s">
        <v>13434</v>
      </c>
      <c r="H942" s="23" t="s">
        <v>13435</v>
      </c>
      <c r="I942" s="23" t="s">
        <v>11938</v>
      </c>
      <c r="J942" s="25" t="s">
        <v>13437</v>
      </c>
      <c r="K942" s="25" t="s">
        <v>13439</v>
      </c>
      <c r="L942" s="134" t="s">
        <v>13441</v>
      </c>
      <c r="M942" s="23" t="s">
        <v>13443</v>
      </c>
      <c r="N942" s="33" t="s">
        <v>13445</v>
      </c>
      <c r="O942" s="25" t="s">
        <v>2881</v>
      </c>
      <c r="P942" s="23" t="s">
        <v>2309</v>
      </c>
      <c r="Q942" s="25" t="s">
        <v>13414</v>
      </c>
      <c r="R942" s="25" t="s">
        <v>10701</v>
      </c>
      <c r="S942" s="23" t="s">
        <v>6322</v>
      </c>
      <c r="T942" s="23" t="s">
        <v>6328</v>
      </c>
      <c r="U942" s="25" t="s">
        <v>13419</v>
      </c>
      <c r="V942" s="23" t="s">
        <v>13421</v>
      </c>
      <c r="W942" s="25" t="s">
        <v>13423</v>
      </c>
      <c r="X942" s="25" t="s">
        <v>13425</v>
      </c>
      <c r="Y942" s="23" t="s">
        <v>13427</v>
      </c>
      <c r="Z942" s="23" t="s">
        <v>13429</v>
      </c>
      <c r="AA942" s="33">
        <v>5</v>
      </c>
      <c r="AB942" s="295" t="str">
        <f t="shared" si="60"/>
        <v>年間</v>
      </c>
      <c r="AC942" s="268"/>
      <c r="AD942" s="167">
        <v>1</v>
      </c>
      <c r="AE942" s="167">
        <v>7200</v>
      </c>
      <c r="AF942" s="167">
        <f t="shared" si="61"/>
        <v>7200</v>
      </c>
      <c r="AG942" s="27">
        <v>42401</v>
      </c>
      <c r="AH942" s="168">
        <v>42436</v>
      </c>
      <c r="AI942" s="29" t="str">
        <f t="shared" si="62"/>
        <v>～</v>
      </c>
      <c r="AJ942" s="169">
        <f t="shared" si="59"/>
        <v>44261</v>
      </c>
      <c r="AK942" s="23" t="s">
        <v>13215</v>
      </c>
      <c r="AL942" s="132" t="s">
        <v>13464</v>
      </c>
      <c r="AM942" s="32">
        <v>42436</v>
      </c>
      <c r="AN942" s="27"/>
      <c r="AO942" s="91">
        <v>42447</v>
      </c>
      <c r="AP942" s="25" t="s">
        <v>13213</v>
      </c>
    </row>
    <row r="943" spans="1:42" s="74" customFormat="1" ht="24.75" customHeight="1" x14ac:dyDescent="0.15">
      <c r="A943" s="422">
        <v>940</v>
      </c>
      <c r="B943" s="268" t="s">
        <v>13212</v>
      </c>
      <c r="C943" s="23" t="s">
        <v>582</v>
      </c>
      <c r="D943" s="24" t="s">
        <v>1591</v>
      </c>
      <c r="E943" s="23"/>
      <c r="F943" s="23"/>
      <c r="G943" s="25" t="s">
        <v>13434</v>
      </c>
      <c r="H943" s="23" t="s">
        <v>13435</v>
      </c>
      <c r="I943" s="23" t="s">
        <v>11938</v>
      </c>
      <c r="J943" s="25" t="s">
        <v>13437</v>
      </c>
      <c r="K943" s="25" t="s">
        <v>13439</v>
      </c>
      <c r="L943" s="134" t="s">
        <v>13441</v>
      </c>
      <c r="M943" s="23" t="s">
        <v>13443</v>
      </c>
      <c r="N943" s="33" t="s">
        <v>13445</v>
      </c>
      <c r="O943" s="25" t="s">
        <v>2881</v>
      </c>
      <c r="P943" s="23" t="s">
        <v>2309</v>
      </c>
      <c r="Q943" s="25" t="s">
        <v>13414</v>
      </c>
      <c r="R943" s="25" t="s">
        <v>10701</v>
      </c>
      <c r="S943" s="23" t="s">
        <v>6322</v>
      </c>
      <c r="T943" s="23" t="s">
        <v>6328</v>
      </c>
      <c r="U943" s="25" t="s">
        <v>13419</v>
      </c>
      <c r="V943" s="23" t="s">
        <v>13421</v>
      </c>
      <c r="W943" s="25" t="s">
        <v>13423</v>
      </c>
      <c r="X943" s="25" t="s">
        <v>13425</v>
      </c>
      <c r="Y943" s="23" t="s">
        <v>13427</v>
      </c>
      <c r="Z943" s="23" t="s">
        <v>13429</v>
      </c>
      <c r="AA943" s="33">
        <v>5</v>
      </c>
      <c r="AB943" s="295" t="str">
        <f t="shared" si="60"/>
        <v>年間</v>
      </c>
      <c r="AC943" s="268"/>
      <c r="AD943" s="167">
        <v>1</v>
      </c>
      <c r="AE943" s="167">
        <v>7200</v>
      </c>
      <c r="AF943" s="167">
        <f t="shared" si="61"/>
        <v>7200</v>
      </c>
      <c r="AG943" s="27">
        <v>42401</v>
      </c>
      <c r="AH943" s="168">
        <v>42436</v>
      </c>
      <c r="AI943" s="29" t="str">
        <f t="shared" si="62"/>
        <v>～</v>
      </c>
      <c r="AJ943" s="169">
        <f t="shared" si="59"/>
        <v>44261</v>
      </c>
      <c r="AK943" s="23" t="s">
        <v>13215</v>
      </c>
      <c r="AL943" s="132" t="s">
        <v>13465</v>
      </c>
      <c r="AM943" s="32">
        <v>42436</v>
      </c>
      <c r="AN943" s="27"/>
      <c r="AO943" s="91">
        <v>42447</v>
      </c>
      <c r="AP943" s="25" t="s">
        <v>13213</v>
      </c>
    </row>
    <row r="944" spans="1:42" s="74" customFormat="1" ht="24.75" customHeight="1" x14ac:dyDescent="0.15">
      <c r="A944" s="422">
        <v>941</v>
      </c>
      <c r="B944" s="268" t="s">
        <v>13212</v>
      </c>
      <c r="C944" s="23" t="s">
        <v>582</v>
      </c>
      <c r="D944" s="24" t="s">
        <v>1591</v>
      </c>
      <c r="E944" s="23"/>
      <c r="F944" s="23"/>
      <c r="G944" s="25" t="s">
        <v>13434</v>
      </c>
      <c r="H944" s="23" t="s">
        <v>13435</v>
      </c>
      <c r="I944" s="23" t="s">
        <v>11938</v>
      </c>
      <c r="J944" s="25" t="s">
        <v>13437</v>
      </c>
      <c r="K944" s="25" t="s">
        <v>13439</v>
      </c>
      <c r="L944" s="134" t="s">
        <v>13441</v>
      </c>
      <c r="M944" s="23" t="s">
        <v>13443</v>
      </c>
      <c r="N944" s="33" t="s">
        <v>13445</v>
      </c>
      <c r="O944" s="25" t="s">
        <v>2881</v>
      </c>
      <c r="P944" s="23" t="s">
        <v>2309</v>
      </c>
      <c r="Q944" s="25" t="s">
        <v>13414</v>
      </c>
      <c r="R944" s="25" t="s">
        <v>10701</v>
      </c>
      <c r="S944" s="23" t="s">
        <v>6322</v>
      </c>
      <c r="T944" s="23" t="s">
        <v>6328</v>
      </c>
      <c r="U944" s="25" t="s">
        <v>13419</v>
      </c>
      <c r="V944" s="23" t="s">
        <v>13421</v>
      </c>
      <c r="W944" s="25" t="s">
        <v>13423</v>
      </c>
      <c r="X944" s="25" t="s">
        <v>13425</v>
      </c>
      <c r="Y944" s="23" t="s">
        <v>13427</v>
      </c>
      <c r="Z944" s="23" t="s">
        <v>13429</v>
      </c>
      <c r="AA944" s="33">
        <v>5</v>
      </c>
      <c r="AB944" s="295" t="str">
        <f t="shared" si="60"/>
        <v>年間</v>
      </c>
      <c r="AC944" s="268"/>
      <c r="AD944" s="167">
        <v>1</v>
      </c>
      <c r="AE944" s="167">
        <v>7200</v>
      </c>
      <c r="AF944" s="167">
        <f t="shared" si="61"/>
        <v>7200</v>
      </c>
      <c r="AG944" s="27">
        <v>42401</v>
      </c>
      <c r="AH944" s="168">
        <v>42436</v>
      </c>
      <c r="AI944" s="29" t="str">
        <f t="shared" si="62"/>
        <v>～</v>
      </c>
      <c r="AJ944" s="169">
        <f t="shared" si="59"/>
        <v>44261</v>
      </c>
      <c r="AK944" s="23" t="s">
        <v>13215</v>
      </c>
      <c r="AL944" s="132" t="s">
        <v>13466</v>
      </c>
      <c r="AM944" s="32">
        <v>42436</v>
      </c>
      <c r="AN944" s="27"/>
      <c r="AO944" s="91">
        <v>42447</v>
      </c>
      <c r="AP944" s="25" t="s">
        <v>13213</v>
      </c>
    </row>
    <row r="945" spans="1:42" s="74" customFormat="1" ht="24.75" customHeight="1" x14ac:dyDescent="0.15">
      <c r="A945" s="422">
        <v>942</v>
      </c>
      <c r="B945" s="418" t="s">
        <v>13296</v>
      </c>
      <c r="C945" s="234" t="s">
        <v>7798</v>
      </c>
      <c r="D945" s="648" t="s">
        <v>6786</v>
      </c>
      <c r="E945" s="234"/>
      <c r="F945" s="234"/>
      <c r="G945" s="25" t="s">
        <v>13297</v>
      </c>
      <c r="H945" s="23"/>
      <c r="I945" s="23"/>
      <c r="J945" s="25"/>
      <c r="K945" s="25"/>
      <c r="L945" s="134"/>
      <c r="M945" s="23"/>
      <c r="N945" s="33"/>
      <c r="O945" s="25" t="s">
        <v>6424</v>
      </c>
      <c r="P945" s="23"/>
      <c r="Q945" s="25"/>
      <c r="R945" s="25"/>
      <c r="S945" s="23"/>
      <c r="T945" s="23"/>
      <c r="U945" s="25"/>
      <c r="V945" s="23"/>
      <c r="W945" s="25"/>
      <c r="X945" s="25"/>
      <c r="Y945" s="23"/>
      <c r="Z945" s="23"/>
      <c r="AA945" s="33">
        <v>5</v>
      </c>
      <c r="AB945" s="295" t="str">
        <f t="shared" si="60"/>
        <v>年間</v>
      </c>
      <c r="AC945" s="268" t="s">
        <v>14487</v>
      </c>
      <c r="AD945" s="181">
        <v>1</v>
      </c>
      <c r="AE945" s="181">
        <v>76500</v>
      </c>
      <c r="AF945" s="167">
        <f t="shared" si="61"/>
        <v>76500</v>
      </c>
      <c r="AG945" s="27">
        <v>42401</v>
      </c>
      <c r="AH945" s="168">
        <v>42424</v>
      </c>
      <c r="AI945" s="29" t="str">
        <f t="shared" si="62"/>
        <v>～</v>
      </c>
      <c r="AJ945" s="169">
        <f t="shared" si="59"/>
        <v>44250</v>
      </c>
      <c r="AK945" s="317" t="s">
        <v>14488</v>
      </c>
      <c r="AL945" s="64"/>
      <c r="AM945" s="91"/>
      <c r="AN945" s="254"/>
      <c r="AO945" s="91"/>
      <c r="AP945" s="25" t="s">
        <v>13298</v>
      </c>
    </row>
    <row r="946" spans="1:42" s="74" customFormat="1" ht="24.75" customHeight="1" x14ac:dyDescent="0.15">
      <c r="A946" s="422">
        <v>943</v>
      </c>
      <c r="B946" s="418" t="s">
        <v>13300</v>
      </c>
      <c r="C946" s="234" t="s">
        <v>15274</v>
      </c>
      <c r="D946" s="648" t="s">
        <v>6786</v>
      </c>
      <c r="E946" s="234"/>
      <c r="F946" s="234"/>
      <c r="G946" s="25" t="s">
        <v>13299</v>
      </c>
      <c r="H946" s="23"/>
      <c r="I946" s="23"/>
      <c r="J946" s="25"/>
      <c r="K946" s="25"/>
      <c r="L946" s="134"/>
      <c r="M946" s="23"/>
      <c r="N946" s="33"/>
      <c r="O946" s="25" t="s">
        <v>6424</v>
      </c>
      <c r="P946" s="23"/>
      <c r="Q946" s="25"/>
      <c r="R946" s="25"/>
      <c r="S946" s="23"/>
      <c r="T946" s="23"/>
      <c r="U946" s="25"/>
      <c r="V946" s="23"/>
      <c r="W946" s="25"/>
      <c r="X946" s="25"/>
      <c r="Y946" s="23"/>
      <c r="Z946" s="23"/>
      <c r="AA946" s="33">
        <v>5</v>
      </c>
      <c r="AB946" s="295" t="str">
        <f t="shared" si="60"/>
        <v>年間</v>
      </c>
      <c r="AC946" s="268" t="s">
        <v>14487</v>
      </c>
      <c r="AD946" s="181">
        <v>1</v>
      </c>
      <c r="AE946" s="181">
        <v>76500</v>
      </c>
      <c r="AF946" s="167">
        <f t="shared" si="61"/>
        <v>76500</v>
      </c>
      <c r="AG946" s="27">
        <v>42401</v>
      </c>
      <c r="AH946" s="168">
        <v>42424</v>
      </c>
      <c r="AI946" s="29" t="str">
        <f t="shared" si="62"/>
        <v>～</v>
      </c>
      <c r="AJ946" s="169">
        <f t="shared" si="59"/>
        <v>44250</v>
      </c>
      <c r="AK946" s="317" t="s">
        <v>14488</v>
      </c>
      <c r="AL946" s="64"/>
      <c r="AM946" s="91"/>
      <c r="AN946" s="254"/>
      <c r="AO946" s="91"/>
      <c r="AP946" s="25" t="s">
        <v>13301</v>
      </c>
    </row>
    <row r="947" spans="1:42" s="74" customFormat="1" ht="24.75" customHeight="1" x14ac:dyDescent="0.15">
      <c r="A947" s="422">
        <v>944</v>
      </c>
      <c r="B947" s="268" t="s">
        <v>13326</v>
      </c>
      <c r="C947" s="23" t="s">
        <v>582</v>
      </c>
      <c r="D947" s="24" t="s">
        <v>1591</v>
      </c>
      <c r="E947" s="23"/>
      <c r="F947" s="23"/>
      <c r="G947" s="25" t="s">
        <v>13431</v>
      </c>
      <c r="H947" s="23" t="s">
        <v>13405</v>
      </c>
      <c r="I947" s="23" t="s">
        <v>13406</v>
      </c>
      <c r="J947" s="25" t="s">
        <v>13407</v>
      </c>
      <c r="K947" s="25" t="s">
        <v>13408</v>
      </c>
      <c r="L947" s="134" t="s">
        <v>13409</v>
      </c>
      <c r="M947" s="23" t="s">
        <v>13410</v>
      </c>
      <c r="N947" s="33" t="s">
        <v>13411</v>
      </c>
      <c r="O947" s="25" t="s">
        <v>13447</v>
      </c>
      <c r="P947" s="23" t="s">
        <v>13413</v>
      </c>
      <c r="Q947" s="25" t="s">
        <v>13415</v>
      </c>
      <c r="R947" s="25" t="s">
        <v>13416</v>
      </c>
      <c r="S947" s="23" t="s">
        <v>13417</v>
      </c>
      <c r="T947" s="23" t="s">
        <v>13418</v>
      </c>
      <c r="U947" s="25" t="s">
        <v>13420</v>
      </c>
      <c r="V947" s="23" t="s">
        <v>13422</v>
      </c>
      <c r="W947" s="25" t="s">
        <v>13424</v>
      </c>
      <c r="X947" s="25" t="s">
        <v>13426</v>
      </c>
      <c r="Y947" s="23" t="s">
        <v>13428</v>
      </c>
      <c r="Z947" s="23" t="s">
        <v>13430</v>
      </c>
      <c r="AA947" s="33">
        <v>5</v>
      </c>
      <c r="AB947" s="295" t="str">
        <f t="shared" si="60"/>
        <v>年間</v>
      </c>
      <c r="AC947" s="268"/>
      <c r="AD947" s="167">
        <v>1</v>
      </c>
      <c r="AE947" s="167">
        <v>7200</v>
      </c>
      <c r="AF947" s="167">
        <f t="shared" si="61"/>
        <v>7200</v>
      </c>
      <c r="AG947" s="27">
        <v>42430</v>
      </c>
      <c r="AH947" s="168">
        <v>42423</v>
      </c>
      <c r="AI947" s="29" t="str">
        <f t="shared" si="62"/>
        <v>～</v>
      </c>
      <c r="AJ947" s="169">
        <f t="shared" si="59"/>
        <v>44249</v>
      </c>
      <c r="AK947" s="23" t="s">
        <v>13327</v>
      </c>
      <c r="AL947" s="132" t="s">
        <v>13432</v>
      </c>
      <c r="AM947" s="32">
        <v>42423</v>
      </c>
      <c r="AN947" s="27"/>
      <c r="AO947" s="91">
        <v>42446</v>
      </c>
      <c r="AP947" s="25" t="s">
        <v>13328</v>
      </c>
    </row>
    <row r="948" spans="1:42" s="74" customFormat="1" ht="24.75" customHeight="1" x14ac:dyDescent="0.15">
      <c r="A948" s="422">
        <v>945</v>
      </c>
      <c r="B948" s="268" t="s">
        <v>13326</v>
      </c>
      <c r="C948" s="23" t="s">
        <v>582</v>
      </c>
      <c r="D948" s="24" t="s">
        <v>1591</v>
      </c>
      <c r="E948" s="23"/>
      <c r="F948" s="23"/>
      <c r="G948" s="25" t="s">
        <v>13404</v>
      </c>
      <c r="H948" s="23" t="s">
        <v>13405</v>
      </c>
      <c r="I948" s="23" t="s">
        <v>13406</v>
      </c>
      <c r="J948" s="25" t="s">
        <v>13407</v>
      </c>
      <c r="K948" s="25" t="s">
        <v>13408</v>
      </c>
      <c r="L948" s="134" t="s">
        <v>13409</v>
      </c>
      <c r="M948" s="23" t="s">
        <v>13410</v>
      </c>
      <c r="N948" s="33" t="s">
        <v>13411</v>
      </c>
      <c r="O948" s="25" t="s">
        <v>2881</v>
      </c>
      <c r="P948" s="23" t="s">
        <v>13413</v>
      </c>
      <c r="Q948" s="25" t="s">
        <v>13415</v>
      </c>
      <c r="R948" s="25" t="s">
        <v>13416</v>
      </c>
      <c r="S948" s="23" t="s">
        <v>13417</v>
      </c>
      <c r="T948" s="23" t="s">
        <v>13418</v>
      </c>
      <c r="U948" s="25" t="s">
        <v>13420</v>
      </c>
      <c r="V948" s="23" t="s">
        <v>13422</v>
      </c>
      <c r="W948" s="25" t="s">
        <v>13424</v>
      </c>
      <c r="X948" s="25" t="s">
        <v>13426</v>
      </c>
      <c r="Y948" s="23" t="s">
        <v>13428</v>
      </c>
      <c r="Z948" s="23" t="s">
        <v>13430</v>
      </c>
      <c r="AA948" s="33">
        <v>5</v>
      </c>
      <c r="AB948" s="295" t="str">
        <f t="shared" si="60"/>
        <v>年間</v>
      </c>
      <c r="AC948" s="268"/>
      <c r="AD948" s="167">
        <v>1</v>
      </c>
      <c r="AE948" s="167">
        <v>7200</v>
      </c>
      <c r="AF948" s="167">
        <f t="shared" si="61"/>
        <v>7200</v>
      </c>
      <c r="AG948" s="27">
        <v>42430</v>
      </c>
      <c r="AH948" s="168">
        <v>42437</v>
      </c>
      <c r="AI948" s="29" t="str">
        <f t="shared" si="62"/>
        <v>～</v>
      </c>
      <c r="AJ948" s="169">
        <f t="shared" si="59"/>
        <v>44262</v>
      </c>
      <c r="AK948" s="23" t="s">
        <v>11345</v>
      </c>
      <c r="AL948" s="132" t="s">
        <v>13433</v>
      </c>
      <c r="AM948" s="32">
        <v>42437</v>
      </c>
      <c r="AN948" s="27"/>
      <c r="AO948" s="91">
        <v>42446</v>
      </c>
      <c r="AP948" s="25" t="s">
        <v>13328</v>
      </c>
    </row>
    <row r="949" spans="1:42" s="74" customFormat="1" ht="24.75" customHeight="1" x14ac:dyDescent="0.15">
      <c r="A949" s="422">
        <v>946</v>
      </c>
      <c r="B949" s="268" t="s">
        <v>13399</v>
      </c>
      <c r="C949" s="23" t="s">
        <v>8431</v>
      </c>
      <c r="D949" s="24" t="s">
        <v>13331</v>
      </c>
      <c r="E949" s="23"/>
      <c r="F949" s="23"/>
      <c r="G949" s="25" t="s">
        <v>13393</v>
      </c>
      <c r="H949" s="23" t="s">
        <v>13395</v>
      </c>
      <c r="I949" s="23" t="s">
        <v>11148</v>
      </c>
      <c r="J949" s="25" t="s">
        <v>13394</v>
      </c>
      <c r="K949" s="25"/>
      <c r="L949" s="134" t="s">
        <v>13374</v>
      </c>
      <c r="M949" s="23" t="s">
        <v>13392</v>
      </c>
      <c r="N949" s="33" t="s">
        <v>13376</v>
      </c>
      <c r="O949" s="25" t="s">
        <v>13398</v>
      </c>
      <c r="P949" s="23" t="s">
        <v>13378</v>
      </c>
      <c r="Q949" s="25" t="s">
        <v>13379</v>
      </c>
      <c r="R949" s="25" t="s">
        <v>13381</v>
      </c>
      <c r="S949" s="23" t="s">
        <v>13383</v>
      </c>
      <c r="T949" s="23" t="s">
        <v>13385</v>
      </c>
      <c r="U949" s="25" t="s">
        <v>13386</v>
      </c>
      <c r="V949" s="23" t="s">
        <v>13371</v>
      </c>
      <c r="W949" s="25" t="s">
        <v>13387</v>
      </c>
      <c r="X949" s="25"/>
      <c r="Y949" s="23" t="s">
        <v>13375</v>
      </c>
      <c r="Z949" s="23" t="s">
        <v>13376</v>
      </c>
      <c r="AA949" s="33">
        <v>3</v>
      </c>
      <c r="AB949" s="295" t="str">
        <f t="shared" si="60"/>
        <v>年間</v>
      </c>
      <c r="AC949" s="268"/>
      <c r="AD949" s="69">
        <v>1</v>
      </c>
      <c r="AE949" s="167">
        <v>4320</v>
      </c>
      <c r="AF949" s="167">
        <f t="shared" si="61"/>
        <v>4320</v>
      </c>
      <c r="AG949" s="27">
        <v>42430</v>
      </c>
      <c r="AH949" s="168">
        <v>42439</v>
      </c>
      <c r="AI949" s="29" t="str">
        <f t="shared" si="62"/>
        <v>～</v>
      </c>
      <c r="AJ949" s="169">
        <f t="shared" si="59"/>
        <v>43533</v>
      </c>
      <c r="AK949" s="132" t="s">
        <v>13396</v>
      </c>
      <c r="AL949" s="23" t="s">
        <v>13397</v>
      </c>
      <c r="AM949" s="32">
        <v>42439</v>
      </c>
      <c r="AN949" s="27"/>
      <c r="AO949" s="91">
        <v>42443</v>
      </c>
      <c r="AP949" s="25" t="s">
        <v>13400</v>
      </c>
    </row>
    <row r="950" spans="1:42" s="74" customFormat="1" ht="24.75" customHeight="1" x14ac:dyDescent="0.15">
      <c r="A950" s="422">
        <v>947</v>
      </c>
      <c r="B950" s="268" t="s">
        <v>13330</v>
      </c>
      <c r="C950" s="23" t="s">
        <v>8431</v>
      </c>
      <c r="D950" s="24" t="s">
        <v>13331</v>
      </c>
      <c r="E950" s="23"/>
      <c r="F950" s="23"/>
      <c r="G950" s="25" t="s">
        <v>8441</v>
      </c>
      <c r="H950" s="23" t="s">
        <v>8443</v>
      </c>
      <c r="I950" s="23" t="s">
        <v>11148</v>
      </c>
      <c r="J950" s="25" t="s">
        <v>13402</v>
      </c>
      <c r="K950" s="25"/>
      <c r="L950" s="134" t="s">
        <v>13373</v>
      </c>
      <c r="M950" s="23" t="s">
        <v>8447</v>
      </c>
      <c r="N950" s="33" t="s">
        <v>8448</v>
      </c>
      <c r="O950" s="25" t="s">
        <v>13372</v>
      </c>
      <c r="P950" s="23" t="s">
        <v>13377</v>
      </c>
      <c r="Q950" s="25" t="s">
        <v>13379</v>
      </c>
      <c r="R950" s="25" t="s">
        <v>13380</v>
      </c>
      <c r="S950" s="23" t="s">
        <v>13382</v>
      </c>
      <c r="T950" s="23" t="s">
        <v>13384</v>
      </c>
      <c r="U950" s="25" t="s">
        <v>8441</v>
      </c>
      <c r="V950" s="23" t="s">
        <v>8443</v>
      </c>
      <c r="W950" s="25" t="s">
        <v>13387</v>
      </c>
      <c r="X950" s="25"/>
      <c r="Y950" s="23" t="s">
        <v>8447</v>
      </c>
      <c r="Z950" s="23" t="s">
        <v>8448</v>
      </c>
      <c r="AA950" s="33">
        <v>3</v>
      </c>
      <c r="AB950" s="295" t="str">
        <f t="shared" si="60"/>
        <v>年間</v>
      </c>
      <c r="AC950" s="268"/>
      <c r="AD950" s="69">
        <v>1</v>
      </c>
      <c r="AE950" s="167">
        <v>5400</v>
      </c>
      <c r="AF950" s="167">
        <f t="shared" si="61"/>
        <v>5400</v>
      </c>
      <c r="AG950" s="27">
        <v>42430</v>
      </c>
      <c r="AH950" s="168">
        <v>42439</v>
      </c>
      <c r="AI950" s="29" t="str">
        <f t="shared" si="62"/>
        <v>～</v>
      </c>
      <c r="AJ950" s="169">
        <f t="shared" si="59"/>
        <v>43533</v>
      </c>
      <c r="AK950" s="132" t="s">
        <v>13403</v>
      </c>
      <c r="AL950" s="23" t="s">
        <v>13401</v>
      </c>
      <c r="AM950" s="32">
        <v>42439</v>
      </c>
      <c r="AN950" s="27"/>
      <c r="AO950" s="91">
        <v>42443</v>
      </c>
      <c r="AP950" s="25" t="s">
        <v>13332</v>
      </c>
    </row>
    <row r="951" spans="1:42" s="74" customFormat="1" ht="24.75" customHeight="1" x14ac:dyDescent="0.15">
      <c r="A951" s="422">
        <v>948</v>
      </c>
      <c r="B951" s="415" t="s">
        <v>13491</v>
      </c>
      <c r="C951" s="23" t="s">
        <v>7325</v>
      </c>
      <c r="D951" s="24" t="s">
        <v>6423</v>
      </c>
      <c r="E951" s="23"/>
      <c r="F951" s="23"/>
      <c r="G951" s="25" t="s">
        <v>13560</v>
      </c>
      <c r="H951" s="23" t="s">
        <v>13561</v>
      </c>
      <c r="I951" s="23" t="s">
        <v>13494</v>
      </c>
      <c r="J951" s="25" t="s">
        <v>13562</v>
      </c>
      <c r="K951" s="25"/>
      <c r="L951" s="23"/>
      <c r="M951" s="23"/>
      <c r="N951" s="33"/>
      <c r="O951" s="43" t="s">
        <v>13203</v>
      </c>
      <c r="P951" s="23"/>
      <c r="Q951" s="25"/>
      <c r="R951" s="25" t="s">
        <v>13495</v>
      </c>
      <c r="S951" s="23" t="s">
        <v>13496</v>
      </c>
      <c r="T951" s="23"/>
      <c r="U951" s="25"/>
      <c r="V951" s="23"/>
      <c r="W951" s="25"/>
      <c r="X951" s="25"/>
      <c r="Y951" s="23"/>
      <c r="Z951" s="23"/>
      <c r="AA951" s="33">
        <v>5</v>
      </c>
      <c r="AB951" s="295" t="str">
        <f t="shared" si="60"/>
        <v>年間</v>
      </c>
      <c r="AC951" s="268" t="s">
        <v>14487</v>
      </c>
      <c r="AD951" s="181">
        <v>1</v>
      </c>
      <c r="AE951" s="167">
        <v>76500</v>
      </c>
      <c r="AF951" s="167">
        <f t="shared" si="61"/>
        <v>76500</v>
      </c>
      <c r="AG951" s="27">
        <v>42430</v>
      </c>
      <c r="AH951" s="168">
        <v>42448</v>
      </c>
      <c r="AI951" s="29" t="str">
        <f t="shared" si="62"/>
        <v>～</v>
      </c>
      <c r="AJ951" s="169">
        <f t="shared" si="59"/>
        <v>44273</v>
      </c>
      <c r="AK951" s="132" t="s">
        <v>13498</v>
      </c>
      <c r="AL951" s="132" t="s">
        <v>13499</v>
      </c>
      <c r="AM951" s="168">
        <v>42448</v>
      </c>
      <c r="AN951" s="27"/>
      <c r="AO951" s="91">
        <v>42460</v>
      </c>
      <c r="AP951" s="170" t="s">
        <v>13497</v>
      </c>
    </row>
    <row r="952" spans="1:42" s="74" customFormat="1" ht="24.75" customHeight="1" x14ac:dyDescent="0.15">
      <c r="A952" s="422">
        <v>949</v>
      </c>
      <c r="B952" s="415" t="s">
        <v>13491</v>
      </c>
      <c r="C952" s="23" t="s">
        <v>7325</v>
      </c>
      <c r="D952" s="24" t="s">
        <v>6423</v>
      </c>
      <c r="E952" s="23"/>
      <c r="F952" s="23"/>
      <c r="G952" s="25" t="s">
        <v>13493</v>
      </c>
      <c r="H952" s="23" t="s">
        <v>13561</v>
      </c>
      <c r="I952" s="23" t="s">
        <v>13494</v>
      </c>
      <c r="J952" s="25" t="s">
        <v>13563</v>
      </c>
      <c r="K952" s="25"/>
      <c r="L952" s="23"/>
      <c r="M952" s="23"/>
      <c r="N952" s="33"/>
      <c r="O952" s="43" t="s">
        <v>13203</v>
      </c>
      <c r="P952" s="23"/>
      <c r="Q952" s="25"/>
      <c r="R952" s="25" t="s">
        <v>13495</v>
      </c>
      <c r="S952" s="23" t="s">
        <v>13496</v>
      </c>
      <c r="T952" s="23"/>
      <c r="U952" s="25"/>
      <c r="V952" s="23"/>
      <c r="W952" s="25"/>
      <c r="X952" s="25"/>
      <c r="Y952" s="23"/>
      <c r="Z952" s="23"/>
      <c r="AA952" s="33">
        <v>5</v>
      </c>
      <c r="AB952" s="295" t="str">
        <f t="shared" si="60"/>
        <v>年間</v>
      </c>
      <c r="AC952" s="268" t="s">
        <v>14487</v>
      </c>
      <c r="AD952" s="181">
        <v>1</v>
      </c>
      <c r="AE952" s="179"/>
      <c r="AF952" s="179"/>
      <c r="AG952" s="27">
        <v>42430</v>
      </c>
      <c r="AH952" s="168">
        <v>42448</v>
      </c>
      <c r="AI952" s="29" t="str">
        <f t="shared" si="62"/>
        <v>～</v>
      </c>
      <c r="AJ952" s="169">
        <f t="shared" si="59"/>
        <v>44273</v>
      </c>
      <c r="AK952" s="132" t="s">
        <v>13498</v>
      </c>
      <c r="AL952" s="132" t="s">
        <v>13500</v>
      </c>
      <c r="AM952" s="168">
        <v>42448</v>
      </c>
      <c r="AN952" s="27"/>
      <c r="AO952" s="91">
        <v>42460</v>
      </c>
      <c r="AP952" s="170" t="s">
        <v>13497</v>
      </c>
    </row>
    <row r="953" spans="1:42" s="74" customFormat="1" ht="24.75" customHeight="1" x14ac:dyDescent="0.15">
      <c r="A953" s="422">
        <v>950</v>
      </c>
      <c r="B953" s="415" t="s">
        <v>13491</v>
      </c>
      <c r="C953" s="23" t="s">
        <v>7325</v>
      </c>
      <c r="D953" s="24" t="s">
        <v>6423</v>
      </c>
      <c r="E953" s="23"/>
      <c r="F953" s="23"/>
      <c r="G953" s="25" t="s">
        <v>13493</v>
      </c>
      <c r="H953" s="23" t="s">
        <v>13561</v>
      </c>
      <c r="I953" s="23" t="s">
        <v>13494</v>
      </c>
      <c r="J953" s="25" t="s">
        <v>13562</v>
      </c>
      <c r="K953" s="25"/>
      <c r="L953" s="23"/>
      <c r="M953" s="23"/>
      <c r="N953" s="33"/>
      <c r="O953" s="43" t="s">
        <v>13203</v>
      </c>
      <c r="P953" s="23"/>
      <c r="Q953" s="25"/>
      <c r="R953" s="25" t="s">
        <v>13495</v>
      </c>
      <c r="S953" s="23" t="s">
        <v>13496</v>
      </c>
      <c r="T953" s="23"/>
      <c r="U953" s="25"/>
      <c r="V953" s="23"/>
      <c r="W953" s="25"/>
      <c r="X953" s="25"/>
      <c r="Y953" s="23"/>
      <c r="Z953" s="23"/>
      <c r="AA953" s="33">
        <v>5</v>
      </c>
      <c r="AB953" s="295" t="str">
        <f t="shared" si="60"/>
        <v>年間</v>
      </c>
      <c r="AC953" s="268" t="s">
        <v>14487</v>
      </c>
      <c r="AD953" s="181">
        <v>1</v>
      </c>
      <c r="AE953" s="179"/>
      <c r="AF953" s="179"/>
      <c r="AG953" s="27">
        <v>42430</v>
      </c>
      <c r="AH953" s="168">
        <v>42448</v>
      </c>
      <c r="AI953" s="29" t="str">
        <f t="shared" si="62"/>
        <v>～</v>
      </c>
      <c r="AJ953" s="169">
        <f t="shared" si="59"/>
        <v>44273</v>
      </c>
      <c r="AK953" s="132" t="s">
        <v>13498</v>
      </c>
      <c r="AL953" s="132" t="s">
        <v>13501</v>
      </c>
      <c r="AM953" s="168">
        <v>42448</v>
      </c>
      <c r="AN953" s="27"/>
      <c r="AO953" s="91">
        <v>42460</v>
      </c>
      <c r="AP953" s="170" t="s">
        <v>13497</v>
      </c>
    </row>
    <row r="954" spans="1:42" s="74" customFormat="1" ht="24.75" customHeight="1" x14ac:dyDescent="0.15">
      <c r="A954" s="422">
        <v>951</v>
      </c>
      <c r="B954" s="415" t="s">
        <v>13491</v>
      </c>
      <c r="C954" s="23" t="s">
        <v>7325</v>
      </c>
      <c r="D954" s="24" t="s">
        <v>6423</v>
      </c>
      <c r="E954" s="23"/>
      <c r="F954" s="23"/>
      <c r="G954" s="25" t="s">
        <v>14508</v>
      </c>
      <c r="H954" s="23" t="s">
        <v>13561</v>
      </c>
      <c r="I954" s="23" t="s">
        <v>13494</v>
      </c>
      <c r="J954" s="25" t="s">
        <v>13562</v>
      </c>
      <c r="K954" s="25"/>
      <c r="L954" s="23"/>
      <c r="M954" s="23"/>
      <c r="N954" s="33"/>
      <c r="O954" s="43" t="s">
        <v>13203</v>
      </c>
      <c r="P954" s="23"/>
      <c r="Q954" s="25"/>
      <c r="R954" s="25" t="s">
        <v>13495</v>
      </c>
      <c r="S954" s="23" t="s">
        <v>13496</v>
      </c>
      <c r="T954" s="23"/>
      <c r="U954" s="25"/>
      <c r="V954" s="23"/>
      <c r="W954" s="25"/>
      <c r="X954" s="25"/>
      <c r="Y954" s="23"/>
      <c r="Z954" s="23"/>
      <c r="AA954" s="33">
        <v>5</v>
      </c>
      <c r="AB954" s="295" t="str">
        <f t="shared" si="60"/>
        <v>年間</v>
      </c>
      <c r="AC954" s="268" t="s">
        <v>14487</v>
      </c>
      <c r="AD954" s="181">
        <v>1</v>
      </c>
      <c r="AE954" s="179"/>
      <c r="AF954" s="179"/>
      <c r="AG954" s="27">
        <v>42430</v>
      </c>
      <c r="AH954" s="168">
        <v>42448</v>
      </c>
      <c r="AI954" s="29" t="str">
        <f t="shared" si="62"/>
        <v>～</v>
      </c>
      <c r="AJ954" s="169">
        <f t="shared" si="59"/>
        <v>44273</v>
      </c>
      <c r="AK954" s="132" t="s">
        <v>10529</v>
      </c>
      <c r="AL954" s="132" t="s">
        <v>13502</v>
      </c>
      <c r="AM954" s="168">
        <v>42448</v>
      </c>
      <c r="AN954" s="27"/>
      <c r="AO954" s="91">
        <v>42460</v>
      </c>
      <c r="AP954" s="170" t="s">
        <v>13497</v>
      </c>
    </row>
    <row r="955" spans="1:42" s="74" customFormat="1" ht="24.75" customHeight="1" x14ac:dyDescent="0.15">
      <c r="A955" s="422">
        <v>952</v>
      </c>
      <c r="B955" s="415" t="s">
        <v>13491</v>
      </c>
      <c r="C955" s="23" t="s">
        <v>7325</v>
      </c>
      <c r="D955" s="24" t="s">
        <v>6423</v>
      </c>
      <c r="E955" s="23"/>
      <c r="F955" s="23"/>
      <c r="G955" s="25" t="s">
        <v>13493</v>
      </c>
      <c r="H955" s="23" t="s">
        <v>13561</v>
      </c>
      <c r="I955" s="23" t="s">
        <v>13494</v>
      </c>
      <c r="J955" s="25" t="s">
        <v>13562</v>
      </c>
      <c r="K955" s="25"/>
      <c r="L955" s="23"/>
      <c r="M955" s="23"/>
      <c r="N955" s="33"/>
      <c r="O955" s="43" t="s">
        <v>13203</v>
      </c>
      <c r="P955" s="23"/>
      <c r="Q955" s="25"/>
      <c r="R955" s="25" t="s">
        <v>13495</v>
      </c>
      <c r="S955" s="23" t="s">
        <v>13496</v>
      </c>
      <c r="T955" s="23"/>
      <c r="U955" s="25"/>
      <c r="V955" s="23"/>
      <c r="W955" s="25"/>
      <c r="X955" s="25"/>
      <c r="Y955" s="23"/>
      <c r="Z955" s="23"/>
      <c r="AA955" s="33">
        <v>5</v>
      </c>
      <c r="AB955" s="295" t="str">
        <f t="shared" si="60"/>
        <v>年間</v>
      </c>
      <c r="AC955" s="268" t="s">
        <v>14487</v>
      </c>
      <c r="AD955" s="181">
        <v>1</v>
      </c>
      <c r="AE955" s="179"/>
      <c r="AF955" s="179"/>
      <c r="AG955" s="27">
        <v>42430</v>
      </c>
      <c r="AH955" s="168">
        <v>42448</v>
      </c>
      <c r="AI955" s="29" t="str">
        <f t="shared" si="62"/>
        <v>～</v>
      </c>
      <c r="AJ955" s="169">
        <f t="shared" si="59"/>
        <v>44273</v>
      </c>
      <c r="AK955" s="132" t="s">
        <v>7300</v>
      </c>
      <c r="AL955" s="132" t="s">
        <v>13503</v>
      </c>
      <c r="AM955" s="168">
        <v>42448</v>
      </c>
      <c r="AN955" s="27"/>
      <c r="AO955" s="91">
        <v>42460</v>
      </c>
      <c r="AP955" s="170" t="s">
        <v>13497</v>
      </c>
    </row>
    <row r="956" spans="1:42" s="74" customFormat="1" ht="24.75" customHeight="1" x14ac:dyDescent="0.15">
      <c r="A956" s="422">
        <v>953</v>
      </c>
      <c r="B956" s="415" t="s">
        <v>13491</v>
      </c>
      <c r="C956" s="23" t="s">
        <v>7325</v>
      </c>
      <c r="D956" s="24" t="s">
        <v>6423</v>
      </c>
      <c r="E956" s="23"/>
      <c r="F956" s="23"/>
      <c r="G956" s="25" t="s">
        <v>13493</v>
      </c>
      <c r="H956" s="23" t="s">
        <v>13561</v>
      </c>
      <c r="I956" s="23" t="s">
        <v>13494</v>
      </c>
      <c r="J956" s="25" t="s">
        <v>13562</v>
      </c>
      <c r="K956" s="25"/>
      <c r="L956" s="23"/>
      <c r="M956" s="23"/>
      <c r="N956" s="33"/>
      <c r="O956" s="43" t="s">
        <v>13203</v>
      </c>
      <c r="P956" s="23"/>
      <c r="Q956" s="25"/>
      <c r="R956" s="25" t="s">
        <v>13495</v>
      </c>
      <c r="S956" s="23" t="s">
        <v>13496</v>
      </c>
      <c r="T956" s="23"/>
      <c r="U956" s="25"/>
      <c r="V956" s="23"/>
      <c r="W956" s="25"/>
      <c r="X956" s="25"/>
      <c r="Y956" s="23"/>
      <c r="Z956" s="23"/>
      <c r="AA956" s="33">
        <v>5</v>
      </c>
      <c r="AB956" s="295" t="str">
        <f t="shared" si="60"/>
        <v>年間</v>
      </c>
      <c r="AC956" s="268" t="s">
        <v>14487</v>
      </c>
      <c r="AD956" s="181">
        <v>1</v>
      </c>
      <c r="AE956" s="179"/>
      <c r="AF956" s="179"/>
      <c r="AG956" s="27">
        <v>42430</v>
      </c>
      <c r="AH956" s="168">
        <v>42448</v>
      </c>
      <c r="AI956" s="29" t="str">
        <f t="shared" si="62"/>
        <v>～</v>
      </c>
      <c r="AJ956" s="169">
        <f t="shared" si="59"/>
        <v>44273</v>
      </c>
      <c r="AK956" s="132" t="s">
        <v>11559</v>
      </c>
      <c r="AL956" s="132" t="s">
        <v>13504</v>
      </c>
      <c r="AM956" s="168">
        <v>42448</v>
      </c>
      <c r="AN956" s="27"/>
      <c r="AO956" s="91">
        <v>42460</v>
      </c>
      <c r="AP956" s="170" t="s">
        <v>13497</v>
      </c>
    </row>
    <row r="957" spans="1:42" s="74" customFormat="1" ht="24.75" customHeight="1" x14ac:dyDescent="0.15">
      <c r="A957" s="422">
        <v>954</v>
      </c>
      <c r="B957" s="415" t="s">
        <v>13491</v>
      </c>
      <c r="C957" s="23" t="s">
        <v>7325</v>
      </c>
      <c r="D957" s="24" t="s">
        <v>6423</v>
      </c>
      <c r="E957" s="23"/>
      <c r="F957" s="23"/>
      <c r="G957" s="25" t="s">
        <v>13493</v>
      </c>
      <c r="H957" s="23" t="s">
        <v>13561</v>
      </c>
      <c r="I957" s="23" t="s">
        <v>13494</v>
      </c>
      <c r="J957" s="25" t="s">
        <v>13562</v>
      </c>
      <c r="K957" s="25"/>
      <c r="L957" s="23"/>
      <c r="M957" s="23"/>
      <c r="N957" s="33"/>
      <c r="O957" s="43" t="s">
        <v>13203</v>
      </c>
      <c r="P957" s="23"/>
      <c r="Q957" s="25"/>
      <c r="R957" s="25" t="s">
        <v>13495</v>
      </c>
      <c r="S957" s="23" t="s">
        <v>13496</v>
      </c>
      <c r="T957" s="23"/>
      <c r="U957" s="25"/>
      <c r="V957" s="23"/>
      <c r="W957" s="25"/>
      <c r="X957" s="25"/>
      <c r="Y957" s="23"/>
      <c r="Z957" s="23"/>
      <c r="AA957" s="33">
        <v>5</v>
      </c>
      <c r="AB957" s="295" t="str">
        <f t="shared" si="60"/>
        <v>年間</v>
      </c>
      <c r="AC957" s="268" t="s">
        <v>14487</v>
      </c>
      <c r="AD957" s="181">
        <v>1</v>
      </c>
      <c r="AE957" s="179"/>
      <c r="AF957" s="179"/>
      <c r="AG957" s="27">
        <v>42430</v>
      </c>
      <c r="AH957" s="168">
        <v>42448</v>
      </c>
      <c r="AI957" s="29" t="str">
        <f t="shared" si="62"/>
        <v>～</v>
      </c>
      <c r="AJ957" s="169">
        <f t="shared" si="59"/>
        <v>44273</v>
      </c>
      <c r="AK957" s="132" t="s">
        <v>7375</v>
      </c>
      <c r="AL957" s="132" t="s">
        <v>13505</v>
      </c>
      <c r="AM957" s="168">
        <v>42448</v>
      </c>
      <c r="AN957" s="27"/>
      <c r="AO957" s="91">
        <v>42460</v>
      </c>
      <c r="AP957" s="170" t="s">
        <v>13497</v>
      </c>
    </row>
    <row r="958" spans="1:42" s="74" customFormat="1" ht="24.75" customHeight="1" x14ac:dyDescent="0.15">
      <c r="A958" s="422">
        <v>955</v>
      </c>
      <c r="B958" s="419" t="s">
        <v>13492</v>
      </c>
      <c r="C958" s="234" t="s">
        <v>7325</v>
      </c>
      <c r="D958" s="648" t="s">
        <v>6423</v>
      </c>
      <c r="E958" s="234"/>
      <c r="F958" s="234"/>
      <c r="G958" s="25" t="s">
        <v>13506</v>
      </c>
      <c r="H958" s="23" t="s">
        <v>13507</v>
      </c>
      <c r="I958" s="23" t="s">
        <v>13494</v>
      </c>
      <c r="J958" s="25" t="s">
        <v>13508</v>
      </c>
      <c r="K958" s="25"/>
      <c r="L958" s="23"/>
      <c r="M958" s="23"/>
      <c r="N958" s="33"/>
      <c r="O958" s="43" t="s">
        <v>13203</v>
      </c>
      <c r="P958" s="23"/>
      <c r="Q958" s="25"/>
      <c r="R958" s="25" t="s">
        <v>13509</v>
      </c>
      <c r="S958" s="23" t="s">
        <v>13510</v>
      </c>
      <c r="T958" s="23"/>
      <c r="U958" s="25"/>
      <c r="V958" s="23"/>
      <c r="W958" s="25"/>
      <c r="X958" s="25"/>
      <c r="Y958" s="23"/>
      <c r="Z958" s="23"/>
      <c r="AA958" s="33">
        <v>5</v>
      </c>
      <c r="AB958" s="295" t="str">
        <f t="shared" si="60"/>
        <v>年間</v>
      </c>
      <c r="AC958" s="268" t="s">
        <v>14487</v>
      </c>
      <c r="AD958" s="181">
        <v>1</v>
      </c>
      <c r="AE958" s="167">
        <v>76500</v>
      </c>
      <c r="AF958" s="167">
        <f t="shared" si="61"/>
        <v>76500</v>
      </c>
      <c r="AG958" s="27">
        <v>42430</v>
      </c>
      <c r="AH958" s="168">
        <v>42456</v>
      </c>
      <c r="AI958" s="29" t="str">
        <f t="shared" si="62"/>
        <v>～</v>
      </c>
      <c r="AJ958" s="169">
        <f t="shared" si="59"/>
        <v>44281</v>
      </c>
      <c r="AK958" s="132" t="s">
        <v>8014</v>
      </c>
      <c r="AL958" s="527"/>
      <c r="AM958" s="168">
        <v>42456</v>
      </c>
      <c r="AN958" s="27"/>
      <c r="AO958" s="91"/>
      <c r="AP958" s="170" t="s">
        <v>13512</v>
      </c>
    </row>
    <row r="959" spans="1:42" s="74" customFormat="1" ht="24.75" customHeight="1" x14ac:dyDescent="0.15">
      <c r="A959" s="422">
        <v>956</v>
      </c>
      <c r="B959" s="419" t="s">
        <v>13492</v>
      </c>
      <c r="C959" s="234" t="s">
        <v>7325</v>
      </c>
      <c r="D959" s="648" t="s">
        <v>6423</v>
      </c>
      <c r="E959" s="234"/>
      <c r="F959" s="234"/>
      <c r="G959" s="25" t="s">
        <v>13506</v>
      </c>
      <c r="H959" s="23" t="s">
        <v>13507</v>
      </c>
      <c r="I959" s="23" t="s">
        <v>13494</v>
      </c>
      <c r="J959" s="25" t="s">
        <v>13508</v>
      </c>
      <c r="K959" s="25"/>
      <c r="L959" s="23"/>
      <c r="M959" s="23"/>
      <c r="N959" s="33"/>
      <c r="O959" s="43" t="s">
        <v>13203</v>
      </c>
      <c r="P959" s="23"/>
      <c r="Q959" s="25"/>
      <c r="R959" s="25" t="s">
        <v>13509</v>
      </c>
      <c r="S959" s="23" t="s">
        <v>13510</v>
      </c>
      <c r="T959" s="23"/>
      <c r="U959" s="25"/>
      <c r="V959" s="23"/>
      <c r="W959" s="25"/>
      <c r="X959" s="25"/>
      <c r="Y959" s="23"/>
      <c r="Z959" s="23"/>
      <c r="AA959" s="33">
        <v>5</v>
      </c>
      <c r="AB959" s="295" t="str">
        <f t="shared" si="60"/>
        <v>年間</v>
      </c>
      <c r="AC959" s="268" t="s">
        <v>14487</v>
      </c>
      <c r="AD959" s="181">
        <v>1</v>
      </c>
      <c r="AE959" s="179"/>
      <c r="AF959" s="179"/>
      <c r="AG959" s="27">
        <v>42430</v>
      </c>
      <c r="AH959" s="168">
        <v>42456</v>
      </c>
      <c r="AI959" s="29" t="str">
        <f t="shared" si="62"/>
        <v>～</v>
      </c>
      <c r="AJ959" s="169">
        <f t="shared" si="59"/>
        <v>44281</v>
      </c>
      <c r="AK959" s="132" t="s">
        <v>11559</v>
      </c>
      <c r="AL959" s="527"/>
      <c r="AM959" s="168">
        <v>42456</v>
      </c>
      <c r="AN959" s="27"/>
      <c r="AO959" s="91"/>
      <c r="AP959" s="170" t="s">
        <v>13512</v>
      </c>
    </row>
    <row r="960" spans="1:42" s="74" customFormat="1" ht="24.75" customHeight="1" x14ac:dyDescent="0.15">
      <c r="A960" s="422">
        <v>957</v>
      </c>
      <c r="B960" s="419" t="s">
        <v>13492</v>
      </c>
      <c r="C960" s="234" t="s">
        <v>7325</v>
      </c>
      <c r="D960" s="648" t="s">
        <v>6423</v>
      </c>
      <c r="E960" s="234"/>
      <c r="F960" s="234"/>
      <c r="G960" s="25" t="s">
        <v>13506</v>
      </c>
      <c r="H960" s="23" t="s">
        <v>13507</v>
      </c>
      <c r="I960" s="23" t="s">
        <v>13494</v>
      </c>
      <c r="J960" s="25" t="s">
        <v>13508</v>
      </c>
      <c r="K960" s="25"/>
      <c r="L960" s="23"/>
      <c r="M960" s="23"/>
      <c r="N960" s="33"/>
      <c r="O960" s="43" t="s">
        <v>13203</v>
      </c>
      <c r="P960" s="23"/>
      <c r="Q960" s="25"/>
      <c r="R960" s="25" t="s">
        <v>13509</v>
      </c>
      <c r="S960" s="23" t="s">
        <v>13510</v>
      </c>
      <c r="T960" s="23"/>
      <c r="U960" s="25"/>
      <c r="V960" s="23"/>
      <c r="W960" s="25"/>
      <c r="X960" s="25"/>
      <c r="Y960" s="23"/>
      <c r="Z960" s="23"/>
      <c r="AA960" s="33">
        <v>5</v>
      </c>
      <c r="AB960" s="295" t="str">
        <f t="shared" si="60"/>
        <v>年間</v>
      </c>
      <c r="AC960" s="268" t="s">
        <v>14487</v>
      </c>
      <c r="AD960" s="181">
        <v>1</v>
      </c>
      <c r="AE960" s="179"/>
      <c r="AF960" s="179"/>
      <c r="AG960" s="27">
        <v>42430</v>
      </c>
      <c r="AH960" s="168">
        <v>42456</v>
      </c>
      <c r="AI960" s="29" t="str">
        <f t="shared" si="62"/>
        <v>～</v>
      </c>
      <c r="AJ960" s="169">
        <f t="shared" si="59"/>
        <v>44281</v>
      </c>
      <c r="AK960" s="132" t="s">
        <v>13511</v>
      </c>
      <c r="AL960" s="527"/>
      <c r="AM960" s="168">
        <v>42456</v>
      </c>
      <c r="AN960" s="27"/>
      <c r="AO960" s="91"/>
      <c r="AP960" s="170" t="s">
        <v>13512</v>
      </c>
    </row>
    <row r="961" spans="1:42" s="74" customFormat="1" ht="24.75" customHeight="1" x14ac:dyDescent="0.15">
      <c r="A961" s="422">
        <v>958</v>
      </c>
      <c r="B961" s="268" t="s">
        <v>13553</v>
      </c>
      <c r="C961" s="23" t="s">
        <v>582</v>
      </c>
      <c r="D961" s="24" t="s">
        <v>1591</v>
      </c>
      <c r="E961" s="23"/>
      <c r="F961" s="23"/>
      <c r="G961" s="25" t="s">
        <v>13564</v>
      </c>
      <c r="H961" s="23" t="s">
        <v>13565</v>
      </c>
      <c r="I961" s="23" t="s">
        <v>13567</v>
      </c>
      <c r="J961" s="25" t="s">
        <v>13566</v>
      </c>
      <c r="K961" s="25" t="s">
        <v>13568</v>
      </c>
      <c r="L961" s="134" t="s">
        <v>13569</v>
      </c>
      <c r="M961" s="23" t="s">
        <v>13410</v>
      </c>
      <c r="N961" s="33" t="s">
        <v>13411</v>
      </c>
      <c r="O961" s="25" t="s">
        <v>2881</v>
      </c>
      <c r="P961" s="23" t="s">
        <v>13571</v>
      </c>
      <c r="Q961" s="25" t="s">
        <v>13572</v>
      </c>
      <c r="R961" s="25" t="s">
        <v>13570</v>
      </c>
      <c r="S961" s="23" t="s">
        <v>13573</v>
      </c>
      <c r="T961" s="23" t="s">
        <v>13574</v>
      </c>
      <c r="U961" s="25" t="s">
        <v>13575</v>
      </c>
      <c r="V961" s="23" t="s">
        <v>13576</v>
      </c>
      <c r="W961" s="25" t="s">
        <v>13577</v>
      </c>
      <c r="X961" s="25" t="s">
        <v>13578</v>
      </c>
      <c r="Y961" s="23" t="s">
        <v>13579</v>
      </c>
      <c r="Z961" s="23" t="s">
        <v>13580</v>
      </c>
      <c r="AA961" s="33">
        <v>5</v>
      </c>
      <c r="AB961" s="295" t="str">
        <f t="shared" si="60"/>
        <v>年間</v>
      </c>
      <c r="AC961" s="268"/>
      <c r="AD961" s="167">
        <v>1</v>
      </c>
      <c r="AE961" s="167">
        <v>7200</v>
      </c>
      <c r="AF961" s="167">
        <f t="shared" si="61"/>
        <v>7200</v>
      </c>
      <c r="AG961" s="27">
        <v>42430</v>
      </c>
      <c r="AH961" s="168">
        <v>42461</v>
      </c>
      <c r="AI961" s="29" t="str">
        <f t="shared" si="62"/>
        <v>～</v>
      </c>
      <c r="AJ961" s="169">
        <f t="shared" si="59"/>
        <v>44286</v>
      </c>
      <c r="AK961" s="23" t="s">
        <v>4686</v>
      </c>
      <c r="AL961" s="132" t="s">
        <v>13581</v>
      </c>
      <c r="AM961" s="35">
        <v>42452</v>
      </c>
      <c r="AN961" s="27"/>
      <c r="AO961" s="104">
        <v>42471</v>
      </c>
      <c r="AP961" s="25" t="s">
        <v>13555</v>
      </c>
    </row>
    <row r="962" spans="1:42" s="74" customFormat="1" ht="24.75" customHeight="1" x14ac:dyDescent="0.15">
      <c r="A962" s="422">
        <v>959</v>
      </c>
      <c r="B962" s="268" t="s">
        <v>13551</v>
      </c>
      <c r="C962" s="23" t="s">
        <v>582</v>
      </c>
      <c r="D962" s="24" t="s">
        <v>1591</v>
      </c>
      <c r="E962" s="23"/>
      <c r="F962" s="23"/>
      <c r="G962" s="25" t="s">
        <v>13564</v>
      </c>
      <c r="H962" s="23" t="s">
        <v>13565</v>
      </c>
      <c r="I962" s="23" t="s">
        <v>13567</v>
      </c>
      <c r="J962" s="25" t="s">
        <v>13566</v>
      </c>
      <c r="K962" s="25" t="s">
        <v>13568</v>
      </c>
      <c r="L962" s="134" t="s">
        <v>13569</v>
      </c>
      <c r="M962" s="23" t="s">
        <v>13410</v>
      </c>
      <c r="N962" s="33" t="s">
        <v>13411</v>
      </c>
      <c r="O962" s="25" t="s">
        <v>2881</v>
      </c>
      <c r="P962" s="23" t="s">
        <v>13571</v>
      </c>
      <c r="Q962" s="25" t="s">
        <v>13572</v>
      </c>
      <c r="R962" s="25" t="s">
        <v>13570</v>
      </c>
      <c r="S962" s="23" t="s">
        <v>13573</v>
      </c>
      <c r="T962" s="23" t="s">
        <v>13574</v>
      </c>
      <c r="U962" s="25" t="s">
        <v>13575</v>
      </c>
      <c r="V962" s="23" t="s">
        <v>13576</v>
      </c>
      <c r="W962" s="25" t="s">
        <v>13577</v>
      </c>
      <c r="X962" s="25" t="s">
        <v>13578</v>
      </c>
      <c r="Y962" s="23" t="s">
        <v>13579</v>
      </c>
      <c r="Z962" s="23" t="s">
        <v>13580</v>
      </c>
      <c r="AA962" s="33">
        <v>5</v>
      </c>
      <c r="AB962" s="295" t="str">
        <f t="shared" si="60"/>
        <v>年間</v>
      </c>
      <c r="AC962" s="268"/>
      <c r="AD962" s="167">
        <v>1</v>
      </c>
      <c r="AE962" s="167">
        <v>7200</v>
      </c>
      <c r="AF962" s="167">
        <f t="shared" si="61"/>
        <v>7200</v>
      </c>
      <c r="AG962" s="27">
        <v>42430</v>
      </c>
      <c r="AH962" s="168">
        <v>42461</v>
      </c>
      <c r="AI962" s="29" t="str">
        <f t="shared" si="62"/>
        <v>～</v>
      </c>
      <c r="AJ962" s="169">
        <f t="shared" si="59"/>
        <v>44286</v>
      </c>
      <c r="AK962" s="23" t="s">
        <v>4686</v>
      </c>
      <c r="AL962" s="132" t="s">
        <v>13582</v>
      </c>
      <c r="AM962" s="35">
        <v>42452</v>
      </c>
      <c r="AN962" s="27"/>
      <c r="AO962" s="104">
        <v>42471</v>
      </c>
      <c r="AP962" s="25" t="s">
        <v>13555</v>
      </c>
    </row>
    <row r="963" spans="1:42" s="74" customFormat="1" ht="24.75" customHeight="1" x14ac:dyDescent="0.15">
      <c r="A963" s="422">
        <v>960</v>
      </c>
      <c r="B963" s="268" t="s">
        <v>13551</v>
      </c>
      <c r="C963" s="23" t="s">
        <v>582</v>
      </c>
      <c r="D963" s="24" t="s">
        <v>1591</v>
      </c>
      <c r="E963" s="23"/>
      <c r="F963" s="23"/>
      <c r="G963" s="25" t="s">
        <v>13564</v>
      </c>
      <c r="H963" s="23" t="s">
        <v>13565</v>
      </c>
      <c r="I963" s="23" t="s">
        <v>13567</v>
      </c>
      <c r="J963" s="25" t="s">
        <v>13566</v>
      </c>
      <c r="K963" s="25" t="s">
        <v>13568</v>
      </c>
      <c r="L963" s="134" t="s">
        <v>13569</v>
      </c>
      <c r="M963" s="23" t="s">
        <v>13410</v>
      </c>
      <c r="N963" s="33" t="s">
        <v>13411</v>
      </c>
      <c r="O963" s="25" t="s">
        <v>2881</v>
      </c>
      <c r="P963" s="23" t="s">
        <v>13571</v>
      </c>
      <c r="Q963" s="25" t="s">
        <v>13572</v>
      </c>
      <c r="R963" s="25" t="s">
        <v>13570</v>
      </c>
      <c r="S963" s="23" t="s">
        <v>13573</v>
      </c>
      <c r="T963" s="23" t="s">
        <v>13574</v>
      </c>
      <c r="U963" s="25" t="s">
        <v>13575</v>
      </c>
      <c r="V963" s="23" t="s">
        <v>13576</v>
      </c>
      <c r="W963" s="25" t="s">
        <v>13577</v>
      </c>
      <c r="X963" s="25" t="s">
        <v>13578</v>
      </c>
      <c r="Y963" s="23" t="s">
        <v>13579</v>
      </c>
      <c r="Z963" s="23" t="s">
        <v>13580</v>
      </c>
      <c r="AA963" s="33">
        <v>5</v>
      </c>
      <c r="AB963" s="295" t="str">
        <f t="shared" si="60"/>
        <v>年間</v>
      </c>
      <c r="AC963" s="268"/>
      <c r="AD963" s="167">
        <v>1</v>
      </c>
      <c r="AE963" s="167">
        <v>7200</v>
      </c>
      <c r="AF963" s="167">
        <f t="shared" si="61"/>
        <v>7200</v>
      </c>
      <c r="AG963" s="27">
        <v>42430</v>
      </c>
      <c r="AH963" s="168">
        <v>42461</v>
      </c>
      <c r="AI963" s="29" t="str">
        <f t="shared" si="62"/>
        <v>～</v>
      </c>
      <c r="AJ963" s="169">
        <f t="shared" si="59"/>
        <v>44286</v>
      </c>
      <c r="AK963" s="23" t="s">
        <v>4686</v>
      </c>
      <c r="AL963" s="132" t="s">
        <v>13583</v>
      </c>
      <c r="AM963" s="35">
        <v>42452</v>
      </c>
      <c r="AN963" s="27"/>
      <c r="AO963" s="104">
        <v>42471</v>
      </c>
      <c r="AP963" s="25" t="s">
        <v>13555</v>
      </c>
    </row>
    <row r="964" spans="1:42" s="74" customFormat="1" ht="24.75" customHeight="1" x14ac:dyDescent="0.15">
      <c r="A964" s="422">
        <v>961</v>
      </c>
      <c r="B964" s="268" t="s">
        <v>13554</v>
      </c>
      <c r="C964" s="23" t="s">
        <v>582</v>
      </c>
      <c r="D964" s="24" t="s">
        <v>1591</v>
      </c>
      <c r="E964" s="23"/>
      <c r="F964" s="23"/>
      <c r="G964" s="25" t="s">
        <v>13564</v>
      </c>
      <c r="H964" s="23" t="s">
        <v>13565</v>
      </c>
      <c r="I964" s="23" t="s">
        <v>13567</v>
      </c>
      <c r="J964" s="25" t="s">
        <v>13566</v>
      </c>
      <c r="K964" s="25" t="s">
        <v>13568</v>
      </c>
      <c r="L964" s="134" t="s">
        <v>13569</v>
      </c>
      <c r="M964" s="23" t="s">
        <v>13410</v>
      </c>
      <c r="N964" s="33" t="s">
        <v>13411</v>
      </c>
      <c r="O964" s="25" t="s">
        <v>2881</v>
      </c>
      <c r="P964" s="23" t="s">
        <v>13571</v>
      </c>
      <c r="Q964" s="25" t="s">
        <v>13572</v>
      </c>
      <c r="R964" s="25" t="s">
        <v>13570</v>
      </c>
      <c r="S964" s="23" t="s">
        <v>13573</v>
      </c>
      <c r="T964" s="23" t="s">
        <v>13574</v>
      </c>
      <c r="U964" s="25" t="s">
        <v>13644</v>
      </c>
      <c r="V964" s="23" t="s">
        <v>13576</v>
      </c>
      <c r="W964" s="25" t="s">
        <v>13577</v>
      </c>
      <c r="X964" s="25" t="s">
        <v>13578</v>
      </c>
      <c r="Y964" s="23" t="s">
        <v>13579</v>
      </c>
      <c r="Z964" s="23" t="s">
        <v>13580</v>
      </c>
      <c r="AA964" s="33">
        <v>5</v>
      </c>
      <c r="AB964" s="295" t="str">
        <f t="shared" si="60"/>
        <v>年間</v>
      </c>
      <c r="AC964" s="268"/>
      <c r="AD964" s="167">
        <v>1</v>
      </c>
      <c r="AE964" s="167">
        <v>15000</v>
      </c>
      <c r="AF964" s="167">
        <f t="shared" si="61"/>
        <v>15000</v>
      </c>
      <c r="AG964" s="27">
        <v>42430</v>
      </c>
      <c r="AH964" s="168">
        <v>42461</v>
      </c>
      <c r="AI964" s="29" t="str">
        <f t="shared" si="62"/>
        <v>～</v>
      </c>
      <c r="AJ964" s="169">
        <f t="shared" ref="AJ964:AJ1027" si="63">IF(ISBLANK($AH964),"",DATE(YEAR($AH964)+$AA964,MONTH($AH964),DAY($AH964)-1))</f>
        <v>44286</v>
      </c>
      <c r="AK964" s="23" t="s">
        <v>7787</v>
      </c>
      <c r="AL964" s="132" t="s">
        <v>13584</v>
      </c>
      <c r="AM964" s="35">
        <v>42452</v>
      </c>
      <c r="AN964" s="27"/>
      <c r="AO964" s="104">
        <v>42471</v>
      </c>
      <c r="AP964" s="25" t="s">
        <v>13555</v>
      </c>
    </row>
    <row r="965" spans="1:42" s="74" customFormat="1" ht="24.75" customHeight="1" x14ac:dyDescent="0.15">
      <c r="A965" s="422">
        <v>962</v>
      </c>
      <c r="B965" s="268" t="s">
        <v>13552</v>
      </c>
      <c r="C965" s="23" t="s">
        <v>582</v>
      </c>
      <c r="D965" s="24" t="s">
        <v>1591</v>
      </c>
      <c r="E965" s="23"/>
      <c r="F965" s="23"/>
      <c r="G965" s="25" t="s">
        <v>13564</v>
      </c>
      <c r="H965" s="23" t="s">
        <v>13565</v>
      </c>
      <c r="I965" s="23" t="s">
        <v>13567</v>
      </c>
      <c r="J965" s="25" t="s">
        <v>13566</v>
      </c>
      <c r="K965" s="25" t="s">
        <v>13568</v>
      </c>
      <c r="L965" s="134" t="s">
        <v>13569</v>
      </c>
      <c r="M965" s="23" t="s">
        <v>13410</v>
      </c>
      <c r="N965" s="33" t="s">
        <v>13411</v>
      </c>
      <c r="O965" s="25" t="s">
        <v>2881</v>
      </c>
      <c r="P965" s="23" t="s">
        <v>13571</v>
      </c>
      <c r="Q965" s="25" t="s">
        <v>13572</v>
      </c>
      <c r="R965" s="25" t="s">
        <v>13570</v>
      </c>
      <c r="S965" s="23" t="s">
        <v>13573</v>
      </c>
      <c r="T965" s="23" t="s">
        <v>13574</v>
      </c>
      <c r="U965" s="25" t="s">
        <v>13575</v>
      </c>
      <c r="V965" s="23" t="s">
        <v>13576</v>
      </c>
      <c r="W965" s="25" t="s">
        <v>13577</v>
      </c>
      <c r="X965" s="25" t="s">
        <v>13578</v>
      </c>
      <c r="Y965" s="23" t="s">
        <v>13579</v>
      </c>
      <c r="Z965" s="23" t="s">
        <v>13580</v>
      </c>
      <c r="AA965" s="33">
        <v>5</v>
      </c>
      <c r="AB965" s="295" t="str">
        <f t="shared" si="60"/>
        <v>年間</v>
      </c>
      <c r="AC965" s="268"/>
      <c r="AD965" s="167">
        <v>1</v>
      </c>
      <c r="AE965" s="167">
        <v>15000</v>
      </c>
      <c r="AF965" s="167">
        <f t="shared" si="61"/>
        <v>15000</v>
      </c>
      <c r="AG965" s="27">
        <v>42430</v>
      </c>
      <c r="AH965" s="168">
        <v>42461</v>
      </c>
      <c r="AI965" s="29" t="str">
        <f t="shared" si="62"/>
        <v>～</v>
      </c>
      <c r="AJ965" s="169">
        <f t="shared" si="63"/>
        <v>44286</v>
      </c>
      <c r="AK965" s="23" t="s">
        <v>7787</v>
      </c>
      <c r="AL965" s="132" t="s">
        <v>13585</v>
      </c>
      <c r="AM965" s="35">
        <v>42452</v>
      </c>
      <c r="AN965" s="27"/>
      <c r="AO965" s="104">
        <v>42471</v>
      </c>
      <c r="AP965" s="25" t="s">
        <v>13555</v>
      </c>
    </row>
    <row r="966" spans="1:42" s="74" customFormat="1" ht="24.75" customHeight="1" x14ac:dyDescent="0.15">
      <c r="A966" s="422">
        <v>963</v>
      </c>
      <c r="B966" s="268" t="s">
        <v>13552</v>
      </c>
      <c r="C966" s="23" t="s">
        <v>582</v>
      </c>
      <c r="D966" s="24" t="s">
        <v>1591</v>
      </c>
      <c r="E966" s="23"/>
      <c r="F966" s="23"/>
      <c r="G966" s="25" t="s">
        <v>13564</v>
      </c>
      <c r="H966" s="23" t="s">
        <v>13565</v>
      </c>
      <c r="I966" s="23" t="s">
        <v>13567</v>
      </c>
      <c r="J966" s="25" t="s">
        <v>13566</v>
      </c>
      <c r="K966" s="25" t="s">
        <v>13568</v>
      </c>
      <c r="L966" s="134" t="s">
        <v>13569</v>
      </c>
      <c r="M966" s="23" t="s">
        <v>13410</v>
      </c>
      <c r="N966" s="33" t="s">
        <v>13411</v>
      </c>
      <c r="O966" s="25" t="s">
        <v>2881</v>
      </c>
      <c r="P966" s="23" t="s">
        <v>13571</v>
      </c>
      <c r="Q966" s="25" t="s">
        <v>13572</v>
      </c>
      <c r="R966" s="25" t="s">
        <v>13570</v>
      </c>
      <c r="S966" s="23" t="s">
        <v>13573</v>
      </c>
      <c r="T966" s="23" t="s">
        <v>13574</v>
      </c>
      <c r="U966" s="25" t="s">
        <v>13575</v>
      </c>
      <c r="V966" s="23" t="s">
        <v>13576</v>
      </c>
      <c r="W966" s="25" t="s">
        <v>13577</v>
      </c>
      <c r="X966" s="25" t="s">
        <v>13578</v>
      </c>
      <c r="Y966" s="23" t="s">
        <v>13579</v>
      </c>
      <c r="Z966" s="23" t="s">
        <v>13580</v>
      </c>
      <c r="AA966" s="33">
        <v>5</v>
      </c>
      <c r="AB966" s="295" t="str">
        <f t="shared" si="60"/>
        <v>年間</v>
      </c>
      <c r="AC966" s="268"/>
      <c r="AD966" s="167">
        <v>1</v>
      </c>
      <c r="AE966" s="167">
        <v>15000</v>
      </c>
      <c r="AF966" s="167">
        <f t="shared" si="61"/>
        <v>15000</v>
      </c>
      <c r="AG966" s="27">
        <v>42430</v>
      </c>
      <c r="AH966" s="168">
        <v>42461</v>
      </c>
      <c r="AI966" s="29" t="str">
        <f t="shared" si="62"/>
        <v>～</v>
      </c>
      <c r="AJ966" s="169">
        <f t="shared" si="63"/>
        <v>44286</v>
      </c>
      <c r="AK966" s="23" t="s">
        <v>7787</v>
      </c>
      <c r="AL966" s="132" t="s">
        <v>13586</v>
      </c>
      <c r="AM966" s="35">
        <v>42452</v>
      </c>
      <c r="AN966" s="27"/>
      <c r="AO966" s="104">
        <v>42471</v>
      </c>
      <c r="AP966" s="25" t="s">
        <v>13555</v>
      </c>
    </row>
    <row r="967" spans="1:42" s="74" customFormat="1" ht="24.75" customHeight="1" x14ac:dyDescent="0.15">
      <c r="A967" s="422">
        <v>964</v>
      </c>
      <c r="B967" s="420" t="s">
        <v>13635</v>
      </c>
      <c r="C967" s="316" t="s">
        <v>13633</v>
      </c>
      <c r="D967" s="649" t="s">
        <v>13634</v>
      </c>
      <c r="E967" s="316"/>
      <c r="F967" s="316"/>
      <c r="G967" s="318" t="s">
        <v>13751</v>
      </c>
      <c r="H967" s="23" t="s">
        <v>13752</v>
      </c>
      <c r="I967" s="23" t="s">
        <v>13753</v>
      </c>
      <c r="J967" s="25" t="s">
        <v>13754</v>
      </c>
      <c r="K967" s="25" t="s">
        <v>13880</v>
      </c>
      <c r="L967" s="134" t="s">
        <v>13755</v>
      </c>
      <c r="M967" s="23" t="s">
        <v>13756</v>
      </c>
      <c r="N967" s="33"/>
      <c r="O967" s="25" t="s">
        <v>13757</v>
      </c>
      <c r="P967" s="23" t="s">
        <v>13758</v>
      </c>
      <c r="Q967" s="259" t="s">
        <v>13759</v>
      </c>
      <c r="R967" s="134" t="s">
        <v>13760</v>
      </c>
      <c r="S967" s="23" t="s">
        <v>13761</v>
      </c>
      <c r="T967" s="23" t="s">
        <v>13762</v>
      </c>
      <c r="U967" s="25"/>
      <c r="V967" s="23"/>
      <c r="W967" s="25"/>
      <c r="X967" s="25"/>
      <c r="Y967" s="23"/>
      <c r="Z967" s="23"/>
      <c r="AA967" s="33">
        <v>5</v>
      </c>
      <c r="AB967" s="295" t="str">
        <f t="shared" si="60"/>
        <v>年間</v>
      </c>
      <c r="AC967" s="268"/>
      <c r="AD967" s="167">
        <v>1</v>
      </c>
      <c r="AE967" s="167">
        <v>63600</v>
      </c>
      <c r="AF967" s="167">
        <f t="shared" si="61"/>
        <v>63600</v>
      </c>
      <c r="AG967" s="27">
        <v>42461</v>
      </c>
      <c r="AH967" s="168">
        <v>42447</v>
      </c>
      <c r="AI967" s="29" t="str">
        <f t="shared" si="62"/>
        <v>～</v>
      </c>
      <c r="AJ967" s="169">
        <f t="shared" si="63"/>
        <v>44272</v>
      </c>
      <c r="AK967" s="132" t="s">
        <v>13764</v>
      </c>
      <c r="AL967" s="23" t="s">
        <v>13765</v>
      </c>
      <c r="AM967" s="32">
        <v>42447</v>
      </c>
      <c r="AN967" s="27"/>
      <c r="AO967" s="91">
        <v>42482</v>
      </c>
      <c r="AP967" s="25" t="s">
        <v>13763</v>
      </c>
    </row>
    <row r="968" spans="1:42" s="74" customFormat="1" ht="24.75" customHeight="1" x14ac:dyDescent="0.15">
      <c r="A968" s="422">
        <v>965</v>
      </c>
      <c r="B968" s="268" t="s">
        <v>13736</v>
      </c>
      <c r="C968" s="23" t="s">
        <v>582</v>
      </c>
      <c r="D968" s="24" t="s">
        <v>1591</v>
      </c>
      <c r="E968" s="23"/>
      <c r="F968" s="23"/>
      <c r="G968" s="25" t="s">
        <v>13564</v>
      </c>
      <c r="H968" s="23" t="s">
        <v>7317</v>
      </c>
      <c r="I968" s="23" t="s">
        <v>13738</v>
      </c>
      <c r="J968" s="25" t="s">
        <v>13939</v>
      </c>
      <c r="K968" s="25" t="s">
        <v>13938</v>
      </c>
      <c r="L968" s="134" t="s">
        <v>13940</v>
      </c>
      <c r="M968" s="23" t="s">
        <v>13941</v>
      </c>
      <c r="N968" s="33" t="s">
        <v>13410</v>
      </c>
      <c r="O968" s="25" t="s">
        <v>2881</v>
      </c>
      <c r="P968" s="23" t="s">
        <v>32</v>
      </c>
      <c r="Q968" s="25" t="s">
        <v>13415</v>
      </c>
      <c r="R968" s="25" t="s">
        <v>4722</v>
      </c>
      <c r="S968" s="23" t="s">
        <v>35</v>
      </c>
      <c r="T968" s="23" t="s">
        <v>36</v>
      </c>
      <c r="U968" s="25" t="s">
        <v>13420</v>
      </c>
      <c r="V968" s="23" t="s">
        <v>13422</v>
      </c>
      <c r="W968" s="25" t="s">
        <v>13424</v>
      </c>
      <c r="X968" s="25" t="s">
        <v>13426</v>
      </c>
      <c r="Y968" s="23" t="s">
        <v>13428</v>
      </c>
      <c r="Z968" s="23" t="s">
        <v>13430</v>
      </c>
      <c r="AA968" s="33">
        <v>5</v>
      </c>
      <c r="AB968" s="295" t="str">
        <f t="shared" si="60"/>
        <v>年間</v>
      </c>
      <c r="AC968" s="268"/>
      <c r="AD968" s="167">
        <v>1</v>
      </c>
      <c r="AE968" s="167">
        <v>7200</v>
      </c>
      <c r="AF968" s="167">
        <f t="shared" si="61"/>
        <v>7200</v>
      </c>
      <c r="AG968" s="27">
        <v>42461</v>
      </c>
      <c r="AH968" s="168">
        <v>42481</v>
      </c>
      <c r="AI968" s="29" t="str">
        <f t="shared" si="62"/>
        <v>～</v>
      </c>
      <c r="AJ968" s="169">
        <f t="shared" si="63"/>
        <v>44306</v>
      </c>
      <c r="AK968" s="23" t="s">
        <v>4686</v>
      </c>
      <c r="AL968" s="132" t="s">
        <v>13942</v>
      </c>
      <c r="AM968" s="35">
        <v>42481</v>
      </c>
      <c r="AN968" s="27"/>
      <c r="AO968" s="104">
        <v>42496</v>
      </c>
      <c r="AP968" s="25" t="s">
        <v>13739</v>
      </c>
    </row>
    <row r="969" spans="1:42" s="74" customFormat="1" ht="24.75" customHeight="1" x14ac:dyDescent="0.15">
      <c r="A969" s="422">
        <v>966</v>
      </c>
      <c r="B969" s="268" t="s">
        <v>13736</v>
      </c>
      <c r="C969" s="23" t="s">
        <v>582</v>
      </c>
      <c r="D969" s="24" t="s">
        <v>1591</v>
      </c>
      <c r="E969" s="23"/>
      <c r="F969" s="23"/>
      <c r="G969" s="25" t="s">
        <v>13564</v>
      </c>
      <c r="H969" s="23" t="s">
        <v>7317</v>
      </c>
      <c r="I969" s="23" t="s">
        <v>13738</v>
      </c>
      <c r="J969" s="25" t="s">
        <v>13939</v>
      </c>
      <c r="K969" s="25" t="s">
        <v>13938</v>
      </c>
      <c r="L969" s="134" t="s">
        <v>13940</v>
      </c>
      <c r="M969" s="23" t="s">
        <v>13941</v>
      </c>
      <c r="N969" s="33" t="s">
        <v>13410</v>
      </c>
      <c r="O969" s="25" t="s">
        <v>2881</v>
      </c>
      <c r="P969" s="23" t="s">
        <v>32</v>
      </c>
      <c r="Q969" s="25" t="s">
        <v>13415</v>
      </c>
      <c r="R969" s="25" t="s">
        <v>4722</v>
      </c>
      <c r="S969" s="23" t="s">
        <v>35</v>
      </c>
      <c r="T969" s="23" t="s">
        <v>36</v>
      </c>
      <c r="U969" s="25" t="s">
        <v>13420</v>
      </c>
      <c r="V969" s="23" t="s">
        <v>13422</v>
      </c>
      <c r="W969" s="25" t="s">
        <v>13424</v>
      </c>
      <c r="X969" s="25" t="s">
        <v>13426</v>
      </c>
      <c r="Y969" s="23" t="s">
        <v>13428</v>
      </c>
      <c r="Z969" s="23" t="s">
        <v>13430</v>
      </c>
      <c r="AA969" s="33">
        <v>5</v>
      </c>
      <c r="AB969" s="295" t="str">
        <f t="shared" ref="AB969:AB1032" si="64">IF(ISBLANK($AA969),"","年間")</f>
        <v>年間</v>
      </c>
      <c r="AC969" s="268"/>
      <c r="AD969" s="167">
        <v>1</v>
      </c>
      <c r="AE969" s="167">
        <v>7200</v>
      </c>
      <c r="AF969" s="167">
        <f t="shared" si="61"/>
        <v>7200</v>
      </c>
      <c r="AG969" s="27">
        <v>42461</v>
      </c>
      <c r="AH969" s="168">
        <v>42481</v>
      </c>
      <c r="AI969" s="29" t="str">
        <f t="shared" si="62"/>
        <v>～</v>
      </c>
      <c r="AJ969" s="169">
        <f t="shared" si="63"/>
        <v>44306</v>
      </c>
      <c r="AK969" s="23" t="s">
        <v>4686</v>
      </c>
      <c r="AL969" s="132" t="s">
        <v>13943</v>
      </c>
      <c r="AM969" s="35">
        <v>42481</v>
      </c>
      <c r="AN969" s="27"/>
      <c r="AO969" s="104">
        <v>42496</v>
      </c>
      <c r="AP969" s="25" t="s">
        <v>13739</v>
      </c>
    </row>
    <row r="970" spans="1:42" s="74" customFormat="1" ht="24.75" customHeight="1" x14ac:dyDescent="0.15">
      <c r="A970" s="422">
        <v>967</v>
      </c>
      <c r="B970" s="268" t="s">
        <v>13737</v>
      </c>
      <c r="C970" s="23" t="s">
        <v>582</v>
      </c>
      <c r="D970" s="24" t="s">
        <v>1591</v>
      </c>
      <c r="E970" s="23"/>
      <c r="F970" s="23"/>
      <c r="G970" s="25" t="s">
        <v>13564</v>
      </c>
      <c r="H970" s="23"/>
      <c r="I970" s="23" t="s">
        <v>13738</v>
      </c>
      <c r="J970" s="25" t="s">
        <v>13939</v>
      </c>
      <c r="K970" s="25" t="s">
        <v>13938</v>
      </c>
      <c r="L970" s="134" t="s">
        <v>13940</v>
      </c>
      <c r="M970" s="23" t="s">
        <v>13941</v>
      </c>
      <c r="N970" s="33" t="s">
        <v>13410</v>
      </c>
      <c r="O970" s="25" t="s">
        <v>2881</v>
      </c>
      <c r="P970" s="23" t="s">
        <v>32</v>
      </c>
      <c r="Q970" s="25" t="s">
        <v>13415</v>
      </c>
      <c r="R970" s="25" t="s">
        <v>4722</v>
      </c>
      <c r="S970" s="23" t="s">
        <v>35</v>
      </c>
      <c r="T970" s="23" t="s">
        <v>36</v>
      </c>
      <c r="U970" s="25" t="s">
        <v>13420</v>
      </c>
      <c r="V970" s="23" t="s">
        <v>13422</v>
      </c>
      <c r="W970" s="25" t="s">
        <v>13424</v>
      </c>
      <c r="X970" s="25" t="s">
        <v>13426</v>
      </c>
      <c r="Y970" s="23" t="s">
        <v>13428</v>
      </c>
      <c r="Z970" s="23" t="s">
        <v>13430</v>
      </c>
      <c r="AA970" s="33">
        <v>5</v>
      </c>
      <c r="AB970" s="295" t="str">
        <f t="shared" si="64"/>
        <v>年間</v>
      </c>
      <c r="AC970" s="268"/>
      <c r="AD970" s="167">
        <v>1</v>
      </c>
      <c r="AE970" s="167">
        <v>15000</v>
      </c>
      <c r="AF970" s="167">
        <f t="shared" si="61"/>
        <v>15000</v>
      </c>
      <c r="AG970" s="27">
        <v>42461</v>
      </c>
      <c r="AH970" s="168">
        <v>42481</v>
      </c>
      <c r="AI970" s="29" t="str">
        <f t="shared" si="62"/>
        <v>～</v>
      </c>
      <c r="AJ970" s="169">
        <f t="shared" si="63"/>
        <v>44306</v>
      </c>
      <c r="AK970" s="23" t="s">
        <v>7787</v>
      </c>
      <c r="AL970" s="132" t="s">
        <v>13944</v>
      </c>
      <c r="AM970" s="35">
        <v>42481</v>
      </c>
      <c r="AN970" s="27"/>
      <c r="AO970" s="104">
        <v>42496</v>
      </c>
      <c r="AP970" s="25" t="s">
        <v>13739</v>
      </c>
    </row>
    <row r="971" spans="1:42" s="74" customFormat="1" ht="24.75" customHeight="1" x14ac:dyDescent="0.15">
      <c r="A971" s="422">
        <v>968</v>
      </c>
      <c r="B971" s="268" t="s">
        <v>13737</v>
      </c>
      <c r="C971" s="23" t="s">
        <v>582</v>
      </c>
      <c r="D971" s="24" t="s">
        <v>1591</v>
      </c>
      <c r="E971" s="23"/>
      <c r="F971" s="23"/>
      <c r="G971" s="25" t="s">
        <v>13564</v>
      </c>
      <c r="H971" s="23"/>
      <c r="I971" s="23" t="s">
        <v>13738</v>
      </c>
      <c r="J971" s="25" t="s">
        <v>13939</v>
      </c>
      <c r="K971" s="25" t="s">
        <v>13938</v>
      </c>
      <c r="L971" s="134" t="s">
        <v>13940</v>
      </c>
      <c r="M971" s="23" t="s">
        <v>13941</v>
      </c>
      <c r="N971" s="33" t="s">
        <v>13410</v>
      </c>
      <c r="O971" s="25" t="s">
        <v>2881</v>
      </c>
      <c r="P971" s="23" t="s">
        <v>32</v>
      </c>
      <c r="Q971" s="25" t="s">
        <v>13415</v>
      </c>
      <c r="R971" s="25" t="s">
        <v>4722</v>
      </c>
      <c r="S971" s="23" t="s">
        <v>35</v>
      </c>
      <c r="T971" s="23" t="s">
        <v>36</v>
      </c>
      <c r="U971" s="25" t="s">
        <v>13420</v>
      </c>
      <c r="V971" s="23" t="s">
        <v>13422</v>
      </c>
      <c r="W971" s="25" t="s">
        <v>13424</v>
      </c>
      <c r="X971" s="25" t="s">
        <v>13426</v>
      </c>
      <c r="Y971" s="23" t="s">
        <v>13428</v>
      </c>
      <c r="Z971" s="23" t="s">
        <v>13430</v>
      </c>
      <c r="AA971" s="33">
        <v>5</v>
      </c>
      <c r="AB971" s="295" t="str">
        <f t="shared" si="64"/>
        <v>年間</v>
      </c>
      <c r="AC971" s="268"/>
      <c r="AD971" s="167">
        <v>1</v>
      </c>
      <c r="AE971" s="167">
        <v>15000</v>
      </c>
      <c r="AF971" s="167">
        <f t="shared" ref="AF971:AF979" si="65">IF(ISBLANK($AE971),"",$AE971*$AD971)</f>
        <v>15000</v>
      </c>
      <c r="AG971" s="27">
        <v>42461</v>
      </c>
      <c r="AH971" s="168">
        <v>42481</v>
      </c>
      <c r="AI971" s="29" t="str">
        <f t="shared" si="62"/>
        <v>～</v>
      </c>
      <c r="AJ971" s="169">
        <f t="shared" si="63"/>
        <v>44306</v>
      </c>
      <c r="AK971" s="23" t="s">
        <v>7787</v>
      </c>
      <c r="AL971" s="132" t="s">
        <v>13945</v>
      </c>
      <c r="AM971" s="35">
        <v>42481</v>
      </c>
      <c r="AN971" s="27"/>
      <c r="AO971" s="104">
        <v>42496</v>
      </c>
      <c r="AP971" s="25" t="s">
        <v>13739</v>
      </c>
    </row>
    <row r="972" spans="1:42" s="74" customFormat="1" ht="24.75" customHeight="1" x14ac:dyDescent="0.15">
      <c r="A972" s="422">
        <v>969</v>
      </c>
      <c r="B972" s="268" t="s">
        <v>13737</v>
      </c>
      <c r="C972" s="23" t="s">
        <v>582</v>
      </c>
      <c r="D972" s="24" t="s">
        <v>1591</v>
      </c>
      <c r="E972" s="23"/>
      <c r="F972" s="23"/>
      <c r="G972" s="25" t="s">
        <v>13564</v>
      </c>
      <c r="H972" s="23"/>
      <c r="I972" s="23" t="s">
        <v>13738</v>
      </c>
      <c r="J972" s="25" t="s">
        <v>13939</v>
      </c>
      <c r="K972" s="25" t="s">
        <v>13938</v>
      </c>
      <c r="L972" s="134" t="s">
        <v>13940</v>
      </c>
      <c r="M972" s="23" t="s">
        <v>13941</v>
      </c>
      <c r="N972" s="33" t="s">
        <v>13410</v>
      </c>
      <c r="O972" s="25" t="s">
        <v>2881</v>
      </c>
      <c r="P972" s="23" t="s">
        <v>32</v>
      </c>
      <c r="Q972" s="25" t="s">
        <v>13415</v>
      </c>
      <c r="R972" s="25" t="s">
        <v>4722</v>
      </c>
      <c r="S972" s="23" t="s">
        <v>35</v>
      </c>
      <c r="T972" s="23" t="s">
        <v>36</v>
      </c>
      <c r="U972" s="25" t="s">
        <v>13420</v>
      </c>
      <c r="V972" s="23" t="s">
        <v>13422</v>
      </c>
      <c r="W972" s="25" t="s">
        <v>13424</v>
      </c>
      <c r="X972" s="25" t="s">
        <v>13426</v>
      </c>
      <c r="Y972" s="23" t="s">
        <v>13428</v>
      </c>
      <c r="Z972" s="23" t="s">
        <v>13430</v>
      </c>
      <c r="AA972" s="33">
        <v>5</v>
      </c>
      <c r="AB972" s="295" t="str">
        <f t="shared" si="64"/>
        <v>年間</v>
      </c>
      <c r="AC972" s="268"/>
      <c r="AD972" s="167">
        <v>1</v>
      </c>
      <c r="AE972" s="167">
        <v>15000</v>
      </c>
      <c r="AF972" s="167">
        <f t="shared" si="65"/>
        <v>15000</v>
      </c>
      <c r="AG972" s="27">
        <v>42461</v>
      </c>
      <c r="AH972" s="168">
        <v>42481</v>
      </c>
      <c r="AI972" s="29" t="str">
        <f t="shared" si="62"/>
        <v>～</v>
      </c>
      <c r="AJ972" s="169">
        <f t="shared" si="63"/>
        <v>44306</v>
      </c>
      <c r="AK972" s="23" t="s">
        <v>7787</v>
      </c>
      <c r="AL972" s="132" t="s">
        <v>13946</v>
      </c>
      <c r="AM972" s="35">
        <v>42481</v>
      </c>
      <c r="AN972" s="27"/>
      <c r="AO972" s="104">
        <v>42496</v>
      </c>
      <c r="AP972" s="25" t="s">
        <v>13739</v>
      </c>
    </row>
    <row r="973" spans="1:42" s="74" customFormat="1" ht="24.75" customHeight="1" x14ac:dyDescent="0.15">
      <c r="A973" s="422">
        <v>970</v>
      </c>
      <c r="B973" s="268" t="s">
        <v>13737</v>
      </c>
      <c r="C973" s="23" t="s">
        <v>582</v>
      </c>
      <c r="D973" s="24" t="s">
        <v>1591</v>
      </c>
      <c r="E973" s="23"/>
      <c r="F973" s="23"/>
      <c r="G973" s="25" t="s">
        <v>13564</v>
      </c>
      <c r="H973" s="23"/>
      <c r="I973" s="23" t="s">
        <v>13738</v>
      </c>
      <c r="J973" s="25" t="s">
        <v>13939</v>
      </c>
      <c r="K973" s="25" t="s">
        <v>13938</v>
      </c>
      <c r="L973" s="134" t="s">
        <v>13940</v>
      </c>
      <c r="M973" s="23" t="s">
        <v>13941</v>
      </c>
      <c r="N973" s="33" t="s">
        <v>13410</v>
      </c>
      <c r="O973" s="25" t="s">
        <v>2881</v>
      </c>
      <c r="P973" s="23" t="s">
        <v>32</v>
      </c>
      <c r="Q973" s="25" t="s">
        <v>13415</v>
      </c>
      <c r="R973" s="25" t="s">
        <v>4722</v>
      </c>
      <c r="S973" s="23" t="s">
        <v>35</v>
      </c>
      <c r="T973" s="23" t="s">
        <v>36</v>
      </c>
      <c r="U973" s="25" t="s">
        <v>13420</v>
      </c>
      <c r="V973" s="23" t="s">
        <v>13422</v>
      </c>
      <c r="W973" s="25" t="s">
        <v>13424</v>
      </c>
      <c r="X973" s="25" t="s">
        <v>13426</v>
      </c>
      <c r="Y973" s="23" t="s">
        <v>13428</v>
      </c>
      <c r="Z973" s="23" t="s">
        <v>13430</v>
      </c>
      <c r="AA973" s="33">
        <v>5</v>
      </c>
      <c r="AB973" s="295" t="str">
        <f t="shared" si="64"/>
        <v>年間</v>
      </c>
      <c r="AC973" s="268"/>
      <c r="AD973" s="167">
        <v>1</v>
      </c>
      <c r="AE973" s="167">
        <v>15000</v>
      </c>
      <c r="AF973" s="167">
        <f t="shared" si="65"/>
        <v>15000</v>
      </c>
      <c r="AG973" s="27">
        <v>42461</v>
      </c>
      <c r="AH973" s="168">
        <v>42481</v>
      </c>
      <c r="AI973" s="29" t="str">
        <f t="shared" si="62"/>
        <v>～</v>
      </c>
      <c r="AJ973" s="169">
        <f t="shared" si="63"/>
        <v>44306</v>
      </c>
      <c r="AK973" s="23" t="s">
        <v>7787</v>
      </c>
      <c r="AL973" s="132" t="s">
        <v>13947</v>
      </c>
      <c r="AM973" s="35">
        <v>42481</v>
      </c>
      <c r="AN973" s="27"/>
      <c r="AO973" s="104">
        <v>42496</v>
      </c>
      <c r="AP973" s="25" t="s">
        <v>13739</v>
      </c>
    </row>
    <row r="974" spans="1:42" s="74" customFormat="1" ht="24.75" customHeight="1" x14ac:dyDescent="0.15">
      <c r="A974" s="422">
        <v>971</v>
      </c>
      <c r="B974" s="268" t="s">
        <v>13737</v>
      </c>
      <c r="C974" s="23" t="s">
        <v>582</v>
      </c>
      <c r="D974" s="24" t="s">
        <v>1591</v>
      </c>
      <c r="E974" s="23"/>
      <c r="F974" s="23"/>
      <c r="G974" s="25" t="s">
        <v>13564</v>
      </c>
      <c r="H974" s="23"/>
      <c r="I974" s="23" t="s">
        <v>13738</v>
      </c>
      <c r="J974" s="25" t="s">
        <v>13939</v>
      </c>
      <c r="K974" s="25" t="s">
        <v>13938</v>
      </c>
      <c r="L974" s="134" t="s">
        <v>13940</v>
      </c>
      <c r="M974" s="23" t="s">
        <v>13941</v>
      </c>
      <c r="N974" s="33" t="s">
        <v>13410</v>
      </c>
      <c r="O974" s="25" t="s">
        <v>2881</v>
      </c>
      <c r="P974" s="23" t="s">
        <v>32</v>
      </c>
      <c r="Q974" s="25" t="s">
        <v>13415</v>
      </c>
      <c r="R974" s="25" t="s">
        <v>4722</v>
      </c>
      <c r="S974" s="23" t="s">
        <v>35</v>
      </c>
      <c r="T974" s="23" t="s">
        <v>36</v>
      </c>
      <c r="U974" s="25" t="s">
        <v>13420</v>
      </c>
      <c r="V974" s="23" t="s">
        <v>13422</v>
      </c>
      <c r="W974" s="25" t="s">
        <v>13424</v>
      </c>
      <c r="X974" s="25" t="s">
        <v>13426</v>
      </c>
      <c r="Y974" s="23" t="s">
        <v>13428</v>
      </c>
      <c r="Z974" s="23" t="s">
        <v>13430</v>
      </c>
      <c r="AA974" s="33">
        <v>5</v>
      </c>
      <c r="AB974" s="295" t="str">
        <f t="shared" si="64"/>
        <v>年間</v>
      </c>
      <c r="AC974" s="268"/>
      <c r="AD974" s="167">
        <v>1</v>
      </c>
      <c r="AE974" s="167">
        <v>15000</v>
      </c>
      <c r="AF974" s="167">
        <f t="shared" si="65"/>
        <v>15000</v>
      </c>
      <c r="AG974" s="27">
        <v>42461</v>
      </c>
      <c r="AH974" s="168">
        <v>42481</v>
      </c>
      <c r="AI974" s="29" t="str">
        <f t="shared" si="62"/>
        <v>～</v>
      </c>
      <c r="AJ974" s="169">
        <f t="shared" si="63"/>
        <v>44306</v>
      </c>
      <c r="AK974" s="23" t="s">
        <v>7787</v>
      </c>
      <c r="AL974" s="132" t="s">
        <v>13948</v>
      </c>
      <c r="AM974" s="35">
        <v>42481</v>
      </c>
      <c r="AN974" s="27"/>
      <c r="AO974" s="104">
        <v>42496</v>
      </c>
      <c r="AP974" s="25" t="s">
        <v>13739</v>
      </c>
    </row>
    <row r="975" spans="1:42" s="74" customFormat="1" ht="24.75" customHeight="1" x14ac:dyDescent="0.15">
      <c r="A975" s="422">
        <v>972</v>
      </c>
      <c r="B975" s="268" t="s">
        <v>13737</v>
      </c>
      <c r="C975" s="23" t="s">
        <v>582</v>
      </c>
      <c r="D975" s="24" t="s">
        <v>1591</v>
      </c>
      <c r="E975" s="23"/>
      <c r="F975" s="23"/>
      <c r="G975" s="25" t="s">
        <v>13564</v>
      </c>
      <c r="H975" s="23"/>
      <c r="I975" s="23" t="s">
        <v>13738</v>
      </c>
      <c r="J975" s="25" t="s">
        <v>13939</v>
      </c>
      <c r="K975" s="25" t="s">
        <v>13938</v>
      </c>
      <c r="L975" s="134" t="s">
        <v>13940</v>
      </c>
      <c r="M975" s="23" t="s">
        <v>13941</v>
      </c>
      <c r="N975" s="33" t="s">
        <v>13410</v>
      </c>
      <c r="O975" s="25" t="s">
        <v>2881</v>
      </c>
      <c r="P975" s="23" t="s">
        <v>32</v>
      </c>
      <c r="Q975" s="25" t="s">
        <v>13415</v>
      </c>
      <c r="R975" s="25" t="s">
        <v>4722</v>
      </c>
      <c r="S975" s="23" t="s">
        <v>35</v>
      </c>
      <c r="T975" s="23" t="s">
        <v>36</v>
      </c>
      <c r="U975" s="25" t="s">
        <v>13420</v>
      </c>
      <c r="V975" s="23" t="s">
        <v>13422</v>
      </c>
      <c r="W975" s="25" t="s">
        <v>13424</v>
      </c>
      <c r="X975" s="25" t="s">
        <v>13426</v>
      </c>
      <c r="Y975" s="23" t="s">
        <v>13428</v>
      </c>
      <c r="Z975" s="23" t="s">
        <v>13430</v>
      </c>
      <c r="AA975" s="33">
        <v>5</v>
      </c>
      <c r="AB975" s="295" t="str">
        <f t="shared" si="64"/>
        <v>年間</v>
      </c>
      <c r="AC975" s="268"/>
      <c r="AD975" s="167">
        <v>1</v>
      </c>
      <c r="AE975" s="167">
        <v>15000</v>
      </c>
      <c r="AF975" s="167">
        <f t="shared" si="65"/>
        <v>15000</v>
      </c>
      <c r="AG975" s="27">
        <v>42461</v>
      </c>
      <c r="AH975" s="168">
        <v>42481</v>
      </c>
      <c r="AI975" s="29" t="str">
        <f t="shared" ref="AI975:AI982" si="66">IF(ISBLANK($AG975),"","～")</f>
        <v>～</v>
      </c>
      <c r="AJ975" s="169">
        <f t="shared" si="63"/>
        <v>44306</v>
      </c>
      <c r="AK975" s="23" t="s">
        <v>7787</v>
      </c>
      <c r="AL975" s="132" t="s">
        <v>13949</v>
      </c>
      <c r="AM975" s="35">
        <v>42481</v>
      </c>
      <c r="AN975" s="27"/>
      <c r="AO975" s="104">
        <v>42496</v>
      </c>
      <c r="AP975" s="25" t="s">
        <v>13739</v>
      </c>
    </row>
    <row r="976" spans="1:42" s="74" customFormat="1" ht="24.75" customHeight="1" x14ac:dyDescent="0.15">
      <c r="A976" s="422">
        <v>973</v>
      </c>
      <c r="B976" s="268" t="s">
        <v>13741</v>
      </c>
      <c r="C976" s="23" t="s">
        <v>13742</v>
      </c>
      <c r="D976" s="24" t="s">
        <v>13743</v>
      </c>
      <c r="E976" s="23"/>
      <c r="F976" s="23"/>
      <c r="G976" s="25" t="s">
        <v>13881</v>
      </c>
      <c r="H976" s="23"/>
      <c r="I976" s="23" t="s">
        <v>13883</v>
      </c>
      <c r="J976" s="25" t="s">
        <v>13882</v>
      </c>
      <c r="K976" s="25"/>
      <c r="L976" s="134" t="s">
        <v>13884</v>
      </c>
      <c r="M976" s="23"/>
      <c r="N976" s="33"/>
      <c r="O976" s="25" t="s">
        <v>13885</v>
      </c>
      <c r="P976" s="23" t="s">
        <v>13886</v>
      </c>
      <c r="Q976" s="25" t="s">
        <v>13887</v>
      </c>
      <c r="R976" s="25" t="s">
        <v>13888</v>
      </c>
      <c r="S976" s="23" t="s">
        <v>13889</v>
      </c>
      <c r="T976" s="23" t="s">
        <v>13890</v>
      </c>
      <c r="U976" s="25" t="s">
        <v>13891</v>
      </c>
      <c r="V976" s="23" t="s">
        <v>13892</v>
      </c>
      <c r="W976" s="25" t="s">
        <v>13893</v>
      </c>
      <c r="X976" s="25"/>
      <c r="Y976" s="23" t="s">
        <v>13894</v>
      </c>
      <c r="Z976" s="23" t="s">
        <v>13895</v>
      </c>
      <c r="AA976" s="33">
        <v>5</v>
      </c>
      <c r="AB976" s="295" t="str">
        <f t="shared" si="64"/>
        <v>年間</v>
      </c>
      <c r="AC976" s="268"/>
      <c r="AD976" s="167">
        <v>1</v>
      </c>
      <c r="AE976" s="167">
        <v>15600</v>
      </c>
      <c r="AF976" s="167">
        <f t="shared" si="65"/>
        <v>15600</v>
      </c>
      <c r="AG976" s="27">
        <v>42461</v>
      </c>
      <c r="AH976" s="168">
        <v>42471</v>
      </c>
      <c r="AI976" s="29" t="str">
        <f t="shared" si="66"/>
        <v>～</v>
      </c>
      <c r="AJ976" s="169">
        <f t="shared" si="63"/>
        <v>44296</v>
      </c>
      <c r="AK976" s="132" t="s">
        <v>13896</v>
      </c>
      <c r="AL976" s="23" t="s">
        <v>13898</v>
      </c>
      <c r="AM976" s="35">
        <v>42471</v>
      </c>
      <c r="AN976" s="27"/>
      <c r="AO976" s="104">
        <v>42488</v>
      </c>
      <c r="AP976" s="25" t="s">
        <v>13897</v>
      </c>
    </row>
    <row r="977" spans="1:42" s="74" customFormat="1" ht="24.75" customHeight="1" x14ac:dyDescent="0.15">
      <c r="A977" s="422">
        <v>974</v>
      </c>
      <c r="B977" s="268" t="s">
        <v>13747</v>
      </c>
      <c r="C977" s="23" t="s">
        <v>5707</v>
      </c>
      <c r="D977" s="24" t="s">
        <v>5708</v>
      </c>
      <c r="E977" s="23"/>
      <c r="F977" s="23"/>
      <c r="G977" s="25" t="s">
        <v>13766</v>
      </c>
      <c r="H977" s="23" t="s">
        <v>13767</v>
      </c>
      <c r="I977" s="23" t="s">
        <v>13769</v>
      </c>
      <c r="J977" s="25" t="s">
        <v>13768</v>
      </c>
      <c r="K977" s="25"/>
      <c r="L977" s="134"/>
      <c r="M977" s="23" t="s">
        <v>13770</v>
      </c>
      <c r="N977" s="33"/>
      <c r="O977" s="25" t="s">
        <v>12207</v>
      </c>
      <c r="P977" s="23" t="s">
        <v>6563</v>
      </c>
      <c r="Q977" s="25" t="s">
        <v>10770</v>
      </c>
      <c r="R977" s="25" t="s">
        <v>11265</v>
      </c>
      <c r="S977" s="23" t="s">
        <v>5729</v>
      </c>
      <c r="T977" s="23" t="s">
        <v>5730</v>
      </c>
      <c r="U977" s="25" t="s">
        <v>12207</v>
      </c>
      <c r="V977" s="23" t="s">
        <v>5710</v>
      </c>
      <c r="W977" s="25" t="s">
        <v>10769</v>
      </c>
      <c r="X977" s="25" t="s">
        <v>11083</v>
      </c>
      <c r="Y977" s="23" t="s">
        <v>5713</v>
      </c>
      <c r="Z977" s="23" t="s">
        <v>5714</v>
      </c>
      <c r="AA977" s="33">
        <v>5</v>
      </c>
      <c r="AB977" s="295" t="str">
        <f t="shared" si="64"/>
        <v>年間</v>
      </c>
      <c r="AC977" s="268"/>
      <c r="AD977" s="167">
        <v>1</v>
      </c>
      <c r="AE977" s="167">
        <v>32400</v>
      </c>
      <c r="AF977" s="167">
        <f t="shared" si="65"/>
        <v>32400</v>
      </c>
      <c r="AG977" s="27">
        <v>42461</v>
      </c>
      <c r="AH977" s="168">
        <v>42479</v>
      </c>
      <c r="AI977" s="29" t="str">
        <f t="shared" si="66"/>
        <v>～</v>
      </c>
      <c r="AJ977" s="169">
        <f t="shared" si="63"/>
        <v>44304</v>
      </c>
      <c r="AK977" s="132" t="s">
        <v>13771</v>
      </c>
      <c r="AL977" s="23" t="s">
        <v>13772</v>
      </c>
      <c r="AM977" s="35">
        <v>42479</v>
      </c>
      <c r="AN977" s="27"/>
      <c r="AO977" s="104">
        <v>42481</v>
      </c>
      <c r="AP977" s="25" t="s">
        <v>13749</v>
      </c>
    </row>
    <row r="978" spans="1:42" s="74" customFormat="1" ht="24.75" customHeight="1" x14ac:dyDescent="0.15">
      <c r="A978" s="422">
        <v>975</v>
      </c>
      <c r="B978" s="268" t="s">
        <v>13748</v>
      </c>
      <c r="C978" s="23" t="s">
        <v>5707</v>
      </c>
      <c r="D978" s="24" t="s">
        <v>5708</v>
      </c>
      <c r="E978" s="23"/>
      <c r="F978" s="23"/>
      <c r="G978" s="25" t="s">
        <v>13773</v>
      </c>
      <c r="H978" s="23" t="s">
        <v>13767</v>
      </c>
      <c r="I978" s="23" t="s">
        <v>13769</v>
      </c>
      <c r="J978" s="25" t="s">
        <v>13768</v>
      </c>
      <c r="K978" s="25"/>
      <c r="L978" s="134"/>
      <c r="M978" s="23" t="s">
        <v>13774</v>
      </c>
      <c r="N978" s="33"/>
      <c r="O978" s="25" t="s">
        <v>12207</v>
      </c>
      <c r="P978" s="23" t="s">
        <v>6563</v>
      </c>
      <c r="Q978" s="25" t="s">
        <v>10770</v>
      </c>
      <c r="R978" s="25" t="s">
        <v>11265</v>
      </c>
      <c r="S978" s="23" t="s">
        <v>5729</v>
      </c>
      <c r="T978" s="23" t="s">
        <v>5730</v>
      </c>
      <c r="U978" s="25" t="s">
        <v>12207</v>
      </c>
      <c r="V978" s="23" t="s">
        <v>5710</v>
      </c>
      <c r="W978" s="25" t="s">
        <v>10769</v>
      </c>
      <c r="X978" s="25" t="s">
        <v>11083</v>
      </c>
      <c r="Y978" s="23" t="s">
        <v>5713</v>
      </c>
      <c r="Z978" s="23" t="s">
        <v>5714</v>
      </c>
      <c r="AA978" s="33">
        <v>5</v>
      </c>
      <c r="AB978" s="295" t="str">
        <f t="shared" si="64"/>
        <v>年間</v>
      </c>
      <c r="AC978" s="268"/>
      <c r="AD978" s="167">
        <v>1</v>
      </c>
      <c r="AE978" s="167">
        <v>32400</v>
      </c>
      <c r="AF978" s="167">
        <f t="shared" si="65"/>
        <v>32400</v>
      </c>
      <c r="AG978" s="27">
        <v>42461</v>
      </c>
      <c r="AH978" s="168">
        <v>42479</v>
      </c>
      <c r="AI978" s="29" t="str">
        <f t="shared" si="66"/>
        <v>～</v>
      </c>
      <c r="AJ978" s="169">
        <f t="shared" si="63"/>
        <v>44304</v>
      </c>
      <c r="AK978" s="132" t="s">
        <v>13771</v>
      </c>
      <c r="AL978" s="23" t="s">
        <v>13775</v>
      </c>
      <c r="AM978" s="35">
        <v>42479</v>
      </c>
      <c r="AN978" s="27"/>
      <c r="AO978" s="104">
        <v>42481</v>
      </c>
      <c r="AP978" s="25" t="s">
        <v>13750</v>
      </c>
    </row>
    <row r="979" spans="1:42" s="74" customFormat="1" ht="24.75" customHeight="1" x14ac:dyDescent="0.15">
      <c r="A979" s="422">
        <v>976</v>
      </c>
      <c r="B979" s="268" t="s">
        <v>13815</v>
      </c>
      <c r="C979" s="23" t="s">
        <v>1915</v>
      </c>
      <c r="D979" s="24" t="s">
        <v>13148</v>
      </c>
      <c r="E979" s="23"/>
      <c r="F979" s="23"/>
      <c r="G979" s="25" t="s">
        <v>13816</v>
      </c>
      <c r="H979" s="145" t="s">
        <v>13817</v>
      </c>
      <c r="I979" s="23" t="s">
        <v>13818</v>
      </c>
      <c r="J979" s="25" t="s">
        <v>13819</v>
      </c>
      <c r="K979" s="25"/>
      <c r="L979" s="25"/>
      <c r="M979" s="23" t="s">
        <v>13820</v>
      </c>
      <c r="N979" s="33"/>
      <c r="O979" s="25" t="s">
        <v>6424</v>
      </c>
      <c r="P979" s="23"/>
      <c r="Q979" s="25"/>
      <c r="R979" s="25"/>
      <c r="S979" s="23"/>
      <c r="T979" s="23"/>
      <c r="U979" s="25" t="s">
        <v>13237</v>
      </c>
      <c r="V979" s="145" t="s">
        <v>13822</v>
      </c>
      <c r="W979" s="25" t="s">
        <v>13821</v>
      </c>
      <c r="X979" s="25" t="s">
        <v>13823</v>
      </c>
      <c r="Y979" s="23" t="s">
        <v>13824</v>
      </c>
      <c r="Z979" s="23" t="s">
        <v>13825</v>
      </c>
      <c r="AA979" s="33">
        <v>5</v>
      </c>
      <c r="AB979" s="295" t="str">
        <f t="shared" si="64"/>
        <v>年間</v>
      </c>
      <c r="AC979" s="268" t="s">
        <v>14487</v>
      </c>
      <c r="AD979" s="167">
        <v>1</v>
      </c>
      <c r="AE979" s="167">
        <v>76500</v>
      </c>
      <c r="AF979" s="167">
        <f t="shared" si="65"/>
        <v>76500</v>
      </c>
      <c r="AG979" s="27">
        <v>42461</v>
      </c>
      <c r="AH979" s="168">
        <v>42475</v>
      </c>
      <c r="AI979" s="29" t="str">
        <f t="shared" si="66"/>
        <v>～</v>
      </c>
      <c r="AJ979" s="169">
        <f t="shared" si="63"/>
        <v>44300</v>
      </c>
      <c r="AK979" s="132" t="s">
        <v>10529</v>
      </c>
      <c r="AL979" s="23" t="s">
        <v>13826</v>
      </c>
      <c r="AM979" s="168">
        <v>42475</v>
      </c>
      <c r="AN979" s="27"/>
      <c r="AO979" s="104">
        <v>42488</v>
      </c>
      <c r="AP979" s="25" t="s">
        <v>13830</v>
      </c>
    </row>
    <row r="980" spans="1:42" s="74" customFormat="1" ht="24.75" customHeight="1" x14ac:dyDescent="0.15">
      <c r="A980" s="422">
        <v>977</v>
      </c>
      <c r="B980" s="268" t="s">
        <v>13815</v>
      </c>
      <c r="C980" s="23" t="s">
        <v>1915</v>
      </c>
      <c r="D980" s="24" t="s">
        <v>13148</v>
      </c>
      <c r="E980" s="23"/>
      <c r="F980" s="23"/>
      <c r="G980" s="25" t="s">
        <v>13816</v>
      </c>
      <c r="H980" s="145" t="s">
        <v>13817</v>
      </c>
      <c r="I980" s="23" t="s">
        <v>13818</v>
      </c>
      <c r="J980" s="25" t="s">
        <v>13819</v>
      </c>
      <c r="K980" s="25"/>
      <c r="L980" s="25"/>
      <c r="M980" s="23" t="s">
        <v>13820</v>
      </c>
      <c r="N980" s="33"/>
      <c r="O980" s="25" t="s">
        <v>6424</v>
      </c>
      <c r="P980" s="23"/>
      <c r="Q980" s="25"/>
      <c r="R980" s="25"/>
      <c r="S980" s="23"/>
      <c r="T980" s="23"/>
      <c r="U980" s="25" t="s">
        <v>13237</v>
      </c>
      <c r="V980" s="145" t="s">
        <v>13822</v>
      </c>
      <c r="W980" s="25" t="s">
        <v>13821</v>
      </c>
      <c r="X980" s="25" t="s">
        <v>13823</v>
      </c>
      <c r="Y980" s="23" t="s">
        <v>13824</v>
      </c>
      <c r="Z980" s="23" t="s">
        <v>13825</v>
      </c>
      <c r="AA980" s="33">
        <v>5</v>
      </c>
      <c r="AB980" s="295" t="str">
        <f t="shared" si="64"/>
        <v>年間</v>
      </c>
      <c r="AC980" s="268" t="s">
        <v>14487</v>
      </c>
      <c r="AD980" s="167">
        <v>1</v>
      </c>
      <c r="AE980" s="179"/>
      <c r="AF980" s="179"/>
      <c r="AG980" s="27">
        <v>42461</v>
      </c>
      <c r="AH980" s="168">
        <v>42475</v>
      </c>
      <c r="AI980" s="29" t="str">
        <f t="shared" si="66"/>
        <v>～</v>
      </c>
      <c r="AJ980" s="169">
        <f t="shared" si="63"/>
        <v>44300</v>
      </c>
      <c r="AK980" s="132" t="s">
        <v>10529</v>
      </c>
      <c r="AL980" s="23" t="s">
        <v>13827</v>
      </c>
      <c r="AM980" s="168">
        <v>42475</v>
      </c>
      <c r="AN980" s="27"/>
      <c r="AO980" s="104">
        <v>42488</v>
      </c>
      <c r="AP980" s="25" t="s">
        <v>13830</v>
      </c>
    </row>
    <row r="981" spans="1:42" s="74" customFormat="1" ht="24.75" customHeight="1" x14ac:dyDescent="0.15">
      <c r="A981" s="422">
        <v>978</v>
      </c>
      <c r="B981" s="268" t="s">
        <v>13815</v>
      </c>
      <c r="C981" s="23" t="s">
        <v>1915</v>
      </c>
      <c r="D981" s="24" t="s">
        <v>13148</v>
      </c>
      <c r="E981" s="23"/>
      <c r="F981" s="23"/>
      <c r="G981" s="25" t="s">
        <v>13816</v>
      </c>
      <c r="H981" s="145" t="s">
        <v>13817</v>
      </c>
      <c r="I981" s="23" t="s">
        <v>13818</v>
      </c>
      <c r="J981" s="25" t="s">
        <v>13819</v>
      </c>
      <c r="K981" s="25"/>
      <c r="L981" s="25"/>
      <c r="M981" s="23" t="s">
        <v>13820</v>
      </c>
      <c r="N981" s="33"/>
      <c r="O981" s="25" t="s">
        <v>6424</v>
      </c>
      <c r="P981" s="23"/>
      <c r="Q981" s="25"/>
      <c r="R981" s="25"/>
      <c r="S981" s="23"/>
      <c r="T981" s="23"/>
      <c r="U981" s="25" t="s">
        <v>13237</v>
      </c>
      <c r="V981" s="145" t="s">
        <v>13822</v>
      </c>
      <c r="W981" s="25" t="s">
        <v>13821</v>
      </c>
      <c r="X981" s="25" t="s">
        <v>13823</v>
      </c>
      <c r="Y981" s="23" t="s">
        <v>13824</v>
      </c>
      <c r="Z981" s="23" t="s">
        <v>13825</v>
      </c>
      <c r="AA981" s="33">
        <v>5</v>
      </c>
      <c r="AB981" s="295" t="str">
        <f t="shared" si="64"/>
        <v>年間</v>
      </c>
      <c r="AC981" s="268" t="s">
        <v>14487</v>
      </c>
      <c r="AD981" s="167">
        <v>1</v>
      </c>
      <c r="AE981" s="179"/>
      <c r="AF981" s="179"/>
      <c r="AG981" s="27">
        <v>42461</v>
      </c>
      <c r="AH981" s="168">
        <v>42475</v>
      </c>
      <c r="AI981" s="29" t="str">
        <f t="shared" si="66"/>
        <v>～</v>
      </c>
      <c r="AJ981" s="169">
        <f t="shared" si="63"/>
        <v>44300</v>
      </c>
      <c r="AK981" s="132" t="s">
        <v>13498</v>
      </c>
      <c r="AL981" s="23" t="s">
        <v>13828</v>
      </c>
      <c r="AM981" s="168">
        <v>42475</v>
      </c>
      <c r="AN981" s="27"/>
      <c r="AO981" s="104">
        <v>42488</v>
      </c>
      <c r="AP981" s="25" t="s">
        <v>13830</v>
      </c>
    </row>
    <row r="982" spans="1:42" s="74" customFormat="1" ht="24.75" customHeight="1" x14ac:dyDescent="0.15">
      <c r="A982" s="422">
        <v>979</v>
      </c>
      <c r="B982" s="268" t="s">
        <v>13815</v>
      </c>
      <c r="C982" s="23" t="s">
        <v>1915</v>
      </c>
      <c r="D982" s="24" t="s">
        <v>13148</v>
      </c>
      <c r="E982" s="23"/>
      <c r="F982" s="23"/>
      <c r="G982" s="25" t="s">
        <v>13816</v>
      </c>
      <c r="H982" s="145" t="s">
        <v>13817</v>
      </c>
      <c r="I982" s="23" t="s">
        <v>13818</v>
      </c>
      <c r="J982" s="25" t="s">
        <v>13819</v>
      </c>
      <c r="K982" s="25"/>
      <c r="L982" s="25"/>
      <c r="M982" s="23" t="s">
        <v>13820</v>
      </c>
      <c r="N982" s="33"/>
      <c r="O982" s="25" t="s">
        <v>6424</v>
      </c>
      <c r="P982" s="23"/>
      <c r="Q982" s="25"/>
      <c r="R982" s="25"/>
      <c r="S982" s="23"/>
      <c r="T982" s="23"/>
      <c r="U982" s="25" t="s">
        <v>13237</v>
      </c>
      <c r="V982" s="145" t="s">
        <v>13822</v>
      </c>
      <c r="W982" s="25" t="s">
        <v>13821</v>
      </c>
      <c r="X982" s="25" t="s">
        <v>13823</v>
      </c>
      <c r="Y982" s="23" t="s">
        <v>13824</v>
      </c>
      <c r="Z982" s="23" t="s">
        <v>13825</v>
      </c>
      <c r="AA982" s="33">
        <v>5</v>
      </c>
      <c r="AB982" s="295" t="str">
        <f t="shared" si="64"/>
        <v>年間</v>
      </c>
      <c r="AC982" s="268" t="s">
        <v>14487</v>
      </c>
      <c r="AD982" s="167">
        <v>1</v>
      </c>
      <c r="AE982" s="179"/>
      <c r="AF982" s="179"/>
      <c r="AG982" s="27">
        <v>42461</v>
      </c>
      <c r="AH982" s="168">
        <v>42475</v>
      </c>
      <c r="AI982" s="29" t="str">
        <f t="shared" si="66"/>
        <v>～</v>
      </c>
      <c r="AJ982" s="169">
        <f t="shared" si="63"/>
        <v>44300</v>
      </c>
      <c r="AK982" s="132" t="s">
        <v>7374</v>
      </c>
      <c r="AL982" s="23" t="s">
        <v>13829</v>
      </c>
      <c r="AM982" s="168">
        <v>42475</v>
      </c>
      <c r="AN982" s="27"/>
      <c r="AO982" s="104">
        <v>42488</v>
      </c>
      <c r="AP982" s="25" t="s">
        <v>13830</v>
      </c>
    </row>
    <row r="983" spans="1:42" s="74" customFormat="1" ht="24.75" customHeight="1" x14ac:dyDescent="0.15">
      <c r="A983" s="422">
        <v>980</v>
      </c>
      <c r="B983" s="268" t="s">
        <v>13922</v>
      </c>
      <c r="C983" s="23" t="s">
        <v>13923</v>
      </c>
      <c r="D983" s="24" t="s">
        <v>11295</v>
      </c>
      <c r="E983" s="23"/>
      <c r="F983" s="23"/>
      <c r="G983" s="25" t="s">
        <v>13950</v>
      </c>
      <c r="H983" s="145"/>
      <c r="I983" s="23" t="s">
        <v>13952</v>
      </c>
      <c r="J983" s="25" t="s">
        <v>13951</v>
      </c>
      <c r="K983" s="25"/>
      <c r="L983" s="25"/>
      <c r="M983" s="23"/>
      <c r="N983" s="33"/>
      <c r="O983" s="25" t="s">
        <v>6424</v>
      </c>
      <c r="P983" s="23"/>
      <c r="Q983" s="25"/>
      <c r="R983" s="25"/>
      <c r="S983" s="23"/>
      <c r="T983" s="23"/>
      <c r="U983" s="25" t="s">
        <v>13237</v>
      </c>
      <c r="V983" s="145"/>
      <c r="W983" s="25"/>
      <c r="X983" s="25"/>
      <c r="Y983" s="23"/>
      <c r="Z983" s="23"/>
      <c r="AA983" s="33">
        <v>5</v>
      </c>
      <c r="AB983" s="295" t="str">
        <f t="shared" si="64"/>
        <v>年間</v>
      </c>
      <c r="AC983" s="268" t="s">
        <v>14487</v>
      </c>
      <c r="AD983" s="167">
        <v>1</v>
      </c>
      <c r="AE983" s="167">
        <v>76500</v>
      </c>
      <c r="AF983" s="167">
        <f>IF(ISBLANK($AE983),"",$AE983*$AD983)</f>
        <v>76500</v>
      </c>
      <c r="AG983" s="27">
        <v>42461</v>
      </c>
      <c r="AH983" s="168">
        <v>42482</v>
      </c>
      <c r="AI983" s="29" t="str">
        <f>IF(ISBLANK($AG983),"","～")</f>
        <v>～</v>
      </c>
      <c r="AJ983" s="169">
        <f t="shared" si="63"/>
        <v>44307</v>
      </c>
      <c r="AK983" s="132" t="s">
        <v>13193</v>
      </c>
      <c r="AL983" s="23" t="s">
        <v>13953</v>
      </c>
      <c r="AM983" s="168">
        <v>42482</v>
      </c>
      <c r="AN983" s="27"/>
      <c r="AO983" s="104">
        <v>42496</v>
      </c>
      <c r="AP983" s="25" t="s">
        <v>13924</v>
      </c>
    </row>
    <row r="984" spans="1:42" s="74" customFormat="1" ht="24.75" customHeight="1" x14ac:dyDescent="0.15">
      <c r="A984" s="422">
        <v>981</v>
      </c>
      <c r="B984" s="268" t="s">
        <v>13922</v>
      </c>
      <c r="C984" s="23" t="s">
        <v>13923</v>
      </c>
      <c r="D984" s="24" t="s">
        <v>11295</v>
      </c>
      <c r="E984" s="23"/>
      <c r="F984" s="23"/>
      <c r="G984" s="25" t="s">
        <v>13950</v>
      </c>
      <c r="H984" s="145"/>
      <c r="I984" s="23" t="s">
        <v>13952</v>
      </c>
      <c r="J984" s="25" t="s">
        <v>13951</v>
      </c>
      <c r="K984" s="25"/>
      <c r="L984" s="25"/>
      <c r="M984" s="23"/>
      <c r="N984" s="33"/>
      <c r="O984" s="25" t="s">
        <v>6424</v>
      </c>
      <c r="P984" s="23"/>
      <c r="Q984" s="25"/>
      <c r="R984" s="25"/>
      <c r="S984" s="23"/>
      <c r="T984" s="23"/>
      <c r="U984" s="25" t="s">
        <v>13237</v>
      </c>
      <c r="V984" s="145"/>
      <c r="W984" s="25"/>
      <c r="X984" s="25"/>
      <c r="Y984" s="23"/>
      <c r="Z984" s="23"/>
      <c r="AA984" s="33">
        <v>5</v>
      </c>
      <c r="AB984" s="295" t="str">
        <f t="shared" si="64"/>
        <v>年間</v>
      </c>
      <c r="AC984" s="268" t="s">
        <v>14487</v>
      </c>
      <c r="AD984" s="167">
        <v>1</v>
      </c>
      <c r="AE984" s="179"/>
      <c r="AF984" s="179"/>
      <c r="AG984" s="27">
        <v>42461</v>
      </c>
      <c r="AH984" s="168">
        <v>42482</v>
      </c>
      <c r="AI984" s="29" t="str">
        <f t="shared" ref="AI984:AI1372" si="67">IF(ISBLANK($AG984),"","～")</f>
        <v>～</v>
      </c>
      <c r="AJ984" s="169">
        <f t="shared" si="63"/>
        <v>44307</v>
      </c>
      <c r="AK984" s="132" t="s">
        <v>13193</v>
      </c>
      <c r="AL984" s="23" t="s">
        <v>13954</v>
      </c>
      <c r="AM984" s="168">
        <v>42482</v>
      </c>
      <c r="AN984" s="27"/>
      <c r="AO984" s="104">
        <v>42496</v>
      </c>
      <c r="AP984" s="25" t="s">
        <v>13924</v>
      </c>
    </row>
    <row r="985" spans="1:42" s="74" customFormat="1" ht="24.75" customHeight="1" x14ac:dyDescent="0.15">
      <c r="A985" s="422">
        <v>982</v>
      </c>
      <c r="B985" s="268" t="s">
        <v>13922</v>
      </c>
      <c r="C985" s="23" t="s">
        <v>13923</v>
      </c>
      <c r="D985" s="24" t="s">
        <v>11295</v>
      </c>
      <c r="E985" s="23"/>
      <c r="F985" s="23"/>
      <c r="G985" s="25" t="s">
        <v>13950</v>
      </c>
      <c r="H985" s="145"/>
      <c r="I985" s="23" t="s">
        <v>13952</v>
      </c>
      <c r="J985" s="25" t="s">
        <v>13951</v>
      </c>
      <c r="K985" s="25"/>
      <c r="L985" s="25"/>
      <c r="M985" s="23"/>
      <c r="N985" s="33"/>
      <c r="O985" s="25" t="s">
        <v>6424</v>
      </c>
      <c r="P985" s="23"/>
      <c r="Q985" s="25"/>
      <c r="R985" s="25"/>
      <c r="S985" s="23"/>
      <c r="T985" s="23"/>
      <c r="U985" s="25" t="s">
        <v>13237</v>
      </c>
      <c r="V985" s="145"/>
      <c r="W985" s="25"/>
      <c r="X985" s="25"/>
      <c r="Y985" s="23"/>
      <c r="Z985" s="23"/>
      <c r="AA985" s="33">
        <v>5</v>
      </c>
      <c r="AB985" s="295" t="str">
        <f t="shared" si="64"/>
        <v>年間</v>
      </c>
      <c r="AC985" s="268" t="s">
        <v>14487</v>
      </c>
      <c r="AD985" s="167">
        <v>1</v>
      </c>
      <c r="AE985" s="179"/>
      <c r="AF985" s="179"/>
      <c r="AG985" s="27">
        <v>42461</v>
      </c>
      <c r="AH985" s="168">
        <v>42482</v>
      </c>
      <c r="AI985" s="29" t="str">
        <f t="shared" si="67"/>
        <v>～</v>
      </c>
      <c r="AJ985" s="169">
        <f t="shared" si="63"/>
        <v>44307</v>
      </c>
      <c r="AK985" s="132" t="s">
        <v>13498</v>
      </c>
      <c r="AL985" s="23" t="s">
        <v>13955</v>
      </c>
      <c r="AM985" s="168">
        <v>42482</v>
      </c>
      <c r="AN985" s="27"/>
      <c r="AO985" s="104">
        <v>42496</v>
      </c>
      <c r="AP985" s="25" t="s">
        <v>13924</v>
      </c>
    </row>
    <row r="986" spans="1:42" s="74" customFormat="1" ht="24.75" customHeight="1" x14ac:dyDescent="0.15">
      <c r="A986" s="422">
        <v>983</v>
      </c>
      <c r="B986" s="268" t="s">
        <v>13922</v>
      </c>
      <c r="C986" s="23" t="s">
        <v>13923</v>
      </c>
      <c r="D986" s="24" t="s">
        <v>11295</v>
      </c>
      <c r="E986" s="23"/>
      <c r="F986" s="23"/>
      <c r="G986" s="25" t="s">
        <v>13950</v>
      </c>
      <c r="H986" s="145"/>
      <c r="I986" s="23" t="s">
        <v>13952</v>
      </c>
      <c r="J986" s="25" t="s">
        <v>13951</v>
      </c>
      <c r="K986" s="25"/>
      <c r="L986" s="25"/>
      <c r="M986" s="23"/>
      <c r="N986" s="33"/>
      <c r="O986" s="25" t="s">
        <v>6424</v>
      </c>
      <c r="P986" s="23"/>
      <c r="Q986" s="25"/>
      <c r="R986" s="25"/>
      <c r="S986" s="23"/>
      <c r="T986" s="23"/>
      <c r="U986" s="25" t="s">
        <v>13237</v>
      </c>
      <c r="V986" s="145"/>
      <c r="W986" s="25"/>
      <c r="X986" s="25"/>
      <c r="Y986" s="23"/>
      <c r="Z986" s="23"/>
      <c r="AA986" s="33">
        <v>5</v>
      </c>
      <c r="AB986" s="295" t="str">
        <f t="shared" si="64"/>
        <v>年間</v>
      </c>
      <c r="AC986" s="268" t="s">
        <v>14487</v>
      </c>
      <c r="AD986" s="167">
        <v>1</v>
      </c>
      <c r="AE986" s="179"/>
      <c r="AF986" s="179"/>
      <c r="AG986" s="27">
        <v>42461</v>
      </c>
      <c r="AH986" s="168">
        <v>42482</v>
      </c>
      <c r="AI986" s="29" t="str">
        <f t="shared" si="67"/>
        <v>～</v>
      </c>
      <c r="AJ986" s="169">
        <f t="shared" si="63"/>
        <v>44307</v>
      </c>
      <c r="AK986" s="132" t="s">
        <v>7374</v>
      </c>
      <c r="AL986" s="23" t="s">
        <v>13956</v>
      </c>
      <c r="AM986" s="168">
        <v>42482</v>
      </c>
      <c r="AN986" s="27"/>
      <c r="AO986" s="104">
        <v>42496</v>
      </c>
      <c r="AP986" s="25" t="s">
        <v>13924</v>
      </c>
    </row>
    <row r="987" spans="1:42" s="74" customFormat="1" ht="24.75" customHeight="1" x14ac:dyDescent="0.15">
      <c r="A987" s="422">
        <v>984</v>
      </c>
      <c r="B987" s="268" t="s">
        <v>13928</v>
      </c>
      <c r="C987" s="23" t="s">
        <v>582</v>
      </c>
      <c r="D987" s="24" t="s">
        <v>3576</v>
      </c>
      <c r="E987" s="23"/>
      <c r="F987" s="23"/>
      <c r="G987" s="25" t="s">
        <v>13974</v>
      </c>
      <c r="H987" s="23" t="s">
        <v>13975</v>
      </c>
      <c r="I987" s="23" t="s">
        <v>13977</v>
      </c>
      <c r="J987" s="25" t="s">
        <v>13976</v>
      </c>
      <c r="K987" s="25" t="s">
        <v>13978</v>
      </c>
      <c r="L987" s="134" t="s">
        <v>13979</v>
      </c>
      <c r="M987" s="23" t="s">
        <v>13980</v>
      </c>
      <c r="N987" s="33" t="s">
        <v>13981</v>
      </c>
      <c r="O987" s="25" t="s">
        <v>6367</v>
      </c>
      <c r="P987" s="23" t="s">
        <v>6368</v>
      </c>
      <c r="Q987" s="25" t="s">
        <v>6369</v>
      </c>
      <c r="R987" s="25" t="s">
        <v>13983</v>
      </c>
      <c r="S987" s="23" t="s">
        <v>13984</v>
      </c>
      <c r="T987" s="23" t="s">
        <v>13985</v>
      </c>
      <c r="U987" s="25" t="s">
        <v>6373</v>
      </c>
      <c r="V987" s="23" t="s">
        <v>6374</v>
      </c>
      <c r="W987" s="25" t="s">
        <v>6375</v>
      </c>
      <c r="X987" s="25" t="s">
        <v>13978</v>
      </c>
      <c r="Y987" s="23" t="s">
        <v>13980</v>
      </c>
      <c r="Z987" s="33" t="s">
        <v>13981</v>
      </c>
      <c r="AA987" s="33">
        <v>3</v>
      </c>
      <c r="AB987" s="295" t="str">
        <f t="shared" si="64"/>
        <v>年間</v>
      </c>
      <c r="AC987" s="268"/>
      <c r="AD987" s="167">
        <v>1</v>
      </c>
      <c r="AE987" s="167">
        <v>6840</v>
      </c>
      <c r="AF987" s="167">
        <f t="shared" ref="AF987:AF1372" si="68">IF(ISBLANK($AE987),"",$AE987*$AD987)</f>
        <v>6840</v>
      </c>
      <c r="AG987" s="27">
        <v>42491</v>
      </c>
      <c r="AH987" s="168">
        <v>42522</v>
      </c>
      <c r="AI987" s="29" t="str">
        <f t="shared" si="67"/>
        <v>～</v>
      </c>
      <c r="AJ987" s="169">
        <f t="shared" si="63"/>
        <v>43616</v>
      </c>
      <c r="AK987" s="23" t="s">
        <v>13929</v>
      </c>
      <c r="AL987" s="132" t="s">
        <v>13986</v>
      </c>
      <c r="AM987" s="35">
        <v>42521</v>
      </c>
      <c r="AN987" s="27"/>
      <c r="AO987" s="104">
        <v>42503</v>
      </c>
      <c r="AP987" s="25" t="s">
        <v>13988</v>
      </c>
    </row>
    <row r="988" spans="1:42" s="74" customFormat="1" ht="24.75" customHeight="1" x14ac:dyDescent="0.15">
      <c r="A988" s="422">
        <v>985</v>
      </c>
      <c r="B988" s="268" t="s">
        <v>13928</v>
      </c>
      <c r="C988" s="23" t="s">
        <v>582</v>
      </c>
      <c r="D988" s="24" t="s">
        <v>3576</v>
      </c>
      <c r="E988" s="23"/>
      <c r="F988" s="23"/>
      <c r="G988" s="25" t="s">
        <v>13974</v>
      </c>
      <c r="H988" s="23" t="s">
        <v>13975</v>
      </c>
      <c r="I988" s="23" t="s">
        <v>13977</v>
      </c>
      <c r="J988" s="25" t="s">
        <v>13976</v>
      </c>
      <c r="K988" s="25" t="s">
        <v>13978</v>
      </c>
      <c r="L988" s="134" t="s">
        <v>13979</v>
      </c>
      <c r="M988" s="23" t="s">
        <v>13980</v>
      </c>
      <c r="N988" s="33" t="s">
        <v>13981</v>
      </c>
      <c r="O988" s="25" t="s">
        <v>6367</v>
      </c>
      <c r="P988" s="23" t="s">
        <v>6368</v>
      </c>
      <c r="Q988" s="25" t="s">
        <v>6369</v>
      </c>
      <c r="R988" s="25" t="s">
        <v>13983</v>
      </c>
      <c r="S988" s="23" t="s">
        <v>13984</v>
      </c>
      <c r="T988" s="23" t="s">
        <v>13985</v>
      </c>
      <c r="U988" s="25" t="s">
        <v>6373</v>
      </c>
      <c r="V988" s="23" t="s">
        <v>6374</v>
      </c>
      <c r="W988" s="25" t="s">
        <v>6375</v>
      </c>
      <c r="X988" s="25" t="s">
        <v>13978</v>
      </c>
      <c r="Y988" s="23" t="s">
        <v>13980</v>
      </c>
      <c r="Z988" s="33" t="s">
        <v>13981</v>
      </c>
      <c r="AA988" s="33">
        <v>3</v>
      </c>
      <c r="AB988" s="295" t="str">
        <f t="shared" si="64"/>
        <v>年間</v>
      </c>
      <c r="AC988" s="268"/>
      <c r="AD988" s="167">
        <v>1</v>
      </c>
      <c r="AE988" s="167">
        <v>6840</v>
      </c>
      <c r="AF988" s="167">
        <f t="shared" si="68"/>
        <v>6840</v>
      </c>
      <c r="AG988" s="27">
        <v>42491</v>
      </c>
      <c r="AH988" s="168">
        <v>42522</v>
      </c>
      <c r="AI988" s="29" t="str">
        <f t="shared" si="67"/>
        <v>～</v>
      </c>
      <c r="AJ988" s="169">
        <f t="shared" si="63"/>
        <v>43616</v>
      </c>
      <c r="AK988" s="23" t="s">
        <v>13929</v>
      </c>
      <c r="AL988" s="132" t="s">
        <v>13987</v>
      </c>
      <c r="AM988" s="35">
        <v>42521</v>
      </c>
      <c r="AN988" s="27"/>
      <c r="AO988" s="104">
        <v>42503</v>
      </c>
      <c r="AP988" s="25" t="s">
        <v>13930</v>
      </c>
    </row>
    <row r="989" spans="1:42" s="74" customFormat="1" ht="24.75" customHeight="1" x14ac:dyDescent="0.15">
      <c r="A989" s="422">
        <v>986</v>
      </c>
      <c r="B989" s="268" t="s">
        <v>13961</v>
      </c>
      <c r="C989" s="23" t="s">
        <v>582</v>
      </c>
      <c r="D989" s="24" t="s">
        <v>1591</v>
      </c>
      <c r="E989" s="23"/>
      <c r="F989" s="23"/>
      <c r="G989" s="25" t="s">
        <v>14008</v>
      </c>
      <c r="H989" s="23" t="s">
        <v>14009</v>
      </c>
      <c r="I989" s="23" t="s">
        <v>13962</v>
      </c>
      <c r="J989" s="25" t="s">
        <v>14011</v>
      </c>
      <c r="K989" s="25" t="s">
        <v>14012</v>
      </c>
      <c r="L989" s="134" t="s">
        <v>14044</v>
      </c>
      <c r="M989" s="23" t="s">
        <v>14013</v>
      </c>
      <c r="N989" s="33" t="s">
        <v>14014</v>
      </c>
      <c r="O989" s="25" t="s">
        <v>2881</v>
      </c>
      <c r="P989" s="23" t="s">
        <v>32</v>
      </c>
      <c r="Q989" s="25" t="s">
        <v>13415</v>
      </c>
      <c r="R989" s="25" t="s">
        <v>4924</v>
      </c>
      <c r="S989" s="23" t="s">
        <v>35</v>
      </c>
      <c r="T989" s="23" t="s">
        <v>36</v>
      </c>
      <c r="U989" s="25" t="s">
        <v>14008</v>
      </c>
      <c r="V989" s="23" t="s">
        <v>14009</v>
      </c>
      <c r="W989" s="25" t="s">
        <v>14010</v>
      </c>
      <c r="X989" s="25" t="s">
        <v>14012</v>
      </c>
      <c r="Y989" s="23" t="s">
        <v>14013</v>
      </c>
      <c r="Z989" s="33" t="s">
        <v>14014</v>
      </c>
      <c r="AA989" s="33">
        <v>5</v>
      </c>
      <c r="AB989" s="295" t="str">
        <f t="shared" si="64"/>
        <v>年間</v>
      </c>
      <c r="AC989" s="268"/>
      <c r="AD989" s="167">
        <v>1</v>
      </c>
      <c r="AE989" s="167">
        <v>7200</v>
      </c>
      <c r="AF989" s="167">
        <f t="shared" si="68"/>
        <v>7200</v>
      </c>
      <c r="AG989" s="27">
        <v>42491</v>
      </c>
      <c r="AH989" s="168">
        <v>42488</v>
      </c>
      <c r="AI989" s="29" t="str">
        <f t="shared" si="67"/>
        <v>～</v>
      </c>
      <c r="AJ989" s="169">
        <f t="shared" si="63"/>
        <v>44313</v>
      </c>
      <c r="AK989" s="23" t="s">
        <v>4686</v>
      </c>
      <c r="AL989" s="132" t="s">
        <v>14015</v>
      </c>
      <c r="AM989" s="168">
        <v>42488</v>
      </c>
      <c r="AN989" s="27"/>
      <c r="AO989" s="104">
        <v>42509</v>
      </c>
      <c r="AP989" s="25" t="s">
        <v>13963</v>
      </c>
    </row>
    <row r="990" spans="1:42" s="74" customFormat="1" ht="24.75" customHeight="1" x14ac:dyDescent="0.15">
      <c r="A990" s="422">
        <v>987</v>
      </c>
      <c r="B990" s="268" t="s">
        <v>13961</v>
      </c>
      <c r="C990" s="23" t="s">
        <v>582</v>
      </c>
      <c r="D990" s="24" t="s">
        <v>1591</v>
      </c>
      <c r="E990" s="23"/>
      <c r="F990" s="23"/>
      <c r="G990" s="25" t="s">
        <v>14008</v>
      </c>
      <c r="H990" s="23" t="s">
        <v>14009</v>
      </c>
      <c r="I990" s="23" t="s">
        <v>11163</v>
      </c>
      <c r="J990" s="25" t="s">
        <v>14011</v>
      </c>
      <c r="K990" s="25" t="s">
        <v>14012</v>
      </c>
      <c r="L990" s="134" t="s">
        <v>14044</v>
      </c>
      <c r="M990" s="23" t="s">
        <v>14013</v>
      </c>
      <c r="N990" s="33" t="s">
        <v>14014</v>
      </c>
      <c r="O990" s="25" t="s">
        <v>2881</v>
      </c>
      <c r="P990" s="23" t="s">
        <v>32</v>
      </c>
      <c r="Q990" s="25" t="s">
        <v>13415</v>
      </c>
      <c r="R990" s="25" t="s">
        <v>4924</v>
      </c>
      <c r="S990" s="23" t="s">
        <v>35</v>
      </c>
      <c r="T990" s="23" t="s">
        <v>36</v>
      </c>
      <c r="U990" s="25" t="s">
        <v>14008</v>
      </c>
      <c r="V990" s="23" t="s">
        <v>14009</v>
      </c>
      <c r="W990" s="25" t="s">
        <v>14010</v>
      </c>
      <c r="X990" s="25" t="s">
        <v>14012</v>
      </c>
      <c r="Y990" s="23" t="s">
        <v>14013</v>
      </c>
      <c r="Z990" s="33" t="s">
        <v>14014</v>
      </c>
      <c r="AA990" s="33">
        <v>5</v>
      </c>
      <c r="AB990" s="295" t="str">
        <f t="shared" si="64"/>
        <v>年間</v>
      </c>
      <c r="AC990" s="268"/>
      <c r="AD990" s="167">
        <v>1</v>
      </c>
      <c r="AE990" s="167">
        <v>7200</v>
      </c>
      <c r="AF990" s="167">
        <f t="shared" si="68"/>
        <v>7200</v>
      </c>
      <c r="AG990" s="27">
        <v>42491</v>
      </c>
      <c r="AH990" s="168">
        <v>42488</v>
      </c>
      <c r="AI990" s="29" t="str">
        <f t="shared" si="67"/>
        <v>～</v>
      </c>
      <c r="AJ990" s="169">
        <f t="shared" si="63"/>
        <v>44313</v>
      </c>
      <c r="AK990" s="23" t="s">
        <v>4686</v>
      </c>
      <c r="AL990" s="132" t="s">
        <v>14016</v>
      </c>
      <c r="AM990" s="168">
        <v>42488</v>
      </c>
      <c r="AN990" s="27"/>
      <c r="AO990" s="104">
        <v>42509</v>
      </c>
      <c r="AP990" s="25" t="s">
        <v>13963</v>
      </c>
    </row>
    <row r="991" spans="1:42" s="74" customFormat="1" ht="24.75" customHeight="1" x14ac:dyDescent="0.15">
      <c r="A991" s="422">
        <v>988</v>
      </c>
      <c r="B991" s="268" t="s">
        <v>13961</v>
      </c>
      <c r="C991" s="23" t="s">
        <v>582</v>
      </c>
      <c r="D991" s="24" t="s">
        <v>1591</v>
      </c>
      <c r="E991" s="23"/>
      <c r="F991" s="23"/>
      <c r="G991" s="25" t="s">
        <v>14008</v>
      </c>
      <c r="H991" s="23" t="s">
        <v>14009</v>
      </c>
      <c r="I991" s="23" t="s">
        <v>11163</v>
      </c>
      <c r="J991" s="25" t="s">
        <v>14011</v>
      </c>
      <c r="K991" s="25" t="s">
        <v>14012</v>
      </c>
      <c r="L991" s="134" t="s">
        <v>14044</v>
      </c>
      <c r="M991" s="23" t="s">
        <v>14013</v>
      </c>
      <c r="N991" s="33" t="s">
        <v>14014</v>
      </c>
      <c r="O991" s="25" t="s">
        <v>2881</v>
      </c>
      <c r="P991" s="23" t="s">
        <v>32</v>
      </c>
      <c r="Q991" s="25" t="s">
        <v>13415</v>
      </c>
      <c r="R991" s="25" t="s">
        <v>4924</v>
      </c>
      <c r="S991" s="23" t="s">
        <v>35</v>
      </c>
      <c r="T991" s="23" t="s">
        <v>36</v>
      </c>
      <c r="U991" s="25" t="s">
        <v>14008</v>
      </c>
      <c r="V991" s="23" t="s">
        <v>14009</v>
      </c>
      <c r="W991" s="25" t="s">
        <v>14010</v>
      </c>
      <c r="X991" s="25" t="s">
        <v>14012</v>
      </c>
      <c r="Y991" s="23" t="s">
        <v>14013</v>
      </c>
      <c r="Z991" s="33" t="s">
        <v>14014</v>
      </c>
      <c r="AA991" s="33">
        <v>5</v>
      </c>
      <c r="AB991" s="295" t="str">
        <f t="shared" si="64"/>
        <v>年間</v>
      </c>
      <c r="AC991" s="268"/>
      <c r="AD991" s="167">
        <v>1</v>
      </c>
      <c r="AE991" s="167">
        <v>7200</v>
      </c>
      <c r="AF991" s="167">
        <f t="shared" si="68"/>
        <v>7200</v>
      </c>
      <c r="AG991" s="27">
        <v>42491</v>
      </c>
      <c r="AH991" s="168">
        <v>42488</v>
      </c>
      <c r="AI991" s="29" t="str">
        <f t="shared" si="67"/>
        <v>～</v>
      </c>
      <c r="AJ991" s="169">
        <f t="shared" si="63"/>
        <v>44313</v>
      </c>
      <c r="AK991" s="23" t="s">
        <v>4686</v>
      </c>
      <c r="AL991" s="132" t="s">
        <v>14017</v>
      </c>
      <c r="AM991" s="168">
        <v>42488</v>
      </c>
      <c r="AN991" s="27"/>
      <c r="AO991" s="104">
        <v>42509</v>
      </c>
      <c r="AP991" s="25" t="s">
        <v>13963</v>
      </c>
    </row>
    <row r="992" spans="1:42" s="74" customFormat="1" ht="24.75" customHeight="1" x14ac:dyDescent="0.15">
      <c r="A992" s="422">
        <v>989</v>
      </c>
      <c r="B992" s="268" t="s">
        <v>13961</v>
      </c>
      <c r="C992" s="23" t="s">
        <v>582</v>
      </c>
      <c r="D992" s="24" t="s">
        <v>1591</v>
      </c>
      <c r="E992" s="23"/>
      <c r="F992" s="23"/>
      <c r="G992" s="25" t="s">
        <v>14008</v>
      </c>
      <c r="H992" s="23" t="s">
        <v>14009</v>
      </c>
      <c r="I992" s="23" t="s">
        <v>11163</v>
      </c>
      <c r="J992" s="25" t="s">
        <v>14011</v>
      </c>
      <c r="K992" s="25" t="s">
        <v>14012</v>
      </c>
      <c r="L992" s="134" t="s">
        <v>14044</v>
      </c>
      <c r="M992" s="23" t="s">
        <v>14013</v>
      </c>
      <c r="N992" s="33" t="s">
        <v>14014</v>
      </c>
      <c r="O992" s="25" t="s">
        <v>2881</v>
      </c>
      <c r="P992" s="23" t="s">
        <v>32</v>
      </c>
      <c r="Q992" s="25" t="s">
        <v>13415</v>
      </c>
      <c r="R992" s="25" t="s">
        <v>4924</v>
      </c>
      <c r="S992" s="23" t="s">
        <v>35</v>
      </c>
      <c r="T992" s="23" t="s">
        <v>36</v>
      </c>
      <c r="U992" s="25" t="s">
        <v>14008</v>
      </c>
      <c r="V992" s="23" t="s">
        <v>14009</v>
      </c>
      <c r="W992" s="25" t="s">
        <v>14010</v>
      </c>
      <c r="X992" s="25" t="s">
        <v>14012</v>
      </c>
      <c r="Y992" s="23" t="s">
        <v>14013</v>
      </c>
      <c r="Z992" s="33" t="s">
        <v>14014</v>
      </c>
      <c r="AA992" s="33">
        <v>5</v>
      </c>
      <c r="AB992" s="295" t="str">
        <f t="shared" si="64"/>
        <v>年間</v>
      </c>
      <c r="AC992" s="268"/>
      <c r="AD992" s="167">
        <v>1</v>
      </c>
      <c r="AE992" s="167">
        <v>7200</v>
      </c>
      <c r="AF992" s="167">
        <f t="shared" si="68"/>
        <v>7200</v>
      </c>
      <c r="AG992" s="27">
        <v>42491</v>
      </c>
      <c r="AH992" s="168">
        <v>42488</v>
      </c>
      <c r="AI992" s="29" t="str">
        <f t="shared" si="67"/>
        <v>～</v>
      </c>
      <c r="AJ992" s="169">
        <f t="shared" si="63"/>
        <v>44313</v>
      </c>
      <c r="AK992" s="23" t="s">
        <v>4686</v>
      </c>
      <c r="AL992" s="132" t="s">
        <v>14018</v>
      </c>
      <c r="AM992" s="168">
        <v>42488</v>
      </c>
      <c r="AN992" s="27"/>
      <c r="AO992" s="104">
        <v>42509</v>
      </c>
      <c r="AP992" s="25" t="s">
        <v>13963</v>
      </c>
    </row>
    <row r="993" spans="1:42" s="74" customFormat="1" ht="24.75" customHeight="1" x14ac:dyDescent="0.15">
      <c r="A993" s="422">
        <v>990</v>
      </c>
      <c r="B993" s="268" t="s">
        <v>13961</v>
      </c>
      <c r="C993" s="23" t="s">
        <v>582</v>
      </c>
      <c r="D993" s="24" t="s">
        <v>1591</v>
      </c>
      <c r="E993" s="23"/>
      <c r="F993" s="23"/>
      <c r="G993" s="25" t="s">
        <v>14008</v>
      </c>
      <c r="H993" s="23" t="s">
        <v>14009</v>
      </c>
      <c r="I993" s="23" t="s">
        <v>11163</v>
      </c>
      <c r="J993" s="25" t="s">
        <v>14011</v>
      </c>
      <c r="K993" s="25" t="s">
        <v>14012</v>
      </c>
      <c r="L993" s="134" t="s">
        <v>14044</v>
      </c>
      <c r="M993" s="23" t="s">
        <v>14013</v>
      </c>
      <c r="N993" s="33" t="s">
        <v>14014</v>
      </c>
      <c r="O993" s="25" t="s">
        <v>2881</v>
      </c>
      <c r="P993" s="23" t="s">
        <v>32</v>
      </c>
      <c r="Q993" s="25" t="s">
        <v>13415</v>
      </c>
      <c r="R993" s="25" t="s">
        <v>4924</v>
      </c>
      <c r="S993" s="23" t="s">
        <v>35</v>
      </c>
      <c r="T993" s="23" t="s">
        <v>36</v>
      </c>
      <c r="U993" s="25" t="s">
        <v>14008</v>
      </c>
      <c r="V993" s="23" t="s">
        <v>14009</v>
      </c>
      <c r="W993" s="25" t="s">
        <v>14010</v>
      </c>
      <c r="X993" s="25" t="s">
        <v>14012</v>
      </c>
      <c r="Y993" s="23" t="s">
        <v>14013</v>
      </c>
      <c r="Z993" s="33" t="s">
        <v>14014</v>
      </c>
      <c r="AA993" s="33">
        <v>5</v>
      </c>
      <c r="AB993" s="295" t="str">
        <f t="shared" si="64"/>
        <v>年間</v>
      </c>
      <c r="AC993" s="268"/>
      <c r="AD993" s="167">
        <v>1</v>
      </c>
      <c r="AE993" s="167">
        <v>7200</v>
      </c>
      <c r="AF993" s="167">
        <f t="shared" si="68"/>
        <v>7200</v>
      </c>
      <c r="AG993" s="27">
        <v>42491</v>
      </c>
      <c r="AH993" s="168">
        <v>42488</v>
      </c>
      <c r="AI993" s="29" t="str">
        <f t="shared" si="67"/>
        <v>～</v>
      </c>
      <c r="AJ993" s="169">
        <f t="shared" si="63"/>
        <v>44313</v>
      </c>
      <c r="AK993" s="23" t="s">
        <v>4686</v>
      </c>
      <c r="AL993" s="132" t="s">
        <v>14019</v>
      </c>
      <c r="AM993" s="168">
        <v>42488</v>
      </c>
      <c r="AN993" s="27"/>
      <c r="AO993" s="104">
        <v>42509</v>
      </c>
      <c r="AP993" s="25" t="s">
        <v>13963</v>
      </c>
    </row>
    <row r="994" spans="1:42" s="74" customFormat="1" ht="24.75" customHeight="1" x14ac:dyDescent="0.15">
      <c r="A994" s="422">
        <v>991</v>
      </c>
      <c r="B994" s="268" t="s">
        <v>13961</v>
      </c>
      <c r="C994" s="23" t="s">
        <v>582</v>
      </c>
      <c r="D994" s="24" t="s">
        <v>1591</v>
      </c>
      <c r="E994" s="23"/>
      <c r="F994" s="23"/>
      <c r="G994" s="25" t="s">
        <v>14008</v>
      </c>
      <c r="H994" s="23" t="s">
        <v>14009</v>
      </c>
      <c r="I994" s="23" t="s">
        <v>11163</v>
      </c>
      <c r="J994" s="25" t="s">
        <v>14011</v>
      </c>
      <c r="K994" s="25" t="s">
        <v>14012</v>
      </c>
      <c r="L994" s="134" t="s">
        <v>14044</v>
      </c>
      <c r="M994" s="23" t="s">
        <v>14013</v>
      </c>
      <c r="N994" s="33" t="s">
        <v>14014</v>
      </c>
      <c r="O994" s="25" t="s">
        <v>2881</v>
      </c>
      <c r="P994" s="23" t="s">
        <v>32</v>
      </c>
      <c r="Q994" s="25" t="s">
        <v>13415</v>
      </c>
      <c r="R994" s="25" t="s">
        <v>4924</v>
      </c>
      <c r="S994" s="23" t="s">
        <v>35</v>
      </c>
      <c r="T994" s="23" t="s">
        <v>36</v>
      </c>
      <c r="U994" s="25" t="s">
        <v>14008</v>
      </c>
      <c r="V994" s="23" t="s">
        <v>14009</v>
      </c>
      <c r="W994" s="25" t="s">
        <v>14010</v>
      </c>
      <c r="X994" s="25" t="s">
        <v>14012</v>
      </c>
      <c r="Y994" s="23" t="s">
        <v>14013</v>
      </c>
      <c r="Z994" s="33" t="s">
        <v>14014</v>
      </c>
      <c r="AA994" s="33">
        <v>5</v>
      </c>
      <c r="AB994" s="295" t="str">
        <f t="shared" si="64"/>
        <v>年間</v>
      </c>
      <c r="AC994" s="268"/>
      <c r="AD994" s="167">
        <v>1</v>
      </c>
      <c r="AE994" s="167">
        <v>7200</v>
      </c>
      <c r="AF994" s="167">
        <f t="shared" si="68"/>
        <v>7200</v>
      </c>
      <c r="AG994" s="27">
        <v>42491</v>
      </c>
      <c r="AH994" s="168">
        <v>42488</v>
      </c>
      <c r="AI994" s="29" t="str">
        <f t="shared" si="67"/>
        <v>～</v>
      </c>
      <c r="AJ994" s="169">
        <f t="shared" si="63"/>
        <v>44313</v>
      </c>
      <c r="AK994" s="23" t="s">
        <v>4686</v>
      </c>
      <c r="AL994" s="132" t="s">
        <v>14020</v>
      </c>
      <c r="AM994" s="168">
        <v>42488</v>
      </c>
      <c r="AN994" s="27"/>
      <c r="AO994" s="104">
        <v>42509</v>
      </c>
      <c r="AP994" s="25" t="s">
        <v>13963</v>
      </c>
    </row>
    <row r="995" spans="1:42" s="74" customFormat="1" ht="24.75" customHeight="1" x14ac:dyDescent="0.15">
      <c r="A995" s="422">
        <v>992</v>
      </c>
      <c r="B995" s="268" t="s">
        <v>13961</v>
      </c>
      <c r="C995" s="23" t="s">
        <v>582</v>
      </c>
      <c r="D995" s="24" t="s">
        <v>1591</v>
      </c>
      <c r="E995" s="23"/>
      <c r="F995" s="23"/>
      <c r="G995" s="25" t="s">
        <v>14008</v>
      </c>
      <c r="H995" s="23" t="s">
        <v>14009</v>
      </c>
      <c r="I995" s="23" t="s">
        <v>11163</v>
      </c>
      <c r="J995" s="25" t="s">
        <v>14011</v>
      </c>
      <c r="K995" s="25" t="s">
        <v>14012</v>
      </c>
      <c r="L995" s="134" t="s">
        <v>14044</v>
      </c>
      <c r="M995" s="23" t="s">
        <v>14013</v>
      </c>
      <c r="N995" s="33" t="s">
        <v>14014</v>
      </c>
      <c r="O995" s="25" t="s">
        <v>2881</v>
      </c>
      <c r="P995" s="23" t="s">
        <v>32</v>
      </c>
      <c r="Q995" s="25" t="s">
        <v>13415</v>
      </c>
      <c r="R995" s="25" t="s">
        <v>4924</v>
      </c>
      <c r="S995" s="23" t="s">
        <v>35</v>
      </c>
      <c r="T995" s="23" t="s">
        <v>36</v>
      </c>
      <c r="U995" s="25" t="s">
        <v>14008</v>
      </c>
      <c r="V995" s="23" t="s">
        <v>14009</v>
      </c>
      <c r="W995" s="25" t="s">
        <v>14010</v>
      </c>
      <c r="X995" s="25" t="s">
        <v>14012</v>
      </c>
      <c r="Y995" s="23" t="s">
        <v>14013</v>
      </c>
      <c r="Z995" s="33" t="s">
        <v>14014</v>
      </c>
      <c r="AA995" s="33">
        <v>5</v>
      </c>
      <c r="AB995" s="295" t="str">
        <f t="shared" si="64"/>
        <v>年間</v>
      </c>
      <c r="AC995" s="268"/>
      <c r="AD995" s="167">
        <v>1</v>
      </c>
      <c r="AE995" s="167">
        <v>7200</v>
      </c>
      <c r="AF995" s="167">
        <f t="shared" si="68"/>
        <v>7200</v>
      </c>
      <c r="AG995" s="27">
        <v>42491</v>
      </c>
      <c r="AH995" s="168">
        <v>42488</v>
      </c>
      <c r="AI995" s="29" t="str">
        <f t="shared" si="67"/>
        <v>～</v>
      </c>
      <c r="AJ995" s="169">
        <f t="shared" si="63"/>
        <v>44313</v>
      </c>
      <c r="AK995" s="23" t="s">
        <v>4686</v>
      </c>
      <c r="AL995" s="132" t="s">
        <v>14021</v>
      </c>
      <c r="AM995" s="168">
        <v>42488</v>
      </c>
      <c r="AN995" s="27"/>
      <c r="AO995" s="104">
        <v>42509</v>
      </c>
      <c r="AP995" s="25" t="s">
        <v>13963</v>
      </c>
    </row>
    <row r="996" spans="1:42" s="74" customFormat="1" ht="24.75" customHeight="1" x14ac:dyDescent="0.15">
      <c r="A996" s="422">
        <v>993</v>
      </c>
      <c r="B996" s="268" t="s">
        <v>13961</v>
      </c>
      <c r="C996" s="23" t="s">
        <v>582</v>
      </c>
      <c r="D996" s="24" t="s">
        <v>1591</v>
      </c>
      <c r="E996" s="23"/>
      <c r="F996" s="23"/>
      <c r="G996" s="25" t="s">
        <v>14008</v>
      </c>
      <c r="H996" s="23" t="s">
        <v>14009</v>
      </c>
      <c r="I996" s="23" t="s">
        <v>11163</v>
      </c>
      <c r="J996" s="25" t="s">
        <v>14011</v>
      </c>
      <c r="K996" s="25" t="s">
        <v>14012</v>
      </c>
      <c r="L996" s="134" t="s">
        <v>14044</v>
      </c>
      <c r="M996" s="23" t="s">
        <v>14013</v>
      </c>
      <c r="N996" s="33" t="s">
        <v>14014</v>
      </c>
      <c r="O996" s="25" t="s">
        <v>2881</v>
      </c>
      <c r="P996" s="23" t="s">
        <v>32</v>
      </c>
      <c r="Q996" s="25" t="s">
        <v>13415</v>
      </c>
      <c r="R996" s="25" t="s">
        <v>4924</v>
      </c>
      <c r="S996" s="23" t="s">
        <v>35</v>
      </c>
      <c r="T996" s="23" t="s">
        <v>36</v>
      </c>
      <c r="U996" s="25" t="s">
        <v>14008</v>
      </c>
      <c r="V996" s="23" t="s">
        <v>14009</v>
      </c>
      <c r="W996" s="25" t="s">
        <v>14010</v>
      </c>
      <c r="X996" s="25" t="s">
        <v>14012</v>
      </c>
      <c r="Y996" s="23" t="s">
        <v>14013</v>
      </c>
      <c r="Z996" s="33" t="s">
        <v>14014</v>
      </c>
      <c r="AA996" s="33">
        <v>5</v>
      </c>
      <c r="AB996" s="295" t="str">
        <f t="shared" si="64"/>
        <v>年間</v>
      </c>
      <c r="AC996" s="268"/>
      <c r="AD996" s="167">
        <v>1</v>
      </c>
      <c r="AE996" s="167">
        <v>7200</v>
      </c>
      <c r="AF996" s="167">
        <f t="shared" si="68"/>
        <v>7200</v>
      </c>
      <c r="AG996" s="27">
        <v>42491</v>
      </c>
      <c r="AH996" s="168">
        <v>42488</v>
      </c>
      <c r="AI996" s="29" t="str">
        <f t="shared" si="67"/>
        <v>～</v>
      </c>
      <c r="AJ996" s="169">
        <f t="shared" si="63"/>
        <v>44313</v>
      </c>
      <c r="AK996" s="23" t="s">
        <v>4686</v>
      </c>
      <c r="AL996" s="132" t="s">
        <v>14022</v>
      </c>
      <c r="AM996" s="168">
        <v>42488</v>
      </c>
      <c r="AN996" s="27"/>
      <c r="AO996" s="104">
        <v>42509</v>
      </c>
      <c r="AP996" s="25" t="s">
        <v>13963</v>
      </c>
    </row>
    <row r="997" spans="1:42" s="74" customFormat="1" ht="24.75" customHeight="1" x14ac:dyDescent="0.15">
      <c r="A997" s="422">
        <v>994</v>
      </c>
      <c r="B997" s="268" t="s">
        <v>13961</v>
      </c>
      <c r="C997" s="23" t="s">
        <v>582</v>
      </c>
      <c r="D997" s="24" t="s">
        <v>1591</v>
      </c>
      <c r="E997" s="23"/>
      <c r="F997" s="23"/>
      <c r="G997" s="25" t="s">
        <v>14008</v>
      </c>
      <c r="H997" s="23" t="s">
        <v>14009</v>
      </c>
      <c r="I997" s="23" t="s">
        <v>11163</v>
      </c>
      <c r="J997" s="25" t="s">
        <v>14011</v>
      </c>
      <c r="K997" s="25" t="s">
        <v>14012</v>
      </c>
      <c r="L997" s="134" t="s">
        <v>14044</v>
      </c>
      <c r="M997" s="23" t="s">
        <v>14013</v>
      </c>
      <c r="N997" s="33" t="s">
        <v>14014</v>
      </c>
      <c r="O997" s="25" t="s">
        <v>2881</v>
      </c>
      <c r="P997" s="23" t="s">
        <v>32</v>
      </c>
      <c r="Q997" s="25" t="s">
        <v>13415</v>
      </c>
      <c r="R997" s="25" t="s">
        <v>4924</v>
      </c>
      <c r="S997" s="23" t="s">
        <v>35</v>
      </c>
      <c r="T997" s="23" t="s">
        <v>36</v>
      </c>
      <c r="U997" s="25" t="s">
        <v>14008</v>
      </c>
      <c r="V997" s="23" t="s">
        <v>14009</v>
      </c>
      <c r="W997" s="25" t="s">
        <v>14010</v>
      </c>
      <c r="X997" s="25" t="s">
        <v>14012</v>
      </c>
      <c r="Y997" s="23" t="s">
        <v>14013</v>
      </c>
      <c r="Z997" s="33" t="s">
        <v>14014</v>
      </c>
      <c r="AA997" s="33">
        <v>5</v>
      </c>
      <c r="AB997" s="295" t="str">
        <f t="shared" si="64"/>
        <v>年間</v>
      </c>
      <c r="AC997" s="268"/>
      <c r="AD997" s="167">
        <v>1</v>
      </c>
      <c r="AE997" s="167">
        <v>7200</v>
      </c>
      <c r="AF997" s="167">
        <f t="shared" si="68"/>
        <v>7200</v>
      </c>
      <c r="AG997" s="27">
        <v>42491</v>
      </c>
      <c r="AH997" s="168">
        <v>42488</v>
      </c>
      <c r="AI997" s="29" t="str">
        <f t="shared" si="67"/>
        <v>～</v>
      </c>
      <c r="AJ997" s="169">
        <f t="shared" si="63"/>
        <v>44313</v>
      </c>
      <c r="AK997" s="23" t="s">
        <v>4686</v>
      </c>
      <c r="AL997" s="132" t="s">
        <v>14023</v>
      </c>
      <c r="AM997" s="168">
        <v>42488</v>
      </c>
      <c r="AN997" s="27"/>
      <c r="AO997" s="104">
        <v>42509</v>
      </c>
      <c r="AP997" s="25" t="s">
        <v>13963</v>
      </c>
    </row>
    <row r="998" spans="1:42" s="74" customFormat="1" ht="24.75" customHeight="1" x14ac:dyDescent="0.15">
      <c r="A998" s="422">
        <v>995</v>
      </c>
      <c r="B998" s="268" t="s">
        <v>13958</v>
      </c>
      <c r="C998" s="23" t="s">
        <v>582</v>
      </c>
      <c r="D998" s="24" t="s">
        <v>1591</v>
      </c>
      <c r="E998" s="23"/>
      <c r="F998" s="23"/>
      <c r="G998" s="25" t="s">
        <v>14008</v>
      </c>
      <c r="H998" s="23" t="s">
        <v>14009</v>
      </c>
      <c r="I998" s="23" t="s">
        <v>11163</v>
      </c>
      <c r="J998" s="25" t="s">
        <v>14011</v>
      </c>
      <c r="K998" s="25" t="s">
        <v>14012</v>
      </c>
      <c r="L998" s="134" t="s">
        <v>14044</v>
      </c>
      <c r="M998" s="23" t="s">
        <v>14013</v>
      </c>
      <c r="N998" s="33" t="s">
        <v>14014</v>
      </c>
      <c r="O998" s="25" t="s">
        <v>2881</v>
      </c>
      <c r="P998" s="23" t="s">
        <v>32</v>
      </c>
      <c r="Q998" s="25" t="s">
        <v>13415</v>
      </c>
      <c r="R998" s="25" t="s">
        <v>4924</v>
      </c>
      <c r="S998" s="23" t="s">
        <v>35</v>
      </c>
      <c r="T998" s="23" t="s">
        <v>36</v>
      </c>
      <c r="U998" s="25" t="s">
        <v>14008</v>
      </c>
      <c r="V998" s="23" t="s">
        <v>14009</v>
      </c>
      <c r="W998" s="25" t="s">
        <v>14010</v>
      </c>
      <c r="X998" s="25" t="s">
        <v>14012</v>
      </c>
      <c r="Y998" s="23" t="s">
        <v>14013</v>
      </c>
      <c r="Z998" s="33" t="s">
        <v>14014</v>
      </c>
      <c r="AA998" s="33">
        <v>5</v>
      </c>
      <c r="AB998" s="295" t="str">
        <f t="shared" si="64"/>
        <v>年間</v>
      </c>
      <c r="AC998" s="268"/>
      <c r="AD998" s="167">
        <v>1</v>
      </c>
      <c r="AE998" s="167">
        <v>15000</v>
      </c>
      <c r="AF998" s="167">
        <f t="shared" si="68"/>
        <v>15000</v>
      </c>
      <c r="AG998" s="27">
        <v>42491</v>
      </c>
      <c r="AH998" s="168">
        <v>42488</v>
      </c>
      <c r="AI998" s="29" t="str">
        <f t="shared" si="67"/>
        <v>～</v>
      </c>
      <c r="AJ998" s="169">
        <f t="shared" si="63"/>
        <v>44313</v>
      </c>
      <c r="AK998" s="23" t="s">
        <v>13964</v>
      </c>
      <c r="AL998" s="132" t="s">
        <v>14024</v>
      </c>
      <c r="AM998" s="168">
        <v>42488</v>
      </c>
      <c r="AN998" s="27"/>
      <c r="AO998" s="104">
        <v>42509</v>
      </c>
      <c r="AP998" s="25" t="s">
        <v>13963</v>
      </c>
    </row>
    <row r="999" spans="1:42" s="74" customFormat="1" ht="24.75" customHeight="1" x14ac:dyDescent="0.15">
      <c r="A999" s="422">
        <v>996</v>
      </c>
      <c r="B999" s="268" t="s">
        <v>13958</v>
      </c>
      <c r="C999" s="23" t="s">
        <v>582</v>
      </c>
      <c r="D999" s="24" t="s">
        <v>1591</v>
      </c>
      <c r="E999" s="23"/>
      <c r="F999" s="23"/>
      <c r="G999" s="25" t="s">
        <v>14008</v>
      </c>
      <c r="H999" s="23" t="s">
        <v>14009</v>
      </c>
      <c r="I999" s="23" t="s">
        <v>11163</v>
      </c>
      <c r="J999" s="25" t="s">
        <v>14011</v>
      </c>
      <c r="K999" s="25" t="s">
        <v>14012</v>
      </c>
      <c r="L999" s="134" t="s">
        <v>14044</v>
      </c>
      <c r="M999" s="23" t="s">
        <v>14013</v>
      </c>
      <c r="N999" s="33" t="s">
        <v>14014</v>
      </c>
      <c r="O999" s="25" t="s">
        <v>2881</v>
      </c>
      <c r="P999" s="23" t="s">
        <v>32</v>
      </c>
      <c r="Q999" s="25" t="s">
        <v>13415</v>
      </c>
      <c r="R999" s="25" t="s">
        <v>4924</v>
      </c>
      <c r="S999" s="23" t="s">
        <v>35</v>
      </c>
      <c r="T999" s="23" t="s">
        <v>36</v>
      </c>
      <c r="U999" s="25" t="s">
        <v>14008</v>
      </c>
      <c r="V999" s="23" t="s">
        <v>14009</v>
      </c>
      <c r="W999" s="25" t="s">
        <v>14010</v>
      </c>
      <c r="X999" s="25" t="s">
        <v>14012</v>
      </c>
      <c r="Y999" s="23" t="s">
        <v>14013</v>
      </c>
      <c r="Z999" s="33" t="s">
        <v>14014</v>
      </c>
      <c r="AA999" s="33">
        <v>5</v>
      </c>
      <c r="AB999" s="295" t="str">
        <f t="shared" si="64"/>
        <v>年間</v>
      </c>
      <c r="AC999" s="268"/>
      <c r="AD999" s="167">
        <v>1</v>
      </c>
      <c r="AE999" s="167">
        <v>15000</v>
      </c>
      <c r="AF999" s="167">
        <f t="shared" si="68"/>
        <v>15000</v>
      </c>
      <c r="AG999" s="27">
        <v>42491</v>
      </c>
      <c r="AH999" s="168">
        <v>42488</v>
      </c>
      <c r="AI999" s="29" t="str">
        <f t="shared" si="67"/>
        <v>～</v>
      </c>
      <c r="AJ999" s="169">
        <f t="shared" si="63"/>
        <v>44313</v>
      </c>
      <c r="AK999" s="23" t="s">
        <v>7787</v>
      </c>
      <c r="AL999" s="132" t="s">
        <v>14025</v>
      </c>
      <c r="AM999" s="168">
        <v>42488</v>
      </c>
      <c r="AN999" s="27"/>
      <c r="AO999" s="104">
        <v>42509</v>
      </c>
      <c r="AP999" s="25" t="s">
        <v>13963</v>
      </c>
    </row>
    <row r="1000" spans="1:42" s="74" customFormat="1" ht="24.75" customHeight="1" x14ac:dyDescent="0.15">
      <c r="A1000" s="422">
        <v>997</v>
      </c>
      <c r="B1000" s="268" t="s">
        <v>13958</v>
      </c>
      <c r="C1000" s="23" t="s">
        <v>582</v>
      </c>
      <c r="D1000" s="24" t="s">
        <v>1591</v>
      </c>
      <c r="E1000" s="23"/>
      <c r="F1000" s="23"/>
      <c r="G1000" s="25" t="s">
        <v>14008</v>
      </c>
      <c r="H1000" s="23" t="s">
        <v>14009</v>
      </c>
      <c r="I1000" s="23" t="s">
        <v>11163</v>
      </c>
      <c r="J1000" s="25" t="s">
        <v>14011</v>
      </c>
      <c r="K1000" s="25" t="s">
        <v>14012</v>
      </c>
      <c r="L1000" s="134" t="s">
        <v>14044</v>
      </c>
      <c r="M1000" s="23" t="s">
        <v>14013</v>
      </c>
      <c r="N1000" s="33" t="s">
        <v>14014</v>
      </c>
      <c r="O1000" s="25" t="s">
        <v>2881</v>
      </c>
      <c r="P1000" s="23" t="s">
        <v>32</v>
      </c>
      <c r="Q1000" s="25" t="s">
        <v>13415</v>
      </c>
      <c r="R1000" s="25" t="s">
        <v>4924</v>
      </c>
      <c r="S1000" s="23" t="s">
        <v>35</v>
      </c>
      <c r="T1000" s="23" t="s">
        <v>36</v>
      </c>
      <c r="U1000" s="25" t="s">
        <v>14008</v>
      </c>
      <c r="V1000" s="23" t="s">
        <v>14009</v>
      </c>
      <c r="W1000" s="25" t="s">
        <v>14010</v>
      </c>
      <c r="X1000" s="25" t="s">
        <v>14012</v>
      </c>
      <c r="Y1000" s="23" t="s">
        <v>14013</v>
      </c>
      <c r="Z1000" s="33" t="s">
        <v>14014</v>
      </c>
      <c r="AA1000" s="33">
        <v>5</v>
      </c>
      <c r="AB1000" s="295" t="str">
        <f t="shared" si="64"/>
        <v>年間</v>
      </c>
      <c r="AC1000" s="268"/>
      <c r="AD1000" s="167">
        <v>1</v>
      </c>
      <c r="AE1000" s="167">
        <v>15000</v>
      </c>
      <c r="AF1000" s="167">
        <f t="shared" si="68"/>
        <v>15000</v>
      </c>
      <c r="AG1000" s="27">
        <v>42491</v>
      </c>
      <c r="AH1000" s="168">
        <v>42488</v>
      </c>
      <c r="AI1000" s="29" t="str">
        <f t="shared" si="67"/>
        <v>～</v>
      </c>
      <c r="AJ1000" s="169">
        <f t="shared" si="63"/>
        <v>44313</v>
      </c>
      <c r="AK1000" s="23" t="s">
        <v>7787</v>
      </c>
      <c r="AL1000" s="132" t="s">
        <v>14026</v>
      </c>
      <c r="AM1000" s="168">
        <v>42488</v>
      </c>
      <c r="AN1000" s="27"/>
      <c r="AO1000" s="104">
        <v>42509</v>
      </c>
      <c r="AP1000" s="25" t="s">
        <v>13963</v>
      </c>
    </row>
    <row r="1001" spans="1:42" s="74" customFormat="1" ht="24.75" customHeight="1" x14ac:dyDescent="0.15">
      <c r="A1001" s="422">
        <v>998</v>
      </c>
      <c r="B1001" s="268" t="s">
        <v>13958</v>
      </c>
      <c r="C1001" s="23" t="s">
        <v>582</v>
      </c>
      <c r="D1001" s="24" t="s">
        <v>1591</v>
      </c>
      <c r="E1001" s="23"/>
      <c r="F1001" s="23"/>
      <c r="G1001" s="25" t="s">
        <v>14008</v>
      </c>
      <c r="H1001" s="23" t="s">
        <v>14009</v>
      </c>
      <c r="I1001" s="23" t="s">
        <v>11163</v>
      </c>
      <c r="J1001" s="25" t="s">
        <v>14011</v>
      </c>
      <c r="K1001" s="25" t="s">
        <v>14012</v>
      </c>
      <c r="L1001" s="134" t="s">
        <v>14044</v>
      </c>
      <c r="M1001" s="23" t="s">
        <v>14013</v>
      </c>
      <c r="N1001" s="33" t="s">
        <v>14014</v>
      </c>
      <c r="O1001" s="25" t="s">
        <v>2881</v>
      </c>
      <c r="P1001" s="23" t="s">
        <v>32</v>
      </c>
      <c r="Q1001" s="25" t="s">
        <v>13415</v>
      </c>
      <c r="R1001" s="25" t="s">
        <v>4924</v>
      </c>
      <c r="S1001" s="23" t="s">
        <v>35</v>
      </c>
      <c r="T1001" s="23" t="s">
        <v>36</v>
      </c>
      <c r="U1001" s="25" t="s">
        <v>14008</v>
      </c>
      <c r="V1001" s="23" t="s">
        <v>14009</v>
      </c>
      <c r="W1001" s="25" t="s">
        <v>14010</v>
      </c>
      <c r="X1001" s="25" t="s">
        <v>14012</v>
      </c>
      <c r="Y1001" s="23" t="s">
        <v>14013</v>
      </c>
      <c r="Z1001" s="33" t="s">
        <v>14014</v>
      </c>
      <c r="AA1001" s="33">
        <v>5</v>
      </c>
      <c r="AB1001" s="295" t="str">
        <f t="shared" si="64"/>
        <v>年間</v>
      </c>
      <c r="AC1001" s="268"/>
      <c r="AD1001" s="167">
        <v>1</v>
      </c>
      <c r="AE1001" s="167">
        <v>15000</v>
      </c>
      <c r="AF1001" s="167">
        <f t="shared" si="68"/>
        <v>15000</v>
      </c>
      <c r="AG1001" s="27">
        <v>42491</v>
      </c>
      <c r="AH1001" s="168">
        <v>42488</v>
      </c>
      <c r="AI1001" s="29" t="str">
        <f t="shared" si="67"/>
        <v>～</v>
      </c>
      <c r="AJ1001" s="169">
        <f t="shared" si="63"/>
        <v>44313</v>
      </c>
      <c r="AK1001" s="23" t="s">
        <v>7787</v>
      </c>
      <c r="AL1001" s="132" t="s">
        <v>14027</v>
      </c>
      <c r="AM1001" s="168">
        <v>42488</v>
      </c>
      <c r="AN1001" s="27"/>
      <c r="AO1001" s="104">
        <v>42509</v>
      </c>
      <c r="AP1001" s="25" t="s">
        <v>13963</v>
      </c>
    </row>
    <row r="1002" spans="1:42" s="74" customFormat="1" ht="24.75" customHeight="1" x14ac:dyDescent="0.15">
      <c r="A1002" s="422">
        <v>999</v>
      </c>
      <c r="B1002" s="268" t="s">
        <v>13958</v>
      </c>
      <c r="C1002" s="23" t="s">
        <v>582</v>
      </c>
      <c r="D1002" s="24" t="s">
        <v>1591</v>
      </c>
      <c r="E1002" s="23"/>
      <c r="F1002" s="23"/>
      <c r="G1002" s="25" t="s">
        <v>14008</v>
      </c>
      <c r="H1002" s="23" t="s">
        <v>14009</v>
      </c>
      <c r="I1002" s="23" t="s">
        <v>11163</v>
      </c>
      <c r="J1002" s="25" t="s">
        <v>14011</v>
      </c>
      <c r="K1002" s="25" t="s">
        <v>14012</v>
      </c>
      <c r="L1002" s="134" t="s">
        <v>14044</v>
      </c>
      <c r="M1002" s="23" t="s">
        <v>14013</v>
      </c>
      <c r="N1002" s="33" t="s">
        <v>14014</v>
      </c>
      <c r="O1002" s="25" t="s">
        <v>2881</v>
      </c>
      <c r="P1002" s="23" t="s">
        <v>32</v>
      </c>
      <c r="Q1002" s="25" t="s">
        <v>13415</v>
      </c>
      <c r="R1002" s="25" t="s">
        <v>4924</v>
      </c>
      <c r="S1002" s="23" t="s">
        <v>35</v>
      </c>
      <c r="T1002" s="23" t="s">
        <v>36</v>
      </c>
      <c r="U1002" s="25" t="s">
        <v>14008</v>
      </c>
      <c r="V1002" s="23" t="s">
        <v>14009</v>
      </c>
      <c r="W1002" s="25" t="s">
        <v>14010</v>
      </c>
      <c r="X1002" s="25" t="s">
        <v>14012</v>
      </c>
      <c r="Y1002" s="23" t="s">
        <v>14013</v>
      </c>
      <c r="Z1002" s="33" t="s">
        <v>14014</v>
      </c>
      <c r="AA1002" s="33">
        <v>5</v>
      </c>
      <c r="AB1002" s="295" t="str">
        <f t="shared" si="64"/>
        <v>年間</v>
      </c>
      <c r="AC1002" s="268"/>
      <c r="AD1002" s="167">
        <v>1</v>
      </c>
      <c r="AE1002" s="167">
        <v>15000</v>
      </c>
      <c r="AF1002" s="167">
        <f t="shared" si="68"/>
        <v>15000</v>
      </c>
      <c r="AG1002" s="27">
        <v>42491</v>
      </c>
      <c r="AH1002" s="168">
        <v>42488</v>
      </c>
      <c r="AI1002" s="29" t="str">
        <f t="shared" si="67"/>
        <v>～</v>
      </c>
      <c r="AJ1002" s="169">
        <f t="shared" si="63"/>
        <v>44313</v>
      </c>
      <c r="AK1002" s="23" t="s">
        <v>7787</v>
      </c>
      <c r="AL1002" s="132" t="s">
        <v>14028</v>
      </c>
      <c r="AM1002" s="168">
        <v>42488</v>
      </c>
      <c r="AN1002" s="27"/>
      <c r="AO1002" s="104">
        <v>42509</v>
      </c>
      <c r="AP1002" s="25" t="s">
        <v>13963</v>
      </c>
    </row>
    <row r="1003" spans="1:42" s="74" customFormat="1" ht="24.75" customHeight="1" x14ac:dyDescent="0.15">
      <c r="A1003" s="422">
        <v>1000</v>
      </c>
      <c r="B1003" s="268" t="s">
        <v>13958</v>
      </c>
      <c r="C1003" s="23" t="s">
        <v>582</v>
      </c>
      <c r="D1003" s="24" t="s">
        <v>1591</v>
      </c>
      <c r="E1003" s="23"/>
      <c r="F1003" s="23"/>
      <c r="G1003" s="25" t="s">
        <v>14008</v>
      </c>
      <c r="H1003" s="23" t="s">
        <v>14009</v>
      </c>
      <c r="I1003" s="23" t="s">
        <v>11163</v>
      </c>
      <c r="J1003" s="25" t="s">
        <v>14011</v>
      </c>
      <c r="K1003" s="25" t="s">
        <v>14012</v>
      </c>
      <c r="L1003" s="134" t="s">
        <v>14044</v>
      </c>
      <c r="M1003" s="23" t="s">
        <v>14013</v>
      </c>
      <c r="N1003" s="33" t="s">
        <v>14014</v>
      </c>
      <c r="O1003" s="25" t="s">
        <v>2881</v>
      </c>
      <c r="P1003" s="23" t="s">
        <v>32</v>
      </c>
      <c r="Q1003" s="25" t="s">
        <v>13415</v>
      </c>
      <c r="R1003" s="25" t="s">
        <v>4924</v>
      </c>
      <c r="S1003" s="23" t="s">
        <v>35</v>
      </c>
      <c r="T1003" s="23" t="s">
        <v>36</v>
      </c>
      <c r="U1003" s="25" t="s">
        <v>14008</v>
      </c>
      <c r="V1003" s="23" t="s">
        <v>14009</v>
      </c>
      <c r="W1003" s="25" t="s">
        <v>14010</v>
      </c>
      <c r="X1003" s="25" t="s">
        <v>14012</v>
      </c>
      <c r="Y1003" s="23" t="s">
        <v>14013</v>
      </c>
      <c r="Z1003" s="33" t="s">
        <v>14014</v>
      </c>
      <c r="AA1003" s="33">
        <v>5</v>
      </c>
      <c r="AB1003" s="295" t="str">
        <f t="shared" si="64"/>
        <v>年間</v>
      </c>
      <c r="AC1003" s="268"/>
      <c r="AD1003" s="167">
        <v>1</v>
      </c>
      <c r="AE1003" s="167">
        <v>15000</v>
      </c>
      <c r="AF1003" s="167">
        <f t="shared" si="68"/>
        <v>15000</v>
      </c>
      <c r="AG1003" s="27">
        <v>42491</v>
      </c>
      <c r="AH1003" s="168">
        <v>42488</v>
      </c>
      <c r="AI1003" s="29" t="str">
        <f t="shared" si="67"/>
        <v>～</v>
      </c>
      <c r="AJ1003" s="169">
        <f t="shared" si="63"/>
        <v>44313</v>
      </c>
      <c r="AK1003" s="23" t="s">
        <v>7787</v>
      </c>
      <c r="AL1003" s="132" t="s">
        <v>14029</v>
      </c>
      <c r="AM1003" s="168">
        <v>42488</v>
      </c>
      <c r="AN1003" s="27"/>
      <c r="AO1003" s="104">
        <v>42509</v>
      </c>
      <c r="AP1003" s="25" t="s">
        <v>13963</v>
      </c>
    </row>
    <row r="1004" spans="1:42" s="74" customFormat="1" ht="24.75" customHeight="1" x14ac:dyDescent="0.15">
      <c r="A1004" s="422">
        <v>1001</v>
      </c>
      <c r="B1004" s="268" t="s">
        <v>13958</v>
      </c>
      <c r="C1004" s="23" t="s">
        <v>582</v>
      </c>
      <c r="D1004" s="24" t="s">
        <v>1591</v>
      </c>
      <c r="E1004" s="23"/>
      <c r="F1004" s="23"/>
      <c r="G1004" s="25" t="s">
        <v>14008</v>
      </c>
      <c r="H1004" s="23" t="s">
        <v>14009</v>
      </c>
      <c r="I1004" s="23" t="s">
        <v>11163</v>
      </c>
      <c r="J1004" s="25" t="s">
        <v>14011</v>
      </c>
      <c r="K1004" s="25" t="s">
        <v>14012</v>
      </c>
      <c r="L1004" s="134" t="s">
        <v>14044</v>
      </c>
      <c r="M1004" s="23" t="s">
        <v>14013</v>
      </c>
      <c r="N1004" s="33" t="s">
        <v>14014</v>
      </c>
      <c r="O1004" s="25" t="s">
        <v>2881</v>
      </c>
      <c r="P1004" s="23" t="s">
        <v>32</v>
      </c>
      <c r="Q1004" s="25" t="s">
        <v>13415</v>
      </c>
      <c r="R1004" s="25" t="s">
        <v>4924</v>
      </c>
      <c r="S1004" s="23" t="s">
        <v>35</v>
      </c>
      <c r="T1004" s="23" t="s">
        <v>36</v>
      </c>
      <c r="U1004" s="25" t="s">
        <v>14008</v>
      </c>
      <c r="V1004" s="23" t="s">
        <v>14009</v>
      </c>
      <c r="W1004" s="25" t="s">
        <v>14010</v>
      </c>
      <c r="X1004" s="25" t="s">
        <v>14012</v>
      </c>
      <c r="Y1004" s="23" t="s">
        <v>14013</v>
      </c>
      <c r="Z1004" s="33" t="s">
        <v>14014</v>
      </c>
      <c r="AA1004" s="33">
        <v>5</v>
      </c>
      <c r="AB1004" s="295" t="str">
        <f t="shared" si="64"/>
        <v>年間</v>
      </c>
      <c r="AC1004" s="268"/>
      <c r="AD1004" s="167">
        <v>1</v>
      </c>
      <c r="AE1004" s="167">
        <v>15000</v>
      </c>
      <c r="AF1004" s="167">
        <f t="shared" si="68"/>
        <v>15000</v>
      </c>
      <c r="AG1004" s="27">
        <v>42491</v>
      </c>
      <c r="AH1004" s="168">
        <v>42488</v>
      </c>
      <c r="AI1004" s="29" t="str">
        <f t="shared" si="67"/>
        <v>～</v>
      </c>
      <c r="AJ1004" s="169">
        <f t="shared" si="63"/>
        <v>44313</v>
      </c>
      <c r="AK1004" s="23" t="s">
        <v>7787</v>
      </c>
      <c r="AL1004" s="132" t="s">
        <v>14030</v>
      </c>
      <c r="AM1004" s="168">
        <v>42488</v>
      </c>
      <c r="AN1004" s="27"/>
      <c r="AO1004" s="104">
        <v>42509</v>
      </c>
      <c r="AP1004" s="25" t="s">
        <v>13963</v>
      </c>
    </row>
    <row r="1005" spans="1:42" s="74" customFormat="1" ht="24.75" customHeight="1" x14ac:dyDescent="0.15">
      <c r="A1005" s="422">
        <v>1002</v>
      </c>
      <c r="B1005" s="268" t="s">
        <v>13958</v>
      </c>
      <c r="C1005" s="23" t="s">
        <v>582</v>
      </c>
      <c r="D1005" s="24" t="s">
        <v>1591</v>
      </c>
      <c r="E1005" s="23"/>
      <c r="F1005" s="23"/>
      <c r="G1005" s="25" t="s">
        <v>14008</v>
      </c>
      <c r="H1005" s="23" t="s">
        <v>14009</v>
      </c>
      <c r="I1005" s="23" t="s">
        <v>11163</v>
      </c>
      <c r="J1005" s="25" t="s">
        <v>14011</v>
      </c>
      <c r="K1005" s="25" t="s">
        <v>14012</v>
      </c>
      <c r="L1005" s="134" t="s">
        <v>14044</v>
      </c>
      <c r="M1005" s="23" t="s">
        <v>14013</v>
      </c>
      <c r="N1005" s="33" t="s">
        <v>14014</v>
      </c>
      <c r="O1005" s="25" t="s">
        <v>2881</v>
      </c>
      <c r="P1005" s="23" t="s">
        <v>32</v>
      </c>
      <c r="Q1005" s="25" t="s">
        <v>13415</v>
      </c>
      <c r="R1005" s="25" t="s">
        <v>4924</v>
      </c>
      <c r="S1005" s="23" t="s">
        <v>35</v>
      </c>
      <c r="T1005" s="23" t="s">
        <v>36</v>
      </c>
      <c r="U1005" s="25" t="s">
        <v>14008</v>
      </c>
      <c r="V1005" s="23" t="s">
        <v>14009</v>
      </c>
      <c r="W1005" s="25" t="s">
        <v>14010</v>
      </c>
      <c r="X1005" s="25" t="s">
        <v>14012</v>
      </c>
      <c r="Y1005" s="23" t="s">
        <v>14013</v>
      </c>
      <c r="Z1005" s="33" t="s">
        <v>14014</v>
      </c>
      <c r="AA1005" s="33">
        <v>5</v>
      </c>
      <c r="AB1005" s="295" t="str">
        <f t="shared" si="64"/>
        <v>年間</v>
      </c>
      <c r="AC1005" s="268"/>
      <c r="AD1005" s="167">
        <v>1</v>
      </c>
      <c r="AE1005" s="167">
        <v>15000</v>
      </c>
      <c r="AF1005" s="167">
        <f t="shared" si="68"/>
        <v>15000</v>
      </c>
      <c r="AG1005" s="27">
        <v>42491</v>
      </c>
      <c r="AH1005" s="168">
        <v>42488</v>
      </c>
      <c r="AI1005" s="29" t="str">
        <f t="shared" si="67"/>
        <v>～</v>
      </c>
      <c r="AJ1005" s="169">
        <f t="shared" si="63"/>
        <v>44313</v>
      </c>
      <c r="AK1005" s="23" t="s">
        <v>7787</v>
      </c>
      <c r="AL1005" s="132" t="s">
        <v>14031</v>
      </c>
      <c r="AM1005" s="168">
        <v>42488</v>
      </c>
      <c r="AN1005" s="27"/>
      <c r="AO1005" s="104">
        <v>42509</v>
      </c>
      <c r="AP1005" s="25" t="s">
        <v>13963</v>
      </c>
    </row>
    <row r="1006" spans="1:42" s="74" customFormat="1" ht="24.75" customHeight="1" x14ac:dyDescent="0.15">
      <c r="A1006" s="422">
        <v>1003</v>
      </c>
      <c r="B1006" s="268" t="s">
        <v>13958</v>
      </c>
      <c r="C1006" s="23" t="s">
        <v>582</v>
      </c>
      <c r="D1006" s="24" t="s">
        <v>1591</v>
      </c>
      <c r="E1006" s="23"/>
      <c r="F1006" s="23"/>
      <c r="G1006" s="25" t="s">
        <v>14008</v>
      </c>
      <c r="H1006" s="23" t="s">
        <v>14009</v>
      </c>
      <c r="I1006" s="23" t="s">
        <v>11163</v>
      </c>
      <c r="J1006" s="25" t="s">
        <v>14011</v>
      </c>
      <c r="K1006" s="25" t="s">
        <v>14012</v>
      </c>
      <c r="L1006" s="134" t="s">
        <v>14044</v>
      </c>
      <c r="M1006" s="23" t="s">
        <v>14013</v>
      </c>
      <c r="N1006" s="33" t="s">
        <v>14014</v>
      </c>
      <c r="O1006" s="25" t="s">
        <v>2881</v>
      </c>
      <c r="P1006" s="23" t="s">
        <v>32</v>
      </c>
      <c r="Q1006" s="25" t="s">
        <v>13415</v>
      </c>
      <c r="R1006" s="25" t="s">
        <v>4924</v>
      </c>
      <c r="S1006" s="23" t="s">
        <v>35</v>
      </c>
      <c r="T1006" s="23" t="s">
        <v>36</v>
      </c>
      <c r="U1006" s="25" t="s">
        <v>14008</v>
      </c>
      <c r="V1006" s="23" t="s">
        <v>14009</v>
      </c>
      <c r="W1006" s="25" t="s">
        <v>14010</v>
      </c>
      <c r="X1006" s="25" t="s">
        <v>14012</v>
      </c>
      <c r="Y1006" s="23" t="s">
        <v>14013</v>
      </c>
      <c r="Z1006" s="33" t="s">
        <v>14014</v>
      </c>
      <c r="AA1006" s="33">
        <v>5</v>
      </c>
      <c r="AB1006" s="295" t="str">
        <f t="shared" si="64"/>
        <v>年間</v>
      </c>
      <c r="AC1006" s="268"/>
      <c r="AD1006" s="167">
        <v>1</v>
      </c>
      <c r="AE1006" s="167">
        <v>15000</v>
      </c>
      <c r="AF1006" s="167">
        <f t="shared" si="68"/>
        <v>15000</v>
      </c>
      <c r="AG1006" s="27">
        <v>42491</v>
      </c>
      <c r="AH1006" s="168">
        <v>42488</v>
      </c>
      <c r="AI1006" s="29" t="str">
        <f t="shared" si="67"/>
        <v>～</v>
      </c>
      <c r="AJ1006" s="169">
        <f t="shared" si="63"/>
        <v>44313</v>
      </c>
      <c r="AK1006" s="23" t="s">
        <v>7787</v>
      </c>
      <c r="AL1006" s="132" t="s">
        <v>14032</v>
      </c>
      <c r="AM1006" s="168">
        <v>42488</v>
      </c>
      <c r="AN1006" s="27"/>
      <c r="AO1006" s="104">
        <v>42509</v>
      </c>
      <c r="AP1006" s="25" t="s">
        <v>13963</v>
      </c>
    </row>
    <row r="1007" spans="1:42" s="74" customFormat="1" ht="24.75" customHeight="1" x14ac:dyDescent="0.15">
      <c r="A1007" s="422">
        <v>1004</v>
      </c>
      <c r="B1007" s="268" t="s">
        <v>13959</v>
      </c>
      <c r="C1007" s="23" t="s">
        <v>582</v>
      </c>
      <c r="D1007" s="24" t="s">
        <v>1591</v>
      </c>
      <c r="E1007" s="23"/>
      <c r="F1007" s="23"/>
      <c r="G1007" s="25" t="s">
        <v>14008</v>
      </c>
      <c r="H1007" s="23" t="s">
        <v>14009</v>
      </c>
      <c r="I1007" s="23" t="s">
        <v>11163</v>
      </c>
      <c r="J1007" s="25" t="s">
        <v>14011</v>
      </c>
      <c r="K1007" s="25" t="s">
        <v>14012</v>
      </c>
      <c r="L1007" s="134" t="s">
        <v>14044</v>
      </c>
      <c r="M1007" s="23" t="s">
        <v>14013</v>
      </c>
      <c r="N1007" s="33" t="s">
        <v>14014</v>
      </c>
      <c r="O1007" s="25" t="s">
        <v>2881</v>
      </c>
      <c r="P1007" s="23" t="s">
        <v>32</v>
      </c>
      <c r="Q1007" s="25" t="s">
        <v>13415</v>
      </c>
      <c r="R1007" s="25" t="s">
        <v>4924</v>
      </c>
      <c r="S1007" s="23" t="s">
        <v>35</v>
      </c>
      <c r="T1007" s="23" t="s">
        <v>36</v>
      </c>
      <c r="U1007" s="25" t="s">
        <v>14008</v>
      </c>
      <c r="V1007" s="23" t="s">
        <v>14009</v>
      </c>
      <c r="W1007" s="25" t="s">
        <v>14010</v>
      </c>
      <c r="X1007" s="25" t="s">
        <v>14012</v>
      </c>
      <c r="Y1007" s="23" t="s">
        <v>14013</v>
      </c>
      <c r="Z1007" s="33" t="s">
        <v>14014</v>
      </c>
      <c r="AA1007" s="33">
        <v>5</v>
      </c>
      <c r="AB1007" s="295" t="str">
        <f t="shared" si="64"/>
        <v>年間</v>
      </c>
      <c r="AC1007" s="268"/>
      <c r="AD1007" s="167">
        <v>1</v>
      </c>
      <c r="AE1007" s="167">
        <v>123600</v>
      </c>
      <c r="AF1007" s="167">
        <f t="shared" si="68"/>
        <v>123600</v>
      </c>
      <c r="AG1007" s="27">
        <v>42491</v>
      </c>
      <c r="AH1007" s="168">
        <v>42488</v>
      </c>
      <c r="AI1007" s="29" t="str">
        <f t="shared" si="67"/>
        <v>～</v>
      </c>
      <c r="AJ1007" s="169">
        <f t="shared" si="63"/>
        <v>44313</v>
      </c>
      <c r="AK1007" s="23" t="s">
        <v>13965</v>
      </c>
      <c r="AL1007" s="132" t="s">
        <v>14033</v>
      </c>
      <c r="AM1007" s="168">
        <v>42488</v>
      </c>
      <c r="AN1007" s="27"/>
      <c r="AO1007" s="104">
        <v>42509</v>
      </c>
      <c r="AP1007" s="25" t="s">
        <v>13963</v>
      </c>
    </row>
    <row r="1008" spans="1:42" s="74" customFormat="1" ht="24.75" customHeight="1" x14ac:dyDescent="0.15">
      <c r="A1008" s="422">
        <v>1005</v>
      </c>
      <c r="B1008" s="268" t="s">
        <v>13960</v>
      </c>
      <c r="C1008" s="23" t="s">
        <v>582</v>
      </c>
      <c r="D1008" s="24" t="s">
        <v>1591</v>
      </c>
      <c r="E1008" s="23"/>
      <c r="F1008" s="23"/>
      <c r="G1008" s="25" t="s">
        <v>14034</v>
      </c>
      <c r="H1008" s="23" t="s">
        <v>14035</v>
      </c>
      <c r="I1008" s="23" t="s">
        <v>14037</v>
      </c>
      <c r="J1008" s="25" t="s">
        <v>14036</v>
      </c>
      <c r="K1008" s="25" t="s">
        <v>14038</v>
      </c>
      <c r="L1008" s="134" t="s">
        <v>14039</v>
      </c>
      <c r="M1008" s="23" t="s">
        <v>14040</v>
      </c>
      <c r="N1008" s="33" t="s">
        <v>14041</v>
      </c>
      <c r="O1008" s="25" t="s">
        <v>2881</v>
      </c>
      <c r="P1008" s="23" t="s">
        <v>32</v>
      </c>
      <c r="Q1008" s="25" t="s">
        <v>13415</v>
      </c>
      <c r="R1008" s="25" t="s">
        <v>4924</v>
      </c>
      <c r="S1008" s="23" t="s">
        <v>35</v>
      </c>
      <c r="T1008" s="23" t="s">
        <v>36</v>
      </c>
      <c r="U1008" s="25" t="s">
        <v>14034</v>
      </c>
      <c r="V1008" s="23" t="s">
        <v>14035</v>
      </c>
      <c r="W1008" s="25" t="s">
        <v>14042</v>
      </c>
      <c r="X1008" s="25" t="s">
        <v>14038</v>
      </c>
      <c r="Y1008" s="23" t="s">
        <v>14040</v>
      </c>
      <c r="Z1008" s="33" t="s">
        <v>14041</v>
      </c>
      <c r="AA1008" s="33">
        <v>5</v>
      </c>
      <c r="AB1008" s="295" t="str">
        <f t="shared" si="64"/>
        <v>年間</v>
      </c>
      <c r="AC1008" s="268"/>
      <c r="AD1008" s="167">
        <v>1</v>
      </c>
      <c r="AE1008" s="167">
        <v>15000</v>
      </c>
      <c r="AF1008" s="167">
        <f t="shared" si="68"/>
        <v>15000</v>
      </c>
      <c r="AG1008" s="27">
        <v>42491</v>
      </c>
      <c r="AH1008" s="168">
        <v>42481</v>
      </c>
      <c r="AI1008" s="29" t="str">
        <f t="shared" si="67"/>
        <v>～</v>
      </c>
      <c r="AJ1008" s="169">
        <f t="shared" si="63"/>
        <v>44306</v>
      </c>
      <c r="AK1008" s="23" t="s">
        <v>13964</v>
      </c>
      <c r="AL1008" s="132" t="s">
        <v>14043</v>
      </c>
      <c r="AM1008" s="35">
        <v>42481</v>
      </c>
      <c r="AN1008" s="27"/>
      <c r="AO1008" s="104">
        <v>42509</v>
      </c>
      <c r="AP1008" s="25" t="s">
        <v>13966</v>
      </c>
    </row>
    <row r="1009" spans="1:42" s="74" customFormat="1" ht="24.75" customHeight="1" x14ac:dyDescent="0.15">
      <c r="A1009" s="422">
        <v>1006</v>
      </c>
      <c r="B1009" s="268" t="s">
        <v>13998</v>
      </c>
      <c r="C1009" s="23" t="s">
        <v>582</v>
      </c>
      <c r="D1009" s="24" t="s">
        <v>1591</v>
      </c>
      <c r="E1009" s="23"/>
      <c r="F1009" s="23"/>
      <c r="G1009" s="25" t="s">
        <v>14045</v>
      </c>
      <c r="H1009" s="23" t="s">
        <v>14046</v>
      </c>
      <c r="I1009" s="23" t="s">
        <v>11163</v>
      </c>
      <c r="J1009" s="25" t="s">
        <v>14052</v>
      </c>
      <c r="K1009" s="25" t="s">
        <v>14048</v>
      </c>
      <c r="L1009" s="134" t="s">
        <v>14049</v>
      </c>
      <c r="M1009" s="23" t="s">
        <v>14050</v>
      </c>
      <c r="N1009" s="33" t="s">
        <v>14051</v>
      </c>
      <c r="O1009" s="25" t="s">
        <v>2881</v>
      </c>
      <c r="P1009" s="23" t="s">
        <v>32</v>
      </c>
      <c r="Q1009" s="25" t="s">
        <v>13415</v>
      </c>
      <c r="R1009" s="25" t="s">
        <v>4924</v>
      </c>
      <c r="S1009" s="23" t="s">
        <v>35</v>
      </c>
      <c r="T1009" s="23" t="s">
        <v>36</v>
      </c>
      <c r="U1009" s="25" t="s">
        <v>14045</v>
      </c>
      <c r="V1009" s="23" t="s">
        <v>14046</v>
      </c>
      <c r="W1009" s="25" t="s">
        <v>14047</v>
      </c>
      <c r="X1009" s="25" t="s">
        <v>14048</v>
      </c>
      <c r="Y1009" s="23" t="s">
        <v>14050</v>
      </c>
      <c r="Z1009" s="23" t="s">
        <v>14051</v>
      </c>
      <c r="AA1009" s="33">
        <v>3</v>
      </c>
      <c r="AB1009" s="295" t="str">
        <f t="shared" si="64"/>
        <v>年間</v>
      </c>
      <c r="AC1009" s="268"/>
      <c r="AD1009" s="167">
        <v>1</v>
      </c>
      <c r="AE1009" s="167">
        <v>2520</v>
      </c>
      <c r="AF1009" s="167">
        <f t="shared" si="68"/>
        <v>2520</v>
      </c>
      <c r="AG1009" s="27">
        <v>42491</v>
      </c>
      <c r="AH1009" s="168">
        <v>42509</v>
      </c>
      <c r="AI1009" s="29" t="str">
        <f t="shared" si="67"/>
        <v>～</v>
      </c>
      <c r="AJ1009" s="169">
        <f t="shared" si="63"/>
        <v>43603</v>
      </c>
      <c r="AK1009" s="23" t="s">
        <v>14000</v>
      </c>
      <c r="AL1009" s="132" t="s">
        <v>14053</v>
      </c>
      <c r="AM1009" s="35">
        <v>42509</v>
      </c>
      <c r="AN1009" s="27"/>
      <c r="AO1009" s="104">
        <v>42509</v>
      </c>
      <c r="AP1009" s="25" t="s">
        <v>14002</v>
      </c>
    </row>
    <row r="1010" spans="1:42" s="74" customFormat="1" ht="24.75" customHeight="1" x14ac:dyDescent="0.15">
      <c r="A1010" s="422">
        <v>1007</v>
      </c>
      <c r="B1010" s="268" t="s">
        <v>13998</v>
      </c>
      <c r="C1010" s="23" t="s">
        <v>582</v>
      </c>
      <c r="D1010" s="24" t="s">
        <v>1591</v>
      </c>
      <c r="E1010" s="23"/>
      <c r="F1010" s="23"/>
      <c r="G1010" s="25" t="s">
        <v>14045</v>
      </c>
      <c r="H1010" s="23" t="s">
        <v>14046</v>
      </c>
      <c r="I1010" s="23" t="s">
        <v>11163</v>
      </c>
      <c r="J1010" s="25" t="s">
        <v>14052</v>
      </c>
      <c r="K1010" s="25" t="s">
        <v>14048</v>
      </c>
      <c r="L1010" s="134" t="s">
        <v>14049</v>
      </c>
      <c r="M1010" s="23" t="s">
        <v>14050</v>
      </c>
      <c r="N1010" s="33" t="s">
        <v>14051</v>
      </c>
      <c r="O1010" s="25" t="s">
        <v>2881</v>
      </c>
      <c r="P1010" s="23" t="s">
        <v>32</v>
      </c>
      <c r="Q1010" s="25" t="s">
        <v>13415</v>
      </c>
      <c r="R1010" s="25" t="s">
        <v>4924</v>
      </c>
      <c r="S1010" s="23" t="s">
        <v>35</v>
      </c>
      <c r="T1010" s="23" t="s">
        <v>36</v>
      </c>
      <c r="U1010" s="25" t="s">
        <v>14045</v>
      </c>
      <c r="V1010" s="23" t="s">
        <v>14046</v>
      </c>
      <c r="W1010" s="25" t="s">
        <v>14047</v>
      </c>
      <c r="X1010" s="25" t="s">
        <v>14048</v>
      </c>
      <c r="Y1010" s="23" t="s">
        <v>14050</v>
      </c>
      <c r="Z1010" s="23" t="s">
        <v>14051</v>
      </c>
      <c r="AA1010" s="33">
        <v>3</v>
      </c>
      <c r="AB1010" s="295" t="str">
        <f t="shared" si="64"/>
        <v>年間</v>
      </c>
      <c r="AC1010" s="268"/>
      <c r="AD1010" s="167">
        <v>1</v>
      </c>
      <c r="AE1010" s="167">
        <v>2520</v>
      </c>
      <c r="AF1010" s="167">
        <f t="shared" si="68"/>
        <v>2520</v>
      </c>
      <c r="AG1010" s="27">
        <v>42491</v>
      </c>
      <c r="AH1010" s="168">
        <v>42509</v>
      </c>
      <c r="AI1010" s="29" t="str">
        <f t="shared" si="67"/>
        <v>～</v>
      </c>
      <c r="AJ1010" s="169">
        <f t="shared" si="63"/>
        <v>43603</v>
      </c>
      <c r="AK1010" s="23" t="s">
        <v>4686</v>
      </c>
      <c r="AL1010" s="132" t="s">
        <v>14054</v>
      </c>
      <c r="AM1010" s="35">
        <v>42509</v>
      </c>
      <c r="AN1010" s="27"/>
      <c r="AO1010" s="104">
        <v>42509</v>
      </c>
      <c r="AP1010" s="25" t="s">
        <v>14002</v>
      </c>
    </row>
    <row r="1011" spans="1:42" s="74" customFormat="1" ht="24.75" customHeight="1" x14ac:dyDescent="0.15">
      <c r="A1011" s="422">
        <v>1008</v>
      </c>
      <c r="B1011" s="268" t="s">
        <v>13998</v>
      </c>
      <c r="C1011" s="23" t="s">
        <v>582</v>
      </c>
      <c r="D1011" s="24" t="s">
        <v>1591</v>
      </c>
      <c r="E1011" s="23"/>
      <c r="F1011" s="23"/>
      <c r="G1011" s="25" t="s">
        <v>14045</v>
      </c>
      <c r="H1011" s="23" t="s">
        <v>14046</v>
      </c>
      <c r="I1011" s="23" t="s">
        <v>11163</v>
      </c>
      <c r="J1011" s="25" t="s">
        <v>14052</v>
      </c>
      <c r="K1011" s="25" t="s">
        <v>14048</v>
      </c>
      <c r="L1011" s="134" t="s">
        <v>14049</v>
      </c>
      <c r="M1011" s="23" t="s">
        <v>14050</v>
      </c>
      <c r="N1011" s="33" t="s">
        <v>14051</v>
      </c>
      <c r="O1011" s="25" t="s">
        <v>2881</v>
      </c>
      <c r="P1011" s="23" t="s">
        <v>32</v>
      </c>
      <c r="Q1011" s="25" t="s">
        <v>13415</v>
      </c>
      <c r="R1011" s="25" t="s">
        <v>4924</v>
      </c>
      <c r="S1011" s="23" t="s">
        <v>35</v>
      </c>
      <c r="T1011" s="23" t="s">
        <v>36</v>
      </c>
      <c r="U1011" s="25" t="s">
        <v>14045</v>
      </c>
      <c r="V1011" s="23" t="s">
        <v>14046</v>
      </c>
      <c r="W1011" s="25" t="s">
        <v>14047</v>
      </c>
      <c r="X1011" s="25" t="s">
        <v>14048</v>
      </c>
      <c r="Y1011" s="23" t="s">
        <v>14050</v>
      </c>
      <c r="Z1011" s="23" t="s">
        <v>14051</v>
      </c>
      <c r="AA1011" s="33">
        <v>3</v>
      </c>
      <c r="AB1011" s="295" t="str">
        <f t="shared" si="64"/>
        <v>年間</v>
      </c>
      <c r="AC1011" s="268"/>
      <c r="AD1011" s="167">
        <v>1</v>
      </c>
      <c r="AE1011" s="167">
        <v>2520</v>
      </c>
      <c r="AF1011" s="167">
        <f t="shared" si="68"/>
        <v>2520</v>
      </c>
      <c r="AG1011" s="27">
        <v>42491</v>
      </c>
      <c r="AH1011" s="168">
        <v>42509</v>
      </c>
      <c r="AI1011" s="29" t="str">
        <f t="shared" si="67"/>
        <v>～</v>
      </c>
      <c r="AJ1011" s="169">
        <f t="shared" si="63"/>
        <v>43603</v>
      </c>
      <c r="AK1011" s="23" t="s">
        <v>4686</v>
      </c>
      <c r="AL1011" s="132" t="s">
        <v>14055</v>
      </c>
      <c r="AM1011" s="35">
        <v>42509</v>
      </c>
      <c r="AN1011" s="27"/>
      <c r="AO1011" s="104">
        <v>42509</v>
      </c>
      <c r="AP1011" s="25" t="s">
        <v>14002</v>
      </c>
    </row>
    <row r="1012" spans="1:42" s="74" customFormat="1" ht="24.75" customHeight="1" x14ac:dyDescent="0.15">
      <c r="A1012" s="422">
        <v>1009</v>
      </c>
      <c r="B1012" s="268" t="s">
        <v>13998</v>
      </c>
      <c r="C1012" s="23" t="s">
        <v>582</v>
      </c>
      <c r="D1012" s="24" t="s">
        <v>1591</v>
      </c>
      <c r="E1012" s="23"/>
      <c r="F1012" s="23"/>
      <c r="G1012" s="25" t="s">
        <v>14045</v>
      </c>
      <c r="H1012" s="23" t="s">
        <v>14046</v>
      </c>
      <c r="I1012" s="23" t="s">
        <v>11163</v>
      </c>
      <c r="J1012" s="25" t="s">
        <v>14052</v>
      </c>
      <c r="K1012" s="25" t="s">
        <v>14048</v>
      </c>
      <c r="L1012" s="134" t="s">
        <v>14049</v>
      </c>
      <c r="M1012" s="23" t="s">
        <v>14050</v>
      </c>
      <c r="N1012" s="33" t="s">
        <v>14051</v>
      </c>
      <c r="O1012" s="25" t="s">
        <v>2881</v>
      </c>
      <c r="P1012" s="23" t="s">
        <v>32</v>
      </c>
      <c r="Q1012" s="25" t="s">
        <v>13415</v>
      </c>
      <c r="R1012" s="25" t="s">
        <v>4924</v>
      </c>
      <c r="S1012" s="23" t="s">
        <v>35</v>
      </c>
      <c r="T1012" s="23" t="s">
        <v>36</v>
      </c>
      <c r="U1012" s="25" t="s">
        <v>14045</v>
      </c>
      <c r="V1012" s="23" t="s">
        <v>14046</v>
      </c>
      <c r="W1012" s="25" t="s">
        <v>14047</v>
      </c>
      <c r="X1012" s="25" t="s">
        <v>14048</v>
      </c>
      <c r="Y1012" s="23" t="s">
        <v>14050</v>
      </c>
      <c r="Z1012" s="23" t="s">
        <v>14051</v>
      </c>
      <c r="AA1012" s="33">
        <v>3</v>
      </c>
      <c r="AB1012" s="295" t="str">
        <f t="shared" si="64"/>
        <v>年間</v>
      </c>
      <c r="AC1012" s="268"/>
      <c r="AD1012" s="167">
        <v>1</v>
      </c>
      <c r="AE1012" s="167">
        <v>2520</v>
      </c>
      <c r="AF1012" s="167">
        <f t="shared" si="68"/>
        <v>2520</v>
      </c>
      <c r="AG1012" s="27">
        <v>42491</v>
      </c>
      <c r="AH1012" s="168">
        <v>42509</v>
      </c>
      <c r="AI1012" s="29" t="str">
        <f t="shared" si="67"/>
        <v>～</v>
      </c>
      <c r="AJ1012" s="169">
        <f t="shared" si="63"/>
        <v>43603</v>
      </c>
      <c r="AK1012" s="23" t="s">
        <v>4686</v>
      </c>
      <c r="AL1012" s="132" t="s">
        <v>14056</v>
      </c>
      <c r="AM1012" s="35">
        <v>42509</v>
      </c>
      <c r="AN1012" s="27"/>
      <c r="AO1012" s="104">
        <v>42509</v>
      </c>
      <c r="AP1012" s="25" t="s">
        <v>14002</v>
      </c>
    </row>
    <row r="1013" spans="1:42" s="74" customFormat="1" ht="24.75" customHeight="1" x14ac:dyDescent="0.15">
      <c r="A1013" s="422">
        <v>1010</v>
      </c>
      <c r="B1013" s="268" t="s">
        <v>13999</v>
      </c>
      <c r="C1013" s="23" t="s">
        <v>582</v>
      </c>
      <c r="D1013" s="24" t="s">
        <v>1591</v>
      </c>
      <c r="E1013" s="23"/>
      <c r="F1013" s="23"/>
      <c r="G1013" s="25" t="s">
        <v>14045</v>
      </c>
      <c r="H1013" s="23" t="s">
        <v>14046</v>
      </c>
      <c r="I1013" s="23" t="s">
        <v>11163</v>
      </c>
      <c r="J1013" s="25" t="s">
        <v>14052</v>
      </c>
      <c r="K1013" s="25" t="s">
        <v>14048</v>
      </c>
      <c r="L1013" s="134" t="s">
        <v>14049</v>
      </c>
      <c r="M1013" s="23" t="s">
        <v>14050</v>
      </c>
      <c r="N1013" s="33" t="s">
        <v>14051</v>
      </c>
      <c r="O1013" s="25" t="s">
        <v>2881</v>
      </c>
      <c r="P1013" s="23" t="s">
        <v>32</v>
      </c>
      <c r="Q1013" s="25" t="s">
        <v>13415</v>
      </c>
      <c r="R1013" s="25" t="s">
        <v>4924</v>
      </c>
      <c r="S1013" s="23" t="s">
        <v>35</v>
      </c>
      <c r="T1013" s="23" t="s">
        <v>36</v>
      </c>
      <c r="U1013" s="25" t="s">
        <v>14045</v>
      </c>
      <c r="V1013" s="23" t="s">
        <v>14046</v>
      </c>
      <c r="W1013" s="25" t="s">
        <v>14047</v>
      </c>
      <c r="X1013" s="25" t="s">
        <v>14048</v>
      </c>
      <c r="Y1013" s="23" t="s">
        <v>14050</v>
      </c>
      <c r="Z1013" s="23" t="s">
        <v>14051</v>
      </c>
      <c r="AA1013" s="33">
        <v>3</v>
      </c>
      <c r="AB1013" s="295" t="str">
        <f t="shared" si="64"/>
        <v>年間</v>
      </c>
      <c r="AC1013" s="268"/>
      <c r="AD1013" s="167">
        <v>1</v>
      </c>
      <c r="AE1013" s="167">
        <v>24840</v>
      </c>
      <c r="AF1013" s="167">
        <f t="shared" si="68"/>
        <v>24840</v>
      </c>
      <c r="AG1013" s="27">
        <v>42491</v>
      </c>
      <c r="AH1013" s="168">
        <v>42509</v>
      </c>
      <c r="AI1013" s="29" t="str">
        <f t="shared" si="67"/>
        <v>～</v>
      </c>
      <c r="AJ1013" s="169">
        <f t="shared" si="63"/>
        <v>43603</v>
      </c>
      <c r="AK1013" s="23" t="s">
        <v>14001</v>
      </c>
      <c r="AL1013" s="132" t="s">
        <v>14057</v>
      </c>
      <c r="AM1013" s="35">
        <v>42509</v>
      </c>
      <c r="AN1013" s="27"/>
      <c r="AO1013" s="104">
        <v>42509</v>
      </c>
      <c r="AP1013" s="25" t="s">
        <v>14002</v>
      </c>
    </row>
    <row r="1014" spans="1:42" s="74" customFormat="1" ht="24.75" customHeight="1" x14ac:dyDescent="0.15">
      <c r="A1014" s="422">
        <v>1011</v>
      </c>
      <c r="B1014" s="268" t="s">
        <v>14063</v>
      </c>
      <c r="C1014" s="23" t="s">
        <v>8431</v>
      </c>
      <c r="D1014" s="24" t="s">
        <v>3891</v>
      </c>
      <c r="E1014" s="23"/>
      <c r="F1014" s="23"/>
      <c r="G1014" s="25" t="s">
        <v>14101</v>
      </c>
      <c r="H1014" s="23" t="s">
        <v>14102</v>
      </c>
      <c r="I1014" s="23" t="s">
        <v>8568</v>
      </c>
      <c r="J1014" s="25" t="s">
        <v>14104</v>
      </c>
      <c r="K1014" s="25" t="s">
        <v>14105</v>
      </c>
      <c r="L1014" s="134" t="s">
        <v>14106</v>
      </c>
      <c r="M1014" s="23" t="s">
        <v>14107</v>
      </c>
      <c r="N1014" s="33" t="s">
        <v>14108</v>
      </c>
      <c r="O1014" s="25" t="s">
        <v>14109</v>
      </c>
      <c r="P1014" s="23" t="s">
        <v>14110</v>
      </c>
      <c r="Q1014" s="25" t="s">
        <v>14111</v>
      </c>
      <c r="R1014" s="25" t="s">
        <v>14112</v>
      </c>
      <c r="S1014" s="23" t="s">
        <v>14113</v>
      </c>
      <c r="T1014" s="23" t="s">
        <v>14114</v>
      </c>
      <c r="U1014" s="25" t="s">
        <v>14101</v>
      </c>
      <c r="V1014" s="23" t="s">
        <v>14102</v>
      </c>
      <c r="W1014" s="25" t="s">
        <v>14103</v>
      </c>
      <c r="X1014" s="25" t="s">
        <v>14105</v>
      </c>
      <c r="Y1014" s="23" t="s">
        <v>14107</v>
      </c>
      <c r="Z1014" s="23" t="s">
        <v>14108</v>
      </c>
      <c r="AA1014" s="33">
        <v>5</v>
      </c>
      <c r="AB1014" s="295" t="str">
        <f t="shared" si="64"/>
        <v>年間</v>
      </c>
      <c r="AC1014" s="268"/>
      <c r="AD1014" s="26">
        <v>1</v>
      </c>
      <c r="AE1014" s="167">
        <v>12000</v>
      </c>
      <c r="AF1014" s="167">
        <f t="shared" si="68"/>
        <v>12000</v>
      </c>
      <c r="AG1014" s="27">
        <v>42522</v>
      </c>
      <c r="AH1014" s="168">
        <v>42538</v>
      </c>
      <c r="AI1014" s="29" t="str">
        <f t="shared" si="67"/>
        <v>～</v>
      </c>
      <c r="AJ1014" s="169">
        <f t="shared" si="63"/>
        <v>44363</v>
      </c>
      <c r="AK1014" s="132" t="s">
        <v>14065</v>
      </c>
      <c r="AL1014" s="23" t="s">
        <v>14127</v>
      </c>
      <c r="AM1014" s="35">
        <v>42529</v>
      </c>
      <c r="AN1014" s="27"/>
      <c r="AO1014" s="104">
        <v>42535</v>
      </c>
      <c r="AP1014" s="25" t="s">
        <v>14064</v>
      </c>
    </row>
    <row r="1015" spans="1:42" s="74" customFormat="1" ht="24.75" customHeight="1" x14ac:dyDescent="0.15">
      <c r="A1015" s="422">
        <v>1012</v>
      </c>
      <c r="B1015" s="268" t="s">
        <v>14062</v>
      </c>
      <c r="C1015" s="23" t="s">
        <v>8431</v>
      </c>
      <c r="D1015" s="24" t="s">
        <v>3891</v>
      </c>
      <c r="E1015" s="23"/>
      <c r="F1015" s="23"/>
      <c r="G1015" s="25" t="s">
        <v>14101</v>
      </c>
      <c r="H1015" s="23" t="s">
        <v>14102</v>
      </c>
      <c r="I1015" s="23" t="s">
        <v>8568</v>
      </c>
      <c r="J1015" s="25" t="s">
        <v>14104</v>
      </c>
      <c r="K1015" s="25" t="s">
        <v>14105</v>
      </c>
      <c r="L1015" s="134" t="s">
        <v>14106</v>
      </c>
      <c r="M1015" s="23" t="s">
        <v>14107</v>
      </c>
      <c r="N1015" s="33" t="s">
        <v>14108</v>
      </c>
      <c r="O1015" s="25" t="s">
        <v>14109</v>
      </c>
      <c r="P1015" s="23" t="s">
        <v>14110</v>
      </c>
      <c r="Q1015" s="25" t="s">
        <v>14111</v>
      </c>
      <c r="R1015" s="25" t="s">
        <v>14112</v>
      </c>
      <c r="S1015" s="23" t="s">
        <v>14113</v>
      </c>
      <c r="T1015" s="23" t="s">
        <v>14114</v>
      </c>
      <c r="U1015" s="25" t="s">
        <v>14101</v>
      </c>
      <c r="V1015" s="23" t="s">
        <v>14102</v>
      </c>
      <c r="W1015" s="25" t="s">
        <v>14103</v>
      </c>
      <c r="X1015" s="25" t="s">
        <v>14105</v>
      </c>
      <c r="Y1015" s="23" t="s">
        <v>14107</v>
      </c>
      <c r="Z1015" s="23" t="s">
        <v>14108</v>
      </c>
      <c r="AA1015" s="33">
        <v>5</v>
      </c>
      <c r="AB1015" s="295" t="str">
        <f t="shared" si="64"/>
        <v>年間</v>
      </c>
      <c r="AC1015" s="268"/>
      <c r="AD1015" s="26">
        <v>1</v>
      </c>
      <c r="AE1015" s="167">
        <v>12000</v>
      </c>
      <c r="AF1015" s="167">
        <f t="shared" si="68"/>
        <v>12000</v>
      </c>
      <c r="AG1015" s="27">
        <v>42522</v>
      </c>
      <c r="AH1015" s="168">
        <v>42538</v>
      </c>
      <c r="AI1015" s="29" t="str">
        <f t="shared" si="67"/>
        <v>～</v>
      </c>
      <c r="AJ1015" s="169">
        <f t="shared" si="63"/>
        <v>44363</v>
      </c>
      <c r="AK1015" s="132" t="s">
        <v>13814</v>
      </c>
      <c r="AL1015" s="23" t="s">
        <v>14128</v>
      </c>
      <c r="AM1015" s="35">
        <v>42529</v>
      </c>
      <c r="AN1015" s="27"/>
      <c r="AO1015" s="104">
        <v>42535</v>
      </c>
      <c r="AP1015" s="25" t="s">
        <v>14064</v>
      </c>
    </row>
    <row r="1016" spans="1:42" s="74" customFormat="1" ht="24.75" customHeight="1" x14ac:dyDescent="0.15">
      <c r="A1016" s="422">
        <v>1013</v>
      </c>
      <c r="B1016" s="268" t="s">
        <v>14062</v>
      </c>
      <c r="C1016" s="23" t="s">
        <v>8431</v>
      </c>
      <c r="D1016" s="24" t="s">
        <v>3891</v>
      </c>
      <c r="E1016" s="23"/>
      <c r="F1016" s="23"/>
      <c r="G1016" s="25" t="s">
        <v>14101</v>
      </c>
      <c r="H1016" s="23" t="s">
        <v>14102</v>
      </c>
      <c r="I1016" s="23" t="s">
        <v>8568</v>
      </c>
      <c r="J1016" s="25" t="s">
        <v>14104</v>
      </c>
      <c r="K1016" s="25" t="s">
        <v>14105</v>
      </c>
      <c r="L1016" s="134" t="s">
        <v>14106</v>
      </c>
      <c r="M1016" s="23" t="s">
        <v>14107</v>
      </c>
      <c r="N1016" s="33" t="s">
        <v>14108</v>
      </c>
      <c r="O1016" s="25" t="s">
        <v>14109</v>
      </c>
      <c r="P1016" s="23" t="s">
        <v>14110</v>
      </c>
      <c r="Q1016" s="25" t="s">
        <v>14111</v>
      </c>
      <c r="R1016" s="25" t="s">
        <v>14112</v>
      </c>
      <c r="S1016" s="23" t="s">
        <v>14113</v>
      </c>
      <c r="T1016" s="23" t="s">
        <v>14114</v>
      </c>
      <c r="U1016" s="25" t="s">
        <v>14101</v>
      </c>
      <c r="V1016" s="23" t="s">
        <v>14102</v>
      </c>
      <c r="W1016" s="25" t="s">
        <v>14103</v>
      </c>
      <c r="X1016" s="25" t="s">
        <v>14105</v>
      </c>
      <c r="Y1016" s="23" t="s">
        <v>14107</v>
      </c>
      <c r="Z1016" s="23" t="s">
        <v>14108</v>
      </c>
      <c r="AA1016" s="33">
        <v>5</v>
      </c>
      <c r="AB1016" s="295" t="str">
        <f t="shared" si="64"/>
        <v>年間</v>
      </c>
      <c r="AC1016" s="268"/>
      <c r="AD1016" s="26">
        <v>1</v>
      </c>
      <c r="AE1016" s="167">
        <v>12000</v>
      </c>
      <c r="AF1016" s="167">
        <f t="shared" si="68"/>
        <v>12000</v>
      </c>
      <c r="AG1016" s="27">
        <v>42522</v>
      </c>
      <c r="AH1016" s="168">
        <v>42538</v>
      </c>
      <c r="AI1016" s="29" t="str">
        <f t="shared" si="67"/>
        <v>～</v>
      </c>
      <c r="AJ1016" s="169">
        <f t="shared" si="63"/>
        <v>44363</v>
      </c>
      <c r="AK1016" s="132" t="s">
        <v>13814</v>
      </c>
      <c r="AL1016" s="23" t="s">
        <v>14129</v>
      </c>
      <c r="AM1016" s="35">
        <v>42529</v>
      </c>
      <c r="AN1016" s="27"/>
      <c r="AO1016" s="104">
        <v>42535</v>
      </c>
      <c r="AP1016" s="25" t="s">
        <v>14064</v>
      </c>
    </row>
    <row r="1017" spans="1:42" s="74" customFormat="1" ht="24.75" customHeight="1" x14ac:dyDescent="0.15">
      <c r="A1017" s="422">
        <v>1014</v>
      </c>
      <c r="B1017" s="268" t="s">
        <v>14062</v>
      </c>
      <c r="C1017" s="23" t="s">
        <v>8431</v>
      </c>
      <c r="D1017" s="24" t="s">
        <v>3891</v>
      </c>
      <c r="E1017" s="23"/>
      <c r="F1017" s="23"/>
      <c r="G1017" s="25" t="s">
        <v>14101</v>
      </c>
      <c r="H1017" s="23" t="s">
        <v>14102</v>
      </c>
      <c r="I1017" s="23" t="s">
        <v>8568</v>
      </c>
      <c r="J1017" s="25" t="s">
        <v>14104</v>
      </c>
      <c r="K1017" s="25" t="s">
        <v>14105</v>
      </c>
      <c r="L1017" s="134" t="s">
        <v>14106</v>
      </c>
      <c r="M1017" s="23" t="s">
        <v>14107</v>
      </c>
      <c r="N1017" s="33" t="s">
        <v>14108</v>
      </c>
      <c r="O1017" s="25" t="s">
        <v>14109</v>
      </c>
      <c r="P1017" s="23" t="s">
        <v>14110</v>
      </c>
      <c r="Q1017" s="25" t="s">
        <v>14111</v>
      </c>
      <c r="R1017" s="25" t="s">
        <v>14112</v>
      </c>
      <c r="S1017" s="23" t="s">
        <v>14113</v>
      </c>
      <c r="T1017" s="23" t="s">
        <v>14114</v>
      </c>
      <c r="U1017" s="25" t="s">
        <v>14101</v>
      </c>
      <c r="V1017" s="23" t="s">
        <v>14102</v>
      </c>
      <c r="W1017" s="25" t="s">
        <v>14103</v>
      </c>
      <c r="X1017" s="25" t="s">
        <v>14105</v>
      </c>
      <c r="Y1017" s="23" t="s">
        <v>14107</v>
      </c>
      <c r="Z1017" s="23" t="s">
        <v>14108</v>
      </c>
      <c r="AA1017" s="33">
        <v>5</v>
      </c>
      <c r="AB1017" s="295" t="str">
        <f t="shared" si="64"/>
        <v>年間</v>
      </c>
      <c r="AC1017" s="268"/>
      <c r="AD1017" s="26">
        <v>1</v>
      </c>
      <c r="AE1017" s="167">
        <v>12000</v>
      </c>
      <c r="AF1017" s="167">
        <f t="shared" si="68"/>
        <v>12000</v>
      </c>
      <c r="AG1017" s="27">
        <v>42522</v>
      </c>
      <c r="AH1017" s="168">
        <v>42538</v>
      </c>
      <c r="AI1017" s="29" t="str">
        <f t="shared" si="67"/>
        <v>～</v>
      </c>
      <c r="AJ1017" s="169">
        <f t="shared" si="63"/>
        <v>44363</v>
      </c>
      <c r="AK1017" s="132" t="s">
        <v>13814</v>
      </c>
      <c r="AL1017" s="23" t="s">
        <v>14130</v>
      </c>
      <c r="AM1017" s="35">
        <v>42529</v>
      </c>
      <c r="AN1017" s="27"/>
      <c r="AO1017" s="104">
        <v>42535</v>
      </c>
      <c r="AP1017" s="25" t="s">
        <v>14064</v>
      </c>
    </row>
    <row r="1018" spans="1:42" s="74" customFormat="1" ht="24.75" customHeight="1" x14ac:dyDescent="0.15">
      <c r="A1018" s="422">
        <v>1015</v>
      </c>
      <c r="B1018" s="268" t="s">
        <v>14062</v>
      </c>
      <c r="C1018" s="23" t="s">
        <v>8431</v>
      </c>
      <c r="D1018" s="24" t="s">
        <v>3891</v>
      </c>
      <c r="E1018" s="23"/>
      <c r="F1018" s="23"/>
      <c r="G1018" s="25" t="s">
        <v>14101</v>
      </c>
      <c r="H1018" s="23" t="s">
        <v>14102</v>
      </c>
      <c r="I1018" s="23" t="s">
        <v>8568</v>
      </c>
      <c r="J1018" s="25" t="s">
        <v>14104</v>
      </c>
      <c r="K1018" s="25" t="s">
        <v>14105</v>
      </c>
      <c r="L1018" s="134" t="s">
        <v>14106</v>
      </c>
      <c r="M1018" s="23" t="s">
        <v>14107</v>
      </c>
      <c r="N1018" s="33" t="s">
        <v>14108</v>
      </c>
      <c r="O1018" s="25" t="s">
        <v>14109</v>
      </c>
      <c r="P1018" s="23" t="s">
        <v>14110</v>
      </c>
      <c r="Q1018" s="25" t="s">
        <v>14111</v>
      </c>
      <c r="R1018" s="25" t="s">
        <v>14112</v>
      </c>
      <c r="S1018" s="23" t="s">
        <v>14113</v>
      </c>
      <c r="T1018" s="23" t="s">
        <v>14114</v>
      </c>
      <c r="U1018" s="25" t="s">
        <v>14101</v>
      </c>
      <c r="V1018" s="23" t="s">
        <v>14102</v>
      </c>
      <c r="W1018" s="25" t="s">
        <v>14103</v>
      </c>
      <c r="X1018" s="25" t="s">
        <v>14105</v>
      </c>
      <c r="Y1018" s="23" t="s">
        <v>14107</v>
      </c>
      <c r="Z1018" s="23" t="s">
        <v>14108</v>
      </c>
      <c r="AA1018" s="33">
        <v>5</v>
      </c>
      <c r="AB1018" s="295" t="str">
        <f t="shared" si="64"/>
        <v>年間</v>
      </c>
      <c r="AC1018" s="268"/>
      <c r="AD1018" s="26">
        <v>1</v>
      </c>
      <c r="AE1018" s="167">
        <v>12000</v>
      </c>
      <c r="AF1018" s="167">
        <f t="shared" si="68"/>
        <v>12000</v>
      </c>
      <c r="AG1018" s="27">
        <v>42522</v>
      </c>
      <c r="AH1018" s="168">
        <v>42538</v>
      </c>
      <c r="AI1018" s="29" t="str">
        <f t="shared" si="67"/>
        <v>～</v>
      </c>
      <c r="AJ1018" s="169">
        <f t="shared" si="63"/>
        <v>44363</v>
      </c>
      <c r="AK1018" s="132" t="s">
        <v>13814</v>
      </c>
      <c r="AL1018" s="23" t="s">
        <v>14131</v>
      </c>
      <c r="AM1018" s="35">
        <v>42529</v>
      </c>
      <c r="AN1018" s="27"/>
      <c r="AO1018" s="104">
        <v>42535</v>
      </c>
      <c r="AP1018" s="25" t="s">
        <v>14064</v>
      </c>
    </row>
    <row r="1019" spans="1:42" s="74" customFormat="1" ht="24.75" customHeight="1" x14ac:dyDescent="0.15">
      <c r="A1019" s="422">
        <v>1016</v>
      </c>
      <c r="B1019" s="268" t="s">
        <v>14062</v>
      </c>
      <c r="C1019" s="23" t="s">
        <v>8431</v>
      </c>
      <c r="D1019" s="24" t="s">
        <v>3891</v>
      </c>
      <c r="E1019" s="23"/>
      <c r="F1019" s="23"/>
      <c r="G1019" s="25" t="s">
        <v>14101</v>
      </c>
      <c r="H1019" s="23" t="s">
        <v>14102</v>
      </c>
      <c r="I1019" s="23" t="s">
        <v>8568</v>
      </c>
      <c r="J1019" s="25" t="s">
        <v>14104</v>
      </c>
      <c r="K1019" s="25" t="s">
        <v>14105</v>
      </c>
      <c r="L1019" s="134" t="s">
        <v>14106</v>
      </c>
      <c r="M1019" s="23" t="s">
        <v>14107</v>
      </c>
      <c r="N1019" s="33" t="s">
        <v>14108</v>
      </c>
      <c r="O1019" s="25" t="s">
        <v>14109</v>
      </c>
      <c r="P1019" s="23" t="s">
        <v>14110</v>
      </c>
      <c r="Q1019" s="25" t="s">
        <v>14111</v>
      </c>
      <c r="R1019" s="25" t="s">
        <v>14112</v>
      </c>
      <c r="S1019" s="23" t="s">
        <v>14113</v>
      </c>
      <c r="T1019" s="23" t="s">
        <v>14114</v>
      </c>
      <c r="U1019" s="25" t="s">
        <v>14101</v>
      </c>
      <c r="V1019" s="23" t="s">
        <v>14102</v>
      </c>
      <c r="W1019" s="25" t="s">
        <v>14103</v>
      </c>
      <c r="X1019" s="25" t="s">
        <v>14105</v>
      </c>
      <c r="Y1019" s="23" t="s">
        <v>14107</v>
      </c>
      <c r="Z1019" s="23" t="s">
        <v>14108</v>
      </c>
      <c r="AA1019" s="33">
        <v>5</v>
      </c>
      <c r="AB1019" s="295" t="str">
        <f t="shared" si="64"/>
        <v>年間</v>
      </c>
      <c r="AC1019" s="268"/>
      <c r="AD1019" s="26">
        <v>1</v>
      </c>
      <c r="AE1019" s="167">
        <v>12000</v>
      </c>
      <c r="AF1019" s="167">
        <f t="shared" si="68"/>
        <v>12000</v>
      </c>
      <c r="AG1019" s="27">
        <v>42522</v>
      </c>
      <c r="AH1019" s="168">
        <v>42538</v>
      </c>
      <c r="AI1019" s="29" t="str">
        <f t="shared" si="67"/>
        <v>～</v>
      </c>
      <c r="AJ1019" s="169">
        <f t="shared" si="63"/>
        <v>44363</v>
      </c>
      <c r="AK1019" s="132" t="s">
        <v>13814</v>
      </c>
      <c r="AL1019" s="23" t="s">
        <v>14132</v>
      </c>
      <c r="AM1019" s="35">
        <v>42529</v>
      </c>
      <c r="AN1019" s="27"/>
      <c r="AO1019" s="104">
        <v>42535</v>
      </c>
      <c r="AP1019" s="25" t="s">
        <v>14064</v>
      </c>
    </row>
    <row r="1020" spans="1:42" s="74" customFormat="1" ht="24.75" customHeight="1" x14ac:dyDescent="0.15">
      <c r="A1020" s="422">
        <v>1017</v>
      </c>
      <c r="B1020" s="268" t="s">
        <v>14062</v>
      </c>
      <c r="C1020" s="23" t="s">
        <v>8431</v>
      </c>
      <c r="D1020" s="24" t="s">
        <v>3891</v>
      </c>
      <c r="E1020" s="23"/>
      <c r="F1020" s="23"/>
      <c r="G1020" s="25" t="s">
        <v>14101</v>
      </c>
      <c r="H1020" s="23" t="s">
        <v>14102</v>
      </c>
      <c r="I1020" s="23" t="s">
        <v>8568</v>
      </c>
      <c r="J1020" s="25" t="s">
        <v>14104</v>
      </c>
      <c r="K1020" s="25" t="s">
        <v>14105</v>
      </c>
      <c r="L1020" s="134" t="s">
        <v>14106</v>
      </c>
      <c r="M1020" s="23" t="s">
        <v>14107</v>
      </c>
      <c r="N1020" s="33" t="s">
        <v>14108</v>
      </c>
      <c r="O1020" s="25" t="s">
        <v>14109</v>
      </c>
      <c r="P1020" s="23" t="s">
        <v>14110</v>
      </c>
      <c r="Q1020" s="25" t="s">
        <v>14111</v>
      </c>
      <c r="R1020" s="25" t="s">
        <v>14112</v>
      </c>
      <c r="S1020" s="23" t="s">
        <v>14113</v>
      </c>
      <c r="T1020" s="23" t="s">
        <v>14114</v>
      </c>
      <c r="U1020" s="25" t="s">
        <v>14101</v>
      </c>
      <c r="V1020" s="23" t="s">
        <v>14102</v>
      </c>
      <c r="W1020" s="25" t="s">
        <v>14103</v>
      </c>
      <c r="X1020" s="25" t="s">
        <v>14105</v>
      </c>
      <c r="Y1020" s="23" t="s">
        <v>14107</v>
      </c>
      <c r="Z1020" s="23" t="s">
        <v>14108</v>
      </c>
      <c r="AA1020" s="33">
        <v>5</v>
      </c>
      <c r="AB1020" s="295" t="str">
        <f t="shared" si="64"/>
        <v>年間</v>
      </c>
      <c r="AC1020" s="268"/>
      <c r="AD1020" s="26">
        <v>1</v>
      </c>
      <c r="AE1020" s="167">
        <v>12000</v>
      </c>
      <c r="AF1020" s="167">
        <f t="shared" si="68"/>
        <v>12000</v>
      </c>
      <c r="AG1020" s="27">
        <v>42522</v>
      </c>
      <c r="AH1020" s="168">
        <v>42538</v>
      </c>
      <c r="AI1020" s="29" t="str">
        <f t="shared" si="67"/>
        <v>～</v>
      </c>
      <c r="AJ1020" s="169">
        <f t="shared" si="63"/>
        <v>44363</v>
      </c>
      <c r="AK1020" s="132" t="s">
        <v>13814</v>
      </c>
      <c r="AL1020" s="23" t="s">
        <v>14133</v>
      </c>
      <c r="AM1020" s="35">
        <v>42529</v>
      </c>
      <c r="AN1020" s="27"/>
      <c r="AO1020" s="104">
        <v>42535</v>
      </c>
      <c r="AP1020" s="25" t="s">
        <v>14064</v>
      </c>
    </row>
    <row r="1021" spans="1:42" s="74" customFormat="1" ht="24.75" customHeight="1" x14ac:dyDescent="0.15">
      <c r="A1021" s="422">
        <v>1018</v>
      </c>
      <c r="B1021" s="268" t="s">
        <v>14062</v>
      </c>
      <c r="C1021" s="23" t="s">
        <v>8431</v>
      </c>
      <c r="D1021" s="24" t="s">
        <v>3891</v>
      </c>
      <c r="E1021" s="23"/>
      <c r="F1021" s="23"/>
      <c r="G1021" s="25" t="s">
        <v>14101</v>
      </c>
      <c r="H1021" s="23" t="s">
        <v>14102</v>
      </c>
      <c r="I1021" s="23" t="s">
        <v>8568</v>
      </c>
      <c r="J1021" s="25" t="s">
        <v>14104</v>
      </c>
      <c r="K1021" s="25" t="s">
        <v>14105</v>
      </c>
      <c r="L1021" s="134" t="s">
        <v>14106</v>
      </c>
      <c r="M1021" s="23" t="s">
        <v>14107</v>
      </c>
      <c r="N1021" s="33" t="s">
        <v>14108</v>
      </c>
      <c r="O1021" s="25" t="s">
        <v>14109</v>
      </c>
      <c r="P1021" s="23" t="s">
        <v>14110</v>
      </c>
      <c r="Q1021" s="25" t="s">
        <v>14111</v>
      </c>
      <c r="R1021" s="25" t="s">
        <v>14112</v>
      </c>
      <c r="S1021" s="23" t="s">
        <v>14113</v>
      </c>
      <c r="T1021" s="23" t="s">
        <v>14114</v>
      </c>
      <c r="U1021" s="25" t="s">
        <v>14101</v>
      </c>
      <c r="V1021" s="23" t="s">
        <v>14102</v>
      </c>
      <c r="W1021" s="25" t="s">
        <v>14103</v>
      </c>
      <c r="X1021" s="25" t="s">
        <v>14105</v>
      </c>
      <c r="Y1021" s="23" t="s">
        <v>14107</v>
      </c>
      <c r="Z1021" s="23" t="s">
        <v>14108</v>
      </c>
      <c r="AA1021" s="33">
        <v>5</v>
      </c>
      <c r="AB1021" s="295" t="str">
        <f t="shared" si="64"/>
        <v>年間</v>
      </c>
      <c r="AC1021" s="268"/>
      <c r="AD1021" s="26">
        <v>1</v>
      </c>
      <c r="AE1021" s="167">
        <v>12000</v>
      </c>
      <c r="AF1021" s="167">
        <f t="shared" si="68"/>
        <v>12000</v>
      </c>
      <c r="AG1021" s="27">
        <v>42522</v>
      </c>
      <c r="AH1021" s="168">
        <v>42538</v>
      </c>
      <c r="AI1021" s="29" t="str">
        <f t="shared" si="67"/>
        <v>～</v>
      </c>
      <c r="AJ1021" s="169">
        <f t="shared" si="63"/>
        <v>44363</v>
      </c>
      <c r="AK1021" s="132" t="s">
        <v>13814</v>
      </c>
      <c r="AL1021" s="23" t="s">
        <v>14134</v>
      </c>
      <c r="AM1021" s="35">
        <v>42529</v>
      </c>
      <c r="AN1021" s="27"/>
      <c r="AO1021" s="104">
        <v>42535</v>
      </c>
      <c r="AP1021" s="25" t="s">
        <v>14064</v>
      </c>
    </row>
    <row r="1022" spans="1:42" s="74" customFormat="1" ht="24.75" customHeight="1" x14ac:dyDescent="0.15">
      <c r="A1022" s="422">
        <v>1019</v>
      </c>
      <c r="B1022" s="268" t="s">
        <v>14062</v>
      </c>
      <c r="C1022" s="23" t="s">
        <v>8431</v>
      </c>
      <c r="D1022" s="24" t="s">
        <v>3891</v>
      </c>
      <c r="E1022" s="23"/>
      <c r="F1022" s="23"/>
      <c r="G1022" s="25" t="s">
        <v>14101</v>
      </c>
      <c r="H1022" s="23" t="s">
        <v>14102</v>
      </c>
      <c r="I1022" s="23" t="s">
        <v>8568</v>
      </c>
      <c r="J1022" s="25" t="s">
        <v>14104</v>
      </c>
      <c r="K1022" s="25" t="s">
        <v>14105</v>
      </c>
      <c r="L1022" s="134" t="s">
        <v>14106</v>
      </c>
      <c r="M1022" s="23" t="s">
        <v>14107</v>
      </c>
      <c r="N1022" s="33" t="s">
        <v>14108</v>
      </c>
      <c r="O1022" s="25" t="s">
        <v>14109</v>
      </c>
      <c r="P1022" s="23" t="s">
        <v>14110</v>
      </c>
      <c r="Q1022" s="25" t="s">
        <v>14111</v>
      </c>
      <c r="R1022" s="25" t="s">
        <v>14112</v>
      </c>
      <c r="S1022" s="23" t="s">
        <v>14113</v>
      </c>
      <c r="T1022" s="23" t="s">
        <v>14114</v>
      </c>
      <c r="U1022" s="25" t="s">
        <v>14101</v>
      </c>
      <c r="V1022" s="23" t="s">
        <v>14102</v>
      </c>
      <c r="W1022" s="25" t="s">
        <v>14103</v>
      </c>
      <c r="X1022" s="25" t="s">
        <v>14105</v>
      </c>
      <c r="Y1022" s="23" t="s">
        <v>14107</v>
      </c>
      <c r="Z1022" s="23" t="s">
        <v>14108</v>
      </c>
      <c r="AA1022" s="33">
        <v>5</v>
      </c>
      <c r="AB1022" s="295" t="str">
        <f t="shared" si="64"/>
        <v>年間</v>
      </c>
      <c r="AC1022" s="268"/>
      <c r="AD1022" s="26">
        <v>1</v>
      </c>
      <c r="AE1022" s="167">
        <v>12000</v>
      </c>
      <c r="AF1022" s="167">
        <f t="shared" si="68"/>
        <v>12000</v>
      </c>
      <c r="AG1022" s="27">
        <v>42522</v>
      </c>
      <c r="AH1022" s="168">
        <v>42538</v>
      </c>
      <c r="AI1022" s="29" t="str">
        <f t="shared" si="67"/>
        <v>～</v>
      </c>
      <c r="AJ1022" s="169">
        <f t="shared" si="63"/>
        <v>44363</v>
      </c>
      <c r="AK1022" s="132" t="s">
        <v>13814</v>
      </c>
      <c r="AL1022" s="23" t="s">
        <v>14135</v>
      </c>
      <c r="AM1022" s="35">
        <v>42529</v>
      </c>
      <c r="AN1022" s="27"/>
      <c r="AO1022" s="104">
        <v>42535</v>
      </c>
      <c r="AP1022" s="25" t="s">
        <v>14064</v>
      </c>
    </row>
    <row r="1023" spans="1:42" s="74" customFormat="1" ht="24.75" customHeight="1" x14ac:dyDescent="0.15">
      <c r="A1023" s="422">
        <v>1020</v>
      </c>
      <c r="B1023" s="268" t="s">
        <v>14062</v>
      </c>
      <c r="C1023" s="23" t="s">
        <v>8431</v>
      </c>
      <c r="D1023" s="24" t="s">
        <v>3891</v>
      </c>
      <c r="E1023" s="23"/>
      <c r="F1023" s="23"/>
      <c r="G1023" s="25" t="s">
        <v>14101</v>
      </c>
      <c r="H1023" s="23" t="s">
        <v>14102</v>
      </c>
      <c r="I1023" s="23" t="s">
        <v>8568</v>
      </c>
      <c r="J1023" s="25" t="s">
        <v>14104</v>
      </c>
      <c r="K1023" s="25" t="s">
        <v>14105</v>
      </c>
      <c r="L1023" s="134" t="s">
        <v>14106</v>
      </c>
      <c r="M1023" s="23" t="s">
        <v>14107</v>
      </c>
      <c r="N1023" s="33" t="s">
        <v>14108</v>
      </c>
      <c r="O1023" s="25" t="s">
        <v>14109</v>
      </c>
      <c r="P1023" s="23" t="s">
        <v>14110</v>
      </c>
      <c r="Q1023" s="25" t="s">
        <v>14111</v>
      </c>
      <c r="R1023" s="25" t="s">
        <v>14112</v>
      </c>
      <c r="S1023" s="23" t="s">
        <v>14113</v>
      </c>
      <c r="T1023" s="23" t="s">
        <v>14114</v>
      </c>
      <c r="U1023" s="25" t="s">
        <v>14101</v>
      </c>
      <c r="V1023" s="23" t="s">
        <v>14102</v>
      </c>
      <c r="W1023" s="25" t="s">
        <v>14103</v>
      </c>
      <c r="X1023" s="25" t="s">
        <v>14105</v>
      </c>
      <c r="Y1023" s="23" t="s">
        <v>14107</v>
      </c>
      <c r="Z1023" s="23" t="s">
        <v>14108</v>
      </c>
      <c r="AA1023" s="33">
        <v>5</v>
      </c>
      <c r="AB1023" s="295" t="str">
        <f t="shared" si="64"/>
        <v>年間</v>
      </c>
      <c r="AC1023" s="268"/>
      <c r="AD1023" s="26">
        <v>1</v>
      </c>
      <c r="AE1023" s="167">
        <v>12000</v>
      </c>
      <c r="AF1023" s="167">
        <f t="shared" si="68"/>
        <v>12000</v>
      </c>
      <c r="AG1023" s="27">
        <v>42522</v>
      </c>
      <c r="AH1023" s="168">
        <v>42538</v>
      </c>
      <c r="AI1023" s="29" t="str">
        <f t="shared" si="67"/>
        <v>～</v>
      </c>
      <c r="AJ1023" s="169">
        <f t="shared" si="63"/>
        <v>44363</v>
      </c>
      <c r="AK1023" s="132" t="s">
        <v>13814</v>
      </c>
      <c r="AL1023" s="23" t="s">
        <v>14136</v>
      </c>
      <c r="AM1023" s="35">
        <v>42529</v>
      </c>
      <c r="AN1023" s="27"/>
      <c r="AO1023" s="104">
        <v>42535</v>
      </c>
      <c r="AP1023" s="25" t="s">
        <v>14064</v>
      </c>
    </row>
    <row r="1024" spans="1:42" s="74" customFormat="1" ht="24.75" customHeight="1" x14ac:dyDescent="0.15">
      <c r="A1024" s="422">
        <v>1021</v>
      </c>
      <c r="B1024" s="268" t="s">
        <v>14062</v>
      </c>
      <c r="C1024" s="23" t="s">
        <v>8431</v>
      </c>
      <c r="D1024" s="24" t="s">
        <v>3891</v>
      </c>
      <c r="E1024" s="23"/>
      <c r="F1024" s="23"/>
      <c r="G1024" s="25" t="s">
        <v>14101</v>
      </c>
      <c r="H1024" s="23" t="s">
        <v>14102</v>
      </c>
      <c r="I1024" s="23" t="s">
        <v>8568</v>
      </c>
      <c r="J1024" s="25" t="s">
        <v>14104</v>
      </c>
      <c r="K1024" s="25" t="s">
        <v>14105</v>
      </c>
      <c r="L1024" s="134" t="s">
        <v>14106</v>
      </c>
      <c r="M1024" s="23" t="s">
        <v>14107</v>
      </c>
      <c r="N1024" s="33" t="s">
        <v>14108</v>
      </c>
      <c r="O1024" s="25" t="s">
        <v>14109</v>
      </c>
      <c r="P1024" s="23" t="s">
        <v>14110</v>
      </c>
      <c r="Q1024" s="25" t="s">
        <v>14111</v>
      </c>
      <c r="R1024" s="25" t="s">
        <v>14112</v>
      </c>
      <c r="S1024" s="23" t="s">
        <v>14113</v>
      </c>
      <c r="T1024" s="23" t="s">
        <v>14114</v>
      </c>
      <c r="U1024" s="25" t="s">
        <v>14101</v>
      </c>
      <c r="V1024" s="23" t="s">
        <v>14102</v>
      </c>
      <c r="W1024" s="25" t="s">
        <v>14103</v>
      </c>
      <c r="X1024" s="25" t="s">
        <v>14105</v>
      </c>
      <c r="Y1024" s="23" t="s">
        <v>14107</v>
      </c>
      <c r="Z1024" s="23" t="s">
        <v>14108</v>
      </c>
      <c r="AA1024" s="33">
        <v>5</v>
      </c>
      <c r="AB1024" s="295" t="str">
        <f t="shared" si="64"/>
        <v>年間</v>
      </c>
      <c r="AC1024" s="268"/>
      <c r="AD1024" s="26">
        <v>1</v>
      </c>
      <c r="AE1024" s="167">
        <v>12000</v>
      </c>
      <c r="AF1024" s="167">
        <f t="shared" si="68"/>
        <v>12000</v>
      </c>
      <c r="AG1024" s="27">
        <v>42522</v>
      </c>
      <c r="AH1024" s="168">
        <v>42538</v>
      </c>
      <c r="AI1024" s="29" t="str">
        <f t="shared" si="67"/>
        <v>～</v>
      </c>
      <c r="AJ1024" s="169">
        <f t="shared" si="63"/>
        <v>44363</v>
      </c>
      <c r="AK1024" s="132" t="s">
        <v>13814</v>
      </c>
      <c r="AL1024" s="23" t="s">
        <v>14137</v>
      </c>
      <c r="AM1024" s="35">
        <v>42529</v>
      </c>
      <c r="AN1024" s="27"/>
      <c r="AO1024" s="104">
        <v>42535</v>
      </c>
      <c r="AP1024" s="25" t="s">
        <v>14064</v>
      </c>
    </row>
    <row r="1025" spans="1:42" s="74" customFormat="1" ht="24.75" customHeight="1" x14ac:dyDescent="0.15">
      <c r="A1025" s="422">
        <v>1022</v>
      </c>
      <c r="B1025" s="268" t="s">
        <v>14062</v>
      </c>
      <c r="C1025" s="23" t="s">
        <v>8431</v>
      </c>
      <c r="D1025" s="24" t="s">
        <v>3891</v>
      </c>
      <c r="E1025" s="23"/>
      <c r="F1025" s="23"/>
      <c r="G1025" s="25" t="s">
        <v>14101</v>
      </c>
      <c r="H1025" s="23" t="s">
        <v>14102</v>
      </c>
      <c r="I1025" s="23" t="s">
        <v>8568</v>
      </c>
      <c r="J1025" s="25" t="s">
        <v>14104</v>
      </c>
      <c r="K1025" s="25" t="s">
        <v>14105</v>
      </c>
      <c r="L1025" s="134" t="s">
        <v>14106</v>
      </c>
      <c r="M1025" s="23" t="s">
        <v>14107</v>
      </c>
      <c r="N1025" s="33" t="s">
        <v>14108</v>
      </c>
      <c r="O1025" s="25" t="s">
        <v>14109</v>
      </c>
      <c r="P1025" s="23" t="s">
        <v>14110</v>
      </c>
      <c r="Q1025" s="25" t="s">
        <v>14111</v>
      </c>
      <c r="R1025" s="25" t="s">
        <v>14112</v>
      </c>
      <c r="S1025" s="23" t="s">
        <v>14113</v>
      </c>
      <c r="T1025" s="23" t="s">
        <v>14114</v>
      </c>
      <c r="U1025" s="25" t="s">
        <v>14101</v>
      </c>
      <c r="V1025" s="23" t="s">
        <v>14102</v>
      </c>
      <c r="W1025" s="25" t="s">
        <v>14103</v>
      </c>
      <c r="X1025" s="25" t="s">
        <v>14105</v>
      </c>
      <c r="Y1025" s="23" t="s">
        <v>14107</v>
      </c>
      <c r="Z1025" s="23" t="s">
        <v>14108</v>
      </c>
      <c r="AA1025" s="33">
        <v>5</v>
      </c>
      <c r="AB1025" s="295" t="str">
        <f t="shared" si="64"/>
        <v>年間</v>
      </c>
      <c r="AC1025" s="268"/>
      <c r="AD1025" s="26">
        <v>1</v>
      </c>
      <c r="AE1025" s="167">
        <v>12000</v>
      </c>
      <c r="AF1025" s="167">
        <f t="shared" si="68"/>
        <v>12000</v>
      </c>
      <c r="AG1025" s="27">
        <v>42522</v>
      </c>
      <c r="AH1025" s="168">
        <v>42538</v>
      </c>
      <c r="AI1025" s="29" t="str">
        <f t="shared" si="67"/>
        <v>～</v>
      </c>
      <c r="AJ1025" s="169">
        <f t="shared" si="63"/>
        <v>44363</v>
      </c>
      <c r="AK1025" s="132" t="s">
        <v>13814</v>
      </c>
      <c r="AL1025" s="23" t="s">
        <v>14115</v>
      </c>
      <c r="AM1025" s="35">
        <v>42529</v>
      </c>
      <c r="AN1025" s="27"/>
      <c r="AO1025" s="104">
        <v>42535</v>
      </c>
      <c r="AP1025" s="25" t="s">
        <v>14064</v>
      </c>
    </row>
    <row r="1026" spans="1:42" s="74" customFormat="1" ht="24.75" customHeight="1" x14ac:dyDescent="0.15">
      <c r="A1026" s="422">
        <v>1023</v>
      </c>
      <c r="B1026" s="268" t="s">
        <v>14062</v>
      </c>
      <c r="C1026" s="23" t="s">
        <v>8431</v>
      </c>
      <c r="D1026" s="24" t="s">
        <v>3891</v>
      </c>
      <c r="E1026" s="23"/>
      <c r="F1026" s="23"/>
      <c r="G1026" s="25" t="s">
        <v>14101</v>
      </c>
      <c r="H1026" s="23" t="s">
        <v>14102</v>
      </c>
      <c r="I1026" s="23" t="s">
        <v>8568</v>
      </c>
      <c r="J1026" s="25" t="s">
        <v>14104</v>
      </c>
      <c r="K1026" s="25" t="s">
        <v>14105</v>
      </c>
      <c r="L1026" s="134" t="s">
        <v>14106</v>
      </c>
      <c r="M1026" s="23" t="s">
        <v>14107</v>
      </c>
      <c r="N1026" s="33" t="s">
        <v>14108</v>
      </c>
      <c r="O1026" s="25" t="s">
        <v>14109</v>
      </c>
      <c r="P1026" s="23" t="s">
        <v>14110</v>
      </c>
      <c r="Q1026" s="25" t="s">
        <v>14111</v>
      </c>
      <c r="R1026" s="25" t="s">
        <v>14112</v>
      </c>
      <c r="S1026" s="23" t="s">
        <v>14113</v>
      </c>
      <c r="T1026" s="23" t="s">
        <v>14114</v>
      </c>
      <c r="U1026" s="25" t="s">
        <v>14101</v>
      </c>
      <c r="V1026" s="23" t="s">
        <v>14102</v>
      </c>
      <c r="W1026" s="25" t="s">
        <v>14103</v>
      </c>
      <c r="X1026" s="25" t="s">
        <v>14105</v>
      </c>
      <c r="Y1026" s="23" t="s">
        <v>14107</v>
      </c>
      <c r="Z1026" s="23" t="s">
        <v>14108</v>
      </c>
      <c r="AA1026" s="33">
        <v>5</v>
      </c>
      <c r="AB1026" s="295" t="str">
        <f t="shared" si="64"/>
        <v>年間</v>
      </c>
      <c r="AC1026" s="268"/>
      <c r="AD1026" s="26">
        <v>1</v>
      </c>
      <c r="AE1026" s="167">
        <v>12000</v>
      </c>
      <c r="AF1026" s="167">
        <f t="shared" si="68"/>
        <v>12000</v>
      </c>
      <c r="AG1026" s="27">
        <v>42522</v>
      </c>
      <c r="AH1026" s="168">
        <v>42538</v>
      </c>
      <c r="AI1026" s="29" t="str">
        <f t="shared" si="67"/>
        <v>～</v>
      </c>
      <c r="AJ1026" s="169">
        <f t="shared" si="63"/>
        <v>44363</v>
      </c>
      <c r="AK1026" s="132" t="s">
        <v>13814</v>
      </c>
      <c r="AL1026" s="23" t="s">
        <v>14116</v>
      </c>
      <c r="AM1026" s="35">
        <v>42529</v>
      </c>
      <c r="AN1026" s="27"/>
      <c r="AO1026" s="104">
        <v>42535</v>
      </c>
      <c r="AP1026" s="25" t="s">
        <v>14064</v>
      </c>
    </row>
    <row r="1027" spans="1:42" s="74" customFormat="1" ht="24.75" customHeight="1" x14ac:dyDescent="0.15">
      <c r="A1027" s="422">
        <v>1024</v>
      </c>
      <c r="B1027" s="268" t="s">
        <v>14062</v>
      </c>
      <c r="C1027" s="23" t="s">
        <v>8431</v>
      </c>
      <c r="D1027" s="24" t="s">
        <v>3891</v>
      </c>
      <c r="E1027" s="23"/>
      <c r="F1027" s="23"/>
      <c r="G1027" s="25" t="s">
        <v>14101</v>
      </c>
      <c r="H1027" s="23" t="s">
        <v>14102</v>
      </c>
      <c r="I1027" s="23" t="s">
        <v>8568</v>
      </c>
      <c r="J1027" s="25" t="s">
        <v>14104</v>
      </c>
      <c r="K1027" s="25" t="s">
        <v>14105</v>
      </c>
      <c r="L1027" s="134" t="s">
        <v>14106</v>
      </c>
      <c r="M1027" s="23" t="s">
        <v>14107</v>
      </c>
      <c r="N1027" s="33" t="s">
        <v>14108</v>
      </c>
      <c r="O1027" s="25" t="s">
        <v>14109</v>
      </c>
      <c r="P1027" s="23" t="s">
        <v>14110</v>
      </c>
      <c r="Q1027" s="25" t="s">
        <v>14111</v>
      </c>
      <c r="R1027" s="25" t="s">
        <v>14112</v>
      </c>
      <c r="S1027" s="23" t="s">
        <v>14113</v>
      </c>
      <c r="T1027" s="23" t="s">
        <v>14114</v>
      </c>
      <c r="U1027" s="25" t="s">
        <v>14101</v>
      </c>
      <c r="V1027" s="23" t="s">
        <v>14102</v>
      </c>
      <c r="W1027" s="25" t="s">
        <v>14103</v>
      </c>
      <c r="X1027" s="25" t="s">
        <v>14105</v>
      </c>
      <c r="Y1027" s="23" t="s">
        <v>14107</v>
      </c>
      <c r="Z1027" s="23" t="s">
        <v>14108</v>
      </c>
      <c r="AA1027" s="33">
        <v>5</v>
      </c>
      <c r="AB1027" s="295" t="str">
        <f t="shared" si="64"/>
        <v>年間</v>
      </c>
      <c r="AC1027" s="268"/>
      <c r="AD1027" s="26">
        <v>1</v>
      </c>
      <c r="AE1027" s="167">
        <v>12000</v>
      </c>
      <c r="AF1027" s="167">
        <f t="shared" si="68"/>
        <v>12000</v>
      </c>
      <c r="AG1027" s="27">
        <v>42522</v>
      </c>
      <c r="AH1027" s="168">
        <v>42538</v>
      </c>
      <c r="AI1027" s="29" t="str">
        <f t="shared" si="67"/>
        <v>～</v>
      </c>
      <c r="AJ1027" s="169">
        <f t="shared" si="63"/>
        <v>44363</v>
      </c>
      <c r="AK1027" s="132" t="s">
        <v>13814</v>
      </c>
      <c r="AL1027" s="23" t="s">
        <v>14117</v>
      </c>
      <c r="AM1027" s="35">
        <v>42529</v>
      </c>
      <c r="AN1027" s="27"/>
      <c r="AO1027" s="104">
        <v>42535</v>
      </c>
      <c r="AP1027" s="25" t="s">
        <v>14064</v>
      </c>
    </row>
    <row r="1028" spans="1:42" s="74" customFormat="1" ht="24.75" customHeight="1" x14ac:dyDescent="0.15">
      <c r="A1028" s="422">
        <v>1025</v>
      </c>
      <c r="B1028" s="268" t="s">
        <v>14062</v>
      </c>
      <c r="C1028" s="23" t="s">
        <v>8431</v>
      </c>
      <c r="D1028" s="24" t="s">
        <v>3891</v>
      </c>
      <c r="E1028" s="23"/>
      <c r="F1028" s="23"/>
      <c r="G1028" s="25" t="s">
        <v>14101</v>
      </c>
      <c r="H1028" s="23" t="s">
        <v>14102</v>
      </c>
      <c r="I1028" s="23" t="s">
        <v>8568</v>
      </c>
      <c r="J1028" s="25" t="s">
        <v>14104</v>
      </c>
      <c r="K1028" s="25" t="s">
        <v>14105</v>
      </c>
      <c r="L1028" s="134" t="s">
        <v>14106</v>
      </c>
      <c r="M1028" s="23" t="s">
        <v>14107</v>
      </c>
      <c r="N1028" s="33" t="s">
        <v>14108</v>
      </c>
      <c r="O1028" s="25" t="s">
        <v>14109</v>
      </c>
      <c r="P1028" s="23" t="s">
        <v>14110</v>
      </c>
      <c r="Q1028" s="25" t="s">
        <v>14111</v>
      </c>
      <c r="R1028" s="25" t="s">
        <v>14112</v>
      </c>
      <c r="S1028" s="23" t="s">
        <v>14113</v>
      </c>
      <c r="T1028" s="23" t="s">
        <v>14114</v>
      </c>
      <c r="U1028" s="25" t="s">
        <v>14101</v>
      </c>
      <c r="V1028" s="23" t="s">
        <v>14102</v>
      </c>
      <c r="W1028" s="25" t="s">
        <v>14103</v>
      </c>
      <c r="X1028" s="25" t="s">
        <v>14105</v>
      </c>
      <c r="Y1028" s="23" t="s">
        <v>14107</v>
      </c>
      <c r="Z1028" s="23" t="s">
        <v>14108</v>
      </c>
      <c r="AA1028" s="33">
        <v>5</v>
      </c>
      <c r="AB1028" s="295" t="str">
        <f t="shared" si="64"/>
        <v>年間</v>
      </c>
      <c r="AC1028" s="268"/>
      <c r="AD1028" s="26">
        <v>1</v>
      </c>
      <c r="AE1028" s="167">
        <v>12000</v>
      </c>
      <c r="AF1028" s="167">
        <f t="shared" si="68"/>
        <v>12000</v>
      </c>
      <c r="AG1028" s="27">
        <v>42522</v>
      </c>
      <c r="AH1028" s="168">
        <v>42538</v>
      </c>
      <c r="AI1028" s="29" t="str">
        <f t="shared" si="67"/>
        <v>～</v>
      </c>
      <c r="AJ1028" s="169">
        <f t="shared" ref="AJ1028:AJ1091" si="69">IF(ISBLANK($AH1028),"",DATE(YEAR($AH1028)+$AA1028,MONTH($AH1028),DAY($AH1028)-1))</f>
        <v>44363</v>
      </c>
      <c r="AK1028" s="132" t="s">
        <v>13814</v>
      </c>
      <c r="AL1028" s="23" t="s">
        <v>14118</v>
      </c>
      <c r="AM1028" s="35">
        <v>42529</v>
      </c>
      <c r="AN1028" s="27"/>
      <c r="AO1028" s="104">
        <v>42535</v>
      </c>
      <c r="AP1028" s="25" t="s">
        <v>14064</v>
      </c>
    </row>
    <row r="1029" spans="1:42" s="74" customFormat="1" ht="24.75" customHeight="1" x14ac:dyDescent="0.15">
      <c r="A1029" s="422">
        <v>1026</v>
      </c>
      <c r="B1029" s="268" t="s">
        <v>14062</v>
      </c>
      <c r="C1029" s="23" t="s">
        <v>8431</v>
      </c>
      <c r="D1029" s="24" t="s">
        <v>3891</v>
      </c>
      <c r="E1029" s="23"/>
      <c r="F1029" s="23"/>
      <c r="G1029" s="25" t="s">
        <v>14101</v>
      </c>
      <c r="H1029" s="23" t="s">
        <v>14102</v>
      </c>
      <c r="I1029" s="23" t="s">
        <v>8568</v>
      </c>
      <c r="J1029" s="25" t="s">
        <v>14104</v>
      </c>
      <c r="K1029" s="25" t="s">
        <v>14105</v>
      </c>
      <c r="L1029" s="134" t="s">
        <v>14106</v>
      </c>
      <c r="M1029" s="23" t="s">
        <v>14107</v>
      </c>
      <c r="N1029" s="33" t="s">
        <v>14108</v>
      </c>
      <c r="O1029" s="25" t="s">
        <v>14109</v>
      </c>
      <c r="P1029" s="23" t="s">
        <v>14110</v>
      </c>
      <c r="Q1029" s="25" t="s">
        <v>14111</v>
      </c>
      <c r="R1029" s="25" t="s">
        <v>14112</v>
      </c>
      <c r="S1029" s="23" t="s">
        <v>14113</v>
      </c>
      <c r="T1029" s="23" t="s">
        <v>14114</v>
      </c>
      <c r="U1029" s="25" t="s">
        <v>14101</v>
      </c>
      <c r="V1029" s="23" t="s">
        <v>14102</v>
      </c>
      <c r="W1029" s="25" t="s">
        <v>14103</v>
      </c>
      <c r="X1029" s="25" t="s">
        <v>14105</v>
      </c>
      <c r="Y1029" s="23" t="s">
        <v>14107</v>
      </c>
      <c r="Z1029" s="23" t="s">
        <v>14108</v>
      </c>
      <c r="AA1029" s="33">
        <v>5</v>
      </c>
      <c r="AB1029" s="295" t="str">
        <f t="shared" si="64"/>
        <v>年間</v>
      </c>
      <c r="AC1029" s="268"/>
      <c r="AD1029" s="26">
        <v>1</v>
      </c>
      <c r="AE1029" s="167">
        <v>12000</v>
      </c>
      <c r="AF1029" s="167">
        <f t="shared" si="68"/>
        <v>12000</v>
      </c>
      <c r="AG1029" s="27">
        <v>42522</v>
      </c>
      <c r="AH1029" s="168">
        <v>42538</v>
      </c>
      <c r="AI1029" s="29" t="str">
        <f t="shared" si="67"/>
        <v>～</v>
      </c>
      <c r="AJ1029" s="169">
        <f t="shared" si="69"/>
        <v>44363</v>
      </c>
      <c r="AK1029" s="132" t="s">
        <v>13814</v>
      </c>
      <c r="AL1029" s="23" t="s">
        <v>14119</v>
      </c>
      <c r="AM1029" s="35">
        <v>42529</v>
      </c>
      <c r="AN1029" s="27"/>
      <c r="AO1029" s="104">
        <v>42535</v>
      </c>
      <c r="AP1029" s="25" t="s">
        <v>14064</v>
      </c>
    </row>
    <row r="1030" spans="1:42" s="74" customFormat="1" ht="24.75" customHeight="1" x14ac:dyDescent="0.15">
      <c r="A1030" s="422">
        <v>1027</v>
      </c>
      <c r="B1030" s="268" t="s">
        <v>14062</v>
      </c>
      <c r="C1030" s="23" t="s">
        <v>8431</v>
      </c>
      <c r="D1030" s="24" t="s">
        <v>3891</v>
      </c>
      <c r="E1030" s="23"/>
      <c r="F1030" s="23"/>
      <c r="G1030" s="25" t="s">
        <v>14101</v>
      </c>
      <c r="H1030" s="23" t="s">
        <v>14102</v>
      </c>
      <c r="I1030" s="23" t="s">
        <v>8568</v>
      </c>
      <c r="J1030" s="25" t="s">
        <v>14104</v>
      </c>
      <c r="K1030" s="25" t="s">
        <v>14105</v>
      </c>
      <c r="L1030" s="134" t="s">
        <v>14106</v>
      </c>
      <c r="M1030" s="23" t="s">
        <v>14107</v>
      </c>
      <c r="N1030" s="33" t="s">
        <v>14108</v>
      </c>
      <c r="O1030" s="25" t="s">
        <v>14109</v>
      </c>
      <c r="P1030" s="23" t="s">
        <v>14110</v>
      </c>
      <c r="Q1030" s="25" t="s">
        <v>14111</v>
      </c>
      <c r="R1030" s="25" t="s">
        <v>14112</v>
      </c>
      <c r="S1030" s="23" t="s">
        <v>14113</v>
      </c>
      <c r="T1030" s="23" t="s">
        <v>14114</v>
      </c>
      <c r="U1030" s="25" t="s">
        <v>14101</v>
      </c>
      <c r="V1030" s="23" t="s">
        <v>14102</v>
      </c>
      <c r="W1030" s="25" t="s">
        <v>14103</v>
      </c>
      <c r="X1030" s="25" t="s">
        <v>14105</v>
      </c>
      <c r="Y1030" s="23" t="s">
        <v>14107</v>
      </c>
      <c r="Z1030" s="23" t="s">
        <v>14108</v>
      </c>
      <c r="AA1030" s="33">
        <v>5</v>
      </c>
      <c r="AB1030" s="295" t="str">
        <f t="shared" si="64"/>
        <v>年間</v>
      </c>
      <c r="AC1030" s="268"/>
      <c r="AD1030" s="26">
        <v>1</v>
      </c>
      <c r="AE1030" s="167">
        <v>12000</v>
      </c>
      <c r="AF1030" s="167">
        <f t="shared" si="68"/>
        <v>12000</v>
      </c>
      <c r="AG1030" s="27">
        <v>42522</v>
      </c>
      <c r="AH1030" s="168">
        <v>42538</v>
      </c>
      <c r="AI1030" s="29" t="str">
        <f t="shared" si="67"/>
        <v>～</v>
      </c>
      <c r="AJ1030" s="169">
        <f t="shared" si="69"/>
        <v>44363</v>
      </c>
      <c r="AK1030" s="132" t="s">
        <v>13814</v>
      </c>
      <c r="AL1030" s="23" t="s">
        <v>14120</v>
      </c>
      <c r="AM1030" s="35">
        <v>42529</v>
      </c>
      <c r="AN1030" s="27"/>
      <c r="AO1030" s="104">
        <v>42535</v>
      </c>
      <c r="AP1030" s="25" t="s">
        <v>14064</v>
      </c>
    </row>
    <row r="1031" spans="1:42" s="74" customFormat="1" ht="24.75" customHeight="1" x14ac:dyDescent="0.15">
      <c r="A1031" s="422">
        <v>1028</v>
      </c>
      <c r="B1031" s="268" t="s">
        <v>14062</v>
      </c>
      <c r="C1031" s="23" t="s">
        <v>8431</v>
      </c>
      <c r="D1031" s="24" t="s">
        <v>3891</v>
      </c>
      <c r="E1031" s="23"/>
      <c r="F1031" s="23"/>
      <c r="G1031" s="25" t="s">
        <v>14101</v>
      </c>
      <c r="H1031" s="23" t="s">
        <v>14102</v>
      </c>
      <c r="I1031" s="23" t="s">
        <v>8568</v>
      </c>
      <c r="J1031" s="25" t="s">
        <v>14104</v>
      </c>
      <c r="K1031" s="25" t="s">
        <v>14105</v>
      </c>
      <c r="L1031" s="134" t="s">
        <v>14106</v>
      </c>
      <c r="M1031" s="23" t="s">
        <v>14107</v>
      </c>
      <c r="N1031" s="33" t="s">
        <v>14108</v>
      </c>
      <c r="O1031" s="25" t="s">
        <v>14109</v>
      </c>
      <c r="P1031" s="23" t="s">
        <v>14110</v>
      </c>
      <c r="Q1031" s="25" t="s">
        <v>14111</v>
      </c>
      <c r="R1031" s="25" t="s">
        <v>14112</v>
      </c>
      <c r="S1031" s="23" t="s">
        <v>14113</v>
      </c>
      <c r="T1031" s="23" t="s">
        <v>14114</v>
      </c>
      <c r="U1031" s="25" t="s">
        <v>14101</v>
      </c>
      <c r="V1031" s="23" t="s">
        <v>14102</v>
      </c>
      <c r="W1031" s="25" t="s">
        <v>14103</v>
      </c>
      <c r="X1031" s="25" t="s">
        <v>14105</v>
      </c>
      <c r="Y1031" s="23" t="s">
        <v>14107</v>
      </c>
      <c r="Z1031" s="23" t="s">
        <v>14108</v>
      </c>
      <c r="AA1031" s="33">
        <v>5</v>
      </c>
      <c r="AB1031" s="295" t="str">
        <f t="shared" si="64"/>
        <v>年間</v>
      </c>
      <c r="AC1031" s="268"/>
      <c r="AD1031" s="26">
        <v>1</v>
      </c>
      <c r="AE1031" s="167">
        <v>12000</v>
      </c>
      <c r="AF1031" s="167">
        <f t="shared" si="68"/>
        <v>12000</v>
      </c>
      <c r="AG1031" s="27">
        <v>42522</v>
      </c>
      <c r="AH1031" s="168">
        <v>42538</v>
      </c>
      <c r="AI1031" s="29" t="str">
        <f t="shared" si="67"/>
        <v>～</v>
      </c>
      <c r="AJ1031" s="169">
        <f t="shared" si="69"/>
        <v>44363</v>
      </c>
      <c r="AK1031" s="132" t="s">
        <v>13814</v>
      </c>
      <c r="AL1031" s="23" t="s">
        <v>14121</v>
      </c>
      <c r="AM1031" s="35">
        <v>42529</v>
      </c>
      <c r="AN1031" s="27"/>
      <c r="AO1031" s="104">
        <v>42535</v>
      </c>
      <c r="AP1031" s="25" t="s">
        <v>14064</v>
      </c>
    </row>
    <row r="1032" spans="1:42" s="74" customFormat="1" ht="24.75" customHeight="1" x14ac:dyDescent="0.15">
      <c r="A1032" s="422">
        <v>1029</v>
      </c>
      <c r="B1032" s="268" t="s">
        <v>14062</v>
      </c>
      <c r="C1032" s="23" t="s">
        <v>8431</v>
      </c>
      <c r="D1032" s="24" t="s">
        <v>3891</v>
      </c>
      <c r="E1032" s="23"/>
      <c r="F1032" s="23"/>
      <c r="G1032" s="25" t="s">
        <v>14101</v>
      </c>
      <c r="H1032" s="23" t="s">
        <v>14102</v>
      </c>
      <c r="I1032" s="23" t="s">
        <v>8568</v>
      </c>
      <c r="J1032" s="25" t="s">
        <v>14104</v>
      </c>
      <c r="K1032" s="25" t="s">
        <v>14105</v>
      </c>
      <c r="L1032" s="134" t="s">
        <v>14106</v>
      </c>
      <c r="M1032" s="23" t="s">
        <v>14107</v>
      </c>
      <c r="N1032" s="33" t="s">
        <v>14108</v>
      </c>
      <c r="O1032" s="25" t="s">
        <v>14109</v>
      </c>
      <c r="P1032" s="23" t="s">
        <v>14110</v>
      </c>
      <c r="Q1032" s="25" t="s">
        <v>14111</v>
      </c>
      <c r="R1032" s="25" t="s">
        <v>14112</v>
      </c>
      <c r="S1032" s="23" t="s">
        <v>14113</v>
      </c>
      <c r="T1032" s="23" t="s">
        <v>14114</v>
      </c>
      <c r="U1032" s="25" t="s">
        <v>14101</v>
      </c>
      <c r="V1032" s="23" t="s">
        <v>14102</v>
      </c>
      <c r="W1032" s="25" t="s">
        <v>14103</v>
      </c>
      <c r="X1032" s="25" t="s">
        <v>14105</v>
      </c>
      <c r="Y1032" s="23" t="s">
        <v>14107</v>
      </c>
      <c r="Z1032" s="23" t="s">
        <v>14108</v>
      </c>
      <c r="AA1032" s="33">
        <v>5</v>
      </c>
      <c r="AB1032" s="295" t="str">
        <f t="shared" si="64"/>
        <v>年間</v>
      </c>
      <c r="AC1032" s="268"/>
      <c r="AD1032" s="26">
        <v>1</v>
      </c>
      <c r="AE1032" s="167">
        <v>12000</v>
      </c>
      <c r="AF1032" s="167">
        <f t="shared" si="68"/>
        <v>12000</v>
      </c>
      <c r="AG1032" s="27">
        <v>42522</v>
      </c>
      <c r="AH1032" s="168">
        <v>42538</v>
      </c>
      <c r="AI1032" s="29" t="str">
        <f t="shared" si="67"/>
        <v>～</v>
      </c>
      <c r="AJ1032" s="169">
        <f t="shared" si="69"/>
        <v>44363</v>
      </c>
      <c r="AK1032" s="132" t="s">
        <v>13814</v>
      </c>
      <c r="AL1032" s="23" t="s">
        <v>14122</v>
      </c>
      <c r="AM1032" s="35">
        <v>42529</v>
      </c>
      <c r="AN1032" s="27"/>
      <c r="AO1032" s="104">
        <v>42535</v>
      </c>
      <c r="AP1032" s="25" t="s">
        <v>14064</v>
      </c>
    </row>
    <row r="1033" spans="1:42" s="74" customFormat="1" ht="24.75" customHeight="1" x14ac:dyDescent="0.15">
      <c r="A1033" s="422">
        <v>1030</v>
      </c>
      <c r="B1033" s="268" t="s">
        <v>14062</v>
      </c>
      <c r="C1033" s="23" t="s">
        <v>8431</v>
      </c>
      <c r="D1033" s="24" t="s">
        <v>3891</v>
      </c>
      <c r="E1033" s="23"/>
      <c r="F1033" s="23"/>
      <c r="G1033" s="25" t="s">
        <v>14101</v>
      </c>
      <c r="H1033" s="23" t="s">
        <v>14102</v>
      </c>
      <c r="I1033" s="23" t="s">
        <v>8568</v>
      </c>
      <c r="J1033" s="25" t="s">
        <v>14104</v>
      </c>
      <c r="K1033" s="25" t="s">
        <v>14105</v>
      </c>
      <c r="L1033" s="134" t="s">
        <v>14106</v>
      </c>
      <c r="M1033" s="23" t="s">
        <v>14107</v>
      </c>
      <c r="N1033" s="33" t="s">
        <v>14108</v>
      </c>
      <c r="O1033" s="25" t="s">
        <v>14109</v>
      </c>
      <c r="P1033" s="23" t="s">
        <v>14110</v>
      </c>
      <c r="Q1033" s="25" t="s">
        <v>14111</v>
      </c>
      <c r="R1033" s="25" t="s">
        <v>14112</v>
      </c>
      <c r="S1033" s="23" t="s">
        <v>14113</v>
      </c>
      <c r="T1033" s="23" t="s">
        <v>14114</v>
      </c>
      <c r="U1033" s="25" t="s">
        <v>14101</v>
      </c>
      <c r="V1033" s="23" t="s">
        <v>14102</v>
      </c>
      <c r="W1033" s="25" t="s">
        <v>14103</v>
      </c>
      <c r="X1033" s="25" t="s">
        <v>14105</v>
      </c>
      <c r="Y1033" s="23" t="s">
        <v>14107</v>
      </c>
      <c r="Z1033" s="23" t="s">
        <v>14108</v>
      </c>
      <c r="AA1033" s="33">
        <v>5</v>
      </c>
      <c r="AB1033" s="295" t="str">
        <f t="shared" ref="AB1033:AB1445" si="70">IF(ISBLANK($AA1033),"","年間")</f>
        <v>年間</v>
      </c>
      <c r="AC1033" s="268"/>
      <c r="AD1033" s="26">
        <v>1</v>
      </c>
      <c r="AE1033" s="167">
        <v>12000</v>
      </c>
      <c r="AF1033" s="167">
        <f t="shared" si="68"/>
        <v>12000</v>
      </c>
      <c r="AG1033" s="27">
        <v>42522</v>
      </c>
      <c r="AH1033" s="168">
        <v>42538</v>
      </c>
      <c r="AI1033" s="29" t="str">
        <f t="shared" si="67"/>
        <v>～</v>
      </c>
      <c r="AJ1033" s="169">
        <f t="shared" si="69"/>
        <v>44363</v>
      </c>
      <c r="AK1033" s="132" t="s">
        <v>13814</v>
      </c>
      <c r="AL1033" s="23" t="s">
        <v>14123</v>
      </c>
      <c r="AM1033" s="35">
        <v>42529</v>
      </c>
      <c r="AN1033" s="27"/>
      <c r="AO1033" s="104">
        <v>42535</v>
      </c>
      <c r="AP1033" s="25" t="s">
        <v>14064</v>
      </c>
    </row>
    <row r="1034" spans="1:42" s="74" customFormat="1" ht="24.75" customHeight="1" x14ac:dyDescent="0.15">
      <c r="A1034" s="422">
        <v>1031</v>
      </c>
      <c r="B1034" s="268" t="s">
        <v>14061</v>
      </c>
      <c r="C1034" s="23" t="s">
        <v>8431</v>
      </c>
      <c r="D1034" s="24" t="s">
        <v>3891</v>
      </c>
      <c r="E1034" s="23"/>
      <c r="F1034" s="23"/>
      <c r="G1034" s="25" t="s">
        <v>14101</v>
      </c>
      <c r="H1034" s="23" t="s">
        <v>14102</v>
      </c>
      <c r="I1034" s="23" t="s">
        <v>8568</v>
      </c>
      <c r="J1034" s="25" t="s">
        <v>14104</v>
      </c>
      <c r="K1034" s="25" t="s">
        <v>14105</v>
      </c>
      <c r="L1034" s="134" t="s">
        <v>14106</v>
      </c>
      <c r="M1034" s="23" t="s">
        <v>14107</v>
      </c>
      <c r="N1034" s="33" t="s">
        <v>14108</v>
      </c>
      <c r="O1034" s="25" t="s">
        <v>14109</v>
      </c>
      <c r="P1034" s="23" t="s">
        <v>14110</v>
      </c>
      <c r="Q1034" s="25" t="s">
        <v>14111</v>
      </c>
      <c r="R1034" s="25" t="s">
        <v>14112</v>
      </c>
      <c r="S1034" s="23" t="s">
        <v>14113</v>
      </c>
      <c r="T1034" s="23" t="s">
        <v>14114</v>
      </c>
      <c r="U1034" s="25" t="s">
        <v>14101</v>
      </c>
      <c r="V1034" s="23" t="s">
        <v>14102</v>
      </c>
      <c r="W1034" s="25" t="s">
        <v>14103</v>
      </c>
      <c r="X1034" s="25" t="s">
        <v>14105</v>
      </c>
      <c r="Y1034" s="23" t="s">
        <v>14107</v>
      </c>
      <c r="Z1034" s="23" t="s">
        <v>14108</v>
      </c>
      <c r="AA1034" s="33">
        <v>5</v>
      </c>
      <c r="AB1034" s="295" t="str">
        <f t="shared" si="70"/>
        <v>年間</v>
      </c>
      <c r="AC1034" s="268"/>
      <c r="AD1034" s="26">
        <v>1</v>
      </c>
      <c r="AE1034" s="167">
        <v>78600</v>
      </c>
      <c r="AF1034" s="167">
        <f t="shared" si="68"/>
        <v>78600</v>
      </c>
      <c r="AG1034" s="27">
        <v>42522</v>
      </c>
      <c r="AH1034" s="168">
        <v>42538</v>
      </c>
      <c r="AI1034" s="29" t="str">
        <f t="shared" si="67"/>
        <v>～</v>
      </c>
      <c r="AJ1034" s="169">
        <f t="shared" si="69"/>
        <v>44363</v>
      </c>
      <c r="AK1034" s="132" t="s">
        <v>14066</v>
      </c>
      <c r="AL1034" s="23" t="s">
        <v>14124</v>
      </c>
      <c r="AM1034" s="35">
        <v>42529</v>
      </c>
      <c r="AN1034" s="27"/>
      <c r="AO1034" s="104">
        <v>42535</v>
      </c>
      <c r="AP1034" s="25" t="s">
        <v>14138</v>
      </c>
    </row>
    <row r="1035" spans="1:42" s="74" customFormat="1" ht="24.75" customHeight="1" x14ac:dyDescent="0.15">
      <c r="A1035" s="422">
        <v>1032</v>
      </c>
      <c r="B1035" s="268" t="s">
        <v>14061</v>
      </c>
      <c r="C1035" s="23" t="s">
        <v>8431</v>
      </c>
      <c r="D1035" s="24" t="s">
        <v>3891</v>
      </c>
      <c r="E1035" s="23"/>
      <c r="F1035" s="23"/>
      <c r="G1035" s="25" t="s">
        <v>14101</v>
      </c>
      <c r="H1035" s="23" t="s">
        <v>14102</v>
      </c>
      <c r="I1035" s="23" t="s">
        <v>8568</v>
      </c>
      <c r="J1035" s="25" t="s">
        <v>14104</v>
      </c>
      <c r="K1035" s="25" t="s">
        <v>14105</v>
      </c>
      <c r="L1035" s="134" t="s">
        <v>14106</v>
      </c>
      <c r="M1035" s="23" t="s">
        <v>14107</v>
      </c>
      <c r="N1035" s="33" t="s">
        <v>14108</v>
      </c>
      <c r="O1035" s="25" t="s">
        <v>14109</v>
      </c>
      <c r="P1035" s="23" t="s">
        <v>14110</v>
      </c>
      <c r="Q1035" s="25" t="s">
        <v>14111</v>
      </c>
      <c r="R1035" s="25" t="s">
        <v>14112</v>
      </c>
      <c r="S1035" s="23" t="s">
        <v>14113</v>
      </c>
      <c r="T1035" s="23" t="s">
        <v>14114</v>
      </c>
      <c r="U1035" s="25" t="s">
        <v>14101</v>
      </c>
      <c r="V1035" s="23" t="s">
        <v>14102</v>
      </c>
      <c r="W1035" s="25" t="s">
        <v>14103</v>
      </c>
      <c r="X1035" s="25" t="s">
        <v>14105</v>
      </c>
      <c r="Y1035" s="23" t="s">
        <v>14107</v>
      </c>
      <c r="Z1035" s="23" t="s">
        <v>14108</v>
      </c>
      <c r="AA1035" s="33">
        <v>5</v>
      </c>
      <c r="AB1035" s="295" t="str">
        <f t="shared" si="70"/>
        <v>年間</v>
      </c>
      <c r="AC1035" s="268"/>
      <c r="AD1035" s="26">
        <v>1</v>
      </c>
      <c r="AE1035" s="167">
        <v>78600</v>
      </c>
      <c r="AF1035" s="167">
        <f t="shared" si="68"/>
        <v>78600</v>
      </c>
      <c r="AG1035" s="27">
        <v>42522</v>
      </c>
      <c r="AH1035" s="168">
        <v>42538</v>
      </c>
      <c r="AI1035" s="29" t="str">
        <f t="shared" si="67"/>
        <v>～</v>
      </c>
      <c r="AJ1035" s="169">
        <f t="shared" si="69"/>
        <v>44363</v>
      </c>
      <c r="AK1035" s="132" t="s">
        <v>7408</v>
      </c>
      <c r="AL1035" s="23" t="s">
        <v>14125</v>
      </c>
      <c r="AM1035" s="35">
        <v>42529</v>
      </c>
      <c r="AN1035" s="27"/>
      <c r="AO1035" s="104">
        <v>42535</v>
      </c>
      <c r="AP1035" s="25" t="s">
        <v>14138</v>
      </c>
    </row>
    <row r="1036" spans="1:42" s="74" customFormat="1" ht="24.75" customHeight="1" x14ac:dyDescent="0.15">
      <c r="A1036" s="422">
        <v>1033</v>
      </c>
      <c r="B1036" s="268" t="s">
        <v>14061</v>
      </c>
      <c r="C1036" s="23" t="s">
        <v>8431</v>
      </c>
      <c r="D1036" s="24" t="s">
        <v>3891</v>
      </c>
      <c r="E1036" s="23"/>
      <c r="F1036" s="23"/>
      <c r="G1036" s="25" t="s">
        <v>14101</v>
      </c>
      <c r="H1036" s="23" t="s">
        <v>14102</v>
      </c>
      <c r="I1036" s="23" t="s">
        <v>8568</v>
      </c>
      <c r="J1036" s="25" t="s">
        <v>14104</v>
      </c>
      <c r="K1036" s="25" t="s">
        <v>14105</v>
      </c>
      <c r="L1036" s="134" t="s">
        <v>14106</v>
      </c>
      <c r="M1036" s="23" t="s">
        <v>14107</v>
      </c>
      <c r="N1036" s="33" t="s">
        <v>14108</v>
      </c>
      <c r="O1036" s="25" t="s">
        <v>14109</v>
      </c>
      <c r="P1036" s="23" t="s">
        <v>14110</v>
      </c>
      <c r="Q1036" s="25" t="s">
        <v>14111</v>
      </c>
      <c r="R1036" s="25" t="s">
        <v>14112</v>
      </c>
      <c r="S1036" s="23" t="s">
        <v>14113</v>
      </c>
      <c r="T1036" s="23" t="s">
        <v>14114</v>
      </c>
      <c r="U1036" s="25" t="s">
        <v>14101</v>
      </c>
      <c r="V1036" s="23" t="s">
        <v>14102</v>
      </c>
      <c r="W1036" s="25" t="s">
        <v>14103</v>
      </c>
      <c r="X1036" s="25" t="s">
        <v>14105</v>
      </c>
      <c r="Y1036" s="23" t="s">
        <v>14107</v>
      </c>
      <c r="Z1036" s="23" t="s">
        <v>14108</v>
      </c>
      <c r="AA1036" s="33">
        <v>5</v>
      </c>
      <c r="AB1036" s="295" t="str">
        <f t="shared" si="70"/>
        <v>年間</v>
      </c>
      <c r="AC1036" s="268"/>
      <c r="AD1036" s="26">
        <v>1</v>
      </c>
      <c r="AE1036" s="167">
        <v>78600</v>
      </c>
      <c r="AF1036" s="167">
        <f t="shared" si="68"/>
        <v>78600</v>
      </c>
      <c r="AG1036" s="27">
        <v>42522</v>
      </c>
      <c r="AH1036" s="168">
        <v>42538</v>
      </c>
      <c r="AI1036" s="29" t="str">
        <f t="shared" si="67"/>
        <v>～</v>
      </c>
      <c r="AJ1036" s="169">
        <f t="shared" si="69"/>
        <v>44363</v>
      </c>
      <c r="AK1036" s="132" t="s">
        <v>7408</v>
      </c>
      <c r="AL1036" s="23" t="s">
        <v>14126</v>
      </c>
      <c r="AM1036" s="35">
        <v>42529</v>
      </c>
      <c r="AN1036" s="27"/>
      <c r="AO1036" s="104">
        <v>42535</v>
      </c>
      <c r="AP1036" s="25" t="s">
        <v>14138</v>
      </c>
    </row>
    <row r="1037" spans="1:42" s="74" customFormat="1" ht="24.75" customHeight="1" x14ac:dyDescent="0.15">
      <c r="A1037" s="422">
        <v>1034</v>
      </c>
      <c r="B1037" s="414" t="s">
        <v>14090</v>
      </c>
      <c r="C1037" s="64" t="s">
        <v>13923</v>
      </c>
      <c r="D1037" s="92" t="s">
        <v>14091</v>
      </c>
      <c r="E1037" s="64"/>
      <c r="F1037" s="64"/>
      <c r="G1037" s="25" t="s">
        <v>16243</v>
      </c>
      <c r="H1037" s="145"/>
      <c r="I1037" s="23"/>
      <c r="J1037" s="25"/>
      <c r="K1037" s="25"/>
      <c r="L1037" s="25"/>
      <c r="M1037" s="23"/>
      <c r="N1037" s="33"/>
      <c r="O1037" s="25" t="s">
        <v>6424</v>
      </c>
      <c r="P1037" s="23"/>
      <c r="Q1037" s="25"/>
      <c r="R1037" s="25"/>
      <c r="S1037" s="23"/>
      <c r="T1037" s="23"/>
      <c r="U1037" s="25" t="s">
        <v>13237</v>
      </c>
      <c r="V1037" s="145"/>
      <c r="W1037" s="25"/>
      <c r="X1037" s="25"/>
      <c r="Y1037" s="23"/>
      <c r="Z1037" s="23"/>
      <c r="AA1037" s="33">
        <v>5</v>
      </c>
      <c r="AB1037" s="295" t="str">
        <f t="shared" si="70"/>
        <v>年間</v>
      </c>
      <c r="AC1037" s="268" t="s">
        <v>14487</v>
      </c>
      <c r="AD1037" s="167">
        <v>1</v>
      </c>
      <c r="AE1037" s="167">
        <v>76500</v>
      </c>
      <c r="AF1037" s="167">
        <f t="shared" si="68"/>
        <v>76500</v>
      </c>
      <c r="AG1037" s="27">
        <v>42522</v>
      </c>
      <c r="AH1037" s="168">
        <v>42536</v>
      </c>
      <c r="AI1037" s="29" t="str">
        <f t="shared" si="67"/>
        <v>～</v>
      </c>
      <c r="AJ1037" s="169">
        <f t="shared" si="69"/>
        <v>44361</v>
      </c>
      <c r="AK1037" s="64" t="s">
        <v>14488</v>
      </c>
      <c r="AL1037" s="64"/>
      <c r="AM1037" s="168"/>
      <c r="AN1037" s="27"/>
      <c r="AO1037" s="104"/>
      <c r="AP1037" s="25" t="s">
        <v>14092</v>
      </c>
    </row>
    <row r="1038" spans="1:42" s="74" customFormat="1" ht="24.75" customHeight="1" x14ac:dyDescent="0.15">
      <c r="A1038" s="422">
        <v>1035</v>
      </c>
      <c r="B1038" s="268" t="s">
        <v>14095</v>
      </c>
      <c r="C1038" s="23" t="s">
        <v>582</v>
      </c>
      <c r="D1038" s="24" t="s">
        <v>1591</v>
      </c>
      <c r="E1038" s="23"/>
      <c r="F1038" s="23"/>
      <c r="G1038" s="25" t="s">
        <v>14190</v>
      </c>
      <c r="H1038" s="23" t="s">
        <v>14194</v>
      </c>
      <c r="I1038" s="23" t="s">
        <v>14193</v>
      </c>
      <c r="J1038" s="25" t="s">
        <v>14192</v>
      </c>
      <c r="K1038" s="25" t="s">
        <v>14200</v>
      </c>
      <c r="L1038" s="134" t="s">
        <v>14202</v>
      </c>
      <c r="M1038" s="23" t="s">
        <v>14196</v>
      </c>
      <c r="N1038" s="33" t="s">
        <v>14198</v>
      </c>
      <c r="O1038" s="25" t="s">
        <v>2881</v>
      </c>
      <c r="P1038" s="23" t="s">
        <v>32</v>
      </c>
      <c r="Q1038" s="25" t="s">
        <v>14203</v>
      </c>
      <c r="R1038" s="25" t="s">
        <v>4924</v>
      </c>
      <c r="S1038" s="23" t="s">
        <v>35</v>
      </c>
      <c r="T1038" s="23" t="s">
        <v>36</v>
      </c>
      <c r="U1038" s="25" t="s">
        <v>14205</v>
      </c>
      <c r="V1038" s="23" t="s">
        <v>14207</v>
      </c>
      <c r="W1038" s="25" t="s">
        <v>14209</v>
      </c>
      <c r="X1038" s="25" t="s">
        <v>14213</v>
      </c>
      <c r="Y1038" s="23" t="s">
        <v>14211</v>
      </c>
      <c r="Z1038" s="33" t="s">
        <v>14214</v>
      </c>
      <c r="AA1038" s="33">
        <v>5</v>
      </c>
      <c r="AB1038" s="295" t="str">
        <f t="shared" si="70"/>
        <v>年間</v>
      </c>
      <c r="AC1038" s="268"/>
      <c r="AD1038" s="167">
        <v>1</v>
      </c>
      <c r="AE1038" s="167">
        <v>7200</v>
      </c>
      <c r="AF1038" s="167">
        <f t="shared" si="68"/>
        <v>7200</v>
      </c>
      <c r="AG1038" s="27">
        <v>42522</v>
      </c>
      <c r="AH1038" s="168">
        <v>42552</v>
      </c>
      <c r="AI1038" s="29" t="str">
        <f t="shared" si="67"/>
        <v>～</v>
      </c>
      <c r="AJ1038" s="169">
        <f t="shared" si="69"/>
        <v>44377</v>
      </c>
      <c r="AK1038" s="23" t="s">
        <v>14099</v>
      </c>
      <c r="AL1038" s="132" t="s">
        <v>14217</v>
      </c>
      <c r="AM1038" s="168">
        <v>42547</v>
      </c>
      <c r="AN1038" s="27"/>
      <c r="AO1038" s="104">
        <v>42550</v>
      </c>
      <c r="AP1038" s="25" t="s">
        <v>14098</v>
      </c>
    </row>
    <row r="1039" spans="1:42" s="74" customFormat="1" ht="24.75" customHeight="1" x14ac:dyDescent="0.15">
      <c r="A1039" s="422">
        <v>1036</v>
      </c>
      <c r="B1039" s="268" t="s">
        <v>14096</v>
      </c>
      <c r="C1039" s="23" t="s">
        <v>582</v>
      </c>
      <c r="D1039" s="24" t="s">
        <v>1591</v>
      </c>
      <c r="E1039" s="23"/>
      <c r="F1039" s="23"/>
      <c r="G1039" s="25" t="s">
        <v>14189</v>
      </c>
      <c r="H1039" s="23" t="s">
        <v>6323</v>
      </c>
      <c r="I1039" s="23" t="s">
        <v>8568</v>
      </c>
      <c r="J1039" s="25" t="s">
        <v>14191</v>
      </c>
      <c r="K1039" s="25" t="s">
        <v>14199</v>
      </c>
      <c r="L1039" s="134" t="s">
        <v>14201</v>
      </c>
      <c r="M1039" s="23" t="s">
        <v>14195</v>
      </c>
      <c r="N1039" s="33" t="s">
        <v>14197</v>
      </c>
      <c r="O1039" s="25" t="s">
        <v>2881</v>
      </c>
      <c r="P1039" s="23" t="s">
        <v>32</v>
      </c>
      <c r="Q1039" s="25" t="s">
        <v>14203</v>
      </c>
      <c r="R1039" s="25" t="s">
        <v>4924</v>
      </c>
      <c r="S1039" s="23" t="s">
        <v>35</v>
      </c>
      <c r="T1039" s="23" t="s">
        <v>36</v>
      </c>
      <c r="U1039" s="25" t="s">
        <v>14204</v>
      </c>
      <c r="V1039" s="23" t="s">
        <v>14206</v>
      </c>
      <c r="W1039" s="25" t="s">
        <v>14208</v>
      </c>
      <c r="X1039" s="25" t="s">
        <v>14212</v>
      </c>
      <c r="Y1039" s="23" t="s">
        <v>14210</v>
      </c>
      <c r="Z1039" s="33" t="s">
        <v>6328</v>
      </c>
      <c r="AA1039" s="33">
        <v>5</v>
      </c>
      <c r="AB1039" s="295" t="str">
        <f t="shared" si="70"/>
        <v>年間</v>
      </c>
      <c r="AC1039" s="268"/>
      <c r="AD1039" s="167">
        <v>1</v>
      </c>
      <c r="AE1039" s="167">
        <v>15000</v>
      </c>
      <c r="AF1039" s="167">
        <f t="shared" si="68"/>
        <v>15000</v>
      </c>
      <c r="AG1039" s="27">
        <v>42522</v>
      </c>
      <c r="AH1039" s="168">
        <v>42552</v>
      </c>
      <c r="AI1039" s="29" t="str">
        <f t="shared" si="67"/>
        <v>～</v>
      </c>
      <c r="AJ1039" s="169">
        <f t="shared" si="69"/>
        <v>44377</v>
      </c>
      <c r="AK1039" s="23" t="s">
        <v>7787</v>
      </c>
      <c r="AL1039" s="132" t="s">
        <v>14215</v>
      </c>
      <c r="AM1039" s="168">
        <v>42547</v>
      </c>
      <c r="AN1039" s="27"/>
      <c r="AO1039" s="104">
        <v>42550</v>
      </c>
      <c r="AP1039" s="25" t="s">
        <v>14098</v>
      </c>
    </row>
    <row r="1040" spans="1:42" s="74" customFormat="1" ht="24.75" customHeight="1" x14ac:dyDescent="0.15">
      <c r="A1040" s="422">
        <v>1037</v>
      </c>
      <c r="B1040" s="268" t="s">
        <v>14097</v>
      </c>
      <c r="C1040" s="23" t="s">
        <v>582</v>
      </c>
      <c r="D1040" s="24" t="s">
        <v>1591</v>
      </c>
      <c r="E1040" s="23"/>
      <c r="F1040" s="23"/>
      <c r="G1040" s="25" t="s">
        <v>14189</v>
      </c>
      <c r="H1040" s="23" t="s">
        <v>6323</v>
      </c>
      <c r="I1040" s="23" t="s">
        <v>8568</v>
      </c>
      <c r="J1040" s="25" t="s">
        <v>14191</v>
      </c>
      <c r="K1040" s="25" t="s">
        <v>14199</v>
      </c>
      <c r="L1040" s="134" t="s">
        <v>14201</v>
      </c>
      <c r="M1040" s="23" t="s">
        <v>14195</v>
      </c>
      <c r="N1040" s="33" t="s">
        <v>14197</v>
      </c>
      <c r="O1040" s="25" t="s">
        <v>2881</v>
      </c>
      <c r="P1040" s="23" t="s">
        <v>32</v>
      </c>
      <c r="Q1040" s="25" t="s">
        <v>14203</v>
      </c>
      <c r="R1040" s="25" t="s">
        <v>4924</v>
      </c>
      <c r="S1040" s="23" t="s">
        <v>35</v>
      </c>
      <c r="T1040" s="23" t="s">
        <v>36</v>
      </c>
      <c r="U1040" s="25" t="s">
        <v>14204</v>
      </c>
      <c r="V1040" s="23" t="s">
        <v>14206</v>
      </c>
      <c r="W1040" s="25" t="s">
        <v>14208</v>
      </c>
      <c r="X1040" s="25" t="s">
        <v>14212</v>
      </c>
      <c r="Y1040" s="23" t="s">
        <v>14210</v>
      </c>
      <c r="Z1040" s="33" t="s">
        <v>6328</v>
      </c>
      <c r="AA1040" s="33">
        <v>5</v>
      </c>
      <c r="AB1040" s="295" t="str">
        <f t="shared" si="70"/>
        <v>年間</v>
      </c>
      <c r="AC1040" s="268"/>
      <c r="AD1040" s="167">
        <v>1</v>
      </c>
      <c r="AE1040" s="167">
        <v>98400</v>
      </c>
      <c r="AF1040" s="167">
        <f t="shared" si="68"/>
        <v>98400</v>
      </c>
      <c r="AG1040" s="27">
        <v>42522</v>
      </c>
      <c r="AH1040" s="168">
        <v>42552</v>
      </c>
      <c r="AI1040" s="29" t="str">
        <f t="shared" si="67"/>
        <v>～</v>
      </c>
      <c r="AJ1040" s="169">
        <f t="shared" si="69"/>
        <v>44377</v>
      </c>
      <c r="AK1040" s="23" t="s">
        <v>14100</v>
      </c>
      <c r="AL1040" s="132" t="s">
        <v>14216</v>
      </c>
      <c r="AM1040" s="168">
        <v>42547</v>
      </c>
      <c r="AN1040" s="27"/>
      <c r="AO1040" s="104">
        <v>42550</v>
      </c>
      <c r="AP1040" s="25" t="s">
        <v>14098</v>
      </c>
    </row>
    <row r="1041" spans="1:42" s="74" customFormat="1" ht="24.75" customHeight="1" x14ac:dyDescent="0.15">
      <c r="A1041" s="422">
        <v>1038</v>
      </c>
      <c r="B1041" s="268" t="s">
        <v>14490</v>
      </c>
      <c r="C1041" s="23" t="s">
        <v>13923</v>
      </c>
      <c r="D1041" s="24" t="s">
        <v>14491</v>
      </c>
      <c r="E1041" s="23"/>
      <c r="F1041" s="23"/>
      <c r="G1041" s="25" t="s">
        <v>14527</v>
      </c>
      <c r="H1041" s="23" t="s">
        <v>14514</v>
      </c>
      <c r="I1041" s="23" t="s">
        <v>14515</v>
      </c>
      <c r="J1041" s="25" t="s">
        <v>14516</v>
      </c>
      <c r="K1041" s="25" t="s">
        <v>14528</v>
      </c>
      <c r="L1041" s="134"/>
      <c r="M1041" s="132" t="s">
        <v>14517</v>
      </c>
      <c r="N1041" s="33"/>
      <c r="O1041" s="25" t="s">
        <v>6424</v>
      </c>
      <c r="P1041" s="23"/>
      <c r="Q1041" s="25"/>
      <c r="R1041" s="25"/>
      <c r="S1041" s="23"/>
      <c r="T1041" s="23"/>
      <c r="U1041" s="25" t="s">
        <v>14518</v>
      </c>
      <c r="V1041" s="23" t="s">
        <v>14520</v>
      </c>
      <c r="W1041" s="25" t="s">
        <v>14521</v>
      </c>
      <c r="X1041" s="25" t="s">
        <v>14519</v>
      </c>
      <c r="Y1041" s="23" t="s">
        <v>14522</v>
      </c>
      <c r="Z1041" s="23" t="s">
        <v>14523</v>
      </c>
      <c r="AA1041" s="33">
        <v>5</v>
      </c>
      <c r="AB1041" s="295" t="str">
        <f t="shared" si="70"/>
        <v>年間</v>
      </c>
      <c r="AC1041" s="268" t="s">
        <v>14487</v>
      </c>
      <c r="AD1041" s="167">
        <v>1</v>
      </c>
      <c r="AE1041" s="167">
        <v>76500</v>
      </c>
      <c r="AF1041" s="167">
        <f t="shared" si="68"/>
        <v>76500</v>
      </c>
      <c r="AG1041" s="27">
        <v>42552</v>
      </c>
      <c r="AH1041" s="168">
        <v>42576</v>
      </c>
      <c r="AI1041" s="29" t="str">
        <f t="shared" si="67"/>
        <v>～</v>
      </c>
      <c r="AJ1041" s="169">
        <f t="shared" si="69"/>
        <v>44401</v>
      </c>
      <c r="AK1041" s="132" t="s">
        <v>13498</v>
      </c>
      <c r="AL1041" s="23" t="s">
        <v>14524</v>
      </c>
      <c r="AM1041" s="32">
        <v>42576</v>
      </c>
      <c r="AN1041" s="27"/>
      <c r="AO1041" s="91">
        <v>42579</v>
      </c>
      <c r="AP1041" s="25" t="s">
        <v>14492</v>
      </c>
    </row>
    <row r="1042" spans="1:42" s="74" customFormat="1" ht="24.75" customHeight="1" x14ac:dyDescent="0.15">
      <c r="A1042" s="422">
        <v>1039</v>
      </c>
      <c r="B1042" s="268" t="s">
        <v>14490</v>
      </c>
      <c r="C1042" s="23" t="s">
        <v>13923</v>
      </c>
      <c r="D1042" s="24" t="s">
        <v>11295</v>
      </c>
      <c r="E1042" s="23"/>
      <c r="F1042" s="23"/>
      <c r="G1042" s="25" t="s">
        <v>14527</v>
      </c>
      <c r="H1042" s="23" t="s">
        <v>14514</v>
      </c>
      <c r="I1042" s="23" t="s">
        <v>14515</v>
      </c>
      <c r="J1042" s="25" t="s">
        <v>14516</v>
      </c>
      <c r="K1042" s="25" t="s">
        <v>14529</v>
      </c>
      <c r="L1042" s="134"/>
      <c r="M1042" s="132" t="s">
        <v>14517</v>
      </c>
      <c r="N1042" s="33"/>
      <c r="O1042" s="25" t="s">
        <v>6424</v>
      </c>
      <c r="P1042" s="23"/>
      <c r="Q1042" s="25"/>
      <c r="R1042" s="25"/>
      <c r="S1042" s="23"/>
      <c r="T1042" s="23"/>
      <c r="U1042" s="25" t="s">
        <v>14518</v>
      </c>
      <c r="V1042" s="23" t="s">
        <v>14520</v>
      </c>
      <c r="W1042" s="25" t="s">
        <v>14521</v>
      </c>
      <c r="X1042" s="25" t="s">
        <v>14519</v>
      </c>
      <c r="Y1042" s="23" t="s">
        <v>14522</v>
      </c>
      <c r="Z1042" s="23" t="s">
        <v>14523</v>
      </c>
      <c r="AA1042" s="33">
        <v>5</v>
      </c>
      <c r="AB1042" s="295" t="str">
        <f t="shared" si="70"/>
        <v>年間</v>
      </c>
      <c r="AC1042" s="268" t="s">
        <v>14487</v>
      </c>
      <c r="AD1042" s="167">
        <v>1</v>
      </c>
      <c r="AE1042" s="179"/>
      <c r="AF1042" s="179"/>
      <c r="AG1042" s="27">
        <v>42552</v>
      </c>
      <c r="AH1042" s="168">
        <v>42576</v>
      </c>
      <c r="AI1042" s="29" t="str">
        <f t="shared" si="67"/>
        <v>～</v>
      </c>
      <c r="AJ1042" s="169">
        <f t="shared" si="69"/>
        <v>44401</v>
      </c>
      <c r="AK1042" s="132" t="s">
        <v>10876</v>
      </c>
      <c r="AL1042" s="23" t="s">
        <v>14525</v>
      </c>
      <c r="AM1042" s="32">
        <v>42576</v>
      </c>
      <c r="AN1042" s="27"/>
      <c r="AO1042" s="91">
        <v>42579</v>
      </c>
      <c r="AP1042" s="25" t="s">
        <v>14492</v>
      </c>
    </row>
    <row r="1043" spans="1:42" s="74" customFormat="1" ht="24.75" customHeight="1" x14ac:dyDescent="0.15">
      <c r="A1043" s="422">
        <v>1040</v>
      </c>
      <c r="B1043" s="268" t="s">
        <v>14490</v>
      </c>
      <c r="C1043" s="23" t="s">
        <v>13923</v>
      </c>
      <c r="D1043" s="24" t="s">
        <v>11295</v>
      </c>
      <c r="E1043" s="23"/>
      <c r="F1043" s="23"/>
      <c r="G1043" s="25" t="s">
        <v>14527</v>
      </c>
      <c r="H1043" s="23" t="s">
        <v>14514</v>
      </c>
      <c r="I1043" s="23" t="s">
        <v>14515</v>
      </c>
      <c r="J1043" s="25" t="s">
        <v>14516</v>
      </c>
      <c r="K1043" s="25" t="s">
        <v>14528</v>
      </c>
      <c r="L1043" s="134"/>
      <c r="M1043" s="132" t="s">
        <v>14517</v>
      </c>
      <c r="N1043" s="33"/>
      <c r="O1043" s="25" t="s">
        <v>6424</v>
      </c>
      <c r="P1043" s="23"/>
      <c r="Q1043" s="25"/>
      <c r="R1043" s="25"/>
      <c r="S1043" s="23"/>
      <c r="T1043" s="23"/>
      <c r="U1043" s="25" t="s">
        <v>14518</v>
      </c>
      <c r="V1043" s="23" t="s">
        <v>14520</v>
      </c>
      <c r="W1043" s="25" t="s">
        <v>14521</v>
      </c>
      <c r="X1043" s="25" t="s">
        <v>14519</v>
      </c>
      <c r="Y1043" s="23" t="s">
        <v>14522</v>
      </c>
      <c r="Z1043" s="23" t="s">
        <v>14523</v>
      </c>
      <c r="AA1043" s="33">
        <v>5</v>
      </c>
      <c r="AB1043" s="295" t="str">
        <f t="shared" si="70"/>
        <v>年間</v>
      </c>
      <c r="AC1043" s="268" t="s">
        <v>14487</v>
      </c>
      <c r="AD1043" s="167">
        <v>1</v>
      </c>
      <c r="AE1043" s="179"/>
      <c r="AF1043" s="179"/>
      <c r="AG1043" s="27">
        <v>42552</v>
      </c>
      <c r="AH1043" s="168">
        <v>42576</v>
      </c>
      <c r="AI1043" s="29" t="str">
        <f t="shared" si="67"/>
        <v>～</v>
      </c>
      <c r="AJ1043" s="169">
        <f t="shared" si="69"/>
        <v>44401</v>
      </c>
      <c r="AK1043" s="132" t="s">
        <v>10876</v>
      </c>
      <c r="AL1043" s="23" t="s">
        <v>14526</v>
      </c>
      <c r="AM1043" s="32">
        <v>42576</v>
      </c>
      <c r="AN1043" s="27"/>
      <c r="AO1043" s="91">
        <v>42579</v>
      </c>
      <c r="AP1043" s="25" t="s">
        <v>14492</v>
      </c>
    </row>
    <row r="1044" spans="1:42" s="74" customFormat="1" ht="24.75" customHeight="1" x14ac:dyDescent="0.15">
      <c r="A1044" s="422">
        <v>1041</v>
      </c>
      <c r="B1044" s="268" t="s">
        <v>14490</v>
      </c>
      <c r="C1044" s="23" t="s">
        <v>13923</v>
      </c>
      <c r="D1044" s="24" t="s">
        <v>11295</v>
      </c>
      <c r="E1044" s="23"/>
      <c r="F1044" s="23"/>
      <c r="G1044" s="25" t="s">
        <v>14527</v>
      </c>
      <c r="H1044" s="23" t="s">
        <v>14514</v>
      </c>
      <c r="I1044" s="23" t="s">
        <v>14515</v>
      </c>
      <c r="J1044" s="25" t="s">
        <v>14516</v>
      </c>
      <c r="K1044" s="25" t="s">
        <v>14528</v>
      </c>
      <c r="L1044" s="134"/>
      <c r="M1044" s="132" t="s">
        <v>14517</v>
      </c>
      <c r="N1044" s="33"/>
      <c r="O1044" s="25" t="s">
        <v>6424</v>
      </c>
      <c r="P1044" s="23"/>
      <c r="Q1044" s="25"/>
      <c r="R1044" s="25"/>
      <c r="S1044" s="23"/>
      <c r="T1044" s="23"/>
      <c r="U1044" s="25" t="s">
        <v>14518</v>
      </c>
      <c r="V1044" s="23" t="s">
        <v>14520</v>
      </c>
      <c r="W1044" s="25" t="s">
        <v>14521</v>
      </c>
      <c r="X1044" s="25" t="s">
        <v>14519</v>
      </c>
      <c r="Y1044" s="23" t="s">
        <v>14522</v>
      </c>
      <c r="Z1044" s="23" t="s">
        <v>14523</v>
      </c>
      <c r="AA1044" s="33">
        <v>5</v>
      </c>
      <c r="AB1044" s="295" t="str">
        <f t="shared" si="70"/>
        <v>年間</v>
      </c>
      <c r="AC1044" s="268" t="s">
        <v>14487</v>
      </c>
      <c r="AD1044" s="167">
        <v>1</v>
      </c>
      <c r="AE1044" s="179"/>
      <c r="AF1044" s="179"/>
      <c r="AG1044" s="27">
        <v>42552</v>
      </c>
      <c r="AH1044" s="168">
        <v>42576</v>
      </c>
      <c r="AI1044" s="29" t="str">
        <f t="shared" si="67"/>
        <v>～</v>
      </c>
      <c r="AJ1044" s="169">
        <f t="shared" si="69"/>
        <v>44401</v>
      </c>
      <c r="AK1044" s="132" t="s">
        <v>7300</v>
      </c>
      <c r="AL1044" s="23" t="s">
        <v>14530</v>
      </c>
      <c r="AM1044" s="32">
        <v>42576</v>
      </c>
      <c r="AN1044" s="27"/>
      <c r="AO1044" s="91">
        <v>42579</v>
      </c>
      <c r="AP1044" s="25" t="s">
        <v>14492</v>
      </c>
    </row>
    <row r="1045" spans="1:42" s="74" customFormat="1" ht="24.75" customHeight="1" x14ac:dyDescent="0.15">
      <c r="A1045" s="422">
        <v>1042</v>
      </c>
      <c r="B1045" s="268" t="s">
        <v>14593</v>
      </c>
      <c r="C1045" s="23" t="s">
        <v>1653</v>
      </c>
      <c r="D1045" s="24" t="s">
        <v>14594</v>
      </c>
      <c r="E1045" s="23"/>
      <c r="F1045" s="23"/>
      <c r="G1045" s="25" t="s">
        <v>14596</v>
      </c>
      <c r="H1045" s="23" t="s">
        <v>14619</v>
      </c>
      <c r="I1045" s="23" t="s">
        <v>14597</v>
      </c>
      <c r="J1045" s="25" t="s">
        <v>14600</v>
      </c>
      <c r="K1045" s="25"/>
      <c r="L1045" s="134" t="s">
        <v>14621</v>
      </c>
      <c r="M1045" s="23" t="s">
        <v>14620</v>
      </c>
      <c r="N1045" s="33"/>
      <c r="O1045" s="25" t="s">
        <v>6424</v>
      </c>
      <c r="P1045" s="23"/>
      <c r="Q1045" s="25"/>
      <c r="R1045" s="25"/>
      <c r="S1045" s="23"/>
      <c r="T1045" s="23"/>
      <c r="U1045" s="25" t="s">
        <v>14657</v>
      </c>
      <c r="V1045" s="23" t="s">
        <v>14659</v>
      </c>
      <c r="W1045" s="25" t="s">
        <v>14660</v>
      </c>
      <c r="X1045" s="25" t="s">
        <v>14658</v>
      </c>
      <c r="Y1045" s="23" t="s">
        <v>14661</v>
      </c>
      <c r="Z1045" s="23" t="s">
        <v>14662</v>
      </c>
      <c r="AA1045" s="33">
        <v>5</v>
      </c>
      <c r="AB1045" s="295" t="str">
        <f t="shared" si="70"/>
        <v>年間</v>
      </c>
      <c r="AC1045" s="268" t="s">
        <v>14487</v>
      </c>
      <c r="AD1045" s="167">
        <v>1</v>
      </c>
      <c r="AE1045" s="167">
        <v>76500</v>
      </c>
      <c r="AF1045" s="167">
        <f>IF(ISBLANK($AE1045),"",$AE1045*$AD1045)</f>
        <v>76500</v>
      </c>
      <c r="AG1045" s="27">
        <v>42583</v>
      </c>
      <c r="AH1045" s="168">
        <v>42612</v>
      </c>
      <c r="AI1045" s="29" t="str">
        <f t="shared" si="67"/>
        <v>～</v>
      </c>
      <c r="AJ1045" s="169">
        <f t="shared" si="69"/>
        <v>44437</v>
      </c>
      <c r="AK1045" s="23" t="s">
        <v>14663</v>
      </c>
      <c r="AL1045" s="23" t="s">
        <v>14666</v>
      </c>
      <c r="AM1045" s="32">
        <v>42612</v>
      </c>
      <c r="AN1045" s="27"/>
      <c r="AO1045" s="91">
        <v>42612</v>
      </c>
      <c r="AP1045" s="25" t="s">
        <v>14603</v>
      </c>
    </row>
    <row r="1046" spans="1:42" s="74" customFormat="1" ht="24.75" customHeight="1" x14ac:dyDescent="0.15">
      <c r="A1046" s="422">
        <v>1043</v>
      </c>
      <c r="B1046" s="268" t="s">
        <v>14593</v>
      </c>
      <c r="C1046" s="23" t="s">
        <v>1653</v>
      </c>
      <c r="D1046" s="24" t="s">
        <v>7204</v>
      </c>
      <c r="E1046" s="23"/>
      <c r="F1046" s="23"/>
      <c r="G1046" s="25" t="s">
        <v>14596</v>
      </c>
      <c r="H1046" s="23" t="s">
        <v>14619</v>
      </c>
      <c r="I1046" s="23" t="s">
        <v>11590</v>
      </c>
      <c r="J1046" s="25" t="s">
        <v>14600</v>
      </c>
      <c r="K1046" s="25"/>
      <c r="L1046" s="134" t="s">
        <v>14621</v>
      </c>
      <c r="M1046" s="23" t="s">
        <v>14620</v>
      </c>
      <c r="N1046" s="33"/>
      <c r="O1046" s="25" t="s">
        <v>6424</v>
      </c>
      <c r="P1046" s="23"/>
      <c r="Q1046" s="25"/>
      <c r="R1046" s="25"/>
      <c r="S1046" s="23"/>
      <c r="T1046" s="23"/>
      <c r="U1046" s="25" t="s">
        <v>14657</v>
      </c>
      <c r="V1046" s="23" t="s">
        <v>14659</v>
      </c>
      <c r="W1046" s="25" t="s">
        <v>14660</v>
      </c>
      <c r="X1046" s="25" t="s">
        <v>14658</v>
      </c>
      <c r="Y1046" s="23" t="s">
        <v>14661</v>
      </c>
      <c r="Z1046" s="23" t="s">
        <v>14662</v>
      </c>
      <c r="AA1046" s="33">
        <v>5</v>
      </c>
      <c r="AB1046" s="295" t="str">
        <f t="shared" si="70"/>
        <v>年間</v>
      </c>
      <c r="AC1046" s="268" t="s">
        <v>14487</v>
      </c>
      <c r="AD1046" s="167">
        <v>1</v>
      </c>
      <c r="AE1046" s="179"/>
      <c r="AF1046" s="179" t="str">
        <f t="shared" si="68"/>
        <v/>
      </c>
      <c r="AG1046" s="27">
        <v>42583</v>
      </c>
      <c r="AH1046" s="168">
        <v>42612</v>
      </c>
      <c r="AI1046" s="29" t="str">
        <f t="shared" si="67"/>
        <v>～</v>
      </c>
      <c r="AJ1046" s="169">
        <f t="shared" si="69"/>
        <v>44437</v>
      </c>
      <c r="AK1046" s="23" t="s">
        <v>14663</v>
      </c>
      <c r="AL1046" s="23" t="s">
        <v>14667</v>
      </c>
      <c r="AM1046" s="32">
        <v>42612</v>
      </c>
      <c r="AN1046" s="27"/>
      <c r="AO1046" s="91">
        <v>42612</v>
      </c>
      <c r="AP1046" s="25" t="s">
        <v>14603</v>
      </c>
    </row>
    <row r="1047" spans="1:42" s="74" customFormat="1" ht="24.75" customHeight="1" x14ac:dyDescent="0.15">
      <c r="A1047" s="422">
        <v>1044</v>
      </c>
      <c r="B1047" s="268" t="s">
        <v>14593</v>
      </c>
      <c r="C1047" s="23" t="s">
        <v>1653</v>
      </c>
      <c r="D1047" s="24" t="s">
        <v>7204</v>
      </c>
      <c r="E1047" s="23"/>
      <c r="F1047" s="23"/>
      <c r="G1047" s="25" t="s">
        <v>14596</v>
      </c>
      <c r="H1047" s="23" t="s">
        <v>14619</v>
      </c>
      <c r="I1047" s="23" t="s">
        <v>11590</v>
      </c>
      <c r="J1047" s="25" t="s">
        <v>14600</v>
      </c>
      <c r="K1047" s="25"/>
      <c r="L1047" s="134" t="s">
        <v>14621</v>
      </c>
      <c r="M1047" s="23" t="s">
        <v>14620</v>
      </c>
      <c r="N1047" s="33"/>
      <c r="O1047" s="25" t="s">
        <v>6424</v>
      </c>
      <c r="P1047" s="23"/>
      <c r="Q1047" s="25"/>
      <c r="R1047" s="25"/>
      <c r="S1047" s="23"/>
      <c r="T1047" s="23"/>
      <c r="U1047" s="25" t="s">
        <v>14657</v>
      </c>
      <c r="V1047" s="23" t="s">
        <v>14659</v>
      </c>
      <c r="W1047" s="25" t="s">
        <v>14660</v>
      </c>
      <c r="X1047" s="25" t="s">
        <v>14658</v>
      </c>
      <c r="Y1047" s="23" t="s">
        <v>14661</v>
      </c>
      <c r="Z1047" s="23" t="s">
        <v>14662</v>
      </c>
      <c r="AA1047" s="33">
        <v>5</v>
      </c>
      <c r="AB1047" s="295" t="str">
        <f t="shared" si="70"/>
        <v>年間</v>
      </c>
      <c r="AC1047" s="268" t="s">
        <v>14487</v>
      </c>
      <c r="AD1047" s="167">
        <v>1</v>
      </c>
      <c r="AE1047" s="179"/>
      <c r="AF1047" s="179" t="str">
        <f t="shared" si="68"/>
        <v/>
      </c>
      <c r="AG1047" s="27">
        <v>42583</v>
      </c>
      <c r="AH1047" s="168">
        <v>42612</v>
      </c>
      <c r="AI1047" s="29" t="str">
        <f t="shared" si="67"/>
        <v>～</v>
      </c>
      <c r="AJ1047" s="169">
        <f t="shared" si="69"/>
        <v>44437</v>
      </c>
      <c r="AK1047" s="23" t="s">
        <v>14663</v>
      </c>
      <c r="AL1047" s="23" t="s">
        <v>14668</v>
      </c>
      <c r="AM1047" s="32">
        <v>42612</v>
      </c>
      <c r="AN1047" s="27"/>
      <c r="AO1047" s="91">
        <v>42612</v>
      </c>
      <c r="AP1047" s="25" t="s">
        <v>14603</v>
      </c>
    </row>
    <row r="1048" spans="1:42" s="74" customFormat="1" ht="24.75" customHeight="1" x14ac:dyDescent="0.15">
      <c r="A1048" s="422">
        <v>1045</v>
      </c>
      <c r="B1048" s="268" t="s">
        <v>14593</v>
      </c>
      <c r="C1048" s="23" t="s">
        <v>1653</v>
      </c>
      <c r="D1048" s="24" t="s">
        <v>7204</v>
      </c>
      <c r="E1048" s="23"/>
      <c r="F1048" s="23"/>
      <c r="G1048" s="25" t="s">
        <v>14596</v>
      </c>
      <c r="H1048" s="23" t="s">
        <v>14619</v>
      </c>
      <c r="I1048" s="23" t="s">
        <v>11590</v>
      </c>
      <c r="J1048" s="25" t="s">
        <v>14600</v>
      </c>
      <c r="K1048" s="25"/>
      <c r="L1048" s="134" t="s">
        <v>14621</v>
      </c>
      <c r="M1048" s="23" t="s">
        <v>14620</v>
      </c>
      <c r="N1048" s="33"/>
      <c r="O1048" s="25" t="s">
        <v>6424</v>
      </c>
      <c r="P1048" s="23"/>
      <c r="Q1048" s="25"/>
      <c r="R1048" s="25"/>
      <c r="S1048" s="23"/>
      <c r="T1048" s="23"/>
      <c r="U1048" s="25" t="s">
        <v>14657</v>
      </c>
      <c r="V1048" s="23" t="s">
        <v>14659</v>
      </c>
      <c r="W1048" s="25" t="s">
        <v>14660</v>
      </c>
      <c r="X1048" s="25" t="s">
        <v>14658</v>
      </c>
      <c r="Y1048" s="23" t="s">
        <v>14661</v>
      </c>
      <c r="Z1048" s="23" t="s">
        <v>14662</v>
      </c>
      <c r="AA1048" s="33">
        <v>5</v>
      </c>
      <c r="AB1048" s="295" t="str">
        <f t="shared" si="70"/>
        <v>年間</v>
      </c>
      <c r="AC1048" s="268" t="s">
        <v>14487</v>
      </c>
      <c r="AD1048" s="167">
        <v>1</v>
      </c>
      <c r="AE1048" s="179"/>
      <c r="AF1048" s="179" t="str">
        <f t="shared" si="68"/>
        <v/>
      </c>
      <c r="AG1048" s="27">
        <v>42583</v>
      </c>
      <c r="AH1048" s="168">
        <v>42612</v>
      </c>
      <c r="AI1048" s="29" t="str">
        <f t="shared" si="67"/>
        <v>～</v>
      </c>
      <c r="AJ1048" s="169">
        <f t="shared" si="69"/>
        <v>44437</v>
      </c>
      <c r="AK1048" s="23" t="s">
        <v>14663</v>
      </c>
      <c r="AL1048" s="23" t="s">
        <v>14669</v>
      </c>
      <c r="AM1048" s="32">
        <v>42612</v>
      </c>
      <c r="AN1048" s="27"/>
      <c r="AO1048" s="91">
        <v>42612</v>
      </c>
      <c r="AP1048" s="25" t="s">
        <v>14603</v>
      </c>
    </row>
    <row r="1049" spans="1:42" s="74" customFormat="1" ht="24.75" customHeight="1" x14ac:dyDescent="0.15">
      <c r="A1049" s="422">
        <v>1046</v>
      </c>
      <c r="B1049" s="268" t="s">
        <v>14593</v>
      </c>
      <c r="C1049" s="23" t="s">
        <v>1653</v>
      </c>
      <c r="D1049" s="24" t="s">
        <v>7204</v>
      </c>
      <c r="E1049" s="23"/>
      <c r="F1049" s="23"/>
      <c r="G1049" s="25" t="s">
        <v>14596</v>
      </c>
      <c r="H1049" s="23" t="s">
        <v>14619</v>
      </c>
      <c r="I1049" s="23" t="s">
        <v>11590</v>
      </c>
      <c r="J1049" s="25" t="s">
        <v>14600</v>
      </c>
      <c r="K1049" s="25"/>
      <c r="L1049" s="134" t="s">
        <v>14621</v>
      </c>
      <c r="M1049" s="23" t="s">
        <v>14620</v>
      </c>
      <c r="N1049" s="33"/>
      <c r="O1049" s="25" t="s">
        <v>6424</v>
      </c>
      <c r="P1049" s="23"/>
      <c r="Q1049" s="25"/>
      <c r="R1049" s="25"/>
      <c r="S1049" s="23"/>
      <c r="T1049" s="23"/>
      <c r="U1049" s="25" t="s">
        <v>14657</v>
      </c>
      <c r="V1049" s="23" t="s">
        <v>14659</v>
      </c>
      <c r="W1049" s="25" t="s">
        <v>14660</v>
      </c>
      <c r="X1049" s="25" t="s">
        <v>14658</v>
      </c>
      <c r="Y1049" s="23" t="s">
        <v>14661</v>
      </c>
      <c r="Z1049" s="23" t="s">
        <v>14662</v>
      </c>
      <c r="AA1049" s="33">
        <v>5</v>
      </c>
      <c r="AB1049" s="295" t="str">
        <f t="shared" si="70"/>
        <v>年間</v>
      </c>
      <c r="AC1049" s="268" t="s">
        <v>14487</v>
      </c>
      <c r="AD1049" s="167">
        <v>1</v>
      </c>
      <c r="AE1049" s="179"/>
      <c r="AF1049" s="179" t="str">
        <f t="shared" si="68"/>
        <v/>
      </c>
      <c r="AG1049" s="27">
        <v>42583</v>
      </c>
      <c r="AH1049" s="168">
        <v>42612</v>
      </c>
      <c r="AI1049" s="29" t="str">
        <f t="shared" si="67"/>
        <v>～</v>
      </c>
      <c r="AJ1049" s="169">
        <f t="shared" si="69"/>
        <v>44437</v>
      </c>
      <c r="AK1049" s="23" t="s">
        <v>14663</v>
      </c>
      <c r="AL1049" s="23" t="s">
        <v>14670</v>
      </c>
      <c r="AM1049" s="32">
        <v>42612</v>
      </c>
      <c r="AN1049" s="27"/>
      <c r="AO1049" s="91">
        <v>42612</v>
      </c>
      <c r="AP1049" s="25" t="s">
        <v>14603</v>
      </c>
    </row>
    <row r="1050" spans="1:42" s="74" customFormat="1" ht="24.75" customHeight="1" x14ac:dyDescent="0.15">
      <c r="A1050" s="422">
        <v>1047</v>
      </c>
      <c r="B1050" s="268" t="s">
        <v>14593</v>
      </c>
      <c r="C1050" s="23" t="s">
        <v>1653</v>
      </c>
      <c r="D1050" s="24" t="s">
        <v>7204</v>
      </c>
      <c r="E1050" s="23"/>
      <c r="F1050" s="23"/>
      <c r="G1050" s="25" t="s">
        <v>14596</v>
      </c>
      <c r="H1050" s="23" t="s">
        <v>14619</v>
      </c>
      <c r="I1050" s="23" t="s">
        <v>11590</v>
      </c>
      <c r="J1050" s="25" t="s">
        <v>14600</v>
      </c>
      <c r="K1050" s="25"/>
      <c r="L1050" s="134" t="s">
        <v>14621</v>
      </c>
      <c r="M1050" s="23" t="s">
        <v>14620</v>
      </c>
      <c r="N1050" s="33"/>
      <c r="O1050" s="25" t="s">
        <v>6424</v>
      </c>
      <c r="P1050" s="23"/>
      <c r="Q1050" s="25"/>
      <c r="R1050" s="25"/>
      <c r="S1050" s="23"/>
      <c r="T1050" s="23"/>
      <c r="U1050" s="25" t="s">
        <v>14657</v>
      </c>
      <c r="V1050" s="23" t="s">
        <v>14659</v>
      </c>
      <c r="W1050" s="25" t="s">
        <v>14660</v>
      </c>
      <c r="X1050" s="25" t="s">
        <v>14658</v>
      </c>
      <c r="Y1050" s="23" t="s">
        <v>14661</v>
      </c>
      <c r="Z1050" s="23" t="s">
        <v>14662</v>
      </c>
      <c r="AA1050" s="33">
        <v>5</v>
      </c>
      <c r="AB1050" s="295" t="str">
        <f t="shared" si="70"/>
        <v>年間</v>
      </c>
      <c r="AC1050" s="268" t="s">
        <v>14487</v>
      </c>
      <c r="AD1050" s="167">
        <v>1</v>
      </c>
      <c r="AE1050" s="179"/>
      <c r="AF1050" s="179" t="str">
        <f t="shared" si="68"/>
        <v/>
      </c>
      <c r="AG1050" s="27">
        <v>42583</v>
      </c>
      <c r="AH1050" s="168">
        <v>42612</v>
      </c>
      <c r="AI1050" s="29" t="str">
        <f t="shared" si="67"/>
        <v>～</v>
      </c>
      <c r="AJ1050" s="169">
        <f t="shared" si="69"/>
        <v>44437</v>
      </c>
      <c r="AK1050" s="23" t="s">
        <v>14664</v>
      </c>
      <c r="AL1050" s="23" t="s">
        <v>14671</v>
      </c>
      <c r="AM1050" s="32">
        <v>42612</v>
      </c>
      <c r="AN1050" s="27"/>
      <c r="AO1050" s="91">
        <v>42612</v>
      </c>
      <c r="AP1050" s="25" t="s">
        <v>14603</v>
      </c>
    </row>
    <row r="1051" spans="1:42" s="74" customFormat="1" ht="24.75" customHeight="1" x14ac:dyDescent="0.15">
      <c r="A1051" s="422">
        <v>1048</v>
      </c>
      <c r="B1051" s="268" t="s">
        <v>14593</v>
      </c>
      <c r="C1051" s="23" t="s">
        <v>1653</v>
      </c>
      <c r="D1051" s="24" t="s">
        <v>7204</v>
      </c>
      <c r="E1051" s="23"/>
      <c r="F1051" s="23"/>
      <c r="G1051" s="25" t="s">
        <v>14596</v>
      </c>
      <c r="H1051" s="23" t="s">
        <v>14619</v>
      </c>
      <c r="I1051" s="23" t="s">
        <v>11590</v>
      </c>
      <c r="J1051" s="25" t="s">
        <v>14600</v>
      </c>
      <c r="K1051" s="25"/>
      <c r="L1051" s="134" t="s">
        <v>14621</v>
      </c>
      <c r="M1051" s="23" t="s">
        <v>14620</v>
      </c>
      <c r="N1051" s="33"/>
      <c r="O1051" s="25" t="s">
        <v>6424</v>
      </c>
      <c r="P1051" s="23"/>
      <c r="Q1051" s="25"/>
      <c r="R1051" s="25"/>
      <c r="S1051" s="23"/>
      <c r="T1051" s="23"/>
      <c r="U1051" s="25" t="s">
        <v>14657</v>
      </c>
      <c r="V1051" s="23" t="s">
        <v>14659</v>
      </c>
      <c r="W1051" s="25" t="s">
        <v>14660</v>
      </c>
      <c r="X1051" s="25" t="s">
        <v>14658</v>
      </c>
      <c r="Y1051" s="23" t="s">
        <v>14661</v>
      </c>
      <c r="Z1051" s="23" t="s">
        <v>14662</v>
      </c>
      <c r="AA1051" s="33">
        <v>5</v>
      </c>
      <c r="AB1051" s="295" t="str">
        <f t="shared" si="70"/>
        <v>年間</v>
      </c>
      <c r="AC1051" s="268" t="s">
        <v>14487</v>
      </c>
      <c r="AD1051" s="167">
        <v>1</v>
      </c>
      <c r="AE1051" s="179"/>
      <c r="AF1051" s="179" t="str">
        <f t="shared" si="68"/>
        <v/>
      </c>
      <c r="AG1051" s="27">
        <v>42583</v>
      </c>
      <c r="AH1051" s="168">
        <v>42612</v>
      </c>
      <c r="AI1051" s="29" t="str">
        <f t="shared" si="67"/>
        <v>～</v>
      </c>
      <c r="AJ1051" s="169">
        <f t="shared" si="69"/>
        <v>44437</v>
      </c>
      <c r="AK1051" s="23" t="s">
        <v>14664</v>
      </c>
      <c r="AL1051" s="23" t="s">
        <v>14672</v>
      </c>
      <c r="AM1051" s="32">
        <v>42612</v>
      </c>
      <c r="AN1051" s="27"/>
      <c r="AO1051" s="91">
        <v>42612</v>
      </c>
      <c r="AP1051" s="25" t="s">
        <v>14603</v>
      </c>
    </row>
    <row r="1052" spans="1:42" s="74" customFormat="1" ht="24.75" customHeight="1" x14ac:dyDescent="0.15">
      <c r="A1052" s="422">
        <v>1049</v>
      </c>
      <c r="B1052" s="268" t="s">
        <v>14593</v>
      </c>
      <c r="C1052" s="23" t="s">
        <v>1653</v>
      </c>
      <c r="D1052" s="24" t="s">
        <v>7204</v>
      </c>
      <c r="E1052" s="23"/>
      <c r="F1052" s="23"/>
      <c r="G1052" s="25" t="s">
        <v>14596</v>
      </c>
      <c r="H1052" s="23" t="s">
        <v>14619</v>
      </c>
      <c r="I1052" s="23" t="s">
        <v>11590</v>
      </c>
      <c r="J1052" s="25" t="s">
        <v>14600</v>
      </c>
      <c r="K1052" s="25"/>
      <c r="L1052" s="134" t="s">
        <v>14621</v>
      </c>
      <c r="M1052" s="23" t="s">
        <v>14620</v>
      </c>
      <c r="N1052" s="33"/>
      <c r="O1052" s="25" t="s">
        <v>6424</v>
      </c>
      <c r="P1052" s="23"/>
      <c r="Q1052" s="25"/>
      <c r="R1052" s="25"/>
      <c r="S1052" s="23"/>
      <c r="T1052" s="23"/>
      <c r="U1052" s="25" t="s">
        <v>14657</v>
      </c>
      <c r="V1052" s="23" t="s">
        <v>14659</v>
      </c>
      <c r="W1052" s="25" t="s">
        <v>14660</v>
      </c>
      <c r="X1052" s="25" t="s">
        <v>14658</v>
      </c>
      <c r="Y1052" s="23" t="s">
        <v>14661</v>
      </c>
      <c r="Z1052" s="23" t="s">
        <v>14662</v>
      </c>
      <c r="AA1052" s="33">
        <v>5</v>
      </c>
      <c r="AB1052" s="295" t="str">
        <f t="shared" si="70"/>
        <v>年間</v>
      </c>
      <c r="AC1052" s="268" t="s">
        <v>14487</v>
      </c>
      <c r="AD1052" s="167">
        <v>1</v>
      </c>
      <c r="AE1052" s="179"/>
      <c r="AF1052" s="179" t="str">
        <f t="shared" si="68"/>
        <v/>
      </c>
      <c r="AG1052" s="27">
        <v>42583</v>
      </c>
      <c r="AH1052" s="168">
        <v>42612</v>
      </c>
      <c r="AI1052" s="29" t="str">
        <f t="shared" si="67"/>
        <v>～</v>
      </c>
      <c r="AJ1052" s="169">
        <f t="shared" si="69"/>
        <v>44437</v>
      </c>
      <c r="AK1052" s="23" t="s">
        <v>8014</v>
      </c>
      <c r="AL1052" s="23" t="s">
        <v>14673</v>
      </c>
      <c r="AM1052" s="32">
        <v>42612</v>
      </c>
      <c r="AN1052" s="27"/>
      <c r="AO1052" s="91">
        <v>42612</v>
      </c>
      <c r="AP1052" s="25" t="s">
        <v>14603</v>
      </c>
    </row>
    <row r="1053" spans="1:42" s="74" customFormat="1" ht="24.75" customHeight="1" x14ac:dyDescent="0.15">
      <c r="A1053" s="422">
        <v>1050</v>
      </c>
      <c r="B1053" s="268" t="s">
        <v>14593</v>
      </c>
      <c r="C1053" s="23" t="s">
        <v>1653</v>
      </c>
      <c r="D1053" s="24" t="s">
        <v>7204</v>
      </c>
      <c r="E1053" s="23"/>
      <c r="F1053" s="23"/>
      <c r="G1053" s="25" t="s">
        <v>14596</v>
      </c>
      <c r="H1053" s="23" t="s">
        <v>14619</v>
      </c>
      <c r="I1053" s="23" t="s">
        <v>11590</v>
      </c>
      <c r="J1053" s="25" t="s">
        <v>14600</v>
      </c>
      <c r="K1053" s="25"/>
      <c r="L1053" s="134" t="s">
        <v>14621</v>
      </c>
      <c r="M1053" s="23" t="s">
        <v>14620</v>
      </c>
      <c r="N1053" s="33"/>
      <c r="O1053" s="25" t="s">
        <v>6424</v>
      </c>
      <c r="P1053" s="23"/>
      <c r="Q1053" s="25"/>
      <c r="R1053" s="25"/>
      <c r="S1053" s="23"/>
      <c r="T1053" s="23"/>
      <c r="U1053" s="25" t="s">
        <v>14657</v>
      </c>
      <c r="V1053" s="23" t="s">
        <v>14659</v>
      </c>
      <c r="W1053" s="25" t="s">
        <v>14660</v>
      </c>
      <c r="X1053" s="25" t="s">
        <v>14658</v>
      </c>
      <c r="Y1053" s="23" t="s">
        <v>14661</v>
      </c>
      <c r="Z1053" s="23" t="s">
        <v>14662</v>
      </c>
      <c r="AA1053" s="33">
        <v>5</v>
      </c>
      <c r="AB1053" s="295" t="str">
        <f t="shared" si="70"/>
        <v>年間</v>
      </c>
      <c r="AC1053" s="268" t="s">
        <v>14487</v>
      </c>
      <c r="AD1053" s="167">
        <v>1</v>
      </c>
      <c r="AE1053" s="179"/>
      <c r="AF1053" s="179" t="str">
        <f t="shared" si="68"/>
        <v/>
      </c>
      <c r="AG1053" s="27">
        <v>42583</v>
      </c>
      <c r="AH1053" s="168">
        <v>42612</v>
      </c>
      <c r="AI1053" s="29" t="str">
        <f t="shared" si="67"/>
        <v>～</v>
      </c>
      <c r="AJ1053" s="169">
        <f t="shared" si="69"/>
        <v>44437</v>
      </c>
      <c r="AK1053" s="23" t="s">
        <v>7888</v>
      </c>
      <c r="AL1053" s="23">
        <v>60638336</v>
      </c>
      <c r="AM1053" s="32">
        <v>42612</v>
      </c>
      <c r="AN1053" s="27"/>
      <c r="AO1053" s="91">
        <v>42612</v>
      </c>
      <c r="AP1053" s="25" t="s">
        <v>14603</v>
      </c>
    </row>
    <row r="1054" spans="1:42" s="74" customFormat="1" ht="24.75" customHeight="1" x14ac:dyDescent="0.15">
      <c r="A1054" s="422">
        <v>1051</v>
      </c>
      <c r="B1054" s="268" t="s">
        <v>14593</v>
      </c>
      <c r="C1054" s="23" t="s">
        <v>1653</v>
      </c>
      <c r="D1054" s="24" t="s">
        <v>7204</v>
      </c>
      <c r="E1054" s="23"/>
      <c r="F1054" s="23"/>
      <c r="G1054" s="25" t="s">
        <v>14596</v>
      </c>
      <c r="H1054" s="23" t="s">
        <v>14619</v>
      </c>
      <c r="I1054" s="23" t="s">
        <v>11590</v>
      </c>
      <c r="J1054" s="25" t="s">
        <v>14600</v>
      </c>
      <c r="K1054" s="25"/>
      <c r="L1054" s="134" t="s">
        <v>14621</v>
      </c>
      <c r="M1054" s="23" t="s">
        <v>14620</v>
      </c>
      <c r="N1054" s="33"/>
      <c r="O1054" s="25" t="s">
        <v>6424</v>
      </c>
      <c r="P1054" s="23"/>
      <c r="Q1054" s="25"/>
      <c r="R1054" s="25"/>
      <c r="S1054" s="23"/>
      <c r="T1054" s="23"/>
      <c r="U1054" s="25" t="s">
        <v>14657</v>
      </c>
      <c r="V1054" s="23" t="s">
        <v>14659</v>
      </c>
      <c r="W1054" s="25" t="s">
        <v>14660</v>
      </c>
      <c r="X1054" s="25" t="s">
        <v>14658</v>
      </c>
      <c r="Y1054" s="23" t="s">
        <v>14661</v>
      </c>
      <c r="Z1054" s="23" t="s">
        <v>14662</v>
      </c>
      <c r="AA1054" s="33">
        <v>5</v>
      </c>
      <c r="AB1054" s="295" t="str">
        <f t="shared" si="70"/>
        <v>年間</v>
      </c>
      <c r="AC1054" s="268" t="s">
        <v>14487</v>
      </c>
      <c r="AD1054" s="167">
        <v>1</v>
      </c>
      <c r="AE1054" s="179"/>
      <c r="AF1054" s="179" t="str">
        <f t="shared" si="68"/>
        <v/>
      </c>
      <c r="AG1054" s="27">
        <v>42583</v>
      </c>
      <c r="AH1054" s="168">
        <v>42612</v>
      </c>
      <c r="AI1054" s="29" t="str">
        <f t="shared" si="67"/>
        <v>～</v>
      </c>
      <c r="AJ1054" s="169">
        <f t="shared" si="69"/>
        <v>44437</v>
      </c>
      <c r="AK1054" s="23" t="s">
        <v>7888</v>
      </c>
      <c r="AL1054" s="23">
        <v>60638311</v>
      </c>
      <c r="AM1054" s="32">
        <v>42612</v>
      </c>
      <c r="AN1054" s="27"/>
      <c r="AO1054" s="91">
        <v>42612</v>
      </c>
      <c r="AP1054" s="25" t="s">
        <v>14603</v>
      </c>
    </row>
    <row r="1055" spans="1:42" s="74" customFormat="1" ht="24.75" customHeight="1" x14ac:dyDescent="0.15">
      <c r="A1055" s="422">
        <v>1052</v>
      </c>
      <c r="B1055" s="268" t="s">
        <v>14593</v>
      </c>
      <c r="C1055" s="23" t="s">
        <v>1653</v>
      </c>
      <c r="D1055" s="24" t="s">
        <v>7204</v>
      </c>
      <c r="E1055" s="23"/>
      <c r="F1055" s="23"/>
      <c r="G1055" s="25" t="s">
        <v>14596</v>
      </c>
      <c r="H1055" s="23" t="s">
        <v>14619</v>
      </c>
      <c r="I1055" s="23" t="s">
        <v>11590</v>
      </c>
      <c r="J1055" s="25" t="s">
        <v>14600</v>
      </c>
      <c r="K1055" s="25"/>
      <c r="L1055" s="134" t="s">
        <v>14621</v>
      </c>
      <c r="M1055" s="23" t="s">
        <v>14620</v>
      </c>
      <c r="N1055" s="33"/>
      <c r="O1055" s="25" t="s">
        <v>6424</v>
      </c>
      <c r="P1055" s="23"/>
      <c r="Q1055" s="25"/>
      <c r="R1055" s="25"/>
      <c r="S1055" s="23"/>
      <c r="T1055" s="23"/>
      <c r="U1055" s="25" t="s">
        <v>14657</v>
      </c>
      <c r="V1055" s="23" t="s">
        <v>14659</v>
      </c>
      <c r="W1055" s="25" t="s">
        <v>14660</v>
      </c>
      <c r="X1055" s="25" t="s">
        <v>14658</v>
      </c>
      <c r="Y1055" s="23" t="s">
        <v>14661</v>
      </c>
      <c r="Z1055" s="23" t="s">
        <v>14662</v>
      </c>
      <c r="AA1055" s="33">
        <v>5</v>
      </c>
      <c r="AB1055" s="295" t="str">
        <f t="shared" si="70"/>
        <v>年間</v>
      </c>
      <c r="AC1055" s="268" t="s">
        <v>14487</v>
      </c>
      <c r="AD1055" s="167">
        <v>1</v>
      </c>
      <c r="AE1055" s="179"/>
      <c r="AF1055" s="179" t="str">
        <f t="shared" si="68"/>
        <v/>
      </c>
      <c r="AG1055" s="27">
        <v>42583</v>
      </c>
      <c r="AH1055" s="168">
        <v>42612</v>
      </c>
      <c r="AI1055" s="29" t="str">
        <f t="shared" si="67"/>
        <v>～</v>
      </c>
      <c r="AJ1055" s="169">
        <f t="shared" si="69"/>
        <v>44437</v>
      </c>
      <c r="AK1055" s="23" t="s">
        <v>7889</v>
      </c>
      <c r="AL1055" s="23" t="s">
        <v>14674</v>
      </c>
      <c r="AM1055" s="32">
        <v>42612</v>
      </c>
      <c r="AN1055" s="27"/>
      <c r="AO1055" s="91">
        <v>42612</v>
      </c>
      <c r="AP1055" s="25" t="s">
        <v>14603</v>
      </c>
    </row>
    <row r="1056" spans="1:42" s="74" customFormat="1" ht="24.75" customHeight="1" x14ac:dyDescent="0.15">
      <c r="A1056" s="422">
        <v>1053</v>
      </c>
      <c r="B1056" s="268" t="s">
        <v>14593</v>
      </c>
      <c r="C1056" s="23" t="s">
        <v>1653</v>
      </c>
      <c r="D1056" s="24" t="s">
        <v>7204</v>
      </c>
      <c r="E1056" s="23"/>
      <c r="F1056" s="23"/>
      <c r="G1056" s="25" t="s">
        <v>14596</v>
      </c>
      <c r="H1056" s="23" t="s">
        <v>14619</v>
      </c>
      <c r="I1056" s="23" t="s">
        <v>11590</v>
      </c>
      <c r="J1056" s="25" t="s">
        <v>14600</v>
      </c>
      <c r="K1056" s="25"/>
      <c r="L1056" s="134" t="s">
        <v>14621</v>
      </c>
      <c r="M1056" s="23" t="s">
        <v>14620</v>
      </c>
      <c r="N1056" s="33"/>
      <c r="O1056" s="25" t="s">
        <v>6424</v>
      </c>
      <c r="P1056" s="23"/>
      <c r="Q1056" s="25"/>
      <c r="R1056" s="25"/>
      <c r="S1056" s="23"/>
      <c r="T1056" s="23"/>
      <c r="U1056" s="25" t="s">
        <v>14657</v>
      </c>
      <c r="V1056" s="23" t="s">
        <v>14659</v>
      </c>
      <c r="W1056" s="25" t="s">
        <v>14660</v>
      </c>
      <c r="X1056" s="25" t="s">
        <v>14658</v>
      </c>
      <c r="Y1056" s="23" t="s">
        <v>14661</v>
      </c>
      <c r="Z1056" s="23" t="s">
        <v>14662</v>
      </c>
      <c r="AA1056" s="33">
        <v>5</v>
      </c>
      <c r="AB1056" s="295" t="str">
        <f t="shared" si="70"/>
        <v>年間</v>
      </c>
      <c r="AC1056" s="268" t="s">
        <v>14487</v>
      </c>
      <c r="AD1056" s="167">
        <v>1</v>
      </c>
      <c r="AE1056" s="179"/>
      <c r="AF1056" s="179" t="str">
        <f t="shared" si="68"/>
        <v/>
      </c>
      <c r="AG1056" s="27">
        <v>42583</v>
      </c>
      <c r="AH1056" s="168">
        <v>42612</v>
      </c>
      <c r="AI1056" s="29" t="str">
        <f t="shared" si="67"/>
        <v>～</v>
      </c>
      <c r="AJ1056" s="169">
        <f t="shared" si="69"/>
        <v>44437</v>
      </c>
      <c r="AK1056" s="23" t="s">
        <v>10670</v>
      </c>
      <c r="AL1056" s="23" t="s">
        <v>14675</v>
      </c>
      <c r="AM1056" s="32">
        <v>42612</v>
      </c>
      <c r="AN1056" s="27"/>
      <c r="AO1056" s="91">
        <v>42612</v>
      </c>
      <c r="AP1056" s="25" t="s">
        <v>14603</v>
      </c>
    </row>
    <row r="1057" spans="1:42" s="74" customFormat="1" ht="24.75" customHeight="1" x14ac:dyDescent="0.15">
      <c r="A1057" s="422">
        <v>1054</v>
      </c>
      <c r="B1057" s="268" t="s">
        <v>14593</v>
      </c>
      <c r="C1057" s="23" t="s">
        <v>1653</v>
      </c>
      <c r="D1057" s="24" t="s">
        <v>7204</v>
      </c>
      <c r="E1057" s="23"/>
      <c r="F1057" s="23"/>
      <c r="G1057" s="25" t="s">
        <v>14596</v>
      </c>
      <c r="H1057" s="23" t="s">
        <v>14619</v>
      </c>
      <c r="I1057" s="23" t="s">
        <v>11590</v>
      </c>
      <c r="J1057" s="25" t="s">
        <v>14600</v>
      </c>
      <c r="K1057" s="25"/>
      <c r="L1057" s="134" t="s">
        <v>14621</v>
      </c>
      <c r="M1057" s="23" t="s">
        <v>14620</v>
      </c>
      <c r="N1057" s="33"/>
      <c r="O1057" s="25" t="s">
        <v>6424</v>
      </c>
      <c r="P1057" s="23"/>
      <c r="Q1057" s="25"/>
      <c r="R1057" s="25"/>
      <c r="S1057" s="23"/>
      <c r="T1057" s="23"/>
      <c r="U1057" s="25" t="s">
        <v>14657</v>
      </c>
      <c r="V1057" s="23" t="s">
        <v>14659</v>
      </c>
      <c r="W1057" s="25" t="s">
        <v>14660</v>
      </c>
      <c r="X1057" s="25" t="s">
        <v>14658</v>
      </c>
      <c r="Y1057" s="23" t="s">
        <v>14661</v>
      </c>
      <c r="Z1057" s="23" t="s">
        <v>14662</v>
      </c>
      <c r="AA1057" s="33">
        <v>5</v>
      </c>
      <c r="AB1057" s="295" t="str">
        <f t="shared" si="70"/>
        <v>年間</v>
      </c>
      <c r="AC1057" s="268" t="s">
        <v>14487</v>
      </c>
      <c r="AD1057" s="167">
        <v>1</v>
      </c>
      <c r="AE1057" s="179"/>
      <c r="AF1057" s="179" t="str">
        <f t="shared" si="68"/>
        <v/>
      </c>
      <c r="AG1057" s="27">
        <v>42583</v>
      </c>
      <c r="AH1057" s="168">
        <v>42612</v>
      </c>
      <c r="AI1057" s="29" t="str">
        <f t="shared" si="67"/>
        <v>～</v>
      </c>
      <c r="AJ1057" s="169">
        <f t="shared" si="69"/>
        <v>44437</v>
      </c>
      <c r="AK1057" s="23" t="s">
        <v>7892</v>
      </c>
      <c r="AL1057" s="23" t="s">
        <v>14676</v>
      </c>
      <c r="AM1057" s="32">
        <v>42612</v>
      </c>
      <c r="AN1057" s="27"/>
      <c r="AO1057" s="91">
        <v>42612</v>
      </c>
      <c r="AP1057" s="25" t="s">
        <v>14603</v>
      </c>
    </row>
    <row r="1058" spans="1:42" s="74" customFormat="1" ht="24.75" customHeight="1" x14ac:dyDescent="0.15">
      <c r="A1058" s="422">
        <v>1055</v>
      </c>
      <c r="B1058" s="268" t="s">
        <v>14593</v>
      </c>
      <c r="C1058" s="23" t="s">
        <v>1653</v>
      </c>
      <c r="D1058" s="24" t="s">
        <v>7204</v>
      </c>
      <c r="E1058" s="23"/>
      <c r="F1058" s="23"/>
      <c r="G1058" s="25" t="s">
        <v>14596</v>
      </c>
      <c r="H1058" s="23" t="s">
        <v>14619</v>
      </c>
      <c r="I1058" s="23" t="s">
        <v>11590</v>
      </c>
      <c r="J1058" s="25" t="s">
        <v>14600</v>
      </c>
      <c r="K1058" s="25"/>
      <c r="L1058" s="134" t="s">
        <v>14621</v>
      </c>
      <c r="M1058" s="23" t="s">
        <v>14620</v>
      </c>
      <c r="N1058" s="33"/>
      <c r="O1058" s="25" t="s">
        <v>6424</v>
      </c>
      <c r="P1058" s="23"/>
      <c r="Q1058" s="25"/>
      <c r="R1058" s="25"/>
      <c r="S1058" s="23"/>
      <c r="T1058" s="23"/>
      <c r="U1058" s="25" t="s">
        <v>14657</v>
      </c>
      <c r="V1058" s="23" t="s">
        <v>14659</v>
      </c>
      <c r="W1058" s="25" t="s">
        <v>14660</v>
      </c>
      <c r="X1058" s="25" t="s">
        <v>14658</v>
      </c>
      <c r="Y1058" s="23" t="s">
        <v>14661</v>
      </c>
      <c r="Z1058" s="23" t="s">
        <v>14662</v>
      </c>
      <c r="AA1058" s="33">
        <v>5</v>
      </c>
      <c r="AB1058" s="295" t="str">
        <f t="shared" si="70"/>
        <v>年間</v>
      </c>
      <c r="AC1058" s="268" t="s">
        <v>14487</v>
      </c>
      <c r="AD1058" s="167">
        <v>1</v>
      </c>
      <c r="AE1058" s="179"/>
      <c r="AF1058" s="179" t="str">
        <f t="shared" si="68"/>
        <v/>
      </c>
      <c r="AG1058" s="27">
        <v>42583</v>
      </c>
      <c r="AH1058" s="168">
        <v>42612</v>
      </c>
      <c r="AI1058" s="29" t="str">
        <f t="shared" si="67"/>
        <v>～</v>
      </c>
      <c r="AJ1058" s="169">
        <f t="shared" si="69"/>
        <v>44437</v>
      </c>
      <c r="AK1058" s="23" t="s">
        <v>7894</v>
      </c>
      <c r="AL1058" s="23" t="s">
        <v>14677</v>
      </c>
      <c r="AM1058" s="32">
        <v>42612</v>
      </c>
      <c r="AN1058" s="27"/>
      <c r="AO1058" s="91">
        <v>42612</v>
      </c>
      <c r="AP1058" s="25" t="s">
        <v>14603</v>
      </c>
    </row>
    <row r="1059" spans="1:42" s="74" customFormat="1" ht="24.75" customHeight="1" x14ac:dyDescent="0.15">
      <c r="A1059" s="422">
        <v>1056</v>
      </c>
      <c r="B1059" s="268" t="s">
        <v>14593</v>
      </c>
      <c r="C1059" s="23" t="s">
        <v>1653</v>
      </c>
      <c r="D1059" s="24" t="s">
        <v>7204</v>
      </c>
      <c r="E1059" s="23"/>
      <c r="F1059" s="23"/>
      <c r="G1059" s="25" t="s">
        <v>14596</v>
      </c>
      <c r="H1059" s="23" t="s">
        <v>14619</v>
      </c>
      <c r="I1059" s="23" t="s">
        <v>11590</v>
      </c>
      <c r="J1059" s="25" t="s">
        <v>14600</v>
      </c>
      <c r="K1059" s="25"/>
      <c r="L1059" s="134" t="s">
        <v>14621</v>
      </c>
      <c r="M1059" s="23" t="s">
        <v>14620</v>
      </c>
      <c r="N1059" s="33"/>
      <c r="O1059" s="25" t="s">
        <v>6424</v>
      </c>
      <c r="P1059" s="23"/>
      <c r="Q1059" s="25"/>
      <c r="R1059" s="25"/>
      <c r="S1059" s="23"/>
      <c r="T1059" s="23"/>
      <c r="U1059" s="25" t="s">
        <v>14657</v>
      </c>
      <c r="V1059" s="23" t="s">
        <v>14659</v>
      </c>
      <c r="W1059" s="25" t="s">
        <v>14660</v>
      </c>
      <c r="X1059" s="25" t="s">
        <v>14658</v>
      </c>
      <c r="Y1059" s="23" t="s">
        <v>14661</v>
      </c>
      <c r="Z1059" s="23" t="s">
        <v>14662</v>
      </c>
      <c r="AA1059" s="33">
        <v>5</v>
      </c>
      <c r="AB1059" s="295" t="str">
        <f t="shared" si="70"/>
        <v>年間</v>
      </c>
      <c r="AC1059" s="268" t="s">
        <v>14487</v>
      </c>
      <c r="AD1059" s="167">
        <v>1</v>
      </c>
      <c r="AE1059" s="179"/>
      <c r="AF1059" s="179" t="str">
        <f t="shared" si="68"/>
        <v/>
      </c>
      <c r="AG1059" s="27">
        <v>42583</v>
      </c>
      <c r="AH1059" s="168">
        <v>42612</v>
      </c>
      <c r="AI1059" s="29" t="str">
        <f t="shared" si="67"/>
        <v>～</v>
      </c>
      <c r="AJ1059" s="169">
        <f t="shared" si="69"/>
        <v>44437</v>
      </c>
      <c r="AK1059" s="23" t="s">
        <v>11400</v>
      </c>
      <c r="AL1059" s="23" t="s">
        <v>14678</v>
      </c>
      <c r="AM1059" s="32">
        <v>42612</v>
      </c>
      <c r="AN1059" s="27"/>
      <c r="AO1059" s="91">
        <v>42612</v>
      </c>
      <c r="AP1059" s="25" t="s">
        <v>14603</v>
      </c>
    </row>
    <row r="1060" spans="1:42" s="74" customFormat="1" ht="24.75" customHeight="1" x14ac:dyDescent="0.15">
      <c r="A1060" s="422">
        <v>1057</v>
      </c>
      <c r="B1060" s="268" t="s">
        <v>14593</v>
      </c>
      <c r="C1060" s="23" t="s">
        <v>1653</v>
      </c>
      <c r="D1060" s="24" t="s">
        <v>7204</v>
      </c>
      <c r="E1060" s="23"/>
      <c r="F1060" s="23"/>
      <c r="G1060" s="25" t="s">
        <v>14596</v>
      </c>
      <c r="H1060" s="23" t="s">
        <v>14619</v>
      </c>
      <c r="I1060" s="23" t="s">
        <v>11590</v>
      </c>
      <c r="J1060" s="25" t="s">
        <v>14600</v>
      </c>
      <c r="K1060" s="25"/>
      <c r="L1060" s="134" t="s">
        <v>14621</v>
      </c>
      <c r="M1060" s="23" t="s">
        <v>14620</v>
      </c>
      <c r="N1060" s="33"/>
      <c r="O1060" s="25" t="s">
        <v>6424</v>
      </c>
      <c r="P1060" s="23"/>
      <c r="Q1060" s="25"/>
      <c r="R1060" s="25"/>
      <c r="S1060" s="23"/>
      <c r="T1060" s="23"/>
      <c r="U1060" s="25" t="s">
        <v>14657</v>
      </c>
      <c r="V1060" s="23" t="s">
        <v>14659</v>
      </c>
      <c r="W1060" s="25" t="s">
        <v>14660</v>
      </c>
      <c r="X1060" s="25" t="s">
        <v>14658</v>
      </c>
      <c r="Y1060" s="23" t="s">
        <v>14661</v>
      </c>
      <c r="Z1060" s="23" t="s">
        <v>14662</v>
      </c>
      <c r="AA1060" s="33">
        <v>5</v>
      </c>
      <c r="AB1060" s="295" t="str">
        <f t="shared" si="70"/>
        <v>年間</v>
      </c>
      <c r="AC1060" s="268" t="s">
        <v>14487</v>
      </c>
      <c r="AD1060" s="167">
        <v>1</v>
      </c>
      <c r="AE1060" s="179"/>
      <c r="AF1060" s="179" t="str">
        <f t="shared" si="68"/>
        <v/>
      </c>
      <c r="AG1060" s="27">
        <v>42583</v>
      </c>
      <c r="AH1060" s="168">
        <v>42612</v>
      </c>
      <c r="AI1060" s="29" t="str">
        <f t="shared" si="67"/>
        <v>～</v>
      </c>
      <c r="AJ1060" s="169">
        <f t="shared" si="69"/>
        <v>44437</v>
      </c>
      <c r="AK1060" s="23" t="s">
        <v>14665</v>
      </c>
      <c r="AL1060" s="23" t="s">
        <v>14677</v>
      </c>
      <c r="AM1060" s="32">
        <v>42612</v>
      </c>
      <c r="AN1060" s="320" t="s">
        <v>14685</v>
      </c>
      <c r="AO1060" s="91" t="s">
        <v>14686</v>
      </c>
      <c r="AP1060" s="25" t="s">
        <v>14603</v>
      </c>
    </row>
    <row r="1061" spans="1:42" s="74" customFormat="1" ht="24.75" customHeight="1" x14ac:dyDescent="0.15">
      <c r="A1061" s="422">
        <v>1058</v>
      </c>
      <c r="B1061" s="268" t="s">
        <v>14613</v>
      </c>
      <c r="C1061" s="23" t="s">
        <v>14615</v>
      </c>
      <c r="D1061" s="24" t="s">
        <v>14617</v>
      </c>
      <c r="E1061" s="23"/>
      <c r="F1061" s="23"/>
      <c r="G1061" s="25" t="s">
        <v>14614</v>
      </c>
      <c r="H1061" s="23" t="s">
        <v>14619</v>
      </c>
      <c r="I1061" s="23" t="s">
        <v>11590</v>
      </c>
      <c r="J1061" s="25" t="s">
        <v>14600</v>
      </c>
      <c r="K1061" s="25"/>
      <c r="L1061" s="134" t="s">
        <v>14621</v>
      </c>
      <c r="M1061" s="23" t="s">
        <v>14620</v>
      </c>
      <c r="N1061" s="33"/>
      <c r="O1061" s="25" t="s">
        <v>14622</v>
      </c>
      <c r="P1061" s="23" t="s">
        <v>14628</v>
      </c>
      <c r="Q1061" s="25" t="s">
        <v>14626</v>
      </c>
      <c r="R1061" s="25" t="s">
        <v>14624</v>
      </c>
      <c r="S1061" s="23" t="s">
        <v>14630</v>
      </c>
      <c r="T1061" s="23" t="s">
        <v>14632</v>
      </c>
      <c r="U1061" s="25" t="s">
        <v>14634</v>
      </c>
      <c r="V1061" s="23" t="s">
        <v>14619</v>
      </c>
      <c r="W1061" s="25" t="s">
        <v>14636</v>
      </c>
      <c r="X1061" s="25"/>
      <c r="Y1061" s="23" t="s">
        <v>14620</v>
      </c>
      <c r="Z1061" s="23"/>
      <c r="AA1061" s="33">
        <v>5</v>
      </c>
      <c r="AB1061" s="295" t="str">
        <f t="shared" si="70"/>
        <v>年間</v>
      </c>
      <c r="AC1061" s="268"/>
      <c r="AD1061" s="167">
        <v>1</v>
      </c>
      <c r="AE1061" s="167">
        <v>9600</v>
      </c>
      <c r="AF1061" s="167">
        <f t="shared" si="68"/>
        <v>9600</v>
      </c>
      <c r="AG1061" s="27">
        <v>42583</v>
      </c>
      <c r="AH1061" s="168">
        <v>42612</v>
      </c>
      <c r="AI1061" s="29" t="str">
        <f t="shared" si="67"/>
        <v>～</v>
      </c>
      <c r="AJ1061" s="169">
        <f t="shared" si="69"/>
        <v>44437</v>
      </c>
      <c r="AK1061" s="132" t="s">
        <v>14638</v>
      </c>
      <c r="AL1061" s="23" t="s">
        <v>14650</v>
      </c>
      <c r="AM1061" s="32">
        <v>42612</v>
      </c>
      <c r="AN1061" s="27"/>
      <c r="AO1061" s="91">
        <v>42612</v>
      </c>
      <c r="AP1061" s="25" t="s">
        <v>14642</v>
      </c>
    </row>
    <row r="1062" spans="1:42" s="74" customFormat="1" ht="24.75" customHeight="1" x14ac:dyDescent="0.15">
      <c r="A1062" s="422">
        <v>1059</v>
      </c>
      <c r="B1062" s="268" t="s">
        <v>14613</v>
      </c>
      <c r="C1062" s="23" t="s">
        <v>14615</v>
      </c>
      <c r="D1062" s="24" t="s">
        <v>14617</v>
      </c>
      <c r="E1062" s="23"/>
      <c r="F1062" s="23"/>
      <c r="G1062" s="25" t="s">
        <v>14614</v>
      </c>
      <c r="H1062" s="23" t="s">
        <v>14619</v>
      </c>
      <c r="I1062" s="23" t="s">
        <v>11590</v>
      </c>
      <c r="J1062" s="25" t="s">
        <v>14600</v>
      </c>
      <c r="K1062" s="25"/>
      <c r="L1062" s="134" t="s">
        <v>14621</v>
      </c>
      <c r="M1062" s="23" t="s">
        <v>14620</v>
      </c>
      <c r="N1062" s="33"/>
      <c r="O1062" s="25" t="s">
        <v>14622</v>
      </c>
      <c r="P1062" s="23" t="s">
        <v>14628</v>
      </c>
      <c r="Q1062" s="25" t="s">
        <v>14626</v>
      </c>
      <c r="R1062" s="25" t="s">
        <v>14624</v>
      </c>
      <c r="S1062" s="23" t="s">
        <v>14630</v>
      </c>
      <c r="T1062" s="23" t="s">
        <v>14632</v>
      </c>
      <c r="U1062" s="25" t="s">
        <v>14634</v>
      </c>
      <c r="V1062" s="23" t="s">
        <v>14619</v>
      </c>
      <c r="W1062" s="25" t="s">
        <v>14636</v>
      </c>
      <c r="X1062" s="25"/>
      <c r="Y1062" s="23" t="s">
        <v>14620</v>
      </c>
      <c r="Z1062" s="23"/>
      <c r="AA1062" s="33">
        <v>5</v>
      </c>
      <c r="AB1062" s="295" t="str">
        <f t="shared" si="70"/>
        <v>年間</v>
      </c>
      <c r="AC1062" s="268"/>
      <c r="AD1062" s="167">
        <v>1</v>
      </c>
      <c r="AE1062" s="167">
        <v>9600</v>
      </c>
      <c r="AF1062" s="167">
        <f t="shared" si="68"/>
        <v>9600</v>
      </c>
      <c r="AG1062" s="27">
        <v>42583</v>
      </c>
      <c r="AH1062" s="168">
        <v>42612</v>
      </c>
      <c r="AI1062" s="29" t="str">
        <f t="shared" si="67"/>
        <v>～</v>
      </c>
      <c r="AJ1062" s="169">
        <f t="shared" si="69"/>
        <v>44437</v>
      </c>
      <c r="AK1062" s="132" t="s">
        <v>14638</v>
      </c>
      <c r="AL1062" s="23" t="s">
        <v>14647</v>
      </c>
      <c r="AM1062" s="32">
        <v>42612</v>
      </c>
      <c r="AN1062" s="27"/>
      <c r="AO1062" s="91">
        <v>42612</v>
      </c>
      <c r="AP1062" s="25" t="s">
        <v>14642</v>
      </c>
    </row>
    <row r="1063" spans="1:42" s="74" customFormat="1" ht="24.75" customHeight="1" x14ac:dyDescent="0.15">
      <c r="A1063" s="422">
        <v>1060</v>
      </c>
      <c r="B1063" s="268" t="s">
        <v>14613</v>
      </c>
      <c r="C1063" s="23" t="s">
        <v>14615</v>
      </c>
      <c r="D1063" s="24" t="s">
        <v>14617</v>
      </c>
      <c r="E1063" s="23"/>
      <c r="F1063" s="23"/>
      <c r="G1063" s="25" t="s">
        <v>14614</v>
      </c>
      <c r="H1063" s="23" t="s">
        <v>14619</v>
      </c>
      <c r="I1063" s="23" t="s">
        <v>11590</v>
      </c>
      <c r="J1063" s="25" t="s">
        <v>14600</v>
      </c>
      <c r="K1063" s="25"/>
      <c r="L1063" s="134" t="s">
        <v>14621</v>
      </c>
      <c r="M1063" s="23" t="s">
        <v>14620</v>
      </c>
      <c r="N1063" s="33"/>
      <c r="O1063" s="25" t="s">
        <v>14622</v>
      </c>
      <c r="P1063" s="23" t="s">
        <v>14628</v>
      </c>
      <c r="Q1063" s="25" t="s">
        <v>14626</v>
      </c>
      <c r="R1063" s="25" t="s">
        <v>14624</v>
      </c>
      <c r="S1063" s="23" t="s">
        <v>14630</v>
      </c>
      <c r="T1063" s="23" t="s">
        <v>14632</v>
      </c>
      <c r="U1063" s="25" t="s">
        <v>14634</v>
      </c>
      <c r="V1063" s="23" t="s">
        <v>14619</v>
      </c>
      <c r="W1063" s="25" t="s">
        <v>14636</v>
      </c>
      <c r="X1063" s="25"/>
      <c r="Y1063" s="23" t="s">
        <v>14620</v>
      </c>
      <c r="Z1063" s="23"/>
      <c r="AA1063" s="33">
        <v>5</v>
      </c>
      <c r="AB1063" s="295" t="str">
        <f t="shared" si="70"/>
        <v>年間</v>
      </c>
      <c r="AC1063" s="268"/>
      <c r="AD1063" s="167">
        <v>1</v>
      </c>
      <c r="AE1063" s="167">
        <v>9600</v>
      </c>
      <c r="AF1063" s="167">
        <f t="shared" si="68"/>
        <v>9600</v>
      </c>
      <c r="AG1063" s="27">
        <v>42583</v>
      </c>
      <c r="AH1063" s="168">
        <v>42612</v>
      </c>
      <c r="AI1063" s="29" t="str">
        <f t="shared" si="67"/>
        <v>～</v>
      </c>
      <c r="AJ1063" s="169">
        <f t="shared" si="69"/>
        <v>44437</v>
      </c>
      <c r="AK1063" s="132" t="s">
        <v>14638</v>
      </c>
      <c r="AL1063" s="23" t="s">
        <v>14648</v>
      </c>
      <c r="AM1063" s="32">
        <v>42612</v>
      </c>
      <c r="AN1063" s="27"/>
      <c r="AO1063" s="91">
        <v>42612</v>
      </c>
      <c r="AP1063" s="25" t="s">
        <v>14642</v>
      </c>
    </row>
    <row r="1064" spans="1:42" s="74" customFormat="1" ht="24.75" customHeight="1" x14ac:dyDescent="0.15">
      <c r="A1064" s="422">
        <v>1061</v>
      </c>
      <c r="B1064" s="268" t="s">
        <v>14613</v>
      </c>
      <c r="C1064" s="23" t="s">
        <v>14615</v>
      </c>
      <c r="D1064" s="24" t="s">
        <v>14617</v>
      </c>
      <c r="E1064" s="23"/>
      <c r="F1064" s="23"/>
      <c r="G1064" s="25" t="s">
        <v>14614</v>
      </c>
      <c r="H1064" s="23" t="s">
        <v>14619</v>
      </c>
      <c r="I1064" s="23" t="s">
        <v>11590</v>
      </c>
      <c r="J1064" s="25" t="s">
        <v>14600</v>
      </c>
      <c r="K1064" s="25"/>
      <c r="L1064" s="134" t="s">
        <v>14621</v>
      </c>
      <c r="M1064" s="23" t="s">
        <v>14620</v>
      </c>
      <c r="N1064" s="33"/>
      <c r="O1064" s="25" t="s">
        <v>14622</v>
      </c>
      <c r="P1064" s="23" t="s">
        <v>14628</v>
      </c>
      <c r="Q1064" s="25" t="s">
        <v>14626</v>
      </c>
      <c r="R1064" s="25" t="s">
        <v>14624</v>
      </c>
      <c r="S1064" s="23" t="s">
        <v>14630</v>
      </c>
      <c r="T1064" s="23" t="s">
        <v>14632</v>
      </c>
      <c r="U1064" s="25" t="s">
        <v>14634</v>
      </c>
      <c r="V1064" s="23" t="s">
        <v>14619</v>
      </c>
      <c r="W1064" s="25" t="s">
        <v>14636</v>
      </c>
      <c r="X1064" s="25"/>
      <c r="Y1064" s="23" t="s">
        <v>14620</v>
      </c>
      <c r="Z1064" s="23"/>
      <c r="AA1064" s="33">
        <v>5</v>
      </c>
      <c r="AB1064" s="295" t="str">
        <f t="shared" si="70"/>
        <v>年間</v>
      </c>
      <c r="AC1064" s="268"/>
      <c r="AD1064" s="167">
        <v>1</v>
      </c>
      <c r="AE1064" s="167">
        <v>9600</v>
      </c>
      <c r="AF1064" s="167">
        <f t="shared" si="68"/>
        <v>9600</v>
      </c>
      <c r="AG1064" s="27">
        <v>42583</v>
      </c>
      <c r="AH1064" s="168">
        <v>42612</v>
      </c>
      <c r="AI1064" s="29" t="str">
        <f t="shared" si="67"/>
        <v>～</v>
      </c>
      <c r="AJ1064" s="169">
        <f t="shared" si="69"/>
        <v>44437</v>
      </c>
      <c r="AK1064" s="132" t="s">
        <v>14638</v>
      </c>
      <c r="AL1064" s="23" t="s">
        <v>14649</v>
      </c>
      <c r="AM1064" s="32">
        <v>42612</v>
      </c>
      <c r="AN1064" s="27"/>
      <c r="AO1064" s="91">
        <v>42612</v>
      </c>
      <c r="AP1064" s="25" t="s">
        <v>14642</v>
      </c>
    </row>
    <row r="1065" spans="1:42" s="74" customFormat="1" ht="24.75" customHeight="1" x14ac:dyDescent="0.15">
      <c r="A1065" s="422">
        <v>1062</v>
      </c>
      <c r="B1065" s="268" t="s">
        <v>14637</v>
      </c>
      <c r="C1065" s="23" t="s">
        <v>14615</v>
      </c>
      <c r="D1065" s="24" t="s">
        <v>14616</v>
      </c>
      <c r="E1065" s="23"/>
      <c r="F1065" s="23"/>
      <c r="G1065" s="25" t="s">
        <v>14641</v>
      </c>
      <c r="H1065" s="23" t="s">
        <v>14618</v>
      </c>
      <c r="I1065" s="23" t="s">
        <v>11590</v>
      </c>
      <c r="J1065" s="25" t="s">
        <v>14600</v>
      </c>
      <c r="K1065" s="25"/>
      <c r="L1065" s="134" t="s">
        <v>7872</v>
      </c>
      <c r="M1065" s="23" t="s">
        <v>7873</v>
      </c>
      <c r="N1065" s="33"/>
      <c r="O1065" s="25" t="s">
        <v>14643</v>
      </c>
      <c r="P1065" s="23" t="s">
        <v>14627</v>
      </c>
      <c r="Q1065" s="25" t="s">
        <v>14625</v>
      </c>
      <c r="R1065" s="25" t="s">
        <v>14623</v>
      </c>
      <c r="S1065" s="23" t="s">
        <v>14629</v>
      </c>
      <c r="T1065" s="23" t="s">
        <v>14631</v>
      </c>
      <c r="U1065" s="25" t="s">
        <v>14633</v>
      </c>
      <c r="V1065" s="23" t="s">
        <v>14618</v>
      </c>
      <c r="W1065" s="25" t="s">
        <v>14635</v>
      </c>
      <c r="X1065" s="25"/>
      <c r="Y1065" s="23" t="s">
        <v>7873</v>
      </c>
      <c r="Z1065" s="23"/>
      <c r="AA1065" s="33">
        <v>5</v>
      </c>
      <c r="AB1065" s="295" t="str">
        <f t="shared" si="70"/>
        <v>年間</v>
      </c>
      <c r="AC1065" s="268"/>
      <c r="AD1065" s="167">
        <v>1</v>
      </c>
      <c r="AE1065" s="167">
        <v>19800</v>
      </c>
      <c r="AF1065" s="167">
        <f t="shared" si="68"/>
        <v>19800</v>
      </c>
      <c r="AG1065" s="27">
        <v>42583</v>
      </c>
      <c r="AH1065" s="168">
        <v>42612</v>
      </c>
      <c r="AI1065" s="29" t="str">
        <f t="shared" si="67"/>
        <v>～</v>
      </c>
      <c r="AJ1065" s="169">
        <f t="shared" si="69"/>
        <v>44437</v>
      </c>
      <c r="AK1065" s="132" t="s">
        <v>14639</v>
      </c>
      <c r="AL1065" s="23" t="s">
        <v>14651</v>
      </c>
      <c r="AM1065" s="32">
        <v>42612</v>
      </c>
      <c r="AN1065" s="27"/>
      <c r="AO1065" s="91">
        <v>42612</v>
      </c>
      <c r="AP1065" s="25" t="s">
        <v>14640</v>
      </c>
    </row>
    <row r="1066" spans="1:42" s="74" customFormat="1" ht="24.75" customHeight="1" x14ac:dyDescent="0.15">
      <c r="A1066" s="422">
        <v>1063</v>
      </c>
      <c r="B1066" s="268" t="s">
        <v>14637</v>
      </c>
      <c r="C1066" s="23" t="s">
        <v>14615</v>
      </c>
      <c r="D1066" s="24" t="s">
        <v>14616</v>
      </c>
      <c r="E1066" s="23"/>
      <c r="F1066" s="23"/>
      <c r="G1066" s="25" t="s">
        <v>14641</v>
      </c>
      <c r="H1066" s="23" t="s">
        <v>14618</v>
      </c>
      <c r="I1066" s="23" t="s">
        <v>11590</v>
      </c>
      <c r="J1066" s="25" t="s">
        <v>14600</v>
      </c>
      <c r="K1066" s="25"/>
      <c r="L1066" s="134" t="s">
        <v>7872</v>
      </c>
      <c r="M1066" s="23" t="s">
        <v>7873</v>
      </c>
      <c r="N1066" s="33"/>
      <c r="O1066" s="25" t="s">
        <v>14653</v>
      </c>
      <c r="P1066" s="23" t="s">
        <v>14627</v>
      </c>
      <c r="Q1066" s="25" t="s">
        <v>14625</v>
      </c>
      <c r="R1066" s="25" t="s">
        <v>14623</v>
      </c>
      <c r="S1066" s="23" t="s">
        <v>14629</v>
      </c>
      <c r="T1066" s="23" t="s">
        <v>14631</v>
      </c>
      <c r="U1066" s="25" t="s">
        <v>14633</v>
      </c>
      <c r="V1066" s="23" t="s">
        <v>14618</v>
      </c>
      <c r="W1066" s="25" t="s">
        <v>14635</v>
      </c>
      <c r="X1066" s="25"/>
      <c r="Y1066" s="23" t="s">
        <v>7873</v>
      </c>
      <c r="Z1066" s="23"/>
      <c r="AA1066" s="33">
        <v>5</v>
      </c>
      <c r="AB1066" s="295" t="str">
        <f t="shared" si="70"/>
        <v>年間</v>
      </c>
      <c r="AC1066" s="268"/>
      <c r="AD1066" s="167">
        <v>1</v>
      </c>
      <c r="AE1066" s="167">
        <v>19800</v>
      </c>
      <c r="AF1066" s="167">
        <f t="shared" si="68"/>
        <v>19800</v>
      </c>
      <c r="AG1066" s="27">
        <v>42583</v>
      </c>
      <c r="AH1066" s="168">
        <v>42612</v>
      </c>
      <c r="AI1066" s="29" t="str">
        <f t="shared" si="67"/>
        <v>～</v>
      </c>
      <c r="AJ1066" s="169">
        <f t="shared" si="69"/>
        <v>44437</v>
      </c>
      <c r="AK1066" s="132" t="s">
        <v>14639</v>
      </c>
      <c r="AL1066" s="23" t="s">
        <v>14652</v>
      </c>
      <c r="AM1066" s="32">
        <v>42612</v>
      </c>
      <c r="AN1066" s="27"/>
      <c r="AO1066" s="91">
        <v>42612</v>
      </c>
      <c r="AP1066" s="25" t="s">
        <v>14640</v>
      </c>
    </row>
    <row r="1067" spans="1:42" s="74" customFormat="1" ht="24.75" customHeight="1" x14ac:dyDescent="0.15">
      <c r="A1067" s="422">
        <v>1064</v>
      </c>
      <c r="B1067" s="268" t="s">
        <v>14655</v>
      </c>
      <c r="C1067" s="23" t="s">
        <v>14646</v>
      </c>
      <c r="D1067" s="24" t="s">
        <v>14644</v>
      </c>
      <c r="E1067" s="23"/>
      <c r="F1067" s="23"/>
      <c r="G1067" s="25" t="s">
        <v>14720</v>
      </c>
      <c r="H1067" s="23" t="s">
        <v>14721</v>
      </c>
      <c r="I1067" s="23" t="s">
        <v>14723</v>
      </c>
      <c r="J1067" s="25" t="s">
        <v>14722</v>
      </c>
      <c r="K1067" s="25"/>
      <c r="L1067" s="134" t="s">
        <v>14724</v>
      </c>
      <c r="M1067" s="23" t="s">
        <v>14725</v>
      </c>
      <c r="N1067" s="33" t="s">
        <v>14726</v>
      </c>
      <c r="O1067" s="25" t="s">
        <v>14727</v>
      </c>
      <c r="P1067" s="23" t="s">
        <v>14728</v>
      </c>
      <c r="Q1067" s="25" t="s">
        <v>14729</v>
      </c>
      <c r="R1067" s="25"/>
      <c r="S1067" s="23" t="s">
        <v>14730</v>
      </c>
      <c r="T1067" s="23" t="s">
        <v>14731</v>
      </c>
      <c r="U1067" s="25" t="s">
        <v>14732</v>
      </c>
      <c r="V1067" s="23" t="s">
        <v>14721</v>
      </c>
      <c r="W1067" s="25" t="s">
        <v>14733</v>
      </c>
      <c r="X1067" s="25"/>
      <c r="Y1067" s="23" t="s">
        <v>14725</v>
      </c>
      <c r="Z1067" s="23" t="s">
        <v>14726</v>
      </c>
      <c r="AA1067" s="33">
        <v>5</v>
      </c>
      <c r="AB1067" s="295" t="str">
        <f t="shared" si="70"/>
        <v>年間</v>
      </c>
      <c r="AC1067" s="268"/>
      <c r="AD1067" s="167">
        <v>1</v>
      </c>
      <c r="AE1067" s="167">
        <v>32400</v>
      </c>
      <c r="AF1067" s="167">
        <f t="shared" si="68"/>
        <v>32400</v>
      </c>
      <c r="AG1067" s="27">
        <v>42614</v>
      </c>
      <c r="AH1067" s="168">
        <v>42614</v>
      </c>
      <c r="AI1067" s="29" t="str">
        <f t="shared" si="67"/>
        <v>～</v>
      </c>
      <c r="AJ1067" s="169">
        <f t="shared" si="69"/>
        <v>44439</v>
      </c>
      <c r="AK1067" s="132" t="s">
        <v>7082</v>
      </c>
      <c r="AL1067" s="23" t="s">
        <v>14734</v>
      </c>
      <c r="AM1067" s="32">
        <v>42614</v>
      </c>
      <c r="AN1067" s="27"/>
      <c r="AO1067" s="91">
        <v>42620</v>
      </c>
      <c r="AP1067" s="25" t="s">
        <v>14645</v>
      </c>
    </row>
    <row r="1068" spans="1:42" s="74" customFormat="1" ht="24.75" customHeight="1" x14ac:dyDescent="0.15">
      <c r="A1068" s="422">
        <v>1065</v>
      </c>
      <c r="B1068" s="268" t="s">
        <v>14717</v>
      </c>
      <c r="C1068" s="23" t="s">
        <v>582</v>
      </c>
      <c r="D1068" s="24" t="s">
        <v>1591</v>
      </c>
      <c r="E1068" s="23"/>
      <c r="F1068" s="23"/>
      <c r="G1068" s="25" t="s">
        <v>16102</v>
      </c>
      <c r="H1068" s="23" t="s">
        <v>16103</v>
      </c>
      <c r="I1068" s="23" t="s">
        <v>16147</v>
      </c>
      <c r="J1068" s="25" t="s">
        <v>16146</v>
      </c>
      <c r="K1068" s="25" t="s">
        <v>16104</v>
      </c>
      <c r="L1068" s="134" t="s">
        <v>16105</v>
      </c>
      <c r="M1068" s="23" t="s">
        <v>16106</v>
      </c>
      <c r="N1068" s="33" t="s">
        <v>16107</v>
      </c>
      <c r="O1068" s="25" t="s">
        <v>2881</v>
      </c>
      <c r="P1068" s="23" t="s">
        <v>32</v>
      </c>
      <c r="Q1068" s="25" t="s">
        <v>13415</v>
      </c>
      <c r="R1068" s="25" t="s">
        <v>16148</v>
      </c>
      <c r="S1068" s="23" t="s">
        <v>35</v>
      </c>
      <c r="T1068" s="23" t="s">
        <v>36</v>
      </c>
      <c r="U1068" s="25" t="s">
        <v>16108</v>
      </c>
      <c r="V1068" s="23" t="s">
        <v>16109</v>
      </c>
      <c r="W1068" s="25" t="s">
        <v>16110</v>
      </c>
      <c r="X1068" s="25" t="s">
        <v>16111</v>
      </c>
      <c r="Y1068" s="23" t="s">
        <v>16112</v>
      </c>
      <c r="Z1068" s="23" t="s">
        <v>16113</v>
      </c>
      <c r="AA1068" s="33">
        <v>5</v>
      </c>
      <c r="AB1068" s="295" t="str">
        <f t="shared" si="70"/>
        <v>年間</v>
      </c>
      <c r="AC1068" s="268"/>
      <c r="AD1068" s="167">
        <v>1</v>
      </c>
      <c r="AE1068" s="167">
        <v>37800</v>
      </c>
      <c r="AF1068" s="167">
        <f t="shared" si="68"/>
        <v>37800</v>
      </c>
      <c r="AG1068" s="27">
        <v>42614</v>
      </c>
      <c r="AH1068" s="168">
        <v>42644</v>
      </c>
      <c r="AI1068" s="29" t="str">
        <f t="shared" si="67"/>
        <v>～</v>
      </c>
      <c r="AJ1068" s="169">
        <f t="shared" si="69"/>
        <v>44469</v>
      </c>
      <c r="AK1068" s="23" t="s">
        <v>14718</v>
      </c>
      <c r="AL1068" s="132" t="s">
        <v>16114</v>
      </c>
      <c r="AM1068" s="35">
        <v>42644</v>
      </c>
      <c r="AN1068" s="27"/>
      <c r="AO1068" s="104">
        <v>42746</v>
      </c>
      <c r="AP1068" s="25" t="s">
        <v>14719</v>
      </c>
    </row>
    <row r="1069" spans="1:42" s="74" customFormat="1" ht="24.75" customHeight="1" x14ac:dyDescent="0.15">
      <c r="A1069" s="422">
        <v>1066</v>
      </c>
      <c r="B1069" s="268" t="s">
        <v>14716</v>
      </c>
      <c r="C1069" s="23" t="s">
        <v>582</v>
      </c>
      <c r="D1069" s="24" t="s">
        <v>1591</v>
      </c>
      <c r="E1069" s="23"/>
      <c r="F1069" s="23"/>
      <c r="G1069" s="25" t="s">
        <v>16102</v>
      </c>
      <c r="H1069" s="23" t="s">
        <v>16103</v>
      </c>
      <c r="I1069" s="23" t="s">
        <v>16147</v>
      </c>
      <c r="J1069" s="25" t="s">
        <v>16146</v>
      </c>
      <c r="K1069" s="25" t="s">
        <v>16104</v>
      </c>
      <c r="L1069" s="134" t="s">
        <v>16105</v>
      </c>
      <c r="M1069" s="23" t="s">
        <v>16106</v>
      </c>
      <c r="N1069" s="33" t="s">
        <v>16107</v>
      </c>
      <c r="O1069" s="25" t="s">
        <v>2881</v>
      </c>
      <c r="P1069" s="23" t="s">
        <v>32</v>
      </c>
      <c r="Q1069" s="25" t="s">
        <v>13415</v>
      </c>
      <c r="R1069" s="25" t="s">
        <v>16148</v>
      </c>
      <c r="S1069" s="23" t="s">
        <v>35</v>
      </c>
      <c r="T1069" s="23" t="s">
        <v>36</v>
      </c>
      <c r="U1069" s="25" t="s">
        <v>16108</v>
      </c>
      <c r="V1069" s="23" t="s">
        <v>16109</v>
      </c>
      <c r="W1069" s="25" t="s">
        <v>16110</v>
      </c>
      <c r="X1069" s="25" t="s">
        <v>16111</v>
      </c>
      <c r="Y1069" s="23" t="s">
        <v>16112</v>
      </c>
      <c r="Z1069" s="23" t="s">
        <v>16113</v>
      </c>
      <c r="AA1069" s="33">
        <v>5</v>
      </c>
      <c r="AB1069" s="295" t="str">
        <f>IF(ISBLANK($AA1069),"","年間")</f>
        <v>年間</v>
      </c>
      <c r="AC1069" s="268"/>
      <c r="AD1069" s="167">
        <v>1</v>
      </c>
      <c r="AE1069" s="167">
        <v>37800</v>
      </c>
      <c r="AF1069" s="167">
        <f>IF(ISBLANK($AE1069),"",$AE1069*$AD1069)</f>
        <v>37800</v>
      </c>
      <c r="AG1069" s="27">
        <v>42614</v>
      </c>
      <c r="AH1069" s="168">
        <v>42644</v>
      </c>
      <c r="AI1069" s="29" t="str">
        <f>IF(ISBLANK($AG1069),"","～")</f>
        <v>～</v>
      </c>
      <c r="AJ1069" s="169">
        <f t="shared" si="69"/>
        <v>44469</v>
      </c>
      <c r="AK1069" s="23" t="s">
        <v>5162</v>
      </c>
      <c r="AL1069" s="132" t="s">
        <v>16115</v>
      </c>
      <c r="AM1069" s="35">
        <v>42644</v>
      </c>
      <c r="AN1069" s="27"/>
      <c r="AO1069" s="104">
        <v>42746</v>
      </c>
      <c r="AP1069" s="25" t="s">
        <v>14719</v>
      </c>
    </row>
    <row r="1070" spans="1:42" s="74" customFormat="1" ht="24.75" customHeight="1" x14ac:dyDescent="0.15">
      <c r="A1070" s="422">
        <v>1067</v>
      </c>
      <c r="B1070" s="268" t="s">
        <v>14751</v>
      </c>
      <c r="C1070" s="23" t="s">
        <v>1653</v>
      </c>
      <c r="D1070" s="24" t="s">
        <v>7204</v>
      </c>
      <c r="E1070" s="23"/>
      <c r="F1070" s="23"/>
      <c r="G1070" s="25" t="s">
        <v>14795</v>
      </c>
      <c r="H1070" s="23" t="s">
        <v>14796</v>
      </c>
      <c r="I1070" s="23" t="s">
        <v>14798</v>
      </c>
      <c r="J1070" s="25" t="s">
        <v>14797</v>
      </c>
      <c r="K1070" s="25"/>
      <c r="L1070" s="134"/>
      <c r="M1070" s="23" t="s">
        <v>14799</v>
      </c>
      <c r="N1070" s="33"/>
      <c r="O1070" s="25" t="s">
        <v>6424</v>
      </c>
      <c r="P1070" s="23"/>
      <c r="Q1070" s="25"/>
      <c r="R1070" s="25"/>
      <c r="S1070" s="23"/>
      <c r="T1070" s="23"/>
      <c r="U1070" s="25" t="s">
        <v>3366</v>
      </c>
      <c r="V1070" s="23" t="s">
        <v>14801</v>
      </c>
      <c r="W1070" s="25" t="s">
        <v>14802</v>
      </c>
      <c r="X1070" s="25" t="s">
        <v>14800</v>
      </c>
      <c r="Y1070" s="23" t="s">
        <v>14803</v>
      </c>
      <c r="Z1070" s="23" t="s">
        <v>14804</v>
      </c>
      <c r="AA1070" s="33">
        <v>5</v>
      </c>
      <c r="AB1070" s="295" t="str">
        <f t="shared" si="70"/>
        <v>年間</v>
      </c>
      <c r="AC1070" s="268" t="s">
        <v>14487</v>
      </c>
      <c r="AD1070" s="167">
        <v>1</v>
      </c>
      <c r="AE1070" s="167">
        <v>76500</v>
      </c>
      <c r="AF1070" s="167">
        <f>IF(ISBLANK($AE1070),"",$AE1070*$AD1070)</f>
        <v>76500</v>
      </c>
      <c r="AG1070" s="27">
        <v>42614</v>
      </c>
      <c r="AH1070" s="168">
        <v>42641</v>
      </c>
      <c r="AI1070" s="29" t="str">
        <f t="shared" si="67"/>
        <v>～</v>
      </c>
      <c r="AJ1070" s="169">
        <f t="shared" si="69"/>
        <v>44466</v>
      </c>
      <c r="AK1070" s="23" t="s">
        <v>14811</v>
      </c>
      <c r="AL1070" s="23" t="s">
        <v>14812</v>
      </c>
      <c r="AM1070" s="32">
        <v>42641</v>
      </c>
      <c r="AN1070" s="27"/>
      <c r="AO1070" s="91">
        <v>42634</v>
      </c>
      <c r="AP1070" s="25" t="s">
        <v>14752</v>
      </c>
    </row>
    <row r="1071" spans="1:42" s="74" customFormat="1" ht="24.75" customHeight="1" x14ac:dyDescent="0.15">
      <c r="A1071" s="422">
        <v>1068</v>
      </c>
      <c r="B1071" s="268" t="s">
        <v>14751</v>
      </c>
      <c r="C1071" s="23" t="s">
        <v>1653</v>
      </c>
      <c r="D1071" s="24" t="s">
        <v>7204</v>
      </c>
      <c r="E1071" s="23"/>
      <c r="F1071" s="23"/>
      <c r="G1071" s="25" t="s">
        <v>14795</v>
      </c>
      <c r="H1071" s="23" t="s">
        <v>14796</v>
      </c>
      <c r="I1071" s="23" t="s">
        <v>14798</v>
      </c>
      <c r="J1071" s="25" t="s">
        <v>14797</v>
      </c>
      <c r="K1071" s="25"/>
      <c r="L1071" s="134"/>
      <c r="M1071" s="23" t="s">
        <v>14799</v>
      </c>
      <c r="N1071" s="33"/>
      <c r="O1071" s="25" t="s">
        <v>6424</v>
      </c>
      <c r="P1071" s="23"/>
      <c r="Q1071" s="25"/>
      <c r="R1071" s="25"/>
      <c r="S1071" s="23"/>
      <c r="T1071" s="23"/>
      <c r="U1071" s="25" t="s">
        <v>3366</v>
      </c>
      <c r="V1071" s="23" t="s">
        <v>14801</v>
      </c>
      <c r="W1071" s="25" t="s">
        <v>14802</v>
      </c>
      <c r="X1071" s="25" t="s">
        <v>14800</v>
      </c>
      <c r="Y1071" s="23" t="s">
        <v>14803</v>
      </c>
      <c r="Z1071" s="23" t="s">
        <v>14804</v>
      </c>
      <c r="AA1071" s="33">
        <v>5</v>
      </c>
      <c r="AB1071" s="295" t="str">
        <f t="shared" si="70"/>
        <v>年間</v>
      </c>
      <c r="AC1071" s="268" t="s">
        <v>14487</v>
      </c>
      <c r="AD1071" s="167">
        <v>1</v>
      </c>
      <c r="AE1071" s="179"/>
      <c r="AF1071" s="179" t="str">
        <f t="shared" si="68"/>
        <v/>
      </c>
      <c r="AG1071" s="27">
        <v>42614</v>
      </c>
      <c r="AH1071" s="168">
        <v>42641</v>
      </c>
      <c r="AI1071" s="29" t="str">
        <f t="shared" si="67"/>
        <v>～</v>
      </c>
      <c r="AJ1071" s="169">
        <f t="shared" si="69"/>
        <v>44466</v>
      </c>
      <c r="AK1071" s="23" t="s">
        <v>10876</v>
      </c>
      <c r="AL1071" s="23" t="s">
        <v>14805</v>
      </c>
      <c r="AM1071" s="32">
        <v>42641</v>
      </c>
      <c r="AN1071" s="27"/>
      <c r="AO1071" s="91">
        <v>42634</v>
      </c>
      <c r="AP1071" s="25" t="s">
        <v>14752</v>
      </c>
    </row>
    <row r="1072" spans="1:42" s="74" customFormat="1" ht="24.75" customHeight="1" x14ac:dyDescent="0.15">
      <c r="A1072" s="422">
        <v>1069</v>
      </c>
      <c r="B1072" s="268" t="s">
        <v>14750</v>
      </c>
      <c r="C1072" s="23" t="s">
        <v>1653</v>
      </c>
      <c r="D1072" s="24" t="s">
        <v>7204</v>
      </c>
      <c r="E1072" s="23"/>
      <c r="F1072" s="23"/>
      <c r="G1072" s="25" t="s">
        <v>14795</v>
      </c>
      <c r="H1072" s="23" t="s">
        <v>14796</v>
      </c>
      <c r="I1072" s="23" t="s">
        <v>14798</v>
      </c>
      <c r="J1072" s="25" t="s">
        <v>14797</v>
      </c>
      <c r="K1072" s="25"/>
      <c r="L1072" s="134"/>
      <c r="M1072" s="23" t="s">
        <v>14799</v>
      </c>
      <c r="N1072" s="33"/>
      <c r="O1072" s="25" t="s">
        <v>6424</v>
      </c>
      <c r="P1072" s="23"/>
      <c r="Q1072" s="25"/>
      <c r="R1072" s="25"/>
      <c r="S1072" s="23"/>
      <c r="T1072" s="23"/>
      <c r="U1072" s="25" t="s">
        <v>3366</v>
      </c>
      <c r="V1072" s="23" t="s">
        <v>14801</v>
      </c>
      <c r="W1072" s="25" t="s">
        <v>14802</v>
      </c>
      <c r="X1072" s="25" t="s">
        <v>14800</v>
      </c>
      <c r="Y1072" s="23" t="s">
        <v>14803</v>
      </c>
      <c r="Z1072" s="23" t="s">
        <v>14804</v>
      </c>
      <c r="AA1072" s="33">
        <v>5</v>
      </c>
      <c r="AB1072" s="295" t="str">
        <f t="shared" si="70"/>
        <v>年間</v>
      </c>
      <c r="AC1072" s="268" t="s">
        <v>14487</v>
      </c>
      <c r="AD1072" s="167">
        <v>1</v>
      </c>
      <c r="AE1072" s="179"/>
      <c r="AF1072" s="179" t="str">
        <f t="shared" si="68"/>
        <v/>
      </c>
      <c r="AG1072" s="27">
        <v>42614</v>
      </c>
      <c r="AH1072" s="168">
        <v>42641</v>
      </c>
      <c r="AI1072" s="29" t="str">
        <f t="shared" si="67"/>
        <v>～</v>
      </c>
      <c r="AJ1072" s="169">
        <f t="shared" si="69"/>
        <v>44466</v>
      </c>
      <c r="AK1072" s="23" t="s">
        <v>14806</v>
      </c>
      <c r="AL1072" s="23" t="s">
        <v>14807</v>
      </c>
      <c r="AM1072" s="32">
        <v>42641</v>
      </c>
      <c r="AN1072" s="27"/>
      <c r="AO1072" s="91">
        <v>42634</v>
      </c>
      <c r="AP1072" s="25" t="s">
        <v>14752</v>
      </c>
    </row>
    <row r="1073" spans="1:42" s="74" customFormat="1" ht="24.75" customHeight="1" x14ac:dyDescent="0.15">
      <c r="A1073" s="422">
        <v>1070</v>
      </c>
      <c r="B1073" s="268" t="s">
        <v>14750</v>
      </c>
      <c r="C1073" s="23" t="s">
        <v>1653</v>
      </c>
      <c r="D1073" s="24" t="s">
        <v>7204</v>
      </c>
      <c r="E1073" s="23"/>
      <c r="F1073" s="23"/>
      <c r="G1073" s="25" t="s">
        <v>14795</v>
      </c>
      <c r="H1073" s="23" t="s">
        <v>14796</v>
      </c>
      <c r="I1073" s="23" t="s">
        <v>14798</v>
      </c>
      <c r="J1073" s="25" t="s">
        <v>14797</v>
      </c>
      <c r="K1073" s="25"/>
      <c r="L1073" s="134"/>
      <c r="M1073" s="23" t="s">
        <v>14799</v>
      </c>
      <c r="N1073" s="33"/>
      <c r="O1073" s="25" t="s">
        <v>6424</v>
      </c>
      <c r="P1073" s="23"/>
      <c r="Q1073" s="25"/>
      <c r="R1073" s="25"/>
      <c r="S1073" s="23"/>
      <c r="T1073" s="23"/>
      <c r="U1073" s="25" t="s">
        <v>3366</v>
      </c>
      <c r="V1073" s="23" t="s">
        <v>14801</v>
      </c>
      <c r="W1073" s="25" t="s">
        <v>14802</v>
      </c>
      <c r="X1073" s="25" t="s">
        <v>14800</v>
      </c>
      <c r="Y1073" s="23" t="s">
        <v>14803</v>
      </c>
      <c r="Z1073" s="23" t="s">
        <v>14804</v>
      </c>
      <c r="AA1073" s="33">
        <v>5</v>
      </c>
      <c r="AB1073" s="295" t="str">
        <f t="shared" si="70"/>
        <v>年間</v>
      </c>
      <c r="AC1073" s="268" t="s">
        <v>14487</v>
      </c>
      <c r="AD1073" s="167">
        <v>1</v>
      </c>
      <c r="AE1073" s="179"/>
      <c r="AF1073" s="179" t="str">
        <f t="shared" si="68"/>
        <v/>
      </c>
      <c r="AG1073" s="27">
        <v>42614</v>
      </c>
      <c r="AH1073" s="168">
        <v>42641</v>
      </c>
      <c r="AI1073" s="29" t="str">
        <f t="shared" si="67"/>
        <v>～</v>
      </c>
      <c r="AJ1073" s="169">
        <f t="shared" si="69"/>
        <v>44466</v>
      </c>
      <c r="AK1073" s="23" t="s">
        <v>7375</v>
      </c>
      <c r="AL1073" s="23" t="s">
        <v>14808</v>
      </c>
      <c r="AM1073" s="32">
        <v>42641</v>
      </c>
      <c r="AN1073" s="27"/>
      <c r="AO1073" s="91">
        <v>42634</v>
      </c>
      <c r="AP1073" s="25" t="s">
        <v>14752</v>
      </c>
    </row>
    <row r="1074" spans="1:42" s="74" customFormat="1" ht="24.75" customHeight="1" x14ac:dyDescent="0.15">
      <c r="A1074" s="422">
        <v>1071</v>
      </c>
      <c r="B1074" s="268" t="s">
        <v>14750</v>
      </c>
      <c r="C1074" s="23" t="s">
        <v>1653</v>
      </c>
      <c r="D1074" s="24" t="s">
        <v>7204</v>
      </c>
      <c r="E1074" s="23"/>
      <c r="F1074" s="23"/>
      <c r="G1074" s="25" t="s">
        <v>14795</v>
      </c>
      <c r="H1074" s="23" t="s">
        <v>14796</v>
      </c>
      <c r="I1074" s="23" t="s">
        <v>14798</v>
      </c>
      <c r="J1074" s="25" t="s">
        <v>14797</v>
      </c>
      <c r="K1074" s="25"/>
      <c r="L1074" s="134"/>
      <c r="M1074" s="23" t="s">
        <v>14799</v>
      </c>
      <c r="N1074" s="33"/>
      <c r="O1074" s="25" t="s">
        <v>6424</v>
      </c>
      <c r="P1074" s="23"/>
      <c r="Q1074" s="25"/>
      <c r="R1074" s="25"/>
      <c r="S1074" s="23"/>
      <c r="T1074" s="23"/>
      <c r="U1074" s="25" t="s">
        <v>3366</v>
      </c>
      <c r="V1074" s="23" t="s">
        <v>14801</v>
      </c>
      <c r="W1074" s="25" t="s">
        <v>14802</v>
      </c>
      <c r="X1074" s="25" t="s">
        <v>14800</v>
      </c>
      <c r="Y1074" s="23" t="s">
        <v>14803</v>
      </c>
      <c r="Z1074" s="23" t="s">
        <v>14804</v>
      </c>
      <c r="AA1074" s="33">
        <v>5</v>
      </c>
      <c r="AB1074" s="295" t="str">
        <f t="shared" si="70"/>
        <v>年間</v>
      </c>
      <c r="AC1074" s="268" t="s">
        <v>14487</v>
      </c>
      <c r="AD1074" s="167">
        <v>1</v>
      </c>
      <c r="AE1074" s="179"/>
      <c r="AF1074" s="179" t="str">
        <f t="shared" si="68"/>
        <v/>
      </c>
      <c r="AG1074" s="27">
        <v>42614</v>
      </c>
      <c r="AH1074" s="168">
        <v>42641</v>
      </c>
      <c r="AI1074" s="29" t="str">
        <f t="shared" si="67"/>
        <v>～</v>
      </c>
      <c r="AJ1074" s="169">
        <f t="shared" si="69"/>
        <v>44466</v>
      </c>
      <c r="AK1074" s="23" t="s">
        <v>11559</v>
      </c>
      <c r="AL1074" s="23" t="s">
        <v>14809</v>
      </c>
      <c r="AM1074" s="32">
        <v>42641</v>
      </c>
      <c r="AN1074" s="27"/>
      <c r="AO1074" s="91">
        <v>42634</v>
      </c>
      <c r="AP1074" s="25" t="s">
        <v>14752</v>
      </c>
    </row>
    <row r="1075" spans="1:42" s="74" customFormat="1" ht="24.75" customHeight="1" x14ac:dyDescent="0.15">
      <c r="A1075" s="422">
        <v>1072</v>
      </c>
      <c r="B1075" s="268" t="s">
        <v>14750</v>
      </c>
      <c r="C1075" s="23" t="s">
        <v>1653</v>
      </c>
      <c r="D1075" s="24" t="s">
        <v>7204</v>
      </c>
      <c r="E1075" s="23"/>
      <c r="F1075" s="23"/>
      <c r="G1075" s="25" t="s">
        <v>14795</v>
      </c>
      <c r="H1075" s="23" t="s">
        <v>14796</v>
      </c>
      <c r="I1075" s="23" t="s">
        <v>14798</v>
      </c>
      <c r="J1075" s="25" t="s">
        <v>14797</v>
      </c>
      <c r="K1075" s="25"/>
      <c r="L1075" s="134"/>
      <c r="M1075" s="23" t="s">
        <v>14799</v>
      </c>
      <c r="N1075" s="33"/>
      <c r="O1075" s="25" t="s">
        <v>6424</v>
      </c>
      <c r="P1075" s="23"/>
      <c r="Q1075" s="25"/>
      <c r="R1075" s="25"/>
      <c r="S1075" s="23"/>
      <c r="T1075" s="23"/>
      <c r="U1075" s="25" t="s">
        <v>3366</v>
      </c>
      <c r="V1075" s="23" t="s">
        <v>14801</v>
      </c>
      <c r="W1075" s="25" t="s">
        <v>14802</v>
      </c>
      <c r="X1075" s="25" t="s">
        <v>14800</v>
      </c>
      <c r="Y1075" s="23" t="s">
        <v>14803</v>
      </c>
      <c r="Z1075" s="23" t="s">
        <v>14804</v>
      </c>
      <c r="AA1075" s="33">
        <v>5</v>
      </c>
      <c r="AB1075" s="295" t="str">
        <f t="shared" si="70"/>
        <v>年間</v>
      </c>
      <c r="AC1075" s="268" t="s">
        <v>14487</v>
      </c>
      <c r="AD1075" s="167">
        <v>1</v>
      </c>
      <c r="AE1075" s="179"/>
      <c r="AF1075" s="179" t="str">
        <f t="shared" si="68"/>
        <v/>
      </c>
      <c r="AG1075" s="27">
        <v>42614</v>
      </c>
      <c r="AH1075" s="168">
        <v>42641</v>
      </c>
      <c r="AI1075" s="29" t="str">
        <f t="shared" si="67"/>
        <v>～</v>
      </c>
      <c r="AJ1075" s="169">
        <f t="shared" si="69"/>
        <v>44466</v>
      </c>
      <c r="AK1075" s="23" t="s">
        <v>14810</v>
      </c>
      <c r="AL1075" s="23" t="s">
        <v>14677</v>
      </c>
      <c r="AM1075" s="32">
        <v>42641</v>
      </c>
      <c r="AN1075" s="320" t="s">
        <v>14685</v>
      </c>
      <c r="AO1075" s="91" t="s">
        <v>14686</v>
      </c>
      <c r="AP1075" s="25" t="s">
        <v>14752</v>
      </c>
    </row>
    <row r="1076" spans="1:42" s="74" customFormat="1" ht="24.75" customHeight="1" x14ac:dyDescent="0.15">
      <c r="A1076" s="422">
        <v>1073</v>
      </c>
      <c r="B1076" s="421" t="s">
        <v>14790</v>
      </c>
      <c r="C1076" s="325" t="s">
        <v>1915</v>
      </c>
      <c r="D1076" s="650" t="s">
        <v>5019</v>
      </c>
      <c r="E1076" s="325"/>
      <c r="F1076" s="325"/>
      <c r="G1076" s="326" t="s">
        <v>14791</v>
      </c>
      <c r="H1076" s="327"/>
      <c r="I1076" s="327"/>
      <c r="J1076" s="326"/>
      <c r="K1076" s="326"/>
      <c r="L1076" s="328"/>
      <c r="M1076" s="327"/>
      <c r="N1076" s="329"/>
      <c r="O1076" s="326" t="s">
        <v>14794</v>
      </c>
      <c r="P1076" s="327"/>
      <c r="Q1076" s="326"/>
      <c r="R1076" s="326"/>
      <c r="S1076" s="327"/>
      <c r="T1076" s="327"/>
      <c r="U1076" s="326"/>
      <c r="V1076" s="327"/>
      <c r="W1076" s="326"/>
      <c r="X1076" s="326"/>
      <c r="Y1076" s="327"/>
      <c r="Z1076" s="327"/>
      <c r="AA1076" s="329">
        <v>3</v>
      </c>
      <c r="AB1076" s="330" t="str">
        <f t="shared" si="70"/>
        <v>年間</v>
      </c>
      <c r="AC1076" s="331"/>
      <c r="AD1076" s="332">
        <v>5</v>
      </c>
      <c r="AE1076" s="332">
        <v>6840</v>
      </c>
      <c r="AF1076" s="332">
        <f t="shared" si="68"/>
        <v>34200</v>
      </c>
      <c r="AG1076" s="333"/>
      <c r="AH1076" s="334"/>
      <c r="AI1076" s="335" t="str">
        <f t="shared" si="67"/>
        <v/>
      </c>
      <c r="AJ1076" s="336" t="str">
        <f t="shared" si="69"/>
        <v/>
      </c>
      <c r="AK1076" s="327" t="s">
        <v>14792</v>
      </c>
      <c r="AL1076" s="327"/>
      <c r="AM1076" s="337"/>
      <c r="AN1076" s="333"/>
      <c r="AO1076" s="338"/>
      <c r="AP1076" s="326" t="s">
        <v>14793</v>
      </c>
    </row>
    <row r="1077" spans="1:42" s="74" customFormat="1" ht="24.75" customHeight="1" x14ac:dyDescent="0.15">
      <c r="A1077" s="422">
        <v>1074</v>
      </c>
      <c r="B1077" s="268" t="s">
        <v>14826</v>
      </c>
      <c r="C1077" s="23" t="s">
        <v>582</v>
      </c>
      <c r="D1077" s="24" t="s">
        <v>14830</v>
      </c>
      <c r="E1077" s="23"/>
      <c r="F1077" s="23"/>
      <c r="G1077" s="25" t="s">
        <v>15451</v>
      </c>
      <c r="H1077" s="23" t="s">
        <v>15452</v>
      </c>
      <c r="I1077" s="23" t="s">
        <v>15068</v>
      </c>
      <c r="J1077" s="25" t="s">
        <v>15067</v>
      </c>
      <c r="K1077" s="25" t="s">
        <v>15453</v>
      </c>
      <c r="L1077" s="134"/>
      <c r="M1077" s="23" t="s">
        <v>15454</v>
      </c>
      <c r="N1077" s="33" t="s">
        <v>15455</v>
      </c>
      <c r="O1077" s="25" t="s">
        <v>15456</v>
      </c>
      <c r="P1077" s="23" t="s">
        <v>15457</v>
      </c>
      <c r="Q1077" s="25" t="s">
        <v>15458</v>
      </c>
      <c r="R1077" s="25"/>
      <c r="S1077" s="23" t="s">
        <v>15459</v>
      </c>
      <c r="T1077" s="23" t="s">
        <v>15460</v>
      </c>
      <c r="U1077" s="25" t="s">
        <v>15461</v>
      </c>
      <c r="V1077" s="23" t="s">
        <v>15462</v>
      </c>
      <c r="W1077" s="25" t="s">
        <v>15463</v>
      </c>
      <c r="X1077" s="25" t="s">
        <v>15464</v>
      </c>
      <c r="Y1077" s="23" t="s">
        <v>15465</v>
      </c>
      <c r="Z1077" s="23" t="s">
        <v>15466</v>
      </c>
      <c r="AA1077" s="33">
        <v>5</v>
      </c>
      <c r="AB1077" s="295" t="str">
        <f t="shared" si="70"/>
        <v>年間</v>
      </c>
      <c r="AC1077" s="268"/>
      <c r="AD1077" s="167">
        <v>1</v>
      </c>
      <c r="AE1077" s="167">
        <v>9600</v>
      </c>
      <c r="AF1077" s="167">
        <f t="shared" si="68"/>
        <v>9600</v>
      </c>
      <c r="AG1077" s="27">
        <v>42644</v>
      </c>
      <c r="AH1077" s="168">
        <v>42644</v>
      </c>
      <c r="AI1077" s="29" t="str">
        <f t="shared" si="67"/>
        <v>～</v>
      </c>
      <c r="AJ1077" s="169">
        <f t="shared" si="69"/>
        <v>44469</v>
      </c>
      <c r="AK1077" s="23" t="s">
        <v>14832</v>
      </c>
      <c r="AL1077" s="132" t="s">
        <v>15467</v>
      </c>
      <c r="AM1077" s="35">
        <v>42644</v>
      </c>
      <c r="AN1077" s="27"/>
      <c r="AO1077" s="104">
        <v>42723</v>
      </c>
      <c r="AP1077" s="25" t="s">
        <v>15066</v>
      </c>
    </row>
    <row r="1078" spans="1:42" s="74" customFormat="1" ht="24.75" customHeight="1" x14ac:dyDescent="0.15">
      <c r="A1078" s="422">
        <v>1075</v>
      </c>
      <c r="B1078" s="268" t="s">
        <v>14826</v>
      </c>
      <c r="C1078" s="23" t="s">
        <v>582</v>
      </c>
      <c r="D1078" s="24" t="s">
        <v>14830</v>
      </c>
      <c r="E1078" s="23"/>
      <c r="F1078" s="23"/>
      <c r="G1078" s="25" t="s">
        <v>15451</v>
      </c>
      <c r="H1078" s="23" t="s">
        <v>15452</v>
      </c>
      <c r="I1078" s="23" t="s">
        <v>12372</v>
      </c>
      <c r="J1078" s="25" t="s">
        <v>15067</v>
      </c>
      <c r="K1078" s="25" t="s">
        <v>15453</v>
      </c>
      <c r="L1078" s="134"/>
      <c r="M1078" s="23" t="s">
        <v>15454</v>
      </c>
      <c r="N1078" s="33" t="s">
        <v>15455</v>
      </c>
      <c r="O1078" s="25" t="s">
        <v>15456</v>
      </c>
      <c r="P1078" s="23" t="s">
        <v>15457</v>
      </c>
      <c r="Q1078" s="25" t="s">
        <v>15458</v>
      </c>
      <c r="R1078" s="25"/>
      <c r="S1078" s="23" t="s">
        <v>15459</v>
      </c>
      <c r="T1078" s="23" t="s">
        <v>15460</v>
      </c>
      <c r="U1078" s="25" t="s">
        <v>15461</v>
      </c>
      <c r="V1078" s="23" t="s">
        <v>15462</v>
      </c>
      <c r="W1078" s="25" t="s">
        <v>15463</v>
      </c>
      <c r="X1078" s="25" t="s">
        <v>15464</v>
      </c>
      <c r="Y1078" s="23" t="s">
        <v>15465</v>
      </c>
      <c r="Z1078" s="23" t="s">
        <v>15466</v>
      </c>
      <c r="AA1078" s="33">
        <v>5</v>
      </c>
      <c r="AB1078" s="295" t="str">
        <f t="shared" si="70"/>
        <v>年間</v>
      </c>
      <c r="AC1078" s="268"/>
      <c r="AD1078" s="167">
        <v>1</v>
      </c>
      <c r="AE1078" s="167">
        <v>9600</v>
      </c>
      <c r="AF1078" s="167">
        <f t="shared" si="68"/>
        <v>9600</v>
      </c>
      <c r="AG1078" s="27">
        <v>42644</v>
      </c>
      <c r="AH1078" s="168">
        <v>42644</v>
      </c>
      <c r="AI1078" s="29" t="str">
        <f t="shared" si="67"/>
        <v>～</v>
      </c>
      <c r="AJ1078" s="169">
        <f t="shared" si="69"/>
        <v>44469</v>
      </c>
      <c r="AK1078" s="23" t="s">
        <v>13814</v>
      </c>
      <c r="AL1078" s="132" t="s">
        <v>15468</v>
      </c>
      <c r="AM1078" s="35">
        <v>42644</v>
      </c>
      <c r="AN1078" s="27"/>
      <c r="AO1078" s="104">
        <v>42723</v>
      </c>
      <c r="AP1078" s="25" t="s">
        <v>15066</v>
      </c>
    </row>
    <row r="1079" spans="1:42" s="74" customFormat="1" ht="24.75" customHeight="1" x14ac:dyDescent="0.15">
      <c r="A1079" s="422">
        <v>1076</v>
      </c>
      <c r="B1079" s="268" t="s">
        <v>14826</v>
      </c>
      <c r="C1079" s="23" t="s">
        <v>582</v>
      </c>
      <c r="D1079" s="24" t="s">
        <v>14830</v>
      </c>
      <c r="E1079" s="23"/>
      <c r="F1079" s="23"/>
      <c r="G1079" s="25" t="s">
        <v>15451</v>
      </c>
      <c r="H1079" s="23" t="s">
        <v>15452</v>
      </c>
      <c r="I1079" s="23" t="s">
        <v>12372</v>
      </c>
      <c r="J1079" s="25" t="s">
        <v>15067</v>
      </c>
      <c r="K1079" s="25" t="s">
        <v>15453</v>
      </c>
      <c r="L1079" s="134"/>
      <c r="M1079" s="23" t="s">
        <v>15454</v>
      </c>
      <c r="N1079" s="33" t="s">
        <v>15455</v>
      </c>
      <c r="O1079" s="25" t="s">
        <v>15456</v>
      </c>
      <c r="P1079" s="23" t="s">
        <v>15457</v>
      </c>
      <c r="Q1079" s="25" t="s">
        <v>15458</v>
      </c>
      <c r="R1079" s="25"/>
      <c r="S1079" s="23" t="s">
        <v>15459</v>
      </c>
      <c r="T1079" s="23" t="s">
        <v>15460</v>
      </c>
      <c r="U1079" s="25" t="s">
        <v>15461</v>
      </c>
      <c r="V1079" s="23" t="s">
        <v>15462</v>
      </c>
      <c r="W1079" s="25" t="s">
        <v>15463</v>
      </c>
      <c r="X1079" s="25" t="s">
        <v>15464</v>
      </c>
      <c r="Y1079" s="23" t="s">
        <v>15465</v>
      </c>
      <c r="Z1079" s="23" t="s">
        <v>15466</v>
      </c>
      <c r="AA1079" s="33">
        <v>5</v>
      </c>
      <c r="AB1079" s="295" t="str">
        <f t="shared" si="70"/>
        <v>年間</v>
      </c>
      <c r="AC1079" s="268"/>
      <c r="AD1079" s="167">
        <v>1</v>
      </c>
      <c r="AE1079" s="167">
        <v>9600</v>
      </c>
      <c r="AF1079" s="167">
        <f t="shared" si="68"/>
        <v>9600</v>
      </c>
      <c r="AG1079" s="27">
        <v>42644</v>
      </c>
      <c r="AH1079" s="168">
        <v>42644</v>
      </c>
      <c r="AI1079" s="29" t="str">
        <f t="shared" si="67"/>
        <v>～</v>
      </c>
      <c r="AJ1079" s="169">
        <f t="shared" si="69"/>
        <v>44469</v>
      </c>
      <c r="AK1079" s="23" t="s">
        <v>13814</v>
      </c>
      <c r="AL1079" s="132" t="s">
        <v>15469</v>
      </c>
      <c r="AM1079" s="35">
        <v>42644</v>
      </c>
      <c r="AN1079" s="27"/>
      <c r="AO1079" s="104">
        <v>42723</v>
      </c>
      <c r="AP1079" s="25" t="s">
        <v>15066</v>
      </c>
    </row>
    <row r="1080" spans="1:42" s="74" customFormat="1" ht="24.75" customHeight="1" x14ac:dyDescent="0.15">
      <c r="A1080" s="422">
        <v>1077</v>
      </c>
      <c r="B1080" s="268" t="s">
        <v>14826</v>
      </c>
      <c r="C1080" s="23" t="s">
        <v>582</v>
      </c>
      <c r="D1080" s="24" t="s">
        <v>14830</v>
      </c>
      <c r="E1080" s="23"/>
      <c r="F1080" s="23"/>
      <c r="G1080" s="25" t="s">
        <v>15451</v>
      </c>
      <c r="H1080" s="23" t="s">
        <v>15452</v>
      </c>
      <c r="I1080" s="23" t="s">
        <v>12372</v>
      </c>
      <c r="J1080" s="25" t="s">
        <v>15067</v>
      </c>
      <c r="K1080" s="25" t="s">
        <v>15453</v>
      </c>
      <c r="L1080" s="134"/>
      <c r="M1080" s="23" t="s">
        <v>15454</v>
      </c>
      <c r="N1080" s="33" t="s">
        <v>15455</v>
      </c>
      <c r="O1080" s="25" t="s">
        <v>15456</v>
      </c>
      <c r="P1080" s="23" t="s">
        <v>15457</v>
      </c>
      <c r="Q1080" s="25" t="s">
        <v>15458</v>
      </c>
      <c r="R1080" s="25"/>
      <c r="S1080" s="23" t="s">
        <v>15459</v>
      </c>
      <c r="T1080" s="23" t="s">
        <v>15460</v>
      </c>
      <c r="U1080" s="25" t="s">
        <v>15461</v>
      </c>
      <c r="V1080" s="23" t="s">
        <v>15462</v>
      </c>
      <c r="W1080" s="25" t="s">
        <v>15463</v>
      </c>
      <c r="X1080" s="25" t="s">
        <v>15464</v>
      </c>
      <c r="Y1080" s="23" t="s">
        <v>15465</v>
      </c>
      <c r="Z1080" s="23" t="s">
        <v>15466</v>
      </c>
      <c r="AA1080" s="33">
        <v>5</v>
      </c>
      <c r="AB1080" s="295" t="str">
        <f t="shared" si="70"/>
        <v>年間</v>
      </c>
      <c r="AC1080" s="268"/>
      <c r="AD1080" s="167">
        <v>1</v>
      </c>
      <c r="AE1080" s="167">
        <v>9600</v>
      </c>
      <c r="AF1080" s="167">
        <f t="shared" si="68"/>
        <v>9600</v>
      </c>
      <c r="AG1080" s="27">
        <v>42644</v>
      </c>
      <c r="AH1080" s="168">
        <v>42644</v>
      </c>
      <c r="AI1080" s="29" t="str">
        <f t="shared" si="67"/>
        <v>～</v>
      </c>
      <c r="AJ1080" s="169">
        <f t="shared" si="69"/>
        <v>44469</v>
      </c>
      <c r="AK1080" s="23" t="s">
        <v>13814</v>
      </c>
      <c r="AL1080" s="132" t="s">
        <v>15470</v>
      </c>
      <c r="AM1080" s="35">
        <v>42644</v>
      </c>
      <c r="AN1080" s="27"/>
      <c r="AO1080" s="104">
        <v>42723</v>
      </c>
      <c r="AP1080" s="25" t="s">
        <v>15066</v>
      </c>
    </row>
    <row r="1081" spans="1:42" s="74" customFormat="1" ht="24.75" customHeight="1" x14ac:dyDescent="0.15">
      <c r="A1081" s="422">
        <v>1078</v>
      </c>
      <c r="B1081" s="268" t="s">
        <v>14826</v>
      </c>
      <c r="C1081" s="23" t="s">
        <v>582</v>
      </c>
      <c r="D1081" s="24" t="s">
        <v>14830</v>
      </c>
      <c r="E1081" s="23"/>
      <c r="F1081" s="23"/>
      <c r="G1081" s="25" t="s">
        <v>15451</v>
      </c>
      <c r="H1081" s="23" t="s">
        <v>15452</v>
      </c>
      <c r="I1081" s="23" t="s">
        <v>12372</v>
      </c>
      <c r="J1081" s="25" t="s">
        <v>15067</v>
      </c>
      <c r="K1081" s="25" t="s">
        <v>15453</v>
      </c>
      <c r="L1081" s="134"/>
      <c r="M1081" s="23" t="s">
        <v>15454</v>
      </c>
      <c r="N1081" s="33" t="s">
        <v>15455</v>
      </c>
      <c r="O1081" s="25" t="s">
        <v>15456</v>
      </c>
      <c r="P1081" s="23" t="s">
        <v>15457</v>
      </c>
      <c r="Q1081" s="25" t="s">
        <v>15458</v>
      </c>
      <c r="R1081" s="25"/>
      <c r="S1081" s="23" t="s">
        <v>15459</v>
      </c>
      <c r="T1081" s="23" t="s">
        <v>15460</v>
      </c>
      <c r="U1081" s="25" t="s">
        <v>15461</v>
      </c>
      <c r="V1081" s="23" t="s">
        <v>15462</v>
      </c>
      <c r="W1081" s="25" t="s">
        <v>15463</v>
      </c>
      <c r="X1081" s="25" t="s">
        <v>15464</v>
      </c>
      <c r="Y1081" s="23" t="s">
        <v>15465</v>
      </c>
      <c r="Z1081" s="23" t="s">
        <v>15466</v>
      </c>
      <c r="AA1081" s="33">
        <v>5</v>
      </c>
      <c r="AB1081" s="295" t="str">
        <f t="shared" si="70"/>
        <v>年間</v>
      </c>
      <c r="AC1081" s="268"/>
      <c r="AD1081" s="167">
        <v>1</v>
      </c>
      <c r="AE1081" s="167">
        <v>9600</v>
      </c>
      <c r="AF1081" s="167">
        <f t="shared" si="68"/>
        <v>9600</v>
      </c>
      <c r="AG1081" s="27">
        <v>42644</v>
      </c>
      <c r="AH1081" s="168">
        <v>42644</v>
      </c>
      <c r="AI1081" s="29" t="str">
        <f t="shared" si="67"/>
        <v>～</v>
      </c>
      <c r="AJ1081" s="169">
        <f t="shared" si="69"/>
        <v>44469</v>
      </c>
      <c r="AK1081" s="23" t="s">
        <v>13814</v>
      </c>
      <c r="AL1081" s="132" t="s">
        <v>15471</v>
      </c>
      <c r="AM1081" s="35">
        <v>42644</v>
      </c>
      <c r="AN1081" s="27"/>
      <c r="AO1081" s="104">
        <v>42723</v>
      </c>
      <c r="AP1081" s="25" t="s">
        <v>15066</v>
      </c>
    </row>
    <row r="1082" spans="1:42" s="74" customFormat="1" ht="24.75" customHeight="1" x14ac:dyDescent="0.15">
      <c r="A1082" s="422">
        <v>1079</v>
      </c>
      <c r="B1082" s="268" t="s">
        <v>14826</v>
      </c>
      <c r="C1082" s="23" t="s">
        <v>582</v>
      </c>
      <c r="D1082" s="24" t="s">
        <v>14830</v>
      </c>
      <c r="E1082" s="23"/>
      <c r="F1082" s="23"/>
      <c r="G1082" s="25" t="s">
        <v>15451</v>
      </c>
      <c r="H1082" s="23" t="s">
        <v>15452</v>
      </c>
      <c r="I1082" s="23" t="s">
        <v>12372</v>
      </c>
      <c r="J1082" s="25" t="s">
        <v>15067</v>
      </c>
      <c r="K1082" s="25" t="s">
        <v>15453</v>
      </c>
      <c r="L1082" s="134"/>
      <c r="M1082" s="23" t="s">
        <v>15454</v>
      </c>
      <c r="N1082" s="33" t="s">
        <v>15455</v>
      </c>
      <c r="O1082" s="25" t="s">
        <v>15456</v>
      </c>
      <c r="P1082" s="23" t="s">
        <v>15457</v>
      </c>
      <c r="Q1082" s="25" t="s">
        <v>15458</v>
      </c>
      <c r="R1082" s="25"/>
      <c r="S1082" s="23" t="s">
        <v>15459</v>
      </c>
      <c r="T1082" s="23" t="s">
        <v>15460</v>
      </c>
      <c r="U1082" s="25" t="s">
        <v>15461</v>
      </c>
      <c r="V1082" s="23" t="s">
        <v>15462</v>
      </c>
      <c r="W1082" s="25" t="s">
        <v>15463</v>
      </c>
      <c r="X1082" s="25" t="s">
        <v>15464</v>
      </c>
      <c r="Y1082" s="23" t="s">
        <v>15465</v>
      </c>
      <c r="Z1082" s="23" t="s">
        <v>15466</v>
      </c>
      <c r="AA1082" s="33">
        <v>5</v>
      </c>
      <c r="AB1082" s="295" t="str">
        <f t="shared" si="70"/>
        <v>年間</v>
      </c>
      <c r="AC1082" s="268"/>
      <c r="AD1082" s="167">
        <v>1</v>
      </c>
      <c r="AE1082" s="167">
        <v>9600</v>
      </c>
      <c r="AF1082" s="167">
        <f t="shared" si="68"/>
        <v>9600</v>
      </c>
      <c r="AG1082" s="27">
        <v>42644</v>
      </c>
      <c r="AH1082" s="168">
        <v>42644</v>
      </c>
      <c r="AI1082" s="29" t="str">
        <f t="shared" si="67"/>
        <v>～</v>
      </c>
      <c r="AJ1082" s="169">
        <f t="shared" si="69"/>
        <v>44469</v>
      </c>
      <c r="AK1082" s="23" t="s">
        <v>13814</v>
      </c>
      <c r="AL1082" s="132" t="s">
        <v>15472</v>
      </c>
      <c r="AM1082" s="35">
        <v>42644</v>
      </c>
      <c r="AN1082" s="27"/>
      <c r="AO1082" s="104">
        <v>42723</v>
      </c>
      <c r="AP1082" s="25" t="s">
        <v>15066</v>
      </c>
    </row>
    <row r="1083" spans="1:42" s="74" customFormat="1" ht="24.75" customHeight="1" x14ac:dyDescent="0.15">
      <c r="A1083" s="422">
        <v>1080</v>
      </c>
      <c r="B1083" s="268" t="s">
        <v>14826</v>
      </c>
      <c r="C1083" s="23" t="s">
        <v>582</v>
      </c>
      <c r="D1083" s="24" t="s">
        <v>14830</v>
      </c>
      <c r="E1083" s="23"/>
      <c r="F1083" s="23"/>
      <c r="G1083" s="25" t="s">
        <v>15451</v>
      </c>
      <c r="H1083" s="23" t="s">
        <v>15452</v>
      </c>
      <c r="I1083" s="23" t="s">
        <v>12372</v>
      </c>
      <c r="J1083" s="25" t="s">
        <v>15067</v>
      </c>
      <c r="K1083" s="25" t="s">
        <v>15453</v>
      </c>
      <c r="L1083" s="134"/>
      <c r="M1083" s="23" t="s">
        <v>15454</v>
      </c>
      <c r="N1083" s="33" t="s">
        <v>15455</v>
      </c>
      <c r="O1083" s="25" t="s">
        <v>15456</v>
      </c>
      <c r="P1083" s="23" t="s">
        <v>15457</v>
      </c>
      <c r="Q1083" s="25" t="s">
        <v>15458</v>
      </c>
      <c r="R1083" s="25"/>
      <c r="S1083" s="23" t="s">
        <v>15459</v>
      </c>
      <c r="T1083" s="23" t="s">
        <v>15460</v>
      </c>
      <c r="U1083" s="25" t="s">
        <v>15461</v>
      </c>
      <c r="V1083" s="23" t="s">
        <v>15462</v>
      </c>
      <c r="W1083" s="25" t="s">
        <v>15463</v>
      </c>
      <c r="X1083" s="25" t="s">
        <v>15464</v>
      </c>
      <c r="Y1083" s="23" t="s">
        <v>15465</v>
      </c>
      <c r="Z1083" s="23" t="s">
        <v>15466</v>
      </c>
      <c r="AA1083" s="33">
        <v>5</v>
      </c>
      <c r="AB1083" s="295" t="str">
        <f t="shared" si="70"/>
        <v>年間</v>
      </c>
      <c r="AC1083" s="268"/>
      <c r="AD1083" s="167">
        <v>1</v>
      </c>
      <c r="AE1083" s="167">
        <v>9600</v>
      </c>
      <c r="AF1083" s="167">
        <f t="shared" si="68"/>
        <v>9600</v>
      </c>
      <c r="AG1083" s="27">
        <v>42644</v>
      </c>
      <c r="AH1083" s="168">
        <v>42644</v>
      </c>
      <c r="AI1083" s="29" t="str">
        <f t="shared" si="67"/>
        <v>～</v>
      </c>
      <c r="AJ1083" s="169">
        <f t="shared" si="69"/>
        <v>44469</v>
      </c>
      <c r="AK1083" s="23" t="s">
        <v>13814</v>
      </c>
      <c r="AL1083" s="132" t="s">
        <v>15473</v>
      </c>
      <c r="AM1083" s="35">
        <v>42644</v>
      </c>
      <c r="AN1083" s="27"/>
      <c r="AO1083" s="104">
        <v>42723</v>
      </c>
      <c r="AP1083" s="25" t="s">
        <v>15066</v>
      </c>
    </row>
    <row r="1084" spans="1:42" s="74" customFormat="1" ht="24.75" customHeight="1" x14ac:dyDescent="0.15">
      <c r="A1084" s="422">
        <v>1081</v>
      </c>
      <c r="B1084" s="268" t="s">
        <v>14826</v>
      </c>
      <c r="C1084" s="23" t="s">
        <v>582</v>
      </c>
      <c r="D1084" s="24" t="s">
        <v>14830</v>
      </c>
      <c r="E1084" s="23"/>
      <c r="F1084" s="23"/>
      <c r="G1084" s="25" t="s">
        <v>15451</v>
      </c>
      <c r="H1084" s="23" t="s">
        <v>15452</v>
      </c>
      <c r="I1084" s="23" t="s">
        <v>12372</v>
      </c>
      <c r="J1084" s="25" t="s">
        <v>15067</v>
      </c>
      <c r="K1084" s="25" t="s">
        <v>15453</v>
      </c>
      <c r="L1084" s="134"/>
      <c r="M1084" s="23" t="s">
        <v>15454</v>
      </c>
      <c r="N1084" s="33" t="s">
        <v>15455</v>
      </c>
      <c r="O1084" s="25" t="s">
        <v>15456</v>
      </c>
      <c r="P1084" s="23" t="s">
        <v>15457</v>
      </c>
      <c r="Q1084" s="25" t="s">
        <v>15458</v>
      </c>
      <c r="R1084" s="25"/>
      <c r="S1084" s="23" t="s">
        <v>15459</v>
      </c>
      <c r="T1084" s="23" t="s">
        <v>15460</v>
      </c>
      <c r="U1084" s="25" t="s">
        <v>15461</v>
      </c>
      <c r="V1084" s="23" t="s">
        <v>15462</v>
      </c>
      <c r="W1084" s="25" t="s">
        <v>15463</v>
      </c>
      <c r="X1084" s="25" t="s">
        <v>15464</v>
      </c>
      <c r="Y1084" s="23" t="s">
        <v>15465</v>
      </c>
      <c r="Z1084" s="23" t="s">
        <v>15466</v>
      </c>
      <c r="AA1084" s="33">
        <v>5</v>
      </c>
      <c r="AB1084" s="295" t="str">
        <f t="shared" si="70"/>
        <v>年間</v>
      </c>
      <c r="AC1084" s="268"/>
      <c r="AD1084" s="167">
        <v>1</v>
      </c>
      <c r="AE1084" s="167">
        <v>9600</v>
      </c>
      <c r="AF1084" s="167">
        <f t="shared" si="68"/>
        <v>9600</v>
      </c>
      <c r="AG1084" s="27">
        <v>42644</v>
      </c>
      <c r="AH1084" s="168">
        <v>42644</v>
      </c>
      <c r="AI1084" s="29" t="str">
        <f t="shared" si="67"/>
        <v>～</v>
      </c>
      <c r="AJ1084" s="169">
        <f t="shared" si="69"/>
        <v>44469</v>
      </c>
      <c r="AK1084" s="23" t="s">
        <v>13814</v>
      </c>
      <c r="AL1084" s="132" t="s">
        <v>15474</v>
      </c>
      <c r="AM1084" s="35">
        <v>42644</v>
      </c>
      <c r="AN1084" s="27"/>
      <c r="AO1084" s="104">
        <v>42723</v>
      </c>
      <c r="AP1084" s="25" t="s">
        <v>15066</v>
      </c>
    </row>
    <row r="1085" spans="1:42" s="74" customFormat="1" ht="24.75" customHeight="1" x14ac:dyDescent="0.15">
      <c r="A1085" s="422">
        <v>1082</v>
      </c>
      <c r="B1085" s="268" t="s">
        <v>14826</v>
      </c>
      <c r="C1085" s="23" t="s">
        <v>582</v>
      </c>
      <c r="D1085" s="24" t="s">
        <v>14830</v>
      </c>
      <c r="E1085" s="23"/>
      <c r="F1085" s="23"/>
      <c r="G1085" s="25" t="s">
        <v>15451</v>
      </c>
      <c r="H1085" s="23" t="s">
        <v>15452</v>
      </c>
      <c r="I1085" s="23" t="s">
        <v>12372</v>
      </c>
      <c r="J1085" s="25" t="s">
        <v>15067</v>
      </c>
      <c r="K1085" s="25" t="s">
        <v>15453</v>
      </c>
      <c r="L1085" s="134"/>
      <c r="M1085" s="23" t="s">
        <v>15454</v>
      </c>
      <c r="N1085" s="33" t="s">
        <v>15455</v>
      </c>
      <c r="O1085" s="25" t="s">
        <v>15456</v>
      </c>
      <c r="P1085" s="23" t="s">
        <v>15457</v>
      </c>
      <c r="Q1085" s="25" t="s">
        <v>15458</v>
      </c>
      <c r="R1085" s="25"/>
      <c r="S1085" s="23" t="s">
        <v>15459</v>
      </c>
      <c r="T1085" s="23" t="s">
        <v>15460</v>
      </c>
      <c r="U1085" s="25" t="s">
        <v>15461</v>
      </c>
      <c r="V1085" s="23" t="s">
        <v>15462</v>
      </c>
      <c r="W1085" s="25" t="s">
        <v>15463</v>
      </c>
      <c r="X1085" s="25" t="s">
        <v>15464</v>
      </c>
      <c r="Y1085" s="23" t="s">
        <v>15465</v>
      </c>
      <c r="Z1085" s="23" t="s">
        <v>15466</v>
      </c>
      <c r="AA1085" s="33">
        <v>5</v>
      </c>
      <c r="AB1085" s="295" t="str">
        <f t="shared" si="70"/>
        <v>年間</v>
      </c>
      <c r="AC1085" s="268"/>
      <c r="AD1085" s="167">
        <v>1</v>
      </c>
      <c r="AE1085" s="167">
        <v>9600</v>
      </c>
      <c r="AF1085" s="167">
        <f t="shared" si="68"/>
        <v>9600</v>
      </c>
      <c r="AG1085" s="27">
        <v>42644</v>
      </c>
      <c r="AH1085" s="168">
        <v>42644</v>
      </c>
      <c r="AI1085" s="29" t="str">
        <f t="shared" si="67"/>
        <v>～</v>
      </c>
      <c r="AJ1085" s="169">
        <f t="shared" si="69"/>
        <v>44469</v>
      </c>
      <c r="AK1085" s="23" t="s">
        <v>13814</v>
      </c>
      <c r="AL1085" s="132" t="s">
        <v>15475</v>
      </c>
      <c r="AM1085" s="35">
        <v>42644</v>
      </c>
      <c r="AN1085" s="27"/>
      <c r="AO1085" s="104">
        <v>42723</v>
      </c>
      <c r="AP1085" s="25" t="s">
        <v>15066</v>
      </c>
    </row>
    <row r="1086" spans="1:42" s="74" customFormat="1" ht="24.75" customHeight="1" x14ac:dyDescent="0.15">
      <c r="A1086" s="422">
        <v>1083</v>
      </c>
      <c r="B1086" s="268" t="s">
        <v>14826</v>
      </c>
      <c r="C1086" s="23" t="s">
        <v>582</v>
      </c>
      <c r="D1086" s="24" t="s">
        <v>14830</v>
      </c>
      <c r="E1086" s="23"/>
      <c r="F1086" s="23"/>
      <c r="G1086" s="25" t="s">
        <v>15451</v>
      </c>
      <c r="H1086" s="23" t="s">
        <v>15452</v>
      </c>
      <c r="I1086" s="23" t="s">
        <v>12372</v>
      </c>
      <c r="J1086" s="25" t="s">
        <v>15067</v>
      </c>
      <c r="K1086" s="25" t="s">
        <v>15453</v>
      </c>
      <c r="L1086" s="134"/>
      <c r="M1086" s="23" t="s">
        <v>15454</v>
      </c>
      <c r="N1086" s="33" t="s">
        <v>15455</v>
      </c>
      <c r="O1086" s="25" t="s">
        <v>15456</v>
      </c>
      <c r="P1086" s="23" t="s">
        <v>15457</v>
      </c>
      <c r="Q1086" s="25" t="s">
        <v>15458</v>
      </c>
      <c r="R1086" s="25"/>
      <c r="S1086" s="23" t="s">
        <v>15459</v>
      </c>
      <c r="T1086" s="23" t="s">
        <v>15460</v>
      </c>
      <c r="U1086" s="25" t="s">
        <v>15461</v>
      </c>
      <c r="V1086" s="23" t="s">
        <v>15462</v>
      </c>
      <c r="W1086" s="25" t="s">
        <v>15463</v>
      </c>
      <c r="X1086" s="25" t="s">
        <v>15464</v>
      </c>
      <c r="Y1086" s="23" t="s">
        <v>15465</v>
      </c>
      <c r="Z1086" s="23" t="s">
        <v>15466</v>
      </c>
      <c r="AA1086" s="33">
        <v>5</v>
      </c>
      <c r="AB1086" s="295" t="str">
        <f t="shared" si="70"/>
        <v>年間</v>
      </c>
      <c r="AC1086" s="268"/>
      <c r="AD1086" s="167">
        <v>1</v>
      </c>
      <c r="AE1086" s="167">
        <v>9600</v>
      </c>
      <c r="AF1086" s="167">
        <f t="shared" si="68"/>
        <v>9600</v>
      </c>
      <c r="AG1086" s="27">
        <v>42644</v>
      </c>
      <c r="AH1086" s="168">
        <v>42644</v>
      </c>
      <c r="AI1086" s="29" t="str">
        <f t="shared" si="67"/>
        <v>～</v>
      </c>
      <c r="AJ1086" s="169">
        <f t="shared" si="69"/>
        <v>44469</v>
      </c>
      <c r="AK1086" s="23" t="s">
        <v>13814</v>
      </c>
      <c r="AL1086" s="132" t="s">
        <v>15476</v>
      </c>
      <c r="AM1086" s="35">
        <v>42644</v>
      </c>
      <c r="AN1086" s="27"/>
      <c r="AO1086" s="104">
        <v>42723</v>
      </c>
      <c r="AP1086" s="25" t="s">
        <v>15066</v>
      </c>
    </row>
    <row r="1087" spans="1:42" s="74" customFormat="1" ht="24.75" customHeight="1" x14ac:dyDescent="0.15">
      <c r="A1087" s="422">
        <v>1084</v>
      </c>
      <c r="B1087" s="268" t="s">
        <v>14826</v>
      </c>
      <c r="C1087" s="23" t="s">
        <v>582</v>
      </c>
      <c r="D1087" s="24" t="s">
        <v>14830</v>
      </c>
      <c r="E1087" s="23"/>
      <c r="F1087" s="23"/>
      <c r="G1087" s="25" t="s">
        <v>15451</v>
      </c>
      <c r="H1087" s="23" t="s">
        <v>15452</v>
      </c>
      <c r="I1087" s="23" t="s">
        <v>12372</v>
      </c>
      <c r="J1087" s="25" t="s">
        <v>15067</v>
      </c>
      <c r="K1087" s="25" t="s">
        <v>15453</v>
      </c>
      <c r="L1087" s="134"/>
      <c r="M1087" s="23" t="s">
        <v>15454</v>
      </c>
      <c r="N1087" s="33" t="s">
        <v>15455</v>
      </c>
      <c r="O1087" s="25" t="s">
        <v>15456</v>
      </c>
      <c r="P1087" s="23" t="s">
        <v>15457</v>
      </c>
      <c r="Q1087" s="25" t="s">
        <v>15458</v>
      </c>
      <c r="R1087" s="25"/>
      <c r="S1087" s="23" t="s">
        <v>15459</v>
      </c>
      <c r="T1087" s="23" t="s">
        <v>15460</v>
      </c>
      <c r="U1087" s="25" t="s">
        <v>15461</v>
      </c>
      <c r="V1087" s="23" t="s">
        <v>15462</v>
      </c>
      <c r="W1087" s="25" t="s">
        <v>15463</v>
      </c>
      <c r="X1087" s="25" t="s">
        <v>15464</v>
      </c>
      <c r="Y1087" s="23" t="s">
        <v>15465</v>
      </c>
      <c r="Z1087" s="23" t="s">
        <v>15466</v>
      </c>
      <c r="AA1087" s="33">
        <v>5</v>
      </c>
      <c r="AB1087" s="295" t="str">
        <f t="shared" si="70"/>
        <v>年間</v>
      </c>
      <c r="AC1087" s="268"/>
      <c r="AD1087" s="167">
        <v>1</v>
      </c>
      <c r="AE1087" s="167">
        <v>9600</v>
      </c>
      <c r="AF1087" s="167">
        <f t="shared" si="68"/>
        <v>9600</v>
      </c>
      <c r="AG1087" s="27">
        <v>42644</v>
      </c>
      <c r="AH1087" s="168">
        <v>42644</v>
      </c>
      <c r="AI1087" s="29" t="str">
        <f t="shared" si="67"/>
        <v>～</v>
      </c>
      <c r="AJ1087" s="169">
        <f t="shared" si="69"/>
        <v>44469</v>
      </c>
      <c r="AK1087" s="23" t="s">
        <v>13814</v>
      </c>
      <c r="AL1087" s="132" t="s">
        <v>15477</v>
      </c>
      <c r="AM1087" s="35">
        <v>42644</v>
      </c>
      <c r="AN1087" s="27"/>
      <c r="AO1087" s="104">
        <v>42723</v>
      </c>
      <c r="AP1087" s="25" t="s">
        <v>15066</v>
      </c>
    </row>
    <row r="1088" spans="1:42" s="74" customFormat="1" ht="24.75" customHeight="1" x14ac:dyDescent="0.15">
      <c r="A1088" s="422">
        <v>1085</v>
      </c>
      <c r="B1088" s="268" t="s">
        <v>14826</v>
      </c>
      <c r="C1088" s="23" t="s">
        <v>582</v>
      </c>
      <c r="D1088" s="24" t="s">
        <v>14830</v>
      </c>
      <c r="E1088" s="23"/>
      <c r="F1088" s="23"/>
      <c r="G1088" s="25" t="s">
        <v>15451</v>
      </c>
      <c r="H1088" s="23" t="s">
        <v>15452</v>
      </c>
      <c r="I1088" s="23" t="s">
        <v>12372</v>
      </c>
      <c r="J1088" s="25" t="s">
        <v>15067</v>
      </c>
      <c r="K1088" s="25" t="s">
        <v>15453</v>
      </c>
      <c r="L1088" s="134"/>
      <c r="M1088" s="23" t="s">
        <v>15454</v>
      </c>
      <c r="N1088" s="33" t="s">
        <v>15455</v>
      </c>
      <c r="O1088" s="25" t="s">
        <v>15456</v>
      </c>
      <c r="P1088" s="23" t="s">
        <v>15457</v>
      </c>
      <c r="Q1088" s="25" t="s">
        <v>15458</v>
      </c>
      <c r="R1088" s="25"/>
      <c r="S1088" s="23" t="s">
        <v>15459</v>
      </c>
      <c r="T1088" s="23" t="s">
        <v>15460</v>
      </c>
      <c r="U1088" s="25" t="s">
        <v>15461</v>
      </c>
      <c r="V1088" s="23" t="s">
        <v>15462</v>
      </c>
      <c r="W1088" s="25" t="s">
        <v>15463</v>
      </c>
      <c r="X1088" s="25" t="s">
        <v>15464</v>
      </c>
      <c r="Y1088" s="23" t="s">
        <v>15465</v>
      </c>
      <c r="Z1088" s="23" t="s">
        <v>15466</v>
      </c>
      <c r="AA1088" s="33">
        <v>5</v>
      </c>
      <c r="AB1088" s="295" t="str">
        <f t="shared" si="70"/>
        <v>年間</v>
      </c>
      <c r="AC1088" s="268"/>
      <c r="AD1088" s="167">
        <v>1</v>
      </c>
      <c r="AE1088" s="167">
        <v>9600</v>
      </c>
      <c r="AF1088" s="167">
        <f t="shared" si="68"/>
        <v>9600</v>
      </c>
      <c r="AG1088" s="27">
        <v>42644</v>
      </c>
      <c r="AH1088" s="168">
        <v>42644</v>
      </c>
      <c r="AI1088" s="29" t="str">
        <f t="shared" si="67"/>
        <v>～</v>
      </c>
      <c r="AJ1088" s="169">
        <f t="shared" si="69"/>
        <v>44469</v>
      </c>
      <c r="AK1088" s="23" t="s">
        <v>13814</v>
      </c>
      <c r="AL1088" s="132" t="s">
        <v>15478</v>
      </c>
      <c r="AM1088" s="35">
        <v>42644</v>
      </c>
      <c r="AN1088" s="27"/>
      <c r="AO1088" s="104">
        <v>42723</v>
      </c>
      <c r="AP1088" s="25" t="s">
        <v>15066</v>
      </c>
    </row>
    <row r="1089" spans="1:42" s="74" customFormat="1" ht="24.75" customHeight="1" x14ac:dyDescent="0.15">
      <c r="A1089" s="422">
        <v>1086</v>
      </c>
      <c r="B1089" s="268" t="s">
        <v>14826</v>
      </c>
      <c r="C1089" s="23" t="s">
        <v>582</v>
      </c>
      <c r="D1089" s="24" t="s">
        <v>14830</v>
      </c>
      <c r="E1089" s="23"/>
      <c r="F1089" s="23"/>
      <c r="G1089" s="25" t="s">
        <v>15451</v>
      </c>
      <c r="H1089" s="23" t="s">
        <v>15452</v>
      </c>
      <c r="I1089" s="23" t="s">
        <v>12372</v>
      </c>
      <c r="J1089" s="25" t="s">
        <v>15067</v>
      </c>
      <c r="K1089" s="25" t="s">
        <v>15453</v>
      </c>
      <c r="L1089" s="134"/>
      <c r="M1089" s="23" t="s">
        <v>15454</v>
      </c>
      <c r="N1089" s="33" t="s">
        <v>15455</v>
      </c>
      <c r="O1089" s="25" t="s">
        <v>15456</v>
      </c>
      <c r="P1089" s="23" t="s">
        <v>15457</v>
      </c>
      <c r="Q1089" s="25" t="s">
        <v>15458</v>
      </c>
      <c r="R1089" s="25"/>
      <c r="S1089" s="23" t="s">
        <v>15459</v>
      </c>
      <c r="T1089" s="23" t="s">
        <v>15460</v>
      </c>
      <c r="U1089" s="25" t="s">
        <v>15461</v>
      </c>
      <c r="V1089" s="23" t="s">
        <v>15462</v>
      </c>
      <c r="W1089" s="25" t="s">
        <v>15463</v>
      </c>
      <c r="X1089" s="25" t="s">
        <v>15464</v>
      </c>
      <c r="Y1089" s="23" t="s">
        <v>15465</v>
      </c>
      <c r="Z1089" s="23" t="s">
        <v>15466</v>
      </c>
      <c r="AA1089" s="33">
        <v>5</v>
      </c>
      <c r="AB1089" s="295" t="str">
        <f t="shared" si="70"/>
        <v>年間</v>
      </c>
      <c r="AC1089" s="268"/>
      <c r="AD1089" s="167">
        <v>1</v>
      </c>
      <c r="AE1089" s="167">
        <v>9600</v>
      </c>
      <c r="AF1089" s="167">
        <f t="shared" si="68"/>
        <v>9600</v>
      </c>
      <c r="AG1089" s="27">
        <v>42644</v>
      </c>
      <c r="AH1089" s="168">
        <v>42644</v>
      </c>
      <c r="AI1089" s="29" t="str">
        <f t="shared" si="67"/>
        <v>～</v>
      </c>
      <c r="AJ1089" s="169">
        <f t="shared" si="69"/>
        <v>44469</v>
      </c>
      <c r="AK1089" s="23" t="s">
        <v>13814</v>
      </c>
      <c r="AL1089" s="132" t="s">
        <v>15479</v>
      </c>
      <c r="AM1089" s="35">
        <v>42644</v>
      </c>
      <c r="AN1089" s="27"/>
      <c r="AO1089" s="104">
        <v>42723</v>
      </c>
      <c r="AP1089" s="25" t="s">
        <v>15066</v>
      </c>
    </row>
    <row r="1090" spans="1:42" s="74" customFormat="1" ht="24.75" customHeight="1" x14ac:dyDescent="0.15">
      <c r="A1090" s="422">
        <v>1087</v>
      </c>
      <c r="B1090" s="268" t="s">
        <v>14826</v>
      </c>
      <c r="C1090" s="23" t="s">
        <v>582</v>
      </c>
      <c r="D1090" s="24" t="s">
        <v>14830</v>
      </c>
      <c r="E1090" s="23"/>
      <c r="F1090" s="23"/>
      <c r="G1090" s="25" t="s">
        <v>15451</v>
      </c>
      <c r="H1090" s="23" t="s">
        <v>15452</v>
      </c>
      <c r="I1090" s="23" t="s">
        <v>12372</v>
      </c>
      <c r="J1090" s="25" t="s">
        <v>15067</v>
      </c>
      <c r="K1090" s="25" t="s">
        <v>15453</v>
      </c>
      <c r="L1090" s="134"/>
      <c r="M1090" s="23" t="s">
        <v>15454</v>
      </c>
      <c r="N1090" s="33" t="s">
        <v>15455</v>
      </c>
      <c r="O1090" s="25" t="s">
        <v>15456</v>
      </c>
      <c r="P1090" s="23" t="s">
        <v>15457</v>
      </c>
      <c r="Q1090" s="25" t="s">
        <v>15458</v>
      </c>
      <c r="R1090" s="25"/>
      <c r="S1090" s="23" t="s">
        <v>15459</v>
      </c>
      <c r="T1090" s="23" t="s">
        <v>15460</v>
      </c>
      <c r="U1090" s="25" t="s">
        <v>15461</v>
      </c>
      <c r="V1090" s="23" t="s">
        <v>15462</v>
      </c>
      <c r="W1090" s="25" t="s">
        <v>15463</v>
      </c>
      <c r="X1090" s="25" t="s">
        <v>15464</v>
      </c>
      <c r="Y1090" s="23" t="s">
        <v>15465</v>
      </c>
      <c r="Z1090" s="23" t="s">
        <v>15466</v>
      </c>
      <c r="AA1090" s="33">
        <v>5</v>
      </c>
      <c r="AB1090" s="295" t="str">
        <f t="shared" si="70"/>
        <v>年間</v>
      </c>
      <c r="AC1090" s="268"/>
      <c r="AD1090" s="167">
        <v>1</v>
      </c>
      <c r="AE1090" s="167">
        <v>9600</v>
      </c>
      <c r="AF1090" s="167">
        <f t="shared" si="68"/>
        <v>9600</v>
      </c>
      <c r="AG1090" s="27">
        <v>42644</v>
      </c>
      <c r="AH1090" s="168">
        <v>42644</v>
      </c>
      <c r="AI1090" s="29" t="str">
        <f t="shared" si="67"/>
        <v>～</v>
      </c>
      <c r="AJ1090" s="169">
        <f t="shared" si="69"/>
        <v>44469</v>
      </c>
      <c r="AK1090" s="23" t="s">
        <v>13814</v>
      </c>
      <c r="AL1090" s="132" t="s">
        <v>15480</v>
      </c>
      <c r="AM1090" s="35">
        <v>42644</v>
      </c>
      <c r="AN1090" s="27"/>
      <c r="AO1090" s="104">
        <v>42723</v>
      </c>
      <c r="AP1090" s="25" t="s">
        <v>15066</v>
      </c>
    </row>
    <row r="1091" spans="1:42" s="74" customFormat="1" ht="24.75" customHeight="1" x14ac:dyDescent="0.15">
      <c r="A1091" s="422">
        <v>1088</v>
      </c>
      <c r="B1091" s="268" t="s">
        <v>14826</v>
      </c>
      <c r="C1091" s="23" t="s">
        <v>582</v>
      </c>
      <c r="D1091" s="24" t="s">
        <v>14830</v>
      </c>
      <c r="E1091" s="23"/>
      <c r="F1091" s="23"/>
      <c r="G1091" s="25" t="s">
        <v>15451</v>
      </c>
      <c r="H1091" s="23" t="s">
        <v>15452</v>
      </c>
      <c r="I1091" s="23" t="s">
        <v>12372</v>
      </c>
      <c r="J1091" s="25" t="s">
        <v>15067</v>
      </c>
      <c r="K1091" s="25" t="s">
        <v>15453</v>
      </c>
      <c r="L1091" s="134"/>
      <c r="M1091" s="23" t="s">
        <v>15454</v>
      </c>
      <c r="N1091" s="33" t="s">
        <v>15455</v>
      </c>
      <c r="O1091" s="25" t="s">
        <v>15456</v>
      </c>
      <c r="P1091" s="23" t="s">
        <v>15457</v>
      </c>
      <c r="Q1091" s="25" t="s">
        <v>15458</v>
      </c>
      <c r="R1091" s="25"/>
      <c r="S1091" s="23" t="s">
        <v>15459</v>
      </c>
      <c r="T1091" s="23" t="s">
        <v>15460</v>
      </c>
      <c r="U1091" s="25" t="s">
        <v>15461</v>
      </c>
      <c r="V1091" s="23" t="s">
        <v>15462</v>
      </c>
      <c r="W1091" s="25" t="s">
        <v>15463</v>
      </c>
      <c r="X1091" s="25" t="s">
        <v>15464</v>
      </c>
      <c r="Y1091" s="23" t="s">
        <v>15465</v>
      </c>
      <c r="Z1091" s="23" t="s">
        <v>15466</v>
      </c>
      <c r="AA1091" s="33">
        <v>5</v>
      </c>
      <c r="AB1091" s="295" t="str">
        <f t="shared" si="70"/>
        <v>年間</v>
      </c>
      <c r="AC1091" s="268"/>
      <c r="AD1091" s="167">
        <v>1</v>
      </c>
      <c r="AE1091" s="167">
        <v>9600</v>
      </c>
      <c r="AF1091" s="167">
        <f t="shared" si="68"/>
        <v>9600</v>
      </c>
      <c r="AG1091" s="27">
        <v>42644</v>
      </c>
      <c r="AH1091" s="168">
        <v>42644</v>
      </c>
      <c r="AI1091" s="29" t="str">
        <f t="shared" si="67"/>
        <v>～</v>
      </c>
      <c r="AJ1091" s="169">
        <f t="shared" si="69"/>
        <v>44469</v>
      </c>
      <c r="AK1091" s="23" t="s">
        <v>13814</v>
      </c>
      <c r="AL1091" s="132" t="s">
        <v>15481</v>
      </c>
      <c r="AM1091" s="35">
        <v>42644</v>
      </c>
      <c r="AN1091" s="27"/>
      <c r="AO1091" s="104">
        <v>42723</v>
      </c>
      <c r="AP1091" s="25" t="s">
        <v>15066</v>
      </c>
    </row>
    <row r="1092" spans="1:42" s="74" customFormat="1" ht="24.75" customHeight="1" x14ac:dyDescent="0.15">
      <c r="A1092" s="422">
        <v>1089</v>
      </c>
      <c r="B1092" s="268" t="s">
        <v>14826</v>
      </c>
      <c r="C1092" s="23" t="s">
        <v>582</v>
      </c>
      <c r="D1092" s="24" t="s">
        <v>14830</v>
      </c>
      <c r="E1092" s="23"/>
      <c r="F1092" s="23"/>
      <c r="G1092" s="25" t="s">
        <v>15451</v>
      </c>
      <c r="H1092" s="23" t="s">
        <v>15452</v>
      </c>
      <c r="I1092" s="23" t="s">
        <v>12372</v>
      </c>
      <c r="J1092" s="25" t="s">
        <v>15067</v>
      </c>
      <c r="K1092" s="25" t="s">
        <v>15453</v>
      </c>
      <c r="L1092" s="134"/>
      <c r="M1092" s="23" t="s">
        <v>15454</v>
      </c>
      <c r="N1092" s="33" t="s">
        <v>15455</v>
      </c>
      <c r="O1092" s="25" t="s">
        <v>15456</v>
      </c>
      <c r="P1092" s="23" t="s">
        <v>15457</v>
      </c>
      <c r="Q1092" s="25" t="s">
        <v>15458</v>
      </c>
      <c r="R1092" s="25"/>
      <c r="S1092" s="23" t="s">
        <v>15459</v>
      </c>
      <c r="T1092" s="23" t="s">
        <v>15460</v>
      </c>
      <c r="U1092" s="25" t="s">
        <v>15461</v>
      </c>
      <c r="V1092" s="23" t="s">
        <v>15462</v>
      </c>
      <c r="W1092" s="25" t="s">
        <v>15463</v>
      </c>
      <c r="X1092" s="25" t="s">
        <v>15464</v>
      </c>
      <c r="Y1092" s="23" t="s">
        <v>15465</v>
      </c>
      <c r="Z1092" s="23" t="s">
        <v>15466</v>
      </c>
      <c r="AA1092" s="33">
        <v>5</v>
      </c>
      <c r="AB1092" s="295" t="str">
        <f t="shared" si="70"/>
        <v>年間</v>
      </c>
      <c r="AC1092" s="268"/>
      <c r="AD1092" s="167">
        <v>1</v>
      </c>
      <c r="AE1092" s="167">
        <v>9600</v>
      </c>
      <c r="AF1092" s="167">
        <f t="shared" si="68"/>
        <v>9600</v>
      </c>
      <c r="AG1092" s="27">
        <v>42644</v>
      </c>
      <c r="AH1092" s="168">
        <v>42644</v>
      </c>
      <c r="AI1092" s="29" t="str">
        <f t="shared" si="67"/>
        <v>～</v>
      </c>
      <c r="AJ1092" s="169">
        <f t="shared" ref="AJ1092:AJ1155" si="71">IF(ISBLANK($AH1092),"",DATE(YEAR($AH1092)+$AA1092,MONTH($AH1092),DAY($AH1092)-1))</f>
        <v>44469</v>
      </c>
      <c r="AK1092" s="23" t="s">
        <v>13814</v>
      </c>
      <c r="AL1092" s="132" t="s">
        <v>15482</v>
      </c>
      <c r="AM1092" s="35">
        <v>42644</v>
      </c>
      <c r="AN1092" s="27"/>
      <c r="AO1092" s="104">
        <v>42723</v>
      </c>
      <c r="AP1092" s="25" t="s">
        <v>15066</v>
      </c>
    </row>
    <row r="1093" spans="1:42" s="74" customFormat="1" ht="24.75" customHeight="1" x14ac:dyDescent="0.15">
      <c r="A1093" s="422">
        <v>1090</v>
      </c>
      <c r="B1093" s="268" t="s">
        <v>14826</v>
      </c>
      <c r="C1093" s="23" t="s">
        <v>582</v>
      </c>
      <c r="D1093" s="24" t="s">
        <v>14830</v>
      </c>
      <c r="E1093" s="23"/>
      <c r="F1093" s="23"/>
      <c r="G1093" s="25" t="s">
        <v>15451</v>
      </c>
      <c r="H1093" s="23" t="s">
        <v>15452</v>
      </c>
      <c r="I1093" s="23" t="s">
        <v>12372</v>
      </c>
      <c r="J1093" s="25" t="s">
        <v>15067</v>
      </c>
      <c r="K1093" s="25" t="s">
        <v>15453</v>
      </c>
      <c r="L1093" s="134"/>
      <c r="M1093" s="23" t="s">
        <v>15454</v>
      </c>
      <c r="N1093" s="33" t="s">
        <v>15455</v>
      </c>
      <c r="O1093" s="25" t="s">
        <v>15456</v>
      </c>
      <c r="P1093" s="23" t="s">
        <v>15457</v>
      </c>
      <c r="Q1093" s="25" t="s">
        <v>15458</v>
      </c>
      <c r="R1093" s="25"/>
      <c r="S1093" s="23" t="s">
        <v>15459</v>
      </c>
      <c r="T1093" s="23" t="s">
        <v>15460</v>
      </c>
      <c r="U1093" s="25" t="s">
        <v>15461</v>
      </c>
      <c r="V1093" s="23" t="s">
        <v>15462</v>
      </c>
      <c r="W1093" s="25" t="s">
        <v>15463</v>
      </c>
      <c r="X1093" s="25" t="s">
        <v>15464</v>
      </c>
      <c r="Y1093" s="23" t="s">
        <v>15465</v>
      </c>
      <c r="Z1093" s="23" t="s">
        <v>15466</v>
      </c>
      <c r="AA1093" s="33">
        <v>5</v>
      </c>
      <c r="AB1093" s="295" t="str">
        <f t="shared" si="70"/>
        <v>年間</v>
      </c>
      <c r="AC1093" s="268"/>
      <c r="AD1093" s="167">
        <v>1</v>
      </c>
      <c r="AE1093" s="167">
        <v>9600</v>
      </c>
      <c r="AF1093" s="167">
        <f t="shared" si="68"/>
        <v>9600</v>
      </c>
      <c r="AG1093" s="27">
        <v>42644</v>
      </c>
      <c r="AH1093" s="168">
        <v>42644</v>
      </c>
      <c r="AI1093" s="29" t="str">
        <f t="shared" si="67"/>
        <v>～</v>
      </c>
      <c r="AJ1093" s="169">
        <f t="shared" si="71"/>
        <v>44469</v>
      </c>
      <c r="AK1093" s="23" t="s">
        <v>13814</v>
      </c>
      <c r="AL1093" s="132" t="s">
        <v>15483</v>
      </c>
      <c r="AM1093" s="35">
        <v>42644</v>
      </c>
      <c r="AN1093" s="27"/>
      <c r="AO1093" s="104">
        <v>42723</v>
      </c>
      <c r="AP1093" s="25" t="s">
        <v>15066</v>
      </c>
    </row>
    <row r="1094" spans="1:42" s="74" customFormat="1" ht="24.75" customHeight="1" x14ac:dyDescent="0.15">
      <c r="A1094" s="422">
        <v>1091</v>
      </c>
      <c r="B1094" s="268" t="s">
        <v>14826</v>
      </c>
      <c r="C1094" s="23" t="s">
        <v>582</v>
      </c>
      <c r="D1094" s="24" t="s">
        <v>14830</v>
      </c>
      <c r="E1094" s="23"/>
      <c r="F1094" s="23"/>
      <c r="G1094" s="25" t="s">
        <v>15451</v>
      </c>
      <c r="H1094" s="23" t="s">
        <v>15452</v>
      </c>
      <c r="I1094" s="23" t="s">
        <v>12372</v>
      </c>
      <c r="J1094" s="25" t="s">
        <v>15067</v>
      </c>
      <c r="K1094" s="25" t="s">
        <v>15453</v>
      </c>
      <c r="L1094" s="134"/>
      <c r="M1094" s="23" t="s">
        <v>15454</v>
      </c>
      <c r="N1094" s="33" t="s">
        <v>15455</v>
      </c>
      <c r="O1094" s="25" t="s">
        <v>15456</v>
      </c>
      <c r="P1094" s="23" t="s">
        <v>15457</v>
      </c>
      <c r="Q1094" s="25" t="s">
        <v>15458</v>
      </c>
      <c r="R1094" s="25"/>
      <c r="S1094" s="23" t="s">
        <v>15459</v>
      </c>
      <c r="T1094" s="23" t="s">
        <v>15460</v>
      </c>
      <c r="U1094" s="25" t="s">
        <v>15461</v>
      </c>
      <c r="V1094" s="23" t="s">
        <v>15462</v>
      </c>
      <c r="W1094" s="25" t="s">
        <v>15463</v>
      </c>
      <c r="X1094" s="25" t="s">
        <v>15464</v>
      </c>
      <c r="Y1094" s="23" t="s">
        <v>15465</v>
      </c>
      <c r="Z1094" s="23" t="s">
        <v>15466</v>
      </c>
      <c r="AA1094" s="33">
        <v>5</v>
      </c>
      <c r="AB1094" s="295" t="str">
        <f t="shared" si="70"/>
        <v>年間</v>
      </c>
      <c r="AC1094" s="268"/>
      <c r="AD1094" s="167">
        <v>1</v>
      </c>
      <c r="AE1094" s="167">
        <v>9600</v>
      </c>
      <c r="AF1094" s="167">
        <f t="shared" si="68"/>
        <v>9600</v>
      </c>
      <c r="AG1094" s="27">
        <v>42644</v>
      </c>
      <c r="AH1094" s="168">
        <v>42644</v>
      </c>
      <c r="AI1094" s="29" t="str">
        <f t="shared" si="67"/>
        <v>～</v>
      </c>
      <c r="AJ1094" s="169">
        <f t="shared" si="71"/>
        <v>44469</v>
      </c>
      <c r="AK1094" s="23" t="s">
        <v>13814</v>
      </c>
      <c r="AL1094" s="132" t="s">
        <v>15484</v>
      </c>
      <c r="AM1094" s="35">
        <v>42644</v>
      </c>
      <c r="AN1094" s="27"/>
      <c r="AO1094" s="104">
        <v>42723</v>
      </c>
      <c r="AP1094" s="25" t="s">
        <v>15066</v>
      </c>
    </row>
    <row r="1095" spans="1:42" s="74" customFormat="1" ht="24.75" customHeight="1" x14ac:dyDescent="0.15">
      <c r="A1095" s="422">
        <v>1092</v>
      </c>
      <c r="B1095" s="268" t="s">
        <v>14826</v>
      </c>
      <c r="C1095" s="23" t="s">
        <v>582</v>
      </c>
      <c r="D1095" s="24" t="s">
        <v>14830</v>
      </c>
      <c r="E1095" s="23"/>
      <c r="F1095" s="23"/>
      <c r="G1095" s="25" t="s">
        <v>15451</v>
      </c>
      <c r="H1095" s="23" t="s">
        <v>15452</v>
      </c>
      <c r="I1095" s="23" t="s">
        <v>12372</v>
      </c>
      <c r="J1095" s="25" t="s">
        <v>15067</v>
      </c>
      <c r="K1095" s="25" t="s">
        <v>15453</v>
      </c>
      <c r="L1095" s="134"/>
      <c r="M1095" s="23" t="s">
        <v>15454</v>
      </c>
      <c r="N1095" s="33" t="s">
        <v>15455</v>
      </c>
      <c r="O1095" s="25" t="s">
        <v>15456</v>
      </c>
      <c r="P1095" s="23" t="s">
        <v>15457</v>
      </c>
      <c r="Q1095" s="25" t="s">
        <v>15458</v>
      </c>
      <c r="R1095" s="25"/>
      <c r="S1095" s="23" t="s">
        <v>15459</v>
      </c>
      <c r="T1095" s="23" t="s">
        <v>15460</v>
      </c>
      <c r="U1095" s="25" t="s">
        <v>15461</v>
      </c>
      <c r="V1095" s="23" t="s">
        <v>15462</v>
      </c>
      <c r="W1095" s="25" t="s">
        <v>15463</v>
      </c>
      <c r="X1095" s="25" t="s">
        <v>15464</v>
      </c>
      <c r="Y1095" s="23" t="s">
        <v>15465</v>
      </c>
      <c r="Z1095" s="23" t="s">
        <v>15466</v>
      </c>
      <c r="AA1095" s="33">
        <v>5</v>
      </c>
      <c r="AB1095" s="295" t="str">
        <f t="shared" si="70"/>
        <v>年間</v>
      </c>
      <c r="AC1095" s="268"/>
      <c r="AD1095" s="167">
        <v>1</v>
      </c>
      <c r="AE1095" s="167">
        <v>9600</v>
      </c>
      <c r="AF1095" s="167">
        <f t="shared" si="68"/>
        <v>9600</v>
      </c>
      <c r="AG1095" s="27">
        <v>42644</v>
      </c>
      <c r="AH1095" s="168">
        <v>42644</v>
      </c>
      <c r="AI1095" s="29" t="str">
        <f t="shared" si="67"/>
        <v>～</v>
      </c>
      <c r="AJ1095" s="169">
        <f t="shared" si="71"/>
        <v>44469</v>
      </c>
      <c r="AK1095" s="23" t="s">
        <v>13814</v>
      </c>
      <c r="AL1095" s="132" t="s">
        <v>15485</v>
      </c>
      <c r="AM1095" s="35">
        <v>42644</v>
      </c>
      <c r="AN1095" s="27"/>
      <c r="AO1095" s="104">
        <v>42723</v>
      </c>
      <c r="AP1095" s="25" t="s">
        <v>15066</v>
      </c>
    </row>
    <row r="1096" spans="1:42" s="74" customFormat="1" ht="24.75" customHeight="1" x14ac:dyDescent="0.15">
      <c r="A1096" s="422">
        <v>1093</v>
      </c>
      <c r="B1096" s="268" t="s">
        <v>14826</v>
      </c>
      <c r="C1096" s="23" t="s">
        <v>582</v>
      </c>
      <c r="D1096" s="24" t="s">
        <v>14830</v>
      </c>
      <c r="E1096" s="23"/>
      <c r="F1096" s="23"/>
      <c r="G1096" s="25" t="s">
        <v>15451</v>
      </c>
      <c r="H1096" s="23" t="s">
        <v>15452</v>
      </c>
      <c r="I1096" s="23" t="s">
        <v>12372</v>
      </c>
      <c r="J1096" s="25" t="s">
        <v>15067</v>
      </c>
      <c r="K1096" s="25" t="s">
        <v>15453</v>
      </c>
      <c r="L1096" s="134"/>
      <c r="M1096" s="23" t="s">
        <v>15454</v>
      </c>
      <c r="N1096" s="33" t="s">
        <v>15455</v>
      </c>
      <c r="O1096" s="25" t="s">
        <v>15456</v>
      </c>
      <c r="P1096" s="23" t="s">
        <v>15457</v>
      </c>
      <c r="Q1096" s="25" t="s">
        <v>15458</v>
      </c>
      <c r="R1096" s="25"/>
      <c r="S1096" s="23" t="s">
        <v>15459</v>
      </c>
      <c r="T1096" s="23" t="s">
        <v>15460</v>
      </c>
      <c r="U1096" s="25" t="s">
        <v>15461</v>
      </c>
      <c r="V1096" s="23" t="s">
        <v>15462</v>
      </c>
      <c r="W1096" s="25" t="s">
        <v>15463</v>
      </c>
      <c r="X1096" s="25" t="s">
        <v>15464</v>
      </c>
      <c r="Y1096" s="23" t="s">
        <v>15465</v>
      </c>
      <c r="Z1096" s="23" t="s">
        <v>15466</v>
      </c>
      <c r="AA1096" s="33">
        <v>5</v>
      </c>
      <c r="AB1096" s="295" t="str">
        <f t="shared" si="70"/>
        <v>年間</v>
      </c>
      <c r="AC1096" s="268"/>
      <c r="AD1096" s="167">
        <v>1</v>
      </c>
      <c r="AE1096" s="167">
        <v>9600</v>
      </c>
      <c r="AF1096" s="167">
        <f t="shared" si="68"/>
        <v>9600</v>
      </c>
      <c r="AG1096" s="27">
        <v>42644</v>
      </c>
      <c r="AH1096" s="168">
        <v>42644</v>
      </c>
      <c r="AI1096" s="29" t="str">
        <f t="shared" si="67"/>
        <v>～</v>
      </c>
      <c r="AJ1096" s="169">
        <f t="shared" si="71"/>
        <v>44469</v>
      </c>
      <c r="AK1096" s="23" t="s">
        <v>13814</v>
      </c>
      <c r="AL1096" s="132" t="s">
        <v>15486</v>
      </c>
      <c r="AM1096" s="35">
        <v>42644</v>
      </c>
      <c r="AN1096" s="27"/>
      <c r="AO1096" s="104">
        <v>42723</v>
      </c>
      <c r="AP1096" s="25" t="s">
        <v>15066</v>
      </c>
    </row>
    <row r="1097" spans="1:42" s="74" customFormat="1" ht="24.75" customHeight="1" x14ac:dyDescent="0.15">
      <c r="A1097" s="422">
        <v>1094</v>
      </c>
      <c r="B1097" s="268" t="s">
        <v>14826</v>
      </c>
      <c r="C1097" s="23" t="s">
        <v>582</v>
      </c>
      <c r="D1097" s="24" t="s">
        <v>14830</v>
      </c>
      <c r="E1097" s="23"/>
      <c r="F1097" s="23"/>
      <c r="G1097" s="25" t="s">
        <v>15451</v>
      </c>
      <c r="H1097" s="23" t="s">
        <v>15452</v>
      </c>
      <c r="I1097" s="23" t="s">
        <v>12372</v>
      </c>
      <c r="J1097" s="25" t="s">
        <v>15067</v>
      </c>
      <c r="K1097" s="25" t="s">
        <v>15453</v>
      </c>
      <c r="L1097" s="134"/>
      <c r="M1097" s="23" t="s">
        <v>15454</v>
      </c>
      <c r="N1097" s="33" t="s">
        <v>15455</v>
      </c>
      <c r="O1097" s="25" t="s">
        <v>15456</v>
      </c>
      <c r="P1097" s="23" t="s">
        <v>15457</v>
      </c>
      <c r="Q1097" s="25" t="s">
        <v>15458</v>
      </c>
      <c r="R1097" s="25"/>
      <c r="S1097" s="23" t="s">
        <v>15459</v>
      </c>
      <c r="T1097" s="23" t="s">
        <v>15460</v>
      </c>
      <c r="U1097" s="25" t="s">
        <v>15461</v>
      </c>
      <c r="V1097" s="23" t="s">
        <v>15462</v>
      </c>
      <c r="W1097" s="25" t="s">
        <v>15463</v>
      </c>
      <c r="X1097" s="25" t="s">
        <v>15464</v>
      </c>
      <c r="Y1097" s="23" t="s">
        <v>15465</v>
      </c>
      <c r="Z1097" s="23" t="s">
        <v>15466</v>
      </c>
      <c r="AA1097" s="33">
        <v>5</v>
      </c>
      <c r="AB1097" s="295" t="str">
        <f t="shared" si="70"/>
        <v>年間</v>
      </c>
      <c r="AC1097" s="268"/>
      <c r="AD1097" s="167">
        <v>1</v>
      </c>
      <c r="AE1097" s="167">
        <v>9600</v>
      </c>
      <c r="AF1097" s="167">
        <f t="shared" si="68"/>
        <v>9600</v>
      </c>
      <c r="AG1097" s="27">
        <v>42644</v>
      </c>
      <c r="AH1097" s="168">
        <v>42644</v>
      </c>
      <c r="AI1097" s="29" t="str">
        <f t="shared" si="67"/>
        <v>～</v>
      </c>
      <c r="AJ1097" s="169">
        <f t="shared" si="71"/>
        <v>44469</v>
      </c>
      <c r="AK1097" s="23" t="s">
        <v>13814</v>
      </c>
      <c r="AL1097" s="132" t="s">
        <v>15487</v>
      </c>
      <c r="AM1097" s="35">
        <v>42644</v>
      </c>
      <c r="AN1097" s="27"/>
      <c r="AO1097" s="104">
        <v>42723</v>
      </c>
      <c r="AP1097" s="25" t="s">
        <v>15066</v>
      </c>
    </row>
    <row r="1098" spans="1:42" s="74" customFormat="1" ht="24.75" customHeight="1" x14ac:dyDescent="0.15">
      <c r="A1098" s="422">
        <v>1095</v>
      </c>
      <c r="B1098" s="268" t="s">
        <v>14826</v>
      </c>
      <c r="C1098" s="23" t="s">
        <v>582</v>
      </c>
      <c r="D1098" s="24" t="s">
        <v>14830</v>
      </c>
      <c r="E1098" s="23"/>
      <c r="F1098" s="23"/>
      <c r="G1098" s="25" t="s">
        <v>15451</v>
      </c>
      <c r="H1098" s="23" t="s">
        <v>15452</v>
      </c>
      <c r="I1098" s="23" t="s">
        <v>12372</v>
      </c>
      <c r="J1098" s="25" t="s">
        <v>15067</v>
      </c>
      <c r="K1098" s="25" t="s">
        <v>15453</v>
      </c>
      <c r="L1098" s="134"/>
      <c r="M1098" s="23" t="s">
        <v>15454</v>
      </c>
      <c r="N1098" s="33" t="s">
        <v>15455</v>
      </c>
      <c r="O1098" s="25" t="s">
        <v>15456</v>
      </c>
      <c r="P1098" s="23" t="s">
        <v>15457</v>
      </c>
      <c r="Q1098" s="25" t="s">
        <v>15458</v>
      </c>
      <c r="R1098" s="25"/>
      <c r="S1098" s="23" t="s">
        <v>15459</v>
      </c>
      <c r="T1098" s="23" t="s">
        <v>15460</v>
      </c>
      <c r="U1098" s="25" t="s">
        <v>15461</v>
      </c>
      <c r="V1098" s="23" t="s">
        <v>15462</v>
      </c>
      <c r="W1098" s="25" t="s">
        <v>15463</v>
      </c>
      <c r="X1098" s="25" t="s">
        <v>15464</v>
      </c>
      <c r="Y1098" s="23" t="s">
        <v>15465</v>
      </c>
      <c r="Z1098" s="23" t="s">
        <v>15466</v>
      </c>
      <c r="AA1098" s="33">
        <v>5</v>
      </c>
      <c r="AB1098" s="295" t="str">
        <f t="shared" si="70"/>
        <v>年間</v>
      </c>
      <c r="AC1098" s="268"/>
      <c r="AD1098" s="167">
        <v>1</v>
      </c>
      <c r="AE1098" s="167">
        <v>9600</v>
      </c>
      <c r="AF1098" s="167">
        <f t="shared" si="68"/>
        <v>9600</v>
      </c>
      <c r="AG1098" s="27">
        <v>42644</v>
      </c>
      <c r="AH1098" s="168">
        <v>42644</v>
      </c>
      <c r="AI1098" s="29" t="str">
        <f t="shared" si="67"/>
        <v>～</v>
      </c>
      <c r="AJ1098" s="169">
        <f t="shared" si="71"/>
        <v>44469</v>
      </c>
      <c r="AK1098" s="23" t="s">
        <v>13814</v>
      </c>
      <c r="AL1098" s="132" t="s">
        <v>15488</v>
      </c>
      <c r="AM1098" s="35">
        <v>42644</v>
      </c>
      <c r="AN1098" s="27"/>
      <c r="AO1098" s="104">
        <v>42723</v>
      </c>
      <c r="AP1098" s="25" t="s">
        <v>15066</v>
      </c>
    </row>
    <row r="1099" spans="1:42" s="74" customFormat="1" ht="24.75" customHeight="1" x14ac:dyDescent="0.15">
      <c r="A1099" s="422">
        <v>1096</v>
      </c>
      <c r="B1099" s="268" t="s">
        <v>14826</v>
      </c>
      <c r="C1099" s="23" t="s">
        <v>582</v>
      </c>
      <c r="D1099" s="24" t="s">
        <v>14830</v>
      </c>
      <c r="E1099" s="23"/>
      <c r="F1099" s="23"/>
      <c r="G1099" s="25" t="s">
        <v>15451</v>
      </c>
      <c r="H1099" s="23" t="s">
        <v>15452</v>
      </c>
      <c r="I1099" s="23" t="s">
        <v>12372</v>
      </c>
      <c r="J1099" s="25" t="s">
        <v>15067</v>
      </c>
      <c r="K1099" s="25" t="s">
        <v>15453</v>
      </c>
      <c r="L1099" s="134"/>
      <c r="M1099" s="23" t="s">
        <v>15454</v>
      </c>
      <c r="N1099" s="33" t="s">
        <v>15455</v>
      </c>
      <c r="O1099" s="25" t="s">
        <v>15456</v>
      </c>
      <c r="P1099" s="23" t="s">
        <v>15457</v>
      </c>
      <c r="Q1099" s="25" t="s">
        <v>15458</v>
      </c>
      <c r="R1099" s="25"/>
      <c r="S1099" s="23" t="s">
        <v>15459</v>
      </c>
      <c r="T1099" s="23" t="s">
        <v>15460</v>
      </c>
      <c r="U1099" s="25" t="s">
        <v>15461</v>
      </c>
      <c r="V1099" s="23" t="s">
        <v>15462</v>
      </c>
      <c r="W1099" s="25" t="s">
        <v>15463</v>
      </c>
      <c r="X1099" s="25" t="s">
        <v>15464</v>
      </c>
      <c r="Y1099" s="23" t="s">
        <v>15465</v>
      </c>
      <c r="Z1099" s="23" t="s">
        <v>15466</v>
      </c>
      <c r="AA1099" s="33">
        <v>5</v>
      </c>
      <c r="AB1099" s="295" t="str">
        <f t="shared" si="70"/>
        <v>年間</v>
      </c>
      <c r="AC1099" s="268"/>
      <c r="AD1099" s="167">
        <v>1</v>
      </c>
      <c r="AE1099" s="167">
        <v>9600</v>
      </c>
      <c r="AF1099" s="167">
        <f t="shared" si="68"/>
        <v>9600</v>
      </c>
      <c r="AG1099" s="27">
        <v>42644</v>
      </c>
      <c r="AH1099" s="168">
        <v>42644</v>
      </c>
      <c r="AI1099" s="29" t="str">
        <f t="shared" si="67"/>
        <v>～</v>
      </c>
      <c r="AJ1099" s="169">
        <f t="shared" si="71"/>
        <v>44469</v>
      </c>
      <c r="AK1099" s="23" t="s">
        <v>13814</v>
      </c>
      <c r="AL1099" s="132" t="s">
        <v>15489</v>
      </c>
      <c r="AM1099" s="35">
        <v>42644</v>
      </c>
      <c r="AN1099" s="27"/>
      <c r="AO1099" s="104">
        <v>42723</v>
      </c>
      <c r="AP1099" s="25" t="s">
        <v>15066</v>
      </c>
    </row>
    <row r="1100" spans="1:42" s="74" customFormat="1" ht="24.75" customHeight="1" x14ac:dyDescent="0.15">
      <c r="A1100" s="422">
        <v>1097</v>
      </c>
      <c r="B1100" s="268" t="s">
        <v>14826</v>
      </c>
      <c r="C1100" s="23" t="s">
        <v>582</v>
      </c>
      <c r="D1100" s="24" t="s">
        <v>14830</v>
      </c>
      <c r="E1100" s="23"/>
      <c r="F1100" s="23"/>
      <c r="G1100" s="25" t="s">
        <v>15451</v>
      </c>
      <c r="H1100" s="23" t="s">
        <v>15452</v>
      </c>
      <c r="I1100" s="23" t="s">
        <v>12372</v>
      </c>
      <c r="J1100" s="25" t="s">
        <v>15067</v>
      </c>
      <c r="K1100" s="25" t="s">
        <v>15453</v>
      </c>
      <c r="L1100" s="134"/>
      <c r="M1100" s="23" t="s">
        <v>15454</v>
      </c>
      <c r="N1100" s="33" t="s">
        <v>15455</v>
      </c>
      <c r="O1100" s="25" t="s">
        <v>15456</v>
      </c>
      <c r="P1100" s="23" t="s">
        <v>15457</v>
      </c>
      <c r="Q1100" s="25" t="s">
        <v>15458</v>
      </c>
      <c r="R1100" s="25"/>
      <c r="S1100" s="23" t="s">
        <v>15459</v>
      </c>
      <c r="T1100" s="23" t="s">
        <v>15460</v>
      </c>
      <c r="U1100" s="25" t="s">
        <v>15461</v>
      </c>
      <c r="V1100" s="23" t="s">
        <v>15462</v>
      </c>
      <c r="W1100" s="25" t="s">
        <v>15463</v>
      </c>
      <c r="X1100" s="25" t="s">
        <v>15464</v>
      </c>
      <c r="Y1100" s="23" t="s">
        <v>15465</v>
      </c>
      <c r="Z1100" s="23" t="s">
        <v>15466</v>
      </c>
      <c r="AA1100" s="33">
        <v>5</v>
      </c>
      <c r="AB1100" s="295" t="str">
        <f t="shared" si="70"/>
        <v>年間</v>
      </c>
      <c r="AC1100" s="268"/>
      <c r="AD1100" s="167">
        <v>1</v>
      </c>
      <c r="AE1100" s="167">
        <v>9600</v>
      </c>
      <c r="AF1100" s="167">
        <f t="shared" si="68"/>
        <v>9600</v>
      </c>
      <c r="AG1100" s="27">
        <v>42644</v>
      </c>
      <c r="AH1100" s="168">
        <v>42644</v>
      </c>
      <c r="AI1100" s="29" t="str">
        <f t="shared" si="67"/>
        <v>～</v>
      </c>
      <c r="AJ1100" s="169">
        <f t="shared" si="71"/>
        <v>44469</v>
      </c>
      <c r="AK1100" s="23" t="s">
        <v>13814</v>
      </c>
      <c r="AL1100" s="132" t="s">
        <v>15490</v>
      </c>
      <c r="AM1100" s="35">
        <v>42644</v>
      </c>
      <c r="AN1100" s="27"/>
      <c r="AO1100" s="104">
        <v>42723</v>
      </c>
      <c r="AP1100" s="25" t="s">
        <v>15066</v>
      </c>
    </row>
    <row r="1101" spans="1:42" s="74" customFormat="1" ht="24.75" customHeight="1" x14ac:dyDescent="0.15">
      <c r="A1101" s="422">
        <v>1098</v>
      </c>
      <c r="B1101" s="268" t="s">
        <v>14826</v>
      </c>
      <c r="C1101" s="23" t="s">
        <v>582</v>
      </c>
      <c r="D1101" s="24" t="s">
        <v>14830</v>
      </c>
      <c r="E1101" s="23"/>
      <c r="F1101" s="23"/>
      <c r="G1101" s="25" t="s">
        <v>15451</v>
      </c>
      <c r="H1101" s="23" t="s">
        <v>15452</v>
      </c>
      <c r="I1101" s="23" t="s">
        <v>12372</v>
      </c>
      <c r="J1101" s="25" t="s">
        <v>15067</v>
      </c>
      <c r="K1101" s="25" t="s">
        <v>15453</v>
      </c>
      <c r="L1101" s="134"/>
      <c r="M1101" s="23" t="s">
        <v>15454</v>
      </c>
      <c r="N1101" s="33" t="s">
        <v>15455</v>
      </c>
      <c r="O1101" s="25" t="s">
        <v>15456</v>
      </c>
      <c r="P1101" s="23" t="s">
        <v>15457</v>
      </c>
      <c r="Q1101" s="25" t="s">
        <v>15458</v>
      </c>
      <c r="R1101" s="25"/>
      <c r="S1101" s="23" t="s">
        <v>15459</v>
      </c>
      <c r="T1101" s="23" t="s">
        <v>15460</v>
      </c>
      <c r="U1101" s="25" t="s">
        <v>15461</v>
      </c>
      <c r="V1101" s="23" t="s">
        <v>15462</v>
      </c>
      <c r="W1101" s="25" t="s">
        <v>15463</v>
      </c>
      <c r="X1101" s="25" t="s">
        <v>15464</v>
      </c>
      <c r="Y1101" s="23" t="s">
        <v>15465</v>
      </c>
      <c r="Z1101" s="23" t="s">
        <v>15466</v>
      </c>
      <c r="AA1101" s="33">
        <v>5</v>
      </c>
      <c r="AB1101" s="295" t="str">
        <f t="shared" si="70"/>
        <v>年間</v>
      </c>
      <c r="AC1101" s="268"/>
      <c r="AD1101" s="167">
        <v>1</v>
      </c>
      <c r="AE1101" s="167">
        <v>9600</v>
      </c>
      <c r="AF1101" s="167">
        <f t="shared" si="68"/>
        <v>9600</v>
      </c>
      <c r="AG1101" s="27">
        <v>42644</v>
      </c>
      <c r="AH1101" s="168">
        <v>42644</v>
      </c>
      <c r="AI1101" s="29" t="str">
        <f t="shared" si="67"/>
        <v>～</v>
      </c>
      <c r="AJ1101" s="169">
        <f t="shared" si="71"/>
        <v>44469</v>
      </c>
      <c r="AK1101" s="23" t="s">
        <v>13814</v>
      </c>
      <c r="AL1101" s="132" t="s">
        <v>15491</v>
      </c>
      <c r="AM1101" s="35">
        <v>42644</v>
      </c>
      <c r="AN1101" s="27"/>
      <c r="AO1101" s="104">
        <v>42723</v>
      </c>
      <c r="AP1101" s="25" t="s">
        <v>15066</v>
      </c>
    </row>
    <row r="1102" spans="1:42" s="74" customFormat="1" ht="24.75" customHeight="1" x14ac:dyDescent="0.15">
      <c r="A1102" s="422">
        <v>1099</v>
      </c>
      <c r="B1102" s="268" t="s">
        <v>14826</v>
      </c>
      <c r="C1102" s="23" t="s">
        <v>582</v>
      </c>
      <c r="D1102" s="24" t="s">
        <v>14830</v>
      </c>
      <c r="E1102" s="23"/>
      <c r="F1102" s="23"/>
      <c r="G1102" s="25" t="s">
        <v>15451</v>
      </c>
      <c r="H1102" s="23" t="s">
        <v>15452</v>
      </c>
      <c r="I1102" s="23" t="s">
        <v>12372</v>
      </c>
      <c r="J1102" s="25" t="s">
        <v>15067</v>
      </c>
      <c r="K1102" s="25" t="s">
        <v>15453</v>
      </c>
      <c r="L1102" s="134"/>
      <c r="M1102" s="23" t="s">
        <v>15454</v>
      </c>
      <c r="N1102" s="33" t="s">
        <v>15455</v>
      </c>
      <c r="O1102" s="25" t="s">
        <v>15456</v>
      </c>
      <c r="P1102" s="23" t="s">
        <v>15457</v>
      </c>
      <c r="Q1102" s="25" t="s">
        <v>15458</v>
      </c>
      <c r="R1102" s="25"/>
      <c r="S1102" s="23" t="s">
        <v>15459</v>
      </c>
      <c r="T1102" s="23" t="s">
        <v>15460</v>
      </c>
      <c r="U1102" s="25" t="s">
        <v>15461</v>
      </c>
      <c r="V1102" s="23" t="s">
        <v>15462</v>
      </c>
      <c r="W1102" s="25" t="s">
        <v>15463</v>
      </c>
      <c r="X1102" s="25" t="s">
        <v>15464</v>
      </c>
      <c r="Y1102" s="23" t="s">
        <v>15465</v>
      </c>
      <c r="Z1102" s="23" t="s">
        <v>15466</v>
      </c>
      <c r="AA1102" s="33">
        <v>5</v>
      </c>
      <c r="AB1102" s="295" t="str">
        <f t="shared" si="70"/>
        <v>年間</v>
      </c>
      <c r="AC1102" s="268"/>
      <c r="AD1102" s="167">
        <v>1</v>
      </c>
      <c r="AE1102" s="167">
        <v>9600</v>
      </c>
      <c r="AF1102" s="167">
        <f t="shared" si="68"/>
        <v>9600</v>
      </c>
      <c r="AG1102" s="27">
        <v>42644</v>
      </c>
      <c r="AH1102" s="168">
        <v>42644</v>
      </c>
      <c r="AI1102" s="29" t="str">
        <f t="shared" si="67"/>
        <v>～</v>
      </c>
      <c r="AJ1102" s="169">
        <f t="shared" si="71"/>
        <v>44469</v>
      </c>
      <c r="AK1102" s="23" t="s">
        <v>13814</v>
      </c>
      <c r="AL1102" s="132" t="s">
        <v>15492</v>
      </c>
      <c r="AM1102" s="35">
        <v>42644</v>
      </c>
      <c r="AN1102" s="27"/>
      <c r="AO1102" s="104">
        <v>42723</v>
      </c>
      <c r="AP1102" s="25" t="s">
        <v>15066</v>
      </c>
    </row>
    <row r="1103" spans="1:42" s="74" customFormat="1" ht="24.75" customHeight="1" x14ac:dyDescent="0.15">
      <c r="A1103" s="422">
        <v>1100</v>
      </c>
      <c r="B1103" s="268" t="s">
        <v>14826</v>
      </c>
      <c r="C1103" s="23" t="s">
        <v>582</v>
      </c>
      <c r="D1103" s="24" t="s">
        <v>14830</v>
      </c>
      <c r="E1103" s="23"/>
      <c r="F1103" s="23"/>
      <c r="G1103" s="25" t="s">
        <v>15451</v>
      </c>
      <c r="H1103" s="23" t="s">
        <v>15452</v>
      </c>
      <c r="I1103" s="23" t="s">
        <v>12372</v>
      </c>
      <c r="J1103" s="25" t="s">
        <v>15067</v>
      </c>
      <c r="K1103" s="25" t="s">
        <v>15453</v>
      </c>
      <c r="L1103" s="134"/>
      <c r="M1103" s="23" t="s">
        <v>15454</v>
      </c>
      <c r="N1103" s="33" t="s">
        <v>15455</v>
      </c>
      <c r="O1103" s="25" t="s">
        <v>15456</v>
      </c>
      <c r="P1103" s="23" t="s">
        <v>15457</v>
      </c>
      <c r="Q1103" s="25" t="s">
        <v>15458</v>
      </c>
      <c r="R1103" s="25"/>
      <c r="S1103" s="23" t="s">
        <v>15459</v>
      </c>
      <c r="T1103" s="23" t="s">
        <v>15460</v>
      </c>
      <c r="U1103" s="25" t="s">
        <v>15461</v>
      </c>
      <c r="V1103" s="23" t="s">
        <v>15462</v>
      </c>
      <c r="W1103" s="25" t="s">
        <v>15463</v>
      </c>
      <c r="X1103" s="25" t="s">
        <v>15464</v>
      </c>
      <c r="Y1103" s="23" t="s">
        <v>15465</v>
      </c>
      <c r="Z1103" s="23" t="s">
        <v>15466</v>
      </c>
      <c r="AA1103" s="33">
        <v>5</v>
      </c>
      <c r="AB1103" s="295" t="str">
        <f t="shared" si="70"/>
        <v>年間</v>
      </c>
      <c r="AC1103" s="268"/>
      <c r="AD1103" s="167">
        <v>1</v>
      </c>
      <c r="AE1103" s="167">
        <v>9600</v>
      </c>
      <c r="AF1103" s="167">
        <f t="shared" si="68"/>
        <v>9600</v>
      </c>
      <c r="AG1103" s="27">
        <v>42644</v>
      </c>
      <c r="AH1103" s="168">
        <v>42644</v>
      </c>
      <c r="AI1103" s="29" t="str">
        <f t="shared" si="67"/>
        <v>～</v>
      </c>
      <c r="AJ1103" s="169">
        <f t="shared" si="71"/>
        <v>44469</v>
      </c>
      <c r="AK1103" s="23" t="s">
        <v>13814</v>
      </c>
      <c r="AL1103" s="132" t="s">
        <v>15493</v>
      </c>
      <c r="AM1103" s="35">
        <v>42644</v>
      </c>
      <c r="AN1103" s="27"/>
      <c r="AO1103" s="104">
        <v>42723</v>
      </c>
      <c r="AP1103" s="25" t="s">
        <v>15066</v>
      </c>
    </row>
    <row r="1104" spans="1:42" s="74" customFormat="1" ht="24.75" customHeight="1" x14ac:dyDescent="0.15">
      <c r="A1104" s="422">
        <v>1101</v>
      </c>
      <c r="B1104" s="268" t="s">
        <v>14826</v>
      </c>
      <c r="C1104" s="23" t="s">
        <v>582</v>
      </c>
      <c r="D1104" s="24" t="s">
        <v>14830</v>
      </c>
      <c r="E1104" s="23"/>
      <c r="F1104" s="23"/>
      <c r="G1104" s="25" t="s">
        <v>15451</v>
      </c>
      <c r="H1104" s="23" t="s">
        <v>15452</v>
      </c>
      <c r="I1104" s="23" t="s">
        <v>12372</v>
      </c>
      <c r="J1104" s="25" t="s">
        <v>15067</v>
      </c>
      <c r="K1104" s="25" t="s">
        <v>15453</v>
      </c>
      <c r="L1104" s="134"/>
      <c r="M1104" s="23" t="s">
        <v>15454</v>
      </c>
      <c r="N1104" s="33" t="s">
        <v>15455</v>
      </c>
      <c r="O1104" s="25" t="s">
        <v>15456</v>
      </c>
      <c r="P1104" s="23" t="s">
        <v>15457</v>
      </c>
      <c r="Q1104" s="25" t="s">
        <v>15458</v>
      </c>
      <c r="R1104" s="25"/>
      <c r="S1104" s="23" t="s">
        <v>15459</v>
      </c>
      <c r="T1104" s="23" t="s">
        <v>15460</v>
      </c>
      <c r="U1104" s="25" t="s">
        <v>15461</v>
      </c>
      <c r="V1104" s="23" t="s">
        <v>15462</v>
      </c>
      <c r="W1104" s="25" t="s">
        <v>15463</v>
      </c>
      <c r="X1104" s="25" t="s">
        <v>15464</v>
      </c>
      <c r="Y1104" s="23" t="s">
        <v>15465</v>
      </c>
      <c r="Z1104" s="23" t="s">
        <v>15466</v>
      </c>
      <c r="AA1104" s="33">
        <v>5</v>
      </c>
      <c r="AB1104" s="295" t="str">
        <f t="shared" si="70"/>
        <v>年間</v>
      </c>
      <c r="AC1104" s="268"/>
      <c r="AD1104" s="167">
        <v>1</v>
      </c>
      <c r="AE1104" s="167">
        <v>9600</v>
      </c>
      <c r="AF1104" s="167">
        <f t="shared" si="68"/>
        <v>9600</v>
      </c>
      <c r="AG1104" s="27">
        <v>42644</v>
      </c>
      <c r="AH1104" s="168">
        <v>42644</v>
      </c>
      <c r="AI1104" s="29" t="str">
        <f t="shared" si="67"/>
        <v>～</v>
      </c>
      <c r="AJ1104" s="169">
        <f t="shared" si="71"/>
        <v>44469</v>
      </c>
      <c r="AK1104" s="23" t="s">
        <v>13814</v>
      </c>
      <c r="AL1104" s="132" t="s">
        <v>15494</v>
      </c>
      <c r="AM1104" s="35">
        <v>42644</v>
      </c>
      <c r="AN1104" s="27"/>
      <c r="AO1104" s="104">
        <v>42723</v>
      </c>
      <c r="AP1104" s="25" t="s">
        <v>15066</v>
      </c>
    </row>
    <row r="1105" spans="1:42" s="74" customFormat="1" ht="24.75" customHeight="1" x14ac:dyDescent="0.15">
      <c r="A1105" s="422">
        <v>1102</v>
      </c>
      <c r="B1105" s="268" t="s">
        <v>14826</v>
      </c>
      <c r="C1105" s="23" t="s">
        <v>582</v>
      </c>
      <c r="D1105" s="24" t="s">
        <v>14830</v>
      </c>
      <c r="E1105" s="23"/>
      <c r="F1105" s="23"/>
      <c r="G1105" s="25" t="s">
        <v>15451</v>
      </c>
      <c r="H1105" s="23" t="s">
        <v>15452</v>
      </c>
      <c r="I1105" s="23" t="s">
        <v>12372</v>
      </c>
      <c r="J1105" s="25" t="s">
        <v>15067</v>
      </c>
      <c r="K1105" s="25" t="s">
        <v>15453</v>
      </c>
      <c r="L1105" s="134"/>
      <c r="M1105" s="23" t="s">
        <v>15454</v>
      </c>
      <c r="N1105" s="33" t="s">
        <v>15455</v>
      </c>
      <c r="O1105" s="25" t="s">
        <v>15456</v>
      </c>
      <c r="P1105" s="23" t="s">
        <v>15457</v>
      </c>
      <c r="Q1105" s="25" t="s">
        <v>15458</v>
      </c>
      <c r="R1105" s="25"/>
      <c r="S1105" s="23" t="s">
        <v>15459</v>
      </c>
      <c r="T1105" s="23" t="s">
        <v>15460</v>
      </c>
      <c r="U1105" s="25" t="s">
        <v>15461</v>
      </c>
      <c r="V1105" s="23" t="s">
        <v>15462</v>
      </c>
      <c r="W1105" s="25" t="s">
        <v>15463</v>
      </c>
      <c r="X1105" s="25" t="s">
        <v>15464</v>
      </c>
      <c r="Y1105" s="23" t="s">
        <v>15465</v>
      </c>
      <c r="Z1105" s="23" t="s">
        <v>15466</v>
      </c>
      <c r="AA1105" s="33">
        <v>5</v>
      </c>
      <c r="AB1105" s="295" t="str">
        <f t="shared" si="70"/>
        <v>年間</v>
      </c>
      <c r="AC1105" s="268"/>
      <c r="AD1105" s="167">
        <v>1</v>
      </c>
      <c r="AE1105" s="167">
        <v>9600</v>
      </c>
      <c r="AF1105" s="167">
        <f t="shared" si="68"/>
        <v>9600</v>
      </c>
      <c r="AG1105" s="27">
        <v>42644</v>
      </c>
      <c r="AH1105" s="168">
        <v>42644</v>
      </c>
      <c r="AI1105" s="29" t="str">
        <f t="shared" si="67"/>
        <v>～</v>
      </c>
      <c r="AJ1105" s="169">
        <f t="shared" si="71"/>
        <v>44469</v>
      </c>
      <c r="AK1105" s="23" t="s">
        <v>13814</v>
      </c>
      <c r="AL1105" s="132" t="s">
        <v>15495</v>
      </c>
      <c r="AM1105" s="35">
        <v>42644</v>
      </c>
      <c r="AN1105" s="27"/>
      <c r="AO1105" s="104">
        <v>42723</v>
      </c>
      <c r="AP1105" s="25" t="s">
        <v>15066</v>
      </c>
    </row>
    <row r="1106" spans="1:42" s="74" customFormat="1" ht="24.75" customHeight="1" x14ac:dyDescent="0.15">
      <c r="A1106" s="422">
        <v>1103</v>
      </c>
      <c r="B1106" s="268" t="s">
        <v>14826</v>
      </c>
      <c r="C1106" s="23" t="s">
        <v>582</v>
      </c>
      <c r="D1106" s="24" t="s">
        <v>14830</v>
      </c>
      <c r="E1106" s="23"/>
      <c r="F1106" s="23"/>
      <c r="G1106" s="25" t="s">
        <v>15451</v>
      </c>
      <c r="H1106" s="23" t="s">
        <v>15452</v>
      </c>
      <c r="I1106" s="23" t="s">
        <v>12372</v>
      </c>
      <c r="J1106" s="25" t="s">
        <v>15067</v>
      </c>
      <c r="K1106" s="25" t="s">
        <v>15453</v>
      </c>
      <c r="L1106" s="134"/>
      <c r="M1106" s="23" t="s">
        <v>15454</v>
      </c>
      <c r="N1106" s="33" t="s">
        <v>15455</v>
      </c>
      <c r="O1106" s="25" t="s">
        <v>15456</v>
      </c>
      <c r="P1106" s="23" t="s">
        <v>15457</v>
      </c>
      <c r="Q1106" s="25" t="s">
        <v>15458</v>
      </c>
      <c r="R1106" s="25"/>
      <c r="S1106" s="23" t="s">
        <v>15459</v>
      </c>
      <c r="T1106" s="23" t="s">
        <v>15460</v>
      </c>
      <c r="U1106" s="25" t="s">
        <v>15461</v>
      </c>
      <c r="V1106" s="23" t="s">
        <v>15462</v>
      </c>
      <c r="W1106" s="25" t="s">
        <v>15463</v>
      </c>
      <c r="X1106" s="25" t="s">
        <v>15464</v>
      </c>
      <c r="Y1106" s="23" t="s">
        <v>15465</v>
      </c>
      <c r="Z1106" s="23" t="s">
        <v>15466</v>
      </c>
      <c r="AA1106" s="33">
        <v>5</v>
      </c>
      <c r="AB1106" s="295" t="str">
        <f t="shared" si="70"/>
        <v>年間</v>
      </c>
      <c r="AC1106" s="268"/>
      <c r="AD1106" s="167">
        <v>1</v>
      </c>
      <c r="AE1106" s="167">
        <v>9600</v>
      </c>
      <c r="AF1106" s="167">
        <f t="shared" si="68"/>
        <v>9600</v>
      </c>
      <c r="AG1106" s="27">
        <v>42644</v>
      </c>
      <c r="AH1106" s="168">
        <v>42644</v>
      </c>
      <c r="AI1106" s="29" t="str">
        <f t="shared" si="67"/>
        <v>～</v>
      </c>
      <c r="AJ1106" s="169">
        <f t="shared" si="71"/>
        <v>44469</v>
      </c>
      <c r="AK1106" s="23" t="s">
        <v>13814</v>
      </c>
      <c r="AL1106" s="132" t="s">
        <v>15496</v>
      </c>
      <c r="AM1106" s="35">
        <v>42644</v>
      </c>
      <c r="AN1106" s="27"/>
      <c r="AO1106" s="104">
        <v>42723</v>
      </c>
      <c r="AP1106" s="25" t="s">
        <v>15066</v>
      </c>
    </row>
    <row r="1107" spans="1:42" s="74" customFormat="1" ht="24.75" customHeight="1" x14ac:dyDescent="0.15">
      <c r="A1107" s="422">
        <v>1104</v>
      </c>
      <c r="B1107" s="268" t="s">
        <v>14826</v>
      </c>
      <c r="C1107" s="23" t="s">
        <v>582</v>
      </c>
      <c r="D1107" s="24" t="s">
        <v>14830</v>
      </c>
      <c r="E1107" s="23"/>
      <c r="F1107" s="23"/>
      <c r="G1107" s="25" t="s">
        <v>15451</v>
      </c>
      <c r="H1107" s="23" t="s">
        <v>15452</v>
      </c>
      <c r="I1107" s="23" t="s">
        <v>12372</v>
      </c>
      <c r="J1107" s="25" t="s">
        <v>15067</v>
      </c>
      <c r="K1107" s="25" t="s">
        <v>15453</v>
      </c>
      <c r="L1107" s="134"/>
      <c r="M1107" s="23" t="s">
        <v>15454</v>
      </c>
      <c r="N1107" s="33" t="s">
        <v>15455</v>
      </c>
      <c r="O1107" s="25" t="s">
        <v>15456</v>
      </c>
      <c r="P1107" s="23" t="s">
        <v>15457</v>
      </c>
      <c r="Q1107" s="25" t="s">
        <v>15458</v>
      </c>
      <c r="R1107" s="25"/>
      <c r="S1107" s="23" t="s">
        <v>15459</v>
      </c>
      <c r="T1107" s="23" t="s">
        <v>15460</v>
      </c>
      <c r="U1107" s="25" t="s">
        <v>15461</v>
      </c>
      <c r="V1107" s="23" t="s">
        <v>15462</v>
      </c>
      <c r="W1107" s="25" t="s">
        <v>15463</v>
      </c>
      <c r="X1107" s="25" t="s">
        <v>15464</v>
      </c>
      <c r="Y1107" s="23" t="s">
        <v>15465</v>
      </c>
      <c r="Z1107" s="23" t="s">
        <v>15466</v>
      </c>
      <c r="AA1107" s="33">
        <v>5</v>
      </c>
      <c r="AB1107" s="295" t="str">
        <f t="shared" si="70"/>
        <v>年間</v>
      </c>
      <c r="AC1107" s="268"/>
      <c r="AD1107" s="167">
        <v>1</v>
      </c>
      <c r="AE1107" s="167">
        <v>9600</v>
      </c>
      <c r="AF1107" s="167">
        <f t="shared" si="68"/>
        <v>9600</v>
      </c>
      <c r="AG1107" s="27">
        <v>42644</v>
      </c>
      <c r="AH1107" s="168">
        <v>42644</v>
      </c>
      <c r="AI1107" s="29" t="str">
        <f t="shared" si="67"/>
        <v>～</v>
      </c>
      <c r="AJ1107" s="169">
        <f t="shared" si="71"/>
        <v>44469</v>
      </c>
      <c r="AK1107" s="23" t="s">
        <v>13814</v>
      </c>
      <c r="AL1107" s="132" t="s">
        <v>15497</v>
      </c>
      <c r="AM1107" s="35">
        <v>42644</v>
      </c>
      <c r="AN1107" s="27"/>
      <c r="AO1107" s="104">
        <v>42723</v>
      </c>
      <c r="AP1107" s="25" t="s">
        <v>15066</v>
      </c>
    </row>
    <row r="1108" spans="1:42" s="74" customFormat="1" ht="24.75" customHeight="1" x14ac:dyDescent="0.15">
      <c r="A1108" s="422">
        <v>1105</v>
      </c>
      <c r="B1108" s="268" t="s">
        <v>14826</v>
      </c>
      <c r="C1108" s="23" t="s">
        <v>582</v>
      </c>
      <c r="D1108" s="24" t="s">
        <v>14830</v>
      </c>
      <c r="E1108" s="23"/>
      <c r="F1108" s="23"/>
      <c r="G1108" s="25" t="s">
        <v>15451</v>
      </c>
      <c r="H1108" s="23" t="s">
        <v>15452</v>
      </c>
      <c r="I1108" s="23" t="s">
        <v>12372</v>
      </c>
      <c r="J1108" s="25" t="s">
        <v>15067</v>
      </c>
      <c r="K1108" s="25" t="s">
        <v>15453</v>
      </c>
      <c r="L1108" s="134"/>
      <c r="M1108" s="23" t="s">
        <v>15454</v>
      </c>
      <c r="N1108" s="33" t="s">
        <v>15455</v>
      </c>
      <c r="O1108" s="25" t="s">
        <v>15456</v>
      </c>
      <c r="P1108" s="23" t="s">
        <v>15457</v>
      </c>
      <c r="Q1108" s="25" t="s">
        <v>15458</v>
      </c>
      <c r="R1108" s="25"/>
      <c r="S1108" s="23" t="s">
        <v>15459</v>
      </c>
      <c r="T1108" s="23" t="s">
        <v>15460</v>
      </c>
      <c r="U1108" s="25" t="s">
        <v>15461</v>
      </c>
      <c r="V1108" s="23" t="s">
        <v>15462</v>
      </c>
      <c r="W1108" s="25" t="s">
        <v>15463</v>
      </c>
      <c r="X1108" s="25" t="s">
        <v>15464</v>
      </c>
      <c r="Y1108" s="23" t="s">
        <v>15465</v>
      </c>
      <c r="Z1108" s="23" t="s">
        <v>15466</v>
      </c>
      <c r="AA1108" s="33">
        <v>5</v>
      </c>
      <c r="AB1108" s="295" t="str">
        <f t="shared" si="70"/>
        <v>年間</v>
      </c>
      <c r="AC1108" s="268"/>
      <c r="AD1108" s="167">
        <v>1</v>
      </c>
      <c r="AE1108" s="167">
        <v>9600</v>
      </c>
      <c r="AF1108" s="167">
        <f t="shared" si="68"/>
        <v>9600</v>
      </c>
      <c r="AG1108" s="27">
        <v>42644</v>
      </c>
      <c r="AH1108" s="168">
        <v>42644</v>
      </c>
      <c r="AI1108" s="29" t="str">
        <f t="shared" si="67"/>
        <v>～</v>
      </c>
      <c r="AJ1108" s="169">
        <f t="shared" si="71"/>
        <v>44469</v>
      </c>
      <c r="AK1108" s="23" t="s">
        <v>13814</v>
      </c>
      <c r="AL1108" s="132" t="s">
        <v>15498</v>
      </c>
      <c r="AM1108" s="35">
        <v>42644</v>
      </c>
      <c r="AN1108" s="27"/>
      <c r="AO1108" s="104">
        <v>42723</v>
      </c>
      <c r="AP1108" s="25" t="s">
        <v>15066</v>
      </c>
    </row>
    <row r="1109" spans="1:42" s="74" customFormat="1" ht="24.75" customHeight="1" x14ac:dyDescent="0.15">
      <c r="A1109" s="422">
        <v>1106</v>
      </c>
      <c r="B1109" s="268" t="s">
        <v>14826</v>
      </c>
      <c r="C1109" s="23" t="s">
        <v>582</v>
      </c>
      <c r="D1109" s="24" t="s">
        <v>14830</v>
      </c>
      <c r="E1109" s="23"/>
      <c r="F1109" s="23"/>
      <c r="G1109" s="25" t="s">
        <v>15451</v>
      </c>
      <c r="H1109" s="23" t="s">
        <v>15452</v>
      </c>
      <c r="I1109" s="23" t="s">
        <v>12372</v>
      </c>
      <c r="J1109" s="25" t="s">
        <v>15067</v>
      </c>
      <c r="K1109" s="25" t="s">
        <v>15453</v>
      </c>
      <c r="L1109" s="134"/>
      <c r="M1109" s="23" t="s">
        <v>15454</v>
      </c>
      <c r="N1109" s="33" t="s">
        <v>15455</v>
      </c>
      <c r="O1109" s="25" t="s">
        <v>15456</v>
      </c>
      <c r="P1109" s="23" t="s">
        <v>15457</v>
      </c>
      <c r="Q1109" s="25" t="s">
        <v>15458</v>
      </c>
      <c r="R1109" s="25"/>
      <c r="S1109" s="23" t="s">
        <v>15459</v>
      </c>
      <c r="T1109" s="23" t="s">
        <v>15460</v>
      </c>
      <c r="U1109" s="25" t="s">
        <v>15461</v>
      </c>
      <c r="V1109" s="23" t="s">
        <v>15462</v>
      </c>
      <c r="W1109" s="25" t="s">
        <v>15463</v>
      </c>
      <c r="X1109" s="25" t="s">
        <v>15464</v>
      </c>
      <c r="Y1109" s="23" t="s">
        <v>15465</v>
      </c>
      <c r="Z1109" s="23" t="s">
        <v>15466</v>
      </c>
      <c r="AA1109" s="33">
        <v>5</v>
      </c>
      <c r="AB1109" s="295" t="str">
        <f t="shared" si="70"/>
        <v>年間</v>
      </c>
      <c r="AC1109" s="268"/>
      <c r="AD1109" s="167">
        <v>1</v>
      </c>
      <c r="AE1109" s="167">
        <v>9600</v>
      </c>
      <c r="AF1109" s="167">
        <f t="shared" si="68"/>
        <v>9600</v>
      </c>
      <c r="AG1109" s="27">
        <v>42644</v>
      </c>
      <c r="AH1109" s="168">
        <v>42644</v>
      </c>
      <c r="AI1109" s="29" t="str">
        <f t="shared" si="67"/>
        <v>～</v>
      </c>
      <c r="AJ1109" s="169">
        <f t="shared" si="71"/>
        <v>44469</v>
      </c>
      <c r="AK1109" s="23" t="s">
        <v>13814</v>
      </c>
      <c r="AL1109" s="132" t="s">
        <v>15499</v>
      </c>
      <c r="AM1109" s="35">
        <v>42644</v>
      </c>
      <c r="AN1109" s="27"/>
      <c r="AO1109" s="104">
        <v>42723</v>
      </c>
      <c r="AP1109" s="25" t="s">
        <v>15066</v>
      </c>
    </row>
    <row r="1110" spans="1:42" s="74" customFormat="1" ht="24.75" customHeight="1" x14ac:dyDescent="0.15">
      <c r="A1110" s="422">
        <v>1107</v>
      </c>
      <c r="B1110" s="268" t="s">
        <v>14826</v>
      </c>
      <c r="C1110" s="23" t="s">
        <v>582</v>
      </c>
      <c r="D1110" s="24" t="s">
        <v>14830</v>
      </c>
      <c r="E1110" s="23"/>
      <c r="F1110" s="23"/>
      <c r="G1110" s="25" t="s">
        <v>15451</v>
      </c>
      <c r="H1110" s="23" t="s">
        <v>15452</v>
      </c>
      <c r="I1110" s="23" t="s">
        <v>12372</v>
      </c>
      <c r="J1110" s="25" t="s">
        <v>15067</v>
      </c>
      <c r="K1110" s="25" t="s">
        <v>15453</v>
      </c>
      <c r="L1110" s="134"/>
      <c r="M1110" s="23" t="s">
        <v>15454</v>
      </c>
      <c r="N1110" s="33" t="s">
        <v>15455</v>
      </c>
      <c r="O1110" s="25" t="s">
        <v>15456</v>
      </c>
      <c r="P1110" s="23" t="s">
        <v>15457</v>
      </c>
      <c r="Q1110" s="25" t="s">
        <v>15458</v>
      </c>
      <c r="R1110" s="25"/>
      <c r="S1110" s="23" t="s">
        <v>15459</v>
      </c>
      <c r="T1110" s="23" t="s">
        <v>15460</v>
      </c>
      <c r="U1110" s="25" t="s">
        <v>15461</v>
      </c>
      <c r="V1110" s="23" t="s">
        <v>15462</v>
      </c>
      <c r="W1110" s="25" t="s">
        <v>15463</v>
      </c>
      <c r="X1110" s="25" t="s">
        <v>15464</v>
      </c>
      <c r="Y1110" s="23" t="s">
        <v>15465</v>
      </c>
      <c r="Z1110" s="23" t="s">
        <v>15466</v>
      </c>
      <c r="AA1110" s="33">
        <v>5</v>
      </c>
      <c r="AB1110" s="295" t="str">
        <f t="shared" si="70"/>
        <v>年間</v>
      </c>
      <c r="AC1110" s="268"/>
      <c r="AD1110" s="167">
        <v>1</v>
      </c>
      <c r="AE1110" s="167">
        <v>9600</v>
      </c>
      <c r="AF1110" s="167">
        <f t="shared" si="68"/>
        <v>9600</v>
      </c>
      <c r="AG1110" s="27">
        <v>42644</v>
      </c>
      <c r="AH1110" s="168">
        <v>42644</v>
      </c>
      <c r="AI1110" s="29" t="str">
        <f t="shared" si="67"/>
        <v>～</v>
      </c>
      <c r="AJ1110" s="169">
        <f t="shared" si="71"/>
        <v>44469</v>
      </c>
      <c r="AK1110" s="23" t="s">
        <v>13814</v>
      </c>
      <c r="AL1110" s="132" t="s">
        <v>15500</v>
      </c>
      <c r="AM1110" s="35">
        <v>42644</v>
      </c>
      <c r="AN1110" s="27"/>
      <c r="AO1110" s="104">
        <v>42723</v>
      </c>
      <c r="AP1110" s="25" t="s">
        <v>15066</v>
      </c>
    </row>
    <row r="1111" spans="1:42" s="74" customFormat="1" ht="24.75" customHeight="1" x14ac:dyDescent="0.15">
      <c r="A1111" s="422">
        <v>1108</v>
      </c>
      <c r="B1111" s="268" t="s">
        <v>14826</v>
      </c>
      <c r="C1111" s="23" t="s">
        <v>582</v>
      </c>
      <c r="D1111" s="24" t="s">
        <v>14830</v>
      </c>
      <c r="E1111" s="23"/>
      <c r="F1111" s="23"/>
      <c r="G1111" s="25" t="s">
        <v>15451</v>
      </c>
      <c r="H1111" s="23" t="s">
        <v>15452</v>
      </c>
      <c r="I1111" s="23" t="s">
        <v>12372</v>
      </c>
      <c r="J1111" s="25" t="s">
        <v>15067</v>
      </c>
      <c r="K1111" s="25" t="s">
        <v>15453</v>
      </c>
      <c r="L1111" s="134"/>
      <c r="M1111" s="23" t="s">
        <v>15454</v>
      </c>
      <c r="N1111" s="33" t="s">
        <v>15455</v>
      </c>
      <c r="O1111" s="25" t="s">
        <v>15456</v>
      </c>
      <c r="P1111" s="23" t="s">
        <v>15457</v>
      </c>
      <c r="Q1111" s="25" t="s">
        <v>15458</v>
      </c>
      <c r="R1111" s="25"/>
      <c r="S1111" s="23" t="s">
        <v>15459</v>
      </c>
      <c r="T1111" s="23" t="s">
        <v>15460</v>
      </c>
      <c r="U1111" s="25" t="s">
        <v>15461</v>
      </c>
      <c r="V1111" s="23" t="s">
        <v>15462</v>
      </c>
      <c r="W1111" s="25" t="s">
        <v>15463</v>
      </c>
      <c r="X1111" s="25" t="s">
        <v>15464</v>
      </c>
      <c r="Y1111" s="23" t="s">
        <v>15465</v>
      </c>
      <c r="Z1111" s="23" t="s">
        <v>15466</v>
      </c>
      <c r="AA1111" s="33">
        <v>5</v>
      </c>
      <c r="AB1111" s="295" t="str">
        <f t="shared" si="70"/>
        <v>年間</v>
      </c>
      <c r="AC1111" s="268"/>
      <c r="AD1111" s="167">
        <v>1</v>
      </c>
      <c r="AE1111" s="167">
        <v>9600</v>
      </c>
      <c r="AF1111" s="167">
        <f t="shared" si="68"/>
        <v>9600</v>
      </c>
      <c r="AG1111" s="27">
        <v>42644</v>
      </c>
      <c r="AH1111" s="168">
        <v>42644</v>
      </c>
      <c r="AI1111" s="29" t="str">
        <f t="shared" si="67"/>
        <v>～</v>
      </c>
      <c r="AJ1111" s="169">
        <f t="shared" si="71"/>
        <v>44469</v>
      </c>
      <c r="AK1111" s="23" t="s">
        <v>13814</v>
      </c>
      <c r="AL1111" s="132" t="s">
        <v>15501</v>
      </c>
      <c r="AM1111" s="35">
        <v>42644</v>
      </c>
      <c r="AN1111" s="27"/>
      <c r="AO1111" s="104">
        <v>42723</v>
      </c>
      <c r="AP1111" s="25" t="s">
        <v>15066</v>
      </c>
    </row>
    <row r="1112" spans="1:42" s="74" customFormat="1" ht="24.75" customHeight="1" x14ac:dyDescent="0.15">
      <c r="A1112" s="422">
        <v>1109</v>
      </c>
      <c r="B1112" s="268" t="s">
        <v>14826</v>
      </c>
      <c r="C1112" s="23" t="s">
        <v>582</v>
      </c>
      <c r="D1112" s="24" t="s">
        <v>14830</v>
      </c>
      <c r="E1112" s="23"/>
      <c r="F1112" s="23"/>
      <c r="G1112" s="25" t="s">
        <v>15451</v>
      </c>
      <c r="H1112" s="23" t="s">
        <v>15452</v>
      </c>
      <c r="I1112" s="23" t="s">
        <v>12372</v>
      </c>
      <c r="J1112" s="25" t="s">
        <v>15067</v>
      </c>
      <c r="K1112" s="25" t="s">
        <v>15453</v>
      </c>
      <c r="L1112" s="134"/>
      <c r="M1112" s="23" t="s">
        <v>15454</v>
      </c>
      <c r="N1112" s="33" t="s">
        <v>15455</v>
      </c>
      <c r="O1112" s="25" t="s">
        <v>15456</v>
      </c>
      <c r="P1112" s="23" t="s">
        <v>15457</v>
      </c>
      <c r="Q1112" s="25" t="s">
        <v>15458</v>
      </c>
      <c r="R1112" s="25"/>
      <c r="S1112" s="23" t="s">
        <v>15459</v>
      </c>
      <c r="T1112" s="23" t="s">
        <v>15460</v>
      </c>
      <c r="U1112" s="25" t="s">
        <v>15461</v>
      </c>
      <c r="V1112" s="23" t="s">
        <v>15462</v>
      </c>
      <c r="W1112" s="25" t="s">
        <v>15463</v>
      </c>
      <c r="X1112" s="25" t="s">
        <v>15464</v>
      </c>
      <c r="Y1112" s="23" t="s">
        <v>15465</v>
      </c>
      <c r="Z1112" s="23" t="s">
        <v>15466</v>
      </c>
      <c r="AA1112" s="33">
        <v>5</v>
      </c>
      <c r="AB1112" s="295" t="str">
        <f t="shared" si="70"/>
        <v>年間</v>
      </c>
      <c r="AC1112" s="268"/>
      <c r="AD1112" s="167">
        <v>1</v>
      </c>
      <c r="AE1112" s="167">
        <v>9600</v>
      </c>
      <c r="AF1112" s="167">
        <f t="shared" si="68"/>
        <v>9600</v>
      </c>
      <c r="AG1112" s="27">
        <v>42644</v>
      </c>
      <c r="AH1112" s="168">
        <v>42644</v>
      </c>
      <c r="AI1112" s="29" t="str">
        <f t="shared" si="67"/>
        <v>～</v>
      </c>
      <c r="AJ1112" s="169">
        <f t="shared" si="71"/>
        <v>44469</v>
      </c>
      <c r="AK1112" s="23" t="s">
        <v>13814</v>
      </c>
      <c r="AL1112" s="132" t="s">
        <v>15502</v>
      </c>
      <c r="AM1112" s="35">
        <v>42644</v>
      </c>
      <c r="AN1112" s="27"/>
      <c r="AO1112" s="104">
        <v>42723</v>
      </c>
      <c r="AP1112" s="25" t="s">
        <v>15066</v>
      </c>
    </row>
    <row r="1113" spans="1:42" s="74" customFormat="1" ht="24.75" customHeight="1" x14ac:dyDescent="0.15">
      <c r="A1113" s="422">
        <v>1110</v>
      </c>
      <c r="B1113" s="268" t="s">
        <v>14826</v>
      </c>
      <c r="C1113" s="23" t="s">
        <v>582</v>
      </c>
      <c r="D1113" s="24" t="s">
        <v>14830</v>
      </c>
      <c r="E1113" s="23"/>
      <c r="F1113" s="23"/>
      <c r="G1113" s="25" t="s">
        <v>15451</v>
      </c>
      <c r="H1113" s="23" t="s">
        <v>15452</v>
      </c>
      <c r="I1113" s="23" t="s">
        <v>12372</v>
      </c>
      <c r="J1113" s="25" t="s">
        <v>15067</v>
      </c>
      <c r="K1113" s="25" t="s">
        <v>15453</v>
      </c>
      <c r="L1113" s="134"/>
      <c r="M1113" s="23" t="s">
        <v>15454</v>
      </c>
      <c r="N1113" s="33" t="s">
        <v>15455</v>
      </c>
      <c r="O1113" s="25" t="s">
        <v>15456</v>
      </c>
      <c r="P1113" s="23" t="s">
        <v>15457</v>
      </c>
      <c r="Q1113" s="25" t="s">
        <v>15458</v>
      </c>
      <c r="R1113" s="25"/>
      <c r="S1113" s="23" t="s">
        <v>15459</v>
      </c>
      <c r="T1113" s="23" t="s">
        <v>15460</v>
      </c>
      <c r="U1113" s="25" t="s">
        <v>15461</v>
      </c>
      <c r="V1113" s="23" t="s">
        <v>15462</v>
      </c>
      <c r="W1113" s="25" t="s">
        <v>15463</v>
      </c>
      <c r="X1113" s="25" t="s">
        <v>15464</v>
      </c>
      <c r="Y1113" s="23" t="s">
        <v>15465</v>
      </c>
      <c r="Z1113" s="23" t="s">
        <v>15466</v>
      </c>
      <c r="AA1113" s="33">
        <v>5</v>
      </c>
      <c r="AB1113" s="295" t="str">
        <f t="shared" si="70"/>
        <v>年間</v>
      </c>
      <c r="AC1113" s="268"/>
      <c r="AD1113" s="167">
        <v>1</v>
      </c>
      <c r="AE1113" s="167">
        <v>9600</v>
      </c>
      <c r="AF1113" s="167">
        <f t="shared" si="68"/>
        <v>9600</v>
      </c>
      <c r="AG1113" s="27">
        <v>42644</v>
      </c>
      <c r="AH1113" s="168">
        <v>42644</v>
      </c>
      <c r="AI1113" s="29" t="str">
        <f t="shared" si="67"/>
        <v>～</v>
      </c>
      <c r="AJ1113" s="169">
        <f t="shared" si="71"/>
        <v>44469</v>
      </c>
      <c r="AK1113" s="23" t="s">
        <v>13814</v>
      </c>
      <c r="AL1113" s="132" t="s">
        <v>15503</v>
      </c>
      <c r="AM1113" s="35">
        <v>42644</v>
      </c>
      <c r="AN1113" s="27"/>
      <c r="AO1113" s="104">
        <v>42723</v>
      </c>
      <c r="AP1113" s="25" t="s">
        <v>15066</v>
      </c>
    </row>
    <row r="1114" spans="1:42" s="74" customFormat="1" ht="24.75" customHeight="1" x14ac:dyDescent="0.15">
      <c r="A1114" s="422">
        <v>1111</v>
      </c>
      <c r="B1114" s="268" t="s">
        <v>14826</v>
      </c>
      <c r="C1114" s="23" t="s">
        <v>582</v>
      </c>
      <c r="D1114" s="24" t="s">
        <v>14830</v>
      </c>
      <c r="E1114" s="23"/>
      <c r="F1114" s="23"/>
      <c r="G1114" s="25" t="s">
        <v>15451</v>
      </c>
      <c r="H1114" s="23" t="s">
        <v>15452</v>
      </c>
      <c r="I1114" s="23" t="s">
        <v>12372</v>
      </c>
      <c r="J1114" s="25" t="s">
        <v>15067</v>
      </c>
      <c r="K1114" s="25" t="s">
        <v>15453</v>
      </c>
      <c r="L1114" s="134"/>
      <c r="M1114" s="23" t="s">
        <v>15454</v>
      </c>
      <c r="N1114" s="33" t="s">
        <v>15455</v>
      </c>
      <c r="O1114" s="25" t="s">
        <v>15456</v>
      </c>
      <c r="P1114" s="23" t="s">
        <v>15457</v>
      </c>
      <c r="Q1114" s="25" t="s">
        <v>15458</v>
      </c>
      <c r="R1114" s="25"/>
      <c r="S1114" s="23" t="s">
        <v>15459</v>
      </c>
      <c r="T1114" s="23" t="s">
        <v>15460</v>
      </c>
      <c r="U1114" s="25" t="s">
        <v>15461</v>
      </c>
      <c r="V1114" s="23" t="s">
        <v>15462</v>
      </c>
      <c r="W1114" s="25" t="s">
        <v>15463</v>
      </c>
      <c r="X1114" s="25" t="s">
        <v>15464</v>
      </c>
      <c r="Y1114" s="23" t="s">
        <v>15465</v>
      </c>
      <c r="Z1114" s="23" t="s">
        <v>15466</v>
      </c>
      <c r="AA1114" s="33">
        <v>5</v>
      </c>
      <c r="AB1114" s="295" t="str">
        <f t="shared" si="70"/>
        <v>年間</v>
      </c>
      <c r="AC1114" s="268"/>
      <c r="AD1114" s="167">
        <v>1</v>
      </c>
      <c r="AE1114" s="167">
        <v>9600</v>
      </c>
      <c r="AF1114" s="167">
        <f t="shared" si="68"/>
        <v>9600</v>
      </c>
      <c r="AG1114" s="27">
        <v>42644</v>
      </c>
      <c r="AH1114" s="168">
        <v>42644</v>
      </c>
      <c r="AI1114" s="29" t="str">
        <f t="shared" si="67"/>
        <v>～</v>
      </c>
      <c r="AJ1114" s="169">
        <f t="shared" si="71"/>
        <v>44469</v>
      </c>
      <c r="AK1114" s="23" t="s">
        <v>13814</v>
      </c>
      <c r="AL1114" s="132" t="s">
        <v>15504</v>
      </c>
      <c r="AM1114" s="35">
        <v>42644</v>
      </c>
      <c r="AN1114" s="27"/>
      <c r="AO1114" s="104">
        <v>42723</v>
      </c>
      <c r="AP1114" s="25" t="s">
        <v>15066</v>
      </c>
    </row>
    <row r="1115" spans="1:42" s="74" customFormat="1" ht="24.75" customHeight="1" x14ac:dyDescent="0.15">
      <c r="A1115" s="422">
        <v>1112</v>
      </c>
      <c r="B1115" s="268" t="s">
        <v>14826</v>
      </c>
      <c r="C1115" s="23" t="s">
        <v>582</v>
      </c>
      <c r="D1115" s="24" t="s">
        <v>14830</v>
      </c>
      <c r="E1115" s="23"/>
      <c r="F1115" s="23"/>
      <c r="G1115" s="25" t="s">
        <v>15451</v>
      </c>
      <c r="H1115" s="23" t="s">
        <v>15452</v>
      </c>
      <c r="I1115" s="23" t="s">
        <v>12372</v>
      </c>
      <c r="J1115" s="25" t="s">
        <v>15067</v>
      </c>
      <c r="K1115" s="25" t="s">
        <v>15453</v>
      </c>
      <c r="L1115" s="134"/>
      <c r="M1115" s="23" t="s">
        <v>15454</v>
      </c>
      <c r="N1115" s="33" t="s">
        <v>15455</v>
      </c>
      <c r="O1115" s="25" t="s">
        <v>15456</v>
      </c>
      <c r="P1115" s="23" t="s">
        <v>15457</v>
      </c>
      <c r="Q1115" s="25" t="s">
        <v>15458</v>
      </c>
      <c r="R1115" s="25"/>
      <c r="S1115" s="23" t="s">
        <v>15459</v>
      </c>
      <c r="T1115" s="23" t="s">
        <v>15460</v>
      </c>
      <c r="U1115" s="25" t="s">
        <v>15461</v>
      </c>
      <c r="V1115" s="23" t="s">
        <v>15462</v>
      </c>
      <c r="W1115" s="25" t="s">
        <v>15463</v>
      </c>
      <c r="X1115" s="25" t="s">
        <v>15464</v>
      </c>
      <c r="Y1115" s="23" t="s">
        <v>15465</v>
      </c>
      <c r="Z1115" s="23" t="s">
        <v>15466</v>
      </c>
      <c r="AA1115" s="33">
        <v>5</v>
      </c>
      <c r="AB1115" s="295" t="str">
        <f t="shared" si="70"/>
        <v>年間</v>
      </c>
      <c r="AC1115" s="268"/>
      <c r="AD1115" s="167">
        <v>1</v>
      </c>
      <c r="AE1115" s="167">
        <v>9600</v>
      </c>
      <c r="AF1115" s="167">
        <f t="shared" si="68"/>
        <v>9600</v>
      </c>
      <c r="AG1115" s="27">
        <v>42644</v>
      </c>
      <c r="AH1115" s="168">
        <v>42644</v>
      </c>
      <c r="AI1115" s="29" t="str">
        <f t="shared" si="67"/>
        <v>～</v>
      </c>
      <c r="AJ1115" s="169">
        <f t="shared" si="71"/>
        <v>44469</v>
      </c>
      <c r="AK1115" s="23" t="s">
        <v>13814</v>
      </c>
      <c r="AL1115" s="132" t="s">
        <v>15505</v>
      </c>
      <c r="AM1115" s="35">
        <v>42644</v>
      </c>
      <c r="AN1115" s="27"/>
      <c r="AO1115" s="104">
        <v>42723</v>
      </c>
      <c r="AP1115" s="25" t="s">
        <v>15066</v>
      </c>
    </row>
    <row r="1116" spans="1:42" s="74" customFormat="1" ht="24.75" customHeight="1" x14ac:dyDescent="0.15">
      <c r="A1116" s="422">
        <v>1113</v>
      </c>
      <c r="B1116" s="268" t="s">
        <v>14826</v>
      </c>
      <c r="C1116" s="23" t="s">
        <v>582</v>
      </c>
      <c r="D1116" s="24" t="s">
        <v>14830</v>
      </c>
      <c r="E1116" s="23"/>
      <c r="F1116" s="23"/>
      <c r="G1116" s="25" t="s">
        <v>15451</v>
      </c>
      <c r="H1116" s="23" t="s">
        <v>15452</v>
      </c>
      <c r="I1116" s="23" t="s">
        <v>12372</v>
      </c>
      <c r="J1116" s="25" t="s">
        <v>15067</v>
      </c>
      <c r="K1116" s="25" t="s">
        <v>15453</v>
      </c>
      <c r="L1116" s="134"/>
      <c r="M1116" s="23" t="s">
        <v>15454</v>
      </c>
      <c r="N1116" s="33" t="s">
        <v>15455</v>
      </c>
      <c r="O1116" s="25" t="s">
        <v>15456</v>
      </c>
      <c r="P1116" s="23" t="s">
        <v>15457</v>
      </c>
      <c r="Q1116" s="25" t="s">
        <v>15458</v>
      </c>
      <c r="R1116" s="25"/>
      <c r="S1116" s="23" t="s">
        <v>15459</v>
      </c>
      <c r="T1116" s="23" t="s">
        <v>15460</v>
      </c>
      <c r="U1116" s="25" t="s">
        <v>15461</v>
      </c>
      <c r="V1116" s="23" t="s">
        <v>15462</v>
      </c>
      <c r="W1116" s="25" t="s">
        <v>15463</v>
      </c>
      <c r="X1116" s="25" t="s">
        <v>15464</v>
      </c>
      <c r="Y1116" s="23" t="s">
        <v>15465</v>
      </c>
      <c r="Z1116" s="23" t="s">
        <v>15466</v>
      </c>
      <c r="AA1116" s="33">
        <v>5</v>
      </c>
      <c r="AB1116" s="295" t="str">
        <f t="shared" si="70"/>
        <v>年間</v>
      </c>
      <c r="AC1116" s="268"/>
      <c r="AD1116" s="167">
        <v>1</v>
      </c>
      <c r="AE1116" s="167">
        <v>9600</v>
      </c>
      <c r="AF1116" s="167">
        <f t="shared" si="68"/>
        <v>9600</v>
      </c>
      <c r="AG1116" s="27">
        <v>42644</v>
      </c>
      <c r="AH1116" s="168">
        <v>42644</v>
      </c>
      <c r="AI1116" s="29" t="str">
        <f t="shared" si="67"/>
        <v>～</v>
      </c>
      <c r="AJ1116" s="169">
        <f t="shared" si="71"/>
        <v>44469</v>
      </c>
      <c r="AK1116" s="23" t="s">
        <v>13814</v>
      </c>
      <c r="AL1116" s="132" t="s">
        <v>15506</v>
      </c>
      <c r="AM1116" s="35">
        <v>42644</v>
      </c>
      <c r="AN1116" s="27"/>
      <c r="AO1116" s="104">
        <v>42723</v>
      </c>
      <c r="AP1116" s="25" t="s">
        <v>15066</v>
      </c>
    </row>
    <row r="1117" spans="1:42" s="74" customFormat="1" ht="24.75" customHeight="1" x14ac:dyDescent="0.15">
      <c r="A1117" s="422">
        <v>1114</v>
      </c>
      <c r="B1117" s="268" t="s">
        <v>14826</v>
      </c>
      <c r="C1117" s="23" t="s">
        <v>582</v>
      </c>
      <c r="D1117" s="24" t="s">
        <v>14830</v>
      </c>
      <c r="E1117" s="23"/>
      <c r="F1117" s="23"/>
      <c r="G1117" s="25" t="s">
        <v>15451</v>
      </c>
      <c r="H1117" s="23" t="s">
        <v>15452</v>
      </c>
      <c r="I1117" s="23" t="s">
        <v>12372</v>
      </c>
      <c r="J1117" s="25" t="s">
        <v>15067</v>
      </c>
      <c r="K1117" s="25" t="s">
        <v>15453</v>
      </c>
      <c r="L1117" s="134"/>
      <c r="M1117" s="23" t="s">
        <v>15454</v>
      </c>
      <c r="N1117" s="33" t="s">
        <v>15455</v>
      </c>
      <c r="O1117" s="25" t="s">
        <v>15456</v>
      </c>
      <c r="P1117" s="23" t="s">
        <v>15457</v>
      </c>
      <c r="Q1117" s="25" t="s">
        <v>15458</v>
      </c>
      <c r="R1117" s="25"/>
      <c r="S1117" s="23" t="s">
        <v>15459</v>
      </c>
      <c r="T1117" s="23" t="s">
        <v>15460</v>
      </c>
      <c r="U1117" s="25" t="s">
        <v>15461</v>
      </c>
      <c r="V1117" s="23" t="s">
        <v>15462</v>
      </c>
      <c r="W1117" s="25" t="s">
        <v>15463</v>
      </c>
      <c r="X1117" s="25" t="s">
        <v>15464</v>
      </c>
      <c r="Y1117" s="23" t="s">
        <v>15465</v>
      </c>
      <c r="Z1117" s="23" t="s">
        <v>15466</v>
      </c>
      <c r="AA1117" s="33">
        <v>5</v>
      </c>
      <c r="AB1117" s="295" t="str">
        <f t="shared" si="70"/>
        <v>年間</v>
      </c>
      <c r="AC1117" s="268"/>
      <c r="AD1117" s="167">
        <v>1</v>
      </c>
      <c r="AE1117" s="167">
        <v>9600</v>
      </c>
      <c r="AF1117" s="167">
        <f t="shared" si="68"/>
        <v>9600</v>
      </c>
      <c r="AG1117" s="27">
        <v>42644</v>
      </c>
      <c r="AH1117" s="168">
        <v>42644</v>
      </c>
      <c r="AI1117" s="29" t="str">
        <f t="shared" si="67"/>
        <v>～</v>
      </c>
      <c r="AJ1117" s="169">
        <f t="shared" si="71"/>
        <v>44469</v>
      </c>
      <c r="AK1117" s="23" t="s">
        <v>13814</v>
      </c>
      <c r="AL1117" s="132" t="s">
        <v>15507</v>
      </c>
      <c r="AM1117" s="35">
        <v>42644</v>
      </c>
      <c r="AN1117" s="27"/>
      <c r="AO1117" s="104">
        <v>42723</v>
      </c>
      <c r="AP1117" s="25" t="s">
        <v>15066</v>
      </c>
    </row>
    <row r="1118" spans="1:42" s="74" customFormat="1" ht="24.75" customHeight="1" x14ac:dyDescent="0.15">
      <c r="A1118" s="422">
        <v>1115</v>
      </c>
      <c r="B1118" s="268" t="s">
        <v>14826</v>
      </c>
      <c r="C1118" s="23" t="s">
        <v>582</v>
      </c>
      <c r="D1118" s="24" t="s">
        <v>14830</v>
      </c>
      <c r="E1118" s="23"/>
      <c r="F1118" s="23"/>
      <c r="G1118" s="25" t="s">
        <v>15451</v>
      </c>
      <c r="H1118" s="23" t="s">
        <v>15452</v>
      </c>
      <c r="I1118" s="23" t="s">
        <v>12372</v>
      </c>
      <c r="J1118" s="25" t="s">
        <v>15067</v>
      </c>
      <c r="K1118" s="25" t="s">
        <v>15453</v>
      </c>
      <c r="L1118" s="134"/>
      <c r="M1118" s="23" t="s">
        <v>15454</v>
      </c>
      <c r="N1118" s="33" t="s">
        <v>15455</v>
      </c>
      <c r="O1118" s="25" t="s">
        <v>15456</v>
      </c>
      <c r="P1118" s="23" t="s">
        <v>15457</v>
      </c>
      <c r="Q1118" s="25" t="s">
        <v>15458</v>
      </c>
      <c r="R1118" s="25"/>
      <c r="S1118" s="23" t="s">
        <v>15459</v>
      </c>
      <c r="T1118" s="23" t="s">
        <v>15460</v>
      </c>
      <c r="U1118" s="25" t="s">
        <v>15461</v>
      </c>
      <c r="V1118" s="23" t="s">
        <v>15462</v>
      </c>
      <c r="W1118" s="25" t="s">
        <v>15463</v>
      </c>
      <c r="X1118" s="25" t="s">
        <v>15464</v>
      </c>
      <c r="Y1118" s="23" t="s">
        <v>15465</v>
      </c>
      <c r="Z1118" s="23" t="s">
        <v>15466</v>
      </c>
      <c r="AA1118" s="33">
        <v>5</v>
      </c>
      <c r="AB1118" s="295" t="str">
        <f t="shared" si="70"/>
        <v>年間</v>
      </c>
      <c r="AC1118" s="268"/>
      <c r="AD1118" s="167">
        <v>1</v>
      </c>
      <c r="AE1118" s="167">
        <v>9600</v>
      </c>
      <c r="AF1118" s="167">
        <f t="shared" si="68"/>
        <v>9600</v>
      </c>
      <c r="AG1118" s="27">
        <v>42644</v>
      </c>
      <c r="AH1118" s="168">
        <v>42644</v>
      </c>
      <c r="AI1118" s="29" t="str">
        <f t="shared" si="67"/>
        <v>～</v>
      </c>
      <c r="AJ1118" s="169">
        <f t="shared" si="71"/>
        <v>44469</v>
      </c>
      <c r="AK1118" s="23" t="s">
        <v>13814</v>
      </c>
      <c r="AL1118" s="132" t="s">
        <v>15508</v>
      </c>
      <c r="AM1118" s="35">
        <v>42644</v>
      </c>
      <c r="AN1118" s="27"/>
      <c r="AO1118" s="104">
        <v>42723</v>
      </c>
      <c r="AP1118" s="25" t="s">
        <v>15066</v>
      </c>
    </row>
    <row r="1119" spans="1:42" s="74" customFormat="1" ht="24.75" customHeight="1" x14ac:dyDescent="0.15">
      <c r="A1119" s="422">
        <v>1116</v>
      </c>
      <c r="B1119" s="268" t="s">
        <v>14826</v>
      </c>
      <c r="C1119" s="23" t="s">
        <v>582</v>
      </c>
      <c r="D1119" s="24" t="s">
        <v>14830</v>
      </c>
      <c r="E1119" s="23"/>
      <c r="F1119" s="23"/>
      <c r="G1119" s="25" t="s">
        <v>15451</v>
      </c>
      <c r="H1119" s="23" t="s">
        <v>15452</v>
      </c>
      <c r="I1119" s="23" t="s">
        <v>12372</v>
      </c>
      <c r="J1119" s="25" t="s">
        <v>15067</v>
      </c>
      <c r="K1119" s="25" t="s">
        <v>15453</v>
      </c>
      <c r="L1119" s="134"/>
      <c r="M1119" s="23" t="s">
        <v>15454</v>
      </c>
      <c r="N1119" s="33" t="s">
        <v>15455</v>
      </c>
      <c r="O1119" s="25" t="s">
        <v>15456</v>
      </c>
      <c r="P1119" s="23" t="s">
        <v>15457</v>
      </c>
      <c r="Q1119" s="25" t="s">
        <v>15458</v>
      </c>
      <c r="R1119" s="25"/>
      <c r="S1119" s="23" t="s">
        <v>15459</v>
      </c>
      <c r="T1119" s="23" t="s">
        <v>15460</v>
      </c>
      <c r="U1119" s="25" t="s">
        <v>15461</v>
      </c>
      <c r="V1119" s="23" t="s">
        <v>15462</v>
      </c>
      <c r="W1119" s="25" t="s">
        <v>15463</v>
      </c>
      <c r="X1119" s="25" t="s">
        <v>15464</v>
      </c>
      <c r="Y1119" s="23" t="s">
        <v>15465</v>
      </c>
      <c r="Z1119" s="23" t="s">
        <v>15466</v>
      </c>
      <c r="AA1119" s="33">
        <v>5</v>
      </c>
      <c r="AB1119" s="295" t="str">
        <f t="shared" si="70"/>
        <v>年間</v>
      </c>
      <c r="AC1119" s="268"/>
      <c r="AD1119" s="167">
        <v>1</v>
      </c>
      <c r="AE1119" s="167">
        <v>9600</v>
      </c>
      <c r="AF1119" s="167">
        <f t="shared" si="68"/>
        <v>9600</v>
      </c>
      <c r="AG1119" s="27">
        <v>42644</v>
      </c>
      <c r="AH1119" s="168">
        <v>42644</v>
      </c>
      <c r="AI1119" s="29" t="str">
        <f t="shared" si="67"/>
        <v>～</v>
      </c>
      <c r="AJ1119" s="169">
        <f t="shared" si="71"/>
        <v>44469</v>
      </c>
      <c r="AK1119" s="23" t="s">
        <v>13814</v>
      </c>
      <c r="AL1119" s="132" t="s">
        <v>15509</v>
      </c>
      <c r="AM1119" s="35">
        <v>42644</v>
      </c>
      <c r="AN1119" s="27"/>
      <c r="AO1119" s="104">
        <v>42723</v>
      </c>
      <c r="AP1119" s="25" t="s">
        <v>15066</v>
      </c>
    </row>
    <row r="1120" spans="1:42" s="74" customFormat="1" ht="24.75" customHeight="1" x14ac:dyDescent="0.15">
      <c r="A1120" s="422">
        <v>1117</v>
      </c>
      <c r="B1120" s="268" t="s">
        <v>14826</v>
      </c>
      <c r="C1120" s="23" t="s">
        <v>582</v>
      </c>
      <c r="D1120" s="24" t="s">
        <v>14830</v>
      </c>
      <c r="E1120" s="23"/>
      <c r="F1120" s="23"/>
      <c r="G1120" s="25" t="s">
        <v>15451</v>
      </c>
      <c r="H1120" s="23" t="s">
        <v>15452</v>
      </c>
      <c r="I1120" s="23" t="s">
        <v>12372</v>
      </c>
      <c r="J1120" s="25" t="s">
        <v>15067</v>
      </c>
      <c r="K1120" s="25" t="s">
        <v>15453</v>
      </c>
      <c r="L1120" s="134"/>
      <c r="M1120" s="23" t="s">
        <v>15454</v>
      </c>
      <c r="N1120" s="33" t="s">
        <v>15455</v>
      </c>
      <c r="O1120" s="25" t="s">
        <v>15456</v>
      </c>
      <c r="P1120" s="23" t="s">
        <v>15457</v>
      </c>
      <c r="Q1120" s="25" t="s">
        <v>15458</v>
      </c>
      <c r="R1120" s="25"/>
      <c r="S1120" s="23" t="s">
        <v>15459</v>
      </c>
      <c r="T1120" s="23" t="s">
        <v>15460</v>
      </c>
      <c r="U1120" s="25" t="s">
        <v>15461</v>
      </c>
      <c r="V1120" s="23" t="s">
        <v>15462</v>
      </c>
      <c r="W1120" s="25" t="s">
        <v>15463</v>
      </c>
      <c r="X1120" s="25" t="s">
        <v>15464</v>
      </c>
      <c r="Y1120" s="23" t="s">
        <v>15465</v>
      </c>
      <c r="Z1120" s="23" t="s">
        <v>15466</v>
      </c>
      <c r="AA1120" s="33">
        <v>5</v>
      </c>
      <c r="AB1120" s="295" t="str">
        <f t="shared" si="70"/>
        <v>年間</v>
      </c>
      <c r="AC1120" s="268"/>
      <c r="AD1120" s="167">
        <v>1</v>
      </c>
      <c r="AE1120" s="167">
        <v>9600</v>
      </c>
      <c r="AF1120" s="167">
        <f t="shared" si="68"/>
        <v>9600</v>
      </c>
      <c r="AG1120" s="27">
        <v>42644</v>
      </c>
      <c r="AH1120" s="168">
        <v>42644</v>
      </c>
      <c r="AI1120" s="29" t="str">
        <f t="shared" si="67"/>
        <v>～</v>
      </c>
      <c r="AJ1120" s="169">
        <f t="shared" si="71"/>
        <v>44469</v>
      </c>
      <c r="AK1120" s="23" t="s">
        <v>13814</v>
      </c>
      <c r="AL1120" s="132" t="s">
        <v>15510</v>
      </c>
      <c r="AM1120" s="35">
        <v>42644</v>
      </c>
      <c r="AN1120" s="27"/>
      <c r="AO1120" s="104">
        <v>42723</v>
      </c>
      <c r="AP1120" s="25" t="s">
        <v>15066</v>
      </c>
    </row>
    <row r="1121" spans="1:42" s="74" customFormat="1" ht="24.75" customHeight="1" x14ac:dyDescent="0.15">
      <c r="A1121" s="422">
        <v>1118</v>
      </c>
      <c r="B1121" s="268" t="s">
        <v>14826</v>
      </c>
      <c r="C1121" s="23" t="s">
        <v>582</v>
      </c>
      <c r="D1121" s="24" t="s">
        <v>14830</v>
      </c>
      <c r="E1121" s="23"/>
      <c r="F1121" s="23"/>
      <c r="G1121" s="25" t="s">
        <v>15451</v>
      </c>
      <c r="H1121" s="23" t="s">
        <v>15452</v>
      </c>
      <c r="I1121" s="23" t="s">
        <v>12372</v>
      </c>
      <c r="J1121" s="25" t="s">
        <v>15067</v>
      </c>
      <c r="K1121" s="25" t="s">
        <v>15453</v>
      </c>
      <c r="L1121" s="134"/>
      <c r="M1121" s="23" t="s">
        <v>15454</v>
      </c>
      <c r="N1121" s="33" t="s">
        <v>15455</v>
      </c>
      <c r="O1121" s="25" t="s">
        <v>15456</v>
      </c>
      <c r="P1121" s="23" t="s">
        <v>15457</v>
      </c>
      <c r="Q1121" s="25" t="s">
        <v>15458</v>
      </c>
      <c r="R1121" s="25"/>
      <c r="S1121" s="23" t="s">
        <v>15459</v>
      </c>
      <c r="T1121" s="23" t="s">
        <v>15460</v>
      </c>
      <c r="U1121" s="25" t="s">
        <v>15461</v>
      </c>
      <c r="V1121" s="23" t="s">
        <v>15462</v>
      </c>
      <c r="W1121" s="25" t="s">
        <v>15463</v>
      </c>
      <c r="X1121" s="25" t="s">
        <v>15464</v>
      </c>
      <c r="Y1121" s="23" t="s">
        <v>15465</v>
      </c>
      <c r="Z1121" s="23" t="s">
        <v>15466</v>
      </c>
      <c r="AA1121" s="33">
        <v>5</v>
      </c>
      <c r="AB1121" s="295" t="str">
        <f t="shared" si="70"/>
        <v>年間</v>
      </c>
      <c r="AC1121" s="268"/>
      <c r="AD1121" s="167">
        <v>1</v>
      </c>
      <c r="AE1121" s="167">
        <v>9600</v>
      </c>
      <c r="AF1121" s="167">
        <f t="shared" si="68"/>
        <v>9600</v>
      </c>
      <c r="AG1121" s="27">
        <v>42644</v>
      </c>
      <c r="AH1121" s="168">
        <v>42644</v>
      </c>
      <c r="AI1121" s="29" t="str">
        <f t="shared" si="67"/>
        <v>～</v>
      </c>
      <c r="AJ1121" s="169">
        <f t="shared" si="71"/>
        <v>44469</v>
      </c>
      <c r="AK1121" s="23" t="s">
        <v>13814</v>
      </c>
      <c r="AL1121" s="132" t="s">
        <v>15511</v>
      </c>
      <c r="AM1121" s="35">
        <v>42644</v>
      </c>
      <c r="AN1121" s="27"/>
      <c r="AO1121" s="104">
        <v>42723</v>
      </c>
      <c r="AP1121" s="25" t="s">
        <v>15066</v>
      </c>
    </row>
    <row r="1122" spans="1:42" s="74" customFormat="1" ht="24.75" customHeight="1" x14ac:dyDescent="0.15">
      <c r="A1122" s="422">
        <v>1119</v>
      </c>
      <c r="B1122" s="268" t="s">
        <v>14826</v>
      </c>
      <c r="C1122" s="23" t="s">
        <v>582</v>
      </c>
      <c r="D1122" s="24" t="s">
        <v>14830</v>
      </c>
      <c r="E1122" s="23"/>
      <c r="F1122" s="23"/>
      <c r="G1122" s="25" t="s">
        <v>15451</v>
      </c>
      <c r="H1122" s="23" t="s">
        <v>15452</v>
      </c>
      <c r="I1122" s="23" t="s">
        <v>12372</v>
      </c>
      <c r="J1122" s="25" t="s">
        <v>15067</v>
      </c>
      <c r="K1122" s="25" t="s">
        <v>15453</v>
      </c>
      <c r="L1122" s="134"/>
      <c r="M1122" s="23" t="s">
        <v>15454</v>
      </c>
      <c r="N1122" s="33" t="s">
        <v>15455</v>
      </c>
      <c r="O1122" s="25" t="s">
        <v>15456</v>
      </c>
      <c r="P1122" s="23" t="s">
        <v>15457</v>
      </c>
      <c r="Q1122" s="25" t="s">
        <v>15458</v>
      </c>
      <c r="R1122" s="25"/>
      <c r="S1122" s="23" t="s">
        <v>15459</v>
      </c>
      <c r="T1122" s="23" t="s">
        <v>15460</v>
      </c>
      <c r="U1122" s="25" t="s">
        <v>15461</v>
      </c>
      <c r="V1122" s="23" t="s">
        <v>15462</v>
      </c>
      <c r="W1122" s="25" t="s">
        <v>15463</v>
      </c>
      <c r="X1122" s="25" t="s">
        <v>15464</v>
      </c>
      <c r="Y1122" s="23" t="s">
        <v>15465</v>
      </c>
      <c r="Z1122" s="23" t="s">
        <v>15466</v>
      </c>
      <c r="AA1122" s="33">
        <v>5</v>
      </c>
      <c r="AB1122" s="295" t="str">
        <f t="shared" si="70"/>
        <v>年間</v>
      </c>
      <c r="AC1122" s="268"/>
      <c r="AD1122" s="167">
        <v>1</v>
      </c>
      <c r="AE1122" s="167">
        <v>9600</v>
      </c>
      <c r="AF1122" s="167">
        <f t="shared" si="68"/>
        <v>9600</v>
      </c>
      <c r="AG1122" s="27">
        <v>42644</v>
      </c>
      <c r="AH1122" s="168">
        <v>42644</v>
      </c>
      <c r="AI1122" s="29" t="str">
        <f t="shared" si="67"/>
        <v>～</v>
      </c>
      <c r="AJ1122" s="169">
        <f t="shared" si="71"/>
        <v>44469</v>
      </c>
      <c r="AK1122" s="23" t="s">
        <v>13814</v>
      </c>
      <c r="AL1122" s="132" t="s">
        <v>15512</v>
      </c>
      <c r="AM1122" s="35">
        <v>42644</v>
      </c>
      <c r="AN1122" s="27"/>
      <c r="AO1122" s="104">
        <v>42723</v>
      </c>
      <c r="AP1122" s="25" t="s">
        <v>15066</v>
      </c>
    </row>
    <row r="1123" spans="1:42" s="74" customFormat="1" ht="24.75" customHeight="1" x14ac:dyDescent="0.15">
      <c r="A1123" s="422">
        <v>1120</v>
      </c>
      <c r="B1123" s="268" t="s">
        <v>14826</v>
      </c>
      <c r="C1123" s="23" t="s">
        <v>582</v>
      </c>
      <c r="D1123" s="24" t="s">
        <v>14830</v>
      </c>
      <c r="E1123" s="23"/>
      <c r="F1123" s="23"/>
      <c r="G1123" s="25" t="s">
        <v>15451</v>
      </c>
      <c r="H1123" s="23" t="s">
        <v>15452</v>
      </c>
      <c r="I1123" s="23" t="s">
        <v>12372</v>
      </c>
      <c r="J1123" s="25" t="s">
        <v>15067</v>
      </c>
      <c r="K1123" s="25" t="s">
        <v>15453</v>
      </c>
      <c r="L1123" s="134"/>
      <c r="M1123" s="23" t="s">
        <v>15454</v>
      </c>
      <c r="N1123" s="33" t="s">
        <v>15455</v>
      </c>
      <c r="O1123" s="25" t="s">
        <v>15456</v>
      </c>
      <c r="P1123" s="23" t="s">
        <v>15457</v>
      </c>
      <c r="Q1123" s="25" t="s">
        <v>15458</v>
      </c>
      <c r="R1123" s="25"/>
      <c r="S1123" s="23" t="s">
        <v>15459</v>
      </c>
      <c r="T1123" s="23" t="s">
        <v>15460</v>
      </c>
      <c r="U1123" s="25" t="s">
        <v>15461</v>
      </c>
      <c r="V1123" s="23" t="s">
        <v>15462</v>
      </c>
      <c r="W1123" s="25" t="s">
        <v>15463</v>
      </c>
      <c r="X1123" s="25" t="s">
        <v>15464</v>
      </c>
      <c r="Y1123" s="23" t="s">
        <v>15465</v>
      </c>
      <c r="Z1123" s="23" t="s">
        <v>15466</v>
      </c>
      <c r="AA1123" s="33">
        <v>5</v>
      </c>
      <c r="AB1123" s="295" t="str">
        <f t="shared" si="70"/>
        <v>年間</v>
      </c>
      <c r="AC1123" s="268"/>
      <c r="AD1123" s="167">
        <v>1</v>
      </c>
      <c r="AE1123" s="167">
        <v>9600</v>
      </c>
      <c r="AF1123" s="167">
        <f t="shared" si="68"/>
        <v>9600</v>
      </c>
      <c r="AG1123" s="27">
        <v>42644</v>
      </c>
      <c r="AH1123" s="168">
        <v>42644</v>
      </c>
      <c r="AI1123" s="29" t="str">
        <f t="shared" si="67"/>
        <v>～</v>
      </c>
      <c r="AJ1123" s="169">
        <f t="shared" si="71"/>
        <v>44469</v>
      </c>
      <c r="AK1123" s="23" t="s">
        <v>13814</v>
      </c>
      <c r="AL1123" s="132" t="s">
        <v>15513</v>
      </c>
      <c r="AM1123" s="35">
        <v>42644</v>
      </c>
      <c r="AN1123" s="27"/>
      <c r="AO1123" s="104">
        <v>42723</v>
      </c>
      <c r="AP1123" s="25" t="s">
        <v>15066</v>
      </c>
    </row>
    <row r="1124" spans="1:42" s="74" customFormat="1" ht="24.75" customHeight="1" x14ac:dyDescent="0.15">
      <c r="A1124" s="422">
        <v>1121</v>
      </c>
      <c r="B1124" s="268" t="s">
        <v>14826</v>
      </c>
      <c r="C1124" s="23" t="s">
        <v>582</v>
      </c>
      <c r="D1124" s="24" t="s">
        <v>14830</v>
      </c>
      <c r="E1124" s="23"/>
      <c r="F1124" s="23"/>
      <c r="G1124" s="25" t="s">
        <v>15451</v>
      </c>
      <c r="H1124" s="23" t="s">
        <v>15452</v>
      </c>
      <c r="I1124" s="23" t="s">
        <v>12372</v>
      </c>
      <c r="J1124" s="25" t="s">
        <v>15067</v>
      </c>
      <c r="K1124" s="25" t="s">
        <v>15453</v>
      </c>
      <c r="L1124" s="134"/>
      <c r="M1124" s="23" t="s">
        <v>15454</v>
      </c>
      <c r="N1124" s="33" t="s">
        <v>15455</v>
      </c>
      <c r="O1124" s="25" t="s">
        <v>15456</v>
      </c>
      <c r="P1124" s="23" t="s">
        <v>15457</v>
      </c>
      <c r="Q1124" s="25" t="s">
        <v>15458</v>
      </c>
      <c r="R1124" s="25"/>
      <c r="S1124" s="23" t="s">
        <v>15459</v>
      </c>
      <c r="T1124" s="23" t="s">
        <v>15460</v>
      </c>
      <c r="U1124" s="25" t="s">
        <v>15461</v>
      </c>
      <c r="V1124" s="23" t="s">
        <v>15462</v>
      </c>
      <c r="W1124" s="25" t="s">
        <v>15463</v>
      </c>
      <c r="X1124" s="25" t="s">
        <v>15464</v>
      </c>
      <c r="Y1124" s="23" t="s">
        <v>15465</v>
      </c>
      <c r="Z1124" s="23" t="s">
        <v>15466</v>
      </c>
      <c r="AA1124" s="33">
        <v>5</v>
      </c>
      <c r="AB1124" s="295" t="str">
        <f t="shared" si="70"/>
        <v>年間</v>
      </c>
      <c r="AC1124" s="268"/>
      <c r="AD1124" s="167">
        <v>1</v>
      </c>
      <c r="AE1124" s="167">
        <v>9600</v>
      </c>
      <c r="AF1124" s="167">
        <f t="shared" si="68"/>
        <v>9600</v>
      </c>
      <c r="AG1124" s="27">
        <v>42644</v>
      </c>
      <c r="AH1124" s="168">
        <v>42644</v>
      </c>
      <c r="AI1124" s="29" t="str">
        <f t="shared" si="67"/>
        <v>～</v>
      </c>
      <c r="AJ1124" s="169">
        <f t="shared" si="71"/>
        <v>44469</v>
      </c>
      <c r="AK1124" s="23" t="s">
        <v>13814</v>
      </c>
      <c r="AL1124" s="132" t="s">
        <v>15514</v>
      </c>
      <c r="AM1124" s="35">
        <v>42644</v>
      </c>
      <c r="AN1124" s="27"/>
      <c r="AO1124" s="104">
        <v>42723</v>
      </c>
      <c r="AP1124" s="25" t="s">
        <v>15066</v>
      </c>
    </row>
    <row r="1125" spans="1:42" s="74" customFormat="1" ht="24.75" customHeight="1" x14ac:dyDescent="0.15">
      <c r="A1125" s="422">
        <v>1122</v>
      </c>
      <c r="B1125" s="268" t="s">
        <v>14826</v>
      </c>
      <c r="C1125" s="23" t="s">
        <v>582</v>
      </c>
      <c r="D1125" s="24" t="s">
        <v>14830</v>
      </c>
      <c r="E1125" s="23"/>
      <c r="F1125" s="23"/>
      <c r="G1125" s="25" t="s">
        <v>15451</v>
      </c>
      <c r="H1125" s="23" t="s">
        <v>15452</v>
      </c>
      <c r="I1125" s="23" t="s">
        <v>12372</v>
      </c>
      <c r="J1125" s="25" t="s">
        <v>15067</v>
      </c>
      <c r="K1125" s="25" t="s">
        <v>15453</v>
      </c>
      <c r="L1125" s="134"/>
      <c r="M1125" s="23" t="s">
        <v>15454</v>
      </c>
      <c r="N1125" s="33" t="s">
        <v>15455</v>
      </c>
      <c r="O1125" s="25" t="s">
        <v>15456</v>
      </c>
      <c r="P1125" s="23" t="s">
        <v>15457</v>
      </c>
      <c r="Q1125" s="25" t="s">
        <v>15458</v>
      </c>
      <c r="R1125" s="25"/>
      <c r="S1125" s="23" t="s">
        <v>15459</v>
      </c>
      <c r="T1125" s="23" t="s">
        <v>15460</v>
      </c>
      <c r="U1125" s="25" t="s">
        <v>15461</v>
      </c>
      <c r="V1125" s="23" t="s">
        <v>15462</v>
      </c>
      <c r="W1125" s="25" t="s">
        <v>15463</v>
      </c>
      <c r="X1125" s="25" t="s">
        <v>15464</v>
      </c>
      <c r="Y1125" s="23" t="s">
        <v>15465</v>
      </c>
      <c r="Z1125" s="23" t="s">
        <v>15466</v>
      </c>
      <c r="AA1125" s="33">
        <v>5</v>
      </c>
      <c r="AB1125" s="295" t="str">
        <f t="shared" si="70"/>
        <v>年間</v>
      </c>
      <c r="AC1125" s="268"/>
      <c r="AD1125" s="167">
        <v>1</v>
      </c>
      <c r="AE1125" s="167">
        <v>9600</v>
      </c>
      <c r="AF1125" s="167">
        <f t="shared" si="68"/>
        <v>9600</v>
      </c>
      <c r="AG1125" s="27">
        <v>42644</v>
      </c>
      <c r="AH1125" s="168">
        <v>42644</v>
      </c>
      <c r="AI1125" s="29" t="str">
        <f t="shared" si="67"/>
        <v>～</v>
      </c>
      <c r="AJ1125" s="169">
        <f t="shared" si="71"/>
        <v>44469</v>
      </c>
      <c r="AK1125" s="23" t="s">
        <v>13814</v>
      </c>
      <c r="AL1125" s="132" t="s">
        <v>15515</v>
      </c>
      <c r="AM1125" s="35">
        <v>42644</v>
      </c>
      <c r="AN1125" s="27"/>
      <c r="AO1125" s="104">
        <v>42723</v>
      </c>
      <c r="AP1125" s="25" t="s">
        <v>15066</v>
      </c>
    </row>
    <row r="1126" spans="1:42" s="74" customFormat="1" ht="24.75" customHeight="1" x14ac:dyDescent="0.15">
      <c r="A1126" s="422">
        <v>1123</v>
      </c>
      <c r="B1126" s="268" t="s">
        <v>14826</v>
      </c>
      <c r="C1126" s="23" t="s">
        <v>582</v>
      </c>
      <c r="D1126" s="24" t="s">
        <v>14830</v>
      </c>
      <c r="E1126" s="23"/>
      <c r="F1126" s="23"/>
      <c r="G1126" s="25" t="s">
        <v>15451</v>
      </c>
      <c r="H1126" s="23" t="s">
        <v>15452</v>
      </c>
      <c r="I1126" s="23" t="s">
        <v>12372</v>
      </c>
      <c r="J1126" s="25" t="s">
        <v>15067</v>
      </c>
      <c r="K1126" s="25" t="s">
        <v>15453</v>
      </c>
      <c r="L1126" s="134"/>
      <c r="M1126" s="23" t="s">
        <v>15454</v>
      </c>
      <c r="N1126" s="33" t="s">
        <v>15455</v>
      </c>
      <c r="O1126" s="25" t="s">
        <v>15456</v>
      </c>
      <c r="P1126" s="23" t="s">
        <v>15457</v>
      </c>
      <c r="Q1126" s="25" t="s">
        <v>15458</v>
      </c>
      <c r="R1126" s="25"/>
      <c r="S1126" s="23" t="s">
        <v>15459</v>
      </c>
      <c r="T1126" s="23" t="s">
        <v>15460</v>
      </c>
      <c r="U1126" s="25" t="s">
        <v>15461</v>
      </c>
      <c r="V1126" s="23" t="s">
        <v>15462</v>
      </c>
      <c r="W1126" s="25" t="s">
        <v>15463</v>
      </c>
      <c r="X1126" s="25" t="s">
        <v>15464</v>
      </c>
      <c r="Y1126" s="23" t="s">
        <v>15465</v>
      </c>
      <c r="Z1126" s="23" t="s">
        <v>15466</v>
      </c>
      <c r="AA1126" s="33">
        <v>5</v>
      </c>
      <c r="AB1126" s="295" t="str">
        <f t="shared" si="70"/>
        <v>年間</v>
      </c>
      <c r="AC1126" s="268"/>
      <c r="AD1126" s="167">
        <v>1</v>
      </c>
      <c r="AE1126" s="167">
        <v>9600</v>
      </c>
      <c r="AF1126" s="167">
        <f t="shared" si="68"/>
        <v>9600</v>
      </c>
      <c r="AG1126" s="27">
        <v>42644</v>
      </c>
      <c r="AH1126" s="168">
        <v>42644</v>
      </c>
      <c r="AI1126" s="29" t="str">
        <f t="shared" si="67"/>
        <v>～</v>
      </c>
      <c r="AJ1126" s="169">
        <f t="shared" si="71"/>
        <v>44469</v>
      </c>
      <c r="AK1126" s="23" t="s">
        <v>13814</v>
      </c>
      <c r="AL1126" s="132" t="s">
        <v>15516</v>
      </c>
      <c r="AM1126" s="35">
        <v>42644</v>
      </c>
      <c r="AN1126" s="27"/>
      <c r="AO1126" s="104">
        <v>42723</v>
      </c>
      <c r="AP1126" s="25" t="s">
        <v>15066</v>
      </c>
    </row>
    <row r="1127" spans="1:42" s="74" customFormat="1" ht="24.75" customHeight="1" x14ac:dyDescent="0.15">
      <c r="A1127" s="422">
        <v>1124</v>
      </c>
      <c r="B1127" s="268" t="s">
        <v>14826</v>
      </c>
      <c r="C1127" s="23" t="s">
        <v>582</v>
      </c>
      <c r="D1127" s="24" t="s">
        <v>14830</v>
      </c>
      <c r="E1127" s="23"/>
      <c r="F1127" s="23"/>
      <c r="G1127" s="25" t="s">
        <v>15451</v>
      </c>
      <c r="H1127" s="23" t="s">
        <v>15452</v>
      </c>
      <c r="I1127" s="23" t="s">
        <v>12372</v>
      </c>
      <c r="J1127" s="25" t="s">
        <v>15067</v>
      </c>
      <c r="K1127" s="25" t="s">
        <v>15453</v>
      </c>
      <c r="L1127" s="134"/>
      <c r="M1127" s="23" t="s">
        <v>15454</v>
      </c>
      <c r="N1127" s="33" t="s">
        <v>15455</v>
      </c>
      <c r="O1127" s="25" t="s">
        <v>15456</v>
      </c>
      <c r="P1127" s="23" t="s">
        <v>15457</v>
      </c>
      <c r="Q1127" s="25" t="s">
        <v>15458</v>
      </c>
      <c r="R1127" s="25"/>
      <c r="S1127" s="23" t="s">
        <v>15459</v>
      </c>
      <c r="T1127" s="23" t="s">
        <v>15460</v>
      </c>
      <c r="U1127" s="25" t="s">
        <v>15461</v>
      </c>
      <c r="V1127" s="23" t="s">
        <v>15462</v>
      </c>
      <c r="W1127" s="25" t="s">
        <v>15463</v>
      </c>
      <c r="X1127" s="25" t="s">
        <v>15464</v>
      </c>
      <c r="Y1127" s="23" t="s">
        <v>15465</v>
      </c>
      <c r="Z1127" s="23" t="s">
        <v>15466</v>
      </c>
      <c r="AA1127" s="33">
        <v>5</v>
      </c>
      <c r="AB1127" s="295" t="str">
        <f t="shared" si="70"/>
        <v>年間</v>
      </c>
      <c r="AC1127" s="268"/>
      <c r="AD1127" s="167">
        <v>1</v>
      </c>
      <c r="AE1127" s="167">
        <v>9600</v>
      </c>
      <c r="AF1127" s="167">
        <f t="shared" si="68"/>
        <v>9600</v>
      </c>
      <c r="AG1127" s="27">
        <v>42644</v>
      </c>
      <c r="AH1127" s="168">
        <v>42644</v>
      </c>
      <c r="AI1127" s="29" t="str">
        <f t="shared" si="67"/>
        <v>～</v>
      </c>
      <c r="AJ1127" s="169">
        <f t="shared" si="71"/>
        <v>44469</v>
      </c>
      <c r="AK1127" s="23" t="s">
        <v>13814</v>
      </c>
      <c r="AL1127" s="132" t="s">
        <v>15517</v>
      </c>
      <c r="AM1127" s="35">
        <v>42644</v>
      </c>
      <c r="AN1127" s="27"/>
      <c r="AO1127" s="104">
        <v>42723</v>
      </c>
      <c r="AP1127" s="25" t="s">
        <v>15066</v>
      </c>
    </row>
    <row r="1128" spans="1:42" s="74" customFormat="1" ht="24.75" customHeight="1" x14ac:dyDescent="0.15">
      <c r="A1128" s="422">
        <v>1125</v>
      </c>
      <c r="B1128" s="268" t="s">
        <v>14826</v>
      </c>
      <c r="C1128" s="23" t="s">
        <v>582</v>
      </c>
      <c r="D1128" s="24" t="s">
        <v>14830</v>
      </c>
      <c r="E1128" s="23"/>
      <c r="F1128" s="23"/>
      <c r="G1128" s="25" t="s">
        <v>15451</v>
      </c>
      <c r="H1128" s="23" t="s">
        <v>15452</v>
      </c>
      <c r="I1128" s="23" t="s">
        <v>12372</v>
      </c>
      <c r="J1128" s="25" t="s">
        <v>15067</v>
      </c>
      <c r="K1128" s="25" t="s">
        <v>15453</v>
      </c>
      <c r="L1128" s="134"/>
      <c r="M1128" s="23" t="s">
        <v>15454</v>
      </c>
      <c r="N1128" s="33" t="s">
        <v>15455</v>
      </c>
      <c r="O1128" s="25" t="s">
        <v>15456</v>
      </c>
      <c r="P1128" s="23" t="s">
        <v>15457</v>
      </c>
      <c r="Q1128" s="25" t="s">
        <v>15458</v>
      </c>
      <c r="R1128" s="25"/>
      <c r="S1128" s="23" t="s">
        <v>15459</v>
      </c>
      <c r="T1128" s="23" t="s">
        <v>15460</v>
      </c>
      <c r="U1128" s="25" t="s">
        <v>15461</v>
      </c>
      <c r="V1128" s="23" t="s">
        <v>15462</v>
      </c>
      <c r="W1128" s="25" t="s">
        <v>15463</v>
      </c>
      <c r="X1128" s="25" t="s">
        <v>15464</v>
      </c>
      <c r="Y1128" s="23" t="s">
        <v>15465</v>
      </c>
      <c r="Z1128" s="23" t="s">
        <v>15466</v>
      </c>
      <c r="AA1128" s="33">
        <v>5</v>
      </c>
      <c r="AB1128" s="295" t="str">
        <f t="shared" si="70"/>
        <v>年間</v>
      </c>
      <c r="AC1128" s="268"/>
      <c r="AD1128" s="167">
        <v>1</v>
      </c>
      <c r="AE1128" s="167">
        <v>9600</v>
      </c>
      <c r="AF1128" s="167">
        <f t="shared" si="68"/>
        <v>9600</v>
      </c>
      <c r="AG1128" s="27">
        <v>42644</v>
      </c>
      <c r="AH1128" s="168">
        <v>42644</v>
      </c>
      <c r="AI1128" s="29" t="str">
        <f t="shared" si="67"/>
        <v>～</v>
      </c>
      <c r="AJ1128" s="169">
        <f t="shared" si="71"/>
        <v>44469</v>
      </c>
      <c r="AK1128" s="23" t="s">
        <v>13814</v>
      </c>
      <c r="AL1128" s="132" t="s">
        <v>15518</v>
      </c>
      <c r="AM1128" s="35">
        <v>42644</v>
      </c>
      <c r="AN1128" s="27"/>
      <c r="AO1128" s="104">
        <v>42723</v>
      </c>
      <c r="AP1128" s="25" t="s">
        <v>15066</v>
      </c>
    </row>
    <row r="1129" spans="1:42" s="74" customFormat="1" ht="24.75" customHeight="1" x14ac:dyDescent="0.15">
      <c r="A1129" s="422">
        <v>1126</v>
      </c>
      <c r="B1129" s="268" t="s">
        <v>14826</v>
      </c>
      <c r="C1129" s="23" t="s">
        <v>582</v>
      </c>
      <c r="D1129" s="24" t="s">
        <v>14830</v>
      </c>
      <c r="E1129" s="23"/>
      <c r="F1129" s="23"/>
      <c r="G1129" s="25" t="s">
        <v>15451</v>
      </c>
      <c r="H1129" s="23" t="s">
        <v>15452</v>
      </c>
      <c r="I1129" s="23" t="s">
        <v>12372</v>
      </c>
      <c r="J1129" s="25" t="s">
        <v>15067</v>
      </c>
      <c r="K1129" s="25" t="s">
        <v>15453</v>
      </c>
      <c r="L1129" s="134"/>
      <c r="M1129" s="23" t="s">
        <v>15454</v>
      </c>
      <c r="N1129" s="33" t="s">
        <v>15455</v>
      </c>
      <c r="O1129" s="25" t="s">
        <v>15456</v>
      </c>
      <c r="P1129" s="23" t="s">
        <v>15457</v>
      </c>
      <c r="Q1129" s="25" t="s">
        <v>15458</v>
      </c>
      <c r="R1129" s="25"/>
      <c r="S1129" s="23" t="s">
        <v>15459</v>
      </c>
      <c r="T1129" s="23" t="s">
        <v>15460</v>
      </c>
      <c r="U1129" s="25" t="s">
        <v>15461</v>
      </c>
      <c r="V1129" s="23" t="s">
        <v>15462</v>
      </c>
      <c r="W1129" s="25" t="s">
        <v>15463</v>
      </c>
      <c r="X1129" s="25" t="s">
        <v>15464</v>
      </c>
      <c r="Y1129" s="23" t="s">
        <v>15465</v>
      </c>
      <c r="Z1129" s="23" t="s">
        <v>15466</v>
      </c>
      <c r="AA1129" s="33">
        <v>5</v>
      </c>
      <c r="AB1129" s="295" t="str">
        <f t="shared" si="70"/>
        <v>年間</v>
      </c>
      <c r="AC1129" s="268"/>
      <c r="AD1129" s="167">
        <v>1</v>
      </c>
      <c r="AE1129" s="167">
        <v>9600</v>
      </c>
      <c r="AF1129" s="167">
        <f t="shared" si="68"/>
        <v>9600</v>
      </c>
      <c r="AG1129" s="27">
        <v>42644</v>
      </c>
      <c r="AH1129" s="168">
        <v>42644</v>
      </c>
      <c r="AI1129" s="29" t="str">
        <f t="shared" si="67"/>
        <v>～</v>
      </c>
      <c r="AJ1129" s="169">
        <f t="shared" si="71"/>
        <v>44469</v>
      </c>
      <c r="AK1129" s="23" t="s">
        <v>13814</v>
      </c>
      <c r="AL1129" s="132" t="s">
        <v>15519</v>
      </c>
      <c r="AM1129" s="35">
        <v>42644</v>
      </c>
      <c r="AN1129" s="27"/>
      <c r="AO1129" s="104">
        <v>42723</v>
      </c>
      <c r="AP1129" s="25" t="s">
        <v>15066</v>
      </c>
    </row>
    <row r="1130" spans="1:42" s="74" customFormat="1" ht="24.75" customHeight="1" x14ac:dyDescent="0.15">
      <c r="A1130" s="422">
        <v>1127</v>
      </c>
      <c r="B1130" s="268" t="s">
        <v>14826</v>
      </c>
      <c r="C1130" s="23" t="s">
        <v>582</v>
      </c>
      <c r="D1130" s="24" t="s">
        <v>14830</v>
      </c>
      <c r="E1130" s="23"/>
      <c r="F1130" s="23"/>
      <c r="G1130" s="25" t="s">
        <v>15451</v>
      </c>
      <c r="H1130" s="23" t="s">
        <v>15452</v>
      </c>
      <c r="I1130" s="23" t="s">
        <v>12372</v>
      </c>
      <c r="J1130" s="25" t="s">
        <v>15067</v>
      </c>
      <c r="K1130" s="25" t="s">
        <v>15453</v>
      </c>
      <c r="L1130" s="134"/>
      <c r="M1130" s="23" t="s">
        <v>15454</v>
      </c>
      <c r="N1130" s="33" t="s">
        <v>15455</v>
      </c>
      <c r="O1130" s="25" t="s">
        <v>15456</v>
      </c>
      <c r="P1130" s="23" t="s">
        <v>15457</v>
      </c>
      <c r="Q1130" s="25" t="s">
        <v>15458</v>
      </c>
      <c r="R1130" s="25"/>
      <c r="S1130" s="23" t="s">
        <v>15459</v>
      </c>
      <c r="T1130" s="23" t="s">
        <v>15460</v>
      </c>
      <c r="U1130" s="25" t="s">
        <v>15461</v>
      </c>
      <c r="V1130" s="23" t="s">
        <v>15462</v>
      </c>
      <c r="W1130" s="25" t="s">
        <v>15463</v>
      </c>
      <c r="X1130" s="25" t="s">
        <v>15464</v>
      </c>
      <c r="Y1130" s="23" t="s">
        <v>15465</v>
      </c>
      <c r="Z1130" s="23" t="s">
        <v>15466</v>
      </c>
      <c r="AA1130" s="33">
        <v>5</v>
      </c>
      <c r="AB1130" s="295" t="str">
        <f t="shared" si="70"/>
        <v>年間</v>
      </c>
      <c r="AC1130" s="268"/>
      <c r="AD1130" s="167">
        <v>1</v>
      </c>
      <c r="AE1130" s="167">
        <v>9600</v>
      </c>
      <c r="AF1130" s="167">
        <f t="shared" si="68"/>
        <v>9600</v>
      </c>
      <c r="AG1130" s="27">
        <v>42644</v>
      </c>
      <c r="AH1130" s="168">
        <v>42644</v>
      </c>
      <c r="AI1130" s="29" t="str">
        <f t="shared" si="67"/>
        <v>～</v>
      </c>
      <c r="AJ1130" s="169">
        <f t="shared" si="71"/>
        <v>44469</v>
      </c>
      <c r="AK1130" s="23" t="s">
        <v>13814</v>
      </c>
      <c r="AL1130" s="132" t="s">
        <v>15520</v>
      </c>
      <c r="AM1130" s="35">
        <v>42644</v>
      </c>
      <c r="AN1130" s="27"/>
      <c r="AO1130" s="104">
        <v>42723</v>
      </c>
      <c r="AP1130" s="25" t="s">
        <v>15066</v>
      </c>
    </row>
    <row r="1131" spans="1:42" s="74" customFormat="1" ht="24.75" customHeight="1" x14ac:dyDescent="0.15">
      <c r="A1131" s="422">
        <v>1128</v>
      </c>
      <c r="B1131" s="268" t="s">
        <v>14826</v>
      </c>
      <c r="C1131" s="23" t="s">
        <v>582</v>
      </c>
      <c r="D1131" s="24" t="s">
        <v>14830</v>
      </c>
      <c r="E1131" s="23"/>
      <c r="F1131" s="23"/>
      <c r="G1131" s="25" t="s">
        <v>15451</v>
      </c>
      <c r="H1131" s="23" t="s">
        <v>15452</v>
      </c>
      <c r="I1131" s="23" t="s">
        <v>12372</v>
      </c>
      <c r="J1131" s="25" t="s">
        <v>15067</v>
      </c>
      <c r="K1131" s="25" t="s">
        <v>15453</v>
      </c>
      <c r="L1131" s="134"/>
      <c r="M1131" s="23" t="s">
        <v>15454</v>
      </c>
      <c r="N1131" s="33" t="s">
        <v>15455</v>
      </c>
      <c r="O1131" s="25" t="s">
        <v>15456</v>
      </c>
      <c r="P1131" s="23" t="s">
        <v>15457</v>
      </c>
      <c r="Q1131" s="25" t="s">
        <v>15458</v>
      </c>
      <c r="R1131" s="25"/>
      <c r="S1131" s="23" t="s">
        <v>15459</v>
      </c>
      <c r="T1131" s="23" t="s">
        <v>15460</v>
      </c>
      <c r="U1131" s="25" t="s">
        <v>15461</v>
      </c>
      <c r="V1131" s="23" t="s">
        <v>15462</v>
      </c>
      <c r="W1131" s="25" t="s">
        <v>15463</v>
      </c>
      <c r="X1131" s="25" t="s">
        <v>15464</v>
      </c>
      <c r="Y1131" s="23" t="s">
        <v>15465</v>
      </c>
      <c r="Z1131" s="23" t="s">
        <v>15466</v>
      </c>
      <c r="AA1131" s="33">
        <v>5</v>
      </c>
      <c r="AB1131" s="295" t="str">
        <f t="shared" si="70"/>
        <v>年間</v>
      </c>
      <c r="AC1131" s="268"/>
      <c r="AD1131" s="167">
        <v>1</v>
      </c>
      <c r="AE1131" s="167">
        <v>9600</v>
      </c>
      <c r="AF1131" s="167">
        <f t="shared" si="68"/>
        <v>9600</v>
      </c>
      <c r="AG1131" s="27">
        <v>42644</v>
      </c>
      <c r="AH1131" s="168">
        <v>42644</v>
      </c>
      <c r="AI1131" s="29" t="str">
        <f t="shared" si="67"/>
        <v>～</v>
      </c>
      <c r="AJ1131" s="169">
        <f t="shared" si="71"/>
        <v>44469</v>
      </c>
      <c r="AK1131" s="23" t="s">
        <v>13814</v>
      </c>
      <c r="AL1131" s="132" t="s">
        <v>15521</v>
      </c>
      <c r="AM1131" s="35">
        <v>42644</v>
      </c>
      <c r="AN1131" s="27"/>
      <c r="AO1131" s="104">
        <v>42723</v>
      </c>
      <c r="AP1131" s="25" t="s">
        <v>15066</v>
      </c>
    </row>
    <row r="1132" spans="1:42" s="74" customFormat="1" ht="24.75" customHeight="1" x14ac:dyDescent="0.15">
      <c r="A1132" s="422">
        <v>1129</v>
      </c>
      <c r="B1132" s="268" t="s">
        <v>14826</v>
      </c>
      <c r="C1132" s="23" t="s">
        <v>582</v>
      </c>
      <c r="D1132" s="24" t="s">
        <v>14830</v>
      </c>
      <c r="E1132" s="23"/>
      <c r="F1132" s="23"/>
      <c r="G1132" s="25" t="s">
        <v>15451</v>
      </c>
      <c r="H1132" s="23" t="s">
        <v>15452</v>
      </c>
      <c r="I1132" s="23" t="s">
        <v>12372</v>
      </c>
      <c r="J1132" s="25" t="s">
        <v>15067</v>
      </c>
      <c r="K1132" s="25" t="s">
        <v>15453</v>
      </c>
      <c r="L1132" s="134"/>
      <c r="M1132" s="23" t="s">
        <v>15454</v>
      </c>
      <c r="N1132" s="33" t="s">
        <v>15455</v>
      </c>
      <c r="O1132" s="25" t="s">
        <v>15456</v>
      </c>
      <c r="P1132" s="23" t="s">
        <v>15457</v>
      </c>
      <c r="Q1132" s="25" t="s">
        <v>15458</v>
      </c>
      <c r="R1132" s="25"/>
      <c r="S1132" s="23" t="s">
        <v>15459</v>
      </c>
      <c r="T1132" s="23" t="s">
        <v>15460</v>
      </c>
      <c r="U1132" s="25" t="s">
        <v>15461</v>
      </c>
      <c r="V1132" s="23" t="s">
        <v>15462</v>
      </c>
      <c r="W1132" s="25" t="s">
        <v>15463</v>
      </c>
      <c r="X1132" s="25" t="s">
        <v>15464</v>
      </c>
      <c r="Y1132" s="23" t="s">
        <v>15465</v>
      </c>
      <c r="Z1132" s="23" t="s">
        <v>15466</v>
      </c>
      <c r="AA1132" s="33">
        <v>5</v>
      </c>
      <c r="AB1132" s="295" t="str">
        <f t="shared" si="70"/>
        <v>年間</v>
      </c>
      <c r="AC1132" s="268"/>
      <c r="AD1132" s="167">
        <v>1</v>
      </c>
      <c r="AE1132" s="167">
        <v>9600</v>
      </c>
      <c r="AF1132" s="167">
        <f t="shared" si="68"/>
        <v>9600</v>
      </c>
      <c r="AG1132" s="27">
        <v>42644</v>
      </c>
      <c r="AH1132" s="168">
        <v>42644</v>
      </c>
      <c r="AI1132" s="29" t="str">
        <f t="shared" si="67"/>
        <v>～</v>
      </c>
      <c r="AJ1132" s="169">
        <f t="shared" si="71"/>
        <v>44469</v>
      </c>
      <c r="AK1132" s="23" t="s">
        <v>13814</v>
      </c>
      <c r="AL1132" s="132" t="s">
        <v>15522</v>
      </c>
      <c r="AM1132" s="35">
        <v>42644</v>
      </c>
      <c r="AN1132" s="27"/>
      <c r="AO1132" s="104">
        <v>42723</v>
      </c>
      <c r="AP1132" s="25" t="s">
        <v>15066</v>
      </c>
    </row>
    <row r="1133" spans="1:42" s="74" customFormat="1" ht="24.75" customHeight="1" x14ac:dyDescent="0.15">
      <c r="A1133" s="422">
        <v>1130</v>
      </c>
      <c r="B1133" s="268" t="s">
        <v>14826</v>
      </c>
      <c r="C1133" s="23" t="s">
        <v>582</v>
      </c>
      <c r="D1133" s="24" t="s">
        <v>14830</v>
      </c>
      <c r="E1133" s="23"/>
      <c r="F1133" s="23"/>
      <c r="G1133" s="25" t="s">
        <v>15451</v>
      </c>
      <c r="H1133" s="23" t="s">
        <v>15452</v>
      </c>
      <c r="I1133" s="23" t="s">
        <v>12372</v>
      </c>
      <c r="J1133" s="25" t="s">
        <v>15067</v>
      </c>
      <c r="K1133" s="25" t="s">
        <v>15453</v>
      </c>
      <c r="L1133" s="134"/>
      <c r="M1133" s="23" t="s">
        <v>15454</v>
      </c>
      <c r="N1133" s="33" t="s">
        <v>15455</v>
      </c>
      <c r="O1133" s="25" t="s">
        <v>15456</v>
      </c>
      <c r="P1133" s="23" t="s">
        <v>15457</v>
      </c>
      <c r="Q1133" s="25" t="s">
        <v>15458</v>
      </c>
      <c r="R1133" s="25"/>
      <c r="S1133" s="23" t="s">
        <v>15459</v>
      </c>
      <c r="T1133" s="23" t="s">
        <v>15460</v>
      </c>
      <c r="U1133" s="25" t="s">
        <v>15461</v>
      </c>
      <c r="V1133" s="23" t="s">
        <v>15462</v>
      </c>
      <c r="W1133" s="25" t="s">
        <v>15463</v>
      </c>
      <c r="X1133" s="25" t="s">
        <v>15464</v>
      </c>
      <c r="Y1133" s="23" t="s">
        <v>15465</v>
      </c>
      <c r="Z1133" s="23" t="s">
        <v>15466</v>
      </c>
      <c r="AA1133" s="33">
        <v>5</v>
      </c>
      <c r="AB1133" s="295" t="str">
        <f t="shared" si="70"/>
        <v>年間</v>
      </c>
      <c r="AC1133" s="268"/>
      <c r="AD1133" s="167">
        <v>1</v>
      </c>
      <c r="AE1133" s="167">
        <v>9600</v>
      </c>
      <c r="AF1133" s="167">
        <f t="shared" si="68"/>
        <v>9600</v>
      </c>
      <c r="AG1133" s="27">
        <v>42644</v>
      </c>
      <c r="AH1133" s="168">
        <v>42644</v>
      </c>
      <c r="AI1133" s="29" t="str">
        <f t="shared" si="67"/>
        <v>～</v>
      </c>
      <c r="AJ1133" s="169">
        <f t="shared" si="71"/>
        <v>44469</v>
      </c>
      <c r="AK1133" s="23" t="s">
        <v>13814</v>
      </c>
      <c r="AL1133" s="132" t="s">
        <v>15523</v>
      </c>
      <c r="AM1133" s="35">
        <v>42644</v>
      </c>
      <c r="AN1133" s="27"/>
      <c r="AO1133" s="104">
        <v>42723</v>
      </c>
      <c r="AP1133" s="25" t="s">
        <v>15066</v>
      </c>
    </row>
    <row r="1134" spans="1:42" s="74" customFormat="1" ht="24.75" customHeight="1" x14ac:dyDescent="0.15">
      <c r="A1134" s="422">
        <v>1131</v>
      </c>
      <c r="B1134" s="268" t="s">
        <v>14826</v>
      </c>
      <c r="C1134" s="23" t="s">
        <v>582</v>
      </c>
      <c r="D1134" s="24" t="s">
        <v>14830</v>
      </c>
      <c r="E1134" s="23"/>
      <c r="F1134" s="23"/>
      <c r="G1134" s="25" t="s">
        <v>15451</v>
      </c>
      <c r="H1134" s="23" t="s">
        <v>15452</v>
      </c>
      <c r="I1134" s="23" t="s">
        <v>12372</v>
      </c>
      <c r="J1134" s="25" t="s">
        <v>15067</v>
      </c>
      <c r="K1134" s="25" t="s">
        <v>15453</v>
      </c>
      <c r="L1134" s="134"/>
      <c r="M1134" s="23" t="s">
        <v>15454</v>
      </c>
      <c r="N1134" s="33" t="s">
        <v>15455</v>
      </c>
      <c r="O1134" s="25" t="s">
        <v>15456</v>
      </c>
      <c r="P1134" s="23" t="s">
        <v>15457</v>
      </c>
      <c r="Q1134" s="25" t="s">
        <v>15458</v>
      </c>
      <c r="R1134" s="25"/>
      <c r="S1134" s="23" t="s">
        <v>15459</v>
      </c>
      <c r="T1134" s="23" t="s">
        <v>15460</v>
      </c>
      <c r="U1134" s="25" t="s">
        <v>15461</v>
      </c>
      <c r="V1134" s="23" t="s">
        <v>15462</v>
      </c>
      <c r="W1134" s="25" t="s">
        <v>15463</v>
      </c>
      <c r="X1134" s="25" t="s">
        <v>15464</v>
      </c>
      <c r="Y1134" s="23" t="s">
        <v>15465</v>
      </c>
      <c r="Z1134" s="23" t="s">
        <v>15466</v>
      </c>
      <c r="AA1134" s="33">
        <v>5</v>
      </c>
      <c r="AB1134" s="295" t="str">
        <f t="shared" si="70"/>
        <v>年間</v>
      </c>
      <c r="AC1134" s="268"/>
      <c r="AD1134" s="167">
        <v>1</v>
      </c>
      <c r="AE1134" s="167">
        <v>9600</v>
      </c>
      <c r="AF1134" s="167">
        <f t="shared" si="68"/>
        <v>9600</v>
      </c>
      <c r="AG1134" s="27">
        <v>42644</v>
      </c>
      <c r="AH1134" s="168">
        <v>42644</v>
      </c>
      <c r="AI1134" s="29" t="str">
        <f t="shared" si="67"/>
        <v>～</v>
      </c>
      <c r="AJ1134" s="169">
        <f t="shared" si="71"/>
        <v>44469</v>
      </c>
      <c r="AK1134" s="23" t="s">
        <v>13814</v>
      </c>
      <c r="AL1134" s="132" t="s">
        <v>15524</v>
      </c>
      <c r="AM1134" s="35">
        <v>42644</v>
      </c>
      <c r="AN1134" s="27"/>
      <c r="AO1134" s="104">
        <v>42723</v>
      </c>
      <c r="AP1134" s="25" t="s">
        <v>15066</v>
      </c>
    </row>
    <row r="1135" spans="1:42" s="74" customFormat="1" ht="24.75" customHeight="1" x14ac:dyDescent="0.15">
      <c r="A1135" s="422">
        <v>1132</v>
      </c>
      <c r="B1135" s="268" t="s">
        <v>14826</v>
      </c>
      <c r="C1135" s="23" t="s">
        <v>582</v>
      </c>
      <c r="D1135" s="24" t="s">
        <v>14830</v>
      </c>
      <c r="E1135" s="23"/>
      <c r="F1135" s="23"/>
      <c r="G1135" s="25" t="s">
        <v>15451</v>
      </c>
      <c r="H1135" s="23" t="s">
        <v>15452</v>
      </c>
      <c r="I1135" s="23" t="s">
        <v>12372</v>
      </c>
      <c r="J1135" s="25" t="s">
        <v>15067</v>
      </c>
      <c r="K1135" s="25" t="s">
        <v>15453</v>
      </c>
      <c r="L1135" s="134"/>
      <c r="M1135" s="23" t="s">
        <v>15454</v>
      </c>
      <c r="N1135" s="33" t="s">
        <v>15455</v>
      </c>
      <c r="O1135" s="25" t="s">
        <v>15456</v>
      </c>
      <c r="P1135" s="23" t="s">
        <v>15457</v>
      </c>
      <c r="Q1135" s="25" t="s">
        <v>15458</v>
      </c>
      <c r="R1135" s="25"/>
      <c r="S1135" s="23" t="s">
        <v>15459</v>
      </c>
      <c r="T1135" s="23" t="s">
        <v>15460</v>
      </c>
      <c r="U1135" s="25" t="s">
        <v>15461</v>
      </c>
      <c r="V1135" s="23" t="s">
        <v>15462</v>
      </c>
      <c r="W1135" s="25" t="s">
        <v>15463</v>
      </c>
      <c r="X1135" s="25" t="s">
        <v>15464</v>
      </c>
      <c r="Y1135" s="23" t="s">
        <v>15465</v>
      </c>
      <c r="Z1135" s="23" t="s">
        <v>15466</v>
      </c>
      <c r="AA1135" s="33">
        <v>5</v>
      </c>
      <c r="AB1135" s="295" t="str">
        <f t="shared" si="70"/>
        <v>年間</v>
      </c>
      <c r="AC1135" s="268"/>
      <c r="AD1135" s="167">
        <v>1</v>
      </c>
      <c r="AE1135" s="167">
        <v>9600</v>
      </c>
      <c r="AF1135" s="167">
        <f t="shared" si="68"/>
        <v>9600</v>
      </c>
      <c r="AG1135" s="27">
        <v>42644</v>
      </c>
      <c r="AH1135" s="168">
        <v>42644</v>
      </c>
      <c r="AI1135" s="29" t="str">
        <f t="shared" si="67"/>
        <v>～</v>
      </c>
      <c r="AJ1135" s="169">
        <f t="shared" si="71"/>
        <v>44469</v>
      </c>
      <c r="AK1135" s="23" t="s">
        <v>13814</v>
      </c>
      <c r="AL1135" s="132" t="s">
        <v>15525</v>
      </c>
      <c r="AM1135" s="35">
        <v>42644</v>
      </c>
      <c r="AN1135" s="27"/>
      <c r="AO1135" s="104">
        <v>42723</v>
      </c>
      <c r="AP1135" s="25" t="s">
        <v>15066</v>
      </c>
    </row>
    <row r="1136" spans="1:42" s="74" customFormat="1" ht="24.75" customHeight="1" x14ac:dyDescent="0.15">
      <c r="A1136" s="422">
        <v>1133</v>
      </c>
      <c r="B1136" s="268" t="s">
        <v>14826</v>
      </c>
      <c r="C1136" s="23" t="s">
        <v>582</v>
      </c>
      <c r="D1136" s="24" t="s">
        <v>14830</v>
      </c>
      <c r="E1136" s="23"/>
      <c r="F1136" s="23"/>
      <c r="G1136" s="25" t="s">
        <v>15451</v>
      </c>
      <c r="H1136" s="23" t="s">
        <v>15452</v>
      </c>
      <c r="I1136" s="23" t="s">
        <v>12372</v>
      </c>
      <c r="J1136" s="25" t="s">
        <v>15067</v>
      </c>
      <c r="K1136" s="25" t="s">
        <v>15453</v>
      </c>
      <c r="L1136" s="134"/>
      <c r="M1136" s="23" t="s">
        <v>15454</v>
      </c>
      <c r="N1136" s="33" t="s">
        <v>15455</v>
      </c>
      <c r="O1136" s="25" t="s">
        <v>15456</v>
      </c>
      <c r="P1136" s="23" t="s">
        <v>15457</v>
      </c>
      <c r="Q1136" s="25" t="s">
        <v>15458</v>
      </c>
      <c r="R1136" s="25"/>
      <c r="S1136" s="23" t="s">
        <v>15459</v>
      </c>
      <c r="T1136" s="23" t="s">
        <v>15460</v>
      </c>
      <c r="U1136" s="25" t="s">
        <v>15461</v>
      </c>
      <c r="V1136" s="23" t="s">
        <v>15462</v>
      </c>
      <c r="W1136" s="25" t="s">
        <v>15463</v>
      </c>
      <c r="X1136" s="25" t="s">
        <v>15464</v>
      </c>
      <c r="Y1136" s="23" t="s">
        <v>15465</v>
      </c>
      <c r="Z1136" s="23" t="s">
        <v>15466</v>
      </c>
      <c r="AA1136" s="33">
        <v>5</v>
      </c>
      <c r="AB1136" s="295" t="str">
        <f t="shared" si="70"/>
        <v>年間</v>
      </c>
      <c r="AC1136" s="268"/>
      <c r="AD1136" s="167">
        <v>1</v>
      </c>
      <c r="AE1136" s="167">
        <v>9600</v>
      </c>
      <c r="AF1136" s="167">
        <f t="shared" si="68"/>
        <v>9600</v>
      </c>
      <c r="AG1136" s="27">
        <v>42644</v>
      </c>
      <c r="AH1136" s="168">
        <v>42644</v>
      </c>
      <c r="AI1136" s="29" t="str">
        <f t="shared" si="67"/>
        <v>～</v>
      </c>
      <c r="AJ1136" s="169">
        <f t="shared" si="71"/>
        <v>44469</v>
      </c>
      <c r="AK1136" s="23" t="s">
        <v>13814</v>
      </c>
      <c r="AL1136" s="132" t="s">
        <v>15526</v>
      </c>
      <c r="AM1136" s="35">
        <v>42644</v>
      </c>
      <c r="AN1136" s="27"/>
      <c r="AO1136" s="104">
        <v>42723</v>
      </c>
      <c r="AP1136" s="25" t="s">
        <v>15066</v>
      </c>
    </row>
    <row r="1137" spans="1:42" s="74" customFormat="1" ht="24.75" customHeight="1" x14ac:dyDescent="0.15">
      <c r="A1137" s="422">
        <v>1134</v>
      </c>
      <c r="B1137" s="268" t="s">
        <v>14826</v>
      </c>
      <c r="C1137" s="23" t="s">
        <v>582</v>
      </c>
      <c r="D1137" s="24" t="s">
        <v>14830</v>
      </c>
      <c r="E1137" s="23"/>
      <c r="F1137" s="23"/>
      <c r="G1137" s="25" t="s">
        <v>15451</v>
      </c>
      <c r="H1137" s="23" t="s">
        <v>15452</v>
      </c>
      <c r="I1137" s="23" t="s">
        <v>12372</v>
      </c>
      <c r="J1137" s="25" t="s">
        <v>15067</v>
      </c>
      <c r="K1137" s="25" t="s">
        <v>15453</v>
      </c>
      <c r="L1137" s="134"/>
      <c r="M1137" s="23" t="s">
        <v>15454</v>
      </c>
      <c r="N1137" s="33" t="s">
        <v>15455</v>
      </c>
      <c r="O1137" s="25" t="s">
        <v>15456</v>
      </c>
      <c r="P1137" s="23" t="s">
        <v>15457</v>
      </c>
      <c r="Q1137" s="25" t="s">
        <v>15458</v>
      </c>
      <c r="R1137" s="25"/>
      <c r="S1137" s="23" t="s">
        <v>15459</v>
      </c>
      <c r="T1137" s="23" t="s">
        <v>15460</v>
      </c>
      <c r="U1137" s="25" t="s">
        <v>15461</v>
      </c>
      <c r="V1137" s="23" t="s">
        <v>15462</v>
      </c>
      <c r="W1137" s="25" t="s">
        <v>15463</v>
      </c>
      <c r="X1137" s="25" t="s">
        <v>15464</v>
      </c>
      <c r="Y1137" s="23" t="s">
        <v>15465</v>
      </c>
      <c r="Z1137" s="23" t="s">
        <v>15466</v>
      </c>
      <c r="AA1137" s="33">
        <v>5</v>
      </c>
      <c r="AB1137" s="295" t="str">
        <f t="shared" si="70"/>
        <v>年間</v>
      </c>
      <c r="AC1137" s="268"/>
      <c r="AD1137" s="167">
        <v>1</v>
      </c>
      <c r="AE1137" s="167">
        <v>9600</v>
      </c>
      <c r="AF1137" s="167">
        <f t="shared" si="68"/>
        <v>9600</v>
      </c>
      <c r="AG1137" s="27">
        <v>42644</v>
      </c>
      <c r="AH1137" s="168">
        <v>42644</v>
      </c>
      <c r="AI1137" s="29" t="str">
        <f t="shared" si="67"/>
        <v>～</v>
      </c>
      <c r="AJ1137" s="169">
        <f t="shared" si="71"/>
        <v>44469</v>
      </c>
      <c r="AK1137" s="23" t="s">
        <v>13814</v>
      </c>
      <c r="AL1137" s="132" t="s">
        <v>15527</v>
      </c>
      <c r="AM1137" s="35">
        <v>42644</v>
      </c>
      <c r="AN1137" s="27"/>
      <c r="AO1137" s="104">
        <v>42723</v>
      </c>
      <c r="AP1137" s="25" t="s">
        <v>15066</v>
      </c>
    </row>
    <row r="1138" spans="1:42" s="74" customFormat="1" ht="24.75" customHeight="1" x14ac:dyDescent="0.15">
      <c r="A1138" s="422">
        <v>1135</v>
      </c>
      <c r="B1138" s="268" t="s">
        <v>14826</v>
      </c>
      <c r="C1138" s="23" t="s">
        <v>582</v>
      </c>
      <c r="D1138" s="24" t="s">
        <v>14830</v>
      </c>
      <c r="E1138" s="23"/>
      <c r="F1138" s="23"/>
      <c r="G1138" s="25" t="s">
        <v>15451</v>
      </c>
      <c r="H1138" s="23" t="s">
        <v>15452</v>
      </c>
      <c r="I1138" s="23" t="s">
        <v>12372</v>
      </c>
      <c r="J1138" s="25" t="s">
        <v>15067</v>
      </c>
      <c r="K1138" s="25" t="s">
        <v>15453</v>
      </c>
      <c r="L1138" s="134"/>
      <c r="M1138" s="23" t="s">
        <v>15454</v>
      </c>
      <c r="N1138" s="33" t="s">
        <v>15455</v>
      </c>
      <c r="O1138" s="25" t="s">
        <v>15456</v>
      </c>
      <c r="P1138" s="23" t="s">
        <v>15457</v>
      </c>
      <c r="Q1138" s="25" t="s">
        <v>15458</v>
      </c>
      <c r="R1138" s="25"/>
      <c r="S1138" s="23" t="s">
        <v>15459</v>
      </c>
      <c r="T1138" s="23" t="s">
        <v>15460</v>
      </c>
      <c r="U1138" s="25" t="s">
        <v>15461</v>
      </c>
      <c r="V1138" s="23" t="s">
        <v>15462</v>
      </c>
      <c r="W1138" s="25" t="s">
        <v>15463</v>
      </c>
      <c r="X1138" s="25" t="s">
        <v>15464</v>
      </c>
      <c r="Y1138" s="23" t="s">
        <v>15465</v>
      </c>
      <c r="Z1138" s="23" t="s">
        <v>15466</v>
      </c>
      <c r="AA1138" s="33">
        <v>5</v>
      </c>
      <c r="AB1138" s="295" t="str">
        <f t="shared" si="70"/>
        <v>年間</v>
      </c>
      <c r="AC1138" s="268"/>
      <c r="AD1138" s="167">
        <v>1</v>
      </c>
      <c r="AE1138" s="167">
        <v>9600</v>
      </c>
      <c r="AF1138" s="167">
        <f t="shared" si="68"/>
        <v>9600</v>
      </c>
      <c r="AG1138" s="27">
        <v>42644</v>
      </c>
      <c r="AH1138" s="168">
        <v>42644</v>
      </c>
      <c r="AI1138" s="29" t="str">
        <f t="shared" si="67"/>
        <v>～</v>
      </c>
      <c r="AJ1138" s="169">
        <f t="shared" si="71"/>
        <v>44469</v>
      </c>
      <c r="AK1138" s="23" t="s">
        <v>13814</v>
      </c>
      <c r="AL1138" s="132" t="s">
        <v>15528</v>
      </c>
      <c r="AM1138" s="35">
        <v>42644</v>
      </c>
      <c r="AN1138" s="27"/>
      <c r="AO1138" s="104">
        <v>42723</v>
      </c>
      <c r="AP1138" s="25" t="s">
        <v>15066</v>
      </c>
    </row>
    <row r="1139" spans="1:42" s="74" customFormat="1" ht="24.75" customHeight="1" x14ac:dyDescent="0.15">
      <c r="A1139" s="422">
        <v>1136</v>
      </c>
      <c r="B1139" s="268" t="s">
        <v>14826</v>
      </c>
      <c r="C1139" s="23" t="s">
        <v>582</v>
      </c>
      <c r="D1139" s="24" t="s">
        <v>14830</v>
      </c>
      <c r="E1139" s="23"/>
      <c r="F1139" s="23"/>
      <c r="G1139" s="25" t="s">
        <v>15451</v>
      </c>
      <c r="H1139" s="23" t="s">
        <v>15452</v>
      </c>
      <c r="I1139" s="23" t="s">
        <v>12372</v>
      </c>
      <c r="J1139" s="25" t="s">
        <v>15067</v>
      </c>
      <c r="K1139" s="25" t="s">
        <v>15453</v>
      </c>
      <c r="L1139" s="134"/>
      <c r="M1139" s="23" t="s">
        <v>15454</v>
      </c>
      <c r="N1139" s="33" t="s">
        <v>15455</v>
      </c>
      <c r="O1139" s="25" t="s">
        <v>15456</v>
      </c>
      <c r="P1139" s="23" t="s">
        <v>15457</v>
      </c>
      <c r="Q1139" s="25" t="s">
        <v>15458</v>
      </c>
      <c r="R1139" s="25"/>
      <c r="S1139" s="23" t="s">
        <v>15459</v>
      </c>
      <c r="T1139" s="23" t="s">
        <v>15460</v>
      </c>
      <c r="U1139" s="25" t="s">
        <v>15461</v>
      </c>
      <c r="V1139" s="23" t="s">
        <v>15462</v>
      </c>
      <c r="W1139" s="25" t="s">
        <v>15463</v>
      </c>
      <c r="X1139" s="25" t="s">
        <v>15464</v>
      </c>
      <c r="Y1139" s="23" t="s">
        <v>15465</v>
      </c>
      <c r="Z1139" s="23" t="s">
        <v>15466</v>
      </c>
      <c r="AA1139" s="33">
        <v>5</v>
      </c>
      <c r="AB1139" s="295" t="str">
        <f t="shared" si="70"/>
        <v>年間</v>
      </c>
      <c r="AC1139" s="268"/>
      <c r="AD1139" s="167">
        <v>1</v>
      </c>
      <c r="AE1139" s="167">
        <v>9600</v>
      </c>
      <c r="AF1139" s="167">
        <f t="shared" si="68"/>
        <v>9600</v>
      </c>
      <c r="AG1139" s="27">
        <v>42644</v>
      </c>
      <c r="AH1139" s="168">
        <v>42644</v>
      </c>
      <c r="AI1139" s="29" t="str">
        <f t="shared" si="67"/>
        <v>～</v>
      </c>
      <c r="AJ1139" s="169">
        <f t="shared" si="71"/>
        <v>44469</v>
      </c>
      <c r="AK1139" s="23" t="s">
        <v>13814</v>
      </c>
      <c r="AL1139" s="132" t="s">
        <v>15529</v>
      </c>
      <c r="AM1139" s="35">
        <v>42644</v>
      </c>
      <c r="AN1139" s="27"/>
      <c r="AO1139" s="104">
        <v>42723</v>
      </c>
      <c r="AP1139" s="25" t="s">
        <v>15066</v>
      </c>
    </row>
    <row r="1140" spans="1:42" s="74" customFormat="1" ht="24.75" customHeight="1" x14ac:dyDescent="0.15">
      <c r="A1140" s="422">
        <v>1137</v>
      </c>
      <c r="B1140" s="268" t="s">
        <v>14826</v>
      </c>
      <c r="C1140" s="23" t="s">
        <v>582</v>
      </c>
      <c r="D1140" s="24" t="s">
        <v>14830</v>
      </c>
      <c r="E1140" s="23"/>
      <c r="F1140" s="23"/>
      <c r="G1140" s="25" t="s">
        <v>15451</v>
      </c>
      <c r="H1140" s="23" t="s">
        <v>15452</v>
      </c>
      <c r="I1140" s="23" t="s">
        <v>12372</v>
      </c>
      <c r="J1140" s="25" t="s">
        <v>15067</v>
      </c>
      <c r="K1140" s="25" t="s">
        <v>15453</v>
      </c>
      <c r="L1140" s="134"/>
      <c r="M1140" s="23" t="s">
        <v>15454</v>
      </c>
      <c r="N1140" s="33" t="s">
        <v>15455</v>
      </c>
      <c r="O1140" s="25" t="s">
        <v>15456</v>
      </c>
      <c r="P1140" s="23" t="s">
        <v>15457</v>
      </c>
      <c r="Q1140" s="25" t="s">
        <v>15458</v>
      </c>
      <c r="R1140" s="25"/>
      <c r="S1140" s="23" t="s">
        <v>15459</v>
      </c>
      <c r="T1140" s="23" t="s">
        <v>15460</v>
      </c>
      <c r="U1140" s="25" t="s">
        <v>15461</v>
      </c>
      <c r="V1140" s="23" t="s">
        <v>15462</v>
      </c>
      <c r="W1140" s="25" t="s">
        <v>15463</v>
      </c>
      <c r="X1140" s="25" t="s">
        <v>15464</v>
      </c>
      <c r="Y1140" s="23" t="s">
        <v>15465</v>
      </c>
      <c r="Z1140" s="23" t="s">
        <v>15466</v>
      </c>
      <c r="AA1140" s="33">
        <v>5</v>
      </c>
      <c r="AB1140" s="295" t="str">
        <f t="shared" si="70"/>
        <v>年間</v>
      </c>
      <c r="AC1140" s="268"/>
      <c r="AD1140" s="167">
        <v>1</v>
      </c>
      <c r="AE1140" s="167">
        <v>9600</v>
      </c>
      <c r="AF1140" s="167">
        <f t="shared" si="68"/>
        <v>9600</v>
      </c>
      <c r="AG1140" s="27">
        <v>42644</v>
      </c>
      <c r="AH1140" s="168">
        <v>42675</v>
      </c>
      <c r="AI1140" s="29" t="str">
        <f t="shared" si="67"/>
        <v>～</v>
      </c>
      <c r="AJ1140" s="169">
        <f t="shared" si="71"/>
        <v>44500</v>
      </c>
      <c r="AK1140" s="23" t="s">
        <v>13814</v>
      </c>
      <c r="AL1140" s="132" t="s">
        <v>15530</v>
      </c>
      <c r="AM1140" s="35">
        <v>42675</v>
      </c>
      <c r="AN1140" s="27"/>
      <c r="AO1140" s="104">
        <v>42723</v>
      </c>
      <c r="AP1140" s="25" t="s">
        <v>15066</v>
      </c>
    </row>
    <row r="1141" spans="1:42" s="74" customFormat="1" ht="24.75" customHeight="1" x14ac:dyDescent="0.15">
      <c r="A1141" s="422">
        <v>1138</v>
      </c>
      <c r="B1141" s="268" t="s">
        <v>14826</v>
      </c>
      <c r="C1141" s="23" t="s">
        <v>582</v>
      </c>
      <c r="D1141" s="24" t="s">
        <v>14830</v>
      </c>
      <c r="E1141" s="23"/>
      <c r="F1141" s="23"/>
      <c r="G1141" s="25" t="s">
        <v>15451</v>
      </c>
      <c r="H1141" s="23" t="s">
        <v>15452</v>
      </c>
      <c r="I1141" s="23" t="s">
        <v>12372</v>
      </c>
      <c r="J1141" s="25" t="s">
        <v>15067</v>
      </c>
      <c r="K1141" s="25" t="s">
        <v>15453</v>
      </c>
      <c r="L1141" s="134"/>
      <c r="M1141" s="23" t="s">
        <v>15454</v>
      </c>
      <c r="N1141" s="33" t="s">
        <v>15455</v>
      </c>
      <c r="O1141" s="25" t="s">
        <v>15456</v>
      </c>
      <c r="P1141" s="23" t="s">
        <v>15457</v>
      </c>
      <c r="Q1141" s="25" t="s">
        <v>15458</v>
      </c>
      <c r="R1141" s="25"/>
      <c r="S1141" s="23" t="s">
        <v>15459</v>
      </c>
      <c r="T1141" s="23" t="s">
        <v>15460</v>
      </c>
      <c r="U1141" s="25" t="s">
        <v>15461</v>
      </c>
      <c r="V1141" s="23" t="s">
        <v>15462</v>
      </c>
      <c r="W1141" s="25" t="s">
        <v>15463</v>
      </c>
      <c r="X1141" s="25" t="s">
        <v>15464</v>
      </c>
      <c r="Y1141" s="23" t="s">
        <v>15465</v>
      </c>
      <c r="Z1141" s="23" t="s">
        <v>15466</v>
      </c>
      <c r="AA1141" s="33">
        <v>5</v>
      </c>
      <c r="AB1141" s="295" t="str">
        <f t="shared" si="70"/>
        <v>年間</v>
      </c>
      <c r="AC1141" s="268"/>
      <c r="AD1141" s="167">
        <v>1</v>
      </c>
      <c r="AE1141" s="167">
        <v>9600</v>
      </c>
      <c r="AF1141" s="167">
        <f t="shared" si="68"/>
        <v>9600</v>
      </c>
      <c r="AG1141" s="27">
        <v>42644</v>
      </c>
      <c r="AH1141" s="168">
        <v>42675</v>
      </c>
      <c r="AI1141" s="29" t="str">
        <f t="shared" si="67"/>
        <v>～</v>
      </c>
      <c r="AJ1141" s="169">
        <f t="shared" si="71"/>
        <v>44500</v>
      </c>
      <c r="AK1141" s="23" t="s">
        <v>13814</v>
      </c>
      <c r="AL1141" s="132" t="s">
        <v>15531</v>
      </c>
      <c r="AM1141" s="35">
        <v>42675</v>
      </c>
      <c r="AN1141" s="27"/>
      <c r="AO1141" s="104">
        <v>42723</v>
      </c>
      <c r="AP1141" s="25" t="s">
        <v>15066</v>
      </c>
    </row>
    <row r="1142" spans="1:42" s="74" customFormat="1" ht="24.75" customHeight="1" x14ac:dyDescent="0.15">
      <c r="A1142" s="422">
        <v>1139</v>
      </c>
      <c r="B1142" s="268" t="s">
        <v>14826</v>
      </c>
      <c r="C1142" s="23" t="s">
        <v>582</v>
      </c>
      <c r="D1142" s="24" t="s">
        <v>14830</v>
      </c>
      <c r="E1142" s="23"/>
      <c r="F1142" s="23"/>
      <c r="G1142" s="25" t="s">
        <v>15451</v>
      </c>
      <c r="H1142" s="23" t="s">
        <v>15452</v>
      </c>
      <c r="I1142" s="23" t="s">
        <v>12372</v>
      </c>
      <c r="J1142" s="25" t="s">
        <v>15067</v>
      </c>
      <c r="K1142" s="25" t="s">
        <v>15453</v>
      </c>
      <c r="L1142" s="134"/>
      <c r="M1142" s="23" t="s">
        <v>15454</v>
      </c>
      <c r="N1142" s="33" t="s">
        <v>15455</v>
      </c>
      <c r="O1142" s="25" t="s">
        <v>15456</v>
      </c>
      <c r="P1142" s="23" t="s">
        <v>15457</v>
      </c>
      <c r="Q1142" s="25" t="s">
        <v>15458</v>
      </c>
      <c r="R1142" s="25"/>
      <c r="S1142" s="23" t="s">
        <v>15459</v>
      </c>
      <c r="T1142" s="23" t="s">
        <v>15460</v>
      </c>
      <c r="U1142" s="25" t="s">
        <v>15461</v>
      </c>
      <c r="V1142" s="23" t="s">
        <v>15462</v>
      </c>
      <c r="W1142" s="25" t="s">
        <v>15463</v>
      </c>
      <c r="X1142" s="25" t="s">
        <v>15464</v>
      </c>
      <c r="Y1142" s="23" t="s">
        <v>15465</v>
      </c>
      <c r="Z1142" s="23" t="s">
        <v>15466</v>
      </c>
      <c r="AA1142" s="33">
        <v>5</v>
      </c>
      <c r="AB1142" s="295" t="str">
        <f t="shared" si="70"/>
        <v>年間</v>
      </c>
      <c r="AC1142" s="268"/>
      <c r="AD1142" s="167">
        <v>1</v>
      </c>
      <c r="AE1142" s="167">
        <v>9600</v>
      </c>
      <c r="AF1142" s="167">
        <f t="shared" si="68"/>
        <v>9600</v>
      </c>
      <c r="AG1142" s="27">
        <v>42644</v>
      </c>
      <c r="AH1142" s="168">
        <v>42675</v>
      </c>
      <c r="AI1142" s="29" t="str">
        <f t="shared" si="67"/>
        <v>～</v>
      </c>
      <c r="AJ1142" s="169">
        <f t="shared" si="71"/>
        <v>44500</v>
      </c>
      <c r="AK1142" s="23" t="s">
        <v>13814</v>
      </c>
      <c r="AL1142" s="132" t="s">
        <v>15532</v>
      </c>
      <c r="AM1142" s="35">
        <v>42675</v>
      </c>
      <c r="AN1142" s="27"/>
      <c r="AO1142" s="104">
        <v>42723</v>
      </c>
      <c r="AP1142" s="25" t="s">
        <v>15066</v>
      </c>
    </row>
    <row r="1143" spans="1:42" s="74" customFormat="1" ht="24.75" customHeight="1" x14ac:dyDescent="0.15">
      <c r="A1143" s="422">
        <v>1140</v>
      </c>
      <c r="B1143" s="268" t="s">
        <v>14826</v>
      </c>
      <c r="C1143" s="23" t="s">
        <v>582</v>
      </c>
      <c r="D1143" s="24" t="s">
        <v>14830</v>
      </c>
      <c r="E1143" s="23"/>
      <c r="F1143" s="23"/>
      <c r="G1143" s="25" t="s">
        <v>15451</v>
      </c>
      <c r="H1143" s="23" t="s">
        <v>15452</v>
      </c>
      <c r="I1143" s="23" t="s">
        <v>12372</v>
      </c>
      <c r="J1143" s="25" t="s">
        <v>15067</v>
      </c>
      <c r="K1143" s="25" t="s">
        <v>15453</v>
      </c>
      <c r="L1143" s="134"/>
      <c r="M1143" s="23" t="s">
        <v>15454</v>
      </c>
      <c r="N1143" s="33" t="s">
        <v>15455</v>
      </c>
      <c r="O1143" s="25" t="s">
        <v>15456</v>
      </c>
      <c r="P1143" s="23" t="s">
        <v>15457</v>
      </c>
      <c r="Q1143" s="25" t="s">
        <v>15458</v>
      </c>
      <c r="R1143" s="25"/>
      <c r="S1143" s="23" t="s">
        <v>15459</v>
      </c>
      <c r="T1143" s="23" t="s">
        <v>15460</v>
      </c>
      <c r="U1143" s="25" t="s">
        <v>15461</v>
      </c>
      <c r="V1143" s="23" t="s">
        <v>15462</v>
      </c>
      <c r="W1143" s="25" t="s">
        <v>15463</v>
      </c>
      <c r="X1143" s="25" t="s">
        <v>15464</v>
      </c>
      <c r="Y1143" s="23" t="s">
        <v>15465</v>
      </c>
      <c r="Z1143" s="23" t="s">
        <v>15466</v>
      </c>
      <c r="AA1143" s="33">
        <v>5</v>
      </c>
      <c r="AB1143" s="295" t="str">
        <f t="shared" si="70"/>
        <v>年間</v>
      </c>
      <c r="AC1143" s="268"/>
      <c r="AD1143" s="167">
        <v>1</v>
      </c>
      <c r="AE1143" s="167">
        <v>9600</v>
      </c>
      <c r="AF1143" s="167">
        <f t="shared" si="68"/>
        <v>9600</v>
      </c>
      <c r="AG1143" s="27">
        <v>42644</v>
      </c>
      <c r="AH1143" s="168">
        <v>42675</v>
      </c>
      <c r="AI1143" s="29" t="str">
        <f t="shared" si="67"/>
        <v>～</v>
      </c>
      <c r="AJ1143" s="169">
        <f t="shared" si="71"/>
        <v>44500</v>
      </c>
      <c r="AK1143" s="23" t="s">
        <v>13814</v>
      </c>
      <c r="AL1143" s="132" t="s">
        <v>15533</v>
      </c>
      <c r="AM1143" s="35">
        <v>42675</v>
      </c>
      <c r="AN1143" s="27"/>
      <c r="AO1143" s="104">
        <v>42723</v>
      </c>
      <c r="AP1143" s="25" t="s">
        <v>15066</v>
      </c>
    </row>
    <row r="1144" spans="1:42" s="74" customFormat="1" ht="24.75" customHeight="1" x14ac:dyDescent="0.15">
      <c r="A1144" s="422">
        <v>1141</v>
      </c>
      <c r="B1144" s="268" t="s">
        <v>14826</v>
      </c>
      <c r="C1144" s="23" t="s">
        <v>582</v>
      </c>
      <c r="D1144" s="24" t="s">
        <v>14830</v>
      </c>
      <c r="E1144" s="23"/>
      <c r="F1144" s="23"/>
      <c r="G1144" s="25" t="s">
        <v>15451</v>
      </c>
      <c r="H1144" s="23" t="s">
        <v>15452</v>
      </c>
      <c r="I1144" s="23" t="s">
        <v>12372</v>
      </c>
      <c r="J1144" s="25" t="s">
        <v>15067</v>
      </c>
      <c r="K1144" s="25" t="s">
        <v>15453</v>
      </c>
      <c r="L1144" s="134"/>
      <c r="M1144" s="23" t="s">
        <v>15454</v>
      </c>
      <c r="N1144" s="33" t="s">
        <v>15455</v>
      </c>
      <c r="O1144" s="25" t="s">
        <v>15456</v>
      </c>
      <c r="P1144" s="23" t="s">
        <v>15457</v>
      </c>
      <c r="Q1144" s="25" t="s">
        <v>15458</v>
      </c>
      <c r="R1144" s="25"/>
      <c r="S1144" s="23" t="s">
        <v>15459</v>
      </c>
      <c r="T1144" s="23" t="s">
        <v>15460</v>
      </c>
      <c r="U1144" s="25" t="s">
        <v>15461</v>
      </c>
      <c r="V1144" s="23" t="s">
        <v>15462</v>
      </c>
      <c r="W1144" s="25" t="s">
        <v>15463</v>
      </c>
      <c r="X1144" s="25" t="s">
        <v>15464</v>
      </c>
      <c r="Y1144" s="23" t="s">
        <v>15465</v>
      </c>
      <c r="Z1144" s="23" t="s">
        <v>15466</v>
      </c>
      <c r="AA1144" s="33">
        <v>5</v>
      </c>
      <c r="AB1144" s="295" t="str">
        <f t="shared" si="70"/>
        <v>年間</v>
      </c>
      <c r="AC1144" s="268"/>
      <c r="AD1144" s="167">
        <v>1</v>
      </c>
      <c r="AE1144" s="167">
        <v>9600</v>
      </c>
      <c r="AF1144" s="167">
        <f t="shared" si="68"/>
        <v>9600</v>
      </c>
      <c r="AG1144" s="27">
        <v>42644</v>
      </c>
      <c r="AH1144" s="168">
        <v>42675</v>
      </c>
      <c r="AI1144" s="29" t="str">
        <f t="shared" si="67"/>
        <v>～</v>
      </c>
      <c r="AJ1144" s="169">
        <f t="shared" si="71"/>
        <v>44500</v>
      </c>
      <c r="AK1144" s="23" t="s">
        <v>13814</v>
      </c>
      <c r="AL1144" s="132" t="s">
        <v>15534</v>
      </c>
      <c r="AM1144" s="35">
        <v>42675</v>
      </c>
      <c r="AN1144" s="27"/>
      <c r="AO1144" s="104">
        <v>42723</v>
      </c>
      <c r="AP1144" s="25" t="s">
        <v>15066</v>
      </c>
    </row>
    <row r="1145" spans="1:42" s="74" customFormat="1" ht="24.75" customHeight="1" x14ac:dyDescent="0.15">
      <c r="A1145" s="422">
        <v>1142</v>
      </c>
      <c r="B1145" s="268" t="s">
        <v>14826</v>
      </c>
      <c r="C1145" s="23" t="s">
        <v>582</v>
      </c>
      <c r="D1145" s="24" t="s">
        <v>14830</v>
      </c>
      <c r="E1145" s="23"/>
      <c r="F1145" s="23"/>
      <c r="G1145" s="25" t="s">
        <v>15451</v>
      </c>
      <c r="H1145" s="23" t="s">
        <v>15452</v>
      </c>
      <c r="I1145" s="23" t="s">
        <v>12372</v>
      </c>
      <c r="J1145" s="25" t="s">
        <v>15067</v>
      </c>
      <c r="K1145" s="25" t="s">
        <v>15453</v>
      </c>
      <c r="L1145" s="134"/>
      <c r="M1145" s="23" t="s">
        <v>15454</v>
      </c>
      <c r="N1145" s="33" t="s">
        <v>15455</v>
      </c>
      <c r="O1145" s="25" t="s">
        <v>15456</v>
      </c>
      <c r="P1145" s="23" t="s">
        <v>15457</v>
      </c>
      <c r="Q1145" s="25" t="s">
        <v>15458</v>
      </c>
      <c r="R1145" s="25"/>
      <c r="S1145" s="23" t="s">
        <v>15459</v>
      </c>
      <c r="T1145" s="23" t="s">
        <v>15460</v>
      </c>
      <c r="U1145" s="25" t="s">
        <v>15461</v>
      </c>
      <c r="V1145" s="23" t="s">
        <v>15462</v>
      </c>
      <c r="W1145" s="25" t="s">
        <v>15463</v>
      </c>
      <c r="X1145" s="25" t="s">
        <v>15464</v>
      </c>
      <c r="Y1145" s="23" t="s">
        <v>15465</v>
      </c>
      <c r="Z1145" s="23" t="s">
        <v>15466</v>
      </c>
      <c r="AA1145" s="33">
        <v>5</v>
      </c>
      <c r="AB1145" s="295" t="str">
        <f t="shared" si="70"/>
        <v>年間</v>
      </c>
      <c r="AC1145" s="268"/>
      <c r="AD1145" s="167">
        <v>1</v>
      </c>
      <c r="AE1145" s="167">
        <v>9600</v>
      </c>
      <c r="AF1145" s="167">
        <f t="shared" si="68"/>
        <v>9600</v>
      </c>
      <c r="AG1145" s="27">
        <v>42644</v>
      </c>
      <c r="AH1145" s="168">
        <v>42675</v>
      </c>
      <c r="AI1145" s="29" t="str">
        <f t="shared" si="67"/>
        <v>～</v>
      </c>
      <c r="AJ1145" s="169">
        <f t="shared" si="71"/>
        <v>44500</v>
      </c>
      <c r="AK1145" s="23" t="s">
        <v>13814</v>
      </c>
      <c r="AL1145" s="132" t="s">
        <v>15535</v>
      </c>
      <c r="AM1145" s="35">
        <v>42675</v>
      </c>
      <c r="AN1145" s="27"/>
      <c r="AO1145" s="104">
        <v>42723</v>
      </c>
      <c r="AP1145" s="25" t="s">
        <v>15066</v>
      </c>
    </row>
    <row r="1146" spans="1:42" s="74" customFormat="1" ht="24.75" customHeight="1" x14ac:dyDescent="0.15">
      <c r="A1146" s="422">
        <v>1143</v>
      </c>
      <c r="B1146" s="268" t="s">
        <v>14826</v>
      </c>
      <c r="C1146" s="23" t="s">
        <v>582</v>
      </c>
      <c r="D1146" s="24" t="s">
        <v>14830</v>
      </c>
      <c r="E1146" s="23"/>
      <c r="F1146" s="23"/>
      <c r="G1146" s="25" t="s">
        <v>15451</v>
      </c>
      <c r="H1146" s="23" t="s">
        <v>15452</v>
      </c>
      <c r="I1146" s="23" t="s">
        <v>12372</v>
      </c>
      <c r="J1146" s="25" t="s">
        <v>15067</v>
      </c>
      <c r="K1146" s="25" t="s">
        <v>15453</v>
      </c>
      <c r="L1146" s="134"/>
      <c r="M1146" s="23" t="s">
        <v>15454</v>
      </c>
      <c r="N1146" s="33" t="s">
        <v>15455</v>
      </c>
      <c r="O1146" s="25" t="s">
        <v>15456</v>
      </c>
      <c r="P1146" s="23" t="s">
        <v>15457</v>
      </c>
      <c r="Q1146" s="25" t="s">
        <v>15458</v>
      </c>
      <c r="R1146" s="25"/>
      <c r="S1146" s="23" t="s">
        <v>15459</v>
      </c>
      <c r="T1146" s="23" t="s">
        <v>15460</v>
      </c>
      <c r="U1146" s="25" t="s">
        <v>15461</v>
      </c>
      <c r="V1146" s="23" t="s">
        <v>15462</v>
      </c>
      <c r="W1146" s="25" t="s">
        <v>15463</v>
      </c>
      <c r="X1146" s="25" t="s">
        <v>15464</v>
      </c>
      <c r="Y1146" s="23" t="s">
        <v>15465</v>
      </c>
      <c r="Z1146" s="23" t="s">
        <v>15466</v>
      </c>
      <c r="AA1146" s="33">
        <v>5</v>
      </c>
      <c r="AB1146" s="295" t="str">
        <f t="shared" si="70"/>
        <v>年間</v>
      </c>
      <c r="AC1146" s="268"/>
      <c r="AD1146" s="167">
        <v>1</v>
      </c>
      <c r="AE1146" s="167">
        <v>9600</v>
      </c>
      <c r="AF1146" s="167">
        <f t="shared" si="68"/>
        <v>9600</v>
      </c>
      <c r="AG1146" s="27">
        <v>42644</v>
      </c>
      <c r="AH1146" s="168">
        <v>42675</v>
      </c>
      <c r="AI1146" s="29" t="str">
        <f t="shared" si="67"/>
        <v>～</v>
      </c>
      <c r="AJ1146" s="169">
        <f t="shared" si="71"/>
        <v>44500</v>
      </c>
      <c r="AK1146" s="23" t="s">
        <v>13814</v>
      </c>
      <c r="AL1146" s="132" t="s">
        <v>15536</v>
      </c>
      <c r="AM1146" s="35">
        <v>42675</v>
      </c>
      <c r="AN1146" s="27"/>
      <c r="AO1146" s="104">
        <v>42723</v>
      </c>
      <c r="AP1146" s="25" t="s">
        <v>15066</v>
      </c>
    </row>
    <row r="1147" spans="1:42" s="74" customFormat="1" ht="24.75" customHeight="1" x14ac:dyDescent="0.15">
      <c r="A1147" s="422">
        <v>1144</v>
      </c>
      <c r="B1147" s="268" t="s">
        <v>14826</v>
      </c>
      <c r="C1147" s="23" t="s">
        <v>582</v>
      </c>
      <c r="D1147" s="24" t="s">
        <v>14830</v>
      </c>
      <c r="E1147" s="23"/>
      <c r="F1147" s="23"/>
      <c r="G1147" s="25" t="s">
        <v>15451</v>
      </c>
      <c r="H1147" s="23" t="s">
        <v>15452</v>
      </c>
      <c r="I1147" s="23" t="s">
        <v>12372</v>
      </c>
      <c r="J1147" s="25" t="s">
        <v>15067</v>
      </c>
      <c r="K1147" s="25" t="s">
        <v>15453</v>
      </c>
      <c r="L1147" s="134"/>
      <c r="M1147" s="23" t="s">
        <v>15454</v>
      </c>
      <c r="N1147" s="33" t="s">
        <v>15455</v>
      </c>
      <c r="O1147" s="25" t="s">
        <v>15456</v>
      </c>
      <c r="P1147" s="23" t="s">
        <v>15457</v>
      </c>
      <c r="Q1147" s="25" t="s">
        <v>15458</v>
      </c>
      <c r="R1147" s="25"/>
      <c r="S1147" s="23" t="s">
        <v>15459</v>
      </c>
      <c r="T1147" s="23" t="s">
        <v>15460</v>
      </c>
      <c r="U1147" s="25" t="s">
        <v>15461</v>
      </c>
      <c r="V1147" s="23" t="s">
        <v>15462</v>
      </c>
      <c r="W1147" s="25" t="s">
        <v>15463</v>
      </c>
      <c r="X1147" s="25" t="s">
        <v>15464</v>
      </c>
      <c r="Y1147" s="23" t="s">
        <v>15465</v>
      </c>
      <c r="Z1147" s="23" t="s">
        <v>15466</v>
      </c>
      <c r="AA1147" s="33">
        <v>5</v>
      </c>
      <c r="AB1147" s="295" t="str">
        <f t="shared" si="70"/>
        <v>年間</v>
      </c>
      <c r="AC1147" s="268"/>
      <c r="AD1147" s="167">
        <v>1</v>
      </c>
      <c r="AE1147" s="167">
        <v>9600</v>
      </c>
      <c r="AF1147" s="167">
        <f t="shared" si="68"/>
        <v>9600</v>
      </c>
      <c r="AG1147" s="27">
        <v>42644</v>
      </c>
      <c r="AH1147" s="168">
        <v>42675</v>
      </c>
      <c r="AI1147" s="29" t="str">
        <f t="shared" si="67"/>
        <v>～</v>
      </c>
      <c r="AJ1147" s="169">
        <f t="shared" si="71"/>
        <v>44500</v>
      </c>
      <c r="AK1147" s="23" t="s">
        <v>13814</v>
      </c>
      <c r="AL1147" s="132" t="s">
        <v>15537</v>
      </c>
      <c r="AM1147" s="35">
        <v>42675</v>
      </c>
      <c r="AN1147" s="27"/>
      <c r="AO1147" s="104">
        <v>42723</v>
      </c>
      <c r="AP1147" s="25" t="s">
        <v>15066</v>
      </c>
    </row>
    <row r="1148" spans="1:42" s="74" customFormat="1" ht="24.75" customHeight="1" x14ac:dyDescent="0.15">
      <c r="A1148" s="422">
        <v>1145</v>
      </c>
      <c r="B1148" s="268" t="s">
        <v>14826</v>
      </c>
      <c r="C1148" s="23" t="s">
        <v>582</v>
      </c>
      <c r="D1148" s="24" t="s">
        <v>14830</v>
      </c>
      <c r="E1148" s="23"/>
      <c r="F1148" s="23"/>
      <c r="G1148" s="25" t="s">
        <v>15451</v>
      </c>
      <c r="H1148" s="23" t="s">
        <v>15452</v>
      </c>
      <c r="I1148" s="23" t="s">
        <v>12372</v>
      </c>
      <c r="J1148" s="25" t="s">
        <v>15067</v>
      </c>
      <c r="K1148" s="25" t="s">
        <v>15453</v>
      </c>
      <c r="L1148" s="134"/>
      <c r="M1148" s="23" t="s">
        <v>15454</v>
      </c>
      <c r="N1148" s="33" t="s">
        <v>15455</v>
      </c>
      <c r="O1148" s="25" t="s">
        <v>15456</v>
      </c>
      <c r="P1148" s="23" t="s">
        <v>15457</v>
      </c>
      <c r="Q1148" s="25" t="s">
        <v>15458</v>
      </c>
      <c r="R1148" s="25"/>
      <c r="S1148" s="23" t="s">
        <v>15459</v>
      </c>
      <c r="T1148" s="23" t="s">
        <v>15460</v>
      </c>
      <c r="U1148" s="25" t="s">
        <v>15461</v>
      </c>
      <c r="V1148" s="23" t="s">
        <v>15462</v>
      </c>
      <c r="W1148" s="25" t="s">
        <v>15463</v>
      </c>
      <c r="X1148" s="25" t="s">
        <v>15464</v>
      </c>
      <c r="Y1148" s="23" t="s">
        <v>15465</v>
      </c>
      <c r="Z1148" s="23" t="s">
        <v>15466</v>
      </c>
      <c r="AA1148" s="33">
        <v>5</v>
      </c>
      <c r="AB1148" s="295" t="str">
        <f t="shared" si="70"/>
        <v>年間</v>
      </c>
      <c r="AC1148" s="268"/>
      <c r="AD1148" s="167">
        <v>1</v>
      </c>
      <c r="AE1148" s="167">
        <v>9600</v>
      </c>
      <c r="AF1148" s="167">
        <f t="shared" si="68"/>
        <v>9600</v>
      </c>
      <c r="AG1148" s="27">
        <v>42644</v>
      </c>
      <c r="AH1148" s="168">
        <v>42675</v>
      </c>
      <c r="AI1148" s="29" t="str">
        <f t="shared" si="67"/>
        <v>～</v>
      </c>
      <c r="AJ1148" s="169">
        <f t="shared" si="71"/>
        <v>44500</v>
      </c>
      <c r="AK1148" s="23" t="s">
        <v>13814</v>
      </c>
      <c r="AL1148" s="132" t="s">
        <v>15538</v>
      </c>
      <c r="AM1148" s="35">
        <v>42675</v>
      </c>
      <c r="AN1148" s="27"/>
      <c r="AO1148" s="104">
        <v>42723</v>
      </c>
      <c r="AP1148" s="25" t="s">
        <v>15066</v>
      </c>
    </row>
    <row r="1149" spans="1:42" s="74" customFormat="1" ht="24.75" customHeight="1" x14ac:dyDescent="0.15">
      <c r="A1149" s="422">
        <v>1146</v>
      </c>
      <c r="B1149" s="268" t="s">
        <v>14826</v>
      </c>
      <c r="C1149" s="23" t="s">
        <v>582</v>
      </c>
      <c r="D1149" s="24" t="s">
        <v>14830</v>
      </c>
      <c r="E1149" s="23"/>
      <c r="F1149" s="23"/>
      <c r="G1149" s="25" t="s">
        <v>15451</v>
      </c>
      <c r="H1149" s="23" t="s">
        <v>15452</v>
      </c>
      <c r="I1149" s="23" t="s">
        <v>12372</v>
      </c>
      <c r="J1149" s="25" t="s">
        <v>15067</v>
      </c>
      <c r="K1149" s="25" t="s">
        <v>15453</v>
      </c>
      <c r="L1149" s="134"/>
      <c r="M1149" s="23" t="s">
        <v>15454</v>
      </c>
      <c r="N1149" s="33" t="s">
        <v>15455</v>
      </c>
      <c r="O1149" s="25" t="s">
        <v>15456</v>
      </c>
      <c r="P1149" s="23" t="s">
        <v>15457</v>
      </c>
      <c r="Q1149" s="25" t="s">
        <v>15458</v>
      </c>
      <c r="R1149" s="25"/>
      <c r="S1149" s="23" t="s">
        <v>15459</v>
      </c>
      <c r="T1149" s="23" t="s">
        <v>15460</v>
      </c>
      <c r="U1149" s="25" t="s">
        <v>15461</v>
      </c>
      <c r="V1149" s="23" t="s">
        <v>15462</v>
      </c>
      <c r="W1149" s="25" t="s">
        <v>15463</v>
      </c>
      <c r="X1149" s="25" t="s">
        <v>15464</v>
      </c>
      <c r="Y1149" s="23" t="s">
        <v>15465</v>
      </c>
      <c r="Z1149" s="23" t="s">
        <v>15466</v>
      </c>
      <c r="AA1149" s="33">
        <v>5</v>
      </c>
      <c r="AB1149" s="295" t="str">
        <f t="shared" si="70"/>
        <v>年間</v>
      </c>
      <c r="AC1149" s="268"/>
      <c r="AD1149" s="167">
        <v>1</v>
      </c>
      <c r="AE1149" s="167">
        <v>9600</v>
      </c>
      <c r="AF1149" s="167">
        <f t="shared" si="68"/>
        <v>9600</v>
      </c>
      <c r="AG1149" s="27">
        <v>42644</v>
      </c>
      <c r="AH1149" s="168">
        <v>42675</v>
      </c>
      <c r="AI1149" s="29" t="str">
        <f t="shared" si="67"/>
        <v>～</v>
      </c>
      <c r="AJ1149" s="169">
        <f t="shared" si="71"/>
        <v>44500</v>
      </c>
      <c r="AK1149" s="23" t="s">
        <v>13814</v>
      </c>
      <c r="AL1149" s="132" t="s">
        <v>15539</v>
      </c>
      <c r="AM1149" s="35">
        <v>42675</v>
      </c>
      <c r="AN1149" s="27"/>
      <c r="AO1149" s="104">
        <v>42723</v>
      </c>
      <c r="AP1149" s="25" t="s">
        <v>15066</v>
      </c>
    </row>
    <row r="1150" spans="1:42" s="74" customFormat="1" ht="24.75" customHeight="1" x14ac:dyDescent="0.15">
      <c r="A1150" s="422">
        <v>1147</v>
      </c>
      <c r="B1150" s="268" t="s">
        <v>14826</v>
      </c>
      <c r="C1150" s="23" t="s">
        <v>582</v>
      </c>
      <c r="D1150" s="24" t="s">
        <v>14830</v>
      </c>
      <c r="E1150" s="23"/>
      <c r="F1150" s="23"/>
      <c r="G1150" s="25" t="s">
        <v>15451</v>
      </c>
      <c r="H1150" s="23" t="s">
        <v>15452</v>
      </c>
      <c r="I1150" s="23" t="s">
        <v>12372</v>
      </c>
      <c r="J1150" s="25" t="s">
        <v>15067</v>
      </c>
      <c r="K1150" s="25" t="s">
        <v>15453</v>
      </c>
      <c r="L1150" s="134"/>
      <c r="M1150" s="23" t="s">
        <v>15454</v>
      </c>
      <c r="N1150" s="33" t="s">
        <v>15455</v>
      </c>
      <c r="O1150" s="25" t="s">
        <v>15456</v>
      </c>
      <c r="P1150" s="23" t="s">
        <v>15457</v>
      </c>
      <c r="Q1150" s="25" t="s">
        <v>15458</v>
      </c>
      <c r="R1150" s="25"/>
      <c r="S1150" s="23" t="s">
        <v>15459</v>
      </c>
      <c r="T1150" s="23" t="s">
        <v>15460</v>
      </c>
      <c r="U1150" s="25" t="s">
        <v>15461</v>
      </c>
      <c r="V1150" s="23" t="s">
        <v>15462</v>
      </c>
      <c r="W1150" s="25" t="s">
        <v>15463</v>
      </c>
      <c r="X1150" s="25" t="s">
        <v>15464</v>
      </c>
      <c r="Y1150" s="23" t="s">
        <v>15465</v>
      </c>
      <c r="Z1150" s="23" t="s">
        <v>15466</v>
      </c>
      <c r="AA1150" s="33">
        <v>5</v>
      </c>
      <c r="AB1150" s="295" t="str">
        <f t="shared" si="70"/>
        <v>年間</v>
      </c>
      <c r="AC1150" s="268"/>
      <c r="AD1150" s="167">
        <v>1</v>
      </c>
      <c r="AE1150" s="167">
        <v>9600</v>
      </c>
      <c r="AF1150" s="167">
        <f t="shared" si="68"/>
        <v>9600</v>
      </c>
      <c r="AG1150" s="27">
        <v>42644</v>
      </c>
      <c r="AH1150" s="168">
        <v>42675</v>
      </c>
      <c r="AI1150" s="29" t="str">
        <f t="shared" si="67"/>
        <v>～</v>
      </c>
      <c r="AJ1150" s="169">
        <f t="shared" si="71"/>
        <v>44500</v>
      </c>
      <c r="AK1150" s="23" t="s">
        <v>13814</v>
      </c>
      <c r="AL1150" s="132" t="s">
        <v>15540</v>
      </c>
      <c r="AM1150" s="35">
        <v>42675</v>
      </c>
      <c r="AN1150" s="27"/>
      <c r="AO1150" s="104">
        <v>42723</v>
      </c>
      <c r="AP1150" s="25" t="s">
        <v>15066</v>
      </c>
    </row>
    <row r="1151" spans="1:42" s="74" customFormat="1" ht="24.75" customHeight="1" x14ac:dyDescent="0.15">
      <c r="A1151" s="422">
        <v>1148</v>
      </c>
      <c r="B1151" s="268" t="s">
        <v>14826</v>
      </c>
      <c r="C1151" s="23" t="s">
        <v>582</v>
      </c>
      <c r="D1151" s="24" t="s">
        <v>14830</v>
      </c>
      <c r="E1151" s="23"/>
      <c r="F1151" s="23"/>
      <c r="G1151" s="25" t="s">
        <v>15451</v>
      </c>
      <c r="H1151" s="23" t="s">
        <v>15452</v>
      </c>
      <c r="I1151" s="23" t="s">
        <v>12372</v>
      </c>
      <c r="J1151" s="25" t="s">
        <v>15067</v>
      </c>
      <c r="K1151" s="25" t="s">
        <v>15453</v>
      </c>
      <c r="L1151" s="134"/>
      <c r="M1151" s="23" t="s">
        <v>15454</v>
      </c>
      <c r="N1151" s="33" t="s">
        <v>15455</v>
      </c>
      <c r="O1151" s="25" t="s">
        <v>15456</v>
      </c>
      <c r="P1151" s="23" t="s">
        <v>15457</v>
      </c>
      <c r="Q1151" s="25" t="s">
        <v>15458</v>
      </c>
      <c r="R1151" s="25"/>
      <c r="S1151" s="23" t="s">
        <v>15459</v>
      </c>
      <c r="T1151" s="23" t="s">
        <v>15460</v>
      </c>
      <c r="U1151" s="25" t="s">
        <v>15461</v>
      </c>
      <c r="V1151" s="23" t="s">
        <v>15462</v>
      </c>
      <c r="W1151" s="25" t="s">
        <v>15463</v>
      </c>
      <c r="X1151" s="25" t="s">
        <v>15464</v>
      </c>
      <c r="Y1151" s="23" t="s">
        <v>15465</v>
      </c>
      <c r="Z1151" s="23" t="s">
        <v>15466</v>
      </c>
      <c r="AA1151" s="33">
        <v>5</v>
      </c>
      <c r="AB1151" s="295" t="str">
        <f t="shared" si="70"/>
        <v>年間</v>
      </c>
      <c r="AC1151" s="268"/>
      <c r="AD1151" s="167">
        <v>1</v>
      </c>
      <c r="AE1151" s="167">
        <v>9600</v>
      </c>
      <c r="AF1151" s="167">
        <f t="shared" si="68"/>
        <v>9600</v>
      </c>
      <c r="AG1151" s="27">
        <v>42644</v>
      </c>
      <c r="AH1151" s="168">
        <v>42675</v>
      </c>
      <c r="AI1151" s="29" t="str">
        <f t="shared" si="67"/>
        <v>～</v>
      </c>
      <c r="AJ1151" s="169">
        <f t="shared" si="71"/>
        <v>44500</v>
      </c>
      <c r="AK1151" s="23" t="s">
        <v>13814</v>
      </c>
      <c r="AL1151" s="132" t="s">
        <v>15541</v>
      </c>
      <c r="AM1151" s="35">
        <v>42675</v>
      </c>
      <c r="AN1151" s="27"/>
      <c r="AO1151" s="104">
        <v>42723</v>
      </c>
      <c r="AP1151" s="25" t="s">
        <v>15066</v>
      </c>
    </row>
    <row r="1152" spans="1:42" s="74" customFormat="1" ht="24.75" customHeight="1" x14ac:dyDescent="0.15">
      <c r="A1152" s="422">
        <v>1149</v>
      </c>
      <c r="B1152" s="268" t="s">
        <v>14826</v>
      </c>
      <c r="C1152" s="23" t="s">
        <v>582</v>
      </c>
      <c r="D1152" s="24" t="s">
        <v>14830</v>
      </c>
      <c r="E1152" s="23"/>
      <c r="F1152" s="23"/>
      <c r="G1152" s="25" t="s">
        <v>15451</v>
      </c>
      <c r="H1152" s="23" t="s">
        <v>15452</v>
      </c>
      <c r="I1152" s="23" t="s">
        <v>12372</v>
      </c>
      <c r="J1152" s="25" t="s">
        <v>15067</v>
      </c>
      <c r="K1152" s="25" t="s">
        <v>15453</v>
      </c>
      <c r="L1152" s="134"/>
      <c r="M1152" s="23" t="s">
        <v>15454</v>
      </c>
      <c r="N1152" s="33" t="s">
        <v>15455</v>
      </c>
      <c r="O1152" s="25" t="s">
        <v>15456</v>
      </c>
      <c r="P1152" s="23" t="s">
        <v>15457</v>
      </c>
      <c r="Q1152" s="25" t="s">
        <v>15458</v>
      </c>
      <c r="R1152" s="25"/>
      <c r="S1152" s="23" t="s">
        <v>15459</v>
      </c>
      <c r="T1152" s="23" t="s">
        <v>15460</v>
      </c>
      <c r="U1152" s="25" t="s">
        <v>15461</v>
      </c>
      <c r="V1152" s="23" t="s">
        <v>15462</v>
      </c>
      <c r="W1152" s="25" t="s">
        <v>15463</v>
      </c>
      <c r="X1152" s="25" t="s">
        <v>15464</v>
      </c>
      <c r="Y1152" s="23" t="s">
        <v>15465</v>
      </c>
      <c r="Z1152" s="23" t="s">
        <v>15466</v>
      </c>
      <c r="AA1152" s="33">
        <v>5</v>
      </c>
      <c r="AB1152" s="295" t="str">
        <f t="shared" si="70"/>
        <v>年間</v>
      </c>
      <c r="AC1152" s="268"/>
      <c r="AD1152" s="167">
        <v>1</v>
      </c>
      <c r="AE1152" s="167">
        <v>9600</v>
      </c>
      <c r="AF1152" s="167">
        <f t="shared" si="68"/>
        <v>9600</v>
      </c>
      <c r="AG1152" s="27">
        <v>42644</v>
      </c>
      <c r="AH1152" s="168">
        <v>42675</v>
      </c>
      <c r="AI1152" s="29" t="str">
        <f t="shared" si="67"/>
        <v>～</v>
      </c>
      <c r="AJ1152" s="169">
        <f t="shared" si="71"/>
        <v>44500</v>
      </c>
      <c r="AK1152" s="23" t="s">
        <v>13814</v>
      </c>
      <c r="AL1152" s="132" t="s">
        <v>15542</v>
      </c>
      <c r="AM1152" s="35">
        <v>42675</v>
      </c>
      <c r="AN1152" s="27"/>
      <c r="AO1152" s="104">
        <v>42723</v>
      </c>
      <c r="AP1152" s="25" t="s">
        <v>15066</v>
      </c>
    </row>
    <row r="1153" spans="1:42" s="74" customFormat="1" ht="24.75" customHeight="1" x14ac:dyDescent="0.15">
      <c r="A1153" s="422">
        <v>1150</v>
      </c>
      <c r="B1153" s="268" t="s">
        <v>14826</v>
      </c>
      <c r="C1153" s="23" t="s">
        <v>582</v>
      </c>
      <c r="D1153" s="24" t="s">
        <v>14830</v>
      </c>
      <c r="E1153" s="23"/>
      <c r="F1153" s="23"/>
      <c r="G1153" s="25" t="s">
        <v>15451</v>
      </c>
      <c r="H1153" s="23" t="s">
        <v>15452</v>
      </c>
      <c r="I1153" s="23" t="s">
        <v>12372</v>
      </c>
      <c r="J1153" s="25" t="s">
        <v>15067</v>
      </c>
      <c r="K1153" s="25" t="s">
        <v>15453</v>
      </c>
      <c r="L1153" s="134"/>
      <c r="M1153" s="23" t="s">
        <v>15454</v>
      </c>
      <c r="N1153" s="33" t="s">
        <v>15455</v>
      </c>
      <c r="O1153" s="25" t="s">
        <v>15456</v>
      </c>
      <c r="P1153" s="23" t="s">
        <v>15457</v>
      </c>
      <c r="Q1153" s="25" t="s">
        <v>15458</v>
      </c>
      <c r="R1153" s="25"/>
      <c r="S1153" s="23" t="s">
        <v>15459</v>
      </c>
      <c r="T1153" s="23" t="s">
        <v>15460</v>
      </c>
      <c r="U1153" s="25" t="s">
        <v>15461</v>
      </c>
      <c r="V1153" s="23" t="s">
        <v>15462</v>
      </c>
      <c r="W1153" s="25" t="s">
        <v>15463</v>
      </c>
      <c r="X1153" s="25" t="s">
        <v>15464</v>
      </c>
      <c r="Y1153" s="23" t="s">
        <v>15465</v>
      </c>
      <c r="Z1153" s="23" t="s">
        <v>15466</v>
      </c>
      <c r="AA1153" s="33">
        <v>5</v>
      </c>
      <c r="AB1153" s="295" t="str">
        <f t="shared" si="70"/>
        <v>年間</v>
      </c>
      <c r="AC1153" s="268"/>
      <c r="AD1153" s="167">
        <v>1</v>
      </c>
      <c r="AE1153" s="167">
        <v>9600</v>
      </c>
      <c r="AF1153" s="167">
        <f t="shared" si="68"/>
        <v>9600</v>
      </c>
      <c r="AG1153" s="27">
        <v>42644</v>
      </c>
      <c r="AH1153" s="168">
        <v>42675</v>
      </c>
      <c r="AI1153" s="29" t="str">
        <f t="shared" si="67"/>
        <v>～</v>
      </c>
      <c r="AJ1153" s="169">
        <f t="shared" si="71"/>
        <v>44500</v>
      </c>
      <c r="AK1153" s="23" t="s">
        <v>13814</v>
      </c>
      <c r="AL1153" s="132" t="s">
        <v>15543</v>
      </c>
      <c r="AM1153" s="35">
        <v>42675</v>
      </c>
      <c r="AN1153" s="27"/>
      <c r="AO1153" s="104">
        <v>42723</v>
      </c>
      <c r="AP1153" s="25" t="s">
        <v>15066</v>
      </c>
    </row>
    <row r="1154" spans="1:42" s="74" customFormat="1" ht="24.75" customHeight="1" x14ac:dyDescent="0.15">
      <c r="A1154" s="422">
        <v>1151</v>
      </c>
      <c r="B1154" s="268" t="s">
        <v>14826</v>
      </c>
      <c r="C1154" s="23" t="s">
        <v>582</v>
      </c>
      <c r="D1154" s="24" t="s">
        <v>14830</v>
      </c>
      <c r="E1154" s="23"/>
      <c r="F1154" s="23"/>
      <c r="G1154" s="25" t="s">
        <v>15451</v>
      </c>
      <c r="H1154" s="23" t="s">
        <v>15452</v>
      </c>
      <c r="I1154" s="23" t="s">
        <v>12372</v>
      </c>
      <c r="J1154" s="25" t="s">
        <v>15067</v>
      </c>
      <c r="K1154" s="25" t="s">
        <v>15453</v>
      </c>
      <c r="L1154" s="134"/>
      <c r="M1154" s="23" t="s">
        <v>15454</v>
      </c>
      <c r="N1154" s="33" t="s">
        <v>15455</v>
      </c>
      <c r="O1154" s="25" t="s">
        <v>15456</v>
      </c>
      <c r="P1154" s="23" t="s">
        <v>15457</v>
      </c>
      <c r="Q1154" s="25" t="s">
        <v>15458</v>
      </c>
      <c r="R1154" s="25"/>
      <c r="S1154" s="23" t="s">
        <v>15459</v>
      </c>
      <c r="T1154" s="23" t="s">
        <v>15460</v>
      </c>
      <c r="U1154" s="25" t="s">
        <v>15461</v>
      </c>
      <c r="V1154" s="23" t="s">
        <v>15462</v>
      </c>
      <c r="W1154" s="25" t="s">
        <v>15463</v>
      </c>
      <c r="X1154" s="25" t="s">
        <v>15464</v>
      </c>
      <c r="Y1154" s="23" t="s">
        <v>15465</v>
      </c>
      <c r="Z1154" s="23" t="s">
        <v>15466</v>
      </c>
      <c r="AA1154" s="33">
        <v>5</v>
      </c>
      <c r="AB1154" s="295" t="str">
        <f t="shared" si="70"/>
        <v>年間</v>
      </c>
      <c r="AC1154" s="268"/>
      <c r="AD1154" s="167">
        <v>1</v>
      </c>
      <c r="AE1154" s="167">
        <v>9600</v>
      </c>
      <c r="AF1154" s="167">
        <f t="shared" si="68"/>
        <v>9600</v>
      </c>
      <c r="AG1154" s="27">
        <v>42644</v>
      </c>
      <c r="AH1154" s="168">
        <v>42675</v>
      </c>
      <c r="AI1154" s="29" t="str">
        <f t="shared" si="67"/>
        <v>～</v>
      </c>
      <c r="AJ1154" s="169">
        <f t="shared" si="71"/>
        <v>44500</v>
      </c>
      <c r="AK1154" s="23" t="s">
        <v>13814</v>
      </c>
      <c r="AL1154" s="132" t="s">
        <v>15544</v>
      </c>
      <c r="AM1154" s="35">
        <v>42675</v>
      </c>
      <c r="AN1154" s="27"/>
      <c r="AO1154" s="104">
        <v>42723</v>
      </c>
      <c r="AP1154" s="25" t="s">
        <v>15066</v>
      </c>
    </row>
    <row r="1155" spans="1:42" s="74" customFormat="1" ht="24.75" customHeight="1" x14ac:dyDescent="0.15">
      <c r="A1155" s="422">
        <v>1152</v>
      </c>
      <c r="B1155" s="268" t="s">
        <v>14826</v>
      </c>
      <c r="C1155" s="23" t="s">
        <v>582</v>
      </c>
      <c r="D1155" s="24" t="s">
        <v>14830</v>
      </c>
      <c r="E1155" s="23"/>
      <c r="F1155" s="23"/>
      <c r="G1155" s="25" t="s">
        <v>15451</v>
      </c>
      <c r="H1155" s="23" t="s">
        <v>15452</v>
      </c>
      <c r="I1155" s="23" t="s">
        <v>12372</v>
      </c>
      <c r="J1155" s="25" t="s">
        <v>15067</v>
      </c>
      <c r="K1155" s="25" t="s">
        <v>15453</v>
      </c>
      <c r="L1155" s="134"/>
      <c r="M1155" s="23" t="s">
        <v>15454</v>
      </c>
      <c r="N1155" s="33" t="s">
        <v>15455</v>
      </c>
      <c r="O1155" s="25" t="s">
        <v>15456</v>
      </c>
      <c r="P1155" s="23" t="s">
        <v>15457</v>
      </c>
      <c r="Q1155" s="25" t="s">
        <v>15458</v>
      </c>
      <c r="R1155" s="25"/>
      <c r="S1155" s="23" t="s">
        <v>15459</v>
      </c>
      <c r="T1155" s="23" t="s">
        <v>15460</v>
      </c>
      <c r="U1155" s="25" t="s">
        <v>15461</v>
      </c>
      <c r="V1155" s="23" t="s">
        <v>15462</v>
      </c>
      <c r="W1155" s="25" t="s">
        <v>15463</v>
      </c>
      <c r="X1155" s="25" t="s">
        <v>15464</v>
      </c>
      <c r="Y1155" s="23" t="s">
        <v>15465</v>
      </c>
      <c r="Z1155" s="23" t="s">
        <v>15466</v>
      </c>
      <c r="AA1155" s="33">
        <v>5</v>
      </c>
      <c r="AB1155" s="295" t="str">
        <f t="shared" si="70"/>
        <v>年間</v>
      </c>
      <c r="AC1155" s="268"/>
      <c r="AD1155" s="167">
        <v>1</v>
      </c>
      <c r="AE1155" s="167">
        <v>9600</v>
      </c>
      <c r="AF1155" s="167">
        <f t="shared" si="68"/>
        <v>9600</v>
      </c>
      <c r="AG1155" s="27">
        <v>42644</v>
      </c>
      <c r="AH1155" s="168">
        <v>42675</v>
      </c>
      <c r="AI1155" s="29" t="str">
        <f t="shared" si="67"/>
        <v>～</v>
      </c>
      <c r="AJ1155" s="169">
        <f t="shared" si="71"/>
        <v>44500</v>
      </c>
      <c r="AK1155" s="23" t="s">
        <v>13814</v>
      </c>
      <c r="AL1155" s="132" t="s">
        <v>15545</v>
      </c>
      <c r="AM1155" s="35">
        <v>42675</v>
      </c>
      <c r="AN1155" s="27"/>
      <c r="AO1155" s="104">
        <v>42723</v>
      </c>
      <c r="AP1155" s="25" t="s">
        <v>15066</v>
      </c>
    </row>
    <row r="1156" spans="1:42" s="74" customFormat="1" ht="24.75" customHeight="1" x14ac:dyDescent="0.15">
      <c r="A1156" s="422">
        <v>1153</v>
      </c>
      <c r="B1156" s="268" t="s">
        <v>14826</v>
      </c>
      <c r="C1156" s="23" t="s">
        <v>582</v>
      </c>
      <c r="D1156" s="24" t="s">
        <v>14830</v>
      </c>
      <c r="E1156" s="23"/>
      <c r="F1156" s="23"/>
      <c r="G1156" s="25" t="s">
        <v>15451</v>
      </c>
      <c r="H1156" s="23" t="s">
        <v>15452</v>
      </c>
      <c r="I1156" s="23" t="s">
        <v>12372</v>
      </c>
      <c r="J1156" s="25" t="s">
        <v>15067</v>
      </c>
      <c r="K1156" s="25" t="s">
        <v>15453</v>
      </c>
      <c r="L1156" s="134"/>
      <c r="M1156" s="23" t="s">
        <v>15454</v>
      </c>
      <c r="N1156" s="33" t="s">
        <v>15455</v>
      </c>
      <c r="O1156" s="25" t="s">
        <v>15456</v>
      </c>
      <c r="P1156" s="23" t="s">
        <v>15457</v>
      </c>
      <c r="Q1156" s="25" t="s">
        <v>15458</v>
      </c>
      <c r="R1156" s="25"/>
      <c r="S1156" s="23" t="s">
        <v>15459</v>
      </c>
      <c r="T1156" s="23" t="s">
        <v>15460</v>
      </c>
      <c r="U1156" s="25" t="s">
        <v>15461</v>
      </c>
      <c r="V1156" s="23" t="s">
        <v>15462</v>
      </c>
      <c r="W1156" s="25" t="s">
        <v>15463</v>
      </c>
      <c r="X1156" s="25" t="s">
        <v>15464</v>
      </c>
      <c r="Y1156" s="23" t="s">
        <v>15465</v>
      </c>
      <c r="Z1156" s="23" t="s">
        <v>15466</v>
      </c>
      <c r="AA1156" s="33">
        <v>5</v>
      </c>
      <c r="AB1156" s="295" t="str">
        <f t="shared" si="70"/>
        <v>年間</v>
      </c>
      <c r="AC1156" s="268"/>
      <c r="AD1156" s="167">
        <v>1</v>
      </c>
      <c r="AE1156" s="167">
        <v>9600</v>
      </c>
      <c r="AF1156" s="167">
        <f t="shared" si="68"/>
        <v>9600</v>
      </c>
      <c r="AG1156" s="27">
        <v>42644</v>
      </c>
      <c r="AH1156" s="168">
        <v>42675</v>
      </c>
      <c r="AI1156" s="29" t="str">
        <f t="shared" si="67"/>
        <v>～</v>
      </c>
      <c r="AJ1156" s="169">
        <f t="shared" ref="AJ1156:AJ1219" si="72">IF(ISBLANK($AH1156),"",DATE(YEAR($AH1156)+$AA1156,MONTH($AH1156),DAY($AH1156)-1))</f>
        <v>44500</v>
      </c>
      <c r="AK1156" s="23" t="s">
        <v>13814</v>
      </c>
      <c r="AL1156" s="132" t="s">
        <v>15546</v>
      </c>
      <c r="AM1156" s="35">
        <v>42675</v>
      </c>
      <c r="AN1156" s="27"/>
      <c r="AO1156" s="104">
        <v>42723</v>
      </c>
      <c r="AP1156" s="25" t="s">
        <v>15066</v>
      </c>
    </row>
    <row r="1157" spans="1:42" s="74" customFormat="1" ht="24.75" customHeight="1" x14ac:dyDescent="0.15">
      <c r="A1157" s="422">
        <v>1154</v>
      </c>
      <c r="B1157" s="268" t="s">
        <v>14826</v>
      </c>
      <c r="C1157" s="23" t="s">
        <v>582</v>
      </c>
      <c r="D1157" s="24" t="s">
        <v>14830</v>
      </c>
      <c r="E1157" s="23"/>
      <c r="F1157" s="23"/>
      <c r="G1157" s="25" t="s">
        <v>15451</v>
      </c>
      <c r="H1157" s="23" t="s">
        <v>15452</v>
      </c>
      <c r="I1157" s="23" t="s">
        <v>12372</v>
      </c>
      <c r="J1157" s="25" t="s">
        <v>15067</v>
      </c>
      <c r="K1157" s="25" t="s">
        <v>15453</v>
      </c>
      <c r="L1157" s="134"/>
      <c r="M1157" s="23" t="s">
        <v>15454</v>
      </c>
      <c r="N1157" s="33" t="s">
        <v>15455</v>
      </c>
      <c r="O1157" s="25" t="s">
        <v>15456</v>
      </c>
      <c r="P1157" s="23" t="s">
        <v>15457</v>
      </c>
      <c r="Q1157" s="25" t="s">
        <v>15458</v>
      </c>
      <c r="R1157" s="25"/>
      <c r="S1157" s="23" t="s">
        <v>15459</v>
      </c>
      <c r="T1157" s="23" t="s">
        <v>15460</v>
      </c>
      <c r="U1157" s="25" t="s">
        <v>15461</v>
      </c>
      <c r="V1157" s="23" t="s">
        <v>15462</v>
      </c>
      <c r="W1157" s="25" t="s">
        <v>15463</v>
      </c>
      <c r="X1157" s="25" t="s">
        <v>15464</v>
      </c>
      <c r="Y1157" s="23" t="s">
        <v>15465</v>
      </c>
      <c r="Z1157" s="23" t="s">
        <v>15466</v>
      </c>
      <c r="AA1157" s="33">
        <v>5</v>
      </c>
      <c r="AB1157" s="295" t="str">
        <f t="shared" si="70"/>
        <v>年間</v>
      </c>
      <c r="AC1157" s="268"/>
      <c r="AD1157" s="167">
        <v>1</v>
      </c>
      <c r="AE1157" s="167">
        <v>9600</v>
      </c>
      <c r="AF1157" s="167">
        <f t="shared" si="68"/>
        <v>9600</v>
      </c>
      <c r="AG1157" s="27">
        <v>42644</v>
      </c>
      <c r="AH1157" s="168">
        <v>42675</v>
      </c>
      <c r="AI1157" s="29" t="str">
        <f t="shared" si="67"/>
        <v>～</v>
      </c>
      <c r="AJ1157" s="169">
        <f t="shared" si="72"/>
        <v>44500</v>
      </c>
      <c r="AK1157" s="23" t="s">
        <v>13814</v>
      </c>
      <c r="AL1157" s="132" t="s">
        <v>15547</v>
      </c>
      <c r="AM1157" s="35">
        <v>42675</v>
      </c>
      <c r="AN1157" s="27"/>
      <c r="AO1157" s="104">
        <v>42723</v>
      </c>
      <c r="AP1157" s="25" t="s">
        <v>15066</v>
      </c>
    </row>
    <row r="1158" spans="1:42" s="74" customFormat="1" ht="24.75" customHeight="1" x14ac:dyDescent="0.15">
      <c r="A1158" s="422">
        <v>1155</v>
      </c>
      <c r="B1158" s="268" t="s">
        <v>14826</v>
      </c>
      <c r="C1158" s="23" t="s">
        <v>582</v>
      </c>
      <c r="D1158" s="24" t="s">
        <v>14830</v>
      </c>
      <c r="E1158" s="23"/>
      <c r="F1158" s="23"/>
      <c r="G1158" s="25" t="s">
        <v>15451</v>
      </c>
      <c r="H1158" s="23" t="s">
        <v>15452</v>
      </c>
      <c r="I1158" s="23" t="s">
        <v>12372</v>
      </c>
      <c r="J1158" s="25" t="s">
        <v>15067</v>
      </c>
      <c r="K1158" s="25" t="s">
        <v>15453</v>
      </c>
      <c r="L1158" s="134"/>
      <c r="M1158" s="23" t="s">
        <v>15454</v>
      </c>
      <c r="N1158" s="33" t="s">
        <v>15455</v>
      </c>
      <c r="O1158" s="25" t="s">
        <v>15456</v>
      </c>
      <c r="P1158" s="23" t="s">
        <v>15457</v>
      </c>
      <c r="Q1158" s="25" t="s">
        <v>15458</v>
      </c>
      <c r="R1158" s="25"/>
      <c r="S1158" s="23" t="s">
        <v>15459</v>
      </c>
      <c r="T1158" s="23" t="s">
        <v>15460</v>
      </c>
      <c r="U1158" s="25" t="s">
        <v>15461</v>
      </c>
      <c r="V1158" s="23" t="s">
        <v>15462</v>
      </c>
      <c r="W1158" s="25" t="s">
        <v>15463</v>
      </c>
      <c r="X1158" s="25" t="s">
        <v>15464</v>
      </c>
      <c r="Y1158" s="23" t="s">
        <v>15465</v>
      </c>
      <c r="Z1158" s="23" t="s">
        <v>15466</v>
      </c>
      <c r="AA1158" s="33">
        <v>5</v>
      </c>
      <c r="AB1158" s="295" t="str">
        <f t="shared" si="70"/>
        <v>年間</v>
      </c>
      <c r="AC1158" s="268"/>
      <c r="AD1158" s="167">
        <v>1</v>
      </c>
      <c r="AE1158" s="167">
        <v>9600</v>
      </c>
      <c r="AF1158" s="167">
        <f t="shared" si="68"/>
        <v>9600</v>
      </c>
      <c r="AG1158" s="27">
        <v>42644</v>
      </c>
      <c r="AH1158" s="168">
        <v>42675</v>
      </c>
      <c r="AI1158" s="29" t="str">
        <f t="shared" si="67"/>
        <v>～</v>
      </c>
      <c r="AJ1158" s="169">
        <f t="shared" si="72"/>
        <v>44500</v>
      </c>
      <c r="AK1158" s="23" t="s">
        <v>13814</v>
      </c>
      <c r="AL1158" s="132" t="s">
        <v>15548</v>
      </c>
      <c r="AM1158" s="35">
        <v>42675</v>
      </c>
      <c r="AN1158" s="27"/>
      <c r="AO1158" s="104">
        <v>42723</v>
      </c>
      <c r="AP1158" s="25" t="s">
        <v>15066</v>
      </c>
    </row>
    <row r="1159" spans="1:42" s="74" customFormat="1" ht="24.75" customHeight="1" x14ac:dyDescent="0.15">
      <c r="A1159" s="422">
        <v>1156</v>
      </c>
      <c r="B1159" s="268" t="s">
        <v>14826</v>
      </c>
      <c r="C1159" s="23" t="s">
        <v>582</v>
      </c>
      <c r="D1159" s="24" t="s">
        <v>14830</v>
      </c>
      <c r="E1159" s="23"/>
      <c r="F1159" s="23"/>
      <c r="G1159" s="25" t="s">
        <v>15451</v>
      </c>
      <c r="H1159" s="23" t="s">
        <v>15452</v>
      </c>
      <c r="I1159" s="23" t="s">
        <v>12372</v>
      </c>
      <c r="J1159" s="25" t="s">
        <v>15067</v>
      </c>
      <c r="K1159" s="25" t="s">
        <v>15453</v>
      </c>
      <c r="L1159" s="134"/>
      <c r="M1159" s="23" t="s">
        <v>15454</v>
      </c>
      <c r="N1159" s="33" t="s">
        <v>15455</v>
      </c>
      <c r="O1159" s="25" t="s">
        <v>15456</v>
      </c>
      <c r="P1159" s="23" t="s">
        <v>15457</v>
      </c>
      <c r="Q1159" s="25" t="s">
        <v>15458</v>
      </c>
      <c r="R1159" s="25"/>
      <c r="S1159" s="23" t="s">
        <v>15459</v>
      </c>
      <c r="T1159" s="23" t="s">
        <v>15460</v>
      </c>
      <c r="U1159" s="25" t="s">
        <v>15461</v>
      </c>
      <c r="V1159" s="23" t="s">
        <v>15462</v>
      </c>
      <c r="W1159" s="25" t="s">
        <v>15463</v>
      </c>
      <c r="X1159" s="25" t="s">
        <v>15464</v>
      </c>
      <c r="Y1159" s="23" t="s">
        <v>15465</v>
      </c>
      <c r="Z1159" s="23" t="s">
        <v>15466</v>
      </c>
      <c r="AA1159" s="33">
        <v>5</v>
      </c>
      <c r="AB1159" s="295" t="str">
        <f t="shared" si="70"/>
        <v>年間</v>
      </c>
      <c r="AC1159" s="268"/>
      <c r="AD1159" s="167">
        <v>1</v>
      </c>
      <c r="AE1159" s="167">
        <v>9600</v>
      </c>
      <c r="AF1159" s="167">
        <f t="shared" si="68"/>
        <v>9600</v>
      </c>
      <c r="AG1159" s="27">
        <v>42644</v>
      </c>
      <c r="AH1159" s="168">
        <v>42675</v>
      </c>
      <c r="AI1159" s="29" t="str">
        <f t="shared" si="67"/>
        <v>～</v>
      </c>
      <c r="AJ1159" s="169">
        <f t="shared" si="72"/>
        <v>44500</v>
      </c>
      <c r="AK1159" s="23" t="s">
        <v>13814</v>
      </c>
      <c r="AL1159" s="132" t="s">
        <v>15549</v>
      </c>
      <c r="AM1159" s="35">
        <v>42675</v>
      </c>
      <c r="AN1159" s="27"/>
      <c r="AO1159" s="104">
        <v>42723</v>
      </c>
      <c r="AP1159" s="25" t="s">
        <v>15066</v>
      </c>
    </row>
    <row r="1160" spans="1:42" s="74" customFormat="1" ht="24.75" customHeight="1" x14ac:dyDescent="0.15">
      <c r="A1160" s="422">
        <v>1157</v>
      </c>
      <c r="B1160" s="268" t="s">
        <v>14826</v>
      </c>
      <c r="C1160" s="23" t="s">
        <v>582</v>
      </c>
      <c r="D1160" s="24" t="s">
        <v>14830</v>
      </c>
      <c r="E1160" s="23"/>
      <c r="F1160" s="23"/>
      <c r="G1160" s="25" t="s">
        <v>15451</v>
      </c>
      <c r="H1160" s="23" t="s">
        <v>15452</v>
      </c>
      <c r="I1160" s="23" t="s">
        <v>12372</v>
      </c>
      <c r="J1160" s="25" t="s">
        <v>15067</v>
      </c>
      <c r="K1160" s="25" t="s">
        <v>15453</v>
      </c>
      <c r="L1160" s="134"/>
      <c r="M1160" s="23" t="s">
        <v>15454</v>
      </c>
      <c r="N1160" s="33" t="s">
        <v>15455</v>
      </c>
      <c r="O1160" s="25" t="s">
        <v>15456</v>
      </c>
      <c r="P1160" s="23" t="s">
        <v>15457</v>
      </c>
      <c r="Q1160" s="25" t="s">
        <v>15458</v>
      </c>
      <c r="R1160" s="25"/>
      <c r="S1160" s="23" t="s">
        <v>15459</v>
      </c>
      <c r="T1160" s="23" t="s">
        <v>15460</v>
      </c>
      <c r="U1160" s="25" t="s">
        <v>15461</v>
      </c>
      <c r="V1160" s="23" t="s">
        <v>15462</v>
      </c>
      <c r="W1160" s="25" t="s">
        <v>15463</v>
      </c>
      <c r="X1160" s="25" t="s">
        <v>15464</v>
      </c>
      <c r="Y1160" s="23" t="s">
        <v>15465</v>
      </c>
      <c r="Z1160" s="23" t="s">
        <v>15466</v>
      </c>
      <c r="AA1160" s="33">
        <v>5</v>
      </c>
      <c r="AB1160" s="295" t="str">
        <f t="shared" si="70"/>
        <v>年間</v>
      </c>
      <c r="AC1160" s="268"/>
      <c r="AD1160" s="167">
        <v>1</v>
      </c>
      <c r="AE1160" s="167">
        <v>9600</v>
      </c>
      <c r="AF1160" s="167">
        <f t="shared" si="68"/>
        <v>9600</v>
      </c>
      <c r="AG1160" s="27">
        <v>42644</v>
      </c>
      <c r="AH1160" s="168">
        <v>42675</v>
      </c>
      <c r="AI1160" s="29" t="str">
        <f t="shared" si="67"/>
        <v>～</v>
      </c>
      <c r="AJ1160" s="169">
        <f t="shared" si="72"/>
        <v>44500</v>
      </c>
      <c r="AK1160" s="23" t="s">
        <v>13814</v>
      </c>
      <c r="AL1160" s="132" t="s">
        <v>15550</v>
      </c>
      <c r="AM1160" s="35">
        <v>42675</v>
      </c>
      <c r="AN1160" s="27"/>
      <c r="AO1160" s="104">
        <v>42723</v>
      </c>
      <c r="AP1160" s="25" t="s">
        <v>15066</v>
      </c>
    </row>
    <row r="1161" spans="1:42" s="74" customFormat="1" ht="24.75" customHeight="1" x14ac:dyDescent="0.15">
      <c r="A1161" s="422">
        <v>1158</v>
      </c>
      <c r="B1161" s="268" t="s">
        <v>14826</v>
      </c>
      <c r="C1161" s="23" t="s">
        <v>582</v>
      </c>
      <c r="D1161" s="24" t="s">
        <v>14830</v>
      </c>
      <c r="E1161" s="23"/>
      <c r="F1161" s="23"/>
      <c r="G1161" s="25" t="s">
        <v>15451</v>
      </c>
      <c r="H1161" s="23" t="s">
        <v>15452</v>
      </c>
      <c r="I1161" s="23" t="s">
        <v>12372</v>
      </c>
      <c r="J1161" s="25" t="s">
        <v>15067</v>
      </c>
      <c r="K1161" s="25" t="s">
        <v>15453</v>
      </c>
      <c r="L1161" s="134"/>
      <c r="M1161" s="23" t="s">
        <v>15454</v>
      </c>
      <c r="N1161" s="33" t="s">
        <v>15455</v>
      </c>
      <c r="O1161" s="25" t="s">
        <v>15456</v>
      </c>
      <c r="P1161" s="23" t="s">
        <v>15457</v>
      </c>
      <c r="Q1161" s="25" t="s">
        <v>15458</v>
      </c>
      <c r="R1161" s="25"/>
      <c r="S1161" s="23" t="s">
        <v>15459</v>
      </c>
      <c r="T1161" s="23" t="s">
        <v>15460</v>
      </c>
      <c r="U1161" s="25" t="s">
        <v>15461</v>
      </c>
      <c r="V1161" s="23" t="s">
        <v>15462</v>
      </c>
      <c r="W1161" s="25" t="s">
        <v>15463</v>
      </c>
      <c r="X1161" s="25" t="s">
        <v>15464</v>
      </c>
      <c r="Y1161" s="23" t="s">
        <v>15465</v>
      </c>
      <c r="Z1161" s="23" t="s">
        <v>15466</v>
      </c>
      <c r="AA1161" s="33">
        <v>5</v>
      </c>
      <c r="AB1161" s="295" t="str">
        <f t="shared" si="70"/>
        <v>年間</v>
      </c>
      <c r="AC1161" s="268"/>
      <c r="AD1161" s="167">
        <v>1</v>
      </c>
      <c r="AE1161" s="167">
        <v>9600</v>
      </c>
      <c r="AF1161" s="167">
        <f t="shared" si="68"/>
        <v>9600</v>
      </c>
      <c r="AG1161" s="27">
        <v>42644</v>
      </c>
      <c r="AH1161" s="168">
        <v>42675</v>
      </c>
      <c r="AI1161" s="29" t="str">
        <f t="shared" si="67"/>
        <v>～</v>
      </c>
      <c r="AJ1161" s="169">
        <f t="shared" si="72"/>
        <v>44500</v>
      </c>
      <c r="AK1161" s="23" t="s">
        <v>13814</v>
      </c>
      <c r="AL1161" s="132" t="s">
        <v>15551</v>
      </c>
      <c r="AM1161" s="35">
        <v>42675</v>
      </c>
      <c r="AN1161" s="27"/>
      <c r="AO1161" s="104">
        <v>42723</v>
      </c>
      <c r="AP1161" s="25" t="s">
        <v>15066</v>
      </c>
    </row>
    <row r="1162" spans="1:42" s="74" customFormat="1" ht="24.75" customHeight="1" x14ac:dyDescent="0.15">
      <c r="A1162" s="422">
        <v>1159</v>
      </c>
      <c r="B1162" s="268" t="s">
        <v>14826</v>
      </c>
      <c r="C1162" s="23" t="s">
        <v>582</v>
      </c>
      <c r="D1162" s="24" t="s">
        <v>14830</v>
      </c>
      <c r="E1162" s="23"/>
      <c r="F1162" s="23"/>
      <c r="G1162" s="25" t="s">
        <v>15451</v>
      </c>
      <c r="H1162" s="23" t="s">
        <v>15452</v>
      </c>
      <c r="I1162" s="23" t="s">
        <v>12372</v>
      </c>
      <c r="J1162" s="25" t="s">
        <v>15067</v>
      </c>
      <c r="K1162" s="25" t="s">
        <v>15453</v>
      </c>
      <c r="L1162" s="134"/>
      <c r="M1162" s="23" t="s">
        <v>15454</v>
      </c>
      <c r="N1162" s="33" t="s">
        <v>15455</v>
      </c>
      <c r="O1162" s="25" t="s">
        <v>15456</v>
      </c>
      <c r="P1162" s="23" t="s">
        <v>15457</v>
      </c>
      <c r="Q1162" s="25" t="s">
        <v>15458</v>
      </c>
      <c r="R1162" s="25"/>
      <c r="S1162" s="23" t="s">
        <v>15459</v>
      </c>
      <c r="T1162" s="23" t="s">
        <v>15460</v>
      </c>
      <c r="U1162" s="25" t="s">
        <v>15461</v>
      </c>
      <c r="V1162" s="23" t="s">
        <v>15462</v>
      </c>
      <c r="W1162" s="25" t="s">
        <v>15463</v>
      </c>
      <c r="X1162" s="25" t="s">
        <v>15464</v>
      </c>
      <c r="Y1162" s="23" t="s">
        <v>15465</v>
      </c>
      <c r="Z1162" s="23" t="s">
        <v>15466</v>
      </c>
      <c r="AA1162" s="33">
        <v>5</v>
      </c>
      <c r="AB1162" s="295" t="str">
        <f t="shared" si="70"/>
        <v>年間</v>
      </c>
      <c r="AC1162" s="268"/>
      <c r="AD1162" s="167">
        <v>1</v>
      </c>
      <c r="AE1162" s="167">
        <v>9600</v>
      </c>
      <c r="AF1162" s="167">
        <f t="shared" si="68"/>
        <v>9600</v>
      </c>
      <c r="AG1162" s="27">
        <v>42644</v>
      </c>
      <c r="AH1162" s="168">
        <v>42675</v>
      </c>
      <c r="AI1162" s="29" t="str">
        <f t="shared" si="67"/>
        <v>～</v>
      </c>
      <c r="AJ1162" s="169">
        <f t="shared" si="72"/>
        <v>44500</v>
      </c>
      <c r="AK1162" s="23" t="s">
        <v>13814</v>
      </c>
      <c r="AL1162" s="132" t="s">
        <v>15552</v>
      </c>
      <c r="AM1162" s="35">
        <v>42675</v>
      </c>
      <c r="AN1162" s="27"/>
      <c r="AO1162" s="104">
        <v>42723</v>
      </c>
      <c r="AP1162" s="25" t="s">
        <v>15066</v>
      </c>
    </row>
    <row r="1163" spans="1:42" s="74" customFormat="1" ht="24.75" customHeight="1" x14ac:dyDescent="0.15">
      <c r="A1163" s="422">
        <v>1160</v>
      </c>
      <c r="B1163" s="268" t="s">
        <v>14826</v>
      </c>
      <c r="C1163" s="23" t="s">
        <v>582</v>
      </c>
      <c r="D1163" s="24" t="s">
        <v>14830</v>
      </c>
      <c r="E1163" s="23"/>
      <c r="F1163" s="23"/>
      <c r="G1163" s="25" t="s">
        <v>15451</v>
      </c>
      <c r="H1163" s="23" t="s">
        <v>15452</v>
      </c>
      <c r="I1163" s="23" t="s">
        <v>12372</v>
      </c>
      <c r="J1163" s="25" t="s">
        <v>15067</v>
      </c>
      <c r="K1163" s="25" t="s">
        <v>15453</v>
      </c>
      <c r="L1163" s="134"/>
      <c r="M1163" s="23" t="s">
        <v>15454</v>
      </c>
      <c r="N1163" s="33" t="s">
        <v>15455</v>
      </c>
      <c r="O1163" s="25" t="s">
        <v>15456</v>
      </c>
      <c r="P1163" s="23" t="s">
        <v>15457</v>
      </c>
      <c r="Q1163" s="25" t="s">
        <v>15458</v>
      </c>
      <c r="R1163" s="25"/>
      <c r="S1163" s="23" t="s">
        <v>15459</v>
      </c>
      <c r="T1163" s="23" t="s">
        <v>15460</v>
      </c>
      <c r="U1163" s="25" t="s">
        <v>15461</v>
      </c>
      <c r="V1163" s="23" t="s">
        <v>15462</v>
      </c>
      <c r="W1163" s="25" t="s">
        <v>15463</v>
      </c>
      <c r="X1163" s="25" t="s">
        <v>15464</v>
      </c>
      <c r="Y1163" s="23" t="s">
        <v>15465</v>
      </c>
      <c r="Z1163" s="23" t="s">
        <v>15466</v>
      </c>
      <c r="AA1163" s="33">
        <v>5</v>
      </c>
      <c r="AB1163" s="295" t="str">
        <f t="shared" si="70"/>
        <v>年間</v>
      </c>
      <c r="AC1163" s="268"/>
      <c r="AD1163" s="167">
        <v>1</v>
      </c>
      <c r="AE1163" s="167">
        <v>9600</v>
      </c>
      <c r="AF1163" s="167">
        <f t="shared" si="68"/>
        <v>9600</v>
      </c>
      <c r="AG1163" s="27">
        <v>42644</v>
      </c>
      <c r="AH1163" s="168">
        <v>42675</v>
      </c>
      <c r="AI1163" s="29" t="str">
        <f t="shared" si="67"/>
        <v>～</v>
      </c>
      <c r="AJ1163" s="169">
        <f t="shared" si="72"/>
        <v>44500</v>
      </c>
      <c r="AK1163" s="23" t="s">
        <v>13814</v>
      </c>
      <c r="AL1163" s="132" t="s">
        <v>15553</v>
      </c>
      <c r="AM1163" s="35">
        <v>42675</v>
      </c>
      <c r="AN1163" s="27"/>
      <c r="AO1163" s="104">
        <v>42723</v>
      </c>
      <c r="AP1163" s="25" t="s">
        <v>15066</v>
      </c>
    </row>
    <row r="1164" spans="1:42" s="74" customFormat="1" ht="24.75" customHeight="1" x14ac:dyDescent="0.15">
      <c r="A1164" s="422">
        <v>1161</v>
      </c>
      <c r="B1164" s="268" t="s">
        <v>14826</v>
      </c>
      <c r="C1164" s="23" t="s">
        <v>582</v>
      </c>
      <c r="D1164" s="24" t="s">
        <v>14830</v>
      </c>
      <c r="E1164" s="23"/>
      <c r="F1164" s="23"/>
      <c r="G1164" s="25" t="s">
        <v>15451</v>
      </c>
      <c r="H1164" s="23" t="s">
        <v>15452</v>
      </c>
      <c r="I1164" s="23" t="s">
        <v>12372</v>
      </c>
      <c r="J1164" s="25" t="s">
        <v>15067</v>
      </c>
      <c r="K1164" s="25" t="s">
        <v>15453</v>
      </c>
      <c r="L1164" s="134"/>
      <c r="M1164" s="23" t="s">
        <v>15454</v>
      </c>
      <c r="N1164" s="33" t="s">
        <v>15455</v>
      </c>
      <c r="O1164" s="25" t="s">
        <v>15456</v>
      </c>
      <c r="P1164" s="23" t="s">
        <v>15457</v>
      </c>
      <c r="Q1164" s="25" t="s">
        <v>15458</v>
      </c>
      <c r="R1164" s="25"/>
      <c r="S1164" s="23" t="s">
        <v>15459</v>
      </c>
      <c r="T1164" s="23" t="s">
        <v>15460</v>
      </c>
      <c r="U1164" s="25" t="s">
        <v>15461</v>
      </c>
      <c r="V1164" s="23" t="s">
        <v>15462</v>
      </c>
      <c r="W1164" s="25" t="s">
        <v>15463</v>
      </c>
      <c r="X1164" s="25" t="s">
        <v>15464</v>
      </c>
      <c r="Y1164" s="23" t="s">
        <v>15465</v>
      </c>
      <c r="Z1164" s="23" t="s">
        <v>15466</v>
      </c>
      <c r="AA1164" s="33">
        <v>5</v>
      </c>
      <c r="AB1164" s="295" t="str">
        <f t="shared" si="70"/>
        <v>年間</v>
      </c>
      <c r="AC1164" s="268"/>
      <c r="AD1164" s="167">
        <v>1</v>
      </c>
      <c r="AE1164" s="167">
        <v>9600</v>
      </c>
      <c r="AF1164" s="167">
        <f t="shared" si="68"/>
        <v>9600</v>
      </c>
      <c r="AG1164" s="27">
        <v>42644</v>
      </c>
      <c r="AH1164" s="168">
        <v>42675</v>
      </c>
      <c r="AI1164" s="29" t="str">
        <f t="shared" si="67"/>
        <v>～</v>
      </c>
      <c r="AJ1164" s="169">
        <f t="shared" si="72"/>
        <v>44500</v>
      </c>
      <c r="AK1164" s="23" t="s">
        <v>13814</v>
      </c>
      <c r="AL1164" s="132" t="s">
        <v>15554</v>
      </c>
      <c r="AM1164" s="35">
        <v>42675</v>
      </c>
      <c r="AN1164" s="27"/>
      <c r="AO1164" s="104">
        <v>42723</v>
      </c>
      <c r="AP1164" s="25" t="s">
        <v>15066</v>
      </c>
    </row>
    <row r="1165" spans="1:42" s="74" customFormat="1" ht="24.75" customHeight="1" x14ac:dyDescent="0.15">
      <c r="A1165" s="422">
        <v>1162</v>
      </c>
      <c r="B1165" s="268" t="s">
        <v>14826</v>
      </c>
      <c r="C1165" s="23" t="s">
        <v>582</v>
      </c>
      <c r="D1165" s="24" t="s">
        <v>14830</v>
      </c>
      <c r="E1165" s="23"/>
      <c r="F1165" s="23"/>
      <c r="G1165" s="25" t="s">
        <v>15451</v>
      </c>
      <c r="H1165" s="23" t="s">
        <v>15452</v>
      </c>
      <c r="I1165" s="23" t="s">
        <v>12372</v>
      </c>
      <c r="J1165" s="25" t="s">
        <v>15067</v>
      </c>
      <c r="K1165" s="25" t="s">
        <v>15453</v>
      </c>
      <c r="L1165" s="134"/>
      <c r="M1165" s="23" t="s">
        <v>15454</v>
      </c>
      <c r="N1165" s="33" t="s">
        <v>15455</v>
      </c>
      <c r="O1165" s="25" t="s">
        <v>15456</v>
      </c>
      <c r="P1165" s="23" t="s">
        <v>15457</v>
      </c>
      <c r="Q1165" s="25" t="s">
        <v>15458</v>
      </c>
      <c r="R1165" s="25"/>
      <c r="S1165" s="23" t="s">
        <v>15459</v>
      </c>
      <c r="T1165" s="23" t="s">
        <v>15460</v>
      </c>
      <c r="U1165" s="25" t="s">
        <v>15461</v>
      </c>
      <c r="V1165" s="23" t="s">
        <v>15462</v>
      </c>
      <c r="W1165" s="25" t="s">
        <v>15463</v>
      </c>
      <c r="X1165" s="25" t="s">
        <v>15464</v>
      </c>
      <c r="Y1165" s="23" t="s">
        <v>15465</v>
      </c>
      <c r="Z1165" s="23" t="s">
        <v>15466</v>
      </c>
      <c r="AA1165" s="33">
        <v>5</v>
      </c>
      <c r="AB1165" s="295" t="str">
        <f t="shared" si="70"/>
        <v>年間</v>
      </c>
      <c r="AC1165" s="268"/>
      <c r="AD1165" s="167">
        <v>1</v>
      </c>
      <c r="AE1165" s="167">
        <v>9600</v>
      </c>
      <c r="AF1165" s="167">
        <f t="shared" si="68"/>
        <v>9600</v>
      </c>
      <c r="AG1165" s="27">
        <v>42644</v>
      </c>
      <c r="AH1165" s="168">
        <v>42675</v>
      </c>
      <c r="AI1165" s="29" t="str">
        <f t="shared" si="67"/>
        <v>～</v>
      </c>
      <c r="AJ1165" s="169">
        <f t="shared" si="72"/>
        <v>44500</v>
      </c>
      <c r="AK1165" s="23" t="s">
        <v>13814</v>
      </c>
      <c r="AL1165" s="132" t="s">
        <v>15555</v>
      </c>
      <c r="AM1165" s="35">
        <v>42675</v>
      </c>
      <c r="AN1165" s="27"/>
      <c r="AO1165" s="104">
        <v>42723</v>
      </c>
      <c r="AP1165" s="25" t="s">
        <v>15066</v>
      </c>
    </row>
    <row r="1166" spans="1:42" s="74" customFormat="1" ht="24.75" customHeight="1" x14ac:dyDescent="0.15">
      <c r="A1166" s="422">
        <v>1163</v>
      </c>
      <c r="B1166" s="268" t="s">
        <v>14826</v>
      </c>
      <c r="C1166" s="23" t="s">
        <v>582</v>
      </c>
      <c r="D1166" s="24" t="s">
        <v>14830</v>
      </c>
      <c r="E1166" s="23"/>
      <c r="F1166" s="23"/>
      <c r="G1166" s="25" t="s">
        <v>15451</v>
      </c>
      <c r="H1166" s="23" t="s">
        <v>15452</v>
      </c>
      <c r="I1166" s="23" t="s">
        <v>12372</v>
      </c>
      <c r="J1166" s="25" t="s">
        <v>15067</v>
      </c>
      <c r="K1166" s="25" t="s">
        <v>15453</v>
      </c>
      <c r="L1166" s="134"/>
      <c r="M1166" s="23" t="s">
        <v>15454</v>
      </c>
      <c r="N1166" s="33" t="s">
        <v>15455</v>
      </c>
      <c r="O1166" s="25" t="s">
        <v>15456</v>
      </c>
      <c r="P1166" s="23" t="s">
        <v>15457</v>
      </c>
      <c r="Q1166" s="25" t="s">
        <v>15458</v>
      </c>
      <c r="R1166" s="25"/>
      <c r="S1166" s="23" t="s">
        <v>15459</v>
      </c>
      <c r="T1166" s="23" t="s">
        <v>15460</v>
      </c>
      <c r="U1166" s="25" t="s">
        <v>15461</v>
      </c>
      <c r="V1166" s="23" t="s">
        <v>15462</v>
      </c>
      <c r="W1166" s="25" t="s">
        <v>15463</v>
      </c>
      <c r="X1166" s="25" t="s">
        <v>15464</v>
      </c>
      <c r="Y1166" s="23" t="s">
        <v>15465</v>
      </c>
      <c r="Z1166" s="23" t="s">
        <v>15466</v>
      </c>
      <c r="AA1166" s="33">
        <v>5</v>
      </c>
      <c r="AB1166" s="295" t="str">
        <f t="shared" si="70"/>
        <v>年間</v>
      </c>
      <c r="AC1166" s="268"/>
      <c r="AD1166" s="167">
        <v>1</v>
      </c>
      <c r="AE1166" s="167">
        <v>9600</v>
      </c>
      <c r="AF1166" s="167">
        <f t="shared" si="68"/>
        <v>9600</v>
      </c>
      <c r="AG1166" s="27">
        <v>42644</v>
      </c>
      <c r="AH1166" s="168">
        <v>42675</v>
      </c>
      <c r="AI1166" s="29" t="str">
        <f t="shared" si="67"/>
        <v>～</v>
      </c>
      <c r="AJ1166" s="169">
        <f t="shared" si="72"/>
        <v>44500</v>
      </c>
      <c r="AK1166" s="23" t="s">
        <v>13814</v>
      </c>
      <c r="AL1166" s="132" t="s">
        <v>15556</v>
      </c>
      <c r="AM1166" s="35">
        <v>42675</v>
      </c>
      <c r="AN1166" s="27"/>
      <c r="AO1166" s="104">
        <v>42723</v>
      </c>
      <c r="AP1166" s="25" t="s">
        <v>15066</v>
      </c>
    </row>
    <row r="1167" spans="1:42" s="74" customFormat="1" ht="24.75" customHeight="1" x14ac:dyDescent="0.15">
      <c r="A1167" s="422">
        <v>1164</v>
      </c>
      <c r="B1167" s="268" t="s">
        <v>14826</v>
      </c>
      <c r="C1167" s="23" t="s">
        <v>582</v>
      </c>
      <c r="D1167" s="24" t="s">
        <v>14830</v>
      </c>
      <c r="E1167" s="23"/>
      <c r="F1167" s="23"/>
      <c r="G1167" s="25" t="s">
        <v>15451</v>
      </c>
      <c r="H1167" s="23" t="s">
        <v>15452</v>
      </c>
      <c r="I1167" s="23" t="s">
        <v>12372</v>
      </c>
      <c r="J1167" s="25" t="s">
        <v>15067</v>
      </c>
      <c r="K1167" s="25" t="s">
        <v>15453</v>
      </c>
      <c r="L1167" s="134"/>
      <c r="M1167" s="23" t="s">
        <v>15454</v>
      </c>
      <c r="N1167" s="33" t="s">
        <v>15455</v>
      </c>
      <c r="O1167" s="25" t="s">
        <v>15456</v>
      </c>
      <c r="P1167" s="23" t="s">
        <v>15457</v>
      </c>
      <c r="Q1167" s="25" t="s">
        <v>15458</v>
      </c>
      <c r="R1167" s="25"/>
      <c r="S1167" s="23" t="s">
        <v>15459</v>
      </c>
      <c r="T1167" s="23" t="s">
        <v>15460</v>
      </c>
      <c r="U1167" s="25" t="s">
        <v>15461</v>
      </c>
      <c r="V1167" s="23" t="s">
        <v>15462</v>
      </c>
      <c r="W1167" s="25" t="s">
        <v>15463</v>
      </c>
      <c r="X1167" s="25" t="s">
        <v>15464</v>
      </c>
      <c r="Y1167" s="23" t="s">
        <v>15465</v>
      </c>
      <c r="Z1167" s="23" t="s">
        <v>15466</v>
      </c>
      <c r="AA1167" s="33">
        <v>5</v>
      </c>
      <c r="AB1167" s="295" t="str">
        <f t="shared" si="70"/>
        <v>年間</v>
      </c>
      <c r="AC1167" s="268"/>
      <c r="AD1167" s="167">
        <v>1</v>
      </c>
      <c r="AE1167" s="167">
        <v>9600</v>
      </c>
      <c r="AF1167" s="167">
        <f t="shared" si="68"/>
        <v>9600</v>
      </c>
      <c r="AG1167" s="27">
        <v>42644</v>
      </c>
      <c r="AH1167" s="168">
        <v>42675</v>
      </c>
      <c r="AI1167" s="29" t="str">
        <f t="shared" si="67"/>
        <v>～</v>
      </c>
      <c r="AJ1167" s="169">
        <f t="shared" si="72"/>
        <v>44500</v>
      </c>
      <c r="AK1167" s="23" t="s">
        <v>13814</v>
      </c>
      <c r="AL1167" s="132" t="s">
        <v>15557</v>
      </c>
      <c r="AM1167" s="35">
        <v>42675</v>
      </c>
      <c r="AN1167" s="27"/>
      <c r="AO1167" s="104">
        <v>42723</v>
      </c>
      <c r="AP1167" s="25" t="s">
        <v>15066</v>
      </c>
    </row>
    <row r="1168" spans="1:42" s="74" customFormat="1" ht="24.75" customHeight="1" x14ac:dyDescent="0.15">
      <c r="A1168" s="422">
        <v>1165</v>
      </c>
      <c r="B1168" s="268" t="s">
        <v>14826</v>
      </c>
      <c r="C1168" s="23" t="s">
        <v>582</v>
      </c>
      <c r="D1168" s="24" t="s">
        <v>14830</v>
      </c>
      <c r="E1168" s="23"/>
      <c r="F1168" s="23"/>
      <c r="G1168" s="25" t="s">
        <v>15451</v>
      </c>
      <c r="H1168" s="23" t="s">
        <v>15452</v>
      </c>
      <c r="I1168" s="23" t="s">
        <v>12372</v>
      </c>
      <c r="J1168" s="25" t="s">
        <v>15067</v>
      </c>
      <c r="K1168" s="25" t="s">
        <v>15453</v>
      </c>
      <c r="L1168" s="134"/>
      <c r="M1168" s="23" t="s">
        <v>15454</v>
      </c>
      <c r="N1168" s="33" t="s">
        <v>15455</v>
      </c>
      <c r="O1168" s="25" t="s">
        <v>15456</v>
      </c>
      <c r="P1168" s="23" t="s">
        <v>15457</v>
      </c>
      <c r="Q1168" s="25" t="s">
        <v>15458</v>
      </c>
      <c r="R1168" s="25"/>
      <c r="S1168" s="23" t="s">
        <v>15459</v>
      </c>
      <c r="T1168" s="23" t="s">
        <v>15460</v>
      </c>
      <c r="U1168" s="25" t="s">
        <v>15461</v>
      </c>
      <c r="V1168" s="23" t="s">
        <v>15462</v>
      </c>
      <c r="W1168" s="25" t="s">
        <v>15463</v>
      </c>
      <c r="X1168" s="25" t="s">
        <v>15464</v>
      </c>
      <c r="Y1168" s="23" t="s">
        <v>15465</v>
      </c>
      <c r="Z1168" s="23" t="s">
        <v>15466</v>
      </c>
      <c r="AA1168" s="33">
        <v>5</v>
      </c>
      <c r="AB1168" s="295" t="str">
        <f t="shared" si="70"/>
        <v>年間</v>
      </c>
      <c r="AC1168" s="268"/>
      <c r="AD1168" s="167">
        <v>1</v>
      </c>
      <c r="AE1168" s="167">
        <v>9600</v>
      </c>
      <c r="AF1168" s="167">
        <f t="shared" si="68"/>
        <v>9600</v>
      </c>
      <c r="AG1168" s="27">
        <v>42644</v>
      </c>
      <c r="AH1168" s="168">
        <v>42675</v>
      </c>
      <c r="AI1168" s="29" t="str">
        <f t="shared" si="67"/>
        <v>～</v>
      </c>
      <c r="AJ1168" s="169">
        <f t="shared" si="72"/>
        <v>44500</v>
      </c>
      <c r="AK1168" s="23" t="s">
        <v>13814</v>
      </c>
      <c r="AL1168" s="132" t="s">
        <v>15558</v>
      </c>
      <c r="AM1168" s="35">
        <v>42675</v>
      </c>
      <c r="AN1168" s="27"/>
      <c r="AO1168" s="104">
        <v>42723</v>
      </c>
      <c r="AP1168" s="25" t="s">
        <v>15066</v>
      </c>
    </row>
    <row r="1169" spans="1:42" s="74" customFormat="1" ht="24.75" customHeight="1" x14ac:dyDescent="0.15">
      <c r="A1169" s="422">
        <v>1166</v>
      </c>
      <c r="B1169" s="268" t="s">
        <v>14826</v>
      </c>
      <c r="C1169" s="23" t="s">
        <v>582</v>
      </c>
      <c r="D1169" s="24" t="s">
        <v>14830</v>
      </c>
      <c r="E1169" s="23"/>
      <c r="F1169" s="23"/>
      <c r="G1169" s="25" t="s">
        <v>15451</v>
      </c>
      <c r="H1169" s="23" t="s">
        <v>15452</v>
      </c>
      <c r="I1169" s="23" t="s">
        <v>12372</v>
      </c>
      <c r="J1169" s="25" t="s">
        <v>15067</v>
      </c>
      <c r="K1169" s="25" t="s">
        <v>15453</v>
      </c>
      <c r="L1169" s="134"/>
      <c r="M1169" s="23" t="s">
        <v>15454</v>
      </c>
      <c r="N1169" s="33" t="s">
        <v>15455</v>
      </c>
      <c r="O1169" s="25" t="s">
        <v>15456</v>
      </c>
      <c r="P1169" s="23" t="s">
        <v>15457</v>
      </c>
      <c r="Q1169" s="25" t="s">
        <v>15458</v>
      </c>
      <c r="R1169" s="25"/>
      <c r="S1169" s="23" t="s">
        <v>15459</v>
      </c>
      <c r="T1169" s="23" t="s">
        <v>15460</v>
      </c>
      <c r="U1169" s="25" t="s">
        <v>15461</v>
      </c>
      <c r="V1169" s="23" t="s">
        <v>15462</v>
      </c>
      <c r="W1169" s="25" t="s">
        <v>15463</v>
      </c>
      <c r="X1169" s="25" t="s">
        <v>15464</v>
      </c>
      <c r="Y1169" s="23" t="s">
        <v>15465</v>
      </c>
      <c r="Z1169" s="23" t="s">
        <v>15466</v>
      </c>
      <c r="AA1169" s="33">
        <v>5</v>
      </c>
      <c r="AB1169" s="295" t="str">
        <f t="shared" si="70"/>
        <v>年間</v>
      </c>
      <c r="AC1169" s="268"/>
      <c r="AD1169" s="167">
        <v>1</v>
      </c>
      <c r="AE1169" s="167">
        <v>9600</v>
      </c>
      <c r="AF1169" s="167">
        <f t="shared" si="68"/>
        <v>9600</v>
      </c>
      <c r="AG1169" s="27">
        <v>42644</v>
      </c>
      <c r="AH1169" s="168">
        <v>42675</v>
      </c>
      <c r="AI1169" s="29" t="str">
        <f t="shared" si="67"/>
        <v>～</v>
      </c>
      <c r="AJ1169" s="169">
        <f t="shared" si="72"/>
        <v>44500</v>
      </c>
      <c r="AK1169" s="23" t="s">
        <v>13814</v>
      </c>
      <c r="AL1169" s="132" t="s">
        <v>15559</v>
      </c>
      <c r="AM1169" s="35">
        <v>42675</v>
      </c>
      <c r="AN1169" s="27"/>
      <c r="AO1169" s="104">
        <v>42723</v>
      </c>
      <c r="AP1169" s="25" t="s">
        <v>15066</v>
      </c>
    </row>
    <row r="1170" spans="1:42" s="74" customFormat="1" ht="24.75" customHeight="1" x14ac:dyDescent="0.15">
      <c r="A1170" s="422">
        <v>1167</v>
      </c>
      <c r="B1170" s="268" t="s">
        <v>14826</v>
      </c>
      <c r="C1170" s="23" t="s">
        <v>582</v>
      </c>
      <c r="D1170" s="24" t="s">
        <v>14830</v>
      </c>
      <c r="E1170" s="23"/>
      <c r="F1170" s="23"/>
      <c r="G1170" s="25" t="s">
        <v>15451</v>
      </c>
      <c r="H1170" s="23" t="s">
        <v>15452</v>
      </c>
      <c r="I1170" s="23" t="s">
        <v>12372</v>
      </c>
      <c r="J1170" s="25" t="s">
        <v>15067</v>
      </c>
      <c r="K1170" s="25" t="s">
        <v>15453</v>
      </c>
      <c r="L1170" s="134"/>
      <c r="M1170" s="23" t="s">
        <v>15454</v>
      </c>
      <c r="N1170" s="33" t="s">
        <v>15455</v>
      </c>
      <c r="O1170" s="25" t="s">
        <v>15456</v>
      </c>
      <c r="P1170" s="23" t="s">
        <v>15457</v>
      </c>
      <c r="Q1170" s="25" t="s">
        <v>15458</v>
      </c>
      <c r="R1170" s="25"/>
      <c r="S1170" s="23" t="s">
        <v>15459</v>
      </c>
      <c r="T1170" s="23" t="s">
        <v>15460</v>
      </c>
      <c r="U1170" s="25" t="s">
        <v>15461</v>
      </c>
      <c r="V1170" s="23" t="s">
        <v>15462</v>
      </c>
      <c r="W1170" s="25" t="s">
        <v>15463</v>
      </c>
      <c r="X1170" s="25" t="s">
        <v>15464</v>
      </c>
      <c r="Y1170" s="23" t="s">
        <v>15465</v>
      </c>
      <c r="Z1170" s="23" t="s">
        <v>15466</v>
      </c>
      <c r="AA1170" s="33">
        <v>5</v>
      </c>
      <c r="AB1170" s="295" t="str">
        <f t="shared" si="70"/>
        <v>年間</v>
      </c>
      <c r="AC1170" s="268"/>
      <c r="AD1170" s="167">
        <v>1</v>
      </c>
      <c r="AE1170" s="167">
        <v>9600</v>
      </c>
      <c r="AF1170" s="167">
        <f t="shared" si="68"/>
        <v>9600</v>
      </c>
      <c r="AG1170" s="27">
        <v>42644</v>
      </c>
      <c r="AH1170" s="168">
        <v>42675</v>
      </c>
      <c r="AI1170" s="29" t="str">
        <f t="shared" si="67"/>
        <v>～</v>
      </c>
      <c r="AJ1170" s="169">
        <f t="shared" si="72"/>
        <v>44500</v>
      </c>
      <c r="AK1170" s="23" t="s">
        <v>13814</v>
      </c>
      <c r="AL1170" s="132" t="s">
        <v>15560</v>
      </c>
      <c r="AM1170" s="35">
        <v>42675</v>
      </c>
      <c r="AN1170" s="27"/>
      <c r="AO1170" s="104">
        <v>42723</v>
      </c>
      <c r="AP1170" s="25" t="s">
        <v>15066</v>
      </c>
    </row>
    <row r="1171" spans="1:42" s="74" customFormat="1" ht="24.75" customHeight="1" x14ac:dyDescent="0.15">
      <c r="A1171" s="422">
        <v>1168</v>
      </c>
      <c r="B1171" s="268" t="s">
        <v>14826</v>
      </c>
      <c r="C1171" s="23" t="s">
        <v>582</v>
      </c>
      <c r="D1171" s="24" t="s">
        <v>14830</v>
      </c>
      <c r="E1171" s="23"/>
      <c r="F1171" s="23"/>
      <c r="G1171" s="25" t="s">
        <v>15451</v>
      </c>
      <c r="H1171" s="23" t="s">
        <v>15452</v>
      </c>
      <c r="I1171" s="23" t="s">
        <v>12372</v>
      </c>
      <c r="J1171" s="25" t="s">
        <v>15067</v>
      </c>
      <c r="K1171" s="25" t="s">
        <v>15453</v>
      </c>
      <c r="L1171" s="134"/>
      <c r="M1171" s="23" t="s">
        <v>15454</v>
      </c>
      <c r="N1171" s="33" t="s">
        <v>15455</v>
      </c>
      <c r="O1171" s="25" t="s">
        <v>15456</v>
      </c>
      <c r="P1171" s="23" t="s">
        <v>15457</v>
      </c>
      <c r="Q1171" s="25" t="s">
        <v>15458</v>
      </c>
      <c r="R1171" s="25"/>
      <c r="S1171" s="23" t="s">
        <v>15459</v>
      </c>
      <c r="T1171" s="23" t="s">
        <v>15460</v>
      </c>
      <c r="U1171" s="25" t="s">
        <v>15461</v>
      </c>
      <c r="V1171" s="23" t="s">
        <v>15462</v>
      </c>
      <c r="W1171" s="25" t="s">
        <v>15463</v>
      </c>
      <c r="X1171" s="25" t="s">
        <v>15464</v>
      </c>
      <c r="Y1171" s="23" t="s">
        <v>15465</v>
      </c>
      <c r="Z1171" s="23" t="s">
        <v>15466</v>
      </c>
      <c r="AA1171" s="33">
        <v>5</v>
      </c>
      <c r="AB1171" s="295" t="str">
        <f t="shared" si="70"/>
        <v>年間</v>
      </c>
      <c r="AC1171" s="268"/>
      <c r="AD1171" s="167">
        <v>1</v>
      </c>
      <c r="AE1171" s="167">
        <v>9600</v>
      </c>
      <c r="AF1171" s="167">
        <f t="shared" si="68"/>
        <v>9600</v>
      </c>
      <c r="AG1171" s="27">
        <v>42644</v>
      </c>
      <c r="AH1171" s="168">
        <v>42675</v>
      </c>
      <c r="AI1171" s="29" t="str">
        <f t="shared" si="67"/>
        <v>～</v>
      </c>
      <c r="AJ1171" s="169">
        <f t="shared" si="72"/>
        <v>44500</v>
      </c>
      <c r="AK1171" s="23" t="s">
        <v>13814</v>
      </c>
      <c r="AL1171" s="132" t="s">
        <v>15561</v>
      </c>
      <c r="AM1171" s="35">
        <v>42675</v>
      </c>
      <c r="AN1171" s="27"/>
      <c r="AO1171" s="104">
        <v>42723</v>
      </c>
      <c r="AP1171" s="25" t="s">
        <v>15066</v>
      </c>
    </row>
    <row r="1172" spans="1:42" s="74" customFormat="1" ht="24.75" customHeight="1" x14ac:dyDescent="0.15">
      <c r="A1172" s="422">
        <v>1169</v>
      </c>
      <c r="B1172" s="268" t="s">
        <v>14826</v>
      </c>
      <c r="C1172" s="23" t="s">
        <v>582</v>
      </c>
      <c r="D1172" s="24" t="s">
        <v>14830</v>
      </c>
      <c r="E1172" s="23"/>
      <c r="F1172" s="23"/>
      <c r="G1172" s="25" t="s">
        <v>15451</v>
      </c>
      <c r="H1172" s="23" t="s">
        <v>15452</v>
      </c>
      <c r="I1172" s="23" t="s">
        <v>12372</v>
      </c>
      <c r="J1172" s="25" t="s">
        <v>15067</v>
      </c>
      <c r="K1172" s="25" t="s">
        <v>15453</v>
      </c>
      <c r="L1172" s="134"/>
      <c r="M1172" s="23" t="s">
        <v>15454</v>
      </c>
      <c r="N1172" s="33" t="s">
        <v>15455</v>
      </c>
      <c r="O1172" s="25" t="s">
        <v>15456</v>
      </c>
      <c r="P1172" s="23" t="s">
        <v>15457</v>
      </c>
      <c r="Q1172" s="25" t="s">
        <v>15458</v>
      </c>
      <c r="R1172" s="25"/>
      <c r="S1172" s="23" t="s">
        <v>15459</v>
      </c>
      <c r="T1172" s="23" t="s">
        <v>15460</v>
      </c>
      <c r="U1172" s="25" t="s">
        <v>15461</v>
      </c>
      <c r="V1172" s="23" t="s">
        <v>15462</v>
      </c>
      <c r="W1172" s="25" t="s">
        <v>15463</v>
      </c>
      <c r="X1172" s="25" t="s">
        <v>15464</v>
      </c>
      <c r="Y1172" s="23" t="s">
        <v>15465</v>
      </c>
      <c r="Z1172" s="23" t="s">
        <v>15466</v>
      </c>
      <c r="AA1172" s="33">
        <v>5</v>
      </c>
      <c r="AB1172" s="295" t="str">
        <f t="shared" si="70"/>
        <v>年間</v>
      </c>
      <c r="AC1172" s="268"/>
      <c r="AD1172" s="167">
        <v>1</v>
      </c>
      <c r="AE1172" s="167">
        <v>9600</v>
      </c>
      <c r="AF1172" s="167">
        <f t="shared" si="68"/>
        <v>9600</v>
      </c>
      <c r="AG1172" s="27">
        <v>42644</v>
      </c>
      <c r="AH1172" s="168">
        <v>42675</v>
      </c>
      <c r="AI1172" s="29" t="str">
        <f t="shared" si="67"/>
        <v>～</v>
      </c>
      <c r="AJ1172" s="169">
        <f t="shared" si="72"/>
        <v>44500</v>
      </c>
      <c r="AK1172" s="23" t="s">
        <v>13814</v>
      </c>
      <c r="AL1172" s="132" t="s">
        <v>15562</v>
      </c>
      <c r="AM1172" s="35">
        <v>42675</v>
      </c>
      <c r="AN1172" s="27"/>
      <c r="AO1172" s="104">
        <v>42723</v>
      </c>
      <c r="AP1172" s="25" t="s">
        <v>15066</v>
      </c>
    </row>
    <row r="1173" spans="1:42" s="74" customFormat="1" ht="24.75" customHeight="1" x14ac:dyDescent="0.15">
      <c r="A1173" s="422">
        <v>1170</v>
      </c>
      <c r="B1173" s="268" t="s">
        <v>14826</v>
      </c>
      <c r="C1173" s="23" t="s">
        <v>582</v>
      </c>
      <c r="D1173" s="24" t="s">
        <v>14830</v>
      </c>
      <c r="E1173" s="23"/>
      <c r="F1173" s="23"/>
      <c r="G1173" s="25" t="s">
        <v>15451</v>
      </c>
      <c r="H1173" s="23" t="s">
        <v>15452</v>
      </c>
      <c r="I1173" s="23" t="s">
        <v>12372</v>
      </c>
      <c r="J1173" s="25" t="s">
        <v>15067</v>
      </c>
      <c r="K1173" s="25" t="s">
        <v>15453</v>
      </c>
      <c r="L1173" s="134"/>
      <c r="M1173" s="23" t="s">
        <v>15454</v>
      </c>
      <c r="N1173" s="33" t="s">
        <v>15455</v>
      </c>
      <c r="O1173" s="25" t="s">
        <v>15456</v>
      </c>
      <c r="P1173" s="23" t="s">
        <v>15457</v>
      </c>
      <c r="Q1173" s="25" t="s">
        <v>15458</v>
      </c>
      <c r="R1173" s="25"/>
      <c r="S1173" s="23" t="s">
        <v>15459</v>
      </c>
      <c r="T1173" s="23" t="s">
        <v>15460</v>
      </c>
      <c r="U1173" s="25" t="s">
        <v>15461</v>
      </c>
      <c r="V1173" s="23" t="s">
        <v>15462</v>
      </c>
      <c r="W1173" s="25" t="s">
        <v>15463</v>
      </c>
      <c r="X1173" s="25" t="s">
        <v>15464</v>
      </c>
      <c r="Y1173" s="23" t="s">
        <v>15465</v>
      </c>
      <c r="Z1173" s="23" t="s">
        <v>15466</v>
      </c>
      <c r="AA1173" s="33">
        <v>5</v>
      </c>
      <c r="AB1173" s="295" t="str">
        <f t="shared" si="70"/>
        <v>年間</v>
      </c>
      <c r="AC1173" s="268"/>
      <c r="AD1173" s="167">
        <v>1</v>
      </c>
      <c r="AE1173" s="167">
        <v>9600</v>
      </c>
      <c r="AF1173" s="167">
        <f t="shared" si="68"/>
        <v>9600</v>
      </c>
      <c r="AG1173" s="27">
        <v>42644</v>
      </c>
      <c r="AH1173" s="168">
        <v>42675</v>
      </c>
      <c r="AI1173" s="29" t="str">
        <f t="shared" si="67"/>
        <v>～</v>
      </c>
      <c r="AJ1173" s="169">
        <f t="shared" si="72"/>
        <v>44500</v>
      </c>
      <c r="AK1173" s="23" t="s">
        <v>13814</v>
      </c>
      <c r="AL1173" s="132" t="s">
        <v>15563</v>
      </c>
      <c r="AM1173" s="35">
        <v>42675</v>
      </c>
      <c r="AN1173" s="27"/>
      <c r="AO1173" s="104">
        <v>42723</v>
      </c>
      <c r="AP1173" s="25" t="s">
        <v>15066</v>
      </c>
    </row>
    <row r="1174" spans="1:42" s="74" customFormat="1" ht="24.75" customHeight="1" x14ac:dyDescent="0.15">
      <c r="A1174" s="422">
        <v>1171</v>
      </c>
      <c r="B1174" s="268" t="s">
        <v>14826</v>
      </c>
      <c r="C1174" s="23" t="s">
        <v>582</v>
      </c>
      <c r="D1174" s="24" t="s">
        <v>14830</v>
      </c>
      <c r="E1174" s="23"/>
      <c r="F1174" s="23"/>
      <c r="G1174" s="25" t="s">
        <v>15451</v>
      </c>
      <c r="H1174" s="23" t="s">
        <v>15452</v>
      </c>
      <c r="I1174" s="23" t="s">
        <v>12372</v>
      </c>
      <c r="J1174" s="25" t="s">
        <v>15067</v>
      </c>
      <c r="K1174" s="25" t="s">
        <v>15453</v>
      </c>
      <c r="L1174" s="134"/>
      <c r="M1174" s="23" t="s">
        <v>15454</v>
      </c>
      <c r="N1174" s="33" t="s">
        <v>15455</v>
      </c>
      <c r="O1174" s="25" t="s">
        <v>15456</v>
      </c>
      <c r="P1174" s="23" t="s">
        <v>15457</v>
      </c>
      <c r="Q1174" s="25" t="s">
        <v>15458</v>
      </c>
      <c r="R1174" s="25"/>
      <c r="S1174" s="23" t="s">
        <v>15459</v>
      </c>
      <c r="T1174" s="23" t="s">
        <v>15460</v>
      </c>
      <c r="U1174" s="25" t="s">
        <v>15461</v>
      </c>
      <c r="V1174" s="23" t="s">
        <v>15462</v>
      </c>
      <c r="W1174" s="25" t="s">
        <v>15463</v>
      </c>
      <c r="X1174" s="25" t="s">
        <v>15464</v>
      </c>
      <c r="Y1174" s="23" t="s">
        <v>15465</v>
      </c>
      <c r="Z1174" s="23" t="s">
        <v>15466</v>
      </c>
      <c r="AA1174" s="33">
        <v>5</v>
      </c>
      <c r="AB1174" s="295" t="str">
        <f t="shared" si="70"/>
        <v>年間</v>
      </c>
      <c r="AC1174" s="268"/>
      <c r="AD1174" s="167">
        <v>1</v>
      </c>
      <c r="AE1174" s="167">
        <v>9600</v>
      </c>
      <c r="AF1174" s="167">
        <f t="shared" si="68"/>
        <v>9600</v>
      </c>
      <c r="AG1174" s="27">
        <v>42644</v>
      </c>
      <c r="AH1174" s="168">
        <v>42675</v>
      </c>
      <c r="AI1174" s="29" t="str">
        <f t="shared" si="67"/>
        <v>～</v>
      </c>
      <c r="AJ1174" s="169">
        <f t="shared" si="72"/>
        <v>44500</v>
      </c>
      <c r="AK1174" s="23" t="s">
        <v>13814</v>
      </c>
      <c r="AL1174" s="132" t="s">
        <v>15564</v>
      </c>
      <c r="AM1174" s="35">
        <v>42675</v>
      </c>
      <c r="AN1174" s="27"/>
      <c r="AO1174" s="104">
        <v>42723</v>
      </c>
      <c r="AP1174" s="25" t="s">
        <v>15066</v>
      </c>
    </row>
    <row r="1175" spans="1:42" s="74" customFormat="1" ht="24.75" customHeight="1" x14ac:dyDescent="0.15">
      <c r="A1175" s="422">
        <v>1172</v>
      </c>
      <c r="B1175" s="268" t="s">
        <v>14826</v>
      </c>
      <c r="C1175" s="23" t="s">
        <v>582</v>
      </c>
      <c r="D1175" s="24" t="s">
        <v>14830</v>
      </c>
      <c r="E1175" s="23"/>
      <c r="F1175" s="23"/>
      <c r="G1175" s="25" t="s">
        <v>15451</v>
      </c>
      <c r="H1175" s="23" t="s">
        <v>15452</v>
      </c>
      <c r="I1175" s="23" t="s">
        <v>12372</v>
      </c>
      <c r="J1175" s="25" t="s">
        <v>15067</v>
      </c>
      <c r="K1175" s="25" t="s">
        <v>15453</v>
      </c>
      <c r="L1175" s="134"/>
      <c r="M1175" s="23" t="s">
        <v>15454</v>
      </c>
      <c r="N1175" s="33" t="s">
        <v>15455</v>
      </c>
      <c r="O1175" s="25" t="s">
        <v>15456</v>
      </c>
      <c r="P1175" s="23" t="s">
        <v>15457</v>
      </c>
      <c r="Q1175" s="25" t="s">
        <v>15458</v>
      </c>
      <c r="R1175" s="25"/>
      <c r="S1175" s="23" t="s">
        <v>15459</v>
      </c>
      <c r="T1175" s="23" t="s">
        <v>15460</v>
      </c>
      <c r="U1175" s="25" t="s">
        <v>15461</v>
      </c>
      <c r="V1175" s="23" t="s">
        <v>15462</v>
      </c>
      <c r="W1175" s="25" t="s">
        <v>15463</v>
      </c>
      <c r="X1175" s="25" t="s">
        <v>15464</v>
      </c>
      <c r="Y1175" s="23" t="s">
        <v>15465</v>
      </c>
      <c r="Z1175" s="23" t="s">
        <v>15466</v>
      </c>
      <c r="AA1175" s="33">
        <v>5</v>
      </c>
      <c r="AB1175" s="295" t="str">
        <f t="shared" si="70"/>
        <v>年間</v>
      </c>
      <c r="AC1175" s="268"/>
      <c r="AD1175" s="167">
        <v>1</v>
      </c>
      <c r="AE1175" s="167">
        <v>9600</v>
      </c>
      <c r="AF1175" s="167">
        <f t="shared" si="68"/>
        <v>9600</v>
      </c>
      <c r="AG1175" s="27">
        <v>42644</v>
      </c>
      <c r="AH1175" s="168">
        <v>42675</v>
      </c>
      <c r="AI1175" s="29" t="str">
        <f t="shared" si="67"/>
        <v>～</v>
      </c>
      <c r="AJ1175" s="169">
        <f t="shared" si="72"/>
        <v>44500</v>
      </c>
      <c r="AK1175" s="23" t="s">
        <v>13814</v>
      </c>
      <c r="AL1175" s="132" t="s">
        <v>15565</v>
      </c>
      <c r="AM1175" s="35">
        <v>42675</v>
      </c>
      <c r="AN1175" s="27"/>
      <c r="AO1175" s="104">
        <v>42723</v>
      </c>
      <c r="AP1175" s="25" t="s">
        <v>15066</v>
      </c>
    </row>
    <row r="1176" spans="1:42" s="74" customFormat="1" ht="24.75" customHeight="1" x14ac:dyDescent="0.15">
      <c r="A1176" s="422">
        <v>1173</v>
      </c>
      <c r="B1176" s="268" t="s">
        <v>14826</v>
      </c>
      <c r="C1176" s="23" t="s">
        <v>582</v>
      </c>
      <c r="D1176" s="24" t="s">
        <v>14830</v>
      </c>
      <c r="E1176" s="23"/>
      <c r="F1176" s="23"/>
      <c r="G1176" s="25" t="s">
        <v>15451</v>
      </c>
      <c r="H1176" s="23" t="s">
        <v>15452</v>
      </c>
      <c r="I1176" s="23" t="s">
        <v>12372</v>
      </c>
      <c r="J1176" s="25" t="s">
        <v>15067</v>
      </c>
      <c r="K1176" s="25" t="s">
        <v>15453</v>
      </c>
      <c r="L1176" s="134"/>
      <c r="M1176" s="23" t="s">
        <v>15454</v>
      </c>
      <c r="N1176" s="33" t="s">
        <v>15455</v>
      </c>
      <c r="O1176" s="25" t="s">
        <v>15456</v>
      </c>
      <c r="P1176" s="23" t="s">
        <v>15457</v>
      </c>
      <c r="Q1176" s="25" t="s">
        <v>15458</v>
      </c>
      <c r="R1176" s="25"/>
      <c r="S1176" s="23" t="s">
        <v>15459</v>
      </c>
      <c r="T1176" s="23" t="s">
        <v>15460</v>
      </c>
      <c r="U1176" s="25" t="s">
        <v>15461</v>
      </c>
      <c r="V1176" s="23" t="s">
        <v>15462</v>
      </c>
      <c r="W1176" s="25" t="s">
        <v>15463</v>
      </c>
      <c r="X1176" s="25" t="s">
        <v>15464</v>
      </c>
      <c r="Y1176" s="23" t="s">
        <v>15465</v>
      </c>
      <c r="Z1176" s="23" t="s">
        <v>15466</v>
      </c>
      <c r="AA1176" s="33">
        <v>5</v>
      </c>
      <c r="AB1176" s="295" t="str">
        <f t="shared" si="70"/>
        <v>年間</v>
      </c>
      <c r="AC1176" s="268"/>
      <c r="AD1176" s="167">
        <v>1</v>
      </c>
      <c r="AE1176" s="167">
        <v>9600</v>
      </c>
      <c r="AF1176" s="167">
        <f t="shared" si="68"/>
        <v>9600</v>
      </c>
      <c r="AG1176" s="27">
        <v>42644</v>
      </c>
      <c r="AH1176" s="168">
        <v>42675</v>
      </c>
      <c r="AI1176" s="29" t="str">
        <f t="shared" si="67"/>
        <v>～</v>
      </c>
      <c r="AJ1176" s="169">
        <f t="shared" si="72"/>
        <v>44500</v>
      </c>
      <c r="AK1176" s="23" t="s">
        <v>13814</v>
      </c>
      <c r="AL1176" s="132" t="s">
        <v>15566</v>
      </c>
      <c r="AM1176" s="35">
        <v>42675</v>
      </c>
      <c r="AN1176" s="27"/>
      <c r="AO1176" s="104">
        <v>42723</v>
      </c>
      <c r="AP1176" s="25" t="s">
        <v>15066</v>
      </c>
    </row>
    <row r="1177" spans="1:42" s="74" customFormat="1" ht="24.75" customHeight="1" x14ac:dyDescent="0.15">
      <c r="A1177" s="422">
        <v>1174</v>
      </c>
      <c r="B1177" s="268" t="s">
        <v>14826</v>
      </c>
      <c r="C1177" s="23" t="s">
        <v>582</v>
      </c>
      <c r="D1177" s="24" t="s">
        <v>14830</v>
      </c>
      <c r="E1177" s="23"/>
      <c r="F1177" s="23"/>
      <c r="G1177" s="25" t="s">
        <v>15451</v>
      </c>
      <c r="H1177" s="23" t="s">
        <v>15452</v>
      </c>
      <c r="I1177" s="23" t="s">
        <v>12372</v>
      </c>
      <c r="J1177" s="25" t="s">
        <v>15067</v>
      </c>
      <c r="K1177" s="25" t="s">
        <v>15453</v>
      </c>
      <c r="L1177" s="134"/>
      <c r="M1177" s="23" t="s">
        <v>15454</v>
      </c>
      <c r="N1177" s="33" t="s">
        <v>15455</v>
      </c>
      <c r="O1177" s="25" t="s">
        <v>15456</v>
      </c>
      <c r="P1177" s="23" t="s">
        <v>15457</v>
      </c>
      <c r="Q1177" s="25" t="s">
        <v>15458</v>
      </c>
      <c r="R1177" s="25"/>
      <c r="S1177" s="23" t="s">
        <v>15459</v>
      </c>
      <c r="T1177" s="23" t="s">
        <v>15460</v>
      </c>
      <c r="U1177" s="25" t="s">
        <v>15461</v>
      </c>
      <c r="V1177" s="23" t="s">
        <v>15462</v>
      </c>
      <c r="W1177" s="25" t="s">
        <v>15463</v>
      </c>
      <c r="X1177" s="25" t="s">
        <v>15464</v>
      </c>
      <c r="Y1177" s="23" t="s">
        <v>15465</v>
      </c>
      <c r="Z1177" s="23" t="s">
        <v>15466</v>
      </c>
      <c r="AA1177" s="33">
        <v>5</v>
      </c>
      <c r="AB1177" s="295" t="str">
        <f t="shared" si="70"/>
        <v>年間</v>
      </c>
      <c r="AC1177" s="268"/>
      <c r="AD1177" s="167">
        <v>1</v>
      </c>
      <c r="AE1177" s="167">
        <v>9600</v>
      </c>
      <c r="AF1177" s="167">
        <f t="shared" si="68"/>
        <v>9600</v>
      </c>
      <c r="AG1177" s="27">
        <v>42644</v>
      </c>
      <c r="AH1177" s="168">
        <v>42675</v>
      </c>
      <c r="AI1177" s="29" t="str">
        <f t="shared" si="67"/>
        <v>～</v>
      </c>
      <c r="AJ1177" s="169">
        <f t="shared" si="72"/>
        <v>44500</v>
      </c>
      <c r="AK1177" s="23" t="s">
        <v>13814</v>
      </c>
      <c r="AL1177" s="132" t="s">
        <v>15567</v>
      </c>
      <c r="AM1177" s="35">
        <v>42675</v>
      </c>
      <c r="AN1177" s="27"/>
      <c r="AO1177" s="104">
        <v>42723</v>
      </c>
      <c r="AP1177" s="25" t="s">
        <v>15066</v>
      </c>
    </row>
    <row r="1178" spans="1:42" s="74" customFormat="1" ht="24.75" customHeight="1" x14ac:dyDescent="0.15">
      <c r="A1178" s="422">
        <v>1175</v>
      </c>
      <c r="B1178" s="268" t="s">
        <v>14826</v>
      </c>
      <c r="C1178" s="23" t="s">
        <v>582</v>
      </c>
      <c r="D1178" s="24" t="s">
        <v>14830</v>
      </c>
      <c r="E1178" s="23"/>
      <c r="F1178" s="23"/>
      <c r="G1178" s="25" t="s">
        <v>15451</v>
      </c>
      <c r="H1178" s="23" t="s">
        <v>15452</v>
      </c>
      <c r="I1178" s="23" t="s">
        <v>12372</v>
      </c>
      <c r="J1178" s="25" t="s">
        <v>15067</v>
      </c>
      <c r="K1178" s="25" t="s">
        <v>15453</v>
      </c>
      <c r="L1178" s="134"/>
      <c r="M1178" s="23" t="s">
        <v>15454</v>
      </c>
      <c r="N1178" s="33" t="s">
        <v>15455</v>
      </c>
      <c r="O1178" s="25" t="s">
        <v>15456</v>
      </c>
      <c r="P1178" s="23" t="s">
        <v>15457</v>
      </c>
      <c r="Q1178" s="25" t="s">
        <v>15458</v>
      </c>
      <c r="R1178" s="25"/>
      <c r="S1178" s="23" t="s">
        <v>15459</v>
      </c>
      <c r="T1178" s="23" t="s">
        <v>15460</v>
      </c>
      <c r="U1178" s="25" t="s">
        <v>15461</v>
      </c>
      <c r="V1178" s="23" t="s">
        <v>15462</v>
      </c>
      <c r="W1178" s="25" t="s">
        <v>15463</v>
      </c>
      <c r="X1178" s="25" t="s">
        <v>15464</v>
      </c>
      <c r="Y1178" s="23" t="s">
        <v>15465</v>
      </c>
      <c r="Z1178" s="23" t="s">
        <v>15466</v>
      </c>
      <c r="AA1178" s="33">
        <v>5</v>
      </c>
      <c r="AB1178" s="295" t="str">
        <f t="shared" si="70"/>
        <v>年間</v>
      </c>
      <c r="AC1178" s="268"/>
      <c r="AD1178" s="167">
        <v>1</v>
      </c>
      <c r="AE1178" s="167">
        <v>9600</v>
      </c>
      <c r="AF1178" s="167">
        <f t="shared" si="68"/>
        <v>9600</v>
      </c>
      <c r="AG1178" s="27">
        <v>42644</v>
      </c>
      <c r="AH1178" s="168">
        <v>42675</v>
      </c>
      <c r="AI1178" s="29" t="str">
        <f t="shared" si="67"/>
        <v>～</v>
      </c>
      <c r="AJ1178" s="169">
        <f t="shared" si="72"/>
        <v>44500</v>
      </c>
      <c r="AK1178" s="23" t="s">
        <v>13814</v>
      </c>
      <c r="AL1178" s="132" t="s">
        <v>15568</v>
      </c>
      <c r="AM1178" s="35">
        <v>42675</v>
      </c>
      <c r="AN1178" s="27"/>
      <c r="AO1178" s="104">
        <v>42723</v>
      </c>
      <c r="AP1178" s="25" t="s">
        <v>15066</v>
      </c>
    </row>
    <row r="1179" spans="1:42" s="74" customFormat="1" ht="24.75" customHeight="1" x14ac:dyDescent="0.15">
      <c r="A1179" s="422">
        <v>1176</v>
      </c>
      <c r="B1179" s="268" t="s">
        <v>14826</v>
      </c>
      <c r="C1179" s="23" t="s">
        <v>582</v>
      </c>
      <c r="D1179" s="24" t="s">
        <v>14830</v>
      </c>
      <c r="E1179" s="23"/>
      <c r="F1179" s="23"/>
      <c r="G1179" s="25" t="s">
        <v>15451</v>
      </c>
      <c r="H1179" s="23" t="s">
        <v>15452</v>
      </c>
      <c r="I1179" s="23" t="s">
        <v>12372</v>
      </c>
      <c r="J1179" s="25" t="s">
        <v>15067</v>
      </c>
      <c r="K1179" s="25" t="s">
        <v>15453</v>
      </c>
      <c r="L1179" s="134"/>
      <c r="M1179" s="23" t="s">
        <v>15454</v>
      </c>
      <c r="N1179" s="33" t="s">
        <v>15455</v>
      </c>
      <c r="O1179" s="25" t="s">
        <v>15456</v>
      </c>
      <c r="P1179" s="23" t="s">
        <v>15457</v>
      </c>
      <c r="Q1179" s="25" t="s">
        <v>15458</v>
      </c>
      <c r="R1179" s="25"/>
      <c r="S1179" s="23" t="s">
        <v>15459</v>
      </c>
      <c r="T1179" s="23" t="s">
        <v>15460</v>
      </c>
      <c r="U1179" s="25" t="s">
        <v>15461</v>
      </c>
      <c r="V1179" s="23" t="s">
        <v>15462</v>
      </c>
      <c r="W1179" s="25" t="s">
        <v>15463</v>
      </c>
      <c r="X1179" s="25" t="s">
        <v>15464</v>
      </c>
      <c r="Y1179" s="23" t="s">
        <v>15465</v>
      </c>
      <c r="Z1179" s="23" t="s">
        <v>15466</v>
      </c>
      <c r="AA1179" s="33">
        <v>5</v>
      </c>
      <c r="AB1179" s="295" t="str">
        <f t="shared" si="70"/>
        <v>年間</v>
      </c>
      <c r="AC1179" s="268"/>
      <c r="AD1179" s="167">
        <v>1</v>
      </c>
      <c r="AE1179" s="167">
        <v>9600</v>
      </c>
      <c r="AF1179" s="167">
        <f t="shared" si="68"/>
        <v>9600</v>
      </c>
      <c r="AG1179" s="27">
        <v>42644</v>
      </c>
      <c r="AH1179" s="168">
        <v>42675</v>
      </c>
      <c r="AI1179" s="29" t="str">
        <f t="shared" si="67"/>
        <v>～</v>
      </c>
      <c r="AJ1179" s="169">
        <f t="shared" si="72"/>
        <v>44500</v>
      </c>
      <c r="AK1179" s="23" t="s">
        <v>13814</v>
      </c>
      <c r="AL1179" s="132" t="s">
        <v>15569</v>
      </c>
      <c r="AM1179" s="35">
        <v>42675</v>
      </c>
      <c r="AN1179" s="27"/>
      <c r="AO1179" s="104">
        <v>42723</v>
      </c>
      <c r="AP1179" s="25" t="s">
        <v>15066</v>
      </c>
    </row>
    <row r="1180" spans="1:42" s="74" customFormat="1" ht="24.75" customHeight="1" x14ac:dyDescent="0.15">
      <c r="A1180" s="422">
        <v>1177</v>
      </c>
      <c r="B1180" s="268" t="s">
        <v>14826</v>
      </c>
      <c r="C1180" s="23" t="s">
        <v>582</v>
      </c>
      <c r="D1180" s="24" t="s">
        <v>14830</v>
      </c>
      <c r="E1180" s="23"/>
      <c r="F1180" s="23"/>
      <c r="G1180" s="25" t="s">
        <v>15451</v>
      </c>
      <c r="H1180" s="23" t="s">
        <v>15452</v>
      </c>
      <c r="I1180" s="23" t="s">
        <v>12372</v>
      </c>
      <c r="J1180" s="25" t="s">
        <v>15067</v>
      </c>
      <c r="K1180" s="25" t="s">
        <v>15453</v>
      </c>
      <c r="L1180" s="134"/>
      <c r="M1180" s="23" t="s">
        <v>15454</v>
      </c>
      <c r="N1180" s="33" t="s">
        <v>15455</v>
      </c>
      <c r="O1180" s="25" t="s">
        <v>15456</v>
      </c>
      <c r="P1180" s="23" t="s">
        <v>15457</v>
      </c>
      <c r="Q1180" s="25" t="s">
        <v>15458</v>
      </c>
      <c r="R1180" s="25"/>
      <c r="S1180" s="23" t="s">
        <v>15459</v>
      </c>
      <c r="T1180" s="23" t="s">
        <v>15460</v>
      </c>
      <c r="U1180" s="25" t="s">
        <v>15461</v>
      </c>
      <c r="V1180" s="23" t="s">
        <v>15462</v>
      </c>
      <c r="W1180" s="25" t="s">
        <v>15463</v>
      </c>
      <c r="X1180" s="25" t="s">
        <v>15464</v>
      </c>
      <c r="Y1180" s="23" t="s">
        <v>15465</v>
      </c>
      <c r="Z1180" s="23" t="s">
        <v>15466</v>
      </c>
      <c r="AA1180" s="33">
        <v>5</v>
      </c>
      <c r="AB1180" s="295" t="str">
        <f t="shared" si="70"/>
        <v>年間</v>
      </c>
      <c r="AC1180" s="268"/>
      <c r="AD1180" s="167">
        <v>1</v>
      </c>
      <c r="AE1180" s="167">
        <v>9600</v>
      </c>
      <c r="AF1180" s="167">
        <f t="shared" si="68"/>
        <v>9600</v>
      </c>
      <c r="AG1180" s="27">
        <v>42644</v>
      </c>
      <c r="AH1180" s="168">
        <v>42675</v>
      </c>
      <c r="AI1180" s="29" t="str">
        <f t="shared" si="67"/>
        <v>～</v>
      </c>
      <c r="AJ1180" s="169">
        <f t="shared" si="72"/>
        <v>44500</v>
      </c>
      <c r="AK1180" s="23" t="s">
        <v>13814</v>
      </c>
      <c r="AL1180" s="132" t="s">
        <v>15570</v>
      </c>
      <c r="AM1180" s="35">
        <v>42675</v>
      </c>
      <c r="AN1180" s="27"/>
      <c r="AO1180" s="104">
        <v>42723</v>
      </c>
      <c r="AP1180" s="25" t="s">
        <v>15066</v>
      </c>
    </row>
    <row r="1181" spans="1:42" s="74" customFormat="1" ht="24.75" customHeight="1" x14ac:dyDescent="0.15">
      <c r="A1181" s="422">
        <v>1178</v>
      </c>
      <c r="B1181" s="268" t="s">
        <v>14826</v>
      </c>
      <c r="C1181" s="23" t="s">
        <v>582</v>
      </c>
      <c r="D1181" s="24" t="s">
        <v>14830</v>
      </c>
      <c r="E1181" s="23"/>
      <c r="F1181" s="23"/>
      <c r="G1181" s="25" t="s">
        <v>15451</v>
      </c>
      <c r="H1181" s="23" t="s">
        <v>15452</v>
      </c>
      <c r="I1181" s="23" t="s">
        <v>12372</v>
      </c>
      <c r="J1181" s="25" t="s">
        <v>15067</v>
      </c>
      <c r="K1181" s="25" t="s">
        <v>15453</v>
      </c>
      <c r="L1181" s="134"/>
      <c r="M1181" s="23" t="s">
        <v>15454</v>
      </c>
      <c r="N1181" s="33" t="s">
        <v>15455</v>
      </c>
      <c r="O1181" s="25" t="s">
        <v>15456</v>
      </c>
      <c r="P1181" s="23" t="s">
        <v>15457</v>
      </c>
      <c r="Q1181" s="25" t="s">
        <v>15458</v>
      </c>
      <c r="R1181" s="25"/>
      <c r="S1181" s="23" t="s">
        <v>15459</v>
      </c>
      <c r="T1181" s="23" t="s">
        <v>15460</v>
      </c>
      <c r="U1181" s="25" t="s">
        <v>15461</v>
      </c>
      <c r="V1181" s="23" t="s">
        <v>15462</v>
      </c>
      <c r="W1181" s="25" t="s">
        <v>15463</v>
      </c>
      <c r="X1181" s="25" t="s">
        <v>15464</v>
      </c>
      <c r="Y1181" s="23" t="s">
        <v>15465</v>
      </c>
      <c r="Z1181" s="23" t="s">
        <v>15466</v>
      </c>
      <c r="AA1181" s="33">
        <v>5</v>
      </c>
      <c r="AB1181" s="295" t="str">
        <f t="shared" si="70"/>
        <v>年間</v>
      </c>
      <c r="AC1181" s="268"/>
      <c r="AD1181" s="167">
        <v>1</v>
      </c>
      <c r="AE1181" s="167">
        <v>9600</v>
      </c>
      <c r="AF1181" s="167">
        <f t="shared" si="68"/>
        <v>9600</v>
      </c>
      <c r="AG1181" s="27">
        <v>42644</v>
      </c>
      <c r="AH1181" s="168">
        <v>42675</v>
      </c>
      <c r="AI1181" s="29" t="str">
        <f t="shared" si="67"/>
        <v>～</v>
      </c>
      <c r="AJ1181" s="169">
        <f t="shared" si="72"/>
        <v>44500</v>
      </c>
      <c r="AK1181" s="23" t="s">
        <v>13814</v>
      </c>
      <c r="AL1181" s="132" t="s">
        <v>15571</v>
      </c>
      <c r="AM1181" s="35">
        <v>42675</v>
      </c>
      <c r="AN1181" s="27"/>
      <c r="AO1181" s="104">
        <v>42723</v>
      </c>
      <c r="AP1181" s="25" t="s">
        <v>15066</v>
      </c>
    </row>
    <row r="1182" spans="1:42" s="74" customFormat="1" ht="24.75" customHeight="1" x14ac:dyDescent="0.15">
      <c r="A1182" s="422">
        <v>1179</v>
      </c>
      <c r="B1182" s="268" t="s">
        <v>14826</v>
      </c>
      <c r="C1182" s="23" t="s">
        <v>582</v>
      </c>
      <c r="D1182" s="24" t="s">
        <v>14830</v>
      </c>
      <c r="E1182" s="23"/>
      <c r="F1182" s="23"/>
      <c r="G1182" s="25" t="s">
        <v>15451</v>
      </c>
      <c r="H1182" s="23" t="s">
        <v>15452</v>
      </c>
      <c r="I1182" s="23" t="s">
        <v>12372</v>
      </c>
      <c r="J1182" s="25" t="s">
        <v>15067</v>
      </c>
      <c r="K1182" s="25" t="s">
        <v>15453</v>
      </c>
      <c r="L1182" s="134"/>
      <c r="M1182" s="23" t="s">
        <v>15454</v>
      </c>
      <c r="N1182" s="33" t="s">
        <v>15455</v>
      </c>
      <c r="O1182" s="25" t="s">
        <v>15456</v>
      </c>
      <c r="P1182" s="23" t="s">
        <v>15457</v>
      </c>
      <c r="Q1182" s="25" t="s">
        <v>15458</v>
      </c>
      <c r="R1182" s="25"/>
      <c r="S1182" s="23" t="s">
        <v>15459</v>
      </c>
      <c r="T1182" s="23" t="s">
        <v>15460</v>
      </c>
      <c r="U1182" s="25" t="s">
        <v>15461</v>
      </c>
      <c r="V1182" s="23" t="s">
        <v>15462</v>
      </c>
      <c r="W1182" s="25" t="s">
        <v>15463</v>
      </c>
      <c r="X1182" s="25" t="s">
        <v>15464</v>
      </c>
      <c r="Y1182" s="23" t="s">
        <v>15465</v>
      </c>
      <c r="Z1182" s="23" t="s">
        <v>15466</v>
      </c>
      <c r="AA1182" s="33">
        <v>5</v>
      </c>
      <c r="AB1182" s="295" t="str">
        <f t="shared" si="70"/>
        <v>年間</v>
      </c>
      <c r="AC1182" s="268"/>
      <c r="AD1182" s="167">
        <v>1</v>
      </c>
      <c r="AE1182" s="167">
        <v>9600</v>
      </c>
      <c r="AF1182" s="167">
        <f t="shared" si="68"/>
        <v>9600</v>
      </c>
      <c r="AG1182" s="27">
        <v>42644</v>
      </c>
      <c r="AH1182" s="168">
        <v>42675</v>
      </c>
      <c r="AI1182" s="29" t="str">
        <f t="shared" si="67"/>
        <v>～</v>
      </c>
      <c r="AJ1182" s="169">
        <f t="shared" si="72"/>
        <v>44500</v>
      </c>
      <c r="AK1182" s="23" t="s">
        <v>13814</v>
      </c>
      <c r="AL1182" s="132" t="s">
        <v>15572</v>
      </c>
      <c r="AM1182" s="35">
        <v>42675</v>
      </c>
      <c r="AN1182" s="27"/>
      <c r="AO1182" s="104">
        <v>42723</v>
      </c>
      <c r="AP1182" s="25" t="s">
        <v>15066</v>
      </c>
    </row>
    <row r="1183" spans="1:42" s="74" customFormat="1" ht="24.75" customHeight="1" x14ac:dyDescent="0.15">
      <c r="A1183" s="422">
        <v>1180</v>
      </c>
      <c r="B1183" s="268" t="s">
        <v>14826</v>
      </c>
      <c r="C1183" s="23" t="s">
        <v>582</v>
      </c>
      <c r="D1183" s="24" t="s">
        <v>14830</v>
      </c>
      <c r="E1183" s="23"/>
      <c r="F1183" s="23"/>
      <c r="G1183" s="25" t="s">
        <v>15451</v>
      </c>
      <c r="H1183" s="23" t="s">
        <v>15452</v>
      </c>
      <c r="I1183" s="23" t="s">
        <v>12372</v>
      </c>
      <c r="J1183" s="25" t="s">
        <v>15067</v>
      </c>
      <c r="K1183" s="25" t="s">
        <v>15453</v>
      </c>
      <c r="L1183" s="134"/>
      <c r="M1183" s="23" t="s">
        <v>15454</v>
      </c>
      <c r="N1183" s="33" t="s">
        <v>15455</v>
      </c>
      <c r="O1183" s="25" t="s">
        <v>15456</v>
      </c>
      <c r="P1183" s="23" t="s">
        <v>15457</v>
      </c>
      <c r="Q1183" s="25" t="s">
        <v>15458</v>
      </c>
      <c r="R1183" s="25"/>
      <c r="S1183" s="23" t="s">
        <v>15459</v>
      </c>
      <c r="T1183" s="23" t="s">
        <v>15460</v>
      </c>
      <c r="U1183" s="25" t="s">
        <v>15461</v>
      </c>
      <c r="V1183" s="23" t="s">
        <v>15462</v>
      </c>
      <c r="W1183" s="25" t="s">
        <v>15463</v>
      </c>
      <c r="X1183" s="25" t="s">
        <v>15464</v>
      </c>
      <c r="Y1183" s="23" t="s">
        <v>15465</v>
      </c>
      <c r="Z1183" s="23" t="s">
        <v>15466</v>
      </c>
      <c r="AA1183" s="33">
        <v>5</v>
      </c>
      <c r="AB1183" s="295" t="str">
        <f t="shared" si="70"/>
        <v>年間</v>
      </c>
      <c r="AC1183" s="268"/>
      <c r="AD1183" s="167">
        <v>1</v>
      </c>
      <c r="AE1183" s="167">
        <v>9600</v>
      </c>
      <c r="AF1183" s="167">
        <f t="shared" si="68"/>
        <v>9600</v>
      </c>
      <c r="AG1183" s="27">
        <v>42644</v>
      </c>
      <c r="AH1183" s="168">
        <v>42675</v>
      </c>
      <c r="AI1183" s="29" t="str">
        <f t="shared" si="67"/>
        <v>～</v>
      </c>
      <c r="AJ1183" s="169">
        <f t="shared" si="72"/>
        <v>44500</v>
      </c>
      <c r="AK1183" s="23" t="s">
        <v>13814</v>
      </c>
      <c r="AL1183" s="132" t="s">
        <v>15573</v>
      </c>
      <c r="AM1183" s="35">
        <v>42675</v>
      </c>
      <c r="AN1183" s="27"/>
      <c r="AO1183" s="104">
        <v>42723</v>
      </c>
      <c r="AP1183" s="25" t="s">
        <v>15066</v>
      </c>
    </row>
    <row r="1184" spans="1:42" s="74" customFormat="1" ht="24.75" customHeight="1" x14ac:dyDescent="0.15">
      <c r="A1184" s="422">
        <v>1181</v>
      </c>
      <c r="B1184" s="268" t="s">
        <v>14826</v>
      </c>
      <c r="C1184" s="23" t="s">
        <v>582</v>
      </c>
      <c r="D1184" s="24" t="s">
        <v>14830</v>
      </c>
      <c r="E1184" s="23"/>
      <c r="F1184" s="23"/>
      <c r="G1184" s="25" t="s">
        <v>15451</v>
      </c>
      <c r="H1184" s="23" t="s">
        <v>15452</v>
      </c>
      <c r="I1184" s="23" t="s">
        <v>12372</v>
      </c>
      <c r="J1184" s="25" t="s">
        <v>15067</v>
      </c>
      <c r="K1184" s="25" t="s">
        <v>15453</v>
      </c>
      <c r="L1184" s="134"/>
      <c r="M1184" s="23" t="s">
        <v>15454</v>
      </c>
      <c r="N1184" s="33" t="s">
        <v>15455</v>
      </c>
      <c r="O1184" s="25" t="s">
        <v>15456</v>
      </c>
      <c r="P1184" s="23" t="s">
        <v>15457</v>
      </c>
      <c r="Q1184" s="25" t="s">
        <v>15458</v>
      </c>
      <c r="R1184" s="25"/>
      <c r="S1184" s="23" t="s">
        <v>15459</v>
      </c>
      <c r="T1184" s="23" t="s">
        <v>15460</v>
      </c>
      <c r="U1184" s="25" t="s">
        <v>15461</v>
      </c>
      <c r="V1184" s="23" t="s">
        <v>15462</v>
      </c>
      <c r="W1184" s="25" t="s">
        <v>15463</v>
      </c>
      <c r="X1184" s="25" t="s">
        <v>15464</v>
      </c>
      <c r="Y1184" s="23" t="s">
        <v>15465</v>
      </c>
      <c r="Z1184" s="23" t="s">
        <v>15466</v>
      </c>
      <c r="AA1184" s="33">
        <v>5</v>
      </c>
      <c r="AB1184" s="295" t="str">
        <f t="shared" si="70"/>
        <v>年間</v>
      </c>
      <c r="AC1184" s="268"/>
      <c r="AD1184" s="167">
        <v>1</v>
      </c>
      <c r="AE1184" s="167">
        <v>9600</v>
      </c>
      <c r="AF1184" s="167">
        <f t="shared" si="68"/>
        <v>9600</v>
      </c>
      <c r="AG1184" s="27">
        <v>42644</v>
      </c>
      <c r="AH1184" s="168">
        <v>42675</v>
      </c>
      <c r="AI1184" s="29" t="str">
        <f t="shared" si="67"/>
        <v>～</v>
      </c>
      <c r="AJ1184" s="169">
        <f t="shared" si="72"/>
        <v>44500</v>
      </c>
      <c r="AK1184" s="23" t="s">
        <v>13814</v>
      </c>
      <c r="AL1184" s="132" t="s">
        <v>15574</v>
      </c>
      <c r="AM1184" s="35">
        <v>42675</v>
      </c>
      <c r="AN1184" s="27"/>
      <c r="AO1184" s="104">
        <v>42723</v>
      </c>
      <c r="AP1184" s="25" t="s">
        <v>15066</v>
      </c>
    </row>
    <row r="1185" spans="1:42" s="74" customFormat="1" ht="24.75" customHeight="1" x14ac:dyDescent="0.15">
      <c r="A1185" s="422">
        <v>1182</v>
      </c>
      <c r="B1185" s="268" t="s">
        <v>14826</v>
      </c>
      <c r="C1185" s="23" t="s">
        <v>582</v>
      </c>
      <c r="D1185" s="24" t="s">
        <v>14830</v>
      </c>
      <c r="E1185" s="23"/>
      <c r="F1185" s="23"/>
      <c r="G1185" s="25" t="s">
        <v>15451</v>
      </c>
      <c r="H1185" s="23" t="s">
        <v>15452</v>
      </c>
      <c r="I1185" s="23" t="s">
        <v>12372</v>
      </c>
      <c r="J1185" s="25" t="s">
        <v>15067</v>
      </c>
      <c r="K1185" s="25" t="s">
        <v>15453</v>
      </c>
      <c r="L1185" s="134"/>
      <c r="M1185" s="23" t="s">
        <v>15454</v>
      </c>
      <c r="N1185" s="33" t="s">
        <v>15455</v>
      </c>
      <c r="O1185" s="25" t="s">
        <v>15456</v>
      </c>
      <c r="P1185" s="23" t="s">
        <v>15457</v>
      </c>
      <c r="Q1185" s="25" t="s">
        <v>15458</v>
      </c>
      <c r="R1185" s="25"/>
      <c r="S1185" s="23" t="s">
        <v>15459</v>
      </c>
      <c r="T1185" s="23" t="s">
        <v>15460</v>
      </c>
      <c r="U1185" s="25" t="s">
        <v>15461</v>
      </c>
      <c r="V1185" s="23" t="s">
        <v>15462</v>
      </c>
      <c r="W1185" s="25" t="s">
        <v>15463</v>
      </c>
      <c r="X1185" s="25" t="s">
        <v>15464</v>
      </c>
      <c r="Y1185" s="23" t="s">
        <v>15465</v>
      </c>
      <c r="Z1185" s="23" t="s">
        <v>15466</v>
      </c>
      <c r="AA1185" s="33">
        <v>5</v>
      </c>
      <c r="AB1185" s="295" t="str">
        <f t="shared" si="70"/>
        <v>年間</v>
      </c>
      <c r="AC1185" s="268"/>
      <c r="AD1185" s="167">
        <v>1</v>
      </c>
      <c r="AE1185" s="167">
        <v>9600</v>
      </c>
      <c r="AF1185" s="167">
        <f t="shared" si="68"/>
        <v>9600</v>
      </c>
      <c r="AG1185" s="27">
        <v>42644</v>
      </c>
      <c r="AH1185" s="168">
        <v>42675</v>
      </c>
      <c r="AI1185" s="29" t="str">
        <f t="shared" si="67"/>
        <v>～</v>
      </c>
      <c r="AJ1185" s="169">
        <f t="shared" si="72"/>
        <v>44500</v>
      </c>
      <c r="AK1185" s="23" t="s">
        <v>13814</v>
      </c>
      <c r="AL1185" s="132" t="s">
        <v>15575</v>
      </c>
      <c r="AM1185" s="35">
        <v>42675</v>
      </c>
      <c r="AN1185" s="27"/>
      <c r="AO1185" s="104">
        <v>42723</v>
      </c>
      <c r="AP1185" s="25" t="s">
        <v>15066</v>
      </c>
    </row>
    <row r="1186" spans="1:42" s="74" customFormat="1" ht="24.75" customHeight="1" x14ac:dyDescent="0.15">
      <c r="A1186" s="422">
        <v>1183</v>
      </c>
      <c r="B1186" s="268" t="s">
        <v>14826</v>
      </c>
      <c r="C1186" s="23" t="s">
        <v>582</v>
      </c>
      <c r="D1186" s="24" t="s">
        <v>14830</v>
      </c>
      <c r="E1186" s="23"/>
      <c r="F1186" s="23"/>
      <c r="G1186" s="25" t="s">
        <v>15451</v>
      </c>
      <c r="H1186" s="23" t="s">
        <v>15452</v>
      </c>
      <c r="I1186" s="23" t="s">
        <v>12372</v>
      </c>
      <c r="J1186" s="25" t="s">
        <v>15067</v>
      </c>
      <c r="K1186" s="25" t="s">
        <v>15453</v>
      </c>
      <c r="L1186" s="134"/>
      <c r="M1186" s="23" t="s">
        <v>15454</v>
      </c>
      <c r="N1186" s="33" t="s">
        <v>15455</v>
      </c>
      <c r="O1186" s="25" t="s">
        <v>15456</v>
      </c>
      <c r="P1186" s="23" t="s">
        <v>15457</v>
      </c>
      <c r="Q1186" s="25" t="s">
        <v>15458</v>
      </c>
      <c r="R1186" s="25"/>
      <c r="S1186" s="23" t="s">
        <v>15459</v>
      </c>
      <c r="T1186" s="23" t="s">
        <v>15460</v>
      </c>
      <c r="U1186" s="25" t="s">
        <v>15461</v>
      </c>
      <c r="V1186" s="23" t="s">
        <v>15462</v>
      </c>
      <c r="W1186" s="25" t="s">
        <v>15463</v>
      </c>
      <c r="X1186" s="25" t="s">
        <v>15464</v>
      </c>
      <c r="Y1186" s="23" t="s">
        <v>15465</v>
      </c>
      <c r="Z1186" s="23" t="s">
        <v>15466</v>
      </c>
      <c r="AA1186" s="33">
        <v>5</v>
      </c>
      <c r="AB1186" s="295" t="str">
        <f t="shared" si="70"/>
        <v>年間</v>
      </c>
      <c r="AC1186" s="268"/>
      <c r="AD1186" s="167">
        <v>1</v>
      </c>
      <c r="AE1186" s="167">
        <v>9600</v>
      </c>
      <c r="AF1186" s="167">
        <f t="shared" si="68"/>
        <v>9600</v>
      </c>
      <c r="AG1186" s="27">
        <v>42644</v>
      </c>
      <c r="AH1186" s="168">
        <v>42675</v>
      </c>
      <c r="AI1186" s="29" t="str">
        <f t="shared" si="67"/>
        <v>～</v>
      </c>
      <c r="AJ1186" s="169">
        <f t="shared" si="72"/>
        <v>44500</v>
      </c>
      <c r="AK1186" s="23" t="s">
        <v>13814</v>
      </c>
      <c r="AL1186" s="132" t="s">
        <v>15576</v>
      </c>
      <c r="AM1186" s="35">
        <v>42675</v>
      </c>
      <c r="AN1186" s="27"/>
      <c r="AO1186" s="104">
        <v>42723</v>
      </c>
      <c r="AP1186" s="25" t="s">
        <v>15066</v>
      </c>
    </row>
    <row r="1187" spans="1:42" s="74" customFormat="1" ht="24.75" customHeight="1" x14ac:dyDescent="0.15">
      <c r="A1187" s="422">
        <v>1184</v>
      </c>
      <c r="B1187" s="268" t="s">
        <v>14826</v>
      </c>
      <c r="C1187" s="23" t="s">
        <v>582</v>
      </c>
      <c r="D1187" s="24" t="s">
        <v>14830</v>
      </c>
      <c r="E1187" s="23"/>
      <c r="F1187" s="23"/>
      <c r="G1187" s="25" t="s">
        <v>15451</v>
      </c>
      <c r="H1187" s="23" t="s">
        <v>15452</v>
      </c>
      <c r="I1187" s="23" t="s">
        <v>12372</v>
      </c>
      <c r="J1187" s="25" t="s">
        <v>15067</v>
      </c>
      <c r="K1187" s="25" t="s">
        <v>15453</v>
      </c>
      <c r="L1187" s="134"/>
      <c r="M1187" s="23" t="s">
        <v>15454</v>
      </c>
      <c r="N1187" s="33" t="s">
        <v>15455</v>
      </c>
      <c r="O1187" s="25" t="s">
        <v>15456</v>
      </c>
      <c r="P1187" s="23" t="s">
        <v>15457</v>
      </c>
      <c r="Q1187" s="25" t="s">
        <v>15458</v>
      </c>
      <c r="R1187" s="25"/>
      <c r="S1187" s="23" t="s">
        <v>15459</v>
      </c>
      <c r="T1187" s="23" t="s">
        <v>15460</v>
      </c>
      <c r="U1187" s="25" t="s">
        <v>15461</v>
      </c>
      <c r="V1187" s="23" t="s">
        <v>15462</v>
      </c>
      <c r="W1187" s="25" t="s">
        <v>15463</v>
      </c>
      <c r="X1187" s="25" t="s">
        <v>15464</v>
      </c>
      <c r="Y1187" s="23" t="s">
        <v>15465</v>
      </c>
      <c r="Z1187" s="23" t="s">
        <v>15466</v>
      </c>
      <c r="AA1187" s="33">
        <v>5</v>
      </c>
      <c r="AB1187" s="295" t="str">
        <f t="shared" si="70"/>
        <v>年間</v>
      </c>
      <c r="AC1187" s="268"/>
      <c r="AD1187" s="167">
        <v>1</v>
      </c>
      <c r="AE1187" s="167">
        <v>9600</v>
      </c>
      <c r="AF1187" s="167">
        <f t="shared" si="68"/>
        <v>9600</v>
      </c>
      <c r="AG1187" s="27">
        <v>42644</v>
      </c>
      <c r="AH1187" s="168">
        <v>42675</v>
      </c>
      <c r="AI1187" s="29" t="str">
        <f t="shared" si="67"/>
        <v>～</v>
      </c>
      <c r="AJ1187" s="169">
        <f t="shared" si="72"/>
        <v>44500</v>
      </c>
      <c r="AK1187" s="23" t="s">
        <v>13814</v>
      </c>
      <c r="AL1187" s="132" t="s">
        <v>15577</v>
      </c>
      <c r="AM1187" s="35">
        <v>42675</v>
      </c>
      <c r="AN1187" s="27"/>
      <c r="AO1187" s="104">
        <v>42723</v>
      </c>
      <c r="AP1187" s="25" t="s">
        <v>15066</v>
      </c>
    </row>
    <row r="1188" spans="1:42" s="74" customFormat="1" ht="24.75" customHeight="1" x14ac:dyDescent="0.15">
      <c r="A1188" s="422">
        <v>1185</v>
      </c>
      <c r="B1188" s="268" t="s">
        <v>14826</v>
      </c>
      <c r="C1188" s="23" t="s">
        <v>582</v>
      </c>
      <c r="D1188" s="24" t="s">
        <v>14830</v>
      </c>
      <c r="E1188" s="23"/>
      <c r="F1188" s="23"/>
      <c r="G1188" s="25" t="s">
        <v>15451</v>
      </c>
      <c r="H1188" s="23" t="s">
        <v>15452</v>
      </c>
      <c r="I1188" s="23" t="s">
        <v>12372</v>
      </c>
      <c r="J1188" s="25" t="s">
        <v>15067</v>
      </c>
      <c r="K1188" s="25" t="s">
        <v>15453</v>
      </c>
      <c r="L1188" s="134"/>
      <c r="M1188" s="23" t="s">
        <v>15454</v>
      </c>
      <c r="N1188" s="33" t="s">
        <v>15455</v>
      </c>
      <c r="O1188" s="25" t="s">
        <v>15456</v>
      </c>
      <c r="P1188" s="23" t="s">
        <v>15457</v>
      </c>
      <c r="Q1188" s="25" t="s">
        <v>15458</v>
      </c>
      <c r="R1188" s="25"/>
      <c r="S1188" s="23" t="s">
        <v>15459</v>
      </c>
      <c r="T1188" s="23" t="s">
        <v>15460</v>
      </c>
      <c r="U1188" s="25" t="s">
        <v>15461</v>
      </c>
      <c r="V1188" s="23" t="s">
        <v>15462</v>
      </c>
      <c r="W1188" s="25" t="s">
        <v>15463</v>
      </c>
      <c r="X1188" s="25" t="s">
        <v>15464</v>
      </c>
      <c r="Y1188" s="23" t="s">
        <v>15465</v>
      </c>
      <c r="Z1188" s="23" t="s">
        <v>15466</v>
      </c>
      <c r="AA1188" s="33">
        <v>5</v>
      </c>
      <c r="AB1188" s="295" t="str">
        <f t="shared" si="70"/>
        <v>年間</v>
      </c>
      <c r="AC1188" s="268"/>
      <c r="AD1188" s="167">
        <v>1</v>
      </c>
      <c r="AE1188" s="167">
        <v>9600</v>
      </c>
      <c r="AF1188" s="167">
        <f t="shared" si="68"/>
        <v>9600</v>
      </c>
      <c r="AG1188" s="27">
        <v>42644</v>
      </c>
      <c r="AH1188" s="168">
        <v>42675</v>
      </c>
      <c r="AI1188" s="29" t="str">
        <f t="shared" si="67"/>
        <v>～</v>
      </c>
      <c r="AJ1188" s="169">
        <f t="shared" si="72"/>
        <v>44500</v>
      </c>
      <c r="AK1188" s="23" t="s">
        <v>13814</v>
      </c>
      <c r="AL1188" s="132" t="s">
        <v>15578</v>
      </c>
      <c r="AM1188" s="35">
        <v>42675</v>
      </c>
      <c r="AN1188" s="27"/>
      <c r="AO1188" s="104">
        <v>42723</v>
      </c>
      <c r="AP1188" s="25" t="s">
        <v>15066</v>
      </c>
    </row>
    <row r="1189" spans="1:42" s="74" customFormat="1" ht="24.75" customHeight="1" x14ac:dyDescent="0.15">
      <c r="A1189" s="422">
        <v>1186</v>
      </c>
      <c r="B1189" s="268" t="s">
        <v>14826</v>
      </c>
      <c r="C1189" s="23" t="s">
        <v>582</v>
      </c>
      <c r="D1189" s="24" t="s">
        <v>14830</v>
      </c>
      <c r="E1189" s="23"/>
      <c r="F1189" s="23"/>
      <c r="G1189" s="25" t="s">
        <v>15451</v>
      </c>
      <c r="H1189" s="23" t="s">
        <v>15452</v>
      </c>
      <c r="I1189" s="23" t="s">
        <v>12372</v>
      </c>
      <c r="J1189" s="25" t="s">
        <v>15067</v>
      </c>
      <c r="K1189" s="25" t="s">
        <v>15453</v>
      </c>
      <c r="L1189" s="134"/>
      <c r="M1189" s="23" t="s">
        <v>15454</v>
      </c>
      <c r="N1189" s="33" t="s">
        <v>15455</v>
      </c>
      <c r="O1189" s="25" t="s">
        <v>15456</v>
      </c>
      <c r="P1189" s="23" t="s">
        <v>15457</v>
      </c>
      <c r="Q1189" s="25" t="s">
        <v>15458</v>
      </c>
      <c r="R1189" s="25"/>
      <c r="S1189" s="23" t="s">
        <v>15459</v>
      </c>
      <c r="T1189" s="23" t="s">
        <v>15460</v>
      </c>
      <c r="U1189" s="25" t="s">
        <v>15461</v>
      </c>
      <c r="V1189" s="23" t="s">
        <v>15462</v>
      </c>
      <c r="W1189" s="25" t="s">
        <v>15463</v>
      </c>
      <c r="X1189" s="25" t="s">
        <v>15464</v>
      </c>
      <c r="Y1189" s="23" t="s">
        <v>15465</v>
      </c>
      <c r="Z1189" s="23" t="s">
        <v>15466</v>
      </c>
      <c r="AA1189" s="33">
        <v>5</v>
      </c>
      <c r="AB1189" s="295" t="str">
        <f t="shared" si="70"/>
        <v>年間</v>
      </c>
      <c r="AC1189" s="268"/>
      <c r="AD1189" s="167">
        <v>1</v>
      </c>
      <c r="AE1189" s="167">
        <v>9600</v>
      </c>
      <c r="AF1189" s="167">
        <f t="shared" si="68"/>
        <v>9600</v>
      </c>
      <c r="AG1189" s="27">
        <v>42644</v>
      </c>
      <c r="AH1189" s="168">
        <v>42675</v>
      </c>
      <c r="AI1189" s="29" t="str">
        <f t="shared" si="67"/>
        <v>～</v>
      </c>
      <c r="AJ1189" s="169">
        <f t="shared" si="72"/>
        <v>44500</v>
      </c>
      <c r="AK1189" s="23" t="s">
        <v>13814</v>
      </c>
      <c r="AL1189" s="132" t="s">
        <v>15579</v>
      </c>
      <c r="AM1189" s="35">
        <v>42675</v>
      </c>
      <c r="AN1189" s="27"/>
      <c r="AO1189" s="104">
        <v>42723</v>
      </c>
      <c r="AP1189" s="25" t="s">
        <v>15066</v>
      </c>
    </row>
    <row r="1190" spans="1:42" s="74" customFormat="1" ht="24.75" customHeight="1" x14ac:dyDescent="0.15">
      <c r="A1190" s="422">
        <v>1187</v>
      </c>
      <c r="B1190" s="268" t="s">
        <v>14826</v>
      </c>
      <c r="C1190" s="23" t="s">
        <v>582</v>
      </c>
      <c r="D1190" s="24" t="s">
        <v>14830</v>
      </c>
      <c r="E1190" s="23"/>
      <c r="F1190" s="23"/>
      <c r="G1190" s="25" t="s">
        <v>15451</v>
      </c>
      <c r="H1190" s="23" t="s">
        <v>15452</v>
      </c>
      <c r="I1190" s="23" t="s">
        <v>12372</v>
      </c>
      <c r="J1190" s="25" t="s">
        <v>15067</v>
      </c>
      <c r="K1190" s="25" t="s">
        <v>15453</v>
      </c>
      <c r="L1190" s="134"/>
      <c r="M1190" s="23" t="s">
        <v>15454</v>
      </c>
      <c r="N1190" s="33" t="s">
        <v>15455</v>
      </c>
      <c r="O1190" s="25" t="s">
        <v>15456</v>
      </c>
      <c r="P1190" s="23" t="s">
        <v>15457</v>
      </c>
      <c r="Q1190" s="25" t="s">
        <v>15458</v>
      </c>
      <c r="R1190" s="25"/>
      <c r="S1190" s="23" t="s">
        <v>15459</v>
      </c>
      <c r="T1190" s="23" t="s">
        <v>15460</v>
      </c>
      <c r="U1190" s="25" t="s">
        <v>15461</v>
      </c>
      <c r="V1190" s="23" t="s">
        <v>15462</v>
      </c>
      <c r="W1190" s="25" t="s">
        <v>15463</v>
      </c>
      <c r="X1190" s="25" t="s">
        <v>15464</v>
      </c>
      <c r="Y1190" s="23" t="s">
        <v>15465</v>
      </c>
      <c r="Z1190" s="23" t="s">
        <v>15466</v>
      </c>
      <c r="AA1190" s="33">
        <v>5</v>
      </c>
      <c r="AB1190" s="295" t="str">
        <f t="shared" si="70"/>
        <v>年間</v>
      </c>
      <c r="AC1190" s="268"/>
      <c r="AD1190" s="167">
        <v>1</v>
      </c>
      <c r="AE1190" s="167">
        <v>9600</v>
      </c>
      <c r="AF1190" s="167">
        <f t="shared" si="68"/>
        <v>9600</v>
      </c>
      <c r="AG1190" s="27">
        <v>42644</v>
      </c>
      <c r="AH1190" s="168">
        <v>42675</v>
      </c>
      <c r="AI1190" s="29" t="str">
        <f t="shared" si="67"/>
        <v>～</v>
      </c>
      <c r="AJ1190" s="169">
        <f t="shared" si="72"/>
        <v>44500</v>
      </c>
      <c r="AK1190" s="23" t="s">
        <v>13814</v>
      </c>
      <c r="AL1190" s="132" t="s">
        <v>15580</v>
      </c>
      <c r="AM1190" s="35">
        <v>42675</v>
      </c>
      <c r="AN1190" s="27"/>
      <c r="AO1190" s="104">
        <v>42723</v>
      </c>
      <c r="AP1190" s="25" t="s">
        <v>15066</v>
      </c>
    </row>
    <row r="1191" spans="1:42" s="74" customFormat="1" ht="24.75" customHeight="1" x14ac:dyDescent="0.15">
      <c r="A1191" s="422">
        <v>1188</v>
      </c>
      <c r="B1191" s="268" t="s">
        <v>14826</v>
      </c>
      <c r="C1191" s="23" t="s">
        <v>582</v>
      </c>
      <c r="D1191" s="24" t="s">
        <v>14830</v>
      </c>
      <c r="E1191" s="23"/>
      <c r="F1191" s="23"/>
      <c r="G1191" s="25" t="s">
        <v>15451</v>
      </c>
      <c r="H1191" s="23" t="s">
        <v>15452</v>
      </c>
      <c r="I1191" s="23" t="s">
        <v>12372</v>
      </c>
      <c r="J1191" s="25" t="s">
        <v>15067</v>
      </c>
      <c r="K1191" s="25" t="s">
        <v>15453</v>
      </c>
      <c r="L1191" s="134"/>
      <c r="M1191" s="23" t="s">
        <v>15454</v>
      </c>
      <c r="N1191" s="33" t="s">
        <v>15455</v>
      </c>
      <c r="O1191" s="25" t="s">
        <v>15456</v>
      </c>
      <c r="P1191" s="23" t="s">
        <v>15457</v>
      </c>
      <c r="Q1191" s="25" t="s">
        <v>15458</v>
      </c>
      <c r="R1191" s="25"/>
      <c r="S1191" s="23" t="s">
        <v>15459</v>
      </c>
      <c r="T1191" s="23" t="s">
        <v>15460</v>
      </c>
      <c r="U1191" s="25" t="s">
        <v>15461</v>
      </c>
      <c r="V1191" s="23" t="s">
        <v>15462</v>
      </c>
      <c r="W1191" s="25" t="s">
        <v>15463</v>
      </c>
      <c r="X1191" s="25" t="s">
        <v>15464</v>
      </c>
      <c r="Y1191" s="23" t="s">
        <v>15465</v>
      </c>
      <c r="Z1191" s="23" t="s">
        <v>15466</v>
      </c>
      <c r="AA1191" s="33">
        <v>5</v>
      </c>
      <c r="AB1191" s="295" t="str">
        <f t="shared" si="70"/>
        <v>年間</v>
      </c>
      <c r="AC1191" s="268"/>
      <c r="AD1191" s="167">
        <v>1</v>
      </c>
      <c r="AE1191" s="167">
        <v>9600</v>
      </c>
      <c r="AF1191" s="167">
        <f t="shared" si="68"/>
        <v>9600</v>
      </c>
      <c r="AG1191" s="27">
        <v>42644</v>
      </c>
      <c r="AH1191" s="168">
        <v>42675</v>
      </c>
      <c r="AI1191" s="29" t="str">
        <f t="shared" si="67"/>
        <v>～</v>
      </c>
      <c r="AJ1191" s="169">
        <f t="shared" si="72"/>
        <v>44500</v>
      </c>
      <c r="AK1191" s="23" t="s">
        <v>13814</v>
      </c>
      <c r="AL1191" s="132" t="s">
        <v>15581</v>
      </c>
      <c r="AM1191" s="35">
        <v>42675</v>
      </c>
      <c r="AN1191" s="27"/>
      <c r="AO1191" s="104">
        <v>42723</v>
      </c>
      <c r="AP1191" s="25" t="s">
        <v>15066</v>
      </c>
    </row>
    <row r="1192" spans="1:42" s="74" customFormat="1" ht="24.75" customHeight="1" x14ac:dyDescent="0.15">
      <c r="A1192" s="422">
        <v>1189</v>
      </c>
      <c r="B1192" s="268" t="s">
        <v>14826</v>
      </c>
      <c r="C1192" s="23" t="s">
        <v>582</v>
      </c>
      <c r="D1192" s="24" t="s">
        <v>14830</v>
      </c>
      <c r="E1192" s="23"/>
      <c r="F1192" s="23"/>
      <c r="G1192" s="25" t="s">
        <v>15451</v>
      </c>
      <c r="H1192" s="23" t="s">
        <v>15452</v>
      </c>
      <c r="I1192" s="23" t="s">
        <v>12372</v>
      </c>
      <c r="J1192" s="25" t="s">
        <v>15067</v>
      </c>
      <c r="K1192" s="25" t="s">
        <v>15453</v>
      </c>
      <c r="L1192" s="134"/>
      <c r="M1192" s="23" t="s">
        <v>15454</v>
      </c>
      <c r="N1192" s="33" t="s">
        <v>15455</v>
      </c>
      <c r="O1192" s="25" t="s">
        <v>15456</v>
      </c>
      <c r="P1192" s="23" t="s">
        <v>15457</v>
      </c>
      <c r="Q1192" s="25" t="s">
        <v>15458</v>
      </c>
      <c r="R1192" s="25"/>
      <c r="S1192" s="23" t="s">
        <v>15459</v>
      </c>
      <c r="T1192" s="23" t="s">
        <v>15460</v>
      </c>
      <c r="U1192" s="25" t="s">
        <v>15461</v>
      </c>
      <c r="V1192" s="23" t="s">
        <v>15462</v>
      </c>
      <c r="W1192" s="25" t="s">
        <v>15463</v>
      </c>
      <c r="X1192" s="25" t="s">
        <v>15464</v>
      </c>
      <c r="Y1192" s="23" t="s">
        <v>15465</v>
      </c>
      <c r="Z1192" s="23" t="s">
        <v>15466</v>
      </c>
      <c r="AA1192" s="33">
        <v>5</v>
      </c>
      <c r="AB1192" s="295" t="str">
        <f t="shared" si="70"/>
        <v>年間</v>
      </c>
      <c r="AC1192" s="268"/>
      <c r="AD1192" s="167">
        <v>1</v>
      </c>
      <c r="AE1192" s="167">
        <v>9600</v>
      </c>
      <c r="AF1192" s="167">
        <f t="shared" si="68"/>
        <v>9600</v>
      </c>
      <c r="AG1192" s="27">
        <v>42644</v>
      </c>
      <c r="AH1192" s="168">
        <v>42675</v>
      </c>
      <c r="AI1192" s="29" t="str">
        <f t="shared" si="67"/>
        <v>～</v>
      </c>
      <c r="AJ1192" s="169">
        <f t="shared" si="72"/>
        <v>44500</v>
      </c>
      <c r="AK1192" s="23" t="s">
        <v>13814</v>
      </c>
      <c r="AL1192" s="132" t="s">
        <v>15582</v>
      </c>
      <c r="AM1192" s="35">
        <v>42675</v>
      </c>
      <c r="AN1192" s="27"/>
      <c r="AO1192" s="104">
        <v>42723</v>
      </c>
      <c r="AP1192" s="25" t="s">
        <v>15066</v>
      </c>
    </row>
    <row r="1193" spans="1:42" s="74" customFormat="1" ht="24.75" customHeight="1" x14ac:dyDescent="0.15">
      <c r="A1193" s="422">
        <v>1190</v>
      </c>
      <c r="B1193" s="268" t="s">
        <v>14826</v>
      </c>
      <c r="C1193" s="23" t="s">
        <v>582</v>
      </c>
      <c r="D1193" s="24" t="s">
        <v>14830</v>
      </c>
      <c r="E1193" s="23"/>
      <c r="F1193" s="23"/>
      <c r="G1193" s="25" t="s">
        <v>15451</v>
      </c>
      <c r="H1193" s="23" t="s">
        <v>15452</v>
      </c>
      <c r="I1193" s="23" t="s">
        <v>12372</v>
      </c>
      <c r="J1193" s="25" t="s">
        <v>15067</v>
      </c>
      <c r="K1193" s="25" t="s">
        <v>15453</v>
      </c>
      <c r="L1193" s="134"/>
      <c r="M1193" s="23" t="s">
        <v>15454</v>
      </c>
      <c r="N1193" s="33" t="s">
        <v>15455</v>
      </c>
      <c r="O1193" s="25" t="s">
        <v>15456</v>
      </c>
      <c r="P1193" s="23" t="s">
        <v>15457</v>
      </c>
      <c r="Q1193" s="25" t="s">
        <v>15458</v>
      </c>
      <c r="R1193" s="25"/>
      <c r="S1193" s="23" t="s">
        <v>15459</v>
      </c>
      <c r="T1193" s="23" t="s">
        <v>15460</v>
      </c>
      <c r="U1193" s="25" t="s">
        <v>15461</v>
      </c>
      <c r="V1193" s="23" t="s">
        <v>15462</v>
      </c>
      <c r="W1193" s="25" t="s">
        <v>15463</v>
      </c>
      <c r="X1193" s="25" t="s">
        <v>15464</v>
      </c>
      <c r="Y1193" s="23" t="s">
        <v>15465</v>
      </c>
      <c r="Z1193" s="23" t="s">
        <v>15466</v>
      </c>
      <c r="AA1193" s="33">
        <v>5</v>
      </c>
      <c r="AB1193" s="295" t="str">
        <f t="shared" si="70"/>
        <v>年間</v>
      </c>
      <c r="AC1193" s="268"/>
      <c r="AD1193" s="167">
        <v>1</v>
      </c>
      <c r="AE1193" s="167">
        <v>9600</v>
      </c>
      <c r="AF1193" s="167">
        <f t="shared" si="68"/>
        <v>9600</v>
      </c>
      <c r="AG1193" s="27">
        <v>42644</v>
      </c>
      <c r="AH1193" s="168">
        <v>42675</v>
      </c>
      <c r="AI1193" s="29" t="str">
        <f t="shared" si="67"/>
        <v>～</v>
      </c>
      <c r="AJ1193" s="169">
        <f t="shared" si="72"/>
        <v>44500</v>
      </c>
      <c r="AK1193" s="23" t="s">
        <v>13814</v>
      </c>
      <c r="AL1193" s="132" t="s">
        <v>15583</v>
      </c>
      <c r="AM1193" s="35">
        <v>42675</v>
      </c>
      <c r="AN1193" s="27"/>
      <c r="AO1193" s="104">
        <v>42723</v>
      </c>
      <c r="AP1193" s="25" t="s">
        <v>15066</v>
      </c>
    </row>
    <row r="1194" spans="1:42" s="74" customFormat="1" ht="24.75" customHeight="1" x14ac:dyDescent="0.15">
      <c r="A1194" s="422">
        <v>1191</v>
      </c>
      <c r="B1194" s="268" t="s">
        <v>14826</v>
      </c>
      <c r="C1194" s="23" t="s">
        <v>582</v>
      </c>
      <c r="D1194" s="24" t="s">
        <v>14830</v>
      </c>
      <c r="E1194" s="23"/>
      <c r="F1194" s="23"/>
      <c r="G1194" s="25" t="s">
        <v>15451</v>
      </c>
      <c r="H1194" s="23" t="s">
        <v>15452</v>
      </c>
      <c r="I1194" s="23" t="s">
        <v>12372</v>
      </c>
      <c r="J1194" s="25" t="s">
        <v>15067</v>
      </c>
      <c r="K1194" s="25" t="s">
        <v>15453</v>
      </c>
      <c r="L1194" s="134"/>
      <c r="M1194" s="23" t="s">
        <v>15454</v>
      </c>
      <c r="N1194" s="33" t="s">
        <v>15455</v>
      </c>
      <c r="O1194" s="25" t="s">
        <v>15456</v>
      </c>
      <c r="P1194" s="23" t="s">
        <v>15457</v>
      </c>
      <c r="Q1194" s="25" t="s">
        <v>15458</v>
      </c>
      <c r="R1194" s="25"/>
      <c r="S1194" s="23" t="s">
        <v>15459</v>
      </c>
      <c r="T1194" s="23" t="s">
        <v>15460</v>
      </c>
      <c r="U1194" s="25" t="s">
        <v>15461</v>
      </c>
      <c r="V1194" s="23" t="s">
        <v>15462</v>
      </c>
      <c r="W1194" s="25" t="s">
        <v>15463</v>
      </c>
      <c r="X1194" s="25" t="s">
        <v>15464</v>
      </c>
      <c r="Y1194" s="23" t="s">
        <v>15465</v>
      </c>
      <c r="Z1194" s="23" t="s">
        <v>15466</v>
      </c>
      <c r="AA1194" s="33">
        <v>5</v>
      </c>
      <c r="AB1194" s="295" t="str">
        <f t="shared" si="70"/>
        <v>年間</v>
      </c>
      <c r="AC1194" s="268"/>
      <c r="AD1194" s="167">
        <v>1</v>
      </c>
      <c r="AE1194" s="167">
        <v>9600</v>
      </c>
      <c r="AF1194" s="167">
        <f t="shared" si="68"/>
        <v>9600</v>
      </c>
      <c r="AG1194" s="27">
        <v>42644</v>
      </c>
      <c r="AH1194" s="168">
        <v>42675</v>
      </c>
      <c r="AI1194" s="29" t="str">
        <f t="shared" si="67"/>
        <v>～</v>
      </c>
      <c r="AJ1194" s="169">
        <f t="shared" si="72"/>
        <v>44500</v>
      </c>
      <c r="AK1194" s="23" t="s">
        <v>13814</v>
      </c>
      <c r="AL1194" s="132" t="s">
        <v>15584</v>
      </c>
      <c r="AM1194" s="35">
        <v>42675</v>
      </c>
      <c r="AN1194" s="27"/>
      <c r="AO1194" s="104">
        <v>42723</v>
      </c>
      <c r="AP1194" s="25" t="s">
        <v>15066</v>
      </c>
    </row>
    <row r="1195" spans="1:42" s="74" customFormat="1" ht="24.75" customHeight="1" x14ac:dyDescent="0.15">
      <c r="A1195" s="422">
        <v>1192</v>
      </c>
      <c r="B1195" s="268" t="s">
        <v>14826</v>
      </c>
      <c r="C1195" s="23" t="s">
        <v>582</v>
      </c>
      <c r="D1195" s="24" t="s">
        <v>14830</v>
      </c>
      <c r="E1195" s="23"/>
      <c r="F1195" s="23"/>
      <c r="G1195" s="25" t="s">
        <v>15451</v>
      </c>
      <c r="H1195" s="23" t="s">
        <v>15452</v>
      </c>
      <c r="I1195" s="23" t="s">
        <v>12372</v>
      </c>
      <c r="J1195" s="25" t="s">
        <v>15067</v>
      </c>
      <c r="K1195" s="25" t="s">
        <v>15453</v>
      </c>
      <c r="L1195" s="134"/>
      <c r="M1195" s="23" t="s">
        <v>15454</v>
      </c>
      <c r="N1195" s="33" t="s">
        <v>15455</v>
      </c>
      <c r="O1195" s="25" t="s">
        <v>15456</v>
      </c>
      <c r="P1195" s="23" t="s">
        <v>15457</v>
      </c>
      <c r="Q1195" s="25" t="s">
        <v>15458</v>
      </c>
      <c r="R1195" s="25"/>
      <c r="S1195" s="23" t="s">
        <v>15459</v>
      </c>
      <c r="T1195" s="23" t="s">
        <v>15460</v>
      </c>
      <c r="U1195" s="25" t="s">
        <v>15461</v>
      </c>
      <c r="V1195" s="23" t="s">
        <v>15462</v>
      </c>
      <c r="W1195" s="25" t="s">
        <v>15463</v>
      </c>
      <c r="X1195" s="25" t="s">
        <v>15464</v>
      </c>
      <c r="Y1195" s="23" t="s">
        <v>15465</v>
      </c>
      <c r="Z1195" s="23" t="s">
        <v>15466</v>
      </c>
      <c r="AA1195" s="33">
        <v>5</v>
      </c>
      <c r="AB1195" s="295" t="str">
        <f t="shared" si="70"/>
        <v>年間</v>
      </c>
      <c r="AC1195" s="268"/>
      <c r="AD1195" s="167">
        <v>1</v>
      </c>
      <c r="AE1195" s="167">
        <v>9600</v>
      </c>
      <c r="AF1195" s="167">
        <f t="shared" si="68"/>
        <v>9600</v>
      </c>
      <c r="AG1195" s="27">
        <v>42644</v>
      </c>
      <c r="AH1195" s="168">
        <v>42675</v>
      </c>
      <c r="AI1195" s="29" t="str">
        <f t="shared" si="67"/>
        <v>～</v>
      </c>
      <c r="AJ1195" s="169">
        <f t="shared" si="72"/>
        <v>44500</v>
      </c>
      <c r="AK1195" s="23" t="s">
        <v>13814</v>
      </c>
      <c r="AL1195" s="132" t="s">
        <v>15585</v>
      </c>
      <c r="AM1195" s="35">
        <v>42675</v>
      </c>
      <c r="AN1195" s="27"/>
      <c r="AO1195" s="104">
        <v>42723</v>
      </c>
      <c r="AP1195" s="25" t="s">
        <v>15066</v>
      </c>
    </row>
    <row r="1196" spans="1:42" s="74" customFormat="1" ht="24.75" customHeight="1" x14ac:dyDescent="0.15">
      <c r="A1196" s="422">
        <v>1193</v>
      </c>
      <c r="B1196" s="268" t="s">
        <v>14826</v>
      </c>
      <c r="C1196" s="23" t="s">
        <v>582</v>
      </c>
      <c r="D1196" s="24" t="s">
        <v>14830</v>
      </c>
      <c r="E1196" s="23"/>
      <c r="F1196" s="23"/>
      <c r="G1196" s="25" t="s">
        <v>15451</v>
      </c>
      <c r="H1196" s="23" t="s">
        <v>15452</v>
      </c>
      <c r="I1196" s="23" t="s">
        <v>12372</v>
      </c>
      <c r="J1196" s="25" t="s">
        <v>15067</v>
      </c>
      <c r="K1196" s="25" t="s">
        <v>15453</v>
      </c>
      <c r="L1196" s="134"/>
      <c r="M1196" s="23" t="s">
        <v>15454</v>
      </c>
      <c r="N1196" s="33" t="s">
        <v>15455</v>
      </c>
      <c r="O1196" s="25" t="s">
        <v>15456</v>
      </c>
      <c r="P1196" s="23" t="s">
        <v>15457</v>
      </c>
      <c r="Q1196" s="25" t="s">
        <v>15458</v>
      </c>
      <c r="R1196" s="25"/>
      <c r="S1196" s="23" t="s">
        <v>15459</v>
      </c>
      <c r="T1196" s="23" t="s">
        <v>15460</v>
      </c>
      <c r="U1196" s="25" t="s">
        <v>15461</v>
      </c>
      <c r="V1196" s="23" t="s">
        <v>15462</v>
      </c>
      <c r="W1196" s="25" t="s">
        <v>15463</v>
      </c>
      <c r="X1196" s="25" t="s">
        <v>15464</v>
      </c>
      <c r="Y1196" s="23" t="s">
        <v>15465</v>
      </c>
      <c r="Z1196" s="23" t="s">
        <v>15466</v>
      </c>
      <c r="AA1196" s="33">
        <v>5</v>
      </c>
      <c r="AB1196" s="295" t="str">
        <f t="shared" si="70"/>
        <v>年間</v>
      </c>
      <c r="AC1196" s="268"/>
      <c r="AD1196" s="167">
        <v>1</v>
      </c>
      <c r="AE1196" s="167">
        <v>9600</v>
      </c>
      <c r="AF1196" s="167">
        <f t="shared" si="68"/>
        <v>9600</v>
      </c>
      <c r="AG1196" s="27">
        <v>42644</v>
      </c>
      <c r="AH1196" s="168">
        <v>42675</v>
      </c>
      <c r="AI1196" s="29" t="str">
        <f t="shared" si="67"/>
        <v>～</v>
      </c>
      <c r="AJ1196" s="169">
        <f t="shared" si="72"/>
        <v>44500</v>
      </c>
      <c r="AK1196" s="23" t="s">
        <v>13814</v>
      </c>
      <c r="AL1196" s="132" t="s">
        <v>15586</v>
      </c>
      <c r="AM1196" s="35">
        <v>42675</v>
      </c>
      <c r="AN1196" s="27"/>
      <c r="AO1196" s="104">
        <v>42723</v>
      </c>
      <c r="AP1196" s="25" t="s">
        <v>15066</v>
      </c>
    </row>
    <row r="1197" spans="1:42" s="74" customFormat="1" ht="24.75" customHeight="1" x14ac:dyDescent="0.15">
      <c r="A1197" s="422">
        <v>1194</v>
      </c>
      <c r="B1197" s="268" t="s">
        <v>14826</v>
      </c>
      <c r="C1197" s="23" t="s">
        <v>582</v>
      </c>
      <c r="D1197" s="24" t="s">
        <v>14830</v>
      </c>
      <c r="E1197" s="23"/>
      <c r="F1197" s="23"/>
      <c r="G1197" s="25" t="s">
        <v>15451</v>
      </c>
      <c r="H1197" s="23" t="s">
        <v>15452</v>
      </c>
      <c r="I1197" s="23" t="s">
        <v>12372</v>
      </c>
      <c r="J1197" s="25" t="s">
        <v>15067</v>
      </c>
      <c r="K1197" s="25" t="s">
        <v>15453</v>
      </c>
      <c r="L1197" s="134"/>
      <c r="M1197" s="23" t="s">
        <v>15454</v>
      </c>
      <c r="N1197" s="33" t="s">
        <v>15455</v>
      </c>
      <c r="O1197" s="25" t="s">
        <v>15456</v>
      </c>
      <c r="P1197" s="23" t="s">
        <v>15457</v>
      </c>
      <c r="Q1197" s="25" t="s">
        <v>15458</v>
      </c>
      <c r="R1197" s="25"/>
      <c r="S1197" s="23" t="s">
        <v>15459</v>
      </c>
      <c r="T1197" s="23" t="s">
        <v>15460</v>
      </c>
      <c r="U1197" s="25" t="s">
        <v>15461</v>
      </c>
      <c r="V1197" s="23" t="s">
        <v>15462</v>
      </c>
      <c r="W1197" s="25" t="s">
        <v>15463</v>
      </c>
      <c r="X1197" s="25" t="s">
        <v>15464</v>
      </c>
      <c r="Y1197" s="23" t="s">
        <v>15465</v>
      </c>
      <c r="Z1197" s="23" t="s">
        <v>15466</v>
      </c>
      <c r="AA1197" s="33">
        <v>5</v>
      </c>
      <c r="AB1197" s="295" t="str">
        <f t="shared" si="70"/>
        <v>年間</v>
      </c>
      <c r="AC1197" s="268"/>
      <c r="AD1197" s="167">
        <v>1</v>
      </c>
      <c r="AE1197" s="167">
        <v>9600</v>
      </c>
      <c r="AF1197" s="167">
        <f t="shared" si="68"/>
        <v>9600</v>
      </c>
      <c r="AG1197" s="27">
        <v>42644</v>
      </c>
      <c r="AH1197" s="168">
        <v>42675</v>
      </c>
      <c r="AI1197" s="29" t="str">
        <f t="shared" si="67"/>
        <v>～</v>
      </c>
      <c r="AJ1197" s="169">
        <f t="shared" si="72"/>
        <v>44500</v>
      </c>
      <c r="AK1197" s="23" t="s">
        <v>13814</v>
      </c>
      <c r="AL1197" s="132" t="s">
        <v>15587</v>
      </c>
      <c r="AM1197" s="35">
        <v>42675</v>
      </c>
      <c r="AN1197" s="27"/>
      <c r="AO1197" s="104">
        <v>42723</v>
      </c>
      <c r="AP1197" s="25" t="s">
        <v>15066</v>
      </c>
    </row>
    <row r="1198" spans="1:42" s="74" customFormat="1" ht="24.75" customHeight="1" x14ac:dyDescent="0.15">
      <c r="A1198" s="422">
        <v>1195</v>
      </c>
      <c r="B1198" s="268" t="s">
        <v>14826</v>
      </c>
      <c r="C1198" s="23" t="s">
        <v>582</v>
      </c>
      <c r="D1198" s="24" t="s">
        <v>14830</v>
      </c>
      <c r="E1198" s="23"/>
      <c r="F1198" s="23"/>
      <c r="G1198" s="25" t="s">
        <v>15451</v>
      </c>
      <c r="H1198" s="23" t="s">
        <v>15452</v>
      </c>
      <c r="I1198" s="23" t="s">
        <v>12372</v>
      </c>
      <c r="J1198" s="25" t="s">
        <v>15067</v>
      </c>
      <c r="K1198" s="25" t="s">
        <v>15453</v>
      </c>
      <c r="L1198" s="134"/>
      <c r="M1198" s="23" t="s">
        <v>15454</v>
      </c>
      <c r="N1198" s="33" t="s">
        <v>15455</v>
      </c>
      <c r="O1198" s="25" t="s">
        <v>15456</v>
      </c>
      <c r="P1198" s="23" t="s">
        <v>15457</v>
      </c>
      <c r="Q1198" s="25" t="s">
        <v>15458</v>
      </c>
      <c r="R1198" s="25"/>
      <c r="S1198" s="23" t="s">
        <v>15459</v>
      </c>
      <c r="T1198" s="23" t="s">
        <v>15460</v>
      </c>
      <c r="U1198" s="25" t="s">
        <v>15461</v>
      </c>
      <c r="V1198" s="23" t="s">
        <v>15462</v>
      </c>
      <c r="W1198" s="25" t="s">
        <v>15463</v>
      </c>
      <c r="X1198" s="25" t="s">
        <v>15464</v>
      </c>
      <c r="Y1198" s="23" t="s">
        <v>15465</v>
      </c>
      <c r="Z1198" s="23" t="s">
        <v>15466</v>
      </c>
      <c r="AA1198" s="33">
        <v>5</v>
      </c>
      <c r="AB1198" s="295" t="str">
        <f t="shared" si="70"/>
        <v>年間</v>
      </c>
      <c r="AC1198" s="268"/>
      <c r="AD1198" s="167">
        <v>1</v>
      </c>
      <c r="AE1198" s="167">
        <v>9600</v>
      </c>
      <c r="AF1198" s="167">
        <f t="shared" si="68"/>
        <v>9600</v>
      </c>
      <c r="AG1198" s="27">
        <v>42644</v>
      </c>
      <c r="AH1198" s="168">
        <v>42675</v>
      </c>
      <c r="AI1198" s="29" t="str">
        <f t="shared" si="67"/>
        <v>～</v>
      </c>
      <c r="AJ1198" s="169">
        <f t="shared" si="72"/>
        <v>44500</v>
      </c>
      <c r="AK1198" s="23" t="s">
        <v>13814</v>
      </c>
      <c r="AL1198" s="132" t="s">
        <v>15588</v>
      </c>
      <c r="AM1198" s="35">
        <v>42675</v>
      </c>
      <c r="AN1198" s="27"/>
      <c r="AO1198" s="104">
        <v>42723</v>
      </c>
      <c r="AP1198" s="25" t="s">
        <v>15066</v>
      </c>
    </row>
    <row r="1199" spans="1:42" s="74" customFormat="1" ht="24.75" customHeight="1" x14ac:dyDescent="0.15">
      <c r="A1199" s="422">
        <v>1196</v>
      </c>
      <c r="B1199" s="268" t="s">
        <v>14826</v>
      </c>
      <c r="C1199" s="23" t="s">
        <v>582</v>
      </c>
      <c r="D1199" s="24" t="s">
        <v>14830</v>
      </c>
      <c r="E1199" s="23"/>
      <c r="F1199" s="23"/>
      <c r="G1199" s="25" t="s">
        <v>15451</v>
      </c>
      <c r="H1199" s="23" t="s">
        <v>15452</v>
      </c>
      <c r="I1199" s="23" t="s">
        <v>12372</v>
      </c>
      <c r="J1199" s="25" t="s">
        <v>15067</v>
      </c>
      <c r="K1199" s="25" t="s">
        <v>15453</v>
      </c>
      <c r="L1199" s="134"/>
      <c r="M1199" s="23" t="s">
        <v>15454</v>
      </c>
      <c r="N1199" s="33" t="s">
        <v>15455</v>
      </c>
      <c r="O1199" s="25" t="s">
        <v>15456</v>
      </c>
      <c r="P1199" s="23" t="s">
        <v>15457</v>
      </c>
      <c r="Q1199" s="25" t="s">
        <v>15458</v>
      </c>
      <c r="R1199" s="25"/>
      <c r="S1199" s="23" t="s">
        <v>15459</v>
      </c>
      <c r="T1199" s="23" t="s">
        <v>15460</v>
      </c>
      <c r="U1199" s="25" t="s">
        <v>15461</v>
      </c>
      <c r="V1199" s="23" t="s">
        <v>15462</v>
      </c>
      <c r="W1199" s="25" t="s">
        <v>15463</v>
      </c>
      <c r="X1199" s="25" t="s">
        <v>15464</v>
      </c>
      <c r="Y1199" s="23" t="s">
        <v>15465</v>
      </c>
      <c r="Z1199" s="23" t="s">
        <v>15466</v>
      </c>
      <c r="AA1199" s="33">
        <v>5</v>
      </c>
      <c r="AB1199" s="295" t="str">
        <f t="shared" si="70"/>
        <v>年間</v>
      </c>
      <c r="AC1199" s="268"/>
      <c r="AD1199" s="167">
        <v>1</v>
      </c>
      <c r="AE1199" s="167">
        <v>9600</v>
      </c>
      <c r="AF1199" s="167">
        <f t="shared" si="68"/>
        <v>9600</v>
      </c>
      <c r="AG1199" s="27">
        <v>42644</v>
      </c>
      <c r="AH1199" s="168">
        <v>42675</v>
      </c>
      <c r="AI1199" s="29" t="str">
        <f t="shared" si="67"/>
        <v>～</v>
      </c>
      <c r="AJ1199" s="169">
        <f t="shared" si="72"/>
        <v>44500</v>
      </c>
      <c r="AK1199" s="23" t="s">
        <v>13814</v>
      </c>
      <c r="AL1199" s="132" t="s">
        <v>15589</v>
      </c>
      <c r="AM1199" s="35">
        <v>42675</v>
      </c>
      <c r="AN1199" s="27"/>
      <c r="AO1199" s="104">
        <v>42723</v>
      </c>
      <c r="AP1199" s="25" t="s">
        <v>15066</v>
      </c>
    </row>
    <row r="1200" spans="1:42" s="74" customFormat="1" ht="24.75" customHeight="1" x14ac:dyDescent="0.15">
      <c r="A1200" s="422">
        <v>1197</v>
      </c>
      <c r="B1200" s="268" t="s">
        <v>14826</v>
      </c>
      <c r="C1200" s="23" t="s">
        <v>582</v>
      </c>
      <c r="D1200" s="24" t="s">
        <v>14830</v>
      </c>
      <c r="E1200" s="23"/>
      <c r="F1200" s="23"/>
      <c r="G1200" s="25" t="s">
        <v>15451</v>
      </c>
      <c r="H1200" s="23" t="s">
        <v>15452</v>
      </c>
      <c r="I1200" s="23" t="s">
        <v>12372</v>
      </c>
      <c r="J1200" s="25" t="s">
        <v>15067</v>
      </c>
      <c r="K1200" s="25" t="s">
        <v>15453</v>
      </c>
      <c r="L1200" s="134"/>
      <c r="M1200" s="23" t="s">
        <v>15454</v>
      </c>
      <c r="N1200" s="33" t="s">
        <v>15455</v>
      </c>
      <c r="O1200" s="25" t="s">
        <v>15456</v>
      </c>
      <c r="P1200" s="23" t="s">
        <v>15457</v>
      </c>
      <c r="Q1200" s="25" t="s">
        <v>15458</v>
      </c>
      <c r="R1200" s="25"/>
      <c r="S1200" s="23" t="s">
        <v>15459</v>
      </c>
      <c r="T1200" s="23" t="s">
        <v>15460</v>
      </c>
      <c r="U1200" s="25" t="s">
        <v>15461</v>
      </c>
      <c r="V1200" s="23" t="s">
        <v>15462</v>
      </c>
      <c r="W1200" s="25" t="s">
        <v>15463</v>
      </c>
      <c r="X1200" s="25" t="s">
        <v>15464</v>
      </c>
      <c r="Y1200" s="23" t="s">
        <v>15465</v>
      </c>
      <c r="Z1200" s="23" t="s">
        <v>15466</v>
      </c>
      <c r="AA1200" s="33">
        <v>5</v>
      </c>
      <c r="AB1200" s="295" t="str">
        <f t="shared" si="70"/>
        <v>年間</v>
      </c>
      <c r="AC1200" s="268"/>
      <c r="AD1200" s="167">
        <v>1</v>
      </c>
      <c r="AE1200" s="167">
        <v>9600</v>
      </c>
      <c r="AF1200" s="167">
        <f t="shared" si="68"/>
        <v>9600</v>
      </c>
      <c r="AG1200" s="27">
        <v>42644</v>
      </c>
      <c r="AH1200" s="168">
        <v>42675</v>
      </c>
      <c r="AI1200" s="29" t="str">
        <f t="shared" si="67"/>
        <v>～</v>
      </c>
      <c r="AJ1200" s="169">
        <f t="shared" si="72"/>
        <v>44500</v>
      </c>
      <c r="AK1200" s="23" t="s">
        <v>13814</v>
      </c>
      <c r="AL1200" s="132" t="s">
        <v>15590</v>
      </c>
      <c r="AM1200" s="35">
        <v>42675</v>
      </c>
      <c r="AN1200" s="27"/>
      <c r="AO1200" s="104">
        <v>42723</v>
      </c>
      <c r="AP1200" s="25" t="s">
        <v>15066</v>
      </c>
    </row>
    <row r="1201" spans="1:42" s="74" customFormat="1" ht="24.75" customHeight="1" x14ac:dyDescent="0.15">
      <c r="A1201" s="422">
        <v>1198</v>
      </c>
      <c r="B1201" s="268" t="s">
        <v>14826</v>
      </c>
      <c r="C1201" s="23" t="s">
        <v>582</v>
      </c>
      <c r="D1201" s="24" t="s">
        <v>14830</v>
      </c>
      <c r="E1201" s="23"/>
      <c r="F1201" s="23"/>
      <c r="G1201" s="25" t="s">
        <v>15451</v>
      </c>
      <c r="H1201" s="23" t="s">
        <v>15452</v>
      </c>
      <c r="I1201" s="23" t="s">
        <v>12372</v>
      </c>
      <c r="J1201" s="25" t="s">
        <v>15067</v>
      </c>
      <c r="K1201" s="25" t="s">
        <v>15453</v>
      </c>
      <c r="L1201" s="134"/>
      <c r="M1201" s="23" t="s">
        <v>15454</v>
      </c>
      <c r="N1201" s="33" t="s">
        <v>15455</v>
      </c>
      <c r="O1201" s="25" t="s">
        <v>15456</v>
      </c>
      <c r="P1201" s="23" t="s">
        <v>15457</v>
      </c>
      <c r="Q1201" s="25" t="s">
        <v>15458</v>
      </c>
      <c r="R1201" s="25"/>
      <c r="S1201" s="23" t="s">
        <v>15459</v>
      </c>
      <c r="T1201" s="23" t="s">
        <v>15460</v>
      </c>
      <c r="U1201" s="25" t="s">
        <v>15461</v>
      </c>
      <c r="V1201" s="23" t="s">
        <v>15462</v>
      </c>
      <c r="W1201" s="25" t="s">
        <v>15463</v>
      </c>
      <c r="X1201" s="25" t="s">
        <v>15464</v>
      </c>
      <c r="Y1201" s="23" t="s">
        <v>15465</v>
      </c>
      <c r="Z1201" s="23" t="s">
        <v>15466</v>
      </c>
      <c r="AA1201" s="33">
        <v>5</v>
      </c>
      <c r="AB1201" s="295" t="str">
        <f t="shared" si="70"/>
        <v>年間</v>
      </c>
      <c r="AC1201" s="268"/>
      <c r="AD1201" s="167">
        <v>1</v>
      </c>
      <c r="AE1201" s="167">
        <v>9600</v>
      </c>
      <c r="AF1201" s="167">
        <f t="shared" si="68"/>
        <v>9600</v>
      </c>
      <c r="AG1201" s="27">
        <v>42644</v>
      </c>
      <c r="AH1201" s="168">
        <v>42675</v>
      </c>
      <c r="AI1201" s="29" t="str">
        <f t="shared" si="67"/>
        <v>～</v>
      </c>
      <c r="AJ1201" s="169">
        <f t="shared" si="72"/>
        <v>44500</v>
      </c>
      <c r="AK1201" s="23" t="s">
        <v>13814</v>
      </c>
      <c r="AL1201" s="132" t="s">
        <v>15591</v>
      </c>
      <c r="AM1201" s="35">
        <v>42675</v>
      </c>
      <c r="AN1201" s="27"/>
      <c r="AO1201" s="104">
        <v>42723</v>
      </c>
      <c r="AP1201" s="25" t="s">
        <v>15066</v>
      </c>
    </row>
    <row r="1202" spans="1:42" s="74" customFormat="1" ht="24.75" customHeight="1" x14ac:dyDescent="0.15">
      <c r="A1202" s="422">
        <v>1199</v>
      </c>
      <c r="B1202" s="268" t="s">
        <v>14826</v>
      </c>
      <c r="C1202" s="23" t="s">
        <v>582</v>
      </c>
      <c r="D1202" s="24" t="s">
        <v>14830</v>
      </c>
      <c r="E1202" s="23"/>
      <c r="F1202" s="23"/>
      <c r="G1202" s="25" t="s">
        <v>15451</v>
      </c>
      <c r="H1202" s="23" t="s">
        <v>15452</v>
      </c>
      <c r="I1202" s="23" t="s">
        <v>12372</v>
      </c>
      <c r="J1202" s="25" t="s">
        <v>15067</v>
      </c>
      <c r="K1202" s="25" t="s">
        <v>15453</v>
      </c>
      <c r="L1202" s="134"/>
      <c r="M1202" s="23" t="s">
        <v>15454</v>
      </c>
      <c r="N1202" s="33" t="s">
        <v>15455</v>
      </c>
      <c r="O1202" s="25" t="s">
        <v>15456</v>
      </c>
      <c r="P1202" s="23" t="s">
        <v>15457</v>
      </c>
      <c r="Q1202" s="25" t="s">
        <v>15458</v>
      </c>
      <c r="R1202" s="25"/>
      <c r="S1202" s="23" t="s">
        <v>15459</v>
      </c>
      <c r="T1202" s="23" t="s">
        <v>15460</v>
      </c>
      <c r="U1202" s="25" t="s">
        <v>15461</v>
      </c>
      <c r="V1202" s="23" t="s">
        <v>15462</v>
      </c>
      <c r="W1202" s="25" t="s">
        <v>15463</v>
      </c>
      <c r="X1202" s="25" t="s">
        <v>15464</v>
      </c>
      <c r="Y1202" s="23" t="s">
        <v>15465</v>
      </c>
      <c r="Z1202" s="23" t="s">
        <v>15466</v>
      </c>
      <c r="AA1202" s="33">
        <v>5</v>
      </c>
      <c r="AB1202" s="295" t="str">
        <f t="shared" si="70"/>
        <v>年間</v>
      </c>
      <c r="AC1202" s="268"/>
      <c r="AD1202" s="167">
        <v>1</v>
      </c>
      <c r="AE1202" s="167">
        <v>9600</v>
      </c>
      <c r="AF1202" s="167">
        <f t="shared" si="68"/>
        <v>9600</v>
      </c>
      <c r="AG1202" s="27">
        <v>42644</v>
      </c>
      <c r="AH1202" s="168">
        <v>42675</v>
      </c>
      <c r="AI1202" s="29" t="str">
        <f t="shared" si="67"/>
        <v>～</v>
      </c>
      <c r="AJ1202" s="169">
        <f t="shared" si="72"/>
        <v>44500</v>
      </c>
      <c r="AK1202" s="23" t="s">
        <v>13814</v>
      </c>
      <c r="AL1202" s="132" t="s">
        <v>15592</v>
      </c>
      <c r="AM1202" s="35">
        <v>42675</v>
      </c>
      <c r="AN1202" s="27"/>
      <c r="AO1202" s="104">
        <v>42723</v>
      </c>
      <c r="AP1202" s="25" t="s">
        <v>15066</v>
      </c>
    </row>
    <row r="1203" spans="1:42" s="74" customFormat="1" ht="24.75" customHeight="1" x14ac:dyDescent="0.15">
      <c r="A1203" s="422">
        <v>1200</v>
      </c>
      <c r="B1203" s="268" t="s">
        <v>14826</v>
      </c>
      <c r="C1203" s="23" t="s">
        <v>582</v>
      </c>
      <c r="D1203" s="24" t="s">
        <v>14830</v>
      </c>
      <c r="E1203" s="23"/>
      <c r="F1203" s="23"/>
      <c r="G1203" s="25" t="s">
        <v>15451</v>
      </c>
      <c r="H1203" s="23" t="s">
        <v>15452</v>
      </c>
      <c r="I1203" s="23" t="s">
        <v>12372</v>
      </c>
      <c r="J1203" s="25" t="s">
        <v>15067</v>
      </c>
      <c r="K1203" s="25" t="s">
        <v>15453</v>
      </c>
      <c r="L1203" s="134"/>
      <c r="M1203" s="23" t="s">
        <v>15454</v>
      </c>
      <c r="N1203" s="33" t="s">
        <v>15455</v>
      </c>
      <c r="O1203" s="25" t="s">
        <v>15456</v>
      </c>
      <c r="P1203" s="23" t="s">
        <v>15457</v>
      </c>
      <c r="Q1203" s="25" t="s">
        <v>15458</v>
      </c>
      <c r="R1203" s="25"/>
      <c r="S1203" s="23" t="s">
        <v>15459</v>
      </c>
      <c r="T1203" s="23" t="s">
        <v>15460</v>
      </c>
      <c r="U1203" s="25" t="s">
        <v>15461</v>
      </c>
      <c r="V1203" s="23" t="s">
        <v>15462</v>
      </c>
      <c r="W1203" s="25" t="s">
        <v>15463</v>
      </c>
      <c r="X1203" s="25" t="s">
        <v>15464</v>
      </c>
      <c r="Y1203" s="23" t="s">
        <v>15465</v>
      </c>
      <c r="Z1203" s="23" t="s">
        <v>15466</v>
      </c>
      <c r="AA1203" s="33">
        <v>5</v>
      </c>
      <c r="AB1203" s="295" t="str">
        <f t="shared" si="70"/>
        <v>年間</v>
      </c>
      <c r="AC1203" s="268"/>
      <c r="AD1203" s="167">
        <v>1</v>
      </c>
      <c r="AE1203" s="167">
        <v>9600</v>
      </c>
      <c r="AF1203" s="167">
        <f t="shared" si="68"/>
        <v>9600</v>
      </c>
      <c r="AG1203" s="27">
        <v>42644</v>
      </c>
      <c r="AH1203" s="168">
        <v>42675</v>
      </c>
      <c r="AI1203" s="29" t="str">
        <f t="shared" si="67"/>
        <v>～</v>
      </c>
      <c r="AJ1203" s="169">
        <f t="shared" si="72"/>
        <v>44500</v>
      </c>
      <c r="AK1203" s="23" t="s">
        <v>13814</v>
      </c>
      <c r="AL1203" s="132" t="s">
        <v>15593</v>
      </c>
      <c r="AM1203" s="35">
        <v>42675</v>
      </c>
      <c r="AN1203" s="27"/>
      <c r="AO1203" s="104">
        <v>42723</v>
      </c>
      <c r="AP1203" s="25" t="s">
        <v>15066</v>
      </c>
    </row>
    <row r="1204" spans="1:42" s="74" customFormat="1" ht="24.75" customHeight="1" x14ac:dyDescent="0.15">
      <c r="A1204" s="422">
        <v>1201</v>
      </c>
      <c r="B1204" s="268" t="s">
        <v>14826</v>
      </c>
      <c r="C1204" s="23" t="s">
        <v>582</v>
      </c>
      <c r="D1204" s="24" t="s">
        <v>14830</v>
      </c>
      <c r="E1204" s="23"/>
      <c r="F1204" s="23"/>
      <c r="G1204" s="25" t="s">
        <v>15451</v>
      </c>
      <c r="H1204" s="23" t="s">
        <v>15452</v>
      </c>
      <c r="I1204" s="23" t="s">
        <v>12372</v>
      </c>
      <c r="J1204" s="25" t="s">
        <v>15067</v>
      </c>
      <c r="K1204" s="25" t="s">
        <v>15453</v>
      </c>
      <c r="L1204" s="134"/>
      <c r="M1204" s="23" t="s">
        <v>15454</v>
      </c>
      <c r="N1204" s="33" t="s">
        <v>15455</v>
      </c>
      <c r="O1204" s="25" t="s">
        <v>15456</v>
      </c>
      <c r="P1204" s="23" t="s">
        <v>15457</v>
      </c>
      <c r="Q1204" s="25" t="s">
        <v>15458</v>
      </c>
      <c r="R1204" s="25"/>
      <c r="S1204" s="23" t="s">
        <v>15459</v>
      </c>
      <c r="T1204" s="23" t="s">
        <v>15460</v>
      </c>
      <c r="U1204" s="25" t="s">
        <v>15461</v>
      </c>
      <c r="V1204" s="23" t="s">
        <v>15462</v>
      </c>
      <c r="W1204" s="25" t="s">
        <v>15463</v>
      </c>
      <c r="X1204" s="25" t="s">
        <v>15464</v>
      </c>
      <c r="Y1204" s="23" t="s">
        <v>15465</v>
      </c>
      <c r="Z1204" s="23" t="s">
        <v>15466</v>
      </c>
      <c r="AA1204" s="33">
        <v>5</v>
      </c>
      <c r="AB1204" s="295" t="str">
        <f t="shared" si="70"/>
        <v>年間</v>
      </c>
      <c r="AC1204" s="268"/>
      <c r="AD1204" s="167">
        <v>1</v>
      </c>
      <c r="AE1204" s="167">
        <v>9600</v>
      </c>
      <c r="AF1204" s="167">
        <f t="shared" si="68"/>
        <v>9600</v>
      </c>
      <c r="AG1204" s="27">
        <v>42644</v>
      </c>
      <c r="AH1204" s="168">
        <v>42675</v>
      </c>
      <c r="AI1204" s="29" t="str">
        <f t="shared" si="67"/>
        <v>～</v>
      </c>
      <c r="AJ1204" s="169">
        <f t="shared" si="72"/>
        <v>44500</v>
      </c>
      <c r="AK1204" s="23" t="s">
        <v>13814</v>
      </c>
      <c r="AL1204" s="132" t="s">
        <v>15594</v>
      </c>
      <c r="AM1204" s="35">
        <v>42675</v>
      </c>
      <c r="AN1204" s="27"/>
      <c r="AO1204" s="104">
        <v>42723</v>
      </c>
      <c r="AP1204" s="25" t="s">
        <v>15066</v>
      </c>
    </row>
    <row r="1205" spans="1:42" s="74" customFormat="1" ht="24.75" customHeight="1" x14ac:dyDescent="0.15">
      <c r="A1205" s="422">
        <v>1202</v>
      </c>
      <c r="B1205" s="268" t="s">
        <v>14826</v>
      </c>
      <c r="C1205" s="23" t="s">
        <v>582</v>
      </c>
      <c r="D1205" s="24" t="s">
        <v>14830</v>
      </c>
      <c r="E1205" s="23"/>
      <c r="F1205" s="23"/>
      <c r="G1205" s="25" t="s">
        <v>15451</v>
      </c>
      <c r="H1205" s="23" t="s">
        <v>15452</v>
      </c>
      <c r="I1205" s="23" t="s">
        <v>12372</v>
      </c>
      <c r="J1205" s="25" t="s">
        <v>15067</v>
      </c>
      <c r="K1205" s="25" t="s">
        <v>15453</v>
      </c>
      <c r="L1205" s="134"/>
      <c r="M1205" s="23" t="s">
        <v>15454</v>
      </c>
      <c r="N1205" s="33" t="s">
        <v>15455</v>
      </c>
      <c r="O1205" s="25" t="s">
        <v>15456</v>
      </c>
      <c r="P1205" s="23" t="s">
        <v>15457</v>
      </c>
      <c r="Q1205" s="25" t="s">
        <v>15458</v>
      </c>
      <c r="R1205" s="25"/>
      <c r="S1205" s="23" t="s">
        <v>15459</v>
      </c>
      <c r="T1205" s="23" t="s">
        <v>15460</v>
      </c>
      <c r="U1205" s="25" t="s">
        <v>15461</v>
      </c>
      <c r="V1205" s="23" t="s">
        <v>15462</v>
      </c>
      <c r="W1205" s="25" t="s">
        <v>15463</v>
      </c>
      <c r="X1205" s="25" t="s">
        <v>15464</v>
      </c>
      <c r="Y1205" s="23" t="s">
        <v>15465</v>
      </c>
      <c r="Z1205" s="23" t="s">
        <v>15466</v>
      </c>
      <c r="AA1205" s="33">
        <v>5</v>
      </c>
      <c r="AB1205" s="295" t="str">
        <f t="shared" si="70"/>
        <v>年間</v>
      </c>
      <c r="AC1205" s="268"/>
      <c r="AD1205" s="167">
        <v>1</v>
      </c>
      <c r="AE1205" s="167">
        <v>9600</v>
      </c>
      <c r="AF1205" s="167">
        <f t="shared" si="68"/>
        <v>9600</v>
      </c>
      <c r="AG1205" s="27">
        <v>42644</v>
      </c>
      <c r="AH1205" s="168">
        <v>42675</v>
      </c>
      <c r="AI1205" s="29" t="str">
        <f t="shared" si="67"/>
        <v>～</v>
      </c>
      <c r="AJ1205" s="169">
        <f t="shared" si="72"/>
        <v>44500</v>
      </c>
      <c r="AK1205" s="23" t="s">
        <v>13814</v>
      </c>
      <c r="AL1205" s="132" t="s">
        <v>15595</v>
      </c>
      <c r="AM1205" s="35">
        <v>42675</v>
      </c>
      <c r="AN1205" s="27"/>
      <c r="AO1205" s="104">
        <v>42723</v>
      </c>
      <c r="AP1205" s="25" t="s">
        <v>15066</v>
      </c>
    </row>
    <row r="1206" spans="1:42" s="74" customFormat="1" ht="24.75" customHeight="1" x14ac:dyDescent="0.15">
      <c r="A1206" s="422">
        <v>1203</v>
      </c>
      <c r="B1206" s="268" t="s">
        <v>14826</v>
      </c>
      <c r="C1206" s="23" t="s">
        <v>582</v>
      </c>
      <c r="D1206" s="24" t="s">
        <v>14830</v>
      </c>
      <c r="E1206" s="23"/>
      <c r="F1206" s="23"/>
      <c r="G1206" s="25" t="s">
        <v>15451</v>
      </c>
      <c r="H1206" s="23" t="s">
        <v>15452</v>
      </c>
      <c r="I1206" s="23" t="s">
        <v>12372</v>
      </c>
      <c r="J1206" s="25" t="s">
        <v>15067</v>
      </c>
      <c r="K1206" s="25" t="s">
        <v>15453</v>
      </c>
      <c r="L1206" s="134"/>
      <c r="M1206" s="23" t="s">
        <v>15454</v>
      </c>
      <c r="N1206" s="33" t="s">
        <v>15455</v>
      </c>
      <c r="O1206" s="25" t="s">
        <v>15456</v>
      </c>
      <c r="P1206" s="23" t="s">
        <v>15457</v>
      </c>
      <c r="Q1206" s="25" t="s">
        <v>15458</v>
      </c>
      <c r="R1206" s="25"/>
      <c r="S1206" s="23" t="s">
        <v>15459</v>
      </c>
      <c r="T1206" s="23" t="s">
        <v>15460</v>
      </c>
      <c r="U1206" s="25" t="s">
        <v>15461</v>
      </c>
      <c r="V1206" s="23" t="s">
        <v>15462</v>
      </c>
      <c r="W1206" s="25" t="s">
        <v>15463</v>
      </c>
      <c r="X1206" s="25" t="s">
        <v>15464</v>
      </c>
      <c r="Y1206" s="23" t="s">
        <v>15465</v>
      </c>
      <c r="Z1206" s="23" t="s">
        <v>15466</v>
      </c>
      <c r="AA1206" s="33">
        <v>5</v>
      </c>
      <c r="AB1206" s="295" t="str">
        <f t="shared" si="70"/>
        <v>年間</v>
      </c>
      <c r="AC1206" s="268"/>
      <c r="AD1206" s="167">
        <v>1</v>
      </c>
      <c r="AE1206" s="167">
        <v>9600</v>
      </c>
      <c r="AF1206" s="167">
        <f t="shared" si="68"/>
        <v>9600</v>
      </c>
      <c r="AG1206" s="27">
        <v>42644</v>
      </c>
      <c r="AH1206" s="168">
        <v>42675</v>
      </c>
      <c r="AI1206" s="29" t="str">
        <f t="shared" ref="AI1206:AI1269" si="73">IF(ISBLANK($AG1206),"","～")</f>
        <v>～</v>
      </c>
      <c r="AJ1206" s="169">
        <f t="shared" si="72"/>
        <v>44500</v>
      </c>
      <c r="AK1206" s="23" t="s">
        <v>13814</v>
      </c>
      <c r="AL1206" s="132" t="s">
        <v>15596</v>
      </c>
      <c r="AM1206" s="35">
        <v>42675</v>
      </c>
      <c r="AN1206" s="27"/>
      <c r="AO1206" s="104">
        <v>42723</v>
      </c>
      <c r="AP1206" s="25" t="s">
        <v>15066</v>
      </c>
    </row>
    <row r="1207" spans="1:42" s="74" customFormat="1" ht="24.75" customHeight="1" x14ac:dyDescent="0.15">
      <c r="A1207" s="422">
        <v>1204</v>
      </c>
      <c r="B1207" s="268" t="s">
        <v>14826</v>
      </c>
      <c r="C1207" s="23" t="s">
        <v>582</v>
      </c>
      <c r="D1207" s="24" t="s">
        <v>14830</v>
      </c>
      <c r="E1207" s="23"/>
      <c r="F1207" s="23"/>
      <c r="G1207" s="25" t="s">
        <v>15451</v>
      </c>
      <c r="H1207" s="23" t="s">
        <v>15452</v>
      </c>
      <c r="I1207" s="23" t="s">
        <v>12372</v>
      </c>
      <c r="J1207" s="25" t="s">
        <v>15067</v>
      </c>
      <c r="K1207" s="25" t="s">
        <v>15453</v>
      </c>
      <c r="L1207" s="134"/>
      <c r="M1207" s="23" t="s">
        <v>15454</v>
      </c>
      <c r="N1207" s="33" t="s">
        <v>15455</v>
      </c>
      <c r="O1207" s="25" t="s">
        <v>15456</v>
      </c>
      <c r="P1207" s="23" t="s">
        <v>15457</v>
      </c>
      <c r="Q1207" s="25" t="s">
        <v>15458</v>
      </c>
      <c r="R1207" s="25"/>
      <c r="S1207" s="23" t="s">
        <v>15459</v>
      </c>
      <c r="T1207" s="23" t="s">
        <v>15460</v>
      </c>
      <c r="U1207" s="25" t="s">
        <v>15461</v>
      </c>
      <c r="V1207" s="23" t="s">
        <v>15462</v>
      </c>
      <c r="W1207" s="25" t="s">
        <v>15463</v>
      </c>
      <c r="X1207" s="25" t="s">
        <v>15464</v>
      </c>
      <c r="Y1207" s="23" t="s">
        <v>15465</v>
      </c>
      <c r="Z1207" s="23" t="s">
        <v>15466</v>
      </c>
      <c r="AA1207" s="33">
        <v>5</v>
      </c>
      <c r="AB1207" s="295" t="str">
        <f t="shared" si="70"/>
        <v>年間</v>
      </c>
      <c r="AC1207" s="268"/>
      <c r="AD1207" s="167">
        <v>1</v>
      </c>
      <c r="AE1207" s="167">
        <v>9600</v>
      </c>
      <c r="AF1207" s="167">
        <f t="shared" si="68"/>
        <v>9600</v>
      </c>
      <c r="AG1207" s="27">
        <v>42644</v>
      </c>
      <c r="AH1207" s="168">
        <v>42675</v>
      </c>
      <c r="AI1207" s="29" t="str">
        <f t="shared" si="73"/>
        <v>～</v>
      </c>
      <c r="AJ1207" s="169">
        <f t="shared" si="72"/>
        <v>44500</v>
      </c>
      <c r="AK1207" s="23" t="s">
        <v>13814</v>
      </c>
      <c r="AL1207" s="132" t="s">
        <v>15597</v>
      </c>
      <c r="AM1207" s="35">
        <v>42675</v>
      </c>
      <c r="AN1207" s="27"/>
      <c r="AO1207" s="104">
        <v>42723</v>
      </c>
      <c r="AP1207" s="25" t="s">
        <v>15066</v>
      </c>
    </row>
    <row r="1208" spans="1:42" s="74" customFormat="1" ht="24.75" customHeight="1" x14ac:dyDescent="0.15">
      <c r="A1208" s="422">
        <v>1205</v>
      </c>
      <c r="B1208" s="268" t="s">
        <v>14826</v>
      </c>
      <c r="C1208" s="23" t="s">
        <v>582</v>
      </c>
      <c r="D1208" s="24" t="s">
        <v>14830</v>
      </c>
      <c r="E1208" s="23"/>
      <c r="F1208" s="23"/>
      <c r="G1208" s="25" t="s">
        <v>15451</v>
      </c>
      <c r="H1208" s="23" t="s">
        <v>15452</v>
      </c>
      <c r="I1208" s="23" t="s">
        <v>12372</v>
      </c>
      <c r="J1208" s="25" t="s">
        <v>15067</v>
      </c>
      <c r="K1208" s="25" t="s">
        <v>15453</v>
      </c>
      <c r="L1208" s="134"/>
      <c r="M1208" s="23" t="s">
        <v>15454</v>
      </c>
      <c r="N1208" s="33" t="s">
        <v>15455</v>
      </c>
      <c r="O1208" s="25" t="s">
        <v>15456</v>
      </c>
      <c r="P1208" s="23" t="s">
        <v>15457</v>
      </c>
      <c r="Q1208" s="25" t="s">
        <v>15458</v>
      </c>
      <c r="R1208" s="25"/>
      <c r="S1208" s="23" t="s">
        <v>15459</v>
      </c>
      <c r="T1208" s="23" t="s">
        <v>15460</v>
      </c>
      <c r="U1208" s="25" t="s">
        <v>15461</v>
      </c>
      <c r="V1208" s="23" t="s">
        <v>15462</v>
      </c>
      <c r="W1208" s="25" t="s">
        <v>15463</v>
      </c>
      <c r="X1208" s="25" t="s">
        <v>15464</v>
      </c>
      <c r="Y1208" s="23" t="s">
        <v>15465</v>
      </c>
      <c r="Z1208" s="23" t="s">
        <v>15466</v>
      </c>
      <c r="AA1208" s="33">
        <v>5</v>
      </c>
      <c r="AB1208" s="295" t="str">
        <f t="shared" si="70"/>
        <v>年間</v>
      </c>
      <c r="AC1208" s="268"/>
      <c r="AD1208" s="167">
        <v>1</v>
      </c>
      <c r="AE1208" s="167">
        <v>9600</v>
      </c>
      <c r="AF1208" s="167">
        <f t="shared" si="68"/>
        <v>9600</v>
      </c>
      <c r="AG1208" s="27">
        <v>42644</v>
      </c>
      <c r="AH1208" s="168">
        <v>42675</v>
      </c>
      <c r="AI1208" s="29" t="str">
        <f t="shared" si="73"/>
        <v>～</v>
      </c>
      <c r="AJ1208" s="169">
        <f t="shared" si="72"/>
        <v>44500</v>
      </c>
      <c r="AK1208" s="23" t="s">
        <v>13814</v>
      </c>
      <c r="AL1208" s="132" t="s">
        <v>15598</v>
      </c>
      <c r="AM1208" s="35">
        <v>42675</v>
      </c>
      <c r="AN1208" s="27"/>
      <c r="AO1208" s="104">
        <v>42723</v>
      </c>
      <c r="AP1208" s="25" t="s">
        <v>15066</v>
      </c>
    </row>
    <row r="1209" spans="1:42" s="74" customFormat="1" ht="24.75" customHeight="1" x14ac:dyDescent="0.15">
      <c r="A1209" s="422">
        <v>1206</v>
      </c>
      <c r="B1209" s="268" t="s">
        <v>14826</v>
      </c>
      <c r="C1209" s="23" t="s">
        <v>582</v>
      </c>
      <c r="D1209" s="24" t="s">
        <v>14830</v>
      </c>
      <c r="E1209" s="23"/>
      <c r="F1209" s="23"/>
      <c r="G1209" s="25" t="s">
        <v>15451</v>
      </c>
      <c r="H1209" s="23" t="s">
        <v>15452</v>
      </c>
      <c r="I1209" s="23" t="s">
        <v>12372</v>
      </c>
      <c r="J1209" s="25" t="s">
        <v>15067</v>
      </c>
      <c r="K1209" s="25" t="s">
        <v>15453</v>
      </c>
      <c r="L1209" s="134"/>
      <c r="M1209" s="23" t="s">
        <v>15454</v>
      </c>
      <c r="N1209" s="33" t="s">
        <v>15455</v>
      </c>
      <c r="O1209" s="25" t="s">
        <v>15456</v>
      </c>
      <c r="P1209" s="23" t="s">
        <v>15457</v>
      </c>
      <c r="Q1209" s="25" t="s">
        <v>15458</v>
      </c>
      <c r="R1209" s="25"/>
      <c r="S1209" s="23" t="s">
        <v>15459</v>
      </c>
      <c r="T1209" s="23" t="s">
        <v>15460</v>
      </c>
      <c r="U1209" s="25" t="s">
        <v>15461</v>
      </c>
      <c r="V1209" s="23" t="s">
        <v>15462</v>
      </c>
      <c r="W1209" s="25" t="s">
        <v>15463</v>
      </c>
      <c r="X1209" s="25" t="s">
        <v>15464</v>
      </c>
      <c r="Y1209" s="23" t="s">
        <v>15465</v>
      </c>
      <c r="Z1209" s="23" t="s">
        <v>15466</v>
      </c>
      <c r="AA1209" s="33">
        <v>5</v>
      </c>
      <c r="AB1209" s="295" t="str">
        <f t="shared" si="70"/>
        <v>年間</v>
      </c>
      <c r="AC1209" s="268"/>
      <c r="AD1209" s="167">
        <v>1</v>
      </c>
      <c r="AE1209" s="167">
        <v>9600</v>
      </c>
      <c r="AF1209" s="167">
        <f t="shared" si="68"/>
        <v>9600</v>
      </c>
      <c r="AG1209" s="27">
        <v>42644</v>
      </c>
      <c r="AH1209" s="168">
        <v>42675</v>
      </c>
      <c r="AI1209" s="29" t="str">
        <f t="shared" si="73"/>
        <v>～</v>
      </c>
      <c r="AJ1209" s="169">
        <f t="shared" si="72"/>
        <v>44500</v>
      </c>
      <c r="AK1209" s="23" t="s">
        <v>13814</v>
      </c>
      <c r="AL1209" s="132" t="s">
        <v>15599</v>
      </c>
      <c r="AM1209" s="35">
        <v>42675</v>
      </c>
      <c r="AN1209" s="27"/>
      <c r="AO1209" s="104">
        <v>42723</v>
      </c>
      <c r="AP1209" s="25" t="s">
        <v>15066</v>
      </c>
    </row>
    <row r="1210" spans="1:42" s="74" customFormat="1" ht="24.75" customHeight="1" x14ac:dyDescent="0.15">
      <c r="A1210" s="422">
        <v>1207</v>
      </c>
      <c r="B1210" s="268" t="s">
        <v>14826</v>
      </c>
      <c r="C1210" s="23" t="s">
        <v>582</v>
      </c>
      <c r="D1210" s="24" t="s">
        <v>14830</v>
      </c>
      <c r="E1210" s="23"/>
      <c r="F1210" s="23"/>
      <c r="G1210" s="25" t="s">
        <v>15451</v>
      </c>
      <c r="H1210" s="23" t="s">
        <v>15452</v>
      </c>
      <c r="I1210" s="23" t="s">
        <v>12372</v>
      </c>
      <c r="J1210" s="25" t="s">
        <v>15067</v>
      </c>
      <c r="K1210" s="25" t="s">
        <v>15453</v>
      </c>
      <c r="L1210" s="134"/>
      <c r="M1210" s="23" t="s">
        <v>15454</v>
      </c>
      <c r="N1210" s="33" t="s">
        <v>15455</v>
      </c>
      <c r="O1210" s="25" t="s">
        <v>15456</v>
      </c>
      <c r="P1210" s="23" t="s">
        <v>15457</v>
      </c>
      <c r="Q1210" s="25" t="s">
        <v>15458</v>
      </c>
      <c r="R1210" s="25"/>
      <c r="S1210" s="23" t="s">
        <v>15459</v>
      </c>
      <c r="T1210" s="23" t="s">
        <v>15460</v>
      </c>
      <c r="U1210" s="25" t="s">
        <v>15461</v>
      </c>
      <c r="V1210" s="23" t="s">
        <v>15462</v>
      </c>
      <c r="W1210" s="25" t="s">
        <v>15463</v>
      </c>
      <c r="X1210" s="25" t="s">
        <v>15464</v>
      </c>
      <c r="Y1210" s="23" t="s">
        <v>15465</v>
      </c>
      <c r="Z1210" s="23" t="s">
        <v>15466</v>
      </c>
      <c r="AA1210" s="33">
        <v>5</v>
      </c>
      <c r="AB1210" s="295" t="str">
        <f t="shared" si="70"/>
        <v>年間</v>
      </c>
      <c r="AC1210" s="268"/>
      <c r="AD1210" s="167">
        <v>1</v>
      </c>
      <c r="AE1210" s="167">
        <v>9600</v>
      </c>
      <c r="AF1210" s="167">
        <f t="shared" si="68"/>
        <v>9600</v>
      </c>
      <c r="AG1210" s="27">
        <v>42644</v>
      </c>
      <c r="AH1210" s="168">
        <v>42675</v>
      </c>
      <c r="AI1210" s="29" t="str">
        <f t="shared" si="73"/>
        <v>～</v>
      </c>
      <c r="AJ1210" s="169">
        <f t="shared" si="72"/>
        <v>44500</v>
      </c>
      <c r="AK1210" s="23" t="s">
        <v>13814</v>
      </c>
      <c r="AL1210" s="132" t="s">
        <v>15600</v>
      </c>
      <c r="AM1210" s="35">
        <v>42675</v>
      </c>
      <c r="AN1210" s="27"/>
      <c r="AO1210" s="104">
        <v>42723</v>
      </c>
      <c r="AP1210" s="25" t="s">
        <v>15066</v>
      </c>
    </row>
    <row r="1211" spans="1:42" s="74" customFormat="1" ht="24.75" customHeight="1" x14ac:dyDescent="0.15">
      <c r="A1211" s="422">
        <v>1208</v>
      </c>
      <c r="B1211" s="268" t="s">
        <v>14826</v>
      </c>
      <c r="C1211" s="23" t="s">
        <v>582</v>
      </c>
      <c r="D1211" s="24" t="s">
        <v>14830</v>
      </c>
      <c r="E1211" s="23"/>
      <c r="F1211" s="23"/>
      <c r="G1211" s="25" t="s">
        <v>15451</v>
      </c>
      <c r="H1211" s="23" t="s">
        <v>15452</v>
      </c>
      <c r="I1211" s="23" t="s">
        <v>12372</v>
      </c>
      <c r="J1211" s="25" t="s">
        <v>15067</v>
      </c>
      <c r="K1211" s="25" t="s">
        <v>15453</v>
      </c>
      <c r="L1211" s="134"/>
      <c r="M1211" s="23" t="s">
        <v>15454</v>
      </c>
      <c r="N1211" s="33" t="s">
        <v>15455</v>
      </c>
      <c r="O1211" s="25" t="s">
        <v>15456</v>
      </c>
      <c r="P1211" s="23" t="s">
        <v>15457</v>
      </c>
      <c r="Q1211" s="25" t="s">
        <v>15458</v>
      </c>
      <c r="R1211" s="25"/>
      <c r="S1211" s="23" t="s">
        <v>15459</v>
      </c>
      <c r="T1211" s="23" t="s">
        <v>15460</v>
      </c>
      <c r="U1211" s="25" t="s">
        <v>15461</v>
      </c>
      <c r="V1211" s="23" t="s">
        <v>15462</v>
      </c>
      <c r="W1211" s="25" t="s">
        <v>15463</v>
      </c>
      <c r="X1211" s="25" t="s">
        <v>15464</v>
      </c>
      <c r="Y1211" s="23" t="s">
        <v>15465</v>
      </c>
      <c r="Z1211" s="23" t="s">
        <v>15466</v>
      </c>
      <c r="AA1211" s="33">
        <v>5</v>
      </c>
      <c r="AB1211" s="295" t="str">
        <f t="shared" si="70"/>
        <v>年間</v>
      </c>
      <c r="AC1211" s="268"/>
      <c r="AD1211" s="167">
        <v>1</v>
      </c>
      <c r="AE1211" s="167">
        <v>9600</v>
      </c>
      <c r="AF1211" s="167">
        <f t="shared" si="68"/>
        <v>9600</v>
      </c>
      <c r="AG1211" s="27">
        <v>42644</v>
      </c>
      <c r="AH1211" s="168">
        <v>42675</v>
      </c>
      <c r="AI1211" s="29" t="str">
        <f t="shared" si="73"/>
        <v>～</v>
      </c>
      <c r="AJ1211" s="169">
        <f t="shared" si="72"/>
        <v>44500</v>
      </c>
      <c r="AK1211" s="23" t="s">
        <v>13814</v>
      </c>
      <c r="AL1211" s="132" t="s">
        <v>15601</v>
      </c>
      <c r="AM1211" s="35">
        <v>42675</v>
      </c>
      <c r="AN1211" s="27"/>
      <c r="AO1211" s="104">
        <v>42723</v>
      </c>
      <c r="AP1211" s="25" t="s">
        <v>15066</v>
      </c>
    </row>
    <row r="1212" spans="1:42" s="74" customFormat="1" ht="24.75" customHeight="1" x14ac:dyDescent="0.15">
      <c r="A1212" s="422">
        <v>1209</v>
      </c>
      <c r="B1212" s="268" t="s">
        <v>14826</v>
      </c>
      <c r="C1212" s="23" t="s">
        <v>582</v>
      </c>
      <c r="D1212" s="24" t="s">
        <v>14830</v>
      </c>
      <c r="E1212" s="23"/>
      <c r="F1212" s="23"/>
      <c r="G1212" s="25" t="s">
        <v>15451</v>
      </c>
      <c r="H1212" s="23" t="s">
        <v>15452</v>
      </c>
      <c r="I1212" s="23" t="s">
        <v>12372</v>
      </c>
      <c r="J1212" s="25" t="s">
        <v>15067</v>
      </c>
      <c r="K1212" s="25" t="s">
        <v>15453</v>
      </c>
      <c r="L1212" s="134"/>
      <c r="M1212" s="23" t="s">
        <v>15454</v>
      </c>
      <c r="N1212" s="33" t="s">
        <v>15455</v>
      </c>
      <c r="O1212" s="25" t="s">
        <v>15456</v>
      </c>
      <c r="P1212" s="23" t="s">
        <v>15457</v>
      </c>
      <c r="Q1212" s="25" t="s">
        <v>15458</v>
      </c>
      <c r="R1212" s="25"/>
      <c r="S1212" s="23" t="s">
        <v>15459</v>
      </c>
      <c r="T1212" s="23" t="s">
        <v>15460</v>
      </c>
      <c r="U1212" s="25" t="s">
        <v>15461</v>
      </c>
      <c r="V1212" s="23" t="s">
        <v>15462</v>
      </c>
      <c r="W1212" s="25" t="s">
        <v>15463</v>
      </c>
      <c r="X1212" s="25" t="s">
        <v>15464</v>
      </c>
      <c r="Y1212" s="23" t="s">
        <v>15465</v>
      </c>
      <c r="Z1212" s="23" t="s">
        <v>15466</v>
      </c>
      <c r="AA1212" s="33">
        <v>5</v>
      </c>
      <c r="AB1212" s="295" t="str">
        <f t="shared" si="70"/>
        <v>年間</v>
      </c>
      <c r="AC1212" s="268"/>
      <c r="AD1212" s="167">
        <v>1</v>
      </c>
      <c r="AE1212" s="167">
        <v>9600</v>
      </c>
      <c r="AF1212" s="167">
        <f t="shared" si="68"/>
        <v>9600</v>
      </c>
      <c r="AG1212" s="27">
        <v>42644</v>
      </c>
      <c r="AH1212" s="168">
        <v>42675</v>
      </c>
      <c r="AI1212" s="29" t="str">
        <f t="shared" si="73"/>
        <v>～</v>
      </c>
      <c r="AJ1212" s="169">
        <f t="shared" si="72"/>
        <v>44500</v>
      </c>
      <c r="AK1212" s="23" t="s">
        <v>13814</v>
      </c>
      <c r="AL1212" s="132" t="s">
        <v>15602</v>
      </c>
      <c r="AM1212" s="35">
        <v>42675</v>
      </c>
      <c r="AN1212" s="27"/>
      <c r="AO1212" s="104">
        <v>42723</v>
      </c>
      <c r="AP1212" s="25" t="s">
        <v>15066</v>
      </c>
    </row>
    <row r="1213" spans="1:42" s="74" customFormat="1" ht="24.75" customHeight="1" x14ac:dyDescent="0.15">
      <c r="A1213" s="422">
        <v>1210</v>
      </c>
      <c r="B1213" s="268" t="s">
        <v>14826</v>
      </c>
      <c r="C1213" s="23" t="s">
        <v>582</v>
      </c>
      <c r="D1213" s="24" t="s">
        <v>14830</v>
      </c>
      <c r="E1213" s="23"/>
      <c r="F1213" s="23"/>
      <c r="G1213" s="25" t="s">
        <v>15451</v>
      </c>
      <c r="H1213" s="23" t="s">
        <v>15452</v>
      </c>
      <c r="I1213" s="23" t="s">
        <v>12372</v>
      </c>
      <c r="J1213" s="25" t="s">
        <v>15067</v>
      </c>
      <c r="K1213" s="25" t="s">
        <v>15453</v>
      </c>
      <c r="L1213" s="134"/>
      <c r="M1213" s="23" t="s">
        <v>15454</v>
      </c>
      <c r="N1213" s="33" t="s">
        <v>15455</v>
      </c>
      <c r="O1213" s="25" t="s">
        <v>15456</v>
      </c>
      <c r="P1213" s="23" t="s">
        <v>15457</v>
      </c>
      <c r="Q1213" s="25" t="s">
        <v>15458</v>
      </c>
      <c r="R1213" s="25"/>
      <c r="S1213" s="23" t="s">
        <v>15459</v>
      </c>
      <c r="T1213" s="23" t="s">
        <v>15460</v>
      </c>
      <c r="U1213" s="25" t="s">
        <v>15461</v>
      </c>
      <c r="V1213" s="23" t="s">
        <v>15462</v>
      </c>
      <c r="W1213" s="25" t="s">
        <v>15463</v>
      </c>
      <c r="X1213" s="25" t="s">
        <v>15464</v>
      </c>
      <c r="Y1213" s="23" t="s">
        <v>15465</v>
      </c>
      <c r="Z1213" s="23" t="s">
        <v>15466</v>
      </c>
      <c r="AA1213" s="33">
        <v>5</v>
      </c>
      <c r="AB1213" s="295" t="str">
        <f t="shared" si="70"/>
        <v>年間</v>
      </c>
      <c r="AC1213" s="268"/>
      <c r="AD1213" s="167">
        <v>1</v>
      </c>
      <c r="AE1213" s="167">
        <v>9600</v>
      </c>
      <c r="AF1213" s="167">
        <f t="shared" si="68"/>
        <v>9600</v>
      </c>
      <c r="AG1213" s="27">
        <v>42644</v>
      </c>
      <c r="AH1213" s="168">
        <v>42675</v>
      </c>
      <c r="AI1213" s="29" t="str">
        <f t="shared" si="73"/>
        <v>～</v>
      </c>
      <c r="AJ1213" s="169">
        <f t="shared" si="72"/>
        <v>44500</v>
      </c>
      <c r="AK1213" s="23" t="s">
        <v>13814</v>
      </c>
      <c r="AL1213" s="132" t="s">
        <v>15603</v>
      </c>
      <c r="AM1213" s="35">
        <v>42675</v>
      </c>
      <c r="AN1213" s="27"/>
      <c r="AO1213" s="104">
        <v>42723</v>
      </c>
      <c r="AP1213" s="25" t="s">
        <v>15066</v>
      </c>
    </row>
    <row r="1214" spans="1:42" s="74" customFormat="1" ht="24.75" customHeight="1" x14ac:dyDescent="0.15">
      <c r="A1214" s="422">
        <v>1211</v>
      </c>
      <c r="B1214" s="268" t="s">
        <v>14826</v>
      </c>
      <c r="C1214" s="23" t="s">
        <v>582</v>
      </c>
      <c r="D1214" s="24" t="s">
        <v>14830</v>
      </c>
      <c r="E1214" s="23"/>
      <c r="F1214" s="23"/>
      <c r="G1214" s="25" t="s">
        <v>15451</v>
      </c>
      <c r="H1214" s="23" t="s">
        <v>15452</v>
      </c>
      <c r="I1214" s="23" t="s">
        <v>12372</v>
      </c>
      <c r="J1214" s="25" t="s">
        <v>15067</v>
      </c>
      <c r="K1214" s="25" t="s">
        <v>15453</v>
      </c>
      <c r="L1214" s="134"/>
      <c r="M1214" s="23" t="s">
        <v>15454</v>
      </c>
      <c r="N1214" s="33" t="s">
        <v>15455</v>
      </c>
      <c r="O1214" s="25" t="s">
        <v>15456</v>
      </c>
      <c r="P1214" s="23" t="s">
        <v>15457</v>
      </c>
      <c r="Q1214" s="25" t="s">
        <v>15458</v>
      </c>
      <c r="R1214" s="25"/>
      <c r="S1214" s="23" t="s">
        <v>15459</v>
      </c>
      <c r="T1214" s="23" t="s">
        <v>15460</v>
      </c>
      <c r="U1214" s="25" t="s">
        <v>15461</v>
      </c>
      <c r="V1214" s="23" t="s">
        <v>15462</v>
      </c>
      <c r="W1214" s="25" t="s">
        <v>15463</v>
      </c>
      <c r="X1214" s="25" t="s">
        <v>15464</v>
      </c>
      <c r="Y1214" s="23" t="s">
        <v>15465</v>
      </c>
      <c r="Z1214" s="23" t="s">
        <v>15466</v>
      </c>
      <c r="AA1214" s="33">
        <v>5</v>
      </c>
      <c r="AB1214" s="295" t="str">
        <f t="shared" si="70"/>
        <v>年間</v>
      </c>
      <c r="AC1214" s="268"/>
      <c r="AD1214" s="167">
        <v>1</v>
      </c>
      <c r="AE1214" s="167">
        <v>9600</v>
      </c>
      <c r="AF1214" s="167">
        <f t="shared" si="68"/>
        <v>9600</v>
      </c>
      <c r="AG1214" s="27">
        <v>42644</v>
      </c>
      <c r="AH1214" s="168">
        <v>42675</v>
      </c>
      <c r="AI1214" s="29" t="str">
        <f t="shared" si="73"/>
        <v>～</v>
      </c>
      <c r="AJ1214" s="169">
        <f t="shared" si="72"/>
        <v>44500</v>
      </c>
      <c r="AK1214" s="23" t="s">
        <v>13814</v>
      </c>
      <c r="AL1214" s="132" t="s">
        <v>15604</v>
      </c>
      <c r="AM1214" s="35">
        <v>42675</v>
      </c>
      <c r="AN1214" s="27"/>
      <c r="AO1214" s="104">
        <v>42723</v>
      </c>
      <c r="AP1214" s="25" t="s">
        <v>15066</v>
      </c>
    </row>
    <row r="1215" spans="1:42" s="74" customFormat="1" ht="24.75" customHeight="1" x14ac:dyDescent="0.15">
      <c r="A1215" s="422">
        <v>1212</v>
      </c>
      <c r="B1215" s="268" t="s">
        <v>14826</v>
      </c>
      <c r="C1215" s="23" t="s">
        <v>582</v>
      </c>
      <c r="D1215" s="24" t="s">
        <v>14830</v>
      </c>
      <c r="E1215" s="23"/>
      <c r="F1215" s="23"/>
      <c r="G1215" s="25" t="s">
        <v>15451</v>
      </c>
      <c r="H1215" s="23" t="s">
        <v>15452</v>
      </c>
      <c r="I1215" s="23" t="s">
        <v>12372</v>
      </c>
      <c r="J1215" s="25" t="s">
        <v>15067</v>
      </c>
      <c r="K1215" s="25" t="s">
        <v>15453</v>
      </c>
      <c r="L1215" s="134"/>
      <c r="M1215" s="23" t="s">
        <v>15454</v>
      </c>
      <c r="N1215" s="33" t="s">
        <v>15455</v>
      </c>
      <c r="O1215" s="25" t="s">
        <v>15456</v>
      </c>
      <c r="P1215" s="23" t="s">
        <v>15457</v>
      </c>
      <c r="Q1215" s="25" t="s">
        <v>15458</v>
      </c>
      <c r="R1215" s="25"/>
      <c r="S1215" s="23" t="s">
        <v>15459</v>
      </c>
      <c r="T1215" s="23" t="s">
        <v>15460</v>
      </c>
      <c r="U1215" s="25" t="s">
        <v>15461</v>
      </c>
      <c r="V1215" s="23" t="s">
        <v>15462</v>
      </c>
      <c r="W1215" s="25" t="s">
        <v>15463</v>
      </c>
      <c r="X1215" s="25" t="s">
        <v>15464</v>
      </c>
      <c r="Y1215" s="23" t="s">
        <v>15465</v>
      </c>
      <c r="Z1215" s="23" t="s">
        <v>15466</v>
      </c>
      <c r="AA1215" s="33">
        <v>5</v>
      </c>
      <c r="AB1215" s="295" t="str">
        <f t="shared" si="70"/>
        <v>年間</v>
      </c>
      <c r="AC1215" s="268"/>
      <c r="AD1215" s="167">
        <v>1</v>
      </c>
      <c r="AE1215" s="167">
        <v>9600</v>
      </c>
      <c r="AF1215" s="167">
        <f t="shared" ref="AF1215:AF1278" si="74">IF(ISBLANK($AE1215),"",$AE1215*$AD1215)</f>
        <v>9600</v>
      </c>
      <c r="AG1215" s="27">
        <v>42644</v>
      </c>
      <c r="AH1215" s="168">
        <v>42675</v>
      </c>
      <c r="AI1215" s="29" t="str">
        <f t="shared" si="73"/>
        <v>～</v>
      </c>
      <c r="AJ1215" s="169">
        <f t="shared" si="72"/>
        <v>44500</v>
      </c>
      <c r="AK1215" s="23" t="s">
        <v>13814</v>
      </c>
      <c r="AL1215" s="132" t="s">
        <v>15605</v>
      </c>
      <c r="AM1215" s="35">
        <v>42675</v>
      </c>
      <c r="AN1215" s="27"/>
      <c r="AO1215" s="104">
        <v>42723</v>
      </c>
      <c r="AP1215" s="25" t="s">
        <v>15066</v>
      </c>
    </row>
    <row r="1216" spans="1:42" s="74" customFormat="1" ht="24.75" customHeight="1" x14ac:dyDescent="0.15">
      <c r="A1216" s="422">
        <v>1213</v>
      </c>
      <c r="B1216" s="268" t="s">
        <v>14826</v>
      </c>
      <c r="C1216" s="23" t="s">
        <v>582</v>
      </c>
      <c r="D1216" s="24" t="s">
        <v>14830</v>
      </c>
      <c r="E1216" s="23"/>
      <c r="F1216" s="23"/>
      <c r="G1216" s="25" t="s">
        <v>15451</v>
      </c>
      <c r="H1216" s="23" t="s">
        <v>15452</v>
      </c>
      <c r="I1216" s="23" t="s">
        <v>12372</v>
      </c>
      <c r="J1216" s="25" t="s">
        <v>15067</v>
      </c>
      <c r="K1216" s="25" t="s">
        <v>15453</v>
      </c>
      <c r="L1216" s="134"/>
      <c r="M1216" s="23" t="s">
        <v>15454</v>
      </c>
      <c r="N1216" s="33" t="s">
        <v>15455</v>
      </c>
      <c r="O1216" s="25" t="s">
        <v>15456</v>
      </c>
      <c r="P1216" s="23" t="s">
        <v>15457</v>
      </c>
      <c r="Q1216" s="25" t="s">
        <v>15458</v>
      </c>
      <c r="R1216" s="25"/>
      <c r="S1216" s="23" t="s">
        <v>15459</v>
      </c>
      <c r="T1216" s="23" t="s">
        <v>15460</v>
      </c>
      <c r="U1216" s="25" t="s">
        <v>15461</v>
      </c>
      <c r="V1216" s="23" t="s">
        <v>15462</v>
      </c>
      <c r="W1216" s="25" t="s">
        <v>15463</v>
      </c>
      <c r="X1216" s="25" t="s">
        <v>15464</v>
      </c>
      <c r="Y1216" s="23" t="s">
        <v>15465</v>
      </c>
      <c r="Z1216" s="23" t="s">
        <v>15466</v>
      </c>
      <c r="AA1216" s="33">
        <v>5</v>
      </c>
      <c r="AB1216" s="295" t="str">
        <f t="shared" si="70"/>
        <v>年間</v>
      </c>
      <c r="AC1216" s="268"/>
      <c r="AD1216" s="167">
        <v>1</v>
      </c>
      <c r="AE1216" s="167">
        <v>9600</v>
      </c>
      <c r="AF1216" s="167">
        <f t="shared" si="74"/>
        <v>9600</v>
      </c>
      <c r="AG1216" s="27">
        <v>42644</v>
      </c>
      <c r="AH1216" s="168">
        <v>42675</v>
      </c>
      <c r="AI1216" s="29" t="str">
        <f t="shared" si="73"/>
        <v>～</v>
      </c>
      <c r="AJ1216" s="169">
        <f t="shared" si="72"/>
        <v>44500</v>
      </c>
      <c r="AK1216" s="23" t="s">
        <v>13814</v>
      </c>
      <c r="AL1216" s="132" t="s">
        <v>15606</v>
      </c>
      <c r="AM1216" s="35">
        <v>42675</v>
      </c>
      <c r="AN1216" s="27"/>
      <c r="AO1216" s="104">
        <v>42723</v>
      </c>
      <c r="AP1216" s="25" t="s">
        <v>15066</v>
      </c>
    </row>
    <row r="1217" spans="1:42" s="74" customFormat="1" ht="24.75" customHeight="1" x14ac:dyDescent="0.15">
      <c r="A1217" s="422">
        <v>1214</v>
      </c>
      <c r="B1217" s="268" t="s">
        <v>14826</v>
      </c>
      <c r="C1217" s="23" t="s">
        <v>582</v>
      </c>
      <c r="D1217" s="24" t="s">
        <v>14830</v>
      </c>
      <c r="E1217" s="23"/>
      <c r="F1217" s="23"/>
      <c r="G1217" s="25" t="s">
        <v>15451</v>
      </c>
      <c r="H1217" s="23" t="s">
        <v>15452</v>
      </c>
      <c r="I1217" s="23" t="s">
        <v>12372</v>
      </c>
      <c r="J1217" s="25" t="s">
        <v>15067</v>
      </c>
      <c r="K1217" s="25" t="s">
        <v>15453</v>
      </c>
      <c r="L1217" s="134"/>
      <c r="M1217" s="23" t="s">
        <v>15454</v>
      </c>
      <c r="N1217" s="33" t="s">
        <v>15455</v>
      </c>
      <c r="O1217" s="25" t="s">
        <v>15456</v>
      </c>
      <c r="P1217" s="23" t="s">
        <v>15457</v>
      </c>
      <c r="Q1217" s="25" t="s">
        <v>15458</v>
      </c>
      <c r="R1217" s="25"/>
      <c r="S1217" s="23" t="s">
        <v>15459</v>
      </c>
      <c r="T1217" s="23" t="s">
        <v>15460</v>
      </c>
      <c r="U1217" s="25" t="s">
        <v>15461</v>
      </c>
      <c r="V1217" s="23" t="s">
        <v>15462</v>
      </c>
      <c r="W1217" s="25" t="s">
        <v>15463</v>
      </c>
      <c r="X1217" s="25" t="s">
        <v>15464</v>
      </c>
      <c r="Y1217" s="23" t="s">
        <v>15465</v>
      </c>
      <c r="Z1217" s="23" t="s">
        <v>15466</v>
      </c>
      <c r="AA1217" s="33">
        <v>5</v>
      </c>
      <c r="AB1217" s="295" t="str">
        <f t="shared" si="70"/>
        <v>年間</v>
      </c>
      <c r="AC1217" s="268"/>
      <c r="AD1217" s="167">
        <v>1</v>
      </c>
      <c r="AE1217" s="167">
        <v>9600</v>
      </c>
      <c r="AF1217" s="167">
        <f t="shared" si="74"/>
        <v>9600</v>
      </c>
      <c r="AG1217" s="27">
        <v>42644</v>
      </c>
      <c r="AH1217" s="168">
        <v>42675</v>
      </c>
      <c r="AI1217" s="29" t="str">
        <f t="shared" si="73"/>
        <v>～</v>
      </c>
      <c r="AJ1217" s="169">
        <f t="shared" si="72"/>
        <v>44500</v>
      </c>
      <c r="AK1217" s="23" t="s">
        <v>13814</v>
      </c>
      <c r="AL1217" s="132" t="s">
        <v>15607</v>
      </c>
      <c r="AM1217" s="35">
        <v>42675</v>
      </c>
      <c r="AN1217" s="27"/>
      <c r="AO1217" s="104">
        <v>42723</v>
      </c>
      <c r="AP1217" s="25" t="s">
        <v>15066</v>
      </c>
    </row>
    <row r="1218" spans="1:42" s="74" customFormat="1" ht="24.75" customHeight="1" x14ac:dyDescent="0.15">
      <c r="A1218" s="422">
        <v>1215</v>
      </c>
      <c r="B1218" s="268" t="s">
        <v>14826</v>
      </c>
      <c r="C1218" s="23" t="s">
        <v>582</v>
      </c>
      <c r="D1218" s="24" t="s">
        <v>14830</v>
      </c>
      <c r="E1218" s="23"/>
      <c r="F1218" s="23"/>
      <c r="G1218" s="25" t="s">
        <v>15451</v>
      </c>
      <c r="H1218" s="23" t="s">
        <v>15452</v>
      </c>
      <c r="I1218" s="23" t="s">
        <v>12372</v>
      </c>
      <c r="J1218" s="25" t="s">
        <v>15067</v>
      </c>
      <c r="K1218" s="25" t="s">
        <v>15453</v>
      </c>
      <c r="L1218" s="134"/>
      <c r="M1218" s="23" t="s">
        <v>15454</v>
      </c>
      <c r="N1218" s="33" t="s">
        <v>15455</v>
      </c>
      <c r="O1218" s="25" t="s">
        <v>15456</v>
      </c>
      <c r="P1218" s="23" t="s">
        <v>15457</v>
      </c>
      <c r="Q1218" s="25" t="s">
        <v>15458</v>
      </c>
      <c r="R1218" s="25"/>
      <c r="S1218" s="23" t="s">
        <v>15459</v>
      </c>
      <c r="T1218" s="23" t="s">
        <v>15460</v>
      </c>
      <c r="U1218" s="25" t="s">
        <v>15461</v>
      </c>
      <c r="V1218" s="23" t="s">
        <v>15462</v>
      </c>
      <c r="W1218" s="25" t="s">
        <v>15463</v>
      </c>
      <c r="X1218" s="25" t="s">
        <v>15464</v>
      </c>
      <c r="Y1218" s="23" t="s">
        <v>15465</v>
      </c>
      <c r="Z1218" s="23" t="s">
        <v>15466</v>
      </c>
      <c r="AA1218" s="33">
        <v>5</v>
      </c>
      <c r="AB1218" s="295" t="str">
        <f t="shared" si="70"/>
        <v>年間</v>
      </c>
      <c r="AC1218" s="268"/>
      <c r="AD1218" s="167">
        <v>1</v>
      </c>
      <c r="AE1218" s="167">
        <v>9600</v>
      </c>
      <c r="AF1218" s="167">
        <f t="shared" si="74"/>
        <v>9600</v>
      </c>
      <c r="AG1218" s="27">
        <v>42644</v>
      </c>
      <c r="AH1218" s="168">
        <v>42675</v>
      </c>
      <c r="AI1218" s="29" t="str">
        <f t="shared" si="73"/>
        <v>～</v>
      </c>
      <c r="AJ1218" s="169">
        <f t="shared" si="72"/>
        <v>44500</v>
      </c>
      <c r="AK1218" s="23" t="s">
        <v>13814</v>
      </c>
      <c r="AL1218" s="132" t="s">
        <v>15608</v>
      </c>
      <c r="AM1218" s="35">
        <v>42675</v>
      </c>
      <c r="AN1218" s="27"/>
      <c r="AO1218" s="104">
        <v>42723</v>
      </c>
      <c r="AP1218" s="25" t="s">
        <v>15066</v>
      </c>
    </row>
    <row r="1219" spans="1:42" s="74" customFormat="1" ht="24.75" customHeight="1" x14ac:dyDescent="0.15">
      <c r="A1219" s="422">
        <v>1216</v>
      </c>
      <c r="B1219" s="268" t="s">
        <v>14826</v>
      </c>
      <c r="C1219" s="23" t="s">
        <v>582</v>
      </c>
      <c r="D1219" s="24" t="s">
        <v>14830</v>
      </c>
      <c r="E1219" s="23"/>
      <c r="F1219" s="23"/>
      <c r="G1219" s="25" t="s">
        <v>15451</v>
      </c>
      <c r="H1219" s="23" t="s">
        <v>15452</v>
      </c>
      <c r="I1219" s="23" t="s">
        <v>12372</v>
      </c>
      <c r="J1219" s="25" t="s">
        <v>15067</v>
      </c>
      <c r="K1219" s="25" t="s">
        <v>15453</v>
      </c>
      <c r="L1219" s="134"/>
      <c r="M1219" s="23" t="s">
        <v>15454</v>
      </c>
      <c r="N1219" s="33" t="s">
        <v>15455</v>
      </c>
      <c r="O1219" s="25" t="s">
        <v>15456</v>
      </c>
      <c r="P1219" s="23" t="s">
        <v>15457</v>
      </c>
      <c r="Q1219" s="25" t="s">
        <v>15458</v>
      </c>
      <c r="R1219" s="25"/>
      <c r="S1219" s="23" t="s">
        <v>15459</v>
      </c>
      <c r="T1219" s="23" t="s">
        <v>15460</v>
      </c>
      <c r="U1219" s="25" t="s">
        <v>15461</v>
      </c>
      <c r="V1219" s="23" t="s">
        <v>15462</v>
      </c>
      <c r="W1219" s="25" t="s">
        <v>15463</v>
      </c>
      <c r="X1219" s="25" t="s">
        <v>15464</v>
      </c>
      <c r="Y1219" s="23" t="s">
        <v>15465</v>
      </c>
      <c r="Z1219" s="23" t="s">
        <v>15466</v>
      </c>
      <c r="AA1219" s="33">
        <v>5</v>
      </c>
      <c r="AB1219" s="295" t="str">
        <f t="shared" si="70"/>
        <v>年間</v>
      </c>
      <c r="AC1219" s="268"/>
      <c r="AD1219" s="167">
        <v>1</v>
      </c>
      <c r="AE1219" s="167">
        <v>9600</v>
      </c>
      <c r="AF1219" s="167">
        <f t="shared" si="74"/>
        <v>9600</v>
      </c>
      <c r="AG1219" s="27">
        <v>42644</v>
      </c>
      <c r="AH1219" s="168">
        <v>42675</v>
      </c>
      <c r="AI1219" s="29" t="str">
        <f t="shared" si="73"/>
        <v>～</v>
      </c>
      <c r="AJ1219" s="169">
        <f t="shared" si="72"/>
        <v>44500</v>
      </c>
      <c r="AK1219" s="23" t="s">
        <v>13814</v>
      </c>
      <c r="AL1219" s="132" t="s">
        <v>15609</v>
      </c>
      <c r="AM1219" s="35">
        <v>42675</v>
      </c>
      <c r="AN1219" s="27"/>
      <c r="AO1219" s="104">
        <v>42723</v>
      </c>
      <c r="AP1219" s="25" t="s">
        <v>15066</v>
      </c>
    </row>
    <row r="1220" spans="1:42" s="74" customFormat="1" ht="24.75" customHeight="1" x14ac:dyDescent="0.15">
      <c r="A1220" s="422">
        <v>1217</v>
      </c>
      <c r="B1220" s="268" t="s">
        <v>14826</v>
      </c>
      <c r="C1220" s="23" t="s">
        <v>582</v>
      </c>
      <c r="D1220" s="24" t="s">
        <v>14830</v>
      </c>
      <c r="E1220" s="23"/>
      <c r="F1220" s="23"/>
      <c r="G1220" s="25" t="s">
        <v>15451</v>
      </c>
      <c r="H1220" s="23" t="s">
        <v>15452</v>
      </c>
      <c r="I1220" s="23" t="s">
        <v>12372</v>
      </c>
      <c r="J1220" s="25" t="s">
        <v>15067</v>
      </c>
      <c r="K1220" s="25" t="s">
        <v>15453</v>
      </c>
      <c r="L1220" s="134"/>
      <c r="M1220" s="23" t="s">
        <v>15454</v>
      </c>
      <c r="N1220" s="33" t="s">
        <v>15455</v>
      </c>
      <c r="O1220" s="25" t="s">
        <v>15456</v>
      </c>
      <c r="P1220" s="23" t="s">
        <v>15457</v>
      </c>
      <c r="Q1220" s="25" t="s">
        <v>15458</v>
      </c>
      <c r="R1220" s="25"/>
      <c r="S1220" s="23" t="s">
        <v>15459</v>
      </c>
      <c r="T1220" s="23" t="s">
        <v>15460</v>
      </c>
      <c r="U1220" s="25" t="s">
        <v>15461</v>
      </c>
      <c r="V1220" s="23" t="s">
        <v>15462</v>
      </c>
      <c r="W1220" s="25" t="s">
        <v>15463</v>
      </c>
      <c r="X1220" s="25" t="s">
        <v>15464</v>
      </c>
      <c r="Y1220" s="23" t="s">
        <v>15465</v>
      </c>
      <c r="Z1220" s="23" t="s">
        <v>15466</v>
      </c>
      <c r="AA1220" s="33">
        <v>5</v>
      </c>
      <c r="AB1220" s="295" t="str">
        <f t="shared" si="70"/>
        <v>年間</v>
      </c>
      <c r="AC1220" s="268"/>
      <c r="AD1220" s="167">
        <v>1</v>
      </c>
      <c r="AE1220" s="167">
        <v>9600</v>
      </c>
      <c r="AF1220" s="167">
        <f t="shared" si="74"/>
        <v>9600</v>
      </c>
      <c r="AG1220" s="27">
        <v>42644</v>
      </c>
      <c r="AH1220" s="168">
        <v>42675</v>
      </c>
      <c r="AI1220" s="29" t="str">
        <f t="shared" si="73"/>
        <v>～</v>
      </c>
      <c r="AJ1220" s="169">
        <f t="shared" ref="AJ1220:AJ1283" si="75">IF(ISBLANK($AH1220),"",DATE(YEAR($AH1220)+$AA1220,MONTH($AH1220),DAY($AH1220)-1))</f>
        <v>44500</v>
      </c>
      <c r="AK1220" s="23" t="s">
        <v>13814</v>
      </c>
      <c r="AL1220" s="132" t="s">
        <v>15610</v>
      </c>
      <c r="AM1220" s="35">
        <v>42675</v>
      </c>
      <c r="AN1220" s="27"/>
      <c r="AO1220" s="104">
        <v>42723</v>
      </c>
      <c r="AP1220" s="25" t="s">
        <v>15066</v>
      </c>
    </row>
    <row r="1221" spans="1:42" s="74" customFormat="1" ht="24.75" customHeight="1" x14ac:dyDescent="0.15">
      <c r="A1221" s="422">
        <v>1218</v>
      </c>
      <c r="B1221" s="268" t="s">
        <v>14826</v>
      </c>
      <c r="C1221" s="23" t="s">
        <v>582</v>
      </c>
      <c r="D1221" s="24" t="s">
        <v>14830</v>
      </c>
      <c r="E1221" s="23"/>
      <c r="F1221" s="23"/>
      <c r="G1221" s="25" t="s">
        <v>15451</v>
      </c>
      <c r="H1221" s="23" t="s">
        <v>15452</v>
      </c>
      <c r="I1221" s="23" t="s">
        <v>12372</v>
      </c>
      <c r="J1221" s="25" t="s">
        <v>15067</v>
      </c>
      <c r="K1221" s="25" t="s">
        <v>15453</v>
      </c>
      <c r="L1221" s="134"/>
      <c r="M1221" s="23" t="s">
        <v>15454</v>
      </c>
      <c r="N1221" s="33" t="s">
        <v>15455</v>
      </c>
      <c r="O1221" s="25" t="s">
        <v>15456</v>
      </c>
      <c r="P1221" s="23" t="s">
        <v>15457</v>
      </c>
      <c r="Q1221" s="25" t="s">
        <v>15458</v>
      </c>
      <c r="R1221" s="25"/>
      <c r="S1221" s="23" t="s">
        <v>15459</v>
      </c>
      <c r="T1221" s="23" t="s">
        <v>15460</v>
      </c>
      <c r="U1221" s="25" t="s">
        <v>15461</v>
      </c>
      <c r="V1221" s="23" t="s">
        <v>15462</v>
      </c>
      <c r="W1221" s="25" t="s">
        <v>15463</v>
      </c>
      <c r="X1221" s="25" t="s">
        <v>15464</v>
      </c>
      <c r="Y1221" s="23" t="s">
        <v>15465</v>
      </c>
      <c r="Z1221" s="23" t="s">
        <v>15466</v>
      </c>
      <c r="AA1221" s="33">
        <v>5</v>
      </c>
      <c r="AB1221" s="295" t="str">
        <f t="shared" si="70"/>
        <v>年間</v>
      </c>
      <c r="AC1221" s="268"/>
      <c r="AD1221" s="167">
        <v>1</v>
      </c>
      <c r="AE1221" s="167">
        <v>9600</v>
      </c>
      <c r="AF1221" s="167">
        <f t="shared" si="74"/>
        <v>9600</v>
      </c>
      <c r="AG1221" s="27">
        <v>42644</v>
      </c>
      <c r="AH1221" s="168">
        <v>42675</v>
      </c>
      <c r="AI1221" s="29" t="str">
        <f t="shared" si="73"/>
        <v>～</v>
      </c>
      <c r="AJ1221" s="169">
        <f t="shared" si="75"/>
        <v>44500</v>
      </c>
      <c r="AK1221" s="23" t="s">
        <v>13814</v>
      </c>
      <c r="AL1221" s="132" t="s">
        <v>15611</v>
      </c>
      <c r="AM1221" s="35">
        <v>42675</v>
      </c>
      <c r="AN1221" s="27"/>
      <c r="AO1221" s="104">
        <v>42723</v>
      </c>
      <c r="AP1221" s="25" t="s">
        <v>15066</v>
      </c>
    </row>
    <row r="1222" spans="1:42" s="74" customFormat="1" ht="24.75" customHeight="1" x14ac:dyDescent="0.15">
      <c r="A1222" s="422">
        <v>1219</v>
      </c>
      <c r="B1222" s="268" t="s">
        <v>14826</v>
      </c>
      <c r="C1222" s="23" t="s">
        <v>582</v>
      </c>
      <c r="D1222" s="24" t="s">
        <v>14830</v>
      </c>
      <c r="E1222" s="23"/>
      <c r="F1222" s="23"/>
      <c r="G1222" s="25" t="s">
        <v>15451</v>
      </c>
      <c r="H1222" s="23" t="s">
        <v>15452</v>
      </c>
      <c r="I1222" s="23" t="s">
        <v>12372</v>
      </c>
      <c r="J1222" s="25" t="s">
        <v>15067</v>
      </c>
      <c r="K1222" s="25" t="s">
        <v>15453</v>
      </c>
      <c r="L1222" s="134"/>
      <c r="M1222" s="23" t="s">
        <v>15454</v>
      </c>
      <c r="N1222" s="33" t="s">
        <v>15455</v>
      </c>
      <c r="O1222" s="25" t="s">
        <v>15456</v>
      </c>
      <c r="P1222" s="23" t="s">
        <v>15457</v>
      </c>
      <c r="Q1222" s="25" t="s">
        <v>15458</v>
      </c>
      <c r="R1222" s="25"/>
      <c r="S1222" s="23" t="s">
        <v>15459</v>
      </c>
      <c r="T1222" s="23" t="s">
        <v>15460</v>
      </c>
      <c r="U1222" s="25" t="s">
        <v>15461</v>
      </c>
      <c r="V1222" s="23" t="s">
        <v>15462</v>
      </c>
      <c r="W1222" s="25" t="s">
        <v>15463</v>
      </c>
      <c r="X1222" s="25" t="s">
        <v>15464</v>
      </c>
      <c r="Y1222" s="23" t="s">
        <v>15465</v>
      </c>
      <c r="Z1222" s="23" t="s">
        <v>15466</v>
      </c>
      <c r="AA1222" s="33">
        <v>5</v>
      </c>
      <c r="AB1222" s="295" t="str">
        <f t="shared" si="70"/>
        <v>年間</v>
      </c>
      <c r="AC1222" s="268"/>
      <c r="AD1222" s="167">
        <v>1</v>
      </c>
      <c r="AE1222" s="167">
        <v>9600</v>
      </c>
      <c r="AF1222" s="167">
        <f t="shared" si="74"/>
        <v>9600</v>
      </c>
      <c r="AG1222" s="27">
        <v>42644</v>
      </c>
      <c r="AH1222" s="168">
        <v>42675</v>
      </c>
      <c r="AI1222" s="29" t="str">
        <f t="shared" si="73"/>
        <v>～</v>
      </c>
      <c r="AJ1222" s="169">
        <f t="shared" si="75"/>
        <v>44500</v>
      </c>
      <c r="AK1222" s="23" t="s">
        <v>13814</v>
      </c>
      <c r="AL1222" s="132" t="s">
        <v>16100</v>
      </c>
      <c r="AM1222" s="35">
        <v>42675</v>
      </c>
      <c r="AN1222" s="27"/>
      <c r="AO1222" s="104">
        <v>42741</v>
      </c>
      <c r="AP1222" s="25" t="s">
        <v>15066</v>
      </c>
    </row>
    <row r="1223" spans="1:42" s="74" customFormat="1" ht="24.75" customHeight="1" x14ac:dyDescent="0.15">
      <c r="A1223" s="422">
        <v>1220</v>
      </c>
      <c r="B1223" s="268" t="s">
        <v>14826</v>
      </c>
      <c r="C1223" s="23" t="s">
        <v>582</v>
      </c>
      <c r="D1223" s="24" t="s">
        <v>14830</v>
      </c>
      <c r="E1223" s="23"/>
      <c r="F1223" s="23"/>
      <c r="G1223" s="25" t="s">
        <v>15451</v>
      </c>
      <c r="H1223" s="23" t="s">
        <v>15452</v>
      </c>
      <c r="I1223" s="23" t="s">
        <v>12372</v>
      </c>
      <c r="J1223" s="25" t="s">
        <v>15067</v>
      </c>
      <c r="K1223" s="25" t="s">
        <v>15453</v>
      </c>
      <c r="L1223" s="134"/>
      <c r="M1223" s="23" t="s">
        <v>15454</v>
      </c>
      <c r="N1223" s="33" t="s">
        <v>15455</v>
      </c>
      <c r="O1223" s="25" t="s">
        <v>15456</v>
      </c>
      <c r="P1223" s="23" t="s">
        <v>15457</v>
      </c>
      <c r="Q1223" s="25" t="s">
        <v>15458</v>
      </c>
      <c r="R1223" s="25"/>
      <c r="S1223" s="23" t="s">
        <v>15459</v>
      </c>
      <c r="T1223" s="23" t="s">
        <v>15460</v>
      </c>
      <c r="U1223" s="25" t="s">
        <v>15461</v>
      </c>
      <c r="V1223" s="23" t="s">
        <v>15462</v>
      </c>
      <c r="W1223" s="25" t="s">
        <v>15463</v>
      </c>
      <c r="X1223" s="25" t="s">
        <v>15464</v>
      </c>
      <c r="Y1223" s="23" t="s">
        <v>15465</v>
      </c>
      <c r="Z1223" s="23" t="s">
        <v>15466</v>
      </c>
      <c r="AA1223" s="33">
        <v>5</v>
      </c>
      <c r="AB1223" s="295" t="str">
        <f t="shared" si="70"/>
        <v>年間</v>
      </c>
      <c r="AC1223" s="268"/>
      <c r="AD1223" s="167">
        <v>1</v>
      </c>
      <c r="AE1223" s="167">
        <v>9600</v>
      </c>
      <c r="AF1223" s="167">
        <f t="shared" si="74"/>
        <v>9600</v>
      </c>
      <c r="AG1223" s="27">
        <v>42644</v>
      </c>
      <c r="AH1223" s="168">
        <v>42675</v>
      </c>
      <c r="AI1223" s="29" t="str">
        <f t="shared" si="73"/>
        <v>～</v>
      </c>
      <c r="AJ1223" s="169">
        <f t="shared" si="75"/>
        <v>44500</v>
      </c>
      <c r="AK1223" s="23" t="s">
        <v>13814</v>
      </c>
      <c r="AL1223" s="132" t="s">
        <v>15612</v>
      </c>
      <c r="AM1223" s="35">
        <v>42675</v>
      </c>
      <c r="AN1223" s="27"/>
      <c r="AO1223" s="104">
        <v>42723</v>
      </c>
      <c r="AP1223" s="25" t="s">
        <v>15066</v>
      </c>
    </row>
    <row r="1224" spans="1:42" s="74" customFormat="1" ht="24.75" customHeight="1" x14ac:dyDescent="0.15">
      <c r="A1224" s="422">
        <v>1221</v>
      </c>
      <c r="B1224" s="268" t="s">
        <v>14826</v>
      </c>
      <c r="C1224" s="23" t="s">
        <v>582</v>
      </c>
      <c r="D1224" s="24" t="s">
        <v>14830</v>
      </c>
      <c r="E1224" s="23"/>
      <c r="F1224" s="23"/>
      <c r="G1224" s="25" t="s">
        <v>15451</v>
      </c>
      <c r="H1224" s="23" t="s">
        <v>15452</v>
      </c>
      <c r="I1224" s="23" t="s">
        <v>12372</v>
      </c>
      <c r="J1224" s="25" t="s">
        <v>15067</v>
      </c>
      <c r="K1224" s="25" t="s">
        <v>15453</v>
      </c>
      <c r="L1224" s="134"/>
      <c r="M1224" s="23" t="s">
        <v>15454</v>
      </c>
      <c r="N1224" s="33" t="s">
        <v>15455</v>
      </c>
      <c r="O1224" s="25" t="s">
        <v>15456</v>
      </c>
      <c r="P1224" s="23" t="s">
        <v>15457</v>
      </c>
      <c r="Q1224" s="25" t="s">
        <v>15458</v>
      </c>
      <c r="R1224" s="25"/>
      <c r="S1224" s="23" t="s">
        <v>15459</v>
      </c>
      <c r="T1224" s="23" t="s">
        <v>15460</v>
      </c>
      <c r="U1224" s="25" t="s">
        <v>15461</v>
      </c>
      <c r="V1224" s="23" t="s">
        <v>15462</v>
      </c>
      <c r="W1224" s="25" t="s">
        <v>15463</v>
      </c>
      <c r="X1224" s="25" t="s">
        <v>15464</v>
      </c>
      <c r="Y1224" s="23" t="s">
        <v>15465</v>
      </c>
      <c r="Z1224" s="23" t="s">
        <v>15466</v>
      </c>
      <c r="AA1224" s="33">
        <v>5</v>
      </c>
      <c r="AB1224" s="295" t="str">
        <f t="shared" si="70"/>
        <v>年間</v>
      </c>
      <c r="AC1224" s="268"/>
      <c r="AD1224" s="167">
        <v>1</v>
      </c>
      <c r="AE1224" s="167">
        <v>9600</v>
      </c>
      <c r="AF1224" s="167">
        <f t="shared" si="74"/>
        <v>9600</v>
      </c>
      <c r="AG1224" s="27">
        <v>42644</v>
      </c>
      <c r="AH1224" s="168">
        <v>42675</v>
      </c>
      <c r="AI1224" s="29" t="str">
        <f t="shared" si="73"/>
        <v>～</v>
      </c>
      <c r="AJ1224" s="169">
        <f t="shared" si="75"/>
        <v>44500</v>
      </c>
      <c r="AK1224" s="23" t="s">
        <v>13814</v>
      </c>
      <c r="AL1224" s="132" t="s">
        <v>15613</v>
      </c>
      <c r="AM1224" s="35">
        <v>42675</v>
      </c>
      <c r="AN1224" s="27"/>
      <c r="AO1224" s="104">
        <v>42723</v>
      </c>
      <c r="AP1224" s="25" t="s">
        <v>15066</v>
      </c>
    </row>
    <row r="1225" spans="1:42" s="74" customFormat="1" ht="24.75" customHeight="1" x14ac:dyDescent="0.15">
      <c r="A1225" s="422">
        <v>1222</v>
      </c>
      <c r="B1225" s="268" t="s">
        <v>14826</v>
      </c>
      <c r="C1225" s="23" t="s">
        <v>582</v>
      </c>
      <c r="D1225" s="24" t="s">
        <v>14830</v>
      </c>
      <c r="E1225" s="23"/>
      <c r="F1225" s="23"/>
      <c r="G1225" s="25" t="s">
        <v>15451</v>
      </c>
      <c r="H1225" s="23" t="s">
        <v>15452</v>
      </c>
      <c r="I1225" s="23" t="s">
        <v>12372</v>
      </c>
      <c r="J1225" s="25" t="s">
        <v>15067</v>
      </c>
      <c r="K1225" s="25" t="s">
        <v>15453</v>
      </c>
      <c r="L1225" s="134"/>
      <c r="M1225" s="23" t="s">
        <v>15454</v>
      </c>
      <c r="N1225" s="33" t="s">
        <v>15455</v>
      </c>
      <c r="O1225" s="25" t="s">
        <v>15456</v>
      </c>
      <c r="P1225" s="23" t="s">
        <v>15457</v>
      </c>
      <c r="Q1225" s="25" t="s">
        <v>15458</v>
      </c>
      <c r="R1225" s="25"/>
      <c r="S1225" s="23" t="s">
        <v>15459</v>
      </c>
      <c r="T1225" s="23" t="s">
        <v>15460</v>
      </c>
      <c r="U1225" s="25" t="s">
        <v>15461</v>
      </c>
      <c r="V1225" s="23" t="s">
        <v>15462</v>
      </c>
      <c r="W1225" s="25" t="s">
        <v>15463</v>
      </c>
      <c r="X1225" s="25" t="s">
        <v>15464</v>
      </c>
      <c r="Y1225" s="23" t="s">
        <v>15465</v>
      </c>
      <c r="Z1225" s="23" t="s">
        <v>15466</v>
      </c>
      <c r="AA1225" s="33">
        <v>5</v>
      </c>
      <c r="AB1225" s="295" t="str">
        <f t="shared" si="70"/>
        <v>年間</v>
      </c>
      <c r="AC1225" s="268"/>
      <c r="AD1225" s="167">
        <v>1</v>
      </c>
      <c r="AE1225" s="167">
        <v>9600</v>
      </c>
      <c r="AF1225" s="167">
        <f t="shared" si="74"/>
        <v>9600</v>
      </c>
      <c r="AG1225" s="27">
        <v>42644</v>
      </c>
      <c r="AH1225" s="168">
        <v>42675</v>
      </c>
      <c r="AI1225" s="29" t="str">
        <f t="shared" si="73"/>
        <v>～</v>
      </c>
      <c r="AJ1225" s="169">
        <f t="shared" si="75"/>
        <v>44500</v>
      </c>
      <c r="AK1225" s="23" t="s">
        <v>13814</v>
      </c>
      <c r="AL1225" s="132" t="s">
        <v>15614</v>
      </c>
      <c r="AM1225" s="35">
        <v>42675</v>
      </c>
      <c r="AN1225" s="27"/>
      <c r="AO1225" s="104">
        <v>42723</v>
      </c>
      <c r="AP1225" s="25" t="s">
        <v>15066</v>
      </c>
    </row>
    <row r="1226" spans="1:42" s="74" customFormat="1" ht="24.75" customHeight="1" x14ac:dyDescent="0.15">
      <c r="A1226" s="422">
        <v>1223</v>
      </c>
      <c r="B1226" s="268" t="s">
        <v>14826</v>
      </c>
      <c r="C1226" s="23" t="s">
        <v>582</v>
      </c>
      <c r="D1226" s="24" t="s">
        <v>14830</v>
      </c>
      <c r="E1226" s="23"/>
      <c r="F1226" s="23"/>
      <c r="G1226" s="25" t="s">
        <v>15451</v>
      </c>
      <c r="H1226" s="23" t="s">
        <v>15452</v>
      </c>
      <c r="I1226" s="23" t="s">
        <v>12372</v>
      </c>
      <c r="J1226" s="25" t="s">
        <v>15067</v>
      </c>
      <c r="K1226" s="25" t="s">
        <v>15453</v>
      </c>
      <c r="L1226" s="134"/>
      <c r="M1226" s="23" t="s">
        <v>15454</v>
      </c>
      <c r="N1226" s="33" t="s">
        <v>15455</v>
      </c>
      <c r="O1226" s="25" t="s">
        <v>15456</v>
      </c>
      <c r="P1226" s="23" t="s">
        <v>15457</v>
      </c>
      <c r="Q1226" s="25" t="s">
        <v>15458</v>
      </c>
      <c r="R1226" s="25"/>
      <c r="S1226" s="23" t="s">
        <v>15459</v>
      </c>
      <c r="T1226" s="23" t="s">
        <v>15460</v>
      </c>
      <c r="U1226" s="25" t="s">
        <v>15461</v>
      </c>
      <c r="V1226" s="23" t="s">
        <v>15462</v>
      </c>
      <c r="W1226" s="25" t="s">
        <v>15463</v>
      </c>
      <c r="X1226" s="25" t="s">
        <v>15464</v>
      </c>
      <c r="Y1226" s="23" t="s">
        <v>15465</v>
      </c>
      <c r="Z1226" s="23" t="s">
        <v>15466</v>
      </c>
      <c r="AA1226" s="33">
        <v>5</v>
      </c>
      <c r="AB1226" s="295" t="str">
        <f t="shared" si="70"/>
        <v>年間</v>
      </c>
      <c r="AC1226" s="268"/>
      <c r="AD1226" s="167">
        <v>1</v>
      </c>
      <c r="AE1226" s="167">
        <v>9600</v>
      </c>
      <c r="AF1226" s="167">
        <f t="shared" si="74"/>
        <v>9600</v>
      </c>
      <c r="AG1226" s="27">
        <v>42644</v>
      </c>
      <c r="AH1226" s="168">
        <v>42675</v>
      </c>
      <c r="AI1226" s="29" t="str">
        <f t="shared" si="73"/>
        <v>～</v>
      </c>
      <c r="AJ1226" s="169">
        <f t="shared" si="75"/>
        <v>44500</v>
      </c>
      <c r="AK1226" s="23" t="s">
        <v>13814</v>
      </c>
      <c r="AL1226" s="132" t="s">
        <v>15615</v>
      </c>
      <c r="AM1226" s="35">
        <v>42675</v>
      </c>
      <c r="AN1226" s="27"/>
      <c r="AO1226" s="104">
        <v>42723</v>
      </c>
      <c r="AP1226" s="25" t="s">
        <v>15066</v>
      </c>
    </row>
    <row r="1227" spans="1:42" s="74" customFormat="1" ht="24.75" customHeight="1" x14ac:dyDescent="0.15">
      <c r="A1227" s="422">
        <v>1224</v>
      </c>
      <c r="B1227" s="268" t="s">
        <v>14826</v>
      </c>
      <c r="C1227" s="23" t="s">
        <v>582</v>
      </c>
      <c r="D1227" s="24" t="s">
        <v>14830</v>
      </c>
      <c r="E1227" s="23"/>
      <c r="F1227" s="23"/>
      <c r="G1227" s="25" t="s">
        <v>15451</v>
      </c>
      <c r="H1227" s="23" t="s">
        <v>15452</v>
      </c>
      <c r="I1227" s="23" t="s">
        <v>12372</v>
      </c>
      <c r="J1227" s="25" t="s">
        <v>15067</v>
      </c>
      <c r="K1227" s="25" t="s">
        <v>15453</v>
      </c>
      <c r="L1227" s="134"/>
      <c r="M1227" s="23" t="s">
        <v>15454</v>
      </c>
      <c r="N1227" s="33" t="s">
        <v>15455</v>
      </c>
      <c r="O1227" s="25" t="s">
        <v>15456</v>
      </c>
      <c r="P1227" s="23" t="s">
        <v>15457</v>
      </c>
      <c r="Q1227" s="25" t="s">
        <v>15458</v>
      </c>
      <c r="R1227" s="25"/>
      <c r="S1227" s="23" t="s">
        <v>15459</v>
      </c>
      <c r="T1227" s="23" t="s">
        <v>15460</v>
      </c>
      <c r="U1227" s="25" t="s">
        <v>15461</v>
      </c>
      <c r="V1227" s="23" t="s">
        <v>15462</v>
      </c>
      <c r="W1227" s="25" t="s">
        <v>15463</v>
      </c>
      <c r="X1227" s="25" t="s">
        <v>15464</v>
      </c>
      <c r="Y1227" s="23" t="s">
        <v>15465</v>
      </c>
      <c r="Z1227" s="23" t="s">
        <v>15466</v>
      </c>
      <c r="AA1227" s="33">
        <v>5</v>
      </c>
      <c r="AB1227" s="295" t="str">
        <f t="shared" si="70"/>
        <v>年間</v>
      </c>
      <c r="AC1227" s="268"/>
      <c r="AD1227" s="167">
        <v>1</v>
      </c>
      <c r="AE1227" s="167">
        <v>9600</v>
      </c>
      <c r="AF1227" s="167">
        <f t="shared" si="74"/>
        <v>9600</v>
      </c>
      <c r="AG1227" s="27">
        <v>42644</v>
      </c>
      <c r="AH1227" s="168">
        <v>42675</v>
      </c>
      <c r="AI1227" s="29" t="str">
        <f t="shared" si="73"/>
        <v>～</v>
      </c>
      <c r="AJ1227" s="169">
        <f t="shared" si="75"/>
        <v>44500</v>
      </c>
      <c r="AK1227" s="23" t="s">
        <v>13814</v>
      </c>
      <c r="AL1227" s="132" t="s">
        <v>15616</v>
      </c>
      <c r="AM1227" s="35">
        <v>42675</v>
      </c>
      <c r="AN1227" s="27"/>
      <c r="AO1227" s="104">
        <v>42723</v>
      </c>
      <c r="AP1227" s="25" t="s">
        <v>15066</v>
      </c>
    </row>
    <row r="1228" spans="1:42" s="74" customFormat="1" ht="24.75" customHeight="1" x14ac:dyDescent="0.15">
      <c r="A1228" s="422">
        <v>1225</v>
      </c>
      <c r="B1228" s="268" t="s">
        <v>14826</v>
      </c>
      <c r="C1228" s="23" t="s">
        <v>582</v>
      </c>
      <c r="D1228" s="24" t="s">
        <v>14830</v>
      </c>
      <c r="E1228" s="23"/>
      <c r="F1228" s="23"/>
      <c r="G1228" s="25" t="s">
        <v>15451</v>
      </c>
      <c r="H1228" s="23" t="s">
        <v>15452</v>
      </c>
      <c r="I1228" s="23" t="s">
        <v>12372</v>
      </c>
      <c r="J1228" s="25" t="s">
        <v>15067</v>
      </c>
      <c r="K1228" s="25" t="s">
        <v>15453</v>
      </c>
      <c r="L1228" s="134"/>
      <c r="M1228" s="23" t="s">
        <v>15454</v>
      </c>
      <c r="N1228" s="33" t="s">
        <v>15455</v>
      </c>
      <c r="O1228" s="25" t="s">
        <v>15456</v>
      </c>
      <c r="P1228" s="23" t="s">
        <v>15457</v>
      </c>
      <c r="Q1228" s="25" t="s">
        <v>15458</v>
      </c>
      <c r="R1228" s="25"/>
      <c r="S1228" s="23" t="s">
        <v>15459</v>
      </c>
      <c r="T1228" s="23" t="s">
        <v>15460</v>
      </c>
      <c r="U1228" s="25" t="s">
        <v>15461</v>
      </c>
      <c r="V1228" s="23" t="s">
        <v>15462</v>
      </c>
      <c r="W1228" s="25" t="s">
        <v>15463</v>
      </c>
      <c r="X1228" s="25" t="s">
        <v>15464</v>
      </c>
      <c r="Y1228" s="23" t="s">
        <v>15465</v>
      </c>
      <c r="Z1228" s="23" t="s">
        <v>15466</v>
      </c>
      <c r="AA1228" s="33">
        <v>5</v>
      </c>
      <c r="AB1228" s="295" t="str">
        <f t="shared" si="70"/>
        <v>年間</v>
      </c>
      <c r="AC1228" s="268"/>
      <c r="AD1228" s="167">
        <v>1</v>
      </c>
      <c r="AE1228" s="167">
        <v>9600</v>
      </c>
      <c r="AF1228" s="167">
        <f t="shared" si="74"/>
        <v>9600</v>
      </c>
      <c r="AG1228" s="27">
        <v>42644</v>
      </c>
      <c r="AH1228" s="168">
        <v>42675</v>
      </c>
      <c r="AI1228" s="29" t="str">
        <f t="shared" si="73"/>
        <v>～</v>
      </c>
      <c r="AJ1228" s="169">
        <f t="shared" si="75"/>
        <v>44500</v>
      </c>
      <c r="AK1228" s="23" t="s">
        <v>13814</v>
      </c>
      <c r="AL1228" s="132" t="s">
        <v>15617</v>
      </c>
      <c r="AM1228" s="35">
        <v>42675</v>
      </c>
      <c r="AN1228" s="27"/>
      <c r="AO1228" s="104">
        <v>42723</v>
      </c>
      <c r="AP1228" s="25" t="s">
        <v>15066</v>
      </c>
    </row>
    <row r="1229" spans="1:42" s="74" customFormat="1" ht="24.75" customHeight="1" x14ac:dyDescent="0.15">
      <c r="A1229" s="422">
        <v>1226</v>
      </c>
      <c r="B1229" s="268" t="s">
        <v>14826</v>
      </c>
      <c r="C1229" s="23" t="s">
        <v>582</v>
      </c>
      <c r="D1229" s="24" t="s">
        <v>14830</v>
      </c>
      <c r="E1229" s="23"/>
      <c r="F1229" s="23"/>
      <c r="G1229" s="25" t="s">
        <v>15451</v>
      </c>
      <c r="H1229" s="23" t="s">
        <v>15452</v>
      </c>
      <c r="I1229" s="23" t="s">
        <v>12372</v>
      </c>
      <c r="J1229" s="25" t="s">
        <v>15067</v>
      </c>
      <c r="K1229" s="25" t="s">
        <v>15453</v>
      </c>
      <c r="L1229" s="134"/>
      <c r="M1229" s="23" t="s">
        <v>15454</v>
      </c>
      <c r="N1229" s="33" t="s">
        <v>15455</v>
      </c>
      <c r="O1229" s="25" t="s">
        <v>15456</v>
      </c>
      <c r="P1229" s="23" t="s">
        <v>15457</v>
      </c>
      <c r="Q1229" s="25" t="s">
        <v>15458</v>
      </c>
      <c r="R1229" s="25"/>
      <c r="S1229" s="23" t="s">
        <v>15459</v>
      </c>
      <c r="T1229" s="23" t="s">
        <v>15460</v>
      </c>
      <c r="U1229" s="25" t="s">
        <v>15461</v>
      </c>
      <c r="V1229" s="23" t="s">
        <v>15462</v>
      </c>
      <c r="W1229" s="25" t="s">
        <v>15463</v>
      </c>
      <c r="X1229" s="25" t="s">
        <v>15464</v>
      </c>
      <c r="Y1229" s="23" t="s">
        <v>15465</v>
      </c>
      <c r="Z1229" s="23" t="s">
        <v>15466</v>
      </c>
      <c r="AA1229" s="33">
        <v>5</v>
      </c>
      <c r="AB1229" s="295" t="str">
        <f t="shared" si="70"/>
        <v>年間</v>
      </c>
      <c r="AC1229" s="268"/>
      <c r="AD1229" s="167">
        <v>1</v>
      </c>
      <c r="AE1229" s="167">
        <v>9600</v>
      </c>
      <c r="AF1229" s="167">
        <f t="shared" si="74"/>
        <v>9600</v>
      </c>
      <c r="AG1229" s="27">
        <v>42644</v>
      </c>
      <c r="AH1229" s="168">
        <v>42675</v>
      </c>
      <c r="AI1229" s="29" t="str">
        <f t="shared" si="73"/>
        <v>～</v>
      </c>
      <c r="AJ1229" s="169">
        <f t="shared" si="75"/>
        <v>44500</v>
      </c>
      <c r="AK1229" s="23" t="s">
        <v>13814</v>
      </c>
      <c r="AL1229" s="132" t="s">
        <v>15618</v>
      </c>
      <c r="AM1229" s="35">
        <v>42675</v>
      </c>
      <c r="AN1229" s="27"/>
      <c r="AO1229" s="104">
        <v>42723</v>
      </c>
      <c r="AP1229" s="25" t="s">
        <v>15066</v>
      </c>
    </row>
    <row r="1230" spans="1:42" s="74" customFormat="1" ht="24.75" customHeight="1" x14ac:dyDescent="0.15">
      <c r="A1230" s="422">
        <v>1227</v>
      </c>
      <c r="B1230" s="268" t="s">
        <v>14826</v>
      </c>
      <c r="C1230" s="23" t="s">
        <v>582</v>
      </c>
      <c r="D1230" s="24" t="s">
        <v>14830</v>
      </c>
      <c r="E1230" s="23"/>
      <c r="F1230" s="23"/>
      <c r="G1230" s="25" t="s">
        <v>15451</v>
      </c>
      <c r="H1230" s="23" t="s">
        <v>15452</v>
      </c>
      <c r="I1230" s="23" t="s">
        <v>12372</v>
      </c>
      <c r="J1230" s="25" t="s">
        <v>15067</v>
      </c>
      <c r="K1230" s="25" t="s">
        <v>15453</v>
      </c>
      <c r="L1230" s="134"/>
      <c r="M1230" s="23" t="s">
        <v>15454</v>
      </c>
      <c r="N1230" s="33" t="s">
        <v>15455</v>
      </c>
      <c r="O1230" s="25" t="s">
        <v>15456</v>
      </c>
      <c r="P1230" s="23" t="s">
        <v>15457</v>
      </c>
      <c r="Q1230" s="25" t="s">
        <v>15458</v>
      </c>
      <c r="R1230" s="25"/>
      <c r="S1230" s="23" t="s">
        <v>15459</v>
      </c>
      <c r="T1230" s="23" t="s">
        <v>15460</v>
      </c>
      <c r="U1230" s="25" t="s">
        <v>15461</v>
      </c>
      <c r="V1230" s="23" t="s">
        <v>15462</v>
      </c>
      <c r="W1230" s="25" t="s">
        <v>15463</v>
      </c>
      <c r="X1230" s="25" t="s">
        <v>15464</v>
      </c>
      <c r="Y1230" s="23" t="s">
        <v>15465</v>
      </c>
      <c r="Z1230" s="23" t="s">
        <v>15466</v>
      </c>
      <c r="AA1230" s="33">
        <v>5</v>
      </c>
      <c r="AB1230" s="295" t="str">
        <f t="shared" si="70"/>
        <v>年間</v>
      </c>
      <c r="AC1230" s="268"/>
      <c r="AD1230" s="167">
        <v>1</v>
      </c>
      <c r="AE1230" s="167">
        <v>9600</v>
      </c>
      <c r="AF1230" s="167">
        <f t="shared" si="74"/>
        <v>9600</v>
      </c>
      <c r="AG1230" s="27">
        <v>42644</v>
      </c>
      <c r="AH1230" s="168">
        <v>42675</v>
      </c>
      <c r="AI1230" s="29" t="str">
        <f t="shared" si="73"/>
        <v>～</v>
      </c>
      <c r="AJ1230" s="169">
        <f t="shared" si="75"/>
        <v>44500</v>
      </c>
      <c r="AK1230" s="23" t="s">
        <v>13814</v>
      </c>
      <c r="AL1230" s="132" t="s">
        <v>15619</v>
      </c>
      <c r="AM1230" s="35">
        <v>42675</v>
      </c>
      <c r="AN1230" s="27"/>
      <c r="AO1230" s="104">
        <v>42723</v>
      </c>
      <c r="AP1230" s="25" t="s">
        <v>15066</v>
      </c>
    </row>
    <row r="1231" spans="1:42" s="74" customFormat="1" ht="24.75" customHeight="1" x14ac:dyDescent="0.15">
      <c r="A1231" s="422">
        <v>1228</v>
      </c>
      <c r="B1231" s="268" t="s">
        <v>14826</v>
      </c>
      <c r="C1231" s="23" t="s">
        <v>582</v>
      </c>
      <c r="D1231" s="24" t="s">
        <v>14830</v>
      </c>
      <c r="E1231" s="23"/>
      <c r="F1231" s="23"/>
      <c r="G1231" s="25" t="s">
        <v>15451</v>
      </c>
      <c r="H1231" s="23" t="s">
        <v>15452</v>
      </c>
      <c r="I1231" s="23" t="s">
        <v>12372</v>
      </c>
      <c r="J1231" s="25" t="s">
        <v>15067</v>
      </c>
      <c r="K1231" s="25" t="s">
        <v>15453</v>
      </c>
      <c r="L1231" s="134"/>
      <c r="M1231" s="23" t="s">
        <v>15454</v>
      </c>
      <c r="N1231" s="33" t="s">
        <v>15455</v>
      </c>
      <c r="O1231" s="25" t="s">
        <v>15456</v>
      </c>
      <c r="P1231" s="23" t="s">
        <v>15457</v>
      </c>
      <c r="Q1231" s="25" t="s">
        <v>15458</v>
      </c>
      <c r="R1231" s="25"/>
      <c r="S1231" s="23" t="s">
        <v>15459</v>
      </c>
      <c r="T1231" s="23" t="s">
        <v>15460</v>
      </c>
      <c r="U1231" s="25" t="s">
        <v>15461</v>
      </c>
      <c r="V1231" s="23" t="s">
        <v>15462</v>
      </c>
      <c r="W1231" s="25" t="s">
        <v>15463</v>
      </c>
      <c r="X1231" s="25" t="s">
        <v>15464</v>
      </c>
      <c r="Y1231" s="23" t="s">
        <v>15465</v>
      </c>
      <c r="Z1231" s="23" t="s">
        <v>15466</v>
      </c>
      <c r="AA1231" s="33">
        <v>5</v>
      </c>
      <c r="AB1231" s="295" t="str">
        <f t="shared" si="70"/>
        <v>年間</v>
      </c>
      <c r="AC1231" s="268"/>
      <c r="AD1231" s="167">
        <v>1</v>
      </c>
      <c r="AE1231" s="167">
        <v>9600</v>
      </c>
      <c r="AF1231" s="167">
        <f t="shared" si="74"/>
        <v>9600</v>
      </c>
      <c r="AG1231" s="27">
        <v>42644</v>
      </c>
      <c r="AH1231" s="168">
        <v>42675</v>
      </c>
      <c r="AI1231" s="29" t="str">
        <f t="shared" si="73"/>
        <v>～</v>
      </c>
      <c r="AJ1231" s="169">
        <f t="shared" si="75"/>
        <v>44500</v>
      </c>
      <c r="AK1231" s="23" t="s">
        <v>13814</v>
      </c>
      <c r="AL1231" s="132" t="s">
        <v>15620</v>
      </c>
      <c r="AM1231" s="35">
        <v>42675</v>
      </c>
      <c r="AN1231" s="27"/>
      <c r="AO1231" s="104">
        <v>42723</v>
      </c>
      <c r="AP1231" s="25" t="s">
        <v>15066</v>
      </c>
    </row>
    <row r="1232" spans="1:42" s="74" customFormat="1" ht="24.75" customHeight="1" x14ac:dyDescent="0.15">
      <c r="A1232" s="422">
        <v>1229</v>
      </c>
      <c r="B1232" s="268" t="s">
        <v>14826</v>
      </c>
      <c r="C1232" s="23" t="s">
        <v>582</v>
      </c>
      <c r="D1232" s="24" t="s">
        <v>14830</v>
      </c>
      <c r="E1232" s="23"/>
      <c r="F1232" s="23"/>
      <c r="G1232" s="25" t="s">
        <v>15451</v>
      </c>
      <c r="H1232" s="23" t="s">
        <v>15452</v>
      </c>
      <c r="I1232" s="23" t="s">
        <v>12372</v>
      </c>
      <c r="J1232" s="25" t="s">
        <v>15067</v>
      </c>
      <c r="K1232" s="25" t="s">
        <v>15453</v>
      </c>
      <c r="L1232" s="134"/>
      <c r="M1232" s="23" t="s">
        <v>15454</v>
      </c>
      <c r="N1232" s="33" t="s">
        <v>15455</v>
      </c>
      <c r="O1232" s="25" t="s">
        <v>15456</v>
      </c>
      <c r="P1232" s="23" t="s">
        <v>15457</v>
      </c>
      <c r="Q1232" s="25" t="s">
        <v>15458</v>
      </c>
      <c r="R1232" s="25"/>
      <c r="S1232" s="23" t="s">
        <v>15459</v>
      </c>
      <c r="T1232" s="23" t="s">
        <v>15460</v>
      </c>
      <c r="U1232" s="25" t="s">
        <v>15461</v>
      </c>
      <c r="V1232" s="23" t="s">
        <v>15462</v>
      </c>
      <c r="W1232" s="25" t="s">
        <v>15463</v>
      </c>
      <c r="X1232" s="25" t="s">
        <v>15464</v>
      </c>
      <c r="Y1232" s="23" t="s">
        <v>15465</v>
      </c>
      <c r="Z1232" s="23" t="s">
        <v>15466</v>
      </c>
      <c r="AA1232" s="33">
        <v>5</v>
      </c>
      <c r="AB1232" s="295" t="str">
        <f t="shared" si="70"/>
        <v>年間</v>
      </c>
      <c r="AC1232" s="268"/>
      <c r="AD1232" s="167">
        <v>1</v>
      </c>
      <c r="AE1232" s="167">
        <v>9600</v>
      </c>
      <c r="AF1232" s="167">
        <f t="shared" si="74"/>
        <v>9600</v>
      </c>
      <c r="AG1232" s="27">
        <v>42644</v>
      </c>
      <c r="AH1232" s="168">
        <v>42675</v>
      </c>
      <c r="AI1232" s="29" t="str">
        <f t="shared" si="73"/>
        <v>～</v>
      </c>
      <c r="AJ1232" s="169">
        <f t="shared" si="75"/>
        <v>44500</v>
      </c>
      <c r="AK1232" s="23" t="s">
        <v>13814</v>
      </c>
      <c r="AL1232" s="132" t="s">
        <v>15621</v>
      </c>
      <c r="AM1232" s="35">
        <v>42675</v>
      </c>
      <c r="AN1232" s="27"/>
      <c r="AO1232" s="104">
        <v>42723</v>
      </c>
      <c r="AP1232" s="25" t="s">
        <v>15066</v>
      </c>
    </row>
    <row r="1233" spans="1:42" s="74" customFormat="1" ht="24.75" customHeight="1" x14ac:dyDescent="0.15">
      <c r="A1233" s="422">
        <v>1230</v>
      </c>
      <c r="B1233" s="268" t="s">
        <v>14826</v>
      </c>
      <c r="C1233" s="23" t="s">
        <v>582</v>
      </c>
      <c r="D1233" s="24" t="s">
        <v>14830</v>
      </c>
      <c r="E1233" s="23"/>
      <c r="F1233" s="23"/>
      <c r="G1233" s="25" t="s">
        <v>15451</v>
      </c>
      <c r="H1233" s="23" t="s">
        <v>15452</v>
      </c>
      <c r="I1233" s="23" t="s">
        <v>12372</v>
      </c>
      <c r="J1233" s="25" t="s">
        <v>15067</v>
      </c>
      <c r="K1233" s="25" t="s">
        <v>15453</v>
      </c>
      <c r="L1233" s="134"/>
      <c r="M1233" s="23" t="s">
        <v>15454</v>
      </c>
      <c r="N1233" s="33" t="s">
        <v>15455</v>
      </c>
      <c r="O1233" s="25" t="s">
        <v>15456</v>
      </c>
      <c r="P1233" s="23" t="s">
        <v>15457</v>
      </c>
      <c r="Q1233" s="25" t="s">
        <v>15458</v>
      </c>
      <c r="R1233" s="25"/>
      <c r="S1233" s="23" t="s">
        <v>15459</v>
      </c>
      <c r="T1233" s="23" t="s">
        <v>15460</v>
      </c>
      <c r="U1233" s="25" t="s">
        <v>15461</v>
      </c>
      <c r="V1233" s="23" t="s">
        <v>15462</v>
      </c>
      <c r="W1233" s="25" t="s">
        <v>15463</v>
      </c>
      <c r="X1233" s="25" t="s">
        <v>15464</v>
      </c>
      <c r="Y1233" s="23" t="s">
        <v>15465</v>
      </c>
      <c r="Z1233" s="23" t="s">
        <v>15466</v>
      </c>
      <c r="AA1233" s="33">
        <v>5</v>
      </c>
      <c r="AB1233" s="295" t="str">
        <f t="shared" si="70"/>
        <v>年間</v>
      </c>
      <c r="AC1233" s="268"/>
      <c r="AD1233" s="167">
        <v>1</v>
      </c>
      <c r="AE1233" s="167">
        <v>9600</v>
      </c>
      <c r="AF1233" s="167">
        <f t="shared" si="74"/>
        <v>9600</v>
      </c>
      <c r="AG1233" s="27">
        <v>42644</v>
      </c>
      <c r="AH1233" s="168">
        <v>42675</v>
      </c>
      <c r="AI1233" s="29" t="str">
        <f t="shared" si="73"/>
        <v>～</v>
      </c>
      <c r="AJ1233" s="169">
        <f t="shared" si="75"/>
        <v>44500</v>
      </c>
      <c r="AK1233" s="23" t="s">
        <v>13814</v>
      </c>
      <c r="AL1233" s="132" t="s">
        <v>15622</v>
      </c>
      <c r="AM1233" s="35">
        <v>42675</v>
      </c>
      <c r="AN1233" s="27"/>
      <c r="AO1233" s="104">
        <v>42723</v>
      </c>
      <c r="AP1233" s="25" t="s">
        <v>15066</v>
      </c>
    </row>
    <row r="1234" spans="1:42" s="74" customFormat="1" ht="24.75" customHeight="1" x14ac:dyDescent="0.15">
      <c r="A1234" s="422">
        <v>1231</v>
      </c>
      <c r="B1234" s="268" t="s">
        <v>14826</v>
      </c>
      <c r="C1234" s="23" t="s">
        <v>582</v>
      </c>
      <c r="D1234" s="24" t="s">
        <v>14830</v>
      </c>
      <c r="E1234" s="23"/>
      <c r="F1234" s="23"/>
      <c r="G1234" s="25" t="s">
        <v>15451</v>
      </c>
      <c r="H1234" s="23" t="s">
        <v>15452</v>
      </c>
      <c r="I1234" s="23" t="s">
        <v>12372</v>
      </c>
      <c r="J1234" s="25" t="s">
        <v>15067</v>
      </c>
      <c r="K1234" s="25" t="s">
        <v>15453</v>
      </c>
      <c r="L1234" s="134"/>
      <c r="M1234" s="23" t="s">
        <v>15454</v>
      </c>
      <c r="N1234" s="33" t="s">
        <v>15455</v>
      </c>
      <c r="O1234" s="25" t="s">
        <v>15456</v>
      </c>
      <c r="P1234" s="23" t="s">
        <v>15457</v>
      </c>
      <c r="Q1234" s="25" t="s">
        <v>15458</v>
      </c>
      <c r="R1234" s="25"/>
      <c r="S1234" s="23" t="s">
        <v>15459</v>
      </c>
      <c r="T1234" s="23" t="s">
        <v>15460</v>
      </c>
      <c r="U1234" s="25" t="s">
        <v>15461</v>
      </c>
      <c r="V1234" s="23" t="s">
        <v>15462</v>
      </c>
      <c r="W1234" s="25" t="s">
        <v>15463</v>
      </c>
      <c r="X1234" s="25" t="s">
        <v>15464</v>
      </c>
      <c r="Y1234" s="23" t="s">
        <v>15465</v>
      </c>
      <c r="Z1234" s="23" t="s">
        <v>15466</v>
      </c>
      <c r="AA1234" s="33">
        <v>5</v>
      </c>
      <c r="AB1234" s="295" t="str">
        <f t="shared" si="70"/>
        <v>年間</v>
      </c>
      <c r="AC1234" s="268"/>
      <c r="AD1234" s="167">
        <v>1</v>
      </c>
      <c r="AE1234" s="167">
        <v>9600</v>
      </c>
      <c r="AF1234" s="167">
        <f t="shared" si="74"/>
        <v>9600</v>
      </c>
      <c r="AG1234" s="27">
        <v>42644</v>
      </c>
      <c r="AH1234" s="168">
        <v>42675</v>
      </c>
      <c r="AI1234" s="29" t="str">
        <f t="shared" si="73"/>
        <v>～</v>
      </c>
      <c r="AJ1234" s="169">
        <f t="shared" si="75"/>
        <v>44500</v>
      </c>
      <c r="AK1234" s="23" t="s">
        <v>13814</v>
      </c>
      <c r="AL1234" s="132" t="s">
        <v>15623</v>
      </c>
      <c r="AM1234" s="35">
        <v>42675</v>
      </c>
      <c r="AN1234" s="27"/>
      <c r="AO1234" s="104">
        <v>42723</v>
      </c>
      <c r="AP1234" s="25" t="s">
        <v>15066</v>
      </c>
    </row>
    <row r="1235" spans="1:42" s="74" customFormat="1" ht="24.75" customHeight="1" x14ac:dyDescent="0.15">
      <c r="A1235" s="422">
        <v>1232</v>
      </c>
      <c r="B1235" s="268" t="s">
        <v>14826</v>
      </c>
      <c r="C1235" s="23" t="s">
        <v>582</v>
      </c>
      <c r="D1235" s="24" t="s">
        <v>14830</v>
      </c>
      <c r="E1235" s="23"/>
      <c r="F1235" s="23"/>
      <c r="G1235" s="25" t="s">
        <v>15451</v>
      </c>
      <c r="H1235" s="23" t="s">
        <v>15452</v>
      </c>
      <c r="I1235" s="23" t="s">
        <v>12372</v>
      </c>
      <c r="J1235" s="25" t="s">
        <v>15067</v>
      </c>
      <c r="K1235" s="25" t="s">
        <v>15453</v>
      </c>
      <c r="L1235" s="134"/>
      <c r="M1235" s="23" t="s">
        <v>15454</v>
      </c>
      <c r="N1235" s="33" t="s">
        <v>15455</v>
      </c>
      <c r="O1235" s="25" t="s">
        <v>15456</v>
      </c>
      <c r="P1235" s="23" t="s">
        <v>15457</v>
      </c>
      <c r="Q1235" s="25" t="s">
        <v>15458</v>
      </c>
      <c r="R1235" s="25"/>
      <c r="S1235" s="23" t="s">
        <v>15459</v>
      </c>
      <c r="T1235" s="23" t="s">
        <v>15460</v>
      </c>
      <c r="U1235" s="25" t="s">
        <v>15461</v>
      </c>
      <c r="V1235" s="23" t="s">
        <v>15462</v>
      </c>
      <c r="W1235" s="25" t="s">
        <v>15463</v>
      </c>
      <c r="X1235" s="25" t="s">
        <v>15464</v>
      </c>
      <c r="Y1235" s="23" t="s">
        <v>15465</v>
      </c>
      <c r="Z1235" s="23" t="s">
        <v>15466</v>
      </c>
      <c r="AA1235" s="33">
        <v>5</v>
      </c>
      <c r="AB1235" s="295" t="str">
        <f t="shared" si="70"/>
        <v>年間</v>
      </c>
      <c r="AC1235" s="268"/>
      <c r="AD1235" s="167">
        <v>1</v>
      </c>
      <c r="AE1235" s="167">
        <v>9600</v>
      </c>
      <c r="AF1235" s="167">
        <f t="shared" si="74"/>
        <v>9600</v>
      </c>
      <c r="AG1235" s="27">
        <v>42644</v>
      </c>
      <c r="AH1235" s="168">
        <v>42675</v>
      </c>
      <c r="AI1235" s="29" t="str">
        <f t="shared" si="73"/>
        <v>～</v>
      </c>
      <c r="AJ1235" s="169">
        <f t="shared" si="75"/>
        <v>44500</v>
      </c>
      <c r="AK1235" s="23" t="s">
        <v>13814</v>
      </c>
      <c r="AL1235" s="132" t="s">
        <v>15624</v>
      </c>
      <c r="AM1235" s="35">
        <v>42675</v>
      </c>
      <c r="AN1235" s="27"/>
      <c r="AO1235" s="104">
        <v>42723</v>
      </c>
      <c r="AP1235" s="25" t="s">
        <v>15066</v>
      </c>
    </row>
    <row r="1236" spans="1:42" s="74" customFormat="1" ht="24.75" customHeight="1" x14ac:dyDescent="0.15">
      <c r="A1236" s="422">
        <v>1233</v>
      </c>
      <c r="B1236" s="268" t="s">
        <v>14826</v>
      </c>
      <c r="C1236" s="23" t="s">
        <v>582</v>
      </c>
      <c r="D1236" s="24" t="s">
        <v>14830</v>
      </c>
      <c r="E1236" s="23"/>
      <c r="F1236" s="23"/>
      <c r="G1236" s="25" t="s">
        <v>15451</v>
      </c>
      <c r="H1236" s="23" t="s">
        <v>15452</v>
      </c>
      <c r="I1236" s="23" t="s">
        <v>12372</v>
      </c>
      <c r="J1236" s="25" t="s">
        <v>15067</v>
      </c>
      <c r="K1236" s="25" t="s">
        <v>15453</v>
      </c>
      <c r="L1236" s="134"/>
      <c r="M1236" s="23" t="s">
        <v>15454</v>
      </c>
      <c r="N1236" s="33" t="s">
        <v>15455</v>
      </c>
      <c r="O1236" s="25" t="s">
        <v>15456</v>
      </c>
      <c r="P1236" s="23" t="s">
        <v>15457</v>
      </c>
      <c r="Q1236" s="25" t="s">
        <v>15458</v>
      </c>
      <c r="R1236" s="25"/>
      <c r="S1236" s="23" t="s">
        <v>15459</v>
      </c>
      <c r="T1236" s="23" t="s">
        <v>15460</v>
      </c>
      <c r="U1236" s="25" t="s">
        <v>15461</v>
      </c>
      <c r="V1236" s="23" t="s">
        <v>15462</v>
      </c>
      <c r="W1236" s="25" t="s">
        <v>15463</v>
      </c>
      <c r="X1236" s="25" t="s">
        <v>15464</v>
      </c>
      <c r="Y1236" s="23" t="s">
        <v>15465</v>
      </c>
      <c r="Z1236" s="23" t="s">
        <v>15466</v>
      </c>
      <c r="AA1236" s="33">
        <v>5</v>
      </c>
      <c r="AB1236" s="295" t="str">
        <f t="shared" si="70"/>
        <v>年間</v>
      </c>
      <c r="AC1236" s="268"/>
      <c r="AD1236" s="167">
        <v>1</v>
      </c>
      <c r="AE1236" s="167">
        <v>9600</v>
      </c>
      <c r="AF1236" s="167">
        <f t="shared" si="74"/>
        <v>9600</v>
      </c>
      <c r="AG1236" s="27">
        <v>42644</v>
      </c>
      <c r="AH1236" s="168">
        <v>42675</v>
      </c>
      <c r="AI1236" s="29" t="str">
        <f t="shared" si="73"/>
        <v>～</v>
      </c>
      <c r="AJ1236" s="169">
        <f t="shared" si="75"/>
        <v>44500</v>
      </c>
      <c r="AK1236" s="23" t="s">
        <v>13814</v>
      </c>
      <c r="AL1236" s="132" t="s">
        <v>15625</v>
      </c>
      <c r="AM1236" s="35">
        <v>42675</v>
      </c>
      <c r="AN1236" s="27"/>
      <c r="AO1236" s="104">
        <v>42723</v>
      </c>
      <c r="AP1236" s="25" t="s">
        <v>15066</v>
      </c>
    </row>
    <row r="1237" spans="1:42" s="74" customFormat="1" ht="24.75" customHeight="1" x14ac:dyDescent="0.15">
      <c r="A1237" s="422">
        <v>1234</v>
      </c>
      <c r="B1237" s="268" t="s">
        <v>14826</v>
      </c>
      <c r="C1237" s="23" t="s">
        <v>582</v>
      </c>
      <c r="D1237" s="24" t="s">
        <v>14830</v>
      </c>
      <c r="E1237" s="23"/>
      <c r="F1237" s="23"/>
      <c r="G1237" s="25" t="s">
        <v>15451</v>
      </c>
      <c r="H1237" s="23" t="s">
        <v>15452</v>
      </c>
      <c r="I1237" s="23" t="s">
        <v>12372</v>
      </c>
      <c r="J1237" s="25" t="s">
        <v>15067</v>
      </c>
      <c r="K1237" s="25" t="s">
        <v>15453</v>
      </c>
      <c r="L1237" s="134"/>
      <c r="M1237" s="23" t="s">
        <v>15454</v>
      </c>
      <c r="N1237" s="33" t="s">
        <v>15455</v>
      </c>
      <c r="O1237" s="25" t="s">
        <v>15456</v>
      </c>
      <c r="P1237" s="23" t="s">
        <v>15457</v>
      </c>
      <c r="Q1237" s="25" t="s">
        <v>15458</v>
      </c>
      <c r="R1237" s="25"/>
      <c r="S1237" s="23" t="s">
        <v>15459</v>
      </c>
      <c r="T1237" s="23" t="s">
        <v>15460</v>
      </c>
      <c r="U1237" s="25" t="s">
        <v>15461</v>
      </c>
      <c r="V1237" s="23" t="s">
        <v>15462</v>
      </c>
      <c r="W1237" s="25" t="s">
        <v>15463</v>
      </c>
      <c r="X1237" s="25" t="s">
        <v>15464</v>
      </c>
      <c r="Y1237" s="23" t="s">
        <v>15465</v>
      </c>
      <c r="Z1237" s="23" t="s">
        <v>15466</v>
      </c>
      <c r="AA1237" s="33">
        <v>5</v>
      </c>
      <c r="AB1237" s="295" t="str">
        <f t="shared" si="70"/>
        <v>年間</v>
      </c>
      <c r="AC1237" s="268"/>
      <c r="AD1237" s="167">
        <v>1</v>
      </c>
      <c r="AE1237" s="167">
        <v>9600</v>
      </c>
      <c r="AF1237" s="167">
        <f t="shared" si="74"/>
        <v>9600</v>
      </c>
      <c r="AG1237" s="27">
        <v>42644</v>
      </c>
      <c r="AH1237" s="168">
        <v>42675</v>
      </c>
      <c r="AI1237" s="29" t="str">
        <f t="shared" si="73"/>
        <v>～</v>
      </c>
      <c r="AJ1237" s="169">
        <f t="shared" si="75"/>
        <v>44500</v>
      </c>
      <c r="AK1237" s="23" t="s">
        <v>13814</v>
      </c>
      <c r="AL1237" s="132" t="s">
        <v>15626</v>
      </c>
      <c r="AM1237" s="35">
        <v>42675</v>
      </c>
      <c r="AN1237" s="27"/>
      <c r="AO1237" s="104">
        <v>42723</v>
      </c>
      <c r="AP1237" s="25" t="s">
        <v>15066</v>
      </c>
    </row>
    <row r="1238" spans="1:42" s="74" customFormat="1" ht="24.75" customHeight="1" x14ac:dyDescent="0.15">
      <c r="A1238" s="422">
        <v>1235</v>
      </c>
      <c r="B1238" s="268" t="s">
        <v>14826</v>
      </c>
      <c r="C1238" s="23" t="s">
        <v>582</v>
      </c>
      <c r="D1238" s="24" t="s">
        <v>14830</v>
      </c>
      <c r="E1238" s="23"/>
      <c r="F1238" s="23"/>
      <c r="G1238" s="25" t="s">
        <v>15451</v>
      </c>
      <c r="H1238" s="23" t="s">
        <v>15452</v>
      </c>
      <c r="I1238" s="23" t="s">
        <v>12372</v>
      </c>
      <c r="J1238" s="25" t="s">
        <v>15067</v>
      </c>
      <c r="K1238" s="25" t="s">
        <v>15453</v>
      </c>
      <c r="L1238" s="134"/>
      <c r="M1238" s="23" t="s">
        <v>15454</v>
      </c>
      <c r="N1238" s="33" t="s">
        <v>15455</v>
      </c>
      <c r="O1238" s="25" t="s">
        <v>15456</v>
      </c>
      <c r="P1238" s="23" t="s">
        <v>15457</v>
      </c>
      <c r="Q1238" s="25" t="s">
        <v>15458</v>
      </c>
      <c r="R1238" s="25"/>
      <c r="S1238" s="23" t="s">
        <v>15459</v>
      </c>
      <c r="T1238" s="23" t="s">
        <v>15460</v>
      </c>
      <c r="U1238" s="25" t="s">
        <v>15461</v>
      </c>
      <c r="V1238" s="23" t="s">
        <v>15462</v>
      </c>
      <c r="W1238" s="25" t="s">
        <v>15463</v>
      </c>
      <c r="X1238" s="25" t="s">
        <v>15464</v>
      </c>
      <c r="Y1238" s="23" t="s">
        <v>15465</v>
      </c>
      <c r="Z1238" s="23" t="s">
        <v>15466</v>
      </c>
      <c r="AA1238" s="33">
        <v>5</v>
      </c>
      <c r="AB1238" s="295" t="str">
        <f t="shared" ref="AB1238:AB1301" si="76">IF(ISBLANK($AA1238),"","年間")</f>
        <v>年間</v>
      </c>
      <c r="AC1238" s="268"/>
      <c r="AD1238" s="167">
        <v>1</v>
      </c>
      <c r="AE1238" s="167">
        <v>9600</v>
      </c>
      <c r="AF1238" s="167">
        <f t="shared" si="74"/>
        <v>9600</v>
      </c>
      <c r="AG1238" s="27">
        <v>42644</v>
      </c>
      <c r="AH1238" s="168">
        <v>42675</v>
      </c>
      <c r="AI1238" s="29" t="str">
        <f t="shared" si="73"/>
        <v>～</v>
      </c>
      <c r="AJ1238" s="169">
        <f t="shared" si="75"/>
        <v>44500</v>
      </c>
      <c r="AK1238" s="23" t="s">
        <v>13814</v>
      </c>
      <c r="AL1238" s="132" t="s">
        <v>15627</v>
      </c>
      <c r="AM1238" s="35">
        <v>42675</v>
      </c>
      <c r="AN1238" s="27"/>
      <c r="AO1238" s="104">
        <v>42723</v>
      </c>
      <c r="AP1238" s="25" t="s">
        <v>15066</v>
      </c>
    </row>
    <row r="1239" spans="1:42" s="74" customFormat="1" ht="24.75" customHeight="1" x14ac:dyDescent="0.15">
      <c r="A1239" s="422">
        <v>1236</v>
      </c>
      <c r="B1239" s="268" t="s">
        <v>14826</v>
      </c>
      <c r="C1239" s="23" t="s">
        <v>582</v>
      </c>
      <c r="D1239" s="24" t="s">
        <v>14830</v>
      </c>
      <c r="E1239" s="23"/>
      <c r="F1239" s="23"/>
      <c r="G1239" s="25" t="s">
        <v>15451</v>
      </c>
      <c r="H1239" s="23" t="s">
        <v>15452</v>
      </c>
      <c r="I1239" s="23" t="s">
        <v>12372</v>
      </c>
      <c r="J1239" s="25" t="s">
        <v>15067</v>
      </c>
      <c r="K1239" s="25" t="s">
        <v>15453</v>
      </c>
      <c r="L1239" s="134"/>
      <c r="M1239" s="23" t="s">
        <v>15454</v>
      </c>
      <c r="N1239" s="33" t="s">
        <v>15455</v>
      </c>
      <c r="O1239" s="25" t="s">
        <v>15456</v>
      </c>
      <c r="P1239" s="23" t="s">
        <v>15457</v>
      </c>
      <c r="Q1239" s="25" t="s">
        <v>15458</v>
      </c>
      <c r="R1239" s="25"/>
      <c r="S1239" s="23" t="s">
        <v>15459</v>
      </c>
      <c r="T1239" s="23" t="s">
        <v>15460</v>
      </c>
      <c r="U1239" s="25" t="s">
        <v>15461</v>
      </c>
      <c r="V1239" s="23" t="s">
        <v>15462</v>
      </c>
      <c r="W1239" s="25" t="s">
        <v>15463</v>
      </c>
      <c r="X1239" s="25" t="s">
        <v>15464</v>
      </c>
      <c r="Y1239" s="23" t="s">
        <v>15465</v>
      </c>
      <c r="Z1239" s="23" t="s">
        <v>15466</v>
      </c>
      <c r="AA1239" s="33">
        <v>5</v>
      </c>
      <c r="AB1239" s="295" t="str">
        <f t="shared" si="76"/>
        <v>年間</v>
      </c>
      <c r="AC1239" s="268"/>
      <c r="AD1239" s="167">
        <v>1</v>
      </c>
      <c r="AE1239" s="167">
        <v>9600</v>
      </c>
      <c r="AF1239" s="167">
        <f t="shared" si="74"/>
        <v>9600</v>
      </c>
      <c r="AG1239" s="27">
        <v>42644</v>
      </c>
      <c r="AH1239" s="168">
        <v>42675</v>
      </c>
      <c r="AI1239" s="29" t="str">
        <f t="shared" si="73"/>
        <v>～</v>
      </c>
      <c r="AJ1239" s="169">
        <f t="shared" si="75"/>
        <v>44500</v>
      </c>
      <c r="AK1239" s="23" t="s">
        <v>13814</v>
      </c>
      <c r="AL1239" s="132" t="s">
        <v>15628</v>
      </c>
      <c r="AM1239" s="35">
        <v>42675</v>
      </c>
      <c r="AN1239" s="27"/>
      <c r="AO1239" s="104">
        <v>42723</v>
      </c>
      <c r="AP1239" s="25" t="s">
        <v>15066</v>
      </c>
    </row>
    <row r="1240" spans="1:42" s="74" customFormat="1" ht="24.75" customHeight="1" x14ac:dyDescent="0.15">
      <c r="A1240" s="422">
        <v>1237</v>
      </c>
      <c r="B1240" s="268" t="s">
        <v>14826</v>
      </c>
      <c r="C1240" s="23" t="s">
        <v>582</v>
      </c>
      <c r="D1240" s="24" t="s">
        <v>14830</v>
      </c>
      <c r="E1240" s="23"/>
      <c r="F1240" s="23"/>
      <c r="G1240" s="25" t="s">
        <v>15451</v>
      </c>
      <c r="H1240" s="23" t="s">
        <v>15452</v>
      </c>
      <c r="I1240" s="23" t="s">
        <v>12372</v>
      </c>
      <c r="J1240" s="25" t="s">
        <v>15067</v>
      </c>
      <c r="K1240" s="25" t="s">
        <v>15453</v>
      </c>
      <c r="L1240" s="134"/>
      <c r="M1240" s="23" t="s">
        <v>15454</v>
      </c>
      <c r="N1240" s="33" t="s">
        <v>15455</v>
      </c>
      <c r="O1240" s="25" t="s">
        <v>15456</v>
      </c>
      <c r="P1240" s="23" t="s">
        <v>15457</v>
      </c>
      <c r="Q1240" s="25" t="s">
        <v>15458</v>
      </c>
      <c r="R1240" s="25"/>
      <c r="S1240" s="23" t="s">
        <v>15459</v>
      </c>
      <c r="T1240" s="23" t="s">
        <v>15460</v>
      </c>
      <c r="U1240" s="25" t="s">
        <v>15461</v>
      </c>
      <c r="V1240" s="23" t="s">
        <v>15462</v>
      </c>
      <c r="W1240" s="25" t="s">
        <v>15463</v>
      </c>
      <c r="X1240" s="25" t="s">
        <v>15464</v>
      </c>
      <c r="Y1240" s="23" t="s">
        <v>15465</v>
      </c>
      <c r="Z1240" s="23" t="s">
        <v>15466</v>
      </c>
      <c r="AA1240" s="33">
        <v>5</v>
      </c>
      <c r="AB1240" s="295" t="str">
        <f t="shared" si="76"/>
        <v>年間</v>
      </c>
      <c r="AC1240" s="268"/>
      <c r="AD1240" s="167">
        <v>1</v>
      </c>
      <c r="AE1240" s="167">
        <v>9600</v>
      </c>
      <c r="AF1240" s="167">
        <f t="shared" si="74"/>
        <v>9600</v>
      </c>
      <c r="AG1240" s="27">
        <v>42644</v>
      </c>
      <c r="AH1240" s="168">
        <v>42675</v>
      </c>
      <c r="AI1240" s="29" t="str">
        <f t="shared" si="73"/>
        <v>～</v>
      </c>
      <c r="AJ1240" s="169">
        <f t="shared" si="75"/>
        <v>44500</v>
      </c>
      <c r="AK1240" s="23" t="s">
        <v>13814</v>
      </c>
      <c r="AL1240" s="132" t="s">
        <v>15629</v>
      </c>
      <c r="AM1240" s="35">
        <v>42675</v>
      </c>
      <c r="AN1240" s="27"/>
      <c r="AO1240" s="104">
        <v>42723</v>
      </c>
      <c r="AP1240" s="25" t="s">
        <v>15066</v>
      </c>
    </row>
    <row r="1241" spans="1:42" s="74" customFormat="1" ht="24.75" customHeight="1" x14ac:dyDescent="0.15">
      <c r="A1241" s="422">
        <v>1238</v>
      </c>
      <c r="B1241" s="268" t="s">
        <v>14826</v>
      </c>
      <c r="C1241" s="23" t="s">
        <v>582</v>
      </c>
      <c r="D1241" s="24" t="s">
        <v>14830</v>
      </c>
      <c r="E1241" s="23"/>
      <c r="F1241" s="23"/>
      <c r="G1241" s="25" t="s">
        <v>15451</v>
      </c>
      <c r="H1241" s="23" t="s">
        <v>15452</v>
      </c>
      <c r="I1241" s="23" t="s">
        <v>12372</v>
      </c>
      <c r="J1241" s="25" t="s">
        <v>15067</v>
      </c>
      <c r="K1241" s="25" t="s">
        <v>15453</v>
      </c>
      <c r="L1241" s="134"/>
      <c r="M1241" s="23" t="s">
        <v>15454</v>
      </c>
      <c r="N1241" s="33" t="s">
        <v>15455</v>
      </c>
      <c r="O1241" s="25" t="s">
        <v>15456</v>
      </c>
      <c r="P1241" s="23" t="s">
        <v>15457</v>
      </c>
      <c r="Q1241" s="25" t="s">
        <v>15458</v>
      </c>
      <c r="R1241" s="25"/>
      <c r="S1241" s="23" t="s">
        <v>15459</v>
      </c>
      <c r="T1241" s="23" t="s">
        <v>15460</v>
      </c>
      <c r="U1241" s="25" t="s">
        <v>15461</v>
      </c>
      <c r="V1241" s="23" t="s">
        <v>15462</v>
      </c>
      <c r="W1241" s="25" t="s">
        <v>15463</v>
      </c>
      <c r="X1241" s="25" t="s">
        <v>15464</v>
      </c>
      <c r="Y1241" s="23" t="s">
        <v>15465</v>
      </c>
      <c r="Z1241" s="23" t="s">
        <v>15466</v>
      </c>
      <c r="AA1241" s="33">
        <v>5</v>
      </c>
      <c r="AB1241" s="295" t="str">
        <f t="shared" si="76"/>
        <v>年間</v>
      </c>
      <c r="AC1241" s="268"/>
      <c r="AD1241" s="167">
        <v>1</v>
      </c>
      <c r="AE1241" s="167">
        <v>9600</v>
      </c>
      <c r="AF1241" s="167">
        <f t="shared" si="74"/>
        <v>9600</v>
      </c>
      <c r="AG1241" s="27">
        <v>42644</v>
      </c>
      <c r="AH1241" s="168">
        <v>42675</v>
      </c>
      <c r="AI1241" s="29" t="str">
        <f t="shared" si="73"/>
        <v>～</v>
      </c>
      <c r="AJ1241" s="169">
        <f t="shared" si="75"/>
        <v>44500</v>
      </c>
      <c r="AK1241" s="23" t="s">
        <v>13814</v>
      </c>
      <c r="AL1241" s="132" t="s">
        <v>15630</v>
      </c>
      <c r="AM1241" s="35">
        <v>42675</v>
      </c>
      <c r="AN1241" s="27"/>
      <c r="AO1241" s="104">
        <v>42723</v>
      </c>
      <c r="AP1241" s="25" t="s">
        <v>15066</v>
      </c>
    </row>
    <row r="1242" spans="1:42" s="74" customFormat="1" ht="24.75" customHeight="1" x14ac:dyDescent="0.15">
      <c r="A1242" s="422">
        <v>1239</v>
      </c>
      <c r="B1242" s="268" t="s">
        <v>14826</v>
      </c>
      <c r="C1242" s="23" t="s">
        <v>582</v>
      </c>
      <c r="D1242" s="24" t="s">
        <v>14830</v>
      </c>
      <c r="E1242" s="23"/>
      <c r="F1242" s="23"/>
      <c r="G1242" s="25" t="s">
        <v>15451</v>
      </c>
      <c r="H1242" s="23" t="s">
        <v>15452</v>
      </c>
      <c r="I1242" s="23" t="s">
        <v>12372</v>
      </c>
      <c r="J1242" s="25" t="s">
        <v>15067</v>
      </c>
      <c r="K1242" s="25" t="s">
        <v>15453</v>
      </c>
      <c r="L1242" s="134"/>
      <c r="M1242" s="23" t="s">
        <v>15454</v>
      </c>
      <c r="N1242" s="33" t="s">
        <v>15455</v>
      </c>
      <c r="O1242" s="25" t="s">
        <v>15456</v>
      </c>
      <c r="P1242" s="23" t="s">
        <v>15457</v>
      </c>
      <c r="Q1242" s="25" t="s">
        <v>15458</v>
      </c>
      <c r="R1242" s="25"/>
      <c r="S1242" s="23" t="s">
        <v>15459</v>
      </c>
      <c r="T1242" s="23" t="s">
        <v>15460</v>
      </c>
      <c r="U1242" s="25" t="s">
        <v>15461</v>
      </c>
      <c r="V1242" s="23" t="s">
        <v>15462</v>
      </c>
      <c r="W1242" s="25" t="s">
        <v>15463</v>
      </c>
      <c r="X1242" s="25" t="s">
        <v>15464</v>
      </c>
      <c r="Y1242" s="23" t="s">
        <v>15465</v>
      </c>
      <c r="Z1242" s="23" t="s">
        <v>15466</v>
      </c>
      <c r="AA1242" s="33">
        <v>5</v>
      </c>
      <c r="AB1242" s="295" t="str">
        <f t="shared" si="76"/>
        <v>年間</v>
      </c>
      <c r="AC1242" s="268"/>
      <c r="AD1242" s="167">
        <v>1</v>
      </c>
      <c r="AE1242" s="167">
        <v>9600</v>
      </c>
      <c r="AF1242" s="167">
        <f t="shared" si="74"/>
        <v>9600</v>
      </c>
      <c r="AG1242" s="27">
        <v>42644</v>
      </c>
      <c r="AH1242" s="168">
        <v>42675</v>
      </c>
      <c r="AI1242" s="29" t="str">
        <f t="shared" si="73"/>
        <v>～</v>
      </c>
      <c r="AJ1242" s="169">
        <f t="shared" si="75"/>
        <v>44500</v>
      </c>
      <c r="AK1242" s="23" t="s">
        <v>13814</v>
      </c>
      <c r="AL1242" s="132" t="s">
        <v>15631</v>
      </c>
      <c r="AM1242" s="35">
        <v>42675</v>
      </c>
      <c r="AN1242" s="27"/>
      <c r="AO1242" s="104">
        <v>42723</v>
      </c>
      <c r="AP1242" s="25" t="s">
        <v>15066</v>
      </c>
    </row>
    <row r="1243" spans="1:42" s="74" customFormat="1" ht="24.75" customHeight="1" x14ac:dyDescent="0.15">
      <c r="A1243" s="422">
        <v>1240</v>
      </c>
      <c r="B1243" s="268" t="s">
        <v>14826</v>
      </c>
      <c r="C1243" s="23" t="s">
        <v>582</v>
      </c>
      <c r="D1243" s="24" t="s">
        <v>14830</v>
      </c>
      <c r="E1243" s="23"/>
      <c r="F1243" s="23"/>
      <c r="G1243" s="25" t="s">
        <v>15451</v>
      </c>
      <c r="H1243" s="23" t="s">
        <v>15452</v>
      </c>
      <c r="I1243" s="23" t="s">
        <v>12372</v>
      </c>
      <c r="J1243" s="25" t="s">
        <v>15067</v>
      </c>
      <c r="K1243" s="25" t="s">
        <v>15453</v>
      </c>
      <c r="L1243" s="134"/>
      <c r="M1243" s="23" t="s">
        <v>15454</v>
      </c>
      <c r="N1243" s="33" t="s">
        <v>15455</v>
      </c>
      <c r="O1243" s="25" t="s">
        <v>15456</v>
      </c>
      <c r="P1243" s="23" t="s">
        <v>15457</v>
      </c>
      <c r="Q1243" s="25" t="s">
        <v>15458</v>
      </c>
      <c r="R1243" s="25"/>
      <c r="S1243" s="23" t="s">
        <v>15459</v>
      </c>
      <c r="T1243" s="23" t="s">
        <v>15460</v>
      </c>
      <c r="U1243" s="25" t="s">
        <v>15461</v>
      </c>
      <c r="V1243" s="23" t="s">
        <v>15462</v>
      </c>
      <c r="W1243" s="25" t="s">
        <v>15463</v>
      </c>
      <c r="X1243" s="25" t="s">
        <v>15464</v>
      </c>
      <c r="Y1243" s="23" t="s">
        <v>15465</v>
      </c>
      <c r="Z1243" s="23" t="s">
        <v>15466</v>
      </c>
      <c r="AA1243" s="33">
        <v>5</v>
      </c>
      <c r="AB1243" s="295" t="str">
        <f t="shared" si="76"/>
        <v>年間</v>
      </c>
      <c r="AC1243" s="268"/>
      <c r="AD1243" s="167">
        <v>1</v>
      </c>
      <c r="AE1243" s="167">
        <v>9600</v>
      </c>
      <c r="AF1243" s="167">
        <f t="shared" si="74"/>
        <v>9600</v>
      </c>
      <c r="AG1243" s="27">
        <v>42644</v>
      </c>
      <c r="AH1243" s="168">
        <v>42675</v>
      </c>
      <c r="AI1243" s="29" t="str">
        <f t="shared" si="73"/>
        <v>～</v>
      </c>
      <c r="AJ1243" s="169">
        <f t="shared" si="75"/>
        <v>44500</v>
      </c>
      <c r="AK1243" s="23" t="s">
        <v>13814</v>
      </c>
      <c r="AL1243" s="132" t="s">
        <v>15632</v>
      </c>
      <c r="AM1243" s="35">
        <v>42675</v>
      </c>
      <c r="AN1243" s="27"/>
      <c r="AO1243" s="104">
        <v>42723</v>
      </c>
      <c r="AP1243" s="25" t="s">
        <v>15066</v>
      </c>
    </row>
    <row r="1244" spans="1:42" s="74" customFormat="1" ht="24.75" customHeight="1" x14ac:dyDescent="0.15">
      <c r="A1244" s="422">
        <v>1241</v>
      </c>
      <c r="B1244" s="268" t="s">
        <v>14826</v>
      </c>
      <c r="C1244" s="23" t="s">
        <v>582</v>
      </c>
      <c r="D1244" s="24" t="s">
        <v>14830</v>
      </c>
      <c r="E1244" s="23"/>
      <c r="F1244" s="23"/>
      <c r="G1244" s="25" t="s">
        <v>15451</v>
      </c>
      <c r="H1244" s="23" t="s">
        <v>15452</v>
      </c>
      <c r="I1244" s="23" t="s">
        <v>12372</v>
      </c>
      <c r="J1244" s="25" t="s">
        <v>15067</v>
      </c>
      <c r="K1244" s="25" t="s">
        <v>15453</v>
      </c>
      <c r="L1244" s="134"/>
      <c r="M1244" s="23" t="s">
        <v>15454</v>
      </c>
      <c r="N1244" s="33" t="s">
        <v>15455</v>
      </c>
      <c r="O1244" s="25" t="s">
        <v>15456</v>
      </c>
      <c r="P1244" s="23" t="s">
        <v>15457</v>
      </c>
      <c r="Q1244" s="25" t="s">
        <v>15458</v>
      </c>
      <c r="R1244" s="25"/>
      <c r="S1244" s="23" t="s">
        <v>15459</v>
      </c>
      <c r="T1244" s="23" t="s">
        <v>15460</v>
      </c>
      <c r="U1244" s="25" t="s">
        <v>15461</v>
      </c>
      <c r="V1244" s="23" t="s">
        <v>15462</v>
      </c>
      <c r="W1244" s="25" t="s">
        <v>15463</v>
      </c>
      <c r="X1244" s="25" t="s">
        <v>15464</v>
      </c>
      <c r="Y1244" s="23" t="s">
        <v>15465</v>
      </c>
      <c r="Z1244" s="23" t="s">
        <v>15466</v>
      </c>
      <c r="AA1244" s="33">
        <v>5</v>
      </c>
      <c r="AB1244" s="295" t="str">
        <f t="shared" si="76"/>
        <v>年間</v>
      </c>
      <c r="AC1244" s="268"/>
      <c r="AD1244" s="167">
        <v>1</v>
      </c>
      <c r="AE1244" s="167">
        <v>9600</v>
      </c>
      <c r="AF1244" s="167">
        <f t="shared" si="74"/>
        <v>9600</v>
      </c>
      <c r="AG1244" s="27">
        <v>42644</v>
      </c>
      <c r="AH1244" s="168">
        <v>42675</v>
      </c>
      <c r="AI1244" s="29" t="str">
        <f t="shared" si="73"/>
        <v>～</v>
      </c>
      <c r="AJ1244" s="169">
        <f t="shared" si="75"/>
        <v>44500</v>
      </c>
      <c r="AK1244" s="23" t="s">
        <v>13814</v>
      </c>
      <c r="AL1244" s="132" t="s">
        <v>15633</v>
      </c>
      <c r="AM1244" s="35">
        <v>42675</v>
      </c>
      <c r="AN1244" s="27"/>
      <c r="AO1244" s="104">
        <v>42723</v>
      </c>
      <c r="AP1244" s="25" t="s">
        <v>15066</v>
      </c>
    </row>
    <row r="1245" spans="1:42" s="74" customFormat="1" ht="24.75" customHeight="1" x14ac:dyDescent="0.15">
      <c r="A1245" s="422">
        <v>1242</v>
      </c>
      <c r="B1245" s="268" t="s">
        <v>14826</v>
      </c>
      <c r="C1245" s="23" t="s">
        <v>582</v>
      </c>
      <c r="D1245" s="24" t="s">
        <v>14830</v>
      </c>
      <c r="E1245" s="23"/>
      <c r="F1245" s="23"/>
      <c r="G1245" s="25" t="s">
        <v>15451</v>
      </c>
      <c r="H1245" s="23" t="s">
        <v>15452</v>
      </c>
      <c r="I1245" s="23" t="s">
        <v>12372</v>
      </c>
      <c r="J1245" s="25" t="s">
        <v>15067</v>
      </c>
      <c r="K1245" s="25" t="s">
        <v>15453</v>
      </c>
      <c r="L1245" s="134"/>
      <c r="M1245" s="23" t="s">
        <v>15454</v>
      </c>
      <c r="N1245" s="33" t="s">
        <v>15455</v>
      </c>
      <c r="O1245" s="25" t="s">
        <v>15456</v>
      </c>
      <c r="P1245" s="23" t="s">
        <v>15457</v>
      </c>
      <c r="Q1245" s="25" t="s">
        <v>15458</v>
      </c>
      <c r="R1245" s="25"/>
      <c r="S1245" s="23" t="s">
        <v>15459</v>
      </c>
      <c r="T1245" s="23" t="s">
        <v>15460</v>
      </c>
      <c r="U1245" s="25" t="s">
        <v>15461</v>
      </c>
      <c r="V1245" s="23" t="s">
        <v>15462</v>
      </c>
      <c r="W1245" s="25" t="s">
        <v>15463</v>
      </c>
      <c r="X1245" s="25" t="s">
        <v>15464</v>
      </c>
      <c r="Y1245" s="23" t="s">
        <v>15465</v>
      </c>
      <c r="Z1245" s="23" t="s">
        <v>15466</v>
      </c>
      <c r="AA1245" s="33">
        <v>5</v>
      </c>
      <c r="AB1245" s="295" t="str">
        <f t="shared" si="76"/>
        <v>年間</v>
      </c>
      <c r="AC1245" s="268"/>
      <c r="AD1245" s="167">
        <v>1</v>
      </c>
      <c r="AE1245" s="167">
        <v>9600</v>
      </c>
      <c r="AF1245" s="167">
        <f t="shared" si="74"/>
        <v>9600</v>
      </c>
      <c r="AG1245" s="27">
        <v>42644</v>
      </c>
      <c r="AH1245" s="168">
        <v>42675</v>
      </c>
      <c r="AI1245" s="29" t="str">
        <f t="shared" si="73"/>
        <v>～</v>
      </c>
      <c r="AJ1245" s="169">
        <f t="shared" si="75"/>
        <v>44500</v>
      </c>
      <c r="AK1245" s="23" t="s">
        <v>13814</v>
      </c>
      <c r="AL1245" s="132" t="s">
        <v>15634</v>
      </c>
      <c r="AM1245" s="35">
        <v>42675</v>
      </c>
      <c r="AN1245" s="27"/>
      <c r="AO1245" s="104">
        <v>42723</v>
      </c>
      <c r="AP1245" s="25" t="s">
        <v>15066</v>
      </c>
    </row>
    <row r="1246" spans="1:42" s="74" customFormat="1" ht="24.75" customHeight="1" x14ac:dyDescent="0.15">
      <c r="A1246" s="422">
        <v>1243</v>
      </c>
      <c r="B1246" s="268" t="s">
        <v>14826</v>
      </c>
      <c r="C1246" s="23" t="s">
        <v>582</v>
      </c>
      <c r="D1246" s="24" t="s">
        <v>14830</v>
      </c>
      <c r="E1246" s="23"/>
      <c r="F1246" s="23"/>
      <c r="G1246" s="25" t="s">
        <v>15451</v>
      </c>
      <c r="H1246" s="23" t="s">
        <v>15452</v>
      </c>
      <c r="I1246" s="23" t="s">
        <v>12372</v>
      </c>
      <c r="J1246" s="25" t="s">
        <v>15067</v>
      </c>
      <c r="K1246" s="25" t="s">
        <v>15453</v>
      </c>
      <c r="L1246" s="134"/>
      <c r="M1246" s="23" t="s">
        <v>15454</v>
      </c>
      <c r="N1246" s="33" t="s">
        <v>15455</v>
      </c>
      <c r="O1246" s="25" t="s">
        <v>15456</v>
      </c>
      <c r="P1246" s="23" t="s">
        <v>15457</v>
      </c>
      <c r="Q1246" s="25" t="s">
        <v>15458</v>
      </c>
      <c r="R1246" s="25"/>
      <c r="S1246" s="23" t="s">
        <v>15459</v>
      </c>
      <c r="T1246" s="23" t="s">
        <v>15460</v>
      </c>
      <c r="U1246" s="25" t="s">
        <v>15461</v>
      </c>
      <c r="V1246" s="23" t="s">
        <v>15462</v>
      </c>
      <c r="W1246" s="25" t="s">
        <v>15463</v>
      </c>
      <c r="X1246" s="25" t="s">
        <v>15464</v>
      </c>
      <c r="Y1246" s="23" t="s">
        <v>15465</v>
      </c>
      <c r="Z1246" s="23" t="s">
        <v>15466</v>
      </c>
      <c r="AA1246" s="33">
        <v>5</v>
      </c>
      <c r="AB1246" s="295" t="str">
        <f t="shared" si="76"/>
        <v>年間</v>
      </c>
      <c r="AC1246" s="268"/>
      <c r="AD1246" s="167">
        <v>1</v>
      </c>
      <c r="AE1246" s="167">
        <v>9600</v>
      </c>
      <c r="AF1246" s="167">
        <f t="shared" si="74"/>
        <v>9600</v>
      </c>
      <c r="AG1246" s="27">
        <v>42644</v>
      </c>
      <c r="AH1246" s="168">
        <v>42675</v>
      </c>
      <c r="AI1246" s="29" t="str">
        <f t="shared" si="73"/>
        <v>～</v>
      </c>
      <c r="AJ1246" s="169">
        <f t="shared" si="75"/>
        <v>44500</v>
      </c>
      <c r="AK1246" s="23" t="s">
        <v>13814</v>
      </c>
      <c r="AL1246" s="132" t="s">
        <v>15635</v>
      </c>
      <c r="AM1246" s="35">
        <v>42675</v>
      </c>
      <c r="AN1246" s="27"/>
      <c r="AO1246" s="104">
        <v>42723</v>
      </c>
      <c r="AP1246" s="25" t="s">
        <v>15066</v>
      </c>
    </row>
    <row r="1247" spans="1:42" s="74" customFormat="1" ht="24.75" customHeight="1" x14ac:dyDescent="0.15">
      <c r="A1247" s="422">
        <v>1244</v>
      </c>
      <c r="B1247" s="268" t="s">
        <v>14826</v>
      </c>
      <c r="C1247" s="23" t="s">
        <v>582</v>
      </c>
      <c r="D1247" s="24" t="s">
        <v>14830</v>
      </c>
      <c r="E1247" s="23"/>
      <c r="F1247" s="23"/>
      <c r="G1247" s="25" t="s">
        <v>15451</v>
      </c>
      <c r="H1247" s="23" t="s">
        <v>15452</v>
      </c>
      <c r="I1247" s="23" t="s">
        <v>12372</v>
      </c>
      <c r="J1247" s="25" t="s">
        <v>15067</v>
      </c>
      <c r="K1247" s="25" t="s">
        <v>15453</v>
      </c>
      <c r="L1247" s="134"/>
      <c r="M1247" s="23" t="s">
        <v>15454</v>
      </c>
      <c r="N1247" s="33" t="s">
        <v>15455</v>
      </c>
      <c r="O1247" s="25" t="s">
        <v>15456</v>
      </c>
      <c r="P1247" s="23" t="s">
        <v>15457</v>
      </c>
      <c r="Q1247" s="25" t="s">
        <v>15458</v>
      </c>
      <c r="R1247" s="25"/>
      <c r="S1247" s="23" t="s">
        <v>15459</v>
      </c>
      <c r="T1247" s="23" t="s">
        <v>15460</v>
      </c>
      <c r="U1247" s="25" t="s">
        <v>15461</v>
      </c>
      <c r="V1247" s="23" t="s">
        <v>15462</v>
      </c>
      <c r="W1247" s="25" t="s">
        <v>15463</v>
      </c>
      <c r="X1247" s="25" t="s">
        <v>15464</v>
      </c>
      <c r="Y1247" s="23" t="s">
        <v>15465</v>
      </c>
      <c r="Z1247" s="23" t="s">
        <v>15466</v>
      </c>
      <c r="AA1247" s="33">
        <v>5</v>
      </c>
      <c r="AB1247" s="295" t="str">
        <f t="shared" si="76"/>
        <v>年間</v>
      </c>
      <c r="AC1247" s="268"/>
      <c r="AD1247" s="167">
        <v>1</v>
      </c>
      <c r="AE1247" s="167">
        <v>9600</v>
      </c>
      <c r="AF1247" s="167">
        <f t="shared" si="74"/>
        <v>9600</v>
      </c>
      <c r="AG1247" s="27">
        <v>42644</v>
      </c>
      <c r="AH1247" s="168">
        <v>42675</v>
      </c>
      <c r="AI1247" s="29" t="str">
        <f t="shared" si="73"/>
        <v>～</v>
      </c>
      <c r="AJ1247" s="169">
        <f t="shared" si="75"/>
        <v>44500</v>
      </c>
      <c r="AK1247" s="23" t="s">
        <v>13814</v>
      </c>
      <c r="AL1247" s="132" t="s">
        <v>15636</v>
      </c>
      <c r="AM1247" s="35">
        <v>42675</v>
      </c>
      <c r="AN1247" s="27"/>
      <c r="AO1247" s="104">
        <v>42723</v>
      </c>
      <c r="AP1247" s="25" t="s">
        <v>15066</v>
      </c>
    </row>
    <row r="1248" spans="1:42" s="74" customFormat="1" ht="24.75" customHeight="1" x14ac:dyDescent="0.15">
      <c r="A1248" s="422">
        <v>1245</v>
      </c>
      <c r="B1248" s="268" t="s">
        <v>14826</v>
      </c>
      <c r="C1248" s="23" t="s">
        <v>582</v>
      </c>
      <c r="D1248" s="24" t="s">
        <v>14830</v>
      </c>
      <c r="E1248" s="23"/>
      <c r="F1248" s="23"/>
      <c r="G1248" s="25" t="s">
        <v>15451</v>
      </c>
      <c r="H1248" s="23" t="s">
        <v>15452</v>
      </c>
      <c r="I1248" s="23" t="s">
        <v>12372</v>
      </c>
      <c r="J1248" s="25" t="s">
        <v>15067</v>
      </c>
      <c r="K1248" s="25" t="s">
        <v>15453</v>
      </c>
      <c r="L1248" s="134"/>
      <c r="M1248" s="23" t="s">
        <v>15454</v>
      </c>
      <c r="N1248" s="33" t="s">
        <v>15455</v>
      </c>
      <c r="O1248" s="25" t="s">
        <v>15456</v>
      </c>
      <c r="P1248" s="23" t="s">
        <v>15457</v>
      </c>
      <c r="Q1248" s="25" t="s">
        <v>15458</v>
      </c>
      <c r="R1248" s="25"/>
      <c r="S1248" s="23" t="s">
        <v>15459</v>
      </c>
      <c r="T1248" s="23" t="s">
        <v>15460</v>
      </c>
      <c r="U1248" s="25" t="s">
        <v>15461</v>
      </c>
      <c r="V1248" s="23" t="s">
        <v>15462</v>
      </c>
      <c r="W1248" s="25" t="s">
        <v>15463</v>
      </c>
      <c r="X1248" s="25" t="s">
        <v>15464</v>
      </c>
      <c r="Y1248" s="23" t="s">
        <v>15465</v>
      </c>
      <c r="Z1248" s="23" t="s">
        <v>15466</v>
      </c>
      <c r="AA1248" s="33">
        <v>5</v>
      </c>
      <c r="AB1248" s="295" t="str">
        <f t="shared" si="76"/>
        <v>年間</v>
      </c>
      <c r="AC1248" s="268"/>
      <c r="AD1248" s="167">
        <v>1</v>
      </c>
      <c r="AE1248" s="167">
        <v>9600</v>
      </c>
      <c r="AF1248" s="167">
        <f t="shared" si="74"/>
        <v>9600</v>
      </c>
      <c r="AG1248" s="27">
        <v>42644</v>
      </c>
      <c r="AH1248" s="168">
        <v>42675</v>
      </c>
      <c r="AI1248" s="29" t="str">
        <f t="shared" si="73"/>
        <v>～</v>
      </c>
      <c r="AJ1248" s="169">
        <f t="shared" si="75"/>
        <v>44500</v>
      </c>
      <c r="AK1248" s="23" t="s">
        <v>13814</v>
      </c>
      <c r="AL1248" s="132" t="s">
        <v>15637</v>
      </c>
      <c r="AM1248" s="35">
        <v>42675</v>
      </c>
      <c r="AN1248" s="27"/>
      <c r="AO1248" s="104">
        <v>42723</v>
      </c>
      <c r="AP1248" s="25" t="s">
        <v>15066</v>
      </c>
    </row>
    <row r="1249" spans="1:42" s="74" customFormat="1" ht="24.75" customHeight="1" x14ac:dyDescent="0.15">
      <c r="A1249" s="422">
        <v>1246</v>
      </c>
      <c r="B1249" s="268" t="s">
        <v>14826</v>
      </c>
      <c r="C1249" s="23" t="s">
        <v>582</v>
      </c>
      <c r="D1249" s="24" t="s">
        <v>14830</v>
      </c>
      <c r="E1249" s="23"/>
      <c r="F1249" s="23"/>
      <c r="G1249" s="25" t="s">
        <v>15451</v>
      </c>
      <c r="H1249" s="23" t="s">
        <v>15452</v>
      </c>
      <c r="I1249" s="23" t="s">
        <v>12372</v>
      </c>
      <c r="J1249" s="25" t="s">
        <v>15067</v>
      </c>
      <c r="K1249" s="25" t="s">
        <v>15453</v>
      </c>
      <c r="L1249" s="134"/>
      <c r="M1249" s="23" t="s">
        <v>15454</v>
      </c>
      <c r="N1249" s="33" t="s">
        <v>15455</v>
      </c>
      <c r="O1249" s="25" t="s">
        <v>15456</v>
      </c>
      <c r="P1249" s="23" t="s">
        <v>15457</v>
      </c>
      <c r="Q1249" s="25" t="s">
        <v>15458</v>
      </c>
      <c r="R1249" s="25"/>
      <c r="S1249" s="23" t="s">
        <v>15459</v>
      </c>
      <c r="T1249" s="23" t="s">
        <v>15460</v>
      </c>
      <c r="U1249" s="25" t="s">
        <v>15461</v>
      </c>
      <c r="V1249" s="23" t="s">
        <v>15462</v>
      </c>
      <c r="W1249" s="25" t="s">
        <v>15463</v>
      </c>
      <c r="X1249" s="25" t="s">
        <v>15464</v>
      </c>
      <c r="Y1249" s="23" t="s">
        <v>15465</v>
      </c>
      <c r="Z1249" s="23" t="s">
        <v>15466</v>
      </c>
      <c r="AA1249" s="33">
        <v>5</v>
      </c>
      <c r="AB1249" s="295" t="str">
        <f t="shared" si="76"/>
        <v>年間</v>
      </c>
      <c r="AC1249" s="268"/>
      <c r="AD1249" s="167">
        <v>1</v>
      </c>
      <c r="AE1249" s="167">
        <v>9600</v>
      </c>
      <c r="AF1249" s="167">
        <f t="shared" si="74"/>
        <v>9600</v>
      </c>
      <c r="AG1249" s="27">
        <v>42644</v>
      </c>
      <c r="AH1249" s="168">
        <v>42675</v>
      </c>
      <c r="AI1249" s="29" t="str">
        <f t="shared" si="73"/>
        <v>～</v>
      </c>
      <c r="AJ1249" s="169">
        <f t="shared" si="75"/>
        <v>44500</v>
      </c>
      <c r="AK1249" s="23" t="s">
        <v>13814</v>
      </c>
      <c r="AL1249" s="132" t="s">
        <v>15638</v>
      </c>
      <c r="AM1249" s="35">
        <v>42675</v>
      </c>
      <c r="AN1249" s="27"/>
      <c r="AO1249" s="104">
        <v>42723</v>
      </c>
      <c r="AP1249" s="25" t="s">
        <v>15066</v>
      </c>
    </row>
    <row r="1250" spans="1:42" s="74" customFormat="1" ht="24.75" customHeight="1" x14ac:dyDescent="0.15">
      <c r="A1250" s="422">
        <v>1247</v>
      </c>
      <c r="B1250" s="268" t="s">
        <v>14826</v>
      </c>
      <c r="C1250" s="23" t="s">
        <v>582</v>
      </c>
      <c r="D1250" s="24" t="s">
        <v>14830</v>
      </c>
      <c r="E1250" s="23"/>
      <c r="F1250" s="23"/>
      <c r="G1250" s="25" t="s">
        <v>15451</v>
      </c>
      <c r="H1250" s="23" t="s">
        <v>15452</v>
      </c>
      <c r="I1250" s="23" t="s">
        <v>12372</v>
      </c>
      <c r="J1250" s="25" t="s">
        <v>15067</v>
      </c>
      <c r="K1250" s="25" t="s">
        <v>15453</v>
      </c>
      <c r="L1250" s="134"/>
      <c r="M1250" s="23" t="s">
        <v>15454</v>
      </c>
      <c r="N1250" s="33" t="s">
        <v>15455</v>
      </c>
      <c r="O1250" s="25" t="s">
        <v>15456</v>
      </c>
      <c r="P1250" s="23" t="s">
        <v>15457</v>
      </c>
      <c r="Q1250" s="25" t="s">
        <v>15458</v>
      </c>
      <c r="R1250" s="25"/>
      <c r="S1250" s="23" t="s">
        <v>15459</v>
      </c>
      <c r="T1250" s="23" t="s">
        <v>15460</v>
      </c>
      <c r="U1250" s="25" t="s">
        <v>15461</v>
      </c>
      <c r="V1250" s="23" t="s">
        <v>15462</v>
      </c>
      <c r="W1250" s="25" t="s">
        <v>15463</v>
      </c>
      <c r="X1250" s="25" t="s">
        <v>15464</v>
      </c>
      <c r="Y1250" s="23" t="s">
        <v>15465</v>
      </c>
      <c r="Z1250" s="23" t="s">
        <v>15466</v>
      </c>
      <c r="AA1250" s="33">
        <v>5</v>
      </c>
      <c r="AB1250" s="295" t="str">
        <f t="shared" si="76"/>
        <v>年間</v>
      </c>
      <c r="AC1250" s="268"/>
      <c r="AD1250" s="167">
        <v>1</v>
      </c>
      <c r="AE1250" s="167">
        <v>9600</v>
      </c>
      <c r="AF1250" s="167">
        <f t="shared" si="74"/>
        <v>9600</v>
      </c>
      <c r="AG1250" s="27">
        <v>42644</v>
      </c>
      <c r="AH1250" s="168">
        <v>42675</v>
      </c>
      <c r="AI1250" s="29" t="str">
        <f t="shared" si="73"/>
        <v>～</v>
      </c>
      <c r="AJ1250" s="169">
        <f t="shared" si="75"/>
        <v>44500</v>
      </c>
      <c r="AK1250" s="23" t="s">
        <v>13814</v>
      </c>
      <c r="AL1250" s="132" t="s">
        <v>15639</v>
      </c>
      <c r="AM1250" s="35">
        <v>42675</v>
      </c>
      <c r="AN1250" s="27"/>
      <c r="AO1250" s="104">
        <v>42723</v>
      </c>
      <c r="AP1250" s="25" t="s">
        <v>15066</v>
      </c>
    </row>
    <row r="1251" spans="1:42" s="74" customFormat="1" ht="24.75" customHeight="1" x14ac:dyDescent="0.15">
      <c r="A1251" s="422">
        <v>1248</v>
      </c>
      <c r="B1251" s="268" t="s">
        <v>14826</v>
      </c>
      <c r="C1251" s="23" t="s">
        <v>582</v>
      </c>
      <c r="D1251" s="24" t="s">
        <v>14830</v>
      </c>
      <c r="E1251" s="23"/>
      <c r="F1251" s="23"/>
      <c r="G1251" s="25" t="s">
        <v>15451</v>
      </c>
      <c r="H1251" s="23" t="s">
        <v>15452</v>
      </c>
      <c r="I1251" s="23" t="s">
        <v>12372</v>
      </c>
      <c r="J1251" s="25" t="s">
        <v>15067</v>
      </c>
      <c r="K1251" s="25" t="s">
        <v>15453</v>
      </c>
      <c r="L1251" s="134"/>
      <c r="M1251" s="23" t="s">
        <v>15454</v>
      </c>
      <c r="N1251" s="33" t="s">
        <v>15455</v>
      </c>
      <c r="O1251" s="25" t="s">
        <v>15456</v>
      </c>
      <c r="P1251" s="23" t="s">
        <v>15457</v>
      </c>
      <c r="Q1251" s="25" t="s">
        <v>15458</v>
      </c>
      <c r="R1251" s="25"/>
      <c r="S1251" s="23" t="s">
        <v>15459</v>
      </c>
      <c r="T1251" s="23" t="s">
        <v>15460</v>
      </c>
      <c r="U1251" s="25" t="s">
        <v>15461</v>
      </c>
      <c r="V1251" s="23" t="s">
        <v>15462</v>
      </c>
      <c r="W1251" s="25" t="s">
        <v>15463</v>
      </c>
      <c r="X1251" s="25" t="s">
        <v>15464</v>
      </c>
      <c r="Y1251" s="23" t="s">
        <v>15465</v>
      </c>
      <c r="Z1251" s="23" t="s">
        <v>15466</v>
      </c>
      <c r="AA1251" s="33">
        <v>5</v>
      </c>
      <c r="AB1251" s="295" t="str">
        <f t="shared" si="76"/>
        <v>年間</v>
      </c>
      <c r="AC1251" s="268"/>
      <c r="AD1251" s="167">
        <v>1</v>
      </c>
      <c r="AE1251" s="167">
        <v>9600</v>
      </c>
      <c r="AF1251" s="167">
        <f t="shared" si="74"/>
        <v>9600</v>
      </c>
      <c r="AG1251" s="27">
        <v>42644</v>
      </c>
      <c r="AH1251" s="168">
        <v>42675</v>
      </c>
      <c r="AI1251" s="29" t="str">
        <f t="shared" si="73"/>
        <v>～</v>
      </c>
      <c r="AJ1251" s="169">
        <f t="shared" si="75"/>
        <v>44500</v>
      </c>
      <c r="AK1251" s="23" t="s">
        <v>13814</v>
      </c>
      <c r="AL1251" s="132" t="s">
        <v>15640</v>
      </c>
      <c r="AM1251" s="35">
        <v>42675</v>
      </c>
      <c r="AN1251" s="27"/>
      <c r="AO1251" s="104">
        <v>42723</v>
      </c>
      <c r="AP1251" s="25" t="s">
        <v>15066</v>
      </c>
    </row>
    <row r="1252" spans="1:42" s="74" customFormat="1" ht="24.75" customHeight="1" x14ac:dyDescent="0.15">
      <c r="A1252" s="422">
        <v>1249</v>
      </c>
      <c r="B1252" s="268" t="s">
        <v>14826</v>
      </c>
      <c r="C1252" s="23" t="s">
        <v>582</v>
      </c>
      <c r="D1252" s="24" t="s">
        <v>14830</v>
      </c>
      <c r="E1252" s="23"/>
      <c r="F1252" s="23"/>
      <c r="G1252" s="25" t="s">
        <v>15451</v>
      </c>
      <c r="H1252" s="23" t="s">
        <v>15452</v>
      </c>
      <c r="I1252" s="23" t="s">
        <v>12372</v>
      </c>
      <c r="J1252" s="25" t="s">
        <v>15067</v>
      </c>
      <c r="K1252" s="25" t="s">
        <v>15453</v>
      </c>
      <c r="L1252" s="134"/>
      <c r="M1252" s="23" t="s">
        <v>15454</v>
      </c>
      <c r="N1252" s="33" t="s">
        <v>15455</v>
      </c>
      <c r="O1252" s="25" t="s">
        <v>15456</v>
      </c>
      <c r="P1252" s="23" t="s">
        <v>15457</v>
      </c>
      <c r="Q1252" s="25" t="s">
        <v>15458</v>
      </c>
      <c r="R1252" s="25"/>
      <c r="S1252" s="23" t="s">
        <v>15459</v>
      </c>
      <c r="T1252" s="23" t="s">
        <v>15460</v>
      </c>
      <c r="U1252" s="25" t="s">
        <v>15461</v>
      </c>
      <c r="V1252" s="23" t="s">
        <v>15462</v>
      </c>
      <c r="W1252" s="25" t="s">
        <v>15463</v>
      </c>
      <c r="X1252" s="25" t="s">
        <v>15464</v>
      </c>
      <c r="Y1252" s="23" t="s">
        <v>15465</v>
      </c>
      <c r="Z1252" s="23" t="s">
        <v>15466</v>
      </c>
      <c r="AA1252" s="33">
        <v>5</v>
      </c>
      <c r="AB1252" s="295" t="str">
        <f t="shared" si="76"/>
        <v>年間</v>
      </c>
      <c r="AC1252" s="268"/>
      <c r="AD1252" s="167">
        <v>1</v>
      </c>
      <c r="AE1252" s="167">
        <v>9600</v>
      </c>
      <c r="AF1252" s="167">
        <f t="shared" si="74"/>
        <v>9600</v>
      </c>
      <c r="AG1252" s="27">
        <v>42644</v>
      </c>
      <c r="AH1252" s="168">
        <v>42675</v>
      </c>
      <c r="AI1252" s="29" t="str">
        <f t="shared" si="73"/>
        <v>～</v>
      </c>
      <c r="AJ1252" s="169">
        <f t="shared" si="75"/>
        <v>44500</v>
      </c>
      <c r="AK1252" s="23" t="s">
        <v>13814</v>
      </c>
      <c r="AL1252" s="132" t="s">
        <v>15641</v>
      </c>
      <c r="AM1252" s="35">
        <v>42675</v>
      </c>
      <c r="AN1252" s="27"/>
      <c r="AO1252" s="104">
        <v>42723</v>
      </c>
      <c r="AP1252" s="25" t="s">
        <v>15066</v>
      </c>
    </row>
    <row r="1253" spans="1:42" s="74" customFormat="1" ht="24.75" customHeight="1" x14ac:dyDescent="0.15">
      <c r="A1253" s="422">
        <v>1250</v>
      </c>
      <c r="B1253" s="268" t="s">
        <v>14826</v>
      </c>
      <c r="C1253" s="23" t="s">
        <v>582</v>
      </c>
      <c r="D1253" s="24" t="s">
        <v>14830</v>
      </c>
      <c r="E1253" s="23"/>
      <c r="F1253" s="23"/>
      <c r="G1253" s="25" t="s">
        <v>15451</v>
      </c>
      <c r="H1253" s="23" t="s">
        <v>15452</v>
      </c>
      <c r="I1253" s="23" t="s">
        <v>12372</v>
      </c>
      <c r="J1253" s="25" t="s">
        <v>15067</v>
      </c>
      <c r="K1253" s="25" t="s">
        <v>15453</v>
      </c>
      <c r="L1253" s="134"/>
      <c r="M1253" s="23" t="s">
        <v>15454</v>
      </c>
      <c r="N1253" s="33" t="s">
        <v>15455</v>
      </c>
      <c r="O1253" s="25" t="s">
        <v>15456</v>
      </c>
      <c r="P1253" s="23" t="s">
        <v>15457</v>
      </c>
      <c r="Q1253" s="25" t="s">
        <v>15458</v>
      </c>
      <c r="R1253" s="25"/>
      <c r="S1253" s="23" t="s">
        <v>15459</v>
      </c>
      <c r="T1253" s="23" t="s">
        <v>15460</v>
      </c>
      <c r="U1253" s="25" t="s">
        <v>15461</v>
      </c>
      <c r="V1253" s="23" t="s">
        <v>15462</v>
      </c>
      <c r="W1253" s="25" t="s">
        <v>15463</v>
      </c>
      <c r="X1253" s="25" t="s">
        <v>15464</v>
      </c>
      <c r="Y1253" s="23" t="s">
        <v>15465</v>
      </c>
      <c r="Z1253" s="23" t="s">
        <v>15466</v>
      </c>
      <c r="AA1253" s="33">
        <v>5</v>
      </c>
      <c r="AB1253" s="295" t="str">
        <f t="shared" si="76"/>
        <v>年間</v>
      </c>
      <c r="AC1253" s="268"/>
      <c r="AD1253" s="167">
        <v>1</v>
      </c>
      <c r="AE1253" s="167">
        <v>9600</v>
      </c>
      <c r="AF1253" s="167">
        <f t="shared" si="74"/>
        <v>9600</v>
      </c>
      <c r="AG1253" s="27">
        <v>42644</v>
      </c>
      <c r="AH1253" s="168">
        <v>42675</v>
      </c>
      <c r="AI1253" s="29" t="str">
        <f t="shared" si="73"/>
        <v>～</v>
      </c>
      <c r="AJ1253" s="169">
        <f t="shared" si="75"/>
        <v>44500</v>
      </c>
      <c r="AK1253" s="23" t="s">
        <v>13814</v>
      </c>
      <c r="AL1253" s="132" t="s">
        <v>15642</v>
      </c>
      <c r="AM1253" s="35">
        <v>42675</v>
      </c>
      <c r="AN1253" s="27"/>
      <c r="AO1253" s="104">
        <v>42723</v>
      </c>
      <c r="AP1253" s="25" t="s">
        <v>15066</v>
      </c>
    </row>
    <row r="1254" spans="1:42" s="74" customFormat="1" ht="24.75" customHeight="1" x14ac:dyDescent="0.15">
      <c r="A1254" s="422">
        <v>1251</v>
      </c>
      <c r="B1254" s="268" t="s">
        <v>14826</v>
      </c>
      <c r="C1254" s="23" t="s">
        <v>582</v>
      </c>
      <c r="D1254" s="24" t="s">
        <v>14830</v>
      </c>
      <c r="E1254" s="23"/>
      <c r="F1254" s="23"/>
      <c r="G1254" s="25" t="s">
        <v>15451</v>
      </c>
      <c r="H1254" s="23" t="s">
        <v>15452</v>
      </c>
      <c r="I1254" s="23" t="s">
        <v>12372</v>
      </c>
      <c r="J1254" s="25" t="s">
        <v>15067</v>
      </c>
      <c r="K1254" s="25" t="s">
        <v>15453</v>
      </c>
      <c r="L1254" s="134"/>
      <c r="M1254" s="23" t="s">
        <v>15454</v>
      </c>
      <c r="N1254" s="33" t="s">
        <v>15455</v>
      </c>
      <c r="O1254" s="25" t="s">
        <v>15456</v>
      </c>
      <c r="P1254" s="23" t="s">
        <v>15457</v>
      </c>
      <c r="Q1254" s="25" t="s">
        <v>15458</v>
      </c>
      <c r="R1254" s="25"/>
      <c r="S1254" s="23" t="s">
        <v>15459</v>
      </c>
      <c r="T1254" s="23" t="s">
        <v>15460</v>
      </c>
      <c r="U1254" s="25" t="s">
        <v>15461</v>
      </c>
      <c r="V1254" s="23" t="s">
        <v>15462</v>
      </c>
      <c r="W1254" s="25" t="s">
        <v>15463</v>
      </c>
      <c r="X1254" s="25" t="s">
        <v>15464</v>
      </c>
      <c r="Y1254" s="23" t="s">
        <v>15465</v>
      </c>
      <c r="Z1254" s="23" t="s">
        <v>15466</v>
      </c>
      <c r="AA1254" s="33">
        <v>5</v>
      </c>
      <c r="AB1254" s="295" t="str">
        <f t="shared" si="76"/>
        <v>年間</v>
      </c>
      <c r="AC1254" s="268"/>
      <c r="AD1254" s="167">
        <v>1</v>
      </c>
      <c r="AE1254" s="167">
        <v>9600</v>
      </c>
      <c r="AF1254" s="167">
        <f t="shared" si="74"/>
        <v>9600</v>
      </c>
      <c r="AG1254" s="27">
        <v>42644</v>
      </c>
      <c r="AH1254" s="168">
        <v>42675</v>
      </c>
      <c r="AI1254" s="29" t="str">
        <f t="shared" si="73"/>
        <v>～</v>
      </c>
      <c r="AJ1254" s="169">
        <f t="shared" si="75"/>
        <v>44500</v>
      </c>
      <c r="AK1254" s="23" t="s">
        <v>13814</v>
      </c>
      <c r="AL1254" s="132" t="s">
        <v>15643</v>
      </c>
      <c r="AM1254" s="35">
        <v>42675</v>
      </c>
      <c r="AN1254" s="27"/>
      <c r="AO1254" s="104">
        <v>42723</v>
      </c>
      <c r="AP1254" s="25" t="s">
        <v>15066</v>
      </c>
    </row>
    <row r="1255" spans="1:42" s="74" customFormat="1" ht="24.75" customHeight="1" x14ac:dyDescent="0.15">
      <c r="A1255" s="422">
        <v>1252</v>
      </c>
      <c r="B1255" s="268" t="s">
        <v>14826</v>
      </c>
      <c r="C1255" s="23" t="s">
        <v>582</v>
      </c>
      <c r="D1255" s="24" t="s">
        <v>14830</v>
      </c>
      <c r="E1255" s="23"/>
      <c r="F1255" s="23"/>
      <c r="G1255" s="25" t="s">
        <v>15451</v>
      </c>
      <c r="H1255" s="23" t="s">
        <v>15452</v>
      </c>
      <c r="I1255" s="23" t="s">
        <v>12372</v>
      </c>
      <c r="J1255" s="25" t="s">
        <v>15067</v>
      </c>
      <c r="K1255" s="25" t="s">
        <v>15453</v>
      </c>
      <c r="L1255" s="134"/>
      <c r="M1255" s="23" t="s">
        <v>15454</v>
      </c>
      <c r="N1255" s="33" t="s">
        <v>15455</v>
      </c>
      <c r="O1255" s="25" t="s">
        <v>15456</v>
      </c>
      <c r="P1255" s="23" t="s">
        <v>15457</v>
      </c>
      <c r="Q1255" s="25" t="s">
        <v>15458</v>
      </c>
      <c r="R1255" s="25"/>
      <c r="S1255" s="23" t="s">
        <v>15459</v>
      </c>
      <c r="T1255" s="23" t="s">
        <v>15460</v>
      </c>
      <c r="U1255" s="25" t="s">
        <v>15461</v>
      </c>
      <c r="V1255" s="23" t="s">
        <v>15462</v>
      </c>
      <c r="W1255" s="25" t="s">
        <v>15463</v>
      </c>
      <c r="X1255" s="25" t="s">
        <v>15464</v>
      </c>
      <c r="Y1255" s="23" t="s">
        <v>15465</v>
      </c>
      <c r="Z1255" s="23" t="s">
        <v>15466</v>
      </c>
      <c r="AA1255" s="33">
        <v>5</v>
      </c>
      <c r="AB1255" s="295" t="str">
        <f t="shared" si="76"/>
        <v>年間</v>
      </c>
      <c r="AC1255" s="268"/>
      <c r="AD1255" s="167">
        <v>1</v>
      </c>
      <c r="AE1255" s="167">
        <v>9600</v>
      </c>
      <c r="AF1255" s="167">
        <f t="shared" si="74"/>
        <v>9600</v>
      </c>
      <c r="AG1255" s="27">
        <v>42644</v>
      </c>
      <c r="AH1255" s="168">
        <v>42675</v>
      </c>
      <c r="AI1255" s="29" t="str">
        <f t="shared" si="73"/>
        <v>～</v>
      </c>
      <c r="AJ1255" s="169">
        <f t="shared" si="75"/>
        <v>44500</v>
      </c>
      <c r="AK1255" s="23" t="s">
        <v>13814</v>
      </c>
      <c r="AL1255" s="132" t="s">
        <v>15644</v>
      </c>
      <c r="AM1255" s="35">
        <v>42675</v>
      </c>
      <c r="AN1255" s="27"/>
      <c r="AO1255" s="104">
        <v>42723</v>
      </c>
      <c r="AP1255" s="25" t="s">
        <v>15066</v>
      </c>
    </row>
    <row r="1256" spans="1:42" s="74" customFormat="1" ht="24.75" customHeight="1" x14ac:dyDescent="0.15">
      <c r="A1256" s="422">
        <v>1253</v>
      </c>
      <c r="B1256" s="268" t="s">
        <v>14826</v>
      </c>
      <c r="C1256" s="23" t="s">
        <v>582</v>
      </c>
      <c r="D1256" s="24" t="s">
        <v>14830</v>
      </c>
      <c r="E1256" s="23"/>
      <c r="F1256" s="23"/>
      <c r="G1256" s="25" t="s">
        <v>15451</v>
      </c>
      <c r="H1256" s="23" t="s">
        <v>15452</v>
      </c>
      <c r="I1256" s="23" t="s">
        <v>12372</v>
      </c>
      <c r="J1256" s="25" t="s">
        <v>15067</v>
      </c>
      <c r="K1256" s="25" t="s">
        <v>15453</v>
      </c>
      <c r="L1256" s="134"/>
      <c r="M1256" s="23" t="s">
        <v>15454</v>
      </c>
      <c r="N1256" s="33" t="s">
        <v>15455</v>
      </c>
      <c r="O1256" s="25" t="s">
        <v>15456</v>
      </c>
      <c r="P1256" s="23" t="s">
        <v>15457</v>
      </c>
      <c r="Q1256" s="25" t="s">
        <v>15458</v>
      </c>
      <c r="R1256" s="25"/>
      <c r="S1256" s="23" t="s">
        <v>15459</v>
      </c>
      <c r="T1256" s="23" t="s">
        <v>15460</v>
      </c>
      <c r="U1256" s="25" t="s">
        <v>15461</v>
      </c>
      <c r="V1256" s="23" t="s">
        <v>15462</v>
      </c>
      <c r="W1256" s="25" t="s">
        <v>15463</v>
      </c>
      <c r="X1256" s="25" t="s">
        <v>15464</v>
      </c>
      <c r="Y1256" s="23" t="s">
        <v>15465</v>
      </c>
      <c r="Z1256" s="23" t="s">
        <v>15466</v>
      </c>
      <c r="AA1256" s="33">
        <v>5</v>
      </c>
      <c r="AB1256" s="295" t="str">
        <f t="shared" si="76"/>
        <v>年間</v>
      </c>
      <c r="AC1256" s="268"/>
      <c r="AD1256" s="167">
        <v>1</v>
      </c>
      <c r="AE1256" s="167">
        <v>9600</v>
      </c>
      <c r="AF1256" s="167">
        <f t="shared" si="74"/>
        <v>9600</v>
      </c>
      <c r="AG1256" s="27">
        <v>42644</v>
      </c>
      <c r="AH1256" s="168">
        <v>42675</v>
      </c>
      <c r="AI1256" s="29" t="str">
        <f t="shared" si="73"/>
        <v>～</v>
      </c>
      <c r="AJ1256" s="169">
        <f t="shared" si="75"/>
        <v>44500</v>
      </c>
      <c r="AK1256" s="23" t="s">
        <v>13814</v>
      </c>
      <c r="AL1256" s="132" t="s">
        <v>15645</v>
      </c>
      <c r="AM1256" s="35">
        <v>42675</v>
      </c>
      <c r="AN1256" s="27"/>
      <c r="AO1256" s="104">
        <v>42723</v>
      </c>
      <c r="AP1256" s="25" t="s">
        <v>15066</v>
      </c>
    </row>
    <row r="1257" spans="1:42" s="74" customFormat="1" ht="24.75" customHeight="1" x14ac:dyDescent="0.15">
      <c r="A1257" s="422">
        <v>1254</v>
      </c>
      <c r="B1257" s="268" t="s">
        <v>14826</v>
      </c>
      <c r="C1257" s="23" t="s">
        <v>582</v>
      </c>
      <c r="D1257" s="24" t="s">
        <v>14830</v>
      </c>
      <c r="E1257" s="23"/>
      <c r="F1257" s="23"/>
      <c r="G1257" s="25" t="s">
        <v>15451</v>
      </c>
      <c r="H1257" s="23" t="s">
        <v>15452</v>
      </c>
      <c r="I1257" s="23" t="s">
        <v>12372</v>
      </c>
      <c r="J1257" s="25" t="s">
        <v>15067</v>
      </c>
      <c r="K1257" s="25" t="s">
        <v>15453</v>
      </c>
      <c r="L1257" s="134"/>
      <c r="M1257" s="23" t="s">
        <v>15454</v>
      </c>
      <c r="N1257" s="33" t="s">
        <v>15455</v>
      </c>
      <c r="O1257" s="25" t="s">
        <v>15456</v>
      </c>
      <c r="P1257" s="23" t="s">
        <v>15457</v>
      </c>
      <c r="Q1257" s="25" t="s">
        <v>15458</v>
      </c>
      <c r="R1257" s="25"/>
      <c r="S1257" s="23" t="s">
        <v>15459</v>
      </c>
      <c r="T1257" s="23" t="s">
        <v>15460</v>
      </c>
      <c r="U1257" s="25" t="s">
        <v>15461</v>
      </c>
      <c r="V1257" s="23" t="s">
        <v>15462</v>
      </c>
      <c r="W1257" s="25" t="s">
        <v>15463</v>
      </c>
      <c r="X1257" s="25" t="s">
        <v>15464</v>
      </c>
      <c r="Y1257" s="23" t="s">
        <v>15465</v>
      </c>
      <c r="Z1257" s="23" t="s">
        <v>15466</v>
      </c>
      <c r="AA1257" s="33">
        <v>5</v>
      </c>
      <c r="AB1257" s="295" t="str">
        <f t="shared" si="76"/>
        <v>年間</v>
      </c>
      <c r="AC1257" s="268"/>
      <c r="AD1257" s="167">
        <v>1</v>
      </c>
      <c r="AE1257" s="167">
        <v>9600</v>
      </c>
      <c r="AF1257" s="167">
        <f t="shared" si="74"/>
        <v>9600</v>
      </c>
      <c r="AG1257" s="27">
        <v>42644</v>
      </c>
      <c r="AH1257" s="168">
        <v>42675</v>
      </c>
      <c r="AI1257" s="29" t="str">
        <f t="shared" si="73"/>
        <v>～</v>
      </c>
      <c r="AJ1257" s="169">
        <f t="shared" si="75"/>
        <v>44500</v>
      </c>
      <c r="AK1257" s="23" t="s">
        <v>13814</v>
      </c>
      <c r="AL1257" s="132" t="s">
        <v>15646</v>
      </c>
      <c r="AM1257" s="35">
        <v>42675</v>
      </c>
      <c r="AN1257" s="27"/>
      <c r="AO1257" s="104">
        <v>42723</v>
      </c>
      <c r="AP1257" s="25" t="s">
        <v>15066</v>
      </c>
    </row>
    <row r="1258" spans="1:42" s="74" customFormat="1" ht="24.75" customHeight="1" x14ac:dyDescent="0.15">
      <c r="A1258" s="422">
        <v>1255</v>
      </c>
      <c r="B1258" s="268" t="s">
        <v>14826</v>
      </c>
      <c r="C1258" s="23" t="s">
        <v>582</v>
      </c>
      <c r="D1258" s="24" t="s">
        <v>14830</v>
      </c>
      <c r="E1258" s="23"/>
      <c r="F1258" s="23"/>
      <c r="G1258" s="25" t="s">
        <v>15451</v>
      </c>
      <c r="H1258" s="23" t="s">
        <v>15452</v>
      </c>
      <c r="I1258" s="23" t="s">
        <v>12372</v>
      </c>
      <c r="J1258" s="25" t="s">
        <v>15067</v>
      </c>
      <c r="K1258" s="25" t="s">
        <v>15453</v>
      </c>
      <c r="L1258" s="134"/>
      <c r="M1258" s="23" t="s">
        <v>15454</v>
      </c>
      <c r="N1258" s="33" t="s">
        <v>15455</v>
      </c>
      <c r="O1258" s="25" t="s">
        <v>15456</v>
      </c>
      <c r="P1258" s="23" t="s">
        <v>15457</v>
      </c>
      <c r="Q1258" s="25" t="s">
        <v>15458</v>
      </c>
      <c r="R1258" s="25"/>
      <c r="S1258" s="23" t="s">
        <v>15459</v>
      </c>
      <c r="T1258" s="23" t="s">
        <v>15460</v>
      </c>
      <c r="U1258" s="25" t="s">
        <v>15461</v>
      </c>
      <c r="V1258" s="23" t="s">
        <v>15462</v>
      </c>
      <c r="W1258" s="25" t="s">
        <v>15463</v>
      </c>
      <c r="X1258" s="25" t="s">
        <v>15464</v>
      </c>
      <c r="Y1258" s="23" t="s">
        <v>15465</v>
      </c>
      <c r="Z1258" s="23" t="s">
        <v>15466</v>
      </c>
      <c r="AA1258" s="33">
        <v>5</v>
      </c>
      <c r="AB1258" s="295" t="str">
        <f t="shared" si="76"/>
        <v>年間</v>
      </c>
      <c r="AC1258" s="268"/>
      <c r="AD1258" s="167">
        <v>1</v>
      </c>
      <c r="AE1258" s="167">
        <v>9600</v>
      </c>
      <c r="AF1258" s="167">
        <f t="shared" si="74"/>
        <v>9600</v>
      </c>
      <c r="AG1258" s="27">
        <v>42644</v>
      </c>
      <c r="AH1258" s="168">
        <v>42675</v>
      </c>
      <c r="AI1258" s="29" t="str">
        <f t="shared" si="73"/>
        <v>～</v>
      </c>
      <c r="AJ1258" s="169">
        <f t="shared" si="75"/>
        <v>44500</v>
      </c>
      <c r="AK1258" s="23" t="s">
        <v>13814</v>
      </c>
      <c r="AL1258" s="132" t="s">
        <v>15647</v>
      </c>
      <c r="AM1258" s="35">
        <v>42675</v>
      </c>
      <c r="AN1258" s="27"/>
      <c r="AO1258" s="104">
        <v>42723</v>
      </c>
      <c r="AP1258" s="25" t="s">
        <v>15066</v>
      </c>
    </row>
    <row r="1259" spans="1:42" s="74" customFormat="1" ht="24.75" customHeight="1" x14ac:dyDescent="0.15">
      <c r="A1259" s="422">
        <v>1256</v>
      </c>
      <c r="B1259" s="268" t="s">
        <v>14826</v>
      </c>
      <c r="C1259" s="23" t="s">
        <v>582</v>
      </c>
      <c r="D1259" s="24" t="s">
        <v>14830</v>
      </c>
      <c r="E1259" s="23"/>
      <c r="F1259" s="23"/>
      <c r="G1259" s="25" t="s">
        <v>15451</v>
      </c>
      <c r="H1259" s="23" t="s">
        <v>15452</v>
      </c>
      <c r="I1259" s="23" t="s">
        <v>12372</v>
      </c>
      <c r="J1259" s="25" t="s">
        <v>15067</v>
      </c>
      <c r="K1259" s="25" t="s">
        <v>15453</v>
      </c>
      <c r="L1259" s="134"/>
      <c r="M1259" s="23" t="s">
        <v>15454</v>
      </c>
      <c r="N1259" s="33" t="s">
        <v>15455</v>
      </c>
      <c r="O1259" s="25" t="s">
        <v>15456</v>
      </c>
      <c r="P1259" s="23" t="s">
        <v>15457</v>
      </c>
      <c r="Q1259" s="25" t="s">
        <v>15458</v>
      </c>
      <c r="R1259" s="25"/>
      <c r="S1259" s="23" t="s">
        <v>15459</v>
      </c>
      <c r="T1259" s="23" t="s">
        <v>15460</v>
      </c>
      <c r="U1259" s="25" t="s">
        <v>15461</v>
      </c>
      <c r="V1259" s="23" t="s">
        <v>15462</v>
      </c>
      <c r="W1259" s="25" t="s">
        <v>15463</v>
      </c>
      <c r="X1259" s="25" t="s">
        <v>15464</v>
      </c>
      <c r="Y1259" s="23" t="s">
        <v>15465</v>
      </c>
      <c r="Z1259" s="23" t="s">
        <v>15466</v>
      </c>
      <c r="AA1259" s="33">
        <v>5</v>
      </c>
      <c r="AB1259" s="295" t="str">
        <f t="shared" si="76"/>
        <v>年間</v>
      </c>
      <c r="AC1259" s="268"/>
      <c r="AD1259" s="167">
        <v>1</v>
      </c>
      <c r="AE1259" s="167">
        <v>9600</v>
      </c>
      <c r="AF1259" s="167">
        <f t="shared" si="74"/>
        <v>9600</v>
      </c>
      <c r="AG1259" s="27">
        <v>42644</v>
      </c>
      <c r="AH1259" s="168">
        <v>42675</v>
      </c>
      <c r="AI1259" s="29" t="str">
        <f t="shared" si="73"/>
        <v>～</v>
      </c>
      <c r="AJ1259" s="169">
        <f t="shared" si="75"/>
        <v>44500</v>
      </c>
      <c r="AK1259" s="23" t="s">
        <v>13814</v>
      </c>
      <c r="AL1259" s="132" t="s">
        <v>15648</v>
      </c>
      <c r="AM1259" s="35">
        <v>42675</v>
      </c>
      <c r="AN1259" s="27"/>
      <c r="AO1259" s="104">
        <v>42723</v>
      </c>
      <c r="AP1259" s="25" t="s">
        <v>15066</v>
      </c>
    </row>
    <row r="1260" spans="1:42" s="74" customFormat="1" ht="24.75" customHeight="1" x14ac:dyDescent="0.15">
      <c r="A1260" s="422">
        <v>1257</v>
      </c>
      <c r="B1260" s="268" t="s">
        <v>14826</v>
      </c>
      <c r="C1260" s="23" t="s">
        <v>582</v>
      </c>
      <c r="D1260" s="24" t="s">
        <v>14830</v>
      </c>
      <c r="E1260" s="23"/>
      <c r="F1260" s="23"/>
      <c r="G1260" s="25" t="s">
        <v>15451</v>
      </c>
      <c r="H1260" s="23" t="s">
        <v>15452</v>
      </c>
      <c r="I1260" s="23" t="s">
        <v>12372</v>
      </c>
      <c r="J1260" s="25" t="s">
        <v>15067</v>
      </c>
      <c r="K1260" s="25" t="s">
        <v>15453</v>
      </c>
      <c r="L1260" s="134"/>
      <c r="M1260" s="23" t="s">
        <v>15454</v>
      </c>
      <c r="N1260" s="33" t="s">
        <v>15455</v>
      </c>
      <c r="O1260" s="25" t="s">
        <v>15456</v>
      </c>
      <c r="P1260" s="23" t="s">
        <v>15457</v>
      </c>
      <c r="Q1260" s="25" t="s">
        <v>15458</v>
      </c>
      <c r="R1260" s="25"/>
      <c r="S1260" s="23" t="s">
        <v>15459</v>
      </c>
      <c r="T1260" s="23" t="s">
        <v>15460</v>
      </c>
      <c r="U1260" s="25" t="s">
        <v>15461</v>
      </c>
      <c r="V1260" s="23" t="s">
        <v>15462</v>
      </c>
      <c r="W1260" s="25" t="s">
        <v>15463</v>
      </c>
      <c r="X1260" s="25" t="s">
        <v>15464</v>
      </c>
      <c r="Y1260" s="23" t="s">
        <v>15465</v>
      </c>
      <c r="Z1260" s="23" t="s">
        <v>15466</v>
      </c>
      <c r="AA1260" s="33">
        <v>5</v>
      </c>
      <c r="AB1260" s="295" t="str">
        <f t="shared" si="76"/>
        <v>年間</v>
      </c>
      <c r="AC1260" s="268"/>
      <c r="AD1260" s="167">
        <v>1</v>
      </c>
      <c r="AE1260" s="167">
        <v>9600</v>
      </c>
      <c r="AF1260" s="167">
        <f t="shared" si="74"/>
        <v>9600</v>
      </c>
      <c r="AG1260" s="27">
        <v>42644</v>
      </c>
      <c r="AH1260" s="168">
        <v>42675</v>
      </c>
      <c r="AI1260" s="29" t="str">
        <f t="shared" si="73"/>
        <v>～</v>
      </c>
      <c r="AJ1260" s="169">
        <f t="shared" si="75"/>
        <v>44500</v>
      </c>
      <c r="AK1260" s="23" t="s">
        <v>13814</v>
      </c>
      <c r="AL1260" s="132" t="s">
        <v>15649</v>
      </c>
      <c r="AM1260" s="35">
        <v>42675</v>
      </c>
      <c r="AN1260" s="27"/>
      <c r="AO1260" s="104">
        <v>42723</v>
      </c>
      <c r="AP1260" s="25" t="s">
        <v>15066</v>
      </c>
    </row>
    <row r="1261" spans="1:42" s="74" customFormat="1" ht="24.75" customHeight="1" x14ac:dyDescent="0.15">
      <c r="A1261" s="422">
        <v>1258</v>
      </c>
      <c r="B1261" s="268" t="s">
        <v>14826</v>
      </c>
      <c r="C1261" s="23" t="s">
        <v>582</v>
      </c>
      <c r="D1261" s="24" t="s">
        <v>14830</v>
      </c>
      <c r="E1261" s="23"/>
      <c r="F1261" s="23"/>
      <c r="G1261" s="25" t="s">
        <v>15451</v>
      </c>
      <c r="H1261" s="23" t="s">
        <v>15452</v>
      </c>
      <c r="I1261" s="23" t="s">
        <v>12372</v>
      </c>
      <c r="J1261" s="25" t="s">
        <v>15067</v>
      </c>
      <c r="K1261" s="25" t="s">
        <v>15453</v>
      </c>
      <c r="L1261" s="134"/>
      <c r="M1261" s="23" t="s">
        <v>15454</v>
      </c>
      <c r="N1261" s="33" t="s">
        <v>15455</v>
      </c>
      <c r="O1261" s="25" t="s">
        <v>15456</v>
      </c>
      <c r="P1261" s="23" t="s">
        <v>15457</v>
      </c>
      <c r="Q1261" s="25" t="s">
        <v>15458</v>
      </c>
      <c r="R1261" s="25"/>
      <c r="S1261" s="23" t="s">
        <v>15459</v>
      </c>
      <c r="T1261" s="23" t="s">
        <v>15460</v>
      </c>
      <c r="U1261" s="25" t="s">
        <v>15461</v>
      </c>
      <c r="V1261" s="23" t="s">
        <v>15462</v>
      </c>
      <c r="W1261" s="25" t="s">
        <v>15463</v>
      </c>
      <c r="X1261" s="25" t="s">
        <v>15464</v>
      </c>
      <c r="Y1261" s="23" t="s">
        <v>15465</v>
      </c>
      <c r="Z1261" s="23" t="s">
        <v>15466</v>
      </c>
      <c r="AA1261" s="33">
        <v>5</v>
      </c>
      <c r="AB1261" s="295" t="str">
        <f t="shared" si="76"/>
        <v>年間</v>
      </c>
      <c r="AC1261" s="268"/>
      <c r="AD1261" s="167">
        <v>1</v>
      </c>
      <c r="AE1261" s="167">
        <v>9600</v>
      </c>
      <c r="AF1261" s="167">
        <f t="shared" si="74"/>
        <v>9600</v>
      </c>
      <c r="AG1261" s="27">
        <v>42644</v>
      </c>
      <c r="AH1261" s="168">
        <v>42675</v>
      </c>
      <c r="AI1261" s="29" t="str">
        <f t="shared" si="73"/>
        <v>～</v>
      </c>
      <c r="AJ1261" s="169">
        <f t="shared" si="75"/>
        <v>44500</v>
      </c>
      <c r="AK1261" s="23" t="s">
        <v>13814</v>
      </c>
      <c r="AL1261" s="132" t="s">
        <v>15650</v>
      </c>
      <c r="AM1261" s="35">
        <v>42675</v>
      </c>
      <c r="AN1261" s="27"/>
      <c r="AO1261" s="104">
        <v>42723</v>
      </c>
      <c r="AP1261" s="25" t="s">
        <v>15066</v>
      </c>
    </row>
    <row r="1262" spans="1:42" s="74" customFormat="1" ht="24.75" customHeight="1" x14ac:dyDescent="0.15">
      <c r="A1262" s="422">
        <v>1259</v>
      </c>
      <c r="B1262" s="268" t="s">
        <v>14826</v>
      </c>
      <c r="C1262" s="23" t="s">
        <v>582</v>
      </c>
      <c r="D1262" s="24" t="s">
        <v>14830</v>
      </c>
      <c r="E1262" s="23"/>
      <c r="F1262" s="23"/>
      <c r="G1262" s="25" t="s">
        <v>15451</v>
      </c>
      <c r="H1262" s="23" t="s">
        <v>15452</v>
      </c>
      <c r="I1262" s="23" t="s">
        <v>12372</v>
      </c>
      <c r="J1262" s="25" t="s">
        <v>15067</v>
      </c>
      <c r="K1262" s="25" t="s">
        <v>15453</v>
      </c>
      <c r="L1262" s="134"/>
      <c r="M1262" s="23" t="s">
        <v>15454</v>
      </c>
      <c r="N1262" s="33" t="s">
        <v>15455</v>
      </c>
      <c r="O1262" s="25" t="s">
        <v>15456</v>
      </c>
      <c r="P1262" s="23" t="s">
        <v>15457</v>
      </c>
      <c r="Q1262" s="25" t="s">
        <v>15458</v>
      </c>
      <c r="R1262" s="25"/>
      <c r="S1262" s="23" t="s">
        <v>15459</v>
      </c>
      <c r="T1262" s="23" t="s">
        <v>15460</v>
      </c>
      <c r="U1262" s="25" t="s">
        <v>15461</v>
      </c>
      <c r="V1262" s="23" t="s">
        <v>15462</v>
      </c>
      <c r="W1262" s="25" t="s">
        <v>15463</v>
      </c>
      <c r="X1262" s="25" t="s">
        <v>15464</v>
      </c>
      <c r="Y1262" s="23" t="s">
        <v>15465</v>
      </c>
      <c r="Z1262" s="23" t="s">
        <v>15466</v>
      </c>
      <c r="AA1262" s="33">
        <v>5</v>
      </c>
      <c r="AB1262" s="295" t="str">
        <f t="shared" si="76"/>
        <v>年間</v>
      </c>
      <c r="AC1262" s="268"/>
      <c r="AD1262" s="167">
        <v>1</v>
      </c>
      <c r="AE1262" s="167">
        <v>9600</v>
      </c>
      <c r="AF1262" s="167">
        <f t="shared" si="74"/>
        <v>9600</v>
      </c>
      <c r="AG1262" s="27">
        <v>42644</v>
      </c>
      <c r="AH1262" s="168">
        <v>42675</v>
      </c>
      <c r="AI1262" s="29" t="str">
        <f t="shared" si="73"/>
        <v>～</v>
      </c>
      <c r="AJ1262" s="169">
        <f t="shared" si="75"/>
        <v>44500</v>
      </c>
      <c r="AK1262" s="23" t="s">
        <v>13814</v>
      </c>
      <c r="AL1262" s="132" t="s">
        <v>15651</v>
      </c>
      <c r="AM1262" s="35">
        <v>42675</v>
      </c>
      <c r="AN1262" s="27"/>
      <c r="AO1262" s="104">
        <v>42723</v>
      </c>
      <c r="AP1262" s="25" t="s">
        <v>15066</v>
      </c>
    </row>
    <row r="1263" spans="1:42" s="74" customFormat="1" ht="24.75" customHeight="1" x14ac:dyDescent="0.15">
      <c r="A1263" s="422">
        <v>1260</v>
      </c>
      <c r="B1263" s="268" t="s">
        <v>14826</v>
      </c>
      <c r="C1263" s="23" t="s">
        <v>582</v>
      </c>
      <c r="D1263" s="24" t="s">
        <v>14830</v>
      </c>
      <c r="E1263" s="23"/>
      <c r="F1263" s="23"/>
      <c r="G1263" s="25" t="s">
        <v>15451</v>
      </c>
      <c r="H1263" s="23" t="s">
        <v>15452</v>
      </c>
      <c r="I1263" s="23" t="s">
        <v>12372</v>
      </c>
      <c r="J1263" s="25" t="s">
        <v>15067</v>
      </c>
      <c r="K1263" s="25" t="s">
        <v>15453</v>
      </c>
      <c r="L1263" s="134"/>
      <c r="M1263" s="23" t="s">
        <v>15454</v>
      </c>
      <c r="N1263" s="33" t="s">
        <v>15455</v>
      </c>
      <c r="O1263" s="25" t="s">
        <v>15456</v>
      </c>
      <c r="P1263" s="23" t="s">
        <v>15457</v>
      </c>
      <c r="Q1263" s="25" t="s">
        <v>15458</v>
      </c>
      <c r="R1263" s="25"/>
      <c r="S1263" s="23" t="s">
        <v>15459</v>
      </c>
      <c r="T1263" s="23" t="s">
        <v>15460</v>
      </c>
      <c r="U1263" s="25" t="s">
        <v>15461</v>
      </c>
      <c r="V1263" s="23" t="s">
        <v>15462</v>
      </c>
      <c r="W1263" s="25" t="s">
        <v>15463</v>
      </c>
      <c r="X1263" s="25" t="s">
        <v>15464</v>
      </c>
      <c r="Y1263" s="23" t="s">
        <v>15465</v>
      </c>
      <c r="Z1263" s="23" t="s">
        <v>15466</v>
      </c>
      <c r="AA1263" s="33">
        <v>5</v>
      </c>
      <c r="AB1263" s="295" t="str">
        <f t="shared" si="76"/>
        <v>年間</v>
      </c>
      <c r="AC1263" s="268"/>
      <c r="AD1263" s="167">
        <v>1</v>
      </c>
      <c r="AE1263" s="167">
        <v>9600</v>
      </c>
      <c r="AF1263" s="167">
        <f t="shared" si="74"/>
        <v>9600</v>
      </c>
      <c r="AG1263" s="27">
        <v>42644</v>
      </c>
      <c r="AH1263" s="168">
        <v>42675</v>
      </c>
      <c r="AI1263" s="29" t="str">
        <f t="shared" si="73"/>
        <v>～</v>
      </c>
      <c r="AJ1263" s="169">
        <f t="shared" si="75"/>
        <v>44500</v>
      </c>
      <c r="AK1263" s="23" t="s">
        <v>13814</v>
      </c>
      <c r="AL1263" s="132" t="s">
        <v>15652</v>
      </c>
      <c r="AM1263" s="35">
        <v>42675</v>
      </c>
      <c r="AN1263" s="27"/>
      <c r="AO1263" s="104">
        <v>42723</v>
      </c>
      <c r="AP1263" s="25" t="s">
        <v>15066</v>
      </c>
    </row>
    <row r="1264" spans="1:42" s="74" customFormat="1" ht="24.75" customHeight="1" x14ac:dyDescent="0.15">
      <c r="A1264" s="422">
        <v>1261</v>
      </c>
      <c r="B1264" s="268" t="s">
        <v>14826</v>
      </c>
      <c r="C1264" s="23" t="s">
        <v>582</v>
      </c>
      <c r="D1264" s="24" t="s">
        <v>14830</v>
      </c>
      <c r="E1264" s="23"/>
      <c r="F1264" s="23"/>
      <c r="G1264" s="25" t="s">
        <v>15451</v>
      </c>
      <c r="H1264" s="23" t="s">
        <v>15452</v>
      </c>
      <c r="I1264" s="23" t="s">
        <v>12372</v>
      </c>
      <c r="J1264" s="25" t="s">
        <v>15067</v>
      </c>
      <c r="K1264" s="25" t="s">
        <v>15453</v>
      </c>
      <c r="L1264" s="134"/>
      <c r="M1264" s="23" t="s">
        <v>15454</v>
      </c>
      <c r="N1264" s="33" t="s">
        <v>15455</v>
      </c>
      <c r="O1264" s="25" t="s">
        <v>15456</v>
      </c>
      <c r="P1264" s="23" t="s">
        <v>15457</v>
      </c>
      <c r="Q1264" s="25" t="s">
        <v>15458</v>
      </c>
      <c r="R1264" s="25"/>
      <c r="S1264" s="23" t="s">
        <v>15459</v>
      </c>
      <c r="T1264" s="23" t="s">
        <v>15460</v>
      </c>
      <c r="U1264" s="25" t="s">
        <v>15461</v>
      </c>
      <c r="V1264" s="23" t="s">
        <v>15462</v>
      </c>
      <c r="W1264" s="25" t="s">
        <v>15463</v>
      </c>
      <c r="X1264" s="25" t="s">
        <v>15464</v>
      </c>
      <c r="Y1264" s="23" t="s">
        <v>15465</v>
      </c>
      <c r="Z1264" s="23" t="s">
        <v>15466</v>
      </c>
      <c r="AA1264" s="33">
        <v>5</v>
      </c>
      <c r="AB1264" s="295" t="str">
        <f t="shared" si="76"/>
        <v>年間</v>
      </c>
      <c r="AC1264" s="268"/>
      <c r="AD1264" s="167">
        <v>1</v>
      </c>
      <c r="AE1264" s="167">
        <v>9600</v>
      </c>
      <c r="AF1264" s="167">
        <f t="shared" si="74"/>
        <v>9600</v>
      </c>
      <c r="AG1264" s="27">
        <v>42644</v>
      </c>
      <c r="AH1264" s="168">
        <v>42675</v>
      </c>
      <c r="AI1264" s="29" t="str">
        <f t="shared" si="73"/>
        <v>～</v>
      </c>
      <c r="AJ1264" s="169">
        <f t="shared" si="75"/>
        <v>44500</v>
      </c>
      <c r="AK1264" s="23" t="s">
        <v>13814</v>
      </c>
      <c r="AL1264" s="132" t="s">
        <v>15653</v>
      </c>
      <c r="AM1264" s="35">
        <v>42675</v>
      </c>
      <c r="AN1264" s="27"/>
      <c r="AO1264" s="104">
        <v>42723</v>
      </c>
      <c r="AP1264" s="25" t="s">
        <v>15066</v>
      </c>
    </row>
    <row r="1265" spans="1:42" s="74" customFormat="1" ht="24.75" customHeight="1" x14ac:dyDescent="0.15">
      <c r="A1265" s="422">
        <v>1262</v>
      </c>
      <c r="B1265" s="268" t="s">
        <v>14826</v>
      </c>
      <c r="C1265" s="23" t="s">
        <v>582</v>
      </c>
      <c r="D1265" s="24" t="s">
        <v>14830</v>
      </c>
      <c r="E1265" s="23"/>
      <c r="F1265" s="23"/>
      <c r="G1265" s="25" t="s">
        <v>15451</v>
      </c>
      <c r="H1265" s="23" t="s">
        <v>15452</v>
      </c>
      <c r="I1265" s="23" t="s">
        <v>12372</v>
      </c>
      <c r="J1265" s="25" t="s">
        <v>15067</v>
      </c>
      <c r="K1265" s="25" t="s">
        <v>15453</v>
      </c>
      <c r="L1265" s="134"/>
      <c r="M1265" s="23" t="s">
        <v>15454</v>
      </c>
      <c r="N1265" s="33" t="s">
        <v>15455</v>
      </c>
      <c r="O1265" s="25" t="s">
        <v>15456</v>
      </c>
      <c r="P1265" s="23" t="s">
        <v>15457</v>
      </c>
      <c r="Q1265" s="25" t="s">
        <v>15458</v>
      </c>
      <c r="R1265" s="25"/>
      <c r="S1265" s="23" t="s">
        <v>15459</v>
      </c>
      <c r="T1265" s="23" t="s">
        <v>15460</v>
      </c>
      <c r="U1265" s="25" t="s">
        <v>15461</v>
      </c>
      <c r="V1265" s="23" t="s">
        <v>15462</v>
      </c>
      <c r="W1265" s="25" t="s">
        <v>15463</v>
      </c>
      <c r="X1265" s="25" t="s">
        <v>15464</v>
      </c>
      <c r="Y1265" s="23" t="s">
        <v>15465</v>
      </c>
      <c r="Z1265" s="23" t="s">
        <v>15466</v>
      </c>
      <c r="AA1265" s="33">
        <v>5</v>
      </c>
      <c r="AB1265" s="295" t="str">
        <f t="shared" si="76"/>
        <v>年間</v>
      </c>
      <c r="AC1265" s="268"/>
      <c r="AD1265" s="167">
        <v>1</v>
      </c>
      <c r="AE1265" s="167">
        <v>9600</v>
      </c>
      <c r="AF1265" s="167">
        <f t="shared" si="74"/>
        <v>9600</v>
      </c>
      <c r="AG1265" s="27">
        <v>42644</v>
      </c>
      <c r="AH1265" s="168">
        <v>42675</v>
      </c>
      <c r="AI1265" s="29" t="str">
        <f t="shared" si="73"/>
        <v>～</v>
      </c>
      <c r="AJ1265" s="169">
        <f t="shared" si="75"/>
        <v>44500</v>
      </c>
      <c r="AK1265" s="23" t="s">
        <v>13814</v>
      </c>
      <c r="AL1265" s="132" t="s">
        <v>15654</v>
      </c>
      <c r="AM1265" s="35">
        <v>42675</v>
      </c>
      <c r="AN1265" s="27"/>
      <c r="AO1265" s="104">
        <v>42723</v>
      </c>
      <c r="AP1265" s="25" t="s">
        <v>15066</v>
      </c>
    </row>
    <row r="1266" spans="1:42" s="74" customFormat="1" ht="24.75" customHeight="1" x14ac:dyDescent="0.15">
      <c r="A1266" s="422">
        <v>1263</v>
      </c>
      <c r="B1266" s="268" t="s">
        <v>14826</v>
      </c>
      <c r="C1266" s="23" t="s">
        <v>582</v>
      </c>
      <c r="D1266" s="24" t="s">
        <v>14830</v>
      </c>
      <c r="E1266" s="23"/>
      <c r="F1266" s="23"/>
      <c r="G1266" s="25" t="s">
        <v>15451</v>
      </c>
      <c r="H1266" s="23" t="s">
        <v>15452</v>
      </c>
      <c r="I1266" s="23" t="s">
        <v>12372</v>
      </c>
      <c r="J1266" s="25" t="s">
        <v>15067</v>
      </c>
      <c r="K1266" s="25" t="s">
        <v>15453</v>
      </c>
      <c r="L1266" s="134"/>
      <c r="M1266" s="23" t="s">
        <v>15454</v>
      </c>
      <c r="N1266" s="33" t="s">
        <v>15455</v>
      </c>
      <c r="O1266" s="25" t="s">
        <v>15456</v>
      </c>
      <c r="P1266" s="23" t="s">
        <v>15457</v>
      </c>
      <c r="Q1266" s="25" t="s">
        <v>15458</v>
      </c>
      <c r="R1266" s="25"/>
      <c r="S1266" s="23" t="s">
        <v>15459</v>
      </c>
      <c r="T1266" s="23" t="s">
        <v>15460</v>
      </c>
      <c r="U1266" s="25" t="s">
        <v>15461</v>
      </c>
      <c r="V1266" s="23" t="s">
        <v>15462</v>
      </c>
      <c r="W1266" s="25" t="s">
        <v>15463</v>
      </c>
      <c r="X1266" s="25" t="s">
        <v>15464</v>
      </c>
      <c r="Y1266" s="23" t="s">
        <v>15465</v>
      </c>
      <c r="Z1266" s="23" t="s">
        <v>15466</v>
      </c>
      <c r="AA1266" s="33">
        <v>5</v>
      </c>
      <c r="AB1266" s="295" t="str">
        <f t="shared" si="76"/>
        <v>年間</v>
      </c>
      <c r="AC1266" s="268"/>
      <c r="AD1266" s="167">
        <v>1</v>
      </c>
      <c r="AE1266" s="167">
        <v>9600</v>
      </c>
      <c r="AF1266" s="167">
        <f t="shared" si="74"/>
        <v>9600</v>
      </c>
      <c r="AG1266" s="27">
        <v>42644</v>
      </c>
      <c r="AH1266" s="168">
        <v>42675</v>
      </c>
      <c r="AI1266" s="29" t="str">
        <f t="shared" si="73"/>
        <v>～</v>
      </c>
      <c r="AJ1266" s="169">
        <f t="shared" si="75"/>
        <v>44500</v>
      </c>
      <c r="AK1266" s="23" t="s">
        <v>13814</v>
      </c>
      <c r="AL1266" s="132" t="s">
        <v>15655</v>
      </c>
      <c r="AM1266" s="35">
        <v>42675</v>
      </c>
      <c r="AN1266" s="27"/>
      <c r="AO1266" s="104">
        <v>42723</v>
      </c>
      <c r="AP1266" s="25" t="s">
        <v>15066</v>
      </c>
    </row>
    <row r="1267" spans="1:42" s="74" customFormat="1" ht="24.75" customHeight="1" x14ac:dyDescent="0.15">
      <c r="A1267" s="422">
        <v>1264</v>
      </c>
      <c r="B1267" s="268" t="s">
        <v>14826</v>
      </c>
      <c r="C1267" s="23" t="s">
        <v>582</v>
      </c>
      <c r="D1267" s="24" t="s">
        <v>14830</v>
      </c>
      <c r="E1267" s="23"/>
      <c r="F1267" s="23"/>
      <c r="G1267" s="25" t="s">
        <v>15451</v>
      </c>
      <c r="H1267" s="23" t="s">
        <v>15452</v>
      </c>
      <c r="I1267" s="23" t="s">
        <v>12372</v>
      </c>
      <c r="J1267" s="25" t="s">
        <v>15067</v>
      </c>
      <c r="K1267" s="25" t="s">
        <v>15453</v>
      </c>
      <c r="L1267" s="134"/>
      <c r="M1267" s="23" t="s">
        <v>15454</v>
      </c>
      <c r="N1267" s="33" t="s">
        <v>15455</v>
      </c>
      <c r="O1267" s="25" t="s">
        <v>15456</v>
      </c>
      <c r="P1267" s="23" t="s">
        <v>15457</v>
      </c>
      <c r="Q1267" s="25" t="s">
        <v>15458</v>
      </c>
      <c r="R1267" s="25"/>
      <c r="S1267" s="23" t="s">
        <v>15459</v>
      </c>
      <c r="T1267" s="23" t="s">
        <v>15460</v>
      </c>
      <c r="U1267" s="25" t="s">
        <v>15461</v>
      </c>
      <c r="V1267" s="23" t="s">
        <v>15462</v>
      </c>
      <c r="W1267" s="25" t="s">
        <v>15463</v>
      </c>
      <c r="X1267" s="25" t="s">
        <v>15464</v>
      </c>
      <c r="Y1267" s="23" t="s">
        <v>15465</v>
      </c>
      <c r="Z1267" s="23" t="s">
        <v>15466</v>
      </c>
      <c r="AA1267" s="33">
        <v>5</v>
      </c>
      <c r="AB1267" s="295" t="str">
        <f t="shared" si="76"/>
        <v>年間</v>
      </c>
      <c r="AC1267" s="268"/>
      <c r="AD1267" s="167">
        <v>1</v>
      </c>
      <c r="AE1267" s="167">
        <v>9600</v>
      </c>
      <c r="AF1267" s="167">
        <f t="shared" si="74"/>
        <v>9600</v>
      </c>
      <c r="AG1267" s="27">
        <v>42644</v>
      </c>
      <c r="AH1267" s="168">
        <v>42675</v>
      </c>
      <c r="AI1267" s="29" t="str">
        <f t="shared" si="73"/>
        <v>～</v>
      </c>
      <c r="AJ1267" s="169">
        <f t="shared" si="75"/>
        <v>44500</v>
      </c>
      <c r="AK1267" s="23" t="s">
        <v>13814</v>
      </c>
      <c r="AL1267" s="132" t="s">
        <v>15656</v>
      </c>
      <c r="AM1267" s="35">
        <v>42675</v>
      </c>
      <c r="AN1267" s="27"/>
      <c r="AO1267" s="104">
        <v>42723</v>
      </c>
      <c r="AP1267" s="25" t="s">
        <v>15066</v>
      </c>
    </row>
    <row r="1268" spans="1:42" s="74" customFormat="1" ht="24.75" customHeight="1" x14ac:dyDescent="0.15">
      <c r="A1268" s="422">
        <v>1265</v>
      </c>
      <c r="B1268" s="268" t="s">
        <v>14826</v>
      </c>
      <c r="C1268" s="23" t="s">
        <v>582</v>
      </c>
      <c r="D1268" s="24" t="s">
        <v>14830</v>
      </c>
      <c r="E1268" s="23"/>
      <c r="F1268" s="23"/>
      <c r="G1268" s="25" t="s">
        <v>15451</v>
      </c>
      <c r="H1268" s="23" t="s">
        <v>15452</v>
      </c>
      <c r="I1268" s="23" t="s">
        <v>12372</v>
      </c>
      <c r="J1268" s="25" t="s">
        <v>15067</v>
      </c>
      <c r="K1268" s="25" t="s">
        <v>15453</v>
      </c>
      <c r="L1268" s="134"/>
      <c r="M1268" s="23" t="s">
        <v>15454</v>
      </c>
      <c r="N1268" s="33" t="s">
        <v>15455</v>
      </c>
      <c r="O1268" s="25" t="s">
        <v>15456</v>
      </c>
      <c r="P1268" s="23" t="s">
        <v>15457</v>
      </c>
      <c r="Q1268" s="25" t="s">
        <v>15458</v>
      </c>
      <c r="R1268" s="25"/>
      <c r="S1268" s="23" t="s">
        <v>15459</v>
      </c>
      <c r="T1268" s="23" t="s">
        <v>15460</v>
      </c>
      <c r="U1268" s="25" t="s">
        <v>15461</v>
      </c>
      <c r="V1268" s="23" t="s">
        <v>15462</v>
      </c>
      <c r="W1268" s="25" t="s">
        <v>15463</v>
      </c>
      <c r="X1268" s="25" t="s">
        <v>15464</v>
      </c>
      <c r="Y1268" s="23" t="s">
        <v>15465</v>
      </c>
      <c r="Z1268" s="23" t="s">
        <v>15466</v>
      </c>
      <c r="AA1268" s="33">
        <v>5</v>
      </c>
      <c r="AB1268" s="295" t="str">
        <f t="shared" si="76"/>
        <v>年間</v>
      </c>
      <c r="AC1268" s="268"/>
      <c r="AD1268" s="167">
        <v>1</v>
      </c>
      <c r="AE1268" s="167">
        <v>9600</v>
      </c>
      <c r="AF1268" s="167">
        <f t="shared" si="74"/>
        <v>9600</v>
      </c>
      <c r="AG1268" s="27">
        <v>42644</v>
      </c>
      <c r="AH1268" s="168">
        <v>42675</v>
      </c>
      <c r="AI1268" s="29" t="str">
        <f t="shared" si="73"/>
        <v>～</v>
      </c>
      <c r="AJ1268" s="169">
        <f t="shared" si="75"/>
        <v>44500</v>
      </c>
      <c r="AK1268" s="23" t="s">
        <v>13814</v>
      </c>
      <c r="AL1268" s="132" t="s">
        <v>15657</v>
      </c>
      <c r="AM1268" s="35">
        <v>42675</v>
      </c>
      <c r="AN1268" s="27"/>
      <c r="AO1268" s="104">
        <v>42723</v>
      </c>
      <c r="AP1268" s="25" t="s">
        <v>15066</v>
      </c>
    </row>
    <row r="1269" spans="1:42" s="74" customFormat="1" ht="24.75" customHeight="1" x14ac:dyDescent="0.15">
      <c r="A1269" s="422">
        <v>1266</v>
      </c>
      <c r="B1269" s="268" t="s">
        <v>14826</v>
      </c>
      <c r="C1269" s="23" t="s">
        <v>582</v>
      </c>
      <c r="D1269" s="24" t="s">
        <v>14830</v>
      </c>
      <c r="E1269" s="23"/>
      <c r="F1269" s="23"/>
      <c r="G1269" s="25" t="s">
        <v>15451</v>
      </c>
      <c r="H1269" s="23" t="s">
        <v>15452</v>
      </c>
      <c r="I1269" s="23" t="s">
        <v>12372</v>
      </c>
      <c r="J1269" s="25" t="s">
        <v>15067</v>
      </c>
      <c r="K1269" s="25" t="s">
        <v>15453</v>
      </c>
      <c r="L1269" s="134"/>
      <c r="M1269" s="23" t="s">
        <v>15454</v>
      </c>
      <c r="N1269" s="33" t="s">
        <v>15455</v>
      </c>
      <c r="O1269" s="25" t="s">
        <v>15456</v>
      </c>
      <c r="P1269" s="23" t="s">
        <v>15457</v>
      </c>
      <c r="Q1269" s="25" t="s">
        <v>15458</v>
      </c>
      <c r="R1269" s="25"/>
      <c r="S1269" s="23" t="s">
        <v>15459</v>
      </c>
      <c r="T1269" s="23" t="s">
        <v>15460</v>
      </c>
      <c r="U1269" s="25" t="s">
        <v>15461</v>
      </c>
      <c r="V1269" s="23" t="s">
        <v>15462</v>
      </c>
      <c r="W1269" s="25" t="s">
        <v>15463</v>
      </c>
      <c r="X1269" s="25" t="s">
        <v>15464</v>
      </c>
      <c r="Y1269" s="23" t="s">
        <v>15465</v>
      </c>
      <c r="Z1269" s="23" t="s">
        <v>15466</v>
      </c>
      <c r="AA1269" s="33">
        <v>5</v>
      </c>
      <c r="AB1269" s="295" t="str">
        <f t="shared" si="76"/>
        <v>年間</v>
      </c>
      <c r="AC1269" s="268"/>
      <c r="AD1269" s="167">
        <v>1</v>
      </c>
      <c r="AE1269" s="167">
        <v>9600</v>
      </c>
      <c r="AF1269" s="167">
        <f t="shared" si="74"/>
        <v>9600</v>
      </c>
      <c r="AG1269" s="27">
        <v>42644</v>
      </c>
      <c r="AH1269" s="168">
        <v>42675</v>
      </c>
      <c r="AI1269" s="29" t="str">
        <f t="shared" si="73"/>
        <v>～</v>
      </c>
      <c r="AJ1269" s="169">
        <f t="shared" si="75"/>
        <v>44500</v>
      </c>
      <c r="AK1269" s="23" t="s">
        <v>13814</v>
      </c>
      <c r="AL1269" s="132" t="s">
        <v>15658</v>
      </c>
      <c r="AM1269" s="35">
        <v>42675</v>
      </c>
      <c r="AN1269" s="27"/>
      <c r="AO1269" s="104">
        <v>42723</v>
      </c>
      <c r="AP1269" s="25" t="s">
        <v>15066</v>
      </c>
    </row>
    <row r="1270" spans="1:42" s="74" customFormat="1" ht="24.75" customHeight="1" x14ac:dyDescent="0.15">
      <c r="A1270" s="422">
        <v>1267</v>
      </c>
      <c r="B1270" s="268" t="s">
        <v>14826</v>
      </c>
      <c r="C1270" s="23" t="s">
        <v>582</v>
      </c>
      <c r="D1270" s="24" t="s">
        <v>14830</v>
      </c>
      <c r="E1270" s="23"/>
      <c r="F1270" s="23"/>
      <c r="G1270" s="25" t="s">
        <v>15451</v>
      </c>
      <c r="H1270" s="23" t="s">
        <v>15452</v>
      </c>
      <c r="I1270" s="23" t="s">
        <v>12372</v>
      </c>
      <c r="J1270" s="25" t="s">
        <v>15067</v>
      </c>
      <c r="K1270" s="25" t="s">
        <v>15453</v>
      </c>
      <c r="L1270" s="134"/>
      <c r="M1270" s="23" t="s">
        <v>15454</v>
      </c>
      <c r="N1270" s="33" t="s">
        <v>15455</v>
      </c>
      <c r="O1270" s="25" t="s">
        <v>15456</v>
      </c>
      <c r="P1270" s="23" t="s">
        <v>15457</v>
      </c>
      <c r="Q1270" s="25" t="s">
        <v>15458</v>
      </c>
      <c r="R1270" s="25"/>
      <c r="S1270" s="23" t="s">
        <v>15459</v>
      </c>
      <c r="T1270" s="23" t="s">
        <v>15460</v>
      </c>
      <c r="U1270" s="25" t="s">
        <v>15461</v>
      </c>
      <c r="V1270" s="23" t="s">
        <v>15462</v>
      </c>
      <c r="W1270" s="25" t="s">
        <v>15463</v>
      </c>
      <c r="X1270" s="25" t="s">
        <v>15464</v>
      </c>
      <c r="Y1270" s="23" t="s">
        <v>15465</v>
      </c>
      <c r="Z1270" s="23" t="s">
        <v>15466</v>
      </c>
      <c r="AA1270" s="33">
        <v>5</v>
      </c>
      <c r="AB1270" s="295" t="str">
        <f t="shared" si="76"/>
        <v>年間</v>
      </c>
      <c r="AC1270" s="268"/>
      <c r="AD1270" s="167">
        <v>1</v>
      </c>
      <c r="AE1270" s="167">
        <v>9600</v>
      </c>
      <c r="AF1270" s="167">
        <f t="shared" si="74"/>
        <v>9600</v>
      </c>
      <c r="AG1270" s="27">
        <v>42644</v>
      </c>
      <c r="AH1270" s="168">
        <v>42675</v>
      </c>
      <c r="AI1270" s="29" t="str">
        <f t="shared" ref="AI1270:AI1322" si="77">IF(ISBLANK($AG1270),"","～")</f>
        <v>～</v>
      </c>
      <c r="AJ1270" s="169">
        <f t="shared" si="75"/>
        <v>44500</v>
      </c>
      <c r="AK1270" s="23" t="s">
        <v>13814</v>
      </c>
      <c r="AL1270" s="132" t="s">
        <v>15659</v>
      </c>
      <c r="AM1270" s="35">
        <v>42675</v>
      </c>
      <c r="AN1270" s="27"/>
      <c r="AO1270" s="104">
        <v>42723</v>
      </c>
      <c r="AP1270" s="25" t="s">
        <v>15066</v>
      </c>
    </row>
    <row r="1271" spans="1:42" s="74" customFormat="1" ht="24.75" customHeight="1" x14ac:dyDescent="0.15">
      <c r="A1271" s="422">
        <v>1268</v>
      </c>
      <c r="B1271" s="268" t="s">
        <v>14826</v>
      </c>
      <c r="C1271" s="23" t="s">
        <v>582</v>
      </c>
      <c r="D1271" s="24" t="s">
        <v>14830</v>
      </c>
      <c r="E1271" s="23"/>
      <c r="F1271" s="23"/>
      <c r="G1271" s="25" t="s">
        <v>15451</v>
      </c>
      <c r="H1271" s="23" t="s">
        <v>15452</v>
      </c>
      <c r="I1271" s="23" t="s">
        <v>12372</v>
      </c>
      <c r="J1271" s="25" t="s">
        <v>15067</v>
      </c>
      <c r="K1271" s="25" t="s">
        <v>15453</v>
      </c>
      <c r="L1271" s="134"/>
      <c r="M1271" s="23" t="s">
        <v>15454</v>
      </c>
      <c r="N1271" s="33" t="s">
        <v>15455</v>
      </c>
      <c r="O1271" s="25" t="s">
        <v>15456</v>
      </c>
      <c r="P1271" s="23" t="s">
        <v>15457</v>
      </c>
      <c r="Q1271" s="25" t="s">
        <v>15458</v>
      </c>
      <c r="R1271" s="25"/>
      <c r="S1271" s="23" t="s">
        <v>15459</v>
      </c>
      <c r="T1271" s="23" t="s">
        <v>15460</v>
      </c>
      <c r="U1271" s="25" t="s">
        <v>15461</v>
      </c>
      <c r="V1271" s="23" t="s">
        <v>15462</v>
      </c>
      <c r="W1271" s="25" t="s">
        <v>15463</v>
      </c>
      <c r="X1271" s="25" t="s">
        <v>15464</v>
      </c>
      <c r="Y1271" s="23" t="s">
        <v>15465</v>
      </c>
      <c r="Z1271" s="23" t="s">
        <v>15466</v>
      </c>
      <c r="AA1271" s="33">
        <v>5</v>
      </c>
      <c r="AB1271" s="295" t="str">
        <f t="shared" si="76"/>
        <v>年間</v>
      </c>
      <c r="AC1271" s="268"/>
      <c r="AD1271" s="167">
        <v>1</v>
      </c>
      <c r="AE1271" s="167">
        <v>9600</v>
      </c>
      <c r="AF1271" s="167">
        <f t="shared" si="74"/>
        <v>9600</v>
      </c>
      <c r="AG1271" s="27">
        <v>42644</v>
      </c>
      <c r="AH1271" s="168">
        <v>42675</v>
      </c>
      <c r="AI1271" s="29" t="str">
        <f t="shared" si="77"/>
        <v>～</v>
      </c>
      <c r="AJ1271" s="169">
        <f t="shared" si="75"/>
        <v>44500</v>
      </c>
      <c r="AK1271" s="23" t="s">
        <v>13814</v>
      </c>
      <c r="AL1271" s="132" t="s">
        <v>15660</v>
      </c>
      <c r="AM1271" s="35">
        <v>42675</v>
      </c>
      <c r="AN1271" s="27"/>
      <c r="AO1271" s="104">
        <v>42723</v>
      </c>
      <c r="AP1271" s="25" t="s">
        <v>15066</v>
      </c>
    </row>
    <row r="1272" spans="1:42" s="74" customFormat="1" ht="24.75" customHeight="1" x14ac:dyDescent="0.15">
      <c r="A1272" s="422">
        <v>1269</v>
      </c>
      <c r="B1272" s="268" t="s">
        <v>14826</v>
      </c>
      <c r="C1272" s="23" t="s">
        <v>582</v>
      </c>
      <c r="D1272" s="24" t="s">
        <v>14830</v>
      </c>
      <c r="E1272" s="23"/>
      <c r="F1272" s="23"/>
      <c r="G1272" s="25" t="s">
        <v>15451</v>
      </c>
      <c r="H1272" s="23" t="s">
        <v>15452</v>
      </c>
      <c r="I1272" s="23" t="s">
        <v>12372</v>
      </c>
      <c r="J1272" s="25" t="s">
        <v>15067</v>
      </c>
      <c r="K1272" s="25" t="s">
        <v>15453</v>
      </c>
      <c r="L1272" s="134"/>
      <c r="M1272" s="23" t="s">
        <v>15454</v>
      </c>
      <c r="N1272" s="33" t="s">
        <v>15455</v>
      </c>
      <c r="O1272" s="25" t="s">
        <v>15456</v>
      </c>
      <c r="P1272" s="23" t="s">
        <v>15457</v>
      </c>
      <c r="Q1272" s="25" t="s">
        <v>15458</v>
      </c>
      <c r="R1272" s="25"/>
      <c r="S1272" s="23" t="s">
        <v>15459</v>
      </c>
      <c r="T1272" s="23" t="s">
        <v>15460</v>
      </c>
      <c r="U1272" s="25" t="s">
        <v>15461</v>
      </c>
      <c r="V1272" s="23" t="s">
        <v>15462</v>
      </c>
      <c r="W1272" s="25" t="s">
        <v>15463</v>
      </c>
      <c r="X1272" s="25" t="s">
        <v>15464</v>
      </c>
      <c r="Y1272" s="23" t="s">
        <v>15465</v>
      </c>
      <c r="Z1272" s="23" t="s">
        <v>15466</v>
      </c>
      <c r="AA1272" s="33">
        <v>5</v>
      </c>
      <c r="AB1272" s="295" t="str">
        <f t="shared" si="76"/>
        <v>年間</v>
      </c>
      <c r="AC1272" s="268"/>
      <c r="AD1272" s="167">
        <v>1</v>
      </c>
      <c r="AE1272" s="167">
        <v>9600</v>
      </c>
      <c r="AF1272" s="167">
        <f t="shared" si="74"/>
        <v>9600</v>
      </c>
      <c r="AG1272" s="27">
        <v>42644</v>
      </c>
      <c r="AH1272" s="168">
        <v>42675</v>
      </c>
      <c r="AI1272" s="29" t="str">
        <f t="shared" si="77"/>
        <v>～</v>
      </c>
      <c r="AJ1272" s="169">
        <f t="shared" si="75"/>
        <v>44500</v>
      </c>
      <c r="AK1272" s="23" t="s">
        <v>13814</v>
      </c>
      <c r="AL1272" s="132" t="s">
        <v>15661</v>
      </c>
      <c r="AM1272" s="35">
        <v>42675</v>
      </c>
      <c r="AN1272" s="27"/>
      <c r="AO1272" s="104">
        <v>42723</v>
      </c>
      <c r="AP1272" s="25" t="s">
        <v>15066</v>
      </c>
    </row>
    <row r="1273" spans="1:42" s="74" customFormat="1" ht="24.75" customHeight="1" x14ac:dyDescent="0.15">
      <c r="A1273" s="422">
        <v>1270</v>
      </c>
      <c r="B1273" s="268" t="s">
        <v>14826</v>
      </c>
      <c r="C1273" s="23" t="s">
        <v>582</v>
      </c>
      <c r="D1273" s="24" t="s">
        <v>14830</v>
      </c>
      <c r="E1273" s="23"/>
      <c r="F1273" s="23"/>
      <c r="G1273" s="25" t="s">
        <v>15451</v>
      </c>
      <c r="H1273" s="23" t="s">
        <v>15452</v>
      </c>
      <c r="I1273" s="23" t="s">
        <v>12372</v>
      </c>
      <c r="J1273" s="25" t="s">
        <v>15067</v>
      </c>
      <c r="K1273" s="25" t="s">
        <v>15453</v>
      </c>
      <c r="L1273" s="134"/>
      <c r="M1273" s="23" t="s">
        <v>15454</v>
      </c>
      <c r="N1273" s="33" t="s">
        <v>15455</v>
      </c>
      <c r="O1273" s="25" t="s">
        <v>15456</v>
      </c>
      <c r="P1273" s="23" t="s">
        <v>15457</v>
      </c>
      <c r="Q1273" s="25" t="s">
        <v>15458</v>
      </c>
      <c r="R1273" s="25"/>
      <c r="S1273" s="23" t="s">
        <v>15459</v>
      </c>
      <c r="T1273" s="23" t="s">
        <v>15460</v>
      </c>
      <c r="U1273" s="25" t="s">
        <v>15461</v>
      </c>
      <c r="V1273" s="23" t="s">
        <v>15462</v>
      </c>
      <c r="W1273" s="25" t="s">
        <v>15463</v>
      </c>
      <c r="X1273" s="25" t="s">
        <v>15464</v>
      </c>
      <c r="Y1273" s="23" t="s">
        <v>15465</v>
      </c>
      <c r="Z1273" s="23" t="s">
        <v>15466</v>
      </c>
      <c r="AA1273" s="33">
        <v>5</v>
      </c>
      <c r="AB1273" s="295" t="str">
        <f t="shared" si="76"/>
        <v>年間</v>
      </c>
      <c r="AC1273" s="268"/>
      <c r="AD1273" s="167">
        <v>1</v>
      </c>
      <c r="AE1273" s="167">
        <v>9600</v>
      </c>
      <c r="AF1273" s="167">
        <f t="shared" si="74"/>
        <v>9600</v>
      </c>
      <c r="AG1273" s="27">
        <v>42644</v>
      </c>
      <c r="AH1273" s="168">
        <v>42675</v>
      </c>
      <c r="AI1273" s="29" t="str">
        <f t="shared" si="77"/>
        <v>～</v>
      </c>
      <c r="AJ1273" s="169">
        <f t="shared" si="75"/>
        <v>44500</v>
      </c>
      <c r="AK1273" s="23" t="s">
        <v>13814</v>
      </c>
      <c r="AL1273" s="132" t="s">
        <v>15662</v>
      </c>
      <c r="AM1273" s="35">
        <v>42675</v>
      </c>
      <c r="AN1273" s="27"/>
      <c r="AO1273" s="104">
        <v>42723</v>
      </c>
      <c r="AP1273" s="25" t="s">
        <v>15066</v>
      </c>
    </row>
    <row r="1274" spans="1:42" s="74" customFormat="1" ht="24.75" customHeight="1" x14ac:dyDescent="0.15">
      <c r="A1274" s="422">
        <v>1271</v>
      </c>
      <c r="B1274" s="268" t="s">
        <v>14826</v>
      </c>
      <c r="C1274" s="23" t="s">
        <v>582</v>
      </c>
      <c r="D1274" s="24" t="s">
        <v>14830</v>
      </c>
      <c r="E1274" s="23"/>
      <c r="F1274" s="23"/>
      <c r="G1274" s="25" t="s">
        <v>15451</v>
      </c>
      <c r="H1274" s="23" t="s">
        <v>15452</v>
      </c>
      <c r="I1274" s="23" t="s">
        <v>12372</v>
      </c>
      <c r="J1274" s="25" t="s">
        <v>15067</v>
      </c>
      <c r="K1274" s="25" t="s">
        <v>15453</v>
      </c>
      <c r="L1274" s="134"/>
      <c r="M1274" s="23" t="s">
        <v>15454</v>
      </c>
      <c r="N1274" s="33" t="s">
        <v>15455</v>
      </c>
      <c r="O1274" s="25" t="s">
        <v>15456</v>
      </c>
      <c r="P1274" s="23" t="s">
        <v>15457</v>
      </c>
      <c r="Q1274" s="25" t="s">
        <v>15458</v>
      </c>
      <c r="R1274" s="25"/>
      <c r="S1274" s="23" t="s">
        <v>15459</v>
      </c>
      <c r="T1274" s="23" t="s">
        <v>15460</v>
      </c>
      <c r="U1274" s="25" t="s">
        <v>15461</v>
      </c>
      <c r="V1274" s="23" t="s">
        <v>15462</v>
      </c>
      <c r="W1274" s="25" t="s">
        <v>15463</v>
      </c>
      <c r="X1274" s="25" t="s">
        <v>15464</v>
      </c>
      <c r="Y1274" s="23" t="s">
        <v>15465</v>
      </c>
      <c r="Z1274" s="23" t="s">
        <v>15466</v>
      </c>
      <c r="AA1274" s="33">
        <v>5</v>
      </c>
      <c r="AB1274" s="295" t="str">
        <f t="shared" si="76"/>
        <v>年間</v>
      </c>
      <c r="AC1274" s="268"/>
      <c r="AD1274" s="167">
        <v>1</v>
      </c>
      <c r="AE1274" s="167">
        <v>9600</v>
      </c>
      <c r="AF1274" s="167">
        <f t="shared" si="74"/>
        <v>9600</v>
      </c>
      <c r="AG1274" s="27">
        <v>42644</v>
      </c>
      <c r="AH1274" s="168">
        <v>42675</v>
      </c>
      <c r="AI1274" s="29" t="str">
        <f t="shared" si="77"/>
        <v>～</v>
      </c>
      <c r="AJ1274" s="169">
        <f t="shared" si="75"/>
        <v>44500</v>
      </c>
      <c r="AK1274" s="23" t="s">
        <v>13814</v>
      </c>
      <c r="AL1274" s="132" t="s">
        <v>15663</v>
      </c>
      <c r="AM1274" s="35">
        <v>42675</v>
      </c>
      <c r="AN1274" s="27"/>
      <c r="AO1274" s="104">
        <v>42723</v>
      </c>
      <c r="AP1274" s="25" t="s">
        <v>15066</v>
      </c>
    </row>
    <row r="1275" spans="1:42" s="74" customFormat="1" ht="24.75" customHeight="1" x14ac:dyDescent="0.15">
      <c r="A1275" s="422">
        <v>1272</v>
      </c>
      <c r="B1275" s="268" t="s">
        <v>14826</v>
      </c>
      <c r="C1275" s="23" t="s">
        <v>582</v>
      </c>
      <c r="D1275" s="24" t="s">
        <v>14830</v>
      </c>
      <c r="E1275" s="23"/>
      <c r="F1275" s="23"/>
      <c r="G1275" s="25" t="s">
        <v>15451</v>
      </c>
      <c r="H1275" s="23" t="s">
        <v>15452</v>
      </c>
      <c r="I1275" s="23" t="s">
        <v>12372</v>
      </c>
      <c r="J1275" s="25" t="s">
        <v>15067</v>
      </c>
      <c r="K1275" s="25" t="s">
        <v>15453</v>
      </c>
      <c r="L1275" s="134"/>
      <c r="M1275" s="23" t="s">
        <v>15454</v>
      </c>
      <c r="N1275" s="33" t="s">
        <v>15455</v>
      </c>
      <c r="O1275" s="25" t="s">
        <v>15456</v>
      </c>
      <c r="P1275" s="23" t="s">
        <v>15457</v>
      </c>
      <c r="Q1275" s="25" t="s">
        <v>15458</v>
      </c>
      <c r="R1275" s="25"/>
      <c r="S1275" s="23" t="s">
        <v>15459</v>
      </c>
      <c r="T1275" s="23" t="s">
        <v>15460</v>
      </c>
      <c r="U1275" s="25" t="s">
        <v>15461</v>
      </c>
      <c r="V1275" s="23" t="s">
        <v>15462</v>
      </c>
      <c r="W1275" s="25" t="s">
        <v>15463</v>
      </c>
      <c r="X1275" s="25" t="s">
        <v>15464</v>
      </c>
      <c r="Y1275" s="23" t="s">
        <v>15465</v>
      </c>
      <c r="Z1275" s="23" t="s">
        <v>15466</v>
      </c>
      <c r="AA1275" s="33">
        <v>5</v>
      </c>
      <c r="AB1275" s="295" t="str">
        <f t="shared" si="76"/>
        <v>年間</v>
      </c>
      <c r="AC1275" s="268"/>
      <c r="AD1275" s="167">
        <v>1</v>
      </c>
      <c r="AE1275" s="167">
        <v>9600</v>
      </c>
      <c r="AF1275" s="167">
        <f t="shared" si="74"/>
        <v>9600</v>
      </c>
      <c r="AG1275" s="27">
        <v>42644</v>
      </c>
      <c r="AH1275" s="168">
        <v>42675</v>
      </c>
      <c r="AI1275" s="29" t="str">
        <f t="shared" si="77"/>
        <v>～</v>
      </c>
      <c r="AJ1275" s="169">
        <f t="shared" si="75"/>
        <v>44500</v>
      </c>
      <c r="AK1275" s="23" t="s">
        <v>13814</v>
      </c>
      <c r="AL1275" s="132" t="s">
        <v>15664</v>
      </c>
      <c r="AM1275" s="35">
        <v>42675</v>
      </c>
      <c r="AN1275" s="27"/>
      <c r="AO1275" s="104">
        <v>42723</v>
      </c>
      <c r="AP1275" s="25" t="s">
        <v>15066</v>
      </c>
    </row>
    <row r="1276" spans="1:42" s="74" customFormat="1" ht="24.75" customHeight="1" x14ac:dyDescent="0.15">
      <c r="A1276" s="422">
        <v>1273</v>
      </c>
      <c r="B1276" s="268" t="s">
        <v>14826</v>
      </c>
      <c r="C1276" s="23" t="s">
        <v>582</v>
      </c>
      <c r="D1276" s="24" t="s">
        <v>14830</v>
      </c>
      <c r="E1276" s="23"/>
      <c r="F1276" s="23"/>
      <c r="G1276" s="25" t="s">
        <v>15451</v>
      </c>
      <c r="H1276" s="23" t="s">
        <v>15452</v>
      </c>
      <c r="I1276" s="23" t="s">
        <v>12372</v>
      </c>
      <c r="J1276" s="25" t="s">
        <v>15067</v>
      </c>
      <c r="K1276" s="25" t="s">
        <v>15453</v>
      </c>
      <c r="L1276" s="134"/>
      <c r="M1276" s="23" t="s">
        <v>15454</v>
      </c>
      <c r="N1276" s="33" t="s">
        <v>15455</v>
      </c>
      <c r="O1276" s="25" t="s">
        <v>15456</v>
      </c>
      <c r="P1276" s="23" t="s">
        <v>15457</v>
      </c>
      <c r="Q1276" s="25" t="s">
        <v>15458</v>
      </c>
      <c r="R1276" s="25"/>
      <c r="S1276" s="23" t="s">
        <v>15459</v>
      </c>
      <c r="T1276" s="23" t="s">
        <v>15460</v>
      </c>
      <c r="U1276" s="25" t="s">
        <v>15461</v>
      </c>
      <c r="V1276" s="23" t="s">
        <v>15462</v>
      </c>
      <c r="W1276" s="25" t="s">
        <v>15463</v>
      </c>
      <c r="X1276" s="25" t="s">
        <v>15464</v>
      </c>
      <c r="Y1276" s="23" t="s">
        <v>15465</v>
      </c>
      <c r="Z1276" s="23" t="s">
        <v>15466</v>
      </c>
      <c r="AA1276" s="33">
        <v>5</v>
      </c>
      <c r="AB1276" s="295" t="str">
        <f t="shared" si="76"/>
        <v>年間</v>
      </c>
      <c r="AC1276" s="268"/>
      <c r="AD1276" s="167">
        <v>1</v>
      </c>
      <c r="AE1276" s="167">
        <v>9600</v>
      </c>
      <c r="AF1276" s="167">
        <f t="shared" si="74"/>
        <v>9600</v>
      </c>
      <c r="AG1276" s="27">
        <v>42644</v>
      </c>
      <c r="AH1276" s="168">
        <v>42675</v>
      </c>
      <c r="AI1276" s="29" t="str">
        <f t="shared" si="77"/>
        <v>～</v>
      </c>
      <c r="AJ1276" s="169">
        <f t="shared" si="75"/>
        <v>44500</v>
      </c>
      <c r="AK1276" s="23" t="s">
        <v>13814</v>
      </c>
      <c r="AL1276" s="132" t="s">
        <v>15665</v>
      </c>
      <c r="AM1276" s="35">
        <v>42675</v>
      </c>
      <c r="AN1276" s="27"/>
      <c r="AO1276" s="104">
        <v>42723</v>
      </c>
      <c r="AP1276" s="25" t="s">
        <v>15066</v>
      </c>
    </row>
    <row r="1277" spans="1:42" s="74" customFormat="1" ht="24.75" customHeight="1" x14ac:dyDescent="0.15">
      <c r="A1277" s="422">
        <v>1274</v>
      </c>
      <c r="B1277" s="268" t="s">
        <v>14826</v>
      </c>
      <c r="C1277" s="23" t="s">
        <v>582</v>
      </c>
      <c r="D1277" s="24" t="s">
        <v>14830</v>
      </c>
      <c r="E1277" s="23"/>
      <c r="F1277" s="23"/>
      <c r="G1277" s="25" t="s">
        <v>15451</v>
      </c>
      <c r="H1277" s="23" t="s">
        <v>15452</v>
      </c>
      <c r="I1277" s="23" t="s">
        <v>12372</v>
      </c>
      <c r="J1277" s="25" t="s">
        <v>15067</v>
      </c>
      <c r="K1277" s="25" t="s">
        <v>15453</v>
      </c>
      <c r="L1277" s="134"/>
      <c r="M1277" s="23" t="s">
        <v>15454</v>
      </c>
      <c r="N1277" s="33" t="s">
        <v>15455</v>
      </c>
      <c r="O1277" s="25" t="s">
        <v>15456</v>
      </c>
      <c r="P1277" s="23" t="s">
        <v>15457</v>
      </c>
      <c r="Q1277" s="25" t="s">
        <v>15458</v>
      </c>
      <c r="R1277" s="25"/>
      <c r="S1277" s="23" t="s">
        <v>15459</v>
      </c>
      <c r="T1277" s="23" t="s">
        <v>15460</v>
      </c>
      <c r="U1277" s="25" t="s">
        <v>15461</v>
      </c>
      <c r="V1277" s="23" t="s">
        <v>15462</v>
      </c>
      <c r="W1277" s="25" t="s">
        <v>15463</v>
      </c>
      <c r="X1277" s="25" t="s">
        <v>15464</v>
      </c>
      <c r="Y1277" s="23" t="s">
        <v>15465</v>
      </c>
      <c r="Z1277" s="23" t="s">
        <v>15466</v>
      </c>
      <c r="AA1277" s="33">
        <v>5</v>
      </c>
      <c r="AB1277" s="295" t="str">
        <f t="shared" si="76"/>
        <v>年間</v>
      </c>
      <c r="AC1277" s="268"/>
      <c r="AD1277" s="167">
        <v>1</v>
      </c>
      <c r="AE1277" s="167">
        <v>9600</v>
      </c>
      <c r="AF1277" s="167">
        <f t="shared" si="74"/>
        <v>9600</v>
      </c>
      <c r="AG1277" s="27">
        <v>42644</v>
      </c>
      <c r="AH1277" s="168">
        <v>42675</v>
      </c>
      <c r="AI1277" s="29" t="str">
        <f t="shared" si="77"/>
        <v>～</v>
      </c>
      <c r="AJ1277" s="169">
        <f t="shared" si="75"/>
        <v>44500</v>
      </c>
      <c r="AK1277" s="23" t="s">
        <v>13814</v>
      </c>
      <c r="AL1277" s="132" t="s">
        <v>15666</v>
      </c>
      <c r="AM1277" s="35">
        <v>42675</v>
      </c>
      <c r="AN1277" s="27"/>
      <c r="AO1277" s="104">
        <v>42723</v>
      </c>
      <c r="AP1277" s="25" t="s">
        <v>15066</v>
      </c>
    </row>
    <row r="1278" spans="1:42" s="74" customFormat="1" ht="24.75" customHeight="1" x14ac:dyDescent="0.15">
      <c r="A1278" s="422">
        <v>1275</v>
      </c>
      <c r="B1278" s="268" t="s">
        <v>14826</v>
      </c>
      <c r="C1278" s="23" t="s">
        <v>582</v>
      </c>
      <c r="D1278" s="24" t="s">
        <v>14830</v>
      </c>
      <c r="E1278" s="23"/>
      <c r="F1278" s="23"/>
      <c r="G1278" s="25" t="s">
        <v>15451</v>
      </c>
      <c r="H1278" s="23" t="s">
        <v>15452</v>
      </c>
      <c r="I1278" s="23" t="s">
        <v>12372</v>
      </c>
      <c r="J1278" s="25" t="s">
        <v>15067</v>
      </c>
      <c r="K1278" s="25" t="s">
        <v>15453</v>
      </c>
      <c r="L1278" s="134"/>
      <c r="M1278" s="23" t="s">
        <v>15454</v>
      </c>
      <c r="N1278" s="33" t="s">
        <v>15455</v>
      </c>
      <c r="O1278" s="25" t="s">
        <v>15456</v>
      </c>
      <c r="P1278" s="23" t="s">
        <v>15457</v>
      </c>
      <c r="Q1278" s="25" t="s">
        <v>15458</v>
      </c>
      <c r="R1278" s="25"/>
      <c r="S1278" s="23" t="s">
        <v>15459</v>
      </c>
      <c r="T1278" s="23" t="s">
        <v>15460</v>
      </c>
      <c r="U1278" s="25" t="s">
        <v>15461</v>
      </c>
      <c r="V1278" s="23" t="s">
        <v>15462</v>
      </c>
      <c r="W1278" s="25" t="s">
        <v>15463</v>
      </c>
      <c r="X1278" s="25" t="s">
        <v>15464</v>
      </c>
      <c r="Y1278" s="23" t="s">
        <v>15465</v>
      </c>
      <c r="Z1278" s="23" t="s">
        <v>15466</v>
      </c>
      <c r="AA1278" s="33">
        <v>5</v>
      </c>
      <c r="AB1278" s="295" t="str">
        <f t="shared" si="76"/>
        <v>年間</v>
      </c>
      <c r="AC1278" s="268"/>
      <c r="AD1278" s="167">
        <v>1</v>
      </c>
      <c r="AE1278" s="167">
        <v>9600</v>
      </c>
      <c r="AF1278" s="167">
        <f t="shared" si="74"/>
        <v>9600</v>
      </c>
      <c r="AG1278" s="27">
        <v>42644</v>
      </c>
      <c r="AH1278" s="168">
        <v>42675</v>
      </c>
      <c r="AI1278" s="29" t="str">
        <f t="shared" si="77"/>
        <v>～</v>
      </c>
      <c r="AJ1278" s="169">
        <f t="shared" si="75"/>
        <v>44500</v>
      </c>
      <c r="AK1278" s="23" t="s">
        <v>13814</v>
      </c>
      <c r="AL1278" s="132" t="s">
        <v>15667</v>
      </c>
      <c r="AM1278" s="35">
        <v>42675</v>
      </c>
      <c r="AN1278" s="27"/>
      <c r="AO1278" s="104">
        <v>42723</v>
      </c>
      <c r="AP1278" s="25" t="s">
        <v>15066</v>
      </c>
    </row>
    <row r="1279" spans="1:42" s="74" customFormat="1" ht="24.75" customHeight="1" x14ac:dyDescent="0.15">
      <c r="A1279" s="422">
        <v>1276</v>
      </c>
      <c r="B1279" s="268" t="s">
        <v>14826</v>
      </c>
      <c r="C1279" s="23" t="s">
        <v>582</v>
      </c>
      <c r="D1279" s="24" t="s">
        <v>14830</v>
      </c>
      <c r="E1279" s="23"/>
      <c r="F1279" s="23"/>
      <c r="G1279" s="25" t="s">
        <v>15451</v>
      </c>
      <c r="H1279" s="23" t="s">
        <v>15452</v>
      </c>
      <c r="I1279" s="23" t="s">
        <v>12372</v>
      </c>
      <c r="J1279" s="25" t="s">
        <v>15067</v>
      </c>
      <c r="K1279" s="25" t="s">
        <v>15453</v>
      </c>
      <c r="L1279" s="134"/>
      <c r="M1279" s="23" t="s">
        <v>15454</v>
      </c>
      <c r="N1279" s="33" t="s">
        <v>15455</v>
      </c>
      <c r="O1279" s="25" t="s">
        <v>15456</v>
      </c>
      <c r="P1279" s="23" t="s">
        <v>15457</v>
      </c>
      <c r="Q1279" s="25" t="s">
        <v>15458</v>
      </c>
      <c r="R1279" s="25"/>
      <c r="S1279" s="23" t="s">
        <v>15459</v>
      </c>
      <c r="T1279" s="23" t="s">
        <v>15460</v>
      </c>
      <c r="U1279" s="25" t="s">
        <v>15461</v>
      </c>
      <c r="V1279" s="23" t="s">
        <v>15462</v>
      </c>
      <c r="W1279" s="25" t="s">
        <v>15463</v>
      </c>
      <c r="X1279" s="25" t="s">
        <v>15464</v>
      </c>
      <c r="Y1279" s="23" t="s">
        <v>15465</v>
      </c>
      <c r="Z1279" s="23" t="s">
        <v>15466</v>
      </c>
      <c r="AA1279" s="33">
        <v>5</v>
      </c>
      <c r="AB1279" s="295" t="str">
        <f t="shared" si="76"/>
        <v>年間</v>
      </c>
      <c r="AC1279" s="268"/>
      <c r="AD1279" s="167">
        <v>1</v>
      </c>
      <c r="AE1279" s="167">
        <v>9600</v>
      </c>
      <c r="AF1279" s="167">
        <f t="shared" ref="AF1279:AF1322" si="78">IF(ISBLANK($AE1279),"",$AE1279*$AD1279)</f>
        <v>9600</v>
      </c>
      <c r="AG1279" s="27">
        <v>42644</v>
      </c>
      <c r="AH1279" s="168">
        <v>42675</v>
      </c>
      <c r="AI1279" s="29" t="str">
        <f t="shared" si="77"/>
        <v>～</v>
      </c>
      <c r="AJ1279" s="169">
        <f t="shared" si="75"/>
        <v>44500</v>
      </c>
      <c r="AK1279" s="23" t="s">
        <v>13814</v>
      </c>
      <c r="AL1279" s="132" t="s">
        <v>15668</v>
      </c>
      <c r="AM1279" s="35">
        <v>42675</v>
      </c>
      <c r="AN1279" s="27"/>
      <c r="AO1279" s="104">
        <v>42723</v>
      </c>
      <c r="AP1279" s="25" t="s">
        <v>15066</v>
      </c>
    </row>
    <row r="1280" spans="1:42" s="74" customFormat="1" ht="24.75" customHeight="1" x14ac:dyDescent="0.15">
      <c r="A1280" s="422">
        <v>1277</v>
      </c>
      <c r="B1280" s="268" t="s">
        <v>14826</v>
      </c>
      <c r="C1280" s="23" t="s">
        <v>582</v>
      </c>
      <c r="D1280" s="24" t="s">
        <v>14830</v>
      </c>
      <c r="E1280" s="23"/>
      <c r="F1280" s="23"/>
      <c r="G1280" s="25" t="s">
        <v>15451</v>
      </c>
      <c r="H1280" s="23" t="s">
        <v>15452</v>
      </c>
      <c r="I1280" s="23" t="s">
        <v>12372</v>
      </c>
      <c r="J1280" s="25" t="s">
        <v>15067</v>
      </c>
      <c r="K1280" s="25" t="s">
        <v>15453</v>
      </c>
      <c r="L1280" s="134"/>
      <c r="M1280" s="23" t="s">
        <v>15454</v>
      </c>
      <c r="N1280" s="33" t="s">
        <v>15455</v>
      </c>
      <c r="O1280" s="25" t="s">
        <v>15456</v>
      </c>
      <c r="P1280" s="23" t="s">
        <v>15457</v>
      </c>
      <c r="Q1280" s="25" t="s">
        <v>15458</v>
      </c>
      <c r="R1280" s="25"/>
      <c r="S1280" s="23" t="s">
        <v>15459</v>
      </c>
      <c r="T1280" s="23" t="s">
        <v>15460</v>
      </c>
      <c r="U1280" s="25" t="s">
        <v>15461</v>
      </c>
      <c r="V1280" s="23" t="s">
        <v>15462</v>
      </c>
      <c r="W1280" s="25" t="s">
        <v>15463</v>
      </c>
      <c r="X1280" s="25" t="s">
        <v>15464</v>
      </c>
      <c r="Y1280" s="23" t="s">
        <v>15465</v>
      </c>
      <c r="Z1280" s="23" t="s">
        <v>15466</v>
      </c>
      <c r="AA1280" s="33">
        <v>5</v>
      </c>
      <c r="AB1280" s="295" t="str">
        <f t="shared" si="76"/>
        <v>年間</v>
      </c>
      <c r="AC1280" s="268"/>
      <c r="AD1280" s="167">
        <v>1</v>
      </c>
      <c r="AE1280" s="167">
        <v>9600</v>
      </c>
      <c r="AF1280" s="167">
        <f t="shared" si="78"/>
        <v>9600</v>
      </c>
      <c r="AG1280" s="27">
        <v>42644</v>
      </c>
      <c r="AH1280" s="168">
        <v>42675</v>
      </c>
      <c r="AI1280" s="29" t="str">
        <f t="shared" si="77"/>
        <v>～</v>
      </c>
      <c r="AJ1280" s="169">
        <f t="shared" si="75"/>
        <v>44500</v>
      </c>
      <c r="AK1280" s="23" t="s">
        <v>13814</v>
      </c>
      <c r="AL1280" s="132" t="s">
        <v>15669</v>
      </c>
      <c r="AM1280" s="35">
        <v>42675</v>
      </c>
      <c r="AN1280" s="27"/>
      <c r="AO1280" s="104">
        <v>42723</v>
      </c>
      <c r="AP1280" s="25" t="s">
        <v>15066</v>
      </c>
    </row>
    <row r="1281" spans="1:42" s="74" customFormat="1" ht="24.75" customHeight="1" x14ac:dyDescent="0.15">
      <c r="A1281" s="422">
        <v>1278</v>
      </c>
      <c r="B1281" s="268" t="s">
        <v>14826</v>
      </c>
      <c r="C1281" s="23" t="s">
        <v>582</v>
      </c>
      <c r="D1281" s="24" t="s">
        <v>14830</v>
      </c>
      <c r="E1281" s="23"/>
      <c r="F1281" s="23"/>
      <c r="G1281" s="25" t="s">
        <v>15451</v>
      </c>
      <c r="H1281" s="23" t="s">
        <v>15452</v>
      </c>
      <c r="I1281" s="23" t="s">
        <v>12372</v>
      </c>
      <c r="J1281" s="25" t="s">
        <v>15067</v>
      </c>
      <c r="K1281" s="25" t="s">
        <v>15453</v>
      </c>
      <c r="L1281" s="134"/>
      <c r="M1281" s="23" t="s">
        <v>15454</v>
      </c>
      <c r="N1281" s="33" t="s">
        <v>15455</v>
      </c>
      <c r="O1281" s="25" t="s">
        <v>15456</v>
      </c>
      <c r="P1281" s="23" t="s">
        <v>15457</v>
      </c>
      <c r="Q1281" s="25" t="s">
        <v>15458</v>
      </c>
      <c r="R1281" s="25"/>
      <c r="S1281" s="23" t="s">
        <v>15459</v>
      </c>
      <c r="T1281" s="23" t="s">
        <v>15460</v>
      </c>
      <c r="U1281" s="25" t="s">
        <v>15461</v>
      </c>
      <c r="V1281" s="23" t="s">
        <v>15462</v>
      </c>
      <c r="W1281" s="25" t="s">
        <v>15463</v>
      </c>
      <c r="X1281" s="25" t="s">
        <v>15464</v>
      </c>
      <c r="Y1281" s="23" t="s">
        <v>15465</v>
      </c>
      <c r="Z1281" s="23" t="s">
        <v>15466</v>
      </c>
      <c r="AA1281" s="33">
        <v>5</v>
      </c>
      <c r="AB1281" s="295" t="str">
        <f t="shared" si="76"/>
        <v>年間</v>
      </c>
      <c r="AC1281" s="268"/>
      <c r="AD1281" s="167">
        <v>1</v>
      </c>
      <c r="AE1281" s="167">
        <v>9600</v>
      </c>
      <c r="AF1281" s="167">
        <f t="shared" si="78"/>
        <v>9600</v>
      </c>
      <c r="AG1281" s="27">
        <v>42644</v>
      </c>
      <c r="AH1281" s="168">
        <v>42675</v>
      </c>
      <c r="AI1281" s="29" t="str">
        <f t="shared" si="77"/>
        <v>～</v>
      </c>
      <c r="AJ1281" s="169">
        <f t="shared" si="75"/>
        <v>44500</v>
      </c>
      <c r="AK1281" s="23" t="s">
        <v>13814</v>
      </c>
      <c r="AL1281" s="132" t="s">
        <v>15670</v>
      </c>
      <c r="AM1281" s="35">
        <v>42675</v>
      </c>
      <c r="AN1281" s="27"/>
      <c r="AO1281" s="104">
        <v>42723</v>
      </c>
      <c r="AP1281" s="25" t="s">
        <v>15066</v>
      </c>
    </row>
    <row r="1282" spans="1:42" s="74" customFormat="1" ht="24.75" customHeight="1" x14ac:dyDescent="0.15">
      <c r="A1282" s="422">
        <v>1279</v>
      </c>
      <c r="B1282" s="268" t="s">
        <v>14826</v>
      </c>
      <c r="C1282" s="23" t="s">
        <v>582</v>
      </c>
      <c r="D1282" s="24" t="s">
        <v>14830</v>
      </c>
      <c r="E1282" s="23"/>
      <c r="F1282" s="23"/>
      <c r="G1282" s="25" t="s">
        <v>15451</v>
      </c>
      <c r="H1282" s="23" t="s">
        <v>15452</v>
      </c>
      <c r="I1282" s="23" t="s">
        <v>12372</v>
      </c>
      <c r="J1282" s="25" t="s">
        <v>15067</v>
      </c>
      <c r="K1282" s="25" t="s">
        <v>15453</v>
      </c>
      <c r="L1282" s="134"/>
      <c r="M1282" s="23" t="s">
        <v>15454</v>
      </c>
      <c r="N1282" s="33" t="s">
        <v>15455</v>
      </c>
      <c r="O1282" s="25" t="s">
        <v>15456</v>
      </c>
      <c r="P1282" s="23" t="s">
        <v>15457</v>
      </c>
      <c r="Q1282" s="25" t="s">
        <v>15458</v>
      </c>
      <c r="R1282" s="25"/>
      <c r="S1282" s="23" t="s">
        <v>15459</v>
      </c>
      <c r="T1282" s="23" t="s">
        <v>15460</v>
      </c>
      <c r="U1282" s="25" t="s">
        <v>15461</v>
      </c>
      <c r="V1282" s="23" t="s">
        <v>15462</v>
      </c>
      <c r="W1282" s="25" t="s">
        <v>15463</v>
      </c>
      <c r="X1282" s="25" t="s">
        <v>15464</v>
      </c>
      <c r="Y1282" s="23" t="s">
        <v>15465</v>
      </c>
      <c r="Z1282" s="23" t="s">
        <v>15466</v>
      </c>
      <c r="AA1282" s="33">
        <v>5</v>
      </c>
      <c r="AB1282" s="295" t="str">
        <f t="shared" si="76"/>
        <v>年間</v>
      </c>
      <c r="AC1282" s="268"/>
      <c r="AD1282" s="167">
        <v>1</v>
      </c>
      <c r="AE1282" s="167">
        <v>9600</v>
      </c>
      <c r="AF1282" s="167">
        <f t="shared" si="78"/>
        <v>9600</v>
      </c>
      <c r="AG1282" s="27">
        <v>42644</v>
      </c>
      <c r="AH1282" s="168">
        <v>42675</v>
      </c>
      <c r="AI1282" s="29" t="str">
        <f t="shared" si="77"/>
        <v>～</v>
      </c>
      <c r="AJ1282" s="169">
        <f t="shared" si="75"/>
        <v>44500</v>
      </c>
      <c r="AK1282" s="23" t="s">
        <v>13814</v>
      </c>
      <c r="AL1282" s="132" t="s">
        <v>15671</v>
      </c>
      <c r="AM1282" s="35">
        <v>42675</v>
      </c>
      <c r="AN1282" s="27"/>
      <c r="AO1282" s="104">
        <v>42723</v>
      </c>
      <c r="AP1282" s="25" t="s">
        <v>15066</v>
      </c>
    </row>
    <row r="1283" spans="1:42" s="74" customFormat="1" ht="24.75" customHeight="1" x14ac:dyDescent="0.15">
      <c r="A1283" s="422">
        <v>1280</v>
      </c>
      <c r="B1283" s="268" t="s">
        <v>14826</v>
      </c>
      <c r="C1283" s="23" t="s">
        <v>582</v>
      </c>
      <c r="D1283" s="24" t="s">
        <v>14830</v>
      </c>
      <c r="E1283" s="23"/>
      <c r="F1283" s="23"/>
      <c r="G1283" s="25" t="s">
        <v>15451</v>
      </c>
      <c r="H1283" s="23" t="s">
        <v>15452</v>
      </c>
      <c r="I1283" s="23" t="s">
        <v>12372</v>
      </c>
      <c r="J1283" s="25" t="s">
        <v>15067</v>
      </c>
      <c r="K1283" s="25" t="s">
        <v>15453</v>
      </c>
      <c r="L1283" s="134"/>
      <c r="M1283" s="23" t="s">
        <v>15454</v>
      </c>
      <c r="N1283" s="33" t="s">
        <v>15455</v>
      </c>
      <c r="O1283" s="25" t="s">
        <v>15456</v>
      </c>
      <c r="P1283" s="23" t="s">
        <v>15457</v>
      </c>
      <c r="Q1283" s="25" t="s">
        <v>15458</v>
      </c>
      <c r="R1283" s="25"/>
      <c r="S1283" s="23" t="s">
        <v>15459</v>
      </c>
      <c r="T1283" s="23" t="s">
        <v>15460</v>
      </c>
      <c r="U1283" s="25" t="s">
        <v>15461</v>
      </c>
      <c r="V1283" s="23" t="s">
        <v>15462</v>
      </c>
      <c r="W1283" s="25" t="s">
        <v>15463</v>
      </c>
      <c r="X1283" s="25" t="s">
        <v>15464</v>
      </c>
      <c r="Y1283" s="23" t="s">
        <v>15465</v>
      </c>
      <c r="Z1283" s="23" t="s">
        <v>15466</v>
      </c>
      <c r="AA1283" s="33">
        <v>5</v>
      </c>
      <c r="AB1283" s="295" t="str">
        <f t="shared" si="76"/>
        <v>年間</v>
      </c>
      <c r="AC1283" s="268"/>
      <c r="AD1283" s="167">
        <v>1</v>
      </c>
      <c r="AE1283" s="167">
        <v>9600</v>
      </c>
      <c r="AF1283" s="167">
        <f t="shared" si="78"/>
        <v>9600</v>
      </c>
      <c r="AG1283" s="27">
        <v>42644</v>
      </c>
      <c r="AH1283" s="168">
        <v>42675</v>
      </c>
      <c r="AI1283" s="29" t="str">
        <f t="shared" si="77"/>
        <v>～</v>
      </c>
      <c r="AJ1283" s="169">
        <f t="shared" si="75"/>
        <v>44500</v>
      </c>
      <c r="AK1283" s="23" t="s">
        <v>13814</v>
      </c>
      <c r="AL1283" s="132" t="s">
        <v>15672</v>
      </c>
      <c r="AM1283" s="35">
        <v>42675</v>
      </c>
      <c r="AN1283" s="27"/>
      <c r="AO1283" s="104">
        <v>42723</v>
      </c>
      <c r="AP1283" s="25" t="s">
        <v>15066</v>
      </c>
    </row>
    <row r="1284" spans="1:42" s="74" customFormat="1" ht="24.75" customHeight="1" x14ac:dyDescent="0.15">
      <c r="A1284" s="422">
        <v>1281</v>
      </c>
      <c r="B1284" s="268" t="s">
        <v>14826</v>
      </c>
      <c r="C1284" s="23" t="s">
        <v>582</v>
      </c>
      <c r="D1284" s="24" t="s">
        <v>14830</v>
      </c>
      <c r="E1284" s="23"/>
      <c r="F1284" s="23"/>
      <c r="G1284" s="25" t="s">
        <v>15451</v>
      </c>
      <c r="H1284" s="23" t="s">
        <v>15452</v>
      </c>
      <c r="I1284" s="23" t="s">
        <v>12372</v>
      </c>
      <c r="J1284" s="25" t="s">
        <v>15067</v>
      </c>
      <c r="K1284" s="25" t="s">
        <v>15453</v>
      </c>
      <c r="L1284" s="134"/>
      <c r="M1284" s="23" t="s">
        <v>15454</v>
      </c>
      <c r="N1284" s="33" t="s">
        <v>15455</v>
      </c>
      <c r="O1284" s="25" t="s">
        <v>15456</v>
      </c>
      <c r="P1284" s="23" t="s">
        <v>15457</v>
      </c>
      <c r="Q1284" s="25" t="s">
        <v>15458</v>
      </c>
      <c r="R1284" s="25"/>
      <c r="S1284" s="23" t="s">
        <v>15459</v>
      </c>
      <c r="T1284" s="23" t="s">
        <v>15460</v>
      </c>
      <c r="U1284" s="25" t="s">
        <v>15461</v>
      </c>
      <c r="V1284" s="23" t="s">
        <v>15462</v>
      </c>
      <c r="W1284" s="25" t="s">
        <v>15463</v>
      </c>
      <c r="X1284" s="25" t="s">
        <v>15464</v>
      </c>
      <c r="Y1284" s="23" t="s">
        <v>15465</v>
      </c>
      <c r="Z1284" s="23" t="s">
        <v>15466</v>
      </c>
      <c r="AA1284" s="33">
        <v>5</v>
      </c>
      <c r="AB1284" s="295" t="str">
        <f t="shared" si="76"/>
        <v>年間</v>
      </c>
      <c r="AC1284" s="268"/>
      <c r="AD1284" s="167">
        <v>1</v>
      </c>
      <c r="AE1284" s="167">
        <v>9600</v>
      </c>
      <c r="AF1284" s="167">
        <f t="shared" si="78"/>
        <v>9600</v>
      </c>
      <c r="AG1284" s="27">
        <v>42644</v>
      </c>
      <c r="AH1284" s="168">
        <v>42675</v>
      </c>
      <c r="AI1284" s="29" t="str">
        <f t="shared" si="77"/>
        <v>～</v>
      </c>
      <c r="AJ1284" s="169">
        <f t="shared" ref="AJ1284:AJ1347" si="79">IF(ISBLANK($AH1284),"",DATE(YEAR($AH1284)+$AA1284,MONTH($AH1284),DAY($AH1284)-1))</f>
        <v>44500</v>
      </c>
      <c r="AK1284" s="23" t="s">
        <v>13814</v>
      </c>
      <c r="AL1284" s="132" t="s">
        <v>15673</v>
      </c>
      <c r="AM1284" s="35">
        <v>42675</v>
      </c>
      <c r="AN1284" s="27"/>
      <c r="AO1284" s="104">
        <v>42723</v>
      </c>
      <c r="AP1284" s="25" t="s">
        <v>15066</v>
      </c>
    </row>
    <row r="1285" spans="1:42" s="74" customFormat="1" ht="24.75" customHeight="1" x14ac:dyDescent="0.15">
      <c r="A1285" s="422">
        <v>1282</v>
      </c>
      <c r="B1285" s="268" t="s">
        <v>14826</v>
      </c>
      <c r="C1285" s="23" t="s">
        <v>582</v>
      </c>
      <c r="D1285" s="24" t="s">
        <v>14830</v>
      </c>
      <c r="E1285" s="23"/>
      <c r="F1285" s="23"/>
      <c r="G1285" s="25" t="s">
        <v>15451</v>
      </c>
      <c r="H1285" s="23" t="s">
        <v>15452</v>
      </c>
      <c r="I1285" s="23" t="s">
        <v>12372</v>
      </c>
      <c r="J1285" s="25" t="s">
        <v>15067</v>
      </c>
      <c r="K1285" s="25" t="s">
        <v>15453</v>
      </c>
      <c r="L1285" s="134"/>
      <c r="M1285" s="23" t="s">
        <v>15454</v>
      </c>
      <c r="N1285" s="33" t="s">
        <v>15455</v>
      </c>
      <c r="O1285" s="25" t="s">
        <v>15456</v>
      </c>
      <c r="P1285" s="23" t="s">
        <v>15457</v>
      </c>
      <c r="Q1285" s="25" t="s">
        <v>15458</v>
      </c>
      <c r="R1285" s="25"/>
      <c r="S1285" s="23" t="s">
        <v>15459</v>
      </c>
      <c r="T1285" s="23" t="s">
        <v>15460</v>
      </c>
      <c r="U1285" s="25" t="s">
        <v>15461</v>
      </c>
      <c r="V1285" s="23" t="s">
        <v>15462</v>
      </c>
      <c r="W1285" s="25" t="s">
        <v>15463</v>
      </c>
      <c r="X1285" s="25" t="s">
        <v>15464</v>
      </c>
      <c r="Y1285" s="23" t="s">
        <v>15465</v>
      </c>
      <c r="Z1285" s="23" t="s">
        <v>15466</v>
      </c>
      <c r="AA1285" s="33">
        <v>5</v>
      </c>
      <c r="AB1285" s="295" t="str">
        <f t="shared" si="76"/>
        <v>年間</v>
      </c>
      <c r="AC1285" s="268"/>
      <c r="AD1285" s="167">
        <v>1</v>
      </c>
      <c r="AE1285" s="167">
        <v>9600</v>
      </c>
      <c r="AF1285" s="167">
        <f t="shared" si="78"/>
        <v>9600</v>
      </c>
      <c r="AG1285" s="27">
        <v>42644</v>
      </c>
      <c r="AH1285" s="168">
        <v>42675</v>
      </c>
      <c r="AI1285" s="29" t="str">
        <f t="shared" si="77"/>
        <v>～</v>
      </c>
      <c r="AJ1285" s="169">
        <f t="shared" si="79"/>
        <v>44500</v>
      </c>
      <c r="AK1285" s="23" t="s">
        <v>13814</v>
      </c>
      <c r="AL1285" s="132" t="s">
        <v>15674</v>
      </c>
      <c r="AM1285" s="35">
        <v>42675</v>
      </c>
      <c r="AN1285" s="27"/>
      <c r="AO1285" s="104">
        <v>42723</v>
      </c>
      <c r="AP1285" s="25" t="s">
        <v>15066</v>
      </c>
    </row>
    <row r="1286" spans="1:42" s="74" customFormat="1" ht="24.75" customHeight="1" x14ac:dyDescent="0.15">
      <c r="A1286" s="422">
        <v>1283</v>
      </c>
      <c r="B1286" s="268" t="s">
        <v>14826</v>
      </c>
      <c r="C1286" s="23" t="s">
        <v>582</v>
      </c>
      <c r="D1286" s="24" t="s">
        <v>14830</v>
      </c>
      <c r="E1286" s="23"/>
      <c r="F1286" s="23"/>
      <c r="G1286" s="25" t="s">
        <v>15451</v>
      </c>
      <c r="H1286" s="23" t="s">
        <v>15452</v>
      </c>
      <c r="I1286" s="23" t="s">
        <v>12372</v>
      </c>
      <c r="J1286" s="25" t="s">
        <v>15067</v>
      </c>
      <c r="K1286" s="25" t="s">
        <v>15453</v>
      </c>
      <c r="L1286" s="134"/>
      <c r="M1286" s="23" t="s">
        <v>15454</v>
      </c>
      <c r="N1286" s="33" t="s">
        <v>15455</v>
      </c>
      <c r="O1286" s="25" t="s">
        <v>15456</v>
      </c>
      <c r="P1286" s="23" t="s">
        <v>15457</v>
      </c>
      <c r="Q1286" s="25" t="s">
        <v>15458</v>
      </c>
      <c r="R1286" s="25"/>
      <c r="S1286" s="23" t="s">
        <v>15459</v>
      </c>
      <c r="T1286" s="23" t="s">
        <v>15460</v>
      </c>
      <c r="U1286" s="25" t="s">
        <v>15461</v>
      </c>
      <c r="V1286" s="23" t="s">
        <v>15462</v>
      </c>
      <c r="W1286" s="25" t="s">
        <v>15463</v>
      </c>
      <c r="X1286" s="25" t="s">
        <v>15464</v>
      </c>
      <c r="Y1286" s="23" t="s">
        <v>15465</v>
      </c>
      <c r="Z1286" s="23" t="s">
        <v>15466</v>
      </c>
      <c r="AA1286" s="33">
        <v>5</v>
      </c>
      <c r="AB1286" s="295" t="str">
        <f t="shared" si="76"/>
        <v>年間</v>
      </c>
      <c r="AC1286" s="268"/>
      <c r="AD1286" s="167">
        <v>1</v>
      </c>
      <c r="AE1286" s="167">
        <v>9600</v>
      </c>
      <c r="AF1286" s="167">
        <f t="shared" si="78"/>
        <v>9600</v>
      </c>
      <c r="AG1286" s="27">
        <v>42644</v>
      </c>
      <c r="AH1286" s="168">
        <v>42675</v>
      </c>
      <c r="AI1286" s="29" t="str">
        <f t="shared" si="77"/>
        <v>～</v>
      </c>
      <c r="AJ1286" s="169">
        <f t="shared" si="79"/>
        <v>44500</v>
      </c>
      <c r="AK1286" s="23" t="s">
        <v>13814</v>
      </c>
      <c r="AL1286" s="132" t="s">
        <v>15675</v>
      </c>
      <c r="AM1286" s="35">
        <v>42675</v>
      </c>
      <c r="AN1286" s="27"/>
      <c r="AO1286" s="104">
        <v>42723</v>
      </c>
      <c r="AP1286" s="25" t="s">
        <v>15066</v>
      </c>
    </row>
    <row r="1287" spans="1:42" s="74" customFormat="1" ht="24.75" customHeight="1" x14ac:dyDescent="0.15">
      <c r="A1287" s="422">
        <v>1284</v>
      </c>
      <c r="B1287" s="268" t="s">
        <v>14826</v>
      </c>
      <c r="C1287" s="23" t="s">
        <v>582</v>
      </c>
      <c r="D1287" s="24" t="s">
        <v>14830</v>
      </c>
      <c r="E1287" s="23"/>
      <c r="F1287" s="23"/>
      <c r="G1287" s="25" t="s">
        <v>15451</v>
      </c>
      <c r="H1287" s="23" t="s">
        <v>15452</v>
      </c>
      <c r="I1287" s="23" t="s">
        <v>12372</v>
      </c>
      <c r="J1287" s="25" t="s">
        <v>15067</v>
      </c>
      <c r="K1287" s="25" t="s">
        <v>15453</v>
      </c>
      <c r="L1287" s="134"/>
      <c r="M1287" s="23" t="s">
        <v>15454</v>
      </c>
      <c r="N1287" s="33" t="s">
        <v>15455</v>
      </c>
      <c r="O1287" s="25" t="s">
        <v>15456</v>
      </c>
      <c r="P1287" s="23" t="s">
        <v>15457</v>
      </c>
      <c r="Q1287" s="25" t="s">
        <v>15458</v>
      </c>
      <c r="R1287" s="25"/>
      <c r="S1287" s="23" t="s">
        <v>15459</v>
      </c>
      <c r="T1287" s="23" t="s">
        <v>15460</v>
      </c>
      <c r="U1287" s="25" t="s">
        <v>15461</v>
      </c>
      <c r="V1287" s="23" t="s">
        <v>15462</v>
      </c>
      <c r="W1287" s="25" t="s">
        <v>15463</v>
      </c>
      <c r="X1287" s="25" t="s">
        <v>15464</v>
      </c>
      <c r="Y1287" s="23" t="s">
        <v>15465</v>
      </c>
      <c r="Z1287" s="23" t="s">
        <v>15466</v>
      </c>
      <c r="AA1287" s="33">
        <v>5</v>
      </c>
      <c r="AB1287" s="295" t="str">
        <f t="shared" si="76"/>
        <v>年間</v>
      </c>
      <c r="AC1287" s="268"/>
      <c r="AD1287" s="167">
        <v>1</v>
      </c>
      <c r="AE1287" s="167">
        <v>9600</v>
      </c>
      <c r="AF1287" s="167">
        <f t="shared" si="78"/>
        <v>9600</v>
      </c>
      <c r="AG1287" s="27">
        <v>42644</v>
      </c>
      <c r="AH1287" s="168">
        <v>42675</v>
      </c>
      <c r="AI1287" s="29" t="str">
        <f t="shared" si="77"/>
        <v>～</v>
      </c>
      <c r="AJ1287" s="169">
        <f t="shared" si="79"/>
        <v>44500</v>
      </c>
      <c r="AK1287" s="23" t="s">
        <v>13814</v>
      </c>
      <c r="AL1287" s="132" t="s">
        <v>15676</v>
      </c>
      <c r="AM1287" s="35">
        <v>42675</v>
      </c>
      <c r="AN1287" s="27"/>
      <c r="AO1287" s="104">
        <v>42723</v>
      </c>
      <c r="AP1287" s="25" t="s">
        <v>15066</v>
      </c>
    </row>
    <row r="1288" spans="1:42" s="74" customFormat="1" ht="24.75" customHeight="1" x14ac:dyDescent="0.15">
      <c r="A1288" s="422">
        <v>1285</v>
      </c>
      <c r="B1288" s="268" t="s">
        <v>14826</v>
      </c>
      <c r="C1288" s="23" t="s">
        <v>582</v>
      </c>
      <c r="D1288" s="24" t="s">
        <v>14830</v>
      </c>
      <c r="E1288" s="23"/>
      <c r="F1288" s="23"/>
      <c r="G1288" s="25" t="s">
        <v>15451</v>
      </c>
      <c r="H1288" s="23" t="s">
        <v>15452</v>
      </c>
      <c r="I1288" s="23" t="s">
        <v>12372</v>
      </c>
      <c r="J1288" s="25" t="s">
        <v>15067</v>
      </c>
      <c r="K1288" s="25" t="s">
        <v>15453</v>
      </c>
      <c r="L1288" s="134"/>
      <c r="M1288" s="23" t="s">
        <v>15454</v>
      </c>
      <c r="N1288" s="33" t="s">
        <v>15455</v>
      </c>
      <c r="O1288" s="25" t="s">
        <v>15456</v>
      </c>
      <c r="P1288" s="23" t="s">
        <v>15457</v>
      </c>
      <c r="Q1288" s="25" t="s">
        <v>15458</v>
      </c>
      <c r="R1288" s="25"/>
      <c r="S1288" s="23" t="s">
        <v>15459</v>
      </c>
      <c r="T1288" s="23" t="s">
        <v>15460</v>
      </c>
      <c r="U1288" s="25" t="s">
        <v>15461</v>
      </c>
      <c r="V1288" s="23" t="s">
        <v>15462</v>
      </c>
      <c r="W1288" s="25" t="s">
        <v>15463</v>
      </c>
      <c r="X1288" s="25" t="s">
        <v>15464</v>
      </c>
      <c r="Y1288" s="23" t="s">
        <v>15465</v>
      </c>
      <c r="Z1288" s="23" t="s">
        <v>15466</v>
      </c>
      <c r="AA1288" s="33">
        <v>5</v>
      </c>
      <c r="AB1288" s="295" t="str">
        <f t="shared" si="76"/>
        <v>年間</v>
      </c>
      <c r="AC1288" s="268"/>
      <c r="AD1288" s="167">
        <v>1</v>
      </c>
      <c r="AE1288" s="167">
        <v>9600</v>
      </c>
      <c r="AF1288" s="167">
        <f t="shared" si="78"/>
        <v>9600</v>
      </c>
      <c r="AG1288" s="27">
        <v>42644</v>
      </c>
      <c r="AH1288" s="168">
        <v>42675</v>
      </c>
      <c r="AI1288" s="29" t="str">
        <f t="shared" si="77"/>
        <v>～</v>
      </c>
      <c r="AJ1288" s="169">
        <f t="shared" si="79"/>
        <v>44500</v>
      </c>
      <c r="AK1288" s="23" t="s">
        <v>13814</v>
      </c>
      <c r="AL1288" s="132" t="s">
        <v>15677</v>
      </c>
      <c r="AM1288" s="35">
        <v>42675</v>
      </c>
      <c r="AN1288" s="27"/>
      <c r="AO1288" s="104">
        <v>42723</v>
      </c>
      <c r="AP1288" s="25" t="s">
        <v>15066</v>
      </c>
    </row>
    <row r="1289" spans="1:42" s="74" customFormat="1" ht="24.75" customHeight="1" x14ac:dyDescent="0.15">
      <c r="A1289" s="422">
        <v>1286</v>
      </c>
      <c r="B1289" s="268" t="s">
        <v>14826</v>
      </c>
      <c r="C1289" s="23" t="s">
        <v>582</v>
      </c>
      <c r="D1289" s="24" t="s">
        <v>14830</v>
      </c>
      <c r="E1289" s="23"/>
      <c r="F1289" s="23"/>
      <c r="G1289" s="25" t="s">
        <v>15451</v>
      </c>
      <c r="H1289" s="23" t="s">
        <v>15452</v>
      </c>
      <c r="I1289" s="23" t="s">
        <v>12372</v>
      </c>
      <c r="J1289" s="25" t="s">
        <v>15067</v>
      </c>
      <c r="K1289" s="25" t="s">
        <v>15453</v>
      </c>
      <c r="L1289" s="134"/>
      <c r="M1289" s="23" t="s">
        <v>15454</v>
      </c>
      <c r="N1289" s="33" t="s">
        <v>15455</v>
      </c>
      <c r="O1289" s="25" t="s">
        <v>15456</v>
      </c>
      <c r="P1289" s="23" t="s">
        <v>15457</v>
      </c>
      <c r="Q1289" s="25" t="s">
        <v>15458</v>
      </c>
      <c r="R1289" s="25"/>
      <c r="S1289" s="23" t="s">
        <v>15459</v>
      </c>
      <c r="T1289" s="23" t="s">
        <v>15460</v>
      </c>
      <c r="U1289" s="25" t="s">
        <v>15461</v>
      </c>
      <c r="V1289" s="23" t="s">
        <v>15462</v>
      </c>
      <c r="W1289" s="25" t="s">
        <v>15463</v>
      </c>
      <c r="X1289" s="25" t="s">
        <v>15464</v>
      </c>
      <c r="Y1289" s="23" t="s">
        <v>15465</v>
      </c>
      <c r="Z1289" s="23" t="s">
        <v>15466</v>
      </c>
      <c r="AA1289" s="33">
        <v>5</v>
      </c>
      <c r="AB1289" s="295" t="str">
        <f t="shared" si="76"/>
        <v>年間</v>
      </c>
      <c r="AC1289" s="268"/>
      <c r="AD1289" s="167">
        <v>1</v>
      </c>
      <c r="AE1289" s="167">
        <v>9600</v>
      </c>
      <c r="AF1289" s="167">
        <f t="shared" si="78"/>
        <v>9600</v>
      </c>
      <c r="AG1289" s="27">
        <v>42644</v>
      </c>
      <c r="AH1289" s="168">
        <v>42675</v>
      </c>
      <c r="AI1289" s="29" t="str">
        <f t="shared" si="77"/>
        <v>～</v>
      </c>
      <c r="AJ1289" s="169">
        <f t="shared" si="79"/>
        <v>44500</v>
      </c>
      <c r="AK1289" s="23" t="s">
        <v>13814</v>
      </c>
      <c r="AL1289" s="132" t="s">
        <v>15678</v>
      </c>
      <c r="AM1289" s="35">
        <v>42675</v>
      </c>
      <c r="AN1289" s="27"/>
      <c r="AO1289" s="104">
        <v>42723</v>
      </c>
      <c r="AP1289" s="25" t="s">
        <v>15066</v>
      </c>
    </row>
    <row r="1290" spans="1:42" s="74" customFormat="1" ht="24.75" customHeight="1" x14ac:dyDescent="0.15">
      <c r="A1290" s="422">
        <v>1287</v>
      </c>
      <c r="B1290" s="268" t="s">
        <v>14826</v>
      </c>
      <c r="C1290" s="23" t="s">
        <v>582</v>
      </c>
      <c r="D1290" s="24" t="s">
        <v>14830</v>
      </c>
      <c r="E1290" s="23"/>
      <c r="F1290" s="23"/>
      <c r="G1290" s="25" t="s">
        <v>15451</v>
      </c>
      <c r="H1290" s="23" t="s">
        <v>15452</v>
      </c>
      <c r="I1290" s="23" t="s">
        <v>12372</v>
      </c>
      <c r="J1290" s="25" t="s">
        <v>15067</v>
      </c>
      <c r="K1290" s="25" t="s">
        <v>15453</v>
      </c>
      <c r="L1290" s="134"/>
      <c r="M1290" s="23" t="s">
        <v>15454</v>
      </c>
      <c r="N1290" s="33" t="s">
        <v>15455</v>
      </c>
      <c r="O1290" s="25" t="s">
        <v>15456</v>
      </c>
      <c r="P1290" s="23" t="s">
        <v>15457</v>
      </c>
      <c r="Q1290" s="25" t="s">
        <v>15458</v>
      </c>
      <c r="R1290" s="25"/>
      <c r="S1290" s="23" t="s">
        <v>15459</v>
      </c>
      <c r="T1290" s="23" t="s">
        <v>15460</v>
      </c>
      <c r="U1290" s="25" t="s">
        <v>15461</v>
      </c>
      <c r="V1290" s="23" t="s">
        <v>15462</v>
      </c>
      <c r="W1290" s="25" t="s">
        <v>15463</v>
      </c>
      <c r="X1290" s="25" t="s">
        <v>15464</v>
      </c>
      <c r="Y1290" s="23" t="s">
        <v>15465</v>
      </c>
      <c r="Z1290" s="23" t="s">
        <v>15466</v>
      </c>
      <c r="AA1290" s="33">
        <v>5</v>
      </c>
      <c r="AB1290" s="295" t="str">
        <f t="shared" si="76"/>
        <v>年間</v>
      </c>
      <c r="AC1290" s="268"/>
      <c r="AD1290" s="167">
        <v>1</v>
      </c>
      <c r="AE1290" s="167">
        <v>9600</v>
      </c>
      <c r="AF1290" s="167">
        <f t="shared" si="78"/>
        <v>9600</v>
      </c>
      <c r="AG1290" s="27">
        <v>42644</v>
      </c>
      <c r="AH1290" s="168">
        <v>42675</v>
      </c>
      <c r="AI1290" s="29" t="str">
        <f t="shared" si="77"/>
        <v>～</v>
      </c>
      <c r="AJ1290" s="169">
        <f t="shared" si="79"/>
        <v>44500</v>
      </c>
      <c r="AK1290" s="23" t="s">
        <v>13814</v>
      </c>
      <c r="AL1290" s="132" t="s">
        <v>15679</v>
      </c>
      <c r="AM1290" s="35">
        <v>42675</v>
      </c>
      <c r="AN1290" s="27"/>
      <c r="AO1290" s="104">
        <v>42723</v>
      </c>
      <c r="AP1290" s="25" t="s">
        <v>15066</v>
      </c>
    </row>
    <row r="1291" spans="1:42" s="74" customFormat="1" ht="24.75" customHeight="1" x14ac:dyDescent="0.15">
      <c r="A1291" s="422">
        <v>1288</v>
      </c>
      <c r="B1291" s="268" t="s">
        <v>14826</v>
      </c>
      <c r="C1291" s="23" t="s">
        <v>582</v>
      </c>
      <c r="D1291" s="24" t="s">
        <v>14830</v>
      </c>
      <c r="E1291" s="23"/>
      <c r="F1291" s="23"/>
      <c r="G1291" s="25" t="s">
        <v>15451</v>
      </c>
      <c r="H1291" s="23" t="s">
        <v>15452</v>
      </c>
      <c r="I1291" s="23" t="s">
        <v>12372</v>
      </c>
      <c r="J1291" s="25" t="s">
        <v>15067</v>
      </c>
      <c r="K1291" s="25" t="s">
        <v>15453</v>
      </c>
      <c r="L1291" s="134"/>
      <c r="M1291" s="23" t="s">
        <v>15454</v>
      </c>
      <c r="N1291" s="33" t="s">
        <v>15455</v>
      </c>
      <c r="O1291" s="25" t="s">
        <v>15456</v>
      </c>
      <c r="P1291" s="23" t="s">
        <v>15457</v>
      </c>
      <c r="Q1291" s="25" t="s">
        <v>15458</v>
      </c>
      <c r="R1291" s="25"/>
      <c r="S1291" s="23" t="s">
        <v>15459</v>
      </c>
      <c r="T1291" s="23" t="s">
        <v>15460</v>
      </c>
      <c r="U1291" s="25" t="s">
        <v>15461</v>
      </c>
      <c r="V1291" s="23" t="s">
        <v>15462</v>
      </c>
      <c r="W1291" s="25" t="s">
        <v>15463</v>
      </c>
      <c r="X1291" s="25" t="s">
        <v>15464</v>
      </c>
      <c r="Y1291" s="23" t="s">
        <v>15465</v>
      </c>
      <c r="Z1291" s="23" t="s">
        <v>15466</v>
      </c>
      <c r="AA1291" s="33">
        <v>5</v>
      </c>
      <c r="AB1291" s="295" t="str">
        <f t="shared" si="76"/>
        <v>年間</v>
      </c>
      <c r="AC1291" s="268"/>
      <c r="AD1291" s="167">
        <v>1</v>
      </c>
      <c r="AE1291" s="167">
        <v>9600</v>
      </c>
      <c r="AF1291" s="167">
        <f t="shared" si="78"/>
        <v>9600</v>
      </c>
      <c r="AG1291" s="27">
        <v>42644</v>
      </c>
      <c r="AH1291" s="168">
        <v>42675</v>
      </c>
      <c r="AI1291" s="29" t="str">
        <f t="shared" si="77"/>
        <v>～</v>
      </c>
      <c r="AJ1291" s="169">
        <f t="shared" si="79"/>
        <v>44500</v>
      </c>
      <c r="AK1291" s="23" t="s">
        <v>13814</v>
      </c>
      <c r="AL1291" s="132" t="s">
        <v>15680</v>
      </c>
      <c r="AM1291" s="35">
        <v>42675</v>
      </c>
      <c r="AN1291" s="27"/>
      <c r="AO1291" s="104">
        <v>42723</v>
      </c>
      <c r="AP1291" s="25" t="s">
        <v>15066</v>
      </c>
    </row>
    <row r="1292" spans="1:42" s="74" customFormat="1" ht="24.75" customHeight="1" x14ac:dyDescent="0.15">
      <c r="A1292" s="422">
        <v>1289</v>
      </c>
      <c r="B1292" s="268" t="s">
        <v>14826</v>
      </c>
      <c r="C1292" s="23" t="s">
        <v>582</v>
      </c>
      <c r="D1292" s="24" t="s">
        <v>14830</v>
      </c>
      <c r="E1292" s="23"/>
      <c r="F1292" s="23"/>
      <c r="G1292" s="25" t="s">
        <v>15451</v>
      </c>
      <c r="H1292" s="23" t="s">
        <v>15452</v>
      </c>
      <c r="I1292" s="23" t="s">
        <v>12372</v>
      </c>
      <c r="J1292" s="25" t="s">
        <v>15067</v>
      </c>
      <c r="K1292" s="25" t="s">
        <v>15453</v>
      </c>
      <c r="L1292" s="134"/>
      <c r="M1292" s="23" t="s">
        <v>15454</v>
      </c>
      <c r="N1292" s="33" t="s">
        <v>15455</v>
      </c>
      <c r="O1292" s="25" t="s">
        <v>15456</v>
      </c>
      <c r="P1292" s="23" t="s">
        <v>15457</v>
      </c>
      <c r="Q1292" s="25" t="s">
        <v>15458</v>
      </c>
      <c r="R1292" s="25"/>
      <c r="S1292" s="23" t="s">
        <v>15459</v>
      </c>
      <c r="T1292" s="23" t="s">
        <v>15460</v>
      </c>
      <c r="U1292" s="25" t="s">
        <v>15461</v>
      </c>
      <c r="V1292" s="23" t="s">
        <v>15462</v>
      </c>
      <c r="W1292" s="25" t="s">
        <v>15463</v>
      </c>
      <c r="X1292" s="25" t="s">
        <v>15464</v>
      </c>
      <c r="Y1292" s="23" t="s">
        <v>15465</v>
      </c>
      <c r="Z1292" s="23" t="s">
        <v>15466</v>
      </c>
      <c r="AA1292" s="33">
        <v>5</v>
      </c>
      <c r="AB1292" s="295" t="str">
        <f t="shared" si="76"/>
        <v>年間</v>
      </c>
      <c r="AC1292" s="268"/>
      <c r="AD1292" s="167">
        <v>1</v>
      </c>
      <c r="AE1292" s="167">
        <v>9600</v>
      </c>
      <c r="AF1292" s="167">
        <f t="shared" si="78"/>
        <v>9600</v>
      </c>
      <c r="AG1292" s="27">
        <v>42644</v>
      </c>
      <c r="AH1292" s="168">
        <v>42675</v>
      </c>
      <c r="AI1292" s="29" t="str">
        <f t="shared" si="77"/>
        <v>～</v>
      </c>
      <c r="AJ1292" s="169">
        <f t="shared" si="79"/>
        <v>44500</v>
      </c>
      <c r="AK1292" s="23" t="s">
        <v>13814</v>
      </c>
      <c r="AL1292" s="132" t="s">
        <v>15681</v>
      </c>
      <c r="AM1292" s="35">
        <v>42675</v>
      </c>
      <c r="AN1292" s="27"/>
      <c r="AO1292" s="104">
        <v>42723</v>
      </c>
      <c r="AP1292" s="25" t="s">
        <v>15066</v>
      </c>
    </row>
    <row r="1293" spans="1:42" s="74" customFormat="1" ht="24.75" customHeight="1" x14ac:dyDescent="0.15">
      <c r="A1293" s="422">
        <v>1290</v>
      </c>
      <c r="B1293" s="268" t="s">
        <v>14826</v>
      </c>
      <c r="C1293" s="23" t="s">
        <v>582</v>
      </c>
      <c r="D1293" s="24" t="s">
        <v>14830</v>
      </c>
      <c r="E1293" s="23"/>
      <c r="F1293" s="23"/>
      <c r="G1293" s="25" t="s">
        <v>15451</v>
      </c>
      <c r="H1293" s="23" t="s">
        <v>15452</v>
      </c>
      <c r="I1293" s="23" t="s">
        <v>12372</v>
      </c>
      <c r="J1293" s="25" t="s">
        <v>15067</v>
      </c>
      <c r="K1293" s="25" t="s">
        <v>15453</v>
      </c>
      <c r="L1293" s="134"/>
      <c r="M1293" s="23" t="s">
        <v>15454</v>
      </c>
      <c r="N1293" s="33" t="s">
        <v>15455</v>
      </c>
      <c r="O1293" s="25" t="s">
        <v>15456</v>
      </c>
      <c r="P1293" s="23" t="s">
        <v>15457</v>
      </c>
      <c r="Q1293" s="25" t="s">
        <v>15458</v>
      </c>
      <c r="R1293" s="25"/>
      <c r="S1293" s="23" t="s">
        <v>15459</v>
      </c>
      <c r="T1293" s="23" t="s">
        <v>15460</v>
      </c>
      <c r="U1293" s="25" t="s">
        <v>15461</v>
      </c>
      <c r="V1293" s="23" t="s">
        <v>15462</v>
      </c>
      <c r="W1293" s="25" t="s">
        <v>15463</v>
      </c>
      <c r="X1293" s="25" t="s">
        <v>15464</v>
      </c>
      <c r="Y1293" s="23" t="s">
        <v>15465</v>
      </c>
      <c r="Z1293" s="23" t="s">
        <v>15466</v>
      </c>
      <c r="AA1293" s="33">
        <v>5</v>
      </c>
      <c r="AB1293" s="295" t="str">
        <f t="shared" si="76"/>
        <v>年間</v>
      </c>
      <c r="AC1293" s="268"/>
      <c r="AD1293" s="167">
        <v>1</v>
      </c>
      <c r="AE1293" s="167">
        <v>9600</v>
      </c>
      <c r="AF1293" s="167">
        <f t="shared" si="78"/>
        <v>9600</v>
      </c>
      <c r="AG1293" s="27">
        <v>42644</v>
      </c>
      <c r="AH1293" s="168">
        <v>42675</v>
      </c>
      <c r="AI1293" s="29" t="str">
        <f t="shared" si="77"/>
        <v>～</v>
      </c>
      <c r="AJ1293" s="169">
        <f t="shared" si="79"/>
        <v>44500</v>
      </c>
      <c r="AK1293" s="23" t="s">
        <v>13814</v>
      </c>
      <c r="AL1293" s="132" t="s">
        <v>15682</v>
      </c>
      <c r="AM1293" s="35">
        <v>42675</v>
      </c>
      <c r="AN1293" s="27"/>
      <c r="AO1293" s="104">
        <v>42723</v>
      </c>
      <c r="AP1293" s="25" t="s">
        <v>15066</v>
      </c>
    </row>
    <row r="1294" spans="1:42" s="74" customFormat="1" ht="24.75" customHeight="1" x14ac:dyDescent="0.15">
      <c r="A1294" s="422">
        <v>1291</v>
      </c>
      <c r="B1294" s="268" t="s">
        <v>14826</v>
      </c>
      <c r="C1294" s="23" t="s">
        <v>582</v>
      </c>
      <c r="D1294" s="24" t="s">
        <v>14830</v>
      </c>
      <c r="E1294" s="23"/>
      <c r="F1294" s="23"/>
      <c r="G1294" s="25" t="s">
        <v>15451</v>
      </c>
      <c r="H1294" s="23" t="s">
        <v>15452</v>
      </c>
      <c r="I1294" s="23" t="s">
        <v>12372</v>
      </c>
      <c r="J1294" s="25" t="s">
        <v>15067</v>
      </c>
      <c r="K1294" s="25" t="s">
        <v>15453</v>
      </c>
      <c r="L1294" s="134"/>
      <c r="M1294" s="23" t="s">
        <v>15454</v>
      </c>
      <c r="N1294" s="33" t="s">
        <v>15455</v>
      </c>
      <c r="O1294" s="25" t="s">
        <v>15456</v>
      </c>
      <c r="P1294" s="23" t="s">
        <v>15457</v>
      </c>
      <c r="Q1294" s="25" t="s">
        <v>15458</v>
      </c>
      <c r="R1294" s="25"/>
      <c r="S1294" s="23" t="s">
        <v>15459</v>
      </c>
      <c r="T1294" s="23" t="s">
        <v>15460</v>
      </c>
      <c r="U1294" s="25" t="s">
        <v>15461</v>
      </c>
      <c r="V1294" s="23" t="s">
        <v>15462</v>
      </c>
      <c r="W1294" s="25" t="s">
        <v>15463</v>
      </c>
      <c r="X1294" s="25" t="s">
        <v>15464</v>
      </c>
      <c r="Y1294" s="23" t="s">
        <v>15465</v>
      </c>
      <c r="Z1294" s="23" t="s">
        <v>15466</v>
      </c>
      <c r="AA1294" s="33">
        <v>5</v>
      </c>
      <c r="AB1294" s="295" t="str">
        <f t="shared" si="76"/>
        <v>年間</v>
      </c>
      <c r="AC1294" s="268"/>
      <c r="AD1294" s="167">
        <v>1</v>
      </c>
      <c r="AE1294" s="167">
        <v>9600</v>
      </c>
      <c r="AF1294" s="167">
        <f t="shared" si="78"/>
        <v>9600</v>
      </c>
      <c r="AG1294" s="27">
        <v>42644</v>
      </c>
      <c r="AH1294" s="168">
        <v>42675</v>
      </c>
      <c r="AI1294" s="29" t="str">
        <f t="shared" si="77"/>
        <v>～</v>
      </c>
      <c r="AJ1294" s="169">
        <f t="shared" si="79"/>
        <v>44500</v>
      </c>
      <c r="AK1294" s="23" t="s">
        <v>13814</v>
      </c>
      <c r="AL1294" s="132" t="s">
        <v>15683</v>
      </c>
      <c r="AM1294" s="35">
        <v>42675</v>
      </c>
      <c r="AN1294" s="27"/>
      <c r="AO1294" s="104">
        <v>42723</v>
      </c>
      <c r="AP1294" s="25" t="s">
        <v>15066</v>
      </c>
    </row>
    <row r="1295" spans="1:42" s="74" customFormat="1" ht="24.75" customHeight="1" x14ac:dyDescent="0.15">
      <c r="A1295" s="422">
        <v>1292</v>
      </c>
      <c r="B1295" s="268" t="s">
        <v>14826</v>
      </c>
      <c r="C1295" s="23" t="s">
        <v>582</v>
      </c>
      <c r="D1295" s="24" t="s">
        <v>14830</v>
      </c>
      <c r="E1295" s="23"/>
      <c r="F1295" s="23"/>
      <c r="G1295" s="25" t="s">
        <v>15451</v>
      </c>
      <c r="H1295" s="23" t="s">
        <v>15452</v>
      </c>
      <c r="I1295" s="23" t="s">
        <v>12372</v>
      </c>
      <c r="J1295" s="25" t="s">
        <v>15067</v>
      </c>
      <c r="K1295" s="25" t="s">
        <v>15453</v>
      </c>
      <c r="L1295" s="134"/>
      <c r="M1295" s="23" t="s">
        <v>15454</v>
      </c>
      <c r="N1295" s="33" t="s">
        <v>15455</v>
      </c>
      <c r="O1295" s="25" t="s">
        <v>15456</v>
      </c>
      <c r="P1295" s="23" t="s">
        <v>15457</v>
      </c>
      <c r="Q1295" s="25" t="s">
        <v>15458</v>
      </c>
      <c r="R1295" s="25"/>
      <c r="S1295" s="23" t="s">
        <v>15459</v>
      </c>
      <c r="T1295" s="23" t="s">
        <v>15460</v>
      </c>
      <c r="U1295" s="25" t="s">
        <v>15461</v>
      </c>
      <c r="V1295" s="23" t="s">
        <v>15462</v>
      </c>
      <c r="W1295" s="25" t="s">
        <v>15463</v>
      </c>
      <c r="X1295" s="25" t="s">
        <v>15464</v>
      </c>
      <c r="Y1295" s="23" t="s">
        <v>15465</v>
      </c>
      <c r="Z1295" s="23" t="s">
        <v>15466</v>
      </c>
      <c r="AA1295" s="33">
        <v>5</v>
      </c>
      <c r="AB1295" s="295" t="str">
        <f t="shared" si="76"/>
        <v>年間</v>
      </c>
      <c r="AC1295" s="268"/>
      <c r="AD1295" s="167">
        <v>1</v>
      </c>
      <c r="AE1295" s="167">
        <v>9600</v>
      </c>
      <c r="AF1295" s="167">
        <f t="shared" si="78"/>
        <v>9600</v>
      </c>
      <c r="AG1295" s="27">
        <v>42644</v>
      </c>
      <c r="AH1295" s="168">
        <v>42675</v>
      </c>
      <c r="AI1295" s="29" t="str">
        <f t="shared" si="77"/>
        <v>～</v>
      </c>
      <c r="AJ1295" s="169">
        <f t="shared" si="79"/>
        <v>44500</v>
      </c>
      <c r="AK1295" s="23" t="s">
        <v>13814</v>
      </c>
      <c r="AL1295" s="132" t="s">
        <v>15684</v>
      </c>
      <c r="AM1295" s="35">
        <v>42675</v>
      </c>
      <c r="AN1295" s="27"/>
      <c r="AO1295" s="104">
        <v>42723</v>
      </c>
      <c r="AP1295" s="25" t="s">
        <v>15066</v>
      </c>
    </row>
    <row r="1296" spans="1:42" s="74" customFormat="1" ht="24.75" customHeight="1" x14ac:dyDescent="0.15">
      <c r="A1296" s="422">
        <v>1293</v>
      </c>
      <c r="B1296" s="268" t="s">
        <v>14826</v>
      </c>
      <c r="C1296" s="23" t="s">
        <v>582</v>
      </c>
      <c r="D1296" s="24" t="s">
        <v>14830</v>
      </c>
      <c r="E1296" s="23"/>
      <c r="F1296" s="23"/>
      <c r="G1296" s="25" t="s">
        <v>15451</v>
      </c>
      <c r="H1296" s="23" t="s">
        <v>15452</v>
      </c>
      <c r="I1296" s="23" t="s">
        <v>12372</v>
      </c>
      <c r="J1296" s="25" t="s">
        <v>15067</v>
      </c>
      <c r="K1296" s="25" t="s">
        <v>15453</v>
      </c>
      <c r="L1296" s="134"/>
      <c r="M1296" s="23" t="s">
        <v>15454</v>
      </c>
      <c r="N1296" s="33" t="s">
        <v>15455</v>
      </c>
      <c r="O1296" s="25" t="s">
        <v>15456</v>
      </c>
      <c r="P1296" s="23" t="s">
        <v>15457</v>
      </c>
      <c r="Q1296" s="25" t="s">
        <v>15458</v>
      </c>
      <c r="R1296" s="25"/>
      <c r="S1296" s="23" t="s">
        <v>15459</v>
      </c>
      <c r="T1296" s="23" t="s">
        <v>15460</v>
      </c>
      <c r="U1296" s="25" t="s">
        <v>15461</v>
      </c>
      <c r="V1296" s="23" t="s">
        <v>15462</v>
      </c>
      <c r="W1296" s="25" t="s">
        <v>15463</v>
      </c>
      <c r="X1296" s="25" t="s">
        <v>15464</v>
      </c>
      <c r="Y1296" s="23" t="s">
        <v>15465</v>
      </c>
      <c r="Z1296" s="23" t="s">
        <v>15466</v>
      </c>
      <c r="AA1296" s="33">
        <v>5</v>
      </c>
      <c r="AB1296" s="295" t="str">
        <f t="shared" si="76"/>
        <v>年間</v>
      </c>
      <c r="AC1296" s="268"/>
      <c r="AD1296" s="167">
        <v>1</v>
      </c>
      <c r="AE1296" s="167">
        <v>9600</v>
      </c>
      <c r="AF1296" s="167">
        <f t="shared" si="78"/>
        <v>9600</v>
      </c>
      <c r="AG1296" s="27">
        <v>42644</v>
      </c>
      <c r="AH1296" s="168">
        <v>42675</v>
      </c>
      <c r="AI1296" s="29" t="str">
        <f t="shared" si="77"/>
        <v>～</v>
      </c>
      <c r="AJ1296" s="169">
        <f t="shared" si="79"/>
        <v>44500</v>
      </c>
      <c r="AK1296" s="23" t="s">
        <v>13814</v>
      </c>
      <c r="AL1296" s="132" t="s">
        <v>15685</v>
      </c>
      <c r="AM1296" s="35">
        <v>42675</v>
      </c>
      <c r="AN1296" s="27"/>
      <c r="AO1296" s="104">
        <v>42723</v>
      </c>
      <c r="AP1296" s="25" t="s">
        <v>15066</v>
      </c>
    </row>
    <row r="1297" spans="1:42" s="74" customFormat="1" ht="24.75" customHeight="1" x14ac:dyDescent="0.15">
      <c r="A1297" s="422">
        <v>1294</v>
      </c>
      <c r="B1297" s="268" t="s">
        <v>14826</v>
      </c>
      <c r="C1297" s="23" t="s">
        <v>582</v>
      </c>
      <c r="D1297" s="24" t="s">
        <v>14830</v>
      </c>
      <c r="E1297" s="23"/>
      <c r="F1297" s="23"/>
      <c r="G1297" s="25" t="s">
        <v>15451</v>
      </c>
      <c r="H1297" s="23" t="s">
        <v>15452</v>
      </c>
      <c r="I1297" s="23" t="s">
        <v>12372</v>
      </c>
      <c r="J1297" s="25" t="s">
        <v>15067</v>
      </c>
      <c r="K1297" s="25" t="s">
        <v>15453</v>
      </c>
      <c r="L1297" s="134"/>
      <c r="M1297" s="23" t="s">
        <v>15454</v>
      </c>
      <c r="N1297" s="33" t="s">
        <v>15455</v>
      </c>
      <c r="O1297" s="25" t="s">
        <v>15456</v>
      </c>
      <c r="P1297" s="23" t="s">
        <v>15457</v>
      </c>
      <c r="Q1297" s="25" t="s">
        <v>15458</v>
      </c>
      <c r="R1297" s="25"/>
      <c r="S1297" s="23" t="s">
        <v>15459</v>
      </c>
      <c r="T1297" s="23" t="s">
        <v>15460</v>
      </c>
      <c r="U1297" s="25" t="s">
        <v>15461</v>
      </c>
      <c r="V1297" s="23" t="s">
        <v>15462</v>
      </c>
      <c r="W1297" s="25" t="s">
        <v>15463</v>
      </c>
      <c r="X1297" s="25" t="s">
        <v>15464</v>
      </c>
      <c r="Y1297" s="23" t="s">
        <v>15465</v>
      </c>
      <c r="Z1297" s="23" t="s">
        <v>15466</v>
      </c>
      <c r="AA1297" s="33">
        <v>5</v>
      </c>
      <c r="AB1297" s="295" t="str">
        <f t="shared" si="76"/>
        <v>年間</v>
      </c>
      <c r="AC1297" s="268"/>
      <c r="AD1297" s="167">
        <v>1</v>
      </c>
      <c r="AE1297" s="167">
        <v>9600</v>
      </c>
      <c r="AF1297" s="167">
        <f t="shared" si="78"/>
        <v>9600</v>
      </c>
      <c r="AG1297" s="27">
        <v>42644</v>
      </c>
      <c r="AH1297" s="168">
        <v>42675</v>
      </c>
      <c r="AI1297" s="29" t="str">
        <f t="shared" si="77"/>
        <v>～</v>
      </c>
      <c r="AJ1297" s="169">
        <f t="shared" si="79"/>
        <v>44500</v>
      </c>
      <c r="AK1297" s="23" t="s">
        <v>13814</v>
      </c>
      <c r="AL1297" s="132" t="s">
        <v>15686</v>
      </c>
      <c r="AM1297" s="35">
        <v>42675</v>
      </c>
      <c r="AN1297" s="27"/>
      <c r="AO1297" s="104">
        <v>42723</v>
      </c>
      <c r="AP1297" s="25" t="s">
        <v>15066</v>
      </c>
    </row>
    <row r="1298" spans="1:42" s="74" customFormat="1" ht="24.75" customHeight="1" x14ac:dyDescent="0.15">
      <c r="A1298" s="422">
        <v>1295</v>
      </c>
      <c r="B1298" s="268" t="s">
        <v>14826</v>
      </c>
      <c r="C1298" s="23" t="s">
        <v>582</v>
      </c>
      <c r="D1298" s="24" t="s">
        <v>14830</v>
      </c>
      <c r="E1298" s="23"/>
      <c r="F1298" s="23"/>
      <c r="G1298" s="25" t="s">
        <v>15451</v>
      </c>
      <c r="H1298" s="23" t="s">
        <v>15452</v>
      </c>
      <c r="I1298" s="23" t="s">
        <v>12372</v>
      </c>
      <c r="J1298" s="25" t="s">
        <v>15067</v>
      </c>
      <c r="K1298" s="25" t="s">
        <v>15453</v>
      </c>
      <c r="L1298" s="134"/>
      <c r="M1298" s="23" t="s">
        <v>15454</v>
      </c>
      <c r="N1298" s="33" t="s">
        <v>15455</v>
      </c>
      <c r="O1298" s="25" t="s">
        <v>15456</v>
      </c>
      <c r="P1298" s="23" t="s">
        <v>15457</v>
      </c>
      <c r="Q1298" s="25" t="s">
        <v>15458</v>
      </c>
      <c r="R1298" s="25"/>
      <c r="S1298" s="23" t="s">
        <v>15459</v>
      </c>
      <c r="T1298" s="23" t="s">
        <v>15460</v>
      </c>
      <c r="U1298" s="25" t="s">
        <v>15461</v>
      </c>
      <c r="V1298" s="23" t="s">
        <v>15462</v>
      </c>
      <c r="W1298" s="25" t="s">
        <v>15463</v>
      </c>
      <c r="X1298" s="25" t="s">
        <v>15464</v>
      </c>
      <c r="Y1298" s="23" t="s">
        <v>15465</v>
      </c>
      <c r="Z1298" s="23" t="s">
        <v>15466</v>
      </c>
      <c r="AA1298" s="33">
        <v>5</v>
      </c>
      <c r="AB1298" s="295" t="str">
        <f t="shared" si="76"/>
        <v>年間</v>
      </c>
      <c r="AC1298" s="268"/>
      <c r="AD1298" s="167">
        <v>1</v>
      </c>
      <c r="AE1298" s="167">
        <v>9600</v>
      </c>
      <c r="AF1298" s="167">
        <f t="shared" si="78"/>
        <v>9600</v>
      </c>
      <c r="AG1298" s="27">
        <v>42644</v>
      </c>
      <c r="AH1298" s="168">
        <v>42675</v>
      </c>
      <c r="AI1298" s="29" t="str">
        <f t="shared" si="77"/>
        <v>～</v>
      </c>
      <c r="AJ1298" s="169">
        <f t="shared" si="79"/>
        <v>44500</v>
      </c>
      <c r="AK1298" s="23" t="s">
        <v>13814</v>
      </c>
      <c r="AL1298" s="132" t="s">
        <v>15687</v>
      </c>
      <c r="AM1298" s="35">
        <v>42675</v>
      </c>
      <c r="AN1298" s="27"/>
      <c r="AO1298" s="104">
        <v>42723</v>
      </c>
      <c r="AP1298" s="25" t="s">
        <v>15066</v>
      </c>
    </row>
    <row r="1299" spans="1:42" s="74" customFormat="1" ht="24.75" customHeight="1" x14ac:dyDescent="0.15">
      <c r="A1299" s="422">
        <v>1296</v>
      </c>
      <c r="B1299" s="268" t="s">
        <v>14826</v>
      </c>
      <c r="C1299" s="23" t="s">
        <v>582</v>
      </c>
      <c r="D1299" s="24" t="s">
        <v>14830</v>
      </c>
      <c r="E1299" s="23"/>
      <c r="F1299" s="23"/>
      <c r="G1299" s="25" t="s">
        <v>15451</v>
      </c>
      <c r="H1299" s="23" t="s">
        <v>15452</v>
      </c>
      <c r="I1299" s="23" t="s">
        <v>12372</v>
      </c>
      <c r="J1299" s="25" t="s">
        <v>15067</v>
      </c>
      <c r="K1299" s="25" t="s">
        <v>15453</v>
      </c>
      <c r="L1299" s="134"/>
      <c r="M1299" s="23" t="s">
        <v>15454</v>
      </c>
      <c r="N1299" s="33" t="s">
        <v>15455</v>
      </c>
      <c r="O1299" s="25" t="s">
        <v>15456</v>
      </c>
      <c r="P1299" s="23" t="s">
        <v>15457</v>
      </c>
      <c r="Q1299" s="25" t="s">
        <v>15458</v>
      </c>
      <c r="R1299" s="25"/>
      <c r="S1299" s="23" t="s">
        <v>15459</v>
      </c>
      <c r="T1299" s="23" t="s">
        <v>15460</v>
      </c>
      <c r="U1299" s="25" t="s">
        <v>15461</v>
      </c>
      <c r="V1299" s="23" t="s">
        <v>15462</v>
      </c>
      <c r="W1299" s="25" t="s">
        <v>15463</v>
      </c>
      <c r="X1299" s="25" t="s">
        <v>15464</v>
      </c>
      <c r="Y1299" s="23" t="s">
        <v>15465</v>
      </c>
      <c r="Z1299" s="23" t="s">
        <v>15466</v>
      </c>
      <c r="AA1299" s="33">
        <v>5</v>
      </c>
      <c r="AB1299" s="295" t="str">
        <f t="shared" si="76"/>
        <v>年間</v>
      </c>
      <c r="AC1299" s="268"/>
      <c r="AD1299" s="167">
        <v>1</v>
      </c>
      <c r="AE1299" s="167">
        <v>9600</v>
      </c>
      <c r="AF1299" s="167">
        <f t="shared" si="78"/>
        <v>9600</v>
      </c>
      <c r="AG1299" s="27">
        <v>42644</v>
      </c>
      <c r="AH1299" s="168">
        <v>42675</v>
      </c>
      <c r="AI1299" s="29" t="str">
        <f t="shared" si="77"/>
        <v>～</v>
      </c>
      <c r="AJ1299" s="169">
        <f t="shared" si="79"/>
        <v>44500</v>
      </c>
      <c r="AK1299" s="23" t="s">
        <v>13814</v>
      </c>
      <c r="AL1299" s="132" t="s">
        <v>15688</v>
      </c>
      <c r="AM1299" s="35">
        <v>42675</v>
      </c>
      <c r="AN1299" s="27"/>
      <c r="AO1299" s="104">
        <v>42723</v>
      </c>
      <c r="AP1299" s="25" t="s">
        <v>15066</v>
      </c>
    </row>
    <row r="1300" spans="1:42" s="74" customFormat="1" ht="24.75" customHeight="1" x14ac:dyDescent="0.15">
      <c r="A1300" s="422">
        <v>1297</v>
      </c>
      <c r="B1300" s="268" t="s">
        <v>14826</v>
      </c>
      <c r="C1300" s="23" t="s">
        <v>582</v>
      </c>
      <c r="D1300" s="24" t="s">
        <v>14830</v>
      </c>
      <c r="E1300" s="23"/>
      <c r="F1300" s="23"/>
      <c r="G1300" s="25" t="s">
        <v>15451</v>
      </c>
      <c r="H1300" s="23" t="s">
        <v>15452</v>
      </c>
      <c r="I1300" s="23" t="s">
        <v>12372</v>
      </c>
      <c r="J1300" s="25" t="s">
        <v>15067</v>
      </c>
      <c r="K1300" s="25" t="s">
        <v>15453</v>
      </c>
      <c r="L1300" s="134"/>
      <c r="M1300" s="23" t="s">
        <v>15454</v>
      </c>
      <c r="N1300" s="33" t="s">
        <v>15455</v>
      </c>
      <c r="O1300" s="25" t="s">
        <v>15456</v>
      </c>
      <c r="P1300" s="23" t="s">
        <v>15457</v>
      </c>
      <c r="Q1300" s="25" t="s">
        <v>15458</v>
      </c>
      <c r="R1300" s="25"/>
      <c r="S1300" s="23" t="s">
        <v>15459</v>
      </c>
      <c r="T1300" s="23" t="s">
        <v>15460</v>
      </c>
      <c r="U1300" s="25" t="s">
        <v>15461</v>
      </c>
      <c r="V1300" s="23" t="s">
        <v>15462</v>
      </c>
      <c r="W1300" s="25" t="s">
        <v>15463</v>
      </c>
      <c r="X1300" s="25" t="s">
        <v>15464</v>
      </c>
      <c r="Y1300" s="23" t="s">
        <v>15465</v>
      </c>
      <c r="Z1300" s="23" t="s">
        <v>15466</v>
      </c>
      <c r="AA1300" s="33">
        <v>5</v>
      </c>
      <c r="AB1300" s="295" t="str">
        <f t="shared" si="76"/>
        <v>年間</v>
      </c>
      <c r="AC1300" s="268"/>
      <c r="AD1300" s="167">
        <v>1</v>
      </c>
      <c r="AE1300" s="167">
        <v>9600</v>
      </c>
      <c r="AF1300" s="167">
        <f t="shared" si="78"/>
        <v>9600</v>
      </c>
      <c r="AG1300" s="27">
        <v>42644</v>
      </c>
      <c r="AH1300" s="168">
        <v>42675</v>
      </c>
      <c r="AI1300" s="29" t="str">
        <f t="shared" si="77"/>
        <v>～</v>
      </c>
      <c r="AJ1300" s="169">
        <f t="shared" si="79"/>
        <v>44500</v>
      </c>
      <c r="AK1300" s="23" t="s">
        <v>13814</v>
      </c>
      <c r="AL1300" s="132" t="s">
        <v>15689</v>
      </c>
      <c r="AM1300" s="35">
        <v>42675</v>
      </c>
      <c r="AN1300" s="27"/>
      <c r="AO1300" s="104">
        <v>42723</v>
      </c>
      <c r="AP1300" s="25" t="s">
        <v>15066</v>
      </c>
    </row>
    <row r="1301" spans="1:42" s="74" customFormat="1" ht="24.75" customHeight="1" x14ac:dyDescent="0.15">
      <c r="A1301" s="422">
        <v>1298</v>
      </c>
      <c r="B1301" s="268" t="s">
        <v>14826</v>
      </c>
      <c r="C1301" s="23" t="s">
        <v>582</v>
      </c>
      <c r="D1301" s="24" t="s">
        <v>14830</v>
      </c>
      <c r="E1301" s="23"/>
      <c r="F1301" s="23"/>
      <c r="G1301" s="25" t="s">
        <v>15451</v>
      </c>
      <c r="H1301" s="23" t="s">
        <v>15452</v>
      </c>
      <c r="I1301" s="23" t="s">
        <v>12372</v>
      </c>
      <c r="J1301" s="25" t="s">
        <v>15067</v>
      </c>
      <c r="K1301" s="25" t="s">
        <v>15453</v>
      </c>
      <c r="L1301" s="134"/>
      <c r="M1301" s="23" t="s">
        <v>15454</v>
      </c>
      <c r="N1301" s="33" t="s">
        <v>15455</v>
      </c>
      <c r="O1301" s="25" t="s">
        <v>15456</v>
      </c>
      <c r="P1301" s="23" t="s">
        <v>15457</v>
      </c>
      <c r="Q1301" s="25" t="s">
        <v>15458</v>
      </c>
      <c r="R1301" s="25"/>
      <c r="S1301" s="23" t="s">
        <v>15459</v>
      </c>
      <c r="T1301" s="23" t="s">
        <v>15460</v>
      </c>
      <c r="U1301" s="25" t="s">
        <v>15461</v>
      </c>
      <c r="V1301" s="23" t="s">
        <v>15462</v>
      </c>
      <c r="W1301" s="25" t="s">
        <v>15463</v>
      </c>
      <c r="X1301" s="25" t="s">
        <v>15464</v>
      </c>
      <c r="Y1301" s="23" t="s">
        <v>15465</v>
      </c>
      <c r="Z1301" s="23" t="s">
        <v>15466</v>
      </c>
      <c r="AA1301" s="33">
        <v>5</v>
      </c>
      <c r="AB1301" s="295" t="str">
        <f t="shared" si="76"/>
        <v>年間</v>
      </c>
      <c r="AC1301" s="268"/>
      <c r="AD1301" s="167">
        <v>1</v>
      </c>
      <c r="AE1301" s="167">
        <v>9600</v>
      </c>
      <c r="AF1301" s="167">
        <f t="shared" si="78"/>
        <v>9600</v>
      </c>
      <c r="AG1301" s="27">
        <v>42644</v>
      </c>
      <c r="AH1301" s="168">
        <v>42675</v>
      </c>
      <c r="AI1301" s="29" t="str">
        <f t="shared" si="77"/>
        <v>～</v>
      </c>
      <c r="AJ1301" s="169">
        <f t="shared" si="79"/>
        <v>44500</v>
      </c>
      <c r="AK1301" s="23" t="s">
        <v>13814</v>
      </c>
      <c r="AL1301" s="132" t="s">
        <v>15690</v>
      </c>
      <c r="AM1301" s="35">
        <v>42675</v>
      </c>
      <c r="AN1301" s="27"/>
      <c r="AO1301" s="104">
        <v>42723</v>
      </c>
      <c r="AP1301" s="25" t="s">
        <v>15066</v>
      </c>
    </row>
    <row r="1302" spans="1:42" s="74" customFormat="1" ht="24.75" customHeight="1" x14ac:dyDescent="0.15">
      <c r="A1302" s="422">
        <v>1299</v>
      </c>
      <c r="B1302" s="268" t="s">
        <v>14826</v>
      </c>
      <c r="C1302" s="23" t="s">
        <v>582</v>
      </c>
      <c r="D1302" s="24" t="s">
        <v>14830</v>
      </c>
      <c r="E1302" s="23"/>
      <c r="F1302" s="23"/>
      <c r="G1302" s="25" t="s">
        <v>15451</v>
      </c>
      <c r="H1302" s="23" t="s">
        <v>15452</v>
      </c>
      <c r="I1302" s="23" t="s">
        <v>12372</v>
      </c>
      <c r="J1302" s="25" t="s">
        <v>15067</v>
      </c>
      <c r="K1302" s="25" t="s">
        <v>15453</v>
      </c>
      <c r="L1302" s="134"/>
      <c r="M1302" s="23" t="s">
        <v>15454</v>
      </c>
      <c r="N1302" s="33" t="s">
        <v>15455</v>
      </c>
      <c r="O1302" s="25" t="s">
        <v>15456</v>
      </c>
      <c r="P1302" s="23" t="s">
        <v>15457</v>
      </c>
      <c r="Q1302" s="25" t="s">
        <v>15458</v>
      </c>
      <c r="R1302" s="25"/>
      <c r="S1302" s="23" t="s">
        <v>15459</v>
      </c>
      <c r="T1302" s="23" t="s">
        <v>15460</v>
      </c>
      <c r="U1302" s="25" t="s">
        <v>15461</v>
      </c>
      <c r="V1302" s="23" t="s">
        <v>15462</v>
      </c>
      <c r="W1302" s="25" t="s">
        <v>15463</v>
      </c>
      <c r="X1302" s="25" t="s">
        <v>15464</v>
      </c>
      <c r="Y1302" s="23" t="s">
        <v>15465</v>
      </c>
      <c r="Z1302" s="23" t="s">
        <v>15466</v>
      </c>
      <c r="AA1302" s="33">
        <v>5</v>
      </c>
      <c r="AB1302" s="295" t="str">
        <f t="shared" ref="AB1302:AB1322" si="80">IF(ISBLANK($AA1302),"","年間")</f>
        <v>年間</v>
      </c>
      <c r="AC1302" s="268"/>
      <c r="AD1302" s="167">
        <v>1</v>
      </c>
      <c r="AE1302" s="167">
        <v>9600</v>
      </c>
      <c r="AF1302" s="167">
        <f t="shared" si="78"/>
        <v>9600</v>
      </c>
      <c r="AG1302" s="27">
        <v>42644</v>
      </c>
      <c r="AH1302" s="168">
        <v>42675</v>
      </c>
      <c r="AI1302" s="29" t="str">
        <f t="shared" si="77"/>
        <v>～</v>
      </c>
      <c r="AJ1302" s="169">
        <f t="shared" si="79"/>
        <v>44500</v>
      </c>
      <c r="AK1302" s="23" t="s">
        <v>13814</v>
      </c>
      <c r="AL1302" s="132" t="s">
        <v>15691</v>
      </c>
      <c r="AM1302" s="35">
        <v>42675</v>
      </c>
      <c r="AN1302" s="27"/>
      <c r="AO1302" s="104">
        <v>42723</v>
      </c>
      <c r="AP1302" s="25" t="s">
        <v>15066</v>
      </c>
    </row>
    <row r="1303" spans="1:42" s="74" customFormat="1" ht="24.75" customHeight="1" x14ac:dyDescent="0.15">
      <c r="A1303" s="422">
        <v>1300</v>
      </c>
      <c r="B1303" s="268" t="s">
        <v>14826</v>
      </c>
      <c r="C1303" s="23" t="s">
        <v>582</v>
      </c>
      <c r="D1303" s="24" t="s">
        <v>14830</v>
      </c>
      <c r="E1303" s="23"/>
      <c r="F1303" s="23"/>
      <c r="G1303" s="25" t="s">
        <v>15451</v>
      </c>
      <c r="H1303" s="23" t="s">
        <v>15452</v>
      </c>
      <c r="I1303" s="23" t="s">
        <v>12372</v>
      </c>
      <c r="J1303" s="25" t="s">
        <v>15067</v>
      </c>
      <c r="K1303" s="25" t="s">
        <v>15453</v>
      </c>
      <c r="L1303" s="134"/>
      <c r="M1303" s="23" t="s">
        <v>15454</v>
      </c>
      <c r="N1303" s="33" t="s">
        <v>15455</v>
      </c>
      <c r="O1303" s="25" t="s">
        <v>15456</v>
      </c>
      <c r="P1303" s="23" t="s">
        <v>15457</v>
      </c>
      <c r="Q1303" s="25" t="s">
        <v>15458</v>
      </c>
      <c r="R1303" s="25"/>
      <c r="S1303" s="23" t="s">
        <v>15459</v>
      </c>
      <c r="T1303" s="23" t="s">
        <v>15460</v>
      </c>
      <c r="U1303" s="25" t="s">
        <v>15461</v>
      </c>
      <c r="V1303" s="23" t="s">
        <v>15462</v>
      </c>
      <c r="W1303" s="25" t="s">
        <v>15463</v>
      </c>
      <c r="X1303" s="25" t="s">
        <v>15464</v>
      </c>
      <c r="Y1303" s="23" t="s">
        <v>15465</v>
      </c>
      <c r="Z1303" s="23" t="s">
        <v>15466</v>
      </c>
      <c r="AA1303" s="33">
        <v>5</v>
      </c>
      <c r="AB1303" s="295" t="str">
        <f t="shared" si="80"/>
        <v>年間</v>
      </c>
      <c r="AC1303" s="268"/>
      <c r="AD1303" s="167">
        <v>1</v>
      </c>
      <c r="AE1303" s="167">
        <v>9600</v>
      </c>
      <c r="AF1303" s="167">
        <f t="shared" si="78"/>
        <v>9600</v>
      </c>
      <c r="AG1303" s="27">
        <v>42644</v>
      </c>
      <c r="AH1303" s="168">
        <v>42675</v>
      </c>
      <c r="AI1303" s="29" t="str">
        <f t="shared" si="77"/>
        <v>～</v>
      </c>
      <c r="AJ1303" s="169">
        <f t="shared" si="79"/>
        <v>44500</v>
      </c>
      <c r="AK1303" s="23" t="s">
        <v>13814</v>
      </c>
      <c r="AL1303" s="132" t="s">
        <v>15692</v>
      </c>
      <c r="AM1303" s="35">
        <v>42675</v>
      </c>
      <c r="AN1303" s="27"/>
      <c r="AO1303" s="104">
        <v>42723</v>
      </c>
      <c r="AP1303" s="25" t="s">
        <v>15066</v>
      </c>
    </row>
    <row r="1304" spans="1:42" s="74" customFormat="1" ht="24.75" customHeight="1" x14ac:dyDescent="0.15">
      <c r="A1304" s="422">
        <v>1301</v>
      </c>
      <c r="B1304" s="268" t="s">
        <v>14826</v>
      </c>
      <c r="C1304" s="23" t="s">
        <v>582</v>
      </c>
      <c r="D1304" s="24" t="s">
        <v>14830</v>
      </c>
      <c r="E1304" s="23"/>
      <c r="F1304" s="23"/>
      <c r="G1304" s="25" t="s">
        <v>15451</v>
      </c>
      <c r="H1304" s="23" t="s">
        <v>15452</v>
      </c>
      <c r="I1304" s="23" t="s">
        <v>12372</v>
      </c>
      <c r="J1304" s="25" t="s">
        <v>15067</v>
      </c>
      <c r="K1304" s="25" t="s">
        <v>15453</v>
      </c>
      <c r="L1304" s="134"/>
      <c r="M1304" s="23" t="s">
        <v>15454</v>
      </c>
      <c r="N1304" s="33" t="s">
        <v>15455</v>
      </c>
      <c r="O1304" s="25" t="s">
        <v>15456</v>
      </c>
      <c r="P1304" s="23" t="s">
        <v>15457</v>
      </c>
      <c r="Q1304" s="25" t="s">
        <v>15458</v>
      </c>
      <c r="R1304" s="25"/>
      <c r="S1304" s="23" t="s">
        <v>15459</v>
      </c>
      <c r="T1304" s="23" t="s">
        <v>15460</v>
      </c>
      <c r="U1304" s="25" t="s">
        <v>15461</v>
      </c>
      <c r="V1304" s="23" t="s">
        <v>15462</v>
      </c>
      <c r="W1304" s="25" t="s">
        <v>15463</v>
      </c>
      <c r="X1304" s="25" t="s">
        <v>15464</v>
      </c>
      <c r="Y1304" s="23" t="s">
        <v>15465</v>
      </c>
      <c r="Z1304" s="23" t="s">
        <v>15466</v>
      </c>
      <c r="AA1304" s="33">
        <v>5</v>
      </c>
      <c r="AB1304" s="295" t="str">
        <f t="shared" si="80"/>
        <v>年間</v>
      </c>
      <c r="AC1304" s="268"/>
      <c r="AD1304" s="167">
        <v>1</v>
      </c>
      <c r="AE1304" s="167">
        <v>9600</v>
      </c>
      <c r="AF1304" s="167">
        <f t="shared" si="78"/>
        <v>9600</v>
      </c>
      <c r="AG1304" s="27">
        <v>42644</v>
      </c>
      <c r="AH1304" s="168">
        <v>42675</v>
      </c>
      <c r="AI1304" s="29" t="str">
        <f t="shared" si="77"/>
        <v>～</v>
      </c>
      <c r="AJ1304" s="169">
        <f t="shared" si="79"/>
        <v>44500</v>
      </c>
      <c r="AK1304" s="23" t="s">
        <v>13814</v>
      </c>
      <c r="AL1304" s="132" t="s">
        <v>15693</v>
      </c>
      <c r="AM1304" s="35">
        <v>42675</v>
      </c>
      <c r="AN1304" s="27"/>
      <c r="AO1304" s="104">
        <v>42723</v>
      </c>
      <c r="AP1304" s="25" t="s">
        <v>15066</v>
      </c>
    </row>
    <row r="1305" spans="1:42" s="74" customFormat="1" ht="24.75" customHeight="1" x14ac:dyDescent="0.15">
      <c r="A1305" s="422">
        <v>1302</v>
      </c>
      <c r="B1305" s="268" t="s">
        <v>14826</v>
      </c>
      <c r="C1305" s="23" t="s">
        <v>582</v>
      </c>
      <c r="D1305" s="24" t="s">
        <v>14830</v>
      </c>
      <c r="E1305" s="23"/>
      <c r="F1305" s="23"/>
      <c r="G1305" s="25" t="s">
        <v>15451</v>
      </c>
      <c r="H1305" s="23" t="s">
        <v>15452</v>
      </c>
      <c r="I1305" s="23" t="s">
        <v>12372</v>
      </c>
      <c r="J1305" s="25" t="s">
        <v>15067</v>
      </c>
      <c r="K1305" s="25" t="s">
        <v>15453</v>
      </c>
      <c r="L1305" s="134"/>
      <c r="M1305" s="23" t="s">
        <v>15454</v>
      </c>
      <c r="N1305" s="33" t="s">
        <v>15455</v>
      </c>
      <c r="O1305" s="25" t="s">
        <v>15456</v>
      </c>
      <c r="P1305" s="23" t="s">
        <v>15457</v>
      </c>
      <c r="Q1305" s="25" t="s">
        <v>15458</v>
      </c>
      <c r="R1305" s="25"/>
      <c r="S1305" s="23" t="s">
        <v>15459</v>
      </c>
      <c r="T1305" s="23" t="s">
        <v>15460</v>
      </c>
      <c r="U1305" s="25" t="s">
        <v>15461</v>
      </c>
      <c r="V1305" s="23" t="s">
        <v>15462</v>
      </c>
      <c r="W1305" s="25" t="s">
        <v>15463</v>
      </c>
      <c r="X1305" s="25" t="s">
        <v>15464</v>
      </c>
      <c r="Y1305" s="23" t="s">
        <v>15465</v>
      </c>
      <c r="Z1305" s="23" t="s">
        <v>15466</v>
      </c>
      <c r="AA1305" s="33">
        <v>5</v>
      </c>
      <c r="AB1305" s="295" t="str">
        <f t="shared" si="80"/>
        <v>年間</v>
      </c>
      <c r="AC1305" s="268"/>
      <c r="AD1305" s="167">
        <v>1</v>
      </c>
      <c r="AE1305" s="167">
        <v>9600</v>
      </c>
      <c r="AF1305" s="167">
        <f t="shared" si="78"/>
        <v>9600</v>
      </c>
      <c r="AG1305" s="27">
        <v>42644</v>
      </c>
      <c r="AH1305" s="168">
        <v>42675</v>
      </c>
      <c r="AI1305" s="29" t="str">
        <f t="shared" si="77"/>
        <v>～</v>
      </c>
      <c r="AJ1305" s="169">
        <f t="shared" si="79"/>
        <v>44500</v>
      </c>
      <c r="AK1305" s="23" t="s">
        <v>13814</v>
      </c>
      <c r="AL1305" s="132" t="s">
        <v>15694</v>
      </c>
      <c r="AM1305" s="35">
        <v>42675</v>
      </c>
      <c r="AN1305" s="27"/>
      <c r="AO1305" s="104">
        <v>42723</v>
      </c>
      <c r="AP1305" s="25" t="s">
        <v>15066</v>
      </c>
    </row>
    <row r="1306" spans="1:42" s="74" customFormat="1" ht="24.75" customHeight="1" x14ac:dyDescent="0.15">
      <c r="A1306" s="422">
        <v>1303</v>
      </c>
      <c r="B1306" s="268" t="s">
        <v>14826</v>
      </c>
      <c r="C1306" s="23" t="s">
        <v>582</v>
      </c>
      <c r="D1306" s="24" t="s">
        <v>14830</v>
      </c>
      <c r="E1306" s="23"/>
      <c r="F1306" s="23"/>
      <c r="G1306" s="25" t="s">
        <v>15451</v>
      </c>
      <c r="H1306" s="23" t="s">
        <v>15452</v>
      </c>
      <c r="I1306" s="23" t="s">
        <v>12372</v>
      </c>
      <c r="J1306" s="25" t="s">
        <v>15067</v>
      </c>
      <c r="K1306" s="25" t="s">
        <v>15453</v>
      </c>
      <c r="L1306" s="134"/>
      <c r="M1306" s="23" t="s">
        <v>15454</v>
      </c>
      <c r="N1306" s="33" t="s">
        <v>15455</v>
      </c>
      <c r="O1306" s="25" t="s">
        <v>15456</v>
      </c>
      <c r="P1306" s="23" t="s">
        <v>15457</v>
      </c>
      <c r="Q1306" s="25" t="s">
        <v>15458</v>
      </c>
      <c r="R1306" s="25"/>
      <c r="S1306" s="23" t="s">
        <v>15459</v>
      </c>
      <c r="T1306" s="23" t="s">
        <v>15460</v>
      </c>
      <c r="U1306" s="25" t="s">
        <v>15461</v>
      </c>
      <c r="V1306" s="23" t="s">
        <v>15462</v>
      </c>
      <c r="W1306" s="25" t="s">
        <v>15463</v>
      </c>
      <c r="X1306" s="25" t="s">
        <v>15464</v>
      </c>
      <c r="Y1306" s="23" t="s">
        <v>15465</v>
      </c>
      <c r="Z1306" s="23" t="s">
        <v>15466</v>
      </c>
      <c r="AA1306" s="33">
        <v>5</v>
      </c>
      <c r="AB1306" s="295" t="str">
        <f t="shared" si="80"/>
        <v>年間</v>
      </c>
      <c r="AC1306" s="268"/>
      <c r="AD1306" s="167">
        <v>1</v>
      </c>
      <c r="AE1306" s="167">
        <v>9600</v>
      </c>
      <c r="AF1306" s="167">
        <f t="shared" si="78"/>
        <v>9600</v>
      </c>
      <c r="AG1306" s="27">
        <v>42644</v>
      </c>
      <c r="AH1306" s="168">
        <v>42675</v>
      </c>
      <c r="AI1306" s="29" t="str">
        <f t="shared" si="77"/>
        <v>～</v>
      </c>
      <c r="AJ1306" s="169">
        <f t="shared" si="79"/>
        <v>44500</v>
      </c>
      <c r="AK1306" s="23" t="s">
        <v>13814</v>
      </c>
      <c r="AL1306" s="132" t="s">
        <v>15695</v>
      </c>
      <c r="AM1306" s="35">
        <v>42675</v>
      </c>
      <c r="AN1306" s="27"/>
      <c r="AO1306" s="104">
        <v>42723</v>
      </c>
      <c r="AP1306" s="25" t="s">
        <v>15066</v>
      </c>
    </row>
    <row r="1307" spans="1:42" s="74" customFormat="1" ht="24.75" customHeight="1" x14ac:dyDescent="0.15">
      <c r="A1307" s="422">
        <v>1304</v>
      </c>
      <c r="B1307" s="268" t="s">
        <v>14826</v>
      </c>
      <c r="C1307" s="23" t="s">
        <v>582</v>
      </c>
      <c r="D1307" s="24" t="s">
        <v>14830</v>
      </c>
      <c r="E1307" s="23"/>
      <c r="F1307" s="23"/>
      <c r="G1307" s="25" t="s">
        <v>15451</v>
      </c>
      <c r="H1307" s="23" t="s">
        <v>15452</v>
      </c>
      <c r="I1307" s="23" t="s">
        <v>12372</v>
      </c>
      <c r="J1307" s="25" t="s">
        <v>15067</v>
      </c>
      <c r="K1307" s="25" t="s">
        <v>15453</v>
      </c>
      <c r="L1307" s="134"/>
      <c r="M1307" s="23" t="s">
        <v>15454</v>
      </c>
      <c r="N1307" s="33" t="s">
        <v>15455</v>
      </c>
      <c r="O1307" s="25" t="s">
        <v>15456</v>
      </c>
      <c r="P1307" s="23" t="s">
        <v>15457</v>
      </c>
      <c r="Q1307" s="25" t="s">
        <v>15458</v>
      </c>
      <c r="R1307" s="25"/>
      <c r="S1307" s="23" t="s">
        <v>15459</v>
      </c>
      <c r="T1307" s="23" t="s">
        <v>15460</v>
      </c>
      <c r="U1307" s="25" t="s">
        <v>15461</v>
      </c>
      <c r="V1307" s="23" t="s">
        <v>15462</v>
      </c>
      <c r="W1307" s="25" t="s">
        <v>15463</v>
      </c>
      <c r="X1307" s="25" t="s">
        <v>15464</v>
      </c>
      <c r="Y1307" s="23" t="s">
        <v>15465</v>
      </c>
      <c r="Z1307" s="23" t="s">
        <v>15466</v>
      </c>
      <c r="AA1307" s="33">
        <v>5</v>
      </c>
      <c r="AB1307" s="295" t="str">
        <f t="shared" si="80"/>
        <v>年間</v>
      </c>
      <c r="AC1307" s="268"/>
      <c r="AD1307" s="167">
        <v>1</v>
      </c>
      <c r="AE1307" s="167">
        <v>9600</v>
      </c>
      <c r="AF1307" s="167">
        <f t="shared" si="78"/>
        <v>9600</v>
      </c>
      <c r="AG1307" s="27">
        <v>42644</v>
      </c>
      <c r="AH1307" s="168">
        <v>42675</v>
      </c>
      <c r="AI1307" s="29" t="str">
        <f t="shared" si="77"/>
        <v>～</v>
      </c>
      <c r="AJ1307" s="169">
        <f t="shared" si="79"/>
        <v>44500</v>
      </c>
      <c r="AK1307" s="23" t="s">
        <v>13814</v>
      </c>
      <c r="AL1307" s="132" t="s">
        <v>15696</v>
      </c>
      <c r="AM1307" s="35">
        <v>42675</v>
      </c>
      <c r="AN1307" s="27"/>
      <c r="AO1307" s="104">
        <v>42723</v>
      </c>
      <c r="AP1307" s="25" t="s">
        <v>15066</v>
      </c>
    </row>
    <row r="1308" spans="1:42" s="74" customFormat="1" ht="24.75" customHeight="1" x14ac:dyDescent="0.15">
      <c r="A1308" s="422">
        <v>1305</v>
      </c>
      <c r="B1308" s="268" t="s">
        <v>14826</v>
      </c>
      <c r="C1308" s="23" t="s">
        <v>582</v>
      </c>
      <c r="D1308" s="24" t="s">
        <v>14830</v>
      </c>
      <c r="E1308" s="23"/>
      <c r="F1308" s="23"/>
      <c r="G1308" s="25" t="s">
        <v>15451</v>
      </c>
      <c r="H1308" s="23" t="s">
        <v>15452</v>
      </c>
      <c r="I1308" s="23" t="s">
        <v>12372</v>
      </c>
      <c r="J1308" s="25" t="s">
        <v>15067</v>
      </c>
      <c r="K1308" s="25" t="s">
        <v>15453</v>
      </c>
      <c r="L1308" s="134"/>
      <c r="M1308" s="23" t="s">
        <v>15454</v>
      </c>
      <c r="N1308" s="33" t="s">
        <v>15455</v>
      </c>
      <c r="O1308" s="25" t="s">
        <v>15456</v>
      </c>
      <c r="P1308" s="23" t="s">
        <v>15457</v>
      </c>
      <c r="Q1308" s="25" t="s">
        <v>15458</v>
      </c>
      <c r="R1308" s="25"/>
      <c r="S1308" s="23" t="s">
        <v>15459</v>
      </c>
      <c r="T1308" s="23" t="s">
        <v>15460</v>
      </c>
      <c r="U1308" s="25" t="s">
        <v>15461</v>
      </c>
      <c r="V1308" s="23" t="s">
        <v>15462</v>
      </c>
      <c r="W1308" s="25" t="s">
        <v>15463</v>
      </c>
      <c r="X1308" s="25" t="s">
        <v>15464</v>
      </c>
      <c r="Y1308" s="23" t="s">
        <v>15465</v>
      </c>
      <c r="Z1308" s="23" t="s">
        <v>15466</v>
      </c>
      <c r="AA1308" s="33">
        <v>5</v>
      </c>
      <c r="AB1308" s="295" t="str">
        <f t="shared" si="80"/>
        <v>年間</v>
      </c>
      <c r="AC1308" s="268"/>
      <c r="AD1308" s="167">
        <v>1</v>
      </c>
      <c r="AE1308" s="167">
        <v>9600</v>
      </c>
      <c r="AF1308" s="167">
        <f t="shared" si="78"/>
        <v>9600</v>
      </c>
      <c r="AG1308" s="27">
        <v>42644</v>
      </c>
      <c r="AH1308" s="168">
        <v>42675</v>
      </c>
      <c r="AI1308" s="29" t="str">
        <f t="shared" si="77"/>
        <v>～</v>
      </c>
      <c r="AJ1308" s="169">
        <f t="shared" si="79"/>
        <v>44500</v>
      </c>
      <c r="AK1308" s="23" t="s">
        <v>13814</v>
      </c>
      <c r="AL1308" s="132" t="s">
        <v>15697</v>
      </c>
      <c r="AM1308" s="35">
        <v>42675</v>
      </c>
      <c r="AN1308" s="27"/>
      <c r="AO1308" s="104">
        <v>42723</v>
      </c>
      <c r="AP1308" s="25" t="s">
        <v>15066</v>
      </c>
    </row>
    <row r="1309" spans="1:42" s="74" customFormat="1" ht="24.75" customHeight="1" x14ac:dyDescent="0.15">
      <c r="A1309" s="422">
        <v>1306</v>
      </c>
      <c r="B1309" s="268" t="s">
        <v>14826</v>
      </c>
      <c r="C1309" s="23" t="s">
        <v>582</v>
      </c>
      <c r="D1309" s="24" t="s">
        <v>14830</v>
      </c>
      <c r="E1309" s="23"/>
      <c r="F1309" s="23"/>
      <c r="G1309" s="25" t="s">
        <v>15451</v>
      </c>
      <c r="H1309" s="23" t="s">
        <v>15452</v>
      </c>
      <c r="I1309" s="23" t="s">
        <v>12372</v>
      </c>
      <c r="J1309" s="25" t="s">
        <v>15067</v>
      </c>
      <c r="K1309" s="25" t="s">
        <v>15453</v>
      </c>
      <c r="L1309" s="134"/>
      <c r="M1309" s="23" t="s">
        <v>15454</v>
      </c>
      <c r="N1309" s="33" t="s">
        <v>15455</v>
      </c>
      <c r="O1309" s="25" t="s">
        <v>15456</v>
      </c>
      <c r="P1309" s="23" t="s">
        <v>15457</v>
      </c>
      <c r="Q1309" s="25" t="s">
        <v>15458</v>
      </c>
      <c r="R1309" s="25"/>
      <c r="S1309" s="23" t="s">
        <v>15459</v>
      </c>
      <c r="T1309" s="23" t="s">
        <v>15460</v>
      </c>
      <c r="U1309" s="25" t="s">
        <v>15461</v>
      </c>
      <c r="V1309" s="23" t="s">
        <v>15462</v>
      </c>
      <c r="W1309" s="25" t="s">
        <v>15463</v>
      </c>
      <c r="X1309" s="25" t="s">
        <v>15464</v>
      </c>
      <c r="Y1309" s="23" t="s">
        <v>15465</v>
      </c>
      <c r="Z1309" s="23" t="s">
        <v>15466</v>
      </c>
      <c r="AA1309" s="33">
        <v>5</v>
      </c>
      <c r="AB1309" s="295" t="str">
        <f t="shared" si="80"/>
        <v>年間</v>
      </c>
      <c r="AC1309" s="268"/>
      <c r="AD1309" s="167">
        <v>1</v>
      </c>
      <c r="AE1309" s="167">
        <v>9600</v>
      </c>
      <c r="AF1309" s="167">
        <f t="shared" si="78"/>
        <v>9600</v>
      </c>
      <c r="AG1309" s="27">
        <v>42644</v>
      </c>
      <c r="AH1309" s="168">
        <v>42675</v>
      </c>
      <c r="AI1309" s="29" t="str">
        <f t="shared" si="77"/>
        <v>～</v>
      </c>
      <c r="AJ1309" s="169">
        <f t="shared" si="79"/>
        <v>44500</v>
      </c>
      <c r="AK1309" s="23" t="s">
        <v>13814</v>
      </c>
      <c r="AL1309" s="132" t="s">
        <v>15698</v>
      </c>
      <c r="AM1309" s="35">
        <v>42675</v>
      </c>
      <c r="AN1309" s="27"/>
      <c r="AO1309" s="104">
        <v>42723</v>
      </c>
      <c r="AP1309" s="25" t="s">
        <v>15066</v>
      </c>
    </row>
    <row r="1310" spans="1:42" s="74" customFormat="1" ht="24.75" customHeight="1" x14ac:dyDescent="0.15">
      <c r="A1310" s="422">
        <v>1307</v>
      </c>
      <c r="B1310" s="268" t="s">
        <v>14826</v>
      </c>
      <c r="C1310" s="23" t="s">
        <v>582</v>
      </c>
      <c r="D1310" s="24" t="s">
        <v>14830</v>
      </c>
      <c r="E1310" s="23"/>
      <c r="F1310" s="23"/>
      <c r="G1310" s="25" t="s">
        <v>15451</v>
      </c>
      <c r="H1310" s="23" t="s">
        <v>15452</v>
      </c>
      <c r="I1310" s="23" t="s">
        <v>12372</v>
      </c>
      <c r="J1310" s="25" t="s">
        <v>15067</v>
      </c>
      <c r="K1310" s="25" t="s">
        <v>15453</v>
      </c>
      <c r="L1310" s="134"/>
      <c r="M1310" s="23" t="s">
        <v>15454</v>
      </c>
      <c r="N1310" s="33" t="s">
        <v>15455</v>
      </c>
      <c r="O1310" s="25" t="s">
        <v>15456</v>
      </c>
      <c r="P1310" s="23" t="s">
        <v>15457</v>
      </c>
      <c r="Q1310" s="25" t="s">
        <v>15458</v>
      </c>
      <c r="R1310" s="25"/>
      <c r="S1310" s="23" t="s">
        <v>15459</v>
      </c>
      <c r="T1310" s="23" t="s">
        <v>15460</v>
      </c>
      <c r="U1310" s="25" t="s">
        <v>15461</v>
      </c>
      <c r="V1310" s="23" t="s">
        <v>15462</v>
      </c>
      <c r="W1310" s="25" t="s">
        <v>15463</v>
      </c>
      <c r="X1310" s="25" t="s">
        <v>15464</v>
      </c>
      <c r="Y1310" s="23" t="s">
        <v>15465</v>
      </c>
      <c r="Z1310" s="23" t="s">
        <v>15466</v>
      </c>
      <c r="AA1310" s="33">
        <v>5</v>
      </c>
      <c r="AB1310" s="295" t="str">
        <f t="shared" si="80"/>
        <v>年間</v>
      </c>
      <c r="AC1310" s="268"/>
      <c r="AD1310" s="167">
        <v>1</v>
      </c>
      <c r="AE1310" s="167">
        <v>9600</v>
      </c>
      <c r="AF1310" s="167">
        <f t="shared" si="78"/>
        <v>9600</v>
      </c>
      <c r="AG1310" s="27">
        <v>42644</v>
      </c>
      <c r="AH1310" s="168">
        <v>42675</v>
      </c>
      <c r="AI1310" s="29" t="str">
        <f t="shared" si="77"/>
        <v>～</v>
      </c>
      <c r="AJ1310" s="169">
        <f t="shared" si="79"/>
        <v>44500</v>
      </c>
      <c r="AK1310" s="23" t="s">
        <v>13814</v>
      </c>
      <c r="AL1310" s="132" t="s">
        <v>15699</v>
      </c>
      <c r="AM1310" s="35">
        <v>42675</v>
      </c>
      <c r="AN1310" s="27"/>
      <c r="AO1310" s="104">
        <v>42723</v>
      </c>
      <c r="AP1310" s="25" t="s">
        <v>15066</v>
      </c>
    </row>
    <row r="1311" spans="1:42" s="74" customFormat="1" ht="24.75" customHeight="1" x14ac:dyDescent="0.15">
      <c r="A1311" s="422">
        <v>1308</v>
      </c>
      <c r="B1311" s="268" t="s">
        <v>14826</v>
      </c>
      <c r="C1311" s="23" t="s">
        <v>582</v>
      </c>
      <c r="D1311" s="24" t="s">
        <v>14830</v>
      </c>
      <c r="E1311" s="23"/>
      <c r="F1311" s="23"/>
      <c r="G1311" s="25" t="s">
        <v>15451</v>
      </c>
      <c r="H1311" s="23" t="s">
        <v>15452</v>
      </c>
      <c r="I1311" s="23" t="s">
        <v>12372</v>
      </c>
      <c r="J1311" s="25" t="s">
        <v>15067</v>
      </c>
      <c r="K1311" s="25" t="s">
        <v>15453</v>
      </c>
      <c r="L1311" s="134"/>
      <c r="M1311" s="23" t="s">
        <v>15454</v>
      </c>
      <c r="N1311" s="33" t="s">
        <v>15455</v>
      </c>
      <c r="O1311" s="25" t="s">
        <v>15456</v>
      </c>
      <c r="P1311" s="23" t="s">
        <v>15457</v>
      </c>
      <c r="Q1311" s="25" t="s">
        <v>15458</v>
      </c>
      <c r="R1311" s="25"/>
      <c r="S1311" s="23" t="s">
        <v>15459</v>
      </c>
      <c r="T1311" s="23" t="s">
        <v>15460</v>
      </c>
      <c r="U1311" s="25" t="s">
        <v>15461</v>
      </c>
      <c r="V1311" s="23" t="s">
        <v>15462</v>
      </c>
      <c r="W1311" s="25" t="s">
        <v>15463</v>
      </c>
      <c r="X1311" s="25" t="s">
        <v>15464</v>
      </c>
      <c r="Y1311" s="23" t="s">
        <v>15465</v>
      </c>
      <c r="Z1311" s="23" t="s">
        <v>15466</v>
      </c>
      <c r="AA1311" s="33">
        <v>5</v>
      </c>
      <c r="AB1311" s="295" t="str">
        <f t="shared" si="80"/>
        <v>年間</v>
      </c>
      <c r="AC1311" s="268"/>
      <c r="AD1311" s="167">
        <v>1</v>
      </c>
      <c r="AE1311" s="167">
        <v>9600</v>
      </c>
      <c r="AF1311" s="167">
        <f t="shared" si="78"/>
        <v>9600</v>
      </c>
      <c r="AG1311" s="27">
        <v>42644</v>
      </c>
      <c r="AH1311" s="168">
        <v>42675</v>
      </c>
      <c r="AI1311" s="29" t="str">
        <f t="shared" si="77"/>
        <v>～</v>
      </c>
      <c r="AJ1311" s="169">
        <f t="shared" si="79"/>
        <v>44500</v>
      </c>
      <c r="AK1311" s="23" t="s">
        <v>13814</v>
      </c>
      <c r="AL1311" s="132" t="s">
        <v>15700</v>
      </c>
      <c r="AM1311" s="35">
        <v>42675</v>
      </c>
      <c r="AN1311" s="27"/>
      <c r="AO1311" s="104">
        <v>42723</v>
      </c>
      <c r="AP1311" s="25" t="s">
        <v>15066</v>
      </c>
    </row>
    <row r="1312" spans="1:42" s="74" customFormat="1" ht="24.75" customHeight="1" x14ac:dyDescent="0.15">
      <c r="A1312" s="422">
        <v>1309</v>
      </c>
      <c r="B1312" s="268" t="s">
        <v>14826</v>
      </c>
      <c r="C1312" s="23" t="s">
        <v>582</v>
      </c>
      <c r="D1312" s="24" t="s">
        <v>14830</v>
      </c>
      <c r="E1312" s="23"/>
      <c r="F1312" s="23"/>
      <c r="G1312" s="25" t="s">
        <v>15451</v>
      </c>
      <c r="H1312" s="23" t="s">
        <v>15452</v>
      </c>
      <c r="I1312" s="23" t="s">
        <v>12372</v>
      </c>
      <c r="J1312" s="25" t="s">
        <v>15067</v>
      </c>
      <c r="K1312" s="25" t="s">
        <v>15453</v>
      </c>
      <c r="L1312" s="134"/>
      <c r="M1312" s="23" t="s">
        <v>15454</v>
      </c>
      <c r="N1312" s="33" t="s">
        <v>15455</v>
      </c>
      <c r="O1312" s="25" t="s">
        <v>15456</v>
      </c>
      <c r="P1312" s="23" t="s">
        <v>15457</v>
      </c>
      <c r="Q1312" s="25" t="s">
        <v>15458</v>
      </c>
      <c r="R1312" s="25"/>
      <c r="S1312" s="23" t="s">
        <v>15459</v>
      </c>
      <c r="T1312" s="23" t="s">
        <v>15460</v>
      </c>
      <c r="U1312" s="25" t="s">
        <v>15461</v>
      </c>
      <c r="V1312" s="23" t="s">
        <v>15462</v>
      </c>
      <c r="W1312" s="25" t="s">
        <v>15463</v>
      </c>
      <c r="X1312" s="25" t="s">
        <v>15464</v>
      </c>
      <c r="Y1312" s="23" t="s">
        <v>15465</v>
      </c>
      <c r="Z1312" s="23" t="s">
        <v>15466</v>
      </c>
      <c r="AA1312" s="33">
        <v>5</v>
      </c>
      <c r="AB1312" s="295" t="str">
        <f t="shared" si="80"/>
        <v>年間</v>
      </c>
      <c r="AC1312" s="268"/>
      <c r="AD1312" s="167">
        <v>1</v>
      </c>
      <c r="AE1312" s="167">
        <v>9600</v>
      </c>
      <c r="AF1312" s="167">
        <f t="shared" si="78"/>
        <v>9600</v>
      </c>
      <c r="AG1312" s="27">
        <v>42644</v>
      </c>
      <c r="AH1312" s="168">
        <v>42675</v>
      </c>
      <c r="AI1312" s="29" t="str">
        <f t="shared" si="77"/>
        <v>～</v>
      </c>
      <c r="AJ1312" s="169">
        <f t="shared" si="79"/>
        <v>44500</v>
      </c>
      <c r="AK1312" s="23" t="s">
        <v>13814</v>
      </c>
      <c r="AL1312" s="132" t="s">
        <v>15701</v>
      </c>
      <c r="AM1312" s="35">
        <v>42675</v>
      </c>
      <c r="AN1312" s="27"/>
      <c r="AO1312" s="104">
        <v>42723</v>
      </c>
      <c r="AP1312" s="25" t="s">
        <v>15066</v>
      </c>
    </row>
    <row r="1313" spans="1:42" s="74" customFormat="1" ht="24.75" customHeight="1" x14ac:dyDescent="0.15">
      <c r="A1313" s="422">
        <v>1310</v>
      </c>
      <c r="B1313" s="268" t="s">
        <v>14826</v>
      </c>
      <c r="C1313" s="23" t="s">
        <v>582</v>
      </c>
      <c r="D1313" s="24" t="s">
        <v>14830</v>
      </c>
      <c r="E1313" s="23"/>
      <c r="F1313" s="23"/>
      <c r="G1313" s="25" t="s">
        <v>15451</v>
      </c>
      <c r="H1313" s="23" t="s">
        <v>15452</v>
      </c>
      <c r="I1313" s="23" t="s">
        <v>12372</v>
      </c>
      <c r="J1313" s="25" t="s">
        <v>15067</v>
      </c>
      <c r="K1313" s="25" t="s">
        <v>15453</v>
      </c>
      <c r="L1313" s="134"/>
      <c r="M1313" s="23" t="s">
        <v>15454</v>
      </c>
      <c r="N1313" s="33" t="s">
        <v>15455</v>
      </c>
      <c r="O1313" s="25" t="s">
        <v>15456</v>
      </c>
      <c r="P1313" s="23" t="s">
        <v>15457</v>
      </c>
      <c r="Q1313" s="25" t="s">
        <v>15458</v>
      </c>
      <c r="R1313" s="25"/>
      <c r="S1313" s="23" t="s">
        <v>15459</v>
      </c>
      <c r="T1313" s="23" t="s">
        <v>15460</v>
      </c>
      <c r="U1313" s="25" t="s">
        <v>15461</v>
      </c>
      <c r="V1313" s="23" t="s">
        <v>15462</v>
      </c>
      <c r="W1313" s="25" t="s">
        <v>15463</v>
      </c>
      <c r="X1313" s="25" t="s">
        <v>15464</v>
      </c>
      <c r="Y1313" s="23" t="s">
        <v>15465</v>
      </c>
      <c r="Z1313" s="23" t="s">
        <v>15466</v>
      </c>
      <c r="AA1313" s="33">
        <v>5</v>
      </c>
      <c r="AB1313" s="295" t="str">
        <f t="shared" si="80"/>
        <v>年間</v>
      </c>
      <c r="AC1313" s="268"/>
      <c r="AD1313" s="167">
        <v>1</v>
      </c>
      <c r="AE1313" s="167">
        <v>9600</v>
      </c>
      <c r="AF1313" s="167">
        <f t="shared" si="78"/>
        <v>9600</v>
      </c>
      <c r="AG1313" s="27">
        <v>42644</v>
      </c>
      <c r="AH1313" s="168">
        <v>42675</v>
      </c>
      <c r="AI1313" s="29" t="str">
        <f t="shared" si="77"/>
        <v>～</v>
      </c>
      <c r="AJ1313" s="169">
        <f t="shared" si="79"/>
        <v>44500</v>
      </c>
      <c r="AK1313" s="23" t="s">
        <v>13814</v>
      </c>
      <c r="AL1313" s="132" t="s">
        <v>15702</v>
      </c>
      <c r="AM1313" s="35">
        <v>42675</v>
      </c>
      <c r="AN1313" s="27"/>
      <c r="AO1313" s="104">
        <v>42723</v>
      </c>
      <c r="AP1313" s="25" t="s">
        <v>15066</v>
      </c>
    </row>
    <row r="1314" spans="1:42" s="74" customFormat="1" ht="24.75" customHeight="1" x14ac:dyDescent="0.15">
      <c r="A1314" s="422">
        <v>1311</v>
      </c>
      <c r="B1314" s="268" t="s">
        <v>14826</v>
      </c>
      <c r="C1314" s="23" t="s">
        <v>582</v>
      </c>
      <c r="D1314" s="24" t="s">
        <v>14830</v>
      </c>
      <c r="E1314" s="23"/>
      <c r="F1314" s="23"/>
      <c r="G1314" s="25" t="s">
        <v>15451</v>
      </c>
      <c r="H1314" s="23" t="s">
        <v>15452</v>
      </c>
      <c r="I1314" s="23" t="s">
        <v>12372</v>
      </c>
      <c r="J1314" s="25" t="s">
        <v>15067</v>
      </c>
      <c r="K1314" s="25" t="s">
        <v>15453</v>
      </c>
      <c r="L1314" s="134"/>
      <c r="M1314" s="23" t="s">
        <v>15454</v>
      </c>
      <c r="N1314" s="33" t="s">
        <v>15455</v>
      </c>
      <c r="O1314" s="25" t="s">
        <v>15456</v>
      </c>
      <c r="P1314" s="23" t="s">
        <v>15457</v>
      </c>
      <c r="Q1314" s="25" t="s">
        <v>15458</v>
      </c>
      <c r="R1314" s="25"/>
      <c r="S1314" s="23" t="s">
        <v>15459</v>
      </c>
      <c r="T1314" s="23" t="s">
        <v>15460</v>
      </c>
      <c r="U1314" s="25" t="s">
        <v>15461</v>
      </c>
      <c r="V1314" s="23" t="s">
        <v>15462</v>
      </c>
      <c r="W1314" s="25" t="s">
        <v>15463</v>
      </c>
      <c r="X1314" s="25" t="s">
        <v>15464</v>
      </c>
      <c r="Y1314" s="23" t="s">
        <v>15465</v>
      </c>
      <c r="Z1314" s="23" t="s">
        <v>15466</v>
      </c>
      <c r="AA1314" s="33">
        <v>5</v>
      </c>
      <c r="AB1314" s="295" t="str">
        <f t="shared" si="80"/>
        <v>年間</v>
      </c>
      <c r="AC1314" s="268"/>
      <c r="AD1314" s="167">
        <v>1</v>
      </c>
      <c r="AE1314" s="167">
        <v>9600</v>
      </c>
      <c r="AF1314" s="167">
        <f t="shared" si="78"/>
        <v>9600</v>
      </c>
      <c r="AG1314" s="27">
        <v>42644</v>
      </c>
      <c r="AH1314" s="168">
        <v>42675</v>
      </c>
      <c r="AI1314" s="29" t="str">
        <f t="shared" si="77"/>
        <v>～</v>
      </c>
      <c r="AJ1314" s="169">
        <f t="shared" si="79"/>
        <v>44500</v>
      </c>
      <c r="AK1314" s="23" t="s">
        <v>13814</v>
      </c>
      <c r="AL1314" s="132" t="s">
        <v>15703</v>
      </c>
      <c r="AM1314" s="35">
        <v>42675</v>
      </c>
      <c r="AN1314" s="27"/>
      <c r="AO1314" s="104">
        <v>42723</v>
      </c>
      <c r="AP1314" s="25" t="s">
        <v>15066</v>
      </c>
    </row>
    <row r="1315" spans="1:42" s="74" customFormat="1" ht="24.75" customHeight="1" x14ac:dyDescent="0.15">
      <c r="A1315" s="422">
        <v>1312</v>
      </c>
      <c r="B1315" s="268" t="s">
        <v>14826</v>
      </c>
      <c r="C1315" s="23" t="s">
        <v>582</v>
      </c>
      <c r="D1315" s="24" t="s">
        <v>14830</v>
      </c>
      <c r="E1315" s="23"/>
      <c r="F1315" s="23"/>
      <c r="G1315" s="25" t="s">
        <v>15451</v>
      </c>
      <c r="H1315" s="23" t="s">
        <v>15452</v>
      </c>
      <c r="I1315" s="23" t="s">
        <v>12372</v>
      </c>
      <c r="J1315" s="25" t="s">
        <v>15067</v>
      </c>
      <c r="K1315" s="25" t="s">
        <v>15453</v>
      </c>
      <c r="L1315" s="134"/>
      <c r="M1315" s="23" t="s">
        <v>15454</v>
      </c>
      <c r="N1315" s="33" t="s">
        <v>15455</v>
      </c>
      <c r="O1315" s="25" t="s">
        <v>15456</v>
      </c>
      <c r="P1315" s="23" t="s">
        <v>15457</v>
      </c>
      <c r="Q1315" s="25" t="s">
        <v>15458</v>
      </c>
      <c r="R1315" s="25"/>
      <c r="S1315" s="23" t="s">
        <v>15459</v>
      </c>
      <c r="T1315" s="23" t="s">
        <v>15460</v>
      </c>
      <c r="U1315" s="25" t="s">
        <v>15461</v>
      </c>
      <c r="V1315" s="23" t="s">
        <v>15462</v>
      </c>
      <c r="W1315" s="25" t="s">
        <v>15463</v>
      </c>
      <c r="X1315" s="25" t="s">
        <v>15464</v>
      </c>
      <c r="Y1315" s="23" t="s">
        <v>15465</v>
      </c>
      <c r="Z1315" s="23" t="s">
        <v>15466</v>
      </c>
      <c r="AA1315" s="33">
        <v>5</v>
      </c>
      <c r="AB1315" s="295" t="str">
        <f t="shared" si="80"/>
        <v>年間</v>
      </c>
      <c r="AC1315" s="268"/>
      <c r="AD1315" s="167">
        <v>1</v>
      </c>
      <c r="AE1315" s="167">
        <v>9600</v>
      </c>
      <c r="AF1315" s="167">
        <f t="shared" si="78"/>
        <v>9600</v>
      </c>
      <c r="AG1315" s="27">
        <v>42644</v>
      </c>
      <c r="AH1315" s="168">
        <v>42675</v>
      </c>
      <c r="AI1315" s="29" t="str">
        <f t="shared" si="77"/>
        <v>～</v>
      </c>
      <c r="AJ1315" s="169">
        <f t="shared" si="79"/>
        <v>44500</v>
      </c>
      <c r="AK1315" s="23" t="s">
        <v>13814</v>
      </c>
      <c r="AL1315" s="132" t="s">
        <v>15704</v>
      </c>
      <c r="AM1315" s="35">
        <v>42675</v>
      </c>
      <c r="AN1315" s="27"/>
      <c r="AO1315" s="104">
        <v>42723</v>
      </c>
      <c r="AP1315" s="25" t="s">
        <v>15066</v>
      </c>
    </row>
    <row r="1316" spans="1:42" s="74" customFormat="1" ht="24.75" customHeight="1" x14ac:dyDescent="0.15">
      <c r="A1316" s="422">
        <v>1313</v>
      </c>
      <c r="B1316" s="268" t="s">
        <v>14826</v>
      </c>
      <c r="C1316" s="23" t="s">
        <v>582</v>
      </c>
      <c r="D1316" s="24" t="s">
        <v>14830</v>
      </c>
      <c r="E1316" s="23"/>
      <c r="F1316" s="23"/>
      <c r="G1316" s="25" t="s">
        <v>15451</v>
      </c>
      <c r="H1316" s="23" t="s">
        <v>15452</v>
      </c>
      <c r="I1316" s="23" t="s">
        <v>12372</v>
      </c>
      <c r="J1316" s="25" t="s">
        <v>15067</v>
      </c>
      <c r="K1316" s="25" t="s">
        <v>15453</v>
      </c>
      <c r="L1316" s="134"/>
      <c r="M1316" s="23" t="s">
        <v>15454</v>
      </c>
      <c r="N1316" s="33" t="s">
        <v>15455</v>
      </c>
      <c r="O1316" s="25" t="s">
        <v>15456</v>
      </c>
      <c r="P1316" s="23" t="s">
        <v>15457</v>
      </c>
      <c r="Q1316" s="25" t="s">
        <v>15458</v>
      </c>
      <c r="R1316" s="25"/>
      <c r="S1316" s="23" t="s">
        <v>15459</v>
      </c>
      <c r="T1316" s="23" t="s">
        <v>15460</v>
      </c>
      <c r="U1316" s="25" t="s">
        <v>15461</v>
      </c>
      <c r="V1316" s="23" t="s">
        <v>15462</v>
      </c>
      <c r="W1316" s="25" t="s">
        <v>15463</v>
      </c>
      <c r="X1316" s="25" t="s">
        <v>15464</v>
      </c>
      <c r="Y1316" s="23" t="s">
        <v>15465</v>
      </c>
      <c r="Z1316" s="23" t="s">
        <v>15466</v>
      </c>
      <c r="AA1316" s="33">
        <v>5</v>
      </c>
      <c r="AB1316" s="295" t="str">
        <f t="shared" si="80"/>
        <v>年間</v>
      </c>
      <c r="AC1316" s="268"/>
      <c r="AD1316" s="167">
        <v>1</v>
      </c>
      <c r="AE1316" s="167">
        <v>9600</v>
      </c>
      <c r="AF1316" s="167">
        <f t="shared" si="78"/>
        <v>9600</v>
      </c>
      <c r="AG1316" s="27">
        <v>42644</v>
      </c>
      <c r="AH1316" s="168">
        <v>42675</v>
      </c>
      <c r="AI1316" s="29" t="str">
        <f t="shared" si="77"/>
        <v>～</v>
      </c>
      <c r="AJ1316" s="169">
        <f t="shared" si="79"/>
        <v>44500</v>
      </c>
      <c r="AK1316" s="23" t="s">
        <v>13814</v>
      </c>
      <c r="AL1316" s="132" t="s">
        <v>15705</v>
      </c>
      <c r="AM1316" s="35">
        <v>42675</v>
      </c>
      <c r="AN1316" s="27"/>
      <c r="AO1316" s="104">
        <v>42723</v>
      </c>
      <c r="AP1316" s="25" t="s">
        <v>15066</v>
      </c>
    </row>
    <row r="1317" spans="1:42" s="74" customFormat="1" ht="24.75" customHeight="1" x14ac:dyDescent="0.15">
      <c r="A1317" s="422">
        <v>1314</v>
      </c>
      <c r="B1317" s="268" t="s">
        <v>14826</v>
      </c>
      <c r="C1317" s="23" t="s">
        <v>582</v>
      </c>
      <c r="D1317" s="24" t="s">
        <v>14830</v>
      </c>
      <c r="E1317" s="23"/>
      <c r="F1317" s="23"/>
      <c r="G1317" s="25" t="s">
        <v>15451</v>
      </c>
      <c r="H1317" s="23" t="s">
        <v>15452</v>
      </c>
      <c r="I1317" s="23" t="s">
        <v>12372</v>
      </c>
      <c r="J1317" s="25" t="s">
        <v>15067</v>
      </c>
      <c r="K1317" s="25" t="s">
        <v>15453</v>
      </c>
      <c r="L1317" s="134"/>
      <c r="M1317" s="23" t="s">
        <v>15454</v>
      </c>
      <c r="N1317" s="33" t="s">
        <v>15455</v>
      </c>
      <c r="O1317" s="25" t="s">
        <v>15456</v>
      </c>
      <c r="P1317" s="23" t="s">
        <v>15457</v>
      </c>
      <c r="Q1317" s="25" t="s">
        <v>15458</v>
      </c>
      <c r="R1317" s="25"/>
      <c r="S1317" s="23" t="s">
        <v>15459</v>
      </c>
      <c r="T1317" s="23" t="s">
        <v>15460</v>
      </c>
      <c r="U1317" s="25" t="s">
        <v>15461</v>
      </c>
      <c r="V1317" s="23" t="s">
        <v>15462</v>
      </c>
      <c r="W1317" s="25" t="s">
        <v>15463</v>
      </c>
      <c r="X1317" s="25" t="s">
        <v>15464</v>
      </c>
      <c r="Y1317" s="23" t="s">
        <v>15465</v>
      </c>
      <c r="Z1317" s="23" t="s">
        <v>15466</v>
      </c>
      <c r="AA1317" s="33">
        <v>5</v>
      </c>
      <c r="AB1317" s="295" t="str">
        <f t="shared" si="80"/>
        <v>年間</v>
      </c>
      <c r="AC1317" s="268"/>
      <c r="AD1317" s="167">
        <v>1</v>
      </c>
      <c r="AE1317" s="167">
        <v>9600</v>
      </c>
      <c r="AF1317" s="167">
        <f t="shared" si="78"/>
        <v>9600</v>
      </c>
      <c r="AG1317" s="27">
        <v>42644</v>
      </c>
      <c r="AH1317" s="168">
        <v>42675</v>
      </c>
      <c r="AI1317" s="29" t="str">
        <f t="shared" si="77"/>
        <v>～</v>
      </c>
      <c r="AJ1317" s="169">
        <f t="shared" si="79"/>
        <v>44500</v>
      </c>
      <c r="AK1317" s="23" t="s">
        <v>13814</v>
      </c>
      <c r="AL1317" s="132" t="s">
        <v>15706</v>
      </c>
      <c r="AM1317" s="35">
        <v>42675</v>
      </c>
      <c r="AN1317" s="27"/>
      <c r="AO1317" s="104">
        <v>42723</v>
      </c>
      <c r="AP1317" s="25" t="s">
        <v>15066</v>
      </c>
    </row>
    <row r="1318" spans="1:42" s="74" customFormat="1" ht="24.75" customHeight="1" x14ac:dyDescent="0.15">
      <c r="A1318" s="422">
        <v>1315</v>
      </c>
      <c r="B1318" s="268" t="s">
        <v>14826</v>
      </c>
      <c r="C1318" s="23" t="s">
        <v>582</v>
      </c>
      <c r="D1318" s="24" t="s">
        <v>14830</v>
      </c>
      <c r="E1318" s="23"/>
      <c r="F1318" s="23"/>
      <c r="G1318" s="25" t="s">
        <v>15451</v>
      </c>
      <c r="H1318" s="23" t="s">
        <v>15452</v>
      </c>
      <c r="I1318" s="23" t="s">
        <v>12372</v>
      </c>
      <c r="J1318" s="25" t="s">
        <v>15067</v>
      </c>
      <c r="K1318" s="25" t="s">
        <v>15453</v>
      </c>
      <c r="L1318" s="134"/>
      <c r="M1318" s="23" t="s">
        <v>15454</v>
      </c>
      <c r="N1318" s="33" t="s">
        <v>15455</v>
      </c>
      <c r="O1318" s="25" t="s">
        <v>15456</v>
      </c>
      <c r="P1318" s="23" t="s">
        <v>15457</v>
      </c>
      <c r="Q1318" s="25" t="s">
        <v>15458</v>
      </c>
      <c r="R1318" s="25"/>
      <c r="S1318" s="23" t="s">
        <v>15459</v>
      </c>
      <c r="T1318" s="23" t="s">
        <v>15460</v>
      </c>
      <c r="U1318" s="25" t="s">
        <v>15461</v>
      </c>
      <c r="V1318" s="23" t="s">
        <v>15462</v>
      </c>
      <c r="W1318" s="25" t="s">
        <v>15463</v>
      </c>
      <c r="X1318" s="25" t="s">
        <v>15464</v>
      </c>
      <c r="Y1318" s="23" t="s">
        <v>15465</v>
      </c>
      <c r="Z1318" s="23" t="s">
        <v>15466</v>
      </c>
      <c r="AA1318" s="33">
        <v>5</v>
      </c>
      <c r="AB1318" s="295" t="str">
        <f t="shared" si="80"/>
        <v>年間</v>
      </c>
      <c r="AC1318" s="268"/>
      <c r="AD1318" s="167">
        <v>1</v>
      </c>
      <c r="AE1318" s="167">
        <v>9600</v>
      </c>
      <c r="AF1318" s="167">
        <f t="shared" si="78"/>
        <v>9600</v>
      </c>
      <c r="AG1318" s="27">
        <v>42644</v>
      </c>
      <c r="AH1318" s="168">
        <v>42675</v>
      </c>
      <c r="AI1318" s="29" t="str">
        <f t="shared" si="77"/>
        <v>～</v>
      </c>
      <c r="AJ1318" s="169">
        <f t="shared" si="79"/>
        <v>44500</v>
      </c>
      <c r="AK1318" s="23" t="s">
        <v>13814</v>
      </c>
      <c r="AL1318" s="132" t="s">
        <v>15707</v>
      </c>
      <c r="AM1318" s="35">
        <v>42675</v>
      </c>
      <c r="AN1318" s="27"/>
      <c r="AO1318" s="104">
        <v>42723</v>
      </c>
      <c r="AP1318" s="25" t="s">
        <v>15066</v>
      </c>
    </row>
    <row r="1319" spans="1:42" s="74" customFormat="1" ht="24.75" customHeight="1" x14ac:dyDescent="0.15">
      <c r="A1319" s="422">
        <v>1316</v>
      </c>
      <c r="B1319" s="268" t="s">
        <v>14826</v>
      </c>
      <c r="C1319" s="23" t="s">
        <v>582</v>
      </c>
      <c r="D1319" s="24" t="s">
        <v>14830</v>
      </c>
      <c r="E1319" s="23"/>
      <c r="F1319" s="23"/>
      <c r="G1319" s="25" t="s">
        <v>15451</v>
      </c>
      <c r="H1319" s="23" t="s">
        <v>15452</v>
      </c>
      <c r="I1319" s="23" t="s">
        <v>12372</v>
      </c>
      <c r="J1319" s="25" t="s">
        <v>15067</v>
      </c>
      <c r="K1319" s="25" t="s">
        <v>15453</v>
      </c>
      <c r="L1319" s="134"/>
      <c r="M1319" s="23" t="s">
        <v>15454</v>
      </c>
      <c r="N1319" s="33" t="s">
        <v>15455</v>
      </c>
      <c r="O1319" s="25" t="s">
        <v>15456</v>
      </c>
      <c r="P1319" s="23" t="s">
        <v>15457</v>
      </c>
      <c r="Q1319" s="25" t="s">
        <v>15458</v>
      </c>
      <c r="R1319" s="25"/>
      <c r="S1319" s="23" t="s">
        <v>15459</v>
      </c>
      <c r="T1319" s="23" t="s">
        <v>15460</v>
      </c>
      <c r="U1319" s="25" t="s">
        <v>15461</v>
      </c>
      <c r="V1319" s="23" t="s">
        <v>15462</v>
      </c>
      <c r="W1319" s="25" t="s">
        <v>15463</v>
      </c>
      <c r="X1319" s="25" t="s">
        <v>15464</v>
      </c>
      <c r="Y1319" s="23" t="s">
        <v>15465</v>
      </c>
      <c r="Z1319" s="23" t="s">
        <v>15466</v>
      </c>
      <c r="AA1319" s="33">
        <v>5</v>
      </c>
      <c r="AB1319" s="295" t="str">
        <f t="shared" si="80"/>
        <v>年間</v>
      </c>
      <c r="AC1319" s="268"/>
      <c r="AD1319" s="167">
        <v>1</v>
      </c>
      <c r="AE1319" s="167">
        <v>9600</v>
      </c>
      <c r="AF1319" s="167">
        <f t="shared" si="78"/>
        <v>9600</v>
      </c>
      <c r="AG1319" s="27">
        <v>42644</v>
      </c>
      <c r="AH1319" s="168">
        <v>42675</v>
      </c>
      <c r="AI1319" s="29" t="str">
        <f t="shared" si="77"/>
        <v>～</v>
      </c>
      <c r="AJ1319" s="169">
        <f t="shared" si="79"/>
        <v>44500</v>
      </c>
      <c r="AK1319" s="23" t="s">
        <v>13814</v>
      </c>
      <c r="AL1319" s="132" t="s">
        <v>15708</v>
      </c>
      <c r="AM1319" s="35">
        <v>42675</v>
      </c>
      <c r="AN1319" s="27"/>
      <c r="AO1319" s="104">
        <v>42723</v>
      </c>
      <c r="AP1319" s="25" t="s">
        <v>15066</v>
      </c>
    </row>
    <row r="1320" spans="1:42" s="74" customFormat="1" ht="24.75" customHeight="1" x14ac:dyDescent="0.15">
      <c r="A1320" s="422">
        <v>1317</v>
      </c>
      <c r="B1320" s="268" t="s">
        <v>14826</v>
      </c>
      <c r="C1320" s="23" t="s">
        <v>582</v>
      </c>
      <c r="D1320" s="24" t="s">
        <v>14830</v>
      </c>
      <c r="E1320" s="23"/>
      <c r="F1320" s="23"/>
      <c r="G1320" s="25" t="s">
        <v>15451</v>
      </c>
      <c r="H1320" s="23" t="s">
        <v>15452</v>
      </c>
      <c r="I1320" s="23" t="s">
        <v>12372</v>
      </c>
      <c r="J1320" s="25" t="s">
        <v>15067</v>
      </c>
      <c r="K1320" s="25" t="s">
        <v>15453</v>
      </c>
      <c r="L1320" s="134"/>
      <c r="M1320" s="23" t="s">
        <v>15454</v>
      </c>
      <c r="N1320" s="33" t="s">
        <v>15455</v>
      </c>
      <c r="O1320" s="25" t="s">
        <v>15456</v>
      </c>
      <c r="P1320" s="23" t="s">
        <v>15457</v>
      </c>
      <c r="Q1320" s="25" t="s">
        <v>15458</v>
      </c>
      <c r="R1320" s="25"/>
      <c r="S1320" s="23" t="s">
        <v>15459</v>
      </c>
      <c r="T1320" s="23" t="s">
        <v>15460</v>
      </c>
      <c r="U1320" s="25" t="s">
        <v>15461</v>
      </c>
      <c r="V1320" s="23" t="s">
        <v>15462</v>
      </c>
      <c r="W1320" s="25" t="s">
        <v>15463</v>
      </c>
      <c r="X1320" s="25" t="s">
        <v>15464</v>
      </c>
      <c r="Y1320" s="23" t="s">
        <v>15465</v>
      </c>
      <c r="Z1320" s="23" t="s">
        <v>15466</v>
      </c>
      <c r="AA1320" s="33">
        <v>5</v>
      </c>
      <c r="AB1320" s="295" t="str">
        <f t="shared" si="80"/>
        <v>年間</v>
      </c>
      <c r="AC1320" s="268"/>
      <c r="AD1320" s="167">
        <v>1</v>
      </c>
      <c r="AE1320" s="167">
        <v>9600</v>
      </c>
      <c r="AF1320" s="167">
        <f t="shared" si="78"/>
        <v>9600</v>
      </c>
      <c r="AG1320" s="27">
        <v>42644</v>
      </c>
      <c r="AH1320" s="168">
        <v>42675</v>
      </c>
      <c r="AI1320" s="29" t="str">
        <f t="shared" si="77"/>
        <v>～</v>
      </c>
      <c r="AJ1320" s="169">
        <f t="shared" si="79"/>
        <v>44500</v>
      </c>
      <c r="AK1320" s="23" t="s">
        <v>13814</v>
      </c>
      <c r="AL1320" s="132" t="s">
        <v>15709</v>
      </c>
      <c r="AM1320" s="35">
        <v>42675</v>
      </c>
      <c r="AN1320" s="27"/>
      <c r="AO1320" s="104">
        <v>42723</v>
      </c>
      <c r="AP1320" s="25" t="s">
        <v>15066</v>
      </c>
    </row>
    <row r="1321" spans="1:42" s="74" customFormat="1" ht="24.75" customHeight="1" x14ac:dyDescent="0.15">
      <c r="A1321" s="422">
        <v>1318</v>
      </c>
      <c r="B1321" s="268" t="s">
        <v>14826</v>
      </c>
      <c r="C1321" s="23" t="s">
        <v>582</v>
      </c>
      <c r="D1321" s="24" t="s">
        <v>14830</v>
      </c>
      <c r="E1321" s="23"/>
      <c r="F1321" s="23"/>
      <c r="G1321" s="25" t="s">
        <v>15451</v>
      </c>
      <c r="H1321" s="23" t="s">
        <v>15452</v>
      </c>
      <c r="I1321" s="23" t="s">
        <v>12372</v>
      </c>
      <c r="J1321" s="25" t="s">
        <v>15067</v>
      </c>
      <c r="K1321" s="25" t="s">
        <v>15453</v>
      </c>
      <c r="L1321" s="134"/>
      <c r="M1321" s="23" t="s">
        <v>15454</v>
      </c>
      <c r="N1321" s="33" t="s">
        <v>15455</v>
      </c>
      <c r="O1321" s="25" t="s">
        <v>15456</v>
      </c>
      <c r="P1321" s="23" t="s">
        <v>15457</v>
      </c>
      <c r="Q1321" s="25" t="s">
        <v>15458</v>
      </c>
      <c r="R1321" s="25"/>
      <c r="S1321" s="23" t="s">
        <v>15459</v>
      </c>
      <c r="T1321" s="23" t="s">
        <v>15460</v>
      </c>
      <c r="U1321" s="25" t="s">
        <v>15461</v>
      </c>
      <c r="V1321" s="23" t="s">
        <v>15462</v>
      </c>
      <c r="W1321" s="25" t="s">
        <v>15463</v>
      </c>
      <c r="X1321" s="25" t="s">
        <v>15464</v>
      </c>
      <c r="Y1321" s="23" t="s">
        <v>15465</v>
      </c>
      <c r="Z1321" s="23" t="s">
        <v>15466</v>
      </c>
      <c r="AA1321" s="33">
        <v>5</v>
      </c>
      <c r="AB1321" s="295" t="str">
        <f t="shared" si="80"/>
        <v>年間</v>
      </c>
      <c r="AC1321" s="268"/>
      <c r="AD1321" s="167">
        <v>1</v>
      </c>
      <c r="AE1321" s="167">
        <v>9600</v>
      </c>
      <c r="AF1321" s="167">
        <f t="shared" si="78"/>
        <v>9600</v>
      </c>
      <c r="AG1321" s="27">
        <v>42644</v>
      </c>
      <c r="AH1321" s="168">
        <v>42675</v>
      </c>
      <c r="AI1321" s="29" t="str">
        <f t="shared" si="77"/>
        <v>～</v>
      </c>
      <c r="AJ1321" s="169">
        <f t="shared" si="79"/>
        <v>44500</v>
      </c>
      <c r="AK1321" s="23" t="s">
        <v>13814</v>
      </c>
      <c r="AL1321" s="132" t="s">
        <v>15710</v>
      </c>
      <c r="AM1321" s="35">
        <v>42675</v>
      </c>
      <c r="AN1321" s="27"/>
      <c r="AO1321" s="104">
        <v>42723</v>
      </c>
      <c r="AP1321" s="25" t="s">
        <v>15066</v>
      </c>
    </row>
    <row r="1322" spans="1:42" s="74" customFormat="1" ht="24.75" customHeight="1" x14ac:dyDescent="0.15">
      <c r="A1322" s="422">
        <v>1319</v>
      </c>
      <c r="B1322" s="268" t="s">
        <v>14826</v>
      </c>
      <c r="C1322" s="23" t="s">
        <v>582</v>
      </c>
      <c r="D1322" s="24" t="s">
        <v>14830</v>
      </c>
      <c r="E1322" s="23"/>
      <c r="F1322" s="23"/>
      <c r="G1322" s="25" t="s">
        <v>15451</v>
      </c>
      <c r="H1322" s="23" t="s">
        <v>15452</v>
      </c>
      <c r="I1322" s="23" t="s">
        <v>12372</v>
      </c>
      <c r="J1322" s="25" t="s">
        <v>15067</v>
      </c>
      <c r="K1322" s="25" t="s">
        <v>15453</v>
      </c>
      <c r="L1322" s="134"/>
      <c r="M1322" s="23" t="s">
        <v>15454</v>
      </c>
      <c r="N1322" s="33" t="s">
        <v>15455</v>
      </c>
      <c r="O1322" s="25" t="s">
        <v>15456</v>
      </c>
      <c r="P1322" s="23" t="s">
        <v>15457</v>
      </c>
      <c r="Q1322" s="25" t="s">
        <v>15458</v>
      </c>
      <c r="R1322" s="25"/>
      <c r="S1322" s="23" t="s">
        <v>15459</v>
      </c>
      <c r="T1322" s="23" t="s">
        <v>15460</v>
      </c>
      <c r="U1322" s="25" t="s">
        <v>15461</v>
      </c>
      <c r="V1322" s="23" t="s">
        <v>15462</v>
      </c>
      <c r="W1322" s="25" t="s">
        <v>15463</v>
      </c>
      <c r="X1322" s="25" t="s">
        <v>15464</v>
      </c>
      <c r="Y1322" s="23" t="s">
        <v>15465</v>
      </c>
      <c r="Z1322" s="23" t="s">
        <v>15466</v>
      </c>
      <c r="AA1322" s="33">
        <v>5</v>
      </c>
      <c r="AB1322" s="295" t="str">
        <f t="shared" si="80"/>
        <v>年間</v>
      </c>
      <c r="AC1322" s="268"/>
      <c r="AD1322" s="167">
        <v>1</v>
      </c>
      <c r="AE1322" s="167">
        <v>9600</v>
      </c>
      <c r="AF1322" s="167">
        <f t="shared" si="78"/>
        <v>9600</v>
      </c>
      <c r="AG1322" s="27">
        <v>42644</v>
      </c>
      <c r="AH1322" s="168">
        <v>42675</v>
      </c>
      <c r="AI1322" s="29" t="str">
        <f t="shared" si="77"/>
        <v>～</v>
      </c>
      <c r="AJ1322" s="169">
        <f t="shared" si="79"/>
        <v>44500</v>
      </c>
      <c r="AK1322" s="23" t="s">
        <v>13814</v>
      </c>
      <c r="AL1322" s="132" t="s">
        <v>15711</v>
      </c>
      <c r="AM1322" s="35">
        <v>42675</v>
      </c>
      <c r="AN1322" s="27"/>
      <c r="AO1322" s="104">
        <v>42723</v>
      </c>
      <c r="AP1322" s="25" t="s">
        <v>15066</v>
      </c>
    </row>
    <row r="1323" spans="1:42" s="74" customFormat="1" ht="24.75" customHeight="1" x14ac:dyDescent="0.15">
      <c r="A1323" s="422">
        <v>1320</v>
      </c>
      <c r="B1323" s="268" t="s">
        <v>14827</v>
      </c>
      <c r="C1323" s="23" t="s">
        <v>582</v>
      </c>
      <c r="D1323" s="24" t="s">
        <v>14830</v>
      </c>
      <c r="E1323" s="23"/>
      <c r="F1323" s="23"/>
      <c r="G1323" s="25" t="s">
        <v>15451</v>
      </c>
      <c r="H1323" s="23" t="s">
        <v>15452</v>
      </c>
      <c r="I1323" s="23" t="s">
        <v>12372</v>
      </c>
      <c r="J1323" s="25" t="s">
        <v>15067</v>
      </c>
      <c r="K1323" s="25" t="s">
        <v>15453</v>
      </c>
      <c r="L1323" s="134"/>
      <c r="M1323" s="23" t="s">
        <v>15454</v>
      </c>
      <c r="N1323" s="33" t="s">
        <v>15455</v>
      </c>
      <c r="O1323" s="25" t="s">
        <v>15456</v>
      </c>
      <c r="P1323" s="23" t="s">
        <v>15457</v>
      </c>
      <c r="Q1323" s="25" t="s">
        <v>15458</v>
      </c>
      <c r="R1323" s="25"/>
      <c r="S1323" s="23" t="s">
        <v>15459</v>
      </c>
      <c r="T1323" s="23" t="s">
        <v>15460</v>
      </c>
      <c r="U1323" s="25" t="s">
        <v>15461</v>
      </c>
      <c r="V1323" s="23" t="s">
        <v>15462</v>
      </c>
      <c r="W1323" s="25" t="s">
        <v>15463</v>
      </c>
      <c r="X1323" s="25" t="s">
        <v>15464</v>
      </c>
      <c r="Y1323" s="23" t="s">
        <v>15465</v>
      </c>
      <c r="Z1323" s="23" t="s">
        <v>15466</v>
      </c>
      <c r="AA1323" s="33">
        <v>5</v>
      </c>
      <c r="AB1323" s="295" t="str">
        <f t="shared" si="70"/>
        <v>年間</v>
      </c>
      <c r="AC1323" s="268"/>
      <c r="AD1323" s="167">
        <v>1</v>
      </c>
      <c r="AE1323" s="167">
        <v>20400</v>
      </c>
      <c r="AF1323" s="167">
        <f t="shared" si="68"/>
        <v>20400</v>
      </c>
      <c r="AG1323" s="27">
        <v>42644</v>
      </c>
      <c r="AH1323" s="168">
        <v>42644</v>
      </c>
      <c r="AI1323" s="29" t="str">
        <f t="shared" si="67"/>
        <v>～</v>
      </c>
      <c r="AJ1323" s="169">
        <f t="shared" si="79"/>
        <v>44469</v>
      </c>
      <c r="AK1323" s="23" t="s">
        <v>7928</v>
      </c>
      <c r="AL1323" s="132" t="s">
        <v>15712</v>
      </c>
      <c r="AM1323" s="35">
        <v>42644</v>
      </c>
      <c r="AN1323" s="27"/>
      <c r="AO1323" s="104">
        <v>42723</v>
      </c>
      <c r="AP1323" s="25" t="s">
        <v>15066</v>
      </c>
    </row>
    <row r="1324" spans="1:42" s="74" customFormat="1" ht="24.75" customHeight="1" x14ac:dyDescent="0.15">
      <c r="A1324" s="422">
        <v>1321</v>
      </c>
      <c r="B1324" s="268" t="s">
        <v>14827</v>
      </c>
      <c r="C1324" s="23" t="s">
        <v>582</v>
      </c>
      <c r="D1324" s="24" t="s">
        <v>14830</v>
      </c>
      <c r="E1324" s="23"/>
      <c r="F1324" s="23"/>
      <c r="G1324" s="25" t="s">
        <v>15451</v>
      </c>
      <c r="H1324" s="23" t="s">
        <v>15452</v>
      </c>
      <c r="I1324" s="23" t="s">
        <v>12372</v>
      </c>
      <c r="J1324" s="25" t="s">
        <v>15067</v>
      </c>
      <c r="K1324" s="25" t="s">
        <v>15453</v>
      </c>
      <c r="L1324" s="134"/>
      <c r="M1324" s="23" t="s">
        <v>15454</v>
      </c>
      <c r="N1324" s="33" t="s">
        <v>15455</v>
      </c>
      <c r="O1324" s="25" t="s">
        <v>15456</v>
      </c>
      <c r="P1324" s="23" t="s">
        <v>15457</v>
      </c>
      <c r="Q1324" s="25" t="s">
        <v>15458</v>
      </c>
      <c r="R1324" s="25"/>
      <c r="S1324" s="23" t="s">
        <v>15459</v>
      </c>
      <c r="T1324" s="23" t="s">
        <v>15460</v>
      </c>
      <c r="U1324" s="25" t="s">
        <v>15461</v>
      </c>
      <c r="V1324" s="23" t="s">
        <v>15462</v>
      </c>
      <c r="W1324" s="25" t="s">
        <v>15463</v>
      </c>
      <c r="X1324" s="25" t="s">
        <v>15464</v>
      </c>
      <c r="Y1324" s="23" t="s">
        <v>15465</v>
      </c>
      <c r="Z1324" s="23" t="s">
        <v>15466</v>
      </c>
      <c r="AA1324" s="33">
        <v>5</v>
      </c>
      <c r="AB1324" s="295" t="str">
        <f t="shared" ref="AB1324:AB1332" si="81">IF(ISBLANK($AA1324),"","年間")</f>
        <v>年間</v>
      </c>
      <c r="AC1324" s="268"/>
      <c r="AD1324" s="167">
        <v>1</v>
      </c>
      <c r="AE1324" s="167">
        <v>20400</v>
      </c>
      <c r="AF1324" s="167">
        <f t="shared" ref="AF1324:AF1332" si="82">IF(ISBLANK($AE1324),"",$AE1324*$AD1324)</f>
        <v>20400</v>
      </c>
      <c r="AG1324" s="27">
        <v>42644</v>
      </c>
      <c r="AH1324" s="168">
        <v>42644</v>
      </c>
      <c r="AI1324" s="29" t="str">
        <f t="shared" ref="AI1324:AI1332" si="83">IF(ISBLANK($AG1324),"","～")</f>
        <v>～</v>
      </c>
      <c r="AJ1324" s="169">
        <f t="shared" si="79"/>
        <v>44469</v>
      </c>
      <c r="AK1324" s="23" t="s">
        <v>7928</v>
      </c>
      <c r="AL1324" s="132" t="s">
        <v>15713</v>
      </c>
      <c r="AM1324" s="35">
        <v>42644</v>
      </c>
      <c r="AN1324" s="27"/>
      <c r="AO1324" s="104">
        <v>42723</v>
      </c>
      <c r="AP1324" s="25" t="s">
        <v>15066</v>
      </c>
    </row>
    <row r="1325" spans="1:42" s="74" customFormat="1" ht="24.75" customHeight="1" x14ac:dyDescent="0.15">
      <c r="A1325" s="422">
        <v>1322</v>
      </c>
      <c r="B1325" s="268" t="s">
        <v>14827</v>
      </c>
      <c r="C1325" s="23" t="s">
        <v>582</v>
      </c>
      <c r="D1325" s="24" t="s">
        <v>14830</v>
      </c>
      <c r="E1325" s="23"/>
      <c r="F1325" s="23"/>
      <c r="G1325" s="25" t="s">
        <v>15451</v>
      </c>
      <c r="H1325" s="23" t="s">
        <v>15452</v>
      </c>
      <c r="I1325" s="23" t="s">
        <v>12372</v>
      </c>
      <c r="J1325" s="25" t="s">
        <v>15067</v>
      </c>
      <c r="K1325" s="25" t="s">
        <v>15453</v>
      </c>
      <c r="L1325" s="134"/>
      <c r="M1325" s="23" t="s">
        <v>15454</v>
      </c>
      <c r="N1325" s="33" t="s">
        <v>15455</v>
      </c>
      <c r="O1325" s="25" t="s">
        <v>15456</v>
      </c>
      <c r="P1325" s="23" t="s">
        <v>15457</v>
      </c>
      <c r="Q1325" s="25" t="s">
        <v>15458</v>
      </c>
      <c r="R1325" s="25"/>
      <c r="S1325" s="23" t="s">
        <v>15459</v>
      </c>
      <c r="T1325" s="23" t="s">
        <v>15460</v>
      </c>
      <c r="U1325" s="25" t="s">
        <v>15461</v>
      </c>
      <c r="V1325" s="23" t="s">
        <v>15462</v>
      </c>
      <c r="W1325" s="25" t="s">
        <v>15463</v>
      </c>
      <c r="X1325" s="25" t="s">
        <v>15464</v>
      </c>
      <c r="Y1325" s="23" t="s">
        <v>15465</v>
      </c>
      <c r="Z1325" s="23" t="s">
        <v>15466</v>
      </c>
      <c r="AA1325" s="33">
        <v>5</v>
      </c>
      <c r="AB1325" s="295" t="str">
        <f t="shared" si="81"/>
        <v>年間</v>
      </c>
      <c r="AC1325" s="268"/>
      <c r="AD1325" s="167">
        <v>1</v>
      </c>
      <c r="AE1325" s="167">
        <v>20400</v>
      </c>
      <c r="AF1325" s="167">
        <f t="shared" si="82"/>
        <v>20400</v>
      </c>
      <c r="AG1325" s="27">
        <v>42644</v>
      </c>
      <c r="AH1325" s="168">
        <v>42644</v>
      </c>
      <c r="AI1325" s="29" t="str">
        <f t="shared" si="83"/>
        <v>～</v>
      </c>
      <c r="AJ1325" s="169">
        <f t="shared" si="79"/>
        <v>44469</v>
      </c>
      <c r="AK1325" s="23" t="s">
        <v>7928</v>
      </c>
      <c r="AL1325" s="132" t="s">
        <v>15714</v>
      </c>
      <c r="AM1325" s="35">
        <v>42644</v>
      </c>
      <c r="AN1325" s="27"/>
      <c r="AO1325" s="104">
        <v>42723</v>
      </c>
      <c r="AP1325" s="25" t="s">
        <v>15066</v>
      </c>
    </row>
    <row r="1326" spans="1:42" s="74" customFormat="1" ht="24.75" customHeight="1" x14ac:dyDescent="0.15">
      <c r="A1326" s="422">
        <v>1323</v>
      </c>
      <c r="B1326" s="268" t="s">
        <v>14827</v>
      </c>
      <c r="C1326" s="23" t="s">
        <v>582</v>
      </c>
      <c r="D1326" s="24" t="s">
        <v>14830</v>
      </c>
      <c r="E1326" s="23"/>
      <c r="F1326" s="23"/>
      <c r="G1326" s="25" t="s">
        <v>15451</v>
      </c>
      <c r="H1326" s="23" t="s">
        <v>15452</v>
      </c>
      <c r="I1326" s="23" t="s">
        <v>12372</v>
      </c>
      <c r="J1326" s="25" t="s">
        <v>15067</v>
      </c>
      <c r="K1326" s="25" t="s">
        <v>15453</v>
      </c>
      <c r="L1326" s="134"/>
      <c r="M1326" s="23" t="s">
        <v>15454</v>
      </c>
      <c r="N1326" s="33" t="s">
        <v>15455</v>
      </c>
      <c r="O1326" s="25" t="s">
        <v>15456</v>
      </c>
      <c r="P1326" s="23" t="s">
        <v>15457</v>
      </c>
      <c r="Q1326" s="25" t="s">
        <v>15458</v>
      </c>
      <c r="R1326" s="25"/>
      <c r="S1326" s="23" t="s">
        <v>15459</v>
      </c>
      <c r="T1326" s="23" t="s">
        <v>15460</v>
      </c>
      <c r="U1326" s="25" t="s">
        <v>15461</v>
      </c>
      <c r="V1326" s="23" t="s">
        <v>15462</v>
      </c>
      <c r="W1326" s="25" t="s">
        <v>15463</v>
      </c>
      <c r="X1326" s="25" t="s">
        <v>15464</v>
      </c>
      <c r="Y1326" s="23" t="s">
        <v>15465</v>
      </c>
      <c r="Z1326" s="23" t="s">
        <v>15466</v>
      </c>
      <c r="AA1326" s="33">
        <v>5</v>
      </c>
      <c r="AB1326" s="295" t="str">
        <f t="shared" si="81"/>
        <v>年間</v>
      </c>
      <c r="AC1326" s="268"/>
      <c r="AD1326" s="167">
        <v>1</v>
      </c>
      <c r="AE1326" s="167">
        <v>20400</v>
      </c>
      <c r="AF1326" s="167">
        <f t="shared" si="82"/>
        <v>20400</v>
      </c>
      <c r="AG1326" s="27">
        <v>42644</v>
      </c>
      <c r="AH1326" s="168">
        <v>42644</v>
      </c>
      <c r="AI1326" s="29" t="str">
        <f t="shared" si="83"/>
        <v>～</v>
      </c>
      <c r="AJ1326" s="169">
        <f t="shared" si="79"/>
        <v>44469</v>
      </c>
      <c r="AK1326" s="23" t="s">
        <v>7928</v>
      </c>
      <c r="AL1326" s="132" t="s">
        <v>15715</v>
      </c>
      <c r="AM1326" s="35">
        <v>42644</v>
      </c>
      <c r="AN1326" s="27"/>
      <c r="AO1326" s="104">
        <v>42723</v>
      </c>
      <c r="AP1326" s="25" t="s">
        <v>15066</v>
      </c>
    </row>
    <row r="1327" spans="1:42" s="74" customFormat="1" ht="24.75" customHeight="1" x14ac:dyDescent="0.15">
      <c r="A1327" s="422">
        <v>1324</v>
      </c>
      <c r="B1327" s="268" t="s">
        <v>14827</v>
      </c>
      <c r="C1327" s="23" t="s">
        <v>582</v>
      </c>
      <c r="D1327" s="24" t="s">
        <v>14830</v>
      </c>
      <c r="E1327" s="23"/>
      <c r="F1327" s="23"/>
      <c r="G1327" s="25" t="s">
        <v>15451</v>
      </c>
      <c r="H1327" s="23" t="s">
        <v>15452</v>
      </c>
      <c r="I1327" s="23" t="s">
        <v>12372</v>
      </c>
      <c r="J1327" s="25" t="s">
        <v>15067</v>
      </c>
      <c r="K1327" s="25" t="s">
        <v>15453</v>
      </c>
      <c r="L1327" s="134"/>
      <c r="M1327" s="23" t="s">
        <v>15454</v>
      </c>
      <c r="N1327" s="33" t="s">
        <v>15455</v>
      </c>
      <c r="O1327" s="25" t="s">
        <v>15456</v>
      </c>
      <c r="P1327" s="23" t="s">
        <v>15457</v>
      </c>
      <c r="Q1327" s="25" t="s">
        <v>15458</v>
      </c>
      <c r="R1327" s="25"/>
      <c r="S1327" s="23" t="s">
        <v>15459</v>
      </c>
      <c r="T1327" s="23" t="s">
        <v>15460</v>
      </c>
      <c r="U1327" s="25" t="s">
        <v>15461</v>
      </c>
      <c r="V1327" s="23" t="s">
        <v>15462</v>
      </c>
      <c r="W1327" s="25" t="s">
        <v>15463</v>
      </c>
      <c r="X1327" s="25" t="s">
        <v>15464</v>
      </c>
      <c r="Y1327" s="23" t="s">
        <v>15465</v>
      </c>
      <c r="Z1327" s="23" t="s">
        <v>15466</v>
      </c>
      <c r="AA1327" s="33">
        <v>5</v>
      </c>
      <c r="AB1327" s="295" t="str">
        <f t="shared" si="81"/>
        <v>年間</v>
      </c>
      <c r="AC1327" s="268"/>
      <c r="AD1327" s="167">
        <v>1</v>
      </c>
      <c r="AE1327" s="167">
        <v>20400</v>
      </c>
      <c r="AF1327" s="167">
        <f t="shared" si="82"/>
        <v>20400</v>
      </c>
      <c r="AG1327" s="27">
        <v>42644</v>
      </c>
      <c r="AH1327" s="168">
        <v>42644</v>
      </c>
      <c r="AI1327" s="29" t="str">
        <f t="shared" si="83"/>
        <v>～</v>
      </c>
      <c r="AJ1327" s="169">
        <f t="shared" si="79"/>
        <v>44469</v>
      </c>
      <c r="AK1327" s="23" t="s">
        <v>7928</v>
      </c>
      <c r="AL1327" s="132" t="s">
        <v>15716</v>
      </c>
      <c r="AM1327" s="35">
        <v>42644</v>
      </c>
      <c r="AN1327" s="27"/>
      <c r="AO1327" s="104">
        <v>42723</v>
      </c>
      <c r="AP1327" s="25" t="s">
        <v>15066</v>
      </c>
    </row>
    <row r="1328" spans="1:42" s="74" customFormat="1" ht="24.75" customHeight="1" x14ac:dyDescent="0.15">
      <c r="A1328" s="422">
        <v>1325</v>
      </c>
      <c r="B1328" s="268" t="s">
        <v>14827</v>
      </c>
      <c r="C1328" s="23" t="s">
        <v>582</v>
      </c>
      <c r="D1328" s="24" t="s">
        <v>14830</v>
      </c>
      <c r="E1328" s="23"/>
      <c r="F1328" s="23"/>
      <c r="G1328" s="25" t="s">
        <v>15451</v>
      </c>
      <c r="H1328" s="23" t="s">
        <v>15452</v>
      </c>
      <c r="I1328" s="23" t="s">
        <v>12372</v>
      </c>
      <c r="J1328" s="25" t="s">
        <v>15067</v>
      </c>
      <c r="K1328" s="25" t="s">
        <v>15453</v>
      </c>
      <c r="L1328" s="134"/>
      <c r="M1328" s="23" t="s">
        <v>15454</v>
      </c>
      <c r="N1328" s="33" t="s">
        <v>15455</v>
      </c>
      <c r="O1328" s="25" t="s">
        <v>15456</v>
      </c>
      <c r="P1328" s="23" t="s">
        <v>15457</v>
      </c>
      <c r="Q1328" s="25" t="s">
        <v>15458</v>
      </c>
      <c r="R1328" s="25"/>
      <c r="S1328" s="23" t="s">
        <v>15459</v>
      </c>
      <c r="T1328" s="23" t="s">
        <v>15460</v>
      </c>
      <c r="U1328" s="25" t="s">
        <v>15461</v>
      </c>
      <c r="V1328" s="23" t="s">
        <v>15462</v>
      </c>
      <c r="W1328" s="25" t="s">
        <v>15463</v>
      </c>
      <c r="X1328" s="25" t="s">
        <v>15464</v>
      </c>
      <c r="Y1328" s="23" t="s">
        <v>15465</v>
      </c>
      <c r="Z1328" s="23" t="s">
        <v>15466</v>
      </c>
      <c r="AA1328" s="33">
        <v>5</v>
      </c>
      <c r="AB1328" s="295" t="str">
        <f t="shared" si="81"/>
        <v>年間</v>
      </c>
      <c r="AC1328" s="268"/>
      <c r="AD1328" s="167">
        <v>1</v>
      </c>
      <c r="AE1328" s="167">
        <v>20400</v>
      </c>
      <c r="AF1328" s="167">
        <f t="shared" si="82"/>
        <v>20400</v>
      </c>
      <c r="AG1328" s="27">
        <v>42644</v>
      </c>
      <c r="AH1328" s="168">
        <v>42644</v>
      </c>
      <c r="AI1328" s="29" t="str">
        <f t="shared" si="83"/>
        <v>～</v>
      </c>
      <c r="AJ1328" s="169">
        <f t="shared" si="79"/>
        <v>44469</v>
      </c>
      <c r="AK1328" s="23" t="s">
        <v>7928</v>
      </c>
      <c r="AL1328" s="132" t="s">
        <v>15717</v>
      </c>
      <c r="AM1328" s="35">
        <v>42644</v>
      </c>
      <c r="AN1328" s="27"/>
      <c r="AO1328" s="104">
        <v>42723</v>
      </c>
      <c r="AP1328" s="25" t="s">
        <v>15066</v>
      </c>
    </row>
    <row r="1329" spans="1:42" s="74" customFormat="1" ht="24.75" customHeight="1" x14ac:dyDescent="0.15">
      <c r="A1329" s="422">
        <v>1326</v>
      </c>
      <c r="B1329" s="268" t="s">
        <v>14827</v>
      </c>
      <c r="C1329" s="23" t="s">
        <v>582</v>
      </c>
      <c r="D1329" s="24" t="s">
        <v>14830</v>
      </c>
      <c r="E1329" s="23"/>
      <c r="F1329" s="23"/>
      <c r="G1329" s="25" t="s">
        <v>15451</v>
      </c>
      <c r="H1329" s="23" t="s">
        <v>15452</v>
      </c>
      <c r="I1329" s="23" t="s">
        <v>12372</v>
      </c>
      <c r="J1329" s="25" t="s">
        <v>15067</v>
      </c>
      <c r="K1329" s="25" t="s">
        <v>15453</v>
      </c>
      <c r="L1329" s="134"/>
      <c r="M1329" s="23" t="s">
        <v>15454</v>
      </c>
      <c r="N1329" s="33" t="s">
        <v>15455</v>
      </c>
      <c r="O1329" s="25" t="s">
        <v>15456</v>
      </c>
      <c r="P1329" s="23" t="s">
        <v>15457</v>
      </c>
      <c r="Q1329" s="25" t="s">
        <v>15458</v>
      </c>
      <c r="R1329" s="25"/>
      <c r="S1329" s="23" t="s">
        <v>15459</v>
      </c>
      <c r="T1329" s="23" t="s">
        <v>15460</v>
      </c>
      <c r="U1329" s="25" t="s">
        <v>15461</v>
      </c>
      <c r="V1329" s="23" t="s">
        <v>15462</v>
      </c>
      <c r="W1329" s="25" t="s">
        <v>15463</v>
      </c>
      <c r="X1329" s="25" t="s">
        <v>15464</v>
      </c>
      <c r="Y1329" s="23" t="s">
        <v>15465</v>
      </c>
      <c r="Z1329" s="23" t="s">
        <v>15466</v>
      </c>
      <c r="AA1329" s="33">
        <v>5</v>
      </c>
      <c r="AB1329" s="295" t="str">
        <f t="shared" si="81"/>
        <v>年間</v>
      </c>
      <c r="AC1329" s="268"/>
      <c r="AD1329" s="167">
        <v>1</v>
      </c>
      <c r="AE1329" s="167">
        <v>20400</v>
      </c>
      <c r="AF1329" s="167">
        <f t="shared" si="82"/>
        <v>20400</v>
      </c>
      <c r="AG1329" s="27">
        <v>42644</v>
      </c>
      <c r="AH1329" s="168">
        <v>42644</v>
      </c>
      <c r="AI1329" s="29" t="str">
        <f t="shared" si="83"/>
        <v>～</v>
      </c>
      <c r="AJ1329" s="169">
        <f t="shared" si="79"/>
        <v>44469</v>
      </c>
      <c r="AK1329" s="23" t="s">
        <v>7928</v>
      </c>
      <c r="AL1329" s="132" t="s">
        <v>15718</v>
      </c>
      <c r="AM1329" s="35">
        <v>42644</v>
      </c>
      <c r="AN1329" s="27"/>
      <c r="AO1329" s="104">
        <v>42723</v>
      </c>
      <c r="AP1329" s="25" t="s">
        <v>15066</v>
      </c>
    </row>
    <row r="1330" spans="1:42" s="74" customFormat="1" ht="24.75" customHeight="1" x14ac:dyDescent="0.15">
      <c r="A1330" s="422">
        <v>1327</v>
      </c>
      <c r="B1330" s="268" t="s">
        <v>14827</v>
      </c>
      <c r="C1330" s="23" t="s">
        <v>582</v>
      </c>
      <c r="D1330" s="24" t="s">
        <v>14830</v>
      </c>
      <c r="E1330" s="23"/>
      <c r="F1330" s="23"/>
      <c r="G1330" s="25" t="s">
        <v>15451</v>
      </c>
      <c r="H1330" s="23" t="s">
        <v>15452</v>
      </c>
      <c r="I1330" s="23" t="s">
        <v>12372</v>
      </c>
      <c r="J1330" s="25" t="s">
        <v>15067</v>
      </c>
      <c r="K1330" s="25" t="s">
        <v>15453</v>
      </c>
      <c r="L1330" s="134"/>
      <c r="M1330" s="23" t="s">
        <v>15454</v>
      </c>
      <c r="N1330" s="33" t="s">
        <v>15455</v>
      </c>
      <c r="O1330" s="25" t="s">
        <v>15456</v>
      </c>
      <c r="P1330" s="23" t="s">
        <v>15457</v>
      </c>
      <c r="Q1330" s="25" t="s">
        <v>15458</v>
      </c>
      <c r="R1330" s="25"/>
      <c r="S1330" s="23" t="s">
        <v>15459</v>
      </c>
      <c r="T1330" s="23" t="s">
        <v>15460</v>
      </c>
      <c r="U1330" s="25" t="s">
        <v>15461</v>
      </c>
      <c r="V1330" s="23" t="s">
        <v>15462</v>
      </c>
      <c r="W1330" s="25" t="s">
        <v>15463</v>
      </c>
      <c r="X1330" s="25" t="s">
        <v>15464</v>
      </c>
      <c r="Y1330" s="23" t="s">
        <v>15465</v>
      </c>
      <c r="Z1330" s="23" t="s">
        <v>15466</v>
      </c>
      <c r="AA1330" s="33">
        <v>5</v>
      </c>
      <c r="AB1330" s="295" t="str">
        <f t="shared" si="81"/>
        <v>年間</v>
      </c>
      <c r="AC1330" s="268"/>
      <c r="AD1330" s="167">
        <v>1</v>
      </c>
      <c r="AE1330" s="167">
        <v>20400</v>
      </c>
      <c r="AF1330" s="167">
        <f t="shared" si="82"/>
        <v>20400</v>
      </c>
      <c r="AG1330" s="27">
        <v>42644</v>
      </c>
      <c r="AH1330" s="168">
        <v>42644</v>
      </c>
      <c r="AI1330" s="29" t="str">
        <f t="shared" si="83"/>
        <v>～</v>
      </c>
      <c r="AJ1330" s="169">
        <f t="shared" si="79"/>
        <v>44469</v>
      </c>
      <c r="AK1330" s="23" t="s">
        <v>7928</v>
      </c>
      <c r="AL1330" s="132" t="s">
        <v>15719</v>
      </c>
      <c r="AM1330" s="35">
        <v>42644</v>
      </c>
      <c r="AN1330" s="27"/>
      <c r="AO1330" s="104">
        <v>42723</v>
      </c>
      <c r="AP1330" s="25" t="s">
        <v>15066</v>
      </c>
    </row>
    <row r="1331" spans="1:42" s="74" customFormat="1" ht="24.75" customHeight="1" x14ac:dyDescent="0.15">
      <c r="A1331" s="422">
        <v>1328</v>
      </c>
      <c r="B1331" s="268" t="s">
        <v>14827</v>
      </c>
      <c r="C1331" s="23" t="s">
        <v>582</v>
      </c>
      <c r="D1331" s="24" t="s">
        <v>14830</v>
      </c>
      <c r="E1331" s="23"/>
      <c r="F1331" s="23"/>
      <c r="G1331" s="25" t="s">
        <v>15451</v>
      </c>
      <c r="H1331" s="23" t="s">
        <v>15452</v>
      </c>
      <c r="I1331" s="23" t="s">
        <v>12372</v>
      </c>
      <c r="J1331" s="25" t="s">
        <v>15067</v>
      </c>
      <c r="K1331" s="25" t="s">
        <v>15453</v>
      </c>
      <c r="L1331" s="134"/>
      <c r="M1331" s="23" t="s">
        <v>15454</v>
      </c>
      <c r="N1331" s="33" t="s">
        <v>15455</v>
      </c>
      <c r="O1331" s="25" t="s">
        <v>15456</v>
      </c>
      <c r="P1331" s="23" t="s">
        <v>15457</v>
      </c>
      <c r="Q1331" s="25" t="s">
        <v>15458</v>
      </c>
      <c r="R1331" s="25"/>
      <c r="S1331" s="23" t="s">
        <v>15459</v>
      </c>
      <c r="T1331" s="23" t="s">
        <v>15460</v>
      </c>
      <c r="U1331" s="25" t="s">
        <v>15461</v>
      </c>
      <c r="V1331" s="23" t="s">
        <v>15462</v>
      </c>
      <c r="W1331" s="25" t="s">
        <v>15463</v>
      </c>
      <c r="X1331" s="25" t="s">
        <v>15464</v>
      </c>
      <c r="Y1331" s="23" t="s">
        <v>15465</v>
      </c>
      <c r="Z1331" s="23" t="s">
        <v>15466</v>
      </c>
      <c r="AA1331" s="33">
        <v>5</v>
      </c>
      <c r="AB1331" s="295" t="str">
        <f t="shared" si="81"/>
        <v>年間</v>
      </c>
      <c r="AC1331" s="268"/>
      <c r="AD1331" s="167">
        <v>1</v>
      </c>
      <c r="AE1331" s="167">
        <v>20400</v>
      </c>
      <c r="AF1331" s="167">
        <f t="shared" si="82"/>
        <v>20400</v>
      </c>
      <c r="AG1331" s="27">
        <v>42644</v>
      </c>
      <c r="AH1331" s="168">
        <v>42644</v>
      </c>
      <c r="AI1331" s="29" t="str">
        <f t="shared" si="83"/>
        <v>～</v>
      </c>
      <c r="AJ1331" s="169">
        <f t="shared" si="79"/>
        <v>44469</v>
      </c>
      <c r="AK1331" s="23" t="s">
        <v>7928</v>
      </c>
      <c r="AL1331" s="132" t="s">
        <v>15720</v>
      </c>
      <c r="AM1331" s="35">
        <v>42644</v>
      </c>
      <c r="AN1331" s="27"/>
      <c r="AO1331" s="104">
        <v>42723</v>
      </c>
      <c r="AP1331" s="25" t="s">
        <v>15066</v>
      </c>
    </row>
    <row r="1332" spans="1:42" s="74" customFormat="1" ht="24.75" customHeight="1" x14ac:dyDescent="0.15">
      <c r="A1332" s="422">
        <v>1329</v>
      </c>
      <c r="B1332" s="268" t="s">
        <v>14827</v>
      </c>
      <c r="C1332" s="23" t="s">
        <v>582</v>
      </c>
      <c r="D1332" s="24" t="s">
        <v>14830</v>
      </c>
      <c r="E1332" s="23"/>
      <c r="F1332" s="23"/>
      <c r="G1332" s="25" t="s">
        <v>15451</v>
      </c>
      <c r="H1332" s="23" t="s">
        <v>15452</v>
      </c>
      <c r="I1332" s="23" t="s">
        <v>12372</v>
      </c>
      <c r="J1332" s="25" t="s">
        <v>15067</v>
      </c>
      <c r="K1332" s="25" t="s">
        <v>15453</v>
      </c>
      <c r="L1332" s="134"/>
      <c r="M1332" s="23" t="s">
        <v>15454</v>
      </c>
      <c r="N1332" s="33" t="s">
        <v>15455</v>
      </c>
      <c r="O1332" s="25" t="s">
        <v>15456</v>
      </c>
      <c r="P1332" s="23" t="s">
        <v>15457</v>
      </c>
      <c r="Q1332" s="25" t="s">
        <v>15458</v>
      </c>
      <c r="R1332" s="25"/>
      <c r="S1332" s="23" t="s">
        <v>15459</v>
      </c>
      <c r="T1332" s="23" t="s">
        <v>15460</v>
      </c>
      <c r="U1332" s="25" t="s">
        <v>15461</v>
      </c>
      <c r="V1332" s="23" t="s">
        <v>15462</v>
      </c>
      <c r="W1332" s="25" t="s">
        <v>15463</v>
      </c>
      <c r="X1332" s="25" t="s">
        <v>15464</v>
      </c>
      <c r="Y1332" s="23" t="s">
        <v>15465</v>
      </c>
      <c r="Z1332" s="23" t="s">
        <v>15466</v>
      </c>
      <c r="AA1332" s="33">
        <v>5</v>
      </c>
      <c r="AB1332" s="295" t="str">
        <f t="shared" si="81"/>
        <v>年間</v>
      </c>
      <c r="AC1332" s="268"/>
      <c r="AD1332" s="167">
        <v>1</v>
      </c>
      <c r="AE1332" s="167">
        <v>20400</v>
      </c>
      <c r="AF1332" s="167">
        <f t="shared" si="82"/>
        <v>20400</v>
      </c>
      <c r="AG1332" s="27">
        <v>42644</v>
      </c>
      <c r="AH1332" s="168">
        <v>42644</v>
      </c>
      <c r="AI1332" s="29" t="str">
        <f t="shared" si="83"/>
        <v>～</v>
      </c>
      <c r="AJ1332" s="169">
        <f t="shared" si="79"/>
        <v>44469</v>
      </c>
      <c r="AK1332" s="23" t="s">
        <v>7928</v>
      </c>
      <c r="AL1332" s="132" t="s">
        <v>15721</v>
      </c>
      <c r="AM1332" s="35">
        <v>42644</v>
      </c>
      <c r="AN1332" s="27"/>
      <c r="AO1332" s="104">
        <v>42723</v>
      </c>
      <c r="AP1332" s="25" t="s">
        <v>15066</v>
      </c>
    </row>
    <row r="1333" spans="1:42" s="74" customFormat="1" ht="24.75" customHeight="1" x14ac:dyDescent="0.15">
      <c r="A1333" s="422">
        <v>1330</v>
      </c>
      <c r="B1333" s="268" t="s">
        <v>14827</v>
      </c>
      <c r="C1333" s="23" t="s">
        <v>582</v>
      </c>
      <c r="D1333" s="24" t="s">
        <v>14830</v>
      </c>
      <c r="E1333" s="23"/>
      <c r="F1333" s="23"/>
      <c r="G1333" s="25" t="s">
        <v>15451</v>
      </c>
      <c r="H1333" s="23" t="s">
        <v>15452</v>
      </c>
      <c r="I1333" s="23" t="s">
        <v>12372</v>
      </c>
      <c r="J1333" s="25" t="s">
        <v>15067</v>
      </c>
      <c r="K1333" s="25" t="s">
        <v>15453</v>
      </c>
      <c r="L1333" s="134"/>
      <c r="M1333" s="23" t="s">
        <v>15454</v>
      </c>
      <c r="N1333" s="33" t="s">
        <v>15455</v>
      </c>
      <c r="O1333" s="25" t="s">
        <v>15456</v>
      </c>
      <c r="P1333" s="23" t="s">
        <v>15457</v>
      </c>
      <c r="Q1333" s="25" t="s">
        <v>15458</v>
      </c>
      <c r="R1333" s="25"/>
      <c r="S1333" s="23" t="s">
        <v>15459</v>
      </c>
      <c r="T1333" s="23" t="s">
        <v>15460</v>
      </c>
      <c r="U1333" s="25" t="s">
        <v>15461</v>
      </c>
      <c r="V1333" s="23" t="s">
        <v>15462</v>
      </c>
      <c r="W1333" s="25" t="s">
        <v>15463</v>
      </c>
      <c r="X1333" s="25" t="s">
        <v>15464</v>
      </c>
      <c r="Y1333" s="23" t="s">
        <v>15465</v>
      </c>
      <c r="Z1333" s="23" t="s">
        <v>15466</v>
      </c>
      <c r="AA1333" s="33">
        <v>5</v>
      </c>
      <c r="AB1333" s="295" t="str">
        <f t="shared" si="70"/>
        <v>年間</v>
      </c>
      <c r="AC1333" s="268"/>
      <c r="AD1333" s="167">
        <v>1</v>
      </c>
      <c r="AE1333" s="167">
        <v>20400</v>
      </c>
      <c r="AF1333" s="167">
        <f t="shared" si="68"/>
        <v>20400</v>
      </c>
      <c r="AG1333" s="27">
        <v>42644</v>
      </c>
      <c r="AH1333" s="168">
        <v>42675</v>
      </c>
      <c r="AI1333" s="29" t="str">
        <f t="shared" si="67"/>
        <v>～</v>
      </c>
      <c r="AJ1333" s="169">
        <f t="shared" si="79"/>
        <v>44500</v>
      </c>
      <c r="AK1333" s="23" t="s">
        <v>7928</v>
      </c>
      <c r="AL1333" s="132" t="s">
        <v>15722</v>
      </c>
      <c r="AM1333" s="35">
        <v>42675</v>
      </c>
      <c r="AN1333" s="27"/>
      <c r="AO1333" s="104">
        <v>42723</v>
      </c>
      <c r="AP1333" s="25" t="s">
        <v>15066</v>
      </c>
    </row>
    <row r="1334" spans="1:42" s="74" customFormat="1" ht="24.75" customHeight="1" x14ac:dyDescent="0.15">
      <c r="A1334" s="422">
        <v>1331</v>
      </c>
      <c r="B1334" s="268" t="s">
        <v>14828</v>
      </c>
      <c r="C1334" s="23" t="s">
        <v>582</v>
      </c>
      <c r="D1334" s="24" t="s">
        <v>14830</v>
      </c>
      <c r="E1334" s="23"/>
      <c r="F1334" s="23"/>
      <c r="G1334" s="25" t="s">
        <v>15451</v>
      </c>
      <c r="H1334" s="23" t="s">
        <v>15452</v>
      </c>
      <c r="I1334" s="23" t="s">
        <v>12372</v>
      </c>
      <c r="J1334" s="25" t="s">
        <v>15067</v>
      </c>
      <c r="K1334" s="25" t="s">
        <v>15453</v>
      </c>
      <c r="L1334" s="134"/>
      <c r="M1334" s="23" t="s">
        <v>15454</v>
      </c>
      <c r="N1334" s="33" t="s">
        <v>15455</v>
      </c>
      <c r="O1334" s="25" t="s">
        <v>15456</v>
      </c>
      <c r="P1334" s="23" t="s">
        <v>15457</v>
      </c>
      <c r="Q1334" s="25" t="s">
        <v>15458</v>
      </c>
      <c r="R1334" s="25"/>
      <c r="S1334" s="23" t="s">
        <v>15459</v>
      </c>
      <c r="T1334" s="23" t="s">
        <v>15460</v>
      </c>
      <c r="U1334" s="25" t="s">
        <v>15461</v>
      </c>
      <c r="V1334" s="23" t="s">
        <v>15462</v>
      </c>
      <c r="W1334" s="25" t="s">
        <v>15463</v>
      </c>
      <c r="X1334" s="25" t="s">
        <v>15464</v>
      </c>
      <c r="Y1334" s="23" t="s">
        <v>15465</v>
      </c>
      <c r="Z1334" s="23" t="s">
        <v>15466</v>
      </c>
      <c r="AA1334" s="33">
        <v>5</v>
      </c>
      <c r="AB1334" s="295" t="str">
        <f t="shared" si="70"/>
        <v>年間</v>
      </c>
      <c r="AC1334" s="268"/>
      <c r="AD1334" s="167">
        <v>1</v>
      </c>
      <c r="AE1334" s="167">
        <v>123600</v>
      </c>
      <c r="AF1334" s="167">
        <f t="shared" si="68"/>
        <v>123600</v>
      </c>
      <c r="AG1334" s="27">
        <v>42644</v>
      </c>
      <c r="AH1334" s="168">
        <v>42644</v>
      </c>
      <c r="AI1334" s="29" t="str">
        <f t="shared" si="67"/>
        <v>～</v>
      </c>
      <c r="AJ1334" s="169">
        <f t="shared" si="79"/>
        <v>44469</v>
      </c>
      <c r="AK1334" s="23" t="s">
        <v>14833</v>
      </c>
      <c r="AL1334" s="132" t="s">
        <v>15723</v>
      </c>
      <c r="AM1334" s="35">
        <v>42644</v>
      </c>
      <c r="AN1334" s="27"/>
      <c r="AO1334" s="104">
        <v>42723</v>
      </c>
      <c r="AP1334" s="25" t="s">
        <v>15066</v>
      </c>
    </row>
    <row r="1335" spans="1:42" s="74" customFormat="1" ht="24.75" customHeight="1" x14ac:dyDescent="0.15">
      <c r="A1335" s="422">
        <v>1332</v>
      </c>
      <c r="B1335" s="268" t="s">
        <v>14828</v>
      </c>
      <c r="C1335" s="23" t="s">
        <v>582</v>
      </c>
      <c r="D1335" s="24" t="s">
        <v>14830</v>
      </c>
      <c r="E1335" s="23"/>
      <c r="F1335" s="23"/>
      <c r="G1335" s="25" t="s">
        <v>15451</v>
      </c>
      <c r="H1335" s="23" t="s">
        <v>15452</v>
      </c>
      <c r="I1335" s="23" t="s">
        <v>12372</v>
      </c>
      <c r="J1335" s="25" t="s">
        <v>15067</v>
      </c>
      <c r="K1335" s="25" t="s">
        <v>15453</v>
      </c>
      <c r="L1335" s="134"/>
      <c r="M1335" s="23" t="s">
        <v>15454</v>
      </c>
      <c r="N1335" s="33" t="s">
        <v>15455</v>
      </c>
      <c r="O1335" s="25" t="s">
        <v>15456</v>
      </c>
      <c r="P1335" s="23" t="s">
        <v>15457</v>
      </c>
      <c r="Q1335" s="25" t="s">
        <v>15458</v>
      </c>
      <c r="R1335" s="25"/>
      <c r="S1335" s="23" t="s">
        <v>15459</v>
      </c>
      <c r="T1335" s="23" t="s">
        <v>15460</v>
      </c>
      <c r="U1335" s="25" t="s">
        <v>15461</v>
      </c>
      <c r="V1335" s="23" t="s">
        <v>15462</v>
      </c>
      <c r="W1335" s="25" t="s">
        <v>15463</v>
      </c>
      <c r="X1335" s="25" t="s">
        <v>15464</v>
      </c>
      <c r="Y1335" s="23" t="s">
        <v>15465</v>
      </c>
      <c r="Z1335" s="23" t="s">
        <v>15466</v>
      </c>
      <c r="AA1335" s="33">
        <v>5</v>
      </c>
      <c r="AB1335" s="295" t="str">
        <f>IF(ISBLANK($AA1335),"","年間")</f>
        <v>年間</v>
      </c>
      <c r="AC1335" s="268"/>
      <c r="AD1335" s="167">
        <v>1</v>
      </c>
      <c r="AE1335" s="167">
        <v>123600</v>
      </c>
      <c r="AF1335" s="167">
        <f>IF(ISBLANK($AE1335),"",$AE1335*$AD1335)</f>
        <v>123600</v>
      </c>
      <c r="AG1335" s="27">
        <v>42644</v>
      </c>
      <c r="AH1335" s="168">
        <v>42644</v>
      </c>
      <c r="AI1335" s="29" t="str">
        <f>IF(ISBLANK($AG1335),"","～")</f>
        <v>～</v>
      </c>
      <c r="AJ1335" s="169">
        <f t="shared" si="79"/>
        <v>44469</v>
      </c>
      <c r="AK1335" s="23" t="s">
        <v>7900</v>
      </c>
      <c r="AL1335" s="132" t="s">
        <v>15724</v>
      </c>
      <c r="AM1335" s="35">
        <v>42644</v>
      </c>
      <c r="AN1335" s="27"/>
      <c r="AO1335" s="104">
        <v>42723</v>
      </c>
      <c r="AP1335" s="25" t="s">
        <v>15066</v>
      </c>
    </row>
    <row r="1336" spans="1:42" s="74" customFormat="1" ht="24.75" customHeight="1" x14ac:dyDescent="0.15">
      <c r="A1336" s="422">
        <v>1333</v>
      </c>
      <c r="B1336" s="268" t="s">
        <v>14828</v>
      </c>
      <c r="C1336" s="23" t="s">
        <v>582</v>
      </c>
      <c r="D1336" s="24" t="s">
        <v>14830</v>
      </c>
      <c r="E1336" s="23"/>
      <c r="F1336" s="23"/>
      <c r="G1336" s="25" t="s">
        <v>15451</v>
      </c>
      <c r="H1336" s="23" t="s">
        <v>15452</v>
      </c>
      <c r="I1336" s="23" t="s">
        <v>12372</v>
      </c>
      <c r="J1336" s="25" t="s">
        <v>15067</v>
      </c>
      <c r="K1336" s="25" t="s">
        <v>15453</v>
      </c>
      <c r="L1336" s="134"/>
      <c r="M1336" s="23" t="s">
        <v>15454</v>
      </c>
      <c r="N1336" s="33" t="s">
        <v>15455</v>
      </c>
      <c r="O1336" s="25" t="s">
        <v>15456</v>
      </c>
      <c r="P1336" s="23" t="s">
        <v>15457</v>
      </c>
      <c r="Q1336" s="25" t="s">
        <v>15458</v>
      </c>
      <c r="R1336" s="25"/>
      <c r="S1336" s="23" t="s">
        <v>15459</v>
      </c>
      <c r="T1336" s="23" t="s">
        <v>15460</v>
      </c>
      <c r="U1336" s="25" t="s">
        <v>15461</v>
      </c>
      <c r="V1336" s="23" t="s">
        <v>15462</v>
      </c>
      <c r="W1336" s="25" t="s">
        <v>15463</v>
      </c>
      <c r="X1336" s="25" t="s">
        <v>15464</v>
      </c>
      <c r="Y1336" s="23" t="s">
        <v>15465</v>
      </c>
      <c r="Z1336" s="23" t="s">
        <v>15466</v>
      </c>
      <c r="AA1336" s="33">
        <v>5</v>
      </c>
      <c r="AB1336" s="295" t="str">
        <f t="shared" si="70"/>
        <v>年間</v>
      </c>
      <c r="AC1336" s="268"/>
      <c r="AD1336" s="167">
        <v>1</v>
      </c>
      <c r="AE1336" s="167">
        <v>123600</v>
      </c>
      <c r="AF1336" s="167">
        <f t="shared" si="68"/>
        <v>123600</v>
      </c>
      <c r="AG1336" s="27">
        <v>42644</v>
      </c>
      <c r="AH1336" s="168">
        <v>42675</v>
      </c>
      <c r="AI1336" s="29" t="str">
        <f t="shared" si="67"/>
        <v>～</v>
      </c>
      <c r="AJ1336" s="169">
        <f t="shared" si="79"/>
        <v>44500</v>
      </c>
      <c r="AK1336" s="23" t="s">
        <v>7900</v>
      </c>
      <c r="AL1336" s="132" t="s">
        <v>15725</v>
      </c>
      <c r="AM1336" s="35">
        <v>42675</v>
      </c>
      <c r="AN1336" s="27"/>
      <c r="AO1336" s="104">
        <v>42723</v>
      </c>
      <c r="AP1336" s="25" t="s">
        <v>15066</v>
      </c>
    </row>
    <row r="1337" spans="1:42" s="74" customFormat="1" ht="24.75" customHeight="1" x14ac:dyDescent="0.15">
      <c r="A1337" s="422">
        <v>1334</v>
      </c>
      <c r="B1337" s="268" t="s">
        <v>14828</v>
      </c>
      <c r="C1337" s="23" t="s">
        <v>582</v>
      </c>
      <c r="D1337" s="24" t="s">
        <v>14830</v>
      </c>
      <c r="E1337" s="23"/>
      <c r="F1337" s="23"/>
      <c r="G1337" s="25" t="s">
        <v>15451</v>
      </c>
      <c r="H1337" s="23" t="s">
        <v>15452</v>
      </c>
      <c r="I1337" s="23" t="s">
        <v>12372</v>
      </c>
      <c r="J1337" s="25" t="s">
        <v>15067</v>
      </c>
      <c r="K1337" s="25" t="s">
        <v>15453</v>
      </c>
      <c r="L1337" s="134"/>
      <c r="M1337" s="23" t="s">
        <v>15454</v>
      </c>
      <c r="N1337" s="33" t="s">
        <v>15455</v>
      </c>
      <c r="O1337" s="25" t="s">
        <v>15456</v>
      </c>
      <c r="P1337" s="23" t="s">
        <v>15457</v>
      </c>
      <c r="Q1337" s="25" t="s">
        <v>15458</v>
      </c>
      <c r="R1337" s="25"/>
      <c r="S1337" s="23" t="s">
        <v>15459</v>
      </c>
      <c r="T1337" s="23" t="s">
        <v>15460</v>
      </c>
      <c r="U1337" s="25" t="s">
        <v>15461</v>
      </c>
      <c r="V1337" s="23" t="s">
        <v>15462</v>
      </c>
      <c r="W1337" s="25" t="s">
        <v>15463</v>
      </c>
      <c r="X1337" s="25" t="s">
        <v>15464</v>
      </c>
      <c r="Y1337" s="23" t="s">
        <v>15465</v>
      </c>
      <c r="Z1337" s="23" t="s">
        <v>15466</v>
      </c>
      <c r="AA1337" s="33">
        <v>5</v>
      </c>
      <c r="AB1337" s="295" t="str">
        <f>IF(ISBLANK($AA1337),"","年間")</f>
        <v>年間</v>
      </c>
      <c r="AC1337" s="268"/>
      <c r="AD1337" s="167">
        <v>1</v>
      </c>
      <c r="AE1337" s="167">
        <v>123600</v>
      </c>
      <c r="AF1337" s="167">
        <f>IF(ISBLANK($AE1337),"",$AE1337*$AD1337)</f>
        <v>123600</v>
      </c>
      <c r="AG1337" s="27">
        <v>42644</v>
      </c>
      <c r="AH1337" s="168">
        <v>42675</v>
      </c>
      <c r="AI1337" s="29" t="str">
        <f>IF(ISBLANK($AG1337),"","～")</f>
        <v>～</v>
      </c>
      <c r="AJ1337" s="169">
        <f t="shared" si="79"/>
        <v>44500</v>
      </c>
      <c r="AK1337" s="23" t="s">
        <v>7900</v>
      </c>
      <c r="AL1337" s="132" t="s">
        <v>15726</v>
      </c>
      <c r="AM1337" s="35">
        <v>42675</v>
      </c>
      <c r="AN1337" s="27"/>
      <c r="AO1337" s="104">
        <v>42723</v>
      </c>
      <c r="AP1337" s="25" t="s">
        <v>15066</v>
      </c>
    </row>
    <row r="1338" spans="1:42" s="74" customFormat="1" ht="24.75" customHeight="1" x14ac:dyDescent="0.15">
      <c r="A1338" s="422">
        <v>1335</v>
      </c>
      <c r="B1338" s="268" t="s">
        <v>14828</v>
      </c>
      <c r="C1338" s="23" t="s">
        <v>582</v>
      </c>
      <c r="D1338" s="24" t="s">
        <v>14830</v>
      </c>
      <c r="E1338" s="23"/>
      <c r="F1338" s="23"/>
      <c r="G1338" s="25" t="s">
        <v>15451</v>
      </c>
      <c r="H1338" s="23" t="s">
        <v>15452</v>
      </c>
      <c r="I1338" s="23" t="s">
        <v>12372</v>
      </c>
      <c r="J1338" s="25" t="s">
        <v>15067</v>
      </c>
      <c r="K1338" s="25" t="s">
        <v>15453</v>
      </c>
      <c r="L1338" s="134"/>
      <c r="M1338" s="23" t="s">
        <v>15454</v>
      </c>
      <c r="N1338" s="33" t="s">
        <v>15455</v>
      </c>
      <c r="O1338" s="25" t="s">
        <v>15456</v>
      </c>
      <c r="P1338" s="23" t="s">
        <v>15457</v>
      </c>
      <c r="Q1338" s="25" t="s">
        <v>15458</v>
      </c>
      <c r="R1338" s="25"/>
      <c r="S1338" s="23" t="s">
        <v>15459</v>
      </c>
      <c r="T1338" s="23" t="s">
        <v>15460</v>
      </c>
      <c r="U1338" s="25" t="s">
        <v>15461</v>
      </c>
      <c r="V1338" s="23" t="s">
        <v>15462</v>
      </c>
      <c r="W1338" s="25" t="s">
        <v>15463</v>
      </c>
      <c r="X1338" s="25" t="s">
        <v>15464</v>
      </c>
      <c r="Y1338" s="23" t="s">
        <v>15465</v>
      </c>
      <c r="Z1338" s="23" t="s">
        <v>15466</v>
      </c>
      <c r="AA1338" s="33">
        <v>5</v>
      </c>
      <c r="AB1338" s="295" t="str">
        <f>IF(ISBLANK($AA1338),"","年間")</f>
        <v>年間</v>
      </c>
      <c r="AC1338" s="268"/>
      <c r="AD1338" s="167">
        <v>1</v>
      </c>
      <c r="AE1338" s="167">
        <v>123600</v>
      </c>
      <c r="AF1338" s="167">
        <f>IF(ISBLANK($AE1338),"",$AE1338*$AD1338)</f>
        <v>123600</v>
      </c>
      <c r="AG1338" s="27">
        <v>42644</v>
      </c>
      <c r="AH1338" s="168">
        <v>42675</v>
      </c>
      <c r="AI1338" s="29" t="str">
        <f>IF(ISBLANK($AG1338),"","～")</f>
        <v>～</v>
      </c>
      <c r="AJ1338" s="169">
        <f t="shared" si="79"/>
        <v>44500</v>
      </c>
      <c r="AK1338" s="23" t="s">
        <v>7900</v>
      </c>
      <c r="AL1338" s="132" t="s">
        <v>15727</v>
      </c>
      <c r="AM1338" s="35">
        <v>42675</v>
      </c>
      <c r="AN1338" s="27"/>
      <c r="AO1338" s="104">
        <v>42723</v>
      </c>
      <c r="AP1338" s="25" t="s">
        <v>15066</v>
      </c>
    </row>
    <row r="1339" spans="1:42" s="74" customFormat="1" ht="24.75" customHeight="1" x14ac:dyDescent="0.15">
      <c r="A1339" s="422">
        <v>1336</v>
      </c>
      <c r="B1339" s="268" t="s">
        <v>14828</v>
      </c>
      <c r="C1339" s="23" t="s">
        <v>582</v>
      </c>
      <c r="D1339" s="24" t="s">
        <v>14830</v>
      </c>
      <c r="E1339" s="23"/>
      <c r="F1339" s="23"/>
      <c r="G1339" s="25" t="s">
        <v>15451</v>
      </c>
      <c r="H1339" s="23" t="s">
        <v>15452</v>
      </c>
      <c r="I1339" s="23" t="s">
        <v>12372</v>
      </c>
      <c r="J1339" s="25" t="s">
        <v>15067</v>
      </c>
      <c r="K1339" s="25" t="s">
        <v>15453</v>
      </c>
      <c r="L1339" s="134"/>
      <c r="M1339" s="23" t="s">
        <v>15454</v>
      </c>
      <c r="N1339" s="33" t="s">
        <v>15455</v>
      </c>
      <c r="O1339" s="25" t="s">
        <v>15456</v>
      </c>
      <c r="P1339" s="23" t="s">
        <v>15457</v>
      </c>
      <c r="Q1339" s="25" t="s">
        <v>15458</v>
      </c>
      <c r="R1339" s="25"/>
      <c r="S1339" s="23" t="s">
        <v>15459</v>
      </c>
      <c r="T1339" s="23" t="s">
        <v>15460</v>
      </c>
      <c r="U1339" s="25" t="s">
        <v>15461</v>
      </c>
      <c r="V1339" s="23" t="s">
        <v>15462</v>
      </c>
      <c r="W1339" s="25" t="s">
        <v>15463</v>
      </c>
      <c r="X1339" s="25" t="s">
        <v>15464</v>
      </c>
      <c r="Y1339" s="23" t="s">
        <v>15465</v>
      </c>
      <c r="Z1339" s="23" t="s">
        <v>15466</v>
      </c>
      <c r="AA1339" s="33">
        <v>5</v>
      </c>
      <c r="AB1339" s="295" t="str">
        <f>IF(ISBLANK($AA1339),"","年間")</f>
        <v>年間</v>
      </c>
      <c r="AC1339" s="268"/>
      <c r="AD1339" s="167">
        <v>1</v>
      </c>
      <c r="AE1339" s="167">
        <v>123600</v>
      </c>
      <c r="AF1339" s="167">
        <f>IF(ISBLANK($AE1339),"",$AE1339*$AD1339)</f>
        <v>123600</v>
      </c>
      <c r="AG1339" s="27">
        <v>42644</v>
      </c>
      <c r="AH1339" s="168">
        <v>42675</v>
      </c>
      <c r="AI1339" s="29" t="str">
        <f>IF(ISBLANK($AG1339),"","～")</f>
        <v>～</v>
      </c>
      <c r="AJ1339" s="169">
        <f t="shared" si="79"/>
        <v>44500</v>
      </c>
      <c r="AK1339" s="23" t="s">
        <v>7900</v>
      </c>
      <c r="AL1339" s="132" t="s">
        <v>15728</v>
      </c>
      <c r="AM1339" s="35">
        <v>42675</v>
      </c>
      <c r="AN1339" s="27"/>
      <c r="AO1339" s="104">
        <v>42723</v>
      </c>
      <c r="AP1339" s="25" t="s">
        <v>15066</v>
      </c>
    </row>
    <row r="1340" spans="1:42" s="74" customFormat="1" ht="24.75" customHeight="1" x14ac:dyDescent="0.15">
      <c r="A1340" s="422">
        <v>1337</v>
      </c>
      <c r="B1340" s="268" t="s">
        <v>14829</v>
      </c>
      <c r="C1340" s="23" t="s">
        <v>582</v>
      </c>
      <c r="D1340" s="24" t="s">
        <v>14830</v>
      </c>
      <c r="E1340" s="23"/>
      <c r="F1340" s="23"/>
      <c r="G1340" s="25" t="s">
        <v>15451</v>
      </c>
      <c r="H1340" s="23" t="s">
        <v>15452</v>
      </c>
      <c r="I1340" s="23" t="s">
        <v>12372</v>
      </c>
      <c r="J1340" s="25" t="s">
        <v>15067</v>
      </c>
      <c r="K1340" s="25" t="s">
        <v>15453</v>
      </c>
      <c r="L1340" s="134"/>
      <c r="M1340" s="23" t="s">
        <v>15454</v>
      </c>
      <c r="N1340" s="33" t="s">
        <v>15455</v>
      </c>
      <c r="O1340" s="25" t="s">
        <v>15456</v>
      </c>
      <c r="P1340" s="23" t="s">
        <v>15457</v>
      </c>
      <c r="Q1340" s="25" t="s">
        <v>15458</v>
      </c>
      <c r="R1340" s="25"/>
      <c r="S1340" s="23" t="s">
        <v>15459</v>
      </c>
      <c r="T1340" s="23" t="s">
        <v>15460</v>
      </c>
      <c r="U1340" s="25" t="s">
        <v>15461</v>
      </c>
      <c r="V1340" s="23" t="s">
        <v>15462</v>
      </c>
      <c r="W1340" s="25" t="s">
        <v>15463</v>
      </c>
      <c r="X1340" s="25" t="s">
        <v>15464</v>
      </c>
      <c r="Y1340" s="23" t="s">
        <v>15465</v>
      </c>
      <c r="Z1340" s="23" t="s">
        <v>15466</v>
      </c>
      <c r="AA1340" s="33">
        <v>5</v>
      </c>
      <c r="AB1340" s="295" t="str">
        <f t="shared" si="70"/>
        <v>年間</v>
      </c>
      <c r="AC1340" s="268"/>
      <c r="AD1340" s="167">
        <v>1</v>
      </c>
      <c r="AE1340" s="167">
        <v>59400</v>
      </c>
      <c r="AF1340" s="167">
        <f t="shared" si="68"/>
        <v>59400</v>
      </c>
      <c r="AG1340" s="27">
        <v>42644</v>
      </c>
      <c r="AH1340" s="168">
        <v>42644</v>
      </c>
      <c r="AI1340" s="29" t="str">
        <f t="shared" si="67"/>
        <v>～</v>
      </c>
      <c r="AJ1340" s="169">
        <f t="shared" si="79"/>
        <v>44469</v>
      </c>
      <c r="AK1340" s="23" t="s">
        <v>14831</v>
      </c>
      <c r="AL1340" s="132" t="s">
        <v>15729</v>
      </c>
      <c r="AM1340" s="35">
        <v>42644</v>
      </c>
      <c r="AN1340" s="27"/>
      <c r="AO1340" s="104">
        <v>42723</v>
      </c>
      <c r="AP1340" s="25" t="s">
        <v>15066</v>
      </c>
    </row>
    <row r="1341" spans="1:42" s="74" customFormat="1" ht="24.75" customHeight="1" x14ac:dyDescent="0.15">
      <c r="A1341" s="422">
        <v>1338</v>
      </c>
      <c r="B1341" s="268" t="s">
        <v>14829</v>
      </c>
      <c r="C1341" s="23" t="s">
        <v>582</v>
      </c>
      <c r="D1341" s="24" t="s">
        <v>14830</v>
      </c>
      <c r="E1341" s="23"/>
      <c r="F1341" s="23"/>
      <c r="G1341" s="25" t="s">
        <v>15451</v>
      </c>
      <c r="H1341" s="23" t="s">
        <v>15452</v>
      </c>
      <c r="I1341" s="23" t="s">
        <v>12372</v>
      </c>
      <c r="J1341" s="25" t="s">
        <v>15067</v>
      </c>
      <c r="K1341" s="25" t="s">
        <v>15453</v>
      </c>
      <c r="L1341" s="134"/>
      <c r="M1341" s="23" t="s">
        <v>15454</v>
      </c>
      <c r="N1341" s="33" t="s">
        <v>15455</v>
      </c>
      <c r="O1341" s="25" t="s">
        <v>15456</v>
      </c>
      <c r="P1341" s="23" t="s">
        <v>15457</v>
      </c>
      <c r="Q1341" s="25" t="s">
        <v>15458</v>
      </c>
      <c r="R1341" s="25"/>
      <c r="S1341" s="23" t="s">
        <v>15459</v>
      </c>
      <c r="T1341" s="23" t="s">
        <v>15460</v>
      </c>
      <c r="U1341" s="25" t="s">
        <v>15461</v>
      </c>
      <c r="V1341" s="23" t="s">
        <v>15462</v>
      </c>
      <c r="W1341" s="25" t="s">
        <v>15463</v>
      </c>
      <c r="X1341" s="25" t="s">
        <v>15464</v>
      </c>
      <c r="Y1341" s="23" t="s">
        <v>15465</v>
      </c>
      <c r="Z1341" s="23" t="s">
        <v>15466</v>
      </c>
      <c r="AA1341" s="33">
        <v>5</v>
      </c>
      <c r="AB1341" s="295" t="str">
        <f t="shared" si="70"/>
        <v>年間</v>
      </c>
      <c r="AC1341" s="268"/>
      <c r="AD1341" s="167">
        <v>1</v>
      </c>
      <c r="AE1341" s="167">
        <v>59400</v>
      </c>
      <c r="AF1341" s="167">
        <f t="shared" si="68"/>
        <v>59400</v>
      </c>
      <c r="AG1341" s="27">
        <v>42644</v>
      </c>
      <c r="AH1341" s="168">
        <v>42675</v>
      </c>
      <c r="AI1341" s="29" t="str">
        <f t="shared" si="67"/>
        <v>～</v>
      </c>
      <c r="AJ1341" s="169">
        <f t="shared" si="79"/>
        <v>44500</v>
      </c>
      <c r="AK1341" s="23" t="s">
        <v>111</v>
      </c>
      <c r="AL1341" s="132" t="s">
        <v>15730</v>
      </c>
      <c r="AM1341" s="35">
        <v>42675</v>
      </c>
      <c r="AN1341" s="27"/>
      <c r="AO1341" s="104">
        <v>42723</v>
      </c>
      <c r="AP1341" s="25" t="s">
        <v>15066</v>
      </c>
    </row>
    <row r="1342" spans="1:42" s="74" customFormat="1" ht="24.75" customHeight="1" x14ac:dyDescent="0.15">
      <c r="A1342" s="422">
        <v>1339</v>
      </c>
      <c r="B1342" s="268" t="s">
        <v>14829</v>
      </c>
      <c r="C1342" s="23" t="s">
        <v>582</v>
      </c>
      <c r="D1342" s="24" t="s">
        <v>14830</v>
      </c>
      <c r="E1342" s="23"/>
      <c r="F1342" s="23"/>
      <c r="G1342" s="25" t="s">
        <v>15451</v>
      </c>
      <c r="H1342" s="23" t="s">
        <v>15452</v>
      </c>
      <c r="I1342" s="23" t="s">
        <v>12372</v>
      </c>
      <c r="J1342" s="25" t="s">
        <v>15067</v>
      </c>
      <c r="K1342" s="25" t="s">
        <v>15453</v>
      </c>
      <c r="L1342" s="134"/>
      <c r="M1342" s="23" t="s">
        <v>15454</v>
      </c>
      <c r="N1342" s="33" t="s">
        <v>15455</v>
      </c>
      <c r="O1342" s="25" t="s">
        <v>15456</v>
      </c>
      <c r="P1342" s="23" t="s">
        <v>15457</v>
      </c>
      <c r="Q1342" s="25" t="s">
        <v>15458</v>
      </c>
      <c r="R1342" s="25"/>
      <c r="S1342" s="23" t="s">
        <v>15459</v>
      </c>
      <c r="T1342" s="23" t="s">
        <v>15460</v>
      </c>
      <c r="U1342" s="25" t="s">
        <v>15461</v>
      </c>
      <c r="V1342" s="23" t="s">
        <v>15462</v>
      </c>
      <c r="W1342" s="25" t="s">
        <v>15463</v>
      </c>
      <c r="X1342" s="25" t="s">
        <v>15464</v>
      </c>
      <c r="Y1342" s="23" t="s">
        <v>15465</v>
      </c>
      <c r="Z1342" s="23" t="s">
        <v>15466</v>
      </c>
      <c r="AA1342" s="33">
        <v>5</v>
      </c>
      <c r="AB1342" s="295" t="str">
        <f>IF(ISBLANK($AA1342),"","年間")</f>
        <v>年間</v>
      </c>
      <c r="AC1342" s="268"/>
      <c r="AD1342" s="167">
        <v>1</v>
      </c>
      <c r="AE1342" s="167">
        <v>59400</v>
      </c>
      <c r="AF1342" s="167">
        <f>IF(ISBLANK($AE1342),"",$AE1342*$AD1342)</f>
        <v>59400</v>
      </c>
      <c r="AG1342" s="27">
        <v>42644</v>
      </c>
      <c r="AH1342" s="168">
        <v>42675</v>
      </c>
      <c r="AI1342" s="29" t="str">
        <f>IF(ISBLANK($AG1342),"","～")</f>
        <v>～</v>
      </c>
      <c r="AJ1342" s="169">
        <f t="shared" si="79"/>
        <v>44500</v>
      </c>
      <c r="AK1342" s="23" t="s">
        <v>111</v>
      </c>
      <c r="AL1342" s="132" t="s">
        <v>15731</v>
      </c>
      <c r="AM1342" s="35">
        <v>42675</v>
      </c>
      <c r="AN1342" s="27"/>
      <c r="AO1342" s="104">
        <v>42723</v>
      </c>
      <c r="AP1342" s="25" t="s">
        <v>15066</v>
      </c>
    </row>
    <row r="1343" spans="1:42" s="74" customFormat="1" ht="24.75" customHeight="1" x14ac:dyDescent="0.15">
      <c r="A1343" s="422">
        <v>1340</v>
      </c>
      <c r="B1343" s="268" t="s">
        <v>14829</v>
      </c>
      <c r="C1343" s="23" t="s">
        <v>582</v>
      </c>
      <c r="D1343" s="24" t="s">
        <v>14830</v>
      </c>
      <c r="E1343" s="23"/>
      <c r="F1343" s="23"/>
      <c r="G1343" s="25" t="s">
        <v>15451</v>
      </c>
      <c r="H1343" s="23" t="s">
        <v>15452</v>
      </c>
      <c r="I1343" s="23" t="s">
        <v>12372</v>
      </c>
      <c r="J1343" s="25" t="s">
        <v>15067</v>
      </c>
      <c r="K1343" s="25" t="s">
        <v>15453</v>
      </c>
      <c r="L1343" s="134"/>
      <c r="M1343" s="23" t="s">
        <v>15454</v>
      </c>
      <c r="N1343" s="33" t="s">
        <v>15455</v>
      </c>
      <c r="O1343" s="25" t="s">
        <v>15456</v>
      </c>
      <c r="P1343" s="23" t="s">
        <v>15457</v>
      </c>
      <c r="Q1343" s="25" t="s">
        <v>15458</v>
      </c>
      <c r="R1343" s="25"/>
      <c r="S1343" s="23" t="s">
        <v>15459</v>
      </c>
      <c r="T1343" s="23" t="s">
        <v>15460</v>
      </c>
      <c r="U1343" s="25" t="s">
        <v>15461</v>
      </c>
      <c r="V1343" s="23" t="s">
        <v>15462</v>
      </c>
      <c r="W1343" s="25" t="s">
        <v>15463</v>
      </c>
      <c r="X1343" s="25" t="s">
        <v>15464</v>
      </c>
      <c r="Y1343" s="23" t="s">
        <v>15465</v>
      </c>
      <c r="Z1343" s="23" t="s">
        <v>15466</v>
      </c>
      <c r="AA1343" s="33">
        <v>5</v>
      </c>
      <c r="AB1343" s="295" t="str">
        <f>IF(ISBLANK($AA1343),"","年間")</f>
        <v>年間</v>
      </c>
      <c r="AC1343" s="268"/>
      <c r="AD1343" s="167">
        <v>1</v>
      </c>
      <c r="AE1343" s="167">
        <v>59400</v>
      </c>
      <c r="AF1343" s="167">
        <f>IF(ISBLANK($AE1343),"",$AE1343*$AD1343)</f>
        <v>59400</v>
      </c>
      <c r="AG1343" s="27">
        <v>42644</v>
      </c>
      <c r="AH1343" s="168">
        <v>42675</v>
      </c>
      <c r="AI1343" s="29" t="str">
        <f>IF(ISBLANK($AG1343),"","～")</f>
        <v>～</v>
      </c>
      <c r="AJ1343" s="169">
        <f t="shared" si="79"/>
        <v>44500</v>
      </c>
      <c r="AK1343" s="23" t="s">
        <v>111</v>
      </c>
      <c r="AL1343" s="132" t="s">
        <v>15889</v>
      </c>
      <c r="AM1343" s="35">
        <v>42675</v>
      </c>
      <c r="AN1343" s="27"/>
      <c r="AO1343" s="104">
        <v>42723</v>
      </c>
      <c r="AP1343" s="25" t="s">
        <v>15066</v>
      </c>
    </row>
    <row r="1344" spans="1:42" s="74" customFormat="1" ht="24.75" customHeight="1" x14ac:dyDescent="0.15">
      <c r="A1344" s="422">
        <v>1341</v>
      </c>
      <c r="B1344" s="268" t="s">
        <v>14836</v>
      </c>
      <c r="C1344" s="23" t="s">
        <v>582</v>
      </c>
      <c r="D1344" s="24" t="s">
        <v>14837</v>
      </c>
      <c r="E1344" s="23"/>
      <c r="F1344" s="23"/>
      <c r="G1344" s="25" t="s">
        <v>14838</v>
      </c>
      <c r="H1344" s="23" t="s">
        <v>14839</v>
      </c>
      <c r="I1344" s="23" t="s">
        <v>14840</v>
      </c>
      <c r="J1344" s="25" t="s">
        <v>14841</v>
      </c>
      <c r="K1344" s="25"/>
      <c r="L1344" s="134"/>
      <c r="M1344" s="23" t="s">
        <v>14842</v>
      </c>
      <c r="N1344" s="33"/>
      <c r="O1344" s="25" t="s">
        <v>14843</v>
      </c>
      <c r="P1344" s="23"/>
      <c r="Q1344" s="25"/>
      <c r="R1344" s="25"/>
      <c r="S1344" s="23"/>
      <c r="T1344" s="23"/>
      <c r="U1344" s="25" t="s">
        <v>14844</v>
      </c>
      <c r="V1344" s="23" t="s">
        <v>14847</v>
      </c>
      <c r="W1344" s="25" t="s">
        <v>14846</v>
      </c>
      <c r="X1344" s="25" t="s">
        <v>14845</v>
      </c>
      <c r="Y1344" s="23" t="s">
        <v>14848</v>
      </c>
      <c r="Z1344" s="23" t="s">
        <v>14849</v>
      </c>
      <c r="AA1344" s="33">
        <v>5</v>
      </c>
      <c r="AB1344" s="295" t="s">
        <v>14501</v>
      </c>
      <c r="AC1344" s="268" t="s">
        <v>14487</v>
      </c>
      <c r="AD1344" s="167">
        <v>1</v>
      </c>
      <c r="AE1344" s="167">
        <v>76500</v>
      </c>
      <c r="AF1344" s="167">
        <f t="shared" si="68"/>
        <v>76500</v>
      </c>
      <c r="AG1344" s="27">
        <v>42614</v>
      </c>
      <c r="AH1344" s="168">
        <v>42628</v>
      </c>
      <c r="AI1344" s="29" t="str">
        <f t="shared" si="67"/>
        <v>～</v>
      </c>
      <c r="AJ1344" s="169">
        <f t="shared" si="79"/>
        <v>44453</v>
      </c>
      <c r="AK1344" s="132" t="s">
        <v>8014</v>
      </c>
      <c r="AL1344" s="23" t="s">
        <v>14851</v>
      </c>
      <c r="AM1344" s="32">
        <v>42628</v>
      </c>
      <c r="AN1344" s="27"/>
      <c r="AO1344" s="91">
        <v>42641</v>
      </c>
      <c r="AP1344" s="25" t="s">
        <v>14850</v>
      </c>
    </row>
    <row r="1345" spans="1:42" s="74" customFormat="1" ht="24.75" customHeight="1" x14ac:dyDescent="0.15">
      <c r="A1345" s="422">
        <v>1342</v>
      </c>
      <c r="B1345" s="268" t="s">
        <v>14836</v>
      </c>
      <c r="C1345" s="23" t="s">
        <v>582</v>
      </c>
      <c r="D1345" s="24" t="s">
        <v>14837</v>
      </c>
      <c r="E1345" s="23"/>
      <c r="F1345" s="23"/>
      <c r="G1345" s="25" t="s">
        <v>14861</v>
      </c>
      <c r="H1345" s="23" t="s">
        <v>14839</v>
      </c>
      <c r="I1345" s="23" t="s">
        <v>14840</v>
      </c>
      <c r="J1345" s="25" t="s">
        <v>14841</v>
      </c>
      <c r="K1345" s="25"/>
      <c r="L1345" s="134"/>
      <c r="M1345" s="23" t="s">
        <v>14842</v>
      </c>
      <c r="N1345" s="33"/>
      <c r="O1345" s="25" t="s">
        <v>14843</v>
      </c>
      <c r="P1345" s="23"/>
      <c r="Q1345" s="25"/>
      <c r="R1345" s="25"/>
      <c r="S1345" s="23"/>
      <c r="T1345" s="23"/>
      <c r="U1345" s="25" t="s">
        <v>14844</v>
      </c>
      <c r="V1345" s="23" t="s">
        <v>14847</v>
      </c>
      <c r="W1345" s="25" t="s">
        <v>14846</v>
      </c>
      <c r="X1345" s="25" t="s">
        <v>14845</v>
      </c>
      <c r="Y1345" s="23" t="s">
        <v>14848</v>
      </c>
      <c r="Z1345" s="23" t="s">
        <v>14849</v>
      </c>
      <c r="AA1345" s="33">
        <v>5</v>
      </c>
      <c r="AB1345" s="295" t="s">
        <v>14501</v>
      </c>
      <c r="AC1345" s="268" t="s">
        <v>14487</v>
      </c>
      <c r="AD1345" s="167">
        <v>1</v>
      </c>
      <c r="AE1345" s="179"/>
      <c r="AF1345" s="179" t="str">
        <f t="shared" si="68"/>
        <v/>
      </c>
      <c r="AG1345" s="27">
        <v>42614</v>
      </c>
      <c r="AH1345" s="168">
        <v>42628</v>
      </c>
      <c r="AI1345" s="29" t="str">
        <f t="shared" si="67"/>
        <v>～</v>
      </c>
      <c r="AJ1345" s="169">
        <f t="shared" si="79"/>
        <v>44453</v>
      </c>
      <c r="AK1345" s="132" t="s">
        <v>13498</v>
      </c>
      <c r="AL1345" s="23" t="s">
        <v>14852</v>
      </c>
      <c r="AM1345" s="32">
        <v>42628</v>
      </c>
      <c r="AN1345" s="27"/>
      <c r="AO1345" s="91">
        <v>42641</v>
      </c>
      <c r="AP1345" s="25" t="s">
        <v>14850</v>
      </c>
    </row>
    <row r="1346" spans="1:42" s="74" customFormat="1" ht="24.75" customHeight="1" x14ac:dyDescent="0.15">
      <c r="A1346" s="422">
        <v>1343</v>
      </c>
      <c r="B1346" s="268" t="s">
        <v>14836</v>
      </c>
      <c r="C1346" s="23" t="s">
        <v>582</v>
      </c>
      <c r="D1346" s="24" t="s">
        <v>14837</v>
      </c>
      <c r="E1346" s="23"/>
      <c r="F1346" s="23"/>
      <c r="G1346" s="25" t="s">
        <v>14838</v>
      </c>
      <c r="H1346" s="23" t="s">
        <v>14839</v>
      </c>
      <c r="I1346" s="23" t="s">
        <v>14840</v>
      </c>
      <c r="J1346" s="25" t="s">
        <v>14841</v>
      </c>
      <c r="K1346" s="25"/>
      <c r="L1346" s="134"/>
      <c r="M1346" s="23" t="s">
        <v>14842</v>
      </c>
      <c r="N1346" s="33"/>
      <c r="O1346" s="25" t="s">
        <v>14843</v>
      </c>
      <c r="P1346" s="23"/>
      <c r="Q1346" s="25"/>
      <c r="R1346" s="25"/>
      <c r="S1346" s="23"/>
      <c r="T1346" s="23"/>
      <c r="U1346" s="25" t="s">
        <v>14844</v>
      </c>
      <c r="V1346" s="23" t="s">
        <v>14847</v>
      </c>
      <c r="W1346" s="25" t="s">
        <v>14846</v>
      </c>
      <c r="X1346" s="25" t="s">
        <v>14845</v>
      </c>
      <c r="Y1346" s="23" t="s">
        <v>14848</v>
      </c>
      <c r="Z1346" s="23" t="s">
        <v>14849</v>
      </c>
      <c r="AA1346" s="33">
        <v>5</v>
      </c>
      <c r="AB1346" s="295" t="s">
        <v>14501</v>
      </c>
      <c r="AC1346" s="268" t="s">
        <v>14487</v>
      </c>
      <c r="AD1346" s="167">
        <v>1</v>
      </c>
      <c r="AE1346" s="179"/>
      <c r="AF1346" s="179" t="str">
        <f t="shared" si="68"/>
        <v/>
      </c>
      <c r="AG1346" s="27">
        <v>42614</v>
      </c>
      <c r="AH1346" s="168">
        <v>42628</v>
      </c>
      <c r="AI1346" s="29" t="str">
        <f t="shared" si="67"/>
        <v>～</v>
      </c>
      <c r="AJ1346" s="169">
        <f t="shared" si="79"/>
        <v>44453</v>
      </c>
      <c r="AK1346" s="132" t="s">
        <v>13498</v>
      </c>
      <c r="AL1346" s="23" t="s">
        <v>14853</v>
      </c>
      <c r="AM1346" s="32">
        <v>42628</v>
      </c>
      <c r="AN1346" s="27"/>
      <c r="AO1346" s="91">
        <v>42641</v>
      </c>
      <c r="AP1346" s="25" t="s">
        <v>14850</v>
      </c>
    </row>
    <row r="1347" spans="1:42" s="74" customFormat="1" ht="24.75" customHeight="1" x14ac:dyDescent="0.15">
      <c r="A1347" s="422">
        <v>1344</v>
      </c>
      <c r="B1347" s="268" t="s">
        <v>14836</v>
      </c>
      <c r="C1347" s="23" t="s">
        <v>582</v>
      </c>
      <c r="D1347" s="24" t="s">
        <v>14837</v>
      </c>
      <c r="E1347" s="23"/>
      <c r="F1347" s="23"/>
      <c r="G1347" s="25" t="s">
        <v>14838</v>
      </c>
      <c r="H1347" s="23" t="s">
        <v>14839</v>
      </c>
      <c r="I1347" s="23" t="s">
        <v>14840</v>
      </c>
      <c r="J1347" s="25" t="s">
        <v>14841</v>
      </c>
      <c r="K1347" s="25"/>
      <c r="L1347" s="134"/>
      <c r="M1347" s="23" t="s">
        <v>14842</v>
      </c>
      <c r="N1347" s="33"/>
      <c r="O1347" s="25" t="s">
        <v>14843</v>
      </c>
      <c r="P1347" s="23"/>
      <c r="Q1347" s="25"/>
      <c r="R1347" s="25"/>
      <c r="S1347" s="23"/>
      <c r="T1347" s="23"/>
      <c r="U1347" s="25" t="s">
        <v>14844</v>
      </c>
      <c r="V1347" s="23" t="s">
        <v>14847</v>
      </c>
      <c r="W1347" s="25" t="s">
        <v>14846</v>
      </c>
      <c r="X1347" s="25" t="s">
        <v>14845</v>
      </c>
      <c r="Y1347" s="23" t="s">
        <v>14848</v>
      </c>
      <c r="Z1347" s="23" t="s">
        <v>14849</v>
      </c>
      <c r="AA1347" s="33">
        <v>5</v>
      </c>
      <c r="AB1347" s="295" t="s">
        <v>14501</v>
      </c>
      <c r="AC1347" s="268" t="s">
        <v>14487</v>
      </c>
      <c r="AD1347" s="167">
        <v>1</v>
      </c>
      <c r="AE1347" s="179"/>
      <c r="AF1347" s="179" t="str">
        <f t="shared" si="68"/>
        <v/>
      </c>
      <c r="AG1347" s="27">
        <v>42614</v>
      </c>
      <c r="AH1347" s="168">
        <v>42628</v>
      </c>
      <c r="AI1347" s="29" t="str">
        <f t="shared" si="67"/>
        <v>～</v>
      </c>
      <c r="AJ1347" s="169">
        <f t="shared" si="79"/>
        <v>44453</v>
      </c>
      <c r="AK1347" s="132" t="s">
        <v>13498</v>
      </c>
      <c r="AL1347" s="23" t="s">
        <v>14854</v>
      </c>
      <c r="AM1347" s="32">
        <v>42628</v>
      </c>
      <c r="AN1347" s="27"/>
      <c r="AO1347" s="91">
        <v>42641</v>
      </c>
      <c r="AP1347" s="25" t="s">
        <v>14850</v>
      </c>
    </row>
    <row r="1348" spans="1:42" s="74" customFormat="1" ht="24.75" customHeight="1" x14ac:dyDescent="0.15">
      <c r="A1348" s="422">
        <v>1345</v>
      </c>
      <c r="B1348" s="268" t="s">
        <v>14836</v>
      </c>
      <c r="C1348" s="23" t="s">
        <v>582</v>
      </c>
      <c r="D1348" s="24" t="s">
        <v>14837</v>
      </c>
      <c r="E1348" s="23"/>
      <c r="F1348" s="23"/>
      <c r="G1348" s="25" t="s">
        <v>14838</v>
      </c>
      <c r="H1348" s="23" t="s">
        <v>14839</v>
      </c>
      <c r="I1348" s="23" t="s">
        <v>14840</v>
      </c>
      <c r="J1348" s="25" t="s">
        <v>14841</v>
      </c>
      <c r="K1348" s="25"/>
      <c r="L1348" s="134"/>
      <c r="M1348" s="23" t="s">
        <v>14842</v>
      </c>
      <c r="N1348" s="33"/>
      <c r="O1348" s="25" t="s">
        <v>14843</v>
      </c>
      <c r="P1348" s="23"/>
      <c r="Q1348" s="25"/>
      <c r="R1348" s="25"/>
      <c r="S1348" s="23"/>
      <c r="T1348" s="23"/>
      <c r="U1348" s="25" t="s">
        <v>14844</v>
      </c>
      <c r="V1348" s="23" t="s">
        <v>14847</v>
      </c>
      <c r="W1348" s="25" t="s">
        <v>14846</v>
      </c>
      <c r="X1348" s="25" t="s">
        <v>14845</v>
      </c>
      <c r="Y1348" s="23" t="s">
        <v>14848</v>
      </c>
      <c r="Z1348" s="23" t="s">
        <v>14849</v>
      </c>
      <c r="AA1348" s="33">
        <v>5</v>
      </c>
      <c r="AB1348" s="295" t="s">
        <v>14501</v>
      </c>
      <c r="AC1348" s="268" t="s">
        <v>14487</v>
      </c>
      <c r="AD1348" s="167">
        <v>1</v>
      </c>
      <c r="AE1348" s="179"/>
      <c r="AF1348" s="179" t="str">
        <f t="shared" si="68"/>
        <v/>
      </c>
      <c r="AG1348" s="27">
        <v>42614</v>
      </c>
      <c r="AH1348" s="168">
        <v>42628</v>
      </c>
      <c r="AI1348" s="29" t="str">
        <f t="shared" si="67"/>
        <v>～</v>
      </c>
      <c r="AJ1348" s="169">
        <f t="shared" ref="AJ1348:AJ1411" si="84">IF(ISBLANK($AH1348),"",DATE(YEAR($AH1348)+$AA1348,MONTH($AH1348),DAY($AH1348)-1))</f>
        <v>44453</v>
      </c>
      <c r="AK1348" s="132" t="s">
        <v>13498</v>
      </c>
      <c r="AL1348" s="23" t="s">
        <v>14855</v>
      </c>
      <c r="AM1348" s="32">
        <v>42628</v>
      </c>
      <c r="AN1348" s="27"/>
      <c r="AO1348" s="91">
        <v>42641</v>
      </c>
      <c r="AP1348" s="25" t="s">
        <v>14850</v>
      </c>
    </row>
    <row r="1349" spans="1:42" s="74" customFormat="1" ht="24.75" customHeight="1" x14ac:dyDescent="0.15">
      <c r="A1349" s="422">
        <v>1346</v>
      </c>
      <c r="B1349" s="268" t="s">
        <v>14836</v>
      </c>
      <c r="C1349" s="23" t="s">
        <v>582</v>
      </c>
      <c r="D1349" s="24" t="s">
        <v>14837</v>
      </c>
      <c r="E1349" s="23"/>
      <c r="F1349" s="23"/>
      <c r="G1349" s="25" t="s">
        <v>14838</v>
      </c>
      <c r="H1349" s="23" t="s">
        <v>14839</v>
      </c>
      <c r="I1349" s="23" t="s">
        <v>14840</v>
      </c>
      <c r="J1349" s="25" t="s">
        <v>14841</v>
      </c>
      <c r="K1349" s="25"/>
      <c r="L1349" s="134"/>
      <c r="M1349" s="23" t="s">
        <v>14842</v>
      </c>
      <c r="N1349" s="33"/>
      <c r="O1349" s="25" t="s">
        <v>14843</v>
      </c>
      <c r="P1349" s="23"/>
      <c r="Q1349" s="25"/>
      <c r="R1349" s="25"/>
      <c r="S1349" s="23"/>
      <c r="T1349" s="23"/>
      <c r="U1349" s="25" t="s">
        <v>14844</v>
      </c>
      <c r="V1349" s="23" t="s">
        <v>14847</v>
      </c>
      <c r="W1349" s="25" t="s">
        <v>14846</v>
      </c>
      <c r="X1349" s="25" t="s">
        <v>14845</v>
      </c>
      <c r="Y1349" s="23" t="s">
        <v>14848</v>
      </c>
      <c r="Z1349" s="23" t="s">
        <v>14849</v>
      </c>
      <c r="AA1349" s="33">
        <v>5</v>
      </c>
      <c r="AB1349" s="295" t="s">
        <v>14501</v>
      </c>
      <c r="AC1349" s="268" t="s">
        <v>14487</v>
      </c>
      <c r="AD1349" s="167">
        <v>1</v>
      </c>
      <c r="AE1349" s="179"/>
      <c r="AF1349" s="179" t="str">
        <f t="shared" si="68"/>
        <v/>
      </c>
      <c r="AG1349" s="27">
        <v>42614</v>
      </c>
      <c r="AH1349" s="168">
        <v>42628</v>
      </c>
      <c r="AI1349" s="29" t="str">
        <f t="shared" si="67"/>
        <v>～</v>
      </c>
      <c r="AJ1349" s="169">
        <f t="shared" si="84"/>
        <v>44453</v>
      </c>
      <c r="AK1349" s="132" t="s">
        <v>13498</v>
      </c>
      <c r="AL1349" s="23" t="s">
        <v>14856</v>
      </c>
      <c r="AM1349" s="32">
        <v>42628</v>
      </c>
      <c r="AN1349" s="27"/>
      <c r="AO1349" s="91">
        <v>42641</v>
      </c>
      <c r="AP1349" s="25" t="s">
        <v>14850</v>
      </c>
    </row>
    <row r="1350" spans="1:42" s="74" customFormat="1" ht="24.75" customHeight="1" x14ac:dyDescent="0.15">
      <c r="A1350" s="422">
        <v>1347</v>
      </c>
      <c r="B1350" s="268" t="s">
        <v>22100</v>
      </c>
      <c r="C1350" s="23" t="s">
        <v>582</v>
      </c>
      <c r="D1350" s="24" t="s">
        <v>14837</v>
      </c>
      <c r="E1350" s="23"/>
      <c r="F1350" s="23"/>
      <c r="G1350" s="25" t="s">
        <v>14838</v>
      </c>
      <c r="H1350" s="23" t="s">
        <v>14839</v>
      </c>
      <c r="I1350" s="23" t="s">
        <v>14840</v>
      </c>
      <c r="J1350" s="25" t="s">
        <v>14841</v>
      </c>
      <c r="K1350" s="25"/>
      <c r="L1350" s="134"/>
      <c r="M1350" s="23" t="s">
        <v>14842</v>
      </c>
      <c r="N1350" s="33"/>
      <c r="O1350" s="25" t="s">
        <v>14843</v>
      </c>
      <c r="P1350" s="23"/>
      <c r="Q1350" s="25"/>
      <c r="R1350" s="25"/>
      <c r="S1350" s="23"/>
      <c r="T1350" s="23"/>
      <c r="U1350" s="25" t="s">
        <v>14844</v>
      </c>
      <c r="V1350" s="23" t="s">
        <v>14847</v>
      </c>
      <c r="W1350" s="25" t="s">
        <v>14846</v>
      </c>
      <c r="X1350" s="25" t="s">
        <v>14845</v>
      </c>
      <c r="Y1350" s="23" t="s">
        <v>14848</v>
      </c>
      <c r="Z1350" s="23" t="s">
        <v>14849</v>
      </c>
      <c r="AA1350" s="33">
        <v>5</v>
      </c>
      <c r="AB1350" s="295" t="s">
        <v>14501</v>
      </c>
      <c r="AC1350" s="268" t="s">
        <v>14487</v>
      </c>
      <c r="AD1350" s="167">
        <v>1</v>
      </c>
      <c r="AE1350" s="179"/>
      <c r="AF1350" s="179" t="str">
        <f t="shared" si="68"/>
        <v/>
      </c>
      <c r="AG1350" s="27">
        <v>42614</v>
      </c>
      <c r="AH1350" s="168">
        <v>42628</v>
      </c>
      <c r="AI1350" s="29" t="str">
        <f t="shared" si="67"/>
        <v>～</v>
      </c>
      <c r="AJ1350" s="169">
        <f t="shared" si="84"/>
        <v>44453</v>
      </c>
      <c r="AK1350" s="132" t="s">
        <v>13498</v>
      </c>
      <c r="AL1350" s="23" t="s">
        <v>14857</v>
      </c>
      <c r="AM1350" s="32">
        <v>42628</v>
      </c>
      <c r="AN1350" s="27"/>
      <c r="AO1350" s="91">
        <v>42641</v>
      </c>
      <c r="AP1350" s="25" t="s">
        <v>14850</v>
      </c>
    </row>
    <row r="1351" spans="1:42" s="74" customFormat="1" ht="24.75" customHeight="1" x14ac:dyDescent="0.15">
      <c r="A1351" s="422">
        <v>1348</v>
      </c>
      <c r="B1351" s="268" t="s">
        <v>14836</v>
      </c>
      <c r="C1351" s="23" t="s">
        <v>582</v>
      </c>
      <c r="D1351" s="24" t="s">
        <v>14837</v>
      </c>
      <c r="E1351" s="23"/>
      <c r="F1351" s="23"/>
      <c r="G1351" s="25" t="s">
        <v>14838</v>
      </c>
      <c r="H1351" s="23" t="s">
        <v>14839</v>
      </c>
      <c r="I1351" s="23" t="s">
        <v>14840</v>
      </c>
      <c r="J1351" s="25" t="s">
        <v>14841</v>
      </c>
      <c r="K1351" s="25"/>
      <c r="L1351" s="134"/>
      <c r="M1351" s="23" t="s">
        <v>14842</v>
      </c>
      <c r="N1351" s="33"/>
      <c r="O1351" s="25" t="s">
        <v>14843</v>
      </c>
      <c r="P1351" s="23"/>
      <c r="Q1351" s="25"/>
      <c r="R1351" s="25"/>
      <c r="S1351" s="23"/>
      <c r="T1351" s="23"/>
      <c r="U1351" s="25" t="s">
        <v>14844</v>
      </c>
      <c r="V1351" s="23" t="s">
        <v>14847</v>
      </c>
      <c r="W1351" s="25" t="s">
        <v>14846</v>
      </c>
      <c r="X1351" s="25" t="s">
        <v>14845</v>
      </c>
      <c r="Y1351" s="23" t="s">
        <v>14848</v>
      </c>
      <c r="Z1351" s="23" t="s">
        <v>14849</v>
      </c>
      <c r="AA1351" s="33">
        <v>5</v>
      </c>
      <c r="AB1351" s="295" t="s">
        <v>14501</v>
      </c>
      <c r="AC1351" s="268" t="s">
        <v>14487</v>
      </c>
      <c r="AD1351" s="167">
        <v>1</v>
      </c>
      <c r="AE1351" s="179"/>
      <c r="AF1351" s="179" t="str">
        <f t="shared" si="68"/>
        <v/>
      </c>
      <c r="AG1351" s="27">
        <v>42614</v>
      </c>
      <c r="AH1351" s="168">
        <v>42628</v>
      </c>
      <c r="AI1351" s="29" t="str">
        <f t="shared" si="67"/>
        <v>～</v>
      </c>
      <c r="AJ1351" s="169">
        <f t="shared" si="84"/>
        <v>44453</v>
      </c>
      <c r="AK1351" s="132" t="s">
        <v>13498</v>
      </c>
      <c r="AL1351" s="23" t="s">
        <v>14858</v>
      </c>
      <c r="AM1351" s="32">
        <v>42628</v>
      </c>
      <c r="AN1351" s="27"/>
      <c r="AO1351" s="91">
        <v>42641</v>
      </c>
      <c r="AP1351" s="25" t="s">
        <v>14850</v>
      </c>
    </row>
    <row r="1352" spans="1:42" s="74" customFormat="1" ht="24.75" customHeight="1" x14ac:dyDescent="0.15">
      <c r="A1352" s="422">
        <v>1349</v>
      </c>
      <c r="B1352" s="268" t="s">
        <v>14836</v>
      </c>
      <c r="C1352" s="23" t="s">
        <v>582</v>
      </c>
      <c r="D1352" s="24" t="s">
        <v>14837</v>
      </c>
      <c r="E1352" s="23"/>
      <c r="F1352" s="23"/>
      <c r="G1352" s="25" t="s">
        <v>14838</v>
      </c>
      <c r="H1352" s="23" t="s">
        <v>14839</v>
      </c>
      <c r="I1352" s="23" t="s">
        <v>14840</v>
      </c>
      <c r="J1352" s="25" t="s">
        <v>14841</v>
      </c>
      <c r="K1352" s="25"/>
      <c r="L1352" s="134"/>
      <c r="M1352" s="23" t="s">
        <v>14842</v>
      </c>
      <c r="N1352" s="33"/>
      <c r="O1352" s="25" t="s">
        <v>14843</v>
      </c>
      <c r="P1352" s="23"/>
      <c r="Q1352" s="25"/>
      <c r="R1352" s="25"/>
      <c r="S1352" s="23"/>
      <c r="T1352" s="23"/>
      <c r="U1352" s="25" t="s">
        <v>14844</v>
      </c>
      <c r="V1352" s="23" t="s">
        <v>14847</v>
      </c>
      <c r="W1352" s="25" t="s">
        <v>14846</v>
      </c>
      <c r="X1352" s="25" t="s">
        <v>14845</v>
      </c>
      <c r="Y1352" s="23" t="s">
        <v>14848</v>
      </c>
      <c r="Z1352" s="23" t="s">
        <v>14849</v>
      </c>
      <c r="AA1352" s="33">
        <v>5</v>
      </c>
      <c r="AB1352" s="295" t="s">
        <v>14501</v>
      </c>
      <c r="AC1352" s="268" t="s">
        <v>14487</v>
      </c>
      <c r="AD1352" s="167">
        <v>1</v>
      </c>
      <c r="AE1352" s="179"/>
      <c r="AF1352" s="179" t="str">
        <f t="shared" si="68"/>
        <v/>
      </c>
      <c r="AG1352" s="27">
        <v>42614</v>
      </c>
      <c r="AH1352" s="168">
        <v>42628</v>
      </c>
      <c r="AI1352" s="29" t="str">
        <f t="shared" si="67"/>
        <v>～</v>
      </c>
      <c r="AJ1352" s="169">
        <f t="shared" si="84"/>
        <v>44453</v>
      </c>
      <c r="AK1352" s="132" t="s">
        <v>13498</v>
      </c>
      <c r="AL1352" s="23" t="s">
        <v>14859</v>
      </c>
      <c r="AM1352" s="32">
        <v>42628</v>
      </c>
      <c r="AN1352" s="27"/>
      <c r="AO1352" s="91">
        <v>42641</v>
      </c>
      <c r="AP1352" s="25" t="s">
        <v>14860</v>
      </c>
    </row>
    <row r="1353" spans="1:42" s="74" customFormat="1" ht="24.75" customHeight="1" x14ac:dyDescent="0.15">
      <c r="A1353" s="422">
        <v>1350</v>
      </c>
      <c r="B1353" s="268" t="s">
        <v>14862</v>
      </c>
      <c r="C1353" s="23" t="s">
        <v>5707</v>
      </c>
      <c r="D1353" s="24" t="s">
        <v>5708</v>
      </c>
      <c r="E1353" s="23"/>
      <c r="F1353" s="23"/>
      <c r="G1353" s="25" t="s">
        <v>14865</v>
      </c>
      <c r="H1353" s="23" t="s">
        <v>14866</v>
      </c>
      <c r="I1353" s="23" t="s">
        <v>14867</v>
      </c>
      <c r="J1353" s="25" t="s">
        <v>14868</v>
      </c>
      <c r="K1353" s="25"/>
      <c r="L1353" s="134"/>
      <c r="M1353" s="23" t="s">
        <v>14869</v>
      </c>
      <c r="N1353" s="33"/>
      <c r="O1353" s="25" t="s">
        <v>14870</v>
      </c>
      <c r="P1353" s="23" t="s">
        <v>14872</v>
      </c>
      <c r="Q1353" s="25" t="s">
        <v>14871</v>
      </c>
      <c r="R1353" s="25" t="s">
        <v>14873</v>
      </c>
      <c r="S1353" s="23" t="s">
        <v>14874</v>
      </c>
      <c r="T1353" s="23" t="s">
        <v>14875</v>
      </c>
      <c r="U1353" s="25" t="s">
        <v>10774</v>
      </c>
      <c r="V1353" s="23" t="s">
        <v>5710</v>
      </c>
      <c r="W1353" s="25" t="s">
        <v>10769</v>
      </c>
      <c r="X1353" s="25" t="s">
        <v>11083</v>
      </c>
      <c r="Y1353" s="23" t="s">
        <v>5713</v>
      </c>
      <c r="Z1353" s="23" t="s">
        <v>5714</v>
      </c>
      <c r="AA1353" s="33">
        <v>5</v>
      </c>
      <c r="AB1353" s="295" t="str">
        <f>IF(ISBLANK($AA1353),"","年間")</f>
        <v>年間</v>
      </c>
      <c r="AC1353" s="268"/>
      <c r="AD1353" s="167">
        <v>1</v>
      </c>
      <c r="AE1353" s="167">
        <v>52200</v>
      </c>
      <c r="AF1353" s="167">
        <f t="shared" si="68"/>
        <v>52200</v>
      </c>
      <c r="AG1353" s="27">
        <v>42614</v>
      </c>
      <c r="AH1353" s="168">
        <v>42640</v>
      </c>
      <c r="AI1353" s="29" t="str">
        <f t="shared" si="67"/>
        <v>～</v>
      </c>
      <c r="AJ1353" s="169">
        <f t="shared" si="84"/>
        <v>44465</v>
      </c>
      <c r="AK1353" s="132" t="s">
        <v>14863</v>
      </c>
      <c r="AL1353" s="23" t="s">
        <v>14876</v>
      </c>
      <c r="AM1353" s="35">
        <v>42640</v>
      </c>
      <c r="AN1353" s="27"/>
      <c r="AO1353" s="104">
        <v>42642</v>
      </c>
      <c r="AP1353" s="25" t="s">
        <v>14864</v>
      </c>
    </row>
    <row r="1354" spans="1:42" s="74" customFormat="1" ht="24.75" customHeight="1" x14ac:dyDescent="0.15">
      <c r="A1354" s="422">
        <v>1351</v>
      </c>
      <c r="B1354" s="268" t="s">
        <v>15056</v>
      </c>
      <c r="C1354" s="23" t="s">
        <v>15057</v>
      </c>
      <c r="D1354" s="24" t="s">
        <v>6423</v>
      </c>
      <c r="E1354" s="23"/>
      <c r="F1354" s="23"/>
      <c r="G1354" s="25" t="s">
        <v>15058</v>
      </c>
      <c r="H1354" s="23"/>
      <c r="I1354" s="23" t="s">
        <v>15060</v>
      </c>
      <c r="J1354" s="25" t="s">
        <v>15059</v>
      </c>
      <c r="K1354" s="25"/>
      <c r="L1354" s="134"/>
      <c r="M1354" s="23"/>
      <c r="N1354" s="33"/>
      <c r="O1354" s="25" t="s">
        <v>6424</v>
      </c>
      <c r="P1354" s="23"/>
      <c r="Q1354" s="25"/>
      <c r="R1354" s="25"/>
      <c r="S1354" s="23"/>
      <c r="T1354" s="23"/>
      <c r="U1354" s="25" t="s">
        <v>3366</v>
      </c>
      <c r="V1354" s="23"/>
      <c r="W1354" s="25"/>
      <c r="X1354" s="25" t="s">
        <v>15061</v>
      </c>
      <c r="Y1354" s="23" t="s">
        <v>15062</v>
      </c>
      <c r="Z1354" s="23"/>
      <c r="AA1354" s="33">
        <v>5</v>
      </c>
      <c r="AB1354" s="295" t="str">
        <f t="shared" si="70"/>
        <v>年間</v>
      </c>
      <c r="AC1354" s="268" t="s">
        <v>14487</v>
      </c>
      <c r="AD1354" s="167">
        <v>1</v>
      </c>
      <c r="AE1354" s="167">
        <v>76500</v>
      </c>
      <c r="AF1354" s="167">
        <f>IF(ISBLANK($AE1354),"",$AE1354*$AD1354)</f>
        <v>76500</v>
      </c>
      <c r="AG1354" s="27">
        <v>42644</v>
      </c>
      <c r="AH1354" s="168">
        <v>42669</v>
      </c>
      <c r="AI1354" s="29" t="str">
        <f t="shared" si="67"/>
        <v>～</v>
      </c>
      <c r="AJ1354" s="169">
        <f t="shared" si="84"/>
        <v>44494</v>
      </c>
      <c r="AK1354" s="23" t="s">
        <v>15064</v>
      </c>
      <c r="AL1354" s="23" t="s">
        <v>15073</v>
      </c>
      <c r="AM1354" s="32">
        <v>42669</v>
      </c>
      <c r="AN1354" s="27"/>
      <c r="AO1354" s="91">
        <v>42671</v>
      </c>
      <c r="AP1354" s="25" t="s">
        <v>15063</v>
      </c>
    </row>
    <row r="1355" spans="1:42" s="74" customFormat="1" ht="24.75" customHeight="1" x14ac:dyDescent="0.15">
      <c r="A1355" s="422">
        <v>1352</v>
      </c>
      <c r="B1355" s="268" t="s">
        <v>15056</v>
      </c>
      <c r="C1355" s="23" t="s">
        <v>15057</v>
      </c>
      <c r="D1355" s="24" t="s">
        <v>6423</v>
      </c>
      <c r="E1355" s="23"/>
      <c r="F1355" s="23"/>
      <c r="G1355" s="25" t="s">
        <v>15058</v>
      </c>
      <c r="H1355" s="23"/>
      <c r="I1355" s="23" t="s">
        <v>15060</v>
      </c>
      <c r="J1355" s="25" t="s">
        <v>15059</v>
      </c>
      <c r="K1355" s="25"/>
      <c r="L1355" s="134"/>
      <c r="M1355" s="23"/>
      <c r="N1355" s="33"/>
      <c r="O1355" s="25" t="s">
        <v>6424</v>
      </c>
      <c r="P1355" s="23"/>
      <c r="Q1355" s="25"/>
      <c r="R1355" s="25"/>
      <c r="S1355" s="23"/>
      <c r="T1355" s="23"/>
      <c r="U1355" s="25" t="s">
        <v>3366</v>
      </c>
      <c r="V1355" s="23"/>
      <c r="W1355" s="25"/>
      <c r="X1355" s="25" t="s">
        <v>15061</v>
      </c>
      <c r="Y1355" s="23" t="s">
        <v>15062</v>
      </c>
      <c r="Z1355" s="23"/>
      <c r="AA1355" s="33">
        <v>5</v>
      </c>
      <c r="AB1355" s="295" t="str">
        <f t="shared" si="70"/>
        <v>年間</v>
      </c>
      <c r="AC1355" s="268" t="s">
        <v>14487</v>
      </c>
      <c r="AD1355" s="167">
        <v>1</v>
      </c>
      <c r="AE1355" s="179"/>
      <c r="AF1355" s="179" t="str">
        <f t="shared" si="68"/>
        <v/>
      </c>
      <c r="AG1355" s="27">
        <v>42644</v>
      </c>
      <c r="AH1355" s="168">
        <v>42669</v>
      </c>
      <c r="AI1355" s="29" t="str">
        <f t="shared" si="67"/>
        <v>～</v>
      </c>
      <c r="AJ1355" s="169">
        <f t="shared" si="84"/>
        <v>44494</v>
      </c>
      <c r="AK1355" s="23" t="s">
        <v>15065</v>
      </c>
      <c r="AL1355" s="23" t="s">
        <v>15074</v>
      </c>
      <c r="AM1355" s="32">
        <v>42669</v>
      </c>
      <c r="AN1355" s="27"/>
      <c r="AO1355" s="91">
        <v>42671</v>
      </c>
      <c r="AP1355" s="25" t="s">
        <v>15063</v>
      </c>
    </row>
    <row r="1356" spans="1:42" s="74" customFormat="1" ht="24.75" customHeight="1" x14ac:dyDescent="0.15">
      <c r="A1356" s="422">
        <v>1353</v>
      </c>
      <c r="B1356" s="268" t="s">
        <v>15056</v>
      </c>
      <c r="C1356" s="23" t="s">
        <v>15057</v>
      </c>
      <c r="D1356" s="24" t="s">
        <v>6423</v>
      </c>
      <c r="E1356" s="23"/>
      <c r="F1356" s="23"/>
      <c r="G1356" s="25" t="s">
        <v>15058</v>
      </c>
      <c r="H1356" s="23"/>
      <c r="I1356" s="23" t="s">
        <v>15060</v>
      </c>
      <c r="J1356" s="25" t="s">
        <v>15059</v>
      </c>
      <c r="K1356" s="25"/>
      <c r="L1356" s="134"/>
      <c r="M1356" s="23"/>
      <c r="N1356" s="33"/>
      <c r="O1356" s="25" t="s">
        <v>6424</v>
      </c>
      <c r="P1356" s="23"/>
      <c r="Q1356" s="25"/>
      <c r="R1356" s="25"/>
      <c r="S1356" s="23"/>
      <c r="T1356" s="23"/>
      <c r="U1356" s="25" t="s">
        <v>3366</v>
      </c>
      <c r="V1356" s="23"/>
      <c r="W1356" s="25"/>
      <c r="X1356" s="25" t="s">
        <v>15061</v>
      </c>
      <c r="Y1356" s="23" t="s">
        <v>15062</v>
      </c>
      <c r="Z1356" s="23"/>
      <c r="AA1356" s="33">
        <v>5</v>
      </c>
      <c r="AB1356" s="295" t="str">
        <f t="shared" si="70"/>
        <v>年間</v>
      </c>
      <c r="AC1356" s="268" t="s">
        <v>14487</v>
      </c>
      <c r="AD1356" s="167">
        <v>1</v>
      </c>
      <c r="AE1356" s="179"/>
      <c r="AF1356" s="179" t="str">
        <f t="shared" si="68"/>
        <v/>
      </c>
      <c r="AG1356" s="27">
        <v>42644</v>
      </c>
      <c r="AH1356" s="168">
        <v>42669</v>
      </c>
      <c r="AI1356" s="29" t="str">
        <f t="shared" si="67"/>
        <v>～</v>
      </c>
      <c r="AJ1356" s="169">
        <f t="shared" si="84"/>
        <v>44494</v>
      </c>
      <c r="AK1356" s="23" t="s">
        <v>15065</v>
      </c>
      <c r="AL1356" s="23" t="s">
        <v>15075</v>
      </c>
      <c r="AM1356" s="32">
        <v>42669</v>
      </c>
      <c r="AN1356" s="27"/>
      <c r="AO1356" s="91">
        <v>42671</v>
      </c>
      <c r="AP1356" s="25" t="s">
        <v>15063</v>
      </c>
    </row>
    <row r="1357" spans="1:42" s="74" customFormat="1" ht="24.75" customHeight="1" x14ac:dyDescent="0.15">
      <c r="A1357" s="422">
        <v>1354</v>
      </c>
      <c r="B1357" s="268" t="s">
        <v>15056</v>
      </c>
      <c r="C1357" s="23" t="s">
        <v>15057</v>
      </c>
      <c r="D1357" s="24" t="s">
        <v>6423</v>
      </c>
      <c r="E1357" s="23"/>
      <c r="F1357" s="23"/>
      <c r="G1357" s="25" t="s">
        <v>15058</v>
      </c>
      <c r="H1357" s="23"/>
      <c r="I1357" s="23" t="s">
        <v>15060</v>
      </c>
      <c r="J1357" s="25" t="s">
        <v>15059</v>
      </c>
      <c r="K1357" s="25"/>
      <c r="L1357" s="134"/>
      <c r="M1357" s="23"/>
      <c r="N1357" s="33"/>
      <c r="O1357" s="25" t="s">
        <v>6424</v>
      </c>
      <c r="P1357" s="23"/>
      <c r="Q1357" s="25"/>
      <c r="R1357" s="25"/>
      <c r="S1357" s="23"/>
      <c r="T1357" s="23"/>
      <c r="U1357" s="25" t="s">
        <v>3366</v>
      </c>
      <c r="V1357" s="23"/>
      <c r="W1357" s="25"/>
      <c r="X1357" s="25" t="s">
        <v>15061</v>
      </c>
      <c r="Y1357" s="23" t="s">
        <v>15062</v>
      </c>
      <c r="Z1357" s="23"/>
      <c r="AA1357" s="33">
        <v>5</v>
      </c>
      <c r="AB1357" s="295" t="str">
        <f t="shared" si="70"/>
        <v>年間</v>
      </c>
      <c r="AC1357" s="268" t="s">
        <v>14487</v>
      </c>
      <c r="AD1357" s="167">
        <v>1</v>
      </c>
      <c r="AE1357" s="179"/>
      <c r="AF1357" s="179" t="str">
        <f t="shared" si="68"/>
        <v/>
      </c>
      <c r="AG1357" s="27">
        <v>42644</v>
      </c>
      <c r="AH1357" s="168">
        <v>42669</v>
      </c>
      <c r="AI1357" s="29" t="str">
        <f t="shared" si="67"/>
        <v>～</v>
      </c>
      <c r="AJ1357" s="169">
        <f t="shared" si="84"/>
        <v>44494</v>
      </c>
      <c r="AK1357" s="23" t="s">
        <v>15065</v>
      </c>
      <c r="AL1357" s="23" t="s">
        <v>15076</v>
      </c>
      <c r="AM1357" s="32">
        <v>42669</v>
      </c>
      <c r="AN1357" s="27"/>
      <c r="AO1357" s="91">
        <v>42671</v>
      </c>
      <c r="AP1357" s="25" t="s">
        <v>15063</v>
      </c>
    </row>
    <row r="1358" spans="1:42" s="74" customFormat="1" ht="24.75" customHeight="1" x14ac:dyDescent="0.15">
      <c r="A1358" s="422">
        <v>1355</v>
      </c>
      <c r="B1358" s="268" t="s">
        <v>15056</v>
      </c>
      <c r="C1358" s="23" t="s">
        <v>15057</v>
      </c>
      <c r="D1358" s="24" t="s">
        <v>6423</v>
      </c>
      <c r="E1358" s="23"/>
      <c r="F1358" s="23"/>
      <c r="G1358" s="25" t="s">
        <v>15058</v>
      </c>
      <c r="H1358" s="23"/>
      <c r="I1358" s="23" t="s">
        <v>15060</v>
      </c>
      <c r="J1358" s="25" t="s">
        <v>15059</v>
      </c>
      <c r="K1358" s="25"/>
      <c r="L1358" s="134"/>
      <c r="M1358" s="23"/>
      <c r="N1358" s="33"/>
      <c r="O1358" s="25" t="s">
        <v>6424</v>
      </c>
      <c r="P1358" s="23"/>
      <c r="Q1358" s="25"/>
      <c r="R1358" s="25"/>
      <c r="S1358" s="23"/>
      <c r="T1358" s="23"/>
      <c r="U1358" s="25" t="s">
        <v>3366</v>
      </c>
      <c r="V1358" s="23"/>
      <c r="W1358" s="25"/>
      <c r="X1358" s="25" t="s">
        <v>15061</v>
      </c>
      <c r="Y1358" s="23" t="s">
        <v>15062</v>
      </c>
      <c r="Z1358" s="23"/>
      <c r="AA1358" s="33">
        <v>5</v>
      </c>
      <c r="AB1358" s="295" t="str">
        <f t="shared" si="70"/>
        <v>年間</v>
      </c>
      <c r="AC1358" s="268" t="s">
        <v>14487</v>
      </c>
      <c r="AD1358" s="167">
        <v>1</v>
      </c>
      <c r="AE1358" s="179"/>
      <c r="AF1358" s="179" t="str">
        <f t="shared" si="68"/>
        <v/>
      </c>
      <c r="AG1358" s="27">
        <v>42644</v>
      </c>
      <c r="AH1358" s="168">
        <v>42669</v>
      </c>
      <c r="AI1358" s="29" t="str">
        <f t="shared" si="67"/>
        <v>～</v>
      </c>
      <c r="AJ1358" s="169">
        <f t="shared" si="84"/>
        <v>44494</v>
      </c>
      <c r="AK1358" s="23" t="s">
        <v>15065</v>
      </c>
      <c r="AL1358" s="23" t="s">
        <v>15077</v>
      </c>
      <c r="AM1358" s="32">
        <v>42669</v>
      </c>
      <c r="AN1358" s="27"/>
      <c r="AO1358" s="91">
        <v>42671</v>
      </c>
      <c r="AP1358" s="25" t="s">
        <v>15063</v>
      </c>
    </row>
    <row r="1359" spans="1:42" s="74" customFormat="1" ht="24.75" customHeight="1" x14ac:dyDescent="0.15">
      <c r="A1359" s="422">
        <v>1356</v>
      </c>
      <c r="B1359" s="268" t="s">
        <v>15056</v>
      </c>
      <c r="C1359" s="23" t="s">
        <v>15057</v>
      </c>
      <c r="D1359" s="24" t="s">
        <v>6423</v>
      </c>
      <c r="E1359" s="23"/>
      <c r="F1359" s="23"/>
      <c r="G1359" s="25" t="s">
        <v>15058</v>
      </c>
      <c r="H1359" s="23"/>
      <c r="I1359" s="23" t="s">
        <v>15060</v>
      </c>
      <c r="J1359" s="25" t="s">
        <v>15059</v>
      </c>
      <c r="K1359" s="25"/>
      <c r="L1359" s="134"/>
      <c r="M1359" s="23"/>
      <c r="N1359" s="33"/>
      <c r="O1359" s="25" t="s">
        <v>6424</v>
      </c>
      <c r="P1359" s="23"/>
      <c r="Q1359" s="25"/>
      <c r="R1359" s="25"/>
      <c r="S1359" s="23"/>
      <c r="T1359" s="23"/>
      <c r="U1359" s="25" t="s">
        <v>3366</v>
      </c>
      <c r="V1359" s="23"/>
      <c r="W1359" s="25"/>
      <c r="X1359" s="25" t="s">
        <v>15061</v>
      </c>
      <c r="Y1359" s="23" t="s">
        <v>15062</v>
      </c>
      <c r="Z1359" s="23"/>
      <c r="AA1359" s="33">
        <v>5</v>
      </c>
      <c r="AB1359" s="295" t="str">
        <f t="shared" si="70"/>
        <v>年間</v>
      </c>
      <c r="AC1359" s="268" t="s">
        <v>14487</v>
      </c>
      <c r="AD1359" s="167">
        <v>1</v>
      </c>
      <c r="AE1359" s="179"/>
      <c r="AF1359" s="179" t="str">
        <f t="shared" si="68"/>
        <v/>
      </c>
      <c r="AG1359" s="27">
        <v>42644</v>
      </c>
      <c r="AH1359" s="168">
        <v>42669</v>
      </c>
      <c r="AI1359" s="29" t="str">
        <f t="shared" si="67"/>
        <v>～</v>
      </c>
      <c r="AJ1359" s="169">
        <f t="shared" si="84"/>
        <v>44494</v>
      </c>
      <c r="AK1359" s="23" t="s">
        <v>7375</v>
      </c>
      <c r="AL1359" s="23" t="s">
        <v>15078</v>
      </c>
      <c r="AM1359" s="32">
        <v>42669</v>
      </c>
      <c r="AN1359" s="27"/>
      <c r="AO1359" s="91">
        <v>42671</v>
      </c>
      <c r="AP1359" s="25" t="s">
        <v>15063</v>
      </c>
    </row>
    <row r="1360" spans="1:42" s="74" customFormat="1" ht="24.75" customHeight="1" x14ac:dyDescent="0.15">
      <c r="A1360" s="422">
        <v>1357</v>
      </c>
      <c r="B1360" s="268" t="s">
        <v>15056</v>
      </c>
      <c r="C1360" s="23" t="s">
        <v>15057</v>
      </c>
      <c r="D1360" s="24" t="s">
        <v>6423</v>
      </c>
      <c r="E1360" s="23"/>
      <c r="F1360" s="23"/>
      <c r="G1360" s="25" t="s">
        <v>15058</v>
      </c>
      <c r="H1360" s="23"/>
      <c r="I1360" s="23" t="s">
        <v>15060</v>
      </c>
      <c r="J1360" s="25" t="s">
        <v>15059</v>
      </c>
      <c r="K1360" s="25"/>
      <c r="L1360" s="134"/>
      <c r="M1360" s="23"/>
      <c r="N1360" s="33"/>
      <c r="O1360" s="25" t="s">
        <v>6424</v>
      </c>
      <c r="P1360" s="23"/>
      <c r="Q1360" s="25"/>
      <c r="R1360" s="25"/>
      <c r="S1360" s="23"/>
      <c r="T1360" s="23"/>
      <c r="U1360" s="25" t="s">
        <v>3366</v>
      </c>
      <c r="V1360" s="23"/>
      <c r="W1360" s="25"/>
      <c r="X1360" s="25" t="s">
        <v>15061</v>
      </c>
      <c r="Y1360" s="23" t="s">
        <v>15062</v>
      </c>
      <c r="Z1360" s="23"/>
      <c r="AA1360" s="33">
        <v>5</v>
      </c>
      <c r="AB1360" s="295" t="str">
        <f t="shared" si="70"/>
        <v>年間</v>
      </c>
      <c r="AC1360" s="268" t="s">
        <v>14487</v>
      </c>
      <c r="AD1360" s="167">
        <v>1</v>
      </c>
      <c r="AE1360" s="179"/>
      <c r="AF1360" s="179" t="str">
        <f t="shared" si="68"/>
        <v/>
      </c>
      <c r="AG1360" s="27">
        <v>42644</v>
      </c>
      <c r="AH1360" s="168">
        <v>42669</v>
      </c>
      <c r="AI1360" s="29" t="str">
        <f t="shared" si="67"/>
        <v>～</v>
      </c>
      <c r="AJ1360" s="169">
        <f t="shared" si="84"/>
        <v>44494</v>
      </c>
      <c r="AK1360" s="23" t="s">
        <v>11559</v>
      </c>
      <c r="AL1360" s="23" t="s">
        <v>15079</v>
      </c>
      <c r="AM1360" s="32">
        <v>42669</v>
      </c>
      <c r="AN1360" s="27"/>
      <c r="AO1360" s="91">
        <v>42671</v>
      </c>
      <c r="AP1360" s="25" t="s">
        <v>15063</v>
      </c>
    </row>
    <row r="1361" spans="1:42" s="74" customFormat="1" ht="24.75" customHeight="1" x14ac:dyDescent="0.15">
      <c r="A1361" s="422">
        <v>1358</v>
      </c>
      <c r="B1361" s="268" t="s">
        <v>15069</v>
      </c>
      <c r="C1361" s="23" t="s">
        <v>582</v>
      </c>
      <c r="D1361" s="24" t="s">
        <v>12538</v>
      </c>
      <c r="E1361" s="23"/>
      <c r="F1361" s="23"/>
      <c r="G1361" s="25" t="s">
        <v>15070</v>
      </c>
      <c r="H1361" s="23"/>
      <c r="I1361" s="23"/>
      <c r="J1361" s="25"/>
      <c r="K1361" s="25"/>
      <c r="L1361" s="134"/>
      <c r="M1361" s="23"/>
      <c r="N1361" s="33"/>
      <c r="O1361" s="25"/>
      <c r="P1361" s="23"/>
      <c r="Q1361" s="25"/>
      <c r="R1361" s="25"/>
      <c r="S1361" s="23"/>
      <c r="T1361" s="23"/>
      <c r="U1361" s="25"/>
      <c r="V1361" s="23"/>
      <c r="W1361" s="25"/>
      <c r="X1361" s="25"/>
      <c r="Y1361" s="23"/>
      <c r="Z1361" s="23"/>
      <c r="AA1361" s="33">
        <v>5</v>
      </c>
      <c r="AB1361" s="295" t="str">
        <f t="shared" si="70"/>
        <v>年間</v>
      </c>
      <c r="AC1361" s="268"/>
      <c r="AD1361" s="167">
        <v>5</v>
      </c>
      <c r="AE1361" s="167">
        <v>19200</v>
      </c>
      <c r="AF1361" s="167">
        <f t="shared" si="68"/>
        <v>96000</v>
      </c>
      <c r="AG1361" s="27">
        <v>42675</v>
      </c>
      <c r="AH1361" s="168">
        <v>42675</v>
      </c>
      <c r="AI1361" s="29" t="str">
        <f t="shared" si="67"/>
        <v>～</v>
      </c>
      <c r="AJ1361" s="169">
        <f t="shared" si="84"/>
        <v>44500</v>
      </c>
      <c r="AK1361" s="132" t="s">
        <v>15071</v>
      </c>
      <c r="AL1361" s="23"/>
      <c r="AM1361" s="35">
        <v>42675</v>
      </c>
      <c r="AN1361" s="27"/>
      <c r="AO1361" s="104"/>
      <c r="AP1361" s="25" t="s">
        <v>15072</v>
      </c>
    </row>
    <row r="1362" spans="1:42" s="74" customFormat="1" ht="24.75" customHeight="1" x14ac:dyDescent="0.15">
      <c r="A1362" s="422">
        <v>1359</v>
      </c>
      <c r="B1362" s="268" t="s">
        <v>15142</v>
      </c>
      <c r="C1362" s="23" t="s">
        <v>5044</v>
      </c>
      <c r="D1362" s="24" t="s">
        <v>15144</v>
      </c>
      <c r="E1362" s="23"/>
      <c r="F1362" s="23"/>
      <c r="G1362" s="25" t="s">
        <v>15228</v>
      </c>
      <c r="H1362" s="23" t="s">
        <v>15229</v>
      </c>
      <c r="I1362" s="23" t="s">
        <v>15231</v>
      </c>
      <c r="J1362" s="25" t="s">
        <v>15230</v>
      </c>
      <c r="K1362" s="25"/>
      <c r="L1362" s="134"/>
      <c r="M1362" s="23" t="s">
        <v>15232</v>
      </c>
      <c r="N1362" s="33"/>
      <c r="O1362" s="25" t="s">
        <v>15236</v>
      </c>
      <c r="P1362" s="23" t="s">
        <v>15238</v>
      </c>
      <c r="Q1362" s="25" t="s">
        <v>15239</v>
      </c>
      <c r="R1362" s="25" t="s">
        <v>15237</v>
      </c>
      <c r="S1362" s="23" t="s">
        <v>15240</v>
      </c>
      <c r="T1362" s="23"/>
      <c r="U1362" s="25" t="s">
        <v>15145</v>
      </c>
      <c r="V1362" s="23" t="s">
        <v>15233</v>
      </c>
      <c r="W1362" s="25" t="s">
        <v>15234</v>
      </c>
      <c r="X1362" s="25"/>
      <c r="Y1362" s="23" t="s">
        <v>15235</v>
      </c>
      <c r="Z1362" s="23" t="s">
        <v>15235</v>
      </c>
      <c r="AA1362" s="33">
        <v>5</v>
      </c>
      <c r="AB1362" s="295" t="str">
        <f t="shared" si="70"/>
        <v>年間</v>
      </c>
      <c r="AC1362" s="268"/>
      <c r="AD1362" s="167">
        <v>1</v>
      </c>
      <c r="AE1362" s="167">
        <v>14400</v>
      </c>
      <c r="AF1362" s="167">
        <f t="shared" si="68"/>
        <v>14400</v>
      </c>
      <c r="AG1362" s="27">
        <v>42675</v>
      </c>
      <c r="AH1362" s="168">
        <v>42695</v>
      </c>
      <c r="AI1362" s="29" t="str">
        <f t="shared" si="67"/>
        <v>～</v>
      </c>
      <c r="AJ1362" s="169">
        <f t="shared" si="84"/>
        <v>44520</v>
      </c>
      <c r="AK1362" s="23" t="s">
        <v>15146</v>
      </c>
      <c r="AL1362" s="132" t="s">
        <v>15241</v>
      </c>
      <c r="AM1362" s="35">
        <v>42695</v>
      </c>
      <c r="AN1362" s="27"/>
      <c r="AO1362" s="104">
        <v>42695</v>
      </c>
      <c r="AP1362" s="25" t="s">
        <v>15148</v>
      </c>
    </row>
    <row r="1363" spans="1:42" s="74" customFormat="1" ht="24.75" customHeight="1" x14ac:dyDescent="0.15">
      <c r="A1363" s="422">
        <v>1360</v>
      </c>
      <c r="B1363" s="268" t="s">
        <v>15143</v>
      </c>
      <c r="C1363" s="23" t="s">
        <v>5044</v>
      </c>
      <c r="D1363" s="24" t="s">
        <v>15144</v>
      </c>
      <c r="E1363" s="23"/>
      <c r="F1363" s="23"/>
      <c r="G1363" s="25" t="s">
        <v>15228</v>
      </c>
      <c r="H1363" s="23" t="s">
        <v>15229</v>
      </c>
      <c r="I1363" s="23" t="s">
        <v>15231</v>
      </c>
      <c r="J1363" s="25" t="s">
        <v>15230</v>
      </c>
      <c r="K1363" s="25"/>
      <c r="L1363" s="134"/>
      <c r="M1363" s="23" t="s">
        <v>15232</v>
      </c>
      <c r="N1363" s="33"/>
      <c r="O1363" s="25" t="s">
        <v>15236</v>
      </c>
      <c r="P1363" s="23" t="s">
        <v>15238</v>
      </c>
      <c r="Q1363" s="25" t="s">
        <v>15239</v>
      </c>
      <c r="R1363" s="25" t="s">
        <v>15237</v>
      </c>
      <c r="S1363" s="23" t="s">
        <v>15240</v>
      </c>
      <c r="T1363" s="23"/>
      <c r="U1363" s="25" t="s">
        <v>15145</v>
      </c>
      <c r="V1363" s="23" t="s">
        <v>15233</v>
      </c>
      <c r="W1363" s="25" t="s">
        <v>15234</v>
      </c>
      <c r="X1363" s="25"/>
      <c r="Y1363" s="23" t="s">
        <v>15235</v>
      </c>
      <c r="Z1363" s="23" t="s">
        <v>15235</v>
      </c>
      <c r="AA1363" s="33">
        <v>5</v>
      </c>
      <c r="AB1363" s="295" t="str">
        <f t="shared" si="70"/>
        <v>年間</v>
      </c>
      <c r="AC1363" s="268"/>
      <c r="AD1363" s="167">
        <v>1</v>
      </c>
      <c r="AE1363" s="167">
        <v>32400</v>
      </c>
      <c r="AF1363" s="167">
        <f t="shared" si="68"/>
        <v>32400</v>
      </c>
      <c r="AG1363" s="27">
        <v>42675</v>
      </c>
      <c r="AH1363" s="168">
        <v>42695</v>
      </c>
      <c r="AI1363" s="29" t="str">
        <f t="shared" si="67"/>
        <v>～</v>
      </c>
      <c r="AJ1363" s="169">
        <f t="shared" si="84"/>
        <v>44520</v>
      </c>
      <c r="AK1363" s="23" t="s">
        <v>15147</v>
      </c>
      <c r="AL1363" s="132" t="s">
        <v>15242</v>
      </c>
      <c r="AM1363" s="35">
        <v>42695</v>
      </c>
      <c r="AN1363" s="27"/>
      <c r="AO1363" s="104">
        <v>42695</v>
      </c>
      <c r="AP1363" s="25" t="s">
        <v>15148</v>
      </c>
    </row>
    <row r="1364" spans="1:42" s="74" customFormat="1" ht="24.75" customHeight="1" x14ac:dyDescent="0.15">
      <c r="A1364" s="422">
        <v>1361</v>
      </c>
      <c r="B1364" s="268" t="s">
        <v>15244</v>
      </c>
      <c r="C1364" s="23" t="s">
        <v>1653</v>
      </c>
      <c r="D1364" s="24" t="s">
        <v>15245</v>
      </c>
      <c r="E1364" s="23"/>
      <c r="F1364" s="23"/>
      <c r="G1364" s="25" t="s">
        <v>16021</v>
      </c>
      <c r="H1364" s="23" t="s">
        <v>15985</v>
      </c>
      <c r="I1364" s="23" t="s">
        <v>15248</v>
      </c>
      <c r="J1364" s="25" t="s">
        <v>15986</v>
      </c>
      <c r="K1364" s="25" t="s">
        <v>16022</v>
      </c>
      <c r="L1364" s="134" t="s">
        <v>15988</v>
      </c>
      <c r="M1364" s="25" t="s">
        <v>15987</v>
      </c>
      <c r="N1364" s="33"/>
      <c r="O1364" s="25" t="s">
        <v>15989</v>
      </c>
      <c r="P1364" s="23" t="s">
        <v>15990</v>
      </c>
      <c r="Q1364" s="25" t="s">
        <v>15991</v>
      </c>
      <c r="R1364" s="25" t="s">
        <v>15992</v>
      </c>
      <c r="S1364" s="23" t="s">
        <v>15993</v>
      </c>
      <c r="T1364" s="23" t="s">
        <v>15994</v>
      </c>
      <c r="U1364" s="25" t="s">
        <v>15995</v>
      </c>
      <c r="V1364" s="23" t="s">
        <v>15985</v>
      </c>
      <c r="W1364" s="25" t="s">
        <v>15996</v>
      </c>
      <c r="X1364" s="25"/>
      <c r="Y1364" s="23" t="s">
        <v>15987</v>
      </c>
      <c r="Z1364" s="23"/>
      <c r="AA1364" s="33">
        <v>4</v>
      </c>
      <c r="AB1364" s="295" t="str">
        <f t="shared" si="70"/>
        <v>年間</v>
      </c>
      <c r="AC1364" s="268"/>
      <c r="AD1364" s="167">
        <v>1</v>
      </c>
      <c r="AE1364" s="167">
        <v>12480</v>
      </c>
      <c r="AF1364" s="167">
        <f t="shared" si="68"/>
        <v>12480</v>
      </c>
      <c r="AG1364" s="27">
        <v>42705</v>
      </c>
      <c r="AH1364" s="168">
        <v>42795</v>
      </c>
      <c r="AI1364" s="29" t="str">
        <f t="shared" si="67"/>
        <v>～</v>
      </c>
      <c r="AJ1364" s="169">
        <f t="shared" si="84"/>
        <v>44255</v>
      </c>
      <c r="AK1364" s="23" t="s">
        <v>15246</v>
      </c>
      <c r="AL1364" s="132" t="s">
        <v>15997</v>
      </c>
      <c r="AM1364" s="35">
        <v>42795</v>
      </c>
      <c r="AN1364" s="27"/>
      <c r="AO1364" s="104">
        <v>42726</v>
      </c>
      <c r="AP1364" s="25" t="s">
        <v>15247</v>
      </c>
    </row>
    <row r="1365" spans="1:42" s="74" customFormat="1" ht="24.75" customHeight="1" x14ac:dyDescent="0.15">
      <c r="A1365" s="422">
        <v>1362</v>
      </c>
      <c r="B1365" s="268" t="s">
        <v>15244</v>
      </c>
      <c r="C1365" s="23" t="s">
        <v>1653</v>
      </c>
      <c r="D1365" s="24" t="s">
        <v>15245</v>
      </c>
      <c r="E1365" s="23"/>
      <c r="F1365" s="23"/>
      <c r="G1365" s="25" t="s">
        <v>16021</v>
      </c>
      <c r="H1365" s="23" t="s">
        <v>15985</v>
      </c>
      <c r="I1365" s="23" t="s">
        <v>11114</v>
      </c>
      <c r="J1365" s="25" t="s">
        <v>15986</v>
      </c>
      <c r="K1365" s="25" t="s">
        <v>16022</v>
      </c>
      <c r="L1365" s="134" t="s">
        <v>15988</v>
      </c>
      <c r="M1365" s="25" t="s">
        <v>15987</v>
      </c>
      <c r="N1365" s="33"/>
      <c r="O1365" s="25" t="s">
        <v>15989</v>
      </c>
      <c r="P1365" s="23" t="s">
        <v>15990</v>
      </c>
      <c r="Q1365" s="25" t="s">
        <v>15991</v>
      </c>
      <c r="R1365" s="25" t="s">
        <v>15992</v>
      </c>
      <c r="S1365" s="23" t="s">
        <v>15993</v>
      </c>
      <c r="T1365" s="23" t="s">
        <v>15994</v>
      </c>
      <c r="U1365" s="25" t="s">
        <v>15995</v>
      </c>
      <c r="V1365" s="23" t="s">
        <v>15985</v>
      </c>
      <c r="W1365" s="25" t="s">
        <v>15996</v>
      </c>
      <c r="X1365" s="25"/>
      <c r="Y1365" s="23" t="s">
        <v>15987</v>
      </c>
      <c r="Z1365" s="23"/>
      <c r="AA1365" s="33">
        <v>4</v>
      </c>
      <c r="AB1365" s="295" t="str">
        <f>IF(ISBLANK($AA1365),"","年間")</f>
        <v>年間</v>
      </c>
      <c r="AC1365" s="268"/>
      <c r="AD1365" s="167">
        <v>1</v>
      </c>
      <c r="AE1365" s="167">
        <v>12480</v>
      </c>
      <c r="AF1365" s="167">
        <f>IF(ISBLANK($AE1365),"",$AE1365*$AD1365)</f>
        <v>12480</v>
      </c>
      <c r="AG1365" s="27">
        <v>42705</v>
      </c>
      <c r="AH1365" s="168">
        <v>42795</v>
      </c>
      <c r="AI1365" s="29" t="str">
        <f>IF(ISBLANK($AG1365),"","～")</f>
        <v>～</v>
      </c>
      <c r="AJ1365" s="169">
        <f t="shared" si="84"/>
        <v>44255</v>
      </c>
      <c r="AK1365" s="23" t="s">
        <v>7506</v>
      </c>
      <c r="AL1365" s="132" t="s">
        <v>15998</v>
      </c>
      <c r="AM1365" s="35">
        <v>42795</v>
      </c>
      <c r="AN1365" s="27"/>
      <c r="AO1365" s="104">
        <v>42726</v>
      </c>
      <c r="AP1365" s="25" t="s">
        <v>15247</v>
      </c>
    </row>
    <row r="1366" spans="1:42" s="74" customFormat="1" ht="24.75" customHeight="1" x14ac:dyDescent="0.15">
      <c r="A1366" s="422">
        <v>1363</v>
      </c>
      <c r="B1366" s="268" t="s">
        <v>15251</v>
      </c>
      <c r="C1366" s="23" t="s">
        <v>5707</v>
      </c>
      <c r="D1366" s="24" t="s">
        <v>5708</v>
      </c>
      <c r="E1366" s="23"/>
      <c r="F1366" s="23"/>
      <c r="G1366" s="25" t="s">
        <v>15348</v>
      </c>
      <c r="H1366" s="23" t="s">
        <v>15349</v>
      </c>
      <c r="I1366" s="23" t="s">
        <v>15351</v>
      </c>
      <c r="J1366" s="25" t="s">
        <v>15350</v>
      </c>
      <c r="K1366" s="25"/>
      <c r="L1366" s="134" t="s">
        <v>15352</v>
      </c>
      <c r="M1366" s="23" t="s">
        <v>15354</v>
      </c>
      <c r="N1366" s="33"/>
      <c r="O1366" s="25" t="s">
        <v>12779</v>
      </c>
      <c r="P1366" s="23" t="s">
        <v>6563</v>
      </c>
      <c r="Q1366" s="25" t="s">
        <v>15356</v>
      </c>
      <c r="R1366" s="25"/>
      <c r="S1366" s="23" t="s">
        <v>6946</v>
      </c>
      <c r="T1366" s="23" t="s">
        <v>15357</v>
      </c>
      <c r="U1366" s="25" t="s">
        <v>15348</v>
      </c>
      <c r="V1366" s="23" t="s">
        <v>15349</v>
      </c>
      <c r="W1366" s="25" t="s">
        <v>15355</v>
      </c>
      <c r="X1366" s="25"/>
      <c r="Y1366" s="23" t="s">
        <v>15353</v>
      </c>
      <c r="Z1366" s="23"/>
      <c r="AA1366" s="33">
        <v>5</v>
      </c>
      <c r="AB1366" s="295" t="str">
        <f t="shared" si="70"/>
        <v>年間</v>
      </c>
      <c r="AC1366" s="268"/>
      <c r="AD1366" s="167">
        <v>1</v>
      </c>
      <c r="AE1366" s="167">
        <v>9600</v>
      </c>
      <c r="AF1366" s="167">
        <f t="shared" si="68"/>
        <v>9600</v>
      </c>
      <c r="AG1366" s="27">
        <v>42675</v>
      </c>
      <c r="AH1366" s="168">
        <v>42699</v>
      </c>
      <c r="AI1366" s="29" t="str">
        <f t="shared" si="67"/>
        <v>～</v>
      </c>
      <c r="AJ1366" s="169">
        <f t="shared" si="84"/>
        <v>44524</v>
      </c>
      <c r="AK1366" s="132" t="s">
        <v>15253</v>
      </c>
      <c r="AL1366" s="23" t="s">
        <v>15343</v>
      </c>
      <c r="AM1366" s="35">
        <v>42699</v>
      </c>
      <c r="AN1366" s="265" t="s">
        <v>15344</v>
      </c>
      <c r="AO1366" s="104">
        <v>42706</v>
      </c>
      <c r="AP1366" s="25" t="s">
        <v>15252</v>
      </c>
    </row>
    <row r="1367" spans="1:42" s="74" customFormat="1" ht="24.75" customHeight="1" x14ac:dyDescent="0.15">
      <c r="A1367" s="422">
        <v>1364</v>
      </c>
      <c r="B1367" s="268" t="s">
        <v>15250</v>
      </c>
      <c r="C1367" s="23" t="s">
        <v>5707</v>
      </c>
      <c r="D1367" s="24" t="s">
        <v>5708</v>
      </c>
      <c r="E1367" s="23"/>
      <c r="F1367" s="23"/>
      <c r="G1367" s="25" t="s">
        <v>15348</v>
      </c>
      <c r="H1367" s="23" t="s">
        <v>15349</v>
      </c>
      <c r="I1367" s="23" t="s">
        <v>15351</v>
      </c>
      <c r="J1367" s="25" t="s">
        <v>15350</v>
      </c>
      <c r="K1367" s="25"/>
      <c r="L1367" s="134" t="s">
        <v>15352</v>
      </c>
      <c r="M1367" s="23" t="s">
        <v>15354</v>
      </c>
      <c r="N1367" s="33"/>
      <c r="O1367" s="25" t="s">
        <v>12779</v>
      </c>
      <c r="P1367" s="23" t="s">
        <v>6563</v>
      </c>
      <c r="Q1367" s="25" t="s">
        <v>15356</v>
      </c>
      <c r="R1367" s="25"/>
      <c r="S1367" s="23" t="s">
        <v>6946</v>
      </c>
      <c r="T1367" s="23" t="s">
        <v>15357</v>
      </c>
      <c r="U1367" s="25" t="s">
        <v>15348</v>
      </c>
      <c r="V1367" s="23" t="s">
        <v>15349</v>
      </c>
      <c r="W1367" s="25" t="s">
        <v>15355</v>
      </c>
      <c r="X1367" s="25"/>
      <c r="Y1367" s="23" t="s">
        <v>15353</v>
      </c>
      <c r="Z1367" s="23"/>
      <c r="AA1367" s="33">
        <v>5</v>
      </c>
      <c r="AB1367" s="295" t="str">
        <f t="shared" si="70"/>
        <v>年間</v>
      </c>
      <c r="AC1367" s="268"/>
      <c r="AD1367" s="167">
        <v>1</v>
      </c>
      <c r="AE1367" s="167">
        <v>32400</v>
      </c>
      <c r="AF1367" s="167">
        <f t="shared" si="68"/>
        <v>32400</v>
      </c>
      <c r="AG1367" s="27">
        <v>42675</v>
      </c>
      <c r="AH1367" s="168">
        <v>42699</v>
      </c>
      <c r="AI1367" s="29" t="str">
        <f t="shared" si="67"/>
        <v>～</v>
      </c>
      <c r="AJ1367" s="169">
        <f t="shared" si="84"/>
        <v>44524</v>
      </c>
      <c r="AK1367" s="132" t="s">
        <v>15254</v>
      </c>
      <c r="AL1367" s="23" t="s">
        <v>15345</v>
      </c>
      <c r="AM1367" s="35">
        <v>42699</v>
      </c>
      <c r="AN1367" s="265" t="s">
        <v>15344</v>
      </c>
      <c r="AO1367" s="104">
        <v>42706</v>
      </c>
      <c r="AP1367" s="25" t="s">
        <v>15252</v>
      </c>
    </row>
    <row r="1368" spans="1:42" s="74" customFormat="1" ht="24.75" customHeight="1" x14ac:dyDescent="0.15">
      <c r="A1368" s="422">
        <v>1365</v>
      </c>
      <c r="B1368" s="268" t="s">
        <v>15258</v>
      </c>
      <c r="C1368" s="23" t="s">
        <v>15259</v>
      </c>
      <c r="D1368" s="24" t="s">
        <v>15260</v>
      </c>
      <c r="E1368" s="23"/>
      <c r="F1368" s="23"/>
      <c r="G1368" s="25" t="s">
        <v>15265</v>
      </c>
      <c r="H1368" s="23"/>
      <c r="I1368" s="23"/>
      <c r="J1368" s="25"/>
      <c r="K1368" s="25"/>
      <c r="L1368" s="134"/>
      <c r="M1368" s="23"/>
      <c r="N1368" s="33"/>
      <c r="O1368" s="25" t="s">
        <v>6424</v>
      </c>
      <c r="P1368" s="23"/>
      <c r="Q1368" s="25"/>
      <c r="R1368" s="25"/>
      <c r="S1368" s="23"/>
      <c r="T1368" s="23"/>
      <c r="U1368" s="25" t="s">
        <v>3366</v>
      </c>
      <c r="V1368" s="23"/>
      <c r="W1368" s="25"/>
      <c r="X1368" s="25"/>
      <c r="Y1368" s="23"/>
      <c r="Z1368" s="23"/>
      <c r="AA1368" s="33">
        <v>5</v>
      </c>
      <c r="AB1368" s="295" t="str">
        <f t="shared" si="70"/>
        <v>年間</v>
      </c>
      <c r="AC1368" s="268" t="s">
        <v>14487</v>
      </c>
      <c r="AD1368" s="167">
        <v>1</v>
      </c>
      <c r="AE1368" s="167">
        <v>76500</v>
      </c>
      <c r="AF1368" s="167">
        <f t="shared" si="68"/>
        <v>76500</v>
      </c>
      <c r="AG1368" s="27">
        <v>42675</v>
      </c>
      <c r="AH1368" s="168">
        <v>42705</v>
      </c>
      <c r="AI1368" s="29" t="str">
        <f t="shared" si="67"/>
        <v>～</v>
      </c>
      <c r="AJ1368" s="169">
        <f t="shared" si="84"/>
        <v>44530</v>
      </c>
      <c r="AK1368" s="23" t="s">
        <v>15264</v>
      </c>
      <c r="AL1368" s="64"/>
      <c r="AM1368" s="32">
        <v>42705</v>
      </c>
      <c r="AN1368" s="27"/>
      <c r="AO1368" s="91"/>
      <c r="AP1368" s="25" t="s">
        <v>15261</v>
      </c>
    </row>
    <row r="1369" spans="1:42" s="74" customFormat="1" ht="24.75" customHeight="1" x14ac:dyDescent="0.15">
      <c r="A1369" s="422">
        <v>1366</v>
      </c>
      <c r="B1369" s="268" t="s">
        <v>15328</v>
      </c>
      <c r="C1369" s="23" t="s">
        <v>15259</v>
      </c>
      <c r="D1369" s="24" t="s">
        <v>15260</v>
      </c>
      <c r="E1369" s="23"/>
      <c r="F1369" s="23"/>
      <c r="G1369" s="25" t="s">
        <v>15266</v>
      </c>
      <c r="H1369" s="23"/>
      <c r="I1369" s="23"/>
      <c r="J1369" s="25"/>
      <c r="K1369" s="25"/>
      <c r="L1369" s="134"/>
      <c r="M1369" s="23"/>
      <c r="N1369" s="33"/>
      <c r="O1369" s="25" t="s">
        <v>6424</v>
      </c>
      <c r="P1369" s="23"/>
      <c r="Q1369" s="25"/>
      <c r="R1369" s="25"/>
      <c r="S1369" s="23"/>
      <c r="T1369" s="23"/>
      <c r="U1369" s="25" t="s">
        <v>3366</v>
      </c>
      <c r="V1369" s="23"/>
      <c r="W1369" s="25"/>
      <c r="X1369" s="25"/>
      <c r="Y1369" s="23"/>
      <c r="Z1369" s="23"/>
      <c r="AA1369" s="33">
        <v>5</v>
      </c>
      <c r="AB1369" s="295" t="str">
        <f t="shared" si="70"/>
        <v>年間</v>
      </c>
      <c r="AC1369" s="268" t="s">
        <v>14487</v>
      </c>
      <c r="AD1369" s="167">
        <v>1</v>
      </c>
      <c r="AE1369" s="167">
        <v>76500</v>
      </c>
      <c r="AF1369" s="167">
        <f t="shared" si="68"/>
        <v>76500</v>
      </c>
      <c r="AG1369" s="27">
        <v>42675</v>
      </c>
      <c r="AH1369" s="168">
        <v>42705</v>
      </c>
      <c r="AI1369" s="29" t="str">
        <f t="shared" si="67"/>
        <v>～</v>
      </c>
      <c r="AJ1369" s="169">
        <f t="shared" si="84"/>
        <v>44530</v>
      </c>
      <c r="AK1369" s="23" t="s">
        <v>15264</v>
      </c>
      <c r="AL1369" s="64"/>
      <c r="AM1369" s="32">
        <v>42705</v>
      </c>
      <c r="AN1369" s="27"/>
      <c r="AO1369" s="91"/>
      <c r="AP1369" s="25" t="s">
        <v>15262</v>
      </c>
    </row>
    <row r="1370" spans="1:42" s="74" customFormat="1" ht="24.75" customHeight="1" x14ac:dyDescent="0.15">
      <c r="A1370" s="422">
        <v>1367</v>
      </c>
      <c r="B1370" s="268" t="s">
        <v>15257</v>
      </c>
      <c r="C1370" s="23" t="s">
        <v>15259</v>
      </c>
      <c r="D1370" s="24" t="s">
        <v>15260</v>
      </c>
      <c r="E1370" s="23"/>
      <c r="F1370" s="23"/>
      <c r="G1370" s="25" t="s">
        <v>15267</v>
      </c>
      <c r="H1370" s="23"/>
      <c r="I1370" s="23"/>
      <c r="J1370" s="25"/>
      <c r="K1370" s="25"/>
      <c r="L1370" s="134"/>
      <c r="M1370" s="23"/>
      <c r="N1370" s="33"/>
      <c r="O1370" s="25" t="s">
        <v>6424</v>
      </c>
      <c r="P1370" s="23"/>
      <c r="Q1370" s="25"/>
      <c r="R1370" s="25"/>
      <c r="S1370" s="23"/>
      <c r="T1370" s="23"/>
      <c r="U1370" s="25" t="s">
        <v>3366</v>
      </c>
      <c r="V1370" s="23"/>
      <c r="W1370" s="25"/>
      <c r="X1370" s="25"/>
      <c r="Y1370" s="23"/>
      <c r="Z1370" s="23"/>
      <c r="AA1370" s="33">
        <v>5</v>
      </c>
      <c r="AB1370" s="295" t="str">
        <f t="shared" si="70"/>
        <v>年間</v>
      </c>
      <c r="AC1370" s="268" t="s">
        <v>14487</v>
      </c>
      <c r="AD1370" s="167">
        <v>1</v>
      </c>
      <c r="AE1370" s="167">
        <v>76500</v>
      </c>
      <c r="AF1370" s="167">
        <f t="shared" si="68"/>
        <v>76500</v>
      </c>
      <c r="AG1370" s="27">
        <v>42675</v>
      </c>
      <c r="AH1370" s="168">
        <v>42705</v>
      </c>
      <c r="AI1370" s="29" t="str">
        <f t="shared" si="67"/>
        <v>～</v>
      </c>
      <c r="AJ1370" s="169">
        <f t="shared" si="84"/>
        <v>44530</v>
      </c>
      <c r="AK1370" s="23" t="s">
        <v>15264</v>
      </c>
      <c r="AL1370" s="64"/>
      <c r="AM1370" s="32">
        <v>42705</v>
      </c>
      <c r="AN1370" s="27"/>
      <c r="AO1370" s="91"/>
      <c r="AP1370" s="25" t="s">
        <v>15263</v>
      </c>
    </row>
    <row r="1371" spans="1:42" s="74" customFormat="1" ht="24.75" customHeight="1" x14ac:dyDescent="0.15">
      <c r="A1371" s="422">
        <v>1368</v>
      </c>
      <c r="B1371" s="268" t="s">
        <v>15276</v>
      </c>
      <c r="C1371" s="23" t="s">
        <v>15275</v>
      </c>
      <c r="D1371" s="24" t="s">
        <v>15273</v>
      </c>
      <c r="E1371" s="23"/>
      <c r="F1371" s="23"/>
      <c r="G1371" s="25" t="s">
        <v>15277</v>
      </c>
      <c r="H1371" s="23" t="s">
        <v>15278</v>
      </c>
      <c r="I1371" s="23" t="s">
        <v>15279</v>
      </c>
      <c r="J1371" s="25" t="s">
        <v>15280</v>
      </c>
      <c r="K1371" s="25"/>
      <c r="L1371" s="134"/>
      <c r="M1371" s="23" t="s">
        <v>15281</v>
      </c>
      <c r="N1371" s="33"/>
      <c r="O1371" s="25" t="s">
        <v>15282</v>
      </c>
      <c r="P1371" s="23"/>
      <c r="Q1371" s="25"/>
      <c r="R1371" s="25"/>
      <c r="S1371" s="23"/>
      <c r="T1371" s="23"/>
      <c r="U1371" s="25" t="s">
        <v>15283</v>
      </c>
      <c r="V1371" s="23" t="s">
        <v>15278</v>
      </c>
      <c r="W1371" s="25" t="s">
        <v>15285</v>
      </c>
      <c r="X1371" s="25" t="s">
        <v>15284</v>
      </c>
      <c r="Y1371" s="23" t="s">
        <v>15281</v>
      </c>
      <c r="Z1371" s="23"/>
      <c r="AA1371" s="33">
        <v>5</v>
      </c>
      <c r="AB1371" s="295" t="str">
        <f t="shared" si="70"/>
        <v>年間</v>
      </c>
      <c r="AC1371" s="268" t="s">
        <v>14487</v>
      </c>
      <c r="AD1371" s="167">
        <v>1</v>
      </c>
      <c r="AE1371" s="167">
        <v>76500</v>
      </c>
      <c r="AF1371" s="167">
        <f t="shared" si="68"/>
        <v>76500</v>
      </c>
      <c r="AG1371" s="27">
        <v>42675</v>
      </c>
      <c r="AH1371" s="168">
        <v>42702</v>
      </c>
      <c r="AI1371" s="29" t="str">
        <f t="shared" si="67"/>
        <v>～</v>
      </c>
      <c r="AJ1371" s="169">
        <f t="shared" si="84"/>
        <v>44527</v>
      </c>
      <c r="AK1371" s="132" t="s">
        <v>15289</v>
      </c>
      <c r="AL1371" s="64"/>
      <c r="AM1371" s="32">
        <v>42702</v>
      </c>
      <c r="AN1371" s="27"/>
      <c r="AO1371" s="91"/>
      <c r="AP1371" s="25" t="s">
        <v>15286</v>
      </c>
    </row>
    <row r="1372" spans="1:42" s="74" customFormat="1" ht="24.75" customHeight="1" x14ac:dyDescent="0.15">
      <c r="A1372" s="422">
        <v>1369</v>
      </c>
      <c r="B1372" s="268" t="s">
        <v>15276</v>
      </c>
      <c r="C1372" s="23" t="s">
        <v>15275</v>
      </c>
      <c r="D1372" s="24" t="s">
        <v>15273</v>
      </c>
      <c r="E1372" s="23"/>
      <c r="F1372" s="23"/>
      <c r="G1372" s="25" t="s">
        <v>15277</v>
      </c>
      <c r="H1372" s="23" t="s">
        <v>15278</v>
      </c>
      <c r="I1372" s="23" t="s">
        <v>15279</v>
      </c>
      <c r="J1372" s="25" t="s">
        <v>15280</v>
      </c>
      <c r="K1372" s="25"/>
      <c r="L1372" s="134"/>
      <c r="M1372" s="23" t="s">
        <v>15281</v>
      </c>
      <c r="N1372" s="33"/>
      <c r="O1372" s="25" t="s">
        <v>15282</v>
      </c>
      <c r="P1372" s="23"/>
      <c r="Q1372" s="25"/>
      <c r="R1372" s="25"/>
      <c r="S1372" s="23"/>
      <c r="T1372" s="23"/>
      <c r="U1372" s="25" t="s">
        <v>15283</v>
      </c>
      <c r="V1372" s="23" t="s">
        <v>15278</v>
      </c>
      <c r="W1372" s="25" t="s">
        <v>15285</v>
      </c>
      <c r="X1372" s="25" t="s">
        <v>15284</v>
      </c>
      <c r="Y1372" s="23" t="s">
        <v>15281</v>
      </c>
      <c r="Z1372" s="23"/>
      <c r="AA1372" s="33">
        <v>5</v>
      </c>
      <c r="AB1372" s="295" t="str">
        <f t="shared" si="70"/>
        <v>年間</v>
      </c>
      <c r="AC1372" s="268" t="s">
        <v>14487</v>
      </c>
      <c r="AD1372" s="167">
        <v>1</v>
      </c>
      <c r="AE1372" s="179"/>
      <c r="AF1372" s="179" t="str">
        <f t="shared" si="68"/>
        <v/>
      </c>
      <c r="AG1372" s="27">
        <v>42675</v>
      </c>
      <c r="AH1372" s="168">
        <v>42702</v>
      </c>
      <c r="AI1372" s="29" t="str">
        <f t="shared" si="67"/>
        <v>～</v>
      </c>
      <c r="AJ1372" s="169">
        <f t="shared" si="84"/>
        <v>44527</v>
      </c>
      <c r="AK1372" s="132" t="s">
        <v>15287</v>
      </c>
      <c r="AL1372" s="64"/>
      <c r="AM1372" s="32">
        <v>42702</v>
      </c>
      <c r="AN1372" s="27"/>
      <c r="AO1372" s="91"/>
      <c r="AP1372" s="25" t="s">
        <v>15286</v>
      </c>
    </row>
    <row r="1373" spans="1:42" s="74" customFormat="1" ht="24.75" customHeight="1" x14ac:dyDescent="0.15">
      <c r="A1373" s="422">
        <v>1370</v>
      </c>
      <c r="B1373" s="268" t="s">
        <v>15276</v>
      </c>
      <c r="C1373" s="23" t="s">
        <v>15275</v>
      </c>
      <c r="D1373" s="24" t="s">
        <v>15273</v>
      </c>
      <c r="E1373" s="23"/>
      <c r="F1373" s="23"/>
      <c r="G1373" s="25" t="s">
        <v>15277</v>
      </c>
      <c r="H1373" s="23" t="s">
        <v>15278</v>
      </c>
      <c r="I1373" s="23" t="s">
        <v>15279</v>
      </c>
      <c r="J1373" s="25" t="s">
        <v>15280</v>
      </c>
      <c r="K1373" s="25"/>
      <c r="L1373" s="134"/>
      <c r="M1373" s="23" t="s">
        <v>15281</v>
      </c>
      <c r="N1373" s="33"/>
      <c r="O1373" s="25" t="s">
        <v>15282</v>
      </c>
      <c r="P1373" s="23"/>
      <c r="Q1373" s="25"/>
      <c r="R1373" s="25"/>
      <c r="S1373" s="23"/>
      <c r="T1373" s="23"/>
      <c r="U1373" s="25" t="s">
        <v>15283</v>
      </c>
      <c r="V1373" s="23" t="s">
        <v>15278</v>
      </c>
      <c r="W1373" s="25" t="s">
        <v>15285</v>
      </c>
      <c r="X1373" s="25" t="s">
        <v>15284</v>
      </c>
      <c r="Y1373" s="23" t="s">
        <v>15281</v>
      </c>
      <c r="Z1373" s="23"/>
      <c r="AA1373" s="33">
        <v>5</v>
      </c>
      <c r="AB1373" s="295" t="str">
        <f t="shared" si="70"/>
        <v>年間</v>
      </c>
      <c r="AC1373" s="268" t="s">
        <v>14487</v>
      </c>
      <c r="AD1373" s="167">
        <v>1</v>
      </c>
      <c r="AE1373" s="179"/>
      <c r="AF1373" s="179" t="str">
        <f>IF(ISBLANK($AE1373),"",$AE1373*$AD1373)</f>
        <v/>
      </c>
      <c r="AG1373" s="27">
        <v>42675</v>
      </c>
      <c r="AH1373" s="168">
        <v>42702</v>
      </c>
      <c r="AI1373" s="29" t="str">
        <f>IF(ISBLANK($AG1373),"","～")</f>
        <v>～</v>
      </c>
      <c r="AJ1373" s="169">
        <f t="shared" si="84"/>
        <v>44527</v>
      </c>
      <c r="AK1373" s="132" t="s">
        <v>14664</v>
      </c>
      <c r="AL1373" s="64"/>
      <c r="AM1373" s="32">
        <v>42702</v>
      </c>
      <c r="AN1373" s="27"/>
      <c r="AO1373" s="91"/>
      <c r="AP1373" s="25" t="s">
        <v>15286</v>
      </c>
    </row>
    <row r="1374" spans="1:42" s="74" customFormat="1" ht="24.75" customHeight="1" x14ac:dyDescent="0.15">
      <c r="A1374" s="422">
        <v>1371</v>
      </c>
      <c r="B1374" s="268" t="s">
        <v>15276</v>
      </c>
      <c r="C1374" s="23" t="s">
        <v>15275</v>
      </c>
      <c r="D1374" s="24" t="s">
        <v>15273</v>
      </c>
      <c r="E1374" s="23"/>
      <c r="F1374" s="23"/>
      <c r="G1374" s="25" t="s">
        <v>15277</v>
      </c>
      <c r="H1374" s="23" t="s">
        <v>15278</v>
      </c>
      <c r="I1374" s="23" t="s">
        <v>15279</v>
      </c>
      <c r="J1374" s="25" t="s">
        <v>15280</v>
      </c>
      <c r="K1374" s="25"/>
      <c r="L1374" s="134"/>
      <c r="M1374" s="23" t="s">
        <v>15281</v>
      </c>
      <c r="N1374" s="33"/>
      <c r="O1374" s="25" t="s">
        <v>15282</v>
      </c>
      <c r="P1374" s="23"/>
      <c r="Q1374" s="25"/>
      <c r="R1374" s="25"/>
      <c r="S1374" s="23"/>
      <c r="T1374" s="23"/>
      <c r="U1374" s="25" t="s">
        <v>15283</v>
      </c>
      <c r="V1374" s="23" t="s">
        <v>15278</v>
      </c>
      <c r="W1374" s="25" t="s">
        <v>15285</v>
      </c>
      <c r="X1374" s="25" t="s">
        <v>15284</v>
      </c>
      <c r="Y1374" s="23" t="s">
        <v>15281</v>
      </c>
      <c r="Z1374" s="23"/>
      <c r="AA1374" s="33">
        <v>5</v>
      </c>
      <c r="AB1374" s="295" t="str">
        <f t="shared" si="70"/>
        <v>年間</v>
      </c>
      <c r="AC1374" s="268" t="s">
        <v>14487</v>
      </c>
      <c r="AD1374" s="167">
        <v>1</v>
      </c>
      <c r="AE1374" s="179"/>
      <c r="AF1374" s="179" t="str">
        <f>IF(ISBLANK($AE1374),"",$AE1374*$AD1374)</f>
        <v/>
      </c>
      <c r="AG1374" s="27">
        <v>42675</v>
      </c>
      <c r="AH1374" s="168">
        <v>42702</v>
      </c>
      <c r="AI1374" s="29" t="str">
        <f>IF(ISBLANK($AG1374),"","～")</f>
        <v>～</v>
      </c>
      <c r="AJ1374" s="169">
        <f t="shared" si="84"/>
        <v>44527</v>
      </c>
      <c r="AK1374" s="132" t="s">
        <v>15288</v>
      </c>
      <c r="AL1374" s="64"/>
      <c r="AM1374" s="32">
        <v>42702</v>
      </c>
      <c r="AN1374" s="27"/>
      <c r="AO1374" s="91"/>
      <c r="AP1374" s="25" t="s">
        <v>15286</v>
      </c>
    </row>
    <row r="1375" spans="1:42" s="74" customFormat="1" ht="24.75" customHeight="1" x14ac:dyDescent="0.15">
      <c r="A1375" s="422">
        <v>1372</v>
      </c>
      <c r="B1375" s="268" t="s">
        <v>15276</v>
      </c>
      <c r="C1375" s="23" t="s">
        <v>15275</v>
      </c>
      <c r="D1375" s="24" t="s">
        <v>15273</v>
      </c>
      <c r="E1375" s="23"/>
      <c r="F1375" s="23"/>
      <c r="G1375" s="25" t="s">
        <v>15277</v>
      </c>
      <c r="H1375" s="23" t="s">
        <v>15278</v>
      </c>
      <c r="I1375" s="23" t="s">
        <v>15279</v>
      </c>
      <c r="J1375" s="25" t="s">
        <v>15280</v>
      </c>
      <c r="K1375" s="25"/>
      <c r="L1375" s="134"/>
      <c r="M1375" s="23" t="s">
        <v>15281</v>
      </c>
      <c r="N1375" s="33"/>
      <c r="O1375" s="25" t="s">
        <v>15282</v>
      </c>
      <c r="P1375" s="23"/>
      <c r="Q1375" s="25"/>
      <c r="R1375" s="25"/>
      <c r="S1375" s="23"/>
      <c r="T1375" s="23"/>
      <c r="U1375" s="25" t="s">
        <v>15283</v>
      </c>
      <c r="V1375" s="23" t="s">
        <v>15278</v>
      </c>
      <c r="W1375" s="25" t="s">
        <v>15285</v>
      </c>
      <c r="X1375" s="25" t="s">
        <v>15284</v>
      </c>
      <c r="Y1375" s="23" t="s">
        <v>15281</v>
      </c>
      <c r="Z1375" s="23"/>
      <c r="AA1375" s="33">
        <v>5</v>
      </c>
      <c r="AB1375" s="295" t="str">
        <f t="shared" si="70"/>
        <v>年間</v>
      </c>
      <c r="AC1375" s="268" t="s">
        <v>14487</v>
      </c>
      <c r="AD1375" s="167">
        <v>1</v>
      </c>
      <c r="AE1375" s="179"/>
      <c r="AF1375" s="179" t="str">
        <f>IF(ISBLANK($AE1375),"",$AE1375*$AD1375)</f>
        <v/>
      </c>
      <c r="AG1375" s="27">
        <v>42675</v>
      </c>
      <c r="AH1375" s="168">
        <v>42702</v>
      </c>
      <c r="AI1375" s="29" t="str">
        <f>IF(ISBLANK($AG1375),"","～")</f>
        <v>～</v>
      </c>
      <c r="AJ1375" s="169">
        <f t="shared" si="84"/>
        <v>44527</v>
      </c>
      <c r="AK1375" s="132" t="s">
        <v>7153</v>
      </c>
      <c r="AL1375" s="64"/>
      <c r="AM1375" s="32">
        <v>42702</v>
      </c>
      <c r="AN1375" s="27"/>
      <c r="AO1375" s="91"/>
      <c r="AP1375" s="25" t="s">
        <v>15286</v>
      </c>
    </row>
    <row r="1376" spans="1:42" s="74" customFormat="1" ht="24.75" customHeight="1" x14ac:dyDescent="0.15">
      <c r="A1376" s="422">
        <v>1373</v>
      </c>
      <c r="B1376" s="268" t="s">
        <v>15276</v>
      </c>
      <c r="C1376" s="23" t="s">
        <v>15275</v>
      </c>
      <c r="D1376" s="24" t="s">
        <v>15273</v>
      </c>
      <c r="E1376" s="23"/>
      <c r="F1376" s="23"/>
      <c r="G1376" s="25" t="s">
        <v>15277</v>
      </c>
      <c r="H1376" s="23" t="s">
        <v>15278</v>
      </c>
      <c r="I1376" s="23" t="s">
        <v>15279</v>
      </c>
      <c r="J1376" s="25" t="s">
        <v>15280</v>
      </c>
      <c r="K1376" s="25"/>
      <c r="L1376" s="134"/>
      <c r="M1376" s="23" t="s">
        <v>15281</v>
      </c>
      <c r="N1376" s="33"/>
      <c r="O1376" s="25" t="s">
        <v>15282</v>
      </c>
      <c r="P1376" s="23"/>
      <c r="Q1376" s="25"/>
      <c r="R1376" s="25"/>
      <c r="S1376" s="23"/>
      <c r="T1376" s="23"/>
      <c r="U1376" s="25" t="s">
        <v>15283</v>
      </c>
      <c r="V1376" s="23" t="s">
        <v>15278</v>
      </c>
      <c r="W1376" s="25" t="s">
        <v>15285</v>
      </c>
      <c r="X1376" s="25" t="s">
        <v>15284</v>
      </c>
      <c r="Y1376" s="23" t="s">
        <v>15281</v>
      </c>
      <c r="Z1376" s="23"/>
      <c r="AA1376" s="33">
        <v>5</v>
      </c>
      <c r="AB1376" s="295" t="str">
        <f t="shared" si="70"/>
        <v>年間</v>
      </c>
      <c r="AC1376" s="268" t="s">
        <v>14487</v>
      </c>
      <c r="AD1376" s="167">
        <v>1</v>
      </c>
      <c r="AE1376" s="179"/>
      <c r="AF1376" s="179" t="str">
        <f>IF(ISBLANK($AE1376),"",$AE1376*$AD1376)</f>
        <v/>
      </c>
      <c r="AG1376" s="27">
        <v>42675</v>
      </c>
      <c r="AH1376" s="168">
        <v>42702</v>
      </c>
      <c r="AI1376" s="29" t="str">
        <f>IF(ISBLANK($AG1376),"","～")</f>
        <v>～</v>
      </c>
      <c r="AJ1376" s="169">
        <f t="shared" si="84"/>
        <v>44527</v>
      </c>
      <c r="AK1376" s="132" t="s">
        <v>11400</v>
      </c>
      <c r="AL1376" s="64"/>
      <c r="AM1376" s="32">
        <v>42702</v>
      </c>
      <c r="AN1376" s="27"/>
      <c r="AO1376" s="91"/>
      <c r="AP1376" s="25" t="s">
        <v>15286</v>
      </c>
    </row>
    <row r="1377" spans="1:42" s="74" customFormat="1" ht="24.75" customHeight="1" x14ac:dyDescent="0.15">
      <c r="A1377" s="422">
        <v>1374</v>
      </c>
      <c r="B1377" s="268" t="s">
        <v>15276</v>
      </c>
      <c r="C1377" s="23" t="s">
        <v>15275</v>
      </c>
      <c r="D1377" s="24" t="s">
        <v>15273</v>
      </c>
      <c r="E1377" s="23"/>
      <c r="F1377" s="23"/>
      <c r="G1377" s="25" t="s">
        <v>15277</v>
      </c>
      <c r="H1377" s="23" t="s">
        <v>15278</v>
      </c>
      <c r="I1377" s="23" t="s">
        <v>15279</v>
      </c>
      <c r="J1377" s="25" t="s">
        <v>15280</v>
      </c>
      <c r="K1377" s="25"/>
      <c r="L1377" s="134"/>
      <c r="M1377" s="23" t="s">
        <v>15281</v>
      </c>
      <c r="N1377" s="33"/>
      <c r="O1377" s="25" t="s">
        <v>15282</v>
      </c>
      <c r="P1377" s="23"/>
      <c r="Q1377" s="25"/>
      <c r="R1377" s="25"/>
      <c r="S1377" s="23"/>
      <c r="T1377" s="23"/>
      <c r="U1377" s="25" t="s">
        <v>15283</v>
      </c>
      <c r="V1377" s="23" t="s">
        <v>15278</v>
      </c>
      <c r="W1377" s="25" t="s">
        <v>15285</v>
      </c>
      <c r="X1377" s="25" t="s">
        <v>15284</v>
      </c>
      <c r="Y1377" s="23" t="s">
        <v>15281</v>
      </c>
      <c r="Z1377" s="23"/>
      <c r="AA1377" s="33">
        <v>5</v>
      </c>
      <c r="AB1377" s="295" t="str">
        <f t="shared" si="70"/>
        <v>年間</v>
      </c>
      <c r="AC1377" s="268" t="s">
        <v>14487</v>
      </c>
      <c r="AD1377" s="167">
        <v>1</v>
      </c>
      <c r="AE1377" s="179"/>
      <c r="AF1377" s="179" t="str">
        <f>IF(ISBLANK($AE1377),"",$AE1377*$AD1377)</f>
        <v/>
      </c>
      <c r="AG1377" s="27">
        <v>42675</v>
      </c>
      <c r="AH1377" s="168">
        <v>42702</v>
      </c>
      <c r="AI1377" s="29" t="str">
        <f>IF(ISBLANK($AG1377),"","～")</f>
        <v>～</v>
      </c>
      <c r="AJ1377" s="169">
        <f t="shared" si="84"/>
        <v>44527</v>
      </c>
      <c r="AK1377" s="132" t="s">
        <v>14665</v>
      </c>
      <c r="AL1377" s="64"/>
      <c r="AM1377" s="32">
        <v>42702</v>
      </c>
      <c r="AN1377" s="27"/>
      <c r="AO1377" s="91"/>
      <c r="AP1377" s="25" t="s">
        <v>15286</v>
      </c>
    </row>
    <row r="1378" spans="1:42" s="74" customFormat="1" ht="24.75" customHeight="1" x14ac:dyDescent="0.15">
      <c r="A1378" s="422">
        <v>1375</v>
      </c>
      <c r="B1378" s="268" t="s">
        <v>15290</v>
      </c>
      <c r="C1378" s="23" t="s">
        <v>15292</v>
      </c>
      <c r="D1378" s="24" t="s">
        <v>15293</v>
      </c>
      <c r="E1378" s="23"/>
      <c r="F1378" s="23"/>
      <c r="G1378" s="25" t="s">
        <v>15316</v>
      </c>
      <c r="H1378" s="23" t="s">
        <v>15317</v>
      </c>
      <c r="I1378" s="23" t="s">
        <v>15318</v>
      </c>
      <c r="J1378" s="25" t="s">
        <v>15319</v>
      </c>
      <c r="K1378" s="25" t="s">
        <v>15320</v>
      </c>
      <c r="L1378" s="134" t="s">
        <v>15321</v>
      </c>
      <c r="M1378" s="23" t="s">
        <v>15314</v>
      </c>
      <c r="N1378" s="33" t="s">
        <v>15315</v>
      </c>
      <c r="O1378" s="25" t="s">
        <v>15322</v>
      </c>
      <c r="P1378" s="23" t="s">
        <v>15323</v>
      </c>
      <c r="Q1378" s="25" t="s">
        <v>15324</v>
      </c>
      <c r="R1378" s="25" t="s">
        <v>15325</v>
      </c>
      <c r="S1378" s="23" t="s">
        <v>15326</v>
      </c>
      <c r="T1378" s="23" t="s">
        <v>15327</v>
      </c>
      <c r="U1378" s="25" t="s">
        <v>15310</v>
      </c>
      <c r="V1378" s="23" t="s">
        <v>15312</v>
      </c>
      <c r="W1378" s="25" t="s">
        <v>15311</v>
      </c>
      <c r="X1378" s="25" t="s">
        <v>15313</v>
      </c>
      <c r="Y1378" s="23" t="s">
        <v>15314</v>
      </c>
      <c r="Z1378" s="23" t="s">
        <v>15315</v>
      </c>
      <c r="AA1378" s="33">
        <v>5</v>
      </c>
      <c r="AB1378" s="295" t="str">
        <f t="shared" si="70"/>
        <v>年間</v>
      </c>
      <c r="AC1378" s="268"/>
      <c r="AD1378" s="167">
        <v>1</v>
      </c>
      <c r="AE1378" s="167">
        <v>7800</v>
      </c>
      <c r="AF1378" s="167">
        <f t="shared" ref="AF1378:AF1831" si="85">IF(ISBLANK($AE1378),"",$AE1378*$AD1378)</f>
        <v>7800</v>
      </c>
      <c r="AG1378" s="27">
        <v>42675</v>
      </c>
      <c r="AH1378" s="168">
        <v>42684</v>
      </c>
      <c r="AI1378" s="29" t="str">
        <f t="shared" ref="AI1378:AI1835" si="86">IF(ISBLANK($AG1378),"","～")</f>
        <v>～</v>
      </c>
      <c r="AJ1378" s="169">
        <f t="shared" si="84"/>
        <v>44509</v>
      </c>
      <c r="AK1378" s="132" t="s">
        <v>15296</v>
      </c>
      <c r="AL1378" s="23" t="s">
        <v>15297</v>
      </c>
      <c r="AM1378" s="32">
        <v>42684</v>
      </c>
      <c r="AN1378" s="27"/>
      <c r="AO1378" s="91">
        <v>42703</v>
      </c>
      <c r="AP1378" s="25" t="s">
        <v>15294</v>
      </c>
    </row>
    <row r="1379" spans="1:42" s="74" customFormat="1" ht="24.75" customHeight="1" x14ac:dyDescent="0.15">
      <c r="A1379" s="422">
        <v>1376</v>
      </c>
      <c r="B1379" s="268" t="s">
        <v>15290</v>
      </c>
      <c r="C1379" s="23" t="s">
        <v>15292</v>
      </c>
      <c r="D1379" s="24" t="s">
        <v>15293</v>
      </c>
      <c r="E1379" s="23"/>
      <c r="F1379" s="23"/>
      <c r="G1379" s="25" t="s">
        <v>15316</v>
      </c>
      <c r="H1379" s="23" t="s">
        <v>15317</v>
      </c>
      <c r="I1379" s="23" t="s">
        <v>15318</v>
      </c>
      <c r="J1379" s="25" t="s">
        <v>15319</v>
      </c>
      <c r="K1379" s="25" t="s">
        <v>15320</v>
      </c>
      <c r="L1379" s="134" t="s">
        <v>15321</v>
      </c>
      <c r="M1379" s="23" t="s">
        <v>15314</v>
      </c>
      <c r="N1379" s="33" t="s">
        <v>15315</v>
      </c>
      <c r="O1379" s="25" t="s">
        <v>15322</v>
      </c>
      <c r="P1379" s="23" t="s">
        <v>15323</v>
      </c>
      <c r="Q1379" s="25" t="s">
        <v>15324</v>
      </c>
      <c r="R1379" s="25" t="s">
        <v>15325</v>
      </c>
      <c r="S1379" s="23" t="s">
        <v>15326</v>
      </c>
      <c r="T1379" s="23" t="s">
        <v>15327</v>
      </c>
      <c r="U1379" s="25" t="s">
        <v>15310</v>
      </c>
      <c r="V1379" s="23" t="s">
        <v>15312</v>
      </c>
      <c r="W1379" s="25" t="s">
        <v>15311</v>
      </c>
      <c r="X1379" s="25" t="s">
        <v>15313</v>
      </c>
      <c r="Y1379" s="23" t="s">
        <v>15314</v>
      </c>
      <c r="Z1379" s="23" t="s">
        <v>15315</v>
      </c>
      <c r="AA1379" s="33">
        <v>5</v>
      </c>
      <c r="AB1379" s="295" t="str">
        <f t="shared" si="70"/>
        <v>年間</v>
      </c>
      <c r="AC1379" s="268"/>
      <c r="AD1379" s="167">
        <v>1</v>
      </c>
      <c r="AE1379" s="167">
        <v>7800</v>
      </c>
      <c r="AF1379" s="167">
        <f t="shared" si="85"/>
        <v>7800</v>
      </c>
      <c r="AG1379" s="27">
        <v>42675</v>
      </c>
      <c r="AH1379" s="168">
        <v>42684</v>
      </c>
      <c r="AI1379" s="29" t="str">
        <f t="shared" si="86"/>
        <v>～</v>
      </c>
      <c r="AJ1379" s="169">
        <f t="shared" si="84"/>
        <v>44509</v>
      </c>
      <c r="AK1379" s="132" t="s">
        <v>15296</v>
      </c>
      <c r="AL1379" s="23" t="s">
        <v>15298</v>
      </c>
      <c r="AM1379" s="32">
        <v>42684</v>
      </c>
      <c r="AN1379" s="27"/>
      <c r="AO1379" s="91">
        <v>42703</v>
      </c>
      <c r="AP1379" s="25" t="s">
        <v>15294</v>
      </c>
    </row>
    <row r="1380" spans="1:42" s="74" customFormat="1" ht="24.75" customHeight="1" x14ac:dyDescent="0.15">
      <c r="A1380" s="422">
        <v>1377</v>
      </c>
      <c r="B1380" s="268" t="s">
        <v>15290</v>
      </c>
      <c r="C1380" s="23" t="s">
        <v>15292</v>
      </c>
      <c r="D1380" s="24" t="s">
        <v>15293</v>
      </c>
      <c r="E1380" s="23"/>
      <c r="F1380" s="23"/>
      <c r="G1380" s="25" t="s">
        <v>15316</v>
      </c>
      <c r="H1380" s="23" t="s">
        <v>15317</v>
      </c>
      <c r="I1380" s="23" t="s">
        <v>15318</v>
      </c>
      <c r="J1380" s="25" t="s">
        <v>15319</v>
      </c>
      <c r="K1380" s="25" t="s">
        <v>15320</v>
      </c>
      <c r="L1380" s="134" t="s">
        <v>15321</v>
      </c>
      <c r="M1380" s="23" t="s">
        <v>15314</v>
      </c>
      <c r="N1380" s="33" t="s">
        <v>15315</v>
      </c>
      <c r="O1380" s="25" t="s">
        <v>15322</v>
      </c>
      <c r="P1380" s="23" t="s">
        <v>15323</v>
      </c>
      <c r="Q1380" s="25" t="s">
        <v>15324</v>
      </c>
      <c r="R1380" s="25" t="s">
        <v>15325</v>
      </c>
      <c r="S1380" s="23" t="s">
        <v>15326</v>
      </c>
      <c r="T1380" s="23" t="s">
        <v>15327</v>
      </c>
      <c r="U1380" s="25" t="s">
        <v>15310</v>
      </c>
      <c r="V1380" s="23" t="s">
        <v>15312</v>
      </c>
      <c r="W1380" s="25" t="s">
        <v>15311</v>
      </c>
      <c r="X1380" s="25" t="s">
        <v>15313</v>
      </c>
      <c r="Y1380" s="23" t="s">
        <v>15314</v>
      </c>
      <c r="Z1380" s="23" t="s">
        <v>15315</v>
      </c>
      <c r="AA1380" s="33">
        <v>5</v>
      </c>
      <c r="AB1380" s="295" t="str">
        <f t="shared" si="70"/>
        <v>年間</v>
      </c>
      <c r="AC1380" s="268"/>
      <c r="AD1380" s="167">
        <v>1</v>
      </c>
      <c r="AE1380" s="167">
        <v>7800</v>
      </c>
      <c r="AF1380" s="167">
        <f t="shared" si="85"/>
        <v>7800</v>
      </c>
      <c r="AG1380" s="27">
        <v>42675</v>
      </c>
      <c r="AH1380" s="168">
        <v>42684</v>
      </c>
      <c r="AI1380" s="29" t="str">
        <f t="shared" si="86"/>
        <v>～</v>
      </c>
      <c r="AJ1380" s="169">
        <f t="shared" si="84"/>
        <v>44509</v>
      </c>
      <c r="AK1380" s="132" t="s">
        <v>15296</v>
      </c>
      <c r="AL1380" s="23" t="s">
        <v>15299</v>
      </c>
      <c r="AM1380" s="32">
        <v>42684</v>
      </c>
      <c r="AN1380" s="27"/>
      <c r="AO1380" s="91">
        <v>42703</v>
      </c>
      <c r="AP1380" s="25" t="s">
        <v>15294</v>
      </c>
    </row>
    <row r="1381" spans="1:42" s="74" customFormat="1" ht="24.75" customHeight="1" x14ac:dyDescent="0.15">
      <c r="A1381" s="422">
        <v>1378</v>
      </c>
      <c r="B1381" s="268" t="s">
        <v>15290</v>
      </c>
      <c r="C1381" s="23" t="s">
        <v>15292</v>
      </c>
      <c r="D1381" s="24" t="s">
        <v>15293</v>
      </c>
      <c r="E1381" s="23"/>
      <c r="F1381" s="23"/>
      <c r="G1381" s="25" t="s">
        <v>15316</v>
      </c>
      <c r="H1381" s="23" t="s">
        <v>15317</v>
      </c>
      <c r="I1381" s="23" t="s">
        <v>15318</v>
      </c>
      <c r="J1381" s="25" t="s">
        <v>15319</v>
      </c>
      <c r="K1381" s="25" t="s">
        <v>15320</v>
      </c>
      <c r="L1381" s="134" t="s">
        <v>15321</v>
      </c>
      <c r="M1381" s="23" t="s">
        <v>15314</v>
      </c>
      <c r="N1381" s="33" t="s">
        <v>15315</v>
      </c>
      <c r="O1381" s="25" t="s">
        <v>15322</v>
      </c>
      <c r="P1381" s="23" t="s">
        <v>15323</v>
      </c>
      <c r="Q1381" s="25" t="s">
        <v>15324</v>
      </c>
      <c r="R1381" s="25" t="s">
        <v>15325</v>
      </c>
      <c r="S1381" s="23" t="s">
        <v>15326</v>
      </c>
      <c r="T1381" s="23" t="s">
        <v>15327</v>
      </c>
      <c r="U1381" s="25" t="s">
        <v>15310</v>
      </c>
      <c r="V1381" s="23" t="s">
        <v>15312</v>
      </c>
      <c r="W1381" s="25" t="s">
        <v>15311</v>
      </c>
      <c r="X1381" s="25" t="s">
        <v>15313</v>
      </c>
      <c r="Y1381" s="23" t="s">
        <v>15314</v>
      </c>
      <c r="Z1381" s="23" t="s">
        <v>15315</v>
      </c>
      <c r="AA1381" s="33">
        <v>5</v>
      </c>
      <c r="AB1381" s="295" t="str">
        <f t="shared" si="70"/>
        <v>年間</v>
      </c>
      <c r="AC1381" s="268"/>
      <c r="AD1381" s="167">
        <v>1</v>
      </c>
      <c r="AE1381" s="167">
        <v>7800</v>
      </c>
      <c r="AF1381" s="167">
        <f t="shared" si="85"/>
        <v>7800</v>
      </c>
      <c r="AG1381" s="27">
        <v>42675</v>
      </c>
      <c r="AH1381" s="168">
        <v>42684</v>
      </c>
      <c r="AI1381" s="29" t="str">
        <f t="shared" si="86"/>
        <v>～</v>
      </c>
      <c r="AJ1381" s="169">
        <f t="shared" si="84"/>
        <v>44509</v>
      </c>
      <c r="AK1381" s="132" t="s">
        <v>15296</v>
      </c>
      <c r="AL1381" s="23" t="s">
        <v>15300</v>
      </c>
      <c r="AM1381" s="32">
        <v>42684</v>
      </c>
      <c r="AN1381" s="27"/>
      <c r="AO1381" s="91">
        <v>42703</v>
      </c>
      <c r="AP1381" s="25" t="s">
        <v>15294</v>
      </c>
    </row>
    <row r="1382" spans="1:42" s="74" customFormat="1" ht="24.75" customHeight="1" x14ac:dyDescent="0.15">
      <c r="A1382" s="422">
        <v>1379</v>
      </c>
      <c r="B1382" s="268" t="s">
        <v>15290</v>
      </c>
      <c r="C1382" s="23" t="s">
        <v>15292</v>
      </c>
      <c r="D1382" s="24" t="s">
        <v>15293</v>
      </c>
      <c r="E1382" s="23"/>
      <c r="F1382" s="23"/>
      <c r="G1382" s="25" t="s">
        <v>15316</v>
      </c>
      <c r="H1382" s="23" t="s">
        <v>15317</v>
      </c>
      <c r="I1382" s="23" t="s">
        <v>15318</v>
      </c>
      <c r="J1382" s="25" t="s">
        <v>15319</v>
      </c>
      <c r="K1382" s="25" t="s">
        <v>15320</v>
      </c>
      <c r="L1382" s="134" t="s">
        <v>15321</v>
      </c>
      <c r="M1382" s="23" t="s">
        <v>15314</v>
      </c>
      <c r="N1382" s="33" t="s">
        <v>15315</v>
      </c>
      <c r="O1382" s="25" t="s">
        <v>15322</v>
      </c>
      <c r="P1382" s="23" t="s">
        <v>15323</v>
      </c>
      <c r="Q1382" s="25" t="s">
        <v>15324</v>
      </c>
      <c r="R1382" s="25" t="s">
        <v>15325</v>
      </c>
      <c r="S1382" s="23" t="s">
        <v>15326</v>
      </c>
      <c r="T1382" s="23" t="s">
        <v>15327</v>
      </c>
      <c r="U1382" s="25" t="s">
        <v>15310</v>
      </c>
      <c r="V1382" s="23" t="s">
        <v>15312</v>
      </c>
      <c r="W1382" s="25" t="s">
        <v>15311</v>
      </c>
      <c r="X1382" s="25" t="s">
        <v>15313</v>
      </c>
      <c r="Y1382" s="23" t="s">
        <v>15314</v>
      </c>
      <c r="Z1382" s="23" t="s">
        <v>15315</v>
      </c>
      <c r="AA1382" s="33">
        <v>5</v>
      </c>
      <c r="AB1382" s="295" t="str">
        <f t="shared" si="70"/>
        <v>年間</v>
      </c>
      <c r="AC1382" s="268"/>
      <c r="AD1382" s="167">
        <v>1</v>
      </c>
      <c r="AE1382" s="167">
        <v>7800</v>
      </c>
      <c r="AF1382" s="167">
        <f t="shared" si="85"/>
        <v>7800</v>
      </c>
      <c r="AG1382" s="27">
        <v>42675</v>
      </c>
      <c r="AH1382" s="168">
        <v>42684</v>
      </c>
      <c r="AI1382" s="29" t="str">
        <f t="shared" si="86"/>
        <v>～</v>
      </c>
      <c r="AJ1382" s="169">
        <f t="shared" si="84"/>
        <v>44509</v>
      </c>
      <c r="AK1382" s="132" t="s">
        <v>15296</v>
      </c>
      <c r="AL1382" s="23" t="s">
        <v>15301</v>
      </c>
      <c r="AM1382" s="32">
        <v>42684</v>
      </c>
      <c r="AN1382" s="27"/>
      <c r="AO1382" s="91">
        <v>42703</v>
      </c>
      <c r="AP1382" s="25" t="s">
        <v>15294</v>
      </c>
    </row>
    <row r="1383" spans="1:42" s="74" customFormat="1" ht="24.75" customHeight="1" x14ac:dyDescent="0.15">
      <c r="A1383" s="422">
        <v>1380</v>
      </c>
      <c r="B1383" s="268" t="s">
        <v>15291</v>
      </c>
      <c r="C1383" s="23" t="s">
        <v>15292</v>
      </c>
      <c r="D1383" s="24" t="s">
        <v>15293</v>
      </c>
      <c r="E1383" s="23"/>
      <c r="F1383" s="23"/>
      <c r="G1383" s="25" t="s">
        <v>15316</v>
      </c>
      <c r="H1383" s="23" t="s">
        <v>15317</v>
      </c>
      <c r="I1383" s="23" t="s">
        <v>15318</v>
      </c>
      <c r="J1383" s="25" t="s">
        <v>15319</v>
      </c>
      <c r="K1383" s="25" t="s">
        <v>15320</v>
      </c>
      <c r="L1383" s="134" t="s">
        <v>15321</v>
      </c>
      <c r="M1383" s="23" t="s">
        <v>15314</v>
      </c>
      <c r="N1383" s="33" t="s">
        <v>15315</v>
      </c>
      <c r="O1383" s="25" t="s">
        <v>15322</v>
      </c>
      <c r="P1383" s="23" t="s">
        <v>15323</v>
      </c>
      <c r="Q1383" s="25" t="s">
        <v>15324</v>
      </c>
      <c r="R1383" s="25" t="s">
        <v>15325</v>
      </c>
      <c r="S1383" s="23" t="s">
        <v>15326</v>
      </c>
      <c r="T1383" s="23" t="s">
        <v>15327</v>
      </c>
      <c r="U1383" s="25" t="s">
        <v>15310</v>
      </c>
      <c r="V1383" s="23" t="s">
        <v>15312</v>
      </c>
      <c r="W1383" s="25" t="s">
        <v>15311</v>
      </c>
      <c r="X1383" s="25" t="s">
        <v>15313</v>
      </c>
      <c r="Y1383" s="23" t="s">
        <v>15314</v>
      </c>
      <c r="Z1383" s="23" t="s">
        <v>15315</v>
      </c>
      <c r="AA1383" s="33">
        <v>5</v>
      </c>
      <c r="AB1383" s="295" t="str">
        <f t="shared" si="70"/>
        <v>年間</v>
      </c>
      <c r="AC1383" s="268"/>
      <c r="AD1383" s="167">
        <v>1</v>
      </c>
      <c r="AE1383" s="167">
        <v>10800</v>
      </c>
      <c r="AF1383" s="167">
        <f t="shared" si="85"/>
        <v>10800</v>
      </c>
      <c r="AG1383" s="27">
        <v>42675</v>
      </c>
      <c r="AH1383" s="168">
        <v>42684</v>
      </c>
      <c r="AI1383" s="29" t="str">
        <f t="shared" si="86"/>
        <v>～</v>
      </c>
      <c r="AJ1383" s="169">
        <f t="shared" si="84"/>
        <v>44509</v>
      </c>
      <c r="AK1383" s="132" t="s">
        <v>15295</v>
      </c>
      <c r="AL1383" s="23" t="s">
        <v>15302</v>
      </c>
      <c r="AM1383" s="32">
        <v>42684</v>
      </c>
      <c r="AN1383" s="27"/>
      <c r="AO1383" s="91">
        <v>42703</v>
      </c>
      <c r="AP1383" s="25" t="s">
        <v>15294</v>
      </c>
    </row>
    <row r="1384" spans="1:42" s="74" customFormat="1" ht="24.75" customHeight="1" x14ac:dyDescent="0.15">
      <c r="A1384" s="422">
        <v>1381</v>
      </c>
      <c r="B1384" s="268" t="s">
        <v>15383</v>
      </c>
      <c r="C1384" s="23" t="s">
        <v>15384</v>
      </c>
      <c r="D1384" s="24" t="s">
        <v>15393</v>
      </c>
      <c r="E1384" s="23"/>
      <c r="F1384" s="23"/>
      <c r="G1384" s="25" t="s">
        <v>15396</v>
      </c>
      <c r="H1384" s="23" t="s">
        <v>15397</v>
      </c>
      <c r="I1384" s="23" t="s">
        <v>15398</v>
      </c>
      <c r="J1384" s="25" t="s">
        <v>15399</v>
      </c>
      <c r="K1384" s="25" t="s">
        <v>15400</v>
      </c>
      <c r="L1384" s="134" t="s">
        <v>15401</v>
      </c>
      <c r="M1384" s="23" t="s">
        <v>15402</v>
      </c>
      <c r="N1384" s="33" t="s">
        <v>15403</v>
      </c>
      <c r="O1384" s="25" t="s">
        <v>15404</v>
      </c>
      <c r="P1384" s="23" t="s">
        <v>15406</v>
      </c>
      <c r="Q1384" s="25" t="s">
        <v>15405</v>
      </c>
      <c r="R1384" s="25" t="s">
        <v>15408</v>
      </c>
      <c r="S1384" s="23" t="s">
        <v>15409</v>
      </c>
      <c r="T1384" s="23" t="s">
        <v>15410</v>
      </c>
      <c r="U1384" s="25" t="s">
        <v>15404</v>
      </c>
      <c r="V1384" s="23" t="s">
        <v>15406</v>
      </c>
      <c r="W1384" s="25" t="s">
        <v>15405</v>
      </c>
      <c r="X1384" s="25" t="s">
        <v>15407</v>
      </c>
      <c r="Y1384" s="23" t="s">
        <v>10166</v>
      </c>
      <c r="Z1384" s="23" t="s">
        <v>10168</v>
      </c>
      <c r="AA1384" s="33">
        <v>4</v>
      </c>
      <c r="AB1384" s="295" t="str">
        <f t="shared" si="70"/>
        <v>年間</v>
      </c>
      <c r="AC1384" s="268"/>
      <c r="AD1384" s="167">
        <v>1</v>
      </c>
      <c r="AE1384" s="167">
        <v>24000</v>
      </c>
      <c r="AF1384" s="167">
        <f t="shared" si="85"/>
        <v>24000</v>
      </c>
      <c r="AG1384" s="27">
        <v>42705</v>
      </c>
      <c r="AH1384" s="168">
        <v>42705</v>
      </c>
      <c r="AI1384" s="29" t="str">
        <f t="shared" si="86"/>
        <v>～</v>
      </c>
      <c r="AJ1384" s="169">
        <f t="shared" si="84"/>
        <v>44165</v>
      </c>
      <c r="AK1384" s="132" t="s">
        <v>15394</v>
      </c>
      <c r="AL1384" s="23" t="s">
        <v>15411</v>
      </c>
      <c r="AM1384" s="32">
        <v>42705</v>
      </c>
      <c r="AN1384" s="27"/>
      <c r="AO1384" s="91">
        <v>42711</v>
      </c>
      <c r="AP1384" s="25" t="s">
        <v>15395</v>
      </c>
    </row>
    <row r="1385" spans="1:42" s="74" customFormat="1" ht="24.75" customHeight="1" x14ac:dyDescent="0.15">
      <c r="A1385" s="422">
        <v>1382</v>
      </c>
      <c r="B1385" s="268" t="s">
        <v>15383</v>
      </c>
      <c r="C1385" s="23" t="s">
        <v>15384</v>
      </c>
      <c r="D1385" s="24" t="s">
        <v>13474</v>
      </c>
      <c r="E1385" s="23"/>
      <c r="F1385" s="23"/>
      <c r="G1385" s="25" t="s">
        <v>15396</v>
      </c>
      <c r="H1385" s="23" t="s">
        <v>15397</v>
      </c>
      <c r="I1385" s="23" t="s">
        <v>15398</v>
      </c>
      <c r="J1385" s="25" t="s">
        <v>15399</v>
      </c>
      <c r="K1385" s="25" t="s">
        <v>15400</v>
      </c>
      <c r="L1385" s="134" t="s">
        <v>15401</v>
      </c>
      <c r="M1385" s="23" t="s">
        <v>15402</v>
      </c>
      <c r="N1385" s="33" t="s">
        <v>15403</v>
      </c>
      <c r="O1385" s="25" t="s">
        <v>15404</v>
      </c>
      <c r="P1385" s="23" t="s">
        <v>15406</v>
      </c>
      <c r="Q1385" s="25" t="s">
        <v>15405</v>
      </c>
      <c r="R1385" s="25" t="s">
        <v>15408</v>
      </c>
      <c r="S1385" s="23" t="s">
        <v>15409</v>
      </c>
      <c r="T1385" s="23" t="s">
        <v>15410</v>
      </c>
      <c r="U1385" s="25" t="s">
        <v>15404</v>
      </c>
      <c r="V1385" s="23" t="s">
        <v>15406</v>
      </c>
      <c r="W1385" s="25" t="s">
        <v>15405</v>
      </c>
      <c r="X1385" s="25" t="s">
        <v>15407</v>
      </c>
      <c r="Y1385" s="23" t="s">
        <v>10166</v>
      </c>
      <c r="Z1385" s="23" t="s">
        <v>10168</v>
      </c>
      <c r="AA1385" s="33">
        <v>4</v>
      </c>
      <c r="AB1385" s="295" t="str">
        <f t="shared" si="70"/>
        <v>年間</v>
      </c>
      <c r="AC1385" s="268"/>
      <c r="AD1385" s="167">
        <v>1</v>
      </c>
      <c r="AE1385" s="167">
        <v>24000</v>
      </c>
      <c r="AF1385" s="167">
        <f t="shared" si="85"/>
        <v>24000</v>
      </c>
      <c r="AG1385" s="27">
        <v>42705</v>
      </c>
      <c r="AH1385" s="168">
        <v>42705</v>
      </c>
      <c r="AI1385" s="29" t="str">
        <f t="shared" si="86"/>
        <v>～</v>
      </c>
      <c r="AJ1385" s="169">
        <f t="shared" si="84"/>
        <v>44165</v>
      </c>
      <c r="AK1385" s="132" t="s">
        <v>7860</v>
      </c>
      <c r="AL1385" s="23" t="s">
        <v>15412</v>
      </c>
      <c r="AM1385" s="32">
        <v>42705</v>
      </c>
      <c r="AN1385" s="27"/>
      <c r="AO1385" s="91">
        <v>42711</v>
      </c>
      <c r="AP1385" s="25" t="s">
        <v>15395</v>
      </c>
    </row>
    <row r="1386" spans="1:42" s="74" customFormat="1" ht="24.75" customHeight="1" x14ac:dyDescent="0.15">
      <c r="A1386" s="422">
        <v>1383</v>
      </c>
      <c r="B1386" s="268" t="s">
        <v>15425</v>
      </c>
      <c r="C1386" s="23" t="s">
        <v>15426</v>
      </c>
      <c r="D1386" s="24" t="s">
        <v>15427</v>
      </c>
      <c r="E1386" s="23"/>
      <c r="F1386" s="23"/>
      <c r="G1386" s="25" t="s">
        <v>15733</v>
      </c>
      <c r="H1386" s="23" t="s">
        <v>15452</v>
      </c>
      <c r="I1386" s="23" t="s">
        <v>15736</v>
      </c>
      <c r="J1386" s="25" t="s">
        <v>15735</v>
      </c>
      <c r="K1386" s="25" t="s">
        <v>15453</v>
      </c>
      <c r="L1386" s="134" t="s">
        <v>15737</v>
      </c>
      <c r="M1386" s="23" t="s">
        <v>15454</v>
      </c>
      <c r="N1386" s="33" t="s">
        <v>15455</v>
      </c>
      <c r="O1386" s="25" t="s">
        <v>15738</v>
      </c>
      <c r="P1386" s="23" t="s">
        <v>15739</v>
      </c>
      <c r="Q1386" s="25" t="s">
        <v>15740</v>
      </c>
      <c r="R1386" s="25" t="s">
        <v>15741</v>
      </c>
      <c r="S1386" s="23" t="s">
        <v>15459</v>
      </c>
      <c r="T1386" s="23" t="s">
        <v>15460</v>
      </c>
      <c r="U1386" s="25" t="s">
        <v>15732</v>
      </c>
      <c r="V1386" s="23" t="s">
        <v>15452</v>
      </c>
      <c r="W1386" s="25" t="s">
        <v>15734</v>
      </c>
      <c r="X1386" s="25" t="s">
        <v>15453</v>
      </c>
      <c r="Y1386" s="23" t="s">
        <v>15454</v>
      </c>
      <c r="Z1386" s="23" t="s">
        <v>15455</v>
      </c>
      <c r="AA1386" s="33">
        <v>5</v>
      </c>
      <c r="AB1386" s="295" t="str">
        <f t="shared" si="70"/>
        <v>年間</v>
      </c>
      <c r="AC1386" s="268"/>
      <c r="AD1386" s="167">
        <v>1</v>
      </c>
      <c r="AE1386" s="167">
        <v>20400</v>
      </c>
      <c r="AF1386" s="167">
        <f t="shared" si="85"/>
        <v>20400</v>
      </c>
      <c r="AG1386" s="27">
        <v>42705</v>
      </c>
      <c r="AH1386" s="168">
        <v>42736</v>
      </c>
      <c r="AI1386" s="29" t="str">
        <f t="shared" si="86"/>
        <v>～</v>
      </c>
      <c r="AJ1386" s="169">
        <f t="shared" si="84"/>
        <v>44561</v>
      </c>
      <c r="AK1386" s="23" t="s">
        <v>15429</v>
      </c>
      <c r="AL1386" s="132" t="s">
        <v>15742</v>
      </c>
      <c r="AM1386" s="35">
        <v>42736</v>
      </c>
      <c r="AN1386" s="27"/>
      <c r="AO1386" s="104">
        <v>42719</v>
      </c>
      <c r="AP1386" s="25" t="s">
        <v>15428</v>
      </c>
    </row>
    <row r="1387" spans="1:42" s="74" customFormat="1" ht="24.75" customHeight="1" x14ac:dyDescent="0.15">
      <c r="A1387" s="422">
        <v>1384</v>
      </c>
      <c r="B1387" s="268" t="s">
        <v>15425</v>
      </c>
      <c r="C1387" s="23" t="s">
        <v>15426</v>
      </c>
      <c r="D1387" s="24" t="s">
        <v>15427</v>
      </c>
      <c r="E1387" s="23"/>
      <c r="F1387" s="23"/>
      <c r="G1387" s="25" t="s">
        <v>15733</v>
      </c>
      <c r="H1387" s="23" t="s">
        <v>15452</v>
      </c>
      <c r="I1387" s="23" t="s">
        <v>15736</v>
      </c>
      <c r="J1387" s="25" t="s">
        <v>15735</v>
      </c>
      <c r="K1387" s="25" t="s">
        <v>15453</v>
      </c>
      <c r="L1387" s="134" t="s">
        <v>15737</v>
      </c>
      <c r="M1387" s="23" t="s">
        <v>15454</v>
      </c>
      <c r="N1387" s="33" t="s">
        <v>15455</v>
      </c>
      <c r="O1387" s="25" t="s">
        <v>15738</v>
      </c>
      <c r="P1387" s="23" t="s">
        <v>15739</v>
      </c>
      <c r="Q1387" s="25" t="s">
        <v>15740</v>
      </c>
      <c r="R1387" s="25" t="s">
        <v>15741</v>
      </c>
      <c r="S1387" s="23" t="s">
        <v>15459</v>
      </c>
      <c r="T1387" s="23" t="s">
        <v>15460</v>
      </c>
      <c r="U1387" s="25" t="s">
        <v>15732</v>
      </c>
      <c r="V1387" s="23" t="s">
        <v>15452</v>
      </c>
      <c r="W1387" s="25" t="s">
        <v>15734</v>
      </c>
      <c r="X1387" s="25" t="s">
        <v>15453</v>
      </c>
      <c r="Y1387" s="23" t="s">
        <v>15454</v>
      </c>
      <c r="Z1387" s="23" t="s">
        <v>15455</v>
      </c>
      <c r="AA1387" s="33">
        <v>5</v>
      </c>
      <c r="AB1387" s="295" t="str">
        <f t="shared" ref="AB1387:AB1407" si="87">IF(ISBLANK($AA1387),"","年間")</f>
        <v>年間</v>
      </c>
      <c r="AC1387" s="268"/>
      <c r="AD1387" s="167">
        <v>1</v>
      </c>
      <c r="AE1387" s="167">
        <v>20400</v>
      </c>
      <c r="AF1387" s="167">
        <f t="shared" si="85"/>
        <v>20400</v>
      </c>
      <c r="AG1387" s="27">
        <v>42705</v>
      </c>
      <c r="AH1387" s="168">
        <v>42736</v>
      </c>
      <c r="AI1387" s="29" t="str">
        <f t="shared" si="86"/>
        <v>～</v>
      </c>
      <c r="AJ1387" s="169">
        <f t="shared" si="84"/>
        <v>44561</v>
      </c>
      <c r="AK1387" s="23" t="s">
        <v>15429</v>
      </c>
      <c r="AL1387" s="132" t="s">
        <v>15743</v>
      </c>
      <c r="AM1387" s="35">
        <v>42736</v>
      </c>
      <c r="AN1387" s="27"/>
      <c r="AO1387" s="104">
        <v>42719</v>
      </c>
      <c r="AP1387" s="25" t="s">
        <v>15428</v>
      </c>
    </row>
    <row r="1388" spans="1:42" s="74" customFormat="1" ht="24.75" customHeight="1" x14ac:dyDescent="0.15">
      <c r="A1388" s="422">
        <v>1385</v>
      </c>
      <c r="B1388" s="268" t="s">
        <v>15425</v>
      </c>
      <c r="C1388" s="23" t="s">
        <v>15426</v>
      </c>
      <c r="D1388" s="24" t="s">
        <v>15427</v>
      </c>
      <c r="E1388" s="23"/>
      <c r="F1388" s="23"/>
      <c r="G1388" s="25" t="s">
        <v>15733</v>
      </c>
      <c r="H1388" s="23" t="s">
        <v>15452</v>
      </c>
      <c r="I1388" s="23" t="s">
        <v>15736</v>
      </c>
      <c r="J1388" s="25" t="s">
        <v>15735</v>
      </c>
      <c r="K1388" s="25" t="s">
        <v>15453</v>
      </c>
      <c r="L1388" s="134" t="s">
        <v>15737</v>
      </c>
      <c r="M1388" s="23" t="s">
        <v>15454</v>
      </c>
      <c r="N1388" s="33" t="s">
        <v>15455</v>
      </c>
      <c r="O1388" s="25" t="s">
        <v>15738</v>
      </c>
      <c r="P1388" s="23" t="s">
        <v>15739</v>
      </c>
      <c r="Q1388" s="25" t="s">
        <v>15740</v>
      </c>
      <c r="R1388" s="25" t="s">
        <v>15741</v>
      </c>
      <c r="S1388" s="23" t="s">
        <v>15459</v>
      </c>
      <c r="T1388" s="23" t="s">
        <v>15460</v>
      </c>
      <c r="U1388" s="25" t="s">
        <v>15732</v>
      </c>
      <c r="V1388" s="23" t="s">
        <v>15452</v>
      </c>
      <c r="W1388" s="25" t="s">
        <v>15734</v>
      </c>
      <c r="X1388" s="25" t="s">
        <v>15453</v>
      </c>
      <c r="Y1388" s="23" t="s">
        <v>15454</v>
      </c>
      <c r="Z1388" s="23" t="s">
        <v>15455</v>
      </c>
      <c r="AA1388" s="33">
        <v>5</v>
      </c>
      <c r="AB1388" s="295" t="str">
        <f t="shared" si="87"/>
        <v>年間</v>
      </c>
      <c r="AC1388" s="268"/>
      <c r="AD1388" s="167">
        <v>1</v>
      </c>
      <c r="AE1388" s="167">
        <v>20400</v>
      </c>
      <c r="AF1388" s="167">
        <f t="shared" si="85"/>
        <v>20400</v>
      </c>
      <c r="AG1388" s="27">
        <v>42705</v>
      </c>
      <c r="AH1388" s="168">
        <v>42736</v>
      </c>
      <c r="AI1388" s="29" t="str">
        <f t="shared" si="86"/>
        <v>～</v>
      </c>
      <c r="AJ1388" s="169">
        <f t="shared" si="84"/>
        <v>44561</v>
      </c>
      <c r="AK1388" s="23" t="s">
        <v>15429</v>
      </c>
      <c r="AL1388" s="132" t="s">
        <v>15744</v>
      </c>
      <c r="AM1388" s="35">
        <v>42736</v>
      </c>
      <c r="AN1388" s="27"/>
      <c r="AO1388" s="104">
        <v>42719</v>
      </c>
      <c r="AP1388" s="25" t="s">
        <v>15428</v>
      </c>
    </row>
    <row r="1389" spans="1:42" s="74" customFormat="1" ht="24.75" customHeight="1" x14ac:dyDescent="0.15">
      <c r="A1389" s="422">
        <v>1386</v>
      </c>
      <c r="B1389" s="268" t="s">
        <v>15425</v>
      </c>
      <c r="C1389" s="23" t="s">
        <v>15426</v>
      </c>
      <c r="D1389" s="24" t="s">
        <v>15427</v>
      </c>
      <c r="E1389" s="23"/>
      <c r="F1389" s="23"/>
      <c r="G1389" s="25" t="s">
        <v>15733</v>
      </c>
      <c r="H1389" s="23" t="s">
        <v>15452</v>
      </c>
      <c r="I1389" s="23" t="s">
        <v>15736</v>
      </c>
      <c r="J1389" s="25" t="s">
        <v>15735</v>
      </c>
      <c r="K1389" s="25" t="s">
        <v>15453</v>
      </c>
      <c r="L1389" s="134" t="s">
        <v>15737</v>
      </c>
      <c r="M1389" s="23" t="s">
        <v>15454</v>
      </c>
      <c r="N1389" s="33" t="s">
        <v>15455</v>
      </c>
      <c r="O1389" s="25" t="s">
        <v>15738</v>
      </c>
      <c r="P1389" s="23" t="s">
        <v>15739</v>
      </c>
      <c r="Q1389" s="25" t="s">
        <v>15740</v>
      </c>
      <c r="R1389" s="25" t="s">
        <v>15741</v>
      </c>
      <c r="S1389" s="23" t="s">
        <v>15459</v>
      </c>
      <c r="T1389" s="23" t="s">
        <v>15460</v>
      </c>
      <c r="U1389" s="25" t="s">
        <v>15732</v>
      </c>
      <c r="V1389" s="23" t="s">
        <v>15452</v>
      </c>
      <c r="W1389" s="25" t="s">
        <v>15734</v>
      </c>
      <c r="X1389" s="25" t="s">
        <v>15453</v>
      </c>
      <c r="Y1389" s="23" t="s">
        <v>15454</v>
      </c>
      <c r="Z1389" s="23" t="s">
        <v>15455</v>
      </c>
      <c r="AA1389" s="33">
        <v>5</v>
      </c>
      <c r="AB1389" s="295" t="str">
        <f t="shared" si="87"/>
        <v>年間</v>
      </c>
      <c r="AC1389" s="268"/>
      <c r="AD1389" s="167">
        <v>1</v>
      </c>
      <c r="AE1389" s="167">
        <v>20400</v>
      </c>
      <c r="AF1389" s="167">
        <f t="shared" si="85"/>
        <v>20400</v>
      </c>
      <c r="AG1389" s="27">
        <v>42705</v>
      </c>
      <c r="AH1389" s="168">
        <v>42736</v>
      </c>
      <c r="AI1389" s="29" t="str">
        <f t="shared" si="86"/>
        <v>～</v>
      </c>
      <c r="AJ1389" s="169">
        <f t="shared" si="84"/>
        <v>44561</v>
      </c>
      <c r="AK1389" s="23" t="s">
        <v>15429</v>
      </c>
      <c r="AL1389" s="132" t="s">
        <v>15745</v>
      </c>
      <c r="AM1389" s="35">
        <v>42736</v>
      </c>
      <c r="AN1389" s="27"/>
      <c r="AO1389" s="104">
        <v>42719</v>
      </c>
      <c r="AP1389" s="25" t="s">
        <v>15428</v>
      </c>
    </row>
    <row r="1390" spans="1:42" s="74" customFormat="1" ht="24.75" customHeight="1" x14ac:dyDescent="0.15">
      <c r="A1390" s="422">
        <v>1387</v>
      </c>
      <c r="B1390" s="268" t="s">
        <v>15425</v>
      </c>
      <c r="C1390" s="23" t="s">
        <v>15426</v>
      </c>
      <c r="D1390" s="24" t="s">
        <v>15427</v>
      </c>
      <c r="E1390" s="23"/>
      <c r="F1390" s="23"/>
      <c r="G1390" s="25" t="s">
        <v>15733</v>
      </c>
      <c r="H1390" s="23" t="s">
        <v>15452</v>
      </c>
      <c r="I1390" s="23" t="s">
        <v>15736</v>
      </c>
      <c r="J1390" s="25" t="s">
        <v>15735</v>
      </c>
      <c r="K1390" s="25" t="s">
        <v>15453</v>
      </c>
      <c r="L1390" s="134" t="s">
        <v>15737</v>
      </c>
      <c r="M1390" s="23" t="s">
        <v>15454</v>
      </c>
      <c r="N1390" s="33" t="s">
        <v>15455</v>
      </c>
      <c r="O1390" s="25" t="s">
        <v>15738</v>
      </c>
      <c r="P1390" s="23" t="s">
        <v>15739</v>
      </c>
      <c r="Q1390" s="25" t="s">
        <v>15740</v>
      </c>
      <c r="R1390" s="25" t="s">
        <v>15741</v>
      </c>
      <c r="S1390" s="23" t="s">
        <v>15459</v>
      </c>
      <c r="T1390" s="23" t="s">
        <v>15460</v>
      </c>
      <c r="U1390" s="25" t="s">
        <v>15732</v>
      </c>
      <c r="V1390" s="23" t="s">
        <v>15452</v>
      </c>
      <c r="W1390" s="25" t="s">
        <v>15734</v>
      </c>
      <c r="X1390" s="25" t="s">
        <v>15453</v>
      </c>
      <c r="Y1390" s="23" t="s">
        <v>15454</v>
      </c>
      <c r="Z1390" s="23" t="s">
        <v>15455</v>
      </c>
      <c r="AA1390" s="33">
        <v>5</v>
      </c>
      <c r="AB1390" s="295" t="str">
        <f t="shared" si="87"/>
        <v>年間</v>
      </c>
      <c r="AC1390" s="268"/>
      <c r="AD1390" s="167">
        <v>1</v>
      </c>
      <c r="AE1390" s="167">
        <v>20400</v>
      </c>
      <c r="AF1390" s="167">
        <f t="shared" si="85"/>
        <v>20400</v>
      </c>
      <c r="AG1390" s="27">
        <v>42705</v>
      </c>
      <c r="AH1390" s="168">
        <v>42736</v>
      </c>
      <c r="AI1390" s="29" t="str">
        <f t="shared" si="86"/>
        <v>～</v>
      </c>
      <c r="AJ1390" s="169">
        <f t="shared" si="84"/>
        <v>44561</v>
      </c>
      <c r="AK1390" s="23" t="s">
        <v>15429</v>
      </c>
      <c r="AL1390" s="132" t="s">
        <v>15746</v>
      </c>
      <c r="AM1390" s="35">
        <v>42736</v>
      </c>
      <c r="AN1390" s="27"/>
      <c r="AO1390" s="104">
        <v>42719</v>
      </c>
      <c r="AP1390" s="25" t="s">
        <v>15428</v>
      </c>
    </row>
    <row r="1391" spans="1:42" s="74" customFormat="1" ht="24.75" customHeight="1" x14ac:dyDescent="0.15">
      <c r="A1391" s="422">
        <v>1388</v>
      </c>
      <c r="B1391" s="268" t="s">
        <v>15425</v>
      </c>
      <c r="C1391" s="23" t="s">
        <v>15426</v>
      </c>
      <c r="D1391" s="24" t="s">
        <v>15427</v>
      </c>
      <c r="E1391" s="23"/>
      <c r="F1391" s="23"/>
      <c r="G1391" s="25" t="s">
        <v>15733</v>
      </c>
      <c r="H1391" s="23" t="s">
        <v>15452</v>
      </c>
      <c r="I1391" s="23" t="s">
        <v>15736</v>
      </c>
      <c r="J1391" s="25" t="s">
        <v>15735</v>
      </c>
      <c r="K1391" s="25" t="s">
        <v>15453</v>
      </c>
      <c r="L1391" s="134" t="s">
        <v>15737</v>
      </c>
      <c r="M1391" s="23" t="s">
        <v>15454</v>
      </c>
      <c r="N1391" s="33" t="s">
        <v>15455</v>
      </c>
      <c r="O1391" s="25" t="s">
        <v>15738</v>
      </c>
      <c r="P1391" s="23" t="s">
        <v>15739</v>
      </c>
      <c r="Q1391" s="25" t="s">
        <v>15740</v>
      </c>
      <c r="R1391" s="25" t="s">
        <v>15741</v>
      </c>
      <c r="S1391" s="23" t="s">
        <v>15459</v>
      </c>
      <c r="T1391" s="23" t="s">
        <v>15460</v>
      </c>
      <c r="U1391" s="25" t="s">
        <v>15732</v>
      </c>
      <c r="V1391" s="23" t="s">
        <v>15452</v>
      </c>
      <c r="W1391" s="25" t="s">
        <v>15734</v>
      </c>
      <c r="X1391" s="25" t="s">
        <v>15453</v>
      </c>
      <c r="Y1391" s="23" t="s">
        <v>15454</v>
      </c>
      <c r="Z1391" s="23" t="s">
        <v>15455</v>
      </c>
      <c r="AA1391" s="33">
        <v>5</v>
      </c>
      <c r="AB1391" s="295" t="str">
        <f t="shared" si="87"/>
        <v>年間</v>
      </c>
      <c r="AC1391" s="268"/>
      <c r="AD1391" s="167">
        <v>1</v>
      </c>
      <c r="AE1391" s="167">
        <v>20400</v>
      </c>
      <c r="AF1391" s="167">
        <f t="shared" si="85"/>
        <v>20400</v>
      </c>
      <c r="AG1391" s="27">
        <v>42705</v>
      </c>
      <c r="AH1391" s="168">
        <v>42736</v>
      </c>
      <c r="AI1391" s="29" t="str">
        <f t="shared" si="86"/>
        <v>～</v>
      </c>
      <c r="AJ1391" s="169">
        <f t="shared" si="84"/>
        <v>44561</v>
      </c>
      <c r="AK1391" s="23" t="s">
        <v>15429</v>
      </c>
      <c r="AL1391" s="132" t="s">
        <v>15747</v>
      </c>
      <c r="AM1391" s="35">
        <v>42736</v>
      </c>
      <c r="AN1391" s="27"/>
      <c r="AO1391" s="104">
        <v>42719</v>
      </c>
      <c r="AP1391" s="25" t="s">
        <v>15428</v>
      </c>
    </row>
    <row r="1392" spans="1:42" s="74" customFormat="1" ht="24.75" customHeight="1" x14ac:dyDescent="0.15">
      <c r="A1392" s="422">
        <v>1389</v>
      </c>
      <c r="B1392" s="268" t="s">
        <v>15425</v>
      </c>
      <c r="C1392" s="23" t="s">
        <v>15426</v>
      </c>
      <c r="D1392" s="24" t="s">
        <v>15427</v>
      </c>
      <c r="E1392" s="23"/>
      <c r="F1392" s="23"/>
      <c r="G1392" s="25" t="s">
        <v>15733</v>
      </c>
      <c r="H1392" s="23" t="s">
        <v>15452</v>
      </c>
      <c r="I1392" s="23" t="s">
        <v>15736</v>
      </c>
      <c r="J1392" s="25" t="s">
        <v>15735</v>
      </c>
      <c r="K1392" s="25" t="s">
        <v>15453</v>
      </c>
      <c r="L1392" s="134" t="s">
        <v>15737</v>
      </c>
      <c r="M1392" s="23" t="s">
        <v>15454</v>
      </c>
      <c r="N1392" s="33" t="s">
        <v>15455</v>
      </c>
      <c r="O1392" s="25" t="s">
        <v>15738</v>
      </c>
      <c r="P1392" s="23" t="s">
        <v>15739</v>
      </c>
      <c r="Q1392" s="25" t="s">
        <v>15740</v>
      </c>
      <c r="R1392" s="25" t="s">
        <v>15741</v>
      </c>
      <c r="S1392" s="23" t="s">
        <v>15459</v>
      </c>
      <c r="T1392" s="23" t="s">
        <v>15460</v>
      </c>
      <c r="U1392" s="25" t="s">
        <v>15732</v>
      </c>
      <c r="V1392" s="23" t="s">
        <v>15452</v>
      </c>
      <c r="W1392" s="25" t="s">
        <v>15734</v>
      </c>
      <c r="X1392" s="25" t="s">
        <v>15453</v>
      </c>
      <c r="Y1392" s="23" t="s">
        <v>15454</v>
      </c>
      <c r="Z1392" s="23" t="s">
        <v>15455</v>
      </c>
      <c r="AA1392" s="33">
        <v>5</v>
      </c>
      <c r="AB1392" s="295" t="str">
        <f t="shared" si="87"/>
        <v>年間</v>
      </c>
      <c r="AC1392" s="268"/>
      <c r="AD1392" s="167">
        <v>1</v>
      </c>
      <c r="AE1392" s="167">
        <v>20400</v>
      </c>
      <c r="AF1392" s="167">
        <f t="shared" si="85"/>
        <v>20400</v>
      </c>
      <c r="AG1392" s="27">
        <v>42705</v>
      </c>
      <c r="AH1392" s="168">
        <v>42736</v>
      </c>
      <c r="AI1392" s="29" t="str">
        <f t="shared" si="86"/>
        <v>～</v>
      </c>
      <c r="AJ1392" s="169">
        <f t="shared" si="84"/>
        <v>44561</v>
      </c>
      <c r="AK1392" s="23" t="s">
        <v>15429</v>
      </c>
      <c r="AL1392" s="132" t="s">
        <v>15748</v>
      </c>
      <c r="AM1392" s="35">
        <v>42736</v>
      </c>
      <c r="AN1392" s="27"/>
      <c r="AO1392" s="104">
        <v>42719</v>
      </c>
      <c r="AP1392" s="25" t="s">
        <v>15428</v>
      </c>
    </row>
    <row r="1393" spans="1:42" s="74" customFormat="1" ht="24.75" customHeight="1" x14ac:dyDescent="0.15">
      <c r="A1393" s="422">
        <v>1390</v>
      </c>
      <c r="B1393" s="268" t="s">
        <v>15425</v>
      </c>
      <c r="C1393" s="23" t="s">
        <v>15426</v>
      </c>
      <c r="D1393" s="24" t="s">
        <v>15427</v>
      </c>
      <c r="E1393" s="23"/>
      <c r="F1393" s="23"/>
      <c r="G1393" s="25" t="s">
        <v>15733</v>
      </c>
      <c r="H1393" s="23" t="s">
        <v>15452</v>
      </c>
      <c r="I1393" s="23" t="s">
        <v>15736</v>
      </c>
      <c r="J1393" s="25" t="s">
        <v>15735</v>
      </c>
      <c r="K1393" s="25" t="s">
        <v>15453</v>
      </c>
      <c r="L1393" s="134" t="s">
        <v>15737</v>
      </c>
      <c r="M1393" s="23" t="s">
        <v>15454</v>
      </c>
      <c r="N1393" s="33" t="s">
        <v>15455</v>
      </c>
      <c r="O1393" s="25" t="s">
        <v>15738</v>
      </c>
      <c r="P1393" s="23" t="s">
        <v>15739</v>
      </c>
      <c r="Q1393" s="25" t="s">
        <v>15740</v>
      </c>
      <c r="R1393" s="25" t="s">
        <v>15741</v>
      </c>
      <c r="S1393" s="23" t="s">
        <v>15459</v>
      </c>
      <c r="T1393" s="23" t="s">
        <v>15460</v>
      </c>
      <c r="U1393" s="25" t="s">
        <v>15732</v>
      </c>
      <c r="V1393" s="23" t="s">
        <v>15452</v>
      </c>
      <c r="W1393" s="25" t="s">
        <v>15734</v>
      </c>
      <c r="X1393" s="25" t="s">
        <v>15453</v>
      </c>
      <c r="Y1393" s="23" t="s">
        <v>15454</v>
      </c>
      <c r="Z1393" s="23" t="s">
        <v>15455</v>
      </c>
      <c r="AA1393" s="33">
        <v>5</v>
      </c>
      <c r="AB1393" s="295" t="str">
        <f t="shared" si="87"/>
        <v>年間</v>
      </c>
      <c r="AC1393" s="268"/>
      <c r="AD1393" s="167">
        <v>1</v>
      </c>
      <c r="AE1393" s="167">
        <v>20400</v>
      </c>
      <c r="AF1393" s="167">
        <f t="shared" si="85"/>
        <v>20400</v>
      </c>
      <c r="AG1393" s="27">
        <v>42705</v>
      </c>
      <c r="AH1393" s="168">
        <v>42736</v>
      </c>
      <c r="AI1393" s="29" t="str">
        <f t="shared" si="86"/>
        <v>～</v>
      </c>
      <c r="AJ1393" s="169">
        <f t="shared" si="84"/>
        <v>44561</v>
      </c>
      <c r="AK1393" s="23" t="s">
        <v>15429</v>
      </c>
      <c r="AL1393" s="132" t="s">
        <v>15749</v>
      </c>
      <c r="AM1393" s="35">
        <v>42736</v>
      </c>
      <c r="AN1393" s="27"/>
      <c r="AO1393" s="104">
        <v>42719</v>
      </c>
      <c r="AP1393" s="25" t="s">
        <v>15428</v>
      </c>
    </row>
    <row r="1394" spans="1:42" s="74" customFormat="1" ht="24.75" customHeight="1" x14ac:dyDescent="0.15">
      <c r="A1394" s="422">
        <v>1391</v>
      </c>
      <c r="B1394" s="268" t="s">
        <v>15425</v>
      </c>
      <c r="C1394" s="23" t="s">
        <v>15426</v>
      </c>
      <c r="D1394" s="24" t="s">
        <v>15427</v>
      </c>
      <c r="E1394" s="23"/>
      <c r="F1394" s="23"/>
      <c r="G1394" s="25" t="s">
        <v>15733</v>
      </c>
      <c r="H1394" s="23" t="s">
        <v>15452</v>
      </c>
      <c r="I1394" s="23" t="s">
        <v>15736</v>
      </c>
      <c r="J1394" s="25" t="s">
        <v>15735</v>
      </c>
      <c r="K1394" s="25" t="s">
        <v>15453</v>
      </c>
      <c r="L1394" s="134" t="s">
        <v>15737</v>
      </c>
      <c r="M1394" s="23" t="s">
        <v>15454</v>
      </c>
      <c r="N1394" s="33" t="s">
        <v>15455</v>
      </c>
      <c r="O1394" s="25" t="s">
        <v>15738</v>
      </c>
      <c r="P1394" s="23" t="s">
        <v>15739</v>
      </c>
      <c r="Q1394" s="25" t="s">
        <v>15740</v>
      </c>
      <c r="R1394" s="25" t="s">
        <v>15741</v>
      </c>
      <c r="S1394" s="23" t="s">
        <v>15459</v>
      </c>
      <c r="T1394" s="23" t="s">
        <v>15460</v>
      </c>
      <c r="U1394" s="25" t="s">
        <v>15732</v>
      </c>
      <c r="V1394" s="23" t="s">
        <v>15452</v>
      </c>
      <c r="W1394" s="25" t="s">
        <v>15734</v>
      </c>
      <c r="X1394" s="25" t="s">
        <v>15453</v>
      </c>
      <c r="Y1394" s="23" t="s">
        <v>15454</v>
      </c>
      <c r="Z1394" s="23" t="s">
        <v>15455</v>
      </c>
      <c r="AA1394" s="33">
        <v>5</v>
      </c>
      <c r="AB1394" s="295" t="str">
        <f t="shared" si="87"/>
        <v>年間</v>
      </c>
      <c r="AC1394" s="268"/>
      <c r="AD1394" s="167">
        <v>1</v>
      </c>
      <c r="AE1394" s="167">
        <v>20400</v>
      </c>
      <c r="AF1394" s="167">
        <f t="shared" si="85"/>
        <v>20400</v>
      </c>
      <c r="AG1394" s="27">
        <v>42705</v>
      </c>
      <c r="AH1394" s="168">
        <v>42736</v>
      </c>
      <c r="AI1394" s="29" t="str">
        <f t="shared" si="86"/>
        <v>～</v>
      </c>
      <c r="AJ1394" s="169">
        <f t="shared" si="84"/>
        <v>44561</v>
      </c>
      <c r="AK1394" s="23" t="s">
        <v>15429</v>
      </c>
      <c r="AL1394" s="132" t="s">
        <v>15750</v>
      </c>
      <c r="AM1394" s="35">
        <v>42736</v>
      </c>
      <c r="AN1394" s="27"/>
      <c r="AO1394" s="104">
        <v>42719</v>
      </c>
      <c r="AP1394" s="25" t="s">
        <v>15428</v>
      </c>
    </row>
    <row r="1395" spans="1:42" s="74" customFormat="1" ht="24.75" customHeight="1" x14ac:dyDescent="0.15">
      <c r="A1395" s="422">
        <v>1392</v>
      </c>
      <c r="B1395" s="268" t="s">
        <v>15425</v>
      </c>
      <c r="C1395" s="23" t="s">
        <v>15426</v>
      </c>
      <c r="D1395" s="24" t="s">
        <v>15427</v>
      </c>
      <c r="E1395" s="23"/>
      <c r="F1395" s="23"/>
      <c r="G1395" s="25" t="s">
        <v>15733</v>
      </c>
      <c r="H1395" s="23" t="s">
        <v>15452</v>
      </c>
      <c r="I1395" s="23" t="s">
        <v>15736</v>
      </c>
      <c r="J1395" s="25" t="s">
        <v>15735</v>
      </c>
      <c r="K1395" s="25" t="s">
        <v>15453</v>
      </c>
      <c r="L1395" s="134" t="s">
        <v>15737</v>
      </c>
      <c r="M1395" s="23" t="s">
        <v>15454</v>
      </c>
      <c r="N1395" s="33" t="s">
        <v>15455</v>
      </c>
      <c r="O1395" s="25" t="s">
        <v>15738</v>
      </c>
      <c r="P1395" s="23" t="s">
        <v>15739</v>
      </c>
      <c r="Q1395" s="25" t="s">
        <v>15740</v>
      </c>
      <c r="R1395" s="25" t="s">
        <v>15741</v>
      </c>
      <c r="S1395" s="23" t="s">
        <v>15459</v>
      </c>
      <c r="T1395" s="23" t="s">
        <v>15460</v>
      </c>
      <c r="U1395" s="25" t="s">
        <v>15732</v>
      </c>
      <c r="V1395" s="23" t="s">
        <v>15452</v>
      </c>
      <c r="W1395" s="25" t="s">
        <v>15734</v>
      </c>
      <c r="X1395" s="25" t="s">
        <v>15453</v>
      </c>
      <c r="Y1395" s="23" t="s">
        <v>15454</v>
      </c>
      <c r="Z1395" s="23" t="s">
        <v>15455</v>
      </c>
      <c r="AA1395" s="33">
        <v>5</v>
      </c>
      <c r="AB1395" s="295" t="str">
        <f t="shared" si="87"/>
        <v>年間</v>
      </c>
      <c r="AC1395" s="268"/>
      <c r="AD1395" s="167">
        <v>1</v>
      </c>
      <c r="AE1395" s="167">
        <v>20400</v>
      </c>
      <c r="AF1395" s="167">
        <f t="shared" si="85"/>
        <v>20400</v>
      </c>
      <c r="AG1395" s="27">
        <v>42705</v>
      </c>
      <c r="AH1395" s="168">
        <v>42736</v>
      </c>
      <c r="AI1395" s="29" t="str">
        <f t="shared" si="86"/>
        <v>～</v>
      </c>
      <c r="AJ1395" s="169">
        <f t="shared" si="84"/>
        <v>44561</v>
      </c>
      <c r="AK1395" s="23" t="s">
        <v>15429</v>
      </c>
      <c r="AL1395" s="132" t="s">
        <v>15751</v>
      </c>
      <c r="AM1395" s="35">
        <v>42736</v>
      </c>
      <c r="AN1395" s="27"/>
      <c r="AO1395" s="104">
        <v>42719</v>
      </c>
      <c r="AP1395" s="25" t="s">
        <v>15428</v>
      </c>
    </row>
    <row r="1396" spans="1:42" s="74" customFormat="1" ht="24.75" customHeight="1" x14ac:dyDescent="0.15">
      <c r="A1396" s="422">
        <v>1393</v>
      </c>
      <c r="B1396" s="268" t="s">
        <v>15425</v>
      </c>
      <c r="C1396" s="23" t="s">
        <v>15426</v>
      </c>
      <c r="D1396" s="24" t="s">
        <v>15427</v>
      </c>
      <c r="E1396" s="23"/>
      <c r="F1396" s="23"/>
      <c r="G1396" s="25" t="s">
        <v>15733</v>
      </c>
      <c r="H1396" s="23" t="s">
        <v>15452</v>
      </c>
      <c r="I1396" s="23" t="s">
        <v>15736</v>
      </c>
      <c r="J1396" s="25" t="s">
        <v>15735</v>
      </c>
      <c r="K1396" s="25" t="s">
        <v>15453</v>
      </c>
      <c r="L1396" s="134" t="s">
        <v>15737</v>
      </c>
      <c r="M1396" s="23" t="s">
        <v>15454</v>
      </c>
      <c r="N1396" s="33" t="s">
        <v>15455</v>
      </c>
      <c r="O1396" s="25" t="s">
        <v>15738</v>
      </c>
      <c r="P1396" s="23" t="s">
        <v>15739</v>
      </c>
      <c r="Q1396" s="25" t="s">
        <v>15740</v>
      </c>
      <c r="R1396" s="25" t="s">
        <v>15741</v>
      </c>
      <c r="S1396" s="23" t="s">
        <v>15459</v>
      </c>
      <c r="T1396" s="23" t="s">
        <v>15460</v>
      </c>
      <c r="U1396" s="25" t="s">
        <v>15732</v>
      </c>
      <c r="V1396" s="23" t="s">
        <v>15452</v>
      </c>
      <c r="W1396" s="25" t="s">
        <v>15734</v>
      </c>
      <c r="X1396" s="25" t="s">
        <v>15453</v>
      </c>
      <c r="Y1396" s="23" t="s">
        <v>15454</v>
      </c>
      <c r="Z1396" s="23" t="s">
        <v>15455</v>
      </c>
      <c r="AA1396" s="33">
        <v>5</v>
      </c>
      <c r="AB1396" s="295" t="str">
        <f t="shared" si="87"/>
        <v>年間</v>
      </c>
      <c r="AC1396" s="268"/>
      <c r="AD1396" s="167">
        <v>1</v>
      </c>
      <c r="AE1396" s="167">
        <v>20400</v>
      </c>
      <c r="AF1396" s="167">
        <f t="shared" si="85"/>
        <v>20400</v>
      </c>
      <c r="AG1396" s="27">
        <v>42705</v>
      </c>
      <c r="AH1396" s="168">
        <v>42736</v>
      </c>
      <c r="AI1396" s="29" t="str">
        <f t="shared" si="86"/>
        <v>～</v>
      </c>
      <c r="AJ1396" s="169">
        <f t="shared" si="84"/>
        <v>44561</v>
      </c>
      <c r="AK1396" s="23" t="s">
        <v>15429</v>
      </c>
      <c r="AL1396" s="132" t="s">
        <v>15752</v>
      </c>
      <c r="AM1396" s="35">
        <v>42736</v>
      </c>
      <c r="AN1396" s="27"/>
      <c r="AO1396" s="104">
        <v>42719</v>
      </c>
      <c r="AP1396" s="25" t="s">
        <v>15428</v>
      </c>
    </row>
    <row r="1397" spans="1:42" s="74" customFormat="1" ht="24.75" customHeight="1" x14ac:dyDescent="0.15">
      <c r="A1397" s="422">
        <v>1394</v>
      </c>
      <c r="B1397" s="268" t="s">
        <v>15425</v>
      </c>
      <c r="C1397" s="23" t="s">
        <v>15426</v>
      </c>
      <c r="D1397" s="24" t="s">
        <v>15427</v>
      </c>
      <c r="E1397" s="23"/>
      <c r="F1397" s="23"/>
      <c r="G1397" s="25" t="s">
        <v>15733</v>
      </c>
      <c r="H1397" s="23" t="s">
        <v>15452</v>
      </c>
      <c r="I1397" s="23" t="s">
        <v>15736</v>
      </c>
      <c r="J1397" s="25" t="s">
        <v>15735</v>
      </c>
      <c r="K1397" s="25" t="s">
        <v>15453</v>
      </c>
      <c r="L1397" s="134" t="s">
        <v>15737</v>
      </c>
      <c r="M1397" s="23" t="s">
        <v>15454</v>
      </c>
      <c r="N1397" s="33" t="s">
        <v>15455</v>
      </c>
      <c r="O1397" s="25" t="s">
        <v>15738</v>
      </c>
      <c r="P1397" s="23" t="s">
        <v>15739</v>
      </c>
      <c r="Q1397" s="25" t="s">
        <v>15740</v>
      </c>
      <c r="R1397" s="25" t="s">
        <v>15741</v>
      </c>
      <c r="S1397" s="23" t="s">
        <v>15459</v>
      </c>
      <c r="T1397" s="23" t="s">
        <v>15460</v>
      </c>
      <c r="U1397" s="25" t="s">
        <v>15732</v>
      </c>
      <c r="V1397" s="23" t="s">
        <v>15452</v>
      </c>
      <c r="W1397" s="25" t="s">
        <v>15734</v>
      </c>
      <c r="X1397" s="25" t="s">
        <v>15453</v>
      </c>
      <c r="Y1397" s="23" t="s">
        <v>15454</v>
      </c>
      <c r="Z1397" s="23" t="s">
        <v>15455</v>
      </c>
      <c r="AA1397" s="33">
        <v>5</v>
      </c>
      <c r="AB1397" s="295" t="str">
        <f t="shared" si="87"/>
        <v>年間</v>
      </c>
      <c r="AC1397" s="268"/>
      <c r="AD1397" s="167">
        <v>1</v>
      </c>
      <c r="AE1397" s="167">
        <v>20400</v>
      </c>
      <c r="AF1397" s="167">
        <f t="shared" si="85"/>
        <v>20400</v>
      </c>
      <c r="AG1397" s="27">
        <v>42705</v>
      </c>
      <c r="AH1397" s="168">
        <v>42736</v>
      </c>
      <c r="AI1397" s="29" t="str">
        <f t="shared" si="86"/>
        <v>～</v>
      </c>
      <c r="AJ1397" s="169">
        <f t="shared" si="84"/>
        <v>44561</v>
      </c>
      <c r="AK1397" s="23" t="s">
        <v>15429</v>
      </c>
      <c r="AL1397" s="132" t="s">
        <v>15753</v>
      </c>
      <c r="AM1397" s="35">
        <v>42736</v>
      </c>
      <c r="AN1397" s="27"/>
      <c r="AO1397" s="104">
        <v>42719</v>
      </c>
      <c r="AP1397" s="25" t="s">
        <v>15428</v>
      </c>
    </row>
    <row r="1398" spans="1:42" s="74" customFormat="1" ht="24.75" customHeight="1" x14ac:dyDescent="0.15">
      <c r="A1398" s="422">
        <v>1395</v>
      </c>
      <c r="B1398" s="268" t="s">
        <v>15425</v>
      </c>
      <c r="C1398" s="23" t="s">
        <v>15426</v>
      </c>
      <c r="D1398" s="24" t="s">
        <v>15427</v>
      </c>
      <c r="E1398" s="23"/>
      <c r="F1398" s="23"/>
      <c r="G1398" s="25" t="s">
        <v>15733</v>
      </c>
      <c r="H1398" s="23" t="s">
        <v>15452</v>
      </c>
      <c r="I1398" s="23" t="s">
        <v>15736</v>
      </c>
      <c r="J1398" s="25" t="s">
        <v>15735</v>
      </c>
      <c r="K1398" s="25" t="s">
        <v>15453</v>
      </c>
      <c r="L1398" s="134" t="s">
        <v>15737</v>
      </c>
      <c r="M1398" s="23" t="s">
        <v>15454</v>
      </c>
      <c r="N1398" s="33" t="s">
        <v>15455</v>
      </c>
      <c r="O1398" s="25" t="s">
        <v>15738</v>
      </c>
      <c r="P1398" s="23" t="s">
        <v>15739</v>
      </c>
      <c r="Q1398" s="25" t="s">
        <v>15740</v>
      </c>
      <c r="R1398" s="25" t="s">
        <v>15741</v>
      </c>
      <c r="S1398" s="23" t="s">
        <v>15459</v>
      </c>
      <c r="T1398" s="23" t="s">
        <v>15460</v>
      </c>
      <c r="U1398" s="25" t="s">
        <v>15732</v>
      </c>
      <c r="V1398" s="23" t="s">
        <v>15452</v>
      </c>
      <c r="W1398" s="25" t="s">
        <v>15734</v>
      </c>
      <c r="X1398" s="25" t="s">
        <v>15453</v>
      </c>
      <c r="Y1398" s="23" t="s">
        <v>15454</v>
      </c>
      <c r="Z1398" s="23" t="s">
        <v>15455</v>
      </c>
      <c r="AA1398" s="33">
        <v>5</v>
      </c>
      <c r="AB1398" s="295" t="str">
        <f t="shared" si="87"/>
        <v>年間</v>
      </c>
      <c r="AC1398" s="268"/>
      <c r="AD1398" s="167">
        <v>1</v>
      </c>
      <c r="AE1398" s="167">
        <v>20400</v>
      </c>
      <c r="AF1398" s="167">
        <f t="shared" si="85"/>
        <v>20400</v>
      </c>
      <c r="AG1398" s="27">
        <v>42705</v>
      </c>
      <c r="AH1398" s="168">
        <v>42736</v>
      </c>
      <c r="AI1398" s="29" t="str">
        <f t="shared" si="86"/>
        <v>～</v>
      </c>
      <c r="AJ1398" s="169">
        <f t="shared" si="84"/>
        <v>44561</v>
      </c>
      <c r="AK1398" s="23" t="s">
        <v>15429</v>
      </c>
      <c r="AL1398" s="132" t="s">
        <v>15754</v>
      </c>
      <c r="AM1398" s="35">
        <v>42736</v>
      </c>
      <c r="AN1398" s="27"/>
      <c r="AO1398" s="104">
        <v>42719</v>
      </c>
      <c r="AP1398" s="25" t="s">
        <v>15428</v>
      </c>
    </row>
    <row r="1399" spans="1:42" s="74" customFormat="1" ht="24.75" customHeight="1" x14ac:dyDescent="0.15">
      <c r="A1399" s="422">
        <v>1396</v>
      </c>
      <c r="B1399" s="268" t="s">
        <v>15425</v>
      </c>
      <c r="C1399" s="23" t="s">
        <v>15426</v>
      </c>
      <c r="D1399" s="24" t="s">
        <v>15427</v>
      </c>
      <c r="E1399" s="23"/>
      <c r="F1399" s="23"/>
      <c r="G1399" s="25" t="s">
        <v>15733</v>
      </c>
      <c r="H1399" s="23" t="s">
        <v>15452</v>
      </c>
      <c r="I1399" s="23" t="s">
        <v>15736</v>
      </c>
      <c r="J1399" s="25" t="s">
        <v>15735</v>
      </c>
      <c r="K1399" s="25" t="s">
        <v>15453</v>
      </c>
      <c r="L1399" s="134" t="s">
        <v>15737</v>
      </c>
      <c r="M1399" s="23" t="s">
        <v>15454</v>
      </c>
      <c r="N1399" s="33" t="s">
        <v>15455</v>
      </c>
      <c r="O1399" s="25" t="s">
        <v>15738</v>
      </c>
      <c r="P1399" s="23" t="s">
        <v>15739</v>
      </c>
      <c r="Q1399" s="25" t="s">
        <v>15740</v>
      </c>
      <c r="R1399" s="25" t="s">
        <v>15741</v>
      </c>
      <c r="S1399" s="23" t="s">
        <v>15459</v>
      </c>
      <c r="T1399" s="23" t="s">
        <v>15460</v>
      </c>
      <c r="U1399" s="25" t="s">
        <v>15732</v>
      </c>
      <c r="V1399" s="23" t="s">
        <v>15452</v>
      </c>
      <c r="W1399" s="25" t="s">
        <v>15734</v>
      </c>
      <c r="X1399" s="25" t="s">
        <v>15453</v>
      </c>
      <c r="Y1399" s="23" t="s">
        <v>15454</v>
      </c>
      <c r="Z1399" s="23" t="s">
        <v>15455</v>
      </c>
      <c r="AA1399" s="33">
        <v>5</v>
      </c>
      <c r="AB1399" s="295" t="str">
        <f t="shared" si="87"/>
        <v>年間</v>
      </c>
      <c r="AC1399" s="268"/>
      <c r="AD1399" s="167">
        <v>1</v>
      </c>
      <c r="AE1399" s="167">
        <v>20400</v>
      </c>
      <c r="AF1399" s="167">
        <f t="shared" si="85"/>
        <v>20400</v>
      </c>
      <c r="AG1399" s="27">
        <v>42705</v>
      </c>
      <c r="AH1399" s="168">
        <v>42736</v>
      </c>
      <c r="AI1399" s="29" t="str">
        <f t="shared" si="86"/>
        <v>～</v>
      </c>
      <c r="AJ1399" s="169">
        <f t="shared" si="84"/>
        <v>44561</v>
      </c>
      <c r="AK1399" s="23" t="s">
        <v>15429</v>
      </c>
      <c r="AL1399" s="132" t="s">
        <v>15755</v>
      </c>
      <c r="AM1399" s="35">
        <v>42736</v>
      </c>
      <c r="AN1399" s="27"/>
      <c r="AO1399" s="104">
        <v>42719</v>
      </c>
      <c r="AP1399" s="25" t="s">
        <v>15428</v>
      </c>
    </row>
    <row r="1400" spans="1:42" s="74" customFormat="1" ht="24.75" customHeight="1" x14ac:dyDescent="0.15">
      <c r="A1400" s="422">
        <v>1397</v>
      </c>
      <c r="B1400" s="268" t="s">
        <v>15425</v>
      </c>
      <c r="C1400" s="23" t="s">
        <v>15426</v>
      </c>
      <c r="D1400" s="24" t="s">
        <v>15427</v>
      </c>
      <c r="E1400" s="23"/>
      <c r="F1400" s="23"/>
      <c r="G1400" s="25" t="s">
        <v>15733</v>
      </c>
      <c r="H1400" s="23" t="s">
        <v>15452</v>
      </c>
      <c r="I1400" s="23" t="s">
        <v>15736</v>
      </c>
      <c r="J1400" s="25" t="s">
        <v>15735</v>
      </c>
      <c r="K1400" s="25" t="s">
        <v>15453</v>
      </c>
      <c r="L1400" s="134" t="s">
        <v>15737</v>
      </c>
      <c r="M1400" s="23" t="s">
        <v>15454</v>
      </c>
      <c r="N1400" s="33" t="s">
        <v>15455</v>
      </c>
      <c r="O1400" s="25" t="s">
        <v>15738</v>
      </c>
      <c r="P1400" s="23" t="s">
        <v>15739</v>
      </c>
      <c r="Q1400" s="25" t="s">
        <v>15740</v>
      </c>
      <c r="R1400" s="25" t="s">
        <v>15741</v>
      </c>
      <c r="S1400" s="23" t="s">
        <v>15459</v>
      </c>
      <c r="T1400" s="23" t="s">
        <v>15460</v>
      </c>
      <c r="U1400" s="25" t="s">
        <v>15732</v>
      </c>
      <c r="V1400" s="23" t="s">
        <v>15452</v>
      </c>
      <c r="W1400" s="25" t="s">
        <v>15734</v>
      </c>
      <c r="X1400" s="25" t="s">
        <v>15453</v>
      </c>
      <c r="Y1400" s="23" t="s">
        <v>15454</v>
      </c>
      <c r="Z1400" s="23" t="s">
        <v>15455</v>
      </c>
      <c r="AA1400" s="33">
        <v>5</v>
      </c>
      <c r="AB1400" s="295" t="str">
        <f t="shared" si="87"/>
        <v>年間</v>
      </c>
      <c r="AC1400" s="268"/>
      <c r="AD1400" s="167">
        <v>1</v>
      </c>
      <c r="AE1400" s="167">
        <v>20400</v>
      </c>
      <c r="AF1400" s="167">
        <f t="shared" si="85"/>
        <v>20400</v>
      </c>
      <c r="AG1400" s="27">
        <v>42705</v>
      </c>
      <c r="AH1400" s="168">
        <v>42736</v>
      </c>
      <c r="AI1400" s="29" t="str">
        <f t="shared" si="86"/>
        <v>～</v>
      </c>
      <c r="AJ1400" s="169">
        <f t="shared" si="84"/>
        <v>44561</v>
      </c>
      <c r="AK1400" s="23" t="s">
        <v>15429</v>
      </c>
      <c r="AL1400" s="132" t="s">
        <v>15756</v>
      </c>
      <c r="AM1400" s="35">
        <v>42736</v>
      </c>
      <c r="AN1400" s="27"/>
      <c r="AO1400" s="104">
        <v>42719</v>
      </c>
      <c r="AP1400" s="25" t="s">
        <v>15428</v>
      </c>
    </row>
    <row r="1401" spans="1:42" s="74" customFormat="1" ht="24.75" customHeight="1" x14ac:dyDescent="0.15">
      <c r="A1401" s="422">
        <v>1398</v>
      </c>
      <c r="B1401" s="268" t="s">
        <v>15425</v>
      </c>
      <c r="C1401" s="23" t="s">
        <v>15426</v>
      </c>
      <c r="D1401" s="24" t="s">
        <v>15427</v>
      </c>
      <c r="E1401" s="23"/>
      <c r="F1401" s="23"/>
      <c r="G1401" s="25" t="s">
        <v>15733</v>
      </c>
      <c r="H1401" s="23" t="s">
        <v>15452</v>
      </c>
      <c r="I1401" s="23" t="s">
        <v>15736</v>
      </c>
      <c r="J1401" s="25" t="s">
        <v>15735</v>
      </c>
      <c r="K1401" s="25" t="s">
        <v>15453</v>
      </c>
      <c r="L1401" s="134" t="s">
        <v>15737</v>
      </c>
      <c r="M1401" s="23" t="s">
        <v>15454</v>
      </c>
      <c r="N1401" s="33" t="s">
        <v>15455</v>
      </c>
      <c r="O1401" s="25" t="s">
        <v>15738</v>
      </c>
      <c r="P1401" s="23" t="s">
        <v>15739</v>
      </c>
      <c r="Q1401" s="25" t="s">
        <v>15740</v>
      </c>
      <c r="R1401" s="25" t="s">
        <v>15741</v>
      </c>
      <c r="S1401" s="23" t="s">
        <v>15459</v>
      </c>
      <c r="T1401" s="23" t="s">
        <v>15460</v>
      </c>
      <c r="U1401" s="25" t="s">
        <v>15732</v>
      </c>
      <c r="V1401" s="23" t="s">
        <v>15452</v>
      </c>
      <c r="W1401" s="25" t="s">
        <v>15734</v>
      </c>
      <c r="X1401" s="25" t="s">
        <v>15453</v>
      </c>
      <c r="Y1401" s="23" t="s">
        <v>15454</v>
      </c>
      <c r="Z1401" s="23" t="s">
        <v>15455</v>
      </c>
      <c r="AA1401" s="33">
        <v>5</v>
      </c>
      <c r="AB1401" s="295" t="str">
        <f t="shared" si="87"/>
        <v>年間</v>
      </c>
      <c r="AC1401" s="268"/>
      <c r="AD1401" s="167">
        <v>1</v>
      </c>
      <c r="AE1401" s="167">
        <v>20400</v>
      </c>
      <c r="AF1401" s="167">
        <f t="shared" si="85"/>
        <v>20400</v>
      </c>
      <c r="AG1401" s="27">
        <v>42705</v>
      </c>
      <c r="AH1401" s="168">
        <v>42736</v>
      </c>
      <c r="AI1401" s="29" t="str">
        <f t="shared" si="86"/>
        <v>～</v>
      </c>
      <c r="AJ1401" s="169">
        <f t="shared" si="84"/>
        <v>44561</v>
      </c>
      <c r="AK1401" s="23" t="s">
        <v>15429</v>
      </c>
      <c r="AL1401" s="132" t="s">
        <v>15757</v>
      </c>
      <c r="AM1401" s="35">
        <v>42736</v>
      </c>
      <c r="AN1401" s="27"/>
      <c r="AO1401" s="104">
        <v>42719</v>
      </c>
      <c r="AP1401" s="25" t="s">
        <v>15428</v>
      </c>
    </row>
    <row r="1402" spans="1:42" s="74" customFormat="1" ht="24.75" customHeight="1" x14ac:dyDescent="0.15">
      <c r="A1402" s="422">
        <v>1399</v>
      </c>
      <c r="B1402" s="268" t="s">
        <v>15425</v>
      </c>
      <c r="C1402" s="23" t="s">
        <v>15426</v>
      </c>
      <c r="D1402" s="24" t="s">
        <v>15427</v>
      </c>
      <c r="E1402" s="23"/>
      <c r="F1402" s="23"/>
      <c r="G1402" s="25" t="s">
        <v>15733</v>
      </c>
      <c r="H1402" s="23" t="s">
        <v>15452</v>
      </c>
      <c r="I1402" s="23" t="s">
        <v>15736</v>
      </c>
      <c r="J1402" s="25" t="s">
        <v>15735</v>
      </c>
      <c r="K1402" s="25" t="s">
        <v>15453</v>
      </c>
      <c r="L1402" s="134" t="s">
        <v>15737</v>
      </c>
      <c r="M1402" s="23" t="s">
        <v>15454</v>
      </c>
      <c r="N1402" s="33" t="s">
        <v>15455</v>
      </c>
      <c r="O1402" s="25" t="s">
        <v>15738</v>
      </c>
      <c r="P1402" s="23" t="s">
        <v>15739</v>
      </c>
      <c r="Q1402" s="25" t="s">
        <v>15740</v>
      </c>
      <c r="R1402" s="25" t="s">
        <v>15741</v>
      </c>
      <c r="S1402" s="23" t="s">
        <v>15459</v>
      </c>
      <c r="T1402" s="23" t="s">
        <v>15460</v>
      </c>
      <c r="U1402" s="25" t="s">
        <v>15732</v>
      </c>
      <c r="V1402" s="23" t="s">
        <v>15452</v>
      </c>
      <c r="W1402" s="25" t="s">
        <v>15734</v>
      </c>
      <c r="X1402" s="25" t="s">
        <v>15453</v>
      </c>
      <c r="Y1402" s="23" t="s">
        <v>15454</v>
      </c>
      <c r="Z1402" s="23" t="s">
        <v>15455</v>
      </c>
      <c r="AA1402" s="33">
        <v>5</v>
      </c>
      <c r="AB1402" s="295" t="str">
        <f t="shared" si="87"/>
        <v>年間</v>
      </c>
      <c r="AC1402" s="268"/>
      <c r="AD1402" s="167">
        <v>1</v>
      </c>
      <c r="AE1402" s="167">
        <v>20400</v>
      </c>
      <c r="AF1402" s="167">
        <f t="shared" si="85"/>
        <v>20400</v>
      </c>
      <c r="AG1402" s="27">
        <v>42705</v>
      </c>
      <c r="AH1402" s="168">
        <v>42736</v>
      </c>
      <c r="AI1402" s="29" t="str">
        <f t="shared" si="86"/>
        <v>～</v>
      </c>
      <c r="AJ1402" s="169">
        <f t="shared" si="84"/>
        <v>44561</v>
      </c>
      <c r="AK1402" s="23" t="s">
        <v>15429</v>
      </c>
      <c r="AL1402" s="132" t="s">
        <v>15758</v>
      </c>
      <c r="AM1402" s="35">
        <v>42736</v>
      </c>
      <c r="AN1402" s="27"/>
      <c r="AO1402" s="104">
        <v>42719</v>
      </c>
      <c r="AP1402" s="25" t="s">
        <v>15428</v>
      </c>
    </row>
    <row r="1403" spans="1:42" s="74" customFormat="1" ht="24.75" customHeight="1" x14ac:dyDescent="0.15">
      <c r="A1403" s="422">
        <v>1400</v>
      </c>
      <c r="B1403" s="268" t="s">
        <v>15425</v>
      </c>
      <c r="C1403" s="23" t="s">
        <v>15426</v>
      </c>
      <c r="D1403" s="24" t="s">
        <v>15427</v>
      </c>
      <c r="E1403" s="23"/>
      <c r="F1403" s="23"/>
      <c r="G1403" s="25" t="s">
        <v>15733</v>
      </c>
      <c r="H1403" s="23" t="s">
        <v>15452</v>
      </c>
      <c r="I1403" s="23" t="s">
        <v>15736</v>
      </c>
      <c r="J1403" s="25" t="s">
        <v>15735</v>
      </c>
      <c r="K1403" s="25" t="s">
        <v>15453</v>
      </c>
      <c r="L1403" s="134" t="s">
        <v>15737</v>
      </c>
      <c r="M1403" s="23" t="s">
        <v>15454</v>
      </c>
      <c r="N1403" s="33" t="s">
        <v>15455</v>
      </c>
      <c r="O1403" s="25" t="s">
        <v>15738</v>
      </c>
      <c r="P1403" s="23" t="s">
        <v>15739</v>
      </c>
      <c r="Q1403" s="25" t="s">
        <v>15740</v>
      </c>
      <c r="R1403" s="25" t="s">
        <v>15741</v>
      </c>
      <c r="S1403" s="23" t="s">
        <v>15459</v>
      </c>
      <c r="T1403" s="23" t="s">
        <v>15460</v>
      </c>
      <c r="U1403" s="25" t="s">
        <v>15732</v>
      </c>
      <c r="V1403" s="23" t="s">
        <v>15452</v>
      </c>
      <c r="W1403" s="25" t="s">
        <v>15734</v>
      </c>
      <c r="X1403" s="25" t="s">
        <v>15453</v>
      </c>
      <c r="Y1403" s="23" t="s">
        <v>15454</v>
      </c>
      <c r="Z1403" s="23" t="s">
        <v>15455</v>
      </c>
      <c r="AA1403" s="33">
        <v>5</v>
      </c>
      <c r="AB1403" s="295" t="str">
        <f t="shared" si="87"/>
        <v>年間</v>
      </c>
      <c r="AC1403" s="268"/>
      <c r="AD1403" s="167">
        <v>1</v>
      </c>
      <c r="AE1403" s="167">
        <v>20400</v>
      </c>
      <c r="AF1403" s="167">
        <f t="shared" si="85"/>
        <v>20400</v>
      </c>
      <c r="AG1403" s="27">
        <v>42705</v>
      </c>
      <c r="AH1403" s="168">
        <v>42736</v>
      </c>
      <c r="AI1403" s="29" t="str">
        <f t="shared" si="86"/>
        <v>～</v>
      </c>
      <c r="AJ1403" s="169">
        <f t="shared" si="84"/>
        <v>44561</v>
      </c>
      <c r="AK1403" s="23" t="s">
        <v>15429</v>
      </c>
      <c r="AL1403" s="132" t="s">
        <v>15759</v>
      </c>
      <c r="AM1403" s="35">
        <v>42736</v>
      </c>
      <c r="AN1403" s="27"/>
      <c r="AO1403" s="104">
        <v>42719</v>
      </c>
      <c r="AP1403" s="25" t="s">
        <v>15428</v>
      </c>
    </row>
    <row r="1404" spans="1:42" s="74" customFormat="1" ht="24.75" customHeight="1" x14ac:dyDescent="0.15">
      <c r="A1404" s="422">
        <v>1401</v>
      </c>
      <c r="B1404" s="268" t="s">
        <v>15425</v>
      </c>
      <c r="C1404" s="23" t="s">
        <v>15426</v>
      </c>
      <c r="D1404" s="24" t="s">
        <v>15427</v>
      </c>
      <c r="E1404" s="23"/>
      <c r="F1404" s="23"/>
      <c r="G1404" s="25" t="s">
        <v>15733</v>
      </c>
      <c r="H1404" s="23" t="s">
        <v>15452</v>
      </c>
      <c r="I1404" s="23" t="s">
        <v>15736</v>
      </c>
      <c r="J1404" s="25" t="s">
        <v>15735</v>
      </c>
      <c r="K1404" s="25" t="s">
        <v>15453</v>
      </c>
      <c r="L1404" s="134" t="s">
        <v>15737</v>
      </c>
      <c r="M1404" s="23" t="s">
        <v>15454</v>
      </c>
      <c r="N1404" s="33" t="s">
        <v>15455</v>
      </c>
      <c r="O1404" s="25" t="s">
        <v>15738</v>
      </c>
      <c r="P1404" s="23" t="s">
        <v>15739</v>
      </c>
      <c r="Q1404" s="25" t="s">
        <v>15740</v>
      </c>
      <c r="R1404" s="25" t="s">
        <v>15741</v>
      </c>
      <c r="S1404" s="23" t="s">
        <v>15459</v>
      </c>
      <c r="T1404" s="23" t="s">
        <v>15460</v>
      </c>
      <c r="U1404" s="25" t="s">
        <v>15732</v>
      </c>
      <c r="V1404" s="23" t="s">
        <v>15452</v>
      </c>
      <c r="W1404" s="25" t="s">
        <v>15734</v>
      </c>
      <c r="X1404" s="25" t="s">
        <v>15453</v>
      </c>
      <c r="Y1404" s="23" t="s">
        <v>15454</v>
      </c>
      <c r="Z1404" s="23" t="s">
        <v>15455</v>
      </c>
      <c r="AA1404" s="33">
        <v>5</v>
      </c>
      <c r="AB1404" s="295" t="str">
        <f t="shared" si="87"/>
        <v>年間</v>
      </c>
      <c r="AC1404" s="268"/>
      <c r="AD1404" s="167">
        <v>1</v>
      </c>
      <c r="AE1404" s="167">
        <v>20400</v>
      </c>
      <c r="AF1404" s="167">
        <f t="shared" si="85"/>
        <v>20400</v>
      </c>
      <c r="AG1404" s="27">
        <v>42705</v>
      </c>
      <c r="AH1404" s="168">
        <v>42736</v>
      </c>
      <c r="AI1404" s="29" t="str">
        <f t="shared" si="86"/>
        <v>～</v>
      </c>
      <c r="AJ1404" s="169">
        <f t="shared" si="84"/>
        <v>44561</v>
      </c>
      <c r="AK1404" s="23" t="s">
        <v>15429</v>
      </c>
      <c r="AL1404" s="132" t="s">
        <v>15760</v>
      </c>
      <c r="AM1404" s="35">
        <v>42736</v>
      </c>
      <c r="AN1404" s="27"/>
      <c r="AO1404" s="104">
        <v>42719</v>
      </c>
      <c r="AP1404" s="25" t="s">
        <v>15428</v>
      </c>
    </row>
    <row r="1405" spans="1:42" s="74" customFormat="1" ht="24.75" customHeight="1" x14ac:dyDescent="0.15">
      <c r="A1405" s="422">
        <v>1402</v>
      </c>
      <c r="B1405" s="268" t="s">
        <v>15425</v>
      </c>
      <c r="C1405" s="23" t="s">
        <v>15426</v>
      </c>
      <c r="D1405" s="24" t="s">
        <v>15427</v>
      </c>
      <c r="E1405" s="23"/>
      <c r="F1405" s="23"/>
      <c r="G1405" s="25" t="s">
        <v>15733</v>
      </c>
      <c r="H1405" s="23" t="s">
        <v>15452</v>
      </c>
      <c r="I1405" s="23" t="s">
        <v>15736</v>
      </c>
      <c r="J1405" s="25" t="s">
        <v>15735</v>
      </c>
      <c r="K1405" s="25" t="s">
        <v>15453</v>
      </c>
      <c r="L1405" s="134" t="s">
        <v>15737</v>
      </c>
      <c r="M1405" s="23" t="s">
        <v>15454</v>
      </c>
      <c r="N1405" s="33" t="s">
        <v>15455</v>
      </c>
      <c r="O1405" s="25" t="s">
        <v>15738</v>
      </c>
      <c r="P1405" s="23" t="s">
        <v>15739</v>
      </c>
      <c r="Q1405" s="25" t="s">
        <v>15740</v>
      </c>
      <c r="R1405" s="25" t="s">
        <v>15741</v>
      </c>
      <c r="S1405" s="23" t="s">
        <v>15459</v>
      </c>
      <c r="T1405" s="23" t="s">
        <v>15460</v>
      </c>
      <c r="U1405" s="25" t="s">
        <v>15732</v>
      </c>
      <c r="V1405" s="23" t="s">
        <v>15452</v>
      </c>
      <c r="W1405" s="25" t="s">
        <v>15734</v>
      </c>
      <c r="X1405" s="25" t="s">
        <v>15453</v>
      </c>
      <c r="Y1405" s="23" t="s">
        <v>15454</v>
      </c>
      <c r="Z1405" s="23" t="s">
        <v>15455</v>
      </c>
      <c r="AA1405" s="33">
        <v>5</v>
      </c>
      <c r="AB1405" s="295" t="str">
        <f t="shared" si="87"/>
        <v>年間</v>
      </c>
      <c r="AC1405" s="268"/>
      <c r="AD1405" s="167">
        <v>1</v>
      </c>
      <c r="AE1405" s="167">
        <v>20400</v>
      </c>
      <c r="AF1405" s="167">
        <f t="shared" si="85"/>
        <v>20400</v>
      </c>
      <c r="AG1405" s="27">
        <v>42705</v>
      </c>
      <c r="AH1405" s="168">
        <v>42736</v>
      </c>
      <c r="AI1405" s="29" t="str">
        <f t="shared" si="86"/>
        <v>～</v>
      </c>
      <c r="AJ1405" s="169">
        <f t="shared" si="84"/>
        <v>44561</v>
      </c>
      <c r="AK1405" s="23" t="s">
        <v>15429</v>
      </c>
      <c r="AL1405" s="132" t="s">
        <v>15761</v>
      </c>
      <c r="AM1405" s="35">
        <v>42736</v>
      </c>
      <c r="AN1405" s="27"/>
      <c r="AO1405" s="104">
        <v>42719</v>
      </c>
      <c r="AP1405" s="25" t="s">
        <v>15428</v>
      </c>
    </row>
    <row r="1406" spans="1:42" s="74" customFormat="1" ht="24.75" customHeight="1" x14ac:dyDescent="0.15">
      <c r="A1406" s="422">
        <v>1403</v>
      </c>
      <c r="B1406" s="268" t="s">
        <v>15425</v>
      </c>
      <c r="C1406" s="23" t="s">
        <v>15426</v>
      </c>
      <c r="D1406" s="24" t="s">
        <v>15427</v>
      </c>
      <c r="E1406" s="23"/>
      <c r="F1406" s="23"/>
      <c r="G1406" s="25" t="s">
        <v>15733</v>
      </c>
      <c r="H1406" s="23" t="s">
        <v>15452</v>
      </c>
      <c r="I1406" s="23" t="s">
        <v>15736</v>
      </c>
      <c r="J1406" s="25" t="s">
        <v>15735</v>
      </c>
      <c r="K1406" s="25" t="s">
        <v>15453</v>
      </c>
      <c r="L1406" s="134" t="s">
        <v>15737</v>
      </c>
      <c r="M1406" s="23" t="s">
        <v>15454</v>
      </c>
      <c r="N1406" s="33" t="s">
        <v>15455</v>
      </c>
      <c r="O1406" s="25" t="s">
        <v>15738</v>
      </c>
      <c r="P1406" s="23" t="s">
        <v>15739</v>
      </c>
      <c r="Q1406" s="25" t="s">
        <v>15740</v>
      </c>
      <c r="R1406" s="25" t="s">
        <v>15741</v>
      </c>
      <c r="S1406" s="23" t="s">
        <v>15459</v>
      </c>
      <c r="T1406" s="23" t="s">
        <v>15460</v>
      </c>
      <c r="U1406" s="25" t="s">
        <v>15732</v>
      </c>
      <c r="V1406" s="23" t="s">
        <v>15452</v>
      </c>
      <c r="W1406" s="25" t="s">
        <v>15734</v>
      </c>
      <c r="X1406" s="25" t="s">
        <v>15453</v>
      </c>
      <c r="Y1406" s="23" t="s">
        <v>15454</v>
      </c>
      <c r="Z1406" s="23" t="s">
        <v>15455</v>
      </c>
      <c r="AA1406" s="33">
        <v>5</v>
      </c>
      <c r="AB1406" s="295" t="str">
        <f t="shared" si="87"/>
        <v>年間</v>
      </c>
      <c r="AC1406" s="268"/>
      <c r="AD1406" s="167">
        <v>1</v>
      </c>
      <c r="AE1406" s="167">
        <v>20400</v>
      </c>
      <c r="AF1406" s="167">
        <f t="shared" si="85"/>
        <v>20400</v>
      </c>
      <c r="AG1406" s="27">
        <v>42705</v>
      </c>
      <c r="AH1406" s="168">
        <v>42736</v>
      </c>
      <c r="AI1406" s="29" t="str">
        <f t="shared" si="86"/>
        <v>～</v>
      </c>
      <c r="AJ1406" s="169">
        <f t="shared" si="84"/>
        <v>44561</v>
      </c>
      <c r="AK1406" s="23" t="s">
        <v>15429</v>
      </c>
      <c r="AL1406" s="132" t="s">
        <v>15762</v>
      </c>
      <c r="AM1406" s="35">
        <v>42736</v>
      </c>
      <c r="AN1406" s="27"/>
      <c r="AO1406" s="104">
        <v>42719</v>
      </c>
      <c r="AP1406" s="25" t="s">
        <v>15428</v>
      </c>
    </row>
    <row r="1407" spans="1:42" s="74" customFormat="1" ht="24.75" customHeight="1" x14ac:dyDescent="0.15">
      <c r="A1407" s="422">
        <v>1404</v>
      </c>
      <c r="B1407" s="268" t="s">
        <v>15425</v>
      </c>
      <c r="C1407" s="23" t="s">
        <v>15426</v>
      </c>
      <c r="D1407" s="24" t="s">
        <v>15427</v>
      </c>
      <c r="E1407" s="23"/>
      <c r="F1407" s="23"/>
      <c r="G1407" s="25" t="s">
        <v>15733</v>
      </c>
      <c r="H1407" s="23" t="s">
        <v>15452</v>
      </c>
      <c r="I1407" s="23" t="s">
        <v>15736</v>
      </c>
      <c r="J1407" s="25" t="s">
        <v>15735</v>
      </c>
      <c r="K1407" s="25" t="s">
        <v>15453</v>
      </c>
      <c r="L1407" s="134" t="s">
        <v>15737</v>
      </c>
      <c r="M1407" s="23" t="s">
        <v>15454</v>
      </c>
      <c r="N1407" s="33" t="s">
        <v>15455</v>
      </c>
      <c r="O1407" s="25" t="s">
        <v>15738</v>
      </c>
      <c r="P1407" s="23" t="s">
        <v>15739</v>
      </c>
      <c r="Q1407" s="25" t="s">
        <v>15740</v>
      </c>
      <c r="R1407" s="25" t="s">
        <v>15741</v>
      </c>
      <c r="S1407" s="23" t="s">
        <v>15459</v>
      </c>
      <c r="T1407" s="23" t="s">
        <v>15460</v>
      </c>
      <c r="U1407" s="25" t="s">
        <v>15732</v>
      </c>
      <c r="V1407" s="23" t="s">
        <v>15452</v>
      </c>
      <c r="W1407" s="25" t="s">
        <v>15734</v>
      </c>
      <c r="X1407" s="25" t="s">
        <v>15453</v>
      </c>
      <c r="Y1407" s="23" t="s">
        <v>15454</v>
      </c>
      <c r="Z1407" s="23" t="s">
        <v>15455</v>
      </c>
      <c r="AA1407" s="33">
        <v>5</v>
      </c>
      <c r="AB1407" s="295" t="str">
        <f t="shared" si="87"/>
        <v>年間</v>
      </c>
      <c r="AC1407" s="268"/>
      <c r="AD1407" s="167">
        <v>1</v>
      </c>
      <c r="AE1407" s="167">
        <v>20400</v>
      </c>
      <c r="AF1407" s="167">
        <f t="shared" si="85"/>
        <v>20400</v>
      </c>
      <c r="AG1407" s="27">
        <v>42705</v>
      </c>
      <c r="AH1407" s="168">
        <v>42736</v>
      </c>
      <c r="AI1407" s="29" t="str">
        <f t="shared" si="86"/>
        <v>～</v>
      </c>
      <c r="AJ1407" s="169">
        <f t="shared" si="84"/>
        <v>44561</v>
      </c>
      <c r="AK1407" s="23" t="s">
        <v>15429</v>
      </c>
      <c r="AL1407" s="132" t="s">
        <v>15763</v>
      </c>
      <c r="AM1407" s="35">
        <v>42736</v>
      </c>
      <c r="AN1407" s="27"/>
      <c r="AO1407" s="104">
        <v>42719</v>
      </c>
      <c r="AP1407" s="25" t="s">
        <v>15428</v>
      </c>
    </row>
    <row r="1408" spans="1:42" s="74" customFormat="1" ht="24.75" customHeight="1" x14ac:dyDescent="0.15">
      <c r="A1408" s="422">
        <v>1405</v>
      </c>
      <c r="B1408" s="268" t="s">
        <v>15414</v>
      </c>
      <c r="C1408" s="23" t="s">
        <v>15426</v>
      </c>
      <c r="D1408" s="24" t="s">
        <v>15427</v>
      </c>
      <c r="E1408" s="23"/>
      <c r="F1408" s="23"/>
      <c r="G1408" s="25" t="s">
        <v>15733</v>
      </c>
      <c r="H1408" s="23" t="s">
        <v>15452</v>
      </c>
      <c r="I1408" s="23" t="s">
        <v>15736</v>
      </c>
      <c r="J1408" s="25" t="s">
        <v>15735</v>
      </c>
      <c r="K1408" s="25" t="s">
        <v>15453</v>
      </c>
      <c r="L1408" s="134" t="s">
        <v>15737</v>
      </c>
      <c r="M1408" s="23" t="s">
        <v>15454</v>
      </c>
      <c r="N1408" s="33" t="s">
        <v>15455</v>
      </c>
      <c r="O1408" s="25" t="s">
        <v>15738</v>
      </c>
      <c r="P1408" s="23" t="s">
        <v>15739</v>
      </c>
      <c r="Q1408" s="25" t="s">
        <v>15740</v>
      </c>
      <c r="R1408" s="25" t="s">
        <v>15741</v>
      </c>
      <c r="S1408" s="23" t="s">
        <v>15459</v>
      </c>
      <c r="T1408" s="23" t="s">
        <v>15460</v>
      </c>
      <c r="U1408" s="25" t="s">
        <v>15732</v>
      </c>
      <c r="V1408" s="23" t="s">
        <v>15452</v>
      </c>
      <c r="W1408" s="25" t="s">
        <v>15734</v>
      </c>
      <c r="X1408" s="25" t="s">
        <v>15453</v>
      </c>
      <c r="Y1408" s="23" t="s">
        <v>15454</v>
      </c>
      <c r="Z1408" s="23" t="s">
        <v>15455</v>
      </c>
      <c r="AA1408" s="33">
        <v>5</v>
      </c>
      <c r="AB1408" s="295" t="str">
        <f t="shared" si="70"/>
        <v>年間</v>
      </c>
      <c r="AC1408" s="268"/>
      <c r="AD1408" s="167">
        <v>1</v>
      </c>
      <c r="AE1408" s="167">
        <v>9600</v>
      </c>
      <c r="AF1408" s="167">
        <f t="shared" si="85"/>
        <v>9600</v>
      </c>
      <c r="AG1408" s="27">
        <v>42705</v>
      </c>
      <c r="AH1408" s="168">
        <v>42736</v>
      </c>
      <c r="AI1408" s="29" t="str">
        <f t="shared" si="86"/>
        <v>～</v>
      </c>
      <c r="AJ1408" s="169">
        <f t="shared" si="84"/>
        <v>44561</v>
      </c>
      <c r="AK1408" s="23" t="s">
        <v>15430</v>
      </c>
      <c r="AL1408" s="132" t="s">
        <v>15764</v>
      </c>
      <c r="AM1408" s="35">
        <v>42736</v>
      </c>
      <c r="AN1408" s="27"/>
      <c r="AO1408" s="104">
        <v>42719</v>
      </c>
      <c r="AP1408" s="25" t="s">
        <v>15428</v>
      </c>
    </row>
    <row r="1409" spans="1:42" s="74" customFormat="1" ht="24.75" customHeight="1" x14ac:dyDescent="0.15">
      <c r="A1409" s="422">
        <v>1406</v>
      </c>
      <c r="B1409" s="268" t="s">
        <v>15414</v>
      </c>
      <c r="C1409" s="23" t="s">
        <v>15426</v>
      </c>
      <c r="D1409" s="24" t="s">
        <v>15427</v>
      </c>
      <c r="E1409" s="23"/>
      <c r="F1409" s="23"/>
      <c r="G1409" s="25" t="s">
        <v>15733</v>
      </c>
      <c r="H1409" s="23" t="s">
        <v>15452</v>
      </c>
      <c r="I1409" s="23" t="s">
        <v>15736</v>
      </c>
      <c r="J1409" s="25" t="s">
        <v>15735</v>
      </c>
      <c r="K1409" s="25" t="s">
        <v>15453</v>
      </c>
      <c r="L1409" s="134" t="s">
        <v>15737</v>
      </c>
      <c r="M1409" s="23" t="s">
        <v>15454</v>
      </c>
      <c r="N1409" s="33" t="s">
        <v>15455</v>
      </c>
      <c r="O1409" s="25" t="s">
        <v>15738</v>
      </c>
      <c r="P1409" s="23" t="s">
        <v>15739</v>
      </c>
      <c r="Q1409" s="25" t="s">
        <v>15740</v>
      </c>
      <c r="R1409" s="25" t="s">
        <v>15741</v>
      </c>
      <c r="S1409" s="23" t="s">
        <v>15459</v>
      </c>
      <c r="T1409" s="23" t="s">
        <v>15460</v>
      </c>
      <c r="U1409" s="25" t="s">
        <v>15732</v>
      </c>
      <c r="V1409" s="23" t="s">
        <v>15452</v>
      </c>
      <c r="W1409" s="25" t="s">
        <v>15734</v>
      </c>
      <c r="X1409" s="25" t="s">
        <v>15453</v>
      </c>
      <c r="Y1409" s="23" t="s">
        <v>15454</v>
      </c>
      <c r="Z1409" s="23" t="s">
        <v>15455</v>
      </c>
      <c r="AA1409" s="33">
        <v>5</v>
      </c>
      <c r="AB1409" s="295" t="str">
        <f t="shared" ref="AB1409:AB1424" si="88">IF(ISBLANK($AA1409),"","年間")</f>
        <v>年間</v>
      </c>
      <c r="AC1409" s="268"/>
      <c r="AD1409" s="167">
        <v>1</v>
      </c>
      <c r="AE1409" s="167">
        <v>9600</v>
      </c>
      <c r="AF1409" s="167">
        <f t="shared" si="85"/>
        <v>9600</v>
      </c>
      <c r="AG1409" s="27">
        <v>42705</v>
      </c>
      <c r="AH1409" s="168">
        <v>42736</v>
      </c>
      <c r="AI1409" s="29" t="str">
        <f t="shared" si="86"/>
        <v>～</v>
      </c>
      <c r="AJ1409" s="169">
        <f t="shared" si="84"/>
        <v>44561</v>
      </c>
      <c r="AK1409" s="23" t="s">
        <v>15430</v>
      </c>
      <c r="AL1409" s="132" t="s">
        <v>15765</v>
      </c>
      <c r="AM1409" s="35">
        <v>42736</v>
      </c>
      <c r="AN1409" s="27"/>
      <c r="AO1409" s="104">
        <v>42719</v>
      </c>
      <c r="AP1409" s="25" t="s">
        <v>15428</v>
      </c>
    </row>
    <row r="1410" spans="1:42" s="74" customFormat="1" ht="24.75" customHeight="1" x14ac:dyDescent="0.15">
      <c r="A1410" s="422">
        <v>1407</v>
      </c>
      <c r="B1410" s="268" t="s">
        <v>15414</v>
      </c>
      <c r="C1410" s="23" t="s">
        <v>15426</v>
      </c>
      <c r="D1410" s="24" t="s">
        <v>15427</v>
      </c>
      <c r="E1410" s="23"/>
      <c r="F1410" s="23"/>
      <c r="G1410" s="25" t="s">
        <v>15733</v>
      </c>
      <c r="H1410" s="23" t="s">
        <v>15452</v>
      </c>
      <c r="I1410" s="23" t="s">
        <v>15736</v>
      </c>
      <c r="J1410" s="25" t="s">
        <v>15735</v>
      </c>
      <c r="K1410" s="25" t="s">
        <v>15453</v>
      </c>
      <c r="L1410" s="134" t="s">
        <v>15737</v>
      </c>
      <c r="M1410" s="23" t="s">
        <v>15454</v>
      </c>
      <c r="N1410" s="33" t="s">
        <v>15455</v>
      </c>
      <c r="O1410" s="25" t="s">
        <v>15738</v>
      </c>
      <c r="P1410" s="23" t="s">
        <v>15739</v>
      </c>
      <c r="Q1410" s="25" t="s">
        <v>15740</v>
      </c>
      <c r="R1410" s="25" t="s">
        <v>15741</v>
      </c>
      <c r="S1410" s="23" t="s">
        <v>15459</v>
      </c>
      <c r="T1410" s="23" t="s">
        <v>15460</v>
      </c>
      <c r="U1410" s="25" t="s">
        <v>15732</v>
      </c>
      <c r="V1410" s="23" t="s">
        <v>15452</v>
      </c>
      <c r="W1410" s="25" t="s">
        <v>15734</v>
      </c>
      <c r="X1410" s="25" t="s">
        <v>15453</v>
      </c>
      <c r="Y1410" s="23" t="s">
        <v>15454</v>
      </c>
      <c r="Z1410" s="23" t="s">
        <v>15455</v>
      </c>
      <c r="AA1410" s="33">
        <v>5</v>
      </c>
      <c r="AB1410" s="295" t="str">
        <f t="shared" si="88"/>
        <v>年間</v>
      </c>
      <c r="AC1410" s="268"/>
      <c r="AD1410" s="167">
        <v>1</v>
      </c>
      <c r="AE1410" s="167">
        <v>9600</v>
      </c>
      <c r="AF1410" s="167">
        <f t="shared" si="85"/>
        <v>9600</v>
      </c>
      <c r="AG1410" s="27">
        <v>42705</v>
      </c>
      <c r="AH1410" s="168">
        <v>42736</v>
      </c>
      <c r="AI1410" s="29" t="str">
        <f t="shared" si="86"/>
        <v>～</v>
      </c>
      <c r="AJ1410" s="169">
        <f t="shared" si="84"/>
        <v>44561</v>
      </c>
      <c r="AK1410" s="23" t="s">
        <v>15430</v>
      </c>
      <c r="AL1410" s="132" t="s">
        <v>15766</v>
      </c>
      <c r="AM1410" s="35">
        <v>42736</v>
      </c>
      <c r="AN1410" s="27"/>
      <c r="AO1410" s="104">
        <v>42719</v>
      </c>
      <c r="AP1410" s="25" t="s">
        <v>15428</v>
      </c>
    </row>
    <row r="1411" spans="1:42" s="74" customFormat="1" ht="24.75" customHeight="1" x14ac:dyDescent="0.15">
      <c r="A1411" s="422">
        <v>1408</v>
      </c>
      <c r="B1411" s="268" t="s">
        <v>15414</v>
      </c>
      <c r="C1411" s="23" t="s">
        <v>15426</v>
      </c>
      <c r="D1411" s="24" t="s">
        <v>15427</v>
      </c>
      <c r="E1411" s="23"/>
      <c r="F1411" s="23"/>
      <c r="G1411" s="25" t="s">
        <v>15733</v>
      </c>
      <c r="H1411" s="23" t="s">
        <v>15452</v>
      </c>
      <c r="I1411" s="23" t="s">
        <v>15736</v>
      </c>
      <c r="J1411" s="25" t="s">
        <v>15735</v>
      </c>
      <c r="K1411" s="25" t="s">
        <v>15453</v>
      </c>
      <c r="L1411" s="134" t="s">
        <v>15737</v>
      </c>
      <c r="M1411" s="23" t="s">
        <v>15454</v>
      </c>
      <c r="N1411" s="33" t="s">
        <v>15455</v>
      </c>
      <c r="O1411" s="25" t="s">
        <v>15738</v>
      </c>
      <c r="P1411" s="23" t="s">
        <v>15739</v>
      </c>
      <c r="Q1411" s="25" t="s">
        <v>15740</v>
      </c>
      <c r="R1411" s="25" t="s">
        <v>15741</v>
      </c>
      <c r="S1411" s="23" t="s">
        <v>15459</v>
      </c>
      <c r="T1411" s="23" t="s">
        <v>15460</v>
      </c>
      <c r="U1411" s="25" t="s">
        <v>15732</v>
      </c>
      <c r="V1411" s="23" t="s">
        <v>15452</v>
      </c>
      <c r="W1411" s="25" t="s">
        <v>15734</v>
      </c>
      <c r="X1411" s="25" t="s">
        <v>15453</v>
      </c>
      <c r="Y1411" s="23" t="s">
        <v>15454</v>
      </c>
      <c r="Z1411" s="23" t="s">
        <v>15455</v>
      </c>
      <c r="AA1411" s="33">
        <v>5</v>
      </c>
      <c r="AB1411" s="295" t="str">
        <f t="shared" si="88"/>
        <v>年間</v>
      </c>
      <c r="AC1411" s="268"/>
      <c r="AD1411" s="167">
        <v>1</v>
      </c>
      <c r="AE1411" s="167">
        <v>9600</v>
      </c>
      <c r="AF1411" s="167">
        <f t="shared" si="85"/>
        <v>9600</v>
      </c>
      <c r="AG1411" s="27">
        <v>42705</v>
      </c>
      <c r="AH1411" s="168">
        <v>42736</v>
      </c>
      <c r="AI1411" s="29" t="str">
        <f t="shared" si="86"/>
        <v>～</v>
      </c>
      <c r="AJ1411" s="169">
        <f t="shared" si="84"/>
        <v>44561</v>
      </c>
      <c r="AK1411" s="23" t="s">
        <v>15430</v>
      </c>
      <c r="AL1411" s="132" t="s">
        <v>15767</v>
      </c>
      <c r="AM1411" s="35">
        <v>42736</v>
      </c>
      <c r="AN1411" s="27"/>
      <c r="AO1411" s="104">
        <v>42719</v>
      </c>
      <c r="AP1411" s="25" t="s">
        <v>15428</v>
      </c>
    </row>
    <row r="1412" spans="1:42" s="74" customFormat="1" ht="24.75" customHeight="1" x14ac:dyDescent="0.15">
      <c r="A1412" s="422">
        <v>1409</v>
      </c>
      <c r="B1412" s="268" t="s">
        <v>15414</v>
      </c>
      <c r="C1412" s="23" t="s">
        <v>15426</v>
      </c>
      <c r="D1412" s="24" t="s">
        <v>15427</v>
      </c>
      <c r="E1412" s="23"/>
      <c r="F1412" s="23"/>
      <c r="G1412" s="25" t="s">
        <v>15733</v>
      </c>
      <c r="H1412" s="23" t="s">
        <v>15452</v>
      </c>
      <c r="I1412" s="23" t="s">
        <v>15736</v>
      </c>
      <c r="J1412" s="25" t="s">
        <v>15735</v>
      </c>
      <c r="K1412" s="25" t="s">
        <v>15453</v>
      </c>
      <c r="L1412" s="134" t="s">
        <v>15737</v>
      </c>
      <c r="M1412" s="23" t="s">
        <v>15454</v>
      </c>
      <c r="N1412" s="33" t="s">
        <v>15455</v>
      </c>
      <c r="O1412" s="25" t="s">
        <v>15738</v>
      </c>
      <c r="P1412" s="23" t="s">
        <v>15739</v>
      </c>
      <c r="Q1412" s="25" t="s">
        <v>15740</v>
      </c>
      <c r="R1412" s="25" t="s">
        <v>15741</v>
      </c>
      <c r="S1412" s="23" t="s">
        <v>15459</v>
      </c>
      <c r="T1412" s="23" t="s">
        <v>15460</v>
      </c>
      <c r="U1412" s="25" t="s">
        <v>15732</v>
      </c>
      <c r="V1412" s="23" t="s">
        <v>15452</v>
      </c>
      <c r="W1412" s="25" t="s">
        <v>15734</v>
      </c>
      <c r="X1412" s="25" t="s">
        <v>15453</v>
      </c>
      <c r="Y1412" s="23" t="s">
        <v>15454</v>
      </c>
      <c r="Z1412" s="23" t="s">
        <v>15455</v>
      </c>
      <c r="AA1412" s="33">
        <v>5</v>
      </c>
      <c r="AB1412" s="295" t="str">
        <f t="shared" si="88"/>
        <v>年間</v>
      </c>
      <c r="AC1412" s="268"/>
      <c r="AD1412" s="167">
        <v>1</v>
      </c>
      <c r="AE1412" s="167">
        <v>9600</v>
      </c>
      <c r="AF1412" s="167">
        <f t="shared" si="85"/>
        <v>9600</v>
      </c>
      <c r="AG1412" s="27">
        <v>42705</v>
      </c>
      <c r="AH1412" s="168">
        <v>42736</v>
      </c>
      <c r="AI1412" s="29" t="str">
        <f t="shared" si="86"/>
        <v>～</v>
      </c>
      <c r="AJ1412" s="169">
        <f t="shared" ref="AJ1412:AJ1475" si="89">IF(ISBLANK($AH1412),"",DATE(YEAR($AH1412)+$AA1412,MONTH($AH1412),DAY($AH1412)-1))</f>
        <v>44561</v>
      </c>
      <c r="AK1412" s="23" t="s">
        <v>15430</v>
      </c>
      <c r="AL1412" s="132" t="s">
        <v>15768</v>
      </c>
      <c r="AM1412" s="35">
        <v>42736</v>
      </c>
      <c r="AN1412" s="27"/>
      <c r="AO1412" s="104">
        <v>42719</v>
      </c>
      <c r="AP1412" s="25" t="s">
        <v>15428</v>
      </c>
    </row>
    <row r="1413" spans="1:42" s="74" customFormat="1" ht="24.75" customHeight="1" x14ac:dyDescent="0.15">
      <c r="A1413" s="422">
        <v>1410</v>
      </c>
      <c r="B1413" s="268" t="s">
        <v>15414</v>
      </c>
      <c r="C1413" s="23" t="s">
        <v>15426</v>
      </c>
      <c r="D1413" s="24" t="s">
        <v>15427</v>
      </c>
      <c r="E1413" s="23"/>
      <c r="F1413" s="23"/>
      <c r="G1413" s="25" t="s">
        <v>15733</v>
      </c>
      <c r="H1413" s="23" t="s">
        <v>15452</v>
      </c>
      <c r="I1413" s="23" t="s">
        <v>15736</v>
      </c>
      <c r="J1413" s="25" t="s">
        <v>15735</v>
      </c>
      <c r="K1413" s="25" t="s">
        <v>15453</v>
      </c>
      <c r="L1413" s="134" t="s">
        <v>15737</v>
      </c>
      <c r="M1413" s="23" t="s">
        <v>15454</v>
      </c>
      <c r="N1413" s="33" t="s">
        <v>15455</v>
      </c>
      <c r="O1413" s="25" t="s">
        <v>15738</v>
      </c>
      <c r="P1413" s="23" t="s">
        <v>15739</v>
      </c>
      <c r="Q1413" s="25" t="s">
        <v>15740</v>
      </c>
      <c r="R1413" s="25" t="s">
        <v>15741</v>
      </c>
      <c r="S1413" s="23" t="s">
        <v>15459</v>
      </c>
      <c r="T1413" s="23" t="s">
        <v>15460</v>
      </c>
      <c r="U1413" s="25" t="s">
        <v>15732</v>
      </c>
      <c r="V1413" s="23" t="s">
        <v>15452</v>
      </c>
      <c r="W1413" s="25" t="s">
        <v>15734</v>
      </c>
      <c r="X1413" s="25" t="s">
        <v>15453</v>
      </c>
      <c r="Y1413" s="23" t="s">
        <v>15454</v>
      </c>
      <c r="Z1413" s="23" t="s">
        <v>15455</v>
      </c>
      <c r="AA1413" s="33">
        <v>5</v>
      </c>
      <c r="AB1413" s="295" t="str">
        <f t="shared" si="88"/>
        <v>年間</v>
      </c>
      <c r="AC1413" s="268"/>
      <c r="AD1413" s="167">
        <v>1</v>
      </c>
      <c r="AE1413" s="167">
        <v>9600</v>
      </c>
      <c r="AF1413" s="167">
        <f t="shared" si="85"/>
        <v>9600</v>
      </c>
      <c r="AG1413" s="27">
        <v>42705</v>
      </c>
      <c r="AH1413" s="168">
        <v>42736</v>
      </c>
      <c r="AI1413" s="29" t="str">
        <f t="shared" si="86"/>
        <v>～</v>
      </c>
      <c r="AJ1413" s="169">
        <f t="shared" si="89"/>
        <v>44561</v>
      </c>
      <c r="AK1413" s="23" t="s">
        <v>15430</v>
      </c>
      <c r="AL1413" s="132" t="s">
        <v>15769</v>
      </c>
      <c r="AM1413" s="35">
        <v>42736</v>
      </c>
      <c r="AN1413" s="27"/>
      <c r="AO1413" s="104">
        <v>42719</v>
      </c>
      <c r="AP1413" s="25" t="s">
        <v>15428</v>
      </c>
    </row>
    <row r="1414" spans="1:42" s="74" customFormat="1" ht="24.75" customHeight="1" x14ac:dyDescent="0.15">
      <c r="A1414" s="422">
        <v>1411</v>
      </c>
      <c r="B1414" s="268" t="s">
        <v>15414</v>
      </c>
      <c r="C1414" s="23" t="s">
        <v>15426</v>
      </c>
      <c r="D1414" s="24" t="s">
        <v>15427</v>
      </c>
      <c r="E1414" s="23"/>
      <c r="F1414" s="23"/>
      <c r="G1414" s="25" t="s">
        <v>15733</v>
      </c>
      <c r="H1414" s="23" t="s">
        <v>15452</v>
      </c>
      <c r="I1414" s="23" t="s">
        <v>15736</v>
      </c>
      <c r="J1414" s="25" t="s">
        <v>15735</v>
      </c>
      <c r="K1414" s="25" t="s">
        <v>15453</v>
      </c>
      <c r="L1414" s="134" t="s">
        <v>15737</v>
      </c>
      <c r="M1414" s="23" t="s">
        <v>15454</v>
      </c>
      <c r="N1414" s="33" t="s">
        <v>15455</v>
      </c>
      <c r="O1414" s="25" t="s">
        <v>15738</v>
      </c>
      <c r="P1414" s="23" t="s">
        <v>15739</v>
      </c>
      <c r="Q1414" s="25" t="s">
        <v>15740</v>
      </c>
      <c r="R1414" s="25" t="s">
        <v>15741</v>
      </c>
      <c r="S1414" s="23" t="s">
        <v>15459</v>
      </c>
      <c r="T1414" s="23" t="s">
        <v>15460</v>
      </c>
      <c r="U1414" s="25" t="s">
        <v>15732</v>
      </c>
      <c r="V1414" s="23" t="s">
        <v>15452</v>
      </c>
      <c r="W1414" s="25" t="s">
        <v>15734</v>
      </c>
      <c r="X1414" s="25" t="s">
        <v>15453</v>
      </c>
      <c r="Y1414" s="23" t="s">
        <v>15454</v>
      </c>
      <c r="Z1414" s="23" t="s">
        <v>15455</v>
      </c>
      <c r="AA1414" s="33">
        <v>5</v>
      </c>
      <c r="AB1414" s="295" t="str">
        <f t="shared" si="88"/>
        <v>年間</v>
      </c>
      <c r="AC1414" s="268"/>
      <c r="AD1414" s="167">
        <v>1</v>
      </c>
      <c r="AE1414" s="167">
        <v>9600</v>
      </c>
      <c r="AF1414" s="167">
        <f t="shared" si="85"/>
        <v>9600</v>
      </c>
      <c r="AG1414" s="27">
        <v>42705</v>
      </c>
      <c r="AH1414" s="168">
        <v>42736</v>
      </c>
      <c r="AI1414" s="29" t="str">
        <f t="shared" si="86"/>
        <v>～</v>
      </c>
      <c r="AJ1414" s="169">
        <f t="shared" si="89"/>
        <v>44561</v>
      </c>
      <c r="AK1414" s="23" t="s">
        <v>15430</v>
      </c>
      <c r="AL1414" s="132" t="s">
        <v>15770</v>
      </c>
      <c r="AM1414" s="35">
        <v>42736</v>
      </c>
      <c r="AN1414" s="27"/>
      <c r="AO1414" s="104">
        <v>42719</v>
      </c>
      <c r="AP1414" s="25" t="s">
        <v>15428</v>
      </c>
    </row>
    <row r="1415" spans="1:42" s="74" customFormat="1" ht="24.75" customHeight="1" x14ac:dyDescent="0.15">
      <c r="A1415" s="422">
        <v>1412</v>
      </c>
      <c r="B1415" s="268" t="s">
        <v>15414</v>
      </c>
      <c r="C1415" s="23" t="s">
        <v>15426</v>
      </c>
      <c r="D1415" s="24" t="s">
        <v>15427</v>
      </c>
      <c r="E1415" s="23"/>
      <c r="F1415" s="23"/>
      <c r="G1415" s="25" t="s">
        <v>15733</v>
      </c>
      <c r="H1415" s="23" t="s">
        <v>15452</v>
      </c>
      <c r="I1415" s="23" t="s">
        <v>15736</v>
      </c>
      <c r="J1415" s="25" t="s">
        <v>15735</v>
      </c>
      <c r="K1415" s="25" t="s">
        <v>15453</v>
      </c>
      <c r="L1415" s="134" t="s">
        <v>15737</v>
      </c>
      <c r="M1415" s="23" t="s">
        <v>15454</v>
      </c>
      <c r="N1415" s="33" t="s">
        <v>15455</v>
      </c>
      <c r="O1415" s="25" t="s">
        <v>15738</v>
      </c>
      <c r="P1415" s="23" t="s">
        <v>15739</v>
      </c>
      <c r="Q1415" s="25" t="s">
        <v>15740</v>
      </c>
      <c r="R1415" s="25" t="s">
        <v>15741</v>
      </c>
      <c r="S1415" s="23" t="s">
        <v>15459</v>
      </c>
      <c r="T1415" s="23" t="s">
        <v>15460</v>
      </c>
      <c r="U1415" s="25" t="s">
        <v>15732</v>
      </c>
      <c r="V1415" s="23" t="s">
        <v>15452</v>
      </c>
      <c r="W1415" s="25" t="s">
        <v>15734</v>
      </c>
      <c r="X1415" s="25" t="s">
        <v>15453</v>
      </c>
      <c r="Y1415" s="23" t="s">
        <v>15454</v>
      </c>
      <c r="Z1415" s="23" t="s">
        <v>15455</v>
      </c>
      <c r="AA1415" s="33">
        <v>5</v>
      </c>
      <c r="AB1415" s="295" t="str">
        <f t="shared" si="88"/>
        <v>年間</v>
      </c>
      <c r="AC1415" s="268"/>
      <c r="AD1415" s="167">
        <v>1</v>
      </c>
      <c r="AE1415" s="167">
        <v>9600</v>
      </c>
      <c r="AF1415" s="167">
        <f t="shared" si="85"/>
        <v>9600</v>
      </c>
      <c r="AG1415" s="27">
        <v>42705</v>
      </c>
      <c r="AH1415" s="168">
        <v>42736</v>
      </c>
      <c r="AI1415" s="29" t="str">
        <f t="shared" si="86"/>
        <v>～</v>
      </c>
      <c r="AJ1415" s="169">
        <f t="shared" si="89"/>
        <v>44561</v>
      </c>
      <c r="AK1415" s="23" t="s">
        <v>15430</v>
      </c>
      <c r="AL1415" s="132" t="s">
        <v>15771</v>
      </c>
      <c r="AM1415" s="35">
        <v>42736</v>
      </c>
      <c r="AN1415" s="27"/>
      <c r="AO1415" s="104">
        <v>42719</v>
      </c>
      <c r="AP1415" s="25" t="s">
        <v>15428</v>
      </c>
    </row>
    <row r="1416" spans="1:42" s="74" customFormat="1" ht="24.75" customHeight="1" x14ac:dyDescent="0.15">
      <c r="A1416" s="422">
        <v>1413</v>
      </c>
      <c r="B1416" s="268" t="s">
        <v>15414</v>
      </c>
      <c r="C1416" s="23" t="s">
        <v>15426</v>
      </c>
      <c r="D1416" s="24" t="s">
        <v>15427</v>
      </c>
      <c r="E1416" s="23"/>
      <c r="F1416" s="23"/>
      <c r="G1416" s="25" t="s">
        <v>15733</v>
      </c>
      <c r="H1416" s="23" t="s">
        <v>15452</v>
      </c>
      <c r="I1416" s="23" t="s">
        <v>15736</v>
      </c>
      <c r="J1416" s="25" t="s">
        <v>15735</v>
      </c>
      <c r="K1416" s="25" t="s">
        <v>15453</v>
      </c>
      <c r="L1416" s="134" t="s">
        <v>15737</v>
      </c>
      <c r="M1416" s="23" t="s">
        <v>15454</v>
      </c>
      <c r="N1416" s="33" t="s">
        <v>15455</v>
      </c>
      <c r="O1416" s="25" t="s">
        <v>15738</v>
      </c>
      <c r="P1416" s="23" t="s">
        <v>15739</v>
      </c>
      <c r="Q1416" s="25" t="s">
        <v>15740</v>
      </c>
      <c r="R1416" s="25" t="s">
        <v>15741</v>
      </c>
      <c r="S1416" s="23" t="s">
        <v>15459</v>
      </c>
      <c r="T1416" s="23" t="s">
        <v>15460</v>
      </c>
      <c r="U1416" s="25" t="s">
        <v>15732</v>
      </c>
      <c r="V1416" s="23" t="s">
        <v>15452</v>
      </c>
      <c r="W1416" s="25" t="s">
        <v>15734</v>
      </c>
      <c r="X1416" s="25" t="s">
        <v>15453</v>
      </c>
      <c r="Y1416" s="23" t="s">
        <v>15454</v>
      </c>
      <c r="Z1416" s="23" t="s">
        <v>15455</v>
      </c>
      <c r="AA1416" s="33">
        <v>5</v>
      </c>
      <c r="AB1416" s="295" t="str">
        <f t="shared" si="88"/>
        <v>年間</v>
      </c>
      <c r="AC1416" s="268"/>
      <c r="AD1416" s="167">
        <v>1</v>
      </c>
      <c r="AE1416" s="167">
        <v>9600</v>
      </c>
      <c r="AF1416" s="167">
        <f t="shared" si="85"/>
        <v>9600</v>
      </c>
      <c r="AG1416" s="27">
        <v>42705</v>
      </c>
      <c r="AH1416" s="168">
        <v>42736</v>
      </c>
      <c r="AI1416" s="29" t="str">
        <f t="shared" si="86"/>
        <v>～</v>
      </c>
      <c r="AJ1416" s="169">
        <f t="shared" si="89"/>
        <v>44561</v>
      </c>
      <c r="AK1416" s="23" t="s">
        <v>15430</v>
      </c>
      <c r="AL1416" s="132" t="s">
        <v>15772</v>
      </c>
      <c r="AM1416" s="35">
        <v>42736</v>
      </c>
      <c r="AN1416" s="27"/>
      <c r="AO1416" s="104">
        <v>42719</v>
      </c>
      <c r="AP1416" s="25" t="s">
        <v>15428</v>
      </c>
    </row>
    <row r="1417" spans="1:42" s="74" customFormat="1" ht="24.75" customHeight="1" x14ac:dyDescent="0.15">
      <c r="A1417" s="422">
        <v>1414</v>
      </c>
      <c r="B1417" s="268" t="s">
        <v>15414</v>
      </c>
      <c r="C1417" s="23" t="s">
        <v>15426</v>
      </c>
      <c r="D1417" s="24" t="s">
        <v>15427</v>
      </c>
      <c r="E1417" s="23"/>
      <c r="F1417" s="23"/>
      <c r="G1417" s="25" t="s">
        <v>15733</v>
      </c>
      <c r="H1417" s="23" t="s">
        <v>15452</v>
      </c>
      <c r="I1417" s="23" t="s">
        <v>15736</v>
      </c>
      <c r="J1417" s="25" t="s">
        <v>15735</v>
      </c>
      <c r="K1417" s="25" t="s">
        <v>15453</v>
      </c>
      <c r="L1417" s="134" t="s">
        <v>15737</v>
      </c>
      <c r="M1417" s="23" t="s">
        <v>15454</v>
      </c>
      <c r="N1417" s="33" t="s">
        <v>15455</v>
      </c>
      <c r="O1417" s="25" t="s">
        <v>15738</v>
      </c>
      <c r="P1417" s="23" t="s">
        <v>15739</v>
      </c>
      <c r="Q1417" s="25" t="s">
        <v>15740</v>
      </c>
      <c r="R1417" s="25" t="s">
        <v>15741</v>
      </c>
      <c r="S1417" s="23" t="s">
        <v>15459</v>
      </c>
      <c r="T1417" s="23" t="s">
        <v>15460</v>
      </c>
      <c r="U1417" s="25" t="s">
        <v>15732</v>
      </c>
      <c r="V1417" s="23" t="s">
        <v>15452</v>
      </c>
      <c r="W1417" s="25" t="s">
        <v>15734</v>
      </c>
      <c r="X1417" s="25" t="s">
        <v>15453</v>
      </c>
      <c r="Y1417" s="23" t="s">
        <v>15454</v>
      </c>
      <c r="Z1417" s="23" t="s">
        <v>15455</v>
      </c>
      <c r="AA1417" s="33">
        <v>5</v>
      </c>
      <c r="AB1417" s="295" t="str">
        <f t="shared" si="88"/>
        <v>年間</v>
      </c>
      <c r="AC1417" s="268"/>
      <c r="AD1417" s="167">
        <v>1</v>
      </c>
      <c r="AE1417" s="167">
        <v>9600</v>
      </c>
      <c r="AF1417" s="167">
        <f t="shared" si="85"/>
        <v>9600</v>
      </c>
      <c r="AG1417" s="27">
        <v>42705</v>
      </c>
      <c r="AH1417" s="168">
        <v>42736</v>
      </c>
      <c r="AI1417" s="29" t="str">
        <f t="shared" si="86"/>
        <v>～</v>
      </c>
      <c r="AJ1417" s="169">
        <f t="shared" si="89"/>
        <v>44561</v>
      </c>
      <c r="AK1417" s="23" t="s">
        <v>15430</v>
      </c>
      <c r="AL1417" s="132" t="s">
        <v>15773</v>
      </c>
      <c r="AM1417" s="35">
        <v>42736</v>
      </c>
      <c r="AN1417" s="27"/>
      <c r="AO1417" s="104">
        <v>42719</v>
      </c>
      <c r="AP1417" s="25" t="s">
        <v>15428</v>
      </c>
    </row>
    <row r="1418" spans="1:42" s="74" customFormat="1" ht="24.75" customHeight="1" x14ac:dyDescent="0.15">
      <c r="A1418" s="422">
        <v>1415</v>
      </c>
      <c r="B1418" s="268" t="s">
        <v>15414</v>
      </c>
      <c r="C1418" s="23" t="s">
        <v>15426</v>
      </c>
      <c r="D1418" s="24" t="s">
        <v>15427</v>
      </c>
      <c r="E1418" s="23"/>
      <c r="F1418" s="23"/>
      <c r="G1418" s="25" t="s">
        <v>15733</v>
      </c>
      <c r="H1418" s="23" t="s">
        <v>15452</v>
      </c>
      <c r="I1418" s="23" t="s">
        <v>15736</v>
      </c>
      <c r="J1418" s="25" t="s">
        <v>15735</v>
      </c>
      <c r="K1418" s="25" t="s">
        <v>15453</v>
      </c>
      <c r="L1418" s="134" t="s">
        <v>15737</v>
      </c>
      <c r="M1418" s="23" t="s">
        <v>15454</v>
      </c>
      <c r="N1418" s="33" t="s">
        <v>15455</v>
      </c>
      <c r="O1418" s="25" t="s">
        <v>15738</v>
      </c>
      <c r="P1418" s="23" t="s">
        <v>15739</v>
      </c>
      <c r="Q1418" s="25" t="s">
        <v>15740</v>
      </c>
      <c r="R1418" s="25" t="s">
        <v>15741</v>
      </c>
      <c r="S1418" s="23" t="s">
        <v>15459</v>
      </c>
      <c r="T1418" s="23" t="s">
        <v>15460</v>
      </c>
      <c r="U1418" s="25" t="s">
        <v>15732</v>
      </c>
      <c r="V1418" s="23" t="s">
        <v>15452</v>
      </c>
      <c r="W1418" s="25" t="s">
        <v>15734</v>
      </c>
      <c r="X1418" s="25" t="s">
        <v>15453</v>
      </c>
      <c r="Y1418" s="23" t="s">
        <v>15454</v>
      </c>
      <c r="Z1418" s="23" t="s">
        <v>15455</v>
      </c>
      <c r="AA1418" s="33">
        <v>5</v>
      </c>
      <c r="AB1418" s="295" t="str">
        <f t="shared" si="88"/>
        <v>年間</v>
      </c>
      <c r="AC1418" s="268"/>
      <c r="AD1418" s="167">
        <v>1</v>
      </c>
      <c r="AE1418" s="167">
        <v>9600</v>
      </c>
      <c r="AF1418" s="167">
        <f t="shared" si="85"/>
        <v>9600</v>
      </c>
      <c r="AG1418" s="27">
        <v>42705</v>
      </c>
      <c r="AH1418" s="168">
        <v>42736</v>
      </c>
      <c r="AI1418" s="29" t="str">
        <f t="shared" si="86"/>
        <v>～</v>
      </c>
      <c r="AJ1418" s="169">
        <f t="shared" si="89"/>
        <v>44561</v>
      </c>
      <c r="AK1418" s="23" t="s">
        <v>15430</v>
      </c>
      <c r="AL1418" s="132" t="s">
        <v>15774</v>
      </c>
      <c r="AM1418" s="35">
        <v>42736</v>
      </c>
      <c r="AN1418" s="27"/>
      <c r="AO1418" s="104">
        <v>42719</v>
      </c>
      <c r="AP1418" s="25" t="s">
        <v>15428</v>
      </c>
    </row>
    <row r="1419" spans="1:42" s="74" customFormat="1" ht="24.75" customHeight="1" x14ac:dyDescent="0.15">
      <c r="A1419" s="422">
        <v>1416</v>
      </c>
      <c r="B1419" s="268" t="s">
        <v>15414</v>
      </c>
      <c r="C1419" s="23" t="s">
        <v>15426</v>
      </c>
      <c r="D1419" s="24" t="s">
        <v>15427</v>
      </c>
      <c r="E1419" s="23"/>
      <c r="F1419" s="23"/>
      <c r="G1419" s="25" t="s">
        <v>15733</v>
      </c>
      <c r="H1419" s="23" t="s">
        <v>15452</v>
      </c>
      <c r="I1419" s="23" t="s">
        <v>15736</v>
      </c>
      <c r="J1419" s="25" t="s">
        <v>15735</v>
      </c>
      <c r="K1419" s="25" t="s">
        <v>15453</v>
      </c>
      <c r="L1419" s="134" t="s">
        <v>15737</v>
      </c>
      <c r="M1419" s="23" t="s">
        <v>15454</v>
      </c>
      <c r="N1419" s="33" t="s">
        <v>15455</v>
      </c>
      <c r="O1419" s="25" t="s">
        <v>15738</v>
      </c>
      <c r="P1419" s="23" t="s">
        <v>15739</v>
      </c>
      <c r="Q1419" s="25" t="s">
        <v>15740</v>
      </c>
      <c r="R1419" s="25" t="s">
        <v>15741</v>
      </c>
      <c r="S1419" s="23" t="s">
        <v>15459</v>
      </c>
      <c r="T1419" s="23" t="s">
        <v>15460</v>
      </c>
      <c r="U1419" s="25" t="s">
        <v>15732</v>
      </c>
      <c r="V1419" s="23" t="s">
        <v>15452</v>
      </c>
      <c r="W1419" s="25" t="s">
        <v>15734</v>
      </c>
      <c r="X1419" s="25" t="s">
        <v>15453</v>
      </c>
      <c r="Y1419" s="23" t="s">
        <v>15454</v>
      </c>
      <c r="Z1419" s="23" t="s">
        <v>15455</v>
      </c>
      <c r="AA1419" s="33">
        <v>5</v>
      </c>
      <c r="AB1419" s="295" t="str">
        <f t="shared" si="88"/>
        <v>年間</v>
      </c>
      <c r="AC1419" s="268"/>
      <c r="AD1419" s="167">
        <v>1</v>
      </c>
      <c r="AE1419" s="167">
        <v>9600</v>
      </c>
      <c r="AF1419" s="167">
        <f t="shared" si="85"/>
        <v>9600</v>
      </c>
      <c r="AG1419" s="27">
        <v>42705</v>
      </c>
      <c r="AH1419" s="168">
        <v>42736</v>
      </c>
      <c r="AI1419" s="29" t="str">
        <f t="shared" si="86"/>
        <v>～</v>
      </c>
      <c r="AJ1419" s="169">
        <f t="shared" si="89"/>
        <v>44561</v>
      </c>
      <c r="AK1419" s="23" t="s">
        <v>15430</v>
      </c>
      <c r="AL1419" s="132" t="s">
        <v>15775</v>
      </c>
      <c r="AM1419" s="35">
        <v>42736</v>
      </c>
      <c r="AN1419" s="27"/>
      <c r="AO1419" s="104">
        <v>42719</v>
      </c>
      <c r="AP1419" s="25" t="s">
        <v>15428</v>
      </c>
    </row>
    <row r="1420" spans="1:42" s="74" customFormat="1" ht="24.75" customHeight="1" x14ac:dyDescent="0.15">
      <c r="A1420" s="422">
        <v>1417</v>
      </c>
      <c r="B1420" s="268" t="s">
        <v>15414</v>
      </c>
      <c r="C1420" s="23" t="s">
        <v>15426</v>
      </c>
      <c r="D1420" s="24" t="s">
        <v>15427</v>
      </c>
      <c r="E1420" s="23"/>
      <c r="F1420" s="23"/>
      <c r="G1420" s="25" t="s">
        <v>15733</v>
      </c>
      <c r="H1420" s="23" t="s">
        <v>15452</v>
      </c>
      <c r="I1420" s="23" t="s">
        <v>15736</v>
      </c>
      <c r="J1420" s="25" t="s">
        <v>15735</v>
      </c>
      <c r="K1420" s="25" t="s">
        <v>15453</v>
      </c>
      <c r="L1420" s="134" t="s">
        <v>15737</v>
      </c>
      <c r="M1420" s="23" t="s">
        <v>15454</v>
      </c>
      <c r="N1420" s="33" t="s">
        <v>15455</v>
      </c>
      <c r="O1420" s="25" t="s">
        <v>15738</v>
      </c>
      <c r="P1420" s="23" t="s">
        <v>15739</v>
      </c>
      <c r="Q1420" s="25" t="s">
        <v>15740</v>
      </c>
      <c r="R1420" s="25" t="s">
        <v>15741</v>
      </c>
      <c r="S1420" s="23" t="s">
        <v>15459</v>
      </c>
      <c r="T1420" s="23" t="s">
        <v>15460</v>
      </c>
      <c r="U1420" s="25" t="s">
        <v>15732</v>
      </c>
      <c r="V1420" s="23" t="s">
        <v>15452</v>
      </c>
      <c r="W1420" s="25" t="s">
        <v>15734</v>
      </c>
      <c r="X1420" s="25" t="s">
        <v>15453</v>
      </c>
      <c r="Y1420" s="23" t="s">
        <v>15454</v>
      </c>
      <c r="Z1420" s="23" t="s">
        <v>15455</v>
      </c>
      <c r="AA1420" s="33">
        <v>5</v>
      </c>
      <c r="AB1420" s="295" t="str">
        <f t="shared" si="88"/>
        <v>年間</v>
      </c>
      <c r="AC1420" s="268"/>
      <c r="AD1420" s="167">
        <v>1</v>
      </c>
      <c r="AE1420" s="167">
        <v>9600</v>
      </c>
      <c r="AF1420" s="167">
        <f t="shared" si="85"/>
        <v>9600</v>
      </c>
      <c r="AG1420" s="27">
        <v>42705</v>
      </c>
      <c r="AH1420" s="168">
        <v>42736</v>
      </c>
      <c r="AI1420" s="29" t="str">
        <f t="shared" si="86"/>
        <v>～</v>
      </c>
      <c r="AJ1420" s="169">
        <f t="shared" si="89"/>
        <v>44561</v>
      </c>
      <c r="AK1420" s="23" t="s">
        <v>15430</v>
      </c>
      <c r="AL1420" s="132" t="s">
        <v>15776</v>
      </c>
      <c r="AM1420" s="35">
        <v>42736</v>
      </c>
      <c r="AN1420" s="27"/>
      <c r="AO1420" s="104">
        <v>42719</v>
      </c>
      <c r="AP1420" s="25" t="s">
        <v>15428</v>
      </c>
    </row>
    <row r="1421" spans="1:42" s="74" customFormat="1" ht="24.75" customHeight="1" x14ac:dyDescent="0.15">
      <c r="A1421" s="422">
        <v>1418</v>
      </c>
      <c r="B1421" s="268" t="s">
        <v>15414</v>
      </c>
      <c r="C1421" s="23" t="s">
        <v>15426</v>
      </c>
      <c r="D1421" s="24" t="s">
        <v>15427</v>
      </c>
      <c r="E1421" s="23"/>
      <c r="F1421" s="23"/>
      <c r="G1421" s="25" t="s">
        <v>15733</v>
      </c>
      <c r="H1421" s="23" t="s">
        <v>15452</v>
      </c>
      <c r="I1421" s="23" t="s">
        <v>15736</v>
      </c>
      <c r="J1421" s="25" t="s">
        <v>15735</v>
      </c>
      <c r="K1421" s="25" t="s">
        <v>15453</v>
      </c>
      <c r="L1421" s="134" t="s">
        <v>15737</v>
      </c>
      <c r="M1421" s="23" t="s">
        <v>15454</v>
      </c>
      <c r="N1421" s="33" t="s">
        <v>15455</v>
      </c>
      <c r="O1421" s="25" t="s">
        <v>15738</v>
      </c>
      <c r="P1421" s="23" t="s">
        <v>15739</v>
      </c>
      <c r="Q1421" s="25" t="s">
        <v>15740</v>
      </c>
      <c r="R1421" s="25" t="s">
        <v>15741</v>
      </c>
      <c r="S1421" s="23" t="s">
        <v>15459</v>
      </c>
      <c r="T1421" s="23" t="s">
        <v>15460</v>
      </c>
      <c r="U1421" s="25" t="s">
        <v>15732</v>
      </c>
      <c r="V1421" s="23" t="s">
        <v>15452</v>
      </c>
      <c r="W1421" s="25" t="s">
        <v>15734</v>
      </c>
      <c r="X1421" s="25" t="s">
        <v>15453</v>
      </c>
      <c r="Y1421" s="23" t="s">
        <v>15454</v>
      </c>
      <c r="Z1421" s="23" t="s">
        <v>15455</v>
      </c>
      <c r="AA1421" s="33">
        <v>5</v>
      </c>
      <c r="AB1421" s="295" t="str">
        <f t="shared" si="88"/>
        <v>年間</v>
      </c>
      <c r="AC1421" s="268"/>
      <c r="AD1421" s="167">
        <v>1</v>
      </c>
      <c r="AE1421" s="167">
        <v>9600</v>
      </c>
      <c r="AF1421" s="167">
        <f t="shared" si="85"/>
        <v>9600</v>
      </c>
      <c r="AG1421" s="27">
        <v>42705</v>
      </c>
      <c r="AH1421" s="168">
        <v>42736</v>
      </c>
      <c r="AI1421" s="29" t="str">
        <f t="shared" si="86"/>
        <v>～</v>
      </c>
      <c r="AJ1421" s="169">
        <f t="shared" si="89"/>
        <v>44561</v>
      </c>
      <c r="AK1421" s="23" t="s">
        <v>15430</v>
      </c>
      <c r="AL1421" s="132" t="s">
        <v>15777</v>
      </c>
      <c r="AM1421" s="35">
        <v>42736</v>
      </c>
      <c r="AN1421" s="27"/>
      <c r="AO1421" s="104">
        <v>42719</v>
      </c>
      <c r="AP1421" s="25" t="s">
        <v>15428</v>
      </c>
    </row>
    <row r="1422" spans="1:42" s="74" customFormat="1" ht="24.75" customHeight="1" x14ac:dyDescent="0.15">
      <c r="A1422" s="422">
        <v>1419</v>
      </c>
      <c r="B1422" s="268" t="s">
        <v>15414</v>
      </c>
      <c r="C1422" s="23" t="s">
        <v>15426</v>
      </c>
      <c r="D1422" s="24" t="s">
        <v>15427</v>
      </c>
      <c r="E1422" s="23"/>
      <c r="F1422" s="23"/>
      <c r="G1422" s="25" t="s">
        <v>15733</v>
      </c>
      <c r="H1422" s="23" t="s">
        <v>15452</v>
      </c>
      <c r="I1422" s="23" t="s">
        <v>15736</v>
      </c>
      <c r="J1422" s="25" t="s">
        <v>15735</v>
      </c>
      <c r="K1422" s="25" t="s">
        <v>15453</v>
      </c>
      <c r="L1422" s="134" t="s">
        <v>15737</v>
      </c>
      <c r="M1422" s="23" t="s">
        <v>15454</v>
      </c>
      <c r="N1422" s="33" t="s">
        <v>15455</v>
      </c>
      <c r="O1422" s="25" t="s">
        <v>15738</v>
      </c>
      <c r="P1422" s="23" t="s">
        <v>15739</v>
      </c>
      <c r="Q1422" s="25" t="s">
        <v>15740</v>
      </c>
      <c r="R1422" s="25" t="s">
        <v>15741</v>
      </c>
      <c r="S1422" s="23" t="s">
        <v>15459</v>
      </c>
      <c r="T1422" s="23" t="s">
        <v>15460</v>
      </c>
      <c r="U1422" s="25" t="s">
        <v>15732</v>
      </c>
      <c r="V1422" s="23" t="s">
        <v>15452</v>
      </c>
      <c r="W1422" s="25" t="s">
        <v>15734</v>
      </c>
      <c r="X1422" s="25" t="s">
        <v>15453</v>
      </c>
      <c r="Y1422" s="23" t="s">
        <v>15454</v>
      </c>
      <c r="Z1422" s="23" t="s">
        <v>15455</v>
      </c>
      <c r="AA1422" s="33">
        <v>5</v>
      </c>
      <c r="AB1422" s="295" t="str">
        <f t="shared" si="88"/>
        <v>年間</v>
      </c>
      <c r="AC1422" s="268"/>
      <c r="AD1422" s="167">
        <v>1</v>
      </c>
      <c r="AE1422" s="167">
        <v>9600</v>
      </c>
      <c r="AF1422" s="167">
        <f t="shared" si="85"/>
        <v>9600</v>
      </c>
      <c r="AG1422" s="27">
        <v>42705</v>
      </c>
      <c r="AH1422" s="168">
        <v>42736</v>
      </c>
      <c r="AI1422" s="29" t="str">
        <f t="shared" si="86"/>
        <v>～</v>
      </c>
      <c r="AJ1422" s="169">
        <f t="shared" si="89"/>
        <v>44561</v>
      </c>
      <c r="AK1422" s="23" t="s">
        <v>15430</v>
      </c>
      <c r="AL1422" s="132" t="s">
        <v>15778</v>
      </c>
      <c r="AM1422" s="35">
        <v>42736</v>
      </c>
      <c r="AN1422" s="27"/>
      <c r="AO1422" s="104">
        <v>42719</v>
      </c>
      <c r="AP1422" s="25" t="s">
        <v>15428</v>
      </c>
    </row>
    <row r="1423" spans="1:42" s="74" customFormat="1" ht="24.75" customHeight="1" x14ac:dyDescent="0.15">
      <c r="A1423" s="422">
        <v>1420</v>
      </c>
      <c r="B1423" s="268" t="s">
        <v>15414</v>
      </c>
      <c r="C1423" s="23" t="s">
        <v>15426</v>
      </c>
      <c r="D1423" s="24" t="s">
        <v>15427</v>
      </c>
      <c r="E1423" s="23"/>
      <c r="F1423" s="23"/>
      <c r="G1423" s="25" t="s">
        <v>15733</v>
      </c>
      <c r="H1423" s="23" t="s">
        <v>15452</v>
      </c>
      <c r="I1423" s="23" t="s">
        <v>15736</v>
      </c>
      <c r="J1423" s="25" t="s">
        <v>15735</v>
      </c>
      <c r="K1423" s="25" t="s">
        <v>15453</v>
      </c>
      <c r="L1423" s="134" t="s">
        <v>15737</v>
      </c>
      <c r="M1423" s="23" t="s">
        <v>15454</v>
      </c>
      <c r="N1423" s="33" t="s">
        <v>15455</v>
      </c>
      <c r="O1423" s="25" t="s">
        <v>15738</v>
      </c>
      <c r="P1423" s="23" t="s">
        <v>15739</v>
      </c>
      <c r="Q1423" s="25" t="s">
        <v>15740</v>
      </c>
      <c r="R1423" s="25" t="s">
        <v>15741</v>
      </c>
      <c r="S1423" s="23" t="s">
        <v>15459</v>
      </c>
      <c r="T1423" s="23" t="s">
        <v>15460</v>
      </c>
      <c r="U1423" s="25" t="s">
        <v>15732</v>
      </c>
      <c r="V1423" s="23" t="s">
        <v>15452</v>
      </c>
      <c r="W1423" s="25" t="s">
        <v>15734</v>
      </c>
      <c r="X1423" s="25" t="s">
        <v>15453</v>
      </c>
      <c r="Y1423" s="23" t="s">
        <v>15454</v>
      </c>
      <c r="Z1423" s="23" t="s">
        <v>15455</v>
      </c>
      <c r="AA1423" s="33">
        <v>5</v>
      </c>
      <c r="AB1423" s="295" t="str">
        <f t="shared" si="88"/>
        <v>年間</v>
      </c>
      <c r="AC1423" s="268"/>
      <c r="AD1423" s="167">
        <v>1</v>
      </c>
      <c r="AE1423" s="167">
        <v>9600</v>
      </c>
      <c r="AF1423" s="167">
        <f t="shared" si="85"/>
        <v>9600</v>
      </c>
      <c r="AG1423" s="27">
        <v>42705</v>
      </c>
      <c r="AH1423" s="168">
        <v>42736</v>
      </c>
      <c r="AI1423" s="29" t="str">
        <f t="shared" si="86"/>
        <v>～</v>
      </c>
      <c r="AJ1423" s="169">
        <f t="shared" si="89"/>
        <v>44561</v>
      </c>
      <c r="AK1423" s="23" t="s">
        <v>15430</v>
      </c>
      <c r="AL1423" s="132" t="s">
        <v>15779</v>
      </c>
      <c r="AM1423" s="35">
        <v>42736</v>
      </c>
      <c r="AN1423" s="27"/>
      <c r="AO1423" s="104">
        <v>42719</v>
      </c>
      <c r="AP1423" s="25" t="s">
        <v>15428</v>
      </c>
    </row>
    <row r="1424" spans="1:42" s="74" customFormat="1" ht="24.75" customHeight="1" x14ac:dyDescent="0.15">
      <c r="A1424" s="422">
        <v>1421</v>
      </c>
      <c r="B1424" s="268" t="s">
        <v>15414</v>
      </c>
      <c r="C1424" s="23" t="s">
        <v>15426</v>
      </c>
      <c r="D1424" s="24" t="s">
        <v>15427</v>
      </c>
      <c r="E1424" s="23"/>
      <c r="F1424" s="23"/>
      <c r="G1424" s="25" t="s">
        <v>15733</v>
      </c>
      <c r="H1424" s="23" t="s">
        <v>15452</v>
      </c>
      <c r="I1424" s="23" t="s">
        <v>15736</v>
      </c>
      <c r="J1424" s="25" t="s">
        <v>15735</v>
      </c>
      <c r="K1424" s="25" t="s">
        <v>15453</v>
      </c>
      <c r="L1424" s="134" t="s">
        <v>15737</v>
      </c>
      <c r="M1424" s="23" t="s">
        <v>15454</v>
      </c>
      <c r="N1424" s="33" t="s">
        <v>15455</v>
      </c>
      <c r="O1424" s="25" t="s">
        <v>15738</v>
      </c>
      <c r="P1424" s="23" t="s">
        <v>15739</v>
      </c>
      <c r="Q1424" s="25" t="s">
        <v>15740</v>
      </c>
      <c r="R1424" s="25" t="s">
        <v>15741</v>
      </c>
      <c r="S1424" s="23" t="s">
        <v>15459</v>
      </c>
      <c r="T1424" s="23" t="s">
        <v>15460</v>
      </c>
      <c r="U1424" s="25" t="s">
        <v>15732</v>
      </c>
      <c r="V1424" s="23" t="s">
        <v>15452</v>
      </c>
      <c r="W1424" s="25" t="s">
        <v>15734</v>
      </c>
      <c r="X1424" s="25" t="s">
        <v>15453</v>
      </c>
      <c r="Y1424" s="23" t="s">
        <v>15454</v>
      </c>
      <c r="Z1424" s="23" t="s">
        <v>15455</v>
      </c>
      <c r="AA1424" s="33">
        <v>5</v>
      </c>
      <c r="AB1424" s="295" t="str">
        <f t="shared" si="88"/>
        <v>年間</v>
      </c>
      <c r="AC1424" s="268"/>
      <c r="AD1424" s="167">
        <v>1</v>
      </c>
      <c r="AE1424" s="167">
        <v>9600</v>
      </c>
      <c r="AF1424" s="167">
        <f t="shared" si="85"/>
        <v>9600</v>
      </c>
      <c r="AG1424" s="27">
        <v>42705</v>
      </c>
      <c r="AH1424" s="168">
        <v>42736</v>
      </c>
      <c r="AI1424" s="29" t="str">
        <f t="shared" si="86"/>
        <v>～</v>
      </c>
      <c r="AJ1424" s="169">
        <f t="shared" si="89"/>
        <v>44561</v>
      </c>
      <c r="AK1424" s="23" t="s">
        <v>15430</v>
      </c>
      <c r="AL1424" s="132" t="s">
        <v>15780</v>
      </c>
      <c r="AM1424" s="35">
        <v>42736</v>
      </c>
      <c r="AN1424" s="27"/>
      <c r="AO1424" s="104">
        <v>42719</v>
      </c>
      <c r="AP1424" s="25" t="s">
        <v>15428</v>
      </c>
    </row>
    <row r="1425" spans="1:42" s="74" customFormat="1" ht="24.75" customHeight="1" x14ac:dyDescent="0.15">
      <c r="A1425" s="422">
        <v>1422</v>
      </c>
      <c r="B1425" s="268" t="s">
        <v>15415</v>
      </c>
      <c r="C1425" s="23" t="s">
        <v>15426</v>
      </c>
      <c r="D1425" s="24" t="s">
        <v>15427</v>
      </c>
      <c r="E1425" s="23"/>
      <c r="F1425" s="23"/>
      <c r="G1425" s="25" t="s">
        <v>15733</v>
      </c>
      <c r="H1425" s="23" t="s">
        <v>15452</v>
      </c>
      <c r="I1425" s="23" t="s">
        <v>15736</v>
      </c>
      <c r="J1425" s="25" t="s">
        <v>15735</v>
      </c>
      <c r="K1425" s="25" t="s">
        <v>15453</v>
      </c>
      <c r="L1425" s="134" t="s">
        <v>15737</v>
      </c>
      <c r="M1425" s="23" t="s">
        <v>15454</v>
      </c>
      <c r="N1425" s="33" t="s">
        <v>15455</v>
      </c>
      <c r="O1425" s="25" t="s">
        <v>15738</v>
      </c>
      <c r="P1425" s="23" t="s">
        <v>15739</v>
      </c>
      <c r="Q1425" s="25" t="s">
        <v>15740</v>
      </c>
      <c r="R1425" s="25" t="s">
        <v>15741</v>
      </c>
      <c r="S1425" s="23" t="s">
        <v>15459</v>
      </c>
      <c r="T1425" s="23" t="s">
        <v>15460</v>
      </c>
      <c r="U1425" s="25" t="s">
        <v>15732</v>
      </c>
      <c r="V1425" s="23" t="s">
        <v>15452</v>
      </c>
      <c r="W1425" s="25" t="s">
        <v>15734</v>
      </c>
      <c r="X1425" s="25" t="s">
        <v>15453</v>
      </c>
      <c r="Y1425" s="23" t="s">
        <v>15454</v>
      </c>
      <c r="Z1425" s="23" t="s">
        <v>15455</v>
      </c>
      <c r="AA1425" s="33">
        <v>5</v>
      </c>
      <c r="AB1425" s="295" t="str">
        <f t="shared" si="70"/>
        <v>年間</v>
      </c>
      <c r="AC1425" s="268"/>
      <c r="AD1425" s="167">
        <v>1</v>
      </c>
      <c r="AE1425" s="167">
        <v>123600</v>
      </c>
      <c r="AF1425" s="167">
        <f t="shared" si="85"/>
        <v>123600</v>
      </c>
      <c r="AG1425" s="27">
        <v>42705</v>
      </c>
      <c r="AH1425" s="168">
        <v>42736</v>
      </c>
      <c r="AI1425" s="29" t="str">
        <f t="shared" si="86"/>
        <v>～</v>
      </c>
      <c r="AJ1425" s="169">
        <f t="shared" si="89"/>
        <v>44561</v>
      </c>
      <c r="AK1425" s="23" t="s">
        <v>15420</v>
      </c>
      <c r="AL1425" s="132" t="s">
        <v>15781</v>
      </c>
      <c r="AM1425" s="35">
        <v>42736</v>
      </c>
      <c r="AN1425" s="27"/>
      <c r="AO1425" s="104">
        <v>42719</v>
      </c>
      <c r="AP1425" s="25" t="s">
        <v>15428</v>
      </c>
    </row>
    <row r="1426" spans="1:42" s="74" customFormat="1" ht="24.75" customHeight="1" x14ac:dyDescent="0.15">
      <c r="A1426" s="422">
        <v>1423</v>
      </c>
      <c r="B1426" s="268" t="s">
        <v>15431</v>
      </c>
      <c r="C1426" s="23" t="s">
        <v>5707</v>
      </c>
      <c r="D1426" s="24" t="s">
        <v>15434</v>
      </c>
      <c r="E1426" s="23"/>
      <c r="F1426" s="23"/>
      <c r="G1426" s="25" t="s">
        <v>16378</v>
      </c>
      <c r="H1426" s="44" t="s">
        <v>16379</v>
      </c>
      <c r="I1426" s="23" t="s">
        <v>16381</v>
      </c>
      <c r="J1426" s="25" t="s">
        <v>16380</v>
      </c>
      <c r="K1426" s="25"/>
      <c r="L1426" s="134"/>
      <c r="M1426" s="23" t="s">
        <v>16382</v>
      </c>
      <c r="N1426" s="23" t="s">
        <v>16383</v>
      </c>
      <c r="O1426" s="25" t="s">
        <v>16384</v>
      </c>
      <c r="P1426" s="23" t="s">
        <v>16386</v>
      </c>
      <c r="Q1426" s="25" t="s">
        <v>16387</v>
      </c>
      <c r="R1426" s="25" t="s">
        <v>16385</v>
      </c>
      <c r="S1426" s="23" t="s">
        <v>16388</v>
      </c>
      <c r="T1426" s="23" t="s">
        <v>16389</v>
      </c>
      <c r="U1426" s="25" t="s">
        <v>16378</v>
      </c>
      <c r="V1426" s="23" t="s">
        <v>16390</v>
      </c>
      <c r="W1426" s="25" t="s">
        <v>16391</v>
      </c>
      <c r="X1426" s="25"/>
      <c r="Y1426" s="23" t="s">
        <v>16392</v>
      </c>
      <c r="Z1426" s="23" t="s">
        <v>16393</v>
      </c>
      <c r="AA1426" s="33">
        <v>5</v>
      </c>
      <c r="AB1426" s="295" t="str">
        <f t="shared" si="70"/>
        <v>年間</v>
      </c>
      <c r="AC1426" s="268"/>
      <c r="AD1426" s="167">
        <v>1</v>
      </c>
      <c r="AE1426" s="167">
        <v>20400</v>
      </c>
      <c r="AF1426" s="167">
        <f t="shared" si="85"/>
        <v>20400</v>
      </c>
      <c r="AG1426" s="27">
        <v>42767</v>
      </c>
      <c r="AH1426" s="168">
        <v>42795</v>
      </c>
      <c r="AI1426" s="29" t="str">
        <f t="shared" si="86"/>
        <v>～</v>
      </c>
      <c r="AJ1426" s="169">
        <f t="shared" si="89"/>
        <v>44620</v>
      </c>
      <c r="AK1426" s="132" t="s">
        <v>15435</v>
      </c>
      <c r="AL1426" s="23" t="s">
        <v>16394</v>
      </c>
      <c r="AM1426" s="35">
        <v>42795</v>
      </c>
      <c r="AN1426" s="265"/>
      <c r="AO1426" s="104">
        <v>42769</v>
      </c>
      <c r="AP1426" s="25" t="s">
        <v>15438</v>
      </c>
    </row>
    <row r="1427" spans="1:42" s="74" customFormat="1" ht="24.75" customHeight="1" x14ac:dyDescent="0.15">
      <c r="A1427" s="422">
        <v>1424</v>
      </c>
      <c r="B1427" s="268" t="s">
        <v>15431</v>
      </c>
      <c r="C1427" s="23" t="s">
        <v>5707</v>
      </c>
      <c r="D1427" s="24" t="s">
        <v>15434</v>
      </c>
      <c r="E1427" s="23"/>
      <c r="F1427" s="23"/>
      <c r="G1427" s="25" t="s">
        <v>16378</v>
      </c>
      <c r="H1427" s="44" t="s">
        <v>16379</v>
      </c>
      <c r="I1427" s="23" t="s">
        <v>16381</v>
      </c>
      <c r="J1427" s="25" t="s">
        <v>16380</v>
      </c>
      <c r="K1427" s="25"/>
      <c r="L1427" s="134"/>
      <c r="M1427" s="23" t="s">
        <v>16382</v>
      </c>
      <c r="N1427" s="23" t="s">
        <v>16383</v>
      </c>
      <c r="O1427" s="25" t="s">
        <v>16384</v>
      </c>
      <c r="P1427" s="23" t="s">
        <v>16386</v>
      </c>
      <c r="Q1427" s="25" t="s">
        <v>16387</v>
      </c>
      <c r="R1427" s="25" t="s">
        <v>16385</v>
      </c>
      <c r="S1427" s="23" t="s">
        <v>16388</v>
      </c>
      <c r="T1427" s="23" t="s">
        <v>16389</v>
      </c>
      <c r="U1427" s="25" t="s">
        <v>16378</v>
      </c>
      <c r="V1427" s="23" t="s">
        <v>16390</v>
      </c>
      <c r="W1427" s="25" t="s">
        <v>16391</v>
      </c>
      <c r="X1427" s="25"/>
      <c r="Y1427" s="23" t="s">
        <v>16392</v>
      </c>
      <c r="Z1427" s="23" t="s">
        <v>16393</v>
      </c>
      <c r="AA1427" s="33">
        <v>5</v>
      </c>
      <c r="AB1427" s="295" t="str">
        <f t="shared" si="70"/>
        <v>年間</v>
      </c>
      <c r="AC1427" s="268"/>
      <c r="AD1427" s="167">
        <v>1</v>
      </c>
      <c r="AE1427" s="167">
        <v>20400</v>
      </c>
      <c r="AF1427" s="167">
        <f t="shared" si="85"/>
        <v>20400</v>
      </c>
      <c r="AG1427" s="27">
        <v>42767</v>
      </c>
      <c r="AH1427" s="168">
        <v>42795</v>
      </c>
      <c r="AI1427" s="29" t="str">
        <f t="shared" si="86"/>
        <v>～</v>
      </c>
      <c r="AJ1427" s="169">
        <f t="shared" si="89"/>
        <v>44620</v>
      </c>
      <c r="AK1427" s="132" t="s">
        <v>15435</v>
      </c>
      <c r="AL1427" s="23" t="s">
        <v>16395</v>
      </c>
      <c r="AM1427" s="35">
        <v>42795</v>
      </c>
      <c r="AN1427" s="265"/>
      <c r="AO1427" s="104">
        <v>42769</v>
      </c>
      <c r="AP1427" s="25" t="s">
        <v>15438</v>
      </c>
    </row>
    <row r="1428" spans="1:42" s="74" customFormat="1" ht="24.75" customHeight="1" x14ac:dyDescent="0.15">
      <c r="A1428" s="422">
        <v>1425</v>
      </c>
      <c r="B1428" s="268" t="s">
        <v>15431</v>
      </c>
      <c r="C1428" s="23" t="s">
        <v>5707</v>
      </c>
      <c r="D1428" s="24" t="s">
        <v>15434</v>
      </c>
      <c r="E1428" s="23"/>
      <c r="F1428" s="23"/>
      <c r="G1428" s="25" t="s">
        <v>16378</v>
      </c>
      <c r="H1428" s="44" t="s">
        <v>16379</v>
      </c>
      <c r="I1428" s="23" t="s">
        <v>16381</v>
      </c>
      <c r="J1428" s="25" t="s">
        <v>16380</v>
      </c>
      <c r="K1428" s="25"/>
      <c r="L1428" s="134"/>
      <c r="M1428" s="23" t="s">
        <v>16382</v>
      </c>
      <c r="N1428" s="23" t="s">
        <v>16383</v>
      </c>
      <c r="O1428" s="25" t="s">
        <v>16384</v>
      </c>
      <c r="P1428" s="23" t="s">
        <v>16386</v>
      </c>
      <c r="Q1428" s="25" t="s">
        <v>16387</v>
      </c>
      <c r="R1428" s="25" t="s">
        <v>16385</v>
      </c>
      <c r="S1428" s="23" t="s">
        <v>16388</v>
      </c>
      <c r="T1428" s="23" t="s">
        <v>16389</v>
      </c>
      <c r="U1428" s="25" t="s">
        <v>16378</v>
      </c>
      <c r="V1428" s="23" t="s">
        <v>16390</v>
      </c>
      <c r="W1428" s="25" t="s">
        <v>16391</v>
      </c>
      <c r="X1428" s="25"/>
      <c r="Y1428" s="23" t="s">
        <v>16392</v>
      </c>
      <c r="Z1428" s="23" t="s">
        <v>16393</v>
      </c>
      <c r="AA1428" s="33">
        <v>5</v>
      </c>
      <c r="AB1428" s="295" t="str">
        <f t="shared" si="70"/>
        <v>年間</v>
      </c>
      <c r="AC1428" s="268"/>
      <c r="AD1428" s="167">
        <v>1</v>
      </c>
      <c r="AE1428" s="167">
        <v>20400</v>
      </c>
      <c r="AF1428" s="167">
        <f t="shared" si="85"/>
        <v>20400</v>
      </c>
      <c r="AG1428" s="27">
        <v>42767</v>
      </c>
      <c r="AH1428" s="168">
        <v>42795</v>
      </c>
      <c r="AI1428" s="29" t="str">
        <f t="shared" si="86"/>
        <v>～</v>
      </c>
      <c r="AJ1428" s="169">
        <f t="shared" si="89"/>
        <v>44620</v>
      </c>
      <c r="AK1428" s="132" t="s">
        <v>15435</v>
      </c>
      <c r="AL1428" s="23" t="s">
        <v>16396</v>
      </c>
      <c r="AM1428" s="35">
        <v>42795</v>
      </c>
      <c r="AN1428" s="265"/>
      <c r="AO1428" s="104">
        <v>42769</v>
      </c>
      <c r="AP1428" s="25" t="s">
        <v>15438</v>
      </c>
    </row>
    <row r="1429" spans="1:42" s="74" customFormat="1" ht="24.75" customHeight="1" x14ac:dyDescent="0.15">
      <c r="A1429" s="422">
        <v>1426</v>
      </c>
      <c r="B1429" s="268" t="s">
        <v>15431</v>
      </c>
      <c r="C1429" s="23" t="s">
        <v>5707</v>
      </c>
      <c r="D1429" s="24" t="s">
        <v>15434</v>
      </c>
      <c r="E1429" s="23"/>
      <c r="F1429" s="23"/>
      <c r="G1429" s="25" t="s">
        <v>16378</v>
      </c>
      <c r="H1429" s="44" t="s">
        <v>16379</v>
      </c>
      <c r="I1429" s="23" t="s">
        <v>16381</v>
      </c>
      <c r="J1429" s="25" t="s">
        <v>16380</v>
      </c>
      <c r="K1429" s="25"/>
      <c r="L1429" s="134"/>
      <c r="M1429" s="23" t="s">
        <v>16382</v>
      </c>
      <c r="N1429" s="23" t="s">
        <v>16383</v>
      </c>
      <c r="O1429" s="25" t="s">
        <v>16384</v>
      </c>
      <c r="P1429" s="23" t="s">
        <v>16386</v>
      </c>
      <c r="Q1429" s="25" t="s">
        <v>16387</v>
      </c>
      <c r="R1429" s="25" t="s">
        <v>16385</v>
      </c>
      <c r="S1429" s="23" t="s">
        <v>16388</v>
      </c>
      <c r="T1429" s="23" t="s">
        <v>16389</v>
      </c>
      <c r="U1429" s="25" t="s">
        <v>16378</v>
      </c>
      <c r="V1429" s="23" t="s">
        <v>16390</v>
      </c>
      <c r="W1429" s="25" t="s">
        <v>16391</v>
      </c>
      <c r="X1429" s="25"/>
      <c r="Y1429" s="23" t="s">
        <v>16392</v>
      </c>
      <c r="Z1429" s="23" t="s">
        <v>16393</v>
      </c>
      <c r="AA1429" s="33">
        <v>5</v>
      </c>
      <c r="AB1429" s="295" t="str">
        <f t="shared" si="70"/>
        <v>年間</v>
      </c>
      <c r="AC1429" s="268"/>
      <c r="AD1429" s="167">
        <v>1</v>
      </c>
      <c r="AE1429" s="167">
        <v>20400</v>
      </c>
      <c r="AF1429" s="167">
        <f t="shared" si="85"/>
        <v>20400</v>
      </c>
      <c r="AG1429" s="27">
        <v>42767</v>
      </c>
      <c r="AH1429" s="168">
        <v>42795</v>
      </c>
      <c r="AI1429" s="29" t="str">
        <f t="shared" si="86"/>
        <v>～</v>
      </c>
      <c r="AJ1429" s="169">
        <f t="shared" si="89"/>
        <v>44620</v>
      </c>
      <c r="AK1429" s="132" t="s">
        <v>15435</v>
      </c>
      <c r="AL1429" s="23" t="s">
        <v>16397</v>
      </c>
      <c r="AM1429" s="35">
        <v>42795</v>
      </c>
      <c r="AN1429" s="265"/>
      <c r="AO1429" s="104">
        <v>42769</v>
      </c>
      <c r="AP1429" s="25" t="s">
        <v>15438</v>
      </c>
    </row>
    <row r="1430" spans="1:42" s="74" customFormat="1" ht="24.75" customHeight="1" x14ac:dyDescent="0.15">
      <c r="A1430" s="422">
        <v>1427</v>
      </c>
      <c r="B1430" s="268" t="s">
        <v>15431</v>
      </c>
      <c r="C1430" s="23" t="s">
        <v>5707</v>
      </c>
      <c r="D1430" s="24" t="s">
        <v>15434</v>
      </c>
      <c r="E1430" s="23"/>
      <c r="F1430" s="23"/>
      <c r="G1430" s="25" t="s">
        <v>16378</v>
      </c>
      <c r="H1430" s="44" t="s">
        <v>16379</v>
      </c>
      <c r="I1430" s="23" t="s">
        <v>16381</v>
      </c>
      <c r="J1430" s="25" t="s">
        <v>16380</v>
      </c>
      <c r="K1430" s="25"/>
      <c r="L1430" s="134"/>
      <c r="M1430" s="23" t="s">
        <v>16382</v>
      </c>
      <c r="N1430" s="23" t="s">
        <v>16383</v>
      </c>
      <c r="O1430" s="25" t="s">
        <v>16384</v>
      </c>
      <c r="P1430" s="23" t="s">
        <v>16386</v>
      </c>
      <c r="Q1430" s="25" t="s">
        <v>16387</v>
      </c>
      <c r="R1430" s="25" t="s">
        <v>16385</v>
      </c>
      <c r="S1430" s="23" t="s">
        <v>16388</v>
      </c>
      <c r="T1430" s="23" t="s">
        <v>16389</v>
      </c>
      <c r="U1430" s="25" t="s">
        <v>16378</v>
      </c>
      <c r="V1430" s="23" t="s">
        <v>16390</v>
      </c>
      <c r="W1430" s="25" t="s">
        <v>16391</v>
      </c>
      <c r="X1430" s="25"/>
      <c r="Y1430" s="23" t="s">
        <v>16392</v>
      </c>
      <c r="Z1430" s="23" t="s">
        <v>16393</v>
      </c>
      <c r="AA1430" s="33">
        <v>5</v>
      </c>
      <c r="AB1430" s="295" t="str">
        <f t="shared" si="70"/>
        <v>年間</v>
      </c>
      <c r="AC1430" s="268"/>
      <c r="AD1430" s="167">
        <v>1</v>
      </c>
      <c r="AE1430" s="167">
        <v>20400</v>
      </c>
      <c r="AF1430" s="167">
        <f t="shared" si="85"/>
        <v>20400</v>
      </c>
      <c r="AG1430" s="27">
        <v>42767</v>
      </c>
      <c r="AH1430" s="168">
        <v>42795</v>
      </c>
      <c r="AI1430" s="29" t="str">
        <f t="shared" si="86"/>
        <v>～</v>
      </c>
      <c r="AJ1430" s="169">
        <f t="shared" si="89"/>
        <v>44620</v>
      </c>
      <c r="AK1430" s="132" t="s">
        <v>15435</v>
      </c>
      <c r="AL1430" s="23" t="s">
        <v>16398</v>
      </c>
      <c r="AM1430" s="35">
        <v>42795</v>
      </c>
      <c r="AN1430" s="265"/>
      <c r="AO1430" s="104">
        <v>42769</v>
      </c>
      <c r="AP1430" s="25" t="s">
        <v>15438</v>
      </c>
    </row>
    <row r="1431" spans="1:42" s="74" customFormat="1" ht="24.75" customHeight="1" x14ac:dyDescent="0.15">
      <c r="A1431" s="422">
        <v>1428</v>
      </c>
      <c r="B1431" s="268" t="s">
        <v>15431</v>
      </c>
      <c r="C1431" s="23" t="s">
        <v>5707</v>
      </c>
      <c r="D1431" s="24" t="s">
        <v>15434</v>
      </c>
      <c r="E1431" s="23"/>
      <c r="F1431" s="23"/>
      <c r="G1431" s="25" t="s">
        <v>16378</v>
      </c>
      <c r="H1431" s="44" t="s">
        <v>16379</v>
      </c>
      <c r="I1431" s="23" t="s">
        <v>16381</v>
      </c>
      <c r="J1431" s="25" t="s">
        <v>16380</v>
      </c>
      <c r="K1431" s="25"/>
      <c r="L1431" s="134"/>
      <c r="M1431" s="23" t="s">
        <v>16382</v>
      </c>
      <c r="N1431" s="23" t="s">
        <v>16383</v>
      </c>
      <c r="O1431" s="25" t="s">
        <v>16384</v>
      </c>
      <c r="P1431" s="23" t="s">
        <v>16386</v>
      </c>
      <c r="Q1431" s="25" t="s">
        <v>16387</v>
      </c>
      <c r="R1431" s="25" t="s">
        <v>16385</v>
      </c>
      <c r="S1431" s="23" t="s">
        <v>16388</v>
      </c>
      <c r="T1431" s="23" t="s">
        <v>16389</v>
      </c>
      <c r="U1431" s="25" t="s">
        <v>16378</v>
      </c>
      <c r="V1431" s="23" t="s">
        <v>16390</v>
      </c>
      <c r="W1431" s="25" t="s">
        <v>16391</v>
      </c>
      <c r="X1431" s="25"/>
      <c r="Y1431" s="23" t="s">
        <v>16392</v>
      </c>
      <c r="Z1431" s="23" t="s">
        <v>16393</v>
      </c>
      <c r="AA1431" s="33">
        <v>5</v>
      </c>
      <c r="AB1431" s="295" t="str">
        <f t="shared" si="70"/>
        <v>年間</v>
      </c>
      <c r="AC1431" s="268"/>
      <c r="AD1431" s="167">
        <v>1</v>
      </c>
      <c r="AE1431" s="167">
        <v>20400</v>
      </c>
      <c r="AF1431" s="167">
        <f t="shared" si="85"/>
        <v>20400</v>
      </c>
      <c r="AG1431" s="27">
        <v>42767</v>
      </c>
      <c r="AH1431" s="168">
        <v>42795</v>
      </c>
      <c r="AI1431" s="29" t="str">
        <f t="shared" si="86"/>
        <v>～</v>
      </c>
      <c r="AJ1431" s="169">
        <f t="shared" si="89"/>
        <v>44620</v>
      </c>
      <c r="AK1431" s="132" t="s">
        <v>15435</v>
      </c>
      <c r="AL1431" s="23" t="s">
        <v>16399</v>
      </c>
      <c r="AM1431" s="35">
        <v>42795</v>
      </c>
      <c r="AN1431" s="265"/>
      <c r="AO1431" s="104">
        <v>42769</v>
      </c>
      <c r="AP1431" s="25" t="s">
        <v>15438</v>
      </c>
    </row>
    <row r="1432" spans="1:42" s="74" customFormat="1" ht="24.75" customHeight="1" x14ac:dyDescent="0.15">
      <c r="A1432" s="422">
        <v>1429</v>
      </c>
      <c r="B1432" s="268" t="s">
        <v>15431</v>
      </c>
      <c r="C1432" s="23" t="s">
        <v>5707</v>
      </c>
      <c r="D1432" s="24" t="s">
        <v>15434</v>
      </c>
      <c r="E1432" s="23"/>
      <c r="F1432" s="23"/>
      <c r="G1432" s="25" t="s">
        <v>16378</v>
      </c>
      <c r="H1432" s="44" t="s">
        <v>16379</v>
      </c>
      <c r="I1432" s="23" t="s">
        <v>16381</v>
      </c>
      <c r="J1432" s="25" t="s">
        <v>16380</v>
      </c>
      <c r="K1432" s="25"/>
      <c r="L1432" s="134"/>
      <c r="M1432" s="23" t="s">
        <v>16382</v>
      </c>
      <c r="N1432" s="23" t="s">
        <v>16383</v>
      </c>
      <c r="O1432" s="25" t="s">
        <v>16384</v>
      </c>
      <c r="P1432" s="23" t="s">
        <v>16386</v>
      </c>
      <c r="Q1432" s="25" t="s">
        <v>16387</v>
      </c>
      <c r="R1432" s="25" t="s">
        <v>16385</v>
      </c>
      <c r="S1432" s="23" t="s">
        <v>16388</v>
      </c>
      <c r="T1432" s="23" t="s">
        <v>16389</v>
      </c>
      <c r="U1432" s="25" t="s">
        <v>16378</v>
      </c>
      <c r="V1432" s="23" t="s">
        <v>16390</v>
      </c>
      <c r="W1432" s="25" t="s">
        <v>16391</v>
      </c>
      <c r="X1432" s="25"/>
      <c r="Y1432" s="23" t="s">
        <v>16392</v>
      </c>
      <c r="Z1432" s="23" t="s">
        <v>16393</v>
      </c>
      <c r="AA1432" s="33">
        <v>5</v>
      </c>
      <c r="AB1432" s="295" t="str">
        <f>IF(ISBLANK($AA1432),"","年間")</f>
        <v>年間</v>
      </c>
      <c r="AC1432" s="268"/>
      <c r="AD1432" s="167">
        <v>1</v>
      </c>
      <c r="AE1432" s="167">
        <v>20400</v>
      </c>
      <c r="AF1432" s="167">
        <f t="shared" si="85"/>
        <v>20400</v>
      </c>
      <c r="AG1432" s="27">
        <v>42767</v>
      </c>
      <c r="AH1432" s="168">
        <v>42795</v>
      </c>
      <c r="AI1432" s="29" t="str">
        <f t="shared" si="86"/>
        <v>～</v>
      </c>
      <c r="AJ1432" s="169">
        <f t="shared" si="89"/>
        <v>44620</v>
      </c>
      <c r="AK1432" s="132" t="s">
        <v>15435</v>
      </c>
      <c r="AL1432" s="23" t="s">
        <v>16400</v>
      </c>
      <c r="AM1432" s="35">
        <v>42795</v>
      </c>
      <c r="AN1432" s="265"/>
      <c r="AO1432" s="104">
        <v>42769</v>
      </c>
      <c r="AP1432" s="25" t="s">
        <v>15438</v>
      </c>
    </row>
    <row r="1433" spans="1:42" s="74" customFormat="1" ht="24.75" customHeight="1" x14ac:dyDescent="0.15">
      <c r="A1433" s="422">
        <v>1430</v>
      </c>
      <c r="B1433" s="268" t="s">
        <v>15431</v>
      </c>
      <c r="C1433" s="23" t="s">
        <v>5707</v>
      </c>
      <c r="D1433" s="24" t="s">
        <v>15434</v>
      </c>
      <c r="E1433" s="23"/>
      <c r="F1433" s="23"/>
      <c r="G1433" s="25" t="s">
        <v>16378</v>
      </c>
      <c r="H1433" s="44" t="s">
        <v>16379</v>
      </c>
      <c r="I1433" s="23" t="s">
        <v>16381</v>
      </c>
      <c r="J1433" s="25" t="s">
        <v>16380</v>
      </c>
      <c r="K1433" s="25"/>
      <c r="L1433" s="134"/>
      <c r="M1433" s="23" t="s">
        <v>16382</v>
      </c>
      <c r="N1433" s="23" t="s">
        <v>16383</v>
      </c>
      <c r="O1433" s="25" t="s">
        <v>16384</v>
      </c>
      <c r="P1433" s="23" t="s">
        <v>16386</v>
      </c>
      <c r="Q1433" s="25" t="s">
        <v>16387</v>
      </c>
      <c r="R1433" s="25" t="s">
        <v>16385</v>
      </c>
      <c r="S1433" s="23" t="s">
        <v>16388</v>
      </c>
      <c r="T1433" s="23" t="s">
        <v>16389</v>
      </c>
      <c r="U1433" s="25" t="s">
        <v>16378</v>
      </c>
      <c r="V1433" s="23" t="s">
        <v>16390</v>
      </c>
      <c r="W1433" s="25" t="s">
        <v>16391</v>
      </c>
      <c r="X1433" s="25"/>
      <c r="Y1433" s="23" t="s">
        <v>16392</v>
      </c>
      <c r="Z1433" s="23" t="s">
        <v>16393</v>
      </c>
      <c r="AA1433" s="33">
        <v>5</v>
      </c>
      <c r="AB1433" s="295" t="str">
        <f>IF(ISBLANK($AA1433),"","年間")</f>
        <v>年間</v>
      </c>
      <c r="AC1433" s="268"/>
      <c r="AD1433" s="167">
        <v>1</v>
      </c>
      <c r="AE1433" s="167">
        <v>20400</v>
      </c>
      <c r="AF1433" s="167">
        <f t="shared" si="85"/>
        <v>20400</v>
      </c>
      <c r="AG1433" s="27">
        <v>42767</v>
      </c>
      <c r="AH1433" s="168">
        <v>42795</v>
      </c>
      <c r="AI1433" s="29" t="str">
        <f t="shared" si="86"/>
        <v>～</v>
      </c>
      <c r="AJ1433" s="169">
        <f t="shared" si="89"/>
        <v>44620</v>
      </c>
      <c r="AK1433" s="132" t="s">
        <v>15435</v>
      </c>
      <c r="AL1433" s="23" t="s">
        <v>16401</v>
      </c>
      <c r="AM1433" s="35">
        <v>42795</v>
      </c>
      <c r="AN1433" s="265"/>
      <c r="AO1433" s="104">
        <v>42769</v>
      </c>
      <c r="AP1433" s="25" t="s">
        <v>15438</v>
      </c>
    </row>
    <row r="1434" spans="1:42" s="74" customFormat="1" ht="24.75" customHeight="1" x14ac:dyDescent="0.15">
      <c r="A1434" s="422">
        <v>1431</v>
      </c>
      <c r="B1434" s="268" t="s">
        <v>15431</v>
      </c>
      <c r="C1434" s="23" t="s">
        <v>5707</v>
      </c>
      <c r="D1434" s="24" t="s">
        <v>15434</v>
      </c>
      <c r="E1434" s="23"/>
      <c r="F1434" s="23"/>
      <c r="G1434" s="25" t="s">
        <v>16378</v>
      </c>
      <c r="H1434" s="44" t="s">
        <v>16379</v>
      </c>
      <c r="I1434" s="23" t="s">
        <v>16381</v>
      </c>
      <c r="J1434" s="25" t="s">
        <v>16380</v>
      </c>
      <c r="K1434" s="25"/>
      <c r="L1434" s="134"/>
      <c r="M1434" s="23" t="s">
        <v>16382</v>
      </c>
      <c r="N1434" s="23" t="s">
        <v>16383</v>
      </c>
      <c r="O1434" s="25" t="s">
        <v>16384</v>
      </c>
      <c r="P1434" s="23" t="s">
        <v>16386</v>
      </c>
      <c r="Q1434" s="25" t="s">
        <v>16387</v>
      </c>
      <c r="R1434" s="25" t="s">
        <v>16385</v>
      </c>
      <c r="S1434" s="23" t="s">
        <v>16388</v>
      </c>
      <c r="T1434" s="23" t="s">
        <v>16389</v>
      </c>
      <c r="U1434" s="25" t="s">
        <v>16378</v>
      </c>
      <c r="V1434" s="23" t="s">
        <v>16390</v>
      </c>
      <c r="W1434" s="25" t="s">
        <v>16391</v>
      </c>
      <c r="X1434" s="25"/>
      <c r="Y1434" s="23" t="s">
        <v>16392</v>
      </c>
      <c r="Z1434" s="23" t="s">
        <v>16393</v>
      </c>
      <c r="AA1434" s="33">
        <v>5</v>
      </c>
      <c r="AB1434" s="295" t="str">
        <f>IF(ISBLANK($AA1434),"","年間")</f>
        <v>年間</v>
      </c>
      <c r="AC1434" s="268"/>
      <c r="AD1434" s="167">
        <v>1</v>
      </c>
      <c r="AE1434" s="167">
        <v>20400</v>
      </c>
      <c r="AF1434" s="167">
        <f t="shared" si="85"/>
        <v>20400</v>
      </c>
      <c r="AG1434" s="27">
        <v>42767</v>
      </c>
      <c r="AH1434" s="168">
        <v>42795</v>
      </c>
      <c r="AI1434" s="29" t="str">
        <f t="shared" si="86"/>
        <v>～</v>
      </c>
      <c r="AJ1434" s="169">
        <f t="shared" si="89"/>
        <v>44620</v>
      </c>
      <c r="AK1434" s="132" t="s">
        <v>15435</v>
      </c>
      <c r="AL1434" s="23" t="s">
        <v>16402</v>
      </c>
      <c r="AM1434" s="35">
        <v>42795</v>
      </c>
      <c r="AN1434" s="265"/>
      <c r="AO1434" s="104">
        <v>42769</v>
      </c>
      <c r="AP1434" s="25" t="s">
        <v>15438</v>
      </c>
    </row>
    <row r="1435" spans="1:42" s="74" customFormat="1" ht="24.75" customHeight="1" x14ac:dyDescent="0.15">
      <c r="A1435" s="422">
        <v>1432</v>
      </c>
      <c r="B1435" s="268" t="s">
        <v>15431</v>
      </c>
      <c r="C1435" s="23" t="s">
        <v>5707</v>
      </c>
      <c r="D1435" s="24" t="s">
        <v>15434</v>
      </c>
      <c r="E1435" s="23"/>
      <c r="F1435" s="23"/>
      <c r="G1435" s="25" t="s">
        <v>16378</v>
      </c>
      <c r="H1435" s="44" t="s">
        <v>16379</v>
      </c>
      <c r="I1435" s="23" t="s">
        <v>16381</v>
      </c>
      <c r="J1435" s="25" t="s">
        <v>16380</v>
      </c>
      <c r="K1435" s="25"/>
      <c r="L1435" s="134"/>
      <c r="M1435" s="23" t="s">
        <v>16382</v>
      </c>
      <c r="N1435" s="23" t="s">
        <v>16383</v>
      </c>
      <c r="O1435" s="25" t="s">
        <v>16384</v>
      </c>
      <c r="P1435" s="23" t="s">
        <v>16386</v>
      </c>
      <c r="Q1435" s="25" t="s">
        <v>16387</v>
      </c>
      <c r="R1435" s="25" t="s">
        <v>16385</v>
      </c>
      <c r="S1435" s="23" t="s">
        <v>16388</v>
      </c>
      <c r="T1435" s="23" t="s">
        <v>16389</v>
      </c>
      <c r="U1435" s="25" t="s">
        <v>16378</v>
      </c>
      <c r="V1435" s="23" t="s">
        <v>16390</v>
      </c>
      <c r="W1435" s="25" t="s">
        <v>16391</v>
      </c>
      <c r="X1435" s="25"/>
      <c r="Y1435" s="23" t="s">
        <v>16392</v>
      </c>
      <c r="Z1435" s="23" t="s">
        <v>16393</v>
      </c>
      <c r="AA1435" s="33">
        <v>5</v>
      </c>
      <c r="AB1435" s="295" t="str">
        <f>IF(ISBLANK($AA1435),"","年間")</f>
        <v>年間</v>
      </c>
      <c r="AC1435" s="268"/>
      <c r="AD1435" s="167">
        <v>1</v>
      </c>
      <c r="AE1435" s="167">
        <v>20400</v>
      </c>
      <c r="AF1435" s="167">
        <f t="shared" si="85"/>
        <v>20400</v>
      </c>
      <c r="AG1435" s="27">
        <v>42767</v>
      </c>
      <c r="AH1435" s="168">
        <v>42795</v>
      </c>
      <c r="AI1435" s="29" t="str">
        <f t="shared" si="86"/>
        <v>～</v>
      </c>
      <c r="AJ1435" s="169">
        <f t="shared" si="89"/>
        <v>44620</v>
      </c>
      <c r="AK1435" s="132" t="s">
        <v>15435</v>
      </c>
      <c r="AL1435" s="23" t="s">
        <v>16403</v>
      </c>
      <c r="AM1435" s="35">
        <v>42795</v>
      </c>
      <c r="AN1435" s="265"/>
      <c r="AO1435" s="104">
        <v>42769</v>
      </c>
      <c r="AP1435" s="25" t="s">
        <v>15438</v>
      </c>
    </row>
    <row r="1436" spans="1:42" s="74" customFormat="1" ht="24.75" customHeight="1" x14ac:dyDescent="0.15">
      <c r="A1436" s="422">
        <v>1433</v>
      </c>
      <c r="B1436" s="268" t="s">
        <v>15432</v>
      </c>
      <c r="C1436" s="23" t="s">
        <v>5707</v>
      </c>
      <c r="D1436" s="24" t="s">
        <v>15434</v>
      </c>
      <c r="E1436" s="23"/>
      <c r="F1436" s="23"/>
      <c r="G1436" s="25" t="s">
        <v>16378</v>
      </c>
      <c r="H1436" s="44" t="s">
        <v>16379</v>
      </c>
      <c r="I1436" s="23" t="s">
        <v>16381</v>
      </c>
      <c r="J1436" s="25" t="s">
        <v>16380</v>
      </c>
      <c r="K1436" s="25"/>
      <c r="L1436" s="134"/>
      <c r="M1436" s="23" t="s">
        <v>16382</v>
      </c>
      <c r="N1436" s="23" t="s">
        <v>16383</v>
      </c>
      <c r="O1436" s="25" t="s">
        <v>16384</v>
      </c>
      <c r="P1436" s="23" t="s">
        <v>16386</v>
      </c>
      <c r="Q1436" s="25" t="s">
        <v>16387</v>
      </c>
      <c r="R1436" s="25" t="s">
        <v>16385</v>
      </c>
      <c r="S1436" s="23" t="s">
        <v>16388</v>
      </c>
      <c r="T1436" s="23" t="s">
        <v>16389</v>
      </c>
      <c r="U1436" s="25" t="s">
        <v>16378</v>
      </c>
      <c r="V1436" s="23" t="s">
        <v>16390</v>
      </c>
      <c r="W1436" s="25" t="s">
        <v>16391</v>
      </c>
      <c r="X1436" s="25"/>
      <c r="Y1436" s="23" t="s">
        <v>16392</v>
      </c>
      <c r="Z1436" s="23" t="s">
        <v>16393</v>
      </c>
      <c r="AA1436" s="33">
        <v>5</v>
      </c>
      <c r="AB1436" s="295" t="str">
        <f t="shared" si="70"/>
        <v>年間</v>
      </c>
      <c r="AC1436" s="268"/>
      <c r="AD1436" s="167">
        <v>1</v>
      </c>
      <c r="AE1436" s="167">
        <v>15600</v>
      </c>
      <c r="AF1436" s="167">
        <f t="shared" si="85"/>
        <v>15600</v>
      </c>
      <c r="AG1436" s="27">
        <v>42767</v>
      </c>
      <c r="AH1436" s="168">
        <v>42795</v>
      </c>
      <c r="AI1436" s="29" t="str">
        <f t="shared" si="86"/>
        <v>～</v>
      </c>
      <c r="AJ1436" s="169">
        <f t="shared" si="89"/>
        <v>44620</v>
      </c>
      <c r="AK1436" s="132" t="s">
        <v>15436</v>
      </c>
      <c r="AL1436" s="23" t="s">
        <v>16404</v>
      </c>
      <c r="AM1436" s="35">
        <v>42795</v>
      </c>
      <c r="AN1436" s="265"/>
      <c r="AO1436" s="104">
        <v>42769</v>
      </c>
      <c r="AP1436" s="25" t="s">
        <v>15438</v>
      </c>
    </row>
    <row r="1437" spans="1:42" s="74" customFormat="1" ht="24.75" customHeight="1" x14ac:dyDescent="0.15">
      <c r="A1437" s="422">
        <v>1434</v>
      </c>
      <c r="B1437" s="268" t="s">
        <v>15432</v>
      </c>
      <c r="C1437" s="23" t="s">
        <v>5707</v>
      </c>
      <c r="D1437" s="24" t="s">
        <v>15434</v>
      </c>
      <c r="E1437" s="23"/>
      <c r="F1437" s="23"/>
      <c r="G1437" s="25" t="s">
        <v>16378</v>
      </c>
      <c r="H1437" s="44" t="s">
        <v>16379</v>
      </c>
      <c r="I1437" s="23" t="s">
        <v>16381</v>
      </c>
      <c r="J1437" s="25" t="s">
        <v>16380</v>
      </c>
      <c r="K1437" s="25"/>
      <c r="L1437" s="134"/>
      <c r="M1437" s="23" t="s">
        <v>16382</v>
      </c>
      <c r="N1437" s="23" t="s">
        <v>16383</v>
      </c>
      <c r="O1437" s="25" t="s">
        <v>16384</v>
      </c>
      <c r="P1437" s="23" t="s">
        <v>16386</v>
      </c>
      <c r="Q1437" s="25" t="s">
        <v>16387</v>
      </c>
      <c r="R1437" s="25" t="s">
        <v>16385</v>
      </c>
      <c r="S1437" s="23" t="s">
        <v>16388</v>
      </c>
      <c r="T1437" s="23" t="s">
        <v>16389</v>
      </c>
      <c r="U1437" s="25" t="s">
        <v>16378</v>
      </c>
      <c r="V1437" s="23" t="s">
        <v>16390</v>
      </c>
      <c r="W1437" s="25" t="s">
        <v>16391</v>
      </c>
      <c r="X1437" s="25"/>
      <c r="Y1437" s="23" t="s">
        <v>16392</v>
      </c>
      <c r="Z1437" s="23" t="s">
        <v>16393</v>
      </c>
      <c r="AA1437" s="33">
        <v>5</v>
      </c>
      <c r="AB1437" s="295" t="str">
        <f>IF(ISBLANK($AA1437),"","年間")</f>
        <v>年間</v>
      </c>
      <c r="AC1437" s="268"/>
      <c r="AD1437" s="167">
        <v>1</v>
      </c>
      <c r="AE1437" s="167">
        <v>15600</v>
      </c>
      <c r="AF1437" s="167">
        <f t="shared" si="85"/>
        <v>15600</v>
      </c>
      <c r="AG1437" s="27">
        <v>42767</v>
      </c>
      <c r="AH1437" s="168">
        <v>42795</v>
      </c>
      <c r="AI1437" s="29" t="str">
        <f t="shared" si="86"/>
        <v>～</v>
      </c>
      <c r="AJ1437" s="169">
        <f t="shared" si="89"/>
        <v>44620</v>
      </c>
      <c r="AK1437" s="132" t="s">
        <v>15436</v>
      </c>
      <c r="AL1437" s="23" t="s">
        <v>16405</v>
      </c>
      <c r="AM1437" s="35">
        <v>42795</v>
      </c>
      <c r="AN1437" s="265"/>
      <c r="AO1437" s="104">
        <v>42769</v>
      </c>
      <c r="AP1437" s="25" t="s">
        <v>15438</v>
      </c>
    </row>
    <row r="1438" spans="1:42" s="74" customFormat="1" ht="24.75" customHeight="1" x14ac:dyDescent="0.15">
      <c r="A1438" s="422">
        <v>1435</v>
      </c>
      <c r="B1438" s="268" t="s">
        <v>15432</v>
      </c>
      <c r="C1438" s="23" t="s">
        <v>5707</v>
      </c>
      <c r="D1438" s="24" t="s">
        <v>15434</v>
      </c>
      <c r="E1438" s="23"/>
      <c r="F1438" s="23"/>
      <c r="G1438" s="25" t="s">
        <v>16378</v>
      </c>
      <c r="H1438" s="44" t="s">
        <v>16379</v>
      </c>
      <c r="I1438" s="23" t="s">
        <v>16381</v>
      </c>
      <c r="J1438" s="25" t="s">
        <v>16380</v>
      </c>
      <c r="K1438" s="25"/>
      <c r="L1438" s="134"/>
      <c r="M1438" s="23" t="s">
        <v>16382</v>
      </c>
      <c r="N1438" s="23" t="s">
        <v>16383</v>
      </c>
      <c r="O1438" s="25" t="s">
        <v>16384</v>
      </c>
      <c r="P1438" s="23" t="s">
        <v>16386</v>
      </c>
      <c r="Q1438" s="25" t="s">
        <v>16387</v>
      </c>
      <c r="R1438" s="25" t="s">
        <v>16385</v>
      </c>
      <c r="S1438" s="23" t="s">
        <v>16388</v>
      </c>
      <c r="T1438" s="23" t="s">
        <v>16389</v>
      </c>
      <c r="U1438" s="25" t="s">
        <v>16378</v>
      </c>
      <c r="V1438" s="23" t="s">
        <v>16390</v>
      </c>
      <c r="W1438" s="25" t="s">
        <v>16391</v>
      </c>
      <c r="X1438" s="25"/>
      <c r="Y1438" s="23" t="s">
        <v>16392</v>
      </c>
      <c r="Z1438" s="23" t="s">
        <v>16393</v>
      </c>
      <c r="AA1438" s="33">
        <v>5</v>
      </c>
      <c r="AB1438" s="295" t="str">
        <f>IF(ISBLANK($AA1438),"","年間")</f>
        <v>年間</v>
      </c>
      <c r="AC1438" s="268"/>
      <c r="AD1438" s="167">
        <v>1</v>
      </c>
      <c r="AE1438" s="167">
        <v>15600</v>
      </c>
      <c r="AF1438" s="167">
        <f t="shared" si="85"/>
        <v>15600</v>
      </c>
      <c r="AG1438" s="27">
        <v>42767</v>
      </c>
      <c r="AH1438" s="168">
        <v>42795</v>
      </c>
      <c r="AI1438" s="29" t="str">
        <f t="shared" si="86"/>
        <v>～</v>
      </c>
      <c r="AJ1438" s="169">
        <f t="shared" si="89"/>
        <v>44620</v>
      </c>
      <c r="AK1438" s="132" t="s">
        <v>15436</v>
      </c>
      <c r="AL1438" s="23" t="s">
        <v>16406</v>
      </c>
      <c r="AM1438" s="35">
        <v>42795</v>
      </c>
      <c r="AN1438" s="265"/>
      <c r="AO1438" s="104">
        <v>42769</v>
      </c>
      <c r="AP1438" s="25" t="s">
        <v>15438</v>
      </c>
    </row>
    <row r="1439" spans="1:42" s="74" customFormat="1" ht="24.75" customHeight="1" x14ac:dyDescent="0.15">
      <c r="A1439" s="422">
        <v>1436</v>
      </c>
      <c r="B1439" s="268" t="s">
        <v>15432</v>
      </c>
      <c r="C1439" s="23" t="s">
        <v>5707</v>
      </c>
      <c r="D1439" s="24" t="s">
        <v>15434</v>
      </c>
      <c r="E1439" s="23"/>
      <c r="F1439" s="23"/>
      <c r="G1439" s="25" t="s">
        <v>16378</v>
      </c>
      <c r="H1439" s="44" t="s">
        <v>16379</v>
      </c>
      <c r="I1439" s="23" t="s">
        <v>16381</v>
      </c>
      <c r="J1439" s="25" t="s">
        <v>16380</v>
      </c>
      <c r="K1439" s="25"/>
      <c r="L1439" s="134"/>
      <c r="M1439" s="23" t="s">
        <v>16382</v>
      </c>
      <c r="N1439" s="23" t="s">
        <v>16383</v>
      </c>
      <c r="O1439" s="25" t="s">
        <v>16384</v>
      </c>
      <c r="P1439" s="23" t="s">
        <v>16386</v>
      </c>
      <c r="Q1439" s="25" t="s">
        <v>16387</v>
      </c>
      <c r="R1439" s="25" t="s">
        <v>16385</v>
      </c>
      <c r="S1439" s="23" t="s">
        <v>16388</v>
      </c>
      <c r="T1439" s="23" t="s">
        <v>16389</v>
      </c>
      <c r="U1439" s="25" t="s">
        <v>16378</v>
      </c>
      <c r="V1439" s="23" t="s">
        <v>16390</v>
      </c>
      <c r="W1439" s="25" t="s">
        <v>16391</v>
      </c>
      <c r="X1439" s="25"/>
      <c r="Y1439" s="23" t="s">
        <v>16392</v>
      </c>
      <c r="Z1439" s="23" t="s">
        <v>16393</v>
      </c>
      <c r="AA1439" s="33">
        <v>5</v>
      </c>
      <c r="AB1439" s="295" t="str">
        <f>IF(ISBLANK($AA1439),"","年間")</f>
        <v>年間</v>
      </c>
      <c r="AC1439" s="268"/>
      <c r="AD1439" s="167">
        <v>1</v>
      </c>
      <c r="AE1439" s="167">
        <v>15600</v>
      </c>
      <c r="AF1439" s="167">
        <f t="shared" si="85"/>
        <v>15600</v>
      </c>
      <c r="AG1439" s="27">
        <v>42767</v>
      </c>
      <c r="AH1439" s="168">
        <v>42795</v>
      </c>
      <c r="AI1439" s="29" t="str">
        <f t="shared" si="86"/>
        <v>～</v>
      </c>
      <c r="AJ1439" s="169">
        <f t="shared" si="89"/>
        <v>44620</v>
      </c>
      <c r="AK1439" s="132" t="s">
        <v>15436</v>
      </c>
      <c r="AL1439" s="23" t="s">
        <v>16407</v>
      </c>
      <c r="AM1439" s="35">
        <v>42795</v>
      </c>
      <c r="AN1439" s="265"/>
      <c r="AO1439" s="104">
        <v>42769</v>
      </c>
      <c r="AP1439" s="25" t="s">
        <v>15438</v>
      </c>
    </row>
    <row r="1440" spans="1:42" s="74" customFormat="1" ht="24.75" customHeight="1" x14ac:dyDescent="0.15">
      <c r="A1440" s="422">
        <v>1437</v>
      </c>
      <c r="B1440" s="268" t="s">
        <v>15432</v>
      </c>
      <c r="C1440" s="23" t="s">
        <v>5707</v>
      </c>
      <c r="D1440" s="24" t="s">
        <v>15434</v>
      </c>
      <c r="E1440" s="23"/>
      <c r="F1440" s="23"/>
      <c r="G1440" s="25" t="s">
        <v>16378</v>
      </c>
      <c r="H1440" s="44" t="s">
        <v>16379</v>
      </c>
      <c r="I1440" s="23" t="s">
        <v>16381</v>
      </c>
      <c r="J1440" s="25" t="s">
        <v>16380</v>
      </c>
      <c r="K1440" s="25"/>
      <c r="L1440" s="134"/>
      <c r="M1440" s="23" t="s">
        <v>16382</v>
      </c>
      <c r="N1440" s="23" t="s">
        <v>16383</v>
      </c>
      <c r="O1440" s="25" t="s">
        <v>16384</v>
      </c>
      <c r="P1440" s="23" t="s">
        <v>16386</v>
      </c>
      <c r="Q1440" s="25" t="s">
        <v>16387</v>
      </c>
      <c r="R1440" s="25" t="s">
        <v>16385</v>
      </c>
      <c r="S1440" s="23" t="s">
        <v>16388</v>
      </c>
      <c r="T1440" s="23" t="s">
        <v>16389</v>
      </c>
      <c r="U1440" s="25" t="s">
        <v>16378</v>
      </c>
      <c r="V1440" s="23" t="s">
        <v>16390</v>
      </c>
      <c r="W1440" s="25" t="s">
        <v>16391</v>
      </c>
      <c r="X1440" s="25"/>
      <c r="Y1440" s="23" t="s">
        <v>16392</v>
      </c>
      <c r="Z1440" s="23" t="s">
        <v>16393</v>
      </c>
      <c r="AA1440" s="33">
        <v>5</v>
      </c>
      <c r="AB1440" s="295" t="str">
        <f>IF(ISBLANK($AA1440),"","年間")</f>
        <v>年間</v>
      </c>
      <c r="AC1440" s="268"/>
      <c r="AD1440" s="167">
        <v>1</v>
      </c>
      <c r="AE1440" s="167">
        <v>15600</v>
      </c>
      <c r="AF1440" s="167">
        <f t="shared" si="85"/>
        <v>15600</v>
      </c>
      <c r="AG1440" s="27">
        <v>42767</v>
      </c>
      <c r="AH1440" s="168">
        <v>42795</v>
      </c>
      <c r="AI1440" s="29" t="str">
        <f t="shared" si="86"/>
        <v>～</v>
      </c>
      <c r="AJ1440" s="169">
        <f t="shared" si="89"/>
        <v>44620</v>
      </c>
      <c r="AK1440" s="132" t="s">
        <v>15436</v>
      </c>
      <c r="AL1440" s="23" t="s">
        <v>16408</v>
      </c>
      <c r="AM1440" s="35">
        <v>42795</v>
      </c>
      <c r="AN1440" s="265"/>
      <c r="AO1440" s="104">
        <v>42769</v>
      </c>
      <c r="AP1440" s="25" t="s">
        <v>15438</v>
      </c>
    </row>
    <row r="1441" spans="1:42" s="74" customFormat="1" ht="24.75" customHeight="1" x14ac:dyDescent="0.15">
      <c r="A1441" s="422">
        <v>1438</v>
      </c>
      <c r="B1441" s="268" t="s">
        <v>15433</v>
      </c>
      <c r="C1441" s="23" t="s">
        <v>5707</v>
      </c>
      <c r="D1441" s="24" t="s">
        <v>15434</v>
      </c>
      <c r="E1441" s="23"/>
      <c r="F1441" s="23"/>
      <c r="G1441" s="25" t="s">
        <v>16378</v>
      </c>
      <c r="H1441" s="44" t="s">
        <v>16379</v>
      </c>
      <c r="I1441" s="23" t="s">
        <v>16381</v>
      </c>
      <c r="J1441" s="25" t="s">
        <v>16380</v>
      </c>
      <c r="K1441" s="25"/>
      <c r="L1441" s="134"/>
      <c r="M1441" s="23" t="s">
        <v>16382</v>
      </c>
      <c r="N1441" s="23" t="s">
        <v>16383</v>
      </c>
      <c r="O1441" s="25" t="s">
        <v>16384</v>
      </c>
      <c r="P1441" s="23" t="s">
        <v>16386</v>
      </c>
      <c r="Q1441" s="25" t="s">
        <v>16387</v>
      </c>
      <c r="R1441" s="25" t="s">
        <v>16385</v>
      </c>
      <c r="S1441" s="23" t="s">
        <v>16388</v>
      </c>
      <c r="T1441" s="23" t="s">
        <v>16389</v>
      </c>
      <c r="U1441" s="25" t="s">
        <v>16378</v>
      </c>
      <c r="V1441" s="23" t="s">
        <v>16390</v>
      </c>
      <c r="W1441" s="25" t="s">
        <v>16391</v>
      </c>
      <c r="X1441" s="25"/>
      <c r="Y1441" s="23" t="s">
        <v>16392</v>
      </c>
      <c r="Z1441" s="23" t="s">
        <v>16393</v>
      </c>
      <c r="AA1441" s="33">
        <v>5</v>
      </c>
      <c r="AB1441" s="295" t="str">
        <f t="shared" si="70"/>
        <v>年間</v>
      </c>
      <c r="AC1441" s="268"/>
      <c r="AD1441" s="167">
        <v>1</v>
      </c>
      <c r="AE1441" s="167">
        <v>63600</v>
      </c>
      <c r="AF1441" s="167">
        <f t="shared" si="85"/>
        <v>63600</v>
      </c>
      <c r="AG1441" s="27">
        <v>42767</v>
      </c>
      <c r="AH1441" s="168">
        <v>42795</v>
      </c>
      <c r="AI1441" s="29" t="str">
        <f t="shared" si="86"/>
        <v>～</v>
      </c>
      <c r="AJ1441" s="169">
        <f t="shared" si="89"/>
        <v>44620</v>
      </c>
      <c r="AK1441" s="132" t="s">
        <v>15437</v>
      </c>
      <c r="AL1441" s="23" t="s">
        <v>16409</v>
      </c>
      <c r="AM1441" s="35">
        <v>42795</v>
      </c>
      <c r="AN1441" s="265"/>
      <c r="AO1441" s="104">
        <v>42769</v>
      </c>
      <c r="AP1441" s="25" t="s">
        <v>15438</v>
      </c>
    </row>
    <row r="1442" spans="1:42" s="74" customFormat="1" ht="24.75" customHeight="1" x14ac:dyDescent="0.15">
      <c r="A1442" s="422">
        <v>1439</v>
      </c>
      <c r="B1442" s="268" t="s">
        <v>15439</v>
      </c>
      <c r="C1442" s="23" t="s">
        <v>5707</v>
      </c>
      <c r="D1442" s="24" t="s">
        <v>5708</v>
      </c>
      <c r="E1442" s="23"/>
      <c r="F1442" s="23"/>
      <c r="G1442" s="25" t="s">
        <v>15831</v>
      </c>
      <c r="H1442" s="23" t="s">
        <v>15832</v>
      </c>
      <c r="I1442" s="23" t="s">
        <v>15834</v>
      </c>
      <c r="J1442" s="25" t="s">
        <v>15833</v>
      </c>
      <c r="K1442" s="25" t="s">
        <v>15835</v>
      </c>
      <c r="L1442" s="134" t="s">
        <v>15836</v>
      </c>
      <c r="M1442" s="23" t="s">
        <v>15837</v>
      </c>
      <c r="N1442" s="33" t="s">
        <v>15838</v>
      </c>
      <c r="O1442" s="25" t="s">
        <v>15839</v>
      </c>
      <c r="P1442" s="23" t="s">
        <v>15840</v>
      </c>
      <c r="Q1442" s="25" t="s">
        <v>15841</v>
      </c>
      <c r="R1442" s="25" t="s">
        <v>15842</v>
      </c>
      <c r="S1442" s="23" t="s">
        <v>15843</v>
      </c>
      <c r="T1442" s="23" t="s">
        <v>15844</v>
      </c>
      <c r="U1442" s="25" t="s">
        <v>15845</v>
      </c>
      <c r="V1442" s="23" t="s">
        <v>15846</v>
      </c>
      <c r="W1442" s="25" t="s">
        <v>15847</v>
      </c>
      <c r="X1442" s="25" t="s">
        <v>15848</v>
      </c>
      <c r="Y1442" s="23" t="s">
        <v>15849</v>
      </c>
      <c r="Z1442" s="23" t="s">
        <v>15850</v>
      </c>
      <c r="AA1442" s="33">
        <v>5</v>
      </c>
      <c r="AB1442" s="295" t="str">
        <f t="shared" si="70"/>
        <v>年間</v>
      </c>
      <c r="AC1442" s="268"/>
      <c r="AD1442" s="167">
        <v>1</v>
      </c>
      <c r="AE1442" s="167">
        <v>20400</v>
      </c>
      <c r="AF1442" s="167">
        <f t="shared" si="85"/>
        <v>20400</v>
      </c>
      <c r="AG1442" s="27">
        <v>42705</v>
      </c>
      <c r="AH1442" s="168">
        <v>42736</v>
      </c>
      <c r="AI1442" s="29" t="str">
        <f t="shared" si="86"/>
        <v>～</v>
      </c>
      <c r="AJ1442" s="169">
        <f t="shared" si="89"/>
        <v>44561</v>
      </c>
      <c r="AK1442" s="132" t="s">
        <v>15441</v>
      </c>
      <c r="AL1442" s="23" t="s">
        <v>15829</v>
      </c>
      <c r="AM1442" s="35">
        <v>42736</v>
      </c>
      <c r="AN1442" s="265"/>
      <c r="AO1442" s="104">
        <v>42723</v>
      </c>
      <c r="AP1442" s="25" t="s">
        <v>15443</v>
      </c>
    </row>
    <row r="1443" spans="1:42" s="74" customFormat="1" ht="24.75" customHeight="1" x14ac:dyDescent="0.15">
      <c r="A1443" s="422">
        <v>1440</v>
      </c>
      <c r="B1443" s="268" t="s">
        <v>15439</v>
      </c>
      <c r="C1443" s="23" t="s">
        <v>5707</v>
      </c>
      <c r="D1443" s="24" t="s">
        <v>5708</v>
      </c>
      <c r="E1443" s="23"/>
      <c r="F1443" s="23"/>
      <c r="G1443" s="25" t="s">
        <v>15831</v>
      </c>
      <c r="H1443" s="23" t="s">
        <v>15832</v>
      </c>
      <c r="I1443" s="23" t="s">
        <v>15834</v>
      </c>
      <c r="J1443" s="25" t="s">
        <v>15833</v>
      </c>
      <c r="K1443" s="25" t="s">
        <v>15835</v>
      </c>
      <c r="L1443" s="134" t="s">
        <v>15836</v>
      </c>
      <c r="M1443" s="23" t="s">
        <v>15837</v>
      </c>
      <c r="N1443" s="33" t="s">
        <v>15838</v>
      </c>
      <c r="O1443" s="25" t="s">
        <v>15839</v>
      </c>
      <c r="P1443" s="23" t="s">
        <v>15840</v>
      </c>
      <c r="Q1443" s="25" t="s">
        <v>15841</v>
      </c>
      <c r="R1443" s="25" t="s">
        <v>15842</v>
      </c>
      <c r="S1443" s="23" t="s">
        <v>15843</v>
      </c>
      <c r="T1443" s="23" t="s">
        <v>15844</v>
      </c>
      <c r="U1443" s="25" t="s">
        <v>15845</v>
      </c>
      <c r="V1443" s="23" t="s">
        <v>15846</v>
      </c>
      <c r="W1443" s="25" t="s">
        <v>15847</v>
      </c>
      <c r="X1443" s="25" t="s">
        <v>15848</v>
      </c>
      <c r="Y1443" s="23" t="s">
        <v>15849</v>
      </c>
      <c r="Z1443" s="23" t="s">
        <v>15850</v>
      </c>
      <c r="AA1443" s="33">
        <v>5</v>
      </c>
      <c r="AB1443" s="295" t="str">
        <f>IF(ISBLANK($AA1443),"","年間")</f>
        <v>年間</v>
      </c>
      <c r="AC1443" s="268"/>
      <c r="AD1443" s="167">
        <v>1</v>
      </c>
      <c r="AE1443" s="167">
        <v>20400</v>
      </c>
      <c r="AF1443" s="167">
        <f t="shared" si="85"/>
        <v>20400</v>
      </c>
      <c r="AG1443" s="27">
        <v>42705</v>
      </c>
      <c r="AH1443" s="168">
        <v>42736</v>
      </c>
      <c r="AI1443" s="29" t="str">
        <f t="shared" si="86"/>
        <v>～</v>
      </c>
      <c r="AJ1443" s="169">
        <f t="shared" si="89"/>
        <v>44561</v>
      </c>
      <c r="AK1443" s="132" t="s">
        <v>7506</v>
      </c>
      <c r="AL1443" s="23" t="s">
        <v>15830</v>
      </c>
      <c r="AM1443" s="35">
        <v>42736</v>
      </c>
      <c r="AN1443" s="265"/>
      <c r="AO1443" s="104">
        <v>42723</v>
      </c>
      <c r="AP1443" s="25" t="s">
        <v>15443</v>
      </c>
    </row>
    <row r="1444" spans="1:42" s="74" customFormat="1" ht="24.75" customHeight="1" x14ac:dyDescent="0.15">
      <c r="A1444" s="422">
        <v>1441</v>
      </c>
      <c r="B1444" s="268" t="s">
        <v>15440</v>
      </c>
      <c r="C1444" s="23" t="s">
        <v>5707</v>
      </c>
      <c r="D1444" s="24" t="s">
        <v>5708</v>
      </c>
      <c r="E1444" s="23"/>
      <c r="F1444" s="23"/>
      <c r="G1444" s="25" t="s">
        <v>15831</v>
      </c>
      <c r="H1444" s="23" t="s">
        <v>15832</v>
      </c>
      <c r="I1444" s="23" t="s">
        <v>15834</v>
      </c>
      <c r="J1444" s="25" t="s">
        <v>15833</v>
      </c>
      <c r="K1444" s="25" t="s">
        <v>15835</v>
      </c>
      <c r="L1444" s="134" t="s">
        <v>15836</v>
      </c>
      <c r="M1444" s="23" t="s">
        <v>15837</v>
      </c>
      <c r="N1444" s="33" t="s">
        <v>15838</v>
      </c>
      <c r="O1444" s="25" t="s">
        <v>15839</v>
      </c>
      <c r="P1444" s="23" t="s">
        <v>15840</v>
      </c>
      <c r="Q1444" s="25" t="s">
        <v>15841</v>
      </c>
      <c r="R1444" s="25" t="s">
        <v>15842</v>
      </c>
      <c r="S1444" s="23" t="s">
        <v>15843</v>
      </c>
      <c r="T1444" s="23" t="s">
        <v>15844</v>
      </c>
      <c r="U1444" s="25" t="s">
        <v>15845</v>
      </c>
      <c r="V1444" s="23" t="s">
        <v>15846</v>
      </c>
      <c r="W1444" s="25" t="s">
        <v>15847</v>
      </c>
      <c r="X1444" s="25" t="s">
        <v>15848</v>
      </c>
      <c r="Y1444" s="23" t="s">
        <v>15849</v>
      </c>
      <c r="Z1444" s="23" t="s">
        <v>15850</v>
      </c>
      <c r="AA1444" s="33">
        <v>5</v>
      </c>
      <c r="AB1444" s="295" t="str">
        <f t="shared" si="70"/>
        <v>年間</v>
      </c>
      <c r="AC1444" s="268"/>
      <c r="AD1444" s="167">
        <v>1</v>
      </c>
      <c r="AE1444" s="167">
        <v>87000</v>
      </c>
      <c r="AF1444" s="167">
        <f t="shared" si="85"/>
        <v>87000</v>
      </c>
      <c r="AG1444" s="27">
        <v>42705</v>
      </c>
      <c r="AH1444" s="168">
        <v>42736</v>
      </c>
      <c r="AI1444" s="29" t="str">
        <f t="shared" si="86"/>
        <v>～</v>
      </c>
      <c r="AJ1444" s="169">
        <f t="shared" si="89"/>
        <v>44561</v>
      </c>
      <c r="AK1444" s="132" t="s">
        <v>15442</v>
      </c>
      <c r="AL1444" s="245" t="s">
        <v>16020</v>
      </c>
      <c r="AM1444" s="35">
        <v>42736</v>
      </c>
      <c r="AN1444" s="265" t="s">
        <v>16019</v>
      </c>
      <c r="AO1444" s="104">
        <v>42723</v>
      </c>
      <c r="AP1444" s="25" t="s">
        <v>15443</v>
      </c>
    </row>
    <row r="1445" spans="1:42" s="74" customFormat="1" ht="24.75" customHeight="1" x14ac:dyDescent="0.15">
      <c r="A1445" s="422">
        <v>1442</v>
      </c>
      <c r="B1445" s="268" t="s">
        <v>15806</v>
      </c>
      <c r="C1445" s="23" t="s">
        <v>582</v>
      </c>
      <c r="D1445" s="24" t="s">
        <v>15807</v>
      </c>
      <c r="E1445" s="23"/>
      <c r="F1445" s="23"/>
      <c r="G1445" s="25" t="s">
        <v>15865</v>
      </c>
      <c r="H1445" s="23" t="s">
        <v>15866</v>
      </c>
      <c r="I1445" s="23" t="s">
        <v>15868</v>
      </c>
      <c r="J1445" s="58" t="s">
        <v>15867</v>
      </c>
      <c r="K1445" s="25"/>
      <c r="L1445" s="134" t="s">
        <v>15875</v>
      </c>
      <c r="M1445" s="23" t="s">
        <v>15871</v>
      </c>
      <c r="N1445" s="33" t="s">
        <v>15872</v>
      </c>
      <c r="O1445" s="25" t="s">
        <v>15877</v>
      </c>
      <c r="P1445" s="23" t="s">
        <v>15878</v>
      </c>
      <c r="Q1445" s="25" t="s">
        <v>15879</v>
      </c>
      <c r="R1445" s="25" t="s">
        <v>15880</v>
      </c>
      <c r="S1445" s="23" t="s">
        <v>15881</v>
      </c>
      <c r="T1445" s="23" t="s">
        <v>15882</v>
      </c>
      <c r="U1445" s="25" t="s">
        <v>15883</v>
      </c>
      <c r="V1445" s="23" t="s">
        <v>15884</v>
      </c>
      <c r="W1445" s="25" t="s">
        <v>15885</v>
      </c>
      <c r="X1445" s="25" t="s">
        <v>15886</v>
      </c>
      <c r="Y1445" s="23" t="s">
        <v>15887</v>
      </c>
      <c r="Z1445" s="23" t="s">
        <v>15888</v>
      </c>
      <c r="AA1445" s="33">
        <v>5</v>
      </c>
      <c r="AB1445" s="295" t="str">
        <f t="shared" si="70"/>
        <v>年間</v>
      </c>
      <c r="AC1445" s="268"/>
      <c r="AD1445" s="167">
        <v>1</v>
      </c>
      <c r="AE1445" s="167">
        <v>7200</v>
      </c>
      <c r="AF1445" s="167">
        <f t="shared" si="85"/>
        <v>7200</v>
      </c>
      <c r="AG1445" s="27">
        <v>42705</v>
      </c>
      <c r="AH1445" s="168">
        <v>42740</v>
      </c>
      <c r="AI1445" s="29" t="str">
        <f t="shared" si="86"/>
        <v>～</v>
      </c>
      <c r="AJ1445" s="169">
        <f t="shared" si="89"/>
        <v>44565</v>
      </c>
      <c r="AK1445" s="132" t="s">
        <v>15808</v>
      </c>
      <c r="AL1445" s="23" t="s">
        <v>15851</v>
      </c>
      <c r="AM1445" s="35">
        <v>42740</v>
      </c>
      <c r="AN1445" s="27"/>
      <c r="AO1445" s="104">
        <v>42723</v>
      </c>
      <c r="AP1445" s="25" t="s">
        <v>15810</v>
      </c>
    </row>
    <row r="1446" spans="1:42" s="74" customFormat="1" ht="24.75" customHeight="1" x14ac:dyDescent="0.15">
      <c r="A1446" s="422">
        <v>1443</v>
      </c>
      <c r="B1446" s="268" t="s">
        <v>15806</v>
      </c>
      <c r="C1446" s="23" t="s">
        <v>582</v>
      </c>
      <c r="D1446" s="24" t="s">
        <v>1591</v>
      </c>
      <c r="E1446" s="23"/>
      <c r="F1446" s="23"/>
      <c r="G1446" s="25" t="s">
        <v>15865</v>
      </c>
      <c r="H1446" s="23" t="s">
        <v>15866</v>
      </c>
      <c r="I1446" s="23" t="s">
        <v>15868</v>
      </c>
      <c r="J1446" s="58" t="s">
        <v>15867</v>
      </c>
      <c r="K1446" s="25"/>
      <c r="L1446" s="134" t="s">
        <v>15875</v>
      </c>
      <c r="M1446" s="23" t="s">
        <v>15871</v>
      </c>
      <c r="N1446" s="33" t="s">
        <v>15872</v>
      </c>
      <c r="O1446" s="25" t="s">
        <v>15877</v>
      </c>
      <c r="P1446" s="23" t="s">
        <v>15878</v>
      </c>
      <c r="Q1446" s="25" t="s">
        <v>15879</v>
      </c>
      <c r="R1446" s="25" t="s">
        <v>15880</v>
      </c>
      <c r="S1446" s="23" t="s">
        <v>15881</v>
      </c>
      <c r="T1446" s="23" t="s">
        <v>15882</v>
      </c>
      <c r="U1446" s="25" t="s">
        <v>15883</v>
      </c>
      <c r="V1446" s="23" t="s">
        <v>15884</v>
      </c>
      <c r="W1446" s="25" t="s">
        <v>15885</v>
      </c>
      <c r="X1446" s="25" t="s">
        <v>15886</v>
      </c>
      <c r="Y1446" s="23" t="s">
        <v>15887</v>
      </c>
      <c r="Z1446" s="23" t="s">
        <v>15888</v>
      </c>
      <c r="AA1446" s="33">
        <v>5</v>
      </c>
      <c r="AB1446" s="295" t="str">
        <f t="shared" ref="AB1446:AB1455" si="90">IF(ISBLANK($AA1446),"","年間")</f>
        <v>年間</v>
      </c>
      <c r="AC1446" s="268"/>
      <c r="AD1446" s="167">
        <v>1</v>
      </c>
      <c r="AE1446" s="167">
        <v>7200</v>
      </c>
      <c r="AF1446" s="167">
        <f t="shared" si="85"/>
        <v>7200</v>
      </c>
      <c r="AG1446" s="27">
        <v>42705</v>
      </c>
      <c r="AH1446" s="168">
        <v>42740</v>
      </c>
      <c r="AI1446" s="29" t="str">
        <f t="shared" si="86"/>
        <v>～</v>
      </c>
      <c r="AJ1446" s="169">
        <f t="shared" si="89"/>
        <v>44565</v>
      </c>
      <c r="AK1446" s="132" t="s">
        <v>15808</v>
      </c>
      <c r="AL1446" s="23" t="s">
        <v>15852</v>
      </c>
      <c r="AM1446" s="35">
        <v>42740</v>
      </c>
      <c r="AN1446" s="27"/>
      <c r="AO1446" s="104">
        <v>42723</v>
      </c>
      <c r="AP1446" s="25" t="s">
        <v>15810</v>
      </c>
    </row>
    <row r="1447" spans="1:42" s="74" customFormat="1" ht="24.75" customHeight="1" x14ac:dyDescent="0.15">
      <c r="A1447" s="422">
        <v>1444</v>
      </c>
      <c r="B1447" s="268" t="s">
        <v>15806</v>
      </c>
      <c r="C1447" s="23" t="s">
        <v>582</v>
      </c>
      <c r="D1447" s="24" t="s">
        <v>1591</v>
      </c>
      <c r="E1447" s="23"/>
      <c r="F1447" s="23"/>
      <c r="G1447" s="25" t="s">
        <v>15865</v>
      </c>
      <c r="H1447" s="23" t="s">
        <v>15866</v>
      </c>
      <c r="I1447" s="23" t="s">
        <v>15868</v>
      </c>
      <c r="J1447" s="58" t="s">
        <v>15867</v>
      </c>
      <c r="K1447" s="25"/>
      <c r="L1447" s="134" t="s">
        <v>15875</v>
      </c>
      <c r="M1447" s="23" t="s">
        <v>15871</v>
      </c>
      <c r="N1447" s="33" t="s">
        <v>15872</v>
      </c>
      <c r="O1447" s="25" t="s">
        <v>15877</v>
      </c>
      <c r="P1447" s="23" t="s">
        <v>15878</v>
      </c>
      <c r="Q1447" s="25" t="s">
        <v>15879</v>
      </c>
      <c r="R1447" s="25" t="s">
        <v>15880</v>
      </c>
      <c r="S1447" s="23" t="s">
        <v>15881</v>
      </c>
      <c r="T1447" s="23" t="s">
        <v>15882</v>
      </c>
      <c r="U1447" s="25" t="s">
        <v>15883</v>
      </c>
      <c r="V1447" s="23" t="s">
        <v>15884</v>
      </c>
      <c r="W1447" s="25" t="s">
        <v>15885</v>
      </c>
      <c r="X1447" s="25" t="s">
        <v>15886</v>
      </c>
      <c r="Y1447" s="23" t="s">
        <v>15887</v>
      </c>
      <c r="Z1447" s="23" t="s">
        <v>15888</v>
      </c>
      <c r="AA1447" s="33">
        <v>5</v>
      </c>
      <c r="AB1447" s="295" t="str">
        <f t="shared" si="90"/>
        <v>年間</v>
      </c>
      <c r="AC1447" s="268"/>
      <c r="AD1447" s="167">
        <v>1</v>
      </c>
      <c r="AE1447" s="167">
        <v>7200</v>
      </c>
      <c r="AF1447" s="167">
        <f t="shared" si="85"/>
        <v>7200</v>
      </c>
      <c r="AG1447" s="27">
        <v>42705</v>
      </c>
      <c r="AH1447" s="168">
        <v>42740</v>
      </c>
      <c r="AI1447" s="29" t="str">
        <f t="shared" si="86"/>
        <v>～</v>
      </c>
      <c r="AJ1447" s="169">
        <f t="shared" si="89"/>
        <v>44565</v>
      </c>
      <c r="AK1447" s="132" t="s">
        <v>15808</v>
      </c>
      <c r="AL1447" s="23" t="s">
        <v>15853</v>
      </c>
      <c r="AM1447" s="35">
        <v>42740</v>
      </c>
      <c r="AN1447" s="27"/>
      <c r="AO1447" s="104">
        <v>42723</v>
      </c>
      <c r="AP1447" s="25" t="s">
        <v>15810</v>
      </c>
    </row>
    <row r="1448" spans="1:42" s="74" customFormat="1" ht="24.75" customHeight="1" x14ac:dyDescent="0.15">
      <c r="A1448" s="422">
        <v>1445</v>
      </c>
      <c r="B1448" s="268" t="s">
        <v>15806</v>
      </c>
      <c r="C1448" s="23" t="s">
        <v>582</v>
      </c>
      <c r="D1448" s="24" t="s">
        <v>1591</v>
      </c>
      <c r="E1448" s="23"/>
      <c r="F1448" s="23"/>
      <c r="G1448" s="25" t="s">
        <v>15865</v>
      </c>
      <c r="H1448" s="23" t="s">
        <v>15866</v>
      </c>
      <c r="I1448" s="23" t="s">
        <v>15868</v>
      </c>
      <c r="J1448" s="58" t="s">
        <v>15867</v>
      </c>
      <c r="K1448" s="25"/>
      <c r="L1448" s="134" t="s">
        <v>15875</v>
      </c>
      <c r="M1448" s="23" t="s">
        <v>15871</v>
      </c>
      <c r="N1448" s="33" t="s">
        <v>15872</v>
      </c>
      <c r="O1448" s="25" t="s">
        <v>15877</v>
      </c>
      <c r="P1448" s="23" t="s">
        <v>15878</v>
      </c>
      <c r="Q1448" s="25" t="s">
        <v>15879</v>
      </c>
      <c r="R1448" s="25" t="s">
        <v>15880</v>
      </c>
      <c r="S1448" s="23" t="s">
        <v>15881</v>
      </c>
      <c r="T1448" s="23" t="s">
        <v>15882</v>
      </c>
      <c r="U1448" s="25" t="s">
        <v>15883</v>
      </c>
      <c r="V1448" s="23" t="s">
        <v>15884</v>
      </c>
      <c r="W1448" s="25" t="s">
        <v>15885</v>
      </c>
      <c r="X1448" s="25" t="s">
        <v>15886</v>
      </c>
      <c r="Y1448" s="23" t="s">
        <v>15887</v>
      </c>
      <c r="Z1448" s="23" t="s">
        <v>15888</v>
      </c>
      <c r="AA1448" s="33">
        <v>5</v>
      </c>
      <c r="AB1448" s="295" t="str">
        <f t="shared" si="90"/>
        <v>年間</v>
      </c>
      <c r="AC1448" s="268"/>
      <c r="AD1448" s="167">
        <v>1</v>
      </c>
      <c r="AE1448" s="167">
        <v>7200</v>
      </c>
      <c r="AF1448" s="167">
        <f t="shared" si="85"/>
        <v>7200</v>
      </c>
      <c r="AG1448" s="27">
        <v>42705</v>
      </c>
      <c r="AH1448" s="168">
        <v>42740</v>
      </c>
      <c r="AI1448" s="29" t="str">
        <f t="shared" si="86"/>
        <v>～</v>
      </c>
      <c r="AJ1448" s="169">
        <f t="shared" si="89"/>
        <v>44565</v>
      </c>
      <c r="AK1448" s="132" t="s">
        <v>15808</v>
      </c>
      <c r="AL1448" s="23" t="s">
        <v>15854</v>
      </c>
      <c r="AM1448" s="35">
        <v>42740</v>
      </c>
      <c r="AN1448" s="27"/>
      <c r="AO1448" s="104">
        <v>42723</v>
      </c>
      <c r="AP1448" s="25" t="s">
        <v>15810</v>
      </c>
    </row>
    <row r="1449" spans="1:42" s="74" customFormat="1" ht="24.75" customHeight="1" x14ac:dyDescent="0.15">
      <c r="A1449" s="422">
        <v>1446</v>
      </c>
      <c r="B1449" s="268" t="s">
        <v>15806</v>
      </c>
      <c r="C1449" s="23" t="s">
        <v>582</v>
      </c>
      <c r="D1449" s="24" t="s">
        <v>1591</v>
      </c>
      <c r="E1449" s="23"/>
      <c r="F1449" s="23"/>
      <c r="G1449" s="25" t="s">
        <v>15865</v>
      </c>
      <c r="H1449" s="23" t="s">
        <v>15866</v>
      </c>
      <c r="I1449" s="23" t="s">
        <v>15868</v>
      </c>
      <c r="J1449" s="58" t="s">
        <v>15867</v>
      </c>
      <c r="K1449" s="25"/>
      <c r="L1449" s="134" t="s">
        <v>15875</v>
      </c>
      <c r="M1449" s="23" t="s">
        <v>15871</v>
      </c>
      <c r="N1449" s="33" t="s">
        <v>15872</v>
      </c>
      <c r="O1449" s="25" t="s">
        <v>15877</v>
      </c>
      <c r="P1449" s="23" t="s">
        <v>15878</v>
      </c>
      <c r="Q1449" s="25" t="s">
        <v>15879</v>
      </c>
      <c r="R1449" s="25" t="s">
        <v>15880</v>
      </c>
      <c r="S1449" s="23" t="s">
        <v>15881</v>
      </c>
      <c r="T1449" s="23" t="s">
        <v>15882</v>
      </c>
      <c r="U1449" s="25" t="s">
        <v>15883</v>
      </c>
      <c r="V1449" s="23" t="s">
        <v>15884</v>
      </c>
      <c r="W1449" s="25" t="s">
        <v>15885</v>
      </c>
      <c r="X1449" s="25" t="s">
        <v>15886</v>
      </c>
      <c r="Y1449" s="23" t="s">
        <v>15887</v>
      </c>
      <c r="Z1449" s="23" t="s">
        <v>15888</v>
      </c>
      <c r="AA1449" s="33">
        <v>5</v>
      </c>
      <c r="AB1449" s="295" t="str">
        <f t="shared" si="90"/>
        <v>年間</v>
      </c>
      <c r="AC1449" s="268"/>
      <c r="AD1449" s="167">
        <v>1</v>
      </c>
      <c r="AE1449" s="167">
        <v>7200</v>
      </c>
      <c r="AF1449" s="167">
        <f t="shared" si="85"/>
        <v>7200</v>
      </c>
      <c r="AG1449" s="27">
        <v>42705</v>
      </c>
      <c r="AH1449" s="168">
        <v>42740</v>
      </c>
      <c r="AI1449" s="29" t="str">
        <f t="shared" si="86"/>
        <v>～</v>
      </c>
      <c r="AJ1449" s="169">
        <f t="shared" si="89"/>
        <v>44565</v>
      </c>
      <c r="AK1449" s="132" t="s">
        <v>15808</v>
      </c>
      <c r="AL1449" s="23" t="s">
        <v>15855</v>
      </c>
      <c r="AM1449" s="35">
        <v>42740</v>
      </c>
      <c r="AN1449" s="27"/>
      <c r="AO1449" s="104">
        <v>42723</v>
      </c>
      <c r="AP1449" s="25" t="s">
        <v>15810</v>
      </c>
    </row>
    <row r="1450" spans="1:42" s="74" customFormat="1" ht="24.75" customHeight="1" x14ac:dyDescent="0.15">
      <c r="A1450" s="422">
        <v>1447</v>
      </c>
      <c r="B1450" s="268" t="s">
        <v>15806</v>
      </c>
      <c r="C1450" s="23" t="s">
        <v>582</v>
      </c>
      <c r="D1450" s="24" t="s">
        <v>1591</v>
      </c>
      <c r="E1450" s="23"/>
      <c r="F1450" s="23"/>
      <c r="G1450" s="25" t="s">
        <v>15865</v>
      </c>
      <c r="H1450" s="23" t="s">
        <v>15870</v>
      </c>
      <c r="I1450" s="23" t="s">
        <v>8551</v>
      </c>
      <c r="J1450" s="58" t="s">
        <v>15869</v>
      </c>
      <c r="K1450" s="25"/>
      <c r="L1450" s="134" t="s">
        <v>15876</v>
      </c>
      <c r="M1450" s="23" t="s">
        <v>15873</v>
      </c>
      <c r="N1450" s="33" t="s">
        <v>15874</v>
      </c>
      <c r="O1450" s="25" t="s">
        <v>15877</v>
      </c>
      <c r="P1450" s="23" t="s">
        <v>15878</v>
      </c>
      <c r="Q1450" s="25" t="s">
        <v>15879</v>
      </c>
      <c r="R1450" s="25" t="s">
        <v>15880</v>
      </c>
      <c r="S1450" s="23" t="s">
        <v>15881</v>
      </c>
      <c r="T1450" s="23" t="s">
        <v>15882</v>
      </c>
      <c r="U1450" s="25" t="s">
        <v>15883</v>
      </c>
      <c r="V1450" s="23" t="s">
        <v>15884</v>
      </c>
      <c r="W1450" s="25" t="s">
        <v>15885</v>
      </c>
      <c r="X1450" s="25" t="s">
        <v>15886</v>
      </c>
      <c r="Y1450" s="23" t="s">
        <v>15887</v>
      </c>
      <c r="Z1450" s="23" t="s">
        <v>15888</v>
      </c>
      <c r="AA1450" s="33">
        <v>5</v>
      </c>
      <c r="AB1450" s="295" t="str">
        <f t="shared" si="90"/>
        <v>年間</v>
      </c>
      <c r="AC1450" s="268"/>
      <c r="AD1450" s="167">
        <v>1</v>
      </c>
      <c r="AE1450" s="167">
        <v>7200</v>
      </c>
      <c r="AF1450" s="167">
        <f t="shared" si="85"/>
        <v>7200</v>
      </c>
      <c r="AG1450" s="27">
        <v>42705</v>
      </c>
      <c r="AH1450" s="168">
        <v>42740</v>
      </c>
      <c r="AI1450" s="29" t="str">
        <f t="shared" si="86"/>
        <v>～</v>
      </c>
      <c r="AJ1450" s="169">
        <f t="shared" si="89"/>
        <v>44565</v>
      </c>
      <c r="AK1450" s="132" t="s">
        <v>15808</v>
      </c>
      <c r="AL1450" s="23" t="s">
        <v>15856</v>
      </c>
      <c r="AM1450" s="35">
        <v>42740</v>
      </c>
      <c r="AN1450" s="27"/>
      <c r="AO1450" s="104">
        <v>42723</v>
      </c>
      <c r="AP1450" s="25" t="s">
        <v>15810</v>
      </c>
    </row>
    <row r="1451" spans="1:42" s="74" customFormat="1" ht="24.75" customHeight="1" x14ac:dyDescent="0.15">
      <c r="A1451" s="422">
        <v>1448</v>
      </c>
      <c r="B1451" s="268" t="s">
        <v>15806</v>
      </c>
      <c r="C1451" s="23" t="s">
        <v>582</v>
      </c>
      <c r="D1451" s="24" t="s">
        <v>1591</v>
      </c>
      <c r="E1451" s="23"/>
      <c r="F1451" s="23"/>
      <c r="G1451" s="25" t="s">
        <v>15865</v>
      </c>
      <c r="H1451" s="23" t="s">
        <v>15870</v>
      </c>
      <c r="I1451" s="23" t="s">
        <v>8551</v>
      </c>
      <c r="J1451" s="58" t="s">
        <v>15869</v>
      </c>
      <c r="K1451" s="25"/>
      <c r="L1451" s="134" t="s">
        <v>15876</v>
      </c>
      <c r="M1451" s="23" t="s">
        <v>15873</v>
      </c>
      <c r="N1451" s="33" t="s">
        <v>15874</v>
      </c>
      <c r="O1451" s="25" t="s">
        <v>15877</v>
      </c>
      <c r="P1451" s="23" t="s">
        <v>15878</v>
      </c>
      <c r="Q1451" s="25" t="s">
        <v>15879</v>
      </c>
      <c r="R1451" s="25" t="s">
        <v>15880</v>
      </c>
      <c r="S1451" s="23" t="s">
        <v>15881</v>
      </c>
      <c r="T1451" s="23" t="s">
        <v>15882</v>
      </c>
      <c r="U1451" s="25" t="s">
        <v>15883</v>
      </c>
      <c r="V1451" s="23" t="s">
        <v>15884</v>
      </c>
      <c r="W1451" s="25" t="s">
        <v>15885</v>
      </c>
      <c r="X1451" s="25" t="s">
        <v>15886</v>
      </c>
      <c r="Y1451" s="23" t="s">
        <v>15887</v>
      </c>
      <c r="Z1451" s="23" t="s">
        <v>15888</v>
      </c>
      <c r="AA1451" s="33">
        <v>5</v>
      </c>
      <c r="AB1451" s="295" t="str">
        <f t="shared" si="90"/>
        <v>年間</v>
      </c>
      <c r="AC1451" s="268"/>
      <c r="AD1451" s="167">
        <v>1</v>
      </c>
      <c r="AE1451" s="167">
        <v>7200</v>
      </c>
      <c r="AF1451" s="167">
        <f t="shared" si="85"/>
        <v>7200</v>
      </c>
      <c r="AG1451" s="27">
        <v>42705</v>
      </c>
      <c r="AH1451" s="168">
        <v>42740</v>
      </c>
      <c r="AI1451" s="29" t="str">
        <f t="shared" si="86"/>
        <v>～</v>
      </c>
      <c r="AJ1451" s="169">
        <f t="shared" si="89"/>
        <v>44565</v>
      </c>
      <c r="AK1451" s="132" t="s">
        <v>15808</v>
      </c>
      <c r="AL1451" s="23" t="s">
        <v>15857</v>
      </c>
      <c r="AM1451" s="35">
        <v>42740</v>
      </c>
      <c r="AN1451" s="27"/>
      <c r="AO1451" s="104">
        <v>42723</v>
      </c>
      <c r="AP1451" s="25" t="s">
        <v>15810</v>
      </c>
    </row>
    <row r="1452" spans="1:42" s="74" customFormat="1" ht="24.75" customHeight="1" x14ac:dyDescent="0.15">
      <c r="A1452" s="422">
        <v>1449</v>
      </c>
      <c r="B1452" s="268" t="s">
        <v>15806</v>
      </c>
      <c r="C1452" s="23" t="s">
        <v>582</v>
      </c>
      <c r="D1452" s="24" t="s">
        <v>1591</v>
      </c>
      <c r="E1452" s="23"/>
      <c r="F1452" s="23"/>
      <c r="G1452" s="25" t="s">
        <v>15865</v>
      </c>
      <c r="H1452" s="23" t="s">
        <v>15870</v>
      </c>
      <c r="I1452" s="23" t="s">
        <v>8551</v>
      </c>
      <c r="J1452" s="58" t="s">
        <v>15869</v>
      </c>
      <c r="K1452" s="25"/>
      <c r="L1452" s="134" t="s">
        <v>15876</v>
      </c>
      <c r="M1452" s="23" t="s">
        <v>15873</v>
      </c>
      <c r="N1452" s="33" t="s">
        <v>15874</v>
      </c>
      <c r="O1452" s="25" t="s">
        <v>15877</v>
      </c>
      <c r="P1452" s="23" t="s">
        <v>15878</v>
      </c>
      <c r="Q1452" s="25" t="s">
        <v>15879</v>
      </c>
      <c r="R1452" s="25" t="s">
        <v>15880</v>
      </c>
      <c r="S1452" s="23" t="s">
        <v>15881</v>
      </c>
      <c r="T1452" s="23" t="s">
        <v>15882</v>
      </c>
      <c r="U1452" s="25" t="s">
        <v>15883</v>
      </c>
      <c r="V1452" s="23" t="s">
        <v>15884</v>
      </c>
      <c r="W1452" s="25" t="s">
        <v>15885</v>
      </c>
      <c r="X1452" s="25" t="s">
        <v>15886</v>
      </c>
      <c r="Y1452" s="23" t="s">
        <v>15887</v>
      </c>
      <c r="Z1452" s="23" t="s">
        <v>15888</v>
      </c>
      <c r="AA1452" s="33">
        <v>5</v>
      </c>
      <c r="AB1452" s="295" t="str">
        <f t="shared" si="90"/>
        <v>年間</v>
      </c>
      <c r="AC1452" s="268"/>
      <c r="AD1452" s="167">
        <v>1</v>
      </c>
      <c r="AE1452" s="167">
        <v>7200</v>
      </c>
      <c r="AF1452" s="167">
        <f t="shared" si="85"/>
        <v>7200</v>
      </c>
      <c r="AG1452" s="27">
        <v>42705</v>
      </c>
      <c r="AH1452" s="168">
        <v>42740</v>
      </c>
      <c r="AI1452" s="29" t="str">
        <f t="shared" si="86"/>
        <v>～</v>
      </c>
      <c r="AJ1452" s="169">
        <f t="shared" si="89"/>
        <v>44565</v>
      </c>
      <c r="AK1452" s="132" t="s">
        <v>15808</v>
      </c>
      <c r="AL1452" s="23" t="s">
        <v>15858</v>
      </c>
      <c r="AM1452" s="35">
        <v>42740</v>
      </c>
      <c r="AN1452" s="27"/>
      <c r="AO1452" s="104">
        <v>42723</v>
      </c>
      <c r="AP1452" s="25" t="s">
        <v>15810</v>
      </c>
    </row>
    <row r="1453" spans="1:42" s="74" customFormat="1" ht="24.75" customHeight="1" x14ac:dyDescent="0.15">
      <c r="A1453" s="422">
        <v>1450</v>
      </c>
      <c r="B1453" s="268" t="s">
        <v>15806</v>
      </c>
      <c r="C1453" s="23" t="s">
        <v>582</v>
      </c>
      <c r="D1453" s="24" t="s">
        <v>1591</v>
      </c>
      <c r="E1453" s="23"/>
      <c r="F1453" s="23"/>
      <c r="G1453" s="25" t="s">
        <v>15865</v>
      </c>
      <c r="H1453" s="23" t="s">
        <v>15870</v>
      </c>
      <c r="I1453" s="23" t="s">
        <v>8551</v>
      </c>
      <c r="J1453" s="58" t="s">
        <v>15869</v>
      </c>
      <c r="K1453" s="25"/>
      <c r="L1453" s="134" t="s">
        <v>15876</v>
      </c>
      <c r="M1453" s="23" t="s">
        <v>15873</v>
      </c>
      <c r="N1453" s="33" t="s">
        <v>15874</v>
      </c>
      <c r="O1453" s="25" t="s">
        <v>15877</v>
      </c>
      <c r="P1453" s="23" t="s">
        <v>15878</v>
      </c>
      <c r="Q1453" s="25" t="s">
        <v>15879</v>
      </c>
      <c r="R1453" s="25" t="s">
        <v>15880</v>
      </c>
      <c r="S1453" s="23" t="s">
        <v>15881</v>
      </c>
      <c r="T1453" s="23" t="s">
        <v>15882</v>
      </c>
      <c r="U1453" s="25" t="s">
        <v>15883</v>
      </c>
      <c r="V1453" s="23" t="s">
        <v>15884</v>
      </c>
      <c r="W1453" s="25" t="s">
        <v>15885</v>
      </c>
      <c r="X1453" s="25" t="s">
        <v>15886</v>
      </c>
      <c r="Y1453" s="23" t="s">
        <v>15887</v>
      </c>
      <c r="Z1453" s="23" t="s">
        <v>15888</v>
      </c>
      <c r="AA1453" s="33">
        <v>5</v>
      </c>
      <c r="AB1453" s="295" t="str">
        <f t="shared" si="90"/>
        <v>年間</v>
      </c>
      <c r="AC1453" s="268"/>
      <c r="AD1453" s="167">
        <v>1</v>
      </c>
      <c r="AE1453" s="167">
        <v>7200</v>
      </c>
      <c r="AF1453" s="167">
        <f t="shared" si="85"/>
        <v>7200</v>
      </c>
      <c r="AG1453" s="27">
        <v>42705</v>
      </c>
      <c r="AH1453" s="168">
        <v>42740</v>
      </c>
      <c r="AI1453" s="29" t="str">
        <f t="shared" si="86"/>
        <v>～</v>
      </c>
      <c r="AJ1453" s="169">
        <f t="shared" si="89"/>
        <v>44565</v>
      </c>
      <c r="AK1453" s="132" t="s">
        <v>15808</v>
      </c>
      <c r="AL1453" s="23" t="s">
        <v>15859</v>
      </c>
      <c r="AM1453" s="35">
        <v>42740</v>
      </c>
      <c r="AN1453" s="27"/>
      <c r="AO1453" s="104">
        <v>42723</v>
      </c>
      <c r="AP1453" s="25" t="s">
        <v>15810</v>
      </c>
    </row>
    <row r="1454" spans="1:42" s="74" customFormat="1" ht="24.75" customHeight="1" x14ac:dyDescent="0.15">
      <c r="A1454" s="422">
        <v>1451</v>
      </c>
      <c r="B1454" s="268" t="s">
        <v>15806</v>
      </c>
      <c r="C1454" s="23" t="s">
        <v>582</v>
      </c>
      <c r="D1454" s="24" t="s">
        <v>1591</v>
      </c>
      <c r="E1454" s="23"/>
      <c r="F1454" s="23"/>
      <c r="G1454" s="25" t="s">
        <v>15865</v>
      </c>
      <c r="H1454" s="23" t="s">
        <v>15870</v>
      </c>
      <c r="I1454" s="23" t="s">
        <v>8551</v>
      </c>
      <c r="J1454" s="58" t="s">
        <v>15869</v>
      </c>
      <c r="K1454" s="25"/>
      <c r="L1454" s="134" t="s">
        <v>15876</v>
      </c>
      <c r="M1454" s="23" t="s">
        <v>15873</v>
      </c>
      <c r="N1454" s="33" t="s">
        <v>15874</v>
      </c>
      <c r="O1454" s="25" t="s">
        <v>15877</v>
      </c>
      <c r="P1454" s="23" t="s">
        <v>15878</v>
      </c>
      <c r="Q1454" s="25" t="s">
        <v>15879</v>
      </c>
      <c r="R1454" s="25" t="s">
        <v>15880</v>
      </c>
      <c r="S1454" s="23" t="s">
        <v>15881</v>
      </c>
      <c r="T1454" s="23" t="s">
        <v>15882</v>
      </c>
      <c r="U1454" s="25" t="s">
        <v>15883</v>
      </c>
      <c r="V1454" s="23" t="s">
        <v>15884</v>
      </c>
      <c r="W1454" s="25" t="s">
        <v>15885</v>
      </c>
      <c r="X1454" s="25" t="s">
        <v>15886</v>
      </c>
      <c r="Y1454" s="23" t="s">
        <v>15887</v>
      </c>
      <c r="Z1454" s="23" t="s">
        <v>15888</v>
      </c>
      <c r="AA1454" s="33">
        <v>5</v>
      </c>
      <c r="AB1454" s="295" t="str">
        <f t="shared" si="90"/>
        <v>年間</v>
      </c>
      <c r="AC1454" s="268"/>
      <c r="AD1454" s="167">
        <v>1</v>
      </c>
      <c r="AE1454" s="167">
        <v>7200</v>
      </c>
      <c r="AF1454" s="167">
        <f t="shared" si="85"/>
        <v>7200</v>
      </c>
      <c r="AG1454" s="27">
        <v>42705</v>
      </c>
      <c r="AH1454" s="168">
        <v>42740</v>
      </c>
      <c r="AI1454" s="29" t="str">
        <f t="shared" si="86"/>
        <v>～</v>
      </c>
      <c r="AJ1454" s="169">
        <f t="shared" si="89"/>
        <v>44565</v>
      </c>
      <c r="AK1454" s="132" t="s">
        <v>15808</v>
      </c>
      <c r="AL1454" s="23" t="s">
        <v>15860</v>
      </c>
      <c r="AM1454" s="35">
        <v>42740</v>
      </c>
      <c r="AN1454" s="27"/>
      <c r="AO1454" s="104">
        <v>42723</v>
      </c>
      <c r="AP1454" s="25" t="s">
        <v>15810</v>
      </c>
    </row>
    <row r="1455" spans="1:42" s="74" customFormat="1" ht="24.75" customHeight="1" x14ac:dyDescent="0.15">
      <c r="A1455" s="422">
        <v>1452</v>
      </c>
      <c r="B1455" s="268" t="s">
        <v>15806</v>
      </c>
      <c r="C1455" s="23" t="s">
        <v>582</v>
      </c>
      <c r="D1455" s="24" t="s">
        <v>1591</v>
      </c>
      <c r="E1455" s="23"/>
      <c r="F1455" s="23"/>
      <c r="G1455" s="25" t="s">
        <v>15865</v>
      </c>
      <c r="H1455" s="23" t="s">
        <v>15870</v>
      </c>
      <c r="I1455" s="23" t="s">
        <v>8551</v>
      </c>
      <c r="J1455" s="58" t="s">
        <v>15869</v>
      </c>
      <c r="K1455" s="25"/>
      <c r="L1455" s="134" t="s">
        <v>15876</v>
      </c>
      <c r="M1455" s="23" t="s">
        <v>15873</v>
      </c>
      <c r="N1455" s="33" t="s">
        <v>15874</v>
      </c>
      <c r="O1455" s="25" t="s">
        <v>15877</v>
      </c>
      <c r="P1455" s="23" t="s">
        <v>15878</v>
      </c>
      <c r="Q1455" s="25" t="s">
        <v>15879</v>
      </c>
      <c r="R1455" s="25" t="s">
        <v>15880</v>
      </c>
      <c r="S1455" s="23" t="s">
        <v>15881</v>
      </c>
      <c r="T1455" s="23" t="s">
        <v>15882</v>
      </c>
      <c r="U1455" s="25" t="s">
        <v>15883</v>
      </c>
      <c r="V1455" s="23" t="s">
        <v>15884</v>
      </c>
      <c r="W1455" s="25" t="s">
        <v>15885</v>
      </c>
      <c r="X1455" s="25" t="s">
        <v>15886</v>
      </c>
      <c r="Y1455" s="23" t="s">
        <v>15887</v>
      </c>
      <c r="Z1455" s="23" t="s">
        <v>15888</v>
      </c>
      <c r="AA1455" s="33">
        <v>5</v>
      </c>
      <c r="AB1455" s="295" t="str">
        <f t="shared" si="90"/>
        <v>年間</v>
      </c>
      <c r="AC1455" s="268"/>
      <c r="AD1455" s="167">
        <v>1</v>
      </c>
      <c r="AE1455" s="167">
        <v>7200</v>
      </c>
      <c r="AF1455" s="167">
        <f t="shared" si="85"/>
        <v>7200</v>
      </c>
      <c r="AG1455" s="27">
        <v>42705</v>
      </c>
      <c r="AH1455" s="168">
        <v>42740</v>
      </c>
      <c r="AI1455" s="29" t="str">
        <f t="shared" si="86"/>
        <v>～</v>
      </c>
      <c r="AJ1455" s="169">
        <f t="shared" si="89"/>
        <v>44565</v>
      </c>
      <c r="AK1455" s="132" t="s">
        <v>15808</v>
      </c>
      <c r="AL1455" s="23" t="s">
        <v>15861</v>
      </c>
      <c r="AM1455" s="35">
        <v>42740</v>
      </c>
      <c r="AN1455" s="27"/>
      <c r="AO1455" s="104">
        <v>42723</v>
      </c>
      <c r="AP1455" s="25" t="s">
        <v>15810</v>
      </c>
    </row>
    <row r="1456" spans="1:42" s="74" customFormat="1" ht="24.75" customHeight="1" x14ac:dyDescent="0.15">
      <c r="A1456" s="422">
        <v>1453</v>
      </c>
      <c r="B1456" s="268" t="s">
        <v>15805</v>
      </c>
      <c r="C1456" s="23" t="s">
        <v>582</v>
      </c>
      <c r="D1456" s="24" t="s">
        <v>15807</v>
      </c>
      <c r="E1456" s="23"/>
      <c r="F1456" s="23"/>
      <c r="G1456" s="25" t="s">
        <v>15865</v>
      </c>
      <c r="H1456" s="23" t="s">
        <v>15866</v>
      </c>
      <c r="I1456" s="23" t="s">
        <v>15868</v>
      </c>
      <c r="J1456" s="58" t="s">
        <v>15867</v>
      </c>
      <c r="K1456" s="25"/>
      <c r="L1456" s="134" t="s">
        <v>15875</v>
      </c>
      <c r="M1456" s="23" t="s">
        <v>15871</v>
      </c>
      <c r="N1456" s="33" t="s">
        <v>15872</v>
      </c>
      <c r="O1456" s="25" t="s">
        <v>15877</v>
      </c>
      <c r="P1456" s="23" t="s">
        <v>15878</v>
      </c>
      <c r="Q1456" s="25" t="s">
        <v>15879</v>
      </c>
      <c r="R1456" s="25" t="s">
        <v>15880</v>
      </c>
      <c r="S1456" s="23" t="s">
        <v>15881</v>
      </c>
      <c r="T1456" s="23" t="s">
        <v>15882</v>
      </c>
      <c r="U1456" s="25" t="s">
        <v>15883</v>
      </c>
      <c r="V1456" s="23" t="s">
        <v>15884</v>
      </c>
      <c r="W1456" s="25" t="s">
        <v>15885</v>
      </c>
      <c r="X1456" s="25" t="s">
        <v>15886</v>
      </c>
      <c r="Y1456" s="23" t="s">
        <v>15887</v>
      </c>
      <c r="Z1456" s="23" t="s">
        <v>15888</v>
      </c>
      <c r="AA1456" s="33">
        <v>5</v>
      </c>
      <c r="AB1456" s="295" t="str">
        <f t="shared" ref="AB1456:AB1532" si="91">IF(ISBLANK($AA1456),"","年間")</f>
        <v>年間</v>
      </c>
      <c r="AC1456" s="268"/>
      <c r="AD1456" s="167">
        <v>1</v>
      </c>
      <c r="AE1456" s="167">
        <v>15000</v>
      </c>
      <c r="AF1456" s="167">
        <f t="shared" si="85"/>
        <v>15000</v>
      </c>
      <c r="AG1456" s="27">
        <v>42705</v>
      </c>
      <c r="AH1456" s="168">
        <v>42740</v>
      </c>
      <c r="AI1456" s="29" t="str">
        <f t="shared" si="86"/>
        <v>～</v>
      </c>
      <c r="AJ1456" s="169">
        <f t="shared" si="89"/>
        <v>44565</v>
      </c>
      <c r="AK1456" s="132" t="s">
        <v>15809</v>
      </c>
      <c r="AL1456" s="23" t="s">
        <v>15862</v>
      </c>
      <c r="AM1456" s="35">
        <v>42740</v>
      </c>
      <c r="AN1456" s="27"/>
      <c r="AO1456" s="104">
        <v>42723</v>
      </c>
      <c r="AP1456" s="25" t="s">
        <v>15810</v>
      </c>
    </row>
    <row r="1457" spans="1:42" s="74" customFormat="1" ht="24.75" customHeight="1" x14ac:dyDescent="0.15">
      <c r="A1457" s="422">
        <v>1454</v>
      </c>
      <c r="B1457" s="268" t="s">
        <v>15805</v>
      </c>
      <c r="C1457" s="23" t="s">
        <v>582</v>
      </c>
      <c r="D1457" s="24" t="s">
        <v>1591</v>
      </c>
      <c r="E1457" s="23"/>
      <c r="F1457" s="23"/>
      <c r="G1457" s="25" t="s">
        <v>15865</v>
      </c>
      <c r="H1457" s="23" t="s">
        <v>15866</v>
      </c>
      <c r="I1457" s="23" t="s">
        <v>15868</v>
      </c>
      <c r="J1457" s="58" t="s">
        <v>15867</v>
      </c>
      <c r="K1457" s="25"/>
      <c r="L1457" s="134" t="s">
        <v>15875</v>
      </c>
      <c r="M1457" s="23" t="s">
        <v>15871</v>
      </c>
      <c r="N1457" s="33" t="s">
        <v>15872</v>
      </c>
      <c r="O1457" s="25" t="s">
        <v>15877</v>
      </c>
      <c r="P1457" s="23" t="s">
        <v>15878</v>
      </c>
      <c r="Q1457" s="25" t="s">
        <v>15879</v>
      </c>
      <c r="R1457" s="25" t="s">
        <v>15880</v>
      </c>
      <c r="S1457" s="23" t="s">
        <v>15881</v>
      </c>
      <c r="T1457" s="23" t="s">
        <v>15882</v>
      </c>
      <c r="U1457" s="25" t="s">
        <v>15883</v>
      </c>
      <c r="V1457" s="23" t="s">
        <v>15884</v>
      </c>
      <c r="W1457" s="25" t="s">
        <v>15885</v>
      </c>
      <c r="X1457" s="25" t="s">
        <v>15886</v>
      </c>
      <c r="Y1457" s="23" t="s">
        <v>15887</v>
      </c>
      <c r="Z1457" s="23" t="s">
        <v>15888</v>
      </c>
      <c r="AA1457" s="33">
        <v>5</v>
      </c>
      <c r="AB1457" s="295" t="str">
        <f t="shared" si="91"/>
        <v>年間</v>
      </c>
      <c r="AC1457" s="268"/>
      <c r="AD1457" s="167">
        <v>1</v>
      </c>
      <c r="AE1457" s="167">
        <v>15000</v>
      </c>
      <c r="AF1457" s="167">
        <f t="shared" si="85"/>
        <v>15000</v>
      </c>
      <c r="AG1457" s="27">
        <v>42705</v>
      </c>
      <c r="AH1457" s="168">
        <v>42740</v>
      </c>
      <c r="AI1457" s="29" t="str">
        <f t="shared" si="86"/>
        <v>～</v>
      </c>
      <c r="AJ1457" s="169">
        <f t="shared" si="89"/>
        <v>44565</v>
      </c>
      <c r="AK1457" s="132" t="s">
        <v>7787</v>
      </c>
      <c r="AL1457" s="23" t="s">
        <v>15863</v>
      </c>
      <c r="AM1457" s="35">
        <v>42740</v>
      </c>
      <c r="AN1457" s="27"/>
      <c r="AO1457" s="104">
        <v>42723</v>
      </c>
      <c r="AP1457" s="25" t="s">
        <v>15810</v>
      </c>
    </row>
    <row r="1458" spans="1:42" s="74" customFormat="1" ht="24.75" customHeight="1" x14ac:dyDescent="0.15">
      <c r="A1458" s="422">
        <v>1455</v>
      </c>
      <c r="B1458" s="268" t="s">
        <v>15805</v>
      </c>
      <c r="C1458" s="23" t="s">
        <v>582</v>
      </c>
      <c r="D1458" s="24" t="s">
        <v>1591</v>
      </c>
      <c r="E1458" s="23"/>
      <c r="F1458" s="23"/>
      <c r="G1458" s="25" t="s">
        <v>15865</v>
      </c>
      <c r="H1458" s="23" t="s">
        <v>15870</v>
      </c>
      <c r="I1458" s="23" t="s">
        <v>8551</v>
      </c>
      <c r="J1458" s="58" t="s">
        <v>15869</v>
      </c>
      <c r="K1458" s="25"/>
      <c r="L1458" s="134" t="s">
        <v>15876</v>
      </c>
      <c r="M1458" s="23" t="s">
        <v>15873</v>
      </c>
      <c r="N1458" s="33" t="s">
        <v>15874</v>
      </c>
      <c r="O1458" s="25" t="s">
        <v>15877</v>
      </c>
      <c r="P1458" s="23" t="s">
        <v>15878</v>
      </c>
      <c r="Q1458" s="25" t="s">
        <v>15879</v>
      </c>
      <c r="R1458" s="25" t="s">
        <v>15880</v>
      </c>
      <c r="S1458" s="23" t="s">
        <v>15881</v>
      </c>
      <c r="T1458" s="23" t="s">
        <v>15882</v>
      </c>
      <c r="U1458" s="25" t="s">
        <v>15883</v>
      </c>
      <c r="V1458" s="23" t="s">
        <v>15884</v>
      </c>
      <c r="W1458" s="25" t="s">
        <v>15885</v>
      </c>
      <c r="X1458" s="25" t="s">
        <v>15886</v>
      </c>
      <c r="Y1458" s="23" t="s">
        <v>15887</v>
      </c>
      <c r="Z1458" s="23" t="s">
        <v>15888</v>
      </c>
      <c r="AA1458" s="33">
        <v>5</v>
      </c>
      <c r="AB1458" s="295" t="str">
        <f t="shared" si="91"/>
        <v>年間</v>
      </c>
      <c r="AC1458" s="268"/>
      <c r="AD1458" s="167">
        <v>1</v>
      </c>
      <c r="AE1458" s="167">
        <v>15000</v>
      </c>
      <c r="AF1458" s="167">
        <f t="shared" si="85"/>
        <v>15000</v>
      </c>
      <c r="AG1458" s="27">
        <v>42705</v>
      </c>
      <c r="AH1458" s="168">
        <v>42740</v>
      </c>
      <c r="AI1458" s="29" t="str">
        <f t="shared" si="86"/>
        <v>～</v>
      </c>
      <c r="AJ1458" s="169">
        <f t="shared" si="89"/>
        <v>44565</v>
      </c>
      <c r="AK1458" s="132" t="s">
        <v>7787</v>
      </c>
      <c r="AL1458" s="23" t="s">
        <v>15864</v>
      </c>
      <c r="AM1458" s="35">
        <v>42740</v>
      </c>
      <c r="AN1458" s="27"/>
      <c r="AO1458" s="104">
        <v>42723</v>
      </c>
      <c r="AP1458" s="25" t="s">
        <v>15810</v>
      </c>
    </row>
    <row r="1459" spans="1:42" s="74" customFormat="1" ht="24.75" customHeight="1" x14ac:dyDescent="0.15">
      <c r="A1459" s="422">
        <v>1456</v>
      </c>
      <c r="B1459" s="268" t="s">
        <v>15980</v>
      </c>
      <c r="C1459" s="24" t="s">
        <v>15981</v>
      </c>
      <c r="D1459" s="24" t="s">
        <v>14091</v>
      </c>
      <c r="E1459" s="23"/>
      <c r="F1459" s="23"/>
      <c r="G1459" s="25" t="s">
        <v>15982</v>
      </c>
      <c r="H1459" s="23"/>
      <c r="I1459" s="23"/>
      <c r="J1459" s="25"/>
      <c r="K1459" s="25"/>
      <c r="L1459" s="134"/>
      <c r="M1459" s="23"/>
      <c r="N1459" s="33"/>
      <c r="O1459" s="25" t="s">
        <v>6424</v>
      </c>
      <c r="P1459" s="23"/>
      <c r="Q1459" s="25"/>
      <c r="R1459" s="25"/>
      <c r="S1459" s="23"/>
      <c r="T1459" s="23"/>
      <c r="U1459" s="25" t="s">
        <v>3366</v>
      </c>
      <c r="V1459" s="23"/>
      <c r="W1459" s="25"/>
      <c r="X1459" s="25"/>
      <c r="Y1459" s="23"/>
      <c r="Z1459" s="23"/>
      <c r="AA1459" s="33">
        <v>5</v>
      </c>
      <c r="AB1459" s="295" t="str">
        <f t="shared" si="91"/>
        <v>年間</v>
      </c>
      <c r="AC1459" s="268" t="s">
        <v>14487</v>
      </c>
      <c r="AD1459" s="167">
        <v>1</v>
      </c>
      <c r="AE1459" s="167">
        <v>76500</v>
      </c>
      <c r="AF1459" s="167">
        <f>IF(ISBLANK($AE1459),"",$AE1459*$AD1459)</f>
        <v>76500</v>
      </c>
      <c r="AG1459" s="27">
        <v>42736</v>
      </c>
      <c r="AH1459" s="168">
        <v>42753</v>
      </c>
      <c r="AI1459" s="29" t="str">
        <f t="shared" si="86"/>
        <v>～</v>
      </c>
      <c r="AJ1459" s="169">
        <f t="shared" si="89"/>
        <v>44578</v>
      </c>
      <c r="AK1459" s="23" t="s">
        <v>15983</v>
      </c>
      <c r="AL1459" s="64"/>
      <c r="AM1459" s="32"/>
      <c r="AN1459" s="27"/>
      <c r="AO1459" s="91"/>
      <c r="AP1459" s="25" t="s">
        <v>15984</v>
      </c>
    </row>
    <row r="1460" spans="1:42" s="74" customFormat="1" ht="24.75" customHeight="1" x14ac:dyDescent="0.15">
      <c r="A1460" s="422">
        <v>1457</v>
      </c>
      <c r="B1460" s="268" t="s">
        <v>16116</v>
      </c>
      <c r="C1460" s="23" t="s">
        <v>1915</v>
      </c>
      <c r="D1460" s="24" t="s">
        <v>16119</v>
      </c>
      <c r="E1460" s="23"/>
      <c r="F1460" s="23"/>
      <c r="G1460" s="25" t="s">
        <v>16120</v>
      </c>
      <c r="H1460" s="23" t="s">
        <v>16122</v>
      </c>
      <c r="I1460" s="23" t="s">
        <v>16124</v>
      </c>
      <c r="J1460" s="25" t="s">
        <v>16123</v>
      </c>
      <c r="K1460" s="25"/>
      <c r="L1460" s="134"/>
      <c r="M1460" s="23" t="s">
        <v>16131</v>
      </c>
      <c r="N1460" s="33"/>
      <c r="O1460" s="25" t="s">
        <v>16125</v>
      </c>
      <c r="P1460" s="23" t="s">
        <v>16126</v>
      </c>
      <c r="Q1460" s="25" t="s">
        <v>16127</v>
      </c>
      <c r="R1460" s="25" t="s">
        <v>16128</v>
      </c>
      <c r="S1460" s="23" t="s">
        <v>16129</v>
      </c>
      <c r="T1460" s="23"/>
      <c r="U1460" s="25" t="s">
        <v>16130</v>
      </c>
      <c r="V1460" s="23" t="s">
        <v>16425</v>
      </c>
      <c r="W1460" s="25" t="s">
        <v>16121</v>
      </c>
      <c r="X1460" s="25"/>
      <c r="Y1460" s="23" t="s">
        <v>16131</v>
      </c>
      <c r="Z1460" s="23"/>
      <c r="AA1460" s="33">
        <v>5</v>
      </c>
      <c r="AB1460" s="295" t="str">
        <f t="shared" si="91"/>
        <v>年間</v>
      </c>
      <c r="AC1460" s="268"/>
      <c r="AD1460" s="167">
        <v>1</v>
      </c>
      <c r="AE1460" s="167">
        <v>32400</v>
      </c>
      <c r="AF1460" s="167">
        <f t="shared" si="85"/>
        <v>32400</v>
      </c>
      <c r="AG1460" s="27">
        <v>42736</v>
      </c>
      <c r="AH1460" s="168">
        <v>42309</v>
      </c>
      <c r="AI1460" s="29" t="str">
        <f t="shared" si="86"/>
        <v>～</v>
      </c>
      <c r="AJ1460" s="169">
        <f t="shared" si="89"/>
        <v>44135</v>
      </c>
      <c r="AK1460" s="132" t="s">
        <v>16132</v>
      </c>
      <c r="AL1460" s="23" t="s">
        <v>16136</v>
      </c>
      <c r="AM1460" s="32">
        <v>42309</v>
      </c>
      <c r="AN1460" s="27"/>
      <c r="AO1460" s="91">
        <v>42746</v>
      </c>
      <c r="AP1460" s="25" t="s">
        <v>16135</v>
      </c>
    </row>
    <row r="1461" spans="1:42" s="74" customFormat="1" ht="24.75" customHeight="1" x14ac:dyDescent="0.15">
      <c r="A1461" s="422">
        <v>1458</v>
      </c>
      <c r="B1461" s="268" t="s">
        <v>16117</v>
      </c>
      <c r="C1461" s="23" t="s">
        <v>1915</v>
      </c>
      <c r="D1461" s="24" t="s">
        <v>16119</v>
      </c>
      <c r="E1461" s="23"/>
      <c r="F1461" s="23"/>
      <c r="G1461" s="25" t="s">
        <v>16120</v>
      </c>
      <c r="H1461" s="23" t="s">
        <v>16122</v>
      </c>
      <c r="I1461" s="23" t="s">
        <v>16124</v>
      </c>
      <c r="J1461" s="25" t="s">
        <v>16123</v>
      </c>
      <c r="K1461" s="25"/>
      <c r="L1461" s="134"/>
      <c r="M1461" s="23" t="s">
        <v>16131</v>
      </c>
      <c r="N1461" s="33"/>
      <c r="O1461" s="25" t="s">
        <v>16125</v>
      </c>
      <c r="P1461" s="23" t="s">
        <v>16126</v>
      </c>
      <c r="Q1461" s="25" t="s">
        <v>16127</v>
      </c>
      <c r="R1461" s="25" t="s">
        <v>16128</v>
      </c>
      <c r="S1461" s="23" t="s">
        <v>16129</v>
      </c>
      <c r="T1461" s="23"/>
      <c r="U1461" s="25" t="s">
        <v>16130</v>
      </c>
      <c r="V1461" s="23" t="s">
        <v>16425</v>
      </c>
      <c r="W1461" s="25" t="s">
        <v>16121</v>
      </c>
      <c r="X1461" s="25"/>
      <c r="Y1461" s="23" t="s">
        <v>16131</v>
      </c>
      <c r="Z1461" s="23"/>
      <c r="AA1461" s="33">
        <v>5</v>
      </c>
      <c r="AB1461" s="295" t="str">
        <f t="shared" si="91"/>
        <v>年間</v>
      </c>
      <c r="AC1461" s="268"/>
      <c r="AD1461" s="167">
        <v>1</v>
      </c>
      <c r="AE1461" s="167">
        <v>7800</v>
      </c>
      <c r="AF1461" s="167">
        <f t="shared" si="85"/>
        <v>7800</v>
      </c>
      <c r="AG1461" s="27">
        <v>42736</v>
      </c>
      <c r="AH1461" s="168">
        <v>42309</v>
      </c>
      <c r="AI1461" s="29" t="str">
        <f t="shared" si="86"/>
        <v>～</v>
      </c>
      <c r="AJ1461" s="169">
        <f t="shared" si="89"/>
        <v>44135</v>
      </c>
      <c r="AK1461" s="132" t="s">
        <v>16133</v>
      </c>
      <c r="AL1461" s="23" t="s">
        <v>16137</v>
      </c>
      <c r="AM1461" s="32">
        <v>42309</v>
      </c>
      <c r="AN1461" s="27"/>
      <c r="AO1461" s="91">
        <v>42746</v>
      </c>
      <c r="AP1461" s="25" t="s">
        <v>16135</v>
      </c>
    </row>
    <row r="1462" spans="1:42" s="74" customFormat="1" ht="24.75" customHeight="1" x14ac:dyDescent="0.15">
      <c r="A1462" s="422">
        <v>1459</v>
      </c>
      <c r="B1462" s="268" t="s">
        <v>16117</v>
      </c>
      <c r="C1462" s="23" t="s">
        <v>1915</v>
      </c>
      <c r="D1462" s="24" t="s">
        <v>16119</v>
      </c>
      <c r="E1462" s="23"/>
      <c r="F1462" s="23"/>
      <c r="G1462" s="25" t="s">
        <v>16120</v>
      </c>
      <c r="H1462" s="23" t="s">
        <v>16122</v>
      </c>
      <c r="I1462" s="23" t="s">
        <v>16124</v>
      </c>
      <c r="J1462" s="25" t="s">
        <v>16123</v>
      </c>
      <c r="K1462" s="25"/>
      <c r="L1462" s="134"/>
      <c r="M1462" s="23" t="s">
        <v>16131</v>
      </c>
      <c r="N1462" s="33"/>
      <c r="O1462" s="25" t="s">
        <v>16125</v>
      </c>
      <c r="P1462" s="23" t="s">
        <v>16126</v>
      </c>
      <c r="Q1462" s="25" t="s">
        <v>16127</v>
      </c>
      <c r="R1462" s="25" t="s">
        <v>16128</v>
      </c>
      <c r="S1462" s="23" t="s">
        <v>16129</v>
      </c>
      <c r="T1462" s="23"/>
      <c r="U1462" s="25" t="s">
        <v>16130</v>
      </c>
      <c r="V1462" s="23" t="s">
        <v>16425</v>
      </c>
      <c r="W1462" s="25" t="s">
        <v>16121</v>
      </c>
      <c r="X1462" s="25"/>
      <c r="Y1462" s="23" t="s">
        <v>16131</v>
      </c>
      <c r="Z1462" s="23"/>
      <c r="AA1462" s="33">
        <v>5</v>
      </c>
      <c r="AB1462" s="295" t="str">
        <f t="shared" si="91"/>
        <v>年間</v>
      </c>
      <c r="AC1462" s="268"/>
      <c r="AD1462" s="167">
        <v>1</v>
      </c>
      <c r="AE1462" s="167">
        <v>7800</v>
      </c>
      <c r="AF1462" s="167">
        <f t="shared" si="85"/>
        <v>7800</v>
      </c>
      <c r="AG1462" s="27">
        <v>42736</v>
      </c>
      <c r="AH1462" s="168">
        <v>42309</v>
      </c>
      <c r="AI1462" s="29" t="str">
        <f t="shared" si="86"/>
        <v>～</v>
      </c>
      <c r="AJ1462" s="169">
        <f t="shared" si="89"/>
        <v>44135</v>
      </c>
      <c r="AK1462" s="132" t="s">
        <v>16133</v>
      </c>
      <c r="AL1462" s="23" t="s">
        <v>16138</v>
      </c>
      <c r="AM1462" s="32">
        <v>42309</v>
      </c>
      <c r="AN1462" s="27"/>
      <c r="AO1462" s="91">
        <v>42746</v>
      </c>
      <c r="AP1462" s="25" t="s">
        <v>16135</v>
      </c>
    </row>
    <row r="1463" spans="1:42" s="74" customFormat="1" ht="24.75" customHeight="1" x14ac:dyDescent="0.15">
      <c r="A1463" s="422">
        <v>1460</v>
      </c>
      <c r="B1463" s="268" t="s">
        <v>16117</v>
      </c>
      <c r="C1463" s="23" t="s">
        <v>1915</v>
      </c>
      <c r="D1463" s="24" t="s">
        <v>16119</v>
      </c>
      <c r="E1463" s="23"/>
      <c r="F1463" s="23"/>
      <c r="G1463" s="25" t="s">
        <v>16120</v>
      </c>
      <c r="H1463" s="23" t="s">
        <v>16122</v>
      </c>
      <c r="I1463" s="23" t="s">
        <v>16124</v>
      </c>
      <c r="J1463" s="25" t="s">
        <v>16123</v>
      </c>
      <c r="K1463" s="25"/>
      <c r="L1463" s="134"/>
      <c r="M1463" s="23" t="s">
        <v>16131</v>
      </c>
      <c r="N1463" s="33"/>
      <c r="O1463" s="25" t="s">
        <v>16125</v>
      </c>
      <c r="P1463" s="23" t="s">
        <v>16126</v>
      </c>
      <c r="Q1463" s="25" t="s">
        <v>16127</v>
      </c>
      <c r="R1463" s="25" t="s">
        <v>16128</v>
      </c>
      <c r="S1463" s="23" t="s">
        <v>16129</v>
      </c>
      <c r="T1463" s="23"/>
      <c r="U1463" s="25" t="s">
        <v>16130</v>
      </c>
      <c r="V1463" s="23" t="s">
        <v>16425</v>
      </c>
      <c r="W1463" s="25" t="s">
        <v>16121</v>
      </c>
      <c r="X1463" s="25"/>
      <c r="Y1463" s="23" t="s">
        <v>16131</v>
      </c>
      <c r="Z1463" s="23"/>
      <c r="AA1463" s="33">
        <v>5</v>
      </c>
      <c r="AB1463" s="295" t="str">
        <f t="shared" si="91"/>
        <v>年間</v>
      </c>
      <c r="AC1463" s="268"/>
      <c r="AD1463" s="167">
        <v>1</v>
      </c>
      <c r="AE1463" s="167">
        <v>7800</v>
      </c>
      <c r="AF1463" s="167">
        <f t="shared" si="85"/>
        <v>7800</v>
      </c>
      <c r="AG1463" s="27">
        <v>42736</v>
      </c>
      <c r="AH1463" s="168">
        <v>42309</v>
      </c>
      <c r="AI1463" s="29" t="str">
        <f t="shared" si="86"/>
        <v>～</v>
      </c>
      <c r="AJ1463" s="169">
        <f t="shared" si="89"/>
        <v>44135</v>
      </c>
      <c r="AK1463" s="132" t="s">
        <v>16133</v>
      </c>
      <c r="AL1463" s="23" t="s">
        <v>16139</v>
      </c>
      <c r="AM1463" s="32">
        <v>42309</v>
      </c>
      <c r="AN1463" s="27"/>
      <c r="AO1463" s="91">
        <v>42746</v>
      </c>
      <c r="AP1463" s="25" t="s">
        <v>16135</v>
      </c>
    </row>
    <row r="1464" spans="1:42" s="74" customFormat="1" ht="24.75" customHeight="1" x14ac:dyDescent="0.15">
      <c r="A1464" s="422">
        <v>1461</v>
      </c>
      <c r="B1464" s="268" t="s">
        <v>16117</v>
      </c>
      <c r="C1464" s="23" t="s">
        <v>1915</v>
      </c>
      <c r="D1464" s="24" t="s">
        <v>16119</v>
      </c>
      <c r="E1464" s="23"/>
      <c r="F1464" s="23"/>
      <c r="G1464" s="25" t="s">
        <v>16120</v>
      </c>
      <c r="H1464" s="23" t="s">
        <v>16122</v>
      </c>
      <c r="I1464" s="23" t="s">
        <v>16124</v>
      </c>
      <c r="J1464" s="25" t="s">
        <v>16123</v>
      </c>
      <c r="K1464" s="25"/>
      <c r="L1464" s="134"/>
      <c r="M1464" s="23" t="s">
        <v>16131</v>
      </c>
      <c r="N1464" s="33"/>
      <c r="O1464" s="25" t="s">
        <v>16125</v>
      </c>
      <c r="P1464" s="23" t="s">
        <v>16126</v>
      </c>
      <c r="Q1464" s="25" t="s">
        <v>16127</v>
      </c>
      <c r="R1464" s="25" t="s">
        <v>16128</v>
      </c>
      <c r="S1464" s="23" t="s">
        <v>16129</v>
      </c>
      <c r="T1464" s="23"/>
      <c r="U1464" s="25" t="s">
        <v>16130</v>
      </c>
      <c r="V1464" s="23" t="s">
        <v>16425</v>
      </c>
      <c r="W1464" s="25" t="s">
        <v>16121</v>
      </c>
      <c r="X1464" s="25"/>
      <c r="Y1464" s="23" t="s">
        <v>16131</v>
      </c>
      <c r="Z1464" s="23"/>
      <c r="AA1464" s="33">
        <v>5</v>
      </c>
      <c r="AB1464" s="295" t="str">
        <f t="shared" si="91"/>
        <v>年間</v>
      </c>
      <c r="AC1464" s="268"/>
      <c r="AD1464" s="167">
        <v>1</v>
      </c>
      <c r="AE1464" s="167">
        <v>7800</v>
      </c>
      <c r="AF1464" s="167">
        <f t="shared" si="85"/>
        <v>7800</v>
      </c>
      <c r="AG1464" s="27">
        <v>42736</v>
      </c>
      <c r="AH1464" s="168">
        <v>42309</v>
      </c>
      <c r="AI1464" s="29" t="str">
        <f t="shared" si="86"/>
        <v>～</v>
      </c>
      <c r="AJ1464" s="169">
        <f t="shared" si="89"/>
        <v>44135</v>
      </c>
      <c r="AK1464" s="132" t="s">
        <v>16133</v>
      </c>
      <c r="AL1464" s="23" t="s">
        <v>16140</v>
      </c>
      <c r="AM1464" s="32">
        <v>42309</v>
      </c>
      <c r="AN1464" s="27"/>
      <c r="AO1464" s="91">
        <v>42746</v>
      </c>
      <c r="AP1464" s="25" t="s">
        <v>16135</v>
      </c>
    </row>
    <row r="1465" spans="1:42" s="74" customFormat="1" ht="24.75" customHeight="1" x14ac:dyDescent="0.15">
      <c r="A1465" s="422">
        <v>1462</v>
      </c>
      <c r="B1465" s="268" t="s">
        <v>16117</v>
      </c>
      <c r="C1465" s="23" t="s">
        <v>1915</v>
      </c>
      <c r="D1465" s="24" t="s">
        <v>16119</v>
      </c>
      <c r="E1465" s="23"/>
      <c r="F1465" s="23"/>
      <c r="G1465" s="25" t="s">
        <v>16120</v>
      </c>
      <c r="H1465" s="23" t="s">
        <v>16122</v>
      </c>
      <c r="I1465" s="23" t="s">
        <v>16124</v>
      </c>
      <c r="J1465" s="25" t="s">
        <v>16123</v>
      </c>
      <c r="K1465" s="25"/>
      <c r="L1465" s="134"/>
      <c r="M1465" s="23" t="s">
        <v>16131</v>
      </c>
      <c r="N1465" s="33"/>
      <c r="O1465" s="25" t="s">
        <v>16125</v>
      </c>
      <c r="P1465" s="23" t="s">
        <v>16126</v>
      </c>
      <c r="Q1465" s="25" t="s">
        <v>16127</v>
      </c>
      <c r="R1465" s="25" t="s">
        <v>16128</v>
      </c>
      <c r="S1465" s="23" t="s">
        <v>16129</v>
      </c>
      <c r="T1465" s="23"/>
      <c r="U1465" s="25" t="s">
        <v>16130</v>
      </c>
      <c r="V1465" s="23" t="s">
        <v>16425</v>
      </c>
      <c r="W1465" s="25" t="s">
        <v>16121</v>
      </c>
      <c r="X1465" s="25"/>
      <c r="Y1465" s="23" t="s">
        <v>16131</v>
      </c>
      <c r="Z1465" s="23"/>
      <c r="AA1465" s="33">
        <v>5</v>
      </c>
      <c r="AB1465" s="295" t="str">
        <f t="shared" si="91"/>
        <v>年間</v>
      </c>
      <c r="AC1465" s="268"/>
      <c r="AD1465" s="167">
        <v>1</v>
      </c>
      <c r="AE1465" s="167">
        <v>7800</v>
      </c>
      <c r="AF1465" s="167">
        <f t="shared" si="85"/>
        <v>7800</v>
      </c>
      <c r="AG1465" s="27">
        <v>42736</v>
      </c>
      <c r="AH1465" s="168">
        <v>42309</v>
      </c>
      <c r="AI1465" s="29" t="str">
        <f t="shared" si="86"/>
        <v>～</v>
      </c>
      <c r="AJ1465" s="169">
        <f t="shared" si="89"/>
        <v>44135</v>
      </c>
      <c r="AK1465" s="132" t="s">
        <v>16133</v>
      </c>
      <c r="AL1465" s="23" t="s">
        <v>16141</v>
      </c>
      <c r="AM1465" s="32">
        <v>42309</v>
      </c>
      <c r="AN1465" s="27"/>
      <c r="AO1465" s="91">
        <v>42746</v>
      </c>
      <c r="AP1465" s="25" t="s">
        <v>16135</v>
      </c>
    </row>
    <row r="1466" spans="1:42" s="74" customFormat="1" ht="24.75" customHeight="1" x14ac:dyDescent="0.15">
      <c r="A1466" s="422">
        <v>1463</v>
      </c>
      <c r="B1466" s="268" t="s">
        <v>16117</v>
      </c>
      <c r="C1466" s="23" t="s">
        <v>1915</v>
      </c>
      <c r="D1466" s="24" t="s">
        <v>16119</v>
      </c>
      <c r="E1466" s="23"/>
      <c r="F1466" s="23"/>
      <c r="G1466" s="25" t="s">
        <v>16120</v>
      </c>
      <c r="H1466" s="23" t="s">
        <v>16122</v>
      </c>
      <c r="I1466" s="23" t="s">
        <v>16124</v>
      </c>
      <c r="J1466" s="25" t="s">
        <v>16123</v>
      </c>
      <c r="K1466" s="25"/>
      <c r="L1466" s="134"/>
      <c r="M1466" s="23" t="s">
        <v>16131</v>
      </c>
      <c r="N1466" s="33"/>
      <c r="O1466" s="25" t="s">
        <v>16125</v>
      </c>
      <c r="P1466" s="23" t="s">
        <v>16126</v>
      </c>
      <c r="Q1466" s="25" t="s">
        <v>16127</v>
      </c>
      <c r="R1466" s="25" t="s">
        <v>16128</v>
      </c>
      <c r="S1466" s="23" t="s">
        <v>16129</v>
      </c>
      <c r="T1466" s="23"/>
      <c r="U1466" s="25" t="s">
        <v>16130</v>
      </c>
      <c r="V1466" s="23" t="s">
        <v>16425</v>
      </c>
      <c r="W1466" s="25" t="s">
        <v>16121</v>
      </c>
      <c r="X1466" s="25"/>
      <c r="Y1466" s="23" t="s">
        <v>16131</v>
      </c>
      <c r="Z1466" s="23"/>
      <c r="AA1466" s="33">
        <v>5</v>
      </c>
      <c r="AB1466" s="295" t="str">
        <f t="shared" si="91"/>
        <v>年間</v>
      </c>
      <c r="AC1466" s="268"/>
      <c r="AD1466" s="167">
        <v>1</v>
      </c>
      <c r="AE1466" s="167">
        <v>7800</v>
      </c>
      <c r="AF1466" s="167">
        <f t="shared" si="85"/>
        <v>7800</v>
      </c>
      <c r="AG1466" s="27">
        <v>42736</v>
      </c>
      <c r="AH1466" s="168">
        <v>42309</v>
      </c>
      <c r="AI1466" s="29" t="str">
        <f t="shared" si="86"/>
        <v>～</v>
      </c>
      <c r="AJ1466" s="169">
        <f t="shared" si="89"/>
        <v>44135</v>
      </c>
      <c r="AK1466" s="132" t="s">
        <v>16133</v>
      </c>
      <c r="AL1466" s="23" t="s">
        <v>16142</v>
      </c>
      <c r="AM1466" s="32">
        <v>42309</v>
      </c>
      <c r="AN1466" s="27"/>
      <c r="AO1466" s="91">
        <v>42746</v>
      </c>
      <c r="AP1466" s="25" t="s">
        <v>16135</v>
      </c>
    </row>
    <row r="1467" spans="1:42" s="74" customFormat="1" ht="24.75" customHeight="1" x14ac:dyDescent="0.15">
      <c r="A1467" s="422">
        <v>1464</v>
      </c>
      <c r="B1467" s="268" t="s">
        <v>16117</v>
      </c>
      <c r="C1467" s="23" t="s">
        <v>1915</v>
      </c>
      <c r="D1467" s="24" t="s">
        <v>16119</v>
      </c>
      <c r="E1467" s="23"/>
      <c r="F1467" s="23"/>
      <c r="G1467" s="25" t="s">
        <v>16120</v>
      </c>
      <c r="H1467" s="23" t="s">
        <v>16122</v>
      </c>
      <c r="I1467" s="23" t="s">
        <v>16124</v>
      </c>
      <c r="J1467" s="25" t="s">
        <v>16123</v>
      </c>
      <c r="K1467" s="25"/>
      <c r="L1467" s="134"/>
      <c r="M1467" s="23" t="s">
        <v>16131</v>
      </c>
      <c r="N1467" s="33"/>
      <c r="O1467" s="25" t="s">
        <v>16125</v>
      </c>
      <c r="P1467" s="23" t="s">
        <v>16126</v>
      </c>
      <c r="Q1467" s="25" t="s">
        <v>16127</v>
      </c>
      <c r="R1467" s="25" t="s">
        <v>16128</v>
      </c>
      <c r="S1467" s="23" t="s">
        <v>16129</v>
      </c>
      <c r="T1467" s="23"/>
      <c r="U1467" s="25" t="s">
        <v>16130</v>
      </c>
      <c r="V1467" s="23" t="s">
        <v>16425</v>
      </c>
      <c r="W1467" s="25" t="s">
        <v>16121</v>
      </c>
      <c r="X1467" s="25"/>
      <c r="Y1467" s="23" t="s">
        <v>16131</v>
      </c>
      <c r="Z1467" s="23"/>
      <c r="AA1467" s="33">
        <v>5</v>
      </c>
      <c r="AB1467" s="295" t="str">
        <f t="shared" si="91"/>
        <v>年間</v>
      </c>
      <c r="AC1467" s="268"/>
      <c r="AD1467" s="167">
        <v>1</v>
      </c>
      <c r="AE1467" s="167">
        <v>7800</v>
      </c>
      <c r="AF1467" s="167">
        <f t="shared" si="85"/>
        <v>7800</v>
      </c>
      <c r="AG1467" s="27">
        <v>42736</v>
      </c>
      <c r="AH1467" s="168">
        <v>42309</v>
      </c>
      <c r="AI1467" s="29" t="str">
        <f t="shared" si="86"/>
        <v>～</v>
      </c>
      <c r="AJ1467" s="169">
        <f t="shared" si="89"/>
        <v>44135</v>
      </c>
      <c r="AK1467" s="132" t="s">
        <v>16133</v>
      </c>
      <c r="AL1467" s="23" t="s">
        <v>16143</v>
      </c>
      <c r="AM1467" s="32">
        <v>42309</v>
      </c>
      <c r="AN1467" s="27"/>
      <c r="AO1467" s="91">
        <v>42746</v>
      </c>
      <c r="AP1467" s="25" t="s">
        <v>16135</v>
      </c>
    </row>
    <row r="1468" spans="1:42" s="74" customFormat="1" ht="24.75" customHeight="1" x14ac:dyDescent="0.15">
      <c r="A1468" s="422">
        <v>1465</v>
      </c>
      <c r="B1468" s="268" t="s">
        <v>16118</v>
      </c>
      <c r="C1468" s="23" t="s">
        <v>1915</v>
      </c>
      <c r="D1468" s="24" t="s">
        <v>16119</v>
      </c>
      <c r="E1468" s="23"/>
      <c r="F1468" s="23"/>
      <c r="G1468" s="25" t="s">
        <v>16120</v>
      </c>
      <c r="H1468" s="23" t="s">
        <v>16122</v>
      </c>
      <c r="I1468" s="23" t="s">
        <v>16124</v>
      </c>
      <c r="J1468" s="25" t="s">
        <v>16123</v>
      </c>
      <c r="K1468" s="25"/>
      <c r="L1468" s="134"/>
      <c r="M1468" s="23" t="s">
        <v>16131</v>
      </c>
      <c r="N1468" s="33"/>
      <c r="O1468" s="25" t="s">
        <v>16125</v>
      </c>
      <c r="P1468" s="23" t="s">
        <v>16126</v>
      </c>
      <c r="Q1468" s="25" t="s">
        <v>16127</v>
      </c>
      <c r="R1468" s="25" t="s">
        <v>16128</v>
      </c>
      <c r="S1468" s="23" t="s">
        <v>16129</v>
      </c>
      <c r="T1468" s="23"/>
      <c r="U1468" s="25" t="s">
        <v>16130</v>
      </c>
      <c r="V1468" s="23" t="s">
        <v>16425</v>
      </c>
      <c r="W1468" s="25" t="s">
        <v>16121</v>
      </c>
      <c r="X1468" s="25"/>
      <c r="Y1468" s="23" t="s">
        <v>16131</v>
      </c>
      <c r="Z1468" s="23"/>
      <c r="AA1468" s="33">
        <v>5</v>
      </c>
      <c r="AB1468" s="295" t="str">
        <f t="shared" si="91"/>
        <v>年間</v>
      </c>
      <c r="AC1468" s="268"/>
      <c r="AD1468" s="167">
        <v>1</v>
      </c>
      <c r="AE1468" s="167">
        <v>4800</v>
      </c>
      <c r="AF1468" s="167">
        <f t="shared" si="85"/>
        <v>4800</v>
      </c>
      <c r="AG1468" s="27">
        <v>42736</v>
      </c>
      <c r="AH1468" s="168">
        <v>42309</v>
      </c>
      <c r="AI1468" s="29" t="str">
        <f t="shared" si="86"/>
        <v>～</v>
      </c>
      <c r="AJ1468" s="169">
        <f t="shared" si="89"/>
        <v>44135</v>
      </c>
      <c r="AK1468" s="132" t="s">
        <v>16134</v>
      </c>
      <c r="AL1468" s="23" t="s">
        <v>16144</v>
      </c>
      <c r="AM1468" s="32">
        <v>42309</v>
      </c>
      <c r="AN1468" s="27"/>
      <c r="AO1468" s="91">
        <v>42746</v>
      </c>
      <c r="AP1468" s="25" t="s">
        <v>16135</v>
      </c>
    </row>
    <row r="1469" spans="1:42" s="74" customFormat="1" ht="24.75" customHeight="1" x14ac:dyDescent="0.15">
      <c r="A1469" s="422">
        <v>1466</v>
      </c>
      <c r="B1469" s="268" t="s">
        <v>16118</v>
      </c>
      <c r="C1469" s="23" t="s">
        <v>1915</v>
      </c>
      <c r="D1469" s="24" t="s">
        <v>16119</v>
      </c>
      <c r="E1469" s="23"/>
      <c r="F1469" s="23"/>
      <c r="G1469" s="25" t="s">
        <v>16120</v>
      </c>
      <c r="H1469" s="23" t="s">
        <v>16122</v>
      </c>
      <c r="I1469" s="23" t="s">
        <v>16124</v>
      </c>
      <c r="J1469" s="25" t="s">
        <v>16123</v>
      </c>
      <c r="K1469" s="25"/>
      <c r="L1469" s="134"/>
      <c r="M1469" s="23" t="s">
        <v>16131</v>
      </c>
      <c r="N1469" s="33"/>
      <c r="O1469" s="25" t="s">
        <v>16125</v>
      </c>
      <c r="P1469" s="23" t="s">
        <v>16126</v>
      </c>
      <c r="Q1469" s="25" t="s">
        <v>16127</v>
      </c>
      <c r="R1469" s="25" t="s">
        <v>16128</v>
      </c>
      <c r="S1469" s="23" t="s">
        <v>16129</v>
      </c>
      <c r="T1469" s="23"/>
      <c r="U1469" s="25" t="s">
        <v>16130</v>
      </c>
      <c r="V1469" s="23" t="s">
        <v>16425</v>
      </c>
      <c r="W1469" s="25" t="s">
        <v>16121</v>
      </c>
      <c r="X1469" s="25"/>
      <c r="Y1469" s="23" t="s">
        <v>16131</v>
      </c>
      <c r="Z1469" s="23"/>
      <c r="AA1469" s="33">
        <v>5</v>
      </c>
      <c r="AB1469" s="295" t="str">
        <f t="shared" si="91"/>
        <v>年間</v>
      </c>
      <c r="AC1469" s="268"/>
      <c r="AD1469" s="167">
        <v>1</v>
      </c>
      <c r="AE1469" s="167">
        <v>4800</v>
      </c>
      <c r="AF1469" s="167">
        <f t="shared" si="85"/>
        <v>4800</v>
      </c>
      <c r="AG1469" s="27">
        <v>42736</v>
      </c>
      <c r="AH1469" s="168">
        <v>42309</v>
      </c>
      <c r="AI1469" s="29" t="str">
        <f t="shared" si="86"/>
        <v>～</v>
      </c>
      <c r="AJ1469" s="169">
        <f t="shared" si="89"/>
        <v>44135</v>
      </c>
      <c r="AK1469" s="132" t="s">
        <v>16134</v>
      </c>
      <c r="AL1469" s="23" t="s">
        <v>16145</v>
      </c>
      <c r="AM1469" s="32">
        <v>42309</v>
      </c>
      <c r="AN1469" s="27"/>
      <c r="AO1469" s="91">
        <v>42746</v>
      </c>
      <c r="AP1469" s="25" t="s">
        <v>16135</v>
      </c>
    </row>
    <row r="1470" spans="1:42" s="74" customFormat="1" ht="24.75" customHeight="1" x14ac:dyDescent="0.15">
      <c r="A1470" s="422">
        <v>1467</v>
      </c>
      <c r="B1470" s="268" t="s">
        <v>16156</v>
      </c>
      <c r="C1470" s="23" t="s">
        <v>582</v>
      </c>
      <c r="D1470" s="24" t="s">
        <v>14830</v>
      </c>
      <c r="E1470" s="23"/>
      <c r="F1470" s="23"/>
      <c r="G1470" s="25" t="s">
        <v>16423</v>
      </c>
      <c r="H1470" s="23" t="s">
        <v>16410</v>
      </c>
      <c r="I1470" s="23" t="s">
        <v>16412</v>
      </c>
      <c r="J1470" s="25" t="s">
        <v>16411</v>
      </c>
      <c r="K1470" s="25" t="s">
        <v>16413</v>
      </c>
      <c r="L1470" s="134" t="s">
        <v>16414</v>
      </c>
      <c r="M1470" s="23" t="s">
        <v>16415</v>
      </c>
      <c r="N1470" s="33" t="s">
        <v>16416</v>
      </c>
      <c r="O1470" s="25" t="s">
        <v>16417</v>
      </c>
      <c r="P1470" s="23" t="s">
        <v>16418</v>
      </c>
      <c r="Q1470" s="25" t="s">
        <v>16419</v>
      </c>
      <c r="R1470" s="25" t="s">
        <v>16420</v>
      </c>
      <c r="S1470" s="23" t="s">
        <v>16421</v>
      </c>
      <c r="T1470" s="23" t="s">
        <v>16422</v>
      </c>
      <c r="U1470" s="25" t="s">
        <v>16424</v>
      </c>
      <c r="V1470" s="23" t="s">
        <v>16410</v>
      </c>
      <c r="W1470" s="25" t="s">
        <v>16426</v>
      </c>
      <c r="X1470" s="25" t="s">
        <v>16413</v>
      </c>
      <c r="Y1470" s="23" t="s">
        <v>16415</v>
      </c>
      <c r="Z1470" s="23" t="s">
        <v>16416</v>
      </c>
      <c r="AA1470" s="33">
        <v>5</v>
      </c>
      <c r="AB1470" s="295" t="str">
        <f t="shared" si="91"/>
        <v>年間</v>
      </c>
      <c r="AC1470" s="268"/>
      <c r="AD1470" s="167">
        <v>1</v>
      </c>
      <c r="AE1470" s="167">
        <v>9600</v>
      </c>
      <c r="AF1470" s="167">
        <f t="shared" si="85"/>
        <v>9600</v>
      </c>
      <c r="AG1470" s="27">
        <v>42736</v>
      </c>
      <c r="AH1470" s="168">
        <v>42767</v>
      </c>
      <c r="AI1470" s="29" t="str">
        <f t="shared" si="86"/>
        <v>～</v>
      </c>
      <c r="AJ1470" s="169">
        <f t="shared" si="89"/>
        <v>44592</v>
      </c>
      <c r="AK1470" s="132" t="s">
        <v>16159</v>
      </c>
      <c r="AL1470" s="23" t="s">
        <v>16427</v>
      </c>
      <c r="AM1470" s="35">
        <v>42767</v>
      </c>
      <c r="AN1470" s="27"/>
      <c r="AO1470" s="104">
        <v>42769</v>
      </c>
      <c r="AP1470" s="25" t="s">
        <v>16162</v>
      </c>
    </row>
    <row r="1471" spans="1:42" s="74" customFormat="1" ht="24.75" customHeight="1" x14ac:dyDescent="0.15">
      <c r="A1471" s="422">
        <v>1468</v>
      </c>
      <c r="B1471" s="268" t="s">
        <v>16157</v>
      </c>
      <c r="C1471" s="23" t="s">
        <v>582</v>
      </c>
      <c r="D1471" s="24" t="s">
        <v>14830</v>
      </c>
      <c r="E1471" s="23"/>
      <c r="F1471" s="23"/>
      <c r="G1471" s="25" t="s">
        <v>16423</v>
      </c>
      <c r="H1471" s="23" t="s">
        <v>16410</v>
      </c>
      <c r="I1471" s="23" t="s">
        <v>16412</v>
      </c>
      <c r="J1471" s="25" t="s">
        <v>16411</v>
      </c>
      <c r="K1471" s="25" t="s">
        <v>16413</v>
      </c>
      <c r="L1471" s="134" t="s">
        <v>16414</v>
      </c>
      <c r="M1471" s="23" t="s">
        <v>16415</v>
      </c>
      <c r="N1471" s="33" t="s">
        <v>16416</v>
      </c>
      <c r="O1471" s="25" t="s">
        <v>16417</v>
      </c>
      <c r="P1471" s="23" t="s">
        <v>16418</v>
      </c>
      <c r="Q1471" s="25" t="s">
        <v>16419</v>
      </c>
      <c r="R1471" s="25" t="s">
        <v>16420</v>
      </c>
      <c r="S1471" s="23" t="s">
        <v>16421</v>
      </c>
      <c r="T1471" s="23" t="s">
        <v>16422</v>
      </c>
      <c r="U1471" s="25" t="s">
        <v>16424</v>
      </c>
      <c r="V1471" s="23" t="s">
        <v>16410</v>
      </c>
      <c r="W1471" s="25" t="s">
        <v>16426</v>
      </c>
      <c r="X1471" s="25" t="s">
        <v>16413</v>
      </c>
      <c r="Y1471" s="23" t="s">
        <v>16415</v>
      </c>
      <c r="Z1471" s="23" t="s">
        <v>16416</v>
      </c>
      <c r="AA1471" s="33">
        <v>5</v>
      </c>
      <c r="AB1471" s="295" t="str">
        <f t="shared" si="91"/>
        <v>年間</v>
      </c>
      <c r="AC1471" s="268"/>
      <c r="AD1471" s="167">
        <v>1</v>
      </c>
      <c r="AE1471" s="167">
        <v>15000</v>
      </c>
      <c r="AF1471" s="167">
        <f t="shared" si="85"/>
        <v>15000</v>
      </c>
      <c r="AG1471" s="27">
        <v>42736</v>
      </c>
      <c r="AH1471" s="168">
        <v>42767</v>
      </c>
      <c r="AI1471" s="29" t="str">
        <f t="shared" si="86"/>
        <v>～</v>
      </c>
      <c r="AJ1471" s="169">
        <f t="shared" si="89"/>
        <v>44592</v>
      </c>
      <c r="AK1471" s="132" t="s">
        <v>16160</v>
      </c>
      <c r="AL1471" s="23" t="s">
        <v>16429</v>
      </c>
      <c r="AM1471" s="35">
        <v>42767</v>
      </c>
      <c r="AN1471" s="27"/>
      <c r="AO1471" s="104">
        <v>42769</v>
      </c>
      <c r="AP1471" s="25" t="s">
        <v>16162</v>
      </c>
    </row>
    <row r="1472" spans="1:42" s="74" customFormat="1" ht="24.75" customHeight="1" x14ac:dyDescent="0.15">
      <c r="A1472" s="422">
        <v>1469</v>
      </c>
      <c r="B1472" s="268" t="s">
        <v>16158</v>
      </c>
      <c r="C1472" s="23" t="s">
        <v>582</v>
      </c>
      <c r="D1472" s="24" t="s">
        <v>14830</v>
      </c>
      <c r="E1472" s="23"/>
      <c r="F1472" s="23"/>
      <c r="G1472" s="25" t="s">
        <v>16423</v>
      </c>
      <c r="H1472" s="23" t="s">
        <v>16410</v>
      </c>
      <c r="I1472" s="23" t="s">
        <v>16412</v>
      </c>
      <c r="J1472" s="25" t="s">
        <v>16411</v>
      </c>
      <c r="K1472" s="25" t="s">
        <v>16413</v>
      </c>
      <c r="L1472" s="134" t="s">
        <v>16414</v>
      </c>
      <c r="M1472" s="23" t="s">
        <v>16415</v>
      </c>
      <c r="N1472" s="33" t="s">
        <v>16416</v>
      </c>
      <c r="O1472" s="25" t="s">
        <v>16417</v>
      </c>
      <c r="P1472" s="23" t="s">
        <v>16418</v>
      </c>
      <c r="Q1472" s="25" t="s">
        <v>16419</v>
      </c>
      <c r="R1472" s="25" t="s">
        <v>16420</v>
      </c>
      <c r="S1472" s="23" t="s">
        <v>16421</v>
      </c>
      <c r="T1472" s="23" t="s">
        <v>16422</v>
      </c>
      <c r="U1472" s="25" t="s">
        <v>16424</v>
      </c>
      <c r="V1472" s="23" t="s">
        <v>16410</v>
      </c>
      <c r="W1472" s="25" t="s">
        <v>16426</v>
      </c>
      <c r="X1472" s="25" t="s">
        <v>16413</v>
      </c>
      <c r="Y1472" s="23" t="s">
        <v>16415</v>
      </c>
      <c r="Z1472" s="23" t="s">
        <v>16416</v>
      </c>
      <c r="AA1472" s="33">
        <v>5</v>
      </c>
      <c r="AB1472" s="295" t="str">
        <f t="shared" si="91"/>
        <v>年間</v>
      </c>
      <c r="AC1472" s="268"/>
      <c r="AD1472" s="167">
        <v>1</v>
      </c>
      <c r="AE1472" s="167">
        <v>52200</v>
      </c>
      <c r="AF1472" s="167">
        <f t="shared" si="85"/>
        <v>52200</v>
      </c>
      <c r="AG1472" s="27">
        <v>42736</v>
      </c>
      <c r="AH1472" s="168">
        <v>42767</v>
      </c>
      <c r="AI1472" s="29" t="str">
        <f t="shared" si="86"/>
        <v>～</v>
      </c>
      <c r="AJ1472" s="169">
        <f t="shared" si="89"/>
        <v>44592</v>
      </c>
      <c r="AK1472" s="132" t="s">
        <v>16161</v>
      </c>
      <c r="AL1472" s="23" t="s">
        <v>16428</v>
      </c>
      <c r="AM1472" s="35">
        <v>42767</v>
      </c>
      <c r="AN1472" s="27"/>
      <c r="AO1472" s="104">
        <v>42769</v>
      </c>
      <c r="AP1472" s="25" t="s">
        <v>16162</v>
      </c>
    </row>
    <row r="1473" spans="1:42" s="74" customFormat="1" ht="24.75" customHeight="1" x14ac:dyDescent="0.15">
      <c r="A1473" s="422">
        <v>1470</v>
      </c>
      <c r="B1473" s="268" t="s">
        <v>16164</v>
      </c>
      <c r="C1473" s="24" t="s">
        <v>64</v>
      </c>
      <c r="D1473" s="24" t="s">
        <v>16165</v>
      </c>
      <c r="E1473" s="23"/>
      <c r="F1473" s="23"/>
      <c r="G1473" s="25" t="s">
        <v>16166</v>
      </c>
      <c r="H1473" s="23" t="s">
        <v>16167</v>
      </c>
      <c r="I1473" s="23" t="s">
        <v>16169</v>
      </c>
      <c r="J1473" s="25" t="s">
        <v>16168</v>
      </c>
      <c r="K1473" s="25"/>
      <c r="L1473" s="134"/>
      <c r="M1473" s="23"/>
      <c r="N1473" s="33"/>
      <c r="O1473" s="25" t="s">
        <v>6424</v>
      </c>
      <c r="P1473" s="23"/>
      <c r="Q1473" s="25"/>
      <c r="R1473" s="25"/>
      <c r="S1473" s="23"/>
      <c r="T1473" s="23"/>
      <c r="U1473" s="25" t="s">
        <v>15283</v>
      </c>
      <c r="V1473" s="23" t="s">
        <v>16170</v>
      </c>
      <c r="W1473" s="25" t="s">
        <v>16171</v>
      </c>
      <c r="X1473" s="25" t="s">
        <v>3059</v>
      </c>
      <c r="Y1473" s="23"/>
      <c r="Z1473" s="23"/>
      <c r="AA1473" s="33">
        <v>5</v>
      </c>
      <c r="AB1473" s="295" t="str">
        <f t="shared" si="91"/>
        <v>年間</v>
      </c>
      <c r="AC1473" s="268" t="s">
        <v>14487</v>
      </c>
      <c r="AD1473" s="167">
        <v>1</v>
      </c>
      <c r="AE1473" s="167">
        <v>76500</v>
      </c>
      <c r="AF1473" s="167">
        <f>IF(ISBLANK($AE1473),"",$AE1473*$AD1473)</f>
        <v>76500</v>
      </c>
      <c r="AG1473" s="27">
        <v>42736</v>
      </c>
      <c r="AH1473" s="168">
        <v>42756</v>
      </c>
      <c r="AI1473" s="29" t="str">
        <f t="shared" si="86"/>
        <v>～</v>
      </c>
      <c r="AJ1473" s="169">
        <f t="shared" si="89"/>
        <v>44581</v>
      </c>
      <c r="AK1473" s="23" t="s">
        <v>14663</v>
      </c>
      <c r="AL1473" s="64"/>
      <c r="AM1473" s="32">
        <v>42756</v>
      </c>
      <c r="AN1473" s="27"/>
      <c r="AO1473" s="91"/>
      <c r="AP1473" s="25" t="s">
        <v>16172</v>
      </c>
    </row>
    <row r="1474" spans="1:42" s="74" customFormat="1" ht="24.75" customHeight="1" x14ac:dyDescent="0.15">
      <c r="A1474" s="422">
        <v>1471</v>
      </c>
      <c r="B1474" s="268" t="s">
        <v>16164</v>
      </c>
      <c r="C1474" s="24" t="s">
        <v>64</v>
      </c>
      <c r="D1474" s="24" t="s">
        <v>16165</v>
      </c>
      <c r="E1474" s="23"/>
      <c r="F1474" s="23"/>
      <c r="G1474" s="25" t="s">
        <v>16166</v>
      </c>
      <c r="H1474" s="23" t="s">
        <v>16167</v>
      </c>
      <c r="I1474" s="23" t="s">
        <v>16169</v>
      </c>
      <c r="J1474" s="25" t="s">
        <v>16168</v>
      </c>
      <c r="K1474" s="25"/>
      <c r="L1474" s="134"/>
      <c r="M1474" s="23"/>
      <c r="N1474" s="33"/>
      <c r="O1474" s="25" t="s">
        <v>6424</v>
      </c>
      <c r="P1474" s="23"/>
      <c r="Q1474" s="25"/>
      <c r="R1474" s="25"/>
      <c r="S1474" s="23"/>
      <c r="T1474" s="23"/>
      <c r="U1474" s="25" t="s">
        <v>15283</v>
      </c>
      <c r="V1474" s="23" t="s">
        <v>16170</v>
      </c>
      <c r="W1474" s="25" t="s">
        <v>16171</v>
      </c>
      <c r="X1474" s="25" t="s">
        <v>3059</v>
      </c>
      <c r="Y1474" s="23"/>
      <c r="Z1474" s="23"/>
      <c r="AA1474" s="33">
        <v>5</v>
      </c>
      <c r="AB1474" s="295" t="str">
        <f t="shared" si="91"/>
        <v>年間</v>
      </c>
      <c r="AC1474" s="268" t="s">
        <v>14487</v>
      </c>
      <c r="AD1474" s="167">
        <v>1</v>
      </c>
      <c r="AE1474" s="179"/>
      <c r="AF1474" s="179" t="str">
        <f>IF(ISBLANK($AE1474),"",$AE1474*$AD1474)</f>
        <v/>
      </c>
      <c r="AG1474" s="27">
        <v>42736</v>
      </c>
      <c r="AH1474" s="168">
        <v>42756</v>
      </c>
      <c r="AI1474" s="29" t="str">
        <f t="shared" si="86"/>
        <v>～</v>
      </c>
      <c r="AJ1474" s="169">
        <f t="shared" si="89"/>
        <v>44581</v>
      </c>
      <c r="AK1474" s="132" t="s">
        <v>15288</v>
      </c>
      <c r="AL1474" s="64"/>
      <c r="AM1474" s="32">
        <v>42756</v>
      </c>
      <c r="AN1474" s="27"/>
      <c r="AO1474" s="91"/>
      <c r="AP1474" s="25" t="s">
        <v>16172</v>
      </c>
    </row>
    <row r="1475" spans="1:42" s="74" customFormat="1" ht="24.75" customHeight="1" x14ac:dyDescent="0.15">
      <c r="A1475" s="422">
        <v>1472</v>
      </c>
      <c r="B1475" s="268" t="s">
        <v>16164</v>
      </c>
      <c r="C1475" s="24" t="s">
        <v>64</v>
      </c>
      <c r="D1475" s="24" t="s">
        <v>16165</v>
      </c>
      <c r="E1475" s="23"/>
      <c r="F1475" s="23"/>
      <c r="G1475" s="25" t="s">
        <v>16166</v>
      </c>
      <c r="H1475" s="23" t="s">
        <v>16167</v>
      </c>
      <c r="I1475" s="23" t="s">
        <v>16169</v>
      </c>
      <c r="J1475" s="25" t="s">
        <v>16168</v>
      </c>
      <c r="K1475" s="25"/>
      <c r="L1475" s="134"/>
      <c r="M1475" s="23"/>
      <c r="N1475" s="33"/>
      <c r="O1475" s="25" t="s">
        <v>6424</v>
      </c>
      <c r="P1475" s="23"/>
      <c r="Q1475" s="25"/>
      <c r="R1475" s="25"/>
      <c r="S1475" s="23"/>
      <c r="T1475" s="23"/>
      <c r="U1475" s="25" t="s">
        <v>15283</v>
      </c>
      <c r="V1475" s="23" t="s">
        <v>16170</v>
      </c>
      <c r="W1475" s="25" t="s">
        <v>16171</v>
      </c>
      <c r="X1475" s="25" t="s">
        <v>3059</v>
      </c>
      <c r="Y1475" s="23"/>
      <c r="Z1475" s="23"/>
      <c r="AA1475" s="33">
        <v>5</v>
      </c>
      <c r="AB1475" s="295" t="str">
        <f t="shared" si="91"/>
        <v>年間</v>
      </c>
      <c r="AC1475" s="268" t="s">
        <v>14487</v>
      </c>
      <c r="AD1475" s="167">
        <v>1</v>
      </c>
      <c r="AE1475" s="179"/>
      <c r="AF1475" s="179" t="str">
        <f>IF(ISBLANK($AE1475),"",$AE1475*$AD1475)</f>
        <v/>
      </c>
      <c r="AG1475" s="27">
        <v>42736</v>
      </c>
      <c r="AH1475" s="168">
        <v>42756</v>
      </c>
      <c r="AI1475" s="29" t="str">
        <f t="shared" si="86"/>
        <v>～</v>
      </c>
      <c r="AJ1475" s="169">
        <f t="shared" si="89"/>
        <v>44581</v>
      </c>
      <c r="AK1475" s="132" t="s">
        <v>7892</v>
      </c>
      <c r="AL1475" s="64"/>
      <c r="AM1475" s="32">
        <v>42756</v>
      </c>
      <c r="AN1475" s="27"/>
      <c r="AO1475" s="91"/>
      <c r="AP1475" s="25" t="s">
        <v>16172</v>
      </c>
    </row>
    <row r="1476" spans="1:42" s="74" customFormat="1" ht="24.75" customHeight="1" x14ac:dyDescent="0.15">
      <c r="A1476" s="422">
        <v>1473</v>
      </c>
      <c r="B1476" s="268" t="s">
        <v>16164</v>
      </c>
      <c r="C1476" s="24" t="s">
        <v>64</v>
      </c>
      <c r="D1476" s="24" t="s">
        <v>16165</v>
      </c>
      <c r="E1476" s="23"/>
      <c r="F1476" s="23"/>
      <c r="G1476" s="25" t="s">
        <v>16166</v>
      </c>
      <c r="H1476" s="23" t="s">
        <v>16167</v>
      </c>
      <c r="I1476" s="23" t="s">
        <v>16169</v>
      </c>
      <c r="J1476" s="25" t="s">
        <v>16168</v>
      </c>
      <c r="K1476" s="25"/>
      <c r="L1476" s="134"/>
      <c r="M1476" s="23"/>
      <c r="N1476" s="33"/>
      <c r="O1476" s="25" t="s">
        <v>6424</v>
      </c>
      <c r="P1476" s="23"/>
      <c r="Q1476" s="25"/>
      <c r="R1476" s="25"/>
      <c r="S1476" s="23"/>
      <c r="T1476" s="23"/>
      <c r="U1476" s="25" t="s">
        <v>15283</v>
      </c>
      <c r="V1476" s="23" t="s">
        <v>16170</v>
      </c>
      <c r="W1476" s="25" t="s">
        <v>16171</v>
      </c>
      <c r="X1476" s="25" t="s">
        <v>3059</v>
      </c>
      <c r="Y1476" s="23"/>
      <c r="Z1476" s="23"/>
      <c r="AA1476" s="33">
        <v>5</v>
      </c>
      <c r="AB1476" s="295" t="str">
        <f t="shared" si="91"/>
        <v>年間</v>
      </c>
      <c r="AC1476" s="268" t="s">
        <v>14487</v>
      </c>
      <c r="AD1476" s="167">
        <v>1</v>
      </c>
      <c r="AE1476" s="179"/>
      <c r="AF1476" s="179" t="str">
        <f>IF(ISBLANK($AE1476),"",$AE1476*$AD1476)</f>
        <v/>
      </c>
      <c r="AG1476" s="27">
        <v>42736</v>
      </c>
      <c r="AH1476" s="168">
        <v>42756</v>
      </c>
      <c r="AI1476" s="29" t="str">
        <f t="shared" si="86"/>
        <v>～</v>
      </c>
      <c r="AJ1476" s="169">
        <f t="shared" ref="AJ1476:AJ1539" si="92">IF(ISBLANK($AH1476),"",DATE(YEAR($AH1476)+$AA1476,MONTH($AH1476),DAY($AH1476)-1))</f>
        <v>44581</v>
      </c>
      <c r="AK1476" s="132" t="s">
        <v>11400</v>
      </c>
      <c r="AL1476" s="64"/>
      <c r="AM1476" s="32">
        <v>42756</v>
      </c>
      <c r="AN1476" s="27"/>
      <c r="AO1476" s="91"/>
      <c r="AP1476" s="25" t="s">
        <v>16172</v>
      </c>
    </row>
    <row r="1477" spans="1:42" s="74" customFormat="1" ht="24.75" customHeight="1" x14ac:dyDescent="0.15">
      <c r="A1477" s="422">
        <v>1474</v>
      </c>
      <c r="B1477" s="268" t="s">
        <v>16164</v>
      </c>
      <c r="C1477" s="24" t="s">
        <v>64</v>
      </c>
      <c r="D1477" s="24" t="s">
        <v>16165</v>
      </c>
      <c r="E1477" s="23"/>
      <c r="F1477" s="23"/>
      <c r="G1477" s="25" t="s">
        <v>16166</v>
      </c>
      <c r="H1477" s="23" t="s">
        <v>16167</v>
      </c>
      <c r="I1477" s="23" t="s">
        <v>16169</v>
      </c>
      <c r="J1477" s="25" t="s">
        <v>16168</v>
      </c>
      <c r="K1477" s="25"/>
      <c r="L1477" s="134"/>
      <c r="M1477" s="23"/>
      <c r="N1477" s="33"/>
      <c r="O1477" s="25" t="s">
        <v>6424</v>
      </c>
      <c r="P1477" s="23"/>
      <c r="Q1477" s="25"/>
      <c r="R1477" s="25"/>
      <c r="S1477" s="23"/>
      <c r="T1477" s="23"/>
      <c r="U1477" s="25" t="s">
        <v>15283</v>
      </c>
      <c r="V1477" s="23" t="s">
        <v>16170</v>
      </c>
      <c r="W1477" s="25" t="s">
        <v>16171</v>
      </c>
      <c r="X1477" s="25" t="s">
        <v>3059</v>
      </c>
      <c r="Y1477" s="23"/>
      <c r="Z1477" s="23"/>
      <c r="AA1477" s="33">
        <v>5</v>
      </c>
      <c r="AB1477" s="295" t="str">
        <f t="shared" si="91"/>
        <v>年間</v>
      </c>
      <c r="AC1477" s="268" t="s">
        <v>14487</v>
      </c>
      <c r="AD1477" s="167">
        <v>1</v>
      </c>
      <c r="AE1477" s="179"/>
      <c r="AF1477" s="179" t="str">
        <f>IF(ISBLANK($AE1477),"",$AE1477*$AD1477)</f>
        <v/>
      </c>
      <c r="AG1477" s="27">
        <v>42736</v>
      </c>
      <c r="AH1477" s="168">
        <v>42756</v>
      </c>
      <c r="AI1477" s="29" t="str">
        <f t="shared" si="86"/>
        <v>～</v>
      </c>
      <c r="AJ1477" s="169">
        <f t="shared" si="92"/>
        <v>44581</v>
      </c>
      <c r="AK1477" s="132" t="s">
        <v>14665</v>
      </c>
      <c r="AL1477" s="64"/>
      <c r="AM1477" s="32">
        <v>42756</v>
      </c>
      <c r="AN1477" s="27"/>
      <c r="AO1477" s="91"/>
      <c r="AP1477" s="25" t="s">
        <v>16172</v>
      </c>
    </row>
    <row r="1478" spans="1:42" s="74" customFormat="1" ht="24.75" customHeight="1" x14ac:dyDescent="0.15">
      <c r="A1478" s="422">
        <v>1475</v>
      </c>
      <c r="B1478" s="268" t="s">
        <v>16173</v>
      </c>
      <c r="C1478" s="23" t="s">
        <v>3964</v>
      </c>
      <c r="D1478" s="24" t="s">
        <v>15427</v>
      </c>
      <c r="E1478" s="23"/>
      <c r="F1478" s="23"/>
      <c r="G1478" s="25" t="s">
        <v>15461</v>
      </c>
      <c r="H1478" s="23" t="s">
        <v>15452</v>
      </c>
      <c r="I1478" s="23" t="s">
        <v>12372</v>
      </c>
      <c r="J1478" s="25" t="s">
        <v>15735</v>
      </c>
      <c r="K1478" s="25" t="s">
        <v>15453</v>
      </c>
      <c r="L1478" s="134" t="s">
        <v>15737</v>
      </c>
      <c r="M1478" s="23" t="s">
        <v>15454</v>
      </c>
      <c r="N1478" s="33" t="s">
        <v>15455</v>
      </c>
      <c r="O1478" s="25" t="s">
        <v>5349</v>
      </c>
      <c r="P1478" s="23" t="s">
        <v>15457</v>
      </c>
      <c r="Q1478" s="25" t="s">
        <v>15458</v>
      </c>
      <c r="R1478" s="25" t="s">
        <v>15741</v>
      </c>
      <c r="S1478" s="23" t="s">
        <v>15459</v>
      </c>
      <c r="T1478" s="23" t="s">
        <v>15460</v>
      </c>
      <c r="U1478" s="25" t="s">
        <v>15732</v>
      </c>
      <c r="V1478" s="23" t="s">
        <v>15452</v>
      </c>
      <c r="W1478" s="25" t="s">
        <v>15734</v>
      </c>
      <c r="X1478" s="25" t="s">
        <v>15453</v>
      </c>
      <c r="Y1478" s="23" t="s">
        <v>15454</v>
      </c>
      <c r="Z1478" s="23" t="s">
        <v>15455</v>
      </c>
      <c r="AA1478" s="33">
        <v>5</v>
      </c>
      <c r="AB1478" s="295" t="str">
        <f t="shared" si="91"/>
        <v>年間</v>
      </c>
      <c r="AC1478" s="268"/>
      <c r="AD1478" s="167">
        <v>1</v>
      </c>
      <c r="AE1478" s="167">
        <v>9600</v>
      </c>
      <c r="AF1478" s="167">
        <f t="shared" si="85"/>
        <v>9600</v>
      </c>
      <c r="AG1478" s="27">
        <v>42767</v>
      </c>
      <c r="AH1478" s="168">
        <v>42795</v>
      </c>
      <c r="AI1478" s="29" t="str">
        <f t="shared" si="86"/>
        <v>～</v>
      </c>
      <c r="AJ1478" s="169">
        <f t="shared" si="92"/>
        <v>44620</v>
      </c>
      <c r="AK1478" s="23" t="s">
        <v>13814</v>
      </c>
      <c r="AL1478" s="132" t="s">
        <v>16534</v>
      </c>
      <c r="AM1478" s="35">
        <v>42795</v>
      </c>
      <c r="AN1478" s="27"/>
      <c r="AO1478" s="104"/>
      <c r="AP1478" s="25" t="s">
        <v>16176</v>
      </c>
    </row>
    <row r="1479" spans="1:42" s="74" customFormat="1" ht="24.75" customHeight="1" x14ac:dyDescent="0.15">
      <c r="A1479" s="422">
        <v>1476</v>
      </c>
      <c r="B1479" s="268" t="s">
        <v>16173</v>
      </c>
      <c r="C1479" s="23" t="s">
        <v>3964</v>
      </c>
      <c r="D1479" s="24" t="s">
        <v>15427</v>
      </c>
      <c r="E1479" s="23"/>
      <c r="F1479" s="23"/>
      <c r="G1479" s="25" t="s">
        <v>15461</v>
      </c>
      <c r="H1479" s="23" t="s">
        <v>15452</v>
      </c>
      <c r="I1479" s="23" t="s">
        <v>12372</v>
      </c>
      <c r="J1479" s="25" t="s">
        <v>15735</v>
      </c>
      <c r="K1479" s="25" t="s">
        <v>15453</v>
      </c>
      <c r="L1479" s="134" t="s">
        <v>15737</v>
      </c>
      <c r="M1479" s="23" t="s">
        <v>15454</v>
      </c>
      <c r="N1479" s="33" t="s">
        <v>15455</v>
      </c>
      <c r="O1479" s="25" t="s">
        <v>5349</v>
      </c>
      <c r="P1479" s="23" t="s">
        <v>15457</v>
      </c>
      <c r="Q1479" s="25" t="s">
        <v>15458</v>
      </c>
      <c r="R1479" s="25" t="s">
        <v>15741</v>
      </c>
      <c r="S1479" s="23" t="s">
        <v>15459</v>
      </c>
      <c r="T1479" s="23" t="s">
        <v>15460</v>
      </c>
      <c r="U1479" s="25" t="s">
        <v>15732</v>
      </c>
      <c r="V1479" s="23" t="s">
        <v>15452</v>
      </c>
      <c r="W1479" s="25" t="s">
        <v>15734</v>
      </c>
      <c r="X1479" s="25" t="s">
        <v>15453</v>
      </c>
      <c r="Y1479" s="23" t="s">
        <v>15454</v>
      </c>
      <c r="Z1479" s="23" t="s">
        <v>15455</v>
      </c>
      <c r="AA1479" s="33">
        <v>5</v>
      </c>
      <c r="AB1479" s="295" t="str">
        <f t="shared" si="91"/>
        <v>年間</v>
      </c>
      <c r="AC1479" s="268"/>
      <c r="AD1479" s="167">
        <v>1</v>
      </c>
      <c r="AE1479" s="167">
        <v>9600</v>
      </c>
      <c r="AF1479" s="167">
        <f t="shared" si="85"/>
        <v>9600</v>
      </c>
      <c r="AG1479" s="27">
        <v>42767</v>
      </c>
      <c r="AH1479" s="168">
        <v>42795</v>
      </c>
      <c r="AI1479" s="29" t="str">
        <f t="shared" si="86"/>
        <v>～</v>
      </c>
      <c r="AJ1479" s="169">
        <f t="shared" si="92"/>
        <v>44620</v>
      </c>
      <c r="AK1479" s="23" t="s">
        <v>13814</v>
      </c>
      <c r="AL1479" s="132" t="s">
        <v>16535</v>
      </c>
      <c r="AM1479" s="35">
        <v>42795</v>
      </c>
      <c r="AN1479" s="27"/>
      <c r="AO1479" s="104"/>
      <c r="AP1479" s="25" t="s">
        <v>16176</v>
      </c>
    </row>
    <row r="1480" spans="1:42" s="74" customFormat="1" ht="24.75" customHeight="1" x14ac:dyDescent="0.15">
      <c r="A1480" s="422">
        <v>1477</v>
      </c>
      <c r="B1480" s="268" t="s">
        <v>16173</v>
      </c>
      <c r="C1480" s="23" t="s">
        <v>3964</v>
      </c>
      <c r="D1480" s="24" t="s">
        <v>15427</v>
      </c>
      <c r="E1480" s="23"/>
      <c r="F1480" s="23"/>
      <c r="G1480" s="25" t="s">
        <v>15461</v>
      </c>
      <c r="H1480" s="23" t="s">
        <v>15452</v>
      </c>
      <c r="I1480" s="23" t="s">
        <v>12372</v>
      </c>
      <c r="J1480" s="25" t="s">
        <v>15735</v>
      </c>
      <c r="K1480" s="25" t="s">
        <v>15453</v>
      </c>
      <c r="L1480" s="134" t="s">
        <v>15737</v>
      </c>
      <c r="M1480" s="23" t="s">
        <v>15454</v>
      </c>
      <c r="N1480" s="33" t="s">
        <v>15455</v>
      </c>
      <c r="O1480" s="25" t="s">
        <v>5349</v>
      </c>
      <c r="P1480" s="23" t="s">
        <v>15457</v>
      </c>
      <c r="Q1480" s="25" t="s">
        <v>15458</v>
      </c>
      <c r="R1480" s="25" t="s">
        <v>15741</v>
      </c>
      <c r="S1480" s="23" t="s">
        <v>15459</v>
      </c>
      <c r="T1480" s="23" t="s">
        <v>15460</v>
      </c>
      <c r="U1480" s="25" t="s">
        <v>15732</v>
      </c>
      <c r="V1480" s="23" t="s">
        <v>15452</v>
      </c>
      <c r="W1480" s="25" t="s">
        <v>15734</v>
      </c>
      <c r="X1480" s="25" t="s">
        <v>15453</v>
      </c>
      <c r="Y1480" s="23" t="s">
        <v>15454</v>
      </c>
      <c r="Z1480" s="23" t="s">
        <v>15455</v>
      </c>
      <c r="AA1480" s="33">
        <v>5</v>
      </c>
      <c r="AB1480" s="295" t="str">
        <f t="shared" si="91"/>
        <v>年間</v>
      </c>
      <c r="AC1480" s="268"/>
      <c r="AD1480" s="167">
        <v>1</v>
      </c>
      <c r="AE1480" s="167">
        <v>9600</v>
      </c>
      <c r="AF1480" s="167">
        <f t="shared" si="85"/>
        <v>9600</v>
      </c>
      <c r="AG1480" s="27">
        <v>42767</v>
      </c>
      <c r="AH1480" s="168">
        <v>42795</v>
      </c>
      <c r="AI1480" s="29" t="str">
        <f t="shared" si="86"/>
        <v>～</v>
      </c>
      <c r="AJ1480" s="169">
        <f t="shared" si="92"/>
        <v>44620</v>
      </c>
      <c r="AK1480" s="23" t="s">
        <v>13814</v>
      </c>
      <c r="AL1480" s="132" t="s">
        <v>16536</v>
      </c>
      <c r="AM1480" s="35">
        <v>42795</v>
      </c>
      <c r="AN1480" s="27"/>
      <c r="AO1480" s="104"/>
      <c r="AP1480" s="25" t="s">
        <v>16176</v>
      </c>
    </row>
    <row r="1481" spans="1:42" s="74" customFormat="1" ht="24.75" customHeight="1" x14ac:dyDescent="0.15">
      <c r="A1481" s="422">
        <v>1478</v>
      </c>
      <c r="B1481" s="268" t="s">
        <v>16173</v>
      </c>
      <c r="C1481" s="23" t="s">
        <v>3964</v>
      </c>
      <c r="D1481" s="24" t="s">
        <v>15427</v>
      </c>
      <c r="E1481" s="23"/>
      <c r="F1481" s="23"/>
      <c r="G1481" s="25" t="s">
        <v>15461</v>
      </c>
      <c r="H1481" s="23" t="s">
        <v>15452</v>
      </c>
      <c r="I1481" s="23" t="s">
        <v>12372</v>
      </c>
      <c r="J1481" s="25" t="s">
        <v>15735</v>
      </c>
      <c r="K1481" s="25" t="s">
        <v>15453</v>
      </c>
      <c r="L1481" s="134" t="s">
        <v>15737</v>
      </c>
      <c r="M1481" s="23" t="s">
        <v>15454</v>
      </c>
      <c r="N1481" s="33" t="s">
        <v>15455</v>
      </c>
      <c r="O1481" s="25" t="s">
        <v>5349</v>
      </c>
      <c r="P1481" s="23" t="s">
        <v>15457</v>
      </c>
      <c r="Q1481" s="25" t="s">
        <v>15458</v>
      </c>
      <c r="R1481" s="25" t="s">
        <v>15741</v>
      </c>
      <c r="S1481" s="23" t="s">
        <v>15459</v>
      </c>
      <c r="T1481" s="23" t="s">
        <v>15460</v>
      </c>
      <c r="U1481" s="25" t="s">
        <v>15732</v>
      </c>
      <c r="V1481" s="23" t="s">
        <v>15452</v>
      </c>
      <c r="W1481" s="25" t="s">
        <v>15734</v>
      </c>
      <c r="X1481" s="25" t="s">
        <v>15453</v>
      </c>
      <c r="Y1481" s="23" t="s">
        <v>15454</v>
      </c>
      <c r="Z1481" s="23" t="s">
        <v>15455</v>
      </c>
      <c r="AA1481" s="33">
        <v>5</v>
      </c>
      <c r="AB1481" s="295" t="str">
        <f t="shared" si="91"/>
        <v>年間</v>
      </c>
      <c r="AC1481" s="268"/>
      <c r="AD1481" s="167">
        <v>1</v>
      </c>
      <c r="AE1481" s="167">
        <v>9600</v>
      </c>
      <c r="AF1481" s="167">
        <f t="shared" si="85"/>
        <v>9600</v>
      </c>
      <c r="AG1481" s="27">
        <v>42767</v>
      </c>
      <c r="AH1481" s="168">
        <v>42795</v>
      </c>
      <c r="AI1481" s="29" t="str">
        <f t="shared" si="86"/>
        <v>～</v>
      </c>
      <c r="AJ1481" s="169">
        <f t="shared" si="92"/>
        <v>44620</v>
      </c>
      <c r="AK1481" s="23" t="s">
        <v>13814</v>
      </c>
      <c r="AL1481" s="132" t="s">
        <v>16537</v>
      </c>
      <c r="AM1481" s="35">
        <v>42795</v>
      </c>
      <c r="AN1481" s="27"/>
      <c r="AO1481" s="104"/>
      <c r="AP1481" s="25" t="s">
        <v>16176</v>
      </c>
    </row>
    <row r="1482" spans="1:42" s="74" customFormat="1" ht="24.75" customHeight="1" x14ac:dyDescent="0.15">
      <c r="A1482" s="422">
        <v>1479</v>
      </c>
      <c r="B1482" s="268" t="s">
        <v>16173</v>
      </c>
      <c r="C1482" s="23" t="s">
        <v>3964</v>
      </c>
      <c r="D1482" s="24" t="s">
        <v>15427</v>
      </c>
      <c r="E1482" s="23"/>
      <c r="F1482" s="23"/>
      <c r="G1482" s="25" t="s">
        <v>15461</v>
      </c>
      <c r="H1482" s="23" t="s">
        <v>15452</v>
      </c>
      <c r="I1482" s="23" t="s">
        <v>12372</v>
      </c>
      <c r="J1482" s="25" t="s">
        <v>15735</v>
      </c>
      <c r="K1482" s="25" t="s">
        <v>15453</v>
      </c>
      <c r="L1482" s="134" t="s">
        <v>15737</v>
      </c>
      <c r="M1482" s="23" t="s">
        <v>15454</v>
      </c>
      <c r="N1482" s="33" t="s">
        <v>15455</v>
      </c>
      <c r="O1482" s="25" t="s">
        <v>5349</v>
      </c>
      <c r="P1482" s="23" t="s">
        <v>15457</v>
      </c>
      <c r="Q1482" s="25" t="s">
        <v>15458</v>
      </c>
      <c r="R1482" s="25" t="s">
        <v>15741</v>
      </c>
      <c r="S1482" s="23" t="s">
        <v>15459</v>
      </c>
      <c r="T1482" s="23" t="s">
        <v>15460</v>
      </c>
      <c r="U1482" s="25" t="s">
        <v>15732</v>
      </c>
      <c r="V1482" s="23" t="s">
        <v>15452</v>
      </c>
      <c r="W1482" s="25" t="s">
        <v>15734</v>
      </c>
      <c r="X1482" s="25" t="s">
        <v>15453</v>
      </c>
      <c r="Y1482" s="23" t="s">
        <v>15454</v>
      </c>
      <c r="Z1482" s="23" t="s">
        <v>15455</v>
      </c>
      <c r="AA1482" s="33">
        <v>5</v>
      </c>
      <c r="AB1482" s="295" t="str">
        <f t="shared" si="91"/>
        <v>年間</v>
      </c>
      <c r="AC1482" s="268"/>
      <c r="AD1482" s="167">
        <v>1</v>
      </c>
      <c r="AE1482" s="167">
        <v>9600</v>
      </c>
      <c r="AF1482" s="167">
        <f t="shared" si="85"/>
        <v>9600</v>
      </c>
      <c r="AG1482" s="27">
        <v>42767</v>
      </c>
      <c r="AH1482" s="168">
        <v>42795</v>
      </c>
      <c r="AI1482" s="29" t="str">
        <f t="shared" si="86"/>
        <v>～</v>
      </c>
      <c r="AJ1482" s="169">
        <f t="shared" si="92"/>
        <v>44620</v>
      </c>
      <c r="AK1482" s="23" t="s">
        <v>13814</v>
      </c>
      <c r="AL1482" s="132" t="s">
        <v>16538</v>
      </c>
      <c r="AM1482" s="35">
        <v>42795</v>
      </c>
      <c r="AN1482" s="27"/>
      <c r="AO1482" s="104"/>
      <c r="AP1482" s="25" t="s">
        <v>16176</v>
      </c>
    </row>
    <row r="1483" spans="1:42" s="74" customFormat="1" ht="24.75" customHeight="1" x14ac:dyDescent="0.15">
      <c r="A1483" s="422">
        <v>1480</v>
      </c>
      <c r="B1483" s="268" t="s">
        <v>16173</v>
      </c>
      <c r="C1483" s="23" t="s">
        <v>3964</v>
      </c>
      <c r="D1483" s="24" t="s">
        <v>15427</v>
      </c>
      <c r="E1483" s="23"/>
      <c r="F1483" s="23"/>
      <c r="G1483" s="25" t="s">
        <v>15461</v>
      </c>
      <c r="H1483" s="23" t="s">
        <v>15452</v>
      </c>
      <c r="I1483" s="23" t="s">
        <v>12372</v>
      </c>
      <c r="J1483" s="25" t="s">
        <v>15735</v>
      </c>
      <c r="K1483" s="25" t="s">
        <v>15453</v>
      </c>
      <c r="L1483" s="134" t="s">
        <v>15737</v>
      </c>
      <c r="M1483" s="23" t="s">
        <v>15454</v>
      </c>
      <c r="N1483" s="33" t="s">
        <v>15455</v>
      </c>
      <c r="O1483" s="25" t="s">
        <v>5349</v>
      </c>
      <c r="P1483" s="23" t="s">
        <v>15457</v>
      </c>
      <c r="Q1483" s="25" t="s">
        <v>15458</v>
      </c>
      <c r="R1483" s="25" t="s">
        <v>15741</v>
      </c>
      <c r="S1483" s="23" t="s">
        <v>15459</v>
      </c>
      <c r="T1483" s="23" t="s">
        <v>15460</v>
      </c>
      <c r="U1483" s="25" t="s">
        <v>15732</v>
      </c>
      <c r="V1483" s="23" t="s">
        <v>15452</v>
      </c>
      <c r="W1483" s="25" t="s">
        <v>15734</v>
      </c>
      <c r="X1483" s="25" t="s">
        <v>15453</v>
      </c>
      <c r="Y1483" s="23" t="s">
        <v>15454</v>
      </c>
      <c r="Z1483" s="23" t="s">
        <v>15455</v>
      </c>
      <c r="AA1483" s="33">
        <v>5</v>
      </c>
      <c r="AB1483" s="295" t="str">
        <f t="shared" si="91"/>
        <v>年間</v>
      </c>
      <c r="AC1483" s="268"/>
      <c r="AD1483" s="167">
        <v>1</v>
      </c>
      <c r="AE1483" s="167">
        <v>9600</v>
      </c>
      <c r="AF1483" s="167">
        <f t="shared" si="85"/>
        <v>9600</v>
      </c>
      <c r="AG1483" s="27">
        <v>42767</v>
      </c>
      <c r="AH1483" s="168">
        <v>42795</v>
      </c>
      <c r="AI1483" s="29" t="str">
        <f t="shared" si="86"/>
        <v>～</v>
      </c>
      <c r="AJ1483" s="169">
        <f t="shared" si="92"/>
        <v>44620</v>
      </c>
      <c r="AK1483" s="23" t="s">
        <v>13814</v>
      </c>
      <c r="AL1483" s="132" t="s">
        <v>16539</v>
      </c>
      <c r="AM1483" s="35">
        <v>42795</v>
      </c>
      <c r="AN1483" s="27"/>
      <c r="AO1483" s="104"/>
      <c r="AP1483" s="25" t="s">
        <v>16176</v>
      </c>
    </row>
    <row r="1484" spans="1:42" s="74" customFormat="1" ht="24.75" customHeight="1" x14ac:dyDescent="0.15">
      <c r="A1484" s="422">
        <v>1481</v>
      </c>
      <c r="B1484" s="268" t="s">
        <v>16173</v>
      </c>
      <c r="C1484" s="23" t="s">
        <v>3964</v>
      </c>
      <c r="D1484" s="24" t="s">
        <v>15427</v>
      </c>
      <c r="E1484" s="23"/>
      <c r="F1484" s="23"/>
      <c r="G1484" s="25" t="s">
        <v>15461</v>
      </c>
      <c r="H1484" s="23" t="s">
        <v>15452</v>
      </c>
      <c r="I1484" s="23" t="s">
        <v>12372</v>
      </c>
      <c r="J1484" s="25" t="s">
        <v>15735</v>
      </c>
      <c r="K1484" s="25" t="s">
        <v>15453</v>
      </c>
      <c r="L1484" s="134" t="s">
        <v>15737</v>
      </c>
      <c r="M1484" s="23" t="s">
        <v>15454</v>
      </c>
      <c r="N1484" s="33" t="s">
        <v>15455</v>
      </c>
      <c r="O1484" s="25" t="s">
        <v>5349</v>
      </c>
      <c r="P1484" s="23" t="s">
        <v>15457</v>
      </c>
      <c r="Q1484" s="25" t="s">
        <v>15458</v>
      </c>
      <c r="R1484" s="25" t="s">
        <v>15741</v>
      </c>
      <c r="S1484" s="23" t="s">
        <v>15459</v>
      </c>
      <c r="T1484" s="23" t="s">
        <v>15460</v>
      </c>
      <c r="U1484" s="25" t="s">
        <v>15732</v>
      </c>
      <c r="V1484" s="23" t="s">
        <v>15452</v>
      </c>
      <c r="W1484" s="25" t="s">
        <v>15734</v>
      </c>
      <c r="X1484" s="25" t="s">
        <v>15453</v>
      </c>
      <c r="Y1484" s="23" t="s">
        <v>15454</v>
      </c>
      <c r="Z1484" s="23" t="s">
        <v>15455</v>
      </c>
      <c r="AA1484" s="33">
        <v>5</v>
      </c>
      <c r="AB1484" s="295" t="str">
        <f t="shared" si="91"/>
        <v>年間</v>
      </c>
      <c r="AC1484" s="268"/>
      <c r="AD1484" s="167">
        <v>1</v>
      </c>
      <c r="AE1484" s="167">
        <v>9600</v>
      </c>
      <c r="AF1484" s="167">
        <f t="shared" si="85"/>
        <v>9600</v>
      </c>
      <c r="AG1484" s="27">
        <v>42767</v>
      </c>
      <c r="AH1484" s="168">
        <v>42795</v>
      </c>
      <c r="AI1484" s="29" t="str">
        <f t="shared" si="86"/>
        <v>～</v>
      </c>
      <c r="AJ1484" s="169">
        <f t="shared" si="92"/>
        <v>44620</v>
      </c>
      <c r="AK1484" s="23" t="s">
        <v>13814</v>
      </c>
      <c r="AL1484" s="132" t="s">
        <v>16540</v>
      </c>
      <c r="AM1484" s="35">
        <v>42795</v>
      </c>
      <c r="AN1484" s="27"/>
      <c r="AO1484" s="104"/>
      <c r="AP1484" s="25" t="s">
        <v>16176</v>
      </c>
    </row>
    <row r="1485" spans="1:42" s="74" customFormat="1" ht="24.75" customHeight="1" x14ac:dyDescent="0.15">
      <c r="A1485" s="422">
        <v>1482</v>
      </c>
      <c r="B1485" s="268" t="s">
        <v>16173</v>
      </c>
      <c r="C1485" s="23" t="s">
        <v>3964</v>
      </c>
      <c r="D1485" s="24" t="s">
        <v>15427</v>
      </c>
      <c r="E1485" s="23"/>
      <c r="F1485" s="23"/>
      <c r="G1485" s="25" t="s">
        <v>15461</v>
      </c>
      <c r="H1485" s="23" t="s">
        <v>15452</v>
      </c>
      <c r="I1485" s="23" t="s">
        <v>12372</v>
      </c>
      <c r="J1485" s="25" t="s">
        <v>15735</v>
      </c>
      <c r="K1485" s="25" t="s">
        <v>15453</v>
      </c>
      <c r="L1485" s="134" t="s">
        <v>15737</v>
      </c>
      <c r="M1485" s="23" t="s">
        <v>15454</v>
      </c>
      <c r="N1485" s="33" t="s">
        <v>15455</v>
      </c>
      <c r="O1485" s="25" t="s">
        <v>5349</v>
      </c>
      <c r="P1485" s="23" t="s">
        <v>15457</v>
      </c>
      <c r="Q1485" s="25" t="s">
        <v>15458</v>
      </c>
      <c r="R1485" s="25" t="s">
        <v>15741</v>
      </c>
      <c r="S1485" s="23" t="s">
        <v>15459</v>
      </c>
      <c r="T1485" s="23" t="s">
        <v>15460</v>
      </c>
      <c r="U1485" s="25" t="s">
        <v>15732</v>
      </c>
      <c r="V1485" s="23" t="s">
        <v>15452</v>
      </c>
      <c r="W1485" s="25" t="s">
        <v>15734</v>
      </c>
      <c r="X1485" s="25" t="s">
        <v>15453</v>
      </c>
      <c r="Y1485" s="23" t="s">
        <v>15454</v>
      </c>
      <c r="Z1485" s="23" t="s">
        <v>15455</v>
      </c>
      <c r="AA1485" s="33">
        <v>5</v>
      </c>
      <c r="AB1485" s="295" t="str">
        <f t="shared" si="91"/>
        <v>年間</v>
      </c>
      <c r="AC1485" s="268"/>
      <c r="AD1485" s="167">
        <v>1</v>
      </c>
      <c r="AE1485" s="167">
        <v>9600</v>
      </c>
      <c r="AF1485" s="167">
        <f t="shared" si="85"/>
        <v>9600</v>
      </c>
      <c r="AG1485" s="27">
        <v>42767</v>
      </c>
      <c r="AH1485" s="168">
        <v>42795</v>
      </c>
      <c r="AI1485" s="29" t="str">
        <f t="shared" si="86"/>
        <v>～</v>
      </c>
      <c r="AJ1485" s="169">
        <f t="shared" si="92"/>
        <v>44620</v>
      </c>
      <c r="AK1485" s="23" t="s">
        <v>13814</v>
      </c>
      <c r="AL1485" s="132" t="s">
        <v>16541</v>
      </c>
      <c r="AM1485" s="35">
        <v>42795</v>
      </c>
      <c r="AN1485" s="27"/>
      <c r="AO1485" s="104"/>
      <c r="AP1485" s="25" t="s">
        <v>16176</v>
      </c>
    </row>
    <row r="1486" spans="1:42" s="74" customFormat="1" ht="24.75" customHeight="1" x14ac:dyDescent="0.15">
      <c r="A1486" s="422">
        <v>1483</v>
      </c>
      <c r="B1486" s="268" t="s">
        <v>16173</v>
      </c>
      <c r="C1486" s="23" t="s">
        <v>3964</v>
      </c>
      <c r="D1486" s="24" t="s">
        <v>15427</v>
      </c>
      <c r="E1486" s="23"/>
      <c r="F1486" s="23"/>
      <c r="G1486" s="25" t="s">
        <v>15461</v>
      </c>
      <c r="H1486" s="23" t="s">
        <v>15452</v>
      </c>
      <c r="I1486" s="23" t="s">
        <v>12372</v>
      </c>
      <c r="J1486" s="25" t="s">
        <v>15735</v>
      </c>
      <c r="K1486" s="25" t="s">
        <v>15453</v>
      </c>
      <c r="L1486" s="134" t="s">
        <v>15737</v>
      </c>
      <c r="M1486" s="23" t="s">
        <v>15454</v>
      </c>
      <c r="N1486" s="33" t="s">
        <v>15455</v>
      </c>
      <c r="O1486" s="25" t="s">
        <v>5349</v>
      </c>
      <c r="P1486" s="23" t="s">
        <v>15457</v>
      </c>
      <c r="Q1486" s="25" t="s">
        <v>15458</v>
      </c>
      <c r="R1486" s="25" t="s">
        <v>15741</v>
      </c>
      <c r="S1486" s="23" t="s">
        <v>15459</v>
      </c>
      <c r="T1486" s="23" t="s">
        <v>15460</v>
      </c>
      <c r="U1486" s="25" t="s">
        <v>15732</v>
      </c>
      <c r="V1486" s="23" t="s">
        <v>15452</v>
      </c>
      <c r="W1486" s="25" t="s">
        <v>15734</v>
      </c>
      <c r="X1486" s="25" t="s">
        <v>15453</v>
      </c>
      <c r="Y1486" s="23" t="s">
        <v>15454</v>
      </c>
      <c r="Z1486" s="23" t="s">
        <v>15455</v>
      </c>
      <c r="AA1486" s="33">
        <v>5</v>
      </c>
      <c r="AB1486" s="295" t="str">
        <f t="shared" si="91"/>
        <v>年間</v>
      </c>
      <c r="AC1486" s="268"/>
      <c r="AD1486" s="167">
        <v>1</v>
      </c>
      <c r="AE1486" s="167">
        <v>9600</v>
      </c>
      <c r="AF1486" s="167">
        <f t="shared" si="85"/>
        <v>9600</v>
      </c>
      <c r="AG1486" s="27">
        <v>42767</v>
      </c>
      <c r="AH1486" s="168">
        <v>42795</v>
      </c>
      <c r="AI1486" s="29" t="str">
        <f t="shared" si="86"/>
        <v>～</v>
      </c>
      <c r="AJ1486" s="169">
        <f t="shared" si="92"/>
        <v>44620</v>
      </c>
      <c r="AK1486" s="23" t="s">
        <v>13814</v>
      </c>
      <c r="AL1486" s="132" t="s">
        <v>16542</v>
      </c>
      <c r="AM1486" s="35">
        <v>42795</v>
      </c>
      <c r="AN1486" s="27"/>
      <c r="AO1486" s="104"/>
      <c r="AP1486" s="25" t="s">
        <v>16176</v>
      </c>
    </row>
    <row r="1487" spans="1:42" s="74" customFormat="1" ht="24.75" customHeight="1" x14ac:dyDescent="0.15">
      <c r="A1487" s="422">
        <v>1484</v>
      </c>
      <c r="B1487" s="268" t="s">
        <v>16173</v>
      </c>
      <c r="C1487" s="23" t="s">
        <v>3964</v>
      </c>
      <c r="D1487" s="24" t="s">
        <v>15427</v>
      </c>
      <c r="E1487" s="23"/>
      <c r="F1487" s="23"/>
      <c r="G1487" s="25" t="s">
        <v>15461</v>
      </c>
      <c r="H1487" s="23" t="s">
        <v>15452</v>
      </c>
      <c r="I1487" s="23" t="s">
        <v>12372</v>
      </c>
      <c r="J1487" s="25" t="s">
        <v>15735</v>
      </c>
      <c r="K1487" s="25" t="s">
        <v>15453</v>
      </c>
      <c r="L1487" s="134" t="s">
        <v>15737</v>
      </c>
      <c r="M1487" s="23" t="s">
        <v>15454</v>
      </c>
      <c r="N1487" s="33" t="s">
        <v>15455</v>
      </c>
      <c r="O1487" s="25" t="s">
        <v>5349</v>
      </c>
      <c r="P1487" s="23" t="s">
        <v>15457</v>
      </c>
      <c r="Q1487" s="25" t="s">
        <v>15458</v>
      </c>
      <c r="R1487" s="25" t="s">
        <v>15741</v>
      </c>
      <c r="S1487" s="23" t="s">
        <v>15459</v>
      </c>
      <c r="T1487" s="23" t="s">
        <v>15460</v>
      </c>
      <c r="U1487" s="25" t="s">
        <v>15732</v>
      </c>
      <c r="V1487" s="23" t="s">
        <v>15452</v>
      </c>
      <c r="W1487" s="25" t="s">
        <v>15734</v>
      </c>
      <c r="X1487" s="25" t="s">
        <v>15453</v>
      </c>
      <c r="Y1487" s="23" t="s">
        <v>15454</v>
      </c>
      <c r="Z1487" s="23" t="s">
        <v>15455</v>
      </c>
      <c r="AA1487" s="33">
        <v>5</v>
      </c>
      <c r="AB1487" s="295" t="str">
        <f t="shared" si="91"/>
        <v>年間</v>
      </c>
      <c r="AC1487" s="268"/>
      <c r="AD1487" s="167">
        <v>1</v>
      </c>
      <c r="AE1487" s="167">
        <v>9600</v>
      </c>
      <c r="AF1487" s="167">
        <f t="shared" si="85"/>
        <v>9600</v>
      </c>
      <c r="AG1487" s="27">
        <v>42767</v>
      </c>
      <c r="AH1487" s="168">
        <v>42795</v>
      </c>
      <c r="AI1487" s="29" t="str">
        <f t="shared" si="86"/>
        <v>～</v>
      </c>
      <c r="AJ1487" s="169">
        <f t="shared" si="92"/>
        <v>44620</v>
      </c>
      <c r="AK1487" s="23" t="s">
        <v>13814</v>
      </c>
      <c r="AL1487" s="132" t="s">
        <v>16543</v>
      </c>
      <c r="AM1487" s="35">
        <v>42795</v>
      </c>
      <c r="AN1487" s="27"/>
      <c r="AO1487" s="104"/>
      <c r="AP1487" s="25" t="s">
        <v>16176</v>
      </c>
    </row>
    <row r="1488" spans="1:42" s="74" customFormat="1" ht="24.75" customHeight="1" x14ac:dyDescent="0.15">
      <c r="A1488" s="422">
        <v>1485</v>
      </c>
      <c r="B1488" s="268" t="s">
        <v>16173</v>
      </c>
      <c r="C1488" s="23" t="s">
        <v>3964</v>
      </c>
      <c r="D1488" s="24" t="s">
        <v>15427</v>
      </c>
      <c r="E1488" s="23"/>
      <c r="F1488" s="23"/>
      <c r="G1488" s="25" t="s">
        <v>15461</v>
      </c>
      <c r="H1488" s="23" t="s">
        <v>15452</v>
      </c>
      <c r="I1488" s="23" t="s">
        <v>12372</v>
      </c>
      <c r="J1488" s="25" t="s">
        <v>15735</v>
      </c>
      <c r="K1488" s="25" t="s">
        <v>15453</v>
      </c>
      <c r="L1488" s="134" t="s">
        <v>15737</v>
      </c>
      <c r="M1488" s="23" t="s">
        <v>15454</v>
      </c>
      <c r="N1488" s="33" t="s">
        <v>15455</v>
      </c>
      <c r="O1488" s="25" t="s">
        <v>5349</v>
      </c>
      <c r="P1488" s="23" t="s">
        <v>15457</v>
      </c>
      <c r="Q1488" s="25" t="s">
        <v>15458</v>
      </c>
      <c r="R1488" s="25" t="s">
        <v>15741</v>
      </c>
      <c r="S1488" s="23" t="s">
        <v>15459</v>
      </c>
      <c r="T1488" s="23" t="s">
        <v>15460</v>
      </c>
      <c r="U1488" s="25" t="s">
        <v>15732</v>
      </c>
      <c r="V1488" s="23" t="s">
        <v>15452</v>
      </c>
      <c r="W1488" s="25" t="s">
        <v>15734</v>
      </c>
      <c r="X1488" s="25" t="s">
        <v>15453</v>
      </c>
      <c r="Y1488" s="23" t="s">
        <v>15454</v>
      </c>
      <c r="Z1488" s="23" t="s">
        <v>15455</v>
      </c>
      <c r="AA1488" s="33">
        <v>5</v>
      </c>
      <c r="AB1488" s="295" t="str">
        <f t="shared" si="91"/>
        <v>年間</v>
      </c>
      <c r="AC1488" s="268"/>
      <c r="AD1488" s="167">
        <v>1</v>
      </c>
      <c r="AE1488" s="167">
        <v>9600</v>
      </c>
      <c r="AF1488" s="167">
        <f t="shared" si="85"/>
        <v>9600</v>
      </c>
      <c r="AG1488" s="27">
        <v>42767</v>
      </c>
      <c r="AH1488" s="168">
        <v>42795</v>
      </c>
      <c r="AI1488" s="29" t="str">
        <f t="shared" si="86"/>
        <v>～</v>
      </c>
      <c r="AJ1488" s="169">
        <f t="shared" si="92"/>
        <v>44620</v>
      </c>
      <c r="AK1488" s="23" t="s">
        <v>13814</v>
      </c>
      <c r="AL1488" s="132" t="s">
        <v>16544</v>
      </c>
      <c r="AM1488" s="35">
        <v>42795</v>
      </c>
      <c r="AN1488" s="27"/>
      <c r="AO1488" s="104"/>
      <c r="AP1488" s="25" t="s">
        <v>16176</v>
      </c>
    </row>
    <row r="1489" spans="1:42" s="74" customFormat="1" ht="24.75" customHeight="1" x14ac:dyDescent="0.15">
      <c r="A1489" s="422">
        <v>1486</v>
      </c>
      <c r="B1489" s="268" t="s">
        <v>16174</v>
      </c>
      <c r="C1489" s="23" t="s">
        <v>3964</v>
      </c>
      <c r="D1489" s="24" t="s">
        <v>15427</v>
      </c>
      <c r="E1489" s="23"/>
      <c r="F1489" s="23"/>
      <c r="G1489" s="25" t="s">
        <v>15461</v>
      </c>
      <c r="H1489" s="23" t="s">
        <v>15452</v>
      </c>
      <c r="I1489" s="23" t="s">
        <v>12372</v>
      </c>
      <c r="J1489" s="25" t="s">
        <v>15735</v>
      </c>
      <c r="K1489" s="25" t="s">
        <v>15453</v>
      </c>
      <c r="L1489" s="134" t="s">
        <v>15737</v>
      </c>
      <c r="M1489" s="23" t="s">
        <v>15454</v>
      </c>
      <c r="N1489" s="33" t="s">
        <v>15455</v>
      </c>
      <c r="O1489" s="25" t="s">
        <v>5349</v>
      </c>
      <c r="P1489" s="23" t="s">
        <v>15457</v>
      </c>
      <c r="Q1489" s="25" t="s">
        <v>15458</v>
      </c>
      <c r="R1489" s="25" t="s">
        <v>15741</v>
      </c>
      <c r="S1489" s="23" t="s">
        <v>15459</v>
      </c>
      <c r="T1489" s="23" t="s">
        <v>15460</v>
      </c>
      <c r="U1489" s="25" t="s">
        <v>15732</v>
      </c>
      <c r="V1489" s="23" t="s">
        <v>15452</v>
      </c>
      <c r="W1489" s="25" t="s">
        <v>15734</v>
      </c>
      <c r="X1489" s="25" t="s">
        <v>15453</v>
      </c>
      <c r="Y1489" s="23" t="s">
        <v>15454</v>
      </c>
      <c r="Z1489" s="23" t="s">
        <v>15455</v>
      </c>
      <c r="AA1489" s="33">
        <v>5</v>
      </c>
      <c r="AB1489" s="295" t="str">
        <f t="shared" si="91"/>
        <v>年間</v>
      </c>
      <c r="AC1489" s="268"/>
      <c r="AD1489" s="167">
        <v>1</v>
      </c>
      <c r="AE1489" s="167">
        <v>20400</v>
      </c>
      <c r="AF1489" s="167">
        <f t="shared" si="85"/>
        <v>20400</v>
      </c>
      <c r="AG1489" s="27">
        <v>42767</v>
      </c>
      <c r="AH1489" s="168">
        <v>42795</v>
      </c>
      <c r="AI1489" s="29" t="str">
        <f t="shared" si="86"/>
        <v>～</v>
      </c>
      <c r="AJ1489" s="169">
        <f t="shared" si="92"/>
        <v>44620</v>
      </c>
      <c r="AK1489" s="23" t="s">
        <v>7928</v>
      </c>
      <c r="AL1489" s="23" t="s">
        <v>16545</v>
      </c>
      <c r="AM1489" s="35">
        <v>42795</v>
      </c>
      <c r="AN1489" s="27"/>
      <c r="AO1489" s="104"/>
      <c r="AP1489" s="25" t="s">
        <v>16176</v>
      </c>
    </row>
    <row r="1490" spans="1:42" s="74" customFormat="1" ht="24.75" customHeight="1" x14ac:dyDescent="0.15">
      <c r="A1490" s="422">
        <v>1487</v>
      </c>
      <c r="B1490" s="268" t="s">
        <v>16174</v>
      </c>
      <c r="C1490" s="23" t="s">
        <v>3964</v>
      </c>
      <c r="D1490" s="24" t="s">
        <v>15427</v>
      </c>
      <c r="E1490" s="23"/>
      <c r="F1490" s="23"/>
      <c r="G1490" s="25" t="s">
        <v>15461</v>
      </c>
      <c r="H1490" s="23" t="s">
        <v>15452</v>
      </c>
      <c r="I1490" s="23" t="s">
        <v>12372</v>
      </c>
      <c r="J1490" s="25" t="s">
        <v>15735</v>
      </c>
      <c r="K1490" s="25" t="s">
        <v>15453</v>
      </c>
      <c r="L1490" s="134" t="s">
        <v>15737</v>
      </c>
      <c r="M1490" s="23" t="s">
        <v>15454</v>
      </c>
      <c r="N1490" s="33" t="s">
        <v>15455</v>
      </c>
      <c r="O1490" s="25" t="s">
        <v>5349</v>
      </c>
      <c r="P1490" s="23" t="s">
        <v>15457</v>
      </c>
      <c r="Q1490" s="25" t="s">
        <v>15458</v>
      </c>
      <c r="R1490" s="25" t="s">
        <v>15741</v>
      </c>
      <c r="S1490" s="23" t="s">
        <v>15459</v>
      </c>
      <c r="T1490" s="23" t="s">
        <v>15460</v>
      </c>
      <c r="U1490" s="25" t="s">
        <v>15732</v>
      </c>
      <c r="V1490" s="23" t="s">
        <v>15452</v>
      </c>
      <c r="W1490" s="25" t="s">
        <v>15734</v>
      </c>
      <c r="X1490" s="25" t="s">
        <v>15453</v>
      </c>
      <c r="Y1490" s="23" t="s">
        <v>15454</v>
      </c>
      <c r="Z1490" s="23" t="s">
        <v>15455</v>
      </c>
      <c r="AA1490" s="33">
        <v>5</v>
      </c>
      <c r="AB1490" s="295" t="str">
        <f t="shared" si="91"/>
        <v>年間</v>
      </c>
      <c r="AC1490" s="268"/>
      <c r="AD1490" s="167">
        <v>1</v>
      </c>
      <c r="AE1490" s="167">
        <v>20400</v>
      </c>
      <c r="AF1490" s="167">
        <f t="shared" si="85"/>
        <v>20400</v>
      </c>
      <c r="AG1490" s="27">
        <v>42767</v>
      </c>
      <c r="AH1490" s="168">
        <v>42795</v>
      </c>
      <c r="AI1490" s="29" t="str">
        <f t="shared" si="86"/>
        <v>～</v>
      </c>
      <c r="AJ1490" s="169">
        <f t="shared" si="92"/>
        <v>44620</v>
      </c>
      <c r="AK1490" s="23" t="s">
        <v>7928</v>
      </c>
      <c r="AL1490" s="23" t="s">
        <v>16546</v>
      </c>
      <c r="AM1490" s="35">
        <v>42795</v>
      </c>
      <c r="AN1490" s="27"/>
      <c r="AO1490" s="104"/>
      <c r="AP1490" s="25" t="s">
        <v>16176</v>
      </c>
    </row>
    <row r="1491" spans="1:42" s="74" customFormat="1" ht="24.75" customHeight="1" x14ac:dyDescent="0.15">
      <c r="A1491" s="422">
        <v>1488</v>
      </c>
      <c r="B1491" s="594" t="s">
        <v>16174</v>
      </c>
      <c r="C1491" s="317" t="s">
        <v>3964</v>
      </c>
      <c r="D1491" s="572" t="s">
        <v>15427</v>
      </c>
      <c r="E1491" s="23"/>
      <c r="F1491" s="23"/>
      <c r="G1491" s="25" t="s">
        <v>15461</v>
      </c>
      <c r="H1491" s="23" t="s">
        <v>15452</v>
      </c>
      <c r="I1491" s="23" t="s">
        <v>12372</v>
      </c>
      <c r="J1491" s="25" t="s">
        <v>15735</v>
      </c>
      <c r="K1491" s="25" t="s">
        <v>15453</v>
      </c>
      <c r="L1491" s="134" t="s">
        <v>15737</v>
      </c>
      <c r="M1491" s="23" t="s">
        <v>15454</v>
      </c>
      <c r="N1491" s="33" t="s">
        <v>15455</v>
      </c>
      <c r="O1491" s="25" t="s">
        <v>5349</v>
      </c>
      <c r="P1491" s="23" t="s">
        <v>15457</v>
      </c>
      <c r="Q1491" s="25" t="s">
        <v>15458</v>
      </c>
      <c r="R1491" s="25" t="s">
        <v>15741</v>
      </c>
      <c r="S1491" s="23" t="s">
        <v>15459</v>
      </c>
      <c r="T1491" s="23" t="s">
        <v>15460</v>
      </c>
      <c r="U1491" s="25" t="s">
        <v>15732</v>
      </c>
      <c r="V1491" s="23" t="s">
        <v>15452</v>
      </c>
      <c r="W1491" s="25" t="s">
        <v>15734</v>
      </c>
      <c r="X1491" s="25" t="s">
        <v>15453</v>
      </c>
      <c r="Y1491" s="23" t="s">
        <v>15454</v>
      </c>
      <c r="Z1491" s="23" t="s">
        <v>15455</v>
      </c>
      <c r="AA1491" s="33">
        <v>5</v>
      </c>
      <c r="AB1491" s="295" t="str">
        <f t="shared" si="91"/>
        <v>年間</v>
      </c>
      <c r="AC1491" s="268"/>
      <c r="AD1491" s="167">
        <v>1</v>
      </c>
      <c r="AE1491" s="167">
        <v>20400</v>
      </c>
      <c r="AF1491" s="167">
        <f t="shared" si="85"/>
        <v>20400</v>
      </c>
      <c r="AG1491" s="27">
        <v>42767</v>
      </c>
      <c r="AH1491" s="168">
        <v>42795</v>
      </c>
      <c r="AI1491" s="29" t="str">
        <f t="shared" si="86"/>
        <v>～</v>
      </c>
      <c r="AJ1491" s="169">
        <f t="shared" si="92"/>
        <v>44620</v>
      </c>
      <c r="AK1491" s="23" t="s">
        <v>7928</v>
      </c>
      <c r="AL1491" s="317"/>
      <c r="AM1491" s="35">
        <v>42795</v>
      </c>
      <c r="AN1491" s="265" t="s">
        <v>16548</v>
      </c>
      <c r="AO1491" s="104"/>
      <c r="AP1491" s="25" t="s">
        <v>16176</v>
      </c>
    </row>
    <row r="1492" spans="1:42" s="74" customFormat="1" ht="24.75" customHeight="1" x14ac:dyDescent="0.15">
      <c r="A1492" s="422">
        <v>1489</v>
      </c>
      <c r="B1492" s="268" t="s">
        <v>16175</v>
      </c>
      <c r="C1492" s="23" t="s">
        <v>3964</v>
      </c>
      <c r="D1492" s="24" t="s">
        <v>15427</v>
      </c>
      <c r="E1492" s="23"/>
      <c r="F1492" s="23"/>
      <c r="G1492" s="25" t="s">
        <v>15461</v>
      </c>
      <c r="H1492" s="23" t="s">
        <v>15452</v>
      </c>
      <c r="I1492" s="23" t="s">
        <v>12372</v>
      </c>
      <c r="J1492" s="25" t="s">
        <v>15735</v>
      </c>
      <c r="K1492" s="25" t="s">
        <v>15453</v>
      </c>
      <c r="L1492" s="134" t="s">
        <v>15737</v>
      </c>
      <c r="M1492" s="23" t="s">
        <v>15454</v>
      </c>
      <c r="N1492" s="33" t="s">
        <v>15455</v>
      </c>
      <c r="O1492" s="25" t="s">
        <v>5349</v>
      </c>
      <c r="P1492" s="23" t="s">
        <v>15457</v>
      </c>
      <c r="Q1492" s="25" t="s">
        <v>15458</v>
      </c>
      <c r="R1492" s="25" t="s">
        <v>15741</v>
      </c>
      <c r="S1492" s="23" t="s">
        <v>15459</v>
      </c>
      <c r="T1492" s="23" t="s">
        <v>15460</v>
      </c>
      <c r="U1492" s="25" t="s">
        <v>15732</v>
      </c>
      <c r="V1492" s="23" t="s">
        <v>15452</v>
      </c>
      <c r="W1492" s="25" t="s">
        <v>15734</v>
      </c>
      <c r="X1492" s="25" t="s">
        <v>15453</v>
      </c>
      <c r="Y1492" s="23" t="s">
        <v>15454</v>
      </c>
      <c r="Z1492" s="23" t="s">
        <v>15455</v>
      </c>
      <c r="AA1492" s="33">
        <v>5</v>
      </c>
      <c r="AB1492" s="295" t="str">
        <f t="shared" si="91"/>
        <v>年間</v>
      </c>
      <c r="AC1492" s="268"/>
      <c r="AD1492" s="167">
        <v>1</v>
      </c>
      <c r="AE1492" s="167">
        <v>59400</v>
      </c>
      <c r="AF1492" s="167">
        <f t="shared" si="85"/>
        <v>59400</v>
      </c>
      <c r="AG1492" s="27">
        <v>42767</v>
      </c>
      <c r="AH1492" s="168">
        <v>42795</v>
      </c>
      <c r="AI1492" s="29" t="str">
        <f t="shared" si="86"/>
        <v>～</v>
      </c>
      <c r="AJ1492" s="169">
        <f t="shared" si="92"/>
        <v>44620</v>
      </c>
      <c r="AK1492" s="23" t="s">
        <v>16177</v>
      </c>
      <c r="AL1492" s="23" t="s">
        <v>16547</v>
      </c>
      <c r="AM1492" s="35">
        <v>42795</v>
      </c>
      <c r="AN1492" s="27"/>
      <c r="AO1492" s="104"/>
      <c r="AP1492" s="25" t="s">
        <v>16176</v>
      </c>
    </row>
    <row r="1493" spans="1:42" s="74" customFormat="1" ht="24.75" customHeight="1" x14ac:dyDescent="0.15">
      <c r="A1493" s="422">
        <v>1490</v>
      </c>
      <c r="B1493" s="268" t="s">
        <v>16178</v>
      </c>
      <c r="C1493" s="23" t="s">
        <v>1653</v>
      </c>
      <c r="D1493" s="24" t="s">
        <v>16181</v>
      </c>
      <c r="E1493" s="23"/>
      <c r="F1493" s="23"/>
      <c r="G1493" s="25" t="s">
        <v>16182</v>
      </c>
      <c r="H1493" s="23" t="s">
        <v>16244</v>
      </c>
      <c r="I1493" s="23" t="s">
        <v>16247</v>
      </c>
      <c r="J1493" s="25" t="s">
        <v>16246</v>
      </c>
      <c r="K1493" s="25"/>
      <c r="L1493" s="134"/>
      <c r="M1493" s="23" t="s">
        <v>16248</v>
      </c>
      <c r="N1493" s="33" t="s">
        <v>16249</v>
      </c>
      <c r="O1493" s="25" t="s">
        <v>16250</v>
      </c>
      <c r="P1493" s="23"/>
      <c r="Q1493" s="25"/>
      <c r="R1493" s="25"/>
      <c r="S1493" s="23"/>
      <c r="T1493" s="23"/>
      <c r="U1493" s="25" t="s">
        <v>16182</v>
      </c>
      <c r="V1493" s="23" t="s">
        <v>16244</v>
      </c>
      <c r="W1493" s="25" t="s">
        <v>16245</v>
      </c>
      <c r="X1493" s="25"/>
      <c r="Y1493" s="23" t="s">
        <v>16256</v>
      </c>
      <c r="Z1493" s="23" t="s">
        <v>16249</v>
      </c>
      <c r="AA1493" s="33">
        <v>5</v>
      </c>
      <c r="AB1493" s="295" t="str">
        <f t="shared" si="91"/>
        <v>年間</v>
      </c>
      <c r="AC1493" s="268" t="s">
        <v>14487</v>
      </c>
      <c r="AD1493" s="167">
        <v>1</v>
      </c>
      <c r="AE1493" s="167">
        <v>76500</v>
      </c>
      <c r="AF1493" s="167">
        <f>IF(ISBLANK($AE1493),"",$AE1493*$AD1493)</f>
        <v>76500</v>
      </c>
      <c r="AG1493" s="27">
        <v>42736</v>
      </c>
      <c r="AH1493" s="168">
        <v>42758</v>
      </c>
      <c r="AI1493" s="29" t="str">
        <f t="shared" si="86"/>
        <v>～</v>
      </c>
      <c r="AJ1493" s="169">
        <f t="shared" si="92"/>
        <v>44583</v>
      </c>
      <c r="AK1493" s="23" t="s">
        <v>16288</v>
      </c>
      <c r="AL1493" s="23" t="s">
        <v>16268</v>
      </c>
      <c r="AM1493" s="35">
        <v>42758</v>
      </c>
      <c r="AN1493" s="27"/>
      <c r="AO1493" s="104">
        <v>42761</v>
      </c>
      <c r="AP1493" s="25" t="s">
        <v>16183</v>
      </c>
    </row>
    <row r="1494" spans="1:42" s="74" customFormat="1" ht="24.75" customHeight="1" x14ac:dyDescent="0.15">
      <c r="A1494" s="422">
        <v>1491</v>
      </c>
      <c r="B1494" s="268" t="s">
        <v>16178</v>
      </c>
      <c r="C1494" s="23" t="s">
        <v>1653</v>
      </c>
      <c r="D1494" s="24" t="s">
        <v>7204</v>
      </c>
      <c r="E1494" s="23"/>
      <c r="F1494" s="23"/>
      <c r="G1494" s="25" t="s">
        <v>16182</v>
      </c>
      <c r="H1494" s="23" t="s">
        <v>16244</v>
      </c>
      <c r="I1494" s="23" t="s">
        <v>16247</v>
      </c>
      <c r="J1494" s="25" t="s">
        <v>16246</v>
      </c>
      <c r="K1494" s="25"/>
      <c r="L1494" s="134"/>
      <c r="M1494" s="23" t="s">
        <v>16248</v>
      </c>
      <c r="N1494" s="33" t="s">
        <v>16249</v>
      </c>
      <c r="O1494" s="25" t="s">
        <v>6424</v>
      </c>
      <c r="P1494" s="23"/>
      <c r="Q1494" s="25"/>
      <c r="R1494" s="25"/>
      <c r="S1494" s="23"/>
      <c r="T1494" s="23"/>
      <c r="U1494" s="25" t="s">
        <v>16182</v>
      </c>
      <c r="V1494" s="23" t="s">
        <v>16244</v>
      </c>
      <c r="W1494" s="25" t="s">
        <v>16245</v>
      </c>
      <c r="X1494" s="25"/>
      <c r="Y1494" s="23" t="s">
        <v>16256</v>
      </c>
      <c r="Z1494" s="23" t="s">
        <v>16249</v>
      </c>
      <c r="AA1494" s="33">
        <v>5</v>
      </c>
      <c r="AB1494" s="295" t="str">
        <f t="shared" si="91"/>
        <v>年間</v>
      </c>
      <c r="AC1494" s="268" t="s">
        <v>14487</v>
      </c>
      <c r="AD1494" s="167">
        <v>1</v>
      </c>
      <c r="AE1494" s="179"/>
      <c r="AF1494" s="179" t="str">
        <f t="shared" ref="AF1494:AF1513" si="93">IF(ISBLANK($AE1494),"",$AE1494*$AD1494)</f>
        <v/>
      </c>
      <c r="AG1494" s="27">
        <v>42736</v>
      </c>
      <c r="AH1494" s="168">
        <v>42758</v>
      </c>
      <c r="AI1494" s="29" t="str">
        <f t="shared" si="86"/>
        <v>～</v>
      </c>
      <c r="AJ1494" s="169">
        <f t="shared" si="92"/>
        <v>44583</v>
      </c>
      <c r="AK1494" s="132" t="s">
        <v>16289</v>
      </c>
      <c r="AL1494" s="23" t="s">
        <v>16257</v>
      </c>
      <c r="AM1494" s="35">
        <v>42758</v>
      </c>
      <c r="AN1494" s="27"/>
      <c r="AO1494" s="104">
        <v>42761</v>
      </c>
      <c r="AP1494" s="25" t="s">
        <v>16183</v>
      </c>
    </row>
    <row r="1495" spans="1:42" s="74" customFormat="1" ht="24.75" customHeight="1" x14ac:dyDescent="0.15">
      <c r="A1495" s="422">
        <v>1492</v>
      </c>
      <c r="B1495" s="268" t="s">
        <v>16178</v>
      </c>
      <c r="C1495" s="23" t="s">
        <v>1653</v>
      </c>
      <c r="D1495" s="24" t="s">
        <v>7204</v>
      </c>
      <c r="E1495" s="23"/>
      <c r="F1495" s="23"/>
      <c r="G1495" s="25" t="s">
        <v>16182</v>
      </c>
      <c r="H1495" s="23" t="s">
        <v>16244</v>
      </c>
      <c r="I1495" s="23" t="s">
        <v>16247</v>
      </c>
      <c r="J1495" s="25" t="s">
        <v>16246</v>
      </c>
      <c r="K1495" s="25"/>
      <c r="L1495" s="134"/>
      <c r="M1495" s="23" t="s">
        <v>16248</v>
      </c>
      <c r="N1495" s="33" t="s">
        <v>16249</v>
      </c>
      <c r="O1495" s="25" t="s">
        <v>6424</v>
      </c>
      <c r="P1495" s="23"/>
      <c r="Q1495" s="25"/>
      <c r="R1495" s="25"/>
      <c r="S1495" s="23"/>
      <c r="T1495" s="23"/>
      <c r="U1495" s="25" t="s">
        <v>16182</v>
      </c>
      <c r="V1495" s="23" t="s">
        <v>16244</v>
      </c>
      <c r="W1495" s="25" t="s">
        <v>16245</v>
      </c>
      <c r="X1495" s="25"/>
      <c r="Y1495" s="23" t="s">
        <v>16256</v>
      </c>
      <c r="Z1495" s="23" t="s">
        <v>16249</v>
      </c>
      <c r="AA1495" s="33">
        <v>5</v>
      </c>
      <c r="AB1495" s="295" t="str">
        <f t="shared" si="91"/>
        <v>年間</v>
      </c>
      <c r="AC1495" s="268" t="s">
        <v>14487</v>
      </c>
      <c r="AD1495" s="167">
        <v>1</v>
      </c>
      <c r="AE1495" s="179"/>
      <c r="AF1495" s="179" t="str">
        <f t="shared" si="93"/>
        <v/>
      </c>
      <c r="AG1495" s="27">
        <v>42736</v>
      </c>
      <c r="AH1495" s="168">
        <v>42758</v>
      </c>
      <c r="AI1495" s="29" t="str">
        <f t="shared" si="86"/>
        <v>～</v>
      </c>
      <c r="AJ1495" s="169">
        <f t="shared" si="92"/>
        <v>44583</v>
      </c>
      <c r="AK1495" s="132" t="s">
        <v>16289</v>
      </c>
      <c r="AL1495" s="23" t="s">
        <v>16258</v>
      </c>
      <c r="AM1495" s="35">
        <v>42758</v>
      </c>
      <c r="AN1495" s="27"/>
      <c r="AO1495" s="104">
        <v>42761</v>
      </c>
      <c r="AP1495" s="25" t="s">
        <v>16183</v>
      </c>
    </row>
    <row r="1496" spans="1:42" s="74" customFormat="1" ht="24.75" customHeight="1" x14ac:dyDescent="0.15">
      <c r="A1496" s="422">
        <v>1493</v>
      </c>
      <c r="B1496" s="268" t="s">
        <v>16178</v>
      </c>
      <c r="C1496" s="23" t="s">
        <v>1653</v>
      </c>
      <c r="D1496" s="24" t="s">
        <v>7204</v>
      </c>
      <c r="E1496" s="23"/>
      <c r="F1496" s="23"/>
      <c r="G1496" s="25" t="s">
        <v>16182</v>
      </c>
      <c r="H1496" s="23" t="s">
        <v>16244</v>
      </c>
      <c r="I1496" s="23" t="s">
        <v>16247</v>
      </c>
      <c r="J1496" s="25" t="s">
        <v>16246</v>
      </c>
      <c r="K1496" s="25"/>
      <c r="L1496" s="134"/>
      <c r="M1496" s="23" t="s">
        <v>16248</v>
      </c>
      <c r="N1496" s="33" t="s">
        <v>16249</v>
      </c>
      <c r="O1496" s="25" t="s">
        <v>6424</v>
      </c>
      <c r="P1496" s="23"/>
      <c r="Q1496" s="25"/>
      <c r="R1496" s="25"/>
      <c r="S1496" s="23"/>
      <c r="T1496" s="23"/>
      <c r="U1496" s="25" t="s">
        <v>16182</v>
      </c>
      <c r="V1496" s="23" t="s">
        <v>16244</v>
      </c>
      <c r="W1496" s="25" t="s">
        <v>16245</v>
      </c>
      <c r="X1496" s="25"/>
      <c r="Y1496" s="23" t="s">
        <v>16256</v>
      </c>
      <c r="Z1496" s="23" t="s">
        <v>16249</v>
      </c>
      <c r="AA1496" s="33">
        <v>5</v>
      </c>
      <c r="AB1496" s="295" t="str">
        <f t="shared" si="91"/>
        <v>年間</v>
      </c>
      <c r="AC1496" s="268" t="s">
        <v>14487</v>
      </c>
      <c r="AD1496" s="167">
        <v>1</v>
      </c>
      <c r="AE1496" s="179"/>
      <c r="AF1496" s="179" t="str">
        <f t="shared" si="93"/>
        <v/>
      </c>
      <c r="AG1496" s="27">
        <v>42736</v>
      </c>
      <c r="AH1496" s="168">
        <v>42758</v>
      </c>
      <c r="AI1496" s="29" t="str">
        <f t="shared" si="86"/>
        <v>～</v>
      </c>
      <c r="AJ1496" s="169">
        <f t="shared" si="92"/>
        <v>44583</v>
      </c>
      <c r="AK1496" s="132" t="s">
        <v>16289</v>
      </c>
      <c r="AL1496" s="23" t="s">
        <v>16259</v>
      </c>
      <c r="AM1496" s="35">
        <v>42758</v>
      </c>
      <c r="AN1496" s="27"/>
      <c r="AO1496" s="104">
        <v>42761</v>
      </c>
      <c r="AP1496" s="25" t="s">
        <v>16183</v>
      </c>
    </row>
    <row r="1497" spans="1:42" s="74" customFormat="1" ht="24.75" customHeight="1" x14ac:dyDescent="0.15">
      <c r="A1497" s="422">
        <v>1494</v>
      </c>
      <c r="B1497" s="268" t="s">
        <v>16178</v>
      </c>
      <c r="C1497" s="23" t="s">
        <v>1653</v>
      </c>
      <c r="D1497" s="24" t="s">
        <v>7204</v>
      </c>
      <c r="E1497" s="23"/>
      <c r="F1497" s="23"/>
      <c r="G1497" s="25" t="s">
        <v>16182</v>
      </c>
      <c r="H1497" s="23" t="s">
        <v>16244</v>
      </c>
      <c r="I1497" s="23" t="s">
        <v>16247</v>
      </c>
      <c r="J1497" s="25" t="s">
        <v>16246</v>
      </c>
      <c r="K1497" s="25"/>
      <c r="L1497" s="134"/>
      <c r="M1497" s="23" t="s">
        <v>16248</v>
      </c>
      <c r="N1497" s="33" t="s">
        <v>16249</v>
      </c>
      <c r="O1497" s="25" t="s">
        <v>6424</v>
      </c>
      <c r="P1497" s="23"/>
      <c r="Q1497" s="25"/>
      <c r="R1497" s="25"/>
      <c r="S1497" s="23"/>
      <c r="T1497" s="23"/>
      <c r="U1497" s="25" t="s">
        <v>16182</v>
      </c>
      <c r="V1497" s="23" t="s">
        <v>16244</v>
      </c>
      <c r="W1497" s="25" t="s">
        <v>16245</v>
      </c>
      <c r="X1497" s="25"/>
      <c r="Y1497" s="23" t="s">
        <v>16256</v>
      </c>
      <c r="Z1497" s="23" t="s">
        <v>16249</v>
      </c>
      <c r="AA1497" s="33">
        <v>5</v>
      </c>
      <c r="AB1497" s="295" t="str">
        <f t="shared" si="91"/>
        <v>年間</v>
      </c>
      <c r="AC1497" s="268" t="s">
        <v>14487</v>
      </c>
      <c r="AD1497" s="167">
        <v>1</v>
      </c>
      <c r="AE1497" s="179"/>
      <c r="AF1497" s="179" t="str">
        <f t="shared" si="93"/>
        <v/>
      </c>
      <c r="AG1497" s="27">
        <v>42736</v>
      </c>
      <c r="AH1497" s="168">
        <v>42758</v>
      </c>
      <c r="AI1497" s="29" t="str">
        <f t="shared" si="86"/>
        <v>～</v>
      </c>
      <c r="AJ1497" s="169">
        <f t="shared" si="92"/>
        <v>44583</v>
      </c>
      <c r="AK1497" s="132" t="s">
        <v>16289</v>
      </c>
      <c r="AL1497" s="23" t="s">
        <v>16260</v>
      </c>
      <c r="AM1497" s="35">
        <v>42758</v>
      </c>
      <c r="AN1497" s="27"/>
      <c r="AO1497" s="104">
        <v>42761</v>
      </c>
      <c r="AP1497" s="25" t="s">
        <v>16183</v>
      </c>
    </row>
    <row r="1498" spans="1:42" s="74" customFormat="1" ht="24.75" customHeight="1" x14ac:dyDescent="0.15">
      <c r="A1498" s="422">
        <v>1495</v>
      </c>
      <c r="B1498" s="268" t="s">
        <v>16178</v>
      </c>
      <c r="C1498" s="23" t="s">
        <v>1653</v>
      </c>
      <c r="D1498" s="24" t="s">
        <v>7204</v>
      </c>
      <c r="E1498" s="23"/>
      <c r="F1498" s="23"/>
      <c r="G1498" s="25" t="s">
        <v>16182</v>
      </c>
      <c r="H1498" s="23" t="s">
        <v>16244</v>
      </c>
      <c r="I1498" s="23" t="s">
        <v>16247</v>
      </c>
      <c r="J1498" s="25" t="s">
        <v>16246</v>
      </c>
      <c r="K1498" s="25"/>
      <c r="L1498" s="134"/>
      <c r="M1498" s="23" t="s">
        <v>16248</v>
      </c>
      <c r="N1498" s="33" t="s">
        <v>16249</v>
      </c>
      <c r="O1498" s="25" t="s">
        <v>6424</v>
      </c>
      <c r="P1498" s="23"/>
      <c r="Q1498" s="25"/>
      <c r="R1498" s="25"/>
      <c r="S1498" s="23"/>
      <c r="T1498" s="23"/>
      <c r="U1498" s="25" t="s">
        <v>16182</v>
      </c>
      <c r="V1498" s="23" t="s">
        <v>16244</v>
      </c>
      <c r="W1498" s="25" t="s">
        <v>16245</v>
      </c>
      <c r="X1498" s="25"/>
      <c r="Y1498" s="23" t="s">
        <v>16256</v>
      </c>
      <c r="Z1498" s="23" t="s">
        <v>16249</v>
      </c>
      <c r="AA1498" s="33">
        <v>5</v>
      </c>
      <c r="AB1498" s="295" t="str">
        <f t="shared" si="91"/>
        <v>年間</v>
      </c>
      <c r="AC1498" s="268" t="s">
        <v>14487</v>
      </c>
      <c r="AD1498" s="167">
        <v>1</v>
      </c>
      <c r="AE1498" s="179"/>
      <c r="AF1498" s="179" t="str">
        <f t="shared" si="93"/>
        <v/>
      </c>
      <c r="AG1498" s="27">
        <v>42736</v>
      </c>
      <c r="AH1498" s="168">
        <v>42758</v>
      </c>
      <c r="AI1498" s="29" t="str">
        <f t="shared" si="86"/>
        <v>～</v>
      </c>
      <c r="AJ1498" s="169">
        <f t="shared" si="92"/>
        <v>44583</v>
      </c>
      <c r="AK1498" s="132" t="s">
        <v>16289</v>
      </c>
      <c r="AL1498" s="23" t="s">
        <v>16261</v>
      </c>
      <c r="AM1498" s="35">
        <v>42758</v>
      </c>
      <c r="AN1498" s="27"/>
      <c r="AO1498" s="104">
        <v>42761</v>
      </c>
      <c r="AP1498" s="25" t="s">
        <v>16183</v>
      </c>
    </row>
    <row r="1499" spans="1:42" s="74" customFormat="1" ht="24.75" customHeight="1" x14ac:dyDescent="0.15">
      <c r="A1499" s="422">
        <v>1496</v>
      </c>
      <c r="B1499" s="268" t="s">
        <v>16178</v>
      </c>
      <c r="C1499" s="23" t="s">
        <v>1653</v>
      </c>
      <c r="D1499" s="24" t="s">
        <v>7204</v>
      </c>
      <c r="E1499" s="23"/>
      <c r="F1499" s="23"/>
      <c r="G1499" s="25" t="s">
        <v>16182</v>
      </c>
      <c r="H1499" s="23" t="s">
        <v>16244</v>
      </c>
      <c r="I1499" s="23" t="s">
        <v>16247</v>
      </c>
      <c r="J1499" s="25" t="s">
        <v>16246</v>
      </c>
      <c r="K1499" s="25"/>
      <c r="L1499" s="134"/>
      <c r="M1499" s="23" t="s">
        <v>16248</v>
      </c>
      <c r="N1499" s="33" t="s">
        <v>16249</v>
      </c>
      <c r="O1499" s="25" t="s">
        <v>6424</v>
      </c>
      <c r="P1499" s="23"/>
      <c r="Q1499" s="25"/>
      <c r="R1499" s="25"/>
      <c r="S1499" s="23"/>
      <c r="T1499" s="23"/>
      <c r="U1499" s="25" t="s">
        <v>16182</v>
      </c>
      <c r="V1499" s="23" t="s">
        <v>16244</v>
      </c>
      <c r="W1499" s="25" t="s">
        <v>16245</v>
      </c>
      <c r="X1499" s="25"/>
      <c r="Y1499" s="23" t="s">
        <v>16256</v>
      </c>
      <c r="Z1499" s="23" t="s">
        <v>16249</v>
      </c>
      <c r="AA1499" s="33">
        <v>5</v>
      </c>
      <c r="AB1499" s="295" t="str">
        <f t="shared" si="91"/>
        <v>年間</v>
      </c>
      <c r="AC1499" s="268" t="s">
        <v>14487</v>
      </c>
      <c r="AD1499" s="167">
        <v>1</v>
      </c>
      <c r="AE1499" s="179"/>
      <c r="AF1499" s="179" t="str">
        <f t="shared" si="93"/>
        <v/>
      </c>
      <c r="AG1499" s="27">
        <v>42736</v>
      </c>
      <c r="AH1499" s="168">
        <v>42758</v>
      </c>
      <c r="AI1499" s="29" t="str">
        <f t="shared" si="86"/>
        <v>～</v>
      </c>
      <c r="AJ1499" s="169">
        <f t="shared" si="92"/>
        <v>44583</v>
      </c>
      <c r="AK1499" s="132" t="s">
        <v>16289</v>
      </c>
      <c r="AL1499" s="23" t="s">
        <v>16262</v>
      </c>
      <c r="AM1499" s="35">
        <v>42758</v>
      </c>
      <c r="AN1499" s="27"/>
      <c r="AO1499" s="104">
        <v>42761</v>
      </c>
      <c r="AP1499" s="25" t="s">
        <v>16183</v>
      </c>
    </row>
    <row r="1500" spans="1:42" s="74" customFormat="1" ht="24.75" customHeight="1" x14ac:dyDescent="0.15">
      <c r="A1500" s="422">
        <v>1497</v>
      </c>
      <c r="B1500" s="268" t="s">
        <v>16178</v>
      </c>
      <c r="C1500" s="23" t="s">
        <v>1653</v>
      </c>
      <c r="D1500" s="24" t="s">
        <v>7204</v>
      </c>
      <c r="E1500" s="23"/>
      <c r="F1500" s="23"/>
      <c r="G1500" s="25" t="s">
        <v>16182</v>
      </c>
      <c r="H1500" s="23" t="s">
        <v>16244</v>
      </c>
      <c r="I1500" s="23" t="s">
        <v>16247</v>
      </c>
      <c r="J1500" s="25" t="s">
        <v>16246</v>
      </c>
      <c r="K1500" s="25"/>
      <c r="L1500" s="134"/>
      <c r="M1500" s="23" t="s">
        <v>16248</v>
      </c>
      <c r="N1500" s="33" t="s">
        <v>16249</v>
      </c>
      <c r="O1500" s="25" t="s">
        <v>6424</v>
      </c>
      <c r="P1500" s="23"/>
      <c r="Q1500" s="25"/>
      <c r="R1500" s="25"/>
      <c r="S1500" s="23"/>
      <c r="T1500" s="23"/>
      <c r="U1500" s="25" t="s">
        <v>16182</v>
      </c>
      <c r="V1500" s="23" t="s">
        <v>16244</v>
      </c>
      <c r="W1500" s="25" t="s">
        <v>16245</v>
      </c>
      <c r="X1500" s="25"/>
      <c r="Y1500" s="23" t="s">
        <v>16256</v>
      </c>
      <c r="Z1500" s="23" t="s">
        <v>16249</v>
      </c>
      <c r="AA1500" s="33">
        <v>5</v>
      </c>
      <c r="AB1500" s="295" t="str">
        <f t="shared" si="91"/>
        <v>年間</v>
      </c>
      <c r="AC1500" s="268" t="s">
        <v>14487</v>
      </c>
      <c r="AD1500" s="167">
        <v>1</v>
      </c>
      <c r="AE1500" s="179"/>
      <c r="AF1500" s="179" t="str">
        <f t="shared" si="93"/>
        <v/>
      </c>
      <c r="AG1500" s="27">
        <v>42736</v>
      </c>
      <c r="AH1500" s="168">
        <v>42758</v>
      </c>
      <c r="AI1500" s="29" t="str">
        <f t="shared" si="86"/>
        <v>～</v>
      </c>
      <c r="AJ1500" s="169">
        <f t="shared" si="92"/>
        <v>44583</v>
      </c>
      <c r="AK1500" s="132" t="s">
        <v>16289</v>
      </c>
      <c r="AL1500" s="23" t="s">
        <v>16263</v>
      </c>
      <c r="AM1500" s="35">
        <v>42758</v>
      </c>
      <c r="AN1500" s="27"/>
      <c r="AO1500" s="104">
        <v>42761</v>
      </c>
      <c r="AP1500" s="25" t="s">
        <v>16183</v>
      </c>
    </row>
    <row r="1501" spans="1:42" s="74" customFormat="1" ht="24.75" customHeight="1" x14ac:dyDescent="0.15">
      <c r="A1501" s="422">
        <v>1498</v>
      </c>
      <c r="B1501" s="268" t="s">
        <v>16178</v>
      </c>
      <c r="C1501" s="23" t="s">
        <v>1653</v>
      </c>
      <c r="D1501" s="24" t="s">
        <v>7204</v>
      </c>
      <c r="E1501" s="23"/>
      <c r="F1501" s="23"/>
      <c r="G1501" s="25" t="s">
        <v>16182</v>
      </c>
      <c r="H1501" s="23" t="s">
        <v>16244</v>
      </c>
      <c r="I1501" s="23" t="s">
        <v>16247</v>
      </c>
      <c r="J1501" s="25" t="s">
        <v>16246</v>
      </c>
      <c r="K1501" s="25"/>
      <c r="L1501" s="134"/>
      <c r="M1501" s="23" t="s">
        <v>16248</v>
      </c>
      <c r="N1501" s="33" t="s">
        <v>16249</v>
      </c>
      <c r="O1501" s="25" t="s">
        <v>6424</v>
      </c>
      <c r="P1501" s="23"/>
      <c r="Q1501" s="25"/>
      <c r="R1501" s="25"/>
      <c r="S1501" s="23"/>
      <c r="T1501" s="23"/>
      <c r="U1501" s="25" t="s">
        <v>16182</v>
      </c>
      <c r="V1501" s="23" t="s">
        <v>16244</v>
      </c>
      <c r="W1501" s="25" t="s">
        <v>16245</v>
      </c>
      <c r="X1501" s="25"/>
      <c r="Y1501" s="23" t="s">
        <v>16256</v>
      </c>
      <c r="Z1501" s="23" t="s">
        <v>16249</v>
      </c>
      <c r="AA1501" s="33">
        <v>5</v>
      </c>
      <c r="AB1501" s="295" t="str">
        <f t="shared" si="91"/>
        <v>年間</v>
      </c>
      <c r="AC1501" s="268" t="s">
        <v>14487</v>
      </c>
      <c r="AD1501" s="167">
        <v>1</v>
      </c>
      <c r="AE1501" s="179"/>
      <c r="AF1501" s="179" t="str">
        <f t="shared" si="93"/>
        <v/>
      </c>
      <c r="AG1501" s="27">
        <v>42736</v>
      </c>
      <c r="AH1501" s="168">
        <v>42758</v>
      </c>
      <c r="AI1501" s="29" t="str">
        <f t="shared" si="86"/>
        <v>～</v>
      </c>
      <c r="AJ1501" s="169">
        <f t="shared" si="92"/>
        <v>44583</v>
      </c>
      <c r="AK1501" s="132" t="s">
        <v>7888</v>
      </c>
      <c r="AL1501" s="23">
        <v>60746633</v>
      </c>
      <c r="AM1501" s="35">
        <v>42758</v>
      </c>
      <c r="AN1501" s="27"/>
      <c r="AO1501" s="104">
        <v>42761</v>
      </c>
      <c r="AP1501" s="25" t="s">
        <v>16183</v>
      </c>
    </row>
    <row r="1502" spans="1:42" s="74" customFormat="1" ht="24.75" customHeight="1" x14ac:dyDescent="0.15">
      <c r="A1502" s="422">
        <v>1499</v>
      </c>
      <c r="B1502" s="268" t="s">
        <v>16178</v>
      </c>
      <c r="C1502" s="23" t="s">
        <v>1653</v>
      </c>
      <c r="D1502" s="24" t="s">
        <v>7204</v>
      </c>
      <c r="E1502" s="23"/>
      <c r="F1502" s="23"/>
      <c r="G1502" s="25" t="s">
        <v>16182</v>
      </c>
      <c r="H1502" s="23" t="s">
        <v>16244</v>
      </c>
      <c r="I1502" s="23" t="s">
        <v>16247</v>
      </c>
      <c r="J1502" s="25" t="s">
        <v>16246</v>
      </c>
      <c r="K1502" s="25"/>
      <c r="L1502" s="134"/>
      <c r="M1502" s="23" t="s">
        <v>16248</v>
      </c>
      <c r="N1502" s="33" t="s">
        <v>16249</v>
      </c>
      <c r="O1502" s="25" t="s">
        <v>6424</v>
      </c>
      <c r="P1502" s="23"/>
      <c r="Q1502" s="25"/>
      <c r="R1502" s="25"/>
      <c r="S1502" s="23"/>
      <c r="T1502" s="23"/>
      <c r="U1502" s="25" t="s">
        <v>16182</v>
      </c>
      <c r="V1502" s="23" t="s">
        <v>16244</v>
      </c>
      <c r="W1502" s="25" t="s">
        <v>16245</v>
      </c>
      <c r="X1502" s="25"/>
      <c r="Y1502" s="23" t="s">
        <v>16256</v>
      </c>
      <c r="Z1502" s="23" t="s">
        <v>16249</v>
      </c>
      <c r="AA1502" s="33">
        <v>5</v>
      </c>
      <c r="AB1502" s="295" t="str">
        <f t="shared" si="91"/>
        <v>年間</v>
      </c>
      <c r="AC1502" s="268" t="s">
        <v>14487</v>
      </c>
      <c r="AD1502" s="167">
        <v>1</v>
      </c>
      <c r="AE1502" s="179"/>
      <c r="AF1502" s="179" t="str">
        <f t="shared" si="93"/>
        <v/>
      </c>
      <c r="AG1502" s="27">
        <v>42736</v>
      </c>
      <c r="AH1502" s="168">
        <v>42758</v>
      </c>
      <c r="AI1502" s="29" t="str">
        <f t="shared" si="86"/>
        <v>～</v>
      </c>
      <c r="AJ1502" s="169">
        <f t="shared" si="92"/>
        <v>44583</v>
      </c>
      <c r="AK1502" s="132" t="s">
        <v>7888</v>
      </c>
      <c r="AL1502" s="23">
        <v>60746632</v>
      </c>
      <c r="AM1502" s="35">
        <v>42758</v>
      </c>
      <c r="AN1502" s="27"/>
      <c r="AO1502" s="104">
        <v>42761</v>
      </c>
      <c r="AP1502" s="25" t="s">
        <v>16183</v>
      </c>
    </row>
    <row r="1503" spans="1:42" s="74" customFormat="1" ht="24.75" customHeight="1" x14ac:dyDescent="0.15">
      <c r="A1503" s="422">
        <v>1500</v>
      </c>
      <c r="B1503" s="268" t="s">
        <v>16178</v>
      </c>
      <c r="C1503" s="23" t="s">
        <v>1653</v>
      </c>
      <c r="D1503" s="24" t="s">
        <v>7204</v>
      </c>
      <c r="E1503" s="23"/>
      <c r="F1503" s="23"/>
      <c r="G1503" s="25" t="s">
        <v>16182</v>
      </c>
      <c r="H1503" s="23" t="s">
        <v>16244</v>
      </c>
      <c r="I1503" s="23" t="s">
        <v>16247</v>
      </c>
      <c r="J1503" s="25" t="s">
        <v>16246</v>
      </c>
      <c r="K1503" s="25"/>
      <c r="L1503" s="134"/>
      <c r="M1503" s="23" t="s">
        <v>16248</v>
      </c>
      <c r="N1503" s="33" t="s">
        <v>16249</v>
      </c>
      <c r="O1503" s="25" t="s">
        <v>6424</v>
      </c>
      <c r="P1503" s="23"/>
      <c r="Q1503" s="25"/>
      <c r="R1503" s="25"/>
      <c r="S1503" s="23"/>
      <c r="T1503" s="23"/>
      <c r="U1503" s="25" t="s">
        <v>16182</v>
      </c>
      <c r="V1503" s="23" t="s">
        <v>16244</v>
      </c>
      <c r="W1503" s="25" t="s">
        <v>16245</v>
      </c>
      <c r="X1503" s="25"/>
      <c r="Y1503" s="23" t="s">
        <v>16256</v>
      </c>
      <c r="Z1503" s="23" t="s">
        <v>16249</v>
      </c>
      <c r="AA1503" s="33">
        <v>5</v>
      </c>
      <c r="AB1503" s="295" t="str">
        <f t="shared" si="91"/>
        <v>年間</v>
      </c>
      <c r="AC1503" s="268" t="s">
        <v>14487</v>
      </c>
      <c r="AD1503" s="167">
        <v>1</v>
      </c>
      <c r="AE1503" s="179"/>
      <c r="AF1503" s="179" t="str">
        <f t="shared" si="93"/>
        <v/>
      </c>
      <c r="AG1503" s="27">
        <v>42736</v>
      </c>
      <c r="AH1503" s="168">
        <v>42758</v>
      </c>
      <c r="AI1503" s="29" t="str">
        <f t="shared" si="86"/>
        <v>～</v>
      </c>
      <c r="AJ1503" s="169">
        <f t="shared" si="92"/>
        <v>44583</v>
      </c>
      <c r="AK1503" s="132" t="s">
        <v>7888</v>
      </c>
      <c r="AL1503" s="23">
        <v>60746634</v>
      </c>
      <c r="AM1503" s="35">
        <v>42758</v>
      </c>
      <c r="AN1503" s="27"/>
      <c r="AO1503" s="104">
        <v>42761</v>
      </c>
      <c r="AP1503" s="25" t="s">
        <v>16183</v>
      </c>
    </row>
    <row r="1504" spans="1:42" s="74" customFormat="1" ht="24.75" customHeight="1" x14ac:dyDescent="0.15">
      <c r="A1504" s="422">
        <v>1501</v>
      </c>
      <c r="B1504" s="268" t="s">
        <v>16178</v>
      </c>
      <c r="C1504" s="23" t="s">
        <v>1653</v>
      </c>
      <c r="D1504" s="24" t="s">
        <v>7204</v>
      </c>
      <c r="E1504" s="23"/>
      <c r="F1504" s="23"/>
      <c r="G1504" s="25" t="s">
        <v>16182</v>
      </c>
      <c r="H1504" s="23" t="s">
        <v>16244</v>
      </c>
      <c r="I1504" s="23" t="s">
        <v>16247</v>
      </c>
      <c r="J1504" s="25" t="s">
        <v>16246</v>
      </c>
      <c r="K1504" s="25"/>
      <c r="L1504" s="134"/>
      <c r="M1504" s="23" t="s">
        <v>16248</v>
      </c>
      <c r="N1504" s="33" t="s">
        <v>16249</v>
      </c>
      <c r="O1504" s="25" t="s">
        <v>6424</v>
      </c>
      <c r="P1504" s="23"/>
      <c r="Q1504" s="25"/>
      <c r="R1504" s="25"/>
      <c r="S1504" s="23"/>
      <c r="T1504" s="23"/>
      <c r="U1504" s="25" t="s">
        <v>16182</v>
      </c>
      <c r="V1504" s="23" t="s">
        <v>16244</v>
      </c>
      <c r="W1504" s="25" t="s">
        <v>16245</v>
      </c>
      <c r="X1504" s="25"/>
      <c r="Y1504" s="23" t="s">
        <v>16256</v>
      </c>
      <c r="Z1504" s="23" t="s">
        <v>16249</v>
      </c>
      <c r="AA1504" s="33">
        <v>5</v>
      </c>
      <c r="AB1504" s="295" t="str">
        <f t="shared" si="91"/>
        <v>年間</v>
      </c>
      <c r="AC1504" s="268" t="s">
        <v>14487</v>
      </c>
      <c r="AD1504" s="167">
        <v>1</v>
      </c>
      <c r="AE1504" s="179"/>
      <c r="AF1504" s="179" t="str">
        <f t="shared" si="93"/>
        <v/>
      </c>
      <c r="AG1504" s="27">
        <v>42736</v>
      </c>
      <c r="AH1504" s="168">
        <v>42758</v>
      </c>
      <c r="AI1504" s="29" t="str">
        <f t="shared" si="86"/>
        <v>～</v>
      </c>
      <c r="AJ1504" s="169">
        <f t="shared" si="92"/>
        <v>44583</v>
      </c>
      <c r="AK1504" s="132" t="s">
        <v>7888</v>
      </c>
      <c r="AL1504" s="23">
        <v>60746630</v>
      </c>
      <c r="AM1504" s="35">
        <v>42758</v>
      </c>
      <c r="AN1504" s="27"/>
      <c r="AO1504" s="104">
        <v>42761</v>
      </c>
      <c r="AP1504" s="25" t="s">
        <v>16183</v>
      </c>
    </row>
    <row r="1505" spans="1:42" s="74" customFormat="1" ht="24.75" customHeight="1" x14ac:dyDescent="0.15">
      <c r="A1505" s="422">
        <v>1502</v>
      </c>
      <c r="B1505" s="268" t="s">
        <v>16178</v>
      </c>
      <c r="C1505" s="23" t="s">
        <v>1653</v>
      </c>
      <c r="D1505" s="24" t="s">
        <v>7204</v>
      </c>
      <c r="E1505" s="23"/>
      <c r="F1505" s="23"/>
      <c r="G1505" s="25" t="s">
        <v>16182</v>
      </c>
      <c r="H1505" s="23" t="s">
        <v>16244</v>
      </c>
      <c r="I1505" s="23" t="s">
        <v>16247</v>
      </c>
      <c r="J1505" s="25" t="s">
        <v>16246</v>
      </c>
      <c r="K1505" s="25"/>
      <c r="L1505" s="134"/>
      <c r="M1505" s="23" t="s">
        <v>16248</v>
      </c>
      <c r="N1505" s="33" t="s">
        <v>16249</v>
      </c>
      <c r="O1505" s="25" t="s">
        <v>6424</v>
      </c>
      <c r="P1505" s="23"/>
      <c r="Q1505" s="25"/>
      <c r="R1505" s="25"/>
      <c r="S1505" s="23"/>
      <c r="T1505" s="23"/>
      <c r="U1505" s="25" t="s">
        <v>16182</v>
      </c>
      <c r="V1505" s="23" t="s">
        <v>16244</v>
      </c>
      <c r="W1505" s="25" t="s">
        <v>16245</v>
      </c>
      <c r="X1505" s="25"/>
      <c r="Y1505" s="23" t="s">
        <v>16256</v>
      </c>
      <c r="Z1505" s="23" t="s">
        <v>16249</v>
      </c>
      <c r="AA1505" s="33">
        <v>5</v>
      </c>
      <c r="AB1505" s="295" t="str">
        <f t="shared" si="91"/>
        <v>年間</v>
      </c>
      <c r="AC1505" s="268" t="s">
        <v>14487</v>
      </c>
      <c r="AD1505" s="167">
        <v>1</v>
      </c>
      <c r="AE1505" s="179"/>
      <c r="AF1505" s="179" t="str">
        <f t="shared" si="93"/>
        <v/>
      </c>
      <c r="AG1505" s="27">
        <v>42736</v>
      </c>
      <c r="AH1505" s="168">
        <v>42758</v>
      </c>
      <c r="AI1505" s="29" t="str">
        <f t="shared" si="86"/>
        <v>～</v>
      </c>
      <c r="AJ1505" s="169">
        <f t="shared" si="92"/>
        <v>44583</v>
      </c>
      <c r="AK1505" s="132" t="s">
        <v>7888</v>
      </c>
      <c r="AL1505" s="23">
        <v>60746635</v>
      </c>
      <c r="AM1505" s="35">
        <v>42758</v>
      </c>
      <c r="AN1505" s="27"/>
      <c r="AO1505" s="104">
        <v>42761</v>
      </c>
      <c r="AP1505" s="25" t="s">
        <v>16183</v>
      </c>
    </row>
    <row r="1506" spans="1:42" s="74" customFormat="1" ht="24.75" customHeight="1" x14ac:dyDescent="0.15">
      <c r="A1506" s="422">
        <v>1503</v>
      </c>
      <c r="B1506" s="268" t="s">
        <v>16178</v>
      </c>
      <c r="C1506" s="23" t="s">
        <v>1653</v>
      </c>
      <c r="D1506" s="24" t="s">
        <v>7204</v>
      </c>
      <c r="E1506" s="23"/>
      <c r="F1506" s="23"/>
      <c r="G1506" s="25" t="s">
        <v>16182</v>
      </c>
      <c r="H1506" s="23" t="s">
        <v>16244</v>
      </c>
      <c r="I1506" s="23" t="s">
        <v>16247</v>
      </c>
      <c r="J1506" s="25" t="s">
        <v>16246</v>
      </c>
      <c r="K1506" s="25"/>
      <c r="L1506" s="134"/>
      <c r="M1506" s="23" t="s">
        <v>16248</v>
      </c>
      <c r="N1506" s="33" t="s">
        <v>16249</v>
      </c>
      <c r="O1506" s="25" t="s">
        <v>6424</v>
      </c>
      <c r="P1506" s="23"/>
      <c r="Q1506" s="25"/>
      <c r="R1506" s="25"/>
      <c r="S1506" s="23"/>
      <c r="T1506" s="23"/>
      <c r="U1506" s="25" t="s">
        <v>16182</v>
      </c>
      <c r="V1506" s="23" t="s">
        <v>16244</v>
      </c>
      <c r="W1506" s="25" t="s">
        <v>16245</v>
      </c>
      <c r="X1506" s="25"/>
      <c r="Y1506" s="23" t="s">
        <v>16256</v>
      </c>
      <c r="Z1506" s="23" t="s">
        <v>16249</v>
      </c>
      <c r="AA1506" s="33">
        <v>5</v>
      </c>
      <c r="AB1506" s="295" t="str">
        <f t="shared" si="91"/>
        <v>年間</v>
      </c>
      <c r="AC1506" s="268" t="s">
        <v>14487</v>
      </c>
      <c r="AD1506" s="167">
        <v>1</v>
      </c>
      <c r="AE1506" s="179"/>
      <c r="AF1506" s="179" t="str">
        <f t="shared" si="93"/>
        <v/>
      </c>
      <c r="AG1506" s="27">
        <v>42736</v>
      </c>
      <c r="AH1506" s="168">
        <v>42758</v>
      </c>
      <c r="AI1506" s="29" t="str">
        <f t="shared" si="86"/>
        <v>～</v>
      </c>
      <c r="AJ1506" s="169">
        <f t="shared" si="92"/>
        <v>44583</v>
      </c>
      <c r="AK1506" s="132" t="s">
        <v>7888</v>
      </c>
      <c r="AL1506" s="23">
        <v>60746627</v>
      </c>
      <c r="AM1506" s="35">
        <v>42758</v>
      </c>
      <c r="AN1506" s="27"/>
      <c r="AO1506" s="104">
        <v>42761</v>
      </c>
      <c r="AP1506" s="25" t="s">
        <v>16183</v>
      </c>
    </row>
    <row r="1507" spans="1:42" s="74" customFormat="1" ht="24.75" customHeight="1" x14ac:dyDescent="0.15">
      <c r="A1507" s="422">
        <v>1504</v>
      </c>
      <c r="B1507" s="268" t="s">
        <v>16178</v>
      </c>
      <c r="C1507" s="23" t="s">
        <v>1653</v>
      </c>
      <c r="D1507" s="24" t="s">
        <v>7204</v>
      </c>
      <c r="E1507" s="23"/>
      <c r="F1507" s="23"/>
      <c r="G1507" s="25" t="s">
        <v>16182</v>
      </c>
      <c r="H1507" s="23" t="s">
        <v>16244</v>
      </c>
      <c r="I1507" s="23" t="s">
        <v>16247</v>
      </c>
      <c r="J1507" s="25" t="s">
        <v>16246</v>
      </c>
      <c r="K1507" s="25"/>
      <c r="L1507" s="134"/>
      <c r="M1507" s="23" t="s">
        <v>16248</v>
      </c>
      <c r="N1507" s="33" t="s">
        <v>16249</v>
      </c>
      <c r="O1507" s="25" t="s">
        <v>6424</v>
      </c>
      <c r="P1507" s="23"/>
      <c r="Q1507" s="25"/>
      <c r="R1507" s="25"/>
      <c r="S1507" s="23"/>
      <c r="T1507" s="23"/>
      <c r="U1507" s="25" t="s">
        <v>16182</v>
      </c>
      <c r="V1507" s="23" t="s">
        <v>16244</v>
      </c>
      <c r="W1507" s="25" t="s">
        <v>16245</v>
      </c>
      <c r="X1507" s="25"/>
      <c r="Y1507" s="23" t="s">
        <v>16256</v>
      </c>
      <c r="Z1507" s="23" t="s">
        <v>16249</v>
      </c>
      <c r="AA1507" s="33">
        <v>5</v>
      </c>
      <c r="AB1507" s="295" t="str">
        <f t="shared" si="91"/>
        <v>年間</v>
      </c>
      <c r="AC1507" s="268" t="s">
        <v>14487</v>
      </c>
      <c r="AD1507" s="167">
        <v>1</v>
      </c>
      <c r="AE1507" s="179"/>
      <c r="AF1507" s="179" t="str">
        <f t="shared" si="93"/>
        <v/>
      </c>
      <c r="AG1507" s="27">
        <v>42736</v>
      </c>
      <c r="AH1507" s="168">
        <v>42758</v>
      </c>
      <c r="AI1507" s="29" t="str">
        <f t="shared" si="86"/>
        <v>～</v>
      </c>
      <c r="AJ1507" s="169">
        <f t="shared" si="92"/>
        <v>44583</v>
      </c>
      <c r="AK1507" s="132" t="s">
        <v>7888</v>
      </c>
      <c r="AL1507" s="23">
        <v>60746628</v>
      </c>
      <c r="AM1507" s="35">
        <v>42758</v>
      </c>
      <c r="AN1507" s="27"/>
      <c r="AO1507" s="104">
        <v>42761</v>
      </c>
      <c r="AP1507" s="25" t="s">
        <v>16183</v>
      </c>
    </row>
    <row r="1508" spans="1:42" s="74" customFormat="1" ht="24.75" customHeight="1" x14ac:dyDescent="0.15">
      <c r="A1508" s="422">
        <v>1505</v>
      </c>
      <c r="B1508" s="268" t="s">
        <v>16178</v>
      </c>
      <c r="C1508" s="23" t="s">
        <v>1653</v>
      </c>
      <c r="D1508" s="24" t="s">
        <v>7204</v>
      </c>
      <c r="E1508" s="23"/>
      <c r="F1508" s="23"/>
      <c r="G1508" s="25" t="s">
        <v>16182</v>
      </c>
      <c r="H1508" s="23" t="s">
        <v>16244</v>
      </c>
      <c r="I1508" s="23" t="s">
        <v>16247</v>
      </c>
      <c r="J1508" s="25" t="s">
        <v>16246</v>
      </c>
      <c r="K1508" s="25"/>
      <c r="L1508" s="134"/>
      <c r="M1508" s="23" t="s">
        <v>16248</v>
      </c>
      <c r="N1508" s="33" t="s">
        <v>16249</v>
      </c>
      <c r="O1508" s="25" t="s">
        <v>6424</v>
      </c>
      <c r="P1508" s="23"/>
      <c r="Q1508" s="25"/>
      <c r="R1508" s="25"/>
      <c r="S1508" s="23"/>
      <c r="T1508" s="23"/>
      <c r="U1508" s="25" t="s">
        <v>16182</v>
      </c>
      <c r="V1508" s="23" t="s">
        <v>16244</v>
      </c>
      <c r="W1508" s="25" t="s">
        <v>16245</v>
      </c>
      <c r="X1508" s="25"/>
      <c r="Y1508" s="23" t="s">
        <v>16256</v>
      </c>
      <c r="Z1508" s="23" t="s">
        <v>16249</v>
      </c>
      <c r="AA1508" s="33">
        <v>5</v>
      </c>
      <c r="AB1508" s="295" t="str">
        <f t="shared" si="91"/>
        <v>年間</v>
      </c>
      <c r="AC1508" s="268" t="s">
        <v>14487</v>
      </c>
      <c r="AD1508" s="167">
        <v>1</v>
      </c>
      <c r="AE1508" s="179"/>
      <c r="AF1508" s="179" t="str">
        <f t="shared" si="93"/>
        <v/>
      </c>
      <c r="AG1508" s="27">
        <v>42736</v>
      </c>
      <c r="AH1508" s="168">
        <v>42758</v>
      </c>
      <c r="AI1508" s="29" t="str">
        <f t="shared" si="86"/>
        <v>～</v>
      </c>
      <c r="AJ1508" s="169">
        <f t="shared" si="92"/>
        <v>44583</v>
      </c>
      <c r="AK1508" s="132" t="s">
        <v>7889</v>
      </c>
      <c r="AL1508" s="23" t="s">
        <v>16264</v>
      </c>
      <c r="AM1508" s="35">
        <v>42758</v>
      </c>
      <c r="AN1508" s="27"/>
      <c r="AO1508" s="104">
        <v>42761</v>
      </c>
      <c r="AP1508" s="25" t="s">
        <v>16183</v>
      </c>
    </row>
    <row r="1509" spans="1:42" s="74" customFormat="1" ht="24.75" customHeight="1" x14ac:dyDescent="0.15">
      <c r="A1509" s="422">
        <v>1506</v>
      </c>
      <c r="B1509" s="268" t="s">
        <v>16178</v>
      </c>
      <c r="C1509" s="23" t="s">
        <v>1653</v>
      </c>
      <c r="D1509" s="24" t="s">
        <v>7204</v>
      </c>
      <c r="E1509" s="23"/>
      <c r="F1509" s="23"/>
      <c r="G1509" s="25" t="s">
        <v>16182</v>
      </c>
      <c r="H1509" s="23" t="s">
        <v>16244</v>
      </c>
      <c r="I1509" s="23" t="s">
        <v>16247</v>
      </c>
      <c r="J1509" s="25" t="s">
        <v>16246</v>
      </c>
      <c r="K1509" s="25"/>
      <c r="L1509" s="134"/>
      <c r="M1509" s="23" t="s">
        <v>16248</v>
      </c>
      <c r="N1509" s="33" t="s">
        <v>16249</v>
      </c>
      <c r="O1509" s="25" t="s">
        <v>6424</v>
      </c>
      <c r="P1509" s="23"/>
      <c r="Q1509" s="25"/>
      <c r="R1509" s="25"/>
      <c r="S1509" s="23"/>
      <c r="T1509" s="23"/>
      <c r="U1509" s="25" t="s">
        <v>16182</v>
      </c>
      <c r="V1509" s="23" t="s">
        <v>16244</v>
      </c>
      <c r="W1509" s="25" t="s">
        <v>16245</v>
      </c>
      <c r="X1509" s="25"/>
      <c r="Y1509" s="23" t="s">
        <v>16256</v>
      </c>
      <c r="Z1509" s="23" t="s">
        <v>16249</v>
      </c>
      <c r="AA1509" s="33">
        <v>5</v>
      </c>
      <c r="AB1509" s="295" t="str">
        <f t="shared" si="91"/>
        <v>年間</v>
      </c>
      <c r="AC1509" s="268" t="s">
        <v>14487</v>
      </c>
      <c r="AD1509" s="167">
        <v>1</v>
      </c>
      <c r="AE1509" s="179"/>
      <c r="AF1509" s="179" t="str">
        <f t="shared" si="93"/>
        <v/>
      </c>
      <c r="AG1509" s="27">
        <v>42736</v>
      </c>
      <c r="AH1509" s="168">
        <v>42758</v>
      </c>
      <c r="AI1509" s="29" t="str">
        <f t="shared" si="86"/>
        <v>～</v>
      </c>
      <c r="AJ1509" s="169">
        <f t="shared" si="92"/>
        <v>44583</v>
      </c>
      <c r="AK1509" s="132" t="s">
        <v>10670</v>
      </c>
      <c r="AL1509" s="23" t="s">
        <v>16265</v>
      </c>
      <c r="AM1509" s="35">
        <v>42758</v>
      </c>
      <c r="AN1509" s="27"/>
      <c r="AO1509" s="104">
        <v>42761</v>
      </c>
      <c r="AP1509" s="25" t="s">
        <v>16183</v>
      </c>
    </row>
    <row r="1510" spans="1:42" s="74" customFormat="1" ht="24.75" customHeight="1" x14ac:dyDescent="0.15">
      <c r="A1510" s="422">
        <v>1507</v>
      </c>
      <c r="B1510" s="268" t="s">
        <v>16178</v>
      </c>
      <c r="C1510" s="23" t="s">
        <v>1653</v>
      </c>
      <c r="D1510" s="24" t="s">
        <v>7204</v>
      </c>
      <c r="E1510" s="23"/>
      <c r="F1510" s="23"/>
      <c r="G1510" s="25" t="s">
        <v>16182</v>
      </c>
      <c r="H1510" s="23" t="s">
        <v>16244</v>
      </c>
      <c r="I1510" s="23" t="s">
        <v>16247</v>
      </c>
      <c r="J1510" s="25" t="s">
        <v>16246</v>
      </c>
      <c r="K1510" s="25"/>
      <c r="L1510" s="134"/>
      <c r="M1510" s="23" t="s">
        <v>16248</v>
      </c>
      <c r="N1510" s="33" t="s">
        <v>16249</v>
      </c>
      <c r="O1510" s="25" t="s">
        <v>6424</v>
      </c>
      <c r="P1510" s="23"/>
      <c r="Q1510" s="25"/>
      <c r="R1510" s="25"/>
      <c r="S1510" s="23"/>
      <c r="T1510" s="23"/>
      <c r="U1510" s="25" t="s">
        <v>16182</v>
      </c>
      <c r="V1510" s="23" t="s">
        <v>16244</v>
      </c>
      <c r="W1510" s="25" t="s">
        <v>16245</v>
      </c>
      <c r="X1510" s="25"/>
      <c r="Y1510" s="23" t="s">
        <v>16256</v>
      </c>
      <c r="Z1510" s="23" t="s">
        <v>16249</v>
      </c>
      <c r="AA1510" s="33">
        <v>5</v>
      </c>
      <c r="AB1510" s="295" t="str">
        <f t="shared" si="91"/>
        <v>年間</v>
      </c>
      <c r="AC1510" s="268" t="s">
        <v>14487</v>
      </c>
      <c r="AD1510" s="167">
        <v>1</v>
      </c>
      <c r="AE1510" s="179"/>
      <c r="AF1510" s="179" t="str">
        <f t="shared" si="93"/>
        <v/>
      </c>
      <c r="AG1510" s="27">
        <v>42736</v>
      </c>
      <c r="AH1510" s="168">
        <v>42758</v>
      </c>
      <c r="AI1510" s="29" t="str">
        <f t="shared" si="86"/>
        <v>～</v>
      </c>
      <c r="AJ1510" s="169">
        <f t="shared" si="92"/>
        <v>44583</v>
      </c>
      <c r="AK1510" s="132" t="s">
        <v>7892</v>
      </c>
      <c r="AL1510" s="23" t="s">
        <v>16266</v>
      </c>
      <c r="AM1510" s="35">
        <v>42758</v>
      </c>
      <c r="AN1510" s="27"/>
      <c r="AO1510" s="104">
        <v>42761</v>
      </c>
      <c r="AP1510" s="25" t="s">
        <v>16183</v>
      </c>
    </row>
    <row r="1511" spans="1:42" s="74" customFormat="1" ht="24.75" customHeight="1" x14ac:dyDescent="0.15">
      <c r="A1511" s="422">
        <v>1508</v>
      </c>
      <c r="B1511" s="268" t="s">
        <v>16178</v>
      </c>
      <c r="C1511" s="23" t="s">
        <v>1653</v>
      </c>
      <c r="D1511" s="24" t="s">
        <v>7204</v>
      </c>
      <c r="E1511" s="23"/>
      <c r="F1511" s="23"/>
      <c r="G1511" s="25" t="s">
        <v>16182</v>
      </c>
      <c r="H1511" s="23" t="s">
        <v>16244</v>
      </c>
      <c r="I1511" s="23" t="s">
        <v>16247</v>
      </c>
      <c r="J1511" s="25" t="s">
        <v>16246</v>
      </c>
      <c r="K1511" s="25"/>
      <c r="L1511" s="134"/>
      <c r="M1511" s="23" t="s">
        <v>16248</v>
      </c>
      <c r="N1511" s="33" t="s">
        <v>16249</v>
      </c>
      <c r="O1511" s="25" t="s">
        <v>6424</v>
      </c>
      <c r="P1511" s="23"/>
      <c r="Q1511" s="25"/>
      <c r="R1511" s="25"/>
      <c r="S1511" s="23"/>
      <c r="T1511" s="23"/>
      <c r="U1511" s="25" t="s">
        <v>16182</v>
      </c>
      <c r="V1511" s="23" t="s">
        <v>16244</v>
      </c>
      <c r="W1511" s="25" t="s">
        <v>16245</v>
      </c>
      <c r="X1511" s="25"/>
      <c r="Y1511" s="23" t="s">
        <v>16256</v>
      </c>
      <c r="Z1511" s="23" t="s">
        <v>16249</v>
      </c>
      <c r="AA1511" s="33">
        <v>5</v>
      </c>
      <c r="AB1511" s="295" t="str">
        <f t="shared" si="91"/>
        <v>年間</v>
      </c>
      <c r="AC1511" s="268" t="s">
        <v>14487</v>
      </c>
      <c r="AD1511" s="167">
        <v>1</v>
      </c>
      <c r="AE1511" s="179"/>
      <c r="AF1511" s="179" t="str">
        <f t="shared" si="93"/>
        <v/>
      </c>
      <c r="AG1511" s="27">
        <v>42736</v>
      </c>
      <c r="AH1511" s="168">
        <v>42758</v>
      </c>
      <c r="AI1511" s="29" t="str">
        <f t="shared" si="86"/>
        <v>～</v>
      </c>
      <c r="AJ1511" s="169">
        <f t="shared" si="92"/>
        <v>44583</v>
      </c>
      <c r="AK1511" s="132" t="s">
        <v>7894</v>
      </c>
      <c r="AL1511" s="23" t="s">
        <v>14677</v>
      </c>
      <c r="AM1511" s="35">
        <v>42758</v>
      </c>
      <c r="AN1511" s="27"/>
      <c r="AO1511" s="104">
        <v>42761</v>
      </c>
      <c r="AP1511" s="25" t="s">
        <v>16183</v>
      </c>
    </row>
    <row r="1512" spans="1:42" s="74" customFormat="1" ht="24.75" customHeight="1" x14ac:dyDescent="0.15">
      <c r="A1512" s="422">
        <v>1509</v>
      </c>
      <c r="B1512" s="268" t="s">
        <v>16178</v>
      </c>
      <c r="C1512" s="23" t="s">
        <v>1653</v>
      </c>
      <c r="D1512" s="24" t="s">
        <v>7204</v>
      </c>
      <c r="E1512" s="23"/>
      <c r="F1512" s="23"/>
      <c r="G1512" s="25" t="s">
        <v>16182</v>
      </c>
      <c r="H1512" s="23" t="s">
        <v>16244</v>
      </c>
      <c r="I1512" s="23" t="s">
        <v>16247</v>
      </c>
      <c r="J1512" s="25" t="s">
        <v>16246</v>
      </c>
      <c r="K1512" s="25"/>
      <c r="L1512" s="134"/>
      <c r="M1512" s="23" t="s">
        <v>16248</v>
      </c>
      <c r="N1512" s="33" t="s">
        <v>16249</v>
      </c>
      <c r="O1512" s="25" t="s">
        <v>6424</v>
      </c>
      <c r="P1512" s="23"/>
      <c r="Q1512" s="25"/>
      <c r="R1512" s="25"/>
      <c r="S1512" s="23"/>
      <c r="T1512" s="23"/>
      <c r="U1512" s="25" t="s">
        <v>16182</v>
      </c>
      <c r="V1512" s="23" t="s">
        <v>16244</v>
      </c>
      <c r="W1512" s="25" t="s">
        <v>16245</v>
      </c>
      <c r="X1512" s="25"/>
      <c r="Y1512" s="23" t="s">
        <v>16256</v>
      </c>
      <c r="Z1512" s="23" t="s">
        <v>16249</v>
      </c>
      <c r="AA1512" s="33">
        <v>5</v>
      </c>
      <c r="AB1512" s="295" t="str">
        <f t="shared" si="91"/>
        <v>年間</v>
      </c>
      <c r="AC1512" s="268" t="s">
        <v>14487</v>
      </c>
      <c r="AD1512" s="167">
        <v>1</v>
      </c>
      <c r="AE1512" s="179"/>
      <c r="AF1512" s="179" t="str">
        <f t="shared" si="93"/>
        <v/>
      </c>
      <c r="AG1512" s="27">
        <v>42736</v>
      </c>
      <c r="AH1512" s="168">
        <v>42758</v>
      </c>
      <c r="AI1512" s="29" t="str">
        <f t="shared" si="86"/>
        <v>～</v>
      </c>
      <c r="AJ1512" s="169">
        <f t="shared" si="92"/>
        <v>44583</v>
      </c>
      <c r="AK1512" s="132" t="s">
        <v>11400</v>
      </c>
      <c r="AL1512" s="23" t="s">
        <v>16267</v>
      </c>
      <c r="AM1512" s="35">
        <v>42758</v>
      </c>
      <c r="AN1512" s="27"/>
      <c r="AO1512" s="104">
        <v>42761</v>
      </c>
      <c r="AP1512" s="25" t="s">
        <v>16183</v>
      </c>
    </row>
    <row r="1513" spans="1:42" s="74" customFormat="1" ht="24.75" customHeight="1" x14ac:dyDescent="0.15">
      <c r="A1513" s="422">
        <v>1510</v>
      </c>
      <c r="B1513" s="268" t="s">
        <v>16178</v>
      </c>
      <c r="C1513" s="23" t="s">
        <v>1653</v>
      </c>
      <c r="D1513" s="24" t="s">
        <v>7204</v>
      </c>
      <c r="E1513" s="23"/>
      <c r="F1513" s="23"/>
      <c r="G1513" s="25" t="s">
        <v>16182</v>
      </c>
      <c r="H1513" s="23" t="s">
        <v>16244</v>
      </c>
      <c r="I1513" s="23" t="s">
        <v>16247</v>
      </c>
      <c r="J1513" s="25" t="s">
        <v>16246</v>
      </c>
      <c r="K1513" s="25"/>
      <c r="L1513" s="134"/>
      <c r="M1513" s="23" t="s">
        <v>16248</v>
      </c>
      <c r="N1513" s="33" t="s">
        <v>16249</v>
      </c>
      <c r="O1513" s="25" t="s">
        <v>6424</v>
      </c>
      <c r="P1513" s="23"/>
      <c r="Q1513" s="25"/>
      <c r="R1513" s="25"/>
      <c r="S1513" s="23"/>
      <c r="T1513" s="23"/>
      <c r="U1513" s="25" t="s">
        <v>16182</v>
      </c>
      <c r="V1513" s="23" t="s">
        <v>16244</v>
      </c>
      <c r="W1513" s="25" t="s">
        <v>16245</v>
      </c>
      <c r="X1513" s="25"/>
      <c r="Y1513" s="23" t="s">
        <v>16256</v>
      </c>
      <c r="Z1513" s="23" t="s">
        <v>16249</v>
      </c>
      <c r="AA1513" s="33">
        <v>5</v>
      </c>
      <c r="AB1513" s="295" t="str">
        <f t="shared" si="91"/>
        <v>年間</v>
      </c>
      <c r="AC1513" s="268" t="s">
        <v>14487</v>
      </c>
      <c r="AD1513" s="167">
        <v>1</v>
      </c>
      <c r="AE1513" s="179"/>
      <c r="AF1513" s="179" t="str">
        <f t="shared" si="93"/>
        <v/>
      </c>
      <c r="AG1513" s="27">
        <v>42736</v>
      </c>
      <c r="AH1513" s="168">
        <v>42758</v>
      </c>
      <c r="AI1513" s="29" t="str">
        <f t="shared" si="86"/>
        <v>～</v>
      </c>
      <c r="AJ1513" s="169">
        <f t="shared" si="92"/>
        <v>44583</v>
      </c>
      <c r="AK1513" s="132" t="s">
        <v>14665</v>
      </c>
      <c r="AL1513" s="23" t="s">
        <v>14677</v>
      </c>
      <c r="AM1513" s="35">
        <v>42758</v>
      </c>
      <c r="AN1513" s="320" t="s">
        <v>14685</v>
      </c>
      <c r="AO1513" s="104" t="s">
        <v>16290</v>
      </c>
      <c r="AP1513" s="25" t="s">
        <v>16183</v>
      </c>
    </row>
    <row r="1514" spans="1:42" s="74" customFormat="1" ht="24.75" customHeight="1" x14ac:dyDescent="0.15">
      <c r="A1514" s="422">
        <v>1511</v>
      </c>
      <c r="B1514" s="268" t="s">
        <v>16179</v>
      </c>
      <c r="C1514" s="23" t="s">
        <v>1653</v>
      </c>
      <c r="D1514" s="24" t="s">
        <v>16181</v>
      </c>
      <c r="E1514" s="23"/>
      <c r="F1514" s="23"/>
      <c r="G1514" s="25" t="s">
        <v>16182</v>
      </c>
      <c r="H1514" s="23" t="s">
        <v>16244</v>
      </c>
      <c r="I1514" s="23" t="s">
        <v>16247</v>
      </c>
      <c r="J1514" s="25" t="s">
        <v>16246</v>
      </c>
      <c r="K1514" s="25"/>
      <c r="L1514" s="134"/>
      <c r="M1514" s="23" t="s">
        <v>16248</v>
      </c>
      <c r="N1514" s="33" t="s">
        <v>16249</v>
      </c>
      <c r="O1514" s="25" t="s">
        <v>16251</v>
      </c>
      <c r="P1514" s="23" t="s">
        <v>16252</v>
      </c>
      <c r="Q1514" s="25" t="s">
        <v>16253</v>
      </c>
      <c r="R1514" s="25" t="s">
        <v>16254</v>
      </c>
      <c r="S1514" s="23" t="s">
        <v>16255</v>
      </c>
      <c r="T1514" s="23"/>
      <c r="U1514" s="25" t="s">
        <v>16182</v>
      </c>
      <c r="V1514" s="23" t="s">
        <v>16244</v>
      </c>
      <c r="W1514" s="25" t="s">
        <v>16245</v>
      </c>
      <c r="X1514" s="25"/>
      <c r="Y1514" s="23" t="s">
        <v>16256</v>
      </c>
      <c r="Z1514" s="23" t="s">
        <v>16249</v>
      </c>
      <c r="AA1514" s="33">
        <v>5</v>
      </c>
      <c r="AB1514" s="295" t="str">
        <f t="shared" si="91"/>
        <v>年間</v>
      </c>
      <c r="AC1514" s="268"/>
      <c r="AD1514" s="167">
        <v>1</v>
      </c>
      <c r="AE1514" s="167">
        <v>7800</v>
      </c>
      <c r="AF1514" s="167">
        <f t="shared" si="85"/>
        <v>7800</v>
      </c>
      <c r="AG1514" s="27">
        <v>42736</v>
      </c>
      <c r="AH1514" s="168">
        <v>42758</v>
      </c>
      <c r="AI1514" s="29" t="str">
        <f t="shared" si="86"/>
        <v>～</v>
      </c>
      <c r="AJ1514" s="169">
        <f t="shared" si="92"/>
        <v>44583</v>
      </c>
      <c r="AK1514" s="132" t="s">
        <v>16185</v>
      </c>
      <c r="AL1514" s="23" t="s">
        <v>16269</v>
      </c>
      <c r="AM1514" s="35">
        <v>42758</v>
      </c>
      <c r="AN1514" s="27"/>
      <c r="AO1514" s="104">
        <v>42761</v>
      </c>
      <c r="AP1514" s="25" t="s">
        <v>16184</v>
      </c>
    </row>
    <row r="1515" spans="1:42" s="74" customFormat="1" ht="24.75" customHeight="1" x14ac:dyDescent="0.15">
      <c r="A1515" s="422">
        <v>1512</v>
      </c>
      <c r="B1515" s="268" t="s">
        <v>16180</v>
      </c>
      <c r="C1515" s="23" t="s">
        <v>1653</v>
      </c>
      <c r="D1515" s="24" t="s">
        <v>16181</v>
      </c>
      <c r="E1515" s="23"/>
      <c r="F1515" s="23"/>
      <c r="G1515" s="25" t="s">
        <v>16182</v>
      </c>
      <c r="H1515" s="23" t="s">
        <v>16244</v>
      </c>
      <c r="I1515" s="23" t="s">
        <v>16247</v>
      </c>
      <c r="J1515" s="25" t="s">
        <v>16246</v>
      </c>
      <c r="K1515" s="25"/>
      <c r="L1515" s="134"/>
      <c r="M1515" s="23" t="s">
        <v>16248</v>
      </c>
      <c r="N1515" s="33" t="s">
        <v>16249</v>
      </c>
      <c r="O1515" s="25" t="s">
        <v>16251</v>
      </c>
      <c r="P1515" s="23" t="s">
        <v>16252</v>
      </c>
      <c r="Q1515" s="25" t="s">
        <v>16253</v>
      </c>
      <c r="R1515" s="25" t="s">
        <v>16254</v>
      </c>
      <c r="S1515" s="23" t="s">
        <v>16255</v>
      </c>
      <c r="T1515" s="23"/>
      <c r="U1515" s="25" t="s">
        <v>16182</v>
      </c>
      <c r="V1515" s="23" t="s">
        <v>16244</v>
      </c>
      <c r="W1515" s="25" t="s">
        <v>16245</v>
      </c>
      <c r="X1515" s="25"/>
      <c r="Y1515" s="23" t="s">
        <v>16256</v>
      </c>
      <c r="Z1515" s="23" t="s">
        <v>16249</v>
      </c>
      <c r="AA1515" s="33">
        <v>5</v>
      </c>
      <c r="AB1515" s="295" t="str">
        <f t="shared" si="91"/>
        <v>年間</v>
      </c>
      <c r="AC1515" s="268"/>
      <c r="AD1515" s="167">
        <v>1</v>
      </c>
      <c r="AE1515" s="167">
        <v>16200</v>
      </c>
      <c r="AF1515" s="167">
        <f t="shared" si="85"/>
        <v>16200</v>
      </c>
      <c r="AG1515" s="27">
        <v>42736</v>
      </c>
      <c r="AH1515" s="168">
        <v>42758</v>
      </c>
      <c r="AI1515" s="29" t="str">
        <f t="shared" si="86"/>
        <v>～</v>
      </c>
      <c r="AJ1515" s="169">
        <f t="shared" si="92"/>
        <v>44583</v>
      </c>
      <c r="AK1515" s="132" t="s">
        <v>16186</v>
      </c>
      <c r="AL1515" s="23" t="s">
        <v>16270</v>
      </c>
      <c r="AM1515" s="35">
        <v>42758</v>
      </c>
      <c r="AN1515" s="27"/>
      <c r="AO1515" s="104">
        <v>42761</v>
      </c>
      <c r="AP1515" s="25" t="s">
        <v>16184</v>
      </c>
    </row>
    <row r="1516" spans="1:42" s="74" customFormat="1" ht="24.75" customHeight="1" x14ac:dyDescent="0.15">
      <c r="A1516" s="422">
        <v>1513</v>
      </c>
      <c r="B1516" s="268" t="s">
        <v>16180</v>
      </c>
      <c r="C1516" s="23" t="s">
        <v>1653</v>
      </c>
      <c r="D1516" s="24" t="s">
        <v>7204</v>
      </c>
      <c r="E1516" s="23"/>
      <c r="F1516" s="23"/>
      <c r="G1516" s="25" t="s">
        <v>16182</v>
      </c>
      <c r="H1516" s="23" t="s">
        <v>16244</v>
      </c>
      <c r="I1516" s="23" t="s">
        <v>16247</v>
      </c>
      <c r="J1516" s="25" t="s">
        <v>16246</v>
      </c>
      <c r="K1516" s="25"/>
      <c r="L1516" s="134"/>
      <c r="M1516" s="23" t="s">
        <v>16248</v>
      </c>
      <c r="N1516" s="33" t="s">
        <v>16249</v>
      </c>
      <c r="O1516" s="25" t="s">
        <v>16251</v>
      </c>
      <c r="P1516" s="23" t="s">
        <v>16252</v>
      </c>
      <c r="Q1516" s="25" t="s">
        <v>16253</v>
      </c>
      <c r="R1516" s="25" t="s">
        <v>16254</v>
      </c>
      <c r="S1516" s="23" t="s">
        <v>16255</v>
      </c>
      <c r="T1516" s="23"/>
      <c r="U1516" s="25" t="s">
        <v>16182</v>
      </c>
      <c r="V1516" s="23" t="s">
        <v>16244</v>
      </c>
      <c r="W1516" s="25" t="s">
        <v>16245</v>
      </c>
      <c r="X1516" s="25"/>
      <c r="Y1516" s="23" t="s">
        <v>16256</v>
      </c>
      <c r="Z1516" s="23" t="s">
        <v>16249</v>
      </c>
      <c r="AA1516" s="33">
        <v>5</v>
      </c>
      <c r="AB1516" s="295" t="str">
        <f t="shared" si="91"/>
        <v>年間</v>
      </c>
      <c r="AC1516" s="268"/>
      <c r="AD1516" s="167">
        <v>1</v>
      </c>
      <c r="AE1516" s="167">
        <v>16200</v>
      </c>
      <c r="AF1516" s="167">
        <f t="shared" si="85"/>
        <v>16200</v>
      </c>
      <c r="AG1516" s="27">
        <v>42736</v>
      </c>
      <c r="AH1516" s="168">
        <v>42758</v>
      </c>
      <c r="AI1516" s="29" t="str">
        <f t="shared" si="86"/>
        <v>～</v>
      </c>
      <c r="AJ1516" s="169">
        <f t="shared" si="92"/>
        <v>44583</v>
      </c>
      <c r="AK1516" s="132" t="s">
        <v>7800</v>
      </c>
      <c r="AL1516" s="23" t="s">
        <v>16271</v>
      </c>
      <c r="AM1516" s="35">
        <v>42758</v>
      </c>
      <c r="AN1516" s="27"/>
      <c r="AO1516" s="104">
        <v>42761</v>
      </c>
      <c r="AP1516" s="25" t="s">
        <v>16184</v>
      </c>
    </row>
    <row r="1517" spans="1:42" s="74" customFormat="1" ht="24.75" customHeight="1" x14ac:dyDescent="0.15">
      <c r="A1517" s="422">
        <v>1514</v>
      </c>
      <c r="B1517" s="268" t="s">
        <v>16187</v>
      </c>
      <c r="C1517" s="24" t="s">
        <v>3308</v>
      </c>
      <c r="D1517" s="24" t="s">
        <v>16189</v>
      </c>
      <c r="E1517" s="23"/>
      <c r="F1517" s="23"/>
      <c r="G1517" s="25" t="s">
        <v>16191</v>
      </c>
      <c r="H1517" s="23" t="s">
        <v>16192</v>
      </c>
      <c r="I1517" s="23" t="s">
        <v>16194</v>
      </c>
      <c r="J1517" s="25" t="s">
        <v>16193</v>
      </c>
      <c r="K1517" s="25"/>
      <c r="L1517" s="134"/>
      <c r="M1517" s="23" t="s">
        <v>16195</v>
      </c>
      <c r="N1517" s="33"/>
      <c r="O1517" s="25" t="s">
        <v>6424</v>
      </c>
      <c r="P1517" s="23"/>
      <c r="Q1517" s="25"/>
      <c r="R1517" s="25"/>
      <c r="S1517" s="23"/>
      <c r="T1517" s="23"/>
      <c r="U1517" s="25"/>
      <c r="V1517" s="23"/>
      <c r="W1517" s="25"/>
      <c r="X1517" s="25"/>
      <c r="Y1517" s="23"/>
      <c r="Z1517" s="23"/>
      <c r="AA1517" s="33">
        <v>5</v>
      </c>
      <c r="AB1517" s="295" t="str">
        <f t="shared" si="91"/>
        <v>年間</v>
      </c>
      <c r="AC1517" s="268" t="s">
        <v>14487</v>
      </c>
      <c r="AD1517" s="167">
        <v>1</v>
      </c>
      <c r="AE1517" s="167">
        <v>76500</v>
      </c>
      <c r="AF1517" s="167">
        <f>IF(ISBLANK($AE1517),"",$AE1517*$AD1517)</f>
        <v>76500</v>
      </c>
      <c r="AG1517" s="27">
        <v>42736</v>
      </c>
      <c r="AH1517" s="168">
        <v>42731</v>
      </c>
      <c r="AI1517" s="29" t="str">
        <f t="shared" si="86"/>
        <v>～</v>
      </c>
      <c r="AJ1517" s="169">
        <f t="shared" si="92"/>
        <v>44556</v>
      </c>
      <c r="AK1517" s="23" t="s">
        <v>16197</v>
      </c>
      <c r="AL1517" s="23" t="s">
        <v>16201</v>
      </c>
      <c r="AM1517" s="32">
        <v>42731</v>
      </c>
      <c r="AN1517" s="27"/>
      <c r="AO1517" s="91">
        <v>42754</v>
      </c>
      <c r="AP1517" s="25" t="s">
        <v>16196</v>
      </c>
    </row>
    <row r="1518" spans="1:42" s="74" customFormat="1" ht="24.75" customHeight="1" x14ac:dyDescent="0.15">
      <c r="A1518" s="422">
        <v>1515</v>
      </c>
      <c r="B1518" s="268" t="s">
        <v>16187</v>
      </c>
      <c r="C1518" s="24" t="s">
        <v>3308</v>
      </c>
      <c r="D1518" s="24" t="s">
        <v>16189</v>
      </c>
      <c r="E1518" s="23"/>
      <c r="F1518" s="23"/>
      <c r="G1518" s="25" t="s">
        <v>16191</v>
      </c>
      <c r="H1518" s="23" t="s">
        <v>16192</v>
      </c>
      <c r="I1518" s="23" t="s">
        <v>16194</v>
      </c>
      <c r="J1518" s="25" t="s">
        <v>16193</v>
      </c>
      <c r="K1518" s="25"/>
      <c r="L1518" s="134"/>
      <c r="M1518" s="23" t="s">
        <v>16195</v>
      </c>
      <c r="N1518" s="33"/>
      <c r="O1518" s="25" t="s">
        <v>6424</v>
      </c>
      <c r="P1518" s="23"/>
      <c r="Q1518" s="25"/>
      <c r="R1518" s="25"/>
      <c r="S1518" s="23"/>
      <c r="T1518" s="23"/>
      <c r="U1518" s="25"/>
      <c r="V1518" s="23"/>
      <c r="W1518" s="25"/>
      <c r="X1518" s="25"/>
      <c r="Y1518" s="23"/>
      <c r="Z1518" s="23"/>
      <c r="AA1518" s="33">
        <v>5</v>
      </c>
      <c r="AB1518" s="295" t="str">
        <f t="shared" si="91"/>
        <v>年間</v>
      </c>
      <c r="AC1518" s="268" t="s">
        <v>14487</v>
      </c>
      <c r="AD1518" s="167">
        <v>1</v>
      </c>
      <c r="AE1518" s="179"/>
      <c r="AF1518" s="179" t="str">
        <f t="shared" ref="AF1518:AF1532" si="94">IF(ISBLANK($AE1518),"",$AE1518*$AD1518)</f>
        <v/>
      </c>
      <c r="AG1518" s="27">
        <v>42736</v>
      </c>
      <c r="AH1518" s="168">
        <v>42731</v>
      </c>
      <c r="AI1518" s="29" t="str">
        <f t="shared" si="86"/>
        <v>～</v>
      </c>
      <c r="AJ1518" s="169">
        <f t="shared" si="92"/>
        <v>44556</v>
      </c>
      <c r="AK1518" s="23" t="s">
        <v>16197</v>
      </c>
      <c r="AL1518" s="23" t="s">
        <v>16202</v>
      </c>
      <c r="AM1518" s="32">
        <v>42731</v>
      </c>
      <c r="AN1518" s="27"/>
      <c r="AO1518" s="91">
        <v>42754</v>
      </c>
      <c r="AP1518" s="25" t="s">
        <v>16196</v>
      </c>
    </row>
    <row r="1519" spans="1:42" s="74" customFormat="1" ht="24.75" customHeight="1" x14ac:dyDescent="0.15">
      <c r="A1519" s="422">
        <v>1516</v>
      </c>
      <c r="B1519" s="268" t="s">
        <v>16187</v>
      </c>
      <c r="C1519" s="24" t="s">
        <v>3308</v>
      </c>
      <c r="D1519" s="24" t="s">
        <v>16189</v>
      </c>
      <c r="E1519" s="23"/>
      <c r="F1519" s="23"/>
      <c r="G1519" s="25" t="s">
        <v>16191</v>
      </c>
      <c r="H1519" s="23" t="s">
        <v>16192</v>
      </c>
      <c r="I1519" s="23" t="s">
        <v>16194</v>
      </c>
      <c r="J1519" s="25" t="s">
        <v>16193</v>
      </c>
      <c r="K1519" s="25"/>
      <c r="L1519" s="134"/>
      <c r="M1519" s="23" t="s">
        <v>16195</v>
      </c>
      <c r="N1519" s="33"/>
      <c r="O1519" s="25" t="s">
        <v>6424</v>
      </c>
      <c r="P1519" s="23"/>
      <c r="Q1519" s="25"/>
      <c r="R1519" s="25"/>
      <c r="S1519" s="23"/>
      <c r="T1519" s="23"/>
      <c r="U1519" s="25"/>
      <c r="V1519" s="23"/>
      <c r="W1519" s="25"/>
      <c r="X1519" s="25"/>
      <c r="Y1519" s="23"/>
      <c r="Z1519" s="23"/>
      <c r="AA1519" s="33">
        <v>5</v>
      </c>
      <c r="AB1519" s="295" t="str">
        <f t="shared" si="91"/>
        <v>年間</v>
      </c>
      <c r="AC1519" s="268" t="s">
        <v>14487</v>
      </c>
      <c r="AD1519" s="167">
        <v>1</v>
      </c>
      <c r="AE1519" s="179"/>
      <c r="AF1519" s="179" t="str">
        <f t="shared" si="94"/>
        <v/>
      </c>
      <c r="AG1519" s="27">
        <v>42736</v>
      </c>
      <c r="AH1519" s="168">
        <v>42731</v>
      </c>
      <c r="AI1519" s="29" t="str">
        <f t="shared" si="86"/>
        <v>～</v>
      </c>
      <c r="AJ1519" s="169">
        <f t="shared" si="92"/>
        <v>44556</v>
      </c>
      <c r="AK1519" s="23" t="s">
        <v>16197</v>
      </c>
      <c r="AL1519" s="23" t="s">
        <v>16203</v>
      </c>
      <c r="AM1519" s="32">
        <v>42731</v>
      </c>
      <c r="AN1519" s="27"/>
      <c r="AO1519" s="91">
        <v>42754</v>
      </c>
      <c r="AP1519" s="25" t="s">
        <v>16196</v>
      </c>
    </row>
    <row r="1520" spans="1:42" s="74" customFormat="1" ht="24.75" customHeight="1" x14ac:dyDescent="0.15">
      <c r="A1520" s="422">
        <v>1517</v>
      </c>
      <c r="B1520" s="268" t="s">
        <v>16187</v>
      </c>
      <c r="C1520" s="24" t="s">
        <v>3308</v>
      </c>
      <c r="D1520" s="24" t="s">
        <v>16189</v>
      </c>
      <c r="E1520" s="23"/>
      <c r="F1520" s="23"/>
      <c r="G1520" s="25" t="s">
        <v>16191</v>
      </c>
      <c r="H1520" s="23" t="s">
        <v>16192</v>
      </c>
      <c r="I1520" s="23" t="s">
        <v>16194</v>
      </c>
      <c r="J1520" s="25" t="s">
        <v>16193</v>
      </c>
      <c r="K1520" s="25"/>
      <c r="L1520" s="134"/>
      <c r="M1520" s="23" t="s">
        <v>16195</v>
      </c>
      <c r="N1520" s="33"/>
      <c r="O1520" s="25" t="s">
        <v>6424</v>
      </c>
      <c r="P1520" s="23"/>
      <c r="Q1520" s="25"/>
      <c r="R1520" s="25"/>
      <c r="S1520" s="23"/>
      <c r="T1520" s="23"/>
      <c r="U1520" s="25"/>
      <c r="V1520" s="23"/>
      <c r="W1520" s="25"/>
      <c r="X1520" s="25"/>
      <c r="Y1520" s="23"/>
      <c r="Z1520" s="23"/>
      <c r="AA1520" s="33">
        <v>5</v>
      </c>
      <c r="AB1520" s="295" t="str">
        <f t="shared" si="91"/>
        <v>年間</v>
      </c>
      <c r="AC1520" s="268" t="s">
        <v>14487</v>
      </c>
      <c r="AD1520" s="167">
        <v>1</v>
      </c>
      <c r="AE1520" s="179"/>
      <c r="AF1520" s="179" t="str">
        <f t="shared" si="94"/>
        <v/>
      </c>
      <c r="AG1520" s="27">
        <v>42736</v>
      </c>
      <c r="AH1520" s="168">
        <v>42731</v>
      </c>
      <c r="AI1520" s="29" t="str">
        <f t="shared" si="86"/>
        <v>～</v>
      </c>
      <c r="AJ1520" s="169">
        <f t="shared" si="92"/>
        <v>44556</v>
      </c>
      <c r="AK1520" s="23" t="s">
        <v>16197</v>
      </c>
      <c r="AL1520" s="23" t="s">
        <v>16204</v>
      </c>
      <c r="AM1520" s="32">
        <v>42731</v>
      </c>
      <c r="AN1520" s="27"/>
      <c r="AO1520" s="91">
        <v>42754</v>
      </c>
      <c r="AP1520" s="25" t="s">
        <v>16196</v>
      </c>
    </row>
    <row r="1521" spans="1:42" s="74" customFormat="1" ht="24.75" customHeight="1" x14ac:dyDescent="0.15">
      <c r="A1521" s="422">
        <v>1518</v>
      </c>
      <c r="B1521" s="268" t="s">
        <v>16187</v>
      </c>
      <c r="C1521" s="24" t="s">
        <v>3308</v>
      </c>
      <c r="D1521" s="24" t="s">
        <v>16189</v>
      </c>
      <c r="E1521" s="23"/>
      <c r="F1521" s="23"/>
      <c r="G1521" s="25" t="s">
        <v>16191</v>
      </c>
      <c r="H1521" s="23" t="s">
        <v>16192</v>
      </c>
      <c r="I1521" s="23" t="s">
        <v>16194</v>
      </c>
      <c r="J1521" s="25" t="s">
        <v>16193</v>
      </c>
      <c r="K1521" s="25"/>
      <c r="L1521" s="134"/>
      <c r="M1521" s="23" t="s">
        <v>16195</v>
      </c>
      <c r="N1521" s="33"/>
      <c r="O1521" s="25" t="s">
        <v>6424</v>
      </c>
      <c r="P1521" s="23"/>
      <c r="Q1521" s="25"/>
      <c r="R1521" s="25"/>
      <c r="S1521" s="23"/>
      <c r="T1521" s="23"/>
      <c r="U1521" s="25"/>
      <c r="V1521" s="23"/>
      <c r="W1521" s="25"/>
      <c r="X1521" s="25"/>
      <c r="Y1521" s="23"/>
      <c r="Z1521" s="23"/>
      <c r="AA1521" s="33">
        <v>5</v>
      </c>
      <c r="AB1521" s="295" t="str">
        <f t="shared" si="91"/>
        <v>年間</v>
      </c>
      <c r="AC1521" s="268" t="s">
        <v>14487</v>
      </c>
      <c r="AD1521" s="167">
        <v>1</v>
      </c>
      <c r="AE1521" s="179"/>
      <c r="AF1521" s="179" t="str">
        <f t="shared" si="94"/>
        <v/>
      </c>
      <c r="AG1521" s="27">
        <v>42736</v>
      </c>
      <c r="AH1521" s="168">
        <v>42731</v>
      </c>
      <c r="AI1521" s="29" t="str">
        <f t="shared" si="86"/>
        <v>～</v>
      </c>
      <c r="AJ1521" s="169">
        <f t="shared" si="92"/>
        <v>44556</v>
      </c>
      <c r="AK1521" s="132" t="s">
        <v>16198</v>
      </c>
      <c r="AL1521" s="23" t="s">
        <v>16205</v>
      </c>
      <c r="AM1521" s="32">
        <v>42731</v>
      </c>
      <c r="AN1521" s="27"/>
      <c r="AO1521" s="91">
        <v>42754</v>
      </c>
      <c r="AP1521" s="25" t="s">
        <v>16196</v>
      </c>
    </row>
    <row r="1522" spans="1:42" s="74" customFormat="1" ht="24.75" customHeight="1" x14ac:dyDescent="0.15">
      <c r="A1522" s="422">
        <v>1519</v>
      </c>
      <c r="B1522" s="268" t="s">
        <v>16187</v>
      </c>
      <c r="C1522" s="24" t="s">
        <v>3308</v>
      </c>
      <c r="D1522" s="24" t="s">
        <v>16189</v>
      </c>
      <c r="E1522" s="23"/>
      <c r="F1522" s="23"/>
      <c r="G1522" s="25" t="s">
        <v>16191</v>
      </c>
      <c r="H1522" s="23" t="s">
        <v>16192</v>
      </c>
      <c r="I1522" s="23" t="s">
        <v>16194</v>
      </c>
      <c r="J1522" s="25" t="s">
        <v>16193</v>
      </c>
      <c r="K1522" s="25"/>
      <c r="L1522" s="134"/>
      <c r="M1522" s="23" t="s">
        <v>16195</v>
      </c>
      <c r="N1522" s="33"/>
      <c r="O1522" s="25" t="s">
        <v>6424</v>
      </c>
      <c r="P1522" s="23"/>
      <c r="Q1522" s="25"/>
      <c r="R1522" s="25"/>
      <c r="S1522" s="23"/>
      <c r="T1522" s="23"/>
      <c r="U1522" s="25"/>
      <c r="V1522" s="23"/>
      <c r="W1522" s="25"/>
      <c r="X1522" s="25"/>
      <c r="Y1522" s="23"/>
      <c r="Z1522" s="23"/>
      <c r="AA1522" s="33">
        <v>5</v>
      </c>
      <c r="AB1522" s="295" t="str">
        <f t="shared" si="91"/>
        <v>年間</v>
      </c>
      <c r="AC1522" s="268" t="s">
        <v>14487</v>
      </c>
      <c r="AD1522" s="167">
        <v>1</v>
      </c>
      <c r="AE1522" s="179"/>
      <c r="AF1522" s="179" t="str">
        <f t="shared" si="94"/>
        <v/>
      </c>
      <c r="AG1522" s="27">
        <v>42736</v>
      </c>
      <c r="AH1522" s="168">
        <v>42731</v>
      </c>
      <c r="AI1522" s="29" t="str">
        <f t="shared" si="86"/>
        <v>～</v>
      </c>
      <c r="AJ1522" s="169">
        <f t="shared" si="92"/>
        <v>44556</v>
      </c>
      <c r="AK1522" s="132" t="s">
        <v>16199</v>
      </c>
      <c r="AL1522" s="23" t="s">
        <v>16206</v>
      </c>
      <c r="AM1522" s="32">
        <v>42731</v>
      </c>
      <c r="AN1522" s="27"/>
      <c r="AO1522" s="91">
        <v>42754</v>
      </c>
      <c r="AP1522" s="25" t="s">
        <v>16196</v>
      </c>
    </row>
    <row r="1523" spans="1:42" s="74" customFormat="1" ht="24.75" customHeight="1" x14ac:dyDescent="0.15">
      <c r="A1523" s="422">
        <v>1520</v>
      </c>
      <c r="B1523" s="268" t="s">
        <v>16187</v>
      </c>
      <c r="C1523" s="24" t="s">
        <v>3308</v>
      </c>
      <c r="D1523" s="24" t="s">
        <v>16189</v>
      </c>
      <c r="E1523" s="23"/>
      <c r="F1523" s="23"/>
      <c r="G1523" s="25" t="s">
        <v>16191</v>
      </c>
      <c r="H1523" s="23" t="s">
        <v>16192</v>
      </c>
      <c r="I1523" s="23" t="s">
        <v>16194</v>
      </c>
      <c r="J1523" s="25" t="s">
        <v>16193</v>
      </c>
      <c r="K1523" s="25"/>
      <c r="L1523" s="134"/>
      <c r="M1523" s="23" t="s">
        <v>16195</v>
      </c>
      <c r="N1523" s="33"/>
      <c r="O1523" s="25" t="s">
        <v>6424</v>
      </c>
      <c r="P1523" s="23"/>
      <c r="Q1523" s="25"/>
      <c r="R1523" s="25"/>
      <c r="S1523" s="23"/>
      <c r="T1523" s="23"/>
      <c r="U1523" s="25"/>
      <c r="V1523" s="23"/>
      <c r="W1523" s="25"/>
      <c r="X1523" s="25"/>
      <c r="Y1523" s="23"/>
      <c r="Z1523" s="23"/>
      <c r="AA1523" s="33">
        <v>5</v>
      </c>
      <c r="AB1523" s="295" t="str">
        <f t="shared" si="91"/>
        <v>年間</v>
      </c>
      <c r="AC1523" s="268" t="s">
        <v>14487</v>
      </c>
      <c r="AD1523" s="167">
        <v>1</v>
      </c>
      <c r="AE1523" s="179"/>
      <c r="AF1523" s="179" t="str">
        <f t="shared" si="94"/>
        <v/>
      </c>
      <c r="AG1523" s="27">
        <v>42736</v>
      </c>
      <c r="AH1523" s="168">
        <v>42731</v>
      </c>
      <c r="AI1523" s="29" t="str">
        <f t="shared" si="86"/>
        <v>～</v>
      </c>
      <c r="AJ1523" s="169">
        <f t="shared" si="92"/>
        <v>44556</v>
      </c>
      <c r="AK1523" s="132" t="s">
        <v>16200</v>
      </c>
      <c r="AL1523" s="23" t="s">
        <v>16207</v>
      </c>
      <c r="AM1523" s="32">
        <v>42731</v>
      </c>
      <c r="AN1523" s="27"/>
      <c r="AO1523" s="91">
        <v>42754</v>
      </c>
      <c r="AP1523" s="25" t="s">
        <v>16196</v>
      </c>
    </row>
    <row r="1524" spans="1:42" s="74" customFormat="1" ht="24.75" customHeight="1" x14ac:dyDescent="0.15">
      <c r="A1524" s="422">
        <v>1521</v>
      </c>
      <c r="B1524" s="268" t="s">
        <v>16188</v>
      </c>
      <c r="C1524" s="24" t="s">
        <v>3308</v>
      </c>
      <c r="D1524" s="24" t="s">
        <v>16189</v>
      </c>
      <c r="E1524" s="23"/>
      <c r="F1524" s="23"/>
      <c r="G1524" s="25" t="s">
        <v>16190</v>
      </c>
      <c r="H1524" s="23" t="s">
        <v>16209</v>
      </c>
      <c r="I1524" s="23" t="s">
        <v>16194</v>
      </c>
      <c r="J1524" s="25" t="s">
        <v>16208</v>
      </c>
      <c r="K1524" s="25"/>
      <c r="L1524" s="134"/>
      <c r="M1524" s="23" t="s">
        <v>16210</v>
      </c>
      <c r="N1524" s="33"/>
      <c r="O1524" s="25" t="s">
        <v>6424</v>
      </c>
      <c r="P1524" s="23"/>
      <c r="Q1524" s="25"/>
      <c r="R1524" s="25"/>
      <c r="S1524" s="23"/>
      <c r="T1524" s="23"/>
      <c r="U1524" s="25"/>
      <c r="V1524" s="23"/>
      <c r="W1524" s="25"/>
      <c r="X1524" s="25"/>
      <c r="Y1524" s="23"/>
      <c r="Z1524" s="23"/>
      <c r="AA1524" s="33">
        <v>5</v>
      </c>
      <c r="AB1524" s="295" t="str">
        <f t="shared" si="91"/>
        <v>年間</v>
      </c>
      <c r="AC1524" s="268" t="s">
        <v>14487</v>
      </c>
      <c r="AD1524" s="167">
        <v>1</v>
      </c>
      <c r="AE1524" s="167">
        <v>76500</v>
      </c>
      <c r="AF1524" s="167">
        <f>IF(ISBLANK($AE1524),"",$AE1524*$AD1524)</f>
        <v>76500</v>
      </c>
      <c r="AG1524" s="27">
        <v>42736</v>
      </c>
      <c r="AH1524" s="168">
        <v>42721</v>
      </c>
      <c r="AI1524" s="29" t="str">
        <f t="shared" si="86"/>
        <v>～</v>
      </c>
      <c r="AJ1524" s="169">
        <f t="shared" si="92"/>
        <v>44546</v>
      </c>
      <c r="AK1524" s="23" t="s">
        <v>16212</v>
      </c>
      <c r="AL1524" s="23" t="s">
        <v>16213</v>
      </c>
      <c r="AM1524" s="32">
        <v>42721</v>
      </c>
      <c r="AN1524" s="27"/>
      <c r="AO1524" s="91">
        <v>42754</v>
      </c>
      <c r="AP1524" s="25" t="s">
        <v>16211</v>
      </c>
    </row>
    <row r="1525" spans="1:42" s="74" customFormat="1" ht="24.75" customHeight="1" x14ac:dyDescent="0.15">
      <c r="A1525" s="422">
        <v>1522</v>
      </c>
      <c r="B1525" s="268" t="s">
        <v>16188</v>
      </c>
      <c r="C1525" s="24" t="s">
        <v>3308</v>
      </c>
      <c r="D1525" s="24" t="s">
        <v>16189</v>
      </c>
      <c r="E1525" s="23"/>
      <c r="F1525" s="23"/>
      <c r="G1525" s="25" t="s">
        <v>16190</v>
      </c>
      <c r="H1525" s="23" t="s">
        <v>16209</v>
      </c>
      <c r="I1525" s="23" t="s">
        <v>16194</v>
      </c>
      <c r="J1525" s="25" t="s">
        <v>16208</v>
      </c>
      <c r="K1525" s="25"/>
      <c r="L1525" s="134"/>
      <c r="M1525" s="23" t="s">
        <v>16210</v>
      </c>
      <c r="N1525" s="33"/>
      <c r="O1525" s="25" t="s">
        <v>6424</v>
      </c>
      <c r="P1525" s="23"/>
      <c r="Q1525" s="25"/>
      <c r="R1525" s="25"/>
      <c r="S1525" s="23"/>
      <c r="T1525" s="23"/>
      <c r="U1525" s="25"/>
      <c r="V1525" s="23"/>
      <c r="W1525" s="25"/>
      <c r="X1525" s="25"/>
      <c r="Y1525" s="23"/>
      <c r="Z1525" s="23"/>
      <c r="AA1525" s="33">
        <v>5</v>
      </c>
      <c r="AB1525" s="295" t="str">
        <f t="shared" si="91"/>
        <v>年間</v>
      </c>
      <c r="AC1525" s="268" t="s">
        <v>14487</v>
      </c>
      <c r="AD1525" s="167">
        <v>1</v>
      </c>
      <c r="AE1525" s="179"/>
      <c r="AF1525" s="179" t="str">
        <f t="shared" si="94"/>
        <v/>
      </c>
      <c r="AG1525" s="27">
        <v>42736</v>
      </c>
      <c r="AH1525" s="168">
        <v>42721</v>
      </c>
      <c r="AI1525" s="29" t="str">
        <f t="shared" si="86"/>
        <v>～</v>
      </c>
      <c r="AJ1525" s="169">
        <f t="shared" si="92"/>
        <v>44546</v>
      </c>
      <c r="AK1525" s="23" t="s">
        <v>16212</v>
      </c>
      <c r="AL1525" s="23" t="s">
        <v>16214</v>
      </c>
      <c r="AM1525" s="32">
        <v>42721</v>
      </c>
      <c r="AN1525" s="27"/>
      <c r="AO1525" s="91">
        <v>42754</v>
      </c>
      <c r="AP1525" s="25" t="s">
        <v>16211</v>
      </c>
    </row>
    <row r="1526" spans="1:42" s="74" customFormat="1" ht="24.75" customHeight="1" x14ac:dyDescent="0.15">
      <c r="A1526" s="422">
        <v>1523</v>
      </c>
      <c r="B1526" s="268" t="s">
        <v>16188</v>
      </c>
      <c r="C1526" s="24" t="s">
        <v>3308</v>
      </c>
      <c r="D1526" s="24" t="s">
        <v>16189</v>
      </c>
      <c r="E1526" s="23"/>
      <c r="F1526" s="23"/>
      <c r="G1526" s="25" t="s">
        <v>16190</v>
      </c>
      <c r="H1526" s="23" t="s">
        <v>16209</v>
      </c>
      <c r="I1526" s="23" t="s">
        <v>16194</v>
      </c>
      <c r="J1526" s="25" t="s">
        <v>16208</v>
      </c>
      <c r="K1526" s="25"/>
      <c r="L1526" s="134"/>
      <c r="M1526" s="23" t="s">
        <v>16210</v>
      </c>
      <c r="N1526" s="33"/>
      <c r="O1526" s="25" t="s">
        <v>6424</v>
      </c>
      <c r="P1526" s="23"/>
      <c r="Q1526" s="25"/>
      <c r="R1526" s="25"/>
      <c r="S1526" s="23"/>
      <c r="T1526" s="23"/>
      <c r="U1526" s="25"/>
      <c r="V1526" s="23"/>
      <c r="W1526" s="25"/>
      <c r="X1526" s="25"/>
      <c r="Y1526" s="23"/>
      <c r="Z1526" s="23"/>
      <c r="AA1526" s="33">
        <v>5</v>
      </c>
      <c r="AB1526" s="295" t="str">
        <f t="shared" si="91"/>
        <v>年間</v>
      </c>
      <c r="AC1526" s="268" t="s">
        <v>14487</v>
      </c>
      <c r="AD1526" s="167">
        <v>1</v>
      </c>
      <c r="AE1526" s="179"/>
      <c r="AF1526" s="179" t="str">
        <f t="shared" si="94"/>
        <v/>
      </c>
      <c r="AG1526" s="27">
        <v>42736</v>
      </c>
      <c r="AH1526" s="168">
        <v>42721</v>
      </c>
      <c r="AI1526" s="29" t="str">
        <f t="shared" si="86"/>
        <v>～</v>
      </c>
      <c r="AJ1526" s="169">
        <f t="shared" si="92"/>
        <v>44546</v>
      </c>
      <c r="AK1526" s="23" t="s">
        <v>16212</v>
      </c>
      <c r="AL1526" s="23" t="s">
        <v>16215</v>
      </c>
      <c r="AM1526" s="32">
        <v>42721</v>
      </c>
      <c r="AN1526" s="27"/>
      <c r="AO1526" s="91">
        <v>42754</v>
      </c>
      <c r="AP1526" s="25" t="s">
        <v>16211</v>
      </c>
    </row>
    <row r="1527" spans="1:42" s="74" customFormat="1" ht="24.75" customHeight="1" x14ac:dyDescent="0.15">
      <c r="A1527" s="422">
        <v>1524</v>
      </c>
      <c r="B1527" s="268" t="s">
        <v>16188</v>
      </c>
      <c r="C1527" s="24" t="s">
        <v>3308</v>
      </c>
      <c r="D1527" s="24" t="s">
        <v>16189</v>
      </c>
      <c r="E1527" s="23"/>
      <c r="F1527" s="23"/>
      <c r="G1527" s="25" t="s">
        <v>16190</v>
      </c>
      <c r="H1527" s="23" t="s">
        <v>16209</v>
      </c>
      <c r="I1527" s="23" t="s">
        <v>16194</v>
      </c>
      <c r="J1527" s="25" t="s">
        <v>16208</v>
      </c>
      <c r="K1527" s="25"/>
      <c r="L1527" s="134"/>
      <c r="M1527" s="23" t="s">
        <v>16210</v>
      </c>
      <c r="N1527" s="33"/>
      <c r="O1527" s="25" t="s">
        <v>6424</v>
      </c>
      <c r="P1527" s="23"/>
      <c r="Q1527" s="25"/>
      <c r="R1527" s="25"/>
      <c r="S1527" s="23"/>
      <c r="T1527" s="23"/>
      <c r="U1527" s="25"/>
      <c r="V1527" s="23"/>
      <c r="W1527" s="25"/>
      <c r="X1527" s="25"/>
      <c r="Y1527" s="23"/>
      <c r="Z1527" s="23"/>
      <c r="AA1527" s="33">
        <v>5</v>
      </c>
      <c r="AB1527" s="295" t="str">
        <f t="shared" si="91"/>
        <v>年間</v>
      </c>
      <c r="AC1527" s="268" t="s">
        <v>14487</v>
      </c>
      <c r="AD1527" s="167">
        <v>1</v>
      </c>
      <c r="AE1527" s="179"/>
      <c r="AF1527" s="179" t="str">
        <f t="shared" si="94"/>
        <v/>
      </c>
      <c r="AG1527" s="27">
        <v>42736</v>
      </c>
      <c r="AH1527" s="168">
        <v>42721</v>
      </c>
      <c r="AI1527" s="29" t="str">
        <f t="shared" si="86"/>
        <v>～</v>
      </c>
      <c r="AJ1527" s="169">
        <f t="shared" si="92"/>
        <v>44546</v>
      </c>
      <c r="AK1527" s="23" t="s">
        <v>16212</v>
      </c>
      <c r="AL1527" s="23" t="s">
        <v>16216</v>
      </c>
      <c r="AM1527" s="32">
        <v>42721</v>
      </c>
      <c r="AN1527" s="27"/>
      <c r="AO1527" s="91">
        <v>42754</v>
      </c>
      <c r="AP1527" s="25" t="s">
        <v>16211</v>
      </c>
    </row>
    <row r="1528" spans="1:42" s="74" customFormat="1" ht="24.75" customHeight="1" x14ac:dyDescent="0.15">
      <c r="A1528" s="422">
        <v>1525</v>
      </c>
      <c r="B1528" s="268" t="s">
        <v>16188</v>
      </c>
      <c r="C1528" s="24" t="s">
        <v>3308</v>
      </c>
      <c r="D1528" s="24" t="s">
        <v>16189</v>
      </c>
      <c r="E1528" s="23"/>
      <c r="F1528" s="23"/>
      <c r="G1528" s="25" t="s">
        <v>16190</v>
      </c>
      <c r="H1528" s="23" t="s">
        <v>16209</v>
      </c>
      <c r="I1528" s="23" t="s">
        <v>16194</v>
      </c>
      <c r="J1528" s="25" t="s">
        <v>16208</v>
      </c>
      <c r="K1528" s="25"/>
      <c r="L1528" s="134"/>
      <c r="M1528" s="23" t="s">
        <v>16210</v>
      </c>
      <c r="N1528" s="33"/>
      <c r="O1528" s="25" t="s">
        <v>6424</v>
      </c>
      <c r="P1528" s="23"/>
      <c r="Q1528" s="25"/>
      <c r="R1528" s="25"/>
      <c r="S1528" s="23"/>
      <c r="T1528" s="23"/>
      <c r="U1528" s="25"/>
      <c r="V1528" s="23"/>
      <c r="W1528" s="25"/>
      <c r="X1528" s="25"/>
      <c r="Y1528" s="23"/>
      <c r="Z1528" s="23"/>
      <c r="AA1528" s="33">
        <v>5</v>
      </c>
      <c r="AB1528" s="295" t="str">
        <f t="shared" si="91"/>
        <v>年間</v>
      </c>
      <c r="AC1528" s="268" t="s">
        <v>14487</v>
      </c>
      <c r="AD1528" s="167">
        <v>1</v>
      </c>
      <c r="AE1528" s="179"/>
      <c r="AF1528" s="179" t="str">
        <f t="shared" si="94"/>
        <v/>
      </c>
      <c r="AG1528" s="27">
        <v>42736</v>
      </c>
      <c r="AH1528" s="168">
        <v>42721</v>
      </c>
      <c r="AI1528" s="29" t="str">
        <f t="shared" si="86"/>
        <v>～</v>
      </c>
      <c r="AJ1528" s="169">
        <f t="shared" si="92"/>
        <v>44546</v>
      </c>
      <c r="AK1528" s="23" t="s">
        <v>16212</v>
      </c>
      <c r="AL1528" s="23" t="s">
        <v>16218</v>
      </c>
      <c r="AM1528" s="32">
        <v>42721</v>
      </c>
      <c r="AN1528" s="27"/>
      <c r="AO1528" s="91">
        <v>42754</v>
      </c>
      <c r="AP1528" s="25" t="s">
        <v>16211</v>
      </c>
    </row>
    <row r="1529" spans="1:42" s="74" customFormat="1" ht="24.75" customHeight="1" x14ac:dyDescent="0.15">
      <c r="A1529" s="422">
        <v>1526</v>
      </c>
      <c r="B1529" s="268" t="s">
        <v>16188</v>
      </c>
      <c r="C1529" s="24" t="s">
        <v>3308</v>
      </c>
      <c r="D1529" s="24" t="s">
        <v>16189</v>
      </c>
      <c r="E1529" s="23"/>
      <c r="F1529" s="23"/>
      <c r="G1529" s="25" t="s">
        <v>16190</v>
      </c>
      <c r="H1529" s="23" t="s">
        <v>16209</v>
      </c>
      <c r="I1529" s="23" t="s">
        <v>16194</v>
      </c>
      <c r="J1529" s="25" t="s">
        <v>16208</v>
      </c>
      <c r="K1529" s="25"/>
      <c r="L1529" s="134"/>
      <c r="M1529" s="23" t="s">
        <v>16210</v>
      </c>
      <c r="N1529" s="33"/>
      <c r="O1529" s="25" t="s">
        <v>6424</v>
      </c>
      <c r="P1529" s="23"/>
      <c r="Q1529" s="25"/>
      <c r="R1529" s="25"/>
      <c r="S1529" s="23"/>
      <c r="T1529" s="23"/>
      <c r="U1529" s="25"/>
      <c r="V1529" s="23"/>
      <c r="W1529" s="25"/>
      <c r="X1529" s="25"/>
      <c r="Y1529" s="23"/>
      <c r="Z1529" s="23"/>
      <c r="AA1529" s="33">
        <v>5</v>
      </c>
      <c r="AB1529" s="295" t="str">
        <f t="shared" si="91"/>
        <v>年間</v>
      </c>
      <c r="AC1529" s="268" t="s">
        <v>14487</v>
      </c>
      <c r="AD1529" s="167">
        <v>1</v>
      </c>
      <c r="AE1529" s="179"/>
      <c r="AF1529" s="179" t="str">
        <f t="shared" si="94"/>
        <v/>
      </c>
      <c r="AG1529" s="27">
        <v>42736</v>
      </c>
      <c r="AH1529" s="168">
        <v>42721</v>
      </c>
      <c r="AI1529" s="29" t="str">
        <f t="shared" si="86"/>
        <v>～</v>
      </c>
      <c r="AJ1529" s="169">
        <f t="shared" si="92"/>
        <v>44546</v>
      </c>
      <c r="AK1529" s="23" t="s">
        <v>16212</v>
      </c>
      <c r="AL1529" s="23" t="s">
        <v>16217</v>
      </c>
      <c r="AM1529" s="32">
        <v>42721</v>
      </c>
      <c r="AN1529" s="27"/>
      <c r="AO1529" s="91">
        <v>42754</v>
      </c>
      <c r="AP1529" s="25" t="s">
        <v>16211</v>
      </c>
    </row>
    <row r="1530" spans="1:42" s="74" customFormat="1" ht="24.75" customHeight="1" x14ac:dyDescent="0.15">
      <c r="A1530" s="422">
        <v>1527</v>
      </c>
      <c r="B1530" s="268" t="s">
        <v>16188</v>
      </c>
      <c r="C1530" s="24" t="s">
        <v>3308</v>
      </c>
      <c r="D1530" s="24" t="s">
        <v>16189</v>
      </c>
      <c r="E1530" s="23"/>
      <c r="F1530" s="23"/>
      <c r="G1530" s="25" t="s">
        <v>16190</v>
      </c>
      <c r="H1530" s="23" t="s">
        <v>16209</v>
      </c>
      <c r="I1530" s="23" t="s">
        <v>16194</v>
      </c>
      <c r="J1530" s="25" t="s">
        <v>16208</v>
      </c>
      <c r="K1530" s="25"/>
      <c r="L1530" s="134"/>
      <c r="M1530" s="23" t="s">
        <v>16210</v>
      </c>
      <c r="N1530" s="33"/>
      <c r="O1530" s="25" t="s">
        <v>6424</v>
      </c>
      <c r="P1530" s="23"/>
      <c r="Q1530" s="25"/>
      <c r="R1530" s="25"/>
      <c r="S1530" s="23"/>
      <c r="T1530" s="23"/>
      <c r="U1530" s="25"/>
      <c r="V1530" s="23"/>
      <c r="W1530" s="25"/>
      <c r="X1530" s="25"/>
      <c r="Y1530" s="23"/>
      <c r="Z1530" s="23"/>
      <c r="AA1530" s="33">
        <v>5</v>
      </c>
      <c r="AB1530" s="295" t="str">
        <f t="shared" si="91"/>
        <v>年間</v>
      </c>
      <c r="AC1530" s="268" t="s">
        <v>14487</v>
      </c>
      <c r="AD1530" s="167">
        <v>1</v>
      </c>
      <c r="AE1530" s="179"/>
      <c r="AF1530" s="179" t="str">
        <f t="shared" si="94"/>
        <v/>
      </c>
      <c r="AG1530" s="27">
        <v>42736</v>
      </c>
      <c r="AH1530" s="168">
        <v>42721</v>
      </c>
      <c r="AI1530" s="29" t="str">
        <f t="shared" si="86"/>
        <v>～</v>
      </c>
      <c r="AJ1530" s="169">
        <f t="shared" si="92"/>
        <v>44546</v>
      </c>
      <c r="AK1530" s="23" t="s">
        <v>16198</v>
      </c>
      <c r="AL1530" s="23" t="s">
        <v>16219</v>
      </c>
      <c r="AM1530" s="32">
        <v>42721</v>
      </c>
      <c r="AN1530" s="27"/>
      <c r="AO1530" s="91">
        <v>42754</v>
      </c>
      <c r="AP1530" s="25" t="s">
        <v>16211</v>
      </c>
    </row>
    <row r="1531" spans="1:42" s="74" customFormat="1" ht="24.75" customHeight="1" x14ac:dyDescent="0.15">
      <c r="A1531" s="422">
        <v>1528</v>
      </c>
      <c r="B1531" s="268" t="s">
        <v>16188</v>
      </c>
      <c r="C1531" s="24" t="s">
        <v>3308</v>
      </c>
      <c r="D1531" s="24" t="s">
        <v>16189</v>
      </c>
      <c r="E1531" s="23"/>
      <c r="F1531" s="23"/>
      <c r="G1531" s="25" t="s">
        <v>16190</v>
      </c>
      <c r="H1531" s="23" t="s">
        <v>16209</v>
      </c>
      <c r="I1531" s="23" t="s">
        <v>16194</v>
      </c>
      <c r="J1531" s="25" t="s">
        <v>16208</v>
      </c>
      <c r="K1531" s="25"/>
      <c r="L1531" s="134"/>
      <c r="M1531" s="23" t="s">
        <v>16210</v>
      </c>
      <c r="N1531" s="33"/>
      <c r="O1531" s="25" t="s">
        <v>6424</v>
      </c>
      <c r="P1531" s="23"/>
      <c r="Q1531" s="25"/>
      <c r="R1531" s="25"/>
      <c r="S1531" s="23"/>
      <c r="T1531" s="23"/>
      <c r="U1531" s="25"/>
      <c r="V1531" s="23"/>
      <c r="W1531" s="25"/>
      <c r="X1531" s="25"/>
      <c r="Y1531" s="23"/>
      <c r="Z1531" s="23"/>
      <c r="AA1531" s="33">
        <v>5</v>
      </c>
      <c r="AB1531" s="295" t="str">
        <f t="shared" si="91"/>
        <v>年間</v>
      </c>
      <c r="AC1531" s="268" t="s">
        <v>14487</v>
      </c>
      <c r="AD1531" s="167">
        <v>1</v>
      </c>
      <c r="AE1531" s="179"/>
      <c r="AF1531" s="179" t="str">
        <f t="shared" si="94"/>
        <v/>
      </c>
      <c r="AG1531" s="27">
        <v>42736</v>
      </c>
      <c r="AH1531" s="168">
        <v>42721</v>
      </c>
      <c r="AI1531" s="29" t="str">
        <f t="shared" si="86"/>
        <v>～</v>
      </c>
      <c r="AJ1531" s="169">
        <f t="shared" si="92"/>
        <v>44546</v>
      </c>
      <c r="AK1531" s="23" t="s">
        <v>16199</v>
      </c>
      <c r="AL1531" s="23" t="s">
        <v>16220</v>
      </c>
      <c r="AM1531" s="32">
        <v>42721</v>
      </c>
      <c r="AN1531" s="27"/>
      <c r="AO1531" s="91">
        <v>42754</v>
      </c>
      <c r="AP1531" s="25" t="s">
        <v>16211</v>
      </c>
    </row>
    <row r="1532" spans="1:42" s="74" customFormat="1" ht="24.75" customHeight="1" x14ac:dyDescent="0.15">
      <c r="A1532" s="422">
        <v>1529</v>
      </c>
      <c r="B1532" s="268" t="s">
        <v>16188</v>
      </c>
      <c r="C1532" s="24" t="s">
        <v>3308</v>
      </c>
      <c r="D1532" s="24" t="s">
        <v>16189</v>
      </c>
      <c r="E1532" s="23"/>
      <c r="F1532" s="23"/>
      <c r="G1532" s="25" t="s">
        <v>16190</v>
      </c>
      <c r="H1532" s="23" t="s">
        <v>16209</v>
      </c>
      <c r="I1532" s="23" t="s">
        <v>16194</v>
      </c>
      <c r="J1532" s="25" t="s">
        <v>16208</v>
      </c>
      <c r="K1532" s="25"/>
      <c r="L1532" s="134"/>
      <c r="M1532" s="23" t="s">
        <v>16210</v>
      </c>
      <c r="N1532" s="33"/>
      <c r="O1532" s="25" t="s">
        <v>6424</v>
      </c>
      <c r="P1532" s="23"/>
      <c r="Q1532" s="25"/>
      <c r="R1532" s="25"/>
      <c r="S1532" s="23"/>
      <c r="T1532" s="23"/>
      <c r="U1532" s="25"/>
      <c r="V1532" s="23"/>
      <c r="W1532" s="25"/>
      <c r="X1532" s="25"/>
      <c r="Y1532" s="23"/>
      <c r="Z1532" s="23"/>
      <c r="AA1532" s="33">
        <v>5</v>
      </c>
      <c r="AB1532" s="295" t="str">
        <f t="shared" si="91"/>
        <v>年間</v>
      </c>
      <c r="AC1532" s="268" t="s">
        <v>14487</v>
      </c>
      <c r="AD1532" s="167">
        <v>1</v>
      </c>
      <c r="AE1532" s="179"/>
      <c r="AF1532" s="179" t="str">
        <f t="shared" si="94"/>
        <v/>
      </c>
      <c r="AG1532" s="27">
        <v>42736</v>
      </c>
      <c r="AH1532" s="168">
        <v>42721</v>
      </c>
      <c r="AI1532" s="29" t="str">
        <f t="shared" si="86"/>
        <v>～</v>
      </c>
      <c r="AJ1532" s="169">
        <f t="shared" si="92"/>
        <v>44546</v>
      </c>
      <c r="AK1532" s="23" t="s">
        <v>16200</v>
      </c>
      <c r="AL1532" s="23" t="s">
        <v>16221</v>
      </c>
      <c r="AM1532" s="32">
        <v>42721</v>
      </c>
      <c r="AN1532" s="27"/>
      <c r="AO1532" s="91">
        <v>42754</v>
      </c>
      <c r="AP1532" s="25" t="s">
        <v>16211</v>
      </c>
    </row>
    <row r="1533" spans="1:42" s="74" customFormat="1" ht="24.75" customHeight="1" x14ac:dyDescent="0.15">
      <c r="A1533" s="422">
        <v>1530</v>
      </c>
      <c r="B1533" s="268" t="s">
        <v>16274</v>
      </c>
      <c r="C1533" s="23" t="s">
        <v>5707</v>
      </c>
      <c r="D1533" s="24" t="s">
        <v>15434</v>
      </c>
      <c r="E1533" s="23"/>
      <c r="F1533" s="23"/>
      <c r="G1533" s="25" t="s">
        <v>16273</v>
      </c>
      <c r="H1533" s="23"/>
      <c r="I1533" s="23"/>
      <c r="J1533" s="25"/>
      <c r="K1533" s="25"/>
      <c r="L1533" s="134"/>
      <c r="M1533" s="23"/>
      <c r="N1533" s="33"/>
      <c r="O1533" s="25" t="s">
        <v>7465</v>
      </c>
      <c r="P1533" s="23"/>
      <c r="Q1533" s="25"/>
      <c r="R1533" s="25"/>
      <c r="S1533" s="23"/>
      <c r="T1533" s="23"/>
      <c r="U1533" s="25"/>
      <c r="V1533" s="23"/>
      <c r="W1533" s="25"/>
      <c r="X1533" s="25"/>
      <c r="Y1533" s="23"/>
      <c r="Z1533" s="23"/>
      <c r="AA1533" s="33">
        <v>5</v>
      </c>
      <c r="AB1533" s="295" t="str">
        <f>IF(ISBLANK($AA1533),"","年間")</f>
        <v>年間</v>
      </c>
      <c r="AC1533" s="268"/>
      <c r="AD1533" s="167">
        <v>1</v>
      </c>
      <c r="AE1533" s="167">
        <v>52200</v>
      </c>
      <c r="AF1533" s="167">
        <f t="shared" si="85"/>
        <v>52200</v>
      </c>
      <c r="AG1533" s="27">
        <v>42736</v>
      </c>
      <c r="AH1533" s="168">
        <v>42767</v>
      </c>
      <c r="AI1533" s="29" t="str">
        <f t="shared" si="86"/>
        <v>～</v>
      </c>
      <c r="AJ1533" s="169">
        <f t="shared" si="92"/>
        <v>44592</v>
      </c>
      <c r="AK1533" s="23" t="s">
        <v>5457</v>
      </c>
      <c r="AL1533" s="23"/>
      <c r="AM1533" s="35">
        <v>42767</v>
      </c>
      <c r="AN1533" s="265"/>
      <c r="AO1533" s="104"/>
      <c r="AP1533" s="25" t="s">
        <v>16275</v>
      </c>
    </row>
    <row r="1534" spans="1:42" s="74" customFormat="1" ht="24.75" customHeight="1" x14ac:dyDescent="0.15">
      <c r="A1534" s="422">
        <v>1531</v>
      </c>
      <c r="B1534" s="268" t="s">
        <v>16316</v>
      </c>
      <c r="C1534" s="23" t="s">
        <v>15384</v>
      </c>
      <c r="D1534" s="24" t="s">
        <v>16317</v>
      </c>
      <c r="E1534" s="23"/>
      <c r="F1534" s="23"/>
      <c r="G1534" s="25" t="s">
        <v>16361</v>
      </c>
      <c r="H1534" s="23" t="s">
        <v>16362</v>
      </c>
      <c r="I1534" s="23" t="s">
        <v>16364</v>
      </c>
      <c r="J1534" s="25" t="s">
        <v>16363</v>
      </c>
      <c r="K1534" s="25" t="s">
        <v>16365</v>
      </c>
      <c r="L1534" s="134"/>
      <c r="M1534" s="23" t="s">
        <v>16366</v>
      </c>
      <c r="N1534" s="33" t="s">
        <v>16367</v>
      </c>
      <c r="O1534" s="25" t="s">
        <v>15404</v>
      </c>
      <c r="P1534" s="23" t="s">
        <v>16369</v>
      </c>
      <c r="Q1534" s="25" t="s">
        <v>16371</v>
      </c>
      <c r="R1534" s="58" t="s">
        <v>16373</v>
      </c>
      <c r="S1534" s="23" t="s">
        <v>16375</v>
      </c>
      <c r="T1534" s="23"/>
      <c r="U1534" s="25" t="s">
        <v>8319</v>
      </c>
      <c r="V1534" s="23" t="s">
        <v>16368</v>
      </c>
      <c r="W1534" s="25" t="s">
        <v>16370</v>
      </c>
      <c r="X1534" s="25" t="s">
        <v>16372</v>
      </c>
      <c r="Y1534" s="23" t="s">
        <v>16374</v>
      </c>
      <c r="Z1534" s="23"/>
      <c r="AA1534" s="33">
        <v>4</v>
      </c>
      <c r="AB1534" s="295" t="str">
        <f t="shared" ref="AB1534:AB1866" si="95">IF(ISBLANK($AA1534),"","年間")</f>
        <v>年間</v>
      </c>
      <c r="AC1534" s="268"/>
      <c r="AD1534" s="167">
        <v>1</v>
      </c>
      <c r="AE1534" s="167">
        <v>7680</v>
      </c>
      <c r="AF1534" s="167">
        <f t="shared" si="85"/>
        <v>7680</v>
      </c>
      <c r="AG1534" s="27">
        <v>42767</v>
      </c>
      <c r="AH1534" s="168">
        <v>42765</v>
      </c>
      <c r="AI1534" s="29" t="str">
        <f t="shared" si="86"/>
        <v>～</v>
      </c>
      <c r="AJ1534" s="169">
        <f t="shared" si="92"/>
        <v>44225</v>
      </c>
      <c r="AK1534" s="132" t="s">
        <v>16318</v>
      </c>
      <c r="AL1534" s="23" t="s">
        <v>16376</v>
      </c>
      <c r="AM1534" s="32">
        <v>42745</v>
      </c>
      <c r="AN1534" s="27"/>
      <c r="AO1534" s="91">
        <v>42769</v>
      </c>
      <c r="AP1534" s="25" t="s">
        <v>16319</v>
      </c>
    </row>
    <row r="1535" spans="1:42" s="74" customFormat="1" ht="24.75" customHeight="1" x14ac:dyDescent="0.15">
      <c r="A1535" s="422">
        <v>1532</v>
      </c>
      <c r="B1535" s="268" t="s">
        <v>16315</v>
      </c>
      <c r="C1535" s="23" t="s">
        <v>15384</v>
      </c>
      <c r="D1535" s="24" t="s">
        <v>16317</v>
      </c>
      <c r="E1535" s="23"/>
      <c r="F1535" s="23"/>
      <c r="G1535" s="25" t="s">
        <v>16361</v>
      </c>
      <c r="H1535" s="23" t="s">
        <v>16362</v>
      </c>
      <c r="I1535" s="23" t="s">
        <v>16364</v>
      </c>
      <c r="J1535" s="25" t="s">
        <v>16363</v>
      </c>
      <c r="K1535" s="25" t="s">
        <v>16365</v>
      </c>
      <c r="L1535" s="134"/>
      <c r="M1535" s="23" t="s">
        <v>16366</v>
      </c>
      <c r="N1535" s="33" t="s">
        <v>16367</v>
      </c>
      <c r="O1535" s="25" t="s">
        <v>7858</v>
      </c>
      <c r="P1535" s="23" t="s">
        <v>16369</v>
      </c>
      <c r="Q1535" s="25" t="s">
        <v>16371</v>
      </c>
      <c r="R1535" s="58" t="s">
        <v>16373</v>
      </c>
      <c r="S1535" s="23" t="s">
        <v>16375</v>
      </c>
      <c r="T1535" s="23"/>
      <c r="U1535" s="25" t="s">
        <v>8319</v>
      </c>
      <c r="V1535" s="23" t="s">
        <v>16368</v>
      </c>
      <c r="W1535" s="25" t="s">
        <v>16370</v>
      </c>
      <c r="X1535" s="25" t="s">
        <v>16372</v>
      </c>
      <c r="Y1535" s="23" t="s">
        <v>16374</v>
      </c>
      <c r="Z1535" s="23"/>
      <c r="AA1535" s="33">
        <v>4</v>
      </c>
      <c r="AB1535" s="295" t="str">
        <f t="shared" si="95"/>
        <v>年間</v>
      </c>
      <c r="AC1535" s="268"/>
      <c r="AD1535" s="167">
        <v>1</v>
      </c>
      <c r="AE1535" s="167">
        <v>7680</v>
      </c>
      <c r="AF1535" s="167">
        <f t="shared" si="85"/>
        <v>7680</v>
      </c>
      <c r="AG1535" s="27">
        <v>42767</v>
      </c>
      <c r="AH1535" s="168">
        <v>42765</v>
      </c>
      <c r="AI1535" s="29" t="str">
        <f t="shared" si="86"/>
        <v>～</v>
      </c>
      <c r="AJ1535" s="169">
        <f t="shared" si="92"/>
        <v>44225</v>
      </c>
      <c r="AK1535" s="132" t="s">
        <v>7938</v>
      </c>
      <c r="AL1535" s="23" t="s">
        <v>16377</v>
      </c>
      <c r="AM1535" s="32">
        <v>42745</v>
      </c>
      <c r="AN1535" s="27"/>
      <c r="AO1535" s="91">
        <v>42769</v>
      </c>
      <c r="AP1535" s="25" t="s">
        <v>16319</v>
      </c>
    </row>
    <row r="1536" spans="1:42" s="74" customFormat="1" ht="24.75" customHeight="1" x14ac:dyDescent="0.15">
      <c r="A1536" s="422">
        <v>1533</v>
      </c>
      <c r="B1536" s="268" t="s">
        <v>16430</v>
      </c>
      <c r="C1536" s="23" t="s">
        <v>16431</v>
      </c>
      <c r="D1536" s="24" t="s">
        <v>5708</v>
      </c>
      <c r="E1536" s="23"/>
      <c r="F1536" s="23"/>
      <c r="G1536" s="25" t="s">
        <v>16437</v>
      </c>
      <c r="H1536" s="23" t="s">
        <v>16438</v>
      </c>
      <c r="I1536" s="23" t="s">
        <v>16440</v>
      </c>
      <c r="J1536" s="25" t="s">
        <v>16439</v>
      </c>
      <c r="K1536" s="25"/>
      <c r="L1536" s="134"/>
      <c r="M1536" s="23" t="s">
        <v>16441</v>
      </c>
      <c r="N1536" s="33"/>
      <c r="O1536" s="25" t="s">
        <v>16442</v>
      </c>
      <c r="P1536" s="23" t="s">
        <v>16443</v>
      </c>
      <c r="Q1536" s="25" t="s">
        <v>16444</v>
      </c>
      <c r="R1536" s="25" t="s">
        <v>16445</v>
      </c>
      <c r="S1536" s="23" t="s">
        <v>16446</v>
      </c>
      <c r="T1536" s="23" t="s">
        <v>16447</v>
      </c>
      <c r="U1536" s="25" t="s">
        <v>16442</v>
      </c>
      <c r="V1536" s="23" t="s">
        <v>16443</v>
      </c>
      <c r="W1536" s="25" t="s">
        <v>16444</v>
      </c>
      <c r="X1536" s="25" t="s">
        <v>16445</v>
      </c>
      <c r="Y1536" s="23" t="s">
        <v>16446</v>
      </c>
      <c r="Z1536" s="23" t="s">
        <v>16447</v>
      </c>
      <c r="AA1536" s="33">
        <v>5</v>
      </c>
      <c r="AB1536" s="295" t="str">
        <f t="shared" si="95"/>
        <v>年間</v>
      </c>
      <c r="AC1536" s="268"/>
      <c r="AD1536" s="167">
        <v>1</v>
      </c>
      <c r="AE1536" s="167">
        <v>52200</v>
      </c>
      <c r="AF1536" s="167">
        <f t="shared" si="85"/>
        <v>52200</v>
      </c>
      <c r="AG1536" s="27">
        <v>42767</v>
      </c>
      <c r="AH1536" s="168">
        <v>42780</v>
      </c>
      <c r="AI1536" s="29" t="str">
        <f t="shared" si="86"/>
        <v>～</v>
      </c>
      <c r="AJ1536" s="169">
        <f t="shared" si="92"/>
        <v>44605</v>
      </c>
      <c r="AK1536" s="132" t="s">
        <v>5457</v>
      </c>
      <c r="AL1536" s="23" t="s">
        <v>16448</v>
      </c>
      <c r="AM1536" s="32">
        <v>42780</v>
      </c>
      <c r="AN1536" s="27"/>
      <c r="AO1536" s="91">
        <v>42783</v>
      </c>
      <c r="AP1536" s="25" t="s">
        <v>16432</v>
      </c>
    </row>
    <row r="1537" spans="1:42" s="74" customFormat="1" ht="24.75" customHeight="1" x14ac:dyDescent="0.15">
      <c r="A1537" s="422">
        <v>1534</v>
      </c>
      <c r="B1537" s="268" t="s">
        <v>16430</v>
      </c>
      <c r="C1537" s="23" t="s">
        <v>5707</v>
      </c>
      <c r="D1537" s="24" t="s">
        <v>5708</v>
      </c>
      <c r="E1537" s="23"/>
      <c r="F1537" s="23"/>
      <c r="G1537" s="25" t="s">
        <v>16451</v>
      </c>
      <c r="H1537" s="23" t="s">
        <v>16438</v>
      </c>
      <c r="I1537" s="23" t="s">
        <v>16440</v>
      </c>
      <c r="J1537" s="25" t="s">
        <v>16439</v>
      </c>
      <c r="K1537" s="25"/>
      <c r="L1537" s="134"/>
      <c r="M1537" s="23" t="s">
        <v>16453</v>
      </c>
      <c r="N1537" s="33"/>
      <c r="O1537" s="25" t="s">
        <v>16442</v>
      </c>
      <c r="P1537" s="23" t="s">
        <v>16443</v>
      </c>
      <c r="Q1537" s="25" t="s">
        <v>16444</v>
      </c>
      <c r="R1537" s="25" t="s">
        <v>16445</v>
      </c>
      <c r="S1537" s="23" t="s">
        <v>16446</v>
      </c>
      <c r="T1537" s="23" t="s">
        <v>16447</v>
      </c>
      <c r="U1537" s="25" t="s">
        <v>16442</v>
      </c>
      <c r="V1537" s="23" t="s">
        <v>16443</v>
      </c>
      <c r="W1537" s="25" t="s">
        <v>16444</v>
      </c>
      <c r="X1537" s="25" t="s">
        <v>16445</v>
      </c>
      <c r="Y1537" s="23" t="s">
        <v>16446</v>
      </c>
      <c r="Z1537" s="23" t="s">
        <v>16447</v>
      </c>
      <c r="AA1537" s="33">
        <v>5</v>
      </c>
      <c r="AB1537" s="295" t="str">
        <f t="shared" si="95"/>
        <v>年間</v>
      </c>
      <c r="AC1537" s="268"/>
      <c r="AD1537" s="167">
        <v>1</v>
      </c>
      <c r="AE1537" s="167">
        <v>52200</v>
      </c>
      <c r="AF1537" s="167">
        <f t="shared" si="85"/>
        <v>52200</v>
      </c>
      <c r="AG1537" s="27">
        <v>42767</v>
      </c>
      <c r="AH1537" s="168">
        <v>42780</v>
      </c>
      <c r="AI1537" s="29" t="str">
        <f t="shared" si="86"/>
        <v>～</v>
      </c>
      <c r="AJ1537" s="169">
        <f t="shared" si="92"/>
        <v>44605</v>
      </c>
      <c r="AK1537" s="132" t="s">
        <v>5457</v>
      </c>
      <c r="AL1537" s="23" t="s">
        <v>16449</v>
      </c>
      <c r="AM1537" s="32">
        <v>42780</v>
      </c>
      <c r="AN1537" s="27"/>
      <c r="AO1537" s="91">
        <v>42783</v>
      </c>
      <c r="AP1537" s="25" t="s">
        <v>16432</v>
      </c>
    </row>
    <row r="1538" spans="1:42" s="74" customFormat="1" ht="24.75" customHeight="1" x14ac:dyDescent="0.15">
      <c r="A1538" s="422">
        <v>1535</v>
      </c>
      <c r="B1538" s="268" t="s">
        <v>16430</v>
      </c>
      <c r="C1538" s="23" t="s">
        <v>5707</v>
      </c>
      <c r="D1538" s="24" t="s">
        <v>5708</v>
      </c>
      <c r="E1538" s="23"/>
      <c r="F1538" s="23"/>
      <c r="G1538" s="25" t="s">
        <v>16452</v>
      </c>
      <c r="H1538" s="23" t="s">
        <v>16438</v>
      </c>
      <c r="I1538" s="23" t="s">
        <v>16440</v>
      </c>
      <c r="J1538" s="25" t="s">
        <v>16439</v>
      </c>
      <c r="K1538" s="25"/>
      <c r="L1538" s="134"/>
      <c r="M1538" s="23" t="s">
        <v>16454</v>
      </c>
      <c r="N1538" s="33"/>
      <c r="O1538" s="25" t="s">
        <v>16442</v>
      </c>
      <c r="P1538" s="23" t="s">
        <v>16443</v>
      </c>
      <c r="Q1538" s="25" t="s">
        <v>16444</v>
      </c>
      <c r="R1538" s="25" t="s">
        <v>16445</v>
      </c>
      <c r="S1538" s="23" t="s">
        <v>16446</v>
      </c>
      <c r="T1538" s="23" t="s">
        <v>16447</v>
      </c>
      <c r="U1538" s="25" t="s">
        <v>16442</v>
      </c>
      <c r="V1538" s="23" t="s">
        <v>16443</v>
      </c>
      <c r="W1538" s="25" t="s">
        <v>16444</v>
      </c>
      <c r="X1538" s="25" t="s">
        <v>16445</v>
      </c>
      <c r="Y1538" s="23" t="s">
        <v>16446</v>
      </c>
      <c r="Z1538" s="23" t="s">
        <v>16447</v>
      </c>
      <c r="AA1538" s="33">
        <v>5</v>
      </c>
      <c r="AB1538" s="295" t="str">
        <f t="shared" si="95"/>
        <v>年間</v>
      </c>
      <c r="AC1538" s="268"/>
      <c r="AD1538" s="167">
        <v>1</v>
      </c>
      <c r="AE1538" s="167">
        <v>52200</v>
      </c>
      <c r="AF1538" s="167">
        <f t="shared" si="85"/>
        <v>52200</v>
      </c>
      <c r="AG1538" s="27">
        <v>42767</v>
      </c>
      <c r="AH1538" s="168">
        <v>42780</v>
      </c>
      <c r="AI1538" s="29" t="str">
        <f t="shared" si="86"/>
        <v>～</v>
      </c>
      <c r="AJ1538" s="169">
        <f t="shared" si="92"/>
        <v>44605</v>
      </c>
      <c r="AK1538" s="132" t="s">
        <v>5457</v>
      </c>
      <c r="AL1538" s="23" t="s">
        <v>16450</v>
      </c>
      <c r="AM1538" s="32">
        <v>42780</v>
      </c>
      <c r="AN1538" s="27"/>
      <c r="AO1538" s="91">
        <v>42783</v>
      </c>
      <c r="AP1538" s="25" t="s">
        <v>16432</v>
      </c>
    </row>
    <row r="1539" spans="1:42" s="74" customFormat="1" ht="24.75" customHeight="1" x14ac:dyDescent="0.15">
      <c r="A1539" s="422">
        <v>1536</v>
      </c>
      <c r="B1539" s="268" t="s">
        <v>16460</v>
      </c>
      <c r="C1539" s="24" t="s">
        <v>15057</v>
      </c>
      <c r="D1539" s="24" t="s">
        <v>6423</v>
      </c>
      <c r="E1539" s="23"/>
      <c r="F1539" s="23"/>
      <c r="G1539" s="25" t="s">
        <v>16462</v>
      </c>
      <c r="H1539" s="23" t="s">
        <v>16463</v>
      </c>
      <c r="I1539" s="23" t="s">
        <v>16455</v>
      </c>
      <c r="J1539" s="25" t="s">
        <v>16464</v>
      </c>
      <c r="K1539" s="25"/>
      <c r="L1539" s="134"/>
      <c r="M1539" s="23" t="s">
        <v>16465</v>
      </c>
      <c r="N1539" s="33"/>
      <c r="O1539" s="25" t="s">
        <v>6424</v>
      </c>
      <c r="P1539" s="23"/>
      <c r="Q1539" s="25"/>
      <c r="R1539" s="25" t="s">
        <v>6425</v>
      </c>
      <c r="S1539" s="23"/>
      <c r="T1539" s="23"/>
      <c r="U1539" s="25"/>
      <c r="V1539" s="23"/>
      <c r="W1539" s="25"/>
      <c r="X1539" s="25"/>
      <c r="Y1539" s="23"/>
      <c r="Z1539" s="23"/>
      <c r="AA1539" s="33">
        <v>5</v>
      </c>
      <c r="AB1539" s="295" t="str">
        <f t="shared" si="95"/>
        <v>年間</v>
      </c>
      <c r="AC1539" s="268" t="s">
        <v>14487</v>
      </c>
      <c r="AD1539" s="167">
        <v>1</v>
      </c>
      <c r="AE1539" s="167">
        <v>76500</v>
      </c>
      <c r="AF1539" s="167">
        <f>IF(ISBLANK($AE1539),"",$AE1539*$AD1539)</f>
        <v>76500</v>
      </c>
      <c r="AG1539" s="27">
        <v>42767</v>
      </c>
      <c r="AH1539" s="168">
        <v>42774</v>
      </c>
      <c r="AI1539" s="29" t="str">
        <f t="shared" si="86"/>
        <v>～</v>
      </c>
      <c r="AJ1539" s="169">
        <f t="shared" si="92"/>
        <v>44599</v>
      </c>
      <c r="AK1539" s="23" t="s">
        <v>13498</v>
      </c>
      <c r="AL1539" s="23" t="s">
        <v>16466</v>
      </c>
      <c r="AM1539" s="32">
        <v>42774</v>
      </c>
      <c r="AN1539" s="27"/>
      <c r="AO1539" s="91">
        <v>42788</v>
      </c>
      <c r="AP1539" s="25" t="s">
        <v>16470</v>
      </c>
    </row>
    <row r="1540" spans="1:42" s="74" customFormat="1" ht="24.75" customHeight="1" x14ac:dyDescent="0.15">
      <c r="A1540" s="422">
        <v>1537</v>
      </c>
      <c r="B1540" s="268" t="s">
        <v>16460</v>
      </c>
      <c r="C1540" s="24" t="s">
        <v>15057</v>
      </c>
      <c r="D1540" s="24" t="s">
        <v>6423</v>
      </c>
      <c r="E1540" s="23"/>
      <c r="F1540" s="23"/>
      <c r="G1540" s="25" t="s">
        <v>16462</v>
      </c>
      <c r="H1540" s="23" t="s">
        <v>16463</v>
      </c>
      <c r="I1540" s="23" t="s">
        <v>16455</v>
      </c>
      <c r="J1540" s="25" t="s">
        <v>16464</v>
      </c>
      <c r="K1540" s="25"/>
      <c r="L1540" s="134"/>
      <c r="M1540" s="23" t="s">
        <v>16465</v>
      </c>
      <c r="N1540" s="33"/>
      <c r="O1540" s="25" t="s">
        <v>6424</v>
      </c>
      <c r="P1540" s="23"/>
      <c r="Q1540" s="25"/>
      <c r="R1540" s="25" t="s">
        <v>6425</v>
      </c>
      <c r="S1540" s="23"/>
      <c r="T1540" s="23"/>
      <c r="U1540" s="25"/>
      <c r="V1540" s="23"/>
      <c r="W1540" s="25"/>
      <c r="X1540" s="25"/>
      <c r="Y1540" s="23"/>
      <c r="Z1540" s="23"/>
      <c r="AA1540" s="33">
        <v>5</v>
      </c>
      <c r="AB1540" s="295" t="str">
        <f t="shared" si="95"/>
        <v>年間</v>
      </c>
      <c r="AC1540" s="268" t="s">
        <v>14487</v>
      </c>
      <c r="AD1540" s="167">
        <v>1</v>
      </c>
      <c r="AE1540" s="179"/>
      <c r="AF1540" s="179" t="str">
        <f>IF(ISBLANK($AE1540),"",$AE1540*$AD1540)</f>
        <v/>
      </c>
      <c r="AG1540" s="27">
        <v>42767</v>
      </c>
      <c r="AH1540" s="168">
        <v>42774</v>
      </c>
      <c r="AI1540" s="29" t="str">
        <f t="shared" si="86"/>
        <v>～</v>
      </c>
      <c r="AJ1540" s="169">
        <f t="shared" ref="AJ1540:AJ1603" si="96">IF(ISBLANK($AH1540),"",DATE(YEAR($AH1540)+$AA1540,MONTH($AH1540),DAY($AH1540)-1))</f>
        <v>44599</v>
      </c>
      <c r="AK1540" s="23" t="s">
        <v>7374</v>
      </c>
      <c r="AL1540" s="23" t="s">
        <v>16467</v>
      </c>
      <c r="AM1540" s="32">
        <v>42774</v>
      </c>
      <c r="AN1540" s="27"/>
      <c r="AO1540" s="91">
        <v>42788</v>
      </c>
      <c r="AP1540" s="25" t="s">
        <v>16470</v>
      </c>
    </row>
    <row r="1541" spans="1:42" s="74" customFormat="1" ht="24.75" customHeight="1" x14ac:dyDescent="0.15">
      <c r="A1541" s="422">
        <v>1538</v>
      </c>
      <c r="B1541" s="268" t="s">
        <v>16460</v>
      </c>
      <c r="C1541" s="24" t="s">
        <v>15057</v>
      </c>
      <c r="D1541" s="24" t="s">
        <v>6423</v>
      </c>
      <c r="E1541" s="23"/>
      <c r="F1541" s="23"/>
      <c r="G1541" s="25" t="s">
        <v>16462</v>
      </c>
      <c r="H1541" s="23" t="s">
        <v>16463</v>
      </c>
      <c r="I1541" s="23" t="s">
        <v>16455</v>
      </c>
      <c r="J1541" s="25" t="s">
        <v>16464</v>
      </c>
      <c r="K1541" s="25"/>
      <c r="L1541" s="134"/>
      <c r="M1541" s="23" t="s">
        <v>16465</v>
      </c>
      <c r="N1541" s="33"/>
      <c r="O1541" s="25" t="s">
        <v>6424</v>
      </c>
      <c r="P1541" s="23"/>
      <c r="Q1541" s="25"/>
      <c r="R1541" s="25" t="s">
        <v>6425</v>
      </c>
      <c r="S1541" s="23"/>
      <c r="T1541" s="23"/>
      <c r="U1541" s="25"/>
      <c r="V1541" s="23"/>
      <c r="W1541" s="25"/>
      <c r="X1541" s="25"/>
      <c r="Y1541" s="23"/>
      <c r="Z1541" s="23"/>
      <c r="AA1541" s="33">
        <v>5</v>
      </c>
      <c r="AB1541" s="295" t="str">
        <f t="shared" si="95"/>
        <v>年間</v>
      </c>
      <c r="AC1541" s="268" t="s">
        <v>14487</v>
      </c>
      <c r="AD1541" s="167">
        <v>1</v>
      </c>
      <c r="AE1541" s="179"/>
      <c r="AF1541" s="179" t="str">
        <f>IF(ISBLANK($AE1541),"",$AE1541*$AD1541)</f>
        <v/>
      </c>
      <c r="AG1541" s="27">
        <v>42767</v>
      </c>
      <c r="AH1541" s="168">
        <v>42774</v>
      </c>
      <c r="AI1541" s="29" t="str">
        <f t="shared" si="86"/>
        <v>～</v>
      </c>
      <c r="AJ1541" s="169">
        <f t="shared" si="96"/>
        <v>44599</v>
      </c>
      <c r="AK1541" s="23" t="s">
        <v>7375</v>
      </c>
      <c r="AL1541" s="23" t="s">
        <v>16468</v>
      </c>
      <c r="AM1541" s="32">
        <v>42774</v>
      </c>
      <c r="AN1541" s="27"/>
      <c r="AO1541" s="91">
        <v>42788</v>
      </c>
      <c r="AP1541" s="25" t="s">
        <v>16470</v>
      </c>
    </row>
    <row r="1542" spans="1:42" s="74" customFormat="1" ht="24.75" customHeight="1" x14ac:dyDescent="0.15">
      <c r="A1542" s="422">
        <v>1539</v>
      </c>
      <c r="B1542" s="268" t="s">
        <v>16460</v>
      </c>
      <c r="C1542" s="24" t="s">
        <v>15057</v>
      </c>
      <c r="D1542" s="24" t="s">
        <v>6423</v>
      </c>
      <c r="E1542" s="23"/>
      <c r="F1542" s="23"/>
      <c r="G1542" s="25" t="s">
        <v>16462</v>
      </c>
      <c r="H1542" s="23" t="s">
        <v>16463</v>
      </c>
      <c r="I1542" s="23" t="s">
        <v>16455</v>
      </c>
      <c r="J1542" s="25" t="s">
        <v>16464</v>
      </c>
      <c r="K1542" s="25"/>
      <c r="L1542" s="134"/>
      <c r="M1542" s="23" t="s">
        <v>16465</v>
      </c>
      <c r="N1542" s="33"/>
      <c r="O1542" s="25" t="s">
        <v>6424</v>
      </c>
      <c r="P1542" s="23"/>
      <c r="Q1542" s="25"/>
      <c r="R1542" s="25" t="s">
        <v>6425</v>
      </c>
      <c r="S1542" s="23"/>
      <c r="T1542" s="23"/>
      <c r="U1542" s="25"/>
      <c r="V1542" s="23"/>
      <c r="W1542" s="25"/>
      <c r="X1542" s="25"/>
      <c r="Y1542" s="23"/>
      <c r="Z1542" s="23"/>
      <c r="AA1542" s="33">
        <v>5</v>
      </c>
      <c r="AB1542" s="295" t="str">
        <f t="shared" si="95"/>
        <v>年間</v>
      </c>
      <c r="AC1542" s="268" t="s">
        <v>14487</v>
      </c>
      <c r="AD1542" s="167">
        <v>1</v>
      </c>
      <c r="AE1542" s="179"/>
      <c r="AF1542" s="179" t="str">
        <f>IF(ISBLANK($AE1542),"",$AE1542*$AD1542)</f>
        <v/>
      </c>
      <c r="AG1542" s="27">
        <v>42767</v>
      </c>
      <c r="AH1542" s="168">
        <v>42774</v>
      </c>
      <c r="AI1542" s="29" t="str">
        <f t="shared" si="86"/>
        <v>～</v>
      </c>
      <c r="AJ1542" s="169">
        <f t="shared" si="96"/>
        <v>44599</v>
      </c>
      <c r="AK1542" s="23" t="s">
        <v>11559</v>
      </c>
      <c r="AL1542" s="23" t="s">
        <v>16469</v>
      </c>
      <c r="AM1542" s="32">
        <v>42774</v>
      </c>
      <c r="AN1542" s="27"/>
      <c r="AO1542" s="91">
        <v>42788</v>
      </c>
      <c r="AP1542" s="25" t="s">
        <v>16470</v>
      </c>
    </row>
    <row r="1543" spans="1:42" s="74" customFormat="1" ht="24.75" customHeight="1" x14ac:dyDescent="0.15">
      <c r="A1543" s="422">
        <v>1540</v>
      </c>
      <c r="B1543" s="268" t="s">
        <v>16501</v>
      </c>
      <c r="C1543" s="24" t="s">
        <v>15057</v>
      </c>
      <c r="D1543" s="24" t="s">
        <v>6423</v>
      </c>
      <c r="E1543" s="23"/>
      <c r="F1543" s="23"/>
      <c r="G1543" s="25" t="s">
        <v>16502</v>
      </c>
      <c r="H1543" s="23" t="s">
        <v>16503</v>
      </c>
      <c r="I1543" s="23" t="s">
        <v>16505</v>
      </c>
      <c r="J1543" s="25" t="s">
        <v>16504</v>
      </c>
      <c r="K1543" s="25"/>
      <c r="L1543" s="134"/>
      <c r="M1543" s="23" t="s">
        <v>16506</v>
      </c>
      <c r="N1543" s="33"/>
      <c r="O1543" s="25" t="s">
        <v>16507</v>
      </c>
      <c r="P1543" s="23"/>
      <c r="Q1543" s="25"/>
      <c r="R1543" s="25" t="s">
        <v>16508</v>
      </c>
      <c r="S1543" s="23" t="s">
        <v>16509</v>
      </c>
      <c r="T1543" s="23"/>
      <c r="U1543" s="25"/>
      <c r="V1543" s="23"/>
      <c r="W1543" s="25"/>
      <c r="X1543" s="25"/>
      <c r="Y1543" s="23"/>
      <c r="Z1543" s="23"/>
      <c r="AA1543" s="33">
        <v>5</v>
      </c>
      <c r="AB1543" s="295" t="str">
        <f t="shared" si="95"/>
        <v>年間</v>
      </c>
      <c r="AC1543" s="268"/>
      <c r="AD1543" s="167">
        <v>2</v>
      </c>
      <c r="AE1543" s="167">
        <v>9600</v>
      </c>
      <c r="AF1543" s="167">
        <f t="shared" si="85"/>
        <v>19200</v>
      </c>
      <c r="AG1543" s="27">
        <v>42767</v>
      </c>
      <c r="AH1543" s="168">
        <v>42794</v>
      </c>
      <c r="AI1543" s="29" t="str">
        <f t="shared" si="86"/>
        <v>～</v>
      </c>
      <c r="AJ1543" s="169">
        <f t="shared" si="96"/>
        <v>44619</v>
      </c>
      <c r="AK1543" s="132" t="s">
        <v>16510</v>
      </c>
      <c r="AL1543" s="23"/>
      <c r="AM1543" s="32">
        <v>42794</v>
      </c>
      <c r="AN1543" s="27"/>
      <c r="AO1543" s="91"/>
      <c r="AP1543" s="25" t="s">
        <v>16511</v>
      </c>
    </row>
    <row r="1544" spans="1:42" s="74" customFormat="1" ht="24.75" customHeight="1" x14ac:dyDescent="0.15">
      <c r="A1544" s="422">
        <v>1541</v>
      </c>
      <c r="B1544" s="268" t="s">
        <v>18363</v>
      </c>
      <c r="C1544" s="23" t="s">
        <v>16524</v>
      </c>
      <c r="D1544" s="24" t="s">
        <v>15826</v>
      </c>
      <c r="E1544" s="23"/>
      <c r="F1544" s="23"/>
      <c r="G1544" s="25" t="s">
        <v>16719</v>
      </c>
      <c r="H1544" s="23" t="s">
        <v>16721</v>
      </c>
      <c r="I1544" s="23" t="s">
        <v>16725</v>
      </c>
      <c r="J1544" s="25" t="s">
        <v>16723</v>
      </c>
      <c r="K1544" s="25"/>
      <c r="L1544" s="134"/>
      <c r="M1544" s="23" t="s">
        <v>16727</v>
      </c>
      <c r="N1544" s="33" t="s">
        <v>16729</v>
      </c>
      <c r="O1544" s="25" t="s">
        <v>16731</v>
      </c>
      <c r="P1544" s="23" t="s">
        <v>16733</v>
      </c>
      <c r="Q1544" s="25" t="s">
        <v>16735</v>
      </c>
      <c r="R1544" s="25" t="s">
        <v>16737</v>
      </c>
      <c r="S1544" s="23" t="s">
        <v>16739</v>
      </c>
      <c r="T1544" s="23" t="s">
        <v>16741</v>
      </c>
      <c r="U1544" s="25" t="s">
        <v>16743</v>
      </c>
      <c r="V1544" s="23" t="s">
        <v>16745</v>
      </c>
      <c r="W1544" s="25" t="s">
        <v>16747</v>
      </c>
      <c r="X1544" s="25"/>
      <c r="Y1544" s="23" t="s">
        <v>16749</v>
      </c>
      <c r="Z1544" s="23" t="s">
        <v>16751</v>
      </c>
      <c r="AA1544" s="33">
        <v>5</v>
      </c>
      <c r="AB1544" s="295" t="str">
        <f t="shared" si="95"/>
        <v>年間</v>
      </c>
      <c r="AC1544" s="268"/>
      <c r="AD1544" s="167">
        <v>1</v>
      </c>
      <c r="AE1544" s="167">
        <v>41400</v>
      </c>
      <c r="AF1544" s="167">
        <f t="shared" si="85"/>
        <v>41400</v>
      </c>
      <c r="AG1544" s="27">
        <v>42795</v>
      </c>
      <c r="AH1544" s="168">
        <v>42795</v>
      </c>
      <c r="AI1544" s="29" t="str">
        <f t="shared" si="86"/>
        <v>～</v>
      </c>
      <c r="AJ1544" s="169">
        <f t="shared" si="96"/>
        <v>44620</v>
      </c>
      <c r="AK1544" s="132" t="s">
        <v>18360</v>
      </c>
      <c r="AL1544" s="23" t="s">
        <v>16757</v>
      </c>
      <c r="AM1544" s="35">
        <v>42795</v>
      </c>
      <c r="AN1544" s="27"/>
      <c r="AO1544" s="104">
        <v>42822</v>
      </c>
      <c r="AP1544" s="25" t="s">
        <v>16525</v>
      </c>
    </row>
    <row r="1545" spans="1:42" s="74" customFormat="1" ht="24.75" customHeight="1" x14ac:dyDescent="0.15">
      <c r="A1545" s="422">
        <v>1542</v>
      </c>
      <c r="B1545" s="268" t="s">
        <v>16513</v>
      </c>
      <c r="C1545" s="23" t="s">
        <v>16524</v>
      </c>
      <c r="D1545" s="24" t="s">
        <v>15826</v>
      </c>
      <c r="E1545" s="23"/>
      <c r="F1545" s="23"/>
      <c r="G1545" s="25" t="s">
        <v>16718</v>
      </c>
      <c r="H1545" s="23" t="s">
        <v>16720</v>
      </c>
      <c r="I1545" s="23" t="s">
        <v>16724</v>
      </c>
      <c r="J1545" s="25" t="s">
        <v>16722</v>
      </c>
      <c r="K1545" s="25"/>
      <c r="L1545" s="134"/>
      <c r="M1545" s="23" t="s">
        <v>16726</v>
      </c>
      <c r="N1545" s="33" t="s">
        <v>16728</v>
      </c>
      <c r="O1545" s="25" t="s">
        <v>16731</v>
      </c>
      <c r="P1545" s="23" t="s">
        <v>16733</v>
      </c>
      <c r="Q1545" s="25" t="s">
        <v>16735</v>
      </c>
      <c r="R1545" s="25" t="s">
        <v>16737</v>
      </c>
      <c r="S1545" s="23" t="s">
        <v>16739</v>
      </c>
      <c r="T1545" s="23" t="s">
        <v>16741</v>
      </c>
      <c r="U1545" s="25" t="s">
        <v>16743</v>
      </c>
      <c r="V1545" s="23" t="s">
        <v>16745</v>
      </c>
      <c r="W1545" s="25" t="s">
        <v>16747</v>
      </c>
      <c r="X1545" s="25"/>
      <c r="Y1545" s="23" t="s">
        <v>16749</v>
      </c>
      <c r="Z1545" s="23" t="s">
        <v>16751</v>
      </c>
      <c r="AA1545" s="33">
        <v>5</v>
      </c>
      <c r="AB1545" s="295" t="str">
        <f t="shared" si="95"/>
        <v>年間</v>
      </c>
      <c r="AC1545" s="268"/>
      <c r="AD1545" s="167">
        <v>1</v>
      </c>
      <c r="AE1545" s="167">
        <v>41400</v>
      </c>
      <c r="AF1545" s="167">
        <f t="shared" si="85"/>
        <v>41400</v>
      </c>
      <c r="AG1545" s="27">
        <v>42795</v>
      </c>
      <c r="AH1545" s="168">
        <v>42795</v>
      </c>
      <c r="AI1545" s="29" t="str">
        <f t="shared" si="86"/>
        <v>～</v>
      </c>
      <c r="AJ1545" s="169">
        <f t="shared" si="96"/>
        <v>44620</v>
      </c>
      <c r="AK1545" s="132" t="s">
        <v>19107</v>
      </c>
      <c r="AL1545" s="23" t="s">
        <v>16758</v>
      </c>
      <c r="AM1545" s="35">
        <v>42795</v>
      </c>
      <c r="AN1545" s="27"/>
      <c r="AO1545" s="104">
        <v>42822</v>
      </c>
      <c r="AP1545" s="25" t="s">
        <v>16525</v>
      </c>
    </row>
    <row r="1546" spans="1:42" s="74" customFormat="1" ht="24.75" customHeight="1" x14ac:dyDescent="0.15">
      <c r="A1546" s="422">
        <v>1543</v>
      </c>
      <c r="B1546" s="268" t="s">
        <v>16513</v>
      </c>
      <c r="C1546" s="23" t="s">
        <v>15825</v>
      </c>
      <c r="D1546" s="24" t="s">
        <v>15826</v>
      </c>
      <c r="E1546" s="23"/>
      <c r="F1546" s="23"/>
      <c r="G1546" s="25" t="s">
        <v>16718</v>
      </c>
      <c r="H1546" s="23" t="s">
        <v>16720</v>
      </c>
      <c r="I1546" s="23" t="s">
        <v>16724</v>
      </c>
      <c r="J1546" s="25" t="s">
        <v>16722</v>
      </c>
      <c r="K1546" s="25"/>
      <c r="L1546" s="134"/>
      <c r="M1546" s="23" t="s">
        <v>16726</v>
      </c>
      <c r="N1546" s="33" t="s">
        <v>16728</v>
      </c>
      <c r="O1546" s="25" t="s">
        <v>16731</v>
      </c>
      <c r="P1546" s="23" t="s">
        <v>16733</v>
      </c>
      <c r="Q1546" s="25" t="s">
        <v>16735</v>
      </c>
      <c r="R1546" s="25" t="s">
        <v>16737</v>
      </c>
      <c r="S1546" s="23" t="s">
        <v>16739</v>
      </c>
      <c r="T1546" s="23" t="s">
        <v>16741</v>
      </c>
      <c r="U1546" s="25" t="s">
        <v>16743</v>
      </c>
      <c r="V1546" s="23" t="s">
        <v>16745</v>
      </c>
      <c r="W1546" s="25" t="s">
        <v>16747</v>
      </c>
      <c r="X1546" s="25"/>
      <c r="Y1546" s="23" t="s">
        <v>16749</v>
      </c>
      <c r="Z1546" s="23" t="s">
        <v>16751</v>
      </c>
      <c r="AA1546" s="33">
        <v>5</v>
      </c>
      <c r="AB1546" s="295" t="str">
        <f t="shared" si="95"/>
        <v>年間</v>
      </c>
      <c r="AC1546" s="268"/>
      <c r="AD1546" s="167">
        <v>1</v>
      </c>
      <c r="AE1546" s="167">
        <v>41400</v>
      </c>
      <c r="AF1546" s="167">
        <f t="shared" si="85"/>
        <v>41400</v>
      </c>
      <c r="AG1546" s="27">
        <v>42795</v>
      </c>
      <c r="AH1546" s="168">
        <v>42795</v>
      </c>
      <c r="AI1546" s="29" t="str">
        <f t="shared" si="86"/>
        <v>～</v>
      </c>
      <c r="AJ1546" s="169">
        <f t="shared" si="96"/>
        <v>44620</v>
      </c>
      <c r="AK1546" s="132" t="s">
        <v>16529</v>
      </c>
      <c r="AL1546" s="23" t="s">
        <v>16759</v>
      </c>
      <c r="AM1546" s="35">
        <v>42795</v>
      </c>
      <c r="AN1546" s="27"/>
      <c r="AO1546" s="104">
        <v>42822</v>
      </c>
      <c r="AP1546" s="25" t="s">
        <v>16525</v>
      </c>
    </row>
    <row r="1547" spans="1:42" s="74" customFormat="1" ht="24.75" customHeight="1" x14ac:dyDescent="0.15">
      <c r="A1547" s="422">
        <v>1544</v>
      </c>
      <c r="B1547" s="268" t="s">
        <v>16514</v>
      </c>
      <c r="C1547" s="23" t="s">
        <v>16524</v>
      </c>
      <c r="D1547" s="24" t="s">
        <v>15826</v>
      </c>
      <c r="E1547" s="23"/>
      <c r="F1547" s="23"/>
      <c r="G1547" s="25" t="s">
        <v>16718</v>
      </c>
      <c r="H1547" s="23" t="s">
        <v>16720</v>
      </c>
      <c r="I1547" s="23" t="s">
        <v>16724</v>
      </c>
      <c r="J1547" s="25" t="s">
        <v>16722</v>
      </c>
      <c r="K1547" s="25"/>
      <c r="L1547" s="134"/>
      <c r="M1547" s="23" t="s">
        <v>16726</v>
      </c>
      <c r="N1547" s="33" t="s">
        <v>16728</v>
      </c>
      <c r="O1547" s="25" t="s">
        <v>16731</v>
      </c>
      <c r="P1547" s="23" t="s">
        <v>16733</v>
      </c>
      <c r="Q1547" s="25" t="s">
        <v>16735</v>
      </c>
      <c r="R1547" s="25" t="s">
        <v>16737</v>
      </c>
      <c r="S1547" s="23" t="s">
        <v>16739</v>
      </c>
      <c r="T1547" s="23" t="s">
        <v>16741</v>
      </c>
      <c r="U1547" s="25" t="s">
        <v>16743</v>
      </c>
      <c r="V1547" s="23" t="s">
        <v>16745</v>
      </c>
      <c r="W1547" s="25" t="s">
        <v>16747</v>
      </c>
      <c r="X1547" s="25"/>
      <c r="Y1547" s="23" t="s">
        <v>16749</v>
      </c>
      <c r="Z1547" s="23" t="s">
        <v>16751</v>
      </c>
      <c r="AA1547" s="33">
        <v>5</v>
      </c>
      <c r="AB1547" s="295" t="str">
        <f t="shared" si="95"/>
        <v>年間</v>
      </c>
      <c r="AC1547" s="268"/>
      <c r="AD1547" s="167">
        <v>1</v>
      </c>
      <c r="AE1547" s="167">
        <v>24000</v>
      </c>
      <c r="AF1547" s="167">
        <f t="shared" si="85"/>
        <v>24000</v>
      </c>
      <c r="AG1547" s="27">
        <v>42795</v>
      </c>
      <c r="AH1547" s="168">
        <v>42795</v>
      </c>
      <c r="AI1547" s="29" t="str">
        <f t="shared" si="86"/>
        <v>～</v>
      </c>
      <c r="AJ1547" s="169">
        <f t="shared" si="96"/>
        <v>44620</v>
      </c>
      <c r="AK1547" s="132" t="s">
        <v>18361</v>
      </c>
      <c r="AL1547" s="23" t="s">
        <v>16760</v>
      </c>
      <c r="AM1547" s="35">
        <v>42795</v>
      </c>
      <c r="AN1547" s="27"/>
      <c r="AO1547" s="104">
        <v>42822</v>
      </c>
      <c r="AP1547" s="25" t="s">
        <v>16525</v>
      </c>
    </row>
    <row r="1548" spans="1:42" s="74" customFormat="1" ht="24.75" customHeight="1" x14ac:dyDescent="0.15">
      <c r="A1548" s="422">
        <v>1545</v>
      </c>
      <c r="B1548" s="268" t="s">
        <v>16514</v>
      </c>
      <c r="C1548" s="23" t="s">
        <v>15825</v>
      </c>
      <c r="D1548" s="24" t="s">
        <v>15826</v>
      </c>
      <c r="E1548" s="23"/>
      <c r="F1548" s="23"/>
      <c r="G1548" s="25" t="s">
        <v>16718</v>
      </c>
      <c r="H1548" s="23" t="s">
        <v>16720</v>
      </c>
      <c r="I1548" s="23" t="s">
        <v>16724</v>
      </c>
      <c r="J1548" s="25" t="s">
        <v>16722</v>
      </c>
      <c r="K1548" s="25"/>
      <c r="L1548" s="134"/>
      <c r="M1548" s="23" t="s">
        <v>16726</v>
      </c>
      <c r="N1548" s="33" t="s">
        <v>16728</v>
      </c>
      <c r="O1548" s="25" t="s">
        <v>16731</v>
      </c>
      <c r="P1548" s="23" t="s">
        <v>16733</v>
      </c>
      <c r="Q1548" s="25" t="s">
        <v>16735</v>
      </c>
      <c r="R1548" s="25" t="s">
        <v>16737</v>
      </c>
      <c r="S1548" s="23" t="s">
        <v>16739</v>
      </c>
      <c r="T1548" s="23" t="s">
        <v>16741</v>
      </c>
      <c r="U1548" s="25" t="s">
        <v>16743</v>
      </c>
      <c r="V1548" s="23" t="s">
        <v>16745</v>
      </c>
      <c r="W1548" s="25" t="s">
        <v>16747</v>
      </c>
      <c r="X1548" s="25"/>
      <c r="Y1548" s="23" t="s">
        <v>16749</v>
      </c>
      <c r="Z1548" s="23" t="s">
        <v>16751</v>
      </c>
      <c r="AA1548" s="33">
        <v>5</v>
      </c>
      <c r="AB1548" s="295" t="str">
        <f t="shared" si="95"/>
        <v>年間</v>
      </c>
      <c r="AC1548" s="268"/>
      <c r="AD1548" s="167">
        <v>1</v>
      </c>
      <c r="AE1548" s="167">
        <v>24000</v>
      </c>
      <c r="AF1548" s="167">
        <f t="shared" si="85"/>
        <v>24000</v>
      </c>
      <c r="AG1548" s="27">
        <v>42795</v>
      </c>
      <c r="AH1548" s="168">
        <v>42795</v>
      </c>
      <c r="AI1548" s="29" t="str">
        <f t="shared" si="86"/>
        <v>～</v>
      </c>
      <c r="AJ1548" s="169">
        <f t="shared" si="96"/>
        <v>44620</v>
      </c>
      <c r="AK1548" s="132" t="s">
        <v>16530</v>
      </c>
      <c r="AL1548" s="23" t="s">
        <v>16761</v>
      </c>
      <c r="AM1548" s="35">
        <v>42795</v>
      </c>
      <c r="AN1548" s="27"/>
      <c r="AO1548" s="104">
        <v>42822</v>
      </c>
      <c r="AP1548" s="25" t="s">
        <v>16525</v>
      </c>
    </row>
    <row r="1549" spans="1:42" s="74" customFormat="1" ht="24.75" customHeight="1" x14ac:dyDescent="0.15">
      <c r="A1549" s="422">
        <v>1546</v>
      </c>
      <c r="B1549" s="268" t="s">
        <v>16514</v>
      </c>
      <c r="C1549" s="23" t="s">
        <v>15825</v>
      </c>
      <c r="D1549" s="24" t="s">
        <v>15826</v>
      </c>
      <c r="E1549" s="23"/>
      <c r="F1549" s="23"/>
      <c r="G1549" s="25" t="s">
        <v>16718</v>
      </c>
      <c r="H1549" s="23" t="s">
        <v>16720</v>
      </c>
      <c r="I1549" s="23" t="s">
        <v>16724</v>
      </c>
      <c r="J1549" s="25" t="s">
        <v>16722</v>
      </c>
      <c r="K1549" s="25"/>
      <c r="L1549" s="134"/>
      <c r="M1549" s="23" t="s">
        <v>16726</v>
      </c>
      <c r="N1549" s="33" t="s">
        <v>16728</v>
      </c>
      <c r="O1549" s="25" t="s">
        <v>16731</v>
      </c>
      <c r="P1549" s="23" t="s">
        <v>16733</v>
      </c>
      <c r="Q1549" s="25" t="s">
        <v>16735</v>
      </c>
      <c r="R1549" s="25" t="s">
        <v>16737</v>
      </c>
      <c r="S1549" s="23" t="s">
        <v>16739</v>
      </c>
      <c r="T1549" s="23" t="s">
        <v>16741</v>
      </c>
      <c r="U1549" s="25" t="s">
        <v>16743</v>
      </c>
      <c r="V1549" s="23" t="s">
        <v>16745</v>
      </c>
      <c r="W1549" s="25" t="s">
        <v>16747</v>
      </c>
      <c r="X1549" s="25"/>
      <c r="Y1549" s="23" t="s">
        <v>16749</v>
      </c>
      <c r="Z1549" s="23" t="s">
        <v>16751</v>
      </c>
      <c r="AA1549" s="33">
        <v>5</v>
      </c>
      <c r="AB1549" s="295" t="str">
        <f t="shared" si="95"/>
        <v>年間</v>
      </c>
      <c r="AC1549" s="268"/>
      <c r="AD1549" s="167">
        <v>1</v>
      </c>
      <c r="AE1549" s="167">
        <v>24000</v>
      </c>
      <c r="AF1549" s="167">
        <f t="shared" si="85"/>
        <v>24000</v>
      </c>
      <c r="AG1549" s="27">
        <v>42795</v>
      </c>
      <c r="AH1549" s="168">
        <v>42795</v>
      </c>
      <c r="AI1549" s="29" t="str">
        <f t="shared" si="86"/>
        <v>～</v>
      </c>
      <c r="AJ1549" s="169">
        <f t="shared" si="96"/>
        <v>44620</v>
      </c>
      <c r="AK1549" s="132" t="s">
        <v>16530</v>
      </c>
      <c r="AL1549" s="23" t="s">
        <v>16762</v>
      </c>
      <c r="AM1549" s="35">
        <v>42795</v>
      </c>
      <c r="AN1549" s="27"/>
      <c r="AO1549" s="104">
        <v>42822</v>
      </c>
      <c r="AP1549" s="25" t="s">
        <v>16525</v>
      </c>
    </row>
    <row r="1550" spans="1:42" s="74" customFormat="1" ht="24.75" customHeight="1" x14ac:dyDescent="0.15">
      <c r="A1550" s="422">
        <v>1547</v>
      </c>
      <c r="B1550" s="268" t="s">
        <v>16514</v>
      </c>
      <c r="C1550" s="23" t="s">
        <v>15825</v>
      </c>
      <c r="D1550" s="24" t="s">
        <v>15826</v>
      </c>
      <c r="E1550" s="23"/>
      <c r="F1550" s="23"/>
      <c r="G1550" s="25" t="s">
        <v>16718</v>
      </c>
      <c r="H1550" s="23" t="s">
        <v>16720</v>
      </c>
      <c r="I1550" s="23" t="s">
        <v>16724</v>
      </c>
      <c r="J1550" s="25" t="s">
        <v>16722</v>
      </c>
      <c r="K1550" s="25"/>
      <c r="L1550" s="134"/>
      <c r="M1550" s="23" t="s">
        <v>16726</v>
      </c>
      <c r="N1550" s="33" t="s">
        <v>16728</v>
      </c>
      <c r="O1550" s="25" t="s">
        <v>16731</v>
      </c>
      <c r="P1550" s="23" t="s">
        <v>16733</v>
      </c>
      <c r="Q1550" s="25" t="s">
        <v>16735</v>
      </c>
      <c r="R1550" s="25" t="s">
        <v>16737</v>
      </c>
      <c r="S1550" s="23" t="s">
        <v>16739</v>
      </c>
      <c r="T1550" s="23" t="s">
        <v>16741</v>
      </c>
      <c r="U1550" s="25" t="s">
        <v>16743</v>
      </c>
      <c r="V1550" s="23" t="s">
        <v>16745</v>
      </c>
      <c r="W1550" s="25" t="s">
        <v>16747</v>
      </c>
      <c r="X1550" s="25"/>
      <c r="Y1550" s="23" t="s">
        <v>16749</v>
      </c>
      <c r="Z1550" s="23" t="s">
        <v>16751</v>
      </c>
      <c r="AA1550" s="33">
        <v>5</v>
      </c>
      <c r="AB1550" s="295" t="str">
        <f t="shared" si="95"/>
        <v>年間</v>
      </c>
      <c r="AC1550" s="268"/>
      <c r="AD1550" s="167">
        <v>1</v>
      </c>
      <c r="AE1550" s="167">
        <v>24000</v>
      </c>
      <c r="AF1550" s="167">
        <f t="shared" si="85"/>
        <v>24000</v>
      </c>
      <c r="AG1550" s="27">
        <v>42795</v>
      </c>
      <c r="AH1550" s="168">
        <v>42795</v>
      </c>
      <c r="AI1550" s="29" t="str">
        <f t="shared" si="86"/>
        <v>～</v>
      </c>
      <c r="AJ1550" s="169">
        <f t="shared" si="96"/>
        <v>44620</v>
      </c>
      <c r="AK1550" s="132" t="s">
        <v>16530</v>
      </c>
      <c r="AL1550" s="23" t="s">
        <v>16763</v>
      </c>
      <c r="AM1550" s="35">
        <v>42795</v>
      </c>
      <c r="AN1550" s="27"/>
      <c r="AO1550" s="104">
        <v>42822</v>
      </c>
      <c r="AP1550" s="25" t="s">
        <v>16525</v>
      </c>
    </row>
    <row r="1551" spans="1:42" s="74" customFormat="1" ht="24.75" customHeight="1" x14ac:dyDescent="0.15">
      <c r="A1551" s="422">
        <v>1548</v>
      </c>
      <c r="B1551" s="268" t="s">
        <v>16514</v>
      </c>
      <c r="C1551" s="23" t="s">
        <v>15825</v>
      </c>
      <c r="D1551" s="24" t="s">
        <v>15826</v>
      </c>
      <c r="E1551" s="23"/>
      <c r="F1551" s="23"/>
      <c r="G1551" s="25" t="s">
        <v>16718</v>
      </c>
      <c r="H1551" s="23" t="s">
        <v>16720</v>
      </c>
      <c r="I1551" s="23" t="s">
        <v>16724</v>
      </c>
      <c r="J1551" s="25" t="s">
        <v>16722</v>
      </c>
      <c r="K1551" s="25"/>
      <c r="L1551" s="134"/>
      <c r="M1551" s="23" t="s">
        <v>16726</v>
      </c>
      <c r="N1551" s="33" t="s">
        <v>16728</v>
      </c>
      <c r="O1551" s="25" t="s">
        <v>16731</v>
      </c>
      <c r="P1551" s="23" t="s">
        <v>16733</v>
      </c>
      <c r="Q1551" s="25" t="s">
        <v>16735</v>
      </c>
      <c r="R1551" s="25" t="s">
        <v>16737</v>
      </c>
      <c r="S1551" s="23" t="s">
        <v>16739</v>
      </c>
      <c r="T1551" s="23" t="s">
        <v>16741</v>
      </c>
      <c r="U1551" s="25" t="s">
        <v>16743</v>
      </c>
      <c r="V1551" s="23" t="s">
        <v>16745</v>
      </c>
      <c r="W1551" s="25" t="s">
        <v>16747</v>
      </c>
      <c r="X1551" s="25"/>
      <c r="Y1551" s="23" t="s">
        <v>16749</v>
      </c>
      <c r="Z1551" s="23" t="s">
        <v>16751</v>
      </c>
      <c r="AA1551" s="33">
        <v>5</v>
      </c>
      <c r="AB1551" s="295" t="str">
        <f t="shared" si="95"/>
        <v>年間</v>
      </c>
      <c r="AC1551" s="268"/>
      <c r="AD1551" s="167">
        <v>1</v>
      </c>
      <c r="AE1551" s="167">
        <v>24000</v>
      </c>
      <c r="AF1551" s="167">
        <f t="shared" si="85"/>
        <v>24000</v>
      </c>
      <c r="AG1551" s="27">
        <v>42795</v>
      </c>
      <c r="AH1551" s="168">
        <v>42795</v>
      </c>
      <c r="AI1551" s="29" t="str">
        <f t="shared" si="86"/>
        <v>～</v>
      </c>
      <c r="AJ1551" s="169">
        <f t="shared" si="96"/>
        <v>44620</v>
      </c>
      <c r="AK1551" s="132" t="s">
        <v>16530</v>
      </c>
      <c r="AL1551" s="23" t="s">
        <v>16764</v>
      </c>
      <c r="AM1551" s="35">
        <v>42795</v>
      </c>
      <c r="AN1551" s="27"/>
      <c r="AO1551" s="104">
        <v>42822</v>
      </c>
      <c r="AP1551" s="25" t="s">
        <v>16525</v>
      </c>
    </row>
    <row r="1552" spans="1:42" s="74" customFormat="1" ht="24.75" customHeight="1" x14ac:dyDescent="0.15">
      <c r="A1552" s="422">
        <v>1549</v>
      </c>
      <c r="B1552" s="268" t="s">
        <v>16515</v>
      </c>
      <c r="C1552" s="23" t="s">
        <v>16524</v>
      </c>
      <c r="D1552" s="24" t="s">
        <v>15826</v>
      </c>
      <c r="E1552" s="23"/>
      <c r="F1552" s="23"/>
      <c r="G1552" s="25" t="s">
        <v>16718</v>
      </c>
      <c r="H1552" s="23" t="s">
        <v>16720</v>
      </c>
      <c r="I1552" s="23" t="s">
        <v>16724</v>
      </c>
      <c r="J1552" s="25" t="s">
        <v>16722</v>
      </c>
      <c r="K1552" s="25"/>
      <c r="L1552" s="134"/>
      <c r="M1552" s="23" t="s">
        <v>16726</v>
      </c>
      <c r="N1552" s="33" t="s">
        <v>16728</v>
      </c>
      <c r="O1552" s="25" t="s">
        <v>16731</v>
      </c>
      <c r="P1552" s="23" t="s">
        <v>16733</v>
      </c>
      <c r="Q1552" s="25" t="s">
        <v>16735</v>
      </c>
      <c r="R1552" s="25" t="s">
        <v>16737</v>
      </c>
      <c r="S1552" s="23" t="s">
        <v>16739</v>
      </c>
      <c r="T1552" s="23" t="s">
        <v>16741</v>
      </c>
      <c r="U1552" s="25" t="s">
        <v>16743</v>
      </c>
      <c r="V1552" s="23" t="s">
        <v>16745</v>
      </c>
      <c r="W1552" s="25" t="s">
        <v>16747</v>
      </c>
      <c r="X1552" s="25"/>
      <c r="Y1552" s="23" t="s">
        <v>16749</v>
      </c>
      <c r="Z1552" s="23" t="s">
        <v>16751</v>
      </c>
      <c r="AA1552" s="33">
        <v>5</v>
      </c>
      <c r="AB1552" s="295" t="str">
        <f t="shared" si="95"/>
        <v>年間</v>
      </c>
      <c r="AC1552" s="268"/>
      <c r="AD1552" s="167">
        <v>1</v>
      </c>
      <c r="AE1552" s="167">
        <v>21000</v>
      </c>
      <c r="AF1552" s="167">
        <f t="shared" si="85"/>
        <v>21000</v>
      </c>
      <c r="AG1552" s="27">
        <v>42795</v>
      </c>
      <c r="AH1552" s="168">
        <v>42795</v>
      </c>
      <c r="AI1552" s="29" t="str">
        <f t="shared" si="86"/>
        <v>～</v>
      </c>
      <c r="AJ1552" s="169">
        <f t="shared" si="96"/>
        <v>44620</v>
      </c>
      <c r="AK1552" s="132" t="s">
        <v>16532</v>
      </c>
      <c r="AL1552" s="23" t="s">
        <v>16765</v>
      </c>
      <c r="AM1552" s="35">
        <v>42795</v>
      </c>
      <c r="AN1552" s="27"/>
      <c r="AO1552" s="104">
        <v>42822</v>
      </c>
      <c r="AP1552" s="25" t="s">
        <v>16525</v>
      </c>
    </row>
    <row r="1553" spans="1:42" s="74" customFormat="1" ht="24.75" customHeight="1" x14ac:dyDescent="0.15">
      <c r="A1553" s="422">
        <v>1550</v>
      </c>
      <c r="B1553" s="268" t="s">
        <v>16515</v>
      </c>
      <c r="C1553" s="23" t="s">
        <v>15825</v>
      </c>
      <c r="D1553" s="24" t="s">
        <v>15826</v>
      </c>
      <c r="E1553" s="23"/>
      <c r="F1553" s="23"/>
      <c r="G1553" s="25" t="s">
        <v>16718</v>
      </c>
      <c r="H1553" s="23" t="s">
        <v>16720</v>
      </c>
      <c r="I1553" s="23" t="s">
        <v>16724</v>
      </c>
      <c r="J1553" s="25" t="s">
        <v>16722</v>
      </c>
      <c r="K1553" s="25"/>
      <c r="L1553" s="134"/>
      <c r="M1553" s="23" t="s">
        <v>16726</v>
      </c>
      <c r="N1553" s="33" t="s">
        <v>16728</v>
      </c>
      <c r="O1553" s="25" t="s">
        <v>16731</v>
      </c>
      <c r="P1553" s="23" t="s">
        <v>16733</v>
      </c>
      <c r="Q1553" s="25" t="s">
        <v>16735</v>
      </c>
      <c r="R1553" s="25" t="s">
        <v>16737</v>
      </c>
      <c r="S1553" s="23" t="s">
        <v>16739</v>
      </c>
      <c r="T1553" s="23" t="s">
        <v>16741</v>
      </c>
      <c r="U1553" s="25" t="s">
        <v>16743</v>
      </c>
      <c r="V1553" s="23" t="s">
        <v>16745</v>
      </c>
      <c r="W1553" s="25" t="s">
        <v>16747</v>
      </c>
      <c r="X1553" s="25"/>
      <c r="Y1553" s="23" t="s">
        <v>16749</v>
      </c>
      <c r="Z1553" s="23" t="s">
        <v>16751</v>
      </c>
      <c r="AA1553" s="33">
        <v>5</v>
      </c>
      <c r="AB1553" s="295" t="str">
        <f t="shared" si="95"/>
        <v>年間</v>
      </c>
      <c r="AC1553" s="268"/>
      <c r="AD1553" s="167">
        <v>1</v>
      </c>
      <c r="AE1553" s="167">
        <v>21000</v>
      </c>
      <c r="AF1553" s="167">
        <f t="shared" si="85"/>
        <v>21000</v>
      </c>
      <c r="AG1553" s="27">
        <v>42795</v>
      </c>
      <c r="AH1553" s="168">
        <v>42795</v>
      </c>
      <c r="AI1553" s="29" t="str">
        <f t="shared" si="86"/>
        <v>～</v>
      </c>
      <c r="AJ1553" s="169">
        <f t="shared" si="96"/>
        <v>44620</v>
      </c>
      <c r="AK1553" s="132" t="s">
        <v>16532</v>
      </c>
      <c r="AL1553" s="23" t="s">
        <v>16766</v>
      </c>
      <c r="AM1553" s="35">
        <v>42795</v>
      </c>
      <c r="AN1553" s="27"/>
      <c r="AO1553" s="104">
        <v>42822</v>
      </c>
      <c r="AP1553" s="25" t="s">
        <v>16525</v>
      </c>
    </row>
    <row r="1554" spans="1:42" s="74" customFormat="1" ht="24.75" customHeight="1" x14ac:dyDescent="0.15">
      <c r="A1554" s="422">
        <v>1551</v>
      </c>
      <c r="B1554" s="268" t="s">
        <v>16515</v>
      </c>
      <c r="C1554" s="23" t="s">
        <v>15825</v>
      </c>
      <c r="D1554" s="24" t="s">
        <v>15826</v>
      </c>
      <c r="E1554" s="23"/>
      <c r="F1554" s="23"/>
      <c r="G1554" s="25" t="s">
        <v>16718</v>
      </c>
      <c r="H1554" s="23" t="s">
        <v>16720</v>
      </c>
      <c r="I1554" s="23" t="s">
        <v>16724</v>
      </c>
      <c r="J1554" s="25" t="s">
        <v>16722</v>
      </c>
      <c r="K1554" s="25"/>
      <c r="L1554" s="134"/>
      <c r="M1554" s="23" t="s">
        <v>16726</v>
      </c>
      <c r="N1554" s="33" t="s">
        <v>16728</v>
      </c>
      <c r="O1554" s="25" t="s">
        <v>16731</v>
      </c>
      <c r="P1554" s="23" t="s">
        <v>16733</v>
      </c>
      <c r="Q1554" s="25" t="s">
        <v>16735</v>
      </c>
      <c r="R1554" s="25" t="s">
        <v>16737</v>
      </c>
      <c r="S1554" s="23" t="s">
        <v>16739</v>
      </c>
      <c r="T1554" s="23" t="s">
        <v>16741</v>
      </c>
      <c r="U1554" s="25" t="s">
        <v>16743</v>
      </c>
      <c r="V1554" s="23" t="s">
        <v>16745</v>
      </c>
      <c r="W1554" s="25" t="s">
        <v>16747</v>
      </c>
      <c r="X1554" s="25"/>
      <c r="Y1554" s="23" t="s">
        <v>16749</v>
      </c>
      <c r="Z1554" s="23" t="s">
        <v>16751</v>
      </c>
      <c r="AA1554" s="33">
        <v>5</v>
      </c>
      <c r="AB1554" s="295" t="str">
        <f t="shared" si="95"/>
        <v>年間</v>
      </c>
      <c r="AC1554" s="268"/>
      <c r="AD1554" s="167">
        <v>1</v>
      </c>
      <c r="AE1554" s="167">
        <v>21000</v>
      </c>
      <c r="AF1554" s="167">
        <f t="shared" si="85"/>
        <v>21000</v>
      </c>
      <c r="AG1554" s="27">
        <v>42795</v>
      </c>
      <c r="AH1554" s="168">
        <v>42795</v>
      </c>
      <c r="AI1554" s="29" t="str">
        <f t="shared" si="86"/>
        <v>～</v>
      </c>
      <c r="AJ1554" s="169">
        <f t="shared" si="96"/>
        <v>44620</v>
      </c>
      <c r="AK1554" s="132" t="s">
        <v>16532</v>
      </c>
      <c r="AL1554" s="23" t="s">
        <v>16767</v>
      </c>
      <c r="AM1554" s="35">
        <v>42795</v>
      </c>
      <c r="AN1554" s="27"/>
      <c r="AO1554" s="104">
        <v>42822</v>
      </c>
      <c r="AP1554" s="25" t="s">
        <v>16525</v>
      </c>
    </row>
    <row r="1555" spans="1:42" s="74" customFormat="1" ht="24.75" customHeight="1" x14ac:dyDescent="0.15">
      <c r="A1555" s="422">
        <v>1552</v>
      </c>
      <c r="B1555" s="268" t="s">
        <v>16515</v>
      </c>
      <c r="C1555" s="23" t="s">
        <v>15825</v>
      </c>
      <c r="D1555" s="24" t="s">
        <v>15826</v>
      </c>
      <c r="E1555" s="23"/>
      <c r="F1555" s="23"/>
      <c r="G1555" s="25" t="s">
        <v>16718</v>
      </c>
      <c r="H1555" s="23" t="s">
        <v>16720</v>
      </c>
      <c r="I1555" s="23" t="s">
        <v>16724</v>
      </c>
      <c r="J1555" s="25" t="s">
        <v>16722</v>
      </c>
      <c r="K1555" s="25"/>
      <c r="L1555" s="134"/>
      <c r="M1555" s="23" t="s">
        <v>16726</v>
      </c>
      <c r="N1555" s="33" t="s">
        <v>16728</v>
      </c>
      <c r="O1555" s="25" t="s">
        <v>16731</v>
      </c>
      <c r="P1555" s="23" t="s">
        <v>16733</v>
      </c>
      <c r="Q1555" s="25" t="s">
        <v>16735</v>
      </c>
      <c r="R1555" s="25" t="s">
        <v>16737</v>
      </c>
      <c r="S1555" s="23" t="s">
        <v>16739</v>
      </c>
      <c r="T1555" s="23" t="s">
        <v>16741</v>
      </c>
      <c r="U1555" s="25" t="s">
        <v>16743</v>
      </c>
      <c r="V1555" s="23" t="s">
        <v>16745</v>
      </c>
      <c r="W1555" s="25" t="s">
        <v>16747</v>
      </c>
      <c r="X1555" s="25"/>
      <c r="Y1555" s="23" t="s">
        <v>16749</v>
      </c>
      <c r="Z1555" s="23" t="s">
        <v>16751</v>
      </c>
      <c r="AA1555" s="33">
        <v>5</v>
      </c>
      <c r="AB1555" s="295" t="str">
        <f t="shared" si="95"/>
        <v>年間</v>
      </c>
      <c r="AC1555" s="268"/>
      <c r="AD1555" s="167">
        <v>1</v>
      </c>
      <c r="AE1555" s="167">
        <v>21000</v>
      </c>
      <c r="AF1555" s="167">
        <f t="shared" si="85"/>
        <v>21000</v>
      </c>
      <c r="AG1555" s="27">
        <v>42795</v>
      </c>
      <c r="AH1555" s="168">
        <v>42795</v>
      </c>
      <c r="AI1555" s="29" t="str">
        <f t="shared" si="86"/>
        <v>～</v>
      </c>
      <c r="AJ1555" s="169">
        <f t="shared" si="96"/>
        <v>44620</v>
      </c>
      <c r="AK1555" s="132" t="s">
        <v>16532</v>
      </c>
      <c r="AL1555" s="23" t="s">
        <v>16768</v>
      </c>
      <c r="AM1555" s="35">
        <v>42795</v>
      </c>
      <c r="AN1555" s="27"/>
      <c r="AO1555" s="104">
        <v>42822</v>
      </c>
      <c r="AP1555" s="25" t="s">
        <v>16525</v>
      </c>
    </row>
    <row r="1556" spans="1:42" s="74" customFormat="1" ht="24.75" customHeight="1" x14ac:dyDescent="0.15">
      <c r="A1556" s="422">
        <v>1553</v>
      </c>
      <c r="B1556" s="268" t="s">
        <v>16515</v>
      </c>
      <c r="C1556" s="23" t="s">
        <v>15825</v>
      </c>
      <c r="D1556" s="24" t="s">
        <v>15826</v>
      </c>
      <c r="E1556" s="23"/>
      <c r="F1556" s="23"/>
      <c r="G1556" s="25" t="s">
        <v>16718</v>
      </c>
      <c r="H1556" s="23" t="s">
        <v>16720</v>
      </c>
      <c r="I1556" s="23" t="s">
        <v>16724</v>
      </c>
      <c r="J1556" s="25" t="s">
        <v>16722</v>
      </c>
      <c r="K1556" s="25"/>
      <c r="L1556" s="134"/>
      <c r="M1556" s="23" t="s">
        <v>16726</v>
      </c>
      <c r="N1556" s="33" t="s">
        <v>16728</v>
      </c>
      <c r="O1556" s="25" t="s">
        <v>16731</v>
      </c>
      <c r="P1556" s="23" t="s">
        <v>16733</v>
      </c>
      <c r="Q1556" s="25" t="s">
        <v>16735</v>
      </c>
      <c r="R1556" s="25" t="s">
        <v>16737</v>
      </c>
      <c r="S1556" s="23" t="s">
        <v>16739</v>
      </c>
      <c r="T1556" s="23" t="s">
        <v>16741</v>
      </c>
      <c r="U1556" s="25" t="s">
        <v>16743</v>
      </c>
      <c r="V1556" s="23" t="s">
        <v>16745</v>
      </c>
      <c r="W1556" s="25" t="s">
        <v>16747</v>
      </c>
      <c r="X1556" s="25"/>
      <c r="Y1556" s="23" t="s">
        <v>16749</v>
      </c>
      <c r="Z1556" s="23" t="s">
        <v>16751</v>
      </c>
      <c r="AA1556" s="33">
        <v>5</v>
      </c>
      <c r="AB1556" s="295" t="str">
        <f t="shared" si="95"/>
        <v>年間</v>
      </c>
      <c r="AC1556" s="268"/>
      <c r="AD1556" s="167">
        <v>1</v>
      </c>
      <c r="AE1556" s="167">
        <v>21000</v>
      </c>
      <c r="AF1556" s="167">
        <f t="shared" si="85"/>
        <v>21000</v>
      </c>
      <c r="AG1556" s="27">
        <v>42795</v>
      </c>
      <c r="AH1556" s="168">
        <v>42795</v>
      </c>
      <c r="AI1556" s="29" t="str">
        <f t="shared" si="86"/>
        <v>～</v>
      </c>
      <c r="AJ1556" s="169">
        <f t="shared" si="96"/>
        <v>44620</v>
      </c>
      <c r="AK1556" s="132" t="s">
        <v>16532</v>
      </c>
      <c r="AL1556" s="23" t="s">
        <v>16769</v>
      </c>
      <c r="AM1556" s="35">
        <v>42795</v>
      </c>
      <c r="AN1556" s="27"/>
      <c r="AO1556" s="104">
        <v>42822</v>
      </c>
      <c r="AP1556" s="25" t="s">
        <v>16525</v>
      </c>
    </row>
    <row r="1557" spans="1:42" s="74" customFormat="1" ht="24.75" customHeight="1" x14ac:dyDescent="0.15">
      <c r="A1557" s="422">
        <v>1554</v>
      </c>
      <c r="B1557" s="268" t="s">
        <v>16516</v>
      </c>
      <c r="C1557" s="23" t="s">
        <v>16524</v>
      </c>
      <c r="D1557" s="24" t="s">
        <v>15826</v>
      </c>
      <c r="E1557" s="23"/>
      <c r="F1557" s="23"/>
      <c r="G1557" s="25" t="s">
        <v>16718</v>
      </c>
      <c r="H1557" s="23" t="s">
        <v>16720</v>
      </c>
      <c r="I1557" s="23" t="s">
        <v>16724</v>
      </c>
      <c r="J1557" s="25" t="s">
        <v>16722</v>
      </c>
      <c r="K1557" s="25"/>
      <c r="L1557" s="134"/>
      <c r="M1557" s="23" t="s">
        <v>16726</v>
      </c>
      <c r="N1557" s="33" t="s">
        <v>16728</v>
      </c>
      <c r="O1557" s="25" t="s">
        <v>16731</v>
      </c>
      <c r="P1557" s="23" t="s">
        <v>16733</v>
      </c>
      <c r="Q1557" s="25" t="s">
        <v>16735</v>
      </c>
      <c r="R1557" s="25" t="s">
        <v>16737</v>
      </c>
      <c r="S1557" s="23" t="s">
        <v>16739</v>
      </c>
      <c r="T1557" s="23" t="s">
        <v>16741</v>
      </c>
      <c r="U1557" s="25" t="s">
        <v>16743</v>
      </c>
      <c r="V1557" s="23" t="s">
        <v>16745</v>
      </c>
      <c r="W1557" s="25" t="s">
        <v>16747</v>
      </c>
      <c r="X1557" s="25"/>
      <c r="Y1557" s="23" t="s">
        <v>16749</v>
      </c>
      <c r="Z1557" s="23" t="s">
        <v>16751</v>
      </c>
      <c r="AA1557" s="33">
        <v>5</v>
      </c>
      <c r="AB1557" s="295" t="str">
        <f t="shared" si="95"/>
        <v>年間</v>
      </c>
      <c r="AC1557" s="268"/>
      <c r="AD1557" s="167">
        <v>1</v>
      </c>
      <c r="AE1557" s="167">
        <v>52200</v>
      </c>
      <c r="AF1557" s="167">
        <f t="shared" si="85"/>
        <v>52200</v>
      </c>
      <c r="AG1557" s="27">
        <v>42795</v>
      </c>
      <c r="AH1557" s="168">
        <v>42795</v>
      </c>
      <c r="AI1557" s="29" t="str">
        <f t="shared" si="86"/>
        <v>～</v>
      </c>
      <c r="AJ1557" s="169">
        <f t="shared" si="96"/>
        <v>44620</v>
      </c>
      <c r="AK1557" s="132" t="s">
        <v>16533</v>
      </c>
      <c r="AL1557" s="23" t="s">
        <v>16770</v>
      </c>
      <c r="AM1557" s="35">
        <v>42795</v>
      </c>
      <c r="AN1557" s="27"/>
      <c r="AO1557" s="104">
        <v>42822</v>
      </c>
      <c r="AP1557" s="25" t="s">
        <v>16525</v>
      </c>
    </row>
    <row r="1558" spans="1:42" s="74" customFormat="1" ht="24.75" customHeight="1" x14ac:dyDescent="0.15">
      <c r="A1558" s="422">
        <v>1555</v>
      </c>
      <c r="B1558" s="268" t="s">
        <v>16517</v>
      </c>
      <c r="C1558" s="23" t="s">
        <v>16524</v>
      </c>
      <c r="D1558" s="24" t="s">
        <v>15826</v>
      </c>
      <c r="E1558" s="23"/>
      <c r="F1558" s="23"/>
      <c r="G1558" s="25" t="s">
        <v>16718</v>
      </c>
      <c r="H1558" s="23" t="s">
        <v>16720</v>
      </c>
      <c r="I1558" s="23" t="s">
        <v>16724</v>
      </c>
      <c r="J1558" s="25" t="s">
        <v>16722</v>
      </c>
      <c r="K1558" s="25"/>
      <c r="L1558" s="134"/>
      <c r="M1558" s="23" t="s">
        <v>16726</v>
      </c>
      <c r="N1558" s="33" t="s">
        <v>16728</v>
      </c>
      <c r="O1558" s="25" t="s">
        <v>16731</v>
      </c>
      <c r="P1558" s="23" t="s">
        <v>16733</v>
      </c>
      <c r="Q1558" s="25" t="s">
        <v>16735</v>
      </c>
      <c r="R1558" s="25" t="s">
        <v>16737</v>
      </c>
      <c r="S1558" s="23" t="s">
        <v>16739</v>
      </c>
      <c r="T1558" s="23" t="s">
        <v>16741</v>
      </c>
      <c r="U1558" s="25" t="s">
        <v>16743</v>
      </c>
      <c r="V1558" s="23" t="s">
        <v>16745</v>
      </c>
      <c r="W1558" s="25" t="s">
        <v>16747</v>
      </c>
      <c r="X1558" s="25"/>
      <c r="Y1558" s="23" t="s">
        <v>16749</v>
      </c>
      <c r="Z1558" s="23" t="s">
        <v>16751</v>
      </c>
      <c r="AA1558" s="33">
        <v>5</v>
      </c>
      <c r="AB1558" s="295" t="str">
        <f t="shared" si="95"/>
        <v>年間</v>
      </c>
      <c r="AC1558" s="268"/>
      <c r="AD1558" s="167">
        <v>1</v>
      </c>
      <c r="AE1558" s="167">
        <v>59400</v>
      </c>
      <c r="AF1558" s="167">
        <f t="shared" si="85"/>
        <v>59400</v>
      </c>
      <c r="AG1558" s="27">
        <v>42795</v>
      </c>
      <c r="AH1558" s="168">
        <v>42795</v>
      </c>
      <c r="AI1558" s="29" t="str">
        <f t="shared" si="86"/>
        <v>～</v>
      </c>
      <c r="AJ1558" s="169">
        <f t="shared" si="96"/>
        <v>44620</v>
      </c>
      <c r="AK1558" s="132" t="s">
        <v>111</v>
      </c>
      <c r="AL1558" s="23" t="s">
        <v>16771</v>
      </c>
      <c r="AM1558" s="35">
        <v>42795</v>
      </c>
      <c r="AN1558" s="27"/>
      <c r="AO1558" s="104">
        <v>42822</v>
      </c>
      <c r="AP1558" s="25" t="s">
        <v>16525</v>
      </c>
    </row>
    <row r="1559" spans="1:42" s="74" customFormat="1" ht="24.75" customHeight="1" x14ac:dyDescent="0.15">
      <c r="A1559" s="422">
        <v>1556</v>
      </c>
      <c r="B1559" s="268" t="s">
        <v>16517</v>
      </c>
      <c r="C1559" s="23" t="s">
        <v>15825</v>
      </c>
      <c r="D1559" s="24" t="s">
        <v>15826</v>
      </c>
      <c r="E1559" s="23"/>
      <c r="F1559" s="23"/>
      <c r="G1559" s="25" t="s">
        <v>16718</v>
      </c>
      <c r="H1559" s="23" t="s">
        <v>16720</v>
      </c>
      <c r="I1559" s="23" t="s">
        <v>16724</v>
      </c>
      <c r="J1559" s="25" t="s">
        <v>16722</v>
      </c>
      <c r="K1559" s="25"/>
      <c r="L1559" s="134"/>
      <c r="M1559" s="23" t="s">
        <v>16726</v>
      </c>
      <c r="N1559" s="33" t="s">
        <v>16728</v>
      </c>
      <c r="O1559" s="25" t="s">
        <v>16731</v>
      </c>
      <c r="P1559" s="23" t="s">
        <v>16733</v>
      </c>
      <c r="Q1559" s="25" t="s">
        <v>16735</v>
      </c>
      <c r="R1559" s="25" t="s">
        <v>16737</v>
      </c>
      <c r="S1559" s="23" t="s">
        <v>16739</v>
      </c>
      <c r="T1559" s="23" t="s">
        <v>16741</v>
      </c>
      <c r="U1559" s="25" t="s">
        <v>16743</v>
      </c>
      <c r="V1559" s="23" t="s">
        <v>16745</v>
      </c>
      <c r="W1559" s="25" t="s">
        <v>16747</v>
      </c>
      <c r="X1559" s="25"/>
      <c r="Y1559" s="23" t="s">
        <v>16749</v>
      </c>
      <c r="Z1559" s="23" t="s">
        <v>16751</v>
      </c>
      <c r="AA1559" s="33">
        <v>5</v>
      </c>
      <c r="AB1559" s="295" t="str">
        <f t="shared" si="95"/>
        <v>年間</v>
      </c>
      <c r="AC1559" s="268"/>
      <c r="AD1559" s="167">
        <v>1</v>
      </c>
      <c r="AE1559" s="167">
        <v>59400</v>
      </c>
      <c r="AF1559" s="167">
        <f t="shared" si="85"/>
        <v>59400</v>
      </c>
      <c r="AG1559" s="27">
        <v>42795</v>
      </c>
      <c r="AH1559" s="168">
        <v>42795</v>
      </c>
      <c r="AI1559" s="29" t="str">
        <f t="shared" si="86"/>
        <v>～</v>
      </c>
      <c r="AJ1559" s="169">
        <f t="shared" si="96"/>
        <v>44620</v>
      </c>
      <c r="AK1559" s="132" t="s">
        <v>111</v>
      </c>
      <c r="AL1559" s="23" t="s">
        <v>16772</v>
      </c>
      <c r="AM1559" s="35">
        <v>42795</v>
      </c>
      <c r="AN1559" s="27"/>
      <c r="AO1559" s="104">
        <v>42822</v>
      </c>
      <c r="AP1559" s="25" t="s">
        <v>16525</v>
      </c>
    </row>
    <row r="1560" spans="1:42" s="74" customFormat="1" ht="24.75" customHeight="1" x14ac:dyDescent="0.15">
      <c r="A1560" s="422">
        <v>1557</v>
      </c>
      <c r="B1560" s="268" t="s">
        <v>16518</v>
      </c>
      <c r="C1560" s="23" t="s">
        <v>16524</v>
      </c>
      <c r="D1560" s="24" t="s">
        <v>15826</v>
      </c>
      <c r="E1560" s="23"/>
      <c r="F1560" s="23"/>
      <c r="G1560" s="25" t="s">
        <v>16752</v>
      </c>
      <c r="H1560" s="23" t="s">
        <v>16753</v>
      </c>
      <c r="I1560" s="23" t="s">
        <v>16725</v>
      </c>
      <c r="J1560" s="25" t="s">
        <v>16754</v>
      </c>
      <c r="K1560" s="25"/>
      <c r="L1560" s="134"/>
      <c r="M1560" s="23" t="s">
        <v>16755</v>
      </c>
      <c r="N1560" s="33" t="s">
        <v>16756</v>
      </c>
      <c r="O1560" s="25" t="s">
        <v>16730</v>
      </c>
      <c r="P1560" s="23" t="s">
        <v>16732</v>
      </c>
      <c r="Q1560" s="25" t="s">
        <v>16734</v>
      </c>
      <c r="R1560" s="25" t="s">
        <v>16736</v>
      </c>
      <c r="S1560" s="23" t="s">
        <v>16738</v>
      </c>
      <c r="T1560" s="23" t="s">
        <v>16740</v>
      </c>
      <c r="U1560" s="25" t="s">
        <v>16742</v>
      </c>
      <c r="V1560" s="23" t="s">
        <v>16744</v>
      </c>
      <c r="W1560" s="25" t="s">
        <v>16746</v>
      </c>
      <c r="X1560" s="25"/>
      <c r="Y1560" s="23" t="s">
        <v>16748</v>
      </c>
      <c r="Z1560" s="23" t="s">
        <v>16750</v>
      </c>
      <c r="AA1560" s="33">
        <v>5</v>
      </c>
      <c r="AB1560" s="295" t="str">
        <f t="shared" si="95"/>
        <v>年間</v>
      </c>
      <c r="AC1560" s="268"/>
      <c r="AD1560" s="167">
        <v>1</v>
      </c>
      <c r="AE1560" s="167">
        <v>24000</v>
      </c>
      <c r="AF1560" s="167">
        <f t="shared" si="85"/>
        <v>24000</v>
      </c>
      <c r="AG1560" s="27">
        <v>42795</v>
      </c>
      <c r="AH1560" s="168">
        <v>42795</v>
      </c>
      <c r="AI1560" s="29" t="str">
        <f t="shared" si="86"/>
        <v>～</v>
      </c>
      <c r="AJ1560" s="169">
        <f t="shared" si="96"/>
        <v>44620</v>
      </c>
      <c r="AK1560" s="132" t="s">
        <v>16530</v>
      </c>
      <c r="AL1560" s="23" t="s">
        <v>16780</v>
      </c>
      <c r="AM1560" s="35">
        <v>42795</v>
      </c>
      <c r="AN1560" s="27"/>
      <c r="AO1560" s="104">
        <v>42822</v>
      </c>
      <c r="AP1560" s="25" t="s">
        <v>16526</v>
      </c>
    </row>
    <row r="1561" spans="1:42" s="74" customFormat="1" ht="24.75" customHeight="1" x14ac:dyDescent="0.15">
      <c r="A1561" s="422">
        <v>1558</v>
      </c>
      <c r="B1561" s="268" t="s">
        <v>16518</v>
      </c>
      <c r="C1561" s="23" t="s">
        <v>15825</v>
      </c>
      <c r="D1561" s="24" t="s">
        <v>15826</v>
      </c>
      <c r="E1561" s="23"/>
      <c r="F1561" s="23"/>
      <c r="G1561" s="25" t="s">
        <v>16752</v>
      </c>
      <c r="H1561" s="23" t="s">
        <v>16753</v>
      </c>
      <c r="I1561" s="23" t="s">
        <v>16725</v>
      </c>
      <c r="J1561" s="25" t="s">
        <v>16754</v>
      </c>
      <c r="K1561" s="25"/>
      <c r="L1561" s="134"/>
      <c r="M1561" s="23" t="s">
        <v>16755</v>
      </c>
      <c r="N1561" s="33" t="s">
        <v>16756</v>
      </c>
      <c r="O1561" s="25" t="s">
        <v>16730</v>
      </c>
      <c r="P1561" s="23" t="s">
        <v>16732</v>
      </c>
      <c r="Q1561" s="25" t="s">
        <v>16734</v>
      </c>
      <c r="R1561" s="25" t="s">
        <v>16736</v>
      </c>
      <c r="S1561" s="23" t="s">
        <v>16738</v>
      </c>
      <c r="T1561" s="23" t="s">
        <v>16740</v>
      </c>
      <c r="U1561" s="25" t="s">
        <v>16742</v>
      </c>
      <c r="V1561" s="23" t="s">
        <v>16744</v>
      </c>
      <c r="W1561" s="25" t="s">
        <v>16746</v>
      </c>
      <c r="X1561" s="25"/>
      <c r="Y1561" s="23" t="s">
        <v>16748</v>
      </c>
      <c r="Z1561" s="23" t="s">
        <v>16750</v>
      </c>
      <c r="AA1561" s="33">
        <v>5</v>
      </c>
      <c r="AB1561" s="295" t="str">
        <f t="shared" si="95"/>
        <v>年間</v>
      </c>
      <c r="AC1561" s="268"/>
      <c r="AD1561" s="167">
        <v>1</v>
      </c>
      <c r="AE1561" s="167">
        <v>24000</v>
      </c>
      <c r="AF1561" s="167">
        <f t="shared" si="85"/>
        <v>24000</v>
      </c>
      <c r="AG1561" s="27">
        <v>42795</v>
      </c>
      <c r="AH1561" s="168">
        <v>42795</v>
      </c>
      <c r="AI1561" s="29" t="str">
        <f t="shared" ref="AI1561:AI1570" si="97">IF(ISBLANK($AG1561),"","～")</f>
        <v>～</v>
      </c>
      <c r="AJ1561" s="169">
        <f t="shared" si="96"/>
        <v>44620</v>
      </c>
      <c r="AK1561" s="132" t="s">
        <v>16530</v>
      </c>
      <c r="AL1561" s="23" t="s">
        <v>16781</v>
      </c>
      <c r="AM1561" s="35">
        <v>42795</v>
      </c>
      <c r="AN1561" s="27"/>
      <c r="AO1561" s="104">
        <v>42822</v>
      </c>
      <c r="AP1561" s="25" t="s">
        <v>16526</v>
      </c>
    </row>
    <row r="1562" spans="1:42" s="74" customFormat="1" ht="24.75" customHeight="1" x14ac:dyDescent="0.15">
      <c r="A1562" s="422">
        <v>1559</v>
      </c>
      <c r="B1562" s="268" t="s">
        <v>16518</v>
      </c>
      <c r="C1562" s="23" t="s">
        <v>15825</v>
      </c>
      <c r="D1562" s="24" t="s">
        <v>15826</v>
      </c>
      <c r="E1562" s="23"/>
      <c r="F1562" s="23"/>
      <c r="G1562" s="25" t="s">
        <v>16752</v>
      </c>
      <c r="H1562" s="23" t="s">
        <v>16753</v>
      </c>
      <c r="I1562" s="23" t="s">
        <v>16725</v>
      </c>
      <c r="J1562" s="25" t="s">
        <v>16754</v>
      </c>
      <c r="K1562" s="25"/>
      <c r="L1562" s="134"/>
      <c r="M1562" s="23" t="s">
        <v>16755</v>
      </c>
      <c r="N1562" s="33" t="s">
        <v>16756</v>
      </c>
      <c r="O1562" s="25" t="s">
        <v>16730</v>
      </c>
      <c r="P1562" s="23" t="s">
        <v>16732</v>
      </c>
      <c r="Q1562" s="25" t="s">
        <v>16734</v>
      </c>
      <c r="R1562" s="25" t="s">
        <v>16736</v>
      </c>
      <c r="S1562" s="23" t="s">
        <v>16738</v>
      </c>
      <c r="T1562" s="23" t="s">
        <v>16740</v>
      </c>
      <c r="U1562" s="25" t="s">
        <v>16742</v>
      </c>
      <c r="V1562" s="23" t="s">
        <v>16744</v>
      </c>
      <c r="W1562" s="25" t="s">
        <v>16746</v>
      </c>
      <c r="X1562" s="25"/>
      <c r="Y1562" s="23" t="s">
        <v>16748</v>
      </c>
      <c r="Z1562" s="23" t="s">
        <v>16750</v>
      </c>
      <c r="AA1562" s="33">
        <v>5</v>
      </c>
      <c r="AB1562" s="295" t="str">
        <f t="shared" si="95"/>
        <v>年間</v>
      </c>
      <c r="AC1562" s="268"/>
      <c r="AD1562" s="167">
        <v>1</v>
      </c>
      <c r="AE1562" s="167">
        <v>24000</v>
      </c>
      <c r="AF1562" s="167">
        <f t="shared" si="85"/>
        <v>24000</v>
      </c>
      <c r="AG1562" s="27">
        <v>42795</v>
      </c>
      <c r="AH1562" s="168">
        <v>42795</v>
      </c>
      <c r="AI1562" s="29" t="str">
        <f t="shared" si="97"/>
        <v>～</v>
      </c>
      <c r="AJ1562" s="169">
        <f t="shared" si="96"/>
        <v>44620</v>
      </c>
      <c r="AK1562" s="132" t="s">
        <v>16530</v>
      </c>
      <c r="AL1562" s="23" t="s">
        <v>16782</v>
      </c>
      <c r="AM1562" s="35">
        <v>42795</v>
      </c>
      <c r="AN1562" s="27"/>
      <c r="AO1562" s="104">
        <v>42822</v>
      </c>
      <c r="AP1562" s="25" t="s">
        <v>16526</v>
      </c>
    </row>
    <row r="1563" spans="1:42" s="74" customFormat="1" ht="24.75" customHeight="1" x14ac:dyDescent="0.15">
      <c r="A1563" s="422">
        <v>1560</v>
      </c>
      <c r="B1563" s="268" t="s">
        <v>16518</v>
      </c>
      <c r="C1563" s="23" t="s">
        <v>15825</v>
      </c>
      <c r="D1563" s="24" t="s">
        <v>15826</v>
      </c>
      <c r="E1563" s="23"/>
      <c r="F1563" s="23"/>
      <c r="G1563" s="25" t="s">
        <v>16752</v>
      </c>
      <c r="H1563" s="23" t="s">
        <v>16753</v>
      </c>
      <c r="I1563" s="23" t="s">
        <v>16725</v>
      </c>
      <c r="J1563" s="25" t="s">
        <v>16754</v>
      </c>
      <c r="K1563" s="25"/>
      <c r="L1563" s="134"/>
      <c r="M1563" s="23" t="s">
        <v>16755</v>
      </c>
      <c r="N1563" s="33" t="s">
        <v>16756</v>
      </c>
      <c r="O1563" s="25" t="s">
        <v>16730</v>
      </c>
      <c r="P1563" s="23" t="s">
        <v>16732</v>
      </c>
      <c r="Q1563" s="25" t="s">
        <v>16734</v>
      </c>
      <c r="R1563" s="25" t="s">
        <v>16736</v>
      </c>
      <c r="S1563" s="23" t="s">
        <v>16738</v>
      </c>
      <c r="T1563" s="23" t="s">
        <v>16740</v>
      </c>
      <c r="U1563" s="25" t="s">
        <v>16742</v>
      </c>
      <c r="V1563" s="23" t="s">
        <v>16744</v>
      </c>
      <c r="W1563" s="25" t="s">
        <v>16746</v>
      </c>
      <c r="X1563" s="25"/>
      <c r="Y1563" s="23" t="s">
        <v>16748</v>
      </c>
      <c r="Z1563" s="23" t="s">
        <v>16750</v>
      </c>
      <c r="AA1563" s="33">
        <v>5</v>
      </c>
      <c r="AB1563" s="295" t="str">
        <f t="shared" si="95"/>
        <v>年間</v>
      </c>
      <c r="AC1563" s="268"/>
      <c r="AD1563" s="167">
        <v>1</v>
      </c>
      <c r="AE1563" s="167">
        <v>24000</v>
      </c>
      <c r="AF1563" s="167">
        <f t="shared" si="85"/>
        <v>24000</v>
      </c>
      <c r="AG1563" s="27">
        <v>42795</v>
      </c>
      <c r="AH1563" s="168">
        <v>42795</v>
      </c>
      <c r="AI1563" s="29" t="str">
        <f t="shared" si="97"/>
        <v>～</v>
      </c>
      <c r="AJ1563" s="169">
        <f t="shared" si="96"/>
        <v>44620</v>
      </c>
      <c r="AK1563" s="132" t="s">
        <v>16530</v>
      </c>
      <c r="AL1563" s="23" t="s">
        <v>16783</v>
      </c>
      <c r="AM1563" s="35">
        <v>42795</v>
      </c>
      <c r="AN1563" s="27"/>
      <c r="AO1563" s="104">
        <v>42822</v>
      </c>
      <c r="AP1563" s="25" t="s">
        <v>16526</v>
      </c>
    </row>
    <row r="1564" spans="1:42" s="74" customFormat="1" ht="24.75" customHeight="1" x14ac:dyDescent="0.15">
      <c r="A1564" s="422">
        <v>1561</v>
      </c>
      <c r="B1564" s="268" t="s">
        <v>16518</v>
      </c>
      <c r="C1564" s="23" t="s">
        <v>15825</v>
      </c>
      <c r="D1564" s="24" t="s">
        <v>15826</v>
      </c>
      <c r="E1564" s="23"/>
      <c r="F1564" s="23"/>
      <c r="G1564" s="25" t="s">
        <v>16752</v>
      </c>
      <c r="H1564" s="23" t="s">
        <v>16753</v>
      </c>
      <c r="I1564" s="23" t="s">
        <v>16725</v>
      </c>
      <c r="J1564" s="25" t="s">
        <v>16754</v>
      </c>
      <c r="K1564" s="25"/>
      <c r="L1564" s="134"/>
      <c r="M1564" s="23" t="s">
        <v>16755</v>
      </c>
      <c r="N1564" s="33" t="s">
        <v>16756</v>
      </c>
      <c r="O1564" s="25" t="s">
        <v>16730</v>
      </c>
      <c r="P1564" s="23" t="s">
        <v>16732</v>
      </c>
      <c r="Q1564" s="25" t="s">
        <v>16734</v>
      </c>
      <c r="R1564" s="25" t="s">
        <v>16736</v>
      </c>
      <c r="S1564" s="23" t="s">
        <v>16738</v>
      </c>
      <c r="T1564" s="23" t="s">
        <v>16740</v>
      </c>
      <c r="U1564" s="25" t="s">
        <v>16742</v>
      </c>
      <c r="V1564" s="23" t="s">
        <v>16744</v>
      </c>
      <c r="W1564" s="25" t="s">
        <v>16746</v>
      </c>
      <c r="X1564" s="25"/>
      <c r="Y1564" s="23" t="s">
        <v>16748</v>
      </c>
      <c r="Z1564" s="23" t="s">
        <v>16750</v>
      </c>
      <c r="AA1564" s="33">
        <v>5</v>
      </c>
      <c r="AB1564" s="295" t="str">
        <f t="shared" si="95"/>
        <v>年間</v>
      </c>
      <c r="AC1564" s="268"/>
      <c r="AD1564" s="167">
        <v>1</v>
      </c>
      <c r="AE1564" s="167">
        <v>24000</v>
      </c>
      <c r="AF1564" s="167">
        <f t="shared" si="85"/>
        <v>24000</v>
      </c>
      <c r="AG1564" s="27">
        <v>42795</v>
      </c>
      <c r="AH1564" s="168">
        <v>42795</v>
      </c>
      <c r="AI1564" s="29" t="str">
        <f t="shared" si="97"/>
        <v>～</v>
      </c>
      <c r="AJ1564" s="169">
        <f t="shared" si="96"/>
        <v>44620</v>
      </c>
      <c r="AK1564" s="132" t="s">
        <v>16530</v>
      </c>
      <c r="AL1564" s="23" t="s">
        <v>16784</v>
      </c>
      <c r="AM1564" s="35">
        <v>42795</v>
      </c>
      <c r="AN1564" s="27"/>
      <c r="AO1564" s="104">
        <v>42822</v>
      </c>
      <c r="AP1564" s="25" t="s">
        <v>16526</v>
      </c>
    </row>
    <row r="1565" spans="1:42" s="74" customFormat="1" ht="24.75" customHeight="1" x14ac:dyDescent="0.15">
      <c r="A1565" s="422">
        <v>1562</v>
      </c>
      <c r="B1565" s="268" t="s">
        <v>16518</v>
      </c>
      <c r="C1565" s="23" t="s">
        <v>15825</v>
      </c>
      <c r="D1565" s="24" t="s">
        <v>15826</v>
      </c>
      <c r="E1565" s="23"/>
      <c r="F1565" s="23"/>
      <c r="G1565" s="25" t="s">
        <v>16752</v>
      </c>
      <c r="H1565" s="23" t="s">
        <v>16753</v>
      </c>
      <c r="I1565" s="23" t="s">
        <v>16725</v>
      </c>
      <c r="J1565" s="25" t="s">
        <v>16754</v>
      </c>
      <c r="K1565" s="25"/>
      <c r="L1565" s="134"/>
      <c r="M1565" s="23" t="s">
        <v>16755</v>
      </c>
      <c r="N1565" s="33" t="s">
        <v>16756</v>
      </c>
      <c r="O1565" s="25" t="s">
        <v>16730</v>
      </c>
      <c r="P1565" s="23" t="s">
        <v>16732</v>
      </c>
      <c r="Q1565" s="25" t="s">
        <v>16734</v>
      </c>
      <c r="R1565" s="25" t="s">
        <v>16736</v>
      </c>
      <c r="S1565" s="23" t="s">
        <v>16738</v>
      </c>
      <c r="T1565" s="23" t="s">
        <v>16740</v>
      </c>
      <c r="U1565" s="25" t="s">
        <v>16742</v>
      </c>
      <c r="V1565" s="23" t="s">
        <v>16744</v>
      </c>
      <c r="W1565" s="25" t="s">
        <v>16746</v>
      </c>
      <c r="X1565" s="25"/>
      <c r="Y1565" s="23" t="s">
        <v>16748</v>
      </c>
      <c r="Z1565" s="23" t="s">
        <v>16750</v>
      </c>
      <c r="AA1565" s="33">
        <v>5</v>
      </c>
      <c r="AB1565" s="295" t="str">
        <f t="shared" si="95"/>
        <v>年間</v>
      </c>
      <c r="AC1565" s="268"/>
      <c r="AD1565" s="167">
        <v>1</v>
      </c>
      <c r="AE1565" s="167">
        <v>24000</v>
      </c>
      <c r="AF1565" s="167">
        <f t="shared" si="85"/>
        <v>24000</v>
      </c>
      <c r="AG1565" s="27">
        <v>42795</v>
      </c>
      <c r="AH1565" s="168">
        <v>42795</v>
      </c>
      <c r="AI1565" s="29" t="str">
        <f t="shared" si="97"/>
        <v>～</v>
      </c>
      <c r="AJ1565" s="169">
        <f t="shared" si="96"/>
        <v>44620</v>
      </c>
      <c r="AK1565" s="132" t="s">
        <v>16530</v>
      </c>
      <c r="AL1565" s="23" t="s">
        <v>16785</v>
      </c>
      <c r="AM1565" s="35">
        <v>42795</v>
      </c>
      <c r="AN1565" s="27"/>
      <c r="AO1565" s="104">
        <v>42822</v>
      </c>
      <c r="AP1565" s="25" t="s">
        <v>16526</v>
      </c>
    </row>
    <row r="1566" spans="1:42" s="74" customFormat="1" ht="24.75" customHeight="1" x14ac:dyDescent="0.15">
      <c r="A1566" s="422">
        <v>1563</v>
      </c>
      <c r="B1566" s="268" t="s">
        <v>16518</v>
      </c>
      <c r="C1566" s="23" t="s">
        <v>15825</v>
      </c>
      <c r="D1566" s="24" t="s">
        <v>15826</v>
      </c>
      <c r="E1566" s="23"/>
      <c r="F1566" s="23"/>
      <c r="G1566" s="25" t="s">
        <v>16752</v>
      </c>
      <c r="H1566" s="23" t="s">
        <v>16753</v>
      </c>
      <c r="I1566" s="23" t="s">
        <v>16725</v>
      </c>
      <c r="J1566" s="25" t="s">
        <v>16754</v>
      </c>
      <c r="K1566" s="25"/>
      <c r="L1566" s="134"/>
      <c r="M1566" s="23" t="s">
        <v>16755</v>
      </c>
      <c r="N1566" s="33" t="s">
        <v>16756</v>
      </c>
      <c r="O1566" s="25" t="s">
        <v>16730</v>
      </c>
      <c r="P1566" s="23" t="s">
        <v>16732</v>
      </c>
      <c r="Q1566" s="25" t="s">
        <v>16734</v>
      </c>
      <c r="R1566" s="25" t="s">
        <v>16736</v>
      </c>
      <c r="S1566" s="23" t="s">
        <v>16738</v>
      </c>
      <c r="T1566" s="23" t="s">
        <v>16740</v>
      </c>
      <c r="U1566" s="25" t="s">
        <v>16742</v>
      </c>
      <c r="V1566" s="23" t="s">
        <v>16744</v>
      </c>
      <c r="W1566" s="25" t="s">
        <v>16746</v>
      </c>
      <c r="X1566" s="25"/>
      <c r="Y1566" s="23" t="s">
        <v>16748</v>
      </c>
      <c r="Z1566" s="23" t="s">
        <v>16750</v>
      </c>
      <c r="AA1566" s="33">
        <v>5</v>
      </c>
      <c r="AB1566" s="295" t="str">
        <f t="shared" si="95"/>
        <v>年間</v>
      </c>
      <c r="AC1566" s="268"/>
      <c r="AD1566" s="167">
        <v>1</v>
      </c>
      <c r="AE1566" s="167">
        <v>24000</v>
      </c>
      <c r="AF1566" s="167">
        <f t="shared" si="85"/>
        <v>24000</v>
      </c>
      <c r="AG1566" s="27">
        <v>42795</v>
      </c>
      <c r="AH1566" s="168">
        <v>42795</v>
      </c>
      <c r="AI1566" s="29" t="str">
        <f t="shared" si="97"/>
        <v>～</v>
      </c>
      <c r="AJ1566" s="169">
        <f t="shared" si="96"/>
        <v>44620</v>
      </c>
      <c r="AK1566" s="132" t="s">
        <v>16530</v>
      </c>
      <c r="AL1566" s="23" t="s">
        <v>16786</v>
      </c>
      <c r="AM1566" s="35">
        <v>42795</v>
      </c>
      <c r="AN1566" s="27"/>
      <c r="AO1566" s="104">
        <v>42822</v>
      </c>
      <c r="AP1566" s="25" t="s">
        <v>16526</v>
      </c>
    </row>
    <row r="1567" spans="1:42" s="74" customFormat="1" ht="24.75" customHeight="1" x14ac:dyDescent="0.15">
      <c r="A1567" s="422">
        <v>1564</v>
      </c>
      <c r="B1567" s="268" t="s">
        <v>16518</v>
      </c>
      <c r="C1567" s="23" t="s">
        <v>15825</v>
      </c>
      <c r="D1567" s="24" t="s">
        <v>15826</v>
      </c>
      <c r="E1567" s="23"/>
      <c r="F1567" s="23"/>
      <c r="G1567" s="25" t="s">
        <v>16752</v>
      </c>
      <c r="H1567" s="23" t="s">
        <v>16753</v>
      </c>
      <c r="I1567" s="23" t="s">
        <v>16725</v>
      </c>
      <c r="J1567" s="25" t="s">
        <v>16754</v>
      </c>
      <c r="K1567" s="25"/>
      <c r="L1567" s="134"/>
      <c r="M1567" s="23" t="s">
        <v>16755</v>
      </c>
      <c r="N1567" s="33" t="s">
        <v>16756</v>
      </c>
      <c r="O1567" s="25" t="s">
        <v>16730</v>
      </c>
      <c r="P1567" s="23" t="s">
        <v>16732</v>
      </c>
      <c r="Q1567" s="25" t="s">
        <v>16734</v>
      </c>
      <c r="R1567" s="25" t="s">
        <v>16736</v>
      </c>
      <c r="S1567" s="23" t="s">
        <v>16738</v>
      </c>
      <c r="T1567" s="23" t="s">
        <v>16740</v>
      </c>
      <c r="U1567" s="25" t="s">
        <v>16742</v>
      </c>
      <c r="V1567" s="23" t="s">
        <v>16744</v>
      </c>
      <c r="W1567" s="25" t="s">
        <v>16746</v>
      </c>
      <c r="X1567" s="25"/>
      <c r="Y1567" s="23" t="s">
        <v>16748</v>
      </c>
      <c r="Z1567" s="23" t="s">
        <v>16750</v>
      </c>
      <c r="AA1567" s="33">
        <v>5</v>
      </c>
      <c r="AB1567" s="295" t="str">
        <f t="shared" si="95"/>
        <v>年間</v>
      </c>
      <c r="AC1567" s="268"/>
      <c r="AD1567" s="167">
        <v>1</v>
      </c>
      <c r="AE1567" s="167">
        <v>24000</v>
      </c>
      <c r="AF1567" s="167">
        <f t="shared" si="85"/>
        <v>24000</v>
      </c>
      <c r="AG1567" s="27">
        <v>42795</v>
      </c>
      <c r="AH1567" s="168">
        <v>42795</v>
      </c>
      <c r="AI1567" s="29" t="str">
        <f t="shared" si="97"/>
        <v>～</v>
      </c>
      <c r="AJ1567" s="169">
        <f t="shared" si="96"/>
        <v>44620</v>
      </c>
      <c r="AK1567" s="132" t="s">
        <v>16530</v>
      </c>
      <c r="AL1567" s="23" t="s">
        <v>16787</v>
      </c>
      <c r="AM1567" s="35">
        <v>42795</v>
      </c>
      <c r="AN1567" s="27"/>
      <c r="AO1567" s="104">
        <v>42822</v>
      </c>
      <c r="AP1567" s="25" t="s">
        <v>16526</v>
      </c>
    </row>
    <row r="1568" spans="1:42" s="74" customFormat="1" ht="24.75" customHeight="1" x14ac:dyDescent="0.15">
      <c r="A1568" s="422">
        <v>1565</v>
      </c>
      <c r="B1568" s="268" t="s">
        <v>16518</v>
      </c>
      <c r="C1568" s="23" t="s">
        <v>15825</v>
      </c>
      <c r="D1568" s="24" t="s">
        <v>15826</v>
      </c>
      <c r="E1568" s="23"/>
      <c r="F1568" s="23"/>
      <c r="G1568" s="25" t="s">
        <v>16752</v>
      </c>
      <c r="H1568" s="23" t="s">
        <v>16753</v>
      </c>
      <c r="I1568" s="23" t="s">
        <v>16725</v>
      </c>
      <c r="J1568" s="25" t="s">
        <v>16754</v>
      </c>
      <c r="K1568" s="25"/>
      <c r="L1568" s="134"/>
      <c r="M1568" s="23" t="s">
        <v>16755</v>
      </c>
      <c r="N1568" s="33" t="s">
        <v>16756</v>
      </c>
      <c r="O1568" s="25" t="s">
        <v>16730</v>
      </c>
      <c r="P1568" s="23" t="s">
        <v>16732</v>
      </c>
      <c r="Q1568" s="25" t="s">
        <v>16734</v>
      </c>
      <c r="R1568" s="25" t="s">
        <v>16736</v>
      </c>
      <c r="S1568" s="23" t="s">
        <v>16738</v>
      </c>
      <c r="T1568" s="23" t="s">
        <v>16740</v>
      </c>
      <c r="U1568" s="25" t="s">
        <v>16742</v>
      </c>
      <c r="V1568" s="23" t="s">
        <v>16744</v>
      </c>
      <c r="W1568" s="25" t="s">
        <v>16746</v>
      </c>
      <c r="X1568" s="25"/>
      <c r="Y1568" s="23" t="s">
        <v>16748</v>
      </c>
      <c r="Z1568" s="23" t="s">
        <v>16750</v>
      </c>
      <c r="AA1568" s="33">
        <v>5</v>
      </c>
      <c r="AB1568" s="295" t="str">
        <f t="shared" si="95"/>
        <v>年間</v>
      </c>
      <c r="AC1568" s="268"/>
      <c r="AD1568" s="167">
        <v>1</v>
      </c>
      <c r="AE1568" s="167">
        <v>24000</v>
      </c>
      <c r="AF1568" s="167">
        <f t="shared" si="85"/>
        <v>24000</v>
      </c>
      <c r="AG1568" s="27">
        <v>42795</v>
      </c>
      <c r="AH1568" s="168">
        <v>42795</v>
      </c>
      <c r="AI1568" s="29" t="str">
        <f t="shared" si="97"/>
        <v>～</v>
      </c>
      <c r="AJ1568" s="169">
        <f t="shared" si="96"/>
        <v>44620</v>
      </c>
      <c r="AK1568" s="132" t="s">
        <v>16530</v>
      </c>
      <c r="AL1568" s="23" t="s">
        <v>16788</v>
      </c>
      <c r="AM1568" s="35">
        <v>42795</v>
      </c>
      <c r="AN1568" s="27"/>
      <c r="AO1568" s="104">
        <v>42822</v>
      </c>
      <c r="AP1568" s="25" t="s">
        <v>16526</v>
      </c>
    </row>
    <row r="1569" spans="1:42" s="74" customFormat="1" ht="24.75" customHeight="1" x14ac:dyDescent="0.15">
      <c r="A1569" s="422">
        <v>1566</v>
      </c>
      <c r="B1569" s="268" t="s">
        <v>16518</v>
      </c>
      <c r="C1569" s="23" t="s">
        <v>15825</v>
      </c>
      <c r="D1569" s="24" t="s">
        <v>15826</v>
      </c>
      <c r="E1569" s="23"/>
      <c r="F1569" s="23"/>
      <c r="G1569" s="25" t="s">
        <v>16752</v>
      </c>
      <c r="H1569" s="23" t="s">
        <v>16753</v>
      </c>
      <c r="I1569" s="23" t="s">
        <v>16725</v>
      </c>
      <c r="J1569" s="25" t="s">
        <v>16754</v>
      </c>
      <c r="K1569" s="25"/>
      <c r="L1569" s="134"/>
      <c r="M1569" s="23" t="s">
        <v>16755</v>
      </c>
      <c r="N1569" s="33" t="s">
        <v>16756</v>
      </c>
      <c r="O1569" s="25" t="s">
        <v>16730</v>
      </c>
      <c r="P1569" s="23" t="s">
        <v>16732</v>
      </c>
      <c r="Q1569" s="25" t="s">
        <v>16734</v>
      </c>
      <c r="R1569" s="25" t="s">
        <v>16736</v>
      </c>
      <c r="S1569" s="23" t="s">
        <v>16738</v>
      </c>
      <c r="T1569" s="23" t="s">
        <v>16740</v>
      </c>
      <c r="U1569" s="25" t="s">
        <v>16742</v>
      </c>
      <c r="V1569" s="23" t="s">
        <v>16744</v>
      </c>
      <c r="W1569" s="25" t="s">
        <v>16746</v>
      </c>
      <c r="X1569" s="25"/>
      <c r="Y1569" s="23" t="s">
        <v>16748</v>
      </c>
      <c r="Z1569" s="23" t="s">
        <v>16750</v>
      </c>
      <c r="AA1569" s="33">
        <v>5</v>
      </c>
      <c r="AB1569" s="295" t="str">
        <f t="shared" si="95"/>
        <v>年間</v>
      </c>
      <c r="AC1569" s="268"/>
      <c r="AD1569" s="167">
        <v>1</v>
      </c>
      <c r="AE1569" s="167">
        <v>24000</v>
      </c>
      <c r="AF1569" s="167">
        <f t="shared" si="85"/>
        <v>24000</v>
      </c>
      <c r="AG1569" s="27">
        <v>42795</v>
      </c>
      <c r="AH1569" s="168">
        <v>42795</v>
      </c>
      <c r="AI1569" s="29" t="str">
        <f t="shared" si="97"/>
        <v>～</v>
      </c>
      <c r="AJ1569" s="169">
        <f t="shared" si="96"/>
        <v>44620</v>
      </c>
      <c r="AK1569" s="132" t="s">
        <v>16530</v>
      </c>
      <c r="AL1569" s="23" t="s">
        <v>16789</v>
      </c>
      <c r="AM1569" s="35">
        <v>42795</v>
      </c>
      <c r="AN1569" s="27"/>
      <c r="AO1569" s="104">
        <v>42822</v>
      </c>
      <c r="AP1569" s="25" t="s">
        <v>16526</v>
      </c>
    </row>
    <row r="1570" spans="1:42" s="74" customFormat="1" ht="24.75" customHeight="1" x14ac:dyDescent="0.15">
      <c r="A1570" s="422">
        <v>1567</v>
      </c>
      <c r="B1570" s="268" t="s">
        <v>16518</v>
      </c>
      <c r="C1570" s="23" t="s">
        <v>15825</v>
      </c>
      <c r="D1570" s="24" t="s">
        <v>15826</v>
      </c>
      <c r="E1570" s="23"/>
      <c r="F1570" s="23"/>
      <c r="G1570" s="25" t="s">
        <v>16752</v>
      </c>
      <c r="H1570" s="23" t="s">
        <v>16753</v>
      </c>
      <c r="I1570" s="23" t="s">
        <v>16725</v>
      </c>
      <c r="J1570" s="25" t="s">
        <v>16754</v>
      </c>
      <c r="K1570" s="25"/>
      <c r="L1570" s="134"/>
      <c r="M1570" s="23" t="s">
        <v>16755</v>
      </c>
      <c r="N1570" s="33" t="s">
        <v>16756</v>
      </c>
      <c r="O1570" s="25" t="s">
        <v>16730</v>
      </c>
      <c r="P1570" s="23" t="s">
        <v>16732</v>
      </c>
      <c r="Q1570" s="25" t="s">
        <v>16734</v>
      </c>
      <c r="R1570" s="25" t="s">
        <v>16736</v>
      </c>
      <c r="S1570" s="23" t="s">
        <v>16738</v>
      </c>
      <c r="T1570" s="23" t="s">
        <v>16740</v>
      </c>
      <c r="U1570" s="25" t="s">
        <v>16742</v>
      </c>
      <c r="V1570" s="23" t="s">
        <v>16744</v>
      </c>
      <c r="W1570" s="25" t="s">
        <v>16746</v>
      </c>
      <c r="X1570" s="25"/>
      <c r="Y1570" s="23" t="s">
        <v>16748</v>
      </c>
      <c r="Z1570" s="23" t="s">
        <v>16750</v>
      </c>
      <c r="AA1570" s="33">
        <v>5</v>
      </c>
      <c r="AB1570" s="295" t="str">
        <f t="shared" si="95"/>
        <v>年間</v>
      </c>
      <c r="AC1570" s="268"/>
      <c r="AD1570" s="167">
        <v>1</v>
      </c>
      <c r="AE1570" s="167">
        <v>24000</v>
      </c>
      <c r="AF1570" s="167">
        <f t="shared" si="85"/>
        <v>24000</v>
      </c>
      <c r="AG1570" s="27">
        <v>42795</v>
      </c>
      <c r="AH1570" s="168">
        <v>42795</v>
      </c>
      <c r="AI1570" s="29" t="str">
        <f t="shared" si="97"/>
        <v>～</v>
      </c>
      <c r="AJ1570" s="169">
        <f t="shared" si="96"/>
        <v>44620</v>
      </c>
      <c r="AK1570" s="132" t="s">
        <v>16530</v>
      </c>
      <c r="AL1570" s="23" t="s">
        <v>16790</v>
      </c>
      <c r="AM1570" s="35">
        <v>42795</v>
      </c>
      <c r="AN1570" s="27"/>
      <c r="AO1570" s="104">
        <v>42822</v>
      </c>
      <c r="AP1570" s="25" t="s">
        <v>16526</v>
      </c>
    </row>
    <row r="1571" spans="1:42" s="74" customFormat="1" ht="24.75" customHeight="1" x14ac:dyDescent="0.15">
      <c r="A1571" s="422">
        <v>1568</v>
      </c>
      <c r="B1571" s="268" t="s">
        <v>18366</v>
      </c>
      <c r="C1571" s="23" t="s">
        <v>16524</v>
      </c>
      <c r="D1571" s="24" t="s">
        <v>15826</v>
      </c>
      <c r="E1571" s="23"/>
      <c r="F1571" s="23"/>
      <c r="G1571" s="25" t="s">
        <v>16752</v>
      </c>
      <c r="H1571" s="23" t="s">
        <v>16753</v>
      </c>
      <c r="I1571" s="23" t="s">
        <v>16725</v>
      </c>
      <c r="J1571" s="25" t="s">
        <v>16754</v>
      </c>
      <c r="K1571" s="25"/>
      <c r="L1571" s="134"/>
      <c r="M1571" s="23" t="s">
        <v>16755</v>
      </c>
      <c r="N1571" s="33" t="s">
        <v>16756</v>
      </c>
      <c r="O1571" s="25" t="s">
        <v>16730</v>
      </c>
      <c r="P1571" s="23" t="s">
        <v>16732</v>
      </c>
      <c r="Q1571" s="25" t="s">
        <v>16734</v>
      </c>
      <c r="R1571" s="25" t="s">
        <v>16736</v>
      </c>
      <c r="S1571" s="23" t="s">
        <v>16738</v>
      </c>
      <c r="T1571" s="23" t="s">
        <v>16740</v>
      </c>
      <c r="U1571" s="25" t="s">
        <v>16742</v>
      </c>
      <c r="V1571" s="23" t="s">
        <v>16744</v>
      </c>
      <c r="W1571" s="25" t="s">
        <v>16746</v>
      </c>
      <c r="X1571" s="25"/>
      <c r="Y1571" s="23" t="s">
        <v>16748</v>
      </c>
      <c r="Z1571" s="23" t="s">
        <v>16750</v>
      </c>
      <c r="AA1571" s="33">
        <v>5</v>
      </c>
      <c r="AB1571" s="295" t="str">
        <f t="shared" si="95"/>
        <v>年間</v>
      </c>
      <c r="AC1571" s="268"/>
      <c r="AD1571" s="167">
        <v>1</v>
      </c>
      <c r="AE1571" s="167">
        <v>21000</v>
      </c>
      <c r="AF1571" s="167">
        <f t="shared" si="85"/>
        <v>21000</v>
      </c>
      <c r="AG1571" s="27">
        <v>42795</v>
      </c>
      <c r="AH1571" s="168">
        <v>42795</v>
      </c>
      <c r="AI1571" s="29" t="str">
        <f t="shared" si="86"/>
        <v>～</v>
      </c>
      <c r="AJ1571" s="169">
        <f t="shared" si="96"/>
        <v>44620</v>
      </c>
      <c r="AK1571" s="132" t="s">
        <v>10235</v>
      </c>
      <c r="AL1571" s="23" t="s">
        <v>16791</v>
      </c>
      <c r="AM1571" s="35">
        <v>42795</v>
      </c>
      <c r="AN1571" s="27"/>
      <c r="AO1571" s="104">
        <v>42822</v>
      </c>
      <c r="AP1571" s="25" t="s">
        <v>16526</v>
      </c>
    </row>
    <row r="1572" spans="1:42" s="74" customFormat="1" ht="24.75" customHeight="1" x14ac:dyDescent="0.15">
      <c r="A1572" s="422">
        <v>1569</v>
      </c>
      <c r="B1572" s="268" t="s">
        <v>16519</v>
      </c>
      <c r="C1572" s="23" t="s">
        <v>15825</v>
      </c>
      <c r="D1572" s="24" t="s">
        <v>15826</v>
      </c>
      <c r="E1572" s="23"/>
      <c r="F1572" s="23"/>
      <c r="G1572" s="25" t="s">
        <v>16752</v>
      </c>
      <c r="H1572" s="23" t="s">
        <v>16753</v>
      </c>
      <c r="I1572" s="23" t="s">
        <v>16725</v>
      </c>
      <c r="J1572" s="25" t="s">
        <v>16754</v>
      </c>
      <c r="K1572" s="25"/>
      <c r="L1572" s="134"/>
      <c r="M1572" s="23" t="s">
        <v>16755</v>
      </c>
      <c r="N1572" s="33" t="s">
        <v>16756</v>
      </c>
      <c r="O1572" s="25" t="s">
        <v>16730</v>
      </c>
      <c r="P1572" s="23" t="s">
        <v>16732</v>
      </c>
      <c r="Q1572" s="25" t="s">
        <v>16734</v>
      </c>
      <c r="R1572" s="25" t="s">
        <v>16736</v>
      </c>
      <c r="S1572" s="23" t="s">
        <v>16738</v>
      </c>
      <c r="T1572" s="23" t="s">
        <v>16740</v>
      </c>
      <c r="U1572" s="25" t="s">
        <v>16742</v>
      </c>
      <c r="V1572" s="23" t="s">
        <v>16744</v>
      </c>
      <c r="W1572" s="25" t="s">
        <v>16746</v>
      </c>
      <c r="X1572" s="25"/>
      <c r="Y1572" s="23" t="s">
        <v>16748</v>
      </c>
      <c r="Z1572" s="23" t="s">
        <v>16750</v>
      </c>
      <c r="AA1572" s="33">
        <v>5</v>
      </c>
      <c r="AB1572" s="295" t="str">
        <f t="shared" si="95"/>
        <v>年間</v>
      </c>
      <c r="AC1572" s="268"/>
      <c r="AD1572" s="167">
        <v>1</v>
      </c>
      <c r="AE1572" s="167">
        <v>21000</v>
      </c>
      <c r="AF1572" s="167">
        <f t="shared" si="85"/>
        <v>21000</v>
      </c>
      <c r="AG1572" s="27">
        <v>42795</v>
      </c>
      <c r="AH1572" s="168">
        <v>42795</v>
      </c>
      <c r="AI1572" s="29" t="str">
        <f>IF(ISBLANK($AG1572),"","～")</f>
        <v>～</v>
      </c>
      <c r="AJ1572" s="169">
        <f t="shared" si="96"/>
        <v>44620</v>
      </c>
      <c r="AK1572" s="132" t="s">
        <v>10235</v>
      </c>
      <c r="AL1572" s="23" t="s">
        <v>16792</v>
      </c>
      <c r="AM1572" s="35">
        <v>42795</v>
      </c>
      <c r="AN1572" s="27"/>
      <c r="AO1572" s="104">
        <v>42822</v>
      </c>
      <c r="AP1572" s="25" t="s">
        <v>16526</v>
      </c>
    </row>
    <row r="1573" spans="1:42" s="74" customFormat="1" ht="24.75" customHeight="1" x14ac:dyDescent="0.15">
      <c r="A1573" s="422">
        <v>1570</v>
      </c>
      <c r="B1573" s="268" t="s">
        <v>16520</v>
      </c>
      <c r="C1573" s="23" t="s">
        <v>16524</v>
      </c>
      <c r="D1573" s="24" t="s">
        <v>15826</v>
      </c>
      <c r="E1573" s="23"/>
      <c r="F1573" s="23"/>
      <c r="G1573" s="25" t="s">
        <v>16752</v>
      </c>
      <c r="H1573" s="23" t="s">
        <v>16753</v>
      </c>
      <c r="I1573" s="23" t="s">
        <v>16725</v>
      </c>
      <c r="J1573" s="25" t="s">
        <v>16754</v>
      </c>
      <c r="K1573" s="25"/>
      <c r="L1573" s="134"/>
      <c r="M1573" s="23" t="s">
        <v>16755</v>
      </c>
      <c r="N1573" s="33" t="s">
        <v>16756</v>
      </c>
      <c r="O1573" s="25" t="s">
        <v>16730</v>
      </c>
      <c r="P1573" s="23" t="s">
        <v>16732</v>
      </c>
      <c r="Q1573" s="25" t="s">
        <v>16734</v>
      </c>
      <c r="R1573" s="25" t="s">
        <v>16736</v>
      </c>
      <c r="S1573" s="23" t="s">
        <v>16738</v>
      </c>
      <c r="T1573" s="23" t="s">
        <v>16740</v>
      </c>
      <c r="U1573" s="25" t="s">
        <v>16742</v>
      </c>
      <c r="V1573" s="23" t="s">
        <v>16744</v>
      </c>
      <c r="W1573" s="25" t="s">
        <v>16746</v>
      </c>
      <c r="X1573" s="25"/>
      <c r="Y1573" s="23" t="s">
        <v>16748</v>
      </c>
      <c r="Z1573" s="23" t="s">
        <v>16750</v>
      </c>
      <c r="AA1573" s="33">
        <v>5</v>
      </c>
      <c r="AB1573" s="295" t="str">
        <f t="shared" si="95"/>
        <v>年間</v>
      </c>
      <c r="AC1573" s="268"/>
      <c r="AD1573" s="167">
        <v>1</v>
      </c>
      <c r="AE1573" s="167">
        <v>41400</v>
      </c>
      <c r="AF1573" s="167">
        <f t="shared" si="85"/>
        <v>41400</v>
      </c>
      <c r="AG1573" s="27">
        <v>42795</v>
      </c>
      <c r="AH1573" s="168">
        <v>42795</v>
      </c>
      <c r="AI1573" s="29" t="str">
        <f t="shared" si="86"/>
        <v>～</v>
      </c>
      <c r="AJ1573" s="169">
        <f t="shared" si="96"/>
        <v>44620</v>
      </c>
      <c r="AK1573" s="132" t="s">
        <v>16527</v>
      </c>
      <c r="AL1573" s="23" t="s">
        <v>16773</v>
      </c>
      <c r="AM1573" s="35">
        <v>42795</v>
      </c>
      <c r="AN1573" s="27"/>
      <c r="AO1573" s="104">
        <v>42822</v>
      </c>
      <c r="AP1573" s="25" t="s">
        <v>16526</v>
      </c>
    </row>
    <row r="1574" spans="1:42" s="74" customFormat="1" ht="24.75" customHeight="1" x14ac:dyDescent="0.15">
      <c r="A1574" s="422">
        <v>1571</v>
      </c>
      <c r="B1574" s="268" t="s">
        <v>16521</v>
      </c>
      <c r="C1574" s="23" t="s">
        <v>16524</v>
      </c>
      <c r="D1574" s="24" t="s">
        <v>15826</v>
      </c>
      <c r="E1574" s="23"/>
      <c r="F1574" s="23"/>
      <c r="G1574" s="25" t="s">
        <v>16752</v>
      </c>
      <c r="H1574" s="23" t="s">
        <v>16753</v>
      </c>
      <c r="I1574" s="23" t="s">
        <v>16725</v>
      </c>
      <c r="J1574" s="25" t="s">
        <v>16754</v>
      </c>
      <c r="K1574" s="25"/>
      <c r="L1574" s="134"/>
      <c r="M1574" s="23" t="s">
        <v>16755</v>
      </c>
      <c r="N1574" s="33" t="s">
        <v>16756</v>
      </c>
      <c r="O1574" s="25" t="s">
        <v>16730</v>
      </c>
      <c r="P1574" s="23" t="s">
        <v>16732</v>
      </c>
      <c r="Q1574" s="25" t="s">
        <v>16734</v>
      </c>
      <c r="R1574" s="25" t="s">
        <v>16736</v>
      </c>
      <c r="S1574" s="23" t="s">
        <v>16738</v>
      </c>
      <c r="T1574" s="23" t="s">
        <v>16740</v>
      </c>
      <c r="U1574" s="25" t="s">
        <v>16742</v>
      </c>
      <c r="V1574" s="23" t="s">
        <v>16744</v>
      </c>
      <c r="W1574" s="25" t="s">
        <v>16746</v>
      </c>
      <c r="X1574" s="25"/>
      <c r="Y1574" s="23" t="s">
        <v>16748</v>
      </c>
      <c r="Z1574" s="23" t="s">
        <v>16750</v>
      </c>
      <c r="AA1574" s="33">
        <v>5</v>
      </c>
      <c r="AB1574" s="295" t="str">
        <f t="shared" si="95"/>
        <v>年間</v>
      </c>
      <c r="AC1574" s="268"/>
      <c r="AD1574" s="167">
        <v>1</v>
      </c>
      <c r="AE1574" s="167">
        <v>41400</v>
      </c>
      <c r="AF1574" s="167">
        <f t="shared" si="85"/>
        <v>41400</v>
      </c>
      <c r="AG1574" s="27">
        <v>42795</v>
      </c>
      <c r="AH1574" s="168">
        <v>42795</v>
      </c>
      <c r="AI1574" s="29" t="str">
        <f t="shared" si="86"/>
        <v>～</v>
      </c>
      <c r="AJ1574" s="169">
        <f t="shared" si="96"/>
        <v>44620</v>
      </c>
      <c r="AK1574" s="132" t="s">
        <v>16528</v>
      </c>
      <c r="AL1574" s="23" t="s">
        <v>16774</v>
      </c>
      <c r="AM1574" s="35">
        <v>42795</v>
      </c>
      <c r="AN1574" s="27"/>
      <c r="AO1574" s="104">
        <v>42822</v>
      </c>
      <c r="AP1574" s="25" t="s">
        <v>16526</v>
      </c>
    </row>
    <row r="1575" spans="1:42" s="74" customFormat="1" ht="24.75" customHeight="1" x14ac:dyDescent="0.15">
      <c r="A1575" s="422">
        <v>1572</v>
      </c>
      <c r="B1575" s="268" t="s">
        <v>16521</v>
      </c>
      <c r="C1575" s="23" t="s">
        <v>15825</v>
      </c>
      <c r="D1575" s="24" t="s">
        <v>15826</v>
      </c>
      <c r="E1575" s="23"/>
      <c r="F1575" s="23"/>
      <c r="G1575" s="25" t="s">
        <v>16752</v>
      </c>
      <c r="H1575" s="23" t="s">
        <v>16753</v>
      </c>
      <c r="I1575" s="23" t="s">
        <v>16725</v>
      </c>
      <c r="J1575" s="25" t="s">
        <v>16754</v>
      </c>
      <c r="K1575" s="25"/>
      <c r="L1575" s="134"/>
      <c r="M1575" s="23" t="s">
        <v>16755</v>
      </c>
      <c r="N1575" s="33" t="s">
        <v>16756</v>
      </c>
      <c r="O1575" s="25" t="s">
        <v>16730</v>
      </c>
      <c r="P1575" s="23" t="s">
        <v>16732</v>
      </c>
      <c r="Q1575" s="25" t="s">
        <v>16734</v>
      </c>
      <c r="R1575" s="25" t="s">
        <v>16736</v>
      </c>
      <c r="S1575" s="23" t="s">
        <v>16738</v>
      </c>
      <c r="T1575" s="23" t="s">
        <v>16740</v>
      </c>
      <c r="U1575" s="25" t="s">
        <v>16742</v>
      </c>
      <c r="V1575" s="23" t="s">
        <v>16744</v>
      </c>
      <c r="W1575" s="25" t="s">
        <v>16746</v>
      </c>
      <c r="X1575" s="25"/>
      <c r="Y1575" s="23" t="s">
        <v>16748</v>
      </c>
      <c r="Z1575" s="23" t="s">
        <v>16750</v>
      </c>
      <c r="AA1575" s="33">
        <v>5</v>
      </c>
      <c r="AB1575" s="295" t="str">
        <f t="shared" si="95"/>
        <v>年間</v>
      </c>
      <c r="AC1575" s="268"/>
      <c r="AD1575" s="167">
        <v>1</v>
      </c>
      <c r="AE1575" s="167">
        <v>41400</v>
      </c>
      <c r="AF1575" s="167">
        <f t="shared" si="85"/>
        <v>41400</v>
      </c>
      <c r="AG1575" s="27">
        <v>42795</v>
      </c>
      <c r="AH1575" s="168">
        <v>42795</v>
      </c>
      <c r="AI1575" s="29" t="str">
        <f>IF(ISBLANK($AG1575),"","～")</f>
        <v>～</v>
      </c>
      <c r="AJ1575" s="169">
        <f t="shared" si="96"/>
        <v>44620</v>
      </c>
      <c r="AK1575" s="132" t="s">
        <v>16528</v>
      </c>
      <c r="AL1575" s="23" t="s">
        <v>16775</v>
      </c>
      <c r="AM1575" s="35">
        <v>42795</v>
      </c>
      <c r="AN1575" s="27"/>
      <c r="AO1575" s="104">
        <v>42822</v>
      </c>
      <c r="AP1575" s="25" t="s">
        <v>16526</v>
      </c>
    </row>
    <row r="1576" spans="1:42" s="74" customFormat="1" ht="24.75" customHeight="1" x14ac:dyDescent="0.15">
      <c r="A1576" s="422">
        <v>1573</v>
      </c>
      <c r="B1576" s="268" t="s">
        <v>16521</v>
      </c>
      <c r="C1576" s="23" t="s">
        <v>15825</v>
      </c>
      <c r="D1576" s="24" t="s">
        <v>15826</v>
      </c>
      <c r="E1576" s="23"/>
      <c r="F1576" s="23"/>
      <c r="G1576" s="25" t="s">
        <v>16752</v>
      </c>
      <c r="H1576" s="23" t="s">
        <v>16753</v>
      </c>
      <c r="I1576" s="23" t="s">
        <v>16725</v>
      </c>
      <c r="J1576" s="25" t="s">
        <v>16754</v>
      </c>
      <c r="K1576" s="25"/>
      <c r="L1576" s="134"/>
      <c r="M1576" s="23" t="s">
        <v>16755</v>
      </c>
      <c r="N1576" s="33" t="s">
        <v>16756</v>
      </c>
      <c r="O1576" s="25" t="s">
        <v>16730</v>
      </c>
      <c r="P1576" s="23" t="s">
        <v>16732</v>
      </c>
      <c r="Q1576" s="25" t="s">
        <v>16734</v>
      </c>
      <c r="R1576" s="25" t="s">
        <v>16736</v>
      </c>
      <c r="S1576" s="23" t="s">
        <v>16738</v>
      </c>
      <c r="T1576" s="23" t="s">
        <v>16740</v>
      </c>
      <c r="U1576" s="25" t="s">
        <v>16742</v>
      </c>
      <c r="V1576" s="23" t="s">
        <v>16744</v>
      </c>
      <c r="W1576" s="25" t="s">
        <v>16746</v>
      </c>
      <c r="X1576" s="25"/>
      <c r="Y1576" s="23" t="s">
        <v>16748</v>
      </c>
      <c r="Z1576" s="23" t="s">
        <v>16750</v>
      </c>
      <c r="AA1576" s="33">
        <v>5</v>
      </c>
      <c r="AB1576" s="295" t="str">
        <f t="shared" si="95"/>
        <v>年間</v>
      </c>
      <c r="AC1576" s="268"/>
      <c r="AD1576" s="167">
        <v>1</v>
      </c>
      <c r="AE1576" s="167">
        <v>41400</v>
      </c>
      <c r="AF1576" s="167">
        <f t="shared" si="85"/>
        <v>41400</v>
      </c>
      <c r="AG1576" s="27">
        <v>42795</v>
      </c>
      <c r="AH1576" s="168">
        <v>42795</v>
      </c>
      <c r="AI1576" s="29" t="str">
        <f>IF(ISBLANK($AG1576),"","～")</f>
        <v>～</v>
      </c>
      <c r="AJ1576" s="169">
        <f t="shared" si="96"/>
        <v>44620</v>
      </c>
      <c r="AK1576" s="132" t="s">
        <v>16528</v>
      </c>
      <c r="AL1576" s="23" t="s">
        <v>16776</v>
      </c>
      <c r="AM1576" s="35">
        <v>42795</v>
      </c>
      <c r="AN1576" s="27"/>
      <c r="AO1576" s="104">
        <v>42822</v>
      </c>
      <c r="AP1576" s="25" t="s">
        <v>16526</v>
      </c>
    </row>
    <row r="1577" spans="1:42" s="74" customFormat="1" ht="24.75" customHeight="1" x14ac:dyDescent="0.15">
      <c r="A1577" s="422">
        <v>1574</v>
      </c>
      <c r="B1577" s="268" t="s">
        <v>16522</v>
      </c>
      <c r="C1577" s="23" t="s">
        <v>16524</v>
      </c>
      <c r="D1577" s="24" t="s">
        <v>15826</v>
      </c>
      <c r="E1577" s="23"/>
      <c r="F1577" s="23"/>
      <c r="G1577" s="25" t="s">
        <v>16752</v>
      </c>
      <c r="H1577" s="23" t="s">
        <v>16753</v>
      </c>
      <c r="I1577" s="23" t="s">
        <v>16725</v>
      </c>
      <c r="J1577" s="25" t="s">
        <v>16754</v>
      </c>
      <c r="K1577" s="25"/>
      <c r="L1577" s="134"/>
      <c r="M1577" s="23" t="s">
        <v>16755</v>
      </c>
      <c r="N1577" s="33" t="s">
        <v>16756</v>
      </c>
      <c r="O1577" s="25" t="s">
        <v>16730</v>
      </c>
      <c r="P1577" s="23" t="s">
        <v>16732</v>
      </c>
      <c r="Q1577" s="25" t="s">
        <v>16734</v>
      </c>
      <c r="R1577" s="25" t="s">
        <v>16736</v>
      </c>
      <c r="S1577" s="23" t="s">
        <v>16738</v>
      </c>
      <c r="T1577" s="23" t="s">
        <v>16740</v>
      </c>
      <c r="U1577" s="25" t="s">
        <v>16742</v>
      </c>
      <c r="V1577" s="23" t="s">
        <v>16744</v>
      </c>
      <c r="W1577" s="25" t="s">
        <v>16746</v>
      </c>
      <c r="X1577" s="25"/>
      <c r="Y1577" s="23" t="s">
        <v>16748</v>
      </c>
      <c r="Z1577" s="23" t="s">
        <v>16750</v>
      </c>
      <c r="AA1577" s="33">
        <v>5</v>
      </c>
      <c r="AB1577" s="295" t="str">
        <f t="shared" si="95"/>
        <v>年間</v>
      </c>
      <c r="AC1577" s="268"/>
      <c r="AD1577" s="167">
        <v>1</v>
      </c>
      <c r="AE1577" s="167">
        <v>52200</v>
      </c>
      <c r="AF1577" s="167">
        <f t="shared" si="85"/>
        <v>52200</v>
      </c>
      <c r="AG1577" s="27">
        <v>42795</v>
      </c>
      <c r="AH1577" s="168">
        <v>42795</v>
      </c>
      <c r="AI1577" s="29" t="str">
        <f t="shared" si="86"/>
        <v>～</v>
      </c>
      <c r="AJ1577" s="169">
        <f t="shared" si="96"/>
        <v>44620</v>
      </c>
      <c r="AK1577" s="132" t="s">
        <v>16531</v>
      </c>
      <c r="AL1577" s="23" t="s">
        <v>16777</v>
      </c>
      <c r="AM1577" s="35">
        <v>42795</v>
      </c>
      <c r="AN1577" s="27"/>
      <c r="AO1577" s="104">
        <v>42822</v>
      </c>
      <c r="AP1577" s="25" t="s">
        <v>16526</v>
      </c>
    </row>
    <row r="1578" spans="1:42" s="74" customFormat="1" ht="24.75" customHeight="1" x14ac:dyDescent="0.15">
      <c r="A1578" s="422">
        <v>1575</v>
      </c>
      <c r="B1578" s="268" t="s">
        <v>16523</v>
      </c>
      <c r="C1578" s="23" t="s">
        <v>16524</v>
      </c>
      <c r="D1578" s="24" t="s">
        <v>15826</v>
      </c>
      <c r="E1578" s="23"/>
      <c r="F1578" s="23"/>
      <c r="G1578" s="25" t="s">
        <v>16752</v>
      </c>
      <c r="H1578" s="23" t="s">
        <v>16753</v>
      </c>
      <c r="I1578" s="23" t="s">
        <v>16725</v>
      </c>
      <c r="J1578" s="25" t="s">
        <v>16754</v>
      </c>
      <c r="K1578" s="25"/>
      <c r="L1578" s="134"/>
      <c r="M1578" s="23" t="s">
        <v>16755</v>
      </c>
      <c r="N1578" s="33" t="s">
        <v>16756</v>
      </c>
      <c r="O1578" s="25" t="s">
        <v>16730</v>
      </c>
      <c r="P1578" s="23" t="s">
        <v>16732</v>
      </c>
      <c r="Q1578" s="25" t="s">
        <v>16734</v>
      </c>
      <c r="R1578" s="25" t="s">
        <v>16736</v>
      </c>
      <c r="S1578" s="23" t="s">
        <v>16738</v>
      </c>
      <c r="T1578" s="23" t="s">
        <v>16740</v>
      </c>
      <c r="U1578" s="25" t="s">
        <v>16742</v>
      </c>
      <c r="V1578" s="23" t="s">
        <v>16744</v>
      </c>
      <c r="W1578" s="25" t="s">
        <v>16746</v>
      </c>
      <c r="X1578" s="25"/>
      <c r="Y1578" s="23" t="s">
        <v>16748</v>
      </c>
      <c r="Z1578" s="23" t="s">
        <v>16750</v>
      </c>
      <c r="AA1578" s="33">
        <v>5</v>
      </c>
      <c r="AB1578" s="295" t="str">
        <f t="shared" si="95"/>
        <v>年間</v>
      </c>
      <c r="AC1578" s="268"/>
      <c r="AD1578" s="167">
        <v>1</v>
      </c>
      <c r="AE1578" s="167">
        <v>59400</v>
      </c>
      <c r="AF1578" s="167">
        <f t="shared" si="85"/>
        <v>59400</v>
      </c>
      <c r="AG1578" s="27">
        <v>42795</v>
      </c>
      <c r="AH1578" s="168">
        <v>42795</v>
      </c>
      <c r="AI1578" s="29" t="str">
        <f t="shared" si="86"/>
        <v>～</v>
      </c>
      <c r="AJ1578" s="169">
        <f t="shared" si="96"/>
        <v>44620</v>
      </c>
      <c r="AK1578" s="132" t="s">
        <v>188</v>
      </c>
      <c r="AL1578" s="23" t="s">
        <v>16778</v>
      </c>
      <c r="AM1578" s="35">
        <v>42795</v>
      </c>
      <c r="AN1578" s="27"/>
      <c r="AO1578" s="104">
        <v>42822</v>
      </c>
      <c r="AP1578" s="25" t="s">
        <v>16526</v>
      </c>
    </row>
    <row r="1579" spans="1:42" s="74" customFormat="1" ht="24.75" customHeight="1" x14ac:dyDescent="0.15">
      <c r="A1579" s="422">
        <v>1576</v>
      </c>
      <c r="B1579" s="268" t="s">
        <v>17727</v>
      </c>
      <c r="C1579" s="23" t="s">
        <v>15825</v>
      </c>
      <c r="D1579" s="24" t="s">
        <v>15826</v>
      </c>
      <c r="E1579" s="23"/>
      <c r="F1579" s="23"/>
      <c r="G1579" s="25" t="s">
        <v>16752</v>
      </c>
      <c r="H1579" s="23" t="s">
        <v>16753</v>
      </c>
      <c r="I1579" s="23" t="s">
        <v>16725</v>
      </c>
      <c r="J1579" s="25" t="s">
        <v>16754</v>
      </c>
      <c r="K1579" s="25"/>
      <c r="L1579" s="134"/>
      <c r="M1579" s="23" t="s">
        <v>16755</v>
      </c>
      <c r="N1579" s="33" t="s">
        <v>16756</v>
      </c>
      <c r="O1579" s="25" t="s">
        <v>16730</v>
      </c>
      <c r="P1579" s="23" t="s">
        <v>16732</v>
      </c>
      <c r="Q1579" s="25" t="s">
        <v>16734</v>
      </c>
      <c r="R1579" s="25" t="s">
        <v>16736</v>
      </c>
      <c r="S1579" s="23" t="s">
        <v>16738</v>
      </c>
      <c r="T1579" s="23" t="s">
        <v>16740</v>
      </c>
      <c r="U1579" s="25" t="s">
        <v>16742</v>
      </c>
      <c r="V1579" s="23" t="s">
        <v>16744</v>
      </c>
      <c r="W1579" s="25" t="s">
        <v>16746</v>
      </c>
      <c r="X1579" s="25"/>
      <c r="Y1579" s="23" t="s">
        <v>16748</v>
      </c>
      <c r="Z1579" s="23" t="s">
        <v>16750</v>
      </c>
      <c r="AA1579" s="33">
        <v>5</v>
      </c>
      <c r="AB1579" s="295" t="str">
        <f t="shared" si="95"/>
        <v>年間</v>
      </c>
      <c r="AC1579" s="268"/>
      <c r="AD1579" s="167">
        <v>1</v>
      </c>
      <c r="AE1579" s="167">
        <v>59400</v>
      </c>
      <c r="AF1579" s="167">
        <f t="shared" si="85"/>
        <v>59400</v>
      </c>
      <c r="AG1579" s="27">
        <v>42795</v>
      </c>
      <c r="AH1579" s="168">
        <v>42795</v>
      </c>
      <c r="AI1579" s="29" t="str">
        <f>IF(ISBLANK($AG1579),"","～")</f>
        <v>～</v>
      </c>
      <c r="AJ1579" s="169">
        <f t="shared" si="96"/>
        <v>44620</v>
      </c>
      <c r="AK1579" s="132" t="s">
        <v>17716</v>
      </c>
      <c r="AL1579" s="23" t="s">
        <v>16779</v>
      </c>
      <c r="AM1579" s="35">
        <v>42795</v>
      </c>
      <c r="AN1579" s="27"/>
      <c r="AO1579" s="104">
        <v>42822</v>
      </c>
      <c r="AP1579" s="25" t="s">
        <v>16526</v>
      </c>
    </row>
    <row r="1580" spans="1:42" s="74" customFormat="1" ht="24.75" customHeight="1" x14ac:dyDescent="0.15">
      <c r="A1580" s="422">
        <v>1577</v>
      </c>
      <c r="B1580" s="268" t="s">
        <v>16555</v>
      </c>
      <c r="C1580" s="23" t="s">
        <v>3308</v>
      </c>
      <c r="D1580" s="24" t="s">
        <v>16556</v>
      </c>
      <c r="E1580" s="23"/>
      <c r="F1580" s="23"/>
      <c r="G1580" s="25" t="s">
        <v>16563</v>
      </c>
      <c r="H1580" s="23" t="s">
        <v>16564</v>
      </c>
      <c r="I1580" s="23" t="s">
        <v>16566</v>
      </c>
      <c r="J1580" s="25" t="s">
        <v>16565</v>
      </c>
      <c r="K1580" s="25"/>
      <c r="L1580" s="134"/>
      <c r="M1580" s="23" t="s">
        <v>16567</v>
      </c>
      <c r="N1580" s="33" t="s">
        <v>16568</v>
      </c>
      <c r="O1580" s="25" t="s">
        <v>16569</v>
      </c>
      <c r="P1580" s="23" t="s">
        <v>16570</v>
      </c>
      <c r="Q1580" s="25" t="s">
        <v>16571</v>
      </c>
      <c r="R1580" s="25" t="s">
        <v>16572</v>
      </c>
      <c r="S1580" s="23" t="s">
        <v>16573</v>
      </c>
      <c r="T1580" s="23" t="s">
        <v>16574</v>
      </c>
      <c r="U1580" s="25"/>
      <c r="V1580" s="23"/>
      <c r="W1580" s="25"/>
      <c r="X1580" s="25"/>
      <c r="Y1580" s="23"/>
      <c r="Z1580" s="23"/>
      <c r="AA1580" s="33">
        <v>3</v>
      </c>
      <c r="AB1580" s="295" t="str">
        <f t="shared" si="95"/>
        <v>年間</v>
      </c>
      <c r="AC1580" s="268"/>
      <c r="AD1580" s="167">
        <v>1</v>
      </c>
      <c r="AE1580" s="167">
        <v>5040</v>
      </c>
      <c r="AF1580" s="167">
        <f t="shared" si="85"/>
        <v>5040</v>
      </c>
      <c r="AG1580" s="27">
        <v>42795</v>
      </c>
      <c r="AH1580" s="168">
        <v>42795</v>
      </c>
      <c r="AI1580" s="29" t="str">
        <f t="shared" si="86"/>
        <v>～</v>
      </c>
      <c r="AJ1580" s="169">
        <f t="shared" si="96"/>
        <v>43890</v>
      </c>
      <c r="AK1580" s="23" t="s">
        <v>16558</v>
      </c>
      <c r="AL1580" s="132" t="s">
        <v>16575</v>
      </c>
      <c r="AM1580" s="35">
        <v>42795</v>
      </c>
      <c r="AN1580" s="27"/>
      <c r="AO1580" s="104">
        <v>42808</v>
      </c>
      <c r="AP1580" s="25" t="s">
        <v>16557</v>
      </c>
    </row>
    <row r="1581" spans="1:42" s="74" customFormat="1" ht="24.75" customHeight="1" x14ac:dyDescent="0.15">
      <c r="A1581" s="422">
        <v>1578</v>
      </c>
      <c r="B1581" s="268" t="s">
        <v>16555</v>
      </c>
      <c r="C1581" s="23" t="s">
        <v>3308</v>
      </c>
      <c r="D1581" s="24" t="s">
        <v>16556</v>
      </c>
      <c r="E1581" s="23"/>
      <c r="F1581" s="23"/>
      <c r="G1581" s="25" t="s">
        <v>16563</v>
      </c>
      <c r="H1581" s="23" t="s">
        <v>16564</v>
      </c>
      <c r="I1581" s="23" t="s">
        <v>16566</v>
      </c>
      <c r="J1581" s="25" t="s">
        <v>16565</v>
      </c>
      <c r="K1581" s="25"/>
      <c r="L1581" s="134"/>
      <c r="M1581" s="23" t="s">
        <v>16567</v>
      </c>
      <c r="N1581" s="33" t="s">
        <v>16568</v>
      </c>
      <c r="O1581" s="25" t="s">
        <v>16569</v>
      </c>
      <c r="P1581" s="23" t="s">
        <v>16570</v>
      </c>
      <c r="Q1581" s="25" t="s">
        <v>16571</v>
      </c>
      <c r="R1581" s="25" t="s">
        <v>16572</v>
      </c>
      <c r="S1581" s="23" t="s">
        <v>16573</v>
      </c>
      <c r="T1581" s="23" t="s">
        <v>16574</v>
      </c>
      <c r="U1581" s="25"/>
      <c r="V1581" s="23"/>
      <c r="W1581" s="25"/>
      <c r="X1581" s="25"/>
      <c r="Y1581" s="23"/>
      <c r="Z1581" s="23"/>
      <c r="AA1581" s="33">
        <v>3</v>
      </c>
      <c r="AB1581" s="295" t="str">
        <f t="shared" si="95"/>
        <v>年間</v>
      </c>
      <c r="AC1581" s="268"/>
      <c r="AD1581" s="167">
        <v>1</v>
      </c>
      <c r="AE1581" s="167">
        <v>5040</v>
      </c>
      <c r="AF1581" s="167">
        <f t="shared" si="85"/>
        <v>5040</v>
      </c>
      <c r="AG1581" s="27">
        <v>42795</v>
      </c>
      <c r="AH1581" s="168">
        <v>42795</v>
      </c>
      <c r="AI1581" s="29" t="str">
        <f t="shared" si="86"/>
        <v>～</v>
      </c>
      <c r="AJ1581" s="169">
        <f t="shared" si="96"/>
        <v>43890</v>
      </c>
      <c r="AK1581" s="23" t="s">
        <v>15146</v>
      </c>
      <c r="AL1581" s="132" t="s">
        <v>16576</v>
      </c>
      <c r="AM1581" s="35">
        <v>42795</v>
      </c>
      <c r="AN1581" s="27"/>
      <c r="AO1581" s="104">
        <v>42808</v>
      </c>
      <c r="AP1581" s="25" t="s">
        <v>16557</v>
      </c>
    </row>
    <row r="1582" spans="1:42" s="74" customFormat="1" ht="24.75" customHeight="1" x14ac:dyDescent="0.15">
      <c r="A1582" s="422">
        <v>1579</v>
      </c>
      <c r="B1582" s="268" t="s">
        <v>16555</v>
      </c>
      <c r="C1582" s="23" t="s">
        <v>3308</v>
      </c>
      <c r="D1582" s="24" t="s">
        <v>16556</v>
      </c>
      <c r="E1582" s="23"/>
      <c r="F1582" s="23"/>
      <c r="G1582" s="25" t="s">
        <v>16563</v>
      </c>
      <c r="H1582" s="23" t="s">
        <v>16564</v>
      </c>
      <c r="I1582" s="23" t="s">
        <v>16566</v>
      </c>
      <c r="J1582" s="25" t="s">
        <v>16565</v>
      </c>
      <c r="K1582" s="25"/>
      <c r="L1582" s="134"/>
      <c r="M1582" s="23" t="s">
        <v>16567</v>
      </c>
      <c r="N1582" s="33" t="s">
        <v>16568</v>
      </c>
      <c r="O1582" s="25" t="s">
        <v>16569</v>
      </c>
      <c r="P1582" s="23" t="s">
        <v>16570</v>
      </c>
      <c r="Q1582" s="25" t="s">
        <v>16571</v>
      </c>
      <c r="R1582" s="25" t="s">
        <v>16572</v>
      </c>
      <c r="S1582" s="23" t="s">
        <v>16573</v>
      </c>
      <c r="T1582" s="23" t="s">
        <v>16574</v>
      </c>
      <c r="U1582" s="25"/>
      <c r="V1582" s="23"/>
      <c r="W1582" s="25"/>
      <c r="X1582" s="25"/>
      <c r="Y1582" s="23"/>
      <c r="Z1582" s="23"/>
      <c r="AA1582" s="33">
        <v>3</v>
      </c>
      <c r="AB1582" s="295" t="str">
        <f t="shared" si="95"/>
        <v>年間</v>
      </c>
      <c r="AC1582" s="268"/>
      <c r="AD1582" s="167">
        <v>1</v>
      </c>
      <c r="AE1582" s="167">
        <v>5040</v>
      </c>
      <c r="AF1582" s="167">
        <f t="shared" si="85"/>
        <v>5040</v>
      </c>
      <c r="AG1582" s="27">
        <v>42795</v>
      </c>
      <c r="AH1582" s="168">
        <v>42795</v>
      </c>
      <c r="AI1582" s="29" t="str">
        <f t="shared" si="86"/>
        <v>～</v>
      </c>
      <c r="AJ1582" s="169">
        <f t="shared" si="96"/>
        <v>43890</v>
      </c>
      <c r="AK1582" s="23" t="s">
        <v>15146</v>
      </c>
      <c r="AL1582" s="132" t="s">
        <v>16577</v>
      </c>
      <c r="AM1582" s="35">
        <v>42795</v>
      </c>
      <c r="AN1582" s="27"/>
      <c r="AO1582" s="104">
        <v>42808</v>
      </c>
      <c r="AP1582" s="25" t="s">
        <v>16557</v>
      </c>
    </row>
    <row r="1583" spans="1:42" s="74" customFormat="1" ht="24.75" customHeight="1" x14ac:dyDescent="0.15">
      <c r="A1583" s="422">
        <v>1580</v>
      </c>
      <c r="B1583" s="268" t="s">
        <v>16555</v>
      </c>
      <c r="C1583" s="23" t="s">
        <v>3308</v>
      </c>
      <c r="D1583" s="24" t="s">
        <v>16556</v>
      </c>
      <c r="E1583" s="23"/>
      <c r="F1583" s="23"/>
      <c r="G1583" s="25" t="s">
        <v>16563</v>
      </c>
      <c r="H1583" s="23" t="s">
        <v>16564</v>
      </c>
      <c r="I1583" s="23" t="s">
        <v>16566</v>
      </c>
      <c r="J1583" s="25" t="s">
        <v>16565</v>
      </c>
      <c r="K1583" s="25"/>
      <c r="L1583" s="134"/>
      <c r="M1583" s="23" t="s">
        <v>16567</v>
      </c>
      <c r="N1583" s="33" t="s">
        <v>16568</v>
      </c>
      <c r="O1583" s="25" t="s">
        <v>16569</v>
      </c>
      <c r="P1583" s="23" t="s">
        <v>16570</v>
      </c>
      <c r="Q1583" s="25" t="s">
        <v>16571</v>
      </c>
      <c r="R1583" s="25" t="s">
        <v>16572</v>
      </c>
      <c r="S1583" s="23" t="s">
        <v>16573</v>
      </c>
      <c r="T1583" s="23" t="s">
        <v>16574</v>
      </c>
      <c r="U1583" s="25"/>
      <c r="V1583" s="23"/>
      <c r="W1583" s="25"/>
      <c r="X1583" s="25"/>
      <c r="Y1583" s="23"/>
      <c r="Z1583" s="23"/>
      <c r="AA1583" s="33">
        <v>3</v>
      </c>
      <c r="AB1583" s="295" t="str">
        <f t="shared" si="95"/>
        <v>年間</v>
      </c>
      <c r="AC1583" s="268"/>
      <c r="AD1583" s="167">
        <v>1</v>
      </c>
      <c r="AE1583" s="167">
        <v>5040</v>
      </c>
      <c r="AF1583" s="167">
        <f t="shared" si="85"/>
        <v>5040</v>
      </c>
      <c r="AG1583" s="27">
        <v>42795</v>
      </c>
      <c r="AH1583" s="168">
        <v>42795</v>
      </c>
      <c r="AI1583" s="29" t="str">
        <f t="shared" si="86"/>
        <v>～</v>
      </c>
      <c r="AJ1583" s="169">
        <f t="shared" si="96"/>
        <v>43890</v>
      </c>
      <c r="AK1583" s="23" t="s">
        <v>15146</v>
      </c>
      <c r="AL1583" s="132" t="s">
        <v>16578</v>
      </c>
      <c r="AM1583" s="35">
        <v>42795</v>
      </c>
      <c r="AN1583" s="27"/>
      <c r="AO1583" s="104">
        <v>42808</v>
      </c>
      <c r="AP1583" s="25" t="s">
        <v>16557</v>
      </c>
    </row>
    <row r="1584" spans="1:42" s="74" customFormat="1" ht="24.75" customHeight="1" x14ac:dyDescent="0.15">
      <c r="A1584" s="422">
        <v>1581</v>
      </c>
      <c r="B1584" s="268" t="s">
        <v>16555</v>
      </c>
      <c r="C1584" s="23" t="s">
        <v>3308</v>
      </c>
      <c r="D1584" s="24" t="s">
        <v>16556</v>
      </c>
      <c r="E1584" s="23"/>
      <c r="F1584" s="23"/>
      <c r="G1584" s="25" t="s">
        <v>16563</v>
      </c>
      <c r="H1584" s="23" t="s">
        <v>16564</v>
      </c>
      <c r="I1584" s="23" t="s">
        <v>16566</v>
      </c>
      <c r="J1584" s="25" t="s">
        <v>16565</v>
      </c>
      <c r="K1584" s="25"/>
      <c r="L1584" s="134"/>
      <c r="M1584" s="23" t="s">
        <v>16567</v>
      </c>
      <c r="N1584" s="33" t="s">
        <v>16568</v>
      </c>
      <c r="O1584" s="25" t="s">
        <v>16569</v>
      </c>
      <c r="P1584" s="23" t="s">
        <v>16570</v>
      </c>
      <c r="Q1584" s="25" t="s">
        <v>16571</v>
      </c>
      <c r="R1584" s="25" t="s">
        <v>16572</v>
      </c>
      <c r="S1584" s="23" t="s">
        <v>16573</v>
      </c>
      <c r="T1584" s="23" t="s">
        <v>16574</v>
      </c>
      <c r="U1584" s="25"/>
      <c r="V1584" s="23"/>
      <c r="W1584" s="25"/>
      <c r="X1584" s="25"/>
      <c r="Y1584" s="23"/>
      <c r="Z1584" s="23"/>
      <c r="AA1584" s="33">
        <v>3</v>
      </c>
      <c r="AB1584" s="295" t="str">
        <f t="shared" si="95"/>
        <v>年間</v>
      </c>
      <c r="AC1584" s="268"/>
      <c r="AD1584" s="167">
        <v>1</v>
      </c>
      <c r="AE1584" s="167">
        <v>5040</v>
      </c>
      <c r="AF1584" s="167">
        <f t="shared" si="85"/>
        <v>5040</v>
      </c>
      <c r="AG1584" s="27">
        <v>42795</v>
      </c>
      <c r="AH1584" s="168">
        <v>42795</v>
      </c>
      <c r="AI1584" s="29" t="str">
        <f t="shared" si="86"/>
        <v>～</v>
      </c>
      <c r="AJ1584" s="169">
        <f t="shared" si="96"/>
        <v>43890</v>
      </c>
      <c r="AK1584" s="23" t="s">
        <v>15146</v>
      </c>
      <c r="AL1584" s="132" t="s">
        <v>16579</v>
      </c>
      <c r="AM1584" s="35">
        <v>42795</v>
      </c>
      <c r="AN1584" s="27"/>
      <c r="AO1584" s="104">
        <v>42808</v>
      </c>
      <c r="AP1584" s="25" t="s">
        <v>16557</v>
      </c>
    </row>
    <row r="1585" spans="1:42" s="74" customFormat="1" ht="24.75" customHeight="1" x14ac:dyDescent="0.15">
      <c r="A1585" s="422">
        <v>1582</v>
      </c>
      <c r="B1585" s="268" t="s">
        <v>16555</v>
      </c>
      <c r="C1585" s="23" t="s">
        <v>3308</v>
      </c>
      <c r="D1585" s="24" t="s">
        <v>16556</v>
      </c>
      <c r="E1585" s="23"/>
      <c r="F1585" s="23"/>
      <c r="G1585" s="25" t="s">
        <v>16563</v>
      </c>
      <c r="H1585" s="23" t="s">
        <v>16564</v>
      </c>
      <c r="I1585" s="23" t="s">
        <v>16566</v>
      </c>
      <c r="J1585" s="25" t="s">
        <v>16565</v>
      </c>
      <c r="K1585" s="25"/>
      <c r="L1585" s="134"/>
      <c r="M1585" s="23" t="s">
        <v>16567</v>
      </c>
      <c r="N1585" s="33" t="s">
        <v>16568</v>
      </c>
      <c r="O1585" s="25" t="s">
        <v>16569</v>
      </c>
      <c r="P1585" s="23" t="s">
        <v>16570</v>
      </c>
      <c r="Q1585" s="25" t="s">
        <v>16571</v>
      </c>
      <c r="R1585" s="25" t="s">
        <v>16572</v>
      </c>
      <c r="S1585" s="23" t="s">
        <v>16573</v>
      </c>
      <c r="T1585" s="23" t="s">
        <v>16574</v>
      </c>
      <c r="U1585" s="25"/>
      <c r="V1585" s="23"/>
      <c r="W1585" s="25"/>
      <c r="X1585" s="25"/>
      <c r="Y1585" s="23"/>
      <c r="Z1585" s="23"/>
      <c r="AA1585" s="33">
        <v>3</v>
      </c>
      <c r="AB1585" s="295" t="str">
        <f t="shared" si="95"/>
        <v>年間</v>
      </c>
      <c r="AC1585" s="268"/>
      <c r="AD1585" s="167">
        <v>1</v>
      </c>
      <c r="AE1585" s="167">
        <v>5040</v>
      </c>
      <c r="AF1585" s="167">
        <f t="shared" si="85"/>
        <v>5040</v>
      </c>
      <c r="AG1585" s="27">
        <v>42795</v>
      </c>
      <c r="AH1585" s="168">
        <v>42795</v>
      </c>
      <c r="AI1585" s="29" t="str">
        <f t="shared" si="86"/>
        <v>～</v>
      </c>
      <c r="AJ1585" s="169">
        <f t="shared" si="96"/>
        <v>43890</v>
      </c>
      <c r="AK1585" s="23" t="s">
        <v>15146</v>
      </c>
      <c r="AL1585" s="132" t="s">
        <v>16580</v>
      </c>
      <c r="AM1585" s="35">
        <v>42795</v>
      </c>
      <c r="AN1585" s="27"/>
      <c r="AO1585" s="104">
        <v>42808</v>
      </c>
      <c r="AP1585" s="25" t="s">
        <v>16557</v>
      </c>
    </row>
    <row r="1586" spans="1:42" s="74" customFormat="1" ht="24.75" customHeight="1" x14ac:dyDescent="0.15">
      <c r="A1586" s="422">
        <v>1583</v>
      </c>
      <c r="B1586" s="268" t="s">
        <v>16555</v>
      </c>
      <c r="C1586" s="23" t="s">
        <v>3308</v>
      </c>
      <c r="D1586" s="24" t="s">
        <v>16556</v>
      </c>
      <c r="E1586" s="23"/>
      <c r="F1586" s="23"/>
      <c r="G1586" s="25" t="s">
        <v>16563</v>
      </c>
      <c r="H1586" s="23" t="s">
        <v>16564</v>
      </c>
      <c r="I1586" s="23" t="s">
        <v>16566</v>
      </c>
      <c r="J1586" s="25" t="s">
        <v>16565</v>
      </c>
      <c r="K1586" s="25"/>
      <c r="L1586" s="134"/>
      <c r="M1586" s="23" t="s">
        <v>16567</v>
      </c>
      <c r="N1586" s="33" t="s">
        <v>16568</v>
      </c>
      <c r="O1586" s="25" t="s">
        <v>16569</v>
      </c>
      <c r="P1586" s="23" t="s">
        <v>16570</v>
      </c>
      <c r="Q1586" s="25" t="s">
        <v>16571</v>
      </c>
      <c r="R1586" s="25" t="s">
        <v>16572</v>
      </c>
      <c r="S1586" s="23" t="s">
        <v>16573</v>
      </c>
      <c r="T1586" s="23" t="s">
        <v>16574</v>
      </c>
      <c r="U1586" s="25"/>
      <c r="V1586" s="23"/>
      <c r="W1586" s="25"/>
      <c r="X1586" s="25"/>
      <c r="Y1586" s="23"/>
      <c r="Z1586" s="23"/>
      <c r="AA1586" s="33">
        <v>3</v>
      </c>
      <c r="AB1586" s="295" t="str">
        <f t="shared" si="95"/>
        <v>年間</v>
      </c>
      <c r="AC1586" s="268"/>
      <c r="AD1586" s="167">
        <v>1</v>
      </c>
      <c r="AE1586" s="167">
        <v>5040</v>
      </c>
      <c r="AF1586" s="167">
        <f t="shared" si="85"/>
        <v>5040</v>
      </c>
      <c r="AG1586" s="27">
        <v>42795</v>
      </c>
      <c r="AH1586" s="168">
        <v>42795</v>
      </c>
      <c r="AI1586" s="29" t="str">
        <f t="shared" si="86"/>
        <v>～</v>
      </c>
      <c r="AJ1586" s="169">
        <f t="shared" si="96"/>
        <v>43890</v>
      </c>
      <c r="AK1586" s="23" t="s">
        <v>15146</v>
      </c>
      <c r="AL1586" s="132" t="s">
        <v>16581</v>
      </c>
      <c r="AM1586" s="35">
        <v>42795</v>
      </c>
      <c r="AN1586" s="27"/>
      <c r="AO1586" s="104">
        <v>42808</v>
      </c>
      <c r="AP1586" s="25" t="s">
        <v>16557</v>
      </c>
    </row>
    <row r="1587" spans="1:42" s="74" customFormat="1" ht="24.75" customHeight="1" x14ac:dyDescent="0.15">
      <c r="A1587" s="422">
        <v>1584</v>
      </c>
      <c r="B1587" s="268" t="s">
        <v>16555</v>
      </c>
      <c r="C1587" s="23" t="s">
        <v>3308</v>
      </c>
      <c r="D1587" s="24" t="s">
        <v>16556</v>
      </c>
      <c r="E1587" s="23"/>
      <c r="F1587" s="23"/>
      <c r="G1587" s="25" t="s">
        <v>16563</v>
      </c>
      <c r="H1587" s="23" t="s">
        <v>16564</v>
      </c>
      <c r="I1587" s="23" t="s">
        <v>16566</v>
      </c>
      <c r="J1587" s="25" t="s">
        <v>16565</v>
      </c>
      <c r="K1587" s="25"/>
      <c r="L1587" s="134"/>
      <c r="M1587" s="23" t="s">
        <v>16567</v>
      </c>
      <c r="N1587" s="33" t="s">
        <v>16568</v>
      </c>
      <c r="O1587" s="25" t="s">
        <v>16569</v>
      </c>
      <c r="P1587" s="23" t="s">
        <v>16570</v>
      </c>
      <c r="Q1587" s="25" t="s">
        <v>16571</v>
      </c>
      <c r="R1587" s="25" t="s">
        <v>16572</v>
      </c>
      <c r="S1587" s="23" t="s">
        <v>16573</v>
      </c>
      <c r="T1587" s="23" t="s">
        <v>16574</v>
      </c>
      <c r="U1587" s="25"/>
      <c r="V1587" s="23"/>
      <c r="W1587" s="25"/>
      <c r="X1587" s="25"/>
      <c r="Y1587" s="23"/>
      <c r="Z1587" s="23"/>
      <c r="AA1587" s="33">
        <v>3</v>
      </c>
      <c r="AB1587" s="295" t="str">
        <f t="shared" si="95"/>
        <v>年間</v>
      </c>
      <c r="AC1587" s="268"/>
      <c r="AD1587" s="167">
        <v>1</v>
      </c>
      <c r="AE1587" s="167">
        <v>5040</v>
      </c>
      <c r="AF1587" s="167">
        <f t="shared" si="85"/>
        <v>5040</v>
      </c>
      <c r="AG1587" s="27">
        <v>42795</v>
      </c>
      <c r="AH1587" s="168">
        <v>42795</v>
      </c>
      <c r="AI1587" s="29" t="str">
        <f t="shared" si="86"/>
        <v>～</v>
      </c>
      <c r="AJ1587" s="169">
        <f t="shared" si="96"/>
        <v>43890</v>
      </c>
      <c r="AK1587" s="23" t="s">
        <v>15146</v>
      </c>
      <c r="AL1587" s="132" t="s">
        <v>16582</v>
      </c>
      <c r="AM1587" s="35">
        <v>42795</v>
      </c>
      <c r="AN1587" s="27"/>
      <c r="AO1587" s="104">
        <v>42808</v>
      </c>
      <c r="AP1587" s="25" t="s">
        <v>16557</v>
      </c>
    </row>
    <row r="1588" spans="1:42" s="74" customFormat="1" ht="24.75" customHeight="1" x14ac:dyDescent="0.15">
      <c r="A1588" s="422">
        <v>1585</v>
      </c>
      <c r="B1588" s="268" t="s">
        <v>16555</v>
      </c>
      <c r="C1588" s="23" t="s">
        <v>3308</v>
      </c>
      <c r="D1588" s="24" t="s">
        <v>16556</v>
      </c>
      <c r="E1588" s="23"/>
      <c r="F1588" s="23"/>
      <c r="G1588" s="25" t="s">
        <v>16563</v>
      </c>
      <c r="H1588" s="23" t="s">
        <v>16564</v>
      </c>
      <c r="I1588" s="23" t="s">
        <v>16566</v>
      </c>
      <c r="J1588" s="25" t="s">
        <v>16565</v>
      </c>
      <c r="K1588" s="25"/>
      <c r="L1588" s="134"/>
      <c r="M1588" s="23" t="s">
        <v>16567</v>
      </c>
      <c r="N1588" s="33" t="s">
        <v>16568</v>
      </c>
      <c r="O1588" s="25" t="s">
        <v>16569</v>
      </c>
      <c r="P1588" s="23" t="s">
        <v>16570</v>
      </c>
      <c r="Q1588" s="25" t="s">
        <v>16571</v>
      </c>
      <c r="R1588" s="25" t="s">
        <v>16572</v>
      </c>
      <c r="S1588" s="23" t="s">
        <v>16573</v>
      </c>
      <c r="T1588" s="23" t="s">
        <v>16574</v>
      </c>
      <c r="U1588" s="25"/>
      <c r="V1588" s="23"/>
      <c r="W1588" s="25"/>
      <c r="X1588" s="25"/>
      <c r="Y1588" s="23"/>
      <c r="Z1588" s="23"/>
      <c r="AA1588" s="33">
        <v>3</v>
      </c>
      <c r="AB1588" s="295" t="str">
        <f t="shared" si="95"/>
        <v>年間</v>
      </c>
      <c r="AC1588" s="268"/>
      <c r="AD1588" s="167">
        <v>1</v>
      </c>
      <c r="AE1588" s="167">
        <v>5040</v>
      </c>
      <c r="AF1588" s="167">
        <f t="shared" si="85"/>
        <v>5040</v>
      </c>
      <c r="AG1588" s="27">
        <v>42795</v>
      </c>
      <c r="AH1588" s="168">
        <v>42795</v>
      </c>
      <c r="AI1588" s="29" t="str">
        <f t="shared" si="86"/>
        <v>～</v>
      </c>
      <c r="AJ1588" s="169">
        <f t="shared" si="96"/>
        <v>43890</v>
      </c>
      <c r="AK1588" s="23" t="s">
        <v>15146</v>
      </c>
      <c r="AL1588" s="132" t="s">
        <v>16583</v>
      </c>
      <c r="AM1588" s="35">
        <v>42795</v>
      </c>
      <c r="AN1588" s="27"/>
      <c r="AO1588" s="104">
        <v>42808</v>
      </c>
      <c r="AP1588" s="25" t="s">
        <v>16557</v>
      </c>
    </row>
    <row r="1589" spans="1:42" s="74" customFormat="1" ht="24.75" customHeight="1" x14ac:dyDescent="0.15">
      <c r="A1589" s="422">
        <v>1586</v>
      </c>
      <c r="B1589" s="268" t="s">
        <v>16555</v>
      </c>
      <c r="C1589" s="23" t="s">
        <v>3308</v>
      </c>
      <c r="D1589" s="24" t="s">
        <v>16556</v>
      </c>
      <c r="E1589" s="23"/>
      <c r="F1589" s="23"/>
      <c r="G1589" s="25" t="s">
        <v>16563</v>
      </c>
      <c r="H1589" s="23" t="s">
        <v>16564</v>
      </c>
      <c r="I1589" s="23" t="s">
        <v>16566</v>
      </c>
      <c r="J1589" s="25" t="s">
        <v>16565</v>
      </c>
      <c r="K1589" s="25"/>
      <c r="L1589" s="134"/>
      <c r="M1589" s="23" t="s">
        <v>16567</v>
      </c>
      <c r="N1589" s="33" t="s">
        <v>16568</v>
      </c>
      <c r="O1589" s="25" t="s">
        <v>16569</v>
      </c>
      <c r="P1589" s="23" t="s">
        <v>16570</v>
      </c>
      <c r="Q1589" s="25" t="s">
        <v>16571</v>
      </c>
      <c r="R1589" s="25" t="s">
        <v>16572</v>
      </c>
      <c r="S1589" s="23" t="s">
        <v>16573</v>
      </c>
      <c r="T1589" s="23" t="s">
        <v>16574</v>
      </c>
      <c r="U1589" s="25"/>
      <c r="V1589" s="23"/>
      <c r="W1589" s="25"/>
      <c r="X1589" s="25"/>
      <c r="Y1589" s="23"/>
      <c r="Z1589" s="23"/>
      <c r="AA1589" s="33">
        <v>3</v>
      </c>
      <c r="AB1589" s="295" t="str">
        <f t="shared" si="95"/>
        <v>年間</v>
      </c>
      <c r="AC1589" s="268"/>
      <c r="AD1589" s="167">
        <v>1</v>
      </c>
      <c r="AE1589" s="167">
        <v>5040</v>
      </c>
      <c r="AF1589" s="167">
        <f t="shared" si="85"/>
        <v>5040</v>
      </c>
      <c r="AG1589" s="27">
        <v>42795</v>
      </c>
      <c r="AH1589" s="168">
        <v>42795</v>
      </c>
      <c r="AI1589" s="29" t="str">
        <f t="shared" si="86"/>
        <v>～</v>
      </c>
      <c r="AJ1589" s="169">
        <f t="shared" si="96"/>
        <v>43890</v>
      </c>
      <c r="AK1589" s="23" t="s">
        <v>15146</v>
      </c>
      <c r="AL1589" s="132" t="s">
        <v>16584</v>
      </c>
      <c r="AM1589" s="35">
        <v>42795</v>
      </c>
      <c r="AN1589" s="27"/>
      <c r="AO1589" s="104">
        <v>42808</v>
      </c>
      <c r="AP1589" s="25" t="s">
        <v>16557</v>
      </c>
    </row>
    <row r="1590" spans="1:42" s="74" customFormat="1" ht="24.75" customHeight="1" x14ac:dyDescent="0.15">
      <c r="A1590" s="422">
        <v>1587</v>
      </c>
      <c r="B1590" s="268" t="s">
        <v>16555</v>
      </c>
      <c r="C1590" s="23" t="s">
        <v>3308</v>
      </c>
      <c r="D1590" s="24" t="s">
        <v>16556</v>
      </c>
      <c r="E1590" s="23"/>
      <c r="F1590" s="23"/>
      <c r="G1590" s="25" t="s">
        <v>16563</v>
      </c>
      <c r="H1590" s="23" t="s">
        <v>16564</v>
      </c>
      <c r="I1590" s="23" t="s">
        <v>16566</v>
      </c>
      <c r="J1590" s="25" t="s">
        <v>16565</v>
      </c>
      <c r="K1590" s="25"/>
      <c r="L1590" s="134"/>
      <c r="M1590" s="23" t="s">
        <v>16567</v>
      </c>
      <c r="N1590" s="33" t="s">
        <v>16568</v>
      </c>
      <c r="O1590" s="25" t="s">
        <v>16569</v>
      </c>
      <c r="P1590" s="23" t="s">
        <v>16570</v>
      </c>
      <c r="Q1590" s="25" t="s">
        <v>16571</v>
      </c>
      <c r="R1590" s="25" t="s">
        <v>16572</v>
      </c>
      <c r="S1590" s="23" t="s">
        <v>16573</v>
      </c>
      <c r="T1590" s="23" t="s">
        <v>16574</v>
      </c>
      <c r="U1590" s="25"/>
      <c r="V1590" s="23"/>
      <c r="W1590" s="25"/>
      <c r="X1590" s="25"/>
      <c r="Y1590" s="23"/>
      <c r="Z1590" s="23"/>
      <c r="AA1590" s="33">
        <v>3</v>
      </c>
      <c r="AB1590" s="295" t="str">
        <f t="shared" si="95"/>
        <v>年間</v>
      </c>
      <c r="AC1590" s="268"/>
      <c r="AD1590" s="167">
        <v>1</v>
      </c>
      <c r="AE1590" s="167">
        <v>5040</v>
      </c>
      <c r="AF1590" s="167">
        <f t="shared" si="85"/>
        <v>5040</v>
      </c>
      <c r="AG1590" s="27">
        <v>42795</v>
      </c>
      <c r="AH1590" s="168">
        <v>42795</v>
      </c>
      <c r="AI1590" s="29" t="str">
        <f t="shared" si="86"/>
        <v>～</v>
      </c>
      <c r="AJ1590" s="169">
        <f t="shared" si="96"/>
        <v>43890</v>
      </c>
      <c r="AK1590" s="23" t="s">
        <v>15146</v>
      </c>
      <c r="AL1590" s="132" t="s">
        <v>16585</v>
      </c>
      <c r="AM1590" s="35">
        <v>42795</v>
      </c>
      <c r="AN1590" s="27"/>
      <c r="AO1590" s="104">
        <v>42808</v>
      </c>
      <c r="AP1590" s="25" t="s">
        <v>16557</v>
      </c>
    </row>
    <row r="1591" spans="1:42" s="74" customFormat="1" ht="24.75" customHeight="1" x14ac:dyDescent="0.15">
      <c r="A1591" s="422">
        <v>1588</v>
      </c>
      <c r="B1591" s="268" t="s">
        <v>16555</v>
      </c>
      <c r="C1591" s="23" t="s">
        <v>3308</v>
      </c>
      <c r="D1591" s="24" t="s">
        <v>16556</v>
      </c>
      <c r="E1591" s="23"/>
      <c r="F1591" s="23"/>
      <c r="G1591" s="25" t="s">
        <v>16563</v>
      </c>
      <c r="H1591" s="23" t="s">
        <v>16564</v>
      </c>
      <c r="I1591" s="23" t="s">
        <v>16566</v>
      </c>
      <c r="J1591" s="25" t="s">
        <v>16565</v>
      </c>
      <c r="K1591" s="25"/>
      <c r="L1591" s="134"/>
      <c r="M1591" s="23" t="s">
        <v>16567</v>
      </c>
      <c r="N1591" s="33" t="s">
        <v>16568</v>
      </c>
      <c r="O1591" s="25" t="s">
        <v>16569</v>
      </c>
      <c r="P1591" s="23" t="s">
        <v>16570</v>
      </c>
      <c r="Q1591" s="25" t="s">
        <v>16571</v>
      </c>
      <c r="R1591" s="25" t="s">
        <v>16572</v>
      </c>
      <c r="S1591" s="23" t="s">
        <v>16573</v>
      </c>
      <c r="T1591" s="23" t="s">
        <v>16574</v>
      </c>
      <c r="U1591" s="25"/>
      <c r="V1591" s="23"/>
      <c r="W1591" s="25"/>
      <c r="X1591" s="25"/>
      <c r="Y1591" s="23"/>
      <c r="Z1591" s="23"/>
      <c r="AA1591" s="33">
        <v>3</v>
      </c>
      <c r="AB1591" s="295" t="str">
        <f t="shared" si="95"/>
        <v>年間</v>
      </c>
      <c r="AC1591" s="268"/>
      <c r="AD1591" s="167">
        <v>1</v>
      </c>
      <c r="AE1591" s="167">
        <v>5040</v>
      </c>
      <c r="AF1591" s="167">
        <f t="shared" si="85"/>
        <v>5040</v>
      </c>
      <c r="AG1591" s="27">
        <v>42795</v>
      </c>
      <c r="AH1591" s="168">
        <v>42795</v>
      </c>
      <c r="AI1591" s="29" t="str">
        <f t="shared" si="86"/>
        <v>～</v>
      </c>
      <c r="AJ1591" s="169">
        <f t="shared" si="96"/>
        <v>43890</v>
      </c>
      <c r="AK1591" s="23" t="s">
        <v>15146</v>
      </c>
      <c r="AL1591" s="132" t="s">
        <v>16586</v>
      </c>
      <c r="AM1591" s="35">
        <v>42795</v>
      </c>
      <c r="AN1591" s="27"/>
      <c r="AO1591" s="104">
        <v>42808</v>
      </c>
      <c r="AP1591" s="25" t="s">
        <v>16557</v>
      </c>
    </row>
    <row r="1592" spans="1:42" s="74" customFormat="1" ht="24.75" customHeight="1" x14ac:dyDescent="0.15">
      <c r="A1592" s="422">
        <v>1589</v>
      </c>
      <c r="B1592" s="268" t="s">
        <v>16555</v>
      </c>
      <c r="C1592" s="23" t="s">
        <v>3308</v>
      </c>
      <c r="D1592" s="24" t="s">
        <v>16556</v>
      </c>
      <c r="E1592" s="23"/>
      <c r="F1592" s="23"/>
      <c r="G1592" s="25" t="s">
        <v>16563</v>
      </c>
      <c r="H1592" s="23" t="s">
        <v>16564</v>
      </c>
      <c r="I1592" s="23" t="s">
        <v>16566</v>
      </c>
      <c r="J1592" s="25" t="s">
        <v>16565</v>
      </c>
      <c r="K1592" s="25"/>
      <c r="L1592" s="134"/>
      <c r="M1592" s="23" t="s">
        <v>16567</v>
      </c>
      <c r="N1592" s="33" t="s">
        <v>16568</v>
      </c>
      <c r="O1592" s="25" t="s">
        <v>16569</v>
      </c>
      <c r="P1592" s="23" t="s">
        <v>16570</v>
      </c>
      <c r="Q1592" s="25" t="s">
        <v>16571</v>
      </c>
      <c r="R1592" s="25" t="s">
        <v>16572</v>
      </c>
      <c r="S1592" s="23" t="s">
        <v>16573</v>
      </c>
      <c r="T1592" s="23" t="s">
        <v>16574</v>
      </c>
      <c r="U1592" s="25"/>
      <c r="V1592" s="23"/>
      <c r="W1592" s="25"/>
      <c r="X1592" s="25"/>
      <c r="Y1592" s="23"/>
      <c r="Z1592" s="23"/>
      <c r="AA1592" s="33">
        <v>3</v>
      </c>
      <c r="AB1592" s="295" t="str">
        <f t="shared" si="95"/>
        <v>年間</v>
      </c>
      <c r="AC1592" s="268"/>
      <c r="AD1592" s="167">
        <v>1</v>
      </c>
      <c r="AE1592" s="167">
        <v>5040</v>
      </c>
      <c r="AF1592" s="167">
        <f t="shared" si="85"/>
        <v>5040</v>
      </c>
      <c r="AG1592" s="27">
        <v>42795</v>
      </c>
      <c r="AH1592" s="168">
        <v>42795</v>
      </c>
      <c r="AI1592" s="29" t="str">
        <f t="shared" si="86"/>
        <v>～</v>
      </c>
      <c r="AJ1592" s="169">
        <f t="shared" si="96"/>
        <v>43890</v>
      </c>
      <c r="AK1592" s="23" t="s">
        <v>15146</v>
      </c>
      <c r="AL1592" s="132" t="s">
        <v>16587</v>
      </c>
      <c r="AM1592" s="35">
        <v>42795</v>
      </c>
      <c r="AN1592" s="27"/>
      <c r="AO1592" s="104">
        <v>42808</v>
      </c>
      <c r="AP1592" s="25" t="s">
        <v>16557</v>
      </c>
    </row>
    <row r="1593" spans="1:42" s="74" customFormat="1" ht="24.75" customHeight="1" x14ac:dyDescent="0.15">
      <c r="A1593" s="422">
        <v>1590</v>
      </c>
      <c r="B1593" s="268" t="s">
        <v>16555</v>
      </c>
      <c r="C1593" s="23" t="s">
        <v>3308</v>
      </c>
      <c r="D1593" s="24" t="s">
        <v>16556</v>
      </c>
      <c r="E1593" s="23"/>
      <c r="F1593" s="23"/>
      <c r="G1593" s="25" t="s">
        <v>16563</v>
      </c>
      <c r="H1593" s="23" t="s">
        <v>16564</v>
      </c>
      <c r="I1593" s="23" t="s">
        <v>16566</v>
      </c>
      <c r="J1593" s="25" t="s">
        <v>16565</v>
      </c>
      <c r="K1593" s="25"/>
      <c r="L1593" s="134"/>
      <c r="M1593" s="23" t="s">
        <v>16567</v>
      </c>
      <c r="N1593" s="33" t="s">
        <v>16568</v>
      </c>
      <c r="O1593" s="25" t="s">
        <v>16569</v>
      </c>
      <c r="P1593" s="23" t="s">
        <v>16570</v>
      </c>
      <c r="Q1593" s="25" t="s">
        <v>16571</v>
      </c>
      <c r="R1593" s="25" t="s">
        <v>16572</v>
      </c>
      <c r="S1593" s="23" t="s">
        <v>16573</v>
      </c>
      <c r="T1593" s="23" t="s">
        <v>16574</v>
      </c>
      <c r="U1593" s="25"/>
      <c r="V1593" s="23"/>
      <c r="W1593" s="25"/>
      <c r="X1593" s="25"/>
      <c r="Y1593" s="23"/>
      <c r="Z1593" s="23"/>
      <c r="AA1593" s="33">
        <v>3</v>
      </c>
      <c r="AB1593" s="295" t="str">
        <f t="shared" si="95"/>
        <v>年間</v>
      </c>
      <c r="AC1593" s="268"/>
      <c r="AD1593" s="167">
        <v>1</v>
      </c>
      <c r="AE1593" s="167">
        <v>5040</v>
      </c>
      <c r="AF1593" s="167">
        <f t="shared" si="85"/>
        <v>5040</v>
      </c>
      <c r="AG1593" s="27">
        <v>42795</v>
      </c>
      <c r="AH1593" s="168">
        <v>42795</v>
      </c>
      <c r="AI1593" s="29" t="str">
        <f t="shared" si="86"/>
        <v>～</v>
      </c>
      <c r="AJ1593" s="169">
        <f t="shared" si="96"/>
        <v>43890</v>
      </c>
      <c r="AK1593" s="23" t="s">
        <v>15146</v>
      </c>
      <c r="AL1593" s="132" t="s">
        <v>16588</v>
      </c>
      <c r="AM1593" s="35">
        <v>42795</v>
      </c>
      <c r="AN1593" s="27"/>
      <c r="AO1593" s="104">
        <v>42808</v>
      </c>
      <c r="AP1593" s="25" t="s">
        <v>16557</v>
      </c>
    </row>
    <row r="1594" spans="1:42" s="74" customFormat="1" ht="24.75" customHeight="1" x14ac:dyDescent="0.15">
      <c r="A1594" s="422">
        <v>1591</v>
      </c>
      <c r="B1594" s="268" t="s">
        <v>16555</v>
      </c>
      <c r="C1594" s="23" t="s">
        <v>3308</v>
      </c>
      <c r="D1594" s="24" t="s">
        <v>16556</v>
      </c>
      <c r="E1594" s="23"/>
      <c r="F1594" s="23"/>
      <c r="G1594" s="25" t="s">
        <v>16563</v>
      </c>
      <c r="H1594" s="23" t="s">
        <v>16564</v>
      </c>
      <c r="I1594" s="23" t="s">
        <v>16566</v>
      </c>
      <c r="J1594" s="25" t="s">
        <v>16565</v>
      </c>
      <c r="K1594" s="25"/>
      <c r="L1594" s="134"/>
      <c r="M1594" s="23" t="s">
        <v>16567</v>
      </c>
      <c r="N1594" s="33" t="s">
        <v>16568</v>
      </c>
      <c r="O1594" s="25" t="s">
        <v>16569</v>
      </c>
      <c r="P1594" s="23" t="s">
        <v>16570</v>
      </c>
      <c r="Q1594" s="25" t="s">
        <v>16571</v>
      </c>
      <c r="R1594" s="25" t="s">
        <v>16572</v>
      </c>
      <c r="S1594" s="23" t="s">
        <v>16573</v>
      </c>
      <c r="T1594" s="23" t="s">
        <v>16574</v>
      </c>
      <c r="U1594" s="25"/>
      <c r="V1594" s="23"/>
      <c r="W1594" s="25"/>
      <c r="X1594" s="25"/>
      <c r="Y1594" s="23"/>
      <c r="Z1594" s="23"/>
      <c r="AA1594" s="33">
        <v>3</v>
      </c>
      <c r="AB1594" s="295" t="str">
        <f t="shared" si="95"/>
        <v>年間</v>
      </c>
      <c r="AC1594" s="268"/>
      <c r="AD1594" s="167">
        <v>1</v>
      </c>
      <c r="AE1594" s="167">
        <v>5040</v>
      </c>
      <c r="AF1594" s="167">
        <f t="shared" si="85"/>
        <v>5040</v>
      </c>
      <c r="AG1594" s="27">
        <v>42795</v>
      </c>
      <c r="AH1594" s="168">
        <v>42795</v>
      </c>
      <c r="AI1594" s="29" t="str">
        <f t="shared" si="86"/>
        <v>～</v>
      </c>
      <c r="AJ1594" s="169">
        <f t="shared" si="96"/>
        <v>43890</v>
      </c>
      <c r="AK1594" s="23" t="s">
        <v>15146</v>
      </c>
      <c r="AL1594" s="132" t="s">
        <v>16589</v>
      </c>
      <c r="AM1594" s="35">
        <v>42795</v>
      </c>
      <c r="AN1594" s="27"/>
      <c r="AO1594" s="104">
        <v>42808</v>
      </c>
      <c r="AP1594" s="25" t="s">
        <v>16557</v>
      </c>
    </row>
    <row r="1595" spans="1:42" s="74" customFormat="1" ht="24.75" customHeight="1" x14ac:dyDescent="0.15">
      <c r="A1595" s="422">
        <v>1592</v>
      </c>
      <c r="B1595" s="268" t="s">
        <v>16555</v>
      </c>
      <c r="C1595" s="23" t="s">
        <v>3308</v>
      </c>
      <c r="D1595" s="24" t="s">
        <v>16556</v>
      </c>
      <c r="E1595" s="23"/>
      <c r="F1595" s="23"/>
      <c r="G1595" s="25" t="s">
        <v>16563</v>
      </c>
      <c r="H1595" s="23" t="s">
        <v>16564</v>
      </c>
      <c r="I1595" s="23" t="s">
        <v>16566</v>
      </c>
      <c r="J1595" s="25" t="s">
        <v>16565</v>
      </c>
      <c r="K1595" s="25"/>
      <c r="L1595" s="134"/>
      <c r="M1595" s="23" t="s">
        <v>16567</v>
      </c>
      <c r="N1595" s="33" t="s">
        <v>16568</v>
      </c>
      <c r="O1595" s="25" t="s">
        <v>16569</v>
      </c>
      <c r="P1595" s="23" t="s">
        <v>16570</v>
      </c>
      <c r="Q1595" s="25" t="s">
        <v>16571</v>
      </c>
      <c r="R1595" s="25" t="s">
        <v>16572</v>
      </c>
      <c r="S1595" s="23" t="s">
        <v>16573</v>
      </c>
      <c r="T1595" s="23" t="s">
        <v>16574</v>
      </c>
      <c r="U1595" s="25"/>
      <c r="V1595" s="23"/>
      <c r="W1595" s="25"/>
      <c r="X1595" s="25"/>
      <c r="Y1595" s="23"/>
      <c r="Z1595" s="23"/>
      <c r="AA1595" s="33">
        <v>3</v>
      </c>
      <c r="AB1595" s="295" t="str">
        <f t="shared" si="95"/>
        <v>年間</v>
      </c>
      <c r="AC1595" s="268"/>
      <c r="AD1595" s="167">
        <v>1</v>
      </c>
      <c r="AE1595" s="167">
        <v>5040</v>
      </c>
      <c r="AF1595" s="167">
        <f t="shared" si="85"/>
        <v>5040</v>
      </c>
      <c r="AG1595" s="27">
        <v>42795</v>
      </c>
      <c r="AH1595" s="168">
        <v>42795</v>
      </c>
      <c r="AI1595" s="29" t="str">
        <f t="shared" si="86"/>
        <v>～</v>
      </c>
      <c r="AJ1595" s="169">
        <f t="shared" si="96"/>
        <v>43890</v>
      </c>
      <c r="AK1595" s="23" t="s">
        <v>15146</v>
      </c>
      <c r="AL1595" s="132" t="s">
        <v>16590</v>
      </c>
      <c r="AM1595" s="35">
        <v>42795</v>
      </c>
      <c r="AN1595" s="27"/>
      <c r="AO1595" s="104">
        <v>42808</v>
      </c>
      <c r="AP1595" s="25" t="s">
        <v>16557</v>
      </c>
    </row>
    <row r="1596" spans="1:42" s="74" customFormat="1" ht="24.75" customHeight="1" x14ac:dyDescent="0.15">
      <c r="A1596" s="422">
        <v>1593</v>
      </c>
      <c r="B1596" s="268" t="s">
        <v>16555</v>
      </c>
      <c r="C1596" s="23" t="s">
        <v>3308</v>
      </c>
      <c r="D1596" s="24" t="s">
        <v>16556</v>
      </c>
      <c r="E1596" s="23"/>
      <c r="F1596" s="23"/>
      <c r="G1596" s="25" t="s">
        <v>16563</v>
      </c>
      <c r="H1596" s="23" t="s">
        <v>16564</v>
      </c>
      <c r="I1596" s="23" t="s">
        <v>16566</v>
      </c>
      <c r="J1596" s="25" t="s">
        <v>16565</v>
      </c>
      <c r="K1596" s="25"/>
      <c r="L1596" s="134"/>
      <c r="M1596" s="23" t="s">
        <v>16567</v>
      </c>
      <c r="N1596" s="33" t="s">
        <v>16568</v>
      </c>
      <c r="O1596" s="25" t="s">
        <v>16569</v>
      </c>
      <c r="P1596" s="23" t="s">
        <v>16570</v>
      </c>
      <c r="Q1596" s="25" t="s">
        <v>16571</v>
      </c>
      <c r="R1596" s="25" t="s">
        <v>16572</v>
      </c>
      <c r="S1596" s="23" t="s">
        <v>16573</v>
      </c>
      <c r="T1596" s="23" t="s">
        <v>16574</v>
      </c>
      <c r="U1596" s="25"/>
      <c r="V1596" s="23"/>
      <c r="W1596" s="25"/>
      <c r="X1596" s="25"/>
      <c r="Y1596" s="23"/>
      <c r="Z1596" s="23"/>
      <c r="AA1596" s="33">
        <v>3</v>
      </c>
      <c r="AB1596" s="295" t="str">
        <f t="shared" si="95"/>
        <v>年間</v>
      </c>
      <c r="AC1596" s="268"/>
      <c r="AD1596" s="167">
        <v>1</v>
      </c>
      <c r="AE1596" s="167">
        <v>5040</v>
      </c>
      <c r="AF1596" s="167">
        <f t="shared" si="85"/>
        <v>5040</v>
      </c>
      <c r="AG1596" s="27">
        <v>42795</v>
      </c>
      <c r="AH1596" s="168">
        <v>42795</v>
      </c>
      <c r="AI1596" s="29" t="str">
        <f t="shared" si="86"/>
        <v>～</v>
      </c>
      <c r="AJ1596" s="169">
        <f t="shared" si="96"/>
        <v>43890</v>
      </c>
      <c r="AK1596" s="23" t="s">
        <v>15146</v>
      </c>
      <c r="AL1596" s="132" t="s">
        <v>16591</v>
      </c>
      <c r="AM1596" s="35">
        <v>42795</v>
      </c>
      <c r="AN1596" s="27"/>
      <c r="AO1596" s="104">
        <v>42808</v>
      </c>
      <c r="AP1596" s="25" t="s">
        <v>16557</v>
      </c>
    </row>
    <row r="1597" spans="1:42" s="74" customFormat="1" ht="24.75" customHeight="1" x14ac:dyDescent="0.15">
      <c r="A1597" s="422">
        <v>1594</v>
      </c>
      <c r="B1597" s="268" t="s">
        <v>16555</v>
      </c>
      <c r="C1597" s="23" t="s">
        <v>3308</v>
      </c>
      <c r="D1597" s="24" t="s">
        <v>16556</v>
      </c>
      <c r="E1597" s="23"/>
      <c r="F1597" s="23"/>
      <c r="G1597" s="25" t="s">
        <v>16563</v>
      </c>
      <c r="H1597" s="23" t="s">
        <v>16564</v>
      </c>
      <c r="I1597" s="23" t="s">
        <v>16566</v>
      </c>
      <c r="J1597" s="25" t="s">
        <v>16565</v>
      </c>
      <c r="K1597" s="25"/>
      <c r="L1597" s="134"/>
      <c r="M1597" s="23" t="s">
        <v>16567</v>
      </c>
      <c r="N1597" s="33" t="s">
        <v>16568</v>
      </c>
      <c r="O1597" s="25" t="s">
        <v>16569</v>
      </c>
      <c r="P1597" s="23" t="s">
        <v>16570</v>
      </c>
      <c r="Q1597" s="25" t="s">
        <v>16571</v>
      </c>
      <c r="R1597" s="25" t="s">
        <v>16572</v>
      </c>
      <c r="S1597" s="23" t="s">
        <v>16573</v>
      </c>
      <c r="T1597" s="23" t="s">
        <v>16574</v>
      </c>
      <c r="U1597" s="25"/>
      <c r="V1597" s="23"/>
      <c r="W1597" s="25"/>
      <c r="X1597" s="25"/>
      <c r="Y1597" s="23"/>
      <c r="Z1597" s="23"/>
      <c r="AA1597" s="33">
        <v>3</v>
      </c>
      <c r="AB1597" s="295" t="str">
        <f t="shared" si="95"/>
        <v>年間</v>
      </c>
      <c r="AC1597" s="268"/>
      <c r="AD1597" s="167">
        <v>1</v>
      </c>
      <c r="AE1597" s="167">
        <v>5040</v>
      </c>
      <c r="AF1597" s="167">
        <f t="shared" si="85"/>
        <v>5040</v>
      </c>
      <c r="AG1597" s="27">
        <v>42795</v>
      </c>
      <c r="AH1597" s="168">
        <v>42795</v>
      </c>
      <c r="AI1597" s="29" t="str">
        <f t="shared" si="86"/>
        <v>～</v>
      </c>
      <c r="AJ1597" s="169">
        <f t="shared" si="96"/>
        <v>43890</v>
      </c>
      <c r="AK1597" s="23" t="s">
        <v>15146</v>
      </c>
      <c r="AL1597" s="132" t="s">
        <v>16592</v>
      </c>
      <c r="AM1597" s="35">
        <v>42795</v>
      </c>
      <c r="AN1597" s="27"/>
      <c r="AO1597" s="104">
        <v>42808</v>
      </c>
      <c r="AP1597" s="25" t="s">
        <v>16557</v>
      </c>
    </row>
    <row r="1598" spans="1:42" s="74" customFormat="1" ht="24.75" customHeight="1" x14ac:dyDescent="0.15">
      <c r="A1598" s="422">
        <v>1595</v>
      </c>
      <c r="B1598" s="268" t="s">
        <v>16555</v>
      </c>
      <c r="C1598" s="23" t="s">
        <v>3308</v>
      </c>
      <c r="D1598" s="24" t="s">
        <v>16556</v>
      </c>
      <c r="E1598" s="23"/>
      <c r="F1598" s="23"/>
      <c r="G1598" s="25" t="s">
        <v>16563</v>
      </c>
      <c r="H1598" s="23" t="s">
        <v>16564</v>
      </c>
      <c r="I1598" s="23" t="s">
        <v>16566</v>
      </c>
      <c r="J1598" s="25" t="s">
        <v>16565</v>
      </c>
      <c r="K1598" s="25"/>
      <c r="L1598" s="134"/>
      <c r="M1598" s="23" t="s">
        <v>16567</v>
      </c>
      <c r="N1598" s="33" t="s">
        <v>16568</v>
      </c>
      <c r="O1598" s="25" t="s">
        <v>16569</v>
      </c>
      <c r="P1598" s="23" t="s">
        <v>16570</v>
      </c>
      <c r="Q1598" s="25" t="s">
        <v>16571</v>
      </c>
      <c r="R1598" s="25" t="s">
        <v>16572</v>
      </c>
      <c r="S1598" s="23" t="s">
        <v>16573</v>
      </c>
      <c r="T1598" s="23" t="s">
        <v>16574</v>
      </c>
      <c r="U1598" s="25"/>
      <c r="V1598" s="23"/>
      <c r="W1598" s="25"/>
      <c r="X1598" s="25"/>
      <c r="Y1598" s="23"/>
      <c r="Z1598" s="23"/>
      <c r="AA1598" s="33">
        <v>3</v>
      </c>
      <c r="AB1598" s="295" t="str">
        <f t="shared" si="95"/>
        <v>年間</v>
      </c>
      <c r="AC1598" s="268"/>
      <c r="AD1598" s="167">
        <v>1</v>
      </c>
      <c r="AE1598" s="167">
        <v>5040</v>
      </c>
      <c r="AF1598" s="167">
        <f t="shared" si="85"/>
        <v>5040</v>
      </c>
      <c r="AG1598" s="27">
        <v>42795</v>
      </c>
      <c r="AH1598" s="168">
        <v>42795</v>
      </c>
      <c r="AI1598" s="29" t="str">
        <f t="shared" si="86"/>
        <v>～</v>
      </c>
      <c r="AJ1598" s="169">
        <f t="shared" si="96"/>
        <v>43890</v>
      </c>
      <c r="AK1598" s="23" t="s">
        <v>15146</v>
      </c>
      <c r="AL1598" s="132" t="s">
        <v>16593</v>
      </c>
      <c r="AM1598" s="35">
        <v>42795</v>
      </c>
      <c r="AN1598" s="27"/>
      <c r="AO1598" s="104">
        <v>42808</v>
      </c>
      <c r="AP1598" s="25" t="s">
        <v>16557</v>
      </c>
    </row>
    <row r="1599" spans="1:42" s="74" customFormat="1" ht="24.75" customHeight="1" x14ac:dyDescent="0.15">
      <c r="A1599" s="422">
        <v>1596</v>
      </c>
      <c r="B1599" s="268" t="s">
        <v>16555</v>
      </c>
      <c r="C1599" s="23" t="s">
        <v>3308</v>
      </c>
      <c r="D1599" s="24" t="s">
        <v>16556</v>
      </c>
      <c r="E1599" s="23"/>
      <c r="F1599" s="23"/>
      <c r="G1599" s="25" t="s">
        <v>16563</v>
      </c>
      <c r="H1599" s="23" t="s">
        <v>16564</v>
      </c>
      <c r="I1599" s="23" t="s">
        <v>16566</v>
      </c>
      <c r="J1599" s="25" t="s">
        <v>16565</v>
      </c>
      <c r="K1599" s="25"/>
      <c r="L1599" s="134"/>
      <c r="M1599" s="23" t="s">
        <v>16567</v>
      </c>
      <c r="N1599" s="33" t="s">
        <v>16568</v>
      </c>
      <c r="O1599" s="25" t="s">
        <v>16569</v>
      </c>
      <c r="P1599" s="23" t="s">
        <v>16570</v>
      </c>
      <c r="Q1599" s="25" t="s">
        <v>16571</v>
      </c>
      <c r="R1599" s="25" t="s">
        <v>16572</v>
      </c>
      <c r="S1599" s="23" t="s">
        <v>16573</v>
      </c>
      <c r="T1599" s="23" t="s">
        <v>16574</v>
      </c>
      <c r="U1599" s="25"/>
      <c r="V1599" s="23"/>
      <c r="W1599" s="25"/>
      <c r="X1599" s="25"/>
      <c r="Y1599" s="23"/>
      <c r="Z1599" s="23"/>
      <c r="AA1599" s="33">
        <v>3</v>
      </c>
      <c r="AB1599" s="295" t="str">
        <f t="shared" si="95"/>
        <v>年間</v>
      </c>
      <c r="AC1599" s="268"/>
      <c r="AD1599" s="167">
        <v>1</v>
      </c>
      <c r="AE1599" s="167">
        <v>5040</v>
      </c>
      <c r="AF1599" s="167">
        <f t="shared" si="85"/>
        <v>5040</v>
      </c>
      <c r="AG1599" s="27">
        <v>42795</v>
      </c>
      <c r="AH1599" s="168">
        <v>42795</v>
      </c>
      <c r="AI1599" s="29" t="str">
        <f t="shared" si="86"/>
        <v>～</v>
      </c>
      <c r="AJ1599" s="169">
        <f t="shared" si="96"/>
        <v>43890</v>
      </c>
      <c r="AK1599" s="23" t="s">
        <v>15146</v>
      </c>
      <c r="AL1599" s="132" t="s">
        <v>16594</v>
      </c>
      <c r="AM1599" s="35">
        <v>42795</v>
      </c>
      <c r="AN1599" s="27"/>
      <c r="AO1599" s="104">
        <v>42808</v>
      </c>
      <c r="AP1599" s="25" t="s">
        <v>16557</v>
      </c>
    </row>
    <row r="1600" spans="1:42" s="74" customFormat="1" ht="24.75" customHeight="1" x14ac:dyDescent="0.15">
      <c r="A1600" s="422">
        <v>1597</v>
      </c>
      <c r="B1600" s="268" t="s">
        <v>16555</v>
      </c>
      <c r="C1600" s="23" t="s">
        <v>3308</v>
      </c>
      <c r="D1600" s="24" t="s">
        <v>16556</v>
      </c>
      <c r="E1600" s="23"/>
      <c r="F1600" s="23"/>
      <c r="G1600" s="25" t="s">
        <v>16563</v>
      </c>
      <c r="H1600" s="23" t="s">
        <v>16564</v>
      </c>
      <c r="I1600" s="23" t="s">
        <v>16566</v>
      </c>
      <c r="J1600" s="25" t="s">
        <v>16565</v>
      </c>
      <c r="K1600" s="25"/>
      <c r="L1600" s="134"/>
      <c r="M1600" s="23" t="s">
        <v>16567</v>
      </c>
      <c r="N1600" s="33" t="s">
        <v>16568</v>
      </c>
      <c r="O1600" s="25" t="s">
        <v>16569</v>
      </c>
      <c r="P1600" s="23" t="s">
        <v>16570</v>
      </c>
      <c r="Q1600" s="25" t="s">
        <v>16571</v>
      </c>
      <c r="R1600" s="25" t="s">
        <v>16572</v>
      </c>
      <c r="S1600" s="23" t="s">
        <v>16573</v>
      </c>
      <c r="T1600" s="23" t="s">
        <v>16574</v>
      </c>
      <c r="U1600" s="25"/>
      <c r="V1600" s="23"/>
      <c r="W1600" s="25"/>
      <c r="X1600" s="25"/>
      <c r="Y1600" s="23"/>
      <c r="Z1600" s="23"/>
      <c r="AA1600" s="33">
        <v>3</v>
      </c>
      <c r="AB1600" s="295" t="str">
        <f t="shared" si="95"/>
        <v>年間</v>
      </c>
      <c r="AC1600" s="268"/>
      <c r="AD1600" s="167">
        <v>1</v>
      </c>
      <c r="AE1600" s="167">
        <v>5040</v>
      </c>
      <c r="AF1600" s="167">
        <f t="shared" si="85"/>
        <v>5040</v>
      </c>
      <c r="AG1600" s="27">
        <v>42795</v>
      </c>
      <c r="AH1600" s="168">
        <v>42795</v>
      </c>
      <c r="AI1600" s="29" t="str">
        <f t="shared" si="86"/>
        <v>～</v>
      </c>
      <c r="AJ1600" s="169">
        <f t="shared" si="96"/>
        <v>43890</v>
      </c>
      <c r="AK1600" s="23" t="s">
        <v>15146</v>
      </c>
      <c r="AL1600" s="132" t="s">
        <v>16595</v>
      </c>
      <c r="AM1600" s="35">
        <v>42795</v>
      </c>
      <c r="AN1600" s="27"/>
      <c r="AO1600" s="104">
        <v>42808</v>
      </c>
      <c r="AP1600" s="25" t="s">
        <v>16557</v>
      </c>
    </row>
    <row r="1601" spans="1:42" s="74" customFormat="1" ht="24.75" customHeight="1" x14ac:dyDescent="0.15">
      <c r="A1601" s="422">
        <v>1598</v>
      </c>
      <c r="B1601" s="268" t="s">
        <v>16555</v>
      </c>
      <c r="C1601" s="23" t="s">
        <v>3308</v>
      </c>
      <c r="D1601" s="24" t="s">
        <v>16556</v>
      </c>
      <c r="E1601" s="23"/>
      <c r="F1601" s="23"/>
      <c r="G1601" s="25" t="s">
        <v>16563</v>
      </c>
      <c r="H1601" s="23" t="s">
        <v>16564</v>
      </c>
      <c r="I1601" s="23" t="s">
        <v>16566</v>
      </c>
      <c r="J1601" s="25" t="s">
        <v>16565</v>
      </c>
      <c r="K1601" s="25"/>
      <c r="L1601" s="134"/>
      <c r="M1601" s="23" t="s">
        <v>16567</v>
      </c>
      <c r="N1601" s="33" t="s">
        <v>16568</v>
      </c>
      <c r="O1601" s="25" t="s">
        <v>16569</v>
      </c>
      <c r="P1601" s="23" t="s">
        <v>16570</v>
      </c>
      <c r="Q1601" s="25" t="s">
        <v>16571</v>
      </c>
      <c r="R1601" s="25" t="s">
        <v>16572</v>
      </c>
      <c r="S1601" s="23" t="s">
        <v>16573</v>
      </c>
      <c r="T1601" s="23" t="s">
        <v>16574</v>
      </c>
      <c r="U1601" s="25"/>
      <c r="V1601" s="23"/>
      <c r="W1601" s="25"/>
      <c r="X1601" s="25"/>
      <c r="Y1601" s="23"/>
      <c r="Z1601" s="23"/>
      <c r="AA1601" s="33">
        <v>3</v>
      </c>
      <c r="AB1601" s="295" t="str">
        <f t="shared" si="95"/>
        <v>年間</v>
      </c>
      <c r="AC1601" s="268"/>
      <c r="AD1601" s="167">
        <v>1</v>
      </c>
      <c r="AE1601" s="167">
        <v>5040</v>
      </c>
      <c r="AF1601" s="167">
        <f t="shared" si="85"/>
        <v>5040</v>
      </c>
      <c r="AG1601" s="27">
        <v>42795</v>
      </c>
      <c r="AH1601" s="168">
        <v>42795</v>
      </c>
      <c r="AI1601" s="29" t="str">
        <f t="shared" si="86"/>
        <v>～</v>
      </c>
      <c r="AJ1601" s="169">
        <f t="shared" si="96"/>
        <v>43890</v>
      </c>
      <c r="AK1601" s="23" t="s">
        <v>15146</v>
      </c>
      <c r="AL1601" s="132" t="s">
        <v>16596</v>
      </c>
      <c r="AM1601" s="35">
        <v>42795</v>
      </c>
      <c r="AN1601" s="27"/>
      <c r="AO1601" s="104">
        <v>42808</v>
      </c>
      <c r="AP1601" s="25" t="s">
        <v>16557</v>
      </c>
    </row>
    <row r="1602" spans="1:42" s="74" customFormat="1" ht="24.75" customHeight="1" x14ac:dyDescent="0.15">
      <c r="A1602" s="422">
        <v>1599</v>
      </c>
      <c r="B1602" s="268" t="s">
        <v>16555</v>
      </c>
      <c r="C1602" s="23" t="s">
        <v>3308</v>
      </c>
      <c r="D1602" s="24" t="s">
        <v>16556</v>
      </c>
      <c r="E1602" s="23"/>
      <c r="F1602" s="23"/>
      <c r="G1602" s="25" t="s">
        <v>16563</v>
      </c>
      <c r="H1602" s="23" t="s">
        <v>16564</v>
      </c>
      <c r="I1602" s="23" t="s">
        <v>16566</v>
      </c>
      <c r="J1602" s="25" t="s">
        <v>16565</v>
      </c>
      <c r="K1602" s="25"/>
      <c r="L1602" s="134"/>
      <c r="M1602" s="23" t="s">
        <v>16567</v>
      </c>
      <c r="N1602" s="33" t="s">
        <v>16568</v>
      </c>
      <c r="O1602" s="25" t="s">
        <v>16569</v>
      </c>
      <c r="P1602" s="23" t="s">
        <v>16570</v>
      </c>
      <c r="Q1602" s="25" t="s">
        <v>16571</v>
      </c>
      <c r="R1602" s="25" t="s">
        <v>16572</v>
      </c>
      <c r="S1602" s="23" t="s">
        <v>16573</v>
      </c>
      <c r="T1602" s="23" t="s">
        <v>16574</v>
      </c>
      <c r="U1602" s="25"/>
      <c r="V1602" s="23"/>
      <c r="W1602" s="25"/>
      <c r="X1602" s="25"/>
      <c r="Y1602" s="23"/>
      <c r="Z1602" s="23"/>
      <c r="AA1602" s="33">
        <v>3</v>
      </c>
      <c r="AB1602" s="295" t="str">
        <f t="shared" si="95"/>
        <v>年間</v>
      </c>
      <c r="AC1602" s="268"/>
      <c r="AD1602" s="167">
        <v>1</v>
      </c>
      <c r="AE1602" s="167">
        <v>5040</v>
      </c>
      <c r="AF1602" s="167">
        <f t="shared" si="85"/>
        <v>5040</v>
      </c>
      <c r="AG1602" s="27">
        <v>42795</v>
      </c>
      <c r="AH1602" s="168">
        <v>42795</v>
      </c>
      <c r="AI1602" s="29" t="str">
        <f t="shared" si="86"/>
        <v>～</v>
      </c>
      <c r="AJ1602" s="169">
        <f t="shared" si="96"/>
        <v>43890</v>
      </c>
      <c r="AK1602" s="23" t="s">
        <v>15146</v>
      </c>
      <c r="AL1602" s="132" t="s">
        <v>16597</v>
      </c>
      <c r="AM1602" s="35">
        <v>42795</v>
      </c>
      <c r="AN1602" s="27"/>
      <c r="AO1602" s="104">
        <v>42808</v>
      </c>
      <c r="AP1602" s="25" t="s">
        <v>16557</v>
      </c>
    </row>
    <row r="1603" spans="1:42" s="74" customFormat="1" ht="24.75" customHeight="1" x14ac:dyDescent="0.15">
      <c r="A1603" s="422">
        <v>1600</v>
      </c>
      <c r="B1603" s="268" t="s">
        <v>16555</v>
      </c>
      <c r="C1603" s="23" t="s">
        <v>3308</v>
      </c>
      <c r="D1603" s="24" t="s">
        <v>16556</v>
      </c>
      <c r="E1603" s="23"/>
      <c r="F1603" s="23"/>
      <c r="G1603" s="25" t="s">
        <v>16563</v>
      </c>
      <c r="H1603" s="23" t="s">
        <v>16564</v>
      </c>
      <c r="I1603" s="23" t="s">
        <v>16566</v>
      </c>
      <c r="J1603" s="25" t="s">
        <v>16565</v>
      </c>
      <c r="K1603" s="25"/>
      <c r="L1603" s="134"/>
      <c r="M1603" s="23" t="s">
        <v>16567</v>
      </c>
      <c r="N1603" s="33" t="s">
        <v>16568</v>
      </c>
      <c r="O1603" s="25" t="s">
        <v>16569</v>
      </c>
      <c r="P1603" s="23" t="s">
        <v>16570</v>
      </c>
      <c r="Q1603" s="25" t="s">
        <v>16571</v>
      </c>
      <c r="R1603" s="25" t="s">
        <v>16572</v>
      </c>
      <c r="S1603" s="23" t="s">
        <v>16573</v>
      </c>
      <c r="T1603" s="23" t="s">
        <v>16574</v>
      </c>
      <c r="U1603" s="25"/>
      <c r="V1603" s="23"/>
      <c r="W1603" s="25"/>
      <c r="X1603" s="25"/>
      <c r="Y1603" s="23"/>
      <c r="Z1603" s="23"/>
      <c r="AA1603" s="33">
        <v>3</v>
      </c>
      <c r="AB1603" s="295" t="str">
        <f t="shared" si="95"/>
        <v>年間</v>
      </c>
      <c r="AC1603" s="268"/>
      <c r="AD1603" s="167">
        <v>1</v>
      </c>
      <c r="AE1603" s="167">
        <v>5040</v>
      </c>
      <c r="AF1603" s="167">
        <f t="shared" si="85"/>
        <v>5040</v>
      </c>
      <c r="AG1603" s="27">
        <v>42795</v>
      </c>
      <c r="AH1603" s="168">
        <v>42795</v>
      </c>
      <c r="AI1603" s="29" t="str">
        <f t="shared" si="86"/>
        <v>～</v>
      </c>
      <c r="AJ1603" s="169">
        <f t="shared" si="96"/>
        <v>43890</v>
      </c>
      <c r="AK1603" s="23" t="s">
        <v>15146</v>
      </c>
      <c r="AL1603" s="132" t="s">
        <v>16598</v>
      </c>
      <c r="AM1603" s="35">
        <v>42795</v>
      </c>
      <c r="AN1603" s="27"/>
      <c r="AO1603" s="104">
        <v>42808</v>
      </c>
      <c r="AP1603" s="25" t="s">
        <v>16557</v>
      </c>
    </row>
    <row r="1604" spans="1:42" s="74" customFormat="1" ht="24.75" customHeight="1" x14ac:dyDescent="0.15">
      <c r="A1604" s="422">
        <v>1601</v>
      </c>
      <c r="B1604" s="268" t="s">
        <v>16551</v>
      </c>
      <c r="C1604" s="23" t="s">
        <v>3308</v>
      </c>
      <c r="D1604" s="24" t="s">
        <v>16556</v>
      </c>
      <c r="E1604" s="23"/>
      <c r="F1604" s="23"/>
      <c r="G1604" s="25" t="s">
        <v>16563</v>
      </c>
      <c r="H1604" s="23" t="s">
        <v>16564</v>
      </c>
      <c r="I1604" s="23" t="s">
        <v>16566</v>
      </c>
      <c r="J1604" s="25" t="s">
        <v>16565</v>
      </c>
      <c r="K1604" s="25"/>
      <c r="L1604" s="134"/>
      <c r="M1604" s="23" t="s">
        <v>16567</v>
      </c>
      <c r="N1604" s="33" t="s">
        <v>16568</v>
      </c>
      <c r="O1604" s="25" t="s">
        <v>16569</v>
      </c>
      <c r="P1604" s="23" t="s">
        <v>16570</v>
      </c>
      <c r="Q1604" s="25" t="s">
        <v>16571</v>
      </c>
      <c r="R1604" s="25" t="s">
        <v>16572</v>
      </c>
      <c r="S1604" s="23" t="s">
        <v>16573</v>
      </c>
      <c r="T1604" s="23" t="s">
        <v>16574</v>
      </c>
      <c r="U1604" s="25"/>
      <c r="V1604" s="23"/>
      <c r="W1604" s="25"/>
      <c r="X1604" s="25"/>
      <c r="Y1604" s="23"/>
      <c r="Z1604" s="23"/>
      <c r="AA1604" s="33">
        <v>3</v>
      </c>
      <c r="AB1604" s="295" t="str">
        <f t="shared" si="95"/>
        <v>年間</v>
      </c>
      <c r="AC1604" s="268"/>
      <c r="AD1604" s="167">
        <v>1</v>
      </c>
      <c r="AE1604" s="167">
        <v>11880</v>
      </c>
      <c r="AF1604" s="167">
        <f t="shared" si="85"/>
        <v>11880</v>
      </c>
      <c r="AG1604" s="27">
        <v>42795</v>
      </c>
      <c r="AH1604" s="168">
        <v>42795</v>
      </c>
      <c r="AI1604" s="29" t="str">
        <f t="shared" si="86"/>
        <v>～</v>
      </c>
      <c r="AJ1604" s="169">
        <f t="shared" ref="AJ1604:AJ1849" si="98">IF(ISBLANK($AH1604),"",DATE(YEAR($AH1604)+$AA1604,MONTH($AH1604),DAY($AH1604)-1))</f>
        <v>43890</v>
      </c>
      <c r="AK1604" s="23" t="s">
        <v>16559</v>
      </c>
      <c r="AL1604" s="132" t="s">
        <v>16599</v>
      </c>
      <c r="AM1604" s="35">
        <v>42795</v>
      </c>
      <c r="AN1604" s="27"/>
      <c r="AO1604" s="104">
        <v>42808</v>
      </c>
      <c r="AP1604" s="25" t="s">
        <v>16557</v>
      </c>
    </row>
    <row r="1605" spans="1:42" s="74" customFormat="1" ht="24.75" customHeight="1" x14ac:dyDescent="0.15">
      <c r="A1605" s="422">
        <v>1602</v>
      </c>
      <c r="B1605" s="268" t="s">
        <v>16551</v>
      </c>
      <c r="C1605" s="23" t="s">
        <v>3308</v>
      </c>
      <c r="D1605" s="24" t="s">
        <v>16556</v>
      </c>
      <c r="E1605" s="23"/>
      <c r="F1605" s="23"/>
      <c r="G1605" s="25" t="s">
        <v>16563</v>
      </c>
      <c r="H1605" s="23" t="s">
        <v>16564</v>
      </c>
      <c r="I1605" s="23" t="s">
        <v>16566</v>
      </c>
      <c r="J1605" s="25" t="s">
        <v>16565</v>
      </c>
      <c r="K1605" s="25"/>
      <c r="L1605" s="134"/>
      <c r="M1605" s="23" t="s">
        <v>16567</v>
      </c>
      <c r="N1605" s="33" t="s">
        <v>16568</v>
      </c>
      <c r="O1605" s="25" t="s">
        <v>16569</v>
      </c>
      <c r="P1605" s="23" t="s">
        <v>16570</v>
      </c>
      <c r="Q1605" s="25" t="s">
        <v>16571</v>
      </c>
      <c r="R1605" s="25" t="s">
        <v>16572</v>
      </c>
      <c r="S1605" s="23" t="s">
        <v>16573</v>
      </c>
      <c r="T1605" s="23" t="s">
        <v>16574</v>
      </c>
      <c r="U1605" s="25"/>
      <c r="V1605" s="23"/>
      <c r="W1605" s="25"/>
      <c r="X1605" s="25"/>
      <c r="Y1605" s="23"/>
      <c r="Z1605" s="23"/>
      <c r="AA1605" s="33">
        <v>3</v>
      </c>
      <c r="AB1605" s="295" t="str">
        <f t="shared" si="95"/>
        <v>年間</v>
      </c>
      <c r="AC1605" s="268"/>
      <c r="AD1605" s="167">
        <v>1</v>
      </c>
      <c r="AE1605" s="167">
        <v>11880</v>
      </c>
      <c r="AF1605" s="167">
        <f t="shared" si="85"/>
        <v>11880</v>
      </c>
      <c r="AG1605" s="27">
        <v>42795</v>
      </c>
      <c r="AH1605" s="168">
        <v>42795</v>
      </c>
      <c r="AI1605" s="29" t="str">
        <f t="shared" si="86"/>
        <v>～</v>
      </c>
      <c r="AJ1605" s="169">
        <f t="shared" si="98"/>
        <v>43890</v>
      </c>
      <c r="AK1605" s="23" t="s">
        <v>7495</v>
      </c>
      <c r="AL1605" s="132" t="s">
        <v>16600</v>
      </c>
      <c r="AM1605" s="35">
        <v>42795</v>
      </c>
      <c r="AN1605" s="27"/>
      <c r="AO1605" s="104">
        <v>42808</v>
      </c>
      <c r="AP1605" s="25" t="s">
        <v>16557</v>
      </c>
    </row>
    <row r="1606" spans="1:42" s="74" customFormat="1" ht="24.75" customHeight="1" x14ac:dyDescent="0.15">
      <c r="A1606" s="422">
        <v>1603</v>
      </c>
      <c r="B1606" s="268" t="s">
        <v>16551</v>
      </c>
      <c r="C1606" s="23" t="s">
        <v>3308</v>
      </c>
      <c r="D1606" s="24" t="s">
        <v>16556</v>
      </c>
      <c r="E1606" s="23"/>
      <c r="F1606" s="23"/>
      <c r="G1606" s="25" t="s">
        <v>16563</v>
      </c>
      <c r="H1606" s="23" t="s">
        <v>16564</v>
      </c>
      <c r="I1606" s="23" t="s">
        <v>16566</v>
      </c>
      <c r="J1606" s="25" t="s">
        <v>16565</v>
      </c>
      <c r="K1606" s="25"/>
      <c r="L1606" s="134"/>
      <c r="M1606" s="23" t="s">
        <v>16567</v>
      </c>
      <c r="N1606" s="33" t="s">
        <v>16568</v>
      </c>
      <c r="O1606" s="25" t="s">
        <v>16569</v>
      </c>
      <c r="P1606" s="23" t="s">
        <v>16570</v>
      </c>
      <c r="Q1606" s="25" t="s">
        <v>16571</v>
      </c>
      <c r="R1606" s="25" t="s">
        <v>16572</v>
      </c>
      <c r="S1606" s="23" t="s">
        <v>16573</v>
      </c>
      <c r="T1606" s="23" t="s">
        <v>16574</v>
      </c>
      <c r="U1606" s="25"/>
      <c r="V1606" s="23"/>
      <c r="W1606" s="25"/>
      <c r="X1606" s="25"/>
      <c r="Y1606" s="23"/>
      <c r="Z1606" s="23"/>
      <c r="AA1606" s="33">
        <v>3</v>
      </c>
      <c r="AB1606" s="295" t="str">
        <f t="shared" si="95"/>
        <v>年間</v>
      </c>
      <c r="AC1606" s="268"/>
      <c r="AD1606" s="167">
        <v>1</v>
      </c>
      <c r="AE1606" s="167">
        <v>11880</v>
      </c>
      <c r="AF1606" s="167">
        <f t="shared" si="85"/>
        <v>11880</v>
      </c>
      <c r="AG1606" s="27">
        <v>42795</v>
      </c>
      <c r="AH1606" s="168">
        <v>42795</v>
      </c>
      <c r="AI1606" s="29" t="str">
        <f t="shared" si="86"/>
        <v>～</v>
      </c>
      <c r="AJ1606" s="169">
        <f t="shared" si="98"/>
        <v>43890</v>
      </c>
      <c r="AK1606" s="23" t="s">
        <v>7495</v>
      </c>
      <c r="AL1606" s="132" t="s">
        <v>16601</v>
      </c>
      <c r="AM1606" s="35">
        <v>42795</v>
      </c>
      <c r="AN1606" s="27"/>
      <c r="AO1606" s="104">
        <v>42808</v>
      </c>
      <c r="AP1606" s="25" t="s">
        <v>16557</v>
      </c>
    </row>
    <row r="1607" spans="1:42" s="74" customFormat="1" ht="24.75" customHeight="1" x14ac:dyDescent="0.15">
      <c r="A1607" s="422">
        <v>1604</v>
      </c>
      <c r="B1607" s="268" t="s">
        <v>16551</v>
      </c>
      <c r="C1607" s="23" t="s">
        <v>3308</v>
      </c>
      <c r="D1607" s="24" t="s">
        <v>16556</v>
      </c>
      <c r="E1607" s="23"/>
      <c r="F1607" s="23"/>
      <c r="G1607" s="25" t="s">
        <v>16563</v>
      </c>
      <c r="H1607" s="23" t="s">
        <v>16564</v>
      </c>
      <c r="I1607" s="23" t="s">
        <v>16566</v>
      </c>
      <c r="J1607" s="25" t="s">
        <v>16565</v>
      </c>
      <c r="K1607" s="25"/>
      <c r="L1607" s="134"/>
      <c r="M1607" s="23" t="s">
        <v>16567</v>
      </c>
      <c r="N1607" s="33" t="s">
        <v>16568</v>
      </c>
      <c r="O1607" s="25" t="s">
        <v>16569</v>
      </c>
      <c r="P1607" s="23" t="s">
        <v>16570</v>
      </c>
      <c r="Q1607" s="25" t="s">
        <v>16571</v>
      </c>
      <c r="R1607" s="25" t="s">
        <v>16572</v>
      </c>
      <c r="S1607" s="23" t="s">
        <v>16573</v>
      </c>
      <c r="T1607" s="23" t="s">
        <v>16574</v>
      </c>
      <c r="U1607" s="25"/>
      <c r="V1607" s="23"/>
      <c r="W1607" s="25"/>
      <c r="X1607" s="25"/>
      <c r="Y1607" s="23"/>
      <c r="Z1607" s="23"/>
      <c r="AA1607" s="33">
        <v>3</v>
      </c>
      <c r="AB1607" s="295" t="str">
        <f t="shared" si="95"/>
        <v>年間</v>
      </c>
      <c r="AC1607" s="268"/>
      <c r="AD1607" s="167">
        <v>1</v>
      </c>
      <c r="AE1607" s="167">
        <v>11880</v>
      </c>
      <c r="AF1607" s="167">
        <f t="shared" si="85"/>
        <v>11880</v>
      </c>
      <c r="AG1607" s="27">
        <v>42795</v>
      </c>
      <c r="AH1607" s="168">
        <v>42795</v>
      </c>
      <c r="AI1607" s="29" t="str">
        <f t="shared" si="86"/>
        <v>～</v>
      </c>
      <c r="AJ1607" s="169">
        <f t="shared" si="98"/>
        <v>43890</v>
      </c>
      <c r="AK1607" s="23" t="s">
        <v>7495</v>
      </c>
      <c r="AL1607" s="132" t="s">
        <v>16602</v>
      </c>
      <c r="AM1607" s="35">
        <v>42795</v>
      </c>
      <c r="AN1607" s="27"/>
      <c r="AO1607" s="104">
        <v>42808</v>
      </c>
      <c r="AP1607" s="25" t="s">
        <v>16557</v>
      </c>
    </row>
    <row r="1608" spans="1:42" s="74" customFormat="1" ht="24.75" customHeight="1" x14ac:dyDescent="0.15">
      <c r="A1608" s="422">
        <v>1605</v>
      </c>
      <c r="B1608" s="268" t="s">
        <v>16551</v>
      </c>
      <c r="C1608" s="23" t="s">
        <v>3308</v>
      </c>
      <c r="D1608" s="24" t="s">
        <v>16556</v>
      </c>
      <c r="E1608" s="23"/>
      <c r="F1608" s="23"/>
      <c r="G1608" s="25" t="s">
        <v>16563</v>
      </c>
      <c r="H1608" s="23" t="s">
        <v>16564</v>
      </c>
      <c r="I1608" s="23" t="s">
        <v>16566</v>
      </c>
      <c r="J1608" s="25" t="s">
        <v>16565</v>
      </c>
      <c r="K1608" s="25"/>
      <c r="L1608" s="134"/>
      <c r="M1608" s="23" t="s">
        <v>16567</v>
      </c>
      <c r="N1608" s="33" t="s">
        <v>16568</v>
      </c>
      <c r="O1608" s="25" t="s">
        <v>16569</v>
      </c>
      <c r="P1608" s="23" t="s">
        <v>16570</v>
      </c>
      <c r="Q1608" s="25" t="s">
        <v>16571</v>
      </c>
      <c r="R1608" s="25" t="s">
        <v>16572</v>
      </c>
      <c r="S1608" s="23" t="s">
        <v>16573</v>
      </c>
      <c r="T1608" s="23" t="s">
        <v>16574</v>
      </c>
      <c r="U1608" s="25"/>
      <c r="V1608" s="23"/>
      <c r="W1608" s="25"/>
      <c r="X1608" s="25"/>
      <c r="Y1608" s="23"/>
      <c r="Z1608" s="23"/>
      <c r="AA1608" s="33">
        <v>3</v>
      </c>
      <c r="AB1608" s="295" t="str">
        <f t="shared" si="95"/>
        <v>年間</v>
      </c>
      <c r="AC1608" s="268"/>
      <c r="AD1608" s="167">
        <v>1</v>
      </c>
      <c r="AE1608" s="167">
        <v>11880</v>
      </c>
      <c r="AF1608" s="167">
        <f t="shared" si="85"/>
        <v>11880</v>
      </c>
      <c r="AG1608" s="27">
        <v>42795</v>
      </c>
      <c r="AH1608" s="168">
        <v>42795</v>
      </c>
      <c r="AI1608" s="29" t="str">
        <f t="shared" si="86"/>
        <v>～</v>
      </c>
      <c r="AJ1608" s="169">
        <f t="shared" si="98"/>
        <v>43890</v>
      </c>
      <c r="AK1608" s="23" t="s">
        <v>7495</v>
      </c>
      <c r="AL1608" s="132" t="s">
        <v>16603</v>
      </c>
      <c r="AM1608" s="35">
        <v>42795</v>
      </c>
      <c r="AN1608" s="27"/>
      <c r="AO1608" s="104">
        <v>42808</v>
      </c>
      <c r="AP1608" s="25" t="s">
        <v>16557</v>
      </c>
    </row>
    <row r="1609" spans="1:42" s="74" customFormat="1" ht="24.75" customHeight="1" x14ac:dyDescent="0.15">
      <c r="A1609" s="422">
        <v>1606</v>
      </c>
      <c r="B1609" s="268" t="s">
        <v>16551</v>
      </c>
      <c r="C1609" s="23" t="s">
        <v>3308</v>
      </c>
      <c r="D1609" s="24" t="s">
        <v>16556</v>
      </c>
      <c r="E1609" s="23"/>
      <c r="F1609" s="23"/>
      <c r="G1609" s="25" t="s">
        <v>16563</v>
      </c>
      <c r="H1609" s="23" t="s">
        <v>16564</v>
      </c>
      <c r="I1609" s="23" t="s">
        <v>16566</v>
      </c>
      <c r="J1609" s="25" t="s">
        <v>16565</v>
      </c>
      <c r="K1609" s="25"/>
      <c r="L1609" s="134"/>
      <c r="M1609" s="23" t="s">
        <v>16567</v>
      </c>
      <c r="N1609" s="33" t="s">
        <v>16568</v>
      </c>
      <c r="O1609" s="25" t="s">
        <v>16569</v>
      </c>
      <c r="P1609" s="23" t="s">
        <v>16570</v>
      </c>
      <c r="Q1609" s="25" t="s">
        <v>16571</v>
      </c>
      <c r="R1609" s="25" t="s">
        <v>16572</v>
      </c>
      <c r="S1609" s="23" t="s">
        <v>16573</v>
      </c>
      <c r="T1609" s="23" t="s">
        <v>16574</v>
      </c>
      <c r="U1609" s="25"/>
      <c r="V1609" s="23"/>
      <c r="W1609" s="25"/>
      <c r="X1609" s="25"/>
      <c r="Y1609" s="23"/>
      <c r="Z1609" s="23"/>
      <c r="AA1609" s="33">
        <v>3</v>
      </c>
      <c r="AB1609" s="295" t="str">
        <f t="shared" si="95"/>
        <v>年間</v>
      </c>
      <c r="AC1609" s="268"/>
      <c r="AD1609" s="167">
        <v>1</v>
      </c>
      <c r="AE1609" s="167">
        <v>11880</v>
      </c>
      <c r="AF1609" s="167">
        <f t="shared" si="85"/>
        <v>11880</v>
      </c>
      <c r="AG1609" s="27">
        <v>42795</v>
      </c>
      <c r="AH1609" s="168">
        <v>42795</v>
      </c>
      <c r="AI1609" s="29" t="str">
        <f t="shared" si="86"/>
        <v>～</v>
      </c>
      <c r="AJ1609" s="169">
        <f t="shared" si="98"/>
        <v>43890</v>
      </c>
      <c r="AK1609" s="23" t="s">
        <v>7495</v>
      </c>
      <c r="AL1609" s="132" t="s">
        <v>16604</v>
      </c>
      <c r="AM1609" s="35">
        <v>42795</v>
      </c>
      <c r="AN1609" s="27"/>
      <c r="AO1609" s="104">
        <v>42808</v>
      </c>
      <c r="AP1609" s="25" t="s">
        <v>16557</v>
      </c>
    </row>
    <row r="1610" spans="1:42" s="74" customFormat="1" ht="24.75" customHeight="1" x14ac:dyDescent="0.15">
      <c r="A1610" s="422">
        <v>1607</v>
      </c>
      <c r="B1610" s="268" t="s">
        <v>16552</v>
      </c>
      <c r="C1610" s="23" t="s">
        <v>3308</v>
      </c>
      <c r="D1610" s="24" t="s">
        <v>16556</v>
      </c>
      <c r="E1610" s="23"/>
      <c r="F1610" s="23"/>
      <c r="G1610" s="25" t="s">
        <v>16563</v>
      </c>
      <c r="H1610" s="23" t="s">
        <v>16564</v>
      </c>
      <c r="I1610" s="23" t="s">
        <v>16566</v>
      </c>
      <c r="J1610" s="25" t="s">
        <v>16565</v>
      </c>
      <c r="K1610" s="25"/>
      <c r="L1610" s="134"/>
      <c r="M1610" s="23" t="s">
        <v>16567</v>
      </c>
      <c r="N1610" s="33" t="s">
        <v>16568</v>
      </c>
      <c r="O1610" s="25" t="s">
        <v>16569</v>
      </c>
      <c r="P1610" s="23" t="s">
        <v>16570</v>
      </c>
      <c r="Q1610" s="25" t="s">
        <v>16571</v>
      </c>
      <c r="R1610" s="25" t="s">
        <v>16572</v>
      </c>
      <c r="S1610" s="23" t="s">
        <v>16573</v>
      </c>
      <c r="T1610" s="23" t="s">
        <v>16574</v>
      </c>
      <c r="U1610" s="25"/>
      <c r="V1610" s="23"/>
      <c r="W1610" s="25"/>
      <c r="X1610" s="25"/>
      <c r="Y1610" s="23"/>
      <c r="Z1610" s="23"/>
      <c r="AA1610" s="33">
        <v>3</v>
      </c>
      <c r="AB1610" s="295" t="str">
        <f t="shared" si="95"/>
        <v>年間</v>
      </c>
      <c r="AC1610" s="268"/>
      <c r="AD1610" s="167">
        <v>1</v>
      </c>
      <c r="AE1610" s="167">
        <v>12960</v>
      </c>
      <c r="AF1610" s="167">
        <f t="shared" si="85"/>
        <v>12960</v>
      </c>
      <c r="AG1610" s="27">
        <v>42795</v>
      </c>
      <c r="AH1610" s="168">
        <v>42795</v>
      </c>
      <c r="AI1610" s="29" t="str">
        <f t="shared" si="86"/>
        <v>～</v>
      </c>
      <c r="AJ1610" s="169">
        <f t="shared" si="98"/>
        <v>43890</v>
      </c>
      <c r="AK1610" s="23" t="s">
        <v>16560</v>
      </c>
      <c r="AL1610" s="132" t="s">
        <v>16605</v>
      </c>
      <c r="AM1610" s="35">
        <v>42795</v>
      </c>
      <c r="AN1610" s="27"/>
      <c r="AO1610" s="104">
        <v>42808</v>
      </c>
      <c r="AP1610" s="25" t="s">
        <v>16557</v>
      </c>
    </row>
    <row r="1611" spans="1:42" s="74" customFormat="1" ht="24.75" customHeight="1" x14ac:dyDescent="0.15">
      <c r="A1611" s="422">
        <v>1608</v>
      </c>
      <c r="B1611" s="268" t="s">
        <v>16553</v>
      </c>
      <c r="C1611" s="23" t="s">
        <v>3308</v>
      </c>
      <c r="D1611" s="24" t="s">
        <v>16556</v>
      </c>
      <c r="E1611" s="23"/>
      <c r="F1611" s="23"/>
      <c r="G1611" s="25" t="s">
        <v>16563</v>
      </c>
      <c r="H1611" s="23" t="s">
        <v>16564</v>
      </c>
      <c r="I1611" s="23" t="s">
        <v>16566</v>
      </c>
      <c r="J1611" s="25" t="s">
        <v>16565</v>
      </c>
      <c r="K1611" s="25"/>
      <c r="L1611" s="134"/>
      <c r="M1611" s="23" t="s">
        <v>16567</v>
      </c>
      <c r="N1611" s="33" t="s">
        <v>16568</v>
      </c>
      <c r="O1611" s="25" t="s">
        <v>16569</v>
      </c>
      <c r="P1611" s="23" t="s">
        <v>16570</v>
      </c>
      <c r="Q1611" s="25" t="s">
        <v>16571</v>
      </c>
      <c r="R1611" s="25" t="s">
        <v>16572</v>
      </c>
      <c r="S1611" s="23" t="s">
        <v>16573</v>
      </c>
      <c r="T1611" s="23" t="s">
        <v>16574</v>
      </c>
      <c r="U1611" s="25"/>
      <c r="V1611" s="23"/>
      <c r="W1611" s="25"/>
      <c r="X1611" s="25"/>
      <c r="Y1611" s="23"/>
      <c r="Z1611" s="23"/>
      <c r="AA1611" s="33">
        <v>3</v>
      </c>
      <c r="AB1611" s="295" t="str">
        <f t="shared" si="95"/>
        <v>年間</v>
      </c>
      <c r="AC1611" s="268"/>
      <c r="AD1611" s="167">
        <v>1</v>
      </c>
      <c r="AE1611" s="167">
        <v>10080</v>
      </c>
      <c r="AF1611" s="167">
        <f t="shared" si="85"/>
        <v>10080</v>
      </c>
      <c r="AG1611" s="27">
        <v>42795</v>
      </c>
      <c r="AH1611" s="168">
        <v>42795</v>
      </c>
      <c r="AI1611" s="29" t="str">
        <f t="shared" si="86"/>
        <v>～</v>
      </c>
      <c r="AJ1611" s="169">
        <f t="shared" si="98"/>
        <v>43890</v>
      </c>
      <c r="AK1611" s="23" t="s">
        <v>16561</v>
      </c>
      <c r="AL1611" s="132" t="s">
        <v>16606</v>
      </c>
      <c r="AM1611" s="35">
        <v>42795</v>
      </c>
      <c r="AN1611" s="27"/>
      <c r="AO1611" s="104">
        <v>42808</v>
      </c>
      <c r="AP1611" s="25" t="s">
        <v>16557</v>
      </c>
    </row>
    <row r="1612" spans="1:42" s="74" customFormat="1" ht="24.75" customHeight="1" x14ac:dyDescent="0.15">
      <c r="A1612" s="422">
        <v>1609</v>
      </c>
      <c r="B1612" s="268" t="s">
        <v>16554</v>
      </c>
      <c r="C1612" s="23" t="s">
        <v>3308</v>
      </c>
      <c r="D1612" s="24" t="s">
        <v>16556</v>
      </c>
      <c r="E1612" s="23"/>
      <c r="F1612" s="23"/>
      <c r="G1612" s="25" t="s">
        <v>16563</v>
      </c>
      <c r="H1612" s="23" t="s">
        <v>16564</v>
      </c>
      <c r="I1612" s="23" t="s">
        <v>16566</v>
      </c>
      <c r="J1612" s="25" t="s">
        <v>16565</v>
      </c>
      <c r="K1612" s="25"/>
      <c r="L1612" s="134"/>
      <c r="M1612" s="23" t="s">
        <v>16567</v>
      </c>
      <c r="N1612" s="33" t="s">
        <v>16568</v>
      </c>
      <c r="O1612" s="25" t="s">
        <v>16569</v>
      </c>
      <c r="P1612" s="23" t="s">
        <v>16570</v>
      </c>
      <c r="Q1612" s="25" t="s">
        <v>16571</v>
      </c>
      <c r="R1612" s="25" t="s">
        <v>16572</v>
      </c>
      <c r="S1612" s="23" t="s">
        <v>16573</v>
      </c>
      <c r="T1612" s="23" t="s">
        <v>16574</v>
      </c>
      <c r="U1612" s="25"/>
      <c r="V1612" s="23"/>
      <c r="W1612" s="25"/>
      <c r="X1612" s="25"/>
      <c r="Y1612" s="23"/>
      <c r="Z1612" s="23"/>
      <c r="AA1612" s="33">
        <v>3</v>
      </c>
      <c r="AB1612" s="295" t="str">
        <f t="shared" si="95"/>
        <v>年間</v>
      </c>
      <c r="AC1612" s="268"/>
      <c r="AD1612" s="167">
        <v>1</v>
      </c>
      <c r="AE1612" s="167">
        <v>41400</v>
      </c>
      <c r="AF1612" s="167">
        <f t="shared" si="85"/>
        <v>41400</v>
      </c>
      <c r="AG1612" s="27">
        <v>42795</v>
      </c>
      <c r="AH1612" s="168">
        <v>42795</v>
      </c>
      <c r="AI1612" s="29" t="str">
        <f t="shared" si="86"/>
        <v>～</v>
      </c>
      <c r="AJ1612" s="169">
        <f t="shared" si="98"/>
        <v>43890</v>
      </c>
      <c r="AK1612" s="23" t="s">
        <v>16562</v>
      </c>
      <c r="AL1612" s="132" t="s">
        <v>16607</v>
      </c>
      <c r="AM1612" s="35">
        <v>42795</v>
      </c>
      <c r="AN1612" s="27"/>
      <c r="AO1612" s="104">
        <v>42808</v>
      </c>
      <c r="AP1612" s="25" t="s">
        <v>16557</v>
      </c>
    </row>
    <row r="1613" spans="1:42" s="74" customFormat="1" ht="24.75" customHeight="1" x14ac:dyDescent="0.15">
      <c r="A1613" s="422">
        <v>1610</v>
      </c>
      <c r="B1613" s="268" t="s">
        <v>16626</v>
      </c>
      <c r="C1613" s="23" t="s">
        <v>5707</v>
      </c>
      <c r="D1613" s="24" t="s">
        <v>5708</v>
      </c>
      <c r="E1613" s="23"/>
      <c r="F1613" s="23"/>
      <c r="G1613" s="25" t="s">
        <v>16703</v>
      </c>
      <c r="H1613" s="23" t="s">
        <v>16704</v>
      </c>
      <c r="I1613" s="23" t="s">
        <v>16706</v>
      </c>
      <c r="J1613" s="25" t="s">
        <v>16705</v>
      </c>
      <c r="K1613" s="25"/>
      <c r="L1613" s="134"/>
      <c r="M1613" s="23" t="s">
        <v>16707</v>
      </c>
      <c r="N1613" s="33" t="s">
        <v>16708</v>
      </c>
      <c r="O1613" s="25" t="s">
        <v>16710</v>
      </c>
      <c r="P1613" s="23" t="s">
        <v>16711</v>
      </c>
      <c r="Q1613" s="25" t="s">
        <v>16713</v>
      </c>
      <c r="R1613" s="25" t="s">
        <v>16714</v>
      </c>
      <c r="S1613" s="23" t="s">
        <v>16715</v>
      </c>
      <c r="T1613" s="23" t="s">
        <v>16716</v>
      </c>
      <c r="U1613" s="25" t="s">
        <v>16709</v>
      </c>
      <c r="V1613" s="23" t="s">
        <v>5710</v>
      </c>
      <c r="W1613" s="25" t="s">
        <v>16712</v>
      </c>
      <c r="X1613" s="25" t="s">
        <v>11083</v>
      </c>
      <c r="Y1613" s="23" t="s">
        <v>5713</v>
      </c>
      <c r="Z1613" s="23" t="s">
        <v>5714</v>
      </c>
      <c r="AA1613" s="33">
        <v>5</v>
      </c>
      <c r="AB1613" s="295" t="str">
        <f t="shared" si="95"/>
        <v>年間</v>
      </c>
      <c r="AC1613" s="268"/>
      <c r="AD1613" s="167">
        <v>1</v>
      </c>
      <c r="AE1613" s="167">
        <v>32400</v>
      </c>
      <c r="AF1613" s="167">
        <f t="shared" si="85"/>
        <v>32400</v>
      </c>
      <c r="AG1613" s="27">
        <v>42795</v>
      </c>
      <c r="AH1613" s="168">
        <v>42802</v>
      </c>
      <c r="AI1613" s="29" t="str">
        <f t="shared" si="86"/>
        <v>～</v>
      </c>
      <c r="AJ1613" s="169">
        <f t="shared" si="98"/>
        <v>44627</v>
      </c>
      <c r="AK1613" s="132" t="s">
        <v>7082</v>
      </c>
      <c r="AL1613" s="23" t="s">
        <v>16717</v>
      </c>
      <c r="AM1613" s="35">
        <v>42802</v>
      </c>
      <c r="AN1613" s="27"/>
      <c r="AO1613" s="104">
        <v>42822</v>
      </c>
      <c r="AP1613" s="25" t="s">
        <v>16627</v>
      </c>
    </row>
    <row r="1614" spans="1:42" s="74" customFormat="1" ht="24.75" customHeight="1" x14ac:dyDescent="0.15">
      <c r="A1614" s="422">
        <v>1611</v>
      </c>
      <c r="B1614" s="433" t="s">
        <v>16645</v>
      </c>
      <c r="C1614" s="427" t="s">
        <v>5707</v>
      </c>
      <c r="D1614" s="428" t="s">
        <v>5708</v>
      </c>
      <c r="E1614" s="427"/>
      <c r="F1614" s="427"/>
      <c r="G1614" s="429" t="s">
        <v>16835</v>
      </c>
      <c r="H1614" s="427" t="s">
        <v>16831</v>
      </c>
      <c r="I1614" s="427" t="s">
        <v>16832</v>
      </c>
      <c r="J1614" s="429" t="s">
        <v>16833</v>
      </c>
      <c r="K1614" s="459" t="s">
        <v>16836</v>
      </c>
      <c r="L1614" s="434"/>
      <c r="M1614" s="427" t="s">
        <v>16834</v>
      </c>
      <c r="N1614" s="431"/>
      <c r="O1614" s="429" t="s">
        <v>7057</v>
      </c>
      <c r="P1614" s="427" t="s">
        <v>6563</v>
      </c>
      <c r="Q1614" s="429" t="s">
        <v>12209</v>
      </c>
      <c r="R1614" s="429" t="s">
        <v>11265</v>
      </c>
      <c r="S1614" s="427" t="s">
        <v>5729</v>
      </c>
      <c r="T1614" s="427" t="s">
        <v>5730</v>
      </c>
      <c r="U1614" s="429" t="s">
        <v>16709</v>
      </c>
      <c r="V1614" s="427" t="s">
        <v>5710</v>
      </c>
      <c r="W1614" s="429" t="s">
        <v>16712</v>
      </c>
      <c r="X1614" s="429" t="s">
        <v>11083</v>
      </c>
      <c r="Y1614" s="427" t="s">
        <v>5713</v>
      </c>
      <c r="Z1614" s="427" t="s">
        <v>5714</v>
      </c>
      <c r="AA1614" s="431">
        <v>5</v>
      </c>
      <c r="AB1614" s="432" t="str">
        <f t="shared" si="95"/>
        <v>年間</v>
      </c>
      <c r="AC1614" s="433"/>
      <c r="AD1614" s="435">
        <v>1</v>
      </c>
      <c r="AE1614" s="435">
        <v>52200</v>
      </c>
      <c r="AF1614" s="435">
        <f t="shared" si="85"/>
        <v>52200</v>
      </c>
      <c r="AG1614" s="436">
        <v>42795</v>
      </c>
      <c r="AH1614" s="437">
        <v>42852</v>
      </c>
      <c r="AI1614" s="438" t="str">
        <f t="shared" si="86"/>
        <v>～</v>
      </c>
      <c r="AJ1614" s="449">
        <f t="shared" si="98"/>
        <v>44677</v>
      </c>
      <c r="AK1614" s="427" t="s">
        <v>16646</v>
      </c>
      <c r="AL1614" s="427" t="s">
        <v>16830</v>
      </c>
      <c r="AM1614" s="440">
        <v>42821</v>
      </c>
      <c r="AN1614" s="436"/>
      <c r="AO1614" s="445">
        <v>42835</v>
      </c>
      <c r="AP1614" s="429" t="s">
        <v>16647</v>
      </c>
    </row>
    <row r="1615" spans="1:42" s="74" customFormat="1" ht="24.75" customHeight="1" x14ac:dyDescent="0.15">
      <c r="A1615" s="422">
        <v>1612</v>
      </c>
      <c r="B1615" s="268" t="s">
        <v>16649</v>
      </c>
      <c r="C1615" s="24" t="s">
        <v>15057</v>
      </c>
      <c r="D1615" s="24" t="s">
        <v>6423</v>
      </c>
      <c r="E1615" s="23"/>
      <c r="F1615" s="23"/>
      <c r="G1615" s="25" t="s">
        <v>16650</v>
      </c>
      <c r="H1615" s="23"/>
      <c r="I1615" s="23" t="s">
        <v>16652</v>
      </c>
      <c r="J1615" s="25" t="s">
        <v>16651</v>
      </c>
      <c r="K1615" s="25" t="s">
        <v>16653</v>
      </c>
      <c r="L1615" s="134"/>
      <c r="M1615" s="23"/>
      <c r="N1615" s="33"/>
      <c r="O1615" s="25" t="s">
        <v>6424</v>
      </c>
      <c r="P1615" s="23"/>
      <c r="Q1615" s="25"/>
      <c r="R1615" s="25" t="s">
        <v>16667</v>
      </c>
      <c r="S1615" s="23" t="s">
        <v>16668</v>
      </c>
      <c r="T1615" s="23"/>
      <c r="U1615" s="25"/>
      <c r="V1615" s="23"/>
      <c r="W1615" s="25"/>
      <c r="X1615" s="25"/>
      <c r="Y1615" s="23"/>
      <c r="Z1615" s="23"/>
      <c r="AA1615" s="33">
        <v>5</v>
      </c>
      <c r="AB1615" s="295" t="str">
        <f t="shared" si="95"/>
        <v>年間</v>
      </c>
      <c r="AC1615" s="268" t="s">
        <v>14487</v>
      </c>
      <c r="AD1615" s="167">
        <v>1</v>
      </c>
      <c r="AE1615" s="167">
        <v>76500</v>
      </c>
      <c r="AF1615" s="167">
        <f>IF(ISBLANK($AE1615),"",$AE1615*$AD1615)</f>
        <v>76500</v>
      </c>
      <c r="AG1615" s="27">
        <v>42795</v>
      </c>
      <c r="AH1615" s="168">
        <v>42801</v>
      </c>
      <c r="AI1615" s="29" t="str">
        <f t="shared" si="86"/>
        <v>～</v>
      </c>
      <c r="AJ1615" s="169">
        <f t="shared" si="98"/>
        <v>44626</v>
      </c>
      <c r="AK1615" s="23" t="s">
        <v>13498</v>
      </c>
      <c r="AL1615" s="23" t="s">
        <v>16655</v>
      </c>
      <c r="AM1615" s="32">
        <v>42801</v>
      </c>
      <c r="AN1615" s="27"/>
      <c r="AO1615" s="91">
        <v>42822</v>
      </c>
      <c r="AP1615" s="25" t="s">
        <v>16654</v>
      </c>
    </row>
    <row r="1616" spans="1:42" s="74" customFormat="1" ht="24.75" customHeight="1" x14ac:dyDescent="0.15">
      <c r="A1616" s="422">
        <v>1613</v>
      </c>
      <c r="B1616" s="268" t="s">
        <v>16649</v>
      </c>
      <c r="C1616" s="24" t="s">
        <v>15057</v>
      </c>
      <c r="D1616" s="24" t="s">
        <v>6423</v>
      </c>
      <c r="E1616" s="23"/>
      <c r="F1616" s="23"/>
      <c r="G1616" s="25" t="s">
        <v>16650</v>
      </c>
      <c r="H1616" s="23"/>
      <c r="I1616" s="23" t="s">
        <v>16652</v>
      </c>
      <c r="J1616" s="25" t="s">
        <v>16651</v>
      </c>
      <c r="K1616" s="25" t="s">
        <v>16653</v>
      </c>
      <c r="L1616" s="134"/>
      <c r="M1616" s="23"/>
      <c r="N1616" s="33"/>
      <c r="O1616" s="25" t="s">
        <v>6424</v>
      </c>
      <c r="P1616" s="23"/>
      <c r="Q1616" s="25"/>
      <c r="R1616" s="25" t="s">
        <v>16667</v>
      </c>
      <c r="S1616" s="23" t="s">
        <v>16668</v>
      </c>
      <c r="T1616" s="23"/>
      <c r="U1616" s="25"/>
      <c r="V1616" s="23"/>
      <c r="W1616" s="25"/>
      <c r="X1616" s="25"/>
      <c r="Y1616" s="23"/>
      <c r="Z1616" s="23"/>
      <c r="AA1616" s="33">
        <v>5</v>
      </c>
      <c r="AB1616" s="295" t="str">
        <f t="shared" si="95"/>
        <v>年間</v>
      </c>
      <c r="AC1616" s="268" t="s">
        <v>14487</v>
      </c>
      <c r="AD1616" s="167">
        <v>1</v>
      </c>
      <c r="AE1616" s="179"/>
      <c r="AF1616" s="179" t="str">
        <f t="shared" ref="AF1616:AF1625" si="99">IF(ISBLANK($AE1616),"",$AE1616*$AD1616)</f>
        <v/>
      </c>
      <c r="AG1616" s="27">
        <v>42795</v>
      </c>
      <c r="AH1616" s="168">
        <v>42801</v>
      </c>
      <c r="AI1616" s="29" t="str">
        <f t="shared" si="86"/>
        <v>～</v>
      </c>
      <c r="AJ1616" s="169">
        <f t="shared" si="98"/>
        <v>44626</v>
      </c>
      <c r="AK1616" s="23" t="s">
        <v>13498</v>
      </c>
      <c r="AL1616" s="23" t="s">
        <v>16656</v>
      </c>
      <c r="AM1616" s="32">
        <v>42801</v>
      </c>
      <c r="AN1616" s="27"/>
      <c r="AO1616" s="91">
        <v>42822</v>
      </c>
      <c r="AP1616" s="25" t="s">
        <v>16654</v>
      </c>
    </row>
    <row r="1617" spans="1:42" s="74" customFormat="1" ht="24.75" customHeight="1" x14ac:dyDescent="0.15">
      <c r="A1617" s="422">
        <v>1614</v>
      </c>
      <c r="B1617" s="268" t="s">
        <v>16649</v>
      </c>
      <c r="C1617" s="24" t="s">
        <v>15057</v>
      </c>
      <c r="D1617" s="24" t="s">
        <v>6423</v>
      </c>
      <c r="E1617" s="23"/>
      <c r="F1617" s="23"/>
      <c r="G1617" s="25" t="s">
        <v>16650</v>
      </c>
      <c r="H1617" s="23"/>
      <c r="I1617" s="23" t="s">
        <v>16652</v>
      </c>
      <c r="J1617" s="25" t="s">
        <v>16651</v>
      </c>
      <c r="K1617" s="25" t="s">
        <v>16653</v>
      </c>
      <c r="L1617" s="134"/>
      <c r="M1617" s="23"/>
      <c r="N1617" s="33"/>
      <c r="O1617" s="25" t="s">
        <v>6424</v>
      </c>
      <c r="P1617" s="23"/>
      <c r="Q1617" s="25"/>
      <c r="R1617" s="25" t="s">
        <v>16667</v>
      </c>
      <c r="S1617" s="23" t="s">
        <v>16668</v>
      </c>
      <c r="T1617" s="23"/>
      <c r="U1617" s="25"/>
      <c r="V1617" s="23"/>
      <c r="W1617" s="25"/>
      <c r="X1617" s="25"/>
      <c r="Y1617" s="23"/>
      <c r="Z1617" s="23"/>
      <c r="AA1617" s="33">
        <v>5</v>
      </c>
      <c r="AB1617" s="295" t="str">
        <f t="shared" si="95"/>
        <v>年間</v>
      </c>
      <c r="AC1617" s="268" t="s">
        <v>14487</v>
      </c>
      <c r="AD1617" s="167">
        <v>1</v>
      </c>
      <c r="AE1617" s="179"/>
      <c r="AF1617" s="179" t="str">
        <f t="shared" si="99"/>
        <v/>
      </c>
      <c r="AG1617" s="27">
        <v>42795</v>
      </c>
      <c r="AH1617" s="168">
        <v>42801</v>
      </c>
      <c r="AI1617" s="29" t="str">
        <f t="shared" si="86"/>
        <v>～</v>
      </c>
      <c r="AJ1617" s="169">
        <f t="shared" si="98"/>
        <v>44626</v>
      </c>
      <c r="AK1617" s="23" t="s">
        <v>13498</v>
      </c>
      <c r="AL1617" s="23" t="s">
        <v>16657</v>
      </c>
      <c r="AM1617" s="32">
        <v>42801</v>
      </c>
      <c r="AN1617" s="27"/>
      <c r="AO1617" s="91">
        <v>42822</v>
      </c>
      <c r="AP1617" s="25" t="s">
        <v>16654</v>
      </c>
    </row>
    <row r="1618" spans="1:42" s="74" customFormat="1" ht="24.75" customHeight="1" x14ac:dyDescent="0.15">
      <c r="A1618" s="422">
        <v>1615</v>
      </c>
      <c r="B1618" s="268" t="s">
        <v>16649</v>
      </c>
      <c r="C1618" s="24" t="s">
        <v>15057</v>
      </c>
      <c r="D1618" s="24" t="s">
        <v>6423</v>
      </c>
      <c r="E1618" s="23"/>
      <c r="F1618" s="23"/>
      <c r="G1618" s="25" t="s">
        <v>16650</v>
      </c>
      <c r="H1618" s="23"/>
      <c r="I1618" s="23" t="s">
        <v>16652</v>
      </c>
      <c r="J1618" s="25" t="s">
        <v>16651</v>
      </c>
      <c r="K1618" s="25" t="s">
        <v>16653</v>
      </c>
      <c r="L1618" s="134"/>
      <c r="M1618" s="23"/>
      <c r="N1618" s="33"/>
      <c r="O1618" s="25" t="s">
        <v>6424</v>
      </c>
      <c r="P1618" s="23"/>
      <c r="Q1618" s="25"/>
      <c r="R1618" s="25" t="s">
        <v>16667</v>
      </c>
      <c r="S1618" s="23" t="s">
        <v>16668</v>
      </c>
      <c r="T1618" s="23"/>
      <c r="U1618" s="25"/>
      <c r="V1618" s="23"/>
      <c r="W1618" s="25"/>
      <c r="X1618" s="25"/>
      <c r="Y1618" s="23"/>
      <c r="Z1618" s="23"/>
      <c r="AA1618" s="33">
        <v>5</v>
      </c>
      <c r="AB1618" s="295" t="str">
        <f t="shared" si="95"/>
        <v>年間</v>
      </c>
      <c r="AC1618" s="268" t="s">
        <v>14487</v>
      </c>
      <c r="AD1618" s="167">
        <v>1</v>
      </c>
      <c r="AE1618" s="179"/>
      <c r="AF1618" s="179" t="str">
        <f t="shared" si="99"/>
        <v/>
      </c>
      <c r="AG1618" s="27">
        <v>42795</v>
      </c>
      <c r="AH1618" s="168">
        <v>42801</v>
      </c>
      <c r="AI1618" s="29" t="str">
        <f t="shared" si="86"/>
        <v>～</v>
      </c>
      <c r="AJ1618" s="169">
        <f t="shared" si="98"/>
        <v>44626</v>
      </c>
      <c r="AK1618" s="23" t="s">
        <v>13498</v>
      </c>
      <c r="AL1618" s="23" t="s">
        <v>16658</v>
      </c>
      <c r="AM1618" s="32">
        <v>42801</v>
      </c>
      <c r="AN1618" s="27"/>
      <c r="AO1618" s="91">
        <v>42822</v>
      </c>
      <c r="AP1618" s="25" t="s">
        <v>16654</v>
      </c>
    </row>
    <row r="1619" spans="1:42" s="74" customFormat="1" ht="24.75" customHeight="1" x14ac:dyDescent="0.15">
      <c r="A1619" s="422">
        <v>1616</v>
      </c>
      <c r="B1619" s="268" t="s">
        <v>16649</v>
      </c>
      <c r="C1619" s="24" t="s">
        <v>15057</v>
      </c>
      <c r="D1619" s="24" t="s">
        <v>6423</v>
      </c>
      <c r="E1619" s="23"/>
      <c r="F1619" s="23"/>
      <c r="G1619" s="25" t="s">
        <v>16650</v>
      </c>
      <c r="H1619" s="23"/>
      <c r="I1619" s="23" t="s">
        <v>16652</v>
      </c>
      <c r="J1619" s="25" t="s">
        <v>16651</v>
      </c>
      <c r="K1619" s="25" t="s">
        <v>16653</v>
      </c>
      <c r="L1619" s="134"/>
      <c r="M1619" s="23"/>
      <c r="N1619" s="33"/>
      <c r="O1619" s="25" t="s">
        <v>6424</v>
      </c>
      <c r="P1619" s="23"/>
      <c r="Q1619" s="25"/>
      <c r="R1619" s="25" t="s">
        <v>16667</v>
      </c>
      <c r="S1619" s="23" t="s">
        <v>16668</v>
      </c>
      <c r="T1619" s="23"/>
      <c r="U1619" s="25"/>
      <c r="V1619" s="23"/>
      <c r="W1619" s="25"/>
      <c r="X1619" s="25"/>
      <c r="Y1619" s="23"/>
      <c r="Z1619" s="23"/>
      <c r="AA1619" s="33">
        <v>5</v>
      </c>
      <c r="AB1619" s="295" t="str">
        <f t="shared" si="95"/>
        <v>年間</v>
      </c>
      <c r="AC1619" s="268" t="s">
        <v>14487</v>
      </c>
      <c r="AD1619" s="167">
        <v>1</v>
      </c>
      <c r="AE1619" s="179"/>
      <c r="AF1619" s="179" t="str">
        <f t="shared" si="99"/>
        <v/>
      </c>
      <c r="AG1619" s="27">
        <v>42795</v>
      </c>
      <c r="AH1619" s="168">
        <v>42801</v>
      </c>
      <c r="AI1619" s="29" t="str">
        <f t="shared" si="86"/>
        <v>～</v>
      </c>
      <c r="AJ1619" s="169">
        <f t="shared" si="98"/>
        <v>44626</v>
      </c>
      <c r="AK1619" s="23" t="s">
        <v>13498</v>
      </c>
      <c r="AL1619" s="23" t="s">
        <v>16659</v>
      </c>
      <c r="AM1619" s="32">
        <v>42801</v>
      </c>
      <c r="AN1619" s="27"/>
      <c r="AO1619" s="91">
        <v>42822</v>
      </c>
      <c r="AP1619" s="25" t="s">
        <v>16654</v>
      </c>
    </row>
    <row r="1620" spans="1:42" s="74" customFormat="1" ht="24.75" customHeight="1" x14ac:dyDescent="0.15">
      <c r="A1620" s="422">
        <v>1617</v>
      </c>
      <c r="B1620" s="268" t="s">
        <v>16649</v>
      </c>
      <c r="C1620" s="24" t="s">
        <v>15057</v>
      </c>
      <c r="D1620" s="24" t="s">
        <v>6423</v>
      </c>
      <c r="E1620" s="23"/>
      <c r="F1620" s="23"/>
      <c r="G1620" s="25" t="s">
        <v>16650</v>
      </c>
      <c r="H1620" s="23"/>
      <c r="I1620" s="23" t="s">
        <v>16652</v>
      </c>
      <c r="J1620" s="25" t="s">
        <v>16651</v>
      </c>
      <c r="K1620" s="25" t="s">
        <v>16653</v>
      </c>
      <c r="L1620" s="134"/>
      <c r="M1620" s="23"/>
      <c r="N1620" s="33"/>
      <c r="O1620" s="25" t="s">
        <v>6424</v>
      </c>
      <c r="P1620" s="23"/>
      <c r="Q1620" s="25"/>
      <c r="R1620" s="25" t="s">
        <v>16667</v>
      </c>
      <c r="S1620" s="23" t="s">
        <v>16668</v>
      </c>
      <c r="T1620" s="23"/>
      <c r="U1620" s="25"/>
      <c r="V1620" s="23"/>
      <c r="W1620" s="25"/>
      <c r="X1620" s="25"/>
      <c r="Y1620" s="23"/>
      <c r="Z1620" s="23"/>
      <c r="AA1620" s="33">
        <v>5</v>
      </c>
      <c r="AB1620" s="295" t="str">
        <f t="shared" si="95"/>
        <v>年間</v>
      </c>
      <c r="AC1620" s="268" t="s">
        <v>14487</v>
      </c>
      <c r="AD1620" s="167">
        <v>1</v>
      </c>
      <c r="AE1620" s="179"/>
      <c r="AF1620" s="179" t="str">
        <f t="shared" si="99"/>
        <v/>
      </c>
      <c r="AG1620" s="27">
        <v>42795</v>
      </c>
      <c r="AH1620" s="168">
        <v>42801</v>
      </c>
      <c r="AI1620" s="29" t="str">
        <f t="shared" si="86"/>
        <v>～</v>
      </c>
      <c r="AJ1620" s="169">
        <f t="shared" si="98"/>
        <v>44626</v>
      </c>
      <c r="AK1620" s="23" t="s">
        <v>13498</v>
      </c>
      <c r="AL1620" s="23" t="s">
        <v>16660</v>
      </c>
      <c r="AM1620" s="32">
        <v>42801</v>
      </c>
      <c r="AN1620" s="27"/>
      <c r="AO1620" s="91">
        <v>42822</v>
      </c>
      <c r="AP1620" s="25" t="s">
        <v>16654</v>
      </c>
    </row>
    <row r="1621" spans="1:42" s="74" customFormat="1" ht="24.75" customHeight="1" x14ac:dyDescent="0.15">
      <c r="A1621" s="422">
        <v>1618</v>
      </c>
      <c r="B1621" s="268" t="s">
        <v>16649</v>
      </c>
      <c r="C1621" s="24" t="s">
        <v>15057</v>
      </c>
      <c r="D1621" s="24" t="s">
        <v>6423</v>
      </c>
      <c r="E1621" s="23"/>
      <c r="F1621" s="23"/>
      <c r="G1621" s="25" t="s">
        <v>16650</v>
      </c>
      <c r="H1621" s="23"/>
      <c r="I1621" s="23" t="s">
        <v>16652</v>
      </c>
      <c r="J1621" s="25" t="s">
        <v>16651</v>
      </c>
      <c r="K1621" s="25" t="s">
        <v>16653</v>
      </c>
      <c r="L1621" s="134"/>
      <c r="M1621" s="23"/>
      <c r="N1621" s="33"/>
      <c r="O1621" s="25" t="s">
        <v>6424</v>
      </c>
      <c r="P1621" s="23"/>
      <c r="Q1621" s="25"/>
      <c r="R1621" s="25" t="s">
        <v>16667</v>
      </c>
      <c r="S1621" s="23" t="s">
        <v>16668</v>
      </c>
      <c r="T1621" s="23"/>
      <c r="U1621" s="25"/>
      <c r="V1621" s="23"/>
      <c r="W1621" s="25"/>
      <c r="X1621" s="25"/>
      <c r="Y1621" s="23"/>
      <c r="Z1621" s="23"/>
      <c r="AA1621" s="33">
        <v>5</v>
      </c>
      <c r="AB1621" s="295" t="str">
        <f t="shared" si="95"/>
        <v>年間</v>
      </c>
      <c r="AC1621" s="268" t="s">
        <v>14487</v>
      </c>
      <c r="AD1621" s="167">
        <v>1</v>
      </c>
      <c r="AE1621" s="179"/>
      <c r="AF1621" s="179" t="str">
        <f t="shared" si="99"/>
        <v/>
      </c>
      <c r="AG1621" s="27">
        <v>42795</v>
      </c>
      <c r="AH1621" s="168">
        <v>42801</v>
      </c>
      <c r="AI1621" s="29" t="str">
        <f t="shared" si="86"/>
        <v>～</v>
      </c>
      <c r="AJ1621" s="169">
        <f t="shared" si="98"/>
        <v>44626</v>
      </c>
      <c r="AK1621" s="23" t="s">
        <v>13498</v>
      </c>
      <c r="AL1621" s="23" t="s">
        <v>16661</v>
      </c>
      <c r="AM1621" s="32">
        <v>42801</v>
      </c>
      <c r="AN1621" s="27"/>
      <c r="AO1621" s="91">
        <v>42822</v>
      </c>
      <c r="AP1621" s="25" t="s">
        <v>16654</v>
      </c>
    </row>
    <row r="1622" spans="1:42" s="74" customFormat="1" ht="24.75" customHeight="1" x14ac:dyDescent="0.15">
      <c r="A1622" s="422">
        <v>1619</v>
      </c>
      <c r="B1622" s="268" t="s">
        <v>16649</v>
      </c>
      <c r="C1622" s="24" t="s">
        <v>15057</v>
      </c>
      <c r="D1622" s="24" t="s">
        <v>6423</v>
      </c>
      <c r="E1622" s="23"/>
      <c r="F1622" s="23"/>
      <c r="G1622" s="25" t="s">
        <v>16650</v>
      </c>
      <c r="H1622" s="23"/>
      <c r="I1622" s="23" t="s">
        <v>16652</v>
      </c>
      <c r="J1622" s="25" t="s">
        <v>16651</v>
      </c>
      <c r="K1622" s="25" t="s">
        <v>16653</v>
      </c>
      <c r="L1622" s="134"/>
      <c r="M1622" s="23"/>
      <c r="N1622" s="33"/>
      <c r="O1622" s="25" t="s">
        <v>6424</v>
      </c>
      <c r="P1622" s="23"/>
      <c r="Q1622" s="25"/>
      <c r="R1622" s="25" t="s">
        <v>16667</v>
      </c>
      <c r="S1622" s="23" t="s">
        <v>16668</v>
      </c>
      <c r="T1622" s="23"/>
      <c r="U1622" s="25"/>
      <c r="V1622" s="23"/>
      <c r="W1622" s="25"/>
      <c r="X1622" s="25"/>
      <c r="Y1622" s="23"/>
      <c r="Z1622" s="23"/>
      <c r="AA1622" s="33">
        <v>5</v>
      </c>
      <c r="AB1622" s="295" t="str">
        <f t="shared" si="95"/>
        <v>年間</v>
      </c>
      <c r="AC1622" s="268" t="s">
        <v>14487</v>
      </c>
      <c r="AD1622" s="167">
        <v>1</v>
      </c>
      <c r="AE1622" s="179"/>
      <c r="AF1622" s="179" t="str">
        <f t="shared" si="99"/>
        <v/>
      </c>
      <c r="AG1622" s="27">
        <v>42795</v>
      </c>
      <c r="AH1622" s="168">
        <v>42801</v>
      </c>
      <c r="AI1622" s="29" t="str">
        <f t="shared" si="86"/>
        <v>～</v>
      </c>
      <c r="AJ1622" s="169">
        <f t="shared" si="98"/>
        <v>44626</v>
      </c>
      <c r="AK1622" s="23" t="s">
        <v>13498</v>
      </c>
      <c r="AL1622" s="23" t="s">
        <v>16662</v>
      </c>
      <c r="AM1622" s="32">
        <v>42801</v>
      </c>
      <c r="AN1622" s="27"/>
      <c r="AO1622" s="91">
        <v>42822</v>
      </c>
      <c r="AP1622" s="25" t="s">
        <v>16654</v>
      </c>
    </row>
    <row r="1623" spans="1:42" s="74" customFormat="1" ht="24.75" customHeight="1" x14ac:dyDescent="0.15">
      <c r="A1623" s="422">
        <v>1620</v>
      </c>
      <c r="B1623" s="268" t="s">
        <v>16649</v>
      </c>
      <c r="C1623" s="24" t="s">
        <v>15057</v>
      </c>
      <c r="D1623" s="24" t="s">
        <v>6423</v>
      </c>
      <c r="E1623" s="23"/>
      <c r="F1623" s="23"/>
      <c r="G1623" s="25" t="s">
        <v>16650</v>
      </c>
      <c r="H1623" s="23"/>
      <c r="I1623" s="23" t="s">
        <v>16652</v>
      </c>
      <c r="J1623" s="25" t="s">
        <v>16651</v>
      </c>
      <c r="K1623" s="25" t="s">
        <v>16653</v>
      </c>
      <c r="L1623" s="134"/>
      <c r="M1623" s="23"/>
      <c r="N1623" s="33"/>
      <c r="O1623" s="25" t="s">
        <v>6424</v>
      </c>
      <c r="P1623" s="23"/>
      <c r="Q1623" s="25"/>
      <c r="R1623" s="25" t="s">
        <v>16667</v>
      </c>
      <c r="S1623" s="23" t="s">
        <v>16668</v>
      </c>
      <c r="T1623" s="23"/>
      <c r="U1623" s="25"/>
      <c r="V1623" s="23"/>
      <c r="W1623" s="25"/>
      <c r="X1623" s="25"/>
      <c r="Y1623" s="23"/>
      <c r="Z1623" s="23"/>
      <c r="AA1623" s="33">
        <v>5</v>
      </c>
      <c r="AB1623" s="295" t="str">
        <f t="shared" si="95"/>
        <v>年間</v>
      </c>
      <c r="AC1623" s="268" t="s">
        <v>14487</v>
      </c>
      <c r="AD1623" s="167">
        <v>1</v>
      </c>
      <c r="AE1623" s="179"/>
      <c r="AF1623" s="179" t="str">
        <f t="shared" si="99"/>
        <v/>
      </c>
      <c r="AG1623" s="27">
        <v>42795</v>
      </c>
      <c r="AH1623" s="168">
        <v>42801</v>
      </c>
      <c r="AI1623" s="29" t="str">
        <f t="shared" si="86"/>
        <v>～</v>
      </c>
      <c r="AJ1623" s="169">
        <f t="shared" si="98"/>
        <v>44626</v>
      </c>
      <c r="AK1623" s="23" t="s">
        <v>8014</v>
      </c>
      <c r="AL1623" s="23" t="s">
        <v>16663</v>
      </c>
      <c r="AM1623" s="32">
        <v>42801</v>
      </c>
      <c r="AN1623" s="27"/>
      <c r="AO1623" s="91">
        <v>42822</v>
      </c>
      <c r="AP1623" s="25" t="s">
        <v>16654</v>
      </c>
    </row>
    <row r="1624" spans="1:42" s="74" customFormat="1" ht="24.75" customHeight="1" x14ac:dyDescent="0.15">
      <c r="A1624" s="422">
        <v>1621</v>
      </c>
      <c r="B1624" s="268" t="s">
        <v>16649</v>
      </c>
      <c r="C1624" s="24" t="s">
        <v>15057</v>
      </c>
      <c r="D1624" s="24" t="s">
        <v>6423</v>
      </c>
      <c r="E1624" s="23"/>
      <c r="F1624" s="23"/>
      <c r="G1624" s="25" t="s">
        <v>16650</v>
      </c>
      <c r="H1624" s="23"/>
      <c r="I1624" s="23" t="s">
        <v>16652</v>
      </c>
      <c r="J1624" s="25" t="s">
        <v>16651</v>
      </c>
      <c r="K1624" s="25" t="s">
        <v>16653</v>
      </c>
      <c r="L1624" s="134"/>
      <c r="M1624" s="23"/>
      <c r="N1624" s="33"/>
      <c r="O1624" s="25" t="s">
        <v>6424</v>
      </c>
      <c r="P1624" s="23"/>
      <c r="Q1624" s="25"/>
      <c r="R1624" s="25" t="s">
        <v>16667</v>
      </c>
      <c r="S1624" s="23" t="s">
        <v>16668</v>
      </c>
      <c r="T1624" s="23"/>
      <c r="U1624" s="25"/>
      <c r="V1624" s="23"/>
      <c r="W1624" s="25"/>
      <c r="X1624" s="25"/>
      <c r="Y1624" s="23"/>
      <c r="Z1624" s="23"/>
      <c r="AA1624" s="33">
        <v>5</v>
      </c>
      <c r="AB1624" s="295" t="str">
        <f t="shared" si="95"/>
        <v>年間</v>
      </c>
      <c r="AC1624" s="268" t="s">
        <v>14487</v>
      </c>
      <c r="AD1624" s="167">
        <v>1</v>
      </c>
      <c r="AE1624" s="179"/>
      <c r="AF1624" s="179" t="str">
        <f t="shared" si="99"/>
        <v/>
      </c>
      <c r="AG1624" s="27">
        <v>42795</v>
      </c>
      <c r="AH1624" s="168">
        <v>42801</v>
      </c>
      <c r="AI1624" s="29" t="str">
        <f t="shared" si="86"/>
        <v>～</v>
      </c>
      <c r="AJ1624" s="169">
        <f t="shared" si="98"/>
        <v>44626</v>
      </c>
      <c r="AK1624" s="23" t="s">
        <v>7298</v>
      </c>
      <c r="AL1624" s="23" t="s">
        <v>16664</v>
      </c>
      <c r="AM1624" s="32">
        <v>42801</v>
      </c>
      <c r="AN1624" s="27"/>
      <c r="AO1624" s="91">
        <v>42822</v>
      </c>
      <c r="AP1624" s="25" t="s">
        <v>16654</v>
      </c>
    </row>
    <row r="1625" spans="1:42" s="74" customFormat="1" ht="24.75" customHeight="1" x14ac:dyDescent="0.15">
      <c r="A1625" s="422">
        <v>1622</v>
      </c>
      <c r="B1625" s="268" t="s">
        <v>16649</v>
      </c>
      <c r="C1625" s="24" t="s">
        <v>15057</v>
      </c>
      <c r="D1625" s="24" t="s">
        <v>6423</v>
      </c>
      <c r="E1625" s="23"/>
      <c r="F1625" s="23"/>
      <c r="G1625" s="25" t="s">
        <v>16650</v>
      </c>
      <c r="H1625" s="23"/>
      <c r="I1625" s="23" t="s">
        <v>16652</v>
      </c>
      <c r="J1625" s="25" t="s">
        <v>16651</v>
      </c>
      <c r="K1625" s="25" t="s">
        <v>16653</v>
      </c>
      <c r="L1625" s="134"/>
      <c r="M1625" s="23"/>
      <c r="N1625" s="33"/>
      <c r="O1625" s="25" t="s">
        <v>6424</v>
      </c>
      <c r="P1625" s="23"/>
      <c r="Q1625" s="25"/>
      <c r="R1625" s="25" t="s">
        <v>16667</v>
      </c>
      <c r="S1625" s="23" t="s">
        <v>16668</v>
      </c>
      <c r="T1625" s="23"/>
      <c r="U1625" s="25"/>
      <c r="V1625" s="23"/>
      <c r="W1625" s="25"/>
      <c r="X1625" s="25"/>
      <c r="Y1625" s="23"/>
      <c r="Z1625" s="23"/>
      <c r="AA1625" s="33">
        <v>5</v>
      </c>
      <c r="AB1625" s="295" t="str">
        <f t="shared" si="95"/>
        <v>年間</v>
      </c>
      <c r="AC1625" s="268" t="s">
        <v>14487</v>
      </c>
      <c r="AD1625" s="167">
        <v>1</v>
      </c>
      <c r="AE1625" s="179"/>
      <c r="AF1625" s="179" t="str">
        <f t="shared" si="99"/>
        <v/>
      </c>
      <c r="AG1625" s="27">
        <v>42795</v>
      </c>
      <c r="AH1625" s="168">
        <v>42801</v>
      </c>
      <c r="AI1625" s="29" t="str">
        <f t="shared" si="86"/>
        <v>～</v>
      </c>
      <c r="AJ1625" s="169">
        <f t="shared" si="98"/>
        <v>44626</v>
      </c>
      <c r="AK1625" s="23" t="s">
        <v>16665</v>
      </c>
      <c r="AL1625" s="23" t="s">
        <v>16666</v>
      </c>
      <c r="AM1625" s="32">
        <v>42801</v>
      </c>
      <c r="AN1625" s="27"/>
      <c r="AO1625" s="91">
        <v>42822</v>
      </c>
      <c r="AP1625" s="25" t="s">
        <v>16654</v>
      </c>
    </row>
    <row r="1626" spans="1:42" s="74" customFormat="1" ht="24.75" customHeight="1" x14ac:dyDescent="0.15">
      <c r="A1626" s="422">
        <v>1623</v>
      </c>
      <c r="B1626" s="595" t="s">
        <v>20838</v>
      </c>
      <c r="C1626" s="507" t="s">
        <v>16672</v>
      </c>
      <c r="D1626" s="559" t="s">
        <v>16673</v>
      </c>
      <c r="E1626" s="23"/>
      <c r="F1626" s="23"/>
      <c r="G1626" s="25" t="s">
        <v>21023</v>
      </c>
      <c r="H1626" s="23" t="s">
        <v>15452</v>
      </c>
      <c r="I1626" s="23" t="s">
        <v>12372</v>
      </c>
      <c r="J1626" s="25" t="s">
        <v>15067</v>
      </c>
      <c r="K1626" s="25" t="s">
        <v>15453</v>
      </c>
      <c r="L1626" s="134" t="s">
        <v>20862</v>
      </c>
      <c r="M1626" s="23" t="s">
        <v>15454</v>
      </c>
      <c r="N1626" s="33" t="s">
        <v>15455</v>
      </c>
      <c r="O1626" s="25" t="s">
        <v>5349</v>
      </c>
      <c r="P1626" s="23" t="s">
        <v>15457</v>
      </c>
      <c r="Q1626" s="25" t="s">
        <v>15458</v>
      </c>
      <c r="R1626" s="25"/>
      <c r="S1626" s="23" t="s">
        <v>15459</v>
      </c>
      <c r="T1626" s="23" t="s">
        <v>15460</v>
      </c>
      <c r="U1626" s="25" t="s">
        <v>15461</v>
      </c>
      <c r="V1626" s="23" t="s">
        <v>15462</v>
      </c>
      <c r="W1626" s="25" t="s">
        <v>15463</v>
      </c>
      <c r="X1626" s="25" t="s">
        <v>15464</v>
      </c>
      <c r="Y1626" s="23" t="s">
        <v>15465</v>
      </c>
      <c r="Z1626" s="23" t="s">
        <v>15466</v>
      </c>
      <c r="AA1626" s="33">
        <v>5</v>
      </c>
      <c r="AB1626" s="295" t="str">
        <f t="shared" si="95"/>
        <v>年間</v>
      </c>
      <c r="AC1626" s="268"/>
      <c r="AD1626" s="167">
        <v>1</v>
      </c>
      <c r="AE1626" s="167">
        <v>9600</v>
      </c>
      <c r="AF1626" s="167">
        <f t="shared" si="85"/>
        <v>9600</v>
      </c>
      <c r="AG1626" s="27">
        <v>42795</v>
      </c>
      <c r="AH1626" s="168">
        <v>42826</v>
      </c>
      <c r="AI1626" s="29" t="str">
        <f t="shared" si="86"/>
        <v>～</v>
      </c>
      <c r="AJ1626" s="169">
        <f t="shared" si="98"/>
        <v>44651</v>
      </c>
      <c r="AK1626" s="23" t="s">
        <v>13814</v>
      </c>
      <c r="AL1626" s="507" t="s">
        <v>20839</v>
      </c>
      <c r="AM1626" s="168">
        <v>42826</v>
      </c>
      <c r="AN1626" s="27"/>
      <c r="AO1626" s="91">
        <v>43341</v>
      </c>
      <c r="AP1626" s="25" t="s">
        <v>21021</v>
      </c>
    </row>
    <row r="1627" spans="1:42" s="74" customFormat="1" ht="24.75" customHeight="1" x14ac:dyDescent="0.15">
      <c r="A1627" s="422">
        <v>1624</v>
      </c>
      <c r="B1627" s="595" t="s">
        <v>20838</v>
      </c>
      <c r="C1627" s="507" t="s">
        <v>582</v>
      </c>
      <c r="D1627" s="559" t="s">
        <v>16673</v>
      </c>
      <c r="E1627" s="23"/>
      <c r="F1627" s="23"/>
      <c r="G1627" s="25" t="s">
        <v>15451</v>
      </c>
      <c r="H1627" s="23" t="s">
        <v>15452</v>
      </c>
      <c r="I1627" s="23" t="s">
        <v>12372</v>
      </c>
      <c r="J1627" s="25" t="s">
        <v>15067</v>
      </c>
      <c r="K1627" s="25" t="s">
        <v>15453</v>
      </c>
      <c r="L1627" s="134" t="s">
        <v>20862</v>
      </c>
      <c r="M1627" s="23" t="s">
        <v>15454</v>
      </c>
      <c r="N1627" s="33" t="s">
        <v>15455</v>
      </c>
      <c r="O1627" s="25" t="s">
        <v>5349</v>
      </c>
      <c r="P1627" s="23" t="s">
        <v>15457</v>
      </c>
      <c r="Q1627" s="25" t="s">
        <v>15458</v>
      </c>
      <c r="R1627" s="25"/>
      <c r="S1627" s="23" t="s">
        <v>15459</v>
      </c>
      <c r="T1627" s="23" t="s">
        <v>15460</v>
      </c>
      <c r="U1627" s="25" t="s">
        <v>15461</v>
      </c>
      <c r="V1627" s="23" t="s">
        <v>15462</v>
      </c>
      <c r="W1627" s="25" t="s">
        <v>15463</v>
      </c>
      <c r="X1627" s="25" t="s">
        <v>15464</v>
      </c>
      <c r="Y1627" s="23" t="s">
        <v>15465</v>
      </c>
      <c r="Z1627" s="23" t="s">
        <v>15466</v>
      </c>
      <c r="AA1627" s="33">
        <v>5</v>
      </c>
      <c r="AB1627" s="295" t="str">
        <f t="shared" si="95"/>
        <v>年間</v>
      </c>
      <c r="AC1627" s="268"/>
      <c r="AD1627" s="167">
        <v>1</v>
      </c>
      <c r="AE1627" s="167">
        <v>9600</v>
      </c>
      <c r="AF1627" s="167">
        <f t="shared" si="85"/>
        <v>9600</v>
      </c>
      <c r="AG1627" s="27">
        <v>42795</v>
      </c>
      <c r="AH1627" s="168">
        <v>42826</v>
      </c>
      <c r="AI1627" s="29" t="str">
        <f t="shared" si="86"/>
        <v>～</v>
      </c>
      <c r="AJ1627" s="169">
        <f t="shared" si="98"/>
        <v>44651</v>
      </c>
      <c r="AK1627" s="23" t="s">
        <v>13814</v>
      </c>
      <c r="AL1627" s="507" t="s">
        <v>20840</v>
      </c>
      <c r="AM1627" s="168">
        <v>42826</v>
      </c>
      <c r="AN1627" s="27"/>
      <c r="AO1627" s="91">
        <v>43341</v>
      </c>
      <c r="AP1627" s="25" t="s">
        <v>16674</v>
      </c>
    </row>
    <row r="1628" spans="1:42" s="74" customFormat="1" ht="24.75" customHeight="1" x14ac:dyDescent="0.15">
      <c r="A1628" s="422">
        <v>1625</v>
      </c>
      <c r="B1628" s="595" t="s">
        <v>20838</v>
      </c>
      <c r="C1628" s="507" t="s">
        <v>582</v>
      </c>
      <c r="D1628" s="559" t="s">
        <v>16673</v>
      </c>
      <c r="E1628" s="23"/>
      <c r="F1628" s="23"/>
      <c r="G1628" s="25" t="s">
        <v>15451</v>
      </c>
      <c r="H1628" s="23" t="s">
        <v>15452</v>
      </c>
      <c r="I1628" s="23" t="s">
        <v>12372</v>
      </c>
      <c r="J1628" s="25" t="s">
        <v>15067</v>
      </c>
      <c r="K1628" s="25" t="s">
        <v>15453</v>
      </c>
      <c r="L1628" s="134" t="s">
        <v>20862</v>
      </c>
      <c r="M1628" s="23" t="s">
        <v>15454</v>
      </c>
      <c r="N1628" s="33" t="s">
        <v>15455</v>
      </c>
      <c r="O1628" s="25" t="s">
        <v>5349</v>
      </c>
      <c r="P1628" s="23" t="s">
        <v>15457</v>
      </c>
      <c r="Q1628" s="25" t="s">
        <v>15458</v>
      </c>
      <c r="R1628" s="25"/>
      <c r="S1628" s="23" t="s">
        <v>15459</v>
      </c>
      <c r="T1628" s="23" t="s">
        <v>15460</v>
      </c>
      <c r="U1628" s="25" t="s">
        <v>15461</v>
      </c>
      <c r="V1628" s="23" t="s">
        <v>15462</v>
      </c>
      <c r="W1628" s="25" t="s">
        <v>15463</v>
      </c>
      <c r="X1628" s="25" t="s">
        <v>15464</v>
      </c>
      <c r="Y1628" s="23" t="s">
        <v>15465</v>
      </c>
      <c r="Z1628" s="23" t="s">
        <v>15466</v>
      </c>
      <c r="AA1628" s="33">
        <v>5</v>
      </c>
      <c r="AB1628" s="295" t="str">
        <f t="shared" si="95"/>
        <v>年間</v>
      </c>
      <c r="AC1628" s="268"/>
      <c r="AD1628" s="167">
        <v>1</v>
      </c>
      <c r="AE1628" s="167">
        <v>9600</v>
      </c>
      <c r="AF1628" s="167">
        <f t="shared" si="85"/>
        <v>9600</v>
      </c>
      <c r="AG1628" s="27">
        <v>42795</v>
      </c>
      <c r="AH1628" s="168">
        <v>42826</v>
      </c>
      <c r="AI1628" s="29" t="str">
        <f t="shared" si="86"/>
        <v>～</v>
      </c>
      <c r="AJ1628" s="169">
        <f t="shared" si="98"/>
        <v>44651</v>
      </c>
      <c r="AK1628" s="23" t="s">
        <v>13814</v>
      </c>
      <c r="AL1628" s="507" t="s">
        <v>20841</v>
      </c>
      <c r="AM1628" s="168">
        <v>42826</v>
      </c>
      <c r="AN1628" s="27"/>
      <c r="AO1628" s="91">
        <v>43341</v>
      </c>
      <c r="AP1628" s="25" t="s">
        <v>16674</v>
      </c>
    </row>
    <row r="1629" spans="1:42" s="74" customFormat="1" ht="24.75" customHeight="1" x14ac:dyDescent="0.15">
      <c r="A1629" s="422">
        <v>1626</v>
      </c>
      <c r="B1629" s="595" t="s">
        <v>20838</v>
      </c>
      <c r="C1629" s="507" t="s">
        <v>582</v>
      </c>
      <c r="D1629" s="559" t="s">
        <v>16673</v>
      </c>
      <c r="E1629" s="23"/>
      <c r="F1629" s="23"/>
      <c r="G1629" s="25" t="s">
        <v>15451</v>
      </c>
      <c r="H1629" s="23" t="s">
        <v>15452</v>
      </c>
      <c r="I1629" s="23" t="s">
        <v>12372</v>
      </c>
      <c r="J1629" s="25" t="s">
        <v>15067</v>
      </c>
      <c r="K1629" s="25" t="s">
        <v>15453</v>
      </c>
      <c r="L1629" s="134" t="s">
        <v>20862</v>
      </c>
      <c r="M1629" s="23" t="s">
        <v>15454</v>
      </c>
      <c r="N1629" s="33" t="s">
        <v>15455</v>
      </c>
      <c r="O1629" s="25" t="s">
        <v>5349</v>
      </c>
      <c r="P1629" s="23" t="s">
        <v>15457</v>
      </c>
      <c r="Q1629" s="25" t="s">
        <v>15458</v>
      </c>
      <c r="R1629" s="25"/>
      <c r="S1629" s="23" t="s">
        <v>15459</v>
      </c>
      <c r="T1629" s="23" t="s">
        <v>15460</v>
      </c>
      <c r="U1629" s="25" t="s">
        <v>15461</v>
      </c>
      <c r="V1629" s="23" t="s">
        <v>15462</v>
      </c>
      <c r="W1629" s="25" t="s">
        <v>15463</v>
      </c>
      <c r="X1629" s="25" t="s">
        <v>15464</v>
      </c>
      <c r="Y1629" s="23" t="s">
        <v>15465</v>
      </c>
      <c r="Z1629" s="23" t="s">
        <v>15466</v>
      </c>
      <c r="AA1629" s="33">
        <v>5</v>
      </c>
      <c r="AB1629" s="295" t="str">
        <f t="shared" si="95"/>
        <v>年間</v>
      </c>
      <c r="AC1629" s="268"/>
      <c r="AD1629" s="167">
        <v>1</v>
      </c>
      <c r="AE1629" s="167">
        <v>9600</v>
      </c>
      <c r="AF1629" s="167">
        <f t="shared" si="85"/>
        <v>9600</v>
      </c>
      <c r="AG1629" s="27">
        <v>42795</v>
      </c>
      <c r="AH1629" s="168">
        <v>42826</v>
      </c>
      <c r="AI1629" s="29" t="str">
        <f t="shared" si="86"/>
        <v>～</v>
      </c>
      <c r="AJ1629" s="169">
        <f t="shared" si="98"/>
        <v>44651</v>
      </c>
      <c r="AK1629" s="23" t="s">
        <v>13814</v>
      </c>
      <c r="AL1629" s="507" t="s">
        <v>20842</v>
      </c>
      <c r="AM1629" s="168">
        <v>42826</v>
      </c>
      <c r="AN1629" s="27"/>
      <c r="AO1629" s="91">
        <v>43341</v>
      </c>
      <c r="AP1629" s="25" t="s">
        <v>16674</v>
      </c>
    </row>
    <row r="1630" spans="1:42" s="74" customFormat="1" ht="24.75" customHeight="1" x14ac:dyDescent="0.15">
      <c r="A1630" s="422">
        <v>1627</v>
      </c>
      <c r="B1630" s="595" t="s">
        <v>20838</v>
      </c>
      <c r="C1630" s="507" t="s">
        <v>582</v>
      </c>
      <c r="D1630" s="559" t="s">
        <v>16673</v>
      </c>
      <c r="E1630" s="23"/>
      <c r="F1630" s="23"/>
      <c r="G1630" s="25" t="s">
        <v>15451</v>
      </c>
      <c r="H1630" s="23" t="s">
        <v>15452</v>
      </c>
      <c r="I1630" s="23" t="s">
        <v>12372</v>
      </c>
      <c r="J1630" s="25" t="s">
        <v>15067</v>
      </c>
      <c r="K1630" s="25" t="s">
        <v>15453</v>
      </c>
      <c r="L1630" s="134" t="s">
        <v>20862</v>
      </c>
      <c r="M1630" s="23" t="s">
        <v>15454</v>
      </c>
      <c r="N1630" s="33" t="s">
        <v>15455</v>
      </c>
      <c r="O1630" s="25" t="s">
        <v>5349</v>
      </c>
      <c r="P1630" s="23" t="s">
        <v>15457</v>
      </c>
      <c r="Q1630" s="25" t="s">
        <v>15458</v>
      </c>
      <c r="R1630" s="25"/>
      <c r="S1630" s="23" t="s">
        <v>15459</v>
      </c>
      <c r="T1630" s="23" t="s">
        <v>15460</v>
      </c>
      <c r="U1630" s="25" t="s">
        <v>15461</v>
      </c>
      <c r="V1630" s="23" t="s">
        <v>15462</v>
      </c>
      <c r="W1630" s="25" t="s">
        <v>15463</v>
      </c>
      <c r="X1630" s="25" t="s">
        <v>15464</v>
      </c>
      <c r="Y1630" s="23" t="s">
        <v>15465</v>
      </c>
      <c r="Z1630" s="23" t="s">
        <v>15466</v>
      </c>
      <c r="AA1630" s="33">
        <v>5</v>
      </c>
      <c r="AB1630" s="295" t="str">
        <f t="shared" si="95"/>
        <v>年間</v>
      </c>
      <c r="AC1630" s="268"/>
      <c r="AD1630" s="167">
        <v>1</v>
      </c>
      <c r="AE1630" s="167">
        <v>9600</v>
      </c>
      <c r="AF1630" s="167">
        <f t="shared" si="85"/>
        <v>9600</v>
      </c>
      <c r="AG1630" s="27">
        <v>42795</v>
      </c>
      <c r="AH1630" s="168">
        <v>42826</v>
      </c>
      <c r="AI1630" s="29" t="str">
        <f t="shared" ref="AI1630:AI1645" si="100">IF(ISBLANK($AG1630),"","～")</f>
        <v>～</v>
      </c>
      <c r="AJ1630" s="169">
        <f t="shared" si="98"/>
        <v>44651</v>
      </c>
      <c r="AK1630" s="23" t="s">
        <v>13814</v>
      </c>
      <c r="AL1630" s="507" t="s">
        <v>20843</v>
      </c>
      <c r="AM1630" s="168">
        <v>42826</v>
      </c>
      <c r="AN1630" s="27"/>
      <c r="AO1630" s="91">
        <v>43341</v>
      </c>
      <c r="AP1630" s="25" t="s">
        <v>16674</v>
      </c>
    </row>
    <row r="1631" spans="1:42" s="74" customFormat="1" ht="24.75" customHeight="1" x14ac:dyDescent="0.15">
      <c r="A1631" s="422">
        <v>1628</v>
      </c>
      <c r="B1631" s="595" t="s">
        <v>20838</v>
      </c>
      <c r="C1631" s="507" t="s">
        <v>582</v>
      </c>
      <c r="D1631" s="559" t="s">
        <v>16673</v>
      </c>
      <c r="E1631" s="23"/>
      <c r="F1631" s="23"/>
      <c r="G1631" s="25" t="s">
        <v>15451</v>
      </c>
      <c r="H1631" s="23" t="s">
        <v>15452</v>
      </c>
      <c r="I1631" s="23" t="s">
        <v>12372</v>
      </c>
      <c r="J1631" s="25" t="s">
        <v>15067</v>
      </c>
      <c r="K1631" s="25" t="s">
        <v>15453</v>
      </c>
      <c r="L1631" s="134" t="s">
        <v>20862</v>
      </c>
      <c r="M1631" s="23" t="s">
        <v>15454</v>
      </c>
      <c r="N1631" s="33" t="s">
        <v>15455</v>
      </c>
      <c r="O1631" s="25" t="s">
        <v>5349</v>
      </c>
      <c r="P1631" s="23" t="s">
        <v>15457</v>
      </c>
      <c r="Q1631" s="25" t="s">
        <v>15458</v>
      </c>
      <c r="R1631" s="25"/>
      <c r="S1631" s="23" t="s">
        <v>15459</v>
      </c>
      <c r="T1631" s="23" t="s">
        <v>15460</v>
      </c>
      <c r="U1631" s="25" t="s">
        <v>15461</v>
      </c>
      <c r="V1631" s="23" t="s">
        <v>15462</v>
      </c>
      <c r="W1631" s="25" t="s">
        <v>15463</v>
      </c>
      <c r="X1631" s="25" t="s">
        <v>15464</v>
      </c>
      <c r="Y1631" s="23" t="s">
        <v>15465</v>
      </c>
      <c r="Z1631" s="23" t="s">
        <v>15466</v>
      </c>
      <c r="AA1631" s="33">
        <v>5</v>
      </c>
      <c r="AB1631" s="295" t="str">
        <f t="shared" si="95"/>
        <v>年間</v>
      </c>
      <c r="AC1631" s="268"/>
      <c r="AD1631" s="167">
        <v>1</v>
      </c>
      <c r="AE1631" s="167">
        <v>9600</v>
      </c>
      <c r="AF1631" s="167">
        <f t="shared" si="85"/>
        <v>9600</v>
      </c>
      <c r="AG1631" s="27">
        <v>42795</v>
      </c>
      <c r="AH1631" s="168">
        <v>42826</v>
      </c>
      <c r="AI1631" s="29" t="str">
        <f t="shared" si="100"/>
        <v>～</v>
      </c>
      <c r="AJ1631" s="169">
        <f t="shared" si="98"/>
        <v>44651</v>
      </c>
      <c r="AK1631" s="23" t="s">
        <v>13814</v>
      </c>
      <c r="AL1631" s="507" t="s">
        <v>20844</v>
      </c>
      <c r="AM1631" s="168">
        <v>42826</v>
      </c>
      <c r="AN1631" s="27"/>
      <c r="AO1631" s="91">
        <v>43341</v>
      </c>
      <c r="AP1631" s="25" t="s">
        <v>16674</v>
      </c>
    </row>
    <row r="1632" spans="1:42" s="74" customFormat="1" ht="24.75" customHeight="1" x14ac:dyDescent="0.15">
      <c r="A1632" s="422">
        <v>1629</v>
      </c>
      <c r="B1632" s="595" t="s">
        <v>20838</v>
      </c>
      <c r="C1632" s="507" t="s">
        <v>582</v>
      </c>
      <c r="D1632" s="559" t="s">
        <v>16673</v>
      </c>
      <c r="E1632" s="23"/>
      <c r="F1632" s="23"/>
      <c r="G1632" s="25" t="s">
        <v>15451</v>
      </c>
      <c r="H1632" s="23" t="s">
        <v>15452</v>
      </c>
      <c r="I1632" s="23" t="s">
        <v>12372</v>
      </c>
      <c r="J1632" s="25" t="s">
        <v>15067</v>
      </c>
      <c r="K1632" s="25" t="s">
        <v>15453</v>
      </c>
      <c r="L1632" s="134" t="s">
        <v>20862</v>
      </c>
      <c r="M1632" s="23" t="s">
        <v>15454</v>
      </c>
      <c r="N1632" s="33" t="s">
        <v>15455</v>
      </c>
      <c r="O1632" s="25" t="s">
        <v>5349</v>
      </c>
      <c r="P1632" s="23" t="s">
        <v>15457</v>
      </c>
      <c r="Q1632" s="25" t="s">
        <v>15458</v>
      </c>
      <c r="R1632" s="25"/>
      <c r="S1632" s="23" t="s">
        <v>15459</v>
      </c>
      <c r="T1632" s="23" t="s">
        <v>15460</v>
      </c>
      <c r="U1632" s="25" t="s">
        <v>15461</v>
      </c>
      <c r="V1632" s="23" t="s">
        <v>15462</v>
      </c>
      <c r="W1632" s="25" t="s">
        <v>15463</v>
      </c>
      <c r="X1632" s="25" t="s">
        <v>15464</v>
      </c>
      <c r="Y1632" s="23" t="s">
        <v>15465</v>
      </c>
      <c r="Z1632" s="23" t="s">
        <v>15466</v>
      </c>
      <c r="AA1632" s="33">
        <v>5</v>
      </c>
      <c r="AB1632" s="295" t="str">
        <f t="shared" si="95"/>
        <v>年間</v>
      </c>
      <c r="AC1632" s="268"/>
      <c r="AD1632" s="167">
        <v>1</v>
      </c>
      <c r="AE1632" s="167">
        <v>9600</v>
      </c>
      <c r="AF1632" s="167">
        <f t="shared" si="85"/>
        <v>9600</v>
      </c>
      <c r="AG1632" s="27">
        <v>42795</v>
      </c>
      <c r="AH1632" s="168">
        <v>42826</v>
      </c>
      <c r="AI1632" s="29" t="str">
        <f t="shared" si="100"/>
        <v>～</v>
      </c>
      <c r="AJ1632" s="169">
        <f t="shared" si="98"/>
        <v>44651</v>
      </c>
      <c r="AK1632" s="23" t="s">
        <v>13814</v>
      </c>
      <c r="AL1632" s="507" t="s">
        <v>20845</v>
      </c>
      <c r="AM1632" s="168">
        <v>42826</v>
      </c>
      <c r="AN1632" s="27"/>
      <c r="AO1632" s="91">
        <v>43341</v>
      </c>
      <c r="AP1632" s="25" t="s">
        <v>16674</v>
      </c>
    </row>
    <row r="1633" spans="1:42" s="74" customFormat="1" ht="24.75" customHeight="1" x14ac:dyDescent="0.15">
      <c r="A1633" s="422">
        <v>1630</v>
      </c>
      <c r="B1633" s="595" t="s">
        <v>20838</v>
      </c>
      <c r="C1633" s="507" t="s">
        <v>582</v>
      </c>
      <c r="D1633" s="559" t="s">
        <v>16673</v>
      </c>
      <c r="E1633" s="23"/>
      <c r="F1633" s="23"/>
      <c r="G1633" s="25" t="s">
        <v>15451</v>
      </c>
      <c r="H1633" s="23" t="s">
        <v>15452</v>
      </c>
      <c r="I1633" s="23" t="s">
        <v>12372</v>
      </c>
      <c r="J1633" s="25" t="s">
        <v>15067</v>
      </c>
      <c r="K1633" s="25" t="s">
        <v>15453</v>
      </c>
      <c r="L1633" s="134" t="s">
        <v>20862</v>
      </c>
      <c r="M1633" s="23" t="s">
        <v>15454</v>
      </c>
      <c r="N1633" s="33" t="s">
        <v>15455</v>
      </c>
      <c r="O1633" s="25" t="s">
        <v>5349</v>
      </c>
      <c r="P1633" s="23" t="s">
        <v>15457</v>
      </c>
      <c r="Q1633" s="25" t="s">
        <v>15458</v>
      </c>
      <c r="R1633" s="25"/>
      <c r="S1633" s="23" t="s">
        <v>15459</v>
      </c>
      <c r="T1633" s="23" t="s">
        <v>15460</v>
      </c>
      <c r="U1633" s="25" t="s">
        <v>15461</v>
      </c>
      <c r="V1633" s="23" t="s">
        <v>15462</v>
      </c>
      <c r="W1633" s="25" t="s">
        <v>15463</v>
      </c>
      <c r="X1633" s="25" t="s">
        <v>15464</v>
      </c>
      <c r="Y1633" s="23" t="s">
        <v>15465</v>
      </c>
      <c r="Z1633" s="23" t="s">
        <v>15466</v>
      </c>
      <c r="AA1633" s="33">
        <v>5</v>
      </c>
      <c r="AB1633" s="295" t="str">
        <f t="shared" si="95"/>
        <v>年間</v>
      </c>
      <c r="AC1633" s="268"/>
      <c r="AD1633" s="167">
        <v>1</v>
      </c>
      <c r="AE1633" s="167">
        <v>9600</v>
      </c>
      <c r="AF1633" s="167">
        <f t="shared" si="85"/>
        <v>9600</v>
      </c>
      <c r="AG1633" s="27">
        <v>42795</v>
      </c>
      <c r="AH1633" s="168">
        <v>42826</v>
      </c>
      <c r="AI1633" s="29" t="str">
        <f t="shared" si="100"/>
        <v>～</v>
      </c>
      <c r="AJ1633" s="169">
        <f t="shared" si="98"/>
        <v>44651</v>
      </c>
      <c r="AK1633" s="23" t="s">
        <v>13814</v>
      </c>
      <c r="AL1633" s="507" t="s">
        <v>20846</v>
      </c>
      <c r="AM1633" s="168">
        <v>42826</v>
      </c>
      <c r="AN1633" s="27"/>
      <c r="AO1633" s="91">
        <v>43341</v>
      </c>
      <c r="AP1633" s="25" t="s">
        <v>16674</v>
      </c>
    </row>
    <row r="1634" spans="1:42" s="74" customFormat="1" ht="24.75" customHeight="1" x14ac:dyDescent="0.15">
      <c r="A1634" s="422">
        <v>1631</v>
      </c>
      <c r="B1634" s="595" t="s">
        <v>20838</v>
      </c>
      <c r="C1634" s="507" t="s">
        <v>582</v>
      </c>
      <c r="D1634" s="559" t="s">
        <v>16673</v>
      </c>
      <c r="E1634" s="23"/>
      <c r="F1634" s="23"/>
      <c r="G1634" s="25" t="s">
        <v>15451</v>
      </c>
      <c r="H1634" s="23" t="s">
        <v>15452</v>
      </c>
      <c r="I1634" s="23" t="s">
        <v>12372</v>
      </c>
      <c r="J1634" s="25" t="s">
        <v>15067</v>
      </c>
      <c r="K1634" s="25" t="s">
        <v>15453</v>
      </c>
      <c r="L1634" s="134" t="s">
        <v>20862</v>
      </c>
      <c r="M1634" s="23" t="s">
        <v>15454</v>
      </c>
      <c r="N1634" s="33" t="s">
        <v>15455</v>
      </c>
      <c r="O1634" s="25" t="s">
        <v>5349</v>
      </c>
      <c r="P1634" s="23" t="s">
        <v>15457</v>
      </c>
      <c r="Q1634" s="25" t="s">
        <v>15458</v>
      </c>
      <c r="R1634" s="25"/>
      <c r="S1634" s="23" t="s">
        <v>15459</v>
      </c>
      <c r="T1634" s="23" t="s">
        <v>15460</v>
      </c>
      <c r="U1634" s="25" t="s">
        <v>15461</v>
      </c>
      <c r="V1634" s="23" t="s">
        <v>15462</v>
      </c>
      <c r="W1634" s="25" t="s">
        <v>15463</v>
      </c>
      <c r="X1634" s="25" t="s">
        <v>15464</v>
      </c>
      <c r="Y1634" s="23" t="s">
        <v>15465</v>
      </c>
      <c r="Z1634" s="23" t="s">
        <v>15466</v>
      </c>
      <c r="AA1634" s="33">
        <v>5</v>
      </c>
      <c r="AB1634" s="295" t="str">
        <f t="shared" si="95"/>
        <v>年間</v>
      </c>
      <c r="AC1634" s="268"/>
      <c r="AD1634" s="167">
        <v>1</v>
      </c>
      <c r="AE1634" s="167">
        <v>9600</v>
      </c>
      <c r="AF1634" s="167">
        <f t="shared" si="85"/>
        <v>9600</v>
      </c>
      <c r="AG1634" s="27">
        <v>42795</v>
      </c>
      <c r="AH1634" s="168">
        <v>42826</v>
      </c>
      <c r="AI1634" s="29" t="str">
        <f t="shared" si="100"/>
        <v>～</v>
      </c>
      <c r="AJ1634" s="169">
        <f t="shared" si="98"/>
        <v>44651</v>
      </c>
      <c r="AK1634" s="23" t="s">
        <v>13814</v>
      </c>
      <c r="AL1634" s="507" t="s">
        <v>20847</v>
      </c>
      <c r="AM1634" s="168">
        <v>42826</v>
      </c>
      <c r="AN1634" s="27"/>
      <c r="AO1634" s="91">
        <v>43341</v>
      </c>
      <c r="AP1634" s="25" t="s">
        <v>16674</v>
      </c>
    </row>
    <row r="1635" spans="1:42" s="74" customFormat="1" ht="24.75" customHeight="1" x14ac:dyDescent="0.15">
      <c r="A1635" s="422">
        <v>1632</v>
      </c>
      <c r="B1635" s="595" t="s">
        <v>20838</v>
      </c>
      <c r="C1635" s="507" t="s">
        <v>582</v>
      </c>
      <c r="D1635" s="559" t="s">
        <v>16673</v>
      </c>
      <c r="E1635" s="23"/>
      <c r="F1635" s="23"/>
      <c r="G1635" s="25" t="s">
        <v>15451</v>
      </c>
      <c r="H1635" s="23" t="s">
        <v>15452</v>
      </c>
      <c r="I1635" s="23" t="s">
        <v>12372</v>
      </c>
      <c r="J1635" s="25" t="s">
        <v>15067</v>
      </c>
      <c r="K1635" s="25" t="s">
        <v>15453</v>
      </c>
      <c r="L1635" s="134" t="s">
        <v>20862</v>
      </c>
      <c r="M1635" s="23" t="s">
        <v>15454</v>
      </c>
      <c r="N1635" s="33" t="s">
        <v>15455</v>
      </c>
      <c r="O1635" s="25" t="s">
        <v>5349</v>
      </c>
      <c r="P1635" s="23" t="s">
        <v>15457</v>
      </c>
      <c r="Q1635" s="25" t="s">
        <v>15458</v>
      </c>
      <c r="R1635" s="25"/>
      <c r="S1635" s="23" t="s">
        <v>15459</v>
      </c>
      <c r="T1635" s="23" t="s">
        <v>15460</v>
      </c>
      <c r="U1635" s="25" t="s">
        <v>15461</v>
      </c>
      <c r="V1635" s="23" t="s">
        <v>15462</v>
      </c>
      <c r="W1635" s="25" t="s">
        <v>15463</v>
      </c>
      <c r="X1635" s="25" t="s">
        <v>15464</v>
      </c>
      <c r="Y1635" s="23" t="s">
        <v>15465</v>
      </c>
      <c r="Z1635" s="23" t="s">
        <v>15466</v>
      </c>
      <c r="AA1635" s="33">
        <v>5</v>
      </c>
      <c r="AB1635" s="295" t="str">
        <f t="shared" si="95"/>
        <v>年間</v>
      </c>
      <c r="AC1635" s="268"/>
      <c r="AD1635" s="167">
        <v>1</v>
      </c>
      <c r="AE1635" s="167">
        <v>9600</v>
      </c>
      <c r="AF1635" s="167">
        <f t="shared" si="85"/>
        <v>9600</v>
      </c>
      <c r="AG1635" s="27">
        <v>42795</v>
      </c>
      <c r="AH1635" s="168">
        <v>42826</v>
      </c>
      <c r="AI1635" s="29" t="str">
        <f t="shared" si="100"/>
        <v>～</v>
      </c>
      <c r="AJ1635" s="169">
        <f t="shared" si="98"/>
        <v>44651</v>
      </c>
      <c r="AK1635" s="23" t="s">
        <v>13814</v>
      </c>
      <c r="AL1635" s="507" t="s">
        <v>20848</v>
      </c>
      <c r="AM1635" s="168">
        <v>42826</v>
      </c>
      <c r="AN1635" s="27"/>
      <c r="AO1635" s="91">
        <v>43341</v>
      </c>
      <c r="AP1635" s="25" t="s">
        <v>16674</v>
      </c>
    </row>
    <row r="1636" spans="1:42" s="74" customFormat="1" ht="24.75" customHeight="1" x14ac:dyDescent="0.15">
      <c r="A1636" s="422">
        <v>1633</v>
      </c>
      <c r="B1636" s="595" t="s">
        <v>20838</v>
      </c>
      <c r="C1636" s="507" t="s">
        <v>582</v>
      </c>
      <c r="D1636" s="559" t="s">
        <v>16673</v>
      </c>
      <c r="E1636" s="23"/>
      <c r="F1636" s="23"/>
      <c r="G1636" s="25" t="s">
        <v>15451</v>
      </c>
      <c r="H1636" s="23" t="s">
        <v>15452</v>
      </c>
      <c r="I1636" s="23" t="s">
        <v>12372</v>
      </c>
      <c r="J1636" s="25" t="s">
        <v>15067</v>
      </c>
      <c r="K1636" s="25" t="s">
        <v>15453</v>
      </c>
      <c r="L1636" s="134" t="s">
        <v>20862</v>
      </c>
      <c r="M1636" s="23" t="s">
        <v>15454</v>
      </c>
      <c r="N1636" s="33" t="s">
        <v>15455</v>
      </c>
      <c r="O1636" s="25" t="s">
        <v>5349</v>
      </c>
      <c r="P1636" s="23" t="s">
        <v>15457</v>
      </c>
      <c r="Q1636" s="25" t="s">
        <v>15458</v>
      </c>
      <c r="R1636" s="25"/>
      <c r="S1636" s="23" t="s">
        <v>15459</v>
      </c>
      <c r="T1636" s="23" t="s">
        <v>15460</v>
      </c>
      <c r="U1636" s="25" t="s">
        <v>15461</v>
      </c>
      <c r="V1636" s="23" t="s">
        <v>15462</v>
      </c>
      <c r="W1636" s="25" t="s">
        <v>15463</v>
      </c>
      <c r="X1636" s="25" t="s">
        <v>15464</v>
      </c>
      <c r="Y1636" s="23" t="s">
        <v>15465</v>
      </c>
      <c r="Z1636" s="23" t="s">
        <v>15466</v>
      </c>
      <c r="AA1636" s="33">
        <v>5</v>
      </c>
      <c r="AB1636" s="295" t="str">
        <f t="shared" si="95"/>
        <v>年間</v>
      </c>
      <c r="AC1636" s="268"/>
      <c r="AD1636" s="167">
        <v>1</v>
      </c>
      <c r="AE1636" s="167">
        <v>9600</v>
      </c>
      <c r="AF1636" s="167">
        <f t="shared" si="85"/>
        <v>9600</v>
      </c>
      <c r="AG1636" s="27">
        <v>42795</v>
      </c>
      <c r="AH1636" s="168">
        <v>42826</v>
      </c>
      <c r="AI1636" s="29" t="str">
        <f t="shared" si="100"/>
        <v>～</v>
      </c>
      <c r="AJ1636" s="169">
        <f t="shared" si="98"/>
        <v>44651</v>
      </c>
      <c r="AK1636" s="23" t="s">
        <v>13814</v>
      </c>
      <c r="AL1636" s="507" t="s">
        <v>20849</v>
      </c>
      <c r="AM1636" s="168">
        <v>42826</v>
      </c>
      <c r="AN1636" s="27"/>
      <c r="AO1636" s="91">
        <v>43341</v>
      </c>
      <c r="AP1636" s="25" t="s">
        <v>16674</v>
      </c>
    </row>
    <row r="1637" spans="1:42" s="74" customFormat="1" ht="24.75" customHeight="1" x14ac:dyDescent="0.15">
      <c r="A1637" s="422">
        <v>1634</v>
      </c>
      <c r="B1637" s="595" t="s">
        <v>20838</v>
      </c>
      <c r="C1637" s="507" t="s">
        <v>582</v>
      </c>
      <c r="D1637" s="559" t="s">
        <v>16673</v>
      </c>
      <c r="E1637" s="23"/>
      <c r="F1637" s="23"/>
      <c r="G1637" s="25" t="s">
        <v>15451</v>
      </c>
      <c r="H1637" s="23" t="s">
        <v>15452</v>
      </c>
      <c r="I1637" s="23" t="s">
        <v>12372</v>
      </c>
      <c r="J1637" s="25" t="s">
        <v>15067</v>
      </c>
      <c r="K1637" s="25" t="s">
        <v>15453</v>
      </c>
      <c r="L1637" s="134" t="s">
        <v>20862</v>
      </c>
      <c r="M1637" s="23" t="s">
        <v>15454</v>
      </c>
      <c r="N1637" s="33" t="s">
        <v>15455</v>
      </c>
      <c r="O1637" s="25" t="s">
        <v>5349</v>
      </c>
      <c r="P1637" s="23" t="s">
        <v>15457</v>
      </c>
      <c r="Q1637" s="25" t="s">
        <v>15458</v>
      </c>
      <c r="R1637" s="25"/>
      <c r="S1637" s="23" t="s">
        <v>15459</v>
      </c>
      <c r="T1637" s="23" t="s">
        <v>15460</v>
      </c>
      <c r="U1637" s="25" t="s">
        <v>15461</v>
      </c>
      <c r="V1637" s="23" t="s">
        <v>15462</v>
      </c>
      <c r="W1637" s="25" t="s">
        <v>15463</v>
      </c>
      <c r="X1637" s="25" t="s">
        <v>15464</v>
      </c>
      <c r="Y1637" s="23" t="s">
        <v>15465</v>
      </c>
      <c r="Z1637" s="23" t="s">
        <v>15466</v>
      </c>
      <c r="AA1637" s="33">
        <v>5</v>
      </c>
      <c r="AB1637" s="295" t="str">
        <f t="shared" si="95"/>
        <v>年間</v>
      </c>
      <c r="AC1637" s="268"/>
      <c r="AD1637" s="167">
        <v>1</v>
      </c>
      <c r="AE1637" s="167">
        <v>9600</v>
      </c>
      <c r="AF1637" s="167">
        <f t="shared" si="85"/>
        <v>9600</v>
      </c>
      <c r="AG1637" s="27">
        <v>42795</v>
      </c>
      <c r="AH1637" s="168">
        <v>42826</v>
      </c>
      <c r="AI1637" s="29" t="str">
        <f t="shared" si="100"/>
        <v>～</v>
      </c>
      <c r="AJ1637" s="169">
        <f t="shared" si="98"/>
        <v>44651</v>
      </c>
      <c r="AK1637" s="23" t="s">
        <v>13814</v>
      </c>
      <c r="AL1637" s="507" t="s">
        <v>20850</v>
      </c>
      <c r="AM1637" s="168">
        <v>42826</v>
      </c>
      <c r="AN1637" s="27"/>
      <c r="AO1637" s="91">
        <v>43341</v>
      </c>
      <c r="AP1637" s="25" t="s">
        <v>16674</v>
      </c>
    </row>
    <row r="1638" spans="1:42" s="74" customFormat="1" ht="24.75" customHeight="1" x14ac:dyDescent="0.15">
      <c r="A1638" s="422">
        <v>1635</v>
      </c>
      <c r="B1638" s="595" t="s">
        <v>20838</v>
      </c>
      <c r="C1638" s="507" t="s">
        <v>582</v>
      </c>
      <c r="D1638" s="559" t="s">
        <v>16673</v>
      </c>
      <c r="E1638" s="23"/>
      <c r="F1638" s="23"/>
      <c r="G1638" s="25" t="s">
        <v>15451</v>
      </c>
      <c r="H1638" s="23" t="s">
        <v>15452</v>
      </c>
      <c r="I1638" s="23" t="s">
        <v>12372</v>
      </c>
      <c r="J1638" s="25" t="s">
        <v>15067</v>
      </c>
      <c r="K1638" s="25" t="s">
        <v>15453</v>
      </c>
      <c r="L1638" s="134" t="s">
        <v>20862</v>
      </c>
      <c r="M1638" s="23" t="s">
        <v>15454</v>
      </c>
      <c r="N1638" s="33" t="s">
        <v>15455</v>
      </c>
      <c r="O1638" s="25" t="s">
        <v>5349</v>
      </c>
      <c r="P1638" s="23" t="s">
        <v>15457</v>
      </c>
      <c r="Q1638" s="25" t="s">
        <v>15458</v>
      </c>
      <c r="R1638" s="25"/>
      <c r="S1638" s="23" t="s">
        <v>15459</v>
      </c>
      <c r="T1638" s="23" t="s">
        <v>15460</v>
      </c>
      <c r="U1638" s="25" t="s">
        <v>15461</v>
      </c>
      <c r="V1638" s="23" t="s">
        <v>15462</v>
      </c>
      <c r="W1638" s="25" t="s">
        <v>15463</v>
      </c>
      <c r="X1638" s="25" t="s">
        <v>15464</v>
      </c>
      <c r="Y1638" s="23" t="s">
        <v>15465</v>
      </c>
      <c r="Z1638" s="23" t="s">
        <v>15466</v>
      </c>
      <c r="AA1638" s="33">
        <v>5</v>
      </c>
      <c r="AB1638" s="295" t="str">
        <f t="shared" si="95"/>
        <v>年間</v>
      </c>
      <c r="AC1638" s="268"/>
      <c r="AD1638" s="167">
        <v>1</v>
      </c>
      <c r="AE1638" s="167">
        <v>9600</v>
      </c>
      <c r="AF1638" s="167">
        <f t="shared" si="85"/>
        <v>9600</v>
      </c>
      <c r="AG1638" s="27">
        <v>42795</v>
      </c>
      <c r="AH1638" s="168">
        <v>42826</v>
      </c>
      <c r="AI1638" s="29" t="str">
        <f t="shared" si="100"/>
        <v>～</v>
      </c>
      <c r="AJ1638" s="169">
        <f t="shared" si="98"/>
        <v>44651</v>
      </c>
      <c r="AK1638" s="23" t="s">
        <v>13814</v>
      </c>
      <c r="AL1638" s="507" t="s">
        <v>20851</v>
      </c>
      <c r="AM1638" s="168">
        <v>42826</v>
      </c>
      <c r="AN1638" s="27"/>
      <c r="AO1638" s="91">
        <v>43341</v>
      </c>
      <c r="AP1638" s="25" t="s">
        <v>16674</v>
      </c>
    </row>
    <row r="1639" spans="1:42" s="74" customFormat="1" ht="24.75" customHeight="1" x14ac:dyDescent="0.15">
      <c r="A1639" s="422">
        <v>1636</v>
      </c>
      <c r="B1639" s="595" t="s">
        <v>20838</v>
      </c>
      <c r="C1639" s="507" t="s">
        <v>582</v>
      </c>
      <c r="D1639" s="559" t="s">
        <v>16673</v>
      </c>
      <c r="E1639" s="23"/>
      <c r="F1639" s="23"/>
      <c r="G1639" s="25" t="s">
        <v>15451</v>
      </c>
      <c r="H1639" s="23" t="s">
        <v>15452</v>
      </c>
      <c r="I1639" s="23" t="s">
        <v>12372</v>
      </c>
      <c r="J1639" s="25" t="s">
        <v>15067</v>
      </c>
      <c r="K1639" s="25" t="s">
        <v>15453</v>
      </c>
      <c r="L1639" s="134" t="s">
        <v>20862</v>
      </c>
      <c r="M1639" s="23" t="s">
        <v>15454</v>
      </c>
      <c r="N1639" s="33" t="s">
        <v>15455</v>
      </c>
      <c r="O1639" s="25" t="s">
        <v>5349</v>
      </c>
      <c r="P1639" s="23" t="s">
        <v>15457</v>
      </c>
      <c r="Q1639" s="25" t="s">
        <v>15458</v>
      </c>
      <c r="R1639" s="25"/>
      <c r="S1639" s="23" t="s">
        <v>15459</v>
      </c>
      <c r="T1639" s="23" t="s">
        <v>15460</v>
      </c>
      <c r="U1639" s="25" t="s">
        <v>15461</v>
      </c>
      <c r="V1639" s="23" t="s">
        <v>15462</v>
      </c>
      <c r="W1639" s="25" t="s">
        <v>15463</v>
      </c>
      <c r="X1639" s="25" t="s">
        <v>15464</v>
      </c>
      <c r="Y1639" s="23" t="s">
        <v>15465</v>
      </c>
      <c r="Z1639" s="23" t="s">
        <v>15466</v>
      </c>
      <c r="AA1639" s="33">
        <v>5</v>
      </c>
      <c r="AB1639" s="295" t="str">
        <f t="shared" si="95"/>
        <v>年間</v>
      </c>
      <c r="AC1639" s="268"/>
      <c r="AD1639" s="167">
        <v>1</v>
      </c>
      <c r="AE1639" s="167">
        <v>9600</v>
      </c>
      <c r="AF1639" s="167">
        <f t="shared" si="85"/>
        <v>9600</v>
      </c>
      <c r="AG1639" s="27">
        <v>42795</v>
      </c>
      <c r="AH1639" s="168">
        <v>42826</v>
      </c>
      <c r="AI1639" s="29" t="str">
        <f t="shared" si="100"/>
        <v>～</v>
      </c>
      <c r="AJ1639" s="169">
        <f t="shared" si="98"/>
        <v>44651</v>
      </c>
      <c r="AK1639" s="23" t="s">
        <v>13814</v>
      </c>
      <c r="AL1639" s="507" t="s">
        <v>20852</v>
      </c>
      <c r="AM1639" s="168">
        <v>42826</v>
      </c>
      <c r="AN1639" s="27"/>
      <c r="AO1639" s="91">
        <v>43341</v>
      </c>
      <c r="AP1639" s="25" t="s">
        <v>16674</v>
      </c>
    </row>
    <row r="1640" spans="1:42" s="74" customFormat="1" ht="24.75" customHeight="1" x14ac:dyDescent="0.15">
      <c r="A1640" s="422">
        <v>1637</v>
      </c>
      <c r="B1640" s="595" t="s">
        <v>20838</v>
      </c>
      <c r="C1640" s="507" t="s">
        <v>582</v>
      </c>
      <c r="D1640" s="559" t="s">
        <v>16673</v>
      </c>
      <c r="E1640" s="23"/>
      <c r="F1640" s="23"/>
      <c r="G1640" s="25" t="s">
        <v>15451</v>
      </c>
      <c r="H1640" s="23" t="s">
        <v>15452</v>
      </c>
      <c r="I1640" s="23" t="s">
        <v>12372</v>
      </c>
      <c r="J1640" s="25" t="s">
        <v>15067</v>
      </c>
      <c r="K1640" s="25" t="s">
        <v>15453</v>
      </c>
      <c r="L1640" s="134" t="s">
        <v>20862</v>
      </c>
      <c r="M1640" s="23" t="s">
        <v>15454</v>
      </c>
      <c r="N1640" s="33" t="s">
        <v>15455</v>
      </c>
      <c r="O1640" s="25" t="s">
        <v>5349</v>
      </c>
      <c r="P1640" s="23" t="s">
        <v>15457</v>
      </c>
      <c r="Q1640" s="25" t="s">
        <v>15458</v>
      </c>
      <c r="R1640" s="25"/>
      <c r="S1640" s="23" t="s">
        <v>15459</v>
      </c>
      <c r="T1640" s="23" t="s">
        <v>15460</v>
      </c>
      <c r="U1640" s="25" t="s">
        <v>15461</v>
      </c>
      <c r="V1640" s="23" t="s">
        <v>15462</v>
      </c>
      <c r="W1640" s="25" t="s">
        <v>15463</v>
      </c>
      <c r="X1640" s="25" t="s">
        <v>15464</v>
      </c>
      <c r="Y1640" s="23" t="s">
        <v>15465</v>
      </c>
      <c r="Z1640" s="23" t="s">
        <v>15466</v>
      </c>
      <c r="AA1640" s="33">
        <v>5</v>
      </c>
      <c r="AB1640" s="295" t="str">
        <f t="shared" si="95"/>
        <v>年間</v>
      </c>
      <c r="AC1640" s="268"/>
      <c r="AD1640" s="167">
        <v>1</v>
      </c>
      <c r="AE1640" s="167">
        <v>9600</v>
      </c>
      <c r="AF1640" s="167">
        <f t="shared" si="85"/>
        <v>9600</v>
      </c>
      <c r="AG1640" s="27">
        <v>42795</v>
      </c>
      <c r="AH1640" s="168">
        <v>42826</v>
      </c>
      <c r="AI1640" s="29" t="str">
        <f t="shared" si="100"/>
        <v>～</v>
      </c>
      <c r="AJ1640" s="169">
        <f t="shared" si="98"/>
        <v>44651</v>
      </c>
      <c r="AK1640" s="23" t="s">
        <v>13814</v>
      </c>
      <c r="AL1640" s="507" t="s">
        <v>20853</v>
      </c>
      <c r="AM1640" s="168">
        <v>42826</v>
      </c>
      <c r="AN1640" s="27"/>
      <c r="AO1640" s="91">
        <v>43341</v>
      </c>
      <c r="AP1640" s="25" t="s">
        <v>16674</v>
      </c>
    </row>
    <row r="1641" spans="1:42" s="74" customFormat="1" ht="24.75" customHeight="1" x14ac:dyDescent="0.15">
      <c r="A1641" s="422">
        <v>1638</v>
      </c>
      <c r="B1641" s="595" t="s">
        <v>20838</v>
      </c>
      <c r="C1641" s="507" t="s">
        <v>582</v>
      </c>
      <c r="D1641" s="559" t="s">
        <v>16673</v>
      </c>
      <c r="E1641" s="23"/>
      <c r="F1641" s="23"/>
      <c r="G1641" s="25" t="s">
        <v>15451</v>
      </c>
      <c r="H1641" s="23" t="s">
        <v>15452</v>
      </c>
      <c r="I1641" s="23" t="s">
        <v>12372</v>
      </c>
      <c r="J1641" s="25" t="s">
        <v>15067</v>
      </c>
      <c r="K1641" s="25" t="s">
        <v>15453</v>
      </c>
      <c r="L1641" s="134" t="s">
        <v>20862</v>
      </c>
      <c r="M1641" s="23" t="s">
        <v>15454</v>
      </c>
      <c r="N1641" s="33" t="s">
        <v>15455</v>
      </c>
      <c r="O1641" s="25" t="s">
        <v>5349</v>
      </c>
      <c r="P1641" s="23" t="s">
        <v>15457</v>
      </c>
      <c r="Q1641" s="25" t="s">
        <v>15458</v>
      </c>
      <c r="R1641" s="25"/>
      <c r="S1641" s="23" t="s">
        <v>15459</v>
      </c>
      <c r="T1641" s="23" t="s">
        <v>15460</v>
      </c>
      <c r="U1641" s="25" t="s">
        <v>15461</v>
      </c>
      <c r="V1641" s="23" t="s">
        <v>15462</v>
      </c>
      <c r="W1641" s="25" t="s">
        <v>15463</v>
      </c>
      <c r="X1641" s="25" t="s">
        <v>15464</v>
      </c>
      <c r="Y1641" s="23" t="s">
        <v>15465</v>
      </c>
      <c r="Z1641" s="23" t="s">
        <v>15466</v>
      </c>
      <c r="AA1641" s="33">
        <v>5</v>
      </c>
      <c r="AB1641" s="295" t="str">
        <f t="shared" si="95"/>
        <v>年間</v>
      </c>
      <c r="AC1641" s="268"/>
      <c r="AD1641" s="167">
        <v>1</v>
      </c>
      <c r="AE1641" s="167">
        <v>9600</v>
      </c>
      <c r="AF1641" s="167">
        <f t="shared" si="85"/>
        <v>9600</v>
      </c>
      <c r="AG1641" s="27">
        <v>42795</v>
      </c>
      <c r="AH1641" s="168">
        <v>42826</v>
      </c>
      <c r="AI1641" s="29" t="str">
        <f t="shared" si="100"/>
        <v>～</v>
      </c>
      <c r="AJ1641" s="169">
        <f t="shared" si="98"/>
        <v>44651</v>
      </c>
      <c r="AK1641" s="23" t="s">
        <v>13814</v>
      </c>
      <c r="AL1641" s="507" t="s">
        <v>20854</v>
      </c>
      <c r="AM1641" s="168">
        <v>42826</v>
      </c>
      <c r="AN1641" s="27"/>
      <c r="AO1641" s="91">
        <v>43341</v>
      </c>
      <c r="AP1641" s="25" t="s">
        <v>16674</v>
      </c>
    </row>
    <row r="1642" spans="1:42" s="74" customFormat="1" ht="24.75" customHeight="1" x14ac:dyDescent="0.15">
      <c r="A1642" s="422">
        <v>1639</v>
      </c>
      <c r="B1642" s="595" t="s">
        <v>20838</v>
      </c>
      <c r="C1642" s="507" t="s">
        <v>582</v>
      </c>
      <c r="D1642" s="559" t="s">
        <v>16673</v>
      </c>
      <c r="E1642" s="23"/>
      <c r="F1642" s="23"/>
      <c r="G1642" s="25" t="s">
        <v>15451</v>
      </c>
      <c r="H1642" s="23" t="s">
        <v>15452</v>
      </c>
      <c r="I1642" s="23" t="s">
        <v>12372</v>
      </c>
      <c r="J1642" s="25" t="s">
        <v>15067</v>
      </c>
      <c r="K1642" s="25" t="s">
        <v>15453</v>
      </c>
      <c r="L1642" s="134" t="s">
        <v>20862</v>
      </c>
      <c r="M1642" s="23" t="s">
        <v>15454</v>
      </c>
      <c r="N1642" s="33" t="s">
        <v>15455</v>
      </c>
      <c r="O1642" s="25" t="s">
        <v>5349</v>
      </c>
      <c r="P1642" s="23" t="s">
        <v>15457</v>
      </c>
      <c r="Q1642" s="25" t="s">
        <v>15458</v>
      </c>
      <c r="R1642" s="25"/>
      <c r="S1642" s="23" t="s">
        <v>15459</v>
      </c>
      <c r="T1642" s="23" t="s">
        <v>15460</v>
      </c>
      <c r="U1642" s="25" t="s">
        <v>15461</v>
      </c>
      <c r="V1642" s="23" t="s">
        <v>15462</v>
      </c>
      <c r="W1642" s="25" t="s">
        <v>15463</v>
      </c>
      <c r="X1642" s="25" t="s">
        <v>15464</v>
      </c>
      <c r="Y1642" s="23" t="s">
        <v>15465</v>
      </c>
      <c r="Z1642" s="23" t="s">
        <v>15466</v>
      </c>
      <c r="AA1642" s="33">
        <v>5</v>
      </c>
      <c r="AB1642" s="295" t="str">
        <f t="shared" si="95"/>
        <v>年間</v>
      </c>
      <c r="AC1642" s="268"/>
      <c r="AD1642" s="167">
        <v>1</v>
      </c>
      <c r="AE1642" s="167">
        <v>9600</v>
      </c>
      <c r="AF1642" s="167">
        <f t="shared" si="85"/>
        <v>9600</v>
      </c>
      <c r="AG1642" s="27">
        <v>42795</v>
      </c>
      <c r="AH1642" s="168">
        <v>42826</v>
      </c>
      <c r="AI1642" s="29" t="str">
        <f t="shared" si="100"/>
        <v>～</v>
      </c>
      <c r="AJ1642" s="169">
        <f t="shared" si="98"/>
        <v>44651</v>
      </c>
      <c r="AK1642" s="23" t="s">
        <v>13814</v>
      </c>
      <c r="AL1642" s="507" t="s">
        <v>20855</v>
      </c>
      <c r="AM1642" s="168">
        <v>42826</v>
      </c>
      <c r="AN1642" s="27"/>
      <c r="AO1642" s="91">
        <v>43341</v>
      </c>
      <c r="AP1642" s="25" t="s">
        <v>16674</v>
      </c>
    </row>
    <row r="1643" spans="1:42" s="74" customFormat="1" ht="24.75" customHeight="1" x14ac:dyDescent="0.15">
      <c r="A1643" s="422">
        <v>1640</v>
      </c>
      <c r="B1643" s="595" t="s">
        <v>20838</v>
      </c>
      <c r="C1643" s="507" t="s">
        <v>582</v>
      </c>
      <c r="D1643" s="559" t="s">
        <v>16673</v>
      </c>
      <c r="E1643" s="23"/>
      <c r="F1643" s="23"/>
      <c r="G1643" s="25" t="s">
        <v>15451</v>
      </c>
      <c r="H1643" s="23" t="s">
        <v>15452</v>
      </c>
      <c r="I1643" s="23" t="s">
        <v>12372</v>
      </c>
      <c r="J1643" s="25" t="s">
        <v>15067</v>
      </c>
      <c r="K1643" s="25" t="s">
        <v>15453</v>
      </c>
      <c r="L1643" s="134" t="s">
        <v>20862</v>
      </c>
      <c r="M1643" s="23" t="s">
        <v>15454</v>
      </c>
      <c r="N1643" s="33" t="s">
        <v>15455</v>
      </c>
      <c r="O1643" s="25" t="s">
        <v>5349</v>
      </c>
      <c r="P1643" s="23" t="s">
        <v>15457</v>
      </c>
      <c r="Q1643" s="25" t="s">
        <v>15458</v>
      </c>
      <c r="R1643" s="25"/>
      <c r="S1643" s="23" t="s">
        <v>15459</v>
      </c>
      <c r="T1643" s="23" t="s">
        <v>15460</v>
      </c>
      <c r="U1643" s="25" t="s">
        <v>15461</v>
      </c>
      <c r="V1643" s="23" t="s">
        <v>15462</v>
      </c>
      <c r="W1643" s="25" t="s">
        <v>15463</v>
      </c>
      <c r="X1643" s="25" t="s">
        <v>15464</v>
      </c>
      <c r="Y1643" s="23" t="s">
        <v>15465</v>
      </c>
      <c r="Z1643" s="23" t="s">
        <v>15466</v>
      </c>
      <c r="AA1643" s="33">
        <v>5</v>
      </c>
      <c r="AB1643" s="295" t="str">
        <f t="shared" si="95"/>
        <v>年間</v>
      </c>
      <c r="AC1643" s="268"/>
      <c r="AD1643" s="167">
        <v>1</v>
      </c>
      <c r="AE1643" s="167">
        <v>9600</v>
      </c>
      <c r="AF1643" s="167">
        <f t="shared" si="85"/>
        <v>9600</v>
      </c>
      <c r="AG1643" s="27">
        <v>42795</v>
      </c>
      <c r="AH1643" s="168">
        <v>42826</v>
      </c>
      <c r="AI1643" s="29" t="str">
        <f t="shared" si="100"/>
        <v>～</v>
      </c>
      <c r="AJ1643" s="169">
        <f t="shared" si="98"/>
        <v>44651</v>
      </c>
      <c r="AK1643" s="23" t="s">
        <v>13814</v>
      </c>
      <c r="AL1643" s="507" t="s">
        <v>20856</v>
      </c>
      <c r="AM1643" s="168">
        <v>42826</v>
      </c>
      <c r="AN1643" s="27"/>
      <c r="AO1643" s="91">
        <v>43341</v>
      </c>
      <c r="AP1643" s="25" t="s">
        <v>16674</v>
      </c>
    </row>
    <row r="1644" spans="1:42" s="74" customFormat="1" ht="24.75" customHeight="1" x14ac:dyDescent="0.15">
      <c r="A1644" s="422">
        <v>1641</v>
      </c>
      <c r="B1644" s="595" t="s">
        <v>20838</v>
      </c>
      <c r="C1644" s="507" t="s">
        <v>582</v>
      </c>
      <c r="D1644" s="559" t="s">
        <v>16673</v>
      </c>
      <c r="E1644" s="23"/>
      <c r="F1644" s="23"/>
      <c r="G1644" s="25" t="s">
        <v>20861</v>
      </c>
      <c r="H1644" s="23" t="s">
        <v>15452</v>
      </c>
      <c r="I1644" s="23" t="s">
        <v>12372</v>
      </c>
      <c r="J1644" s="25" t="s">
        <v>15067</v>
      </c>
      <c r="K1644" s="25" t="s">
        <v>15453</v>
      </c>
      <c r="L1644" s="134" t="s">
        <v>20862</v>
      </c>
      <c r="M1644" s="23" t="s">
        <v>15454</v>
      </c>
      <c r="N1644" s="33" t="s">
        <v>15455</v>
      </c>
      <c r="O1644" s="25" t="s">
        <v>5349</v>
      </c>
      <c r="P1644" s="23" t="s">
        <v>15457</v>
      </c>
      <c r="Q1644" s="25" t="s">
        <v>15458</v>
      </c>
      <c r="R1644" s="25"/>
      <c r="S1644" s="23" t="s">
        <v>15459</v>
      </c>
      <c r="T1644" s="23" t="s">
        <v>15460</v>
      </c>
      <c r="U1644" s="25" t="s">
        <v>15461</v>
      </c>
      <c r="V1644" s="23" t="s">
        <v>15462</v>
      </c>
      <c r="W1644" s="25" t="s">
        <v>15463</v>
      </c>
      <c r="X1644" s="25" t="s">
        <v>15464</v>
      </c>
      <c r="Y1644" s="23" t="s">
        <v>15465</v>
      </c>
      <c r="Z1644" s="23" t="s">
        <v>15466</v>
      </c>
      <c r="AA1644" s="33">
        <v>5</v>
      </c>
      <c r="AB1644" s="295" t="str">
        <f t="shared" si="95"/>
        <v>年間</v>
      </c>
      <c r="AC1644" s="268"/>
      <c r="AD1644" s="167">
        <v>1</v>
      </c>
      <c r="AE1644" s="167">
        <v>9600</v>
      </c>
      <c r="AF1644" s="167">
        <f t="shared" si="85"/>
        <v>9600</v>
      </c>
      <c r="AG1644" s="27">
        <v>42795</v>
      </c>
      <c r="AH1644" s="168">
        <v>42826</v>
      </c>
      <c r="AI1644" s="29" t="str">
        <f t="shared" si="100"/>
        <v>～</v>
      </c>
      <c r="AJ1644" s="169">
        <f t="shared" si="98"/>
        <v>44651</v>
      </c>
      <c r="AK1644" s="23" t="s">
        <v>13814</v>
      </c>
      <c r="AL1644" s="507" t="s">
        <v>20857</v>
      </c>
      <c r="AM1644" s="168">
        <v>42826</v>
      </c>
      <c r="AN1644" s="27"/>
      <c r="AO1644" s="91">
        <v>43341</v>
      </c>
      <c r="AP1644" s="25" t="s">
        <v>16674</v>
      </c>
    </row>
    <row r="1645" spans="1:42" s="74" customFormat="1" ht="24.75" customHeight="1" x14ac:dyDescent="0.15">
      <c r="A1645" s="422">
        <v>1642</v>
      </c>
      <c r="B1645" s="595" t="s">
        <v>20838</v>
      </c>
      <c r="C1645" s="507" t="s">
        <v>582</v>
      </c>
      <c r="D1645" s="559" t="s">
        <v>16673</v>
      </c>
      <c r="E1645" s="23"/>
      <c r="F1645" s="23"/>
      <c r="G1645" s="25" t="s">
        <v>15451</v>
      </c>
      <c r="H1645" s="23" t="s">
        <v>15452</v>
      </c>
      <c r="I1645" s="23" t="s">
        <v>12372</v>
      </c>
      <c r="J1645" s="25" t="s">
        <v>15067</v>
      </c>
      <c r="K1645" s="25" t="s">
        <v>15453</v>
      </c>
      <c r="L1645" s="134" t="s">
        <v>20862</v>
      </c>
      <c r="M1645" s="23" t="s">
        <v>15454</v>
      </c>
      <c r="N1645" s="33" t="s">
        <v>15455</v>
      </c>
      <c r="O1645" s="25" t="s">
        <v>5349</v>
      </c>
      <c r="P1645" s="23" t="s">
        <v>15457</v>
      </c>
      <c r="Q1645" s="25" t="s">
        <v>15458</v>
      </c>
      <c r="R1645" s="25"/>
      <c r="S1645" s="23" t="s">
        <v>15459</v>
      </c>
      <c r="T1645" s="23" t="s">
        <v>15460</v>
      </c>
      <c r="U1645" s="25" t="s">
        <v>15461</v>
      </c>
      <c r="V1645" s="23" t="s">
        <v>15462</v>
      </c>
      <c r="W1645" s="25" t="s">
        <v>15463</v>
      </c>
      <c r="X1645" s="25" t="s">
        <v>15464</v>
      </c>
      <c r="Y1645" s="23" t="s">
        <v>15465</v>
      </c>
      <c r="Z1645" s="23" t="s">
        <v>15466</v>
      </c>
      <c r="AA1645" s="33">
        <v>5</v>
      </c>
      <c r="AB1645" s="295" t="str">
        <f t="shared" si="95"/>
        <v>年間</v>
      </c>
      <c r="AC1645" s="268"/>
      <c r="AD1645" s="167">
        <v>1</v>
      </c>
      <c r="AE1645" s="167">
        <v>9600</v>
      </c>
      <c r="AF1645" s="167">
        <f t="shared" si="85"/>
        <v>9600</v>
      </c>
      <c r="AG1645" s="27">
        <v>42795</v>
      </c>
      <c r="AH1645" s="168">
        <v>42826</v>
      </c>
      <c r="AI1645" s="29" t="str">
        <f t="shared" si="100"/>
        <v>～</v>
      </c>
      <c r="AJ1645" s="169">
        <f t="shared" si="98"/>
        <v>44651</v>
      </c>
      <c r="AK1645" s="23" t="s">
        <v>13814</v>
      </c>
      <c r="AL1645" s="507" t="s">
        <v>20858</v>
      </c>
      <c r="AM1645" s="168">
        <v>42826</v>
      </c>
      <c r="AN1645" s="27"/>
      <c r="AO1645" s="91">
        <v>43341</v>
      </c>
      <c r="AP1645" s="25" t="s">
        <v>16674</v>
      </c>
    </row>
    <row r="1646" spans="1:42" s="74" customFormat="1" ht="24.75" customHeight="1" x14ac:dyDescent="0.15">
      <c r="A1646" s="422">
        <v>1643</v>
      </c>
      <c r="B1646" s="596" t="s">
        <v>16670</v>
      </c>
      <c r="C1646" s="557" t="s">
        <v>16672</v>
      </c>
      <c r="D1646" s="558" t="s">
        <v>16673</v>
      </c>
      <c r="E1646" s="23"/>
      <c r="F1646" s="23"/>
      <c r="G1646" s="25" t="s">
        <v>15451</v>
      </c>
      <c r="H1646" s="23" t="s">
        <v>15452</v>
      </c>
      <c r="I1646" s="23" t="s">
        <v>12372</v>
      </c>
      <c r="J1646" s="25" t="s">
        <v>15067</v>
      </c>
      <c r="K1646" s="25" t="s">
        <v>15453</v>
      </c>
      <c r="L1646" s="134" t="s">
        <v>20862</v>
      </c>
      <c r="M1646" s="23" t="s">
        <v>15454</v>
      </c>
      <c r="N1646" s="33" t="s">
        <v>15455</v>
      </c>
      <c r="O1646" s="25" t="s">
        <v>5349</v>
      </c>
      <c r="P1646" s="23" t="s">
        <v>15457</v>
      </c>
      <c r="Q1646" s="25" t="s">
        <v>15458</v>
      </c>
      <c r="R1646" s="25"/>
      <c r="S1646" s="23" t="s">
        <v>15459</v>
      </c>
      <c r="T1646" s="23" t="s">
        <v>15460</v>
      </c>
      <c r="U1646" s="25" t="s">
        <v>15461</v>
      </c>
      <c r="V1646" s="23" t="s">
        <v>15462</v>
      </c>
      <c r="W1646" s="25" t="s">
        <v>15463</v>
      </c>
      <c r="X1646" s="25" t="s">
        <v>15464</v>
      </c>
      <c r="Y1646" s="23" t="s">
        <v>15465</v>
      </c>
      <c r="Z1646" s="23" t="s">
        <v>15466</v>
      </c>
      <c r="AA1646" s="33">
        <v>5</v>
      </c>
      <c r="AB1646" s="295" t="str">
        <f t="shared" si="95"/>
        <v>年間</v>
      </c>
      <c r="AC1646" s="268"/>
      <c r="AD1646" s="167">
        <v>1</v>
      </c>
      <c r="AE1646" s="167">
        <v>20400</v>
      </c>
      <c r="AF1646" s="167">
        <f t="shared" si="85"/>
        <v>20400</v>
      </c>
      <c r="AG1646" s="27">
        <v>42795</v>
      </c>
      <c r="AH1646" s="168">
        <v>42826</v>
      </c>
      <c r="AI1646" s="29" t="str">
        <f t="shared" si="86"/>
        <v>～</v>
      </c>
      <c r="AJ1646" s="169">
        <f t="shared" si="98"/>
        <v>44651</v>
      </c>
      <c r="AK1646" s="23" t="s">
        <v>7928</v>
      </c>
      <c r="AL1646" s="557" t="s">
        <v>20859</v>
      </c>
      <c r="AM1646" s="168">
        <v>42826</v>
      </c>
      <c r="AN1646" s="27"/>
      <c r="AO1646" s="91">
        <v>43341</v>
      </c>
      <c r="AP1646" s="25" t="s">
        <v>16674</v>
      </c>
    </row>
    <row r="1647" spans="1:42" s="74" customFormat="1" ht="24.75" customHeight="1" x14ac:dyDescent="0.15">
      <c r="A1647" s="422">
        <v>1644</v>
      </c>
      <c r="B1647" s="598" t="s">
        <v>16671</v>
      </c>
      <c r="C1647" s="597" t="s">
        <v>16672</v>
      </c>
      <c r="D1647" s="651" t="s">
        <v>16673</v>
      </c>
      <c r="E1647" s="23"/>
      <c r="F1647" s="23"/>
      <c r="G1647" s="25" t="s">
        <v>15451</v>
      </c>
      <c r="H1647" s="23" t="s">
        <v>15452</v>
      </c>
      <c r="I1647" s="23" t="s">
        <v>12372</v>
      </c>
      <c r="J1647" s="25" t="s">
        <v>15067</v>
      </c>
      <c r="K1647" s="25" t="s">
        <v>15453</v>
      </c>
      <c r="L1647" s="134" t="s">
        <v>20862</v>
      </c>
      <c r="M1647" s="23" t="s">
        <v>15454</v>
      </c>
      <c r="N1647" s="33" t="s">
        <v>15455</v>
      </c>
      <c r="O1647" s="25" t="s">
        <v>5349</v>
      </c>
      <c r="P1647" s="23" t="s">
        <v>15457</v>
      </c>
      <c r="Q1647" s="25" t="s">
        <v>15458</v>
      </c>
      <c r="R1647" s="25"/>
      <c r="S1647" s="23" t="s">
        <v>15459</v>
      </c>
      <c r="T1647" s="23" t="s">
        <v>15460</v>
      </c>
      <c r="U1647" s="25" t="s">
        <v>15461</v>
      </c>
      <c r="V1647" s="23" t="s">
        <v>15462</v>
      </c>
      <c r="W1647" s="25" t="s">
        <v>15463</v>
      </c>
      <c r="X1647" s="25" t="s">
        <v>15464</v>
      </c>
      <c r="Y1647" s="23" t="s">
        <v>15465</v>
      </c>
      <c r="Z1647" s="23" t="s">
        <v>15466</v>
      </c>
      <c r="AA1647" s="33">
        <v>5</v>
      </c>
      <c r="AB1647" s="295" t="str">
        <f t="shared" si="95"/>
        <v>年間</v>
      </c>
      <c r="AC1647" s="268"/>
      <c r="AD1647" s="167">
        <v>1</v>
      </c>
      <c r="AE1647" s="167">
        <v>59400</v>
      </c>
      <c r="AF1647" s="167">
        <f t="shared" si="85"/>
        <v>59400</v>
      </c>
      <c r="AG1647" s="27">
        <v>42795</v>
      </c>
      <c r="AH1647" s="168">
        <v>42826</v>
      </c>
      <c r="AI1647" s="29" t="str">
        <f t="shared" si="86"/>
        <v>～</v>
      </c>
      <c r="AJ1647" s="169">
        <f t="shared" si="98"/>
        <v>44651</v>
      </c>
      <c r="AK1647" s="23" t="s">
        <v>16701</v>
      </c>
      <c r="AL1647" s="597" t="s">
        <v>20860</v>
      </c>
      <c r="AM1647" s="168">
        <v>42826</v>
      </c>
      <c r="AN1647" s="27"/>
      <c r="AO1647" s="91">
        <v>43341</v>
      </c>
      <c r="AP1647" s="25" t="s">
        <v>16674</v>
      </c>
    </row>
    <row r="1648" spans="1:42" s="74" customFormat="1" ht="24.75" customHeight="1" x14ac:dyDescent="0.15">
      <c r="A1648" s="422">
        <v>1645</v>
      </c>
      <c r="B1648" s="595" t="s">
        <v>16698</v>
      </c>
      <c r="C1648" s="507" t="s">
        <v>582</v>
      </c>
      <c r="D1648" s="559" t="s">
        <v>16673</v>
      </c>
      <c r="E1648" s="23"/>
      <c r="F1648" s="23"/>
      <c r="G1648" s="25" t="s">
        <v>15451</v>
      </c>
      <c r="H1648" s="23" t="s">
        <v>15452</v>
      </c>
      <c r="I1648" s="23" t="s">
        <v>12372</v>
      </c>
      <c r="J1648" s="25" t="s">
        <v>15067</v>
      </c>
      <c r="K1648" s="25" t="s">
        <v>15453</v>
      </c>
      <c r="L1648" s="134" t="s">
        <v>20862</v>
      </c>
      <c r="M1648" s="23" t="s">
        <v>15454</v>
      </c>
      <c r="N1648" s="33" t="s">
        <v>15455</v>
      </c>
      <c r="O1648" s="25" t="s">
        <v>5349</v>
      </c>
      <c r="P1648" s="23" t="s">
        <v>15457</v>
      </c>
      <c r="Q1648" s="25" t="s">
        <v>15458</v>
      </c>
      <c r="R1648" s="25"/>
      <c r="S1648" s="23" t="s">
        <v>15459</v>
      </c>
      <c r="T1648" s="23" t="s">
        <v>15460</v>
      </c>
      <c r="U1648" s="25" t="s">
        <v>15461</v>
      </c>
      <c r="V1648" s="23" t="s">
        <v>15462</v>
      </c>
      <c r="W1648" s="25" t="s">
        <v>15463</v>
      </c>
      <c r="X1648" s="25" t="s">
        <v>15464</v>
      </c>
      <c r="Y1648" s="23" t="s">
        <v>15465</v>
      </c>
      <c r="Z1648" s="23" t="s">
        <v>15466</v>
      </c>
      <c r="AA1648" s="33">
        <v>5</v>
      </c>
      <c r="AB1648" s="295" t="str">
        <f t="shared" si="95"/>
        <v>年間</v>
      </c>
      <c r="AC1648" s="268"/>
      <c r="AD1648" s="167">
        <v>1</v>
      </c>
      <c r="AE1648" s="167">
        <v>9600</v>
      </c>
      <c r="AF1648" s="167">
        <f t="shared" si="85"/>
        <v>9600</v>
      </c>
      <c r="AG1648" s="27">
        <v>42795</v>
      </c>
      <c r="AH1648" s="168">
        <v>42826</v>
      </c>
      <c r="AI1648" s="29" t="str">
        <f t="shared" si="86"/>
        <v>～</v>
      </c>
      <c r="AJ1648" s="169">
        <f t="shared" si="98"/>
        <v>44651</v>
      </c>
      <c r="AK1648" s="23" t="s">
        <v>13814</v>
      </c>
      <c r="AL1648" s="507" t="s">
        <v>20863</v>
      </c>
      <c r="AM1648" s="168">
        <v>42826</v>
      </c>
      <c r="AN1648" s="27"/>
      <c r="AO1648" s="91">
        <v>43341</v>
      </c>
      <c r="AP1648" s="25" t="s">
        <v>16702</v>
      </c>
    </row>
    <row r="1649" spans="1:42" s="74" customFormat="1" ht="24.75" customHeight="1" x14ac:dyDescent="0.15">
      <c r="A1649" s="422">
        <v>1646</v>
      </c>
      <c r="B1649" s="595" t="s">
        <v>16698</v>
      </c>
      <c r="C1649" s="507" t="s">
        <v>582</v>
      </c>
      <c r="D1649" s="559" t="s">
        <v>16673</v>
      </c>
      <c r="E1649" s="23"/>
      <c r="F1649" s="23"/>
      <c r="G1649" s="25" t="s">
        <v>15451</v>
      </c>
      <c r="H1649" s="23" t="s">
        <v>15452</v>
      </c>
      <c r="I1649" s="23" t="s">
        <v>12372</v>
      </c>
      <c r="J1649" s="25" t="s">
        <v>15067</v>
      </c>
      <c r="K1649" s="25" t="s">
        <v>15453</v>
      </c>
      <c r="L1649" s="134" t="s">
        <v>20862</v>
      </c>
      <c r="M1649" s="23" t="s">
        <v>15454</v>
      </c>
      <c r="N1649" s="33" t="s">
        <v>15455</v>
      </c>
      <c r="O1649" s="25" t="s">
        <v>5349</v>
      </c>
      <c r="P1649" s="23" t="s">
        <v>15457</v>
      </c>
      <c r="Q1649" s="25" t="s">
        <v>15458</v>
      </c>
      <c r="R1649" s="25"/>
      <c r="S1649" s="23" t="s">
        <v>15459</v>
      </c>
      <c r="T1649" s="23" t="s">
        <v>15460</v>
      </c>
      <c r="U1649" s="25" t="s">
        <v>15461</v>
      </c>
      <c r="V1649" s="23" t="s">
        <v>15462</v>
      </c>
      <c r="W1649" s="25" t="s">
        <v>15463</v>
      </c>
      <c r="X1649" s="25" t="s">
        <v>15464</v>
      </c>
      <c r="Y1649" s="23" t="s">
        <v>15465</v>
      </c>
      <c r="Z1649" s="23" t="s">
        <v>15466</v>
      </c>
      <c r="AA1649" s="33">
        <v>5</v>
      </c>
      <c r="AB1649" s="295" t="str">
        <f t="shared" si="95"/>
        <v>年間</v>
      </c>
      <c r="AC1649" s="268"/>
      <c r="AD1649" s="167">
        <v>1</v>
      </c>
      <c r="AE1649" s="167">
        <v>9600</v>
      </c>
      <c r="AF1649" s="167">
        <f t="shared" si="85"/>
        <v>9600</v>
      </c>
      <c r="AG1649" s="27">
        <v>42795</v>
      </c>
      <c r="AH1649" s="168">
        <v>42826</v>
      </c>
      <c r="AI1649" s="29" t="str">
        <f t="shared" ref="AI1649:AI1712" si="101">IF(ISBLANK($AG1649),"","～")</f>
        <v>～</v>
      </c>
      <c r="AJ1649" s="169">
        <f t="shared" si="98"/>
        <v>44651</v>
      </c>
      <c r="AK1649" s="23" t="s">
        <v>13814</v>
      </c>
      <c r="AL1649" s="507" t="s">
        <v>20864</v>
      </c>
      <c r="AM1649" s="168">
        <v>42826</v>
      </c>
      <c r="AN1649" s="27"/>
      <c r="AO1649" s="91">
        <v>43341</v>
      </c>
      <c r="AP1649" s="25" t="s">
        <v>16702</v>
      </c>
    </row>
    <row r="1650" spans="1:42" s="74" customFormat="1" ht="24.75" customHeight="1" x14ac:dyDescent="0.15">
      <c r="A1650" s="422">
        <v>1647</v>
      </c>
      <c r="B1650" s="595" t="s">
        <v>16698</v>
      </c>
      <c r="C1650" s="507" t="s">
        <v>582</v>
      </c>
      <c r="D1650" s="559" t="s">
        <v>16673</v>
      </c>
      <c r="E1650" s="23"/>
      <c r="F1650" s="23"/>
      <c r="G1650" s="25" t="s">
        <v>15451</v>
      </c>
      <c r="H1650" s="23" t="s">
        <v>15452</v>
      </c>
      <c r="I1650" s="23" t="s">
        <v>12372</v>
      </c>
      <c r="J1650" s="25" t="s">
        <v>15067</v>
      </c>
      <c r="K1650" s="25" t="s">
        <v>15453</v>
      </c>
      <c r="L1650" s="134" t="s">
        <v>20862</v>
      </c>
      <c r="M1650" s="23" t="s">
        <v>15454</v>
      </c>
      <c r="N1650" s="33" t="s">
        <v>15455</v>
      </c>
      <c r="O1650" s="25" t="s">
        <v>5349</v>
      </c>
      <c r="P1650" s="23" t="s">
        <v>15457</v>
      </c>
      <c r="Q1650" s="25" t="s">
        <v>15458</v>
      </c>
      <c r="R1650" s="25"/>
      <c r="S1650" s="23" t="s">
        <v>15459</v>
      </c>
      <c r="T1650" s="23" t="s">
        <v>15460</v>
      </c>
      <c r="U1650" s="25" t="s">
        <v>15461</v>
      </c>
      <c r="V1650" s="23" t="s">
        <v>15462</v>
      </c>
      <c r="W1650" s="25" t="s">
        <v>15463</v>
      </c>
      <c r="X1650" s="25" t="s">
        <v>15464</v>
      </c>
      <c r="Y1650" s="23" t="s">
        <v>15465</v>
      </c>
      <c r="Z1650" s="23" t="s">
        <v>15466</v>
      </c>
      <c r="AA1650" s="33">
        <v>5</v>
      </c>
      <c r="AB1650" s="295" t="str">
        <f t="shared" si="95"/>
        <v>年間</v>
      </c>
      <c r="AC1650" s="268"/>
      <c r="AD1650" s="167">
        <v>1</v>
      </c>
      <c r="AE1650" s="167">
        <v>9600</v>
      </c>
      <c r="AF1650" s="167">
        <f t="shared" si="85"/>
        <v>9600</v>
      </c>
      <c r="AG1650" s="27">
        <v>42795</v>
      </c>
      <c r="AH1650" s="168">
        <v>42826</v>
      </c>
      <c r="AI1650" s="29" t="str">
        <f t="shared" si="101"/>
        <v>～</v>
      </c>
      <c r="AJ1650" s="169">
        <f t="shared" si="98"/>
        <v>44651</v>
      </c>
      <c r="AK1650" s="23" t="s">
        <v>13814</v>
      </c>
      <c r="AL1650" s="507" t="s">
        <v>20865</v>
      </c>
      <c r="AM1650" s="168">
        <v>42826</v>
      </c>
      <c r="AN1650" s="27"/>
      <c r="AO1650" s="91">
        <v>43341</v>
      </c>
      <c r="AP1650" s="25" t="s">
        <v>16702</v>
      </c>
    </row>
    <row r="1651" spans="1:42" s="74" customFormat="1" ht="24.75" customHeight="1" x14ac:dyDescent="0.15">
      <c r="A1651" s="422">
        <v>1648</v>
      </c>
      <c r="B1651" s="595" t="s">
        <v>16698</v>
      </c>
      <c r="C1651" s="507" t="s">
        <v>582</v>
      </c>
      <c r="D1651" s="559" t="s">
        <v>16673</v>
      </c>
      <c r="E1651" s="23"/>
      <c r="F1651" s="23"/>
      <c r="G1651" s="25" t="s">
        <v>15451</v>
      </c>
      <c r="H1651" s="23" t="s">
        <v>15452</v>
      </c>
      <c r="I1651" s="23" t="s">
        <v>12372</v>
      </c>
      <c r="J1651" s="25" t="s">
        <v>15067</v>
      </c>
      <c r="K1651" s="25" t="s">
        <v>15453</v>
      </c>
      <c r="L1651" s="134" t="s">
        <v>20862</v>
      </c>
      <c r="M1651" s="23" t="s">
        <v>15454</v>
      </c>
      <c r="N1651" s="33" t="s">
        <v>15455</v>
      </c>
      <c r="O1651" s="25" t="s">
        <v>5349</v>
      </c>
      <c r="P1651" s="23" t="s">
        <v>15457</v>
      </c>
      <c r="Q1651" s="25" t="s">
        <v>15458</v>
      </c>
      <c r="R1651" s="25"/>
      <c r="S1651" s="23" t="s">
        <v>15459</v>
      </c>
      <c r="T1651" s="23" t="s">
        <v>15460</v>
      </c>
      <c r="U1651" s="25" t="s">
        <v>15461</v>
      </c>
      <c r="V1651" s="23" t="s">
        <v>15462</v>
      </c>
      <c r="W1651" s="25" t="s">
        <v>15463</v>
      </c>
      <c r="X1651" s="25" t="s">
        <v>15464</v>
      </c>
      <c r="Y1651" s="23" t="s">
        <v>15465</v>
      </c>
      <c r="Z1651" s="23" t="s">
        <v>15466</v>
      </c>
      <c r="AA1651" s="33">
        <v>5</v>
      </c>
      <c r="AB1651" s="295" t="str">
        <f t="shared" si="95"/>
        <v>年間</v>
      </c>
      <c r="AC1651" s="268"/>
      <c r="AD1651" s="167">
        <v>1</v>
      </c>
      <c r="AE1651" s="167">
        <v>9600</v>
      </c>
      <c r="AF1651" s="167">
        <f t="shared" si="85"/>
        <v>9600</v>
      </c>
      <c r="AG1651" s="27">
        <v>42795</v>
      </c>
      <c r="AH1651" s="168">
        <v>42826</v>
      </c>
      <c r="AI1651" s="29" t="str">
        <f t="shared" si="101"/>
        <v>～</v>
      </c>
      <c r="AJ1651" s="169">
        <f t="shared" si="98"/>
        <v>44651</v>
      </c>
      <c r="AK1651" s="23" t="s">
        <v>13814</v>
      </c>
      <c r="AL1651" s="507" t="s">
        <v>20866</v>
      </c>
      <c r="AM1651" s="168">
        <v>42826</v>
      </c>
      <c r="AN1651" s="27"/>
      <c r="AO1651" s="91">
        <v>43341</v>
      </c>
      <c r="AP1651" s="25" t="s">
        <v>16702</v>
      </c>
    </row>
    <row r="1652" spans="1:42" s="74" customFormat="1" ht="24.75" customHeight="1" x14ac:dyDescent="0.15">
      <c r="A1652" s="422">
        <v>1649</v>
      </c>
      <c r="B1652" s="595" t="s">
        <v>16698</v>
      </c>
      <c r="C1652" s="507" t="s">
        <v>582</v>
      </c>
      <c r="D1652" s="559" t="s">
        <v>16673</v>
      </c>
      <c r="E1652" s="23"/>
      <c r="F1652" s="23"/>
      <c r="G1652" s="25" t="s">
        <v>15451</v>
      </c>
      <c r="H1652" s="23" t="s">
        <v>15452</v>
      </c>
      <c r="I1652" s="23" t="s">
        <v>12372</v>
      </c>
      <c r="J1652" s="25" t="s">
        <v>15067</v>
      </c>
      <c r="K1652" s="25" t="s">
        <v>15453</v>
      </c>
      <c r="L1652" s="134" t="s">
        <v>20862</v>
      </c>
      <c r="M1652" s="23" t="s">
        <v>15454</v>
      </c>
      <c r="N1652" s="33" t="s">
        <v>15455</v>
      </c>
      <c r="O1652" s="25" t="s">
        <v>5349</v>
      </c>
      <c r="P1652" s="23" t="s">
        <v>15457</v>
      </c>
      <c r="Q1652" s="25" t="s">
        <v>15458</v>
      </c>
      <c r="R1652" s="25"/>
      <c r="S1652" s="23" t="s">
        <v>15459</v>
      </c>
      <c r="T1652" s="23" t="s">
        <v>15460</v>
      </c>
      <c r="U1652" s="25" t="s">
        <v>15461</v>
      </c>
      <c r="V1652" s="23" t="s">
        <v>15462</v>
      </c>
      <c r="W1652" s="25" t="s">
        <v>15463</v>
      </c>
      <c r="X1652" s="25" t="s">
        <v>15464</v>
      </c>
      <c r="Y1652" s="23" t="s">
        <v>15465</v>
      </c>
      <c r="Z1652" s="23" t="s">
        <v>15466</v>
      </c>
      <c r="AA1652" s="33">
        <v>5</v>
      </c>
      <c r="AB1652" s="295" t="str">
        <f t="shared" si="95"/>
        <v>年間</v>
      </c>
      <c r="AC1652" s="268"/>
      <c r="AD1652" s="167">
        <v>1</v>
      </c>
      <c r="AE1652" s="167">
        <v>9600</v>
      </c>
      <c r="AF1652" s="167">
        <f t="shared" si="85"/>
        <v>9600</v>
      </c>
      <c r="AG1652" s="27">
        <v>42795</v>
      </c>
      <c r="AH1652" s="168">
        <v>42826</v>
      </c>
      <c r="AI1652" s="29" t="str">
        <f t="shared" si="101"/>
        <v>～</v>
      </c>
      <c r="AJ1652" s="169">
        <f t="shared" si="98"/>
        <v>44651</v>
      </c>
      <c r="AK1652" s="23" t="s">
        <v>13814</v>
      </c>
      <c r="AL1652" s="507" t="s">
        <v>20867</v>
      </c>
      <c r="AM1652" s="168">
        <v>42826</v>
      </c>
      <c r="AN1652" s="27"/>
      <c r="AO1652" s="91">
        <v>43341</v>
      </c>
      <c r="AP1652" s="25" t="s">
        <v>16702</v>
      </c>
    </row>
    <row r="1653" spans="1:42" s="74" customFormat="1" ht="24.75" customHeight="1" x14ac:dyDescent="0.15">
      <c r="A1653" s="422">
        <v>1650</v>
      </c>
      <c r="B1653" s="595" t="s">
        <v>16698</v>
      </c>
      <c r="C1653" s="507" t="s">
        <v>582</v>
      </c>
      <c r="D1653" s="559" t="s">
        <v>16673</v>
      </c>
      <c r="E1653" s="23"/>
      <c r="F1653" s="23"/>
      <c r="G1653" s="25" t="s">
        <v>15451</v>
      </c>
      <c r="H1653" s="23" t="s">
        <v>15452</v>
      </c>
      <c r="I1653" s="23" t="s">
        <v>12372</v>
      </c>
      <c r="J1653" s="25" t="s">
        <v>15067</v>
      </c>
      <c r="K1653" s="25" t="s">
        <v>15453</v>
      </c>
      <c r="L1653" s="134" t="s">
        <v>20862</v>
      </c>
      <c r="M1653" s="23" t="s">
        <v>15454</v>
      </c>
      <c r="N1653" s="33" t="s">
        <v>15455</v>
      </c>
      <c r="O1653" s="25" t="s">
        <v>5349</v>
      </c>
      <c r="P1653" s="23" t="s">
        <v>15457</v>
      </c>
      <c r="Q1653" s="25" t="s">
        <v>15458</v>
      </c>
      <c r="R1653" s="25"/>
      <c r="S1653" s="23" t="s">
        <v>15459</v>
      </c>
      <c r="T1653" s="23" t="s">
        <v>15460</v>
      </c>
      <c r="U1653" s="25" t="s">
        <v>15461</v>
      </c>
      <c r="V1653" s="23" t="s">
        <v>15462</v>
      </c>
      <c r="W1653" s="25" t="s">
        <v>15463</v>
      </c>
      <c r="X1653" s="25" t="s">
        <v>15464</v>
      </c>
      <c r="Y1653" s="23" t="s">
        <v>15465</v>
      </c>
      <c r="Z1653" s="23" t="s">
        <v>15466</v>
      </c>
      <c r="AA1653" s="33">
        <v>5</v>
      </c>
      <c r="AB1653" s="295" t="str">
        <f t="shared" si="95"/>
        <v>年間</v>
      </c>
      <c r="AC1653" s="268"/>
      <c r="AD1653" s="167">
        <v>1</v>
      </c>
      <c r="AE1653" s="167">
        <v>9600</v>
      </c>
      <c r="AF1653" s="167">
        <f t="shared" si="85"/>
        <v>9600</v>
      </c>
      <c r="AG1653" s="27">
        <v>42795</v>
      </c>
      <c r="AH1653" s="168">
        <v>42826</v>
      </c>
      <c r="AI1653" s="29" t="str">
        <f t="shared" si="101"/>
        <v>～</v>
      </c>
      <c r="AJ1653" s="169">
        <f t="shared" si="98"/>
        <v>44651</v>
      </c>
      <c r="AK1653" s="23" t="s">
        <v>13814</v>
      </c>
      <c r="AL1653" s="507" t="s">
        <v>20868</v>
      </c>
      <c r="AM1653" s="168">
        <v>42826</v>
      </c>
      <c r="AN1653" s="27"/>
      <c r="AO1653" s="91">
        <v>43341</v>
      </c>
      <c r="AP1653" s="25" t="s">
        <v>16702</v>
      </c>
    </row>
    <row r="1654" spans="1:42" s="74" customFormat="1" ht="24.75" customHeight="1" x14ac:dyDescent="0.15">
      <c r="A1654" s="422">
        <v>1651</v>
      </c>
      <c r="B1654" s="595" t="s">
        <v>16698</v>
      </c>
      <c r="C1654" s="507" t="s">
        <v>582</v>
      </c>
      <c r="D1654" s="559" t="s">
        <v>16673</v>
      </c>
      <c r="E1654" s="23"/>
      <c r="F1654" s="23"/>
      <c r="G1654" s="25" t="s">
        <v>15451</v>
      </c>
      <c r="H1654" s="23" t="s">
        <v>15452</v>
      </c>
      <c r="I1654" s="23" t="s">
        <v>12372</v>
      </c>
      <c r="J1654" s="25" t="s">
        <v>15067</v>
      </c>
      <c r="K1654" s="25" t="s">
        <v>15453</v>
      </c>
      <c r="L1654" s="134" t="s">
        <v>20862</v>
      </c>
      <c r="M1654" s="23" t="s">
        <v>15454</v>
      </c>
      <c r="N1654" s="33" t="s">
        <v>15455</v>
      </c>
      <c r="O1654" s="25" t="s">
        <v>5349</v>
      </c>
      <c r="P1654" s="23" t="s">
        <v>15457</v>
      </c>
      <c r="Q1654" s="25" t="s">
        <v>15458</v>
      </c>
      <c r="R1654" s="25"/>
      <c r="S1654" s="23" t="s">
        <v>15459</v>
      </c>
      <c r="T1654" s="23" t="s">
        <v>15460</v>
      </c>
      <c r="U1654" s="25" t="s">
        <v>15461</v>
      </c>
      <c r="V1654" s="23" t="s">
        <v>15462</v>
      </c>
      <c r="W1654" s="25" t="s">
        <v>15463</v>
      </c>
      <c r="X1654" s="25" t="s">
        <v>15464</v>
      </c>
      <c r="Y1654" s="23" t="s">
        <v>15465</v>
      </c>
      <c r="Z1654" s="23" t="s">
        <v>15466</v>
      </c>
      <c r="AA1654" s="33">
        <v>5</v>
      </c>
      <c r="AB1654" s="295" t="str">
        <f t="shared" si="95"/>
        <v>年間</v>
      </c>
      <c r="AC1654" s="268"/>
      <c r="AD1654" s="167">
        <v>1</v>
      </c>
      <c r="AE1654" s="167">
        <v>9600</v>
      </c>
      <c r="AF1654" s="167">
        <f t="shared" si="85"/>
        <v>9600</v>
      </c>
      <c r="AG1654" s="27">
        <v>42795</v>
      </c>
      <c r="AH1654" s="168">
        <v>42826</v>
      </c>
      <c r="AI1654" s="29" t="str">
        <f t="shared" si="101"/>
        <v>～</v>
      </c>
      <c r="AJ1654" s="169">
        <f t="shared" si="98"/>
        <v>44651</v>
      </c>
      <c r="AK1654" s="23" t="s">
        <v>13814</v>
      </c>
      <c r="AL1654" s="507" t="s">
        <v>20869</v>
      </c>
      <c r="AM1654" s="168">
        <v>42826</v>
      </c>
      <c r="AN1654" s="27"/>
      <c r="AO1654" s="91">
        <v>43341</v>
      </c>
      <c r="AP1654" s="25" t="s">
        <v>16702</v>
      </c>
    </row>
    <row r="1655" spans="1:42" s="74" customFormat="1" ht="24.75" customHeight="1" x14ac:dyDescent="0.15">
      <c r="A1655" s="422">
        <v>1652</v>
      </c>
      <c r="B1655" s="595" t="s">
        <v>16698</v>
      </c>
      <c r="C1655" s="507" t="s">
        <v>582</v>
      </c>
      <c r="D1655" s="559" t="s">
        <v>16673</v>
      </c>
      <c r="E1655" s="23"/>
      <c r="F1655" s="23"/>
      <c r="G1655" s="25" t="s">
        <v>15451</v>
      </c>
      <c r="H1655" s="23" t="s">
        <v>15452</v>
      </c>
      <c r="I1655" s="23" t="s">
        <v>12372</v>
      </c>
      <c r="J1655" s="25" t="s">
        <v>15067</v>
      </c>
      <c r="K1655" s="25" t="s">
        <v>15453</v>
      </c>
      <c r="L1655" s="134" t="s">
        <v>20862</v>
      </c>
      <c r="M1655" s="23" t="s">
        <v>15454</v>
      </c>
      <c r="N1655" s="33" t="s">
        <v>15455</v>
      </c>
      <c r="O1655" s="25" t="s">
        <v>5349</v>
      </c>
      <c r="P1655" s="23" t="s">
        <v>15457</v>
      </c>
      <c r="Q1655" s="25" t="s">
        <v>15458</v>
      </c>
      <c r="R1655" s="25"/>
      <c r="S1655" s="23" t="s">
        <v>15459</v>
      </c>
      <c r="T1655" s="23" t="s">
        <v>15460</v>
      </c>
      <c r="U1655" s="25" t="s">
        <v>15461</v>
      </c>
      <c r="V1655" s="23" t="s">
        <v>15462</v>
      </c>
      <c r="W1655" s="25" t="s">
        <v>15463</v>
      </c>
      <c r="X1655" s="25" t="s">
        <v>15464</v>
      </c>
      <c r="Y1655" s="23" t="s">
        <v>15465</v>
      </c>
      <c r="Z1655" s="23" t="s">
        <v>15466</v>
      </c>
      <c r="AA1655" s="33">
        <v>5</v>
      </c>
      <c r="AB1655" s="295" t="str">
        <f t="shared" si="95"/>
        <v>年間</v>
      </c>
      <c r="AC1655" s="268"/>
      <c r="AD1655" s="167">
        <v>1</v>
      </c>
      <c r="AE1655" s="167">
        <v>9600</v>
      </c>
      <c r="AF1655" s="167">
        <f t="shared" si="85"/>
        <v>9600</v>
      </c>
      <c r="AG1655" s="27">
        <v>42795</v>
      </c>
      <c r="AH1655" s="168">
        <v>42826</v>
      </c>
      <c r="AI1655" s="29" t="str">
        <f t="shared" si="101"/>
        <v>～</v>
      </c>
      <c r="AJ1655" s="169">
        <f t="shared" si="98"/>
        <v>44651</v>
      </c>
      <c r="AK1655" s="23" t="s">
        <v>13814</v>
      </c>
      <c r="AL1655" s="507" t="s">
        <v>20870</v>
      </c>
      <c r="AM1655" s="168">
        <v>42826</v>
      </c>
      <c r="AN1655" s="27"/>
      <c r="AO1655" s="91">
        <v>43341</v>
      </c>
      <c r="AP1655" s="25" t="s">
        <v>16702</v>
      </c>
    </row>
    <row r="1656" spans="1:42" s="74" customFormat="1" ht="24.75" customHeight="1" x14ac:dyDescent="0.15">
      <c r="A1656" s="422">
        <v>1653</v>
      </c>
      <c r="B1656" s="595" t="s">
        <v>16698</v>
      </c>
      <c r="C1656" s="507" t="s">
        <v>582</v>
      </c>
      <c r="D1656" s="559" t="s">
        <v>16673</v>
      </c>
      <c r="E1656" s="23"/>
      <c r="F1656" s="23"/>
      <c r="G1656" s="25" t="s">
        <v>15451</v>
      </c>
      <c r="H1656" s="23" t="s">
        <v>15452</v>
      </c>
      <c r="I1656" s="23" t="s">
        <v>12372</v>
      </c>
      <c r="J1656" s="25" t="s">
        <v>15067</v>
      </c>
      <c r="K1656" s="25" t="s">
        <v>15453</v>
      </c>
      <c r="L1656" s="134" t="s">
        <v>20862</v>
      </c>
      <c r="M1656" s="23" t="s">
        <v>15454</v>
      </c>
      <c r="N1656" s="33" t="s">
        <v>15455</v>
      </c>
      <c r="O1656" s="25" t="s">
        <v>5349</v>
      </c>
      <c r="P1656" s="23" t="s">
        <v>15457</v>
      </c>
      <c r="Q1656" s="25" t="s">
        <v>15458</v>
      </c>
      <c r="R1656" s="25"/>
      <c r="S1656" s="23" t="s">
        <v>15459</v>
      </c>
      <c r="T1656" s="23" t="s">
        <v>15460</v>
      </c>
      <c r="U1656" s="25" t="s">
        <v>15461</v>
      </c>
      <c r="V1656" s="23" t="s">
        <v>15462</v>
      </c>
      <c r="W1656" s="25" t="s">
        <v>15463</v>
      </c>
      <c r="X1656" s="25" t="s">
        <v>15464</v>
      </c>
      <c r="Y1656" s="23" t="s">
        <v>15465</v>
      </c>
      <c r="Z1656" s="23" t="s">
        <v>15466</v>
      </c>
      <c r="AA1656" s="33">
        <v>5</v>
      </c>
      <c r="AB1656" s="295" t="str">
        <f t="shared" si="95"/>
        <v>年間</v>
      </c>
      <c r="AC1656" s="268"/>
      <c r="AD1656" s="167">
        <v>1</v>
      </c>
      <c r="AE1656" s="167">
        <v>9600</v>
      </c>
      <c r="AF1656" s="167">
        <f t="shared" si="85"/>
        <v>9600</v>
      </c>
      <c r="AG1656" s="27">
        <v>42795</v>
      </c>
      <c r="AH1656" s="168">
        <v>42826</v>
      </c>
      <c r="AI1656" s="29" t="str">
        <f t="shared" si="101"/>
        <v>～</v>
      </c>
      <c r="AJ1656" s="169">
        <f t="shared" si="98"/>
        <v>44651</v>
      </c>
      <c r="AK1656" s="23" t="s">
        <v>13814</v>
      </c>
      <c r="AL1656" s="507" t="s">
        <v>20871</v>
      </c>
      <c r="AM1656" s="168">
        <v>42826</v>
      </c>
      <c r="AN1656" s="27"/>
      <c r="AO1656" s="91">
        <v>43341</v>
      </c>
      <c r="AP1656" s="25" t="s">
        <v>16702</v>
      </c>
    </row>
    <row r="1657" spans="1:42" s="74" customFormat="1" ht="24.75" customHeight="1" x14ac:dyDescent="0.15">
      <c r="A1657" s="422">
        <v>1654</v>
      </c>
      <c r="B1657" s="595" t="s">
        <v>16698</v>
      </c>
      <c r="C1657" s="507" t="s">
        <v>582</v>
      </c>
      <c r="D1657" s="559" t="s">
        <v>16673</v>
      </c>
      <c r="E1657" s="23"/>
      <c r="F1657" s="23"/>
      <c r="G1657" s="25" t="s">
        <v>15451</v>
      </c>
      <c r="H1657" s="23" t="s">
        <v>15452</v>
      </c>
      <c r="I1657" s="23" t="s">
        <v>12372</v>
      </c>
      <c r="J1657" s="25" t="s">
        <v>15067</v>
      </c>
      <c r="K1657" s="25" t="s">
        <v>15453</v>
      </c>
      <c r="L1657" s="134" t="s">
        <v>20862</v>
      </c>
      <c r="M1657" s="23" t="s">
        <v>15454</v>
      </c>
      <c r="N1657" s="33" t="s">
        <v>15455</v>
      </c>
      <c r="O1657" s="25" t="s">
        <v>5349</v>
      </c>
      <c r="P1657" s="23" t="s">
        <v>15457</v>
      </c>
      <c r="Q1657" s="25" t="s">
        <v>15458</v>
      </c>
      <c r="R1657" s="25"/>
      <c r="S1657" s="23" t="s">
        <v>15459</v>
      </c>
      <c r="T1657" s="23" t="s">
        <v>15460</v>
      </c>
      <c r="U1657" s="25" t="s">
        <v>15461</v>
      </c>
      <c r="V1657" s="23" t="s">
        <v>15462</v>
      </c>
      <c r="W1657" s="25" t="s">
        <v>15463</v>
      </c>
      <c r="X1657" s="25" t="s">
        <v>15464</v>
      </c>
      <c r="Y1657" s="23" t="s">
        <v>15465</v>
      </c>
      <c r="Z1657" s="23" t="s">
        <v>15466</v>
      </c>
      <c r="AA1657" s="33">
        <v>5</v>
      </c>
      <c r="AB1657" s="295" t="str">
        <f t="shared" si="95"/>
        <v>年間</v>
      </c>
      <c r="AC1657" s="268"/>
      <c r="AD1657" s="167">
        <v>1</v>
      </c>
      <c r="AE1657" s="167">
        <v>9600</v>
      </c>
      <c r="AF1657" s="167">
        <f t="shared" si="85"/>
        <v>9600</v>
      </c>
      <c r="AG1657" s="27">
        <v>42795</v>
      </c>
      <c r="AH1657" s="168">
        <v>42826</v>
      </c>
      <c r="AI1657" s="29" t="str">
        <f t="shared" si="101"/>
        <v>～</v>
      </c>
      <c r="AJ1657" s="169">
        <f t="shared" si="98"/>
        <v>44651</v>
      </c>
      <c r="AK1657" s="23" t="s">
        <v>13814</v>
      </c>
      <c r="AL1657" s="507" t="s">
        <v>20872</v>
      </c>
      <c r="AM1657" s="168">
        <v>42826</v>
      </c>
      <c r="AN1657" s="27"/>
      <c r="AO1657" s="91">
        <v>43341</v>
      </c>
      <c r="AP1657" s="25" t="s">
        <v>16702</v>
      </c>
    </row>
    <row r="1658" spans="1:42" s="74" customFormat="1" ht="24.75" customHeight="1" x14ac:dyDescent="0.15">
      <c r="A1658" s="422">
        <v>1655</v>
      </c>
      <c r="B1658" s="595" t="s">
        <v>16698</v>
      </c>
      <c r="C1658" s="507" t="s">
        <v>582</v>
      </c>
      <c r="D1658" s="559" t="s">
        <v>16673</v>
      </c>
      <c r="E1658" s="23"/>
      <c r="F1658" s="23"/>
      <c r="G1658" s="25" t="s">
        <v>15451</v>
      </c>
      <c r="H1658" s="23" t="s">
        <v>15452</v>
      </c>
      <c r="I1658" s="23" t="s">
        <v>12372</v>
      </c>
      <c r="J1658" s="25" t="s">
        <v>15067</v>
      </c>
      <c r="K1658" s="25" t="s">
        <v>15453</v>
      </c>
      <c r="L1658" s="134" t="s">
        <v>20862</v>
      </c>
      <c r="M1658" s="23" t="s">
        <v>15454</v>
      </c>
      <c r="N1658" s="33" t="s">
        <v>15455</v>
      </c>
      <c r="O1658" s="25" t="s">
        <v>5349</v>
      </c>
      <c r="P1658" s="23" t="s">
        <v>15457</v>
      </c>
      <c r="Q1658" s="25" t="s">
        <v>15458</v>
      </c>
      <c r="R1658" s="25"/>
      <c r="S1658" s="23" t="s">
        <v>15459</v>
      </c>
      <c r="T1658" s="23" t="s">
        <v>15460</v>
      </c>
      <c r="U1658" s="25" t="s">
        <v>15461</v>
      </c>
      <c r="V1658" s="23" t="s">
        <v>15462</v>
      </c>
      <c r="W1658" s="25" t="s">
        <v>15463</v>
      </c>
      <c r="X1658" s="25" t="s">
        <v>15464</v>
      </c>
      <c r="Y1658" s="23" t="s">
        <v>15465</v>
      </c>
      <c r="Z1658" s="23" t="s">
        <v>15466</v>
      </c>
      <c r="AA1658" s="33">
        <v>5</v>
      </c>
      <c r="AB1658" s="295" t="str">
        <f t="shared" si="95"/>
        <v>年間</v>
      </c>
      <c r="AC1658" s="268"/>
      <c r="AD1658" s="167">
        <v>1</v>
      </c>
      <c r="AE1658" s="167">
        <v>9600</v>
      </c>
      <c r="AF1658" s="167">
        <f t="shared" si="85"/>
        <v>9600</v>
      </c>
      <c r="AG1658" s="27">
        <v>42795</v>
      </c>
      <c r="AH1658" s="168">
        <v>42826</v>
      </c>
      <c r="AI1658" s="29" t="str">
        <f t="shared" si="101"/>
        <v>～</v>
      </c>
      <c r="AJ1658" s="169">
        <f t="shared" si="98"/>
        <v>44651</v>
      </c>
      <c r="AK1658" s="23" t="s">
        <v>13814</v>
      </c>
      <c r="AL1658" s="507" t="s">
        <v>20873</v>
      </c>
      <c r="AM1658" s="168">
        <v>42826</v>
      </c>
      <c r="AN1658" s="27"/>
      <c r="AO1658" s="91">
        <v>43341</v>
      </c>
      <c r="AP1658" s="25" t="s">
        <v>16702</v>
      </c>
    </row>
    <row r="1659" spans="1:42" s="74" customFormat="1" ht="24.75" customHeight="1" x14ac:dyDescent="0.15">
      <c r="A1659" s="422">
        <v>1656</v>
      </c>
      <c r="B1659" s="595" t="s">
        <v>16698</v>
      </c>
      <c r="C1659" s="507" t="s">
        <v>582</v>
      </c>
      <c r="D1659" s="559" t="s">
        <v>16673</v>
      </c>
      <c r="E1659" s="23"/>
      <c r="F1659" s="23"/>
      <c r="G1659" s="25" t="s">
        <v>15451</v>
      </c>
      <c r="H1659" s="23" t="s">
        <v>15452</v>
      </c>
      <c r="I1659" s="23" t="s">
        <v>12372</v>
      </c>
      <c r="J1659" s="25" t="s">
        <v>15067</v>
      </c>
      <c r="K1659" s="25" t="s">
        <v>15453</v>
      </c>
      <c r="L1659" s="134" t="s">
        <v>20862</v>
      </c>
      <c r="M1659" s="23" t="s">
        <v>15454</v>
      </c>
      <c r="N1659" s="33" t="s">
        <v>15455</v>
      </c>
      <c r="O1659" s="25" t="s">
        <v>5349</v>
      </c>
      <c r="P1659" s="23" t="s">
        <v>15457</v>
      </c>
      <c r="Q1659" s="25" t="s">
        <v>15458</v>
      </c>
      <c r="R1659" s="25"/>
      <c r="S1659" s="23" t="s">
        <v>15459</v>
      </c>
      <c r="T1659" s="23" t="s">
        <v>15460</v>
      </c>
      <c r="U1659" s="25" t="s">
        <v>15461</v>
      </c>
      <c r="V1659" s="23" t="s">
        <v>15462</v>
      </c>
      <c r="W1659" s="25" t="s">
        <v>15463</v>
      </c>
      <c r="X1659" s="25" t="s">
        <v>15464</v>
      </c>
      <c r="Y1659" s="23" t="s">
        <v>15465</v>
      </c>
      <c r="Z1659" s="23" t="s">
        <v>15466</v>
      </c>
      <c r="AA1659" s="33">
        <v>5</v>
      </c>
      <c r="AB1659" s="295" t="str">
        <f t="shared" si="95"/>
        <v>年間</v>
      </c>
      <c r="AC1659" s="268"/>
      <c r="AD1659" s="167">
        <v>1</v>
      </c>
      <c r="AE1659" s="167">
        <v>9600</v>
      </c>
      <c r="AF1659" s="167">
        <f t="shared" si="85"/>
        <v>9600</v>
      </c>
      <c r="AG1659" s="27">
        <v>42795</v>
      </c>
      <c r="AH1659" s="168">
        <v>42826</v>
      </c>
      <c r="AI1659" s="29" t="str">
        <f t="shared" si="101"/>
        <v>～</v>
      </c>
      <c r="AJ1659" s="169">
        <f t="shared" si="98"/>
        <v>44651</v>
      </c>
      <c r="AK1659" s="23" t="s">
        <v>13814</v>
      </c>
      <c r="AL1659" s="507" t="s">
        <v>20874</v>
      </c>
      <c r="AM1659" s="168">
        <v>42826</v>
      </c>
      <c r="AN1659" s="27"/>
      <c r="AO1659" s="91">
        <v>43341</v>
      </c>
      <c r="AP1659" s="25" t="s">
        <v>21022</v>
      </c>
    </row>
    <row r="1660" spans="1:42" s="74" customFormat="1" ht="24.75" customHeight="1" x14ac:dyDescent="0.15">
      <c r="A1660" s="422">
        <v>1657</v>
      </c>
      <c r="B1660" s="595" t="s">
        <v>16698</v>
      </c>
      <c r="C1660" s="507" t="s">
        <v>582</v>
      </c>
      <c r="D1660" s="559" t="s">
        <v>16673</v>
      </c>
      <c r="E1660" s="23"/>
      <c r="F1660" s="23"/>
      <c r="G1660" s="25" t="s">
        <v>15451</v>
      </c>
      <c r="H1660" s="23" t="s">
        <v>15452</v>
      </c>
      <c r="I1660" s="23" t="s">
        <v>12372</v>
      </c>
      <c r="J1660" s="25" t="s">
        <v>15067</v>
      </c>
      <c r="K1660" s="25" t="s">
        <v>15453</v>
      </c>
      <c r="L1660" s="134" t="s">
        <v>20862</v>
      </c>
      <c r="M1660" s="23" t="s">
        <v>15454</v>
      </c>
      <c r="N1660" s="33" t="s">
        <v>15455</v>
      </c>
      <c r="O1660" s="25" t="s">
        <v>5349</v>
      </c>
      <c r="P1660" s="23" t="s">
        <v>15457</v>
      </c>
      <c r="Q1660" s="25" t="s">
        <v>15458</v>
      </c>
      <c r="R1660" s="25"/>
      <c r="S1660" s="23" t="s">
        <v>15459</v>
      </c>
      <c r="T1660" s="23" t="s">
        <v>15460</v>
      </c>
      <c r="U1660" s="25" t="s">
        <v>15461</v>
      </c>
      <c r="V1660" s="23" t="s">
        <v>15462</v>
      </c>
      <c r="W1660" s="25" t="s">
        <v>15463</v>
      </c>
      <c r="X1660" s="25" t="s">
        <v>15464</v>
      </c>
      <c r="Y1660" s="23" t="s">
        <v>15465</v>
      </c>
      <c r="Z1660" s="23" t="s">
        <v>15466</v>
      </c>
      <c r="AA1660" s="33">
        <v>5</v>
      </c>
      <c r="AB1660" s="295" t="str">
        <f t="shared" si="95"/>
        <v>年間</v>
      </c>
      <c r="AC1660" s="268"/>
      <c r="AD1660" s="167">
        <v>1</v>
      </c>
      <c r="AE1660" s="167">
        <v>9600</v>
      </c>
      <c r="AF1660" s="167">
        <f t="shared" si="85"/>
        <v>9600</v>
      </c>
      <c r="AG1660" s="27">
        <v>42795</v>
      </c>
      <c r="AH1660" s="168">
        <v>42826</v>
      </c>
      <c r="AI1660" s="29" t="str">
        <f t="shared" si="101"/>
        <v>～</v>
      </c>
      <c r="AJ1660" s="169">
        <f t="shared" si="98"/>
        <v>44651</v>
      </c>
      <c r="AK1660" s="23" t="s">
        <v>13814</v>
      </c>
      <c r="AL1660" s="507" t="s">
        <v>20875</v>
      </c>
      <c r="AM1660" s="168">
        <v>42826</v>
      </c>
      <c r="AN1660" s="27"/>
      <c r="AO1660" s="91">
        <v>43341</v>
      </c>
      <c r="AP1660" s="25" t="s">
        <v>16702</v>
      </c>
    </row>
    <row r="1661" spans="1:42" s="74" customFormat="1" ht="24.75" customHeight="1" x14ac:dyDescent="0.15">
      <c r="A1661" s="422">
        <v>1658</v>
      </c>
      <c r="B1661" s="595" t="s">
        <v>16698</v>
      </c>
      <c r="C1661" s="507" t="s">
        <v>582</v>
      </c>
      <c r="D1661" s="559" t="s">
        <v>16673</v>
      </c>
      <c r="E1661" s="23"/>
      <c r="F1661" s="23"/>
      <c r="G1661" s="25" t="s">
        <v>15451</v>
      </c>
      <c r="H1661" s="23" t="s">
        <v>15452</v>
      </c>
      <c r="I1661" s="23" t="s">
        <v>12372</v>
      </c>
      <c r="J1661" s="25" t="s">
        <v>15067</v>
      </c>
      <c r="K1661" s="25" t="s">
        <v>15453</v>
      </c>
      <c r="L1661" s="134" t="s">
        <v>20862</v>
      </c>
      <c r="M1661" s="23" t="s">
        <v>15454</v>
      </c>
      <c r="N1661" s="33" t="s">
        <v>15455</v>
      </c>
      <c r="O1661" s="25" t="s">
        <v>5349</v>
      </c>
      <c r="P1661" s="23" t="s">
        <v>15457</v>
      </c>
      <c r="Q1661" s="25" t="s">
        <v>15458</v>
      </c>
      <c r="R1661" s="25"/>
      <c r="S1661" s="23" t="s">
        <v>15459</v>
      </c>
      <c r="T1661" s="23" t="s">
        <v>15460</v>
      </c>
      <c r="U1661" s="25" t="s">
        <v>15461</v>
      </c>
      <c r="V1661" s="23" t="s">
        <v>15462</v>
      </c>
      <c r="W1661" s="25" t="s">
        <v>15463</v>
      </c>
      <c r="X1661" s="25" t="s">
        <v>15464</v>
      </c>
      <c r="Y1661" s="23" t="s">
        <v>15465</v>
      </c>
      <c r="Z1661" s="23" t="s">
        <v>15466</v>
      </c>
      <c r="AA1661" s="33">
        <v>5</v>
      </c>
      <c r="AB1661" s="295" t="str">
        <f t="shared" si="95"/>
        <v>年間</v>
      </c>
      <c r="AC1661" s="268"/>
      <c r="AD1661" s="167">
        <v>1</v>
      </c>
      <c r="AE1661" s="167">
        <v>9600</v>
      </c>
      <c r="AF1661" s="167">
        <f t="shared" si="85"/>
        <v>9600</v>
      </c>
      <c r="AG1661" s="27">
        <v>42795</v>
      </c>
      <c r="AH1661" s="168">
        <v>42826</v>
      </c>
      <c r="AI1661" s="29" t="str">
        <f t="shared" si="101"/>
        <v>～</v>
      </c>
      <c r="AJ1661" s="169">
        <f t="shared" si="98"/>
        <v>44651</v>
      </c>
      <c r="AK1661" s="23" t="s">
        <v>13814</v>
      </c>
      <c r="AL1661" s="507" t="s">
        <v>20876</v>
      </c>
      <c r="AM1661" s="168">
        <v>42826</v>
      </c>
      <c r="AN1661" s="27"/>
      <c r="AO1661" s="91">
        <v>43341</v>
      </c>
      <c r="AP1661" s="25" t="s">
        <v>16702</v>
      </c>
    </row>
    <row r="1662" spans="1:42" s="74" customFormat="1" ht="24.75" customHeight="1" x14ac:dyDescent="0.15">
      <c r="A1662" s="422">
        <v>1659</v>
      </c>
      <c r="B1662" s="595" t="s">
        <v>16698</v>
      </c>
      <c r="C1662" s="507" t="s">
        <v>582</v>
      </c>
      <c r="D1662" s="559" t="s">
        <v>16673</v>
      </c>
      <c r="E1662" s="23"/>
      <c r="F1662" s="23"/>
      <c r="G1662" s="25" t="s">
        <v>15451</v>
      </c>
      <c r="H1662" s="23" t="s">
        <v>15452</v>
      </c>
      <c r="I1662" s="23" t="s">
        <v>12372</v>
      </c>
      <c r="J1662" s="25" t="s">
        <v>15067</v>
      </c>
      <c r="K1662" s="25" t="s">
        <v>15453</v>
      </c>
      <c r="L1662" s="134" t="s">
        <v>20862</v>
      </c>
      <c r="M1662" s="23" t="s">
        <v>15454</v>
      </c>
      <c r="N1662" s="33" t="s">
        <v>15455</v>
      </c>
      <c r="O1662" s="25" t="s">
        <v>5349</v>
      </c>
      <c r="P1662" s="23" t="s">
        <v>15457</v>
      </c>
      <c r="Q1662" s="25" t="s">
        <v>15458</v>
      </c>
      <c r="R1662" s="25"/>
      <c r="S1662" s="23" t="s">
        <v>15459</v>
      </c>
      <c r="T1662" s="23" t="s">
        <v>15460</v>
      </c>
      <c r="U1662" s="25" t="s">
        <v>15461</v>
      </c>
      <c r="V1662" s="23" t="s">
        <v>15462</v>
      </c>
      <c r="W1662" s="25" t="s">
        <v>15463</v>
      </c>
      <c r="X1662" s="25" t="s">
        <v>15464</v>
      </c>
      <c r="Y1662" s="23" t="s">
        <v>15465</v>
      </c>
      <c r="Z1662" s="23" t="s">
        <v>15466</v>
      </c>
      <c r="AA1662" s="33">
        <v>5</v>
      </c>
      <c r="AB1662" s="295" t="str">
        <f t="shared" si="95"/>
        <v>年間</v>
      </c>
      <c r="AC1662" s="268"/>
      <c r="AD1662" s="167">
        <v>1</v>
      </c>
      <c r="AE1662" s="167">
        <v>9600</v>
      </c>
      <c r="AF1662" s="167">
        <f t="shared" si="85"/>
        <v>9600</v>
      </c>
      <c r="AG1662" s="27">
        <v>42795</v>
      </c>
      <c r="AH1662" s="168">
        <v>42826</v>
      </c>
      <c r="AI1662" s="29" t="str">
        <f t="shared" si="101"/>
        <v>～</v>
      </c>
      <c r="AJ1662" s="169">
        <f t="shared" si="98"/>
        <v>44651</v>
      </c>
      <c r="AK1662" s="23" t="s">
        <v>13814</v>
      </c>
      <c r="AL1662" s="507" t="s">
        <v>20877</v>
      </c>
      <c r="AM1662" s="168">
        <v>42826</v>
      </c>
      <c r="AN1662" s="27"/>
      <c r="AO1662" s="91">
        <v>43341</v>
      </c>
      <c r="AP1662" s="25" t="s">
        <v>16702</v>
      </c>
    </row>
    <row r="1663" spans="1:42" s="74" customFormat="1" ht="24.75" customHeight="1" x14ac:dyDescent="0.15">
      <c r="A1663" s="422">
        <v>1660</v>
      </c>
      <c r="B1663" s="595" t="s">
        <v>16698</v>
      </c>
      <c r="C1663" s="507" t="s">
        <v>582</v>
      </c>
      <c r="D1663" s="559" t="s">
        <v>16673</v>
      </c>
      <c r="E1663" s="23"/>
      <c r="F1663" s="23"/>
      <c r="G1663" s="25" t="s">
        <v>15451</v>
      </c>
      <c r="H1663" s="23" t="s">
        <v>15452</v>
      </c>
      <c r="I1663" s="23" t="s">
        <v>12372</v>
      </c>
      <c r="J1663" s="25" t="s">
        <v>15067</v>
      </c>
      <c r="K1663" s="25" t="s">
        <v>15453</v>
      </c>
      <c r="L1663" s="134" t="s">
        <v>20862</v>
      </c>
      <c r="M1663" s="23" t="s">
        <v>15454</v>
      </c>
      <c r="N1663" s="33" t="s">
        <v>15455</v>
      </c>
      <c r="O1663" s="25" t="s">
        <v>5349</v>
      </c>
      <c r="P1663" s="23" t="s">
        <v>15457</v>
      </c>
      <c r="Q1663" s="25" t="s">
        <v>15458</v>
      </c>
      <c r="R1663" s="25"/>
      <c r="S1663" s="23" t="s">
        <v>15459</v>
      </c>
      <c r="T1663" s="23" t="s">
        <v>15460</v>
      </c>
      <c r="U1663" s="25" t="s">
        <v>15461</v>
      </c>
      <c r="V1663" s="23" t="s">
        <v>15462</v>
      </c>
      <c r="W1663" s="25" t="s">
        <v>15463</v>
      </c>
      <c r="X1663" s="25" t="s">
        <v>15464</v>
      </c>
      <c r="Y1663" s="23" t="s">
        <v>15465</v>
      </c>
      <c r="Z1663" s="23" t="s">
        <v>15466</v>
      </c>
      <c r="AA1663" s="33">
        <v>5</v>
      </c>
      <c r="AB1663" s="295" t="str">
        <f t="shared" si="95"/>
        <v>年間</v>
      </c>
      <c r="AC1663" s="268"/>
      <c r="AD1663" s="167">
        <v>1</v>
      </c>
      <c r="AE1663" s="167">
        <v>9600</v>
      </c>
      <c r="AF1663" s="167">
        <f t="shared" si="85"/>
        <v>9600</v>
      </c>
      <c r="AG1663" s="27">
        <v>42795</v>
      </c>
      <c r="AH1663" s="168">
        <v>42826</v>
      </c>
      <c r="AI1663" s="29" t="str">
        <f t="shared" si="101"/>
        <v>～</v>
      </c>
      <c r="AJ1663" s="169">
        <f t="shared" si="98"/>
        <v>44651</v>
      </c>
      <c r="AK1663" s="23" t="s">
        <v>13814</v>
      </c>
      <c r="AL1663" s="507" t="s">
        <v>20878</v>
      </c>
      <c r="AM1663" s="168">
        <v>42826</v>
      </c>
      <c r="AN1663" s="27"/>
      <c r="AO1663" s="91">
        <v>43341</v>
      </c>
      <c r="AP1663" s="25" t="s">
        <v>16702</v>
      </c>
    </row>
    <row r="1664" spans="1:42" s="74" customFormat="1" ht="24.75" customHeight="1" x14ac:dyDescent="0.15">
      <c r="A1664" s="422">
        <v>1661</v>
      </c>
      <c r="B1664" s="595" t="s">
        <v>16698</v>
      </c>
      <c r="C1664" s="507" t="s">
        <v>582</v>
      </c>
      <c r="D1664" s="559" t="s">
        <v>16673</v>
      </c>
      <c r="E1664" s="23"/>
      <c r="F1664" s="23"/>
      <c r="G1664" s="25" t="s">
        <v>15451</v>
      </c>
      <c r="H1664" s="23" t="s">
        <v>15452</v>
      </c>
      <c r="I1664" s="23" t="s">
        <v>12372</v>
      </c>
      <c r="J1664" s="25" t="s">
        <v>15067</v>
      </c>
      <c r="K1664" s="25" t="s">
        <v>15453</v>
      </c>
      <c r="L1664" s="134" t="s">
        <v>20862</v>
      </c>
      <c r="M1664" s="23" t="s">
        <v>15454</v>
      </c>
      <c r="N1664" s="33" t="s">
        <v>15455</v>
      </c>
      <c r="O1664" s="25" t="s">
        <v>5349</v>
      </c>
      <c r="P1664" s="23" t="s">
        <v>15457</v>
      </c>
      <c r="Q1664" s="25" t="s">
        <v>15458</v>
      </c>
      <c r="R1664" s="25"/>
      <c r="S1664" s="23" t="s">
        <v>15459</v>
      </c>
      <c r="T1664" s="23" t="s">
        <v>15460</v>
      </c>
      <c r="U1664" s="25" t="s">
        <v>15461</v>
      </c>
      <c r="V1664" s="23" t="s">
        <v>15462</v>
      </c>
      <c r="W1664" s="25" t="s">
        <v>15463</v>
      </c>
      <c r="X1664" s="25" t="s">
        <v>15464</v>
      </c>
      <c r="Y1664" s="23" t="s">
        <v>15465</v>
      </c>
      <c r="Z1664" s="23" t="s">
        <v>15466</v>
      </c>
      <c r="AA1664" s="33">
        <v>5</v>
      </c>
      <c r="AB1664" s="295" t="str">
        <f t="shared" si="95"/>
        <v>年間</v>
      </c>
      <c r="AC1664" s="268"/>
      <c r="AD1664" s="167">
        <v>1</v>
      </c>
      <c r="AE1664" s="167">
        <v>9600</v>
      </c>
      <c r="AF1664" s="167">
        <f t="shared" si="85"/>
        <v>9600</v>
      </c>
      <c r="AG1664" s="27">
        <v>42795</v>
      </c>
      <c r="AH1664" s="168">
        <v>42826</v>
      </c>
      <c r="AI1664" s="29" t="str">
        <f t="shared" si="101"/>
        <v>～</v>
      </c>
      <c r="AJ1664" s="169">
        <f t="shared" si="98"/>
        <v>44651</v>
      </c>
      <c r="AK1664" s="23" t="s">
        <v>13814</v>
      </c>
      <c r="AL1664" s="507" t="s">
        <v>20879</v>
      </c>
      <c r="AM1664" s="168">
        <v>42826</v>
      </c>
      <c r="AN1664" s="27"/>
      <c r="AO1664" s="91">
        <v>43341</v>
      </c>
      <c r="AP1664" s="25" t="s">
        <v>16702</v>
      </c>
    </row>
    <row r="1665" spans="1:42" s="74" customFormat="1" ht="24.75" customHeight="1" x14ac:dyDescent="0.15">
      <c r="A1665" s="422">
        <v>1662</v>
      </c>
      <c r="B1665" s="595" t="s">
        <v>16698</v>
      </c>
      <c r="C1665" s="507" t="s">
        <v>582</v>
      </c>
      <c r="D1665" s="559" t="s">
        <v>16673</v>
      </c>
      <c r="E1665" s="23"/>
      <c r="F1665" s="23"/>
      <c r="G1665" s="25" t="s">
        <v>15451</v>
      </c>
      <c r="H1665" s="23" t="s">
        <v>15452</v>
      </c>
      <c r="I1665" s="23" t="s">
        <v>12372</v>
      </c>
      <c r="J1665" s="25" t="s">
        <v>15067</v>
      </c>
      <c r="K1665" s="25" t="s">
        <v>15453</v>
      </c>
      <c r="L1665" s="134" t="s">
        <v>20862</v>
      </c>
      <c r="M1665" s="23" t="s">
        <v>15454</v>
      </c>
      <c r="N1665" s="33" t="s">
        <v>15455</v>
      </c>
      <c r="O1665" s="25" t="s">
        <v>5349</v>
      </c>
      <c r="P1665" s="23" t="s">
        <v>15457</v>
      </c>
      <c r="Q1665" s="25" t="s">
        <v>15458</v>
      </c>
      <c r="R1665" s="25"/>
      <c r="S1665" s="23" t="s">
        <v>15459</v>
      </c>
      <c r="T1665" s="23" t="s">
        <v>15460</v>
      </c>
      <c r="U1665" s="25" t="s">
        <v>15461</v>
      </c>
      <c r="V1665" s="23" t="s">
        <v>15462</v>
      </c>
      <c r="W1665" s="25" t="s">
        <v>15463</v>
      </c>
      <c r="X1665" s="25" t="s">
        <v>15464</v>
      </c>
      <c r="Y1665" s="23" t="s">
        <v>15465</v>
      </c>
      <c r="Z1665" s="23" t="s">
        <v>15466</v>
      </c>
      <c r="AA1665" s="33">
        <v>5</v>
      </c>
      <c r="AB1665" s="295" t="str">
        <f t="shared" si="95"/>
        <v>年間</v>
      </c>
      <c r="AC1665" s="268"/>
      <c r="AD1665" s="167">
        <v>1</v>
      </c>
      <c r="AE1665" s="167">
        <v>9600</v>
      </c>
      <c r="AF1665" s="167">
        <f t="shared" si="85"/>
        <v>9600</v>
      </c>
      <c r="AG1665" s="27">
        <v>42795</v>
      </c>
      <c r="AH1665" s="168">
        <v>42826</v>
      </c>
      <c r="AI1665" s="29" t="str">
        <f t="shared" si="101"/>
        <v>～</v>
      </c>
      <c r="AJ1665" s="169">
        <f t="shared" si="98"/>
        <v>44651</v>
      </c>
      <c r="AK1665" s="23" t="s">
        <v>13814</v>
      </c>
      <c r="AL1665" s="507" t="s">
        <v>20880</v>
      </c>
      <c r="AM1665" s="168">
        <v>42826</v>
      </c>
      <c r="AN1665" s="27"/>
      <c r="AO1665" s="91">
        <v>43341</v>
      </c>
      <c r="AP1665" s="25" t="s">
        <v>16702</v>
      </c>
    </row>
    <row r="1666" spans="1:42" s="74" customFormat="1" ht="24.75" customHeight="1" x14ac:dyDescent="0.15">
      <c r="A1666" s="422">
        <v>1663</v>
      </c>
      <c r="B1666" s="595" t="s">
        <v>16698</v>
      </c>
      <c r="C1666" s="507" t="s">
        <v>582</v>
      </c>
      <c r="D1666" s="559" t="s">
        <v>16673</v>
      </c>
      <c r="E1666" s="23"/>
      <c r="F1666" s="23"/>
      <c r="G1666" s="25" t="s">
        <v>15451</v>
      </c>
      <c r="H1666" s="23" t="s">
        <v>15452</v>
      </c>
      <c r="I1666" s="23" t="s">
        <v>12372</v>
      </c>
      <c r="J1666" s="25" t="s">
        <v>15067</v>
      </c>
      <c r="K1666" s="25" t="s">
        <v>15453</v>
      </c>
      <c r="L1666" s="134" t="s">
        <v>20862</v>
      </c>
      <c r="M1666" s="23" t="s">
        <v>15454</v>
      </c>
      <c r="N1666" s="33" t="s">
        <v>15455</v>
      </c>
      <c r="O1666" s="25" t="s">
        <v>5349</v>
      </c>
      <c r="P1666" s="23" t="s">
        <v>15457</v>
      </c>
      <c r="Q1666" s="25" t="s">
        <v>15458</v>
      </c>
      <c r="R1666" s="25"/>
      <c r="S1666" s="23" t="s">
        <v>15459</v>
      </c>
      <c r="T1666" s="23" t="s">
        <v>15460</v>
      </c>
      <c r="U1666" s="25" t="s">
        <v>15461</v>
      </c>
      <c r="V1666" s="23" t="s">
        <v>15462</v>
      </c>
      <c r="W1666" s="25" t="s">
        <v>15463</v>
      </c>
      <c r="X1666" s="25" t="s">
        <v>15464</v>
      </c>
      <c r="Y1666" s="23" t="s">
        <v>15465</v>
      </c>
      <c r="Z1666" s="23" t="s">
        <v>15466</v>
      </c>
      <c r="AA1666" s="33">
        <v>5</v>
      </c>
      <c r="AB1666" s="295" t="str">
        <f t="shared" si="95"/>
        <v>年間</v>
      </c>
      <c r="AC1666" s="268"/>
      <c r="AD1666" s="167">
        <v>1</v>
      </c>
      <c r="AE1666" s="167">
        <v>9600</v>
      </c>
      <c r="AF1666" s="167">
        <f t="shared" si="85"/>
        <v>9600</v>
      </c>
      <c r="AG1666" s="27">
        <v>42795</v>
      </c>
      <c r="AH1666" s="168">
        <v>42826</v>
      </c>
      <c r="AI1666" s="29" t="str">
        <f t="shared" si="101"/>
        <v>～</v>
      </c>
      <c r="AJ1666" s="169">
        <f t="shared" si="98"/>
        <v>44651</v>
      </c>
      <c r="AK1666" s="23" t="s">
        <v>13814</v>
      </c>
      <c r="AL1666" s="507" t="s">
        <v>20881</v>
      </c>
      <c r="AM1666" s="168">
        <v>42826</v>
      </c>
      <c r="AN1666" s="27"/>
      <c r="AO1666" s="91">
        <v>43341</v>
      </c>
      <c r="AP1666" s="25" t="s">
        <v>16702</v>
      </c>
    </row>
    <row r="1667" spans="1:42" s="74" customFormat="1" ht="24.75" customHeight="1" x14ac:dyDescent="0.15">
      <c r="A1667" s="422">
        <v>1664</v>
      </c>
      <c r="B1667" s="595" t="s">
        <v>16698</v>
      </c>
      <c r="C1667" s="507" t="s">
        <v>582</v>
      </c>
      <c r="D1667" s="559" t="s">
        <v>16673</v>
      </c>
      <c r="E1667" s="23"/>
      <c r="F1667" s="23"/>
      <c r="G1667" s="25" t="s">
        <v>15451</v>
      </c>
      <c r="H1667" s="23" t="s">
        <v>15452</v>
      </c>
      <c r="I1667" s="23" t="s">
        <v>12372</v>
      </c>
      <c r="J1667" s="25" t="s">
        <v>15067</v>
      </c>
      <c r="K1667" s="25" t="s">
        <v>15453</v>
      </c>
      <c r="L1667" s="134" t="s">
        <v>20862</v>
      </c>
      <c r="M1667" s="23" t="s">
        <v>15454</v>
      </c>
      <c r="N1667" s="33" t="s">
        <v>15455</v>
      </c>
      <c r="O1667" s="25" t="s">
        <v>5349</v>
      </c>
      <c r="P1667" s="23" t="s">
        <v>15457</v>
      </c>
      <c r="Q1667" s="25" t="s">
        <v>15458</v>
      </c>
      <c r="R1667" s="25"/>
      <c r="S1667" s="23" t="s">
        <v>15459</v>
      </c>
      <c r="T1667" s="23" t="s">
        <v>15460</v>
      </c>
      <c r="U1667" s="25" t="s">
        <v>15461</v>
      </c>
      <c r="V1667" s="23" t="s">
        <v>15462</v>
      </c>
      <c r="W1667" s="25" t="s">
        <v>15463</v>
      </c>
      <c r="X1667" s="25" t="s">
        <v>15464</v>
      </c>
      <c r="Y1667" s="23" t="s">
        <v>15465</v>
      </c>
      <c r="Z1667" s="23" t="s">
        <v>15466</v>
      </c>
      <c r="AA1667" s="33">
        <v>5</v>
      </c>
      <c r="AB1667" s="295" t="str">
        <f t="shared" si="95"/>
        <v>年間</v>
      </c>
      <c r="AC1667" s="268"/>
      <c r="AD1667" s="167">
        <v>1</v>
      </c>
      <c r="AE1667" s="167">
        <v>9600</v>
      </c>
      <c r="AF1667" s="167">
        <f t="shared" si="85"/>
        <v>9600</v>
      </c>
      <c r="AG1667" s="27">
        <v>42795</v>
      </c>
      <c r="AH1667" s="168">
        <v>42826</v>
      </c>
      <c r="AI1667" s="29" t="str">
        <f t="shared" si="101"/>
        <v>～</v>
      </c>
      <c r="AJ1667" s="169">
        <f t="shared" si="98"/>
        <v>44651</v>
      </c>
      <c r="AK1667" s="23" t="s">
        <v>13814</v>
      </c>
      <c r="AL1667" s="507" t="s">
        <v>20882</v>
      </c>
      <c r="AM1667" s="168">
        <v>42826</v>
      </c>
      <c r="AN1667" s="27"/>
      <c r="AO1667" s="91">
        <v>43341</v>
      </c>
      <c r="AP1667" s="25" t="s">
        <v>16702</v>
      </c>
    </row>
    <row r="1668" spans="1:42" s="74" customFormat="1" ht="24.75" customHeight="1" x14ac:dyDescent="0.15">
      <c r="A1668" s="422">
        <v>1665</v>
      </c>
      <c r="B1668" s="595" t="s">
        <v>16698</v>
      </c>
      <c r="C1668" s="507" t="s">
        <v>582</v>
      </c>
      <c r="D1668" s="559" t="s">
        <v>16673</v>
      </c>
      <c r="E1668" s="23"/>
      <c r="F1668" s="23"/>
      <c r="G1668" s="25" t="s">
        <v>15451</v>
      </c>
      <c r="H1668" s="23" t="s">
        <v>15452</v>
      </c>
      <c r="I1668" s="23" t="s">
        <v>12372</v>
      </c>
      <c r="J1668" s="25" t="s">
        <v>15067</v>
      </c>
      <c r="K1668" s="25" t="s">
        <v>15453</v>
      </c>
      <c r="L1668" s="134" t="s">
        <v>20862</v>
      </c>
      <c r="M1668" s="23" t="s">
        <v>15454</v>
      </c>
      <c r="N1668" s="33" t="s">
        <v>15455</v>
      </c>
      <c r="O1668" s="25" t="s">
        <v>5349</v>
      </c>
      <c r="P1668" s="23" t="s">
        <v>15457</v>
      </c>
      <c r="Q1668" s="25" t="s">
        <v>15458</v>
      </c>
      <c r="R1668" s="25"/>
      <c r="S1668" s="23" t="s">
        <v>15459</v>
      </c>
      <c r="T1668" s="23" t="s">
        <v>15460</v>
      </c>
      <c r="U1668" s="25" t="s">
        <v>15461</v>
      </c>
      <c r="V1668" s="23" t="s">
        <v>15462</v>
      </c>
      <c r="W1668" s="25" t="s">
        <v>15463</v>
      </c>
      <c r="X1668" s="25" t="s">
        <v>15464</v>
      </c>
      <c r="Y1668" s="23" t="s">
        <v>15465</v>
      </c>
      <c r="Z1668" s="23" t="s">
        <v>15466</v>
      </c>
      <c r="AA1668" s="33">
        <v>5</v>
      </c>
      <c r="AB1668" s="295" t="str">
        <f t="shared" si="95"/>
        <v>年間</v>
      </c>
      <c r="AC1668" s="268"/>
      <c r="AD1668" s="167">
        <v>1</v>
      </c>
      <c r="AE1668" s="167">
        <v>9600</v>
      </c>
      <c r="AF1668" s="167">
        <f t="shared" si="85"/>
        <v>9600</v>
      </c>
      <c r="AG1668" s="27">
        <v>42795</v>
      </c>
      <c r="AH1668" s="168">
        <v>42826</v>
      </c>
      <c r="AI1668" s="29" t="str">
        <f t="shared" si="101"/>
        <v>～</v>
      </c>
      <c r="AJ1668" s="169">
        <f t="shared" si="98"/>
        <v>44651</v>
      </c>
      <c r="AK1668" s="23" t="s">
        <v>13814</v>
      </c>
      <c r="AL1668" s="507" t="s">
        <v>20883</v>
      </c>
      <c r="AM1668" s="168">
        <v>42826</v>
      </c>
      <c r="AN1668" s="27"/>
      <c r="AO1668" s="91">
        <v>43341</v>
      </c>
      <c r="AP1668" s="25" t="s">
        <v>16702</v>
      </c>
    </row>
    <row r="1669" spans="1:42" s="74" customFormat="1" ht="24.75" customHeight="1" x14ac:dyDescent="0.15">
      <c r="A1669" s="422">
        <v>1666</v>
      </c>
      <c r="B1669" s="595" t="s">
        <v>16698</v>
      </c>
      <c r="C1669" s="507" t="s">
        <v>582</v>
      </c>
      <c r="D1669" s="559" t="s">
        <v>16673</v>
      </c>
      <c r="E1669" s="23"/>
      <c r="F1669" s="23"/>
      <c r="G1669" s="25" t="s">
        <v>15451</v>
      </c>
      <c r="H1669" s="23" t="s">
        <v>15452</v>
      </c>
      <c r="I1669" s="23" t="s">
        <v>12372</v>
      </c>
      <c r="J1669" s="25" t="s">
        <v>15067</v>
      </c>
      <c r="K1669" s="25" t="s">
        <v>15453</v>
      </c>
      <c r="L1669" s="134" t="s">
        <v>20862</v>
      </c>
      <c r="M1669" s="23" t="s">
        <v>15454</v>
      </c>
      <c r="N1669" s="33" t="s">
        <v>15455</v>
      </c>
      <c r="O1669" s="25" t="s">
        <v>5349</v>
      </c>
      <c r="P1669" s="23" t="s">
        <v>15457</v>
      </c>
      <c r="Q1669" s="25" t="s">
        <v>15458</v>
      </c>
      <c r="R1669" s="25"/>
      <c r="S1669" s="23" t="s">
        <v>15459</v>
      </c>
      <c r="T1669" s="23" t="s">
        <v>15460</v>
      </c>
      <c r="U1669" s="25" t="s">
        <v>15461</v>
      </c>
      <c r="V1669" s="23" t="s">
        <v>15462</v>
      </c>
      <c r="W1669" s="25" t="s">
        <v>15463</v>
      </c>
      <c r="X1669" s="25" t="s">
        <v>15464</v>
      </c>
      <c r="Y1669" s="23" t="s">
        <v>15465</v>
      </c>
      <c r="Z1669" s="23" t="s">
        <v>15466</v>
      </c>
      <c r="AA1669" s="33">
        <v>5</v>
      </c>
      <c r="AB1669" s="295" t="str">
        <f t="shared" si="95"/>
        <v>年間</v>
      </c>
      <c r="AC1669" s="268"/>
      <c r="AD1669" s="167">
        <v>1</v>
      </c>
      <c r="AE1669" s="167">
        <v>9600</v>
      </c>
      <c r="AF1669" s="167">
        <f t="shared" si="85"/>
        <v>9600</v>
      </c>
      <c r="AG1669" s="27">
        <v>42795</v>
      </c>
      <c r="AH1669" s="168">
        <v>42826</v>
      </c>
      <c r="AI1669" s="29" t="str">
        <f t="shared" si="101"/>
        <v>～</v>
      </c>
      <c r="AJ1669" s="169">
        <f t="shared" si="98"/>
        <v>44651</v>
      </c>
      <c r="AK1669" s="23" t="s">
        <v>13814</v>
      </c>
      <c r="AL1669" s="507" t="s">
        <v>20884</v>
      </c>
      <c r="AM1669" s="168">
        <v>42826</v>
      </c>
      <c r="AN1669" s="27"/>
      <c r="AO1669" s="91">
        <v>43341</v>
      </c>
      <c r="AP1669" s="25" t="s">
        <v>16702</v>
      </c>
    </row>
    <row r="1670" spans="1:42" s="74" customFormat="1" ht="24.75" customHeight="1" x14ac:dyDescent="0.15">
      <c r="A1670" s="422">
        <v>1667</v>
      </c>
      <c r="B1670" s="595" t="s">
        <v>16698</v>
      </c>
      <c r="C1670" s="507" t="s">
        <v>582</v>
      </c>
      <c r="D1670" s="559" t="s">
        <v>16673</v>
      </c>
      <c r="E1670" s="23"/>
      <c r="F1670" s="23"/>
      <c r="G1670" s="25" t="s">
        <v>15451</v>
      </c>
      <c r="H1670" s="23" t="s">
        <v>15452</v>
      </c>
      <c r="I1670" s="23" t="s">
        <v>12372</v>
      </c>
      <c r="J1670" s="25" t="s">
        <v>15067</v>
      </c>
      <c r="K1670" s="25" t="s">
        <v>15453</v>
      </c>
      <c r="L1670" s="134" t="s">
        <v>20862</v>
      </c>
      <c r="M1670" s="23" t="s">
        <v>15454</v>
      </c>
      <c r="N1670" s="33" t="s">
        <v>15455</v>
      </c>
      <c r="O1670" s="25" t="s">
        <v>5349</v>
      </c>
      <c r="P1670" s="23" t="s">
        <v>15457</v>
      </c>
      <c r="Q1670" s="25" t="s">
        <v>15458</v>
      </c>
      <c r="R1670" s="25"/>
      <c r="S1670" s="23" t="s">
        <v>15459</v>
      </c>
      <c r="T1670" s="23" t="s">
        <v>15460</v>
      </c>
      <c r="U1670" s="25" t="s">
        <v>15461</v>
      </c>
      <c r="V1670" s="23" t="s">
        <v>15462</v>
      </c>
      <c r="W1670" s="25" t="s">
        <v>15463</v>
      </c>
      <c r="X1670" s="25" t="s">
        <v>15464</v>
      </c>
      <c r="Y1670" s="23" t="s">
        <v>15465</v>
      </c>
      <c r="Z1670" s="23" t="s">
        <v>15466</v>
      </c>
      <c r="AA1670" s="33">
        <v>5</v>
      </c>
      <c r="AB1670" s="295" t="str">
        <f t="shared" si="95"/>
        <v>年間</v>
      </c>
      <c r="AC1670" s="268"/>
      <c r="AD1670" s="167">
        <v>1</v>
      </c>
      <c r="AE1670" s="167">
        <v>9600</v>
      </c>
      <c r="AF1670" s="167">
        <f t="shared" si="85"/>
        <v>9600</v>
      </c>
      <c r="AG1670" s="27">
        <v>42795</v>
      </c>
      <c r="AH1670" s="168">
        <v>42826</v>
      </c>
      <c r="AI1670" s="29" t="str">
        <f t="shared" si="101"/>
        <v>～</v>
      </c>
      <c r="AJ1670" s="169">
        <f t="shared" si="98"/>
        <v>44651</v>
      </c>
      <c r="AK1670" s="23" t="s">
        <v>13814</v>
      </c>
      <c r="AL1670" s="507" t="s">
        <v>20885</v>
      </c>
      <c r="AM1670" s="168">
        <v>42826</v>
      </c>
      <c r="AN1670" s="27"/>
      <c r="AO1670" s="91">
        <v>43341</v>
      </c>
      <c r="AP1670" s="25" t="s">
        <v>16702</v>
      </c>
    </row>
    <row r="1671" spans="1:42" s="74" customFormat="1" ht="24.75" customHeight="1" x14ac:dyDescent="0.15">
      <c r="A1671" s="422">
        <v>1668</v>
      </c>
      <c r="B1671" s="595" t="s">
        <v>16698</v>
      </c>
      <c r="C1671" s="507" t="s">
        <v>582</v>
      </c>
      <c r="D1671" s="559" t="s">
        <v>16673</v>
      </c>
      <c r="E1671" s="23"/>
      <c r="F1671" s="23"/>
      <c r="G1671" s="25" t="s">
        <v>15451</v>
      </c>
      <c r="H1671" s="23" t="s">
        <v>15452</v>
      </c>
      <c r="I1671" s="23" t="s">
        <v>12372</v>
      </c>
      <c r="J1671" s="25" t="s">
        <v>15067</v>
      </c>
      <c r="K1671" s="25" t="s">
        <v>15453</v>
      </c>
      <c r="L1671" s="134" t="s">
        <v>20862</v>
      </c>
      <c r="M1671" s="23" t="s">
        <v>15454</v>
      </c>
      <c r="N1671" s="33" t="s">
        <v>15455</v>
      </c>
      <c r="O1671" s="25" t="s">
        <v>5349</v>
      </c>
      <c r="P1671" s="23" t="s">
        <v>15457</v>
      </c>
      <c r="Q1671" s="25" t="s">
        <v>15458</v>
      </c>
      <c r="R1671" s="25"/>
      <c r="S1671" s="23" t="s">
        <v>15459</v>
      </c>
      <c r="T1671" s="23" t="s">
        <v>15460</v>
      </c>
      <c r="U1671" s="25" t="s">
        <v>15461</v>
      </c>
      <c r="V1671" s="23" t="s">
        <v>15462</v>
      </c>
      <c r="W1671" s="25" t="s">
        <v>15463</v>
      </c>
      <c r="X1671" s="25" t="s">
        <v>15464</v>
      </c>
      <c r="Y1671" s="23" t="s">
        <v>15465</v>
      </c>
      <c r="Z1671" s="23" t="s">
        <v>15466</v>
      </c>
      <c r="AA1671" s="33">
        <v>5</v>
      </c>
      <c r="AB1671" s="295" t="str">
        <f t="shared" si="95"/>
        <v>年間</v>
      </c>
      <c r="AC1671" s="268"/>
      <c r="AD1671" s="167">
        <v>1</v>
      </c>
      <c r="AE1671" s="167">
        <v>9600</v>
      </c>
      <c r="AF1671" s="167">
        <f t="shared" si="85"/>
        <v>9600</v>
      </c>
      <c r="AG1671" s="27">
        <v>42795</v>
      </c>
      <c r="AH1671" s="168">
        <v>42826</v>
      </c>
      <c r="AI1671" s="29" t="str">
        <f t="shared" si="101"/>
        <v>～</v>
      </c>
      <c r="AJ1671" s="169">
        <f t="shared" si="98"/>
        <v>44651</v>
      </c>
      <c r="AK1671" s="23" t="s">
        <v>13814</v>
      </c>
      <c r="AL1671" s="507" t="s">
        <v>20886</v>
      </c>
      <c r="AM1671" s="168">
        <v>42826</v>
      </c>
      <c r="AN1671" s="27"/>
      <c r="AO1671" s="91">
        <v>43341</v>
      </c>
      <c r="AP1671" s="25" t="s">
        <v>16702</v>
      </c>
    </row>
    <row r="1672" spans="1:42" s="74" customFormat="1" ht="24.75" customHeight="1" x14ac:dyDescent="0.15">
      <c r="A1672" s="422">
        <v>1669</v>
      </c>
      <c r="B1672" s="595" t="s">
        <v>16698</v>
      </c>
      <c r="C1672" s="507" t="s">
        <v>582</v>
      </c>
      <c r="D1672" s="559" t="s">
        <v>16673</v>
      </c>
      <c r="E1672" s="23"/>
      <c r="F1672" s="23"/>
      <c r="G1672" s="25" t="s">
        <v>15451</v>
      </c>
      <c r="H1672" s="23" t="s">
        <v>15452</v>
      </c>
      <c r="I1672" s="23" t="s">
        <v>12372</v>
      </c>
      <c r="J1672" s="25" t="s">
        <v>15067</v>
      </c>
      <c r="K1672" s="25" t="s">
        <v>15453</v>
      </c>
      <c r="L1672" s="134" t="s">
        <v>20862</v>
      </c>
      <c r="M1672" s="23" t="s">
        <v>15454</v>
      </c>
      <c r="N1672" s="33" t="s">
        <v>15455</v>
      </c>
      <c r="O1672" s="25" t="s">
        <v>5349</v>
      </c>
      <c r="P1672" s="23" t="s">
        <v>15457</v>
      </c>
      <c r="Q1672" s="25" t="s">
        <v>15458</v>
      </c>
      <c r="R1672" s="25"/>
      <c r="S1672" s="23" t="s">
        <v>15459</v>
      </c>
      <c r="T1672" s="23" t="s">
        <v>15460</v>
      </c>
      <c r="U1672" s="25" t="s">
        <v>15461</v>
      </c>
      <c r="V1672" s="23" t="s">
        <v>15462</v>
      </c>
      <c r="W1672" s="25" t="s">
        <v>15463</v>
      </c>
      <c r="X1672" s="25" t="s">
        <v>15464</v>
      </c>
      <c r="Y1672" s="23" t="s">
        <v>15465</v>
      </c>
      <c r="Z1672" s="23" t="s">
        <v>15466</v>
      </c>
      <c r="AA1672" s="33">
        <v>5</v>
      </c>
      <c r="AB1672" s="295" t="str">
        <f t="shared" si="95"/>
        <v>年間</v>
      </c>
      <c r="AC1672" s="268"/>
      <c r="AD1672" s="167">
        <v>1</v>
      </c>
      <c r="AE1672" s="167">
        <v>9600</v>
      </c>
      <c r="AF1672" s="167">
        <f t="shared" ref="AF1672:AF1735" si="102">IF(ISBLANK($AE1672),"",$AE1672*$AD1672)</f>
        <v>9600</v>
      </c>
      <c r="AG1672" s="27">
        <v>42795</v>
      </c>
      <c r="AH1672" s="168">
        <v>42826</v>
      </c>
      <c r="AI1672" s="29" t="str">
        <f t="shared" si="101"/>
        <v>～</v>
      </c>
      <c r="AJ1672" s="169">
        <f t="shared" si="98"/>
        <v>44651</v>
      </c>
      <c r="AK1672" s="23" t="s">
        <v>13814</v>
      </c>
      <c r="AL1672" s="507" t="s">
        <v>20887</v>
      </c>
      <c r="AM1672" s="168">
        <v>42826</v>
      </c>
      <c r="AN1672" s="27"/>
      <c r="AO1672" s="91">
        <v>43341</v>
      </c>
      <c r="AP1672" s="25" t="s">
        <v>16702</v>
      </c>
    </row>
    <row r="1673" spans="1:42" s="74" customFormat="1" ht="24.75" customHeight="1" x14ac:dyDescent="0.15">
      <c r="A1673" s="422">
        <v>1670</v>
      </c>
      <c r="B1673" s="595" t="s">
        <v>16698</v>
      </c>
      <c r="C1673" s="507" t="s">
        <v>582</v>
      </c>
      <c r="D1673" s="559" t="s">
        <v>16673</v>
      </c>
      <c r="E1673" s="23"/>
      <c r="F1673" s="23"/>
      <c r="G1673" s="25" t="s">
        <v>15451</v>
      </c>
      <c r="H1673" s="23" t="s">
        <v>15452</v>
      </c>
      <c r="I1673" s="23" t="s">
        <v>12372</v>
      </c>
      <c r="J1673" s="25" t="s">
        <v>15067</v>
      </c>
      <c r="K1673" s="25" t="s">
        <v>15453</v>
      </c>
      <c r="L1673" s="134" t="s">
        <v>20862</v>
      </c>
      <c r="M1673" s="23" t="s">
        <v>15454</v>
      </c>
      <c r="N1673" s="33" t="s">
        <v>15455</v>
      </c>
      <c r="O1673" s="25" t="s">
        <v>5349</v>
      </c>
      <c r="P1673" s="23" t="s">
        <v>15457</v>
      </c>
      <c r="Q1673" s="25" t="s">
        <v>15458</v>
      </c>
      <c r="R1673" s="25"/>
      <c r="S1673" s="23" t="s">
        <v>15459</v>
      </c>
      <c r="T1673" s="23" t="s">
        <v>15460</v>
      </c>
      <c r="U1673" s="25" t="s">
        <v>15461</v>
      </c>
      <c r="V1673" s="23" t="s">
        <v>15462</v>
      </c>
      <c r="W1673" s="25" t="s">
        <v>15463</v>
      </c>
      <c r="X1673" s="25" t="s">
        <v>15464</v>
      </c>
      <c r="Y1673" s="23" t="s">
        <v>15465</v>
      </c>
      <c r="Z1673" s="23" t="s">
        <v>15466</v>
      </c>
      <c r="AA1673" s="33">
        <v>5</v>
      </c>
      <c r="AB1673" s="295" t="str">
        <f t="shared" si="95"/>
        <v>年間</v>
      </c>
      <c r="AC1673" s="268"/>
      <c r="AD1673" s="167">
        <v>1</v>
      </c>
      <c r="AE1673" s="167">
        <v>9600</v>
      </c>
      <c r="AF1673" s="167">
        <f t="shared" si="102"/>
        <v>9600</v>
      </c>
      <c r="AG1673" s="27">
        <v>42795</v>
      </c>
      <c r="AH1673" s="168">
        <v>42826</v>
      </c>
      <c r="AI1673" s="29" t="str">
        <f t="shared" si="101"/>
        <v>～</v>
      </c>
      <c r="AJ1673" s="169">
        <f t="shared" si="98"/>
        <v>44651</v>
      </c>
      <c r="AK1673" s="23" t="s">
        <v>13814</v>
      </c>
      <c r="AL1673" s="507" t="s">
        <v>20888</v>
      </c>
      <c r="AM1673" s="168">
        <v>42826</v>
      </c>
      <c r="AN1673" s="27"/>
      <c r="AO1673" s="91">
        <v>43341</v>
      </c>
      <c r="AP1673" s="25" t="s">
        <v>16702</v>
      </c>
    </row>
    <row r="1674" spans="1:42" s="74" customFormat="1" ht="24.75" customHeight="1" x14ac:dyDescent="0.15">
      <c r="A1674" s="422">
        <v>1671</v>
      </c>
      <c r="B1674" s="595" t="s">
        <v>16698</v>
      </c>
      <c r="C1674" s="507" t="s">
        <v>582</v>
      </c>
      <c r="D1674" s="559" t="s">
        <v>16673</v>
      </c>
      <c r="E1674" s="23"/>
      <c r="F1674" s="23"/>
      <c r="G1674" s="25" t="s">
        <v>15451</v>
      </c>
      <c r="H1674" s="23" t="s">
        <v>15452</v>
      </c>
      <c r="I1674" s="23" t="s">
        <v>12372</v>
      </c>
      <c r="J1674" s="25" t="s">
        <v>15067</v>
      </c>
      <c r="K1674" s="25" t="s">
        <v>15453</v>
      </c>
      <c r="L1674" s="134" t="s">
        <v>20862</v>
      </c>
      <c r="M1674" s="23" t="s">
        <v>15454</v>
      </c>
      <c r="N1674" s="33" t="s">
        <v>15455</v>
      </c>
      <c r="O1674" s="25" t="s">
        <v>5349</v>
      </c>
      <c r="P1674" s="23" t="s">
        <v>15457</v>
      </c>
      <c r="Q1674" s="25" t="s">
        <v>15458</v>
      </c>
      <c r="R1674" s="25"/>
      <c r="S1674" s="23" t="s">
        <v>15459</v>
      </c>
      <c r="T1674" s="23" t="s">
        <v>15460</v>
      </c>
      <c r="U1674" s="25" t="s">
        <v>15461</v>
      </c>
      <c r="V1674" s="23" t="s">
        <v>15462</v>
      </c>
      <c r="W1674" s="25" t="s">
        <v>15463</v>
      </c>
      <c r="X1674" s="25" t="s">
        <v>15464</v>
      </c>
      <c r="Y1674" s="23" t="s">
        <v>15465</v>
      </c>
      <c r="Z1674" s="23" t="s">
        <v>15466</v>
      </c>
      <c r="AA1674" s="33">
        <v>5</v>
      </c>
      <c r="AB1674" s="295" t="str">
        <f t="shared" si="95"/>
        <v>年間</v>
      </c>
      <c r="AC1674" s="268"/>
      <c r="AD1674" s="167">
        <v>1</v>
      </c>
      <c r="AE1674" s="167">
        <v>9600</v>
      </c>
      <c r="AF1674" s="167">
        <f t="shared" si="102"/>
        <v>9600</v>
      </c>
      <c r="AG1674" s="27">
        <v>42795</v>
      </c>
      <c r="AH1674" s="168">
        <v>42826</v>
      </c>
      <c r="AI1674" s="29" t="str">
        <f t="shared" si="101"/>
        <v>～</v>
      </c>
      <c r="AJ1674" s="169">
        <f t="shared" si="98"/>
        <v>44651</v>
      </c>
      <c r="AK1674" s="23" t="s">
        <v>13814</v>
      </c>
      <c r="AL1674" s="507" t="s">
        <v>20889</v>
      </c>
      <c r="AM1674" s="168">
        <v>42826</v>
      </c>
      <c r="AN1674" s="27"/>
      <c r="AO1674" s="91">
        <v>43341</v>
      </c>
      <c r="AP1674" s="25" t="s">
        <v>16702</v>
      </c>
    </row>
    <row r="1675" spans="1:42" s="74" customFormat="1" ht="24.75" customHeight="1" x14ac:dyDescent="0.15">
      <c r="A1675" s="422">
        <v>1672</v>
      </c>
      <c r="B1675" s="595" t="s">
        <v>16698</v>
      </c>
      <c r="C1675" s="507" t="s">
        <v>582</v>
      </c>
      <c r="D1675" s="559" t="s">
        <v>16673</v>
      </c>
      <c r="E1675" s="23"/>
      <c r="F1675" s="23"/>
      <c r="G1675" s="25" t="s">
        <v>15451</v>
      </c>
      <c r="H1675" s="23" t="s">
        <v>15452</v>
      </c>
      <c r="I1675" s="23" t="s">
        <v>12372</v>
      </c>
      <c r="J1675" s="25" t="s">
        <v>15067</v>
      </c>
      <c r="K1675" s="25" t="s">
        <v>15453</v>
      </c>
      <c r="L1675" s="134" t="s">
        <v>20862</v>
      </c>
      <c r="M1675" s="23" t="s">
        <v>15454</v>
      </c>
      <c r="N1675" s="33" t="s">
        <v>15455</v>
      </c>
      <c r="O1675" s="25" t="s">
        <v>5349</v>
      </c>
      <c r="P1675" s="23" t="s">
        <v>15457</v>
      </c>
      <c r="Q1675" s="25" t="s">
        <v>15458</v>
      </c>
      <c r="R1675" s="25"/>
      <c r="S1675" s="23" t="s">
        <v>15459</v>
      </c>
      <c r="T1675" s="23" t="s">
        <v>15460</v>
      </c>
      <c r="U1675" s="25" t="s">
        <v>15461</v>
      </c>
      <c r="V1675" s="23" t="s">
        <v>15462</v>
      </c>
      <c r="W1675" s="25" t="s">
        <v>15463</v>
      </c>
      <c r="X1675" s="25" t="s">
        <v>15464</v>
      </c>
      <c r="Y1675" s="23" t="s">
        <v>15465</v>
      </c>
      <c r="Z1675" s="23" t="s">
        <v>15466</v>
      </c>
      <c r="AA1675" s="33">
        <v>5</v>
      </c>
      <c r="AB1675" s="295" t="str">
        <f t="shared" si="95"/>
        <v>年間</v>
      </c>
      <c r="AC1675" s="268"/>
      <c r="AD1675" s="167">
        <v>1</v>
      </c>
      <c r="AE1675" s="167">
        <v>9600</v>
      </c>
      <c r="AF1675" s="167">
        <f t="shared" si="102"/>
        <v>9600</v>
      </c>
      <c r="AG1675" s="27">
        <v>42795</v>
      </c>
      <c r="AH1675" s="168">
        <v>42826</v>
      </c>
      <c r="AI1675" s="29" t="str">
        <f t="shared" si="101"/>
        <v>～</v>
      </c>
      <c r="AJ1675" s="169">
        <f t="shared" si="98"/>
        <v>44651</v>
      </c>
      <c r="AK1675" s="23" t="s">
        <v>13814</v>
      </c>
      <c r="AL1675" s="507" t="s">
        <v>20890</v>
      </c>
      <c r="AM1675" s="168">
        <v>42826</v>
      </c>
      <c r="AN1675" s="27"/>
      <c r="AO1675" s="91">
        <v>43341</v>
      </c>
      <c r="AP1675" s="25" t="s">
        <v>16702</v>
      </c>
    </row>
    <row r="1676" spans="1:42" s="74" customFormat="1" ht="24.75" customHeight="1" x14ac:dyDescent="0.15">
      <c r="A1676" s="422">
        <v>1673</v>
      </c>
      <c r="B1676" s="595" t="s">
        <v>16698</v>
      </c>
      <c r="C1676" s="507" t="s">
        <v>582</v>
      </c>
      <c r="D1676" s="559" t="s">
        <v>16673</v>
      </c>
      <c r="E1676" s="23"/>
      <c r="F1676" s="23"/>
      <c r="G1676" s="25" t="s">
        <v>15451</v>
      </c>
      <c r="H1676" s="23" t="s">
        <v>15452</v>
      </c>
      <c r="I1676" s="23" t="s">
        <v>12372</v>
      </c>
      <c r="J1676" s="25" t="s">
        <v>15067</v>
      </c>
      <c r="K1676" s="25" t="s">
        <v>15453</v>
      </c>
      <c r="L1676" s="134" t="s">
        <v>20862</v>
      </c>
      <c r="M1676" s="23" t="s">
        <v>15454</v>
      </c>
      <c r="N1676" s="33" t="s">
        <v>15455</v>
      </c>
      <c r="O1676" s="25" t="s">
        <v>5349</v>
      </c>
      <c r="P1676" s="23" t="s">
        <v>15457</v>
      </c>
      <c r="Q1676" s="25" t="s">
        <v>15458</v>
      </c>
      <c r="R1676" s="25"/>
      <c r="S1676" s="23" t="s">
        <v>15459</v>
      </c>
      <c r="T1676" s="23" t="s">
        <v>15460</v>
      </c>
      <c r="U1676" s="25" t="s">
        <v>15461</v>
      </c>
      <c r="V1676" s="23" t="s">
        <v>15462</v>
      </c>
      <c r="W1676" s="25" t="s">
        <v>15463</v>
      </c>
      <c r="X1676" s="25" t="s">
        <v>15464</v>
      </c>
      <c r="Y1676" s="23" t="s">
        <v>15465</v>
      </c>
      <c r="Z1676" s="23" t="s">
        <v>15466</v>
      </c>
      <c r="AA1676" s="33">
        <v>5</v>
      </c>
      <c r="AB1676" s="295" t="str">
        <f t="shared" si="95"/>
        <v>年間</v>
      </c>
      <c r="AC1676" s="268"/>
      <c r="AD1676" s="167">
        <v>1</v>
      </c>
      <c r="AE1676" s="167">
        <v>9600</v>
      </c>
      <c r="AF1676" s="167">
        <f t="shared" si="102"/>
        <v>9600</v>
      </c>
      <c r="AG1676" s="27">
        <v>42795</v>
      </c>
      <c r="AH1676" s="168">
        <v>42826</v>
      </c>
      <c r="AI1676" s="29" t="str">
        <f t="shared" si="101"/>
        <v>～</v>
      </c>
      <c r="AJ1676" s="169">
        <f t="shared" si="98"/>
        <v>44651</v>
      </c>
      <c r="AK1676" s="23" t="s">
        <v>13814</v>
      </c>
      <c r="AL1676" s="507" t="s">
        <v>20891</v>
      </c>
      <c r="AM1676" s="168">
        <v>42826</v>
      </c>
      <c r="AN1676" s="27"/>
      <c r="AO1676" s="91">
        <v>43341</v>
      </c>
      <c r="AP1676" s="25" t="s">
        <v>16702</v>
      </c>
    </row>
    <row r="1677" spans="1:42" s="74" customFormat="1" ht="24.75" customHeight="1" x14ac:dyDescent="0.15">
      <c r="A1677" s="422">
        <v>1674</v>
      </c>
      <c r="B1677" s="595" t="s">
        <v>16698</v>
      </c>
      <c r="C1677" s="507" t="s">
        <v>582</v>
      </c>
      <c r="D1677" s="559" t="s">
        <v>16673</v>
      </c>
      <c r="E1677" s="23"/>
      <c r="F1677" s="23"/>
      <c r="G1677" s="25" t="s">
        <v>15451</v>
      </c>
      <c r="H1677" s="23" t="s">
        <v>15452</v>
      </c>
      <c r="I1677" s="23" t="s">
        <v>12372</v>
      </c>
      <c r="J1677" s="25" t="s">
        <v>15067</v>
      </c>
      <c r="K1677" s="25" t="s">
        <v>15453</v>
      </c>
      <c r="L1677" s="134" t="s">
        <v>20862</v>
      </c>
      <c r="M1677" s="23" t="s">
        <v>15454</v>
      </c>
      <c r="N1677" s="33" t="s">
        <v>15455</v>
      </c>
      <c r="O1677" s="25" t="s">
        <v>5349</v>
      </c>
      <c r="P1677" s="23" t="s">
        <v>15457</v>
      </c>
      <c r="Q1677" s="25" t="s">
        <v>15458</v>
      </c>
      <c r="R1677" s="25"/>
      <c r="S1677" s="23" t="s">
        <v>15459</v>
      </c>
      <c r="T1677" s="23" t="s">
        <v>15460</v>
      </c>
      <c r="U1677" s="25" t="s">
        <v>15461</v>
      </c>
      <c r="V1677" s="23" t="s">
        <v>15462</v>
      </c>
      <c r="W1677" s="25" t="s">
        <v>15463</v>
      </c>
      <c r="X1677" s="25" t="s">
        <v>15464</v>
      </c>
      <c r="Y1677" s="23" t="s">
        <v>15465</v>
      </c>
      <c r="Z1677" s="23" t="s">
        <v>15466</v>
      </c>
      <c r="AA1677" s="33">
        <v>5</v>
      </c>
      <c r="AB1677" s="295" t="str">
        <f t="shared" si="95"/>
        <v>年間</v>
      </c>
      <c r="AC1677" s="268"/>
      <c r="AD1677" s="167">
        <v>1</v>
      </c>
      <c r="AE1677" s="167">
        <v>9600</v>
      </c>
      <c r="AF1677" s="167">
        <f t="shared" si="102"/>
        <v>9600</v>
      </c>
      <c r="AG1677" s="27">
        <v>42795</v>
      </c>
      <c r="AH1677" s="168">
        <v>42826</v>
      </c>
      <c r="AI1677" s="29" t="str">
        <f t="shared" si="101"/>
        <v>～</v>
      </c>
      <c r="AJ1677" s="169">
        <f t="shared" si="98"/>
        <v>44651</v>
      </c>
      <c r="AK1677" s="23" t="s">
        <v>13814</v>
      </c>
      <c r="AL1677" s="507" t="s">
        <v>20892</v>
      </c>
      <c r="AM1677" s="168">
        <v>42826</v>
      </c>
      <c r="AN1677" s="27"/>
      <c r="AO1677" s="91">
        <v>43341</v>
      </c>
      <c r="AP1677" s="25" t="s">
        <v>16702</v>
      </c>
    </row>
    <row r="1678" spans="1:42" s="74" customFormat="1" ht="24.75" customHeight="1" x14ac:dyDescent="0.15">
      <c r="A1678" s="422">
        <v>1675</v>
      </c>
      <c r="B1678" s="595" t="s">
        <v>16698</v>
      </c>
      <c r="C1678" s="507" t="s">
        <v>582</v>
      </c>
      <c r="D1678" s="559" t="s">
        <v>16673</v>
      </c>
      <c r="E1678" s="23"/>
      <c r="F1678" s="23"/>
      <c r="G1678" s="25" t="s">
        <v>15451</v>
      </c>
      <c r="H1678" s="23" t="s">
        <v>15452</v>
      </c>
      <c r="I1678" s="23" t="s">
        <v>12372</v>
      </c>
      <c r="J1678" s="25" t="s">
        <v>15067</v>
      </c>
      <c r="K1678" s="25" t="s">
        <v>15453</v>
      </c>
      <c r="L1678" s="134" t="s">
        <v>20862</v>
      </c>
      <c r="M1678" s="23" t="s">
        <v>15454</v>
      </c>
      <c r="N1678" s="33" t="s">
        <v>15455</v>
      </c>
      <c r="O1678" s="25" t="s">
        <v>5349</v>
      </c>
      <c r="P1678" s="23" t="s">
        <v>15457</v>
      </c>
      <c r="Q1678" s="25" t="s">
        <v>15458</v>
      </c>
      <c r="R1678" s="25"/>
      <c r="S1678" s="23" t="s">
        <v>15459</v>
      </c>
      <c r="T1678" s="23" t="s">
        <v>15460</v>
      </c>
      <c r="U1678" s="25" t="s">
        <v>15461</v>
      </c>
      <c r="V1678" s="23" t="s">
        <v>15462</v>
      </c>
      <c r="W1678" s="25" t="s">
        <v>15463</v>
      </c>
      <c r="X1678" s="25" t="s">
        <v>15464</v>
      </c>
      <c r="Y1678" s="23" t="s">
        <v>15465</v>
      </c>
      <c r="Z1678" s="23" t="s">
        <v>15466</v>
      </c>
      <c r="AA1678" s="33">
        <v>5</v>
      </c>
      <c r="AB1678" s="295" t="str">
        <f t="shared" si="95"/>
        <v>年間</v>
      </c>
      <c r="AC1678" s="268"/>
      <c r="AD1678" s="167">
        <v>1</v>
      </c>
      <c r="AE1678" s="167">
        <v>9600</v>
      </c>
      <c r="AF1678" s="167">
        <f t="shared" si="102"/>
        <v>9600</v>
      </c>
      <c r="AG1678" s="27">
        <v>42795</v>
      </c>
      <c r="AH1678" s="168">
        <v>42826</v>
      </c>
      <c r="AI1678" s="29" t="str">
        <f t="shared" si="101"/>
        <v>～</v>
      </c>
      <c r="AJ1678" s="169">
        <f t="shared" si="98"/>
        <v>44651</v>
      </c>
      <c r="AK1678" s="23" t="s">
        <v>13814</v>
      </c>
      <c r="AL1678" s="507" t="s">
        <v>20893</v>
      </c>
      <c r="AM1678" s="168">
        <v>42826</v>
      </c>
      <c r="AN1678" s="27"/>
      <c r="AO1678" s="91">
        <v>43341</v>
      </c>
      <c r="AP1678" s="25" t="s">
        <v>16702</v>
      </c>
    </row>
    <row r="1679" spans="1:42" s="74" customFormat="1" ht="24.75" customHeight="1" x14ac:dyDescent="0.15">
      <c r="A1679" s="422">
        <v>1676</v>
      </c>
      <c r="B1679" s="595" t="s">
        <v>16698</v>
      </c>
      <c r="C1679" s="507" t="s">
        <v>582</v>
      </c>
      <c r="D1679" s="559" t="s">
        <v>16673</v>
      </c>
      <c r="E1679" s="23"/>
      <c r="F1679" s="23"/>
      <c r="G1679" s="25" t="s">
        <v>15451</v>
      </c>
      <c r="H1679" s="23" t="s">
        <v>15452</v>
      </c>
      <c r="I1679" s="23" t="s">
        <v>12372</v>
      </c>
      <c r="J1679" s="25" t="s">
        <v>15067</v>
      </c>
      <c r="K1679" s="25" t="s">
        <v>15453</v>
      </c>
      <c r="L1679" s="134" t="s">
        <v>20862</v>
      </c>
      <c r="M1679" s="23" t="s">
        <v>15454</v>
      </c>
      <c r="N1679" s="33" t="s">
        <v>15455</v>
      </c>
      <c r="O1679" s="25" t="s">
        <v>5349</v>
      </c>
      <c r="P1679" s="23" t="s">
        <v>15457</v>
      </c>
      <c r="Q1679" s="25" t="s">
        <v>15458</v>
      </c>
      <c r="R1679" s="25"/>
      <c r="S1679" s="23" t="s">
        <v>15459</v>
      </c>
      <c r="T1679" s="23" t="s">
        <v>15460</v>
      </c>
      <c r="U1679" s="25" t="s">
        <v>15461</v>
      </c>
      <c r="V1679" s="23" t="s">
        <v>15462</v>
      </c>
      <c r="W1679" s="25" t="s">
        <v>15463</v>
      </c>
      <c r="X1679" s="25" t="s">
        <v>15464</v>
      </c>
      <c r="Y1679" s="23" t="s">
        <v>15465</v>
      </c>
      <c r="Z1679" s="23" t="s">
        <v>15466</v>
      </c>
      <c r="AA1679" s="33">
        <v>5</v>
      </c>
      <c r="AB1679" s="295" t="str">
        <f t="shared" si="95"/>
        <v>年間</v>
      </c>
      <c r="AC1679" s="268"/>
      <c r="AD1679" s="167">
        <v>1</v>
      </c>
      <c r="AE1679" s="167">
        <v>9600</v>
      </c>
      <c r="AF1679" s="167">
        <f t="shared" si="102"/>
        <v>9600</v>
      </c>
      <c r="AG1679" s="27">
        <v>42795</v>
      </c>
      <c r="AH1679" s="168">
        <v>42826</v>
      </c>
      <c r="AI1679" s="29" t="str">
        <f t="shared" si="101"/>
        <v>～</v>
      </c>
      <c r="AJ1679" s="169">
        <f t="shared" si="98"/>
        <v>44651</v>
      </c>
      <c r="AK1679" s="23" t="s">
        <v>13814</v>
      </c>
      <c r="AL1679" s="507" t="s">
        <v>20894</v>
      </c>
      <c r="AM1679" s="168">
        <v>42826</v>
      </c>
      <c r="AN1679" s="27"/>
      <c r="AO1679" s="91">
        <v>43341</v>
      </c>
      <c r="AP1679" s="25" t="s">
        <v>16702</v>
      </c>
    </row>
    <row r="1680" spans="1:42" s="74" customFormat="1" ht="24.75" customHeight="1" x14ac:dyDescent="0.15">
      <c r="A1680" s="422">
        <v>1677</v>
      </c>
      <c r="B1680" s="595" t="s">
        <v>16698</v>
      </c>
      <c r="C1680" s="507" t="s">
        <v>582</v>
      </c>
      <c r="D1680" s="559" t="s">
        <v>16673</v>
      </c>
      <c r="E1680" s="23"/>
      <c r="F1680" s="23"/>
      <c r="G1680" s="25" t="s">
        <v>15451</v>
      </c>
      <c r="H1680" s="23" t="s">
        <v>15452</v>
      </c>
      <c r="I1680" s="23" t="s">
        <v>12372</v>
      </c>
      <c r="J1680" s="25" t="s">
        <v>15067</v>
      </c>
      <c r="K1680" s="25" t="s">
        <v>15453</v>
      </c>
      <c r="L1680" s="134" t="s">
        <v>20862</v>
      </c>
      <c r="M1680" s="23" t="s">
        <v>15454</v>
      </c>
      <c r="N1680" s="33" t="s">
        <v>15455</v>
      </c>
      <c r="O1680" s="25" t="s">
        <v>5349</v>
      </c>
      <c r="P1680" s="23" t="s">
        <v>15457</v>
      </c>
      <c r="Q1680" s="25" t="s">
        <v>15458</v>
      </c>
      <c r="R1680" s="25"/>
      <c r="S1680" s="23" t="s">
        <v>15459</v>
      </c>
      <c r="T1680" s="23" t="s">
        <v>15460</v>
      </c>
      <c r="U1680" s="25" t="s">
        <v>15461</v>
      </c>
      <c r="V1680" s="23" t="s">
        <v>15462</v>
      </c>
      <c r="W1680" s="25" t="s">
        <v>15463</v>
      </c>
      <c r="X1680" s="25" t="s">
        <v>15464</v>
      </c>
      <c r="Y1680" s="23" t="s">
        <v>15465</v>
      </c>
      <c r="Z1680" s="23" t="s">
        <v>15466</v>
      </c>
      <c r="AA1680" s="33">
        <v>5</v>
      </c>
      <c r="AB1680" s="295" t="str">
        <f t="shared" si="95"/>
        <v>年間</v>
      </c>
      <c r="AC1680" s="268"/>
      <c r="AD1680" s="167">
        <v>1</v>
      </c>
      <c r="AE1680" s="167">
        <v>9600</v>
      </c>
      <c r="AF1680" s="167">
        <f t="shared" si="102"/>
        <v>9600</v>
      </c>
      <c r="AG1680" s="27">
        <v>42795</v>
      </c>
      <c r="AH1680" s="168">
        <v>42826</v>
      </c>
      <c r="AI1680" s="29" t="str">
        <f t="shared" si="101"/>
        <v>～</v>
      </c>
      <c r="AJ1680" s="169">
        <f t="shared" si="98"/>
        <v>44651</v>
      </c>
      <c r="AK1680" s="23" t="s">
        <v>13814</v>
      </c>
      <c r="AL1680" s="507" t="s">
        <v>20895</v>
      </c>
      <c r="AM1680" s="168">
        <v>42826</v>
      </c>
      <c r="AN1680" s="27"/>
      <c r="AO1680" s="91">
        <v>43341</v>
      </c>
      <c r="AP1680" s="25" t="s">
        <v>16702</v>
      </c>
    </row>
    <row r="1681" spans="1:42" s="74" customFormat="1" ht="24.75" customHeight="1" x14ac:dyDescent="0.15">
      <c r="A1681" s="422">
        <v>1678</v>
      </c>
      <c r="B1681" s="595" t="s">
        <v>16698</v>
      </c>
      <c r="C1681" s="507" t="s">
        <v>582</v>
      </c>
      <c r="D1681" s="559" t="s">
        <v>16673</v>
      </c>
      <c r="E1681" s="23"/>
      <c r="F1681" s="23"/>
      <c r="G1681" s="25" t="s">
        <v>15451</v>
      </c>
      <c r="H1681" s="23" t="s">
        <v>15452</v>
      </c>
      <c r="I1681" s="23" t="s">
        <v>12372</v>
      </c>
      <c r="J1681" s="25" t="s">
        <v>15067</v>
      </c>
      <c r="K1681" s="25" t="s">
        <v>15453</v>
      </c>
      <c r="L1681" s="134" t="s">
        <v>20862</v>
      </c>
      <c r="M1681" s="23" t="s">
        <v>15454</v>
      </c>
      <c r="N1681" s="33" t="s">
        <v>15455</v>
      </c>
      <c r="O1681" s="25" t="s">
        <v>5349</v>
      </c>
      <c r="P1681" s="23" t="s">
        <v>15457</v>
      </c>
      <c r="Q1681" s="25" t="s">
        <v>15458</v>
      </c>
      <c r="R1681" s="25"/>
      <c r="S1681" s="23" t="s">
        <v>15459</v>
      </c>
      <c r="T1681" s="23" t="s">
        <v>15460</v>
      </c>
      <c r="U1681" s="25" t="s">
        <v>15461</v>
      </c>
      <c r="V1681" s="23" t="s">
        <v>15462</v>
      </c>
      <c r="W1681" s="25" t="s">
        <v>15463</v>
      </c>
      <c r="X1681" s="25" t="s">
        <v>15464</v>
      </c>
      <c r="Y1681" s="23" t="s">
        <v>15465</v>
      </c>
      <c r="Z1681" s="23" t="s">
        <v>15466</v>
      </c>
      <c r="AA1681" s="33">
        <v>5</v>
      </c>
      <c r="AB1681" s="295" t="str">
        <f t="shared" si="95"/>
        <v>年間</v>
      </c>
      <c r="AC1681" s="268"/>
      <c r="AD1681" s="167">
        <v>1</v>
      </c>
      <c r="AE1681" s="167">
        <v>9600</v>
      </c>
      <c r="AF1681" s="167">
        <f t="shared" si="102"/>
        <v>9600</v>
      </c>
      <c r="AG1681" s="27">
        <v>42795</v>
      </c>
      <c r="AH1681" s="168">
        <v>42826</v>
      </c>
      <c r="AI1681" s="29" t="str">
        <f t="shared" si="101"/>
        <v>～</v>
      </c>
      <c r="AJ1681" s="169">
        <f t="shared" si="98"/>
        <v>44651</v>
      </c>
      <c r="AK1681" s="23" t="s">
        <v>13814</v>
      </c>
      <c r="AL1681" s="507" t="s">
        <v>20896</v>
      </c>
      <c r="AM1681" s="168">
        <v>42826</v>
      </c>
      <c r="AN1681" s="27"/>
      <c r="AO1681" s="91">
        <v>43341</v>
      </c>
      <c r="AP1681" s="25" t="s">
        <v>16702</v>
      </c>
    </row>
    <row r="1682" spans="1:42" s="74" customFormat="1" ht="24.75" customHeight="1" x14ac:dyDescent="0.15">
      <c r="A1682" s="422">
        <v>1679</v>
      </c>
      <c r="B1682" s="595" t="s">
        <v>16698</v>
      </c>
      <c r="C1682" s="507" t="s">
        <v>582</v>
      </c>
      <c r="D1682" s="559" t="s">
        <v>16673</v>
      </c>
      <c r="E1682" s="23"/>
      <c r="F1682" s="23"/>
      <c r="G1682" s="25" t="s">
        <v>15451</v>
      </c>
      <c r="H1682" s="23" t="s">
        <v>15452</v>
      </c>
      <c r="I1682" s="23" t="s">
        <v>12372</v>
      </c>
      <c r="J1682" s="25" t="s">
        <v>15067</v>
      </c>
      <c r="K1682" s="25" t="s">
        <v>15453</v>
      </c>
      <c r="L1682" s="134" t="s">
        <v>20862</v>
      </c>
      <c r="M1682" s="23" t="s">
        <v>15454</v>
      </c>
      <c r="N1682" s="33" t="s">
        <v>15455</v>
      </c>
      <c r="O1682" s="25" t="s">
        <v>5349</v>
      </c>
      <c r="P1682" s="23" t="s">
        <v>15457</v>
      </c>
      <c r="Q1682" s="25" t="s">
        <v>15458</v>
      </c>
      <c r="R1682" s="25"/>
      <c r="S1682" s="23" t="s">
        <v>15459</v>
      </c>
      <c r="T1682" s="23" t="s">
        <v>15460</v>
      </c>
      <c r="U1682" s="25" t="s">
        <v>15461</v>
      </c>
      <c r="V1682" s="23" t="s">
        <v>15462</v>
      </c>
      <c r="W1682" s="25" t="s">
        <v>15463</v>
      </c>
      <c r="X1682" s="25" t="s">
        <v>15464</v>
      </c>
      <c r="Y1682" s="23" t="s">
        <v>15465</v>
      </c>
      <c r="Z1682" s="23" t="s">
        <v>15466</v>
      </c>
      <c r="AA1682" s="33">
        <v>5</v>
      </c>
      <c r="AB1682" s="295" t="str">
        <f t="shared" si="95"/>
        <v>年間</v>
      </c>
      <c r="AC1682" s="268"/>
      <c r="AD1682" s="167">
        <v>1</v>
      </c>
      <c r="AE1682" s="167">
        <v>9600</v>
      </c>
      <c r="AF1682" s="167">
        <f t="shared" si="102"/>
        <v>9600</v>
      </c>
      <c r="AG1682" s="27">
        <v>42795</v>
      </c>
      <c r="AH1682" s="168">
        <v>42826</v>
      </c>
      <c r="AI1682" s="29" t="str">
        <f t="shared" si="101"/>
        <v>～</v>
      </c>
      <c r="AJ1682" s="169">
        <f t="shared" si="98"/>
        <v>44651</v>
      </c>
      <c r="AK1682" s="23" t="s">
        <v>13814</v>
      </c>
      <c r="AL1682" s="507" t="s">
        <v>20897</v>
      </c>
      <c r="AM1682" s="168">
        <v>42826</v>
      </c>
      <c r="AN1682" s="27"/>
      <c r="AO1682" s="91">
        <v>43341</v>
      </c>
      <c r="AP1682" s="25" t="s">
        <v>16702</v>
      </c>
    </row>
    <row r="1683" spans="1:42" s="74" customFormat="1" ht="24.75" customHeight="1" x14ac:dyDescent="0.15">
      <c r="A1683" s="422">
        <v>1680</v>
      </c>
      <c r="B1683" s="595" t="s">
        <v>16698</v>
      </c>
      <c r="C1683" s="507" t="s">
        <v>582</v>
      </c>
      <c r="D1683" s="559" t="s">
        <v>16673</v>
      </c>
      <c r="E1683" s="23"/>
      <c r="F1683" s="23"/>
      <c r="G1683" s="25" t="s">
        <v>15451</v>
      </c>
      <c r="H1683" s="23" t="s">
        <v>15452</v>
      </c>
      <c r="I1683" s="23" t="s">
        <v>12372</v>
      </c>
      <c r="J1683" s="25" t="s">
        <v>15067</v>
      </c>
      <c r="K1683" s="25" t="s">
        <v>15453</v>
      </c>
      <c r="L1683" s="134" t="s">
        <v>20862</v>
      </c>
      <c r="M1683" s="23" t="s">
        <v>15454</v>
      </c>
      <c r="N1683" s="33" t="s">
        <v>15455</v>
      </c>
      <c r="O1683" s="25" t="s">
        <v>5349</v>
      </c>
      <c r="P1683" s="23" t="s">
        <v>15457</v>
      </c>
      <c r="Q1683" s="25" t="s">
        <v>15458</v>
      </c>
      <c r="R1683" s="25"/>
      <c r="S1683" s="23" t="s">
        <v>15459</v>
      </c>
      <c r="T1683" s="23" t="s">
        <v>15460</v>
      </c>
      <c r="U1683" s="25" t="s">
        <v>15461</v>
      </c>
      <c r="V1683" s="23" t="s">
        <v>15462</v>
      </c>
      <c r="W1683" s="25" t="s">
        <v>15463</v>
      </c>
      <c r="X1683" s="25" t="s">
        <v>15464</v>
      </c>
      <c r="Y1683" s="23" t="s">
        <v>15465</v>
      </c>
      <c r="Z1683" s="23" t="s">
        <v>15466</v>
      </c>
      <c r="AA1683" s="33">
        <v>5</v>
      </c>
      <c r="AB1683" s="295" t="str">
        <f t="shared" si="95"/>
        <v>年間</v>
      </c>
      <c r="AC1683" s="268"/>
      <c r="AD1683" s="167">
        <v>1</v>
      </c>
      <c r="AE1683" s="167">
        <v>9600</v>
      </c>
      <c r="AF1683" s="167">
        <f t="shared" si="102"/>
        <v>9600</v>
      </c>
      <c r="AG1683" s="27">
        <v>42795</v>
      </c>
      <c r="AH1683" s="168">
        <v>42826</v>
      </c>
      <c r="AI1683" s="29" t="str">
        <f t="shared" si="101"/>
        <v>～</v>
      </c>
      <c r="AJ1683" s="169">
        <f t="shared" si="98"/>
        <v>44651</v>
      </c>
      <c r="AK1683" s="23" t="s">
        <v>13814</v>
      </c>
      <c r="AL1683" s="507" t="s">
        <v>20898</v>
      </c>
      <c r="AM1683" s="168">
        <v>42826</v>
      </c>
      <c r="AN1683" s="27"/>
      <c r="AO1683" s="91">
        <v>43341</v>
      </c>
      <c r="AP1683" s="25" t="s">
        <v>16702</v>
      </c>
    </row>
    <row r="1684" spans="1:42" s="74" customFormat="1" ht="24.75" customHeight="1" x14ac:dyDescent="0.15">
      <c r="A1684" s="422">
        <v>1681</v>
      </c>
      <c r="B1684" s="595" t="s">
        <v>16698</v>
      </c>
      <c r="C1684" s="507" t="s">
        <v>582</v>
      </c>
      <c r="D1684" s="559" t="s">
        <v>16673</v>
      </c>
      <c r="E1684" s="23"/>
      <c r="F1684" s="23"/>
      <c r="G1684" s="25" t="s">
        <v>15451</v>
      </c>
      <c r="H1684" s="23" t="s">
        <v>15452</v>
      </c>
      <c r="I1684" s="23" t="s">
        <v>12372</v>
      </c>
      <c r="J1684" s="25" t="s">
        <v>15067</v>
      </c>
      <c r="K1684" s="25" t="s">
        <v>15453</v>
      </c>
      <c r="L1684" s="134" t="s">
        <v>20862</v>
      </c>
      <c r="M1684" s="23" t="s">
        <v>15454</v>
      </c>
      <c r="N1684" s="33" t="s">
        <v>15455</v>
      </c>
      <c r="O1684" s="25" t="s">
        <v>5349</v>
      </c>
      <c r="P1684" s="23" t="s">
        <v>15457</v>
      </c>
      <c r="Q1684" s="25" t="s">
        <v>15458</v>
      </c>
      <c r="R1684" s="25"/>
      <c r="S1684" s="23" t="s">
        <v>15459</v>
      </c>
      <c r="T1684" s="23" t="s">
        <v>15460</v>
      </c>
      <c r="U1684" s="25" t="s">
        <v>15461</v>
      </c>
      <c r="V1684" s="23" t="s">
        <v>15462</v>
      </c>
      <c r="W1684" s="25" t="s">
        <v>15463</v>
      </c>
      <c r="X1684" s="25" t="s">
        <v>15464</v>
      </c>
      <c r="Y1684" s="23" t="s">
        <v>15465</v>
      </c>
      <c r="Z1684" s="23" t="s">
        <v>15466</v>
      </c>
      <c r="AA1684" s="33">
        <v>5</v>
      </c>
      <c r="AB1684" s="295" t="str">
        <f t="shared" si="95"/>
        <v>年間</v>
      </c>
      <c r="AC1684" s="268"/>
      <c r="AD1684" s="167">
        <v>1</v>
      </c>
      <c r="AE1684" s="167">
        <v>9600</v>
      </c>
      <c r="AF1684" s="167">
        <f t="shared" si="102"/>
        <v>9600</v>
      </c>
      <c r="AG1684" s="27">
        <v>42795</v>
      </c>
      <c r="AH1684" s="168">
        <v>42826</v>
      </c>
      <c r="AI1684" s="29" t="str">
        <f t="shared" si="101"/>
        <v>～</v>
      </c>
      <c r="AJ1684" s="169">
        <f t="shared" si="98"/>
        <v>44651</v>
      </c>
      <c r="AK1684" s="23" t="s">
        <v>13814</v>
      </c>
      <c r="AL1684" s="507" t="s">
        <v>20899</v>
      </c>
      <c r="AM1684" s="168">
        <v>42826</v>
      </c>
      <c r="AN1684" s="27"/>
      <c r="AO1684" s="91">
        <v>43341</v>
      </c>
      <c r="AP1684" s="25" t="s">
        <v>16702</v>
      </c>
    </row>
    <row r="1685" spans="1:42" s="74" customFormat="1" ht="24.75" customHeight="1" x14ac:dyDescent="0.15">
      <c r="A1685" s="422">
        <v>1682</v>
      </c>
      <c r="B1685" s="595" t="s">
        <v>16698</v>
      </c>
      <c r="C1685" s="507" t="s">
        <v>582</v>
      </c>
      <c r="D1685" s="559" t="s">
        <v>16673</v>
      </c>
      <c r="E1685" s="23"/>
      <c r="F1685" s="23"/>
      <c r="G1685" s="25" t="s">
        <v>15451</v>
      </c>
      <c r="H1685" s="23" t="s">
        <v>15452</v>
      </c>
      <c r="I1685" s="23" t="s">
        <v>12372</v>
      </c>
      <c r="J1685" s="25" t="s">
        <v>15067</v>
      </c>
      <c r="K1685" s="25" t="s">
        <v>15453</v>
      </c>
      <c r="L1685" s="134" t="s">
        <v>20862</v>
      </c>
      <c r="M1685" s="23" t="s">
        <v>15454</v>
      </c>
      <c r="N1685" s="33" t="s">
        <v>15455</v>
      </c>
      <c r="O1685" s="25" t="s">
        <v>5349</v>
      </c>
      <c r="P1685" s="23" t="s">
        <v>15457</v>
      </c>
      <c r="Q1685" s="25" t="s">
        <v>15458</v>
      </c>
      <c r="R1685" s="25"/>
      <c r="S1685" s="23" t="s">
        <v>15459</v>
      </c>
      <c r="T1685" s="23" t="s">
        <v>15460</v>
      </c>
      <c r="U1685" s="25" t="s">
        <v>15461</v>
      </c>
      <c r="V1685" s="23" t="s">
        <v>15462</v>
      </c>
      <c r="W1685" s="25" t="s">
        <v>15463</v>
      </c>
      <c r="X1685" s="25" t="s">
        <v>15464</v>
      </c>
      <c r="Y1685" s="23" t="s">
        <v>15465</v>
      </c>
      <c r="Z1685" s="23" t="s">
        <v>15466</v>
      </c>
      <c r="AA1685" s="33">
        <v>5</v>
      </c>
      <c r="AB1685" s="295" t="str">
        <f t="shared" si="95"/>
        <v>年間</v>
      </c>
      <c r="AC1685" s="268"/>
      <c r="AD1685" s="167">
        <v>1</v>
      </c>
      <c r="AE1685" s="167">
        <v>9600</v>
      </c>
      <c r="AF1685" s="167">
        <f t="shared" si="102"/>
        <v>9600</v>
      </c>
      <c r="AG1685" s="27">
        <v>42795</v>
      </c>
      <c r="AH1685" s="168">
        <v>42826</v>
      </c>
      <c r="AI1685" s="29" t="str">
        <f t="shared" si="101"/>
        <v>～</v>
      </c>
      <c r="AJ1685" s="169">
        <f t="shared" si="98"/>
        <v>44651</v>
      </c>
      <c r="AK1685" s="23" t="s">
        <v>13814</v>
      </c>
      <c r="AL1685" s="507" t="s">
        <v>20900</v>
      </c>
      <c r="AM1685" s="168">
        <v>42826</v>
      </c>
      <c r="AN1685" s="27"/>
      <c r="AO1685" s="91">
        <v>43341</v>
      </c>
      <c r="AP1685" s="25" t="s">
        <v>16702</v>
      </c>
    </row>
    <row r="1686" spans="1:42" s="74" customFormat="1" ht="24.75" customHeight="1" x14ac:dyDescent="0.15">
      <c r="A1686" s="422">
        <v>1683</v>
      </c>
      <c r="B1686" s="595" t="s">
        <v>16698</v>
      </c>
      <c r="C1686" s="507" t="s">
        <v>582</v>
      </c>
      <c r="D1686" s="559" t="s">
        <v>16673</v>
      </c>
      <c r="E1686" s="23"/>
      <c r="F1686" s="23"/>
      <c r="G1686" s="25" t="s">
        <v>15451</v>
      </c>
      <c r="H1686" s="23" t="s">
        <v>15452</v>
      </c>
      <c r="I1686" s="23" t="s">
        <v>12372</v>
      </c>
      <c r="J1686" s="25" t="s">
        <v>15067</v>
      </c>
      <c r="K1686" s="25" t="s">
        <v>15453</v>
      </c>
      <c r="L1686" s="134" t="s">
        <v>20862</v>
      </c>
      <c r="M1686" s="23" t="s">
        <v>15454</v>
      </c>
      <c r="N1686" s="33" t="s">
        <v>15455</v>
      </c>
      <c r="O1686" s="25" t="s">
        <v>5349</v>
      </c>
      <c r="P1686" s="23" t="s">
        <v>15457</v>
      </c>
      <c r="Q1686" s="25" t="s">
        <v>15458</v>
      </c>
      <c r="R1686" s="25"/>
      <c r="S1686" s="23" t="s">
        <v>15459</v>
      </c>
      <c r="T1686" s="23" t="s">
        <v>15460</v>
      </c>
      <c r="U1686" s="25" t="s">
        <v>15461</v>
      </c>
      <c r="V1686" s="23" t="s">
        <v>15462</v>
      </c>
      <c r="W1686" s="25" t="s">
        <v>15463</v>
      </c>
      <c r="X1686" s="25" t="s">
        <v>15464</v>
      </c>
      <c r="Y1686" s="23" t="s">
        <v>15465</v>
      </c>
      <c r="Z1686" s="23" t="s">
        <v>15466</v>
      </c>
      <c r="AA1686" s="33">
        <v>5</v>
      </c>
      <c r="AB1686" s="295" t="str">
        <f t="shared" si="95"/>
        <v>年間</v>
      </c>
      <c r="AC1686" s="268"/>
      <c r="AD1686" s="167">
        <v>1</v>
      </c>
      <c r="AE1686" s="167">
        <v>9600</v>
      </c>
      <c r="AF1686" s="167">
        <f t="shared" si="102"/>
        <v>9600</v>
      </c>
      <c r="AG1686" s="27">
        <v>42795</v>
      </c>
      <c r="AH1686" s="168">
        <v>42826</v>
      </c>
      <c r="AI1686" s="29" t="str">
        <f t="shared" si="101"/>
        <v>～</v>
      </c>
      <c r="AJ1686" s="169">
        <f t="shared" si="98"/>
        <v>44651</v>
      </c>
      <c r="AK1686" s="23" t="s">
        <v>13814</v>
      </c>
      <c r="AL1686" s="507" t="s">
        <v>20901</v>
      </c>
      <c r="AM1686" s="168">
        <v>42826</v>
      </c>
      <c r="AN1686" s="27"/>
      <c r="AO1686" s="91">
        <v>43341</v>
      </c>
      <c r="AP1686" s="25" t="s">
        <v>16702</v>
      </c>
    </row>
    <row r="1687" spans="1:42" s="74" customFormat="1" ht="24.75" customHeight="1" x14ac:dyDescent="0.15">
      <c r="A1687" s="422">
        <v>1684</v>
      </c>
      <c r="B1687" s="595" t="s">
        <v>16698</v>
      </c>
      <c r="C1687" s="507" t="s">
        <v>582</v>
      </c>
      <c r="D1687" s="559" t="s">
        <v>16673</v>
      </c>
      <c r="E1687" s="23"/>
      <c r="F1687" s="23"/>
      <c r="G1687" s="25" t="s">
        <v>15451</v>
      </c>
      <c r="H1687" s="23" t="s">
        <v>15452</v>
      </c>
      <c r="I1687" s="23" t="s">
        <v>12372</v>
      </c>
      <c r="J1687" s="25" t="s">
        <v>15067</v>
      </c>
      <c r="K1687" s="25" t="s">
        <v>15453</v>
      </c>
      <c r="L1687" s="134" t="s">
        <v>20862</v>
      </c>
      <c r="M1687" s="23" t="s">
        <v>15454</v>
      </c>
      <c r="N1687" s="33" t="s">
        <v>15455</v>
      </c>
      <c r="O1687" s="25" t="s">
        <v>5349</v>
      </c>
      <c r="P1687" s="23" t="s">
        <v>15457</v>
      </c>
      <c r="Q1687" s="25" t="s">
        <v>15458</v>
      </c>
      <c r="R1687" s="25"/>
      <c r="S1687" s="23" t="s">
        <v>15459</v>
      </c>
      <c r="T1687" s="23" t="s">
        <v>15460</v>
      </c>
      <c r="U1687" s="25" t="s">
        <v>15461</v>
      </c>
      <c r="V1687" s="23" t="s">
        <v>15462</v>
      </c>
      <c r="W1687" s="25" t="s">
        <v>15463</v>
      </c>
      <c r="X1687" s="25" t="s">
        <v>15464</v>
      </c>
      <c r="Y1687" s="23" t="s">
        <v>15465</v>
      </c>
      <c r="Z1687" s="23" t="s">
        <v>15466</v>
      </c>
      <c r="AA1687" s="33">
        <v>5</v>
      </c>
      <c r="AB1687" s="295" t="str">
        <f t="shared" si="95"/>
        <v>年間</v>
      </c>
      <c r="AC1687" s="268"/>
      <c r="AD1687" s="167">
        <v>1</v>
      </c>
      <c r="AE1687" s="167">
        <v>9600</v>
      </c>
      <c r="AF1687" s="167">
        <f t="shared" si="102"/>
        <v>9600</v>
      </c>
      <c r="AG1687" s="27">
        <v>42795</v>
      </c>
      <c r="AH1687" s="168">
        <v>42826</v>
      </c>
      <c r="AI1687" s="29" t="str">
        <f t="shared" si="101"/>
        <v>～</v>
      </c>
      <c r="AJ1687" s="169">
        <f t="shared" si="98"/>
        <v>44651</v>
      </c>
      <c r="AK1687" s="23" t="s">
        <v>13814</v>
      </c>
      <c r="AL1687" s="507" t="s">
        <v>20902</v>
      </c>
      <c r="AM1687" s="168">
        <v>42826</v>
      </c>
      <c r="AN1687" s="27"/>
      <c r="AO1687" s="91">
        <v>43341</v>
      </c>
      <c r="AP1687" s="25" t="s">
        <v>16702</v>
      </c>
    </row>
    <row r="1688" spans="1:42" s="74" customFormat="1" ht="24.75" customHeight="1" x14ac:dyDescent="0.15">
      <c r="A1688" s="422">
        <v>1685</v>
      </c>
      <c r="B1688" s="595" t="s">
        <v>16698</v>
      </c>
      <c r="C1688" s="507" t="s">
        <v>582</v>
      </c>
      <c r="D1688" s="559" t="s">
        <v>16673</v>
      </c>
      <c r="E1688" s="23"/>
      <c r="F1688" s="23"/>
      <c r="G1688" s="25" t="s">
        <v>15451</v>
      </c>
      <c r="H1688" s="23" t="s">
        <v>15452</v>
      </c>
      <c r="I1688" s="23" t="s">
        <v>12372</v>
      </c>
      <c r="J1688" s="25" t="s">
        <v>15067</v>
      </c>
      <c r="K1688" s="25" t="s">
        <v>15453</v>
      </c>
      <c r="L1688" s="134" t="s">
        <v>20862</v>
      </c>
      <c r="M1688" s="23" t="s">
        <v>15454</v>
      </c>
      <c r="N1688" s="33" t="s">
        <v>15455</v>
      </c>
      <c r="O1688" s="25" t="s">
        <v>5349</v>
      </c>
      <c r="P1688" s="23" t="s">
        <v>15457</v>
      </c>
      <c r="Q1688" s="25" t="s">
        <v>15458</v>
      </c>
      <c r="R1688" s="25"/>
      <c r="S1688" s="23" t="s">
        <v>15459</v>
      </c>
      <c r="T1688" s="23" t="s">
        <v>15460</v>
      </c>
      <c r="U1688" s="25" t="s">
        <v>15461</v>
      </c>
      <c r="V1688" s="23" t="s">
        <v>15462</v>
      </c>
      <c r="W1688" s="25" t="s">
        <v>15463</v>
      </c>
      <c r="X1688" s="25" t="s">
        <v>15464</v>
      </c>
      <c r="Y1688" s="23" t="s">
        <v>15465</v>
      </c>
      <c r="Z1688" s="23" t="s">
        <v>15466</v>
      </c>
      <c r="AA1688" s="33">
        <v>5</v>
      </c>
      <c r="AB1688" s="295" t="str">
        <f t="shared" si="95"/>
        <v>年間</v>
      </c>
      <c r="AC1688" s="268"/>
      <c r="AD1688" s="167">
        <v>1</v>
      </c>
      <c r="AE1688" s="167">
        <v>9600</v>
      </c>
      <c r="AF1688" s="167">
        <f t="shared" si="102"/>
        <v>9600</v>
      </c>
      <c r="AG1688" s="27">
        <v>42795</v>
      </c>
      <c r="AH1688" s="168">
        <v>42826</v>
      </c>
      <c r="AI1688" s="29" t="str">
        <f t="shared" si="101"/>
        <v>～</v>
      </c>
      <c r="AJ1688" s="169">
        <f t="shared" si="98"/>
        <v>44651</v>
      </c>
      <c r="AK1688" s="23" t="s">
        <v>13814</v>
      </c>
      <c r="AL1688" s="507" t="s">
        <v>20903</v>
      </c>
      <c r="AM1688" s="168">
        <v>42826</v>
      </c>
      <c r="AN1688" s="27"/>
      <c r="AO1688" s="91">
        <v>43341</v>
      </c>
      <c r="AP1688" s="25" t="s">
        <v>16702</v>
      </c>
    </row>
    <row r="1689" spans="1:42" s="74" customFormat="1" ht="24.75" customHeight="1" x14ac:dyDescent="0.15">
      <c r="A1689" s="422">
        <v>1686</v>
      </c>
      <c r="B1689" s="595" t="s">
        <v>16698</v>
      </c>
      <c r="C1689" s="507" t="s">
        <v>582</v>
      </c>
      <c r="D1689" s="559" t="s">
        <v>16673</v>
      </c>
      <c r="E1689" s="23"/>
      <c r="F1689" s="23"/>
      <c r="G1689" s="25" t="s">
        <v>15451</v>
      </c>
      <c r="H1689" s="23" t="s">
        <v>15452</v>
      </c>
      <c r="I1689" s="23" t="s">
        <v>12372</v>
      </c>
      <c r="J1689" s="25" t="s">
        <v>15067</v>
      </c>
      <c r="K1689" s="25" t="s">
        <v>15453</v>
      </c>
      <c r="L1689" s="134" t="s">
        <v>20862</v>
      </c>
      <c r="M1689" s="23" t="s">
        <v>15454</v>
      </c>
      <c r="N1689" s="33" t="s">
        <v>15455</v>
      </c>
      <c r="O1689" s="25" t="s">
        <v>5349</v>
      </c>
      <c r="P1689" s="23" t="s">
        <v>15457</v>
      </c>
      <c r="Q1689" s="25" t="s">
        <v>15458</v>
      </c>
      <c r="R1689" s="25"/>
      <c r="S1689" s="23" t="s">
        <v>15459</v>
      </c>
      <c r="T1689" s="23" t="s">
        <v>15460</v>
      </c>
      <c r="U1689" s="25" t="s">
        <v>15461</v>
      </c>
      <c r="V1689" s="23" t="s">
        <v>15462</v>
      </c>
      <c r="W1689" s="25" t="s">
        <v>15463</v>
      </c>
      <c r="X1689" s="25" t="s">
        <v>15464</v>
      </c>
      <c r="Y1689" s="23" t="s">
        <v>15465</v>
      </c>
      <c r="Z1689" s="23" t="s">
        <v>15466</v>
      </c>
      <c r="AA1689" s="33">
        <v>5</v>
      </c>
      <c r="AB1689" s="295" t="str">
        <f t="shared" si="95"/>
        <v>年間</v>
      </c>
      <c r="AC1689" s="268"/>
      <c r="AD1689" s="167">
        <v>1</v>
      </c>
      <c r="AE1689" s="167">
        <v>9600</v>
      </c>
      <c r="AF1689" s="167">
        <f t="shared" si="102"/>
        <v>9600</v>
      </c>
      <c r="AG1689" s="27">
        <v>42795</v>
      </c>
      <c r="AH1689" s="168">
        <v>42826</v>
      </c>
      <c r="AI1689" s="29" t="str">
        <f t="shared" si="101"/>
        <v>～</v>
      </c>
      <c r="AJ1689" s="169">
        <f t="shared" si="98"/>
        <v>44651</v>
      </c>
      <c r="AK1689" s="23" t="s">
        <v>13814</v>
      </c>
      <c r="AL1689" s="507" t="s">
        <v>20904</v>
      </c>
      <c r="AM1689" s="168">
        <v>42826</v>
      </c>
      <c r="AN1689" s="27"/>
      <c r="AO1689" s="91">
        <v>43341</v>
      </c>
      <c r="AP1689" s="25" t="s">
        <v>16702</v>
      </c>
    </row>
    <row r="1690" spans="1:42" s="74" customFormat="1" ht="24.75" customHeight="1" x14ac:dyDescent="0.15">
      <c r="A1690" s="422">
        <v>1687</v>
      </c>
      <c r="B1690" s="595" t="s">
        <v>16698</v>
      </c>
      <c r="C1690" s="507" t="s">
        <v>582</v>
      </c>
      <c r="D1690" s="559" t="s">
        <v>16673</v>
      </c>
      <c r="E1690" s="23"/>
      <c r="F1690" s="23"/>
      <c r="G1690" s="25" t="s">
        <v>15451</v>
      </c>
      <c r="H1690" s="23" t="s">
        <v>15452</v>
      </c>
      <c r="I1690" s="23" t="s">
        <v>12372</v>
      </c>
      <c r="J1690" s="25" t="s">
        <v>15067</v>
      </c>
      <c r="K1690" s="25" t="s">
        <v>15453</v>
      </c>
      <c r="L1690" s="134" t="s">
        <v>20862</v>
      </c>
      <c r="M1690" s="23" t="s">
        <v>15454</v>
      </c>
      <c r="N1690" s="33" t="s">
        <v>15455</v>
      </c>
      <c r="O1690" s="25" t="s">
        <v>5349</v>
      </c>
      <c r="P1690" s="23" t="s">
        <v>15457</v>
      </c>
      <c r="Q1690" s="25" t="s">
        <v>15458</v>
      </c>
      <c r="R1690" s="25"/>
      <c r="S1690" s="23" t="s">
        <v>15459</v>
      </c>
      <c r="T1690" s="23" t="s">
        <v>15460</v>
      </c>
      <c r="U1690" s="25" t="s">
        <v>15461</v>
      </c>
      <c r="V1690" s="23" t="s">
        <v>15462</v>
      </c>
      <c r="W1690" s="25" t="s">
        <v>15463</v>
      </c>
      <c r="X1690" s="25" t="s">
        <v>15464</v>
      </c>
      <c r="Y1690" s="23" t="s">
        <v>15465</v>
      </c>
      <c r="Z1690" s="23" t="s">
        <v>15466</v>
      </c>
      <c r="AA1690" s="33">
        <v>5</v>
      </c>
      <c r="AB1690" s="295" t="str">
        <f t="shared" si="95"/>
        <v>年間</v>
      </c>
      <c r="AC1690" s="268"/>
      <c r="AD1690" s="167">
        <v>1</v>
      </c>
      <c r="AE1690" s="167">
        <v>9600</v>
      </c>
      <c r="AF1690" s="167">
        <f t="shared" si="102"/>
        <v>9600</v>
      </c>
      <c r="AG1690" s="27">
        <v>42795</v>
      </c>
      <c r="AH1690" s="168">
        <v>42826</v>
      </c>
      <c r="AI1690" s="29" t="str">
        <f t="shared" si="101"/>
        <v>～</v>
      </c>
      <c r="AJ1690" s="169">
        <f t="shared" si="98"/>
        <v>44651</v>
      </c>
      <c r="AK1690" s="23" t="s">
        <v>13814</v>
      </c>
      <c r="AL1690" s="507" t="s">
        <v>20905</v>
      </c>
      <c r="AM1690" s="168">
        <v>42826</v>
      </c>
      <c r="AN1690" s="27"/>
      <c r="AO1690" s="91">
        <v>43341</v>
      </c>
      <c r="AP1690" s="25" t="s">
        <v>16702</v>
      </c>
    </row>
    <row r="1691" spans="1:42" s="74" customFormat="1" ht="24.75" customHeight="1" x14ac:dyDescent="0.15">
      <c r="A1691" s="422">
        <v>1688</v>
      </c>
      <c r="B1691" s="595" t="s">
        <v>16698</v>
      </c>
      <c r="C1691" s="507" t="s">
        <v>582</v>
      </c>
      <c r="D1691" s="559" t="s">
        <v>16673</v>
      </c>
      <c r="E1691" s="23"/>
      <c r="F1691" s="23"/>
      <c r="G1691" s="25" t="s">
        <v>15451</v>
      </c>
      <c r="H1691" s="23" t="s">
        <v>15452</v>
      </c>
      <c r="I1691" s="23" t="s">
        <v>12372</v>
      </c>
      <c r="J1691" s="25" t="s">
        <v>15067</v>
      </c>
      <c r="K1691" s="25" t="s">
        <v>15453</v>
      </c>
      <c r="L1691" s="134" t="s">
        <v>20862</v>
      </c>
      <c r="M1691" s="23" t="s">
        <v>15454</v>
      </c>
      <c r="N1691" s="33" t="s">
        <v>15455</v>
      </c>
      <c r="O1691" s="25" t="s">
        <v>5349</v>
      </c>
      <c r="P1691" s="23" t="s">
        <v>15457</v>
      </c>
      <c r="Q1691" s="25" t="s">
        <v>15458</v>
      </c>
      <c r="R1691" s="25"/>
      <c r="S1691" s="23" t="s">
        <v>15459</v>
      </c>
      <c r="T1691" s="23" t="s">
        <v>15460</v>
      </c>
      <c r="U1691" s="25" t="s">
        <v>15461</v>
      </c>
      <c r="V1691" s="23" t="s">
        <v>15462</v>
      </c>
      <c r="W1691" s="25" t="s">
        <v>15463</v>
      </c>
      <c r="X1691" s="25" t="s">
        <v>15464</v>
      </c>
      <c r="Y1691" s="23" t="s">
        <v>15465</v>
      </c>
      <c r="Z1691" s="23" t="s">
        <v>15466</v>
      </c>
      <c r="AA1691" s="33">
        <v>5</v>
      </c>
      <c r="AB1691" s="295" t="str">
        <f t="shared" si="95"/>
        <v>年間</v>
      </c>
      <c r="AC1691" s="268"/>
      <c r="AD1691" s="167">
        <v>1</v>
      </c>
      <c r="AE1691" s="167">
        <v>9600</v>
      </c>
      <c r="AF1691" s="167">
        <f t="shared" si="102"/>
        <v>9600</v>
      </c>
      <c r="AG1691" s="27">
        <v>42795</v>
      </c>
      <c r="AH1691" s="168">
        <v>42826</v>
      </c>
      <c r="AI1691" s="29" t="str">
        <f t="shared" si="101"/>
        <v>～</v>
      </c>
      <c r="AJ1691" s="169">
        <f t="shared" si="98"/>
        <v>44651</v>
      </c>
      <c r="AK1691" s="23" t="s">
        <v>13814</v>
      </c>
      <c r="AL1691" s="507" t="s">
        <v>20906</v>
      </c>
      <c r="AM1691" s="168">
        <v>42826</v>
      </c>
      <c r="AN1691" s="27"/>
      <c r="AO1691" s="91">
        <v>43341</v>
      </c>
      <c r="AP1691" s="25" t="s">
        <v>16702</v>
      </c>
    </row>
    <row r="1692" spans="1:42" s="74" customFormat="1" ht="24.75" customHeight="1" x14ac:dyDescent="0.15">
      <c r="A1692" s="422">
        <v>1689</v>
      </c>
      <c r="B1692" s="595" t="s">
        <v>16698</v>
      </c>
      <c r="C1692" s="507" t="s">
        <v>582</v>
      </c>
      <c r="D1692" s="559" t="s">
        <v>16673</v>
      </c>
      <c r="E1692" s="23"/>
      <c r="F1692" s="23"/>
      <c r="G1692" s="25" t="s">
        <v>15451</v>
      </c>
      <c r="H1692" s="23" t="s">
        <v>15452</v>
      </c>
      <c r="I1692" s="23" t="s">
        <v>12372</v>
      </c>
      <c r="J1692" s="25" t="s">
        <v>15067</v>
      </c>
      <c r="K1692" s="25" t="s">
        <v>15453</v>
      </c>
      <c r="L1692" s="134" t="s">
        <v>20862</v>
      </c>
      <c r="M1692" s="23" t="s">
        <v>15454</v>
      </c>
      <c r="N1692" s="33" t="s">
        <v>15455</v>
      </c>
      <c r="O1692" s="25" t="s">
        <v>5349</v>
      </c>
      <c r="P1692" s="23" t="s">
        <v>15457</v>
      </c>
      <c r="Q1692" s="25" t="s">
        <v>15458</v>
      </c>
      <c r="R1692" s="25"/>
      <c r="S1692" s="23" t="s">
        <v>15459</v>
      </c>
      <c r="T1692" s="23" t="s">
        <v>15460</v>
      </c>
      <c r="U1692" s="25" t="s">
        <v>15461</v>
      </c>
      <c r="V1692" s="23" t="s">
        <v>15462</v>
      </c>
      <c r="W1692" s="25" t="s">
        <v>15463</v>
      </c>
      <c r="X1692" s="25" t="s">
        <v>15464</v>
      </c>
      <c r="Y1692" s="23" t="s">
        <v>15465</v>
      </c>
      <c r="Z1692" s="23" t="s">
        <v>15466</v>
      </c>
      <c r="AA1692" s="33">
        <v>5</v>
      </c>
      <c r="AB1692" s="295" t="str">
        <f t="shared" si="95"/>
        <v>年間</v>
      </c>
      <c r="AC1692" s="268"/>
      <c r="AD1692" s="167">
        <v>1</v>
      </c>
      <c r="AE1692" s="167">
        <v>9600</v>
      </c>
      <c r="AF1692" s="167">
        <f t="shared" si="102"/>
        <v>9600</v>
      </c>
      <c r="AG1692" s="27">
        <v>42795</v>
      </c>
      <c r="AH1692" s="168">
        <v>42826</v>
      </c>
      <c r="AI1692" s="29" t="str">
        <f t="shared" si="101"/>
        <v>～</v>
      </c>
      <c r="AJ1692" s="169">
        <f t="shared" si="98"/>
        <v>44651</v>
      </c>
      <c r="AK1692" s="23" t="s">
        <v>13814</v>
      </c>
      <c r="AL1692" s="507" t="s">
        <v>20907</v>
      </c>
      <c r="AM1692" s="168">
        <v>42826</v>
      </c>
      <c r="AN1692" s="27"/>
      <c r="AO1692" s="91">
        <v>43341</v>
      </c>
      <c r="AP1692" s="25" t="s">
        <v>16702</v>
      </c>
    </row>
    <row r="1693" spans="1:42" s="74" customFormat="1" ht="24.75" customHeight="1" x14ac:dyDescent="0.15">
      <c r="A1693" s="422">
        <v>1690</v>
      </c>
      <c r="B1693" s="595" t="s">
        <v>16698</v>
      </c>
      <c r="C1693" s="507" t="s">
        <v>582</v>
      </c>
      <c r="D1693" s="559" t="s">
        <v>16673</v>
      </c>
      <c r="E1693" s="23"/>
      <c r="F1693" s="23"/>
      <c r="G1693" s="25" t="s">
        <v>15451</v>
      </c>
      <c r="H1693" s="23" t="s">
        <v>15452</v>
      </c>
      <c r="I1693" s="23" t="s">
        <v>12372</v>
      </c>
      <c r="J1693" s="25" t="s">
        <v>15067</v>
      </c>
      <c r="K1693" s="25" t="s">
        <v>15453</v>
      </c>
      <c r="L1693" s="134" t="s">
        <v>20862</v>
      </c>
      <c r="M1693" s="23" t="s">
        <v>15454</v>
      </c>
      <c r="N1693" s="33" t="s">
        <v>15455</v>
      </c>
      <c r="O1693" s="25" t="s">
        <v>5349</v>
      </c>
      <c r="P1693" s="23" t="s">
        <v>15457</v>
      </c>
      <c r="Q1693" s="25" t="s">
        <v>15458</v>
      </c>
      <c r="R1693" s="25"/>
      <c r="S1693" s="23" t="s">
        <v>15459</v>
      </c>
      <c r="T1693" s="23" t="s">
        <v>15460</v>
      </c>
      <c r="U1693" s="25" t="s">
        <v>15461</v>
      </c>
      <c r="V1693" s="23" t="s">
        <v>15462</v>
      </c>
      <c r="W1693" s="25" t="s">
        <v>15463</v>
      </c>
      <c r="X1693" s="25" t="s">
        <v>15464</v>
      </c>
      <c r="Y1693" s="23" t="s">
        <v>15465</v>
      </c>
      <c r="Z1693" s="23" t="s">
        <v>15466</v>
      </c>
      <c r="AA1693" s="33">
        <v>5</v>
      </c>
      <c r="AB1693" s="295" t="str">
        <f t="shared" si="95"/>
        <v>年間</v>
      </c>
      <c r="AC1693" s="268"/>
      <c r="AD1693" s="167">
        <v>1</v>
      </c>
      <c r="AE1693" s="167">
        <v>9600</v>
      </c>
      <c r="AF1693" s="167">
        <f t="shared" si="102"/>
        <v>9600</v>
      </c>
      <c r="AG1693" s="27">
        <v>42795</v>
      </c>
      <c r="AH1693" s="168">
        <v>42826</v>
      </c>
      <c r="AI1693" s="29" t="str">
        <f t="shared" si="101"/>
        <v>～</v>
      </c>
      <c r="AJ1693" s="169">
        <f t="shared" si="98"/>
        <v>44651</v>
      </c>
      <c r="AK1693" s="23" t="s">
        <v>13814</v>
      </c>
      <c r="AL1693" s="507" t="s">
        <v>20908</v>
      </c>
      <c r="AM1693" s="168">
        <v>42826</v>
      </c>
      <c r="AN1693" s="27"/>
      <c r="AO1693" s="91">
        <v>43341</v>
      </c>
      <c r="AP1693" s="25" t="s">
        <v>16702</v>
      </c>
    </row>
    <row r="1694" spans="1:42" s="74" customFormat="1" ht="24.75" customHeight="1" x14ac:dyDescent="0.15">
      <c r="A1694" s="422">
        <v>1691</v>
      </c>
      <c r="B1694" s="595" t="s">
        <v>16698</v>
      </c>
      <c r="C1694" s="507" t="s">
        <v>582</v>
      </c>
      <c r="D1694" s="559" t="s">
        <v>16673</v>
      </c>
      <c r="E1694" s="23"/>
      <c r="F1694" s="23"/>
      <c r="G1694" s="25" t="s">
        <v>15451</v>
      </c>
      <c r="H1694" s="23" t="s">
        <v>15452</v>
      </c>
      <c r="I1694" s="23" t="s">
        <v>12372</v>
      </c>
      <c r="J1694" s="25" t="s">
        <v>15067</v>
      </c>
      <c r="K1694" s="25" t="s">
        <v>15453</v>
      </c>
      <c r="L1694" s="134" t="s">
        <v>20862</v>
      </c>
      <c r="M1694" s="23" t="s">
        <v>15454</v>
      </c>
      <c r="N1694" s="33" t="s">
        <v>15455</v>
      </c>
      <c r="O1694" s="25" t="s">
        <v>5349</v>
      </c>
      <c r="P1694" s="23" t="s">
        <v>15457</v>
      </c>
      <c r="Q1694" s="25" t="s">
        <v>15458</v>
      </c>
      <c r="R1694" s="25"/>
      <c r="S1694" s="23" t="s">
        <v>15459</v>
      </c>
      <c r="T1694" s="23" t="s">
        <v>15460</v>
      </c>
      <c r="U1694" s="25" t="s">
        <v>15461</v>
      </c>
      <c r="V1694" s="23" t="s">
        <v>15462</v>
      </c>
      <c r="W1694" s="25" t="s">
        <v>15463</v>
      </c>
      <c r="X1694" s="25" t="s">
        <v>15464</v>
      </c>
      <c r="Y1694" s="23" t="s">
        <v>15465</v>
      </c>
      <c r="Z1694" s="23" t="s">
        <v>15466</v>
      </c>
      <c r="AA1694" s="33">
        <v>5</v>
      </c>
      <c r="AB1694" s="295" t="str">
        <f t="shared" si="95"/>
        <v>年間</v>
      </c>
      <c r="AC1694" s="268"/>
      <c r="AD1694" s="167">
        <v>1</v>
      </c>
      <c r="AE1694" s="167">
        <v>9600</v>
      </c>
      <c r="AF1694" s="167">
        <f t="shared" si="102"/>
        <v>9600</v>
      </c>
      <c r="AG1694" s="27">
        <v>42795</v>
      </c>
      <c r="AH1694" s="168">
        <v>42826</v>
      </c>
      <c r="AI1694" s="29" t="str">
        <f t="shared" si="101"/>
        <v>～</v>
      </c>
      <c r="AJ1694" s="169">
        <f t="shared" si="98"/>
        <v>44651</v>
      </c>
      <c r="AK1694" s="23" t="s">
        <v>13814</v>
      </c>
      <c r="AL1694" s="507" t="s">
        <v>20909</v>
      </c>
      <c r="AM1694" s="168">
        <v>42826</v>
      </c>
      <c r="AN1694" s="27"/>
      <c r="AO1694" s="91">
        <v>43341</v>
      </c>
      <c r="AP1694" s="25" t="s">
        <v>16702</v>
      </c>
    </row>
    <row r="1695" spans="1:42" s="74" customFormat="1" ht="24.75" customHeight="1" x14ac:dyDescent="0.15">
      <c r="A1695" s="422">
        <v>1692</v>
      </c>
      <c r="B1695" s="595" t="s">
        <v>16698</v>
      </c>
      <c r="C1695" s="507" t="s">
        <v>582</v>
      </c>
      <c r="D1695" s="559" t="s">
        <v>16673</v>
      </c>
      <c r="E1695" s="23"/>
      <c r="F1695" s="23"/>
      <c r="G1695" s="25" t="s">
        <v>15451</v>
      </c>
      <c r="H1695" s="23" t="s">
        <v>15452</v>
      </c>
      <c r="I1695" s="23" t="s">
        <v>12372</v>
      </c>
      <c r="J1695" s="25" t="s">
        <v>15067</v>
      </c>
      <c r="K1695" s="25" t="s">
        <v>15453</v>
      </c>
      <c r="L1695" s="134" t="s">
        <v>20862</v>
      </c>
      <c r="M1695" s="23" t="s">
        <v>15454</v>
      </c>
      <c r="N1695" s="33" t="s">
        <v>15455</v>
      </c>
      <c r="O1695" s="25" t="s">
        <v>5349</v>
      </c>
      <c r="P1695" s="23" t="s">
        <v>15457</v>
      </c>
      <c r="Q1695" s="25" t="s">
        <v>15458</v>
      </c>
      <c r="R1695" s="25"/>
      <c r="S1695" s="23" t="s">
        <v>15459</v>
      </c>
      <c r="T1695" s="23" t="s">
        <v>15460</v>
      </c>
      <c r="U1695" s="25" t="s">
        <v>15461</v>
      </c>
      <c r="V1695" s="23" t="s">
        <v>15462</v>
      </c>
      <c r="W1695" s="25" t="s">
        <v>15463</v>
      </c>
      <c r="X1695" s="25" t="s">
        <v>15464</v>
      </c>
      <c r="Y1695" s="23" t="s">
        <v>15465</v>
      </c>
      <c r="Z1695" s="23" t="s">
        <v>15466</v>
      </c>
      <c r="AA1695" s="33">
        <v>5</v>
      </c>
      <c r="AB1695" s="295" t="str">
        <f t="shared" si="95"/>
        <v>年間</v>
      </c>
      <c r="AC1695" s="268"/>
      <c r="AD1695" s="167">
        <v>1</v>
      </c>
      <c r="AE1695" s="167">
        <v>9600</v>
      </c>
      <c r="AF1695" s="167">
        <f t="shared" si="102"/>
        <v>9600</v>
      </c>
      <c r="AG1695" s="27">
        <v>42795</v>
      </c>
      <c r="AH1695" s="168">
        <v>42826</v>
      </c>
      <c r="AI1695" s="29" t="str">
        <f t="shared" si="101"/>
        <v>～</v>
      </c>
      <c r="AJ1695" s="169">
        <f t="shared" si="98"/>
        <v>44651</v>
      </c>
      <c r="AK1695" s="23" t="s">
        <v>13814</v>
      </c>
      <c r="AL1695" s="507" t="s">
        <v>20910</v>
      </c>
      <c r="AM1695" s="168">
        <v>42826</v>
      </c>
      <c r="AN1695" s="27"/>
      <c r="AO1695" s="91">
        <v>43341</v>
      </c>
      <c r="AP1695" s="25" t="s">
        <v>16702</v>
      </c>
    </row>
    <row r="1696" spans="1:42" s="74" customFormat="1" ht="24.75" customHeight="1" x14ac:dyDescent="0.15">
      <c r="A1696" s="422">
        <v>1693</v>
      </c>
      <c r="B1696" s="595" t="s">
        <v>16698</v>
      </c>
      <c r="C1696" s="507" t="s">
        <v>582</v>
      </c>
      <c r="D1696" s="559" t="s">
        <v>16673</v>
      </c>
      <c r="E1696" s="23"/>
      <c r="F1696" s="23"/>
      <c r="G1696" s="25" t="s">
        <v>15451</v>
      </c>
      <c r="H1696" s="23" t="s">
        <v>15452</v>
      </c>
      <c r="I1696" s="23" t="s">
        <v>12372</v>
      </c>
      <c r="J1696" s="25" t="s">
        <v>15067</v>
      </c>
      <c r="K1696" s="25" t="s">
        <v>15453</v>
      </c>
      <c r="L1696" s="134" t="s">
        <v>20862</v>
      </c>
      <c r="M1696" s="23" t="s">
        <v>15454</v>
      </c>
      <c r="N1696" s="33" t="s">
        <v>15455</v>
      </c>
      <c r="O1696" s="25" t="s">
        <v>5349</v>
      </c>
      <c r="P1696" s="23" t="s">
        <v>15457</v>
      </c>
      <c r="Q1696" s="25" t="s">
        <v>15458</v>
      </c>
      <c r="R1696" s="25"/>
      <c r="S1696" s="23" t="s">
        <v>15459</v>
      </c>
      <c r="T1696" s="23" t="s">
        <v>15460</v>
      </c>
      <c r="U1696" s="25" t="s">
        <v>15461</v>
      </c>
      <c r="V1696" s="23" t="s">
        <v>15462</v>
      </c>
      <c r="W1696" s="25" t="s">
        <v>15463</v>
      </c>
      <c r="X1696" s="25" t="s">
        <v>15464</v>
      </c>
      <c r="Y1696" s="23" t="s">
        <v>15465</v>
      </c>
      <c r="Z1696" s="23" t="s">
        <v>15466</v>
      </c>
      <c r="AA1696" s="33">
        <v>5</v>
      </c>
      <c r="AB1696" s="295" t="str">
        <f t="shared" si="95"/>
        <v>年間</v>
      </c>
      <c r="AC1696" s="268"/>
      <c r="AD1696" s="167">
        <v>1</v>
      </c>
      <c r="AE1696" s="167">
        <v>9600</v>
      </c>
      <c r="AF1696" s="167">
        <f t="shared" si="102"/>
        <v>9600</v>
      </c>
      <c r="AG1696" s="27">
        <v>42795</v>
      </c>
      <c r="AH1696" s="168">
        <v>42826</v>
      </c>
      <c r="AI1696" s="29" t="str">
        <f t="shared" si="101"/>
        <v>～</v>
      </c>
      <c r="AJ1696" s="169">
        <f t="shared" si="98"/>
        <v>44651</v>
      </c>
      <c r="AK1696" s="23" t="s">
        <v>13814</v>
      </c>
      <c r="AL1696" s="507" t="s">
        <v>20911</v>
      </c>
      <c r="AM1696" s="168">
        <v>42826</v>
      </c>
      <c r="AN1696" s="27"/>
      <c r="AO1696" s="91">
        <v>43341</v>
      </c>
      <c r="AP1696" s="25" t="s">
        <v>16702</v>
      </c>
    </row>
    <row r="1697" spans="1:42" s="74" customFormat="1" ht="24.75" customHeight="1" x14ac:dyDescent="0.15">
      <c r="A1697" s="422">
        <v>1694</v>
      </c>
      <c r="B1697" s="595" t="s">
        <v>16698</v>
      </c>
      <c r="C1697" s="507" t="s">
        <v>582</v>
      </c>
      <c r="D1697" s="559" t="s">
        <v>16673</v>
      </c>
      <c r="E1697" s="23"/>
      <c r="F1697" s="23"/>
      <c r="G1697" s="25" t="s">
        <v>15451</v>
      </c>
      <c r="H1697" s="23" t="s">
        <v>15452</v>
      </c>
      <c r="I1697" s="23" t="s">
        <v>12372</v>
      </c>
      <c r="J1697" s="25" t="s">
        <v>15067</v>
      </c>
      <c r="K1697" s="25" t="s">
        <v>15453</v>
      </c>
      <c r="L1697" s="134" t="s">
        <v>20862</v>
      </c>
      <c r="M1697" s="23" t="s">
        <v>15454</v>
      </c>
      <c r="N1697" s="33" t="s">
        <v>15455</v>
      </c>
      <c r="O1697" s="25" t="s">
        <v>5349</v>
      </c>
      <c r="P1697" s="23" t="s">
        <v>15457</v>
      </c>
      <c r="Q1697" s="25" t="s">
        <v>15458</v>
      </c>
      <c r="R1697" s="25"/>
      <c r="S1697" s="23" t="s">
        <v>15459</v>
      </c>
      <c r="T1697" s="23" t="s">
        <v>15460</v>
      </c>
      <c r="U1697" s="25" t="s">
        <v>15461</v>
      </c>
      <c r="V1697" s="23" t="s">
        <v>15462</v>
      </c>
      <c r="W1697" s="25" t="s">
        <v>15463</v>
      </c>
      <c r="X1697" s="25" t="s">
        <v>15464</v>
      </c>
      <c r="Y1697" s="23" t="s">
        <v>15465</v>
      </c>
      <c r="Z1697" s="23" t="s">
        <v>15466</v>
      </c>
      <c r="AA1697" s="33">
        <v>5</v>
      </c>
      <c r="AB1697" s="295" t="str">
        <f t="shared" si="95"/>
        <v>年間</v>
      </c>
      <c r="AC1697" s="268"/>
      <c r="AD1697" s="167">
        <v>1</v>
      </c>
      <c r="AE1697" s="167">
        <v>9600</v>
      </c>
      <c r="AF1697" s="167">
        <f t="shared" si="102"/>
        <v>9600</v>
      </c>
      <c r="AG1697" s="27">
        <v>42795</v>
      </c>
      <c r="AH1697" s="168">
        <v>42826</v>
      </c>
      <c r="AI1697" s="29" t="str">
        <f t="shared" si="101"/>
        <v>～</v>
      </c>
      <c r="AJ1697" s="169">
        <f t="shared" si="98"/>
        <v>44651</v>
      </c>
      <c r="AK1697" s="23" t="s">
        <v>13814</v>
      </c>
      <c r="AL1697" s="507" t="s">
        <v>20912</v>
      </c>
      <c r="AM1697" s="168">
        <v>42826</v>
      </c>
      <c r="AN1697" s="27"/>
      <c r="AO1697" s="91">
        <v>43341</v>
      </c>
      <c r="AP1697" s="25" t="s">
        <v>16702</v>
      </c>
    </row>
    <row r="1698" spans="1:42" s="74" customFormat="1" ht="24.75" customHeight="1" x14ac:dyDescent="0.15">
      <c r="A1698" s="422">
        <v>1695</v>
      </c>
      <c r="B1698" s="595" t="s">
        <v>16698</v>
      </c>
      <c r="C1698" s="507" t="s">
        <v>582</v>
      </c>
      <c r="D1698" s="559" t="s">
        <v>16673</v>
      </c>
      <c r="E1698" s="23"/>
      <c r="F1698" s="23"/>
      <c r="G1698" s="25" t="s">
        <v>15451</v>
      </c>
      <c r="H1698" s="23" t="s">
        <v>15452</v>
      </c>
      <c r="I1698" s="23" t="s">
        <v>12372</v>
      </c>
      <c r="J1698" s="25" t="s">
        <v>15067</v>
      </c>
      <c r="K1698" s="25" t="s">
        <v>15453</v>
      </c>
      <c r="L1698" s="134" t="s">
        <v>20862</v>
      </c>
      <c r="M1698" s="23" t="s">
        <v>15454</v>
      </c>
      <c r="N1698" s="33" t="s">
        <v>15455</v>
      </c>
      <c r="O1698" s="25" t="s">
        <v>5349</v>
      </c>
      <c r="P1698" s="23" t="s">
        <v>15457</v>
      </c>
      <c r="Q1698" s="25" t="s">
        <v>15458</v>
      </c>
      <c r="R1698" s="25"/>
      <c r="S1698" s="23" t="s">
        <v>15459</v>
      </c>
      <c r="T1698" s="23" t="s">
        <v>15460</v>
      </c>
      <c r="U1698" s="25" t="s">
        <v>15461</v>
      </c>
      <c r="V1698" s="23" t="s">
        <v>15462</v>
      </c>
      <c r="W1698" s="25" t="s">
        <v>15463</v>
      </c>
      <c r="X1698" s="25" t="s">
        <v>15464</v>
      </c>
      <c r="Y1698" s="23" t="s">
        <v>15465</v>
      </c>
      <c r="Z1698" s="23" t="s">
        <v>15466</v>
      </c>
      <c r="AA1698" s="33">
        <v>5</v>
      </c>
      <c r="AB1698" s="295" t="str">
        <f t="shared" si="95"/>
        <v>年間</v>
      </c>
      <c r="AC1698" s="268"/>
      <c r="AD1698" s="167">
        <v>1</v>
      </c>
      <c r="AE1698" s="167">
        <v>9600</v>
      </c>
      <c r="AF1698" s="167">
        <f t="shared" si="102"/>
        <v>9600</v>
      </c>
      <c r="AG1698" s="27">
        <v>42795</v>
      </c>
      <c r="AH1698" s="168">
        <v>42826</v>
      </c>
      <c r="AI1698" s="29" t="str">
        <f t="shared" si="101"/>
        <v>～</v>
      </c>
      <c r="AJ1698" s="169">
        <f t="shared" si="98"/>
        <v>44651</v>
      </c>
      <c r="AK1698" s="23" t="s">
        <v>13814</v>
      </c>
      <c r="AL1698" s="507" t="s">
        <v>20913</v>
      </c>
      <c r="AM1698" s="168">
        <v>42826</v>
      </c>
      <c r="AN1698" s="27"/>
      <c r="AO1698" s="91">
        <v>43341</v>
      </c>
      <c r="AP1698" s="25" t="s">
        <v>16702</v>
      </c>
    </row>
    <row r="1699" spans="1:42" s="74" customFormat="1" ht="24.75" customHeight="1" x14ac:dyDescent="0.15">
      <c r="A1699" s="422">
        <v>1696</v>
      </c>
      <c r="B1699" s="595" t="s">
        <v>16698</v>
      </c>
      <c r="C1699" s="507" t="s">
        <v>582</v>
      </c>
      <c r="D1699" s="559" t="s">
        <v>16673</v>
      </c>
      <c r="E1699" s="23"/>
      <c r="F1699" s="23"/>
      <c r="G1699" s="25" t="s">
        <v>15451</v>
      </c>
      <c r="H1699" s="23" t="s">
        <v>15452</v>
      </c>
      <c r="I1699" s="23" t="s">
        <v>12372</v>
      </c>
      <c r="J1699" s="25" t="s">
        <v>15067</v>
      </c>
      <c r="K1699" s="25" t="s">
        <v>15453</v>
      </c>
      <c r="L1699" s="134" t="s">
        <v>20862</v>
      </c>
      <c r="M1699" s="23" t="s">
        <v>15454</v>
      </c>
      <c r="N1699" s="33" t="s">
        <v>15455</v>
      </c>
      <c r="O1699" s="25" t="s">
        <v>5349</v>
      </c>
      <c r="P1699" s="23" t="s">
        <v>15457</v>
      </c>
      <c r="Q1699" s="25" t="s">
        <v>15458</v>
      </c>
      <c r="R1699" s="25"/>
      <c r="S1699" s="23" t="s">
        <v>15459</v>
      </c>
      <c r="T1699" s="23" t="s">
        <v>15460</v>
      </c>
      <c r="U1699" s="25" t="s">
        <v>15461</v>
      </c>
      <c r="V1699" s="23" t="s">
        <v>15462</v>
      </c>
      <c r="W1699" s="25" t="s">
        <v>15463</v>
      </c>
      <c r="X1699" s="25" t="s">
        <v>15464</v>
      </c>
      <c r="Y1699" s="23" t="s">
        <v>15465</v>
      </c>
      <c r="Z1699" s="23" t="s">
        <v>15466</v>
      </c>
      <c r="AA1699" s="33">
        <v>5</v>
      </c>
      <c r="AB1699" s="295" t="str">
        <f t="shared" si="95"/>
        <v>年間</v>
      </c>
      <c r="AC1699" s="268"/>
      <c r="AD1699" s="167">
        <v>1</v>
      </c>
      <c r="AE1699" s="167">
        <v>9600</v>
      </c>
      <c r="AF1699" s="167">
        <f t="shared" si="102"/>
        <v>9600</v>
      </c>
      <c r="AG1699" s="27">
        <v>42795</v>
      </c>
      <c r="AH1699" s="168">
        <v>42826</v>
      </c>
      <c r="AI1699" s="29" t="str">
        <f t="shared" si="101"/>
        <v>～</v>
      </c>
      <c r="AJ1699" s="169">
        <f t="shared" si="98"/>
        <v>44651</v>
      </c>
      <c r="AK1699" s="23" t="s">
        <v>13814</v>
      </c>
      <c r="AL1699" s="507" t="s">
        <v>20914</v>
      </c>
      <c r="AM1699" s="168">
        <v>42826</v>
      </c>
      <c r="AN1699" s="27"/>
      <c r="AO1699" s="91">
        <v>43341</v>
      </c>
      <c r="AP1699" s="25" t="s">
        <v>16702</v>
      </c>
    </row>
    <row r="1700" spans="1:42" s="74" customFormat="1" ht="24.75" customHeight="1" x14ac:dyDescent="0.15">
      <c r="A1700" s="422">
        <v>1697</v>
      </c>
      <c r="B1700" s="595" t="s">
        <v>16698</v>
      </c>
      <c r="C1700" s="507" t="s">
        <v>582</v>
      </c>
      <c r="D1700" s="559" t="s">
        <v>16673</v>
      </c>
      <c r="E1700" s="23"/>
      <c r="F1700" s="23"/>
      <c r="G1700" s="25" t="s">
        <v>15451</v>
      </c>
      <c r="H1700" s="23" t="s">
        <v>15452</v>
      </c>
      <c r="I1700" s="23" t="s">
        <v>12372</v>
      </c>
      <c r="J1700" s="25" t="s">
        <v>15067</v>
      </c>
      <c r="K1700" s="25" t="s">
        <v>15453</v>
      </c>
      <c r="L1700" s="134" t="s">
        <v>20862</v>
      </c>
      <c r="M1700" s="23" t="s">
        <v>15454</v>
      </c>
      <c r="N1700" s="33" t="s">
        <v>15455</v>
      </c>
      <c r="O1700" s="25" t="s">
        <v>5349</v>
      </c>
      <c r="P1700" s="23" t="s">
        <v>15457</v>
      </c>
      <c r="Q1700" s="25" t="s">
        <v>15458</v>
      </c>
      <c r="R1700" s="25"/>
      <c r="S1700" s="23" t="s">
        <v>15459</v>
      </c>
      <c r="T1700" s="23" t="s">
        <v>15460</v>
      </c>
      <c r="U1700" s="25" t="s">
        <v>15461</v>
      </c>
      <c r="V1700" s="23" t="s">
        <v>15462</v>
      </c>
      <c r="W1700" s="25" t="s">
        <v>15463</v>
      </c>
      <c r="X1700" s="25" t="s">
        <v>15464</v>
      </c>
      <c r="Y1700" s="23" t="s">
        <v>15465</v>
      </c>
      <c r="Z1700" s="23" t="s">
        <v>15466</v>
      </c>
      <c r="AA1700" s="33">
        <v>5</v>
      </c>
      <c r="AB1700" s="295" t="str">
        <f t="shared" si="95"/>
        <v>年間</v>
      </c>
      <c r="AC1700" s="268"/>
      <c r="AD1700" s="167">
        <v>1</v>
      </c>
      <c r="AE1700" s="167">
        <v>9600</v>
      </c>
      <c r="AF1700" s="167">
        <f t="shared" si="102"/>
        <v>9600</v>
      </c>
      <c r="AG1700" s="27">
        <v>42795</v>
      </c>
      <c r="AH1700" s="168">
        <v>42826</v>
      </c>
      <c r="AI1700" s="29" t="str">
        <f t="shared" si="101"/>
        <v>～</v>
      </c>
      <c r="AJ1700" s="169">
        <f t="shared" si="98"/>
        <v>44651</v>
      </c>
      <c r="AK1700" s="23" t="s">
        <v>13814</v>
      </c>
      <c r="AL1700" s="507" t="s">
        <v>20915</v>
      </c>
      <c r="AM1700" s="168">
        <v>42826</v>
      </c>
      <c r="AN1700" s="27"/>
      <c r="AO1700" s="91">
        <v>43341</v>
      </c>
      <c r="AP1700" s="25" t="s">
        <v>16702</v>
      </c>
    </row>
    <row r="1701" spans="1:42" s="74" customFormat="1" ht="24.75" customHeight="1" x14ac:dyDescent="0.15">
      <c r="A1701" s="422">
        <v>1698</v>
      </c>
      <c r="B1701" s="595" t="s">
        <v>16698</v>
      </c>
      <c r="C1701" s="507" t="s">
        <v>582</v>
      </c>
      <c r="D1701" s="559" t="s">
        <v>16673</v>
      </c>
      <c r="E1701" s="23"/>
      <c r="F1701" s="23"/>
      <c r="G1701" s="25" t="s">
        <v>15451</v>
      </c>
      <c r="H1701" s="23" t="s">
        <v>15452</v>
      </c>
      <c r="I1701" s="23" t="s">
        <v>12372</v>
      </c>
      <c r="J1701" s="25" t="s">
        <v>15067</v>
      </c>
      <c r="K1701" s="25" t="s">
        <v>15453</v>
      </c>
      <c r="L1701" s="134" t="s">
        <v>20862</v>
      </c>
      <c r="M1701" s="23" t="s">
        <v>15454</v>
      </c>
      <c r="N1701" s="33" t="s">
        <v>15455</v>
      </c>
      <c r="O1701" s="25" t="s">
        <v>5349</v>
      </c>
      <c r="P1701" s="23" t="s">
        <v>15457</v>
      </c>
      <c r="Q1701" s="25" t="s">
        <v>15458</v>
      </c>
      <c r="R1701" s="25"/>
      <c r="S1701" s="23" t="s">
        <v>15459</v>
      </c>
      <c r="T1701" s="23" t="s">
        <v>15460</v>
      </c>
      <c r="U1701" s="25" t="s">
        <v>15461</v>
      </c>
      <c r="V1701" s="23" t="s">
        <v>15462</v>
      </c>
      <c r="W1701" s="25" t="s">
        <v>15463</v>
      </c>
      <c r="X1701" s="25" t="s">
        <v>15464</v>
      </c>
      <c r="Y1701" s="23" t="s">
        <v>15465</v>
      </c>
      <c r="Z1701" s="23" t="s">
        <v>15466</v>
      </c>
      <c r="AA1701" s="33">
        <v>5</v>
      </c>
      <c r="AB1701" s="295" t="str">
        <f t="shared" si="95"/>
        <v>年間</v>
      </c>
      <c r="AC1701" s="268"/>
      <c r="AD1701" s="167">
        <v>1</v>
      </c>
      <c r="AE1701" s="167">
        <v>9600</v>
      </c>
      <c r="AF1701" s="167">
        <f t="shared" si="102"/>
        <v>9600</v>
      </c>
      <c r="AG1701" s="27">
        <v>42795</v>
      </c>
      <c r="AH1701" s="168">
        <v>42826</v>
      </c>
      <c r="AI1701" s="29" t="str">
        <f t="shared" si="101"/>
        <v>～</v>
      </c>
      <c r="AJ1701" s="169">
        <f t="shared" si="98"/>
        <v>44651</v>
      </c>
      <c r="AK1701" s="23" t="s">
        <v>13814</v>
      </c>
      <c r="AL1701" s="507" t="s">
        <v>20916</v>
      </c>
      <c r="AM1701" s="168">
        <v>42826</v>
      </c>
      <c r="AN1701" s="27"/>
      <c r="AO1701" s="91">
        <v>43341</v>
      </c>
      <c r="AP1701" s="25" t="s">
        <v>16702</v>
      </c>
    </row>
    <row r="1702" spans="1:42" s="74" customFormat="1" ht="24.75" customHeight="1" x14ac:dyDescent="0.15">
      <c r="A1702" s="422">
        <v>1699</v>
      </c>
      <c r="B1702" s="595" t="s">
        <v>16698</v>
      </c>
      <c r="C1702" s="507" t="s">
        <v>582</v>
      </c>
      <c r="D1702" s="559" t="s">
        <v>16673</v>
      </c>
      <c r="E1702" s="23"/>
      <c r="F1702" s="23"/>
      <c r="G1702" s="25" t="s">
        <v>15451</v>
      </c>
      <c r="H1702" s="23" t="s">
        <v>15452</v>
      </c>
      <c r="I1702" s="23" t="s">
        <v>12372</v>
      </c>
      <c r="J1702" s="25" t="s">
        <v>15067</v>
      </c>
      <c r="K1702" s="25" t="s">
        <v>15453</v>
      </c>
      <c r="L1702" s="134" t="s">
        <v>20862</v>
      </c>
      <c r="M1702" s="23" t="s">
        <v>15454</v>
      </c>
      <c r="N1702" s="33" t="s">
        <v>15455</v>
      </c>
      <c r="O1702" s="25" t="s">
        <v>5349</v>
      </c>
      <c r="P1702" s="23" t="s">
        <v>15457</v>
      </c>
      <c r="Q1702" s="25" t="s">
        <v>15458</v>
      </c>
      <c r="R1702" s="25"/>
      <c r="S1702" s="23" t="s">
        <v>15459</v>
      </c>
      <c r="T1702" s="23" t="s">
        <v>15460</v>
      </c>
      <c r="U1702" s="25" t="s">
        <v>15461</v>
      </c>
      <c r="V1702" s="23" t="s">
        <v>15462</v>
      </c>
      <c r="W1702" s="25" t="s">
        <v>15463</v>
      </c>
      <c r="X1702" s="25" t="s">
        <v>15464</v>
      </c>
      <c r="Y1702" s="23" t="s">
        <v>15465</v>
      </c>
      <c r="Z1702" s="23" t="s">
        <v>15466</v>
      </c>
      <c r="AA1702" s="33">
        <v>5</v>
      </c>
      <c r="AB1702" s="295" t="str">
        <f t="shared" si="95"/>
        <v>年間</v>
      </c>
      <c r="AC1702" s="268"/>
      <c r="AD1702" s="167">
        <v>1</v>
      </c>
      <c r="AE1702" s="167">
        <v>9600</v>
      </c>
      <c r="AF1702" s="167">
        <f t="shared" si="102"/>
        <v>9600</v>
      </c>
      <c r="AG1702" s="27">
        <v>42795</v>
      </c>
      <c r="AH1702" s="168">
        <v>42826</v>
      </c>
      <c r="AI1702" s="29" t="str">
        <f t="shared" si="101"/>
        <v>～</v>
      </c>
      <c r="AJ1702" s="169">
        <f t="shared" si="98"/>
        <v>44651</v>
      </c>
      <c r="AK1702" s="23" t="s">
        <v>13814</v>
      </c>
      <c r="AL1702" s="507" t="s">
        <v>20917</v>
      </c>
      <c r="AM1702" s="168">
        <v>42826</v>
      </c>
      <c r="AN1702" s="27"/>
      <c r="AO1702" s="91">
        <v>43341</v>
      </c>
      <c r="AP1702" s="25" t="s">
        <v>16702</v>
      </c>
    </row>
    <row r="1703" spans="1:42" s="74" customFormat="1" ht="24.75" customHeight="1" x14ac:dyDescent="0.15">
      <c r="A1703" s="422">
        <v>1700</v>
      </c>
      <c r="B1703" s="595" t="s">
        <v>16698</v>
      </c>
      <c r="C1703" s="507" t="s">
        <v>582</v>
      </c>
      <c r="D1703" s="559" t="s">
        <v>16673</v>
      </c>
      <c r="E1703" s="23"/>
      <c r="F1703" s="23"/>
      <c r="G1703" s="25" t="s">
        <v>15451</v>
      </c>
      <c r="H1703" s="23" t="s">
        <v>15452</v>
      </c>
      <c r="I1703" s="23" t="s">
        <v>12372</v>
      </c>
      <c r="J1703" s="25" t="s">
        <v>15067</v>
      </c>
      <c r="K1703" s="25" t="s">
        <v>15453</v>
      </c>
      <c r="L1703" s="134" t="s">
        <v>20862</v>
      </c>
      <c r="M1703" s="23" t="s">
        <v>15454</v>
      </c>
      <c r="N1703" s="33" t="s">
        <v>15455</v>
      </c>
      <c r="O1703" s="25" t="s">
        <v>5349</v>
      </c>
      <c r="P1703" s="23" t="s">
        <v>15457</v>
      </c>
      <c r="Q1703" s="25" t="s">
        <v>15458</v>
      </c>
      <c r="R1703" s="25"/>
      <c r="S1703" s="23" t="s">
        <v>15459</v>
      </c>
      <c r="T1703" s="23" t="s">
        <v>15460</v>
      </c>
      <c r="U1703" s="25" t="s">
        <v>15461</v>
      </c>
      <c r="V1703" s="23" t="s">
        <v>15462</v>
      </c>
      <c r="W1703" s="25" t="s">
        <v>15463</v>
      </c>
      <c r="X1703" s="25" t="s">
        <v>15464</v>
      </c>
      <c r="Y1703" s="23" t="s">
        <v>15465</v>
      </c>
      <c r="Z1703" s="23" t="s">
        <v>15466</v>
      </c>
      <c r="AA1703" s="33">
        <v>5</v>
      </c>
      <c r="AB1703" s="295" t="str">
        <f t="shared" si="95"/>
        <v>年間</v>
      </c>
      <c r="AC1703" s="268"/>
      <c r="AD1703" s="167">
        <v>1</v>
      </c>
      <c r="AE1703" s="167">
        <v>9600</v>
      </c>
      <c r="AF1703" s="167">
        <f t="shared" si="102"/>
        <v>9600</v>
      </c>
      <c r="AG1703" s="27">
        <v>42795</v>
      </c>
      <c r="AH1703" s="168">
        <v>42826</v>
      </c>
      <c r="AI1703" s="29" t="str">
        <f t="shared" si="101"/>
        <v>～</v>
      </c>
      <c r="AJ1703" s="169">
        <f t="shared" si="98"/>
        <v>44651</v>
      </c>
      <c r="AK1703" s="23" t="s">
        <v>13814</v>
      </c>
      <c r="AL1703" s="507" t="s">
        <v>20918</v>
      </c>
      <c r="AM1703" s="168">
        <v>42826</v>
      </c>
      <c r="AN1703" s="27"/>
      <c r="AO1703" s="91">
        <v>43341</v>
      </c>
      <c r="AP1703" s="25" t="s">
        <v>16702</v>
      </c>
    </row>
    <row r="1704" spans="1:42" s="74" customFormat="1" ht="24.75" customHeight="1" x14ac:dyDescent="0.15">
      <c r="A1704" s="422">
        <v>1701</v>
      </c>
      <c r="B1704" s="595" t="s">
        <v>16698</v>
      </c>
      <c r="C1704" s="507" t="s">
        <v>582</v>
      </c>
      <c r="D1704" s="559" t="s">
        <v>16673</v>
      </c>
      <c r="E1704" s="23"/>
      <c r="F1704" s="23"/>
      <c r="G1704" s="25" t="s">
        <v>15451</v>
      </c>
      <c r="H1704" s="23" t="s">
        <v>15452</v>
      </c>
      <c r="I1704" s="23" t="s">
        <v>12372</v>
      </c>
      <c r="J1704" s="25" t="s">
        <v>15067</v>
      </c>
      <c r="K1704" s="25" t="s">
        <v>15453</v>
      </c>
      <c r="L1704" s="134" t="s">
        <v>20862</v>
      </c>
      <c r="M1704" s="23" t="s">
        <v>15454</v>
      </c>
      <c r="N1704" s="33" t="s">
        <v>15455</v>
      </c>
      <c r="O1704" s="25" t="s">
        <v>5349</v>
      </c>
      <c r="P1704" s="23" t="s">
        <v>15457</v>
      </c>
      <c r="Q1704" s="25" t="s">
        <v>15458</v>
      </c>
      <c r="R1704" s="25"/>
      <c r="S1704" s="23" t="s">
        <v>15459</v>
      </c>
      <c r="T1704" s="23" t="s">
        <v>15460</v>
      </c>
      <c r="U1704" s="25" t="s">
        <v>15461</v>
      </c>
      <c r="V1704" s="23" t="s">
        <v>15462</v>
      </c>
      <c r="W1704" s="25" t="s">
        <v>15463</v>
      </c>
      <c r="X1704" s="25" t="s">
        <v>15464</v>
      </c>
      <c r="Y1704" s="23" t="s">
        <v>15465</v>
      </c>
      <c r="Z1704" s="23" t="s">
        <v>15466</v>
      </c>
      <c r="AA1704" s="33">
        <v>5</v>
      </c>
      <c r="AB1704" s="295" t="str">
        <f t="shared" si="95"/>
        <v>年間</v>
      </c>
      <c r="AC1704" s="268"/>
      <c r="AD1704" s="167">
        <v>1</v>
      </c>
      <c r="AE1704" s="167">
        <v>9600</v>
      </c>
      <c r="AF1704" s="167">
        <f t="shared" si="102"/>
        <v>9600</v>
      </c>
      <c r="AG1704" s="27">
        <v>42795</v>
      </c>
      <c r="AH1704" s="168">
        <v>42826</v>
      </c>
      <c r="AI1704" s="29" t="str">
        <f t="shared" si="101"/>
        <v>～</v>
      </c>
      <c r="AJ1704" s="169">
        <f t="shared" si="98"/>
        <v>44651</v>
      </c>
      <c r="AK1704" s="23" t="s">
        <v>13814</v>
      </c>
      <c r="AL1704" s="507" t="s">
        <v>20919</v>
      </c>
      <c r="AM1704" s="168">
        <v>42826</v>
      </c>
      <c r="AN1704" s="27"/>
      <c r="AO1704" s="91">
        <v>43341</v>
      </c>
      <c r="AP1704" s="25" t="s">
        <v>16702</v>
      </c>
    </row>
    <row r="1705" spans="1:42" s="74" customFormat="1" ht="24.75" customHeight="1" x14ac:dyDescent="0.15">
      <c r="A1705" s="422">
        <v>1702</v>
      </c>
      <c r="B1705" s="595" t="s">
        <v>16698</v>
      </c>
      <c r="C1705" s="507" t="s">
        <v>582</v>
      </c>
      <c r="D1705" s="559" t="s">
        <v>16673</v>
      </c>
      <c r="E1705" s="23"/>
      <c r="F1705" s="23"/>
      <c r="G1705" s="25" t="s">
        <v>15451</v>
      </c>
      <c r="H1705" s="23" t="s">
        <v>15452</v>
      </c>
      <c r="I1705" s="23" t="s">
        <v>12372</v>
      </c>
      <c r="J1705" s="25" t="s">
        <v>15067</v>
      </c>
      <c r="K1705" s="25" t="s">
        <v>15453</v>
      </c>
      <c r="L1705" s="134" t="s">
        <v>20862</v>
      </c>
      <c r="M1705" s="23" t="s">
        <v>15454</v>
      </c>
      <c r="N1705" s="33" t="s">
        <v>15455</v>
      </c>
      <c r="O1705" s="25" t="s">
        <v>5349</v>
      </c>
      <c r="P1705" s="23" t="s">
        <v>15457</v>
      </c>
      <c r="Q1705" s="25" t="s">
        <v>15458</v>
      </c>
      <c r="R1705" s="25"/>
      <c r="S1705" s="23" t="s">
        <v>15459</v>
      </c>
      <c r="T1705" s="23" t="s">
        <v>15460</v>
      </c>
      <c r="U1705" s="25" t="s">
        <v>15461</v>
      </c>
      <c r="V1705" s="23" t="s">
        <v>15462</v>
      </c>
      <c r="W1705" s="25" t="s">
        <v>15463</v>
      </c>
      <c r="X1705" s="25" t="s">
        <v>15464</v>
      </c>
      <c r="Y1705" s="23" t="s">
        <v>15465</v>
      </c>
      <c r="Z1705" s="23" t="s">
        <v>15466</v>
      </c>
      <c r="AA1705" s="33">
        <v>5</v>
      </c>
      <c r="AB1705" s="295" t="str">
        <f t="shared" si="95"/>
        <v>年間</v>
      </c>
      <c r="AC1705" s="268"/>
      <c r="AD1705" s="167">
        <v>1</v>
      </c>
      <c r="AE1705" s="167">
        <v>9600</v>
      </c>
      <c r="AF1705" s="167">
        <f t="shared" si="102"/>
        <v>9600</v>
      </c>
      <c r="AG1705" s="27">
        <v>42795</v>
      </c>
      <c r="AH1705" s="168">
        <v>42826</v>
      </c>
      <c r="AI1705" s="29" t="str">
        <f t="shared" si="101"/>
        <v>～</v>
      </c>
      <c r="AJ1705" s="169">
        <f t="shared" si="98"/>
        <v>44651</v>
      </c>
      <c r="AK1705" s="23" t="s">
        <v>13814</v>
      </c>
      <c r="AL1705" s="507" t="s">
        <v>20920</v>
      </c>
      <c r="AM1705" s="168">
        <v>42826</v>
      </c>
      <c r="AN1705" s="27"/>
      <c r="AO1705" s="91">
        <v>43341</v>
      </c>
      <c r="AP1705" s="25" t="s">
        <v>16702</v>
      </c>
    </row>
    <row r="1706" spans="1:42" s="74" customFormat="1" ht="24.75" customHeight="1" x14ac:dyDescent="0.15">
      <c r="A1706" s="422">
        <v>1703</v>
      </c>
      <c r="B1706" s="595" t="s">
        <v>16698</v>
      </c>
      <c r="C1706" s="507" t="s">
        <v>582</v>
      </c>
      <c r="D1706" s="559" t="s">
        <v>16673</v>
      </c>
      <c r="E1706" s="23"/>
      <c r="F1706" s="23"/>
      <c r="G1706" s="25" t="s">
        <v>15451</v>
      </c>
      <c r="H1706" s="23" t="s">
        <v>15452</v>
      </c>
      <c r="I1706" s="23" t="s">
        <v>12372</v>
      </c>
      <c r="J1706" s="25" t="s">
        <v>15067</v>
      </c>
      <c r="K1706" s="25" t="s">
        <v>15453</v>
      </c>
      <c r="L1706" s="134" t="s">
        <v>20862</v>
      </c>
      <c r="M1706" s="23" t="s">
        <v>15454</v>
      </c>
      <c r="N1706" s="33" t="s">
        <v>15455</v>
      </c>
      <c r="O1706" s="25" t="s">
        <v>5349</v>
      </c>
      <c r="P1706" s="23" t="s">
        <v>15457</v>
      </c>
      <c r="Q1706" s="25" t="s">
        <v>15458</v>
      </c>
      <c r="R1706" s="25"/>
      <c r="S1706" s="23" t="s">
        <v>15459</v>
      </c>
      <c r="T1706" s="23" t="s">
        <v>15460</v>
      </c>
      <c r="U1706" s="25" t="s">
        <v>15461</v>
      </c>
      <c r="V1706" s="23" t="s">
        <v>15462</v>
      </c>
      <c r="W1706" s="25" t="s">
        <v>15463</v>
      </c>
      <c r="X1706" s="25" t="s">
        <v>15464</v>
      </c>
      <c r="Y1706" s="23" t="s">
        <v>15465</v>
      </c>
      <c r="Z1706" s="23" t="s">
        <v>15466</v>
      </c>
      <c r="AA1706" s="33">
        <v>5</v>
      </c>
      <c r="AB1706" s="295" t="str">
        <f t="shared" si="95"/>
        <v>年間</v>
      </c>
      <c r="AC1706" s="268"/>
      <c r="AD1706" s="167">
        <v>1</v>
      </c>
      <c r="AE1706" s="167">
        <v>9600</v>
      </c>
      <c r="AF1706" s="167">
        <f t="shared" si="102"/>
        <v>9600</v>
      </c>
      <c r="AG1706" s="27">
        <v>42795</v>
      </c>
      <c r="AH1706" s="168">
        <v>42826</v>
      </c>
      <c r="AI1706" s="29" t="str">
        <f t="shared" si="101"/>
        <v>～</v>
      </c>
      <c r="AJ1706" s="169">
        <f t="shared" si="98"/>
        <v>44651</v>
      </c>
      <c r="AK1706" s="23" t="s">
        <v>13814</v>
      </c>
      <c r="AL1706" s="507" t="s">
        <v>20921</v>
      </c>
      <c r="AM1706" s="168">
        <v>42826</v>
      </c>
      <c r="AN1706" s="27"/>
      <c r="AO1706" s="91">
        <v>43341</v>
      </c>
      <c r="AP1706" s="25" t="s">
        <v>16702</v>
      </c>
    </row>
    <row r="1707" spans="1:42" s="74" customFormat="1" ht="24.75" customHeight="1" x14ac:dyDescent="0.15">
      <c r="A1707" s="422">
        <v>1704</v>
      </c>
      <c r="B1707" s="595" t="s">
        <v>16698</v>
      </c>
      <c r="C1707" s="507" t="s">
        <v>582</v>
      </c>
      <c r="D1707" s="559" t="s">
        <v>16673</v>
      </c>
      <c r="E1707" s="23"/>
      <c r="F1707" s="23"/>
      <c r="G1707" s="25" t="s">
        <v>15451</v>
      </c>
      <c r="H1707" s="23" t="s">
        <v>15452</v>
      </c>
      <c r="I1707" s="23" t="s">
        <v>12372</v>
      </c>
      <c r="J1707" s="25" t="s">
        <v>15067</v>
      </c>
      <c r="K1707" s="25" t="s">
        <v>15453</v>
      </c>
      <c r="L1707" s="134" t="s">
        <v>20862</v>
      </c>
      <c r="M1707" s="23" t="s">
        <v>15454</v>
      </c>
      <c r="N1707" s="33" t="s">
        <v>15455</v>
      </c>
      <c r="O1707" s="25" t="s">
        <v>5349</v>
      </c>
      <c r="P1707" s="23" t="s">
        <v>15457</v>
      </c>
      <c r="Q1707" s="25" t="s">
        <v>15458</v>
      </c>
      <c r="R1707" s="25"/>
      <c r="S1707" s="23" t="s">
        <v>15459</v>
      </c>
      <c r="T1707" s="23" t="s">
        <v>15460</v>
      </c>
      <c r="U1707" s="25" t="s">
        <v>15461</v>
      </c>
      <c r="V1707" s="23" t="s">
        <v>15462</v>
      </c>
      <c r="W1707" s="25" t="s">
        <v>15463</v>
      </c>
      <c r="X1707" s="25" t="s">
        <v>15464</v>
      </c>
      <c r="Y1707" s="23" t="s">
        <v>15465</v>
      </c>
      <c r="Z1707" s="23" t="s">
        <v>15466</v>
      </c>
      <c r="AA1707" s="33">
        <v>5</v>
      </c>
      <c r="AB1707" s="295" t="str">
        <f t="shared" si="95"/>
        <v>年間</v>
      </c>
      <c r="AC1707" s="268"/>
      <c r="AD1707" s="167">
        <v>1</v>
      </c>
      <c r="AE1707" s="167">
        <v>9600</v>
      </c>
      <c r="AF1707" s="167">
        <f t="shared" si="102"/>
        <v>9600</v>
      </c>
      <c r="AG1707" s="27">
        <v>42795</v>
      </c>
      <c r="AH1707" s="168">
        <v>42826</v>
      </c>
      <c r="AI1707" s="29" t="str">
        <f t="shared" si="101"/>
        <v>～</v>
      </c>
      <c r="AJ1707" s="169">
        <f t="shared" si="98"/>
        <v>44651</v>
      </c>
      <c r="AK1707" s="23" t="s">
        <v>13814</v>
      </c>
      <c r="AL1707" s="507" t="s">
        <v>20922</v>
      </c>
      <c r="AM1707" s="168">
        <v>42826</v>
      </c>
      <c r="AN1707" s="27"/>
      <c r="AO1707" s="91">
        <v>43341</v>
      </c>
      <c r="AP1707" s="25" t="s">
        <v>16702</v>
      </c>
    </row>
    <row r="1708" spans="1:42" s="74" customFormat="1" ht="24.75" customHeight="1" x14ac:dyDescent="0.15">
      <c r="A1708" s="422">
        <v>1705</v>
      </c>
      <c r="B1708" s="595" t="s">
        <v>16698</v>
      </c>
      <c r="C1708" s="507" t="s">
        <v>582</v>
      </c>
      <c r="D1708" s="559" t="s">
        <v>16673</v>
      </c>
      <c r="E1708" s="23"/>
      <c r="F1708" s="23"/>
      <c r="G1708" s="25" t="s">
        <v>15451</v>
      </c>
      <c r="H1708" s="23" t="s">
        <v>15452</v>
      </c>
      <c r="I1708" s="23" t="s">
        <v>12372</v>
      </c>
      <c r="J1708" s="25" t="s">
        <v>15067</v>
      </c>
      <c r="K1708" s="25" t="s">
        <v>15453</v>
      </c>
      <c r="L1708" s="134" t="s">
        <v>20862</v>
      </c>
      <c r="M1708" s="23" t="s">
        <v>15454</v>
      </c>
      <c r="N1708" s="33" t="s">
        <v>15455</v>
      </c>
      <c r="O1708" s="25" t="s">
        <v>5349</v>
      </c>
      <c r="P1708" s="23" t="s">
        <v>15457</v>
      </c>
      <c r="Q1708" s="25" t="s">
        <v>15458</v>
      </c>
      <c r="R1708" s="25"/>
      <c r="S1708" s="23" t="s">
        <v>15459</v>
      </c>
      <c r="T1708" s="23" t="s">
        <v>15460</v>
      </c>
      <c r="U1708" s="25" t="s">
        <v>15461</v>
      </c>
      <c r="V1708" s="23" t="s">
        <v>15462</v>
      </c>
      <c r="W1708" s="25" t="s">
        <v>15463</v>
      </c>
      <c r="X1708" s="25" t="s">
        <v>15464</v>
      </c>
      <c r="Y1708" s="23" t="s">
        <v>15465</v>
      </c>
      <c r="Z1708" s="23" t="s">
        <v>15466</v>
      </c>
      <c r="AA1708" s="33">
        <v>5</v>
      </c>
      <c r="AB1708" s="295" t="str">
        <f t="shared" si="95"/>
        <v>年間</v>
      </c>
      <c r="AC1708" s="268"/>
      <c r="AD1708" s="167">
        <v>1</v>
      </c>
      <c r="AE1708" s="167">
        <v>9600</v>
      </c>
      <c r="AF1708" s="167">
        <f t="shared" si="102"/>
        <v>9600</v>
      </c>
      <c r="AG1708" s="27">
        <v>42795</v>
      </c>
      <c r="AH1708" s="168">
        <v>42826</v>
      </c>
      <c r="AI1708" s="29" t="str">
        <f t="shared" si="101"/>
        <v>～</v>
      </c>
      <c r="AJ1708" s="169">
        <f t="shared" si="98"/>
        <v>44651</v>
      </c>
      <c r="AK1708" s="23" t="s">
        <v>13814</v>
      </c>
      <c r="AL1708" s="507" t="s">
        <v>20923</v>
      </c>
      <c r="AM1708" s="168">
        <v>42826</v>
      </c>
      <c r="AN1708" s="27"/>
      <c r="AO1708" s="91">
        <v>43341</v>
      </c>
      <c r="AP1708" s="25" t="s">
        <v>16702</v>
      </c>
    </row>
    <row r="1709" spans="1:42" s="74" customFormat="1" ht="24.75" customHeight="1" x14ac:dyDescent="0.15">
      <c r="A1709" s="422">
        <v>1706</v>
      </c>
      <c r="B1709" s="595" t="s">
        <v>16698</v>
      </c>
      <c r="C1709" s="507" t="s">
        <v>582</v>
      </c>
      <c r="D1709" s="559" t="s">
        <v>16673</v>
      </c>
      <c r="E1709" s="23"/>
      <c r="F1709" s="23"/>
      <c r="G1709" s="25" t="s">
        <v>15451</v>
      </c>
      <c r="H1709" s="23" t="s">
        <v>15452</v>
      </c>
      <c r="I1709" s="23" t="s">
        <v>12372</v>
      </c>
      <c r="J1709" s="25" t="s">
        <v>15067</v>
      </c>
      <c r="K1709" s="25" t="s">
        <v>15453</v>
      </c>
      <c r="L1709" s="134" t="s">
        <v>20862</v>
      </c>
      <c r="M1709" s="23" t="s">
        <v>15454</v>
      </c>
      <c r="N1709" s="33" t="s">
        <v>15455</v>
      </c>
      <c r="O1709" s="25" t="s">
        <v>5349</v>
      </c>
      <c r="P1709" s="23" t="s">
        <v>15457</v>
      </c>
      <c r="Q1709" s="25" t="s">
        <v>15458</v>
      </c>
      <c r="R1709" s="25"/>
      <c r="S1709" s="23" t="s">
        <v>15459</v>
      </c>
      <c r="T1709" s="23" t="s">
        <v>15460</v>
      </c>
      <c r="U1709" s="25" t="s">
        <v>15461</v>
      </c>
      <c r="V1709" s="23" t="s">
        <v>15462</v>
      </c>
      <c r="W1709" s="25" t="s">
        <v>15463</v>
      </c>
      <c r="X1709" s="25" t="s">
        <v>15464</v>
      </c>
      <c r="Y1709" s="23" t="s">
        <v>15465</v>
      </c>
      <c r="Z1709" s="23" t="s">
        <v>15466</v>
      </c>
      <c r="AA1709" s="33">
        <v>5</v>
      </c>
      <c r="AB1709" s="295" t="str">
        <f t="shared" si="95"/>
        <v>年間</v>
      </c>
      <c r="AC1709" s="268"/>
      <c r="AD1709" s="167">
        <v>1</v>
      </c>
      <c r="AE1709" s="167">
        <v>9600</v>
      </c>
      <c r="AF1709" s="167">
        <f t="shared" si="102"/>
        <v>9600</v>
      </c>
      <c r="AG1709" s="27">
        <v>42795</v>
      </c>
      <c r="AH1709" s="168">
        <v>42826</v>
      </c>
      <c r="AI1709" s="29" t="str">
        <f t="shared" si="101"/>
        <v>～</v>
      </c>
      <c r="AJ1709" s="169">
        <f t="shared" si="98"/>
        <v>44651</v>
      </c>
      <c r="AK1709" s="23" t="s">
        <v>13814</v>
      </c>
      <c r="AL1709" s="507" t="s">
        <v>20924</v>
      </c>
      <c r="AM1709" s="168">
        <v>42826</v>
      </c>
      <c r="AN1709" s="27"/>
      <c r="AO1709" s="91">
        <v>43341</v>
      </c>
      <c r="AP1709" s="25" t="s">
        <v>16702</v>
      </c>
    </row>
    <row r="1710" spans="1:42" s="74" customFormat="1" ht="24.75" customHeight="1" x14ac:dyDescent="0.15">
      <c r="A1710" s="422">
        <v>1707</v>
      </c>
      <c r="B1710" s="595" t="s">
        <v>16698</v>
      </c>
      <c r="C1710" s="507" t="s">
        <v>582</v>
      </c>
      <c r="D1710" s="559" t="s">
        <v>16673</v>
      </c>
      <c r="E1710" s="23"/>
      <c r="F1710" s="23"/>
      <c r="G1710" s="25" t="s">
        <v>15451</v>
      </c>
      <c r="H1710" s="23" t="s">
        <v>15452</v>
      </c>
      <c r="I1710" s="23" t="s">
        <v>12372</v>
      </c>
      <c r="J1710" s="25" t="s">
        <v>15067</v>
      </c>
      <c r="K1710" s="25" t="s">
        <v>15453</v>
      </c>
      <c r="L1710" s="134" t="s">
        <v>20862</v>
      </c>
      <c r="M1710" s="23" t="s">
        <v>15454</v>
      </c>
      <c r="N1710" s="33" t="s">
        <v>15455</v>
      </c>
      <c r="O1710" s="25" t="s">
        <v>5349</v>
      </c>
      <c r="P1710" s="23" t="s">
        <v>15457</v>
      </c>
      <c r="Q1710" s="25" t="s">
        <v>15458</v>
      </c>
      <c r="R1710" s="25"/>
      <c r="S1710" s="23" t="s">
        <v>15459</v>
      </c>
      <c r="T1710" s="23" t="s">
        <v>15460</v>
      </c>
      <c r="U1710" s="25" t="s">
        <v>15461</v>
      </c>
      <c r="V1710" s="23" t="s">
        <v>15462</v>
      </c>
      <c r="W1710" s="25" t="s">
        <v>15463</v>
      </c>
      <c r="X1710" s="25" t="s">
        <v>15464</v>
      </c>
      <c r="Y1710" s="23" t="s">
        <v>15465</v>
      </c>
      <c r="Z1710" s="23" t="s">
        <v>15466</v>
      </c>
      <c r="AA1710" s="33">
        <v>5</v>
      </c>
      <c r="AB1710" s="295" t="str">
        <f t="shared" si="95"/>
        <v>年間</v>
      </c>
      <c r="AC1710" s="268"/>
      <c r="AD1710" s="167">
        <v>1</v>
      </c>
      <c r="AE1710" s="167">
        <v>9600</v>
      </c>
      <c r="AF1710" s="167">
        <f t="shared" si="102"/>
        <v>9600</v>
      </c>
      <c r="AG1710" s="27">
        <v>42795</v>
      </c>
      <c r="AH1710" s="168">
        <v>42826</v>
      </c>
      <c r="AI1710" s="29" t="str">
        <f t="shared" si="101"/>
        <v>～</v>
      </c>
      <c r="AJ1710" s="169">
        <f t="shared" si="98"/>
        <v>44651</v>
      </c>
      <c r="AK1710" s="23" t="s">
        <v>13814</v>
      </c>
      <c r="AL1710" s="507" t="s">
        <v>20925</v>
      </c>
      <c r="AM1710" s="168">
        <v>42826</v>
      </c>
      <c r="AN1710" s="27"/>
      <c r="AO1710" s="91">
        <v>43341</v>
      </c>
      <c r="AP1710" s="25" t="s">
        <v>16702</v>
      </c>
    </row>
    <row r="1711" spans="1:42" s="74" customFormat="1" ht="24.75" customHeight="1" x14ac:dyDescent="0.15">
      <c r="A1711" s="422">
        <v>1708</v>
      </c>
      <c r="B1711" s="595" t="s">
        <v>16698</v>
      </c>
      <c r="C1711" s="507" t="s">
        <v>582</v>
      </c>
      <c r="D1711" s="559" t="s">
        <v>16673</v>
      </c>
      <c r="E1711" s="23"/>
      <c r="F1711" s="23"/>
      <c r="G1711" s="25" t="s">
        <v>15451</v>
      </c>
      <c r="H1711" s="23" t="s">
        <v>15452</v>
      </c>
      <c r="I1711" s="23" t="s">
        <v>12372</v>
      </c>
      <c r="J1711" s="25" t="s">
        <v>15067</v>
      </c>
      <c r="K1711" s="25" t="s">
        <v>15453</v>
      </c>
      <c r="L1711" s="134" t="s">
        <v>20862</v>
      </c>
      <c r="M1711" s="23" t="s">
        <v>15454</v>
      </c>
      <c r="N1711" s="33" t="s">
        <v>15455</v>
      </c>
      <c r="O1711" s="25" t="s">
        <v>5349</v>
      </c>
      <c r="P1711" s="23" t="s">
        <v>15457</v>
      </c>
      <c r="Q1711" s="25" t="s">
        <v>15458</v>
      </c>
      <c r="R1711" s="25"/>
      <c r="S1711" s="23" t="s">
        <v>15459</v>
      </c>
      <c r="T1711" s="23" t="s">
        <v>15460</v>
      </c>
      <c r="U1711" s="25" t="s">
        <v>15461</v>
      </c>
      <c r="V1711" s="23" t="s">
        <v>15462</v>
      </c>
      <c r="W1711" s="25" t="s">
        <v>15463</v>
      </c>
      <c r="X1711" s="25" t="s">
        <v>15464</v>
      </c>
      <c r="Y1711" s="23" t="s">
        <v>15465</v>
      </c>
      <c r="Z1711" s="23" t="s">
        <v>15466</v>
      </c>
      <c r="AA1711" s="33">
        <v>5</v>
      </c>
      <c r="AB1711" s="295" t="str">
        <f t="shared" si="95"/>
        <v>年間</v>
      </c>
      <c r="AC1711" s="268"/>
      <c r="AD1711" s="167">
        <v>1</v>
      </c>
      <c r="AE1711" s="167">
        <v>9600</v>
      </c>
      <c r="AF1711" s="167">
        <f t="shared" si="102"/>
        <v>9600</v>
      </c>
      <c r="AG1711" s="27">
        <v>42795</v>
      </c>
      <c r="AH1711" s="168">
        <v>42826</v>
      </c>
      <c r="AI1711" s="29" t="str">
        <f t="shared" si="101"/>
        <v>～</v>
      </c>
      <c r="AJ1711" s="169">
        <f t="shared" si="98"/>
        <v>44651</v>
      </c>
      <c r="AK1711" s="23" t="s">
        <v>13814</v>
      </c>
      <c r="AL1711" s="507" t="s">
        <v>20926</v>
      </c>
      <c r="AM1711" s="168">
        <v>42826</v>
      </c>
      <c r="AN1711" s="27"/>
      <c r="AO1711" s="91">
        <v>43341</v>
      </c>
      <c r="AP1711" s="25" t="s">
        <v>16702</v>
      </c>
    </row>
    <row r="1712" spans="1:42" s="74" customFormat="1" ht="24.75" customHeight="1" x14ac:dyDescent="0.15">
      <c r="A1712" s="422">
        <v>1709</v>
      </c>
      <c r="B1712" s="595" t="s">
        <v>16698</v>
      </c>
      <c r="C1712" s="507" t="s">
        <v>582</v>
      </c>
      <c r="D1712" s="559" t="s">
        <v>16673</v>
      </c>
      <c r="E1712" s="23"/>
      <c r="F1712" s="23"/>
      <c r="G1712" s="25" t="s">
        <v>15451</v>
      </c>
      <c r="H1712" s="23" t="s">
        <v>15452</v>
      </c>
      <c r="I1712" s="23" t="s">
        <v>12372</v>
      </c>
      <c r="J1712" s="25" t="s">
        <v>15067</v>
      </c>
      <c r="K1712" s="25" t="s">
        <v>15453</v>
      </c>
      <c r="L1712" s="134" t="s">
        <v>20862</v>
      </c>
      <c r="M1712" s="23" t="s">
        <v>15454</v>
      </c>
      <c r="N1712" s="33" t="s">
        <v>15455</v>
      </c>
      <c r="O1712" s="25" t="s">
        <v>5349</v>
      </c>
      <c r="P1712" s="23" t="s">
        <v>15457</v>
      </c>
      <c r="Q1712" s="25" t="s">
        <v>15458</v>
      </c>
      <c r="R1712" s="25"/>
      <c r="S1712" s="23" t="s">
        <v>15459</v>
      </c>
      <c r="T1712" s="23" t="s">
        <v>15460</v>
      </c>
      <c r="U1712" s="25" t="s">
        <v>15461</v>
      </c>
      <c r="V1712" s="23" t="s">
        <v>15462</v>
      </c>
      <c r="W1712" s="25" t="s">
        <v>15463</v>
      </c>
      <c r="X1712" s="25" t="s">
        <v>15464</v>
      </c>
      <c r="Y1712" s="23" t="s">
        <v>15465</v>
      </c>
      <c r="Z1712" s="23" t="s">
        <v>15466</v>
      </c>
      <c r="AA1712" s="33">
        <v>5</v>
      </c>
      <c r="AB1712" s="295" t="str">
        <f t="shared" si="95"/>
        <v>年間</v>
      </c>
      <c r="AC1712" s="268"/>
      <c r="AD1712" s="167">
        <v>1</v>
      </c>
      <c r="AE1712" s="167">
        <v>9600</v>
      </c>
      <c r="AF1712" s="167">
        <f t="shared" si="102"/>
        <v>9600</v>
      </c>
      <c r="AG1712" s="27">
        <v>42795</v>
      </c>
      <c r="AH1712" s="168">
        <v>42826</v>
      </c>
      <c r="AI1712" s="29" t="str">
        <f t="shared" si="101"/>
        <v>～</v>
      </c>
      <c r="AJ1712" s="169">
        <f t="shared" si="98"/>
        <v>44651</v>
      </c>
      <c r="AK1712" s="23" t="s">
        <v>13814</v>
      </c>
      <c r="AL1712" s="507" t="s">
        <v>20927</v>
      </c>
      <c r="AM1712" s="168">
        <v>42826</v>
      </c>
      <c r="AN1712" s="27"/>
      <c r="AO1712" s="91">
        <v>43341</v>
      </c>
      <c r="AP1712" s="25" t="s">
        <v>16702</v>
      </c>
    </row>
    <row r="1713" spans="1:42" s="74" customFormat="1" ht="24.75" customHeight="1" x14ac:dyDescent="0.15">
      <c r="A1713" s="422">
        <v>1710</v>
      </c>
      <c r="B1713" s="595" t="s">
        <v>16698</v>
      </c>
      <c r="C1713" s="507" t="s">
        <v>582</v>
      </c>
      <c r="D1713" s="559" t="s">
        <v>16673</v>
      </c>
      <c r="E1713" s="23"/>
      <c r="F1713" s="23"/>
      <c r="G1713" s="25" t="s">
        <v>15451</v>
      </c>
      <c r="H1713" s="23" t="s">
        <v>15452</v>
      </c>
      <c r="I1713" s="23" t="s">
        <v>12372</v>
      </c>
      <c r="J1713" s="25" t="s">
        <v>15067</v>
      </c>
      <c r="K1713" s="25" t="s">
        <v>15453</v>
      </c>
      <c r="L1713" s="134" t="s">
        <v>20862</v>
      </c>
      <c r="M1713" s="23" t="s">
        <v>15454</v>
      </c>
      <c r="N1713" s="33" t="s">
        <v>15455</v>
      </c>
      <c r="O1713" s="25" t="s">
        <v>5349</v>
      </c>
      <c r="P1713" s="23" t="s">
        <v>15457</v>
      </c>
      <c r="Q1713" s="25" t="s">
        <v>15458</v>
      </c>
      <c r="R1713" s="25"/>
      <c r="S1713" s="23" t="s">
        <v>15459</v>
      </c>
      <c r="T1713" s="23" t="s">
        <v>15460</v>
      </c>
      <c r="U1713" s="25" t="s">
        <v>15461</v>
      </c>
      <c r="V1713" s="23" t="s">
        <v>15462</v>
      </c>
      <c r="W1713" s="25" t="s">
        <v>15463</v>
      </c>
      <c r="X1713" s="25" t="s">
        <v>15464</v>
      </c>
      <c r="Y1713" s="23" t="s">
        <v>15465</v>
      </c>
      <c r="Z1713" s="23" t="s">
        <v>15466</v>
      </c>
      <c r="AA1713" s="33">
        <v>5</v>
      </c>
      <c r="AB1713" s="295" t="str">
        <f t="shared" si="95"/>
        <v>年間</v>
      </c>
      <c r="AC1713" s="268"/>
      <c r="AD1713" s="167">
        <v>1</v>
      </c>
      <c r="AE1713" s="167">
        <v>9600</v>
      </c>
      <c r="AF1713" s="167">
        <f t="shared" si="102"/>
        <v>9600</v>
      </c>
      <c r="AG1713" s="27">
        <v>42795</v>
      </c>
      <c r="AH1713" s="168">
        <v>42826</v>
      </c>
      <c r="AI1713" s="29" t="str">
        <f t="shared" ref="AI1713:AI1776" si="103">IF(ISBLANK($AG1713),"","～")</f>
        <v>～</v>
      </c>
      <c r="AJ1713" s="169">
        <f t="shared" si="98"/>
        <v>44651</v>
      </c>
      <c r="AK1713" s="23" t="s">
        <v>13814</v>
      </c>
      <c r="AL1713" s="507" t="s">
        <v>20928</v>
      </c>
      <c r="AM1713" s="168">
        <v>42826</v>
      </c>
      <c r="AN1713" s="27"/>
      <c r="AO1713" s="91">
        <v>43341</v>
      </c>
      <c r="AP1713" s="25" t="s">
        <v>16702</v>
      </c>
    </row>
    <row r="1714" spans="1:42" s="74" customFormat="1" ht="24.75" customHeight="1" x14ac:dyDescent="0.15">
      <c r="A1714" s="422">
        <v>1711</v>
      </c>
      <c r="B1714" s="595" t="s">
        <v>16698</v>
      </c>
      <c r="C1714" s="507" t="s">
        <v>582</v>
      </c>
      <c r="D1714" s="559" t="s">
        <v>16673</v>
      </c>
      <c r="E1714" s="23"/>
      <c r="F1714" s="23"/>
      <c r="G1714" s="25" t="s">
        <v>15451</v>
      </c>
      <c r="H1714" s="23" t="s">
        <v>15452</v>
      </c>
      <c r="I1714" s="23" t="s">
        <v>12372</v>
      </c>
      <c r="J1714" s="25" t="s">
        <v>15067</v>
      </c>
      <c r="K1714" s="25" t="s">
        <v>15453</v>
      </c>
      <c r="L1714" s="134" t="s">
        <v>20862</v>
      </c>
      <c r="M1714" s="23" t="s">
        <v>15454</v>
      </c>
      <c r="N1714" s="33" t="s">
        <v>15455</v>
      </c>
      <c r="O1714" s="25" t="s">
        <v>5349</v>
      </c>
      <c r="P1714" s="23" t="s">
        <v>15457</v>
      </c>
      <c r="Q1714" s="25" t="s">
        <v>15458</v>
      </c>
      <c r="R1714" s="25"/>
      <c r="S1714" s="23" t="s">
        <v>15459</v>
      </c>
      <c r="T1714" s="23" t="s">
        <v>15460</v>
      </c>
      <c r="U1714" s="25" t="s">
        <v>15461</v>
      </c>
      <c r="V1714" s="23" t="s">
        <v>15462</v>
      </c>
      <c r="W1714" s="25" t="s">
        <v>15463</v>
      </c>
      <c r="X1714" s="25" t="s">
        <v>15464</v>
      </c>
      <c r="Y1714" s="23" t="s">
        <v>15465</v>
      </c>
      <c r="Z1714" s="23" t="s">
        <v>15466</v>
      </c>
      <c r="AA1714" s="33">
        <v>5</v>
      </c>
      <c r="AB1714" s="295" t="str">
        <f t="shared" si="95"/>
        <v>年間</v>
      </c>
      <c r="AC1714" s="268"/>
      <c r="AD1714" s="167">
        <v>1</v>
      </c>
      <c r="AE1714" s="167">
        <v>9600</v>
      </c>
      <c r="AF1714" s="167">
        <f t="shared" si="102"/>
        <v>9600</v>
      </c>
      <c r="AG1714" s="27">
        <v>42795</v>
      </c>
      <c r="AH1714" s="168">
        <v>42826</v>
      </c>
      <c r="AI1714" s="29" t="str">
        <f t="shared" si="103"/>
        <v>～</v>
      </c>
      <c r="AJ1714" s="169">
        <f t="shared" si="98"/>
        <v>44651</v>
      </c>
      <c r="AK1714" s="23" t="s">
        <v>13814</v>
      </c>
      <c r="AL1714" s="507" t="s">
        <v>20929</v>
      </c>
      <c r="AM1714" s="168">
        <v>42826</v>
      </c>
      <c r="AN1714" s="27"/>
      <c r="AO1714" s="91">
        <v>43341</v>
      </c>
      <c r="AP1714" s="25" t="s">
        <v>16702</v>
      </c>
    </row>
    <row r="1715" spans="1:42" s="74" customFormat="1" ht="24.75" customHeight="1" x14ac:dyDescent="0.15">
      <c r="A1715" s="422">
        <v>1712</v>
      </c>
      <c r="B1715" s="595" t="s">
        <v>16698</v>
      </c>
      <c r="C1715" s="507" t="s">
        <v>582</v>
      </c>
      <c r="D1715" s="559" t="s">
        <v>16673</v>
      </c>
      <c r="E1715" s="23"/>
      <c r="F1715" s="23"/>
      <c r="G1715" s="25" t="s">
        <v>15451</v>
      </c>
      <c r="H1715" s="23" t="s">
        <v>15452</v>
      </c>
      <c r="I1715" s="23" t="s">
        <v>12372</v>
      </c>
      <c r="J1715" s="25" t="s">
        <v>15067</v>
      </c>
      <c r="K1715" s="25" t="s">
        <v>15453</v>
      </c>
      <c r="L1715" s="134" t="s">
        <v>20862</v>
      </c>
      <c r="M1715" s="23" t="s">
        <v>15454</v>
      </c>
      <c r="N1715" s="33" t="s">
        <v>15455</v>
      </c>
      <c r="O1715" s="25" t="s">
        <v>5349</v>
      </c>
      <c r="P1715" s="23" t="s">
        <v>15457</v>
      </c>
      <c r="Q1715" s="25" t="s">
        <v>15458</v>
      </c>
      <c r="R1715" s="25"/>
      <c r="S1715" s="23" t="s">
        <v>15459</v>
      </c>
      <c r="T1715" s="23" t="s">
        <v>15460</v>
      </c>
      <c r="U1715" s="25" t="s">
        <v>15461</v>
      </c>
      <c r="V1715" s="23" t="s">
        <v>15462</v>
      </c>
      <c r="W1715" s="25" t="s">
        <v>15463</v>
      </c>
      <c r="X1715" s="25" t="s">
        <v>15464</v>
      </c>
      <c r="Y1715" s="23" t="s">
        <v>15465</v>
      </c>
      <c r="Z1715" s="23" t="s">
        <v>15466</v>
      </c>
      <c r="AA1715" s="33">
        <v>5</v>
      </c>
      <c r="AB1715" s="295" t="str">
        <f t="shared" si="95"/>
        <v>年間</v>
      </c>
      <c r="AC1715" s="268"/>
      <c r="AD1715" s="167">
        <v>1</v>
      </c>
      <c r="AE1715" s="167">
        <v>9600</v>
      </c>
      <c r="AF1715" s="167">
        <f t="shared" si="102"/>
        <v>9600</v>
      </c>
      <c r="AG1715" s="27">
        <v>42795</v>
      </c>
      <c r="AH1715" s="168">
        <v>42826</v>
      </c>
      <c r="AI1715" s="29" t="str">
        <f t="shared" si="103"/>
        <v>～</v>
      </c>
      <c r="AJ1715" s="169">
        <f t="shared" si="98"/>
        <v>44651</v>
      </c>
      <c r="AK1715" s="23" t="s">
        <v>13814</v>
      </c>
      <c r="AL1715" s="507" t="s">
        <v>20930</v>
      </c>
      <c r="AM1715" s="168">
        <v>42826</v>
      </c>
      <c r="AN1715" s="27"/>
      <c r="AO1715" s="91">
        <v>43341</v>
      </c>
      <c r="AP1715" s="25" t="s">
        <v>16702</v>
      </c>
    </row>
    <row r="1716" spans="1:42" s="74" customFormat="1" ht="24.75" customHeight="1" x14ac:dyDescent="0.15">
      <c r="A1716" s="422">
        <v>1713</v>
      </c>
      <c r="B1716" s="595" t="s">
        <v>16698</v>
      </c>
      <c r="C1716" s="507" t="s">
        <v>582</v>
      </c>
      <c r="D1716" s="559" t="s">
        <v>16673</v>
      </c>
      <c r="E1716" s="23"/>
      <c r="F1716" s="23"/>
      <c r="G1716" s="25" t="s">
        <v>15451</v>
      </c>
      <c r="H1716" s="23" t="s">
        <v>15452</v>
      </c>
      <c r="I1716" s="23" t="s">
        <v>12372</v>
      </c>
      <c r="J1716" s="25" t="s">
        <v>15067</v>
      </c>
      <c r="K1716" s="25" t="s">
        <v>15453</v>
      </c>
      <c r="L1716" s="134" t="s">
        <v>20862</v>
      </c>
      <c r="M1716" s="23" t="s">
        <v>15454</v>
      </c>
      <c r="N1716" s="33" t="s">
        <v>15455</v>
      </c>
      <c r="O1716" s="25" t="s">
        <v>5349</v>
      </c>
      <c r="P1716" s="23" t="s">
        <v>15457</v>
      </c>
      <c r="Q1716" s="25" t="s">
        <v>15458</v>
      </c>
      <c r="R1716" s="25"/>
      <c r="S1716" s="23" t="s">
        <v>15459</v>
      </c>
      <c r="T1716" s="23" t="s">
        <v>15460</v>
      </c>
      <c r="U1716" s="25" t="s">
        <v>15461</v>
      </c>
      <c r="V1716" s="23" t="s">
        <v>15462</v>
      </c>
      <c r="W1716" s="25" t="s">
        <v>15463</v>
      </c>
      <c r="X1716" s="25" t="s">
        <v>15464</v>
      </c>
      <c r="Y1716" s="23" t="s">
        <v>15465</v>
      </c>
      <c r="Z1716" s="23" t="s">
        <v>15466</v>
      </c>
      <c r="AA1716" s="33">
        <v>5</v>
      </c>
      <c r="AB1716" s="295" t="str">
        <f t="shared" si="95"/>
        <v>年間</v>
      </c>
      <c r="AC1716" s="268"/>
      <c r="AD1716" s="167">
        <v>1</v>
      </c>
      <c r="AE1716" s="167">
        <v>9600</v>
      </c>
      <c r="AF1716" s="167">
        <f t="shared" si="102"/>
        <v>9600</v>
      </c>
      <c r="AG1716" s="27">
        <v>42795</v>
      </c>
      <c r="AH1716" s="168">
        <v>42826</v>
      </c>
      <c r="AI1716" s="29" t="str">
        <f t="shared" si="103"/>
        <v>～</v>
      </c>
      <c r="AJ1716" s="169">
        <f t="shared" si="98"/>
        <v>44651</v>
      </c>
      <c r="AK1716" s="23" t="s">
        <v>13814</v>
      </c>
      <c r="AL1716" s="507" t="s">
        <v>20931</v>
      </c>
      <c r="AM1716" s="168">
        <v>42826</v>
      </c>
      <c r="AN1716" s="27"/>
      <c r="AO1716" s="91">
        <v>43341</v>
      </c>
      <c r="AP1716" s="25" t="s">
        <v>16702</v>
      </c>
    </row>
    <row r="1717" spans="1:42" s="74" customFormat="1" ht="24.75" customHeight="1" x14ac:dyDescent="0.15">
      <c r="A1717" s="422">
        <v>1714</v>
      </c>
      <c r="B1717" s="595" t="s">
        <v>16698</v>
      </c>
      <c r="C1717" s="507" t="s">
        <v>582</v>
      </c>
      <c r="D1717" s="559" t="s">
        <v>16673</v>
      </c>
      <c r="E1717" s="23"/>
      <c r="F1717" s="23"/>
      <c r="G1717" s="25" t="s">
        <v>15451</v>
      </c>
      <c r="H1717" s="23" t="s">
        <v>15452</v>
      </c>
      <c r="I1717" s="23" t="s">
        <v>12372</v>
      </c>
      <c r="J1717" s="25" t="s">
        <v>15067</v>
      </c>
      <c r="K1717" s="25" t="s">
        <v>15453</v>
      </c>
      <c r="L1717" s="134" t="s">
        <v>20862</v>
      </c>
      <c r="M1717" s="23" t="s">
        <v>15454</v>
      </c>
      <c r="N1717" s="33" t="s">
        <v>15455</v>
      </c>
      <c r="O1717" s="25" t="s">
        <v>5349</v>
      </c>
      <c r="P1717" s="23" t="s">
        <v>15457</v>
      </c>
      <c r="Q1717" s="25" t="s">
        <v>15458</v>
      </c>
      <c r="R1717" s="25"/>
      <c r="S1717" s="23" t="s">
        <v>15459</v>
      </c>
      <c r="T1717" s="23" t="s">
        <v>15460</v>
      </c>
      <c r="U1717" s="25" t="s">
        <v>15461</v>
      </c>
      <c r="V1717" s="23" t="s">
        <v>15462</v>
      </c>
      <c r="W1717" s="25" t="s">
        <v>15463</v>
      </c>
      <c r="X1717" s="25" t="s">
        <v>15464</v>
      </c>
      <c r="Y1717" s="23" t="s">
        <v>15465</v>
      </c>
      <c r="Z1717" s="23" t="s">
        <v>15466</v>
      </c>
      <c r="AA1717" s="33">
        <v>5</v>
      </c>
      <c r="AB1717" s="295" t="str">
        <f t="shared" si="95"/>
        <v>年間</v>
      </c>
      <c r="AC1717" s="268"/>
      <c r="AD1717" s="167">
        <v>1</v>
      </c>
      <c r="AE1717" s="167">
        <v>9600</v>
      </c>
      <c r="AF1717" s="167">
        <f t="shared" si="102"/>
        <v>9600</v>
      </c>
      <c r="AG1717" s="27">
        <v>42795</v>
      </c>
      <c r="AH1717" s="168">
        <v>42826</v>
      </c>
      <c r="AI1717" s="29" t="str">
        <f t="shared" si="103"/>
        <v>～</v>
      </c>
      <c r="AJ1717" s="169">
        <f t="shared" si="98"/>
        <v>44651</v>
      </c>
      <c r="AK1717" s="23" t="s">
        <v>13814</v>
      </c>
      <c r="AL1717" s="507" t="s">
        <v>20932</v>
      </c>
      <c r="AM1717" s="168">
        <v>42826</v>
      </c>
      <c r="AN1717" s="27"/>
      <c r="AO1717" s="91">
        <v>43341</v>
      </c>
      <c r="AP1717" s="25" t="s">
        <v>16702</v>
      </c>
    </row>
    <row r="1718" spans="1:42" s="74" customFormat="1" ht="24.75" customHeight="1" x14ac:dyDescent="0.15">
      <c r="A1718" s="422">
        <v>1715</v>
      </c>
      <c r="B1718" s="595" t="s">
        <v>16698</v>
      </c>
      <c r="C1718" s="507" t="s">
        <v>582</v>
      </c>
      <c r="D1718" s="559" t="s">
        <v>16673</v>
      </c>
      <c r="E1718" s="23"/>
      <c r="F1718" s="23"/>
      <c r="G1718" s="25" t="s">
        <v>15451</v>
      </c>
      <c r="H1718" s="23" t="s">
        <v>15452</v>
      </c>
      <c r="I1718" s="23" t="s">
        <v>12372</v>
      </c>
      <c r="J1718" s="25" t="s">
        <v>15067</v>
      </c>
      <c r="K1718" s="25" t="s">
        <v>15453</v>
      </c>
      <c r="L1718" s="134" t="s">
        <v>20862</v>
      </c>
      <c r="M1718" s="23" t="s">
        <v>15454</v>
      </c>
      <c r="N1718" s="33" t="s">
        <v>15455</v>
      </c>
      <c r="O1718" s="25" t="s">
        <v>5349</v>
      </c>
      <c r="P1718" s="23" t="s">
        <v>15457</v>
      </c>
      <c r="Q1718" s="25" t="s">
        <v>15458</v>
      </c>
      <c r="R1718" s="25"/>
      <c r="S1718" s="23" t="s">
        <v>15459</v>
      </c>
      <c r="T1718" s="23" t="s">
        <v>15460</v>
      </c>
      <c r="U1718" s="25" t="s">
        <v>15461</v>
      </c>
      <c r="V1718" s="23" t="s">
        <v>15462</v>
      </c>
      <c r="W1718" s="25" t="s">
        <v>15463</v>
      </c>
      <c r="X1718" s="25" t="s">
        <v>15464</v>
      </c>
      <c r="Y1718" s="23" t="s">
        <v>15465</v>
      </c>
      <c r="Z1718" s="23" t="s">
        <v>15466</v>
      </c>
      <c r="AA1718" s="33">
        <v>5</v>
      </c>
      <c r="AB1718" s="295" t="str">
        <f t="shared" si="95"/>
        <v>年間</v>
      </c>
      <c r="AC1718" s="268"/>
      <c r="AD1718" s="167">
        <v>1</v>
      </c>
      <c r="AE1718" s="167">
        <v>9600</v>
      </c>
      <c r="AF1718" s="167">
        <f t="shared" si="102"/>
        <v>9600</v>
      </c>
      <c r="AG1718" s="27">
        <v>42795</v>
      </c>
      <c r="AH1718" s="168">
        <v>42826</v>
      </c>
      <c r="AI1718" s="29" t="str">
        <f t="shared" si="103"/>
        <v>～</v>
      </c>
      <c r="AJ1718" s="169">
        <f t="shared" si="98"/>
        <v>44651</v>
      </c>
      <c r="AK1718" s="23" t="s">
        <v>13814</v>
      </c>
      <c r="AL1718" s="507" t="s">
        <v>20933</v>
      </c>
      <c r="AM1718" s="168">
        <v>42826</v>
      </c>
      <c r="AN1718" s="27"/>
      <c r="AO1718" s="91">
        <v>43341</v>
      </c>
      <c r="AP1718" s="25" t="s">
        <v>16702</v>
      </c>
    </row>
    <row r="1719" spans="1:42" s="74" customFormat="1" ht="24.75" customHeight="1" x14ac:dyDescent="0.15">
      <c r="A1719" s="422">
        <v>1716</v>
      </c>
      <c r="B1719" s="595" t="s">
        <v>16698</v>
      </c>
      <c r="C1719" s="507" t="s">
        <v>582</v>
      </c>
      <c r="D1719" s="559" t="s">
        <v>16673</v>
      </c>
      <c r="E1719" s="23"/>
      <c r="F1719" s="23"/>
      <c r="G1719" s="25" t="s">
        <v>15451</v>
      </c>
      <c r="H1719" s="23" t="s">
        <v>15452</v>
      </c>
      <c r="I1719" s="23" t="s">
        <v>12372</v>
      </c>
      <c r="J1719" s="25" t="s">
        <v>15067</v>
      </c>
      <c r="K1719" s="25" t="s">
        <v>15453</v>
      </c>
      <c r="L1719" s="134" t="s">
        <v>20862</v>
      </c>
      <c r="M1719" s="23" t="s">
        <v>15454</v>
      </c>
      <c r="N1719" s="33" t="s">
        <v>15455</v>
      </c>
      <c r="O1719" s="25" t="s">
        <v>5349</v>
      </c>
      <c r="P1719" s="23" t="s">
        <v>15457</v>
      </c>
      <c r="Q1719" s="25" t="s">
        <v>15458</v>
      </c>
      <c r="R1719" s="25"/>
      <c r="S1719" s="23" t="s">
        <v>15459</v>
      </c>
      <c r="T1719" s="23" t="s">
        <v>15460</v>
      </c>
      <c r="U1719" s="25" t="s">
        <v>15461</v>
      </c>
      <c r="V1719" s="23" t="s">
        <v>15462</v>
      </c>
      <c r="W1719" s="25" t="s">
        <v>15463</v>
      </c>
      <c r="X1719" s="25" t="s">
        <v>15464</v>
      </c>
      <c r="Y1719" s="23" t="s">
        <v>15465</v>
      </c>
      <c r="Z1719" s="23" t="s">
        <v>15466</v>
      </c>
      <c r="AA1719" s="33">
        <v>5</v>
      </c>
      <c r="AB1719" s="295" t="str">
        <f t="shared" si="95"/>
        <v>年間</v>
      </c>
      <c r="AC1719" s="268"/>
      <c r="AD1719" s="167">
        <v>1</v>
      </c>
      <c r="AE1719" s="167">
        <v>9600</v>
      </c>
      <c r="AF1719" s="167">
        <f t="shared" si="102"/>
        <v>9600</v>
      </c>
      <c r="AG1719" s="27">
        <v>42795</v>
      </c>
      <c r="AH1719" s="168">
        <v>42826</v>
      </c>
      <c r="AI1719" s="29" t="str">
        <f t="shared" si="103"/>
        <v>～</v>
      </c>
      <c r="AJ1719" s="169">
        <f t="shared" si="98"/>
        <v>44651</v>
      </c>
      <c r="AK1719" s="23" t="s">
        <v>13814</v>
      </c>
      <c r="AL1719" s="507" t="s">
        <v>20934</v>
      </c>
      <c r="AM1719" s="168">
        <v>42826</v>
      </c>
      <c r="AN1719" s="27"/>
      <c r="AO1719" s="91">
        <v>43341</v>
      </c>
      <c r="AP1719" s="25" t="s">
        <v>16702</v>
      </c>
    </row>
    <row r="1720" spans="1:42" s="74" customFormat="1" ht="24.75" customHeight="1" x14ac:dyDescent="0.15">
      <c r="A1720" s="422">
        <v>1717</v>
      </c>
      <c r="B1720" s="595" t="s">
        <v>16698</v>
      </c>
      <c r="C1720" s="507" t="s">
        <v>582</v>
      </c>
      <c r="D1720" s="559" t="s">
        <v>16673</v>
      </c>
      <c r="E1720" s="23"/>
      <c r="F1720" s="23"/>
      <c r="G1720" s="25" t="s">
        <v>15451</v>
      </c>
      <c r="H1720" s="23" t="s">
        <v>15452</v>
      </c>
      <c r="I1720" s="23" t="s">
        <v>12372</v>
      </c>
      <c r="J1720" s="25" t="s">
        <v>15067</v>
      </c>
      <c r="K1720" s="25" t="s">
        <v>15453</v>
      </c>
      <c r="L1720" s="134" t="s">
        <v>20862</v>
      </c>
      <c r="M1720" s="23" t="s">
        <v>15454</v>
      </c>
      <c r="N1720" s="33" t="s">
        <v>15455</v>
      </c>
      <c r="O1720" s="25" t="s">
        <v>5349</v>
      </c>
      <c r="P1720" s="23" t="s">
        <v>15457</v>
      </c>
      <c r="Q1720" s="25" t="s">
        <v>15458</v>
      </c>
      <c r="R1720" s="25"/>
      <c r="S1720" s="23" t="s">
        <v>15459</v>
      </c>
      <c r="T1720" s="23" t="s">
        <v>15460</v>
      </c>
      <c r="U1720" s="25" t="s">
        <v>15461</v>
      </c>
      <c r="V1720" s="23" t="s">
        <v>15462</v>
      </c>
      <c r="W1720" s="25" t="s">
        <v>15463</v>
      </c>
      <c r="X1720" s="25" t="s">
        <v>15464</v>
      </c>
      <c r="Y1720" s="23" t="s">
        <v>15465</v>
      </c>
      <c r="Z1720" s="23" t="s">
        <v>15466</v>
      </c>
      <c r="AA1720" s="33">
        <v>5</v>
      </c>
      <c r="AB1720" s="295" t="str">
        <f t="shared" si="95"/>
        <v>年間</v>
      </c>
      <c r="AC1720" s="268"/>
      <c r="AD1720" s="167">
        <v>1</v>
      </c>
      <c r="AE1720" s="167">
        <v>9600</v>
      </c>
      <c r="AF1720" s="167">
        <f t="shared" si="102"/>
        <v>9600</v>
      </c>
      <c r="AG1720" s="27">
        <v>42795</v>
      </c>
      <c r="AH1720" s="168">
        <v>42826</v>
      </c>
      <c r="AI1720" s="29" t="str">
        <f t="shared" si="103"/>
        <v>～</v>
      </c>
      <c r="AJ1720" s="169">
        <f t="shared" si="98"/>
        <v>44651</v>
      </c>
      <c r="AK1720" s="23" t="s">
        <v>13814</v>
      </c>
      <c r="AL1720" s="507" t="s">
        <v>20935</v>
      </c>
      <c r="AM1720" s="168">
        <v>42826</v>
      </c>
      <c r="AN1720" s="27"/>
      <c r="AO1720" s="91">
        <v>43341</v>
      </c>
      <c r="AP1720" s="25" t="s">
        <v>16702</v>
      </c>
    </row>
    <row r="1721" spans="1:42" s="74" customFormat="1" ht="24.75" customHeight="1" x14ac:dyDescent="0.15">
      <c r="A1721" s="422">
        <v>1718</v>
      </c>
      <c r="B1721" s="595" t="s">
        <v>16698</v>
      </c>
      <c r="C1721" s="507" t="s">
        <v>582</v>
      </c>
      <c r="D1721" s="559" t="s">
        <v>16673</v>
      </c>
      <c r="E1721" s="23"/>
      <c r="F1721" s="23"/>
      <c r="G1721" s="25" t="s">
        <v>15451</v>
      </c>
      <c r="H1721" s="23" t="s">
        <v>15452</v>
      </c>
      <c r="I1721" s="23" t="s">
        <v>12372</v>
      </c>
      <c r="J1721" s="25" t="s">
        <v>15067</v>
      </c>
      <c r="K1721" s="25" t="s">
        <v>15453</v>
      </c>
      <c r="L1721" s="134" t="s">
        <v>20862</v>
      </c>
      <c r="M1721" s="23" t="s">
        <v>15454</v>
      </c>
      <c r="N1721" s="33" t="s">
        <v>15455</v>
      </c>
      <c r="O1721" s="25" t="s">
        <v>5349</v>
      </c>
      <c r="P1721" s="23" t="s">
        <v>15457</v>
      </c>
      <c r="Q1721" s="25" t="s">
        <v>15458</v>
      </c>
      <c r="R1721" s="25"/>
      <c r="S1721" s="23" t="s">
        <v>15459</v>
      </c>
      <c r="T1721" s="23" t="s">
        <v>15460</v>
      </c>
      <c r="U1721" s="25" t="s">
        <v>15461</v>
      </c>
      <c r="V1721" s="23" t="s">
        <v>15462</v>
      </c>
      <c r="W1721" s="25" t="s">
        <v>15463</v>
      </c>
      <c r="X1721" s="25" t="s">
        <v>15464</v>
      </c>
      <c r="Y1721" s="23" t="s">
        <v>15465</v>
      </c>
      <c r="Z1721" s="23" t="s">
        <v>15466</v>
      </c>
      <c r="AA1721" s="33">
        <v>5</v>
      </c>
      <c r="AB1721" s="295" t="str">
        <f t="shared" si="95"/>
        <v>年間</v>
      </c>
      <c r="AC1721" s="268"/>
      <c r="AD1721" s="167">
        <v>1</v>
      </c>
      <c r="AE1721" s="167">
        <v>9600</v>
      </c>
      <c r="AF1721" s="167">
        <f t="shared" si="102"/>
        <v>9600</v>
      </c>
      <c r="AG1721" s="27">
        <v>42795</v>
      </c>
      <c r="AH1721" s="168">
        <v>42826</v>
      </c>
      <c r="AI1721" s="29" t="str">
        <f t="shared" si="103"/>
        <v>～</v>
      </c>
      <c r="AJ1721" s="169">
        <f t="shared" si="98"/>
        <v>44651</v>
      </c>
      <c r="AK1721" s="23" t="s">
        <v>13814</v>
      </c>
      <c r="AL1721" s="507" t="s">
        <v>20936</v>
      </c>
      <c r="AM1721" s="168">
        <v>42826</v>
      </c>
      <c r="AN1721" s="27"/>
      <c r="AO1721" s="91">
        <v>43341</v>
      </c>
      <c r="AP1721" s="25" t="s">
        <v>16702</v>
      </c>
    </row>
    <row r="1722" spans="1:42" s="74" customFormat="1" ht="24.75" customHeight="1" x14ac:dyDescent="0.15">
      <c r="A1722" s="422">
        <v>1719</v>
      </c>
      <c r="B1722" s="595" t="s">
        <v>16698</v>
      </c>
      <c r="C1722" s="507" t="s">
        <v>582</v>
      </c>
      <c r="D1722" s="559" t="s">
        <v>16673</v>
      </c>
      <c r="E1722" s="23"/>
      <c r="F1722" s="23"/>
      <c r="G1722" s="25" t="s">
        <v>15451</v>
      </c>
      <c r="H1722" s="23" t="s">
        <v>15452</v>
      </c>
      <c r="I1722" s="23" t="s">
        <v>12372</v>
      </c>
      <c r="J1722" s="25" t="s">
        <v>15067</v>
      </c>
      <c r="K1722" s="25" t="s">
        <v>15453</v>
      </c>
      <c r="L1722" s="134" t="s">
        <v>20862</v>
      </c>
      <c r="M1722" s="23" t="s">
        <v>15454</v>
      </c>
      <c r="N1722" s="33" t="s">
        <v>15455</v>
      </c>
      <c r="O1722" s="25" t="s">
        <v>5349</v>
      </c>
      <c r="P1722" s="23" t="s">
        <v>15457</v>
      </c>
      <c r="Q1722" s="25" t="s">
        <v>15458</v>
      </c>
      <c r="R1722" s="25"/>
      <c r="S1722" s="23" t="s">
        <v>15459</v>
      </c>
      <c r="T1722" s="23" t="s">
        <v>15460</v>
      </c>
      <c r="U1722" s="25" t="s">
        <v>15461</v>
      </c>
      <c r="V1722" s="23" t="s">
        <v>15462</v>
      </c>
      <c r="W1722" s="25" t="s">
        <v>15463</v>
      </c>
      <c r="X1722" s="25" t="s">
        <v>15464</v>
      </c>
      <c r="Y1722" s="23" t="s">
        <v>15465</v>
      </c>
      <c r="Z1722" s="23" t="s">
        <v>15466</v>
      </c>
      <c r="AA1722" s="33">
        <v>5</v>
      </c>
      <c r="AB1722" s="295" t="str">
        <f t="shared" si="95"/>
        <v>年間</v>
      </c>
      <c r="AC1722" s="268"/>
      <c r="AD1722" s="167">
        <v>1</v>
      </c>
      <c r="AE1722" s="167">
        <v>9600</v>
      </c>
      <c r="AF1722" s="167">
        <f t="shared" si="102"/>
        <v>9600</v>
      </c>
      <c r="AG1722" s="27">
        <v>42795</v>
      </c>
      <c r="AH1722" s="168">
        <v>42826</v>
      </c>
      <c r="AI1722" s="29" t="str">
        <f t="shared" si="103"/>
        <v>～</v>
      </c>
      <c r="AJ1722" s="169">
        <f t="shared" si="98"/>
        <v>44651</v>
      </c>
      <c r="AK1722" s="23" t="s">
        <v>13814</v>
      </c>
      <c r="AL1722" s="507" t="s">
        <v>20937</v>
      </c>
      <c r="AM1722" s="168">
        <v>42826</v>
      </c>
      <c r="AN1722" s="27"/>
      <c r="AO1722" s="91">
        <v>43341</v>
      </c>
      <c r="AP1722" s="25" t="s">
        <v>16702</v>
      </c>
    </row>
    <row r="1723" spans="1:42" s="74" customFormat="1" ht="24.75" customHeight="1" x14ac:dyDescent="0.15">
      <c r="A1723" s="422">
        <v>1720</v>
      </c>
      <c r="B1723" s="595" t="s">
        <v>16698</v>
      </c>
      <c r="C1723" s="507" t="s">
        <v>582</v>
      </c>
      <c r="D1723" s="559" t="s">
        <v>16673</v>
      </c>
      <c r="E1723" s="23"/>
      <c r="F1723" s="23"/>
      <c r="G1723" s="25" t="s">
        <v>15451</v>
      </c>
      <c r="H1723" s="23" t="s">
        <v>15452</v>
      </c>
      <c r="I1723" s="23" t="s">
        <v>12372</v>
      </c>
      <c r="J1723" s="25" t="s">
        <v>15067</v>
      </c>
      <c r="K1723" s="25" t="s">
        <v>15453</v>
      </c>
      <c r="L1723" s="134" t="s">
        <v>20862</v>
      </c>
      <c r="M1723" s="23" t="s">
        <v>15454</v>
      </c>
      <c r="N1723" s="33" t="s">
        <v>15455</v>
      </c>
      <c r="O1723" s="25" t="s">
        <v>5349</v>
      </c>
      <c r="P1723" s="23" t="s">
        <v>15457</v>
      </c>
      <c r="Q1723" s="25" t="s">
        <v>15458</v>
      </c>
      <c r="R1723" s="25"/>
      <c r="S1723" s="23" t="s">
        <v>15459</v>
      </c>
      <c r="T1723" s="23" t="s">
        <v>15460</v>
      </c>
      <c r="U1723" s="25" t="s">
        <v>15461</v>
      </c>
      <c r="V1723" s="23" t="s">
        <v>15462</v>
      </c>
      <c r="W1723" s="25" t="s">
        <v>15463</v>
      </c>
      <c r="X1723" s="25" t="s">
        <v>15464</v>
      </c>
      <c r="Y1723" s="23" t="s">
        <v>15465</v>
      </c>
      <c r="Z1723" s="23" t="s">
        <v>15466</v>
      </c>
      <c r="AA1723" s="33">
        <v>5</v>
      </c>
      <c r="AB1723" s="295" t="str">
        <f t="shared" si="95"/>
        <v>年間</v>
      </c>
      <c r="AC1723" s="268"/>
      <c r="AD1723" s="167">
        <v>1</v>
      </c>
      <c r="AE1723" s="167">
        <v>9600</v>
      </c>
      <c r="AF1723" s="167">
        <f t="shared" si="102"/>
        <v>9600</v>
      </c>
      <c r="AG1723" s="27">
        <v>42795</v>
      </c>
      <c r="AH1723" s="168">
        <v>42826</v>
      </c>
      <c r="AI1723" s="29" t="str">
        <f t="shared" si="103"/>
        <v>～</v>
      </c>
      <c r="AJ1723" s="169">
        <f t="shared" si="98"/>
        <v>44651</v>
      </c>
      <c r="AK1723" s="23" t="s">
        <v>13814</v>
      </c>
      <c r="AL1723" s="507" t="s">
        <v>20938</v>
      </c>
      <c r="AM1723" s="168">
        <v>42826</v>
      </c>
      <c r="AN1723" s="27"/>
      <c r="AO1723" s="91">
        <v>43341</v>
      </c>
      <c r="AP1723" s="25" t="s">
        <v>16702</v>
      </c>
    </row>
    <row r="1724" spans="1:42" s="74" customFormat="1" ht="24.75" customHeight="1" x14ac:dyDescent="0.15">
      <c r="A1724" s="422">
        <v>1721</v>
      </c>
      <c r="B1724" s="595" t="s">
        <v>16698</v>
      </c>
      <c r="C1724" s="507" t="s">
        <v>582</v>
      </c>
      <c r="D1724" s="559" t="s">
        <v>16673</v>
      </c>
      <c r="E1724" s="23"/>
      <c r="F1724" s="23"/>
      <c r="G1724" s="25" t="s">
        <v>15451</v>
      </c>
      <c r="H1724" s="23" t="s">
        <v>15452</v>
      </c>
      <c r="I1724" s="23" t="s">
        <v>12372</v>
      </c>
      <c r="J1724" s="25" t="s">
        <v>15067</v>
      </c>
      <c r="K1724" s="25" t="s">
        <v>15453</v>
      </c>
      <c r="L1724" s="134" t="s">
        <v>20862</v>
      </c>
      <c r="M1724" s="23" t="s">
        <v>15454</v>
      </c>
      <c r="N1724" s="33" t="s">
        <v>15455</v>
      </c>
      <c r="O1724" s="25" t="s">
        <v>5349</v>
      </c>
      <c r="P1724" s="23" t="s">
        <v>15457</v>
      </c>
      <c r="Q1724" s="25" t="s">
        <v>15458</v>
      </c>
      <c r="R1724" s="25"/>
      <c r="S1724" s="23" t="s">
        <v>15459</v>
      </c>
      <c r="T1724" s="23" t="s">
        <v>15460</v>
      </c>
      <c r="U1724" s="25" t="s">
        <v>15461</v>
      </c>
      <c r="V1724" s="23" t="s">
        <v>15462</v>
      </c>
      <c r="W1724" s="25" t="s">
        <v>15463</v>
      </c>
      <c r="X1724" s="25" t="s">
        <v>15464</v>
      </c>
      <c r="Y1724" s="23" t="s">
        <v>15465</v>
      </c>
      <c r="Z1724" s="23" t="s">
        <v>15466</v>
      </c>
      <c r="AA1724" s="33">
        <v>5</v>
      </c>
      <c r="AB1724" s="295" t="str">
        <f t="shared" si="95"/>
        <v>年間</v>
      </c>
      <c r="AC1724" s="268"/>
      <c r="AD1724" s="167">
        <v>1</v>
      </c>
      <c r="AE1724" s="167">
        <v>9600</v>
      </c>
      <c r="AF1724" s="167">
        <f t="shared" si="102"/>
        <v>9600</v>
      </c>
      <c r="AG1724" s="27">
        <v>42795</v>
      </c>
      <c r="AH1724" s="168">
        <v>42826</v>
      </c>
      <c r="AI1724" s="29" t="str">
        <f t="shared" si="103"/>
        <v>～</v>
      </c>
      <c r="AJ1724" s="169">
        <f t="shared" si="98"/>
        <v>44651</v>
      </c>
      <c r="AK1724" s="23" t="s">
        <v>13814</v>
      </c>
      <c r="AL1724" s="507" t="s">
        <v>20939</v>
      </c>
      <c r="AM1724" s="168">
        <v>42826</v>
      </c>
      <c r="AN1724" s="27"/>
      <c r="AO1724" s="91">
        <v>43341</v>
      </c>
      <c r="AP1724" s="25" t="s">
        <v>16702</v>
      </c>
    </row>
    <row r="1725" spans="1:42" s="74" customFormat="1" ht="24.75" customHeight="1" x14ac:dyDescent="0.15">
      <c r="A1725" s="422">
        <v>1722</v>
      </c>
      <c r="B1725" s="595" t="s">
        <v>16698</v>
      </c>
      <c r="C1725" s="507" t="s">
        <v>582</v>
      </c>
      <c r="D1725" s="559" t="s">
        <v>16673</v>
      </c>
      <c r="E1725" s="23"/>
      <c r="F1725" s="23"/>
      <c r="G1725" s="25" t="s">
        <v>15451</v>
      </c>
      <c r="H1725" s="23" t="s">
        <v>15452</v>
      </c>
      <c r="I1725" s="23" t="s">
        <v>12372</v>
      </c>
      <c r="J1725" s="25" t="s">
        <v>15067</v>
      </c>
      <c r="K1725" s="25" t="s">
        <v>15453</v>
      </c>
      <c r="L1725" s="134" t="s">
        <v>20862</v>
      </c>
      <c r="M1725" s="23" t="s">
        <v>15454</v>
      </c>
      <c r="N1725" s="33" t="s">
        <v>15455</v>
      </c>
      <c r="O1725" s="25" t="s">
        <v>5349</v>
      </c>
      <c r="P1725" s="23" t="s">
        <v>15457</v>
      </c>
      <c r="Q1725" s="25" t="s">
        <v>15458</v>
      </c>
      <c r="R1725" s="25"/>
      <c r="S1725" s="23" t="s">
        <v>15459</v>
      </c>
      <c r="T1725" s="23" t="s">
        <v>15460</v>
      </c>
      <c r="U1725" s="25" t="s">
        <v>15461</v>
      </c>
      <c r="V1725" s="23" t="s">
        <v>15462</v>
      </c>
      <c r="W1725" s="25" t="s">
        <v>15463</v>
      </c>
      <c r="X1725" s="25" t="s">
        <v>15464</v>
      </c>
      <c r="Y1725" s="23" t="s">
        <v>15465</v>
      </c>
      <c r="Z1725" s="23" t="s">
        <v>15466</v>
      </c>
      <c r="AA1725" s="33">
        <v>5</v>
      </c>
      <c r="AB1725" s="295" t="str">
        <f t="shared" si="95"/>
        <v>年間</v>
      </c>
      <c r="AC1725" s="268"/>
      <c r="AD1725" s="167">
        <v>1</v>
      </c>
      <c r="AE1725" s="167">
        <v>9600</v>
      </c>
      <c r="AF1725" s="167">
        <f t="shared" si="102"/>
        <v>9600</v>
      </c>
      <c r="AG1725" s="27">
        <v>42795</v>
      </c>
      <c r="AH1725" s="168">
        <v>42826</v>
      </c>
      <c r="AI1725" s="29" t="str">
        <f t="shared" si="103"/>
        <v>～</v>
      </c>
      <c r="AJ1725" s="169">
        <f t="shared" si="98"/>
        <v>44651</v>
      </c>
      <c r="AK1725" s="23" t="s">
        <v>13814</v>
      </c>
      <c r="AL1725" s="507" t="s">
        <v>20940</v>
      </c>
      <c r="AM1725" s="168">
        <v>42826</v>
      </c>
      <c r="AN1725" s="27"/>
      <c r="AO1725" s="91">
        <v>43341</v>
      </c>
      <c r="AP1725" s="25" t="s">
        <v>16702</v>
      </c>
    </row>
    <row r="1726" spans="1:42" s="74" customFormat="1" ht="24.75" customHeight="1" x14ac:dyDescent="0.15">
      <c r="A1726" s="422">
        <v>1723</v>
      </c>
      <c r="B1726" s="595" t="s">
        <v>16698</v>
      </c>
      <c r="C1726" s="507" t="s">
        <v>582</v>
      </c>
      <c r="D1726" s="559" t="s">
        <v>16673</v>
      </c>
      <c r="E1726" s="23"/>
      <c r="F1726" s="23"/>
      <c r="G1726" s="25" t="s">
        <v>15451</v>
      </c>
      <c r="H1726" s="23" t="s">
        <v>15452</v>
      </c>
      <c r="I1726" s="23" t="s">
        <v>12372</v>
      </c>
      <c r="J1726" s="25" t="s">
        <v>15067</v>
      </c>
      <c r="K1726" s="25" t="s">
        <v>15453</v>
      </c>
      <c r="L1726" s="134" t="s">
        <v>20862</v>
      </c>
      <c r="M1726" s="23" t="s">
        <v>15454</v>
      </c>
      <c r="N1726" s="33" t="s">
        <v>15455</v>
      </c>
      <c r="O1726" s="25" t="s">
        <v>5349</v>
      </c>
      <c r="P1726" s="23" t="s">
        <v>15457</v>
      </c>
      <c r="Q1726" s="25" t="s">
        <v>15458</v>
      </c>
      <c r="R1726" s="25"/>
      <c r="S1726" s="23" t="s">
        <v>15459</v>
      </c>
      <c r="T1726" s="23" t="s">
        <v>15460</v>
      </c>
      <c r="U1726" s="25" t="s">
        <v>15461</v>
      </c>
      <c r="V1726" s="23" t="s">
        <v>15462</v>
      </c>
      <c r="W1726" s="25" t="s">
        <v>15463</v>
      </c>
      <c r="X1726" s="25" t="s">
        <v>15464</v>
      </c>
      <c r="Y1726" s="23" t="s">
        <v>15465</v>
      </c>
      <c r="Z1726" s="23" t="s">
        <v>15466</v>
      </c>
      <c r="AA1726" s="33">
        <v>5</v>
      </c>
      <c r="AB1726" s="295" t="str">
        <f t="shared" si="95"/>
        <v>年間</v>
      </c>
      <c r="AC1726" s="268"/>
      <c r="AD1726" s="167">
        <v>1</v>
      </c>
      <c r="AE1726" s="167">
        <v>9600</v>
      </c>
      <c r="AF1726" s="167">
        <f t="shared" si="102"/>
        <v>9600</v>
      </c>
      <c r="AG1726" s="27">
        <v>42795</v>
      </c>
      <c r="AH1726" s="168">
        <v>42826</v>
      </c>
      <c r="AI1726" s="29" t="str">
        <f t="shared" si="103"/>
        <v>～</v>
      </c>
      <c r="AJ1726" s="169">
        <f t="shared" si="98"/>
        <v>44651</v>
      </c>
      <c r="AK1726" s="23" t="s">
        <v>13814</v>
      </c>
      <c r="AL1726" s="507" t="s">
        <v>20941</v>
      </c>
      <c r="AM1726" s="168">
        <v>42826</v>
      </c>
      <c r="AN1726" s="27"/>
      <c r="AO1726" s="91">
        <v>43341</v>
      </c>
      <c r="AP1726" s="25" t="s">
        <v>16702</v>
      </c>
    </row>
    <row r="1727" spans="1:42" s="74" customFormat="1" ht="24.75" customHeight="1" x14ac:dyDescent="0.15">
      <c r="A1727" s="422">
        <v>1724</v>
      </c>
      <c r="B1727" s="595" t="s">
        <v>16698</v>
      </c>
      <c r="C1727" s="507" t="s">
        <v>582</v>
      </c>
      <c r="D1727" s="559" t="s">
        <v>16673</v>
      </c>
      <c r="E1727" s="23"/>
      <c r="F1727" s="23"/>
      <c r="G1727" s="25" t="s">
        <v>15451</v>
      </c>
      <c r="H1727" s="23" t="s">
        <v>15452</v>
      </c>
      <c r="I1727" s="23" t="s">
        <v>12372</v>
      </c>
      <c r="J1727" s="25" t="s">
        <v>15067</v>
      </c>
      <c r="K1727" s="25" t="s">
        <v>15453</v>
      </c>
      <c r="L1727" s="134" t="s">
        <v>20862</v>
      </c>
      <c r="M1727" s="23" t="s">
        <v>15454</v>
      </c>
      <c r="N1727" s="33" t="s">
        <v>15455</v>
      </c>
      <c r="O1727" s="25" t="s">
        <v>5349</v>
      </c>
      <c r="P1727" s="23" t="s">
        <v>15457</v>
      </c>
      <c r="Q1727" s="25" t="s">
        <v>15458</v>
      </c>
      <c r="R1727" s="25"/>
      <c r="S1727" s="23" t="s">
        <v>15459</v>
      </c>
      <c r="T1727" s="23" t="s">
        <v>15460</v>
      </c>
      <c r="U1727" s="25" t="s">
        <v>15461</v>
      </c>
      <c r="V1727" s="23" t="s">
        <v>15462</v>
      </c>
      <c r="W1727" s="25" t="s">
        <v>15463</v>
      </c>
      <c r="X1727" s="25" t="s">
        <v>15464</v>
      </c>
      <c r="Y1727" s="23" t="s">
        <v>15465</v>
      </c>
      <c r="Z1727" s="23" t="s">
        <v>15466</v>
      </c>
      <c r="AA1727" s="33">
        <v>5</v>
      </c>
      <c r="AB1727" s="295" t="str">
        <f t="shared" si="95"/>
        <v>年間</v>
      </c>
      <c r="AC1727" s="268"/>
      <c r="AD1727" s="167">
        <v>1</v>
      </c>
      <c r="AE1727" s="167">
        <v>9600</v>
      </c>
      <c r="AF1727" s="167">
        <f t="shared" si="102"/>
        <v>9600</v>
      </c>
      <c r="AG1727" s="27">
        <v>42795</v>
      </c>
      <c r="AH1727" s="168">
        <v>42826</v>
      </c>
      <c r="AI1727" s="29" t="str">
        <f t="shared" si="103"/>
        <v>～</v>
      </c>
      <c r="AJ1727" s="169">
        <f t="shared" si="98"/>
        <v>44651</v>
      </c>
      <c r="AK1727" s="23" t="s">
        <v>13814</v>
      </c>
      <c r="AL1727" s="507" t="s">
        <v>20942</v>
      </c>
      <c r="AM1727" s="168">
        <v>42826</v>
      </c>
      <c r="AN1727" s="27"/>
      <c r="AO1727" s="91">
        <v>43341</v>
      </c>
      <c r="AP1727" s="25" t="s">
        <v>16702</v>
      </c>
    </row>
    <row r="1728" spans="1:42" s="74" customFormat="1" ht="24.75" customHeight="1" x14ac:dyDescent="0.15">
      <c r="A1728" s="422">
        <v>1725</v>
      </c>
      <c r="B1728" s="595" t="s">
        <v>16698</v>
      </c>
      <c r="C1728" s="507" t="s">
        <v>582</v>
      </c>
      <c r="D1728" s="559" t="s">
        <v>16673</v>
      </c>
      <c r="E1728" s="23"/>
      <c r="F1728" s="23"/>
      <c r="G1728" s="25" t="s">
        <v>15451</v>
      </c>
      <c r="H1728" s="23" t="s">
        <v>15452</v>
      </c>
      <c r="I1728" s="23" t="s">
        <v>12372</v>
      </c>
      <c r="J1728" s="25" t="s">
        <v>15067</v>
      </c>
      <c r="K1728" s="25" t="s">
        <v>15453</v>
      </c>
      <c r="L1728" s="134" t="s">
        <v>20862</v>
      </c>
      <c r="M1728" s="23" t="s">
        <v>15454</v>
      </c>
      <c r="N1728" s="33" t="s">
        <v>15455</v>
      </c>
      <c r="O1728" s="25" t="s">
        <v>5349</v>
      </c>
      <c r="P1728" s="23" t="s">
        <v>15457</v>
      </c>
      <c r="Q1728" s="25" t="s">
        <v>15458</v>
      </c>
      <c r="R1728" s="25"/>
      <c r="S1728" s="23" t="s">
        <v>15459</v>
      </c>
      <c r="T1728" s="23" t="s">
        <v>15460</v>
      </c>
      <c r="U1728" s="25" t="s">
        <v>15461</v>
      </c>
      <c r="V1728" s="23" t="s">
        <v>15462</v>
      </c>
      <c r="W1728" s="25" t="s">
        <v>15463</v>
      </c>
      <c r="X1728" s="25" t="s">
        <v>15464</v>
      </c>
      <c r="Y1728" s="23" t="s">
        <v>15465</v>
      </c>
      <c r="Z1728" s="23" t="s">
        <v>15466</v>
      </c>
      <c r="AA1728" s="33">
        <v>5</v>
      </c>
      <c r="AB1728" s="295" t="str">
        <f t="shared" si="95"/>
        <v>年間</v>
      </c>
      <c r="AC1728" s="268"/>
      <c r="AD1728" s="167">
        <v>1</v>
      </c>
      <c r="AE1728" s="167">
        <v>9600</v>
      </c>
      <c r="AF1728" s="167">
        <f t="shared" si="102"/>
        <v>9600</v>
      </c>
      <c r="AG1728" s="27">
        <v>42795</v>
      </c>
      <c r="AH1728" s="168">
        <v>42826</v>
      </c>
      <c r="AI1728" s="29" t="str">
        <f t="shared" si="103"/>
        <v>～</v>
      </c>
      <c r="AJ1728" s="169">
        <f t="shared" si="98"/>
        <v>44651</v>
      </c>
      <c r="AK1728" s="23" t="s">
        <v>13814</v>
      </c>
      <c r="AL1728" s="507" t="s">
        <v>20943</v>
      </c>
      <c r="AM1728" s="168">
        <v>42826</v>
      </c>
      <c r="AN1728" s="27"/>
      <c r="AO1728" s="91">
        <v>43341</v>
      </c>
      <c r="AP1728" s="25" t="s">
        <v>16702</v>
      </c>
    </row>
    <row r="1729" spans="1:42" s="74" customFormat="1" ht="24.75" customHeight="1" x14ac:dyDescent="0.15">
      <c r="A1729" s="422">
        <v>1726</v>
      </c>
      <c r="B1729" s="595" t="s">
        <v>16698</v>
      </c>
      <c r="C1729" s="507" t="s">
        <v>582</v>
      </c>
      <c r="D1729" s="559" t="s">
        <v>16673</v>
      </c>
      <c r="E1729" s="23"/>
      <c r="F1729" s="23"/>
      <c r="G1729" s="25" t="s">
        <v>15451</v>
      </c>
      <c r="H1729" s="23" t="s">
        <v>15452</v>
      </c>
      <c r="I1729" s="23" t="s">
        <v>12372</v>
      </c>
      <c r="J1729" s="25" t="s">
        <v>15067</v>
      </c>
      <c r="K1729" s="25" t="s">
        <v>15453</v>
      </c>
      <c r="L1729" s="134" t="s">
        <v>20862</v>
      </c>
      <c r="M1729" s="23" t="s">
        <v>15454</v>
      </c>
      <c r="N1729" s="33" t="s">
        <v>15455</v>
      </c>
      <c r="O1729" s="25" t="s">
        <v>5349</v>
      </c>
      <c r="P1729" s="23" t="s">
        <v>15457</v>
      </c>
      <c r="Q1729" s="25" t="s">
        <v>15458</v>
      </c>
      <c r="R1729" s="25"/>
      <c r="S1729" s="23" t="s">
        <v>15459</v>
      </c>
      <c r="T1729" s="23" t="s">
        <v>15460</v>
      </c>
      <c r="U1729" s="25" t="s">
        <v>15461</v>
      </c>
      <c r="V1729" s="23" t="s">
        <v>15462</v>
      </c>
      <c r="W1729" s="25" t="s">
        <v>15463</v>
      </c>
      <c r="X1729" s="25" t="s">
        <v>15464</v>
      </c>
      <c r="Y1729" s="23" t="s">
        <v>15465</v>
      </c>
      <c r="Z1729" s="23" t="s">
        <v>15466</v>
      </c>
      <c r="AA1729" s="33">
        <v>5</v>
      </c>
      <c r="AB1729" s="295" t="str">
        <f t="shared" si="95"/>
        <v>年間</v>
      </c>
      <c r="AC1729" s="268"/>
      <c r="AD1729" s="167">
        <v>1</v>
      </c>
      <c r="AE1729" s="167">
        <v>9600</v>
      </c>
      <c r="AF1729" s="167">
        <f t="shared" si="102"/>
        <v>9600</v>
      </c>
      <c r="AG1729" s="27">
        <v>42795</v>
      </c>
      <c r="AH1729" s="168">
        <v>42826</v>
      </c>
      <c r="AI1729" s="29" t="str">
        <f t="shared" si="103"/>
        <v>～</v>
      </c>
      <c r="AJ1729" s="169">
        <f t="shared" si="98"/>
        <v>44651</v>
      </c>
      <c r="AK1729" s="23" t="s">
        <v>13814</v>
      </c>
      <c r="AL1729" s="507" t="s">
        <v>20944</v>
      </c>
      <c r="AM1729" s="168">
        <v>42826</v>
      </c>
      <c r="AN1729" s="27"/>
      <c r="AO1729" s="91">
        <v>43341</v>
      </c>
      <c r="AP1729" s="25" t="s">
        <v>16702</v>
      </c>
    </row>
    <row r="1730" spans="1:42" s="74" customFormat="1" ht="24.75" customHeight="1" x14ac:dyDescent="0.15">
      <c r="A1730" s="422">
        <v>1727</v>
      </c>
      <c r="B1730" s="595" t="s">
        <v>16698</v>
      </c>
      <c r="C1730" s="507" t="s">
        <v>582</v>
      </c>
      <c r="D1730" s="559" t="s">
        <v>16673</v>
      </c>
      <c r="E1730" s="23"/>
      <c r="F1730" s="23"/>
      <c r="G1730" s="25" t="s">
        <v>15451</v>
      </c>
      <c r="H1730" s="23" t="s">
        <v>15452</v>
      </c>
      <c r="I1730" s="23" t="s">
        <v>12372</v>
      </c>
      <c r="J1730" s="25" t="s">
        <v>15067</v>
      </c>
      <c r="K1730" s="25" t="s">
        <v>15453</v>
      </c>
      <c r="L1730" s="134" t="s">
        <v>20862</v>
      </c>
      <c r="M1730" s="23" t="s">
        <v>15454</v>
      </c>
      <c r="N1730" s="33" t="s">
        <v>15455</v>
      </c>
      <c r="O1730" s="25" t="s">
        <v>5349</v>
      </c>
      <c r="P1730" s="23" t="s">
        <v>15457</v>
      </c>
      <c r="Q1730" s="25" t="s">
        <v>15458</v>
      </c>
      <c r="R1730" s="25"/>
      <c r="S1730" s="23" t="s">
        <v>15459</v>
      </c>
      <c r="T1730" s="23" t="s">
        <v>15460</v>
      </c>
      <c r="U1730" s="25" t="s">
        <v>15461</v>
      </c>
      <c r="V1730" s="23" t="s">
        <v>15462</v>
      </c>
      <c r="W1730" s="25" t="s">
        <v>15463</v>
      </c>
      <c r="X1730" s="25" t="s">
        <v>15464</v>
      </c>
      <c r="Y1730" s="23" t="s">
        <v>15465</v>
      </c>
      <c r="Z1730" s="23" t="s">
        <v>15466</v>
      </c>
      <c r="AA1730" s="33">
        <v>5</v>
      </c>
      <c r="AB1730" s="295" t="str">
        <f t="shared" si="95"/>
        <v>年間</v>
      </c>
      <c r="AC1730" s="268"/>
      <c r="AD1730" s="167">
        <v>1</v>
      </c>
      <c r="AE1730" s="167">
        <v>9600</v>
      </c>
      <c r="AF1730" s="167">
        <f t="shared" si="102"/>
        <v>9600</v>
      </c>
      <c r="AG1730" s="27">
        <v>42795</v>
      </c>
      <c r="AH1730" s="168">
        <v>42826</v>
      </c>
      <c r="AI1730" s="29" t="str">
        <f t="shared" si="103"/>
        <v>～</v>
      </c>
      <c r="AJ1730" s="169">
        <f t="shared" si="98"/>
        <v>44651</v>
      </c>
      <c r="AK1730" s="23" t="s">
        <v>13814</v>
      </c>
      <c r="AL1730" s="507" t="s">
        <v>20945</v>
      </c>
      <c r="AM1730" s="168">
        <v>42826</v>
      </c>
      <c r="AN1730" s="27"/>
      <c r="AO1730" s="91">
        <v>43341</v>
      </c>
      <c r="AP1730" s="25" t="s">
        <v>16702</v>
      </c>
    </row>
    <row r="1731" spans="1:42" s="74" customFormat="1" ht="24.75" customHeight="1" x14ac:dyDescent="0.15">
      <c r="A1731" s="422">
        <v>1728</v>
      </c>
      <c r="B1731" s="595" t="s">
        <v>16698</v>
      </c>
      <c r="C1731" s="507" t="s">
        <v>582</v>
      </c>
      <c r="D1731" s="559" t="s">
        <v>16673</v>
      </c>
      <c r="E1731" s="23"/>
      <c r="F1731" s="23"/>
      <c r="G1731" s="25" t="s">
        <v>15451</v>
      </c>
      <c r="H1731" s="23" t="s">
        <v>15452</v>
      </c>
      <c r="I1731" s="23" t="s">
        <v>12372</v>
      </c>
      <c r="J1731" s="25" t="s">
        <v>15067</v>
      </c>
      <c r="K1731" s="25" t="s">
        <v>15453</v>
      </c>
      <c r="L1731" s="134" t="s">
        <v>20862</v>
      </c>
      <c r="M1731" s="23" t="s">
        <v>15454</v>
      </c>
      <c r="N1731" s="33" t="s">
        <v>15455</v>
      </c>
      <c r="O1731" s="25" t="s">
        <v>5349</v>
      </c>
      <c r="P1731" s="23" t="s">
        <v>15457</v>
      </c>
      <c r="Q1731" s="25" t="s">
        <v>15458</v>
      </c>
      <c r="R1731" s="25"/>
      <c r="S1731" s="23" t="s">
        <v>15459</v>
      </c>
      <c r="T1731" s="23" t="s">
        <v>15460</v>
      </c>
      <c r="U1731" s="25" t="s">
        <v>15461</v>
      </c>
      <c r="V1731" s="23" t="s">
        <v>15462</v>
      </c>
      <c r="W1731" s="25" t="s">
        <v>15463</v>
      </c>
      <c r="X1731" s="25" t="s">
        <v>15464</v>
      </c>
      <c r="Y1731" s="23" t="s">
        <v>15465</v>
      </c>
      <c r="Z1731" s="23" t="s">
        <v>15466</v>
      </c>
      <c r="AA1731" s="33">
        <v>5</v>
      </c>
      <c r="AB1731" s="295" t="str">
        <f t="shared" si="95"/>
        <v>年間</v>
      </c>
      <c r="AC1731" s="268"/>
      <c r="AD1731" s="167">
        <v>1</v>
      </c>
      <c r="AE1731" s="167">
        <v>9600</v>
      </c>
      <c r="AF1731" s="167">
        <f t="shared" si="102"/>
        <v>9600</v>
      </c>
      <c r="AG1731" s="27">
        <v>42795</v>
      </c>
      <c r="AH1731" s="168">
        <v>42826</v>
      </c>
      <c r="AI1731" s="29" t="str">
        <f t="shared" si="103"/>
        <v>～</v>
      </c>
      <c r="AJ1731" s="169">
        <f t="shared" si="98"/>
        <v>44651</v>
      </c>
      <c r="AK1731" s="23" t="s">
        <v>13814</v>
      </c>
      <c r="AL1731" s="507" t="s">
        <v>20946</v>
      </c>
      <c r="AM1731" s="168">
        <v>42826</v>
      </c>
      <c r="AN1731" s="27"/>
      <c r="AO1731" s="91">
        <v>43341</v>
      </c>
      <c r="AP1731" s="25" t="s">
        <v>16702</v>
      </c>
    </row>
    <row r="1732" spans="1:42" s="74" customFormat="1" ht="24.75" customHeight="1" x14ac:dyDescent="0.15">
      <c r="A1732" s="422">
        <v>1729</v>
      </c>
      <c r="B1732" s="595" t="s">
        <v>16698</v>
      </c>
      <c r="C1732" s="507" t="s">
        <v>582</v>
      </c>
      <c r="D1732" s="559" t="s">
        <v>16673</v>
      </c>
      <c r="E1732" s="23"/>
      <c r="F1732" s="23"/>
      <c r="G1732" s="25" t="s">
        <v>15451</v>
      </c>
      <c r="H1732" s="23" t="s">
        <v>15452</v>
      </c>
      <c r="I1732" s="23" t="s">
        <v>12372</v>
      </c>
      <c r="J1732" s="25" t="s">
        <v>15067</v>
      </c>
      <c r="K1732" s="25" t="s">
        <v>15453</v>
      </c>
      <c r="L1732" s="134" t="s">
        <v>20862</v>
      </c>
      <c r="M1732" s="23" t="s">
        <v>15454</v>
      </c>
      <c r="N1732" s="33" t="s">
        <v>15455</v>
      </c>
      <c r="O1732" s="25" t="s">
        <v>5349</v>
      </c>
      <c r="P1732" s="23" t="s">
        <v>15457</v>
      </c>
      <c r="Q1732" s="25" t="s">
        <v>15458</v>
      </c>
      <c r="R1732" s="25"/>
      <c r="S1732" s="23" t="s">
        <v>15459</v>
      </c>
      <c r="T1732" s="23" t="s">
        <v>15460</v>
      </c>
      <c r="U1732" s="25" t="s">
        <v>15461</v>
      </c>
      <c r="V1732" s="23" t="s">
        <v>15462</v>
      </c>
      <c r="W1732" s="25" t="s">
        <v>15463</v>
      </c>
      <c r="X1732" s="25" t="s">
        <v>15464</v>
      </c>
      <c r="Y1732" s="23" t="s">
        <v>15465</v>
      </c>
      <c r="Z1732" s="23" t="s">
        <v>15466</v>
      </c>
      <c r="AA1732" s="33">
        <v>5</v>
      </c>
      <c r="AB1732" s="295" t="str">
        <f t="shared" si="95"/>
        <v>年間</v>
      </c>
      <c r="AC1732" s="268"/>
      <c r="AD1732" s="167">
        <v>1</v>
      </c>
      <c r="AE1732" s="167">
        <v>9600</v>
      </c>
      <c r="AF1732" s="167">
        <f t="shared" si="102"/>
        <v>9600</v>
      </c>
      <c r="AG1732" s="27">
        <v>42795</v>
      </c>
      <c r="AH1732" s="168">
        <v>42826</v>
      </c>
      <c r="AI1732" s="29" t="str">
        <f t="shared" si="103"/>
        <v>～</v>
      </c>
      <c r="AJ1732" s="169">
        <f t="shared" si="98"/>
        <v>44651</v>
      </c>
      <c r="AK1732" s="23" t="s">
        <v>13814</v>
      </c>
      <c r="AL1732" s="507" t="s">
        <v>20947</v>
      </c>
      <c r="AM1732" s="168">
        <v>42826</v>
      </c>
      <c r="AN1732" s="27"/>
      <c r="AO1732" s="91">
        <v>43341</v>
      </c>
      <c r="AP1732" s="25" t="s">
        <v>16702</v>
      </c>
    </row>
    <row r="1733" spans="1:42" s="74" customFormat="1" ht="24.75" customHeight="1" x14ac:dyDescent="0.15">
      <c r="A1733" s="422">
        <v>1730</v>
      </c>
      <c r="B1733" s="595" t="s">
        <v>16698</v>
      </c>
      <c r="C1733" s="507" t="s">
        <v>582</v>
      </c>
      <c r="D1733" s="559" t="s">
        <v>16673</v>
      </c>
      <c r="E1733" s="23"/>
      <c r="F1733" s="23"/>
      <c r="G1733" s="25" t="s">
        <v>15451</v>
      </c>
      <c r="H1733" s="23" t="s">
        <v>15452</v>
      </c>
      <c r="I1733" s="23" t="s">
        <v>12372</v>
      </c>
      <c r="J1733" s="25" t="s">
        <v>15067</v>
      </c>
      <c r="K1733" s="25" t="s">
        <v>15453</v>
      </c>
      <c r="L1733" s="134" t="s">
        <v>20862</v>
      </c>
      <c r="M1733" s="23" t="s">
        <v>15454</v>
      </c>
      <c r="N1733" s="33" t="s">
        <v>15455</v>
      </c>
      <c r="O1733" s="25" t="s">
        <v>5349</v>
      </c>
      <c r="P1733" s="23" t="s">
        <v>15457</v>
      </c>
      <c r="Q1733" s="25" t="s">
        <v>15458</v>
      </c>
      <c r="R1733" s="25"/>
      <c r="S1733" s="23" t="s">
        <v>15459</v>
      </c>
      <c r="T1733" s="23" t="s">
        <v>15460</v>
      </c>
      <c r="U1733" s="25" t="s">
        <v>15461</v>
      </c>
      <c r="V1733" s="23" t="s">
        <v>15462</v>
      </c>
      <c r="W1733" s="25" t="s">
        <v>15463</v>
      </c>
      <c r="X1733" s="25" t="s">
        <v>15464</v>
      </c>
      <c r="Y1733" s="23" t="s">
        <v>15465</v>
      </c>
      <c r="Z1733" s="23" t="s">
        <v>15466</v>
      </c>
      <c r="AA1733" s="33">
        <v>5</v>
      </c>
      <c r="AB1733" s="295" t="str">
        <f t="shared" si="95"/>
        <v>年間</v>
      </c>
      <c r="AC1733" s="268"/>
      <c r="AD1733" s="167">
        <v>1</v>
      </c>
      <c r="AE1733" s="167">
        <v>9600</v>
      </c>
      <c r="AF1733" s="167">
        <f t="shared" si="102"/>
        <v>9600</v>
      </c>
      <c r="AG1733" s="27">
        <v>42795</v>
      </c>
      <c r="AH1733" s="168">
        <v>42826</v>
      </c>
      <c r="AI1733" s="29" t="str">
        <f t="shared" si="103"/>
        <v>～</v>
      </c>
      <c r="AJ1733" s="169">
        <f t="shared" si="98"/>
        <v>44651</v>
      </c>
      <c r="AK1733" s="23" t="s">
        <v>13814</v>
      </c>
      <c r="AL1733" s="507" t="s">
        <v>20948</v>
      </c>
      <c r="AM1733" s="168">
        <v>42826</v>
      </c>
      <c r="AN1733" s="27"/>
      <c r="AO1733" s="91">
        <v>43341</v>
      </c>
      <c r="AP1733" s="25" t="s">
        <v>16702</v>
      </c>
    </row>
    <row r="1734" spans="1:42" s="74" customFormat="1" ht="24.75" customHeight="1" x14ac:dyDescent="0.15">
      <c r="A1734" s="422">
        <v>1731</v>
      </c>
      <c r="B1734" s="595" t="s">
        <v>16698</v>
      </c>
      <c r="C1734" s="507" t="s">
        <v>582</v>
      </c>
      <c r="D1734" s="559" t="s">
        <v>16673</v>
      </c>
      <c r="E1734" s="23"/>
      <c r="F1734" s="23"/>
      <c r="G1734" s="25" t="s">
        <v>15451</v>
      </c>
      <c r="H1734" s="23" t="s">
        <v>15452</v>
      </c>
      <c r="I1734" s="23" t="s">
        <v>12372</v>
      </c>
      <c r="J1734" s="25" t="s">
        <v>15067</v>
      </c>
      <c r="K1734" s="25" t="s">
        <v>15453</v>
      </c>
      <c r="L1734" s="134" t="s">
        <v>20862</v>
      </c>
      <c r="M1734" s="23" t="s">
        <v>15454</v>
      </c>
      <c r="N1734" s="33" t="s">
        <v>15455</v>
      </c>
      <c r="O1734" s="25" t="s">
        <v>5349</v>
      </c>
      <c r="P1734" s="23" t="s">
        <v>15457</v>
      </c>
      <c r="Q1734" s="25" t="s">
        <v>15458</v>
      </c>
      <c r="R1734" s="25"/>
      <c r="S1734" s="23" t="s">
        <v>15459</v>
      </c>
      <c r="T1734" s="23" t="s">
        <v>15460</v>
      </c>
      <c r="U1734" s="25" t="s">
        <v>15461</v>
      </c>
      <c r="V1734" s="23" t="s">
        <v>15462</v>
      </c>
      <c r="W1734" s="25" t="s">
        <v>15463</v>
      </c>
      <c r="X1734" s="25" t="s">
        <v>15464</v>
      </c>
      <c r="Y1734" s="23" t="s">
        <v>15465</v>
      </c>
      <c r="Z1734" s="23" t="s">
        <v>15466</v>
      </c>
      <c r="AA1734" s="33">
        <v>5</v>
      </c>
      <c r="AB1734" s="295" t="str">
        <f t="shared" ref="AB1734:AB1797" si="104">IF(ISBLANK($AA1734),"","年間")</f>
        <v>年間</v>
      </c>
      <c r="AC1734" s="268"/>
      <c r="AD1734" s="167">
        <v>1</v>
      </c>
      <c r="AE1734" s="167">
        <v>9600</v>
      </c>
      <c r="AF1734" s="167">
        <f t="shared" si="102"/>
        <v>9600</v>
      </c>
      <c r="AG1734" s="27">
        <v>42795</v>
      </c>
      <c r="AH1734" s="168">
        <v>42826</v>
      </c>
      <c r="AI1734" s="29" t="str">
        <f t="shared" si="103"/>
        <v>～</v>
      </c>
      <c r="AJ1734" s="169">
        <f t="shared" si="98"/>
        <v>44651</v>
      </c>
      <c r="AK1734" s="23" t="s">
        <v>13814</v>
      </c>
      <c r="AL1734" s="507" t="s">
        <v>20949</v>
      </c>
      <c r="AM1734" s="168">
        <v>42826</v>
      </c>
      <c r="AN1734" s="27"/>
      <c r="AO1734" s="91">
        <v>43341</v>
      </c>
      <c r="AP1734" s="25" t="s">
        <v>16702</v>
      </c>
    </row>
    <row r="1735" spans="1:42" s="74" customFormat="1" ht="24.75" customHeight="1" x14ac:dyDescent="0.15">
      <c r="A1735" s="422">
        <v>1732</v>
      </c>
      <c r="B1735" s="595" t="s">
        <v>16698</v>
      </c>
      <c r="C1735" s="507" t="s">
        <v>582</v>
      </c>
      <c r="D1735" s="559" t="s">
        <v>16673</v>
      </c>
      <c r="E1735" s="23"/>
      <c r="F1735" s="23"/>
      <c r="G1735" s="25" t="s">
        <v>15451</v>
      </c>
      <c r="H1735" s="23" t="s">
        <v>15452</v>
      </c>
      <c r="I1735" s="23" t="s">
        <v>12372</v>
      </c>
      <c r="J1735" s="25" t="s">
        <v>15067</v>
      </c>
      <c r="K1735" s="25" t="s">
        <v>15453</v>
      </c>
      <c r="L1735" s="134" t="s">
        <v>20862</v>
      </c>
      <c r="M1735" s="23" t="s">
        <v>15454</v>
      </c>
      <c r="N1735" s="33" t="s">
        <v>15455</v>
      </c>
      <c r="O1735" s="25" t="s">
        <v>5349</v>
      </c>
      <c r="P1735" s="23" t="s">
        <v>15457</v>
      </c>
      <c r="Q1735" s="25" t="s">
        <v>15458</v>
      </c>
      <c r="R1735" s="25"/>
      <c r="S1735" s="23" t="s">
        <v>15459</v>
      </c>
      <c r="T1735" s="23" t="s">
        <v>15460</v>
      </c>
      <c r="U1735" s="25" t="s">
        <v>15461</v>
      </c>
      <c r="V1735" s="23" t="s">
        <v>15462</v>
      </c>
      <c r="W1735" s="25" t="s">
        <v>15463</v>
      </c>
      <c r="X1735" s="25" t="s">
        <v>15464</v>
      </c>
      <c r="Y1735" s="23" t="s">
        <v>15465</v>
      </c>
      <c r="Z1735" s="23" t="s">
        <v>15466</v>
      </c>
      <c r="AA1735" s="33">
        <v>5</v>
      </c>
      <c r="AB1735" s="295" t="str">
        <f t="shared" si="104"/>
        <v>年間</v>
      </c>
      <c r="AC1735" s="268"/>
      <c r="AD1735" s="167">
        <v>1</v>
      </c>
      <c r="AE1735" s="167">
        <v>9600</v>
      </c>
      <c r="AF1735" s="167">
        <f t="shared" si="102"/>
        <v>9600</v>
      </c>
      <c r="AG1735" s="27">
        <v>42795</v>
      </c>
      <c r="AH1735" s="168">
        <v>42826</v>
      </c>
      <c r="AI1735" s="29" t="str">
        <f t="shared" si="103"/>
        <v>～</v>
      </c>
      <c r="AJ1735" s="169">
        <f t="shared" si="98"/>
        <v>44651</v>
      </c>
      <c r="AK1735" s="23" t="s">
        <v>13814</v>
      </c>
      <c r="AL1735" s="507" t="s">
        <v>20950</v>
      </c>
      <c r="AM1735" s="168">
        <v>42826</v>
      </c>
      <c r="AN1735" s="27"/>
      <c r="AO1735" s="91">
        <v>43341</v>
      </c>
      <c r="AP1735" s="25" t="s">
        <v>16702</v>
      </c>
    </row>
    <row r="1736" spans="1:42" s="74" customFormat="1" ht="24.75" customHeight="1" x14ac:dyDescent="0.15">
      <c r="A1736" s="422">
        <v>1733</v>
      </c>
      <c r="B1736" s="595" t="s">
        <v>16698</v>
      </c>
      <c r="C1736" s="507" t="s">
        <v>582</v>
      </c>
      <c r="D1736" s="559" t="s">
        <v>16673</v>
      </c>
      <c r="E1736" s="23"/>
      <c r="F1736" s="23"/>
      <c r="G1736" s="25" t="s">
        <v>15451</v>
      </c>
      <c r="H1736" s="23" t="s">
        <v>15452</v>
      </c>
      <c r="I1736" s="23" t="s">
        <v>12372</v>
      </c>
      <c r="J1736" s="25" t="s">
        <v>15067</v>
      </c>
      <c r="K1736" s="25" t="s">
        <v>15453</v>
      </c>
      <c r="L1736" s="134" t="s">
        <v>20862</v>
      </c>
      <c r="M1736" s="23" t="s">
        <v>15454</v>
      </c>
      <c r="N1736" s="33" t="s">
        <v>15455</v>
      </c>
      <c r="O1736" s="25" t="s">
        <v>5349</v>
      </c>
      <c r="P1736" s="23" t="s">
        <v>15457</v>
      </c>
      <c r="Q1736" s="25" t="s">
        <v>15458</v>
      </c>
      <c r="R1736" s="25"/>
      <c r="S1736" s="23" t="s">
        <v>15459</v>
      </c>
      <c r="T1736" s="23" t="s">
        <v>15460</v>
      </c>
      <c r="U1736" s="25" t="s">
        <v>15461</v>
      </c>
      <c r="V1736" s="23" t="s">
        <v>15462</v>
      </c>
      <c r="W1736" s="25" t="s">
        <v>15463</v>
      </c>
      <c r="X1736" s="25" t="s">
        <v>15464</v>
      </c>
      <c r="Y1736" s="23" t="s">
        <v>15465</v>
      </c>
      <c r="Z1736" s="23" t="s">
        <v>15466</v>
      </c>
      <c r="AA1736" s="33">
        <v>5</v>
      </c>
      <c r="AB1736" s="295" t="str">
        <f t="shared" si="104"/>
        <v>年間</v>
      </c>
      <c r="AC1736" s="268"/>
      <c r="AD1736" s="167">
        <v>1</v>
      </c>
      <c r="AE1736" s="167">
        <v>9600</v>
      </c>
      <c r="AF1736" s="167">
        <f t="shared" ref="AF1736:AF1799" si="105">IF(ISBLANK($AE1736),"",$AE1736*$AD1736)</f>
        <v>9600</v>
      </c>
      <c r="AG1736" s="27">
        <v>42795</v>
      </c>
      <c r="AH1736" s="168">
        <v>42826</v>
      </c>
      <c r="AI1736" s="29" t="str">
        <f t="shared" si="103"/>
        <v>～</v>
      </c>
      <c r="AJ1736" s="169">
        <f t="shared" si="98"/>
        <v>44651</v>
      </c>
      <c r="AK1736" s="23" t="s">
        <v>13814</v>
      </c>
      <c r="AL1736" s="507" t="s">
        <v>20951</v>
      </c>
      <c r="AM1736" s="168">
        <v>42826</v>
      </c>
      <c r="AN1736" s="27"/>
      <c r="AO1736" s="91">
        <v>43341</v>
      </c>
      <c r="AP1736" s="25" t="s">
        <v>16702</v>
      </c>
    </row>
    <row r="1737" spans="1:42" s="74" customFormat="1" ht="24.75" customHeight="1" x14ac:dyDescent="0.15">
      <c r="A1737" s="422">
        <v>1734</v>
      </c>
      <c r="B1737" s="595" t="s">
        <v>16698</v>
      </c>
      <c r="C1737" s="507" t="s">
        <v>582</v>
      </c>
      <c r="D1737" s="559" t="s">
        <v>16673</v>
      </c>
      <c r="E1737" s="23"/>
      <c r="F1737" s="23"/>
      <c r="G1737" s="25" t="s">
        <v>15451</v>
      </c>
      <c r="H1737" s="23" t="s">
        <v>15452</v>
      </c>
      <c r="I1737" s="23" t="s">
        <v>12372</v>
      </c>
      <c r="J1737" s="25" t="s">
        <v>15067</v>
      </c>
      <c r="K1737" s="25" t="s">
        <v>15453</v>
      </c>
      <c r="L1737" s="134" t="s">
        <v>20862</v>
      </c>
      <c r="M1737" s="23" t="s">
        <v>15454</v>
      </c>
      <c r="N1737" s="33" t="s">
        <v>15455</v>
      </c>
      <c r="O1737" s="25" t="s">
        <v>5349</v>
      </c>
      <c r="P1737" s="23" t="s">
        <v>15457</v>
      </c>
      <c r="Q1737" s="25" t="s">
        <v>15458</v>
      </c>
      <c r="R1737" s="25"/>
      <c r="S1737" s="23" t="s">
        <v>15459</v>
      </c>
      <c r="T1737" s="23" t="s">
        <v>15460</v>
      </c>
      <c r="U1737" s="25" t="s">
        <v>15461</v>
      </c>
      <c r="V1737" s="23" t="s">
        <v>15462</v>
      </c>
      <c r="W1737" s="25" t="s">
        <v>15463</v>
      </c>
      <c r="X1737" s="25" t="s">
        <v>15464</v>
      </c>
      <c r="Y1737" s="23" t="s">
        <v>15465</v>
      </c>
      <c r="Z1737" s="23" t="s">
        <v>15466</v>
      </c>
      <c r="AA1737" s="33">
        <v>5</v>
      </c>
      <c r="AB1737" s="295" t="str">
        <f t="shared" si="104"/>
        <v>年間</v>
      </c>
      <c r="AC1737" s="268"/>
      <c r="AD1737" s="167">
        <v>1</v>
      </c>
      <c r="AE1737" s="167">
        <v>9600</v>
      </c>
      <c r="AF1737" s="167">
        <f t="shared" si="105"/>
        <v>9600</v>
      </c>
      <c r="AG1737" s="27">
        <v>42795</v>
      </c>
      <c r="AH1737" s="168">
        <v>42826</v>
      </c>
      <c r="AI1737" s="29" t="str">
        <f t="shared" si="103"/>
        <v>～</v>
      </c>
      <c r="AJ1737" s="169">
        <f t="shared" si="98"/>
        <v>44651</v>
      </c>
      <c r="AK1737" s="23" t="s">
        <v>13814</v>
      </c>
      <c r="AL1737" s="507" t="s">
        <v>20952</v>
      </c>
      <c r="AM1737" s="168">
        <v>42826</v>
      </c>
      <c r="AN1737" s="27"/>
      <c r="AO1737" s="91">
        <v>43341</v>
      </c>
      <c r="AP1737" s="25" t="s">
        <v>16702</v>
      </c>
    </row>
    <row r="1738" spans="1:42" s="74" customFormat="1" ht="24.75" customHeight="1" x14ac:dyDescent="0.15">
      <c r="A1738" s="422">
        <v>1735</v>
      </c>
      <c r="B1738" s="595" t="s">
        <v>16698</v>
      </c>
      <c r="C1738" s="507" t="s">
        <v>582</v>
      </c>
      <c r="D1738" s="559" t="s">
        <v>16673</v>
      </c>
      <c r="E1738" s="23"/>
      <c r="F1738" s="23"/>
      <c r="G1738" s="25" t="s">
        <v>15451</v>
      </c>
      <c r="H1738" s="23" t="s">
        <v>15452</v>
      </c>
      <c r="I1738" s="23" t="s">
        <v>12372</v>
      </c>
      <c r="J1738" s="25" t="s">
        <v>15067</v>
      </c>
      <c r="K1738" s="25" t="s">
        <v>15453</v>
      </c>
      <c r="L1738" s="134" t="s">
        <v>20862</v>
      </c>
      <c r="M1738" s="23" t="s">
        <v>15454</v>
      </c>
      <c r="N1738" s="33" t="s">
        <v>15455</v>
      </c>
      <c r="O1738" s="25" t="s">
        <v>5349</v>
      </c>
      <c r="P1738" s="23" t="s">
        <v>15457</v>
      </c>
      <c r="Q1738" s="25" t="s">
        <v>15458</v>
      </c>
      <c r="R1738" s="25"/>
      <c r="S1738" s="23" t="s">
        <v>15459</v>
      </c>
      <c r="T1738" s="23" t="s">
        <v>15460</v>
      </c>
      <c r="U1738" s="25" t="s">
        <v>15461</v>
      </c>
      <c r="V1738" s="23" t="s">
        <v>15462</v>
      </c>
      <c r="W1738" s="25" t="s">
        <v>15463</v>
      </c>
      <c r="X1738" s="25" t="s">
        <v>15464</v>
      </c>
      <c r="Y1738" s="23" t="s">
        <v>15465</v>
      </c>
      <c r="Z1738" s="23" t="s">
        <v>15466</v>
      </c>
      <c r="AA1738" s="33">
        <v>5</v>
      </c>
      <c r="AB1738" s="295" t="str">
        <f t="shared" si="104"/>
        <v>年間</v>
      </c>
      <c r="AC1738" s="268"/>
      <c r="AD1738" s="167">
        <v>1</v>
      </c>
      <c r="AE1738" s="167">
        <v>9600</v>
      </c>
      <c r="AF1738" s="167">
        <f t="shared" si="105"/>
        <v>9600</v>
      </c>
      <c r="AG1738" s="27">
        <v>42795</v>
      </c>
      <c r="AH1738" s="168">
        <v>42826</v>
      </c>
      <c r="AI1738" s="29" t="str">
        <f t="shared" si="103"/>
        <v>～</v>
      </c>
      <c r="AJ1738" s="169">
        <f t="shared" si="98"/>
        <v>44651</v>
      </c>
      <c r="AK1738" s="23" t="s">
        <v>13814</v>
      </c>
      <c r="AL1738" s="507" t="s">
        <v>20953</v>
      </c>
      <c r="AM1738" s="168">
        <v>42826</v>
      </c>
      <c r="AN1738" s="27"/>
      <c r="AO1738" s="91">
        <v>43341</v>
      </c>
      <c r="AP1738" s="25" t="s">
        <v>16702</v>
      </c>
    </row>
    <row r="1739" spans="1:42" s="74" customFormat="1" ht="24.75" customHeight="1" x14ac:dyDescent="0.15">
      <c r="A1739" s="422">
        <v>1736</v>
      </c>
      <c r="B1739" s="595" t="s">
        <v>16698</v>
      </c>
      <c r="C1739" s="507" t="s">
        <v>582</v>
      </c>
      <c r="D1739" s="559" t="s">
        <v>16673</v>
      </c>
      <c r="E1739" s="23"/>
      <c r="F1739" s="23"/>
      <c r="G1739" s="25" t="s">
        <v>15451</v>
      </c>
      <c r="H1739" s="23" t="s">
        <v>15452</v>
      </c>
      <c r="I1739" s="23" t="s">
        <v>12372</v>
      </c>
      <c r="J1739" s="25" t="s">
        <v>15067</v>
      </c>
      <c r="K1739" s="25" t="s">
        <v>15453</v>
      </c>
      <c r="L1739" s="134" t="s">
        <v>20862</v>
      </c>
      <c r="M1739" s="23" t="s">
        <v>15454</v>
      </c>
      <c r="N1739" s="33" t="s">
        <v>15455</v>
      </c>
      <c r="O1739" s="25" t="s">
        <v>5349</v>
      </c>
      <c r="P1739" s="23" t="s">
        <v>15457</v>
      </c>
      <c r="Q1739" s="25" t="s">
        <v>15458</v>
      </c>
      <c r="R1739" s="25"/>
      <c r="S1739" s="23" t="s">
        <v>15459</v>
      </c>
      <c r="T1739" s="23" t="s">
        <v>15460</v>
      </c>
      <c r="U1739" s="25" t="s">
        <v>15461</v>
      </c>
      <c r="V1739" s="23" t="s">
        <v>15462</v>
      </c>
      <c r="W1739" s="25" t="s">
        <v>15463</v>
      </c>
      <c r="X1739" s="25" t="s">
        <v>15464</v>
      </c>
      <c r="Y1739" s="23" t="s">
        <v>15465</v>
      </c>
      <c r="Z1739" s="23" t="s">
        <v>15466</v>
      </c>
      <c r="AA1739" s="33">
        <v>5</v>
      </c>
      <c r="AB1739" s="295" t="str">
        <f t="shared" si="104"/>
        <v>年間</v>
      </c>
      <c r="AC1739" s="268"/>
      <c r="AD1739" s="167">
        <v>1</v>
      </c>
      <c r="AE1739" s="167">
        <v>9600</v>
      </c>
      <c r="AF1739" s="167">
        <f t="shared" si="105"/>
        <v>9600</v>
      </c>
      <c r="AG1739" s="27">
        <v>42795</v>
      </c>
      <c r="AH1739" s="168">
        <v>42826</v>
      </c>
      <c r="AI1739" s="29" t="str">
        <f t="shared" si="103"/>
        <v>～</v>
      </c>
      <c r="AJ1739" s="169">
        <f t="shared" si="98"/>
        <v>44651</v>
      </c>
      <c r="AK1739" s="23" t="s">
        <v>13814</v>
      </c>
      <c r="AL1739" s="507" t="s">
        <v>20954</v>
      </c>
      <c r="AM1739" s="168">
        <v>42826</v>
      </c>
      <c r="AN1739" s="27"/>
      <c r="AO1739" s="91">
        <v>43341</v>
      </c>
      <c r="AP1739" s="25" t="s">
        <v>16702</v>
      </c>
    </row>
    <row r="1740" spans="1:42" s="74" customFormat="1" ht="24.75" customHeight="1" x14ac:dyDescent="0.15">
      <c r="A1740" s="422">
        <v>1737</v>
      </c>
      <c r="B1740" s="595" t="s">
        <v>16698</v>
      </c>
      <c r="C1740" s="507" t="s">
        <v>582</v>
      </c>
      <c r="D1740" s="559" t="s">
        <v>16673</v>
      </c>
      <c r="E1740" s="23"/>
      <c r="F1740" s="23"/>
      <c r="G1740" s="25" t="s">
        <v>15451</v>
      </c>
      <c r="H1740" s="23" t="s">
        <v>15452</v>
      </c>
      <c r="I1740" s="23" t="s">
        <v>12372</v>
      </c>
      <c r="J1740" s="25" t="s">
        <v>15067</v>
      </c>
      <c r="K1740" s="25" t="s">
        <v>15453</v>
      </c>
      <c r="L1740" s="134" t="s">
        <v>20862</v>
      </c>
      <c r="M1740" s="23" t="s">
        <v>15454</v>
      </c>
      <c r="N1740" s="33" t="s">
        <v>15455</v>
      </c>
      <c r="O1740" s="25" t="s">
        <v>5349</v>
      </c>
      <c r="P1740" s="23" t="s">
        <v>15457</v>
      </c>
      <c r="Q1740" s="25" t="s">
        <v>15458</v>
      </c>
      <c r="R1740" s="25"/>
      <c r="S1740" s="23" t="s">
        <v>15459</v>
      </c>
      <c r="T1740" s="23" t="s">
        <v>15460</v>
      </c>
      <c r="U1740" s="25" t="s">
        <v>15461</v>
      </c>
      <c r="V1740" s="23" t="s">
        <v>15462</v>
      </c>
      <c r="W1740" s="25" t="s">
        <v>15463</v>
      </c>
      <c r="X1740" s="25" t="s">
        <v>15464</v>
      </c>
      <c r="Y1740" s="23" t="s">
        <v>15465</v>
      </c>
      <c r="Z1740" s="23" t="s">
        <v>15466</v>
      </c>
      <c r="AA1740" s="33">
        <v>5</v>
      </c>
      <c r="AB1740" s="295" t="str">
        <f t="shared" si="104"/>
        <v>年間</v>
      </c>
      <c r="AC1740" s="268"/>
      <c r="AD1740" s="167">
        <v>1</v>
      </c>
      <c r="AE1740" s="167">
        <v>9600</v>
      </c>
      <c r="AF1740" s="167">
        <f t="shared" si="105"/>
        <v>9600</v>
      </c>
      <c r="AG1740" s="27">
        <v>42795</v>
      </c>
      <c r="AH1740" s="168">
        <v>42826</v>
      </c>
      <c r="AI1740" s="29" t="str">
        <f t="shared" si="103"/>
        <v>～</v>
      </c>
      <c r="AJ1740" s="169">
        <f t="shared" si="98"/>
        <v>44651</v>
      </c>
      <c r="AK1740" s="23" t="s">
        <v>13814</v>
      </c>
      <c r="AL1740" s="507" t="s">
        <v>20955</v>
      </c>
      <c r="AM1740" s="168">
        <v>42826</v>
      </c>
      <c r="AN1740" s="27"/>
      <c r="AO1740" s="91">
        <v>43341</v>
      </c>
      <c r="AP1740" s="25" t="s">
        <v>16702</v>
      </c>
    </row>
    <row r="1741" spans="1:42" s="74" customFormat="1" ht="24.75" customHeight="1" x14ac:dyDescent="0.15">
      <c r="A1741" s="422">
        <v>1738</v>
      </c>
      <c r="B1741" s="595" t="s">
        <v>16698</v>
      </c>
      <c r="C1741" s="507" t="s">
        <v>582</v>
      </c>
      <c r="D1741" s="559" t="s">
        <v>16673</v>
      </c>
      <c r="E1741" s="23"/>
      <c r="F1741" s="23"/>
      <c r="G1741" s="25" t="s">
        <v>15451</v>
      </c>
      <c r="H1741" s="23" t="s">
        <v>15452</v>
      </c>
      <c r="I1741" s="23" t="s">
        <v>12372</v>
      </c>
      <c r="J1741" s="25" t="s">
        <v>15067</v>
      </c>
      <c r="K1741" s="25" t="s">
        <v>15453</v>
      </c>
      <c r="L1741" s="134" t="s">
        <v>20862</v>
      </c>
      <c r="M1741" s="23" t="s">
        <v>15454</v>
      </c>
      <c r="N1741" s="33" t="s">
        <v>15455</v>
      </c>
      <c r="O1741" s="25" t="s">
        <v>5349</v>
      </c>
      <c r="P1741" s="23" t="s">
        <v>15457</v>
      </c>
      <c r="Q1741" s="25" t="s">
        <v>15458</v>
      </c>
      <c r="R1741" s="25"/>
      <c r="S1741" s="23" t="s">
        <v>15459</v>
      </c>
      <c r="T1741" s="23" t="s">
        <v>15460</v>
      </c>
      <c r="U1741" s="25" t="s">
        <v>15461</v>
      </c>
      <c r="V1741" s="23" t="s">
        <v>15462</v>
      </c>
      <c r="W1741" s="25" t="s">
        <v>15463</v>
      </c>
      <c r="X1741" s="25" t="s">
        <v>15464</v>
      </c>
      <c r="Y1741" s="23" t="s">
        <v>15465</v>
      </c>
      <c r="Z1741" s="23" t="s">
        <v>15466</v>
      </c>
      <c r="AA1741" s="33">
        <v>5</v>
      </c>
      <c r="AB1741" s="295" t="str">
        <f t="shared" si="104"/>
        <v>年間</v>
      </c>
      <c r="AC1741" s="268"/>
      <c r="AD1741" s="167">
        <v>1</v>
      </c>
      <c r="AE1741" s="167">
        <v>9600</v>
      </c>
      <c r="AF1741" s="167">
        <f t="shared" si="105"/>
        <v>9600</v>
      </c>
      <c r="AG1741" s="27">
        <v>42795</v>
      </c>
      <c r="AH1741" s="168">
        <v>42826</v>
      </c>
      <c r="AI1741" s="29" t="str">
        <f t="shared" si="103"/>
        <v>～</v>
      </c>
      <c r="AJ1741" s="169">
        <f t="shared" si="98"/>
        <v>44651</v>
      </c>
      <c r="AK1741" s="23" t="s">
        <v>13814</v>
      </c>
      <c r="AL1741" s="507" t="s">
        <v>20956</v>
      </c>
      <c r="AM1741" s="168">
        <v>42826</v>
      </c>
      <c r="AN1741" s="27"/>
      <c r="AO1741" s="91">
        <v>43341</v>
      </c>
      <c r="AP1741" s="25" t="s">
        <v>16702</v>
      </c>
    </row>
    <row r="1742" spans="1:42" s="74" customFormat="1" ht="24.75" customHeight="1" x14ac:dyDescent="0.15">
      <c r="A1742" s="422">
        <v>1739</v>
      </c>
      <c r="B1742" s="595" t="s">
        <v>16698</v>
      </c>
      <c r="C1742" s="507" t="s">
        <v>582</v>
      </c>
      <c r="D1742" s="559" t="s">
        <v>16673</v>
      </c>
      <c r="E1742" s="23"/>
      <c r="F1742" s="23"/>
      <c r="G1742" s="25" t="s">
        <v>15451</v>
      </c>
      <c r="H1742" s="23" t="s">
        <v>15452</v>
      </c>
      <c r="I1742" s="23" t="s">
        <v>12372</v>
      </c>
      <c r="J1742" s="25" t="s">
        <v>15067</v>
      </c>
      <c r="K1742" s="25" t="s">
        <v>15453</v>
      </c>
      <c r="L1742" s="134" t="s">
        <v>20862</v>
      </c>
      <c r="M1742" s="23" t="s">
        <v>15454</v>
      </c>
      <c r="N1742" s="33" t="s">
        <v>15455</v>
      </c>
      <c r="O1742" s="25" t="s">
        <v>5349</v>
      </c>
      <c r="P1742" s="23" t="s">
        <v>15457</v>
      </c>
      <c r="Q1742" s="25" t="s">
        <v>15458</v>
      </c>
      <c r="R1742" s="25"/>
      <c r="S1742" s="23" t="s">
        <v>15459</v>
      </c>
      <c r="T1742" s="23" t="s">
        <v>15460</v>
      </c>
      <c r="U1742" s="25" t="s">
        <v>15461</v>
      </c>
      <c r="V1742" s="23" t="s">
        <v>15462</v>
      </c>
      <c r="W1742" s="25" t="s">
        <v>15463</v>
      </c>
      <c r="X1742" s="25" t="s">
        <v>15464</v>
      </c>
      <c r="Y1742" s="23" t="s">
        <v>15465</v>
      </c>
      <c r="Z1742" s="23" t="s">
        <v>15466</v>
      </c>
      <c r="AA1742" s="33">
        <v>5</v>
      </c>
      <c r="AB1742" s="295" t="str">
        <f t="shared" si="104"/>
        <v>年間</v>
      </c>
      <c r="AC1742" s="268"/>
      <c r="AD1742" s="167">
        <v>1</v>
      </c>
      <c r="AE1742" s="167">
        <v>9600</v>
      </c>
      <c r="AF1742" s="167">
        <f t="shared" si="105"/>
        <v>9600</v>
      </c>
      <c r="AG1742" s="27">
        <v>42795</v>
      </c>
      <c r="AH1742" s="168">
        <v>42826</v>
      </c>
      <c r="AI1742" s="29" t="str">
        <f t="shared" si="103"/>
        <v>～</v>
      </c>
      <c r="AJ1742" s="169">
        <f t="shared" si="98"/>
        <v>44651</v>
      </c>
      <c r="AK1742" s="23" t="s">
        <v>13814</v>
      </c>
      <c r="AL1742" s="507" t="s">
        <v>20957</v>
      </c>
      <c r="AM1742" s="168">
        <v>42826</v>
      </c>
      <c r="AN1742" s="27"/>
      <c r="AO1742" s="91">
        <v>43341</v>
      </c>
      <c r="AP1742" s="25" t="s">
        <v>16702</v>
      </c>
    </row>
    <row r="1743" spans="1:42" s="74" customFormat="1" ht="24.75" customHeight="1" x14ac:dyDescent="0.15">
      <c r="A1743" s="422">
        <v>1740</v>
      </c>
      <c r="B1743" s="595" t="s">
        <v>16698</v>
      </c>
      <c r="C1743" s="507" t="s">
        <v>582</v>
      </c>
      <c r="D1743" s="559" t="s">
        <v>16673</v>
      </c>
      <c r="E1743" s="23"/>
      <c r="F1743" s="23"/>
      <c r="G1743" s="25" t="s">
        <v>15451</v>
      </c>
      <c r="H1743" s="23" t="s">
        <v>15452</v>
      </c>
      <c r="I1743" s="23" t="s">
        <v>12372</v>
      </c>
      <c r="J1743" s="25" t="s">
        <v>15067</v>
      </c>
      <c r="K1743" s="25" t="s">
        <v>15453</v>
      </c>
      <c r="L1743" s="134" t="s">
        <v>20862</v>
      </c>
      <c r="M1743" s="23" t="s">
        <v>15454</v>
      </c>
      <c r="N1743" s="33" t="s">
        <v>15455</v>
      </c>
      <c r="O1743" s="25" t="s">
        <v>5349</v>
      </c>
      <c r="P1743" s="23" t="s">
        <v>15457</v>
      </c>
      <c r="Q1743" s="25" t="s">
        <v>15458</v>
      </c>
      <c r="R1743" s="25"/>
      <c r="S1743" s="23" t="s">
        <v>15459</v>
      </c>
      <c r="T1743" s="23" t="s">
        <v>15460</v>
      </c>
      <c r="U1743" s="25" t="s">
        <v>15461</v>
      </c>
      <c r="V1743" s="23" t="s">
        <v>15462</v>
      </c>
      <c r="W1743" s="25" t="s">
        <v>15463</v>
      </c>
      <c r="X1743" s="25" t="s">
        <v>15464</v>
      </c>
      <c r="Y1743" s="23" t="s">
        <v>15465</v>
      </c>
      <c r="Z1743" s="23" t="s">
        <v>15466</v>
      </c>
      <c r="AA1743" s="33">
        <v>5</v>
      </c>
      <c r="AB1743" s="295" t="str">
        <f t="shared" si="104"/>
        <v>年間</v>
      </c>
      <c r="AC1743" s="268"/>
      <c r="AD1743" s="167">
        <v>1</v>
      </c>
      <c r="AE1743" s="167">
        <v>9600</v>
      </c>
      <c r="AF1743" s="167">
        <f t="shared" si="105"/>
        <v>9600</v>
      </c>
      <c r="AG1743" s="27">
        <v>42795</v>
      </c>
      <c r="AH1743" s="168">
        <v>42826</v>
      </c>
      <c r="AI1743" s="29" t="str">
        <f t="shared" si="103"/>
        <v>～</v>
      </c>
      <c r="AJ1743" s="169">
        <f t="shared" si="98"/>
        <v>44651</v>
      </c>
      <c r="AK1743" s="23" t="s">
        <v>13814</v>
      </c>
      <c r="AL1743" s="507" t="s">
        <v>20958</v>
      </c>
      <c r="AM1743" s="168">
        <v>42826</v>
      </c>
      <c r="AN1743" s="27"/>
      <c r="AO1743" s="91">
        <v>43341</v>
      </c>
      <c r="AP1743" s="25" t="s">
        <v>16702</v>
      </c>
    </row>
    <row r="1744" spans="1:42" s="74" customFormat="1" ht="24.75" customHeight="1" x14ac:dyDescent="0.15">
      <c r="A1744" s="422">
        <v>1741</v>
      </c>
      <c r="B1744" s="595" t="s">
        <v>16698</v>
      </c>
      <c r="C1744" s="507" t="s">
        <v>582</v>
      </c>
      <c r="D1744" s="559" t="s">
        <v>16673</v>
      </c>
      <c r="E1744" s="23"/>
      <c r="F1744" s="23"/>
      <c r="G1744" s="25" t="s">
        <v>15451</v>
      </c>
      <c r="H1744" s="23" t="s">
        <v>15452</v>
      </c>
      <c r="I1744" s="23" t="s">
        <v>12372</v>
      </c>
      <c r="J1744" s="25" t="s">
        <v>15067</v>
      </c>
      <c r="K1744" s="25" t="s">
        <v>15453</v>
      </c>
      <c r="L1744" s="134" t="s">
        <v>20862</v>
      </c>
      <c r="M1744" s="23" t="s">
        <v>15454</v>
      </c>
      <c r="N1744" s="33" t="s">
        <v>15455</v>
      </c>
      <c r="O1744" s="25" t="s">
        <v>5349</v>
      </c>
      <c r="P1744" s="23" t="s">
        <v>15457</v>
      </c>
      <c r="Q1744" s="25" t="s">
        <v>15458</v>
      </c>
      <c r="R1744" s="25"/>
      <c r="S1744" s="23" t="s">
        <v>15459</v>
      </c>
      <c r="T1744" s="23" t="s">
        <v>15460</v>
      </c>
      <c r="U1744" s="25" t="s">
        <v>15461</v>
      </c>
      <c r="V1744" s="23" t="s">
        <v>15462</v>
      </c>
      <c r="W1744" s="25" t="s">
        <v>15463</v>
      </c>
      <c r="X1744" s="25" t="s">
        <v>15464</v>
      </c>
      <c r="Y1744" s="23" t="s">
        <v>15465</v>
      </c>
      <c r="Z1744" s="23" t="s">
        <v>15466</v>
      </c>
      <c r="AA1744" s="33">
        <v>5</v>
      </c>
      <c r="AB1744" s="295" t="str">
        <f t="shared" si="104"/>
        <v>年間</v>
      </c>
      <c r="AC1744" s="268"/>
      <c r="AD1744" s="167">
        <v>1</v>
      </c>
      <c r="AE1744" s="167">
        <v>9600</v>
      </c>
      <c r="AF1744" s="167">
        <f t="shared" si="105"/>
        <v>9600</v>
      </c>
      <c r="AG1744" s="27">
        <v>42795</v>
      </c>
      <c r="AH1744" s="168">
        <v>42826</v>
      </c>
      <c r="AI1744" s="29" t="str">
        <f t="shared" si="103"/>
        <v>～</v>
      </c>
      <c r="AJ1744" s="169">
        <f t="shared" si="98"/>
        <v>44651</v>
      </c>
      <c r="AK1744" s="23" t="s">
        <v>13814</v>
      </c>
      <c r="AL1744" s="507" t="s">
        <v>20959</v>
      </c>
      <c r="AM1744" s="168">
        <v>42826</v>
      </c>
      <c r="AN1744" s="27"/>
      <c r="AO1744" s="91">
        <v>43341</v>
      </c>
      <c r="AP1744" s="25" t="s">
        <v>16702</v>
      </c>
    </row>
    <row r="1745" spans="1:42" s="74" customFormat="1" ht="24.75" customHeight="1" x14ac:dyDescent="0.15">
      <c r="A1745" s="422">
        <v>1742</v>
      </c>
      <c r="B1745" s="595" t="s">
        <v>16698</v>
      </c>
      <c r="C1745" s="507" t="s">
        <v>582</v>
      </c>
      <c r="D1745" s="559" t="s">
        <v>16673</v>
      </c>
      <c r="E1745" s="23"/>
      <c r="F1745" s="23"/>
      <c r="G1745" s="25" t="s">
        <v>15451</v>
      </c>
      <c r="H1745" s="23" t="s">
        <v>15452</v>
      </c>
      <c r="I1745" s="23" t="s">
        <v>12372</v>
      </c>
      <c r="J1745" s="25" t="s">
        <v>15067</v>
      </c>
      <c r="K1745" s="25" t="s">
        <v>15453</v>
      </c>
      <c r="L1745" s="134" t="s">
        <v>20862</v>
      </c>
      <c r="M1745" s="23" t="s">
        <v>15454</v>
      </c>
      <c r="N1745" s="33" t="s">
        <v>15455</v>
      </c>
      <c r="O1745" s="25" t="s">
        <v>5349</v>
      </c>
      <c r="P1745" s="23" t="s">
        <v>15457</v>
      </c>
      <c r="Q1745" s="25" t="s">
        <v>15458</v>
      </c>
      <c r="R1745" s="25"/>
      <c r="S1745" s="23" t="s">
        <v>15459</v>
      </c>
      <c r="T1745" s="23" t="s">
        <v>15460</v>
      </c>
      <c r="U1745" s="25" t="s">
        <v>15461</v>
      </c>
      <c r="V1745" s="23" t="s">
        <v>15462</v>
      </c>
      <c r="W1745" s="25" t="s">
        <v>15463</v>
      </c>
      <c r="X1745" s="25" t="s">
        <v>15464</v>
      </c>
      <c r="Y1745" s="23" t="s">
        <v>15465</v>
      </c>
      <c r="Z1745" s="23" t="s">
        <v>15466</v>
      </c>
      <c r="AA1745" s="33">
        <v>5</v>
      </c>
      <c r="AB1745" s="295" t="str">
        <f t="shared" si="104"/>
        <v>年間</v>
      </c>
      <c r="AC1745" s="268"/>
      <c r="AD1745" s="167">
        <v>1</v>
      </c>
      <c r="AE1745" s="167">
        <v>9600</v>
      </c>
      <c r="AF1745" s="167">
        <f t="shared" si="105"/>
        <v>9600</v>
      </c>
      <c r="AG1745" s="27">
        <v>42795</v>
      </c>
      <c r="AH1745" s="168">
        <v>42826</v>
      </c>
      <c r="AI1745" s="29" t="str">
        <f t="shared" si="103"/>
        <v>～</v>
      </c>
      <c r="AJ1745" s="169">
        <f t="shared" si="98"/>
        <v>44651</v>
      </c>
      <c r="AK1745" s="23" t="s">
        <v>13814</v>
      </c>
      <c r="AL1745" s="507" t="s">
        <v>20960</v>
      </c>
      <c r="AM1745" s="168">
        <v>42826</v>
      </c>
      <c r="AN1745" s="27"/>
      <c r="AO1745" s="91">
        <v>43341</v>
      </c>
      <c r="AP1745" s="25" t="s">
        <v>16702</v>
      </c>
    </row>
    <row r="1746" spans="1:42" s="74" customFormat="1" ht="24.75" customHeight="1" x14ac:dyDescent="0.15">
      <c r="A1746" s="422">
        <v>1743</v>
      </c>
      <c r="B1746" s="595" t="s">
        <v>16698</v>
      </c>
      <c r="C1746" s="507" t="s">
        <v>582</v>
      </c>
      <c r="D1746" s="559" t="s">
        <v>16673</v>
      </c>
      <c r="E1746" s="23"/>
      <c r="F1746" s="23"/>
      <c r="G1746" s="25" t="s">
        <v>15451</v>
      </c>
      <c r="H1746" s="23" t="s">
        <v>15452</v>
      </c>
      <c r="I1746" s="23" t="s">
        <v>12372</v>
      </c>
      <c r="J1746" s="25" t="s">
        <v>15067</v>
      </c>
      <c r="K1746" s="25" t="s">
        <v>15453</v>
      </c>
      <c r="L1746" s="134" t="s">
        <v>20862</v>
      </c>
      <c r="M1746" s="23" t="s">
        <v>15454</v>
      </c>
      <c r="N1746" s="33" t="s">
        <v>15455</v>
      </c>
      <c r="O1746" s="25" t="s">
        <v>5349</v>
      </c>
      <c r="P1746" s="23" t="s">
        <v>15457</v>
      </c>
      <c r="Q1746" s="25" t="s">
        <v>15458</v>
      </c>
      <c r="R1746" s="25"/>
      <c r="S1746" s="23" t="s">
        <v>15459</v>
      </c>
      <c r="T1746" s="23" t="s">
        <v>15460</v>
      </c>
      <c r="U1746" s="25" t="s">
        <v>15461</v>
      </c>
      <c r="V1746" s="23" t="s">
        <v>15462</v>
      </c>
      <c r="W1746" s="25" t="s">
        <v>15463</v>
      </c>
      <c r="X1746" s="25" t="s">
        <v>15464</v>
      </c>
      <c r="Y1746" s="23" t="s">
        <v>15465</v>
      </c>
      <c r="Z1746" s="23" t="s">
        <v>15466</v>
      </c>
      <c r="AA1746" s="33">
        <v>5</v>
      </c>
      <c r="AB1746" s="295" t="str">
        <f t="shared" si="104"/>
        <v>年間</v>
      </c>
      <c r="AC1746" s="268"/>
      <c r="AD1746" s="167">
        <v>1</v>
      </c>
      <c r="AE1746" s="167">
        <v>9600</v>
      </c>
      <c r="AF1746" s="167">
        <f t="shared" si="105"/>
        <v>9600</v>
      </c>
      <c r="AG1746" s="27">
        <v>42795</v>
      </c>
      <c r="AH1746" s="168">
        <v>42826</v>
      </c>
      <c r="AI1746" s="29" t="str">
        <f t="shared" si="103"/>
        <v>～</v>
      </c>
      <c r="AJ1746" s="169">
        <f t="shared" si="98"/>
        <v>44651</v>
      </c>
      <c r="AK1746" s="23" t="s">
        <v>13814</v>
      </c>
      <c r="AL1746" s="507" t="s">
        <v>20961</v>
      </c>
      <c r="AM1746" s="168">
        <v>42826</v>
      </c>
      <c r="AN1746" s="27"/>
      <c r="AO1746" s="91">
        <v>43341</v>
      </c>
      <c r="AP1746" s="25" t="s">
        <v>16702</v>
      </c>
    </row>
    <row r="1747" spans="1:42" s="74" customFormat="1" ht="24.75" customHeight="1" x14ac:dyDescent="0.15">
      <c r="A1747" s="422">
        <v>1744</v>
      </c>
      <c r="B1747" s="595" t="s">
        <v>16698</v>
      </c>
      <c r="C1747" s="507" t="s">
        <v>582</v>
      </c>
      <c r="D1747" s="559" t="s">
        <v>16673</v>
      </c>
      <c r="E1747" s="23"/>
      <c r="F1747" s="23"/>
      <c r="G1747" s="25" t="s">
        <v>15451</v>
      </c>
      <c r="H1747" s="23" t="s">
        <v>15452</v>
      </c>
      <c r="I1747" s="23" t="s">
        <v>12372</v>
      </c>
      <c r="J1747" s="25" t="s">
        <v>15067</v>
      </c>
      <c r="K1747" s="25" t="s">
        <v>15453</v>
      </c>
      <c r="L1747" s="134" t="s">
        <v>20862</v>
      </c>
      <c r="M1747" s="23" t="s">
        <v>15454</v>
      </c>
      <c r="N1747" s="33" t="s">
        <v>15455</v>
      </c>
      <c r="O1747" s="25" t="s">
        <v>5349</v>
      </c>
      <c r="P1747" s="23" t="s">
        <v>15457</v>
      </c>
      <c r="Q1747" s="25" t="s">
        <v>15458</v>
      </c>
      <c r="R1747" s="25"/>
      <c r="S1747" s="23" t="s">
        <v>15459</v>
      </c>
      <c r="T1747" s="23" t="s">
        <v>15460</v>
      </c>
      <c r="U1747" s="25" t="s">
        <v>15461</v>
      </c>
      <c r="V1747" s="23" t="s">
        <v>15462</v>
      </c>
      <c r="W1747" s="25" t="s">
        <v>15463</v>
      </c>
      <c r="X1747" s="25" t="s">
        <v>15464</v>
      </c>
      <c r="Y1747" s="23" t="s">
        <v>15465</v>
      </c>
      <c r="Z1747" s="23" t="s">
        <v>15466</v>
      </c>
      <c r="AA1747" s="33">
        <v>5</v>
      </c>
      <c r="AB1747" s="295" t="str">
        <f t="shared" si="104"/>
        <v>年間</v>
      </c>
      <c r="AC1747" s="268"/>
      <c r="AD1747" s="167">
        <v>1</v>
      </c>
      <c r="AE1747" s="167">
        <v>9600</v>
      </c>
      <c r="AF1747" s="167">
        <f t="shared" si="105"/>
        <v>9600</v>
      </c>
      <c r="AG1747" s="27">
        <v>42795</v>
      </c>
      <c r="AH1747" s="168">
        <v>42826</v>
      </c>
      <c r="AI1747" s="29" t="str">
        <f t="shared" si="103"/>
        <v>～</v>
      </c>
      <c r="AJ1747" s="169">
        <f t="shared" si="98"/>
        <v>44651</v>
      </c>
      <c r="AK1747" s="23" t="s">
        <v>13814</v>
      </c>
      <c r="AL1747" s="507" t="s">
        <v>20962</v>
      </c>
      <c r="AM1747" s="168">
        <v>42826</v>
      </c>
      <c r="AN1747" s="27"/>
      <c r="AO1747" s="91">
        <v>43341</v>
      </c>
      <c r="AP1747" s="25" t="s">
        <v>16702</v>
      </c>
    </row>
    <row r="1748" spans="1:42" s="74" customFormat="1" ht="24.75" customHeight="1" x14ac:dyDescent="0.15">
      <c r="A1748" s="422">
        <v>1745</v>
      </c>
      <c r="B1748" s="595" t="s">
        <v>16698</v>
      </c>
      <c r="C1748" s="507" t="s">
        <v>582</v>
      </c>
      <c r="D1748" s="559" t="s">
        <v>16673</v>
      </c>
      <c r="E1748" s="23"/>
      <c r="F1748" s="23"/>
      <c r="G1748" s="25" t="s">
        <v>15451</v>
      </c>
      <c r="H1748" s="23" t="s">
        <v>15452</v>
      </c>
      <c r="I1748" s="23" t="s">
        <v>12372</v>
      </c>
      <c r="J1748" s="25" t="s">
        <v>15067</v>
      </c>
      <c r="K1748" s="25" t="s">
        <v>15453</v>
      </c>
      <c r="L1748" s="134" t="s">
        <v>20862</v>
      </c>
      <c r="M1748" s="23" t="s">
        <v>15454</v>
      </c>
      <c r="N1748" s="33" t="s">
        <v>15455</v>
      </c>
      <c r="O1748" s="25" t="s">
        <v>5349</v>
      </c>
      <c r="P1748" s="23" t="s">
        <v>15457</v>
      </c>
      <c r="Q1748" s="25" t="s">
        <v>15458</v>
      </c>
      <c r="R1748" s="25"/>
      <c r="S1748" s="23" t="s">
        <v>15459</v>
      </c>
      <c r="T1748" s="23" t="s">
        <v>15460</v>
      </c>
      <c r="U1748" s="25" t="s">
        <v>15461</v>
      </c>
      <c r="V1748" s="23" t="s">
        <v>15462</v>
      </c>
      <c r="W1748" s="25" t="s">
        <v>15463</v>
      </c>
      <c r="X1748" s="25" t="s">
        <v>15464</v>
      </c>
      <c r="Y1748" s="23" t="s">
        <v>15465</v>
      </c>
      <c r="Z1748" s="23" t="s">
        <v>15466</v>
      </c>
      <c r="AA1748" s="33">
        <v>5</v>
      </c>
      <c r="AB1748" s="295" t="str">
        <f t="shared" si="104"/>
        <v>年間</v>
      </c>
      <c r="AC1748" s="268"/>
      <c r="AD1748" s="167">
        <v>1</v>
      </c>
      <c r="AE1748" s="167">
        <v>9600</v>
      </c>
      <c r="AF1748" s="167">
        <f t="shared" si="105"/>
        <v>9600</v>
      </c>
      <c r="AG1748" s="27">
        <v>42795</v>
      </c>
      <c r="AH1748" s="168">
        <v>42826</v>
      </c>
      <c r="AI1748" s="29" t="str">
        <f t="shared" si="103"/>
        <v>～</v>
      </c>
      <c r="AJ1748" s="169">
        <f t="shared" si="98"/>
        <v>44651</v>
      </c>
      <c r="AK1748" s="23" t="s">
        <v>13814</v>
      </c>
      <c r="AL1748" s="507" t="s">
        <v>20963</v>
      </c>
      <c r="AM1748" s="168">
        <v>42826</v>
      </c>
      <c r="AN1748" s="27"/>
      <c r="AO1748" s="91">
        <v>43341</v>
      </c>
      <c r="AP1748" s="25" t="s">
        <v>16702</v>
      </c>
    </row>
    <row r="1749" spans="1:42" s="74" customFormat="1" ht="24.75" customHeight="1" x14ac:dyDescent="0.15">
      <c r="A1749" s="422">
        <v>1746</v>
      </c>
      <c r="B1749" s="595" t="s">
        <v>16698</v>
      </c>
      <c r="C1749" s="507" t="s">
        <v>582</v>
      </c>
      <c r="D1749" s="559" t="s">
        <v>16673</v>
      </c>
      <c r="E1749" s="23"/>
      <c r="F1749" s="23"/>
      <c r="G1749" s="25" t="s">
        <v>15451</v>
      </c>
      <c r="H1749" s="23" t="s">
        <v>15452</v>
      </c>
      <c r="I1749" s="23" t="s">
        <v>12372</v>
      </c>
      <c r="J1749" s="25" t="s">
        <v>15067</v>
      </c>
      <c r="K1749" s="25" t="s">
        <v>15453</v>
      </c>
      <c r="L1749" s="134" t="s">
        <v>20862</v>
      </c>
      <c r="M1749" s="23" t="s">
        <v>15454</v>
      </c>
      <c r="N1749" s="33" t="s">
        <v>15455</v>
      </c>
      <c r="O1749" s="25" t="s">
        <v>5349</v>
      </c>
      <c r="P1749" s="23" t="s">
        <v>15457</v>
      </c>
      <c r="Q1749" s="25" t="s">
        <v>15458</v>
      </c>
      <c r="R1749" s="25"/>
      <c r="S1749" s="23" t="s">
        <v>15459</v>
      </c>
      <c r="T1749" s="23" t="s">
        <v>15460</v>
      </c>
      <c r="U1749" s="25" t="s">
        <v>15461</v>
      </c>
      <c r="V1749" s="23" t="s">
        <v>15462</v>
      </c>
      <c r="W1749" s="25" t="s">
        <v>15463</v>
      </c>
      <c r="X1749" s="25" t="s">
        <v>15464</v>
      </c>
      <c r="Y1749" s="23" t="s">
        <v>15465</v>
      </c>
      <c r="Z1749" s="23" t="s">
        <v>15466</v>
      </c>
      <c r="AA1749" s="33">
        <v>5</v>
      </c>
      <c r="AB1749" s="295" t="str">
        <f t="shared" si="104"/>
        <v>年間</v>
      </c>
      <c r="AC1749" s="268"/>
      <c r="AD1749" s="167">
        <v>1</v>
      </c>
      <c r="AE1749" s="167">
        <v>9600</v>
      </c>
      <c r="AF1749" s="167">
        <f t="shared" si="105"/>
        <v>9600</v>
      </c>
      <c r="AG1749" s="27">
        <v>42795</v>
      </c>
      <c r="AH1749" s="168">
        <v>42826</v>
      </c>
      <c r="AI1749" s="29" t="str">
        <f t="shared" si="103"/>
        <v>～</v>
      </c>
      <c r="AJ1749" s="169">
        <f t="shared" si="98"/>
        <v>44651</v>
      </c>
      <c r="AK1749" s="23" t="s">
        <v>13814</v>
      </c>
      <c r="AL1749" s="507" t="s">
        <v>20964</v>
      </c>
      <c r="AM1749" s="168">
        <v>42826</v>
      </c>
      <c r="AN1749" s="27"/>
      <c r="AO1749" s="91">
        <v>43341</v>
      </c>
      <c r="AP1749" s="25" t="s">
        <v>16702</v>
      </c>
    </row>
    <row r="1750" spans="1:42" s="74" customFormat="1" ht="24.75" customHeight="1" x14ac:dyDescent="0.15">
      <c r="A1750" s="422">
        <v>1747</v>
      </c>
      <c r="B1750" s="595" t="s">
        <v>16698</v>
      </c>
      <c r="C1750" s="507" t="s">
        <v>582</v>
      </c>
      <c r="D1750" s="559" t="s">
        <v>16673</v>
      </c>
      <c r="E1750" s="23"/>
      <c r="F1750" s="23"/>
      <c r="G1750" s="25" t="s">
        <v>15451</v>
      </c>
      <c r="H1750" s="23" t="s">
        <v>15452</v>
      </c>
      <c r="I1750" s="23" t="s">
        <v>12372</v>
      </c>
      <c r="J1750" s="25" t="s">
        <v>15067</v>
      </c>
      <c r="K1750" s="25" t="s">
        <v>15453</v>
      </c>
      <c r="L1750" s="134" t="s">
        <v>20862</v>
      </c>
      <c r="M1750" s="23" t="s">
        <v>15454</v>
      </c>
      <c r="N1750" s="33" t="s">
        <v>15455</v>
      </c>
      <c r="O1750" s="25" t="s">
        <v>5349</v>
      </c>
      <c r="P1750" s="23" t="s">
        <v>15457</v>
      </c>
      <c r="Q1750" s="25" t="s">
        <v>15458</v>
      </c>
      <c r="R1750" s="25"/>
      <c r="S1750" s="23" t="s">
        <v>15459</v>
      </c>
      <c r="T1750" s="23" t="s">
        <v>15460</v>
      </c>
      <c r="U1750" s="25" t="s">
        <v>15461</v>
      </c>
      <c r="V1750" s="23" t="s">
        <v>15462</v>
      </c>
      <c r="W1750" s="25" t="s">
        <v>15463</v>
      </c>
      <c r="X1750" s="25" t="s">
        <v>15464</v>
      </c>
      <c r="Y1750" s="23" t="s">
        <v>15465</v>
      </c>
      <c r="Z1750" s="23" t="s">
        <v>15466</v>
      </c>
      <c r="AA1750" s="33">
        <v>5</v>
      </c>
      <c r="AB1750" s="295" t="str">
        <f t="shared" si="104"/>
        <v>年間</v>
      </c>
      <c r="AC1750" s="268"/>
      <c r="AD1750" s="167">
        <v>1</v>
      </c>
      <c r="AE1750" s="167">
        <v>9600</v>
      </c>
      <c r="AF1750" s="167">
        <f t="shared" si="105"/>
        <v>9600</v>
      </c>
      <c r="AG1750" s="27">
        <v>42795</v>
      </c>
      <c r="AH1750" s="168">
        <v>42826</v>
      </c>
      <c r="AI1750" s="29" t="str">
        <f t="shared" si="103"/>
        <v>～</v>
      </c>
      <c r="AJ1750" s="169">
        <f t="shared" si="98"/>
        <v>44651</v>
      </c>
      <c r="AK1750" s="23" t="s">
        <v>13814</v>
      </c>
      <c r="AL1750" s="507" t="s">
        <v>20965</v>
      </c>
      <c r="AM1750" s="168">
        <v>42826</v>
      </c>
      <c r="AN1750" s="27"/>
      <c r="AO1750" s="91">
        <v>43341</v>
      </c>
      <c r="AP1750" s="25" t="s">
        <v>16702</v>
      </c>
    </row>
    <row r="1751" spans="1:42" s="74" customFormat="1" ht="24.75" customHeight="1" x14ac:dyDescent="0.15">
      <c r="A1751" s="422">
        <v>1748</v>
      </c>
      <c r="B1751" s="595" t="s">
        <v>16698</v>
      </c>
      <c r="C1751" s="507" t="s">
        <v>582</v>
      </c>
      <c r="D1751" s="559" t="s">
        <v>16673</v>
      </c>
      <c r="E1751" s="23"/>
      <c r="F1751" s="23"/>
      <c r="G1751" s="25" t="s">
        <v>15451</v>
      </c>
      <c r="H1751" s="23" t="s">
        <v>15452</v>
      </c>
      <c r="I1751" s="23" t="s">
        <v>12372</v>
      </c>
      <c r="J1751" s="25" t="s">
        <v>15067</v>
      </c>
      <c r="K1751" s="25" t="s">
        <v>15453</v>
      </c>
      <c r="L1751" s="134" t="s">
        <v>20862</v>
      </c>
      <c r="M1751" s="23" t="s">
        <v>15454</v>
      </c>
      <c r="N1751" s="33" t="s">
        <v>15455</v>
      </c>
      <c r="O1751" s="25" t="s">
        <v>5349</v>
      </c>
      <c r="P1751" s="23" t="s">
        <v>15457</v>
      </c>
      <c r="Q1751" s="25" t="s">
        <v>15458</v>
      </c>
      <c r="R1751" s="25"/>
      <c r="S1751" s="23" t="s">
        <v>15459</v>
      </c>
      <c r="T1751" s="23" t="s">
        <v>15460</v>
      </c>
      <c r="U1751" s="25" t="s">
        <v>15461</v>
      </c>
      <c r="V1751" s="23" t="s">
        <v>15462</v>
      </c>
      <c r="W1751" s="25" t="s">
        <v>15463</v>
      </c>
      <c r="X1751" s="25" t="s">
        <v>15464</v>
      </c>
      <c r="Y1751" s="23" t="s">
        <v>15465</v>
      </c>
      <c r="Z1751" s="23" t="s">
        <v>15466</v>
      </c>
      <c r="AA1751" s="33">
        <v>5</v>
      </c>
      <c r="AB1751" s="295" t="str">
        <f t="shared" si="104"/>
        <v>年間</v>
      </c>
      <c r="AC1751" s="268"/>
      <c r="AD1751" s="167">
        <v>1</v>
      </c>
      <c r="AE1751" s="167">
        <v>9600</v>
      </c>
      <c r="AF1751" s="167">
        <f t="shared" si="105"/>
        <v>9600</v>
      </c>
      <c r="AG1751" s="27">
        <v>42795</v>
      </c>
      <c r="AH1751" s="168">
        <v>42826</v>
      </c>
      <c r="AI1751" s="29" t="str">
        <f t="shared" si="103"/>
        <v>～</v>
      </c>
      <c r="AJ1751" s="169">
        <f t="shared" si="98"/>
        <v>44651</v>
      </c>
      <c r="AK1751" s="23" t="s">
        <v>13814</v>
      </c>
      <c r="AL1751" s="507" t="s">
        <v>20966</v>
      </c>
      <c r="AM1751" s="168">
        <v>42826</v>
      </c>
      <c r="AN1751" s="27"/>
      <c r="AO1751" s="91">
        <v>43341</v>
      </c>
      <c r="AP1751" s="25" t="s">
        <v>16702</v>
      </c>
    </row>
    <row r="1752" spans="1:42" s="74" customFormat="1" ht="24.75" customHeight="1" x14ac:dyDescent="0.15">
      <c r="A1752" s="422">
        <v>1749</v>
      </c>
      <c r="B1752" s="595" t="s">
        <v>16698</v>
      </c>
      <c r="C1752" s="507" t="s">
        <v>582</v>
      </c>
      <c r="D1752" s="559" t="s">
        <v>16673</v>
      </c>
      <c r="E1752" s="23"/>
      <c r="F1752" s="23"/>
      <c r="G1752" s="25" t="s">
        <v>15451</v>
      </c>
      <c r="H1752" s="23" t="s">
        <v>15452</v>
      </c>
      <c r="I1752" s="23" t="s">
        <v>12372</v>
      </c>
      <c r="J1752" s="25" t="s">
        <v>15067</v>
      </c>
      <c r="K1752" s="25" t="s">
        <v>15453</v>
      </c>
      <c r="L1752" s="134" t="s">
        <v>20862</v>
      </c>
      <c r="M1752" s="23" t="s">
        <v>15454</v>
      </c>
      <c r="N1752" s="33" t="s">
        <v>15455</v>
      </c>
      <c r="O1752" s="25" t="s">
        <v>5349</v>
      </c>
      <c r="P1752" s="23" t="s">
        <v>15457</v>
      </c>
      <c r="Q1752" s="25" t="s">
        <v>15458</v>
      </c>
      <c r="R1752" s="25"/>
      <c r="S1752" s="23" t="s">
        <v>15459</v>
      </c>
      <c r="T1752" s="23" t="s">
        <v>15460</v>
      </c>
      <c r="U1752" s="25" t="s">
        <v>15461</v>
      </c>
      <c r="V1752" s="23" t="s">
        <v>15462</v>
      </c>
      <c r="W1752" s="25" t="s">
        <v>15463</v>
      </c>
      <c r="X1752" s="25" t="s">
        <v>15464</v>
      </c>
      <c r="Y1752" s="23" t="s">
        <v>15465</v>
      </c>
      <c r="Z1752" s="23" t="s">
        <v>15466</v>
      </c>
      <c r="AA1752" s="33">
        <v>5</v>
      </c>
      <c r="AB1752" s="295" t="str">
        <f t="shared" si="104"/>
        <v>年間</v>
      </c>
      <c r="AC1752" s="268"/>
      <c r="AD1752" s="167">
        <v>1</v>
      </c>
      <c r="AE1752" s="167">
        <v>9600</v>
      </c>
      <c r="AF1752" s="167">
        <f t="shared" si="105"/>
        <v>9600</v>
      </c>
      <c r="AG1752" s="27">
        <v>42795</v>
      </c>
      <c r="AH1752" s="168">
        <v>42826</v>
      </c>
      <c r="AI1752" s="29" t="str">
        <f t="shared" si="103"/>
        <v>～</v>
      </c>
      <c r="AJ1752" s="169">
        <f t="shared" si="98"/>
        <v>44651</v>
      </c>
      <c r="AK1752" s="23" t="s">
        <v>13814</v>
      </c>
      <c r="AL1752" s="507" t="s">
        <v>20967</v>
      </c>
      <c r="AM1752" s="168">
        <v>42826</v>
      </c>
      <c r="AN1752" s="27"/>
      <c r="AO1752" s="91">
        <v>43341</v>
      </c>
      <c r="AP1752" s="25" t="s">
        <v>16702</v>
      </c>
    </row>
    <row r="1753" spans="1:42" s="74" customFormat="1" ht="24.75" customHeight="1" x14ac:dyDescent="0.15">
      <c r="A1753" s="422">
        <v>1750</v>
      </c>
      <c r="B1753" s="595" t="s">
        <v>16698</v>
      </c>
      <c r="C1753" s="507" t="s">
        <v>582</v>
      </c>
      <c r="D1753" s="559" t="s">
        <v>16673</v>
      </c>
      <c r="E1753" s="23"/>
      <c r="F1753" s="23"/>
      <c r="G1753" s="25" t="s">
        <v>15451</v>
      </c>
      <c r="H1753" s="23" t="s">
        <v>15452</v>
      </c>
      <c r="I1753" s="23" t="s">
        <v>12372</v>
      </c>
      <c r="J1753" s="25" t="s">
        <v>15067</v>
      </c>
      <c r="K1753" s="25" t="s">
        <v>15453</v>
      </c>
      <c r="L1753" s="134" t="s">
        <v>20862</v>
      </c>
      <c r="M1753" s="23" t="s">
        <v>15454</v>
      </c>
      <c r="N1753" s="33" t="s">
        <v>15455</v>
      </c>
      <c r="O1753" s="25" t="s">
        <v>5349</v>
      </c>
      <c r="P1753" s="23" t="s">
        <v>15457</v>
      </c>
      <c r="Q1753" s="25" t="s">
        <v>15458</v>
      </c>
      <c r="R1753" s="25"/>
      <c r="S1753" s="23" t="s">
        <v>15459</v>
      </c>
      <c r="T1753" s="23" t="s">
        <v>15460</v>
      </c>
      <c r="U1753" s="25" t="s">
        <v>15461</v>
      </c>
      <c r="V1753" s="23" t="s">
        <v>15462</v>
      </c>
      <c r="W1753" s="25" t="s">
        <v>15463</v>
      </c>
      <c r="X1753" s="25" t="s">
        <v>15464</v>
      </c>
      <c r="Y1753" s="23" t="s">
        <v>15465</v>
      </c>
      <c r="Z1753" s="23" t="s">
        <v>15466</v>
      </c>
      <c r="AA1753" s="33">
        <v>5</v>
      </c>
      <c r="AB1753" s="295" t="str">
        <f t="shared" si="104"/>
        <v>年間</v>
      </c>
      <c r="AC1753" s="268"/>
      <c r="AD1753" s="167">
        <v>1</v>
      </c>
      <c r="AE1753" s="167">
        <v>9600</v>
      </c>
      <c r="AF1753" s="167">
        <f t="shared" si="105"/>
        <v>9600</v>
      </c>
      <c r="AG1753" s="27">
        <v>42795</v>
      </c>
      <c r="AH1753" s="168">
        <v>42826</v>
      </c>
      <c r="AI1753" s="29" t="str">
        <f t="shared" si="103"/>
        <v>～</v>
      </c>
      <c r="AJ1753" s="169">
        <f t="shared" si="98"/>
        <v>44651</v>
      </c>
      <c r="AK1753" s="23" t="s">
        <v>13814</v>
      </c>
      <c r="AL1753" s="507" t="s">
        <v>20968</v>
      </c>
      <c r="AM1753" s="168">
        <v>42826</v>
      </c>
      <c r="AN1753" s="27"/>
      <c r="AO1753" s="91">
        <v>43341</v>
      </c>
      <c r="AP1753" s="25" t="s">
        <v>16702</v>
      </c>
    </row>
    <row r="1754" spans="1:42" s="74" customFormat="1" ht="24.75" customHeight="1" x14ac:dyDescent="0.15">
      <c r="A1754" s="422">
        <v>1751</v>
      </c>
      <c r="B1754" s="595" t="s">
        <v>16698</v>
      </c>
      <c r="C1754" s="507" t="s">
        <v>582</v>
      </c>
      <c r="D1754" s="559" t="s">
        <v>16673</v>
      </c>
      <c r="E1754" s="23"/>
      <c r="F1754" s="23"/>
      <c r="G1754" s="25" t="s">
        <v>15451</v>
      </c>
      <c r="H1754" s="23" t="s">
        <v>15452</v>
      </c>
      <c r="I1754" s="23" t="s">
        <v>12372</v>
      </c>
      <c r="J1754" s="25" t="s">
        <v>15067</v>
      </c>
      <c r="K1754" s="25" t="s">
        <v>15453</v>
      </c>
      <c r="L1754" s="134" t="s">
        <v>20862</v>
      </c>
      <c r="M1754" s="23" t="s">
        <v>15454</v>
      </c>
      <c r="N1754" s="33" t="s">
        <v>15455</v>
      </c>
      <c r="O1754" s="25" t="s">
        <v>5349</v>
      </c>
      <c r="P1754" s="23" t="s">
        <v>15457</v>
      </c>
      <c r="Q1754" s="25" t="s">
        <v>15458</v>
      </c>
      <c r="R1754" s="25"/>
      <c r="S1754" s="23" t="s">
        <v>15459</v>
      </c>
      <c r="T1754" s="23" t="s">
        <v>15460</v>
      </c>
      <c r="U1754" s="25" t="s">
        <v>15461</v>
      </c>
      <c r="V1754" s="23" t="s">
        <v>15462</v>
      </c>
      <c r="W1754" s="25" t="s">
        <v>15463</v>
      </c>
      <c r="X1754" s="25" t="s">
        <v>15464</v>
      </c>
      <c r="Y1754" s="23" t="s">
        <v>15465</v>
      </c>
      <c r="Z1754" s="23" t="s">
        <v>15466</v>
      </c>
      <c r="AA1754" s="33">
        <v>5</v>
      </c>
      <c r="AB1754" s="295" t="str">
        <f t="shared" si="104"/>
        <v>年間</v>
      </c>
      <c r="AC1754" s="268"/>
      <c r="AD1754" s="167">
        <v>1</v>
      </c>
      <c r="AE1754" s="167">
        <v>9600</v>
      </c>
      <c r="AF1754" s="167">
        <f t="shared" si="105"/>
        <v>9600</v>
      </c>
      <c r="AG1754" s="27">
        <v>42795</v>
      </c>
      <c r="AH1754" s="168">
        <v>42826</v>
      </c>
      <c r="AI1754" s="29" t="str">
        <f t="shared" si="103"/>
        <v>～</v>
      </c>
      <c r="AJ1754" s="169">
        <f t="shared" si="98"/>
        <v>44651</v>
      </c>
      <c r="AK1754" s="23" t="s">
        <v>13814</v>
      </c>
      <c r="AL1754" s="507" t="s">
        <v>20969</v>
      </c>
      <c r="AM1754" s="168">
        <v>42826</v>
      </c>
      <c r="AN1754" s="27"/>
      <c r="AO1754" s="91">
        <v>43341</v>
      </c>
      <c r="AP1754" s="25" t="s">
        <v>16702</v>
      </c>
    </row>
    <row r="1755" spans="1:42" s="74" customFormat="1" ht="24.75" customHeight="1" x14ac:dyDescent="0.15">
      <c r="A1755" s="422">
        <v>1752</v>
      </c>
      <c r="B1755" s="595" t="s">
        <v>16698</v>
      </c>
      <c r="C1755" s="507" t="s">
        <v>582</v>
      </c>
      <c r="D1755" s="559" t="s">
        <v>16673</v>
      </c>
      <c r="E1755" s="23"/>
      <c r="F1755" s="23"/>
      <c r="G1755" s="25" t="s">
        <v>15451</v>
      </c>
      <c r="H1755" s="23" t="s">
        <v>15452</v>
      </c>
      <c r="I1755" s="23" t="s">
        <v>12372</v>
      </c>
      <c r="J1755" s="25" t="s">
        <v>15067</v>
      </c>
      <c r="K1755" s="25" t="s">
        <v>15453</v>
      </c>
      <c r="L1755" s="134" t="s">
        <v>20862</v>
      </c>
      <c r="M1755" s="23" t="s">
        <v>15454</v>
      </c>
      <c r="N1755" s="33" t="s">
        <v>15455</v>
      </c>
      <c r="O1755" s="25" t="s">
        <v>5349</v>
      </c>
      <c r="P1755" s="23" t="s">
        <v>15457</v>
      </c>
      <c r="Q1755" s="25" t="s">
        <v>15458</v>
      </c>
      <c r="R1755" s="25"/>
      <c r="S1755" s="23" t="s">
        <v>15459</v>
      </c>
      <c r="T1755" s="23" t="s">
        <v>15460</v>
      </c>
      <c r="U1755" s="25" t="s">
        <v>15461</v>
      </c>
      <c r="V1755" s="23" t="s">
        <v>15462</v>
      </c>
      <c r="W1755" s="25" t="s">
        <v>15463</v>
      </c>
      <c r="X1755" s="25" t="s">
        <v>15464</v>
      </c>
      <c r="Y1755" s="23" t="s">
        <v>15465</v>
      </c>
      <c r="Z1755" s="23" t="s">
        <v>15466</v>
      </c>
      <c r="AA1755" s="33">
        <v>5</v>
      </c>
      <c r="AB1755" s="295" t="str">
        <f t="shared" si="104"/>
        <v>年間</v>
      </c>
      <c r="AC1755" s="268"/>
      <c r="AD1755" s="167">
        <v>1</v>
      </c>
      <c r="AE1755" s="167">
        <v>9600</v>
      </c>
      <c r="AF1755" s="167">
        <f t="shared" si="105"/>
        <v>9600</v>
      </c>
      <c r="AG1755" s="27">
        <v>42795</v>
      </c>
      <c r="AH1755" s="168">
        <v>42826</v>
      </c>
      <c r="AI1755" s="29" t="str">
        <f t="shared" si="103"/>
        <v>～</v>
      </c>
      <c r="AJ1755" s="169">
        <f t="shared" si="98"/>
        <v>44651</v>
      </c>
      <c r="AK1755" s="23" t="s">
        <v>13814</v>
      </c>
      <c r="AL1755" s="507" t="s">
        <v>20970</v>
      </c>
      <c r="AM1755" s="168">
        <v>42826</v>
      </c>
      <c r="AN1755" s="27"/>
      <c r="AO1755" s="91">
        <v>43341</v>
      </c>
      <c r="AP1755" s="25" t="s">
        <v>16702</v>
      </c>
    </row>
    <row r="1756" spans="1:42" s="74" customFormat="1" ht="24.75" customHeight="1" x14ac:dyDescent="0.15">
      <c r="A1756" s="422">
        <v>1753</v>
      </c>
      <c r="B1756" s="595" t="s">
        <v>16698</v>
      </c>
      <c r="C1756" s="507" t="s">
        <v>582</v>
      </c>
      <c r="D1756" s="559" t="s">
        <v>16673</v>
      </c>
      <c r="E1756" s="23"/>
      <c r="F1756" s="23"/>
      <c r="G1756" s="25" t="s">
        <v>15451</v>
      </c>
      <c r="H1756" s="23" t="s">
        <v>15452</v>
      </c>
      <c r="I1756" s="23" t="s">
        <v>12372</v>
      </c>
      <c r="J1756" s="25" t="s">
        <v>15067</v>
      </c>
      <c r="K1756" s="25" t="s">
        <v>15453</v>
      </c>
      <c r="L1756" s="134" t="s">
        <v>20862</v>
      </c>
      <c r="M1756" s="23" t="s">
        <v>15454</v>
      </c>
      <c r="N1756" s="33" t="s">
        <v>15455</v>
      </c>
      <c r="O1756" s="25" t="s">
        <v>5349</v>
      </c>
      <c r="P1756" s="23" t="s">
        <v>15457</v>
      </c>
      <c r="Q1756" s="25" t="s">
        <v>15458</v>
      </c>
      <c r="R1756" s="25"/>
      <c r="S1756" s="23" t="s">
        <v>15459</v>
      </c>
      <c r="T1756" s="23" t="s">
        <v>15460</v>
      </c>
      <c r="U1756" s="25" t="s">
        <v>15461</v>
      </c>
      <c r="V1756" s="23" t="s">
        <v>15462</v>
      </c>
      <c r="W1756" s="25" t="s">
        <v>15463</v>
      </c>
      <c r="X1756" s="25" t="s">
        <v>15464</v>
      </c>
      <c r="Y1756" s="23" t="s">
        <v>15465</v>
      </c>
      <c r="Z1756" s="23" t="s">
        <v>15466</v>
      </c>
      <c r="AA1756" s="33">
        <v>5</v>
      </c>
      <c r="AB1756" s="295" t="str">
        <f t="shared" si="104"/>
        <v>年間</v>
      </c>
      <c r="AC1756" s="268"/>
      <c r="AD1756" s="167">
        <v>1</v>
      </c>
      <c r="AE1756" s="167">
        <v>9600</v>
      </c>
      <c r="AF1756" s="167">
        <f t="shared" si="105"/>
        <v>9600</v>
      </c>
      <c r="AG1756" s="27">
        <v>42795</v>
      </c>
      <c r="AH1756" s="168">
        <v>42826</v>
      </c>
      <c r="AI1756" s="29" t="str">
        <f t="shared" si="103"/>
        <v>～</v>
      </c>
      <c r="AJ1756" s="169">
        <f t="shared" si="98"/>
        <v>44651</v>
      </c>
      <c r="AK1756" s="23" t="s">
        <v>13814</v>
      </c>
      <c r="AL1756" s="507" t="s">
        <v>20971</v>
      </c>
      <c r="AM1756" s="168">
        <v>42826</v>
      </c>
      <c r="AN1756" s="27"/>
      <c r="AO1756" s="91">
        <v>43341</v>
      </c>
      <c r="AP1756" s="25" t="s">
        <v>16702</v>
      </c>
    </row>
    <row r="1757" spans="1:42" s="74" customFormat="1" ht="24.75" customHeight="1" x14ac:dyDescent="0.15">
      <c r="A1757" s="422">
        <v>1754</v>
      </c>
      <c r="B1757" s="595" t="s">
        <v>16698</v>
      </c>
      <c r="C1757" s="507" t="s">
        <v>582</v>
      </c>
      <c r="D1757" s="559" t="s">
        <v>16673</v>
      </c>
      <c r="E1757" s="23"/>
      <c r="F1757" s="23"/>
      <c r="G1757" s="25" t="s">
        <v>15451</v>
      </c>
      <c r="H1757" s="23" t="s">
        <v>15452</v>
      </c>
      <c r="I1757" s="23" t="s">
        <v>12372</v>
      </c>
      <c r="J1757" s="25" t="s">
        <v>15067</v>
      </c>
      <c r="K1757" s="25" t="s">
        <v>15453</v>
      </c>
      <c r="L1757" s="134" t="s">
        <v>20862</v>
      </c>
      <c r="M1757" s="23" t="s">
        <v>15454</v>
      </c>
      <c r="N1757" s="33" t="s">
        <v>15455</v>
      </c>
      <c r="O1757" s="25" t="s">
        <v>5349</v>
      </c>
      <c r="P1757" s="23" t="s">
        <v>15457</v>
      </c>
      <c r="Q1757" s="25" t="s">
        <v>15458</v>
      </c>
      <c r="R1757" s="25"/>
      <c r="S1757" s="23" t="s">
        <v>15459</v>
      </c>
      <c r="T1757" s="23" t="s">
        <v>15460</v>
      </c>
      <c r="U1757" s="25" t="s">
        <v>15461</v>
      </c>
      <c r="V1757" s="23" t="s">
        <v>15462</v>
      </c>
      <c r="W1757" s="25" t="s">
        <v>15463</v>
      </c>
      <c r="X1757" s="25" t="s">
        <v>15464</v>
      </c>
      <c r="Y1757" s="23" t="s">
        <v>15465</v>
      </c>
      <c r="Z1757" s="23" t="s">
        <v>15466</v>
      </c>
      <c r="AA1757" s="33">
        <v>5</v>
      </c>
      <c r="AB1757" s="295" t="str">
        <f t="shared" si="104"/>
        <v>年間</v>
      </c>
      <c r="AC1757" s="268"/>
      <c r="AD1757" s="167">
        <v>1</v>
      </c>
      <c r="AE1757" s="167">
        <v>9600</v>
      </c>
      <c r="AF1757" s="167">
        <f t="shared" si="105"/>
        <v>9600</v>
      </c>
      <c r="AG1757" s="27">
        <v>42795</v>
      </c>
      <c r="AH1757" s="168">
        <v>42826</v>
      </c>
      <c r="AI1757" s="29" t="str">
        <f t="shared" si="103"/>
        <v>～</v>
      </c>
      <c r="AJ1757" s="169">
        <f t="shared" si="98"/>
        <v>44651</v>
      </c>
      <c r="AK1757" s="23" t="s">
        <v>13814</v>
      </c>
      <c r="AL1757" s="507" t="s">
        <v>20972</v>
      </c>
      <c r="AM1757" s="168">
        <v>42826</v>
      </c>
      <c r="AN1757" s="27"/>
      <c r="AO1757" s="91">
        <v>43341</v>
      </c>
      <c r="AP1757" s="25" t="s">
        <v>16702</v>
      </c>
    </row>
    <row r="1758" spans="1:42" s="74" customFormat="1" ht="24.75" customHeight="1" x14ac:dyDescent="0.15">
      <c r="A1758" s="422">
        <v>1755</v>
      </c>
      <c r="B1758" s="595" t="s">
        <v>16698</v>
      </c>
      <c r="C1758" s="507" t="s">
        <v>582</v>
      </c>
      <c r="D1758" s="559" t="s">
        <v>16673</v>
      </c>
      <c r="E1758" s="23"/>
      <c r="F1758" s="23"/>
      <c r="G1758" s="25" t="s">
        <v>15451</v>
      </c>
      <c r="H1758" s="23" t="s">
        <v>15452</v>
      </c>
      <c r="I1758" s="23" t="s">
        <v>12372</v>
      </c>
      <c r="J1758" s="25" t="s">
        <v>15067</v>
      </c>
      <c r="K1758" s="25" t="s">
        <v>15453</v>
      </c>
      <c r="L1758" s="134" t="s">
        <v>20862</v>
      </c>
      <c r="M1758" s="23" t="s">
        <v>15454</v>
      </c>
      <c r="N1758" s="33" t="s">
        <v>15455</v>
      </c>
      <c r="O1758" s="25" t="s">
        <v>5349</v>
      </c>
      <c r="P1758" s="23" t="s">
        <v>15457</v>
      </c>
      <c r="Q1758" s="25" t="s">
        <v>15458</v>
      </c>
      <c r="R1758" s="25"/>
      <c r="S1758" s="23" t="s">
        <v>15459</v>
      </c>
      <c r="T1758" s="23" t="s">
        <v>15460</v>
      </c>
      <c r="U1758" s="25" t="s">
        <v>15461</v>
      </c>
      <c r="V1758" s="23" t="s">
        <v>15462</v>
      </c>
      <c r="W1758" s="25" t="s">
        <v>15463</v>
      </c>
      <c r="X1758" s="25" t="s">
        <v>15464</v>
      </c>
      <c r="Y1758" s="23" t="s">
        <v>15465</v>
      </c>
      <c r="Z1758" s="23" t="s">
        <v>15466</v>
      </c>
      <c r="AA1758" s="33">
        <v>5</v>
      </c>
      <c r="AB1758" s="295" t="str">
        <f t="shared" si="104"/>
        <v>年間</v>
      </c>
      <c r="AC1758" s="268"/>
      <c r="AD1758" s="167">
        <v>1</v>
      </c>
      <c r="AE1758" s="167">
        <v>9600</v>
      </c>
      <c r="AF1758" s="167">
        <f t="shared" si="105"/>
        <v>9600</v>
      </c>
      <c r="AG1758" s="27">
        <v>42795</v>
      </c>
      <c r="AH1758" s="168">
        <v>42826</v>
      </c>
      <c r="AI1758" s="29" t="str">
        <f t="shared" si="103"/>
        <v>～</v>
      </c>
      <c r="AJ1758" s="169">
        <f t="shared" si="98"/>
        <v>44651</v>
      </c>
      <c r="AK1758" s="23" t="s">
        <v>13814</v>
      </c>
      <c r="AL1758" s="507" t="s">
        <v>20973</v>
      </c>
      <c r="AM1758" s="168">
        <v>42826</v>
      </c>
      <c r="AN1758" s="27"/>
      <c r="AO1758" s="91">
        <v>43341</v>
      </c>
      <c r="AP1758" s="25" t="s">
        <v>16702</v>
      </c>
    </row>
    <row r="1759" spans="1:42" s="74" customFormat="1" ht="24.75" customHeight="1" x14ac:dyDescent="0.15">
      <c r="A1759" s="422">
        <v>1756</v>
      </c>
      <c r="B1759" s="595" t="s">
        <v>16698</v>
      </c>
      <c r="C1759" s="507" t="s">
        <v>582</v>
      </c>
      <c r="D1759" s="559" t="s">
        <v>16673</v>
      </c>
      <c r="E1759" s="23"/>
      <c r="F1759" s="23"/>
      <c r="G1759" s="25" t="s">
        <v>15451</v>
      </c>
      <c r="H1759" s="23" t="s">
        <v>15452</v>
      </c>
      <c r="I1759" s="23" t="s">
        <v>12372</v>
      </c>
      <c r="J1759" s="25" t="s">
        <v>15067</v>
      </c>
      <c r="K1759" s="25" t="s">
        <v>15453</v>
      </c>
      <c r="L1759" s="134" t="s">
        <v>20862</v>
      </c>
      <c r="M1759" s="23" t="s">
        <v>15454</v>
      </c>
      <c r="N1759" s="33" t="s">
        <v>15455</v>
      </c>
      <c r="O1759" s="25" t="s">
        <v>5349</v>
      </c>
      <c r="P1759" s="23" t="s">
        <v>15457</v>
      </c>
      <c r="Q1759" s="25" t="s">
        <v>15458</v>
      </c>
      <c r="R1759" s="25"/>
      <c r="S1759" s="23" t="s">
        <v>15459</v>
      </c>
      <c r="T1759" s="23" t="s">
        <v>15460</v>
      </c>
      <c r="U1759" s="25" t="s">
        <v>15461</v>
      </c>
      <c r="V1759" s="23" t="s">
        <v>15462</v>
      </c>
      <c r="W1759" s="25" t="s">
        <v>15463</v>
      </c>
      <c r="X1759" s="25" t="s">
        <v>15464</v>
      </c>
      <c r="Y1759" s="23" t="s">
        <v>15465</v>
      </c>
      <c r="Z1759" s="23" t="s">
        <v>15466</v>
      </c>
      <c r="AA1759" s="33">
        <v>5</v>
      </c>
      <c r="AB1759" s="295" t="str">
        <f t="shared" si="104"/>
        <v>年間</v>
      </c>
      <c r="AC1759" s="268"/>
      <c r="AD1759" s="167">
        <v>1</v>
      </c>
      <c r="AE1759" s="167">
        <v>9600</v>
      </c>
      <c r="AF1759" s="167">
        <f t="shared" si="105"/>
        <v>9600</v>
      </c>
      <c r="AG1759" s="27">
        <v>42795</v>
      </c>
      <c r="AH1759" s="168">
        <v>42826</v>
      </c>
      <c r="AI1759" s="29" t="str">
        <f t="shared" si="103"/>
        <v>～</v>
      </c>
      <c r="AJ1759" s="169">
        <f t="shared" si="98"/>
        <v>44651</v>
      </c>
      <c r="AK1759" s="23" t="s">
        <v>13814</v>
      </c>
      <c r="AL1759" s="507" t="s">
        <v>20974</v>
      </c>
      <c r="AM1759" s="168">
        <v>42826</v>
      </c>
      <c r="AN1759" s="27"/>
      <c r="AO1759" s="91">
        <v>43341</v>
      </c>
      <c r="AP1759" s="25" t="s">
        <v>16702</v>
      </c>
    </row>
    <row r="1760" spans="1:42" s="74" customFormat="1" ht="24.75" customHeight="1" x14ac:dyDescent="0.15">
      <c r="A1760" s="422">
        <v>1757</v>
      </c>
      <c r="B1760" s="595" t="s">
        <v>16698</v>
      </c>
      <c r="C1760" s="507" t="s">
        <v>582</v>
      </c>
      <c r="D1760" s="559" t="s">
        <v>16673</v>
      </c>
      <c r="E1760" s="23"/>
      <c r="F1760" s="23"/>
      <c r="G1760" s="25" t="s">
        <v>15451</v>
      </c>
      <c r="H1760" s="23" t="s">
        <v>15452</v>
      </c>
      <c r="I1760" s="23" t="s">
        <v>12372</v>
      </c>
      <c r="J1760" s="25" t="s">
        <v>15067</v>
      </c>
      <c r="K1760" s="25" t="s">
        <v>15453</v>
      </c>
      <c r="L1760" s="134" t="s">
        <v>20862</v>
      </c>
      <c r="M1760" s="23" t="s">
        <v>15454</v>
      </c>
      <c r="N1760" s="33" t="s">
        <v>15455</v>
      </c>
      <c r="O1760" s="25" t="s">
        <v>5349</v>
      </c>
      <c r="P1760" s="23" t="s">
        <v>15457</v>
      </c>
      <c r="Q1760" s="25" t="s">
        <v>15458</v>
      </c>
      <c r="R1760" s="25"/>
      <c r="S1760" s="23" t="s">
        <v>15459</v>
      </c>
      <c r="T1760" s="23" t="s">
        <v>15460</v>
      </c>
      <c r="U1760" s="25" t="s">
        <v>15461</v>
      </c>
      <c r="V1760" s="23" t="s">
        <v>15462</v>
      </c>
      <c r="W1760" s="25" t="s">
        <v>15463</v>
      </c>
      <c r="X1760" s="25" t="s">
        <v>15464</v>
      </c>
      <c r="Y1760" s="23" t="s">
        <v>15465</v>
      </c>
      <c r="Z1760" s="23" t="s">
        <v>15466</v>
      </c>
      <c r="AA1760" s="33">
        <v>5</v>
      </c>
      <c r="AB1760" s="295" t="str">
        <f t="shared" si="104"/>
        <v>年間</v>
      </c>
      <c r="AC1760" s="268"/>
      <c r="AD1760" s="167">
        <v>1</v>
      </c>
      <c r="AE1760" s="167">
        <v>9600</v>
      </c>
      <c r="AF1760" s="167">
        <f t="shared" si="105"/>
        <v>9600</v>
      </c>
      <c r="AG1760" s="27">
        <v>42795</v>
      </c>
      <c r="AH1760" s="168">
        <v>42826</v>
      </c>
      <c r="AI1760" s="29" t="str">
        <f t="shared" si="103"/>
        <v>～</v>
      </c>
      <c r="AJ1760" s="169">
        <f t="shared" si="98"/>
        <v>44651</v>
      </c>
      <c r="AK1760" s="23" t="s">
        <v>13814</v>
      </c>
      <c r="AL1760" s="507" t="s">
        <v>20975</v>
      </c>
      <c r="AM1760" s="168">
        <v>42826</v>
      </c>
      <c r="AN1760" s="27"/>
      <c r="AO1760" s="91">
        <v>43341</v>
      </c>
      <c r="AP1760" s="25" t="s">
        <v>16702</v>
      </c>
    </row>
    <row r="1761" spans="1:42" s="74" customFormat="1" ht="24.75" customHeight="1" x14ac:dyDescent="0.15">
      <c r="A1761" s="422">
        <v>1758</v>
      </c>
      <c r="B1761" s="595" t="s">
        <v>16698</v>
      </c>
      <c r="C1761" s="507" t="s">
        <v>582</v>
      </c>
      <c r="D1761" s="559" t="s">
        <v>16673</v>
      </c>
      <c r="E1761" s="23"/>
      <c r="F1761" s="23"/>
      <c r="G1761" s="25" t="s">
        <v>15451</v>
      </c>
      <c r="H1761" s="23" t="s">
        <v>15452</v>
      </c>
      <c r="I1761" s="23" t="s">
        <v>12372</v>
      </c>
      <c r="J1761" s="25" t="s">
        <v>15067</v>
      </c>
      <c r="K1761" s="25" t="s">
        <v>15453</v>
      </c>
      <c r="L1761" s="134" t="s">
        <v>20862</v>
      </c>
      <c r="M1761" s="23" t="s">
        <v>15454</v>
      </c>
      <c r="N1761" s="33" t="s">
        <v>15455</v>
      </c>
      <c r="O1761" s="25" t="s">
        <v>5349</v>
      </c>
      <c r="P1761" s="23" t="s">
        <v>15457</v>
      </c>
      <c r="Q1761" s="25" t="s">
        <v>15458</v>
      </c>
      <c r="R1761" s="25"/>
      <c r="S1761" s="23" t="s">
        <v>15459</v>
      </c>
      <c r="T1761" s="23" t="s">
        <v>15460</v>
      </c>
      <c r="U1761" s="25" t="s">
        <v>15461</v>
      </c>
      <c r="V1761" s="23" t="s">
        <v>15462</v>
      </c>
      <c r="W1761" s="25" t="s">
        <v>15463</v>
      </c>
      <c r="X1761" s="25" t="s">
        <v>15464</v>
      </c>
      <c r="Y1761" s="23" t="s">
        <v>15465</v>
      </c>
      <c r="Z1761" s="23" t="s">
        <v>15466</v>
      </c>
      <c r="AA1761" s="33">
        <v>5</v>
      </c>
      <c r="AB1761" s="295" t="str">
        <f t="shared" si="104"/>
        <v>年間</v>
      </c>
      <c r="AC1761" s="268"/>
      <c r="AD1761" s="167">
        <v>1</v>
      </c>
      <c r="AE1761" s="167">
        <v>9600</v>
      </c>
      <c r="AF1761" s="167">
        <f t="shared" si="105"/>
        <v>9600</v>
      </c>
      <c r="AG1761" s="27">
        <v>42795</v>
      </c>
      <c r="AH1761" s="168">
        <v>42826</v>
      </c>
      <c r="AI1761" s="29" t="str">
        <f t="shared" si="103"/>
        <v>～</v>
      </c>
      <c r="AJ1761" s="169">
        <f t="shared" si="98"/>
        <v>44651</v>
      </c>
      <c r="AK1761" s="23" t="s">
        <v>13814</v>
      </c>
      <c r="AL1761" s="507" t="s">
        <v>20976</v>
      </c>
      <c r="AM1761" s="168">
        <v>42826</v>
      </c>
      <c r="AN1761" s="27"/>
      <c r="AO1761" s="91">
        <v>43341</v>
      </c>
      <c r="AP1761" s="25" t="s">
        <v>16702</v>
      </c>
    </row>
    <row r="1762" spans="1:42" s="74" customFormat="1" ht="24.75" customHeight="1" x14ac:dyDescent="0.15">
      <c r="A1762" s="422">
        <v>1759</v>
      </c>
      <c r="B1762" s="595" t="s">
        <v>16698</v>
      </c>
      <c r="C1762" s="507" t="s">
        <v>582</v>
      </c>
      <c r="D1762" s="559" t="s">
        <v>16673</v>
      </c>
      <c r="E1762" s="23"/>
      <c r="F1762" s="23"/>
      <c r="G1762" s="25" t="s">
        <v>15451</v>
      </c>
      <c r="H1762" s="23" t="s">
        <v>15452</v>
      </c>
      <c r="I1762" s="23" t="s">
        <v>12372</v>
      </c>
      <c r="J1762" s="25" t="s">
        <v>15067</v>
      </c>
      <c r="K1762" s="25" t="s">
        <v>15453</v>
      </c>
      <c r="L1762" s="134" t="s">
        <v>20862</v>
      </c>
      <c r="M1762" s="23" t="s">
        <v>15454</v>
      </c>
      <c r="N1762" s="33" t="s">
        <v>15455</v>
      </c>
      <c r="O1762" s="25" t="s">
        <v>5349</v>
      </c>
      <c r="P1762" s="23" t="s">
        <v>15457</v>
      </c>
      <c r="Q1762" s="25" t="s">
        <v>15458</v>
      </c>
      <c r="R1762" s="25"/>
      <c r="S1762" s="23" t="s">
        <v>15459</v>
      </c>
      <c r="T1762" s="23" t="s">
        <v>15460</v>
      </c>
      <c r="U1762" s="25" t="s">
        <v>15461</v>
      </c>
      <c r="V1762" s="23" t="s">
        <v>15462</v>
      </c>
      <c r="W1762" s="25" t="s">
        <v>15463</v>
      </c>
      <c r="X1762" s="25" t="s">
        <v>15464</v>
      </c>
      <c r="Y1762" s="23" t="s">
        <v>15465</v>
      </c>
      <c r="Z1762" s="23" t="s">
        <v>15466</v>
      </c>
      <c r="AA1762" s="33">
        <v>5</v>
      </c>
      <c r="AB1762" s="295" t="str">
        <f t="shared" si="104"/>
        <v>年間</v>
      </c>
      <c r="AC1762" s="268"/>
      <c r="AD1762" s="167">
        <v>1</v>
      </c>
      <c r="AE1762" s="167">
        <v>9600</v>
      </c>
      <c r="AF1762" s="167">
        <f t="shared" si="105"/>
        <v>9600</v>
      </c>
      <c r="AG1762" s="27">
        <v>42795</v>
      </c>
      <c r="AH1762" s="168">
        <v>42826</v>
      </c>
      <c r="AI1762" s="29" t="str">
        <f t="shared" si="103"/>
        <v>～</v>
      </c>
      <c r="AJ1762" s="169">
        <f t="shared" si="98"/>
        <v>44651</v>
      </c>
      <c r="AK1762" s="23" t="s">
        <v>13814</v>
      </c>
      <c r="AL1762" s="507" t="s">
        <v>20977</v>
      </c>
      <c r="AM1762" s="168">
        <v>42826</v>
      </c>
      <c r="AN1762" s="27"/>
      <c r="AO1762" s="91">
        <v>43341</v>
      </c>
      <c r="AP1762" s="25" t="s">
        <v>16702</v>
      </c>
    </row>
    <row r="1763" spans="1:42" s="74" customFormat="1" ht="24.75" customHeight="1" x14ac:dyDescent="0.15">
      <c r="A1763" s="422">
        <v>1760</v>
      </c>
      <c r="B1763" s="595" t="s">
        <v>16698</v>
      </c>
      <c r="C1763" s="507" t="s">
        <v>582</v>
      </c>
      <c r="D1763" s="559" t="s">
        <v>16673</v>
      </c>
      <c r="E1763" s="23"/>
      <c r="F1763" s="23"/>
      <c r="G1763" s="25" t="s">
        <v>15451</v>
      </c>
      <c r="H1763" s="23" t="s">
        <v>15452</v>
      </c>
      <c r="I1763" s="23" t="s">
        <v>12372</v>
      </c>
      <c r="J1763" s="25" t="s">
        <v>15067</v>
      </c>
      <c r="K1763" s="25" t="s">
        <v>15453</v>
      </c>
      <c r="L1763" s="134" t="s">
        <v>20862</v>
      </c>
      <c r="M1763" s="23" t="s">
        <v>15454</v>
      </c>
      <c r="N1763" s="33" t="s">
        <v>15455</v>
      </c>
      <c r="O1763" s="25" t="s">
        <v>5349</v>
      </c>
      <c r="P1763" s="23" t="s">
        <v>15457</v>
      </c>
      <c r="Q1763" s="25" t="s">
        <v>15458</v>
      </c>
      <c r="R1763" s="25"/>
      <c r="S1763" s="23" t="s">
        <v>15459</v>
      </c>
      <c r="T1763" s="23" t="s">
        <v>15460</v>
      </c>
      <c r="U1763" s="25" t="s">
        <v>15461</v>
      </c>
      <c r="V1763" s="23" t="s">
        <v>15462</v>
      </c>
      <c r="W1763" s="25" t="s">
        <v>15463</v>
      </c>
      <c r="X1763" s="25" t="s">
        <v>15464</v>
      </c>
      <c r="Y1763" s="23" t="s">
        <v>15465</v>
      </c>
      <c r="Z1763" s="23" t="s">
        <v>15466</v>
      </c>
      <c r="AA1763" s="33">
        <v>5</v>
      </c>
      <c r="AB1763" s="295" t="str">
        <f t="shared" si="104"/>
        <v>年間</v>
      </c>
      <c r="AC1763" s="268"/>
      <c r="AD1763" s="167">
        <v>1</v>
      </c>
      <c r="AE1763" s="167">
        <v>9600</v>
      </c>
      <c r="AF1763" s="167">
        <f t="shared" si="105"/>
        <v>9600</v>
      </c>
      <c r="AG1763" s="27">
        <v>42795</v>
      </c>
      <c r="AH1763" s="168">
        <v>42826</v>
      </c>
      <c r="AI1763" s="29" t="str">
        <f t="shared" si="103"/>
        <v>～</v>
      </c>
      <c r="AJ1763" s="169">
        <f t="shared" si="98"/>
        <v>44651</v>
      </c>
      <c r="AK1763" s="23" t="s">
        <v>13814</v>
      </c>
      <c r="AL1763" s="507" t="s">
        <v>20978</v>
      </c>
      <c r="AM1763" s="168">
        <v>42826</v>
      </c>
      <c r="AN1763" s="27"/>
      <c r="AO1763" s="91">
        <v>43341</v>
      </c>
      <c r="AP1763" s="25" t="s">
        <v>16702</v>
      </c>
    </row>
    <row r="1764" spans="1:42" s="74" customFormat="1" ht="24.75" customHeight="1" x14ac:dyDescent="0.15">
      <c r="A1764" s="422">
        <v>1761</v>
      </c>
      <c r="B1764" s="595" t="s">
        <v>16698</v>
      </c>
      <c r="C1764" s="507" t="s">
        <v>582</v>
      </c>
      <c r="D1764" s="559" t="s">
        <v>16673</v>
      </c>
      <c r="E1764" s="23"/>
      <c r="F1764" s="23"/>
      <c r="G1764" s="25" t="s">
        <v>15451</v>
      </c>
      <c r="H1764" s="23" t="s">
        <v>15452</v>
      </c>
      <c r="I1764" s="23" t="s">
        <v>12372</v>
      </c>
      <c r="J1764" s="25" t="s">
        <v>15067</v>
      </c>
      <c r="K1764" s="25" t="s">
        <v>15453</v>
      </c>
      <c r="L1764" s="134" t="s">
        <v>20862</v>
      </c>
      <c r="M1764" s="23" t="s">
        <v>15454</v>
      </c>
      <c r="N1764" s="33" t="s">
        <v>15455</v>
      </c>
      <c r="O1764" s="25" t="s">
        <v>5349</v>
      </c>
      <c r="P1764" s="23" t="s">
        <v>15457</v>
      </c>
      <c r="Q1764" s="25" t="s">
        <v>15458</v>
      </c>
      <c r="R1764" s="25"/>
      <c r="S1764" s="23" t="s">
        <v>15459</v>
      </c>
      <c r="T1764" s="23" t="s">
        <v>15460</v>
      </c>
      <c r="U1764" s="25" t="s">
        <v>15461</v>
      </c>
      <c r="V1764" s="23" t="s">
        <v>15462</v>
      </c>
      <c r="W1764" s="25" t="s">
        <v>15463</v>
      </c>
      <c r="X1764" s="25" t="s">
        <v>15464</v>
      </c>
      <c r="Y1764" s="23" t="s">
        <v>15465</v>
      </c>
      <c r="Z1764" s="23" t="s">
        <v>15466</v>
      </c>
      <c r="AA1764" s="33">
        <v>5</v>
      </c>
      <c r="AB1764" s="295" t="str">
        <f t="shared" si="104"/>
        <v>年間</v>
      </c>
      <c r="AC1764" s="268"/>
      <c r="AD1764" s="167">
        <v>1</v>
      </c>
      <c r="AE1764" s="167">
        <v>9600</v>
      </c>
      <c r="AF1764" s="167">
        <f t="shared" si="105"/>
        <v>9600</v>
      </c>
      <c r="AG1764" s="27">
        <v>42795</v>
      </c>
      <c r="AH1764" s="168">
        <v>42826</v>
      </c>
      <c r="AI1764" s="29" t="str">
        <f t="shared" si="103"/>
        <v>～</v>
      </c>
      <c r="AJ1764" s="169">
        <f t="shared" si="98"/>
        <v>44651</v>
      </c>
      <c r="AK1764" s="23" t="s">
        <v>13814</v>
      </c>
      <c r="AL1764" s="507" t="s">
        <v>20979</v>
      </c>
      <c r="AM1764" s="168">
        <v>42826</v>
      </c>
      <c r="AN1764" s="27"/>
      <c r="AO1764" s="91">
        <v>43341</v>
      </c>
      <c r="AP1764" s="25" t="s">
        <v>16702</v>
      </c>
    </row>
    <row r="1765" spans="1:42" s="74" customFormat="1" ht="24.75" customHeight="1" x14ac:dyDescent="0.15">
      <c r="A1765" s="422">
        <v>1762</v>
      </c>
      <c r="B1765" s="595" t="s">
        <v>16698</v>
      </c>
      <c r="C1765" s="507" t="s">
        <v>582</v>
      </c>
      <c r="D1765" s="559" t="s">
        <v>16673</v>
      </c>
      <c r="E1765" s="23"/>
      <c r="F1765" s="23"/>
      <c r="G1765" s="25" t="s">
        <v>15451</v>
      </c>
      <c r="H1765" s="23" t="s">
        <v>15452</v>
      </c>
      <c r="I1765" s="23" t="s">
        <v>12372</v>
      </c>
      <c r="J1765" s="25" t="s">
        <v>15067</v>
      </c>
      <c r="K1765" s="25" t="s">
        <v>15453</v>
      </c>
      <c r="L1765" s="134" t="s">
        <v>20862</v>
      </c>
      <c r="M1765" s="23" t="s">
        <v>15454</v>
      </c>
      <c r="N1765" s="33" t="s">
        <v>15455</v>
      </c>
      <c r="O1765" s="25" t="s">
        <v>5349</v>
      </c>
      <c r="P1765" s="23" t="s">
        <v>15457</v>
      </c>
      <c r="Q1765" s="25" t="s">
        <v>15458</v>
      </c>
      <c r="R1765" s="25"/>
      <c r="S1765" s="23" t="s">
        <v>15459</v>
      </c>
      <c r="T1765" s="23" t="s">
        <v>15460</v>
      </c>
      <c r="U1765" s="25" t="s">
        <v>15461</v>
      </c>
      <c r="V1765" s="23" t="s">
        <v>15462</v>
      </c>
      <c r="W1765" s="25" t="s">
        <v>15463</v>
      </c>
      <c r="X1765" s="25" t="s">
        <v>15464</v>
      </c>
      <c r="Y1765" s="23" t="s">
        <v>15465</v>
      </c>
      <c r="Z1765" s="23" t="s">
        <v>15466</v>
      </c>
      <c r="AA1765" s="33">
        <v>5</v>
      </c>
      <c r="AB1765" s="295" t="str">
        <f t="shared" si="104"/>
        <v>年間</v>
      </c>
      <c r="AC1765" s="268"/>
      <c r="AD1765" s="167">
        <v>1</v>
      </c>
      <c r="AE1765" s="167">
        <v>9600</v>
      </c>
      <c r="AF1765" s="167">
        <f t="shared" si="105"/>
        <v>9600</v>
      </c>
      <c r="AG1765" s="27">
        <v>42795</v>
      </c>
      <c r="AH1765" s="168">
        <v>42826</v>
      </c>
      <c r="AI1765" s="29" t="str">
        <f t="shared" si="103"/>
        <v>～</v>
      </c>
      <c r="AJ1765" s="169">
        <f t="shared" si="98"/>
        <v>44651</v>
      </c>
      <c r="AK1765" s="23" t="s">
        <v>13814</v>
      </c>
      <c r="AL1765" s="507" t="s">
        <v>20980</v>
      </c>
      <c r="AM1765" s="168">
        <v>42826</v>
      </c>
      <c r="AN1765" s="27"/>
      <c r="AO1765" s="91">
        <v>43341</v>
      </c>
      <c r="AP1765" s="25" t="s">
        <v>16702</v>
      </c>
    </row>
    <row r="1766" spans="1:42" s="74" customFormat="1" ht="24.75" customHeight="1" x14ac:dyDescent="0.15">
      <c r="A1766" s="422">
        <v>1763</v>
      </c>
      <c r="B1766" s="595" t="s">
        <v>16698</v>
      </c>
      <c r="C1766" s="507" t="s">
        <v>582</v>
      </c>
      <c r="D1766" s="559" t="s">
        <v>16673</v>
      </c>
      <c r="E1766" s="23"/>
      <c r="F1766" s="23"/>
      <c r="G1766" s="25" t="s">
        <v>15451</v>
      </c>
      <c r="H1766" s="23" t="s">
        <v>15452</v>
      </c>
      <c r="I1766" s="23" t="s">
        <v>12372</v>
      </c>
      <c r="J1766" s="25" t="s">
        <v>15067</v>
      </c>
      <c r="K1766" s="25" t="s">
        <v>15453</v>
      </c>
      <c r="L1766" s="134" t="s">
        <v>20862</v>
      </c>
      <c r="M1766" s="23" t="s">
        <v>15454</v>
      </c>
      <c r="N1766" s="33" t="s">
        <v>15455</v>
      </c>
      <c r="O1766" s="25" t="s">
        <v>5349</v>
      </c>
      <c r="P1766" s="23" t="s">
        <v>15457</v>
      </c>
      <c r="Q1766" s="25" t="s">
        <v>15458</v>
      </c>
      <c r="R1766" s="25"/>
      <c r="S1766" s="23" t="s">
        <v>15459</v>
      </c>
      <c r="T1766" s="23" t="s">
        <v>15460</v>
      </c>
      <c r="U1766" s="25" t="s">
        <v>15461</v>
      </c>
      <c r="V1766" s="23" t="s">
        <v>15462</v>
      </c>
      <c r="W1766" s="25" t="s">
        <v>15463</v>
      </c>
      <c r="X1766" s="25" t="s">
        <v>15464</v>
      </c>
      <c r="Y1766" s="23" t="s">
        <v>15465</v>
      </c>
      <c r="Z1766" s="23" t="s">
        <v>15466</v>
      </c>
      <c r="AA1766" s="33">
        <v>5</v>
      </c>
      <c r="AB1766" s="295" t="str">
        <f t="shared" si="104"/>
        <v>年間</v>
      </c>
      <c r="AC1766" s="268"/>
      <c r="AD1766" s="167">
        <v>1</v>
      </c>
      <c r="AE1766" s="167">
        <v>9600</v>
      </c>
      <c r="AF1766" s="167">
        <f t="shared" si="105"/>
        <v>9600</v>
      </c>
      <c r="AG1766" s="27">
        <v>42795</v>
      </c>
      <c r="AH1766" s="168">
        <v>42826</v>
      </c>
      <c r="AI1766" s="29" t="str">
        <f t="shared" si="103"/>
        <v>～</v>
      </c>
      <c r="AJ1766" s="169">
        <f t="shared" si="98"/>
        <v>44651</v>
      </c>
      <c r="AK1766" s="23" t="s">
        <v>13814</v>
      </c>
      <c r="AL1766" s="507" t="s">
        <v>20981</v>
      </c>
      <c r="AM1766" s="168">
        <v>42826</v>
      </c>
      <c r="AN1766" s="27"/>
      <c r="AO1766" s="91">
        <v>43341</v>
      </c>
      <c r="AP1766" s="25" t="s">
        <v>16702</v>
      </c>
    </row>
    <row r="1767" spans="1:42" s="74" customFormat="1" ht="24.75" customHeight="1" x14ac:dyDescent="0.15">
      <c r="A1767" s="422">
        <v>1764</v>
      </c>
      <c r="B1767" s="595" t="s">
        <v>16698</v>
      </c>
      <c r="C1767" s="507" t="s">
        <v>582</v>
      </c>
      <c r="D1767" s="559" t="s">
        <v>16673</v>
      </c>
      <c r="E1767" s="23"/>
      <c r="F1767" s="23"/>
      <c r="G1767" s="25" t="s">
        <v>15451</v>
      </c>
      <c r="H1767" s="23" t="s">
        <v>15452</v>
      </c>
      <c r="I1767" s="23" t="s">
        <v>12372</v>
      </c>
      <c r="J1767" s="25" t="s">
        <v>15067</v>
      </c>
      <c r="K1767" s="25" t="s">
        <v>15453</v>
      </c>
      <c r="L1767" s="134" t="s">
        <v>20862</v>
      </c>
      <c r="M1767" s="23" t="s">
        <v>15454</v>
      </c>
      <c r="N1767" s="33" t="s">
        <v>15455</v>
      </c>
      <c r="O1767" s="25" t="s">
        <v>5349</v>
      </c>
      <c r="P1767" s="23" t="s">
        <v>15457</v>
      </c>
      <c r="Q1767" s="25" t="s">
        <v>15458</v>
      </c>
      <c r="R1767" s="25"/>
      <c r="S1767" s="23" t="s">
        <v>15459</v>
      </c>
      <c r="T1767" s="23" t="s">
        <v>15460</v>
      </c>
      <c r="U1767" s="25" t="s">
        <v>15461</v>
      </c>
      <c r="V1767" s="23" t="s">
        <v>15462</v>
      </c>
      <c r="W1767" s="25" t="s">
        <v>15463</v>
      </c>
      <c r="X1767" s="25" t="s">
        <v>15464</v>
      </c>
      <c r="Y1767" s="23" t="s">
        <v>15465</v>
      </c>
      <c r="Z1767" s="23" t="s">
        <v>15466</v>
      </c>
      <c r="AA1767" s="33">
        <v>5</v>
      </c>
      <c r="AB1767" s="295" t="str">
        <f t="shared" si="104"/>
        <v>年間</v>
      </c>
      <c r="AC1767" s="268"/>
      <c r="AD1767" s="167">
        <v>1</v>
      </c>
      <c r="AE1767" s="167">
        <v>9600</v>
      </c>
      <c r="AF1767" s="167">
        <f t="shared" si="105"/>
        <v>9600</v>
      </c>
      <c r="AG1767" s="27">
        <v>42795</v>
      </c>
      <c r="AH1767" s="168">
        <v>42826</v>
      </c>
      <c r="AI1767" s="29" t="str">
        <f t="shared" si="103"/>
        <v>～</v>
      </c>
      <c r="AJ1767" s="169">
        <f t="shared" si="98"/>
        <v>44651</v>
      </c>
      <c r="AK1767" s="23" t="s">
        <v>13814</v>
      </c>
      <c r="AL1767" s="507" t="s">
        <v>20982</v>
      </c>
      <c r="AM1767" s="168">
        <v>42826</v>
      </c>
      <c r="AN1767" s="27"/>
      <c r="AO1767" s="91">
        <v>43341</v>
      </c>
      <c r="AP1767" s="25" t="s">
        <v>16702</v>
      </c>
    </row>
    <row r="1768" spans="1:42" s="74" customFormat="1" ht="24.75" customHeight="1" x14ac:dyDescent="0.15">
      <c r="A1768" s="422">
        <v>1765</v>
      </c>
      <c r="B1768" s="595" t="s">
        <v>16698</v>
      </c>
      <c r="C1768" s="507" t="s">
        <v>582</v>
      </c>
      <c r="D1768" s="559" t="s">
        <v>16673</v>
      </c>
      <c r="E1768" s="23"/>
      <c r="F1768" s="23"/>
      <c r="G1768" s="25" t="s">
        <v>15451</v>
      </c>
      <c r="H1768" s="23" t="s">
        <v>15452</v>
      </c>
      <c r="I1768" s="23" t="s">
        <v>12372</v>
      </c>
      <c r="J1768" s="25" t="s">
        <v>15067</v>
      </c>
      <c r="K1768" s="25" t="s">
        <v>15453</v>
      </c>
      <c r="L1768" s="134" t="s">
        <v>20862</v>
      </c>
      <c r="M1768" s="23" t="s">
        <v>15454</v>
      </c>
      <c r="N1768" s="33" t="s">
        <v>15455</v>
      </c>
      <c r="O1768" s="25" t="s">
        <v>5349</v>
      </c>
      <c r="P1768" s="23" t="s">
        <v>15457</v>
      </c>
      <c r="Q1768" s="25" t="s">
        <v>15458</v>
      </c>
      <c r="R1768" s="25"/>
      <c r="S1768" s="23" t="s">
        <v>15459</v>
      </c>
      <c r="T1768" s="23" t="s">
        <v>15460</v>
      </c>
      <c r="U1768" s="25" t="s">
        <v>15461</v>
      </c>
      <c r="V1768" s="23" t="s">
        <v>15462</v>
      </c>
      <c r="W1768" s="25" t="s">
        <v>15463</v>
      </c>
      <c r="X1768" s="25" t="s">
        <v>15464</v>
      </c>
      <c r="Y1768" s="23" t="s">
        <v>15465</v>
      </c>
      <c r="Z1768" s="23" t="s">
        <v>15466</v>
      </c>
      <c r="AA1768" s="33">
        <v>5</v>
      </c>
      <c r="AB1768" s="295" t="str">
        <f t="shared" si="104"/>
        <v>年間</v>
      </c>
      <c r="AC1768" s="268"/>
      <c r="AD1768" s="167">
        <v>1</v>
      </c>
      <c r="AE1768" s="167">
        <v>9600</v>
      </c>
      <c r="AF1768" s="167">
        <f t="shared" si="105"/>
        <v>9600</v>
      </c>
      <c r="AG1768" s="27">
        <v>42795</v>
      </c>
      <c r="AH1768" s="168">
        <v>42826</v>
      </c>
      <c r="AI1768" s="29" t="str">
        <f t="shared" si="103"/>
        <v>～</v>
      </c>
      <c r="AJ1768" s="169">
        <f t="shared" si="98"/>
        <v>44651</v>
      </c>
      <c r="AK1768" s="23" t="s">
        <v>13814</v>
      </c>
      <c r="AL1768" s="507" t="s">
        <v>20983</v>
      </c>
      <c r="AM1768" s="168">
        <v>42826</v>
      </c>
      <c r="AN1768" s="27"/>
      <c r="AO1768" s="91">
        <v>43341</v>
      </c>
      <c r="AP1768" s="25" t="s">
        <v>16702</v>
      </c>
    </row>
    <row r="1769" spans="1:42" s="74" customFormat="1" ht="24.75" customHeight="1" x14ac:dyDescent="0.15">
      <c r="A1769" s="422">
        <v>1766</v>
      </c>
      <c r="B1769" s="595" t="s">
        <v>16698</v>
      </c>
      <c r="C1769" s="507" t="s">
        <v>582</v>
      </c>
      <c r="D1769" s="559" t="s">
        <v>16673</v>
      </c>
      <c r="E1769" s="23"/>
      <c r="F1769" s="23"/>
      <c r="G1769" s="25" t="s">
        <v>15451</v>
      </c>
      <c r="H1769" s="23" t="s">
        <v>15452</v>
      </c>
      <c r="I1769" s="23" t="s">
        <v>12372</v>
      </c>
      <c r="J1769" s="25" t="s">
        <v>15067</v>
      </c>
      <c r="K1769" s="25" t="s">
        <v>15453</v>
      </c>
      <c r="L1769" s="134" t="s">
        <v>20862</v>
      </c>
      <c r="M1769" s="23" t="s">
        <v>15454</v>
      </c>
      <c r="N1769" s="33" t="s">
        <v>15455</v>
      </c>
      <c r="O1769" s="25" t="s">
        <v>5349</v>
      </c>
      <c r="P1769" s="23" t="s">
        <v>15457</v>
      </c>
      <c r="Q1769" s="25" t="s">
        <v>15458</v>
      </c>
      <c r="R1769" s="25"/>
      <c r="S1769" s="23" t="s">
        <v>15459</v>
      </c>
      <c r="T1769" s="23" t="s">
        <v>15460</v>
      </c>
      <c r="U1769" s="25" t="s">
        <v>15461</v>
      </c>
      <c r="V1769" s="23" t="s">
        <v>15462</v>
      </c>
      <c r="W1769" s="25" t="s">
        <v>15463</v>
      </c>
      <c r="X1769" s="25" t="s">
        <v>15464</v>
      </c>
      <c r="Y1769" s="23" t="s">
        <v>15465</v>
      </c>
      <c r="Z1769" s="23" t="s">
        <v>15466</v>
      </c>
      <c r="AA1769" s="33">
        <v>5</v>
      </c>
      <c r="AB1769" s="295" t="str">
        <f t="shared" si="104"/>
        <v>年間</v>
      </c>
      <c r="AC1769" s="268"/>
      <c r="AD1769" s="167">
        <v>1</v>
      </c>
      <c r="AE1769" s="167">
        <v>9600</v>
      </c>
      <c r="AF1769" s="167">
        <f t="shared" si="105"/>
        <v>9600</v>
      </c>
      <c r="AG1769" s="27">
        <v>42795</v>
      </c>
      <c r="AH1769" s="168">
        <v>42826</v>
      </c>
      <c r="AI1769" s="29" t="str">
        <f t="shared" si="103"/>
        <v>～</v>
      </c>
      <c r="AJ1769" s="169">
        <f t="shared" si="98"/>
        <v>44651</v>
      </c>
      <c r="AK1769" s="23" t="s">
        <v>13814</v>
      </c>
      <c r="AL1769" s="507" t="s">
        <v>20984</v>
      </c>
      <c r="AM1769" s="168">
        <v>42826</v>
      </c>
      <c r="AN1769" s="27"/>
      <c r="AO1769" s="91">
        <v>43341</v>
      </c>
      <c r="AP1769" s="25" t="s">
        <v>16702</v>
      </c>
    </row>
    <row r="1770" spans="1:42" s="74" customFormat="1" ht="24.75" customHeight="1" x14ac:dyDescent="0.15">
      <c r="A1770" s="422">
        <v>1767</v>
      </c>
      <c r="B1770" s="595" t="s">
        <v>16698</v>
      </c>
      <c r="C1770" s="507" t="s">
        <v>582</v>
      </c>
      <c r="D1770" s="559" t="s">
        <v>16673</v>
      </c>
      <c r="E1770" s="23"/>
      <c r="F1770" s="23"/>
      <c r="G1770" s="25" t="s">
        <v>15451</v>
      </c>
      <c r="H1770" s="23" t="s">
        <v>15452</v>
      </c>
      <c r="I1770" s="23" t="s">
        <v>12372</v>
      </c>
      <c r="J1770" s="25" t="s">
        <v>15067</v>
      </c>
      <c r="K1770" s="25" t="s">
        <v>15453</v>
      </c>
      <c r="L1770" s="134" t="s">
        <v>20862</v>
      </c>
      <c r="M1770" s="23" t="s">
        <v>15454</v>
      </c>
      <c r="N1770" s="33" t="s">
        <v>15455</v>
      </c>
      <c r="O1770" s="25" t="s">
        <v>5349</v>
      </c>
      <c r="P1770" s="23" t="s">
        <v>15457</v>
      </c>
      <c r="Q1770" s="25" t="s">
        <v>15458</v>
      </c>
      <c r="R1770" s="25"/>
      <c r="S1770" s="23" t="s">
        <v>15459</v>
      </c>
      <c r="T1770" s="23" t="s">
        <v>15460</v>
      </c>
      <c r="U1770" s="25" t="s">
        <v>15461</v>
      </c>
      <c r="V1770" s="23" t="s">
        <v>15462</v>
      </c>
      <c r="W1770" s="25" t="s">
        <v>15463</v>
      </c>
      <c r="X1770" s="25" t="s">
        <v>15464</v>
      </c>
      <c r="Y1770" s="23" t="s">
        <v>15465</v>
      </c>
      <c r="Z1770" s="23" t="s">
        <v>15466</v>
      </c>
      <c r="AA1770" s="33">
        <v>5</v>
      </c>
      <c r="AB1770" s="295" t="str">
        <f t="shared" si="104"/>
        <v>年間</v>
      </c>
      <c r="AC1770" s="268"/>
      <c r="AD1770" s="167">
        <v>1</v>
      </c>
      <c r="AE1770" s="167">
        <v>9600</v>
      </c>
      <c r="AF1770" s="167">
        <f t="shared" si="105"/>
        <v>9600</v>
      </c>
      <c r="AG1770" s="27">
        <v>42795</v>
      </c>
      <c r="AH1770" s="168">
        <v>42826</v>
      </c>
      <c r="AI1770" s="29" t="str">
        <f t="shared" si="103"/>
        <v>～</v>
      </c>
      <c r="AJ1770" s="169">
        <f t="shared" si="98"/>
        <v>44651</v>
      </c>
      <c r="AK1770" s="23" t="s">
        <v>13814</v>
      </c>
      <c r="AL1770" s="507" t="s">
        <v>20985</v>
      </c>
      <c r="AM1770" s="168">
        <v>42826</v>
      </c>
      <c r="AN1770" s="27"/>
      <c r="AO1770" s="91">
        <v>43341</v>
      </c>
      <c r="AP1770" s="25" t="s">
        <v>16702</v>
      </c>
    </row>
    <row r="1771" spans="1:42" s="74" customFormat="1" ht="24.75" customHeight="1" x14ac:dyDescent="0.15">
      <c r="A1771" s="422">
        <v>1768</v>
      </c>
      <c r="B1771" s="595" t="s">
        <v>16698</v>
      </c>
      <c r="C1771" s="507" t="s">
        <v>582</v>
      </c>
      <c r="D1771" s="559" t="s">
        <v>16673</v>
      </c>
      <c r="E1771" s="23"/>
      <c r="F1771" s="23"/>
      <c r="G1771" s="25" t="s">
        <v>15451</v>
      </c>
      <c r="H1771" s="23" t="s">
        <v>15452</v>
      </c>
      <c r="I1771" s="23" t="s">
        <v>12372</v>
      </c>
      <c r="J1771" s="25" t="s">
        <v>15067</v>
      </c>
      <c r="K1771" s="25" t="s">
        <v>15453</v>
      </c>
      <c r="L1771" s="134" t="s">
        <v>20862</v>
      </c>
      <c r="M1771" s="23" t="s">
        <v>15454</v>
      </c>
      <c r="N1771" s="33" t="s">
        <v>15455</v>
      </c>
      <c r="O1771" s="25" t="s">
        <v>5349</v>
      </c>
      <c r="P1771" s="23" t="s">
        <v>15457</v>
      </c>
      <c r="Q1771" s="25" t="s">
        <v>15458</v>
      </c>
      <c r="R1771" s="25"/>
      <c r="S1771" s="23" t="s">
        <v>15459</v>
      </c>
      <c r="T1771" s="23" t="s">
        <v>15460</v>
      </c>
      <c r="U1771" s="25" t="s">
        <v>15461</v>
      </c>
      <c r="V1771" s="23" t="s">
        <v>15462</v>
      </c>
      <c r="W1771" s="25" t="s">
        <v>15463</v>
      </c>
      <c r="X1771" s="25" t="s">
        <v>15464</v>
      </c>
      <c r="Y1771" s="23" t="s">
        <v>15465</v>
      </c>
      <c r="Z1771" s="23" t="s">
        <v>15466</v>
      </c>
      <c r="AA1771" s="33">
        <v>5</v>
      </c>
      <c r="AB1771" s="295" t="str">
        <f t="shared" si="104"/>
        <v>年間</v>
      </c>
      <c r="AC1771" s="268"/>
      <c r="AD1771" s="167">
        <v>1</v>
      </c>
      <c r="AE1771" s="167">
        <v>9600</v>
      </c>
      <c r="AF1771" s="167">
        <f t="shared" si="105"/>
        <v>9600</v>
      </c>
      <c r="AG1771" s="27">
        <v>42795</v>
      </c>
      <c r="AH1771" s="168">
        <v>42826</v>
      </c>
      <c r="AI1771" s="29" t="str">
        <f t="shared" si="103"/>
        <v>～</v>
      </c>
      <c r="AJ1771" s="169">
        <f t="shared" si="98"/>
        <v>44651</v>
      </c>
      <c r="AK1771" s="23" t="s">
        <v>13814</v>
      </c>
      <c r="AL1771" s="507" t="s">
        <v>20986</v>
      </c>
      <c r="AM1771" s="168">
        <v>42826</v>
      </c>
      <c r="AN1771" s="27"/>
      <c r="AO1771" s="91">
        <v>43341</v>
      </c>
      <c r="AP1771" s="25" t="s">
        <v>16702</v>
      </c>
    </row>
    <row r="1772" spans="1:42" s="74" customFormat="1" ht="24.75" customHeight="1" x14ac:dyDescent="0.15">
      <c r="A1772" s="422">
        <v>1769</v>
      </c>
      <c r="B1772" s="595" t="s">
        <v>16698</v>
      </c>
      <c r="C1772" s="507" t="s">
        <v>582</v>
      </c>
      <c r="D1772" s="559" t="s">
        <v>16673</v>
      </c>
      <c r="E1772" s="23"/>
      <c r="F1772" s="23"/>
      <c r="G1772" s="25" t="s">
        <v>15451</v>
      </c>
      <c r="H1772" s="23" t="s">
        <v>15452</v>
      </c>
      <c r="I1772" s="23" t="s">
        <v>12372</v>
      </c>
      <c r="J1772" s="25" t="s">
        <v>15067</v>
      </c>
      <c r="K1772" s="25" t="s">
        <v>15453</v>
      </c>
      <c r="L1772" s="134" t="s">
        <v>20862</v>
      </c>
      <c r="M1772" s="23" t="s">
        <v>15454</v>
      </c>
      <c r="N1772" s="33" t="s">
        <v>15455</v>
      </c>
      <c r="O1772" s="25" t="s">
        <v>5349</v>
      </c>
      <c r="P1772" s="23" t="s">
        <v>15457</v>
      </c>
      <c r="Q1772" s="25" t="s">
        <v>15458</v>
      </c>
      <c r="R1772" s="25"/>
      <c r="S1772" s="23" t="s">
        <v>15459</v>
      </c>
      <c r="T1772" s="23" t="s">
        <v>15460</v>
      </c>
      <c r="U1772" s="25" t="s">
        <v>15461</v>
      </c>
      <c r="V1772" s="23" t="s">
        <v>15462</v>
      </c>
      <c r="W1772" s="25" t="s">
        <v>15463</v>
      </c>
      <c r="X1772" s="25" t="s">
        <v>15464</v>
      </c>
      <c r="Y1772" s="23" t="s">
        <v>15465</v>
      </c>
      <c r="Z1772" s="23" t="s">
        <v>15466</v>
      </c>
      <c r="AA1772" s="33">
        <v>5</v>
      </c>
      <c r="AB1772" s="295" t="str">
        <f t="shared" si="104"/>
        <v>年間</v>
      </c>
      <c r="AC1772" s="268"/>
      <c r="AD1772" s="167">
        <v>1</v>
      </c>
      <c r="AE1772" s="167">
        <v>9600</v>
      </c>
      <c r="AF1772" s="167">
        <f t="shared" si="105"/>
        <v>9600</v>
      </c>
      <c r="AG1772" s="27">
        <v>42795</v>
      </c>
      <c r="AH1772" s="168">
        <v>42826</v>
      </c>
      <c r="AI1772" s="29" t="str">
        <f t="shared" si="103"/>
        <v>～</v>
      </c>
      <c r="AJ1772" s="169">
        <f t="shared" si="98"/>
        <v>44651</v>
      </c>
      <c r="AK1772" s="23" t="s">
        <v>13814</v>
      </c>
      <c r="AL1772" s="507" t="s">
        <v>20987</v>
      </c>
      <c r="AM1772" s="168">
        <v>42826</v>
      </c>
      <c r="AN1772" s="27"/>
      <c r="AO1772" s="91">
        <v>43341</v>
      </c>
      <c r="AP1772" s="25" t="s">
        <v>16702</v>
      </c>
    </row>
    <row r="1773" spans="1:42" s="74" customFormat="1" ht="24.75" customHeight="1" x14ac:dyDescent="0.15">
      <c r="A1773" s="422">
        <v>1770</v>
      </c>
      <c r="B1773" s="595" t="s">
        <v>16698</v>
      </c>
      <c r="C1773" s="507" t="s">
        <v>582</v>
      </c>
      <c r="D1773" s="559" t="s">
        <v>16673</v>
      </c>
      <c r="E1773" s="23"/>
      <c r="F1773" s="23"/>
      <c r="G1773" s="25" t="s">
        <v>15451</v>
      </c>
      <c r="H1773" s="23" t="s">
        <v>15452</v>
      </c>
      <c r="I1773" s="23" t="s">
        <v>12372</v>
      </c>
      <c r="J1773" s="25" t="s">
        <v>15067</v>
      </c>
      <c r="K1773" s="25" t="s">
        <v>15453</v>
      </c>
      <c r="L1773" s="134" t="s">
        <v>20862</v>
      </c>
      <c r="M1773" s="23" t="s">
        <v>15454</v>
      </c>
      <c r="N1773" s="33" t="s">
        <v>15455</v>
      </c>
      <c r="O1773" s="25" t="s">
        <v>5349</v>
      </c>
      <c r="P1773" s="23" t="s">
        <v>15457</v>
      </c>
      <c r="Q1773" s="25" t="s">
        <v>15458</v>
      </c>
      <c r="R1773" s="25"/>
      <c r="S1773" s="23" t="s">
        <v>15459</v>
      </c>
      <c r="T1773" s="23" t="s">
        <v>15460</v>
      </c>
      <c r="U1773" s="25" t="s">
        <v>15461</v>
      </c>
      <c r="V1773" s="23" t="s">
        <v>15462</v>
      </c>
      <c r="W1773" s="25" t="s">
        <v>15463</v>
      </c>
      <c r="X1773" s="25" t="s">
        <v>15464</v>
      </c>
      <c r="Y1773" s="23" t="s">
        <v>15465</v>
      </c>
      <c r="Z1773" s="23" t="s">
        <v>15466</v>
      </c>
      <c r="AA1773" s="33">
        <v>5</v>
      </c>
      <c r="AB1773" s="295" t="str">
        <f t="shared" si="104"/>
        <v>年間</v>
      </c>
      <c r="AC1773" s="268"/>
      <c r="AD1773" s="167">
        <v>1</v>
      </c>
      <c r="AE1773" s="167">
        <v>9600</v>
      </c>
      <c r="AF1773" s="167">
        <f t="shared" si="105"/>
        <v>9600</v>
      </c>
      <c r="AG1773" s="27">
        <v>42795</v>
      </c>
      <c r="AH1773" s="168">
        <v>42826</v>
      </c>
      <c r="AI1773" s="29" t="str">
        <f t="shared" si="103"/>
        <v>～</v>
      </c>
      <c r="AJ1773" s="169">
        <f t="shared" si="98"/>
        <v>44651</v>
      </c>
      <c r="AK1773" s="23" t="s">
        <v>13814</v>
      </c>
      <c r="AL1773" s="507" t="s">
        <v>20988</v>
      </c>
      <c r="AM1773" s="168">
        <v>42826</v>
      </c>
      <c r="AN1773" s="27"/>
      <c r="AO1773" s="91">
        <v>43341</v>
      </c>
      <c r="AP1773" s="25" t="s">
        <v>16702</v>
      </c>
    </row>
    <row r="1774" spans="1:42" s="74" customFormat="1" ht="24.75" customHeight="1" x14ac:dyDescent="0.15">
      <c r="A1774" s="422">
        <v>1771</v>
      </c>
      <c r="B1774" s="595" t="s">
        <v>16698</v>
      </c>
      <c r="C1774" s="507" t="s">
        <v>582</v>
      </c>
      <c r="D1774" s="559" t="s">
        <v>16673</v>
      </c>
      <c r="E1774" s="23"/>
      <c r="F1774" s="23"/>
      <c r="G1774" s="25" t="s">
        <v>15451</v>
      </c>
      <c r="H1774" s="23" t="s">
        <v>15452</v>
      </c>
      <c r="I1774" s="23" t="s">
        <v>12372</v>
      </c>
      <c r="J1774" s="25" t="s">
        <v>15067</v>
      </c>
      <c r="K1774" s="25" t="s">
        <v>15453</v>
      </c>
      <c r="L1774" s="134" t="s">
        <v>20862</v>
      </c>
      <c r="M1774" s="23" t="s">
        <v>15454</v>
      </c>
      <c r="N1774" s="33" t="s">
        <v>15455</v>
      </c>
      <c r="O1774" s="25" t="s">
        <v>5349</v>
      </c>
      <c r="P1774" s="23" t="s">
        <v>15457</v>
      </c>
      <c r="Q1774" s="25" t="s">
        <v>15458</v>
      </c>
      <c r="R1774" s="25"/>
      <c r="S1774" s="23" t="s">
        <v>15459</v>
      </c>
      <c r="T1774" s="23" t="s">
        <v>15460</v>
      </c>
      <c r="U1774" s="25" t="s">
        <v>15461</v>
      </c>
      <c r="V1774" s="23" t="s">
        <v>15462</v>
      </c>
      <c r="W1774" s="25" t="s">
        <v>15463</v>
      </c>
      <c r="X1774" s="25" t="s">
        <v>15464</v>
      </c>
      <c r="Y1774" s="23" t="s">
        <v>15465</v>
      </c>
      <c r="Z1774" s="23" t="s">
        <v>15466</v>
      </c>
      <c r="AA1774" s="33">
        <v>5</v>
      </c>
      <c r="AB1774" s="295" t="str">
        <f t="shared" si="104"/>
        <v>年間</v>
      </c>
      <c r="AC1774" s="268"/>
      <c r="AD1774" s="167">
        <v>1</v>
      </c>
      <c r="AE1774" s="167">
        <v>9600</v>
      </c>
      <c r="AF1774" s="167">
        <f t="shared" si="105"/>
        <v>9600</v>
      </c>
      <c r="AG1774" s="27">
        <v>42795</v>
      </c>
      <c r="AH1774" s="168">
        <v>42826</v>
      </c>
      <c r="AI1774" s="29" t="str">
        <f t="shared" si="103"/>
        <v>～</v>
      </c>
      <c r="AJ1774" s="169">
        <f t="shared" si="98"/>
        <v>44651</v>
      </c>
      <c r="AK1774" s="23" t="s">
        <v>13814</v>
      </c>
      <c r="AL1774" s="507" t="s">
        <v>20989</v>
      </c>
      <c r="AM1774" s="168">
        <v>42826</v>
      </c>
      <c r="AN1774" s="27"/>
      <c r="AO1774" s="91">
        <v>43341</v>
      </c>
      <c r="AP1774" s="25" t="s">
        <v>16702</v>
      </c>
    </row>
    <row r="1775" spans="1:42" s="74" customFormat="1" ht="24.75" customHeight="1" x14ac:dyDescent="0.15">
      <c r="A1775" s="422">
        <v>1772</v>
      </c>
      <c r="B1775" s="595" t="s">
        <v>16698</v>
      </c>
      <c r="C1775" s="507" t="s">
        <v>582</v>
      </c>
      <c r="D1775" s="559" t="s">
        <v>16673</v>
      </c>
      <c r="E1775" s="23"/>
      <c r="F1775" s="23"/>
      <c r="G1775" s="25" t="s">
        <v>15451</v>
      </c>
      <c r="H1775" s="23" t="s">
        <v>15452</v>
      </c>
      <c r="I1775" s="23" t="s">
        <v>12372</v>
      </c>
      <c r="J1775" s="25" t="s">
        <v>15067</v>
      </c>
      <c r="K1775" s="25" t="s">
        <v>15453</v>
      </c>
      <c r="L1775" s="134" t="s">
        <v>20862</v>
      </c>
      <c r="M1775" s="23" t="s">
        <v>15454</v>
      </c>
      <c r="N1775" s="33" t="s">
        <v>15455</v>
      </c>
      <c r="O1775" s="25" t="s">
        <v>5349</v>
      </c>
      <c r="P1775" s="23" t="s">
        <v>15457</v>
      </c>
      <c r="Q1775" s="25" t="s">
        <v>15458</v>
      </c>
      <c r="R1775" s="25"/>
      <c r="S1775" s="23" t="s">
        <v>15459</v>
      </c>
      <c r="T1775" s="23" t="s">
        <v>15460</v>
      </c>
      <c r="U1775" s="25" t="s">
        <v>15461</v>
      </c>
      <c r="V1775" s="23" t="s">
        <v>15462</v>
      </c>
      <c r="W1775" s="25" t="s">
        <v>15463</v>
      </c>
      <c r="X1775" s="25" t="s">
        <v>15464</v>
      </c>
      <c r="Y1775" s="23" t="s">
        <v>15465</v>
      </c>
      <c r="Z1775" s="23" t="s">
        <v>15466</v>
      </c>
      <c r="AA1775" s="33">
        <v>5</v>
      </c>
      <c r="AB1775" s="295" t="str">
        <f t="shared" si="104"/>
        <v>年間</v>
      </c>
      <c r="AC1775" s="268"/>
      <c r="AD1775" s="167">
        <v>1</v>
      </c>
      <c r="AE1775" s="167">
        <v>9600</v>
      </c>
      <c r="AF1775" s="167">
        <f t="shared" si="105"/>
        <v>9600</v>
      </c>
      <c r="AG1775" s="27">
        <v>42795</v>
      </c>
      <c r="AH1775" s="168">
        <v>42826</v>
      </c>
      <c r="AI1775" s="29" t="str">
        <f t="shared" si="103"/>
        <v>～</v>
      </c>
      <c r="AJ1775" s="169">
        <f t="shared" si="98"/>
        <v>44651</v>
      </c>
      <c r="AK1775" s="23" t="s">
        <v>13814</v>
      </c>
      <c r="AL1775" s="507" t="s">
        <v>20990</v>
      </c>
      <c r="AM1775" s="168">
        <v>42826</v>
      </c>
      <c r="AN1775" s="27"/>
      <c r="AO1775" s="91">
        <v>43341</v>
      </c>
      <c r="AP1775" s="25" t="s">
        <v>16702</v>
      </c>
    </row>
    <row r="1776" spans="1:42" s="74" customFormat="1" ht="24.75" customHeight="1" x14ac:dyDescent="0.15">
      <c r="A1776" s="422">
        <v>1773</v>
      </c>
      <c r="B1776" s="595" t="s">
        <v>16698</v>
      </c>
      <c r="C1776" s="507" t="s">
        <v>582</v>
      </c>
      <c r="D1776" s="559" t="s">
        <v>16673</v>
      </c>
      <c r="E1776" s="23"/>
      <c r="F1776" s="23"/>
      <c r="G1776" s="25" t="s">
        <v>15451</v>
      </c>
      <c r="H1776" s="23" t="s">
        <v>15452</v>
      </c>
      <c r="I1776" s="23" t="s">
        <v>12372</v>
      </c>
      <c r="J1776" s="25" t="s">
        <v>15067</v>
      </c>
      <c r="K1776" s="25" t="s">
        <v>15453</v>
      </c>
      <c r="L1776" s="134" t="s">
        <v>20862</v>
      </c>
      <c r="M1776" s="23" t="s">
        <v>15454</v>
      </c>
      <c r="N1776" s="33" t="s">
        <v>15455</v>
      </c>
      <c r="O1776" s="25" t="s">
        <v>5349</v>
      </c>
      <c r="P1776" s="23" t="s">
        <v>15457</v>
      </c>
      <c r="Q1776" s="25" t="s">
        <v>15458</v>
      </c>
      <c r="R1776" s="25"/>
      <c r="S1776" s="23" t="s">
        <v>15459</v>
      </c>
      <c r="T1776" s="23" t="s">
        <v>15460</v>
      </c>
      <c r="U1776" s="25" t="s">
        <v>15461</v>
      </c>
      <c r="V1776" s="23" t="s">
        <v>15462</v>
      </c>
      <c r="W1776" s="25" t="s">
        <v>15463</v>
      </c>
      <c r="X1776" s="25" t="s">
        <v>15464</v>
      </c>
      <c r="Y1776" s="23" t="s">
        <v>15465</v>
      </c>
      <c r="Z1776" s="23" t="s">
        <v>15466</v>
      </c>
      <c r="AA1776" s="33">
        <v>5</v>
      </c>
      <c r="AB1776" s="295" t="str">
        <f t="shared" si="104"/>
        <v>年間</v>
      </c>
      <c r="AC1776" s="268"/>
      <c r="AD1776" s="167">
        <v>1</v>
      </c>
      <c r="AE1776" s="167">
        <v>9600</v>
      </c>
      <c r="AF1776" s="167">
        <f t="shared" si="105"/>
        <v>9600</v>
      </c>
      <c r="AG1776" s="27">
        <v>42795</v>
      </c>
      <c r="AH1776" s="168">
        <v>42826</v>
      </c>
      <c r="AI1776" s="29" t="str">
        <f t="shared" si="103"/>
        <v>～</v>
      </c>
      <c r="AJ1776" s="169">
        <f t="shared" si="98"/>
        <v>44651</v>
      </c>
      <c r="AK1776" s="23" t="s">
        <v>13814</v>
      </c>
      <c r="AL1776" s="507" t="s">
        <v>20991</v>
      </c>
      <c r="AM1776" s="168">
        <v>42826</v>
      </c>
      <c r="AN1776" s="27"/>
      <c r="AO1776" s="91">
        <v>43341</v>
      </c>
      <c r="AP1776" s="25" t="s">
        <v>16702</v>
      </c>
    </row>
    <row r="1777" spans="1:42" s="74" customFormat="1" ht="24.75" customHeight="1" x14ac:dyDescent="0.15">
      <c r="A1777" s="422">
        <v>1774</v>
      </c>
      <c r="B1777" s="595" t="s">
        <v>16698</v>
      </c>
      <c r="C1777" s="507" t="s">
        <v>582</v>
      </c>
      <c r="D1777" s="559" t="s">
        <v>16673</v>
      </c>
      <c r="E1777" s="23"/>
      <c r="F1777" s="23"/>
      <c r="G1777" s="25" t="s">
        <v>15451</v>
      </c>
      <c r="H1777" s="23" t="s">
        <v>15452</v>
      </c>
      <c r="I1777" s="23" t="s">
        <v>12372</v>
      </c>
      <c r="J1777" s="25" t="s">
        <v>15067</v>
      </c>
      <c r="K1777" s="25" t="s">
        <v>15453</v>
      </c>
      <c r="L1777" s="134" t="s">
        <v>20862</v>
      </c>
      <c r="M1777" s="23" t="s">
        <v>15454</v>
      </c>
      <c r="N1777" s="33" t="s">
        <v>15455</v>
      </c>
      <c r="O1777" s="25" t="s">
        <v>5349</v>
      </c>
      <c r="P1777" s="23" t="s">
        <v>15457</v>
      </c>
      <c r="Q1777" s="25" t="s">
        <v>15458</v>
      </c>
      <c r="R1777" s="25"/>
      <c r="S1777" s="23" t="s">
        <v>15459</v>
      </c>
      <c r="T1777" s="23" t="s">
        <v>15460</v>
      </c>
      <c r="U1777" s="25" t="s">
        <v>15461</v>
      </c>
      <c r="V1777" s="23" t="s">
        <v>15462</v>
      </c>
      <c r="W1777" s="25" t="s">
        <v>15463</v>
      </c>
      <c r="X1777" s="25" t="s">
        <v>15464</v>
      </c>
      <c r="Y1777" s="23" t="s">
        <v>15465</v>
      </c>
      <c r="Z1777" s="23" t="s">
        <v>15466</v>
      </c>
      <c r="AA1777" s="33">
        <v>5</v>
      </c>
      <c r="AB1777" s="295" t="str">
        <f t="shared" si="104"/>
        <v>年間</v>
      </c>
      <c r="AC1777" s="268"/>
      <c r="AD1777" s="167">
        <v>1</v>
      </c>
      <c r="AE1777" s="167">
        <v>9600</v>
      </c>
      <c r="AF1777" s="167">
        <f t="shared" si="105"/>
        <v>9600</v>
      </c>
      <c r="AG1777" s="27">
        <v>42795</v>
      </c>
      <c r="AH1777" s="168">
        <v>42826</v>
      </c>
      <c r="AI1777" s="29" t="str">
        <f t="shared" ref="AI1777:AI1801" si="106">IF(ISBLANK($AG1777),"","～")</f>
        <v>～</v>
      </c>
      <c r="AJ1777" s="169">
        <f t="shared" si="98"/>
        <v>44651</v>
      </c>
      <c r="AK1777" s="23" t="s">
        <v>13814</v>
      </c>
      <c r="AL1777" s="507" t="s">
        <v>20992</v>
      </c>
      <c r="AM1777" s="168">
        <v>42826</v>
      </c>
      <c r="AN1777" s="27"/>
      <c r="AO1777" s="91">
        <v>43341</v>
      </c>
      <c r="AP1777" s="25" t="s">
        <v>16702</v>
      </c>
    </row>
    <row r="1778" spans="1:42" s="74" customFormat="1" ht="24.75" customHeight="1" x14ac:dyDescent="0.15">
      <c r="A1778" s="422">
        <v>1775</v>
      </c>
      <c r="B1778" s="595" t="s">
        <v>16698</v>
      </c>
      <c r="C1778" s="507" t="s">
        <v>582</v>
      </c>
      <c r="D1778" s="559" t="s">
        <v>16673</v>
      </c>
      <c r="E1778" s="23"/>
      <c r="F1778" s="23"/>
      <c r="G1778" s="25" t="s">
        <v>15451</v>
      </c>
      <c r="H1778" s="23" t="s">
        <v>15452</v>
      </c>
      <c r="I1778" s="23" t="s">
        <v>12372</v>
      </c>
      <c r="J1778" s="25" t="s">
        <v>15067</v>
      </c>
      <c r="K1778" s="25" t="s">
        <v>15453</v>
      </c>
      <c r="L1778" s="134" t="s">
        <v>20862</v>
      </c>
      <c r="M1778" s="23" t="s">
        <v>15454</v>
      </c>
      <c r="N1778" s="33" t="s">
        <v>15455</v>
      </c>
      <c r="O1778" s="25" t="s">
        <v>5349</v>
      </c>
      <c r="P1778" s="23" t="s">
        <v>15457</v>
      </c>
      <c r="Q1778" s="25" t="s">
        <v>15458</v>
      </c>
      <c r="R1778" s="25"/>
      <c r="S1778" s="23" t="s">
        <v>15459</v>
      </c>
      <c r="T1778" s="23" t="s">
        <v>15460</v>
      </c>
      <c r="U1778" s="25" t="s">
        <v>15461</v>
      </c>
      <c r="V1778" s="23" t="s">
        <v>15462</v>
      </c>
      <c r="W1778" s="25" t="s">
        <v>15463</v>
      </c>
      <c r="X1778" s="25" t="s">
        <v>15464</v>
      </c>
      <c r="Y1778" s="23" t="s">
        <v>15465</v>
      </c>
      <c r="Z1778" s="23" t="s">
        <v>15466</v>
      </c>
      <c r="AA1778" s="33">
        <v>5</v>
      </c>
      <c r="AB1778" s="295" t="str">
        <f t="shared" si="104"/>
        <v>年間</v>
      </c>
      <c r="AC1778" s="268"/>
      <c r="AD1778" s="167">
        <v>1</v>
      </c>
      <c r="AE1778" s="167">
        <v>9600</v>
      </c>
      <c r="AF1778" s="167">
        <f t="shared" si="105"/>
        <v>9600</v>
      </c>
      <c r="AG1778" s="27">
        <v>42795</v>
      </c>
      <c r="AH1778" s="168">
        <v>42826</v>
      </c>
      <c r="AI1778" s="29" t="str">
        <f t="shared" si="106"/>
        <v>～</v>
      </c>
      <c r="AJ1778" s="169">
        <f t="shared" si="98"/>
        <v>44651</v>
      </c>
      <c r="AK1778" s="23" t="s">
        <v>13814</v>
      </c>
      <c r="AL1778" s="507" t="s">
        <v>20993</v>
      </c>
      <c r="AM1778" s="168">
        <v>42826</v>
      </c>
      <c r="AN1778" s="27"/>
      <c r="AO1778" s="91">
        <v>43341</v>
      </c>
      <c r="AP1778" s="25" t="s">
        <v>16702</v>
      </c>
    </row>
    <row r="1779" spans="1:42" s="74" customFormat="1" ht="24.75" customHeight="1" x14ac:dyDescent="0.15">
      <c r="A1779" s="422">
        <v>1776</v>
      </c>
      <c r="B1779" s="595" t="s">
        <v>16698</v>
      </c>
      <c r="C1779" s="507" t="s">
        <v>582</v>
      </c>
      <c r="D1779" s="559" t="s">
        <v>16673</v>
      </c>
      <c r="E1779" s="23"/>
      <c r="F1779" s="23"/>
      <c r="G1779" s="25" t="s">
        <v>15451</v>
      </c>
      <c r="H1779" s="23" t="s">
        <v>15452</v>
      </c>
      <c r="I1779" s="23" t="s">
        <v>12372</v>
      </c>
      <c r="J1779" s="25" t="s">
        <v>15067</v>
      </c>
      <c r="K1779" s="25" t="s">
        <v>15453</v>
      </c>
      <c r="L1779" s="134" t="s">
        <v>20862</v>
      </c>
      <c r="M1779" s="23" t="s">
        <v>15454</v>
      </c>
      <c r="N1779" s="33" t="s">
        <v>15455</v>
      </c>
      <c r="O1779" s="25" t="s">
        <v>5349</v>
      </c>
      <c r="P1779" s="23" t="s">
        <v>15457</v>
      </c>
      <c r="Q1779" s="25" t="s">
        <v>15458</v>
      </c>
      <c r="R1779" s="25"/>
      <c r="S1779" s="23" t="s">
        <v>15459</v>
      </c>
      <c r="T1779" s="23" t="s">
        <v>15460</v>
      </c>
      <c r="U1779" s="25" t="s">
        <v>15461</v>
      </c>
      <c r="V1779" s="23" t="s">
        <v>15462</v>
      </c>
      <c r="W1779" s="25" t="s">
        <v>15463</v>
      </c>
      <c r="X1779" s="25" t="s">
        <v>15464</v>
      </c>
      <c r="Y1779" s="23" t="s">
        <v>15465</v>
      </c>
      <c r="Z1779" s="23" t="s">
        <v>15466</v>
      </c>
      <c r="AA1779" s="33">
        <v>5</v>
      </c>
      <c r="AB1779" s="295" t="str">
        <f t="shared" si="104"/>
        <v>年間</v>
      </c>
      <c r="AC1779" s="268"/>
      <c r="AD1779" s="167">
        <v>1</v>
      </c>
      <c r="AE1779" s="167">
        <v>9600</v>
      </c>
      <c r="AF1779" s="167">
        <f t="shared" si="105"/>
        <v>9600</v>
      </c>
      <c r="AG1779" s="27">
        <v>42795</v>
      </c>
      <c r="AH1779" s="168">
        <v>42826</v>
      </c>
      <c r="AI1779" s="29" t="str">
        <f t="shared" si="106"/>
        <v>～</v>
      </c>
      <c r="AJ1779" s="169">
        <f t="shared" si="98"/>
        <v>44651</v>
      </c>
      <c r="AK1779" s="23" t="s">
        <v>13814</v>
      </c>
      <c r="AL1779" s="507" t="s">
        <v>20994</v>
      </c>
      <c r="AM1779" s="168">
        <v>42826</v>
      </c>
      <c r="AN1779" s="27"/>
      <c r="AO1779" s="91">
        <v>43341</v>
      </c>
      <c r="AP1779" s="25" t="s">
        <v>16702</v>
      </c>
    </row>
    <row r="1780" spans="1:42" s="74" customFormat="1" ht="24.75" customHeight="1" x14ac:dyDescent="0.15">
      <c r="A1780" s="422">
        <v>1777</v>
      </c>
      <c r="B1780" s="595" t="s">
        <v>16698</v>
      </c>
      <c r="C1780" s="507" t="s">
        <v>582</v>
      </c>
      <c r="D1780" s="559" t="s">
        <v>16673</v>
      </c>
      <c r="E1780" s="23"/>
      <c r="F1780" s="23"/>
      <c r="G1780" s="25" t="s">
        <v>15451</v>
      </c>
      <c r="H1780" s="23" t="s">
        <v>15452</v>
      </c>
      <c r="I1780" s="23" t="s">
        <v>12372</v>
      </c>
      <c r="J1780" s="25" t="s">
        <v>15067</v>
      </c>
      <c r="K1780" s="25" t="s">
        <v>15453</v>
      </c>
      <c r="L1780" s="134" t="s">
        <v>20862</v>
      </c>
      <c r="M1780" s="23" t="s">
        <v>15454</v>
      </c>
      <c r="N1780" s="33" t="s">
        <v>15455</v>
      </c>
      <c r="O1780" s="25" t="s">
        <v>5349</v>
      </c>
      <c r="P1780" s="23" t="s">
        <v>15457</v>
      </c>
      <c r="Q1780" s="25" t="s">
        <v>15458</v>
      </c>
      <c r="R1780" s="25"/>
      <c r="S1780" s="23" t="s">
        <v>15459</v>
      </c>
      <c r="T1780" s="23" t="s">
        <v>15460</v>
      </c>
      <c r="U1780" s="25" t="s">
        <v>15461</v>
      </c>
      <c r="V1780" s="23" t="s">
        <v>15462</v>
      </c>
      <c r="W1780" s="25" t="s">
        <v>15463</v>
      </c>
      <c r="X1780" s="25" t="s">
        <v>15464</v>
      </c>
      <c r="Y1780" s="23" t="s">
        <v>15465</v>
      </c>
      <c r="Z1780" s="23" t="s">
        <v>15466</v>
      </c>
      <c r="AA1780" s="33">
        <v>5</v>
      </c>
      <c r="AB1780" s="295" t="str">
        <f t="shared" si="104"/>
        <v>年間</v>
      </c>
      <c r="AC1780" s="268"/>
      <c r="AD1780" s="167">
        <v>1</v>
      </c>
      <c r="AE1780" s="167">
        <v>9600</v>
      </c>
      <c r="AF1780" s="167">
        <f t="shared" si="105"/>
        <v>9600</v>
      </c>
      <c r="AG1780" s="27">
        <v>42795</v>
      </c>
      <c r="AH1780" s="168">
        <v>42826</v>
      </c>
      <c r="AI1780" s="29" t="str">
        <f t="shared" si="106"/>
        <v>～</v>
      </c>
      <c r="AJ1780" s="169">
        <f t="shared" si="98"/>
        <v>44651</v>
      </c>
      <c r="AK1780" s="23" t="s">
        <v>13814</v>
      </c>
      <c r="AL1780" s="507" t="s">
        <v>20995</v>
      </c>
      <c r="AM1780" s="168">
        <v>42826</v>
      </c>
      <c r="AN1780" s="27"/>
      <c r="AO1780" s="91">
        <v>43341</v>
      </c>
      <c r="AP1780" s="25" t="s">
        <v>16702</v>
      </c>
    </row>
    <row r="1781" spans="1:42" s="74" customFormat="1" ht="24.75" customHeight="1" x14ac:dyDescent="0.15">
      <c r="A1781" s="422">
        <v>1778</v>
      </c>
      <c r="B1781" s="595" t="s">
        <v>16698</v>
      </c>
      <c r="C1781" s="507" t="s">
        <v>582</v>
      </c>
      <c r="D1781" s="559" t="s">
        <v>16673</v>
      </c>
      <c r="E1781" s="23"/>
      <c r="F1781" s="23"/>
      <c r="G1781" s="25" t="s">
        <v>15451</v>
      </c>
      <c r="H1781" s="23" t="s">
        <v>15452</v>
      </c>
      <c r="I1781" s="23" t="s">
        <v>12372</v>
      </c>
      <c r="J1781" s="25" t="s">
        <v>15067</v>
      </c>
      <c r="K1781" s="25" t="s">
        <v>15453</v>
      </c>
      <c r="L1781" s="134" t="s">
        <v>20862</v>
      </c>
      <c r="M1781" s="23" t="s">
        <v>15454</v>
      </c>
      <c r="N1781" s="33" t="s">
        <v>15455</v>
      </c>
      <c r="O1781" s="25" t="s">
        <v>5349</v>
      </c>
      <c r="P1781" s="23" t="s">
        <v>15457</v>
      </c>
      <c r="Q1781" s="25" t="s">
        <v>15458</v>
      </c>
      <c r="R1781" s="25"/>
      <c r="S1781" s="23" t="s">
        <v>15459</v>
      </c>
      <c r="T1781" s="23" t="s">
        <v>15460</v>
      </c>
      <c r="U1781" s="25" t="s">
        <v>15461</v>
      </c>
      <c r="V1781" s="23" t="s">
        <v>15462</v>
      </c>
      <c r="W1781" s="25" t="s">
        <v>15463</v>
      </c>
      <c r="X1781" s="25" t="s">
        <v>15464</v>
      </c>
      <c r="Y1781" s="23" t="s">
        <v>15465</v>
      </c>
      <c r="Z1781" s="23" t="s">
        <v>15466</v>
      </c>
      <c r="AA1781" s="33">
        <v>5</v>
      </c>
      <c r="AB1781" s="295" t="str">
        <f t="shared" si="104"/>
        <v>年間</v>
      </c>
      <c r="AC1781" s="268"/>
      <c r="AD1781" s="167">
        <v>1</v>
      </c>
      <c r="AE1781" s="167">
        <v>9600</v>
      </c>
      <c r="AF1781" s="167">
        <f t="shared" si="105"/>
        <v>9600</v>
      </c>
      <c r="AG1781" s="27">
        <v>42795</v>
      </c>
      <c r="AH1781" s="168">
        <v>42826</v>
      </c>
      <c r="AI1781" s="29" t="str">
        <f t="shared" si="106"/>
        <v>～</v>
      </c>
      <c r="AJ1781" s="169">
        <f t="shared" si="98"/>
        <v>44651</v>
      </c>
      <c r="AK1781" s="23" t="s">
        <v>13814</v>
      </c>
      <c r="AL1781" s="507" t="s">
        <v>20996</v>
      </c>
      <c r="AM1781" s="168">
        <v>42826</v>
      </c>
      <c r="AN1781" s="27"/>
      <c r="AO1781" s="91">
        <v>43341</v>
      </c>
      <c r="AP1781" s="25" t="s">
        <v>16702</v>
      </c>
    </row>
    <row r="1782" spans="1:42" s="74" customFormat="1" ht="24.75" customHeight="1" x14ac:dyDescent="0.15">
      <c r="A1782" s="422">
        <v>1779</v>
      </c>
      <c r="B1782" s="595" t="s">
        <v>16698</v>
      </c>
      <c r="C1782" s="507" t="s">
        <v>582</v>
      </c>
      <c r="D1782" s="559" t="s">
        <v>16673</v>
      </c>
      <c r="E1782" s="23"/>
      <c r="F1782" s="23"/>
      <c r="G1782" s="25" t="s">
        <v>15451</v>
      </c>
      <c r="H1782" s="23" t="s">
        <v>15452</v>
      </c>
      <c r="I1782" s="23" t="s">
        <v>12372</v>
      </c>
      <c r="J1782" s="25" t="s">
        <v>15067</v>
      </c>
      <c r="K1782" s="25" t="s">
        <v>15453</v>
      </c>
      <c r="L1782" s="134" t="s">
        <v>20862</v>
      </c>
      <c r="M1782" s="23" t="s">
        <v>15454</v>
      </c>
      <c r="N1782" s="33" t="s">
        <v>15455</v>
      </c>
      <c r="O1782" s="25" t="s">
        <v>5349</v>
      </c>
      <c r="P1782" s="23" t="s">
        <v>15457</v>
      </c>
      <c r="Q1782" s="25" t="s">
        <v>15458</v>
      </c>
      <c r="R1782" s="25"/>
      <c r="S1782" s="23" t="s">
        <v>15459</v>
      </c>
      <c r="T1782" s="23" t="s">
        <v>15460</v>
      </c>
      <c r="U1782" s="25" t="s">
        <v>15461</v>
      </c>
      <c r="V1782" s="23" t="s">
        <v>15462</v>
      </c>
      <c r="W1782" s="25" t="s">
        <v>15463</v>
      </c>
      <c r="X1782" s="25" t="s">
        <v>15464</v>
      </c>
      <c r="Y1782" s="23" t="s">
        <v>15465</v>
      </c>
      <c r="Z1782" s="23" t="s">
        <v>15466</v>
      </c>
      <c r="AA1782" s="33">
        <v>5</v>
      </c>
      <c r="AB1782" s="295" t="str">
        <f t="shared" si="104"/>
        <v>年間</v>
      </c>
      <c r="AC1782" s="268"/>
      <c r="AD1782" s="167">
        <v>1</v>
      </c>
      <c r="AE1782" s="167">
        <v>9600</v>
      </c>
      <c r="AF1782" s="167">
        <f t="shared" si="105"/>
        <v>9600</v>
      </c>
      <c r="AG1782" s="27">
        <v>42795</v>
      </c>
      <c r="AH1782" s="168">
        <v>42826</v>
      </c>
      <c r="AI1782" s="29" t="str">
        <f t="shared" si="106"/>
        <v>～</v>
      </c>
      <c r="AJ1782" s="169">
        <f t="shared" si="98"/>
        <v>44651</v>
      </c>
      <c r="AK1782" s="23" t="s">
        <v>13814</v>
      </c>
      <c r="AL1782" s="507" t="s">
        <v>20997</v>
      </c>
      <c r="AM1782" s="168">
        <v>42826</v>
      </c>
      <c r="AN1782" s="27"/>
      <c r="AO1782" s="91">
        <v>43341</v>
      </c>
      <c r="AP1782" s="25" t="s">
        <v>16702</v>
      </c>
    </row>
    <row r="1783" spans="1:42" s="74" customFormat="1" ht="24.75" customHeight="1" x14ac:dyDescent="0.15">
      <c r="A1783" s="422">
        <v>1780</v>
      </c>
      <c r="B1783" s="595" t="s">
        <v>16698</v>
      </c>
      <c r="C1783" s="507" t="s">
        <v>582</v>
      </c>
      <c r="D1783" s="559" t="s">
        <v>16673</v>
      </c>
      <c r="E1783" s="23"/>
      <c r="F1783" s="23"/>
      <c r="G1783" s="25" t="s">
        <v>15451</v>
      </c>
      <c r="H1783" s="23" t="s">
        <v>15452</v>
      </c>
      <c r="I1783" s="23" t="s">
        <v>12372</v>
      </c>
      <c r="J1783" s="25" t="s">
        <v>15067</v>
      </c>
      <c r="K1783" s="25" t="s">
        <v>15453</v>
      </c>
      <c r="L1783" s="134" t="s">
        <v>20862</v>
      </c>
      <c r="M1783" s="23" t="s">
        <v>15454</v>
      </c>
      <c r="N1783" s="33" t="s">
        <v>15455</v>
      </c>
      <c r="O1783" s="25" t="s">
        <v>5349</v>
      </c>
      <c r="P1783" s="23" t="s">
        <v>15457</v>
      </c>
      <c r="Q1783" s="25" t="s">
        <v>15458</v>
      </c>
      <c r="R1783" s="25"/>
      <c r="S1783" s="23" t="s">
        <v>15459</v>
      </c>
      <c r="T1783" s="23" t="s">
        <v>15460</v>
      </c>
      <c r="U1783" s="25" t="s">
        <v>15461</v>
      </c>
      <c r="V1783" s="23" t="s">
        <v>15462</v>
      </c>
      <c r="W1783" s="25" t="s">
        <v>15463</v>
      </c>
      <c r="X1783" s="25" t="s">
        <v>15464</v>
      </c>
      <c r="Y1783" s="23" t="s">
        <v>15465</v>
      </c>
      <c r="Z1783" s="23" t="s">
        <v>15466</v>
      </c>
      <c r="AA1783" s="33">
        <v>5</v>
      </c>
      <c r="AB1783" s="295" t="str">
        <f t="shared" si="104"/>
        <v>年間</v>
      </c>
      <c r="AC1783" s="268"/>
      <c r="AD1783" s="167">
        <v>1</v>
      </c>
      <c r="AE1783" s="167">
        <v>9600</v>
      </c>
      <c r="AF1783" s="167">
        <f t="shared" si="105"/>
        <v>9600</v>
      </c>
      <c r="AG1783" s="27">
        <v>42795</v>
      </c>
      <c r="AH1783" s="168">
        <v>42826</v>
      </c>
      <c r="AI1783" s="29" t="str">
        <f t="shared" si="106"/>
        <v>～</v>
      </c>
      <c r="AJ1783" s="169">
        <f t="shared" si="98"/>
        <v>44651</v>
      </c>
      <c r="AK1783" s="23" t="s">
        <v>13814</v>
      </c>
      <c r="AL1783" s="507" t="s">
        <v>20998</v>
      </c>
      <c r="AM1783" s="168">
        <v>42826</v>
      </c>
      <c r="AN1783" s="27"/>
      <c r="AO1783" s="91">
        <v>43341</v>
      </c>
      <c r="AP1783" s="25" t="s">
        <v>16702</v>
      </c>
    </row>
    <row r="1784" spans="1:42" s="74" customFormat="1" ht="24.75" customHeight="1" x14ac:dyDescent="0.15">
      <c r="A1784" s="422">
        <v>1781</v>
      </c>
      <c r="B1784" s="595" t="s">
        <v>16698</v>
      </c>
      <c r="C1784" s="507" t="s">
        <v>582</v>
      </c>
      <c r="D1784" s="559" t="s">
        <v>16673</v>
      </c>
      <c r="E1784" s="23"/>
      <c r="F1784" s="23"/>
      <c r="G1784" s="25" t="s">
        <v>15451</v>
      </c>
      <c r="H1784" s="23" t="s">
        <v>15452</v>
      </c>
      <c r="I1784" s="23" t="s">
        <v>12372</v>
      </c>
      <c r="J1784" s="25" t="s">
        <v>15067</v>
      </c>
      <c r="K1784" s="25" t="s">
        <v>15453</v>
      </c>
      <c r="L1784" s="134" t="s">
        <v>20862</v>
      </c>
      <c r="M1784" s="23" t="s">
        <v>15454</v>
      </c>
      <c r="N1784" s="33" t="s">
        <v>15455</v>
      </c>
      <c r="O1784" s="25" t="s">
        <v>5349</v>
      </c>
      <c r="P1784" s="23" t="s">
        <v>15457</v>
      </c>
      <c r="Q1784" s="25" t="s">
        <v>15458</v>
      </c>
      <c r="R1784" s="25"/>
      <c r="S1784" s="23" t="s">
        <v>15459</v>
      </c>
      <c r="T1784" s="23" t="s">
        <v>15460</v>
      </c>
      <c r="U1784" s="25" t="s">
        <v>15461</v>
      </c>
      <c r="V1784" s="23" t="s">
        <v>15462</v>
      </c>
      <c r="W1784" s="25" t="s">
        <v>15463</v>
      </c>
      <c r="X1784" s="25" t="s">
        <v>15464</v>
      </c>
      <c r="Y1784" s="23" t="s">
        <v>15465</v>
      </c>
      <c r="Z1784" s="23" t="s">
        <v>15466</v>
      </c>
      <c r="AA1784" s="33">
        <v>5</v>
      </c>
      <c r="AB1784" s="295" t="str">
        <f t="shared" si="104"/>
        <v>年間</v>
      </c>
      <c r="AC1784" s="268"/>
      <c r="AD1784" s="167">
        <v>1</v>
      </c>
      <c r="AE1784" s="167">
        <v>9600</v>
      </c>
      <c r="AF1784" s="167">
        <f t="shared" si="105"/>
        <v>9600</v>
      </c>
      <c r="AG1784" s="27">
        <v>42795</v>
      </c>
      <c r="AH1784" s="168">
        <v>42826</v>
      </c>
      <c r="AI1784" s="29" t="str">
        <f t="shared" si="106"/>
        <v>～</v>
      </c>
      <c r="AJ1784" s="169">
        <f t="shared" si="98"/>
        <v>44651</v>
      </c>
      <c r="AK1784" s="23" t="s">
        <v>13814</v>
      </c>
      <c r="AL1784" s="507" t="s">
        <v>20999</v>
      </c>
      <c r="AM1784" s="168">
        <v>42826</v>
      </c>
      <c r="AN1784" s="27"/>
      <c r="AO1784" s="91">
        <v>43341</v>
      </c>
      <c r="AP1784" s="25" t="s">
        <v>16702</v>
      </c>
    </row>
    <row r="1785" spans="1:42" s="74" customFormat="1" ht="24.75" customHeight="1" x14ac:dyDescent="0.15">
      <c r="A1785" s="422">
        <v>1782</v>
      </c>
      <c r="B1785" s="595" t="s">
        <v>16698</v>
      </c>
      <c r="C1785" s="507" t="s">
        <v>582</v>
      </c>
      <c r="D1785" s="559" t="s">
        <v>16673</v>
      </c>
      <c r="E1785" s="23"/>
      <c r="F1785" s="23"/>
      <c r="G1785" s="25" t="s">
        <v>15451</v>
      </c>
      <c r="H1785" s="23" t="s">
        <v>15452</v>
      </c>
      <c r="I1785" s="23" t="s">
        <v>12372</v>
      </c>
      <c r="J1785" s="25" t="s">
        <v>15067</v>
      </c>
      <c r="K1785" s="25" t="s">
        <v>15453</v>
      </c>
      <c r="L1785" s="134" t="s">
        <v>20862</v>
      </c>
      <c r="M1785" s="23" t="s">
        <v>15454</v>
      </c>
      <c r="N1785" s="33" t="s">
        <v>15455</v>
      </c>
      <c r="O1785" s="25" t="s">
        <v>5349</v>
      </c>
      <c r="P1785" s="23" t="s">
        <v>15457</v>
      </c>
      <c r="Q1785" s="25" t="s">
        <v>15458</v>
      </c>
      <c r="R1785" s="25"/>
      <c r="S1785" s="23" t="s">
        <v>15459</v>
      </c>
      <c r="T1785" s="23" t="s">
        <v>15460</v>
      </c>
      <c r="U1785" s="25" t="s">
        <v>15461</v>
      </c>
      <c r="V1785" s="23" t="s">
        <v>15462</v>
      </c>
      <c r="W1785" s="25" t="s">
        <v>15463</v>
      </c>
      <c r="X1785" s="25" t="s">
        <v>15464</v>
      </c>
      <c r="Y1785" s="23" t="s">
        <v>15465</v>
      </c>
      <c r="Z1785" s="23" t="s">
        <v>15466</v>
      </c>
      <c r="AA1785" s="33">
        <v>5</v>
      </c>
      <c r="AB1785" s="295" t="str">
        <f t="shared" si="104"/>
        <v>年間</v>
      </c>
      <c r="AC1785" s="268"/>
      <c r="AD1785" s="167">
        <v>1</v>
      </c>
      <c r="AE1785" s="167">
        <v>9600</v>
      </c>
      <c r="AF1785" s="167">
        <f t="shared" si="105"/>
        <v>9600</v>
      </c>
      <c r="AG1785" s="27">
        <v>42795</v>
      </c>
      <c r="AH1785" s="168">
        <v>42826</v>
      </c>
      <c r="AI1785" s="29" t="str">
        <f t="shared" si="106"/>
        <v>～</v>
      </c>
      <c r="AJ1785" s="169">
        <f t="shared" si="98"/>
        <v>44651</v>
      </c>
      <c r="AK1785" s="23" t="s">
        <v>13814</v>
      </c>
      <c r="AL1785" s="507" t="s">
        <v>21000</v>
      </c>
      <c r="AM1785" s="168">
        <v>42826</v>
      </c>
      <c r="AN1785" s="27"/>
      <c r="AO1785" s="91">
        <v>43341</v>
      </c>
      <c r="AP1785" s="25" t="s">
        <v>16702</v>
      </c>
    </row>
    <row r="1786" spans="1:42" s="74" customFormat="1" ht="24.75" customHeight="1" x14ac:dyDescent="0.15">
      <c r="A1786" s="422">
        <v>1783</v>
      </c>
      <c r="B1786" s="595" t="s">
        <v>16698</v>
      </c>
      <c r="C1786" s="507" t="s">
        <v>582</v>
      </c>
      <c r="D1786" s="559" t="s">
        <v>16673</v>
      </c>
      <c r="E1786" s="23"/>
      <c r="F1786" s="23"/>
      <c r="G1786" s="25" t="s">
        <v>15451</v>
      </c>
      <c r="H1786" s="23" t="s">
        <v>15452</v>
      </c>
      <c r="I1786" s="23" t="s">
        <v>12372</v>
      </c>
      <c r="J1786" s="25" t="s">
        <v>15067</v>
      </c>
      <c r="K1786" s="25" t="s">
        <v>15453</v>
      </c>
      <c r="L1786" s="134" t="s">
        <v>20862</v>
      </c>
      <c r="M1786" s="23" t="s">
        <v>15454</v>
      </c>
      <c r="N1786" s="33" t="s">
        <v>15455</v>
      </c>
      <c r="O1786" s="25" t="s">
        <v>5349</v>
      </c>
      <c r="P1786" s="23" t="s">
        <v>15457</v>
      </c>
      <c r="Q1786" s="25" t="s">
        <v>15458</v>
      </c>
      <c r="R1786" s="25"/>
      <c r="S1786" s="23" t="s">
        <v>15459</v>
      </c>
      <c r="T1786" s="23" t="s">
        <v>15460</v>
      </c>
      <c r="U1786" s="25" t="s">
        <v>15461</v>
      </c>
      <c r="V1786" s="23" t="s">
        <v>15462</v>
      </c>
      <c r="W1786" s="25" t="s">
        <v>15463</v>
      </c>
      <c r="X1786" s="25" t="s">
        <v>15464</v>
      </c>
      <c r="Y1786" s="23" t="s">
        <v>15465</v>
      </c>
      <c r="Z1786" s="23" t="s">
        <v>15466</v>
      </c>
      <c r="AA1786" s="33">
        <v>5</v>
      </c>
      <c r="AB1786" s="295" t="str">
        <f t="shared" si="104"/>
        <v>年間</v>
      </c>
      <c r="AC1786" s="268"/>
      <c r="AD1786" s="167">
        <v>1</v>
      </c>
      <c r="AE1786" s="167">
        <v>9600</v>
      </c>
      <c r="AF1786" s="167">
        <f t="shared" si="105"/>
        <v>9600</v>
      </c>
      <c r="AG1786" s="27">
        <v>42795</v>
      </c>
      <c r="AH1786" s="168">
        <v>42826</v>
      </c>
      <c r="AI1786" s="29" t="str">
        <f t="shared" si="106"/>
        <v>～</v>
      </c>
      <c r="AJ1786" s="169">
        <f t="shared" si="98"/>
        <v>44651</v>
      </c>
      <c r="AK1786" s="23" t="s">
        <v>13814</v>
      </c>
      <c r="AL1786" s="507" t="s">
        <v>20986</v>
      </c>
      <c r="AM1786" s="168">
        <v>42826</v>
      </c>
      <c r="AN1786" s="27"/>
      <c r="AO1786" s="91">
        <v>43341</v>
      </c>
      <c r="AP1786" s="25" t="s">
        <v>16702</v>
      </c>
    </row>
    <row r="1787" spans="1:42" s="74" customFormat="1" ht="24.75" customHeight="1" x14ac:dyDescent="0.15">
      <c r="A1787" s="422">
        <v>1784</v>
      </c>
      <c r="B1787" s="595" t="s">
        <v>16698</v>
      </c>
      <c r="C1787" s="507" t="s">
        <v>582</v>
      </c>
      <c r="D1787" s="559" t="s">
        <v>16673</v>
      </c>
      <c r="E1787" s="23"/>
      <c r="F1787" s="23"/>
      <c r="G1787" s="25" t="s">
        <v>15451</v>
      </c>
      <c r="H1787" s="23" t="s">
        <v>15452</v>
      </c>
      <c r="I1787" s="23" t="s">
        <v>12372</v>
      </c>
      <c r="J1787" s="25" t="s">
        <v>15067</v>
      </c>
      <c r="K1787" s="25" t="s">
        <v>15453</v>
      </c>
      <c r="L1787" s="134" t="s">
        <v>20862</v>
      </c>
      <c r="M1787" s="23" t="s">
        <v>15454</v>
      </c>
      <c r="N1787" s="33" t="s">
        <v>15455</v>
      </c>
      <c r="O1787" s="25" t="s">
        <v>5349</v>
      </c>
      <c r="P1787" s="23" t="s">
        <v>15457</v>
      </c>
      <c r="Q1787" s="25" t="s">
        <v>15458</v>
      </c>
      <c r="R1787" s="25"/>
      <c r="S1787" s="23" t="s">
        <v>15459</v>
      </c>
      <c r="T1787" s="23" t="s">
        <v>15460</v>
      </c>
      <c r="U1787" s="25" t="s">
        <v>15461</v>
      </c>
      <c r="V1787" s="23" t="s">
        <v>15462</v>
      </c>
      <c r="W1787" s="25" t="s">
        <v>15463</v>
      </c>
      <c r="X1787" s="25" t="s">
        <v>15464</v>
      </c>
      <c r="Y1787" s="23" t="s">
        <v>15465</v>
      </c>
      <c r="Z1787" s="23" t="s">
        <v>15466</v>
      </c>
      <c r="AA1787" s="33">
        <v>5</v>
      </c>
      <c r="AB1787" s="295" t="str">
        <f t="shared" si="104"/>
        <v>年間</v>
      </c>
      <c r="AC1787" s="268"/>
      <c r="AD1787" s="167">
        <v>1</v>
      </c>
      <c r="AE1787" s="167">
        <v>9600</v>
      </c>
      <c r="AF1787" s="167">
        <f t="shared" si="105"/>
        <v>9600</v>
      </c>
      <c r="AG1787" s="27">
        <v>42795</v>
      </c>
      <c r="AH1787" s="168">
        <v>42826</v>
      </c>
      <c r="AI1787" s="29" t="str">
        <f t="shared" si="106"/>
        <v>～</v>
      </c>
      <c r="AJ1787" s="169">
        <f t="shared" si="98"/>
        <v>44651</v>
      </c>
      <c r="AK1787" s="23" t="s">
        <v>13814</v>
      </c>
      <c r="AL1787" s="507" t="s">
        <v>21001</v>
      </c>
      <c r="AM1787" s="168">
        <v>42826</v>
      </c>
      <c r="AN1787" s="27"/>
      <c r="AO1787" s="91">
        <v>43341</v>
      </c>
      <c r="AP1787" s="25" t="s">
        <v>16702</v>
      </c>
    </row>
    <row r="1788" spans="1:42" s="74" customFormat="1" ht="24.75" customHeight="1" x14ac:dyDescent="0.15">
      <c r="A1788" s="422">
        <v>1785</v>
      </c>
      <c r="B1788" s="595" t="s">
        <v>16698</v>
      </c>
      <c r="C1788" s="507" t="s">
        <v>582</v>
      </c>
      <c r="D1788" s="559" t="s">
        <v>16673</v>
      </c>
      <c r="E1788" s="23"/>
      <c r="F1788" s="23"/>
      <c r="G1788" s="25" t="s">
        <v>15451</v>
      </c>
      <c r="H1788" s="23" t="s">
        <v>15452</v>
      </c>
      <c r="I1788" s="23" t="s">
        <v>12372</v>
      </c>
      <c r="J1788" s="25" t="s">
        <v>15067</v>
      </c>
      <c r="K1788" s="25" t="s">
        <v>15453</v>
      </c>
      <c r="L1788" s="134" t="s">
        <v>20862</v>
      </c>
      <c r="M1788" s="23" t="s">
        <v>15454</v>
      </c>
      <c r="N1788" s="33" t="s">
        <v>15455</v>
      </c>
      <c r="O1788" s="25" t="s">
        <v>5349</v>
      </c>
      <c r="P1788" s="23" t="s">
        <v>15457</v>
      </c>
      <c r="Q1788" s="25" t="s">
        <v>15458</v>
      </c>
      <c r="R1788" s="25"/>
      <c r="S1788" s="23" t="s">
        <v>15459</v>
      </c>
      <c r="T1788" s="23" t="s">
        <v>15460</v>
      </c>
      <c r="U1788" s="25" t="s">
        <v>15461</v>
      </c>
      <c r="V1788" s="23" t="s">
        <v>15462</v>
      </c>
      <c r="W1788" s="25" t="s">
        <v>15463</v>
      </c>
      <c r="X1788" s="25" t="s">
        <v>15464</v>
      </c>
      <c r="Y1788" s="23" t="s">
        <v>15465</v>
      </c>
      <c r="Z1788" s="23" t="s">
        <v>15466</v>
      </c>
      <c r="AA1788" s="33">
        <v>5</v>
      </c>
      <c r="AB1788" s="295" t="str">
        <f t="shared" si="104"/>
        <v>年間</v>
      </c>
      <c r="AC1788" s="268"/>
      <c r="AD1788" s="167">
        <v>1</v>
      </c>
      <c r="AE1788" s="167">
        <v>9600</v>
      </c>
      <c r="AF1788" s="167">
        <f t="shared" si="105"/>
        <v>9600</v>
      </c>
      <c r="AG1788" s="27">
        <v>42795</v>
      </c>
      <c r="AH1788" s="168">
        <v>42826</v>
      </c>
      <c r="AI1788" s="29" t="str">
        <f t="shared" si="106"/>
        <v>～</v>
      </c>
      <c r="AJ1788" s="169">
        <f t="shared" si="98"/>
        <v>44651</v>
      </c>
      <c r="AK1788" s="23" t="s">
        <v>13814</v>
      </c>
      <c r="AL1788" s="507" t="s">
        <v>21002</v>
      </c>
      <c r="AM1788" s="168">
        <v>42826</v>
      </c>
      <c r="AN1788" s="27"/>
      <c r="AO1788" s="91">
        <v>43341</v>
      </c>
      <c r="AP1788" s="25" t="s">
        <v>16702</v>
      </c>
    </row>
    <row r="1789" spans="1:42" s="74" customFormat="1" ht="24.75" customHeight="1" x14ac:dyDescent="0.15">
      <c r="A1789" s="422">
        <v>1786</v>
      </c>
      <c r="B1789" s="595" t="s">
        <v>16698</v>
      </c>
      <c r="C1789" s="507" t="s">
        <v>582</v>
      </c>
      <c r="D1789" s="559" t="s">
        <v>16673</v>
      </c>
      <c r="E1789" s="23"/>
      <c r="F1789" s="23"/>
      <c r="G1789" s="25" t="s">
        <v>15451</v>
      </c>
      <c r="H1789" s="23" t="s">
        <v>15452</v>
      </c>
      <c r="I1789" s="23" t="s">
        <v>12372</v>
      </c>
      <c r="J1789" s="25" t="s">
        <v>15067</v>
      </c>
      <c r="K1789" s="25" t="s">
        <v>15453</v>
      </c>
      <c r="L1789" s="134" t="s">
        <v>20862</v>
      </c>
      <c r="M1789" s="23" t="s">
        <v>15454</v>
      </c>
      <c r="N1789" s="33" t="s">
        <v>15455</v>
      </c>
      <c r="O1789" s="25" t="s">
        <v>5349</v>
      </c>
      <c r="P1789" s="23" t="s">
        <v>15457</v>
      </c>
      <c r="Q1789" s="25" t="s">
        <v>15458</v>
      </c>
      <c r="R1789" s="25"/>
      <c r="S1789" s="23" t="s">
        <v>15459</v>
      </c>
      <c r="T1789" s="23" t="s">
        <v>15460</v>
      </c>
      <c r="U1789" s="25" t="s">
        <v>15461</v>
      </c>
      <c r="V1789" s="23" t="s">
        <v>15462</v>
      </c>
      <c r="W1789" s="25" t="s">
        <v>15463</v>
      </c>
      <c r="X1789" s="25" t="s">
        <v>15464</v>
      </c>
      <c r="Y1789" s="23" t="s">
        <v>15465</v>
      </c>
      <c r="Z1789" s="23" t="s">
        <v>15466</v>
      </c>
      <c r="AA1789" s="33">
        <v>5</v>
      </c>
      <c r="AB1789" s="295" t="str">
        <f t="shared" si="104"/>
        <v>年間</v>
      </c>
      <c r="AC1789" s="268"/>
      <c r="AD1789" s="167">
        <v>1</v>
      </c>
      <c r="AE1789" s="167">
        <v>9600</v>
      </c>
      <c r="AF1789" s="167">
        <f t="shared" si="105"/>
        <v>9600</v>
      </c>
      <c r="AG1789" s="27">
        <v>42795</v>
      </c>
      <c r="AH1789" s="168">
        <v>42826</v>
      </c>
      <c r="AI1789" s="29" t="str">
        <f t="shared" si="106"/>
        <v>～</v>
      </c>
      <c r="AJ1789" s="169">
        <f t="shared" si="98"/>
        <v>44651</v>
      </c>
      <c r="AK1789" s="23" t="s">
        <v>13814</v>
      </c>
      <c r="AL1789" s="507" t="s">
        <v>21003</v>
      </c>
      <c r="AM1789" s="168">
        <v>42826</v>
      </c>
      <c r="AN1789" s="27"/>
      <c r="AO1789" s="91">
        <v>43341</v>
      </c>
      <c r="AP1789" s="25" t="s">
        <v>16702</v>
      </c>
    </row>
    <row r="1790" spans="1:42" s="74" customFormat="1" ht="24.75" customHeight="1" x14ac:dyDescent="0.15">
      <c r="A1790" s="422">
        <v>1787</v>
      </c>
      <c r="B1790" s="595" t="s">
        <v>16698</v>
      </c>
      <c r="C1790" s="507" t="s">
        <v>582</v>
      </c>
      <c r="D1790" s="559" t="s">
        <v>16673</v>
      </c>
      <c r="E1790" s="23"/>
      <c r="F1790" s="23"/>
      <c r="G1790" s="25" t="s">
        <v>15451</v>
      </c>
      <c r="H1790" s="23" t="s">
        <v>15452</v>
      </c>
      <c r="I1790" s="23" t="s">
        <v>12372</v>
      </c>
      <c r="J1790" s="25" t="s">
        <v>15067</v>
      </c>
      <c r="K1790" s="25" t="s">
        <v>15453</v>
      </c>
      <c r="L1790" s="134" t="s">
        <v>20862</v>
      </c>
      <c r="M1790" s="23" t="s">
        <v>15454</v>
      </c>
      <c r="N1790" s="33" t="s">
        <v>15455</v>
      </c>
      <c r="O1790" s="25" t="s">
        <v>5349</v>
      </c>
      <c r="P1790" s="23" t="s">
        <v>15457</v>
      </c>
      <c r="Q1790" s="25" t="s">
        <v>15458</v>
      </c>
      <c r="R1790" s="25"/>
      <c r="S1790" s="23" t="s">
        <v>15459</v>
      </c>
      <c r="T1790" s="23" t="s">
        <v>15460</v>
      </c>
      <c r="U1790" s="25" t="s">
        <v>15461</v>
      </c>
      <c r="V1790" s="23" t="s">
        <v>15462</v>
      </c>
      <c r="W1790" s="25" t="s">
        <v>15463</v>
      </c>
      <c r="X1790" s="25" t="s">
        <v>15464</v>
      </c>
      <c r="Y1790" s="23" t="s">
        <v>15465</v>
      </c>
      <c r="Z1790" s="23" t="s">
        <v>15466</v>
      </c>
      <c r="AA1790" s="33">
        <v>5</v>
      </c>
      <c r="AB1790" s="295" t="str">
        <f t="shared" si="104"/>
        <v>年間</v>
      </c>
      <c r="AC1790" s="268"/>
      <c r="AD1790" s="167">
        <v>1</v>
      </c>
      <c r="AE1790" s="167">
        <v>9600</v>
      </c>
      <c r="AF1790" s="167">
        <f t="shared" si="105"/>
        <v>9600</v>
      </c>
      <c r="AG1790" s="27">
        <v>42795</v>
      </c>
      <c r="AH1790" s="168">
        <v>42826</v>
      </c>
      <c r="AI1790" s="29" t="str">
        <f t="shared" si="106"/>
        <v>～</v>
      </c>
      <c r="AJ1790" s="169">
        <f t="shared" si="98"/>
        <v>44651</v>
      </c>
      <c r="AK1790" s="23" t="s">
        <v>13814</v>
      </c>
      <c r="AL1790" s="507" t="s">
        <v>21004</v>
      </c>
      <c r="AM1790" s="168">
        <v>42826</v>
      </c>
      <c r="AN1790" s="27"/>
      <c r="AO1790" s="91">
        <v>43341</v>
      </c>
      <c r="AP1790" s="25" t="s">
        <v>16702</v>
      </c>
    </row>
    <row r="1791" spans="1:42" s="74" customFormat="1" ht="24.75" customHeight="1" x14ac:dyDescent="0.15">
      <c r="A1791" s="422">
        <v>1788</v>
      </c>
      <c r="B1791" s="595" t="s">
        <v>16698</v>
      </c>
      <c r="C1791" s="507" t="s">
        <v>582</v>
      </c>
      <c r="D1791" s="559" t="s">
        <v>16673</v>
      </c>
      <c r="E1791" s="23"/>
      <c r="F1791" s="23"/>
      <c r="G1791" s="25" t="s">
        <v>15451</v>
      </c>
      <c r="H1791" s="23" t="s">
        <v>15452</v>
      </c>
      <c r="I1791" s="23" t="s">
        <v>12372</v>
      </c>
      <c r="J1791" s="25" t="s">
        <v>15067</v>
      </c>
      <c r="K1791" s="25" t="s">
        <v>15453</v>
      </c>
      <c r="L1791" s="134" t="s">
        <v>20862</v>
      </c>
      <c r="M1791" s="23" t="s">
        <v>15454</v>
      </c>
      <c r="N1791" s="33" t="s">
        <v>15455</v>
      </c>
      <c r="O1791" s="25" t="s">
        <v>5349</v>
      </c>
      <c r="P1791" s="23" t="s">
        <v>15457</v>
      </c>
      <c r="Q1791" s="25" t="s">
        <v>15458</v>
      </c>
      <c r="R1791" s="25"/>
      <c r="S1791" s="23" t="s">
        <v>15459</v>
      </c>
      <c r="T1791" s="23" t="s">
        <v>15460</v>
      </c>
      <c r="U1791" s="25" t="s">
        <v>15461</v>
      </c>
      <c r="V1791" s="23" t="s">
        <v>15462</v>
      </c>
      <c r="W1791" s="25" t="s">
        <v>15463</v>
      </c>
      <c r="X1791" s="25" t="s">
        <v>15464</v>
      </c>
      <c r="Y1791" s="23" t="s">
        <v>15465</v>
      </c>
      <c r="Z1791" s="23" t="s">
        <v>15466</v>
      </c>
      <c r="AA1791" s="33">
        <v>5</v>
      </c>
      <c r="AB1791" s="295" t="str">
        <f t="shared" si="104"/>
        <v>年間</v>
      </c>
      <c r="AC1791" s="268"/>
      <c r="AD1791" s="167">
        <v>1</v>
      </c>
      <c r="AE1791" s="167">
        <v>9600</v>
      </c>
      <c r="AF1791" s="167">
        <f t="shared" si="105"/>
        <v>9600</v>
      </c>
      <c r="AG1791" s="27">
        <v>42795</v>
      </c>
      <c r="AH1791" s="168">
        <v>42826</v>
      </c>
      <c r="AI1791" s="29" t="str">
        <f t="shared" si="106"/>
        <v>～</v>
      </c>
      <c r="AJ1791" s="169">
        <f t="shared" si="98"/>
        <v>44651</v>
      </c>
      <c r="AK1791" s="23" t="s">
        <v>13814</v>
      </c>
      <c r="AL1791" s="507" t="s">
        <v>21005</v>
      </c>
      <c r="AM1791" s="168">
        <v>42826</v>
      </c>
      <c r="AN1791" s="27"/>
      <c r="AO1791" s="91">
        <v>43341</v>
      </c>
      <c r="AP1791" s="25" t="s">
        <v>16702</v>
      </c>
    </row>
    <row r="1792" spans="1:42" s="74" customFormat="1" ht="24.75" customHeight="1" x14ac:dyDescent="0.15">
      <c r="A1792" s="422">
        <v>1789</v>
      </c>
      <c r="B1792" s="595" t="s">
        <v>16698</v>
      </c>
      <c r="C1792" s="507" t="s">
        <v>582</v>
      </c>
      <c r="D1792" s="559" t="s">
        <v>16673</v>
      </c>
      <c r="E1792" s="23"/>
      <c r="F1792" s="23"/>
      <c r="G1792" s="25" t="s">
        <v>15451</v>
      </c>
      <c r="H1792" s="23" t="s">
        <v>15452</v>
      </c>
      <c r="I1792" s="23" t="s">
        <v>12372</v>
      </c>
      <c r="J1792" s="25" t="s">
        <v>15067</v>
      </c>
      <c r="K1792" s="25" t="s">
        <v>15453</v>
      </c>
      <c r="L1792" s="134" t="s">
        <v>20862</v>
      </c>
      <c r="M1792" s="23" t="s">
        <v>15454</v>
      </c>
      <c r="N1792" s="33" t="s">
        <v>15455</v>
      </c>
      <c r="O1792" s="25" t="s">
        <v>5349</v>
      </c>
      <c r="P1792" s="23" t="s">
        <v>15457</v>
      </c>
      <c r="Q1792" s="25" t="s">
        <v>15458</v>
      </c>
      <c r="R1792" s="25"/>
      <c r="S1792" s="23" t="s">
        <v>15459</v>
      </c>
      <c r="T1792" s="23" t="s">
        <v>15460</v>
      </c>
      <c r="U1792" s="25" t="s">
        <v>15461</v>
      </c>
      <c r="V1792" s="23" t="s">
        <v>15462</v>
      </c>
      <c r="W1792" s="25" t="s">
        <v>15463</v>
      </c>
      <c r="X1792" s="25" t="s">
        <v>15464</v>
      </c>
      <c r="Y1792" s="23" t="s">
        <v>15465</v>
      </c>
      <c r="Z1792" s="23" t="s">
        <v>15466</v>
      </c>
      <c r="AA1792" s="33">
        <v>5</v>
      </c>
      <c r="AB1792" s="295" t="str">
        <f t="shared" si="104"/>
        <v>年間</v>
      </c>
      <c r="AC1792" s="268"/>
      <c r="AD1792" s="167">
        <v>1</v>
      </c>
      <c r="AE1792" s="167">
        <v>9600</v>
      </c>
      <c r="AF1792" s="167">
        <f t="shared" si="105"/>
        <v>9600</v>
      </c>
      <c r="AG1792" s="27">
        <v>42795</v>
      </c>
      <c r="AH1792" s="168">
        <v>42826</v>
      </c>
      <c r="AI1792" s="29" t="str">
        <f t="shared" si="106"/>
        <v>～</v>
      </c>
      <c r="AJ1792" s="169">
        <f t="shared" si="98"/>
        <v>44651</v>
      </c>
      <c r="AK1792" s="23" t="s">
        <v>13814</v>
      </c>
      <c r="AL1792" s="507" t="s">
        <v>21006</v>
      </c>
      <c r="AM1792" s="168">
        <v>42826</v>
      </c>
      <c r="AN1792" s="27"/>
      <c r="AO1792" s="91">
        <v>43341</v>
      </c>
      <c r="AP1792" s="25" t="s">
        <v>16702</v>
      </c>
    </row>
    <row r="1793" spans="1:42" s="74" customFormat="1" ht="24.75" customHeight="1" x14ac:dyDescent="0.15">
      <c r="A1793" s="422">
        <v>1790</v>
      </c>
      <c r="B1793" s="595" t="s">
        <v>16698</v>
      </c>
      <c r="C1793" s="507" t="s">
        <v>582</v>
      </c>
      <c r="D1793" s="559" t="s">
        <v>16673</v>
      </c>
      <c r="E1793" s="23"/>
      <c r="F1793" s="23"/>
      <c r="G1793" s="25" t="s">
        <v>15451</v>
      </c>
      <c r="H1793" s="23" t="s">
        <v>15452</v>
      </c>
      <c r="I1793" s="23" t="s">
        <v>12372</v>
      </c>
      <c r="J1793" s="25" t="s">
        <v>15067</v>
      </c>
      <c r="K1793" s="25" t="s">
        <v>15453</v>
      </c>
      <c r="L1793" s="134" t="s">
        <v>20862</v>
      </c>
      <c r="M1793" s="23" t="s">
        <v>15454</v>
      </c>
      <c r="N1793" s="33" t="s">
        <v>15455</v>
      </c>
      <c r="O1793" s="25" t="s">
        <v>5349</v>
      </c>
      <c r="P1793" s="23" t="s">
        <v>15457</v>
      </c>
      <c r="Q1793" s="25" t="s">
        <v>15458</v>
      </c>
      <c r="R1793" s="25"/>
      <c r="S1793" s="23" t="s">
        <v>15459</v>
      </c>
      <c r="T1793" s="23" t="s">
        <v>15460</v>
      </c>
      <c r="U1793" s="25" t="s">
        <v>15461</v>
      </c>
      <c r="V1793" s="23" t="s">
        <v>15462</v>
      </c>
      <c r="W1793" s="25" t="s">
        <v>15463</v>
      </c>
      <c r="X1793" s="25" t="s">
        <v>15464</v>
      </c>
      <c r="Y1793" s="23" t="s">
        <v>15465</v>
      </c>
      <c r="Z1793" s="23" t="s">
        <v>15466</v>
      </c>
      <c r="AA1793" s="33">
        <v>5</v>
      </c>
      <c r="AB1793" s="295" t="str">
        <f t="shared" si="104"/>
        <v>年間</v>
      </c>
      <c r="AC1793" s="268"/>
      <c r="AD1793" s="167">
        <v>1</v>
      </c>
      <c r="AE1793" s="167">
        <v>9600</v>
      </c>
      <c r="AF1793" s="167">
        <f t="shared" si="105"/>
        <v>9600</v>
      </c>
      <c r="AG1793" s="27">
        <v>42795</v>
      </c>
      <c r="AH1793" s="168">
        <v>42826</v>
      </c>
      <c r="AI1793" s="29" t="str">
        <f t="shared" si="106"/>
        <v>～</v>
      </c>
      <c r="AJ1793" s="169">
        <f t="shared" si="98"/>
        <v>44651</v>
      </c>
      <c r="AK1793" s="23" t="s">
        <v>13814</v>
      </c>
      <c r="AL1793" s="507" t="s">
        <v>21007</v>
      </c>
      <c r="AM1793" s="168">
        <v>42826</v>
      </c>
      <c r="AN1793" s="27"/>
      <c r="AO1793" s="91">
        <v>43341</v>
      </c>
      <c r="AP1793" s="25" t="s">
        <v>16702</v>
      </c>
    </row>
    <row r="1794" spans="1:42" s="74" customFormat="1" ht="24.75" customHeight="1" x14ac:dyDescent="0.15">
      <c r="A1794" s="422">
        <v>1791</v>
      </c>
      <c r="B1794" s="595" t="s">
        <v>16698</v>
      </c>
      <c r="C1794" s="507" t="s">
        <v>582</v>
      </c>
      <c r="D1794" s="559" t="s">
        <v>16673</v>
      </c>
      <c r="E1794" s="23"/>
      <c r="F1794" s="23"/>
      <c r="G1794" s="25" t="s">
        <v>15451</v>
      </c>
      <c r="H1794" s="23" t="s">
        <v>15452</v>
      </c>
      <c r="I1794" s="23" t="s">
        <v>12372</v>
      </c>
      <c r="J1794" s="25" t="s">
        <v>15067</v>
      </c>
      <c r="K1794" s="25" t="s">
        <v>15453</v>
      </c>
      <c r="L1794" s="134" t="s">
        <v>20862</v>
      </c>
      <c r="M1794" s="23" t="s">
        <v>15454</v>
      </c>
      <c r="N1794" s="33" t="s">
        <v>15455</v>
      </c>
      <c r="O1794" s="25" t="s">
        <v>5349</v>
      </c>
      <c r="P1794" s="23" t="s">
        <v>15457</v>
      </c>
      <c r="Q1794" s="25" t="s">
        <v>15458</v>
      </c>
      <c r="R1794" s="25"/>
      <c r="S1794" s="23" t="s">
        <v>15459</v>
      </c>
      <c r="T1794" s="23" t="s">
        <v>15460</v>
      </c>
      <c r="U1794" s="25" t="s">
        <v>15461</v>
      </c>
      <c r="V1794" s="23" t="s">
        <v>15462</v>
      </c>
      <c r="W1794" s="25" t="s">
        <v>15463</v>
      </c>
      <c r="X1794" s="25" t="s">
        <v>15464</v>
      </c>
      <c r="Y1794" s="23" t="s">
        <v>15465</v>
      </c>
      <c r="Z1794" s="23" t="s">
        <v>15466</v>
      </c>
      <c r="AA1794" s="33">
        <v>5</v>
      </c>
      <c r="AB1794" s="295" t="str">
        <f t="shared" si="104"/>
        <v>年間</v>
      </c>
      <c r="AC1794" s="268"/>
      <c r="AD1794" s="167">
        <v>1</v>
      </c>
      <c r="AE1794" s="167">
        <v>9600</v>
      </c>
      <c r="AF1794" s="167">
        <f t="shared" si="105"/>
        <v>9600</v>
      </c>
      <c r="AG1794" s="27">
        <v>42795</v>
      </c>
      <c r="AH1794" s="168">
        <v>42826</v>
      </c>
      <c r="AI1794" s="29" t="str">
        <f t="shared" si="106"/>
        <v>～</v>
      </c>
      <c r="AJ1794" s="169">
        <f t="shared" si="98"/>
        <v>44651</v>
      </c>
      <c r="AK1794" s="23" t="s">
        <v>13814</v>
      </c>
      <c r="AL1794" s="507" t="s">
        <v>21008</v>
      </c>
      <c r="AM1794" s="168">
        <v>42826</v>
      </c>
      <c r="AN1794" s="27"/>
      <c r="AO1794" s="91">
        <v>43341</v>
      </c>
      <c r="AP1794" s="25" t="s">
        <v>16702</v>
      </c>
    </row>
    <row r="1795" spans="1:42" s="74" customFormat="1" ht="24.75" customHeight="1" x14ac:dyDescent="0.15">
      <c r="A1795" s="422">
        <v>1792</v>
      </c>
      <c r="B1795" s="595" t="s">
        <v>16698</v>
      </c>
      <c r="C1795" s="507" t="s">
        <v>582</v>
      </c>
      <c r="D1795" s="559" t="s">
        <v>16673</v>
      </c>
      <c r="E1795" s="23"/>
      <c r="F1795" s="23"/>
      <c r="G1795" s="25" t="s">
        <v>15451</v>
      </c>
      <c r="H1795" s="23" t="s">
        <v>15452</v>
      </c>
      <c r="I1795" s="23" t="s">
        <v>12372</v>
      </c>
      <c r="J1795" s="25" t="s">
        <v>15067</v>
      </c>
      <c r="K1795" s="25" t="s">
        <v>15453</v>
      </c>
      <c r="L1795" s="134" t="s">
        <v>20862</v>
      </c>
      <c r="M1795" s="23" t="s">
        <v>15454</v>
      </c>
      <c r="N1795" s="33" t="s">
        <v>15455</v>
      </c>
      <c r="O1795" s="25" t="s">
        <v>5349</v>
      </c>
      <c r="P1795" s="23" t="s">
        <v>15457</v>
      </c>
      <c r="Q1795" s="25" t="s">
        <v>15458</v>
      </c>
      <c r="R1795" s="25"/>
      <c r="S1795" s="23" t="s">
        <v>15459</v>
      </c>
      <c r="T1795" s="23" t="s">
        <v>15460</v>
      </c>
      <c r="U1795" s="25" t="s">
        <v>15461</v>
      </c>
      <c r="V1795" s="23" t="s">
        <v>15462</v>
      </c>
      <c r="W1795" s="25" t="s">
        <v>15463</v>
      </c>
      <c r="X1795" s="25" t="s">
        <v>15464</v>
      </c>
      <c r="Y1795" s="23" t="s">
        <v>15465</v>
      </c>
      <c r="Z1795" s="23" t="s">
        <v>15466</v>
      </c>
      <c r="AA1795" s="33">
        <v>5</v>
      </c>
      <c r="AB1795" s="295" t="str">
        <f t="shared" si="104"/>
        <v>年間</v>
      </c>
      <c r="AC1795" s="268"/>
      <c r="AD1795" s="167">
        <v>1</v>
      </c>
      <c r="AE1795" s="167">
        <v>9600</v>
      </c>
      <c r="AF1795" s="167">
        <f t="shared" si="105"/>
        <v>9600</v>
      </c>
      <c r="AG1795" s="27">
        <v>42795</v>
      </c>
      <c r="AH1795" s="168">
        <v>42826</v>
      </c>
      <c r="AI1795" s="29" t="str">
        <f t="shared" si="106"/>
        <v>～</v>
      </c>
      <c r="AJ1795" s="169">
        <f t="shared" si="98"/>
        <v>44651</v>
      </c>
      <c r="AK1795" s="23" t="s">
        <v>13814</v>
      </c>
      <c r="AL1795" s="507" t="s">
        <v>21009</v>
      </c>
      <c r="AM1795" s="168">
        <v>42826</v>
      </c>
      <c r="AN1795" s="27"/>
      <c r="AO1795" s="91">
        <v>43341</v>
      </c>
      <c r="AP1795" s="25" t="s">
        <v>16702</v>
      </c>
    </row>
    <row r="1796" spans="1:42" s="74" customFormat="1" ht="24.75" customHeight="1" x14ac:dyDescent="0.15">
      <c r="A1796" s="422">
        <v>1793</v>
      </c>
      <c r="B1796" s="595" t="s">
        <v>16698</v>
      </c>
      <c r="C1796" s="507" t="s">
        <v>582</v>
      </c>
      <c r="D1796" s="559" t="s">
        <v>16673</v>
      </c>
      <c r="E1796" s="23"/>
      <c r="F1796" s="23"/>
      <c r="G1796" s="25" t="s">
        <v>15451</v>
      </c>
      <c r="H1796" s="23" t="s">
        <v>15452</v>
      </c>
      <c r="I1796" s="23" t="s">
        <v>12372</v>
      </c>
      <c r="J1796" s="25" t="s">
        <v>15067</v>
      </c>
      <c r="K1796" s="25" t="s">
        <v>15453</v>
      </c>
      <c r="L1796" s="134" t="s">
        <v>20862</v>
      </c>
      <c r="M1796" s="23" t="s">
        <v>15454</v>
      </c>
      <c r="N1796" s="33" t="s">
        <v>15455</v>
      </c>
      <c r="O1796" s="25" t="s">
        <v>5349</v>
      </c>
      <c r="P1796" s="23" t="s">
        <v>15457</v>
      </c>
      <c r="Q1796" s="25" t="s">
        <v>15458</v>
      </c>
      <c r="R1796" s="25"/>
      <c r="S1796" s="23" t="s">
        <v>15459</v>
      </c>
      <c r="T1796" s="23" t="s">
        <v>15460</v>
      </c>
      <c r="U1796" s="25" t="s">
        <v>15461</v>
      </c>
      <c r="V1796" s="23" t="s">
        <v>15462</v>
      </c>
      <c r="W1796" s="25" t="s">
        <v>15463</v>
      </c>
      <c r="X1796" s="25" t="s">
        <v>15464</v>
      </c>
      <c r="Y1796" s="23" t="s">
        <v>15465</v>
      </c>
      <c r="Z1796" s="23" t="s">
        <v>15466</v>
      </c>
      <c r="AA1796" s="33">
        <v>5</v>
      </c>
      <c r="AB1796" s="295" t="str">
        <f t="shared" si="104"/>
        <v>年間</v>
      </c>
      <c r="AC1796" s="268"/>
      <c r="AD1796" s="167">
        <v>1</v>
      </c>
      <c r="AE1796" s="167">
        <v>9600</v>
      </c>
      <c r="AF1796" s="167">
        <f t="shared" si="105"/>
        <v>9600</v>
      </c>
      <c r="AG1796" s="27">
        <v>42795</v>
      </c>
      <c r="AH1796" s="168">
        <v>42826</v>
      </c>
      <c r="AI1796" s="29" t="str">
        <f t="shared" si="106"/>
        <v>～</v>
      </c>
      <c r="AJ1796" s="169">
        <f t="shared" si="98"/>
        <v>44651</v>
      </c>
      <c r="AK1796" s="23" t="s">
        <v>13814</v>
      </c>
      <c r="AL1796" s="507" t="s">
        <v>21010</v>
      </c>
      <c r="AM1796" s="168">
        <v>42826</v>
      </c>
      <c r="AN1796" s="27"/>
      <c r="AO1796" s="91">
        <v>43341</v>
      </c>
      <c r="AP1796" s="25" t="s">
        <v>16702</v>
      </c>
    </row>
    <row r="1797" spans="1:42" s="74" customFormat="1" ht="24.75" customHeight="1" x14ac:dyDescent="0.15">
      <c r="A1797" s="422">
        <v>1794</v>
      </c>
      <c r="B1797" s="595" t="s">
        <v>16698</v>
      </c>
      <c r="C1797" s="507" t="s">
        <v>582</v>
      </c>
      <c r="D1797" s="559" t="s">
        <v>16673</v>
      </c>
      <c r="E1797" s="23"/>
      <c r="F1797" s="23"/>
      <c r="G1797" s="25" t="s">
        <v>15451</v>
      </c>
      <c r="H1797" s="23" t="s">
        <v>15452</v>
      </c>
      <c r="I1797" s="23" t="s">
        <v>12372</v>
      </c>
      <c r="J1797" s="25" t="s">
        <v>15067</v>
      </c>
      <c r="K1797" s="25" t="s">
        <v>15453</v>
      </c>
      <c r="L1797" s="134" t="s">
        <v>20862</v>
      </c>
      <c r="M1797" s="23" t="s">
        <v>15454</v>
      </c>
      <c r="N1797" s="33" t="s">
        <v>15455</v>
      </c>
      <c r="O1797" s="25" t="s">
        <v>5349</v>
      </c>
      <c r="P1797" s="23" t="s">
        <v>15457</v>
      </c>
      <c r="Q1797" s="25" t="s">
        <v>15458</v>
      </c>
      <c r="R1797" s="25"/>
      <c r="S1797" s="23" t="s">
        <v>15459</v>
      </c>
      <c r="T1797" s="23" t="s">
        <v>15460</v>
      </c>
      <c r="U1797" s="25" t="s">
        <v>15461</v>
      </c>
      <c r="V1797" s="23" t="s">
        <v>15462</v>
      </c>
      <c r="W1797" s="25" t="s">
        <v>15463</v>
      </c>
      <c r="X1797" s="25" t="s">
        <v>15464</v>
      </c>
      <c r="Y1797" s="23" t="s">
        <v>15465</v>
      </c>
      <c r="Z1797" s="23" t="s">
        <v>15466</v>
      </c>
      <c r="AA1797" s="33">
        <v>5</v>
      </c>
      <c r="AB1797" s="295" t="str">
        <f t="shared" si="104"/>
        <v>年間</v>
      </c>
      <c r="AC1797" s="268"/>
      <c r="AD1797" s="167">
        <v>1</v>
      </c>
      <c r="AE1797" s="167">
        <v>9600</v>
      </c>
      <c r="AF1797" s="167">
        <f t="shared" si="105"/>
        <v>9600</v>
      </c>
      <c r="AG1797" s="27">
        <v>42795</v>
      </c>
      <c r="AH1797" s="168">
        <v>42826</v>
      </c>
      <c r="AI1797" s="29" t="str">
        <f t="shared" si="106"/>
        <v>～</v>
      </c>
      <c r="AJ1797" s="169">
        <f t="shared" si="98"/>
        <v>44651</v>
      </c>
      <c r="AK1797" s="23" t="s">
        <v>13814</v>
      </c>
      <c r="AL1797" s="507" t="s">
        <v>21011</v>
      </c>
      <c r="AM1797" s="168">
        <v>42826</v>
      </c>
      <c r="AN1797" s="27"/>
      <c r="AO1797" s="91">
        <v>43341</v>
      </c>
      <c r="AP1797" s="25" t="s">
        <v>16702</v>
      </c>
    </row>
    <row r="1798" spans="1:42" s="74" customFormat="1" ht="24.75" customHeight="1" x14ac:dyDescent="0.15">
      <c r="A1798" s="422">
        <v>1795</v>
      </c>
      <c r="B1798" s="595" t="s">
        <v>16698</v>
      </c>
      <c r="C1798" s="507" t="s">
        <v>582</v>
      </c>
      <c r="D1798" s="559" t="s">
        <v>16673</v>
      </c>
      <c r="E1798" s="23"/>
      <c r="F1798" s="23"/>
      <c r="G1798" s="25" t="s">
        <v>15451</v>
      </c>
      <c r="H1798" s="23" t="s">
        <v>15452</v>
      </c>
      <c r="I1798" s="23" t="s">
        <v>12372</v>
      </c>
      <c r="J1798" s="25" t="s">
        <v>15067</v>
      </c>
      <c r="K1798" s="25" t="s">
        <v>15453</v>
      </c>
      <c r="L1798" s="134" t="s">
        <v>20862</v>
      </c>
      <c r="M1798" s="23" t="s">
        <v>15454</v>
      </c>
      <c r="N1798" s="33" t="s">
        <v>15455</v>
      </c>
      <c r="O1798" s="25" t="s">
        <v>5349</v>
      </c>
      <c r="P1798" s="23" t="s">
        <v>15457</v>
      </c>
      <c r="Q1798" s="25" t="s">
        <v>15458</v>
      </c>
      <c r="R1798" s="25"/>
      <c r="S1798" s="23" t="s">
        <v>15459</v>
      </c>
      <c r="T1798" s="23" t="s">
        <v>15460</v>
      </c>
      <c r="U1798" s="25" t="s">
        <v>15461</v>
      </c>
      <c r="V1798" s="23" t="s">
        <v>15462</v>
      </c>
      <c r="W1798" s="25" t="s">
        <v>15463</v>
      </c>
      <c r="X1798" s="25" t="s">
        <v>15464</v>
      </c>
      <c r="Y1798" s="23" t="s">
        <v>15465</v>
      </c>
      <c r="Z1798" s="23" t="s">
        <v>15466</v>
      </c>
      <c r="AA1798" s="33">
        <v>5</v>
      </c>
      <c r="AB1798" s="295" t="str">
        <f t="shared" ref="AB1798:AB1801" si="107">IF(ISBLANK($AA1798),"","年間")</f>
        <v>年間</v>
      </c>
      <c r="AC1798" s="268"/>
      <c r="AD1798" s="167">
        <v>1</v>
      </c>
      <c r="AE1798" s="167">
        <v>9600</v>
      </c>
      <c r="AF1798" s="167">
        <f t="shared" si="105"/>
        <v>9600</v>
      </c>
      <c r="AG1798" s="27">
        <v>42795</v>
      </c>
      <c r="AH1798" s="168">
        <v>42826</v>
      </c>
      <c r="AI1798" s="29" t="str">
        <f t="shared" si="106"/>
        <v>～</v>
      </c>
      <c r="AJ1798" s="169">
        <f t="shared" si="98"/>
        <v>44651</v>
      </c>
      <c r="AK1798" s="23" t="s">
        <v>13814</v>
      </c>
      <c r="AL1798" s="507" t="s">
        <v>21012</v>
      </c>
      <c r="AM1798" s="168">
        <v>42826</v>
      </c>
      <c r="AN1798" s="27"/>
      <c r="AO1798" s="91">
        <v>43341</v>
      </c>
      <c r="AP1798" s="25" t="s">
        <v>16702</v>
      </c>
    </row>
    <row r="1799" spans="1:42" s="74" customFormat="1" ht="24.75" customHeight="1" x14ac:dyDescent="0.15">
      <c r="A1799" s="422">
        <v>1796</v>
      </c>
      <c r="B1799" s="595" t="s">
        <v>16698</v>
      </c>
      <c r="C1799" s="507" t="s">
        <v>582</v>
      </c>
      <c r="D1799" s="559" t="s">
        <v>16673</v>
      </c>
      <c r="E1799" s="23"/>
      <c r="F1799" s="23"/>
      <c r="G1799" s="25" t="s">
        <v>15451</v>
      </c>
      <c r="H1799" s="23" t="s">
        <v>15452</v>
      </c>
      <c r="I1799" s="23" t="s">
        <v>12372</v>
      </c>
      <c r="J1799" s="25" t="s">
        <v>15067</v>
      </c>
      <c r="K1799" s="25" t="s">
        <v>15453</v>
      </c>
      <c r="L1799" s="134" t="s">
        <v>20862</v>
      </c>
      <c r="M1799" s="23" t="s">
        <v>15454</v>
      </c>
      <c r="N1799" s="33" t="s">
        <v>15455</v>
      </c>
      <c r="O1799" s="25" t="s">
        <v>5349</v>
      </c>
      <c r="P1799" s="23" t="s">
        <v>15457</v>
      </c>
      <c r="Q1799" s="25" t="s">
        <v>15458</v>
      </c>
      <c r="R1799" s="25"/>
      <c r="S1799" s="23" t="s">
        <v>15459</v>
      </c>
      <c r="T1799" s="23" t="s">
        <v>15460</v>
      </c>
      <c r="U1799" s="25" t="s">
        <v>15461</v>
      </c>
      <c r="V1799" s="23" t="s">
        <v>15462</v>
      </c>
      <c r="W1799" s="25" t="s">
        <v>15463</v>
      </c>
      <c r="X1799" s="25" t="s">
        <v>15464</v>
      </c>
      <c r="Y1799" s="23" t="s">
        <v>15465</v>
      </c>
      <c r="Z1799" s="23" t="s">
        <v>15466</v>
      </c>
      <c r="AA1799" s="33">
        <v>5</v>
      </c>
      <c r="AB1799" s="295" t="str">
        <f t="shared" si="107"/>
        <v>年間</v>
      </c>
      <c r="AC1799" s="268"/>
      <c r="AD1799" s="167">
        <v>1</v>
      </c>
      <c r="AE1799" s="167">
        <v>9600</v>
      </c>
      <c r="AF1799" s="167">
        <f t="shared" si="105"/>
        <v>9600</v>
      </c>
      <c r="AG1799" s="27">
        <v>42795</v>
      </c>
      <c r="AH1799" s="168">
        <v>42826</v>
      </c>
      <c r="AI1799" s="29" t="str">
        <f t="shared" si="106"/>
        <v>～</v>
      </c>
      <c r="AJ1799" s="169">
        <f t="shared" si="98"/>
        <v>44651</v>
      </c>
      <c r="AK1799" s="23" t="s">
        <v>13814</v>
      </c>
      <c r="AL1799" s="507" t="s">
        <v>21013</v>
      </c>
      <c r="AM1799" s="168">
        <v>42826</v>
      </c>
      <c r="AN1799" s="27"/>
      <c r="AO1799" s="91">
        <v>43341</v>
      </c>
      <c r="AP1799" s="25" t="s">
        <v>16702</v>
      </c>
    </row>
    <row r="1800" spans="1:42" s="74" customFormat="1" ht="24.75" customHeight="1" x14ac:dyDescent="0.15">
      <c r="A1800" s="422">
        <v>1797</v>
      </c>
      <c r="B1800" s="595" t="s">
        <v>16698</v>
      </c>
      <c r="C1800" s="507" t="s">
        <v>582</v>
      </c>
      <c r="D1800" s="559" t="s">
        <v>16673</v>
      </c>
      <c r="E1800" s="23"/>
      <c r="F1800" s="23"/>
      <c r="G1800" s="25" t="s">
        <v>15451</v>
      </c>
      <c r="H1800" s="23" t="s">
        <v>15452</v>
      </c>
      <c r="I1800" s="23" t="s">
        <v>12372</v>
      </c>
      <c r="J1800" s="25" t="s">
        <v>15067</v>
      </c>
      <c r="K1800" s="25" t="s">
        <v>15453</v>
      </c>
      <c r="L1800" s="134" t="s">
        <v>20862</v>
      </c>
      <c r="M1800" s="23" t="s">
        <v>15454</v>
      </c>
      <c r="N1800" s="33" t="s">
        <v>15455</v>
      </c>
      <c r="O1800" s="25" t="s">
        <v>5349</v>
      </c>
      <c r="P1800" s="23" t="s">
        <v>15457</v>
      </c>
      <c r="Q1800" s="25" t="s">
        <v>15458</v>
      </c>
      <c r="R1800" s="25"/>
      <c r="S1800" s="23" t="s">
        <v>15459</v>
      </c>
      <c r="T1800" s="23" t="s">
        <v>15460</v>
      </c>
      <c r="U1800" s="25" t="s">
        <v>15461</v>
      </c>
      <c r="V1800" s="23" t="s">
        <v>15462</v>
      </c>
      <c r="W1800" s="25" t="s">
        <v>15463</v>
      </c>
      <c r="X1800" s="25" t="s">
        <v>15464</v>
      </c>
      <c r="Y1800" s="23" t="s">
        <v>15465</v>
      </c>
      <c r="Z1800" s="23" t="s">
        <v>15466</v>
      </c>
      <c r="AA1800" s="33">
        <v>5</v>
      </c>
      <c r="AB1800" s="295" t="str">
        <f t="shared" si="107"/>
        <v>年間</v>
      </c>
      <c r="AC1800" s="268"/>
      <c r="AD1800" s="167">
        <v>1</v>
      </c>
      <c r="AE1800" s="167">
        <v>9600</v>
      </c>
      <c r="AF1800" s="167">
        <f t="shared" ref="AF1800:AF1801" si="108">IF(ISBLANK($AE1800),"",$AE1800*$AD1800)</f>
        <v>9600</v>
      </c>
      <c r="AG1800" s="27">
        <v>42795</v>
      </c>
      <c r="AH1800" s="168">
        <v>42826</v>
      </c>
      <c r="AI1800" s="29" t="str">
        <f t="shared" si="106"/>
        <v>～</v>
      </c>
      <c r="AJ1800" s="169">
        <f t="shared" si="98"/>
        <v>44651</v>
      </c>
      <c r="AK1800" s="23" t="s">
        <v>13814</v>
      </c>
      <c r="AL1800" s="507" t="s">
        <v>21014</v>
      </c>
      <c r="AM1800" s="168">
        <v>42826</v>
      </c>
      <c r="AN1800" s="27"/>
      <c r="AO1800" s="91">
        <v>43341</v>
      </c>
      <c r="AP1800" s="25" t="s">
        <v>16702</v>
      </c>
    </row>
    <row r="1801" spans="1:42" s="74" customFormat="1" ht="24.75" customHeight="1" x14ac:dyDescent="0.15">
      <c r="A1801" s="422">
        <v>1798</v>
      </c>
      <c r="B1801" s="595" t="s">
        <v>16698</v>
      </c>
      <c r="C1801" s="507" t="s">
        <v>582</v>
      </c>
      <c r="D1801" s="559" t="s">
        <v>16673</v>
      </c>
      <c r="E1801" s="23"/>
      <c r="F1801" s="23"/>
      <c r="G1801" s="25" t="s">
        <v>15451</v>
      </c>
      <c r="H1801" s="23" t="s">
        <v>15452</v>
      </c>
      <c r="I1801" s="23" t="s">
        <v>12372</v>
      </c>
      <c r="J1801" s="25" t="s">
        <v>15067</v>
      </c>
      <c r="K1801" s="25" t="s">
        <v>15453</v>
      </c>
      <c r="L1801" s="134" t="s">
        <v>20862</v>
      </c>
      <c r="M1801" s="23" t="s">
        <v>15454</v>
      </c>
      <c r="N1801" s="33" t="s">
        <v>15455</v>
      </c>
      <c r="O1801" s="25" t="s">
        <v>5349</v>
      </c>
      <c r="P1801" s="23" t="s">
        <v>15457</v>
      </c>
      <c r="Q1801" s="25" t="s">
        <v>15458</v>
      </c>
      <c r="R1801" s="25"/>
      <c r="S1801" s="23" t="s">
        <v>15459</v>
      </c>
      <c r="T1801" s="23" t="s">
        <v>15460</v>
      </c>
      <c r="U1801" s="25" t="s">
        <v>15461</v>
      </c>
      <c r="V1801" s="23" t="s">
        <v>15462</v>
      </c>
      <c r="W1801" s="25" t="s">
        <v>15463</v>
      </c>
      <c r="X1801" s="25" t="s">
        <v>15464</v>
      </c>
      <c r="Y1801" s="23" t="s">
        <v>15465</v>
      </c>
      <c r="Z1801" s="23" t="s">
        <v>15466</v>
      </c>
      <c r="AA1801" s="33">
        <v>5</v>
      </c>
      <c r="AB1801" s="295" t="str">
        <f t="shared" si="107"/>
        <v>年間</v>
      </c>
      <c r="AC1801" s="268"/>
      <c r="AD1801" s="167">
        <v>1</v>
      </c>
      <c r="AE1801" s="167">
        <v>9600</v>
      </c>
      <c r="AF1801" s="167">
        <f t="shared" si="108"/>
        <v>9600</v>
      </c>
      <c r="AG1801" s="27">
        <v>42795</v>
      </c>
      <c r="AH1801" s="168">
        <v>42826</v>
      </c>
      <c r="AI1801" s="29" t="str">
        <f t="shared" si="106"/>
        <v>～</v>
      </c>
      <c r="AJ1801" s="169">
        <f t="shared" si="98"/>
        <v>44651</v>
      </c>
      <c r="AK1801" s="23" t="s">
        <v>13814</v>
      </c>
      <c r="AL1801" s="507" t="s">
        <v>21015</v>
      </c>
      <c r="AM1801" s="168">
        <v>42826</v>
      </c>
      <c r="AN1801" s="27"/>
      <c r="AO1801" s="91">
        <v>43341</v>
      </c>
      <c r="AP1801" s="25" t="s">
        <v>16702</v>
      </c>
    </row>
    <row r="1802" spans="1:42" s="74" customFormat="1" ht="24.75" customHeight="1" x14ac:dyDescent="0.15">
      <c r="A1802" s="422">
        <v>1799</v>
      </c>
      <c r="B1802" s="596" t="s">
        <v>16699</v>
      </c>
      <c r="C1802" s="557" t="s">
        <v>582</v>
      </c>
      <c r="D1802" s="558" t="s">
        <v>16673</v>
      </c>
      <c r="E1802" s="23"/>
      <c r="F1802" s="23"/>
      <c r="G1802" s="25" t="s">
        <v>15451</v>
      </c>
      <c r="H1802" s="23" t="s">
        <v>15452</v>
      </c>
      <c r="I1802" s="23" t="s">
        <v>12372</v>
      </c>
      <c r="J1802" s="25" t="s">
        <v>15067</v>
      </c>
      <c r="K1802" s="25" t="s">
        <v>15453</v>
      </c>
      <c r="L1802" s="134" t="s">
        <v>20862</v>
      </c>
      <c r="M1802" s="23" t="s">
        <v>15454</v>
      </c>
      <c r="N1802" s="33" t="s">
        <v>15455</v>
      </c>
      <c r="O1802" s="25" t="s">
        <v>5349</v>
      </c>
      <c r="P1802" s="23" t="s">
        <v>15457</v>
      </c>
      <c r="Q1802" s="25" t="s">
        <v>15458</v>
      </c>
      <c r="R1802" s="25"/>
      <c r="S1802" s="23" t="s">
        <v>15459</v>
      </c>
      <c r="T1802" s="23" t="s">
        <v>15460</v>
      </c>
      <c r="U1802" s="25" t="s">
        <v>15461</v>
      </c>
      <c r="V1802" s="23" t="s">
        <v>15462</v>
      </c>
      <c r="W1802" s="25" t="s">
        <v>15463</v>
      </c>
      <c r="X1802" s="25" t="s">
        <v>15464</v>
      </c>
      <c r="Y1802" s="23" t="s">
        <v>15465</v>
      </c>
      <c r="Z1802" s="23" t="s">
        <v>15466</v>
      </c>
      <c r="AA1802" s="33">
        <v>5</v>
      </c>
      <c r="AB1802" s="295" t="str">
        <f t="shared" si="95"/>
        <v>年間</v>
      </c>
      <c r="AC1802" s="268"/>
      <c r="AD1802" s="167">
        <v>1</v>
      </c>
      <c r="AE1802" s="167">
        <v>123600</v>
      </c>
      <c r="AF1802" s="167">
        <f t="shared" si="85"/>
        <v>123600</v>
      </c>
      <c r="AG1802" s="27">
        <v>42795</v>
      </c>
      <c r="AH1802" s="168">
        <v>42826</v>
      </c>
      <c r="AI1802" s="29" t="str">
        <f t="shared" si="86"/>
        <v>～</v>
      </c>
      <c r="AJ1802" s="169">
        <f t="shared" si="98"/>
        <v>44651</v>
      </c>
      <c r="AK1802" s="23" t="s">
        <v>7900</v>
      </c>
      <c r="AL1802" s="557" t="s">
        <v>16376</v>
      </c>
      <c r="AM1802" s="168">
        <v>42826</v>
      </c>
      <c r="AN1802" s="27"/>
      <c r="AO1802" s="91">
        <v>43341</v>
      </c>
      <c r="AP1802" s="25" t="s">
        <v>16702</v>
      </c>
    </row>
    <row r="1803" spans="1:42" s="74" customFormat="1" ht="24.75" customHeight="1" x14ac:dyDescent="0.15">
      <c r="A1803" s="422">
        <v>1800</v>
      </c>
      <c r="B1803" s="596" t="s">
        <v>16699</v>
      </c>
      <c r="C1803" s="557" t="s">
        <v>582</v>
      </c>
      <c r="D1803" s="558" t="s">
        <v>16673</v>
      </c>
      <c r="E1803" s="23"/>
      <c r="F1803" s="23"/>
      <c r="G1803" s="25" t="s">
        <v>15451</v>
      </c>
      <c r="H1803" s="23" t="s">
        <v>15452</v>
      </c>
      <c r="I1803" s="23" t="s">
        <v>12372</v>
      </c>
      <c r="J1803" s="25" t="s">
        <v>15067</v>
      </c>
      <c r="K1803" s="25" t="s">
        <v>15453</v>
      </c>
      <c r="L1803" s="134" t="s">
        <v>20862</v>
      </c>
      <c r="M1803" s="23" t="s">
        <v>15454</v>
      </c>
      <c r="N1803" s="33" t="s">
        <v>15455</v>
      </c>
      <c r="O1803" s="25" t="s">
        <v>5349</v>
      </c>
      <c r="P1803" s="23" t="s">
        <v>15457</v>
      </c>
      <c r="Q1803" s="25" t="s">
        <v>15458</v>
      </c>
      <c r="R1803" s="25"/>
      <c r="S1803" s="23" t="s">
        <v>15459</v>
      </c>
      <c r="T1803" s="23" t="s">
        <v>15460</v>
      </c>
      <c r="U1803" s="25" t="s">
        <v>15461</v>
      </c>
      <c r="V1803" s="23" t="s">
        <v>15462</v>
      </c>
      <c r="W1803" s="25" t="s">
        <v>15463</v>
      </c>
      <c r="X1803" s="25" t="s">
        <v>15464</v>
      </c>
      <c r="Y1803" s="23" t="s">
        <v>15465</v>
      </c>
      <c r="Z1803" s="23" t="s">
        <v>15466</v>
      </c>
      <c r="AA1803" s="33">
        <v>5</v>
      </c>
      <c r="AB1803" s="295" t="str">
        <f t="shared" ref="AB1803:AB1804" si="109">IF(ISBLANK($AA1803),"","年間")</f>
        <v>年間</v>
      </c>
      <c r="AC1803" s="268"/>
      <c r="AD1803" s="167">
        <v>1</v>
      </c>
      <c r="AE1803" s="167">
        <v>123600</v>
      </c>
      <c r="AF1803" s="167">
        <f t="shared" ref="AF1803:AF1804" si="110">IF(ISBLANK($AE1803),"",$AE1803*$AD1803)</f>
        <v>123600</v>
      </c>
      <c r="AG1803" s="27">
        <v>42795</v>
      </c>
      <c r="AH1803" s="168">
        <v>42826</v>
      </c>
      <c r="AI1803" s="29" t="str">
        <f t="shared" ref="AI1803:AI1804" si="111">IF(ISBLANK($AG1803),"","～")</f>
        <v>～</v>
      </c>
      <c r="AJ1803" s="169">
        <f t="shared" si="98"/>
        <v>44651</v>
      </c>
      <c r="AK1803" s="23" t="s">
        <v>7900</v>
      </c>
      <c r="AL1803" s="557" t="s">
        <v>21016</v>
      </c>
      <c r="AM1803" s="168">
        <v>42826</v>
      </c>
      <c r="AN1803" s="27"/>
      <c r="AO1803" s="91">
        <v>43341</v>
      </c>
      <c r="AP1803" s="25" t="s">
        <v>16702</v>
      </c>
    </row>
    <row r="1804" spans="1:42" s="74" customFormat="1" ht="24.75" customHeight="1" x14ac:dyDescent="0.15">
      <c r="A1804" s="422">
        <v>1801</v>
      </c>
      <c r="B1804" s="596" t="s">
        <v>16699</v>
      </c>
      <c r="C1804" s="557" t="s">
        <v>582</v>
      </c>
      <c r="D1804" s="558" t="s">
        <v>16673</v>
      </c>
      <c r="E1804" s="23"/>
      <c r="F1804" s="23"/>
      <c r="G1804" s="25" t="s">
        <v>15451</v>
      </c>
      <c r="H1804" s="23" t="s">
        <v>15452</v>
      </c>
      <c r="I1804" s="23" t="s">
        <v>12372</v>
      </c>
      <c r="J1804" s="25" t="s">
        <v>15067</v>
      </c>
      <c r="K1804" s="25" t="s">
        <v>15453</v>
      </c>
      <c r="L1804" s="134" t="s">
        <v>20862</v>
      </c>
      <c r="M1804" s="23" t="s">
        <v>15454</v>
      </c>
      <c r="N1804" s="33" t="s">
        <v>15455</v>
      </c>
      <c r="O1804" s="25" t="s">
        <v>5349</v>
      </c>
      <c r="P1804" s="23" t="s">
        <v>15457</v>
      </c>
      <c r="Q1804" s="25" t="s">
        <v>15458</v>
      </c>
      <c r="R1804" s="25"/>
      <c r="S1804" s="23" t="s">
        <v>15459</v>
      </c>
      <c r="T1804" s="23" t="s">
        <v>15460</v>
      </c>
      <c r="U1804" s="25" t="s">
        <v>15461</v>
      </c>
      <c r="V1804" s="23" t="s">
        <v>15462</v>
      </c>
      <c r="W1804" s="25" t="s">
        <v>15463</v>
      </c>
      <c r="X1804" s="25" t="s">
        <v>15464</v>
      </c>
      <c r="Y1804" s="23" t="s">
        <v>15465</v>
      </c>
      <c r="Z1804" s="23" t="s">
        <v>15466</v>
      </c>
      <c r="AA1804" s="33">
        <v>5</v>
      </c>
      <c r="AB1804" s="295" t="str">
        <f t="shared" si="109"/>
        <v>年間</v>
      </c>
      <c r="AC1804" s="268"/>
      <c r="AD1804" s="167">
        <v>1</v>
      </c>
      <c r="AE1804" s="167">
        <v>123600</v>
      </c>
      <c r="AF1804" s="167">
        <f t="shared" si="110"/>
        <v>123600</v>
      </c>
      <c r="AG1804" s="27">
        <v>42795</v>
      </c>
      <c r="AH1804" s="168">
        <v>42826</v>
      </c>
      <c r="AI1804" s="29" t="str">
        <f t="shared" si="111"/>
        <v>～</v>
      </c>
      <c r="AJ1804" s="169">
        <f t="shared" si="98"/>
        <v>44651</v>
      </c>
      <c r="AK1804" s="23" t="s">
        <v>7900</v>
      </c>
      <c r="AL1804" s="557" t="s">
        <v>21017</v>
      </c>
      <c r="AM1804" s="168">
        <v>42826</v>
      </c>
      <c r="AN1804" s="27"/>
      <c r="AO1804" s="91">
        <v>43341</v>
      </c>
      <c r="AP1804" s="25" t="s">
        <v>16702</v>
      </c>
    </row>
    <row r="1805" spans="1:42" s="74" customFormat="1" ht="24.75" customHeight="1" x14ac:dyDescent="0.15">
      <c r="A1805" s="422">
        <v>1802</v>
      </c>
      <c r="B1805" s="598" t="s">
        <v>16700</v>
      </c>
      <c r="C1805" s="597" t="s">
        <v>582</v>
      </c>
      <c r="D1805" s="651" t="s">
        <v>16673</v>
      </c>
      <c r="E1805" s="23"/>
      <c r="F1805" s="23"/>
      <c r="G1805" s="25" t="s">
        <v>15451</v>
      </c>
      <c r="H1805" s="23" t="s">
        <v>15452</v>
      </c>
      <c r="I1805" s="23" t="s">
        <v>12372</v>
      </c>
      <c r="J1805" s="25" t="s">
        <v>15067</v>
      </c>
      <c r="K1805" s="25" t="s">
        <v>15453</v>
      </c>
      <c r="L1805" s="134" t="s">
        <v>20862</v>
      </c>
      <c r="M1805" s="23" t="s">
        <v>15454</v>
      </c>
      <c r="N1805" s="33" t="s">
        <v>15455</v>
      </c>
      <c r="O1805" s="25" t="s">
        <v>5349</v>
      </c>
      <c r="P1805" s="23" t="s">
        <v>15457</v>
      </c>
      <c r="Q1805" s="25" t="s">
        <v>15458</v>
      </c>
      <c r="R1805" s="25"/>
      <c r="S1805" s="23" t="s">
        <v>15459</v>
      </c>
      <c r="T1805" s="23" t="s">
        <v>15460</v>
      </c>
      <c r="U1805" s="25" t="s">
        <v>15461</v>
      </c>
      <c r="V1805" s="23" t="s">
        <v>15462</v>
      </c>
      <c r="W1805" s="25" t="s">
        <v>15463</v>
      </c>
      <c r="X1805" s="25" t="s">
        <v>15464</v>
      </c>
      <c r="Y1805" s="23" t="s">
        <v>15465</v>
      </c>
      <c r="Z1805" s="23" t="s">
        <v>15466</v>
      </c>
      <c r="AA1805" s="33">
        <v>5</v>
      </c>
      <c r="AB1805" s="295" t="str">
        <f t="shared" si="95"/>
        <v>年間</v>
      </c>
      <c r="AC1805" s="268"/>
      <c r="AD1805" s="167">
        <v>1</v>
      </c>
      <c r="AE1805" s="167">
        <v>59400</v>
      </c>
      <c r="AF1805" s="167">
        <f t="shared" si="85"/>
        <v>59400</v>
      </c>
      <c r="AG1805" s="27">
        <v>42795</v>
      </c>
      <c r="AH1805" s="168">
        <v>42826</v>
      </c>
      <c r="AI1805" s="29" t="str">
        <f t="shared" si="86"/>
        <v>～</v>
      </c>
      <c r="AJ1805" s="169">
        <f t="shared" si="98"/>
        <v>44651</v>
      </c>
      <c r="AK1805" s="23" t="s">
        <v>111</v>
      </c>
      <c r="AL1805" s="597" t="s">
        <v>21018</v>
      </c>
      <c r="AM1805" s="168">
        <v>42826</v>
      </c>
      <c r="AN1805" s="27"/>
      <c r="AO1805" s="91">
        <v>43341</v>
      </c>
      <c r="AP1805" s="25" t="s">
        <v>16702</v>
      </c>
    </row>
    <row r="1806" spans="1:42" s="74" customFormat="1" ht="24.75" customHeight="1" x14ac:dyDescent="0.15">
      <c r="A1806" s="422">
        <v>1803</v>
      </c>
      <c r="B1806" s="598" t="s">
        <v>16700</v>
      </c>
      <c r="C1806" s="597" t="s">
        <v>582</v>
      </c>
      <c r="D1806" s="651" t="s">
        <v>16673</v>
      </c>
      <c r="E1806" s="23"/>
      <c r="F1806" s="23"/>
      <c r="G1806" s="25" t="s">
        <v>15451</v>
      </c>
      <c r="H1806" s="23" t="s">
        <v>15452</v>
      </c>
      <c r="I1806" s="23" t="s">
        <v>12372</v>
      </c>
      <c r="J1806" s="25" t="s">
        <v>15067</v>
      </c>
      <c r="K1806" s="25" t="s">
        <v>15453</v>
      </c>
      <c r="L1806" s="134" t="s">
        <v>20862</v>
      </c>
      <c r="M1806" s="23" t="s">
        <v>15454</v>
      </c>
      <c r="N1806" s="33" t="s">
        <v>15455</v>
      </c>
      <c r="O1806" s="25" t="s">
        <v>5349</v>
      </c>
      <c r="P1806" s="23" t="s">
        <v>15457</v>
      </c>
      <c r="Q1806" s="25" t="s">
        <v>15458</v>
      </c>
      <c r="R1806" s="25"/>
      <c r="S1806" s="23" t="s">
        <v>15459</v>
      </c>
      <c r="T1806" s="23" t="s">
        <v>15460</v>
      </c>
      <c r="U1806" s="25" t="s">
        <v>15461</v>
      </c>
      <c r="V1806" s="23" t="s">
        <v>15462</v>
      </c>
      <c r="W1806" s="25" t="s">
        <v>15463</v>
      </c>
      <c r="X1806" s="25" t="s">
        <v>15464</v>
      </c>
      <c r="Y1806" s="23" t="s">
        <v>15465</v>
      </c>
      <c r="Z1806" s="23" t="s">
        <v>15466</v>
      </c>
      <c r="AA1806" s="33">
        <v>5</v>
      </c>
      <c r="AB1806" s="295" t="str">
        <f t="shared" ref="AB1806" si="112">IF(ISBLANK($AA1806),"","年間")</f>
        <v>年間</v>
      </c>
      <c r="AC1806" s="268"/>
      <c r="AD1806" s="167">
        <v>1</v>
      </c>
      <c r="AE1806" s="167">
        <v>59400</v>
      </c>
      <c r="AF1806" s="167">
        <f t="shared" ref="AF1806" si="113">IF(ISBLANK($AE1806),"",$AE1806*$AD1806)</f>
        <v>59400</v>
      </c>
      <c r="AG1806" s="27">
        <v>42795</v>
      </c>
      <c r="AH1806" s="168">
        <v>42826</v>
      </c>
      <c r="AI1806" s="29" t="str">
        <f t="shared" ref="AI1806" si="114">IF(ISBLANK($AG1806),"","～")</f>
        <v>～</v>
      </c>
      <c r="AJ1806" s="169">
        <f t="shared" si="98"/>
        <v>44651</v>
      </c>
      <c r="AK1806" s="23" t="s">
        <v>111</v>
      </c>
      <c r="AL1806" s="597" t="s">
        <v>21019</v>
      </c>
      <c r="AM1806" s="168">
        <v>42826</v>
      </c>
      <c r="AN1806" s="27"/>
      <c r="AO1806" s="91">
        <v>43341</v>
      </c>
      <c r="AP1806" s="25" t="s">
        <v>16702</v>
      </c>
    </row>
    <row r="1807" spans="1:42" s="74" customFormat="1" ht="24.75" customHeight="1" x14ac:dyDescent="0.15">
      <c r="A1807" s="422">
        <v>1804</v>
      </c>
      <c r="B1807" s="433" t="s">
        <v>16807</v>
      </c>
      <c r="C1807" s="427" t="s">
        <v>16811</v>
      </c>
      <c r="D1807" s="428" t="s">
        <v>16810</v>
      </c>
      <c r="E1807" s="427"/>
      <c r="F1807" s="427"/>
      <c r="G1807" s="429" t="s">
        <v>16860</v>
      </c>
      <c r="H1807" s="427" t="s">
        <v>16844</v>
      </c>
      <c r="I1807" s="427" t="s">
        <v>16855</v>
      </c>
      <c r="J1807" s="429" t="s">
        <v>16846</v>
      </c>
      <c r="K1807" s="429" t="s">
        <v>16850</v>
      </c>
      <c r="L1807" s="434" t="s">
        <v>16856</v>
      </c>
      <c r="M1807" s="427" t="s">
        <v>16847</v>
      </c>
      <c r="N1807" s="431" t="s">
        <v>16848</v>
      </c>
      <c r="O1807" s="429" t="s">
        <v>16854</v>
      </c>
      <c r="P1807" s="427" t="s">
        <v>16837</v>
      </c>
      <c r="Q1807" s="429" t="s">
        <v>16853</v>
      </c>
      <c r="R1807" s="429" t="s">
        <v>16840</v>
      </c>
      <c r="S1807" s="427" t="s">
        <v>16841</v>
      </c>
      <c r="T1807" s="427" t="s">
        <v>16842</v>
      </c>
      <c r="U1807" s="429" t="s">
        <v>16843</v>
      </c>
      <c r="V1807" s="427" t="s">
        <v>16844</v>
      </c>
      <c r="W1807" s="429" t="s">
        <v>16852</v>
      </c>
      <c r="X1807" s="429" t="s">
        <v>16850</v>
      </c>
      <c r="Y1807" s="427" t="s">
        <v>16847</v>
      </c>
      <c r="Z1807" s="427" t="s">
        <v>16848</v>
      </c>
      <c r="AA1807" s="431">
        <v>5</v>
      </c>
      <c r="AB1807" s="432" t="str">
        <f t="shared" si="95"/>
        <v>年間</v>
      </c>
      <c r="AC1807" s="433"/>
      <c r="AD1807" s="435">
        <v>1</v>
      </c>
      <c r="AE1807" s="435">
        <v>52200</v>
      </c>
      <c r="AF1807" s="435">
        <f t="shared" si="85"/>
        <v>52200</v>
      </c>
      <c r="AG1807" s="436">
        <v>42826</v>
      </c>
      <c r="AH1807" s="437">
        <v>42856</v>
      </c>
      <c r="AI1807" s="438" t="str">
        <f>IF(ISBLANK($AG1807),"","～")</f>
        <v>～</v>
      </c>
      <c r="AJ1807" s="449">
        <f t="shared" si="98"/>
        <v>44681</v>
      </c>
      <c r="AK1807" s="427" t="s">
        <v>16812</v>
      </c>
      <c r="AL1807" s="427" t="s">
        <v>16857</v>
      </c>
      <c r="AM1807" s="440">
        <v>42856</v>
      </c>
      <c r="AN1807" s="436"/>
      <c r="AO1807" s="445">
        <v>42838</v>
      </c>
      <c r="AP1807" s="429" t="s">
        <v>16809</v>
      </c>
    </row>
    <row r="1808" spans="1:42" s="74" customFormat="1" ht="24.75" customHeight="1" x14ac:dyDescent="0.15">
      <c r="A1808" s="422">
        <v>1805</v>
      </c>
      <c r="B1808" s="433" t="s">
        <v>16813</v>
      </c>
      <c r="C1808" s="427" t="s">
        <v>16811</v>
      </c>
      <c r="D1808" s="428" t="s">
        <v>16810</v>
      </c>
      <c r="E1808" s="427"/>
      <c r="F1808" s="427"/>
      <c r="G1808" s="429" t="s">
        <v>16843</v>
      </c>
      <c r="H1808" s="427" t="s">
        <v>16844</v>
      </c>
      <c r="I1808" s="427" t="s">
        <v>9026</v>
      </c>
      <c r="J1808" s="429" t="s">
        <v>16845</v>
      </c>
      <c r="K1808" s="429" t="s">
        <v>16849</v>
      </c>
      <c r="L1808" s="434" t="s">
        <v>16856</v>
      </c>
      <c r="M1808" s="427" t="s">
        <v>16847</v>
      </c>
      <c r="N1808" s="431" t="s">
        <v>16848</v>
      </c>
      <c r="O1808" s="429" t="s">
        <v>16854</v>
      </c>
      <c r="P1808" s="427" t="s">
        <v>16837</v>
      </c>
      <c r="Q1808" s="429" t="s">
        <v>16838</v>
      </c>
      <c r="R1808" s="429" t="s">
        <v>16839</v>
      </c>
      <c r="S1808" s="427" t="s">
        <v>16841</v>
      </c>
      <c r="T1808" s="427" t="s">
        <v>16842</v>
      </c>
      <c r="U1808" s="429" t="s">
        <v>16843</v>
      </c>
      <c r="V1808" s="427" t="s">
        <v>16844</v>
      </c>
      <c r="W1808" s="429" t="s">
        <v>16851</v>
      </c>
      <c r="X1808" s="429" t="s">
        <v>16849</v>
      </c>
      <c r="Y1808" s="427" t="s">
        <v>16847</v>
      </c>
      <c r="Z1808" s="427" t="s">
        <v>16848</v>
      </c>
      <c r="AA1808" s="431">
        <v>5</v>
      </c>
      <c r="AB1808" s="432" t="str">
        <f t="shared" si="95"/>
        <v>年間</v>
      </c>
      <c r="AC1808" s="433"/>
      <c r="AD1808" s="435">
        <v>2</v>
      </c>
      <c r="AE1808" s="435">
        <v>14400</v>
      </c>
      <c r="AF1808" s="435">
        <f t="shared" si="85"/>
        <v>28800</v>
      </c>
      <c r="AG1808" s="436">
        <v>42826</v>
      </c>
      <c r="AH1808" s="437">
        <v>42856</v>
      </c>
      <c r="AI1808" s="438"/>
      <c r="AJ1808" s="449">
        <f t="shared" si="98"/>
        <v>44681</v>
      </c>
      <c r="AK1808" s="427" t="s">
        <v>16808</v>
      </c>
      <c r="AL1808" s="427" t="s">
        <v>16858</v>
      </c>
      <c r="AM1808" s="440">
        <v>42856</v>
      </c>
      <c r="AN1808" s="436"/>
      <c r="AO1808" s="445">
        <v>42838</v>
      </c>
      <c r="AP1808" s="429" t="s">
        <v>16809</v>
      </c>
    </row>
    <row r="1809" spans="1:42" s="74" customFormat="1" ht="24.75" customHeight="1" x14ac:dyDescent="0.15">
      <c r="A1809" s="422">
        <v>1806</v>
      </c>
      <c r="B1809" s="433" t="s">
        <v>16813</v>
      </c>
      <c r="C1809" s="427" t="s">
        <v>16811</v>
      </c>
      <c r="D1809" s="428" t="s">
        <v>12196</v>
      </c>
      <c r="E1809" s="427"/>
      <c r="F1809" s="427"/>
      <c r="G1809" s="429" t="s">
        <v>16843</v>
      </c>
      <c r="H1809" s="427" t="s">
        <v>16844</v>
      </c>
      <c r="I1809" s="427" t="s">
        <v>9026</v>
      </c>
      <c r="J1809" s="429" t="s">
        <v>16845</v>
      </c>
      <c r="K1809" s="429" t="s">
        <v>16849</v>
      </c>
      <c r="L1809" s="434" t="s">
        <v>16856</v>
      </c>
      <c r="M1809" s="427" t="s">
        <v>16847</v>
      </c>
      <c r="N1809" s="431" t="s">
        <v>16848</v>
      </c>
      <c r="O1809" s="429" t="s">
        <v>16854</v>
      </c>
      <c r="P1809" s="427" t="s">
        <v>16837</v>
      </c>
      <c r="Q1809" s="429" t="s">
        <v>16838</v>
      </c>
      <c r="R1809" s="429" t="s">
        <v>16839</v>
      </c>
      <c r="S1809" s="427" t="s">
        <v>16841</v>
      </c>
      <c r="T1809" s="427" t="s">
        <v>16842</v>
      </c>
      <c r="U1809" s="429" t="s">
        <v>16843</v>
      </c>
      <c r="V1809" s="427" t="s">
        <v>16844</v>
      </c>
      <c r="W1809" s="429" t="s">
        <v>16851</v>
      </c>
      <c r="X1809" s="429" t="s">
        <v>16849</v>
      </c>
      <c r="Y1809" s="427" t="s">
        <v>16847</v>
      </c>
      <c r="Z1809" s="427" t="s">
        <v>16848</v>
      </c>
      <c r="AA1809" s="431">
        <v>5</v>
      </c>
      <c r="AB1809" s="432" t="str">
        <f t="shared" si="95"/>
        <v>年間</v>
      </c>
      <c r="AC1809" s="433"/>
      <c r="AD1809" s="435">
        <v>2</v>
      </c>
      <c r="AE1809" s="435">
        <v>14400</v>
      </c>
      <c r="AF1809" s="435">
        <f t="shared" si="85"/>
        <v>28800</v>
      </c>
      <c r="AG1809" s="436">
        <v>42826</v>
      </c>
      <c r="AH1809" s="437">
        <v>42856</v>
      </c>
      <c r="AI1809" s="438"/>
      <c r="AJ1809" s="449">
        <f t="shared" si="98"/>
        <v>44681</v>
      </c>
      <c r="AK1809" s="427" t="s">
        <v>16808</v>
      </c>
      <c r="AL1809" s="427" t="s">
        <v>16859</v>
      </c>
      <c r="AM1809" s="440">
        <v>42856</v>
      </c>
      <c r="AN1809" s="436"/>
      <c r="AO1809" s="445">
        <v>42838</v>
      </c>
      <c r="AP1809" s="429" t="s">
        <v>16809</v>
      </c>
    </row>
    <row r="1810" spans="1:42" s="74" customFormat="1" ht="24.75" customHeight="1" x14ac:dyDescent="0.15">
      <c r="A1810" s="422">
        <v>1807</v>
      </c>
      <c r="B1810" s="433" t="s">
        <v>22006</v>
      </c>
      <c r="C1810" s="427" t="s">
        <v>16817</v>
      </c>
      <c r="D1810" s="428" t="s">
        <v>16818</v>
      </c>
      <c r="E1810" s="427"/>
      <c r="F1810" s="427"/>
      <c r="G1810" s="429" t="s">
        <v>17072</v>
      </c>
      <c r="H1810" s="427" t="s">
        <v>17068</v>
      </c>
      <c r="I1810" s="427" t="s">
        <v>17069</v>
      </c>
      <c r="J1810" s="429" t="s">
        <v>17070</v>
      </c>
      <c r="K1810" s="615" t="s">
        <v>21982</v>
      </c>
      <c r="L1810" s="434"/>
      <c r="M1810" s="427" t="s">
        <v>17071</v>
      </c>
      <c r="N1810" s="431"/>
      <c r="O1810" s="429" t="s">
        <v>21978</v>
      </c>
      <c r="P1810" s="427" t="s">
        <v>17074</v>
      </c>
      <c r="Q1810" s="429" t="s">
        <v>17075</v>
      </c>
      <c r="R1810" s="429" t="s">
        <v>17076</v>
      </c>
      <c r="S1810" s="427" t="s">
        <v>17078</v>
      </c>
      <c r="T1810" s="427" t="s">
        <v>17080</v>
      </c>
      <c r="U1810" s="429" t="s">
        <v>21978</v>
      </c>
      <c r="V1810" s="427" t="s">
        <v>17073</v>
      </c>
      <c r="W1810" s="429" t="s">
        <v>17075</v>
      </c>
      <c r="X1810" s="429" t="s">
        <v>17076</v>
      </c>
      <c r="Y1810" s="427" t="s">
        <v>17077</v>
      </c>
      <c r="Z1810" s="427" t="s">
        <v>17079</v>
      </c>
      <c r="AA1810" s="431">
        <v>5</v>
      </c>
      <c r="AB1810" s="432" t="str">
        <f t="shared" si="95"/>
        <v>年間</v>
      </c>
      <c r="AC1810" s="433"/>
      <c r="AD1810" s="435">
        <v>1</v>
      </c>
      <c r="AE1810" s="435">
        <v>52200</v>
      </c>
      <c r="AF1810" s="435">
        <f t="shared" si="85"/>
        <v>52200</v>
      </c>
      <c r="AG1810" s="436">
        <v>42826</v>
      </c>
      <c r="AH1810" s="437">
        <v>42856</v>
      </c>
      <c r="AI1810" s="438" t="str">
        <f t="shared" si="86"/>
        <v>～</v>
      </c>
      <c r="AJ1810" s="449">
        <f t="shared" si="98"/>
        <v>44681</v>
      </c>
      <c r="AK1810" s="427" t="s">
        <v>5457</v>
      </c>
      <c r="AL1810" s="427" t="s">
        <v>22007</v>
      </c>
      <c r="AM1810" s="440">
        <v>42856</v>
      </c>
      <c r="AN1810" s="458" t="s">
        <v>16862</v>
      </c>
      <c r="AO1810" s="445">
        <v>42871</v>
      </c>
      <c r="AP1810" s="429" t="s">
        <v>22005</v>
      </c>
    </row>
    <row r="1811" spans="1:42" s="74" customFormat="1" ht="24.75" customHeight="1" x14ac:dyDescent="0.15">
      <c r="A1811" s="422">
        <v>1808</v>
      </c>
      <c r="B1811" s="433" t="s">
        <v>21994</v>
      </c>
      <c r="C1811" s="427" t="s">
        <v>16817</v>
      </c>
      <c r="D1811" s="428" t="s">
        <v>16818</v>
      </c>
      <c r="E1811" s="427"/>
      <c r="F1811" s="427"/>
      <c r="G1811" s="429" t="s">
        <v>17072</v>
      </c>
      <c r="H1811" s="427" t="s">
        <v>17068</v>
      </c>
      <c r="I1811" s="427" t="s">
        <v>17069</v>
      </c>
      <c r="J1811" s="429" t="s">
        <v>17070</v>
      </c>
      <c r="K1811" s="615" t="s">
        <v>21981</v>
      </c>
      <c r="L1811" s="434"/>
      <c r="M1811" s="427" t="s">
        <v>17071</v>
      </c>
      <c r="N1811" s="431"/>
      <c r="O1811" s="429" t="s">
        <v>21979</v>
      </c>
      <c r="P1811" s="427" t="s">
        <v>21980</v>
      </c>
      <c r="Q1811" s="429" t="s">
        <v>17075</v>
      </c>
      <c r="R1811" s="429" t="s">
        <v>17076</v>
      </c>
      <c r="S1811" s="427" t="s">
        <v>17078</v>
      </c>
      <c r="T1811" s="427" t="s">
        <v>17080</v>
      </c>
      <c r="U1811" s="429" t="s">
        <v>21978</v>
      </c>
      <c r="V1811" s="427" t="s">
        <v>17073</v>
      </c>
      <c r="W1811" s="429" t="s">
        <v>17075</v>
      </c>
      <c r="X1811" s="429" t="s">
        <v>17076</v>
      </c>
      <c r="Y1811" s="427" t="s">
        <v>17077</v>
      </c>
      <c r="Z1811" s="427" t="s">
        <v>17079</v>
      </c>
      <c r="AA1811" s="431">
        <v>5</v>
      </c>
      <c r="AB1811" s="432" t="str">
        <f t="shared" si="95"/>
        <v>年間</v>
      </c>
      <c r="AC1811" s="433"/>
      <c r="AD1811" s="435">
        <v>1</v>
      </c>
      <c r="AE1811" s="435">
        <v>14400</v>
      </c>
      <c r="AF1811" s="435">
        <f t="shared" si="85"/>
        <v>14400</v>
      </c>
      <c r="AG1811" s="436">
        <v>42826</v>
      </c>
      <c r="AH1811" s="437">
        <v>42856</v>
      </c>
      <c r="AI1811" s="438" t="str">
        <f>IF(ISBLANK($AG1811),"","～")</f>
        <v>～</v>
      </c>
      <c r="AJ1811" s="449">
        <f t="shared" si="98"/>
        <v>44681</v>
      </c>
      <c r="AK1811" s="427" t="s">
        <v>15146</v>
      </c>
      <c r="AL1811" s="427" t="s">
        <v>22004</v>
      </c>
      <c r="AM1811" s="440">
        <v>42856</v>
      </c>
      <c r="AN1811" s="458" t="s">
        <v>16862</v>
      </c>
      <c r="AO1811" s="445">
        <v>42871</v>
      </c>
      <c r="AP1811" s="429" t="s">
        <v>21993</v>
      </c>
    </row>
    <row r="1812" spans="1:42" s="607" customFormat="1" ht="24.75" customHeight="1" x14ac:dyDescent="0.15">
      <c r="A1812" s="606">
        <v>1809</v>
      </c>
      <c r="B1812" s="415" t="s">
        <v>21995</v>
      </c>
      <c r="C1812" s="132" t="s">
        <v>16817</v>
      </c>
      <c r="D1812" s="300" t="s">
        <v>16818</v>
      </c>
      <c r="E1812" s="132"/>
      <c r="F1812" s="132"/>
      <c r="G1812" s="182" t="s">
        <v>17072</v>
      </c>
      <c r="H1812" s="132" t="s">
        <v>17068</v>
      </c>
      <c r="I1812" s="132" t="s">
        <v>17069</v>
      </c>
      <c r="J1812" s="182" t="s">
        <v>21983</v>
      </c>
      <c r="K1812" s="519" t="s">
        <v>21986</v>
      </c>
      <c r="L1812" s="232"/>
      <c r="M1812" s="132" t="s">
        <v>21984</v>
      </c>
      <c r="N1812" s="312"/>
      <c r="O1812" s="182" t="s">
        <v>21987</v>
      </c>
      <c r="P1812" s="132" t="s">
        <v>21991</v>
      </c>
      <c r="Q1812" s="182" t="s">
        <v>17075</v>
      </c>
      <c r="R1812" s="182" t="s">
        <v>17076</v>
      </c>
      <c r="S1812" s="132" t="s">
        <v>21989</v>
      </c>
      <c r="T1812" s="132" t="s">
        <v>21990</v>
      </c>
      <c r="U1812" s="182" t="s">
        <v>19549</v>
      </c>
      <c r="V1812" s="132" t="s">
        <v>17073</v>
      </c>
      <c r="W1812" s="182" t="s">
        <v>21988</v>
      </c>
      <c r="X1812" s="182" t="s">
        <v>21992</v>
      </c>
      <c r="Y1812" s="132" t="s">
        <v>17077</v>
      </c>
      <c r="Z1812" s="132" t="s">
        <v>17079</v>
      </c>
      <c r="AA1812" s="312">
        <v>5</v>
      </c>
      <c r="AB1812" s="608" t="str">
        <f t="shared" si="95"/>
        <v>年間</v>
      </c>
      <c r="AC1812" s="415"/>
      <c r="AD1812" s="26">
        <v>1</v>
      </c>
      <c r="AE1812" s="26">
        <v>52200</v>
      </c>
      <c r="AF1812" s="26">
        <f t="shared" si="85"/>
        <v>52200</v>
      </c>
      <c r="AG1812" s="229">
        <v>42826</v>
      </c>
      <c r="AH1812" s="609">
        <v>42856</v>
      </c>
      <c r="AI1812" s="610" t="str">
        <f>IF(ISBLANK($AG1812),"","～")</f>
        <v>～</v>
      </c>
      <c r="AJ1812" s="611">
        <f t="shared" si="98"/>
        <v>44681</v>
      </c>
      <c r="AK1812" s="132" t="s">
        <v>8014</v>
      </c>
      <c r="AL1812" s="132" t="s">
        <v>22008</v>
      </c>
      <c r="AM1812" s="612">
        <v>42856</v>
      </c>
      <c r="AN1812" s="613" t="s">
        <v>16862</v>
      </c>
      <c r="AO1812" s="617" t="s">
        <v>22002</v>
      </c>
      <c r="AP1812" s="182" t="s">
        <v>16821</v>
      </c>
    </row>
    <row r="1813" spans="1:42" s="607" customFormat="1" ht="24.75" customHeight="1" x14ac:dyDescent="0.15">
      <c r="A1813" s="606">
        <v>1810</v>
      </c>
      <c r="B1813" s="415" t="s">
        <v>16823</v>
      </c>
      <c r="C1813" s="132" t="s">
        <v>16817</v>
      </c>
      <c r="D1813" s="300" t="s">
        <v>16818</v>
      </c>
      <c r="E1813" s="132"/>
      <c r="F1813" s="132"/>
      <c r="G1813" s="182" t="s">
        <v>17072</v>
      </c>
      <c r="H1813" s="132" t="s">
        <v>17068</v>
      </c>
      <c r="I1813" s="132" t="s">
        <v>17069</v>
      </c>
      <c r="J1813" s="182" t="s">
        <v>21983</v>
      </c>
      <c r="K1813" s="519" t="s">
        <v>21985</v>
      </c>
      <c r="L1813" s="232"/>
      <c r="M1813" s="132" t="s">
        <v>17071</v>
      </c>
      <c r="N1813" s="312"/>
      <c r="O1813" s="182" t="s">
        <v>21987</v>
      </c>
      <c r="P1813" s="132" t="s">
        <v>21991</v>
      </c>
      <c r="Q1813" s="182" t="s">
        <v>17075</v>
      </c>
      <c r="R1813" s="182" t="s">
        <v>17076</v>
      </c>
      <c r="S1813" s="132" t="s">
        <v>21989</v>
      </c>
      <c r="T1813" s="132" t="s">
        <v>21990</v>
      </c>
      <c r="U1813" s="182" t="s">
        <v>19549</v>
      </c>
      <c r="V1813" s="132" t="s">
        <v>17073</v>
      </c>
      <c r="W1813" s="182" t="s">
        <v>21988</v>
      </c>
      <c r="X1813" s="182" t="s">
        <v>21992</v>
      </c>
      <c r="Y1813" s="132" t="s">
        <v>17077</v>
      </c>
      <c r="Z1813" s="132" t="s">
        <v>17079</v>
      </c>
      <c r="AA1813" s="312">
        <v>5</v>
      </c>
      <c r="AB1813" s="608" t="str">
        <f t="shared" si="95"/>
        <v>年間</v>
      </c>
      <c r="AC1813" s="415"/>
      <c r="AD1813" s="26">
        <v>1</v>
      </c>
      <c r="AE1813" s="26">
        <v>14400</v>
      </c>
      <c r="AF1813" s="26">
        <f t="shared" si="85"/>
        <v>14400</v>
      </c>
      <c r="AG1813" s="229">
        <v>42826</v>
      </c>
      <c r="AH1813" s="609">
        <v>42856</v>
      </c>
      <c r="AI1813" s="610" t="str">
        <f>IF(ISBLANK($AG1813),"","～")</f>
        <v>～</v>
      </c>
      <c r="AJ1813" s="611">
        <f t="shared" si="98"/>
        <v>44681</v>
      </c>
      <c r="AK1813" s="132" t="s">
        <v>16820</v>
      </c>
      <c r="AL1813" s="619" t="s">
        <v>22012</v>
      </c>
      <c r="AM1813" s="612">
        <v>42856</v>
      </c>
      <c r="AN1813" s="613" t="s">
        <v>16862</v>
      </c>
      <c r="AO1813" s="614">
        <v>43426</v>
      </c>
      <c r="AP1813" s="182" t="s">
        <v>16821</v>
      </c>
    </row>
    <row r="1814" spans="1:42" s="607" customFormat="1" ht="24.75" customHeight="1" x14ac:dyDescent="0.15">
      <c r="A1814" s="606">
        <v>1811</v>
      </c>
      <c r="B1814" s="415" t="s">
        <v>16823</v>
      </c>
      <c r="C1814" s="132" t="s">
        <v>2276</v>
      </c>
      <c r="D1814" s="300" t="s">
        <v>16818</v>
      </c>
      <c r="E1814" s="132"/>
      <c r="F1814" s="132"/>
      <c r="G1814" s="182" t="s">
        <v>17072</v>
      </c>
      <c r="H1814" s="132" t="s">
        <v>17068</v>
      </c>
      <c r="I1814" s="132" t="s">
        <v>17069</v>
      </c>
      <c r="J1814" s="182" t="s">
        <v>21983</v>
      </c>
      <c r="K1814" s="519" t="s">
        <v>21985</v>
      </c>
      <c r="L1814" s="232"/>
      <c r="M1814" s="132" t="s">
        <v>17071</v>
      </c>
      <c r="N1814" s="312"/>
      <c r="O1814" s="182" t="s">
        <v>21987</v>
      </c>
      <c r="P1814" s="132" t="s">
        <v>21991</v>
      </c>
      <c r="Q1814" s="182" t="s">
        <v>17075</v>
      </c>
      <c r="R1814" s="182" t="s">
        <v>17076</v>
      </c>
      <c r="S1814" s="132" t="s">
        <v>21989</v>
      </c>
      <c r="T1814" s="132" t="s">
        <v>21990</v>
      </c>
      <c r="U1814" s="182" t="s">
        <v>19549</v>
      </c>
      <c r="V1814" s="132" t="s">
        <v>17073</v>
      </c>
      <c r="W1814" s="182" t="s">
        <v>21988</v>
      </c>
      <c r="X1814" s="182" t="s">
        <v>21992</v>
      </c>
      <c r="Y1814" s="132" t="s">
        <v>17077</v>
      </c>
      <c r="Z1814" s="132" t="s">
        <v>17079</v>
      </c>
      <c r="AA1814" s="312">
        <v>5</v>
      </c>
      <c r="AB1814" s="608" t="str">
        <f t="shared" ref="AB1814:AB1821" si="115">IF(ISBLANK($AA1814),"","年間")</f>
        <v>年間</v>
      </c>
      <c r="AC1814" s="415"/>
      <c r="AD1814" s="26">
        <v>1</v>
      </c>
      <c r="AE1814" s="26">
        <v>14400</v>
      </c>
      <c r="AF1814" s="26">
        <f t="shared" ref="AF1814:AF1821" si="116">IF(ISBLANK($AE1814),"",$AE1814*$AD1814)</f>
        <v>14400</v>
      </c>
      <c r="AG1814" s="229">
        <v>42826</v>
      </c>
      <c r="AH1814" s="609">
        <v>42856</v>
      </c>
      <c r="AI1814" s="610" t="str">
        <f t="shared" ref="AI1814:AI1821" si="117">IF(ISBLANK($AG1814),"","～")</f>
        <v>～</v>
      </c>
      <c r="AJ1814" s="611">
        <f t="shared" si="98"/>
        <v>44681</v>
      </c>
      <c r="AK1814" s="132" t="s">
        <v>16820</v>
      </c>
      <c r="AL1814" s="618" t="s">
        <v>22009</v>
      </c>
      <c r="AM1814" s="612">
        <v>42856</v>
      </c>
      <c r="AN1814" s="613" t="s">
        <v>16862</v>
      </c>
      <c r="AO1814" s="614">
        <v>43426</v>
      </c>
      <c r="AP1814" s="182" t="s">
        <v>16821</v>
      </c>
    </row>
    <row r="1815" spans="1:42" s="607" customFormat="1" ht="24.75" customHeight="1" x14ac:dyDescent="0.15">
      <c r="A1815" s="606">
        <v>1812</v>
      </c>
      <c r="B1815" s="415" t="s">
        <v>16823</v>
      </c>
      <c r="C1815" s="132" t="s">
        <v>2276</v>
      </c>
      <c r="D1815" s="300" t="s">
        <v>16818</v>
      </c>
      <c r="E1815" s="132"/>
      <c r="F1815" s="132"/>
      <c r="G1815" s="182" t="s">
        <v>17072</v>
      </c>
      <c r="H1815" s="132" t="s">
        <v>17068</v>
      </c>
      <c r="I1815" s="132" t="s">
        <v>17069</v>
      </c>
      <c r="J1815" s="182" t="s">
        <v>21983</v>
      </c>
      <c r="K1815" s="519" t="s">
        <v>21985</v>
      </c>
      <c r="L1815" s="232"/>
      <c r="M1815" s="132" t="s">
        <v>17071</v>
      </c>
      <c r="N1815" s="312"/>
      <c r="O1815" s="182" t="s">
        <v>21987</v>
      </c>
      <c r="P1815" s="132" t="s">
        <v>21991</v>
      </c>
      <c r="Q1815" s="182" t="s">
        <v>17075</v>
      </c>
      <c r="R1815" s="182" t="s">
        <v>17076</v>
      </c>
      <c r="S1815" s="132" t="s">
        <v>21989</v>
      </c>
      <c r="T1815" s="132" t="s">
        <v>21990</v>
      </c>
      <c r="U1815" s="182" t="s">
        <v>19549</v>
      </c>
      <c r="V1815" s="132" t="s">
        <v>17073</v>
      </c>
      <c r="W1815" s="182" t="s">
        <v>21988</v>
      </c>
      <c r="X1815" s="182" t="s">
        <v>21992</v>
      </c>
      <c r="Y1815" s="132" t="s">
        <v>17077</v>
      </c>
      <c r="Z1815" s="132" t="s">
        <v>17079</v>
      </c>
      <c r="AA1815" s="312">
        <v>5</v>
      </c>
      <c r="AB1815" s="608" t="str">
        <f t="shared" si="115"/>
        <v>年間</v>
      </c>
      <c r="AC1815" s="415"/>
      <c r="AD1815" s="26">
        <v>1</v>
      </c>
      <c r="AE1815" s="26">
        <v>14400</v>
      </c>
      <c r="AF1815" s="26">
        <f t="shared" si="116"/>
        <v>14400</v>
      </c>
      <c r="AG1815" s="229">
        <v>42826</v>
      </c>
      <c r="AH1815" s="609">
        <v>42856</v>
      </c>
      <c r="AI1815" s="610" t="str">
        <f t="shared" si="117"/>
        <v>～</v>
      </c>
      <c r="AJ1815" s="611">
        <f t="shared" si="98"/>
        <v>44681</v>
      </c>
      <c r="AK1815" s="132" t="s">
        <v>16820</v>
      </c>
      <c r="AL1815" s="616" t="s">
        <v>21996</v>
      </c>
      <c r="AM1815" s="612">
        <v>42856</v>
      </c>
      <c r="AN1815" s="613" t="s">
        <v>16862</v>
      </c>
      <c r="AO1815" s="614">
        <v>43426</v>
      </c>
      <c r="AP1815" s="182" t="s">
        <v>16821</v>
      </c>
    </row>
    <row r="1816" spans="1:42" s="607" customFormat="1" ht="24.75" customHeight="1" x14ac:dyDescent="0.15">
      <c r="A1816" s="606">
        <v>1813</v>
      </c>
      <c r="B1816" s="415" t="s">
        <v>16823</v>
      </c>
      <c r="C1816" s="132" t="s">
        <v>2276</v>
      </c>
      <c r="D1816" s="300" t="s">
        <v>16818</v>
      </c>
      <c r="E1816" s="132"/>
      <c r="F1816" s="132"/>
      <c r="G1816" s="182" t="s">
        <v>17072</v>
      </c>
      <c r="H1816" s="132" t="s">
        <v>17068</v>
      </c>
      <c r="I1816" s="132" t="s">
        <v>17069</v>
      </c>
      <c r="J1816" s="182" t="s">
        <v>21983</v>
      </c>
      <c r="K1816" s="519" t="s">
        <v>21985</v>
      </c>
      <c r="L1816" s="232"/>
      <c r="M1816" s="132" t="s">
        <v>17071</v>
      </c>
      <c r="N1816" s="312"/>
      <c r="O1816" s="182" t="s">
        <v>21987</v>
      </c>
      <c r="P1816" s="132" t="s">
        <v>21991</v>
      </c>
      <c r="Q1816" s="182" t="s">
        <v>17075</v>
      </c>
      <c r="R1816" s="182" t="s">
        <v>17076</v>
      </c>
      <c r="S1816" s="132" t="s">
        <v>21989</v>
      </c>
      <c r="T1816" s="132" t="s">
        <v>21990</v>
      </c>
      <c r="U1816" s="182" t="s">
        <v>19549</v>
      </c>
      <c r="V1816" s="132" t="s">
        <v>17073</v>
      </c>
      <c r="W1816" s="182" t="s">
        <v>21988</v>
      </c>
      <c r="X1816" s="182" t="s">
        <v>21992</v>
      </c>
      <c r="Y1816" s="132" t="s">
        <v>17077</v>
      </c>
      <c r="Z1816" s="132" t="s">
        <v>17079</v>
      </c>
      <c r="AA1816" s="312">
        <v>5</v>
      </c>
      <c r="AB1816" s="608" t="str">
        <f t="shared" si="115"/>
        <v>年間</v>
      </c>
      <c r="AC1816" s="415"/>
      <c r="AD1816" s="26">
        <v>1</v>
      </c>
      <c r="AE1816" s="26">
        <v>14400</v>
      </c>
      <c r="AF1816" s="26">
        <f t="shared" si="116"/>
        <v>14400</v>
      </c>
      <c r="AG1816" s="229">
        <v>42826</v>
      </c>
      <c r="AH1816" s="609">
        <v>42856</v>
      </c>
      <c r="AI1816" s="610" t="str">
        <f t="shared" si="117"/>
        <v>～</v>
      </c>
      <c r="AJ1816" s="611">
        <f t="shared" si="98"/>
        <v>44681</v>
      </c>
      <c r="AK1816" s="132" t="s">
        <v>16820</v>
      </c>
      <c r="AL1816" s="616" t="s">
        <v>21997</v>
      </c>
      <c r="AM1816" s="612">
        <v>42856</v>
      </c>
      <c r="AN1816" s="613" t="s">
        <v>16862</v>
      </c>
      <c r="AO1816" s="614">
        <v>43426</v>
      </c>
      <c r="AP1816" s="182" t="s">
        <v>16821</v>
      </c>
    </row>
    <row r="1817" spans="1:42" s="607" customFormat="1" ht="24.75" customHeight="1" x14ac:dyDescent="0.15">
      <c r="A1817" s="606">
        <v>1814</v>
      </c>
      <c r="B1817" s="415" t="s">
        <v>16823</v>
      </c>
      <c r="C1817" s="132" t="s">
        <v>2276</v>
      </c>
      <c r="D1817" s="300" t="s">
        <v>16818</v>
      </c>
      <c r="E1817" s="132"/>
      <c r="F1817" s="132"/>
      <c r="G1817" s="182" t="s">
        <v>17072</v>
      </c>
      <c r="H1817" s="132" t="s">
        <v>17068</v>
      </c>
      <c r="I1817" s="132" t="s">
        <v>17069</v>
      </c>
      <c r="J1817" s="182" t="s">
        <v>21983</v>
      </c>
      <c r="K1817" s="519" t="s">
        <v>21985</v>
      </c>
      <c r="L1817" s="232"/>
      <c r="M1817" s="132" t="s">
        <v>17071</v>
      </c>
      <c r="N1817" s="312"/>
      <c r="O1817" s="182" t="s">
        <v>21987</v>
      </c>
      <c r="P1817" s="132" t="s">
        <v>21991</v>
      </c>
      <c r="Q1817" s="182" t="s">
        <v>17075</v>
      </c>
      <c r="R1817" s="182" t="s">
        <v>17076</v>
      </c>
      <c r="S1817" s="132" t="s">
        <v>21989</v>
      </c>
      <c r="T1817" s="132" t="s">
        <v>21990</v>
      </c>
      <c r="U1817" s="182" t="s">
        <v>19549</v>
      </c>
      <c r="V1817" s="132" t="s">
        <v>17073</v>
      </c>
      <c r="W1817" s="182" t="s">
        <v>21988</v>
      </c>
      <c r="X1817" s="182" t="s">
        <v>21992</v>
      </c>
      <c r="Y1817" s="132" t="s">
        <v>17077</v>
      </c>
      <c r="Z1817" s="132" t="s">
        <v>17079</v>
      </c>
      <c r="AA1817" s="312">
        <v>5</v>
      </c>
      <c r="AB1817" s="608" t="str">
        <f t="shared" si="115"/>
        <v>年間</v>
      </c>
      <c r="AC1817" s="415"/>
      <c r="AD1817" s="26">
        <v>1</v>
      </c>
      <c r="AE1817" s="26">
        <v>14400</v>
      </c>
      <c r="AF1817" s="26">
        <f t="shared" si="116"/>
        <v>14400</v>
      </c>
      <c r="AG1817" s="229">
        <v>42826</v>
      </c>
      <c r="AH1817" s="609">
        <v>42856</v>
      </c>
      <c r="AI1817" s="610" t="str">
        <f t="shared" si="117"/>
        <v>～</v>
      </c>
      <c r="AJ1817" s="611">
        <f t="shared" si="98"/>
        <v>44681</v>
      </c>
      <c r="AK1817" s="132" t="s">
        <v>16820</v>
      </c>
      <c r="AL1817" s="616" t="s">
        <v>21998</v>
      </c>
      <c r="AM1817" s="612">
        <v>42856</v>
      </c>
      <c r="AN1817" s="613" t="s">
        <v>16862</v>
      </c>
      <c r="AO1817" s="614">
        <v>43426</v>
      </c>
      <c r="AP1817" s="182" t="s">
        <v>16821</v>
      </c>
    </row>
    <row r="1818" spans="1:42" s="607" customFormat="1" ht="24.75" customHeight="1" x14ac:dyDescent="0.15">
      <c r="A1818" s="606">
        <v>1815</v>
      </c>
      <c r="B1818" s="415" t="s">
        <v>16823</v>
      </c>
      <c r="C1818" s="132" t="s">
        <v>2276</v>
      </c>
      <c r="D1818" s="300" t="s">
        <v>16818</v>
      </c>
      <c r="E1818" s="132"/>
      <c r="F1818" s="132"/>
      <c r="G1818" s="182" t="s">
        <v>17072</v>
      </c>
      <c r="H1818" s="132" t="s">
        <v>17068</v>
      </c>
      <c r="I1818" s="132" t="s">
        <v>17069</v>
      </c>
      <c r="J1818" s="182" t="s">
        <v>21983</v>
      </c>
      <c r="K1818" s="519" t="s">
        <v>21985</v>
      </c>
      <c r="L1818" s="232"/>
      <c r="M1818" s="132" t="s">
        <v>17071</v>
      </c>
      <c r="N1818" s="312"/>
      <c r="O1818" s="182" t="s">
        <v>21987</v>
      </c>
      <c r="P1818" s="132" t="s">
        <v>21991</v>
      </c>
      <c r="Q1818" s="182" t="s">
        <v>17075</v>
      </c>
      <c r="R1818" s="182" t="s">
        <v>17076</v>
      </c>
      <c r="S1818" s="132" t="s">
        <v>21989</v>
      </c>
      <c r="T1818" s="132" t="s">
        <v>21990</v>
      </c>
      <c r="U1818" s="182" t="s">
        <v>19549</v>
      </c>
      <c r="V1818" s="132" t="s">
        <v>17073</v>
      </c>
      <c r="W1818" s="182" t="s">
        <v>21988</v>
      </c>
      <c r="X1818" s="182" t="s">
        <v>21992</v>
      </c>
      <c r="Y1818" s="132" t="s">
        <v>17077</v>
      </c>
      <c r="Z1818" s="132" t="s">
        <v>17079</v>
      </c>
      <c r="AA1818" s="312">
        <v>5</v>
      </c>
      <c r="AB1818" s="608" t="str">
        <f t="shared" si="115"/>
        <v>年間</v>
      </c>
      <c r="AC1818" s="415"/>
      <c r="AD1818" s="26">
        <v>1</v>
      </c>
      <c r="AE1818" s="26">
        <v>14400</v>
      </c>
      <c r="AF1818" s="26">
        <f t="shared" si="116"/>
        <v>14400</v>
      </c>
      <c r="AG1818" s="229">
        <v>42826</v>
      </c>
      <c r="AH1818" s="609">
        <v>42856</v>
      </c>
      <c r="AI1818" s="610" t="str">
        <f t="shared" si="117"/>
        <v>～</v>
      </c>
      <c r="AJ1818" s="611">
        <f t="shared" si="98"/>
        <v>44681</v>
      </c>
      <c r="AK1818" s="132" t="s">
        <v>16820</v>
      </c>
      <c r="AL1818" s="616" t="s">
        <v>21999</v>
      </c>
      <c r="AM1818" s="612">
        <v>42856</v>
      </c>
      <c r="AN1818" s="613" t="s">
        <v>16862</v>
      </c>
      <c r="AO1818" s="614">
        <v>43426</v>
      </c>
      <c r="AP1818" s="182" t="s">
        <v>16821</v>
      </c>
    </row>
    <row r="1819" spans="1:42" s="607" customFormat="1" ht="24.75" customHeight="1" x14ac:dyDescent="0.15">
      <c r="A1819" s="606">
        <v>1816</v>
      </c>
      <c r="B1819" s="415" t="s">
        <v>16823</v>
      </c>
      <c r="C1819" s="132" t="s">
        <v>2276</v>
      </c>
      <c r="D1819" s="300" t="s">
        <v>16818</v>
      </c>
      <c r="E1819" s="132"/>
      <c r="F1819" s="132"/>
      <c r="G1819" s="182" t="s">
        <v>17072</v>
      </c>
      <c r="H1819" s="132" t="s">
        <v>17068</v>
      </c>
      <c r="I1819" s="132" t="s">
        <v>17069</v>
      </c>
      <c r="J1819" s="182" t="s">
        <v>21983</v>
      </c>
      <c r="K1819" s="519" t="s">
        <v>21985</v>
      </c>
      <c r="L1819" s="232"/>
      <c r="M1819" s="132" t="s">
        <v>17071</v>
      </c>
      <c r="N1819" s="312"/>
      <c r="O1819" s="182" t="s">
        <v>21987</v>
      </c>
      <c r="P1819" s="132" t="s">
        <v>21991</v>
      </c>
      <c r="Q1819" s="182" t="s">
        <v>17075</v>
      </c>
      <c r="R1819" s="182" t="s">
        <v>17076</v>
      </c>
      <c r="S1819" s="132" t="s">
        <v>21989</v>
      </c>
      <c r="T1819" s="132" t="s">
        <v>21990</v>
      </c>
      <c r="U1819" s="182" t="s">
        <v>19549</v>
      </c>
      <c r="V1819" s="132" t="s">
        <v>17073</v>
      </c>
      <c r="W1819" s="182" t="s">
        <v>21988</v>
      </c>
      <c r="X1819" s="182" t="s">
        <v>21992</v>
      </c>
      <c r="Y1819" s="132" t="s">
        <v>17077</v>
      </c>
      <c r="Z1819" s="132" t="s">
        <v>17079</v>
      </c>
      <c r="AA1819" s="312">
        <v>5</v>
      </c>
      <c r="AB1819" s="608" t="str">
        <f t="shared" si="115"/>
        <v>年間</v>
      </c>
      <c r="AC1819" s="415"/>
      <c r="AD1819" s="26">
        <v>1</v>
      </c>
      <c r="AE1819" s="26">
        <v>14400</v>
      </c>
      <c r="AF1819" s="26">
        <f t="shared" si="116"/>
        <v>14400</v>
      </c>
      <c r="AG1819" s="229">
        <v>42826</v>
      </c>
      <c r="AH1819" s="609">
        <v>42856</v>
      </c>
      <c r="AI1819" s="610" t="str">
        <f t="shared" si="117"/>
        <v>～</v>
      </c>
      <c r="AJ1819" s="611">
        <f t="shared" si="98"/>
        <v>44681</v>
      </c>
      <c r="AK1819" s="132" t="s">
        <v>16820</v>
      </c>
      <c r="AL1819" s="616" t="s">
        <v>22000</v>
      </c>
      <c r="AM1819" s="612">
        <v>42856</v>
      </c>
      <c r="AN1819" s="613" t="s">
        <v>16862</v>
      </c>
      <c r="AO1819" s="614">
        <v>43426</v>
      </c>
      <c r="AP1819" s="182" t="s">
        <v>16821</v>
      </c>
    </row>
    <row r="1820" spans="1:42" s="607" customFormat="1" ht="24.75" customHeight="1" x14ac:dyDescent="0.15">
      <c r="A1820" s="606">
        <v>1817</v>
      </c>
      <c r="B1820" s="415" t="s">
        <v>16823</v>
      </c>
      <c r="C1820" s="132" t="s">
        <v>2276</v>
      </c>
      <c r="D1820" s="300" t="s">
        <v>16818</v>
      </c>
      <c r="E1820" s="132"/>
      <c r="F1820" s="132"/>
      <c r="G1820" s="182" t="s">
        <v>17072</v>
      </c>
      <c r="H1820" s="132" t="s">
        <v>17068</v>
      </c>
      <c r="I1820" s="132" t="s">
        <v>17069</v>
      </c>
      <c r="J1820" s="182" t="s">
        <v>21983</v>
      </c>
      <c r="K1820" s="519" t="s">
        <v>21985</v>
      </c>
      <c r="L1820" s="232"/>
      <c r="M1820" s="132" t="s">
        <v>17071</v>
      </c>
      <c r="N1820" s="312"/>
      <c r="O1820" s="182" t="s">
        <v>21987</v>
      </c>
      <c r="P1820" s="132" t="s">
        <v>21991</v>
      </c>
      <c r="Q1820" s="182" t="s">
        <v>17075</v>
      </c>
      <c r="R1820" s="182" t="s">
        <v>17076</v>
      </c>
      <c r="S1820" s="132" t="s">
        <v>21989</v>
      </c>
      <c r="T1820" s="132" t="s">
        <v>21990</v>
      </c>
      <c r="U1820" s="182" t="s">
        <v>19549</v>
      </c>
      <c r="V1820" s="132" t="s">
        <v>17073</v>
      </c>
      <c r="W1820" s="182" t="s">
        <v>21988</v>
      </c>
      <c r="X1820" s="182" t="s">
        <v>21992</v>
      </c>
      <c r="Y1820" s="132" t="s">
        <v>17077</v>
      </c>
      <c r="Z1820" s="132" t="s">
        <v>17079</v>
      </c>
      <c r="AA1820" s="312">
        <v>5</v>
      </c>
      <c r="AB1820" s="608" t="str">
        <f t="shared" si="115"/>
        <v>年間</v>
      </c>
      <c r="AC1820" s="415"/>
      <c r="AD1820" s="26">
        <v>1</v>
      </c>
      <c r="AE1820" s="26">
        <v>14400</v>
      </c>
      <c r="AF1820" s="26">
        <f t="shared" si="116"/>
        <v>14400</v>
      </c>
      <c r="AG1820" s="229">
        <v>42826</v>
      </c>
      <c r="AH1820" s="609">
        <v>42856</v>
      </c>
      <c r="AI1820" s="610" t="str">
        <f t="shared" si="117"/>
        <v>～</v>
      </c>
      <c r="AJ1820" s="611">
        <f t="shared" si="98"/>
        <v>44681</v>
      </c>
      <c r="AK1820" s="132" t="s">
        <v>16820</v>
      </c>
      <c r="AL1820" s="618" t="s">
        <v>22010</v>
      </c>
      <c r="AM1820" s="612">
        <v>42856</v>
      </c>
      <c r="AN1820" s="613" t="s">
        <v>16862</v>
      </c>
      <c r="AO1820" s="614">
        <v>43426</v>
      </c>
      <c r="AP1820" s="182" t="s">
        <v>16821</v>
      </c>
    </row>
    <row r="1821" spans="1:42" s="607" customFormat="1" ht="24.75" customHeight="1" x14ac:dyDescent="0.15">
      <c r="A1821" s="606">
        <v>1818</v>
      </c>
      <c r="B1821" s="415" t="s">
        <v>22003</v>
      </c>
      <c r="C1821" s="132" t="s">
        <v>2276</v>
      </c>
      <c r="D1821" s="300" t="s">
        <v>16818</v>
      </c>
      <c r="E1821" s="132"/>
      <c r="F1821" s="132"/>
      <c r="G1821" s="182" t="s">
        <v>17072</v>
      </c>
      <c r="H1821" s="132" t="s">
        <v>17068</v>
      </c>
      <c r="I1821" s="132" t="s">
        <v>17069</v>
      </c>
      <c r="J1821" s="182" t="s">
        <v>21983</v>
      </c>
      <c r="K1821" s="519" t="s">
        <v>21985</v>
      </c>
      <c r="L1821" s="232"/>
      <c r="M1821" s="132" t="s">
        <v>17071</v>
      </c>
      <c r="N1821" s="312"/>
      <c r="O1821" s="182" t="s">
        <v>21987</v>
      </c>
      <c r="P1821" s="132" t="s">
        <v>21991</v>
      </c>
      <c r="Q1821" s="182" t="s">
        <v>17075</v>
      </c>
      <c r="R1821" s="182" t="s">
        <v>17076</v>
      </c>
      <c r="S1821" s="132" t="s">
        <v>21989</v>
      </c>
      <c r="T1821" s="132" t="s">
        <v>21990</v>
      </c>
      <c r="U1821" s="182" t="s">
        <v>19549</v>
      </c>
      <c r="V1821" s="132" t="s">
        <v>17073</v>
      </c>
      <c r="W1821" s="182" t="s">
        <v>21988</v>
      </c>
      <c r="X1821" s="182" t="s">
        <v>21992</v>
      </c>
      <c r="Y1821" s="132" t="s">
        <v>17077</v>
      </c>
      <c r="Z1821" s="132" t="s">
        <v>17079</v>
      </c>
      <c r="AA1821" s="312">
        <v>5</v>
      </c>
      <c r="AB1821" s="608" t="str">
        <f t="shared" si="115"/>
        <v>年間</v>
      </c>
      <c r="AC1821" s="415"/>
      <c r="AD1821" s="26">
        <v>1</v>
      </c>
      <c r="AE1821" s="26">
        <v>14400</v>
      </c>
      <c r="AF1821" s="26">
        <f t="shared" si="116"/>
        <v>14400</v>
      </c>
      <c r="AG1821" s="229">
        <v>42826</v>
      </c>
      <c r="AH1821" s="609">
        <v>42856</v>
      </c>
      <c r="AI1821" s="610" t="str">
        <f t="shared" si="117"/>
        <v>～</v>
      </c>
      <c r="AJ1821" s="611">
        <f t="shared" si="98"/>
        <v>44681</v>
      </c>
      <c r="AK1821" s="132" t="s">
        <v>16820</v>
      </c>
      <c r="AL1821" s="616" t="s">
        <v>22001</v>
      </c>
      <c r="AM1821" s="612">
        <v>42856</v>
      </c>
      <c r="AN1821" s="613" t="s">
        <v>16862</v>
      </c>
      <c r="AO1821" s="614">
        <v>43426</v>
      </c>
      <c r="AP1821" s="182" t="s">
        <v>16821</v>
      </c>
    </row>
    <row r="1822" spans="1:42" s="74" customFormat="1" ht="24.75" customHeight="1" x14ac:dyDescent="0.15">
      <c r="A1822" s="606">
        <v>1819</v>
      </c>
      <c r="B1822" s="268" t="s">
        <v>21942</v>
      </c>
      <c r="C1822" s="23" t="s">
        <v>2276</v>
      </c>
      <c r="D1822" s="24" t="s">
        <v>16818</v>
      </c>
      <c r="E1822" s="23"/>
      <c r="F1822" s="23"/>
      <c r="G1822" s="25" t="s">
        <v>17072</v>
      </c>
      <c r="H1822" s="23" t="s">
        <v>21767</v>
      </c>
      <c r="I1822" s="23" t="s">
        <v>17069</v>
      </c>
      <c r="J1822" s="25" t="s">
        <v>21768</v>
      </c>
      <c r="K1822" s="519" t="s">
        <v>21770</v>
      </c>
      <c r="L1822" s="134"/>
      <c r="M1822" s="23" t="s">
        <v>17071</v>
      </c>
      <c r="N1822" s="33"/>
      <c r="O1822" s="25" t="s">
        <v>21777</v>
      </c>
      <c r="P1822" s="23" t="s">
        <v>21774</v>
      </c>
      <c r="Q1822" s="25" t="s">
        <v>21773</v>
      </c>
      <c r="R1822" s="25" t="s">
        <v>21772</v>
      </c>
      <c r="S1822" s="23" t="s">
        <v>21775</v>
      </c>
      <c r="T1822" s="23" t="s">
        <v>21776</v>
      </c>
      <c r="U1822" s="25" t="s">
        <v>19549</v>
      </c>
      <c r="V1822" s="23" t="s">
        <v>17081</v>
      </c>
      <c r="W1822" s="25" t="s">
        <v>21773</v>
      </c>
      <c r="X1822" s="25" t="s">
        <v>17076</v>
      </c>
      <c r="Y1822" s="23" t="s">
        <v>21775</v>
      </c>
      <c r="Z1822" s="23" t="s">
        <v>21776</v>
      </c>
      <c r="AA1822" s="33">
        <v>5</v>
      </c>
      <c r="AB1822" s="295" t="str">
        <f t="shared" si="95"/>
        <v>年間</v>
      </c>
      <c r="AC1822" s="268"/>
      <c r="AD1822" s="167">
        <v>1</v>
      </c>
      <c r="AE1822" s="167">
        <v>52200</v>
      </c>
      <c r="AF1822" s="167">
        <f t="shared" si="85"/>
        <v>52200</v>
      </c>
      <c r="AG1822" s="27">
        <v>42826</v>
      </c>
      <c r="AH1822" s="168">
        <v>42856</v>
      </c>
      <c r="AI1822" s="29" t="str">
        <f>IF(ISBLANK($AG1822),"","～")</f>
        <v>～</v>
      </c>
      <c r="AJ1822" s="169">
        <f t="shared" si="98"/>
        <v>44681</v>
      </c>
      <c r="AK1822" s="132" t="s">
        <v>21941</v>
      </c>
      <c r="AL1822" s="23" t="s">
        <v>21943</v>
      </c>
      <c r="AM1822" s="32">
        <v>42856</v>
      </c>
      <c r="AN1822" s="341" t="s">
        <v>16862</v>
      </c>
      <c r="AO1822" s="91">
        <v>42894</v>
      </c>
      <c r="AP1822" s="25" t="s">
        <v>16826</v>
      </c>
    </row>
    <row r="1823" spans="1:42" s="74" customFormat="1" ht="24.75" customHeight="1" x14ac:dyDescent="0.15">
      <c r="A1823" s="606">
        <v>1820</v>
      </c>
      <c r="B1823" s="268" t="s">
        <v>16825</v>
      </c>
      <c r="C1823" s="23" t="s">
        <v>2276</v>
      </c>
      <c r="D1823" s="24" t="s">
        <v>16818</v>
      </c>
      <c r="E1823" s="23"/>
      <c r="F1823" s="23"/>
      <c r="G1823" s="25" t="s">
        <v>17072</v>
      </c>
      <c r="H1823" s="23" t="s">
        <v>21767</v>
      </c>
      <c r="I1823" s="23" t="s">
        <v>17069</v>
      </c>
      <c r="J1823" s="25" t="s">
        <v>21768</v>
      </c>
      <c r="K1823" s="519" t="s">
        <v>21770</v>
      </c>
      <c r="L1823" s="134"/>
      <c r="M1823" s="23" t="s">
        <v>17071</v>
      </c>
      <c r="N1823" s="33"/>
      <c r="O1823" s="25" t="s">
        <v>21771</v>
      </c>
      <c r="P1823" s="23" t="s">
        <v>21774</v>
      </c>
      <c r="Q1823" s="25" t="s">
        <v>21773</v>
      </c>
      <c r="R1823" s="25" t="s">
        <v>21772</v>
      </c>
      <c r="S1823" s="23" t="s">
        <v>21775</v>
      </c>
      <c r="T1823" s="23" t="s">
        <v>21776</v>
      </c>
      <c r="U1823" s="25" t="s">
        <v>19549</v>
      </c>
      <c r="V1823" s="23" t="s">
        <v>17082</v>
      </c>
      <c r="W1823" s="25" t="s">
        <v>21773</v>
      </c>
      <c r="X1823" s="25" t="s">
        <v>17076</v>
      </c>
      <c r="Y1823" s="23" t="s">
        <v>21775</v>
      </c>
      <c r="Z1823" s="23" t="s">
        <v>21776</v>
      </c>
      <c r="AA1823" s="33">
        <v>5</v>
      </c>
      <c r="AB1823" s="295" t="str">
        <f t="shared" si="95"/>
        <v>年間</v>
      </c>
      <c r="AC1823" s="268"/>
      <c r="AD1823" s="167">
        <v>1</v>
      </c>
      <c r="AE1823" s="167">
        <v>14400</v>
      </c>
      <c r="AF1823" s="167">
        <f t="shared" si="85"/>
        <v>14400</v>
      </c>
      <c r="AG1823" s="27">
        <v>42826</v>
      </c>
      <c r="AH1823" s="168">
        <v>42856</v>
      </c>
      <c r="AI1823" s="29" t="str">
        <f>IF(ISBLANK($AG1823),"","～")</f>
        <v>～</v>
      </c>
      <c r="AJ1823" s="169">
        <f t="shared" si="98"/>
        <v>44681</v>
      </c>
      <c r="AK1823" s="132" t="s">
        <v>21940</v>
      </c>
      <c r="AL1823" s="23" t="s">
        <v>21769</v>
      </c>
      <c r="AM1823" s="32">
        <v>42856</v>
      </c>
      <c r="AN1823" s="341" t="s">
        <v>16862</v>
      </c>
      <c r="AO1823" s="91">
        <v>42894</v>
      </c>
      <c r="AP1823" s="25" t="s">
        <v>16861</v>
      </c>
    </row>
    <row r="1824" spans="1:42" s="607" customFormat="1" ht="24.75" customHeight="1" x14ac:dyDescent="0.15">
      <c r="A1824" s="606">
        <v>1821</v>
      </c>
      <c r="B1824" s="415" t="s">
        <v>22031</v>
      </c>
      <c r="C1824" s="132" t="s">
        <v>2276</v>
      </c>
      <c r="D1824" s="300" t="s">
        <v>16818</v>
      </c>
      <c r="E1824" s="427"/>
      <c r="F1824" s="427"/>
      <c r="G1824" s="182" t="s">
        <v>17072</v>
      </c>
      <c r="H1824" s="132" t="s">
        <v>17068</v>
      </c>
      <c r="I1824" s="132" t="s">
        <v>17069</v>
      </c>
      <c r="J1824" s="519" t="s">
        <v>21983</v>
      </c>
      <c r="K1824" s="519" t="s">
        <v>22032</v>
      </c>
      <c r="L1824" s="232"/>
      <c r="M1824" s="132" t="s">
        <v>17071</v>
      </c>
      <c r="N1824" s="312"/>
      <c r="O1824" s="182" t="s">
        <v>16819</v>
      </c>
      <c r="P1824" s="132" t="s">
        <v>17083</v>
      </c>
      <c r="Q1824" s="182" t="s">
        <v>17084</v>
      </c>
      <c r="R1824" s="182" t="s">
        <v>17076</v>
      </c>
      <c r="S1824" s="132" t="s">
        <v>17085</v>
      </c>
      <c r="T1824" s="132" t="s">
        <v>17086</v>
      </c>
      <c r="U1824" s="182" t="s">
        <v>16819</v>
      </c>
      <c r="V1824" s="132" t="s">
        <v>17083</v>
      </c>
      <c r="W1824" s="182" t="s">
        <v>17084</v>
      </c>
      <c r="X1824" s="182" t="s">
        <v>17076</v>
      </c>
      <c r="Y1824" s="132" t="s">
        <v>17085</v>
      </c>
      <c r="Z1824" s="132" t="s">
        <v>17086</v>
      </c>
      <c r="AA1824" s="312">
        <v>5</v>
      </c>
      <c r="AB1824" s="608" t="str">
        <f t="shared" si="95"/>
        <v>年間</v>
      </c>
      <c r="AC1824" s="415"/>
      <c r="AD1824" s="26">
        <v>1</v>
      </c>
      <c r="AE1824" s="26">
        <v>52200</v>
      </c>
      <c r="AF1824" s="26">
        <f t="shared" si="85"/>
        <v>52200</v>
      </c>
      <c r="AG1824" s="229">
        <v>42826</v>
      </c>
      <c r="AH1824" s="609">
        <v>42856</v>
      </c>
      <c r="AI1824" s="610" t="str">
        <f t="shared" si="86"/>
        <v>～</v>
      </c>
      <c r="AJ1824" s="611">
        <f t="shared" si="98"/>
        <v>44681</v>
      </c>
      <c r="AK1824" s="132" t="s">
        <v>8014</v>
      </c>
      <c r="AL1824" s="132" t="s">
        <v>17091</v>
      </c>
      <c r="AM1824" s="612">
        <v>42856</v>
      </c>
      <c r="AN1824" s="613" t="s">
        <v>16862</v>
      </c>
      <c r="AO1824" s="614">
        <v>42871</v>
      </c>
      <c r="AP1824" s="182" t="s">
        <v>22030</v>
      </c>
    </row>
    <row r="1825" spans="1:42" s="607" customFormat="1" ht="24.75" customHeight="1" x14ac:dyDescent="0.15">
      <c r="A1825" s="606">
        <v>1822</v>
      </c>
      <c r="B1825" s="415" t="s">
        <v>16829</v>
      </c>
      <c r="C1825" s="132" t="s">
        <v>2276</v>
      </c>
      <c r="D1825" s="300" t="s">
        <v>16818</v>
      </c>
      <c r="E1825" s="427"/>
      <c r="F1825" s="427"/>
      <c r="G1825" s="182" t="s">
        <v>17072</v>
      </c>
      <c r="H1825" s="132" t="s">
        <v>17068</v>
      </c>
      <c r="I1825" s="132" t="s">
        <v>17069</v>
      </c>
      <c r="J1825" s="519" t="s">
        <v>21983</v>
      </c>
      <c r="K1825" s="519" t="s">
        <v>22029</v>
      </c>
      <c r="L1825" s="232"/>
      <c r="M1825" s="132" t="s">
        <v>17071</v>
      </c>
      <c r="N1825" s="312"/>
      <c r="O1825" s="182" t="s">
        <v>16819</v>
      </c>
      <c r="P1825" s="132" t="s">
        <v>17087</v>
      </c>
      <c r="Q1825" s="182" t="s">
        <v>17088</v>
      </c>
      <c r="R1825" s="182" t="s">
        <v>17076</v>
      </c>
      <c r="S1825" s="132" t="s">
        <v>17089</v>
      </c>
      <c r="T1825" s="132" t="s">
        <v>17090</v>
      </c>
      <c r="U1825" s="182" t="s">
        <v>16819</v>
      </c>
      <c r="V1825" s="132" t="s">
        <v>17087</v>
      </c>
      <c r="W1825" s="182" t="s">
        <v>17088</v>
      </c>
      <c r="X1825" s="182" t="s">
        <v>17076</v>
      </c>
      <c r="Y1825" s="132" t="s">
        <v>17089</v>
      </c>
      <c r="Z1825" s="132" t="s">
        <v>17090</v>
      </c>
      <c r="AA1825" s="312">
        <v>5</v>
      </c>
      <c r="AB1825" s="608" t="str">
        <f t="shared" si="95"/>
        <v>年間</v>
      </c>
      <c r="AC1825" s="415"/>
      <c r="AD1825" s="26">
        <v>1</v>
      </c>
      <c r="AE1825" s="26">
        <v>15600</v>
      </c>
      <c r="AF1825" s="26">
        <f t="shared" si="85"/>
        <v>15600</v>
      </c>
      <c r="AG1825" s="229">
        <v>42826</v>
      </c>
      <c r="AH1825" s="609">
        <v>42856</v>
      </c>
      <c r="AI1825" s="610" t="str">
        <f t="shared" si="86"/>
        <v>～</v>
      </c>
      <c r="AJ1825" s="611">
        <f t="shared" si="98"/>
        <v>44681</v>
      </c>
      <c r="AK1825" s="132" t="s">
        <v>8393</v>
      </c>
      <c r="AL1825" s="132" t="s">
        <v>17092</v>
      </c>
      <c r="AM1825" s="612">
        <v>42856</v>
      </c>
      <c r="AN1825" s="613" t="s">
        <v>16862</v>
      </c>
      <c r="AO1825" s="614">
        <v>42871</v>
      </c>
      <c r="AP1825" s="182" t="s">
        <v>16827</v>
      </c>
    </row>
    <row r="1826" spans="1:42" s="607" customFormat="1" ht="24.75" customHeight="1" x14ac:dyDescent="0.15">
      <c r="A1826" s="606">
        <v>1823</v>
      </c>
      <c r="B1826" s="415" t="s">
        <v>16829</v>
      </c>
      <c r="C1826" s="132" t="s">
        <v>2276</v>
      </c>
      <c r="D1826" s="300" t="s">
        <v>16818</v>
      </c>
      <c r="E1826" s="427"/>
      <c r="F1826" s="427"/>
      <c r="G1826" s="182" t="s">
        <v>17072</v>
      </c>
      <c r="H1826" s="132" t="s">
        <v>17068</v>
      </c>
      <c r="I1826" s="132" t="s">
        <v>17069</v>
      </c>
      <c r="J1826" s="519" t="s">
        <v>21983</v>
      </c>
      <c r="K1826" s="519" t="s">
        <v>22029</v>
      </c>
      <c r="L1826" s="232"/>
      <c r="M1826" s="132" t="s">
        <v>17071</v>
      </c>
      <c r="N1826" s="312"/>
      <c r="O1826" s="182" t="s">
        <v>16819</v>
      </c>
      <c r="P1826" s="132" t="s">
        <v>17087</v>
      </c>
      <c r="Q1826" s="182" t="s">
        <v>17088</v>
      </c>
      <c r="R1826" s="182" t="s">
        <v>17076</v>
      </c>
      <c r="S1826" s="132" t="s">
        <v>17089</v>
      </c>
      <c r="T1826" s="132" t="s">
        <v>17090</v>
      </c>
      <c r="U1826" s="182" t="s">
        <v>16819</v>
      </c>
      <c r="V1826" s="132" t="s">
        <v>17087</v>
      </c>
      <c r="W1826" s="182" t="s">
        <v>17088</v>
      </c>
      <c r="X1826" s="182" t="s">
        <v>17076</v>
      </c>
      <c r="Y1826" s="132" t="s">
        <v>17089</v>
      </c>
      <c r="Z1826" s="132" t="s">
        <v>17090</v>
      </c>
      <c r="AA1826" s="312">
        <v>5</v>
      </c>
      <c r="AB1826" s="608" t="str">
        <f t="shared" si="95"/>
        <v>年間</v>
      </c>
      <c r="AC1826" s="415"/>
      <c r="AD1826" s="26">
        <v>1</v>
      </c>
      <c r="AE1826" s="26">
        <v>15600</v>
      </c>
      <c r="AF1826" s="26">
        <f t="shared" si="85"/>
        <v>15600</v>
      </c>
      <c r="AG1826" s="229">
        <v>42826</v>
      </c>
      <c r="AH1826" s="609">
        <v>42856</v>
      </c>
      <c r="AI1826" s="610" t="str">
        <f t="shared" si="86"/>
        <v>～</v>
      </c>
      <c r="AJ1826" s="611">
        <f t="shared" si="98"/>
        <v>44681</v>
      </c>
      <c r="AK1826" s="132" t="s">
        <v>8393</v>
      </c>
      <c r="AL1826" s="132" t="s">
        <v>17093</v>
      </c>
      <c r="AM1826" s="612">
        <v>42856</v>
      </c>
      <c r="AN1826" s="613" t="s">
        <v>16862</v>
      </c>
      <c r="AO1826" s="614">
        <v>42871</v>
      </c>
      <c r="AP1826" s="182" t="s">
        <v>16827</v>
      </c>
    </row>
    <row r="1827" spans="1:42" s="607" customFormat="1" ht="24.75" customHeight="1" x14ac:dyDescent="0.15">
      <c r="A1827" s="606">
        <v>1824</v>
      </c>
      <c r="B1827" s="415" t="s">
        <v>16829</v>
      </c>
      <c r="C1827" s="132" t="s">
        <v>2276</v>
      </c>
      <c r="D1827" s="300" t="s">
        <v>16818</v>
      </c>
      <c r="E1827" s="427"/>
      <c r="F1827" s="427"/>
      <c r="G1827" s="182" t="s">
        <v>17072</v>
      </c>
      <c r="H1827" s="132" t="s">
        <v>17068</v>
      </c>
      <c r="I1827" s="132" t="s">
        <v>17069</v>
      </c>
      <c r="J1827" s="519" t="s">
        <v>21983</v>
      </c>
      <c r="K1827" s="519" t="s">
        <v>22029</v>
      </c>
      <c r="L1827" s="232"/>
      <c r="M1827" s="132" t="s">
        <v>17071</v>
      </c>
      <c r="N1827" s="312"/>
      <c r="O1827" s="182" t="s">
        <v>16819</v>
      </c>
      <c r="P1827" s="132" t="s">
        <v>17087</v>
      </c>
      <c r="Q1827" s="182" t="s">
        <v>17088</v>
      </c>
      <c r="R1827" s="182" t="s">
        <v>17076</v>
      </c>
      <c r="S1827" s="132" t="s">
        <v>17089</v>
      </c>
      <c r="T1827" s="132" t="s">
        <v>17090</v>
      </c>
      <c r="U1827" s="182" t="s">
        <v>16819</v>
      </c>
      <c r="V1827" s="132" t="s">
        <v>17087</v>
      </c>
      <c r="W1827" s="182" t="s">
        <v>17088</v>
      </c>
      <c r="X1827" s="182" t="s">
        <v>17076</v>
      </c>
      <c r="Y1827" s="132" t="s">
        <v>17089</v>
      </c>
      <c r="Z1827" s="132" t="s">
        <v>17090</v>
      </c>
      <c r="AA1827" s="312">
        <v>5</v>
      </c>
      <c r="AB1827" s="608" t="str">
        <f t="shared" si="95"/>
        <v>年間</v>
      </c>
      <c r="AC1827" s="415"/>
      <c r="AD1827" s="26">
        <v>1</v>
      </c>
      <c r="AE1827" s="26">
        <v>15600</v>
      </c>
      <c r="AF1827" s="26">
        <f t="shared" si="85"/>
        <v>15600</v>
      </c>
      <c r="AG1827" s="229">
        <v>42826</v>
      </c>
      <c r="AH1827" s="609">
        <v>42856</v>
      </c>
      <c r="AI1827" s="610" t="str">
        <f t="shared" si="86"/>
        <v>～</v>
      </c>
      <c r="AJ1827" s="611">
        <f t="shared" si="98"/>
        <v>44681</v>
      </c>
      <c r="AK1827" s="132" t="s">
        <v>8393</v>
      </c>
      <c r="AL1827" s="132" t="s">
        <v>17094</v>
      </c>
      <c r="AM1827" s="612">
        <v>42856</v>
      </c>
      <c r="AN1827" s="613" t="s">
        <v>16862</v>
      </c>
      <c r="AO1827" s="614">
        <v>42871</v>
      </c>
      <c r="AP1827" s="182" t="s">
        <v>16827</v>
      </c>
    </row>
    <row r="1828" spans="1:42" s="607" customFormat="1" ht="24.75" customHeight="1" x14ac:dyDescent="0.15">
      <c r="A1828" s="606">
        <v>1825</v>
      </c>
      <c r="B1828" s="415" t="s">
        <v>16829</v>
      </c>
      <c r="C1828" s="132" t="s">
        <v>2276</v>
      </c>
      <c r="D1828" s="300" t="s">
        <v>16818</v>
      </c>
      <c r="E1828" s="427"/>
      <c r="F1828" s="427"/>
      <c r="G1828" s="182" t="s">
        <v>17072</v>
      </c>
      <c r="H1828" s="132" t="s">
        <v>17068</v>
      </c>
      <c r="I1828" s="132" t="s">
        <v>17069</v>
      </c>
      <c r="J1828" s="519" t="s">
        <v>21983</v>
      </c>
      <c r="K1828" s="519" t="s">
        <v>22029</v>
      </c>
      <c r="L1828" s="232"/>
      <c r="M1828" s="132" t="s">
        <v>17071</v>
      </c>
      <c r="N1828" s="312"/>
      <c r="O1828" s="182" t="s">
        <v>16819</v>
      </c>
      <c r="P1828" s="132" t="s">
        <v>17087</v>
      </c>
      <c r="Q1828" s="182" t="s">
        <v>17088</v>
      </c>
      <c r="R1828" s="182" t="s">
        <v>17076</v>
      </c>
      <c r="S1828" s="132" t="s">
        <v>17089</v>
      </c>
      <c r="T1828" s="132" t="s">
        <v>17090</v>
      </c>
      <c r="U1828" s="182" t="s">
        <v>16819</v>
      </c>
      <c r="V1828" s="132" t="s">
        <v>17087</v>
      </c>
      <c r="W1828" s="182" t="s">
        <v>17088</v>
      </c>
      <c r="X1828" s="182" t="s">
        <v>17076</v>
      </c>
      <c r="Y1828" s="132" t="s">
        <v>17089</v>
      </c>
      <c r="Z1828" s="132" t="s">
        <v>17090</v>
      </c>
      <c r="AA1828" s="312">
        <v>5</v>
      </c>
      <c r="AB1828" s="608" t="str">
        <f t="shared" si="95"/>
        <v>年間</v>
      </c>
      <c r="AC1828" s="415"/>
      <c r="AD1828" s="26">
        <v>1</v>
      </c>
      <c r="AE1828" s="26">
        <v>15600</v>
      </c>
      <c r="AF1828" s="26">
        <f t="shared" si="85"/>
        <v>15600</v>
      </c>
      <c r="AG1828" s="229">
        <v>42826</v>
      </c>
      <c r="AH1828" s="609">
        <v>42856</v>
      </c>
      <c r="AI1828" s="610" t="str">
        <f t="shared" si="86"/>
        <v>～</v>
      </c>
      <c r="AJ1828" s="611">
        <f t="shared" si="98"/>
        <v>44681</v>
      </c>
      <c r="AK1828" s="132" t="s">
        <v>8393</v>
      </c>
      <c r="AL1828" s="132" t="s">
        <v>17095</v>
      </c>
      <c r="AM1828" s="612">
        <v>42856</v>
      </c>
      <c r="AN1828" s="613" t="s">
        <v>16862</v>
      </c>
      <c r="AO1828" s="614">
        <v>42871</v>
      </c>
      <c r="AP1828" s="182" t="s">
        <v>16827</v>
      </c>
    </row>
    <row r="1829" spans="1:42" s="607" customFormat="1" ht="24.75" customHeight="1" x14ac:dyDescent="0.15">
      <c r="A1829" s="606">
        <v>1826</v>
      </c>
      <c r="B1829" s="415" t="s">
        <v>16829</v>
      </c>
      <c r="C1829" s="132" t="s">
        <v>2276</v>
      </c>
      <c r="D1829" s="300" t="s">
        <v>16818</v>
      </c>
      <c r="E1829" s="427"/>
      <c r="F1829" s="427"/>
      <c r="G1829" s="182" t="s">
        <v>17072</v>
      </c>
      <c r="H1829" s="132" t="s">
        <v>17068</v>
      </c>
      <c r="I1829" s="132" t="s">
        <v>17069</v>
      </c>
      <c r="J1829" s="519" t="s">
        <v>21983</v>
      </c>
      <c r="K1829" s="519" t="s">
        <v>22029</v>
      </c>
      <c r="L1829" s="232"/>
      <c r="M1829" s="132" t="s">
        <v>17071</v>
      </c>
      <c r="N1829" s="312"/>
      <c r="O1829" s="182" t="s">
        <v>16819</v>
      </c>
      <c r="P1829" s="132" t="s">
        <v>17087</v>
      </c>
      <c r="Q1829" s="182" t="s">
        <v>17088</v>
      </c>
      <c r="R1829" s="182" t="s">
        <v>17076</v>
      </c>
      <c r="S1829" s="132" t="s">
        <v>17089</v>
      </c>
      <c r="T1829" s="132" t="s">
        <v>17090</v>
      </c>
      <c r="U1829" s="182" t="s">
        <v>16819</v>
      </c>
      <c r="V1829" s="132" t="s">
        <v>17087</v>
      </c>
      <c r="W1829" s="182" t="s">
        <v>17088</v>
      </c>
      <c r="X1829" s="182" t="s">
        <v>17076</v>
      </c>
      <c r="Y1829" s="132" t="s">
        <v>17089</v>
      </c>
      <c r="Z1829" s="132" t="s">
        <v>17090</v>
      </c>
      <c r="AA1829" s="312">
        <v>5</v>
      </c>
      <c r="AB1829" s="608" t="str">
        <f t="shared" si="95"/>
        <v>年間</v>
      </c>
      <c r="AC1829" s="415"/>
      <c r="AD1829" s="26">
        <v>1</v>
      </c>
      <c r="AE1829" s="26">
        <v>15600</v>
      </c>
      <c r="AF1829" s="26">
        <f t="shared" si="85"/>
        <v>15600</v>
      </c>
      <c r="AG1829" s="229">
        <v>42826</v>
      </c>
      <c r="AH1829" s="609">
        <v>42856</v>
      </c>
      <c r="AI1829" s="610" t="str">
        <f t="shared" si="86"/>
        <v>～</v>
      </c>
      <c r="AJ1829" s="611">
        <f t="shared" si="98"/>
        <v>44681</v>
      </c>
      <c r="AK1829" s="132" t="s">
        <v>8393</v>
      </c>
      <c r="AL1829" s="132" t="s">
        <v>17096</v>
      </c>
      <c r="AM1829" s="612">
        <v>42856</v>
      </c>
      <c r="AN1829" s="613" t="s">
        <v>16862</v>
      </c>
      <c r="AO1829" s="614">
        <v>42871</v>
      </c>
      <c r="AP1829" s="182" t="s">
        <v>16827</v>
      </c>
    </row>
    <row r="1830" spans="1:42" s="607" customFormat="1" ht="24.75" customHeight="1" x14ac:dyDescent="0.15">
      <c r="A1830" s="606">
        <v>1827</v>
      </c>
      <c r="B1830" s="415" t="s">
        <v>16829</v>
      </c>
      <c r="C1830" s="132" t="s">
        <v>2276</v>
      </c>
      <c r="D1830" s="300" t="s">
        <v>16818</v>
      </c>
      <c r="E1830" s="427"/>
      <c r="F1830" s="427"/>
      <c r="G1830" s="182" t="s">
        <v>17072</v>
      </c>
      <c r="H1830" s="132" t="s">
        <v>17068</v>
      </c>
      <c r="I1830" s="132" t="s">
        <v>17069</v>
      </c>
      <c r="J1830" s="519" t="s">
        <v>21983</v>
      </c>
      <c r="K1830" s="519" t="s">
        <v>22029</v>
      </c>
      <c r="L1830" s="232"/>
      <c r="M1830" s="132" t="s">
        <v>17071</v>
      </c>
      <c r="N1830" s="312"/>
      <c r="O1830" s="182" t="s">
        <v>16819</v>
      </c>
      <c r="P1830" s="132" t="s">
        <v>17087</v>
      </c>
      <c r="Q1830" s="182" t="s">
        <v>17088</v>
      </c>
      <c r="R1830" s="182" t="s">
        <v>17076</v>
      </c>
      <c r="S1830" s="132" t="s">
        <v>17089</v>
      </c>
      <c r="T1830" s="132" t="s">
        <v>17090</v>
      </c>
      <c r="U1830" s="182" t="s">
        <v>16819</v>
      </c>
      <c r="V1830" s="132" t="s">
        <v>17087</v>
      </c>
      <c r="W1830" s="182" t="s">
        <v>17088</v>
      </c>
      <c r="X1830" s="182" t="s">
        <v>17076</v>
      </c>
      <c r="Y1830" s="132" t="s">
        <v>17089</v>
      </c>
      <c r="Z1830" s="132" t="s">
        <v>17090</v>
      </c>
      <c r="AA1830" s="312">
        <v>5</v>
      </c>
      <c r="AB1830" s="608" t="str">
        <f t="shared" si="95"/>
        <v>年間</v>
      </c>
      <c r="AC1830" s="415"/>
      <c r="AD1830" s="26">
        <v>1</v>
      </c>
      <c r="AE1830" s="26">
        <v>15600</v>
      </c>
      <c r="AF1830" s="26">
        <f t="shared" si="85"/>
        <v>15600</v>
      </c>
      <c r="AG1830" s="229">
        <v>42826</v>
      </c>
      <c r="AH1830" s="609">
        <v>42856</v>
      </c>
      <c r="AI1830" s="610" t="str">
        <f t="shared" si="86"/>
        <v>～</v>
      </c>
      <c r="AJ1830" s="611">
        <f t="shared" si="98"/>
        <v>44681</v>
      </c>
      <c r="AK1830" s="132" t="s">
        <v>8393</v>
      </c>
      <c r="AL1830" s="132" t="s">
        <v>17097</v>
      </c>
      <c r="AM1830" s="612">
        <v>42856</v>
      </c>
      <c r="AN1830" s="613" t="s">
        <v>16862</v>
      </c>
      <c r="AO1830" s="614">
        <v>42871</v>
      </c>
      <c r="AP1830" s="182" t="s">
        <v>16827</v>
      </c>
    </row>
    <row r="1831" spans="1:42" s="74" customFormat="1" ht="24.75" customHeight="1" x14ac:dyDescent="0.15">
      <c r="A1831" s="606">
        <v>1828</v>
      </c>
      <c r="B1831" s="433" t="s">
        <v>16915</v>
      </c>
      <c r="C1831" s="427" t="s">
        <v>16917</v>
      </c>
      <c r="D1831" s="428" t="s">
        <v>16918</v>
      </c>
      <c r="E1831" s="427"/>
      <c r="F1831" s="427"/>
      <c r="G1831" s="429" t="s">
        <v>16920</v>
      </c>
      <c r="H1831" s="427" t="s">
        <v>16923</v>
      </c>
      <c r="I1831" s="427" t="s">
        <v>16921</v>
      </c>
      <c r="J1831" s="429" t="s">
        <v>16924</v>
      </c>
      <c r="K1831" s="429" t="s">
        <v>16925</v>
      </c>
      <c r="L1831" s="434" t="s">
        <v>16926</v>
      </c>
      <c r="M1831" s="427" t="s">
        <v>16927</v>
      </c>
      <c r="N1831" s="431" t="s">
        <v>16928</v>
      </c>
      <c r="O1831" s="429" t="s">
        <v>16929</v>
      </c>
      <c r="P1831" s="427" t="s">
        <v>16930</v>
      </c>
      <c r="Q1831" s="429" t="s">
        <v>16931</v>
      </c>
      <c r="R1831" s="429" t="s">
        <v>16932</v>
      </c>
      <c r="S1831" s="427" t="s">
        <v>16933</v>
      </c>
      <c r="T1831" s="427" t="s">
        <v>16934</v>
      </c>
      <c r="U1831" s="429" t="s">
        <v>16919</v>
      </c>
      <c r="V1831" s="427" t="s">
        <v>16922</v>
      </c>
      <c r="W1831" s="429" t="s">
        <v>16935</v>
      </c>
      <c r="X1831" s="429" t="s">
        <v>16939</v>
      </c>
      <c r="Y1831" s="427" t="s">
        <v>16936</v>
      </c>
      <c r="Z1831" s="427" t="s">
        <v>16937</v>
      </c>
      <c r="AA1831" s="431">
        <v>5</v>
      </c>
      <c r="AB1831" s="432" t="str">
        <f t="shared" si="95"/>
        <v>年間</v>
      </c>
      <c r="AC1831" s="433"/>
      <c r="AD1831" s="435">
        <v>1</v>
      </c>
      <c r="AE1831" s="435">
        <v>98400</v>
      </c>
      <c r="AF1831" s="435">
        <f t="shared" si="85"/>
        <v>98400</v>
      </c>
      <c r="AG1831" s="436">
        <v>42826</v>
      </c>
      <c r="AH1831" s="437">
        <v>42842</v>
      </c>
      <c r="AI1831" s="438" t="str">
        <f t="shared" si="86"/>
        <v>～</v>
      </c>
      <c r="AJ1831" s="449">
        <f t="shared" si="98"/>
        <v>44667</v>
      </c>
      <c r="AK1831" s="427" t="s">
        <v>12190</v>
      </c>
      <c r="AL1831" s="427" t="s">
        <v>17098</v>
      </c>
      <c r="AM1831" s="440">
        <v>42842</v>
      </c>
      <c r="AN1831" s="436"/>
      <c r="AO1831" s="445">
        <v>42849</v>
      </c>
      <c r="AP1831" s="429" t="s">
        <v>16940</v>
      </c>
    </row>
    <row r="1832" spans="1:42" s="74" customFormat="1" ht="24.75" customHeight="1" x14ac:dyDescent="0.15">
      <c r="A1832" s="606">
        <v>1829</v>
      </c>
      <c r="B1832" s="268" t="s">
        <v>22033</v>
      </c>
      <c r="C1832" s="24" t="s">
        <v>582</v>
      </c>
      <c r="D1832" s="24" t="s">
        <v>14837</v>
      </c>
      <c r="E1832" s="23"/>
      <c r="F1832" s="23"/>
      <c r="G1832" s="425" t="s">
        <v>22091</v>
      </c>
      <c r="H1832" s="507" t="s">
        <v>22092</v>
      </c>
      <c r="I1832" s="507" t="s">
        <v>22093</v>
      </c>
      <c r="J1832" s="425" t="s">
        <v>22096</v>
      </c>
      <c r="K1832" s="425" t="s">
        <v>22095</v>
      </c>
      <c r="L1832" s="590"/>
      <c r="M1832" s="507" t="s">
        <v>22094</v>
      </c>
      <c r="N1832" s="33"/>
      <c r="O1832" s="564" t="s">
        <v>12576</v>
      </c>
      <c r="P1832" s="317" t="s">
        <v>11718</v>
      </c>
      <c r="Q1832" s="564" t="s">
        <v>19664</v>
      </c>
      <c r="R1832" s="564" t="s">
        <v>19926</v>
      </c>
      <c r="S1832" s="317" t="s">
        <v>19927</v>
      </c>
      <c r="T1832" s="317" t="s">
        <v>19928</v>
      </c>
      <c r="U1832" s="425" t="s">
        <v>22091</v>
      </c>
      <c r="V1832" s="507" t="s">
        <v>22092</v>
      </c>
      <c r="W1832" s="425" t="s">
        <v>22096</v>
      </c>
      <c r="X1832" s="425" t="s">
        <v>22095</v>
      </c>
      <c r="Y1832" s="507" t="s">
        <v>22094</v>
      </c>
      <c r="Z1832" s="23"/>
      <c r="AA1832" s="33">
        <v>5</v>
      </c>
      <c r="AB1832" s="295" t="str">
        <f t="shared" si="95"/>
        <v>年間</v>
      </c>
      <c r="AC1832" s="268" t="s">
        <v>14487</v>
      </c>
      <c r="AD1832" s="167">
        <v>1</v>
      </c>
      <c r="AE1832" s="167">
        <v>76500</v>
      </c>
      <c r="AF1832" s="167">
        <f>IF(ISBLANK($AE1832),"",$AE1832*$AD1832)</f>
        <v>76500</v>
      </c>
      <c r="AG1832" s="27">
        <v>42826</v>
      </c>
      <c r="AH1832" s="168">
        <v>42849</v>
      </c>
      <c r="AI1832" s="29" t="str">
        <f t="shared" si="86"/>
        <v>～</v>
      </c>
      <c r="AJ1832" s="169">
        <f t="shared" si="98"/>
        <v>44674</v>
      </c>
      <c r="AK1832" s="23" t="s">
        <v>16942</v>
      </c>
      <c r="AL1832" s="23" t="s">
        <v>22097</v>
      </c>
      <c r="AM1832" s="32">
        <v>42846</v>
      </c>
      <c r="AN1832" s="625" t="s">
        <v>22099</v>
      </c>
      <c r="AO1832" s="91">
        <v>43438</v>
      </c>
      <c r="AP1832" s="425" t="s">
        <v>22098</v>
      </c>
    </row>
    <row r="1833" spans="1:42" s="74" customFormat="1" ht="24.75" customHeight="1" x14ac:dyDescent="0.15">
      <c r="A1833" s="606">
        <v>1830</v>
      </c>
      <c r="B1833" s="268" t="s">
        <v>16941</v>
      </c>
      <c r="C1833" s="24" t="s">
        <v>582</v>
      </c>
      <c r="D1833" s="24" t="s">
        <v>14837</v>
      </c>
      <c r="E1833" s="23"/>
      <c r="F1833" s="23"/>
      <c r="G1833" s="425" t="s">
        <v>22091</v>
      </c>
      <c r="H1833" s="507" t="s">
        <v>22092</v>
      </c>
      <c r="I1833" s="507" t="s">
        <v>22093</v>
      </c>
      <c r="J1833" s="425" t="s">
        <v>22096</v>
      </c>
      <c r="K1833" s="425" t="s">
        <v>22095</v>
      </c>
      <c r="L1833" s="590"/>
      <c r="M1833" s="507" t="s">
        <v>22094</v>
      </c>
      <c r="N1833" s="33"/>
      <c r="O1833" s="564" t="s">
        <v>12576</v>
      </c>
      <c r="P1833" s="317" t="s">
        <v>11718</v>
      </c>
      <c r="Q1833" s="564" t="s">
        <v>19664</v>
      </c>
      <c r="R1833" s="564" t="s">
        <v>19926</v>
      </c>
      <c r="S1833" s="317" t="s">
        <v>19927</v>
      </c>
      <c r="T1833" s="317" t="s">
        <v>19928</v>
      </c>
      <c r="U1833" s="425" t="s">
        <v>22091</v>
      </c>
      <c r="V1833" s="507" t="s">
        <v>22092</v>
      </c>
      <c r="W1833" s="425" t="s">
        <v>22096</v>
      </c>
      <c r="X1833" s="425" t="s">
        <v>22095</v>
      </c>
      <c r="Y1833" s="507" t="s">
        <v>22094</v>
      </c>
      <c r="Z1833" s="23"/>
      <c r="AA1833" s="33">
        <v>5</v>
      </c>
      <c r="AB1833" s="295" t="str">
        <f t="shared" si="95"/>
        <v>年間</v>
      </c>
      <c r="AC1833" s="268" t="s">
        <v>14487</v>
      </c>
      <c r="AD1833" s="167">
        <v>1</v>
      </c>
      <c r="AE1833" s="179"/>
      <c r="AF1833" s="179" t="str">
        <f t="shared" ref="AF1833:AF1854" si="118">IF(ISBLANK($AE1833),"",$AE1833*$AD1833)</f>
        <v/>
      </c>
      <c r="AG1833" s="27">
        <v>42827</v>
      </c>
      <c r="AH1833" s="168">
        <v>42849</v>
      </c>
      <c r="AI1833" s="29"/>
      <c r="AJ1833" s="169">
        <f t="shared" si="98"/>
        <v>44674</v>
      </c>
      <c r="AK1833" s="23" t="s">
        <v>16942</v>
      </c>
      <c r="AL1833" s="23" t="s">
        <v>16943</v>
      </c>
      <c r="AM1833" s="32">
        <v>42846</v>
      </c>
      <c r="AN1833" s="625" t="s">
        <v>22099</v>
      </c>
      <c r="AO1833" s="91">
        <v>43438</v>
      </c>
      <c r="AP1833" s="425" t="s">
        <v>22098</v>
      </c>
    </row>
    <row r="1834" spans="1:42" s="74" customFormat="1" ht="24.75" customHeight="1" x14ac:dyDescent="0.15">
      <c r="A1834" s="606">
        <v>1831</v>
      </c>
      <c r="B1834" s="268" t="s">
        <v>16941</v>
      </c>
      <c r="C1834" s="24" t="s">
        <v>582</v>
      </c>
      <c r="D1834" s="24" t="s">
        <v>14837</v>
      </c>
      <c r="E1834" s="23"/>
      <c r="F1834" s="23"/>
      <c r="G1834" s="425" t="s">
        <v>22091</v>
      </c>
      <c r="H1834" s="507" t="s">
        <v>22092</v>
      </c>
      <c r="I1834" s="507" t="s">
        <v>22093</v>
      </c>
      <c r="J1834" s="425" t="s">
        <v>22096</v>
      </c>
      <c r="K1834" s="425" t="s">
        <v>22095</v>
      </c>
      <c r="L1834" s="590"/>
      <c r="M1834" s="507" t="s">
        <v>22094</v>
      </c>
      <c r="N1834" s="33"/>
      <c r="O1834" s="564" t="s">
        <v>12576</v>
      </c>
      <c r="P1834" s="317" t="s">
        <v>11718</v>
      </c>
      <c r="Q1834" s="564" t="s">
        <v>19664</v>
      </c>
      <c r="R1834" s="564" t="s">
        <v>19926</v>
      </c>
      <c r="S1834" s="317" t="s">
        <v>19927</v>
      </c>
      <c r="T1834" s="317" t="s">
        <v>19928</v>
      </c>
      <c r="U1834" s="425" t="s">
        <v>22091</v>
      </c>
      <c r="V1834" s="507" t="s">
        <v>22092</v>
      </c>
      <c r="W1834" s="425" t="s">
        <v>22096</v>
      </c>
      <c r="X1834" s="425" t="s">
        <v>22095</v>
      </c>
      <c r="Y1834" s="507" t="s">
        <v>22094</v>
      </c>
      <c r="Z1834" s="23"/>
      <c r="AA1834" s="33">
        <v>5</v>
      </c>
      <c r="AB1834" s="295" t="str">
        <f t="shared" si="95"/>
        <v>年間</v>
      </c>
      <c r="AC1834" s="268" t="s">
        <v>14487</v>
      </c>
      <c r="AD1834" s="167">
        <v>1</v>
      </c>
      <c r="AE1834" s="179"/>
      <c r="AF1834" s="179" t="str">
        <f t="shared" si="118"/>
        <v/>
      </c>
      <c r="AG1834" s="27">
        <v>42828</v>
      </c>
      <c r="AH1834" s="168">
        <v>42849</v>
      </c>
      <c r="AI1834" s="29" t="str">
        <f t="shared" si="86"/>
        <v>～</v>
      </c>
      <c r="AJ1834" s="169">
        <f t="shared" si="98"/>
        <v>44674</v>
      </c>
      <c r="AK1834" s="23" t="s">
        <v>16942</v>
      </c>
      <c r="AL1834" s="23" t="s">
        <v>16944</v>
      </c>
      <c r="AM1834" s="32">
        <v>42846</v>
      </c>
      <c r="AN1834" s="625" t="s">
        <v>22099</v>
      </c>
      <c r="AO1834" s="91">
        <v>43438</v>
      </c>
      <c r="AP1834" s="425" t="s">
        <v>22098</v>
      </c>
    </row>
    <row r="1835" spans="1:42" s="74" customFormat="1" ht="24.75" customHeight="1" x14ac:dyDescent="0.15">
      <c r="A1835" s="606">
        <v>1832</v>
      </c>
      <c r="B1835" s="268" t="s">
        <v>16941</v>
      </c>
      <c r="C1835" s="24" t="s">
        <v>582</v>
      </c>
      <c r="D1835" s="24" t="s">
        <v>14837</v>
      </c>
      <c r="E1835" s="23"/>
      <c r="F1835" s="23"/>
      <c r="G1835" s="425" t="s">
        <v>22091</v>
      </c>
      <c r="H1835" s="507" t="s">
        <v>22092</v>
      </c>
      <c r="I1835" s="507" t="s">
        <v>22093</v>
      </c>
      <c r="J1835" s="425" t="s">
        <v>22096</v>
      </c>
      <c r="K1835" s="425" t="s">
        <v>22095</v>
      </c>
      <c r="L1835" s="590"/>
      <c r="M1835" s="507" t="s">
        <v>22094</v>
      </c>
      <c r="N1835" s="33"/>
      <c r="O1835" s="564" t="s">
        <v>12576</v>
      </c>
      <c r="P1835" s="317" t="s">
        <v>11718</v>
      </c>
      <c r="Q1835" s="564" t="s">
        <v>19664</v>
      </c>
      <c r="R1835" s="564" t="s">
        <v>19926</v>
      </c>
      <c r="S1835" s="317" t="s">
        <v>19927</v>
      </c>
      <c r="T1835" s="317" t="s">
        <v>19928</v>
      </c>
      <c r="U1835" s="425" t="s">
        <v>22091</v>
      </c>
      <c r="V1835" s="507" t="s">
        <v>22092</v>
      </c>
      <c r="W1835" s="425" t="s">
        <v>22096</v>
      </c>
      <c r="X1835" s="425" t="s">
        <v>22095</v>
      </c>
      <c r="Y1835" s="507" t="s">
        <v>22094</v>
      </c>
      <c r="Z1835" s="23"/>
      <c r="AA1835" s="33">
        <v>5</v>
      </c>
      <c r="AB1835" s="295" t="str">
        <f t="shared" si="95"/>
        <v>年間</v>
      </c>
      <c r="AC1835" s="268" t="s">
        <v>14487</v>
      </c>
      <c r="AD1835" s="167">
        <v>1</v>
      </c>
      <c r="AE1835" s="179"/>
      <c r="AF1835" s="179" t="str">
        <f t="shared" si="118"/>
        <v/>
      </c>
      <c r="AG1835" s="27">
        <v>42829</v>
      </c>
      <c r="AH1835" s="168">
        <v>42849</v>
      </c>
      <c r="AI1835" s="29" t="str">
        <f t="shared" si="86"/>
        <v>～</v>
      </c>
      <c r="AJ1835" s="169">
        <f t="shared" si="98"/>
        <v>44674</v>
      </c>
      <c r="AK1835" s="23" t="s">
        <v>16942</v>
      </c>
      <c r="AL1835" s="342" t="s">
        <v>16947</v>
      </c>
      <c r="AM1835" s="32">
        <v>42846</v>
      </c>
      <c r="AN1835" s="625" t="s">
        <v>22099</v>
      </c>
      <c r="AO1835" s="91">
        <v>43438</v>
      </c>
      <c r="AP1835" s="425" t="s">
        <v>22098</v>
      </c>
    </row>
    <row r="1836" spans="1:42" s="74" customFormat="1" ht="24.75" customHeight="1" x14ac:dyDescent="0.15">
      <c r="A1836" s="606">
        <v>1833</v>
      </c>
      <c r="B1836" s="268" t="s">
        <v>16941</v>
      </c>
      <c r="C1836" s="24" t="s">
        <v>582</v>
      </c>
      <c r="D1836" s="24" t="s">
        <v>14837</v>
      </c>
      <c r="E1836" s="23"/>
      <c r="F1836" s="23"/>
      <c r="G1836" s="425" t="s">
        <v>22091</v>
      </c>
      <c r="H1836" s="507" t="s">
        <v>22092</v>
      </c>
      <c r="I1836" s="507" t="s">
        <v>22093</v>
      </c>
      <c r="J1836" s="425" t="s">
        <v>22096</v>
      </c>
      <c r="K1836" s="425" t="s">
        <v>22095</v>
      </c>
      <c r="L1836" s="590"/>
      <c r="M1836" s="507" t="s">
        <v>22094</v>
      </c>
      <c r="N1836" s="33"/>
      <c r="O1836" s="564" t="s">
        <v>12576</v>
      </c>
      <c r="P1836" s="317" t="s">
        <v>11718</v>
      </c>
      <c r="Q1836" s="564" t="s">
        <v>19664</v>
      </c>
      <c r="R1836" s="564" t="s">
        <v>19926</v>
      </c>
      <c r="S1836" s="317" t="s">
        <v>19927</v>
      </c>
      <c r="T1836" s="317" t="s">
        <v>19928</v>
      </c>
      <c r="U1836" s="425" t="s">
        <v>22091</v>
      </c>
      <c r="V1836" s="507" t="s">
        <v>22092</v>
      </c>
      <c r="W1836" s="425" t="s">
        <v>22096</v>
      </c>
      <c r="X1836" s="425" t="s">
        <v>22095</v>
      </c>
      <c r="Y1836" s="507" t="s">
        <v>22094</v>
      </c>
      <c r="Z1836" s="23"/>
      <c r="AA1836" s="33">
        <v>5</v>
      </c>
      <c r="AB1836" s="295" t="str">
        <f t="shared" si="95"/>
        <v>年間</v>
      </c>
      <c r="AC1836" s="268" t="s">
        <v>14487</v>
      </c>
      <c r="AD1836" s="167">
        <v>1</v>
      </c>
      <c r="AE1836" s="179"/>
      <c r="AF1836" s="179" t="str">
        <f t="shared" si="118"/>
        <v/>
      </c>
      <c r="AG1836" s="27">
        <v>42830</v>
      </c>
      <c r="AH1836" s="168">
        <v>42849</v>
      </c>
      <c r="AI1836" s="29" t="str">
        <f t="shared" ref="AI1836:AI1859" si="119">IF(ISBLANK($AG1836),"","～")</f>
        <v>～</v>
      </c>
      <c r="AJ1836" s="169">
        <f t="shared" si="98"/>
        <v>44674</v>
      </c>
      <c r="AK1836" s="23" t="s">
        <v>16942</v>
      </c>
      <c r="AL1836" s="23" t="s">
        <v>16945</v>
      </c>
      <c r="AM1836" s="32">
        <v>42846</v>
      </c>
      <c r="AN1836" s="625" t="s">
        <v>22099</v>
      </c>
      <c r="AO1836" s="91">
        <v>43438</v>
      </c>
      <c r="AP1836" s="425" t="s">
        <v>22098</v>
      </c>
    </row>
    <row r="1837" spans="1:42" s="74" customFormat="1" ht="24.75" customHeight="1" x14ac:dyDescent="0.15">
      <c r="A1837" s="606">
        <v>1834</v>
      </c>
      <c r="B1837" s="268" t="s">
        <v>16941</v>
      </c>
      <c r="C1837" s="24" t="s">
        <v>582</v>
      </c>
      <c r="D1837" s="24" t="s">
        <v>14837</v>
      </c>
      <c r="E1837" s="23"/>
      <c r="F1837" s="23"/>
      <c r="G1837" s="425" t="s">
        <v>22091</v>
      </c>
      <c r="H1837" s="507" t="s">
        <v>22092</v>
      </c>
      <c r="I1837" s="507" t="s">
        <v>22093</v>
      </c>
      <c r="J1837" s="425" t="s">
        <v>22096</v>
      </c>
      <c r="K1837" s="425" t="s">
        <v>22095</v>
      </c>
      <c r="L1837" s="590"/>
      <c r="M1837" s="507" t="s">
        <v>22094</v>
      </c>
      <c r="N1837" s="33"/>
      <c r="O1837" s="564" t="s">
        <v>12576</v>
      </c>
      <c r="P1837" s="317" t="s">
        <v>11718</v>
      </c>
      <c r="Q1837" s="564" t="s">
        <v>19664</v>
      </c>
      <c r="R1837" s="564" t="s">
        <v>19926</v>
      </c>
      <c r="S1837" s="317" t="s">
        <v>19927</v>
      </c>
      <c r="T1837" s="317" t="s">
        <v>19928</v>
      </c>
      <c r="U1837" s="425" t="s">
        <v>22091</v>
      </c>
      <c r="V1837" s="507" t="s">
        <v>22092</v>
      </c>
      <c r="W1837" s="425" t="s">
        <v>22096</v>
      </c>
      <c r="X1837" s="425" t="s">
        <v>22095</v>
      </c>
      <c r="Y1837" s="507" t="s">
        <v>22094</v>
      </c>
      <c r="Z1837" s="23"/>
      <c r="AA1837" s="33">
        <v>5</v>
      </c>
      <c r="AB1837" s="295" t="str">
        <f t="shared" si="95"/>
        <v>年間</v>
      </c>
      <c r="AC1837" s="268" t="s">
        <v>14487</v>
      </c>
      <c r="AD1837" s="167">
        <v>1</v>
      </c>
      <c r="AE1837" s="179"/>
      <c r="AF1837" s="179" t="str">
        <f t="shared" si="118"/>
        <v/>
      </c>
      <c r="AG1837" s="27">
        <v>42831</v>
      </c>
      <c r="AH1837" s="168">
        <v>42849</v>
      </c>
      <c r="AI1837" s="29" t="str">
        <f t="shared" si="119"/>
        <v>～</v>
      </c>
      <c r="AJ1837" s="169">
        <f t="shared" si="98"/>
        <v>44674</v>
      </c>
      <c r="AK1837" s="23" t="s">
        <v>16942</v>
      </c>
      <c r="AL1837" s="23" t="s">
        <v>16946</v>
      </c>
      <c r="AM1837" s="32">
        <v>42846</v>
      </c>
      <c r="AN1837" s="625" t="s">
        <v>22099</v>
      </c>
      <c r="AO1837" s="91">
        <v>43438</v>
      </c>
      <c r="AP1837" s="425" t="s">
        <v>22098</v>
      </c>
    </row>
    <row r="1838" spans="1:42" s="74" customFormat="1" ht="24.75" customHeight="1" x14ac:dyDescent="0.15">
      <c r="A1838" s="606">
        <v>1835</v>
      </c>
      <c r="B1838" s="268" t="s">
        <v>16941</v>
      </c>
      <c r="C1838" s="24" t="s">
        <v>582</v>
      </c>
      <c r="D1838" s="24" t="s">
        <v>14837</v>
      </c>
      <c r="E1838" s="23"/>
      <c r="F1838" s="23"/>
      <c r="G1838" s="425" t="s">
        <v>22091</v>
      </c>
      <c r="H1838" s="507" t="s">
        <v>22092</v>
      </c>
      <c r="I1838" s="507" t="s">
        <v>22093</v>
      </c>
      <c r="J1838" s="425" t="s">
        <v>22096</v>
      </c>
      <c r="K1838" s="425" t="s">
        <v>22095</v>
      </c>
      <c r="L1838" s="590"/>
      <c r="M1838" s="507" t="s">
        <v>22094</v>
      </c>
      <c r="N1838" s="33"/>
      <c r="O1838" s="564" t="s">
        <v>12576</v>
      </c>
      <c r="P1838" s="317" t="s">
        <v>11718</v>
      </c>
      <c r="Q1838" s="564" t="s">
        <v>19664</v>
      </c>
      <c r="R1838" s="564" t="s">
        <v>19926</v>
      </c>
      <c r="S1838" s="317" t="s">
        <v>19927</v>
      </c>
      <c r="T1838" s="317" t="s">
        <v>19928</v>
      </c>
      <c r="U1838" s="425" t="s">
        <v>22091</v>
      </c>
      <c r="V1838" s="507" t="s">
        <v>22092</v>
      </c>
      <c r="W1838" s="425" t="s">
        <v>22096</v>
      </c>
      <c r="X1838" s="425" t="s">
        <v>22095</v>
      </c>
      <c r="Y1838" s="507" t="s">
        <v>22094</v>
      </c>
      <c r="Z1838" s="23"/>
      <c r="AA1838" s="33">
        <v>5</v>
      </c>
      <c r="AB1838" s="295" t="str">
        <f t="shared" si="95"/>
        <v>年間</v>
      </c>
      <c r="AC1838" s="268" t="s">
        <v>14487</v>
      </c>
      <c r="AD1838" s="167">
        <v>1</v>
      </c>
      <c r="AE1838" s="179"/>
      <c r="AF1838" s="179" t="str">
        <f t="shared" si="118"/>
        <v/>
      </c>
      <c r="AG1838" s="27">
        <v>42832</v>
      </c>
      <c r="AH1838" s="168">
        <v>42849</v>
      </c>
      <c r="AI1838" s="29" t="str">
        <f t="shared" si="119"/>
        <v>～</v>
      </c>
      <c r="AJ1838" s="169">
        <f t="shared" si="98"/>
        <v>44674</v>
      </c>
      <c r="AK1838" s="132" t="s">
        <v>22115</v>
      </c>
      <c r="AL1838" s="23" t="s">
        <v>22117</v>
      </c>
      <c r="AM1838" s="32">
        <v>42846</v>
      </c>
      <c r="AN1838" s="625" t="s">
        <v>22099</v>
      </c>
      <c r="AO1838" s="91">
        <v>43438</v>
      </c>
      <c r="AP1838" s="425" t="s">
        <v>22098</v>
      </c>
    </row>
    <row r="1839" spans="1:42" s="74" customFormat="1" ht="24.75" customHeight="1" x14ac:dyDescent="0.15">
      <c r="A1839" s="606">
        <v>1836</v>
      </c>
      <c r="B1839" s="268" t="s">
        <v>16941</v>
      </c>
      <c r="C1839" s="24" t="s">
        <v>582</v>
      </c>
      <c r="D1839" s="24" t="s">
        <v>14837</v>
      </c>
      <c r="E1839" s="23"/>
      <c r="F1839" s="23"/>
      <c r="G1839" s="425" t="s">
        <v>22091</v>
      </c>
      <c r="H1839" s="507" t="s">
        <v>22092</v>
      </c>
      <c r="I1839" s="507" t="s">
        <v>22093</v>
      </c>
      <c r="J1839" s="425" t="s">
        <v>22096</v>
      </c>
      <c r="K1839" s="425" t="s">
        <v>22095</v>
      </c>
      <c r="L1839" s="590"/>
      <c r="M1839" s="507" t="s">
        <v>22094</v>
      </c>
      <c r="N1839" s="33"/>
      <c r="O1839" s="564" t="s">
        <v>12576</v>
      </c>
      <c r="P1839" s="317" t="s">
        <v>11718</v>
      </c>
      <c r="Q1839" s="564" t="s">
        <v>19664</v>
      </c>
      <c r="R1839" s="564" t="s">
        <v>19926</v>
      </c>
      <c r="S1839" s="317" t="s">
        <v>19927</v>
      </c>
      <c r="T1839" s="317" t="s">
        <v>19928</v>
      </c>
      <c r="U1839" s="425" t="s">
        <v>22091</v>
      </c>
      <c r="V1839" s="507" t="s">
        <v>22092</v>
      </c>
      <c r="W1839" s="425" t="s">
        <v>22096</v>
      </c>
      <c r="X1839" s="425" t="s">
        <v>22095</v>
      </c>
      <c r="Y1839" s="507" t="s">
        <v>22094</v>
      </c>
      <c r="Z1839" s="23"/>
      <c r="AA1839" s="33">
        <v>5</v>
      </c>
      <c r="AB1839" s="295" t="str">
        <f t="shared" si="95"/>
        <v>年間</v>
      </c>
      <c r="AC1839" s="268" t="s">
        <v>14487</v>
      </c>
      <c r="AD1839" s="167">
        <v>1</v>
      </c>
      <c r="AE1839" s="179"/>
      <c r="AF1839" s="179" t="str">
        <f t="shared" si="118"/>
        <v/>
      </c>
      <c r="AG1839" s="27">
        <v>42833</v>
      </c>
      <c r="AH1839" s="168">
        <v>42849</v>
      </c>
      <c r="AI1839" s="29" t="str">
        <f t="shared" si="119"/>
        <v>～</v>
      </c>
      <c r="AJ1839" s="169">
        <f t="shared" si="98"/>
        <v>44674</v>
      </c>
      <c r="AK1839" s="132" t="s">
        <v>22116</v>
      </c>
      <c r="AL1839" s="23" t="s">
        <v>16948</v>
      </c>
      <c r="AM1839" s="32">
        <v>42846</v>
      </c>
      <c r="AN1839" s="625" t="s">
        <v>22099</v>
      </c>
      <c r="AO1839" s="91">
        <v>43438</v>
      </c>
      <c r="AP1839" s="425" t="s">
        <v>22098</v>
      </c>
    </row>
    <row r="1840" spans="1:42" s="74" customFormat="1" ht="24.75" customHeight="1" x14ac:dyDescent="0.15">
      <c r="A1840" s="606">
        <v>1837</v>
      </c>
      <c r="B1840" s="268" t="s">
        <v>16941</v>
      </c>
      <c r="C1840" s="24" t="s">
        <v>582</v>
      </c>
      <c r="D1840" s="24" t="s">
        <v>14837</v>
      </c>
      <c r="E1840" s="23"/>
      <c r="F1840" s="23"/>
      <c r="G1840" s="425" t="s">
        <v>22091</v>
      </c>
      <c r="H1840" s="507" t="s">
        <v>22092</v>
      </c>
      <c r="I1840" s="507" t="s">
        <v>22093</v>
      </c>
      <c r="J1840" s="425" t="s">
        <v>22096</v>
      </c>
      <c r="K1840" s="425" t="s">
        <v>22095</v>
      </c>
      <c r="L1840" s="590"/>
      <c r="M1840" s="507" t="s">
        <v>22094</v>
      </c>
      <c r="N1840" s="33"/>
      <c r="O1840" s="564" t="s">
        <v>12576</v>
      </c>
      <c r="P1840" s="317" t="s">
        <v>11718</v>
      </c>
      <c r="Q1840" s="564" t="s">
        <v>19664</v>
      </c>
      <c r="R1840" s="564" t="s">
        <v>19926</v>
      </c>
      <c r="S1840" s="317" t="s">
        <v>19927</v>
      </c>
      <c r="T1840" s="317" t="s">
        <v>19928</v>
      </c>
      <c r="U1840" s="425" t="s">
        <v>22091</v>
      </c>
      <c r="V1840" s="507" t="s">
        <v>22092</v>
      </c>
      <c r="W1840" s="425" t="s">
        <v>22096</v>
      </c>
      <c r="X1840" s="425" t="s">
        <v>22095</v>
      </c>
      <c r="Y1840" s="507" t="s">
        <v>22094</v>
      </c>
      <c r="Z1840" s="23"/>
      <c r="AA1840" s="33">
        <v>5</v>
      </c>
      <c r="AB1840" s="295" t="str">
        <f t="shared" si="95"/>
        <v>年間</v>
      </c>
      <c r="AC1840" s="268" t="s">
        <v>14487</v>
      </c>
      <c r="AD1840" s="167">
        <v>1</v>
      </c>
      <c r="AE1840" s="179"/>
      <c r="AF1840" s="179" t="str">
        <f t="shared" si="118"/>
        <v/>
      </c>
      <c r="AG1840" s="27">
        <v>42834</v>
      </c>
      <c r="AH1840" s="168">
        <v>42849</v>
      </c>
      <c r="AI1840" s="29" t="str">
        <f t="shared" si="119"/>
        <v>～</v>
      </c>
      <c r="AJ1840" s="169">
        <f t="shared" si="98"/>
        <v>44674</v>
      </c>
      <c r="AK1840" s="132" t="s">
        <v>16950</v>
      </c>
      <c r="AL1840" s="23" t="s">
        <v>16949</v>
      </c>
      <c r="AM1840" s="32">
        <v>42846</v>
      </c>
      <c r="AN1840" s="625" t="s">
        <v>22099</v>
      </c>
      <c r="AO1840" s="91">
        <v>43438</v>
      </c>
      <c r="AP1840" s="425" t="s">
        <v>22098</v>
      </c>
    </row>
    <row r="1841" spans="1:42" s="74" customFormat="1" ht="24.75" customHeight="1" x14ac:dyDescent="0.15">
      <c r="A1841" s="606">
        <v>1838</v>
      </c>
      <c r="B1841" s="433" t="s">
        <v>16951</v>
      </c>
      <c r="C1841" s="427" t="s">
        <v>5707</v>
      </c>
      <c r="D1841" s="428" t="s">
        <v>5708</v>
      </c>
      <c r="E1841" s="427"/>
      <c r="F1841" s="427"/>
      <c r="G1841" s="429" t="s">
        <v>16972</v>
      </c>
      <c r="H1841" s="427" t="s">
        <v>16968</v>
      </c>
      <c r="I1841" s="427" t="s">
        <v>16969</v>
      </c>
      <c r="J1841" s="429" t="s">
        <v>16970</v>
      </c>
      <c r="K1841" s="429" t="s">
        <v>16971</v>
      </c>
      <c r="L1841" s="434" t="s">
        <v>16973</v>
      </c>
      <c r="M1841" s="427" t="s">
        <v>16976</v>
      </c>
      <c r="N1841" s="431" t="s">
        <v>16974</v>
      </c>
      <c r="O1841" s="429" t="s">
        <v>5709</v>
      </c>
      <c r="P1841" s="427" t="s">
        <v>5710</v>
      </c>
      <c r="Q1841" s="429" t="s">
        <v>5711</v>
      </c>
      <c r="R1841" s="429" t="s">
        <v>5712</v>
      </c>
      <c r="S1841" s="427" t="s">
        <v>5713</v>
      </c>
      <c r="T1841" s="427" t="s">
        <v>5714</v>
      </c>
      <c r="U1841" s="429" t="s">
        <v>5709</v>
      </c>
      <c r="V1841" s="427" t="s">
        <v>5710</v>
      </c>
      <c r="W1841" s="429" t="s">
        <v>5711</v>
      </c>
      <c r="X1841" s="429" t="s">
        <v>5712</v>
      </c>
      <c r="Y1841" s="427" t="s">
        <v>5713</v>
      </c>
      <c r="Z1841" s="427" t="s">
        <v>5714</v>
      </c>
      <c r="AA1841" s="431">
        <v>5</v>
      </c>
      <c r="AB1841" s="432" t="str">
        <f t="shared" si="95"/>
        <v>年間</v>
      </c>
      <c r="AC1841" s="433"/>
      <c r="AD1841" s="435">
        <v>1</v>
      </c>
      <c r="AE1841" s="435">
        <v>32400</v>
      </c>
      <c r="AF1841" s="435">
        <f t="shared" si="118"/>
        <v>32400</v>
      </c>
      <c r="AG1841" s="436">
        <v>42826</v>
      </c>
      <c r="AH1841" s="450">
        <v>42849</v>
      </c>
      <c r="AI1841" s="438" t="str">
        <f t="shared" si="119"/>
        <v>～</v>
      </c>
      <c r="AJ1841" s="449">
        <f t="shared" si="98"/>
        <v>44674</v>
      </c>
      <c r="AK1841" s="427" t="s">
        <v>16953</v>
      </c>
      <c r="AL1841" s="451" t="s">
        <v>16975</v>
      </c>
      <c r="AM1841" s="440">
        <v>42849</v>
      </c>
      <c r="AN1841" s="440"/>
      <c r="AO1841" s="445">
        <v>42864</v>
      </c>
      <c r="AP1841" s="434" t="s">
        <v>16952</v>
      </c>
    </row>
    <row r="1842" spans="1:42" s="74" customFormat="1" ht="24.75" customHeight="1" x14ac:dyDescent="0.15">
      <c r="A1842" s="606">
        <v>1839</v>
      </c>
      <c r="B1842" s="268" t="s">
        <v>21020</v>
      </c>
      <c r="C1842" s="24" t="s">
        <v>17021</v>
      </c>
      <c r="D1842" s="24" t="s">
        <v>17022</v>
      </c>
      <c r="E1842" s="23"/>
      <c r="F1842" s="23"/>
      <c r="G1842" s="25" t="s">
        <v>17258</v>
      </c>
      <c r="H1842" s="44" t="s">
        <v>17238</v>
      </c>
      <c r="I1842" s="176" t="s">
        <v>17241</v>
      </c>
      <c r="J1842" s="60" t="s">
        <v>17242</v>
      </c>
      <c r="K1842" s="134" t="s">
        <v>17243</v>
      </c>
      <c r="L1842" s="134" t="s">
        <v>17244</v>
      </c>
      <c r="M1842" s="23" t="s">
        <v>17245</v>
      </c>
      <c r="N1842" s="33"/>
      <c r="O1842" s="25" t="s">
        <v>17251</v>
      </c>
      <c r="P1842" s="23" t="s">
        <v>17252</v>
      </c>
      <c r="Q1842" s="25" t="s">
        <v>17253</v>
      </c>
      <c r="R1842" s="25" t="s">
        <v>17254</v>
      </c>
      <c r="S1842" s="23" t="s">
        <v>17255</v>
      </c>
      <c r="T1842" s="23"/>
      <c r="U1842" s="25" t="s">
        <v>17257</v>
      </c>
      <c r="V1842" s="23" t="s">
        <v>17247</v>
      </c>
      <c r="W1842" s="25" t="s">
        <v>17248</v>
      </c>
      <c r="X1842" s="134" t="s">
        <v>17249</v>
      </c>
      <c r="Y1842" s="23" t="s">
        <v>17250</v>
      </c>
      <c r="Z1842" s="23"/>
      <c r="AA1842" s="33">
        <v>5</v>
      </c>
      <c r="AB1842" s="295" t="str">
        <f t="shared" si="95"/>
        <v>年間</v>
      </c>
      <c r="AC1842" s="268"/>
      <c r="AD1842" s="167">
        <v>1</v>
      </c>
      <c r="AE1842" s="167">
        <v>63600</v>
      </c>
      <c r="AF1842" s="167">
        <f t="shared" si="118"/>
        <v>63600</v>
      </c>
      <c r="AG1842" s="27">
        <v>42856</v>
      </c>
      <c r="AH1842" s="168">
        <v>42767</v>
      </c>
      <c r="AI1842" s="29" t="str">
        <f t="shared" si="119"/>
        <v>～</v>
      </c>
      <c r="AJ1842" s="169">
        <f t="shared" si="98"/>
        <v>44592</v>
      </c>
      <c r="AK1842" s="132" t="s">
        <v>17024</v>
      </c>
      <c r="AL1842" s="23" t="s">
        <v>17256</v>
      </c>
      <c r="AM1842" s="32">
        <v>42767</v>
      </c>
      <c r="AN1842" s="27"/>
      <c r="AO1842" s="91">
        <v>42923</v>
      </c>
      <c r="AP1842" s="25" t="s">
        <v>17026</v>
      </c>
    </row>
    <row r="1843" spans="1:42" s="74" customFormat="1" ht="24.75" customHeight="1" x14ac:dyDescent="0.15">
      <c r="A1843" s="606">
        <v>1840</v>
      </c>
      <c r="B1843" s="268" t="s">
        <v>17027</v>
      </c>
      <c r="C1843" s="24" t="s">
        <v>17023</v>
      </c>
      <c r="D1843" s="24" t="s">
        <v>17022</v>
      </c>
      <c r="E1843" s="23"/>
      <c r="F1843" s="23"/>
      <c r="G1843" s="25" t="s">
        <v>17237</v>
      </c>
      <c r="H1843" s="44" t="s">
        <v>17239</v>
      </c>
      <c r="I1843" s="176" t="s">
        <v>17241</v>
      </c>
      <c r="J1843" s="60" t="s">
        <v>17242</v>
      </c>
      <c r="K1843" s="134" t="s">
        <v>17243</v>
      </c>
      <c r="L1843" s="134" t="s">
        <v>17244</v>
      </c>
      <c r="M1843" s="23" t="s">
        <v>17245</v>
      </c>
      <c r="N1843" s="33"/>
      <c r="O1843" s="25" t="s">
        <v>17251</v>
      </c>
      <c r="P1843" s="23" t="s">
        <v>17252</v>
      </c>
      <c r="Q1843" s="25" t="s">
        <v>17253</v>
      </c>
      <c r="R1843" s="25" t="s">
        <v>17254</v>
      </c>
      <c r="S1843" s="23" t="s">
        <v>17255</v>
      </c>
      <c r="T1843" s="23"/>
      <c r="U1843" s="25" t="s">
        <v>17246</v>
      </c>
      <c r="V1843" s="23" t="s">
        <v>17247</v>
      </c>
      <c r="W1843" s="25" t="s">
        <v>17248</v>
      </c>
      <c r="X1843" s="134" t="s">
        <v>17249</v>
      </c>
      <c r="Y1843" s="23" t="s">
        <v>17250</v>
      </c>
      <c r="Z1843" s="23"/>
      <c r="AA1843" s="33">
        <v>5</v>
      </c>
      <c r="AB1843" s="295" t="str">
        <f t="shared" si="95"/>
        <v>年間</v>
      </c>
      <c r="AC1843" s="268"/>
      <c r="AD1843" s="167">
        <v>1</v>
      </c>
      <c r="AE1843" s="167">
        <v>9600</v>
      </c>
      <c r="AF1843" s="167">
        <f t="shared" si="118"/>
        <v>9600</v>
      </c>
      <c r="AG1843" s="27">
        <v>42856</v>
      </c>
      <c r="AH1843" s="168">
        <v>42767</v>
      </c>
      <c r="AI1843" s="29" t="str">
        <f t="shared" si="119"/>
        <v>～</v>
      </c>
      <c r="AJ1843" s="169">
        <f t="shared" si="98"/>
        <v>44592</v>
      </c>
      <c r="AK1843" s="132" t="s">
        <v>17025</v>
      </c>
      <c r="AL1843" s="23" t="s">
        <v>17235</v>
      </c>
      <c r="AM1843" s="32">
        <v>42767</v>
      </c>
      <c r="AN1843" s="27"/>
      <c r="AO1843" s="91">
        <v>42923</v>
      </c>
      <c r="AP1843" s="25" t="s">
        <v>17026</v>
      </c>
    </row>
    <row r="1844" spans="1:42" s="74" customFormat="1" ht="24.75" customHeight="1" x14ac:dyDescent="0.15">
      <c r="A1844" s="606">
        <v>1841</v>
      </c>
      <c r="B1844" s="268" t="s">
        <v>17027</v>
      </c>
      <c r="C1844" s="24" t="s">
        <v>17023</v>
      </c>
      <c r="D1844" s="24" t="s">
        <v>17022</v>
      </c>
      <c r="E1844" s="23"/>
      <c r="F1844" s="23"/>
      <c r="G1844" s="25" t="s">
        <v>17237</v>
      </c>
      <c r="H1844" s="44" t="s">
        <v>17240</v>
      </c>
      <c r="I1844" s="176" t="s">
        <v>17241</v>
      </c>
      <c r="J1844" s="60" t="s">
        <v>17242</v>
      </c>
      <c r="K1844" s="134" t="s">
        <v>17243</v>
      </c>
      <c r="L1844" s="134" t="s">
        <v>17244</v>
      </c>
      <c r="M1844" s="23" t="s">
        <v>17245</v>
      </c>
      <c r="N1844" s="33"/>
      <c r="O1844" s="25" t="s">
        <v>17251</v>
      </c>
      <c r="P1844" s="23" t="s">
        <v>17252</v>
      </c>
      <c r="Q1844" s="25" t="s">
        <v>17253</v>
      </c>
      <c r="R1844" s="25" t="s">
        <v>17254</v>
      </c>
      <c r="S1844" s="23" t="s">
        <v>17255</v>
      </c>
      <c r="T1844" s="23"/>
      <c r="U1844" s="25" t="s">
        <v>17246</v>
      </c>
      <c r="V1844" s="23" t="s">
        <v>17247</v>
      </c>
      <c r="W1844" s="25" t="s">
        <v>17248</v>
      </c>
      <c r="X1844" s="134" t="s">
        <v>17249</v>
      </c>
      <c r="Y1844" s="23" t="s">
        <v>17250</v>
      </c>
      <c r="Z1844" s="23"/>
      <c r="AA1844" s="33">
        <v>5</v>
      </c>
      <c r="AB1844" s="295" t="str">
        <f t="shared" si="95"/>
        <v>年間</v>
      </c>
      <c r="AC1844" s="268"/>
      <c r="AD1844" s="167">
        <v>1</v>
      </c>
      <c r="AE1844" s="167">
        <v>9600</v>
      </c>
      <c r="AF1844" s="167">
        <f t="shared" si="118"/>
        <v>9600</v>
      </c>
      <c r="AG1844" s="27">
        <v>42856</v>
      </c>
      <c r="AH1844" s="168">
        <v>42767</v>
      </c>
      <c r="AI1844" s="29" t="str">
        <f t="shared" si="119"/>
        <v>～</v>
      </c>
      <c r="AJ1844" s="169">
        <f t="shared" si="98"/>
        <v>44592</v>
      </c>
      <c r="AK1844" s="132" t="s">
        <v>17025</v>
      </c>
      <c r="AL1844" s="132" t="s">
        <v>17236</v>
      </c>
      <c r="AM1844" s="32">
        <v>42767</v>
      </c>
      <c r="AN1844" s="27"/>
      <c r="AO1844" s="91">
        <v>42923</v>
      </c>
      <c r="AP1844" s="25" t="s">
        <v>17026</v>
      </c>
    </row>
    <row r="1845" spans="1:42" s="74" customFormat="1" ht="24.75" customHeight="1" x14ac:dyDescent="0.15">
      <c r="A1845" s="606">
        <v>1842</v>
      </c>
      <c r="B1845" s="433" t="s">
        <v>17028</v>
      </c>
      <c r="C1845" s="427" t="s">
        <v>17031</v>
      </c>
      <c r="D1845" s="428" t="s">
        <v>17032</v>
      </c>
      <c r="E1845" s="427"/>
      <c r="F1845" s="427"/>
      <c r="G1845" s="429" t="s">
        <v>17030</v>
      </c>
      <c r="H1845" s="427" t="s">
        <v>17033</v>
      </c>
      <c r="I1845" s="427" t="s">
        <v>8568</v>
      </c>
      <c r="J1845" s="430" t="s">
        <v>17034</v>
      </c>
      <c r="K1845" s="429" t="s">
        <v>17035</v>
      </c>
      <c r="L1845" s="434" t="s">
        <v>17036</v>
      </c>
      <c r="M1845" s="427" t="s">
        <v>17038</v>
      </c>
      <c r="N1845" s="431" t="s">
        <v>17037</v>
      </c>
      <c r="O1845" s="429" t="s">
        <v>17039</v>
      </c>
      <c r="P1845" s="427" t="s">
        <v>17040</v>
      </c>
      <c r="Q1845" s="429" t="s">
        <v>17041</v>
      </c>
      <c r="R1845" s="429" t="s">
        <v>17042</v>
      </c>
      <c r="S1845" s="427" t="s">
        <v>17043</v>
      </c>
      <c r="T1845" s="427" t="s">
        <v>17044</v>
      </c>
      <c r="U1845" s="429" t="s">
        <v>17045</v>
      </c>
      <c r="V1845" s="427" t="s">
        <v>17047</v>
      </c>
      <c r="W1845" s="429" t="s">
        <v>17046</v>
      </c>
      <c r="X1845" s="429" t="s">
        <v>17035</v>
      </c>
      <c r="Y1845" s="427" t="s">
        <v>17048</v>
      </c>
      <c r="Z1845" s="427" t="s">
        <v>17049</v>
      </c>
      <c r="AA1845" s="431">
        <v>5</v>
      </c>
      <c r="AB1845" s="432" t="str">
        <f t="shared" si="95"/>
        <v>年間</v>
      </c>
      <c r="AC1845" s="433"/>
      <c r="AD1845" s="435">
        <v>1</v>
      </c>
      <c r="AE1845" s="435">
        <v>9000</v>
      </c>
      <c r="AF1845" s="435">
        <f t="shared" si="118"/>
        <v>9000</v>
      </c>
      <c r="AG1845" s="436">
        <v>42856</v>
      </c>
      <c r="AH1845" s="437">
        <v>42863</v>
      </c>
      <c r="AI1845" s="438" t="str">
        <f t="shared" si="119"/>
        <v>～</v>
      </c>
      <c r="AJ1845" s="449">
        <f t="shared" si="98"/>
        <v>44688</v>
      </c>
      <c r="AK1845" s="427" t="s">
        <v>17052</v>
      </c>
      <c r="AL1845" s="427" t="s">
        <v>17058</v>
      </c>
      <c r="AM1845" s="440" t="s">
        <v>17100</v>
      </c>
      <c r="AN1845" s="436"/>
      <c r="AO1845" s="445">
        <v>42872</v>
      </c>
      <c r="AP1845" s="429" t="s">
        <v>17067</v>
      </c>
    </row>
    <row r="1846" spans="1:42" s="74" customFormat="1" ht="24.75" customHeight="1" x14ac:dyDescent="0.15">
      <c r="A1846" s="606">
        <v>1843</v>
      </c>
      <c r="B1846" s="433" t="s">
        <v>17028</v>
      </c>
      <c r="C1846" s="427" t="s">
        <v>582</v>
      </c>
      <c r="D1846" s="428" t="s">
        <v>1591</v>
      </c>
      <c r="E1846" s="427"/>
      <c r="F1846" s="427"/>
      <c r="G1846" s="429" t="s">
        <v>17030</v>
      </c>
      <c r="H1846" s="427" t="s">
        <v>17033</v>
      </c>
      <c r="I1846" s="427" t="s">
        <v>8568</v>
      </c>
      <c r="J1846" s="430" t="s">
        <v>17034</v>
      </c>
      <c r="K1846" s="429" t="s">
        <v>17035</v>
      </c>
      <c r="L1846" s="434" t="s">
        <v>17036</v>
      </c>
      <c r="M1846" s="427" t="s">
        <v>17038</v>
      </c>
      <c r="N1846" s="431" t="s">
        <v>17037</v>
      </c>
      <c r="O1846" s="429" t="s">
        <v>17039</v>
      </c>
      <c r="P1846" s="427" t="s">
        <v>17040</v>
      </c>
      <c r="Q1846" s="429" t="s">
        <v>17041</v>
      </c>
      <c r="R1846" s="429" t="s">
        <v>17042</v>
      </c>
      <c r="S1846" s="427" t="s">
        <v>17043</v>
      </c>
      <c r="T1846" s="427" t="s">
        <v>17044</v>
      </c>
      <c r="U1846" s="429" t="s">
        <v>17045</v>
      </c>
      <c r="V1846" s="427" t="s">
        <v>17047</v>
      </c>
      <c r="W1846" s="429" t="s">
        <v>17046</v>
      </c>
      <c r="X1846" s="429" t="s">
        <v>17035</v>
      </c>
      <c r="Y1846" s="427" t="s">
        <v>17048</v>
      </c>
      <c r="Z1846" s="427" t="s">
        <v>17049</v>
      </c>
      <c r="AA1846" s="431">
        <v>5</v>
      </c>
      <c r="AB1846" s="432" t="str">
        <f t="shared" si="95"/>
        <v>年間</v>
      </c>
      <c r="AC1846" s="433"/>
      <c r="AD1846" s="435">
        <v>1</v>
      </c>
      <c r="AE1846" s="435">
        <v>9000</v>
      </c>
      <c r="AF1846" s="435">
        <f t="shared" si="118"/>
        <v>9000</v>
      </c>
      <c r="AG1846" s="436">
        <v>42856</v>
      </c>
      <c r="AH1846" s="437">
        <v>42863</v>
      </c>
      <c r="AI1846" s="438" t="str">
        <f t="shared" si="119"/>
        <v>～</v>
      </c>
      <c r="AJ1846" s="449">
        <f t="shared" si="98"/>
        <v>44688</v>
      </c>
      <c r="AK1846" s="427" t="s">
        <v>17052</v>
      </c>
      <c r="AL1846" s="427" t="s">
        <v>17059</v>
      </c>
      <c r="AM1846" s="440" t="s">
        <v>17100</v>
      </c>
      <c r="AN1846" s="436"/>
      <c r="AO1846" s="445">
        <v>42872</v>
      </c>
      <c r="AP1846" s="429" t="s">
        <v>17067</v>
      </c>
    </row>
    <row r="1847" spans="1:42" s="74" customFormat="1" ht="24.75" customHeight="1" x14ac:dyDescent="0.15">
      <c r="A1847" s="606">
        <v>1844</v>
      </c>
      <c r="B1847" s="433" t="s">
        <v>17028</v>
      </c>
      <c r="C1847" s="427" t="s">
        <v>582</v>
      </c>
      <c r="D1847" s="428" t="s">
        <v>1591</v>
      </c>
      <c r="E1847" s="427"/>
      <c r="F1847" s="427"/>
      <c r="G1847" s="429" t="s">
        <v>17030</v>
      </c>
      <c r="H1847" s="427" t="s">
        <v>17033</v>
      </c>
      <c r="I1847" s="427" t="s">
        <v>8568</v>
      </c>
      <c r="J1847" s="430" t="s">
        <v>17034</v>
      </c>
      <c r="K1847" s="429" t="s">
        <v>17035</v>
      </c>
      <c r="L1847" s="434" t="s">
        <v>17036</v>
      </c>
      <c r="M1847" s="427" t="s">
        <v>17038</v>
      </c>
      <c r="N1847" s="431" t="s">
        <v>17037</v>
      </c>
      <c r="O1847" s="429" t="s">
        <v>17039</v>
      </c>
      <c r="P1847" s="427" t="s">
        <v>17040</v>
      </c>
      <c r="Q1847" s="429" t="s">
        <v>17041</v>
      </c>
      <c r="R1847" s="429" t="s">
        <v>17042</v>
      </c>
      <c r="S1847" s="427" t="s">
        <v>17043</v>
      </c>
      <c r="T1847" s="427" t="s">
        <v>17044</v>
      </c>
      <c r="U1847" s="429" t="s">
        <v>17045</v>
      </c>
      <c r="V1847" s="427" t="s">
        <v>17047</v>
      </c>
      <c r="W1847" s="429" t="s">
        <v>17046</v>
      </c>
      <c r="X1847" s="429" t="s">
        <v>17035</v>
      </c>
      <c r="Y1847" s="427" t="s">
        <v>17048</v>
      </c>
      <c r="Z1847" s="427" t="s">
        <v>17049</v>
      </c>
      <c r="AA1847" s="431">
        <v>5</v>
      </c>
      <c r="AB1847" s="432" t="str">
        <f t="shared" si="95"/>
        <v>年間</v>
      </c>
      <c r="AC1847" s="433"/>
      <c r="AD1847" s="435">
        <v>1</v>
      </c>
      <c r="AE1847" s="435">
        <v>9000</v>
      </c>
      <c r="AF1847" s="435">
        <f t="shared" si="118"/>
        <v>9000</v>
      </c>
      <c r="AG1847" s="436">
        <v>42856</v>
      </c>
      <c r="AH1847" s="437">
        <v>42863</v>
      </c>
      <c r="AI1847" s="438" t="str">
        <f t="shared" si="119"/>
        <v>～</v>
      </c>
      <c r="AJ1847" s="449">
        <f t="shared" si="98"/>
        <v>44688</v>
      </c>
      <c r="AK1847" s="427" t="s">
        <v>17052</v>
      </c>
      <c r="AL1847" s="427" t="s">
        <v>17060</v>
      </c>
      <c r="AM1847" s="440" t="s">
        <v>17100</v>
      </c>
      <c r="AN1847" s="436"/>
      <c r="AO1847" s="445">
        <v>42872</v>
      </c>
      <c r="AP1847" s="429" t="s">
        <v>17067</v>
      </c>
    </row>
    <row r="1848" spans="1:42" s="74" customFormat="1" ht="24.75" customHeight="1" x14ac:dyDescent="0.15">
      <c r="A1848" s="606">
        <v>1845</v>
      </c>
      <c r="B1848" s="433" t="s">
        <v>17028</v>
      </c>
      <c r="C1848" s="427" t="s">
        <v>582</v>
      </c>
      <c r="D1848" s="428" t="s">
        <v>1591</v>
      </c>
      <c r="E1848" s="427"/>
      <c r="F1848" s="427"/>
      <c r="G1848" s="429" t="s">
        <v>17030</v>
      </c>
      <c r="H1848" s="427" t="s">
        <v>17033</v>
      </c>
      <c r="I1848" s="427" t="s">
        <v>8568</v>
      </c>
      <c r="J1848" s="430" t="s">
        <v>17034</v>
      </c>
      <c r="K1848" s="429" t="s">
        <v>17035</v>
      </c>
      <c r="L1848" s="434" t="s">
        <v>17036</v>
      </c>
      <c r="M1848" s="427" t="s">
        <v>17038</v>
      </c>
      <c r="N1848" s="431" t="s">
        <v>17037</v>
      </c>
      <c r="O1848" s="429" t="s">
        <v>17039</v>
      </c>
      <c r="P1848" s="427" t="s">
        <v>17040</v>
      </c>
      <c r="Q1848" s="429" t="s">
        <v>17041</v>
      </c>
      <c r="R1848" s="429" t="s">
        <v>17042</v>
      </c>
      <c r="S1848" s="427" t="s">
        <v>17043</v>
      </c>
      <c r="T1848" s="427" t="s">
        <v>17044</v>
      </c>
      <c r="U1848" s="429" t="s">
        <v>17045</v>
      </c>
      <c r="V1848" s="427" t="s">
        <v>17047</v>
      </c>
      <c r="W1848" s="429" t="s">
        <v>17046</v>
      </c>
      <c r="X1848" s="429" t="s">
        <v>17035</v>
      </c>
      <c r="Y1848" s="427" t="s">
        <v>17048</v>
      </c>
      <c r="Z1848" s="427" t="s">
        <v>17049</v>
      </c>
      <c r="AA1848" s="431">
        <v>5</v>
      </c>
      <c r="AB1848" s="432" t="str">
        <f t="shared" si="95"/>
        <v>年間</v>
      </c>
      <c r="AC1848" s="433"/>
      <c r="AD1848" s="435">
        <v>1</v>
      </c>
      <c r="AE1848" s="435">
        <v>9000</v>
      </c>
      <c r="AF1848" s="435">
        <f t="shared" si="118"/>
        <v>9000</v>
      </c>
      <c r="AG1848" s="436">
        <v>42856</v>
      </c>
      <c r="AH1848" s="437">
        <v>42863</v>
      </c>
      <c r="AI1848" s="438" t="str">
        <f t="shared" si="119"/>
        <v>～</v>
      </c>
      <c r="AJ1848" s="449">
        <f t="shared" si="98"/>
        <v>44688</v>
      </c>
      <c r="AK1848" s="427" t="s">
        <v>17052</v>
      </c>
      <c r="AL1848" s="427" t="s">
        <v>17061</v>
      </c>
      <c r="AM1848" s="440" t="s">
        <v>17100</v>
      </c>
      <c r="AN1848" s="436"/>
      <c r="AO1848" s="445">
        <v>42872</v>
      </c>
      <c r="AP1848" s="429" t="s">
        <v>17067</v>
      </c>
    </row>
    <row r="1849" spans="1:42" s="74" customFormat="1" ht="24.75" customHeight="1" x14ac:dyDescent="0.15">
      <c r="A1849" s="606">
        <v>1846</v>
      </c>
      <c r="B1849" s="433" t="s">
        <v>17028</v>
      </c>
      <c r="C1849" s="427" t="s">
        <v>582</v>
      </c>
      <c r="D1849" s="428" t="s">
        <v>1591</v>
      </c>
      <c r="E1849" s="427"/>
      <c r="F1849" s="427"/>
      <c r="G1849" s="429" t="s">
        <v>17030</v>
      </c>
      <c r="H1849" s="427" t="s">
        <v>17033</v>
      </c>
      <c r="I1849" s="427" t="s">
        <v>8568</v>
      </c>
      <c r="J1849" s="430" t="s">
        <v>17034</v>
      </c>
      <c r="K1849" s="429" t="s">
        <v>17035</v>
      </c>
      <c r="L1849" s="434" t="s">
        <v>17036</v>
      </c>
      <c r="M1849" s="427" t="s">
        <v>17038</v>
      </c>
      <c r="N1849" s="431" t="s">
        <v>17037</v>
      </c>
      <c r="O1849" s="429" t="s">
        <v>17039</v>
      </c>
      <c r="P1849" s="427" t="s">
        <v>17040</v>
      </c>
      <c r="Q1849" s="429" t="s">
        <v>17041</v>
      </c>
      <c r="R1849" s="429" t="s">
        <v>17042</v>
      </c>
      <c r="S1849" s="427" t="s">
        <v>17043</v>
      </c>
      <c r="T1849" s="427" t="s">
        <v>17044</v>
      </c>
      <c r="U1849" s="429" t="s">
        <v>17045</v>
      </c>
      <c r="V1849" s="427" t="s">
        <v>17047</v>
      </c>
      <c r="W1849" s="429" t="s">
        <v>17046</v>
      </c>
      <c r="X1849" s="429" t="s">
        <v>17035</v>
      </c>
      <c r="Y1849" s="427" t="s">
        <v>17048</v>
      </c>
      <c r="Z1849" s="427" t="s">
        <v>17049</v>
      </c>
      <c r="AA1849" s="431">
        <v>5</v>
      </c>
      <c r="AB1849" s="432" t="str">
        <f t="shared" si="95"/>
        <v>年間</v>
      </c>
      <c r="AC1849" s="433"/>
      <c r="AD1849" s="435">
        <v>1</v>
      </c>
      <c r="AE1849" s="435">
        <v>9000</v>
      </c>
      <c r="AF1849" s="435">
        <f t="shared" si="118"/>
        <v>9000</v>
      </c>
      <c r="AG1849" s="436">
        <v>42856</v>
      </c>
      <c r="AH1849" s="437">
        <v>42863</v>
      </c>
      <c r="AI1849" s="438" t="str">
        <f t="shared" si="119"/>
        <v>～</v>
      </c>
      <c r="AJ1849" s="449">
        <f t="shared" si="98"/>
        <v>44688</v>
      </c>
      <c r="AK1849" s="427" t="s">
        <v>17052</v>
      </c>
      <c r="AL1849" s="427" t="s">
        <v>17062</v>
      </c>
      <c r="AM1849" s="440" t="s">
        <v>17100</v>
      </c>
      <c r="AN1849" s="436"/>
      <c r="AO1849" s="445">
        <v>42872</v>
      </c>
      <c r="AP1849" s="429" t="s">
        <v>17067</v>
      </c>
    </row>
    <row r="1850" spans="1:42" s="74" customFormat="1" ht="24.75" customHeight="1" x14ac:dyDescent="0.15">
      <c r="A1850" s="606">
        <v>1847</v>
      </c>
      <c r="B1850" s="433" t="s">
        <v>17028</v>
      </c>
      <c r="C1850" s="427" t="s">
        <v>582</v>
      </c>
      <c r="D1850" s="428" t="s">
        <v>1591</v>
      </c>
      <c r="E1850" s="427"/>
      <c r="F1850" s="427"/>
      <c r="G1850" s="429" t="s">
        <v>17030</v>
      </c>
      <c r="H1850" s="427" t="s">
        <v>17033</v>
      </c>
      <c r="I1850" s="427" t="s">
        <v>8568</v>
      </c>
      <c r="J1850" s="430" t="s">
        <v>17034</v>
      </c>
      <c r="K1850" s="429" t="s">
        <v>17035</v>
      </c>
      <c r="L1850" s="434" t="s">
        <v>17036</v>
      </c>
      <c r="M1850" s="427" t="s">
        <v>17038</v>
      </c>
      <c r="N1850" s="431" t="s">
        <v>17037</v>
      </c>
      <c r="O1850" s="429" t="s">
        <v>17039</v>
      </c>
      <c r="P1850" s="427" t="s">
        <v>17040</v>
      </c>
      <c r="Q1850" s="429" t="s">
        <v>17041</v>
      </c>
      <c r="R1850" s="429" t="s">
        <v>17042</v>
      </c>
      <c r="S1850" s="427" t="s">
        <v>17043</v>
      </c>
      <c r="T1850" s="427" t="s">
        <v>17044</v>
      </c>
      <c r="U1850" s="429" t="s">
        <v>17045</v>
      </c>
      <c r="V1850" s="427" t="s">
        <v>17047</v>
      </c>
      <c r="W1850" s="429" t="s">
        <v>17046</v>
      </c>
      <c r="X1850" s="429" t="s">
        <v>17035</v>
      </c>
      <c r="Y1850" s="427" t="s">
        <v>17048</v>
      </c>
      <c r="Z1850" s="427" t="s">
        <v>17049</v>
      </c>
      <c r="AA1850" s="431">
        <v>5</v>
      </c>
      <c r="AB1850" s="432" t="str">
        <f t="shared" si="95"/>
        <v>年間</v>
      </c>
      <c r="AC1850" s="433"/>
      <c r="AD1850" s="435">
        <v>1</v>
      </c>
      <c r="AE1850" s="435">
        <v>9000</v>
      </c>
      <c r="AF1850" s="435">
        <f t="shared" si="118"/>
        <v>9000</v>
      </c>
      <c r="AG1850" s="436">
        <v>42856</v>
      </c>
      <c r="AH1850" s="437">
        <v>42863</v>
      </c>
      <c r="AI1850" s="438" t="str">
        <f t="shared" si="119"/>
        <v>～</v>
      </c>
      <c r="AJ1850" s="449">
        <f t="shared" ref="AJ1850:AJ1877" si="120">IF(ISBLANK($AH1850),"",DATE(YEAR($AH1850)+$AA1850,MONTH($AH1850),DAY($AH1850)-1))</f>
        <v>44688</v>
      </c>
      <c r="AK1850" s="427" t="s">
        <v>17052</v>
      </c>
      <c r="AL1850" s="427" t="s">
        <v>17063</v>
      </c>
      <c r="AM1850" s="440" t="s">
        <v>17100</v>
      </c>
      <c r="AN1850" s="436"/>
      <c r="AO1850" s="445">
        <v>42872</v>
      </c>
      <c r="AP1850" s="429" t="s">
        <v>17067</v>
      </c>
    </row>
    <row r="1851" spans="1:42" s="74" customFormat="1" ht="24.75" customHeight="1" x14ac:dyDescent="0.15">
      <c r="A1851" s="606">
        <v>1848</v>
      </c>
      <c r="B1851" s="433" t="s">
        <v>17028</v>
      </c>
      <c r="C1851" s="427" t="s">
        <v>582</v>
      </c>
      <c r="D1851" s="428" t="s">
        <v>1591</v>
      </c>
      <c r="E1851" s="427"/>
      <c r="F1851" s="427"/>
      <c r="G1851" s="429" t="s">
        <v>17030</v>
      </c>
      <c r="H1851" s="427" t="s">
        <v>17033</v>
      </c>
      <c r="I1851" s="427" t="s">
        <v>8568</v>
      </c>
      <c r="J1851" s="430" t="s">
        <v>17034</v>
      </c>
      <c r="K1851" s="429" t="s">
        <v>17035</v>
      </c>
      <c r="L1851" s="434" t="s">
        <v>17036</v>
      </c>
      <c r="M1851" s="427" t="s">
        <v>17038</v>
      </c>
      <c r="N1851" s="431" t="s">
        <v>17037</v>
      </c>
      <c r="O1851" s="429" t="s">
        <v>17039</v>
      </c>
      <c r="P1851" s="427" t="s">
        <v>17040</v>
      </c>
      <c r="Q1851" s="429" t="s">
        <v>17041</v>
      </c>
      <c r="R1851" s="429" t="s">
        <v>17042</v>
      </c>
      <c r="S1851" s="427" t="s">
        <v>17043</v>
      </c>
      <c r="T1851" s="427" t="s">
        <v>17044</v>
      </c>
      <c r="U1851" s="429" t="s">
        <v>17045</v>
      </c>
      <c r="V1851" s="427" t="s">
        <v>17047</v>
      </c>
      <c r="W1851" s="429" t="s">
        <v>17046</v>
      </c>
      <c r="X1851" s="429" t="s">
        <v>17035</v>
      </c>
      <c r="Y1851" s="427" t="s">
        <v>17048</v>
      </c>
      <c r="Z1851" s="427" t="s">
        <v>17049</v>
      </c>
      <c r="AA1851" s="431">
        <v>5</v>
      </c>
      <c r="AB1851" s="432" t="str">
        <f t="shared" si="95"/>
        <v>年間</v>
      </c>
      <c r="AC1851" s="433"/>
      <c r="AD1851" s="435">
        <v>1</v>
      </c>
      <c r="AE1851" s="435">
        <v>9000</v>
      </c>
      <c r="AF1851" s="435">
        <f t="shared" si="118"/>
        <v>9000</v>
      </c>
      <c r="AG1851" s="436">
        <v>42856</v>
      </c>
      <c r="AH1851" s="437">
        <v>42863</v>
      </c>
      <c r="AI1851" s="438" t="str">
        <f t="shared" si="119"/>
        <v>～</v>
      </c>
      <c r="AJ1851" s="449">
        <f t="shared" si="120"/>
        <v>44688</v>
      </c>
      <c r="AK1851" s="427" t="s">
        <v>17052</v>
      </c>
      <c r="AL1851" s="427" t="s">
        <v>17064</v>
      </c>
      <c r="AM1851" s="440" t="s">
        <v>17100</v>
      </c>
      <c r="AN1851" s="436"/>
      <c r="AO1851" s="445">
        <v>42872</v>
      </c>
      <c r="AP1851" s="429" t="s">
        <v>17067</v>
      </c>
    </row>
    <row r="1852" spans="1:42" s="74" customFormat="1" ht="24.75" customHeight="1" x14ac:dyDescent="0.15">
      <c r="A1852" s="606">
        <v>1849</v>
      </c>
      <c r="B1852" s="433" t="s">
        <v>17029</v>
      </c>
      <c r="C1852" s="427" t="s">
        <v>17031</v>
      </c>
      <c r="D1852" s="428" t="s">
        <v>17032</v>
      </c>
      <c r="E1852" s="427"/>
      <c r="F1852" s="427"/>
      <c r="G1852" s="429" t="s">
        <v>17030</v>
      </c>
      <c r="H1852" s="427" t="s">
        <v>17033</v>
      </c>
      <c r="I1852" s="427" t="s">
        <v>8568</v>
      </c>
      <c r="J1852" s="430" t="s">
        <v>17034</v>
      </c>
      <c r="K1852" s="429" t="s">
        <v>17035</v>
      </c>
      <c r="L1852" s="434" t="s">
        <v>17036</v>
      </c>
      <c r="M1852" s="427" t="s">
        <v>17038</v>
      </c>
      <c r="N1852" s="431" t="s">
        <v>17037</v>
      </c>
      <c r="O1852" s="429" t="s">
        <v>17039</v>
      </c>
      <c r="P1852" s="427" t="s">
        <v>17040</v>
      </c>
      <c r="Q1852" s="429" t="s">
        <v>17041</v>
      </c>
      <c r="R1852" s="429" t="s">
        <v>17042</v>
      </c>
      <c r="S1852" s="427" t="s">
        <v>17043</v>
      </c>
      <c r="T1852" s="427" t="s">
        <v>17044</v>
      </c>
      <c r="U1852" s="429" t="s">
        <v>17045</v>
      </c>
      <c r="V1852" s="427" t="s">
        <v>17047</v>
      </c>
      <c r="W1852" s="429" t="s">
        <v>17046</v>
      </c>
      <c r="X1852" s="429" t="s">
        <v>17035</v>
      </c>
      <c r="Y1852" s="427" t="s">
        <v>17048</v>
      </c>
      <c r="Z1852" s="427" t="s">
        <v>17049</v>
      </c>
      <c r="AA1852" s="431">
        <v>5</v>
      </c>
      <c r="AB1852" s="432" t="str">
        <f t="shared" si="95"/>
        <v>年間</v>
      </c>
      <c r="AC1852" s="433"/>
      <c r="AD1852" s="435">
        <v>1</v>
      </c>
      <c r="AE1852" s="435">
        <v>15000</v>
      </c>
      <c r="AF1852" s="435">
        <f t="shared" si="118"/>
        <v>15000</v>
      </c>
      <c r="AG1852" s="436">
        <v>42856</v>
      </c>
      <c r="AH1852" s="437">
        <v>42863</v>
      </c>
      <c r="AI1852" s="438" t="str">
        <f t="shared" si="119"/>
        <v>～</v>
      </c>
      <c r="AJ1852" s="439">
        <f t="shared" si="120"/>
        <v>44688</v>
      </c>
      <c r="AK1852" s="427" t="s">
        <v>17101</v>
      </c>
      <c r="AL1852" s="427" t="s">
        <v>17065</v>
      </c>
      <c r="AM1852" s="440" t="s">
        <v>17100</v>
      </c>
      <c r="AN1852" s="436"/>
      <c r="AO1852" s="445">
        <v>42872</v>
      </c>
      <c r="AP1852" s="429" t="s">
        <v>17067</v>
      </c>
    </row>
    <row r="1853" spans="1:42" s="74" customFormat="1" ht="24.75" customHeight="1" x14ac:dyDescent="0.15">
      <c r="A1853" s="606">
        <v>1850</v>
      </c>
      <c r="B1853" s="433" t="s">
        <v>17099</v>
      </c>
      <c r="C1853" s="427" t="s">
        <v>582</v>
      </c>
      <c r="D1853" s="428" t="s">
        <v>1591</v>
      </c>
      <c r="E1853" s="427"/>
      <c r="F1853" s="427"/>
      <c r="G1853" s="429" t="s">
        <v>17030</v>
      </c>
      <c r="H1853" s="427" t="s">
        <v>17053</v>
      </c>
      <c r="I1853" s="427" t="s">
        <v>8568</v>
      </c>
      <c r="J1853" s="430" t="s">
        <v>17054</v>
      </c>
      <c r="K1853" s="429" t="s">
        <v>17035</v>
      </c>
      <c r="L1853" s="434" t="s">
        <v>17036</v>
      </c>
      <c r="M1853" s="427" t="s">
        <v>17038</v>
      </c>
      <c r="N1853" s="431" t="s">
        <v>17037</v>
      </c>
      <c r="O1853" s="429" t="s">
        <v>17039</v>
      </c>
      <c r="P1853" s="427" t="s">
        <v>17055</v>
      </c>
      <c r="Q1853" s="429" t="s">
        <v>17056</v>
      </c>
      <c r="R1853" s="429" t="s">
        <v>17042</v>
      </c>
      <c r="S1853" s="427" t="s">
        <v>17043</v>
      </c>
      <c r="T1853" s="427" t="s">
        <v>17044</v>
      </c>
      <c r="U1853" s="429" t="s">
        <v>17045</v>
      </c>
      <c r="V1853" s="427" t="s">
        <v>17053</v>
      </c>
      <c r="W1853" s="429" t="s">
        <v>17057</v>
      </c>
      <c r="X1853" s="429" t="s">
        <v>17035</v>
      </c>
      <c r="Y1853" s="427" t="s">
        <v>17048</v>
      </c>
      <c r="Z1853" s="427" t="s">
        <v>17049</v>
      </c>
      <c r="AA1853" s="431">
        <v>5</v>
      </c>
      <c r="AB1853" s="432" t="str">
        <f t="shared" si="95"/>
        <v>年間</v>
      </c>
      <c r="AC1853" s="433"/>
      <c r="AD1853" s="435">
        <v>1</v>
      </c>
      <c r="AE1853" s="435">
        <v>15000</v>
      </c>
      <c r="AF1853" s="435">
        <f t="shared" si="118"/>
        <v>15000</v>
      </c>
      <c r="AG1853" s="436">
        <v>42856</v>
      </c>
      <c r="AH1853" s="437">
        <v>42863</v>
      </c>
      <c r="AI1853" s="438" t="str">
        <f t="shared" si="119"/>
        <v>～</v>
      </c>
      <c r="AJ1853" s="439">
        <f t="shared" si="120"/>
        <v>44688</v>
      </c>
      <c r="AK1853" s="427" t="s">
        <v>17101</v>
      </c>
      <c r="AL1853" s="427" t="s">
        <v>17066</v>
      </c>
      <c r="AM1853" s="440" t="s">
        <v>17100</v>
      </c>
      <c r="AN1853" s="436"/>
      <c r="AO1853" s="445">
        <v>42872</v>
      </c>
      <c r="AP1853" s="429" t="s">
        <v>17067</v>
      </c>
    </row>
    <row r="1854" spans="1:42" s="74" customFormat="1" ht="24.75" customHeight="1" x14ac:dyDescent="0.15">
      <c r="A1854" s="606">
        <v>1851</v>
      </c>
      <c r="B1854" s="268" t="s">
        <v>17105</v>
      </c>
      <c r="C1854" s="23" t="s">
        <v>17106</v>
      </c>
      <c r="D1854" s="24" t="s">
        <v>17107</v>
      </c>
      <c r="E1854" s="23"/>
      <c r="F1854" s="23"/>
      <c r="G1854" s="25" t="s">
        <v>17127</v>
      </c>
      <c r="H1854" s="23" t="s">
        <v>17128</v>
      </c>
      <c r="I1854" s="23" t="s">
        <v>17129</v>
      </c>
      <c r="J1854" s="25" t="s">
        <v>17130</v>
      </c>
      <c r="K1854" s="25" t="s">
        <v>17131</v>
      </c>
      <c r="L1854" s="134" t="s">
        <v>17132</v>
      </c>
      <c r="M1854" s="23" t="s">
        <v>17133</v>
      </c>
      <c r="N1854" s="23" t="s">
        <v>17134</v>
      </c>
      <c r="O1854" s="25" t="s">
        <v>17127</v>
      </c>
      <c r="P1854" s="23" t="s">
        <v>5710</v>
      </c>
      <c r="Q1854" s="25" t="s">
        <v>17135</v>
      </c>
      <c r="R1854" s="25" t="s">
        <v>17131</v>
      </c>
      <c r="S1854" s="23" t="s">
        <v>5713</v>
      </c>
      <c r="T1854" s="23" t="s">
        <v>5714</v>
      </c>
      <c r="U1854" s="25" t="s">
        <v>17108</v>
      </c>
      <c r="V1854" s="23" t="s">
        <v>17141</v>
      </c>
      <c r="W1854" s="25" t="s">
        <v>17142</v>
      </c>
      <c r="X1854" s="25"/>
      <c r="Y1854" s="23" t="s">
        <v>17143</v>
      </c>
      <c r="Z1854" s="23"/>
      <c r="AA1854" s="23">
        <v>5</v>
      </c>
      <c r="AB1854" s="23" t="str">
        <f t="shared" si="95"/>
        <v>年間</v>
      </c>
      <c r="AC1854" s="23"/>
      <c r="AD1854" s="167">
        <v>1</v>
      </c>
      <c r="AE1854" s="167">
        <v>32400</v>
      </c>
      <c r="AF1854" s="167">
        <f t="shared" si="118"/>
        <v>32400</v>
      </c>
      <c r="AG1854" s="27">
        <v>42887</v>
      </c>
      <c r="AH1854" s="168">
        <v>42887</v>
      </c>
      <c r="AI1854" s="29" t="str">
        <f t="shared" si="119"/>
        <v>～</v>
      </c>
      <c r="AJ1854" s="346">
        <f t="shared" si="120"/>
        <v>44712</v>
      </c>
      <c r="AK1854" s="132" t="s">
        <v>17109</v>
      </c>
      <c r="AL1854" s="23" t="s">
        <v>17137</v>
      </c>
      <c r="AM1854" s="35">
        <v>42887</v>
      </c>
      <c r="AN1854" s="345" t="s">
        <v>17144</v>
      </c>
      <c r="AO1854" s="344" t="s">
        <v>17145</v>
      </c>
      <c r="AP1854" s="25" t="s">
        <v>17138</v>
      </c>
    </row>
    <row r="1855" spans="1:42" s="74" customFormat="1" ht="24.75" customHeight="1" x14ac:dyDescent="0.15">
      <c r="A1855" s="606">
        <v>1852</v>
      </c>
      <c r="B1855" s="268" t="s">
        <v>17147</v>
      </c>
      <c r="C1855" s="23" t="s">
        <v>17163</v>
      </c>
      <c r="D1855" s="24" t="s">
        <v>17164</v>
      </c>
      <c r="E1855" s="23"/>
      <c r="F1855" s="23"/>
      <c r="G1855" s="25" t="s">
        <v>17148</v>
      </c>
      <c r="H1855" s="23"/>
      <c r="I1855" s="23" t="s">
        <v>17149</v>
      </c>
      <c r="J1855" s="25" t="s">
        <v>17150</v>
      </c>
      <c r="K1855" s="25" t="s">
        <v>17153</v>
      </c>
      <c r="L1855" s="134" t="s">
        <v>17151</v>
      </c>
      <c r="M1855" s="23" t="s">
        <v>17152</v>
      </c>
      <c r="N1855" s="23"/>
      <c r="O1855" s="25" t="s">
        <v>17154</v>
      </c>
      <c r="P1855" s="23" t="s">
        <v>17157</v>
      </c>
      <c r="Q1855" s="25" t="s">
        <v>17155</v>
      </c>
      <c r="R1855" s="25"/>
      <c r="S1855" s="23" t="s">
        <v>17159</v>
      </c>
      <c r="T1855" s="23"/>
      <c r="U1855" s="25" t="s">
        <v>17154</v>
      </c>
      <c r="V1855" s="23" t="s">
        <v>17156</v>
      </c>
      <c r="W1855" s="25" t="s">
        <v>17155</v>
      </c>
      <c r="X1855" s="25"/>
      <c r="Y1855" s="23" t="s">
        <v>17158</v>
      </c>
      <c r="Z1855" s="23"/>
      <c r="AA1855" s="23">
        <v>5</v>
      </c>
      <c r="AB1855" s="23" t="str">
        <f t="shared" si="95"/>
        <v>年間</v>
      </c>
      <c r="AC1855" s="23" t="s">
        <v>14487</v>
      </c>
      <c r="AD1855" s="167">
        <v>1</v>
      </c>
      <c r="AE1855" s="179"/>
      <c r="AF1855" s="179"/>
      <c r="AG1855" s="27">
        <v>42894</v>
      </c>
      <c r="AH1855" s="622">
        <v>42903</v>
      </c>
      <c r="AI1855" s="29" t="str">
        <f t="shared" si="119"/>
        <v>～</v>
      </c>
      <c r="AJ1855" s="623">
        <f t="shared" si="120"/>
        <v>44728</v>
      </c>
      <c r="AK1855" s="132" t="s">
        <v>17165</v>
      </c>
      <c r="AL1855" s="23" t="s">
        <v>17215</v>
      </c>
      <c r="AM1855" s="622">
        <v>42903</v>
      </c>
      <c r="AN1855" s="624" t="s">
        <v>22090</v>
      </c>
      <c r="AO1855" s="621" t="s">
        <v>22089</v>
      </c>
      <c r="AP1855" s="25" t="s">
        <v>17160</v>
      </c>
    </row>
    <row r="1856" spans="1:42" s="74" customFormat="1" ht="24.75" customHeight="1" x14ac:dyDescent="0.15">
      <c r="A1856" s="606">
        <v>1853</v>
      </c>
      <c r="B1856" s="268" t="s">
        <v>17147</v>
      </c>
      <c r="C1856" s="23" t="s">
        <v>17163</v>
      </c>
      <c r="D1856" s="24" t="s">
        <v>17164</v>
      </c>
      <c r="E1856" s="23"/>
      <c r="F1856" s="23"/>
      <c r="G1856" s="25" t="s">
        <v>17148</v>
      </c>
      <c r="H1856" s="23"/>
      <c r="I1856" s="23" t="s">
        <v>17149</v>
      </c>
      <c r="J1856" s="25" t="s">
        <v>17150</v>
      </c>
      <c r="K1856" s="25" t="s">
        <v>17153</v>
      </c>
      <c r="L1856" s="134" t="s">
        <v>17151</v>
      </c>
      <c r="M1856" s="23" t="s">
        <v>17152</v>
      </c>
      <c r="N1856" s="23"/>
      <c r="O1856" s="25" t="s">
        <v>17154</v>
      </c>
      <c r="P1856" s="23" t="s">
        <v>17157</v>
      </c>
      <c r="Q1856" s="25" t="s">
        <v>17155</v>
      </c>
      <c r="R1856" s="25"/>
      <c r="S1856" s="23" t="s">
        <v>17159</v>
      </c>
      <c r="T1856" s="23"/>
      <c r="U1856" s="25" t="s">
        <v>17154</v>
      </c>
      <c r="V1856" s="23" t="s">
        <v>17156</v>
      </c>
      <c r="W1856" s="25" t="s">
        <v>17155</v>
      </c>
      <c r="X1856" s="25"/>
      <c r="Y1856" s="23" t="s">
        <v>17158</v>
      </c>
      <c r="Z1856" s="23"/>
      <c r="AA1856" s="23">
        <v>5</v>
      </c>
      <c r="AB1856" s="23" t="str">
        <f t="shared" si="95"/>
        <v>年間</v>
      </c>
      <c r="AC1856" s="23" t="s">
        <v>14487</v>
      </c>
      <c r="AD1856" s="167">
        <v>1</v>
      </c>
      <c r="AE1856" s="179"/>
      <c r="AF1856" s="179"/>
      <c r="AG1856" s="27">
        <v>42894</v>
      </c>
      <c r="AH1856" s="622">
        <v>42903</v>
      </c>
      <c r="AI1856" s="29" t="str">
        <f t="shared" si="119"/>
        <v>～</v>
      </c>
      <c r="AJ1856" s="623">
        <f t="shared" si="120"/>
        <v>44728</v>
      </c>
      <c r="AK1856" s="132" t="s">
        <v>14663</v>
      </c>
      <c r="AL1856" s="23" t="s">
        <v>17216</v>
      </c>
      <c r="AM1856" s="622">
        <v>42903</v>
      </c>
      <c r="AN1856" s="624" t="s">
        <v>22090</v>
      </c>
      <c r="AO1856" s="621" t="s">
        <v>22089</v>
      </c>
      <c r="AP1856" s="25" t="s">
        <v>17160</v>
      </c>
    </row>
    <row r="1857" spans="1:42" s="74" customFormat="1" ht="24.75" customHeight="1" x14ac:dyDescent="0.15">
      <c r="A1857" s="606">
        <v>1854</v>
      </c>
      <c r="B1857" s="268" t="s">
        <v>17147</v>
      </c>
      <c r="C1857" s="23" t="s">
        <v>17163</v>
      </c>
      <c r="D1857" s="24" t="s">
        <v>17164</v>
      </c>
      <c r="E1857" s="23"/>
      <c r="F1857" s="23"/>
      <c r="G1857" s="25" t="s">
        <v>17148</v>
      </c>
      <c r="H1857" s="23"/>
      <c r="I1857" s="23" t="s">
        <v>17149</v>
      </c>
      <c r="J1857" s="25" t="s">
        <v>17150</v>
      </c>
      <c r="K1857" s="25" t="s">
        <v>17153</v>
      </c>
      <c r="L1857" s="134" t="s">
        <v>17151</v>
      </c>
      <c r="M1857" s="23" t="s">
        <v>17152</v>
      </c>
      <c r="N1857" s="23"/>
      <c r="O1857" s="25" t="s">
        <v>17154</v>
      </c>
      <c r="P1857" s="23" t="s">
        <v>17157</v>
      </c>
      <c r="Q1857" s="25" t="s">
        <v>17155</v>
      </c>
      <c r="R1857" s="25"/>
      <c r="S1857" s="23" t="s">
        <v>17159</v>
      </c>
      <c r="T1857" s="23"/>
      <c r="U1857" s="25" t="s">
        <v>17154</v>
      </c>
      <c r="V1857" s="23" t="s">
        <v>17156</v>
      </c>
      <c r="W1857" s="25" t="s">
        <v>17155</v>
      </c>
      <c r="X1857" s="25"/>
      <c r="Y1857" s="23" t="s">
        <v>17158</v>
      </c>
      <c r="Z1857" s="23"/>
      <c r="AA1857" s="23">
        <v>5</v>
      </c>
      <c r="AB1857" s="23" t="str">
        <f t="shared" si="95"/>
        <v>年間</v>
      </c>
      <c r="AC1857" s="23" t="s">
        <v>14487</v>
      </c>
      <c r="AD1857" s="167">
        <v>1</v>
      </c>
      <c r="AE1857" s="179"/>
      <c r="AF1857" s="179"/>
      <c r="AG1857" s="27">
        <v>42894</v>
      </c>
      <c r="AH1857" s="622">
        <v>42903</v>
      </c>
      <c r="AI1857" s="29" t="str">
        <f t="shared" si="119"/>
        <v>～</v>
      </c>
      <c r="AJ1857" s="623">
        <f t="shared" si="120"/>
        <v>44728</v>
      </c>
      <c r="AK1857" s="132" t="s">
        <v>14663</v>
      </c>
      <c r="AL1857" s="23" t="s">
        <v>17217</v>
      </c>
      <c r="AM1857" s="622">
        <v>42903</v>
      </c>
      <c r="AN1857" s="624" t="s">
        <v>22090</v>
      </c>
      <c r="AO1857" s="621" t="s">
        <v>22089</v>
      </c>
      <c r="AP1857" s="25" t="s">
        <v>17160</v>
      </c>
    </row>
    <row r="1858" spans="1:42" s="74" customFormat="1" ht="24.75" customHeight="1" x14ac:dyDescent="0.15">
      <c r="A1858" s="606">
        <v>1855</v>
      </c>
      <c r="B1858" s="268" t="s">
        <v>17147</v>
      </c>
      <c r="C1858" s="23" t="s">
        <v>17163</v>
      </c>
      <c r="D1858" s="24" t="s">
        <v>17164</v>
      </c>
      <c r="E1858" s="23"/>
      <c r="F1858" s="23"/>
      <c r="G1858" s="25" t="s">
        <v>17148</v>
      </c>
      <c r="H1858" s="23"/>
      <c r="I1858" s="23" t="s">
        <v>17149</v>
      </c>
      <c r="J1858" s="25" t="s">
        <v>17150</v>
      </c>
      <c r="K1858" s="25" t="s">
        <v>17153</v>
      </c>
      <c r="L1858" s="134" t="s">
        <v>17151</v>
      </c>
      <c r="M1858" s="23" t="s">
        <v>17152</v>
      </c>
      <c r="N1858" s="23"/>
      <c r="O1858" s="25" t="s">
        <v>17154</v>
      </c>
      <c r="P1858" s="23" t="s">
        <v>17157</v>
      </c>
      <c r="Q1858" s="25" t="s">
        <v>17155</v>
      </c>
      <c r="R1858" s="25"/>
      <c r="S1858" s="23" t="s">
        <v>17159</v>
      </c>
      <c r="T1858" s="23"/>
      <c r="U1858" s="25" t="s">
        <v>17154</v>
      </c>
      <c r="V1858" s="23" t="s">
        <v>17156</v>
      </c>
      <c r="W1858" s="25" t="s">
        <v>17155</v>
      </c>
      <c r="X1858" s="25"/>
      <c r="Y1858" s="23" t="s">
        <v>17158</v>
      </c>
      <c r="Z1858" s="23"/>
      <c r="AA1858" s="23">
        <v>5</v>
      </c>
      <c r="AB1858" s="23" t="str">
        <f t="shared" si="95"/>
        <v>年間</v>
      </c>
      <c r="AC1858" s="23" t="s">
        <v>14487</v>
      </c>
      <c r="AD1858" s="167">
        <v>1</v>
      </c>
      <c r="AE1858" s="179"/>
      <c r="AF1858" s="179"/>
      <c r="AG1858" s="27">
        <v>42894</v>
      </c>
      <c r="AH1858" s="622">
        <v>42903</v>
      </c>
      <c r="AI1858" s="29" t="str">
        <f t="shared" si="119"/>
        <v>～</v>
      </c>
      <c r="AJ1858" s="623">
        <f t="shared" si="120"/>
        <v>44728</v>
      </c>
      <c r="AK1858" s="132" t="s">
        <v>17166</v>
      </c>
      <c r="AL1858" s="23" t="s">
        <v>17218</v>
      </c>
      <c r="AM1858" s="622">
        <v>42903</v>
      </c>
      <c r="AN1858" s="624" t="s">
        <v>22090</v>
      </c>
      <c r="AO1858" s="621" t="s">
        <v>22089</v>
      </c>
      <c r="AP1858" s="25" t="s">
        <v>17160</v>
      </c>
    </row>
    <row r="1859" spans="1:42" s="74" customFormat="1" ht="24.75" customHeight="1" x14ac:dyDescent="0.15">
      <c r="A1859" s="606">
        <v>1856</v>
      </c>
      <c r="B1859" s="268" t="s">
        <v>17147</v>
      </c>
      <c r="C1859" s="23" t="s">
        <v>17163</v>
      </c>
      <c r="D1859" s="24" t="s">
        <v>17164</v>
      </c>
      <c r="E1859" s="23"/>
      <c r="F1859" s="23"/>
      <c r="G1859" s="25" t="s">
        <v>17148</v>
      </c>
      <c r="H1859" s="23"/>
      <c r="I1859" s="23" t="s">
        <v>17149</v>
      </c>
      <c r="J1859" s="25" t="s">
        <v>17150</v>
      </c>
      <c r="K1859" s="25" t="s">
        <v>17153</v>
      </c>
      <c r="L1859" s="134" t="s">
        <v>17151</v>
      </c>
      <c r="M1859" s="23" t="s">
        <v>17152</v>
      </c>
      <c r="N1859" s="23"/>
      <c r="O1859" s="25" t="s">
        <v>17154</v>
      </c>
      <c r="P1859" s="23" t="s">
        <v>17157</v>
      </c>
      <c r="Q1859" s="25" t="s">
        <v>17155</v>
      </c>
      <c r="R1859" s="25"/>
      <c r="S1859" s="23" t="s">
        <v>17159</v>
      </c>
      <c r="T1859" s="23"/>
      <c r="U1859" s="25" t="s">
        <v>17154</v>
      </c>
      <c r="V1859" s="23" t="s">
        <v>17156</v>
      </c>
      <c r="W1859" s="25" t="s">
        <v>17155</v>
      </c>
      <c r="X1859" s="25"/>
      <c r="Y1859" s="23" t="s">
        <v>17158</v>
      </c>
      <c r="Z1859" s="23"/>
      <c r="AA1859" s="23">
        <v>5</v>
      </c>
      <c r="AB1859" s="23" t="str">
        <f t="shared" si="95"/>
        <v>年間</v>
      </c>
      <c r="AC1859" s="23" t="s">
        <v>14487</v>
      </c>
      <c r="AD1859" s="167">
        <v>1</v>
      </c>
      <c r="AE1859" s="179"/>
      <c r="AF1859" s="179"/>
      <c r="AG1859" s="27">
        <v>42894</v>
      </c>
      <c r="AH1859" s="622">
        <v>42903</v>
      </c>
      <c r="AI1859" s="29" t="str">
        <f t="shared" si="119"/>
        <v>～</v>
      </c>
      <c r="AJ1859" s="623">
        <f t="shared" si="120"/>
        <v>44728</v>
      </c>
      <c r="AK1859" s="132" t="s">
        <v>17162</v>
      </c>
      <c r="AL1859" s="23" t="s">
        <v>17219</v>
      </c>
      <c r="AM1859" s="622">
        <v>42903</v>
      </c>
      <c r="AN1859" s="624" t="s">
        <v>22090</v>
      </c>
      <c r="AO1859" s="621" t="s">
        <v>22089</v>
      </c>
      <c r="AP1859" s="25" t="s">
        <v>17160</v>
      </c>
    </row>
    <row r="1860" spans="1:42" ht="24.75" customHeight="1" x14ac:dyDescent="0.15">
      <c r="A1860" s="606">
        <v>1857</v>
      </c>
      <c r="B1860" s="433" t="s">
        <v>17199</v>
      </c>
      <c r="C1860" s="427" t="s">
        <v>17200</v>
      </c>
      <c r="D1860" s="428" t="s">
        <v>17201</v>
      </c>
      <c r="E1860" s="427"/>
      <c r="F1860" s="427"/>
      <c r="G1860" s="429" t="s">
        <v>17202</v>
      </c>
      <c r="H1860" s="427" t="s">
        <v>17203</v>
      </c>
      <c r="I1860" s="427" t="s">
        <v>17204</v>
      </c>
      <c r="J1860" s="429" t="s">
        <v>17205</v>
      </c>
      <c r="K1860" s="429" t="s">
        <v>17206</v>
      </c>
      <c r="L1860" s="429" t="s">
        <v>17207</v>
      </c>
      <c r="M1860" s="427" t="s">
        <v>17209</v>
      </c>
      <c r="N1860" s="429"/>
      <c r="O1860" s="429" t="s">
        <v>17202</v>
      </c>
      <c r="P1860" s="427" t="s">
        <v>7317</v>
      </c>
      <c r="Q1860" s="429" t="s">
        <v>17210</v>
      </c>
      <c r="R1860" s="429" t="s">
        <v>17206</v>
      </c>
      <c r="S1860" s="427" t="s">
        <v>17209</v>
      </c>
      <c r="T1860" s="427"/>
      <c r="U1860" s="429" t="s">
        <v>17202</v>
      </c>
      <c r="V1860" s="427" t="s">
        <v>7317</v>
      </c>
      <c r="W1860" s="429" t="s">
        <v>17210</v>
      </c>
      <c r="X1860" s="429" t="s">
        <v>17206</v>
      </c>
      <c r="Y1860" s="427" t="s">
        <v>17208</v>
      </c>
      <c r="Z1860" s="429"/>
      <c r="AA1860" s="429">
        <v>5</v>
      </c>
      <c r="AB1860" s="429" t="str">
        <f t="shared" si="95"/>
        <v>年間</v>
      </c>
      <c r="AC1860" s="429"/>
      <c r="AD1860" s="435">
        <v>1</v>
      </c>
      <c r="AE1860" s="435">
        <v>7200</v>
      </c>
      <c r="AF1860" s="435">
        <f t="shared" ref="AF1860:AF1880" si="121">IF(ISBLANK($AE1860),"",$AE1860*$AD1860)</f>
        <v>7200</v>
      </c>
      <c r="AG1860" s="479">
        <v>42894</v>
      </c>
      <c r="AH1860" s="437">
        <v>42917</v>
      </c>
      <c r="AI1860" s="442"/>
      <c r="AJ1860" s="443">
        <f t="shared" si="120"/>
        <v>44742</v>
      </c>
      <c r="AK1860" s="427" t="s">
        <v>17211</v>
      </c>
      <c r="AL1860" s="427" t="s">
        <v>17212</v>
      </c>
      <c r="AM1860" s="445">
        <v>42917</v>
      </c>
      <c r="AN1860" s="444"/>
      <c r="AO1860" s="445">
        <v>42920</v>
      </c>
      <c r="AP1860" s="429" t="s">
        <v>17213</v>
      </c>
    </row>
    <row r="1861" spans="1:42" ht="24.75" customHeight="1" x14ac:dyDescent="0.15">
      <c r="A1861" s="606">
        <v>1858</v>
      </c>
      <c r="B1861" s="433" t="s">
        <v>17199</v>
      </c>
      <c r="C1861" s="427" t="s">
        <v>17200</v>
      </c>
      <c r="D1861" s="428" t="s">
        <v>17201</v>
      </c>
      <c r="E1861" s="427"/>
      <c r="F1861" s="427"/>
      <c r="G1861" s="429" t="s">
        <v>17202</v>
      </c>
      <c r="H1861" s="427" t="s">
        <v>17203</v>
      </c>
      <c r="I1861" s="427" t="s">
        <v>17204</v>
      </c>
      <c r="J1861" s="429" t="s">
        <v>17205</v>
      </c>
      <c r="K1861" s="429" t="s">
        <v>17206</v>
      </c>
      <c r="L1861" s="429" t="s">
        <v>17207</v>
      </c>
      <c r="M1861" s="427" t="s">
        <v>17209</v>
      </c>
      <c r="N1861" s="429"/>
      <c r="O1861" s="429" t="s">
        <v>17202</v>
      </c>
      <c r="P1861" s="427" t="s">
        <v>7317</v>
      </c>
      <c r="Q1861" s="429" t="s">
        <v>17210</v>
      </c>
      <c r="R1861" s="429" t="s">
        <v>17206</v>
      </c>
      <c r="S1861" s="427" t="s">
        <v>17209</v>
      </c>
      <c r="T1861" s="427"/>
      <c r="U1861" s="429" t="s">
        <v>17202</v>
      </c>
      <c r="V1861" s="427" t="s">
        <v>7317</v>
      </c>
      <c r="W1861" s="429" t="s">
        <v>17210</v>
      </c>
      <c r="X1861" s="429" t="s">
        <v>17206</v>
      </c>
      <c r="Y1861" s="427" t="s">
        <v>17208</v>
      </c>
      <c r="Z1861" s="429"/>
      <c r="AA1861" s="429">
        <v>5</v>
      </c>
      <c r="AB1861" s="429" t="str">
        <f t="shared" si="95"/>
        <v>年間</v>
      </c>
      <c r="AC1861" s="429"/>
      <c r="AD1861" s="435">
        <v>1</v>
      </c>
      <c r="AE1861" s="435">
        <v>7200</v>
      </c>
      <c r="AF1861" s="435">
        <f t="shared" si="121"/>
        <v>7200</v>
      </c>
      <c r="AG1861" s="479">
        <v>42894</v>
      </c>
      <c r="AH1861" s="437">
        <v>42917</v>
      </c>
      <c r="AI1861" s="442"/>
      <c r="AJ1861" s="439">
        <f t="shared" si="120"/>
        <v>44742</v>
      </c>
      <c r="AK1861" s="427" t="s">
        <v>17211</v>
      </c>
      <c r="AL1861" s="427" t="s">
        <v>17214</v>
      </c>
      <c r="AM1861" s="445">
        <v>42917</v>
      </c>
      <c r="AN1861" s="444"/>
      <c r="AO1861" s="445">
        <v>42920</v>
      </c>
      <c r="AP1861" s="429" t="s">
        <v>17213</v>
      </c>
    </row>
    <row r="1862" spans="1:42" ht="24.75" customHeight="1" x14ac:dyDescent="0.15">
      <c r="A1862" s="606">
        <v>1859</v>
      </c>
      <c r="B1862" s="268" t="s">
        <v>17233</v>
      </c>
      <c r="C1862" s="23" t="s">
        <v>2276</v>
      </c>
      <c r="D1862" s="24" t="s">
        <v>16818</v>
      </c>
      <c r="E1862" s="23"/>
      <c r="F1862" s="23"/>
      <c r="G1862" s="25" t="s">
        <v>17270</v>
      </c>
      <c r="H1862" s="23" t="s">
        <v>17272</v>
      </c>
      <c r="I1862" s="23" t="s">
        <v>17273</v>
      </c>
      <c r="J1862" s="25" t="s">
        <v>17274</v>
      </c>
      <c r="K1862" s="25" t="s">
        <v>17275</v>
      </c>
      <c r="L1862" s="134" t="s">
        <v>17276</v>
      </c>
      <c r="M1862" s="23" t="s">
        <v>17278</v>
      </c>
      <c r="N1862" s="33" t="s">
        <v>17278</v>
      </c>
      <c r="O1862" s="25" t="s">
        <v>16819</v>
      </c>
      <c r="P1862" s="23" t="s">
        <v>17087</v>
      </c>
      <c r="Q1862" s="25" t="s">
        <v>17088</v>
      </c>
      <c r="R1862" s="25" t="s">
        <v>17076</v>
      </c>
      <c r="S1862" s="23" t="s">
        <v>17089</v>
      </c>
      <c r="T1862" s="23" t="s">
        <v>17090</v>
      </c>
      <c r="U1862" s="25" t="s">
        <v>16819</v>
      </c>
      <c r="V1862" s="23" t="s">
        <v>17087</v>
      </c>
      <c r="W1862" s="25" t="s">
        <v>17088</v>
      </c>
      <c r="X1862" s="25" t="s">
        <v>17076</v>
      </c>
      <c r="Y1862" s="23" t="s">
        <v>17089</v>
      </c>
      <c r="Z1862" s="23" t="s">
        <v>17090</v>
      </c>
      <c r="AA1862" s="23">
        <v>5</v>
      </c>
      <c r="AB1862" s="23" t="str">
        <f t="shared" si="95"/>
        <v>年間</v>
      </c>
      <c r="AC1862" s="23"/>
      <c r="AD1862" s="167">
        <v>1</v>
      </c>
      <c r="AE1862" s="167">
        <v>20400</v>
      </c>
      <c r="AF1862" s="167">
        <f t="shared" si="121"/>
        <v>20400</v>
      </c>
      <c r="AG1862" s="27">
        <v>42917</v>
      </c>
      <c r="AH1862" s="168">
        <v>42948</v>
      </c>
      <c r="AI1862" s="29" t="str">
        <f t="shared" ref="AI1862:AI1874" si="122">IF(ISBLANK($AG1862),"","～")</f>
        <v>～</v>
      </c>
      <c r="AJ1862" s="178">
        <f t="shared" si="120"/>
        <v>44773</v>
      </c>
      <c r="AK1862" s="132" t="s">
        <v>17228</v>
      </c>
      <c r="AL1862" s="23" t="s">
        <v>17279</v>
      </c>
      <c r="AM1862" s="35">
        <v>42948</v>
      </c>
      <c r="AN1862" s="341"/>
      <c r="AO1862" s="91">
        <v>42928</v>
      </c>
      <c r="AP1862" s="25" t="s">
        <v>17229</v>
      </c>
    </row>
    <row r="1863" spans="1:42" ht="24.75" customHeight="1" x14ac:dyDescent="0.15">
      <c r="A1863" s="606">
        <v>1860</v>
      </c>
      <c r="B1863" s="268" t="s">
        <v>17234</v>
      </c>
      <c r="C1863" s="23" t="s">
        <v>2276</v>
      </c>
      <c r="D1863" s="24" t="s">
        <v>16818</v>
      </c>
      <c r="E1863" s="23"/>
      <c r="F1863" s="23"/>
      <c r="G1863" s="25" t="s">
        <v>17270</v>
      </c>
      <c r="H1863" s="23" t="s">
        <v>17271</v>
      </c>
      <c r="I1863" s="23" t="s">
        <v>17273</v>
      </c>
      <c r="J1863" s="25" t="s">
        <v>17274</v>
      </c>
      <c r="K1863" s="25" t="s">
        <v>17275</v>
      </c>
      <c r="L1863" s="134" t="s">
        <v>17276</v>
      </c>
      <c r="M1863" s="23" t="s">
        <v>17277</v>
      </c>
      <c r="N1863" s="33" t="s">
        <v>17277</v>
      </c>
      <c r="O1863" s="25" t="s">
        <v>16819</v>
      </c>
      <c r="P1863" s="23" t="s">
        <v>17087</v>
      </c>
      <c r="Q1863" s="25" t="s">
        <v>17088</v>
      </c>
      <c r="R1863" s="25" t="s">
        <v>17076</v>
      </c>
      <c r="S1863" s="23" t="s">
        <v>17089</v>
      </c>
      <c r="T1863" s="23" t="s">
        <v>17090</v>
      </c>
      <c r="U1863" s="25" t="s">
        <v>16819</v>
      </c>
      <c r="V1863" s="23" t="s">
        <v>17087</v>
      </c>
      <c r="W1863" s="25" t="s">
        <v>17088</v>
      </c>
      <c r="X1863" s="25" t="s">
        <v>17076</v>
      </c>
      <c r="Y1863" s="23" t="s">
        <v>17089</v>
      </c>
      <c r="Z1863" s="23" t="s">
        <v>17090</v>
      </c>
      <c r="AA1863" s="23">
        <v>5</v>
      </c>
      <c r="AB1863" s="23" t="str">
        <f t="shared" si="95"/>
        <v>年間</v>
      </c>
      <c r="AC1863" s="23"/>
      <c r="AD1863" s="167">
        <v>1</v>
      </c>
      <c r="AE1863" s="167">
        <v>32400</v>
      </c>
      <c r="AF1863" s="167">
        <f t="shared" si="121"/>
        <v>32400</v>
      </c>
      <c r="AG1863" s="27">
        <v>42917</v>
      </c>
      <c r="AH1863" s="168">
        <v>42948</v>
      </c>
      <c r="AI1863" s="29" t="str">
        <f t="shared" si="122"/>
        <v>～</v>
      </c>
      <c r="AJ1863" s="178">
        <f t="shared" si="120"/>
        <v>44773</v>
      </c>
      <c r="AK1863" s="132" t="s">
        <v>16953</v>
      </c>
      <c r="AL1863" s="23" t="s">
        <v>17280</v>
      </c>
      <c r="AM1863" s="35">
        <v>42948</v>
      </c>
      <c r="AN1863" s="341"/>
      <c r="AO1863" s="91">
        <v>42928</v>
      </c>
      <c r="AP1863" s="25" t="s">
        <v>17229</v>
      </c>
    </row>
    <row r="1864" spans="1:42" ht="24.75" customHeight="1" x14ac:dyDescent="0.15">
      <c r="A1864" s="606">
        <v>1861</v>
      </c>
      <c r="B1864" s="268" t="s">
        <v>17393</v>
      </c>
      <c r="C1864" s="23" t="s">
        <v>5044</v>
      </c>
      <c r="D1864" s="24" t="s">
        <v>5708</v>
      </c>
      <c r="E1864" s="23"/>
      <c r="F1864" s="23"/>
      <c r="G1864" s="25" t="s">
        <v>17127</v>
      </c>
      <c r="H1864" s="23" t="s">
        <v>17128</v>
      </c>
      <c r="I1864" s="23" t="s">
        <v>17129</v>
      </c>
      <c r="J1864" s="25" t="s">
        <v>17130</v>
      </c>
      <c r="K1864" s="25" t="s">
        <v>5712</v>
      </c>
      <c r="L1864" s="134" t="s">
        <v>17132</v>
      </c>
      <c r="M1864" s="23" t="s">
        <v>17133</v>
      </c>
      <c r="N1864" s="23" t="s">
        <v>17134</v>
      </c>
      <c r="O1864" s="25" t="s">
        <v>17127</v>
      </c>
      <c r="P1864" s="23" t="s">
        <v>5710</v>
      </c>
      <c r="Q1864" s="25" t="s">
        <v>17135</v>
      </c>
      <c r="R1864" s="25" t="s">
        <v>5712</v>
      </c>
      <c r="S1864" s="23" t="s">
        <v>5713</v>
      </c>
      <c r="T1864" s="23" t="s">
        <v>5714</v>
      </c>
      <c r="U1864" s="25" t="s">
        <v>21561</v>
      </c>
      <c r="V1864" s="23" t="s">
        <v>21556</v>
      </c>
      <c r="W1864" s="25" t="s">
        <v>21557</v>
      </c>
      <c r="X1864" s="95" t="s">
        <v>21558</v>
      </c>
      <c r="Y1864" s="23" t="s">
        <v>21559</v>
      </c>
      <c r="Z1864" s="23" t="s">
        <v>21560</v>
      </c>
      <c r="AA1864" s="23">
        <v>5</v>
      </c>
      <c r="AB1864" s="23" t="str">
        <f t="shared" si="95"/>
        <v>年間</v>
      </c>
      <c r="AC1864" s="23"/>
      <c r="AD1864" s="167">
        <v>1</v>
      </c>
      <c r="AE1864" s="167">
        <v>63600</v>
      </c>
      <c r="AF1864" s="167">
        <f t="shared" si="121"/>
        <v>63600</v>
      </c>
      <c r="AG1864" s="27">
        <v>42917</v>
      </c>
      <c r="AH1864" s="168">
        <v>42947</v>
      </c>
      <c r="AI1864" s="29" t="str">
        <f t="shared" si="122"/>
        <v>～</v>
      </c>
      <c r="AJ1864" s="346">
        <f t="shared" si="120"/>
        <v>44772</v>
      </c>
      <c r="AK1864" s="132" t="s">
        <v>21569</v>
      </c>
      <c r="AL1864" s="23" t="s">
        <v>21562</v>
      </c>
      <c r="AM1864" s="35">
        <v>42947</v>
      </c>
      <c r="AN1864" s="345"/>
      <c r="AO1864" s="104">
        <v>43395</v>
      </c>
      <c r="AP1864" s="25" t="s">
        <v>17394</v>
      </c>
    </row>
    <row r="1865" spans="1:42" ht="24.75" customHeight="1" x14ac:dyDescent="0.15">
      <c r="A1865" s="606">
        <v>1862</v>
      </c>
      <c r="B1865" s="268" t="s">
        <v>17392</v>
      </c>
      <c r="C1865" s="23" t="s">
        <v>5044</v>
      </c>
      <c r="D1865" s="24" t="s">
        <v>5708</v>
      </c>
      <c r="E1865" s="23"/>
      <c r="F1865" s="23"/>
      <c r="G1865" s="25" t="s">
        <v>17127</v>
      </c>
      <c r="H1865" s="23" t="s">
        <v>17128</v>
      </c>
      <c r="I1865" s="23" t="s">
        <v>17129</v>
      </c>
      <c r="J1865" s="25" t="s">
        <v>17130</v>
      </c>
      <c r="K1865" s="25" t="s">
        <v>5712</v>
      </c>
      <c r="L1865" s="134" t="s">
        <v>17132</v>
      </c>
      <c r="M1865" s="23" t="s">
        <v>17133</v>
      </c>
      <c r="N1865" s="23" t="s">
        <v>17134</v>
      </c>
      <c r="O1865" s="25" t="s">
        <v>17127</v>
      </c>
      <c r="P1865" s="23" t="s">
        <v>5710</v>
      </c>
      <c r="Q1865" s="25" t="s">
        <v>17135</v>
      </c>
      <c r="R1865" s="25" t="s">
        <v>5712</v>
      </c>
      <c r="S1865" s="23" t="s">
        <v>5713</v>
      </c>
      <c r="T1865" s="23" t="s">
        <v>5714</v>
      </c>
      <c r="U1865" s="25" t="s">
        <v>21561</v>
      </c>
      <c r="V1865" s="23" t="s">
        <v>21564</v>
      </c>
      <c r="W1865" s="25" t="s">
        <v>21565</v>
      </c>
      <c r="X1865" s="95" t="s">
        <v>21566</v>
      </c>
      <c r="Y1865" s="23" t="s">
        <v>21567</v>
      </c>
      <c r="Z1865" s="23" t="s">
        <v>21568</v>
      </c>
      <c r="AA1865" s="23">
        <v>5</v>
      </c>
      <c r="AB1865" s="23" t="str">
        <f t="shared" si="95"/>
        <v>年間</v>
      </c>
      <c r="AC1865" s="23"/>
      <c r="AD1865" s="167">
        <v>1</v>
      </c>
      <c r="AE1865" s="167">
        <v>52200</v>
      </c>
      <c r="AF1865" s="167">
        <f t="shared" si="121"/>
        <v>52200</v>
      </c>
      <c r="AG1865" s="27">
        <v>42917</v>
      </c>
      <c r="AH1865" s="168">
        <v>42947</v>
      </c>
      <c r="AI1865" s="29" t="str">
        <f t="shared" si="122"/>
        <v>～</v>
      </c>
      <c r="AJ1865" s="346">
        <f t="shared" si="120"/>
        <v>44772</v>
      </c>
      <c r="AK1865" s="132" t="s">
        <v>21570</v>
      </c>
      <c r="AL1865" s="23" t="s">
        <v>21563</v>
      </c>
      <c r="AM1865" s="35">
        <v>42947</v>
      </c>
      <c r="AN1865" s="345"/>
      <c r="AO1865" s="104">
        <v>43395</v>
      </c>
      <c r="AP1865" s="25" t="s">
        <v>17395</v>
      </c>
    </row>
    <row r="1866" spans="1:42" ht="24.75" customHeight="1" x14ac:dyDescent="0.15">
      <c r="A1866" s="606">
        <v>1863</v>
      </c>
      <c r="B1866" s="268" t="s">
        <v>17421</v>
      </c>
      <c r="C1866" s="24" t="s">
        <v>582</v>
      </c>
      <c r="D1866" s="24" t="s">
        <v>17631</v>
      </c>
      <c r="E1866" s="23"/>
      <c r="F1866" s="23"/>
      <c r="G1866" s="25" t="s">
        <v>17638</v>
      </c>
      <c r="H1866" s="23" t="s">
        <v>17692</v>
      </c>
      <c r="I1866" s="23" t="s">
        <v>17693</v>
      </c>
      <c r="J1866" s="25" t="s">
        <v>17694</v>
      </c>
      <c r="K1866" s="25" t="s">
        <v>17695</v>
      </c>
      <c r="L1866" s="25" t="s">
        <v>17696</v>
      </c>
      <c r="M1866" s="25" t="s">
        <v>17698</v>
      </c>
      <c r="N1866" s="25"/>
      <c r="O1866" s="25" t="s">
        <v>17639</v>
      </c>
      <c r="P1866" s="23" t="s">
        <v>17699</v>
      </c>
      <c r="Q1866" s="25" t="s">
        <v>17700</v>
      </c>
      <c r="R1866" s="25" t="s">
        <v>17701</v>
      </c>
      <c r="S1866" s="23" t="s">
        <v>17703</v>
      </c>
      <c r="T1866" s="23" t="s">
        <v>17705</v>
      </c>
      <c r="U1866" s="25" t="s">
        <v>17706</v>
      </c>
      <c r="V1866" s="23" t="s">
        <v>17708</v>
      </c>
      <c r="W1866" s="25" t="s">
        <v>17709</v>
      </c>
      <c r="X1866" s="25" t="s">
        <v>17710</v>
      </c>
      <c r="Y1866" s="23" t="s">
        <v>17712</v>
      </c>
      <c r="Z1866" s="25"/>
      <c r="AA1866" s="44">
        <v>5</v>
      </c>
      <c r="AB1866" s="23" t="str">
        <f t="shared" si="95"/>
        <v>年間</v>
      </c>
      <c r="AC1866" s="43"/>
      <c r="AD1866" s="181">
        <v>1</v>
      </c>
      <c r="AE1866" s="181">
        <v>64800</v>
      </c>
      <c r="AF1866" s="181">
        <f t="shared" si="121"/>
        <v>64800</v>
      </c>
      <c r="AG1866" s="27">
        <v>42917</v>
      </c>
      <c r="AH1866" s="90">
        <v>42979</v>
      </c>
      <c r="AI1866" s="29" t="str">
        <f t="shared" si="122"/>
        <v>～</v>
      </c>
      <c r="AJ1866" s="346">
        <f t="shared" si="120"/>
        <v>44804</v>
      </c>
      <c r="AK1866" s="23" t="s">
        <v>17632</v>
      </c>
      <c r="AL1866" s="23" t="s">
        <v>18031</v>
      </c>
      <c r="AM1866" s="104">
        <v>42979</v>
      </c>
      <c r="AN1866" s="43"/>
      <c r="AO1866" s="343">
        <v>42982</v>
      </c>
      <c r="AP1866" s="134" t="s">
        <v>17633</v>
      </c>
    </row>
    <row r="1867" spans="1:42" ht="24.75" customHeight="1" x14ac:dyDescent="0.15">
      <c r="A1867" s="606">
        <v>1864</v>
      </c>
      <c r="B1867" s="268" t="s">
        <v>17422</v>
      </c>
      <c r="C1867" s="24" t="s">
        <v>582</v>
      </c>
      <c r="D1867" s="24" t="s">
        <v>17631</v>
      </c>
      <c r="E1867" s="23"/>
      <c r="F1867" s="23"/>
      <c r="G1867" s="25" t="s">
        <v>17638</v>
      </c>
      <c r="H1867" s="23" t="s">
        <v>17691</v>
      </c>
      <c r="I1867" s="23" t="s">
        <v>17693</v>
      </c>
      <c r="J1867" s="25" t="s">
        <v>17694</v>
      </c>
      <c r="K1867" s="25" t="s">
        <v>17695</v>
      </c>
      <c r="L1867" s="25" t="s">
        <v>17696</v>
      </c>
      <c r="M1867" s="25" t="s">
        <v>17697</v>
      </c>
      <c r="N1867" s="25"/>
      <c r="O1867" s="25" t="s">
        <v>2986</v>
      </c>
      <c r="P1867" s="23" t="s">
        <v>15870</v>
      </c>
      <c r="Q1867" s="25" t="s">
        <v>17700</v>
      </c>
      <c r="R1867" s="25" t="s">
        <v>17701</v>
      </c>
      <c r="S1867" s="23" t="s">
        <v>17702</v>
      </c>
      <c r="T1867" s="23" t="s">
        <v>17704</v>
      </c>
      <c r="U1867" s="25" t="s">
        <v>17706</v>
      </c>
      <c r="V1867" s="23" t="s">
        <v>17707</v>
      </c>
      <c r="W1867" s="25" t="s">
        <v>17709</v>
      </c>
      <c r="X1867" s="25" t="s">
        <v>17710</v>
      </c>
      <c r="Y1867" s="23" t="s">
        <v>17711</v>
      </c>
      <c r="Z1867" s="25"/>
      <c r="AA1867" s="23">
        <v>5</v>
      </c>
      <c r="AB1867" s="23" t="str">
        <f t="shared" ref="AB1867:AB1874" si="123">IF(ISBLANK($AA1867),"","年間")</f>
        <v>年間</v>
      </c>
      <c r="AC1867" s="25"/>
      <c r="AD1867" s="167">
        <v>1</v>
      </c>
      <c r="AE1867" s="167">
        <v>24000</v>
      </c>
      <c r="AF1867" s="167">
        <f t="shared" si="121"/>
        <v>24000</v>
      </c>
      <c r="AG1867" s="27">
        <v>42917</v>
      </c>
      <c r="AH1867" s="90">
        <v>42979</v>
      </c>
      <c r="AI1867" s="29" t="str">
        <f t="shared" si="122"/>
        <v>～</v>
      </c>
      <c r="AJ1867" s="178">
        <f t="shared" si="120"/>
        <v>44804</v>
      </c>
      <c r="AK1867" s="23" t="s">
        <v>17634</v>
      </c>
      <c r="AL1867" s="509" t="s">
        <v>18032</v>
      </c>
      <c r="AM1867" s="104">
        <v>42979</v>
      </c>
      <c r="AN1867" s="43"/>
      <c r="AO1867" s="343">
        <v>42982</v>
      </c>
      <c r="AP1867" s="134" t="s">
        <v>17633</v>
      </c>
    </row>
    <row r="1868" spans="1:42" ht="24.75" customHeight="1" x14ac:dyDescent="0.15">
      <c r="A1868" s="606">
        <v>1865</v>
      </c>
      <c r="B1868" s="23" t="s">
        <v>17422</v>
      </c>
      <c r="C1868" s="24" t="s">
        <v>582</v>
      </c>
      <c r="D1868" s="24" t="s">
        <v>17631</v>
      </c>
      <c r="E1868" s="23"/>
      <c r="F1868" s="23"/>
      <c r="G1868" s="25" t="s">
        <v>17638</v>
      </c>
      <c r="H1868" s="23" t="s">
        <v>17691</v>
      </c>
      <c r="I1868" s="23" t="s">
        <v>17693</v>
      </c>
      <c r="J1868" s="25" t="s">
        <v>17694</v>
      </c>
      <c r="K1868" s="25" t="s">
        <v>17695</v>
      </c>
      <c r="L1868" s="25" t="s">
        <v>17696</v>
      </c>
      <c r="M1868" s="25" t="s">
        <v>17697</v>
      </c>
      <c r="N1868" s="25"/>
      <c r="O1868" s="25" t="s">
        <v>2986</v>
      </c>
      <c r="P1868" s="23" t="s">
        <v>15870</v>
      </c>
      <c r="Q1868" s="25" t="s">
        <v>17700</v>
      </c>
      <c r="R1868" s="25" t="s">
        <v>17701</v>
      </c>
      <c r="S1868" s="23" t="s">
        <v>17702</v>
      </c>
      <c r="T1868" s="23" t="s">
        <v>17704</v>
      </c>
      <c r="U1868" s="25" t="s">
        <v>17706</v>
      </c>
      <c r="V1868" s="23" t="s">
        <v>17707</v>
      </c>
      <c r="W1868" s="25" t="s">
        <v>17709</v>
      </c>
      <c r="X1868" s="25" t="s">
        <v>17710</v>
      </c>
      <c r="Y1868" s="23" t="s">
        <v>17711</v>
      </c>
      <c r="Z1868" s="25"/>
      <c r="AA1868" s="23">
        <v>5</v>
      </c>
      <c r="AB1868" s="23" t="str">
        <f t="shared" si="123"/>
        <v>年間</v>
      </c>
      <c r="AC1868" s="25"/>
      <c r="AD1868" s="167">
        <v>1</v>
      </c>
      <c r="AE1868" s="167">
        <v>24000</v>
      </c>
      <c r="AF1868" s="167">
        <f t="shared" si="121"/>
        <v>24000</v>
      </c>
      <c r="AG1868" s="27">
        <v>42917</v>
      </c>
      <c r="AH1868" s="90">
        <v>42979</v>
      </c>
      <c r="AI1868" s="29" t="str">
        <f t="shared" si="122"/>
        <v>～</v>
      </c>
      <c r="AJ1868" s="178">
        <f t="shared" si="120"/>
        <v>44804</v>
      </c>
      <c r="AK1868" s="23" t="s">
        <v>17634</v>
      </c>
      <c r="AL1868" s="509" t="s">
        <v>18033</v>
      </c>
      <c r="AM1868" s="104">
        <v>42979</v>
      </c>
      <c r="AN1868" s="43"/>
      <c r="AO1868" s="343">
        <v>42982</v>
      </c>
      <c r="AP1868" s="134" t="s">
        <v>17633</v>
      </c>
    </row>
    <row r="1869" spans="1:42" ht="24.75" customHeight="1" x14ac:dyDescent="0.15">
      <c r="A1869" s="606">
        <v>1866</v>
      </c>
      <c r="B1869" s="23" t="s">
        <v>17422</v>
      </c>
      <c r="C1869" s="24" t="s">
        <v>582</v>
      </c>
      <c r="D1869" s="24" t="s">
        <v>17631</v>
      </c>
      <c r="E1869" s="23"/>
      <c r="F1869" s="23"/>
      <c r="G1869" s="25" t="s">
        <v>17638</v>
      </c>
      <c r="H1869" s="23" t="s">
        <v>17691</v>
      </c>
      <c r="I1869" s="23" t="s">
        <v>17693</v>
      </c>
      <c r="J1869" s="25" t="s">
        <v>17694</v>
      </c>
      <c r="K1869" s="25" t="s">
        <v>17695</v>
      </c>
      <c r="L1869" s="25" t="s">
        <v>17696</v>
      </c>
      <c r="M1869" s="25" t="s">
        <v>17697</v>
      </c>
      <c r="N1869" s="25"/>
      <c r="O1869" s="25" t="s">
        <v>2986</v>
      </c>
      <c r="P1869" s="23" t="s">
        <v>15870</v>
      </c>
      <c r="Q1869" s="25" t="s">
        <v>17700</v>
      </c>
      <c r="R1869" s="25" t="s">
        <v>17701</v>
      </c>
      <c r="S1869" s="23" t="s">
        <v>17702</v>
      </c>
      <c r="T1869" s="23" t="s">
        <v>17704</v>
      </c>
      <c r="U1869" s="25" t="s">
        <v>17706</v>
      </c>
      <c r="V1869" s="23" t="s">
        <v>17707</v>
      </c>
      <c r="W1869" s="25" t="s">
        <v>17709</v>
      </c>
      <c r="X1869" s="25" t="s">
        <v>17710</v>
      </c>
      <c r="Y1869" s="23" t="s">
        <v>17711</v>
      </c>
      <c r="Z1869" s="25"/>
      <c r="AA1869" s="23">
        <v>5</v>
      </c>
      <c r="AB1869" s="23" t="str">
        <f t="shared" si="123"/>
        <v>年間</v>
      </c>
      <c r="AC1869" s="25"/>
      <c r="AD1869" s="167">
        <v>1</v>
      </c>
      <c r="AE1869" s="167">
        <v>24000</v>
      </c>
      <c r="AF1869" s="167">
        <f t="shared" si="121"/>
        <v>24000</v>
      </c>
      <c r="AG1869" s="27">
        <v>42917</v>
      </c>
      <c r="AH1869" s="90">
        <v>42979</v>
      </c>
      <c r="AI1869" s="29" t="str">
        <f t="shared" si="122"/>
        <v>～</v>
      </c>
      <c r="AJ1869" s="178">
        <f t="shared" si="120"/>
        <v>44804</v>
      </c>
      <c r="AK1869" s="23" t="s">
        <v>17634</v>
      </c>
      <c r="AL1869" s="509" t="s">
        <v>18034</v>
      </c>
      <c r="AM1869" s="104">
        <v>42979</v>
      </c>
      <c r="AN1869" s="43"/>
      <c r="AO1869" s="343">
        <v>42982</v>
      </c>
      <c r="AP1869" s="134" t="s">
        <v>17633</v>
      </c>
    </row>
    <row r="1870" spans="1:42" ht="24.75" customHeight="1" x14ac:dyDescent="0.15">
      <c r="A1870" s="606">
        <v>1867</v>
      </c>
      <c r="B1870" s="23" t="s">
        <v>17422</v>
      </c>
      <c r="C1870" s="24" t="s">
        <v>582</v>
      </c>
      <c r="D1870" s="24" t="s">
        <v>17631</v>
      </c>
      <c r="E1870" s="23"/>
      <c r="F1870" s="23"/>
      <c r="G1870" s="25" t="s">
        <v>17638</v>
      </c>
      <c r="H1870" s="23" t="s">
        <v>17691</v>
      </c>
      <c r="I1870" s="23" t="s">
        <v>17693</v>
      </c>
      <c r="J1870" s="25" t="s">
        <v>17694</v>
      </c>
      <c r="K1870" s="25" t="s">
        <v>17695</v>
      </c>
      <c r="L1870" s="25" t="s">
        <v>17696</v>
      </c>
      <c r="M1870" s="25" t="s">
        <v>17697</v>
      </c>
      <c r="N1870" s="25"/>
      <c r="O1870" s="25" t="s">
        <v>2986</v>
      </c>
      <c r="P1870" s="23" t="s">
        <v>15870</v>
      </c>
      <c r="Q1870" s="25" t="s">
        <v>17700</v>
      </c>
      <c r="R1870" s="25" t="s">
        <v>17701</v>
      </c>
      <c r="S1870" s="23" t="s">
        <v>17702</v>
      </c>
      <c r="T1870" s="23" t="s">
        <v>17704</v>
      </c>
      <c r="U1870" s="25" t="s">
        <v>17706</v>
      </c>
      <c r="V1870" s="23" t="s">
        <v>17707</v>
      </c>
      <c r="W1870" s="25" t="s">
        <v>17709</v>
      </c>
      <c r="X1870" s="25" t="s">
        <v>17710</v>
      </c>
      <c r="Y1870" s="23" t="s">
        <v>17711</v>
      </c>
      <c r="Z1870" s="25"/>
      <c r="AA1870" s="23">
        <v>5</v>
      </c>
      <c r="AB1870" s="23" t="str">
        <f t="shared" si="123"/>
        <v>年間</v>
      </c>
      <c r="AC1870" s="288"/>
      <c r="AD1870" s="167">
        <v>1</v>
      </c>
      <c r="AE1870" s="167">
        <v>24000</v>
      </c>
      <c r="AF1870" s="167">
        <f t="shared" si="121"/>
        <v>24000</v>
      </c>
      <c r="AG1870" s="27">
        <v>42917</v>
      </c>
      <c r="AH1870" s="90">
        <v>42979</v>
      </c>
      <c r="AI1870" s="29" t="str">
        <f t="shared" si="122"/>
        <v>～</v>
      </c>
      <c r="AJ1870" s="178">
        <f t="shared" si="120"/>
        <v>44804</v>
      </c>
      <c r="AK1870" s="23" t="s">
        <v>17634</v>
      </c>
      <c r="AL1870" s="509" t="s">
        <v>18035</v>
      </c>
      <c r="AM1870" s="104">
        <v>42979</v>
      </c>
      <c r="AN1870" s="43"/>
      <c r="AO1870" s="343">
        <v>42982</v>
      </c>
      <c r="AP1870" s="134" t="s">
        <v>17633</v>
      </c>
    </row>
    <row r="1871" spans="1:42" ht="24.75" customHeight="1" x14ac:dyDescent="0.15">
      <c r="A1871" s="606">
        <v>1868</v>
      </c>
      <c r="B1871" s="23" t="s">
        <v>17718</v>
      </c>
      <c r="C1871" s="24" t="s">
        <v>17719</v>
      </c>
      <c r="D1871" s="24" t="s">
        <v>15826</v>
      </c>
      <c r="E1871" s="23"/>
      <c r="F1871" s="23"/>
      <c r="G1871" s="25" t="s">
        <v>16752</v>
      </c>
      <c r="H1871" s="23" t="s">
        <v>16753</v>
      </c>
      <c r="I1871" s="23" t="s">
        <v>16084</v>
      </c>
      <c r="J1871" s="25" t="s">
        <v>16754</v>
      </c>
      <c r="K1871" s="25"/>
      <c r="L1871" s="134"/>
      <c r="M1871" s="23" t="s">
        <v>16755</v>
      </c>
      <c r="N1871" s="33" t="s">
        <v>16756</v>
      </c>
      <c r="O1871" s="25" t="s">
        <v>16730</v>
      </c>
      <c r="P1871" s="23" t="s">
        <v>16732</v>
      </c>
      <c r="Q1871" s="425" t="s">
        <v>18100</v>
      </c>
      <c r="R1871" s="25" t="s">
        <v>16736</v>
      </c>
      <c r="S1871" s="23" t="s">
        <v>16738</v>
      </c>
      <c r="T1871" s="23" t="s">
        <v>16740</v>
      </c>
      <c r="U1871" s="25" t="s">
        <v>17943</v>
      </c>
      <c r="V1871" s="23"/>
      <c r="W1871" s="25" t="s">
        <v>17944</v>
      </c>
      <c r="X1871" s="25"/>
      <c r="Y1871" s="23" t="s">
        <v>17945</v>
      </c>
      <c r="Z1871" s="23"/>
      <c r="AA1871" s="23">
        <v>5</v>
      </c>
      <c r="AB1871" s="23" t="str">
        <f t="shared" si="123"/>
        <v>年間</v>
      </c>
      <c r="AC1871" s="268"/>
      <c r="AD1871" s="167">
        <v>1</v>
      </c>
      <c r="AE1871" s="167">
        <v>24000</v>
      </c>
      <c r="AF1871" s="167">
        <f t="shared" si="121"/>
        <v>24000</v>
      </c>
      <c r="AG1871" s="27">
        <v>42979</v>
      </c>
      <c r="AH1871" s="168">
        <v>42979</v>
      </c>
      <c r="AI1871" s="29" t="str">
        <f t="shared" si="122"/>
        <v>～</v>
      </c>
      <c r="AJ1871" s="169">
        <f t="shared" si="120"/>
        <v>44804</v>
      </c>
      <c r="AK1871" s="132" t="s">
        <v>7859</v>
      </c>
      <c r="AL1871" s="23" t="s">
        <v>17820</v>
      </c>
      <c r="AM1871" s="35">
        <v>42979</v>
      </c>
      <c r="AN1871" s="483" t="s">
        <v>17728</v>
      </c>
      <c r="AO1871" s="104">
        <v>43007</v>
      </c>
      <c r="AP1871" s="25" t="s">
        <v>17720</v>
      </c>
    </row>
    <row r="1872" spans="1:42" ht="24.75" customHeight="1" x14ac:dyDescent="0.15">
      <c r="A1872" s="606">
        <v>1869</v>
      </c>
      <c r="B1872" s="23" t="s">
        <v>18364</v>
      </c>
      <c r="C1872" s="24" t="s">
        <v>17719</v>
      </c>
      <c r="D1872" s="24" t="s">
        <v>15826</v>
      </c>
      <c r="E1872" s="23"/>
      <c r="F1872" s="23"/>
      <c r="G1872" s="25" t="s">
        <v>16752</v>
      </c>
      <c r="H1872" s="23" t="s">
        <v>16753</v>
      </c>
      <c r="I1872" s="23" t="s">
        <v>16084</v>
      </c>
      <c r="J1872" s="25" t="s">
        <v>16754</v>
      </c>
      <c r="K1872" s="25"/>
      <c r="L1872" s="134"/>
      <c r="M1872" s="23" t="s">
        <v>16755</v>
      </c>
      <c r="N1872" s="33" t="s">
        <v>16756</v>
      </c>
      <c r="O1872" s="25" t="s">
        <v>16730</v>
      </c>
      <c r="P1872" s="23" t="s">
        <v>16732</v>
      </c>
      <c r="Q1872" s="425" t="s">
        <v>18100</v>
      </c>
      <c r="R1872" s="25" t="s">
        <v>16736</v>
      </c>
      <c r="S1872" s="23" t="s">
        <v>16738</v>
      </c>
      <c r="T1872" s="23" t="s">
        <v>16740</v>
      </c>
      <c r="U1872" s="25" t="s">
        <v>17943</v>
      </c>
      <c r="V1872" s="23"/>
      <c r="W1872" s="25" t="s">
        <v>17944</v>
      </c>
      <c r="X1872" s="25"/>
      <c r="Y1872" s="23" t="s">
        <v>17945</v>
      </c>
      <c r="Z1872" s="23"/>
      <c r="AA1872" s="23">
        <v>5</v>
      </c>
      <c r="AB1872" s="23" t="str">
        <f t="shared" si="123"/>
        <v>年間</v>
      </c>
      <c r="AC1872" s="268"/>
      <c r="AD1872" s="167">
        <v>1</v>
      </c>
      <c r="AE1872" s="167">
        <v>24000</v>
      </c>
      <c r="AF1872" s="167">
        <f t="shared" si="121"/>
        <v>24000</v>
      </c>
      <c r="AG1872" s="27">
        <v>42979</v>
      </c>
      <c r="AH1872" s="168">
        <v>42979</v>
      </c>
      <c r="AI1872" s="29" t="str">
        <f t="shared" si="122"/>
        <v>～</v>
      </c>
      <c r="AJ1872" s="169">
        <f t="shared" si="120"/>
        <v>44804</v>
      </c>
      <c r="AK1872" s="132" t="s">
        <v>7859</v>
      </c>
      <c r="AL1872" s="23" t="s">
        <v>17821</v>
      </c>
      <c r="AM1872" s="35">
        <v>42979</v>
      </c>
      <c r="AN1872" s="483" t="s">
        <v>17728</v>
      </c>
      <c r="AO1872" s="104">
        <v>43007</v>
      </c>
      <c r="AP1872" s="25" t="s">
        <v>17720</v>
      </c>
    </row>
    <row r="1873" spans="1:42" ht="24.75" customHeight="1" x14ac:dyDescent="0.15">
      <c r="A1873" s="606">
        <v>1870</v>
      </c>
      <c r="B1873" s="23" t="s">
        <v>17717</v>
      </c>
      <c r="C1873" s="24" t="s">
        <v>17719</v>
      </c>
      <c r="D1873" s="24" t="s">
        <v>15826</v>
      </c>
      <c r="E1873" s="23"/>
      <c r="F1873" s="23"/>
      <c r="G1873" s="25" t="s">
        <v>17721</v>
      </c>
      <c r="H1873" s="23" t="s">
        <v>17722</v>
      </c>
      <c r="I1873" s="23" t="s">
        <v>16084</v>
      </c>
      <c r="J1873" s="25" t="s">
        <v>17723</v>
      </c>
      <c r="K1873" s="25"/>
      <c r="L1873" s="134"/>
      <c r="M1873" s="23" t="s">
        <v>17724</v>
      </c>
      <c r="N1873" s="33"/>
      <c r="O1873" s="25" t="s">
        <v>16730</v>
      </c>
      <c r="P1873" s="23" t="s">
        <v>16732</v>
      </c>
      <c r="Q1873" s="425" t="s">
        <v>18100</v>
      </c>
      <c r="R1873" s="25" t="s">
        <v>16736</v>
      </c>
      <c r="S1873" s="23" t="s">
        <v>16738</v>
      </c>
      <c r="T1873" s="23" t="s">
        <v>16740</v>
      </c>
      <c r="U1873" s="25" t="s">
        <v>17943</v>
      </c>
      <c r="V1873" s="23"/>
      <c r="W1873" s="25" t="s">
        <v>17944</v>
      </c>
      <c r="X1873" s="25"/>
      <c r="Y1873" s="23" t="s">
        <v>17945</v>
      </c>
      <c r="Z1873" s="23"/>
      <c r="AA1873" s="23">
        <v>5</v>
      </c>
      <c r="AB1873" s="23" t="str">
        <f t="shared" si="123"/>
        <v>年間</v>
      </c>
      <c r="AC1873" s="268"/>
      <c r="AD1873" s="167">
        <v>1</v>
      </c>
      <c r="AE1873" s="167">
        <v>18000</v>
      </c>
      <c r="AF1873" s="167">
        <f t="shared" si="121"/>
        <v>18000</v>
      </c>
      <c r="AG1873" s="27">
        <v>42979</v>
      </c>
      <c r="AH1873" s="168">
        <v>42979</v>
      </c>
      <c r="AI1873" s="29" t="str">
        <f t="shared" si="122"/>
        <v>～</v>
      </c>
      <c r="AJ1873" s="169">
        <f t="shared" si="120"/>
        <v>44804</v>
      </c>
      <c r="AK1873" s="132" t="s">
        <v>17726</v>
      </c>
      <c r="AL1873" s="23" t="s">
        <v>17946</v>
      </c>
      <c r="AM1873" s="35">
        <v>42979</v>
      </c>
      <c r="AN1873" s="483" t="s">
        <v>17728</v>
      </c>
      <c r="AO1873" s="104">
        <v>43007</v>
      </c>
      <c r="AP1873" s="25" t="s">
        <v>17725</v>
      </c>
    </row>
    <row r="1874" spans="1:42" ht="24.75" customHeight="1" x14ac:dyDescent="0.15">
      <c r="A1874" s="606">
        <v>1871</v>
      </c>
      <c r="B1874" s="23" t="s">
        <v>18365</v>
      </c>
      <c r="C1874" s="24" t="s">
        <v>17719</v>
      </c>
      <c r="D1874" s="24" t="s">
        <v>15826</v>
      </c>
      <c r="E1874" s="23"/>
      <c r="F1874" s="23"/>
      <c r="G1874" s="25" t="s">
        <v>17721</v>
      </c>
      <c r="H1874" s="23" t="s">
        <v>17722</v>
      </c>
      <c r="I1874" s="23" t="s">
        <v>16084</v>
      </c>
      <c r="J1874" s="25" t="s">
        <v>17723</v>
      </c>
      <c r="K1874" s="25"/>
      <c r="L1874" s="134"/>
      <c r="M1874" s="23" t="s">
        <v>17724</v>
      </c>
      <c r="N1874" s="33"/>
      <c r="O1874" s="25" t="s">
        <v>16730</v>
      </c>
      <c r="P1874" s="23" t="s">
        <v>16732</v>
      </c>
      <c r="Q1874" s="425" t="s">
        <v>18100</v>
      </c>
      <c r="R1874" s="25" t="s">
        <v>16736</v>
      </c>
      <c r="S1874" s="23" t="s">
        <v>16738</v>
      </c>
      <c r="T1874" s="23" t="s">
        <v>16740</v>
      </c>
      <c r="U1874" s="25" t="s">
        <v>17943</v>
      </c>
      <c r="V1874" s="23"/>
      <c r="W1874" s="25" t="s">
        <v>17944</v>
      </c>
      <c r="X1874" s="25"/>
      <c r="Y1874" s="23" t="s">
        <v>17945</v>
      </c>
      <c r="Z1874" s="23"/>
      <c r="AA1874" s="23">
        <v>5</v>
      </c>
      <c r="AB1874" s="23" t="str">
        <f t="shared" si="123"/>
        <v>年間</v>
      </c>
      <c r="AC1874" s="268"/>
      <c r="AD1874" s="167">
        <v>1</v>
      </c>
      <c r="AE1874" s="167">
        <v>18000</v>
      </c>
      <c r="AF1874" s="167">
        <f t="shared" si="121"/>
        <v>18000</v>
      </c>
      <c r="AG1874" s="27">
        <v>42979</v>
      </c>
      <c r="AH1874" s="168">
        <v>42979</v>
      </c>
      <c r="AI1874" s="29" t="str">
        <f t="shared" si="122"/>
        <v>～</v>
      </c>
      <c r="AJ1874" s="169">
        <f t="shared" si="120"/>
        <v>44804</v>
      </c>
      <c r="AK1874" s="132" t="s">
        <v>17726</v>
      </c>
      <c r="AL1874" s="23" t="s">
        <v>17947</v>
      </c>
      <c r="AM1874" s="35">
        <v>42979</v>
      </c>
      <c r="AN1874" s="483" t="s">
        <v>17728</v>
      </c>
      <c r="AO1874" s="104">
        <v>43007</v>
      </c>
      <c r="AP1874" s="25" t="s">
        <v>17725</v>
      </c>
    </row>
    <row r="1875" spans="1:42" ht="24.75" customHeight="1" x14ac:dyDescent="0.15">
      <c r="A1875" s="606">
        <v>1872</v>
      </c>
      <c r="B1875" s="23" t="s">
        <v>17814</v>
      </c>
      <c r="C1875" s="24" t="s">
        <v>17816</v>
      </c>
      <c r="D1875" s="24" t="s">
        <v>17817</v>
      </c>
      <c r="E1875" s="23"/>
      <c r="F1875" s="23"/>
      <c r="G1875" s="25" t="s">
        <v>17818</v>
      </c>
      <c r="H1875" s="234"/>
      <c r="I1875" s="234"/>
      <c r="J1875" s="510"/>
      <c r="K1875" s="510"/>
      <c r="L1875" s="510"/>
      <c r="M1875" s="510"/>
      <c r="N1875" s="510"/>
      <c r="O1875" s="510" t="s">
        <v>17819</v>
      </c>
      <c r="P1875" s="234"/>
      <c r="Q1875" s="510"/>
      <c r="R1875" s="510"/>
      <c r="S1875" s="234"/>
      <c r="T1875" s="234"/>
      <c r="U1875" s="510"/>
      <c r="V1875" s="234"/>
      <c r="W1875" s="510"/>
      <c r="X1875" s="510"/>
      <c r="Y1875" s="234"/>
      <c r="Z1875" s="510"/>
      <c r="AA1875" s="23">
        <v>5</v>
      </c>
      <c r="AB1875" s="23" t="s">
        <v>14501</v>
      </c>
      <c r="AC1875" s="288"/>
      <c r="AD1875" s="167">
        <v>4</v>
      </c>
      <c r="AE1875" s="511"/>
      <c r="AF1875" s="511" t="str">
        <f t="shared" si="121"/>
        <v/>
      </c>
      <c r="AG1875" s="512"/>
      <c r="AH1875" s="513"/>
      <c r="AI1875" s="514"/>
      <c r="AJ1875" s="520" t="str">
        <f t="shared" si="120"/>
        <v/>
      </c>
      <c r="AK1875" s="234"/>
      <c r="AL1875" s="234"/>
      <c r="AM1875" s="234"/>
      <c r="AN1875" s="510"/>
      <c r="AO1875" s="521"/>
      <c r="AP1875" s="134"/>
    </row>
    <row r="1876" spans="1:42" ht="24.75" customHeight="1" x14ac:dyDescent="0.15">
      <c r="A1876" s="606">
        <v>1873</v>
      </c>
      <c r="B1876" s="23" t="s">
        <v>17815</v>
      </c>
      <c r="C1876" s="24" t="s">
        <v>17816</v>
      </c>
      <c r="D1876" s="24" t="s">
        <v>17817</v>
      </c>
      <c r="E1876" s="23"/>
      <c r="F1876" s="23"/>
      <c r="G1876" s="25" t="s">
        <v>17818</v>
      </c>
      <c r="H1876" s="234"/>
      <c r="I1876" s="234"/>
      <c r="J1876" s="510"/>
      <c r="K1876" s="510"/>
      <c r="L1876" s="510"/>
      <c r="M1876" s="510"/>
      <c r="N1876" s="510"/>
      <c r="O1876" s="510" t="s">
        <v>17819</v>
      </c>
      <c r="P1876" s="234"/>
      <c r="Q1876" s="510"/>
      <c r="R1876" s="510"/>
      <c r="S1876" s="234"/>
      <c r="T1876" s="234"/>
      <c r="U1876" s="510"/>
      <c r="V1876" s="234"/>
      <c r="W1876" s="510"/>
      <c r="X1876" s="510"/>
      <c r="Y1876" s="234"/>
      <c r="Z1876" s="510"/>
      <c r="AA1876" s="23">
        <v>5</v>
      </c>
      <c r="AB1876" s="23" t="s">
        <v>14501</v>
      </c>
      <c r="AC1876" s="288"/>
      <c r="AD1876" s="167">
        <v>1</v>
      </c>
      <c r="AE1876" s="511"/>
      <c r="AF1876" s="511" t="str">
        <f t="shared" si="121"/>
        <v/>
      </c>
      <c r="AG1876" s="512"/>
      <c r="AH1876" s="513"/>
      <c r="AI1876" s="514"/>
      <c r="AJ1876" s="520" t="str">
        <f t="shared" si="120"/>
        <v/>
      </c>
      <c r="AK1876" s="234"/>
      <c r="AL1876" s="234"/>
      <c r="AM1876" s="234"/>
      <c r="AN1876" s="510"/>
      <c r="AO1876" s="521"/>
      <c r="AP1876" s="134"/>
    </row>
    <row r="1877" spans="1:42" ht="24.75" customHeight="1" x14ac:dyDescent="0.15">
      <c r="A1877" s="606">
        <v>1874</v>
      </c>
      <c r="B1877" s="23" t="s">
        <v>18061</v>
      </c>
      <c r="C1877" s="24" t="s">
        <v>18021</v>
      </c>
      <c r="D1877" s="24" t="s">
        <v>18062</v>
      </c>
      <c r="E1877" s="23" t="s">
        <v>18063</v>
      </c>
      <c r="F1877" s="24" t="s">
        <v>18064</v>
      </c>
      <c r="G1877" s="25" t="s">
        <v>18191</v>
      </c>
      <c r="H1877" s="23" t="s">
        <v>18067</v>
      </c>
      <c r="I1877" s="23" t="s">
        <v>18066</v>
      </c>
      <c r="J1877" s="25" t="s">
        <v>18065</v>
      </c>
      <c r="K1877" s="58" t="s">
        <v>15453</v>
      </c>
      <c r="L1877" s="58" t="s">
        <v>15737</v>
      </c>
      <c r="M1877" s="23" t="s">
        <v>15454</v>
      </c>
      <c r="N1877" s="23" t="s">
        <v>15455</v>
      </c>
      <c r="O1877" s="25" t="s">
        <v>18180</v>
      </c>
      <c r="P1877" s="23" t="s">
        <v>18182</v>
      </c>
      <c r="Q1877" s="25" t="s">
        <v>18183</v>
      </c>
      <c r="R1877" s="58" t="s">
        <v>18185</v>
      </c>
      <c r="S1877" s="23" t="s">
        <v>18186</v>
      </c>
      <c r="T1877" s="23" t="s">
        <v>18187</v>
      </c>
      <c r="U1877" s="25" t="s">
        <v>18175</v>
      </c>
      <c r="V1877" s="23" t="s">
        <v>18292</v>
      </c>
      <c r="W1877" s="25" t="s">
        <v>18174</v>
      </c>
      <c r="X1877" s="25" t="s">
        <v>18176</v>
      </c>
      <c r="Y1877" s="23" t="s">
        <v>18177</v>
      </c>
      <c r="Z1877" s="25" t="s">
        <v>18178</v>
      </c>
      <c r="AA1877" s="23">
        <v>5</v>
      </c>
      <c r="AB1877" s="23" t="s">
        <v>14501</v>
      </c>
      <c r="AC1877" s="25"/>
      <c r="AD1877" s="167">
        <v>1</v>
      </c>
      <c r="AE1877" s="167">
        <v>9600</v>
      </c>
      <c r="AF1877" s="167">
        <f t="shared" si="121"/>
        <v>9600</v>
      </c>
      <c r="AG1877" s="27">
        <v>43009</v>
      </c>
      <c r="AH1877" s="168">
        <v>43009</v>
      </c>
      <c r="AI1877" s="29"/>
      <c r="AJ1877" s="169">
        <f t="shared" si="120"/>
        <v>44834</v>
      </c>
      <c r="AK1877" s="23" t="s">
        <v>13498</v>
      </c>
      <c r="AL1877" s="23" t="s">
        <v>18291</v>
      </c>
      <c r="AM1877" s="35">
        <v>43009</v>
      </c>
      <c r="AN1877" s="25"/>
      <c r="AO1877" s="104">
        <v>43010</v>
      </c>
      <c r="AP1877" s="134" t="s">
        <v>18068</v>
      </c>
    </row>
    <row r="1878" spans="1:42" ht="24.75" customHeight="1" x14ac:dyDescent="0.15">
      <c r="A1878" s="606">
        <v>1875</v>
      </c>
      <c r="B1878" s="23" t="s">
        <v>18061</v>
      </c>
      <c r="C1878" s="24" t="s">
        <v>18021</v>
      </c>
      <c r="D1878" s="24" t="s">
        <v>16673</v>
      </c>
      <c r="E1878" s="23" t="s">
        <v>2412</v>
      </c>
      <c r="F1878" s="24" t="s">
        <v>18064</v>
      </c>
      <c r="G1878" s="25" t="s">
        <v>18191</v>
      </c>
      <c r="H1878" s="23" t="s">
        <v>18188</v>
      </c>
      <c r="I1878" s="23" t="s">
        <v>17876</v>
      </c>
      <c r="J1878" s="25" t="s">
        <v>18189</v>
      </c>
      <c r="K1878" s="58" t="s">
        <v>15453</v>
      </c>
      <c r="L1878" s="58" t="s">
        <v>15737</v>
      </c>
      <c r="M1878" s="23" t="s">
        <v>15454</v>
      </c>
      <c r="N1878" s="23" t="s">
        <v>15455</v>
      </c>
      <c r="O1878" s="25" t="s">
        <v>18179</v>
      </c>
      <c r="P1878" s="23" t="s">
        <v>18181</v>
      </c>
      <c r="Q1878" s="25" t="s">
        <v>18183</v>
      </c>
      <c r="R1878" s="58" t="s">
        <v>18184</v>
      </c>
      <c r="S1878" s="23" t="s">
        <v>15459</v>
      </c>
      <c r="T1878" s="23" t="s">
        <v>15460</v>
      </c>
      <c r="U1878" s="25" t="s">
        <v>18175</v>
      </c>
      <c r="V1878" s="23" t="s">
        <v>15452</v>
      </c>
      <c r="W1878" s="25" t="s">
        <v>18174</v>
      </c>
      <c r="X1878" s="25" t="s">
        <v>15453</v>
      </c>
      <c r="Y1878" s="23" t="s">
        <v>15454</v>
      </c>
      <c r="Z1878" s="25" t="s">
        <v>15455</v>
      </c>
      <c r="AA1878" s="23">
        <v>5</v>
      </c>
      <c r="AB1878" s="23" t="s">
        <v>14501</v>
      </c>
      <c r="AC1878" s="25"/>
      <c r="AD1878" s="167">
        <v>1</v>
      </c>
      <c r="AE1878" s="167">
        <v>9600</v>
      </c>
      <c r="AF1878" s="167">
        <f t="shared" si="121"/>
        <v>9600</v>
      </c>
      <c r="AG1878" s="27">
        <v>43009</v>
      </c>
      <c r="AH1878" s="168">
        <v>43009</v>
      </c>
      <c r="AI1878" s="29"/>
      <c r="AJ1878" s="169">
        <v>44834</v>
      </c>
      <c r="AK1878" s="23" t="s">
        <v>13498</v>
      </c>
      <c r="AL1878" s="23" t="s">
        <v>18192</v>
      </c>
      <c r="AM1878" s="35">
        <v>43009</v>
      </c>
      <c r="AN1878" s="25"/>
      <c r="AO1878" s="104">
        <v>43010</v>
      </c>
      <c r="AP1878" s="134" t="s">
        <v>18190</v>
      </c>
    </row>
    <row r="1879" spans="1:42" ht="24.75" customHeight="1" x14ac:dyDescent="0.15">
      <c r="A1879" s="606">
        <v>1876</v>
      </c>
      <c r="B1879" s="23" t="s">
        <v>18061</v>
      </c>
      <c r="C1879" s="24" t="s">
        <v>18021</v>
      </c>
      <c r="D1879" s="24" t="s">
        <v>16673</v>
      </c>
      <c r="E1879" s="23" t="s">
        <v>2412</v>
      </c>
      <c r="F1879" s="23" t="s">
        <v>18064</v>
      </c>
      <c r="G1879" s="25" t="s">
        <v>18191</v>
      </c>
      <c r="H1879" s="23" t="s">
        <v>18188</v>
      </c>
      <c r="I1879" s="23" t="s">
        <v>17876</v>
      </c>
      <c r="J1879" s="25" t="s">
        <v>18189</v>
      </c>
      <c r="K1879" s="58" t="s">
        <v>15453</v>
      </c>
      <c r="L1879" s="58" t="s">
        <v>15737</v>
      </c>
      <c r="M1879" s="23" t="s">
        <v>15454</v>
      </c>
      <c r="N1879" s="23" t="s">
        <v>15455</v>
      </c>
      <c r="O1879" s="25" t="s">
        <v>18179</v>
      </c>
      <c r="P1879" s="23" t="s">
        <v>18181</v>
      </c>
      <c r="Q1879" s="25" t="s">
        <v>18183</v>
      </c>
      <c r="R1879" s="25" t="s">
        <v>18184</v>
      </c>
      <c r="S1879" s="23" t="s">
        <v>15459</v>
      </c>
      <c r="T1879" s="23" t="s">
        <v>15460</v>
      </c>
      <c r="U1879" s="25" t="s">
        <v>18175</v>
      </c>
      <c r="V1879" s="23" t="s">
        <v>15452</v>
      </c>
      <c r="W1879" s="25" t="s">
        <v>18174</v>
      </c>
      <c r="X1879" s="25" t="s">
        <v>15453</v>
      </c>
      <c r="Y1879" s="23" t="s">
        <v>15454</v>
      </c>
      <c r="Z1879" s="25" t="s">
        <v>15455</v>
      </c>
      <c r="AA1879" s="23">
        <v>5</v>
      </c>
      <c r="AB1879" s="23" t="s">
        <v>14501</v>
      </c>
      <c r="AC1879" s="25"/>
      <c r="AD1879" s="167">
        <v>1</v>
      </c>
      <c r="AE1879" s="167">
        <v>9600</v>
      </c>
      <c r="AF1879" s="167">
        <f t="shared" si="121"/>
        <v>9600</v>
      </c>
      <c r="AG1879" s="27">
        <v>43009</v>
      </c>
      <c r="AH1879" s="168">
        <v>43009</v>
      </c>
      <c r="AI1879" s="29"/>
      <c r="AJ1879" s="178">
        <v>44834</v>
      </c>
      <c r="AK1879" s="23" t="s">
        <v>13498</v>
      </c>
      <c r="AL1879" s="23" t="s">
        <v>18193</v>
      </c>
      <c r="AM1879" s="35">
        <v>43009</v>
      </c>
      <c r="AN1879" s="25"/>
      <c r="AO1879" s="104">
        <v>43010</v>
      </c>
      <c r="AP1879" s="134" t="s">
        <v>18190</v>
      </c>
    </row>
    <row r="1880" spans="1:42" ht="24.75" customHeight="1" x14ac:dyDescent="0.15">
      <c r="A1880" s="606">
        <v>1877</v>
      </c>
      <c r="B1880" s="23" t="s">
        <v>18061</v>
      </c>
      <c r="C1880" s="24" t="s">
        <v>18021</v>
      </c>
      <c r="D1880" s="24" t="s">
        <v>16673</v>
      </c>
      <c r="E1880" s="23" t="s">
        <v>2412</v>
      </c>
      <c r="F1880" s="23" t="s">
        <v>18064</v>
      </c>
      <c r="G1880" s="25" t="s">
        <v>18191</v>
      </c>
      <c r="H1880" s="23" t="s">
        <v>18188</v>
      </c>
      <c r="I1880" s="23" t="s">
        <v>17876</v>
      </c>
      <c r="J1880" s="25" t="s">
        <v>18189</v>
      </c>
      <c r="K1880" s="58" t="s">
        <v>15453</v>
      </c>
      <c r="L1880" s="58" t="s">
        <v>15737</v>
      </c>
      <c r="M1880" s="23" t="s">
        <v>15454</v>
      </c>
      <c r="N1880" s="23" t="s">
        <v>15455</v>
      </c>
      <c r="O1880" s="25" t="s">
        <v>18179</v>
      </c>
      <c r="P1880" s="23" t="s">
        <v>18181</v>
      </c>
      <c r="Q1880" s="25" t="s">
        <v>18183</v>
      </c>
      <c r="R1880" s="25" t="s">
        <v>18184</v>
      </c>
      <c r="S1880" s="23" t="s">
        <v>15459</v>
      </c>
      <c r="T1880" s="23" t="s">
        <v>15460</v>
      </c>
      <c r="U1880" s="25" t="s">
        <v>18175</v>
      </c>
      <c r="V1880" s="23" t="s">
        <v>15452</v>
      </c>
      <c r="W1880" s="25" t="s">
        <v>18174</v>
      </c>
      <c r="X1880" s="25" t="s">
        <v>15453</v>
      </c>
      <c r="Y1880" s="23" t="s">
        <v>15454</v>
      </c>
      <c r="Z1880" s="25" t="s">
        <v>15455</v>
      </c>
      <c r="AA1880" s="23">
        <v>5</v>
      </c>
      <c r="AB1880" s="23" t="s">
        <v>14501</v>
      </c>
      <c r="AC1880" s="25"/>
      <c r="AD1880" s="167">
        <v>1</v>
      </c>
      <c r="AE1880" s="167">
        <v>9600</v>
      </c>
      <c r="AF1880" s="167">
        <f t="shared" si="121"/>
        <v>9600</v>
      </c>
      <c r="AG1880" s="27">
        <v>43009</v>
      </c>
      <c r="AH1880" s="168">
        <v>43009</v>
      </c>
      <c r="AI1880" s="29"/>
      <c r="AJ1880" s="178">
        <v>44834</v>
      </c>
      <c r="AK1880" s="23" t="s">
        <v>13498</v>
      </c>
      <c r="AL1880" s="23" t="s">
        <v>18194</v>
      </c>
      <c r="AM1880" s="35">
        <v>43009</v>
      </c>
      <c r="AN1880" s="25"/>
      <c r="AO1880" s="104">
        <v>43010</v>
      </c>
      <c r="AP1880" s="134" t="s">
        <v>18190</v>
      </c>
    </row>
    <row r="1881" spans="1:42" ht="24.75" customHeight="1" x14ac:dyDescent="0.15">
      <c r="A1881" s="606">
        <v>1878</v>
      </c>
      <c r="B1881" s="23" t="s">
        <v>18294</v>
      </c>
      <c r="C1881" s="24" t="s">
        <v>18449</v>
      </c>
      <c r="D1881" s="24" t="s">
        <v>13148</v>
      </c>
      <c r="E1881" s="23"/>
      <c r="F1881" s="23"/>
      <c r="G1881" s="25" t="s">
        <v>18450</v>
      </c>
      <c r="H1881" s="23" t="s">
        <v>18451</v>
      </c>
      <c r="I1881" s="23" t="s">
        <v>18452</v>
      </c>
      <c r="J1881" s="25" t="s">
        <v>18453</v>
      </c>
      <c r="K1881" s="25" t="s">
        <v>18454</v>
      </c>
      <c r="L1881" s="25"/>
      <c r="M1881" s="25" t="s">
        <v>18455</v>
      </c>
      <c r="N1881" s="25"/>
      <c r="O1881" s="25" t="s">
        <v>18456</v>
      </c>
      <c r="P1881" s="23" t="s">
        <v>18458</v>
      </c>
      <c r="Q1881" s="25" t="s">
        <v>18459</v>
      </c>
      <c r="R1881" s="25" t="s">
        <v>18460</v>
      </c>
      <c r="S1881" s="23" t="s">
        <v>18462</v>
      </c>
      <c r="T1881" s="23"/>
      <c r="U1881" s="25" t="s">
        <v>12576</v>
      </c>
      <c r="V1881" s="23" t="s">
        <v>18457</v>
      </c>
      <c r="W1881" s="25" t="s">
        <v>18459</v>
      </c>
      <c r="X1881" s="25" t="s">
        <v>18460</v>
      </c>
      <c r="Y1881" s="23" t="s">
        <v>18461</v>
      </c>
      <c r="Z1881" s="25"/>
      <c r="AA1881" s="23">
        <v>5</v>
      </c>
      <c r="AB1881" s="23" t="s">
        <v>14501</v>
      </c>
      <c r="AC1881" s="23" t="s">
        <v>14487</v>
      </c>
      <c r="AD1881" s="167">
        <v>1</v>
      </c>
      <c r="AE1881" s="167">
        <v>76500</v>
      </c>
      <c r="AF1881" s="167">
        <v>76500</v>
      </c>
      <c r="AG1881" s="27">
        <v>43009</v>
      </c>
      <c r="AH1881" s="168">
        <v>43033</v>
      </c>
      <c r="AI1881" s="29" t="s">
        <v>15151</v>
      </c>
      <c r="AJ1881" s="178">
        <f t="shared" ref="AJ1881:AJ1887" si="124">IF(ISBLANK($AH1881),"",DATE(YEAR($AH1881)+$AA1881,MONTH($AH1881),DAY($AH1881)-1))</f>
        <v>44858</v>
      </c>
      <c r="AK1881" s="23" t="s">
        <v>18508</v>
      </c>
      <c r="AL1881" s="23" t="s">
        <v>18463</v>
      </c>
      <c r="AM1881" s="104">
        <v>43033</v>
      </c>
      <c r="AN1881" s="519"/>
      <c r="AO1881" s="423">
        <v>43054</v>
      </c>
      <c r="AP1881" s="134" t="s">
        <v>18608</v>
      </c>
    </row>
    <row r="1882" spans="1:42" ht="24.75" customHeight="1" x14ac:dyDescent="0.15">
      <c r="A1882" s="606">
        <v>1879</v>
      </c>
      <c r="B1882" s="23" t="s">
        <v>18294</v>
      </c>
      <c r="C1882" s="24" t="s">
        <v>18449</v>
      </c>
      <c r="D1882" s="24" t="s">
        <v>13148</v>
      </c>
      <c r="E1882" s="23"/>
      <c r="F1882" s="23"/>
      <c r="G1882" s="25" t="s">
        <v>18450</v>
      </c>
      <c r="H1882" s="23" t="s">
        <v>18451</v>
      </c>
      <c r="I1882" s="23" t="s">
        <v>18452</v>
      </c>
      <c r="J1882" s="25" t="s">
        <v>18453</v>
      </c>
      <c r="K1882" s="25" t="s">
        <v>18454</v>
      </c>
      <c r="L1882" s="25"/>
      <c r="M1882" s="25" t="s">
        <v>18455</v>
      </c>
      <c r="N1882" s="25"/>
      <c r="O1882" s="25" t="s">
        <v>18456</v>
      </c>
      <c r="P1882" s="23" t="s">
        <v>18458</v>
      </c>
      <c r="Q1882" s="25" t="s">
        <v>18459</v>
      </c>
      <c r="R1882" s="25" t="s">
        <v>18460</v>
      </c>
      <c r="S1882" s="23" t="s">
        <v>18462</v>
      </c>
      <c r="T1882" s="23"/>
      <c r="U1882" s="25" t="s">
        <v>18456</v>
      </c>
      <c r="V1882" s="23" t="s">
        <v>18457</v>
      </c>
      <c r="W1882" s="25" t="s">
        <v>18459</v>
      </c>
      <c r="X1882" s="25" t="s">
        <v>18460</v>
      </c>
      <c r="Y1882" s="23" t="s">
        <v>18461</v>
      </c>
      <c r="Z1882" s="25"/>
      <c r="AA1882" s="23">
        <v>5</v>
      </c>
      <c r="AB1882" s="23" t="s">
        <v>14501</v>
      </c>
      <c r="AC1882" s="23" t="s">
        <v>14487</v>
      </c>
      <c r="AD1882" s="167">
        <v>1</v>
      </c>
      <c r="AE1882" s="179"/>
      <c r="AF1882" s="179"/>
      <c r="AG1882" s="27">
        <v>43009</v>
      </c>
      <c r="AH1882" s="168">
        <v>43033</v>
      </c>
      <c r="AI1882" s="29" t="s">
        <v>15151</v>
      </c>
      <c r="AJ1882" s="178">
        <f t="shared" si="124"/>
        <v>44858</v>
      </c>
      <c r="AK1882" s="23" t="s">
        <v>18508</v>
      </c>
      <c r="AL1882" s="23" t="s">
        <v>18464</v>
      </c>
      <c r="AM1882" s="104">
        <v>43033</v>
      </c>
      <c r="AN1882" s="519"/>
      <c r="AO1882" s="423">
        <v>43054</v>
      </c>
      <c r="AP1882" s="134" t="s">
        <v>18470</v>
      </c>
    </row>
    <row r="1883" spans="1:42" ht="24.75" customHeight="1" x14ac:dyDescent="0.15">
      <c r="A1883" s="606">
        <v>1880</v>
      </c>
      <c r="B1883" s="23" t="s">
        <v>18294</v>
      </c>
      <c r="C1883" s="24" t="s">
        <v>18449</v>
      </c>
      <c r="D1883" s="24" t="s">
        <v>13148</v>
      </c>
      <c r="E1883" s="23"/>
      <c r="F1883" s="23"/>
      <c r="G1883" s="25" t="s">
        <v>18450</v>
      </c>
      <c r="H1883" s="23" t="s">
        <v>18451</v>
      </c>
      <c r="I1883" s="23" t="s">
        <v>18452</v>
      </c>
      <c r="J1883" s="25" t="s">
        <v>18453</v>
      </c>
      <c r="K1883" s="25" t="s">
        <v>18454</v>
      </c>
      <c r="L1883" s="25"/>
      <c r="M1883" s="25" t="s">
        <v>18455</v>
      </c>
      <c r="N1883" s="25"/>
      <c r="O1883" s="25" t="s">
        <v>18456</v>
      </c>
      <c r="P1883" s="23" t="s">
        <v>18458</v>
      </c>
      <c r="Q1883" s="25" t="s">
        <v>18459</v>
      </c>
      <c r="R1883" s="25" t="s">
        <v>18460</v>
      </c>
      <c r="S1883" s="23" t="s">
        <v>18462</v>
      </c>
      <c r="T1883" s="23"/>
      <c r="U1883" s="25" t="s">
        <v>18456</v>
      </c>
      <c r="V1883" s="23" t="s">
        <v>18457</v>
      </c>
      <c r="W1883" s="25" t="s">
        <v>18459</v>
      </c>
      <c r="X1883" s="25" t="s">
        <v>18460</v>
      </c>
      <c r="Y1883" s="23" t="s">
        <v>18461</v>
      </c>
      <c r="Z1883" s="25"/>
      <c r="AA1883" s="23">
        <v>5</v>
      </c>
      <c r="AB1883" s="23" t="s">
        <v>14501</v>
      </c>
      <c r="AC1883" s="23" t="s">
        <v>14487</v>
      </c>
      <c r="AD1883" s="167">
        <v>1</v>
      </c>
      <c r="AE1883" s="179"/>
      <c r="AF1883" s="179"/>
      <c r="AG1883" s="27">
        <v>43009</v>
      </c>
      <c r="AH1883" s="168">
        <v>43033</v>
      </c>
      <c r="AI1883" s="29" t="s">
        <v>15151</v>
      </c>
      <c r="AJ1883" s="178">
        <f t="shared" si="124"/>
        <v>44858</v>
      </c>
      <c r="AK1883" s="23" t="s">
        <v>18508</v>
      </c>
      <c r="AL1883" s="23" t="s">
        <v>18465</v>
      </c>
      <c r="AM1883" s="104">
        <v>43033</v>
      </c>
      <c r="AN1883" s="519"/>
      <c r="AO1883" s="423">
        <v>43054</v>
      </c>
      <c r="AP1883" s="134" t="s">
        <v>18470</v>
      </c>
    </row>
    <row r="1884" spans="1:42" ht="24.75" customHeight="1" x14ac:dyDescent="0.15">
      <c r="A1884" s="606">
        <v>1881</v>
      </c>
      <c r="B1884" s="23" t="s">
        <v>18294</v>
      </c>
      <c r="C1884" s="24" t="s">
        <v>18449</v>
      </c>
      <c r="D1884" s="24" t="s">
        <v>13148</v>
      </c>
      <c r="E1884" s="23"/>
      <c r="F1884" s="23"/>
      <c r="G1884" s="25" t="s">
        <v>18450</v>
      </c>
      <c r="H1884" s="23" t="s">
        <v>18451</v>
      </c>
      <c r="I1884" s="23" t="s">
        <v>18452</v>
      </c>
      <c r="J1884" s="25" t="s">
        <v>18453</v>
      </c>
      <c r="K1884" s="25" t="s">
        <v>18454</v>
      </c>
      <c r="L1884" s="25"/>
      <c r="M1884" s="25" t="s">
        <v>18455</v>
      </c>
      <c r="N1884" s="25"/>
      <c r="O1884" s="25" t="s">
        <v>18456</v>
      </c>
      <c r="P1884" s="23" t="s">
        <v>18458</v>
      </c>
      <c r="Q1884" s="25" t="s">
        <v>18459</v>
      </c>
      <c r="R1884" s="25" t="s">
        <v>18460</v>
      </c>
      <c r="S1884" s="23" t="s">
        <v>18462</v>
      </c>
      <c r="T1884" s="23"/>
      <c r="U1884" s="25" t="s">
        <v>18456</v>
      </c>
      <c r="V1884" s="23" t="s">
        <v>18457</v>
      </c>
      <c r="W1884" s="25" t="s">
        <v>18459</v>
      </c>
      <c r="X1884" s="25" t="s">
        <v>18460</v>
      </c>
      <c r="Y1884" s="23" t="s">
        <v>18461</v>
      </c>
      <c r="Z1884" s="25"/>
      <c r="AA1884" s="23">
        <v>5</v>
      </c>
      <c r="AB1884" s="23" t="s">
        <v>14501</v>
      </c>
      <c r="AC1884" s="23" t="s">
        <v>14487</v>
      </c>
      <c r="AD1884" s="167">
        <v>1</v>
      </c>
      <c r="AE1884" s="179"/>
      <c r="AF1884" s="179"/>
      <c r="AG1884" s="27">
        <v>43009</v>
      </c>
      <c r="AH1884" s="168">
        <v>43033</v>
      </c>
      <c r="AI1884" s="29" t="s">
        <v>15151</v>
      </c>
      <c r="AJ1884" s="178">
        <f t="shared" si="124"/>
        <v>44858</v>
      </c>
      <c r="AK1884" s="23" t="s">
        <v>18504</v>
      </c>
      <c r="AL1884" s="23" t="s">
        <v>18466</v>
      </c>
      <c r="AM1884" s="104">
        <v>43033</v>
      </c>
      <c r="AN1884" s="25"/>
      <c r="AO1884" s="423">
        <v>43054</v>
      </c>
      <c r="AP1884" s="134" t="s">
        <v>18470</v>
      </c>
    </row>
    <row r="1885" spans="1:42" ht="24.75" customHeight="1" x14ac:dyDescent="0.15">
      <c r="A1885" s="606">
        <v>1882</v>
      </c>
      <c r="B1885" s="23" t="s">
        <v>18294</v>
      </c>
      <c r="C1885" s="24" t="s">
        <v>18449</v>
      </c>
      <c r="D1885" s="24" t="s">
        <v>13148</v>
      </c>
      <c r="E1885" s="23"/>
      <c r="F1885" s="23"/>
      <c r="G1885" s="25" t="s">
        <v>18450</v>
      </c>
      <c r="H1885" s="23" t="s">
        <v>18451</v>
      </c>
      <c r="I1885" s="23" t="s">
        <v>18452</v>
      </c>
      <c r="J1885" s="25" t="s">
        <v>18453</v>
      </c>
      <c r="K1885" s="25" t="s">
        <v>18454</v>
      </c>
      <c r="L1885" s="25"/>
      <c r="M1885" s="25" t="s">
        <v>18455</v>
      </c>
      <c r="N1885" s="25"/>
      <c r="O1885" s="25" t="s">
        <v>18456</v>
      </c>
      <c r="P1885" s="23" t="s">
        <v>18458</v>
      </c>
      <c r="Q1885" s="25" t="s">
        <v>18459</v>
      </c>
      <c r="R1885" s="25" t="s">
        <v>18460</v>
      </c>
      <c r="S1885" s="23" t="s">
        <v>18462</v>
      </c>
      <c r="T1885" s="23"/>
      <c r="U1885" s="25" t="s">
        <v>18456</v>
      </c>
      <c r="V1885" s="23" t="s">
        <v>18457</v>
      </c>
      <c r="W1885" s="25" t="s">
        <v>18459</v>
      </c>
      <c r="X1885" s="25" t="s">
        <v>18460</v>
      </c>
      <c r="Y1885" s="23" t="s">
        <v>18461</v>
      </c>
      <c r="Z1885" s="25"/>
      <c r="AA1885" s="23">
        <v>5</v>
      </c>
      <c r="AB1885" s="23" t="s">
        <v>14501</v>
      </c>
      <c r="AC1885" s="23" t="s">
        <v>14487</v>
      </c>
      <c r="AD1885" s="167">
        <v>1</v>
      </c>
      <c r="AE1885" s="179"/>
      <c r="AF1885" s="179"/>
      <c r="AG1885" s="27">
        <v>43009</v>
      </c>
      <c r="AH1885" s="168">
        <v>43033</v>
      </c>
      <c r="AI1885" s="29" t="s">
        <v>15151</v>
      </c>
      <c r="AJ1885" s="178">
        <f t="shared" si="124"/>
        <v>44858</v>
      </c>
      <c r="AK1885" s="23" t="s">
        <v>18505</v>
      </c>
      <c r="AL1885" s="23" t="s">
        <v>18467</v>
      </c>
      <c r="AM1885" s="104">
        <v>43033</v>
      </c>
      <c r="AN1885" s="25"/>
      <c r="AO1885" s="423">
        <v>43054</v>
      </c>
      <c r="AP1885" s="134" t="s">
        <v>18470</v>
      </c>
    </row>
    <row r="1886" spans="1:42" ht="24.75" customHeight="1" x14ac:dyDescent="0.15">
      <c r="A1886" s="606">
        <v>1883</v>
      </c>
      <c r="B1886" s="23" t="s">
        <v>18294</v>
      </c>
      <c r="C1886" s="24" t="s">
        <v>18449</v>
      </c>
      <c r="D1886" s="24" t="s">
        <v>13148</v>
      </c>
      <c r="E1886" s="23"/>
      <c r="F1886" s="23"/>
      <c r="G1886" s="25" t="s">
        <v>18450</v>
      </c>
      <c r="H1886" s="23" t="s">
        <v>18451</v>
      </c>
      <c r="I1886" s="23" t="s">
        <v>18452</v>
      </c>
      <c r="J1886" s="25" t="s">
        <v>18453</v>
      </c>
      <c r="K1886" s="25" t="s">
        <v>18454</v>
      </c>
      <c r="L1886" s="25"/>
      <c r="M1886" s="25" t="s">
        <v>18455</v>
      </c>
      <c r="N1886" s="25"/>
      <c r="O1886" s="25" t="s">
        <v>18456</v>
      </c>
      <c r="P1886" s="23" t="s">
        <v>18458</v>
      </c>
      <c r="Q1886" s="25" t="s">
        <v>18459</v>
      </c>
      <c r="R1886" s="25" t="s">
        <v>18460</v>
      </c>
      <c r="S1886" s="23" t="s">
        <v>18462</v>
      </c>
      <c r="T1886" s="23"/>
      <c r="U1886" s="25" t="s">
        <v>18456</v>
      </c>
      <c r="V1886" s="23" t="s">
        <v>18457</v>
      </c>
      <c r="W1886" s="25" t="s">
        <v>18459</v>
      </c>
      <c r="X1886" s="25" t="s">
        <v>18460</v>
      </c>
      <c r="Y1886" s="23" t="s">
        <v>18461</v>
      </c>
      <c r="Z1886" s="25"/>
      <c r="AA1886" s="23">
        <v>5</v>
      </c>
      <c r="AB1886" s="23" t="s">
        <v>14501</v>
      </c>
      <c r="AC1886" s="23" t="s">
        <v>14487</v>
      </c>
      <c r="AD1886" s="167">
        <v>1</v>
      </c>
      <c r="AE1886" s="179"/>
      <c r="AF1886" s="179"/>
      <c r="AG1886" s="27">
        <v>43009</v>
      </c>
      <c r="AH1886" s="168">
        <v>43033</v>
      </c>
      <c r="AI1886" s="29" t="s">
        <v>15151</v>
      </c>
      <c r="AJ1886" s="178">
        <f t="shared" si="124"/>
        <v>44858</v>
      </c>
      <c r="AK1886" s="23" t="s">
        <v>18506</v>
      </c>
      <c r="AL1886" s="23" t="s">
        <v>18468</v>
      </c>
      <c r="AM1886" s="104">
        <v>43033</v>
      </c>
      <c r="AN1886" s="25"/>
      <c r="AO1886" s="423">
        <v>43054</v>
      </c>
      <c r="AP1886" s="134" t="s">
        <v>18470</v>
      </c>
    </row>
    <row r="1887" spans="1:42" ht="24.75" customHeight="1" x14ac:dyDescent="0.15">
      <c r="A1887" s="606">
        <v>1884</v>
      </c>
      <c r="B1887" s="23" t="s">
        <v>18294</v>
      </c>
      <c r="C1887" s="24" t="s">
        <v>18449</v>
      </c>
      <c r="D1887" s="24" t="s">
        <v>13148</v>
      </c>
      <c r="E1887" s="23"/>
      <c r="F1887" s="23"/>
      <c r="G1887" s="25" t="s">
        <v>18450</v>
      </c>
      <c r="H1887" s="23" t="s">
        <v>18451</v>
      </c>
      <c r="I1887" s="23" t="s">
        <v>18452</v>
      </c>
      <c r="J1887" s="25" t="s">
        <v>18453</v>
      </c>
      <c r="K1887" s="25" t="s">
        <v>18454</v>
      </c>
      <c r="L1887" s="25"/>
      <c r="M1887" s="25" t="s">
        <v>18455</v>
      </c>
      <c r="N1887" s="25"/>
      <c r="O1887" s="25" t="s">
        <v>18456</v>
      </c>
      <c r="P1887" s="23" t="s">
        <v>18458</v>
      </c>
      <c r="Q1887" s="25" t="s">
        <v>18459</v>
      </c>
      <c r="R1887" s="25" t="s">
        <v>18460</v>
      </c>
      <c r="S1887" s="23" t="s">
        <v>18462</v>
      </c>
      <c r="T1887" s="23"/>
      <c r="U1887" s="25" t="s">
        <v>18456</v>
      </c>
      <c r="V1887" s="23" t="s">
        <v>18457</v>
      </c>
      <c r="W1887" s="25" t="s">
        <v>18459</v>
      </c>
      <c r="X1887" s="25" t="s">
        <v>18460</v>
      </c>
      <c r="Y1887" s="23" t="s">
        <v>18461</v>
      </c>
      <c r="Z1887" s="25"/>
      <c r="AA1887" s="23">
        <v>5</v>
      </c>
      <c r="AB1887" s="23" t="s">
        <v>14501</v>
      </c>
      <c r="AC1887" s="23" t="s">
        <v>14487</v>
      </c>
      <c r="AD1887" s="167">
        <v>1</v>
      </c>
      <c r="AE1887" s="179"/>
      <c r="AF1887" s="179"/>
      <c r="AG1887" s="27">
        <v>43009</v>
      </c>
      <c r="AH1887" s="168">
        <v>43033</v>
      </c>
      <c r="AI1887" s="29" t="s">
        <v>15151</v>
      </c>
      <c r="AJ1887" s="178">
        <f t="shared" si="124"/>
        <v>44858</v>
      </c>
      <c r="AK1887" s="23" t="s">
        <v>18507</v>
      </c>
      <c r="AL1887" s="23" t="s">
        <v>18469</v>
      </c>
      <c r="AM1887" s="104">
        <v>43033</v>
      </c>
      <c r="AN1887" s="25"/>
      <c r="AO1887" s="423">
        <v>43054</v>
      </c>
      <c r="AP1887" s="134" t="s">
        <v>18470</v>
      </c>
    </row>
    <row r="1888" spans="1:42" ht="24.75" customHeight="1" x14ac:dyDescent="0.15">
      <c r="A1888" s="606">
        <v>1885</v>
      </c>
      <c r="B1888" s="23" t="s">
        <v>18338</v>
      </c>
      <c r="C1888" s="24" t="s">
        <v>18342</v>
      </c>
      <c r="D1888" s="24" t="s">
        <v>18343</v>
      </c>
      <c r="E1888" s="23"/>
      <c r="F1888" s="23"/>
      <c r="G1888" s="25" t="s">
        <v>18341</v>
      </c>
      <c r="H1888" s="234"/>
      <c r="I1888" s="234"/>
      <c r="J1888" s="510"/>
      <c r="K1888" s="510"/>
      <c r="L1888" s="510"/>
      <c r="M1888" s="510"/>
      <c r="N1888" s="510"/>
      <c r="O1888" s="510"/>
      <c r="P1888" s="234"/>
      <c r="Q1888" s="510"/>
      <c r="R1888" s="510"/>
      <c r="S1888" s="234"/>
      <c r="T1888" s="234"/>
      <c r="U1888" s="25" t="s">
        <v>18340</v>
      </c>
      <c r="V1888" s="234"/>
      <c r="W1888" s="510"/>
      <c r="X1888" s="510"/>
      <c r="Y1888" s="234"/>
      <c r="Z1888" s="510"/>
      <c r="AA1888" s="234"/>
      <c r="AB1888" s="234"/>
      <c r="AC1888" s="510"/>
      <c r="AD1888" s="511"/>
      <c r="AE1888" s="511"/>
      <c r="AF1888" s="511"/>
      <c r="AG1888" s="512"/>
      <c r="AH1888" s="513"/>
      <c r="AI1888" s="514"/>
      <c r="AJ1888" s="515"/>
      <c r="AK1888" s="23" t="s">
        <v>18339</v>
      </c>
      <c r="AL1888" s="234"/>
      <c r="AM1888" s="234"/>
      <c r="AN1888" s="510"/>
      <c r="AO1888" s="423"/>
      <c r="AP1888" s="426"/>
    </row>
    <row r="1889" spans="1:42" ht="24.75" customHeight="1" x14ac:dyDescent="0.15">
      <c r="A1889" s="606">
        <v>1886</v>
      </c>
      <c r="B1889" s="23" t="s">
        <v>18390</v>
      </c>
      <c r="C1889" s="24" t="s">
        <v>18394</v>
      </c>
      <c r="D1889" s="24" t="s">
        <v>18395</v>
      </c>
      <c r="E1889" s="23"/>
      <c r="F1889" s="23"/>
      <c r="G1889" s="25" t="s">
        <v>18396</v>
      </c>
      <c r="H1889" s="23" t="s">
        <v>18397</v>
      </c>
      <c r="I1889" s="23" t="s">
        <v>18398</v>
      </c>
      <c r="J1889" s="25" t="s">
        <v>18399</v>
      </c>
      <c r="K1889" s="25" t="s">
        <v>18400</v>
      </c>
      <c r="L1889" s="25" t="s">
        <v>18401</v>
      </c>
      <c r="M1889" s="25" t="s">
        <v>18402</v>
      </c>
      <c r="N1889" s="25" t="s">
        <v>18403</v>
      </c>
      <c r="O1889" s="25" t="s">
        <v>18404</v>
      </c>
      <c r="P1889" s="23" t="s">
        <v>18405</v>
      </c>
      <c r="Q1889" s="25" t="s">
        <v>18406</v>
      </c>
      <c r="R1889" s="25" t="s">
        <v>18407</v>
      </c>
      <c r="S1889" s="23" t="s">
        <v>18408</v>
      </c>
      <c r="T1889" s="23" t="s">
        <v>18408</v>
      </c>
      <c r="U1889" s="25" t="s">
        <v>18409</v>
      </c>
      <c r="V1889" s="23" t="s">
        <v>18410</v>
      </c>
      <c r="W1889" s="25" t="s">
        <v>18411</v>
      </c>
      <c r="X1889" s="25" t="s">
        <v>18412</v>
      </c>
      <c r="Y1889" s="23" t="s">
        <v>18413</v>
      </c>
      <c r="Z1889" s="25" t="s">
        <v>18414</v>
      </c>
      <c r="AA1889" s="23">
        <v>5</v>
      </c>
      <c r="AB1889" s="23" t="s">
        <v>14501</v>
      </c>
      <c r="AC1889" s="25"/>
      <c r="AD1889" s="167">
        <v>1</v>
      </c>
      <c r="AE1889" s="167">
        <v>52200</v>
      </c>
      <c r="AF1889" s="167">
        <f>IF(ISBLANK($AE1889),"",$AE1889*$AD1889)</f>
        <v>52200</v>
      </c>
      <c r="AG1889" s="27">
        <v>43009</v>
      </c>
      <c r="AH1889" s="168">
        <v>43031</v>
      </c>
      <c r="AI1889" s="29" t="s">
        <v>18415</v>
      </c>
      <c r="AJ1889" s="346">
        <f>IF(ISBLANK($AH1889),"",DATE(YEAR($AH1889)+$AA1889,MONTH($AH1889),DAY($AH1889)-1))</f>
        <v>44856</v>
      </c>
      <c r="AK1889" s="518" t="s">
        <v>18416</v>
      </c>
      <c r="AL1889" s="518" t="s">
        <v>18417</v>
      </c>
      <c r="AM1889" s="35">
        <v>43031</v>
      </c>
      <c r="AN1889" s="25"/>
      <c r="AO1889" s="423">
        <v>43035</v>
      </c>
      <c r="AP1889" s="134" t="s">
        <v>18418</v>
      </c>
    </row>
    <row r="1890" spans="1:42" ht="24.75" customHeight="1" x14ac:dyDescent="0.15">
      <c r="A1890" s="606">
        <v>1887</v>
      </c>
      <c r="B1890" s="23" t="s">
        <v>18392</v>
      </c>
      <c r="C1890" s="24" t="s">
        <v>18394</v>
      </c>
      <c r="D1890" s="24" t="s">
        <v>18395</v>
      </c>
      <c r="E1890" s="23"/>
      <c r="F1890" s="23"/>
      <c r="G1890" s="25" t="s">
        <v>18396</v>
      </c>
      <c r="H1890" s="23" t="s">
        <v>18397</v>
      </c>
      <c r="I1890" s="23" t="s">
        <v>18398</v>
      </c>
      <c r="J1890" s="25" t="s">
        <v>18399</v>
      </c>
      <c r="K1890" s="25" t="s">
        <v>18400</v>
      </c>
      <c r="L1890" s="25" t="s">
        <v>18401</v>
      </c>
      <c r="M1890" s="25" t="s">
        <v>18402</v>
      </c>
      <c r="N1890" s="25" t="s">
        <v>18403</v>
      </c>
      <c r="O1890" s="25" t="s">
        <v>18404</v>
      </c>
      <c r="P1890" s="23" t="s">
        <v>18405</v>
      </c>
      <c r="Q1890" s="25" t="s">
        <v>18406</v>
      </c>
      <c r="R1890" s="25" t="s">
        <v>18407</v>
      </c>
      <c r="S1890" s="23" t="s">
        <v>18408</v>
      </c>
      <c r="T1890" s="23" t="s">
        <v>18408</v>
      </c>
      <c r="U1890" s="25" t="s">
        <v>18409</v>
      </c>
      <c r="V1890" s="23" t="s">
        <v>18410</v>
      </c>
      <c r="W1890" s="25" t="s">
        <v>18411</v>
      </c>
      <c r="X1890" s="25" t="s">
        <v>18412</v>
      </c>
      <c r="Y1890" s="23" t="s">
        <v>18413</v>
      </c>
      <c r="Z1890" s="25" t="s">
        <v>18414</v>
      </c>
      <c r="AA1890" s="23">
        <v>5</v>
      </c>
      <c r="AB1890" s="23" t="s">
        <v>14501</v>
      </c>
      <c r="AC1890" s="25"/>
      <c r="AD1890" s="167">
        <v>1</v>
      </c>
      <c r="AE1890" s="167">
        <v>14400</v>
      </c>
      <c r="AF1890" s="167">
        <f>IF(ISBLANK($AE1890),"",$AE1890*$AD1890)</f>
        <v>14400</v>
      </c>
      <c r="AG1890" s="27">
        <v>43009</v>
      </c>
      <c r="AH1890" s="168">
        <v>43031</v>
      </c>
      <c r="AI1890" s="29" t="s">
        <v>18415</v>
      </c>
      <c r="AJ1890" s="346">
        <f>IF(ISBLANK($AH1890),"",DATE(YEAR($AH1890)+$AA1890,MONTH($AH1890),DAY($AH1890)-1))</f>
        <v>44856</v>
      </c>
      <c r="AK1890" s="518" t="s">
        <v>18419</v>
      </c>
      <c r="AL1890" s="518" t="s">
        <v>18420</v>
      </c>
      <c r="AM1890" s="35">
        <v>43031</v>
      </c>
      <c r="AN1890" s="25"/>
      <c r="AO1890" s="423">
        <v>43035</v>
      </c>
      <c r="AP1890" s="134" t="s">
        <v>18418</v>
      </c>
    </row>
    <row r="1891" spans="1:42" ht="24.75" customHeight="1" x14ac:dyDescent="0.15">
      <c r="A1891" s="606">
        <v>1888</v>
      </c>
      <c r="B1891" s="23" t="s">
        <v>18392</v>
      </c>
      <c r="C1891" s="24" t="s">
        <v>18394</v>
      </c>
      <c r="D1891" s="24" t="s">
        <v>18395</v>
      </c>
      <c r="E1891" s="23"/>
      <c r="F1891" s="23"/>
      <c r="G1891" s="25" t="s">
        <v>18396</v>
      </c>
      <c r="H1891" s="23" t="s">
        <v>18397</v>
      </c>
      <c r="I1891" s="23" t="s">
        <v>18398</v>
      </c>
      <c r="J1891" s="25" t="s">
        <v>18399</v>
      </c>
      <c r="K1891" s="25" t="s">
        <v>18400</v>
      </c>
      <c r="L1891" s="25" t="s">
        <v>18401</v>
      </c>
      <c r="M1891" s="25" t="s">
        <v>18402</v>
      </c>
      <c r="N1891" s="25" t="s">
        <v>18403</v>
      </c>
      <c r="O1891" s="25" t="s">
        <v>18404</v>
      </c>
      <c r="P1891" s="23" t="s">
        <v>18405</v>
      </c>
      <c r="Q1891" s="25" t="s">
        <v>18406</v>
      </c>
      <c r="R1891" s="25" t="s">
        <v>18407</v>
      </c>
      <c r="S1891" s="23" t="s">
        <v>18408</v>
      </c>
      <c r="T1891" s="23" t="s">
        <v>18408</v>
      </c>
      <c r="U1891" s="25" t="s">
        <v>18409</v>
      </c>
      <c r="V1891" s="23" t="s">
        <v>18410</v>
      </c>
      <c r="W1891" s="25" t="s">
        <v>18411</v>
      </c>
      <c r="X1891" s="25" t="s">
        <v>18412</v>
      </c>
      <c r="Y1891" s="23" t="s">
        <v>18413</v>
      </c>
      <c r="Z1891" s="25" t="s">
        <v>18414</v>
      </c>
      <c r="AA1891" s="23">
        <v>5</v>
      </c>
      <c r="AB1891" s="23" t="s">
        <v>14501</v>
      </c>
      <c r="AC1891" s="25"/>
      <c r="AD1891" s="167">
        <v>1</v>
      </c>
      <c r="AE1891" s="167">
        <v>14400</v>
      </c>
      <c r="AF1891" s="167">
        <f>IF(ISBLANK($AE1891),"",$AE1891*$AD1891)</f>
        <v>14400</v>
      </c>
      <c r="AG1891" s="27">
        <v>43009</v>
      </c>
      <c r="AH1891" s="168">
        <v>43031</v>
      </c>
      <c r="AI1891" s="29" t="s">
        <v>18415</v>
      </c>
      <c r="AJ1891" s="346">
        <f>IF(ISBLANK($AH1891),"",DATE(YEAR($AH1891)+$AA1891,MONTH($AH1891),DAY($AH1891)-1))</f>
        <v>44856</v>
      </c>
      <c r="AK1891" s="518" t="s">
        <v>18419</v>
      </c>
      <c r="AL1891" s="518" t="s">
        <v>18421</v>
      </c>
      <c r="AM1891" s="35">
        <v>43031</v>
      </c>
      <c r="AN1891" s="25"/>
      <c r="AO1891" s="423">
        <v>43035</v>
      </c>
      <c r="AP1891" s="134" t="s">
        <v>18418</v>
      </c>
    </row>
    <row r="1892" spans="1:42" ht="24.75" customHeight="1" x14ac:dyDescent="0.15">
      <c r="A1892" s="606">
        <v>1889</v>
      </c>
      <c r="B1892" s="23" t="s">
        <v>18392</v>
      </c>
      <c r="C1892" s="24" t="s">
        <v>18394</v>
      </c>
      <c r="D1892" s="24" t="s">
        <v>18395</v>
      </c>
      <c r="E1892" s="23"/>
      <c r="F1892" s="23"/>
      <c r="G1892" s="25" t="s">
        <v>18396</v>
      </c>
      <c r="H1892" s="23" t="s">
        <v>18397</v>
      </c>
      <c r="I1892" s="23" t="s">
        <v>18398</v>
      </c>
      <c r="J1892" s="25" t="s">
        <v>18399</v>
      </c>
      <c r="K1892" s="25" t="s">
        <v>18400</v>
      </c>
      <c r="L1892" s="25" t="s">
        <v>18401</v>
      </c>
      <c r="M1892" s="25" t="s">
        <v>18402</v>
      </c>
      <c r="N1892" s="25" t="s">
        <v>18403</v>
      </c>
      <c r="O1892" s="25" t="s">
        <v>18404</v>
      </c>
      <c r="P1892" s="23" t="s">
        <v>18405</v>
      </c>
      <c r="Q1892" s="25" t="s">
        <v>18406</v>
      </c>
      <c r="R1892" s="25" t="s">
        <v>18407</v>
      </c>
      <c r="S1892" s="23" t="s">
        <v>18408</v>
      </c>
      <c r="T1892" s="23" t="s">
        <v>18408</v>
      </c>
      <c r="U1892" s="25" t="s">
        <v>18409</v>
      </c>
      <c r="V1892" s="23" t="s">
        <v>18410</v>
      </c>
      <c r="W1892" s="25" t="s">
        <v>18411</v>
      </c>
      <c r="X1892" s="25" t="s">
        <v>18412</v>
      </c>
      <c r="Y1892" s="23" t="s">
        <v>18413</v>
      </c>
      <c r="Z1892" s="25" t="s">
        <v>18414</v>
      </c>
      <c r="AA1892" s="23">
        <v>5</v>
      </c>
      <c r="AB1892" s="23" t="s">
        <v>14501</v>
      </c>
      <c r="AC1892" s="25"/>
      <c r="AD1892" s="167">
        <v>1</v>
      </c>
      <c r="AE1892" s="167">
        <v>14400</v>
      </c>
      <c r="AF1892" s="167">
        <f>IF(ISBLANK($AE1892),"",$AE1892*$AD1892)</f>
        <v>14400</v>
      </c>
      <c r="AG1892" s="27">
        <v>43009</v>
      </c>
      <c r="AH1892" s="168">
        <v>43031</v>
      </c>
      <c r="AI1892" s="29" t="s">
        <v>18415</v>
      </c>
      <c r="AJ1892" s="346">
        <f>IF(ISBLANK($AH1892),"",DATE(YEAR($AH1892)+$AA1892,MONTH($AH1892),DAY($AH1892)-1))</f>
        <v>44856</v>
      </c>
      <c r="AK1892" s="518" t="s">
        <v>18419</v>
      </c>
      <c r="AL1892" s="518" t="s">
        <v>18422</v>
      </c>
      <c r="AM1892" s="35">
        <v>43031</v>
      </c>
      <c r="AN1892" s="25"/>
      <c r="AO1892" s="423">
        <v>43035</v>
      </c>
      <c r="AP1892" s="134" t="s">
        <v>18418</v>
      </c>
    </row>
    <row r="1893" spans="1:42" ht="24.75" customHeight="1" x14ac:dyDescent="0.15">
      <c r="A1893" s="606">
        <v>1890</v>
      </c>
      <c r="B1893" s="23" t="s">
        <v>18392</v>
      </c>
      <c r="C1893" s="24" t="s">
        <v>18394</v>
      </c>
      <c r="D1893" s="24" t="s">
        <v>18395</v>
      </c>
      <c r="E1893" s="23"/>
      <c r="F1893" s="23"/>
      <c r="G1893" s="25" t="s">
        <v>18396</v>
      </c>
      <c r="H1893" s="23" t="s">
        <v>18397</v>
      </c>
      <c r="I1893" s="23" t="s">
        <v>18398</v>
      </c>
      <c r="J1893" s="25" t="s">
        <v>18399</v>
      </c>
      <c r="K1893" s="25" t="s">
        <v>18400</v>
      </c>
      <c r="L1893" s="25" t="s">
        <v>18401</v>
      </c>
      <c r="M1893" s="25" t="s">
        <v>18402</v>
      </c>
      <c r="N1893" s="25" t="s">
        <v>18403</v>
      </c>
      <c r="O1893" s="25" t="s">
        <v>18404</v>
      </c>
      <c r="P1893" s="23" t="s">
        <v>18405</v>
      </c>
      <c r="Q1893" s="25" t="s">
        <v>18406</v>
      </c>
      <c r="R1893" s="25" t="s">
        <v>18407</v>
      </c>
      <c r="S1893" s="23" t="s">
        <v>18408</v>
      </c>
      <c r="T1893" s="23" t="s">
        <v>18408</v>
      </c>
      <c r="U1893" s="25" t="s">
        <v>18409</v>
      </c>
      <c r="V1893" s="23" t="s">
        <v>18410</v>
      </c>
      <c r="W1893" s="25" t="s">
        <v>18411</v>
      </c>
      <c r="X1893" s="25" t="s">
        <v>18412</v>
      </c>
      <c r="Y1893" s="23" t="s">
        <v>18413</v>
      </c>
      <c r="Z1893" s="25" t="s">
        <v>18414</v>
      </c>
      <c r="AA1893" s="23">
        <v>5</v>
      </c>
      <c r="AB1893" s="23" t="s">
        <v>14501</v>
      </c>
      <c r="AC1893" s="25"/>
      <c r="AD1893" s="167">
        <v>1</v>
      </c>
      <c r="AE1893" s="167">
        <v>14400</v>
      </c>
      <c r="AF1893" s="167">
        <f>IF(ISBLANK($AE1893),"",$AE1893*$AD1893)</f>
        <v>14400</v>
      </c>
      <c r="AG1893" s="27">
        <v>43009</v>
      </c>
      <c r="AH1893" s="168">
        <v>43031</v>
      </c>
      <c r="AI1893" s="29" t="s">
        <v>18415</v>
      </c>
      <c r="AJ1893" s="346">
        <f>IF(ISBLANK($AH1893),"",DATE(YEAR($AH1893)+$AA1893,MONTH($AH1893),DAY($AH1893)-1))</f>
        <v>44856</v>
      </c>
      <c r="AK1893" s="518" t="s">
        <v>18419</v>
      </c>
      <c r="AL1893" s="518" t="s">
        <v>18417</v>
      </c>
      <c r="AM1893" s="35">
        <v>43031</v>
      </c>
      <c r="AN1893" s="25"/>
      <c r="AO1893" s="423">
        <v>43035</v>
      </c>
      <c r="AP1893" s="134" t="s">
        <v>18418</v>
      </c>
    </row>
    <row r="1894" spans="1:42" ht="24.75" customHeight="1" x14ac:dyDescent="0.15">
      <c r="A1894" s="606">
        <v>1891</v>
      </c>
      <c r="B1894" s="23" t="s">
        <v>18448</v>
      </c>
      <c r="C1894" s="24" t="s">
        <v>18449</v>
      </c>
      <c r="D1894" s="24" t="s">
        <v>13148</v>
      </c>
      <c r="E1894" s="23"/>
      <c r="F1894" s="23"/>
      <c r="G1894" s="25" t="s">
        <v>18450</v>
      </c>
      <c r="H1894" s="23" t="s">
        <v>18451</v>
      </c>
      <c r="I1894" s="23" t="s">
        <v>18452</v>
      </c>
      <c r="J1894" s="25" t="s">
        <v>18453</v>
      </c>
      <c r="K1894" s="25" t="s">
        <v>18454</v>
      </c>
      <c r="L1894" s="25"/>
      <c r="M1894" s="25" t="s">
        <v>18455</v>
      </c>
      <c r="N1894" s="25"/>
      <c r="O1894" s="25" t="s">
        <v>18456</v>
      </c>
      <c r="P1894" s="23" t="s">
        <v>18458</v>
      </c>
      <c r="Q1894" s="25" t="s">
        <v>18459</v>
      </c>
      <c r="R1894" s="25" t="s">
        <v>18460</v>
      </c>
      <c r="S1894" s="23" t="s">
        <v>18462</v>
      </c>
      <c r="T1894" s="23"/>
      <c r="U1894" s="25" t="s">
        <v>18456</v>
      </c>
      <c r="V1894" s="23" t="s">
        <v>18457</v>
      </c>
      <c r="W1894" s="25" t="s">
        <v>18459</v>
      </c>
      <c r="X1894" s="25" t="s">
        <v>18460</v>
      </c>
      <c r="Y1894" s="23" t="s">
        <v>18461</v>
      </c>
      <c r="Z1894" s="25"/>
      <c r="AA1894" s="23"/>
      <c r="AB1894" s="23"/>
      <c r="AC1894" s="25"/>
      <c r="AD1894" s="167"/>
      <c r="AE1894" s="167"/>
      <c r="AF1894" s="167"/>
      <c r="AG1894" s="27"/>
      <c r="AH1894" s="33"/>
      <c r="AI1894" s="29" t="s">
        <v>43</v>
      </c>
      <c r="AJ1894" s="178"/>
      <c r="AK1894" s="23"/>
      <c r="AL1894" s="23"/>
      <c r="AM1894" s="23"/>
      <c r="AN1894" s="25"/>
      <c r="AO1894" s="423"/>
      <c r="AP1894" s="134"/>
    </row>
    <row r="1895" spans="1:42" ht="24.75" customHeight="1" x14ac:dyDescent="0.15">
      <c r="A1895" s="606">
        <v>1892</v>
      </c>
      <c r="B1895" s="23" t="s">
        <v>18447</v>
      </c>
      <c r="C1895" s="24" t="s">
        <v>1915</v>
      </c>
      <c r="D1895" s="24" t="s">
        <v>13148</v>
      </c>
      <c r="E1895" s="23"/>
      <c r="F1895" s="23"/>
      <c r="G1895" s="25" t="s">
        <v>18450</v>
      </c>
      <c r="H1895" s="23" t="s">
        <v>18451</v>
      </c>
      <c r="I1895" s="23" t="s">
        <v>12152</v>
      </c>
      <c r="J1895" s="25" t="s">
        <v>18453</v>
      </c>
      <c r="K1895" s="25" t="s">
        <v>18454</v>
      </c>
      <c r="L1895" s="25"/>
      <c r="M1895" s="25" t="s">
        <v>18455</v>
      </c>
      <c r="N1895" s="25"/>
      <c r="O1895" s="25" t="s">
        <v>12576</v>
      </c>
      <c r="P1895" s="23" t="s">
        <v>18458</v>
      </c>
      <c r="Q1895" s="25" t="s">
        <v>18459</v>
      </c>
      <c r="R1895" s="25" t="s">
        <v>1442</v>
      </c>
      <c r="S1895" s="23" t="s">
        <v>18462</v>
      </c>
      <c r="T1895" s="23"/>
      <c r="U1895" s="25" t="s">
        <v>12576</v>
      </c>
      <c r="V1895" s="23" t="s">
        <v>18457</v>
      </c>
      <c r="W1895" s="25" t="s">
        <v>18459</v>
      </c>
      <c r="X1895" s="25" t="s">
        <v>1442</v>
      </c>
      <c r="Y1895" s="23" t="s">
        <v>18461</v>
      </c>
      <c r="Z1895" s="25"/>
      <c r="AA1895" s="23"/>
      <c r="AB1895" s="23"/>
      <c r="AC1895" s="25"/>
      <c r="AD1895" s="167"/>
      <c r="AE1895" s="167"/>
      <c r="AF1895" s="167"/>
      <c r="AG1895" s="27"/>
      <c r="AH1895" s="33"/>
      <c r="AI1895" s="29" t="s">
        <v>43</v>
      </c>
      <c r="AJ1895" s="178"/>
      <c r="AK1895" s="23"/>
      <c r="AL1895" s="23"/>
      <c r="AM1895" s="23"/>
      <c r="AN1895" s="25"/>
      <c r="AO1895" s="423"/>
      <c r="AP1895" s="134"/>
    </row>
    <row r="1896" spans="1:42" ht="24.75" customHeight="1" x14ac:dyDescent="0.15">
      <c r="A1896" s="606">
        <v>1893</v>
      </c>
      <c r="B1896" s="23" t="s">
        <v>18471</v>
      </c>
      <c r="C1896" s="24" t="s">
        <v>18473</v>
      </c>
      <c r="D1896" s="24" t="s">
        <v>18474</v>
      </c>
      <c r="E1896" s="23"/>
      <c r="F1896" s="23"/>
      <c r="G1896" s="25" t="s">
        <v>18475</v>
      </c>
      <c r="H1896" s="23" t="s">
        <v>18509</v>
      </c>
      <c r="I1896" s="23" t="s">
        <v>13023</v>
      </c>
      <c r="J1896" s="25" t="s">
        <v>18512</v>
      </c>
      <c r="K1896" s="25"/>
      <c r="L1896" s="25" t="s">
        <v>18514</v>
      </c>
      <c r="M1896" s="25" t="s">
        <v>18515</v>
      </c>
      <c r="N1896" s="25" t="s">
        <v>18516</v>
      </c>
      <c r="O1896" s="25" t="s">
        <v>18517</v>
      </c>
      <c r="P1896" s="23" t="s">
        <v>18518</v>
      </c>
      <c r="Q1896" s="25" t="s">
        <v>18519</v>
      </c>
      <c r="R1896" s="25" t="s">
        <v>18520</v>
      </c>
      <c r="S1896" s="23" t="s">
        <v>18521</v>
      </c>
      <c r="T1896" s="23" t="s">
        <v>18522</v>
      </c>
      <c r="U1896" s="25" t="s">
        <v>18523</v>
      </c>
      <c r="V1896" s="23" t="s">
        <v>18510</v>
      </c>
      <c r="W1896" s="25" t="s">
        <v>18524</v>
      </c>
      <c r="X1896" s="25"/>
      <c r="Y1896" s="23" t="s">
        <v>18525</v>
      </c>
      <c r="Z1896" s="25" t="s">
        <v>18526</v>
      </c>
      <c r="AA1896" s="23">
        <v>5</v>
      </c>
      <c r="AB1896" s="23" t="s">
        <v>14501</v>
      </c>
      <c r="AC1896" s="25"/>
      <c r="AD1896" s="167">
        <v>1</v>
      </c>
      <c r="AE1896" s="167">
        <v>78600</v>
      </c>
      <c r="AF1896" s="167">
        <f t="shared" ref="AF1896:AF1904" si="125">IF(ISBLANK($AE1896),"",$AE1896*$AD1896)</f>
        <v>78600</v>
      </c>
      <c r="AG1896" s="27">
        <v>43040</v>
      </c>
      <c r="AH1896" s="168">
        <v>43040</v>
      </c>
      <c r="AI1896" s="29" t="s">
        <v>43</v>
      </c>
      <c r="AJ1896" s="346">
        <f>IF(ISBLANK($AH1896),"",DATE(YEAR($AH1896)+$AA1896,MONTH($AH1896),DAY($AH1896)-1))</f>
        <v>44865</v>
      </c>
      <c r="AK1896" s="23" t="s">
        <v>18477</v>
      </c>
      <c r="AL1896" s="23" t="s">
        <v>18527</v>
      </c>
      <c r="AM1896" s="35">
        <v>43040</v>
      </c>
      <c r="AN1896" s="25"/>
      <c r="AO1896" s="423">
        <v>43052</v>
      </c>
      <c r="AP1896" s="134" t="s">
        <v>18478</v>
      </c>
    </row>
    <row r="1897" spans="1:42" ht="24.75" customHeight="1" x14ac:dyDescent="0.15">
      <c r="A1897" s="606">
        <v>1894</v>
      </c>
      <c r="B1897" s="23" t="s">
        <v>18472</v>
      </c>
      <c r="C1897" s="24" t="s">
        <v>18473</v>
      </c>
      <c r="D1897" s="24" t="s">
        <v>18474</v>
      </c>
      <c r="E1897" s="23"/>
      <c r="F1897" s="23"/>
      <c r="G1897" s="25" t="s">
        <v>18479</v>
      </c>
      <c r="H1897" s="23" t="s">
        <v>18510</v>
      </c>
      <c r="I1897" s="23" t="s">
        <v>18511</v>
      </c>
      <c r="J1897" s="25" t="s">
        <v>18513</v>
      </c>
      <c r="K1897" s="25"/>
      <c r="L1897" s="25" t="s">
        <v>18528</v>
      </c>
      <c r="M1897" s="25" t="s">
        <v>18529</v>
      </c>
      <c r="N1897" s="25"/>
      <c r="O1897" s="25" t="s">
        <v>18476</v>
      </c>
      <c r="P1897" s="23" t="s">
        <v>18518</v>
      </c>
      <c r="Q1897" s="25" t="s">
        <v>18519</v>
      </c>
      <c r="R1897" s="25" t="s">
        <v>18520</v>
      </c>
      <c r="S1897" s="23" t="s">
        <v>18521</v>
      </c>
      <c r="T1897" s="23" t="s">
        <v>18522</v>
      </c>
      <c r="U1897" s="25" t="s">
        <v>18523</v>
      </c>
      <c r="V1897" s="23" t="s">
        <v>18510</v>
      </c>
      <c r="W1897" s="25" t="s">
        <v>18524</v>
      </c>
      <c r="X1897" s="25"/>
      <c r="Y1897" s="23" t="s">
        <v>18525</v>
      </c>
      <c r="Z1897" s="25" t="s">
        <v>18526</v>
      </c>
      <c r="AA1897" s="23">
        <v>5</v>
      </c>
      <c r="AB1897" s="23" t="s">
        <v>14501</v>
      </c>
      <c r="AC1897" s="25"/>
      <c r="AD1897" s="167">
        <v>1</v>
      </c>
      <c r="AE1897" s="167">
        <v>78600</v>
      </c>
      <c r="AF1897" s="167">
        <f t="shared" si="125"/>
        <v>78600</v>
      </c>
      <c r="AG1897" s="27">
        <v>43040</v>
      </c>
      <c r="AH1897" s="168">
        <v>43040</v>
      </c>
      <c r="AI1897" s="29" t="s">
        <v>43</v>
      </c>
      <c r="AJ1897" s="346">
        <f>IF(ISBLANK($AH1897),"",DATE(YEAR($AH1897)+$AA1897,MONTH($AH1897),DAY($AH1897)-1))</f>
        <v>44865</v>
      </c>
      <c r="AK1897" s="23" t="s">
        <v>18477</v>
      </c>
      <c r="AL1897" s="23" t="s">
        <v>18530</v>
      </c>
      <c r="AM1897" s="35">
        <v>43040</v>
      </c>
      <c r="AN1897" s="25"/>
      <c r="AO1897" s="423">
        <v>43052</v>
      </c>
      <c r="AP1897" s="134" t="s">
        <v>18480</v>
      </c>
    </row>
    <row r="1898" spans="1:42" ht="24.75" customHeight="1" x14ac:dyDescent="0.15">
      <c r="A1898" s="606">
        <v>1895</v>
      </c>
      <c r="B1898" s="23" t="s">
        <v>18537</v>
      </c>
      <c r="C1898" s="24" t="s">
        <v>2276</v>
      </c>
      <c r="D1898" s="24" t="s">
        <v>18539</v>
      </c>
      <c r="E1898" s="23"/>
      <c r="F1898" s="23"/>
      <c r="G1898" s="25" t="s">
        <v>18540</v>
      </c>
      <c r="H1898" s="23" t="s">
        <v>18609</v>
      </c>
      <c r="I1898" s="23" t="s">
        <v>18610</v>
      </c>
      <c r="J1898" s="25" t="s">
        <v>17274</v>
      </c>
      <c r="K1898" s="25" t="s">
        <v>17275</v>
      </c>
      <c r="L1898" s="134" t="s">
        <v>18611</v>
      </c>
      <c r="M1898" s="23" t="s">
        <v>18612</v>
      </c>
      <c r="N1898" s="33" t="s">
        <v>18613</v>
      </c>
      <c r="O1898" s="25" t="s">
        <v>16819</v>
      </c>
      <c r="P1898" s="23" t="s">
        <v>18609</v>
      </c>
      <c r="Q1898" s="25" t="s">
        <v>18614</v>
      </c>
      <c r="R1898" s="25" t="s">
        <v>18615</v>
      </c>
      <c r="S1898" s="23" t="s">
        <v>18612</v>
      </c>
      <c r="T1898" s="23" t="s">
        <v>18613</v>
      </c>
      <c r="U1898" s="25" t="s">
        <v>16819</v>
      </c>
      <c r="V1898" s="23" t="s">
        <v>18609</v>
      </c>
      <c r="W1898" s="25" t="s">
        <v>18614</v>
      </c>
      <c r="X1898" s="25" t="s">
        <v>18615</v>
      </c>
      <c r="Y1898" s="23" t="s">
        <v>18612</v>
      </c>
      <c r="Z1898" s="23" t="s">
        <v>18613</v>
      </c>
      <c r="AA1898" s="23">
        <v>5</v>
      </c>
      <c r="AB1898" s="23" t="str">
        <f t="shared" ref="AB1898:AB1961" si="126">IF(ISBLANK($AA1898),"","年間")</f>
        <v>年間</v>
      </c>
      <c r="AC1898" s="23"/>
      <c r="AD1898" s="167">
        <v>1</v>
      </c>
      <c r="AE1898" s="167">
        <v>14400</v>
      </c>
      <c r="AF1898" s="167">
        <f t="shared" si="125"/>
        <v>14400</v>
      </c>
      <c r="AG1898" s="27">
        <v>43040</v>
      </c>
      <c r="AH1898" s="168">
        <v>43070</v>
      </c>
      <c r="AI1898" s="29" t="str">
        <f t="shared" ref="AI1898:AI1903" si="127">IF(ISBLANK($AG1898),"","～")</f>
        <v>～</v>
      </c>
      <c r="AJ1898" s="178">
        <f t="shared" ref="AJ1898:AJ1927" si="128">IF(ISBLANK($AH1898),"",DATE(YEAR($AH1898)+$AA1898,MONTH($AH1898),DAY($AH1898)-1))</f>
        <v>44895</v>
      </c>
      <c r="AK1898" s="132" t="s">
        <v>15146</v>
      </c>
      <c r="AL1898" s="518" t="s">
        <v>18544</v>
      </c>
      <c r="AM1898" s="35">
        <v>43070</v>
      </c>
      <c r="AN1898" s="341"/>
      <c r="AO1898" s="91">
        <v>43067</v>
      </c>
      <c r="AP1898" s="25" t="s">
        <v>18542</v>
      </c>
    </row>
    <row r="1899" spans="1:42" ht="24.75" customHeight="1" x14ac:dyDescent="0.15">
      <c r="A1899" s="606">
        <v>1896</v>
      </c>
      <c r="B1899" s="23" t="s">
        <v>18537</v>
      </c>
      <c r="C1899" s="24" t="s">
        <v>2276</v>
      </c>
      <c r="D1899" s="24" t="s">
        <v>18539</v>
      </c>
      <c r="E1899" s="23"/>
      <c r="F1899" s="23"/>
      <c r="G1899" s="25" t="s">
        <v>18540</v>
      </c>
      <c r="H1899" s="23" t="s">
        <v>18609</v>
      </c>
      <c r="I1899" s="23" t="s">
        <v>18610</v>
      </c>
      <c r="J1899" s="25" t="s">
        <v>17274</v>
      </c>
      <c r="K1899" s="25" t="s">
        <v>17275</v>
      </c>
      <c r="L1899" s="134" t="s">
        <v>18611</v>
      </c>
      <c r="M1899" s="23" t="s">
        <v>18612</v>
      </c>
      <c r="N1899" s="33" t="s">
        <v>18613</v>
      </c>
      <c r="O1899" s="25" t="s">
        <v>16819</v>
      </c>
      <c r="P1899" s="23" t="s">
        <v>18609</v>
      </c>
      <c r="Q1899" s="25" t="s">
        <v>18614</v>
      </c>
      <c r="R1899" s="25" t="s">
        <v>18615</v>
      </c>
      <c r="S1899" s="23" t="s">
        <v>18612</v>
      </c>
      <c r="T1899" s="23" t="s">
        <v>18613</v>
      </c>
      <c r="U1899" s="25" t="s">
        <v>16819</v>
      </c>
      <c r="V1899" s="23" t="s">
        <v>18609</v>
      </c>
      <c r="W1899" s="25" t="s">
        <v>18614</v>
      </c>
      <c r="X1899" s="25" t="s">
        <v>18615</v>
      </c>
      <c r="Y1899" s="23" t="s">
        <v>18612</v>
      </c>
      <c r="Z1899" s="23" t="s">
        <v>18613</v>
      </c>
      <c r="AA1899" s="23">
        <v>5</v>
      </c>
      <c r="AB1899" s="23" t="str">
        <f t="shared" si="126"/>
        <v>年間</v>
      </c>
      <c r="AC1899" s="23"/>
      <c r="AD1899" s="167">
        <v>1</v>
      </c>
      <c r="AE1899" s="167">
        <v>14400</v>
      </c>
      <c r="AF1899" s="167">
        <f t="shared" si="125"/>
        <v>14400</v>
      </c>
      <c r="AG1899" s="27">
        <v>43040</v>
      </c>
      <c r="AH1899" s="168">
        <v>43070</v>
      </c>
      <c r="AI1899" s="29" t="str">
        <f t="shared" si="127"/>
        <v>～</v>
      </c>
      <c r="AJ1899" s="178">
        <f t="shared" si="128"/>
        <v>44895</v>
      </c>
      <c r="AK1899" s="132" t="s">
        <v>15146</v>
      </c>
      <c r="AL1899" s="518" t="s">
        <v>18545</v>
      </c>
      <c r="AM1899" s="35">
        <v>43070</v>
      </c>
      <c r="AN1899" s="341"/>
      <c r="AO1899" s="91">
        <v>43067</v>
      </c>
      <c r="AP1899" s="25" t="s">
        <v>18542</v>
      </c>
    </row>
    <row r="1900" spans="1:42" ht="24.75" customHeight="1" x14ac:dyDescent="0.15">
      <c r="A1900" s="606">
        <v>1897</v>
      </c>
      <c r="B1900" s="23" t="s">
        <v>18537</v>
      </c>
      <c r="C1900" s="24" t="s">
        <v>2276</v>
      </c>
      <c r="D1900" s="24" t="s">
        <v>18539</v>
      </c>
      <c r="E1900" s="23"/>
      <c r="F1900" s="23"/>
      <c r="G1900" s="25" t="s">
        <v>18540</v>
      </c>
      <c r="H1900" s="23" t="s">
        <v>18609</v>
      </c>
      <c r="I1900" s="23" t="s">
        <v>18610</v>
      </c>
      <c r="J1900" s="25" t="s">
        <v>17274</v>
      </c>
      <c r="K1900" s="25" t="s">
        <v>17275</v>
      </c>
      <c r="L1900" s="134" t="s">
        <v>18611</v>
      </c>
      <c r="M1900" s="23" t="s">
        <v>18612</v>
      </c>
      <c r="N1900" s="33" t="s">
        <v>18613</v>
      </c>
      <c r="O1900" s="25" t="s">
        <v>16819</v>
      </c>
      <c r="P1900" s="23" t="s">
        <v>18609</v>
      </c>
      <c r="Q1900" s="25" t="s">
        <v>18614</v>
      </c>
      <c r="R1900" s="25" t="s">
        <v>18615</v>
      </c>
      <c r="S1900" s="23" t="s">
        <v>18612</v>
      </c>
      <c r="T1900" s="23" t="s">
        <v>18613</v>
      </c>
      <c r="U1900" s="25" t="s">
        <v>16819</v>
      </c>
      <c r="V1900" s="23" t="s">
        <v>18609</v>
      </c>
      <c r="W1900" s="25" t="s">
        <v>18614</v>
      </c>
      <c r="X1900" s="25" t="s">
        <v>18615</v>
      </c>
      <c r="Y1900" s="23" t="s">
        <v>18612</v>
      </c>
      <c r="Z1900" s="23" t="s">
        <v>18613</v>
      </c>
      <c r="AA1900" s="23">
        <v>5</v>
      </c>
      <c r="AB1900" s="23" t="str">
        <f t="shared" si="126"/>
        <v>年間</v>
      </c>
      <c r="AC1900" s="23"/>
      <c r="AD1900" s="167">
        <v>1</v>
      </c>
      <c r="AE1900" s="167">
        <v>14400</v>
      </c>
      <c r="AF1900" s="167">
        <f t="shared" si="125"/>
        <v>14400</v>
      </c>
      <c r="AG1900" s="27">
        <v>43040</v>
      </c>
      <c r="AH1900" s="168">
        <v>43070</v>
      </c>
      <c r="AI1900" s="29" t="str">
        <f t="shared" si="127"/>
        <v>～</v>
      </c>
      <c r="AJ1900" s="178">
        <f t="shared" si="128"/>
        <v>44895</v>
      </c>
      <c r="AK1900" s="132" t="s">
        <v>15146</v>
      </c>
      <c r="AL1900" s="518" t="s">
        <v>18546</v>
      </c>
      <c r="AM1900" s="35">
        <v>43070</v>
      </c>
      <c r="AN1900" s="341"/>
      <c r="AO1900" s="91">
        <v>43067</v>
      </c>
      <c r="AP1900" s="25" t="s">
        <v>18542</v>
      </c>
    </row>
    <row r="1901" spans="1:42" ht="24.75" customHeight="1" x14ac:dyDescent="0.15">
      <c r="A1901" s="606">
        <v>1898</v>
      </c>
      <c r="B1901" s="23" t="s">
        <v>18537</v>
      </c>
      <c r="C1901" s="24" t="s">
        <v>2276</v>
      </c>
      <c r="D1901" s="24" t="s">
        <v>18539</v>
      </c>
      <c r="E1901" s="23"/>
      <c r="F1901" s="23"/>
      <c r="G1901" s="25" t="s">
        <v>18540</v>
      </c>
      <c r="H1901" s="23" t="s">
        <v>18609</v>
      </c>
      <c r="I1901" s="23" t="s">
        <v>18610</v>
      </c>
      <c r="J1901" s="25" t="s">
        <v>17274</v>
      </c>
      <c r="K1901" s="25" t="s">
        <v>17275</v>
      </c>
      <c r="L1901" s="134" t="s">
        <v>18611</v>
      </c>
      <c r="M1901" s="23" t="s">
        <v>18612</v>
      </c>
      <c r="N1901" s="33" t="s">
        <v>18613</v>
      </c>
      <c r="O1901" s="25" t="s">
        <v>16819</v>
      </c>
      <c r="P1901" s="23" t="s">
        <v>18609</v>
      </c>
      <c r="Q1901" s="25" t="s">
        <v>18614</v>
      </c>
      <c r="R1901" s="25" t="s">
        <v>18615</v>
      </c>
      <c r="S1901" s="23" t="s">
        <v>18612</v>
      </c>
      <c r="T1901" s="23" t="s">
        <v>18613</v>
      </c>
      <c r="U1901" s="25" t="s">
        <v>16819</v>
      </c>
      <c r="V1901" s="23" t="s">
        <v>18609</v>
      </c>
      <c r="W1901" s="25" t="s">
        <v>18614</v>
      </c>
      <c r="X1901" s="25" t="s">
        <v>18615</v>
      </c>
      <c r="Y1901" s="23" t="s">
        <v>18612</v>
      </c>
      <c r="Z1901" s="23" t="s">
        <v>18613</v>
      </c>
      <c r="AA1901" s="23">
        <v>5</v>
      </c>
      <c r="AB1901" s="23" t="str">
        <f t="shared" si="126"/>
        <v>年間</v>
      </c>
      <c r="AC1901" s="23"/>
      <c r="AD1901" s="167">
        <v>1</v>
      </c>
      <c r="AE1901" s="167">
        <v>14400</v>
      </c>
      <c r="AF1901" s="167">
        <f t="shared" si="125"/>
        <v>14400</v>
      </c>
      <c r="AG1901" s="27">
        <v>43040</v>
      </c>
      <c r="AH1901" s="168">
        <v>43070</v>
      </c>
      <c r="AI1901" s="29" t="str">
        <f t="shared" si="127"/>
        <v>～</v>
      </c>
      <c r="AJ1901" s="178">
        <f t="shared" si="128"/>
        <v>44895</v>
      </c>
      <c r="AK1901" s="132" t="s">
        <v>15146</v>
      </c>
      <c r="AL1901" s="518" t="s">
        <v>18547</v>
      </c>
      <c r="AM1901" s="35">
        <v>43070</v>
      </c>
      <c r="AN1901" s="341"/>
      <c r="AO1901" s="91">
        <v>43067</v>
      </c>
      <c r="AP1901" s="25" t="s">
        <v>18542</v>
      </c>
    </row>
    <row r="1902" spans="1:42" ht="24.75" customHeight="1" x14ac:dyDescent="0.15">
      <c r="A1902" s="606">
        <v>1899</v>
      </c>
      <c r="B1902" s="23" t="s">
        <v>18537</v>
      </c>
      <c r="C1902" s="24" t="s">
        <v>2276</v>
      </c>
      <c r="D1902" s="24" t="s">
        <v>18539</v>
      </c>
      <c r="E1902" s="23"/>
      <c r="F1902" s="23"/>
      <c r="G1902" s="25" t="s">
        <v>18540</v>
      </c>
      <c r="H1902" s="23" t="s">
        <v>18609</v>
      </c>
      <c r="I1902" s="23" t="s">
        <v>18610</v>
      </c>
      <c r="J1902" s="25" t="s">
        <v>17274</v>
      </c>
      <c r="K1902" s="25" t="s">
        <v>17275</v>
      </c>
      <c r="L1902" s="134" t="s">
        <v>18611</v>
      </c>
      <c r="M1902" s="23" t="s">
        <v>18612</v>
      </c>
      <c r="N1902" s="33" t="s">
        <v>18613</v>
      </c>
      <c r="O1902" s="25" t="s">
        <v>16819</v>
      </c>
      <c r="P1902" s="23" t="s">
        <v>18609</v>
      </c>
      <c r="Q1902" s="25" t="s">
        <v>18614</v>
      </c>
      <c r="R1902" s="25" t="s">
        <v>18615</v>
      </c>
      <c r="S1902" s="23" t="s">
        <v>18612</v>
      </c>
      <c r="T1902" s="23" t="s">
        <v>18613</v>
      </c>
      <c r="U1902" s="25" t="s">
        <v>16819</v>
      </c>
      <c r="V1902" s="23" t="s">
        <v>18609</v>
      </c>
      <c r="W1902" s="25" t="s">
        <v>18614</v>
      </c>
      <c r="X1902" s="25" t="s">
        <v>18615</v>
      </c>
      <c r="Y1902" s="23" t="s">
        <v>18612</v>
      </c>
      <c r="Z1902" s="23" t="s">
        <v>18613</v>
      </c>
      <c r="AA1902" s="23">
        <v>5</v>
      </c>
      <c r="AB1902" s="23" t="str">
        <f t="shared" si="126"/>
        <v>年間</v>
      </c>
      <c r="AC1902" s="23"/>
      <c r="AD1902" s="167">
        <v>1</v>
      </c>
      <c r="AE1902" s="167">
        <v>14400</v>
      </c>
      <c r="AF1902" s="167">
        <f t="shared" si="125"/>
        <v>14400</v>
      </c>
      <c r="AG1902" s="27">
        <v>43040</v>
      </c>
      <c r="AH1902" s="168">
        <v>43070</v>
      </c>
      <c r="AI1902" s="29" t="str">
        <f t="shared" si="127"/>
        <v>～</v>
      </c>
      <c r="AJ1902" s="178">
        <f t="shared" si="128"/>
        <v>44895</v>
      </c>
      <c r="AK1902" s="132" t="s">
        <v>15146</v>
      </c>
      <c r="AL1902" s="518" t="s">
        <v>18548</v>
      </c>
      <c r="AM1902" s="35">
        <v>43070</v>
      </c>
      <c r="AN1902" s="341"/>
      <c r="AO1902" s="91">
        <v>43067</v>
      </c>
      <c r="AP1902" s="25" t="s">
        <v>18542</v>
      </c>
    </row>
    <row r="1903" spans="1:42" ht="24.75" customHeight="1" x14ac:dyDescent="0.15">
      <c r="A1903" s="606">
        <v>1900</v>
      </c>
      <c r="B1903" s="23" t="s">
        <v>18543</v>
      </c>
      <c r="C1903" s="24" t="s">
        <v>2276</v>
      </c>
      <c r="D1903" s="24" t="s">
        <v>18539</v>
      </c>
      <c r="E1903" s="23"/>
      <c r="F1903" s="23"/>
      <c r="G1903" s="25" t="s">
        <v>18540</v>
      </c>
      <c r="H1903" s="23" t="s">
        <v>18609</v>
      </c>
      <c r="I1903" s="23" t="s">
        <v>18610</v>
      </c>
      <c r="J1903" s="25" t="s">
        <v>17274</v>
      </c>
      <c r="K1903" s="25" t="s">
        <v>17275</v>
      </c>
      <c r="L1903" s="134" t="s">
        <v>18611</v>
      </c>
      <c r="M1903" s="23" t="s">
        <v>18612</v>
      </c>
      <c r="N1903" s="33" t="s">
        <v>18613</v>
      </c>
      <c r="O1903" s="25" t="s">
        <v>16819</v>
      </c>
      <c r="P1903" s="23" t="s">
        <v>18609</v>
      </c>
      <c r="Q1903" s="25" t="s">
        <v>18614</v>
      </c>
      <c r="R1903" s="25" t="s">
        <v>18615</v>
      </c>
      <c r="S1903" s="23" t="s">
        <v>18612</v>
      </c>
      <c r="T1903" s="23" t="s">
        <v>18613</v>
      </c>
      <c r="U1903" s="25" t="s">
        <v>16819</v>
      </c>
      <c r="V1903" s="23" t="s">
        <v>18609</v>
      </c>
      <c r="W1903" s="25" t="s">
        <v>18614</v>
      </c>
      <c r="X1903" s="25" t="s">
        <v>18615</v>
      </c>
      <c r="Y1903" s="23" t="s">
        <v>18612</v>
      </c>
      <c r="Z1903" s="23" t="s">
        <v>18613</v>
      </c>
      <c r="AA1903" s="23">
        <v>5</v>
      </c>
      <c r="AB1903" s="23" t="str">
        <f t="shared" si="126"/>
        <v>年間</v>
      </c>
      <c r="AC1903" s="23"/>
      <c r="AD1903" s="167">
        <v>1</v>
      </c>
      <c r="AE1903" s="167">
        <v>46200</v>
      </c>
      <c r="AF1903" s="167">
        <f t="shared" si="125"/>
        <v>46200</v>
      </c>
      <c r="AG1903" s="27">
        <v>43040</v>
      </c>
      <c r="AH1903" s="168">
        <v>43070</v>
      </c>
      <c r="AI1903" s="29" t="str">
        <f t="shared" si="127"/>
        <v>～</v>
      </c>
      <c r="AJ1903" s="178">
        <f t="shared" si="128"/>
        <v>44895</v>
      </c>
      <c r="AK1903" s="132" t="s">
        <v>7338</v>
      </c>
      <c r="AL1903" s="518" t="s">
        <v>18549</v>
      </c>
      <c r="AM1903" s="35">
        <v>43070</v>
      </c>
      <c r="AN1903" s="341"/>
      <c r="AO1903" s="91">
        <v>43067</v>
      </c>
      <c r="AP1903" s="25" t="s">
        <v>18542</v>
      </c>
    </row>
    <row r="1904" spans="1:42" ht="24.75" customHeight="1" x14ac:dyDescent="0.15">
      <c r="A1904" s="606">
        <v>1901</v>
      </c>
      <c r="B1904" s="23" t="s">
        <v>18551</v>
      </c>
      <c r="C1904" s="24" t="s">
        <v>18552</v>
      </c>
      <c r="D1904" s="24" t="s">
        <v>18553</v>
      </c>
      <c r="E1904" s="23"/>
      <c r="F1904" s="23"/>
      <c r="G1904" s="25" t="s">
        <v>18555</v>
      </c>
      <c r="H1904" s="23" t="s">
        <v>18556</v>
      </c>
      <c r="I1904" s="23" t="s">
        <v>18558</v>
      </c>
      <c r="J1904" s="25" t="s">
        <v>18559</v>
      </c>
      <c r="K1904" s="25"/>
      <c r="L1904" s="25"/>
      <c r="M1904" s="25" t="s">
        <v>18560</v>
      </c>
      <c r="N1904" s="25"/>
      <c r="O1904" s="25" t="s">
        <v>18561</v>
      </c>
      <c r="P1904" s="23" t="s">
        <v>18562</v>
      </c>
      <c r="Q1904" s="25" t="s">
        <v>18563</v>
      </c>
      <c r="R1904" s="25" t="s">
        <v>18568</v>
      </c>
      <c r="S1904" s="23" t="s">
        <v>18564</v>
      </c>
      <c r="T1904" s="23"/>
      <c r="U1904" s="25" t="s">
        <v>18555</v>
      </c>
      <c r="V1904" s="23" t="s">
        <v>18556</v>
      </c>
      <c r="W1904" s="25" t="s">
        <v>18557</v>
      </c>
      <c r="X1904" s="25"/>
      <c r="Y1904" s="23" t="s">
        <v>18565</v>
      </c>
      <c r="Z1904" s="25"/>
      <c r="AA1904" s="23">
        <v>5</v>
      </c>
      <c r="AB1904" s="23" t="str">
        <f t="shared" si="126"/>
        <v>年間</v>
      </c>
      <c r="AC1904" s="23" t="s">
        <v>14487</v>
      </c>
      <c r="AD1904" s="167">
        <v>1</v>
      </c>
      <c r="AE1904" s="167">
        <v>76500</v>
      </c>
      <c r="AF1904" s="167">
        <f t="shared" si="125"/>
        <v>76500</v>
      </c>
      <c r="AG1904" s="27">
        <v>43040</v>
      </c>
      <c r="AH1904" s="168">
        <v>43053</v>
      </c>
      <c r="AI1904" s="29" t="s">
        <v>18566</v>
      </c>
      <c r="AJ1904" s="178">
        <f t="shared" si="128"/>
        <v>44878</v>
      </c>
      <c r="AK1904" s="23" t="s">
        <v>18573</v>
      </c>
      <c r="AL1904" s="23" t="s">
        <v>18574</v>
      </c>
      <c r="AM1904" s="35">
        <v>43053</v>
      </c>
      <c r="AN1904" s="25"/>
      <c r="AO1904" s="423"/>
      <c r="AP1904" s="134" t="s">
        <v>18554</v>
      </c>
    </row>
    <row r="1905" spans="1:42" ht="24.75" customHeight="1" x14ac:dyDescent="0.15">
      <c r="A1905" s="606">
        <v>1902</v>
      </c>
      <c r="B1905" s="23" t="s">
        <v>18551</v>
      </c>
      <c r="C1905" s="24" t="s">
        <v>477</v>
      </c>
      <c r="D1905" s="24" t="s">
        <v>18553</v>
      </c>
      <c r="E1905" s="23"/>
      <c r="F1905" s="23"/>
      <c r="G1905" s="25" t="s">
        <v>18555</v>
      </c>
      <c r="H1905" s="23" t="s">
        <v>18556</v>
      </c>
      <c r="I1905" s="23" t="s">
        <v>18558</v>
      </c>
      <c r="J1905" s="25" t="s">
        <v>18559</v>
      </c>
      <c r="K1905" s="25"/>
      <c r="L1905" s="25"/>
      <c r="M1905" s="25" t="s">
        <v>18560</v>
      </c>
      <c r="N1905" s="25"/>
      <c r="O1905" s="25" t="s">
        <v>18561</v>
      </c>
      <c r="P1905" s="23" t="s">
        <v>18562</v>
      </c>
      <c r="Q1905" s="25" t="s">
        <v>18563</v>
      </c>
      <c r="R1905" s="25" t="s">
        <v>18568</v>
      </c>
      <c r="S1905" s="23" t="s">
        <v>18564</v>
      </c>
      <c r="T1905" s="23"/>
      <c r="U1905" s="25" t="s">
        <v>18555</v>
      </c>
      <c r="V1905" s="23" t="s">
        <v>18556</v>
      </c>
      <c r="W1905" s="25" t="s">
        <v>18557</v>
      </c>
      <c r="X1905" s="25"/>
      <c r="Y1905" s="23" t="s">
        <v>18565</v>
      </c>
      <c r="Z1905" s="25"/>
      <c r="AA1905" s="23">
        <v>5</v>
      </c>
      <c r="AB1905" s="23" t="str">
        <f t="shared" si="126"/>
        <v>年間</v>
      </c>
      <c r="AC1905" s="23" t="s">
        <v>14487</v>
      </c>
      <c r="AD1905" s="167">
        <v>1</v>
      </c>
      <c r="AE1905" s="179"/>
      <c r="AF1905" s="179"/>
      <c r="AG1905" s="27">
        <v>43040</v>
      </c>
      <c r="AH1905" s="168">
        <v>43053</v>
      </c>
      <c r="AI1905" s="29" t="s">
        <v>18566</v>
      </c>
      <c r="AJ1905" s="178">
        <f t="shared" si="128"/>
        <v>44878</v>
      </c>
      <c r="AK1905" s="23" t="s">
        <v>18567</v>
      </c>
      <c r="AL1905" s="23" t="s">
        <v>18575</v>
      </c>
      <c r="AM1905" s="35">
        <v>43053</v>
      </c>
      <c r="AN1905" s="25"/>
      <c r="AO1905" s="423"/>
      <c r="AP1905" s="134" t="s">
        <v>18554</v>
      </c>
    </row>
    <row r="1906" spans="1:42" ht="24.75" customHeight="1" x14ac:dyDescent="0.15">
      <c r="A1906" s="606">
        <v>1903</v>
      </c>
      <c r="B1906" s="23" t="s">
        <v>18551</v>
      </c>
      <c r="C1906" s="24" t="s">
        <v>477</v>
      </c>
      <c r="D1906" s="24" t="s">
        <v>18553</v>
      </c>
      <c r="E1906" s="23"/>
      <c r="F1906" s="23"/>
      <c r="G1906" s="25" t="s">
        <v>18555</v>
      </c>
      <c r="H1906" s="23" t="s">
        <v>18556</v>
      </c>
      <c r="I1906" s="23" t="s">
        <v>18558</v>
      </c>
      <c r="J1906" s="25" t="s">
        <v>18559</v>
      </c>
      <c r="K1906" s="25"/>
      <c r="L1906" s="25"/>
      <c r="M1906" s="25" t="s">
        <v>18560</v>
      </c>
      <c r="N1906" s="25"/>
      <c r="O1906" s="25" t="s">
        <v>18561</v>
      </c>
      <c r="P1906" s="23" t="s">
        <v>18562</v>
      </c>
      <c r="Q1906" s="25" t="s">
        <v>18563</v>
      </c>
      <c r="R1906" s="25" t="s">
        <v>18568</v>
      </c>
      <c r="S1906" s="23" t="s">
        <v>18564</v>
      </c>
      <c r="T1906" s="23"/>
      <c r="U1906" s="25" t="s">
        <v>18555</v>
      </c>
      <c r="V1906" s="23" t="s">
        <v>18556</v>
      </c>
      <c r="W1906" s="25" t="s">
        <v>18557</v>
      </c>
      <c r="X1906" s="25"/>
      <c r="Y1906" s="23" t="s">
        <v>18565</v>
      </c>
      <c r="Z1906" s="25"/>
      <c r="AA1906" s="23">
        <v>5</v>
      </c>
      <c r="AB1906" s="23" t="str">
        <f t="shared" si="126"/>
        <v>年間</v>
      </c>
      <c r="AC1906" s="23" t="s">
        <v>14487</v>
      </c>
      <c r="AD1906" s="167">
        <v>1</v>
      </c>
      <c r="AE1906" s="179"/>
      <c r="AF1906" s="179"/>
      <c r="AG1906" s="27">
        <v>43040</v>
      </c>
      <c r="AH1906" s="168">
        <v>43053</v>
      </c>
      <c r="AI1906" s="29" t="s">
        <v>18566</v>
      </c>
      <c r="AJ1906" s="178">
        <f t="shared" si="128"/>
        <v>44878</v>
      </c>
      <c r="AK1906" s="23" t="s">
        <v>18567</v>
      </c>
      <c r="AL1906" s="23" t="s">
        <v>18576</v>
      </c>
      <c r="AM1906" s="35">
        <v>43053</v>
      </c>
      <c r="AN1906" s="25"/>
      <c r="AO1906" s="423"/>
      <c r="AP1906" s="134" t="s">
        <v>18554</v>
      </c>
    </row>
    <row r="1907" spans="1:42" ht="24.75" customHeight="1" x14ac:dyDescent="0.15">
      <c r="A1907" s="606">
        <v>1904</v>
      </c>
      <c r="B1907" s="23" t="s">
        <v>18551</v>
      </c>
      <c r="C1907" s="24" t="s">
        <v>477</v>
      </c>
      <c r="D1907" s="24" t="s">
        <v>18553</v>
      </c>
      <c r="E1907" s="23"/>
      <c r="F1907" s="23"/>
      <c r="G1907" s="25" t="s">
        <v>18555</v>
      </c>
      <c r="H1907" s="23" t="s">
        <v>18556</v>
      </c>
      <c r="I1907" s="23" t="s">
        <v>18558</v>
      </c>
      <c r="J1907" s="25" t="s">
        <v>18559</v>
      </c>
      <c r="K1907" s="25"/>
      <c r="L1907" s="25"/>
      <c r="M1907" s="25" t="s">
        <v>18560</v>
      </c>
      <c r="N1907" s="25"/>
      <c r="O1907" s="25" t="s">
        <v>18694</v>
      </c>
      <c r="P1907" s="23" t="s">
        <v>18562</v>
      </c>
      <c r="Q1907" s="25" t="s">
        <v>18563</v>
      </c>
      <c r="R1907" s="25" t="s">
        <v>18568</v>
      </c>
      <c r="S1907" s="23" t="s">
        <v>18564</v>
      </c>
      <c r="T1907" s="23"/>
      <c r="U1907" s="25" t="s">
        <v>18555</v>
      </c>
      <c r="V1907" s="23" t="s">
        <v>18556</v>
      </c>
      <c r="W1907" s="25" t="s">
        <v>18557</v>
      </c>
      <c r="X1907" s="25"/>
      <c r="Y1907" s="23" t="s">
        <v>18565</v>
      </c>
      <c r="Z1907" s="25"/>
      <c r="AA1907" s="23">
        <v>5</v>
      </c>
      <c r="AB1907" s="23" t="str">
        <f t="shared" si="126"/>
        <v>年間</v>
      </c>
      <c r="AC1907" s="23" t="s">
        <v>14487</v>
      </c>
      <c r="AD1907" s="167">
        <v>1</v>
      </c>
      <c r="AE1907" s="179"/>
      <c r="AF1907" s="179"/>
      <c r="AG1907" s="27">
        <v>43040</v>
      </c>
      <c r="AH1907" s="168">
        <v>43053</v>
      </c>
      <c r="AI1907" s="29" t="s">
        <v>18566</v>
      </c>
      <c r="AJ1907" s="178">
        <f t="shared" si="128"/>
        <v>44878</v>
      </c>
      <c r="AK1907" s="23" t="s">
        <v>18567</v>
      </c>
      <c r="AL1907" s="23" t="s">
        <v>18577</v>
      </c>
      <c r="AM1907" s="35">
        <v>43053</v>
      </c>
      <c r="AN1907" s="25"/>
      <c r="AO1907" s="423"/>
      <c r="AP1907" s="134" t="s">
        <v>18554</v>
      </c>
    </row>
    <row r="1908" spans="1:42" ht="24.75" customHeight="1" x14ac:dyDescent="0.15">
      <c r="A1908" s="606">
        <v>1905</v>
      </c>
      <c r="B1908" s="23" t="s">
        <v>18551</v>
      </c>
      <c r="C1908" s="24" t="s">
        <v>477</v>
      </c>
      <c r="D1908" s="24" t="s">
        <v>18553</v>
      </c>
      <c r="E1908" s="23"/>
      <c r="F1908" s="23"/>
      <c r="G1908" s="25" t="s">
        <v>18555</v>
      </c>
      <c r="H1908" s="23" t="s">
        <v>18556</v>
      </c>
      <c r="I1908" s="23" t="s">
        <v>18558</v>
      </c>
      <c r="J1908" s="25" t="s">
        <v>18559</v>
      </c>
      <c r="K1908" s="25"/>
      <c r="L1908" s="25"/>
      <c r="M1908" s="25" t="s">
        <v>18560</v>
      </c>
      <c r="N1908" s="25"/>
      <c r="O1908" s="25" t="s">
        <v>18561</v>
      </c>
      <c r="P1908" s="23" t="s">
        <v>18562</v>
      </c>
      <c r="Q1908" s="25" t="s">
        <v>18563</v>
      </c>
      <c r="R1908" s="25" t="s">
        <v>18568</v>
      </c>
      <c r="S1908" s="23" t="s">
        <v>18564</v>
      </c>
      <c r="T1908" s="23"/>
      <c r="U1908" s="25" t="s">
        <v>18555</v>
      </c>
      <c r="V1908" s="23" t="s">
        <v>18556</v>
      </c>
      <c r="W1908" s="25" t="s">
        <v>18557</v>
      </c>
      <c r="X1908" s="25"/>
      <c r="Y1908" s="23" t="s">
        <v>18565</v>
      </c>
      <c r="Z1908" s="25"/>
      <c r="AA1908" s="23">
        <v>5</v>
      </c>
      <c r="AB1908" s="23" t="str">
        <f t="shared" si="126"/>
        <v>年間</v>
      </c>
      <c r="AC1908" s="23" t="s">
        <v>14487</v>
      </c>
      <c r="AD1908" s="167">
        <v>1</v>
      </c>
      <c r="AE1908" s="179"/>
      <c r="AF1908" s="179"/>
      <c r="AG1908" s="27">
        <v>43040</v>
      </c>
      <c r="AH1908" s="168">
        <v>43053</v>
      </c>
      <c r="AI1908" s="29" t="s">
        <v>18566</v>
      </c>
      <c r="AJ1908" s="178">
        <f t="shared" si="128"/>
        <v>44878</v>
      </c>
      <c r="AK1908" s="245" t="s">
        <v>18579</v>
      </c>
      <c r="AL1908" s="23" t="s">
        <v>18571</v>
      </c>
      <c r="AM1908" s="35">
        <v>43053</v>
      </c>
      <c r="AN1908" s="25"/>
      <c r="AO1908" s="423"/>
      <c r="AP1908" s="134" t="s">
        <v>18554</v>
      </c>
    </row>
    <row r="1909" spans="1:42" ht="24.75" customHeight="1" x14ac:dyDescent="0.15">
      <c r="A1909" s="606">
        <v>1906</v>
      </c>
      <c r="B1909" s="23" t="s">
        <v>18551</v>
      </c>
      <c r="C1909" s="24" t="s">
        <v>477</v>
      </c>
      <c r="D1909" s="24" t="s">
        <v>18553</v>
      </c>
      <c r="E1909" s="23"/>
      <c r="F1909" s="23"/>
      <c r="G1909" s="25" t="s">
        <v>18555</v>
      </c>
      <c r="H1909" s="23" t="s">
        <v>18556</v>
      </c>
      <c r="I1909" s="23" t="s">
        <v>18558</v>
      </c>
      <c r="J1909" s="25" t="s">
        <v>18559</v>
      </c>
      <c r="K1909" s="25"/>
      <c r="L1909" s="25"/>
      <c r="M1909" s="25" t="s">
        <v>18560</v>
      </c>
      <c r="N1909" s="25"/>
      <c r="O1909" s="25" t="s">
        <v>18561</v>
      </c>
      <c r="P1909" s="23" t="s">
        <v>18562</v>
      </c>
      <c r="Q1909" s="25" t="s">
        <v>18563</v>
      </c>
      <c r="R1909" s="25" t="s">
        <v>18568</v>
      </c>
      <c r="S1909" s="23" t="s">
        <v>18564</v>
      </c>
      <c r="T1909" s="23"/>
      <c r="U1909" s="25" t="s">
        <v>18555</v>
      </c>
      <c r="V1909" s="23" t="s">
        <v>18556</v>
      </c>
      <c r="W1909" s="25" t="s">
        <v>18557</v>
      </c>
      <c r="X1909" s="25"/>
      <c r="Y1909" s="23" t="s">
        <v>18565</v>
      </c>
      <c r="Z1909" s="25"/>
      <c r="AA1909" s="23">
        <v>5</v>
      </c>
      <c r="AB1909" s="23" t="str">
        <f t="shared" si="126"/>
        <v>年間</v>
      </c>
      <c r="AC1909" s="23" t="s">
        <v>14487</v>
      </c>
      <c r="AD1909" s="167">
        <v>1</v>
      </c>
      <c r="AE1909" s="179"/>
      <c r="AF1909" s="179"/>
      <c r="AG1909" s="27">
        <v>43040</v>
      </c>
      <c r="AH1909" s="168">
        <v>43053</v>
      </c>
      <c r="AI1909" s="29" t="s">
        <v>18566</v>
      </c>
      <c r="AJ1909" s="178">
        <f t="shared" si="128"/>
        <v>44878</v>
      </c>
      <c r="AK1909" s="23" t="s">
        <v>18569</v>
      </c>
      <c r="AL1909" s="23" t="s">
        <v>18572</v>
      </c>
      <c r="AM1909" s="35">
        <v>43053</v>
      </c>
      <c r="AN1909" s="25"/>
      <c r="AO1909" s="423"/>
      <c r="AP1909" s="134" t="s">
        <v>18554</v>
      </c>
    </row>
    <row r="1910" spans="1:42" ht="24.75" customHeight="1" x14ac:dyDescent="0.15">
      <c r="A1910" s="606">
        <v>1907</v>
      </c>
      <c r="B1910" s="23" t="s">
        <v>18551</v>
      </c>
      <c r="C1910" s="24" t="s">
        <v>477</v>
      </c>
      <c r="D1910" s="24" t="s">
        <v>18553</v>
      </c>
      <c r="E1910" s="23"/>
      <c r="F1910" s="23"/>
      <c r="G1910" s="25" t="s">
        <v>18555</v>
      </c>
      <c r="H1910" s="23" t="s">
        <v>18556</v>
      </c>
      <c r="I1910" s="23" t="s">
        <v>18558</v>
      </c>
      <c r="J1910" s="25" t="s">
        <v>18559</v>
      </c>
      <c r="K1910" s="25"/>
      <c r="L1910" s="25"/>
      <c r="M1910" s="25" t="s">
        <v>18560</v>
      </c>
      <c r="N1910" s="25"/>
      <c r="O1910" s="25" t="s">
        <v>18561</v>
      </c>
      <c r="P1910" s="23" t="s">
        <v>18562</v>
      </c>
      <c r="Q1910" s="25" t="s">
        <v>18563</v>
      </c>
      <c r="R1910" s="25" t="s">
        <v>18568</v>
      </c>
      <c r="S1910" s="23" t="s">
        <v>18564</v>
      </c>
      <c r="T1910" s="23"/>
      <c r="U1910" s="25" t="s">
        <v>18555</v>
      </c>
      <c r="V1910" s="23" t="s">
        <v>18556</v>
      </c>
      <c r="W1910" s="25" t="s">
        <v>18557</v>
      </c>
      <c r="X1910" s="25"/>
      <c r="Y1910" s="23" t="s">
        <v>18565</v>
      </c>
      <c r="Z1910" s="25"/>
      <c r="AA1910" s="23">
        <v>5</v>
      </c>
      <c r="AB1910" s="23" t="str">
        <f t="shared" si="126"/>
        <v>年間</v>
      </c>
      <c r="AC1910" s="23" t="s">
        <v>14487</v>
      </c>
      <c r="AD1910" s="167">
        <v>1</v>
      </c>
      <c r="AE1910" s="179"/>
      <c r="AF1910" s="179"/>
      <c r="AG1910" s="27">
        <v>43040</v>
      </c>
      <c r="AH1910" s="168">
        <v>43053</v>
      </c>
      <c r="AI1910" s="29" t="s">
        <v>18566</v>
      </c>
      <c r="AJ1910" s="178">
        <f t="shared" si="128"/>
        <v>44878</v>
      </c>
      <c r="AK1910" s="23" t="s">
        <v>18570</v>
      </c>
      <c r="AL1910" s="23" t="s">
        <v>18578</v>
      </c>
      <c r="AM1910" s="35">
        <v>43053</v>
      </c>
      <c r="AN1910" s="25"/>
      <c r="AO1910" s="423"/>
      <c r="AP1910" s="134" t="s">
        <v>18554</v>
      </c>
    </row>
    <row r="1911" spans="1:42" ht="24.75" customHeight="1" x14ac:dyDescent="0.15">
      <c r="A1911" s="606">
        <v>1908</v>
      </c>
      <c r="B1911" s="23" t="s">
        <v>18580</v>
      </c>
      <c r="C1911" s="24" t="s">
        <v>18581</v>
      </c>
      <c r="D1911" s="24" t="s">
        <v>18582</v>
      </c>
      <c r="E1911" s="23"/>
      <c r="F1911" s="23"/>
      <c r="G1911" s="25" t="s">
        <v>18684</v>
      </c>
      <c r="H1911" s="23" t="s">
        <v>18675</v>
      </c>
      <c r="I1911" s="23" t="s">
        <v>18676</v>
      </c>
      <c r="J1911" s="25" t="s">
        <v>18677</v>
      </c>
      <c r="K1911" s="25" t="s">
        <v>18685</v>
      </c>
      <c r="L1911" s="25"/>
      <c r="M1911" s="25" t="s">
        <v>18678</v>
      </c>
      <c r="N1911" s="25"/>
      <c r="O1911" s="25" t="s">
        <v>18583</v>
      </c>
      <c r="P1911" s="23" t="s">
        <v>18679</v>
      </c>
      <c r="Q1911" s="25" t="s">
        <v>18680</v>
      </c>
      <c r="R1911" s="25" t="s">
        <v>18681</v>
      </c>
      <c r="S1911" s="23" t="s">
        <v>18682</v>
      </c>
      <c r="T1911" s="23"/>
      <c r="U1911" s="25" t="s">
        <v>18683</v>
      </c>
      <c r="V1911" s="23" t="s">
        <v>18674</v>
      </c>
      <c r="W1911" s="25" t="s">
        <v>18686</v>
      </c>
      <c r="X1911" s="25" t="s">
        <v>18687</v>
      </c>
      <c r="Y1911" s="23" t="s">
        <v>18678</v>
      </c>
      <c r="Z1911" s="25"/>
      <c r="AA1911" s="23">
        <v>5</v>
      </c>
      <c r="AB1911" s="23" t="str">
        <f t="shared" si="126"/>
        <v>年間</v>
      </c>
      <c r="AC1911" s="25"/>
      <c r="AD1911" s="167">
        <v>1</v>
      </c>
      <c r="AE1911" s="167">
        <v>9600</v>
      </c>
      <c r="AF1911" s="167">
        <f t="shared" ref="AF1911:AF1922" si="129">IF(ISBLANK($AE1911),"",$AE1911*$AD1911)</f>
        <v>9600</v>
      </c>
      <c r="AG1911" s="27">
        <v>43040</v>
      </c>
      <c r="AH1911" s="168">
        <v>43062</v>
      </c>
      <c r="AI1911" s="29" t="s">
        <v>43</v>
      </c>
      <c r="AJ1911" s="178">
        <f t="shared" si="128"/>
        <v>44887</v>
      </c>
      <c r="AK1911" s="23" t="s">
        <v>18584</v>
      </c>
      <c r="AL1911" s="23" t="s">
        <v>18750</v>
      </c>
      <c r="AM1911" s="35">
        <v>43062</v>
      </c>
      <c r="AN1911" s="25"/>
      <c r="AO1911" s="423">
        <v>43069</v>
      </c>
      <c r="AP1911" s="134" t="s">
        <v>18645</v>
      </c>
    </row>
    <row r="1912" spans="1:42" ht="24.75" customHeight="1" x14ac:dyDescent="0.15">
      <c r="A1912" s="606">
        <v>1909</v>
      </c>
      <c r="B1912" s="23" t="s">
        <v>18580</v>
      </c>
      <c r="C1912" s="24" t="s">
        <v>18581</v>
      </c>
      <c r="D1912" s="24" t="s">
        <v>18582</v>
      </c>
      <c r="E1912" s="23"/>
      <c r="F1912" s="23"/>
      <c r="G1912" s="25" t="s">
        <v>18684</v>
      </c>
      <c r="H1912" s="23" t="s">
        <v>18675</v>
      </c>
      <c r="I1912" s="23" t="s">
        <v>18676</v>
      </c>
      <c r="J1912" s="25" t="s">
        <v>18677</v>
      </c>
      <c r="K1912" s="25" t="s">
        <v>18685</v>
      </c>
      <c r="L1912" s="25"/>
      <c r="M1912" s="25" t="s">
        <v>18678</v>
      </c>
      <c r="N1912" s="25"/>
      <c r="O1912" s="25" t="s">
        <v>18583</v>
      </c>
      <c r="P1912" s="23" t="s">
        <v>18679</v>
      </c>
      <c r="Q1912" s="25" t="s">
        <v>18680</v>
      </c>
      <c r="R1912" s="25" t="s">
        <v>18681</v>
      </c>
      <c r="S1912" s="23" t="s">
        <v>18682</v>
      </c>
      <c r="T1912" s="23"/>
      <c r="U1912" s="25" t="s">
        <v>18683</v>
      </c>
      <c r="V1912" s="23" t="s">
        <v>18674</v>
      </c>
      <c r="W1912" s="25" t="s">
        <v>18686</v>
      </c>
      <c r="X1912" s="25" t="s">
        <v>18687</v>
      </c>
      <c r="Y1912" s="23" t="s">
        <v>18678</v>
      </c>
      <c r="Z1912" s="25"/>
      <c r="AA1912" s="23">
        <v>5</v>
      </c>
      <c r="AB1912" s="23" t="str">
        <f t="shared" si="126"/>
        <v>年間</v>
      </c>
      <c r="AC1912" s="25"/>
      <c r="AD1912" s="167">
        <v>1</v>
      </c>
      <c r="AE1912" s="167">
        <v>9600</v>
      </c>
      <c r="AF1912" s="167">
        <f t="shared" si="129"/>
        <v>9600</v>
      </c>
      <c r="AG1912" s="27">
        <v>43040</v>
      </c>
      <c r="AH1912" s="168">
        <v>43062</v>
      </c>
      <c r="AI1912" s="29" t="s">
        <v>43</v>
      </c>
      <c r="AJ1912" s="178">
        <f t="shared" si="128"/>
        <v>44887</v>
      </c>
      <c r="AK1912" s="23" t="s">
        <v>18584</v>
      </c>
      <c r="AL1912" s="23" t="s">
        <v>18751</v>
      </c>
      <c r="AM1912" s="35">
        <v>43062</v>
      </c>
      <c r="AN1912" s="25"/>
      <c r="AO1912" s="423">
        <v>43069</v>
      </c>
      <c r="AP1912" s="134" t="s">
        <v>18585</v>
      </c>
    </row>
    <row r="1913" spans="1:42" ht="24.75" customHeight="1" x14ac:dyDescent="0.15">
      <c r="A1913" s="606">
        <v>1910</v>
      </c>
      <c r="B1913" s="23" t="s">
        <v>18580</v>
      </c>
      <c r="C1913" s="24" t="s">
        <v>18581</v>
      </c>
      <c r="D1913" s="24" t="s">
        <v>18582</v>
      </c>
      <c r="E1913" s="23"/>
      <c r="F1913" s="23"/>
      <c r="G1913" s="25" t="s">
        <v>18684</v>
      </c>
      <c r="H1913" s="23" t="s">
        <v>18675</v>
      </c>
      <c r="I1913" s="23" t="s">
        <v>18676</v>
      </c>
      <c r="J1913" s="25" t="s">
        <v>18677</v>
      </c>
      <c r="K1913" s="25" t="s">
        <v>18685</v>
      </c>
      <c r="L1913" s="25"/>
      <c r="M1913" s="25" t="s">
        <v>18678</v>
      </c>
      <c r="N1913" s="25"/>
      <c r="O1913" s="25" t="s">
        <v>18583</v>
      </c>
      <c r="P1913" s="23" t="s">
        <v>18679</v>
      </c>
      <c r="Q1913" s="25" t="s">
        <v>18680</v>
      </c>
      <c r="R1913" s="25" t="s">
        <v>18681</v>
      </c>
      <c r="S1913" s="23" t="s">
        <v>18682</v>
      </c>
      <c r="T1913" s="23"/>
      <c r="U1913" s="25" t="s">
        <v>18683</v>
      </c>
      <c r="V1913" s="23" t="s">
        <v>18674</v>
      </c>
      <c r="W1913" s="25" t="s">
        <v>18686</v>
      </c>
      <c r="X1913" s="25" t="s">
        <v>18687</v>
      </c>
      <c r="Y1913" s="23" t="s">
        <v>18678</v>
      </c>
      <c r="Z1913" s="25"/>
      <c r="AA1913" s="23">
        <v>5</v>
      </c>
      <c r="AB1913" s="23" t="str">
        <f t="shared" si="126"/>
        <v>年間</v>
      </c>
      <c r="AC1913" s="25"/>
      <c r="AD1913" s="167">
        <v>1</v>
      </c>
      <c r="AE1913" s="167">
        <v>9600</v>
      </c>
      <c r="AF1913" s="167">
        <f t="shared" si="129"/>
        <v>9600</v>
      </c>
      <c r="AG1913" s="27">
        <v>43040</v>
      </c>
      <c r="AH1913" s="168">
        <v>43062</v>
      </c>
      <c r="AI1913" s="29" t="s">
        <v>43</v>
      </c>
      <c r="AJ1913" s="178">
        <f t="shared" si="128"/>
        <v>44887</v>
      </c>
      <c r="AK1913" s="23" t="s">
        <v>18584</v>
      </c>
      <c r="AL1913" s="23" t="s">
        <v>18752</v>
      </c>
      <c r="AM1913" s="35">
        <v>43062</v>
      </c>
      <c r="AN1913" s="25"/>
      <c r="AO1913" s="423">
        <v>43069</v>
      </c>
      <c r="AP1913" s="134" t="s">
        <v>18585</v>
      </c>
    </row>
    <row r="1914" spans="1:42" ht="24.75" customHeight="1" x14ac:dyDescent="0.15">
      <c r="A1914" s="606">
        <v>1911</v>
      </c>
      <c r="B1914" s="23" t="s">
        <v>18580</v>
      </c>
      <c r="C1914" s="24" t="s">
        <v>18581</v>
      </c>
      <c r="D1914" s="24" t="s">
        <v>18582</v>
      </c>
      <c r="E1914" s="23"/>
      <c r="F1914" s="23"/>
      <c r="G1914" s="25" t="s">
        <v>18684</v>
      </c>
      <c r="H1914" s="23" t="s">
        <v>18675</v>
      </c>
      <c r="I1914" s="23" t="s">
        <v>18676</v>
      </c>
      <c r="J1914" s="25" t="s">
        <v>18677</v>
      </c>
      <c r="K1914" s="25" t="s">
        <v>18685</v>
      </c>
      <c r="L1914" s="25"/>
      <c r="M1914" s="25" t="s">
        <v>18678</v>
      </c>
      <c r="N1914" s="25"/>
      <c r="O1914" s="25" t="s">
        <v>18583</v>
      </c>
      <c r="P1914" s="23" t="s">
        <v>18679</v>
      </c>
      <c r="Q1914" s="25" t="s">
        <v>18680</v>
      </c>
      <c r="R1914" s="25" t="s">
        <v>18681</v>
      </c>
      <c r="S1914" s="23" t="s">
        <v>18682</v>
      </c>
      <c r="T1914" s="23"/>
      <c r="U1914" s="25" t="s">
        <v>18683</v>
      </c>
      <c r="V1914" s="23" t="s">
        <v>18674</v>
      </c>
      <c r="W1914" s="25" t="s">
        <v>18686</v>
      </c>
      <c r="X1914" s="25" t="s">
        <v>18687</v>
      </c>
      <c r="Y1914" s="23" t="s">
        <v>18678</v>
      </c>
      <c r="Z1914" s="25"/>
      <c r="AA1914" s="23">
        <v>5</v>
      </c>
      <c r="AB1914" s="23" t="str">
        <f t="shared" si="126"/>
        <v>年間</v>
      </c>
      <c r="AC1914" s="25"/>
      <c r="AD1914" s="167">
        <v>1</v>
      </c>
      <c r="AE1914" s="167">
        <v>9600</v>
      </c>
      <c r="AF1914" s="167">
        <f t="shared" si="129"/>
        <v>9600</v>
      </c>
      <c r="AG1914" s="27">
        <v>43040</v>
      </c>
      <c r="AH1914" s="168">
        <v>43062</v>
      </c>
      <c r="AI1914" s="29" t="s">
        <v>43</v>
      </c>
      <c r="AJ1914" s="178">
        <f t="shared" si="128"/>
        <v>44887</v>
      </c>
      <c r="AK1914" s="23" t="s">
        <v>18604</v>
      </c>
      <c r="AL1914" s="23" t="s">
        <v>18753</v>
      </c>
      <c r="AM1914" s="35">
        <v>43062</v>
      </c>
      <c r="AN1914" s="25"/>
      <c r="AO1914" s="423">
        <v>43069</v>
      </c>
      <c r="AP1914" s="134" t="s">
        <v>18585</v>
      </c>
    </row>
    <row r="1915" spans="1:42" ht="24.75" customHeight="1" x14ac:dyDescent="0.15">
      <c r="A1915" s="606">
        <v>1912</v>
      </c>
      <c r="B1915" s="23" t="s">
        <v>18592</v>
      </c>
      <c r="C1915" s="24" t="s">
        <v>18594</v>
      </c>
      <c r="D1915" s="24" t="s">
        <v>18595</v>
      </c>
      <c r="E1915" s="23"/>
      <c r="F1915" s="23"/>
      <c r="G1915" s="25" t="s">
        <v>18732</v>
      </c>
      <c r="H1915" s="23" t="s">
        <v>18733</v>
      </c>
      <c r="I1915" s="23" t="s">
        <v>18598</v>
      </c>
      <c r="J1915" s="25" t="s">
        <v>18597</v>
      </c>
      <c r="K1915" s="25" t="s">
        <v>18734</v>
      </c>
      <c r="L1915" s="95" t="s">
        <v>18735</v>
      </c>
      <c r="M1915" s="25" t="s">
        <v>18599</v>
      </c>
      <c r="N1915" s="25" t="s">
        <v>18736</v>
      </c>
      <c r="O1915" s="25" t="s">
        <v>18737</v>
      </c>
      <c r="P1915" s="23" t="s">
        <v>18739</v>
      </c>
      <c r="Q1915" s="25" t="s">
        <v>18740</v>
      </c>
      <c r="R1915" s="25" t="s">
        <v>18738</v>
      </c>
      <c r="S1915" s="23" t="s">
        <v>18741</v>
      </c>
      <c r="T1915" s="23" t="s">
        <v>18742</v>
      </c>
      <c r="U1915" s="25" t="s">
        <v>18732</v>
      </c>
      <c r="V1915" s="23" t="s">
        <v>18733</v>
      </c>
      <c r="W1915" s="25" t="s">
        <v>18596</v>
      </c>
      <c r="X1915" s="25" t="s">
        <v>18734</v>
      </c>
      <c r="Y1915" s="23" t="s">
        <v>18599</v>
      </c>
      <c r="Z1915" s="23" t="s">
        <v>18736</v>
      </c>
      <c r="AA1915" s="23">
        <v>5</v>
      </c>
      <c r="AB1915" s="23" t="str">
        <f t="shared" si="126"/>
        <v>年間</v>
      </c>
      <c r="AC1915" s="25"/>
      <c r="AD1915" s="167">
        <v>1</v>
      </c>
      <c r="AE1915" s="167">
        <v>9600</v>
      </c>
      <c r="AF1915" s="167">
        <f t="shared" si="129"/>
        <v>9600</v>
      </c>
      <c r="AG1915" s="27">
        <v>43040</v>
      </c>
      <c r="AH1915" s="168">
        <v>43070</v>
      </c>
      <c r="AI1915" s="29" t="s">
        <v>43</v>
      </c>
      <c r="AJ1915" s="178">
        <f t="shared" si="128"/>
        <v>44895</v>
      </c>
      <c r="AK1915" s="23" t="s">
        <v>18601</v>
      </c>
      <c r="AL1915" s="132" t="s">
        <v>18743</v>
      </c>
      <c r="AM1915" s="35">
        <v>43070</v>
      </c>
      <c r="AN1915" s="25"/>
      <c r="AO1915" s="423">
        <v>43069</v>
      </c>
      <c r="AP1915" s="134" t="s">
        <v>18602</v>
      </c>
    </row>
    <row r="1916" spans="1:42" ht="24.75" customHeight="1" x14ac:dyDescent="0.15">
      <c r="A1916" s="606">
        <v>1913</v>
      </c>
      <c r="B1916" s="23" t="s">
        <v>18592</v>
      </c>
      <c r="C1916" s="24" t="s">
        <v>18594</v>
      </c>
      <c r="D1916" s="24" t="s">
        <v>18595</v>
      </c>
      <c r="E1916" s="23"/>
      <c r="F1916" s="23"/>
      <c r="G1916" s="25" t="s">
        <v>18732</v>
      </c>
      <c r="H1916" s="23" t="s">
        <v>18733</v>
      </c>
      <c r="I1916" s="23" t="s">
        <v>18598</v>
      </c>
      <c r="J1916" s="25" t="s">
        <v>18597</v>
      </c>
      <c r="K1916" s="25" t="s">
        <v>18734</v>
      </c>
      <c r="L1916" s="95" t="s">
        <v>18735</v>
      </c>
      <c r="M1916" s="25" t="s">
        <v>18599</v>
      </c>
      <c r="N1916" s="25" t="s">
        <v>18736</v>
      </c>
      <c r="O1916" s="25" t="s">
        <v>18600</v>
      </c>
      <c r="P1916" s="23" t="s">
        <v>18739</v>
      </c>
      <c r="Q1916" s="25" t="s">
        <v>18740</v>
      </c>
      <c r="R1916" s="25" t="s">
        <v>18738</v>
      </c>
      <c r="S1916" s="23" t="s">
        <v>18741</v>
      </c>
      <c r="T1916" s="23" t="s">
        <v>18742</v>
      </c>
      <c r="U1916" s="25" t="s">
        <v>18732</v>
      </c>
      <c r="V1916" s="23" t="s">
        <v>18733</v>
      </c>
      <c r="W1916" s="25" t="s">
        <v>18596</v>
      </c>
      <c r="X1916" s="25" t="s">
        <v>18734</v>
      </c>
      <c r="Y1916" s="23" t="s">
        <v>18599</v>
      </c>
      <c r="Z1916" s="23" t="s">
        <v>18736</v>
      </c>
      <c r="AA1916" s="23">
        <v>5</v>
      </c>
      <c r="AB1916" s="23" t="str">
        <f t="shared" si="126"/>
        <v>年間</v>
      </c>
      <c r="AC1916" s="25"/>
      <c r="AD1916" s="167">
        <v>1</v>
      </c>
      <c r="AE1916" s="167">
        <v>9600</v>
      </c>
      <c r="AF1916" s="167">
        <f t="shared" si="129"/>
        <v>9600</v>
      </c>
      <c r="AG1916" s="27">
        <v>43040</v>
      </c>
      <c r="AH1916" s="168">
        <v>43070</v>
      </c>
      <c r="AI1916" s="29" t="s">
        <v>43</v>
      </c>
      <c r="AJ1916" s="178">
        <f t="shared" si="128"/>
        <v>44895</v>
      </c>
      <c r="AK1916" s="23" t="s">
        <v>18601</v>
      </c>
      <c r="AL1916" s="132" t="s">
        <v>18744</v>
      </c>
      <c r="AM1916" s="35">
        <v>43070</v>
      </c>
      <c r="AN1916" s="25"/>
      <c r="AO1916" s="423">
        <v>43069</v>
      </c>
      <c r="AP1916" s="134" t="s">
        <v>18602</v>
      </c>
    </row>
    <row r="1917" spans="1:42" ht="24.75" customHeight="1" x14ac:dyDescent="0.15">
      <c r="A1917" s="606">
        <v>1914</v>
      </c>
      <c r="B1917" s="23" t="s">
        <v>18592</v>
      </c>
      <c r="C1917" s="24" t="s">
        <v>18594</v>
      </c>
      <c r="D1917" s="24" t="s">
        <v>18595</v>
      </c>
      <c r="E1917" s="23"/>
      <c r="F1917" s="23"/>
      <c r="G1917" s="25" t="s">
        <v>18732</v>
      </c>
      <c r="H1917" s="23" t="s">
        <v>18733</v>
      </c>
      <c r="I1917" s="23" t="s">
        <v>18598</v>
      </c>
      <c r="J1917" s="25" t="s">
        <v>18597</v>
      </c>
      <c r="K1917" s="25" t="s">
        <v>18734</v>
      </c>
      <c r="L1917" s="95" t="s">
        <v>18735</v>
      </c>
      <c r="M1917" s="25" t="s">
        <v>18599</v>
      </c>
      <c r="N1917" s="25" t="s">
        <v>18736</v>
      </c>
      <c r="O1917" s="25" t="s">
        <v>18600</v>
      </c>
      <c r="P1917" s="23" t="s">
        <v>18739</v>
      </c>
      <c r="Q1917" s="25" t="s">
        <v>18740</v>
      </c>
      <c r="R1917" s="25" t="s">
        <v>18738</v>
      </c>
      <c r="S1917" s="23" t="s">
        <v>18741</v>
      </c>
      <c r="T1917" s="23" t="s">
        <v>18742</v>
      </c>
      <c r="U1917" s="25" t="s">
        <v>18732</v>
      </c>
      <c r="V1917" s="23" t="s">
        <v>18733</v>
      </c>
      <c r="W1917" s="25" t="s">
        <v>18596</v>
      </c>
      <c r="X1917" s="25" t="s">
        <v>18734</v>
      </c>
      <c r="Y1917" s="23" t="s">
        <v>18599</v>
      </c>
      <c r="Z1917" s="23" t="s">
        <v>18736</v>
      </c>
      <c r="AA1917" s="23">
        <v>5</v>
      </c>
      <c r="AB1917" s="23" t="str">
        <f t="shared" si="126"/>
        <v>年間</v>
      </c>
      <c r="AC1917" s="25"/>
      <c r="AD1917" s="167">
        <v>1</v>
      </c>
      <c r="AE1917" s="167">
        <v>9600</v>
      </c>
      <c r="AF1917" s="167">
        <f t="shared" si="129"/>
        <v>9600</v>
      </c>
      <c r="AG1917" s="27">
        <v>43040</v>
      </c>
      <c r="AH1917" s="168">
        <v>43070</v>
      </c>
      <c r="AI1917" s="29" t="s">
        <v>43</v>
      </c>
      <c r="AJ1917" s="178">
        <f t="shared" si="128"/>
        <v>44895</v>
      </c>
      <c r="AK1917" s="23" t="s">
        <v>18601</v>
      </c>
      <c r="AL1917" s="132" t="s">
        <v>18745</v>
      </c>
      <c r="AM1917" s="35">
        <v>43070</v>
      </c>
      <c r="AN1917" s="25"/>
      <c r="AO1917" s="423">
        <v>43069</v>
      </c>
      <c r="AP1917" s="134" t="s">
        <v>18602</v>
      </c>
    </row>
    <row r="1918" spans="1:42" ht="24.75" customHeight="1" x14ac:dyDescent="0.15">
      <c r="A1918" s="606">
        <v>1915</v>
      </c>
      <c r="B1918" s="23" t="s">
        <v>18592</v>
      </c>
      <c r="C1918" s="24" t="s">
        <v>18594</v>
      </c>
      <c r="D1918" s="24" t="s">
        <v>18595</v>
      </c>
      <c r="E1918" s="23"/>
      <c r="F1918" s="23"/>
      <c r="G1918" s="25" t="s">
        <v>18732</v>
      </c>
      <c r="H1918" s="23" t="s">
        <v>18733</v>
      </c>
      <c r="I1918" s="23" t="s">
        <v>18598</v>
      </c>
      <c r="J1918" s="25" t="s">
        <v>18597</v>
      </c>
      <c r="K1918" s="25" t="s">
        <v>18734</v>
      </c>
      <c r="L1918" s="95" t="s">
        <v>18735</v>
      </c>
      <c r="M1918" s="25" t="s">
        <v>18599</v>
      </c>
      <c r="N1918" s="25" t="s">
        <v>18736</v>
      </c>
      <c r="O1918" s="25" t="s">
        <v>18600</v>
      </c>
      <c r="P1918" s="23" t="s">
        <v>18739</v>
      </c>
      <c r="Q1918" s="25" t="s">
        <v>18740</v>
      </c>
      <c r="R1918" s="25" t="s">
        <v>18738</v>
      </c>
      <c r="S1918" s="23" t="s">
        <v>18741</v>
      </c>
      <c r="T1918" s="23" t="s">
        <v>18742</v>
      </c>
      <c r="U1918" s="25" t="s">
        <v>18732</v>
      </c>
      <c r="V1918" s="23" t="s">
        <v>18733</v>
      </c>
      <c r="W1918" s="25" t="s">
        <v>18596</v>
      </c>
      <c r="X1918" s="25" t="s">
        <v>18734</v>
      </c>
      <c r="Y1918" s="23" t="s">
        <v>18599</v>
      </c>
      <c r="Z1918" s="23" t="s">
        <v>18736</v>
      </c>
      <c r="AA1918" s="23">
        <v>5</v>
      </c>
      <c r="AB1918" s="23" t="str">
        <f t="shared" si="126"/>
        <v>年間</v>
      </c>
      <c r="AC1918" s="25"/>
      <c r="AD1918" s="167">
        <v>1</v>
      </c>
      <c r="AE1918" s="167">
        <v>9600</v>
      </c>
      <c r="AF1918" s="167">
        <f t="shared" si="129"/>
        <v>9600</v>
      </c>
      <c r="AG1918" s="27">
        <v>43040</v>
      </c>
      <c r="AH1918" s="168">
        <v>43070</v>
      </c>
      <c r="AI1918" s="29" t="s">
        <v>43</v>
      </c>
      <c r="AJ1918" s="178">
        <f t="shared" si="128"/>
        <v>44895</v>
      </c>
      <c r="AK1918" s="23" t="s">
        <v>18601</v>
      </c>
      <c r="AL1918" s="132" t="s">
        <v>18746</v>
      </c>
      <c r="AM1918" s="35">
        <v>43070</v>
      </c>
      <c r="AN1918" s="25"/>
      <c r="AO1918" s="423">
        <v>43069</v>
      </c>
      <c r="AP1918" s="134" t="s">
        <v>18602</v>
      </c>
    </row>
    <row r="1919" spans="1:42" ht="24.75" customHeight="1" x14ac:dyDescent="0.15">
      <c r="A1919" s="606">
        <v>1916</v>
      </c>
      <c r="B1919" s="23" t="s">
        <v>18592</v>
      </c>
      <c r="C1919" s="24" t="s">
        <v>18594</v>
      </c>
      <c r="D1919" s="24" t="s">
        <v>18595</v>
      </c>
      <c r="E1919" s="23"/>
      <c r="F1919" s="23"/>
      <c r="G1919" s="25" t="s">
        <v>18732</v>
      </c>
      <c r="H1919" s="23" t="s">
        <v>18733</v>
      </c>
      <c r="I1919" s="23" t="s">
        <v>18598</v>
      </c>
      <c r="J1919" s="25" t="s">
        <v>18597</v>
      </c>
      <c r="K1919" s="25" t="s">
        <v>18734</v>
      </c>
      <c r="L1919" s="95" t="s">
        <v>18735</v>
      </c>
      <c r="M1919" s="25" t="s">
        <v>18599</v>
      </c>
      <c r="N1919" s="25" t="s">
        <v>18736</v>
      </c>
      <c r="O1919" s="25" t="s">
        <v>18600</v>
      </c>
      <c r="P1919" s="23" t="s">
        <v>18739</v>
      </c>
      <c r="Q1919" s="25" t="s">
        <v>18740</v>
      </c>
      <c r="R1919" s="25" t="s">
        <v>18738</v>
      </c>
      <c r="S1919" s="23" t="s">
        <v>18741</v>
      </c>
      <c r="T1919" s="23" t="s">
        <v>18742</v>
      </c>
      <c r="U1919" s="25" t="s">
        <v>18732</v>
      </c>
      <c r="V1919" s="23" t="s">
        <v>18733</v>
      </c>
      <c r="W1919" s="25" t="s">
        <v>18596</v>
      </c>
      <c r="X1919" s="25" t="s">
        <v>18734</v>
      </c>
      <c r="Y1919" s="23" t="s">
        <v>18599</v>
      </c>
      <c r="Z1919" s="23" t="s">
        <v>18736</v>
      </c>
      <c r="AA1919" s="23">
        <v>5</v>
      </c>
      <c r="AB1919" s="23" t="str">
        <f t="shared" si="126"/>
        <v>年間</v>
      </c>
      <c r="AC1919" s="25"/>
      <c r="AD1919" s="167">
        <v>1</v>
      </c>
      <c r="AE1919" s="167">
        <v>9600</v>
      </c>
      <c r="AF1919" s="167">
        <f t="shared" si="129"/>
        <v>9600</v>
      </c>
      <c r="AG1919" s="27">
        <v>43040</v>
      </c>
      <c r="AH1919" s="168">
        <v>43070</v>
      </c>
      <c r="AI1919" s="29" t="s">
        <v>43</v>
      </c>
      <c r="AJ1919" s="178">
        <f t="shared" si="128"/>
        <v>44895</v>
      </c>
      <c r="AK1919" s="23" t="s">
        <v>18606</v>
      </c>
      <c r="AL1919" s="132" t="s">
        <v>18747</v>
      </c>
      <c r="AM1919" s="35">
        <v>43070</v>
      </c>
      <c r="AN1919" s="25"/>
      <c r="AO1919" s="423">
        <v>43069</v>
      </c>
      <c r="AP1919" s="134" t="s">
        <v>18602</v>
      </c>
    </row>
    <row r="1920" spans="1:42" ht="24.75" customHeight="1" x14ac:dyDescent="0.15">
      <c r="A1920" s="606">
        <v>1917</v>
      </c>
      <c r="B1920" s="23" t="s">
        <v>18593</v>
      </c>
      <c r="C1920" s="24" t="s">
        <v>18594</v>
      </c>
      <c r="D1920" s="24" t="s">
        <v>18595</v>
      </c>
      <c r="E1920" s="23"/>
      <c r="F1920" s="23"/>
      <c r="G1920" s="25" t="s">
        <v>18732</v>
      </c>
      <c r="H1920" s="23" t="s">
        <v>18733</v>
      </c>
      <c r="I1920" s="23" t="s">
        <v>18598</v>
      </c>
      <c r="J1920" s="25" t="s">
        <v>18597</v>
      </c>
      <c r="K1920" s="25" t="s">
        <v>18734</v>
      </c>
      <c r="L1920" s="95" t="s">
        <v>18735</v>
      </c>
      <c r="M1920" s="25" t="s">
        <v>18599</v>
      </c>
      <c r="N1920" s="25" t="s">
        <v>18736</v>
      </c>
      <c r="O1920" s="25" t="s">
        <v>18600</v>
      </c>
      <c r="P1920" s="23" t="s">
        <v>18739</v>
      </c>
      <c r="Q1920" s="25" t="s">
        <v>18740</v>
      </c>
      <c r="R1920" s="25" t="s">
        <v>18738</v>
      </c>
      <c r="S1920" s="23" t="s">
        <v>18741</v>
      </c>
      <c r="T1920" s="23" t="s">
        <v>18742</v>
      </c>
      <c r="U1920" s="25" t="s">
        <v>18732</v>
      </c>
      <c r="V1920" s="23" t="s">
        <v>18733</v>
      </c>
      <c r="W1920" s="25" t="s">
        <v>18596</v>
      </c>
      <c r="X1920" s="25" t="s">
        <v>18734</v>
      </c>
      <c r="Y1920" s="23" t="s">
        <v>18599</v>
      </c>
      <c r="Z1920" s="23" t="s">
        <v>18736</v>
      </c>
      <c r="AA1920" s="23">
        <v>5</v>
      </c>
      <c r="AB1920" s="23" t="str">
        <f t="shared" si="126"/>
        <v>年間</v>
      </c>
      <c r="AC1920" s="25"/>
      <c r="AD1920" s="167">
        <v>1</v>
      </c>
      <c r="AE1920" s="167">
        <v>59400</v>
      </c>
      <c r="AF1920" s="167">
        <f t="shared" si="129"/>
        <v>59400</v>
      </c>
      <c r="AG1920" s="27">
        <v>43040</v>
      </c>
      <c r="AH1920" s="168">
        <v>43070</v>
      </c>
      <c r="AI1920" s="29" t="s">
        <v>43</v>
      </c>
      <c r="AJ1920" s="178">
        <f t="shared" si="128"/>
        <v>44895</v>
      </c>
      <c r="AK1920" s="23" t="s">
        <v>18605</v>
      </c>
      <c r="AL1920" s="132" t="s">
        <v>18748</v>
      </c>
      <c r="AM1920" s="35">
        <v>43070</v>
      </c>
      <c r="AN1920" s="25"/>
      <c r="AO1920" s="423">
        <v>43069</v>
      </c>
      <c r="AP1920" s="134" t="s">
        <v>18602</v>
      </c>
    </row>
    <row r="1921" spans="1:42" ht="24.75" customHeight="1" x14ac:dyDescent="0.15">
      <c r="A1921" s="606">
        <v>1918</v>
      </c>
      <c r="B1921" s="23" t="s">
        <v>18593</v>
      </c>
      <c r="C1921" s="24" t="s">
        <v>18594</v>
      </c>
      <c r="D1921" s="24" t="s">
        <v>18595</v>
      </c>
      <c r="E1921" s="23"/>
      <c r="F1921" s="23"/>
      <c r="G1921" s="25" t="s">
        <v>18732</v>
      </c>
      <c r="H1921" s="23" t="s">
        <v>18733</v>
      </c>
      <c r="I1921" s="23" t="s">
        <v>18598</v>
      </c>
      <c r="J1921" s="25" t="s">
        <v>18597</v>
      </c>
      <c r="K1921" s="25" t="s">
        <v>18734</v>
      </c>
      <c r="L1921" s="95" t="s">
        <v>18735</v>
      </c>
      <c r="M1921" s="25" t="s">
        <v>18599</v>
      </c>
      <c r="N1921" s="25" t="s">
        <v>18736</v>
      </c>
      <c r="O1921" s="25" t="s">
        <v>18600</v>
      </c>
      <c r="P1921" s="23" t="s">
        <v>18739</v>
      </c>
      <c r="Q1921" s="25" t="s">
        <v>18740</v>
      </c>
      <c r="R1921" s="25" t="s">
        <v>18738</v>
      </c>
      <c r="S1921" s="23" t="s">
        <v>18741</v>
      </c>
      <c r="T1921" s="23" t="s">
        <v>18742</v>
      </c>
      <c r="U1921" s="25" t="s">
        <v>18732</v>
      </c>
      <c r="V1921" s="23" t="s">
        <v>18733</v>
      </c>
      <c r="W1921" s="25" t="s">
        <v>18596</v>
      </c>
      <c r="X1921" s="25" t="s">
        <v>18734</v>
      </c>
      <c r="Y1921" s="23" t="s">
        <v>18599</v>
      </c>
      <c r="Z1921" s="23" t="s">
        <v>18736</v>
      </c>
      <c r="AA1921" s="23">
        <v>5</v>
      </c>
      <c r="AB1921" s="23" t="str">
        <f t="shared" si="126"/>
        <v>年間</v>
      </c>
      <c r="AC1921" s="25"/>
      <c r="AD1921" s="167">
        <v>1</v>
      </c>
      <c r="AE1921" s="167">
        <v>59400</v>
      </c>
      <c r="AF1921" s="167">
        <f t="shared" si="129"/>
        <v>59400</v>
      </c>
      <c r="AG1921" s="27">
        <v>43040</v>
      </c>
      <c r="AH1921" s="168">
        <v>43070</v>
      </c>
      <c r="AI1921" s="29" t="s">
        <v>43</v>
      </c>
      <c r="AJ1921" s="178">
        <f t="shared" si="128"/>
        <v>44895</v>
      </c>
      <c r="AK1921" s="23" t="s">
        <v>18603</v>
      </c>
      <c r="AL1921" s="132" t="s">
        <v>18749</v>
      </c>
      <c r="AM1921" s="35">
        <v>43070</v>
      </c>
      <c r="AN1921" s="25"/>
      <c r="AO1921" s="423">
        <v>43069</v>
      </c>
      <c r="AP1921" s="134" t="s">
        <v>18607</v>
      </c>
    </row>
    <row r="1922" spans="1:42" ht="24.75" customHeight="1" x14ac:dyDescent="0.15">
      <c r="A1922" s="606">
        <v>1919</v>
      </c>
      <c r="B1922" s="23" t="s">
        <v>18639</v>
      </c>
      <c r="C1922" s="24" t="s">
        <v>18641</v>
      </c>
      <c r="D1922" s="24" t="s">
        <v>18642</v>
      </c>
      <c r="E1922" s="23"/>
      <c r="F1922" s="23"/>
      <c r="G1922" s="25" t="s">
        <v>18643</v>
      </c>
      <c r="H1922" s="23" t="s">
        <v>18691</v>
      </c>
      <c r="I1922" s="23" t="s">
        <v>18690</v>
      </c>
      <c r="J1922" s="25" t="s">
        <v>18689</v>
      </c>
      <c r="K1922" s="25"/>
      <c r="L1922" s="25"/>
      <c r="M1922" s="25" t="s">
        <v>18692</v>
      </c>
      <c r="N1922" s="25"/>
      <c r="O1922" s="25" t="s">
        <v>18693</v>
      </c>
      <c r="P1922" s="23" t="s">
        <v>18697</v>
      </c>
      <c r="Q1922" s="25" t="s">
        <v>18696</v>
      </c>
      <c r="R1922" s="25" t="s">
        <v>18695</v>
      </c>
      <c r="S1922" s="23" t="s">
        <v>18698</v>
      </c>
      <c r="T1922" s="23"/>
      <c r="U1922" s="25" t="s">
        <v>18643</v>
      </c>
      <c r="V1922" s="23" t="s">
        <v>18691</v>
      </c>
      <c r="W1922" s="25" t="s">
        <v>18688</v>
      </c>
      <c r="X1922" s="25"/>
      <c r="Y1922" s="23" t="s">
        <v>18692</v>
      </c>
      <c r="Z1922" s="25"/>
      <c r="AA1922" s="23">
        <v>5</v>
      </c>
      <c r="AB1922" s="23" t="str">
        <f t="shared" si="126"/>
        <v>年間</v>
      </c>
      <c r="AC1922" s="23" t="s">
        <v>14487</v>
      </c>
      <c r="AD1922" s="167">
        <v>1</v>
      </c>
      <c r="AE1922" s="167">
        <v>76500</v>
      </c>
      <c r="AF1922" s="167">
        <f t="shared" si="129"/>
        <v>76500</v>
      </c>
      <c r="AG1922" s="27">
        <v>43040</v>
      </c>
      <c r="AH1922" s="168">
        <v>43054</v>
      </c>
      <c r="AI1922" s="29" t="s">
        <v>43</v>
      </c>
      <c r="AJ1922" s="178">
        <f t="shared" si="128"/>
        <v>44879</v>
      </c>
      <c r="AK1922" s="23" t="s">
        <v>18699</v>
      </c>
      <c r="AL1922" s="529" t="s">
        <v>18703</v>
      </c>
      <c r="AM1922" s="35">
        <v>43054</v>
      </c>
      <c r="AN1922" s="25"/>
      <c r="AO1922" s="423">
        <v>43069</v>
      </c>
      <c r="AP1922" s="134" t="s">
        <v>18644</v>
      </c>
    </row>
    <row r="1923" spans="1:42" ht="24.75" customHeight="1" x14ac:dyDescent="0.15">
      <c r="A1923" s="606">
        <v>1920</v>
      </c>
      <c r="B1923" s="23" t="s">
        <v>18639</v>
      </c>
      <c r="C1923" s="24" t="s">
        <v>18641</v>
      </c>
      <c r="D1923" s="24" t="s">
        <v>18642</v>
      </c>
      <c r="E1923" s="23"/>
      <c r="F1923" s="23"/>
      <c r="G1923" s="25" t="s">
        <v>18643</v>
      </c>
      <c r="H1923" s="23" t="s">
        <v>18691</v>
      </c>
      <c r="I1923" s="23" t="s">
        <v>18690</v>
      </c>
      <c r="J1923" s="25" t="s">
        <v>18689</v>
      </c>
      <c r="K1923" s="25"/>
      <c r="L1923" s="25"/>
      <c r="M1923" s="25" t="s">
        <v>18692</v>
      </c>
      <c r="N1923" s="25"/>
      <c r="O1923" s="25" t="s">
        <v>18693</v>
      </c>
      <c r="P1923" s="23" t="s">
        <v>18697</v>
      </c>
      <c r="Q1923" s="25" t="s">
        <v>18696</v>
      </c>
      <c r="R1923" s="25" t="s">
        <v>18695</v>
      </c>
      <c r="S1923" s="23" t="s">
        <v>18698</v>
      </c>
      <c r="T1923" s="23"/>
      <c r="U1923" s="25" t="s">
        <v>18643</v>
      </c>
      <c r="V1923" s="23" t="s">
        <v>18691</v>
      </c>
      <c r="W1923" s="25" t="s">
        <v>18688</v>
      </c>
      <c r="X1923" s="25"/>
      <c r="Y1923" s="23" t="s">
        <v>18692</v>
      </c>
      <c r="Z1923" s="25"/>
      <c r="AA1923" s="23">
        <v>5</v>
      </c>
      <c r="AB1923" s="23" t="str">
        <f t="shared" si="126"/>
        <v>年間</v>
      </c>
      <c r="AC1923" s="23" t="s">
        <v>14487</v>
      </c>
      <c r="AD1923" s="167">
        <v>1</v>
      </c>
      <c r="AE1923" s="179"/>
      <c r="AF1923" s="179"/>
      <c r="AG1923" s="27">
        <v>43040</v>
      </c>
      <c r="AH1923" s="168">
        <v>43054</v>
      </c>
      <c r="AI1923" s="29" t="s">
        <v>43</v>
      </c>
      <c r="AJ1923" s="178">
        <f t="shared" si="128"/>
        <v>44879</v>
      </c>
      <c r="AK1923" s="23" t="s">
        <v>13498</v>
      </c>
      <c r="AL1923" s="530" t="s">
        <v>18704</v>
      </c>
      <c r="AM1923" s="35">
        <v>43054</v>
      </c>
      <c r="AN1923" s="25"/>
      <c r="AO1923" s="423">
        <v>43069</v>
      </c>
      <c r="AP1923" s="134" t="s">
        <v>18644</v>
      </c>
    </row>
    <row r="1924" spans="1:42" ht="24.75" customHeight="1" x14ac:dyDescent="0.15">
      <c r="A1924" s="606">
        <v>1921</v>
      </c>
      <c r="B1924" s="23" t="s">
        <v>18639</v>
      </c>
      <c r="C1924" s="24" t="s">
        <v>18641</v>
      </c>
      <c r="D1924" s="24" t="s">
        <v>18642</v>
      </c>
      <c r="E1924" s="23"/>
      <c r="F1924" s="23"/>
      <c r="G1924" s="25" t="s">
        <v>18643</v>
      </c>
      <c r="H1924" s="23" t="s">
        <v>18691</v>
      </c>
      <c r="I1924" s="23" t="s">
        <v>18690</v>
      </c>
      <c r="J1924" s="25" t="s">
        <v>18689</v>
      </c>
      <c r="K1924" s="25"/>
      <c r="L1924" s="25"/>
      <c r="M1924" s="25" t="s">
        <v>18692</v>
      </c>
      <c r="N1924" s="25"/>
      <c r="O1924" s="25" t="s">
        <v>18693</v>
      </c>
      <c r="P1924" s="23" t="s">
        <v>18697</v>
      </c>
      <c r="Q1924" s="25" t="s">
        <v>18696</v>
      </c>
      <c r="R1924" s="25" t="s">
        <v>18695</v>
      </c>
      <c r="S1924" s="23" t="s">
        <v>18698</v>
      </c>
      <c r="T1924" s="23"/>
      <c r="U1924" s="25" t="s">
        <v>18643</v>
      </c>
      <c r="V1924" s="23" t="s">
        <v>18691</v>
      </c>
      <c r="W1924" s="25" t="s">
        <v>18688</v>
      </c>
      <c r="X1924" s="25"/>
      <c r="Y1924" s="23" t="s">
        <v>18692</v>
      </c>
      <c r="Z1924" s="25"/>
      <c r="AA1924" s="23">
        <v>5</v>
      </c>
      <c r="AB1924" s="23" t="str">
        <f t="shared" si="126"/>
        <v>年間</v>
      </c>
      <c r="AC1924" s="23" t="s">
        <v>14487</v>
      </c>
      <c r="AD1924" s="167">
        <v>1</v>
      </c>
      <c r="AE1924" s="179"/>
      <c r="AF1924" s="179"/>
      <c r="AG1924" s="27">
        <v>43040</v>
      </c>
      <c r="AH1924" s="168">
        <v>43054</v>
      </c>
      <c r="AI1924" s="29" t="s">
        <v>43</v>
      </c>
      <c r="AJ1924" s="178">
        <f t="shared" si="128"/>
        <v>44879</v>
      </c>
      <c r="AK1924" s="23" t="s">
        <v>13498</v>
      </c>
      <c r="AL1924" s="530" t="s">
        <v>18705</v>
      </c>
      <c r="AM1924" s="35">
        <v>43054</v>
      </c>
      <c r="AN1924" s="25"/>
      <c r="AO1924" s="423">
        <v>43069</v>
      </c>
      <c r="AP1924" s="134" t="s">
        <v>18644</v>
      </c>
    </row>
    <row r="1925" spans="1:42" ht="24.75" customHeight="1" x14ac:dyDescent="0.15">
      <c r="A1925" s="606">
        <v>1922</v>
      </c>
      <c r="B1925" s="23" t="s">
        <v>18639</v>
      </c>
      <c r="C1925" s="24" t="s">
        <v>18641</v>
      </c>
      <c r="D1925" s="24" t="s">
        <v>18642</v>
      </c>
      <c r="E1925" s="23"/>
      <c r="F1925" s="23"/>
      <c r="G1925" s="25" t="s">
        <v>18643</v>
      </c>
      <c r="H1925" s="23" t="s">
        <v>18691</v>
      </c>
      <c r="I1925" s="23" t="s">
        <v>18690</v>
      </c>
      <c r="J1925" s="25" t="s">
        <v>18689</v>
      </c>
      <c r="K1925" s="25"/>
      <c r="L1925" s="25"/>
      <c r="M1925" s="25" t="s">
        <v>18692</v>
      </c>
      <c r="N1925" s="25"/>
      <c r="O1925" s="25" t="s">
        <v>18693</v>
      </c>
      <c r="P1925" s="23" t="s">
        <v>18697</v>
      </c>
      <c r="Q1925" s="25" t="s">
        <v>18696</v>
      </c>
      <c r="R1925" s="25" t="s">
        <v>18695</v>
      </c>
      <c r="S1925" s="23" t="s">
        <v>18698</v>
      </c>
      <c r="T1925" s="23"/>
      <c r="U1925" s="25" t="s">
        <v>18643</v>
      </c>
      <c r="V1925" s="23" t="s">
        <v>18691</v>
      </c>
      <c r="W1925" s="25" t="s">
        <v>18688</v>
      </c>
      <c r="X1925" s="25"/>
      <c r="Y1925" s="23" t="s">
        <v>18692</v>
      </c>
      <c r="Z1925" s="25"/>
      <c r="AA1925" s="23">
        <v>5</v>
      </c>
      <c r="AB1925" s="23" t="str">
        <f t="shared" si="126"/>
        <v>年間</v>
      </c>
      <c r="AC1925" s="23" t="s">
        <v>14487</v>
      </c>
      <c r="AD1925" s="167">
        <v>1</v>
      </c>
      <c r="AE1925" s="179"/>
      <c r="AF1925" s="179"/>
      <c r="AG1925" s="27">
        <v>43040</v>
      </c>
      <c r="AH1925" s="168">
        <v>43054</v>
      </c>
      <c r="AI1925" s="29" t="s">
        <v>43</v>
      </c>
      <c r="AJ1925" s="178">
        <f t="shared" si="128"/>
        <v>44879</v>
      </c>
      <c r="AK1925" s="23" t="s">
        <v>18700</v>
      </c>
      <c r="AL1925" s="530" t="s">
        <v>18706</v>
      </c>
      <c r="AM1925" s="35">
        <v>43054</v>
      </c>
      <c r="AN1925" s="25"/>
      <c r="AO1925" s="423">
        <v>43069</v>
      </c>
      <c r="AP1925" s="134" t="s">
        <v>18644</v>
      </c>
    </row>
    <row r="1926" spans="1:42" ht="24.75" customHeight="1" x14ac:dyDescent="0.15">
      <c r="A1926" s="606">
        <v>1923</v>
      </c>
      <c r="B1926" s="23" t="s">
        <v>18639</v>
      </c>
      <c r="C1926" s="24" t="s">
        <v>18641</v>
      </c>
      <c r="D1926" s="24" t="s">
        <v>18642</v>
      </c>
      <c r="E1926" s="23"/>
      <c r="F1926" s="23"/>
      <c r="G1926" s="25" t="s">
        <v>18643</v>
      </c>
      <c r="H1926" s="23" t="s">
        <v>18691</v>
      </c>
      <c r="I1926" s="23" t="s">
        <v>18690</v>
      </c>
      <c r="J1926" s="25" t="s">
        <v>18689</v>
      </c>
      <c r="K1926" s="25"/>
      <c r="L1926" s="25"/>
      <c r="M1926" s="25" t="s">
        <v>18692</v>
      </c>
      <c r="N1926" s="25"/>
      <c r="O1926" s="25" t="s">
        <v>18693</v>
      </c>
      <c r="P1926" s="23" t="s">
        <v>18697</v>
      </c>
      <c r="Q1926" s="25" t="s">
        <v>18696</v>
      </c>
      <c r="R1926" s="25" t="s">
        <v>18695</v>
      </c>
      <c r="S1926" s="23" t="s">
        <v>18698</v>
      </c>
      <c r="T1926" s="23"/>
      <c r="U1926" s="25" t="s">
        <v>18643</v>
      </c>
      <c r="V1926" s="23" t="s">
        <v>18691</v>
      </c>
      <c r="W1926" s="25" t="s">
        <v>18688</v>
      </c>
      <c r="X1926" s="25"/>
      <c r="Y1926" s="23" t="s">
        <v>18692</v>
      </c>
      <c r="Z1926" s="25"/>
      <c r="AA1926" s="23">
        <v>5</v>
      </c>
      <c r="AB1926" s="23" t="str">
        <f t="shared" si="126"/>
        <v>年間</v>
      </c>
      <c r="AC1926" s="23" t="s">
        <v>14487</v>
      </c>
      <c r="AD1926" s="167">
        <v>1</v>
      </c>
      <c r="AE1926" s="179"/>
      <c r="AF1926" s="179"/>
      <c r="AG1926" s="27">
        <v>43040</v>
      </c>
      <c r="AH1926" s="168">
        <v>43054</v>
      </c>
      <c r="AI1926" s="29" t="s">
        <v>43</v>
      </c>
      <c r="AJ1926" s="178">
        <f t="shared" si="128"/>
        <v>44879</v>
      </c>
      <c r="AK1926" s="23" t="s">
        <v>18701</v>
      </c>
      <c r="AL1926" s="530" t="s">
        <v>18707</v>
      </c>
      <c r="AM1926" s="35">
        <v>43054</v>
      </c>
      <c r="AN1926" s="25"/>
      <c r="AO1926" s="423">
        <v>43069</v>
      </c>
      <c r="AP1926" s="134" t="s">
        <v>18644</v>
      </c>
    </row>
    <row r="1927" spans="1:42" ht="24.75" customHeight="1" x14ac:dyDescent="0.15">
      <c r="A1927" s="606">
        <v>1924</v>
      </c>
      <c r="B1927" s="23" t="s">
        <v>18639</v>
      </c>
      <c r="C1927" s="24" t="s">
        <v>18641</v>
      </c>
      <c r="D1927" s="24" t="s">
        <v>18642</v>
      </c>
      <c r="E1927" s="23"/>
      <c r="F1927" s="23"/>
      <c r="G1927" s="25" t="s">
        <v>18643</v>
      </c>
      <c r="H1927" s="23" t="s">
        <v>18691</v>
      </c>
      <c r="I1927" s="23" t="s">
        <v>18690</v>
      </c>
      <c r="J1927" s="25" t="s">
        <v>18689</v>
      </c>
      <c r="K1927" s="25"/>
      <c r="L1927" s="25"/>
      <c r="M1927" s="25" t="s">
        <v>18692</v>
      </c>
      <c r="N1927" s="25"/>
      <c r="O1927" s="25" t="s">
        <v>18693</v>
      </c>
      <c r="P1927" s="23" t="s">
        <v>18697</v>
      </c>
      <c r="Q1927" s="25" t="s">
        <v>18696</v>
      </c>
      <c r="R1927" s="25" t="s">
        <v>18695</v>
      </c>
      <c r="S1927" s="23" t="s">
        <v>18698</v>
      </c>
      <c r="T1927" s="23"/>
      <c r="U1927" s="25" t="s">
        <v>18643</v>
      </c>
      <c r="V1927" s="23" t="s">
        <v>18691</v>
      </c>
      <c r="W1927" s="25" t="s">
        <v>18688</v>
      </c>
      <c r="X1927" s="25"/>
      <c r="Y1927" s="23" t="s">
        <v>18692</v>
      </c>
      <c r="Z1927" s="25"/>
      <c r="AA1927" s="23">
        <v>5</v>
      </c>
      <c r="AB1927" s="23" t="str">
        <f t="shared" si="126"/>
        <v>年間</v>
      </c>
      <c r="AC1927" s="23" t="s">
        <v>14487</v>
      </c>
      <c r="AD1927" s="167">
        <v>1</v>
      </c>
      <c r="AE1927" s="179"/>
      <c r="AF1927" s="179"/>
      <c r="AG1927" s="27">
        <v>43040</v>
      </c>
      <c r="AH1927" s="168">
        <v>43054</v>
      </c>
      <c r="AI1927" s="29" t="s">
        <v>43</v>
      </c>
      <c r="AJ1927" s="178">
        <f t="shared" si="128"/>
        <v>44879</v>
      </c>
      <c r="AK1927" s="23" t="s">
        <v>18702</v>
      </c>
      <c r="AL1927" s="530" t="s">
        <v>18708</v>
      </c>
      <c r="AM1927" s="35">
        <v>43054</v>
      </c>
      <c r="AN1927" s="25"/>
      <c r="AO1927" s="423">
        <v>43069</v>
      </c>
      <c r="AP1927" s="134" t="s">
        <v>18644</v>
      </c>
    </row>
    <row r="1928" spans="1:42" ht="24.75" customHeight="1" x14ac:dyDescent="0.15">
      <c r="A1928" s="606">
        <v>1925</v>
      </c>
      <c r="B1928" s="23" t="s">
        <v>18646</v>
      </c>
      <c r="C1928" s="24" t="s">
        <v>18647</v>
      </c>
      <c r="D1928" s="24" t="s">
        <v>18648</v>
      </c>
      <c r="E1928" s="23"/>
      <c r="F1928" s="23"/>
      <c r="G1928" s="25" t="s">
        <v>18649</v>
      </c>
      <c r="H1928" s="23" t="s">
        <v>18674</v>
      </c>
      <c r="I1928" s="23" t="s">
        <v>18711</v>
      </c>
      <c r="J1928" s="25" t="s">
        <v>18710</v>
      </c>
      <c r="K1928" s="25"/>
      <c r="L1928" s="25"/>
      <c r="M1928" s="25" t="s">
        <v>18712</v>
      </c>
      <c r="N1928" s="25"/>
      <c r="O1928" s="25" t="s">
        <v>18693</v>
      </c>
      <c r="P1928" s="23" t="s">
        <v>18713</v>
      </c>
      <c r="Q1928" s="25" t="s">
        <v>18714</v>
      </c>
      <c r="R1928" s="25" t="s">
        <v>18715</v>
      </c>
      <c r="S1928" s="23" t="s">
        <v>18716</v>
      </c>
      <c r="T1928" s="23"/>
      <c r="U1928" s="25" t="s">
        <v>18717</v>
      </c>
      <c r="V1928" s="23" t="s">
        <v>18718</v>
      </c>
      <c r="W1928" s="25" t="s">
        <v>18709</v>
      </c>
      <c r="X1928" s="25"/>
      <c r="Y1928" s="23" t="s">
        <v>18712</v>
      </c>
      <c r="Z1928" s="25"/>
      <c r="AA1928" s="23">
        <v>5</v>
      </c>
      <c r="AB1928" s="23" t="str">
        <f t="shared" si="126"/>
        <v>年間</v>
      </c>
      <c r="AC1928" s="23" t="s">
        <v>14487</v>
      </c>
      <c r="AD1928" s="167">
        <v>1</v>
      </c>
      <c r="AE1928" s="167">
        <v>76500</v>
      </c>
      <c r="AF1928" s="167">
        <f>IF(ISBLANK($AE1928),"",$AE1928*$AD1928)</f>
        <v>76500</v>
      </c>
      <c r="AG1928" s="27">
        <v>43040</v>
      </c>
      <c r="AH1928" s="168">
        <v>43062</v>
      </c>
      <c r="AI1928" s="29" t="s">
        <v>18650</v>
      </c>
      <c r="AJ1928" s="178">
        <f t="shared" ref="AJ1928:AJ1991" si="130">IF(ISBLANK($AH1928),"",DATE(YEAR($AH1928)+$AA1928,MONTH($AH1928),DAY($AH1928)-1))</f>
        <v>44887</v>
      </c>
      <c r="AK1928" s="534" t="s">
        <v>18719</v>
      </c>
      <c r="AL1928" s="531" t="s">
        <v>18722</v>
      </c>
      <c r="AM1928" s="35">
        <v>43062</v>
      </c>
      <c r="AN1928" s="25"/>
      <c r="AO1928" s="423">
        <v>43069</v>
      </c>
      <c r="AP1928" s="134" t="s">
        <v>18651</v>
      </c>
    </row>
    <row r="1929" spans="1:42" ht="24.75" customHeight="1" x14ac:dyDescent="0.15">
      <c r="A1929" s="606">
        <v>1926</v>
      </c>
      <c r="B1929" s="23" t="s">
        <v>18646</v>
      </c>
      <c r="C1929" s="24" t="s">
        <v>18647</v>
      </c>
      <c r="D1929" s="24" t="s">
        <v>18648</v>
      </c>
      <c r="E1929" s="23"/>
      <c r="F1929" s="23"/>
      <c r="G1929" s="25" t="s">
        <v>18649</v>
      </c>
      <c r="H1929" s="23" t="s">
        <v>18674</v>
      </c>
      <c r="I1929" s="23" t="s">
        <v>18711</v>
      </c>
      <c r="J1929" s="25" t="s">
        <v>18710</v>
      </c>
      <c r="K1929" s="25"/>
      <c r="L1929" s="25"/>
      <c r="M1929" s="25" t="s">
        <v>18712</v>
      </c>
      <c r="N1929" s="25"/>
      <c r="O1929" s="25" t="s">
        <v>18693</v>
      </c>
      <c r="P1929" s="23" t="s">
        <v>18713</v>
      </c>
      <c r="Q1929" s="25" t="s">
        <v>18714</v>
      </c>
      <c r="R1929" s="25" t="s">
        <v>18715</v>
      </c>
      <c r="S1929" s="23" t="s">
        <v>18716</v>
      </c>
      <c r="T1929" s="23"/>
      <c r="U1929" s="25" t="s">
        <v>18717</v>
      </c>
      <c r="V1929" s="23" t="s">
        <v>18718</v>
      </c>
      <c r="W1929" s="25" t="s">
        <v>18709</v>
      </c>
      <c r="X1929" s="25"/>
      <c r="Y1929" s="23" t="s">
        <v>18712</v>
      </c>
      <c r="Z1929" s="25"/>
      <c r="AA1929" s="23">
        <v>5</v>
      </c>
      <c r="AB1929" s="23" t="str">
        <f t="shared" si="126"/>
        <v>年間</v>
      </c>
      <c r="AC1929" s="23" t="s">
        <v>14487</v>
      </c>
      <c r="AD1929" s="167">
        <v>1</v>
      </c>
      <c r="AE1929" s="179"/>
      <c r="AF1929" s="179"/>
      <c r="AG1929" s="27">
        <v>43040</v>
      </c>
      <c r="AH1929" s="168">
        <v>43062</v>
      </c>
      <c r="AI1929" s="29" t="s">
        <v>18650</v>
      </c>
      <c r="AJ1929" s="178">
        <f t="shared" si="130"/>
        <v>44887</v>
      </c>
      <c r="AK1929" s="534" t="s">
        <v>18719</v>
      </c>
      <c r="AL1929" s="532" t="s">
        <v>18723</v>
      </c>
      <c r="AM1929" s="35">
        <v>43062</v>
      </c>
      <c r="AN1929" s="25"/>
      <c r="AO1929" s="423">
        <v>43069</v>
      </c>
      <c r="AP1929" s="134" t="s">
        <v>18651</v>
      </c>
    </row>
    <row r="1930" spans="1:42" ht="24.75" customHeight="1" x14ac:dyDescent="0.15">
      <c r="A1930" s="606">
        <v>1927</v>
      </c>
      <c r="B1930" s="23" t="s">
        <v>18646</v>
      </c>
      <c r="C1930" s="24" t="s">
        <v>18647</v>
      </c>
      <c r="D1930" s="24" t="s">
        <v>18648</v>
      </c>
      <c r="E1930" s="23"/>
      <c r="F1930" s="23"/>
      <c r="G1930" s="25" t="s">
        <v>18649</v>
      </c>
      <c r="H1930" s="23" t="s">
        <v>18674</v>
      </c>
      <c r="I1930" s="23" t="s">
        <v>18711</v>
      </c>
      <c r="J1930" s="25" t="s">
        <v>18710</v>
      </c>
      <c r="K1930" s="25"/>
      <c r="L1930" s="25"/>
      <c r="M1930" s="25" t="s">
        <v>18712</v>
      </c>
      <c r="N1930" s="25"/>
      <c r="O1930" s="25" t="s">
        <v>18693</v>
      </c>
      <c r="P1930" s="23" t="s">
        <v>18713</v>
      </c>
      <c r="Q1930" s="25" t="s">
        <v>18714</v>
      </c>
      <c r="R1930" s="25" t="s">
        <v>18715</v>
      </c>
      <c r="S1930" s="23" t="s">
        <v>18716</v>
      </c>
      <c r="T1930" s="23"/>
      <c r="U1930" s="25" t="s">
        <v>18717</v>
      </c>
      <c r="V1930" s="23" t="s">
        <v>18718</v>
      </c>
      <c r="W1930" s="25" t="s">
        <v>18709</v>
      </c>
      <c r="X1930" s="25"/>
      <c r="Y1930" s="23" t="s">
        <v>18712</v>
      </c>
      <c r="Z1930" s="25"/>
      <c r="AA1930" s="23">
        <v>5</v>
      </c>
      <c r="AB1930" s="23" t="str">
        <f t="shared" si="126"/>
        <v>年間</v>
      </c>
      <c r="AC1930" s="23" t="s">
        <v>14487</v>
      </c>
      <c r="AD1930" s="167">
        <v>1</v>
      </c>
      <c r="AE1930" s="179"/>
      <c r="AF1930" s="179"/>
      <c r="AG1930" s="27">
        <v>43040</v>
      </c>
      <c r="AH1930" s="168">
        <v>43062</v>
      </c>
      <c r="AI1930" s="29" t="s">
        <v>18650</v>
      </c>
      <c r="AJ1930" s="178">
        <f t="shared" si="130"/>
        <v>44887</v>
      </c>
      <c r="AK1930" s="534" t="s">
        <v>18719</v>
      </c>
      <c r="AL1930" s="532" t="s">
        <v>18724</v>
      </c>
      <c r="AM1930" s="35">
        <v>43062</v>
      </c>
      <c r="AN1930" s="25"/>
      <c r="AO1930" s="423">
        <v>43069</v>
      </c>
      <c r="AP1930" s="134" t="s">
        <v>18651</v>
      </c>
    </row>
    <row r="1931" spans="1:42" ht="24.75" customHeight="1" x14ac:dyDescent="0.15">
      <c r="A1931" s="606">
        <v>1928</v>
      </c>
      <c r="B1931" s="23" t="s">
        <v>18646</v>
      </c>
      <c r="C1931" s="24" t="s">
        <v>18647</v>
      </c>
      <c r="D1931" s="24" t="s">
        <v>18648</v>
      </c>
      <c r="E1931" s="23"/>
      <c r="F1931" s="23"/>
      <c r="G1931" s="25" t="s">
        <v>18649</v>
      </c>
      <c r="H1931" s="23" t="s">
        <v>18674</v>
      </c>
      <c r="I1931" s="23" t="s">
        <v>18711</v>
      </c>
      <c r="J1931" s="25" t="s">
        <v>18710</v>
      </c>
      <c r="K1931" s="25"/>
      <c r="L1931" s="25"/>
      <c r="M1931" s="25" t="s">
        <v>18712</v>
      </c>
      <c r="N1931" s="25"/>
      <c r="O1931" s="25" t="s">
        <v>18693</v>
      </c>
      <c r="P1931" s="23" t="s">
        <v>18713</v>
      </c>
      <c r="Q1931" s="25" t="s">
        <v>18714</v>
      </c>
      <c r="R1931" s="25" t="s">
        <v>18715</v>
      </c>
      <c r="S1931" s="23" t="s">
        <v>18716</v>
      </c>
      <c r="T1931" s="23"/>
      <c r="U1931" s="25" t="s">
        <v>18717</v>
      </c>
      <c r="V1931" s="23" t="s">
        <v>18718</v>
      </c>
      <c r="W1931" s="25" t="s">
        <v>18709</v>
      </c>
      <c r="X1931" s="25"/>
      <c r="Y1931" s="23" t="s">
        <v>18712</v>
      </c>
      <c r="Z1931" s="25"/>
      <c r="AA1931" s="23">
        <v>5</v>
      </c>
      <c r="AB1931" s="23" t="str">
        <f t="shared" si="126"/>
        <v>年間</v>
      </c>
      <c r="AC1931" s="23" t="s">
        <v>14487</v>
      </c>
      <c r="AD1931" s="167">
        <v>1</v>
      </c>
      <c r="AE1931" s="179"/>
      <c r="AF1931" s="179"/>
      <c r="AG1931" s="27">
        <v>43040</v>
      </c>
      <c r="AH1931" s="168">
        <v>43062</v>
      </c>
      <c r="AI1931" s="29" t="s">
        <v>18650</v>
      </c>
      <c r="AJ1931" s="178">
        <f t="shared" si="130"/>
        <v>44887</v>
      </c>
      <c r="AK1931" s="534" t="s">
        <v>18719</v>
      </c>
      <c r="AL1931" s="532" t="s">
        <v>18725</v>
      </c>
      <c r="AM1931" s="35">
        <v>43062</v>
      </c>
      <c r="AN1931" s="25"/>
      <c r="AO1931" s="423">
        <v>43069</v>
      </c>
      <c r="AP1931" s="134" t="s">
        <v>18651</v>
      </c>
    </row>
    <row r="1932" spans="1:42" ht="24.75" customHeight="1" x14ac:dyDescent="0.15">
      <c r="A1932" s="606">
        <v>1929</v>
      </c>
      <c r="B1932" s="23" t="s">
        <v>18646</v>
      </c>
      <c r="C1932" s="24" t="s">
        <v>18647</v>
      </c>
      <c r="D1932" s="24" t="s">
        <v>18648</v>
      </c>
      <c r="E1932" s="23"/>
      <c r="F1932" s="23"/>
      <c r="G1932" s="25" t="s">
        <v>18649</v>
      </c>
      <c r="H1932" s="23" t="s">
        <v>18674</v>
      </c>
      <c r="I1932" s="23" t="s">
        <v>18711</v>
      </c>
      <c r="J1932" s="25" t="s">
        <v>18710</v>
      </c>
      <c r="K1932" s="25"/>
      <c r="L1932" s="25"/>
      <c r="M1932" s="25" t="s">
        <v>18712</v>
      </c>
      <c r="N1932" s="25"/>
      <c r="O1932" s="25" t="s">
        <v>18693</v>
      </c>
      <c r="P1932" s="23" t="s">
        <v>18713</v>
      </c>
      <c r="Q1932" s="25" t="s">
        <v>18714</v>
      </c>
      <c r="R1932" s="25" t="s">
        <v>18715</v>
      </c>
      <c r="S1932" s="23" t="s">
        <v>18716</v>
      </c>
      <c r="T1932" s="23"/>
      <c r="U1932" s="25" t="s">
        <v>18717</v>
      </c>
      <c r="V1932" s="23" t="s">
        <v>18718</v>
      </c>
      <c r="W1932" s="25" t="s">
        <v>18709</v>
      </c>
      <c r="X1932" s="25"/>
      <c r="Y1932" s="23" t="s">
        <v>18712</v>
      </c>
      <c r="Z1932" s="25"/>
      <c r="AA1932" s="23">
        <v>5</v>
      </c>
      <c r="AB1932" s="23" t="str">
        <f t="shared" si="126"/>
        <v>年間</v>
      </c>
      <c r="AC1932" s="23" t="s">
        <v>14487</v>
      </c>
      <c r="AD1932" s="167">
        <v>1</v>
      </c>
      <c r="AE1932" s="179"/>
      <c r="AF1932" s="179"/>
      <c r="AG1932" s="27">
        <v>43040</v>
      </c>
      <c r="AH1932" s="168">
        <v>43062</v>
      </c>
      <c r="AI1932" s="29" t="s">
        <v>18650</v>
      </c>
      <c r="AJ1932" s="178">
        <f t="shared" si="130"/>
        <v>44887</v>
      </c>
      <c r="AK1932" s="534" t="s">
        <v>18719</v>
      </c>
      <c r="AL1932" s="532" t="s">
        <v>18726</v>
      </c>
      <c r="AM1932" s="35">
        <v>43062</v>
      </c>
      <c r="AN1932" s="25"/>
      <c r="AO1932" s="423">
        <v>43069</v>
      </c>
      <c r="AP1932" s="134" t="s">
        <v>18651</v>
      </c>
    </row>
    <row r="1933" spans="1:42" ht="24.75" customHeight="1" x14ac:dyDescent="0.15">
      <c r="A1933" s="606">
        <v>1930</v>
      </c>
      <c r="B1933" s="23" t="s">
        <v>18646</v>
      </c>
      <c r="C1933" s="24" t="s">
        <v>18647</v>
      </c>
      <c r="D1933" s="24" t="s">
        <v>18648</v>
      </c>
      <c r="E1933" s="23"/>
      <c r="F1933" s="23"/>
      <c r="G1933" s="25" t="s">
        <v>18649</v>
      </c>
      <c r="H1933" s="23" t="s">
        <v>18674</v>
      </c>
      <c r="I1933" s="23" t="s">
        <v>18711</v>
      </c>
      <c r="J1933" s="25" t="s">
        <v>18710</v>
      </c>
      <c r="K1933" s="25"/>
      <c r="L1933" s="25"/>
      <c r="M1933" s="25" t="s">
        <v>18712</v>
      </c>
      <c r="N1933" s="25"/>
      <c r="O1933" s="25" t="s">
        <v>18693</v>
      </c>
      <c r="P1933" s="23" t="s">
        <v>18713</v>
      </c>
      <c r="Q1933" s="25" t="s">
        <v>18714</v>
      </c>
      <c r="R1933" s="25" t="s">
        <v>18715</v>
      </c>
      <c r="S1933" s="23" t="s">
        <v>18716</v>
      </c>
      <c r="T1933" s="23"/>
      <c r="U1933" s="25" t="s">
        <v>18717</v>
      </c>
      <c r="V1933" s="23" t="s">
        <v>18718</v>
      </c>
      <c r="W1933" s="25" t="s">
        <v>18709</v>
      </c>
      <c r="X1933" s="25"/>
      <c r="Y1933" s="23" t="s">
        <v>18712</v>
      </c>
      <c r="Z1933" s="25"/>
      <c r="AA1933" s="23">
        <v>5</v>
      </c>
      <c r="AB1933" s="23" t="str">
        <f t="shared" si="126"/>
        <v>年間</v>
      </c>
      <c r="AC1933" s="23" t="s">
        <v>14487</v>
      </c>
      <c r="AD1933" s="167">
        <v>1</v>
      </c>
      <c r="AE1933" s="179"/>
      <c r="AF1933" s="179"/>
      <c r="AG1933" s="27">
        <v>43040</v>
      </c>
      <c r="AH1933" s="168">
        <v>43062</v>
      </c>
      <c r="AI1933" s="29" t="s">
        <v>18650</v>
      </c>
      <c r="AJ1933" s="178">
        <f t="shared" si="130"/>
        <v>44887</v>
      </c>
      <c r="AK1933" s="534" t="s">
        <v>18719</v>
      </c>
      <c r="AL1933" s="532" t="s">
        <v>18727</v>
      </c>
      <c r="AM1933" s="35">
        <v>43062</v>
      </c>
      <c r="AN1933" s="25"/>
      <c r="AO1933" s="423">
        <v>43069</v>
      </c>
      <c r="AP1933" s="134" t="s">
        <v>18651</v>
      </c>
    </row>
    <row r="1934" spans="1:42" ht="24.75" customHeight="1" x14ac:dyDescent="0.15">
      <c r="A1934" s="606">
        <v>1931</v>
      </c>
      <c r="B1934" s="23" t="s">
        <v>18646</v>
      </c>
      <c r="C1934" s="24" t="s">
        <v>18647</v>
      </c>
      <c r="D1934" s="24" t="s">
        <v>18648</v>
      </c>
      <c r="E1934" s="23"/>
      <c r="F1934" s="23"/>
      <c r="G1934" s="25" t="s">
        <v>18649</v>
      </c>
      <c r="H1934" s="23" t="s">
        <v>18674</v>
      </c>
      <c r="I1934" s="23" t="s">
        <v>18711</v>
      </c>
      <c r="J1934" s="25" t="s">
        <v>18710</v>
      </c>
      <c r="K1934" s="25"/>
      <c r="L1934" s="25"/>
      <c r="M1934" s="25" t="s">
        <v>18712</v>
      </c>
      <c r="N1934" s="25"/>
      <c r="O1934" s="25" t="s">
        <v>18693</v>
      </c>
      <c r="P1934" s="23" t="s">
        <v>18713</v>
      </c>
      <c r="Q1934" s="25" t="s">
        <v>18714</v>
      </c>
      <c r="R1934" s="25" t="s">
        <v>18715</v>
      </c>
      <c r="S1934" s="23" t="s">
        <v>18716</v>
      </c>
      <c r="T1934" s="23"/>
      <c r="U1934" s="25" t="s">
        <v>18717</v>
      </c>
      <c r="V1934" s="23" t="s">
        <v>18718</v>
      </c>
      <c r="W1934" s="25" t="s">
        <v>18709</v>
      </c>
      <c r="X1934" s="25"/>
      <c r="Y1934" s="23" t="s">
        <v>18712</v>
      </c>
      <c r="Z1934" s="25"/>
      <c r="AA1934" s="23">
        <v>5</v>
      </c>
      <c r="AB1934" s="23" t="str">
        <f t="shared" si="126"/>
        <v>年間</v>
      </c>
      <c r="AC1934" s="23" t="s">
        <v>14487</v>
      </c>
      <c r="AD1934" s="167">
        <v>1</v>
      </c>
      <c r="AE1934" s="179"/>
      <c r="AF1934" s="179"/>
      <c r="AG1934" s="27">
        <v>43040</v>
      </c>
      <c r="AH1934" s="168">
        <v>43062</v>
      </c>
      <c r="AI1934" s="29" t="s">
        <v>18650</v>
      </c>
      <c r="AJ1934" s="178">
        <f t="shared" si="130"/>
        <v>44887</v>
      </c>
      <c r="AK1934" s="534" t="s">
        <v>18719</v>
      </c>
      <c r="AL1934" s="532" t="s">
        <v>18728</v>
      </c>
      <c r="AM1934" s="35">
        <v>43062</v>
      </c>
      <c r="AN1934" s="25"/>
      <c r="AO1934" s="423">
        <v>43069</v>
      </c>
      <c r="AP1934" s="134" t="s">
        <v>18651</v>
      </c>
    </row>
    <row r="1935" spans="1:42" ht="24.75" customHeight="1" x14ac:dyDescent="0.15">
      <c r="A1935" s="606">
        <v>1932</v>
      </c>
      <c r="B1935" s="23" t="s">
        <v>18646</v>
      </c>
      <c r="C1935" s="24" t="s">
        <v>18647</v>
      </c>
      <c r="D1935" s="24" t="s">
        <v>18648</v>
      </c>
      <c r="E1935" s="23"/>
      <c r="F1935" s="23"/>
      <c r="G1935" s="25" t="s">
        <v>18649</v>
      </c>
      <c r="H1935" s="23" t="s">
        <v>18674</v>
      </c>
      <c r="I1935" s="23" t="s">
        <v>18711</v>
      </c>
      <c r="J1935" s="25" t="s">
        <v>18710</v>
      </c>
      <c r="K1935" s="25"/>
      <c r="L1935" s="25"/>
      <c r="M1935" s="25" t="s">
        <v>18712</v>
      </c>
      <c r="N1935" s="25"/>
      <c r="O1935" s="25" t="s">
        <v>18693</v>
      </c>
      <c r="P1935" s="23" t="s">
        <v>18713</v>
      </c>
      <c r="Q1935" s="25" t="s">
        <v>18714</v>
      </c>
      <c r="R1935" s="25" t="s">
        <v>18715</v>
      </c>
      <c r="S1935" s="23" t="s">
        <v>18716</v>
      </c>
      <c r="T1935" s="23"/>
      <c r="U1935" s="25" t="s">
        <v>18717</v>
      </c>
      <c r="V1935" s="23" t="s">
        <v>18718</v>
      </c>
      <c r="W1935" s="25" t="s">
        <v>18709</v>
      </c>
      <c r="X1935" s="25"/>
      <c r="Y1935" s="23" t="s">
        <v>18712</v>
      </c>
      <c r="Z1935" s="25"/>
      <c r="AA1935" s="23">
        <v>5</v>
      </c>
      <c r="AB1935" s="23" t="str">
        <f t="shared" si="126"/>
        <v>年間</v>
      </c>
      <c r="AC1935" s="23" t="s">
        <v>14487</v>
      </c>
      <c r="AD1935" s="167">
        <v>1</v>
      </c>
      <c r="AE1935" s="179"/>
      <c r="AF1935" s="179"/>
      <c r="AG1935" s="27">
        <v>43040</v>
      </c>
      <c r="AH1935" s="168">
        <v>43062</v>
      </c>
      <c r="AI1935" s="29" t="s">
        <v>18650</v>
      </c>
      <c r="AJ1935" s="178">
        <f t="shared" si="130"/>
        <v>44887</v>
      </c>
      <c r="AK1935" s="534" t="s">
        <v>18719</v>
      </c>
      <c r="AL1935" s="532" t="s">
        <v>18729</v>
      </c>
      <c r="AM1935" s="35">
        <v>43062</v>
      </c>
      <c r="AN1935" s="25"/>
      <c r="AO1935" s="423">
        <v>43069</v>
      </c>
      <c r="AP1935" s="134" t="s">
        <v>18651</v>
      </c>
    </row>
    <row r="1936" spans="1:42" ht="24.75" customHeight="1" x14ac:dyDescent="0.15">
      <c r="A1936" s="606">
        <v>1933</v>
      </c>
      <c r="B1936" s="23" t="s">
        <v>18646</v>
      </c>
      <c r="C1936" s="24" t="s">
        <v>18647</v>
      </c>
      <c r="D1936" s="24" t="s">
        <v>18648</v>
      </c>
      <c r="E1936" s="23"/>
      <c r="F1936" s="23"/>
      <c r="G1936" s="25" t="s">
        <v>18649</v>
      </c>
      <c r="H1936" s="23" t="s">
        <v>18674</v>
      </c>
      <c r="I1936" s="23" t="s">
        <v>18711</v>
      </c>
      <c r="J1936" s="25" t="s">
        <v>18710</v>
      </c>
      <c r="K1936" s="25"/>
      <c r="L1936" s="25"/>
      <c r="M1936" s="25" t="s">
        <v>18712</v>
      </c>
      <c r="N1936" s="25"/>
      <c r="O1936" s="25" t="s">
        <v>18693</v>
      </c>
      <c r="P1936" s="23" t="s">
        <v>18713</v>
      </c>
      <c r="Q1936" s="25" t="s">
        <v>18714</v>
      </c>
      <c r="R1936" s="25" t="s">
        <v>18715</v>
      </c>
      <c r="S1936" s="23" t="s">
        <v>18716</v>
      </c>
      <c r="T1936" s="23"/>
      <c r="U1936" s="25" t="s">
        <v>18717</v>
      </c>
      <c r="V1936" s="23" t="s">
        <v>18718</v>
      </c>
      <c r="W1936" s="25" t="s">
        <v>18709</v>
      </c>
      <c r="X1936" s="25"/>
      <c r="Y1936" s="23" t="s">
        <v>18712</v>
      </c>
      <c r="Z1936" s="25"/>
      <c r="AA1936" s="23">
        <v>5</v>
      </c>
      <c r="AB1936" s="23" t="str">
        <f t="shared" si="126"/>
        <v>年間</v>
      </c>
      <c r="AC1936" s="23" t="s">
        <v>14487</v>
      </c>
      <c r="AD1936" s="167">
        <v>1</v>
      </c>
      <c r="AE1936" s="179"/>
      <c r="AF1936" s="179"/>
      <c r="AG1936" s="27">
        <v>43040</v>
      </c>
      <c r="AH1936" s="168">
        <v>43062</v>
      </c>
      <c r="AI1936" s="29" t="s">
        <v>18650</v>
      </c>
      <c r="AJ1936" s="178">
        <f t="shared" si="130"/>
        <v>44887</v>
      </c>
      <c r="AK1936" s="530" t="s">
        <v>18720</v>
      </c>
      <c r="AL1936" s="532" t="s">
        <v>18730</v>
      </c>
      <c r="AM1936" s="35">
        <v>43062</v>
      </c>
      <c r="AN1936" s="25"/>
      <c r="AO1936" s="423">
        <v>43069</v>
      </c>
      <c r="AP1936" s="134" t="s">
        <v>18651</v>
      </c>
    </row>
    <row r="1937" spans="1:42" ht="24.75" customHeight="1" x14ac:dyDescent="0.15">
      <c r="A1937" s="606">
        <v>1934</v>
      </c>
      <c r="B1937" s="23" t="s">
        <v>18646</v>
      </c>
      <c r="C1937" s="24" t="s">
        <v>15057</v>
      </c>
      <c r="D1937" s="24" t="s">
        <v>18582</v>
      </c>
      <c r="E1937" s="23"/>
      <c r="F1937" s="23"/>
      <c r="G1937" s="25" t="s">
        <v>18649</v>
      </c>
      <c r="H1937" s="23" t="s">
        <v>18674</v>
      </c>
      <c r="I1937" s="23" t="s">
        <v>18711</v>
      </c>
      <c r="J1937" s="25" t="s">
        <v>18710</v>
      </c>
      <c r="K1937" s="25"/>
      <c r="L1937" s="25"/>
      <c r="M1937" s="25" t="s">
        <v>18712</v>
      </c>
      <c r="N1937" s="25"/>
      <c r="O1937" s="25" t="s">
        <v>18693</v>
      </c>
      <c r="P1937" s="23" t="s">
        <v>18713</v>
      </c>
      <c r="Q1937" s="25" t="s">
        <v>18714</v>
      </c>
      <c r="R1937" s="25" t="s">
        <v>18715</v>
      </c>
      <c r="S1937" s="23" t="s">
        <v>18716</v>
      </c>
      <c r="T1937" s="23"/>
      <c r="U1937" s="25" t="s">
        <v>18717</v>
      </c>
      <c r="V1937" s="23" t="s">
        <v>18718</v>
      </c>
      <c r="W1937" s="25" t="s">
        <v>18709</v>
      </c>
      <c r="X1937" s="25"/>
      <c r="Y1937" s="23" t="s">
        <v>18712</v>
      </c>
      <c r="Z1937" s="25"/>
      <c r="AA1937" s="23">
        <v>5</v>
      </c>
      <c r="AB1937" s="23" t="str">
        <f t="shared" si="126"/>
        <v>年間</v>
      </c>
      <c r="AC1937" s="23" t="s">
        <v>14487</v>
      </c>
      <c r="AD1937" s="167">
        <v>1</v>
      </c>
      <c r="AE1937" s="179"/>
      <c r="AF1937" s="179"/>
      <c r="AG1937" s="27">
        <v>43040</v>
      </c>
      <c r="AH1937" s="168">
        <v>43062</v>
      </c>
      <c r="AI1937" s="29" t="s">
        <v>43</v>
      </c>
      <c r="AJ1937" s="178">
        <f t="shared" si="130"/>
        <v>44887</v>
      </c>
      <c r="AK1937" s="530" t="s">
        <v>18721</v>
      </c>
      <c r="AL1937" s="532" t="s">
        <v>18731</v>
      </c>
      <c r="AM1937" s="35">
        <v>43062</v>
      </c>
      <c r="AN1937" s="25"/>
      <c r="AO1937" s="423">
        <v>43069</v>
      </c>
      <c r="AP1937" s="134" t="s">
        <v>18651</v>
      </c>
    </row>
    <row r="1938" spans="1:42" ht="24.75" customHeight="1" x14ac:dyDescent="0.15">
      <c r="A1938" s="606">
        <v>1935</v>
      </c>
      <c r="B1938" s="23" t="s">
        <v>18865</v>
      </c>
      <c r="C1938" s="24" t="s">
        <v>18866</v>
      </c>
      <c r="D1938" s="24" t="s">
        <v>18867</v>
      </c>
      <c r="E1938" s="23"/>
      <c r="F1938" s="23"/>
      <c r="G1938" s="25" t="s">
        <v>18894</v>
      </c>
      <c r="H1938" s="23" t="s">
        <v>18892</v>
      </c>
      <c r="I1938" s="23" t="s">
        <v>11134</v>
      </c>
      <c r="J1938" s="25" t="s">
        <v>18893</v>
      </c>
      <c r="K1938" s="25" t="s">
        <v>18968</v>
      </c>
      <c r="L1938" s="25"/>
      <c r="M1938" s="25" t="s">
        <v>18896</v>
      </c>
      <c r="N1938" s="25"/>
      <c r="O1938" s="25" t="s">
        <v>18693</v>
      </c>
      <c r="P1938" s="23" t="s">
        <v>18697</v>
      </c>
      <c r="Q1938" s="25" t="s">
        <v>18696</v>
      </c>
      <c r="R1938" s="25" t="s">
        <v>18933</v>
      </c>
      <c r="S1938" s="23" t="s">
        <v>18698</v>
      </c>
      <c r="T1938" s="23"/>
      <c r="U1938" s="25" t="s">
        <v>18894</v>
      </c>
      <c r="V1938" s="23" t="s">
        <v>18892</v>
      </c>
      <c r="W1938" s="95" t="s">
        <v>18898</v>
      </c>
      <c r="X1938" s="25" t="s">
        <v>18895</v>
      </c>
      <c r="Y1938" s="23" t="s">
        <v>18899</v>
      </c>
      <c r="Z1938" s="25"/>
      <c r="AA1938" s="23">
        <v>5</v>
      </c>
      <c r="AB1938" s="23" t="str">
        <f t="shared" si="126"/>
        <v>年間</v>
      </c>
      <c r="AC1938" s="23" t="s">
        <v>14487</v>
      </c>
      <c r="AD1938" s="167">
        <v>1</v>
      </c>
      <c r="AE1938" s="167">
        <v>76500</v>
      </c>
      <c r="AF1938" s="167">
        <f>IF(ISBLANK($AE1938),"",$AE1938*$AD1938)</f>
        <v>76500</v>
      </c>
      <c r="AG1938" s="27">
        <v>43070</v>
      </c>
      <c r="AH1938" s="168">
        <v>43089</v>
      </c>
      <c r="AI1938" s="29" t="s">
        <v>43</v>
      </c>
      <c r="AJ1938" s="178">
        <f t="shared" si="130"/>
        <v>44914</v>
      </c>
      <c r="AK1938" s="23" t="s">
        <v>13498</v>
      </c>
      <c r="AL1938" s="529" t="s">
        <v>18901</v>
      </c>
      <c r="AM1938" s="35">
        <v>43089</v>
      </c>
      <c r="AN1938" s="25"/>
      <c r="AO1938" s="423">
        <v>43094</v>
      </c>
      <c r="AP1938" s="134" t="s">
        <v>18868</v>
      </c>
    </row>
    <row r="1939" spans="1:42" ht="24.75" customHeight="1" x14ac:dyDescent="0.15">
      <c r="A1939" s="606">
        <v>1936</v>
      </c>
      <c r="B1939" s="23" t="s">
        <v>18865</v>
      </c>
      <c r="C1939" s="24" t="s">
        <v>18866</v>
      </c>
      <c r="D1939" s="24" t="s">
        <v>18867</v>
      </c>
      <c r="E1939" s="23"/>
      <c r="F1939" s="23"/>
      <c r="G1939" s="25" t="s">
        <v>18894</v>
      </c>
      <c r="H1939" s="23" t="s">
        <v>18892</v>
      </c>
      <c r="I1939" s="23" t="s">
        <v>11134</v>
      </c>
      <c r="J1939" s="25" t="s">
        <v>18893</v>
      </c>
      <c r="K1939" s="25" t="s">
        <v>18895</v>
      </c>
      <c r="L1939" s="25"/>
      <c r="M1939" s="25" t="s">
        <v>18896</v>
      </c>
      <c r="N1939" s="25"/>
      <c r="O1939" s="25" t="s">
        <v>18693</v>
      </c>
      <c r="P1939" s="23" t="s">
        <v>18697</v>
      </c>
      <c r="Q1939" s="25" t="s">
        <v>18696</v>
      </c>
      <c r="R1939" s="25" t="s">
        <v>18933</v>
      </c>
      <c r="S1939" s="23" t="s">
        <v>18698</v>
      </c>
      <c r="T1939" s="23"/>
      <c r="U1939" s="25" t="s">
        <v>18894</v>
      </c>
      <c r="V1939" s="23" t="s">
        <v>18892</v>
      </c>
      <c r="W1939" s="95" t="s">
        <v>18898</v>
      </c>
      <c r="X1939" s="25" t="s">
        <v>18895</v>
      </c>
      <c r="Y1939" s="23" t="s">
        <v>18899</v>
      </c>
      <c r="Z1939" s="25"/>
      <c r="AA1939" s="23">
        <v>5</v>
      </c>
      <c r="AB1939" s="23" t="str">
        <f t="shared" si="126"/>
        <v>年間</v>
      </c>
      <c r="AC1939" s="23" t="s">
        <v>14487</v>
      </c>
      <c r="AD1939" s="167">
        <v>1</v>
      </c>
      <c r="AE1939" s="179"/>
      <c r="AF1939" s="179"/>
      <c r="AG1939" s="27">
        <v>43071</v>
      </c>
      <c r="AH1939" s="168">
        <v>43089</v>
      </c>
      <c r="AI1939" s="29" t="s">
        <v>43</v>
      </c>
      <c r="AJ1939" s="178">
        <f t="shared" si="130"/>
        <v>44914</v>
      </c>
      <c r="AK1939" s="23" t="s">
        <v>13498</v>
      </c>
      <c r="AL1939" s="529" t="s">
        <v>18902</v>
      </c>
      <c r="AM1939" s="35">
        <v>43089</v>
      </c>
      <c r="AN1939" s="25"/>
      <c r="AO1939" s="423">
        <v>43094</v>
      </c>
      <c r="AP1939" s="134" t="s">
        <v>18868</v>
      </c>
    </row>
    <row r="1940" spans="1:42" ht="24.75" customHeight="1" x14ac:dyDescent="0.15">
      <c r="A1940" s="606">
        <v>1937</v>
      </c>
      <c r="B1940" s="23" t="s">
        <v>18865</v>
      </c>
      <c r="C1940" s="24" t="s">
        <v>18866</v>
      </c>
      <c r="D1940" s="24" t="s">
        <v>18867</v>
      </c>
      <c r="E1940" s="23"/>
      <c r="F1940" s="23"/>
      <c r="G1940" s="25" t="s">
        <v>18894</v>
      </c>
      <c r="H1940" s="23" t="s">
        <v>18892</v>
      </c>
      <c r="I1940" s="23" t="s">
        <v>11134</v>
      </c>
      <c r="J1940" s="25" t="s">
        <v>18893</v>
      </c>
      <c r="K1940" s="25" t="s">
        <v>18895</v>
      </c>
      <c r="L1940" s="25"/>
      <c r="M1940" s="25" t="s">
        <v>18896</v>
      </c>
      <c r="N1940" s="25"/>
      <c r="O1940" s="25" t="s">
        <v>18693</v>
      </c>
      <c r="P1940" s="23" t="s">
        <v>18697</v>
      </c>
      <c r="Q1940" s="25" t="s">
        <v>18696</v>
      </c>
      <c r="R1940" s="25" t="s">
        <v>18933</v>
      </c>
      <c r="S1940" s="23" t="s">
        <v>18698</v>
      </c>
      <c r="T1940" s="23"/>
      <c r="U1940" s="25" t="s">
        <v>18894</v>
      </c>
      <c r="V1940" s="23" t="s">
        <v>18892</v>
      </c>
      <c r="W1940" s="95" t="s">
        <v>18898</v>
      </c>
      <c r="X1940" s="25" t="s">
        <v>18895</v>
      </c>
      <c r="Y1940" s="23" t="s">
        <v>18899</v>
      </c>
      <c r="Z1940" s="25"/>
      <c r="AA1940" s="23">
        <v>5</v>
      </c>
      <c r="AB1940" s="23" t="str">
        <f t="shared" si="126"/>
        <v>年間</v>
      </c>
      <c r="AC1940" s="23" t="s">
        <v>14487</v>
      </c>
      <c r="AD1940" s="167">
        <v>1</v>
      </c>
      <c r="AE1940" s="179"/>
      <c r="AF1940" s="179"/>
      <c r="AG1940" s="27">
        <v>43072</v>
      </c>
      <c r="AH1940" s="168">
        <v>43089</v>
      </c>
      <c r="AI1940" s="29" t="s">
        <v>43</v>
      </c>
      <c r="AJ1940" s="178">
        <f t="shared" si="130"/>
        <v>44914</v>
      </c>
      <c r="AK1940" s="23" t="s">
        <v>13498</v>
      </c>
      <c r="AL1940" s="529" t="s">
        <v>18903</v>
      </c>
      <c r="AM1940" s="35">
        <v>43089</v>
      </c>
      <c r="AN1940" s="25"/>
      <c r="AO1940" s="423">
        <v>43094</v>
      </c>
      <c r="AP1940" s="134" t="s">
        <v>18868</v>
      </c>
    </row>
    <row r="1941" spans="1:42" ht="24.75" customHeight="1" x14ac:dyDescent="0.15">
      <c r="A1941" s="606">
        <v>1938</v>
      </c>
      <c r="B1941" s="23" t="s">
        <v>18865</v>
      </c>
      <c r="C1941" s="24" t="s">
        <v>18866</v>
      </c>
      <c r="D1941" s="24" t="s">
        <v>18867</v>
      </c>
      <c r="E1941" s="23"/>
      <c r="F1941" s="23"/>
      <c r="G1941" s="25" t="s">
        <v>18894</v>
      </c>
      <c r="H1941" s="23" t="s">
        <v>18892</v>
      </c>
      <c r="I1941" s="23" t="s">
        <v>11134</v>
      </c>
      <c r="J1941" s="25" t="s">
        <v>18893</v>
      </c>
      <c r="K1941" s="25" t="s">
        <v>18895</v>
      </c>
      <c r="L1941" s="25"/>
      <c r="M1941" s="25" t="s">
        <v>18896</v>
      </c>
      <c r="N1941" s="25"/>
      <c r="O1941" s="25" t="s">
        <v>18693</v>
      </c>
      <c r="P1941" s="23" t="s">
        <v>18697</v>
      </c>
      <c r="Q1941" s="25" t="s">
        <v>18696</v>
      </c>
      <c r="R1941" s="25" t="s">
        <v>18933</v>
      </c>
      <c r="S1941" s="23" t="s">
        <v>18698</v>
      </c>
      <c r="T1941" s="23"/>
      <c r="U1941" s="25" t="s">
        <v>18894</v>
      </c>
      <c r="V1941" s="23" t="s">
        <v>18892</v>
      </c>
      <c r="W1941" s="95" t="s">
        <v>18898</v>
      </c>
      <c r="X1941" s="25" t="s">
        <v>18895</v>
      </c>
      <c r="Y1941" s="23" t="s">
        <v>18899</v>
      </c>
      <c r="Z1941" s="25"/>
      <c r="AA1941" s="23">
        <v>5</v>
      </c>
      <c r="AB1941" s="23" t="str">
        <f t="shared" si="126"/>
        <v>年間</v>
      </c>
      <c r="AC1941" s="23" t="s">
        <v>14487</v>
      </c>
      <c r="AD1941" s="167">
        <v>1</v>
      </c>
      <c r="AE1941" s="179"/>
      <c r="AF1941" s="179"/>
      <c r="AG1941" s="27">
        <v>43073</v>
      </c>
      <c r="AH1941" s="168">
        <v>43089</v>
      </c>
      <c r="AI1941" s="29" t="s">
        <v>43</v>
      </c>
      <c r="AJ1941" s="178">
        <f t="shared" si="130"/>
        <v>44914</v>
      </c>
      <c r="AK1941" s="23" t="s">
        <v>13498</v>
      </c>
      <c r="AL1941" s="529" t="s">
        <v>18904</v>
      </c>
      <c r="AM1941" s="35">
        <v>43089</v>
      </c>
      <c r="AN1941" s="25"/>
      <c r="AO1941" s="423">
        <v>43094</v>
      </c>
      <c r="AP1941" s="134" t="s">
        <v>18868</v>
      </c>
    </row>
    <row r="1942" spans="1:42" ht="24.75" customHeight="1" x14ac:dyDescent="0.15">
      <c r="A1942" s="606">
        <v>1939</v>
      </c>
      <c r="B1942" s="23" t="s">
        <v>18865</v>
      </c>
      <c r="C1942" s="24" t="s">
        <v>18866</v>
      </c>
      <c r="D1942" s="24" t="s">
        <v>18867</v>
      </c>
      <c r="E1942" s="23"/>
      <c r="F1942" s="23"/>
      <c r="G1942" s="25" t="s">
        <v>18894</v>
      </c>
      <c r="H1942" s="23" t="s">
        <v>18892</v>
      </c>
      <c r="I1942" s="23" t="s">
        <v>11134</v>
      </c>
      <c r="J1942" s="25" t="s">
        <v>18893</v>
      </c>
      <c r="K1942" s="25" t="s">
        <v>18895</v>
      </c>
      <c r="L1942" s="25"/>
      <c r="M1942" s="25" t="s">
        <v>18896</v>
      </c>
      <c r="N1942" s="25"/>
      <c r="O1942" s="25" t="s">
        <v>18693</v>
      </c>
      <c r="P1942" s="23" t="s">
        <v>18697</v>
      </c>
      <c r="Q1942" s="25" t="s">
        <v>18696</v>
      </c>
      <c r="R1942" s="25" t="s">
        <v>18933</v>
      </c>
      <c r="S1942" s="23" t="s">
        <v>18698</v>
      </c>
      <c r="T1942" s="23"/>
      <c r="U1942" s="25" t="s">
        <v>18894</v>
      </c>
      <c r="V1942" s="23" t="s">
        <v>18892</v>
      </c>
      <c r="W1942" s="95" t="s">
        <v>18898</v>
      </c>
      <c r="X1942" s="25" t="s">
        <v>18895</v>
      </c>
      <c r="Y1942" s="23" t="s">
        <v>18899</v>
      </c>
      <c r="Z1942" s="25"/>
      <c r="AA1942" s="23">
        <v>5</v>
      </c>
      <c r="AB1942" s="23" t="str">
        <f t="shared" si="126"/>
        <v>年間</v>
      </c>
      <c r="AC1942" s="23" t="s">
        <v>14487</v>
      </c>
      <c r="AD1942" s="167">
        <v>1</v>
      </c>
      <c r="AE1942" s="179"/>
      <c r="AF1942" s="179"/>
      <c r="AG1942" s="27">
        <v>43074</v>
      </c>
      <c r="AH1942" s="168">
        <v>43089</v>
      </c>
      <c r="AI1942" s="29" t="s">
        <v>43</v>
      </c>
      <c r="AJ1942" s="178">
        <f t="shared" si="130"/>
        <v>44914</v>
      </c>
      <c r="AK1942" s="23" t="s">
        <v>13498</v>
      </c>
      <c r="AL1942" s="529" t="s">
        <v>18905</v>
      </c>
      <c r="AM1942" s="35">
        <v>43089</v>
      </c>
      <c r="AN1942" s="25"/>
      <c r="AO1942" s="423">
        <v>43094</v>
      </c>
      <c r="AP1942" s="134" t="s">
        <v>18868</v>
      </c>
    </row>
    <row r="1943" spans="1:42" ht="24.75" customHeight="1" x14ac:dyDescent="0.15">
      <c r="A1943" s="606">
        <v>1940</v>
      </c>
      <c r="B1943" s="23" t="s">
        <v>18865</v>
      </c>
      <c r="C1943" s="24" t="s">
        <v>18866</v>
      </c>
      <c r="D1943" s="24" t="s">
        <v>18867</v>
      </c>
      <c r="E1943" s="23"/>
      <c r="F1943" s="23"/>
      <c r="G1943" s="25" t="s">
        <v>18894</v>
      </c>
      <c r="H1943" s="23" t="s">
        <v>18892</v>
      </c>
      <c r="I1943" s="23" t="s">
        <v>11134</v>
      </c>
      <c r="J1943" s="25" t="s">
        <v>18893</v>
      </c>
      <c r="K1943" s="25" t="s">
        <v>18895</v>
      </c>
      <c r="L1943" s="25"/>
      <c r="M1943" s="25" t="s">
        <v>18896</v>
      </c>
      <c r="N1943" s="25"/>
      <c r="O1943" s="25" t="s">
        <v>18693</v>
      </c>
      <c r="P1943" s="23" t="s">
        <v>18697</v>
      </c>
      <c r="Q1943" s="25" t="s">
        <v>18696</v>
      </c>
      <c r="R1943" s="25" t="s">
        <v>18933</v>
      </c>
      <c r="S1943" s="23" t="s">
        <v>18698</v>
      </c>
      <c r="T1943" s="23"/>
      <c r="U1943" s="25" t="s">
        <v>18894</v>
      </c>
      <c r="V1943" s="23" t="s">
        <v>18892</v>
      </c>
      <c r="W1943" s="95" t="s">
        <v>18898</v>
      </c>
      <c r="X1943" s="25" t="s">
        <v>18895</v>
      </c>
      <c r="Y1943" s="23" t="s">
        <v>18899</v>
      </c>
      <c r="Z1943" s="25"/>
      <c r="AA1943" s="23">
        <v>5</v>
      </c>
      <c r="AB1943" s="23" t="str">
        <f t="shared" si="126"/>
        <v>年間</v>
      </c>
      <c r="AC1943" s="23" t="s">
        <v>14487</v>
      </c>
      <c r="AD1943" s="167">
        <v>1</v>
      </c>
      <c r="AE1943" s="179"/>
      <c r="AF1943" s="179"/>
      <c r="AG1943" s="27">
        <v>43075</v>
      </c>
      <c r="AH1943" s="168">
        <v>43089</v>
      </c>
      <c r="AI1943" s="29" t="s">
        <v>43</v>
      </c>
      <c r="AJ1943" s="178">
        <f t="shared" si="130"/>
        <v>44914</v>
      </c>
      <c r="AK1943" s="23" t="s">
        <v>13498</v>
      </c>
      <c r="AL1943" s="529" t="s">
        <v>18906</v>
      </c>
      <c r="AM1943" s="35">
        <v>43089</v>
      </c>
      <c r="AN1943" s="25"/>
      <c r="AO1943" s="423">
        <v>43094</v>
      </c>
      <c r="AP1943" s="134" t="s">
        <v>18868</v>
      </c>
    </row>
    <row r="1944" spans="1:42" ht="24.75" customHeight="1" x14ac:dyDescent="0.15">
      <c r="A1944" s="606">
        <v>1941</v>
      </c>
      <c r="B1944" s="23" t="s">
        <v>18865</v>
      </c>
      <c r="C1944" s="24" t="s">
        <v>18866</v>
      </c>
      <c r="D1944" s="24" t="s">
        <v>18867</v>
      </c>
      <c r="E1944" s="23"/>
      <c r="F1944" s="23"/>
      <c r="G1944" s="25" t="s">
        <v>18894</v>
      </c>
      <c r="H1944" s="23" t="s">
        <v>18892</v>
      </c>
      <c r="I1944" s="23" t="s">
        <v>11134</v>
      </c>
      <c r="J1944" s="25" t="s">
        <v>18893</v>
      </c>
      <c r="K1944" s="25" t="s">
        <v>18895</v>
      </c>
      <c r="L1944" s="25"/>
      <c r="M1944" s="25" t="s">
        <v>18896</v>
      </c>
      <c r="N1944" s="25"/>
      <c r="O1944" s="25" t="s">
        <v>18693</v>
      </c>
      <c r="P1944" s="23" t="s">
        <v>18697</v>
      </c>
      <c r="Q1944" s="25" t="s">
        <v>18696</v>
      </c>
      <c r="R1944" s="25" t="s">
        <v>18933</v>
      </c>
      <c r="S1944" s="23" t="s">
        <v>18698</v>
      </c>
      <c r="T1944" s="23"/>
      <c r="U1944" s="25" t="s">
        <v>18894</v>
      </c>
      <c r="V1944" s="23" t="s">
        <v>18892</v>
      </c>
      <c r="W1944" s="95" t="s">
        <v>18898</v>
      </c>
      <c r="X1944" s="25" t="s">
        <v>18895</v>
      </c>
      <c r="Y1944" s="23" t="s">
        <v>18899</v>
      </c>
      <c r="Z1944" s="25"/>
      <c r="AA1944" s="23">
        <v>5</v>
      </c>
      <c r="AB1944" s="23" t="str">
        <f t="shared" si="126"/>
        <v>年間</v>
      </c>
      <c r="AC1944" s="23" t="s">
        <v>14487</v>
      </c>
      <c r="AD1944" s="167">
        <v>1</v>
      </c>
      <c r="AE1944" s="179"/>
      <c r="AF1944" s="179"/>
      <c r="AG1944" s="27">
        <v>43072</v>
      </c>
      <c r="AH1944" s="168">
        <v>43089</v>
      </c>
      <c r="AI1944" s="29" t="s">
        <v>43</v>
      </c>
      <c r="AJ1944" s="178">
        <f t="shared" si="130"/>
        <v>44914</v>
      </c>
      <c r="AK1944" s="23" t="s">
        <v>13498</v>
      </c>
      <c r="AL1944" s="529" t="s">
        <v>18907</v>
      </c>
      <c r="AM1944" s="35">
        <v>43089</v>
      </c>
      <c r="AN1944" s="25"/>
      <c r="AO1944" s="423">
        <v>43094</v>
      </c>
      <c r="AP1944" s="134" t="s">
        <v>18868</v>
      </c>
    </row>
    <row r="1945" spans="1:42" ht="24.75" customHeight="1" x14ac:dyDescent="0.15">
      <c r="A1945" s="606">
        <v>1942</v>
      </c>
      <c r="B1945" s="23" t="s">
        <v>18865</v>
      </c>
      <c r="C1945" s="24" t="s">
        <v>18866</v>
      </c>
      <c r="D1945" s="24" t="s">
        <v>18867</v>
      </c>
      <c r="E1945" s="23"/>
      <c r="F1945" s="23"/>
      <c r="G1945" s="25" t="s">
        <v>18894</v>
      </c>
      <c r="H1945" s="23" t="s">
        <v>18892</v>
      </c>
      <c r="I1945" s="23" t="s">
        <v>11134</v>
      </c>
      <c r="J1945" s="25" t="s">
        <v>18893</v>
      </c>
      <c r="K1945" s="25" t="s">
        <v>18895</v>
      </c>
      <c r="L1945" s="25"/>
      <c r="M1945" s="25" t="s">
        <v>18896</v>
      </c>
      <c r="N1945" s="25"/>
      <c r="O1945" s="25" t="s">
        <v>18693</v>
      </c>
      <c r="P1945" s="23" t="s">
        <v>18697</v>
      </c>
      <c r="Q1945" s="25" t="s">
        <v>18696</v>
      </c>
      <c r="R1945" s="25" t="s">
        <v>18933</v>
      </c>
      <c r="S1945" s="23" t="s">
        <v>18698</v>
      </c>
      <c r="T1945" s="23"/>
      <c r="U1945" s="25" t="s">
        <v>18894</v>
      </c>
      <c r="V1945" s="23" t="s">
        <v>18892</v>
      </c>
      <c r="W1945" s="95" t="s">
        <v>18898</v>
      </c>
      <c r="X1945" s="25" t="s">
        <v>18895</v>
      </c>
      <c r="Y1945" s="23" t="s">
        <v>18899</v>
      </c>
      <c r="Z1945" s="25"/>
      <c r="AA1945" s="23">
        <v>5</v>
      </c>
      <c r="AB1945" s="23" t="str">
        <f t="shared" si="126"/>
        <v>年間</v>
      </c>
      <c r="AC1945" s="23" t="s">
        <v>14487</v>
      </c>
      <c r="AD1945" s="167">
        <v>1</v>
      </c>
      <c r="AE1945" s="179"/>
      <c r="AF1945" s="179"/>
      <c r="AG1945" s="27">
        <v>43073</v>
      </c>
      <c r="AH1945" s="168">
        <v>43089</v>
      </c>
      <c r="AI1945" s="29" t="s">
        <v>43</v>
      </c>
      <c r="AJ1945" s="178">
        <f t="shared" si="130"/>
        <v>44914</v>
      </c>
      <c r="AK1945" s="23" t="s">
        <v>13498</v>
      </c>
      <c r="AL1945" s="529" t="s">
        <v>18908</v>
      </c>
      <c r="AM1945" s="35">
        <v>43089</v>
      </c>
      <c r="AN1945" s="25"/>
      <c r="AO1945" s="423">
        <v>43094</v>
      </c>
      <c r="AP1945" s="134" t="s">
        <v>18868</v>
      </c>
    </row>
    <row r="1946" spans="1:42" ht="24.75" customHeight="1" x14ac:dyDescent="0.15">
      <c r="A1946" s="606">
        <v>1943</v>
      </c>
      <c r="B1946" s="23" t="s">
        <v>18865</v>
      </c>
      <c r="C1946" s="24" t="s">
        <v>18866</v>
      </c>
      <c r="D1946" s="24" t="s">
        <v>18867</v>
      </c>
      <c r="E1946" s="23"/>
      <c r="F1946" s="23"/>
      <c r="G1946" s="25" t="s">
        <v>18894</v>
      </c>
      <c r="H1946" s="23" t="s">
        <v>18892</v>
      </c>
      <c r="I1946" s="23" t="s">
        <v>11134</v>
      </c>
      <c r="J1946" s="25" t="s">
        <v>18893</v>
      </c>
      <c r="K1946" s="25" t="s">
        <v>18895</v>
      </c>
      <c r="L1946" s="25"/>
      <c r="M1946" s="25" t="s">
        <v>18896</v>
      </c>
      <c r="N1946" s="25"/>
      <c r="O1946" s="25" t="s">
        <v>18693</v>
      </c>
      <c r="P1946" s="23" t="s">
        <v>18697</v>
      </c>
      <c r="Q1946" s="25" t="s">
        <v>18696</v>
      </c>
      <c r="R1946" s="25" t="s">
        <v>18933</v>
      </c>
      <c r="S1946" s="23" t="s">
        <v>18698</v>
      </c>
      <c r="T1946" s="23"/>
      <c r="U1946" s="25" t="s">
        <v>18894</v>
      </c>
      <c r="V1946" s="23" t="s">
        <v>18892</v>
      </c>
      <c r="W1946" s="95" t="s">
        <v>18898</v>
      </c>
      <c r="X1946" s="25" t="s">
        <v>18895</v>
      </c>
      <c r="Y1946" s="23" t="s">
        <v>18899</v>
      </c>
      <c r="Z1946" s="25"/>
      <c r="AA1946" s="23">
        <v>5</v>
      </c>
      <c r="AB1946" s="23" t="str">
        <f t="shared" si="126"/>
        <v>年間</v>
      </c>
      <c r="AC1946" s="23" t="s">
        <v>14487</v>
      </c>
      <c r="AD1946" s="167">
        <v>1</v>
      </c>
      <c r="AE1946" s="179"/>
      <c r="AF1946" s="179"/>
      <c r="AG1946" s="27">
        <v>43074</v>
      </c>
      <c r="AH1946" s="168">
        <v>43089</v>
      </c>
      <c r="AI1946" s="29" t="s">
        <v>43</v>
      </c>
      <c r="AJ1946" s="178">
        <f t="shared" si="130"/>
        <v>44914</v>
      </c>
      <c r="AK1946" s="23" t="s">
        <v>13498</v>
      </c>
      <c r="AL1946" s="529" t="s">
        <v>18909</v>
      </c>
      <c r="AM1946" s="35">
        <v>43089</v>
      </c>
      <c r="AN1946" s="25"/>
      <c r="AO1946" s="423">
        <v>43094</v>
      </c>
      <c r="AP1946" s="134" t="s">
        <v>18868</v>
      </c>
    </row>
    <row r="1947" spans="1:42" ht="24.75" customHeight="1" x14ac:dyDescent="0.15">
      <c r="A1947" s="606">
        <v>1944</v>
      </c>
      <c r="B1947" s="23" t="s">
        <v>18865</v>
      </c>
      <c r="C1947" s="24" t="s">
        <v>18866</v>
      </c>
      <c r="D1947" s="24" t="s">
        <v>18867</v>
      </c>
      <c r="E1947" s="23"/>
      <c r="F1947" s="23"/>
      <c r="G1947" s="25" t="s">
        <v>18894</v>
      </c>
      <c r="H1947" s="23" t="s">
        <v>18892</v>
      </c>
      <c r="I1947" s="23" t="s">
        <v>11134</v>
      </c>
      <c r="J1947" s="25" t="s">
        <v>18893</v>
      </c>
      <c r="K1947" s="25" t="s">
        <v>18895</v>
      </c>
      <c r="L1947" s="25"/>
      <c r="M1947" s="25" t="s">
        <v>18896</v>
      </c>
      <c r="N1947" s="25"/>
      <c r="O1947" s="25" t="s">
        <v>18693</v>
      </c>
      <c r="P1947" s="23" t="s">
        <v>18697</v>
      </c>
      <c r="Q1947" s="25" t="s">
        <v>18696</v>
      </c>
      <c r="R1947" s="25" t="s">
        <v>18933</v>
      </c>
      <c r="S1947" s="23" t="s">
        <v>18698</v>
      </c>
      <c r="T1947" s="23"/>
      <c r="U1947" s="25" t="s">
        <v>18894</v>
      </c>
      <c r="V1947" s="23" t="s">
        <v>18892</v>
      </c>
      <c r="W1947" s="95" t="s">
        <v>18898</v>
      </c>
      <c r="X1947" s="25" t="s">
        <v>18895</v>
      </c>
      <c r="Y1947" s="23" t="s">
        <v>18899</v>
      </c>
      <c r="Z1947" s="25"/>
      <c r="AA1947" s="23">
        <v>5</v>
      </c>
      <c r="AB1947" s="23" t="str">
        <f t="shared" si="126"/>
        <v>年間</v>
      </c>
      <c r="AC1947" s="23" t="s">
        <v>14487</v>
      </c>
      <c r="AD1947" s="167">
        <v>1</v>
      </c>
      <c r="AE1947" s="179"/>
      <c r="AF1947" s="179"/>
      <c r="AG1947" s="27">
        <v>43075</v>
      </c>
      <c r="AH1947" s="168">
        <v>43089</v>
      </c>
      <c r="AI1947" s="29" t="s">
        <v>43</v>
      </c>
      <c r="AJ1947" s="178">
        <f t="shared" si="130"/>
        <v>44914</v>
      </c>
      <c r="AK1947" s="23" t="s">
        <v>13498</v>
      </c>
      <c r="AL1947" s="529" t="s">
        <v>18910</v>
      </c>
      <c r="AM1947" s="35">
        <v>43089</v>
      </c>
      <c r="AN1947" s="25"/>
      <c r="AO1947" s="423">
        <v>43094</v>
      </c>
      <c r="AP1947" s="134" t="s">
        <v>18868</v>
      </c>
    </row>
    <row r="1948" spans="1:42" ht="24.75" customHeight="1" x14ac:dyDescent="0.15">
      <c r="A1948" s="606">
        <v>1945</v>
      </c>
      <c r="B1948" s="23" t="s">
        <v>18865</v>
      </c>
      <c r="C1948" s="24" t="s">
        <v>1915</v>
      </c>
      <c r="D1948" s="24" t="s">
        <v>13148</v>
      </c>
      <c r="E1948" s="23"/>
      <c r="F1948" s="23"/>
      <c r="G1948" s="25" t="s">
        <v>18894</v>
      </c>
      <c r="H1948" s="23" t="s">
        <v>18892</v>
      </c>
      <c r="I1948" s="23" t="s">
        <v>11134</v>
      </c>
      <c r="J1948" s="25" t="s">
        <v>18893</v>
      </c>
      <c r="K1948" s="25" t="s">
        <v>18895</v>
      </c>
      <c r="L1948" s="25"/>
      <c r="M1948" s="25" t="s">
        <v>18896</v>
      </c>
      <c r="N1948" s="25"/>
      <c r="O1948" s="25" t="s">
        <v>18693</v>
      </c>
      <c r="P1948" s="23" t="s">
        <v>18697</v>
      </c>
      <c r="Q1948" s="25" t="s">
        <v>18696</v>
      </c>
      <c r="R1948" s="25" t="s">
        <v>18933</v>
      </c>
      <c r="S1948" s="23" t="s">
        <v>18698</v>
      </c>
      <c r="T1948" s="23"/>
      <c r="U1948" s="25" t="s">
        <v>18894</v>
      </c>
      <c r="V1948" s="23" t="s">
        <v>18892</v>
      </c>
      <c r="W1948" s="95" t="s">
        <v>18898</v>
      </c>
      <c r="X1948" s="25" t="s">
        <v>18895</v>
      </c>
      <c r="Y1948" s="23" t="s">
        <v>18899</v>
      </c>
      <c r="Z1948" s="25"/>
      <c r="AA1948" s="23">
        <v>5</v>
      </c>
      <c r="AB1948" s="23" t="str">
        <f t="shared" si="126"/>
        <v>年間</v>
      </c>
      <c r="AC1948" s="23" t="s">
        <v>14487</v>
      </c>
      <c r="AD1948" s="167">
        <v>1</v>
      </c>
      <c r="AE1948" s="179"/>
      <c r="AF1948" s="179"/>
      <c r="AG1948" s="27">
        <v>43075</v>
      </c>
      <c r="AH1948" s="168">
        <v>43089</v>
      </c>
      <c r="AI1948" s="29" t="s">
        <v>43</v>
      </c>
      <c r="AJ1948" s="178">
        <f t="shared" si="130"/>
        <v>44914</v>
      </c>
      <c r="AK1948" s="23" t="s">
        <v>10529</v>
      </c>
      <c r="AL1948" s="23" t="s">
        <v>18911</v>
      </c>
      <c r="AM1948" s="35">
        <v>43089</v>
      </c>
      <c r="AN1948" s="25"/>
      <c r="AO1948" s="423">
        <v>43094</v>
      </c>
      <c r="AP1948" s="134" t="s">
        <v>18868</v>
      </c>
    </row>
    <row r="1949" spans="1:42" ht="24.75" customHeight="1" x14ac:dyDescent="0.15">
      <c r="A1949" s="606">
        <v>1946</v>
      </c>
      <c r="B1949" s="23" t="s">
        <v>18865</v>
      </c>
      <c r="C1949" s="24" t="s">
        <v>1915</v>
      </c>
      <c r="D1949" s="24" t="s">
        <v>13148</v>
      </c>
      <c r="E1949" s="23"/>
      <c r="F1949" s="23"/>
      <c r="G1949" s="25" t="s">
        <v>18894</v>
      </c>
      <c r="H1949" s="23" t="s">
        <v>18892</v>
      </c>
      <c r="I1949" s="23" t="s">
        <v>11134</v>
      </c>
      <c r="J1949" s="25" t="s">
        <v>18893</v>
      </c>
      <c r="K1949" s="25" t="s">
        <v>18895</v>
      </c>
      <c r="L1949" s="25"/>
      <c r="M1949" s="25" t="s">
        <v>18896</v>
      </c>
      <c r="N1949" s="25"/>
      <c r="O1949" s="25" t="s">
        <v>18693</v>
      </c>
      <c r="P1949" s="23" t="s">
        <v>18697</v>
      </c>
      <c r="Q1949" s="25" t="s">
        <v>18696</v>
      </c>
      <c r="R1949" s="25" t="s">
        <v>18933</v>
      </c>
      <c r="S1949" s="23" t="s">
        <v>18698</v>
      </c>
      <c r="T1949" s="23"/>
      <c r="U1949" s="25" t="s">
        <v>18894</v>
      </c>
      <c r="V1949" s="23" t="s">
        <v>18892</v>
      </c>
      <c r="W1949" s="95" t="s">
        <v>18898</v>
      </c>
      <c r="X1949" s="25" t="s">
        <v>18895</v>
      </c>
      <c r="Y1949" s="23" t="s">
        <v>18899</v>
      </c>
      <c r="Z1949" s="25"/>
      <c r="AA1949" s="23">
        <v>5</v>
      </c>
      <c r="AB1949" s="23" t="str">
        <f t="shared" si="126"/>
        <v>年間</v>
      </c>
      <c r="AC1949" s="23" t="s">
        <v>14487</v>
      </c>
      <c r="AD1949" s="167">
        <v>1</v>
      </c>
      <c r="AE1949" s="179"/>
      <c r="AF1949" s="179"/>
      <c r="AG1949" s="27">
        <v>43075</v>
      </c>
      <c r="AH1949" s="168">
        <v>43089</v>
      </c>
      <c r="AI1949" s="29" t="s">
        <v>43</v>
      </c>
      <c r="AJ1949" s="178">
        <f t="shared" si="130"/>
        <v>44914</v>
      </c>
      <c r="AK1949" s="23" t="s">
        <v>18900</v>
      </c>
      <c r="AL1949" s="23" t="s">
        <v>18912</v>
      </c>
      <c r="AM1949" s="35">
        <v>43089</v>
      </c>
      <c r="AN1949" s="25"/>
      <c r="AO1949" s="423">
        <v>43094</v>
      </c>
      <c r="AP1949" s="134" t="s">
        <v>18868</v>
      </c>
    </row>
    <row r="1950" spans="1:42" ht="24.75" customHeight="1" x14ac:dyDescent="0.15">
      <c r="A1950" s="606">
        <v>1947</v>
      </c>
      <c r="B1950" s="23" t="s">
        <v>18865</v>
      </c>
      <c r="C1950" s="24" t="s">
        <v>1915</v>
      </c>
      <c r="D1950" s="24" t="s">
        <v>13148</v>
      </c>
      <c r="E1950" s="23"/>
      <c r="F1950" s="23"/>
      <c r="G1950" s="25" t="s">
        <v>18894</v>
      </c>
      <c r="H1950" s="23" t="s">
        <v>18892</v>
      </c>
      <c r="I1950" s="23" t="s">
        <v>11134</v>
      </c>
      <c r="J1950" s="25" t="s">
        <v>18893</v>
      </c>
      <c r="K1950" s="25" t="s">
        <v>18895</v>
      </c>
      <c r="L1950" s="25"/>
      <c r="M1950" s="25" t="s">
        <v>18896</v>
      </c>
      <c r="N1950" s="25"/>
      <c r="O1950" s="25" t="s">
        <v>18693</v>
      </c>
      <c r="P1950" s="23" t="s">
        <v>18697</v>
      </c>
      <c r="Q1950" s="25" t="s">
        <v>18696</v>
      </c>
      <c r="R1950" s="25" t="s">
        <v>18933</v>
      </c>
      <c r="S1950" s="23" t="s">
        <v>18698</v>
      </c>
      <c r="T1950" s="23"/>
      <c r="U1950" s="25" t="s">
        <v>18894</v>
      </c>
      <c r="V1950" s="23" t="s">
        <v>18892</v>
      </c>
      <c r="W1950" s="95" t="s">
        <v>18898</v>
      </c>
      <c r="X1950" s="25" t="s">
        <v>18895</v>
      </c>
      <c r="Y1950" s="23" t="s">
        <v>18899</v>
      </c>
      <c r="Z1950" s="25"/>
      <c r="AA1950" s="23">
        <v>5</v>
      </c>
      <c r="AB1950" s="23" t="str">
        <f t="shared" si="126"/>
        <v>年間</v>
      </c>
      <c r="AC1950" s="23" t="s">
        <v>14487</v>
      </c>
      <c r="AD1950" s="167">
        <v>1</v>
      </c>
      <c r="AE1950" s="179"/>
      <c r="AF1950" s="179"/>
      <c r="AG1950" s="27">
        <v>43075</v>
      </c>
      <c r="AH1950" s="168">
        <v>43089</v>
      </c>
      <c r="AI1950" s="29" t="s">
        <v>43</v>
      </c>
      <c r="AJ1950" s="178">
        <f t="shared" si="130"/>
        <v>44914</v>
      </c>
      <c r="AK1950" s="23" t="s">
        <v>18966</v>
      </c>
      <c r="AL1950" s="23" t="s">
        <v>18913</v>
      </c>
      <c r="AM1950" s="35">
        <v>43089</v>
      </c>
      <c r="AN1950" s="25" t="s">
        <v>18967</v>
      </c>
      <c r="AO1950" s="423">
        <v>43095</v>
      </c>
      <c r="AP1950" s="134" t="s">
        <v>18868</v>
      </c>
    </row>
    <row r="1951" spans="1:42" ht="24.75" customHeight="1" x14ac:dyDescent="0.15">
      <c r="A1951" s="606">
        <v>1948</v>
      </c>
      <c r="B1951" s="23" t="s">
        <v>18865</v>
      </c>
      <c r="C1951" s="24" t="s">
        <v>1915</v>
      </c>
      <c r="D1951" s="24" t="s">
        <v>13148</v>
      </c>
      <c r="E1951" s="23"/>
      <c r="F1951" s="23"/>
      <c r="G1951" s="25" t="s">
        <v>18894</v>
      </c>
      <c r="H1951" s="23" t="s">
        <v>18892</v>
      </c>
      <c r="I1951" s="23" t="s">
        <v>11134</v>
      </c>
      <c r="J1951" s="25" t="s">
        <v>18893</v>
      </c>
      <c r="K1951" s="25" t="s">
        <v>18897</v>
      </c>
      <c r="L1951" s="25"/>
      <c r="M1951" s="25" t="s">
        <v>18896</v>
      </c>
      <c r="N1951" s="25"/>
      <c r="O1951" s="25" t="s">
        <v>18693</v>
      </c>
      <c r="P1951" s="23" t="s">
        <v>18697</v>
      </c>
      <c r="Q1951" s="25" t="s">
        <v>18696</v>
      </c>
      <c r="R1951" s="25" t="s">
        <v>18933</v>
      </c>
      <c r="S1951" s="23" t="s">
        <v>18698</v>
      </c>
      <c r="T1951" s="23"/>
      <c r="U1951" s="25" t="s">
        <v>18894</v>
      </c>
      <c r="V1951" s="23" t="s">
        <v>18892</v>
      </c>
      <c r="W1951" s="95" t="s">
        <v>18898</v>
      </c>
      <c r="X1951" s="25" t="s">
        <v>18897</v>
      </c>
      <c r="Y1951" s="23" t="s">
        <v>18899</v>
      </c>
      <c r="Z1951" s="25"/>
      <c r="AA1951" s="23">
        <v>5</v>
      </c>
      <c r="AB1951" s="23" t="str">
        <f t="shared" si="126"/>
        <v>年間</v>
      </c>
      <c r="AC1951" s="23" t="s">
        <v>14487</v>
      </c>
      <c r="AD1951" s="167">
        <v>1</v>
      </c>
      <c r="AE1951" s="167">
        <v>76500</v>
      </c>
      <c r="AF1951" s="167">
        <f>IF(ISBLANK($AE1951),"",$AE1951*$AD1951)</f>
        <v>76500</v>
      </c>
      <c r="AG1951" s="27">
        <v>43075</v>
      </c>
      <c r="AH1951" s="168">
        <v>43089</v>
      </c>
      <c r="AI1951" s="29" t="s">
        <v>43</v>
      </c>
      <c r="AJ1951" s="178">
        <f t="shared" si="130"/>
        <v>44914</v>
      </c>
      <c r="AK1951" s="23" t="s">
        <v>10876</v>
      </c>
      <c r="AL1951" s="529" t="s">
        <v>18915</v>
      </c>
      <c r="AM1951" s="35">
        <v>43089</v>
      </c>
      <c r="AN1951" s="25"/>
      <c r="AO1951" s="423">
        <v>43094</v>
      </c>
      <c r="AP1951" s="134" t="s">
        <v>18868</v>
      </c>
    </row>
    <row r="1952" spans="1:42" ht="24.75" customHeight="1" x14ac:dyDescent="0.15">
      <c r="A1952" s="606">
        <v>1949</v>
      </c>
      <c r="B1952" s="23" t="s">
        <v>18865</v>
      </c>
      <c r="C1952" s="24" t="s">
        <v>1915</v>
      </c>
      <c r="D1952" s="24" t="s">
        <v>13148</v>
      </c>
      <c r="E1952" s="23"/>
      <c r="F1952" s="23"/>
      <c r="G1952" s="25" t="s">
        <v>18894</v>
      </c>
      <c r="H1952" s="23" t="s">
        <v>18892</v>
      </c>
      <c r="I1952" s="23" t="s">
        <v>11134</v>
      </c>
      <c r="J1952" s="25" t="s">
        <v>18893</v>
      </c>
      <c r="K1952" s="25" t="s">
        <v>18897</v>
      </c>
      <c r="L1952" s="25"/>
      <c r="M1952" s="25" t="s">
        <v>18896</v>
      </c>
      <c r="N1952" s="25"/>
      <c r="O1952" s="25" t="s">
        <v>18693</v>
      </c>
      <c r="P1952" s="23" t="s">
        <v>18697</v>
      </c>
      <c r="Q1952" s="25" t="s">
        <v>18696</v>
      </c>
      <c r="R1952" s="25" t="s">
        <v>18933</v>
      </c>
      <c r="S1952" s="23" t="s">
        <v>18698</v>
      </c>
      <c r="T1952" s="23"/>
      <c r="U1952" s="25" t="s">
        <v>18894</v>
      </c>
      <c r="V1952" s="23" t="s">
        <v>18892</v>
      </c>
      <c r="W1952" s="95" t="s">
        <v>18898</v>
      </c>
      <c r="X1952" s="25" t="s">
        <v>18897</v>
      </c>
      <c r="Y1952" s="23" t="s">
        <v>18899</v>
      </c>
      <c r="Z1952" s="25"/>
      <c r="AA1952" s="23">
        <v>5</v>
      </c>
      <c r="AB1952" s="23" t="str">
        <f t="shared" si="126"/>
        <v>年間</v>
      </c>
      <c r="AC1952" s="23" t="s">
        <v>14487</v>
      </c>
      <c r="AD1952" s="167">
        <v>1</v>
      </c>
      <c r="AE1952" s="179"/>
      <c r="AF1952" s="179"/>
      <c r="AG1952" s="27">
        <v>43075</v>
      </c>
      <c r="AH1952" s="168">
        <v>43089</v>
      </c>
      <c r="AI1952" s="29" t="s">
        <v>43</v>
      </c>
      <c r="AJ1952" s="178">
        <f t="shared" si="130"/>
        <v>44914</v>
      </c>
      <c r="AK1952" s="23" t="s">
        <v>10529</v>
      </c>
      <c r="AL1952" s="530" t="s">
        <v>18916</v>
      </c>
      <c r="AM1952" s="35">
        <v>43089</v>
      </c>
      <c r="AN1952" s="25"/>
      <c r="AO1952" s="423">
        <v>43094</v>
      </c>
      <c r="AP1952" s="134" t="s">
        <v>18868</v>
      </c>
    </row>
    <row r="1953" spans="1:42" ht="24.75" customHeight="1" x14ac:dyDescent="0.15">
      <c r="A1953" s="606">
        <v>1950</v>
      </c>
      <c r="B1953" s="23" t="s">
        <v>18865</v>
      </c>
      <c r="C1953" s="24" t="s">
        <v>1915</v>
      </c>
      <c r="D1953" s="24" t="s">
        <v>13148</v>
      </c>
      <c r="E1953" s="23"/>
      <c r="F1953" s="23"/>
      <c r="G1953" s="25" t="s">
        <v>18894</v>
      </c>
      <c r="H1953" s="23" t="s">
        <v>18892</v>
      </c>
      <c r="I1953" s="23" t="s">
        <v>11134</v>
      </c>
      <c r="J1953" s="25" t="s">
        <v>18893</v>
      </c>
      <c r="K1953" s="25" t="s">
        <v>18897</v>
      </c>
      <c r="L1953" s="25"/>
      <c r="M1953" s="25" t="s">
        <v>18896</v>
      </c>
      <c r="N1953" s="25"/>
      <c r="O1953" s="25" t="s">
        <v>18693</v>
      </c>
      <c r="P1953" s="23" t="s">
        <v>18697</v>
      </c>
      <c r="Q1953" s="25" t="s">
        <v>18696</v>
      </c>
      <c r="R1953" s="25" t="s">
        <v>18933</v>
      </c>
      <c r="S1953" s="23" t="s">
        <v>18698</v>
      </c>
      <c r="T1953" s="23"/>
      <c r="U1953" s="25" t="s">
        <v>18894</v>
      </c>
      <c r="V1953" s="23" t="s">
        <v>18892</v>
      </c>
      <c r="W1953" s="95" t="s">
        <v>18898</v>
      </c>
      <c r="X1953" s="25" t="s">
        <v>18897</v>
      </c>
      <c r="Y1953" s="23" t="s">
        <v>18899</v>
      </c>
      <c r="Z1953" s="25"/>
      <c r="AA1953" s="23">
        <v>5</v>
      </c>
      <c r="AB1953" s="23" t="str">
        <f t="shared" si="126"/>
        <v>年間</v>
      </c>
      <c r="AC1953" s="23" t="s">
        <v>14487</v>
      </c>
      <c r="AD1953" s="167">
        <v>1</v>
      </c>
      <c r="AE1953" s="179"/>
      <c r="AF1953" s="179"/>
      <c r="AG1953" s="27">
        <v>43075</v>
      </c>
      <c r="AH1953" s="168">
        <v>43089</v>
      </c>
      <c r="AI1953" s="29" t="s">
        <v>43</v>
      </c>
      <c r="AJ1953" s="178">
        <f t="shared" si="130"/>
        <v>44914</v>
      </c>
      <c r="AK1953" s="23" t="s">
        <v>10529</v>
      </c>
      <c r="AL1953" s="530" t="s">
        <v>18917</v>
      </c>
      <c r="AM1953" s="35">
        <v>43089</v>
      </c>
      <c r="AN1953" s="25"/>
      <c r="AO1953" s="423">
        <v>43094</v>
      </c>
      <c r="AP1953" s="134" t="s">
        <v>18868</v>
      </c>
    </row>
    <row r="1954" spans="1:42" ht="24.75" customHeight="1" x14ac:dyDescent="0.15">
      <c r="A1954" s="606">
        <v>1951</v>
      </c>
      <c r="B1954" s="23" t="s">
        <v>18865</v>
      </c>
      <c r="C1954" s="24" t="s">
        <v>1915</v>
      </c>
      <c r="D1954" s="24" t="s">
        <v>13148</v>
      </c>
      <c r="E1954" s="23"/>
      <c r="F1954" s="23"/>
      <c r="G1954" s="25" t="s">
        <v>18894</v>
      </c>
      <c r="H1954" s="23" t="s">
        <v>18892</v>
      </c>
      <c r="I1954" s="23" t="s">
        <v>11134</v>
      </c>
      <c r="J1954" s="25" t="s">
        <v>18893</v>
      </c>
      <c r="K1954" s="25" t="s">
        <v>18897</v>
      </c>
      <c r="L1954" s="25"/>
      <c r="M1954" s="25" t="s">
        <v>18896</v>
      </c>
      <c r="N1954" s="25"/>
      <c r="O1954" s="25" t="s">
        <v>18693</v>
      </c>
      <c r="P1954" s="23" t="s">
        <v>18697</v>
      </c>
      <c r="Q1954" s="25" t="s">
        <v>18696</v>
      </c>
      <c r="R1954" s="25" t="s">
        <v>18933</v>
      </c>
      <c r="S1954" s="23" t="s">
        <v>18698</v>
      </c>
      <c r="T1954" s="23"/>
      <c r="U1954" s="25" t="s">
        <v>18894</v>
      </c>
      <c r="V1954" s="23" t="s">
        <v>18892</v>
      </c>
      <c r="W1954" s="95" t="s">
        <v>18898</v>
      </c>
      <c r="X1954" s="25" t="s">
        <v>18897</v>
      </c>
      <c r="Y1954" s="23" t="s">
        <v>18899</v>
      </c>
      <c r="Z1954" s="25"/>
      <c r="AA1954" s="23">
        <v>5</v>
      </c>
      <c r="AB1954" s="23" t="str">
        <f t="shared" si="126"/>
        <v>年間</v>
      </c>
      <c r="AC1954" s="23" t="s">
        <v>14487</v>
      </c>
      <c r="AD1954" s="167">
        <v>1</v>
      </c>
      <c r="AE1954" s="179"/>
      <c r="AF1954" s="179"/>
      <c r="AG1954" s="27">
        <v>43075</v>
      </c>
      <c r="AH1954" s="168">
        <v>43089</v>
      </c>
      <c r="AI1954" s="29" t="s">
        <v>43</v>
      </c>
      <c r="AJ1954" s="178">
        <f t="shared" si="130"/>
        <v>44914</v>
      </c>
      <c r="AK1954" s="23" t="s">
        <v>10529</v>
      </c>
      <c r="AL1954" s="530" t="s">
        <v>18918</v>
      </c>
      <c r="AM1954" s="35">
        <v>43089</v>
      </c>
      <c r="AN1954" s="25"/>
      <c r="AO1954" s="423">
        <v>43094</v>
      </c>
      <c r="AP1954" s="134" t="s">
        <v>18868</v>
      </c>
    </row>
    <row r="1955" spans="1:42" ht="24.75" customHeight="1" x14ac:dyDescent="0.15">
      <c r="A1955" s="606">
        <v>1952</v>
      </c>
      <c r="B1955" s="23" t="s">
        <v>18865</v>
      </c>
      <c r="C1955" s="24" t="s">
        <v>1915</v>
      </c>
      <c r="D1955" s="24" t="s">
        <v>13148</v>
      </c>
      <c r="E1955" s="23"/>
      <c r="F1955" s="23"/>
      <c r="G1955" s="25" t="s">
        <v>18894</v>
      </c>
      <c r="H1955" s="23" t="s">
        <v>18892</v>
      </c>
      <c r="I1955" s="23" t="s">
        <v>11134</v>
      </c>
      <c r="J1955" s="25" t="s">
        <v>18893</v>
      </c>
      <c r="K1955" s="25" t="s">
        <v>18897</v>
      </c>
      <c r="L1955" s="25"/>
      <c r="M1955" s="25" t="s">
        <v>18896</v>
      </c>
      <c r="N1955" s="25"/>
      <c r="O1955" s="25" t="s">
        <v>18693</v>
      </c>
      <c r="P1955" s="23" t="s">
        <v>18697</v>
      </c>
      <c r="Q1955" s="25" t="s">
        <v>18696</v>
      </c>
      <c r="R1955" s="25" t="s">
        <v>18933</v>
      </c>
      <c r="S1955" s="23" t="s">
        <v>18698</v>
      </c>
      <c r="T1955" s="23"/>
      <c r="U1955" s="25" t="s">
        <v>18894</v>
      </c>
      <c r="V1955" s="23" t="s">
        <v>18892</v>
      </c>
      <c r="W1955" s="95" t="s">
        <v>18898</v>
      </c>
      <c r="X1955" s="25" t="s">
        <v>18897</v>
      </c>
      <c r="Y1955" s="23" t="s">
        <v>18899</v>
      </c>
      <c r="Z1955" s="25"/>
      <c r="AA1955" s="23">
        <v>5</v>
      </c>
      <c r="AB1955" s="23" t="str">
        <f t="shared" si="126"/>
        <v>年間</v>
      </c>
      <c r="AC1955" s="23" t="s">
        <v>14487</v>
      </c>
      <c r="AD1955" s="167">
        <v>1</v>
      </c>
      <c r="AE1955" s="179"/>
      <c r="AF1955" s="179"/>
      <c r="AG1955" s="27">
        <v>43075</v>
      </c>
      <c r="AH1955" s="168">
        <v>43089</v>
      </c>
      <c r="AI1955" s="29" t="s">
        <v>43</v>
      </c>
      <c r="AJ1955" s="178">
        <f t="shared" si="130"/>
        <v>44914</v>
      </c>
      <c r="AK1955" s="23" t="s">
        <v>10529</v>
      </c>
      <c r="AL1955" s="530" t="s">
        <v>18919</v>
      </c>
      <c r="AM1955" s="35">
        <v>43089</v>
      </c>
      <c r="AN1955" s="25"/>
      <c r="AO1955" s="423">
        <v>43094</v>
      </c>
      <c r="AP1955" s="134" t="s">
        <v>18868</v>
      </c>
    </row>
    <row r="1956" spans="1:42" ht="24.75" customHeight="1" x14ac:dyDescent="0.15">
      <c r="A1956" s="606">
        <v>1953</v>
      </c>
      <c r="B1956" s="23" t="s">
        <v>18865</v>
      </c>
      <c r="C1956" s="24" t="s">
        <v>1915</v>
      </c>
      <c r="D1956" s="24" t="s">
        <v>13148</v>
      </c>
      <c r="E1956" s="23"/>
      <c r="F1956" s="23"/>
      <c r="G1956" s="25" t="s">
        <v>18894</v>
      </c>
      <c r="H1956" s="23" t="s">
        <v>18892</v>
      </c>
      <c r="I1956" s="23" t="s">
        <v>11134</v>
      </c>
      <c r="J1956" s="25" t="s">
        <v>18893</v>
      </c>
      <c r="K1956" s="25" t="s">
        <v>18897</v>
      </c>
      <c r="L1956" s="25"/>
      <c r="M1956" s="25" t="s">
        <v>18896</v>
      </c>
      <c r="N1956" s="25"/>
      <c r="O1956" s="25" t="s">
        <v>18693</v>
      </c>
      <c r="P1956" s="23" t="s">
        <v>18697</v>
      </c>
      <c r="Q1956" s="25" t="s">
        <v>18696</v>
      </c>
      <c r="R1956" s="25" t="s">
        <v>18933</v>
      </c>
      <c r="S1956" s="23" t="s">
        <v>18698</v>
      </c>
      <c r="T1956" s="23"/>
      <c r="U1956" s="25" t="s">
        <v>18894</v>
      </c>
      <c r="V1956" s="23" t="s">
        <v>18892</v>
      </c>
      <c r="W1956" s="95" t="s">
        <v>18898</v>
      </c>
      <c r="X1956" s="25" t="s">
        <v>18897</v>
      </c>
      <c r="Y1956" s="23" t="s">
        <v>18899</v>
      </c>
      <c r="Z1956" s="25"/>
      <c r="AA1956" s="23">
        <v>5</v>
      </c>
      <c r="AB1956" s="23" t="str">
        <f t="shared" si="126"/>
        <v>年間</v>
      </c>
      <c r="AC1956" s="23" t="s">
        <v>14487</v>
      </c>
      <c r="AD1956" s="167">
        <v>1</v>
      </c>
      <c r="AE1956" s="179"/>
      <c r="AF1956" s="179"/>
      <c r="AG1956" s="27">
        <v>43075</v>
      </c>
      <c r="AH1956" s="168">
        <v>43089</v>
      </c>
      <c r="AI1956" s="29" t="s">
        <v>43</v>
      </c>
      <c r="AJ1956" s="178">
        <f t="shared" si="130"/>
        <v>44914</v>
      </c>
      <c r="AK1956" s="23" t="s">
        <v>10529</v>
      </c>
      <c r="AL1956" s="530" t="s">
        <v>18920</v>
      </c>
      <c r="AM1956" s="35">
        <v>43089</v>
      </c>
      <c r="AN1956" s="25"/>
      <c r="AO1956" s="423">
        <v>43094</v>
      </c>
      <c r="AP1956" s="134" t="s">
        <v>18868</v>
      </c>
    </row>
    <row r="1957" spans="1:42" ht="24.75" customHeight="1" x14ac:dyDescent="0.15">
      <c r="A1957" s="606">
        <v>1954</v>
      </c>
      <c r="B1957" s="23" t="s">
        <v>18865</v>
      </c>
      <c r="C1957" s="24" t="s">
        <v>1915</v>
      </c>
      <c r="D1957" s="24" t="s">
        <v>13148</v>
      </c>
      <c r="E1957" s="23"/>
      <c r="F1957" s="23"/>
      <c r="G1957" s="25" t="s">
        <v>18894</v>
      </c>
      <c r="H1957" s="23" t="s">
        <v>18892</v>
      </c>
      <c r="I1957" s="23" t="s">
        <v>11134</v>
      </c>
      <c r="J1957" s="25" t="s">
        <v>18893</v>
      </c>
      <c r="K1957" s="25" t="s">
        <v>18897</v>
      </c>
      <c r="L1957" s="25"/>
      <c r="M1957" s="25" t="s">
        <v>18896</v>
      </c>
      <c r="N1957" s="25"/>
      <c r="O1957" s="25" t="s">
        <v>18693</v>
      </c>
      <c r="P1957" s="23" t="s">
        <v>18697</v>
      </c>
      <c r="Q1957" s="25" t="s">
        <v>18696</v>
      </c>
      <c r="R1957" s="25" t="s">
        <v>18933</v>
      </c>
      <c r="S1957" s="23" t="s">
        <v>18698</v>
      </c>
      <c r="T1957" s="23"/>
      <c r="U1957" s="25" t="s">
        <v>18894</v>
      </c>
      <c r="V1957" s="23" t="s">
        <v>18892</v>
      </c>
      <c r="W1957" s="95" t="s">
        <v>18898</v>
      </c>
      <c r="X1957" s="25" t="s">
        <v>18897</v>
      </c>
      <c r="Y1957" s="23" t="s">
        <v>18899</v>
      </c>
      <c r="Z1957" s="25"/>
      <c r="AA1957" s="23">
        <v>5</v>
      </c>
      <c r="AB1957" s="23" t="str">
        <f t="shared" si="126"/>
        <v>年間</v>
      </c>
      <c r="AC1957" s="23" t="s">
        <v>14487</v>
      </c>
      <c r="AD1957" s="167">
        <v>1</v>
      </c>
      <c r="AE1957" s="179"/>
      <c r="AF1957" s="179"/>
      <c r="AG1957" s="27">
        <v>43075</v>
      </c>
      <c r="AH1957" s="168">
        <v>43089</v>
      </c>
      <c r="AI1957" s="29" t="s">
        <v>43</v>
      </c>
      <c r="AJ1957" s="178">
        <f t="shared" si="130"/>
        <v>44914</v>
      </c>
      <c r="AK1957" s="23" t="s">
        <v>18914</v>
      </c>
      <c r="AL1957" s="530" t="s">
        <v>18921</v>
      </c>
      <c r="AM1957" s="35">
        <v>43089</v>
      </c>
      <c r="AN1957" s="25"/>
      <c r="AO1957" s="423">
        <v>43094</v>
      </c>
      <c r="AP1957" s="134" t="s">
        <v>18868</v>
      </c>
    </row>
    <row r="1958" spans="1:42" ht="24.75" customHeight="1" x14ac:dyDescent="0.15">
      <c r="A1958" s="606">
        <v>1955</v>
      </c>
      <c r="B1958" s="23" t="s">
        <v>18865</v>
      </c>
      <c r="C1958" s="24" t="s">
        <v>1915</v>
      </c>
      <c r="D1958" s="24" t="s">
        <v>13148</v>
      </c>
      <c r="E1958" s="23"/>
      <c r="F1958" s="23"/>
      <c r="G1958" s="25" t="s">
        <v>18894</v>
      </c>
      <c r="H1958" s="23" t="s">
        <v>18892</v>
      </c>
      <c r="I1958" s="23" t="s">
        <v>11134</v>
      </c>
      <c r="J1958" s="25" t="s">
        <v>18893</v>
      </c>
      <c r="K1958" s="25" t="s">
        <v>18897</v>
      </c>
      <c r="L1958" s="25"/>
      <c r="M1958" s="25" t="s">
        <v>18896</v>
      </c>
      <c r="N1958" s="25"/>
      <c r="O1958" s="25" t="s">
        <v>18693</v>
      </c>
      <c r="P1958" s="23" t="s">
        <v>18697</v>
      </c>
      <c r="Q1958" s="25" t="s">
        <v>18696</v>
      </c>
      <c r="R1958" s="25" t="s">
        <v>18933</v>
      </c>
      <c r="S1958" s="23" t="s">
        <v>18698</v>
      </c>
      <c r="T1958" s="23"/>
      <c r="U1958" s="25" t="s">
        <v>18894</v>
      </c>
      <c r="V1958" s="23" t="s">
        <v>18892</v>
      </c>
      <c r="W1958" s="95" t="s">
        <v>18898</v>
      </c>
      <c r="X1958" s="25" t="s">
        <v>18897</v>
      </c>
      <c r="Y1958" s="23" t="s">
        <v>18899</v>
      </c>
      <c r="Z1958" s="25"/>
      <c r="AA1958" s="23">
        <v>5</v>
      </c>
      <c r="AB1958" s="23" t="str">
        <f t="shared" si="126"/>
        <v>年間</v>
      </c>
      <c r="AC1958" s="23" t="s">
        <v>14487</v>
      </c>
      <c r="AD1958" s="167">
        <v>1</v>
      </c>
      <c r="AE1958" s="179"/>
      <c r="AF1958" s="179"/>
      <c r="AG1958" s="27">
        <v>43075</v>
      </c>
      <c r="AH1958" s="168">
        <v>43089</v>
      </c>
      <c r="AI1958" s="29" t="s">
        <v>43</v>
      </c>
      <c r="AJ1958" s="178">
        <f t="shared" si="130"/>
        <v>44914</v>
      </c>
      <c r="AK1958" s="23" t="s">
        <v>18914</v>
      </c>
      <c r="AL1958" s="530" t="s">
        <v>18922</v>
      </c>
      <c r="AM1958" s="35">
        <v>43089</v>
      </c>
      <c r="AN1958" s="25"/>
      <c r="AO1958" s="423">
        <v>43094</v>
      </c>
      <c r="AP1958" s="134" t="s">
        <v>18868</v>
      </c>
    </row>
    <row r="1959" spans="1:42" ht="24.75" customHeight="1" x14ac:dyDescent="0.15">
      <c r="A1959" s="606">
        <v>1956</v>
      </c>
      <c r="B1959" s="23" t="s">
        <v>18865</v>
      </c>
      <c r="C1959" s="24" t="s">
        <v>1915</v>
      </c>
      <c r="D1959" s="24" t="s">
        <v>13148</v>
      </c>
      <c r="E1959" s="23"/>
      <c r="F1959" s="23"/>
      <c r="G1959" s="25" t="s">
        <v>18894</v>
      </c>
      <c r="H1959" s="23" t="s">
        <v>18892</v>
      </c>
      <c r="I1959" s="23" t="s">
        <v>11134</v>
      </c>
      <c r="J1959" s="25" t="s">
        <v>18893</v>
      </c>
      <c r="K1959" s="25" t="s">
        <v>18897</v>
      </c>
      <c r="L1959" s="25"/>
      <c r="M1959" s="25" t="s">
        <v>18896</v>
      </c>
      <c r="N1959" s="25"/>
      <c r="O1959" s="25" t="s">
        <v>18693</v>
      </c>
      <c r="P1959" s="23" t="s">
        <v>18697</v>
      </c>
      <c r="Q1959" s="25" t="s">
        <v>18696</v>
      </c>
      <c r="R1959" s="25" t="s">
        <v>18933</v>
      </c>
      <c r="S1959" s="23" t="s">
        <v>18698</v>
      </c>
      <c r="T1959" s="23"/>
      <c r="U1959" s="25" t="s">
        <v>18894</v>
      </c>
      <c r="V1959" s="23" t="s">
        <v>18892</v>
      </c>
      <c r="W1959" s="95" t="s">
        <v>18898</v>
      </c>
      <c r="X1959" s="25" t="s">
        <v>18897</v>
      </c>
      <c r="Y1959" s="23" t="s">
        <v>18899</v>
      </c>
      <c r="Z1959" s="25"/>
      <c r="AA1959" s="23">
        <v>5</v>
      </c>
      <c r="AB1959" s="23" t="str">
        <f t="shared" si="126"/>
        <v>年間</v>
      </c>
      <c r="AC1959" s="23" t="s">
        <v>14487</v>
      </c>
      <c r="AD1959" s="167">
        <v>1</v>
      </c>
      <c r="AE1959" s="179"/>
      <c r="AF1959" s="179"/>
      <c r="AG1959" s="27">
        <v>43075</v>
      </c>
      <c r="AH1959" s="168">
        <v>43089</v>
      </c>
      <c r="AI1959" s="29" t="s">
        <v>43</v>
      </c>
      <c r="AJ1959" s="178">
        <f t="shared" si="130"/>
        <v>44914</v>
      </c>
      <c r="AK1959" s="23" t="s">
        <v>13498</v>
      </c>
      <c r="AL1959" s="530" t="s">
        <v>18923</v>
      </c>
      <c r="AM1959" s="35">
        <v>43089</v>
      </c>
      <c r="AN1959" s="25"/>
      <c r="AO1959" s="423">
        <v>43094</v>
      </c>
      <c r="AP1959" s="134" t="s">
        <v>18868</v>
      </c>
    </row>
    <row r="1960" spans="1:42" ht="24.75" customHeight="1" x14ac:dyDescent="0.15">
      <c r="A1960" s="606">
        <v>1957</v>
      </c>
      <c r="B1960" s="23" t="s">
        <v>18865</v>
      </c>
      <c r="C1960" s="24" t="s">
        <v>1915</v>
      </c>
      <c r="D1960" s="24" t="s">
        <v>13148</v>
      </c>
      <c r="E1960" s="23"/>
      <c r="F1960" s="23"/>
      <c r="G1960" s="25" t="s">
        <v>18894</v>
      </c>
      <c r="H1960" s="23" t="s">
        <v>18892</v>
      </c>
      <c r="I1960" s="23" t="s">
        <v>11134</v>
      </c>
      <c r="J1960" s="25" t="s">
        <v>18893</v>
      </c>
      <c r="K1960" s="25" t="s">
        <v>18897</v>
      </c>
      <c r="L1960" s="25"/>
      <c r="M1960" s="25" t="s">
        <v>18896</v>
      </c>
      <c r="N1960" s="25"/>
      <c r="O1960" s="25" t="s">
        <v>18693</v>
      </c>
      <c r="P1960" s="23" t="s">
        <v>18697</v>
      </c>
      <c r="Q1960" s="25" t="s">
        <v>18696</v>
      </c>
      <c r="R1960" s="25" t="s">
        <v>18933</v>
      </c>
      <c r="S1960" s="23" t="s">
        <v>18698</v>
      </c>
      <c r="T1960" s="23"/>
      <c r="U1960" s="25" t="s">
        <v>18894</v>
      </c>
      <c r="V1960" s="23" t="s">
        <v>18892</v>
      </c>
      <c r="W1960" s="95" t="s">
        <v>18898</v>
      </c>
      <c r="X1960" s="25" t="s">
        <v>18897</v>
      </c>
      <c r="Y1960" s="23" t="s">
        <v>18899</v>
      </c>
      <c r="Z1960" s="25"/>
      <c r="AA1960" s="23">
        <v>5</v>
      </c>
      <c r="AB1960" s="23" t="str">
        <f t="shared" si="126"/>
        <v>年間</v>
      </c>
      <c r="AC1960" s="23" t="s">
        <v>14487</v>
      </c>
      <c r="AD1960" s="167">
        <v>1</v>
      </c>
      <c r="AE1960" s="179"/>
      <c r="AF1960" s="179"/>
      <c r="AG1960" s="27">
        <v>43075</v>
      </c>
      <c r="AH1960" s="168">
        <v>43089</v>
      </c>
      <c r="AI1960" s="29" t="s">
        <v>43</v>
      </c>
      <c r="AJ1960" s="178">
        <f t="shared" si="130"/>
        <v>44914</v>
      </c>
      <c r="AK1960" s="23" t="s">
        <v>18966</v>
      </c>
      <c r="AL1960" s="530" t="s">
        <v>18924</v>
      </c>
      <c r="AM1960" s="35">
        <v>43089</v>
      </c>
      <c r="AN1960" s="25" t="s">
        <v>18967</v>
      </c>
      <c r="AO1960" s="423">
        <v>43095</v>
      </c>
      <c r="AP1960" s="134" t="s">
        <v>18925</v>
      </c>
    </row>
    <row r="1961" spans="1:42" ht="24.75" customHeight="1" x14ac:dyDescent="0.15">
      <c r="A1961" s="606">
        <v>1958</v>
      </c>
      <c r="B1961" s="23" t="s">
        <v>18926</v>
      </c>
      <c r="C1961" s="24" t="s">
        <v>1915</v>
      </c>
      <c r="D1961" s="24" t="s">
        <v>13148</v>
      </c>
      <c r="E1961" s="23"/>
      <c r="F1961" s="23"/>
      <c r="G1961" s="25" t="s">
        <v>18944</v>
      </c>
      <c r="H1961" s="23" t="s">
        <v>18930</v>
      </c>
      <c r="I1961" s="23" t="s">
        <v>18932</v>
      </c>
      <c r="J1961" s="25" t="s">
        <v>18931</v>
      </c>
      <c r="K1961" s="25"/>
      <c r="L1961" s="25"/>
      <c r="M1961" s="25" t="s">
        <v>18929</v>
      </c>
      <c r="N1961" s="25"/>
      <c r="O1961" s="25" t="s">
        <v>18693</v>
      </c>
      <c r="P1961" s="23" t="s">
        <v>18697</v>
      </c>
      <c r="Q1961" s="25" t="s">
        <v>18696</v>
      </c>
      <c r="R1961" s="25" t="s">
        <v>18933</v>
      </c>
      <c r="S1961" s="23" t="s">
        <v>18698</v>
      </c>
      <c r="T1961" s="23"/>
      <c r="U1961" s="25" t="s">
        <v>18935</v>
      </c>
      <c r="V1961" s="23" t="s">
        <v>18930</v>
      </c>
      <c r="W1961" s="95" t="s">
        <v>18934</v>
      </c>
      <c r="X1961" s="25"/>
      <c r="Y1961" s="23" t="s">
        <v>18929</v>
      </c>
      <c r="Z1961" s="25"/>
      <c r="AA1961" s="23">
        <v>5</v>
      </c>
      <c r="AB1961" s="23" t="str">
        <f t="shared" si="126"/>
        <v>年間</v>
      </c>
      <c r="AC1961" s="23" t="s">
        <v>14487</v>
      </c>
      <c r="AD1961" s="167">
        <v>1</v>
      </c>
      <c r="AE1961" s="167">
        <v>76500</v>
      </c>
      <c r="AF1961" s="167">
        <f>IF(ISBLANK($AE1961),"",$AE1961*$AD1961)</f>
        <v>76500</v>
      </c>
      <c r="AG1961" s="27">
        <v>43075</v>
      </c>
      <c r="AH1961" s="168">
        <v>43089</v>
      </c>
      <c r="AI1961" s="29" t="s">
        <v>43</v>
      </c>
      <c r="AJ1961" s="178">
        <f t="shared" si="130"/>
        <v>44914</v>
      </c>
      <c r="AK1961" s="23" t="s">
        <v>13498</v>
      </c>
      <c r="AL1961" s="23" t="s">
        <v>18937</v>
      </c>
      <c r="AM1961" s="35">
        <v>43089</v>
      </c>
      <c r="AN1961" s="25"/>
      <c r="AO1961" s="423">
        <v>43094</v>
      </c>
      <c r="AP1961" s="134" t="s">
        <v>18942</v>
      </c>
    </row>
    <row r="1962" spans="1:42" ht="24.75" customHeight="1" x14ac:dyDescent="0.15">
      <c r="A1962" s="606">
        <v>1959</v>
      </c>
      <c r="B1962" s="23" t="s">
        <v>18926</v>
      </c>
      <c r="C1962" s="24" t="s">
        <v>1915</v>
      </c>
      <c r="D1962" s="24" t="s">
        <v>13148</v>
      </c>
      <c r="E1962" s="23"/>
      <c r="F1962" s="23"/>
      <c r="G1962" s="25" t="s">
        <v>18928</v>
      </c>
      <c r="H1962" s="23" t="s">
        <v>18930</v>
      </c>
      <c r="I1962" s="23" t="s">
        <v>18932</v>
      </c>
      <c r="J1962" s="25" t="s">
        <v>18931</v>
      </c>
      <c r="K1962" s="25"/>
      <c r="L1962" s="25"/>
      <c r="M1962" s="25" t="s">
        <v>18929</v>
      </c>
      <c r="N1962" s="25"/>
      <c r="O1962" s="25" t="s">
        <v>18693</v>
      </c>
      <c r="P1962" s="23" t="s">
        <v>18697</v>
      </c>
      <c r="Q1962" s="25" t="s">
        <v>18696</v>
      </c>
      <c r="R1962" s="25" t="s">
        <v>18933</v>
      </c>
      <c r="S1962" s="23" t="s">
        <v>18698</v>
      </c>
      <c r="T1962" s="23"/>
      <c r="U1962" s="25" t="s">
        <v>18935</v>
      </c>
      <c r="V1962" s="23" t="s">
        <v>18930</v>
      </c>
      <c r="W1962" s="95" t="s">
        <v>18934</v>
      </c>
      <c r="X1962" s="25"/>
      <c r="Y1962" s="23" t="s">
        <v>18929</v>
      </c>
      <c r="Z1962" s="25"/>
      <c r="AA1962" s="23">
        <v>5</v>
      </c>
      <c r="AB1962" s="23" t="str">
        <f t="shared" ref="AB1962:AB2025" si="131">IF(ISBLANK($AA1962),"","年間")</f>
        <v>年間</v>
      </c>
      <c r="AC1962" s="23" t="s">
        <v>14487</v>
      </c>
      <c r="AD1962" s="167">
        <v>1</v>
      </c>
      <c r="AE1962" s="179"/>
      <c r="AF1962" s="179"/>
      <c r="AG1962" s="27">
        <v>43075</v>
      </c>
      <c r="AH1962" s="168">
        <v>43089</v>
      </c>
      <c r="AI1962" s="29" t="s">
        <v>43</v>
      </c>
      <c r="AJ1962" s="178">
        <f t="shared" si="130"/>
        <v>44914</v>
      </c>
      <c r="AK1962" s="23" t="s">
        <v>18900</v>
      </c>
      <c r="AL1962" s="23" t="s">
        <v>18938</v>
      </c>
      <c r="AM1962" s="35">
        <v>43089</v>
      </c>
      <c r="AN1962" s="25"/>
      <c r="AO1962" s="423">
        <v>43094</v>
      </c>
      <c r="AP1962" s="134" t="s">
        <v>18943</v>
      </c>
    </row>
    <row r="1963" spans="1:42" ht="24.75" customHeight="1" x14ac:dyDescent="0.15">
      <c r="A1963" s="606">
        <v>1960</v>
      </c>
      <c r="B1963" s="23" t="s">
        <v>18926</v>
      </c>
      <c r="C1963" s="24" t="s">
        <v>1915</v>
      </c>
      <c r="D1963" s="24" t="s">
        <v>13148</v>
      </c>
      <c r="E1963" s="23"/>
      <c r="F1963" s="23"/>
      <c r="G1963" s="25" t="s">
        <v>18928</v>
      </c>
      <c r="H1963" s="23" t="s">
        <v>18930</v>
      </c>
      <c r="I1963" s="23" t="s">
        <v>18932</v>
      </c>
      <c r="J1963" s="25" t="s">
        <v>18931</v>
      </c>
      <c r="K1963" s="25"/>
      <c r="L1963" s="25"/>
      <c r="M1963" s="25" t="s">
        <v>18929</v>
      </c>
      <c r="N1963" s="25"/>
      <c r="O1963" s="25" t="s">
        <v>18693</v>
      </c>
      <c r="P1963" s="23" t="s">
        <v>18697</v>
      </c>
      <c r="Q1963" s="25" t="s">
        <v>18696</v>
      </c>
      <c r="R1963" s="25" t="s">
        <v>18933</v>
      </c>
      <c r="S1963" s="23" t="s">
        <v>18698</v>
      </c>
      <c r="T1963" s="23"/>
      <c r="U1963" s="25" t="s">
        <v>18935</v>
      </c>
      <c r="V1963" s="23" t="s">
        <v>18930</v>
      </c>
      <c r="W1963" s="95" t="s">
        <v>18934</v>
      </c>
      <c r="X1963" s="25"/>
      <c r="Y1963" s="23" t="s">
        <v>18929</v>
      </c>
      <c r="Z1963" s="25"/>
      <c r="AA1963" s="23">
        <v>5</v>
      </c>
      <c r="AB1963" s="23" t="str">
        <f t="shared" si="131"/>
        <v>年間</v>
      </c>
      <c r="AC1963" s="23" t="s">
        <v>14487</v>
      </c>
      <c r="AD1963" s="167">
        <v>1</v>
      </c>
      <c r="AE1963" s="179"/>
      <c r="AF1963" s="179"/>
      <c r="AG1963" s="27">
        <v>43075</v>
      </c>
      <c r="AH1963" s="168">
        <v>43089</v>
      </c>
      <c r="AI1963" s="29" t="s">
        <v>43</v>
      </c>
      <c r="AJ1963" s="178">
        <f t="shared" si="130"/>
        <v>44914</v>
      </c>
      <c r="AK1963" s="23" t="s">
        <v>18900</v>
      </c>
      <c r="AL1963" s="23" t="s">
        <v>18939</v>
      </c>
      <c r="AM1963" s="35">
        <v>43089</v>
      </c>
      <c r="AN1963" s="25"/>
      <c r="AO1963" s="423">
        <v>43094</v>
      </c>
      <c r="AP1963" s="134" t="s">
        <v>18942</v>
      </c>
    </row>
    <row r="1964" spans="1:42" ht="24.75" customHeight="1" x14ac:dyDescent="0.15">
      <c r="A1964" s="606">
        <v>1961</v>
      </c>
      <c r="B1964" s="23" t="s">
        <v>18926</v>
      </c>
      <c r="C1964" s="24" t="s">
        <v>1915</v>
      </c>
      <c r="D1964" s="24" t="s">
        <v>13148</v>
      </c>
      <c r="E1964" s="23"/>
      <c r="F1964" s="23"/>
      <c r="G1964" s="25" t="s">
        <v>18928</v>
      </c>
      <c r="H1964" s="23" t="s">
        <v>18930</v>
      </c>
      <c r="I1964" s="23" t="s">
        <v>18932</v>
      </c>
      <c r="J1964" s="25" t="s">
        <v>18931</v>
      </c>
      <c r="K1964" s="25"/>
      <c r="L1964" s="25"/>
      <c r="M1964" s="25" t="s">
        <v>18929</v>
      </c>
      <c r="N1964" s="25"/>
      <c r="O1964" s="25" t="s">
        <v>18693</v>
      </c>
      <c r="P1964" s="23" t="s">
        <v>18697</v>
      </c>
      <c r="Q1964" s="25" t="s">
        <v>18696</v>
      </c>
      <c r="R1964" s="25" t="s">
        <v>18933</v>
      </c>
      <c r="S1964" s="23" t="s">
        <v>18698</v>
      </c>
      <c r="T1964" s="23"/>
      <c r="U1964" s="25" t="s">
        <v>18935</v>
      </c>
      <c r="V1964" s="23" t="s">
        <v>18930</v>
      </c>
      <c r="W1964" s="95" t="s">
        <v>18934</v>
      </c>
      <c r="X1964" s="25"/>
      <c r="Y1964" s="23" t="s">
        <v>18929</v>
      </c>
      <c r="Z1964" s="25"/>
      <c r="AA1964" s="23">
        <v>5</v>
      </c>
      <c r="AB1964" s="23" t="str">
        <f t="shared" si="131"/>
        <v>年間</v>
      </c>
      <c r="AC1964" s="23" t="s">
        <v>14487</v>
      </c>
      <c r="AD1964" s="167">
        <v>1</v>
      </c>
      <c r="AE1964" s="179"/>
      <c r="AF1964" s="179"/>
      <c r="AG1964" s="27">
        <v>43075</v>
      </c>
      <c r="AH1964" s="168">
        <v>43089</v>
      </c>
      <c r="AI1964" s="29" t="s">
        <v>43</v>
      </c>
      <c r="AJ1964" s="178">
        <f t="shared" si="130"/>
        <v>44914</v>
      </c>
      <c r="AK1964" s="23" t="s">
        <v>7374</v>
      </c>
      <c r="AL1964" s="23" t="s">
        <v>18940</v>
      </c>
      <c r="AM1964" s="35">
        <v>43089</v>
      </c>
      <c r="AN1964" s="25"/>
      <c r="AO1964" s="423">
        <v>43094</v>
      </c>
      <c r="AP1964" s="134" t="s">
        <v>18942</v>
      </c>
    </row>
    <row r="1965" spans="1:42" ht="24.75" customHeight="1" x14ac:dyDescent="0.15">
      <c r="A1965" s="606">
        <v>1962</v>
      </c>
      <c r="B1965" s="23" t="s">
        <v>18926</v>
      </c>
      <c r="C1965" s="24" t="s">
        <v>1915</v>
      </c>
      <c r="D1965" s="24" t="s">
        <v>13148</v>
      </c>
      <c r="E1965" s="23"/>
      <c r="F1965" s="23"/>
      <c r="G1965" s="25" t="s">
        <v>18928</v>
      </c>
      <c r="H1965" s="23" t="s">
        <v>18930</v>
      </c>
      <c r="I1965" s="23" t="s">
        <v>18932</v>
      </c>
      <c r="J1965" s="25" t="s">
        <v>18931</v>
      </c>
      <c r="K1965" s="25"/>
      <c r="L1965" s="25"/>
      <c r="M1965" s="25" t="s">
        <v>18929</v>
      </c>
      <c r="N1965" s="25"/>
      <c r="O1965" s="25" t="s">
        <v>18693</v>
      </c>
      <c r="P1965" s="23" t="s">
        <v>18697</v>
      </c>
      <c r="Q1965" s="25" t="s">
        <v>18696</v>
      </c>
      <c r="R1965" s="25" t="s">
        <v>18933</v>
      </c>
      <c r="S1965" s="23" t="s">
        <v>18698</v>
      </c>
      <c r="T1965" s="23"/>
      <c r="U1965" s="25" t="s">
        <v>18935</v>
      </c>
      <c r="V1965" s="23" t="s">
        <v>18930</v>
      </c>
      <c r="W1965" s="95" t="s">
        <v>18934</v>
      </c>
      <c r="X1965" s="25"/>
      <c r="Y1965" s="23" t="s">
        <v>18929</v>
      </c>
      <c r="Z1965" s="25"/>
      <c r="AA1965" s="23">
        <v>5</v>
      </c>
      <c r="AB1965" s="23" t="str">
        <f t="shared" si="131"/>
        <v>年間</v>
      </c>
      <c r="AC1965" s="23" t="s">
        <v>14487</v>
      </c>
      <c r="AD1965" s="167">
        <v>1</v>
      </c>
      <c r="AE1965" s="179"/>
      <c r="AF1965" s="179"/>
      <c r="AG1965" s="27">
        <v>43075</v>
      </c>
      <c r="AH1965" s="168">
        <v>43089</v>
      </c>
      <c r="AI1965" s="29" t="s">
        <v>43</v>
      </c>
      <c r="AJ1965" s="178">
        <f t="shared" si="130"/>
        <v>44914</v>
      </c>
      <c r="AK1965" s="23" t="s">
        <v>18936</v>
      </c>
      <c r="AL1965" s="23" t="s">
        <v>18941</v>
      </c>
      <c r="AM1965" s="35">
        <v>43089</v>
      </c>
      <c r="AN1965" s="25"/>
      <c r="AO1965" s="423">
        <v>43094</v>
      </c>
      <c r="AP1965" s="134" t="s">
        <v>18942</v>
      </c>
    </row>
    <row r="1966" spans="1:42" ht="24.75" customHeight="1" x14ac:dyDescent="0.15">
      <c r="A1966" s="606">
        <v>1963</v>
      </c>
      <c r="B1966" s="317" t="s">
        <v>18945</v>
      </c>
      <c r="C1966" s="572" t="s">
        <v>582</v>
      </c>
      <c r="D1966" s="572" t="s">
        <v>16673</v>
      </c>
      <c r="E1966" s="23"/>
      <c r="F1966" s="23"/>
      <c r="G1966" s="25" t="s">
        <v>18732</v>
      </c>
      <c r="H1966" s="234" t="s">
        <v>18733</v>
      </c>
      <c r="I1966" s="234" t="s">
        <v>12372</v>
      </c>
      <c r="J1966" s="510" t="s">
        <v>15067</v>
      </c>
      <c r="K1966" s="510" t="s">
        <v>18734</v>
      </c>
      <c r="L1966" s="535" t="s">
        <v>18735</v>
      </c>
      <c r="M1966" s="510" t="s">
        <v>15465</v>
      </c>
      <c r="N1966" s="510" t="s">
        <v>18736</v>
      </c>
      <c r="O1966" s="510" t="s">
        <v>18737</v>
      </c>
      <c r="P1966" s="234" t="s">
        <v>18739</v>
      </c>
      <c r="Q1966" s="510" t="s">
        <v>18740</v>
      </c>
      <c r="R1966" s="510" t="s">
        <v>18738</v>
      </c>
      <c r="S1966" s="234" t="s">
        <v>18741</v>
      </c>
      <c r="T1966" s="234" t="s">
        <v>18742</v>
      </c>
      <c r="U1966" s="510" t="s">
        <v>18732</v>
      </c>
      <c r="V1966" s="234" t="s">
        <v>18733</v>
      </c>
      <c r="W1966" s="510" t="s">
        <v>18596</v>
      </c>
      <c r="X1966" s="510" t="s">
        <v>18734</v>
      </c>
      <c r="Y1966" s="234" t="s">
        <v>15465</v>
      </c>
      <c r="Z1966" s="234" t="s">
        <v>18736</v>
      </c>
      <c r="AA1966" s="23">
        <v>5</v>
      </c>
      <c r="AB1966" s="23" t="str">
        <f t="shared" si="131"/>
        <v>年間</v>
      </c>
      <c r="AC1966" s="25"/>
      <c r="AD1966" s="167">
        <v>1</v>
      </c>
      <c r="AE1966" s="167">
        <v>9600</v>
      </c>
      <c r="AF1966" s="167">
        <f t="shared" ref="AF1966:AF2029" si="132">IF(ISBLANK($AE1966),"",$AE1966*$AD1966)</f>
        <v>9600</v>
      </c>
      <c r="AG1966" s="27">
        <v>43132</v>
      </c>
      <c r="AH1966" s="168">
        <v>43160</v>
      </c>
      <c r="AI1966" s="29" t="s">
        <v>43</v>
      </c>
      <c r="AJ1966" s="178">
        <f t="shared" si="130"/>
        <v>44985</v>
      </c>
      <c r="AK1966" s="23" t="s">
        <v>13814</v>
      </c>
      <c r="AL1966" s="536"/>
      <c r="AM1966" s="35">
        <v>43133</v>
      </c>
      <c r="AN1966" s="25"/>
      <c r="AO1966" s="423"/>
      <c r="AP1966" s="134" t="s">
        <v>21024</v>
      </c>
    </row>
    <row r="1967" spans="1:42" ht="24.75" customHeight="1" x14ac:dyDescent="0.15">
      <c r="A1967" s="606">
        <v>1964</v>
      </c>
      <c r="B1967" s="317" t="s">
        <v>18945</v>
      </c>
      <c r="C1967" s="572" t="s">
        <v>582</v>
      </c>
      <c r="D1967" s="572" t="s">
        <v>16673</v>
      </c>
      <c r="E1967" s="23"/>
      <c r="F1967" s="23"/>
      <c r="G1967" s="25" t="s">
        <v>18732</v>
      </c>
      <c r="H1967" s="234" t="s">
        <v>18733</v>
      </c>
      <c r="I1967" s="234" t="s">
        <v>12372</v>
      </c>
      <c r="J1967" s="510" t="s">
        <v>15067</v>
      </c>
      <c r="K1967" s="510" t="s">
        <v>18734</v>
      </c>
      <c r="L1967" s="535" t="s">
        <v>18735</v>
      </c>
      <c r="M1967" s="510" t="s">
        <v>15465</v>
      </c>
      <c r="N1967" s="510" t="s">
        <v>18736</v>
      </c>
      <c r="O1967" s="510" t="s">
        <v>18737</v>
      </c>
      <c r="P1967" s="234" t="s">
        <v>18739</v>
      </c>
      <c r="Q1967" s="510" t="s">
        <v>18740</v>
      </c>
      <c r="R1967" s="510" t="s">
        <v>18738</v>
      </c>
      <c r="S1967" s="234" t="s">
        <v>18741</v>
      </c>
      <c r="T1967" s="234" t="s">
        <v>18742</v>
      </c>
      <c r="U1967" s="510" t="s">
        <v>18732</v>
      </c>
      <c r="V1967" s="234" t="s">
        <v>18733</v>
      </c>
      <c r="W1967" s="510" t="s">
        <v>18596</v>
      </c>
      <c r="X1967" s="510" t="s">
        <v>18734</v>
      </c>
      <c r="Y1967" s="234" t="s">
        <v>15465</v>
      </c>
      <c r="Z1967" s="234" t="s">
        <v>18736</v>
      </c>
      <c r="AA1967" s="23">
        <v>5</v>
      </c>
      <c r="AB1967" s="23" t="str">
        <f t="shared" si="131"/>
        <v>年間</v>
      </c>
      <c r="AC1967" s="25"/>
      <c r="AD1967" s="167">
        <v>1</v>
      </c>
      <c r="AE1967" s="167">
        <v>9600</v>
      </c>
      <c r="AF1967" s="167">
        <f t="shared" si="132"/>
        <v>9600</v>
      </c>
      <c r="AG1967" s="27">
        <v>43132</v>
      </c>
      <c r="AH1967" s="168">
        <v>43160</v>
      </c>
      <c r="AI1967" s="29" t="s">
        <v>43</v>
      </c>
      <c r="AJ1967" s="178">
        <f t="shared" si="130"/>
        <v>44985</v>
      </c>
      <c r="AK1967" s="23" t="s">
        <v>13814</v>
      </c>
      <c r="AL1967" s="536"/>
      <c r="AM1967" s="35">
        <v>43133</v>
      </c>
      <c r="AN1967" s="25"/>
      <c r="AO1967" s="423"/>
      <c r="AP1967" s="134" t="s">
        <v>18946</v>
      </c>
    </row>
    <row r="1968" spans="1:42" ht="24.75" customHeight="1" x14ac:dyDescent="0.15">
      <c r="A1968" s="606">
        <v>1965</v>
      </c>
      <c r="B1968" s="317" t="s">
        <v>18945</v>
      </c>
      <c r="C1968" s="572" t="s">
        <v>582</v>
      </c>
      <c r="D1968" s="572" t="s">
        <v>16673</v>
      </c>
      <c r="E1968" s="23"/>
      <c r="F1968" s="23"/>
      <c r="G1968" s="25" t="s">
        <v>18732</v>
      </c>
      <c r="H1968" s="234" t="s">
        <v>18733</v>
      </c>
      <c r="I1968" s="234" t="s">
        <v>12372</v>
      </c>
      <c r="J1968" s="510" t="s">
        <v>15067</v>
      </c>
      <c r="K1968" s="510" t="s">
        <v>18734</v>
      </c>
      <c r="L1968" s="535" t="s">
        <v>18735</v>
      </c>
      <c r="M1968" s="510" t="s">
        <v>15465</v>
      </c>
      <c r="N1968" s="510" t="s">
        <v>18736</v>
      </c>
      <c r="O1968" s="510" t="s">
        <v>18737</v>
      </c>
      <c r="P1968" s="234" t="s">
        <v>18739</v>
      </c>
      <c r="Q1968" s="510" t="s">
        <v>18740</v>
      </c>
      <c r="R1968" s="510" t="s">
        <v>18738</v>
      </c>
      <c r="S1968" s="234" t="s">
        <v>18741</v>
      </c>
      <c r="T1968" s="234" t="s">
        <v>18742</v>
      </c>
      <c r="U1968" s="510" t="s">
        <v>18732</v>
      </c>
      <c r="V1968" s="234" t="s">
        <v>18733</v>
      </c>
      <c r="W1968" s="510" t="s">
        <v>18596</v>
      </c>
      <c r="X1968" s="510" t="s">
        <v>18734</v>
      </c>
      <c r="Y1968" s="234" t="s">
        <v>15465</v>
      </c>
      <c r="Z1968" s="234" t="s">
        <v>18736</v>
      </c>
      <c r="AA1968" s="23">
        <v>5</v>
      </c>
      <c r="AB1968" s="23" t="str">
        <f t="shared" si="131"/>
        <v>年間</v>
      </c>
      <c r="AC1968" s="25"/>
      <c r="AD1968" s="167">
        <v>1</v>
      </c>
      <c r="AE1968" s="167">
        <v>9600</v>
      </c>
      <c r="AF1968" s="167">
        <f t="shared" si="132"/>
        <v>9600</v>
      </c>
      <c r="AG1968" s="27">
        <v>43132</v>
      </c>
      <c r="AH1968" s="168">
        <v>43160</v>
      </c>
      <c r="AI1968" s="29" t="s">
        <v>43</v>
      </c>
      <c r="AJ1968" s="178">
        <f t="shared" si="130"/>
        <v>44985</v>
      </c>
      <c r="AK1968" s="23" t="s">
        <v>13814</v>
      </c>
      <c r="AL1968" s="536"/>
      <c r="AM1968" s="35">
        <v>43133</v>
      </c>
      <c r="AN1968" s="25"/>
      <c r="AO1968" s="423"/>
      <c r="AP1968" s="134" t="s">
        <v>18946</v>
      </c>
    </row>
    <row r="1969" spans="1:42" ht="24.75" customHeight="1" x14ac:dyDescent="0.15">
      <c r="A1969" s="606">
        <v>1966</v>
      </c>
      <c r="B1969" s="317" t="s">
        <v>18945</v>
      </c>
      <c r="C1969" s="572" t="s">
        <v>582</v>
      </c>
      <c r="D1969" s="572" t="s">
        <v>16673</v>
      </c>
      <c r="E1969" s="23"/>
      <c r="F1969" s="23"/>
      <c r="G1969" s="25" t="s">
        <v>18732</v>
      </c>
      <c r="H1969" s="234" t="s">
        <v>18733</v>
      </c>
      <c r="I1969" s="234" t="s">
        <v>12372</v>
      </c>
      <c r="J1969" s="510" t="s">
        <v>15067</v>
      </c>
      <c r="K1969" s="510" t="s">
        <v>18734</v>
      </c>
      <c r="L1969" s="535" t="s">
        <v>18735</v>
      </c>
      <c r="M1969" s="510" t="s">
        <v>15465</v>
      </c>
      <c r="N1969" s="510" t="s">
        <v>18736</v>
      </c>
      <c r="O1969" s="510" t="s">
        <v>18737</v>
      </c>
      <c r="P1969" s="234" t="s">
        <v>18739</v>
      </c>
      <c r="Q1969" s="510" t="s">
        <v>18740</v>
      </c>
      <c r="R1969" s="510" t="s">
        <v>18738</v>
      </c>
      <c r="S1969" s="234" t="s">
        <v>18741</v>
      </c>
      <c r="T1969" s="234" t="s">
        <v>18742</v>
      </c>
      <c r="U1969" s="510" t="s">
        <v>18732</v>
      </c>
      <c r="V1969" s="234" t="s">
        <v>18733</v>
      </c>
      <c r="W1969" s="510" t="s">
        <v>18596</v>
      </c>
      <c r="X1969" s="510" t="s">
        <v>18734</v>
      </c>
      <c r="Y1969" s="234" t="s">
        <v>15465</v>
      </c>
      <c r="Z1969" s="234" t="s">
        <v>18736</v>
      </c>
      <c r="AA1969" s="23">
        <v>5</v>
      </c>
      <c r="AB1969" s="23" t="str">
        <f t="shared" si="131"/>
        <v>年間</v>
      </c>
      <c r="AC1969" s="25"/>
      <c r="AD1969" s="167">
        <v>1</v>
      </c>
      <c r="AE1969" s="167">
        <v>9600</v>
      </c>
      <c r="AF1969" s="167">
        <f t="shared" si="132"/>
        <v>9600</v>
      </c>
      <c r="AG1969" s="27">
        <v>43132</v>
      </c>
      <c r="AH1969" s="168">
        <v>43160</v>
      </c>
      <c r="AI1969" s="29" t="s">
        <v>43</v>
      </c>
      <c r="AJ1969" s="178">
        <f t="shared" si="130"/>
        <v>44985</v>
      </c>
      <c r="AK1969" s="23" t="s">
        <v>13814</v>
      </c>
      <c r="AL1969" s="536"/>
      <c r="AM1969" s="35">
        <v>43133</v>
      </c>
      <c r="AN1969" s="25"/>
      <c r="AO1969" s="423"/>
      <c r="AP1969" s="134" t="s">
        <v>18946</v>
      </c>
    </row>
    <row r="1970" spans="1:42" ht="24.75" customHeight="1" x14ac:dyDescent="0.15">
      <c r="A1970" s="606">
        <v>1967</v>
      </c>
      <c r="B1970" s="317" t="s">
        <v>18945</v>
      </c>
      <c r="C1970" s="572" t="s">
        <v>582</v>
      </c>
      <c r="D1970" s="572" t="s">
        <v>16673</v>
      </c>
      <c r="E1970" s="23"/>
      <c r="F1970" s="23"/>
      <c r="G1970" s="25" t="s">
        <v>18732</v>
      </c>
      <c r="H1970" s="234" t="s">
        <v>18733</v>
      </c>
      <c r="I1970" s="234" t="s">
        <v>12372</v>
      </c>
      <c r="J1970" s="510" t="s">
        <v>15067</v>
      </c>
      <c r="K1970" s="510" t="s">
        <v>18734</v>
      </c>
      <c r="L1970" s="535" t="s">
        <v>18735</v>
      </c>
      <c r="M1970" s="510" t="s">
        <v>15465</v>
      </c>
      <c r="N1970" s="510" t="s">
        <v>18736</v>
      </c>
      <c r="O1970" s="510" t="s">
        <v>18737</v>
      </c>
      <c r="P1970" s="234" t="s">
        <v>18739</v>
      </c>
      <c r="Q1970" s="510" t="s">
        <v>18740</v>
      </c>
      <c r="R1970" s="510" t="s">
        <v>18738</v>
      </c>
      <c r="S1970" s="234" t="s">
        <v>18741</v>
      </c>
      <c r="T1970" s="234" t="s">
        <v>18742</v>
      </c>
      <c r="U1970" s="510" t="s">
        <v>18732</v>
      </c>
      <c r="V1970" s="234" t="s">
        <v>18733</v>
      </c>
      <c r="W1970" s="510" t="s">
        <v>18596</v>
      </c>
      <c r="X1970" s="510" t="s">
        <v>18734</v>
      </c>
      <c r="Y1970" s="234" t="s">
        <v>15465</v>
      </c>
      <c r="Z1970" s="234" t="s">
        <v>18736</v>
      </c>
      <c r="AA1970" s="23">
        <v>5</v>
      </c>
      <c r="AB1970" s="23" t="str">
        <f t="shared" si="131"/>
        <v>年間</v>
      </c>
      <c r="AC1970" s="25"/>
      <c r="AD1970" s="167">
        <v>1</v>
      </c>
      <c r="AE1970" s="167">
        <v>9600</v>
      </c>
      <c r="AF1970" s="167">
        <f t="shared" si="132"/>
        <v>9600</v>
      </c>
      <c r="AG1970" s="27">
        <v>43132</v>
      </c>
      <c r="AH1970" s="168">
        <v>43160</v>
      </c>
      <c r="AI1970" s="29" t="s">
        <v>43</v>
      </c>
      <c r="AJ1970" s="178">
        <f t="shared" si="130"/>
        <v>44985</v>
      </c>
      <c r="AK1970" s="23" t="s">
        <v>13814</v>
      </c>
      <c r="AL1970" s="536"/>
      <c r="AM1970" s="35">
        <v>43133</v>
      </c>
      <c r="AN1970" s="25"/>
      <c r="AO1970" s="423"/>
      <c r="AP1970" s="134" t="s">
        <v>18946</v>
      </c>
    </row>
    <row r="1971" spans="1:42" ht="24.75" customHeight="1" x14ac:dyDescent="0.15">
      <c r="A1971" s="606">
        <v>1968</v>
      </c>
      <c r="B1971" s="317" t="s">
        <v>18945</v>
      </c>
      <c r="C1971" s="572" t="s">
        <v>582</v>
      </c>
      <c r="D1971" s="572" t="s">
        <v>16673</v>
      </c>
      <c r="E1971" s="23"/>
      <c r="F1971" s="23"/>
      <c r="G1971" s="25" t="s">
        <v>18732</v>
      </c>
      <c r="H1971" s="234" t="s">
        <v>18733</v>
      </c>
      <c r="I1971" s="234" t="s">
        <v>12372</v>
      </c>
      <c r="J1971" s="510" t="s">
        <v>15067</v>
      </c>
      <c r="K1971" s="510" t="s">
        <v>18734</v>
      </c>
      <c r="L1971" s="535" t="s">
        <v>18735</v>
      </c>
      <c r="M1971" s="510" t="s">
        <v>15465</v>
      </c>
      <c r="N1971" s="510" t="s">
        <v>18736</v>
      </c>
      <c r="O1971" s="510" t="s">
        <v>18737</v>
      </c>
      <c r="P1971" s="234" t="s">
        <v>18739</v>
      </c>
      <c r="Q1971" s="510" t="s">
        <v>18740</v>
      </c>
      <c r="R1971" s="510" t="s">
        <v>18738</v>
      </c>
      <c r="S1971" s="234" t="s">
        <v>18741</v>
      </c>
      <c r="T1971" s="234" t="s">
        <v>18742</v>
      </c>
      <c r="U1971" s="510" t="s">
        <v>18732</v>
      </c>
      <c r="V1971" s="234" t="s">
        <v>18733</v>
      </c>
      <c r="W1971" s="510" t="s">
        <v>18596</v>
      </c>
      <c r="X1971" s="510" t="s">
        <v>18734</v>
      </c>
      <c r="Y1971" s="234" t="s">
        <v>15465</v>
      </c>
      <c r="Z1971" s="234" t="s">
        <v>18736</v>
      </c>
      <c r="AA1971" s="23">
        <v>5</v>
      </c>
      <c r="AB1971" s="23" t="str">
        <f t="shared" si="131"/>
        <v>年間</v>
      </c>
      <c r="AC1971" s="25"/>
      <c r="AD1971" s="167">
        <v>1</v>
      </c>
      <c r="AE1971" s="167">
        <v>9600</v>
      </c>
      <c r="AF1971" s="167">
        <f t="shared" si="132"/>
        <v>9600</v>
      </c>
      <c r="AG1971" s="27">
        <v>43132</v>
      </c>
      <c r="AH1971" s="168">
        <v>43160</v>
      </c>
      <c r="AI1971" s="29" t="s">
        <v>43</v>
      </c>
      <c r="AJ1971" s="178">
        <f t="shared" si="130"/>
        <v>44985</v>
      </c>
      <c r="AK1971" s="23" t="s">
        <v>13814</v>
      </c>
      <c r="AL1971" s="536"/>
      <c r="AM1971" s="35">
        <v>43133</v>
      </c>
      <c r="AN1971" s="25"/>
      <c r="AO1971" s="423"/>
      <c r="AP1971" s="134" t="s">
        <v>18946</v>
      </c>
    </row>
    <row r="1972" spans="1:42" ht="24.75" customHeight="1" x14ac:dyDescent="0.15">
      <c r="A1972" s="606">
        <v>1969</v>
      </c>
      <c r="B1972" s="317" t="s">
        <v>18945</v>
      </c>
      <c r="C1972" s="572" t="s">
        <v>582</v>
      </c>
      <c r="D1972" s="572" t="s">
        <v>16673</v>
      </c>
      <c r="E1972" s="23"/>
      <c r="F1972" s="23"/>
      <c r="G1972" s="25" t="s">
        <v>18732</v>
      </c>
      <c r="H1972" s="234" t="s">
        <v>18733</v>
      </c>
      <c r="I1972" s="234" t="s">
        <v>12372</v>
      </c>
      <c r="J1972" s="510" t="s">
        <v>15067</v>
      </c>
      <c r="K1972" s="510" t="s">
        <v>18734</v>
      </c>
      <c r="L1972" s="535" t="s">
        <v>18735</v>
      </c>
      <c r="M1972" s="510" t="s">
        <v>15465</v>
      </c>
      <c r="N1972" s="510" t="s">
        <v>18736</v>
      </c>
      <c r="O1972" s="510" t="s">
        <v>18737</v>
      </c>
      <c r="P1972" s="234" t="s">
        <v>18739</v>
      </c>
      <c r="Q1972" s="510" t="s">
        <v>18740</v>
      </c>
      <c r="R1972" s="510" t="s">
        <v>18738</v>
      </c>
      <c r="S1972" s="234" t="s">
        <v>18741</v>
      </c>
      <c r="T1972" s="234" t="s">
        <v>18742</v>
      </c>
      <c r="U1972" s="510" t="s">
        <v>18732</v>
      </c>
      <c r="V1972" s="234" t="s">
        <v>18733</v>
      </c>
      <c r="W1972" s="510" t="s">
        <v>18596</v>
      </c>
      <c r="X1972" s="510" t="s">
        <v>18734</v>
      </c>
      <c r="Y1972" s="234" t="s">
        <v>15465</v>
      </c>
      <c r="Z1972" s="234" t="s">
        <v>18736</v>
      </c>
      <c r="AA1972" s="23">
        <v>5</v>
      </c>
      <c r="AB1972" s="23" t="str">
        <f t="shared" si="131"/>
        <v>年間</v>
      </c>
      <c r="AC1972" s="25"/>
      <c r="AD1972" s="167">
        <v>1</v>
      </c>
      <c r="AE1972" s="167">
        <v>9600</v>
      </c>
      <c r="AF1972" s="167">
        <f t="shared" si="132"/>
        <v>9600</v>
      </c>
      <c r="AG1972" s="27">
        <v>43132</v>
      </c>
      <c r="AH1972" s="168">
        <v>43160</v>
      </c>
      <c r="AI1972" s="29" t="s">
        <v>43</v>
      </c>
      <c r="AJ1972" s="178">
        <f t="shared" si="130"/>
        <v>44985</v>
      </c>
      <c r="AK1972" s="23" t="s">
        <v>13814</v>
      </c>
      <c r="AL1972" s="536"/>
      <c r="AM1972" s="35">
        <v>43133</v>
      </c>
      <c r="AN1972" s="25"/>
      <c r="AO1972" s="423"/>
      <c r="AP1972" s="134" t="s">
        <v>18946</v>
      </c>
    </row>
    <row r="1973" spans="1:42" ht="24.75" customHeight="1" x14ac:dyDescent="0.15">
      <c r="A1973" s="606">
        <v>1970</v>
      </c>
      <c r="B1973" s="317" t="s">
        <v>18945</v>
      </c>
      <c r="C1973" s="572" t="s">
        <v>582</v>
      </c>
      <c r="D1973" s="572" t="s">
        <v>16673</v>
      </c>
      <c r="E1973" s="23"/>
      <c r="F1973" s="23"/>
      <c r="G1973" s="25" t="s">
        <v>18732</v>
      </c>
      <c r="H1973" s="234" t="s">
        <v>18733</v>
      </c>
      <c r="I1973" s="234" t="s">
        <v>12372</v>
      </c>
      <c r="J1973" s="510" t="s">
        <v>15067</v>
      </c>
      <c r="K1973" s="510" t="s">
        <v>18734</v>
      </c>
      <c r="L1973" s="535" t="s">
        <v>18735</v>
      </c>
      <c r="M1973" s="510" t="s">
        <v>15465</v>
      </c>
      <c r="N1973" s="510" t="s">
        <v>18736</v>
      </c>
      <c r="O1973" s="510" t="s">
        <v>18737</v>
      </c>
      <c r="P1973" s="234" t="s">
        <v>18739</v>
      </c>
      <c r="Q1973" s="510" t="s">
        <v>18740</v>
      </c>
      <c r="R1973" s="510" t="s">
        <v>18738</v>
      </c>
      <c r="S1973" s="234" t="s">
        <v>18741</v>
      </c>
      <c r="T1973" s="234" t="s">
        <v>18742</v>
      </c>
      <c r="U1973" s="510" t="s">
        <v>18732</v>
      </c>
      <c r="V1973" s="234" t="s">
        <v>18733</v>
      </c>
      <c r="W1973" s="510" t="s">
        <v>18596</v>
      </c>
      <c r="X1973" s="510" t="s">
        <v>18734</v>
      </c>
      <c r="Y1973" s="234" t="s">
        <v>15465</v>
      </c>
      <c r="Z1973" s="234" t="s">
        <v>18736</v>
      </c>
      <c r="AA1973" s="23">
        <v>5</v>
      </c>
      <c r="AB1973" s="23" t="str">
        <f t="shared" si="131"/>
        <v>年間</v>
      </c>
      <c r="AC1973" s="25"/>
      <c r="AD1973" s="167">
        <v>1</v>
      </c>
      <c r="AE1973" s="167">
        <v>9600</v>
      </c>
      <c r="AF1973" s="167">
        <f t="shared" si="132"/>
        <v>9600</v>
      </c>
      <c r="AG1973" s="27">
        <v>43132</v>
      </c>
      <c r="AH1973" s="168">
        <v>43160</v>
      </c>
      <c r="AI1973" s="29" t="s">
        <v>43</v>
      </c>
      <c r="AJ1973" s="178">
        <f t="shared" si="130"/>
        <v>44985</v>
      </c>
      <c r="AK1973" s="23" t="s">
        <v>13814</v>
      </c>
      <c r="AL1973" s="536"/>
      <c r="AM1973" s="35">
        <v>43133</v>
      </c>
      <c r="AN1973" s="25"/>
      <c r="AO1973" s="423"/>
      <c r="AP1973" s="134" t="s">
        <v>18946</v>
      </c>
    </row>
    <row r="1974" spans="1:42" ht="24.75" customHeight="1" x14ac:dyDescent="0.15">
      <c r="A1974" s="606">
        <v>1971</v>
      </c>
      <c r="B1974" s="23" t="s">
        <v>18974</v>
      </c>
      <c r="C1974" s="24" t="s">
        <v>15825</v>
      </c>
      <c r="D1974" s="24" t="s">
        <v>18978</v>
      </c>
      <c r="E1974" s="23"/>
      <c r="F1974" s="23"/>
      <c r="G1974" s="25" t="s">
        <v>19108</v>
      </c>
      <c r="H1974" s="23" t="s">
        <v>19109</v>
      </c>
      <c r="I1974" s="23" t="s">
        <v>19110</v>
      </c>
      <c r="J1974" s="25" t="s">
        <v>19111</v>
      </c>
      <c r="K1974" s="25"/>
      <c r="L1974" s="25"/>
      <c r="M1974" s="25" t="s">
        <v>19112</v>
      </c>
      <c r="N1974" s="25"/>
      <c r="O1974" s="25" t="s">
        <v>19113</v>
      </c>
      <c r="P1974" s="23" t="s">
        <v>19114</v>
      </c>
      <c r="Q1974" s="25" t="s">
        <v>19115</v>
      </c>
      <c r="R1974" s="25" t="s">
        <v>19116</v>
      </c>
      <c r="S1974" s="23" t="s">
        <v>19117</v>
      </c>
      <c r="T1974" s="23" t="s">
        <v>19118</v>
      </c>
      <c r="U1974" s="25" t="s">
        <v>19119</v>
      </c>
      <c r="V1974" s="23" t="s">
        <v>19120</v>
      </c>
      <c r="W1974" s="25" t="s">
        <v>19121</v>
      </c>
      <c r="X1974" s="25"/>
      <c r="Y1974" s="23" t="s">
        <v>19112</v>
      </c>
      <c r="Z1974" s="25"/>
      <c r="AA1974" s="23">
        <v>5</v>
      </c>
      <c r="AB1974" s="23" t="str">
        <f t="shared" si="131"/>
        <v>年間</v>
      </c>
      <c r="AC1974" s="25"/>
      <c r="AD1974" s="167">
        <v>1</v>
      </c>
      <c r="AE1974" s="167">
        <v>9600</v>
      </c>
      <c r="AF1974" s="167">
        <f t="shared" si="132"/>
        <v>9600</v>
      </c>
      <c r="AG1974" s="27">
        <v>43101</v>
      </c>
      <c r="AH1974" s="168">
        <v>43101</v>
      </c>
      <c r="AI1974" s="29" t="s">
        <v>43</v>
      </c>
      <c r="AJ1974" s="178">
        <f t="shared" si="130"/>
        <v>44926</v>
      </c>
      <c r="AK1974" s="23" t="s">
        <v>18980</v>
      </c>
      <c r="AL1974" s="23" t="s">
        <v>19487</v>
      </c>
      <c r="AM1974" s="35">
        <v>43101</v>
      </c>
      <c r="AN1974" s="25"/>
      <c r="AO1974" s="104">
        <v>43153</v>
      </c>
      <c r="AP1974" s="134" t="s">
        <v>18979</v>
      </c>
    </row>
    <row r="1975" spans="1:42" ht="24.75" customHeight="1" x14ac:dyDescent="0.15">
      <c r="A1975" s="606">
        <v>1972</v>
      </c>
      <c r="B1975" s="23" t="s">
        <v>18974</v>
      </c>
      <c r="C1975" s="24" t="s">
        <v>18977</v>
      </c>
      <c r="D1975" s="24" t="s">
        <v>18978</v>
      </c>
      <c r="E1975" s="23"/>
      <c r="F1975" s="23"/>
      <c r="G1975" s="25" t="s">
        <v>19108</v>
      </c>
      <c r="H1975" s="23" t="s">
        <v>19109</v>
      </c>
      <c r="I1975" s="23" t="s">
        <v>19110</v>
      </c>
      <c r="J1975" s="25" t="s">
        <v>19111</v>
      </c>
      <c r="K1975" s="25"/>
      <c r="L1975" s="25"/>
      <c r="M1975" s="25" t="s">
        <v>19112</v>
      </c>
      <c r="N1975" s="25"/>
      <c r="O1975" s="25" t="s">
        <v>19113</v>
      </c>
      <c r="P1975" s="23" t="s">
        <v>19114</v>
      </c>
      <c r="Q1975" s="25" t="s">
        <v>19115</v>
      </c>
      <c r="R1975" s="25" t="s">
        <v>19116</v>
      </c>
      <c r="S1975" s="23" t="s">
        <v>19117</v>
      </c>
      <c r="T1975" s="23" t="s">
        <v>19118</v>
      </c>
      <c r="U1975" s="25" t="s">
        <v>19119</v>
      </c>
      <c r="V1975" s="23" t="s">
        <v>19120</v>
      </c>
      <c r="W1975" s="25" t="s">
        <v>19121</v>
      </c>
      <c r="X1975" s="25"/>
      <c r="Y1975" s="23" t="s">
        <v>19112</v>
      </c>
      <c r="Z1975" s="25"/>
      <c r="AA1975" s="23">
        <v>5</v>
      </c>
      <c r="AB1975" s="23" t="str">
        <f t="shared" si="131"/>
        <v>年間</v>
      </c>
      <c r="AC1975" s="25"/>
      <c r="AD1975" s="167">
        <v>1</v>
      </c>
      <c r="AE1975" s="167">
        <v>9600</v>
      </c>
      <c r="AF1975" s="167">
        <f t="shared" si="132"/>
        <v>9600</v>
      </c>
      <c r="AG1975" s="27">
        <v>43101</v>
      </c>
      <c r="AH1975" s="168">
        <v>43101</v>
      </c>
      <c r="AI1975" s="29" t="s">
        <v>43</v>
      </c>
      <c r="AJ1975" s="178">
        <f t="shared" si="130"/>
        <v>44926</v>
      </c>
      <c r="AK1975" s="23" t="s">
        <v>18980</v>
      </c>
      <c r="AL1975" s="23" t="s">
        <v>19450</v>
      </c>
      <c r="AM1975" s="35">
        <v>43101</v>
      </c>
      <c r="AN1975" s="25"/>
      <c r="AO1975" s="104">
        <v>43153</v>
      </c>
      <c r="AP1975" s="134" t="s">
        <v>18979</v>
      </c>
    </row>
    <row r="1976" spans="1:42" ht="24.75" customHeight="1" x14ac:dyDescent="0.15">
      <c r="A1976" s="606">
        <v>1973</v>
      </c>
      <c r="B1976" s="23" t="s">
        <v>18974</v>
      </c>
      <c r="C1976" s="24" t="s">
        <v>18977</v>
      </c>
      <c r="D1976" s="24" t="s">
        <v>18978</v>
      </c>
      <c r="E1976" s="23"/>
      <c r="F1976" s="23"/>
      <c r="G1976" s="25" t="s">
        <v>19108</v>
      </c>
      <c r="H1976" s="23" t="s">
        <v>19109</v>
      </c>
      <c r="I1976" s="23" t="s">
        <v>19110</v>
      </c>
      <c r="J1976" s="25" t="s">
        <v>19111</v>
      </c>
      <c r="K1976" s="25"/>
      <c r="L1976" s="25"/>
      <c r="M1976" s="25" t="s">
        <v>19112</v>
      </c>
      <c r="N1976" s="25"/>
      <c r="O1976" s="25" t="s">
        <v>19113</v>
      </c>
      <c r="P1976" s="23" t="s">
        <v>19114</v>
      </c>
      <c r="Q1976" s="25" t="s">
        <v>19115</v>
      </c>
      <c r="R1976" s="25" t="s">
        <v>19116</v>
      </c>
      <c r="S1976" s="23" t="s">
        <v>19117</v>
      </c>
      <c r="T1976" s="23" t="s">
        <v>19118</v>
      </c>
      <c r="U1976" s="25" t="s">
        <v>19119</v>
      </c>
      <c r="V1976" s="23" t="s">
        <v>19120</v>
      </c>
      <c r="W1976" s="25" t="s">
        <v>19121</v>
      </c>
      <c r="X1976" s="25"/>
      <c r="Y1976" s="23" t="s">
        <v>19112</v>
      </c>
      <c r="Z1976" s="25"/>
      <c r="AA1976" s="23">
        <v>5</v>
      </c>
      <c r="AB1976" s="23" t="str">
        <f t="shared" si="131"/>
        <v>年間</v>
      </c>
      <c r="AC1976" s="25"/>
      <c r="AD1976" s="167">
        <v>1</v>
      </c>
      <c r="AE1976" s="167">
        <v>9600</v>
      </c>
      <c r="AF1976" s="167">
        <f t="shared" si="132"/>
        <v>9600</v>
      </c>
      <c r="AG1976" s="27">
        <v>43101</v>
      </c>
      <c r="AH1976" s="168">
        <v>43101</v>
      </c>
      <c r="AI1976" s="29" t="s">
        <v>43</v>
      </c>
      <c r="AJ1976" s="178">
        <f t="shared" si="130"/>
        <v>44926</v>
      </c>
      <c r="AK1976" s="23" t="s">
        <v>18980</v>
      </c>
      <c r="AL1976" s="23" t="s">
        <v>19447</v>
      </c>
      <c r="AM1976" s="35">
        <v>43101</v>
      </c>
      <c r="AN1976" s="25"/>
      <c r="AO1976" s="104">
        <v>43153</v>
      </c>
      <c r="AP1976" s="134" t="s">
        <v>18979</v>
      </c>
    </row>
    <row r="1977" spans="1:42" ht="24.75" customHeight="1" x14ac:dyDescent="0.15">
      <c r="A1977" s="606">
        <v>1974</v>
      </c>
      <c r="B1977" s="23" t="s">
        <v>18975</v>
      </c>
      <c r="C1977" s="24" t="s">
        <v>18977</v>
      </c>
      <c r="D1977" s="24" t="s">
        <v>18978</v>
      </c>
      <c r="E1977" s="23"/>
      <c r="F1977" s="23"/>
      <c r="G1977" s="25" t="s">
        <v>19108</v>
      </c>
      <c r="H1977" s="23" t="s">
        <v>19109</v>
      </c>
      <c r="I1977" s="23" t="s">
        <v>19110</v>
      </c>
      <c r="J1977" s="25" t="s">
        <v>19111</v>
      </c>
      <c r="K1977" s="25"/>
      <c r="L1977" s="25"/>
      <c r="M1977" s="25" t="s">
        <v>19112</v>
      </c>
      <c r="N1977" s="25"/>
      <c r="O1977" s="25" t="s">
        <v>19113</v>
      </c>
      <c r="P1977" s="23" t="s">
        <v>19114</v>
      </c>
      <c r="Q1977" s="25" t="s">
        <v>19115</v>
      </c>
      <c r="R1977" s="25" t="s">
        <v>19116</v>
      </c>
      <c r="S1977" s="23" t="s">
        <v>19117</v>
      </c>
      <c r="T1977" s="23" t="s">
        <v>19118</v>
      </c>
      <c r="U1977" s="25" t="s">
        <v>19119</v>
      </c>
      <c r="V1977" s="23" t="s">
        <v>19120</v>
      </c>
      <c r="W1977" s="25" t="s">
        <v>19121</v>
      </c>
      <c r="X1977" s="25"/>
      <c r="Y1977" s="23" t="s">
        <v>19112</v>
      </c>
      <c r="Z1977" s="25"/>
      <c r="AA1977" s="23">
        <v>5</v>
      </c>
      <c r="AB1977" s="23" t="str">
        <f t="shared" si="131"/>
        <v>年間</v>
      </c>
      <c r="AC1977" s="25"/>
      <c r="AD1977" s="167">
        <v>1</v>
      </c>
      <c r="AE1977" s="167">
        <v>16200</v>
      </c>
      <c r="AF1977" s="167">
        <f t="shared" si="132"/>
        <v>16200</v>
      </c>
      <c r="AG1977" s="27">
        <v>43101</v>
      </c>
      <c r="AH1977" s="168">
        <v>43101</v>
      </c>
      <c r="AI1977" s="29" t="s">
        <v>43</v>
      </c>
      <c r="AJ1977" s="178">
        <f t="shared" si="130"/>
        <v>44926</v>
      </c>
      <c r="AK1977" s="23" t="s">
        <v>18981</v>
      </c>
      <c r="AL1977" s="23" t="s">
        <v>19448</v>
      </c>
      <c r="AM1977" s="35">
        <v>43101</v>
      </c>
      <c r="AN1977" s="25"/>
      <c r="AO1977" s="104">
        <v>43153</v>
      </c>
      <c r="AP1977" s="134" t="s">
        <v>18979</v>
      </c>
    </row>
    <row r="1978" spans="1:42" ht="24.75" customHeight="1" x14ac:dyDescent="0.15">
      <c r="A1978" s="606">
        <v>1975</v>
      </c>
      <c r="B1978" s="23" t="s">
        <v>18976</v>
      </c>
      <c r="C1978" s="24" t="s">
        <v>18977</v>
      </c>
      <c r="D1978" s="24" t="s">
        <v>18978</v>
      </c>
      <c r="E1978" s="23"/>
      <c r="F1978" s="23"/>
      <c r="G1978" s="25" t="s">
        <v>19108</v>
      </c>
      <c r="H1978" s="23" t="s">
        <v>19109</v>
      </c>
      <c r="I1978" s="23" t="s">
        <v>19110</v>
      </c>
      <c r="J1978" s="25" t="s">
        <v>19111</v>
      </c>
      <c r="K1978" s="25"/>
      <c r="L1978" s="25"/>
      <c r="M1978" s="25" t="s">
        <v>19112</v>
      </c>
      <c r="N1978" s="25"/>
      <c r="O1978" s="25" t="s">
        <v>19113</v>
      </c>
      <c r="P1978" s="23" t="s">
        <v>19114</v>
      </c>
      <c r="Q1978" s="25" t="s">
        <v>19115</v>
      </c>
      <c r="R1978" s="25" t="s">
        <v>19116</v>
      </c>
      <c r="S1978" s="23" t="s">
        <v>19117</v>
      </c>
      <c r="T1978" s="23" t="s">
        <v>19118</v>
      </c>
      <c r="U1978" s="25" t="s">
        <v>19119</v>
      </c>
      <c r="V1978" s="23" t="s">
        <v>19120</v>
      </c>
      <c r="W1978" s="25" t="s">
        <v>19121</v>
      </c>
      <c r="X1978" s="25"/>
      <c r="Y1978" s="23" t="s">
        <v>19112</v>
      </c>
      <c r="Z1978" s="25"/>
      <c r="AA1978" s="23">
        <v>5</v>
      </c>
      <c r="AB1978" s="23" t="str">
        <f t="shared" si="131"/>
        <v>年間</v>
      </c>
      <c r="AC1978" s="25"/>
      <c r="AD1978" s="167">
        <v>1</v>
      </c>
      <c r="AE1978" s="167">
        <v>46200</v>
      </c>
      <c r="AF1978" s="167">
        <f t="shared" si="132"/>
        <v>46200</v>
      </c>
      <c r="AG1978" s="27">
        <v>43101</v>
      </c>
      <c r="AH1978" s="168">
        <v>43101</v>
      </c>
      <c r="AI1978" s="29" t="s">
        <v>43</v>
      </c>
      <c r="AJ1978" s="178">
        <f t="shared" si="130"/>
        <v>44926</v>
      </c>
      <c r="AK1978" s="23" t="s">
        <v>18982</v>
      </c>
      <c r="AL1978" s="23" t="s">
        <v>19449</v>
      </c>
      <c r="AM1978" s="35">
        <v>43101</v>
      </c>
      <c r="AN1978" s="25"/>
      <c r="AO1978" s="104">
        <v>43153</v>
      </c>
      <c r="AP1978" s="134" t="s">
        <v>18979</v>
      </c>
    </row>
    <row r="1979" spans="1:42" ht="24.75" customHeight="1" x14ac:dyDescent="0.15">
      <c r="A1979" s="606">
        <v>1976</v>
      </c>
      <c r="B1979" s="23" t="s">
        <v>18984</v>
      </c>
      <c r="C1979" s="24" t="s">
        <v>18987</v>
      </c>
      <c r="D1979" s="24" t="s">
        <v>18988</v>
      </c>
      <c r="E1979" s="23"/>
      <c r="F1979" s="23"/>
      <c r="G1979" s="25" t="s">
        <v>20413</v>
      </c>
      <c r="H1979" s="23" t="s">
        <v>19819</v>
      </c>
      <c r="I1979" s="23" t="s">
        <v>19821</v>
      </c>
      <c r="J1979" s="25" t="s">
        <v>19820</v>
      </c>
      <c r="K1979" s="25" t="s">
        <v>20414</v>
      </c>
      <c r="L1979" s="25" t="s">
        <v>20415</v>
      </c>
      <c r="M1979" s="25" t="s">
        <v>19822</v>
      </c>
      <c r="N1979" s="25"/>
      <c r="O1979" s="25" t="s">
        <v>18989</v>
      </c>
      <c r="P1979" s="23" t="s">
        <v>20417</v>
      </c>
      <c r="Q1979" s="25" t="s">
        <v>20418</v>
      </c>
      <c r="R1979" s="25" t="s">
        <v>20416</v>
      </c>
      <c r="S1979" s="23" t="s">
        <v>20419</v>
      </c>
      <c r="T1979" s="23" t="s">
        <v>20420</v>
      </c>
      <c r="U1979" s="25" t="s">
        <v>20421</v>
      </c>
      <c r="V1979" s="23" t="s">
        <v>20422</v>
      </c>
      <c r="W1979" s="25" t="s">
        <v>20423</v>
      </c>
      <c r="X1979" s="25" t="s">
        <v>20424</v>
      </c>
      <c r="Y1979" s="23" t="s">
        <v>20425</v>
      </c>
      <c r="Z1979" s="25"/>
      <c r="AA1979" s="23">
        <v>3</v>
      </c>
      <c r="AB1979" s="23" t="str">
        <f t="shared" si="131"/>
        <v>年間</v>
      </c>
      <c r="AC1979" s="25"/>
      <c r="AD1979" s="167">
        <v>1</v>
      </c>
      <c r="AE1979" s="167">
        <v>12960</v>
      </c>
      <c r="AF1979" s="167">
        <f t="shared" si="132"/>
        <v>12960</v>
      </c>
      <c r="AG1979" s="27">
        <v>43160</v>
      </c>
      <c r="AH1979" s="168">
        <v>43160</v>
      </c>
      <c r="AI1979" s="29" t="s">
        <v>43</v>
      </c>
      <c r="AJ1979" s="178">
        <f t="shared" si="130"/>
        <v>44255</v>
      </c>
      <c r="AK1979" s="23" t="s">
        <v>18990</v>
      </c>
      <c r="AL1979" s="23" t="s">
        <v>20426</v>
      </c>
      <c r="AM1979" s="35">
        <v>43160</v>
      </c>
      <c r="AN1979" s="25"/>
      <c r="AO1979" s="423"/>
      <c r="AP1979" s="134" t="s">
        <v>18991</v>
      </c>
    </row>
    <row r="1980" spans="1:42" ht="24.75" customHeight="1" x14ac:dyDescent="0.15">
      <c r="A1980" s="606">
        <v>1977</v>
      </c>
      <c r="B1980" s="23" t="s">
        <v>18984</v>
      </c>
      <c r="C1980" s="24" t="s">
        <v>18987</v>
      </c>
      <c r="D1980" s="24" t="s">
        <v>18988</v>
      </c>
      <c r="E1980" s="23"/>
      <c r="F1980" s="23"/>
      <c r="G1980" s="25" t="s">
        <v>20413</v>
      </c>
      <c r="H1980" s="23" t="s">
        <v>19819</v>
      </c>
      <c r="I1980" s="23" t="s">
        <v>19821</v>
      </c>
      <c r="J1980" s="25" t="s">
        <v>19820</v>
      </c>
      <c r="K1980" s="25" t="s">
        <v>20414</v>
      </c>
      <c r="L1980" s="25" t="s">
        <v>20415</v>
      </c>
      <c r="M1980" s="25" t="s">
        <v>19822</v>
      </c>
      <c r="N1980" s="25"/>
      <c r="O1980" s="25" t="s">
        <v>18989</v>
      </c>
      <c r="P1980" s="23" t="s">
        <v>20417</v>
      </c>
      <c r="Q1980" s="25" t="s">
        <v>20418</v>
      </c>
      <c r="R1980" s="25" t="s">
        <v>20416</v>
      </c>
      <c r="S1980" s="23" t="s">
        <v>20419</v>
      </c>
      <c r="T1980" s="23" t="s">
        <v>20420</v>
      </c>
      <c r="U1980" s="25" t="s">
        <v>20421</v>
      </c>
      <c r="V1980" s="23" t="s">
        <v>20422</v>
      </c>
      <c r="W1980" s="25" t="s">
        <v>20423</v>
      </c>
      <c r="X1980" s="25" t="s">
        <v>20424</v>
      </c>
      <c r="Y1980" s="23" t="s">
        <v>20425</v>
      </c>
      <c r="Z1980" s="25"/>
      <c r="AA1980" s="23">
        <v>3</v>
      </c>
      <c r="AB1980" s="23" t="str">
        <f t="shared" si="131"/>
        <v>年間</v>
      </c>
      <c r="AC1980" s="25"/>
      <c r="AD1980" s="167">
        <v>1</v>
      </c>
      <c r="AE1980" s="167">
        <v>12960</v>
      </c>
      <c r="AF1980" s="167">
        <f t="shared" si="132"/>
        <v>12960</v>
      </c>
      <c r="AG1980" s="27">
        <v>43160</v>
      </c>
      <c r="AH1980" s="168">
        <v>43160</v>
      </c>
      <c r="AI1980" s="29" t="s">
        <v>43</v>
      </c>
      <c r="AJ1980" s="178">
        <f t="shared" si="130"/>
        <v>44255</v>
      </c>
      <c r="AK1980" s="23" t="s">
        <v>18992</v>
      </c>
      <c r="AL1980" s="23" t="s">
        <v>20427</v>
      </c>
      <c r="AM1980" s="35">
        <v>43160</v>
      </c>
      <c r="AN1980" s="25"/>
      <c r="AO1980" s="423"/>
      <c r="AP1980" s="134" t="s">
        <v>18991</v>
      </c>
    </row>
    <row r="1981" spans="1:42" ht="24.75" customHeight="1" x14ac:dyDescent="0.15">
      <c r="A1981" s="606">
        <v>1978</v>
      </c>
      <c r="B1981" s="23" t="s">
        <v>18984</v>
      </c>
      <c r="C1981" s="24" t="s">
        <v>18987</v>
      </c>
      <c r="D1981" s="24" t="s">
        <v>18988</v>
      </c>
      <c r="E1981" s="23"/>
      <c r="F1981" s="23"/>
      <c r="G1981" s="25" t="s">
        <v>20413</v>
      </c>
      <c r="H1981" s="23" t="s">
        <v>19819</v>
      </c>
      <c r="I1981" s="23" t="s">
        <v>19821</v>
      </c>
      <c r="J1981" s="25" t="s">
        <v>19820</v>
      </c>
      <c r="K1981" s="25" t="s">
        <v>20414</v>
      </c>
      <c r="L1981" s="25" t="s">
        <v>20415</v>
      </c>
      <c r="M1981" s="25" t="s">
        <v>19822</v>
      </c>
      <c r="N1981" s="25"/>
      <c r="O1981" s="25" t="s">
        <v>18989</v>
      </c>
      <c r="P1981" s="23" t="s">
        <v>20417</v>
      </c>
      <c r="Q1981" s="25" t="s">
        <v>20418</v>
      </c>
      <c r="R1981" s="25" t="s">
        <v>20416</v>
      </c>
      <c r="S1981" s="23" t="s">
        <v>20419</v>
      </c>
      <c r="T1981" s="23" t="s">
        <v>20420</v>
      </c>
      <c r="U1981" s="25" t="s">
        <v>20421</v>
      </c>
      <c r="V1981" s="23" t="s">
        <v>20422</v>
      </c>
      <c r="W1981" s="25" t="s">
        <v>20423</v>
      </c>
      <c r="X1981" s="25" t="s">
        <v>20424</v>
      </c>
      <c r="Y1981" s="23" t="s">
        <v>20425</v>
      </c>
      <c r="Z1981" s="25"/>
      <c r="AA1981" s="23">
        <v>3</v>
      </c>
      <c r="AB1981" s="23" t="str">
        <f t="shared" si="131"/>
        <v>年間</v>
      </c>
      <c r="AC1981" s="25"/>
      <c r="AD1981" s="167">
        <v>1</v>
      </c>
      <c r="AE1981" s="167">
        <v>12960</v>
      </c>
      <c r="AF1981" s="167">
        <f t="shared" si="132"/>
        <v>12960</v>
      </c>
      <c r="AG1981" s="27">
        <v>43160</v>
      </c>
      <c r="AH1981" s="168">
        <v>43160</v>
      </c>
      <c r="AI1981" s="29" t="s">
        <v>43</v>
      </c>
      <c r="AJ1981" s="178">
        <f t="shared" si="130"/>
        <v>44255</v>
      </c>
      <c r="AK1981" s="23" t="s">
        <v>18990</v>
      </c>
      <c r="AL1981" s="23" t="s">
        <v>20428</v>
      </c>
      <c r="AM1981" s="35">
        <v>43160</v>
      </c>
      <c r="AN1981" s="25"/>
      <c r="AO1981" s="423"/>
      <c r="AP1981" s="134" t="s">
        <v>18991</v>
      </c>
    </row>
    <row r="1982" spans="1:42" ht="24.75" customHeight="1" x14ac:dyDescent="0.15">
      <c r="A1982" s="606">
        <v>1979</v>
      </c>
      <c r="B1982" s="23" t="s">
        <v>18984</v>
      </c>
      <c r="C1982" s="24" t="s">
        <v>18987</v>
      </c>
      <c r="D1982" s="24" t="s">
        <v>18988</v>
      </c>
      <c r="E1982" s="23"/>
      <c r="F1982" s="23"/>
      <c r="G1982" s="25" t="s">
        <v>20413</v>
      </c>
      <c r="H1982" s="23" t="s">
        <v>19819</v>
      </c>
      <c r="I1982" s="23" t="s">
        <v>19821</v>
      </c>
      <c r="J1982" s="25" t="s">
        <v>19820</v>
      </c>
      <c r="K1982" s="25" t="s">
        <v>20414</v>
      </c>
      <c r="L1982" s="25" t="s">
        <v>20415</v>
      </c>
      <c r="M1982" s="25" t="s">
        <v>19822</v>
      </c>
      <c r="N1982" s="25"/>
      <c r="O1982" s="25" t="s">
        <v>18989</v>
      </c>
      <c r="P1982" s="23" t="s">
        <v>20417</v>
      </c>
      <c r="Q1982" s="25" t="s">
        <v>20418</v>
      </c>
      <c r="R1982" s="25" t="s">
        <v>20416</v>
      </c>
      <c r="S1982" s="23" t="s">
        <v>20419</v>
      </c>
      <c r="T1982" s="23" t="s">
        <v>20420</v>
      </c>
      <c r="U1982" s="25" t="s">
        <v>20421</v>
      </c>
      <c r="V1982" s="23" t="s">
        <v>20422</v>
      </c>
      <c r="W1982" s="25" t="s">
        <v>20423</v>
      </c>
      <c r="X1982" s="25" t="s">
        <v>20424</v>
      </c>
      <c r="Y1982" s="23" t="s">
        <v>20425</v>
      </c>
      <c r="Z1982" s="25"/>
      <c r="AA1982" s="23">
        <v>3</v>
      </c>
      <c r="AB1982" s="23" t="str">
        <f t="shared" si="131"/>
        <v>年間</v>
      </c>
      <c r="AC1982" s="25"/>
      <c r="AD1982" s="167">
        <v>1</v>
      </c>
      <c r="AE1982" s="167">
        <v>12960</v>
      </c>
      <c r="AF1982" s="167">
        <f t="shared" si="132"/>
        <v>12960</v>
      </c>
      <c r="AG1982" s="27">
        <v>43160</v>
      </c>
      <c r="AH1982" s="168">
        <v>43160</v>
      </c>
      <c r="AI1982" s="29" t="s">
        <v>43</v>
      </c>
      <c r="AJ1982" s="178">
        <f t="shared" si="130"/>
        <v>44255</v>
      </c>
      <c r="AK1982" s="23" t="s">
        <v>18990</v>
      </c>
      <c r="AL1982" s="23" t="s">
        <v>20429</v>
      </c>
      <c r="AM1982" s="35">
        <v>43160</v>
      </c>
      <c r="AN1982" s="25"/>
      <c r="AO1982" s="423"/>
      <c r="AP1982" s="134" t="s">
        <v>18991</v>
      </c>
    </row>
    <row r="1983" spans="1:42" ht="24.75" customHeight="1" x14ac:dyDescent="0.15">
      <c r="A1983" s="606">
        <v>1980</v>
      </c>
      <c r="B1983" s="23" t="s">
        <v>18984</v>
      </c>
      <c r="C1983" s="24" t="s">
        <v>18987</v>
      </c>
      <c r="D1983" s="24" t="s">
        <v>18988</v>
      </c>
      <c r="E1983" s="23"/>
      <c r="F1983" s="23"/>
      <c r="G1983" s="25" t="s">
        <v>20413</v>
      </c>
      <c r="H1983" s="23" t="s">
        <v>19819</v>
      </c>
      <c r="I1983" s="23" t="s">
        <v>19821</v>
      </c>
      <c r="J1983" s="25" t="s">
        <v>19820</v>
      </c>
      <c r="K1983" s="25" t="s">
        <v>20414</v>
      </c>
      <c r="L1983" s="25" t="s">
        <v>20415</v>
      </c>
      <c r="M1983" s="25" t="s">
        <v>19822</v>
      </c>
      <c r="N1983" s="25"/>
      <c r="O1983" s="25" t="s">
        <v>18989</v>
      </c>
      <c r="P1983" s="23" t="s">
        <v>20417</v>
      </c>
      <c r="Q1983" s="25" t="s">
        <v>20418</v>
      </c>
      <c r="R1983" s="25" t="s">
        <v>20416</v>
      </c>
      <c r="S1983" s="23" t="s">
        <v>20419</v>
      </c>
      <c r="T1983" s="23" t="s">
        <v>20420</v>
      </c>
      <c r="U1983" s="25" t="s">
        <v>20421</v>
      </c>
      <c r="V1983" s="23" t="s">
        <v>20422</v>
      </c>
      <c r="W1983" s="25" t="s">
        <v>20423</v>
      </c>
      <c r="X1983" s="25" t="s">
        <v>20424</v>
      </c>
      <c r="Y1983" s="23" t="s">
        <v>20425</v>
      </c>
      <c r="Z1983" s="25"/>
      <c r="AA1983" s="23">
        <v>3</v>
      </c>
      <c r="AB1983" s="23" t="str">
        <f t="shared" si="131"/>
        <v>年間</v>
      </c>
      <c r="AC1983" s="25"/>
      <c r="AD1983" s="167">
        <v>1</v>
      </c>
      <c r="AE1983" s="167">
        <v>12960</v>
      </c>
      <c r="AF1983" s="167">
        <f t="shared" si="132"/>
        <v>12960</v>
      </c>
      <c r="AG1983" s="27">
        <v>43160</v>
      </c>
      <c r="AH1983" s="168">
        <v>43160</v>
      </c>
      <c r="AI1983" s="29" t="s">
        <v>43</v>
      </c>
      <c r="AJ1983" s="178">
        <f t="shared" si="130"/>
        <v>44255</v>
      </c>
      <c r="AK1983" s="23" t="s">
        <v>18990</v>
      </c>
      <c r="AL1983" s="23" t="s">
        <v>20430</v>
      </c>
      <c r="AM1983" s="35">
        <v>43160</v>
      </c>
      <c r="AN1983" s="25"/>
      <c r="AO1983" s="423"/>
      <c r="AP1983" s="134" t="s">
        <v>18991</v>
      </c>
    </row>
    <row r="1984" spans="1:42" ht="24.75" customHeight="1" x14ac:dyDescent="0.15">
      <c r="A1984" s="606">
        <v>1981</v>
      </c>
      <c r="B1984" s="23" t="s">
        <v>18984</v>
      </c>
      <c r="C1984" s="24" t="s">
        <v>18987</v>
      </c>
      <c r="D1984" s="24" t="s">
        <v>18988</v>
      </c>
      <c r="E1984" s="23"/>
      <c r="F1984" s="23"/>
      <c r="G1984" s="25" t="s">
        <v>20413</v>
      </c>
      <c r="H1984" s="23" t="s">
        <v>19819</v>
      </c>
      <c r="I1984" s="23" t="s">
        <v>19821</v>
      </c>
      <c r="J1984" s="25" t="s">
        <v>19820</v>
      </c>
      <c r="K1984" s="25" t="s">
        <v>20414</v>
      </c>
      <c r="L1984" s="25" t="s">
        <v>20415</v>
      </c>
      <c r="M1984" s="25" t="s">
        <v>19822</v>
      </c>
      <c r="N1984" s="25"/>
      <c r="O1984" s="25" t="s">
        <v>18989</v>
      </c>
      <c r="P1984" s="23" t="s">
        <v>20417</v>
      </c>
      <c r="Q1984" s="25" t="s">
        <v>20418</v>
      </c>
      <c r="R1984" s="25" t="s">
        <v>20416</v>
      </c>
      <c r="S1984" s="23" t="s">
        <v>20419</v>
      </c>
      <c r="T1984" s="23" t="s">
        <v>20420</v>
      </c>
      <c r="U1984" s="25" t="s">
        <v>20421</v>
      </c>
      <c r="V1984" s="23" t="s">
        <v>20422</v>
      </c>
      <c r="W1984" s="25" t="s">
        <v>20423</v>
      </c>
      <c r="X1984" s="25" t="s">
        <v>20424</v>
      </c>
      <c r="Y1984" s="23" t="s">
        <v>20425</v>
      </c>
      <c r="Z1984" s="25"/>
      <c r="AA1984" s="23">
        <v>3</v>
      </c>
      <c r="AB1984" s="23" t="str">
        <f t="shared" si="131"/>
        <v>年間</v>
      </c>
      <c r="AC1984" s="25"/>
      <c r="AD1984" s="167">
        <v>1</v>
      </c>
      <c r="AE1984" s="167">
        <v>12960</v>
      </c>
      <c r="AF1984" s="167">
        <f t="shared" si="132"/>
        <v>12960</v>
      </c>
      <c r="AG1984" s="27">
        <v>43160</v>
      </c>
      <c r="AH1984" s="168">
        <v>43160</v>
      </c>
      <c r="AI1984" s="29" t="s">
        <v>43</v>
      </c>
      <c r="AJ1984" s="178">
        <f t="shared" si="130"/>
        <v>44255</v>
      </c>
      <c r="AK1984" s="23" t="s">
        <v>18990</v>
      </c>
      <c r="AL1984" s="23" t="s">
        <v>20431</v>
      </c>
      <c r="AM1984" s="35">
        <v>43160</v>
      </c>
      <c r="AN1984" s="25"/>
      <c r="AO1984" s="423"/>
      <c r="AP1984" s="134" t="s">
        <v>18991</v>
      </c>
    </row>
    <row r="1985" spans="1:42" ht="24.75" customHeight="1" x14ac:dyDescent="0.15">
      <c r="A1985" s="606">
        <v>1982</v>
      </c>
      <c r="B1985" s="23" t="s">
        <v>18984</v>
      </c>
      <c r="C1985" s="24" t="s">
        <v>18987</v>
      </c>
      <c r="D1985" s="24" t="s">
        <v>18988</v>
      </c>
      <c r="E1985" s="23"/>
      <c r="F1985" s="23"/>
      <c r="G1985" s="25" t="s">
        <v>20413</v>
      </c>
      <c r="H1985" s="23" t="s">
        <v>19819</v>
      </c>
      <c r="I1985" s="23" t="s">
        <v>19821</v>
      </c>
      <c r="J1985" s="25" t="s">
        <v>19820</v>
      </c>
      <c r="K1985" s="25" t="s">
        <v>20414</v>
      </c>
      <c r="L1985" s="25" t="s">
        <v>20415</v>
      </c>
      <c r="M1985" s="25" t="s">
        <v>19822</v>
      </c>
      <c r="N1985" s="25"/>
      <c r="O1985" s="25" t="s">
        <v>18989</v>
      </c>
      <c r="P1985" s="23" t="s">
        <v>20417</v>
      </c>
      <c r="Q1985" s="25" t="s">
        <v>20418</v>
      </c>
      <c r="R1985" s="25" t="s">
        <v>20416</v>
      </c>
      <c r="S1985" s="23" t="s">
        <v>20419</v>
      </c>
      <c r="T1985" s="23" t="s">
        <v>20420</v>
      </c>
      <c r="U1985" s="25" t="s">
        <v>20421</v>
      </c>
      <c r="V1985" s="23" t="s">
        <v>20422</v>
      </c>
      <c r="W1985" s="25" t="s">
        <v>20423</v>
      </c>
      <c r="X1985" s="25" t="s">
        <v>20424</v>
      </c>
      <c r="Y1985" s="23" t="s">
        <v>20425</v>
      </c>
      <c r="Z1985" s="25"/>
      <c r="AA1985" s="23">
        <v>3</v>
      </c>
      <c r="AB1985" s="23" t="str">
        <f t="shared" si="131"/>
        <v>年間</v>
      </c>
      <c r="AC1985" s="25"/>
      <c r="AD1985" s="167">
        <v>1</v>
      </c>
      <c r="AE1985" s="167">
        <v>12960</v>
      </c>
      <c r="AF1985" s="167">
        <f t="shared" si="132"/>
        <v>12960</v>
      </c>
      <c r="AG1985" s="27">
        <v>43160</v>
      </c>
      <c r="AH1985" s="168">
        <v>43160</v>
      </c>
      <c r="AI1985" s="29" t="s">
        <v>43</v>
      </c>
      <c r="AJ1985" s="178">
        <f t="shared" si="130"/>
        <v>44255</v>
      </c>
      <c r="AK1985" s="23" t="s">
        <v>18990</v>
      </c>
      <c r="AL1985" s="23" t="s">
        <v>20432</v>
      </c>
      <c r="AM1985" s="35">
        <v>43160</v>
      </c>
      <c r="AN1985" s="25"/>
      <c r="AO1985" s="423"/>
      <c r="AP1985" s="134" t="s">
        <v>18991</v>
      </c>
    </row>
    <row r="1986" spans="1:42" ht="24.75" customHeight="1" x14ac:dyDescent="0.15">
      <c r="A1986" s="606">
        <v>1983</v>
      </c>
      <c r="B1986" s="23" t="s">
        <v>18984</v>
      </c>
      <c r="C1986" s="24" t="s">
        <v>18987</v>
      </c>
      <c r="D1986" s="24" t="s">
        <v>18988</v>
      </c>
      <c r="E1986" s="23"/>
      <c r="F1986" s="23"/>
      <c r="G1986" s="25" t="s">
        <v>20413</v>
      </c>
      <c r="H1986" s="23" t="s">
        <v>19819</v>
      </c>
      <c r="I1986" s="23" t="s">
        <v>19821</v>
      </c>
      <c r="J1986" s="25" t="s">
        <v>19820</v>
      </c>
      <c r="K1986" s="25" t="s">
        <v>20414</v>
      </c>
      <c r="L1986" s="25" t="s">
        <v>20415</v>
      </c>
      <c r="M1986" s="25" t="s">
        <v>19822</v>
      </c>
      <c r="N1986" s="25"/>
      <c r="O1986" s="25" t="s">
        <v>18989</v>
      </c>
      <c r="P1986" s="23" t="s">
        <v>20417</v>
      </c>
      <c r="Q1986" s="25" t="s">
        <v>20418</v>
      </c>
      <c r="R1986" s="25" t="s">
        <v>20416</v>
      </c>
      <c r="S1986" s="23" t="s">
        <v>20419</v>
      </c>
      <c r="T1986" s="23" t="s">
        <v>20420</v>
      </c>
      <c r="U1986" s="25" t="s">
        <v>20421</v>
      </c>
      <c r="V1986" s="23" t="s">
        <v>20422</v>
      </c>
      <c r="W1986" s="25" t="s">
        <v>20423</v>
      </c>
      <c r="X1986" s="25" t="s">
        <v>20424</v>
      </c>
      <c r="Y1986" s="23" t="s">
        <v>20425</v>
      </c>
      <c r="Z1986" s="25"/>
      <c r="AA1986" s="23">
        <v>3</v>
      </c>
      <c r="AB1986" s="23" t="str">
        <f t="shared" si="131"/>
        <v>年間</v>
      </c>
      <c r="AC1986" s="25"/>
      <c r="AD1986" s="167">
        <v>1</v>
      </c>
      <c r="AE1986" s="167">
        <v>12960</v>
      </c>
      <c r="AF1986" s="167">
        <f t="shared" si="132"/>
        <v>12960</v>
      </c>
      <c r="AG1986" s="27">
        <v>43160</v>
      </c>
      <c r="AH1986" s="168">
        <v>43160</v>
      </c>
      <c r="AI1986" s="29" t="s">
        <v>43</v>
      </c>
      <c r="AJ1986" s="178">
        <f t="shared" si="130"/>
        <v>44255</v>
      </c>
      <c r="AK1986" s="23" t="s">
        <v>18990</v>
      </c>
      <c r="AL1986" s="23" t="s">
        <v>20433</v>
      </c>
      <c r="AM1986" s="35">
        <v>43160</v>
      </c>
      <c r="AN1986" s="25"/>
      <c r="AO1986" s="423"/>
      <c r="AP1986" s="134" t="s">
        <v>18991</v>
      </c>
    </row>
    <row r="1987" spans="1:42" ht="24.75" customHeight="1" x14ac:dyDescent="0.15">
      <c r="A1987" s="606">
        <v>1984</v>
      </c>
      <c r="B1987" s="23" t="s">
        <v>18984</v>
      </c>
      <c r="C1987" s="24" t="s">
        <v>18987</v>
      </c>
      <c r="D1987" s="24" t="s">
        <v>18988</v>
      </c>
      <c r="E1987" s="23"/>
      <c r="F1987" s="23"/>
      <c r="G1987" s="25" t="s">
        <v>20413</v>
      </c>
      <c r="H1987" s="23" t="s">
        <v>19819</v>
      </c>
      <c r="I1987" s="23" t="s">
        <v>19821</v>
      </c>
      <c r="J1987" s="25" t="s">
        <v>19820</v>
      </c>
      <c r="K1987" s="25" t="s">
        <v>20414</v>
      </c>
      <c r="L1987" s="25" t="s">
        <v>20415</v>
      </c>
      <c r="M1987" s="25" t="s">
        <v>19822</v>
      </c>
      <c r="N1987" s="25"/>
      <c r="O1987" s="25" t="s">
        <v>18989</v>
      </c>
      <c r="P1987" s="23" t="s">
        <v>20417</v>
      </c>
      <c r="Q1987" s="25" t="s">
        <v>20418</v>
      </c>
      <c r="R1987" s="25" t="s">
        <v>20416</v>
      </c>
      <c r="S1987" s="23" t="s">
        <v>20419</v>
      </c>
      <c r="T1987" s="23" t="s">
        <v>20420</v>
      </c>
      <c r="U1987" s="25" t="s">
        <v>20421</v>
      </c>
      <c r="V1987" s="23" t="s">
        <v>20422</v>
      </c>
      <c r="W1987" s="25" t="s">
        <v>20423</v>
      </c>
      <c r="X1987" s="25" t="s">
        <v>20424</v>
      </c>
      <c r="Y1987" s="23" t="s">
        <v>20425</v>
      </c>
      <c r="Z1987" s="25"/>
      <c r="AA1987" s="23">
        <v>3</v>
      </c>
      <c r="AB1987" s="23" t="str">
        <f t="shared" si="131"/>
        <v>年間</v>
      </c>
      <c r="AC1987" s="25"/>
      <c r="AD1987" s="167">
        <v>1</v>
      </c>
      <c r="AE1987" s="167">
        <v>12960</v>
      </c>
      <c r="AF1987" s="167">
        <f t="shared" si="132"/>
        <v>12960</v>
      </c>
      <c r="AG1987" s="27">
        <v>43160</v>
      </c>
      <c r="AH1987" s="168">
        <v>43160</v>
      </c>
      <c r="AI1987" s="29" t="s">
        <v>43</v>
      </c>
      <c r="AJ1987" s="178">
        <f t="shared" si="130"/>
        <v>44255</v>
      </c>
      <c r="AK1987" s="23" t="s">
        <v>18990</v>
      </c>
      <c r="AL1987" s="23" t="s">
        <v>20434</v>
      </c>
      <c r="AM1987" s="35">
        <v>43160</v>
      </c>
      <c r="AN1987" s="25"/>
      <c r="AO1987" s="423"/>
      <c r="AP1987" s="134" t="s">
        <v>18991</v>
      </c>
    </row>
    <row r="1988" spans="1:42" ht="24.75" customHeight="1" x14ac:dyDescent="0.15">
      <c r="A1988" s="606">
        <v>1985</v>
      </c>
      <c r="B1988" s="23" t="s">
        <v>18984</v>
      </c>
      <c r="C1988" s="24" t="s">
        <v>18987</v>
      </c>
      <c r="D1988" s="24" t="s">
        <v>18988</v>
      </c>
      <c r="E1988" s="23"/>
      <c r="F1988" s="23"/>
      <c r="G1988" s="25" t="s">
        <v>20413</v>
      </c>
      <c r="H1988" s="23" t="s">
        <v>19819</v>
      </c>
      <c r="I1988" s="23" t="s">
        <v>19821</v>
      </c>
      <c r="J1988" s="25" t="s">
        <v>19820</v>
      </c>
      <c r="K1988" s="25" t="s">
        <v>20414</v>
      </c>
      <c r="L1988" s="25" t="s">
        <v>20415</v>
      </c>
      <c r="M1988" s="25" t="s">
        <v>19822</v>
      </c>
      <c r="N1988" s="25"/>
      <c r="O1988" s="25" t="s">
        <v>18989</v>
      </c>
      <c r="P1988" s="23" t="s">
        <v>20417</v>
      </c>
      <c r="Q1988" s="25" t="s">
        <v>20418</v>
      </c>
      <c r="R1988" s="25" t="s">
        <v>20416</v>
      </c>
      <c r="S1988" s="23" t="s">
        <v>20419</v>
      </c>
      <c r="T1988" s="23" t="s">
        <v>20420</v>
      </c>
      <c r="U1988" s="25" t="s">
        <v>20421</v>
      </c>
      <c r="V1988" s="23" t="s">
        <v>20422</v>
      </c>
      <c r="W1988" s="25" t="s">
        <v>20423</v>
      </c>
      <c r="X1988" s="25" t="s">
        <v>20424</v>
      </c>
      <c r="Y1988" s="23" t="s">
        <v>20425</v>
      </c>
      <c r="Z1988" s="25"/>
      <c r="AA1988" s="23">
        <v>3</v>
      </c>
      <c r="AB1988" s="23" t="str">
        <f t="shared" si="131"/>
        <v>年間</v>
      </c>
      <c r="AC1988" s="25"/>
      <c r="AD1988" s="167">
        <v>1</v>
      </c>
      <c r="AE1988" s="167">
        <v>12960</v>
      </c>
      <c r="AF1988" s="167">
        <f t="shared" si="132"/>
        <v>12960</v>
      </c>
      <c r="AG1988" s="27">
        <v>43160</v>
      </c>
      <c r="AH1988" s="168">
        <v>43160</v>
      </c>
      <c r="AI1988" s="29" t="s">
        <v>43</v>
      </c>
      <c r="AJ1988" s="178">
        <f t="shared" si="130"/>
        <v>44255</v>
      </c>
      <c r="AK1988" s="23" t="s">
        <v>18990</v>
      </c>
      <c r="AL1988" s="23" t="s">
        <v>20435</v>
      </c>
      <c r="AM1988" s="35">
        <v>43160</v>
      </c>
      <c r="AN1988" s="25"/>
      <c r="AO1988" s="423"/>
      <c r="AP1988" s="134" t="s">
        <v>18991</v>
      </c>
    </row>
    <row r="1989" spans="1:42" ht="24.75" customHeight="1" x14ac:dyDescent="0.15">
      <c r="A1989" s="606">
        <v>1986</v>
      </c>
      <c r="B1989" s="23" t="s">
        <v>18985</v>
      </c>
      <c r="C1989" s="24" t="s">
        <v>18987</v>
      </c>
      <c r="D1989" s="24" t="s">
        <v>18988</v>
      </c>
      <c r="E1989" s="23"/>
      <c r="F1989" s="23"/>
      <c r="G1989" s="25" t="s">
        <v>20413</v>
      </c>
      <c r="H1989" s="23" t="s">
        <v>19819</v>
      </c>
      <c r="I1989" s="23" t="s">
        <v>19821</v>
      </c>
      <c r="J1989" s="25" t="s">
        <v>19820</v>
      </c>
      <c r="K1989" s="25" t="s">
        <v>20414</v>
      </c>
      <c r="L1989" s="25" t="s">
        <v>20415</v>
      </c>
      <c r="M1989" s="25" t="s">
        <v>19822</v>
      </c>
      <c r="N1989" s="25"/>
      <c r="O1989" s="25" t="s">
        <v>18989</v>
      </c>
      <c r="P1989" s="23" t="s">
        <v>20417</v>
      </c>
      <c r="Q1989" s="25" t="s">
        <v>20418</v>
      </c>
      <c r="R1989" s="25" t="s">
        <v>20416</v>
      </c>
      <c r="S1989" s="23" t="s">
        <v>20419</v>
      </c>
      <c r="T1989" s="23" t="s">
        <v>20420</v>
      </c>
      <c r="U1989" s="25" t="s">
        <v>20421</v>
      </c>
      <c r="V1989" s="23" t="s">
        <v>20422</v>
      </c>
      <c r="W1989" s="25" t="s">
        <v>20423</v>
      </c>
      <c r="X1989" s="25" t="s">
        <v>20424</v>
      </c>
      <c r="Y1989" s="23" t="s">
        <v>20425</v>
      </c>
      <c r="Z1989" s="25"/>
      <c r="AA1989" s="23">
        <v>3</v>
      </c>
      <c r="AB1989" s="23" t="str">
        <f t="shared" si="131"/>
        <v>年間</v>
      </c>
      <c r="AC1989" s="25"/>
      <c r="AD1989" s="167">
        <v>1</v>
      </c>
      <c r="AE1989" s="167">
        <v>30240</v>
      </c>
      <c r="AF1989" s="167">
        <f t="shared" si="132"/>
        <v>30240</v>
      </c>
      <c r="AG1989" s="27">
        <v>43160</v>
      </c>
      <c r="AH1989" s="168">
        <v>43160</v>
      </c>
      <c r="AI1989" s="29" t="s">
        <v>43</v>
      </c>
      <c r="AJ1989" s="178">
        <f t="shared" si="130"/>
        <v>44255</v>
      </c>
      <c r="AK1989" s="23" t="s">
        <v>18993</v>
      </c>
      <c r="AL1989" s="592" t="s">
        <v>20436</v>
      </c>
      <c r="AM1989" s="35">
        <v>43160</v>
      </c>
      <c r="AN1989" s="25"/>
      <c r="AO1989" s="423"/>
      <c r="AP1989" s="134" t="s">
        <v>18991</v>
      </c>
    </row>
    <row r="1990" spans="1:42" ht="24.75" customHeight="1" x14ac:dyDescent="0.15">
      <c r="A1990" s="606">
        <v>1987</v>
      </c>
      <c r="B1990" s="23" t="s">
        <v>19012</v>
      </c>
      <c r="C1990" s="24" t="s">
        <v>19015</v>
      </c>
      <c r="D1990" s="24" t="s">
        <v>19016</v>
      </c>
      <c r="E1990" s="23"/>
      <c r="F1990" s="23"/>
      <c r="G1990" s="25" t="s">
        <v>21526</v>
      </c>
      <c r="H1990" s="23" t="s">
        <v>19037</v>
      </c>
      <c r="I1990" s="23" t="s">
        <v>19038</v>
      </c>
      <c r="J1990" s="25" t="s">
        <v>19039</v>
      </c>
      <c r="K1990" s="25" t="s">
        <v>21527</v>
      </c>
      <c r="L1990" s="25"/>
      <c r="M1990" s="25"/>
      <c r="N1990" s="25"/>
      <c r="O1990" s="25" t="s">
        <v>19040</v>
      </c>
      <c r="P1990" s="23" t="s">
        <v>19041</v>
      </c>
      <c r="Q1990" s="25" t="s">
        <v>19042</v>
      </c>
      <c r="R1990" s="25" t="s">
        <v>19043</v>
      </c>
      <c r="S1990" s="23" t="s">
        <v>19044</v>
      </c>
      <c r="T1990" s="23" t="s">
        <v>19045</v>
      </c>
      <c r="U1990" s="25" t="s">
        <v>19040</v>
      </c>
      <c r="V1990" s="23" t="s">
        <v>19041</v>
      </c>
      <c r="W1990" s="25" t="s">
        <v>19042</v>
      </c>
      <c r="X1990" s="25" t="s">
        <v>19043</v>
      </c>
      <c r="Y1990" s="25" t="s">
        <v>19044</v>
      </c>
      <c r="Z1990" s="25" t="s">
        <v>19045</v>
      </c>
      <c r="AA1990" s="23">
        <v>3</v>
      </c>
      <c r="AB1990" s="23" t="str">
        <f t="shared" si="131"/>
        <v>年間</v>
      </c>
      <c r="AC1990" s="25"/>
      <c r="AD1990" s="167">
        <v>1</v>
      </c>
      <c r="AE1990" s="167">
        <v>2520</v>
      </c>
      <c r="AF1990" s="167">
        <f t="shared" si="132"/>
        <v>2520</v>
      </c>
      <c r="AG1990" s="27">
        <v>43101</v>
      </c>
      <c r="AH1990" s="168">
        <v>43115</v>
      </c>
      <c r="AI1990" s="29" t="s">
        <v>43</v>
      </c>
      <c r="AJ1990" s="178">
        <f t="shared" si="130"/>
        <v>44210</v>
      </c>
      <c r="AK1990" s="23" t="s">
        <v>19018</v>
      </c>
      <c r="AL1990" s="507" t="s">
        <v>19023</v>
      </c>
      <c r="AM1990" s="35">
        <v>43115</v>
      </c>
      <c r="AN1990" s="25"/>
      <c r="AO1990" s="423">
        <v>43119</v>
      </c>
      <c r="AP1990" s="134" t="s">
        <v>21528</v>
      </c>
    </row>
    <row r="1991" spans="1:42" ht="24.75" customHeight="1" x14ac:dyDescent="0.15">
      <c r="A1991" s="606">
        <v>1988</v>
      </c>
      <c r="B1991" s="23" t="s">
        <v>19012</v>
      </c>
      <c r="C1991" s="24" t="s">
        <v>19015</v>
      </c>
      <c r="D1991" s="24" t="s">
        <v>19016</v>
      </c>
      <c r="E1991" s="23"/>
      <c r="F1991" s="23"/>
      <c r="G1991" s="25" t="s">
        <v>19017</v>
      </c>
      <c r="H1991" s="23" t="s">
        <v>19037</v>
      </c>
      <c r="I1991" s="23" t="s">
        <v>19038</v>
      </c>
      <c r="J1991" s="25" t="s">
        <v>19039</v>
      </c>
      <c r="K1991" s="25" t="s">
        <v>19036</v>
      </c>
      <c r="L1991" s="25"/>
      <c r="M1991" s="25"/>
      <c r="N1991" s="25"/>
      <c r="O1991" s="25" t="s">
        <v>19040</v>
      </c>
      <c r="P1991" s="23" t="s">
        <v>19041</v>
      </c>
      <c r="Q1991" s="25" t="s">
        <v>19042</v>
      </c>
      <c r="R1991" s="25" t="s">
        <v>19043</v>
      </c>
      <c r="S1991" s="23" t="s">
        <v>19044</v>
      </c>
      <c r="T1991" s="23" t="s">
        <v>19045</v>
      </c>
      <c r="U1991" s="25" t="s">
        <v>19040</v>
      </c>
      <c r="V1991" s="23" t="s">
        <v>19041</v>
      </c>
      <c r="W1991" s="25" t="s">
        <v>19042</v>
      </c>
      <c r="X1991" s="25" t="s">
        <v>19043</v>
      </c>
      <c r="Y1991" s="25" t="s">
        <v>19044</v>
      </c>
      <c r="Z1991" s="25" t="s">
        <v>19045</v>
      </c>
      <c r="AA1991" s="23">
        <v>3</v>
      </c>
      <c r="AB1991" s="23" t="str">
        <f t="shared" si="131"/>
        <v>年間</v>
      </c>
      <c r="AC1991" s="25"/>
      <c r="AD1991" s="167">
        <v>1</v>
      </c>
      <c r="AE1991" s="167">
        <v>2520</v>
      </c>
      <c r="AF1991" s="167">
        <f t="shared" si="132"/>
        <v>2520</v>
      </c>
      <c r="AG1991" s="27">
        <v>43101</v>
      </c>
      <c r="AH1991" s="168">
        <v>43115</v>
      </c>
      <c r="AI1991" s="29" t="s">
        <v>43</v>
      </c>
      <c r="AJ1991" s="178">
        <f t="shared" si="130"/>
        <v>44210</v>
      </c>
      <c r="AK1991" s="23" t="s">
        <v>19018</v>
      </c>
      <c r="AL1991" s="507" t="s">
        <v>19024</v>
      </c>
      <c r="AM1991" s="35">
        <v>43115</v>
      </c>
      <c r="AN1991" s="25"/>
      <c r="AO1991" s="423">
        <v>43119</v>
      </c>
      <c r="AP1991" s="134" t="s">
        <v>19014</v>
      </c>
    </row>
    <row r="1992" spans="1:42" ht="24.75" customHeight="1" x14ac:dyDescent="0.15">
      <c r="A1992" s="606">
        <v>1989</v>
      </c>
      <c r="B1992" s="23" t="s">
        <v>19012</v>
      </c>
      <c r="C1992" s="24" t="s">
        <v>19015</v>
      </c>
      <c r="D1992" s="24" t="s">
        <v>19016</v>
      </c>
      <c r="E1992" s="23"/>
      <c r="F1992" s="23"/>
      <c r="G1992" s="25" t="s">
        <v>19017</v>
      </c>
      <c r="H1992" s="23" t="s">
        <v>19037</v>
      </c>
      <c r="I1992" s="23" t="s">
        <v>19038</v>
      </c>
      <c r="J1992" s="25" t="s">
        <v>19039</v>
      </c>
      <c r="K1992" s="25" t="s">
        <v>19036</v>
      </c>
      <c r="L1992" s="25"/>
      <c r="M1992" s="25"/>
      <c r="N1992" s="25"/>
      <c r="O1992" s="25" t="s">
        <v>19040</v>
      </c>
      <c r="P1992" s="23" t="s">
        <v>19041</v>
      </c>
      <c r="Q1992" s="25" t="s">
        <v>19042</v>
      </c>
      <c r="R1992" s="25" t="s">
        <v>19043</v>
      </c>
      <c r="S1992" s="23" t="s">
        <v>19044</v>
      </c>
      <c r="T1992" s="23" t="s">
        <v>19045</v>
      </c>
      <c r="U1992" s="25" t="s">
        <v>19040</v>
      </c>
      <c r="V1992" s="23" t="s">
        <v>19041</v>
      </c>
      <c r="W1992" s="25" t="s">
        <v>19042</v>
      </c>
      <c r="X1992" s="25" t="s">
        <v>19043</v>
      </c>
      <c r="Y1992" s="25" t="s">
        <v>19044</v>
      </c>
      <c r="Z1992" s="25" t="s">
        <v>19045</v>
      </c>
      <c r="AA1992" s="23">
        <v>3</v>
      </c>
      <c r="AB1992" s="23" t="str">
        <f t="shared" si="131"/>
        <v>年間</v>
      </c>
      <c r="AC1992" s="25"/>
      <c r="AD1992" s="167">
        <v>1</v>
      </c>
      <c r="AE1992" s="167">
        <v>2520</v>
      </c>
      <c r="AF1992" s="167">
        <f t="shared" si="132"/>
        <v>2520</v>
      </c>
      <c r="AG1992" s="27">
        <v>43101</v>
      </c>
      <c r="AH1992" s="168">
        <v>43115</v>
      </c>
      <c r="AI1992" s="29" t="s">
        <v>43</v>
      </c>
      <c r="AJ1992" s="178">
        <f t="shared" ref="AJ1992:AJ2055" si="133">IF(ISBLANK($AH1992),"",DATE(YEAR($AH1992)+$AA1992,MONTH($AH1992),DAY($AH1992)-1))</f>
        <v>44210</v>
      </c>
      <c r="AK1992" s="23" t="s">
        <v>19018</v>
      </c>
      <c r="AL1992" s="507" t="s">
        <v>19025</v>
      </c>
      <c r="AM1992" s="35">
        <v>43115</v>
      </c>
      <c r="AN1992" s="25"/>
      <c r="AO1992" s="423">
        <v>43119</v>
      </c>
      <c r="AP1992" s="134" t="s">
        <v>19014</v>
      </c>
    </row>
    <row r="1993" spans="1:42" ht="24.75" customHeight="1" x14ac:dyDescent="0.15">
      <c r="A1993" s="606">
        <v>1990</v>
      </c>
      <c r="B1993" s="23" t="s">
        <v>19012</v>
      </c>
      <c r="C1993" s="24" t="s">
        <v>19015</v>
      </c>
      <c r="D1993" s="24" t="s">
        <v>19016</v>
      </c>
      <c r="E1993" s="23"/>
      <c r="F1993" s="23"/>
      <c r="G1993" s="25" t="s">
        <v>19017</v>
      </c>
      <c r="H1993" s="23" t="s">
        <v>19037</v>
      </c>
      <c r="I1993" s="23" t="s">
        <v>19038</v>
      </c>
      <c r="J1993" s="25" t="s">
        <v>19039</v>
      </c>
      <c r="K1993" s="25" t="s">
        <v>19036</v>
      </c>
      <c r="L1993" s="25"/>
      <c r="M1993" s="25"/>
      <c r="N1993" s="25"/>
      <c r="O1993" s="25" t="s">
        <v>19040</v>
      </c>
      <c r="P1993" s="23" t="s">
        <v>19041</v>
      </c>
      <c r="Q1993" s="25" t="s">
        <v>19042</v>
      </c>
      <c r="R1993" s="25" t="s">
        <v>19043</v>
      </c>
      <c r="S1993" s="23" t="s">
        <v>19044</v>
      </c>
      <c r="T1993" s="23" t="s">
        <v>19045</v>
      </c>
      <c r="U1993" s="25" t="s">
        <v>19040</v>
      </c>
      <c r="V1993" s="23" t="s">
        <v>19041</v>
      </c>
      <c r="W1993" s="25" t="s">
        <v>19042</v>
      </c>
      <c r="X1993" s="25" t="s">
        <v>19043</v>
      </c>
      <c r="Y1993" s="25" t="s">
        <v>19044</v>
      </c>
      <c r="Z1993" s="25" t="s">
        <v>19045</v>
      </c>
      <c r="AA1993" s="23">
        <v>3</v>
      </c>
      <c r="AB1993" s="23" t="str">
        <f t="shared" si="131"/>
        <v>年間</v>
      </c>
      <c r="AC1993" s="25"/>
      <c r="AD1993" s="167">
        <v>1</v>
      </c>
      <c r="AE1993" s="167">
        <v>2520</v>
      </c>
      <c r="AF1993" s="167">
        <f t="shared" si="132"/>
        <v>2520</v>
      </c>
      <c r="AG1993" s="27">
        <v>43101</v>
      </c>
      <c r="AH1993" s="168">
        <v>43115</v>
      </c>
      <c r="AI1993" s="29" t="s">
        <v>43</v>
      </c>
      <c r="AJ1993" s="178">
        <f t="shared" si="133"/>
        <v>44210</v>
      </c>
      <c r="AK1993" s="23" t="s">
        <v>19018</v>
      </c>
      <c r="AL1993" s="507" t="s">
        <v>19026</v>
      </c>
      <c r="AM1993" s="35">
        <v>43115</v>
      </c>
      <c r="AN1993" s="25"/>
      <c r="AO1993" s="423">
        <v>43119</v>
      </c>
      <c r="AP1993" s="134" t="s">
        <v>19014</v>
      </c>
    </row>
    <row r="1994" spans="1:42" ht="24.75" customHeight="1" x14ac:dyDescent="0.15">
      <c r="A1994" s="606">
        <v>1991</v>
      </c>
      <c r="B1994" s="23" t="s">
        <v>19012</v>
      </c>
      <c r="C1994" s="24" t="s">
        <v>19015</v>
      </c>
      <c r="D1994" s="24" t="s">
        <v>19016</v>
      </c>
      <c r="E1994" s="23"/>
      <c r="F1994" s="23"/>
      <c r="G1994" s="25" t="s">
        <v>19017</v>
      </c>
      <c r="H1994" s="23" t="s">
        <v>19037</v>
      </c>
      <c r="I1994" s="23" t="s">
        <v>19038</v>
      </c>
      <c r="J1994" s="25" t="s">
        <v>19039</v>
      </c>
      <c r="K1994" s="25" t="s">
        <v>19036</v>
      </c>
      <c r="L1994" s="25"/>
      <c r="M1994" s="25"/>
      <c r="N1994" s="25"/>
      <c r="O1994" s="25" t="s">
        <v>19040</v>
      </c>
      <c r="P1994" s="23" t="s">
        <v>19041</v>
      </c>
      <c r="Q1994" s="25" t="s">
        <v>19042</v>
      </c>
      <c r="R1994" s="25" t="s">
        <v>19043</v>
      </c>
      <c r="S1994" s="23" t="s">
        <v>19044</v>
      </c>
      <c r="T1994" s="23" t="s">
        <v>19045</v>
      </c>
      <c r="U1994" s="25" t="s">
        <v>19040</v>
      </c>
      <c r="V1994" s="23" t="s">
        <v>19041</v>
      </c>
      <c r="W1994" s="25" t="s">
        <v>19042</v>
      </c>
      <c r="X1994" s="25" t="s">
        <v>19043</v>
      </c>
      <c r="Y1994" s="25" t="s">
        <v>19044</v>
      </c>
      <c r="Z1994" s="25" t="s">
        <v>19045</v>
      </c>
      <c r="AA1994" s="23">
        <v>3</v>
      </c>
      <c r="AB1994" s="23" t="str">
        <f t="shared" si="131"/>
        <v>年間</v>
      </c>
      <c r="AC1994" s="25"/>
      <c r="AD1994" s="167">
        <v>1</v>
      </c>
      <c r="AE1994" s="167">
        <v>2520</v>
      </c>
      <c r="AF1994" s="167">
        <f t="shared" si="132"/>
        <v>2520</v>
      </c>
      <c r="AG1994" s="27">
        <v>43101</v>
      </c>
      <c r="AH1994" s="168">
        <v>43115</v>
      </c>
      <c r="AI1994" s="29" t="s">
        <v>43</v>
      </c>
      <c r="AJ1994" s="178">
        <f t="shared" si="133"/>
        <v>44210</v>
      </c>
      <c r="AK1994" s="23" t="s">
        <v>19018</v>
      </c>
      <c r="AL1994" s="507" t="s">
        <v>19027</v>
      </c>
      <c r="AM1994" s="35">
        <v>43115</v>
      </c>
      <c r="AN1994" s="25"/>
      <c r="AO1994" s="423">
        <v>43119</v>
      </c>
      <c r="AP1994" s="134" t="s">
        <v>19014</v>
      </c>
    </row>
    <row r="1995" spans="1:42" ht="24.75" customHeight="1" x14ac:dyDescent="0.15">
      <c r="A1995" s="606">
        <v>1992</v>
      </c>
      <c r="B1995" s="23" t="s">
        <v>19012</v>
      </c>
      <c r="C1995" s="24" t="s">
        <v>19015</v>
      </c>
      <c r="D1995" s="24" t="s">
        <v>19016</v>
      </c>
      <c r="E1995" s="23"/>
      <c r="F1995" s="23"/>
      <c r="G1995" s="25" t="s">
        <v>19017</v>
      </c>
      <c r="H1995" s="23" t="s">
        <v>19037</v>
      </c>
      <c r="I1995" s="23" t="s">
        <v>19038</v>
      </c>
      <c r="J1995" s="25" t="s">
        <v>19039</v>
      </c>
      <c r="K1995" s="25" t="s">
        <v>19036</v>
      </c>
      <c r="L1995" s="25"/>
      <c r="M1995" s="25"/>
      <c r="N1995" s="25"/>
      <c r="O1995" s="25" t="s">
        <v>19040</v>
      </c>
      <c r="P1995" s="23" t="s">
        <v>19041</v>
      </c>
      <c r="Q1995" s="25" t="s">
        <v>19042</v>
      </c>
      <c r="R1995" s="25" t="s">
        <v>19043</v>
      </c>
      <c r="S1995" s="23" t="s">
        <v>19044</v>
      </c>
      <c r="T1995" s="23" t="s">
        <v>19045</v>
      </c>
      <c r="U1995" s="25" t="s">
        <v>19040</v>
      </c>
      <c r="V1995" s="23" t="s">
        <v>19041</v>
      </c>
      <c r="W1995" s="25" t="s">
        <v>19042</v>
      </c>
      <c r="X1995" s="25" t="s">
        <v>19043</v>
      </c>
      <c r="Y1995" s="25" t="s">
        <v>19044</v>
      </c>
      <c r="Z1995" s="25" t="s">
        <v>19045</v>
      </c>
      <c r="AA1995" s="23">
        <v>3</v>
      </c>
      <c r="AB1995" s="23" t="str">
        <f t="shared" si="131"/>
        <v>年間</v>
      </c>
      <c r="AC1995" s="25"/>
      <c r="AD1995" s="167">
        <v>1</v>
      </c>
      <c r="AE1995" s="167">
        <v>2520</v>
      </c>
      <c r="AF1995" s="167">
        <f t="shared" si="132"/>
        <v>2520</v>
      </c>
      <c r="AG1995" s="27">
        <v>43101</v>
      </c>
      <c r="AH1995" s="168">
        <v>43115</v>
      </c>
      <c r="AI1995" s="29" t="s">
        <v>43</v>
      </c>
      <c r="AJ1995" s="178">
        <f t="shared" si="133"/>
        <v>44210</v>
      </c>
      <c r="AK1995" s="23" t="s">
        <v>19018</v>
      </c>
      <c r="AL1995" s="507" t="s">
        <v>19028</v>
      </c>
      <c r="AM1995" s="35">
        <v>43115</v>
      </c>
      <c r="AN1995" s="25"/>
      <c r="AO1995" s="423">
        <v>43119</v>
      </c>
      <c r="AP1995" s="134" t="s">
        <v>19014</v>
      </c>
    </row>
    <row r="1996" spans="1:42" ht="24.75" customHeight="1" x14ac:dyDescent="0.15">
      <c r="A1996" s="606">
        <v>1993</v>
      </c>
      <c r="B1996" s="23" t="s">
        <v>19012</v>
      </c>
      <c r="C1996" s="24" t="s">
        <v>19015</v>
      </c>
      <c r="D1996" s="24" t="s">
        <v>19016</v>
      </c>
      <c r="E1996" s="23"/>
      <c r="F1996" s="23"/>
      <c r="G1996" s="25" t="s">
        <v>19017</v>
      </c>
      <c r="H1996" s="23" t="s">
        <v>19037</v>
      </c>
      <c r="I1996" s="23" t="s">
        <v>19038</v>
      </c>
      <c r="J1996" s="25" t="s">
        <v>19039</v>
      </c>
      <c r="K1996" s="25" t="s">
        <v>19036</v>
      </c>
      <c r="L1996" s="25"/>
      <c r="M1996" s="25"/>
      <c r="N1996" s="25"/>
      <c r="O1996" s="25" t="s">
        <v>19040</v>
      </c>
      <c r="P1996" s="23" t="s">
        <v>19041</v>
      </c>
      <c r="Q1996" s="25" t="s">
        <v>19042</v>
      </c>
      <c r="R1996" s="25" t="s">
        <v>19043</v>
      </c>
      <c r="S1996" s="23" t="s">
        <v>19044</v>
      </c>
      <c r="T1996" s="23" t="s">
        <v>19045</v>
      </c>
      <c r="U1996" s="25" t="s">
        <v>19040</v>
      </c>
      <c r="V1996" s="23" t="s">
        <v>19041</v>
      </c>
      <c r="W1996" s="25" t="s">
        <v>19042</v>
      </c>
      <c r="X1996" s="25" t="s">
        <v>19043</v>
      </c>
      <c r="Y1996" s="25" t="s">
        <v>19044</v>
      </c>
      <c r="Z1996" s="25" t="s">
        <v>19045</v>
      </c>
      <c r="AA1996" s="23">
        <v>3</v>
      </c>
      <c r="AB1996" s="23" t="str">
        <f t="shared" si="131"/>
        <v>年間</v>
      </c>
      <c r="AC1996" s="25"/>
      <c r="AD1996" s="167">
        <v>1</v>
      </c>
      <c r="AE1996" s="167">
        <v>2520</v>
      </c>
      <c r="AF1996" s="167">
        <f t="shared" si="132"/>
        <v>2520</v>
      </c>
      <c r="AG1996" s="27">
        <v>43101</v>
      </c>
      <c r="AH1996" s="168">
        <v>43115</v>
      </c>
      <c r="AI1996" s="29" t="s">
        <v>43</v>
      </c>
      <c r="AJ1996" s="178">
        <f t="shared" si="133"/>
        <v>44210</v>
      </c>
      <c r="AK1996" s="23" t="s">
        <v>19018</v>
      </c>
      <c r="AL1996" s="507" t="s">
        <v>19029</v>
      </c>
      <c r="AM1996" s="35">
        <v>43115</v>
      </c>
      <c r="AN1996" s="25"/>
      <c r="AO1996" s="423">
        <v>43119</v>
      </c>
      <c r="AP1996" s="134" t="s">
        <v>19014</v>
      </c>
    </row>
    <row r="1997" spans="1:42" ht="24.75" customHeight="1" x14ac:dyDescent="0.15">
      <c r="A1997" s="606">
        <v>1994</v>
      </c>
      <c r="B1997" s="23" t="s">
        <v>19012</v>
      </c>
      <c r="C1997" s="24" t="s">
        <v>19015</v>
      </c>
      <c r="D1997" s="24" t="s">
        <v>19016</v>
      </c>
      <c r="E1997" s="23"/>
      <c r="F1997" s="23"/>
      <c r="G1997" s="25" t="s">
        <v>19017</v>
      </c>
      <c r="H1997" s="23" t="s">
        <v>19037</v>
      </c>
      <c r="I1997" s="23" t="s">
        <v>19038</v>
      </c>
      <c r="J1997" s="25" t="s">
        <v>19039</v>
      </c>
      <c r="K1997" s="25" t="s">
        <v>19036</v>
      </c>
      <c r="L1997" s="25"/>
      <c r="M1997" s="25"/>
      <c r="N1997" s="25"/>
      <c r="O1997" s="25" t="s">
        <v>19040</v>
      </c>
      <c r="P1997" s="23" t="s">
        <v>19041</v>
      </c>
      <c r="Q1997" s="25" t="s">
        <v>19042</v>
      </c>
      <c r="R1997" s="25" t="s">
        <v>19043</v>
      </c>
      <c r="S1997" s="23" t="s">
        <v>19044</v>
      </c>
      <c r="T1997" s="23" t="s">
        <v>19045</v>
      </c>
      <c r="U1997" s="25" t="s">
        <v>19040</v>
      </c>
      <c r="V1997" s="23" t="s">
        <v>19041</v>
      </c>
      <c r="W1997" s="25" t="s">
        <v>19042</v>
      </c>
      <c r="X1997" s="25" t="s">
        <v>19043</v>
      </c>
      <c r="Y1997" s="25" t="s">
        <v>19044</v>
      </c>
      <c r="Z1997" s="25" t="s">
        <v>19045</v>
      </c>
      <c r="AA1997" s="23">
        <v>3</v>
      </c>
      <c r="AB1997" s="23" t="str">
        <f t="shared" si="131"/>
        <v>年間</v>
      </c>
      <c r="AC1997" s="25"/>
      <c r="AD1997" s="167">
        <v>1</v>
      </c>
      <c r="AE1997" s="167">
        <v>2520</v>
      </c>
      <c r="AF1997" s="167">
        <f t="shared" si="132"/>
        <v>2520</v>
      </c>
      <c r="AG1997" s="27">
        <v>43101</v>
      </c>
      <c r="AH1997" s="168">
        <v>43115</v>
      </c>
      <c r="AI1997" s="29" t="s">
        <v>43</v>
      </c>
      <c r="AJ1997" s="178">
        <f t="shared" si="133"/>
        <v>44210</v>
      </c>
      <c r="AK1997" s="23" t="s">
        <v>19018</v>
      </c>
      <c r="AL1997" s="507" t="s">
        <v>19030</v>
      </c>
      <c r="AM1997" s="35">
        <v>43115</v>
      </c>
      <c r="AN1997" s="25"/>
      <c r="AO1997" s="423">
        <v>43119</v>
      </c>
      <c r="AP1997" s="134" t="s">
        <v>19014</v>
      </c>
    </row>
    <row r="1998" spans="1:42" ht="24.75" customHeight="1" x14ac:dyDescent="0.15">
      <c r="A1998" s="606">
        <v>1995</v>
      </c>
      <c r="B1998" s="23" t="s">
        <v>19012</v>
      </c>
      <c r="C1998" s="24" t="s">
        <v>19015</v>
      </c>
      <c r="D1998" s="24" t="s">
        <v>19016</v>
      </c>
      <c r="E1998" s="23"/>
      <c r="F1998" s="23"/>
      <c r="G1998" s="25" t="s">
        <v>19017</v>
      </c>
      <c r="H1998" s="23" t="s">
        <v>19037</v>
      </c>
      <c r="I1998" s="23" t="s">
        <v>19038</v>
      </c>
      <c r="J1998" s="25" t="s">
        <v>19039</v>
      </c>
      <c r="K1998" s="25" t="s">
        <v>19036</v>
      </c>
      <c r="L1998" s="25"/>
      <c r="M1998" s="25"/>
      <c r="N1998" s="25"/>
      <c r="O1998" s="25" t="s">
        <v>19040</v>
      </c>
      <c r="P1998" s="23" t="s">
        <v>19041</v>
      </c>
      <c r="Q1998" s="25" t="s">
        <v>19042</v>
      </c>
      <c r="R1998" s="25" t="s">
        <v>19043</v>
      </c>
      <c r="S1998" s="23" t="s">
        <v>19044</v>
      </c>
      <c r="T1998" s="23" t="s">
        <v>19045</v>
      </c>
      <c r="U1998" s="25" t="s">
        <v>19040</v>
      </c>
      <c r="V1998" s="23" t="s">
        <v>19041</v>
      </c>
      <c r="W1998" s="25" t="s">
        <v>19042</v>
      </c>
      <c r="X1998" s="25" t="s">
        <v>19043</v>
      </c>
      <c r="Y1998" s="25" t="s">
        <v>19044</v>
      </c>
      <c r="Z1998" s="25" t="s">
        <v>19045</v>
      </c>
      <c r="AA1998" s="23">
        <v>3</v>
      </c>
      <c r="AB1998" s="23" t="str">
        <f t="shared" si="131"/>
        <v>年間</v>
      </c>
      <c r="AC1998" s="25"/>
      <c r="AD1998" s="167">
        <v>1</v>
      </c>
      <c r="AE1998" s="167">
        <v>2520</v>
      </c>
      <c r="AF1998" s="167">
        <f t="shared" si="132"/>
        <v>2520</v>
      </c>
      <c r="AG1998" s="27">
        <v>43101</v>
      </c>
      <c r="AH1998" s="168">
        <v>43115</v>
      </c>
      <c r="AI1998" s="29" t="s">
        <v>43</v>
      </c>
      <c r="AJ1998" s="178">
        <f t="shared" si="133"/>
        <v>44210</v>
      </c>
      <c r="AK1998" s="23" t="s">
        <v>19018</v>
      </c>
      <c r="AL1998" s="507" t="s">
        <v>19031</v>
      </c>
      <c r="AM1998" s="35">
        <v>43115</v>
      </c>
      <c r="AN1998" s="25"/>
      <c r="AO1998" s="423">
        <v>43119</v>
      </c>
      <c r="AP1998" s="134" t="s">
        <v>19014</v>
      </c>
    </row>
    <row r="1999" spans="1:42" ht="24.75" customHeight="1" x14ac:dyDescent="0.15">
      <c r="A1999" s="606">
        <v>1996</v>
      </c>
      <c r="B1999" s="23" t="s">
        <v>19012</v>
      </c>
      <c r="C1999" s="24" t="s">
        <v>19015</v>
      </c>
      <c r="D1999" s="24" t="s">
        <v>19016</v>
      </c>
      <c r="E1999" s="23"/>
      <c r="F1999" s="23"/>
      <c r="G1999" s="25" t="s">
        <v>19017</v>
      </c>
      <c r="H1999" s="23" t="s">
        <v>19037</v>
      </c>
      <c r="I1999" s="23" t="s">
        <v>19038</v>
      </c>
      <c r="J1999" s="25" t="s">
        <v>19039</v>
      </c>
      <c r="K1999" s="25" t="s">
        <v>19036</v>
      </c>
      <c r="L1999" s="25"/>
      <c r="M1999" s="25"/>
      <c r="N1999" s="25"/>
      <c r="O1999" s="25" t="s">
        <v>19040</v>
      </c>
      <c r="P1999" s="23" t="s">
        <v>19041</v>
      </c>
      <c r="Q1999" s="25" t="s">
        <v>19042</v>
      </c>
      <c r="R1999" s="25" t="s">
        <v>19043</v>
      </c>
      <c r="S1999" s="23" t="s">
        <v>19044</v>
      </c>
      <c r="T1999" s="23" t="s">
        <v>19045</v>
      </c>
      <c r="U1999" s="25" t="s">
        <v>19040</v>
      </c>
      <c r="V1999" s="23" t="s">
        <v>19041</v>
      </c>
      <c r="W1999" s="25" t="s">
        <v>19042</v>
      </c>
      <c r="X1999" s="25" t="s">
        <v>19043</v>
      </c>
      <c r="Y1999" s="25" t="s">
        <v>19044</v>
      </c>
      <c r="Z1999" s="25" t="s">
        <v>19045</v>
      </c>
      <c r="AA1999" s="23">
        <v>3</v>
      </c>
      <c r="AB1999" s="23" t="str">
        <f t="shared" si="131"/>
        <v>年間</v>
      </c>
      <c r="AC1999" s="25"/>
      <c r="AD1999" s="167">
        <v>1</v>
      </c>
      <c r="AE1999" s="167">
        <v>2520</v>
      </c>
      <c r="AF1999" s="167">
        <f t="shared" si="132"/>
        <v>2520</v>
      </c>
      <c r="AG1999" s="27">
        <v>43101</v>
      </c>
      <c r="AH1999" s="168">
        <v>43115</v>
      </c>
      <c r="AI1999" s="29" t="s">
        <v>43</v>
      </c>
      <c r="AJ1999" s="178">
        <f t="shared" si="133"/>
        <v>44210</v>
      </c>
      <c r="AK1999" s="23" t="s">
        <v>19018</v>
      </c>
      <c r="AL1999" s="507" t="s">
        <v>19032</v>
      </c>
      <c r="AM1999" s="35">
        <v>43115</v>
      </c>
      <c r="AN1999" s="25"/>
      <c r="AO1999" s="423">
        <v>43119</v>
      </c>
      <c r="AP1999" s="134" t="s">
        <v>19014</v>
      </c>
    </row>
    <row r="2000" spans="1:42" ht="24.75" customHeight="1" x14ac:dyDescent="0.15">
      <c r="A2000" s="606">
        <v>1997</v>
      </c>
      <c r="B2000" s="23" t="s">
        <v>19012</v>
      </c>
      <c r="C2000" s="24" t="s">
        <v>19015</v>
      </c>
      <c r="D2000" s="24" t="s">
        <v>19016</v>
      </c>
      <c r="E2000" s="23"/>
      <c r="F2000" s="23"/>
      <c r="G2000" s="25" t="s">
        <v>19017</v>
      </c>
      <c r="H2000" s="23" t="s">
        <v>19037</v>
      </c>
      <c r="I2000" s="23" t="s">
        <v>19038</v>
      </c>
      <c r="J2000" s="25" t="s">
        <v>19039</v>
      </c>
      <c r="K2000" s="25" t="s">
        <v>19036</v>
      </c>
      <c r="L2000" s="25"/>
      <c r="M2000" s="25"/>
      <c r="N2000" s="25"/>
      <c r="O2000" s="25" t="s">
        <v>19040</v>
      </c>
      <c r="P2000" s="23" t="s">
        <v>19041</v>
      </c>
      <c r="Q2000" s="25" t="s">
        <v>19042</v>
      </c>
      <c r="R2000" s="25" t="s">
        <v>19043</v>
      </c>
      <c r="S2000" s="23" t="s">
        <v>19044</v>
      </c>
      <c r="T2000" s="23" t="s">
        <v>19045</v>
      </c>
      <c r="U2000" s="25" t="s">
        <v>19040</v>
      </c>
      <c r="V2000" s="23" t="s">
        <v>19041</v>
      </c>
      <c r="W2000" s="25" t="s">
        <v>19042</v>
      </c>
      <c r="X2000" s="25" t="s">
        <v>19043</v>
      </c>
      <c r="Y2000" s="25" t="s">
        <v>19044</v>
      </c>
      <c r="Z2000" s="25" t="s">
        <v>19045</v>
      </c>
      <c r="AA2000" s="23">
        <v>3</v>
      </c>
      <c r="AB2000" s="23" t="str">
        <f t="shared" si="131"/>
        <v>年間</v>
      </c>
      <c r="AC2000" s="25"/>
      <c r="AD2000" s="167">
        <v>1</v>
      </c>
      <c r="AE2000" s="167">
        <v>2520</v>
      </c>
      <c r="AF2000" s="167">
        <f t="shared" si="132"/>
        <v>2520</v>
      </c>
      <c r="AG2000" s="27">
        <v>43101</v>
      </c>
      <c r="AH2000" s="168">
        <v>43115</v>
      </c>
      <c r="AI2000" s="29" t="s">
        <v>43</v>
      </c>
      <c r="AJ2000" s="178">
        <f t="shared" si="133"/>
        <v>44210</v>
      </c>
      <c r="AK2000" s="23" t="s">
        <v>19018</v>
      </c>
      <c r="AL2000" s="507" t="s">
        <v>19033</v>
      </c>
      <c r="AM2000" s="35">
        <v>43115</v>
      </c>
      <c r="AN2000" s="25"/>
      <c r="AO2000" s="423">
        <v>43119</v>
      </c>
      <c r="AP2000" s="134" t="s">
        <v>19014</v>
      </c>
    </row>
    <row r="2001" spans="1:43" ht="24.75" customHeight="1" x14ac:dyDescent="0.15">
      <c r="A2001" s="606">
        <v>1998</v>
      </c>
      <c r="B2001" s="23" t="s">
        <v>19012</v>
      </c>
      <c r="C2001" s="24" t="s">
        <v>19015</v>
      </c>
      <c r="D2001" s="24" t="s">
        <v>19016</v>
      </c>
      <c r="E2001" s="23"/>
      <c r="F2001" s="23"/>
      <c r="G2001" s="25" t="s">
        <v>19017</v>
      </c>
      <c r="H2001" s="23" t="s">
        <v>19037</v>
      </c>
      <c r="I2001" s="23" t="s">
        <v>19038</v>
      </c>
      <c r="J2001" s="25" t="s">
        <v>19039</v>
      </c>
      <c r="K2001" s="25" t="s">
        <v>19036</v>
      </c>
      <c r="L2001" s="25"/>
      <c r="M2001" s="25"/>
      <c r="N2001" s="25"/>
      <c r="O2001" s="25" t="s">
        <v>19040</v>
      </c>
      <c r="P2001" s="23" t="s">
        <v>19041</v>
      </c>
      <c r="Q2001" s="25" t="s">
        <v>19042</v>
      </c>
      <c r="R2001" s="25" t="s">
        <v>19043</v>
      </c>
      <c r="S2001" s="23" t="s">
        <v>19044</v>
      </c>
      <c r="T2001" s="23" t="s">
        <v>19045</v>
      </c>
      <c r="U2001" s="25" t="s">
        <v>19040</v>
      </c>
      <c r="V2001" s="23" t="s">
        <v>19041</v>
      </c>
      <c r="W2001" s="25" t="s">
        <v>19042</v>
      </c>
      <c r="X2001" s="25" t="s">
        <v>19043</v>
      </c>
      <c r="Y2001" s="25" t="s">
        <v>19044</v>
      </c>
      <c r="Z2001" s="25" t="s">
        <v>19045</v>
      </c>
      <c r="AA2001" s="23">
        <v>3</v>
      </c>
      <c r="AB2001" s="23" t="str">
        <f t="shared" si="131"/>
        <v>年間</v>
      </c>
      <c r="AC2001" s="25"/>
      <c r="AD2001" s="167">
        <v>1</v>
      </c>
      <c r="AE2001" s="167">
        <v>2520</v>
      </c>
      <c r="AF2001" s="167">
        <f t="shared" si="132"/>
        <v>2520</v>
      </c>
      <c r="AG2001" s="27">
        <v>43101</v>
      </c>
      <c r="AH2001" s="168">
        <v>43115</v>
      </c>
      <c r="AI2001" s="29" t="s">
        <v>43</v>
      </c>
      <c r="AJ2001" s="178">
        <f t="shared" si="133"/>
        <v>44210</v>
      </c>
      <c r="AK2001" s="23" t="s">
        <v>19018</v>
      </c>
      <c r="AL2001" s="507" t="s">
        <v>19034</v>
      </c>
      <c r="AM2001" s="35">
        <v>43115</v>
      </c>
      <c r="AN2001" s="25"/>
      <c r="AO2001" s="423">
        <v>43119</v>
      </c>
      <c r="AP2001" s="134" t="s">
        <v>19014</v>
      </c>
    </row>
    <row r="2002" spans="1:43" ht="24.75" customHeight="1" x14ac:dyDescent="0.15">
      <c r="A2002" s="606">
        <v>1999</v>
      </c>
      <c r="B2002" s="23" t="s">
        <v>19012</v>
      </c>
      <c r="C2002" s="24" t="s">
        <v>19015</v>
      </c>
      <c r="D2002" s="24" t="s">
        <v>19016</v>
      </c>
      <c r="E2002" s="23"/>
      <c r="F2002" s="23"/>
      <c r="G2002" s="25" t="s">
        <v>19017</v>
      </c>
      <c r="H2002" s="23" t="s">
        <v>19037</v>
      </c>
      <c r="I2002" s="23" t="s">
        <v>19038</v>
      </c>
      <c r="J2002" s="25" t="s">
        <v>19039</v>
      </c>
      <c r="K2002" s="25" t="s">
        <v>19036</v>
      </c>
      <c r="L2002" s="25"/>
      <c r="M2002" s="25"/>
      <c r="N2002" s="25"/>
      <c r="O2002" s="25" t="s">
        <v>19040</v>
      </c>
      <c r="P2002" s="23" t="s">
        <v>19041</v>
      </c>
      <c r="Q2002" s="25" t="s">
        <v>19042</v>
      </c>
      <c r="R2002" s="25" t="s">
        <v>19043</v>
      </c>
      <c r="S2002" s="23" t="s">
        <v>19044</v>
      </c>
      <c r="T2002" s="23" t="s">
        <v>19045</v>
      </c>
      <c r="U2002" s="25" t="s">
        <v>19040</v>
      </c>
      <c r="V2002" s="23" t="s">
        <v>19041</v>
      </c>
      <c r="W2002" s="25" t="s">
        <v>19042</v>
      </c>
      <c r="X2002" s="25" t="s">
        <v>19043</v>
      </c>
      <c r="Y2002" s="25" t="s">
        <v>19044</v>
      </c>
      <c r="Z2002" s="25" t="s">
        <v>19045</v>
      </c>
      <c r="AA2002" s="23">
        <v>3</v>
      </c>
      <c r="AB2002" s="23" t="str">
        <f t="shared" si="131"/>
        <v>年間</v>
      </c>
      <c r="AC2002" s="25"/>
      <c r="AD2002" s="167">
        <v>1</v>
      </c>
      <c r="AE2002" s="167">
        <v>2520</v>
      </c>
      <c r="AF2002" s="167">
        <f t="shared" si="132"/>
        <v>2520</v>
      </c>
      <c r="AG2002" s="27">
        <v>43101</v>
      </c>
      <c r="AH2002" s="168">
        <v>43115</v>
      </c>
      <c r="AI2002" s="29" t="s">
        <v>43</v>
      </c>
      <c r="AJ2002" s="178">
        <f t="shared" si="133"/>
        <v>44210</v>
      </c>
      <c r="AK2002" s="23" t="s">
        <v>19018</v>
      </c>
      <c r="AL2002" s="507" t="s">
        <v>19035</v>
      </c>
      <c r="AM2002" s="35">
        <v>43115</v>
      </c>
      <c r="AN2002" s="25"/>
      <c r="AO2002" s="423">
        <v>43119</v>
      </c>
      <c r="AP2002" s="134" t="s">
        <v>19019</v>
      </c>
    </row>
    <row r="2003" spans="1:43" ht="24.75" customHeight="1" x14ac:dyDescent="0.15">
      <c r="A2003" s="606">
        <v>2000</v>
      </c>
      <c r="B2003" s="23" t="s">
        <v>23776</v>
      </c>
      <c r="C2003" s="23" t="s">
        <v>1915</v>
      </c>
      <c r="D2003" s="24" t="s">
        <v>5019</v>
      </c>
      <c r="E2003" s="23"/>
      <c r="F2003" s="23"/>
      <c r="G2003" s="25" t="s">
        <v>21532</v>
      </c>
      <c r="H2003" s="23" t="s">
        <v>23759</v>
      </c>
      <c r="I2003" s="23" t="s">
        <v>23761</v>
      </c>
      <c r="J2003" s="25" t="s">
        <v>23760</v>
      </c>
      <c r="K2003" s="25"/>
      <c r="L2003" s="134" t="s">
        <v>23774</v>
      </c>
      <c r="M2003" s="23" t="s">
        <v>23763</v>
      </c>
      <c r="N2003" s="33" t="s">
        <v>23771</v>
      </c>
      <c r="O2003" s="25" t="s">
        <v>13309</v>
      </c>
      <c r="P2003" s="23" t="s">
        <v>23764</v>
      </c>
      <c r="Q2003" s="25" t="s">
        <v>23765</v>
      </c>
      <c r="R2003" s="58" t="s">
        <v>23766</v>
      </c>
      <c r="S2003" s="145" t="s">
        <v>23767</v>
      </c>
      <c r="T2003" s="145" t="s">
        <v>23768</v>
      </c>
      <c r="U2003" s="25" t="s">
        <v>23769</v>
      </c>
      <c r="V2003" s="23"/>
      <c r="W2003" s="25" t="s">
        <v>23770</v>
      </c>
      <c r="X2003" s="25"/>
      <c r="Y2003" s="23" t="s">
        <v>23762</v>
      </c>
      <c r="Z2003" s="23" t="s">
        <v>23772</v>
      </c>
      <c r="AA2003" s="132">
        <v>3</v>
      </c>
      <c r="AB2003" s="23" t="str">
        <f t="shared" si="131"/>
        <v>年間</v>
      </c>
      <c r="AC2003" s="23"/>
      <c r="AD2003" s="167">
        <v>1</v>
      </c>
      <c r="AE2003" s="167">
        <v>6840</v>
      </c>
      <c r="AF2003" s="167">
        <f t="shared" si="132"/>
        <v>6840</v>
      </c>
      <c r="AG2003" s="27">
        <v>43101</v>
      </c>
      <c r="AH2003" s="168">
        <v>43282</v>
      </c>
      <c r="AI2003" s="29" t="str">
        <f t="shared" ref="AI2003:AI2066" si="134">IF(ISBLANK($AG2003),"","～")</f>
        <v>～</v>
      </c>
      <c r="AJ2003" s="169">
        <f t="shared" si="133"/>
        <v>44377</v>
      </c>
      <c r="AK2003" s="132" t="s">
        <v>23775</v>
      </c>
      <c r="AL2003" s="23" t="s">
        <v>23773</v>
      </c>
      <c r="AM2003" s="35">
        <v>43282</v>
      </c>
      <c r="AN2003" s="27"/>
      <c r="AO2003" s="104">
        <v>43644</v>
      </c>
      <c r="AP2003" s="25" t="s">
        <v>19021</v>
      </c>
      <c r="AQ2003" s="74"/>
    </row>
    <row r="2004" spans="1:43" ht="24.75" customHeight="1" x14ac:dyDescent="0.15">
      <c r="A2004" s="606">
        <v>2001</v>
      </c>
      <c r="B2004" s="23" t="s">
        <v>19074</v>
      </c>
      <c r="C2004" s="24" t="s">
        <v>19080</v>
      </c>
      <c r="D2004" s="24" t="s">
        <v>19081</v>
      </c>
      <c r="E2004" s="23"/>
      <c r="F2004" s="23"/>
      <c r="G2004" s="25" t="s">
        <v>19193</v>
      </c>
      <c r="H2004" s="23" t="s">
        <v>19194</v>
      </c>
      <c r="I2004" s="23" t="s">
        <v>19197</v>
      </c>
      <c r="J2004" s="25" t="s">
        <v>19198</v>
      </c>
      <c r="K2004" s="103" t="s">
        <v>19199</v>
      </c>
      <c r="L2004" s="25" t="s">
        <v>19200</v>
      </c>
      <c r="M2004" s="23" t="s">
        <v>19201</v>
      </c>
      <c r="N2004" s="23" t="s">
        <v>19202</v>
      </c>
      <c r="O2004" s="25" t="s">
        <v>19204</v>
      </c>
      <c r="P2004" s="23" t="s">
        <v>19206</v>
      </c>
      <c r="Q2004" s="25" t="s">
        <v>19207</v>
      </c>
      <c r="R2004" s="25" t="s">
        <v>19205</v>
      </c>
      <c r="S2004" s="23" t="s">
        <v>19208</v>
      </c>
      <c r="T2004" s="23" t="s">
        <v>19209</v>
      </c>
      <c r="U2004" s="25" t="s">
        <v>19193</v>
      </c>
      <c r="V2004" s="23" t="s">
        <v>19194</v>
      </c>
      <c r="W2004" s="25" t="s">
        <v>19196</v>
      </c>
      <c r="X2004" s="25" t="s">
        <v>19203</v>
      </c>
      <c r="Y2004" s="23" t="s">
        <v>19201</v>
      </c>
      <c r="Z2004" s="23" t="s">
        <v>19202</v>
      </c>
      <c r="AA2004" s="23">
        <v>3</v>
      </c>
      <c r="AB2004" s="23" t="str">
        <f t="shared" si="131"/>
        <v>年間</v>
      </c>
      <c r="AC2004" s="25"/>
      <c r="AD2004" s="167">
        <v>1</v>
      </c>
      <c r="AE2004" s="167">
        <v>5040</v>
      </c>
      <c r="AF2004" s="167">
        <f t="shared" si="132"/>
        <v>5040</v>
      </c>
      <c r="AG2004" s="27">
        <v>43101</v>
      </c>
      <c r="AH2004" s="168">
        <v>43132</v>
      </c>
      <c r="AI2004" s="29" t="str">
        <f t="shared" si="134"/>
        <v>～</v>
      </c>
      <c r="AJ2004" s="178">
        <f t="shared" si="133"/>
        <v>44227</v>
      </c>
      <c r="AK2004" s="23" t="s">
        <v>19082</v>
      </c>
      <c r="AL2004" s="23" t="s">
        <v>19210</v>
      </c>
      <c r="AM2004" s="35">
        <v>43132</v>
      </c>
      <c r="AN2004" s="25"/>
      <c r="AO2004" s="104">
        <v>43138</v>
      </c>
      <c r="AP2004" s="134" t="s">
        <v>19088</v>
      </c>
      <c r="AQ2004" s="74"/>
    </row>
    <row r="2005" spans="1:43" ht="24.75" customHeight="1" x14ac:dyDescent="0.15">
      <c r="A2005" s="606">
        <v>2002</v>
      </c>
      <c r="B2005" s="23" t="s">
        <v>19074</v>
      </c>
      <c r="C2005" s="24" t="s">
        <v>19080</v>
      </c>
      <c r="D2005" s="24" t="s">
        <v>19081</v>
      </c>
      <c r="E2005" s="23"/>
      <c r="F2005" s="23"/>
      <c r="G2005" s="25" t="s">
        <v>19193</v>
      </c>
      <c r="H2005" s="23" t="s">
        <v>19194</v>
      </c>
      <c r="I2005" s="23" t="s">
        <v>19197</v>
      </c>
      <c r="J2005" s="25" t="s">
        <v>19198</v>
      </c>
      <c r="K2005" s="103" t="s">
        <v>19199</v>
      </c>
      <c r="L2005" s="25" t="s">
        <v>19200</v>
      </c>
      <c r="M2005" s="23" t="s">
        <v>19201</v>
      </c>
      <c r="N2005" s="23" t="s">
        <v>19202</v>
      </c>
      <c r="O2005" s="25" t="s">
        <v>19204</v>
      </c>
      <c r="P2005" s="23" t="s">
        <v>19206</v>
      </c>
      <c r="Q2005" s="25" t="s">
        <v>19207</v>
      </c>
      <c r="R2005" s="25" t="s">
        <v>19205</v>
      </c>
      <c r="S2005" s="23" t="s">
        <v>19208</v>
      </c>
      <c r="T2005" s="23" t="s">
        <v>19209</v>
      </c>
      <c r="U2005" s="25" t="s">
        <v>19193</v>
      </c>
      <c r="V2005" s="23" t="s">
        <v>19194</v>
      </c>
      <c r="W2005" s="25" t="s">
        <v>19196</v>
      </c>
      <c r="X2005" s="25" t="s">
        <v>19203</v>
      </c>
      <c r="Y2005" s="23" t="s">
        <v>19201</v>
      </c>
      <c r="Z2005" s="23" t="s">
        <v>19202</v>
      </c>
      <c r="AA2005" s="23">
        <v>3</v>
      </c>
      <c r="AB2005" s="23" t="str">
        <f t="shared" si="131"/>
        <v>年間</v>
      </c>
      <c r="AC2005" s="25"/>
      <c r="AD2005" s="167">
        <v>1</v>
      </c>
      <c r="AE2005" s="167">
        <v>5040</v>
      </c>
      <c r="AF2005" s="167">
        <f t="shared" si="132"/>
        <v>5040</v>
      </c>
      <c r="AG2005" s="27">
        <v>43101</v>
      </c>
      <c r="AH2005" s="168">
        <v>43132</v>
      </c>
      <c r="AI2005" s="29" t="str">
        <f t="shared" si="134"/>
        <v>～</v>
      </c>
      <c r="AJ2005" s="178">
        <f t="shared" si="133"/>
        <v>44227</v>
      </c>
      <c r="AK2005" s="23" t="s">
        <v>19082</v>
      </c>
      <c r="AL2005" s="23" t="s">
        <v>19211</v>
      </c>
      <c r="AM2005" s="35">
        <v>43132</v>
      </c>
      <c r="AN2005" s="25"/>
      <c r="AO2005" s="104">
        <v>43138</v>
      </c>
      <c r="AP2005" s="134" t="s">
        <v>19088</v>
      </c>
      <c r="AQ2005" s="74"/>
    </row>
    <row r="2006" spans="1:43" ht="24.75" customHeight="1" x14ac:dyDescent="0.15">
      <c r="A2006" s="606">
        <v>2003</v>
      </c>
      <c r="B2006" s="23" t="s">
        <v>19074</v>
      </c>
      <c r="C2006" s="24" t="s">
        <v>19080</v>
      </c>
      <c r="D2006" s="24" t="s">
        <v>19081</v>
      </c>
      <c r="E2006" s="23"/>
      <c r="F2006" s="23"/>
      <c r="G2006" s="25" t="s">
        <v>19193</v>
      </c>
      <c r="H2006" s="23" t="s">
        <v>19195</v>
      </c>
      <c r="I2006" s="23" t="s">
        <v>19197</v>
      </c>
      <c r="J2006" s="25" t="s">
        <v>19198</v>
      </c>
      <c r="K2006" s="103" t="s">
        <v>19199</v>
      </c>
      <c r="L2006" s="25" t="s">
        <v>19200</v>
      </c>
      <c r="M2006" s="23" t="s">
        <v>19201</v>
      </c>
      <c r="N2006" s="23" t="s">
        <v>19202</v>
      </c>
      <c r="O2006" s="25" t="s">
        <v>19204</v>
      </c>
      <c r="P2006" s="23" t="s">
        <v>19206</v>
      </c>
      <c r="Q2006" s="25" t="s">
        <v>19207</v>
      </c>
      <c r="R2006" s="25" t="s">
        <v>19205</v>
      </c>
      <c r="S2006" s="23" t="s">
        <v>19208</v>
      </c>
      <c r="T2006" s="23" t="s">
        <v>19209</v>
      </c>
      <c r="U2006" s="25" t="s">
        <v>19193</v>
      </c>
      <c r="V2006" s="23" t="s">
        <v>19194</v>
      </c>
      <c r="W2006" s="25" t="s">
        <v>19196</v>
      </c>
      <c r="X2006" s="25" t="s">
        <v>19203</v>
      </c>
      <c r="Y2006" s="23" t="s">
        <v>19201</v>
      </c>
      <c r="Z2006" s="23" t="s">
        <v>19202</v>
      </c>
      <c r="AA2006" s="23">
        <v>3</v>
      </c>
      <c r="AB2006" s="23" t="str">
        <f t="shared" si="131"/>
        <v>年間</v>
      </c>
      <c r="AC2006" s="25"/>
      <c r="AD2006" s="167">
        <v>1</v>
      </c>
      <c r="AE2006" s="167">
        <v>5040</v>
      </c>
      <c r="AF2006" s="167">
        <f t="shared" si="132"/>
        <v>5040</v>
      </c>
      <c r="AG2006" s="27">
        <v>43101</v>
      </c>
      <c r="AH2006" s="168">
        <v>43132</v>
      </c>
      <c r="AI2006" s="29" t="str">
        <f t="shared" si="134"/>
        <v>～</v>
      </c>
      <c r="AJ2006" s="178">
        <f t="shared" si="133"/>
        <v>44227</v>
      </c>
      <c r="AK2006" s="23" t="s">
        <v>19082</v>
      </c>
      <c r="AL2006" s="23" t="s">
        <v>19212</v>
      </c>
      <c r="AM2006" s="35">
        <v>43132</v>
      </c>
      <c r="AN2006" s="25"/>
      <c r="AO2006" s="104">
        <v>43138</v>
      </c>
      <c r="AP2006" s="134" t="s">
        <v>19088</v>
      </c>
    </row>
    <row r="2007" spans="1:43" ht="24.75" customHeight="1" x14ac:dyDescent="0.15">
      <c r="A2007" s="606">
        <v>2004</v>
      </c>
      <c r="B2007" s="23" t="s">
        <v>19074</v>
      </c>
      <c r="C2007" s="24" t="s">
        <v>19080</v>
      </c>
      <c r="D2007" s="24" t="s">
        <v>19081</v>
      </c>
      <c r="E2007" s="23"/>
      <c r="F2007" s="23"/>
      <c r="G2007" s="25" t="s">
        <v>19193</v>
      </c>
      <c r="H2007" s="23" t="s">
        <v>19195</v>
      </c>
      <c r="I2007" s="23" t="s">
        <v>19197</v>
      </c>
      <c r="J2007" s="25" t="s">
        <v>19198</v>
      </c>
      <c r="K2007" s="103" t="s">
        <v>19199</v>
      </c>
      <c r="L2007" s="25" t="s">
        <v>19200</v>
      </c>
      <c r="M2007" s="23" t="s">
        <v>19201</v>
      </c>
      <c r="N2007" s="23" t="s">
        <v>19202</v>
      </c>
      <c r="O2007" s="25" t="s">
        <v>19204</v>
      </c>
      <c r="P2007" s="23" t="s">
        <v>19206</v>
      </c>
      <c r="Q2007" s="25" t="s">
        <v>19207</v>
      </c>
      <c r="R2007" s="25" t="s">
        <v>19205</v>
      </c>
      <c r="S2007" s="23" t="s">
        <v>19208</v>
      </c>
      <c r="T2007" s="23" t="s">
        <v>19209</v>
      </c>
      <c r="U2007" s="25" t="s">
        <v>19193</v>
      </c>
      <c r="V2007" s="23" t="s">
        <v>19194</v>
      </c>
      <c r="W2007" s="25" t="s">
        <v>19196</v>
      </c>
      <c r="X2007" s="25" t="s">
        <v>19203</v>
      </c>
      <c r="Y2007" s="23" t="s">
        <v>19201</v>
      </c>
      <c r="Z2007" s="23" t="s">
        <v>19202</v>
      </c>
      <c r="AA2007" s="23">
        <v>3</v>
      </c>
      <c r="AB2007" s="23" t="str">
        <f t="shared" si="131"/>
        <v>年間</v>
      </c>
      <c r="AC2007" s="25"/>
      <c r="AD2007" s="167">
        <v>1</v>
      </c>
      <c r="AE2007" s="167">
        <v>5040</v>
      </c>
      <c r="AF2007" s="167">
        <f t="shared" si="132"/>
        <v>5040</v>
      </c>
      <c r="AG2007" s="27">
        <v>43101</v>
      </c>
      <c r="AH2007" s="168">
        <v>43132</v>
      </c>
      <c r="AI2007" s="29" t="str">
        <f t="shared" si="134"/>
        <v>～</v>
      </c>
      <c r="AJ2007" s="178">
        <f t="shared" si="133"/>
        <v>44227</v>
      </c>
      <c r="AK2007" s="23" t="s">
        <v>19082</v>
      </c>
      <c r="AL2007" s="23" t="s">
        <v>19213</v>
      </c>
      <c r="AM2007" s="35">
        <v>43132</v>
      </c>
      <c r="AN2007" s="25"/>
      <c r="AO2007" s="104">
        <v>43138</v>
      </c>
      <c r="AP2007" s="134" t="s">
        <v>19088</v>
      </c>
    </row>
    <row r="2008" spans="1:43" ht="24.75" customHeight="1" x14ac:dyDescent="0.15">
      <c r="A2008" s="606">
        <v>2005</v>
      </c>
      <c r="B2008" s="23" t="s">
        <v>19074</v>
      </c>
      <c r="C2008" s="24" t="s">
        <v>19080</v>
      </c>
      <c r="D2008" s="24" t="s">
        <v>19081</v>
      </c>
      <c r="E2008" s="23"/>
      <c r="F2008" s="23"/>
      <c r="G2008" s="25" t="s">
        <v>19193</v>
      </c>
      <c r="H2008" s="23" t="s">
        <v>19195</v>
      </c>
      <c r="I2008" s="23" t="s">
        <v>19197</v>
      </c>
      <c r="J2008" s="25" t="s">
        <v>19198</v>
      </c>
      <c r="K2008" s="103" t="s">
        <v>19199</v>
      </c>
      <c r="L2008" s="25" t="s">
        <v>19200</v>
      </c>
      <c r="M2008" s="23" t="s">
        <v>19201</v>
      </c>
      <c r="N2008" s="23" t="s">
        <v>19202</v>
      </c>
      <c r="O2008" s="25" t="s">
        <v>19204</v>
      </c>
      <c r="P2008" s="23" t="s">
        <v>19206</v>
      </c>
      <c r="Q2008" s="25" t="s">
        <v>19207</v>
      </c>
      <c r="R2008" s="25" t="s">
        <v>19205</v>
      </c>
      <c r="S2008" s="23" t="s">
        <v>19208</v>
      </c>
      <c r="T2008" s="23" t="s">
        <v>19209</v>
      </c>
      <c r="U2008" s="25" t="s">
        <v>19193</v>
      </c>
      <c r="V2008" s="23" t="s">
        <v>19194</v>
      </c>
      <c r="W2008" s="25" t="s">
        <v>19196</v>
      </c>
      <c r="X2008" s="25" t="s">
        <v>19203</v>
      </c>
      <c r="Y2008" s="23" t="s">
        <v>19201</v>
      </c>
      <c r="Z2008" s="23" t="s">
        <v>19202</v>
      </c>
      <c r="AA2008" s="23">
        <v>3</v>
      </c>
      <c r="AB2008" s="23" t="str">
        <f t="shared" si="131"/>
        <v>年間</v>
      </c>
      <c r="AC2008" s="25"/>
      <c r="AD2008" s="167">
        <v>1</v>
      </c>
      <c r="AE2008" s="167">
        <v>5040</v>
      </c>
      <c r="AF2008" s="167">
        <f t="shared" si="132"/>
        <v>5040</v>
      </c>
      <c r="AG2008" s="27">
        <v>43101</v>
      </c>
      <c r="AH2008" s="168">
        <v>43132</v>
      </c>
      <c r="AI2008" s="29" t="str">
        <f t="shared" si="134"/>
        <v>～</v>
      </c>
      <c r="AJ2008" s="178">
        <f t="shared" si="133"/>
        <v>44227</v>
      </c>
      <c r="AK2008" s="23" t="s">
        <v>19082</v>
      </c>
      <c r="AL2008" s="23" t="s">
        <v>19214</v>
      </c>
      <c r="AM2008" s="35">
        <v>43132</v>
      </c>
      <c r="AN2008" s="25"/>
      <c r="AO2008" s="104">
        <v>43138</v>
      </c>
      <c r="AP2008" s="134" t="s">
        <v>19088</v>
      </c>
    </row>
    <row r="2009" spans="1:43" ht="24.75" customHeight="1" x14ac:dyDescent="0.15">
      <c r="A2009" s="606">
        <v>2006</v>
      </c>
      <c r="B2009" s="23" t="s">
        <v>19074</v>
      </c>
      <c r="C2009" s="24" t="s">
        <v>19080</v>
      </c>
      <c r="D2009" s="24" t="s">
        <v>19081</v>
      </c>
      <c r="E2009" s="23"/>
      <c r="F2009" s="23"/>
      <c r="G2009" s="25" t="s">
        <v>19193</v>
      </c>
      <c r="H2009" s="23" t="s">
        <v>19195</v>
      </c>
      <c r="I2009" s="23" t="s">
        <v>19197</v>
      </c>
      <c r="J2009" s="25" t="s">
        <v>19198</v>
      </c>
      <c r="K2009" s="103" t="s">
        <v>19199</v>
      </c>
      <c r="L2009" s="25" t="s">
        <v>19200</v>
      </c>
      <c r="M2009" s="23" t="s">
        <v>19201</v>
      </c>
      <c r="N2009" s="23" t="s">
        <v>19202</v>
      </c>
      <c r="O2009" s="25" t="s">
        <v>19204</v>
      </c>
      <c r="P2009" s="23" t="s">
        <v>19206</v>
      </c>
      <c r="Q2009" s="25" t="s">
        <v>19207</v>
      </c>
      <c r="R2009" s="25" t="s">
        <v>19205</v>
      </c>
      <c r="S2009" s="23" t="s">
        <v>19208</v>
      </c>
      <c r="T2009" s="23" t="s">
        <v>19209</v>
      </c>
      <c r="U2009" s="25" t="s">
        <v>19193</v>
      </c>
      <c r="V2009" s="23" t="s">
        <v>19194</v>
      </c>
      <c r="W2009" s="25" t="s">
        <v>19196</v>
      </c>
      <c r="X2009" s="25" t="s">
        <v>19203</v>
      </c>
      <c r="Y2009" s="23" t="s">
        <v>19201</v>
      </c>
      <c r="Z2009" s="23" t="s">
        <v>19202</v>
      </c>
      <c r="AA2009" s="23">
        <v>3</v>
      </c>
      <c r="AB2009" s="23" t="str">
        <f t="shared" si="131"/>
        <v>年間</v>
      </c>
      <c r="AC2009" s="25"/>
      <c r="AD2009" s="167">
        <v>1</v>
      </c>
      <c r="AE2009" s="167">
        <v>5040</v>
      </c>
      <c r="AF2009" s="167">
        <f t="shared" si="132"/>
        <v>5040</v>
      </c>
      <c r="AG2009" s="27">
        <v>43101</v>
      </c>
      <c r="AH2009" s="168">
        <v>43132</v>
      </c>
      <c r="AI2009" s="29" t="str">
        <f t="shared" si="134"/>
        <v>～</v>
      </c>
      <c r="AJ2009" s="178">
        <f t="shared" si="133"/>
        <v>44227</v>
      </c>
      <c r="AK2009" s="23" t="s">
        <v>19082</v>
      </c>
      <c r="AL2009" s="23" t="s">
        <v>19215</v>
      </c>
      <c r="AM2009" s="35">
        <v>43132</v>
      </c>
      <c r="AN2009" s="25"/>
      <c r="AO2009" s="104">
        <v>43138</v>
      </c>
      <c r="AP2009" s="134" t="s">
        <v>19088</v>
      </c>
    </row>
    <row r="2010" spans="1:43" ht="24.75" customHeight="1" x14ac:dyDescent="0.15">
      <c r="A2010" s="606">
        <v>2007</v>
      </c>
      <c r="B2010" s="23" t="s">
        <v>19074</v>
      </c>
      <c r="C2010" s="24" t="s">
        <v>19080</v>
      </c>
      <c r="D2010" s="24" t="s">
        <v>19081</v>
      </c>
      <c r="E2010" s="23"/>
      <c r="F2010" s="23"/>
      <c r="G2010" s="25" t="s">
        <v>19193</v>
      </c>
      <c r="H2010" s="23" t="s">
        <v>19195</v>
      </c>
      <c r="I2010" s="23" t="s">
        <v>19197</v>
      </c>
      <c r="J2010" s="25" t="s">
        <v>19198</v>
      </c>
      <c r="K2010" s="103" t="s">
        <v>19199</v>
      </c>
      <c r="L2010" s="25" t="s">
        <v>19200</v>
      </c>
      <c r="M2010" s="23" t="s">
        <v>19201</v>
      </c>
      <c r="N2010" s="23" t="s">
        <v>19202</v>
      </c>
      <c r="O2010" s="25" t="s">
        <v>19204</v>
      </c>
      <c r="P2010" s="23" t="s">
        <v>19206</v>
      </c>
      <c r="Q2010" s="25" t="s">
        <v>19207</v>
      </c>
      <c r="R2010" s="25" t="s">
        <v>19205</v>
      </c>
      <c r="S2010" s="23" t="s">
        <v>19208</v>
      </c>
      <c r="T2010" s="23" t="s">
        <v>19209</v>
      </c>
      <c r="U2010" s="25" t="s">
        <v>19193</v>
      </c>
      <c r="V2010" s="23" t="s">
        <v>19194</v>
      </c>
      <c r="W2010" s="25" t="s">
        <v>19196</v>
      </c>
      <c r="X2010" s="25" t="s">
        <v>19203</v>
      </c>
      <c r="Y2010" s="23" t="s">
        <v>19201</v>
      </c>
      <c r="Z2010" s="23" t="s">
        <v>19202</v>
      </c>
      <c r="AA2010" s="23">
        <v>3</v>
      </c>
      <c r="AB2010" s="23" t="str">
        <f t="shared" si="131"/>
        <v>年間</v>
      </c>
      <c r="AC2010" s="25"/>
      <c r="AD2010" s="167">
        <v>1</v>
      </c>
      <c r="AE2010" s="167">
        <v>5040</v>
      </c>
      <c r="AF2010" s="167">
        <f t="shared" si="132"/>
        <v>5040</v>
      </c>
      <c r="AG2010" s="27">
        <v>43101</v>
      </c>
      <c r="AH2010" s="168">
        <v>43132</v>
      </c>
      <c r="AI2010" s="29" t="str">
        <f t="shared" si="134"/>
        <v>～</v>
      </c>
      <c r="AJ2010" s="178">
        <f t="shared" si="133"/>
        <v>44227</v>
      </c>
      <c r="AK2010" s="23" t="s">
        <v>19082</v>
      </c>
      <c r="AL2010" s="23" t="s">
        <v>19216</v>
      </c>
      <c r="AM2010" s="35">
        <v>43132</v>
      </c>
      <c r="AN2010" s="25"/>
      <c r="AO2010" s="104">
        <v>43138</v>
      </c>
      <c r="AP2010" s="134" t="s">
        <v>19088</v>
      </c>
    </row>
    <row r="2011" spans="1:43" ht="24.75" customHeight="1" x14ac:dyDescent="0.15">
      <c r="A2011" s="606">
        <v>2008</v>
      </c>
      <c r="B2011" s="23" t="s">
        <v>19074</v>
      </c>
      <c r="C2011" s="24" t="s">
        <v>19080</v>
      </c>
      <c r="D2011" s="24" t="s">
        <v>19081</v>
      </c>
      <c r="E2011" s="23"/>
      <c r="F2011" s="23"/>
      <c r="G2011" s="25" t="s">
        <v>19193</v>
      </c>
      <c r="H2011" s="23" t="s">
        <v>19195</v>
      </c>
      <c r="I2011" s="23" t="s">
        <v>19197</v>
      </c>
      <c r="J2011" s="25" t="s">
        <v>19198</v>
      </c>
      <c r="K2011" s="103" t="s">
        <v>19199</v>
      </c>
      <c r="L2011" s="25" t="s">
        <v>19200</v>
      </c>
      <c r="M2011" s="23" t="s">
        <v>19201</v>
      </c>
      <c r="N2011" s="23" t="s">
        <v>19202</v>
      </c>
      <c r="O2011" s="25" t="s">
        <v>19204</v>
      </c>
      <c r="P2011" s="23" t="s">
        <v>19206</v>
      </c>
      <c r="Q2011" s="25" t="s">
        <v>19207</v>
      </c>
      <c r="R2011" s="25" t="s">
        <v>19205</v>
      </c>
      <c r="S2011" s="23" t="s">
        <v>19208</v>
      </c>
      <c r="T2011" s="23" t="s">
        <v>19209</v>
      </c>
      <c r="U2011" s="25" t="s">
        <v>19193</v>
      </c>
      <c r="V2011" s="23" t="s">
        <v>19194</v>
      </c>
      <c r="W2011" s="25" t="s">
        <v>19196</v>
      </c>
      <c r="X2011" s="25" t="s">
        <v>19203</v>
      </c>
      <c r="Y2011" s="23" t="s">
        <v>19201</v>
      </c>
      <c r="Z2011" s="23" t="s">
        <v>19202</v>
      </c>
      <c r="AA2011" s="23">
        <v>3</v>
      </c>
      <c r="AB2011" s="23" t="str">
        <f t="shared" si="131"/>
        <v>年間</v>
      </c>
      <c r="AC2011" s="25"/>
      <c r="AD2011" s="167">
        <v>1</v>
      </c>
      <c r="AE2011" s="167">
        <v>5040</v>
      </c>
      <c r="AF2011" s="167">
        <f t="shared" si="132"/>
        <v>5040</v>
      </c>
      <c r="AG2011" s="27">
        <v>43101</v>
      </c>
      <c r="AH2011" s="168">
        <v>43132</v>
      </c>
      <c r="AI2011" s="29" t="str">
        <f t="shared" si="134"/>
        <v>～</v>
      </c>
      <c r="AJ2011" s="178">
        <f t="shared" si="133"/>
        <v>44227</v>
      </c>
      <c r="AK2011" s="23" t="s">
        <v>19082</v>
      </c>
      <c r="AL2011" s="23" t="s">
        <v>19217</v>
      </c>
      <c r="AM2011" s="35">
        <v>43132</v>
      </c>
      <c r="AN2011" s="25"/>
      <c r="AO2011" s="104">
        <v>43138</v>
      </c>
      <c r="AP2011" s="134" t="s">
        <v>19088</v>
      </c>
    </row>
    <row r="2012" spans="1:43" ht="24.75" customHeight="1" x14ac:dyDescent="0.15">
      <c r="A2012" s="606">
        <v>2009</v>
      </c>
      <c r="B2012" s="23" t="s">
        <v>19074</v>
      </c>
      <c r="C2012" s="24" t="s">
        <v>19080</v>
      </c>
      <c r="D2012" s="24" t="s">
        <v>19081</v>
      </c>
      <c r="E2012" s="23"/>
      <c r="F2012" s="23"/>
      <c r="G2012" s="25" t="s">
        <v>19193</v>
      </c>
      <c r="H2012" s="23" t="s">
        <v>19195</v>
      </c>
      <c r="I2012" s="23" t="s">
        <v>19197</v>
      </c>
      <c r="J2012" s="25" t="s">
        <v>19198</v>
      </c>
      <c r="K2012" s="103" t="s">
        <v>19199</v>
      </c>
      <c r="L2012" s="25" t="s">
        <v>19200</v>
      </c>
      <c r="M2012" s="23" t="s">
        <v>19201</v>
      </c>
      <c r="N2012" s="23" t="s">
        <v>19202</v>
      </c>
      <c r="O2012" s="25" t="s">
        <v>19204</v>
      </c>
      <c r="P2012" s="23" t="s">
        <v>19206</v>
      </c>
      <c r="Q2012" s="25" t="s">
        <v>19207</v>
      </c>
      <c r="R2012" s="25" t="s">
        <v>19205</v>
      </c>
      <c r="S2012" s="23" t="s">
        <v>19208</v>
      </c>
      <c r="T2012" s="23" t="s">
        <v>19209</v>
      </c>
      <c r="U2012" s="25" t="s">
        <v>19193</v>
      </c>
      <c r="V2012" s="23" t="s">
        <v>19194</v>
      </c>
      <c r="W2012" s="25" t="s">
        <v>19196</v>
      </c>
      <c r="X2012" s="25" t="s">
        <v>19203</v>
      </c>
      <c r="Y2012" s="23" t="s">
        <v>19201</v>
      </c>
      <c r="Z2012" s="23" t="s">
        <v>19202</v>
      </c>
      <c r="AA2012" s="23">
        <v>3</v>
      </c>
      <c r="AB2012" s="23" t="str">
        <f t="shared" si="131"/>
        <v>年間</v>
      </c>
      <c r="AC2012" s="25"/>
      <c r="AD2012" s="167">
        <v>1</v>
      </c>
      <c r="AE2012" s="167">
        <v>5040</v>
      </c>
      <c r="AF2012" s="167">
        <f t="shared" si="132"/>
        <v>5040</v>
      </c>
      <c r="AG2012" s="27">
        <v>43101</v>
      </c>
      <c r="AH2012" s="168">
        <v>43132</v>
      </c>
      <c r="AI2012" s="29" t="str">
        <f t="shared" si="134"/>
        <v>～</v>
      </c>
      <c r="AJ2012" s="178">
        <f t="shared" si="133"/>
        <v>44227</v>
      </c>
      <c r="AK2012" s="23" t="s">
        <v>19082</v>
      </c>
      <c r="AL2012" s="23" t="s">
        <v>19218</v>
      </c>
      <c r="AM2012" s="35">
        <v>43132</v>
      </c>
      <c r="AN2012" s="25"/>
      <c r="AO2012" s="104">
        <v>43138</v>
      </c>
      <c r="AP2012" s="134" t="s">
        <v>19088</v>
      </c>
    </row>
    <row r="2013" spans="1:43" ht="24.75" customHeight="1" x14ac:dyDescent="0.15">
      <c r="A2013" s="606">
        <v>2010</v>
      </c>
      <c r="B2013" s="23" t="s">
        <v>19074</v>
      </c>
      <c r="C2013" s="24" t="s">
        <v>19080</v>
      </c>
      <c r="D2013" s="24" t="s">
        <v>19081</v>
      </c>
      <c r="E2013" s="23"/>
      <c r="F2013" s="23"/>
      <c r="G2013" s="25" t="s">
        <v>19193</v>
      </c>
      <c r="H2013" s="23" t="s">
        <v>19195</v>
      </c>
      <c r="I2013" s="23" t="s">
        <v>19197</v>
      </c>
      <c r="J2013" s="25" t="s">
        <v>19198</v>
      </c>
      <c r="K2013" s="103" t="s">
        <v>19199</v>
      </c>
      <c r="L2013" s="25" t="s">
        <v>19200</v>
      </c>
      <c r="M2013" s="23" t="s">
        <v>19201</v>
      </c>
      <c r="N2013" s="23" t="s">
        <v>19202</v>
      </c>
      <c r="O2013" s="25" t="s">
        <v>19204</v>
      </c>
      <c r="P2013" s="23" t="s">
        <v>19206</v>
      </c>
      <c r="Q2013" s="25" t="s">
        <v>19207</v>
      </c>
      <c r="R2013" s="25" t="s">
        <v>19205</v>
      </c>
      <c r="S2013" s="23" t="s">
        <v>19208</v>
      </c>
      <c r="T2013" s="23" t="s">
        <v>19209</v>
      </c>
      <c r="U2013" s="25" t="s">
        <v>19193</v>
      </c>
      <c r="V2013" s="23" t="s">
        <v>19194</v>
      </c>
      <c r="W2013" s="25" t="s">
        <v>19196</v>
      </c>
      <c r="X2013" s="25" t="s">
        <v>19203</v>
      </c>
      <c r="Y2013" s="23" t="s">
        <v>19201</v>
      </c>
      <c r="Z2013" s="23" t="s">
        <v>19202</v>
      </c>
      <c r="AA2013" s="23">
        <v>3</v>
      </c>
      <c r="AB2013" s="23" t="str">
        <f t="shared" si="131"/>
        <v>年間</v>
      </c>
      <c r="AC2013" s="25"/>
      <c r="AD2013" s="167">
        <v>1</v>
      </c>
      <c r="AE2013" s="167">
        <v>5040</v>
      </c>
      <c r="AF2013" s="167">
        <f t="shared" si="132"/>
        <v>5040</v>
      </c>
      <c r="AG2013" s="27">
        <v>43101</v>
      </c>
      <c r="AH2013" s="168">
        <v>43132</v>
      </c>
      <c r="AI2013" s="29" t="str">
        <f t="shared" si="134"/>
        <v>～</v>
      </c>
      <c r="AJ2013" s="178">
        <f t="shared" si="133"/>
        <v>44227</v>
      </c>
      <c r="AK2013" s="23" t="s">
        <v>19082</v>
      </c>
      <c r="AL2013" s="23" t="s">
        <v>19219</v>
      </c>
      <c r="AM2013" s="35">
        <v>43132</v>
      </c>
      <c r="AN2013" s="25"/>
      <c r="AO2013" s="104">
        <v>43138</v>
      </c>
      <c r="AP2013" s="134" t="s">
        <v>19088</v>
      </c>
    </row>
    <row r="2014" spans="1:43" ht="24.75" customHeight="1" x14ac:dyDescent="0.15">
      <c r="A2014" s="606">
        <v>2011</v>
      </c>
      <c r="B2014" s="23" t="s">
        <v>19074</v>
      </c>
      <c r="C2014" s="24" t="s">
        <v>19080</v>
      </c>
      <c r="D2014" s="24" t="s">
        <v>19081</v>
      </c>
      <c r="E2014" s="23"/>
      <c r="F2014" s="23"/>
      <c r="G2014" s="25" t="s">
        <v>19193</v>
      </c>
      <c r="H2014" s="23" t="s">
        <v>19195</v>
      </c>
      <c r="I2014" s="23" t="s">
        <v>19197</v>
      </c>
      <c r="J2014" s="25" t="s">
        <v>19198</v>
      </c>
      <c r="K2014" s="103" t="s">
        <v>19199</v>
      </c>
      <c r="L2014" s="25" t="s">
        <v>19200</v>
      </c>
      <c r="M2014" s="23" t="s">
        <v>19201</v>
      </c>
      <c r="N2014" s="23" t="s">
        <v>19202</v>
      </c>
      <c r="O2014" s="25" t="s">
        <v>19204</v>
      </c>
      <c r="P2014" s="23" t="s">
        <v>19206</v>
      </c>
      <c r="Q2014" s="25" t="s">
        <v>19207</v>
      </c>
      <c r="R2014" s="25" t="s">
        <v>19205</v>
      </c>
      <c r="S2014" s="23" t="s">
        <v>19208</v>
      </c>
      <c r="T2014" s="23" t="s">
        <v>19209</v>
      </c>
      <c r="U2014" s="25" t="s">
        <v>19193</v>
      </c>
      <c r="V2014" s="23" t="s">
        <v>19194</v>
      </c>
      <c r="W2014" s="25" t="s">
        <v>19196</v>
      </c>
      <c r="X2014" s="25" t="s">
        <v>19203</v>
      </c>
      <c r="Y2014" s="23" t="s">
        <v>19201</v>
      </c>
      <c r="Z2014" s="23" t="s">
        <v>19202</v>
      </c>
      <c r="AA2014" s="23">
        <v>3</v>
      </c>
      <c r="AB2014" s="23" t="str">
        <f t="shared" si="131"/>
        <v>年間</v>
      </c>
      <c r="AC2014" s="25"/>
      <c r="AD2014" s="167">
        <v>1</v>
      </c>
      <c r="AE2014" s="167">
        <v>5040</v>
      </c>
      <c r="AF2014" s="167">
        <f t="shared" si="132"/>
        <v>5040</v>
      </c>
      <c r="AG2014" s="27">
        <v>43101</v>
      </c>
      <c r="AH2014" s="168">
        <v>43132</v>
      </c>
      <c r="AI2014" s="29" t="str">
        <f t="shared" si="134"/>
        <v>～</v>
      </c>
      <c r="AJ2014" s="178">
        <f t="shared" si="133"/>
        <v>44227</v>
      </c>
      <c r="AK2014" s="23" t="s">
        <v>19082</v>
      </c>
      <c r="AL2014" s="23" t="s">
        <v>19220</v>
      </c>
      <c r="AM2014" s="35">
        <v>43132</v>
      </c>
      <c r="AN2014" s="25"/>
      <c r="AO2014" s="104">
        <v>43138</v>
      </c>
      <c r="AP2014" s="134" t="s">
        <v>19088</v>
      </c>
    </row>
    <row r="2015" spans="1:43" ht="24.75" customHeight="1" x14ac:dyDescent="0.15">
      <c r="A2015" s="606">
        <v>2012</v>
      </c>
      <c r="B2015" s="23" t="s">
        <v>19074</v>
      </c>
      <c r="C2015" s="24" t="s">
        <v>19080</v>
      </c>
      <c r="D2015" s="24" t="s">
        <v>19081</v>
      </c>
      <c r="E2015" s="23"/>
      <c r="F2015" s="23"/>
      <c r="G2015" s="25" t="s">
        <v>19193</v>
      </c>
      <c r="H2015" s="23" t="s">
        <v>19195</v>
      </c>
      <c r="I2015" s="23" t="s">
        <v>19197</v>
      </c>
      <c r="J2015" s="25" t="s">
        <v>19198</v>
      </c>
      <c r="K2015" s="103" t="s">
        <v>19199</v>
      </c>
      <c r="L2015" s="25" t="s">
        <v>19200</v>
      </c>
      <c r="M2015" s="23" t="s">
        <v>19201</v>
      </c>
      <c r="N2015" s="23" t="s">
        <v>19202</v>
      </c>
      <c r="O2015" s="25" t="s">
        <v>19204</v>
      </c>
      <c r="P2015" s="23" t="s">
        <v>19206</v>
      </c>
      <c r="Q2015" s="25" t="s">
        <v>19207</v>
      </c>
      <c r="R2015" s="25" t="s">
        <v>19205</v>
      </c>
      <c r="S2015" s="23" t="s">
        <v>19208</v>
      </c>
      <c r="T2015" s="23" t="s">
        <v>19209</v>
      </c>
      <c r="U2015" s="25" t="s">
        <v>19193</v>
      </c>
      <c r="V2015" s="23" t="s">
        <v>19194</v>
      </c>
      <c r="W2015" s="25" t="s">
        <v>19196</v>
      </c>
      <c r="X2015" s="25" t="s">
        <v>19203</v>
      </c>
      <c r="Y2015" s="23" t="s">
        <v>19201</v>
      </c>
      <c r="Z2015" s="23" t="s">
        <v>19202</v>
      </c>
      <c r="AA2015" s="23">
        <v>3</v>
      </c>
      <c r="AB2015" s="23" t="str">
        <f t="shared" si="131"/>
        <v>年間</v>
      </c>
      <c r="AC2015" s="25"/>
      <c r="AD2015" s="167">
        <v>1</v>
      </c>
      <c r="AE2015" s="167">
        <v>5040</v>
      </c>
      <c r="AF2015" s="167">
        <f t="shared" si="132"/>
        <v>5040</v>
      </c>
      <c r="AG2015" s="27">
        <v>43101</v>
      </c>
      <c r="AH2015" s="168">
        <v>43132</v>
      </c>
      <c r="AI2015" s="29" t="str">
        <f t="shared" si="134"/>
        <v>～</v>
      </c>
      <c r="AJ2015" s="178">
        <f t="shared" si="133"/>
        <v>44227</v>
      </c>
      <c r="AK2015" s="23" t="s">
        <v>19082</v>
      </c>
      <c r="AL2015" s="23" t="s">
        <v>19221</v>
      </c>
      <c r="AM2015" s="35">
        <v>43132</v>
      </c>
      <c r="AN2015" s="25"/>
      <c r="AO2015" s="104">
        <v>43138</v>
      </c>
      <c r="AP2015" s="134" t="s">
        <v>19088</v>
      </c>
    </row>
    <row r="2016" spans="1:43" ht="24.75" customHeight="1" x14ac:dyDescent="0.15">
      <c r="A2016" s="606">
        <v>2013</v>
      </c>
      <c r="B2016" s="23" t="s">
        <v>19074</v>
      </c>
      <c r="C2016" s="24" t="s">
        <v>19080</v>
      </c>
      <c r="D2016" s="24" t="s">
        <v>19081</v>
      </c>
      <c r="E2016" s="23"/>
      <c r="F2016" s="23"/>
      <c r="G2016" s="25" t="s">
        <v>19193</v>
      </c>
      <c r="H2016" s="23" t="s">
        <v>19195</v>
      </c>
      <c r="I2016" s="23" t="s">
        <v>19197</v>
      </c>
      <c r="J2016" s="25" t="s">
        <v>19198</v>
      </c>
      <c r="K2016" s="103" t="s">
        <v>19199</v>
      </c>
      <c r="L2016" s="25" t="s">
        <v>19200</v>
      </c>
      <c r="M2016" s="23" t="s">
        <v>19201</v>
      </c>
      <c r="N2016" s="23" t="s">
        <v>19202</v>
      </c>
      <c r="O2016" s="25" t="s">
        <v>19204</v>
      </c>
      <c r="P2016" s="23" t="s">
        <v>19206</v>
      </c>
      <c r="Q2016" s="25" t="s">
        <v>19207</v>
      </c>
      <c r="R2016" s="25" t="s">
        <v>19205</v>
      </c>
      <c r="S2016" s="23" t="s">
        <v>19208</v>
      </c>
      <c r="T2016" s="23" t="s">
        <v>19209</v>
      </c>
      <c r="U2016" s="25" t="s">
        <v>19193</v>
      </c>
      <c r="V2016" s="23" t="s">
        <v>19194</v>
      </c>
      <c r="W2016" s="25" t="s">
        <v>19196</v>
      </c>
      <c r="X2016" s="25" t="s">
        <v>19203</v>
      </c>
      <c r="Y2016" s="23" t="s">
        <v>19201</v>
      </c>
      <c r="Z2016" s="23" t="s">
        <v>19202</v>
      </c>
      <c r="AA2016" s="23">
        <v>3</v>
      </c>
      <c r="AB2016" s="23" t="str">
        <f t="shared" si="131"/>
        <v>年間</v>
      </c>
      <c r="AC2016" s="25"/>
      <c r="AD2016" s="167">
        <v>1</v>
      </c>
      <c r="AE2016" s="167">
        <v>5040</v>
      </c>
      <c r="AF2016" s="167">
        <f t="shared" si="132"/>
        <v>5040</v>
      </c>
      <c r="AG2016" s="27">
        <v>43101</v>
      </c>
      <c r="AH2016" s="168">
        <v>43132</v>
      </c>
      <c r="AI2016" s="29" t="str">
        <f t="shared" si="134"/>
        <v>～</v>
      </c>
      <c r="AJ2016" s="178">
        <f t="shared" si="133"/>
        <v>44227</v>
      </c>
      <c r="AK2016" s="23" t="s">
        <v>19082</v>
      </c>
      <c r="AL2016" s="23" t="s">
        <v>19222</v>
      </c>
      <c r="AM2016" s="35">
        <v>43132</v>
      </c>
      <c r="AN2016" s="25"/>
      <c r="AO2016" s="104">
        <v>43138</v>
      </c>
      <c r="AP2016" s="134" t="s">
        <v>19088</v>
      </c>
    </row>
    <row r="2017" spans="1:42" ht="24.75" customHeight="1" x14ac:dyDescent="0.15">
      <c r="A2017" s="606">
        <v>2014</v>
      </c>
      <c r="B2017" s="23" t="s">
        <v>19074</v>
      </c>
      <c r="C2017" s="24" t="s">
        <v>19080</v>
      </c>
      <c r="D2017" s="24" t="s">
        <v>19081</v>
      </c>
      <c r="E2017" s="23"/>
      <c r="F2017" s="23"/>
      <c r="G2017" s="25" t="s">
        <v>19193</v>
      </c>
      <c r="H2017" s="23" t="s">
        <v>19195</v>
      </c>
      <c r="I2017" s="23" t="s">
        <v>19197</v>
      </c>
      <c r="J2017" s="25" t="s">
        <v>19198</v>
      </c>
      <c r="K2017" s="103" t="s">
        <v>19199</v>
      </c>
      <c r="L2017" s="25" t="s">
        <v>19200</v>
      </c>
      <c r="M2017" s="23" t="s">
        <v>19201</v>
      </c>
      <c r="N2017" s="23" t="s">
        <v>19202</v>
      </c>
      <c r="O2017" s="25" t="s">
        <v>19204</v>
      </c>
      <c r="P2017" s="23" t="s">
        <v>19206</v>
      </c>
      <c r="Q2017" s="25" t="s">
        <v>19207</v>
      </c>
      <c r="R2017" s="25" t="s">
        <v>19205</v>
      </c>
      <c r="S2017" s="23" t="s">
        <v>19208</v>
      </c>
      <c r="T2017" s="23" t="s">
        <v>19209</v>
      </c>
      <c r="U2017" s="25" t="s">
        <v>19193</v>
      </c>
      <c r="V2017" s="23" t="s">
        <v>19194</v>
      </c>
      <c r="W2017" s="25" t="s">
        <v>19196</v>
      </c>
      <c r="X2017" s="25" t="s">
        <v>19203</v>
      </c>
      <c r="Y2017" s="23" t="s">
        <v>19201</v>
      </c>
      <c r="Z2017" s="23" t="s">
        <v>19202</v>
      </c>
      <c r="AA2017" s="23">
        <v>3</v>
      </c>
      <c r="AB2017" s="23" t="str">
        <f t="shared" si="131"/>
        <v>年間</v>
      </c>
      <c r="AC2017" s="25"/>
      <c r="AD2017" s="167">
        <v>1</v>
      </c>
      <c r="AE2017" s="167">
        <v>5040</v>
      </c>
      <c r="AF2017" s="167">
        <f t="shared" si="132"/>
        <v>5040</v>
      </c>
      <c r="AG2017" s="27">
        <v>43101</v>
      </c>
      <c r="AH2017" s="168">
        <v>43132</v>
      </c>
      <c r="AI2017" s="29" t="str">
        <f t="shared" si="134"/>
        <v>～</v>
      </c>
      <c r="AJ2017" s="178">
        <f t="shared" si="133"/>
        <v>44227</v>
      </c>
      <c r="AK2017" s="23" t="s">
        <v>19082</v>
      </c>
      <c r="AL2017" s="23" t="s">
        <v>19223</v>
      </c>
      <c r="AM2017" s="35">
        <v>43132</v>
      </c>
      <c r="AN2017" s="25"/>
      <c r="AO2017" s="104">
        <v>43138</v>
      </c>
      <c r="AP2017" s="134" t="s">
        <v>19088</v>
      </c>
    </row>
    <row r="2018" spans="1:42" ht="24.75" customHeight="1" x14ac:dyDescent="0.15">
      <c r="A2018" s="606">
        <v>2015</v>
      </c>
      <c r="B2018" s="23" t="s">
        <v>19074</v>
      </c>
      <c r="C2018" s="24" t="s">
        <v>19080</v>
      </c>
      <c r="D2018" s="24" t="s">
        <v>19081</v>
      </c>
      <c r="E2018" s="23"/>
      <c r="F2018" s="23"/>
      <c r="G2018" s="25" t="s">
        <v>19193</v>
      </c>
      <c r="H2018" s="23" t="s">
        <v>19195</v>
      </c>
      <c r="I2018" s="23" t="s">
        <v>19197</v>
      </c>
      <c r="J2018" s="25" t="s">
        <v>19198</v>
      </c>
      <c r="K2018" s="103" t="s">
        <v>19199</v>
      </c>
      <c r="L2018" s="25" t="s">
        <v>19200</v>
      </c>
      <c r="M2018" s="23" t="s">
        <v>19201</v>
      </c>
      <c r="N2018" s="23" t="s">
        <v>19202</v>
      </c>
      <c r="O2018" s="25" t="s">
        <v>19204</v>
      </c>
      <c r="P2018" s="23" t="s">
        <v>19206</v>
      </c>
      <c r="Q2018" s="25" t="s">
        <v>19207</v>
      </c>
      <c r="R2018" s="25" t="s">
        <v>19205</v>
      </c>
      <c r="S2018" s="23" t="s">
        <v>19208</v>
      </c>
      <c r="T2018" s="23" t="s">
        <v>19209</v>
      </c>
      <c r="U2018" s="25" t="s">
        <v>19193</v>
      </c>
      <c r="V2018" s="23" t="s">
        <v>19194</v>
      </c>
      <c r="W2018" s="25" t="s">
        <v>19196</v>
      </c>
      <c r="X2018" s="25" t="s">
        <v>19203</v>
      </c>
      <c r="Y2018" s="23" t="s">
        <v>19201</v>
      </c>
      <c r="Z2018" s="23" t="s">
        <v>19202</v>
      </c>
      <c r="AA2018" s="23">
        <v>3</v>
      </c>
      <c r="AB2018" s="23" t="str">
        <f t="shared" si="131"/>
        <v>年間</v>
      </c>
      <c r="AC2018" s="25"/>
      <c r="AD2018" s="167">
        <v>1</v>
      </c>
      <c r="AE2018" s="167">
        <v>5040</v>
      </c>
      <c r="AF2018" s="167">
        <f t="shared" si="132"/>
        <v>5040</v>
      </c>
      <c r="AG2018" s="27">
        <v>43101</v>
      </c>
      <c r="AH2018" s="168">
        <v>43132</v>
      </c>
      <c r="AI2018" s="29" t="str">
        <f t="shared" si="134"/>
        <v>～</v>
      </c>
      <c r="AJ2018" s="178">
        <f t="shared" si="133"/>
        <v>44227</v>
      </c>
      <c r="AK2018" s="23" t="s">
        <v>19082</v>
      </c>
      <c r="AL2018" s="23" t="s">
        <v>19224</v>
      </c>
      <c r="AM2018" s="35">
        <v>43132</v>
      </c>
      <c r="AN2018" s="25"/>
      <c r="AO2018" s="104">
        <v>43138</v>
      </c>
      <c r="AP2018" s="134" t="s">
        <v>19088</v>
      </c>
    </row>
    <row r="2019" spans="1:42" ht="24.75" customHeight="1" x14ac:dyDescent="0.15">
      <c r="A2019" s="606">
        <v>2016</v>
      </c>
      <c r="B2019" s="23" t="s">
        <v>19086</v>
      </c>
      <c r="C2019" s="24" t="s">
        <v>19080</v>
      </c>
      <c r="D2019" s="24" t="s">
        <v>19081</v>
      </c>
      <c r="E2019" s="23"/>
      <c r="F2019" s="23"/>
      <c r="G2019" s="25" t="s">
        <v>19193</v>
      </c>
      <c r="H2019" s="23" t="s">
        <v>19195</v>
      </c>
      <c r="I2019" s="23" t="s">
        <v>19197</v>
      </c>
      <c r="J2019" s="25" t="s">
        <v>19198</v>
      </c>
      <c r="K2019" s="103" t="s">
        <v>19199</v>
      </c>
      <c r="L2019" s="25" t="s">
        <v>19200</v>
      </c>
      <c r="M2019" s="23" t="s">
        <v>19201</v>
      </c>
      <c r="N2019" s="23" t="s">
        <v>19202</v>
      </c>
      <c r="O2019" s="25" t="s">
        <v>19204</v>
      </c>
      <c r="P2019" s="23" t="s">
        <v>19206</v>
      </c>
      <c r="Q2019" s="25" t="s">
        <v>19207</v>
      </c>
      <c r="R2019" s="25" t="s">
        <v>19205</v>
      </c>
      <c r="S2019" s="23" t="s">
        <v>19208</v>
      </c>
      <c r="T2019" s="23" t="s">
        <v>19209</v>
      </c>
      <c r="U2019" s="25" t="s">
        <v>19193</v>
      </c>
      <c r="V2019" s="23" t="s">
        <v>19194</v>
      </c>
      <c r="W2019" s="25" t="s">
        <v>19196</v>
      </c>
      <c r="X2019" s="25" t="s">
        <v>19203</v>
      </c>
      <c r="Y2019" s="23" t="s">
        <v>19201</v>
      </c>
      <c r="Z2019" s="23" t="s">
        <v>19202</v>
      </c>
      <c r="AA2019" s="23">
        <v>3</v>
      </c>
      <c r="AB2019" s="23" t="str">
        <f t="shared" si="131"/>
        <v>年間</v>
      </c>
      <c r="AC2019" s="25"/>
      <c r="AD2019" s="167">
        <v>1</v>
      </c>
      <c r="AE2019" s="167">
        <v>5040</v>
      </c>
      <c r="AF2019" s="167">
        <f t="shared" si="132"/>
        <v>5040</v>
      </c>
      <c r="AG2019" s="27">
        <v>43101</v>
      </c>
      <c r="AH2019" s="168">
        <v>43132</v>
      </c>
      <c r="AI2019" s="29" t="str">
        <f t="shared" si="134"/>
        <v>～</v>
      </c>
      <c r="AJ2019" s="178">
        <f t="shared" si="133"/>
        <v>44227</v>
      </c>
      <c r="AK2019" s="23" t="s">
        <v>19082</v>
      </c>
      <c r="AL2019" s="23" t="s">
        <v>19225</v>
      </c>
      <c r="AM2019" s="35">
        <v>43132</v>
      </c>
      <c r="AN2019" s="25"/>
      <c r="AO2019" s="104">
        <v>43138</v>
      </c>
      <c r="AP2019" s="134" t="s">
        <v>19088</v>
      </c>
    </row>
    <row r="2020" spans="1:42" ht="24.75" customHeight="1" x14ac:dyDescent="0.15">
      <c r="A2020" s="606">
        <v>2017</v>
      </c>
      <c r="B2020" s="23" t="s">
        <v>19075</v>
      </c>
      <c r="C2020" s="24" t="s">
        <v>19080</v>
      </c>
      <c r="D2020" s="24" t="s">
        <v>19081</v>
      </c>
      <c r="E2020" s="23"/>
      <c r="F2020" s="23"/>
      <c r="G2020" s="25" t="s">
        <v>19193</v>
      </c>
      <c r="H2020" s="23" t="s">
        <v>19195</v>
      </c>
      <c r="I2020" s="23" t="s">
        <v>19197</v>
      </c>
      <c r="J2020" s="25" t="s">
        <v>19198</v>
      </c>
      <c r="K2020" s="103" t="s">
        <v>19199</v>
      </c>
      <c r="L2020" s="25" t="s">
        <v>19200</v>
      </c>
      <c r="M2020" s="23" t="s">
        <v>19201</v>
      </c>
      <c r="N2020" s="23" t="s">
        <v>19202</v>
      </c>
      <c r="O2020" s="25" t="s">
        <v>19204</v>
      </c>
      <c r="P2020" s="23" t="s">
        <v>19206</v>
      </c>
      <c r="Q2020" s="25" t="s">
        <v>19207</v>
      </c>
      <c r="R2020" s="25" t="s">
        <v>19205</v>
      </c>
      <c r="S2020" s="23" t="s">
        <v>19208</v>
      </c>
      <c r="T2020" s="23" t="s">
        <v>19209</v>
      </c>
      <c r="U2020" s="25" t="s">
        <v>19193</v>
      </c>
      <c r="V2020" s="23" t="s">
        <v>19194</v>
      </c>
      <c r="W2020" s="25" t="s">
        <v>19196</v>
      </c>
      <c r="X2020" s="25" t="s">
        <v>19203</v>
      </c>
      <c r="Y2020" s="23" t="s">
        <v>19201</v>
      </c>
      <c r="Z2020" s="23" t="s">
        <v>19202</v>
      </c>
      <c r="AA2020" s="23">
        <v>3</v>
      </c>
      <c r="AB2020" s="23" t="str">
        <f t="shared" si="131"/>
        <v>年間</v>
      </c>
      <c r="AC2020" s="25"/>
      <c r="AD2020" s="167">
        <v>1</v>
      </c>
      <c r="AE2020" s="167">
        <v>11880</v>
      </c>
      <c r="AF2020" s="167">
        <f t="shared" si="132"/>
        <v>11880</v>
      </c>
      <c r="AG2020" s="27">
        <v>43101</v>
      </c>
      <c r="AH2020" s="168">
        <v>43132</v>
      </c>
      <c r="AI2020" s="29" t="str">
        <f t="shared" si="134"/>
        <v>～</v>
      </c>
      <c r="AJ2020" s="178">
        <f t="shared" si="133"/>
        <v>44227</v>
      </c>
      <c r="AK2020" s="23" t="s">
        <v>19083</v>
      </c>
      <c r="AL2020" s="23" t="s">
        <v>19226</v>
      </c>
      <c r="AM2020" s="35">
        <v>43132</v>
      </c>
      <c r="AN2020" s="25"/>
      <c r="AO2020" s="104">
        <v>43138</v>
      </c>
      <c r="AP2020" s="134" t="s">
        <v>19088</v>
      </c>
    </row>
    <row r="2021" spans="1:42" ht="24.75" customHeight="1" x14ac:dyDescent="0.15">
      <c r="A2021" s="606">
        <v>2018</v>
      </c>
      <c r="B2021" s="23" t="s">
        <v>19075</v>
      </c>
      <c r="C2021" s="24" t="s">
        <v>19080</v>
      </c>
      <c r="D2021" s="24" t="s">
        <v>19081</v>
      </c>
      <c r="E2021" s="23"/>
      <c r="F2021" s="23"/>
      <c r="G2021" s="25" t="s">
        <v>19193</v>
      </c>
      <c r="H2021" s="23" t="s">
        <v>19195</v>
      </c>
      <c r="I2021" s="23" t="s">
        <v>19197</v>
      </c>
      <c r="J2021" s="25" t="s">
        <v>19198</v>
      </c>
      <c r="K2021" s="103" t="s">
        <v>19199</v>
      </c>
      <c r="L2021" s="25" t="s">
        <v>19200</v>
      </c>
      <c r="M2021" s="23" t="s">
        <v>19201</v>
      </c>
      <c r="N2021" s="23" t="s">
        <v>19202</v>
      </c>
      <c r="O2021" s="25" t="s">
        <v>19204</v>
      </c>
      <c r="P2021" s="23" t="s">
        <v>19206</v>
      </c>
      <c r="Q2021" s="25" t="s">
        <v>19207</v>
      </c>
      <c r="R2021" s="25" t="s">
        <v>19205</v>
      </c>
      <c r="S2021" s="23" t="s">
        <v>19208</v>
      </c>
      <c r="T2021" s="23" t="s">
        <v>19209</v>
      </c>
      <c r="U2021" s="25" t="s">
        <v>19193</v>
      </c>
      <c r="V2021" s="23" t="s">
        <v>19194</v>
      </c>
      <c r="W2021" s="25" t="s">
        <v>19196</v>
      </c>
      <c r="X2021" s="25" t="s">
        <v>19203</v>
      </c>
      <c r="Y2021" s="23" t="s">
        <v>19201</v>
      </c>
      <c r="Z2021" s="23" t="s">
        <v>19202</v>
      </c>
      <c r="AA2021" s="23">
        <v>3</v>
      </c>
      <c r="AB2021" s="23" t="str">
        <f t="shared" si="131"/>
        <v>年間</v>
      </c>
      <c r="AC2021" s="25"/>
      <c r="AD2021" s="167">
        <v>1</v>
      </c>
      <c r="AE2021" s="167">
        <v>11880</v>
      </c>
      <c r="AF2021" s="167">
        <f t="shared" si="132"/>
        <v>11880</v>
      </c>
      <c r="AG2021" s="27">
        <v>43101</v>
      </c>
      <c r="AH2021" s="168">
        <v>43132</v>
      </c>
      <c r="AI2021" s="29" t="str">
        <f t="shared" si="134"/>
        <v>～</v>
      </c>
      <c r="AJ2021" s="178">
        <f t="shared" si="133"/>
        <v>44227</v>
      </c>
      <c r="AK2021" s="23" t="s">
        <v>19083</v>
      </c>
      <c r="AL2021" s="23" t="s">
        <v>19227</v>
      </c>
      <c r="AM2021" s="35">
        <v>43132</v>
      </c>
      <c r="AN2021" s="25"/>
      <c r="AO2021" s="104">
        <v>43138</v>
      </c>
      <c r="AP2021" s="134" t="s">
        <v>19088</v>
      </c>
    </row>
    <row r="2022" spans="1:42" ht="24.75" customHeight="1" x14ac:dyDescent="0.15">
      <c r="A2022" s="606">
        <v>2019</v>
      </c>
      <c r="B2022" s="23" t="s">
        <v>19075</v>
      </c>
      <c r="C2022" s="24" t="s">
        <v>19080</v>
      </c>
      <c r="D2022" s="24" t="s">
        <v>19081</v>
      </c>
      <c r="E2022" s="23"/>
      <c r="F2022" s="23"/>
      <c r="G2022" s="25" t="s">
        <v>19193</v>
      </c>
      <c r="H2022" s="23" t="s">
        <v>19195</v>
      </c>
      <c r="I2022" s="23" t="s">
        <v>19197</v>
      </c>
      <c r="J2022" s="25" t="s">
        <v>19198</v>
      </c>
      <c r="K2022" s="103" t="s">
        <v>19199</v>
      </c>
      <c r="L2022" s="25" t="s">
        <v>19200</v>
      </c>
      <c r="M2022" s="23" t="s">
        <v>19201</v>
      </c>
      <c r="N2022" s="23" t="s">
        <v>19202</v>
      </c>
      <c r="O2022" s="25" t="s">
        <v>19204</v>
      </c>
      <c r="P2022" s="23" t="s">
        <v>19206</v>
      </c>
      <c r="Q2022" s="25" t="s">
        <v>19207</v>
      </c>
      <c r="R2022" s="25" t="s">
        <v>19205</v>
      </c>
      <c r="S2022" s="23" t="s">
        <v>19208</v>
      </c>
      <c r="T2022" s="23" t="s">
        <v>19209</v>
      </c>
      <c r="U2022" s="25" t="s">
        <v>19193</v>
      </c>
      <c r="V2022" s="23" t="s">
        <v>19194</v>
      </c>
      <c r="W2022" s="25" t="s">
        <v>19196</v>
      </c>
      <c r="X2022" s="25" t="s">
        <v>19203</v>
      </c>
      <c r="Y2022" s="23" t="s">
        <v>19201</v>
      </c>
      <c r="Z2022" s="23" t="s">
        <v>19202</v>
      </c>
      <c r="AA2022" s="23">
        <v>3</v>
      </c>
      <c r="AB2022" s="23" t="str">
        <f t="shared" si="131"/>
        <v>年間</v>
      </c>
      <c r="AC2022" s="25"/>
      <c r="AD2022" s="167">
        <v>1</v>
      </c>
      <c r="AE2022" s="167">
        <v>11880</v>
      </c>
      <c r="AF2022" s="167">
        <f t="shared" si="132"/>
        <v>11880</v>
      </c>
      <c r="AG2022" s="27">
        <v>43101</v>
      </c>
      <c r="AH2022" s="168">
        <v>43132</v>
      </c>
      <c r="AI2022" s="29" t="str">
        <f t="shared" si="134"/>
        <v>～</v>
      </c>
      <c r="AJ2022" s="178">
        <f t="shared" si="133"/>
        <v>44227</v>
      </c>
      <c r="AK2022" s="23" t="s">
        <v>19083</v>
      </c>
      <c r="AL2022" s="23" t="s">
        <v>19228</v>
      </c>
      <c r="AM2022" s="35">
        <v>43132</v>
      </c>
      <c r="AN2022" s="25"/>
      <c r="AO2022" s="104">
        <v>43138</v>
      </c>
      <c r="AP2022" s="134" t="s">
        <v>19088</v>
      </c>
    </row>
    <row r="2023" spans="1:42" ht="24.75" customHeight="1" x14ac:dyDescent="0.15">
      <c r="A2023" s="606">
        <v>2020</v>
      </c>
      <c r="B2023" s="23" t="s">
        <v>19075</v>
      </c>
      <c r="C2023" s="24" t="s">
        <v>19080</v>
      </c>
      <c r="D2023" s="24" t="s">
        <v>19081</v>
      </c>
      <c r="E2023" s="23"/>
      <c r="F2023" s="23"/>
      <c r="G2023" s="25" t="s">
        <v>19193</v>
      </c>
      <c r="H2023" s="23" t="s">
        <v>19195</v>
      </c>
      <c r="I2023" s="23" t="s">
        <v>19197</v>
      </c>
      <c r="J2023" s="25" t="s">
        <v>19198</v>
      </c>
      <c r="K2023" s="103" t="s">
        <v>19199</v>
      </c>
      <c r="L2023" s="25" t="s">
        <v>19200</v>
      </c>
      <c r="M2023" s="23" t="s">
        <v>19201</v>
      </c>
      <c r="N2023" s="23" t="s">
        <v>19202</v>
      </c>
      <c r="O2023" s="25" t="s">
        <v>19204</v>
      </c>
      <c r="P2023" s="23" t="s">
        <v>19206</v>
      </c>
      <c r="Q2023" s="25" t="s">
        <v>19207</v>
      </c>
      <c r="R2023" s="25" t="s">
        <v>19205</v>
      </c>
      <c r="S2023" s="23" t="s">
        <v>19208</v>
      </c>
      <c r="T2023" s="23" t="s">
        <v>19209</v>
      </c>
      <c r="U2023" s="25" t="s">
        <v>19193</v>
      </c>
      <c r="V2023" s="23" t="s">
        <v>19194</v>
      </c>
      <c r="W2023" s="25" t="s">
        <v>19196</v>
      </c>
      <c r="X2023" s="25" t="s">
        <v>19203</v>
      </c>
      <c r="Y2023" s="23" t="s">
        <v>19201</v>
      </c>
      <c r="Z2023" s="23" t="s">
        <v>19202</v>
      </c>
      <c r="AA2023" s="23">
        <v>3</v>
      </c>
      <c r="AB2023" s="23" t="str">
        <f t="shared" si="131"/>
        <v>年間</v>
      </c>
      <c r="AC2023" s="25"/>
      <c r="AD2023" s="167">
        <v>1</v>
      </c>
      <c r="AE2023" s="167">
        <v>11880</v>
      </c>
      <c r="AF2023" s="167">
        <f t="shared" si="132"/>
        <v>11880</v>
      </c>
      <c r="AG2023" s="27">
        <v>43101</v>
      </c>
      <c r="AH2023" s="168">
        <v>43132</v>
      </c>
      <c r="AI2023" s="29" t="str">
        <f t="shared" si="134"/>
        <v>～</v>
      </c>
      <c r="AJ2023" s="178">
        <f t="shared" si="133"/>
        <v>44227</v>
      </c>
      <c r="AK2023" s="23" t="s">
        <v>19083</v>
      </c>
      <c r="AL2023" s="23" t="s">
        <v>19229</v>
      </c>
      <c r="AM2023" s="35">
        <v>43132</v>
      </c>
      <c r="AN2023" s="25"/>
      <c r="AO2023" s="104">
        <v>43138</v>
      </c>
      <c r="AP2023" s="134" t="s">
        <v>19088</v>
      </c>
    </row>
    <row r="2024" spans="1:42" ht="24.75" customHeight="1" x14ac:dyDescent="0.15">
      <c r="A2024" s="606">
        <v>2021</v>
      </c>
      <c r="B2024" s="23" t="s">
        <v>19075</v>
      </c>
      <c r="C2024" s="24" t="s">
        <v>19080</v>
      </c>
      <c r="D2024" s="24" t="s">
        <v>19081</v>
      </c>
      <c r="E2024" s="23"/>
      <c r="F2024" s="23"/>
      <c r="G2024" s="25" t="s">
        <v>19193</v>
      </c>
      <c r="H2024" s="23" t="s">
        <v>19195</v>
      </c>
      <c r="I2024" s="23" t="s">
        <v>19197</v>
      </c>
      <c r="J2024" s="25" t="s">
        <v>19198</v>
      </c>
      <c r="K2024" s="103" t="s">
        <v>19199</v>
      </c>
      <c r="L2024" s="25" t="s">
        <v>19200</v>
      </c>
      <c r="M2024" s="23" t="s">
        <v>19201</v>
      </c>
      <c r="N2024" s="23" t="s">
        <v>19202</v>
      </c>
      <c r="O2024" s="25" t="s">
        <v>19204</v>
      </c>
      <c r="P2024" s="23" t="s">
        <v>19206</v>
      </c>
      <c r="Q2024" s="25" t="s">
        <v>19207</v>
      </c>
      <c r="R2024" s="25" t="s">
        <v>19205</v>
      </c>
      <c r="S2024" s="23" t="s">
        <v>19208</v>
      </c>
      <c r="T2024" s="23" t="s">
        <v>19209</v>
      </c>
      <c r="U2024" s="25" t="s">
        <v>19193</v>
      </c>
      <c r="V2024" s="23" t="s">
        <v>19194</v>
      </c>
      <c r="W2024" s="25" t="s">
        <v>19196</v>
      </c>
      <c r="X2024" s="25" t="s">
        <v>19203</v>
      </c>
      <c r="Y2024" s="23" t="s">
        <v>19201</v>
      </c>
      <c r="Z2024" s="23" t="s">
        <v>19202</v>
      </c>
      <c r="AA2024" s="23">
        <v>3</v>
      </c>
      <c r="AB2024" s="23" t="str">
        <f t="shared" si="131"/>
        <v>年間</v>
      </c>
      <c r="AC2024" s="25"/>
      <c r="AD2024" s="167">
        <v>1</v>
      </c>
      <c r="AE2024" s="167">
        <v>11880</v>
      </c>
      <c r="AF2024" s="167">
        <f t="shared" si="132"/>
        <v>11880</v>
      </c>
      <c r="AG2024" s="27">
        <v>43101</v>
      </c>
      <c r="AH2024" s="168">
        <v>43132</v>
      </c>
      <c r="AI2024" s="29" t="str">
        <f t="shared" si="134"/>
        <v>～</v>
      </c>
      <c r="AJ2024" s="178">
        <f t="shared" si="133"/>
        <v>44227</v>
      </c>
      <c r="AK2024" s="23" t="s">
        <v>19083</v>
      </c>
      <c r="AL2024" s="23" t="s">
        <v>19230</v>
      </c>
      <c r="AM2024" s="35">
        <v>43132</v>
      </c>
      <c r="AN2024" s="25"/>
      <c r="AO2024" s="104">
        <v>43138</v>
      </c>
      <c r="AP2024" s="134" t="s">
        <v>19088</v>
      </c>
    </row>
    <row r="2025" spans="1:42" ht="24.75" customHeight="1" x14ac:dyDescent="0.15">
      <c r="A2025" s="606">
        <v>2022</v>
      </c>
      <c r="B2025" s="23" t="s">
        <v>19075</v>
      </c>
      <c r="C2025" s="24" t="s">
        <v>19080</v>
      </c>
      <c r="D2025" s="24" t="s">
        <v>19081</v>
      </c>
      <c r="E2025" s="23"/>
      <c r="F2025" s="23"/>
      <c r="G2025" s="25" t="s">
        <v>19193</v>
      </c>
      <c r="H2025" s="23" t="s">
        <v>19195</v>
      </c>
      <c r="I2025" s="23" t="s">
        <v>19197</v>
      </c>
      <c r="J2025" s="25" t="s">
        <v>19198</v>
      </c>
      <c r="K2025" s="103" t="s">
        <v>19199</v>
      </c>
      <c r="L2025" s="25" t="s">
        <v>19200</v>
      </c>
      <c r="M2025" s="23" t="s">
        <v>19201</v>
      </c>
      <c r="N2025" s="23" t="s">
        <v>19202</v>
      </c>
      <c r="O2025" s="25" t="s">
        <v>19204</v>
      </c>
      <c r="P2025" s="23" t="s">
        <v>19206</v>
      </c>
      <c r="Q2025" s="25" t="s">
        <v>19207</v>
      </c>
      <c r="R2025" s="25" t="s">
        <v>19205</v>
      </c>
      <c r="S2025" s="23" t="s">
        <v>19208</v>
      </c>
      <c r="T2025" s="23" t="s">
        <v>19209</v>
      </c>
      <c r="U2025" s="25" t="s">
        <v>19193</v>
      </c>
      <c r="V2025" s="23" t="s">
        <v>19194</v>
      </c>
      <c r="W2025" s="25" t="s">
        <v>19196</v>
      </c>
      <c r="X2025" s="25" t="s">
        <v>19203</v>
      </c>
      <c r="Y2025" s="23" t="s">
        <v>19201</v>
      </c>
      <c r="Z2025" s="23" t="s">
        <v>19202</v>
      </c>
      <c r="AA2025" s="23">
        <v>3</v>
      </c>
      <c r="AB2025" s="23" t="str">
        <f t="shared" si="131"/>
        <v>年間</v>
      </c>
      <c r="AC2025" s="25"/>
      <c r="AD2025" s="167">
        <v>1</v>
      </c>
      <c r="AE2025" s="167">
        <v>11880</v>
      </c>
      <c r="AF2025" s="167">
        <f t="shared" si="132"/>
        <v>11880</v>
      </c>
      <c r="AG2025" s="27">
        <v>43101</v>
      </c>
      <c r="AH2025" s="168">
        <v>43132</v>
      </c>
      <c r="AI2025" s="29" t="str">
        <f t="shared" si="134"/>
        <v>～</v>
      </c>
      <c r="AJ2025" s="178">
        <f t="shared" si="133"/>
        <v>44227</v>
      </c>
      <c r="AK2025" s="23" t="s">
        <v>19083</v>
      </c>
      <c r="AL2025" s="23" t="s">
        <v>19231</v>
      </c>
      <c r="AM2025" s="35">
        <v>43132</v>
      </c>
      <c r="AN2025" s="25"/>
      <c r="AO2025" s="104">
        <v>43138</v>
      </c>
      <c r="AP2025" s="134" t="s">
        <v>19088</v>
      </c>
    </row>
    <row r="2026" spans="1:42" ht="24.75" customHeight="1" x14ac:dyDescent="0.15">
      <c r="A2026" s="606">
        <v>2023</v>
      </c>
      <c r="B2026" s="23" t="s">
        <v>19075</v>
      </c>
      <c r="C2026" s="24" t="s">
        <v>19080</v>
      </c>
      <c r="D2026" s="24" t="s">
        <v>19081</v>
      </c>
      <c r="E2026" s="23"/>
      <c r="F2026" s="23"/>
      <c r="G2026" s="25" t="s">
        <v>19193</v>
      </c>
      <c r="H2026" s="23" t="s">
        <v>19195</v>
      </c>
      <c r="I2026" s="23" t="s">
        <v>19197</v>
      </c>
      <c r="J2026" s="25" t="s">
        <v>19198</v>
      </c>
      <c r="K2026" s="103" t="s">
        <v>19199</v>
      </c>
      <c r="L2026" s="25" t="s">
        <v>19200</v>
      </c>
      <c r="M2026" s="23" t="s">
        <v>19201</v>
      </c>
      <c r="N2026" s="23" t="s">
        <v>19202</v>
      </c>
      <c r="O2026" s="25" t="s">
        <v>19204</v>
      </c>
      <c r="P2026" s="23" t="s">
        <v>19206</v>
      </c>
      <c r="Q2026" s="25" t="s">
        <v>19207</v>
      </c>
      <c r="R2026" s="25" t="s">
        <v>19205</v>
      </c>
      <c r="S2026" s="23" t="s">
        <v>19208</v>
      </c>
      <c r="T2026" s="23" t="s">
        <v>19209</v>
      </c>
      <c r="U2026" s="25" t="s">
        <v>19193</v>
      </c>
      <c r="V2026" s="23" t="s">
        <v>19194</v>
      </c>
      <c r="W2026" s="25" t="s">
        <v>19196</v>
      </c>
      <c r="X2026" s="25" t="s">
        <v>19203</v>
      </c>
      <c r="Y2026" s="23" t="s">
        <v>19201</v>
      </c>
      <c r="Z2026" s="23" t="s">
        <v>19202</v>
      </c>
      <c r="AA2026" s="23">
        <v>3</v>
      </c>
      <c r="AB2026" s="23" t="str">
        <f t="shared" ref="AB2026:AB2089" si="135">IF(ISBLANK($AA2026),"","年間")</f>
        <v>年間</v>
      </c>
      <c r="AC2026" s="25"/>
      <c r="AD2026" s="167">
        <v>1</v>
      </c>
      <c r="AE2026" s="167">
        <v>11880</v>
      </c>
      <c r="AF2026" s="167">
        <f t="shared" si="132"/>
        <v>11880</v>
      </c>
      <c r="AG2026" s="27">
        <v>43101</v>
      </c>
      <c r="AH2026" s="168">
        <v>43132</v>
      </c>
      <c r="AI2026" s="29" t="str">
        <f t="shared" si="134"/>
        <v>～</v>
      </c>
      <c r="AJ2026" s="178">
        <f t="shared" si="133"/>
        <v>44227</v>
      </c>
      <c r="AK2026" s="23" t="s">
        <v>19083</v>
      </c>
      <c r="AL2026" s="23" t="s">
        <v>19232</v>
      </c>
      <c r="AM2026" s="35">
        <v>43132</v>
      </c>
      <c r="AN2026" s="25"/>
      <c r="AO2026" s="104">
        <v>43138</v>
      </c>
      <c r="AP2026" s="134" t="s">
        <v>19088</v>
      </c>
    </row>
    <row r="2027" spans="1:42" ht="24.75" customHeight="1" x14ac:dyDescent="0.15">
      <c r="A2027" s="606">
        <v>2024</v>
      </c>
      <c r="B2027" s="23" t="s">
        <v>19075</v>
      </c>
      <c r="C2027" s="24" t="s">
        <v>19080</v>
      </c>
      <c r="D2027" s="24" t="s">
        <v>19081</v>
      </c>
      <c r="E2027" s="23"/>
      <c r="F2027" s="23"/>
      <c r="G2027" s="25" t="s">
        <v>19193</v>
      </c>
      <c r="H2027" s="23" t="s">
        <v>19195</v>
      </c>
      <c r="I2027" s="23" t="s">
        <v>19197</v>
      </c>
      <c r="J2027" s="25" t="s">
        <v>19198</v>
      </c>
      <c r="K2027" s="103" t="s">
        <v>19199</v>
      </c>
      <c r="L2027" s="25" t="s">
        <v>19200</v>
      </c>
      <c r="M2027" s="23" t="s">
        <v>19201</v>
      </c>
      <c r="N2027" s="23" t="s">
        <v>19202</v>
      </c>
      <c r="O2027" s="25" t="s">
        <v>19204</v>
      </c>
      <c r="P2027" s="23" t="s">
        <v>19206</v>
      </c>
      <c r="Q2027" s="25" t="s">
        <v>19207</v>
      </c>
      <c r="R2027" s="25" t="s">
        <v>19205</v>
      </c>
      <c r="S2027" s="23" t="s">
        <v>19208</v>
      </c>
      <c r="T2027" s="23" t="s">
        <v>19209</v>
      </c>
      <c r="U2027" s="25" t="s">
        <v>19193</v>
      </c>
      <c r="V2027" s="23" t="s">
        <v>19194</v>
      </c>
      <c r="W2027" s="25" t="s">
        <v>19196</v>
      </c>
      <c r="X2027" s="25" t="s">
        <v>19203</v>
      </c>
      <c r="Y2027" s="23" t="s">
        <v>19201</v>
      </c>
      <c r="Z2027" s="23" t="s">
        <v>19202</v>
      </c>
      <c r="AA2027" s="23">
        <v>3</v>
      </c>
      <c r="AB2027" s="23" t="str">
        <f t="shared" si="135"/>
        <v>年間</v>
      </c>
      <c r="AC2027" s="25"/>
      <c r="AD2027" s="167">
        <v>1</v>
      </c>
      <c r="AE2027" s="167">
        <v>11880</v>
      </c>
      <c r="AF2027" s="167">
        <f t="shared" si="132"/>
        <v>11880</v>
      </c>
      <c r="AG2027" s="27">
        <v>43101</v>
      </c>
      <c r="AH2027" s="168">
        <v>43132</v>
      </c>
      <c r="AI2027" s="29" t="str">
        <f t="shared" si="134"/>
        <v>～</v>
      </c>
      <c r="AJ2027" s="178">
        <f t="shared" si="133"/>
        <v>44227</v>
      </c>
      <c r="AK2027" s="23" t="s">
        <v>19083</v>
      </c>
      <c r="AL2027" s="23" t="s">
        <v>19233</v>
      </c>
      <c r="AM2027" s="35">
        <v>43132</v>
      </c>
      <c r="AN2027" s="25"/>
      <c r="AO2027" s="104">
        <v>43138</v>
      </c>
      <c r="AP2027" s="134" t="s">
        <v>19088</v>
      </c>
    </row>
    <row r="2028" spans="1:42" ht="24.75" customHeight="1" x14ac:dyDescent="0.15">
      <c r="A2028" s="606">
        <v>2025</v>
      </c>
      <c r="B2028" s="23" t="s">
        <v>19075</v>
      </c>
      <c r="C2028" s="24" t="s">
        <v>19080</v>
      </c>
      <c r="D2028" s="24" t="s">
        <v>19081</v>
      </c>
      <c r="E2028" s="23"/>
      <c r="F2028" s="23"/>
      <c r="G2028" s="25" t="s">
        <v>19193</v>
      </c>
      <c r="H2028" s="23" t="s">
        <v>19195</v>
      </c>
      <c r="I2028" s="23" t="s">
        <v>19197</v>
      </c>
      <c r="J2028" s="25" t="s">
        <v>19198</v>
      </c>
      <c r="K2028" s="103" t="s">
        <v>19199</v>
      </c>
      <c r="L2028" s="25" t="s">
        <v>19200</v>
      </c>
      <c r="M2028" s="23" t="s">
        <v>19201</v>
      </c>
      <c r="N2028" s="23" t="s">
        <v>19202</v>
      </c>
      <c r="O2028" s="25" t="s">
        <v>19204</v>
      </c>
      <c r="P2028" s="23" t="s">
        <v>19206</v>
      </c>
      <c r="Q2028" s="25" t="s">
        <v>19207</v>
      </c>
      <c r="R2028" s="25" t="s">
        <v>19205</v>
      </c>
      <c r="S2028" s="23" t="s">
        <v>19208</v>
      </c>
      <c r="T2028" s="23" t="s">
        <v>19209</v>
      </c>
      <c r="U2028" s="25" t="s">
        <v>19193</v>
      </c>
      <c r="V2028" s="23" t="s">
        <v>19194</v>
      </c>
      <c r="W2028" s="25" t="s">
        <v>19196</v>
      </c>
      <c r="X2028" s="25" t="s">
        <v>19203</v>
      </c>
      <c r="Y2028" s="23" t="s">
        <v>19201</v>
      </c>
      <c r="Z2028" s="23" t="s">
        <v>19202</v>
      </c>
      <c r="AA2028" s="23">
        <v>3</v>
      </c>
      <c r="AB2028" s="23" t="str">
        <f t="shared" si="135"/>
        <v>年間</v>
      </c>
      <c r="AC2028" s="25"/>
      <c r="AD2028" s="167">
        <v>1</v>
      </c>
      <c r="AE2028" s="167">
        <v>11880</v>
      </c>
      <c r="AF2028" s="167">
        <f t="shared" si="132"/>
        <v>11880</v>
      </c>
      <c r="AG2028" s="27">
        <v>43101</v>
      </c>
      <c r="AH2028" s="168">
        <v>43132</v>
      </c>
      <c r="AI2028" s="29" t="str">
        <f t="shared" si="134"/>
        <v>～</v>
      </c>
      <c r="AJ2028" s="178">
        <f t="shared" si="133"/>
        <v>44227</v>
      </c>
      <c r="AK2028" s="23" t="s">
        <v>19083</v>
      </c>
      <c r="AL2028" s="23" t="s">
        <v>19234</v>
      </c>
      <c r="AM2028" s="35">
        <v>43132</v>
      </c>
      <c r="AN2028" s="25"/>
      <c r="AO2028" s="104">
        <v>43138</v>
      </c>
      <c r="AP2028" s="134" t="s">
        <v>19088</v>
      </c>
    </row>
    <row r="2029" spans="1:42" ht="24.75" customHeight="1" x14ac:dyDescent="0.15">
      <c r="A2029" s="606">
        <v>2026</v>
      </c>
      <c r="B2029" s="23" t="s">
        <v>19075</v>
      </c>
      <c r="C2029" s="24" t="s">
        <v>19080</v>
      </c>
      <c r="D2029" s="24" t="s">
        <v>19081</v>
      </c>
      <c r="E2029" s="23"/>
      <c r="F2029" s="23"/>
      <c r="G2029" s="25" t="s">
        <v>19193</v>
      </c>
      <c r="H2029" s="23" t="s">
        <v>19195</v>
      </c>
      <c r="I2029" s="23" t="s">
        <v>19197</v>
      </c>
      <c r="J2029" s="25" t="s">
        <v>19198</v>
      </c>
      <c r="K2029" s="103" t="s">
        <v>19199</v>
      </c>
      <c r="L2029" s="25" t="s">
        <v>19200</v>
      </c>
      <c r="M2029" s="23" t="s">
        <v>19201</v>
      </c>
      <c r="N2029" s="23" t="s">
        <v>19202</v>
      </c>
      <c r="O2029" s="25" t="s">
        <v>19204</v>
      </c>
      <c r="P2029" s="23" t="s">
        <v>19206</v>
      </c>
      <c r="Q2029" s="25" t="s">
        <v>19207</v>
      </c>
      <c r="R2029" s="25" t="s">
        <v>19205</v>
      </c>
      <c r="S2029" s="23" t="s">
        <v>19208</v>
      </c>
      <c r="T2029" s="23" t="s">
        <v>19209</v>
      </c>
      <c r="U2029" s="25" t="s">
        <v>19193</v>
      </c>
      <c r="V2029" s="23" t="s">
        <v>19194</v>
      </c>
      <c r="W2029" s="25" t="s">
        <v>19196</v>
      </c>
      <c r="X2029" s="25" t="s">
        <v>19203</v>
      </c>
      <c r="Y2029" s="23" t="s">
        <v>19201</v>
      </c>
      <c r="Z2029" s="23" t="s">
        <v>19202</v>
      </c>
      <c r="AA2029" s="23">
        <v>3</v>
      </c>
      <c r="AB2029" s="23" t="str">
        <f t="shared" si="135"/>
        <v>年間</v>
      </c>
      <c r="AC2029" s="25"/>
      <c r="AD2029" s="167">
        <v>1</v>
      </c>
      <c r="AE2029" s="167">
        <v>11880</v>
      </c>
      <c r="AF2029" s="167">
        <f t="shared" si="132"/>
        <v>11880</v>
      </c>
      <c r="AG2029" s="27">
        <v>43101</v>
      </c>
      <c r="AH2029" s="168">
        <v>43132</v>
      </c>
      <c r="AI2029" s="29" t="str">
        <f t="shared" si="134"/>
        <v>～</v>
      </c>
      <c r="AJ2029" s="178">
        <f t="shared" si="133"/>
        <v>44227</v>
      </c>
      <c r="AK2029" s="23" t="s">
        <v>19083</v>
      </c>
      <c r="AL2029" s="23" t="s">
        <v>19235</v>
      </c>
      <c r="AM2029" s="35">
        <v>43132</v>
      </c>
      <c r="AN2029" s="25"/>
      <c r="AO2029" s="104">
        <v>43138</v>
      </c>
      <c r="AP2029" s="134" t="s">
        <v>19088</v>
      </c>
    </row>
    <row r="2030" spans="1:42" ht="24.75" customHeight="1" x14ac:dyDescent="0.15">
      <c r="A2030" s="606">
        <v>2027</v>
      </c>
      <c r="B2030" s="23" t="s">
        <v>19075</v>
      </c>
      <c r="C2030" s="24" t="s">
        <v>19080</v>
      </c>
      <c r="D2030" s="24" t="s">
        <v>19081</v>
      </c>
      <c r="E2030" s="23"/>
      <c r="F2030" s="23"/>
      <c r="G2030" s="25" t="s">
        <v>19193</v>
      </c>
      <c r="H2030" s="23" t="s">
        <v>19195</v>
      </c>
      <c r="I2030" s="23" t="s">
        <v>19197</v>
      </c>
      <c r="J2030" s="25" t="s">
        <v>19198</v>
      </c>
      <c r="K2030" s="103" t="s">
        <v>19199</v>
      </c>
      <c r="L2030" s="25" t="s">
        <v>19200</v>
      </c>
      <c r="M2030" s="23" t="s">
        <v>19201</v>
      </c>
      <c r="N2030" s="23" t="s">
        <v>19202</v>
      </c>
      <c r="O2030" s="25" t="s">
        <v>19204</v>
      </c>
      <c r="P2030" s="23" t="s">
        <v>19206</v>
      </c>
      <c r="Q2030" s="25" t="s">
        <v>19207</v>
      </c>
      <c r="R2030" s="25" t="s">
        <v>19205</v>
      </c>
      <c r="S2030" s="23" t="s">
        <v>19208</v>
      </c>
      <c r="T2030" s="23" t="s">
        <v>19209</v>
      </c>
      <c r="U2030" s="25" t="s">
        <v>19193</v>
      </c>
      <c r="V2030" s="23" t="s">
        <v>19194</v>
      </c>
      <c r="W2030" s="25" t="s">
        <v>19196</v>
      </c>
      <c r="X2030" s="25" t="s">
        <v>19203</v>
      </c>
      <c r="Y2030" s="23" t="s">
        <v>19201</v>
      </c>
      <c r="Z2030" s="23" t="s">
        <v>19202</v>
      </c>
      <c r="AA2030" s="23">
        <v>3</v>
      </c>
      <c r="AB2030" s="23" t="str">
        <f t="shared" si="135"/>
        <v>年間</v>
      </c>
      <c r="AC2030" s="25"/>
      <c r="AD2030" s="167">
        <v>1</v>
      </c>
      <c r="AE2030" s="167">
        <v>11880</v>
      </c>
      <c r="AF2030" s="167">
        <f t="shared" ref="AF2030:AF2040" si="136">IF(ISBLANK($AE2030),"",$AE2030*$AD2030)</f>
        <v>11880</v>
      </c>
      <c r="AG2030" s="27">
        <v>43101</v>
      </c>
      <c r="AH2030" s="168">
        <v>43132</v>
      </c>
      <c r="AI2030" s="29" t="str">
        <f t="shared" si="134"/>
        <v>～</v>
      </c>
      <c r="AJ2030" s="178">
        <f t="shared" si="133"/>
        <v>44227</v>
      </c>
      <c r="AK2030" s="23" t="s">
        <v>19083</v>
      </c>
      <c r="AL2030" s="23" t="s">
        <v>19236</v>
      </c>
      <c r="AM2030" s="35">
        <v>43132</v>
      </c>
      <c r="AN2030" s="25"/>
      <c r="AO2030" s="104">
        <v>43138</v>
      </c>
      <c r="AP2030" s="134" t="s">
        <v>19088</v>
      </c>
    </row>
    <row r="2031" spans="1:42" ht="24.75" customHeight="1" x14ac:dyDescent="0.15">
      <c r="A2031" s="606">
        <v>2028</v>
      </c>
      <c r="B2031" s="23" t="s">
        <v>19075</v>
      </c>
      <c r="C2031" s="24" t="s">
        <v>19080</v>
      </c>
      <c r="D2031" s="24" t="s">
        <v>19081</v>
      </c>
      <c r="E2031" s="23"/>
      <c r="F2031" s="23"/>
      <c r="G2031" s="25" t="s">
        <v>19193</v>
      </c>
      <c r="H2031" s="23" t="s">
        <v>19195</v>
      </c>
      <c r="I2031" s="23" t="s">
        <v>19197</v>
      </c>
      <c r="J2031" s="25" t="s">
        <v>19198</v>
      </c>
      <c r="K2031" s="103" t="s">
        <v>19199</v>
      </c>
      <c r="L2031" s="25" t="s">
        <v>19200</v>
      </c>
      <c r="M2031" s="23" t="s">
        <v>19201</v>
      </c>
      <c r="N2031" s="23" t="s">
        <v>19202</v>
      </c>
      <c r="O2031" s="25" t="s">
        <v>19204</v>
      </c>
      <c r="P2031" s="23" t="s">
        <v>19206</v>
      </c>
      <c r="Q2031" s="25" t="s">
        <v>19207</v>
      </c>
      <c r="R2031" s="25" t="s">
        <v>19205</v>
      </c>
      <c r="S2031" s="23" t="s">
        <v>19208</v>
      </c>
      <c r="T2031" s="23" t="s">
        <v>19209</v>
      </c>
      <c r="U2031" s="25" t="s">
        <v>19193</v>
      </c>
      <c r="V2031" s="23" t="s">
        <v>19194</v>
      </c>
      <c r="W2031" s="25" t="s">
        <v>19196</v>
      </c>
      <c r="X2031" s="25" t="s">
        <v>19203</v>
      </c>
      <c r="Y2031" s="23" t="s">
        <v>19201</v>
      </c>
      <c r="Z2031" s="23" t="s">
        <v>19202</v>
      </c>
      <c r="AA2031" s="23">
        <v>3</v>
      </c>
      <c r="AB2031" s="23" t="str">
        <f t="shared" si="135"/>
        <v>年間</v>
      </c>
      <c r="AC2031" s="25"/>
      <c r="AD2031" s="167">
        <v>1</v>
      </c>
      <c r="AE2031" s="167">
        <v>11880</v>
      </c>
      <c r="AF2031" s="167">
        <f t="shared" si="136"/>
        <v>11880</v>
      </c>
      <c r="AG2031" s="27">
        <v>43101</v>
      </c>
      <c r="AH2031" s="168">
        <v>43132</v>
      </c>
      <c r="AI2031" s="29" t="str">
        <f t="shared" si="134"/>
        <v>～</v>
      </c>
      <c r="AJ2031" s="178">
        <f t="shared" si="133"/>
        <v>44227</v>
      </c>
      <c r="AK2031" s="23" t="s">
        <v>19083</v>
      </c>
      <c r="AL2031" s="23" t="s">
        <v>19237</v>
      </c>
      <c r="AM2031" s="35">
        <v>43132</v>
      </c>
      <c r="AN2031" s="25"/>
      <c r="AO2031" s="104">
        <v>43138</v>
      </c>
      <c r="AP2031" s="134" t="s">
        <v>19088</v>
      </c>
    </row>
    <row r="2032" spans="1:42" ht="24.75" customHeight="1" x14ac:dyDescent="0.15">
      <c r="A2032" s="606">
        <v>2029</v>
      </c>
      <c r="B2032" s="23" t="s">
        <v>19076</v>
      </c>
      <c r="C2032" s="24" t="s">
        <v>19080</v>
      </c>
      <c r="D2032" s="24" t="s">
        <v>19081</v>
      </c>
      <c r="E2032" s="23"/>
      <c r="F2032" s="23"/>
      <c r="G2032" s="25" t="s">
        <v>19193</v>
      </c>
      <c r="H2032" s="23" t="s">
        <v>19195</v>
      </c>
      <c r="I2032" s="23" t="s">
        <v>19197</v>
      </c>
      <c r="J2032" s="25" t="s">
        <v>19198</v>
      </c>
      <c r="K2032" s="103" t="s">
        <v>19199</v>
      </c>
      <c r="L2032" s="25" t="s">
        <v>19200</v>
      </c>
      <c r="M2032" s="23" t="s">
        <v>19201</v>
      </c>
      <c r="N2032" s="23" t="s">
        <v>19202</v>
      </c>
      <c r="O2032" s="25" t="s">
        <v>19204</v>
      </c>
      <c r="P2032" s="23" t="s">
        <v>19206</v>
      </c>
      <c r="Q2032" s="25" t="s">
        <v>19207</v>
      </c>
      <c r="R2032" s="25" t="s">
        <v>19205</v>
      </c>
      <c r="S2032" s="23" t="s">
        <v>19208</v>
      </c>
      <c r="T2032" s="23" t="s">
        <v>19209</v>
      </c>
      <c r="U2032" s="25" t="s">
        <v>19193</v>
      </c>
      <c r="V2032" s="23" t="s">
        <v>19194</v>
      </c>
      <c r="W2032" s="25" t="s">
        <v>19196</v>
      </c>
      <c r="X2032" s="25" t="s">
        <v>19203</v>
      </c>
      <c r="Y2032" s="23" t="s">
        <v>19201</v>
      </c>
      <c r="Z2032" s="23" t="s">
        <v>19202</v>
      </c>
      <c r="AA2032" s="23">
        <v>3</v>
      </c>
      <c r="AB2032" s="23" t="str">
        <f t="shared" si="135"/>
        <v>年間</v>
      </c>
      <c r="AC2032" s="25"/>
      <c r="AD2032" s="167">
        <v>1</v>
      </c>
      <c r="AE2032" s="167">
        <v>12960</v>
      </c>
      <c r="AF2032" s="167">
        <f t="shared" si="136"/>
        <v>12960</v>
      </c>
      <c r="AG2032" s="27">
        <v>43101</v>
      </c>
      <c r="AH2032" s="168">
        <v>43132</v>
      </c>
      <c r="AI2032" s="29" t="str">
        <f t="shared" si="134"/>
        <v>～</v>
      </c>
      <c r="AJ2032" s="178">
        <f t="shared" si="133"/>
        <v>44227</v>
      </c>
      <c r="AK2032" s="23" t="s">
        <v>19084</v>
      </c>
      <c r="AL2032" s="23" t="s">
        <v>19238</v>
      </c>
      <c r="AM2032" s="35">
        <v>43132</v>
      </c>
      <c r="AN2032" s="25"/>
      <c r="AO2032" s="104">
        <v>43138</v>
      </c>
      <c r="AP2032" s="134" t="s">
        <v>19088</v>
      </c>
    </row>
    <row r="2033" spans="1:42" ht="24.75" customHeight="1" x14ac:dyDescent="0.15">
      <c r="A2033" s="606">
        <v>2030</v>
      </c>
      <c r="B2033" s="23" t="s">
        <v>19076</v>
      </c>
      <c r="C2033" s="24" t="s">
        <v>19080</v>
      </c>
      <c r="D2033" s="24" t="s">
        <v>19081</v>
      </c>
      <c r="E2033" s="23"/>
      <c r="F2033" s="23"/>
      <c r="G2033" s="25" t="s">
        <v>19193</v>
      </c>
      <c r="H2033" s="23" t="s">
        <v>19195</v>
      </c>
      <c r="I2033" s="23" t="s">
        <v>19197</v>
      </c>
      <c r="J2033" s="25" t="s">
        <v>19198</v>
      </c>
      <c r="K2033" s="103" t="s">
        <v>19199</v>
      </c>
      <c r="L2033" s="25" t="s">
        <v>19200</v>
      </c>
      <c r="M2033" s="23" t="s">
        <v>19201</v>
      </c>
      <c r="N2033" s="23" t="s">
        <v>19202</v>
      </c>
      <c r="O2033" s="25" t="s">
        <v>19204</v>
      </c>
      <c r="P2033" s="23" t="s">
        <v>19206</v>
      </c>
      <c r="Q2033" s="25" t="s">
        <v>19207</v>
      </c>
      <c r="R2033" s="25" t="s">
        <v>19205</v>
      </c>
      <c r="S2033" s="23" t="s">
        <v>19208</v>
      </c>
      <c r="T2033" s="23" t="s">
        <v>19209</v>
      </c>
      <c r="U2033" s="25" t="s">
        <v>19193</v>
      </c>
      <c r="V2033" s="23" t="s">
        <v>19194</v>
      </c>
      <c r="W2033" s="25" t="s">
        <v>19196</v>
      </c>
      <c r="X2033" s="25" t="s">
        <v>19203</v>
      </c>
      <c r="Y2033" s="23" t="s">
        <v>19201</v>
      </c>
      <c r="Z2033" s="23" t="s">
        <v>19202</v>
      </c>
      <c r="AA2033" s="23">
        <v>3</v>
      </c>
      <c r="AB2033" s="23" t="str">
        <f t="shared" si="135"/>
        <v>年間</v>
      </c>
      <c r="AC2033" s="25"/>
      <c r="AD2033" s="167">
        <v>1</v>
      </c>
      <c r="AE2033" s="167">
        <v>12960</v>
      </c>
      <c r="AF2033" s="167">
        <f t="shared" si="136"/>
        <v>12960</v>
      </c>
      <c r="AG2033" s="27">
        <v>43101</v>
      </c>
      <c r="AH2033" s="168">
        <v>43132</v>
      </c>
      <c r="AI2033" s="29" t="str">
        <f t="shared" si="134"/>
        <v>～</v>
      </c>
      <c r="AJ2033" s="178">
        <f t="shared" si="133"/>
        <v>44227</v>
      </c>
      <c r="AK2033" s="23" t="s">
        <v>19084</v>
      </c>
      <c r="AL2033" s="23" t="s">
        <v>19239</v>
      </c>
      <c r="AM2033" s="35">
        <v>43132</v>
      </c>
      <c r="AN2033" s="25"/>
      <c r="AO2033" s="104">
        <v>43138</v>
      </c>
      <c r="AP2033" s="134" t="s">
        <v>19088</v>
      </c>
    </row>
    <row r="2034" spans="1:42" ht="24.75" customHeight="1" x14ac:dyDescent="0.15">
      <c r="A2034" s="606">
        <v>2031</v>
      </c>
      <c r="B2034" s="23" t="s">
        <v>19077</v>
      </c>
      <c r="C2034" s="24" t="s">
        <v>19080</v>
      </c>
      <c r="D2034" s="24" t="s">
        <v>19081</v>
      </c>
      <c r="E2034" s="23"/>
      <c r="F2034" s="23"/>
      <c r="G2034" s="25" t="s">
        <v>19193</v>
      </c>
      <c r="H2034" s="23" t="s">
        <v>19195</v>
      </c>
      <c r="I2034" s="23" t="s">
        <v>19197</v>
      </c>
      <c r="J2034" s="25" t="s">
        <v>19198</v>
      </c>
      <c r="K2034" s="103" t="s">
        <v>19199</v>
      </c>
      <c r="L2034" s="25" t="s">
        <v>19200</v>
      </c>
      <c r="M2034" s="23" t="s">
        <v>19201</v>
      </c>
      <c r="N2034" s="23" t="s">
        <v>19202</v>
      </c>
      <c r="O2034" s="25" t="s">
        <v>19204</v>
      </c>
      <c r="P2034" s="23" t="s">
        <v>19206</v>
      </c>
      <c r="Q2034" s="25" t="s">
        <v>19207</v>
      </c>
      <c r="R2034" s="25" t="s">
        <v>19205</v>
      </c>
      <c r="S2034" s="23" t="s">
        <v>19208</v>
      </c>
      <c r="T2034" s="23" t="s">
        <v>19209</v>
      </c>
      <c r="U2034" s="25" t="s">
        <v>19193</v>
      </c>
      <c r="V2034" s="23" t="s">
        <v>19194</v>
      </c>
      <c r="W2034" s="25" t="s">
        <v>19196</v>
      </c>
      <c r="X2034" s="25" t="s">
        <v>19203</v>
      </c>
      <c r="Y2034" s="23" t="s">
        <v>19201</v>
      </c>
      <c r="Z2034" s="23" t="s">
        <v>19202</v>
      </c>
      <c r="AA2034" s="23">
        <v>3</v>
      </c>
      <c r="AB2034" s="23" t="str">
        <f t="shared" si="135"/>
        <v>年間</v>
      </c>
      <c r="AC2034" s="25"/>
      <c r="AD2034" s="167">
        <v>1</v>
      </c>
      <c r="AE2034" s="167">
        <v>41400</v>
      </c>
      <c r="AF2034" s="167">
        <f t="shared" si="136"/>
        <v>41400</v>
      </c>
      <c r="AG2034" s="27">
        <v>43101</v>
      </c>
      <c r="AH2034" s="168">
        <v>43132</v>
      </c>
      <c r="AI2034" s="29" t="str">
        <f t="shared" si="134"/>
        <v>～</v>
      </c>
      <c r="AJ2034" s="178">
        <f t="shared" si="133"/>
        <v>44227</v>
      </c>
      <c r="AK2034" s="23" t="s">
        <v>19087</v>
      </c>
      <c r="AL2034" s="23" t="s">
        <v>19250</v>
      </c>
      <c r="AM2034" s="35">
        <v>43132</v>
      </c>
      <c r="AN2034" s="25"/>
      <c r="AO2034" s="104">
        <v>43138</v>
      </c>
      <c r="AP2034" s="134" t="s">
        <v>19088</v>
      </c>
    </row>
    <row r="2035" spans="1:42" ht="24.75" customHeight="1" x14ac:dyDescent="0.15">
      <c r="A2035" s="606">
        <v>2032</v>
      </c>
      <c r="B2035" s="23" t="s">
        <v>19078</v>
      </c>
      <c r="C2035" s="24" t="s">
        <v>19080</v>
      </c>
      <c r="D2035" s="24" t="s">
        <v>19081</v>
      </c>
      <c r="E2035" s="23"/>
      <c r="F2035" s="23"/>
      <c r="G2035" s="25" t="s">
        <v>19193</v>
      </c>
      <c r="H2035" s="23" t="s">
        <v>19195</v>
      </c>
      <c r="I2035" s="23" t="s">
        <v>19197</v>
      </c>
      <c r="J2035" s="25" t="s">
        <v>19198</v>
      </c>
      <c r="K2035" s="103" t="s">
        <v>19199</v>
      </c>
      <c r="L2035" s="25" t="s">
        <v>19200</v>
      </c>
      <c r="M2035" s="23" t="s">
        <v>19201</v>
      </c>
      <c r="N2035" s="23" t="s">
        <v>19202</v>
      </c>
      <c r="O2035" s="25" t="s">
        <v>19204</v>
      </c>
      <c r="P2035" s="23" t="s">
        <v>19206</v>
      </c>
      <c r="Q2035" s="25" t="s">
        <v>19207</v>
      </c>
      <c r="R2035" s="25" t="s">
        <v>19205</v>
      </c>
      <c r="S2035" s="23" t="s">
        <v>19208</v>
      </c>
      <c r="T2035" s="23" t="s">
        <v>19209</v>
      </c>
      <c r="U2035" s="25" t="s">
        <v>19193</v>
      </c>
      <c r="V2035" s="23" t="s">
        <v>19194</v>
      </c>
      <c r="W2035" s="25" t="s">
        <v>19196</v>
      </c>
      <c r="X2035" s="25" t="s">
        <v>19203</v>
      </c>
      <c r="Y2035" s="23" t="s">
        <v>19201</v>
      </c>
      <c r="Z2035" s="23" t="s">
        <v>19202</v>
      </c>
      <c r="AA2035" s="23">
        <v>3</v>
      </c>
      <c r="AB2035" s="23" t="str">
        <f t="shared" si="135"/>
        <v>年間</v>
      </c>
      <c r="AC2035" s="25"/>
      <c r="AD2035" s="167">
        <v>1</v>
      </c>
      <c r="AE2035" s="167">
        <v>23400</v>
      </c>
      <c r="AF2035" s="167">
        <f t="shared" si="136"/>
        <v>23400</v>
      </c>
      <c r="AG2035" s="27">
        <v>43101</v>
      </c>
      <c r="AH2035" s="168">
        <v>43132</v>
      </c>
      <c r="AI2035" s="29" t="str">
        <f t="shared" si="134"/>
        <v>～</v>
      </c>
      <c r="AJ2035" s="178">
        <f t="shared" si="133"/>
        <v>44227</v>
      </c>
      <c r="AK2035" s="23" t="s">
        <v>19085</v>
      </c>
      <c r="AL2035" s="23" t="s">
        <v>19240</v>
      </c>
      <c r="AM2035" s="35">
        <v>43132</v>
      </c>
      <c r="AN2035" s="25"/>
      <c r="AO2035" s="104">
        <v>43138</v>
      </c>
      <c r="AP2035" s="134" t="s">
        <v>19088</v>
      </c>
    </row>
    <row r="2036" spans="1:42" ht="24.75" customHeight="1" x14ac:dyDescent="0.15">
      <c r="A2036" s="606">
        <v>2033</v>
      </c>
      <c r="B2036" s="23" t="s">
        <v>19078</v>
      </c>
      <c r="C2036" s="24" t="s">
        <v>19080</v>
      </c>
      <c r="D2036" s="24" t="s">
        <v>19081</v>
      </c>
      <c r="E2036" s="23"/>
      <c r="F2036" s="23"/>
      <c r="G2036" s="25" t="s">
        <v>19193</v>
      </c>
      <c r="H2036" s="23" t="s">
        <v>19195</v>
      </c>
      <c r="I2036" s="23" t="s">
        <v>19197</v>
      </c>
      <c r="J2036" s="25" t="s">
        <v>19198</v>
      </c>
      <c r="K2036" s="103" t="s">
        <v>19199</v>
      </c>
      <c r="L2036" s="25" t="s">
        <v>19200</v>
      </c>
      <c r="M2036" s="23" t="s">
        <v>19201</v>
      </c>
      <c r="N2036" s="23" t="s">
        <v>19202</v>
      </c>
      <c r="O2036" s="25" t="s">
        <v>19204</v>
      </c>
      <c r="P2036" s="23" t="s">
        <v>19206</v>
      </c>
      <c r="Q2036" s="25" t="s">
        <v>19207</v>
      </c>
      <c r="R2036" s="25" t="s">
        <v>19205</v>
      </c>
      <c r="S2036" s="23" t="s">
        <v>19208</v>
      </c>
      <c r="T2036" s="23" t="s">
        <v>19209</v>
      </c>
      <c r="U2036" s="25" t="s">
        <v>19193</v>
      </c>
      <c r="V2036" s="23" t="s">
        <v>19194</v>
      </c>
      <c r="W2036" s="25" t="s">
        <v>19196</v>
      </c>
      <c r="X2036" s="25" t="s">
        <v>19203</v>
      </c>
      <c r="Y2036" s="23" t="s">
        <v>19201</v>
      </c>
      <c r="Z2036" s="23" t="s">
        <v>19202</v>
      </c>
      <c r="AA2036" s="23">
        <v>3</v>
      </c>
      <c r="AB2036" s="23" t="str">
        <f t="shared" si="135"/>
        <v>年間</v>
      </c>
      <c r="AC2036" s="25"/>
      <c r="AD2036" s="167">
        <v>1</v>
      </c>
      <c r="AE2036" s="167">
        <v>23400</v>
      </c>
      <c r="AF2036" s="167">
        <f t="shared" si="136"/>
        <v>23400</v>
      </c>
      <c r="AG2036" s="27">
        <v>43101</v>
      </c>
      <c r="AH2036" s="168">
        <v>43132</v>
      </c>
      <c r="AI2036" s="29" t="str">
        <f t="shared" si="134"/>
        <v>～</v>
      </c>
      <c r="AJ2036" s="178">
        <f t="shared" si="133"/>
        <v>44227</v>
      </c>
      <c r="AK2036" s="23" t="s">
        <v>19085</v>
      </c>
      <c r="AL2036" s="23" t="s">
        <v>19241</v>
      </c>
      <c r="AM2036" s="35">
        <v>43132</v>
      </c>
      <c r="AN2036" s="25"/>
      <c r="AO2036" s="104">
        <v>43138</v>
      </c>
      <c r="AP2036" s="134" t="s">
        <v>19088</v>
      </c>
    </row>
    <row r="2037" spans="1:42" ht="24.75" customHeight="1" x14ac:dyDescent="0.15">
      <c r="A2037" s="606">
        <v>2034</v>
      </c>
      <c r="B2037" s="23" t="s">
        <v>19078</v>
      </c>
      <c r="C2037" s="24" t="s">
        <v>19080</v>
      </c>
      <c r="D2037" s="24" t="s">
        <v>19081</v>
      </c>
      <c r="E2037" s="23"/>
      <c r="F2037" s="23"/>
      <c r="G2037" s="25" t="s">
        <v>19193</v>
      </c>
      <c r="H2037" s="23" t="s">
        <v>19195</v>
      </c>
      <c r="I2037" s="23" t="s">
        <v>19197</v>
      </c>
      <c r="J2037" s="25" t="s">
        <v>19198</v>
      </c>
      <c r="K2037" s="103" t="s">
        <v>19199</v>
      </c>
      <c r="L2037" s="25" t="s">
        <v>19200</v>
      </c>
      <c r="M2037" s="23" t="s">
        <v>19201</v>
      </c>
      <c r="N2037" s="23" t="s">
        <v>19202</v>
      </c>
      <c r="O2037" s="25" t="s">
        <v>19204</v>
      </c>
      <c r="P2037" s="23" t="s">
        <v>19206</v>
      </c>
      <c r="Q2037" s="25" t="s">
        <v>19207</v>
      </c>
      <c r="R2037" s="25" t="s">
        <v>19205</v>
      </c>
      <c r="S2037" s="23" t="s">
        <v>19208</v>
      </c>
      <c r="T2037" s="23" t="s">
        <v>19209</v>
      </c>
      <c r="U2037" s="25" t="s">
        <v>19193</v>
      </c>
      <c r="V2037" s="23" t="s">
        <v>19194</v>
      </c>
      <c r="W2037" s="25" t="s">
        <v>19196</v>
      </c>
      <c r="X2037" s="25" t="s">
        <v>19203</v>
      </c>
      <c r="Y2037" s="23" t="s">
        <v>19201</v>
      </c>
      <c r="Z2037" s="23" t="s">
        <v>19202</v>
      </c>
      <c r="AA2037" s="23">
        <v>3</v>
      </c>
      <c r="AB2037" s="23" t="str">
        <f t="shared" si="135"/>
        <v>年間</v>
      </c>
      <c r="AC2037" s="25"/>
      <c r="AD2037" s="167">
        <v>1</v>
      </c>
      <c r="AE2037" s="167">
        <v>23400</v>
      </c>
      <c r="AF2037" s="167">
        <f t="shared" si="136"/>
        <v>23400</v>
      </c>
      <c r="AG2037" s="27">
        <v>43101</v>
      </c>
      <c r="AH2037" s="168">
        <v>43132</v>
      </c>
      <c r="AI2037" s="29" t="str">
        <f t="shared" si="134"/>
        <v>～</v>
      </c>
      <c r="AJ2037" s="178">
        <f t="shared" si="133"/>
        <v>44227</v>
      </c>
      <c r="AK2037" s="23" t="s">
        <v>19085</v>
      </c>
      <c r="AL2037" s="23" t="s">
        <v>19242</v>
      </c>
      <c r="AM2037" s="35">
        <v>43132</v>
      </c>
      <c r="AN2037" s="25"/>
      <c r="AO2037" s="104">
        <v>43138</v>
      </c>
      <c r="AP2037" s="134" t="s">
        <v>19088</v>
      </c>
    </row>
    <row r="2038" spans="1:42" ht="24.75" customHeight="1" x14ac:dyDescent="0.15">
      <c r="A2038" s="606">
        <v>2035</v>
      </c>
      <c r="B2038" s="23" t="s">
        <v>19078</v>
      </c>
      <c r="C2038" s="24" t="s">
        <v>19080</v>
      </c>
      <c r="D2038" s="24" t="s">
        <v>19081</v>
      </c>
      <c r="E2038" s="23"/>
      <c r="F2038" s="23"/>
      <c r="G2038" s="25" t="s">
        <v>19193</v>
      </c>
      <c r="H2038" s="23" t="s">
        <v>19195</v>
      </c>
      <c r="I2038" s="23" t="s">
        <v>19197</v>
      </c>
      <c r="J2038" s="25" t="s">
        <v>19198</v>
      </c>
      <c r="K2038" s="103" t="s">
        <v>19199</v>
      </c>
      <c r="L2038" s="25" t="s">
        <v>19200</v>
      </c>
      <c r="M2038" s="23" t="s">
        <v>19201</v>
      </c>
      <c r="N2038" s="23" t="s">
        <v>19202</v>
      </c>
      <c r="O2038" s="25" t="s">
        <v>19204</v>
      </c>
      <c r="P2038" s="23" t="s">
        <v>19206</v>
      </c>
      <c r="Q2038" s="25" t="s">
        <v>19207</v>
      </c>
      <c r="R2038" s="25" t="s">
        <v>19205</v>
      </c>
      <c r="S2038" s="23" t="s">
        <v>19208</v>
      </c>
      <c r="T2038" s="23" t="s">
        <v>19209</v>
      </c>
      <c r="U2038" s="25" t="s">
        <v>19193</v>
      </c>
      <c r="V2038" s="23" t="s">
        <v>19194</v>
      </c>
      <c r="W2038" s="25" t="s">
        <v>19196</v>
      </c>
      <c r="X2038" s="25" t="s">
        <v>19203</v>
      </c>
      <c r="Y2038" s="23" t="s">
        <v>19201</v>
      </c>
      <c r="Z2038" s="23" t="s">
        <v>19202</v>
      </c>
      <c r="AA2038" s="23">
        <v>3</v>
      </c>
      <c r="AB2038" s="23" t="str">
        <f t="shared" si="135"/>
        <v>年間</v>
      </c>
      <c r="AC2038" s="25"/>
      <c r="AD2038" s="167">
        <v>1</v>
      </c>
      <c r="AE2038" s="167">
        <v>23400</v>
      </c>
      <c r="AF2038" s="167">
        <f t="shared" si="136"/>
        <v>23400</v>
      </c>
      <c r="AG2038" s="27">
        <v>43101</v>
      </c>
      <c r="AH2038" s="168">
        <v>43132</v>
      </c>
      <c r="AI2038" s="29" t="str">
        <f t="shared" si="134"/>
        <v>～</v>
      </c>
      <c r="AJ2038" s="178">
        <f t="shared" si="133"/>
        <v>44227</v>
      </c>
      <c r="AK2038" s="23" t="s">
        <v>19085</v>
      </c>
      <c r="AL2038" s="23" t="s">
        <v>19243</v>
      </c>
      <c r="AM2038" s="35">
        <v>43132</v>
      </c>
      <c r="AN2038" s="25"/>
      <c r="AO2038" s="104">
        <v>43138</v>
      </c>
      <c r="AP2038" s="134" t="s">
        <v>19088</v>
      </c>
    </row>
    <row r="2039" spans="1:42" ht="24.75" customHeight="1" x14ac:dyDescent="0.15">
      <c r="A2039" s="606">
        <v>2036</v>
      </c>
      <c r="B2039" s="23" t="s">
        <v>19078</v>
      </c>
      <c r="C2039" s="24" t="s">
        <v>3308</v>
      </c>
      <c r="D2039" s="24" t="s">
        <v>19081</v>
      </c>
      <c r="E2039" s="23"/>
      <c r="F2039" s="23"/>
      <c r="G2039" s="25" t="s">
        <v>19193</v>
      </c>
      <c r="H2039" s="23" t="s">
        <v>19195</v>
      </c>
      <c r="I2039" s="23" t="s">
        <v>19197</v>
      </c>
      <c r="J2039" s="25" t="s">
        <v>19198</v>
      </c>
      <c r="K2039" s="103" t="s">
        <v>19199</v>
      </c>
      <c r="L2039" s="25" t="s">
        <v>19200</v>
      </c>
      <c r="M2039" s="23" t="s">
        <v>19201</v>
      </c>
      <c r="N2039" s="23" t="s">
        <v>19202</v>
      </c>
      <c r="O2039" s="25" t="s">
        <v>19204</v>
      </c>
      <c r="P2039" s="23" t="s">
        <v>19206</v>
      </c>
      <c r="Q2039" s="25" t="s">
        <v>19207</v>
      </c>
      <c r="R2039" s="25" t="s">
        <v>19205</v>
      </c>
      <c r="S2039" s="23" t="s">
        <v>19208</v>
      </c>
      <c r="T2039" s="23" t="s">
        <v>19209</v>
      </c>
      <c r="U2039" s="25" t="s">
        <v>19193</v>
      </c>
      <c r="V2039" s="23" t="s">
        <v>19194</v>
      </c>
      <c r="W2039" s="25" t="s">
        <v>19196</v>
      </c>
      <c r="X2039" s="25" t="s">
        <v>19203</v>
      </c>
      <c r="Y2039" s="23" t="s">
        <v>19201</v>
      </c>
      <c r="Z2039" s="23" t="s">
        <v>19202</v>
      </c>
      <c r="AA2039" s="23">
        <v>3</v>
      </c>
      <c r="AB2039" s="23" t="str">
        <f t="shared" si="135"/>
        <v>年間</v>
      </c>
      <c r="AC2039" s="25"/>
      <c r="AD2039" s="167">
        <v>1</v>
      </c>
      <c r="AE2039" s="167">
        <v>23400</v>
      </c>
      <c r="AF2039" s="167">
        <f t="shared" si="136"/>
        <v>23400</v>
      </c>
      <c r="AG2039" s="27">
        <v>43101</v>
      </c>
      <c r="AH2039" s="168">
        <v>43132</v>
      </c>
      <c r="AI2039" s="29" t="str">
        <f t="shared" si="134"/>
        <v>～</v>
      </c>
      <c r="AJ2039" s="178">
        <f t="shared" si="133"/>
        <v>44227</v>
      </c>
      <c r="AK2039" s="23" t="s">
        <v>19085</v>
      </c>
      <c r="AL2039" s="23" t="s">
        <v>19244</v>
      </c>
      <c r="AM2039" s="35">
        <v>43132</v>
      </c>
      <c r="AN2039" s="25"/>
      <c r="AO2039" s="104">
        <v>43138</v>
      </c>
      <c r="AP2039" s="134" t="s">
        <v>19088</v>
      </c>
    </row>
    <row r="2040" spans="1:42" ht="24.75" customHeight="1" x14ac:dyDescent="0.15">
      <c r="A2040" s="606">
        <v>2037</v>
      </c>
      <c r="B2040" s="23" t="s">
        <v>19090</v>
      </c>
      <c r="C2040" s="24" t="s">
        <v>15057</v>
      </c>
      <c r="D2040" s="24" t="s">
        <v>18582</v>
      </c>
      <c r="E2040" s="23"/>
      <c r="F2040" s="23"/>
      <c r="G2040" s="25" t="s">
        <v>19091</v>
      </c>
      <c r="H2040" s="23" t="s">
        <v>19093</v>
      </c>
      <c r="I2040" s="23" t="s">
        <v>19094</v>
      </c>
      <c r="J2040" s="25" t="s">
        <v>19095</v>
      </c>
      <c r="K2040" s="25" t="s">
        <v>19092</v>
      </c>
      <c r="L2040" s="25"/>
      <c r="M2040" s="25" t="s">
        <v>19099</v>
      </c>
      <c r="N2040" s="25"/>
      <c r="O2040" s="25" t="s">
        <v>18693</v>
      </c>
      <c r="P2040" s="23" t="s">
        <v>18713</v>
      </c>
      <c r="Q2040" s="25" t="s">
        <v>18714</v>
      </c>
      <c r="R2040" s="25" t="s">
        <v>19106</v>
      </c>
      <c r="S2040" s="23" t="s">
        <v>18682</v>
      </c>
      <c r="T2040" s="23"/>
      <c r="U2040" s="25" t="s">
        <v>19097</v>
      </c>
      <c r="V2040" s="23" t="s">
        <v>19093</v>
      </c>
      <c r="W2040" s="25" t="s">
        <v>19098</v>
      </c>
      <c r="X2040" s="25" t="s">
        <v>19092</v>
      </c>
      <c r="Y2040" s="23" t="s">
        <v>19096</v>
      </c>
      <c r="Z2040" s="25"/>
      <c r="AA2040" s="23">
        <v>5</v>
      </c>
      <c r="AB2040" s="23" t="str">
        <f t="shared" si="135"/>
        <v>年間</v>
      </c>
      <c r="AC2040" s="23" t="s">
        <v>14487</v>
      </c>
      <c r="AD2040" s="167">
        <v>1</v>
      </c>
      <c r="AE2040" s="167">
        <v>76500</v>
      </c>
      <c r="AF2040" s="167">
        <f t="shared" si="136"/>
        <v>76500</v>
      </c>
      <c r="AG2040" s="27">
        <v>43125</v>
      </c>
      <c r="AH2040" s="168">
        <v>43130</v>
      </c>
      <c r="AI2040" s="29" t="s">
        <v>18650</v>
      </c>
      <c r="AJ2040" s="178">
        <f t="shared" si="133"/>
        <v>44955</v>
      </c>
      <c r="AK2040" s="534" t="s">
        <v>19101</v>
      </c>
      <c r="AL2040" s="569" t="s">
        <v>19414</v>
      </c>
      <c r="AM2040" s="35">
        <v>43130</v>
      </c>
      <c r="AN2040" s="25"/>
      <c r="AO2040" s="104">
        <v>43153</v>
      </c>
      <c r="AP2040" s="134" t="s">
        <v>19105</v>
      </c>
    </row>
    <row r="2041" spans="1:42" ht="24.75" customHeight="1" x14ac:dyDescent="0.15">
      <c r="A2041" s="606">
        <v>2038</v>
      </c>
      <c r="B2041" s="23" t="s">
        <v>19090</v>
      </c>
      <c r="C2041" s="24" t="s">
        <v>15057</v>
      </c>
      <c r="D2041" s="24" t="s">
        <v>18582</v>
      </c>
      <c r="E2041" s="23"/>
      <c r="F2041" s="23"/>
      <c r="G2041" s="25" t="s">
        <v>19091</v>
      </c>
      <c r="H2041" s="23" t="s">
        <v>19093</v>
      </c>
      <c r="I2041" s="23" t="s">
        <v>19094</v>
      </c>
      <c r="J2041" s="25" t="s">
        <v>19095</v>
      </c>
      <c r="K2041" s="25" t="s">
        <v>19092</v>
      </c>
      <c r="L2041" s="25"/>
      <c r="M2041" s="25" t="s">
        <v>19099</v>
      </c>
      <c r="N2041" s="25"/>
      <c r="O2041" s="25" t="s">
        <v>18693</v>
      </c>
      <c r="P2041" s="23" t="s">
        <v>18713</v>
      </c>
      <c r="Q2041" s="25" t="s">
        <v>18714</v>
      </c>
      <c r="R2041" s="25" t="s">
        <v>19106</v>
      </c>
      <c r="S2041" s="23" t="s">
        <v>18682</v>
      </c>
      <c r="T2041" s="23"/>
      <c r="U2041" s="25" t="s">
        <v>19097</v>
      </c>
      <c r="V2041" s="23" t="s">
        <v>19093</v>
      </c>
      <c r="W2041" s="25" t="s">
        <v>19098</v>
      </c>
      <c r="X2041" s="25" t="s">
        <v>19092</v>
      </c>
      <c r="Y2041" s="23" t="s">
        <v>19096</v>
      </c>
      <c r="Z2041" s="25"/>
      <c r="AA2041" s="23">
        <v>5</v>
      </c>
      <c r="AB2041" s="23" t="str">
        <f t="shared" si="135"/>
        <v>年間</v>
      </c>
      <c r="AC2041" s="23" t="s">
        <v>14487</v>
      </c>
      <c r="AD2041" s="167">
        <v>1</v>
      </c>
      <c r="AE2041" s="179"/>
      <c r="AF2041" s="179"/>
      <c r="AG2041" s="27">
        <v>43125</v>
      </c>
      <c r="AH2041" s="168">
        <v>43130</v>
      </c>
      <c r="AI2041" s="29" t="s">
        <v>18650</v>
      </c>
      <c r="AJ2041" s="178">
        <f t="shared" si="133"/>
        <v>44955</v>
      </c>
      <c r="AK2041" s="530" t="s">
        <v>19101</v>
      </c>
      <c r="AL2041" s="569" t="s">
        <v>19415</v>
      </c>
      <c r="AM2041" s="35">
        <v>43130</v>
      </c>
      <c r="AN2041" s="25"/>
      <c r="AO2041" s="104">
        <v>43153</v>
      </c>
      <c r="AP2041" s="134" t="s">
        <v>19100</v>
      </c>
    </row>
    <row r="2042" spans="1:42" ht="24.75" customHeight="1" x14ac:dyDescent="0.15">
      <c r="A2042" s="606">
        <v>2039</v>
      </c>
      <c r="B2042" s="23" t="s">
        <v>19090</v>
      </c>
      <c r="C2042" s="24" t="s">
        <v>15057</v>
      </c>
      <c r="D2042" s="24" t="s">
        <v>18582</v>
      </c>
      <c r="E2042" s="23"/>
      <c r="F2042" s="23"/>
      <c r="G2042" s="25" t="s">
        <v>19091</v>
      </c>
      <c r="H2042" s="23" t="s">
        <v>19093</v>
      </c>
      <c r="I2042" s="23" t="s">
        <v>19094</v>
      </c>
      <c r="J2042" s="25" t="s">
        <v>19095</v>
      </c>
      <c r="K2042" s="25" t="s">
        <v>19092</v>
      </c>
      <c r="L2042" s="25"/>
      <c r="M2042" s="25" t="s">
        <v>19099</v>
      </c>
      <c r="N2042" s="25"/>
      <c r="O2042" s="25" t="s">
        <v>18693</v>
      </c>
      <c r="P2042" s="23" t="s">
        <v>18713</v>
      </c>
      <c r="Q2042" s="25" t="s">
        <v>18714</v>
      </c>
      <c r="R2042" s="25" t="s">
        <v>19106</v>
      </c>
      <c r="S2042" s="23" t="s">
        <v>18682</v>
      </c>
      <c r="T2042" s="23"/>
      <c r="U2042" s="25" t="s">
        <v>19097</v>
      </c>
      <c r="V2042" s="23" t="s">
        <v>19093</v>
      </c>
      <c r="W2042" s="25" t="s">
        <v>19098</v>
      </c>
      <c r="X2042" s="25" t="s">
        <v>19092</v>
      </c>
      <c r="Y2042" s="23" t="s">
        <v>19096</v>
      </c>
      <c r="Z2042" s="25"/>
      <c r="AA2042" s="23">
        <v>5</v>
      </c>
      <c r="AB2042" s="23" t="str">
        <f t="shared" si="135"/>
        <v>年間</v>
      </c>
      <c r="AC2042" s="23" t="s">
        <v>14487</v>
      </c>
      <c r="AD2042" s="167">
        <v>1</v>
      </c>
      <c r="AE2042" s="179"/>
      <c r="AF2042" s="179"/>
      <c r="AG2042" s="27">
        <v>43125</v>
      </c>
      <c r="AH2042" s="168">
        <v>43130</v>
      </c>
      <c r="AI2042" s="29" t="s">
        <v>18650</v>
      </c>
      <c r="AJ2042" s="178">
        <f t="shared" si="133"/>
        <v>44955</v>
      </c>
      <c r="AK2042" s="530" t="s">
        <v>19101</v>
      </c>
      <c r="AL2042" s="569" t="s">
        <v>19416</v>
      </c>
      <c r="AM2042" s="35">
        <v>43130</v>
      </c>
      <c r="AN2042" s="25"/>
      <c r="AO2042" s="104">
        <v>43153</v>
      </c>
      <c r="AP2042" s="134" t="s">
        <v>19100</v>
      </c>
    </row>
    <row r="2043" spans="1:42" ht="24.75" customHeight="1" x14ac:dyDescent="0.15">
      <c r="A2043" s="606">
        <v>2040</v>
      </c>
      <c r="B2043" s="23" t="s">
        <v>19090</v>
      </c>
      <c r="C2043" s="24" t="s">
        <v>15057</v>
      </c>
      <c r="D2043" s="24" t="s">
        <v>18582</v>
      </c>
      <c r="E2043" s="23"/>
      <c r="F2043" s="23"/>
      <c r="G2043" s="25" t="s">
        <v>19091</v>
      </c>
      <c r="H2043" s="23" t="s">
        <v>19093</v>
      </c>
      <c r="I2043" s="23" t="s">
        <v>19094</v>
      </c>
      <c r="J2043" s="25" t="s">
        <v>19095</v>
      </c>
      <c r="K2043" s="25" t="s">
        <v>19092</v>
      </c>
      <c r="L2043" s="25"/>
      <c r="M2043" s="25" t="s">
        <v>19099</v>
      </c>
      <c r="N2043" s="25"/>
      <c r="O2043" s="25" t="s">
        <v>18693</v>
      </c>
      <c r="P2043" s="23" t="s">
        <v>18713</v>
      </c>
      <c r="Q2043" s="25" t="s">
        <v>18714</v>
      </c>
      <c r="R2043" s="25" t="s">
        <v>19106</v>
      </c>
      <c r="S2043" s="23" t="s">
        <v>18682</v>
      </c>
      <c r="T2043" s="23"/>
      <c r="U2043" s="25" t="s">
        <v>19097</v>
      </c>
      <c r="V2043" s="23" t="s">
        <v>19093</v>
      </c>
      <c r="W2043" s="25" t="s">
        <v>19098</v>
      </c>
      <c r="X2043" s="25" t="s">
        <v>19092</v>
      </c>
      <c r="Y2043" s="23" t="s">
        <v>19096</v>
      </c>
      <c r="Z2043" s="25"/>
      <c r="AA2043" s="23">
        <v>5</v>
      </c>
      <c r="AB2043" s="23" t="str">
        <f t="shared" si="135"/>
        <v>年間</v>
      </c>
      <c r="AC2043" s="23" t="s">
        <v>14487</v>
      </c>
      <c r="AD2043" s="167">
        <v>1</v>
      </c>
      <c r="AE2043" s="179"/>
      <c r="AF2043" s="179"/>
      <c r="AG2043" s="27">
        <v>43125</v>
      </c>
      <c r="AH2043" s="168">
        <v>43130</v>
      </c>
      <c r="AI2043" s="29" t="s">
        <v>18650</v>
      </c>
      <c r="AJ2043" s="178">
        <f t="shared" si="133"/>
        <v>44955</v>
      </c>
      <c r="AK2043" s="530" t="s">
        <v>19101</v>
      </c>
      <c r="AL2043" s="569" t="s">
        <v>19417</v>
      </c>
      <c r="AM2043" s="35">
        <v>43130</v>
      </c>
      <c r="AN2043" s="25"/>
      <c r="AO2043" s="104">
        <v>43153</v>
      </c>
      <c r="AP2043" s="134" t="s">
        <v>19100</v>
      </c>
    </row>
    <row r="2044" spans="1:42" ht="24.75" customHeight="1" x14ac:dyDescent="0.15">
      <c r="A2044" s="606">
        <v>2041</v>
      </c>
      <c r="B2044" s="23" t="s">
        <v>19090</v>
      </c>
      <c r="C2044" s="24" t="s">
        <v>15057</v>
      </c>
      <c r="D2044" s="24" t="s">
        <v>18582</v>
      </c>
      <c r="E2044" s="23"/>
      <c r="F2044" s="23"/>
      <c r="G2044" s="25" t="s">
        <v>19091</v>
      </c>
      <c r="H2044" s="23" t="s">
        <v>19093</v>
      </c>
      <c r="I2044" s="23" t="s">
        <v>19094</v>
      </c>
      <c r="J2044" s="25" t="s">
        <v>19095</v>
      </c>
      <c r="K2044" s="25" t="s">
        <v>19092</v>
      </c>
      <c r="L2044" s="25"/>
      <c r="M2044" s="25" t="s">
        <v>19099</v>
      </c>
      <c r="N2044" s="25"/>
      <c r="O2044" s="25" t="s">
        <v>18693</v>
      </c>
      <c r="P2044" s="23" t="s">
        <v>18713</v>
      </c>
      <c r="Q2044" s="25" t="s">
        <v>18714</v>
      </c>
      <c r="R2044" s="25" t="s">
        <v>19106</v>
      </c>
      <c r="S2044" s="23" t="s">
        <v>18682</v>
      </c>
      <c r="T2044" s="23"/>
      <c r="U2044" s="25" t="s">
        <v>19097</v>
      </c>
      <c r="V2044" s="23" t="s">
        <v>19093</v>
      </c>
      <c r="W2044" s="25" t="s">
        <v>19098</v>
      </c>
      <c r="X2044" s="25" t="s">
        <v>19092</v>
      </c>
      <c r="Y2044" s="23" t="s">
        <v>19096</v>
      </c>
      <c r="Z2044" s="25"/>
      <c r="AA2044" s="23">
        <v>5</v>
      </c>
      <c r="AB2044" s="23" t="str">
        <f t="shared" si="135"/>
        <v>年間</v>
      </c>
      <c r="AC2044" s="23" t="s">
        <v>14487</v>
      </c>
      <c r="AD2044" s="167">
        <v>1</v>
      </c>
      <c r="AE2044" s="179"/>
      <c r="AF2044" s="179"/>
      <c r="AG2044" s="27">
        <v>43125</v>
      </c>
      <c r="AH2044" s="168">
        <v>43130</v>
      </c>
      <c r="AI2044" s="29" t="s">
        <v>18650</v>
      </c>
      <c r="AJ2044" s="178">
        <f t="shared" si="133"/>
        <v>44955</v>
      </c>
      <c r="AK2044" s="530" t="s">
        <v>19101</v>
      </c>
      <c r="AL2044" s="569" t="s">
        <v>19418</v>
      </c>
      <c r="AM2044" s="35">
        <v>43130</v>
      </c>
      <c r="AN2044" s="25"/>
      <c r="AO2044" s="104">
        <v>43153</v>
      </c>
      <c r="AP2044" s="134" t="s">
        <v>19100</v>
      </c>
    </row>
    <row r="2045" spans="1:42" ht="24.75" customHeight="1" x14ac:dyDescent="0.15">
      <c r="A2045" s="606">
        <v>2042</v>
      </c>
      <c r="B2045" s="23" t="s">
        <v>19090</v>
      </c>
      <c r="C2045" s="24" t="s">
        <v>15057</v>
      </c>
      <c r="D2045" s="24" t="s">
        <v>18582</v>
      </c>
      <c r="E2045" s="23"/>
      <c r="F2045" s="23"/>
      <c r="G2045" s="25" t="s">
        <v>19091</v>
      </c>
      <c r="H2045" s="23" t="s">
        <v>19093</v>
      </c>
      <c r="I2045" s="23" t="s">
        <v>19094</v>
      </c>
      <c r="J2045" s="25" t="s">
        <v>19095</v>
      </c>
      <c r="K2045" s="25" t="s">
        <v>19092</v>
      </c>
      <c r="L2045" s="25"/>
      <c r="M2045" s="25" t="s">
        <v>19099</v>
      </c>
      <c r="N2045" s="25"/>
      <c r="O2045" s="25" t="s">
        <v>18693</v>
      </c>
      <c r="P2045" s="23" t="s">
        <v>18713</v>
      </c>
      <c r="Q2045" s="25" t="s">
        <v>18714</v>
      </c>
      <c r="R2045" s="25" t="s">
        <v>19106</v>
      </c>
      <c r="S2045" s="23" t="s">
        <v>18682</v>
      </c>
      <c r="T2045" s="23"/>
      <c r="U2045" s="25" t="s">
        <v>19097</v>
      </c>
      <c r="V2045" s="23" t="s">
        <v>19093</v>
      </c>
      <c r="W2045" s="25" t="s">
        <v>19098</v>
      </c>
      <c r="X2045" s="25" t="s">
        <v>19092</v>
      </c>
      <c r="Y2045" s="23" t="s">
        <v>19096</v>
      </c>
      <c r="Z2045" s="25"/>
      <c r="AA2045" s="23">
        <v>5</v>
      </c>
      <c r="AB2045" s="23" t="str">
        <f t="shared" si="135"/>
        <v>年間</v>
      </c>
      <c r="AC2045" s="23" t="s">
        <v>14487</v>
      </c>
      <c r="AD2045" s="167">
        <v>1</v>
      </c>
      <c r="AE2045" s="179"/>
      <c r="AF2045" s="179"/>
      <c r="AG2045" s="27">
        <v>43125</v>
      </c>
      <c r="AH2045" s="168">
        <v>43130</v>
      </c>
      <c r="AI2045" s="29" t="s">
        <v>18650</v>
      </c>
      <c r="AJ2045" s="178">
        <f t="shared" si="133"/>
        <v>44955</v>
      </c>
      <c r="AK2045" s="530" t="s">
        <v>19101</v>
      </c>
      <c r="AL2045" s="569" t="s">
        <v>19419</v>
      </c>
      <c r="AM2045" s="35">
        <v>43130</v>
      </c>
      <c r="AN2045" s="25"/>
      <c r="AO2045" s="104">
        <v>43153</v>
      </c>
      <c r="AP2045" s="134" t="s">
        <v>19100</v>
      </c>
    </row>
    <row r="2046" spans="1:42" ht="24.75" customHeight="1" x14ac:dyDescent="0.15">
      <c r="A2046" s="606">
        <v>2043</v>
      </c>
      <c r="B2046" s="23" t="s">
        <v>19090</v>
      </c>
      <c r="C2046" s="24" t="s">
        <v>15057</v>
      </c>
      <c r="D2046" s="24" t="s">
        <v>18582</v>
      </c>
      <c r="E2046" s="23"/>
      <c r="F2046" s="23"/>
      <c r="G2046" s="25" t="s">
        <v>19091</v>
      </c>
      <c r="H2046" s="23" t="s">
        <v>19093</v>
      </c>
      <c r="I2046" s="23" t="s">
        <v>19094</v>
      </c>
      <c r="J2046" s="25" t="s">
        <v>19095</v>
      </c>
      <c r="K2046" s="25" t="s">
        <v>19092</v>
      </c>
      <c r="L2046" s="25"/>
      <c r="M2046" s="25" t="s">
        <v>19099</v>
      </c>
      <c r="N2046" s="25"/>
      <c r="O2046" s="25" t="s">
        <v>18693</v>
      </c>
      <c r="P2046" s="23" t="s">
        <v>18713</v>
      </c>
      <c r="Q2046" s="25" t="s">
        <v>18714</v>
      </c>
      <c r="R2046" s="25" t="s">
        <v>19106</v>
      </c>
      <c r="S2046" s="23" t="s">
        <v>18682</v>
      </c>
      <c r="T2046" s="23"/>
      <c r="U2046" s="25" t="s">
        <v>19097</v>
      </c>
      <c r="V2046" s="23" t="s">
        <v>19093</v>
      </c>
      <c r="W2046" s="25" t="s">
        <v>19098</v>
      </c>
      <c r="X2046" s="25" t="s">
        <v>19092</v>
      </c>
      <c r="Y2046" s="23" t="s">
        <v>19096</v>
      </c>
      <c r="Z2046" s="25"/>
      <c r="AA2046" s="23">
        <v>5</v>
      </c>
      <c r="AB2046" s="23" t="str">
        <f t="shared" si="135"/>
        <v>年間</v>
      </c>
      <c r="AC2046" s="23" t="s">
        <v>14487</v>
      </c>
      <c r="AD2046" s="167">
        <v>1</v>
      </c>
      <c r="AE2046" s="179"/>
      <c r="AF2046" s="179"/>
      <c r="AG2046" s="27">
        <v>43125</v>
      </c>
      <c r="AH2046" s="168">
        <v>43130</v>
      </c>
      <c r="AI2046" s="29" t="s">
        <v>18650</v>
      </c>
      <c r="AJ2046" s="178">
        <f t="shared" si="133"/>
        <v>44955</v>
      </c>
      <c r="AK2046" s="530" t="s">
        <v>13498</v>
      </c>
      <c r="AL2046" s="569" t="s">
        <v>19420</v>
      </c>
      <c r="AM2046" s="35">
        <v>43130</v>
      </c>
      <c r="AN2046" s="25"/>
      <c r="AO2046" s="104">
        <v>43153</v>
      </c>
      <c r="AP2046" s="134" t="s">
        <v>19100</v>
      </c>
    </row>
    <row r="2047" spans="1:42" ht="24.75" customHeight="1" x14ac:dyDescent="0.15">
      <c r="A2047" s="606">
        <v>2044</v>
      </c>
      <c r="B2047" s="23" t="s">
        <v>19090</v>
      </c>
      <c r="C2047" s="24" t="s">
        <v>15057</v>
      </c>
      <c r="D2047" s="24" t="s">
        <v>18582</v>
      </c>
      <c r="E2047" s="23"/>
      <c r="F2047" s="23"/>
      <c r="G2047" s="25" t="s">
        <v>19091</v>
      </c>
      <c r="H2047" s="23" t="s">
        <v>19093</v>
      </c>
      <c r="I2047" s="23" t="s">
        <v>19094</v>
      </c>
      <c r="J2047" s="25" t="s">
        <v>19095</v>
      </c>
      <c r="K2047" s="25" t="s">
        <v>19092</v>
      </c>
      <c r="L2047" s="25"/>
      <c r="M2047" s="25" t="s">
        <v>19099</v>
      </c>
      <c r="N2047" s="25"/>
      <c r="O2047" s="25" t="s">
        <v>18693</v>
      </c>
      <c r="P2047" s="23" t="s">
        <v>18713</v>
      </c>
      <c r="Q2047" s="25" t="s">
        <v>18714</v>
      </c>
      <c r="R2047" s="25" t="s">
        <v>19106</v>
      </c>
      <c r="S2047" s="23" t="s">
        <v>18682</v>
      </c>
      <c r="T2047" s="23"/>
      <c r="U2047" s="25" t="s">
        <v>19097</v>
      </c>
      <c r="V2047" s="23" t="s">
        <v>19093</v>
      </c>
      <c r="W2047" s="25" t="s">
        <v>19098</v>
      </c>
      <c r="X2047" s="25" t="s">
        <v>19092</v>
      </c>
      <c r="Y2047" s="23" t="s">
        <v>19096</v>
      </c>
      <c r="Z2047" s="25"/>
      <c r="AA2047" s="23">
        <v>5</v>
      </c>
      <c r="AB2047" s="23" t="str">
        <f t="shared" si="135"/>
        <v>年間</v>
      </c>
      <c r="AC2047" s="23" t="s">
        <v>14487</v>
      </c>
      <c r="AD2047" s="167">
        <v>1</v>
      </c>
      <c r="AE2047" s="179"/>
      <c r="AF2047" s="179"/>
      <c r="AG2047" s="27">
        <v>43125</v>
      </c>
      <c r="AH2047" s="168">
        <v>43130</v>
      </c>
      <c r="AI2047" s="29" t="s">
        <v>18650</v>
      </c>
      <c r="AJ2047" s="178">
        <f t="shared" si="133"/>
        <v>44955</v>
      </c>
      <c r="AK2047" s="530" t="s">
        <v>13498</v>
      </c>
      <c r="AL2047" s="569" t="s">
        <v>19421</v>
      </c>
      <c r="AM2047" s="35">
        <v>43130</v>
      </c>
      <c r="AN2047" s="25"/>
      <c r="AO2047" s="104">
        <v>43153</v>
      </c>
      <c r="AP2047" s="134" t="s">
        <v>19100</v>
      </c>
    </row>
    <row r="2048" spans="1:42" ht="24.75" customHeight="1" x14ac:dyDescent="0.15">
      <c r="A2048" s="606">
        <v>2045</v>
      </c>
      <c r="B2048" s="23" t="s">
        <v>19090</v>
      </c>
      <c r="C2048" s="24" t="s">
        <v>15057</v>
      </c>
      <c r="D2048" s="24" t="s">
        <v>18582</v>
      </c>
      <c r="E2048" s="23"/>
      <c r="F2048" s="23"/>
      <c r="G2048" s="25" t="s">
        <v>19091</v>
      </c>
      <c r="H2048" s="23" t="s">
        <v>19093</v>
      </c>
      <c r="I2048" s="23" t="s">
        <v>19094</v>
      </c>
      <c r="J2048" s="25" t="s">
        <v>19095</v>
      </c>
      <c r="K2048" s="25" t="s">
        <v>19092</v>
      </c>
      <c r="L2048" s="25"/>
      <c r="M2048" s="25" t="s">
        <v>19099</v>
      </c>
      <c r="N2048" s="25"/>
      <c r="O2048" s="25" t="s">
        <v>18693</v>
      </c>
      <c r="P2048" s="23" t="s">
        <v>18713</v>
      </c>
      <c r="Q2048" s="25" t="s">
        <v>18714</v>
      </c>
      <c r="R2048" s="25" t="s">
        <v>19106</v>
      </c>
      <c r="S2048" s="23" t="s">
        <v>18682</v>
      </c>
      <c r="T2048" s="23"/>
      <c r="U2048" s="25" t="s">
        <v>19097</v>
      </c>
      <c r="V2048" s="23" t="s">
        <v>19093</v>
      </c>
      <c r="W2048" s="25" t="s">
        <v>19098</v>
      </c>
      <c r="X2048" s="25" t="s">
        <v>19092</v>
      </c>
      <c r="Y2048" s="23" t="s">
        <v>19096</v>
      </c>
      <c r="Z2048" s="25"/>
      <c r="AA2048" s="23">
        <v>5</v>
      </c>
      <c r="AB2048" s="23" t="str">
        <f t="shared" si="135"/>
        <v>年間</v>
      </c>
      <c r="AC2048" s="23" t="s">
        <v>14487</v>
      </c>
      <c r="AD2048" s="167">
        <v>1</v>
      </c>
      <c r="AE2048" s="179"/>
      <c r="AF2048" s="179"/>
      <c r="AG2048" s="27">
        <v>43125</v>
      </c>
      <c r="AH2048" s="168">
        <v>43130</v>
      </c>
      <c r="AI2048" s="29" t="s">
        <v>18650</v>
      </c>
      <c r="AJ2048" s="178">
        <f t="shared" si="133"/>
        <v>44955</v>
      </c>
      <c r="AK2048" s="530" t="s">
        <v>19102</v>
      </c>
      <c r="AL2048" s="569" t="s">
        <v>19422</v>
      </c>
      <c r="AM2048" s="35">
        <v>43130</v>
      </c>
      <c r="AN2048" s="25"/>
      <c r="AO2048" s="104">
        <v>43153</v>
      </c>
      <c r="AP2048" s="134" t="s">
        <v>19100</v>
      </c>
    </row>
    <row r="2049" spans="1:42" ht="24.75" customHeight="1" x14ac:dyDescent="0.15">
      <c r="A2049" s="606">
        <v>2046</v>
      </c>
      <c r="B2049" s="23" t="s">
        <v>19090</v>
      </c>
      <c r="C2049" s="24" t="s">
        <v>15057</v>
      </c>
      <c r="D2049" s="24" t="s">
        <v>18582</v>
      </c>
      <c r="E2049" s="23"/>
      <c r="F2049" s="23"/>
      <c r="G2049" s="25" t="s">
        <v>19091</v>
      </c>
      <c r="H2049" s="23" t="s">
        <v>19093</v>
      </c>
      <c r="I2049" s="23" t="s">
        <v>19094</v>
      </c>
      <c r="J2049" s="25" t="s">
        <v>19095</v>
      </c>
      <c r="K2049" s="25" t="s">
        <v>19092</v>
      </c>
      <c r="L2049" s="25"/>
      <c r="M2049" s="25" t="s">
        <v>19099</v>
      </c>
      <c r="N2049" s="25"/>
      <c r="O2049" s="25" t="s">
        <v>18693</v>
      </c>
      <c r="P2049" s="23" t="s">
        <v>18713</v>
      </c>
      <c r="Q2049" s="25" t="s">
        <v>18714</v>
      </c>
      <c r="R2049" s="25" t="s">
        <v>19106</v>
      </c>
      <c r="S2049" s="23" t="s">
        <v>18682</v>
      </c>
      <c r="T2049" s="23"/>
      <c r="U2049" s="25" t="s">
        <v>19097</v>
      </c>
      <c r="V2049" s="23" t="s">
        <v>19093</v>
      </c>
      <c r="W2049" s="25" t="s">
        <v>19098</v>
      </c>
      <c r="X2049" s="25" t="s">
        <v>19092</v>
      </c>
      <c r="Y2049" s="23" t="s">
        <v>19096</v>
      </c>
      <c r="Z2049" s="25"/>
      <c r="AA2049" s="23">
        <v>5</v>
      </c>
      <c r="AB2049" s="23" t="str">
        <f t="shared" si="135"/>
        <v>年間</v>
      </c>
      <c r="AC2049" s="23" t="s">
        <v>14487</v>
      </c>
      <c r="AD2049" s="167">
        <v>1</v>
      </c>
      <c r="AE2049" s="179"/>
      <c r="AF2049" s="179"/>
      <c r="AG2049" s="27">
        <v>43125</v>
      </c>
      <c r="AH2049" s="168">
        <v>43130</v>
      </c>
      <c r="AI2049" s="29" t="s">
        <v>18650</v>
      </c>
      <c r="AJ2049" s="178">
        <f t="shared" si="133"/>
        <v>44955</v>
      </c>
      <c r="AK2049" s="530" t="s">
        <v>19103</v>
      </c>
      <c r="AL2049" s="569" t="s">
        <v>19423</v>
      </c>
      <c r="AM2049" s="35">
        <v>43130</v>
      </c>
      <c r="AN2049" s="25"/>
      <c r="AO2049" s="104">
        <v>43153</v>
      </c>
      <c r="AP2049" s="134" t="s">
        <v>19100</v>
      </c>
    </row>
    <row r="2050" spans="1:42" ht="24.75" customHeight="1" x14ac:dyDescent="0.15">
      <c r="A2050" s="606">
        <v>2047</v>
      </c>
      <c r="B2050" s="23" t="s">
        <v>19090</v>
      </c>
      <c r="C2050" s="24" t="s">
        <v>15057</v>
      </c>
      <c r="D2050" s="24" t="s">
        <v>18582</v>
      </c>
      <c r="E2050" s="23"/>
      <c r="F2050" s="23"/>
      <c r="G2050" s="25" t="s">
        <v>19091</v>
      </c>
      <c r="H2050" s="23" t="s">
        <v>19093</v>
      </c>
      <c r="I2050" s="23" t="s">
        <v>19094</v>
      </c>
      <c r="J2050" s="25" t="s">
        <v>19095</v>
      </c>
      <c r="K2050" s="25" t="s">
        <v>19092</v>
      </c>
      <c r="L2050" s="25"/>
      <c r="M2050" s="25" t="s">
        <v>19099</v>
      </c>
      <c r="N2050" s="25"/>
      <c r="O2050" s="25" t="s">
        <v>18693</v>
      </c>
      <c r="P2050" s="23" t="s">
        <v>18713</v>
      </c>
      <c r="Q2050" s="25" t="s">
        <v>18714</v>
      </c>
      <c r="R2050" s="25" t="s">
        <v>19106</v>
      </c>
      <c r="S2050" s="23" t="s">
        <v>18682</v>
      </c>
      <c r="T2050" s="23"/>
      <c r="U2050" s="25" t="s">
        <v>19097</v>
      </c>
      <c r="V2050" s="23" t="s">
        <v>19093</v>
      </c>
      <c r="W2050" s="25" t="s">
        <v>19098</v>
      </c>
      <c r="X2050" s="25" t="s">
        <v>19092</v>
      </c>
      <c r="Y2050" s="23" t="s">
        <v>19096</v>
      </c>
      <c r="Z2050" s="25"/>
      <c r="AA2050" s="23">
        <v>5</v>
      </c>
      <c r="AB2050" s="23" t="str">
        <f t="shared" si="135"/>
        <v>年間</v>
      </c>
      <c r="AC2050" s="23" t="s">
        <v>14487</v>
      </c>
      <c r="AD2050" s="167">
        <v>1</v>
      </c>
      <c r="AE2050" s="179"/>
      <c r="AF2050" s="179"/>
      <c r="AG2050" s="27">
        <v>43125</v>
      </c>
      <c r="AH2050" s="168">
        <v>43130</v>
      </c>
      <c r="AI2050" s="29" t="s">
        <v>18650</v>
      </c>
      <c r="AJ2050" s="178">
        <f t="shared" si="133"/>
        <v>44955</v>
      </c>
      <c r="AK2050" s="530" t="s">
        <v>19104</v>
      </c>
      <c r="AL2050" s="569" t="s">
        <v>19424</v>
      </c>
      <c r="AM2050" s="35">
        <v>43130</v>
      </c>
      <c r="AN2050" s="25"/>
      <c r="AO2050" s="104">
        <v>43153</v>
      </c>
      <c r="AP2050" s="134" t="s">
        <v>19100</v>
      </c>
    </row>
    <row r="2051" spans="1:42" ht="24.75" customHeight="1" x14ac:dyDescent="0.15">
      <c r="A2051" s="606">
        <v>2048</v>
      </c>
      <c r="B2051" s="23" t="s">
        <v>19140</v>
      </c>
      <c r="C2051" s="24" t="s">
        <v>19142</v>
      </c>
      <c r="D2051" s="24" t="s">
        <v>19143</v>
      </c>
      <c r="E2051" s="23"/>
      <c r="F2051" s="23"/>
      <c r="G2051" s="25" t="s">
        <v>19151</v>
      </c>
      <c r="H2051" s="64" t="s">
        <v>19147</v>
      </c>
      <c r="I2051" s="23" t="s">
        <v>19146</v>
      </c>
      <c r="J2051" s="25" t="s">
        <v>19145</v>
      </c>
      <c r="K2051" s="25"/>
      <c r="L2051" s="25"/>
      <c r="M2051" s="537" t="s">
        <v>19148</v>
      </c>
      <c r="N2051" s="25"/>
      <c r="O2051" s="537"/>
      <c r="P2051" s="64"/>
      <c r="Q2051" s="537"/>
      <c r="R2051" s="537"/>
      <c r="S2051" s="64"/>
      <c r="T2051" s="64"/>
      <c r="U2051" s="25" t="s">
        <v>19144</v>
      </c>
      <c r="V2051" s="64" t="s">
        <v>19147</v>
      </c>
      <c r="W2051" s="25" t="s">
        <v>19149</v>
      </c>
      <c r="X2051" s="25"/>
      <c r="Y2051" s="23" t="s">
        <v>19148</v>
      </c>
      <c r="Z2051" s="25"/>
      <c r="AA2051" s="23">
        <v>5</v>
      </c>
      <c r="AB2051" s="23" t="str">
        <f t="shared" si="135"/>
        <v>年間</v>
      </c>
      <c r="AC2051" s="25"/>
      <c r="AD2051" s="167">
        <v>1</v>
      </c>
      <c r="AE2051" s="167">
        <v>110400</v>
      </c>
      <c r="AF2051" s="167">
        <f>IF(ISBLANK($AE2051),"",$AE2051*$AD2051)</f>
        <v>110400</v>
      </c>
      <c r="AG2051" s="27">
        <v>43132</v>
      </c>
      <c r="AH2051" s="168">
        <v>43132</v>
      </c>
      <c r="AI2051" s="29" t="str">
        <f t="shared" si="134"/>
        <v>～</v>
      </c>
      <c r="AJ2051" s="178">
        <f t="shared" si="133"/>
        <v>44957</v>
      </c>
      <c r="AK2051" s="23" t="s">
        <v>19152</v>
      </c>
      <c r="AL2051" s="317"/>
      <c r="AM2051" s="35">
        <v>43132</v>
      </c>
      <c r="AN2051" s="25"/>
      <c r="AO2051" s="423"/>
      <c r="AP2051" s="134" t="s">
        <v>19150</v>
      </c>
    </row>
    <row r="2052" spans="1:42" ht="24.75" customHeight="1" x14ac:dyDescent="0.15">
      <c r="A2052" s="606">
        <v>2049</v>
      </c>
      <c r="B2052" s="23" t="s">
        <v>19252</v>
      </c>
      <c r="C2052" s="24" t="s">
        <v>1915</v>
      </c>
      <c r="D2052" s="24" t="s">
        <v>13148</v>
      </c>
      <c r="E2052" s="23"/>
      <c r="F2052" s="23"/>
      <c r="G2052" s="25" t="s">
        <v>19365</v>
      </c>
      <c r="H2052" s="23" t="s">
        <v>19366</v>
      </c>
      <c r="I2052" s="23" t="s">
        <v>19369</v>
      </c>
      <c r="J2052" s="25" t="s">
        <v>19368</v>
      </c>
      <c r="K2052" s="25"/>
      <c r="L2052" s="25"/>
      <c r="M2052" s="25" t="s">
        <v>19370</v>
      </c>
      <c r="N2052" s="25"/>
      <c r="O2052" s="25" t="s">
        <v>18693</v>
      </c>
      <c r="P2052" s="23" t="s">
        <v>19371</v>
      </c>
      <c r="Q2052" s="25" t="s">
        <v>19372</v>
      </c>
      <c r="R2052" s="25" t="s">
        <v>19373</v>
      </c>
      <c r="S2052" s="23" t="s">
        <v>19374</v>
      </c>
      <c r="T2052" s="23"/>
      <c r="U2052" s="25" t="s">
        <v>19365</v>
      </c>
      <c r="V2052" s="23" t="s">
        <v>19366</v>
      </c>
      <c r="W2052" s="95" t="s">
        <v>19367</v>
      </c>
      <c r="X2052" s="25"/>
      <c r="Y2052" s="23" t="s">
        <v>19375</v>
      </c>
      <c r="Z2052" s="25"/>
      <c r="AA2052" s="23">
        <v>5</v>
      </c>
      <c r="AB2052" s="23" t="str">
        <f t="shared" si="135"/>
        <v>年間</v>
      </c>
      <c r="AC2052" s="23" t="s">
        <v>14487</v>
      </c>
      <c r="AD2052" s="167">
        <v>1</v>
      </c>
      <c r="AE2052" s="167">
        <v>76500</v>
      </c>
      <c r="AF2052" s="167">
        <f>IF(ISBLANK($AE2052),"",$AE2052*$AD2052)</f>
        <v>76500</v>
      </c>
      <c r="AG2052" s="27">
        <v>43132</v>
      </c>
      <c r="AH2052" s="168">
        <v>43151</v>
      </c>
      <c r="AI2052" s="29" t="s">
        <v>43</v>
      </c>
      <c r="AJ2052" s="178">
        <f t="shared" si="133"/>
        <v>44976</v>
      </c>
      <c r="AK2052" s="23" t="s">
        <v>10876</v>
      </c>
      <c r="AL2052" s="23" t="s">
        <v>19376</v>
      </c>
      <c r="AM2052" s="35">
        <v>43151</v>
      </c>
      <c r="AN2052" s="25"/>
      <c r="AO2052" s="423"/>
      <c r="AP2052" s="134" t="s">
        <v>19253</v>
      </c>
    </row>
    <row r="2053" spans="1:42" ht="24.75" customHeight="1" x14ac:dyDescent="0.15">
      <c r="A2053" s="606">
        <v>2050</v>
      </c>
      <c r="B2053" s="23" t="s">
        <v>19252</v>
      </c>
      <c r="C2053" s="24" t="s">
        <v>1915</v>
      </c>
      <c r="D2053" s="24" t="s">
        <v>13148</v>
      </c>
      <c r="E2053" s="23"/>
      <c r="F2053" s="23"/>
      <c r="G2053" s="25" t="s">
        <v>19365</v>
      </c>
      <c r="H2053" s="23" t="s">
        <v>19366</v>
      </c>
      <c r="I2053" s="23" t="s">
        <v>19369</v>
      </c>
      <c r="J2053" s="25" t="s">
        <v>19368</v>
      </c>
      <c r="K2053" s="25"/>
      <c r="L2053" s="25"/>
      <c r="M2053" s="25" t="s">
        <v>19370</v>
      </c>
      <c r="N2053" s="25"/>
      <c r="O2053" s="25" t="s">
        <v>18693</v>
      </c>
      <c r="P2053" s="23" t="s">
        <v>19371</v>
      </c>
      <c r="Q2053" s="25" t="s">
        <v>19372</v>
      </c>
      <c r="R2053" s="25" t="s">
        <v>19373</v>
      </c>
      <c r="S2053" s="23" t="s">
        <v>19374</v>
      </c>
      <c r="T2053" s="23"/>
      <c r="U2053" s="25" t="s">
        <v>19365</v>
      </c>
      <c r="V2053" s="23" t="s">
        <v>19366</v>
      </c>
      <c r="W2053" s="95" t="s">
        <v>19367</v>
      </c>
      <c r="X2053" s="25"/>
      <c r="Y2053" s="23" t="s">
        <v>19375</v>
      </c>
      <c r="Z2053" s="25"/>
      <c r="AA2053" s="23">
        <v>5</v>
      </c>
      <c r="AB2053" s="23" t="str">
        <f t="shared" si="135"/>
        <v>年間</v>
      </c>
      <c r="AC2053" s="23" t="s">
        <v>14487</v>
      </c>
      <c r="AD2053" s="167">
        <v>1</v>
      </c>
      <c r="AE2053" s="179"/>
      <c r="AF2053" s="179"/>
      <c r="AG2053" s="27">
        <v>43132</v>
      </c>
      <c r="AH2053" s="168">
        <v>43151</v>
      </c>
      <c r="AI2053" s="29" t="s">
        <v>43</v>
      </c>
      <c r="AJ2053" s="178">
        <f t="shared" si="133"/>
        <v>44976</v>
      </c>
      <c r="AK2053" s="23" t="s">
        <v>10876</v>
      </c>
      <c r="AL2053" s="23" t="s">
        <v>19377</v>
      </c>
      <c r="AM2053" s="35">
        <v>43151</v>
      </c>
      <c r="AN2053" s="25"/>
      <c r="AO2053" s="423"/>
      <c r="AP2053" s="134" t="s">
        <v>19253</v>
      </c>
    </row>
    <row r="2054" spans="1:42" ht="24.75" customHeight="1" x14ac:dyDescent="0.15">
      <c r="A2054" s="606">
        <v>2051</v>
      </c>
      <c r="B2054" s="23" t="s">
        <v>19252</v>
      </c>
      <c r="C2054" s="24" t="s">
        <v>1915</v>
      </c>
      <c r="D2054" s="24" t="s">
        <v>13148</v>
      </c>
      <c r="E2054" s="23"/>
      <c r="F2054" s="23"/>
      <c r="G2054" s="25" t="s">
        <v>19365</v>
      </c>
      <c r="H2054" s="23" t="s">
        <v>19366</v>
      </c>
      <c r="I2054" s="23" t="s">
        <v>19369</v>
      </c>
      <c r="J2054" s="25" t="s">
        <v>19368</v>
      </c>
      <c r="K2054" s="25"/>
      <c r="L2054" s="25"/>
      <c r="M2054" s="25" t="s">
        <v>19370</v>
      </c>
      <c r="N2054" s="25"/>
      <c r="O2054" s="25" t="s">
        <v>18693</v>
      </c>
      <c r="P2054" s="23" t="s">
        <v>19371</v>
      </c>
      <c r="Q2054" s="25" t="s">
        <v>19372</v>
      </c>
      <c r="R2054" s="25" t="s">
        <v>19373</v>
      </c>
      <c r="S2054" s="23" t="s">
        <v>19374</v>
      </c>
      <c r="T2054" s="23"/>
      <c r="U2054" s="25" t="s">
        <v>19365</v>
      </c>
      <c r="V2054" s="23" t="s">
        <v>19366</v>
      </c>
      <c r="W2054" s="95" t="s">
        <v>19367</v>
      </c>
      <c r="X2054" s="25"/>
      <c r="Y2054" s="23" t="s">
        <v>19375</v>
      </c>
      <c r="Z2054" s="25"/>
      <c r="AA2054" s="23">
        <v>5</v>
      </c>
      <c r="AB2054" s="23" t="str">
        <f t="shared" si="135"/>
        <v>年間</v>
      </c>
      <c r="AC2054" s="23" t="s">
        <v>14487</v>
      </c>
      <c r="AD2054" s="167">
        <v>1</v>
      </c>
      <c r="AE2054" s="179"/>
      <c r="AF2054" s="179"/>
      <c r="AG2054" s="27">
        <v>43132</v>
      </c>
      <c r="AH2054" s="168">
        <v>43151</v>
      </c>
      <c r="AI2054" s="29" t="s">
        <v>43</v>
      </c>
      <c r="AJ2054" s="178">
        <f t="shared" si="133"/>
        <v>44976</v>
      </c>
      <c r="AK2054" s="23" t="s">
        <v>10876</v>
      </c>
      <c r="AL2054" s="23" t="s">
        <v>19378</v>
      </c>
      <c r="AM2054" s="35">
        <v>43151</v>
      </c>
      <c r="AN2054" s="25"/>
      <c r="AO2054" s="423"/>
      <c r="AP2054" s="134" t="s">
        <v>19253</v>
      </c>
    </row>
    <row r="2055" spans="1:42" ht="24.75" customHeight="1" x14ac:dyDescent="0.15">
      <c r="A2055" s="606">
        <v>2052</v>
      </c>
      <c r="B2055" s="23" t="s">
        <v>19252</v>
      </c>
      <c r="C2055" s="24" t="s">
        <v>1915</v>
      </c>
      <c r="D2055" s="24" t="s">
        <v>13148</v>
      </c>
      <c r="E2055" s="23"/>
      <c r="F2055" s="23"/>
      <c r="G2055" s="25" t="s">
        <v>19365</v>
      </c>
      <c r="H2055" s="23" t="s">
        <v>19366</v>
      </c>
      <c r="I2055" s="23" t="s">
        <v>19369</v>
      </c>
      <c r="J2055" s="25" t="s">
        <v>19368</v>
      </c>
      <c r="K2055" s="25"/>
      <c r="L2055" s="25"/>
      <c r="M2055" s="25" t="s">
        <v>19370</v>
      </c>
      <c r="N2055" s="25"/>
      <c r="O2055" s="25" t="s">
        <v>18693</v>
      </c>
      <c r="P2055" s="23" t="s">
        <v>19371</v>
      </c>
      <c r="Q2055" s="25" t="s">
        <v>19372</v>
      </c>
      <c r="R2055" s="25" t="s">
        <v>19373</v>
      </c>
      <c r="S2055" s="23" t="s">
        <v>19374</v>
      </c>
      <c r="T2055" s="23"/>
      <c r="U2055" s="25" t="s">
        <v>19365</v>
      </c>
      <c r="V2055" s="23" t="s">
        <v>19366</v>
      </c>
      <c r="W2055" s="95" t="s">
        <v>19367</v>
      </c>
      <c r="X2055" s="25"/>
      <c r="Y2055" s="23" t="s">
        <v>19375</v>
      </c>
      <c r="Z2055" s="25"/>
      <c r="AA2055" s="23">
        <v>5</v>
      </c>
      <c r="AB2055" s="23" t="str">
        <f t="shared" si="135"/>
        <v>年間</v>
      </c>
      <c r="AC2055" s="23" t="s">
        <v>14487</v>
      </c>
      <c r="AD2055" s="167">
        <v>1</v>
      </c>
      <c r="AE2055" s="179"/>
      <c r="AF2055" s="179"/>
      <c r="AG2055" s="27">
        <v>43132</v>
      </c>
      <c r="AH2055" s="168">
        <v>43151</v>
      </c>
      <c r="AI2055" s="29" t="s">
        <v>43</v>
      </c>
      <c r="AJ2055" s="178">
        <f t="shared" si="133"/>
        <v>44976</v>
      </c>
      <c r="AK2055" s="23" t="s">
        <v>10876</v>
      </c>
      <c r="AL2055" s="23" t="s">
        <v>19379</v>
      </c>
      <c r="AM2055" s="35">
        <v>43151</v>
      </c>
      <c r="AN2055" s="25"/>
      <c r="AO2055" s="423"/>
      <c r="AP2055" s="134" t="s">
        <v>19253</v>
      </c>
    </row>
    <row r="2056" spans="1:42" ht="24.75" customHeight="1" x14ac:dyDescent="0.15">
      <c r="A2056" s="606">
        <v>2053</v>
      </c>
      <c r="B2056" s="23" t="s">
        <v>19252</v>
      </c>
      <c r="C2056" s="24" t="s">
        <v>1915</v>
      </c>
      <c r="D2056" s="24" t="s">
        <v>13148</v>
      </c>
      <c r="E2056" s="23"/>
      <c r="F2056" s="23"/>
      <c r="G2056" s="25" t="s">
        <v>19365</v>
      </c>
      <c r="H2056" s="23" t="s">
        <v>19366</v>
      </c>
      <c r="I2056" s="23" t="s">
        <v>19369</v>
      </c>
      <c r="J2056" s="25" t="s">
        <v>19368</v>
      </c>
      <c r="K2056" s="25"/>
      <c r="L2056" s="25"/>
      <c r="M2056" s="25" t="s">
        <v>19370</v>
      </c>
      <c r="N2056" s="25"/>
      <c r="O2056" s="25" t="s">
        <v>18693</v>
      </c>
      <c r="P2056" s="23" t="s">
        <v>19371</v>
      </c>
      <c r="Q2056" s="25" t="s">
        <v>19372</v>
      </c>
      <c r="R2056" s="25" t="s">
        <v>19373</v>
      </c>
      <c r="S2056" s="23" t="s">
        <v>19374</v>
      </c>
      <c r="T2056" s="23"/>
      <c r="U2056" s="25" t="s">
        <v>19365</v>
      </c>
      <c r="V2056" s="23" t="s">
        <v>19366</v>
      </c>
      <c r="W2056" s="95" t="s">
        <v>19367</v>
      </c>
      <c r="X2056" s="25"/>
      <c r="Y2056" s="23" t="s">
        <v>19375</v>
      </c>
      <c r="Z2056" s="25"/>
      <c r="AA2056" s="23">
        <v>5</v>
      </c>
      <c r="AB2056" s="23" t="str">
        <f t="shared" si="135"/>
        <v>年間</v>
      </c>
      <c r="AC2056" s="23" t="s">
        <v>14487</v>
      </c>
      <c r="AD2056" s="167">
        <v>1</v>
      </c>
      <c r="AE2056" s="179"/>
      <c r="AF2056" s="179"/>
      <c r="AG2056" s="27">
        <v>43132</v>
      </c>
      <c r="AH2056" s="168">
        <v>43151</v>
      </c>
      <c r="AI2056" s="29" t="s">
        <v>43</v>
      </c>
      <c r="AJ2056" s="178">
        <f t="shared" ref="AJ2056:AJ2114" si="137">IF(ISBLANK($AH2056),"",DATE(YEAR($AH2056)+$AA2056,MONTH($AH2056),DAY($AH2056)-1))</f>
        <v>44976</v>
      </c>
      <c r="AK2056" s="23" t="s">
        <v>13498</v>
      </c>
      <c r="AL2056" s="23" t="s">
        <v>19380</v>
      </c>
      <c r="AM2056" s="35">
        <v>43151</v>
      </c>
      <c r="AN2056" s="25"/>
      <c r="AO2056" s="423"/>
      <c r="AP2056" s="134" t="s">
        <v>19253</v>
      </c>
    </row>
    <row r="2057" spans="1:42" ht="24.75" customHeight="1" x14ac:dyDescent="0.15">
      <c r="A2057" s="606">
        <v>2054</v>
      </c>
      <c r="B2057" s="23" t="s">
        <v>19252</v>
      </c>
      <c r="C2057" s="24" t="s">
        <v>1915</v>
      </c>
      <c r="D2057" s="24" t="s">
        <v>13148</v>
      </c>
      <c r="E2057" s="23"/>
      <c r="F2057" s="23"/>
      <c r="G2057" s="25" t="s">
        <v>19365</v>
      </c>
      <c r="H2057" s="23" t="s">
        <v>19366</v>
      </c>
      <c r="I2057" s="23" t="s">
        <v>19369</v>
      </c>
      <c r="J2057" s="25" t="s">
        <v>19368</v>
      </c>
      <c r="K2057" s="25"/>
      <c r="L2057" s="25"/>
      <c r="M2057" s="25" t="s">
        <v>19370</v>
      </c>
      <c r="N2057" s="25"/>
      <c r="O2057" s="25" t="s">
        <v>18693</v>
      </c>
      <c r="P2057" s="23" t="s">
        <v>19371</v>
      </c>
      <c r="Q2057" s="25" t="s">
        <v>19372</v>
      </c>
      <c r="R2057" s="25" t="s">
        <v>19373</v>
      </c>
      <c r="S2057" s="23" t="s">
        <v>19374</v>
      </c>
      <c r="T2057" s="23"/>
      <c r="U2057" s="25" t="s">
        <v>19365</v>
      </c>
      <c r="V2057" s="23" t="s">
        <v>19366</v>
      </c>
      <c r="W2057" s="95" t="s">
        <v>19367</v>
      </c>
      <c r="X2057" s="25"/>
      <c r="Y2057" s="23" t="s">
        <v>19375</v>
      </c>
      <c r="Z2057" s="25"/>
      <c r="AA2057" s="23">
        <v>5</v>
      </c>
      <c r="AB2057" s="23" t="str">
        <f t="shared" si="135"/>
        <v>年間</v>
      </c>
      <c r="AC2057" s="23" t="s">
        <v>14487</v>
      </c>
      <c r="AD2057" s="167">
        <v>1</v>
      </c>
      <c r="AE2057" s="179"/>
      <c r="AF2057" s="179"/>
      <c r="AG2057" s="27">
        <v>43132</v>
      </c>
      <c r="AH2057" s="168">
        <v>43151</v>
      </c>
      <c r="AI2057" s="29" t="s">
        <v>43</v>
      </c>
      <c r="AJ2057" s="178">
        <f t="shared" si="137"/>
        <v>44976</v>
      </c>
      <c r="AK2057" s="23" t="s">
        <v>13498</v>
      </c>
      <c r="AL2057" s="23" t="s">
        <v>19381</v>
      </c>
      <c r="AM2057" s="35">
        <v>43151</v>
      </c>
      <c r="AN2057" s="25"/>
      <c r="AO2057" s="423"/>
      <c r="AP2057" s="134" t="s">
        <v>19253</v>
      </c>
    </row>
    <row r="2058" spans="1:42" ht="24.75" customHeight="1" x14ac:dyDescent="0.15">
      <c r="A2058" s="606">
        <v>2055</v>
      </c>
      <c r="B2058" s="23" t="s">
        <v>19252</v>
      </c>
      <c r="C2058" s="24" t="s">
        <v>1915</v>
      </c>
      <c r="D2058" s="24" t="s">
        <v>13148</v>
      </c>
      <c r="E2058" s="23"/>
      <c r="F2058" s="23"/>
      <c r="G2058" s="25" t="s">
        <v>19365</v>
      </c>
      <c r="H2058" s="23" t="s">
        <v>19366</v>
      </c>
      <c r="I2058" s="23" t="s">
        <v>19369</v>
      </c>
      <c r="J2058" s="25" t="s">
        <v>19368</v>
      </c>
      <c r="K2058" s="25"/>
      <c r="L2058" s="25"/>
      <c r="M2058" s="25" t="s">
        <v>19370</v>
      </c>
      <c r="N2058" s="25"/>
      <c r="O2058" s="25" t="s">
        <v>18693</v>
      </c>
      <c r="P2058" s="23" t="s">
        <v>19371</v>
      </c>
      <c r="Q2058" s="25" t="s">
        <v>19372</v>
      </c>
      <c r="R2058" s="25" t="s">
        <v>19373</v>
      </c>
      <c r="S2058" s="23" t="s">
        <v>19374</v>
      </c>
      <c r="T2058" s="23"/>
      <c r="U2058" s="25" t="s">
        <v>19365</v>
      </c>
      <c r="V2058" s="23" t="s">
        <v>19366</v>
      </c>
      <c r="W2058" s="95" t="s">
        <v>19367</v>
      </c>
      <c r="X2058" s="25"/>
      <c r="Y2058" s="23" t="s">
        <v>19375</v>
      </c>
      <c r="Z2058" s="25"/>
      <c r="AA2058" s="23">
        <v>5</v>
      </c>
      <c r="AB2058" s="23" t="str">
        <f t="shared" si="135"/>
        <v>年間</v>
      </c>
      <c r="AC2058" s="23" t="s">
        <v>14487</v>
      </c>
      <c r="AD2058" s="167">
        <v>1</v>
      </c>
      <c r="AE2058" s="179"/>
      <c r="AF2058" s="179"/>
      <c r="AG2058" s="27">
        <v>43132</v>
      </c>
      <c r="AH2058" s="168">
        <v>43151</v>
      </c>
      <c r="AI2058" s="29" t="s">
        <v>43</v>
      </c>
      <c r="AJ2058" s="178">
        <f t="shared" si="137"/>
        <v>44976</v>
      </c>
      <c r="AK2058" s="23" t="s">
        <v>19383</v>
      </c>
      <c r="AL2058" s="23" t="s">
        <v>19382</v>
      </c>
      <c r="AM2058" s="35">
        <v>43151</v>
      </c>
      <c r="AN2058" s="25"/>
      <c r="AO2058" s="423"/>
      <c r="AP2058" s="134" t="s">
        <v>19384</v>
      </c>
    </row>
    <row r="2059" spans="1:42" ht="24.75" customHeight="1" x14ac:dyDescent="0.15">
      <c r="A2059" s="606">
        <v>2056</v>
      </c>
      <c r="B2059" s="23" t="s">
        <v>19481</v>
      </c>
      <c r="C2059" s="24" t="s">
        <v>19389</v>
      </c>
      <c r="D2059" s="24" t="s">
        <v>19390</v>
      </c>
      <c r="E2059" s="23"/>
      <c r="F2059" s="23"/>
      <c r="G2059" s="25" t="s">
        <v>19482</v>
      </c>
      <c r="H2059" s="23" t="s">
        <v>19468</v>
      </c>
      <c r="I2059" s="23" t="s">
        <v>19469</v>
      </c>
      <c r="J2059" s="25" t="s">
        <v>19470</v>
      </c>
      <c r="K2059" s="25" t="s">
        <v>19471</v>
      </c>
      <c r="L2059" s="134" t="s">
        <v>19472</v>
      </c>
      <c r="M2059" s="23" t="s">
        <v>19473</v>
      </c>
      <c r="N2059" s="23" t="s">
        <v>19474</v>
      </c>
      <c r="O2059" s="25" t="s">
        <v>19475</v>
      </c>
      <c r="P2059" s="23" t="s">
        <v>19476</v>
      </c>
      <c r="Q2059" s="25" t="s">
        <v>19477</v>
      </c>
      <c r="R2059" s="25" t="s">
        <v>19478</v>
      </c>
      <c r="S2059" s="23" t="s">
        <v>19479</v>
      </c>
      <c r="T2059" s="23" t="s">
        <v>19480</v>
      </c>
      <c r="U2059" s="25" t="s">
        <v>19482</v>
      </c>
      <c r="V2059" s="23" t="s">
        <v>19465</v>
      </c>
      <c r="W2059" s="58" t="s">
        <v>19466</v>
      </c>
      <c r="X2059" s="25" t="s">
        <v>19467</v>
      </c>
      <c r="Y2059" s="23" t="s">
        <v>19473</v>
      </c>
      <c r="Z2059" s="23" t="s">
        <v>19474</v>
      </c>
      <c r="AA2059" s="23">
        <v>5</v>
      </c>
      <c r="AB2059" s="23" t="str">
        <f t="shared" si="135"/>
        <v>年間</v>
      </c>
      <c r="AC2059" s="25"/>
      <c r="AD2059" s="167">
        <v>1</v>
      </c>
      <c r="AE2059" s="167">
        <v>12000</v>
      </c>
      <c r="AF2059" s="167">
        <f>IF(ISBLANK($AE2059),"",$AE2059*$AD2059)</f>
        <v>12000</v>
      </c>
      <c r="AG2059" s="27">
        <v>43132</v>
      </c>
      <c r="AH2059" s="168">
        <v>43160</v>
      </c>
      <c r="AI2059" s="29" t="str">
        <f t="shared" si="134"/>
        <v>～</v>
      </c>
      <c r="AJ2059" s="178">
        <f t="shared" si="137"/>
        <v>44985</v>
      </c>
      <c r="AK2059" s="23" t="s">
        <v>19393</v>
      </c>
      <c r="AL2059" s="23" t="s">
        <v>19455</v>
      </c>
      <c r="AM2059" s="35">
        <v>43160</v>
      </c>
      <c r="AN2059" s="25"/>
      <c r="AO2059" s="423"/>
      <c r="AP2059" s="134" t="s">
        <v>19392</v>
      </c>
    </row>
    <row r="2060" spans="1:42" ht="24.75" customHeight="1" x14ac:dyDescent="0.15">
      <c r="A2060" s="606">
        <v>2057</v>
      </c>
      <c r="B2060" s="23" t="s">
        <v>19386</v>
      </c>
      <c r="C2060" s="24" t="s">
        <v>19389</v>
      </c>
      <c r="D2060" s="24" t="s">
        <v>19390</v>
      </c>
      <c r="E2060" s="23"/>
      <c r="F2060" s="23"/>
      <c r="G2060" s="25" t="s">
        <v>19482</v>
      </c>
      <c r="H2060" s="23" t="s">
        <v>19468</v>
      </c>
      <c r="I2060" s="23" t="s">
        <v>19469</v>
      </c>
      <c r="J2060" s="25" t="s">
        <v>19470</v>
      </c>
      <c r="K2060" s="25" t="s">
        <v>19471</v>
      </c>
      <c r="L2060" s="134" t="s">
        <v>19472</v>
      </c>
      <c r="M2060" s="23" t="s">
        <v>19473</v>
      </c>
      <c r="N2060" s="23" t="s">
        <v>19474</v>
      </c>
      <c r="O2060" s="25" t="s">
        <v>19475</v>
      </c>
      <c r="P2060" s="23" t="s">
        <v>19476</v>
      </c>
      <c r="Q2060" s="25" t="s">
        <v>19477</v>
      </c>
      <c r="R2060" s="25" t="s">
        <v>19478</v>
      </c>
      <c r="S2060" s="23" t="s">
        <v>19479</v>
      </c>
      <c r="T2060" s="23" t="s">
        <v>19480</v>
      </c>
      <c r="U2060" s="25" t="s">
        <v>19482</v>
      </c>
      <c r="V2060" s="23" t="s">
        <v>19465</v>
      </c>
      <c r="W2060" s="58" t="s">
        <v>19466</v>
      </c>
      <c r="X2060" s="25" t="s">
        <v>19467</v>
      </c>
      <c r="Y2060" s="23" t="s">
        <v>19473</v>
      </c>
      <c r="Z2060" s="23" t="s">
        <v>19474</v>
      </c>
      <c r="AA2060" s="23">
        <v>5</v>
      </c>
      <c r="AB2060" s="23" t="str">
        <f t="shared" si="135"/>
        <v>年間</v>
      </c>
      <c r="AC2060" s="25"/>
      <c r="AD2060" s="167">
        <v>1</v>
      </c>
      <c r="AE2060" s="167">
        <v>12000</v>
      </c>
      <c r="AF2060" s="167">
        <f t="shared" ref="AF2060:AF2081" si="138">IF(ISBLANK($AE2060),"",$AE2060*$AD2060)</f>
        <v>12000</v>
      </c>
      <c r="AG2060" s="27">
        <v>43132</v>
      </c>
      <c r="AH2060" s="168">
        <v>43160</v>
      </c>
      <c r="AI2060" s="29" t="str">
        <f t="shared" si="134"/>
        <v>～</v>
      </c>
      <c r="AJ2060" s="178">
        <f t="shared" si="137"/>
        <v>44985</v>
      </c>
      <c r="AK2060" s="23" t="s">
        <v>19391</v>
      </c>
      <c r="AL2060" s="23" t="s">
        <v>19456</v>
      </c>
      <c r="AM2060" s="35">
        <v>43160</v>
      </c>
      <c r="AN2060" s="25"/>
      <c r="AO2060" s="423"/>
      <c r="AP2060" s="134" t="s">
        <v>19392</v>
      </c>
    </row>
    <row r="2061" spans="1:42" ht="24.75" customHeight="1" x14ac:dyDescent="0.15">
      <c r="A2061" s="606">
        <v>2058</v>
      </c>
      <c r="B2061" s="23" t="s">
        <v>19386</v>
      </c>
      <c r="C2061" s="24" t="s">
        <v>19389</v>
      </c>
      <c r="D2061" s="24" t="s">
        <v>19390</v>
      </c>
      <c r="E2061" s="23"/>
      <c r="F2061" s="23"/>
      <c r="G2061" s="25" t="s">
        <v>19482</v>
      </c>
      <c r="H2061" s="23" t="s">
        <v>19468</v>
      </c>
      <c r="I2061" s="23" t="s">
        <v>19469</v>
      </c>
      <c r="J2061" s="25" t="s">
        <v>19470</v>
      </c>
      <c r="K2061" s="25" t="s">
        <v>19471</v>
      </c>
      <c r="L2061" s="134" t="s">
        <v>19472</v>
      </c>
      <c r="M2061" s="23" t="s">
        <v>19473</v>
      </c>
      <c r="N2061" s="23" t="s">
        <v>19474</v>
      </c>
      <c r="O2061" s="25" t="s">
        <v>19475</v>
      </c>
      <c r="P2061" s="23" t="s">
        <v>19476</v>
      </c>
      <c r="Q2061" s="25" t="s">
        <v>19477</v>
      </c>
      <c r="R2061" s="25" t="s">
        <v>19478</v>
      </c>
      <c r="S2061" s="23" t="s">
        <v>19479</v>
      </c>
      <c r="T2061" s="23" t="s">
        <v>19480</v>
      </c>
      <c r="U2061" s="25" t="s">
        <v>19482</v>
      </c>
      <c r="V2061" s="23" t="s">
        <v>19465</v>
      </c>
      <c r="W2061" s="58" t="s">
        <v>19466</v>
      </c>
      <c r="X2061" s="25" t="s">
        <v>19467</v>
      </c>
      <c r="Y2061" s="23" t="s">
        <v>19473</v>
      </c>
      <c r="Z2061" s="23" t="s">
        <v>19474</v>
      </c>
      <c r="AA2061" s="23">
        <v>5</v>
      </c>
      <c r="AB2061" s="23" t="str">
        <f t="shared" si="135"/>
        <v>年間</v>
      </c>
      <c r="AC2061" s="25"/>
      <c r="AD2061" s="167">
        <v>1</v>
      </c>
      <c r="AE2061" s="167">
        <v>12000</v>
      </c>
      <c r="AF2061" s="167">
        <f t="shared" si="138"/>
        <v>12000</v>
      </c>
      <c r="AG2061" s="27">
        <v>43132</v>
      </c>
      <c r="AH2061" s="168">
        <v>43160</v>
      </c>
      <c r="AI2061" s="29" t="str">
        <f t="shared" si="134"/>
        <v>～</v>
      </c>
      <c r="AJ2061" s="178">
        <f t="shared" si="137"/>
        <v>44985</v>
      </c>
      <c r="AK2061" s="23" t="s">
        <v>19391</v>
      </c>
      <c r="AL2061" s="23" t="s">
        <v>19457</v>
      </c>
      <c r="AM2061" s="35">
        <v>43160</v>
      </c>
      <c r="AN2061" s="25"/>
      <c r="AO2061" s="423"/>
      <c r="AP2061" s="134" t="s">
        <v>19392</v>
      </c>
    </row>
    <row r="2062" spans="1:42" ht="24.75" customHeight="1" x14ac:dyDescent="0.15">
      <c r="A2062" s="606">
        <v>2059</v>
      </c>
      <c r="B2062" s="23" t="s">
        <v>19386</v>
      </c>
      <c r="C2062" s="24" t="s">
        <v>19389</v>
      </c>
      <c r="D2062" s="24" t="s">
        <v>19390</v>
      </c>
      <c r="E2062" s="23"/>
      <c r="F2062" s="23"/>
      <c r="G2062" s="25" t="s">
        <v>19482</v>
      </c>
      <c r="H2062" s="23" t="s">
        <v>19468</v>
      </c>
      <c r="I2062" s="23" t="s">
        <v>19469</v>
      </c>
      <c r="J2062" s="25" t="s">
        <v>19470</v>
      </c>
      <c r="K2062" s="25" t="s">
        <v>19471</v>
      </c>
      <c r="L2062" s="134" t="s">
        <v>19472</v>
      </c>
      <c r="M2062" s="23" t="s">
        <v>19473</v>
      </c>
      <c r="N2062" s="23" t="s">
        <v>19474</v>
      </c>
      <c r="O2062" s="25" t="s">
        <v>19475</v>
      </c>
      <c r="P2062" s="23" t="s">
        <v>19476</v>
      </c>
      <c r="Q2062" s="25" t="s">
        <v>19477</v>
      </c>
      <c r="R2062" s="25" t="s">
        <v>19478</v>
      </c>
      <c r="S2062" s="23" t="s">
        <v>19479</v>
      </c>
      <c r="T2062" s="23" t="s">
        <v>19480</v>
      </c>
      <c r="U2062" s="25" t="s">
        <v>19482</v>
      </c>
      <c r="V2062" s="23" t="s">
        <v>19465</v>
      </c>
      <c r="W2062" s="58" t="s">
        <v>19466</v>
      </c>
      <c r="X2062" s="25" t="s">
        <v>19467</v>
      </c>
      <c r="Y2062" s="23" t="s">
        <v>19473</v>
      </c>
      <c r="Z2062" s="23" t="s">
        <v>19474</v>
      </c>
      <c r="AA2062" s="23">
        <v>5</v>
      </c>
      <c r="AB2062" s="23" t="str">
        <f t="shared" si="135"/>
        <v>年間</v>
      </c>
      <c r="AC2062" s="25"/>
      <c r="AD2062" s="167">
        <v>1</v>
      </c>
      <c r="AE2062" s="167">
        <v>12000</v>
      </c>
      <c r="AF2062" s="167">
        <f t="shared" si="138"/>
        <v>12000</v>
      </c>
      <c r="AG2062" s="27">
        <v>43132</v>
      </c>
      <c r="AH2062" s="168">
        <v>43160</v>
      </c>
      <c r="AI2062" s="29" t="str">
        <f t="shared" si="134"/>
        <v>～</v>
      </c>
      <c r="AJ2062" s="178">
        <f t="shared" si="137"/>
        <v>44985</v>
      </c>
      <c r="AK2062" s="23" t="s">
        <v>19391</v>
      </c>
      <c r="AL2062" s="23" t="s">
        <v>19458</v>
      </c>
      <c r="AM2062" s="35">
        <v>43160</v>
      </c>
      <c r="AN2062" s="25"/>
      <c r="AO2062" s="423"/>
      <c r="AP2062" s="134" t="s">
        <v>19392</v>
      </c>
    </row>
    <row r="2063" spans="1:42" ht="24.75" customHeight="1" x14ac:dyDescent="0.15">
      <c r="A2063" s="606">
        <v>2060</v>
      </c>
      <c r="B2063" s="23" t="s">
        <v>19386</v>
      </c>
      <c r="C2063" s="24" t="s">
        <v>19389</v>
      </c>
      <c r="D2063" s="24" t="s">
        <v>19390</v>
      </c>
      <c r="E2063" s="23"/>
      <c r="F2063" s="23"/>
      <c r="G2063" s="25" t="s">
        <v>19482</v>
      </c>
      <c r="H2063" s="23" t="s">
        <v>19468</v>
      </c>
      <c r="I2063" s="23" t="s">
        <v>19469</v>
      </c>
      <c r="J2063" s="25" t="s">
        <v>19470</v>
      </c>
      <c r="K2063" s="25" t="s">
        <v>19471</v>
      </c>
      <c r="L2063" s="134" t="s">
        <v>19472</v>
      </c>
      <c r="M2063" s="23" t="s">
        <v>19473</v>
      </c>
      <c r="N2063" s="23" t="s">
        <v>19474</v>
      </c>
      <c r="O2063" s="25" t="s">
        <v>19475</v>
      </c>
      <c r="P2063" s="23" t="s">
        <v>19476</v>
      </c>
      <c r="Q2063" s="25" t="s">
        <v>19477</v>
      </c>
      <c r="R2063" s="25" t="s">
        <v>19478</v>
      </c>
      <c r="S2063" s="23" t="s">
        <v>19479</v>
      </c>
      <c r="T2063" s="23" t="s">
        <v>19480</v>
      </c>
      <c r="U2063" s="25" t="s">
        <v>19482</v>
      </c>
      <c r="V2063" s="23" t="s">
        <v>19465</v>
      </c>
      <c r="W2063" s="58" t="s">
        <v>19466</v>
      </c>
      <c r="X2063" s="25" t="s">
        <v>19467</v>
      </c>
      <c r="Y2063" s="23" t="s">
        <v>19473</v>
      </c>
      <c r="Z2063" s="23" t="s">
        <v>19474</v>
      </c>
      <c r="AA2063" s="23">
        <v>5</v>
      </c>
      <c r="AB2063" s="23" t="str">
        <f t="shared" si="135"/>
        <v>年間</v>
      </c>
      <c r="AC2063" s="25"/>
      <c r="AD2063" s="167">
        <v>1</v>
      </c>
      <c r="AE2063" s="167">
        <v>12000</v>
      </c>
      <c r="AF2063" s="167">
        <f t="shared" si="138"/>
        <v>12000</v>
      </c>
      <c r="AG2063" s="27">
        <v>43132</v>
      </c>
      <c r="AH2063" s="168">
        <v>43160</v>
      </c>
      <c r="AI2063" s="29" t="str">
        <f t="shared" si="134"/>
        <v>～</v>
      </c>
      <c r="AJ2063" s="178">
        <f t="shared" si="137"/>
        <v>44985</v>
      </c>
      <c r="AK2063" s="23" t="s">
        <v>19391</v>
      </c>
      <c r="AL2063" s="23" t="s">
        <v>19459</v>
      </c>
      <c r="AM2063" s="35">
        <v>43160</v>
      </c>
      <c r="AN2063" s="25"/>
      <c r="AO2063" s="423"/>
      <c r="AP2063" s="134" t="s">
        <v>19392</v>
      </c>
    </row>
    <row r="2064" spans="1:42" ht="24.75" customHeight="1" x14ac:dyDescent="0.15">
      <c r="A2064" s="606">
        <v>2061</v>
      </c>
      <c r="B2064" s="23" t="s">
        <v>19386</v>
      </c>
      <c r="C2064" s="24" t="s">
        <v>19389</v>
      </c>
      <c r="D2064" s="24" t="s">
        <v>19390</v>
      </c>
      <c r="E2064" s="23"/>
      <c r="F2064" s="23"/>
      <c r="G2064" s="25" t="s">
        <v>19482</v>
      </c>
      <c r="H2064" s="23" t="s">
        <v>19468</v>
      </c>
      <c r="I2064" s="23" t="s">
        <v>19469</v>
      </c>
      <c r="J2064" s="25" t="s">
        <v>19470</v>
      </c>
      <c r="K2064" s="25" t="s">
        <v>19471</v>
      </c>
      <c r="L2064" s="134" t="s">
        <v>19472</v>
      </c>
      <c r="M2064" s="23" t="s">
        <v>19473</v>
      </c>
      <c r="N2064" s="23" t="s">
        <v>19474</v>
      </c>
      <c r="O2064" s="25" t="s">
        <v>19475</v>
      </c>
      <c r="P2064" s="23" t="s">
        <v>19476</v>
      </c>
      <c r="Q2064" s="25" t="s">
        <v>19477</v>
      </c>
      <c r="R2064" s="25" t="s">
        <v>19478</v>
      </c>
      <c r="S2064" s="23" t="s">
        <v>19479</v>
      </c>
      <c r="T2064" s="23" t="s">
        <v>19480</v>
      </c>
      <c r="U2064" s="25" t="s">
        <v>19482</v>
      </c>
      <c r="V2064" s="23" t="s">
        <v>19465</v>
      </c>
      <c r="W2064" s="58" t="s">
        <v>19466</v>
      </c>
      <c r="X2064" s="25" t="s">
        <v>19467</v>
      </c>
      <c r="Y2064" s="23" t="s">
        <v>19473</v>
      </c>
      <c r="Z2064" s="23" t="s">
        <v>19474</v>
      </c>
      <c r="AA2064" s="23">
        <v>5</v>
      </c>
      <c r="AB2064" s="23" t="str">
        <f t="shared" si="135"/>
        <v>年間</v>
      </c>
      <c r="AC2064" s="25"/>
      <c r="AD2064" s="167">
        <v>1</v>
      </c>
      <c r="AE2064" s="167">
        <v>12000</v>
      </c>
      <c r="AF2064" s="167">
        <f t="shared" si="138"/>
        <v>12000</v>
      </c>
      <c r="AG2064" s="27">
        <v>43132</v>
      </c>
      <c r="AH2064" s="168">
        <v>43160</v>
      </c>
      <c r="AI2064" s="29" t="str">
        <f t="shared" si="134"/>
        <v>～</v>
      </c>
      <c r="AJ2064" s="178">
        <f t="shared" si="137"/>
        <v>44985</v>
      </c>
      <c r="AK2064" s="23" t="s">
        <v>19391</v>
      </c>
      <c r="AL2064" s="23" t="s">
        <v>19460</v>
      </c>
      <c r="AM2064" s="35">
        <v>43160</v>
      </c>
      <c r="AN2064" s="25"/>
      <c r="AO2064" s="423"/>
      <c r="AP2064" s="134" t="s">
        <v>19392</v>
      </c>
    </row>
    <row r="2065" spans="1:42" ht="24.75" customHeight="1" x14ac:dyDescent="0.15">
      <c r="A2065" s="606">
        <v>2062</v>
      </c>
      <c r="B2065" s="23" t="s">
        <v>19386</v>
      </c>
      <c r="C2065" s="24" t="s">
        <v>19389</v>
      </c>
      <c r="D2065" s="24" t="s">
        <v>19390</v>
      </c>
      <c r="E2065" s="23"/>
      <c r="F2065" s="23"/>
      <c r="G2065" s="25" t="s">
        <v>19482</v>
      </c>
      <c r="H2065" s="23" t="s">
        <v>19468</v>
      </c>
      <c r="I2065" s="23" t="s">
        <v>19469</v>
      </c>
      <c r="J2065" s="25" t="s">
        <v>19470</v>
      </c>
      <c r="K2065" s="25" t="s">
        <v>19471</v>
      </c>
      <c r="L2065" s="134" t="s">
        <v>19472</v>
      </c>
      <c r="M2065" s="23" t="s">
        <v>19473</v>
      </c>
      <c r="N2065" s="23" t="s">
        <v>19474</v>
      </c>
      <c r="O2065" s="25" t="s">
        <v>19475</v>
      </c>
      <c r="P2065" s="23" t="s">
        <v>19476</v>
      </c>
      <c r="Q2065" s="25" t="s">
        <v>19477</v>
      </c>
      <c r="R2065" s="25" t="s">
        <v>19478</v>
      </c>
      <c r="S2065" s="23" t="s">
        <v>19479</v>
      </c>
      <c r="T2065" s="23" t="s">
        <v>19480</v>
      </c>
      <c r="U2065" s="25" t="s">
        <v>19482</v>
      </c>
      <c r="V2065" s="23" t="s">
        <v>19465</v>
      </c>
      <c r="W2065" s="58" t="s">
        <v>19466</v>
      </c>
      <c r="X2065" s="25" t="s">
        <v>19467</v>
      </c>
      <c r="Y2065" s="23" t="s">
        <v>19473</v>
      </c>
      <c r="Z2065" s="23" t="s">
        <v>19474</v>
      </c>
      <c r="AA2065" s="23">
        <v>5</v>
      </c>
      <c r="AB2065" s="23" t="str">
        <f t="shared" si="135"/>
        <v>年間</v>
      </c>
      <c r="AC2065" s="25"/>
      <c r="AD2065" s="167">
        <v>1</v>
      </c>
      <c r="AE2065" s="167">
        <v>12000</v>
      </c>
      <c r="AF2065" s="167">
        <f t="shared" si="138"/>
        <v>12000</v>
      </c>
      <c r="AG2065" s="27">
        <v>43132</v>
      </c>
      <c r="AH2065" s="168">
        <v>43160</v>
      </c>
      <c r="AI2065" s="29" t="str">
        <f t="shared" si="134"/>
        <v>～</v>
      </c>
      <c r="AJ2065" s="178">
        <f t="shared" si="137"/>
        <v>44985</v>
      </c>
      <c r="AK2065" s="23" t="s">
        <v>19391</v>
      </c>
      <c r="AL2065" s="23" t="s">
        <v>19461</v>
      </c>
      <c r="AM2065" s="35">
        <v>43160</v>
      </c>
      <c r="AN2065" s="25"/>
      <c r="AO2065" s="423"/>
      <c r="AP2065" s="134" t="s">
        <v>19392</v>
      </c>
    </row>
    <row r="2066" spans="1:42" ht="24.75" customHeight="1" x14ac:dyDescent="0.15">
      <c r="A2066" s="606">
        <v>2063</v>
      </c>
      <c r="B2066" s="23" t="s">
        <v>19386</v>
      </c>
      <c r="C2066" s="24" t="s">
        <v>19389</v>
      </c>
      <c r="D2066" s="24" t="s">
        <v>19390</v>
      </c>
      <c r="E2066" s="23"/>
      <c r="F2066" s="23"/>
      <c r="G2066" s="25" t="s">
        <v>19482</v>
      </c>
      <c r="H2066" s="23" t="s">
        <v>19468</v>
      </c>
      <c r="I2066" s="23" t="s">
        <v>19469</v>
      </c>
      <c r="J2066" s="25" t="s">
        <v>19470</v>
      </c>
      <c r="K2066" s="25" t="s">
        <v>19471</v>
      </c>
      <c r="L2066" s="134" t="s">
        <v>19472</v>
      </c>
      <c r="M2066" s="23" t="s">
        <v>19473</v>
      </c>
      <c r="N2066" s="23" t="s">
        <v>19474</v>
      </c>
      <c r="O2066" s="25" t="s">
        <v>19475</v>
      </c>
      <c r="P2066" s="23" t="s">
        <v>19476</v>
      </c>
      <c r="Q2066" s="25" t="s">
        <v>19477</v>
      </c>
      <c r="R2066" s="25" t="s">
        <v>19478</v>
      </c>
      <c r="S2066" s="23" t="s">
        <v>19479</v>
      </c>
      <c r="T2066" s="23" t="s">
        <v>19480</v>
      </c>
      <c r="U2066" s="25" t="s">
        <v>19482</v>
      </c>
      <c r="V2066" s="23" t="s">
        <v>19465</v>
      </c>
      <c r="W2066" s="58" t="s">
        <v>19466</v>
      </c>
      <c r="X2066" s="25" t="s">
        <v>19467</v>
      </c>
      <c r="Y2066" s="23" t="s">
        <v>19473</v>
      </c>
      <c r="Z2066" s="23" t="s">
        <v>19474</v>
      </c>
      <c r="AA2066" s="23">
        <v>5</v>
      </c>
      <c r="AB2066" s="23" t="str">
        <f t="shared" si="135"/>
        <v>年間</v>
      </c>
      <c r="AC2066" s="25"/>
      <c r="AD2066" s="167">
        <v>1</v>
      </c>
      <c r="AE2066" s="167">
        <v>12000</v>
      </c>
      <c r="AF2066" s="167">
        <f t="shared" si="138"/>
        <v>12000</v>
      </c>
      <c r="AG2066" s="27">
        <v>43132</v>
      </c>
      <c r="AH2066" s="168">
        <v>43160</v>
      </c>
      <c r="AI2066" s="29" t="str">
        <f t="shared" si="134"/>
        <v>～</v>
      </c>
      <c r="AJ2066" s="178">
        <f t="shared" si="137"/>
        <v>44985</v>
      </c>
      <c r="AK2066" s="23" t="s">
        <v>19391</v>
      </c>
      <c r="AL2066" s="23" t="s">
        <v>19462</v>
      </c>
      <c r="AM2066" s="35">
        <v>43160</v>
      </c>
      <c r="AN2066" s="25"/>
      <c r="AO2066" s="423"/>
      <c r="AP2066" s="134" t="s">
        <v>19395</v>
      </c>
    </row>
    <row r="2067" spans="1:42" ht="24.75" customHeight="1" x14ac:dyDescent="0.15">
      <c r="A2067" s="606">
        <v>2064</v>
      </c>
      <c r="B2067" s="23" t="s">
        <v>19386</v>
      </c>
      <c r="C2067" s="24" t="s">
        <v>19389</v>
      </c>
      <c r="D2067" s="24" t="s">
        <v>19390</v>
      </c>
      <c r="E2067" s="23"/>
      <c r="F2067" s="23"/>
      <c r="G2067" s="25" t="s">
        <v>19482</v>
      </c>
      <c r="H2067" s="23" t="s">
        <v>19468</v>
      </c>
      <c r="I2067" s="23" t="s">
        <v>19469</v>
      </c>
      <c r="J2067" s="25" t="s">
        <v>19470</v>
      </c>
      <c r="K2067" s="25" t="s">
        <v>19471</v>
      </c>
      <c r="L2067" s="134" t="s">
        <v>19472</v>
      </c>
      <c r="M2067" s="23" t="s">
        <v>19473</v>
      </c>
      <c r="N2067" s="23" t="s">
        <v>19474</v>
      </c>
      <c r="O2067" s="25" t="s">
        <v>19475</v>
      </c>
      <c r="P2067" s="23" t="s">
        <v>19476</v>
      </c>
      <c r="Q2067" s="25" t="s">
        <v>19477</v>
      </c>
      <c r="R2067" s="25" t="s">
        <v>19478</v>
      </c>
      <c r="S2067" s="23" t="s">
        <v>19479</v>
      </c>
      <c r="T2067" s="23" t="s">
        <v>19480</v>
      </c>
      <c r="U2067" s="25" t="s">
        <v>19482</v>
      </c>
      <c r="V2067" s="23" t="s">
        <v>19465</v>
      </c>
      <c r="W2067" s="58" t="s">
        <v>19466</v>
      </c>
      <c r="X2067" s="25" t="s">
        <v>19467</v>
      </c>
      <c r="Y2067" s="23" t="s">
        <v>19473</v>
      </c>
      <c r="Z2067" s="23" t="s">
        <v>19474</v>
      </c>
      <c r="AA2067" s="23">
        <v>5</v>
      </c>
      <c r="AB2067" s="23" t="str">
        <f t="shared" si="135"/>
        <v>年間</v>
      </c>
      <c r="AC2067" s="25"/>
      <c r="AD2067" s="167">
        <v>1</v>
      </c>
      <c r="AE2067" s="167">
        <v>12000</v>
      </c>
      <c r="AF2067" s="167">
        <f t="shared" si="138"/>
        <v>12000</v>
      </c>
      <c r="AG2067" s="27">
        <v>43132</v>
      </c>
      <c r="AH2067" s="168">
        <v>43160</v>
      </c>
      <c r="AI2067" s="29" t="str">
        <f>IF(ISBLANK($AG2067),"","～")</f>
        <v>～</v>
      </c>
      <c r="AJ2067" s="178">
        <f t="shared" si="137"/>
        <v>44985</v>
      </c>
      <c r="AK2067" s="23" t="s">
        <v>19391</v>
      </c>
      <c r="AL2067" s="23" t="s">
        <v>19463</v>
      </c>
      <c r="AM2067" s="35">
        <v>43160</v>
      </c>
      <c r="AN2067" s="25"/>
      <c r="AO2067" s="423"/>
      <c r="AP2067" s="134" t="s">
        <v>19392</v>
      </c>
    </row>
    <row r="2068" spans="1:42" ht="24.75" customHeight="1" x14ac:dyDescent="0.15">
      <c r="A2068" s="606">
        <v>2065</v>
      </c>
      <c r="B2068" s="23" t="s">
        <v>19386</v>
      </c>
      <c r="C2068" s="24" t="s">
        <v>19389</v>
      </c>
      <c r="D2068" s="24" t="s">
        <v>19390</v>
      </c>
      <c r="E2068" s="23"/>
      <c r="F2068" s="23"/>
      <c r="G2068" s="25" t="s">
        <v>19482</v>
      </c>
      <c r="H2068" s="23" t="s">
        <v>19468</v>
      </c>
      <c r="I2068" s="23" t="s">
        <v>19469</v>
      </c>
      <c r="J2068" s="25" t="s">
        <v>19470</v>
      </c>
      <c r="K2068" s="25" t="s">
        <v>19471</v>
      </c>
      <c r="L2068" s="134" t="s">
        <v>19472</v>
      </c>
      <c r="M2068" s="23" t="s">
        <v>19473</v>
      </c>
      <c r="N2068" s="23" t="s">
        <v>19474</v>
      </c>
      <c r="O2068" s="25" t="s">
        <v>19475</v>
      </c>
      <c r="P2068" s="23" t="s">
        <v>19476</v>
      </c>
      <c r="Q2068" s="25" t="s">
        <v>19477</v>
      </c>
      <c r="R2068" s="25" t="s">
        <v>19478</v>
      </c>
      <c r="S2068" s="23" t="s">
        <v>19479</v>
      </c>
      <c r="T2068" s="23" t="s">
        <v>19480</v>
      </c>
      <c r="U2068" s="25" t="s">
        <v>19482</v>
      </c>
      <c r="V2068" s="23" t="s">
        <v>19465</v>
      </c>
      <c r="W2068" s="58" t="s">
        <v>19466</v>
      </c>
      <c r="X2068" s="25" t="s">
        <v>19467</v>
      </c>
      <c r="Y2068" s="23" t="s">
        <v>19473</v>
      </c>
      <c r="Z2068" s="23" t="s">
        <v>19474</v>
      </c>
      <c r="AA2068" s="23">
        <v>5</v>
      </c>
      <c r="AB2068" s="23" t="str">
        <f t="shared" si="135"/>
        <v>年間</v>
      </c>
      <c r="AC2068" s="25"/>
      <c r="AD2068" s="167">
        <v>1</v>
      </c>
      <c r="AE2068" s="167">
        <v>12000</v>
      </c>
      <c r="AF2068" s="167">
        <f t="shared" si="138"/>
        <v>12000</v>
      </c>
      <c r="AG2068" s="27">
        <v>43132</v>
      </c>
      <c r="AH2068" s="168">
        <v>43160</v>
      </c>
      <c r="AI2068" s="29" t="str">
        <f>IF(ISBLANK($AG2068),"","～")</f>
        <v>～</v>
      </c>
      <c r="AJ2068" s="178">
        <f t="shared" si="137"/>
        <v>44985</v>
      </c>
      <c r="AK2068" s="23" t="s">
        <v>19391</v>
      </c>
      <c r="AL2068" s="23" t="s">
        <v>19464</v>
      </c>
      <c r="AM2068" s="35">
        <v>43160</v>
      </c>
      <c r="AN2068" s="25"/>
      <c r="AO2068" s="423"/>
      <c r="AP2068" s="134" t="s">
        <v>19392</v>
      </c>
    </row>
    <row r="2069" spans="1:42" ht="24.75" customHeight="1" x14ac:dyDescent="0.15">
      <c r="A2069" s="606">
        <v>2066</v>
      </c>
      <c r="B2069" s="23" t="s">
        <v>19388</v>
      </c>
      <c r="C2069" s="24" t="s">
        <v>19389</v>
      </c>
      <c r="D2069" s="24" t="s">
        <v>19390</v>
      </c>
      <c r="E2069" s="23"/>
      <c r="F2069" s="23"/>
      <c r="G2069" s="25" t="s">
        <v>19482</v>
      </c>
      <c r="H2069" s="23" t="s">
        <v>19468</v>
      </c>
      <c r="I2069" s="23" t="s">
        <v>19469</v>
      </c>
      <c r="J2069" s="25" t="s">
        <v>19470</v>
      </c>
      <c r="K2069" s="25" t="s">
        <v>19471</v>
      </c>
      <c r="L2069" s="134" t="s">
        <v>19472</v>
      </c>
      <c r="M2069" s="23" t="s">
        <v>19473</v>
      </c>
      <c r="N2069" s="23" t="s">
        <v>19474</v>
      </c>
      <c r="O2069" s="25" t="s">
        <v>19475</v>
      </c>
      <c r="P2069" s="23" t="s">
        <v>19476</v>
      </c>
      <c r="Q2069" s="25" t="s">
        <v>19477</v>
      </c>
      <c r="R2069" s="25" t="s">
        <v>19478</v>
      </c>
      <c r="S2069" s="23" t="s">
        <v>19479</v>
      </c>
      <c r="T2069" s="23" t="s">
        <v>19480</v>
      </c>
      <c r="U2069" s="25" t="s">
        <v>19482</v>
      </c>
      <c r="V2069" s="23" t="s">
        <v>19465</v>
      </c>
      <c r="W2069" s="58" t="s">
        <v>19466</v>
      </c>
      <c r="X2069" s="25" t="s">
        <v>19467</v>
      </c>
      <c r="Y2069" s="23" t="s">
        <v>19473</v>
      </c>
      <c r="Z2069" s="23" t="s">
        <v>19474</v>
      </c>
      <c r="AA2069" s="23">
        <v>5</v>
      </c>
      <c r="AB2069" s="23" t="str">
        <f t="shared" si="135"/>
        <v>年間</v>
      </c>
      <c r="AC2069" s="25"/>
      <c r="AD2069" s="167">
        <v>1</v>
      </c>
      <c r="AE2069" s="167">
        <v>65400</v>
      </c>
      <c r="AF2069" s="167">
        <f t="shared" si="138"/>
        <v>65400</v>
      </c>
      <c r="AG2069" s="27">
        <v>43132</v>
      </c>
      <c r="AH2069" s="168">
        <v>43160</v>
      </c>
      <c r="AI2069" s="29" t="str">
        <f>IF(ISBLANK($AG2069),"","～")</f>
        <v>～</v>
      </c>
      <c r="AJ2069" s="178">
        <f t="shared" si="137"/>
        <v>44985</v>
      </c>
      <c r="AK2069" s="23" t="s">
        <v>19394</v>
      </c>
      <c r="AL2069" s="23" t="s">
        <v>19483</v>
      </c>
      <c r="AM2069" s="35">
        <v>43160</v>
      </c>
      <c r="AN2069" s="25"/>
      <c r="AO2069" s="423"/>
      <c r="AP2069" s="134" t="s">
        <v>19392</v>
      </c>
    </row>
    <row r="2070" spans="1:42" ht="24.75" customHeight="1" x14ac:dyDescent="0.15">
      <c r="A2070" s="606">
        <v>2067</v>
      </c>
      <c r="B2070" s="23" t="s">
        <v>19425</v>
      </c>
      <c r="C2070" s="24" t="s">
        <v>15057</v>
      </c>
      <c r="D2070" s="24" t="s">
        <v>18582</v>
      </c>
      <c r="E2070" s="23"/>
      <c r="F2070" s="23"/>
      <c r="G2070" s="25" t="s">
        <v>19631</v>
      </c>
      <c r="H2070" s="23" t="s">
        <v>19431</v>
      </c>
      <c r="I2070" s="23" t="s">
        <v>19433</v>
      </c>
      <c r="J2070" s="25" t="s">
        <v>19437</v>
      </c>
      <c r="K2070" s="25" t="s">
        <v>19430</v>
      </c>
      <c r="L2070" s="25"/>
      <c r="M2070" s="25" t="s">
        <v>19434</v>
      </c>
      <c r="N2070" s="25"/>
      <c r="O2070" s="25" t="s">
        <v>18693</v>
      </c>
      <c r="P2070" s="23" t="s">
        <v>18713</v>
      </c>
      <c r="Q2070" s="25" t="s">
        <v>18714</v>
      </c>
      <c r="R2070" s="25" t="s">
        <v>19106</v>
      </c>
      <c r="S2070" s="23" t="s">
        <v>18682</v>
      </c>
      <c r="T2070" s="23"/>
      <c r="U2070" s="576" t="s">
        <v>19630</v>
      </c>
      <c r="V2070" s="23" t="s">
        <v>19431</v>
      </c>
      <c r="W2070" s="25" t="s">
        <v>19438</v>
      </c>
      <c r="X2070" s="25" t="s">
        <v>19429</v>
      </c>
      <c r="Y2070" s="23" t="s">
        <v>19096</v>
      </c>
      <c r="Z2070" s="25"/>
      <c r="AA2070" s="23">
        <v>5</v>
      </c>
      <c r="AB2070" s="23" t="str">
        <f t="shared" si="135"/>
        <v>年間</v>
      </c>
      <c r="AC2070" s="23" t="s">
        <v>14487</v>
      </c>
      <c r="AD2070" s="167">
        <v>1</v>
      </c>
      <c r="AE2070" s="167">
        <v>76500</v>
      </c>
      <c r="AF2070" s="167">
        <f t="shared" si="138"/>
        <v>76500</v>
      </c>
      <c r="AG2070" s="27">
        <v>43153</v>
      </c>
      <c r="AH2070" s="168">
        <v>43158</v>
      </c>
      <c r="AI2070" s="29" t="s">
        <v>43</v>
      </c>
      <c r="AJ2070" s="178">
        <f t="shared" si="137"/>
        <v>44983</v>
      </c>
      <c r="AK2070" s="534" t="s">
        <v>13498</v>
      </c>
      <c r="AL2070" s="569" t="s">
        <v>19605</v>
      </c>
      <c r="AM2070" s="35">
        <v>43158</v>
      </c>
      <c r="AN2070" s="25"/>
      <c r="AO2070" s="423">
        <v>43175</v>
      </c>
      <c r="AP2070" s="134" t="s">
        <v>19436</v>
      </c>
    </row>
    <row r="2071" spans="1:42" ht="24.75" customHeight="1" x14ac:dyDescent="0.15">
      <c r="A2071" s="606">
        <v>2068</v>
      </c>
      <c r="B2071" s="23" t="s">
        <v>19425</v>
      </c>
      <c r="C2071" s="24" t="s">
        <v>15057</v>
      </c>
      <c r="D2071" s="24" t="s">
        <v>18582</v>
      </c>
      <c r="E2071" s="23"/>
      <c r="F2071" s="23"/>
      <c r="G2071" s="25" t="s">
        <v>19631</v>
      </c>
      <c r="H2071" s="23" t="s">
        <v>19431</v>
      </c>
      <c r="I2071" s="23" t="s">
        <v>19433</v>
      </c>
      <c r="J2071" s="25" t="s">
        <v>19432</v>
      </c>
      <c r="K2071" s="25" t="s">
        <v>19430</v>
      </c>
      <c r="L2071" s="25"/>
      <c r="M2071" s="25" t="s">
        <v>19434</v>
      </c>
      <c r="N2071" s="25"/>
      <c r="O2071" s="25" t="s">
        <v>18693</v>
      </c>
      <c r="P2071" s="23" t="s">
        <v>18713</v>
      </c>
      <c r="Q2071" s="25" t="s">
        <v>18714</v>
      </c>
      <c r="R2071" s="25" t="s">
        <v>19106</v>
      </c>
      <c r="S2071" s="23" t="s">
        <v>18682</v>
      </c>
      <c r="T2071" s="23"/>
      <c r="U2071" s="576" t="s">
        <v>19630</v>
      </c>
      <c r="V2071" s="23" t="s">
        <v>19431</v>
      </c>
      <c r="W2071" s="25" t="s">
        <v>19438</v>
      </c>
      <c r="X2071" s="25" t="s">
        <v>19429</v>
      </c>
      <c r="Y2071" s="23" t="s">
        <v>19096</v>
      </c>
      <c r="Z2071" s="25"/>
      <c r="AA2071" s="23">
        <v>5</v>
      </c>
      <c r="AB2071" s="23" t="str">
        <f t="shared" si="135"/>
        <v>年間</v>
      </c>
      <c r="AC2071" s="23" t="s">
        <v>14487</v>
      </c>
      <c r="AD2071" s="167">
        <v>1</v>
      </c>
      <c r="AE2071" s="179"/>
      <c r="AF2071" s="179"/>
      <c r="AG2071" s="27">
        <v>43153</v>
      </c>
      <c r="AH2071" s="168">
        <v>43158</v>
      </c>
      <c r="AI2071" s="29" t="s">
        <v>43</v>
      </c>
      <c r="AJ2071" s="178">
        <f t="shared" si="137"/>
        <v>44983</v>
      </c>
      <c r="AK2071" s="534" t="s">
        <v>13498</v>
      </c>
      <c r="AL2071" s="569" t="s">
        <v>19606</v>
      </c>
      <c r="AM2071" s="35">
        <v>43158</v>
      </c>
      <c r="AN2071" s="25"/>
      <c r="AO2071" s="423">
        <v>43175</v>
      </c>
      <c r="AP2071" s="134" t="s">
        <v>19435</v>
      </c>
    </row>
    <row r="2072" spans="1:42" ht="24.75" customHeight="1" x14ac:dyDescent="0.15">
      <c r="A2072" s="606">
        <v>2069</v>
      </c>
      <c r="B2072" s="23" t="s">
        <v>19425</v>
      </c>
      <c r="C2072" s="24" t="s">
        <v>15057</v>
      </c>
      <c r="D2072" s="24" t="s">
        <v>18582</v>
      </c>
      <c r="E2072" s="23"/>
      <c r="F2072" s="23"/>
      <c r="G2072" s="25" t="s">
        <v>19631</v>
      </c>
      <c r="H2072" s="23" t="s">
        <v>19431</v>
      </c>
      <c r="I2072" s="23" t="s">
        <v>19433</v>
      </c>
      <c r="J2072" s="25" t="s">
        <v>19432</v>
      </c>
      <c r="K2072" s="25" t="s">
        <v>19430</v>
      </c>
      <c r="L2072" s="25"/>
      <c r="M2072" s="25" t="s">
        <v>19434</v>
      </c>
      <c r="N2072" s="25"/>
      <c r="O2072" s="25" t="s">
        <v>18693</v>
      </c>
      <c r="P2072" s="23" t="s">
        <v>18713</v>
      </c>
      <c r="Q2072" s="25" t="s">
        <v>18714</v>
      </c>
      <c r="R2072" s="25" t="s">
        <v>19106</v>
      </c>
      <c r="S2072" s="23" t="s">
        <v>18682</v>
      </c>
      <c r="T2072" s="23"/>
      <c r="U2072" s="576" t="s">
        <v>19630</v>
      </c>
      <c r="V2072" s="23" t="s">
        <v>19431</v>
      </c>
      <c r="W2072" s="25" t="s">
        <v>19438</v>
      </c>
      <c r="X2072" s="25" t="s">
        <v>19429</v>
      </c>
      <c r="Y2072" s="23" t="s">
        <v>19096</v>
      </c>
      <c r="Z2072" s="25"/>
      <c r="AA2072" s="23">
        <v>5</v>
      </c>
      <c r="AB2072" s="23" t="str">
        <f t="shared" si="135"/>
        <v>年間</v>
      </c>
      <c r="AC2072" s="23" t="s">
        <v>14487</v>
      </c>
      <c r="AD2072" s="167">
        <v>1</v>
      </c>
      <c r="AE2072" s="179"/>
      <c r="AF2072" s="179"/>
      <c r="AG2072" s="27">
        <v>43153</v>
      </c>
      <c r="AH2072" s="168">
        <v>43158</v>
      </c>
      <c r="AI2072" s="29" t="s">
        <v>43</v>
      </c>
      <c r="AJ2072" s="178">
        <f t="shared" si="137"/>
        <v>44983</v>
      </c>
      <c r="AK2072" s="534" t="s">
        <v>13498</v>
      </c>
      <c r="AL2072" s="569" t="s">
        <v>19607</v>
      </c>
      <c r="AM2072" s="35">
        <v>43158</v>
      </c>
      <c r="AN2072" s="25"/>
      <c r="AO2072" s="423">
        <v>43175</v>
      </c>
      <c r="AP2072" s="134" t="s">
        <v>19435</v>
      </c>
    </row>
    <row r="2073" spans="1:42" ht="24.75" customHeight="1" x14ac:dyDescent="0.15">
      <c r="A2073" s="606">
        <v>2070</v>
      </c>
      <c r="B2073" s="23" t="s">
        <v>19425</v>
      </c>
      <c r="C2073" s="24" t="s">
        <v>15057</v>
      </c>
      <c r="D2073" s="24" t="s">
        <v>18582</v>
      </c>
      <c r="E2073" s="23"/>
      <c r="F2073" s="23"/>
      <c r="G2073" s="25" t="s">
        <v>19631</v>
      </c>
      <c r="H2073" s="23" t="s">
        <v>19431</v>
      </c>
      <c r="I2073" s="23" t="s">
        <v>19433</v>
      </c>
      <c r="J2073" s="25" t="s">
        <v>19432</v>
      </c>
      <c r="K2073" s="25" t="s">
        <v>19430</v>
      </c>
      <c r="L2073" s="25"/>
      <c r="M2073" s="25" t="s">
        <v>19434</v>
      </c>
      <c r="N2073" s="25"/>
      <c r="O2073" s="25" t="s">
        <v>18693</v>
      </c>
      <c r="P2073" s="23" t="s">
        <v>18713</v>
      </c>
      <c r="Q2073" s="25" t="s">
        <v>18714</v>
      </c>
      <c r="R2073" s="25" t="s">
        <v>19106</v>
      </c>
      <c r="S2073" s="23" t="s">
        <v>18682</v>
      </c>
      <c r="T2073" s="23"/>
      <c r="U2073" s="576" t="s">
        <v>19630</v>
      </c>
      <c r="V2073" s="23" t="s">
        <v>19431</v>
      </c>
      <c r="W2073" s="25" t="s">
        <v>19438</v>
      </c>
      <c r="X2073" s="25" t="s">
        <v>19429</v>
      </c>
      <c r="Y2073" s="23" t="s">
        <v>19096</v>
      </c>
      <c r="Z2073" s="25"/>
      <c r="AA2073" s="23">
        <v>5</v>
      </c>
      <c r="AB2073" s="23" t="str">
        <f t="shared" si="135"/>
        <v>年間</v>
      </c>
      <c r="AC2073" s="23" t="s">
        <v>14487</v>
      </c>
      <c r="AD2073" s="167">
        <v>1</v>
      </c>
      <c r="AE2073" s="179"/>
      <c r="AF2073" s="179"/>
      <c r="AG2073" s="27">
        <v>43153</v>
      </c>
      <c r="AH2073" s="168">
        <v>43158</v>
      </c>
      <c r="AI2073" s="29" t="s">
        <v>43</v>
      </c>
      <c r="AJ2073" s="178">
        <f t="shared" si="137"/>
        <v>44983</v>
      </c>
      <c r="AK2073" s="534" t="s">
        <v>13498</v>
      </c>
      <c r="AL2073" s="569" t="s">
        <v>19608</v>
      </c>
      <c r="AM2073" s="35">
        <v>43158</v>
      </c>
      <c r="AN2073" s="25"/>
      <c r="AO2073" s="423">
        <v>43175</v>
      </c>
      <c r="AP2073" s="134" t="s">
        <v>19435</v>
      </c>
    </row>
    <row r="2074" spans="1:42" ht="24.75" customHeight="1" x14ac:dyDescent="0.15">
      <c r="A2074" s="606">
        <v>2071</v>
      </c>
      <c r="B2074" s="23" t="s">
        <v>19425</v>
      </c>
      <c r="C2074" s="24" t="s">
        <v>15057</v>
      </c>
      <c r="D2074" s="24" t="s">
        <v>18582</v>
      </c>
      <c r="E2074" s="23"/>
      <c r="F2074" s="23"/>
      <c r="G2074" s="25" t="s">
        <v>19631</v>
      </c>
      <c r="H2074" s="23" t="s">
        <v>19431</v>
      </c>
      <c r="I2074" s="23" t="s">
        <v>19433</v>
      </c>
      <c r="J2074" s="25" t="s">
        <v>19432</v>
      </c>
      <c r="K2074" s="25" t="s">
        <v>19430</v>
      </c>
      <c r="L2074" s="25"/>
      <c r="M2074" s="25" t="s">
        <v>19434</v>
      </c>
      <c r="N2074" s="25"/>
      <c r="O2074" s="25" t="s">
        <v>18693</v>
      </c>
      <c r="P2074" s="23" t="s">
        <v>18713</v>
      </c>
      <c r="Q2074" s="25" t="s">
        <v>18714</v>
      </c>
      <c r="R2074" s="25" t="s">
        <v>19106</v>
      </c>
      <c r="S2074" s="23" t="s">
        <v>18682</v>
      </c>
      <c r="T2074" s="23"/>
      <c r="U2074" s="576" t="s">
        <v>19630</v>
      </c>
      <c r="V2074" s="23" t="s">
        <v>19431</v>
      </c>
      <c r="W2074" s="25" t="s">
        <v>19438</v>
      </c>
      <c r="X2074" s="25" t="s">
        <v>19429</v>
      </c>
      <c r="Y2074" s="23" t="s">
        <v>19096</v>
      </c>
      <c r="Z2074" s="25"/>
      <c r="AA2074" s="23">
        <v>5</v>
      </c>
      <c r="AB2074" s="23" t="str">
        <f t="shared" si="135"/>
        <v>年間</v>
      </c>
      <c r="AC2074" s="23" t="s">
        <v>14487</v>
      </c>
      <c r="AD2074" s="167">
        <v>1</v>
      </c>
      <c r="AE2074" s="179"/>
      <c r="AF2074" s="179"/>
      <c r="AG2074" s="27">
        <v>43153</v>
      </c>
      <c r="AH2074" s="168">
        <v>43158</v>
      </c>
      <c r="AI2074" s="29" t="s">
        <v>43</v>
      </c>
      <c r="AJ2074" s="178">
        <f t="shared" si="137"/>
        <v>44983</v>
      </c>
      <c r="AK2074" s="534" t="s">
        <v>13498</v>
      </c>
      <c r="AL2074" s="569" t="s">
        <v>19609</v>
      </c>
      <c r="AM2074" s="35">
        <v>43158</v>
      </c>
      <c r="AN2074" s="25"/>
      <c r="AO2074" s="423">
        <v>43175</v>
      </c>
      <c r="AP2074" s="134" t="s">
        <v>19435</v>
      </c>
    </row>
    <row r="2075" spans="1:42" ht="24.75" customHeight="1" x14ac:dyDescent="0.15">
      <c r="A2075" s="606">
        <v>2072</v>
      </c>
      <c r="B2075" s="23" t="s">
        <v>19425</v>
      </c>
      <c r="C2075" s="24" t="s">
        <v>15057</v>
      </c>
      <c r="D2075" s="24" t="s">
        <v>18582</v>
      </c>
      <c r="E2075" s="23"/>
      <c r="F2075" s="23"/>
      <c r="G2075" s="25" t="s">
        <v>19631</v>
      </c>
      <c r="H2075" s="23" t="s">
        <v>19431</v>
      </c>
      <c r="I2075" s="23" t="s">
        <v>19433</v>
      </c>
      <c r="J2075" s="25" t="s">
        <v>19432</v>
      </c>
      <c r="K2075" s="25" t="s">
        <v>19430</v>
      </c>
      <c r="L2075" s="25"/>
      <c r="M2075" s="25" t="s">
        <v>19434</v>
      </c>
      <c r="N2075" s="25"/>
      <c r="O2075" s="25" t="s">
        <v>18693</v>
      </c>
      <c r="P2075" s="23" t="s">
        <v>18713</v>
      </c>
      <c r="Q2075" s="25" t="s">
        <v>18714</v>
      </c>
      <c r="R2075" s="25" t="s">
        <v>19106</v>
      </c>
      <c r="S2075" s="23" t="s">
        <v>18682</v>
      </c>
      <c r="T2075" s="23"/>
      <c r="U2075" s="576" t="s">
        <v>19630</v>
      </c>
      <c r="V2075" s="23" t="s">
        <v>19431</v>
      </c>
      <c r="W2075" s="25" t="s">
        <v>19438</v>
      </c>
      <c r="X2075" s="25" t="s">
        <v>19429</v>
      </c>
      <c r="Y2075" s="23" t="s">
        <v>19096</v>
      </c>
      <c r="Z2075" s="25"/>
      <c r="AA2075" s="23">
        <v>5</v>
      </c>
      <c r="AB2075" s="23" t="str">
        <f t="shared" si="135"/>
        <v>年間</v>
      </c>
      <c r="AC2075" s="23" t="s">
        <v>14487</v>
      </c>
      <c r="AD2075" s="167">
        <v>1</v>
      </c>
      <c r="AE2075" s="179"/>
      <c r="AF2075" s="179"/>
      <c r="AG2075" s="27">
        <v>43153</v>
      </c>
      <c r="AH2075" s="168">
        <v>43158</v>
      </c>
      <c r="AI2075" s="29" t="s">
        <v>43</v>
      </c>
      <c r="AJ2075" s="178">
        <f t="shared" si="137"/>
        <v>44983</v>
      </c>
      <c r="AK2075" s="534" t="s">
        <v>13498</v>
      </c>
      <c r="AL2075" s="569" t="s">
        <v>19610</v>
      </c>
      <c r="AM2075" s="35">
        <v>43158</v>
      </c>
      <c r="AN2075" s="25"/>
      <c r="AO2075" s="423">
        <v>43175</v>
      </c>
      <c r="AP2075" s="134" t="s">
        <v>19435</v>
      </c>
    </row>
    <row r="2076" spans="1:42" ht="24.75" customHeight="1" x14ac:dyDescent="0.15">
      <c r="A2076" s="606">
        <v>2073</v>
      </c>
      <c r="B2076" s="23" t="s">
        <v>19425</v>
      </c>
      <c r="C2076" s="24" t="s">
        <v>15057</v>
      </c>
      <c r="D2076" s="24" t="s">
        <v>18582</v>
      </c>
      <c r="E2076" s="23"/>
      <c r="F2076" s="23"/>
      <c r="G2076" s="25" t="s">
        <v>19631</v>
      </c>
      <c r="H2076" s="23" t="s">
        <v>19431</v>
      </c>
      <c r="I2076" s="23" t="s">
        <v>19433</v>
      </c>
      <c r="J2076" s="25" t="s">
        <v>19432</v>
      </c>
      <c r="K2076" s="25" t="s">
        <v>19430</v>
      </c>
      <c r="L2076" s="25"/>
      <c r="M2076" s="25" t="s">
        <v>19434</v>
      </c>
      <c r="N2076" s="25"/>
      <c r="O2076" s="25" t="s">
        <v>18693</v>
      </c>
      <c r="P2076" s="23" t="s">
        <v>18713</v>
      </c>
      <c r="Q2076" s="25" t="s">
        <v>18714</v>
      </c>
      <c r="R2076" s="25" t="s">
        <v>19106</v>
      </c>
      <c r="S2076" s="23" t="s">
        <v>18682</v>
      </c>
      <c r="T2076" s="23"/>
      <c r="U2076" s="576" t="s">
        <v>19630</v>
      </c>
      <c r="V2076" s="23" t="s">
        <v>19431</v>
      </c>
      <c r="W2076" s="25" t="s">
        <v>19438</v>
      </c>
      <c r="X2076" s="25" t="s">
        <v>19429</v>
      </c>
      <c r="Y2076" s="23" t="s">
        <v>19096</v>
      </c>
      <c r="Z2076" s="25"/>
      <c r="AA2076" s="23">
        <v>5</v>
      </c>
      <c r="AB2076" s="23" t="str">
        <f t="shared" si="135"/>
        <v>年間</v>
      </c>
      <c r="AC2076" s="23" t="s">
        <v>14487</v>
      </c>
      <c r="AD2076" s="167">
        <v>1</v>
      </c>
      <c r="AE2076" s="179"/>
      <c r="AF2076" s="179"/>
      <c r="AG2076" s="27">
        <v>43153</v>
      </c>
      <c r="AH2076" s="168">
        <v>43158</v>
      </c>
      <c r="AI2076" s="29" t="s">
        <v>43</v>
      </c>
      <c r="AJ2076" s="178">
        <f t="shared" si="137"/>
        <v>44983</v>
      </c>
      <c r="AK2076" s="534" t="s">
        <v>13498</v>
      </c>
      <c r="AL2076" s="569" t="s">
        <v>19611</v>
      </c>
      <c r="AM2076" s="35">
        <v>43158</v>
      </c>
      <c r="AN2076" s="25"/>
      <c r="AO2076" s="423">
        <v>43175</v>
      </c>
      <c r="AP2076" s="134" t="s">
        <v>19435</v>
      </c>
    </row>
    <row r="2077" spans="1:42" ht="24.75" customHeight="1" x14ac:dyDescent="0.15">
      <c r="A2077" s="606">
        <v>2074</v>
      </c>
      <c r="B2077" s="23" t="s">
        <v>19425</v>
      </c>
      <c r="C2077" s="24" t="s">
        <v>15057</v>
      </c>
      <c r="D2077" s="24" t="s">
        <v>18582</v>
      </c>
      <c r="E2077" s="23"/>
      <c r="F2077" s="23"/>
      <c r="G2077" s="25" t="s">
        <v>19631</v>
      </c>
      <c r="H2077" s="23" t="s">
        <v>19431</v>
      </c>
      <c r="I2077" s="23" t="s">
        <v>19433</v>
      </c>
      <c r="J2077" s="25" t="s">
        <v>19432</v>
      </c>
      <c r="K2077" s="25" t="s">
        <v>19430</v>
      </c>
      <c r="L2077" s="25"/>
      <c r="M2077" s="25" t="s">
        <v>19434</v>
      </c>
      <c r="N2077" s="25"/>
      <c r="O2077" s="25" t="s">
        <v>18693</v>
      </c>
      <c r="P2077" s="23" t="s">
        <v>18713</v>
      </c>
      <c r="Q2077" s="25" t="s">
        <v>18714</v>
      </c>
      <c r="R2077" s="25" t="s">
        <v>19106</v>
      </c>
      <c r="S2077" s="23" t="s">
        <v>18682</v>
      </c>
      <c r="T2077" s="23"/>
      <c r="U2077" s="576" t="s">
        <v>19630</v>
      </c>
      <c r="V2077" s="23" t="s">
        <v>19431</v>
      </c>
      <c r="W2077" s="25" t="s">
        <v>19438</v>
      </c>
      <c r="X2077" s="25" t="s">
        <v>19429</v>
      </c>
      <c r="Y2077" s="23" t="s">
        <v>19096</v>
      </c>
      <c r="Z2077" s="25"/>
      <c r="AA2077" s="23">
        <v>5</v>
      </c>
      <c r="AB2077" s="23" t="str">
        <f t="shared" si="135"/>
        <v>年間</v>
      </c>
      <c r="AC2077" s="23" t="s">
        <v>14487</v>
      </c>
      <c r="AD2077" s="167">
        <v>1</v>
      </c>
      <c r="AE2077" s="179"/>
      <c r="AF2077" s="179"/>
      <c r="AG2077" s="27">
        <v>43153</v>
      </c>
      <c r="AH2077" s="168">
        <v>43158</v>
      </c>
      <c r="AI2077" s="29" t="s">
        <v>43</v>
      </c>
      <c r="AJ2077" s="178">
        <f t="shared" si="137"/>
        <v>44983</v>
      </c>
      <c r="AK2077" s="534" t="s">
        <v>13498</v>
      </c>
      <c r="AL2077" s="569" t="s">
        <v>19612</v>
      </c>
      <c r="AM2077" s="35">
        <v>43158</v>
      </c>
      <c r="AN2077" s="25"/>
      <c r="AO2077" s="423">
        <v>43175</v>
      </c>
      <c r="AP2077" s="134" t="s">
        <v>19435</v>
      </c>
    </row>
    <row r="2078" spans="1:42" ht="24.75" customHeight="1" x14ac:dyDescent="0.15">
      <c r="A2078" s="606">
        <v>2075</v>
      </c>
      <c r="B2078" s="23" t="s">
        <v>19425</v>
      </c>
      <c r="C2078" s="24" t="s">
        <v>15057</v>
      </c>
      <c r="D2078" s="24" t="s">
        <v>18582</v>
      </c>
      <c r="E2078" s="23"/>
      <c r="F2078" s="23"/>
      <c r="G2078" s="25" t="s">
        <v>19631</v>
      </c>
      <c r="H2078" s="23" t="s">
        <v>19431</v>
      </c>
      <c r="I2078" s="23" t="s">
        <v>19433</v>
      </c>
      <c r="J2078" s="25" t="s">
        <v>19432</v>
      </c>
      <c r="K2078" s="25" t="s">
        <v>19430</v>
      </c>
      <c r="L2078" s="25"/>
      <c r="M2078" s="25" t="s">
        <v>19434</v>
      </c>
      <c r="N2078" s="25"/>
      <c r="O2078" s="25" t="s">
        <v>18693</v>
      </c>
      <c r="P2078" s="23" t="s">
        <v>18713</v>
      </c>
      <c r="Q2078" s="25" t="s">
        <v>18714</v>
      </c>
      <c r="R2078" s="25" t="s">
        <v>19106</v>
      </c>
      <c r="S2078" s="23" t="s">
        <v>18682</v>
      </c>
      <c r="T2078" s="23"/>
      <c r="U2078" s="576" t="s">
        <v>19630</v>
      </c>
      <c r="V2078" s="23" t="s">
        <v>19431</v>
      </c>
      <c r="W2078" s="25" t="s">
        <v>19438</v>
      </c>
      <c r="X2078" s="25" t="s">
        <v>19429</v>
      </c>
      <c r="Y2078" s="23" t="s">
        <v>19096</v>
      </c>
      <c r="Z2078" s="25"/>
      <c r="AA2078" s="23">
        <v>5</v>
      </c>
      <c r="AB2078" s="23" t="str">
        <f t="shared" si="135"/>
        <v>年間</v>
      </c>
      <c r="AC2078" s="23" t="s">
        <v>14487</v>
      </c>
      <c r="AD2078" s="167">
        <v>1</v>
      </c>
      <c r="AE2078" s="179"/>
      <c r="AF2078" s="179"/>
      <c r="AG2078" s="27">
        <v>43153</v>
      </c>
      <c r="AH2078" s="168">
        <v>43158</v>
      </c>
      <c r="AI2078" s="29" t="s">
        <v>43</v>
      </c>
      <c r="AJ2078" s="178">
        <f t="shared" si="137"/>
        <v>44983</v>
      </c>
      <c r="AK2078" s="534" t="s">
        <v>8014</v>
      </c>
      <c r="AL2078" s="569" t="s">
        <v>19613</v>
      </c>
      <c r="AM2078" s="35">
        <v>43158</v>
      </c>
      <c r="AN2078" s="25"/>
      <c r="AO2078" s="423">
        <v>43175</v>
      </c>
      <c r="AP2078" s="134" t="s">
        <v>19435</v>
      </c>
    </row>
    <row r="2079" spans="1:42" ht="24.75" customHeight="1" x14ac:dyDescent="0.15">
      <c r="A2079" s="606">
        <v>2076</v>
      </c>
      <c r="B2079" s="23" t="s">
        <v>19425</v>
      </c>
      <c r="C2079" s="24" t="s">
        <v>15057</v>
      </c>
      <c r="D2079" s="24" t="s">
        <v>18582</v>
      </c>
      <c r="E2079" s="23"/>
      <c r="F2079" s="23"/>
      <c r="G2079" s="25" t="s">
        <v>19631</v>
      </c>
      <c r="H2079" s="23" t="s">
        <v>19431</v>
      </c>
      <c r="I2079" s="23" t="s">
        <v>19433</v>
      </c>
      <c r="J2079" s="25" t="s">
        <v>19432</v>
      </c>
      <c r="K2079" s="25" t="s">
        <v>19430</v>
      </c>
      <c r="L2079" s="25"/>
      <c r="M2079" s="25" t="s">
        <v>19434</v>
      </c>
      <c r="N2079" s="25"/>
      <c r="O2079" s="25" t="s">
        <v>18693</v>
      </c>
      <c r="P2079" s="23" t="s">
        <v>18713</v>
      </c>
      <c r="Q2079" s="25" t="s">
        <v>18714</v>
      </c>
      <c r="R2079" s="25" t="s">
        <v>19106</v>
      </c>
      <c r="S2079" s="23" t="s">
        <v>18682</v>
      </c>
      <c r="T2079" s="23"/>
      <c r="U2079" s="576" t="s">
        <v>19630</v>
      </c>
      <c r="V2079" s="23" t="s">
        <v>19431</v>
      </c>
      <c r="W2079" s="25" t="s">
        <v>19438</v>
      </c>
      <c r="X2079" s="25" t="s">
        <v>19429</v>
      </c>
      <c r="Y2079" s="23" t="s">
        <v>19096</v>
      </c>
      <c r="Z2079" s="25"/>
      <c r="AA2079" s="23">
        <v>5</v>
      </c>
      <c r="AB2079" s="23" t="str">
        <f t="shared" si="135"/>
        <v>年間</v>
      </c>
      <c r="AC2079" s="23" t="s">
        <v>14487</v>
      </c>
      <c r="AD2079" s="167">
        <v>1</v>
      </c>
      <c r="AE2079" s="179"/>
      <c r="AF2079" s="179"/>
      <c r="AG2079" s="27">
        <v>43153</v>
      </c>
      <c r="AH2079" s="168">
        <v>43158</v>
      </c>
      <c r="AI2079" s="29" t="s">
        <v>43</v>
      </c>
      <c r="AJ2079" s="178">
        <f t="shared" si="137"/>
        <v>44983</v>
      </c>
      <c r="AK2079" s="534" t="s">
        <v>16665</v>
      </c>
      <c r="AL2079" s="569" t="s">
        <v>19614</v>
      </c>
      <c r="AM2079" s="35">
        <v>43158</v>
      </c>
      <c r="AN2079" s="25"/>
      <c r="AO2079" s="423">
        <v>43175</v>
      </c>
      <c r="AP2079" s="134" t="s">
        <v>19435</v>
      </c>
    </row>
    <row r="2080" spans="1:42" ht="24.75" customHeight="1" x14ac:dyDescent="0.15">
      <c r="A2080" s="606">
        <v>2077</v>
      </c>
      <c r="B2080" s="23" t="s">
        <v>19425</v>
      </c>
      <c r="C2080" s="24" t="s">
        <v>15057</v>
      </c>
      <c r="D2080" s="24" t="s">
        <v>18582</v>
      </c>
      <c r="E2080" s="23"/>
      <c r="F2080" s="23"/>
      <c r="G2080" s="25" t="s">
        <v>19631</v>
      </c>
      <c r="H2080" s="23" t="s">
        <v>19431</v>
      </c>
      <c r="I2080" s="23" t="s">
        <v>19433</v>
      </c>
      <c r="J2080" s="25" t="s">
        <v>19432</v>
      </c>
      <c r="K2080" s="25" t="s">
        <v>19430</v>
      </c>
      <c r="L2080" s="25"/>
      <c r="M2080" s="25" t="s">
        <v>19434</v>
      </c>
      <c r="N2080" s="25"/>
      <c r="O2080" s="25" t="s">
        <v>18693</v>
      </c>
      <c r="P2080" s="23" t="s">
        <v>18713</v>
      </c>
      <c r="Q2080" s="25" t="s">
        <v>18714</v>
      </c>
      <c r="R2080" s="25" t="s">
        <v>19106</v>
      </c>
      <c r="S2080" s="23" t="s">
        <v>18682</v>
      </c>
      <c r="T2080" s="23"/>
      <c r="U2080" s="576" t="s">
        <v>19630</v>
      </c>
      <c r="V2080" s="23" t="s">
        <v>19431</v>
      </c>
      <c r="W2080" s="25" t="s">
        <v>19438</v>
      </c>
      <c r="X2080" s="25" t="s">
        <v>19429</v>
      </c>
      <c r="Y2080" s="23" t="s">
        <v>19096</v>
      </c>
      <c r="Z2080" s="25"/>
      <c r="AA2080" s="23">
        <v>5</v>
      </c>
      <c r="AB2080" s="23" t="str">
        <f t="shared" si="135"/>
        <v>年間</v>
      </c>
      <c r="AC2080" s="23" t="s">
        <v>14487</v>
      </c>
      <c r="AD2080" s="167">
        <v>1</v>
      </c>
      <c r="AE2080" s="179"/>
      <c r="AF2080" s="179"/>
      <c r="AG2080" s="27">
        <v>43153</v>
      </c>
      <c r="AH2080" s="168">
        <v>43158</v>
      </c>
      <c r="AI2080" s="29" t="s">
        <v>43</v>
      </c>
      <c r="AJ2080" s="178">
        <f t="shared" si="137"/>
        <v>44983</v>
      </c>
      <c r="AK2080" s="534" t="s">
        <v>7298</v>
      </c>
      <c r="AL2080" s="569" t="s">
        <v>19615</v>
      </c>
      <c r="AM2080" s="35">
        <v>43158</v>
      </c>
      <c r="AN2080" s="25"/>
      <c r="AO2080" s="423">
        <v>43175</v>
      </c>
      <c r="AP2080" s="134" t="s">
        <v>19435</v>
      </c>
    </row>
    <row r="2081" spans="1:42" ht="24.75" customHeight="1" x14ac:dyDescent="0.15">
      <c r="A2081" s="606">
        <v>2078</v>
      </c>
      <c r="B2081" s="23" t="s">
        <v>19427</v>
      </c>
      <c r="C2081" s="24" t="s">
        <v>15057</v>
      </c>
      <c r="D2081" s="24" t="s">
        <v>18582</v>
      </c>
      <c r="E2081" s="23"/>
      <c r="F2081" s="23"/>
      <c r="G2081" s="25" t="s">
        <v>19629</v>
      </c>
      <c r="H2081" s="23" t="s">
        <v>19440</v>
      </c>
      <c r="I2081" s="23" t="s">
        <v>19443</v>
      </c>
      <c r="J2081" s="25" t="s">
        <v>19442</v>
      </c>
      <c r="K2081" s="25" t="s">
        <v>19627</v>
      </c>
      <c r="L2081" s="25"/>
      <c r="M2081" s="25" t="s">
        <v>19444</v>
      </c>
      <c r="N2081" s="25"/>
      <c r="O2081" s="25" t="s">
        <v>18693</v>
      </c>
      <c r="P2081" s="23" t="s">
        <v>18713</v>
      </c>
      <c r="Q2081" s="25" t="s">
        <v>18714</v>
      </c>
      <c r="R2081" s="25" t="s">
        <v>19106</v>
      </c>
      <c r="S2081" s="23" t="s">
        <v>18682</v>
      </c>
      <c r="T2081" s="23"/>
      <c r="U2081" s="576" t="s">
        <v>19628</v>
      </c>
      <c r="V2081" s="23" t="s">
        <v>19440</v>
      </c>
      <c r="W2081" s="25" t="s">
        <v>19441</v>
      </c>
      <c r="X2081" s="25" t="s">
        <v>19439</v>
      </c>
      <c r="Y2081" s="23" t="s">
        <v>19444</v>
      </c>
      <c r="Z2081" s="25"/>
      <c r="AA2081" s="23">
        <v>5</v>
      </c>
      <c r="AB2081" s="23" t="str">
        <f t="shared" si="135"/>
        <v>年間</v>
      </c>
      <c r="AC2081" s="23" t="s">
        <v>14487</v>
      </c>
      <c r="AD2081" s="167">
        <v>1</v>
      </c>
      <c r="AE2081" s="167">
        <v>76500</v>
      </c>
      <c r="AF2081" s="167">
        <f t="shared" si="138"/>
        <v>76500</v>
      </c>
      <c r="AG2081" s="27">
        <v>43153</v>
      </c>
      <c r="AH2081" s="168">
        <v>43159</v>
      </c>
      <c r="AI2081" s="29" t="s">
        <v>43</v>
      </c>
      <c r="AJ2081" s="178">
        <f t="shared" si="137"/>
        <v>44984</v>
      </c>
      <c r="AK2081" s="534" t="s">
        <v>13498</v>
      </c>
      <c r="AL2081" s="569" t="s">
        <v>19616</v>
      </c>
      <c r="AM2081" s="35">
        <v>43159</v>
      </c>
      <c r="AN2081" s="25"/>
      <c r="AO2081" s="423">
        <v>43178</v>
      </c>
      <c r="AP2081" s="134" t="s">
        <v>19445</v>
      </c>
    </row>
    <row r="2082" spans="1:42" ht="24.75" customHeight="1" x14ac:dyDescent="0.15">
      <c r="A2082" s="606">
        <v>2079</v>
      </c>
      <c r="B2082" s="23" t="s">
        <v>19427</v>
      </c>
      <c r="C2082" s="24" t="s">
        <v>15057</v>
      </c>
      <c r="D2082" s="24" t="s">
        <v>18582</v>
      </c>
      <c r="E2082" s="23"/>
      <c r="F2082" s="23"/>
      <c r="G2082" s="25" t="s">
        <v>19629</v>
      </c>
      <c r="H2082" s="23" t="s">
        <v>19440</v>
      </c>
      <c r="I2082" s="23" t="s">
        <v>19443</v>
      </c>
      <c r="J2082" s="25" t="s">
        <v>19442</v>
      </c>
      <c r="K2082" s="25" t="s">
        <v>19439</v>
      </c>
      <c r="L2082" s="25"/>
      <c r="M2082" s="25" t="s">
        <v>19444</v>
      </c>
      <c r="N2082" s="25"/>
      <c r="O2082" s="25" t="s">
        <v>18693</v>
      </c>
      <c r="P2082" s="23" t="s">
        <v>18713</v>
      </c>
      <c r="Q2082" s="25" t="s">
        <v>18714</v>
      </c>
      <c r="R2082" s="25" t="s">
        <v>19106</v>
      </c>
      <c r="S2082" s="23" t="s">
        <v>18682</v>
      </c>
      <c r="T2082" s="23"/>
      <c r="U2082" s="576" t="s">
        <v>19628</v>
      </c>
      <c r="V2082" s="23" t="s">
        <v>19440</v>
      </c>
      <c r="W2082" s="25" t="s">
        <v>19441</v>
      </c>
      <c r="X2082" s="25" t="s">
        <v>19439</v>
      </c>
      <c r="Y2082" s="23" t="s">
        <v>19444</v>
      </c>
      <c r="Z2082" s="25"/>
      <c r="AA2082" s="23">
        <v>5</v>
      </c>
      <c r="AB2082" s="23" t="str">
        <f t="shared" si="135"/>
        <v>年間</v>
      </c>
      <c r="AC2082" s="23" t="s">
        <v>14487</v>
      </c>
      <c r="AD2082" s="167">
        <v>1</v>
      </c>
      <c r="AE2082" s="179"/>
      <c r="AF2082" s="179"/>
      <c r="AG2082" s="27">
        <v>43153</v>
      </c>
      <c r="AH2082" s="168">
        <v>43159</v>
      </c>
      <c r="AI2082" s="29" t="s">
        <v>43</v>
      </c>
      <c r="AJ2082" s="178">
        <f t="shared" si="137"/>
        <v>44984</v>
      </c>
      <c r="AK2082" s="534" t="s">
        <v>13498</v>
      </c>
      <c r="AL2082" s="569" t="s">
        <v>19617</v>
      </c>
      <c r="AM2082" s="35">
        <v>43159</v>
      </c>
      <c r="AN2082" s="25"/>
      <c r="AO2082" s="423">
        <v>43178</v>
      </c>
      <c r="AP2082" s="134" t="s">
        <v>19445</v>
      </c>
    </row>
    <row r="2083" spans="1:42" ht="24.75" customHeight="1" x14ac:dyDescent="0.15">
      <c r="A2083" s="606">
        <v>2080</v>
      </c>
      <c r="B2083" s="23" t="s">
        <v>19427</v>
      </c>
      <c r="C2083" s="24" t="s">
        <v>15057</v>
      </c>
      <c r="D2083" s="24" t="s">
        <v>18582</v>
      </c>
      <c r="E2083" s="23"/>
      <c r="F2083" s="23"/>
      <c r="G2083" s="25" t="s">
        <v>19629</v>
      </c>
      <c r="H2083" s="23" t="s">
        <v>19440</v>
      </c>
      <c r="I2083" s="23" t="s">
        <v>19443</v>
      </c>
      <c r="J2083" s="25" t="s">
        <v>19442</v>
      </c>
      <c r="K2083" s="25" t="s">
        <v>19439</v>
      </c>
      <c r="L2083" s="25"/>
      <c r="M2083" s="25" t="s">
        <v>19444</v>
      </c>
      <c r="N2083" s="25"/>
      <c r="O2083" s="25" t="s">
        <v>18693</v>
      </c>
      <c r="P2083" s="23" t="s">
        <v>18713</v>
      </c>
      <c r="Q2083" s="25" t="s">
        <v>18714</v>
      </c>
      <c r="R2083" s="25" t="s">
        <v>19106</v>
      </c>
      <c r="S2083" s="23" t="s">
        <v>18682</v>
      </c>
      <c r="T2083" s="23"/>
      <c r="U2083" s="576" t="s">
        <v>19628</v>
      </c>
      <c r="V2083" s="23" t="s">
        <v>19440</v>
      </c>
      <c r="W2083" s="25" t="s">
        <v>19441</v>
      </c>
      <c r="X2083" s="25" t="s">
        <v>19439</v>
      </c>
      <c r="Y2083" s="23" t="s">
        <v>19444</v>
      </c>
      <c r="Z2083" s="25"/>
      <c r="AA2083" s="23">
        <v>5</v>
      </c>
      <c r="AB2083" s="23" t="str">
        <f t="shared" si="135"/>
        <v>年間</v>
      </c>
      <c r="AC2083" s="23" t="s">
        <v>14487</v>
      </c>
      <c r="AD2083" s="167">
        <v>1</v>
      </c>
      <c r="AE2083" s="179"/>
      <c r="AF2083" s="179"/>
      <c r="AG2083" s="27">
        <v>43153</v>
      </c>
      <c r="AH2083" s="168">
        <v>43159</v>
      </c>
      <c r="AI2083" s="29" t="s">
        <v>43</v>
      </c>
      <c r="AJ2083" s="178">
        <f t="shared" si="137"/>
        <v>44984</v>
      </c>
      <c r="AK2083" s="534" t="s">
        <v>13498</v>
      </c>
      <c r="AL2083" s="569" t="s">
        <v>19618</v>
      </c>
      <c r="AM2083" s="35">
        <v>43159</v>
      </c>
      <c r="AN2083" s="25"/>
      <c r="AO2083" s="423">
        <v>43178</v>
      </c>
      <c r="AP2083" s="134" t="s">
        <v>19445</v>
      </c>
    </row>
    <row r="2084" spans="1:42" ht="24.75" customHeight="1" x14ac:dyDescent="0.15">
      <c r="A2084" s="606">
        <v>2081</v>
      </c>
      <c r="B2084" s="23" t="s">
        <v>19427</v>
      </c>
      <c r="C2084" s="24" t="s">
        <v>15057</v>
      </c>
      <c r="D2084" s="24" t="s">
        <v>18582</v>
      </c>
      <c r="E2084" s="23"/>
      <c r="F2084" s="23"/>
      <c r="G2084" s="25" t="s">
        <v>19629</v>
      </c>
      <c r="H2084" s="23" t="s">
        <v>19440</v>
      </c>
      <c r="I2084" s="23" t="s">
        <v>19443</v>
      </c>
      <c r="J2084" s="25" t="s">
        <v>19442</v>
      </c>
      <c r="K2084" s="25" t="s">
        <v>19439</v>
      </c>
      <c r="L2084" s="25"/>
      <c r="M2084" s="25" t="s">
        <v>19444</v>
      </c>
      <c r="N2084" s="25"/>
      <c r="O2084" s="25" t="s">
        <v>18693</v>
      </c>
      <c r="P2084" s="23" t="s">
        <v>18713</v>
      </c>
      <c r="Q2084" s="25" t="s">
        <v>18714</v>
      </c>
      <c r="R2084" s="25" t="s">
        <v>19106</v>
      </c>
      <c r="S2084" s="23" t="s">
        <v>18682</v>
      </c>
      <c r="T2084" s="23"/>
      <c r="U2084" s="576" t="s">
        <v>19628</v>
      </c>
      <c r="V2084" s="23" t="s">
        <v>19440</v>
      </c>
      <c r="W2084" s="25" t="s">
        <v>19441</v>
      </c>
      <c r="X2084" s="25" t="s">
        <v>19439</v>
      </c>
      <c r="Y2084" s="23" t="s">
        <v>19444</v>
      </c>
      <c r="Z2084" s="25"/>
      <c r="AA2084" s="23">
        <v>5</v>
      </c>
      <c r="AB2084" s="23" t="str">
        <f t="shared" si="135"/>
        <v>年間</v>
      </c>
      <c r="AC2084" s="23" t="s">
        <v>14487</v>
      </c>
      <c r="AD2084" s="167">
        <v>1</v>
      </c>
      <c r="AE2084" s="179"/>
      <c r="AF2084" s="179"/>
      <c r="AG2084" s="27">
        <v>43153</v>
      </c>
      <c r="AH2084" s="168">
        <v>43159</v>
      </c>
      <c r="AI2084" s="29" t="s">
        <v>43</v>
      </c>
      <c r="AJ2084" s="178">
        <f t="shared" si="137"/>
        <v>44984</v>
      </c>
      <c r="AK2084" s="534" t="s">
        <v>13498</v>
      </c>
      <c r="AL2084" s="569" t="s">
        <v>19619</v>
      </c>
      <c r="AM2084" s="35">
        <v>43159</v>
      </c>
      <c r="AN2084" s="25"/>
      <c r="AO2084" s="423">
        <v>43178</v>
      </c>
      <c r="AP2084" s="134" t="s">
        <v>19445</v>
      </c>
    </row>
    <row r="2085" spans="1:42" ht="24.75" customHeight="1" x14ac:dyDescent="0.15">
      <c r="A2085" s="606">
        <v>2082</v>
      </c>
      <c r="B2085" s="23" t="s">
        <v>19427</v>
      </c>
      <c r="C2085" s="24" t="s">
        <v>15057</v>
      </c>
      <c r="D2085" s="24" t="s">
        <v>18582</v>
      </c>
      <c r="E2085" s="23"/>
      <c r="F2085" s="23"/>
      <c r="G2085" s="25" t="s">
        <v>19629</v>
      </c>
      <c r="H2085" s="23" t="s">
        <v>19440</v>
      </c>
      <c r="I2085" s="23" t="s">
        <v>19443</v>
      </c>
      <c r="J2085" s="25" t="s">
        <v>19442</v>
      </c>
      <c r="K2085" s="25" t="s">
        <v>19439</v>
      </c>
      <c r="L2085" s="25"/>
      <c r="M2085" s="25" t="s">
        <v>19444</v>
      </c>
      <c r="N2085" s="25"/>
      <c r="O2085" s="25" t="s">
        <v>18693</v>
      </c>
      <c r="P2085" s="23" t="s">
        <v>18713</v>
      </c>
      <c r="Q2085" s="25" t="s">
        <v>18714</v>
      </c>
      <c r="R2085" s="25" t="s">
        <v>19106</v>
      </c>
      <c r="S2085" s="23" t="s">
        <v>18682</v>
      </c>
      <c r="T2085" s="23"/>
      <c r="U2085" s="576" t="s">
        <v>19628</v>
      </c>
      <c r="V2085" s="23" t="s">
        <v>19440</v>
      </c>
      <c r="W2085" s="25" t="s">
        <v>19441</v>
      </c>
      <c r="X2085" s="25" t="s">
        <v>19439</v>
      </c>
      <c r="Y2085" s="23" t="s">
        <v>19444</v>
      </c>
      <c r="Z2085" s="25"/>
      <c r="AA2085" s="23">
        <v>5</v>
      </c>
      <c r="AB2085" s="23" t="str">
        <f t="shared" si="135"/>
        <v>年間</v>
      </c>
      <c r="AC2085" s="23" t="s">
        <v>14487</v>
      </c>
      <c r="AD2085" s="167">
        <v>1</v>
      </c>
      <c r="AE2085" s="179"/>
      <c r="AF2085" s="179"/>
      <c r="AG2085" s="27">
        <v>43153</v>
      </c>
      <c r="AH2085" s="168">
        <v>43159</v>
      </c>
      <c r="AI2085" s="29" t="s">
        <v>43</v>
      </c>
      <c r="AJ2085" s="178">
        <f t="shared" si="137"/>
        <v>44984</v>
      </c>
      <c r="AK2085" s="534" t="s">
        <v>13498</v>
      </c>
      <c r="AL2085" s="569" t="s">
        <v>19620</v>
      </c>
      <c r="AM2085" s="35">
        <v>43159</v>
      </c>
      <c r="AN2085" s="25"/>
      <c r="AO2085" s="423">
        <v>43178</v>
      </c>
      <c r="AP2085" s="134" t="s">
        <v>19445</v>
      </c>
    </row>
    <row r="2086" spans="1:42" ht="24.75" customHeight="1" x14ac:dyDescent="0.15">
      <c r="A2086" s="606">
        <v>2083</v>
      </c>
      <c r="B2086" s="23" t="s">
        <v>19427</v>
      </c>
      <c r="C2086" s="24" t="s">
        <v>15057</v>
      </c>
      <c r="D2086" s="24" t="s">
        <v>18582</v>
      </c>
      <c r="E2086" s="23"/>
      <c r="F2086" s="23"/>
      <c r="G2086" s="25" t="s">
        <v>19629</v>
      </c>
      <c r="H2086" s="23" t="s">
        <v>19440</v>
      </c>
      <c r="I2086" s="23" t="s">
        <v>19443</v>
      </c>
      <c r="J2086" s="25" t="s">
        <v>19442</v>
      </c>
      <c r="K2086" s="25" t="s">
        <v>19439</v>
      </c>
      <c r="L2086" s="25"/>
      <c r="M2086" s="25" t="s">
        <v>19444</v>
      </c>
      <c r="N2086" s="25"/>
      <c r="O2086" s="25" t="s">
        <v>18693</v>
      </c>
      <c r="P2086" s="23" t="s">
        <v>18713</v>
      </c>
      <c r="Q2086" s="25" t="s">
        <v>18714</v>
      </c>
      <c r="R2086" s="25" t="s">
        <v>19106</v>
      </c>
      <c r="S2086" s="23" t="s">
        <v>18682</v>
      </c>
      <c r="T2086" s="23"/>
      <c r="U2086" s="576" t="s">
        <v>19628</v>
      </c>
      <c r="V2086" s="23" t="s">
        <v>19440</v>
      </c>
      <c r="W2086" s="25" t="s">
        <v>19441</v>
      </c>
      <c r="X2086" s="25" t="s">
        <v>19439</v>
      </c>
      <c r="Y2086" s="23" t="s">
        <v>19444</v>
      </c>
      <c r="Z2086" s="25"/>
      <c r="AA2086" s="23">
        <v>5</v>
      </c>
      <c r="AB2086" s="23" t="str">
        <f t="shared" si="135"/>
        <v>年間</v>
      </c>
      <c r="AC2086" s="23" t="s">
        <v>14487</v>
      </c>
      <c r="AD2086" s="167">
        <v>1</v>
      </c>
      <c r="AE2086" s="179"/>
      <c r="AF2086" s="179"/>
      <c r="AG2086" s="27">
        <v>43153</v>
      </c>
      <c r="AH2086" s="168">
        <v>43159</v>
      </c>
      <c r="AI2086" s="29" t="s">
        <v>43</v>
      </c>
      <c r="AJ2086" s="178">
        <f t="shared" si="137"/>
        <v>44984</v>
      </c>
      <c r="AK2086" s="534" t="s">
        <v>13498</v>
      </c>
      <c r="AL2086" s="569" t="s">
        <v>19621</v>
      </c>
      <c r="AM2086" s="35">
        <v>43159</v>
      </c>
      <c r="AN2086" s="25"/>
      <c r="AO2086" s="423">
        <v>43178</v>
      </c>
      <c r="AP2086" s="134" t="s">
        <v>19445</v>
      </c>
    </row>
    <row r="2087" spans="1:42" ht="24.75" customHeight="1" x14ac:dyDescent="0.15">
      <c r="A2087" s="606">
        <v>2084</v>
      </c>
      <c r="B2087" s="23" t="s">
        <v>19427</v>
      </c>
      <c r="C2087" s="24" t="s">
        <v>15057</v>
      </c>
      <c r="D2087" s="24" t="s">
        <v>18582</v>
      </c>
      <c r="E2087" s="23"/>
      <c r="F2087" s="23"/>
      <c r="G2087" s="25" t="s">
        <v>19629</v>
      </c>
      <c r="H2087" s="23" t="s">
        <v>19440</v>
      </c>
      <c r="I2087" s="23" t="s">
        <v>19443</v>
      </c>
      <c r="J2087" s="25" t="s">
        <v>19442</v>
      </c>
      <c r="K2087" s="25" t="s">
        <v>19439</v>
      </c>
      <c r="L2087" s="25"/>
      <c r="M2087" s="25" t="s">
        <v>19444</v>
      </c>
      <c r="N2087" s="25"/>
      <c r="O2087" s="25" t="s">
        <v>18693</v>
      </c>
      <c r="P2087" s="23" t="s">
        <v>18713</v>
      </c>
      <c r="Q2087" s="25" t="s">
        <v>18714</v>
      </c>
      <c r="R2087" s="25" t="s">
        <v>19106</v>
      </c>
      <c r="S2087" s="23" t="s">
        <v>18682</v>
      </c>
      <c r="T2087" s="23"/>
      <c r="U2087" s="576" t="s">
        <v>19628</v>
      </c>
      <c r="V2087" s="23" t="s">
        <v>19440</v>
      </c>
      <c r="W2087" s="25" t="s">
        <v>19441</v>
      </c>
      <c r="X2087" s="25" t="s">
        <v>19439</v>
      </c>
      <c r="Y2087" s="23" t="s">
        <v>19444</v>
      </c>
      <c r="Z2087" s="25"/>
      <c r="AA2087" s="23">
        <v>5</v>
      </c>
      <c r="AB2087" s="23" t="str">
        <f t="shared" si="135"/>
        <v>年間</v>
      </c>
      <c r="AC2087" s="23" t="s">
        <v>14487</v>
      </c>
      <c r="AD2087" s="167">
        <v>1</v>
      </c>
      <c r="AE2087" s="179"/>
      <c r="AF2087" s="179"/>
      <c r="AG2087" s="27">
        <v>43153</v>
      </c>
      <c r="AH2087" s="168">
        <v>43159</v>
      </c>
      <c r="AI2087" s="29" t="s">
        <v>43</v>
      </c>
      <c r="AJ2087" s="178">
        <f t="shared" si="137"/>
        <v>44984</v>
      </c>
      <c r="AK2087" s="534" t="s">
        <v>13498</v>
      </c>
      <c r="AL2087" s="569" t="s">
        <v>19622</v>
      </c>
      <c r="AM2087" s="35">
        <v>43159</v>
      </c>
      <c r="AN2087" s="25"/>
      <c r="AO2087" s="423">
        <v>43178</v>
      </c>
      <c r="AP2087" s="134" t="s">
        <v>19445</v>
      </c>
    </row>
    <row r="2088" spans="1:42" ht="24.75" customHeight="1" x14ac:dyDescent="0.15">
      <c r="A2088" s="606">
        <v>2085</v>
      </c>
      <c r="B2088" s="23" t="s">
        <v>19427</v>
      </c>
      <c r="C2088" s="24" t="s">
        <v>15057</v>
      </c>
      <c r="D2088" s="24" t="s">
        <v>18582</v>
      </c>
      <c r="E2088" s="23"/>
      <c r="F2088" s="23"/>
      <c r="G2088" s="25" t="s">
        <v>19629</v>
      </c>
      <c r="H2088" s="23" t="s">
        <v>19440</v>
      </c>
      <c r="I2088" s="23" t="s">
        <v>19443</v>
      </c>
      <c r="J2088" s="25" t="s">
        <v>19442</v>
      </c>
      <c r="K2088" s="25" t="s">
        <v>19439</v>
      </c>
      <c r="L2088" s="25"/>
      <c r="M2088" s="25" t="s">
        <v>19444</v>
      </c>
      <c r="N2088" s="25"/>
      <c r="O2088" s="25" t="s">
        <v>18693</v>
      </c>
      <c r="P2088" s="23" t="s">
        <v>18713</v>
      </c>
      <c r="Q2088" s="25" t="s">
        <v>18714</v>
      </c>
      <c r="R2088" s="25" t="s">
        <v>19106</v>
      </c>
      <c r="S2088" s="23" t="s">
        <v>18682</v>
      </c>
      <c r="T2088" s="23"/>
      <c r="U2088" s="576" t="s">
        <v>19628</v>
      </c>
      <c r="V2088" s="23" t="s">
        <v>19440</v>
      </c>
      <c r="W2088" s="25" t="s">
        <v>19441</v>
      </c>
      <c r="X2088" s="25" t="s">
        <v>19439</v>
      </c>
      <c r="Y2088" s="23" t="s">
        <v>19444</v>
      </c>
      <c r="Z2088" s="25"/>
      <c r="AA2088" s="23">
        <v>5</v>
      </c>
      <c r="AB2088" s="23" t="str">
        <f t="shared" si="135"/>
        <v>年間</v>
      </c>
      <c r="AC2088" s="23" t="s">
        <v>14487</v>
      </c>
      <c r="AD2088" s="167">
        <v>1</v>
      </c>
      <c r="AE2088" s="179"/>
      <c r="AF2088" s="179"/>
      <c r="AG2088" s="27">
        <v>43153</v>
      </c>
      <c r="AH2088" s="168">
        <v>43159</v>
      </c>
      <c r="AI2088" s="29" t="s">
        <v>43</v>
      </c>
      <c r="AJ2088" s="178">
        <f t="shared" si="137"/>
        <v>44984</v>
      </c>
      <c r="AK2088" s="534" t="s">
        <v>13498</v>
      </c>
      <c r="AL2088" s="569" t="s">
        <v>19623</v>
      </c>
      <c r="AM2088" s="35">
        <v>43159</v>
      </c>
      <c r="AN2088" s="25"/>
      <c r="AO2088" s="423">
        <v>43178</v>
      </c>
      <c r="AP2088" s="134" t="s">
        <v>19445</v>
      </c>
    </row>
    <row r="2089" spans="1:42" ht="24.75" customHeight="1" x14ac:dyDescent="0.15">
      <c r="A2089" s="606">
        <v>2086</v>
      </c>
      <c r="B2089" s="23" t="s">
        <v>19427</v>
      </c>
      <c r="C2089" s="24" t="s">
        <v>15057</v>
      </c>
      <c r="D2089" s="24" t="s">
        <v>18582</v>
      </c>
      <c r="E2089" s="23"/>
      <c r="F2089" s="23"/>
      <c r="G2089" s="25" t="s">
        <v>19629</v>
      </c>
      <c r="H2089" s="23" t="s">
        <v>19440</v>
      </c>
      <c r="I2089" s="23" t="s">
        <v>19443</v>
      </c>
      <c r="J2089" s="25" t="s">
        <v>19442</v>
      </c>
      <c r="K2089" s="25" t="s">
        <v>19439</v>
      </c>
      <c r="L2089" s="25"/>
      <c r="M2089" s="25" t="s">
        <v>19444</v>
      </c>
      <c r="N2089" s="25"/>
      <c r="O2089" s="25" t="s">
        <v>18693</v>
      </c>
      <c r="P2089" s="23" t="s">
        <v>18713</v>
      </c>
      <c r="Q2089" s="25" t="s">
        <v>18714</v>
      </c>
      <c r="R2089" s="25" t="s">
        <v>19106</v>
      </c>
      <c r="S2089" s="23" t="s">
        <v>18682</v>
      </c>
      <c r="T2089" s="23"/>
      <c r="U2089" s="576" t="s">
        <v>19628</v>
      </c>
      <c r="V2089" s="23" t="s">
        <v>19440</v>
      </c>
      <c r="W2089" s="25" t="s">
        <v>19441</v>
      </c>
      <c r="X2089" s="25" t="s">
        <v>19439</v>
      </c>
      <c r="Y2089" s="23" t="s">
        <v>19444</v>
      </c>
      <c r="Z2089" s="25"/>
      <c r="AA2089" s="23">
        <v>5</v>
      </c>
      <c r="AB2089" s="23" t="str">
        <f t="shared" si="135"/>
        <v>年間</v>
      </c>
      <c r="AC2089" s="23" t="s">
        <v>14487</v>
      </c>
      <c r="AD2089" s="167">
        <v>1</v>
      </c>
      <c r="AE2089" s="179"/>
      <c r="AF2089" s="179"/>
      <c r="AG2089" s="27">
        <v>43153</v>
      </c>
      <c r="AH2089" s="168">
        <v>43159</v>
      </c>
      <c r="AI2089" s="29" t="s">
        <v>43</v>
      </c>
      <c r="AJ2089" s="178">
        <f t="shared" si="137"/>
        <v>44984</v>
      </c>
      <c r="AK2089" s="534" t="s">
        <v>19446</v>
      </c>
      <c r="AL2089" s="569" t="s">
        <v>19624</v>
      </c>
      <c r="AM2089" s="35">
        <v>43159</v>
      </c>
      <c r="AN2089" s="25"/>
      <c r="AO2089" s="423">
        <v>43178</v>
      </c>
      <c r="AP2089" s="134" t="s">
        <v>19445</v>
      </c>
    </row>
    <row r="2090" spans="1:42" ht="24.75" customHeight="1" x14ac:dyDescent="0.15">
      <c r="A2090" s="606">
        <v>2087</v>
      </c>
      <c r="B2090" s="23" t="s">
        <v>19427</v>
      </c>
      <c r="C2090" s="24" t="s">
        <v>15057</v>
      </c>
      <c r="D2090" s="24" t="s">
        <v>18582</v>
      </c>
      <c r="E2090" s="23"/>
      <c r="F2090" s="23"/>
      <c r="G2090" s="25" t="s">
        <v>19629</v>
      </c>
      <c r="H2090" s="23" t="s">
        <v>19440</v>
      </c>
      <c r="I2090" s="23" t="s">
        <v>19443</v>
      </c>
      <c r="J2090" s="25" t="s">
        <v>19442</v>
      </c>
      <c r="K2090" s="25" t="s">
        <v>19439</v>
      </c>
      <c r="L2090" s="25"/>
      <c r="M2090" s="25" t="s">
        <v>19444</v>
      </c>
      <c r="N2090" s="25"/>
      <c r="O2090" s="25" t="s">
        <v>18693</v>
      </c>
      <c r="P2090" s="23" t="s">
        <v>18713</v>
      </c>
      <c r="Q2090" s="25" t="s">
        <v>18714</v>
      </c>
      <c r="R2090" s="25" t="s">
        <v>19106</v>
      </c>
      <c r="S2090" s="23" t="s">
        <v>18682</v>
      </c>
      <c r="T2090" s="23"/>
      <c r="U2090" s="576" t="s">
        <v>19628</v>
      </c>
      <c r="V2090" s="23" t="s">
        <v>19440</v>
      </c>
      <c r="W2090" s="25" t="s">
        <v>19441</v>
      </c>
      <c r="X2090" s="25" t="s">
        <v>19439</v>
      </c>
      <c r="Y2090" s="23" t="s">
        <v>19444</v>
      </c>
      <c r="Z2090" s="25"/>
      <c r="AA2090" s="23">
        <v>5</v>
      </c>
      <c r="AB2090" s="23" t="str">
        <f t="shared" ref="AB2090:AB2098" si="139">IF(ISBLANK($AA2090),"","年間")</f>
        <v>年間</v>
      </c>
      <c r="AC2090" s="23" t="s">
        <v>14487</v>
      </c>
      <c r="AD2090" s="167">
        <v>1</v>
      </c>
      <c r="AE2090" s="179"/>
      <c r="AF2090" s="179"/>
      <c r="AG2090" s="27">
        <v>43153</v>
      </c>
      <c r="AH2090" s="168">
        <v>43159</v>
      </c>
      <c r="AI2090" s="29" t="s">
        <v>43</v>
      </c>
      <c r="AJ2090" s="178">
        <f t="shared" si="137"/>
        <v>44984</v>
      </c>
      <c r="AK2090" s="534" t="s">
        <v>16665</v>
      </c>
      <c r="AL2090" s="569" t="s">
        <v>19625</v>
      </c>
      <c r="AM2090" s="35">
        <v>43159</v>
      </c>
      <c r="AN2090" s="25"/>
      <c r="AO2090" s="423">
        <v>43178</v>
      </c>
      <c r="AP2090" s="134" t="s">
        <v>19445</v>
      </c>
    </row>
    <row r="2091" spans="1:42" ht="24.75" customHeight="1" x14ac:dyDescent="0.15">
      <c r="A2091" s="606">
        <v>2088</v>
      </c>
      <c r="B2091" s="23" t="s">
        <v>19427</v>
      </c>
      <c r="C2091" s="24" t="s">
        <v>15057</v>
      </c>
      <c r="D2091" s="24" t="s">
        <v>18582</v>
      </c>
      <c r="E2091" s="23"/>
      <c r="F2091" s="23"/>
      <c r="G2091" s="25" t="s">
        <v>19629</v>
      </c>
      <c r="H2091" s="23" t="s">
        <v>19440</v>
      </c>
      <c r="I2091" s="23" t="s">
        <v>19443</v>
      </c>
      <c r="J2091" s="25" t="s">
        <v>19442</v>
      </c>
      <c r="K2091" s="25" t="s">
        <v>19439</v>
      </c>
      <c r="L2091" s="25"/>
      <c r="M2091" s="25" t="s">
        <v>19444</v>
      </c>
      <c r="N2091" s="25"/>
      <c r="O2091" s="25" t="s">
        <v>18693</v>
      </c>
      <c r="P2091" s="23" t="s">
        <v>18713</v>
      </c>
      <c r="Q2091" s="25" t="s">
        <v>18714</v>
      </c>
      <c r="R2091" s="25" t="s">
        <v>19106</v>
      </c>
      <c r="S2091" s="23" t="s">
        <v>18682</v>
      </c>
      <c r="T2091" s="23"/>
      <c r="U2091" s="576" t="s">
        <v>19628</v>
      </c>
      <c r="V2091" s="23" t="s">
        <v>19440</v>
      </c>
      <c r="W2091" s="25" t="s">
        <v>19441</v>
      </c>
      <c r="X2091" s="25" t="s">
        <v>19439</v>
      </c>
      <c r="Y2091" s="23" t="s">
        <v>19444</v>
      </c>
      <c r="Z2091" s="25"/>
      <c r="AA2091" s="23">
        <v>5</v>
      </c>
      <c r="AB2091" s="23" t="str">
        <f t="shared" si="139"/>
        <v>年間</v>
      </c>
      <c r="AC2091" s="23" t="s">
        <v>14487</v>
      </c>
      <c r="AD2091" s="167">
        <v>1</v>
      </c>
      <c r="AE2091" s="179"/>
      <c r="AF2091" s="179"/>
      <c r="AG2091" s="27">
        <v>43153</v>
      </c>
      <c r="AH2091" s="168">
        <v>43159</v>
      </c>
      <c r="AI2091" s="29" t="s">
        <v>43</v>
      </c>
      <c r="AJ2091" s="178">
        <f t="shared" si="137"/>
        <v>44984</v>
      </c>
      <c r="AK2091" s="534" t="s">
        <v>7298</v>
      </c>
      <c r="AL2091" s="569" t="s">
        <v>19626</v>
      </c>
      <c r="AM2091" s="35">
        <v>43159</v>
      </c>
      <c r="AN2091" s="25"/>
      <c r="AO2091" s="423">
        <v>43178</v>
      </c>
      <c r="AP2091" s="134" t="s">
        <v>19445</v>
      </c>
    </row>
    <row r="2092" spans="1:42" ht="24.75" customHeight="1" x14ac:dyDescent="0.15">
      <c r="A2092" s="606">
        <v>2089</v>
      </c>
      <c r="B2092" s="23" t="s">
        <v>19428</v>
      </c>
      <c r="C2092" s="24" t="s">
        <v>19451</v>
      </c>
      <c r="D2092" s="24" t="s">
        <v>19452</v>
      </c>
      <c r="E2092" s="23"/>
      <c r="F2092" s="23"/>
      <c r="G2092" s="25" t="s">
        <v>19658</v>
      </c>
      <c r="H2092" s="23" t="s">
        <v>19657</v>
      </c>
      <c r="I2092" s="23" t="s">
        <v>19661</v>
      </c>
      <c r="J2092" s="25" t="s">
        <v>19660</v>
      </c>
      <c r="K2092" s="25"/>
      <c r="L2092" s="25"/>
      <c r="M2092" s="25" t="s">
        <v>19662</v>
      </c>
      <c r="N2092" s="25"/>
      <c r="O2092" s="25" t="s">
        <v>18693</v>
      </c>
      <c r="P2092" s="23" t="s">
        <v>19663</v>
      </c>
      <c r="Q2092" s="25" t="s">
        <v>19664</v>
      </c>
      <c r="R2092" s="25"/>
      <c r="S2092" s="23" t="s">
        <v>19665</v>
      </c>
      <c r="T2092" s="23"/>
      <c r="U2092" s="25" t="s">
        <v>19453</v>
      </c>
      <c r="V2092" s="23" t="s">
        <v>19657</v>
      </c>
      <c r="W2092" s="25" t="s">
        <v>19659</v>
      </c>
      <c r="X2092" s="25"/>
      <c r="Y2092" s="23" t="s">
        <v>19662</v>
      </c>
      <c r="Z2092" s="25"/>
      <c r="AA2092" s="23">
        <v>5</v>
      </c>
      <c r="AB2092" s="23" t="str">
        <f t="shared" si="139"/>
        <v>年間</v>
      </c>
      <c r="AC2092" s="23" t="s">
        <v>14487</v>
      </c>
      <c r="AD2092" s="167">
        <v>1</v>
      </c>
      <c r="AE2092" s="167">
        <v>76500</v>
      </c>
      <c r="AF2092" s="167">
        <f>IF(ISBLANK($AE2092),"",$AE2092*$AD2092)</f>
        <v>76500</v>
      </c>
      <c r="AG2092" s="27">
        <v>43160</v>
      </c>
      <c r="AH2092" s="168">
        <v>43176</v>
      </c>
      <c r="AI2092" s="29" t="s">
        <v>43</v>
      </c>
      <c r="AJ2092" s="178">
        <f t="shared" si="137"/>
        <v>45001</v>
      </c>
      <c r="AK2092" s="23" t="s">
        <v>19666</v>
      </c>
      <c r="AL2092" s="23" t="s">
        <v>19670</v>
      </c>
      <c r="AM2092" s="35">
        <v>43176</v>
      </c>
      <c r="AN2092" s="25"/>
      <c r="AO2092" s="423">
        <v>43179</v>
      </c>
      <c r="AP2092" s="134" t="s">
        <v>19454</v>
      </c>
    </row>
    <row r="2093" spans="1:42" ht="24.75" customHeight="1" x14ac:dyDescent="0.15">
      <c r="A2093" s="606">
        <v>2090</v>
      </c>
      <c r="B2093" s="23" t="s">
        <v>19428</v>
      </c>
      <c r="C2093" s="24" t="s">
        <v>19451</v>
      </c>
      <c r="D2093" s="24" t="s">
        <v>19452</v>
      </c>
      <c r="E2093" s="23"/>
      <c r="F2093" s="23"/>
      <c r="G2093" s="25" t="s">
        <v>19658</v>
      </c>
      <c r="H2093" s="23" t="s">
        <v>19657</v>
      </c>
      <c r="I2093" s="23" t="s">
        <v>19661</v>
      </c>
      <c r="J2093" s="25" t="s">
        <v>19660</v>
      </c>
      <c r="K2093" s="25"/>
      <c r="L2093" s="25"/>
      <c r="M2093" s="25" t="s">
        <v>19662</v>
      </c>
      <c r="N2093" s="25"/>
      <c r="O2093" s="25" t="s">
        <v>18693</v>
      </c>
      <c r="P2093" s="23" t="s">
        <v>19663</v>
      </c>
      <c r="Q2093" s="25" t="s">
        <v>19664</v>
      </c>
      <c r="R2093" s="25"/>
      <c r="S2093" s="23" t="s">
        <v>19665</v>
      </c>
      <c r="T2093" s="23"/>
      <c r="U2093" s="25" t="s">
        <v>19453</v>
      </c>
      <c r="V2093" s="23" t="s">
        <v>19657</v>
      </c>
      <c r="W2093" s="25" t="s">
        <v>19659</v>
      </c>
      <c r="X2093" s="25"/>
      <c r="Y2093" s="23" t="s">
        <v>19662</v>
      </c>
      <c r="Z2093" s="25"/>
      <c r="AA2093" s="23">
        <v>5</v>
      </c>
      <c r="AB2093" s="23" t="str">
        <f t="shared" si="139"/>
        <v>年間</v>
      </c>
      <c r="AC2093" s="23" t="s">
        <v>14487</v>
      </c>
      <c r="AD2093" s="167">
        <v>1</v>
      </c>
      <c r="AE2093" s="179"/>
      <c r="AF2093" s="179"/>
      <c r="AG2093" s="27">
        <v>43160</v>
      </c>
      <c r="AH2093" s="168">
        <v>43176</v>
      </c>
      <c r="AI2093" s="29" t="s">
        <v>43</v>
      </c>
      <c r="AJ2093" s="178">
        <f t="shared" si="137"/>
        <v>45001</v>
      </c>
      <c r="AK2093" s="23" t="s">
        <v>19666</v>
      </c>
      <c r="AL2093" s="23" t="s">
        <v>19671</v>
      </c>
      <c r="AM2093" s="35">
        <v>43176</v>
      </c>
      <c r="AN2093" s="25"/>
      <c r="AO2093" s="423">
        <v>43179</v>
      </c>
      <c r="AP2093" s="134" t="s">
        <v>19454</v>
      </c>
    </row>
    <row r="2094" spans="1:42" ht="24.75" customHeight="1" x14ac:dyDescent="0.15">
      <c r="A2094" s="606">
        <v>2091</v>
      </c>
      <c r="B2094" s="23" t="s">
        <v>19428</v>
      </c>
      <c r="C2094" s="24" t="s">
        <v>19451</v>
      </c>
      <c r="D2094" s="24" t="s">
        <v>19452</v>
      </c>
      <c r="E2094" s="23"/>
      <c r="F2094" s="23"/>
      <c r="G2094" s="25" t="s">
        <v>19658</v>
      </c>
      <c r="H2094" s="23" t="s">
        <v>19657</v>
      </c>
      <c r="I2094" s="23" t="s">
        <v>19661</v>
      </c>
      <c r="J2094" s="25" t="s">
        <v>19660</v>
      </c>
      <c r="K2094" s="25"/>
      <c r="L2094" s="25"/>
      <c r="M2094" s="25" t="s">
        <v>19662</v>
      </c>
      <c r="N2094" s="25"/>
      <c r="O2094" s="25" t="s">
        <v>18693</v>
      </c>
      <c r="P2094" s="23" t="s">
        <v>19663</v>
      </c>
      <c r="Q2094" s="25" t="s">
        <v>19664</v>
      </c>
      <c r="R2094" s="25"/>
      <c r="S2094" s="23" t="s">
        <v>19665</v>
      </c>
      <c r="T2094" s="23"/>
      <c r="U2094" s="25" t="s">
        <v>19453</v>
      </c>
      <c r="V2094" s="23" t="s">
        <v>19657</v>
      </c>
      <c r="W2094" s="25" t="s">
        <v>19659</v>
      </c>
      <c r="X2094" s="25"/>
      <c r="Y2094" s="23" t="s">
        <v>19662</v>
      </c>
      <c r="Z2094" s="25"/>
      <c r="AA2094" s="23">
        <v>5</v>
      </c>
      <c r="AB2094" s="23" t="str">
        <f t="shared" si="139"/>
        <v>年間</v>
      </c>
      <c r="AC2094" s="23" t="s">
        <v>14487</v>
      </c>
      <c r="AD2094" s="167">
        <v>1</v>
      </c>
      <c r="AE2094" s="179"/>
      <c r="AF2094" s="179"/>
      <c r="AG2094" s="27">
        <v>43160</v>
      </c>
      <c r="AH2094" s="168">
        <v>43176</v>
      </c>
      <c r="AI2094" s="29" t="s">
        <v>43</v>
      </c>
      <c r="AJ2094" s="178">
        <f t="shared" si="137"/>
        <v>45001</v>
      </c>
      <c r="AK2094" s="23" t="s">
        <v>19666</v>
      </c>
      <c r="AL2094" s="23" t="s">
        <v>19672</v>
      </c>
      <c r="AM2094" s="35">
        <v>43176</v>
      </c>
      <c r="AN2094" s="25"/>
      <c r="AO2094" s="423">
        <v>43179</v>
      </c>
      <c r="AP2094" s="134" t="s">
        <v>19454</v>
      </c>
    </row>
    <row r="2095" spans="1:42" ht="24.75" customHeight="1" x14ac:dyDescent="0.15">
      <c r="A2095" s="606">
        <v>2092</v>
      </c>
      <c r="B2095" s="23" t="s">
        <v>19428</v>
      </c>
      <c r="C2095" s="24" t="s">
        <v>19451</v>
      </c>
      <c r="D2095" s="24" t="s">
        <v>19452</v>
      </c>
      <c r="E2095" s="23"/>
      <c r="F2095" s="23"/>
      <c r="G2095" s="25" t="s">
        <v>19658</v>
      </c>
      <c r="H2095" s="23" t="s">
        <v>19657</v>
      </c>
      <c r="I2095" s="23" t="s">
        <v>19661</v>
      </c>
      <c r="J2095" s="25" t="s">
        <v>19660</v>
      </c>
      <c r="K2095" s="25"/>
      <c r="L2095" s="25"/>
      <c r="M2095" s="25" t="s">
        <v>19662</v>
      </c>
      <c r="N2095" s="25"/>
      <c r="O2095" s="25" t="s">
        <v>18693</v>
      </c>
      <c r="P2095" s="23" t="s">
        <v>19663</v>
      </c>
      <c r="Q2095" s="25" t="s">
        <v>19664</v>
      </c>
      <c r="R2095" s="25"/>
      <c r="S2095" s="23" t="s">
        <v>19665</v>
      </c>
      <c r="T2095" s="23"/>
      <c r="U2095" s="25" t="s">
        <v>19453</v>
      </c>
      <c r="V2095" s="23" t="s">
        <v>19657</v>
      </c>
      <c r="W2095" s="25" t="s">
        <v>19659</v>
      </c>
      <c r="X2095" s="25"/>
      <c r="Y2095" s="23" t="s">
        <v>19662</v>
      </c>
      <c r="Z2095" s="25"/>
      <c r="AA2095" s="23">
        <v>5</v>
      </c>
      <c r="AB2095" s="23" t="str">
        <f t="shared" si="139"/>
        <v>年間</v>
      </c>
      <c r="AC2095" s="23" t="s">
        <v>14487</v>
      </c>
      <c r="AD2095" s="167">
        <v>1</v>
      </c>
      <c r="AE2095" s="179"/>
      <c r="AF2095" s="179"/>
      <c r="AG2095" s="27">
        <v>43160</v>
      </c>
      <c r="AH2095" s="168">
        <v>43176</v>
      </c>
      <c r="AI2095" s="29" t="s">
        <v>43</v>
      </c>
      <c r="AJ2095" s="178">
        <f t="shared" si="137"/>
        <v>45001</v>
      </c>
      <c r="AK2095" s="23" t="s">
        <v>19666</v>
      </c>
      <c r="AL2095" s="23" t="s">
        <v>19673</v>
      </c>
      <c r="AM2095" s="35">
        <v>43176</v>
      </c>
      <c r="AN2095" s="25"/>
      <c r="AO2095" s="423">
        <v>43179</v>
      </c>
      <c r="AP2095" s="134" t="s">
        <v>19454</v>
      </c>
    </row>
    <row r="2096" spans="1:42" ht="24.75" customHeight="1" x14ac:dyDescent="0.15">
      <c r="A2096" s="606">
        <v>2093</v>
      </c>
      <c r="B2096" s="23" t="s">
        <v>19428</v>
      </c>
      <c r="C2096" s="24" t="s">
        <v>19451</v>
      </c>
      <c r="D2096" s="24" t="s">
        <v>19452</v>
      </c>
      <c r="E2096" s="23"/>
      <c r="F2096" s="23"/>
      <c r="G2096" s="25" t="s">
        <v>19658</v>
      </c>
      <c r="H2096" s="23" t="s">
        <v>19657</v>
      </c>
      <c r="I2096" s="23" t="s">
        <v>19661</v>
      </c>
      <c r="J2096" s="25" t="s">
        <v>19660</v>
      </c>
      <c r="K2096" s="25"/>
      <c r="L2096" s="25"/>
      <c r="M2096" s="25" t="s">
        <v>19662</v>
      </c>
      <c r="N2096" s="25"/>
      <c r="O2096" s="25" t="s">
        <v>18693</v>
      </c>
      <c r="P2096" s="23" t="s">
        <v>19663</v>
      </c>
      <c r="Q2096" s="25" t="s">
        <v>19664</v>
      </c>
      <c r="R2096" s="25"/>
      <c r="S2096" s="23" t="s">
        <v>19665</v>
      </c>
      <c r="T2096" s="23"/>
      <c r="U2096" s="25" t="s">
        <v>19453</v>
      </c>
      <c r="V2096" s="23" t="s">
        <v>19657</v>
      </c>
      <c r="W2096" s="25" t="s">
        <v>19659</v>
      </c>
      <c r="X2096" s="25"/>
      <c r="Y2096" s="23" t="s">
        <v>19662</v>
      </c>
      <c r="Z2096" s="25"/>
      <c r="AA2096" s="23">
        <v>5</v>
      </c>
      <c r="AB2096" s="23" t="str">
        <f t="shared" si="139"/>
        <v>年間</v>
      </c>
      <c r="AC2096" s="23" t="s">
        <v>14487</v>
      </c>
      <c r="AD2096" s="167">
        <v>1</v>
      </c>
      <c r="AE2096" s="179"/>
      <c r="AF2096" s="179"/>
      <c r="AG2096" s="27">
        <v>43160</v>
      </c>
      <c r="AH2096" s="168">
        <v>43176</v>
      </c>
      <c r="AI2096" s="29" t="s">
        <v>43</v>
      </c>
      <c r="AJ2096" s="178">
        <f t="shared" si="137"/>
        <v>45001</v>
      </c>
      <c r="AK2096" s="23" t="s">
        <v>19667</v>
      </c>
      <c r="AL2096" s="23" t="s">
        <v>19674</v>
      </c>
      <c r="AM2096" s="35">
        <v>43176</v>
      </c>
      <c r="AN2096" s="25"/>
      <c r="AO2096" s="423">
        <v>43179</v>
      </c>
      <c r="AP2096" s="134" t="s">
        <v>19454</v>
      </c>
    </row>
    <row r="2097" spans="1:42" ht="24.75" customHeight="1" x14ac:dyDescent="0.15">
      <c r="A2097" s="606">
        <v>2094</v>
      </c>
      <c r="B2097" s="23" t="s">
        <v>19428</v>
      </c>
      <c r="C2097" s="24" t="s">
        <v>19451</v>
      </c>
      <c r="D2097" s="24" t="s">
        <v>19452</v>
      </c>
      <c r="E2097" s="23"/>
      <c r="F2097" s="23"/>
      <c r="G2097" s="25" t="s">
        <v>19658</v>
      </c>
      <c r="H2097" s="23" t="s">
        <v>19657</v>
      </c>
      <c r="I2097" s="23" t="s">
        <v>19661</v>
      </c>
      <c r="J2097" s="25" t="s">
        <v>19660</v>
      </c>
      <c r="K2097" s="25"/>
      <c r="L2097" s="25"/>
      <c r="M2097" s="25" t="s">
        <v>19662</v>
      </c>
      <c r="N2097" s="25"/>
      <c r="O2097" s="25" t="s">
        <v>18693</v>
      </c>
      <c r="P2097" s="23" t="s">
        <v>19663</v>
      </c>
      <c r="Q2097" s="25" t="s">
        <v>19664</v>
      </c>
      <c r="R2097" s="25"/>
      <c r="S2097" s="23" t="s">
        <v>19665</v>
      </c>
      <c r="T2097" s="23"/>
      <c r="U2097" s="25" t="s">
        <v>19453</v>
      </c>
      <c r="V2097" s="23" t="s">
        <v>19657</v>
      </c>
      <c r="W2097" s="25" t="s">
        <v>19659</v>
      </c>
      <c r="X2097" s="25"/>
      <c r="Y2097" s="23" t="s">
        <v>19662</v>
      </c>
      <c r="Z2097" s="25"/>
      <c r="AA2097" s="23">
        <v>5</v>
      </c>
      <c r="AB2097" s="23" t="str">
        <f t="shared" si="139"/>
        <v>年間</v>
      </c>
      <c r="AC2097" s="23" t="s">
        <v>14487</v>
      </c>
      <c r="AD2097" s="167">
        <v>1</v>
      </c>
      <c r="AE2097" s="179"/>
      <c r="AF2097" s="179"/>
      <c r="AG2097" s="27">
        <v>43160</v>
      </c>
      <c r="AH2097" s="168">
        <v>43176</v>
      </c>
      <c r="AI2097" s="29" t="s">
        <v>43</v>
      </c>
      <c r="AJ2097" s="178">
        <f t="shared" si="137"/>
        <v>45001</v>
      </c>
      <c r="AK2097" s="23" t="s">
        <v>19668</v>
      </c>
      <c r="AL2097" s="23" t="s">
        <v>19675</v>
      </c>
      <c r="AM2097" s="35">
        <v>43176</v>
      </c>
      <c r="AN2097" s="25"/>
      <c r="AO2097" s="423">
        <v>43179</v>
      </c>
      <c r="AP2097" s="134" t="s">
        <v>19454</v>
      </c>
    </row>
    <row r="2098" spans="1:42" ht="24.75" customHeight="1" x14ac:dyDescent="0.15">
      <c r="A2098" s="606">
        <v>2095</v>
      </c>
      <c r="B2098" s="23" t="s">
        <v>19428</v>
      </c>
      <c r="C2098" s="24" t="s">
        <v>19451</v>
      </c>
      <c r="D2098" s="24" t="s">
        <v>19452</v>
      </c>
      <c r="E2098" s="23"/>
      <c r="F2098" s="23"/>
      <c r="G2098" s="25" t="s">
        <v>19658</v>
      </c>
      <c r="H2098" s="23" t="s">
        <v>19657</v>
      </c>
      <c r="I2098" s="23" t="s">
        <v>19661</v>
      </c>
      <c r="J2098" s="25" t="s">
        <v>19660</v>
      </c>
      <c r="K2098" s="25"/>
      <c r="L2098" s="25"/>
      <c r="M2098" s="25" t="s">
        <v>19662</v>
      </c>
      <c r="N2098" s="25"/>
      <c r="O2098" s="25" t="s">
        <v>18693</v>
      </c>
      <c r="P2098" s="23" t="s">
        <v>19663</v>
      </c>
      <c r="Q2098" s="25" t="s">
        <v>19664</v>
      </c>
      <c r="R2098" s="25"/>
      <c r="S2098" s="23" t="s">
        <v>19665</v>
      </c>
      <c r="T2098" s="23"/>
      <c r="U2098" s="25" t="s">
        <v>19453</v>
      </c>
      <c r="V2098" s="23" t="s">
        <v>19657</v>
      </c>
      <c r="W2098" s="25" t="s">
        <v>19659</v>
      </c>
      <c r="X2098" s="25"/>
      <c r="Y2098" s="23" t="s">
        <v>19662</v>
      </c>
      <c r="Z2098" s="25"/>
      <c r="AA2098" s="23">
        <v>5</v>
      </c>
      <c r="AB2098" s="23" t="str">
        <f t="shared" si="139"/>
        <v>年間</v>
      </c>
      <c r="AC2098" s="23" t="s">
        <v>14487</v>
      </c>
      <c r="AD2098" s="167">
        <v>1</v>
      </c>
      <c r="AE2098" s="179"/>
      <c r="AF2098" s="179"/>
      <c r="AG2098" s="27">
        <v>43160</v>
      </c>
      <c r="AH2098" s="168">
        <v>43176</v>
      </c>
      <c r="AI2098" s="29" t="s">
        <v>43</v>
      </c>
      <c r="AJ2098" s="178">
        <f t="shared" si="137"/>
        <v>45001</v>
      </c>
      <c r="AK2098" s="23" t="s">
        <v>19669</v>
      </c>
      <c r="AL2098" s="23" t="s">
        <v>19676</v>
      </c>
      <c r="AM2098" s="35">
        <v>43176</v>
      </c>
      <c r="AN2098" s="25"/>
      <c r="AO2098" s="423">
        <v>43179</v>
      </c>
      <c r="AP2098" s="134" t="s">
        <v>19454</v>
      </c>
    </row>
    <row r="2099" spans="1:42" ht="24.75" customHeight="1" x14ac:dyDescent="0.15">
      <c r="A2099" s="606">
        <v>2096</v>
      </c>
      <c r="B2099" s="317" t="s">
        <v>19484</v>
      </c>
      <c r="C2099" s="572" t="s">
        <v>18021</v>
      </c>
      <c r="D2099" s="572" t="s">
        <v>16673</v>
      </c>
      <c r="E2099" s="317" t="s">
        <v>2412</v>
      </c>
      <c r="F2099" s="572" t="s">
        <v>18064</v>
      </c>
      <c r="G2099" s="564" t="s">
        <v>18191</v>
      </c>
      <c r="H2099" s="317" t="s">
        <v>18067</v>
      </c>
      <c r="I2099" s="317" t="s">
        <v>17876</v>
      </c>
      <c r="J2099" s="564" t="s">
        <v>15067</v>
      </c>
      <c r="K2099" s="565" t="s">
        <v>15453</v>
      </c>
      <c r="L2099" s="565" t="s">
        <v>15737</v>
      </c>
      <c r="M2099" s="317" t="s">
        <v>15454</v>
      </c>
      <c r="N2099" s="317" t="s">
        <v>15455</v>
      </c>
      <c r="O2099" s="564" t="s">
        <v>5349</v>
      </c>
      <c r="P2099" s="317" t="s">
        <v>15457</v>
      </c>
      <c r="Q2099" s="564" t="s">
        <v>18183</v>
      </c>
      <c r="R2099" s="565" t="s">
        <v>18185</v>
      </c>
      <c r="S2099" s="317" t="s">
        <v>5353</v>
      </c>
      <c r="T2099" s="317" t="s">
        <v>16422</v>
      </c>
      <c r="U2099" s="564" t="s">
        <v>18175</v>
      </c>
      <c r="V2099" s="317" t="s">
        <v>15462</v>
      </c>
      <c r="W2099" s="564" t="s">
        <v>18174</v>
      </c>
      <c r="X2099" s="564" t="s">
        <v>15464</v>
      </c>
      <c r="Y2099" s="317" t="s">
        <v>15465</v>
      </c>
      <c r="Z2099" s="564" t="s">
        <v>15466</v>
      </c>
      <c r="AA2099" s="23">
        <v>5</v>
      </c>
      <c r="AB2099" s="23" t="s">
        <v>14501</v>
      </c>
      <c r="AC2099" s="25"/>
      <c r="AD2099" s="167">
        <v>1</v>
      </c>
      <c r="AE2099" s="167">
        <v>123600</v>
      </c>
      <c r="AF2099" s="167">
        <f t="shared" ref="AF2099:AF2131" si="140">IF(ISBLANK($AE2099),"",$AE2099*$AD2099)</f>
        <v>123600</v>
      </c>
      <c r="AG2099" s="27">
        <v>43132</v>
      </c>
      <c r="AH2099" s="168">
        <v>43160</v>
      </c>
      <c r="AI2099" s="29"/>
      <c r="AJ2099" s="169">
        <f t="shared" si="137"/>
        <v>44985</v>
      </c>
      <c r="AK2099" s="23" t="s">
        <v>7900</v>
      </c>
      <c r="AL2099" s="317"/>
      <c r="AM2099" s="35">
        <v>43160</v>
      </c>
      <c r="AN2099" s="25"/>
      <c r="AO2099" s="423"/>
      <c r="AP2099" s="134" t="s">
        <v>21025</v>
      </c>
    </row>
    <row r="2100" spans="1:42" ht="24.75" customHeight="1" x14ac:dyDescent="0.15">
      <c r="A2100" s="606">
        <v>2097</v>
      </c>
      <c r="B2100" s="317" t="s">
        <v>19485</v>
      </c>
      <c r="C2100" s="572" t="s">
        <v>18021</v>
      </c>
      <c r="D2100" s="572" t="s">
        <v>16673</v>
      </c>
      <c r="E2100" s="317" t="s">
        <v>2412</v>
      </c>
      <c r="F2100" s="572" t="s">
        <v>18064</v>
      </c>
      <c r="G2100" s="564" t="s">
        <v>18191</v>
      </c>
      <c r="H2100" s="317" t="s">
        <v>18067</v>
      </c>
      <c r="I2100" s="317" t="s">
        <v>17876</v>
      </c>
      <c r="J2100" s="564" t="s">
        <v>15067</v>
      </c>
      <c r="K2100" s="565" t="s">
        <v>15453</v>
      </c>
      <c r="L2100" s="565" t="s">
        <v>15737</v>
      </c>
      <c r="M2100" s="317" t="s">
        <v>15454</v>
      </c>
      <c r="N2100" s="317" t="s">
        <v>15455</v>
      </c>
      <c r="O2100" s="564" t="s">
        <v>5349</v>
      </c>
      <c r="P2100" s="317" t="s">
        <v>15457</v>
      </c>
      <c r="Q2100" s="564" t="s">
        <v>18183</v>
      </c>
      <c r="R2100" s="565" t="s">
        <v>18185</v>
      </c>
      <c r="S2100" s="317" t="s">
        <v>5353</v>
      </c>
      <c r="T2100" s="317" t="s">
        <v>16422</v>
      </c>
      <c r="U2100" s="564" t="s">
        <v>18175</v>
      </c>
      <c r="V2100" s="317" t="s">
        <v>15462</v>
      </c>
      <c r="W2100" s="564" t="s">
        <v>18174</v>
      </c>
      <c r="X2100" s="564" t="s">
        <v>15464</v>
      </c>
      <c r="Y2100" s="317" t="s">
        <v>15465</v>
      </c>
      <c r="Z2100" s="564" t="s">
        <v>15466</v>
      </c>
      <c r="AA2100" s="23">
        <v>5</v>
      </c>
      <c r="AB2100" s="23" t="s">
        <v>14501</v>
      </c>
      <c r="AC2100" s="25"/>
      <c r="AD2100" s="167">
        <v>1</v>
      </c>
      <c r="AE2100" s="167">
        <v>9600</v>
      </c>
      <c r="AF2100" s="167">
        <f t="shared" si="140"/>
        <v>9600</v>
      </c>
      <c r="AG2100" s="27">
        <v>43132</v>
      </c>
      <c r="AH2100" s="168">
        <v>43160</v>
      </c>
      <c r="AI2100" s="29"/>
      <c r="AJ2100" s="169">
        <f t="shared" si="137"/>
        <v>44985</v>
      </c>
      <c r="AK2100" s="23" t="s">
        <v>5410</v>
      </c>
      <c r="AL2100" s="317"/>
      <c r="AM2100" s="35">
        <v>43160</v>
      </c>
      <c r="AN2100" s="25"/>
      <c r="AO2100" s="423"/>
      <c r="AP2100" s="134" t="s">
        <v>19486</v>
      </c>
    </row>
    <row r="2101" spans="1:42" ht="24.75" customHeight="1" x14ac:dyDescent="0.15">
      <c r="A2101" s="606">
        <v>2098</v>
      </c>
      <c r="B2101" s="317" t="s">
        <v>19485</v>
      </c>
      <c r="C2101" s="572" t="s">
        <v>18021</v>
      </c>
      <c r="D2101" s="572" t="s">
        <v>16673</v>
      </c>
      <c r="E2101" s="317" t="s">
        <v>2412</v>
      </c>
      <c r="F2101" s="572" t="s">
        <v>18064</v>
      </c>
      <c r="G2101" s="564" t="s">
        <v>18191</v>
      </c>
      <c r="H2101" s="317" t="s">
        <v>18067</v>
      </c>
      <c r="I2101" s="317" t="s">
        <v>17876</v>
      </c>
      <c r="J2101" s="564" t="s">
        <v>15067</v>
      </c>
      <c r="K2101" s="565" t="s">
        <v>15453</v>
      </c>
      <c r="L2101" s="565" t="s">
        <v>15737</v>
      </c>
      <c r="M2101" s="317" t="s">
        <v>15454</v>
      </c>
      <c r="N2101" s="317" t="s">
        <v>15455</v>
      </c>
      <c r="O2101" s="564" t="s">
        <v>5349</v>
      </c>
      <c r="P2101" s="317" t="s">
        <v>15457</v>
      </c>
      <c r="Q2101" s="564" t="s">
        <v>18183</v>
      </c>
      <c r="R2101" s="565" t="s">
        <v>18185</v>
      </c>
      <c r="S2101" s="317" t="s">
        <v>5353</v>
      </c>
      <c r="T2101" s="317" t="s">
        <v>16422</v>
      </c>
      <c r="U2101" s="564" t="s">
        <v>18175</v>
      </c>
      <c r="V2101" s="317" t="s">
        <v>15462</v>
      </c>
      <c r="W2101" s="564" t="s">
        <v>18174</v>
      </c>
      <c r="X2101" s="564" t="s">
        <v>15464</v>
      </c>
      <c r="Y2101" s="317" t="s">
        <v>15465</v>
      </c>
      <c r="Z2101" s="564" t="s">
        <v>15466</v>
      </c>
      <c r="AA2101" s="23">
        <v>5</v>
      </c>
      <c r="AB2101" s="23" t="s">
        <v>14501</v>
      </c>
      <c r="AC2101" s="25"/>
      <c r="AD2101" s="167">
        <v>1</v>
      </c>
      <c r="AE2101" s="167">
        <v>9600</v>
      </c>
      <c r="AF2101" s="167">
        <f t="shared" si="140"/>
        <v>9600</v>
      </c>
      <c r="AG2101" s="27">
        <v>43132</v>
      </c>
      <c r="AH2101" s="168">
        <v>43160</v>
      </c>
      <c r="AI2101" s="29"/>
      <c r="AJ2101" s="169">
        <f t="shared" si="137"/>
        <v>44985</v>
      </c>
      <c r="AK2101" s="23" t="s">
        <v>5410</v>
      </c>
      <c r="AL2101" s="317"/>
      <c r="AM2101" s="35">
        <v>43160</v>
      </c>
      <c r="AN2101" s="25"/>
      <c r="AO2101" s="423"/>
      <c r="AP2101" s="134" t="s">
        <v>19486</v>
      </c>
    </row>
    <row r="2102" spans="1:42" ht="24.75" customHeight="1" x14ac:dyDescent="0.15">
      <c r="A2102" s="606">
        <v>2099</v>
      </c>
      <c r="B2102" s="317" t="s">
        <v>19485</v>
      </c>
      <c r="C2102" s="572" t="s">
        <v>18021</v>
      </c>
      <c r="D2102" s="572" t="s">
        <v>16673</v>
      </c>
      <c r="E2102" s="317" t="s">
        <v>2412</v>
      </c>
      <c r="F2102" s="572" t="s">
        <v>18064</v>
      </c>
      <c r="G2102" s="564" t="s">
        <v>18191</v>
      </c>
      <c r="H2102" s="317" t="s">
        <v>18067</v>
      </c>
      <c r="I2102" s="317" t="s">
        <v>17876</v>
      </c>
      <c r="J2102" s="564" t="s">
        <v>15067</v>
      </c>
      <c r="K2102" s="565" t="s">
        <v>15453</v>
      </c>
      <c r="L2102" s="565" t="s">
        <v>15737</v>
      </c>
      <c r="M2102" s="317" t="s">
        <v>15454</v>
      </c>
      <c r="N2102" s="317" t="s">
        <v>15455</v>
      </c>
      <c r="O2102" s="564" t="s">
        <v>5349</v>
      </c>
      <c r="P2102" s="317" t="s">
        <v>15457</v>
      </c>
      <c r="Q2102" s="564" t="s">
        <v>18183</v>
      </c>
      <c r="R2102" s="565" t="s">
        <v>18185</v>
      </c>
      <c r="S2102" s="317" t="s">
        <v>5353</v>
      </c>
      <c r="T2102" s="317" t="s">
        <v>16422</v>
      </c>
      <c r="U2102" s="564" t="s">
        <v>18175</v>
      </c>
      <c r="V2102" s="317" t="s">
        <v>15462</v>
      </c>
      <c r="W2102" s="564" t="s">
        <v>18174</v>
      </c>
      <c r="X2102" s="564" t="s">
        <v>15464</v>
      </c>
      <c r="Y2102" s="317" t="s">
        <v>15465</v>
      </c>
      <c r="Z2102" s="564" t="s">
        <v>15466</v>
      </c>
      <c r="AA2102" s="23">
        <v>5</v>
      </c>
      <c r="AB2102" s="23" t="s">
        <v>14501</v>
      </c>
      <c r="AC2102" s="25"/>
      <c r="AD2102" s="167">
        <v>1</v>
      </c>
      <c r="AE2102" s="167">
        <v>9600</v>
      </c>
      <c r="AF2102" s="167">
        <f t="shared" si="140"/>
        <v>9600</v>
      </c>
      <c r="AG2102" s="27">
        <v>43132</v>
      </c>
      <c r="AH2102" s="168">
        <v>43160</v>
      </c>
      <c r="AI2102" s="29"/>
      <c r="AJ2102" s="169">
        <f t="shared" si="137"/>
        <v>44985</v>
      </c>
      <c r="AK2102" s="23" t="s">
        <v>5410</v>
      </c>
      <c r="AL2102" s="317"/>
      <c r="AM2102" s="35">
        <v>43160</v>
      </c>
      <c r="AN2102" s="25"/>
      <c r="AO2102" s="423"/>
      <c r="AP2102" s="134" t="s">
        <v>19486</v>
      </c>
    </row>
    <row r="2103" spans="1:42" ht="24.75" customHeight="1" x14ac:dyDescent="0.15">
      <c r="A2103" s="606">
        <v>2100</v>
      </c>
      <c r="B2103" s="317" t="s">
        <v>19485</v>
      </c>
      <c r="C2103" s="572" t="s">
        <v>18021</v>
      </c>
      <c r="D2103" s="572" t="s">
        <v>16673</v>
      </c>
      <c r="E2103" s="317" t="s">
        <v>2412</v>
      </c>
      <c r="F2103" s="572" t="s">
        <v>18064</v>
      </c>
      <c r="G2103" s="564" t="s">
        <v>18191</v>
      </c>
      <c r="H2103" s="317" t="s">
        <v>18067</v>
      </c>
      <c r="I2103" s="317" t="s">
        <v>17876</v>
      </c>
      <c r="J2103" s="564" t="s">
        <v>15067</v>
      </c>
      <c r="K2103" s="565" t="s">
        <v>15453</v>
      </c>
      <c r="L2103" s="565" t="s">
        <v>15737</v>
      </c>
      <c r="M2103" s="317" t="s">
        <v>15454</v>
      </c>
      <c r="N2103" s="317" t="s">
        <v>15455</v>
      </c>
      <c r="O2103" s="564" t="s">
        <v>5349</v>
      </c>
      <c r="P2103" s="317" t="s">
        <v>15457</v>
      </c>
      <c r="Q2103" s="564" t="s">
        <v>18183</v>
      </c>
      <c r="R2103" s="565" t="s">
        <v>18185</v>
      </c>
      <c r="S2103" s="317" t="s">
        <v>5353</v>
      </c>
      <c r="T2103" s="317" t="s">
        <v>16422</v>
      </c>
      <c r="U2103" s="564" t="s">
        <v>18175</v>
      </c>
      <c r="V2103" s="317" t="s">
        <v>15462</v>
      </c>
      <c r="W2103" s="564" t="s">
        <v>18174</v>
      </c>
      <c r="X2103" s="564" t="s">
        <v>15464</v>
      </c>
      <c r="Y2103" s="317" t="s">
        <v>15465</v>
      </c>
      <c r="Z2103" s="564" t="s">
        <v>15466</v>
      </c>
      <c r="AA2103" s="23">
        <v>5</v>
      </c>
      <c r="AB2103" s="23" t="s">
        <v>14501</v>
      </c>
      <c r="AC2103" s="25"/>
      <c r="AD2103" s="167">
        <v>1</v>
      </c>
      <c r="AE2103" s="167">
        <v>9600</v>
      </c>
      <c r="AF2103" s="167">
        <f t="shared" si="140"/>
        <v>9600</v>
      </c>
      <c r="AG2103" s="27">
        <v>43132</v>
      </c>
      <c r="AH2103" s="168">
        <v>43160</v>
      </c>
      <c r="AI2103" s="29"/>
      <c r="AJ2103" s="169">
        <f t="shared" si="137"/>
        <v>44985</v>
      </c>
      <c r="AK2103" s="23" t="s">
        <v>5410</v>
      </c>
      <c r="AL2103" s="317"/>
      <c r="AM2103" s="35">
        <v>43160</v>
      </c>
      <c r="AN2103" s="25"/>
      <c r="AO2103" s="423"/>
      <c r="AP2103" s="134" t="s">
        <v>19486</v>
      </c>
    </row>
    <row r="2104" spans="1:42" ht="24.75" customHeight="1" x14ac:dyDescent="0.15">
      <c r="A2104" s="606">
        <v>2101</v>
      </c>
      <c r="B2104" s="317" t="s">
        <v>19485</v>
      </c>
      <c r="C2104" s="572" t="s">
        <v>18021</v>
      </c>
      <c r="D2104" s="572" t="s">
        <v>16673</v>
      </c>
      <c r="E2104" s="317" t="s">
        <v>2412</v>
      </c>
      <c r="F2104" s="572" t="s">
        <v>18064</v>
      </c>
      <c r="G2104" s="564" t="s">
        <v>18191</v>
      </c>
      <c r="H2104" s="317" t="s">
        <v>18067</v>
      </c>
      <c r="I2104" s="317" t="s">
        <v>17876</v>
      </c>
      <c r="J2104" s="564" t="s">
        <v>15067</v>
      </c>
      <c r="K2104" s="565" t="s">
        <v>15453</v>
      </c>
      <c r="L2104" s="565" t="s">
        <v>15737</v>
      </c>
      <c r="M2104" s="317" t="s">
        <v>15454</v>
      </c>
      <c r="N2104" s="317" t="s">
        <v>15455</v>
      </c>
      <c r="O2104" s="564" t="s">
        <v>5349</v>
      </c>
      <c r="P2104" s="317" t="s">
        <v>15457</v>
      </c>
      <c r="Q2104" s="564" t="s">
        <v>18183</v>
      </c>
      <c r="R2104" s="565" t="s">
        <v>18185</v>
      </c>
      <c r="S2104" s="317" t="s">
        <v>5353</v>
      </c>
      <c r="T2104" s="317" t="s">
        <v>16422</v>
      </c>
      <c r="U2104" s="564" t="s">
        <v>18175</v>
      </c>
      <c r="V2104" s="317" t="s">
        <v>15462</v>
      </c>
      <c r="W2104" s="564" t="s">
        <v>18174</v>
      </c>
      <c r="X2104" s="564" t="s">
        <v>15464</v>
      </c>
      <c r="Y2104" s="317" t="s">
        <v>15465</v>
      </c>
      <c r="Z2104" s="564" t="s">
        <v>15466</v>
      </c>
      <c r="AA2104" s="23">
        <v>5</v>
      </c>
      <c r="AB2104" s="23" t="s">
        <v>14501</v>
      </c>
      <c r="AC2104" s="25"/>
      <c r="AD2104" s="167">
        <v>1</v>
      </c>
      <c r="AE2104" s="167">
        <v>9600</v>
      </c>
      <c r="AF2104" s="167">
        <f t="shared" si="140"/>
        <v>9600</v>
      </c>
      <c r="AG2104" s="27">
        <v>43132</v>
      </c>
      <c r="AH2104" s="168">
        <v>43160</v>
      </c>
      <c r="AI2104" s="29"/>
      <c r="AJ2104" s="169">
        <f t="shared" si="137"/>
        <v>44985</v>
      </c>
      <c r="AK2104" s="23" t="s">
        <v>5410</v>
      </c>
      <c r="AL2104" s="317"/>
      <c r="AM2104" s="35">
        <v>43160</v>
      </c>
      <c r="AN2104" s="25"/>
      <c r="AO2104" s="423"/>
      <c r="AP2104" s="134" t="s">
        <v>19486</v>
      </c>
    </row>
    <row r="2105" spans="1:42" ht="24.75" customHeight="1" x14ac:dyDescent="0.15">
      <c r="A2105" s="606">
        <v>2102</v>
      </c>
      <c r="B2105" s="317" t="s">
        <v>19485</v>
      </c>
      <c r="C2105" s="572" t="s">
        <v>18021</v>
      </c>
      <c r="D2105" s="572" t="s">
        <v>16673</v>
      </c>
      <c r="E2105" s="317" t="s">
        <v>2412</v>
      </c>
      <c r="F2105" s="572" t="s">
        <v>18064</v>
      </c>
      <c r="G2105" s="564" t="s">
        <v>18191</v>
      </c>
      <c r="H2105" s="317" t="s">
        <v>18067</v>
      </c>
      <c r="I2105" s="317" t="s">
        <v>17876</v>
      </c>
      <c r="J2105" s="564" t="s">
        <v>15067</v>
      </c>
      <c r="K2105" s="565" t="s">
        <v>15453</v>
      </c>
      <c r="L2105" s="565" t="s">
        <v>15737</v>
      </c>
      <c r="M2105" s="317" t="s">
        <v>15454</v>
      </c>
      <c r="N2105" s="317" t="s">
        <v>15455</v>
      </c>
      <c r="O2105" s="564" t="s">
        <v>5349</v>
      </c>
      <c r="P2105" s="317" t="s">
        <v>15457</v>
      </c>
      <c r="Q2105" s="564" t="s">
        <v>18183</v>
      </c>
      <c r="R2105" s="565" t="s">
        <v>18185</v>
      </c>
      <c r="S2105" s="317" t="s">
        <v>5353</v>
      </c>
      <c r="T2105" s="317" t="s">
        <v>16422</v>
      </c>
      <c r="U2105" s="564" t="s">
        <v>18175</v>
      </c>
      <c r="V2105" s="317" t="s">
        <v>15462</v>
      </c>
      <c r="W2105" s="564" t="s">
        <v>18174</v>
      </c>
      <c r="X2105" s="564" t="s">
        <v>15464</v>
      </c>
      <c r="Y2105" s="317" t="s">
        <v>15465</v>
      </c>
      <c r="Z2105" s="564" t="s">
        <v>15466</v>
      </c>
      <c r="AA2105" s="23">
        <v>5</v>
      </c>
      <c r="AB2105" s="23" t="s">
        <v>14501</v>
      </c>
      <c r="AC2105" s="25"/>
      <c r="AD2105" s="167">
        <v>1</v>
      </c>
      <c r="AE2105" s="167">
        <v>9600</v>
      </c>
      <c r="AF2105" s="167">
        <f t="shared" si="140"/>
        <v>9600</v>
      </c>
      <c r="AG2105" s="27">
        <v>43132</v>
      </c>
      <c r="AH2105" s="168">
        <v>43160</v>
      </c>
      <c r="AI2105" s="29"/>
      <c r="AJ2105" s="169">
        <f t="shared" si="137"/>
        <v>44985</v>
      </c>
      <c r="AK2105" s="23" t="s">
        <v>5410</v>
      </c>
      <c r="AL2105" s="317"/>
      <c r="AM2105" s="35">
        <v>43160</v>
      </c>
      <c r="AN2105" s="25"/>
      <c r="AO2105" s="423"/>
      <c r="AP2105" s="134" t="s">
        <v>19486</v>
      </c>
    </row>
    <row r="2106" spans="1:42" ht="24.75" customHeight="1" x14ac:dyDescent="0.15">
      <c r="A2106" s="606">
        <v>2103</v>
      </c>
      <c r="B2106" s="317" t="s">
        <v>19485</v>
      </c>
      <c r="C2106" s="572" t="s">
        <v>18021</v>
      </c>
      <c r="D2106" s="572" t="s">
        <v>16673</v>
      </c>
      <c r="E2106" s="317" t="s">
        <v>2412</v>
      </c>
      <c r="F2106" s="572" t="s">
        <v>18064</v>
      </c>
      <c r="G2106" s="564" t="s">
        <v>18191</v>
      </c>
      <c r="H2106" s="317" t="s">
        <v>18067</v>
      </c>
      <c r="I2106" s="317" t="s">
        <v>17876</v>
      </c>
      <c r="J2106" s="564" t="s">
        <v>15067</v>
      </c>
      <c r="K2106" s="565" t="s">
        <v>15453</v>
      </c>
      <c r="L2106" s="565" t="s">
        <v>15737</v>
      </c>
      <c r="M2106" s="317" t="s">
        <v>15454</v>
      </c>
      <c r="N2106" s="317" t="s">
        <v>15455</v>
      </c>
      <c r="O2106" s="564" t="s">
        <v>5349</v>
      </c>
      <c r="P2106" s="317" t="s">
        <v>15457</v>
      </c>
      <c r="Q2106" s="564" t="s">
        <v>18183</v>
      </c>
      <c r="R2106" s="565" t="s">
        <v>18185</v>
      </c>
      <c r="S2106" s="317" t="s">
        <v>5353</v>
      </c>
      <c r="T2106" s="317" t="s">
        <v>16422</v>
      </c>
      <c r="U2106" s="564" t="s">
        <v>18175</v>
      </c>
      <c r="V2106" s="317" t="s">
        <v>15462</v>
      </c>
      <c r="W2106" s="564" t="s">
        <v>18174</v>
      </c>
      <c r="X2106" s="564" t="s">
        <v>15464</v>
      </c>
      <c r="Y2106" s="317" t="s">
        <v>15465</v>
      </c>
      <c r="Z2106" s="564" t="s">
        <v>15466</v>
      </c>
      <c r="AA2106" s="23">
        <v>5</v>
      </c>
      <c r="AB2106" s="23" t="s">
        <v>14501</v>
      </c>
      <c r="AC2106" s="25"/>
      <c r="AD2106" s="167">
        <v>1</v>
      </c>
      <c r="AE2106" s="167">
        <v>9600</v>
      </c>
      <c r="AF2106" s="167">
        <f t="shared" si="140"/>
        <v>9600</v>
      </c>
      <c r="AG2106" s="27">
        <v>43132</v>
      </c>
      <c r="AH2106" s="168">
        <v>43160</v>
      </c>
      <c r="AI2106" s="29"/>
      <c r="AJ2106" s="169">
        <f t="shared" si="137"/>
        <v>44985</v>
      </c>
      <c r="AK2106" s="23" t="s">
        <v>5410</v>
      </c>
      <c r="AL2106" s="317"/>
      <c r="AM2106" s="35">
        <v>43160</v>
      </c>
      <c r="AN2106" s="25"/>
      <c r="AO2106" s="423"/>
      <c r="AP2106" s="134" t="s">
        <v>19486</v>
      </c>
    </row>
    <row r="2107" spans="1:42" ht="24.75" customHeight="1" x14ac:dyDescent="0.15">
      <c r="A2107" s="606">
        <v>2104</v>
      </c>
      <c r="B2107" s="317" t="s">
        <v>19485</v>
      </c>
      <c r="C2107" s="572" t="s">
        <v>18021</v>
      </c>
      <c r="D2107" s="572" t="s">
        <v>16673</v>
      </c>
      <c r="E2107" s="317" t="s">
        <v>2412</v>
      </c>
      <c r="F2107" s="572" t="s">
        <v>18064</v>
      </c>
      <c r="G2107" s="564" t="s">
        <v>18191</v>
      </c>
      <c r="H2107" s="317" t="s">
        <v>18067</v>
      </c>
      <c r="I2107" s="317" t="s">
        <v>17876</v>
      </c>
      <c r="J2107" s="564" t="s">
        <v>15067</v>
      </c>
      <c r="K2107" s="565" t="s">
        <v>15453</v>
      </c>
      <c r="L2107" s="565" t="s">
        <v>15737</v>
      </c>
      <c r="M2107" s="317" t="s">
        <v>15454</v>
      </c>
      <c r="N2107" s="317" t="s">
        <v>15455</v>
      </c>
      <c r="O2107" s="564" t="s">
        <v>5349</v>
      </c>
      <c r="P2107" s="317" t="s">
        <v>15457</v>
      </c>
      <c r="Q2107" s="564" t="s">
        <v>18183</v>
      </c>
      <c r="R2107" s="565" t="s">
        <v>18185</v>
      </c>
      <c r="S2107" s="317" t="s">
        <v>5353</v>
      </c>
      <c r="T2107" s="317" t="s">
        <v>16422</v>
      </c>
      <c r="U2107" s="564" t="s">
        <v>18175</v>
      </c>
      <c r="V2107" s="317" t="s">
        <v>15462</v>
      </c>
      <c r="W2107" s="564" t="s">
        <v>18174</v>
      </c>
      <c r="X2107" s="564" t="s">
        <v>15464</v>
      </c>
      <c r="Y2107" s="317" t="s">
        <v>15465</v>
      </c>
      <c r="Z2107" s="564" t="s">
        <v>15466</v>
      </c>
      <c r="AA2107" s="23">
        <v>5</v>
      </c>
      <c r="AB2107" s="23" t="s">
        <v>14501</v>
      </c>
      <c r="AC2107" s="25"/>
      <c r="AD2107" s="167">
        <v>1</v>
      </c>
      <c r="AE2107" s="167">
        <v>9600</v>
      </c>
      <c r="AF2107" s="167">
        <f t="shared" si="140"/>
        <v>9600</v>
      </c>
      <c r="AG2107" s="27">
        <v>43132</v>
      </c>
      <c r="AH2107" s="168">
        <v>43160</v>
      </c>
      <c r="AI2107" s="29"/>
      <c r="AJ2107" s="169">
        <f t="shared" si="137"/>
        <v>44985</v>
      </c>
      <c r="AK2107" s="23" t="s">
        <v>5410</v>
      </c>
      <c r="AL2107" s="317"/>
      <c r="AM2107" s="35">
        <v>43160</v>
      </c>
      <c r="AN2107" s="25"/>
      <c r="AO2107" s="423"/>
      <c r="AP2107" s="134" t="s">
        <v>19486</v>
      </c>
    </row>
    <row r="2108" spans="1:42" ht="24.75" customHeight="1" x14ac:dyDescent="0.15">
      <c r="A2108" s="606">
        <v>2105</v>
      </c>
      <c r="B2108" s="317" t="s">
        <v>19485</v>
      </c>
      <c r="C2108" s="572" t="s">
        <v>18021</v>
      </c>
      <c r="D2108" s="572" t="s">
        <v>16673</v>
      </c>
      <c r="E2108" s="317" t="s">
        <v>2412</v>
      </c>
      <c r="F2108" s="572" t="s">
        <v>18064</v>
      </c>
      <c r="G2108" s="564" t="s">
        <v>18191</v>
      </c>
      <c r="H2108" s="317" t="s">
        <v>18067</v>
      </c>
      <c r="I2108" s="317" t="s">
        <v>17876</v>
      </c>
      <c r="J2108" s="564" t="s">
        <v>15067</v>
      </c>
      <c r="K2108" s="565" t="s">
        <v>15453</v>
      </c>
      <c r="L2108" s="565" t="s">
        <v>15737</v>
      </c>
      <c r="M2108" s="317" t="s">
        <v>15454</v>
      </c>
      <c r="N2108" s="317" t="s">
        <v>15455</v>
      </c>
      <c r="O2108" s="564" t="s">
        <v>5349</v>
      </c>
      <c r="P2108" s="317" t="s">
        <v>15457</v>
      </c>
      <c r="Q2108" s="564" t="s">
        <v>18183</v>
      </c>
      <c r="R2108" s="565" t="s">
        <v>18185</v>
      </c>
      <c r="S2108" s="317" t="s">
        <v>5353</v>
      </c>
      <c r="T2108" s="317" t="s">
        <v>16422</v>
      </c>
      <c r="U2108" s="564" t="s">
        <v>18175</v>
      </c>
      <c r="V2108" s="317" t="s">
        <v>15462</v>
      </c>
      <c r="W2108" s="564" t="s">
        <v>18174</v>
      </c>
      <c r="X2108" s="564" t="s">
        <v>15464</v>
      </c>
      <c r="Y2108" s="317" t="s">
        <v>15465</v>
      </c>
      <c r="Z2108" s="564" t="s">
        <v>15466</v>
      </c>
      <c r="AA2108" s="23">
        <v>5</v>
      </c>
      <c r="AB2108" s="23" t="s">
        <v>14501</v>
      </c>
      <c r="AC2108" s="25"/>
      <c r="AD2108" s="167">
        <v>1</v>
      </c>
      <c r="AE2108" s="167">
        <v>9600</v>
      </c>
      <c r="AF2108" s="167">
        <f t="shared" si="140"/>
        <v>9600</v>
      </c>
      <c r="AG2108" s="27">
        <v>43132</v>
      </c>
      <c r="AH2108" s="168">
        <v>43160</v>
      </c>
      <c r="AI2108" s="29"/>
      <c r="AJ2108" s="169">
        <f t="shared" si="137"/>
        <v>44985</v>
      </c>
      <c r="AK2108" s="23" t="s">
        <v>5410</v>
      </c>
      <c r="AL2108" s="317"/>
      <c r="AM2108" s="35">
        <v>43160</v>
      </c>
      <c r="AN2108" s="25"/>
      <c r="AO2108" s="423"/>
      <c r="AP2108" s="134" t="s">
        <v>19486</v>
      </c>
    </row>
    <row r="2109" spans="1:42" ht="24.75" customHeight="1" x14ac:dyDescent="0.15">
      <c r="A2109" s="606">
        <v>2106</v>
      </c>
      <c r="B2109" s="317" t="s">
        <v>19485</v>
      </c>
      <c r="C2109" s="572" t="s">
        <v>18021</v>
      </c>
      <c r="D2109" s="572" t="s">
        <v>16673</v>
      </c>
      <c r="E2109" s="317" t="s">
        <v>2412</v>
      </c>
      <c r="F2109" s="572" t="s">
        <v>18064</v>
      </c>
      <c r="G2109" s="564" t="s">
        <v>18191</v>
      </c>
      <c r="H2109" s="317" t="s">
        <v>18067</v>
      </c>
      <c r="I2109" s="317" t="s">
        <v>17876</v>
      </c>
      <c r="J2109" s="564" t="s">
        <v>15067</v>
      </c>
      <c r="K2109" s="565" t="s">
        <v>15453</v>
      </c>
      <c r="L2109" s="565" t="s">
        <v>15737</v>
      </c>
      <c r="M2109" s="317" t="s">
        <v>15454</v>
      </c>
      <c r="N2109" s="317" t="s">
        <v>15455</v>
      </c>
      <c r="O2109" s="564" t="s">
        <v>5349</v>
      </c>
      <c r="P2109" s="317" t="s">
        <v>15457</v>
      </c>
      <c r="Q2109" s="564" t="s">
        <v>18183</v>
      </c>
      <c r="R2109" s="565" t="s">
        <v>18185</v>
      </c>
      <c r="S2109" s="317" t="s">
        <v>5353</v>
      </c>
      <c r="T2109" s="317" t="s">
        <v>16422</v>
      </c>
      <c r="U2109" s="564" t="s">
        <v>18175</v>
      </c>
      <c r="V2109" s="317" t="s">
        <v>15462</v>
      </c>
      <c r="W2109" s="564" t="s">
        <v>18174</v>
      </c>
      <c r="X2109" s="564" t="s">
        <v>15464</v>
      </c>
      <c r="Y2109" s="317" t="s">
        <v>15465</v>
      </c>
      <c r="Z2109" s="564" t="s">
        <v>15466</v>
      </c>
      <c r="AA2109" s="23">
        <v>5</v>
      </c>
      <c r="AB2109" s="23" t="s">
        <v>14501</v>
      </c>
      <c r="AC2109" s="25"/>
      <c r="AD2109" s="167">
        <v>1</v>
      </c>
      <c r="AE2109" s="167">
        <v>9600</v>
      </c>
      <c r="AF2109" s="167">
        <f t="shared" si="140"/>
        <v>9600</v>
      </c>
      <c r="AG2109" s="27">
        <v>43132</v>
      </c>
      <c r="AH2109" s="168">
        <v>43160</v>
      </c>
      <c r="AI2109" s="29"/>
      <c r="AJ2109" s="169">
        <f t="shared" si="137"/>
        <v>44985</v>
      </c>
      <c r="AK2109" s="23" t="s">
        <v>5410</v>
      </c>
      <c r="AL2109" s="317"/>
      <c r="AM2109" s="35">
        <v>43160</v>
      </c>
      <c r="AN2109" s="25"/>
      <c r="AO2109" s="423"/>
      <c r="AP2109" s="134" t="s">
        <v>19486</v>
      </c>
    </row>
    <row r="2110" spans="1:42" ht="24.75" customHeight="1" x14ac:dyDescent="0.15">
      <c r="A2110" s="606">
        <v>2107</v>
      </c>
      <c r="B2110" s="317" t="s">
        <v>19485</v>
      </c>
      <c r="C2110" s="572" t="s">
        <v>18021</v>
      </c>
      <c r="D2110" s="572" t="s">
        <v>16673</v>
      </c>
      <c r="E2110" s="317" t="s">
        <v>2412</v>
      </c>
      <c r="F2110" s="572" t="s">
        <v>18064</v>
      </c>
      <c r="G2110" s="564" t="s">
        <v>18191</v>
      </c>
      <c r="H2110" s="317" t="s">
        <v>18067</v>
      </c>
      <c r="I2110" s="317" t="s">
        <v>17876</v>
      </c>
      <c r="J2110" s="564" t="s">
        <v>15067</v>
      </c>
      <c r="K2110" s="565" t="s">
        <v>15453</v>
      </c>
      <c r="L2110" s="565" t="s">
        <v>15737</v>
      </c>
      <c r="M2110" s="317" t="s">
        <v>15454</v>
      </c>
      <c r="N2110" s="317" t="s">
        <v>15455</v>
      </c>
      <c r="O2110" s="564" t="s">
        <v>5349</v>
      </c>
      <c r="P2110" s="317" t="s">
        <v>15457</v>
      </c>
      <c r="Q2110" s="564" t="s">
        <v>18183</v>
      </c>
      <c r="R2110" s="565" t="s">
        <v>18185</v>
      </c>
      <c r="S2110" s="317" t="s">
        <v>5353</v>
      </c>
      <c r="T2110" s="317" t="s">
        <v>16422</v>
      </c>
      <c r="U2110" s="564" t="s">
        <v>18175</v>
      </c>
      <c r="V2110" s="317" t="s">
        <v>15462</v>
      </c>
      <c r="W2110" s="564" t="s">
        <v>18174</v>
      </c>
      <c r="X2110" s="564" t="s">
        <v>15464</v>
      </c>
      <c r="Y2110" s="317" t="s">
        <v>15465</v>
      </c>
      <c r="Z2110" s="564" t="s">
        <v>15466</v>
      </c>
      <c r="AA2110" s="23">
        <v>5</v>
      </c>
      <c r="AB2110" s="23" t="s">
        <v>14501</v>
      </c>
      <c r="AC2110" s="25"/>
      <c r="AD2110" s="167">
        <v>1</v>
      </c>
      <c r="AE2110" s="167">
        <v>9600</v>
      </c>
      <c r="AF2110" s="167">
        <f t="shared" si="140"/>
        <v>9600</v>
      </c>
      <c r="AG2110" s="27">
        <v>43132</v>
      </c>
      <c r="AH2110" s="168">
        <v>43160</v>
      </c>
      <c r="AI2110" s="29"/>
      <c r="AJ2110" s="169">
        <f t="shared" si="137"/>
        <v>44985</v>
      </c>
      <c r="AK2110" s="23" t="s">
        <v>5410</v>
      </c>
      <c r="AL2110" s="317"/>
      <c r="AM2110" s="35">
        <v>43160</v>
      </c>
      <c r="AN2110" s="25"/>
      <c r="AO2110" s="423"/>
      <c r="AP2110" s="134" t="s">
        <v>19486</v>
      </c>
    </row>
    <row r="2111" spans="1:42" ht="24.75" customHeight="1" x14ac:dyDescent="0.15">
      <c r="A2111" s="606">
        <v>2108</v>
      </c>
      <c r="B2111" s="317" t="s">
        <v>19485</v>
      </c>
      <c r="C2111" s="572" t="s">
        <v>18021</v>
      </c>
      <c r="D2111" s="572" t="s">
        <v>16673</v>
      </c>
      <c r="E2111" s="317" t="s">
        <v>2412</v>
      </c>
      <c r="F2111" s="572" t="s">
        <v>18064</v>
      </c>
      <c r="G2111" s="564" t="s">
        <v>18191</v>
      </c>
      <c r="H2111" s="317" t="s">
        <v>18067</v>
      </c>
      <c r="I2111" s="317" t="s">
        <v>17876</v>
      </c>
      <c r="J2111" s="564" t="s">
        <v>15067</v>
      </c>
      <c r="K2111" s="565" t="s">
        <v>15453</v>
      </c>
      <c r="L2111" s="565" t="s">
        <v>15737</v>
      </c>
      <c r="M2111" s="317" t="s">
        <v>15454</v>
      </c>
      <c r="N2111" s="317" t="s">
        <v>15455</v>
      </c>
      <c r="O2111" s="564" t="s">
        <v>5349</v>
      </c>
      <c r="P2111" s="317" t="s">
        <v>15457</v>
      </c>
      <c r="Q2111" s="564" t="s">
        <v>18183</v>
      </c>
      <c r="R2111" s="565" t="s">
        <v>18185</v>
      </c>
      <c r="S2111" s="317" t="s">
        <v>5353</v>
      </c>
      <c r="T2111" s="317" t="s">
        <v>16422</v>
      </c>
      <c r="U2111" s="564" t="s">
        <v>18175</v>
      </c>
      <c r="V2111" s="317" t="s">
        <v>15462</v>
      </c>
      <c r="W2111" s="564" t="s">
        <v>18174</v>
      </c>
      <c r="X2111" s="564" t="s">
        <v>15464</v>
      </c>
      <c r="Y2111" s="317" t="s">
        <v>15465</v>
      </c>
      <c r="Z2111" s="564" t="s">
        <v>15466</v>
      </c>
      <c r="AA2111" s="23">
        <v>5</v>
      </c>
      <c r="AB2111" s="23" t="s">
        <v>14501</v>
      </c>
      <c r="AC2111" s="25"/>
      <c r="AD2111" s="167">
        <v>1</v>
      </c>
      <c r="AE2111" s="167">
        <v>9600</v>
      </c>
      <c r="AF2111" s="167">
        <f t="shared" si="140"/>
        <v>9600</v>
      </c>
      <c r="AG2111" s="27">
        <v>43132</v>
      </c>
      <c r="AH2111" s="168">
        <v>43160</v>
      </c>
      <c r="AI2111" s="29"/>
      <c r="AJ2111" s="169">
        <f t="shared" si="137"/>
        <v>44985</v>
      </c>
      <c r="AK2111" s="23" t="s">
        <v>5410</v>
      </c>
      <c r="AL2111" s="317"/>
      <c r="AM2111" s="35">
        <v>43160</v>
      </c>
      <c r="AN2111" s="25"/>
      <c r="AO2111" s="423"/>
      <c r="AP2111" s="134" t="s">
        <v>19486</v>
      </c>
    </row>
    <row r="2112" spans="1:42" ht="24.75" customHeight="1" x14ac:dyDescent="0.15">
      <c r="A2112" s="606">
        <v>2109</v>
      </c>
      <c r="B2112" s="317" t="s">
        <v>19485</v>
      </c>
      <c r="C2112" s="572" t="s">
        <v>18021</v>
      </c>
      <c r="D2112" s="572" t="s">
        <v>16673</v>
      </c>
      <c r="E2112" s="317" t="s">
        <v>2412</v>
      </c>
      <c r="F2112" s="572" t="s">
        <v>18064</v>
      </c>
      <c r="G2112" s="564" t="s">
        <v>18191</v>
      </c>
      <c r="H2112" s="317" t="s">
        <v>18067</v>
      </c>
      <c r="I2112" s="317" t="s">
        <v>17876</v>
      </c>
      <c r="J2112" s="564" t="s">
        <v>15067</v>
      </c>
      <c r="K2112" s="565" t="s">
        <v>15453</v>
      </c>
      <c r="L2112" s="565" t="s">
        <v>15737</v>
      </c>
      <c r="M2112" s="317" t="s">
        <v>15454</v>
      </c>
      <c r="N2112" s="317" t="s">
        <v>15455</v>
      </c>
      <c r="O2112" s="564" t="s">
        <v>5349</v>
      </c>
      <c r="P2112" s="317" t="s">
        <v>15457</v>
      </c>
      <c r="Q2112" s="564" t="s">
        <v>18183</v>
      </c>
      <c r="R2112" s="565" t="s">
        <v>18185</v>
      </c>
      <c r="S2112" s="317" t="s">
        <v>5353</v>
      </c>
      <c r="T2112" s="317" t="s">
        <v>16422</v>
      </c>
      <c r="U2112" s="564" t="s">
        <v>18175</v>
      </c>
      <c r="V2112" s="317" t="s">
        <v>15462</v>
      </c>
      <c r="W2112" s="564" t="s">
        <v>18174</v>
      </c>
      <c r="X2112" s="564" t="s">
        <v>15464</v>
      </c>
      <c r="Y2112" s="317" t="s">
        <v>15465</v>
      </c>
      <c r="Z2112" s="564" t="s">
        <v>15466</v>
      </c>
      <c r="AA2112" s="23">
        <v>5</v>
      </c>
      <c r="AB2112" s="23" t="s">
        <v>14501</v>
      </c>
      <c r="AC2112" s="25"/>
      <c r="AD2112" s="167">
        <v>1</v>
      </c>
      <c r="AE2112" s="167">
        <v>9600</v>
      </c>
      <c r="AF2112" s="167">
        <f t="shared" si="140"/>
        <v>9600</v>
      </c>
      <c r="AG2112" s="27">
        <v>43132</v>
      </c>
      <c r="AH2112" s="168">
        <v>43160</v>
      </c>
      <c r="AI2112" s="29"/>
      <c r="AJ2112" s="169">
        <f t="shared" si="137"/>
        <v>44985</v>
      </c>
      <c r="AK2112" s="23" t="s">
        <v>5410</v>
      </c>
      <c r="AL2112" s="317"/>
      <c r="AM2112" s="35">
        <v>43160</v>
      </c>
      <c r="AN2112" s="25"/>
      <c r="AO2112" s="423"/>
      <c r="AP2112" s="134" t="s">
        <v>19486</v>
      </c>
    </row>
    <row r="2113" spans="1:42" ht="24.75" customHeight="1" x14ac:dyDescent="0.15">
      <c r="A2113" s="606">
        <v>2110</v>
      </c>
      <c r="B2113" s="317" t="s">
        <v>19485</v>
      </c>
      <c r="C2113" s="572" t="s">
        <v>18021</v>
      </c>
      <c r="D2113" s="572" t="s">
        <v>16673</v>
      </c>
      <c r="E2113" s="317" t="s">
        <v>2412</v>
      </c>
      <c r="F2113" s="572" t="s">
        <v>18064</v>
      </c>
      <c r="G2113" s="564" t="s">
        <v>18191</v>
      </c>
      <c r="H2113" s="317" t="s">
        <v>18067</v>
      </c>
      <c r="I2113" s="317" t="s">
        <v>17876</v>
      </c>
      <c r="J2113" s="564" t="s">
        <v>15067</v>
      </c>
      <c r="K2113" s="565" t="s">
        <v>15453</v>
      </c>
      <c r="L2113" s="565" t="s">
        <v>15737</v>
      </c>
      <c r="M2113" s="317" t="s">
        <v>15454</v>
      </c>
      <c r="N2113" s="317" t="s">
        <v>15455</v>
      </c>
      <c r="O2113" s="564" t="s">
        <v>5349</v>
      </c>
      <c r="P2113" s="317" t="s">
        <v>15457</v>
      </c>
      <c r="Q2113" s="564" t="s">
        <v>18183</v>
      </c>
      <c r="R2113" s="565" t="s">
        <v>18185</v>
      </c>
      <c r="S2113" s="317" t="s">
        <v>5353</v>
      </c>
      <c r="T2113" s="317" t="s">
        <v>16422</v>
      </c>
      <c r="U2113" s="564" t="s">
        <v>18175</v>
      </c>
      <c r="V2113" s="317" t="s">
        <v>15462</v>
      </c>
      <c r="W2113" s="564" t="s">
        <v>18174</v>
      </c>
      <c r="X2113" s="564" t="s">
        <v>15464</v>
      </c>
      <c r="Y2113" s="317" t="s">
        <v>15465</v>
      </c>
      <c r="Z2113" s="564" t="s">
        <v>15466</v>
      </c>
      <c r="AA2113" s="23">
        <v>5</v>
      </c>
      <c r="AB2113" s="23" t="s">
        <v>14501</v>
      </c>
      <c r="AC2113" s="25"/>
      <c r="AD2113" s="167">
        <v>1</v>
      </c>
      <c r="AE2113" s="167">
        <v>9600</v>
      </c>
      <c r="AF2113" s="167">
        <f t="shared" si="140"/>
        <v>9600</v>
      </c>
      <c r="AG2113" s="27">
        <v>43132</v>
      </c>
      <c r="AH2113" s="168">
        <v>43160</v>
      </c>
      <c r="AI2113" s="29"/>
      <c r="AJ2113" s="169">
        <f t="shared" si="137"/>
        <v>44985</v>
      </c>
      <c r="AK2113" s="23" t="s">
        <v>5410</v>
      </c>
      <c r="AL2113" s="317"/>
      <c r="AM2113" s="35">
        <v>43160</v>
      </c>
      <c r="AN2113" s="25"/>
      <c r="AO2113" s="423"/>
      <c r="AP2113" s="134" t="s">
        <v>19486</v>
      </c>
    </row>
    <row r="2114" spans="1:42" ht="24.75" customHeight="1" x14ac:dyDescent="0.15">
      <c r="A2114" s="606">
        <v>2111</v>
      </c>
      <c r="B2114" s="317" t="s">
        <v>19485</v>
      </c>
      <c r="C2114" s="572" t="s">
        <v>18021</v>
      </c>
      <c r="D2114" s="572" t="s">
        <v>16673</v>
      </c>
      <c r="E2114" s="317" t="s">
        <v>2412</v>
      </c>
      <c r="F2114" s="572" t="s">
        <v>18064</v>
      </c>
      <c r="G2114" s="564" t="s">
        <v>18191</v>
      </c>
      <c r="H2114" s="317" t="s">
        <v>18067</v>
      </c>
      <c r="I2114" s="317" t="s">
        <v>17876</v>
      </c>
      <c r="J2114" s="564" t="s">
        <v>15067</v>
      </c>
      <c r="K2114" s="565" t="s">
        <v>15453</v>
      </c>
      <c r="L2114" s="565" t="s">
        <v>15737</v>
      </c>
      <c r="M2114" s="317" t="s">
        <v>15454</v>
      </c>
      <c r="N2114" s="317" t="s">
        <v>15455</v>
      </c>
      <c r="O2114" s="564" t="s">
        <v>5349</v>
      </c>
      <c r="P2114" s="317" t="s">
        <v>15457</v>
      </c>
      <c r="Q2114" s="564" t="s">
        <v>18183</v>
      </c>
      <c r="R2114" s="565" t="s">
        <v>18185</v>
      </c>
      <c r="S2114" s="317" t="s">
        <v>5353</v>
      </c>
      <c r="T2114" s="317" t="s">
        <v>16422</v>
      </c>
      <c r="U2114" s="564" t="s">
        <v>18175</v>
      </c>
      <c r="V2114" s="317" t="s">
        <v>15462</v>
      </c>
      <c r="W2114" s="564" t="s">
        <v>18174</v>
      </c>
      <c r="X2114" s="564" t="s">
        <v>15464</v>
      </c>
      <c r="Y2114" s="317" t="s">
        <v>15465</v>
      </c>
      <c r="Z2114" s="564" t="s">
        <v>15466</v>
      </c>
      <c r="AA2114" s="23">
        <v>5</v>
      </c>
      <c r="AB2114" s="23" t="s">
        <v>14501</v>
      </c>
      <c r="AC2114" s="25"/>
      <c r="AD2114" s="167">
        <v>1</v>
      </c>
      <c r="AE2114" s="167">
        <v>9600</v>
      </c>
      <c r="AF2114" s="167">
        <f t="shared" si="140"/>
        <v>9600</v>
      </c>
      <c r="AG2114" s="27">
        <v>43132</v>
      </c>
      <c r="AH2114" s="168">
        <v>43160</v>
      </c>
      <c r="AI2114" s="29"/>
      <c r="AJ2114" s="169">
        <f t="shared" si="137"/>
        <v>44985</v>
      </c>
      <c r="AK2114" s="23" t="s">
        <v>5410</v>
      </c>
      <c r="AL2114" s="317"/>
      <c r="AM2114" s="35">
        <v>43160</v>
      </c>
      <c r="AN2114" s="25"/>
      <c r="AO2114" s="423"/>
      <c r="AP2114" s="134" t="s">
        <v>19486</v>
      </c>
    </row>
    <row r="2115" spans="1:42" ht="24.75" customHeight="1" x14ac:dyDescent="0.15">
      <c r="A2115" s="606">
        <v>2112</v>
      </c>
      <c r="B2115" s="317" t="s">
        <v>19485</v>
      </c>
      <c r="C2115" s="572" t="s">
        <v>18021</v>
      </c>
      <c r="D2115" s="572" t="s">
        <v>16673</v>
      </c>
      <c r="E2115" s="317" t="s">
        <v>2412</v>
      </c>
      <c r="F2115" s="572" t="s">
        <v>18064</v>
      </c>
      <c r="G2115" s="564" t="s">
        <v>18191</v>
      </c>
      <c r="H2115" s="317" t="s">
        <v>18067</v>
      </c>
      <c r="I2115" s="317" t="s">
        <v>17876</v>
      </c>
      <c r="J2115" s="564" t="s">
        <v>15067</v>
      </c>
      <c r="K2115" s="565" t="s">
        <v>15453</v>
      </c>
      <c r="L2115" s="565" t="s">
        <v>15737</v>
      </c>
      <c r="M2115" s="317" t="s">
        <v>15454</v>
      </c>
      <c r="N2115" s="317" t="s">
        <v>15455</v>
      </c>
      <c r="O2115" s="564" t="s">
        <v>5349</v>
      </c>
      <c r="P2115" s="317" t="s">
        <v>15457</v>
      </c>
      <c r="Q2115" s="564" t="s">
        <v>18183</v>
      </c>
      <c r="R2115" s="565" t="s">
        <v>18185</v>
      </c>
      <c r="S2115" s="317" t="s">
        <v>5353</v>
      </c>
      <c r="T2115" s="317" t="s">
        <v>16422</v>
      </c>
      <c r="U2115" s="564" t="s">
        <v>18175</v>
      </c>
      <c r="V2115" s="317" t="s">
        <v>15462</v>
      </c>
      <c r="W2115" s="564" t="s">
        <v>18174</v>
      </c>
      <c r="X2115" s="564" t="s">
        <v>15464</v>
      </c>
      <c r="Y2115" s="317" t="s">
        <v>15465</v>
      </c>
      <c r="Z2115" s="564" t="s">
        <v>15466</v>
      </c>
      <c r="AA2115" s="23">
        <v>5</v>
      </c>
      <c r="AB2115" s="23" t="s">
        <v>14501</v>
      </c>
      <c r="AC2115" s="25"/>
      <c r="AD2115" s="167">
        <v>1</v>
      </c>
      <c r="AE2115" s="167">
        <v>9600</v>
      </c>
      <c r="AF2115" s="167">
        <f t="shared" si="140"/>
        <v>9600</v>
      </c>
      <c r="AG2115" s="27">
        <v>43132</v>
      </c>
      <c r="AH2115" s="168">
        <v>43160</v>
      </c>
      <c r="AI2115" s="29"/>
      <c r="AJ2115" s="169">
        <f>IF(ISBLANK($AH2115),"",DATE(YEAR($AH2115)+$AA2115,MONTH($AH2115),DAY($AH2115)-1))</f>
        <v>44985</v>
      </c>
      <c r="AK2115" s="23" t="s">
        <v>5410</v>
      </c>
      <c r="AL2115" s="317"/>
      <c r="AM2115" s="35">
        <v>43160</v>
      </c>
      <c r="AN2115" s="25"/>
      <c r="AO2115" s="423"/>
      <c r="AP2115" s="134" t="s">
        <v>19486</v>
      </c>
    </row>
    <row r="2116" spans="1:42" ht="24.75" customHeight="1" x14ac:dyDescent="0.15">
      <c r="A2116" s="606">
        <v>2113</v>
      </c>
      <c r="B2116" s="317" t="s">
        <v>19485</v>
      </c>
      <c r="C2116" s="572" t="s">
        <v>18021</v>
      </c>
      <c r="D2116" s="572" t="s">
        <v>16673</v>
      </c>
      <c r="E2116" s="317" t="s">
        <v>2412</v>
      </c>
      <c r="F2116" s="572" t="s">
        <v>18064</v>
      </c>
      <c r="G2116" s="564" t="s">
        <v>18191</v>
      </c>
      <c r="H2116" s="317" t="s">
        <v>18067</v>
      </c>
      <c r="I2116" s="317" t="s">
        <v>17876</v>
      </c>
      <c r="J2116" s="564" t="s">
        <v>15067</v>
      </c>
      <c r="K2116" s="565" t="s">
        <v>15453</v>
      </c>
      <c r="L2116" s="565" t="s">
        <v>15737</v>
      </c>
      <c r="M2116" s="317" t="s">
        <v>15454</v>
      </c>
      <c r="N2116" s="317" t="s">
        <v>15455</v>
      </c>
      <c r="O2116" s="564" t="s">
        <v>5349</v>
      </c>
      <c r="P2116" s="317" t="s">
        <v>15457</v>
      </c>
      <c r="Q2116" s="564" t="s">
        <v>18183</v>
      </c>
      <c r="R2116" s="565" t="s">
        <v>18185</v>
      </c>
      <c r="S2116" s="317" t="s">
        <v>5353</v>
      </c>
      <c r="T2116" s="317" t="s">
        <v>16422</v>
      </c>
      <c r="U2116" s="564" t="s">
        <v>18175</v>
      </c>
      <c r="V2116" s="317" t="s">
        <v>15462</v>
      </c>
      <c r="W2116" s="564" t="s">
        <v>18174</v>
      </c>
      <c r="X2116" s="564" t="s">
        <v>15464</v>
      </c>
      <c r="Y2116" s="317" t="s">
        <v>15465</v>
      </c>
      <c r="Z2116" s="564" t="s">
        <v>15466</v>
      </c>
      <c r="AA2116" s="23">
        <v>5</v>
      </c>
      <c r="AB2116" s="23" t="s">
        <v>14501</v>
      </c>
      <c r="AC2116" s="25"/>
      <c r="AD2116" s="167">
        <v>1</v>
      </c>
      <c r="AE2116" s="167">
        <v>9600</v>
      </c>
      <c r="AF2116" s="167">
        <f t="shared" si="140"/>
        <v>9600</v>
      </c>
      <c r="AG2116" s="27">
        <v>43132</v>
      </c>
      <c r="AH2116" s="168">
        <v>43160</v>
      </c>
      <c r="AI2116" s="29"/>
      <c r="AJ2116" s="169">
        <f>IF(ISBLANK($AH2116),"",DATE(YEAR($AH2116)+$AA2116,MONTH($AH2116),DAY($AH2116)-1))</f>
        <v>44985</v>
      </c>
      <c r="AK2116" s="23" t="s">
        <v>5410</v>
      </c>
      <c r="AL2116" s="317"/>
      <c r="AM2116" s="35">
        <v>43160</v>
      </c>
      <c r="AN2116" s="25"/>
      <c r="AO2116" s="423"/>
      <c r="AP2116" s="134" t="s">
        <v>19486</v>
      </c>
    </row>
    <row r="2117" spans="1:42" ht="24.75" customHeight="1" x14ac:dyDescent="0.15">
      <c r="A2117" s="606">
        <v>2114</v>
      </c>
      <c r="B2117" s="317" t="s">
        <v>19485</v>
      </c>
      <c r="C2117" s="572" t="s">
        <v>18021</v>
      </c>
      <c r="D2117" s="572" t="s">
        <v>16673</v>
      </c>
      <c r="E2117" s="317" t="s">
        <v>2412</v>
      </c>
      <c r="F2117" s="572" t="s">
        <v>18064</v>
      </c>
      <c r="G2117" s="564" t="s">
        <v>18191</v>
      </c>
      <c r="H2117" s="317" t="s">
        <v>18067</v>
      </c>
      <c r="I2117" s="317" t="s">
        <v>17876</v>
      </c>
      <c r="J2117" s="564" t="s">
        <v>15067</v>
      </c>
      <c r="K2117" s="565" t="s">
        <v>15453</v>
      </c>
      <c r="L2117" s="565" t="s">
        <v>15737</v>
      </c>
      <c r="M2117" s="317" t="s">
        <v>15454</v>
      </c>
      <c r="N2117" s="317" t="s">
        <v>15455</v>
      </c>
      <c r="O2117" s="564" t="s">
        <v>5349</v>
      </c>
      <c r="P2117" s="317" t="s">
        <v>15457</v>
      </c>
      <c r="Q2117" s="564" t="s">
        <v>18183</v>
      </c>
      <c r="R2117" s="565" t="s">
        <v>18185</v>
      </c>
      <c r="S2117" s="317" t="s">
        <v>5353</v>
      </c>
      <c r="T2117" s="317" t="s">
        <v>16422</v>
      </c>
      <c r="U2117" s="564" t="s">
        <v>18175</v>
      </c>
      <c r="V2117" s="317" t="s">
        <v>15462</v>
      </c>
      <c r="W2117" s="564" t="s">
        <v>18174</v>
      </c>
      <c r="X2117" s="564" t="s">
        <v>15464</v>
      </c>
      <c r="Y2117" s="317" t="s">
        <v>15465</v>
      </c>
      <c r="Z2117" s="564" t="s">
        <v>15466</v>
      </c>
      <c r="AA2117" s="23">
        <v>5</v>
      </c>
      <c r="AB2117" s="23" t="s">
        <v>14501</v>
      </c>
      <c r="AC2117" s="25"/>
      <c r="AD2117" s="167">
        <v>1</v>
      </c>
      <c r="AE2117" s="167">
        <v>9600</v>
      </c>
      <c r="AF2117" s="167">
        <f t="shared" si="140"/>
        <v>9600</v>
      </c>
      <c r="AG2117" s="27">
        <v>43132</v>
      </c>
      <c r="AH2117" s="168">
        <v>43160</v>
      </c>
      <c r="AI2117" s="29"/>
      <c r="AJ2117" s="169">
        <f>IF(ISBLANK($AH2117),"",DATE(YEAR($AH2117)+$AA2117,MONTH($AH2117),DAY($AH2117)-1))</f>
        <v>44985</v>
      </c>
      <c r="AK2117" s="23" t="s">
        <v>5410</v>
      </c>
      <c r="AL2117" s="317"/>
      <c r="AM2117" s="35">
        <v>43160</v>
      </c>
      <c r="AN2117" s="25"/>
      <c r="AO2117" s="423"/>
      <c r="AP2117" s="134" t="s">
        <v>19486</v>
      </c>
    </row>
    <row r="2118" spans="1:42" ht="24.75" customHeight="1" x14ac:dyDescent="0.15">
      <c r="A2118" s="606">
        <v>2115</v>
      </c>
      <c r="B2118" s="317" t="s">
        <v>19485</v>
      </c>
      <c r="C2118" s="572" t="s">
        <v>18021</v>
      </c>
      <c r="D2118" s="572" t="s">
        <v>16673</v>
      </c>
      <c r="E2118" s="317" t="s">
        <v>2412</v>
      </c>
      <c r="F2118" s="572" t="s">
        <v>18064</v>
      </c>
      <c r="G2118" s="564" t="s">
        <v>18191</v>
      </c>
      <c r="H2118" s="317" t="s">
        <v>18067</v>
      </c>
      <c r="I2118" s="317" t="s">
        <v>17876</v>
      </c>
      <c r="J2118" s="564" t="s">
        <v>15067</v>
      </c>
      <c r="K2118" s="565" t="s">
        <v>15453</v>
      </c>
      <c r="L2118" s="565" t="s">
        <v>15737</v>
      </c>
      <c r="M2118" s="317" t="s">
        <v>15454</v>
      </c>
      <c r="N2118" s="317" t="s">
        <v>15455</v>
      </c>
      <c r="O2118" s="564" t="s">
        <v>5349</v>
      </c>
      <c r="P2118" s="317" t="s">
        <v>15457</v>
      </c>
      <c r="Q2118" s="564" t="s">
        <v>18183</v>
      </c>
      <c r="R2118" s="565" t="s">
        <v>18185</v>
      </c>
      <c r="S2118" s="317" t="s">
        <v>5353</v>
      </c>
      <c r="T2118" s="317" t="s">
        <v>16422</v>
      </c>
      <c r="U2118" s="564" t="s">
        <v>18175</v>
      </c>
      <c r="V2118" s="317" t="s">
        <v>15462</v>
      </c>
      <c r="W2118" s="564" t="s">
        <v>18174</v>
      </c>
      <c r="X2118" s="564" t="s">
        <v>15464</v>
      </c>
      <c r="Y2118" s="317" t="s">
        <v>15465</v>
      </c>
      <c r="Z2118" s="564" t="s">
        <v>15466</v>
      </c>
      <c r="AA2118" s="23">
        <v>5</v>
      </c>
      <c r="AB2118" s="23" t="s">
        <v>14501</v>
      </c>
      <c r="AC2118" s="25"/>
      <c r="AD2118" s="167">
        <v>1</v>
      </c>
      <c r="AE2118" s="167">
        <v>9600</v>
      </c>
      <c r="AF2118" s="167">
        <f t="shared" si="140"/>
        <v>9600</v>
      </c>
      <c r="AG2118" s="27">
        <v>43132</v>
      </c>
      <c r="AH2118" s="168">
        <v>43160</v>
      </c>
      <c r="AI2118" s="29"/>
      <c r="AJ2118" s="169">
        <f>IF(ISBLANK($AH2118),"",DATE(YEAR($AH2118)+$AA2118,MONTH($AH2118),DAY($AH2118)-1))</f>
        <v>44985</v>
      </c>
      <c r="AK2118" s="23" t="s">
        <v>5410</v>
      </c>
      <c r="AL2118" s="317"/>
      <c r="AM2118" s="35">
        <v>43160</v>
      </c>
      <c r="AN2118" s="25"/>
      <c r="AO2118" s="423"/>
      <c r="AP2118" s="134" t="s">
        <v>19486</v>
      </c>
    </row>
    <row r="2119" spans="1:42" ht="24.75" customHeight="1" x14ac:dyDescent="0.15">
      <c r="A2119" s="606">
        <v>2116</v>
      </c>
      <c r="B2119" s="317" t="s">
        <v>19485</v>
      </c>
      <c r="C2119" s="572" t="s">
        <v>18021</v>
      </c>
      <c r="D2119" s="572" t="s">
        <v>16673</v>
      </c>
      <c r="E2119" s="317" t="s">
        <v>2412</v>
      </c>
      <c r="F2119" s="572" t="s">
        <v>18064</v>
      </c>
      <c r="G2119" s="564" t="s">
        <v>18191</v>
      </c>
      <c r="H2119" s="317" t="s">
        <v>18067</v>
      </c>
      <c r="I2119" s="317" t="s">
        <v>17876</v>
      </c>
      <c r="J2119" s="564" t="s">
        <v>15067</v>
      </c>
      <c r="K2119" s="565" t="s">
        <v>15453</v>
      </c>
      <c r="L2119" s="565" t="s">
        <v>15737</v>
      </c>
      <c r="M2119" s="317" t="s">
        <v>15454</v>
      </c>
      <c r="N2119" s="317" t="s">
        <v>15455</v>
      </c>
      <c r="O2119" s="564" t="s">
        <v>5349</v>
      </c>
      <c r="P2119" s="317" t="s">
        <v>15457</v>
      </c>
      <c r="Q2119" s="564" t="s">
        <v>18183</v>
      </c>
      <c r="R2119" s="565" t="s">
        <v>18185</v>
      </c>
      <c r="S2119" s="317" t="s">
        <v>5353</v>
      </c>
      <c r="T2119" s="317" t="s">
        <v>16422</v>
      </c>
      <c r="U2119" s="564" t="s">
        <v>18175</v>
      </c>
      <c r="V2119" s="317" t="s">
        <v>15462</v>
      </c>
      <c r="W2119" s="564" t="s">
        <v>18174</v>
      </c>
      <c r="X2119" s="564" t="s">
        <v>15464</v>
      </c>
      <c r="Y2119" s="317" t="s">
        <v>15465</v>
      </c>
      <c r="Z2119" s="564" t="s">
        <v>15466</v>
      </c>
      <c r="AA2119" s="23">
        <v>5</v>
      </c>
      <c r="AB2119" s="23" t="s">
        <v>14501</v>
      </c>
      <c r="AC2119" s="25"/>
      <c r="AD2119" s="167">
        <v>1</v>
      </c>
      <c r="AE2119" s="167">
        <v>9600</v>
      </c>
      <c r="AF2119" s="167">
        <f t="shared" si="140"/>
        <v>9600</v>
      </c>
      <c r="AG2119" s="27">
        <v>43132</v>
      </c>
      <c r="AH2119" s="168">
        <v>43160</v>
      </c>
      <c r="AI2119" s="29"/>
      <c r="AJ2119" s="169">
        <f>IF(ISBLANK($AH2119),"",DATE(YEAR($AH2119)+$AA2119,MONTH($AH2119),DAY($AH2119)-1))</f>
        <v>44985</v>
      </c>
      <c r="AK2119" s="23" t="s">
        <v>5410</v>
      </c>
      <c r="AL2119" s="317"/>
      <c r="AM2119" s="35">
        <v>43160</v>
      </c>
      <c r="AN2119" s="25"/>
      <c r="AO2119" s="423"/>
      <c r="AP2119" s="134" t="s">
        <v>19486</v>
      </c>
    </row>
    <row r="2120" spans="1:42" ht="24.75" customHeight="1" x14ac:dyDescent="0.15">
      <c r="A2120" s="606">
        <v>2117</v>
      </c>
      <c r="B2120" s="23" t="s">
        <v>19488</v>
      </c>
      <c r="C2120" s="24" t="s">
        <v>2276</v>
      </c>
      <c r="D2120" s="24" t="s">
        <v>19491</v>
      </c>
      <c r="E2120" s="23"/>
      <c r="F2120" s="23"/>
      <c r="G2120" s="25" t="s">
        <v>5933</v>
      </c>
      <c r="H2120" s="23" t="s">
        <v>5934</v>
      </c>
      <c r="I2120" s="23" t="s">
        <v>17069</v>
      </c>
      <c r="J2120" s="25" t="s">
        <v>19554</v>
      </c>
      <c r="K2120" s="25" t="s">
        <v>19548</v>
      </c>
      <c r="L2120" s="134" t="s">
        <v>19553</v>
      </c>
      <c r="M2120" s="23" t="s">
        <v>19551</v>
      </c>
      <c r="N2120" s="23" t="s">
        <v>17277</v>
      </c>
      <c r="O2120" s="25" t="s">
        <v>5933</v>
      </c>
      <c r="P2120" s="23" t="s">
        <v>5934</v>
      </c>
      <c r="Q2120" s="25" t="s">
        <v>19550</v>
      </c>
      <c r="R2120" s="25" t="s">
        <v>5936</v>
      </c>
      <c r="S2120" s="23" t="s">
        <v>5937</v>
      </c>
      <c r="T2120" s="23" t="s">
        <v>5938</v>
      </c>
      <c r="U2120" s="25" t="s">
        <v>19549</v>
      </c>
      <c r="V2120" s="23" t="s">
        <v>17271</v>
      </c>
      <c r="W2120" s="25" t="s">
        <v>19550</v>
      </c>
      <c r="X2120" s="25" t="s">
        <v>5936</v>
      </c>
      <c r="Y2120" s="23" t="s">
        <v>5937</v>
      </c>
      <c r="Z2120" s="23" t="s">
        <v>5938</v>
      </c>
      <c r="AA2120" s="23">
        <v>5</v>
      </c>
      <c r="AB2120" s="23" t="s">
        <v>14501</v>
      </c>
      <c r="AC2120" s="25"/>
      <c r="AD2120" s="167">
        <v>1</v>
      </c>
      <c r="AE2120" s="167">
        <v>28200</v>
      </c>
      <c r="AF2120" s="167">
        <v>28200</v>
      </c>
      <c r="AG2120" s="27">
        <v>43162</v>
      </c>
      <c r="AH2120" s="168">
        <v>43160</v>
      </c>
      <c r="AI2120" s="29" t="s">
        <v>15151</v>
      </c>
      <c r="AJ2120" s="178">
        <v>44985</v>
      </c>
      <c r="AK2120" s="23" t="s">
        <v>19177</v>
      </c>
      <c r="AL2120" s="23" t="s">
        <v>19556</v>
      </c>
      <c r="AM2120" s="35">
        <v>43160</v>
      </c>
      <c r="AN2120" s="25" t="s">
        <v>19552</v>
      </c>
      <c r="AO2120" s="574"/>
      <c r="AP2120" s="134" t="s">
        <v>19555</v>
      </c>
    </row>
    <row r="2121" spans="1:42" ht="24.75" customHeight="1" x14ac:dyDescent="0.15">
      <c r="A2121" s="606">
        <v>2118</v>
      </c>
      <c r="B2121" s="23" t="s">
        <v>19488</v>
      </c>
      <c r="C2121" s="24" t="s">
        <v>2276</v>
      </c>
      <c r="D2121" s="24" t="s">
        <v>19491</v>
      </c>
      <c r="E2121" s="23"/>
      <c r="F2121" s="23"/>
      <c r="G2121" s="25" t="s">
        <v>5933</v>
      </c>
      <c r="H2121" s="23" t="s">
        <v>5934</v>
      </c>
      <c r="I2121" s="23" t="s">
        <v>17069</v>
      </c>
      <c r="J2121" s="25" t="s">
        <v>19554</v>
      </c>
      <c r="K2121" s="25" t="s">
        <v>19548</v>
      </c>
      <c r="L2121" s="134" t="s">
        <v>19553</v>
      </c>
      <c r="M2121" s="23" t="s">
        <v>19551</v>
      </c>
      <c r="N2121" s="23" t="s">
        <v>17277</v>
      </c>
      <c r="O2121" s="25" t="s">
        <v>5933</v>
      </c>
      <c r="P2121" s="23" t="s">
        <v>5934</v>
      </c>
      <c r="Q2121" s="25" t="s">
        <v>19550</v>
      </c>
      <c r="R2121" s="25" t="s">
        <v>5936</v>
      </c>
      <c r="S2121" s="23" t="s">
        <v>5937</v>
      </c>
      <c r="T2121" s="23" t="s">
        <v>5938</v>
      </c>
      <c r="U2121" s="25" t="s">
        <v>19549</v>
      </c>
      <c r="V2121" s="23" t="s">
        <v>17271</v>
      </c>
      <c r="W2121" s="25" t="s">
        <v>19550</v>
      </c>
      <c r="X2121" s="25" t="s">
        <v>5936</v>
      </c>
      <c r="Y2121" s="23" t="s">
        <v>5937</v>
      </c>
      <c r="Z2121" s="23" t="s">
        <v>5938</v>
      </c>
      <c r="AA2121" s="23">
        <v>5</v>
      </c>
      <c r="AB2121" s="23" t="s">
        <v>14501</v>
      </c>
      <c r="AC2121" s="25"/>
      <c r="AD2121" s="167">
        <v>1</v>
      </c>
      <c r="AE2121" s="167">
        <v>21000</v>
      </c>
      <c r="AF2121" s="167">
        <v>21000</v>
      </c>
      <c r="AG2121" s="27">
        <v>43160</v>
      </c>
      <c r="AH2121" s="168">
        <v>43160</v>
      </c>
      <c r="AI2121" s="29" t="s">
        <v>15151</v>
      </c>
      <c r="AJ2121" s="178">
        <v>44985</v>
      </c>
      <c r="AK2121" s="23" t="s">
        <v>19492</v>
      </c>
      <c r="AL2121" s="23" t="s">
        <v>19557</v>
      </c>
      <c r="AM2121" s="35">
        <v>43160</v>
      </c>
      <c r="AN2121" s="25" t="s">
        <v>19552</v>
      </c>
      <c r="AO2121" s="574"/>
      <c r="AP2121" s="134" t="s">
        <v>19555</v>
      </c>
    </row>
    <row r="2122" spans="1:42" ht="24.75" customHeight="1" x14ac:dyDescent="0.15">
      <c r="A2122" s="606">
        <v>2119</v>
      </c>
      <c r="B2122" s="23" t="s">
        <v>19489</v>
      </c>
      <c r="C2122" s="24" t="s">
        <v>2276</v>
      </c>
      <c r="D2122" s="24" t="s">
        <v>19491</v>
      </c>
      <c r="E2122" s="23"/>
      <c r="F2122" s="23"/>
      <c r="G2122" s="25" t="s">
        <v>5933</v>
      </c>
      <c r="H2122" s="23" t="s">
        <v>5934</v>
      </c>
      <c r="I2122" s="23" t="s">
        <v>17069</v>
      </c>
      <c r="J2122" s="25" t="s">
        <v>19554</v>
      </c>
      <c r="K2122" s="25" t="s">
        <v>19548</v>
      </c>
      <c r="L2122" s="134" t="s">
        <v>19553</v>
      </c>
      <c r="M2122" s="23" t="s">
        <v>19551</v>
      </c>
      <c r="N2122" s="23" t="s">
        <v>17277</v>
      </c>
      <c r="O2122" s="25" t="s">
        <v>5933</v>
      </c>
      <c r="P2122" s="23" t="s">
        <v>5934</v>
      </c>
      <c r="Q2122" s="25" t="s">
        <v>19550</v>
      </c>
      <c r="R2122" s="25" t="s">
        <v>5936</v>
      </c>
      <c r="S2122" s="23" t="s">
        <v>5937</v>
      </c>
      <c r="T2122" s="23" t="s">
        <v>5938</v>
      </c>
      <c r="U2122" s="25" t="s">
        <v>19549</v>
      </c>
      <c r="V2122" s="23" t="s">
        <v>17271</v>
      </c>
      <c r="W2122" s="25" t="s">
        <v>19550</v>
      </c>
      <c r="X2122" s="25" t="s">
        <v>5936</v>
      </c>
      <c r="Y2122" s="23" t="s">
        <v>5937</v>
      </c>
      <c r="Z2122" s="23" t="s">
        <v>5938</v>
      </c>
      <c r="AA2122" s="23">
        <v>5</v>
      </c>
      <c r="AB2122" s="23" t="s">
        <v>14501</v>
      </c>
      <c r="AC2122" s="25"/>
      <c r="AD2122" s="167">
        <v>1</v>
      </c>
      <c r="AE2122" s="167">
        <v>21000</v>
      </c>
      <c r="AF2122" s="167">
        <v>21000</v>
      </c>
      <c r="AG2122" s="27">
        <v>43161</v>
      </c>
      <c r="AH2122" s="168">
        <v>43160</v>
      </c>
      <c r="AI2122" s="29" t="s">
        <v>15151</v>
      </c>
      <c r="AJ2122" s="178">
        <v>44985</v>
      </c>
      <c r="AK2122" s="23" t="s">
        <v>19492</v>
      </c>
      <c r="AL2122" s="23" t="s">
        <v>19547</v>
      </c>
      <c r="AM2122" s="35">
        <v>43160</v>
      </c>
      <c r="AN2122" s="25" t="s">
        <v>19552</v>
      </c>
      <c r="AO2122" s="574"/>
      <c r="AP2122" s="134" t="s">
        <v>19555</v>
      </c>
    </row>
    <row r="2123" spans="1:42" ht="24.75" customHeight="1" x14ac:dyDescent="0.15">
      <c r="A2123" s="606">
        <v>2120</v>
      </c>
      <c r="B2123" s="557" t="s">
        <v>19525</v>
      </c>
      <c r="C2123" s="24" t="s">
        <v>1653</v>
      </c>
      <c r="D2123" s="24" t="s">
        <v>19527</v>
      </c>
      <c r="E2123" s="23"/>
      <c r="F2123" s="23"/>
      <c r="G2123" s="25" t="s">
        <v>19528</v>
      </c>
      <c r="H2123" s="23" t="s">
        <v>19529</v>
      </c>
      <c r="I2123" s="23" t="s">
        <v>11114</v>
      </c>
      <c r="J2123" s="573" t="s">
        <v>19546</v>
      </c>
      <c r="K2123" s="182" t="s">
        <v>16850</v>
      </c>
      <c r="L2123" s="25" t="s">
        <v>19530</v>
      </c>
      <c r="M2123" s="25" t="s">
        <v>19531</v>
      </c>
      <c r="N2123" s="25" t="s">
        <v>19532</v>
      </c>
      <c r="O2123" s="25" t="s">
        <v>7187</v>
      </c>
      <c r="P2123" s="23" t="s">
        <v>7188</v>
      </c>
      <c r="Q2123" s="25" t="s">
        <v>19533</v>
      </c>
      <c r="R2123" s="25" t="s">
        <v>3208</v>
      </c>
      <c r="S2123" s="23" t="s">
        <v>7191</v>
      </c>
      <c r="T2123" s="23" t="s">
        <v>7192</v>
      </c>
      <c r="U2123" s="25" t="s">
        <v>19534</v>
      </c>
      <c r="V2123" s="23" t="s">
        <v>19535</v>
      </c>
      <c r="W2123" s="25" t="s">
        <v>19536</v>
      </c>
      <c r="X2123" s="25" t="s">
        <v>19537</v>
      </c>
      <c r="Y2123" s="23" t="s">
        <v>19538</v>
      </c>
      <c r="Z2123" s="25" t="s">
        <v>19539</v>
      </c>
      <c r="AA2123" s="23">
        <v>5</v>
      </c>
      <c r="AB2123" s="23" t="s">
        <v>14501</v>
      </c>
      <c r="AC2123" s="25"/>
      <c r="AD2123" s="167">
        <v>1</v>
      </c>
      <c r="AE2123" s="167">
        <v>14400</v>
      </c>
      <c r="AF2123" s="167">
        <f t="shared" si="140"/>
        <v>14400</v>
      </c>
      <c r="AG2123" s="27">
        <v>43160</v>
      </c>
      <c r="AH2123" s="168">
        <v>43160</v>
      </c>
      <c r="AI2123" s="29" t="str">
        <f t="shared" ref="AI2123:AI2131" si="141">IF(ISBLANK($AG2123),"","～")</f>
        <v>～</v>
      </c>
      <c r="AJ2123" s="169">
        <f>IF(ISBLANK($AH2123),"",DATE(YEAR($AH2123)+$AA2123,MONTH($AH2123),DAY($AH2123)-1))</f>
        <v>44985</v>
      </c>
      <c r="AK2123" s="23" t="s">
        <v>15146</v>
      </c>
      <c r="AL2123" s="23" t="s">
        <v>19541</v>
      </c>
      <c r="AM2123" s="35">
        <v>43160</v>
      </c>
      <c r="AN2123" s="25"/>
      <c r="AO2123" s="423"/>
      <c r="AP2123" s="134" t="s">
        <v>19540</v>
      </c>
    </row>
    <row r="2124" spans="1:42" ht="24.75" customHeight="1" x14ac:dyDescent="0.15">
      <c r="A2124" s="606">
        <v>2121</v>
      </c>
      <c r="B2124" s="557" t="s">
        <v>19525</v>
      </c>
      <c r="C2124" s="24" t="s">
        <v>1653</v>
      </c>
      <c r="D2124" s="24" t="s">
        <v>19527</v>
      </c>
      <c r="E2124" s="23"/>
      <c r="F2124" s="23"/>
      <c r="G2124" s="25" t="s">
        <v>19528</v>
      </c>
      <c r="H2124" s="23" t="s">
        <v>19529</v>
      </c>
      <c r="I2124" s="23" t="s">
        <v>11114</v>
      </c>
      <c r="J2124" s="573" t="s">
        <v>19546</v>
      </c>
      <c r="K2124" s="182" t="s">
        <v>16850</v>
      </c>
      <c r="L2124" s="25" t="s">
        <v>19530</v>
      </c>
      <c r="M2124" s="25" t="s">
        <v>19531</v>
      </c>
      <c r="N2124" s="25" t="s">
        <v>19532</v>
      </c>
      <c r="O2124" s="25" t="s">
        <v>7187</v>
      </c>
      <c r="P2124" s="23" t="s">
        <v>7188</v>
      </c>
      <c r="Q2124" s="25" t="s">
        <v>19533</v>
      </c>
      <c r="R2124" s="25" t="s">
        <v>3208</v>
      </c>
      <c r="S2124" s="23" t="s">
        <v>7191</v>
      </c>
      <c r="T2124" s="23" t="s">
        <v>7192</v>
      </c>
      <c r="U2124" s="25" t="s">
        <v>19534</v>
      </c>
      <c r="V2124" s="23" t="s">
        <v>19535</v>
      </c>
      <c r="W2124" s="25" t="s">
        <v>19536</v>
      </c>
      <c r="X2124" s="25" t="s">
        <v>19537</v>
      </c>
      <c r="Y2124" s="23" t="s">
        <v>19538</v>
      </c>
      <c r="Z2124" s="25" t="s">
        <v>19539</v>
      </c>
      <c r="AA2124" s="23">
        <v>5</v>
      </c>
      <c r="AB2124" s="23" t="s">
        <v>14501</v>
      </c>
      <c r="AC2124" s="25"/>
      <c r="AD2124" s="167">
        <v>1</v>
      </c>
      <c r="AE2124" s="167">
        <v>14400</v>
      </c>
      <c r="AF2124" s="167">
        <f t="shared" si="140"/>
        <v>14400</v>
      </c>
      <c r="AG2124" s="27">
        <v>43160</v>
      </c>
      <c r="AH2124" s="168">
        <v>43160</v>
      </c>
      <c r="AI2124" s="29" t="str">
        <f t="shared" si="141"/>
        <v>～</v>
      </c>
      <c r="AJ2124" s="169">
        <f>IF(ISBLANK($AH2124),"",DATE(YEAR($AH2124)+$AA2124,MONTH($AH2124),DAY($AH2124)-1))</f>
        <v>44985</v>
      </c>
      <c r="AK2124" s="23" t="s">
        <v>16820</v>
      </c>
      <c r="AL2124" s="23" t="s">
        <v>19542</v>
      </c>
      <c r="AM2124" s="35">
        <v>43160</v>
      </c>
      <c r="AN2124" s="25"/>
      <c r="AO2124" s="423"/>
      <c r="AP2124" s="134" t="s">
        <v>19540</v>
      </c>
    </row>
    <row r="2125" spans="1:42" ht="24.75" customHeight="1" x14ac:dyDescent="0.15">
      <c r="A2125" s="606">
        <v>2122</v>
      </c>
      <c r="B2125" s="557" t="s">
        <v>19525</v>
      </c>
      <c r="C2125" s="24" t="s">
        <v>1653</v>
      </c>
      <c r="D2125" s="24" t="s">
        <v>19527</v>
      </c>
      <c r="E2125" s="23"/>
      <c r="F2125" s="23"/>
      <c r="G2125" s="25" t="s">
        <v>19528</v>
      </c>
      <c r="H2125" s="23" t="s">
        <v>19529</v>
      </c>
      <c r="I2125" s="23" t="s">
        <v>11114</v>
      </c>
      <c r="J2125" s="573" t="s">
        <v>19546</v>
      </c>
      <c r="K2125" s="182" t="s">
        <v>16850</v>
      </c>
      <c r="L2125" s="25" t="s">
        <v>19530</v>
      </c>
      <c r="M2125" s="25" t="s">
        <v>19531</v>
      </c>
      <c r="N2125" s="25" t="s">
        <v>19532</v>
      </c>
      <c r="O2125" s="25" t="s">
        <v>7187</v>
      </c>
      <c r="P2125" s="23" t="s">
        <v>7188</v>
      </c>
      <c r="Q2125" s="25" t="s">
        <v>19533</v>
      </c>
      <c r="R2125" s="25" t="s">
        <v>3208</v>
      </c>
      <c r="S2125" s="23" t="s">
        <v>7191</v>
      </c>
      <c r="T2125" s="23" t="s">
        <v>7192</v>
      </c>
      <c r="U2125" s="25" t="s">
        <v>19534</v>
      </c>
      <c r="V2125" s="23" t="s">
        <v>19535</v>
      </c>
      <c r="W2125" s="25" t="s">
        <v>19536</v>
      </c>
      <c r="X2125" s="25" t="s">
        <v>19537</v>
      </c>
      <c r="Y2125" s="23" t="s">
        <v>19538</v>
      </c>
      <c r="Z2125" s="25" t="s">
        <v>19539</v>
      </c>
      <c r="AA2125" s="23">
        <v>5</v>
      </c>
      <c r="AB2125" s="23" t="s">
        <v>14501</v>
      </c>
      <c r="AC2125" s="25"/>
      <c r="AD2125" s="167">
        <v>1</v>
      </c>
      <c r="AE2125" s="167">
        <v>14400</v>
      </c>
      <c r="AF2125" s="167">
        <f t="shared" si="140"/>
        <v>14400</v>
      </c>
      <c r="AG2125" s="27">
        <v>43160</v>
      </c>
      <c r="AH2125" s="168">
        <v>43160</v>
      </c>
      <c r="AI2125" s="29" t="str">
        <f t="shared" si="141"/>
        <v>～</v>
      </c>
      <c r="AJ2125" s="169">
        <f>IF(ISBLANK($AH2125),"",DATE(YEAR($AH2125)+$AA2125,MONTH($AH2125),DAY($AH2125)-1))</f>
        <v>44985</v>
      </c>
      <c r="AK2125" s="23" t="s">
        <v>16820</v>
      </c>
      <c r="AL2125" s="23" t="s">
        <v>19543</v>
      </c>
      <c r="AM2125" s="35">
        <v>43160</v>
      </c>
      <c r="AN2125" s="25"/>
      <c r="AO2125" s="423"/>
      <c r="AP2125" s="134" t="s">
        <v>19540</v>
      </c>
    </row>
    <row r="2126" spans="1:42" ht="24.75" customHeight="1" x14ac:dyDescent="0.15">
      <c r="A2126" s="606">
        <v>2123</v>
      </c>
      <c r="B2126" s="557" t="s">
        <v>19525</v>
      </c>
      <c r="C2126" s="24" t="s">
        <v>1653</v>
      </c>
      <c r="D2126" s="24" t="s">
        <v>19527</v>
      </c>
      <c r="E2126" s="23"/>
      <c r="F2126" s="23"/>
      <c r="G2126" s="25" t="s">
        <v>19528</v>
      </c>
      <c r="H2126" s="23" t="s">
        <v>19529</v>
      </c>
      <c r="I2126" s="23" t="s">
        <v>11114</v>
      </c>
      <c r="J2126" s="573" t="s">
        <v>19546</v>
      </c>
      <c r="K2126" s="182" t="s">
        <v>16850</v>
      </c>
      <c r="L2126" s="25" t="s">
        <v>19530</v>
      </c>
      <c r="M2126" s="25" t="s">
        <v>19531</v>
      </c>
      <c r="N2126" s="25" t="s">
        <v>19532</v>
      </c>
      <c r="O2126" s="25" t="s">
        <v>7187</v>
      </c>
      <c r="P2126" s="23" t="s">
        <v>7188</v>
      </c>
      <c r="Q2126" s="25" t="s">
        <v>19533</v>
      </c>
      <c r="R2126" s="25" t="s">
        <v>3208</v>
      </c>
      <c r="S2126" s="23" t="s">
        <v>7191</v>
      </c>
      <c r="T2126" s="23" t="s">
        <v>7192</v>
      </c>
      <c r="U2126" s="25" t="s">
        <v>19534</v>
      </c>
      <c r="V2126" s="23" t="s">
        <v>19535</v>
      </c>
      <c r="W2126" s="25" t="s">
        <v>19536</v>
      </c>
      <c r="X2126" s="25" t="s">
        <v>19537</v>
      </c>
      <c r="Y2126" s="23" t="s">
        <v>19538</v>
      </c>
      <c r="Z2126" s="25" t="s">
        <v>19539</v>
      </c>
      <c r="AA2126" s="23">
        <v>5</v>
      </c>
      <c r="AB2126" s="23" t="s">
        <v>14501</v>
      </c>
      <c r="AC2126" s="25"/>
      <c r="AD2126" s="167">
        <v>1</v>
      </c>
      <c r="AE2126" s="167">
        <v>14400</v>
      </c>
      <c r="AF2126" s="167">
        <f t="shared" si="140"/>
        <v>14400</v>
      </c>
      <c r="AG2126" s="27">
        <v>43160</v>
      </c>
      <c r="AH2126" s="168">
        <v>43160</v>
      </c>
      <c r="AI2126" s="29" t="str">
        <f t="shared" si="141"/>
        <v>～</v>
      </c>
      <c r="AJ2126" s="169">
        <f>IF(ISBLANK($AH2126),"",DATE(YEAR($AH2126)+$AA2126,MONTH($AH2126),DAY($AH2126)-1))</f>
        <v>44985</v>
      </c>
      <c r="AK2126" s="23" t="s">
        <v>16820</v>
      </c>
      <c r="AL2126" s="23" t="s">
        <v>19544</v>
      </c>
      <c r="AM2126" s="35">
        <v>43160</v>
      </c>
      <c r="AN2126" s="25"/>
      <c r="AO2126" s="423"/>
      <c r="AP2126" s="134" t="s">
        <v>19540</v>
      </c>
    </row>
    <row r="2127" spans="1:42" ht="24.75" customHeight="1" x14ac:dyDescent="0.15">
      <c r="A2127" s="606">
        <v>2124</v>
      </c>
      <c r="B2127" s="507" t="s">
        <v>19526</v>
      </c>
      <c r="C2127" s="24" t="s">
        <v>1653</v>
      </c>
      <c r="D2127" s="24" t="s">
        <v>19527</v>
      </c>
      <c r="E2127" s="23"/>
      <c r="F2127" s="23"/>
      <c r="G2127" s="25" t="s">
        <v>19528</v>
      </c>
      <c r="H2127" s="23" t="s">
        <v>19529</v>
      </c>
      <c r="I2127" s="23" t="s">
        <v>11114</v>
      </c>
      <c r="J2127" s="573" t="s">
        <v>19546</v>
      </c>
      <c r="K2127" s="182" t="s">
        <v>16850</v>
      </c>
      <c r="L2127" s="25" t="s">
        <v>19530</v>
      </c>
      <c r="M2127" s="25" t="s">
        <v>19531</v>
      </c>
      <c r="N2127" s="25" t="s">
        <v>19532</v>
      </c>
      <c r="O2127" s="25" t="s">
        <v>7187</v>
      </c>
      <c r="P2127" s="23" t="s">
        <v>7188</v>
      </c>
      <c r="Q2127" s="25" t="s">
        <v>19533</v>
      </c>
      <c r="R2127" s="25" t="s">
        <v>3208</v>
      </c>
      <c r="S2127" s="23" t="s">
        <v>7191</v>
      </c>
      <c r="T2127" s="23" t="s">
        <v>7192</v>
      </c>
      <c r="U2127" s="25" t="s">
        <v>19534</v>
      </c>
      <c r="V2127" s="23" t="s">
        <v>19535</v>
      </c>
      <c r="W2127" s="25" t="s">
        <v>19536</v>
      </c>
      <c r="X2127" s="25" t="s">
        <v>19537</v>
      </c>
      <c r="Y2127" s="23" t="s">
        <v>19538</v>
      </c>
      <c r="Z2127" s="25" t="s">
        <v>19539</v>
      </c>
      <c r="AA2127" s="23">
        <v>5</v>
      </c>
      <c r="AB2127" s="23" t="s">
        <v>14501</v>
      </c>
      <c r="AC2127" s="25"/>
      <c r="AD2127" s="167">
        <v>1</v>
      </c>
      <c r="AE2127" s="167">
        <v>52200</v>
      </c>
      <c r="AF2127" s="167">
        <f t="shared" si="140"/>
        <v>52200</v>
      </c>
      <c r="AG2127" s="27">
        <v>43160</v>
      </c>
      <c r="AH2127" s="168">
        <v>43160</v>
      </c>
      <c r="AI2127" s="29" t="str">
        <f t="shared" si="141"/>
        <v>～</v>
      </c>
      <c r="AJ2127" s="169">
        <f>IF(ISBLANK($AH2127),"",DATE(YEAR($AH2127)+$AA2127,MONTH($AH2127),DAY($AH2127)-1))</f>
        <v>44985</v>
      </c>
      <c r="AK2127" s="23" t="s">
        <v>5457</v>
      </c>
      <c r="AL2127" s="23" t="s">
        <v>19545</v>
      </c>
      <c r="AM2127" s="35">
        <v>43160</v>
      </c>
      <c r="AN2127" s="25"/>
      <c r="AO2127" s="423"/>
      <c r="AP2127" s="134" t="s">
        <v>19540</v>
      </c>
    </row>
    <row r="2128" spans="1:42" ht="24.75" customHeight="1" x14ac:dyDescent="0.15">
      <c r="A2128" s="606">
        <v>2125</v>
      </c>
      <c r="B2128" s="23" t="s">
        <v>19583</v>
      </c>
      <c r="C2128" s="24" t="s">
        <v>15825</v>
      </c>
      <c r="D2128" s="24" t="s">
        <v>7385</v>
      </c>
      <c r="E2128" s="23"/>
      <c r="F2128" s="23"/>
      <c r="G2128" s="25" t="s">
        <v>16752</v>
      </c>
      <c r="H2128" s="23" t="s">
        <v>16753</v>
      </c>
      <c r="I2128" s="23" t="s">
        <v>16084</v>
      </c>
      <c r="J2128" s="25" t="s">
        <v>16754</v>
      </c>
      <c r="K2128" s="25"/>
      <c r="L2128" s="134"/>
      <c r="M2128" s="23" t="s">
        <v>16755</v>
      </c>
      <c r="N2128" s="33" t="s">
        <v>16756</v>
      </c>
      <c r="O2128" s="25" t="s">
        <v>16730</v>
      </c>
      <c r="P2128" s="23" t="s">
        <v>16732</v>
      </c>
      <c r="Q2128" s="25" t="s">
        <v>18100</v>
      </c>
      <c r="R2128" s="25" t="s">
        <v>16736</v>
      </c>
      <c r="S2128" s="23" t="s">
        <v>16738</v>
      </c>
      <c r="T2128" s="23" t="s">
        <v>16740</v>
      </c>
      <c r="U2128" s="25" t="s">
        <v>17943</v>
      </c>
      <c r="V2128" s="23"/>
      <c r="W2128" s="25" t="s">
        <v>17944</v>
      </c>
      <c r="X2128" s="25"/>
      <c r="Y2128" s="23" t="s">
        <v>16727</v>
      </c>
      <c r="Z2128" s="23"/>
      <c r="AA2128" s="23">
        <v>5</v>
      </c>
      <c r="AB2128" s="23" t="str">
        <f t="shared" ref="AB2128:AB2169" si="142">IF(ISBLANK($AA2128),"","年間")</f>
        <v>年間</v>
      </c>
      <c r="AC2128" s="268"/>
      <c r="AD2128" s="167">
        <v>1</v>
      </c>
      <c r="AE2128" s="167">
        <v>15000</v>
      </c>
      <c r="AF2128" s="167">
        <f t="shared" si="140"/>
        <v>15000</v>
      </c>
      <c r="AG2128" s="27">
        <v>43160</v>
      </c>
      <c r="AH2128" s="168">
        <v>43191</v>
      </c>
      <c r="AI2128" s="29" t="str">
        <f t="shared" si="141"/>
        <v>～</v>
      </c>
      <c r="AJ2128" s="169">
        <f t="shared" ref="AJ2128:AJ2191" si="143">IF(ISBLANK($AH2128),"",DATE(YEAR($AH2128)+$AA2128,MONTH($AH2128),DAY($AH2128)-1))</f>
        <v>45016</v>
      </c>
      <c r="AK2128" s="132" t="s">
        <v>19817</v>
      </c>
      <c r="AL2128" s="23" t="s">
        <v>19813</v>
      </c>
      <c r="AM2128" s="35">
        <v>43191</v>
      </c>
      <c r="AN2128" s="25"/>
      <c r="AO2128" s="583">
        <v>43213</v>
      </c>
      <c r="AP2128" s="134" t="s">
        <v>19998</v>
      </c>
    </row>
    <row r="2129" spans="1:42" ht="24.75" customHeight="1" x14ac:dyDescent="0.15">
      <c r="A2129" s="606">
        <v>2126</v>
      </c>
      <c r="B2129" s="23" t="s">
        <v>19583</v>
      </c>
      <c r="C2129" s="24" t="s">
        <v>15825</v>
      </c>
      <c r="D2129" s="24" t="s">
        <v>7385</v>
      </c>
      <c r="F2129" s="23"/>
      <c r="G2129" s="25" t="s">
        <v>16752</v>
      </c>
      <c r="H2129" s="23" t="s">
        <v>16753</v>
      </c>
      <c r="I2129" s="23" t="s">
        <v>16084</v>
      </c>
      <c r="J2129" s="25" t="s">
        <v>16754</v>
      </c>
      <c r="K2129" s="25"/>
      <c r="L2129" s="134"/>
      <c r="M2129" s="23" t="s">
        <v>16755</v>
      </c>
      <c r="N2129" s="33" t="s">
        <v>16756</v>
      </c>
      <c r="O2129" s="25" t="s">
        <v>16730</v>
      </c>
      <c r="P2129" s="23" t="s">
        <v>16732</v>
      </c>
      <c r="Q2129" s="25" t="s">
        <v>18100</v>
      </c>
      <c r="R2129" s="25" t="s">
        <v>16736</v>
      </c>
      <c r="S2129" s="23" t="s">
        <v>16738</v>
      </c>
      <c r="T2129" s="23" t="s">
        <v>16740</v>
      </c>
      <c r="U2129" s="25" t="s">
        <v>17943</v>
      </c>
      <c r="V2129" s="23"/>
      <c r="W2129" s="25" t="s">
        <v>17944</v>
      </c>
      <c r="X2129" s="25"/>
      <c r="Y2129" s="23" t="s">
        <v>16727</v>
      </c>
      <c r="Z2129" s="23"/>
      <c r="AA2129" s="23">
        <v>5</v>
      </c>
      <c r="AB2129" s="23" t="str">
        <f t="shared" si="142"/>
        <v>年間</v>
      </c>
      <c r="AC2129" s="268"/>
      <c r="AD2129" s="167">
        <v>1</v>
      </c>
      <c r="AE2129" s="167">
        <v>15000</v>
      </c>
      <c r="AF2129" s="167">
        <f t="shared" si="140"/>
        <v>15000</v>
      </c>
      <c r="AG2129" s="27">
        <v>43160</v>
      </c>
      <c r="AH2129" s="168">
        <v>43191</v>
      </c>
      <c r="AI2129" s="29" t="str">
        <f t="shared" si="141"/>
        <v>～</v>
      </c>
      <c r="AJ2129" s="169">
        <f t="shared" si="143"/>
        <v>45016</v>
      </c>
      <c r="AK2129" s="132" t="s">
        <v>19586</v>
      </c>
      <c r="AL2129" s="23" t="s">
        <v>19814</v>
      </c>
      <c r="AM2129" s="35">
        <v>43191</v>
      </c>
      <c r="AN2129" s="25"/>
      <c r="AO2129" s="583">
        <v>43213</v>
      </c>
      <c r="AP2129" s="134" t="s">
        <v>19998</v>
      </c>
    </row>
    <row r="2130" spans="1:42" ht="24.75" customHeight="1" x14ac:dyDescent="0.15">
      <c r="A2130" s="606">
        <v>2127</v>
      </c>
      <c r="B2130" s="23" t="s">
        <v>19582</v>
      </c>
      <c r="C2130" s="24" t="s">
        <v>15825</v>
      </c>
      <c r="D2130" s="24" t="s">
        <v>7385</v>
      </c>
      <c r="E2130" s="23"/>
      <c r="F2130" s="23"/>
      <c r="G2130" s="25" t="s">
        <v>16752</v>
      </c>
      <c r="H2130" s="23" t="s">
        <v>16753</v>
      </c>
      <c r="I2130" s="23" t="s">
        <v>16084</v>
      </c>
      <c r="J2130" s="25" t="s">
        <v>16754</v>
      </c>
      <c r="K2130" s="25"/>
      <c r="L2130" s="134"/>
      <c r="M2130" s="23" t="s">
        <v>16755</v>
      </c>
      <c r="N2130" s="33" t="s">
        <v>16756</v>
      </c>
      <c r="O2130" s="25" t="s">
        <v>16730</v>
      </c>
      <c r="P2130" s="23" t="s">
        <v>16732</v>
      </c>
      <c r="Q2130" s="25" t="s">
        <v>18100</v>
      </c>
      <c r="R2130" s="25" t="s">
        <v>16736</v>
      </c>
      <c r="S2130" s="23" t="s">
        <v>16738</v>
      </c>
      <c r="T2130" s="23" t="s">
        <v>16740</v>
      </c>
      <c r="U2130" s="25" t="s">
        <v>17943</v>
      </c>
      <c r="V2130" s="23"/>
      <c r="W2130" s="25" t="s">
        <v>17944</v>
      </c>
      <c r="X2130" s="25"/>
      <c r="Y2130" s="23" t="s">
        <v>16727</v>
      </c>
      <c r="Z2130" s="23"/>
      <c r="AA2130" s="23">
        <v>5</v>
      </c>
      <c r="AB2130" s="23" t="str">
        <f t="shared" si="142"/>
        <v>年間</v>
      </c>
      <c r="AC2130" s="268"/>
      <c r="AD2130" s="167">
        <v>1</v>
      </c>
      <c r="AE2130" s="167">
        <v>11400</v>
      </c>
      <c r="AF2130" s="167">
        <f t="shared" si="140"/>
        <v>11400</v>
      </c>
      <c r="AG2130" s="27">
        <v>43160</v>
      </c>
      <c r="AH2130" s="168">
        <v>43191</v>
      </c>
      <c r="AI2130" s="29" t="str">
        <f t="shared" si="141"/>
        <v>～</v>
      </c>
      <c r="AJ2130" s="169">
        <f t="shared" si="143"/>
        <v>45016</v>
      </c>
      <c r="AK2130" s="132" t="s">
        <v>19818</v>
      </c>
      <c r="AL2130" s="23" t="s">
        <v>19815</v>
      </c>
      <c r="AM2130" s="35">
        <v>43191</v>
      </c>
      <c r="AN2130" s="25"/>
      <c r="AO2130" s="583">
        <v>43213</v>
      </c>
      <c r="AP2130" s="134" t="s">
        <v>19998</v>
      </c>
    </row>
    <row r="2131" spans="1:42" ht="24.75" customHeight="1" x14ac:dyDescent="0.15">
      <c r="A2131" s="606">
        <v>2128</v>
      </c>
      <c r="B2131" s="23" t="s">
        <v>19582</v>
      </c>
      <c r="C2131" s="24" t="s">
        <v>15825</v>
      </c>
      <c r="D2131" s="24" t="s">
        <v>7385</v>
      </c>
      <c r="E2131" s="23"/>
      <c r="F2131" s="23"/>
      <c r="G2131" s="25" t="s">
        <v>16752</v>
      </c>
      <c r="H2131" s="23" t="s">
        <v>16753</v>
      </c>
      <c r="I2131" s="23" t="s">
        <v>16084</v>
      </c>
      <c r="J2131" s="25" t="s">
        <v>16754</v>
      </c>
      <c r="K2131" s="25"/>
      <c r="L2131" s="134"/>
      <c r="M2131" s="23" t="s">
        <v>16755</v>
      </c>
      <c r="N2131" s="33" t="s">
        <v>16756</v>
      </c>
      <c r="O2131" s="25" t="s">
        <v>16730</v>
      </c>
      <c r="P2131" s="23" t="s">
        <v>16732</v>
      </c>
      <c r="Q2131" s="25" t="s">
        <v>18100</v>
      </c>
      <c r="R2131" s="25" t="s">
        <v>16736</v>
      </c>
      <c r="S2131" s="23" t="s">
        <v>16738</v>
      </c>
      <c r="T2131" s="23" t="s">
        <v>16740</v>
      </c>
      <c r="U2131" s="25" t="s">
        <v>17943</v>
      </c>
      <c r="V2131" s="23"/>
      <c r="W2131" s="25" t="s">
        <v>17944</v>
      </c>
      <c r="X2131" s="25"/>
      <c r="Y2131" s="23" t="s">
        <v>16727</v>
      </c>
      <c r="Z2131" s="23"/>
      <c r="AA2131" s="23">
        <v>5</v>
      </c>
      <c r="AB2131" s="23" t="str">
        <f t="shared" si="142"/>
        <v>年間</v>
      </c>
      <c r="AC2131" s="268"/>
      <c r="AD2131" s="167">
        <v>1</v>
      </c>
      <c r="AE2131" s="167">
        <v>11400</v>
      </c>
      <c r="AF2131" s="167">
        <f t="shared" si="140"/>
        <v>11400</v>
      </c>
      <c r="AG2131" s="27">
        <v>43160</v>
      </c>
      <c r="AH2131" s="168">
        <v>43191</v>
      </c>
      <c r="AI2131" s="29" t="str">
        <f t="shared" si="141"/>
        <v>～</v>
      </c>
      <c r="AJ2131" s="169">
        <f t="shared" si="143"/>
        <v>45016</v>
      </c>
      <c r="AK2131" s="132" t="s">
        <v>19585</v>
      </c>
      <c r="AL2131" s="23" t="s">
        <v>19816</v>
      </c>
      <c r="AM2131" s="35">
        <v>43191</v>
      </c>
      <c r="AN2131" s="25"/>
      <c r="AO2131" s="583">
        <v>43213</v>
      </c>
      <c r="AP2131" s="134" t="s">
        <v>19998</v>
      </c>
    </row>
    <row r="2132" spans="1:42" ht="24.75" customHeight="1" x14ac:dyDescent="0.15">
      <c r="A2132" s="606">
        <v>2129</v>
      </c>
      <c r="B2132" s="23" t="s">
        <v>19728</v>
      </c>
      <c r="C2132" s="24" t="s">
        <v>3964</v>
      </c>
      <c r="D2132" s="24" t="s">
        <v>18553</v>
      </c>
      <c r="E2132" s="23"/>
      <c r="F2132" s="23"/>
      <c r="G2132" s="25" t="s">
        <v>19589</v>
      </c>
      <c r="H2132" s="23" t="s">
        <v>19592</v>
      </c>
      <c r="I2132" s="23" t="s">
        <v>11111</v>
      </c>
      <c r="J2132" s="25" t="s">
        <v>19591</v>
      </c>
      <c r="K2132" s="25" t="s">
        <v>19590</v>
      </c>
      <c r="L2132" s="25"/>
      <c r="M2132" s="25" t="s">
        <v>19593</v>
      </c>
      <c r="N2132" s="25"/>
      <c r="O2132" s="25" t="s">
        <v>18693</v>
      </c>
      <c r="P2132" s="23" t="s">
        <v>19595</v>
      </c>
      <c r="Q2132" s="25" t="s">
        <v>19594</v>
      </c>
      <c r="R2132" s="25" t="s">
        <v>19859</v>
      </c>
      <c r="S2132" s="23" t="s">
        <v>18564</v>
      </c>
      <c r="T2132" s="23"/>
      <c r="U2132" s="25" t="s">
        <v>19588</v>
      </c>
      <c r="V2132" s="23" t="s">
        <v>19592</v>
      </c>
      <c r="W2132" s="25" t="s">
        <v>19597</v>
      </c>
      <c r="X2132" s="25" t="s">
        <v>19598</v>
      </c>
      <c r="Y2132" s="23" t="s">
        <v>19593</v>
      </c>
      <c r="Z2132" s="25"/>
      <c r="AA2132" s="23">
        <v>5</v>
      </c>
      <c r="AB2132" s="23" t="str">
        <f t="shared" si="142"/>
        <v>年間</v>
      </c>
      <c r="AC2132" s="23" t="s">
        <v>14487</v>
      </c>
      <c r="AD2132" s="167">
        <v>1</v>
      </c>
      <c r="AE2132" s="167">
        <v>76500</v>
      </c>
      <c r="AF2132" s="167">
        <f>IF(ISBLANK($AE2132),"",$AE2132*$AD2132)</f>
        <v>76500</v>
      </c>
      <c r="AG2132" s="27">
        <v>43160</v>
      </c>
      <c r="AH2132" s="168">
        <v>43171</v>
      </c>
      <c r="AI2132" s="29" t="s">
        <v>43</v>
      </c>
      <c r="AJ2132" s="178">
        <f t="shared" si="143"/>
        <v>44996</v>
      </c>
      <c r="AK2132" s="23" t="s">
        <v>18665</v>
      </c>
      <c r="AL2132" s="23" t="s">
        <v>19600</v>
      </c>
      <c r="AM2132" s="35">
        <v>43171</v>
      </c>
      <c r="AN2132" s="25"/>
      <c r="AO2132" s="423">
        <v>43179</v>
      </c>
      <c r="AP2132" s="134" t="s">
        <v>19730</v>
      </c>
    </row>
    <row r="2133" spans="1:42" ht="24.75" customHeight="1" x14ac:dyDescent="0.15">
      <c r="A2133" s="606">
        <v>2130</v>
      </c>
      <c r="B2133" s="23" t="s">
        <v>19587</v>
      </c>
      <c r="C2133" s="24" t="s">
        <v>3964</v>
      </c>
      <c r="D2133" s="24" t="s">
        <v>18553</v>
      </c>
      <c r="E2133" s="23"/>
      <c r="F2133" s="23"/>
      <c r="G2133" s="25" t="s">
        <v>19589</v>
      </c>
      <c r="H2133" s="23" t="s">
        <v>19592</v>
      </c>
      <c r="I2133" s="23" t="s">
        <v>11111</v>
      </c>
      <c r="J2133" s="25" t="s">
        <v>19591</v>
      </c>
      <c r="K2133" s="25" t="s">
        <v>19590</v>
      </c>
      <c r="L2133" s="25"/>
      <c r="M2133" s="25" t="s">
        <v>19593</v>
      </c>
      <c r="N2133" s="25"/>
      <c r="O2133" s="25" t="s">
        <v>18693</v>
      </c>
      <c r="P2133" s="23" t="s">
        <v>19595</v>
      </c>
      <c r="Q2133" s="25" t="s">
        <v>19594</v>
      </c>
      <c r="R2133" s="25" t="s">
        <v>19859</v>
      </c>
      <c r="S2133" s="23" t="s">
        <v>19596</v>
      </c>
      <c r="T2133" s="23"/>
      <c r="U2133" s="25" t="s">
        <v>19588</v>
      </c>
      <c r="V2133" s="23" t="s">
        <v>19592</v>
      </c>
      <c r="W2133" s="25" t="s">
        <v>19597</v>
      </c>
      <c r="X2133" s="25" t="s">
        <v>19598</v>
      </c>
      <c r="Y2133" s="23" t="s">
        <v>19593</v>
      </c>
      <c r="Z2133" s="25"/>
      <c r="AA2133" s="23">
        <v>5</v>
      </c>
      <c r="AB2133" s="23" t="str">
        <f t="shared" si="142"/>
        <v>年間</v>
      </c>
      <c r="AC2133" s="23" t="s">
        <v>14487</v>
      </c>
      <c r="AD2133" s="167">
        <v>1</v>
      </c>
      <c r="AE2133" s="179"/>
      <c r="AF2133" s="179"/>
      <c r="AG2133" s="27">
        <v>43160</v>
      </c>
      <c r="AH2133" s="168">
        <v>43171</v>
      </c>
      <c r="AI2133" s="29" t="str">
        <f t="shared" ref="AI2133:AI2140" si="144">IF(ISBLANK($AG2133),"","～")</f>
        <v>～</v>
      </c>
      <c r="AJ2133" s="178">
        <f t="shared" si="143"/>
        <v>44996</v>
      </c>
      <c r="AK2133" s="23" t="s">
        <v>18665</v>
      </c>
      <c r="AL2133" s="23" t="s">
        <v>19601</v>
      </c>
      <c r="AM2133" s="35">
        <v>43171</v>
      </c>
      <c r="AN2133" s="25"/>
      <c r="AO2133" s="423">
        <v>43179</v>
      </c>
      <c r="AP2133" s="134" t="s">
        <v>19729</v>
      </c>
    </row>
    <row r="2134" spans="1:42" ht="24.75" customHeight="1" x14ac:dyDescent="0.15">
      <c r="A2134" s="606">
        <v>2131</v>
      </c>
      <c r="B2134" s="23" t="s">
        <v>19587</v>
      </c>
      <c r="C2134" s="24" t="s">
        <v>3964</v>
      </c>
      <c r="D2134" s="24" t="s">
        <v>18553</v>
      </c>
      <c r="E2134" s="23"/>
      <c r="F2134" s="23"/>
      <c r="G2134" s="25" t="s">
        <v>19589</v>
      </c>
      <c r="H2134" s="23" t="s">
        <v>19592</v>
      </c>
      <c r="I2134" s="23" t="s">
        <v>11111</v>
      </c>
      <c r="J2134" s="25" t="s">
        <v>19591</v>
      </c>
      <c r="K2134" s="25" t="s">
        <v>19590</v>
      </c>
      <c r="L2134" s="25"/>
      <c r="M2134" s="25" t="s">
        <v>19593</v>
      </c>
      <c r="N2134" s="25"/>
      <c r="O2134" s="25" t="s">
        <v>18693</v>
      </c>
      <c r="P2134" s="23" t="s">
        <v>19595</v>
      </c>
      <c r="Q2134" s="25" t="s">
        <v>19594</v>
      </c>
      <c r="R2134" s="25" t="s">
        <v>19859</v>
      </c>
      <c r="S2134" s="23" t="s">
        <v>19596</v>
      </c>
      <c r="T2134" s="23"/>
      <c r="U2134" s="25" t="s">
        <v>19588</v>
      </c>
      <c r="V2134" s="23" t="s">
        <v>19592</v>
      </c>
      <c r="W2134" s="25" t="s">
        <v>19597</v>
      </c>
      <c r="X2134" s="25" t="s">
        <v>19598</v>
      </c>
      <c r="Y2134" s="23" t="s">
        <v>19593</v>
      </c>
      <c r="Z2134" s="25"/>
      <c r="AA2134" s="23">
        <v>5</v>
      </c>
      <c r="AB2134" s="23" t="str">
        <f t="shared" si="142"/>
        <v>年間</v>
      </c>
      <c r="AC2134" s="23" t="s">
        <v>14487</v>
      </c>
      <c r="AD2134" s="167">
        <v>1</v>
      </c>
      <c r="AE2134" s="179"/>
      <c r="AF2134" s="179"/>
      <c r="AG2134" s="27">
        <v>43160</v>
      </c>
      <c r="AH2134" s="168">
        <v>43171</v>
      </c>
      <c r="AI2134" s="29" t="str">
        <f t="shared" si="144"/>
        <v>～</v>
      </c>
      <c r="AJ2134" s="178">
        <f t="shared" si="143"/>
        <v>44996</v>
      </c>
      <c r="AK2134" s="23" t="s">
        <v>18665</v>
      </c>
      <c r="AL2134" s="23" t="s">
        <v>19602</v>
      </c>
      <c r="AM2134" s="35">
        <v>43171</v>
      </c>
      <c r="AN2134" s="25"/>
      <c r="AO2134" s="423">
        <v>43179</v>
      </c>
      <c r="AP2134" s="134" t="s">
        <v>19729</v>
      </c>
    </row>
    <row r="2135" spans="1:42" ht="24.75" customHeight="1" x14ac:dyDescent="0.15">
      <c r="A2135" s="606">
        <v>2132</v>
      </c>
      <c r="B2135" s="23" t="s">
        <v>19587</v>
      </c>
      <c r="C2135" s="24" t="s">
        <v>3964</v>
      </c>
      <c r="D2135" s="24" t="s">
        <v>18553</v>
      </c>
      <c r="E2135" s="23"/>
      <c r="F2135" s="23"/>
      <c r="G2135" s="25" t="s">
        <v>19589</v>
      </c>
      <c r="H2135" s="23" t="s">
        <v>19592</v>
      </c>
      <c r="I2135" s="23" t="s">
        <v>11111</v>
      </c>
      <c r="J2135" s="25" t="s">
        <v>19591</v>
      </c>
      <c r="K2135" s="25" t="s">
        <v>19590</v>
      </c>
      <c r="L2135" s="25"/>
      <c r="M2135" s="25" t="s">
        <v>19593</v>
      </c>
      <c r="N2135" s="25"/>
      <c r="O2135" s="25" t="s">
        <v>18693</v>
      </c>
      <c r="P2135" s="23" t="s">
        <v>19595</v>
      </c>
      <c r="Q2135" s="25" t="s">
        <v>19594</v>
      </c>
      <c r="R2135" s="25" t="s">
        <v>19859</v>
      </c>
      <c r="S2135" s="23" t="s">
        <v>19596</v>
      </c>
      <c r="T2135" s="23"/>
      <c r="U2135" s="25" t="s">
        <v>19588</v>
      </c>
      <c r="V2135" s="23" t="s">
        <v>19592</v>
      </c>
      <c r="W2135" s="25" t="s">
        <v>19597</v>
      </c>
      <c r="X2135" s="25" t="s">
        <v>19598</v>
      </c>
      <c r="Y2135" s="23" t="s">
        <v>19593</v>
      </c>
      <c r="Z2135" s="25"/>
      <c r="AA2135" s="23">
        <v>5</v>
      </c>
      <c r="AB2135" s="23" t="str">
        <f t="shared" si="142"/>
        <v>年間</v>
      </c>
      <c r="AC2135" s="23" t="s">
        <v>14487</v>
      </c>
      <c r="AD2135" s="167">
        <v>1</v>
      </c>
      <c r="AE2135" s="179"/>
      <c r="AF2135" s="179"/>
      <c r="AG2135" s="27">
        <v>43160</v>
      </c>
      <c r="AH2135" s="168">
        <v>43171</v>
      </c>
      <c r="AI2135" s="29" t="str">
        <f t="shared" si="144"/>
        <v>～</v>
      </c>
      <c r="AJ2135" s="178">
        <f t="shared" si="143"/>
        <v>44996</v>
      </c>
      <c r="AK2135" s="23" t="s">
        <v>19599</v>
      </c>
      <c r="AL2135" s="23" t="s">
        <v>19603</v>
      </c>
      <c r="AM2135" s="35">
        <v>43171</v>
      </c>
      <c r="AN2135" s="25"/>
      <c r="AO2135" s="423">
        <v>43179</v>
      </c>
      <c r="AP2135" s="134" t="s">
        <v>19729</v>
      </c>
    </row>
    <row r="2136" spans="1:42" ht="24.75" customHeight="1" x14ac:dyDescent="0.15">
      <c r="A2136" s="606">
        <v>2133</v>
      </c>
      <c r="B2136" s="23" t="s">
        <v>19587</v>
      </c>
      <c r="C2136" s="24" t="s">
        <v>3964</v>
      </c>
      <c r="D2136" s="24" t="s">
        <v>18553</v>
      </c>
      <c r="E2136" s="23"/>
      <c r="F2136" s="23"/>
      <c r="G2136" s="25" t="s">
        <v>19589</v>
      </c>
      <c r="H2136" s="23" t="s">
        <v>19592</v>
      </c>
      <c r="I2136" s="23" t="s">
        <v>11111</v>
      </c>
      <c r="J2136" s="25" t="s">
        <v>19591</v>
      </c>
      <c r="K2136" s="25" t="s">
        <v>19590</v>
      </c>
      <c r="L2136" s="25"/>
      <c r="M2136" s="25" t="s">
        <v>19593</v>
      </c>
      <c r="N2136" s="25"/>
      <c r="O2136" s="25" t="s">
        <v>18693</v>
      </c>
      <c r="P2136" s="23" t="s">
        <v>19595</v>
      </c>
      <c r="Q2136" s="25" t="s">
        <v>19594</v>
      </c>
      <c r="R2136" s="25" t="s">
        <v>19859</v>
      </c>
      <c r="S2136" s="23" t="s">
        <v>19596</v>
      </c>
      <c r="T2136" s="23"/>
      <c r="U2136" s="25" t="s">
        <v>19588</v>
      </c>
      <c r="V2136" s="23" t="s">
        <v>19592</v>
      </c>
      <c r="W2136" s="25" t="s">
        <v>19597</v>
      </c>
      <c r="X2136" s="25" t="s">
        <v>19598</v>
      </c>
      <c r="Y2136" s="23" t="s">
        <v>19593</v>
      </c>
      <c r="Z2136" s="25"/>
      <c r="AA2136" s="23">
        <v>5</v>
      </c>
      <c r="AB2136" s="23" t="str">
        <f t="shared" si="142"/>
        <v>年間</v>
      </c>
      <c r="AC2136" s="23" t="s">
        <v>14487</v>
      </c>
      <c r="AD2136" s="167">
        <v>1</v>
      </c>
      <c r="AE2136" s="179"/>
      <c r="AF2136" s="179"/>
      <c r="AG2136" s="27">
        <v>43160</v>
      </c>
      <c r="AH2136" s="168">
        <v>43171</v>
      </c>
      <c r="AI2136" s="29" t="str">
        <f t="shared" si="144"/>
        <v>～</v>
      </c>
      <c r="AJ2136" s="178">
        <f t="shared" si="143"/>
        <v>44996</v>
      </c>
      <c r="AK2136" s="23" t="s">
        <v>18936</v>
      </c>
      <c r="AL2136" s="23" t="s">
        <v>19604</v>
      </c>
      <c r="AM2136" s="35">
        <v>43171</v>
      </c>
      <c r="AN2136" s="25"/>
      <c r="AO2136" s="423">
        <v>43179</v>
      </c>
      <c r="AP2136" s="134" t="s">
        <v>19729</v>
      </c>
    </row>
    <row r="2137" spans="1:42" ht="24.75" customHeight="1" x14ac:dyDescent="0.15">
      <c r="A2137" s="606">
        <v>2134</v>
      </c>
      <c r="B2137" s="507" t="s">
        <v>19677</v>
      </c>
      <c r="C2137" s="24" t="s">
        <v>15057</v>
      </c>
      <c r="D2137" s="24" t="s">
        <v>18582</v>
      </c>
      <c r="E2137" s="23"/>
      <c r="F2137" s="23"/>
      <c r="G2137" s="25" t="s">
        <v>19712</v>
      </c>
      <c r="H2137" s="23" t="s">
        <v>19679</v>
      </c>
      <c r="I2137" s="23" t="s">
        <v>19682</v>
      </c>
      <c r="J2137" s="25" t="s">
        <v>19681</v>
      </c>
      <c r="K2137" s="25" t="s">
        <v>19685</v>
      </c>
      <c r="L2137" s="25"/>
      <c r="M2137" s="25" t="s">
        <v>19683</v>
      </c>
      <c r="N2137" s="25"/>
      <c r="O2137" s="25" t="s">
        <v>18693</v>
      </c>
      <c r="P2137" s="23" t="s">
        <v>18679</v>
      </c>
      <c r="Q2137" s="25" t="s">
        <v>20194</v>
      </c>
      <c r="R2137" s="25" t="s">
        <v>19106</v>
      </c>
      <c r="S2137" s="23" t="s">
        <v>14848</v>
      </c>
      <c r="T2137" s="23"/>
      <c r="U2137" s="25" t="s">
        <v>19684</v>
      </c>
      <c r="V2137" s="23" t="s">
        <v>19679</v>
      </c>
      <c r="W2137" s="25" t="s">
        <v>19680</v>
      </c>
      <c r="X2137" s="25" t="s">
        <v>19685</v>
      </c>
      <c r="Y2137" s="23" t="s">
        <v>19683</v>
      </c>
      <c r="Z2137" s="25"/>
      <c r="AA2137" s="23">
        <v>5</v>
      </c>
      <c r="AB2137" s="23" t="str">
        <f t="shared" si="142"/>
        <v>年間</v>
      </c>
      <c r="AC2137" s="23" t="s">
        <v>14487</v>
      </c>
      <c r="AD2137" s="167">
        <v>1</v>
      </c>
      <c r="AE2137" s="167">
        <v>76500</v>
      </c>
      <c r="AF2137" s="167">
        <f>IF(ISBLANK($AE2137),"",$AE2137*$AD2137)</f>
        <v>76500</v>
      </c>
      <c r="AG2137" s="27">
        <v>43160</v>
      </c>
      <c r="AH2137" s="168">
        <v>43174</v>
      </c>
      <c r="AI2137" s="29" t="str">
        <f t="shared" si="144"/>
        <v>～</v>
      </c>
      <c r="AJ2137" s="178">
        <f t="shared" si="143"/>
        <v>44999</v>
      </c>
      <c r="AK2137" s="23" t="s">
        <v>13498</v>
      </c>
      <c r="AL2137" s="23" t="s">
        <v>19714</v>
      </c>
      <c r="AM2137" s="35">
        <v>43174</v>
      </c>
      <c r="AN2137" s="25"/>
      <c r="AO2137" s="104">
        <v>43179</v>
      </c>
      <c r="AP2137" s="134" t="s">
        <v>19686</v>
      </c>
    </row>
    <row r="2138" spans="1:42" ht="24.75" customHeight="1" x14ac:dyDescent="0.15">
      <c r="A2138" s="606">
        <v>2135</v>
      </c>
      <c r="B2138" s="23" t="s">
        <v>19677</v>
      </c>
      <c r="C2138" s="24" t="s">
        <v>15057</v>
      </c>
      <c r="D2138" s="24" t="s">
        <v>18582</v>
      </c>
      <c r="E2138" s="23"/>
      <c r="F2138" s="23"/>
      <c r="G2138" s="25" t="s">
        <v>19684</v>
      </c>
      <c r="H2138" s="23" t="s">
        <v>19679</v>
      </c>
      <c r="I2138" s="23" t="s">
        <v>19682</v>
      </c>
      <c r="J2138" s="25" t="s">
        <v>19681</v>
      </c>
      <c r="K2138" s="25" t="s">
        <v>19685</v>
      </c>
      <c r="L2138" s="25"/>
      <c r="M2138" s="25" t="s">
        <v>19683</v>
      </c>
      <c r="N2138" s="25"/>
      <c r="O2138" s="25" t="s">
        <v>18693</v>
      </c>
      <c r="P2138" s="23" t="s">
        <v>18679</v>
      </c>
      <c r="Q2138" s="25" t="s">
        <v>20194</v>
      </c>
      <c r="R2138" s="25" t="s">
        <v>19106</v>
      </c>
      <c r="S2138" s="23" t="s">
        <v>14848</v>
      </c>
      <c r="T2138" s="23"/>
      <c r="U2138" s="25" t="s">
        <v>19684</v>
      </c>
      <c r="V2138" s="23" t="s">
        <v>19679</v>
      </c>
      <c r="W2138" s="25" t="s">
        <v>19680</v>
      </c>
      <c r="X2138" s="25" t="s">
        <v>19685</v>
      </c>
      <c r="Y2138" s="23" t="s">
        <v>19683</v>
      </c>
      <c r="Z2138" s="25"/>
      <c r="AA2138" s="23">
        <v>5</v>
      </c>
      <c r="AB2138" s="23" t="str">
        <f t="shared" si="142"/>
        <v>年間</v>
      </c>
      <c r="AC2138" s="23" t="s">
        <v>14487</v>
      </c>
      <c r="AD2138" s="167">
        <v>1</v>
      </c>
      <c r="AE2138" s="179"/>
      <c r="AF2138" s="179"/>
      <c r="AG2138" s="27">
        <v>43160</v>
      </c>
      <c r="AH2138" s="168">
        <v>43174</v>
      </c>
      <c r="AI2138" s="29" t="str">
        <f t="shared" si="144"/>
        <v>～</v>
      </c>
      <c r="AJ2138" s="178">
        <f t="shared" si="143"/>
        <v>44999</v>
      </c>
      <c r="AK2138" s="23" t="s">
        <v>13498</v>
      </c>
      <c r="AL2138" s="23" t="s">
        <v>19715</v>
      </c>
      <c r="AM2138" s="35">
        <v>43174</v>
      </c>
      <c r="AN2138" s="25"/>
      <c r="AO2138" s="104">
        <v>43179</v>
      </c>
      <c r="AP2138" s="134" t="s">
        <v>19678</v>
      </c>
    </row>
    <row r="2139" spans="1:42" ht="24.75" customHeight="1" x14ac:dyDescent="0.15">
      <c r="A2139" s="606">
        <v>2136</v>
      </c>
      <c r="B2139" s="23" t="s">
        <v>19677</v>
      </c>
      <c r="C2139" s="24" t="s">
        <v>15057</v>
      </c>
      <c r="D2139" s="24" t="s">
        <v>18582</v>
      </c>
      <c r="E2139" s="23"/>
      <c r="F2139" s="23"/>
      <c r="G2139" s="25" t="s">
        <v>19684</v>
      </c>
      <c r="H2139" s="23" t="s">
        <v>19679</v>
      </c>
      <c r="I2139" s="23" t="s">
        <v>19682</v>
      </c>
      <c r="J2139" s="25" t="s">
        <v>19681</v>
      </c>
      <c r="K2139" s="25" t="s">
        <v>19685</v>
      </c>
      <c r="L2139" s="25"/>
      <c r="M2139" s="25" t="s">
        <v>19683</v>
      </c>
      <c r="N2139" s="25"/>
      <c r="O2139" s="25" t="s">
        <v>18693</v>
      </c>
      <c r="P2139" s="23" t="s">
        <v>18679</v>
      </c>
      <c r="Q2139" s="25" t="s">
        <v>20194</v>
      </c>
      <c r="R2139" s="25" t="s">
        <v>19106</v>
      </c>
      <c r="S2139" s="23" t="s">
        <v>14848</v>
      </c>
      <c r="T2139" s="23"/>
      <c r="U2139" s="25" t="s">
        <v>19684</v>
      </c>
      <c r="V2139" s="23" t="s">
        <v>19679</v>
      </c>
      <c r="W2139" s="25" t="s">
        <v>19680</v>
      </c>
      <c r="X2139" s="25" t="s">
        <v>19685</v>
      </c>
      <c r="Y2139" s="23" t="s">
        <v>19683</v>
      </c>
      <c r="Z2139" s="25"/>
      <c r="AA2139" s="23">
        <v>5</v>
      </c>
      <c r="AB2139" s="23" t="str">
        <f t="shared" si="142"/>
        <v>年間</v>
      </c>
      <c r="AC2139" s="23" t="s">
        <v>14487</v>
      </c>
      <c r="AD2139" s="167">
        <v>1</v>
      </c>
      <c r="AE2139" s="179"/>
      <c r="AF2139" s="179"/>
      <c r="AG2139" s="27">
        <v>43160</v>
      </c>
      <c r="AH2139" s="168">
        <v>43174</v>
      </c>
      <c r="AI2139" s="29" t="str">
        <f t="shared" si="144"/>
        <v>～</v>
      </c>
      <c r="AJ2139" s="178">
        <f t="shared" si="143"/>
        <v>44999</v>
      </c>
      <c r="AK2139" s="23" t="s">
        <v>13498</v>
      </c>
      <c r="AL2139" s="23" t="s">
        <v>19716</v>
      </c>
      <c r="AM2139" s="35">
        <v>43174</v>
      </c>
      <c r="AN2139" s="25"/>
      <c r="AO2139" s="104">
        <v>43179</v>
      </c>
      <c r="AP2139" s="134" t="s">
        <v>19678</v>
      </c>
    </row>
    <row r="2140" spans="1:42" ht="24.75" customHeight="1" x14ac:dyDescent="0.15">
      <c r="A2140" s="606">
        <v>2137</v>
      </c>
      <c r="B2140" s="23" t="s">
        <v>19677</v>
      </c>
      <c r="C2140" s="24" t="s">
        <v>15057</v>
      </c>
      <c r="D2140" s="24" t="s">
        <v>18582</v>
      </c>
      <c r="E2140" s="23"/>
      <c r="F2140" s="23"/>
      <c r="G2140" s="25" t="s">
        <v>19684</v>
      </c>
      <c r="H2140" s="23" t="s">
        <v>19679</v>
      </c>
      <c r="I2140" s="23" t="s">
        <v>19682</v>
      </c>
      <c r="J2140" s="25" t="s">
        <v>19681</v>
      </c>
      <c r="K2140" s="25" t="s">
        <v>19685</v>
      </c>
      <c r="L2140" s="25"/>
      <c r="M2140" s="25" t="s">
        <v>19683</v>
      </c>
      <c r="N2140" s="25"/>
      <c r="O2140" s="25" t="s">
        <v>18693</v>
      </c>
      <c r="P2140" s="23" t="s">
        <v>18679</v>
      </c>
      <c r="Q2140" s="25" t="s">
        <v>20194</v>
      </c>
      <c r="R2140" s="25" t="s">
        <v>19106</v>
      </c>
      <c r="S2140" s="23" t="s">
        <v>14848</v>
      </c>
      <c r="T2140" s="23"/>
      <c r="U2140" s="25" t="s">
        <v>19684</v>
      </c>
      <c r="V2140" s="23" t="s">
        <v>19679</v>
      </c>
      <c r="W2140" s="25" t="s">
        <v>19680</v>
      </c>
      <c r="X2140" s="25" t="s">
        <v>19685</v>
      </c>
      <c r="Y2140" s="23" t="s">
        <v>19683</v>
      </c>
      <c r="Z2140" s="25"/>
      <c r="AA2140" s="23">
        <v>5</v>
      </c>
      <c r="AB2140" s="23" t="str">
        <f t="shared" si="142"/>
        <v>年間</v>
      </c>
      <c r="AC2140" s="23" t="s">
        <v>14487</v>
      </c>
      <c r="AD2140" s="167">
        <v>1</v>
      </c>
      <c r="AE2140" s="179"/>
      <c r="AF2140" s="179"/>
      <c r="AG2140" s="27">
        <v>43160</v>
      </c>
      <c r="AH2140" s="168">
        <v>43174</v>
      </c>
      <c r="AI2140" s="29" t="str">
        <f t="shared" si="144"/>
        <v>～</v>
      </c>
      <c r="AJ2140" s="178">
        <f t="shared" si="143"/>
        <v>44999</v>
      </c>
      <c r="AK2140" s="23" t="s">
        <v>13498</v>
      </c>
      <c r="AL2140" s="23" t="s">
        <v>19717</v>
      </c>
      <c r="AM2140" s="35">
        <v>43174</v>
      </c>
      <c r="AN2140" s="25"/>
      <c r="AO2140" s="104">
        <v>43179</v>
      </c>
      <c r="AP2140" s="134" t="s">
        <v>19678</v>
      </c>
    </row>
    <row r="2141" spans="1:42" ht="24.75" customHeight="1" x14ac:dyDescent="0.15">
      <c r="A2141" s="606">
        <v>2138</v>
      </c>
      <c r="B2141" s="23" t="s">
        <v>19677</v>
      </c>
      <c r="C2141" s="24" t="s">
        <v>15057</v>
      </c>
      <c r="D2141" s="24" t="s">
        <v>18582</v>
      </c>
      <c r="E2141" s="23"/>
      <c r="F2141" s="23"/>
      <c r="G2141" s="25" t="s">
        <v>19684</v>
      </c>
      <c r="H2141" s="23" t="s">
        <v>19679</v>
      </c>
      <c r="I2141" s="23" t="s">
        <v>19682</v>
      </c>
      <c r="J2141" s="25" t="s">
        <v>19681</v>
      </c>
      <c r="K2141" s="25" t="s">
        <v>19685</v>
      </c>
      <c r="L2141" s="25"/>
      <c r="M2141" s="25" t="s">
        <v>19683</v>
      </c>
      <c r="N2141" s="25"/>
      <c r="O2141" s="25" t="s">
        <v>18693</v>
      </c>
      <c r="P2141" s="23" t="s">
        <v>18679</v>
      </c>
      <c r="Q2141" s="25" t="s">
        <v>20194</v>
      </c>
      <c r="R2141" s="25" t="s">
        <v>19106</v>
      </c>
      <c r="S2141" s="23" t="s">
        <v>14848</v>
      </c>
      <c r="T2141" s="23"/>
      <c r="U2141" s="25" t="s">
        <v>19684</v>
      </c>
      <c r="V2141" s="23" t="s">
        <v>19679</v>
      </c>
      <c r="W2141" s="25" t="s">
        <v>19680</v>
      </c>
      <c r="X2141" s="25" t="s">
        <v>19685</v>
      </c>
      <c r="Y2141" s="23" t="s">
        <v>19683</v>
      </c>
      <c r="Z2141" s="25"/>
      <c r="AA2141" s="23">
        <v>5</v>
      </c>
      <c r="AB2141" s="23" t="str">
        <f t="shared" si="142"/>
        <v>年間</v>
      </c>
      <c r="AC2141" s="23" t="s">
        <v>14487</v>
      </c>
      <c r="AD2141" s="167">
        <v>1</v>
      </c>
      <c r="AE2141" s="179"/>
      <c r="AF2141" s="179"/>
      <c r="AG2141" s="27">
        <v>43160</v>
      </c>
      <c r="AH2141" s="168">
        <v>43174</v>
      </c>
      <c r="AI2141" s="29" t="str">
        <f t="shared" ref="AI2141:AI2319" si="145">IF(ISBLANK($AG2141),"","～")</f>
        <v>～</v>
      </c>
      <c r="AJ2141" s="178">
        <f>IF(ISBLANK($AH2141),"",DATE(YEAR($AH2141)+$AA2141,MONTH($AH2141),DAY($AH2141)-1))</f>
        <v>44999</v>
      </c>
      <c r="AK2141" s="23" t="s">
        <v>13498</v>
      </c>
      <c r="AL2141" s="23" t="s">
        <v>19718</v>
      </c>
      <c r="AM2141" s="35">
        <v>43174</v>
      </c>
      <c r="AN2141" s="25"/>
      <c r="AO2141" s="104">
        <v>43179</v>
      </c>
      <c r="AP2141" s="134" t="s">
        <v>19678</v>
      </c>
    </row>
    <row r="2142" spans="1:42" ht="24.75" customHeight="1" x14ac:dyDescent="0.15">
      <c r="A2142" s="606">
        <v>2139</v>
      </c>
      <c r="B2142" s="23" t="s">
        <v>19677</v>
      </c>
      <c r="C2142" s="24" t="s">
        <v>15057</v>
      </c>
      <c r="D2142" s="24" t="s">
        <v>18582</v>
      </c>
      <c r="E2142" s="23"/>
      <c r="F2142" s="23"/>
      <c r="G2142" s="25" t="s">
        <v>19684</v>
      </c>
      <c r="H2142" s="23" t="s">
        <v>19679</v>
      </c>
      <c r="I2142" s="23" t="s">
        <v>19682</v>
      </c>
      <c r="J2142" s="25" t="s">
        <v>19681</v>
      </c>
      <c r="K2142" s="25" t="s">
        <v>19685</v>
      </c>
      <c r="L2142" s="25"/>
      <c r="M2142" s="25" t="s">
        <v>19683</v>
      </c>
      <c r="N2142" s="25"/>
      <c r="O2142" s="25" t="s">
        <v>18693</v>
      </c>
      <c r="P2142" s="23" t="s">
        <v>18679</v>
      </c>
      <c r="Q2142" s="25" t="s">
        <v>20194</v>
      </c>
      <c r="R2142" s="25" t="s">
        <v>19106</v>
      </c>
      <c r="S2142" s="23" t="s">
        <v>14848</v>
      </c>
      <c r="T2142" s="23"/>
      <c r="U2142" s="25" t="s">
        <v>19684</v>
      </c>
      <c r="V2142" s="23" t="s">
        <v>19679</v>
      </c>
      <c r="W2142" s="25" t="s">
        <v>19680</v>
      </c>
      <c r="X2142" s="25" t="s">
        <v>19685</v>
      </c>
      <c r="Y2142" s="23" t="s">
        <v>19683</v>
      </c>
      <c r="Z2142" s="25"/>
      <c r="AA2142" s="23">
        <v>5</v>
      </c>
      <c r="AB2142" s="23" t="str">
        <f t="shared" si="142"/>
        <v>年間</v>
      </c>
      <c r="AC2142" s="23" t="s">
        <v>14487</v>
      </c>
      <c r="AD2142" s="167">
        <v>1</v>
      </c>
      <c r="AE2142" s="179"/>
      <c r="AF2142" s="179"/>
      <c r="AG2142" s="27">
        <v>43160</v>
      </c>
      <c r="AH2142" s="168">
        <v>43174</v>
      </c>
      <c r="AI2142" s="29" t="str">
        <f t="shared" si="145"/>
        <v>～</v>
      </c>
      <c r="AJ2142" s="178">
        <f t="shared" si="143"/>
        <v>44999</v>
      </c>
      <c r="AK2142" s="23" t="s">
        <v>13498</v>
      </c>
      <c r="AL2142" s="23" t="s">
        <v>19719</v>
      </c>
      <c r="AM2142" s="35">
        <v>43174</v>
      </c>
      <c r="AN2142" s="25"/>
      <c r="AO2142" s="104">
        <v>43179</v>
      </c>
      <c r="AP2142" s="134" t="s">
        <v>19678</v>
      </c>
    </row>
    <row r="2143" spans="1:42" ht="24.75" customHeight="1" x14ac:dyDescent="0.15">
      <c r="A2143" s="606">
        <v>2140</v>
      </c>
      <c r="B2143" s="23" t="s">
        <v>19677</v>
      </c>
      <c r="C2143" s="24" t="s">
        <v>15057</v>
      </c>
      <c r="D2143" s="24" t="s">
        <v>18582</v>
      </c>
      <c r="E2143" s="23"/>
      <c r="F2143" s="23"/>
      <c r="G2143" s="25" t="s">
        <v>19684</v>
      </c>
      <c r="H2143" s="23" t="s">
        <v>19679</v>
      </c>
      <c r="I2143" s="23" t="s">
        <v>19682</v>
      </c>
      <c r="J2143" s="25" t="s">
        <v>19681</v>
      </c>
      <c r="K2143" s="25" t="s">
        <v>19685</v>
      </c>
      <c r="L2143" s="25"/>
      <c r="M2143" s="25" t="s">
        <v>19683</v>
      </c>
      <c r="N2143" s="25"/>
      <c r="O2143" s="25" t="s">
        <v>18693</v>
      </c>
      <c r="P2143" s="23" t="s">
        <v>18679</v>
      </c>
      <c r="Q2143" s="25" t="s">
        <v>20194</v>
      </c>
      <c r="R2143" s="25" t="s">
        <v>19106</v>
      </c>
      <c r="S2143" s="23" t="s">
        <v>14848</v>
      </c>
      <c r="T2143" s="23"/>
      <c r="U2143" s="25" t="s">
        <v>19684</v>
      </c>
      <c r="V2143" s="23" t="s">
        <v>19679</v>
      </c>
      <c r="W2143" s="25" t="s">
        <v>19680</v>
      </c>
      <c r="X2143" s="25" t="s">
        <v>19685</v>
      </c>
      <c r="Y2143" s="23" t="s">
        <v>19683</v>
      </c>
      <c r="Z2143" s="25"/>
      <c r="AA2143" s="23">
        <v>5</v>
      </c>
      <c r="AB2143" s="23" t="str">
        <f t="shared" si="142"/>
        <v>年間</v>
      </c>
      <c r="AC2143" s="23" t="s">
        <v>14487</v>
      </c>
      <c r="AD2143" s="167">
        <v>1</v>
      </c>
      <c r="AE2143" s="179"/>
      <c r="AF2143" s="179"/>
      <c r="AG2143" s="27">
        <v>43160</v>
      </c>
      <c r="AH2143" s="168">
        <v>43174</v>
      </c>
      <c r="AI2143" s="29" t="str">
        <f t="shared" si="145"/>
        <v>～</v>
      </c>
      <c r="AJ2143" s="178">
        <f t="shared" si="143"/>
        <v>44999</v>
      </c>
      <c r="AK2143" s="23" t="s">
        <v>13498</v>
      </c>
      <c r="AL2143" s="23" t="s">
        <v>19720</v>
      </c>
      <c r="AM2143" s="35">
        <v>43174</v>
      </c>
      <c r="AN2143" s="25"/>
      <c r="AO2143" s="104">
        <v>43179</v>
      </c>
      <c r="AP2143" s="134" t="s">
        <v>19678</v>
      </c>
    </row>
    <row r="2144" spans="1:42" ht="24.75" customHeight="1" x14ac:dyDescent="0.15">
      <c r="A2144" s="606">
        <v>2141</v>
      </c>
      <c r="B2144" s="23" t="s">
        <v>19677</v>
      </c>
      <c r="C2144" s="24" t="s">
        <v>15057</v>
      </c>
      <c r="D2144" s="24" t="s">
        <v>18582</v>
      </c>
      <c r="E2144" s="23"/>
      <c r="F2144" s="23"/>
      <c r="G2144" s="25" t="s">
        <v>19684</v>
      </c>
      <c r="H2144" s="23" t="s">
        <v>19679</v>
      </c>
      <c r="I2144" s="23" t="s">
        <v>19682</v>
      </c>
      <c r="J2144" s="25" t="s">
        <v>19681</v>
      </c>
      <c r="K2144" s="25" t="s">
        <v>19685</v>
      </c>
      <c r="L2144" s="25"/>
      <c r="M2144" s="25" t="s">
        <v>19683</v>
      </c>
      <c r="N2144" s="25"/>
      <c r="O2144" s="25" t="s">
        <v>18693</v>
      </c>
      <c r="P2144" s="23" t="s">
        <v>18679</v>
      </c>
      <c r="Q2144" s="25" t="s">
        <v>20194</v>
      </c>
      <c r="R2144" s="25" t="s">
        <v>19106</v>
      </c>
      <c r="S2144" s="23" t="s">
        <v>14848</v>
      </c>
      <c r="T2144" s="23"/>
      <c r="U2144" s="25" t="s">
        <v>19684</v>
      </c>
      <c r="V2144" s="23" t="s">
        <v>19679</v>
      </c>
      <c r="W2144" s="25" t="s">
        <v>19680</v>
      </c>
      <c r="X2144" s="25" t="s">
        <v>19685</v>
      </c>
      <c r="Y2144" s="23" t="s">
        <v>19683</v>
      </c>
      <c r="Z2144" s="25"/>
      <c r="AA2144" s="23">
        <v>5</v>
      </c>
      <c r="AB2144" s="23" t="str">
        <f t="shared" si="142"/>
        <v>年間</v>
      </c>
      <c r="AC2144" s="23" t="s">
        <v>14487</v>
      </c>
      <c r="AD2144" s="167">
        <v>1</v>
      </c>
      <c r="AE2144" s="179"/>
      <c r="AF2144" s="179"/>
      <c r="AG2144" s="27">
        <v>43160</v>
      </c>
      <c r="AH2144" s="168">
        <v>43174</v>
      </c>
      <c r="AI2144" s="29" t="str">
        <f t="shared" si="145"/>
        <v>～</v>
      </c>
      <c r="AJ2144" s="178">
        <f t="shared" si="143"/>
        <v>44999</v>
      </c>
      <c r="AK2144" s="23" t="s">
        <v>13498</v>
      </c>
      <c r="AL2144" s="23" t="s">
        <v>19721</v>
      </c>
      <c r="AM2144" s="35">
        <v>43174</v>
      </c>
      <c r="AN2144" s="25"/>
      <c r="AO2144" s="104">
        <v>43179</v>
      </c>
      <c r="AP2144" s="134" t="s">
        <v>19678</v>
      </c>
    </row>
    <row r="2145" spans="1:42" ht="24.75" customHeight="1" x14ac:dyDescent="0.15">
      <c r="A2145" s="606">
        <v>2142</v>
      </c>
      <c r="B2145" s="23" t="s">
        <v>19677</v>
      </c>
      <c r="C2145" s="24" t="s">
        <v>15057</v>
      </c>
      <c r="D2145" s="24" t="s">
        <v>18582</v>
      </c>
      <c r="E2145" s="23"/>
      <c r="F2145" s="23"/>
      <c r="G2145" s="25" t="s">
        <v>19684</v>
      </c>
      <c r="H2145" s="23" t="s">
        <v>19679</v>
      </c>
      <c r="I2145" s="23" t="s">
        <v>19682</v>
      </c>
      <c r="J2145" s="25" t="s">
        <v>19681</v>
      </c>
      <c r="K2145" s="25" t="s">
        <v>19685</v>
      </c>
      <c r="L2145" s="25"/>
      <c r="M2145" s="25" t="s">
        <v>19683</v>
      </c>
      <c r="N2145" s="25"/>
      <c r="O2145" s="25" t="s">
        <v>18693</v>
      </c>
      <c r="P2145" s="23" t="s">
        <v>18679</v>
      </c>
      <c r="Q2145" s="25" t="s">
        <v>20194</v>
      </c>
      <c r="R2145" s="25" t="s">
        <v>19106</v>
      </c>
      <c r="S2145" s="23" t="s">
        <v>14848</v>
      </c>
      <c r="T2145" s="23"/>
      <c r="U2145" s="25" t="s">
        <v>19684</v>
      </c>
      <c r="V2145" s="23" t="s">
        <v>19679</v>
      </c>
      <c r="W2145" s="25" t="s">
        <v>19680</v>
      </c>
      <c r="X2145" s="25" t="s">
        <v>19685</v>
      </c>
      <c r="Y2145" s="23" t="s">
        <v>19683</v>
      </c>
      <c r="Z2145" s="25"/>
      <c r="AA2145" s="23">
        <v>5</v>
      </c>
      <c r="AB2145" s="23" t="str">
        <f t="shared" si="142"/>
        <v>年間</v>
      </c>
      <c r="AC2145" s="23" t="s">
        <v>14487</v>
      </c>
      <c r="AD2145" s="167">
        <v>1</v>
      </c>
      <c r="AE2145" s="179"/>
      <c r="AF2145" s="179"/>
      <c r="AG2145" s="27">
        <v>43160</v>
      </c>
      <c r="AH2145" s="168">
        <v>43174</v>
      </c>
      <c r="AI2145" s="29" t="str">
        <f t="shared" si="145"/>
        <v>～</v>
      </c>
      <c r="AJ2145" s="178">
        <f t="shared" si="143"/>
        <v>44999</v>
      </c>
      <c r="AK2145" s="23" t="s">
        <v>8014</v>
      </c>
      <c r="AL2145" s="23" t="s">
        <v>19722</v>
      </c>
      <c r="AM2145" s="35">
        <v>43174</v>
      </c>
      <c r="AN2145" s="25"/>
      <c r="AO2145" s="104">
        <v>43179</v>
      </c>
      <c r="AP2145" s="134" t="s">
        <v>19678</v>
      </c>
    </row>
    <row r="2146" spans="1:42" ht="24.75" customHeight="1" x14ac:dyDescent="0.15">
      <c r="A2146" s="606">
        <v>2143</v>
      </c>
      <c r="B2146" s="23" t="s">
        <v>19677</v>
      </c>
      <c r="C2146" s="24" t="s">
        <v>15057</v>
      </c>
      <c r="D2146" s="24" t="s">
        <v>18582</v>
      </c>
      <c r="E2146" s="23"/>
      <c r="F2146" s="23"/>
      <c r="G2146" s="25" t="s">
        <v>19684</v>
      </c>
      <c r="H2146" s="23" t="s">
        <v>19679</v>
      </c>
      <c r="I2146" s="23" t="s">
        <v>19682</v>
      </c>
      <c r="J2146" s="25" t="s">
        <v>19681</v>
      </c>
      <c r="K2146" s="25" t="s">
        <v>19685</v>
      </c>
      <c r="L2146" s="25"/>
      <c r="M2146" s="25" t="s">
        <v>19683</v>
      </c>
      <c r="N2146" s="25"/>
      <c r="O2146" s="25" t="s">
        <v>18693</v>
      </c>
      <c r="P2146" s="23" t="s">
        <v>18679</v>
      </c>
      <c r="Q2146" s="25" t="s">
        <v>20194</v>
      </c>
      <c r="R2146" s="25" t="s">
        <v>19106</v>
      </c>
      <c r="S2146" s="23" t="s">
        <v>14848</v>
      </c>
      <c r="T2146" s="23"/>
      <c r="U2146" s="25" t="s">
        <v>19684</v>
      </c>
      <c r="V2146" s="23" t="s">
        <v>19679</v>
      </c>
      <c r="W2146" s="25" t="s">
        <v>19680</v>
      </c>
      <c r="X2146" s="25" t="s">
        <v>19685</v>
      </c>
      <c r="Y2146" s="23" t="s">
        <v>19683</v>
      </c>
      <c r="Z2146" s="25"/>
      <c r="AA2146" s="23">
        <v>5</v>
      </c>
      <c r="AB2146" s="23" t="str">
        <f t="shared" si="142"/>
        <v>年間</v>
      </c>
      <c r="AC2146" s="23" t="s">
        <v>14487</v>
      </c>
      <c r="AD2146" s="167">
        <v>1</v>
      </c>
      <c r="AE2146" s="179"/>
      <c r="AF2146" s="179"/>
      <c r="AG2146" s="27">
        <v>43160</v>
      </c>
      <c r="AH2146" s="168">
        <v>43174</v>
      </c>
      <c r="AI2146" s="29" t="str">
        <f t="shared" si="145"/>
        <v>～</v>
      </c>
      <c r="AJ2146" s="178">
        <f t="shared" si="143"/>
        <v>44999</v>
      </c>
      <c r="AK2146" s="23" t="s">
        <v>16665</v>
      </c>
      <c r="AL2146" s="23" t="s">
        <v>19723</v>
      </c>
      <c r="AM2146" s="35">
        <v>43174</v>
      </c>
      <c r="AN2146" s="25"/>
      <c r="AO2146" s="104">
        <v>43179</v>
      </c>
      <c r="AP2146" s="134" t="s">
        <v>19678</v>
      </c>
    </row>
    <row r="2147" spans="1:42" ht="24.75" customHeight="1" x14ac:dyDescent="0.15">
      <c r="A2147" s="606">
        <v>2144</v>
      </c>
      <c r="B2147" s="23" t="s">
        <v>19687</v>
      </c>
      <c r="C2147" s="24" t="s">
        <v>15057</v>
      </c>
      <c r="D2147" s="24" t="s">
        <v>18582</v>
      </c>
      <c r="E2147" s="23"/>
      <c r="F2147" s="23"/>
      <c r="G2147" s="25" t="s">
        <v>19684</v>
      </c>
      <c r="H2147" s="23" t="s">
        <v>19679</v>
      </c>
      <c r="I2147" s="23" t="s">
        <v>19682</v>
      </c>
      <c r="J2147" s="25" t="s">
        <v>19681</v>
      </c>
      <c r="K2147" s="25" t="s">
        <v>19685</v>
      </c>
      <c r="L2147" s="25"/>
      <c r="M2147" s="25" t="s">
        <v>19683</v>
      </c>
      <c r="N2147" s="25"/>
      <c r="O2147" s="25" t="s">
        <v>18693</v>
      </c>
      <c r="P2147" s="23" t="s">
        <v>18679</v>
      </c>
      <c r="Q2147" s="25" t="s">
        <v>19710</v>
      </c>
      <c r="R2147" s="25" t="s">
        <v>19106</v>
      </c>
      <c r="S2147" s="23" t="s">
        <v>14848</v>
      </c>
      <c r="T2147" s="23"/>
      <c r="U2147" s="25" t="s">
        <v>19684</v>
      </c>
      <c r="V2147" s="23" t="s">
        <v>19679</v>
      </c>
      <c r="W2147" s="25" t="s">
        <v>19680</v>
      </c>
      <c r="X2147" s="25" t="s">
        <v>19685</v>
      </c>
      <c r="Y2147" s="23" t="s">
        <v>19683</v>
      </c>
      <c r="Z2147" s="25"/>
      <c r="AA2147" s="23">
        <v>5</v>
      </c>
      <c r="AB2147" s="23" t="str">
        <f t="shared" si="142"/>
        <v>年間</v>
      </c>
      <c r="AC2147" s="159"/>
      <c r="AD2147" s="167">
        <v>1</v>
      </c>
      <c r="AE2147" s="159">
        <v>9600</v>
      </c>
      <c r="AF2147" s="167">
        <f t="shared" ref="AF2147:AF2155" si="146">IF(ISBLANK($AE2147),"",$AE2147*$AD2147)</f>
        <v>9600</v>
      </c>
      <c r="AG2147" s="27">
        <v>43161</v>
      </c>
      <c r="AH2147" s="168">
        <v>43174</v>
      </c>
      <c r="AI2147" s="29" t="str">
        <f t="shared" si="145"/>
        <v>～</v>
      </c>
      <c r="AJ2147" s="178">
        <f t="shared" si="143"/>
        <v>44999</v>
      </c>
      <c r="AK2147" s="23" t="s">
        <v>19691</v>
      </c>
      <c r="AL2147" s="23" t="s">
        <v>19706</v>
      </c>
      <c r="AM2147" s="35">
        <v>43174</v>
      </c>
      <c r="AN2147" s="25"/>
      <c r="AO2147" s="423">
        <v>43179</v>
      </c>
      <c r="AP2147" s="134" t="s">
        <v>19711</v>
      </c>
    </row>
    <row r="2148" spans="1:42" ht="24.75" customHeight="1" x14ac:dyDescent="0.15">
      <c r="A2148" s="606">
        <v>2145</v>
      </c>
      <c r="B2148" s="23" t="s">
        <v>19687</v>
      </c>
      <c r="C2148" s="24" t="s">
        <v>15057</v>
      </c>
      <c r="D2148" s="24" t="s">
        <v>18582</v>
      </c>
      <c r="E2148" s="23"/>
      <c r="F2148" s="23"/>
      <c r="G2148" s="25" t="s">
        <v>19684</v>
      </c>
      <c r="H2148" s="23" t="s">
        <v>19679</v>
      </c>
      <c r="I2148" s="23" t="s">
        <v>19682</v>
      </c>
      <c r="J2148" s="25" t="s">
        <v>19681</v>
      </c>
      <c r="K2148" s="25" t="s">
        <v>19685</v>
      </c>
      <c r="L2148" s="25"/>
      <c r="M2148" s="25" t="s">
        <v>19683</v>
      </c>
      <c r="N2148" s="25"/>
      <c r="O2148" s="25" t="s">
        <v>18693</v>
      </c>
      <c r="P2148" s="23" t="s">
        <v>18679</v>
      </c>
      <c r="Q2148" s="25" t="s">
        <v>19710</v>
      </c>
      <c r="R2148" s="25" t="s">
        <v>19106</v>
      </c>
      <c r="S2148" s="23" t="s">
        <v>14848</v>
      </c>
      <c r="T2148" s="23"/>
      <c r="U2148" s="25" t="s">
        <v>19684</v>
      </c>
      <c r="V2148" s="23" t="s">
        <v>19679</v>
      </c>
      <c r="W2148" s="25" t="s">
        <v>19680</v>
      </c>
      <c r="X2148" s="25" t="s">
        <v>19685</v>
      </c>
      <c r="Y2148" s="23" t="s">
        <v>19683</v>
      </c>
      <c r="Z2148" s="25"/>
      <c r="AA2148" s="23">
        <v>5</v>
      </c>
      <c r="AB2148" s="23" t="str">
        <f t="shared" si="142"/>
        <v>年間</v>
      </c>
      <c r="AC2148" s="159"/>
      <c r="AD2148" s="167">
        <v>1</v>
      </c>
      <c r="AE2148" s="159">
        <v>9600</v>
      </c>
      <c r="AF2148" s="167">
        <f t="shared" si="146"/>
        <v>9600</v>
      </c>
      <c r="AG2148" s="27">
        <v>43162</v>
      </c>
      <c r="AH2148" s="168">
        <v>43174</v>
      </c>
      <c r="AI2148" s="29" t="str">
        <f t="shared" si="145"/>
        <v>～</v>
      </c>
      <c r="AJ2148" s="178">
        <f t="shared" si="143"/>
        <v>44999</v>
      </c>
      <c r="AK2148" s="23" t="s">
        <v>19691</v>
      </c>
      <c r="AL2148" s="23" t="s">
        <v>19707</v>
      </c>
      <c r="AM2148" s="35">
        <v>43174</v>
      </c>
      <c r="AN2148" s="25"/>
      <c r="AO2148" s="423">
        <v>43179</v>
      </c>
      <c r="AP2148" s="134" t="s">
        <v>19711</v>
      </c>
    </row>
    <row r="2149" spans="1:42" ht="24.75" customHeight="1" x14ac:dyDescent="0.15">
      <c r="A2149" s="606">
        <v>2146</v>
      </c>
      <c r="B2149" s="23" t="s">
        <v>19687</v>
      </c>
      <c r="C2149" s="24" t="s">
        <v>15057</v>
      </c>
      <c r="D2149" s="24" t="s">
        <v>18582</v>
      </c>
      <c r="E2149" s="23"/>
      <c r="F2149" s="23"/>
      <c r="G2149" s="25" t="s">
        <v>19684</v>
      </c>
      <c r="H2149" s="23" t="s">
        <v>19679</v>
      </c>
      <c r="I2149" s="23" t="s">
        <v>19682</v>
      </c>
      <c r="J2149" s="25" t="s">
        <v>19681</v>
      </c>
      <c r="K2149" s="25" t="s">
        <v>19685</v>
      </c>
      <c r="L2149" s="25"/>
      <c r="M2149" s="25" t="s">
        <v>19683</v>
      </c>
      <c r="N2149" s="25"/>
      <c r="O2149" s="25" t="s">
        <v>18693</v>
      </c>
      <c r="P2149" s="23" t="s">
        <v>18679</v>
      </c>
      <c r="Q2149" s="25" t="s">
        <v>19710</v>
      </c>
      <c r="R2149" s="25" t="s">
        <v>19106</v>
      </c>
      <c r="S2149" s="23" t="s">
        <v>14848</v>
      </c>
      <c r="T2149" s="23"/>
      <c r="U2149" s="25" t="s">
        <v>19684</v>
      </c>
      <c r="V2149" s="23" t="s">
        <v>19679</v>
      </c>
      <c r="W2149" s="25" t="s">
        <v>19680</v>
      </c>
      <c r="X2149" s="25" t="s">
        <v>19685</v>
      </c>
      <c r="Y2149" s="23" t="s">
        <v>19683</v>
      </c>
      <c r="Z2149" s="25"/>
      <c r="AA2149" s="23">
        <v>5</v>
      </c>
      <c r="AB2149" s="23" t="str">
        <f t="shared" si="142"/>
        <v>年間</v>
      </c>
      <c r="AC2149" s="159"/>
      <c r="AD2149" s="167">
        <v>1</v>
      </c>
      <c r="AE2149" s="159">
        <v>9600</v>
      </c>
      <c r="AF2149" s="167">
        <f t="shared" si="146"/>
        <v>9600</v>
      </c>
      <c r="AG2149" s="27">
        <v>43163</v>
      </c>
      <c r="AH2149" s="168">
        <v>43174</v>
      </c>
      <c r="AI2149" s="29" t="str">
        <f t="shared" si="145"/>
        <v>～</v>
      </c>
      <c r="AJ2149" s="178">
        <f t="shared" si="143"/>
        <v>44999</v>
      </c>
      <c r="AK2149" s="23" t="s">
        <v>19691</v>
      </c>
      <c r="AL2149" s="23" t="s">
        <v>19708</v>
      </c>
      <c r="AM2149" s="35">
        <v>43174</v>
      </c>
      <c r="AN2149" s="25"/>
      <c r="AO2149" s="423">
        <v>43179</v>
      </c>
      <c r="AP2149" s="134" t="s">
        <v>19711</v>
      </c>
    </row>
    <row r="2150" spans="1:42" ht="24.75" customHeight="1" x14ac:dyDescent="0.15">
      <c r="A2150" s="606">
        <v>2147</v>
      </c>
      <c r="B2150" s="23" t="s">
        <v>19687</v>
      </c>
      <c r="C2150" s="24" t="s">
        <v>15057</v>
      </c>
      <c r="D2150" s="24" t="s">
        <v>18582</v>
      </c>
      <c r="E2150" s="23"/>
      <c r="F2150" s="23"/>
      <c r="G2150" s="25" t="s">
        <v>19684</v>
      </c>
      <c r="H2150" s="23" t="s">
        <v>19679</v>
      </c>
      <c r="I2150" s="23" t="s">
        <v>19682</v>
      </c>
      <c r="J2150" s="25" t="s">
        <v>19681</v>
      </c>
      <c r="K2150" s="25" t="s">
        <v>19685</v>
      </c>
      <c r="L2150" s="25"/>
      <c r="M2150" s="25" t="s">
        <v>19683</v>
      </c>
      <c r="N2150" s="25"/>
      <c r="O2150" s="25" t="s">
        <v>18693</v>
      </c>
      <c r="P2150" s="23" t="s">
        <v>18679</v>
      </c>
      <c r="Q2150" s="25" t="s">
        <v>19710</v>
      </c>
      <c r="R2150" s="25" t="s">
        <v>19106</v>
      </c>
      <c r="S2150" s="23" t="s">
        <v>14848</v>
      </c>
      <c r="T2150" s="23"/>
      <c r="U2150" s="25" t="s">
        <v>19684</v>
      </c>
      <c r="V2150" s="23" t="s">
        <v>19679</v>
      </c>
      <c r="W2150" s="25" t="s">
        <v>19680</v>
      </c>
      <c r="X2150" s="25" t="s">
        <v>19685</v>
      </c>
      <c r="Y2150" s="23" t="s">
        <v>19683</v>
      </c>
      <c r="Z2150" s="25"/>
      <c r="AA2150" s="23">
        <v>5</v>
      </c>
      <c r="AB2150" s="23" t="str">
        <f t="shared" si="142"/>
        <v>年間</v>
      </c>
      <c r="AC2150" s="159"/>
      <c r="AD2150" s="167">
        <v>1</v>
      </c>
      <c r="AE2150" s="159">
        <v>9600</v>
      </c>
      <c r="AF2150" s="167">
        <f t="shared" si="146"/>
        <v>9600</v>
      </c>
      <c r="AG2150" s="27">
        <v>43164</v>
      </c>
      <c r="AH2150" s="168">
        <v>43174</v>
      </c>
      <c r="AI2150" s="29" t="str">
        <f t="shared" si="145"/>
        <v>～</v>
      </c>
      <c r="AJ2150" s="178">
        <f t="shared" si="143"/>
        <v>44999</v>
      </c>
      <c r="AK2150" s="23" t="s">
        <v>19691</v>
      </c>
      <c r="AL2150" s="23" t="s">
        <v>19709</v>
      </c>
      <c r="AM2150" s="35">
        <v>43174</v>
      </c>
      <c r="AN2150" s="25"/>
      <c r="AO2150" s="423">
        <v>43179</v>
      </c>
      <c r="AP2150" s="134" t="s">
        <v>19711</v>
      </c>
    </row>
    <row r="2151" spans="1:42" ht="24.75" customHeight="1" x14ac:dyDescent="0.15">
      <c r="A2151" s="606">
        <v>2148</v>
      </c>
      <c r="B2151" s="23" t="s">
        <v>19688</v>
      </c>
      <c r="C2151" s="24" t="s">
        <v>15057</v>
      </c>
      <c r="D2151" s="24" t="s">
        <v>18582</v>
      </c>
      <c r="E2151" s="23"/>
      <c r="F2151" s="23"/>
      <c r="G2151" s="25" t="s">
        <v>19684</v>
      </c>
      <c r="H2151" s="23" t="s">
        <v>19679</v>
      </c>
      <c r="I2151" s="23" t="s">
        <v>19682</v>
      </c>
      <c r="J2151" s="25" t="s">
        <v>19681</v>
      </c>
      <c r="K2151" s="25" t="s">
        <v>19685</v>
      </c>
      <c r="L2151" s="25"/>
      <c r="M2151" s="25" t="s">
        <v>19683</v>
      </c>
      <c r="N2151" s="25"/>
      <c r="O2151" s="25" t="s">
        <v>19724</v>
      </c>
      <c r="P2151" s="23" t="s">
        <v>18679</v>
      </c>
      <c r="Q2151" s="25" t="s">
        <v>19710</v>
      </c>
      <c r="R2151" s="25" t="s">
        <v>19106</v>
      </c>
      <c r="S2151" s="23" t="s">
        <v>14848</v>
      </c>
      <c r="T2151" s="23"/>
      <c r="U2151" s="25" t="s">
        <v>19684</v>
      </c>
      <c r="V2151" s="23" t="s">
        <v>19679</v>
      </c>
      <c r="W2151" s="25" t="s">
        <v>19680</v>
      </c>
      <c r="X2151" s="25" t="s">
        <v>19685</v>
      </c>
      <c r="Y2151" s="23" t="s">
        <v>19683</v>
      </c>
      <c r="Z2151" s="25"/>
      <c r="AA2151" s="23">
        <v>5</v>
      </c>
      <c r="AB2151" s="23" t="str">
        <f t="shared" si="142"/>
        <v>年間</v>
      </c>
      <c r="AC2151" s="25"/>
      <c r="AD2151" s="167">
        <v>1</v>
      </c>
      <c r="AE2151" s="25">
        <v>18000</v>
      </c>
      <c r="AF2151" s="167">
        <f t="shared" si="146"/>
        <v>18000</v>
      </c>
      <c r="AG2151" s="27">
        <v>43165</v>
      </c>
      <c r="AH2151" s="168">
        <v>43174</v>
      </c>
      <c r="AI2151" s="29" t="str">
        <f t="shared" si="145"/>
        <v>～</v>
      </c>
      <c r="AJ2151" s="178">
        <f t="shared" si="143"/>
        <v>44999</v>
      </c>
      <c r="AK2151" s="23" t="s">
        <v>19692</v>
      </c>
      <c r="AL2151" s="23" t="s">
        <v>19713</v>
      </c>
      <c r="AM2151" s="35">
        <v>43174</v>
      </c>
      <c r="AN2151" s="25"/>
      <c r="AO2151" s="423">
        <v>43179</v>
      </c>
      <c r="AP2151" s="134" t="s">
        <v>19711</v>
      </c>
    </row>
    <row r="2152" spans="1:42" ht="24.75" customHeight="1" x14ac:dyDescent="0.15">
      <c r="A2152" s="606">
        <v>2149</v>
      </c>
      <c r="B2152" s="23" t="s">
        <v>19695</v>
      </c>
      <c r="C2152" s="24" t="s">
        <v>19704</v>
      </c>
      <c r="D2152" s="24" t="s">
        <v>19705</v>
      </c>
      <c r="E2152" s="23"/>
      <c r="F2152" s="23"/>
      <c r="G2152" s="25" t="s">
        <v>19937</v>
      </c>
      <c r="H2152" s="23" t="s">
        <v>19921</v>
      </c>
      <c r="I2152" s="23" t="s">
        <v>19923</v>
      </c>
      <c r="J2152" s="25" t="s">
        <v>19922</v>
      </c>
      <c r="K2152" s="25"/>
      <c r="L2152" s="25"/>
      <c r="M2152" s="25" t="s">
        <v>19940</v>
      </c>
      <c r="N2152" s="25"/>
      <c r="O2152" s="25" t="s">
        <v>18693</v>
      </c>
      <c r="P2152" s="23" t="s">
        <v>19924</v>
      </c>
      <c r="Q2152" s="25" t="s">
        <v>19925</v>
      </c>
      <c r="R2152" s="25" t="s">
        <v>19926</v>
      </c>
      <c r="S2152" s="23" t="s">
        <v>19927</v>
      </c>
      <c r="T2152" s="23" t="s">
        <v>19928</v>
      </c>
      <c r="U2152" s="25" t="s">
        <v>19929</v>
      </c>
      <c r="V2152" s="23"/>
      <c r="W2152" s="25" t="s">
        <v>19930</v>
      </c>
      <c r="X2152" s="25" t="s">
        <v>19931</v>
      </c>
      <c r="Y2152" s="23" t="s">
        <v>19932</v>
      </c>
      <c r="Z2152" s="25" t="s">
        <v>19933</v>
      </c>
      <c r="AA2152" s="23">
        <v>5</v>
      </c>
      <c r="AB2152" s="23" t="str">
        <f t="shared" si="142"/>
        <v>年間</v>
      </c>
      <c r="AC2152" s="25"/>
      <c r="AD2152" s="167">
        <v>1</v>
      </c>
      <c r="AE2152" s="167">
        <v>10200</v>
      </c>
      <c r="AF2152" s="167">
        <f t="shared" si="146"/>
        <v>10200</v>
      </c>
      <c r="AG2152" s="27">
        <v>43165</v>
      </c>
      <c r="AH2152" s="168">
        <v>43191</v>
      </c>
      <c r="AI2152" s="29" t="str">
        <f t="shared" si="145"/>
        <v>～</v>
      </c>
      <c r="AJ2152" s="178">
        <f t="shared" si="143"/>
        <v>45016</v>
      </c>
      <c r="AK2152" s="23" t="s">
        <v>19938</v>
      </c>
      <c r="AL2152" s="23" t="s">
        <v>19934</v>
      </c>
      <c r="AM2152" s="35">
        <v>43191</v>
      </c>
      <c r="AN2152" s="25"/>
      <c r="AO2152" s="423"/>
      <c r="AP2152" s="134" t="s">
        <v>19727</v>
      </c>
    </row>
    <row r="2153" spans="1:42" ht="24.75" customHeight="1" x14ac:dyDescent="0.15">
      <c r="A2153" s="606">
        <v>2150</v>
      </c>
      <c r="B2153" s="23" t="s">
        <v>19695</v>
      </c>
      <c r="C2153" s="24" t="s">
        <v>19704</v>
      </c>
      <c r="D2153" s="24" t="s">
        <v>19705</v>
      </c>
      <c r="E2153" s="23"/>
      <c r="F2153" s="23"/>
      <c r="G2153" s="25" t="s">
        <v>19920</v>
      </c>
      <c r="H2153" s="23" t="s">
        <v>19921</v>
      </c>
      <c r="I2153" s="23" t="s">
        <v>19923</v>
      </c>
      <c r="J2153" s="25" t="s">
        <v>19922</v>
      </c>
      <c r="K2153" s="25"/>
      <c r="L2153" s="25"/>
      <c r="M2153" s="25" t="s">
        <v>19939</v>
      </c>
      <c r="N2153" s="25"/>
      <c r="O2153" s="25" t="s">
        <v>18693</v>
      </c>
      <c r="P2153" s="23" t="s">
        <v>19924</v>
      </c>
      <c r="Q2153" s="25" t="s">
        <v>19925</v>
      </c>
      <c r="R2153" s="25" t="s">
        <v>19926</v>
      </c>
      <c r="S2153" s="23" t="s">
        <v>19927</v>
      </c>
      <c r="T2153" s="23" t="s">
        <v>19928</v>
      </c>
      <c r="U2153" s="25" t="s">
        <v>19929</v>
      </c>
      <c r="V2153" s="23"/>
      <c r="W2153" s="25" t="s">
        <v>19930</v>
      </c>
      <c r="X2153" s="25" t="s">
        <v>19931</v>
      </c>
      <c r="Y2153" s="23" t="s">
        <v>19932</v>
      </c>
      <c r="Z2153" s="25" t="s">
        <v>19933</v>
      </c>
      <c r="AA2153" s="23">
        <v>5</v>
      </c>
      <c r="AB2153" s="23" t="str">
        <f t="shared" si="142"/>
        <v>年間</v>
      </c>
      <c r="AC2153" s="25"/>
      <c r="AD2153" s="167">
        <v>1</v>
      </c>
      <c r="AE2153" s="167">
        <v>10200</v>
      </c>
      <c r="AF2153" s="167">
        <f t="shared" si="146"/>
        <v>10200</v>
      </c>
      <c r="AG2153" s="27">
        <v>43165</v>
      </c>
      <c r="AH2153" s="168">
        <v>43191</v>
      </c>
      <c r="AI2153" s="29" t="str">
        <f t="shared" si="145"/>
        <v>～</v>
      </c>
      <c r="AJ2153" s="178">
        <f t="shared" si="143"/>
        <v>45016</v>
      </c>
      <c r="AK2153" s="517" t="s">
        <v>19938</v>
      </c>
      <c r="AL2153" s="23" t="s">
        <v>19935</v>
      </c>
      <c r="AM2153" s="35">
        <v>43191</v>
      </c>
      <c r="AN2153" s="25"/>
      <c r="AO2153" s="423"/>
      <c r="AP2153" s="134" t="s">
        <v>19726</v>
      </c>
    </row>
    <row r="2154" spans="1:42" ht="24.75" customHeight="1" x14ac:dyDescent="0.15">
      <c r="A2154" s="606">
        <v>2151</v>
      </c>
      <c r="B2154" s="23" t="s">
        <v>19696</v>
      </c>
      <c r="C2154" s="24" t="s">
        <v>19704</v>
      </c>
      <c r="D2154" s="24" t="s">
        <v>19705</v>
      </c>
      <c r="E2154" s="23"/>
      <c r="F2154" s="23"/>
      <c r="G2154" s="25" t="s">
        <v>19920</v>
      </c>
      <c r="H2154" s="23" t="s">
        <v>19921</v>
      </c>
      <c r="I2154" s="23" t="s">
        <v>19923</v>
      </c>
      <c r="J2154" s="25" t="s">
        <v>19922</v>
      </c>
      <c r="K2154" s="25"/>
      <c r="L2154" s="25"/>
      <c r="M2154" s="25" t="s">
        <v>19939</v>
      </c>
      <c r="N2154" s="25"/>
      <c r="O2154" s="25" t="s">
        <v>18693</v>
      </c>
      <c r="P2154" s="23" t="s">
        <v>19924</v>
      </c>
      <c r="Q2154" s="25" t="s">
        <v>19925</v>
      </c>
      <c r="R2154" s="25" t="s">
        <v>19926</v>
      </c>
      <c r="S2154" s="23" t="s">
        <v>19927</v>
      </c>
      <c r="T2154" s="23" t="s">
        <v>19928</v>
      </c>
      <c r="U2154" s="25" t="s">
        <v>19929</v>
      </c>
      <c r="V2154" s="23"/>
      <c r="W2154" s="25" t="s">
        <v>19930</v>
      </c>
      <c r="X2154" s="25" t="s">
        <v>19931</v>
      </c>
      <c r="Y2154" s="23" t="s">
        <v>19932</v>
      </c>
      <c r="Z2154" s="25" t="s">
        <v>19933</v>
      </c>
      <c r="AA2154" s="23">
        <v>5</v>
      </c>
      <c r="AB2154" s="23" t="str">
        <f t="shared" si="142"/>
        <v>年間</v>
      </c>
      <c r="AC2154" s="25"/>
      <c r="AD2154" s="167">
        <v>1</v>
      </c>
      <c r="AE2154" s="167">
        <v>55200</v>
      </c>
      <c r="AF2154" s="167">
        <f t="shared" si="146"/>
        <v>55200</v>
      </c>
      <c r="AG2154" s="27">
        <v>43165</v>
      </c>
      <c r="AH2154" s="168">
        <v>43191</v>
      </c>
      <c r="AI2154" s="29" t="str">
        <f t="shared" si="145"/>
        <v>～</v>
      </c>
      <c r="AJ2154" s="178">
        <f t="shared" si="143"/>
        <v>45016</v>
      </c>
      <c r="AK2154" s="23" t="s">
        <v>19181</v>
      </c>
      <c r="AL2154" s="23" t="s">
        <v>19936</v>
      </c>
      <c r="AM2154" s="35">
        <v>43191</v>
      </c>
      <c r="AN2154" s="25"/>
      <c r="AO2154" s="423"/>
      <c r="AP2154" s="134" t="s">
        <v>19726</v>
      </c>
    </row>
    <row r="2155" spans="1:42" ht="24.75" customHeight="1" x14ac:dyDescent="0.15">
      <c r="A2155" s="606">
        <v>2152</v>
      </c>
      <c r="B2155" s="23" t="s">
        <v>19731</v>
      </c>
      <c r="C2155" s="24" t="s">
        <v>3964</v>
      </c>
      <c r="D2155" s="24" t="s">
        <v>18553</v>
      </c>
      <c r="E2155" s="23"/>
      <c r="F2155" s="23"/>
      <c r="G2155" s="25" t="s">
        <v>19589</v>
      </c>
      <c r="H2155" s="23" t="s">
        <v>19758</v>
      </c>
      <c r="I2155" s="23" t="s">
        <v>11111</v>
      </c>
      <c r="J2155" s="25" t="s">
        <v>19759</v>
      </c>
      <c r="K2155" s="25" t="s">
        <v>19732</v>
      </c>
      <c r="L2155" s="25"/>
      <c r="M2155" s="25" t="s">
        <v>19760</v>
      </c>
      <c r="N2155" s="25"/>
      <c r="O2155" s="25" t="s">
        <v>18693</v>
      </c>
      <c r="P2155" s="23" t="s">
        <v>19595</v>
      </c>
      <c r="Q2155" s="25" t="s">
        <v>19594</v>
      </c>
      <c r="R2155" s="25" t="s">
        <v>19860</v>
      </c>
      <c r="S2155" s="23" t="s">
        <v>19596</v>
      </c>
      <c r="T2155" s="23"/>
      <c r="U2155" s="25" t="s">
        <v>19588</v>
      </c>
      <c r="V2155" s="23" t="s">
        <v>19758</v>
      </c>
      <c r="W2155" s="25" t="s">
        <v>19761</v>
      </c>
      <c r="X2155" s="25" t="s">
        <v>19732</v>
      </c>
      <c r="Y2155" s="23" t="s">
        <v>19760</v>
      </c>
      <c r="Z2155" s="25"/>
      <c r="AA2155" s="23">
        <v>5</v>
      </c>
      <c r="AB2155" s="23" t="str">
        <f t="shared" si="142"/>
        <v>年間</v>
      </c>
      <c r="AC2155" s="23" t="s">
        <v>14487</v>
      </c>
      <c r="AD2155" s="167">
        <v>1</v>
      </c>
      <c r="AE2155" s="167">
        <v>76500</v>
      </c>
      <c r="AF2155" s="167">
        <f t="shared" si="146"/>
        <v>76500</v>
      </c>
      <c r="AG2155" s="27">
        <v>43178</v>
      </c>
      <c r="AH2155" s="168">
        <v>43178</v>
      </c>
      <c r="AI2155" s="29" t="s">
        <v>43</v>
      </c>
      <c r="AJ2155" s="178">
        <f t="shared" si="143"/>
        <v>45003</v>
      </c>
      <c r="AK2155" s="23" t="s">
        <v>19823</v>
      </c>
      <c r="AL2155" s="23" t="s">
        <v>19763</v>
      </c>
      <c r="AM2155" s="168">
        <v>43178</v>
      </c>
      <c r="AN2155" s="25"/>
      <c r="AO2155" s="423"/>
      <c r="AP2155" s="134" t="s">
        <v>19733</v>
      </c>
    </row>
    <row r="2156" spans="1:42" ht="24.75" customHeight="1" x14ac:dyDescent="0.15">
      <c r="A2156" s="606">
        <v>2153</v>
      </c>
      <c r="B2156" s="23" t="s">
        <v>19731</v>
      </c>
      <c r="C2156" s="24" t="s">
        <v>3964</v>
      </c>
      <c r="D2156" s="24" t="s">
        <v>18553</v>
      </c>
      <c r="E2156" s="23"/>
      <c r="F2156" s="23"/>
      <c r="G2156" s="25" t="s">
        <v>19589</v>
      </c>
      <c r="H2156" s="23" t="s">
        <v>19758</v>
      </c>
      <c r="I2156" s="23" t="s">
        <v>11111</v>
      </c>
      <c r="J2156" s="25" t="s">
        <v>19759</v>
      </c>
      <c r="K2156" s="25" t="s">
        <v>19732</v>
      </c>
      <c r="L2156" s="25"/>
      <c r="M2156" s="25" t="s">
        <v>19760</v>
      </c>
      <c r="N2156" s="25"/>
      <c r="O2156" s="25" t="s">
        <v>18693</v>
      </c>
      <c r="P2156" s="23" t="s">
        <v>19595</v>
      </c>
      <c r="Q2156" s="25" t="s">
        <v>19594</v>
      </c>
      <c r="R2156" s="25" t="s">
        <v>19860</v>
      </c>
      <c r="S2156" s="23" t="s">
        <v>19596</v>
      </c>
      <c r="T2156" s="23"/>
      <c r="U2156" s="25" t="s">
        <v>19588</v>
      </c>
      <c r="V2156" s="23" t="s">
        <v>19758</v>
      </c>
      <c r="W2156" s="25" t="s">
        <v>19761</v>
      </c>
      <c r="X2156" s="25" t="s">
        <v>19732</v>
      </c>
      <c r="Y2156" s="23" t="s">
        <v>19760</v>
      </c>
      <c r="Z2156" s="25"/>
      <c r="AA2156" s="23">
        <v>5</v>
      </c>
      <c r="AB2156" s="23" t="str">
        <f t="shared" si="142"/>
        <v>年間</v>
      </c>
      <c r="AC2156" s="23" t="s">
        <v>14487</v>
      </c>
      <c r="AD2156" s="167">
        <v>1</v>
      </c>
      <c r="AE2156" s="179"/>
      <c r="AF2156" s="179"/>
      <c r="AG2156" s="27">
        <v>43178</v>
      </c>
      <c r="AH2156" s="168">
        <v>43178</v>
      </c>
      <c r="AI2156" s="29" t="str">
        <f t="shared" ref="AI2156:AI2167" si="147">IF(ISBLANK($AG2156),"","～")</f>
        <v>～</v>
      </c>
      <c r="AJ2156" s="178">
        <f t="shared" si="143"/>
        <v>45003</v>
      </c>
      <c r="AK2156" s="23" t="s">
        <v>18665</v>
      </c>
      <c r="AL2156" s="23" t="s">
        <v>19764</v>
      </c>
      <c r="AM2156" s="168">
        <v>43178</v>
      </c>
      <c r="AN2156" s="25"/>
      <c r="AO2156" s="423"/>
      <c r="AP2156" s="134" t="s">
        <v>19733</v>
      </c>
    </row>
    <row r="2157" spans="1:42" ht="24.75" customHeight="1" x14ac:dyDescent="0.15">
      <c r="A2157" s="606">
        <v>2154</v>
      </c>
      <c r="B2157" s="23" t="s">
        <v>19731</v>
      </c>
      <c r="C2157" s="24" t="s">
        <v>3964</v>
      </c>
      <c r="D2157" s="24" t="s">
        <v>18553</v>
      </c>
      <c r="E2157" s="23"/>
      <c r="F2157" s="23"/>
      <c r="G2157" s="25" t="s">
        <v>19589</v>
      </c>
      <c r="H2157" s="23" t="s">
        <v>19758</v>
      </c>
      <c r="I2157" s="23" t="s">
        <v>11111</v>
      </c>
      <c r="J2157" s="25" t="s">
        <v>19759</v>
      </c>
      <c r="K2157" s="25" t="s">
        <v>19732</v>
      </c>
      <c r="L2157" s="25"/>
      <c r="M2157" s="25" t="s">
        <v>19760</v>
      </c>
      <c r="N2157" s="25"/>
      <c r="O2157" s="25" t="s">
        <v>18693</v>
      </c>
      <c r="P2157" s="23" t="s">
        <v>19595</v>
      </c>
      <c r="Q2157" s="25" t="s">
        <v>19594</v>
      </c>
      <c r="R2157" s="25" t="s">
        <v>19860</v>
      </c>
      <c r="S2157" s="23" t="s">
        <v>19596</v>
      </c>
      <c r="T2157" s="23"/>
      <c r="U2157" s="25" t="s">
        <v>19588</v>
      </c>
      <c r="V2157" s="23" t="s">
        <v>19758</v>
      </c>
      <c r="W2157" s="25" t="s">
        <v>19761</v>
      </c>
      <c r="X2157" s="25" t="s">
        <v>19732</v>
      </c>
      <c r="Y2157" s="23" t="s">
        <v>19760</v>
      </c>
      <c r="Z2157" s="25"/>
      <c r="AA2157" s="23">
        <v>5</v>
      </c>
      <c r="AB2157" s="23" t="str">
        <f t="shared" si="142"/>
        <v>年間</v>
      </c>
      <c r="AC2157" s="23" t="s">
        <v>14487</v>
      </c>
      <c r="AD2157" s="167">
        <v>1</v>
      </c>
      <c r="AE2157" s="179"/>
      <c r="AF2157" s="179"/>
      <c r="AG2157" s="27">
        <v>43178</v>
      </c>
      <c r="AH2157" s="168">
        <v>43178</v>
      </c>
      <c r="AI2157" s="29" t="str">
        <f t="shared" si="147"/>
        <v>～</v>
      </c>
      <c r="AJ2157" s="178">
        <f t="shared" si="143"/>
        <v>45003</v>
      </c>
      <c r="AK2157" s="23" t="s">
        <v>18665</v>
      </c>
      <c r="AL2157" s="23" t="s">
        <v>19765</v>
      </c>
      <c r="AM2157" s="168">
        <v>43178</v>
      </c>
      <c r="AN2157" s="25"/>
      <c r="AO2157" s="423"/>
      <c r="AP2157" s="134" t="s">
        <v>19733</v>
      </c>
    </row>
    <row r="2158" spans="1:42" ht="24.75" customHeight="1" x14ac:dyDescent="0.15">
      <c r="A2158" s="606">
        <v>2155</v>
      </c>
      <c r="B2158" s="23" t="s">
        <v>19731</v>
      </c>
      <c r="C2158" s="24" t="s">
        <v>3964</v>
      </c>
      <c r="D2158" s="24" t="s">
        <v>18553</v>
      </c>
      <c r="E2158" s="23"/>
      <c r="F2158" s="23"/>
      <c r="G2158" s="25" t="s">
        <v>19589</v>
      </c>
      <c r="H2158" s="23" t="s">
        <v>19758</v>
      </c>
      <c r="I2158" s="23" t="s">
        <v>11111</v>
      </c>
      <c r="J2158" s="25" t="s">
        <v>19759</v>
      </c>
      <c r="K2158" s="25" t="s">
        <v>19732</v>
      </c>
      <c r="L2158" s="25"/>
      <c r="M2158" s="25" t="s">
        <v>19760</v>
      </c>
      <c r="N2158" s="25"/>
      <c r="O2158" s="25" t="s">
        <v>18693</v>
      </c>
      <c r="P2158" s="23" t="s">
        <v>19595</v>
      </c>
      <c r="Q2158" s="25" t="s">
        <v>19594</v>
      </c>
      <c r="R2158" s="25" t="s">
        <v>19860</v>
      </c>
      <c r="S2158" s="23" t="s">
        <v>19596</v>
      </c>
      <c r="T2158" s="23"/>
      <c r="U2158" s="25" t="s">
        <v>19588</v>
      </c>
      <c r="V2158" s="23" t="s">
        <v>19758</v>
      </c>
      <c r="W2158" s="25" t="s">
        <v>19761</v>
      </c>
      <c r="X2158" s="25" t="s">
        <v>19732</v>
      </c>
      <c r="Y2158" s="23" t="s">
        <v>19760</v>
      </c>
      <c r="Z2158" s="25"/>
      <c r="AA2158" s="23">
        <v>5</v>
      </c>
      <c r="AB2158" s="23" t="str">
        <f t="shared" si="142"/>
        <v>年間</v>
      </c>
      <c r="AC2158" s="23" t="s">
        <v>14487</v>
      </c>
      <c r="AD2158" s="167">
        <v>1</v>
      </c>
      <c r="AE2158" s="179"/>
      <c r="AF2158" s="179"/>
      <c r="AG2158" s="27">
        <v>43178</v>
      </c>
      <c r="AH2158" s="168">
        <v>43178</v>
      </c>
      <c r="AI2158" s="29" t="str">
        <f t="shared" si="147"/>
        <v>～</v>
      </c>
      <c r="AJ2158" s="178">
        <f t="shared" si="143"/>
        <v>45003</v>
      </c>
      <c r="AK2158" s="23" t="s">
        <v>18665</v>
      </c>
      <c r="AL2158" s="23" t="s">
        <v>19766</v>
      </c>
      <c r="AM2158" s="168">
        <v>43178</v>
      </c>
      <c r="AN2158" s="25"/>
      <c r="AO2158" s="423"/>
      <c r="AP2158" s="134" t="s">
        <v>19733</v>
      </c>
    </row>
    <row r="2159" spans="1:42" ht="24.75" customHeight="1" x14ac:dyDescent="0.15">
      <c r="A2159" s="606">
        <v>2156</v>
      </c>
      <c r="B2159" s="23" t="s">
        <v>19731</v>
      </c>
      <c r="C2159" s="24" t="s">
        <v>3964</v>
      </c>
      <c r="D2159" s="24" t="s">
        <v>18553</v>
      </c>
      <c r="E2159" s="23"/>
      <c r="F2159" s="23"/>
      <c r="G2159" s="25" t="s">
        <v>19589</v>
      </c>
      <c r="H2159" s="23" t="s">
        <v>19758</v>
      </c>
      <c r="I2159" s="23" t="s">
        <v>11111</v>
      </c>
      <c r="J2159" s="25" t="s">
        <v>19759</v>
      </c>
      <c r="K2159" s="25" t="s">
        <v>19732</v>
      </c>
      <c r="L2159" s="25"/>
      <c r="M2159" s="25" t="s">
        <v>19760</v>
      </c>
      <c r="N2159" s="25"/>
      <c r="O2159" s="25" t="s">
        <v>18693</v>
      </c>
      <c r="P2159" s="23" t="s">
        <v>19595</v>
      </c>
      <c r="Q2159" s="25" t="s">
        <v>19594</v>
      </c>
      <c r="R2159" s="25" t="s">
        <v>19860</v>
      </c>
      <c r="S2159" s="23" t="s">
        <v>19596</v>
      </c>
      <c r="T2159" s="23"/>
      <c r="U2159" s="25" t="s">
        <v>19588</v>
      </c>
      <c r="V2159" s="23" t="s">
        <v>19758</v>
      </c>
      <c r="W2159" s="25" t="s">
        <v>19761</v>
      </c>
      <c r="X2159" s="25" t="s">
        <v>19732</v>
      </c>
      <c r="Y2159" s="23" t="s">
        <v>19760</v>
      </c>
      <c r="Z2159" s="25"/>
      <c r="AA2159" s="23">
        <v>5</v>
      </c>
      <c r="AB2159" s="23" t="str">
        <f t="shared" si="142"/>
        <v>年間</v>
      </c>
      <c r="AC2159" s="23" t="s">
        <v>14487</v>
      </c>
      <c r="AD2159" s="167">
        <v>1</v>
      </c>
      <c r="AE2159" s="179"/>
      <c r="AF2159" s="179"/>
      <c r="AG2159" s="27">
        <v>43178</v>
      </c>
      <c r="AH2159" s="168">
        <v>43178</v>
      </c>
      <c r="AI2159" s="29" t="str">
        <f t="shared" si="147"/>
        <v>～</v>
      </c>
      <c r="AJ2159" s="178">
        <f t="shared" si="143"/>
        <v>45003</v>
      </c>
      <c r="AK2159" s="23" t="s">
        <v>18665</v>
      </c>
      <c r="AL2159" s="23" t="s">
        <v>19767</v>
      </c>
      <c r="AM2159" s="168">
        <v>43178</v>
      </c>
      <c r="AN2159" s="25"/>
      <c r="AO2159" s="423"/>
      <c r="AP2159" s="134" t="s">
        <v>19733</v>
      </c>
    </row>
    <row r="2160" spans="1:42" ht="24.75" customHeight="1" x14ac:dyDescent="0.15">
      <c r="A2160" s="606">
        <v>2157</v>
      </c>
      <c r="B2160" s="23" t="s">
        <v>19731</v>
      </c>
      <c r="C2160" s="24" t="s">
        <v>3964</v>
      </c>
      <c r="D2160" s="24" t="s">
        <v>18553</v>
      </c>
      <c r="E2160" s="23"/>
      <c r="F2160" s="23"/>
      <c r="G2160" s="25" t="s">
        <v>19589</v>
      </c>
      <c r="H2160" s="23" t="s">
        <v>19758</v>
      </c>
      <c r="I2160" s="23" t="s">
        <v>11111</v>
      </c>
      <c r="J2160" s="25" t="s">
        <v>19759</v>
      </c>
      <c r="K2160" s="25" t="s">
        <v>19732</v>
      </c>
      <c r="L2160" s="25"/>
      <c r="M2160" s="25" t="s">
        <v>19760</v>
      </c>
      <c r="N2160" s="25"/>
      <c r="O2160" s="25" t="s">
        <v>18693</v>
      </c>
      <c r="P2160" s="23" t="s">
        <v>19595</v>
      </c>
      <c r="Q2160" s="25" t="s">
        <v>19594</v>
      </c>
      <c r="R2160" s="25" t="s">
        <v>19860</v>
      </c>
      <c r="S2160" s="23" t="s">
        <v>19596</v>
      </c>
      <c r="T2160" s="23"/>
      <c r="U2160" s="25" t="s">
        <v>19588</v>
      </c>
      <c r="V2160" s="23" t="s">
        <v>19758</v>
      </c>
      <c r="W2160" s="25" t="s">
        <v>19761</v>
      </c>
      <c r="X2160" s="25" t="s">
        <v>19732</v>
      </c>
      <c r="Y2160" s="23" t="s">
        <v>19760</v>
      </c>
      <c r="Z2160" s="25"/>
      <c r="AA2160" s="23">
        <v>5</v>
      </c>
      <c r="AB2160" s="23" t="str">
        <f t="shared" si="142"/>
        <v>年間</v>
      </c>
      <c r="AC2160" s="23" t="s">
        <v>14487</v>
      </c>
      <c r="AD2160" s="167">
        <v>1</v>
      </c>
      <c r="AE2160" s="179"/>
      <c r="AF2160" s="179"/>
      <c r="AG2160" s="27">
        <v>43178</v>
      </c>
      <c r="AH2160" s="168">
        <v>43178</v>
      </c>
      <c r="AI2160" s="29" t="str">
        <f t="shared" si="147"/>
        <v>～</v>
      </c>
      <c r="AJ2160" s="178">
        <f t="shared" si="143"/>
        <v>45003</v>
      </c>
      <c r="AK2160" s="23" t="s">
        <v>18665</v>
      </c>
      <c r="AL2160" s="23" t="s">
        <v>19768</v>
      </c>
      <c r="AM2160" s="168">
        <v>43178</v>
      </c>
      <c r="AN2160" s="25"/>
      <c r="AO2160" s="423"/>
      <c r="AP2160" s="134" t="s">
        <v>19733</v>
      </c>
    </row>
    <row r="2161" spans="1:42" ht="24.75" customHeight="1" x14ac:dyDescent="0.15">
      <c r="A2161" s="606">
        <v>2158</v>
      </c>
      <c r="B2161" s="23" t="s">
        <v>19731</v>
      </c>
      <c r="C2161" s="24" t="s">
        <v>3964</v>
      </c>
      <c r="D2161" s="24" t="s">
        <v>18553</v>
      </c>
      <c r="E2161" s="23"/>
      <c r="F2161" s="23"/>
      <c r="G2161" s="25" t="s">
        <v>19589</v>
      </c>
      <c r="H2161" s="23" t="s">
        <v>19758</v>
      </c>
      <c r="I2161" s="23" t="s">
        <v>11111</v>
      </c>
      <c r="J2161" s="25" t="s">
        <v>19759</v>
      </c>
      <c r="K2161" s="25" t="s">
        <v>19732</v>
      </c>
      <c r="L2161" s="25"/>
      <c r="M2161" s="25" t="s">
        <v>19760</v>
      </c>
      <c r="N2161" s="25"/>
      <c r="O2161" s="25" t="s">
        <v>18693</v>
      </c>
      <c r="P2161" s="23" t="s">
        <v>19595</v>
      </c>
      <c r="Q2161" s="25" t="s">
        <v>19594</v>
      </c>
      <c r="R2161" s="25" t="s">
        <v>19860</v>
      </c>
      <c r="S2161" s="23" t="s">
        <v>19596</v>
      </c>
      <c r="T2161" s="23"/>
      <c r="U2161" s="25" t="s">
        <v>19588</v>
      </c>
      <c r="V2161" s="23" t="s">
        <v>19758</v>
      </c>
      <c r="W2161" s="25" t="s">
        <v>19761</v>
      </c>
      <c r="X2161" s="25" t="s">
        <v>19732</v>
      </c>
      <c r="Y2161" s="23" t="s">
        <v>19760</v>
      </c>
      <c r="Z2161" s="25"/>
      <c r="AA2161" s="23">
        <v>5</v>
      </c>
      <c r="AB2161" s="23" t="str">
        <f t="shared" si="142"/>
        <v>年間</v>
      </c>
      <c r="AC2161" s="23" t="s">
        <v>14487</v>
      </c>
      <c r="AD2161" s="167">
        <v>1</v>
      </c>
      <c r="AE2161" s="179"/>
      <c r="AF2161" s="179"/>
      <c r="AG2161" s="27">
        <v>43178</v>
      </c>
      <c r="AH2161" s="168">
        <v>43178</v>
      </c>
      <c r="AI2161" s="29" t="str">
        <f t="shared" si="147"/>
        <v>～</v>
      </c>
      <c r="AJ2161" s="178">
        <f t="shared" si="143"/>
        <v>45003</v>
      </c>
      <c r="AK2161" s="23" t="s">
        <v>19762</v>
      </c>
      <c r="AL2161" s="23" t="s">
        <v>19769</v>
      </c>
      <c r="AM2161" s="168">
        <v>43178</v>
      </c>
      <c r="AN2161" s="25"/>
      <c r="AO2161" s="423"/>
      <c r="AP2161" s="134" t="s">
        <v>19733</v>
      </c>
    </row>
    <row r="2162" spans="1:42" ht="24.75" customHeight="1" x14ac:dyDescent="0.15">
      <c r="A2162" s="606">
        <v>2159</v>
      </c>
      <c r="B2162" s="23" t="s">
        <v>19731</v>
      </c>
      <c r="C2162" s="24" t="s">
        <v>3964</v>
      </c>
      <c r="D2162" s="24" t="s">
        <v>18553</v>
      </c>
      <c r="E2162" s="23"/>
      <c r="F2162" s="23"/>
      <c r="G2162" s="25" t="s">
        <v>19589</v>
      </c>
      <c r="H2162" s="23" t="s">
        <v>19758</v>
      </c>
      <c r="I2162" s="23" t="s">
        <v>11111</v>
      </c>
      <c r="J2162" s="25" t="s">
        <v>19759</v>
      </c>
      <c r="K2162" s="25" t="s">
        <v>19732</v>
      </c>
      <c r="L2162" s="25"/>
      <c r="M2162" s="25" t="s">
        <v>19760</v>
      </c>
      <c r="N2162" s="25"/>
      <c r="O2162" s="25" t="s">
        <v>18693</v>
      </c>
      <c r="P2162" s="23" t="s">
        <v>19595</v>
      </c>
      <c r="Q2162" s="25" t="s">
        <v>19594</v>
      </c>
      <c r="R2162" s="25" t="s">
        <v>19860</v>
      </c>
      <c r="S2162" s="23" t="s">
        <v>19596</v>
      </c>
      <c r="T2162" s="23"/>
      <c r="U2162" s="25" t="s">
        <v>19588</v>
      </c>
      <c r="V2162" s="23" t="s">
        <v>19758</v>
      </c>
      <c r="W2162" s="25" t="s">
        <v>19761</v>
      </c>
      <c r="X2162" s="25" t="s">
        <v>19732</v>
      </c>
      <c r="Y2162" s="23" t="s">
        <v>19760</v>
      </c>
      <c r="Z2162" s="25"/>
      <c r="AA2162" s="23">
        <v>5</v>
      </c>
      <c r="AB2162" s="23" t="str">
        <f t="shared" si="142"/>
        <v>年間</v>
      </c>
      <c r="AC2162" s="23" t="s">
        <v>14487</v>
      </c>
      <c r="AD2162" s="167">
        <v>1</v>
      </c>
      <c r="AE2162" s="179"/>
      <c r="AF2162" s="179"/>
      <c r="AG2162" s="27">
        <v>43178</v>
      </c>
      <c r="AH2162" s="168">
        <v>43178</v>
      </c>
      <c r="AI2162" s="29" t="str">
        <f t="shared" si="147"/>
        <v>～</v>
      </c>
      <c r="AJ2162" s="178">
        <f t="shared" si="143"/>
        <v>45003</v>
      </c>
      <c r="AK2162" s="23" t="s">
        <v>19179</v>
      </c>
      <c r="AL2162" s="23" t="s">
        <v>19770</v>
      </c>
      <c r="AM2162" s="168">
        <v>43178</v>
      </c>
      <c r="AN2162" s="25"/>
      <c r="AO2162" s="423"/>
      <c r="AP2162" s="134" t="s">
        <v>19733</v>
      </c>
    </row>
    <row r="2163" spans="1:42" ht="24.75" customHeight="1" x14ac:dyDescent="0.15">
      <c r="A2163" s="606">
        <v>2160</v>
      </c>
      <c r="B2163" s="23" t="s">
        <v>19824</v>
      </c>
      <c r="C2163" s="24" t="s">
        <v>3964</v>
      </c>
      <c r="D2163" s="24" t="s">
        <v>18553</v>
      </c>
      <c r="E2163" s="23"/>
      <c r="F2163" s="23"/>
      <c r="G2163" s="25" t="s">
        <v>19825</v>
      </c>
      <c r="H2163" s="23" t="s">
        <v>19826</v>
      </c>
      <c r="I2163" s="23" t="s">
        <v>19828</v>
      </c>
      <c r="J2163" s="25" t="s">
        <v>19827</v>
      </c>
      <c r="K2163" s="25"/>
      <c r="L2163" s="25"/>
      <c r="M2163" s="25" t="s">
        <v>19829</v>
      </c>
      <c r="N2163" s="25"/>
      <c r="O2163" s="25" t="s">
        <v>18693</v>
      </c>
      <c r="P2163" s="23" t="s">
        <v>19595</v>
      </c>
      <c r="Q2163" s="25" t="s">
        <v>19594</v>
      </c>
      <c r="R2163" s="25" t="s">
        <v>19860</v>
      </c>
      <c r="S2163" s="23" t="s">
        <v>18564</v>
      </c>
      <c r="T2163" s="23"/>
      <c r="U2163" s="25" t="s">
        <v>19825</v>
      </c>
      <c r="V2163" s="23" t="s">
        <v>19826</v>
      </c>
      <c r="W2163" s="25" t="s">
        <v>19830</v>
      </c>
      <c r="X2163" s="25"/>
      <c r="Y2163" s="23" t="s">
        <v>19831</v>
      </c>
      <c r="Z2163" s="25"/>
      <c r="AA2163" s="23">
        <v>5</v>
      </c>
      <c r="AB2163" s="23" t="str">
        <f t="shared" si="142"/>
        <v>年間</v>
      </c>
      <c r="AC2163" s="23" t="s">
        <v>14487</v>
      </c>
      <c r="AD2163" s="167">
        <v>1</v>
      </c>
      <c r="AE2163" s="167">
        <v>76500</v>
      </c>
      <c r="AF2163" s="167">
        <f>IF(ISBLANK($AE2163),"",$AE2163*$AD2163)</f>
        <v>76500</v>
      </c>
      <c r="AG2163" s="27">
        <v>43178</v>
      </c>
      <c r="AH2163" s="168">
        <v>43187</v>
      </c>
      <c r="AI2163" s="29" t="s">
        <v>43</v>
      </c>
      <c r="AJ2163" s="178">
        <f t="shared" si="143"/>
        <v>45012</v>
      </c>
      <c r="AK2163" s="23" t="s">
        <v>19725</v>
      </c>
      <c r="AL2163" s="23" t="s">
        <v>19853</v>
      </c>
      <c r="AM2163" s="168">
        <v>43187</v>
      </c>
      <c r="AN2163" s="25"/>
      <c r="AO2163" s="423"/>
      <c r="AP2163" s="134" t="s">
        <v>19832</v>
      </c>
    </row>
    <row r="2164" spans="1:42" ht="24.75" customHeight="1" x14ac:dyDescent="0.15">
      <c r="A2164" s="606">
        <v>2161</v>
      </c>
      <c r="B2164" s="23" t="s">
        <v>19824</v>
      </c>
      <c r="C2164" s="24" t="s">
        <v>3964</v>
      </c>
      <c r="D2164" s="24" t="s">
        <v>18553</v>
      </c>
      <c r="E2164" s="23"/>
      <c r="F2164" s="23"/>
      <c r="G2164" s="25" t="s">
        <v>19825</v>
      </c>
      <c r="H2164" s="23" t="s">
        <v>19826</v>
      </c>
      <c r="I2164" s="23" t="s">
        <v>19828</v>
      </c>
      <c r="J2164" s="25" t="s">
        <v>19827</v>
      </c>
      <c r="K2164" s="25"/>
      <c r="L2164" s="25"/>
      <c r="M2164" s="25" t="s">
        <v>19829</v>
      </c>
      <c r="N2164" s="25"/>
      <c r="O2164" s="25" t="s">
        <v>19858</v>
      </c>
      <c r="P2164" s="23" t="s">
        <v>19595</v>
      </c>
      <c r="Q2164" s="25" t="s">
        <v>19594</v>
      </c>
      <c r="R2164" s="25" t="s">
        <v>19860</v>
      </c>
      <c r="S2164" s="23" t="s">
        <v>18564</v>
      </c>
      <c r="T2164" s="23"/>
      <c r="U2164" s="25" t="s">
        <v>19825</v>
      </c>
      <c r="V2164" s="23" t="s">
        <v>19826</v>
      </c>
      <c r="W2164" s="25" t="s">
        <v>19830</v>
      </c>
      <c r="X2164" s="25"/>
      <c r="Y2164" s="23" t="s">
        <v>19831</v>
      </c>
      <c r="Z2164" s="25"/>
      <c r="AA2164" s="23">
        <v>5</v>
      </c>
      <c r="AB2164" s="23" t="str">
        <f t="shared" si="142"/>
        <v>年間</v>
      </c>
      <c r="AC2164" s="23" t="s">
        <v>14487</v>
      </c>
      <c r="AD2164" s="167">
        <v>1</v>
      </c>
      <c r="AE2164" s="179"/>
      <c r="AF2164" s="179"/>
      <c r="AG2164" s="27">
        <v>43178</v>
      </c>
      <c r="AH2164" s="168">
        <v>43187</v>
      </c>
      <c r="AI2164" s="29" t="str">
        <f t="shared" si="147"/>
        <v>～</v>
      </c>
      <c r="AJ2164" s="178">
        <f t="shared" si="143"/>
        <v>45012</v>
      </c>
      <c r="AK2164" s="23" t="s">
        <v>19833</v>
      </c>
      <c r="AL2164" s="23" t="s">
        <v>19854</v>
      </c>
      <c r="AM2164" s="168">
        <v>43187</v>
      </c>
      <c r="AN2164" s="25"/>
      <c r="AO2164" s="423"/>
      <c r="AP2164" s="134" t="s">
        <v>19832</v>
      </c>
    </row>
    <row r="2165" spans="1:42" ht="24.75" customHeight="1" x14ac:dyDescent="0.15">
      <c r="A2165" s="606">
        <v>2162</v>
      </c>
      <c r="B2165" s="23" t="s">
        <v>19824</v>
      </c>
      <c r="C2165" s="24" t="s">
        <v>3964</v>
      </c>
      <c r="D2165" s="24" t="s">
        <v>18553</v>
      </c>
      <c r="E2165" s="23"/>
      <c r="F2165" s="23"/>
      <c r="G2165" s="25" t="s">
        <v>19825</v>
      </c>
      <c r="H2165" s="23" t="s">
        <v>19826</v>
      </c>
      <c r="I2165" s="23" t="s">
        <v>19828</v>
      </c>
      <c r="J2165" s="25" t="s">
        <v>19827</v>
      </c>
      <c r="K2165" s="25"/>
      <c r="L2165" s="25"/>
      <c r="M2165" s="25" t="s">
        <v>19829</v>
      </c>
      <c r="N2165" s="25"/>
      <c r="O2165" s="25" t="s">
        <v>18693</v>
      </c>
      <c r="P2165" s="23" t="s">
        <v>19595</v>
      </c>
      <c r="Q2165" s="25" t="s">
        <v>19594</v>
      </c>
      <c r="R2165" s="25" t="s">
        <v>19860</v>
      </c>
      <c r="S2165" s="23" t="s">
        <v>18564</v>
      </c>
      <c r="T2165" s="23"/>
      <c r="U2165" s="25" t="s">
        <v>19825</v>
      </c>
      <c r="V2165" s="23" t="s">
        <v>19826</v>
      </c>
      <c r="W2165" s="25" t="s">
        <v>19830</v>
      </c>
      <c r="X2165" s="25"/>
      <c r="Y2165" s="23" t="s">
        <v>19831</v>
      </c>
      <c r="Z2165" s="25"/>
      <c r="AA2165" s="23">
        <v>5</v>
      </c>
      <c r="AB2165" s="23" t="str">
        <f t="shared" si="142"/>
        <v>年間</v>
      </c>
      <c r="AC2165" s="23" t="s">
        <v>14487</v>
      </c>
      <c r="AD2165" s="167">
        <v>1</v>
      </c>
      <c r="AE2165" s="179"/>
      <c r="AF2165" s="179"/>
      <c r="AG2165" s="27">
        <v>43178</v>
      </c>
      <c r="AH2165" s="168">
        <v>43187</v>
      </c>
      <c r="AI2165" s="29" t="str">
        <f t="shared" si="147"/>
        <v>～</v>
      </c>
      <c r="AJ2165" s="178">
        <f t="shared" si="143"/>
        <v>45012</v>
      </c>
      <c r="AK2165" s="23" t="s">
        <v>19177</v>
      </c>
      <c r="AL2165" s="23" t="s">
        <v>19855</v>
      </c>
      <c r="AM2165" s="168">
        <v>43187</v>
      </c>
      <c r="AN2165" s="25"/>
      <c r="AO2165" s="423"/>
      <c r="AP2165" s="134" t="s">
        <v>19832</v>
      </c>
    </row>
    <row r="2166" spans="1:42" ht="24.75" customHeight="1" x14ac:dyDescent="0.15">
      <c r="A2166" s="606">
        <v>2163</v>
      </c>
      <c r="B2166" s="23" t="s">
        <v>19824</v>
      </c>
      <c r="C2166" s="24" t="s">
        <v>3964</v>
      </c>
      <c r="D2166" s="24" t="s">
        <v>18553</v>
      </c>
      <c r="E2166" s="23"/>
      <c r="F2166" s="23"/>
      <c r="G2166" s="25" t="s">
        <v>19825</v>
      </c>
      <c r="H2166" s="23" t="s">
        <v>19826</v>
      </c>
      <c r="I2166" s="23" t="s">
        <v>19828</v>
      </c>
      <c r="J2166" s="25" t="s">
        <v>19827</v>
      </c>
      <c r="K2166" s="25"/>
      <c r="L2166" s="25"/>
      <c r="M2166" s="25" t="s">
        <v>19829</v>
      </c>
      <c r="N2166" s="25"/>
      <c r="O2166" s="25" t="s">
        <v>18693</v>
      </c>
      <c r="P2166" s="23" t="s">
        <v>19595</v>
      </c>
      <c r="Q2166" s="25" t="s">
        <v>19594</v>
      </c>
      <c r="R2166" s="25" t="s">
        <v>19860</v>
      </c>
      <c r="S2166" s="23" t="s">
        <v>18564</v>
      </c>
      <c r="T2166" s="23"/>
      <c r="U2166" s="25" t="s">
        <v>19825</v>
      </c>
      <c r="V2166" s="23" t="s">
        <v>19826</v>
      </c>
      <c r="W2166" s="25" t="s">
        <v>19830</v>
      </c>
      <c r="X2166" s="25"/>
      <c r="Y2166" s="23" t="s">
        <v>19831</v>
      </c>
      <c r="Z2166" s="25"/>
      <c r="AA2166" s="23">
        <v>5</v>
      </c>
      <c r="AB2166" s="23" t="str">
        <f t="shared" si="142"/>
        <v>年間</v>
      </c>
      <c r="AC2166" s="23" t="s">
        <v>14487</v>
      </c>
      <c r="AD2166" s="167">
        <v>1</v>
      </c>
      <c r="AE2166" s="179"/>
      <c r="AF2166" s="179"/>
      <c r="AG2166" s="27">
        <v>43178</v>
      </c>
      <c r="AH2166" s="168">
        <v>43187</v>
      </c>
      <c r="AI2166" s="29" t="str">
        <f t="shared" si="147"/>
        <v>～</v>
      </c>
      <c r="AJ2166" s="178">
        <f t="shared" si="143"/>
        <v>45012</v>
      </c>
      <c r="AK2166" s="23" t="s">
        <v>18936</v>
      </c>
      <c r="AL2166" s="23" t="s">
        <v>19856</v>
      </c>
      <c r="AM2166" s="168">
        <v>43187</v>
      </c>
      <c r="AN2166" s="25"/>
      <c r="AO2166" s="423"/>
      <c r="AP2166" s="134" t="s">
        <v>19832</v>
      </c>
    </row>
    <row r="2167" spans="1:42" ht="24.75" customHeight="1" x14ac:dyDescent="0.15">
      <c r="A2167" s="606">
        <v>2164</v>
      </c>
      <c r="B2167" s="23" t="s">
        <v>19824</v>
      </c>
      <c r="C2167" s="24" t="s">
        <v>3964</v>
      </c>
      <c r="D2167" s="24" t="s">
        <v>18553</v>
      </c>
      <c r="E2167" s="23"/>
      <c r="F2167" s="23"/>
      <c r="G2167" s="25" t="s">
        <v>19825</v>
      </c>
      <c r="H2167" s="23" t="s">
        <v>19826</v>
      </c>
      <c r="I2167" s="23" t="s">
        <v>19828</v>
      </c>
      <c r="J2167" s="25" t="s">
        <v>19827</v>
      </c>
      <c r="K2167" s="25"/>
      <c r="L2167" s="25"/>
      <c r="M2167" s="25" t="s">
        <v>19829</v>
      </c>
      <c r="N2167" s="25"/>
      <c r="O2167" s="25" t="s">
        <v>18693</v>
      </c>
      <c r="P2167" s="23" t="s">
        <v>19595</v>
      </c>
      <c r="Q2167" s="25" t="s">
        <v>19594</v>
      </c>
      <c r="R2167" s="25" t="s">
        <v>19860</v>
      </c>
      <c r="S2167" s="23" t="s">
        <v>18564</v>
      </c>
      <c r="T2167" s="23"/>
      <c r="U2167" s="25" t="s">
        <v>19825</v>
      </c>
      <c r="V2167" s="23" t="s">
        <v>19826</v>
      </c>
      <c r="W2167" s="25" t="s">
        <v>19830</v>
      </c>
      <c r="X2167" s="25"/>
      <c r="Y2167" s="23" t="s">
        <v>19831</v>
      </c>
      <c r="Z2167" s="25"/>
      <c r="AA2167" s="23">
        <v>5</v>
      </c>
      <c r="AB2167" s="23" t="str">
        <f t="shared" si="142"/>
        <v>年間</v>
      </c>
      <c r="AC2167" s="23" t="s">
        <v>14487</v>
      </c>
      <c r="AD2167" s="167">
        <v>1</v>
      </c>
      <c r="AE2167" s="179"/>
      <c r="AF2167" s="179"/>
      <c r="AG2167" s="27">
        <v>43178</v>
      </c>
      <c r="AH2167" s="168">
        <v>43187</v>
      </c>
      <c r="AI2167" s="29" t="str">
        <f t="shared" si="147"/>
        <v>～</v>
      </c>
      <c r="AJ2167" s="178">
        <f t="shared" si="143"/>
        <v>45012</v>
      </c>
      <c r="AK2167" s="23" t="s">
        <v>19834</v>
      </c>
      <c r="AL2167" s="23" t="s">
        <v>19857</v>
      </c>
      <c r="AM2167" s="168">
        <v>43187</v>
      </c>
      <c r="AN2167" s="25"/>
      <c r="AO2167" s="423"/>
      <c r="AP2167" s="134" t="s">
        <v>19832</v>
      </c>
    </row>
    <row r="2168" spans="1:42" ht="24.75" customHeight="1" x14ac:dyDescent="0.15">
      <c r="A2168" s="606">
        <v>2165</v>
      </c>
      <c r="B2168" s="23" t="s">
        <v>20117</v>
      </c>
      <c r="C2168" s="24" t="s">
        <v>20124</v>
      </c>
      <c r="D2168" s="24" t="s">
        <v>20125</v>
      </c>
      <c r="E2168" s="23"/>
      <c r="F2168" s="23"/>
      <c r="G2168" s="25" t="s">
        <v>20126</v>
      </c>
      <c r="H2168" s="23" t="s">
        <v>20128</v>
      </c>
      <c r="I2168" s="23" t="s">
        <v>20131</v>
      </c>
      <c r="J2168" s="25" t="s">
        <v>20130</v>
      </c>
      <c r="K2168" s="25" t="s">
        <v>20127</v>
      </c>
      <c r="L2168" s="25" t="s">
        <v>20132</v>
      </c>
      <c r="M2168" s="25" t="s">
        <v>20133</v>
      </c>
      <c r="N2168" s="25"/>
      <c r="O2168" s="25" t="s">
        <v>20210</v>
      </c>
      <c r="P2168" s="23" t="s">
        <v>20211</v>
      </c>
      <c r="Q2168" s="25" t="s">
        <v>20212</v>
      </c>
      <c r="R2168" s="25" t="s">
        <v>20213</v>
      </c>
      <c r="S2168" s="23" t="s">
        <v>20214</v>
      </c>
      <c r="T2168" s="23"/>
      <c r="U2168" s="25" t="s">
        <v>20134</v>
      </c>
      <c r="V2168" s="23" t="s">
        <v>20128</v>
      </c>
      <c r="W2168" s="25" t="s">
        <v>20129</v>
      </c>
      <c r="X2168" s="25" t="s">
        <v>20127</v>
      </c>
      <c r="Y2168" s="23" t="s">
        <v>20133</v>
      </c>
      <c r="Z2168" s="25"/>
      <c r="AA2168" s="23">
        <v>3</v>
      </c>
      <c r="AB2168" s="23" t="str">
        <f t="shared" si="142"/>
        <v>年間</v>
      </c>
      <c r="AC2168" s="25"/>
      <c r="AD2168" s="167">
        <v>1</v>
      </c>
      <c r="AE2168" s="167">
        <v>10800</v>
      </c>
      <c r="AF2168" s="167">
        <f>IF(ISBLANK($AE2168),"",$AE2168*$AD2168)</f>
        <v>10800</v>
      </c>
      <c r="AG2168" s="27">
        <v>43238</v>
      </c>
      <c r="AH2168" s="168">
        <v>43252</v>
      </c>
      <c r="AI2168" s="29" t="str">
        <f t="shared" si="145"/>
        <v>～</v>
      </c>
      <c r="AJ2168" s="178">
        <f t="shared" si="143"/>
        <v>44347</v>
      </c>
      <c r="AK2168" s="23" t="s">
        <v>20135</v>
      </c>
      <c r="AL2168" s="557" t="s">
        <v>20209</v>
      </c>
      <c r="AM2168" s="35">
        <v>43252</v>
      </c>
      <c r="AN2168" s="25"/>
      <c r="AO2168" s="574">
        <v>43252</v>
      </c>
      <c r="AP2168" s="134" t="s">
        <v>20136</v>
      </c>
    </row>
    <row r="2169" spans="1:42" ht="24.75" customHeight="1" x14ac:dyDescent="0.15">
      <c r="A2169" s="606">
        <v>2166</v>
      </c>
      <c r="B2169" s="23" t="s">
        <v>20118</v>
      </c>
      <c r="C2169" s="24" t="s">
        <v>20138</v>
      </c>
      <c r="D2169" s="24" t="s">
        <v>20139</v>
      </c>
      <c r="E2169" s="23"/>
      <c r="F2169" s="23"/>
      <c r="G2169" s="25" t="s">
        <v>20166</v>
      </c>
      <c r="H2169" s="23" t="s">
        <v>20167</v>
      </c>
      <c r="I2169" s="23" t="s">
        <v>20169</v>
      </c>
      <c r="J2169" s="25" t="s">
        <v>20168</v>
      </c>
      <c r="K2169" s="25"/>
      <c r="L2169" s="25"/>
      <c r="M2169" s="587" t="s">
        <v>20171</v>
      </c>
      <c r="N2169" s="587"/>
      <c r="O2169" s="25" t="s">
        <v>20176</v>
      </c>
      <c r="P2169" s="23" t="s">
        <v>20172</v>
      </c>
      <c r="Q2169" s="25" t="s">
        <v>20173</v>
      </c>
      <c r="R2169" s="25" t="s">
        <v>20174</v>
      </c>
      <c r="S2169" s="23" t="s">
        <v>20170</v>
      </c>
      <c r="T2169" s="23" t="s">
        <v>20175</v>
      </c>
      <c r="U2169" s="25" t="s">
        <v>10774</v>
      </c>
      <c r="V2169" s="23" t="s">
        <v>20172</v>
      </c>
      <c r="W2169" s="25" t="s">
        <v>20173</v>
      </c>
      <c r="X2169" s="25" t="s">
        <v>20174</v>
      </c>
      <c r="Y2169" s="23" t="s">
        <v>20170</v>
      </c>
      <c r="Z2169" s="23" t="s">
        <v>20175</v>
      </c>
      <c r="AA2169" s="23">
        <v>5</v>
      </c>
      <c r="AB2169" s="23" t="str">
        <f t="shared" si="142"/>
        <v>年間</v>
      </c>
      <c r="AC2169" s="25"/>
      <c r="AD2169" s="167">
        <v>1</v>
      </c>
      <c r="AE2169" s="167">
        <v>28200</v>
      </c>
      <c r="AF2169" s="167">
        <f>IF(ISBLANK($AE2169),"",$AE2169*$AD2169)</f>
        <v>28200</v>
      </c>
      <c r="AG2169" s="27">
        <v>43221</v>
      </c>
      <c r="AH2169" s="168">
        <v>43252</v>
      </c>
      <c r="AI2169" s="29" t="str">
        <f t="shared" si="145"/>
        <v>～</v>
      </c>
      <c r="AJ2169" s="178">
        <f t="shared" si="143"/>
        <v>45077</v>
      </c>
      <c r="AK2169" s="23" t="s">
        <v>20141</v>
      </c>
      <c r="AL2169" s="23" t="s">
        <v>20165</v>
      </c>
      <c r="AM2169" s="35">
        <v>43252</v>
      </c>
      <c r="AN2169" s="25"/>
      <c r="AO2169" s="423">
        <v>43245</v>
      </c>
      <c r="AP2169" s="134" t="s">
        <v>20140</v>
      </c>
    </row>
    <row r="2170" spans="1:42" ht="24.75" customHeight="1" x14ac:dyDescent="0.15">
      <c r="A2170" s="606">
        <v>2167</v>
      </c>
      <c r="B2170" s="23" t="s">
        <v>20178</v>
      </c>
      <c r="C2170" s="24" t="s">
        <v>20177</v>
      </c>
      <c r="D2170" s="24" t="s">
        <v>18582</v>
      </c>
      <c r="E2170" s="23"/>
      <c r="F2170" s="23"/>
      <c r="G2170" s="25" t="s">
        <v>20195</v>
      </c>
      <c r="H2170" s="23" t="s">
        <v>20182</v>
      </c>
      <c r="I2170" s="23" t="s">
        <v>20185</v>
      </c>
      <c r="J2170" s="25" t="s">
        <v>20184</v>
      </c>
      <c r="K2170" s="25" t="s">
        <v>20196</v>
      </c>
      <c r="L2170" s="25" t="s">
        <v>20192</v>
      </c>
      <c r="M2170" s="25" t="s">
        <v>20183</v>
      </c>
      <c r="N2170" s="25"/>
      <c r="O2170" s="25" t="s">
        <v>20187</v>
      </c>
      <c r="P2170" s="23" t="s">
        <v>20188</v>
      </c>
      <c r="Q2170" s="25" t="s">
        <v>20189</v>
      </c>
      <c r="R2170" s="25" t="s">
        <v>20190</v>
      </c>
      <c r="S2170" s="23" t="s">
        <v>20191</v>
      </c>
      <c r="T2170" s="23"/>
      <c r="U2170" s="25" t="s">
        <v>20179</v>
      </c>
      <c r="V2170" s="23" t="s">
        <v>20181</v>
      </c>
      <c r="W2170" s="25" t="s">
        <v>20193</v>
      </c>
      <c r="X2170" s="25" t="s">
        <v>20186</v>
      </c>
      <c r="Y2170" s="23" t="s">
        <v>20191</v>
      </c>
      <c r="Z2170" s="25"/>
      <c r="AA2170" s="23">
        <v>5</v>
      </c>
      <c r="AB2170" s="23" t="s">
        <v>14501</v>
      </c>
      <c r="AC2170" s="25" t="s">
        <v>14487</v>
      </c>
      <c r="AD2170" s="167">
        <v>1</v>
      </c>
      <c r="AE2170" s="167">
        <v>76500</v>
      </c>
      <c r="AF2170" s="167">
        <v>76500</v>
      </c>
      <c r="AG2170" s="27">
        <v>43233</v>
      </c>
      <c r="AH2170" s="168">
        <v>43233</v>
      </c>
      <c r="AI2170" s="29" t="str">
        <f t="shared" si="145"/>
        <v>～</v>
      </c>
      <c r="AJ2170" s="178">
        <f t="shared" si="143"/>
        <v>45058</v>
      </c>
      <c r="AK2170" s="23" t="s">
        <v>19725</v>
      </c>
      <c r="AL2170" s="23" t="s">
        <v>20197</v>
      </c>
      <c r="AM2170" s="35">
        <v>43233</v>
      </c>
      <c r="AN2170" s="25"/>
      <c r="AO2170" s="583">
        <v>43249</v>
      </c>
      <c r="AP2170" s="134" t="s">
        <v>20208</v>
      </c>
    </row>
    <row r="2171" spans="1:42" ht="24.75" customHeight="1" x14ac:dyDescent="0.15">
      <c r="A2171" s="606">
        <v>2168</v>
      </c>
      <c r="B2171" s="23" t="s">
        <v>20137</v>
      </c>
      <c r="C2171" s="24" t="s">
        <v>20177</v>
      </c>
      <c r="D2171" s="24" t="s">
        <v>18582</v>
      </c>
      <c r="E2171" s="23"/>
      <c r="F2171" s="23"/>
      <c r="G2171" s="25" t="s">
        <v>20180</v>
      </c>
      <c r="H2171" s="23" t="s">
        <v>20182</v>
      </c>
      <c r="I2171" s="23" t="s">
        <v>20185</v>
      </c>
      <c r="J2171" s="25" t="s">
        <v>20184</v>
      </c>
      <c r="K2171" s="25" t="s">
        <v>20196</v>
      </c>
      <c r="L2171" s="25" t="s">
        <v>20192</v>
      </c>
      <c r="M2171" s="25" t="s">
        <v>20183</v>
      </c>
      <c r="N2171" s="25"/>
      <c r="O2171" s="25" t="s">
        <v>20187</v>
      </c>
      <c r="P2171" s="23" t="s">
        <v>20188</v>
      </c>
      <c r="Q2171" s="25" t="s">
        <v>20189</v>
      </c>
      <c r="R2171" s="25" t="s">
        <v>20190</v>
      </c>
      <c r="S2171" s="23" t="s">
        <v>20191</v>
      </c>
      <c r="T2171" s="23"/>
      <c r="U2171" s="25" t="s">
        <v>20179</v>
      </c>
      <c r="V2171" s="23" t="s">
        <v>20181</v>
      </c>
      <c r="W2171" s="25" t="s">
        <v>20193</v>
      </c>
      <c r="X2171" s="25" t="s">
        <v>20186</v>
      </c>
      <c r="Y2171" s="23" t="s">
        <v>20191</v>
      </c>
      <c r="Z2171" s="25"/>
      <c r="AA2171" s="23">
        <v>5</v>
      </c>
      <c r="AB2171" s="23" t="s">
        <v>14501</v>
      </c>
      <c r="AC2171" s="25" t="s">
        <v>14487</v>
      </c>
      <c r="AD2171" s="167">
        <v>1</v>
      </c>
      <c r="AE2171" s="179"/>
      <c r="AF2171" s="179"/>
      <c r="AG2171" s="27">
        <v>43233</v>
      </c>
      <c r="AH2171" s="168">
        <v>43233</v>
      </c>
      <c r="AI2171" s="29" t="str">
        <f t="shared" si="145"/>
        <v>～</v>
      </c>
      <c r="AJ2171" s="178">
        <f t="shared" si="143"/>
        <v>45058</v>
      </c>
      <c r="AK2171" s="23" t="s">
        <v>19725</v>
      </c>
      <c r="AL2171" s="23" t="s">
        <v>20198</v>
      </c>
      <c r="AM2171" s="35">
        <v>43233</v>
      </c>
      <c r="AN2171" s="25"/>
      <c r="AO2171" s="583">
        <v>43249</v>
      </c>
      <c r="AP2171" s="134" t="s">
        <v>20208</v>
      </c>
    </row>
    <row r="2172" spans="1:42" ht="24.75" customHeight="1" x14ac:dyDescent="0.15">
      <c r="A2172" s="606">
        <v>2169</v>
      </c>
      <c r="B2172" s="23" t="s">
        <v>20137</v>
      </c>
      <c r="C2172" s="24" t="s">
        <v>20177</v>
      </c>
      <c r="D2172" s="24" t="s">
        <v>18582</v>
      </c>
      <c r="E2172" s="23"/>
      <c r="F2172" s="23"/>
      <c r="G2172" s="25" t="s">
        <v>20180</v>
      </c>
      <c r="H2172" s="23" t="s">
        <v>20182</v>
      </c>
      <c r="I2172" s="23" t="s">
        <v>20185</v>
      </c>
      <c r="J2172" s="25" t="s">
        <v>20184</v>
      </c>
      <c r="K2172" s="25" t="s">
        <v>20196</v>
      </c>
      <c r="L2172" s="25" t="s">
        <v>20192</v>
      </c>
      <c r="M2172" s="25" t="s">
        <v>20183</v>
      </c>
      <c r="N2172" s="25"/>
      <c r="O2172" s="25" t="s">
        <v>20187</v>
      </c>
      <c r="P2172" s="23" t="s">
        <v>20188</v>
      </c>
      <c r="Q2172" s="25" t="s">
        <v>20189</v>
      </c>
      <c r="R2172" s="25" t="s">
        <v>20190</v>
      </c>
      <c r="S2172" s="23" t="s">
        <v>20191</v>
      </c>
      <c r="T2172" s="23"/>
      <c r="U2172" s="25" t="s">
        <v>20179</v>
      </c>
      <c r="V2172" s="23" t="s">
        <v>20181</v>
      </c>
      <c r="W2172" s="25" t="s">
        <v>20193</v>
      </c>
      <c r="X2172" s="25" t="s">
        <v>20186</v>
      </c>
      <c r="Y2172" s="23" t="s">
        <v>20191</v>
      </c>
      <c r="Z2172" s="25"/>
      <c r="AA2172" s="23">
        <v>5</v>
      </c>
      <c r="AB2172" s="23" t="s">
        <v>14501</v>
      </c>
      <c r="AC2172" s="25" t="s">
        <v>14487</v>
      </c>
      <c r="AD2172" s="167">
        <v>1</v>
      </c>
      <c r="AE2172" s="179"/>
      <c r="AF2172" s="179"/>
      <c r="AG2172" s="27">
        <v>43233</v>
      </c>
      <c r="AH2172" s="168">
        <v>43233</v>
      </c>
      <c r="AI2172" s="29" t="str">
        <f t="shared" si="145"/>
        <v>～</v>
      </c>
      <c r="AJ2172" s="178">
        <f t="shared" si="143"/>
        <v>45058</v>
      </c>
      <c r="AK2172" s="23" t="s">
        <v>19725</v>
      </c>
      <c r="AL2172" s="23" t="s">
        <v>20199</v>
      </c>
      <c r="AM2172" s="35">
        <v>43233</v>
      </c>
      <c r="AN2172" s="25"/>
      <c r="AO2172" s="583">
        <v>43249</v>
      </c>
      <c r="AP2172" s="134" t="s">
        <v>20208</v>
      </c>
    </row>
    <row r="2173" spans="1:42" ht="24.75" customHeight="1" x14ac:dyDescent="0.15">
      <c r="A2173" s="606">
        <v>2170</v>
      </c>
      <c r="B2173" s="23" t="s">
        <v>20137</v>
      </c>
      <c r="C2173" s="24" t="s">
        <v>20177</v>
      </c>
      <c r="D2173" s="24" t="s">
        <v>18582</v>
      </c>
      <c r="E2173" s="23"/>
      <c r="F2173" s="23"/>
      <c r="G2173" s="25" t="s">
        <v>20180</v>
      </c>
      <c r="H2173" s="23" t="s">
        <v>20182</v>
      </c>
      <c r="I2173" s="23" t="s">
        <v>20185</v>
      </c>
      <c r="J2173" s="25" t="s">
        <v>20184</v>
      </c>
      <c r="K2173" s="25" t="s">
        <v>20196</v>
      </c>
      <c r="L2173" s="25" t="s">
        <v>20192</v>
      </c>
      <c r="M2173" s="25" t="s">
        <v>20183</v>
      </c>
      <c r="N2173" s="25"/>
      <c r="O2173" s="25" t="s">
        <v>20187</v>
      </c>
      <c r="P2173" s="23" t="s">
        <v>20188</v>
      </c>
      <c r="Q2173" s="25" t="s">
        <v>20189</v>
      </c>
      <c r="R2173" s="25" t="s">
        <v>20190</v>
      </c>
      <c r="S2173" s="23" t="s">
        <v>20191</v>
      </c>
      <c r="T2173" s="23"/>
      <c r="U2173" s="25" t="s">
        <v>20179</v>
      </c>
      <c r="V2173" s="23" t="s">
        <v>20181</v>
      </c>
      <c r="W2173" s="25" t="s">
        <v>20193</v>
      </c>
      <c r="X2173" s="25" t="s">
        <v>20186</v>
      </c>
      <c r="Y2173" s="23" t="s">
        <v>20191</v>
      </c>
      <c r="Z2173" s="25"/>
      <c r="AA2173" s="23">
        <v>5</v>
      </c>
      <c r="AB2173" s="23" t="s">
        <v>14501</v>
      </c>
      <c r="AC2173" s="25" t="s">
        <v>14487</v>
      </c>
      <c r="AD2173" s="167">
        <v>1</v>
      </c>
      <c r="AE2173" s="179"/>
      <c r="AF2173" s="179"/>
      <c r="AG2173" s="27">
        <v>43233</v>
      </c>
      <c r="AH2173" s="168">
        <v>43233</v>
      </c>
      <c r="AI2173" s="29" t="str">
        <f t="shared" si="145"/>
        <v>～</v>
      </c>
      <c r="AJ2173" s="178">
        <f t="shared" si="143"/>
        <v>45058</v>
      </c>
      <c r="AK2173" s="23" t="s">
        <v>19725</v>
      </c>
      <c r="AL2173" s="23" t="s">
        <v>20200</v>
      </c>
      <c r="AM2173" s="35">
        <v>43233</v>
      </c>
      <c r="AN2173" s="25"/>
      <c r="AO2173" s="583">
        <v>43249</v>
      </c>
      <c r="AP2173" s="134" t="s">
        <v>20208</v>
      </c>
    </row>
    <row r="2174" spans="1:42" ht="24.75" customHeight="1" x14ac:dyDescent="0.15">
      <c r="A2174" s="606">
        <v>2171</v>
      </c>
      <c r="B2174" s="23" t="s">
        <v>20137</v>
      </c>
      <c r="C2174" s="24" t="s">
        <v>20177</v>
      </c>
      <c r="D2174" s="24" t="s">
        <v>18582</v>
      </c>
      <c r="E2174" s="23"/>
      <c r="F2174" s="23"/>
      <c r="G2174" s="25" t="s">
        <v>20180</v>
      </c>
      <c r="H2174" s="23" t="s">
        <v>20182</v>
      </c>
      <c r="I2174" s="23" t="s">
        <v>20185</v>
      </c>
      <c r="J2174" s="25" t="s">
        <v>20184</v>
      </c>
      <c r="K2174" s="25" t="s">
        <v>20196</v>
      </c>
      <c r="L2174" s="25" t="s">
        <v>20192</v>
      </c>
      <c r="M2174" s="25" t="s">
        <v>20183</v>
      </c>
      <c r="N2174" s="25"/>
      <c r="O2174" s="25" t="s">
        <v>20187</v>
      </c>
      <c r="P2174" s="23" t="s">
        <v>20188</v>
      </c>
      <c r="Q2174" s="25" t="s">
        <v>20189</v>
      </c>
      <c r="R2174" s="25" t="s">
        <v>20190</v>
      </c>
      <c r="S2174" s="23" t="s">
        <v>20191</v>
      </c>
      <c r="T2174" s="23"/>
      <c r="U2174" s="25" t="s">
        <v>20179</v>
      </c>
      <c r="V2174" s="23" t="s">
        <v>20181</v>
      </c>
      <c r="W2174" s="25" t="s">
        <v>20193</v>
      </c>
      <c r="X2174" s="25" t="s">
        <v>20186</v>
      </c>
      <c r="Y2174" s="23" t="s">
        <v>20191</v>
      </c>
      <c r="Z2174" s="25"/>
      <c r="AA2174" s="23">
        <v>5</v>
      </c>
      <c r="AB2174" s="23" t="s">
        <v>14501</v>
      </c>
      <c r="AC2174" s="25" t="s">
        <v>14487</v>
      </c>
      <c r="AD2174" s="167">
        <v>1</v>
      </c>
      <c r="AE2174" s="179"/>
      <c r="AF2174" s="179"/>
      <c r="AG2174" s="27">
        <v>43233</v>
      </c>
      <c r="AH2174" s="168">
        <v>43233</v>
      </c>
      <c r="AI2174" s="29" t="str">
        <f t="shared" si="145"/>
        <v>～</v>
      </c>
      <c r="AJ2174" s="178">
        <f t="shared" si="143"/>
        <v>45058</v>
      </c>
      <c r="AK2174" s="23" t="s">
        <v>19725</v>
      </c>
      <c r="AL2174" s="23" t="s">
        <v>20201</v>
      </c>
      <c r="AM2174" s="35">
        <v>43233</v>
      </c>
      <c r="AN2174" s="25"/>
      <c r="AO2174" s="583">
        <v>43249</v>
      </c>
      <c r="AP2174" s="134" t="s">
        <v>20208</v>
      </c>
    </row>
    <row r="2175" spans="1:42" ht="24.75" customHeight="1" x14ac:dyDescent="0.15">
      <c r="A2175" s="606">
        <v>2172</v>
      </c>
      <c r="B2175" s="23" t="s">
        <v>20137</v>
      </c>
      <c r="C2175" s="24" t="s">
        <v>20177</v>
      </c>
      <c r="D2175" s="24" t="s">
        <v>18582</v>
      </c>
      <c r="E2175" s="23"/>
      <c r="F2175" s="23"/>
      <c r="G2175" s="25" t="s">
        <v>20180</v>
      </c>
      <c r="H2175" s="23" t="s">
        <v>20182</v>
      </c>
      <c r="I2175" s="23" t="s">
        <v>20185</v>
      </c>
      <c r="J2175" s="25" t="s">
        <v>20184</v>
      </c>
      <c r="K2175" s="25" t="s">
        <v>20196</v>
      </c>
      <c r="L2175" s="25" t="s">
        <v>20192</v>
      </c>
      <c r="M2175" s="25" t="s">
        <v>20183</v>
      </c>
      <c r="N2175" s="25"/>
      <c r="O2175" s="25" t="s">
        <v>20187</v>
      </c>
      <c r="P2175" s="23" t="s">
        <v>20188</v>
      </c>
      <c r="Q2175" s="25" t="s">
        <v>20189</v>
      </c>
      <c r="R2175" s="25" t="s">
        <v>20190</v>
      </c>
      <c r="S2175" s="23" t="s">
        <v>20191</v>
      </c>
      <c r="T2175" s="23"/>
      <c r="U2175" s="25" t="s">
        <v>20179</v>
      </c>
      <c r="V2175" s="23" t="s">
        <v>20181</v>
      </c>
      <c r="W2175" s="25" t="s">
        <v>20193</v>
      </c>
      <c r="X2175" s="25" t="s">
        <v>20186</v>
      </c>
      <c r="Y2175" s="23" t="s">
        <v>20191</v>
      </c>
      <c r="Z2175" s="25"/>
      <c r="AA2175" s="23">
        <v>5</v>
      </c>
      <c r="AB2175" s="23" t="s">
        <v>14501</v>
      </c>
      <c r="AC2175" s="25" t="s">
        <v>14487</v>
      </c>
      <c r="AD2175" s="167">
        <v>1</v>
      </c>
      <c r="AE2175" s="179"/>
      <c r="AF2175" s="179"/>
      <c r="AG2175" s="27">
        <v>43233</v>
      </c>
      <c r="AH2175" s="168">
        <v>43233</v>
      </c>
      <c r="AI2175" s="29" t="str">
        <f t="shared" si="145"/>
        <v>～</v>
      </c>
      <c r="AJ2175" s="178">
        <f t="shared" si="143"/>
        <v>45058</v>
      </c>
      <c r="AK2175" s="23" t="s">
        <v>19725</v>
      </c>
      <c r="AL2175" s="23" t="s">
        <v>20202</v>
      </c>
      <c r="AM2175" s="35">
        <v>43233</v>
      </c>
      <c r="AN2175" s="25"/>
      <c r="AO2175" s="583">
        <v>43249</v>
      </c>
      <c r="AP2175" s="134" t="s">
        <v>20208</v>
      </c>
    </row>
    <row r="2176" spans="1:42" ht="24.75" customHeight="1" x14ac:dyDescent="0.15">
      <c r="A2176" s="606">
        <v>2173</v>
      </c>
      <c r="B2176" s="23" t="s">
        <v>20137</v>
      </c>
      <c r="C2176" s="24" t="s">
        <v>20177</v>
      </c>
      <c r="D2176" s="24" t="s">
        <v>18582</v>
      </c>
      <c r="E2176" s="23"/>
      <c r="F2176" s="23"/>
      <c r="G2176" s="25" t="s">
        <v>20180</v>
      </c>
      <c r="H2176" s="23" t="s">
        <v>20182</v>
      </c>
      <c r="I2176" s="23" t="s">
        <v>20185</v>
      </c>
      <c r="J2176" s="25" t="s">
        <v>20184</v>
      </c>
      <c r="K2176" s="25" t="s">
        <v>20196</v>
      </c>
      <c r="L2176" s="25" t="s">
        <v>20192</v>
      </c>
      <c r="M2176" s="25" t="s">
        <v>20183</v>
      </c>
      <c r="N2176" s="25"/>
      <c r="O2176" s="25" t="s">
        <v>20187</v>
      </c>
      <c r="P2176" s="23" t="s">
        <v>20188</v>
      </c>
      <c r="Q2176" s="25" t="s">
        <v>20189</v>
      </c>
      <c r="R2176" s="25" t="s">
        <v>20190</v>
      </c>
      <c r="S2176" s="23" t="s">
        <v>20191</v>
      </c>
      <c r="T2176" s="23"/>
      <c r="U2176" s="25" t="s">
        <v>20179</v>
      </c>
      <c r="V2176" s="23" t="s">
        <v>20181</v>
      </c>
      <c r="W2176" s="25" t="s">
        <v>20193</v>
      </c>
      <c r="X2176" s="25" t="s">
        <v>20186</v>
      </c>
      <c r="Y2176" s="23" t="s">
        <v>20191</v>
      </c>
      <c r="Z2176" s="25"/>
      <c r="AA2176" s="23">
        <v>5</v>
      </c>
      <c r="AB2176" s="23" t="s">
        <v>14501</v>
      </c>
      <c r="AC2176" s="25" t="s">
        <v>14487</v>
      </c>
      <c r="AD2176" s="167">
        <v>1</v>
      </c>
      <c r="AE2176" s="179"/>
      <c r="AF2176" s="179"/>
      <c r="AG2176" s="27">
        <v>43233</v>
      </c>
      <c r="AH2176" s="168">
        <v>43233</v>
      </c>
      <c r="AI2176" s="29" t="str">
        <f t="shared" si="145"/>
        <v>～</v>
      </c>
      <c r="AJ2176" s="178">
        <f t="shared" si="143"/>
        <v>45058</v>
      </c>
      <c r="AK2176" s="23" t="s">
        <v>19725</v>
      </c>
      <c r="AL2176" s="23" t="s">
        <v>20203</v>
      </c>
      <c r="AM2176" s="35">
        <v>43233</v>
      </c>
      <c r="AN2176" s="25"/>
      <c r="AO2176" s="583">
        <v>43249</v>
      </c>
      <c r="AP2176" s="134" t="s">
        <v>20208</v>
      </c>
    </row>
    <row r="2177" spans="1:42" ht="24.75" customHeight="1" x14ac:dyDescent="0.15">
      <c r="A2177" s="606">
        <v>2174</v>
      </c>
      <c r="B2177" s="23" t="s">
        <v>20225</v>
      </c>
      <c r="C2177" s="24" t="s">
        <v>20177</v>
      </c>
      <c r="D2177" s="24" t="s">
        <v>18582</v>
      </c>
      <c r="E2177" s="23"/>
      <c r="F2177" s="23"/>
      <c r="G2177" s="25" t="s">
        <v>20180</v>
      </c>
      <c r="H2177" s="23" t="s">
        <v>20182</v>
      </c>
      <c r="I2177" s="23" t="s">
        <v>20185</v>
      </c>
      <c r="J2177" s="25" t="s">
        <v>20184</v>
      </c>
      <c r="K2177" s="25" t="s">
        <v>20196</v>
      </c>
      <c r="L2177" s="25" t="s">
        <v>20192</v>
      </c>
      <c r="M2177" s="25" t="s">
        <v>20183</v>
      </c>
      <c r="N2177" s="25"/>
      <c r="O2177" s="25" t="s">
        <v>20187</v>
      </c>
      <c r="P2177" s="23" t="s">
        <v>20188</v>
      </c>
      <c r="Q2177" s="25" t="s">
        <v>20189</v>
      </c>
      <c r="R2177" s="25" t="s">
        <v>20190</v>
      </c>
      <c r="S2177" s="23" t="s">
        <v>20191</v>
      </c>
      <c r="T2177" s="23"/>
      <c r="U2177" s="25" t="s">
        <v>20179</v>
      </c>
      <c r="V2177" s="23" t="s">
        <v>20181</v>
      </c>
      <c r="W2177" s="25" t="s">
        <v>20193</v>
      </c>
      <c r="X2177" s="25" t="s">
        <v>20186</v>
      </c>
      <c r="Y2177" s="23" t="s">
        <v>20191</v>
      </c>
      <c r="Z2177" s="25"/>
      <c r="AA2177" s="23">
        <v>5</v>
      </c>
      <c r="AB2177" s="23" t="s">
        <v>14501</v>
      </c>
      <c r="AC2177" s="25" t="s">
        <v>14487</v>
      </c>
      <c r="AD2177" s="167">
        <v>1</v>
      </c>
      <c r="AE2177" s="179"/>
      <c r="AF2177" s="179"/>
      <c r="AG2177" s="27">
        <v>43233</v>
      </c>
      <c r="AH2177" s="168">
        <v>43233</v>
      </c>
      <c r="AI2177" s="29" t="str">
        <f t="shared" si="145"/>
        <v>～</v>
      </c>
      <c r="AJ2177" s="178">
        <f t="shared" si="143"/>
        <v>45058</v>
      </c>
      <c r="AK2177" s="23" t="s">
        <v>19725</v>
      </c>
      <c r="AL2177" s="23" t="s">
        <v>20204</v>
      </c>
      <c r="AM2177" s="35">
        <v>43233</v>
      </c>
      <c r="AN2177" s="25"/>
      <c r="AO2177" s="583">
        <v>43249</v>
      </c>
      <c r="AP2177" s="134" t="s">
        <v>20208</v>
      </c>
    </row>
    <row r="2178" spans="1:42" ht="24.75" customHeight="1" x14ac:dyDescent="0.15">
      <c r="A2178" s="606">
        <v>2175</v>
      </c>
      <c r="B2178" s="23" t="s">
        <v>20137</v>
      </c>
      <c r="C2178" s="24" t="s">
        <v>20177</v>
      </c>
      <c r="D2178" s="24" t="s">
        <v>18582</v>
      </c>
      <c r="E2178" s="23"/>
      <c r="F2178" s="23"/>
      <c r="G2178" s="25" t="s">
        <v>20180</v>
      </c>
      <c r="H2178" s="23" t="s">
        <v>20182</v>
      </c>
      <c r="I2178" s="23" t="s">
        <v>20185</v>
      </c>
      <c r="J2178" s="25" t="s">
        <v>20184</v>
      </c>
      <c r="K2178" s="25" t="s">
        <v>20196</v>
      </c>
      <c r="L2178" s="25" t="s">
        <v>20192</v>
      </c>
      <c r="M2178" s="25" t="s">
        <v>20183</v>
      </c>
      <c r="N2178" s="25"/>
      <c r="O2178" s="25" t="s">
        <v>20187</v>
      </c>
      <c r="P2178" s="23" t="s">
        <v>20188</v>
      </c>
      <c r="Q2178" s="25" t="s">
        <v>20189</v>
      </c>
      <c r="R2178" s="25" t="s">
        <v>20190</v>
      </c>
      <c r="S2178" s="23" t="s">
        <v>20191</v>
      </c>
      <c r="T2178" s="23"/>
      <c r="U2178" s="25" t="s">
        <v>20179</v>
      </c>
      <c r="V2178" s="23" t="s">
        <v>20181</v>
      </c>
      <c r="W2178" s="25" t="s">
        <v>20193</v>
      </c>
      <c r="X2178" s="25" t="s">
        <v>20186</v>
      </c>
      <c r="Y2178" s="23" t="s">
        <v>20191</v>
      </c>
      <c r="Z2178" s="25"/>
      <c r="AA2178" s="23">
        <v>5</v>
      </c>
      <c r="AB2178" s="23" t="s">
        <v>14501</v>
      </c>
      <c r="AC2178" s="25" t="s">
        <v>14487</v>
      </c>
      <c r="AD2178" s="167">
        <v>1</v>
      </c>
      <c r="AE2178" s="179"/>
      <c r="AF2178" s="179"/>
      <c r="AG2178" s="27">
        <v>43233</v>
      </c>
      <c r="AH2178" s="168">
        <v>43233</v>
      </c>
      <c r="AI2178" s="29" t="str">
        <f t="shared" si="145"/>
        <v>～</v>
      </c>
      <c r="AJ2178" s="178">
        <f t="shared" si="143"/>
        <v>45058</v>
      </c>
      <c r="AK2178" s="23" t="s">
        <v>19179</v>
      </c>
      <c r="AL2178" s="23" t="s">
        <v>20205</v>
      </c>
      <c r="AM2178" s="35">
        <v>43233</v>
      </c>
      <c r="AN2178" s="25"/>
      <c r="AO2178" s="583">
        <v>43249</v>
      </c>
      <c r="AP2178" s="134" t="s">
        <v>20208</v>
      </c>
    </row>
    <row r="2179" spans="1:42" ht="24.75" customHeight="1" x14ac:dyDescent="0.15">
      <c r="A2179" s="606">
        <v>2176</v>
      </c>
      <c r="B2179" s="23" t="s">
        <v>20137</v>
      </c>
      <c r="C2179" s="24" t="s">
        <v>20177</v>
      </c>
      <c r="D2179" s="24" t="s">
        <v>18582</v>
      </c>
      <c r="E2179" s="23"/>
      <c r="F2179" s="23"/>
      <c r="G2179" s="25" t="s">
        <v>20180</v>
      </c>
      <c r="H2179" s="23" t="s">
        <v>20182</v>
      </c>
      <c r="I2179" s="23" t="s">
        <v>20185</v>
      </c>
      <c r="J2179" s="25" t="s">
        <v>20184</v>
      </c>
      <c r="K2179" s="25" t="s">
        <v>20196</v>
      </c>
      <c r="L2179" s="25" t="s">
        <v>20192</v>
      </c>
      <c r="M2179" s="25" t="s">
        <v>20183</v>
      </c>
      <c r="N2179" s="25"/>
      <c r="O2179" s="25" t="s">
        <v>20187</v>
      </c>
      <c r="P2179" s="23" t="s">
        <v>20188</v>
      </c>
      <c r="Q2179" s="25" t="s">
        <v>20189</v>
      </c>
      <c r="R2179" s="25" t="s">
        <v>20190</v>
      </c>
      <c r="S2179" s="23" t="s">
        <v>20191</v>
      </c>
      <c r="T2179" s="23"/>
      <c r="U2179" s="25" t="s">
        <v>20179</v>
      </c>
      <c r="V2179" s="23" t="s">
        <v>20181</v>
      </c>
      <c r="W2179" s="25" t="s">
        <v>20193</v>
      </c>
      <c r="X2179" s="25" t="s">
        <v>20186</v>
      </c>
      <c r="Y2179" s="23" t="s">
        <v>20191</v>
      </c>
      <c r="Z2179" s="25"/>
      <c r="AA2179" s="23">
        <v>5</v>
      </c>
      <c r="AB2179" s="23" t="s">
        <v>14501</v>
      </c>
      <c r="AC2179" s="25" t="s">
        <v>14487</v>
      </c>
      <c r="AD2179" s="167">
        <v>1</v>
      </c>
      <c r="AE2179" s="179"/>
      <c r="AF2179" s="179"/>
      <c r="AG2179" s="27">
        <v>43233</v>
      </c>
      <c r="AH2179" s="168">
        <v>43233</v>
      </c>
      <c r="AI2179" s="29" t="str">
        <f t="shared" si="145"/>
        <v>～</v>
      </c>
      <c r="AJ2179" s="178">
        <f t="shared" si="143"/>
        <v>45058</v>
      </c>
      <c r="AK2179" s="23" t="s">
        <v>16665</v>
      </c>
      <c r="AL2179" s="23" t="s">
        <v>20206</v>
      </c>
      <c r="AM2179" s="35">
        <v>43233</v>
      </c>
      <c r="AN2179" s="25"/>
      <c r="AO2179" s="583">
        <v>43249</v>
      </c>
      <c r="AP2179" s="134" t="s">
        <v>20208</v>
      </c>
    </row>
    <row r="2180" spans="1:42" ht="24.75" customHeight="1" x14ac:dyDescent="0.15">
      <c r="A2180" s="606">
        <v>2177</v>
      </c>
      <c r="B2180" s="23" t="s">
        <v>20137</v>
      </c>
      <c r="C2180" s="24" t="s">
        <v>20177</v>
      </c>
      <c r="D2180" s="24" t="s">
        <v>18582</v>
      </c>
      <c r="E2180" s="23"/>
      <c r="F2180" s="23"/>
      <c r="G2180" s="25" t="s">
        <v>20180</v>
      </c>
      <c r="H2180" s="23" t="s">
        <v>20182</v>
      </c>
      <c r="I2180" s="23" t="s">
        <v>20185</v>
      </c>
      <c r="J2180" s="25" t="s">
        <v>20184</v>
      </c>
      <c r="K2180" s="25" t="s">
        <v>20196</v>
      </c>
      <c r="L2180" s="25" t="s">
        <v>20192</v>
      </c>
      <c r="M2180" s="25" t="s">
        <v>20183</v>
      </c>
      <c r="N2180" s="25"/>
      <c r="O2180" s="25" t="s">
        <v>20187</v>
      </c>
      <c r="P2180" s="23" t="s">
        <v>20188</v>
      </c>
      <c r="Q2180" s="25" t="s">
        <v>20189</v>
      </c>
      <c r="R2180" s="25" t="s">
        <v>20190</v>
      </c>
      <c r="S2180" s="23" t="s">
        <v>20191</v>
      </c>
      <c r="T2180" s="23"/>
      <c r="U2180" s="25" t="s">
        <v>20179</v>
      </c>
      <c r="V2180" s="23" t="s">
        <v>20181</v>
      </c>
      <c r="W2180" s="25" t="s">
        <v>20193</v>
      </c>
      <c r="X2180" s="25" t="s">
        <v>20186</v>
      </c>
      <c r="Y2180" s="23" t="s">
        <v>20191</v>
      </c>
      <c r="Z2180" s="25"/>
      <c r="AA2180" s="23">
        <v>5</v>
      </c>
      <c r="AB2180" s="23" t="s">
        <v>14501</v>
      </c>
      <c r="AC2180" s="25" t="s">
        <v>14487</v>
      </c>
      <c r="AD2180" s="167">
        <v>1</v>
      </c>
      <c r="AE2180" s="179"/>
      <c r="AF2180" s="179"/>
      <c r="AG2180" s="27">
        <v>43233</v>
      </c>
      <c r="AH2180" s="168">
        <v>43233</v>
      </c>
      <c r="AI2180" s="29" t="str">
        <f t="shared" si="145"/>
        <v>～</v>
      </c>
      <c r="AJ2180" s="178">
        <f t="shared" si="143"/>
        <v>45058</v>
      </c>
      <c r="AK2180" s="23" t="s">
        <v>19762</v>
      </c>
      <c r="AL2180" s="23" t="s">
        <v>20207</v>
      </c>
      <c r="AM2180" s="35">
        <v>43233</v>
      </c>
      <c r="AN2180" s="25"/>
      <c r="AO2180" s="583">
        <v>43249</v>
      </c>
      <c r="AP2180" s="134" t="s">
        <v>20208</v>
      </c>
    </row>
    <row r="2181" spans="1:42" ht="24.75" customHeight="1" x14ac:dyDescent="0.15">
      <c r="A2181" s="606">
        <v>2178</v>
      </c>
      <c r="B2181" s="23" t="s">
        <v>20257</v>
      </c>
      <c r="C2181" s="24" t="s">
        <v>20258</v>
      </c>
      <c r="D2181" s="24" t="s">
        <v>20259</v>
      </c>
      <c r="E2181" s="23"/>
      <c r="F2181" s="23"/>
      <c r="G2181" s="25" t="s">
        <v>20264</v>
      </c>
      <c r="H2181" s="23" t="s">
        <v>20263</v>
      </c>
      <c r="I2181" s="95" t="s">
        <v>20261</v>
      </c>
      <c r="J2181" s="25" t="s">
        <v>20260</v>
      </c>
      <c r="K2181" s="25" t="s">
        <v>20265</v>
      </c>
      <c r="L2181" s="25"/>
      <c r="M2181" s="25" t="s">
        <v>20266</v>
      </c>
      <c r="N2181" s="25"/>
      <c r="O2181" s="25" t="s">
        <v>20268</v>
      </c>
      <c r="P2181" s="23" t="s">
        <v>20270</v>
      </c>
      <c r="Q2181" s="25" t="s">
        <v>20269</v>
      </c>
      <c r="R2181" s="25" t="s">
        <v>20272</v>
      </c>
      <c r="S2181" s="23" t="s">
        <v>20271</v>
      </c>
      <c r="T2181" s="23"/>
      <c r="U2181" s="25" t="s">
        <v>20267</v>
      </c>
      <c r="V2181" s="23" t="s">
        <v>20262</v>
      </c>
      <c r="W2181" s="25" t="s">
        <v>20260</v>
      </c>
      <c r="X2181" s="25" t="s">
        <v>20265</v>
      </c>
      <c r="Y2181" s="23" t="s">
        <v>20266</v>
      </c>
      <c r="Z2181" s="25"/>
      <c r="AA2181" s="23">
        <v>5</v>
      </c>
      <c r="AB2181" s="23" t="s">
        <v>14501</v>
      </c>
      <c r="AC2181" s="25" t="s">
        <v>14487</v>
      </c>
      <c r="AD2181" s="167">
        <v>1</v>
      </c>
      <c r="AE2181" s="167">
        <v>76500</v>
      </c>
      <c r="AF2181" s="167">
        <v>76500</v>
      </c>
      <c r="AG2181" s="27">
        <v>43252</v>
      </c>
      <c r="AH2181" s="168">
        <v>43278</v>
      </c>
      <c r="AI2181" s="29" t="str">
        <f t="shared" si="145"/>
        <v>～</v>
      </c>
      <c r="AJ2181" s="178">
        <f t="shared" si="143"/>
        <v>45103</v>
      </c>
      <c r="AK2181" s="23" t="s">
        <v>20355</v>
      </c>
      <c r="AL2181" s="317" t="s">
        <v>20342</v>
      </c>
      <c r="AM2181" s="589">
        <v>43278</v>
      </c>
      <c r="AN2181" s="519"/>
      <c r="AO2181" s="423"/>
      <c r="AP2181" s="134" t="s">
        <v>20273</v>
      </c>
    </row>
    <row r="2182" spans="1:42" ht="24.75" customHeight="1" x14ac:dyDescent="0.15">
      <c r="A2182" s="606">
        <v>2179</v>
      </c>
      <c r="B2182" s="23" t="s">
        <v>20254</v>
      </c>
      <c r="C2182" s="24" t="s">
        <v>20258</v>
      </c>
      <c r="D2182" s="24" t="s">
        <v>20259</v>
      </c>
      <c r="E2182" s="23"/>
      <c r="F2182" s="23"/>
      <c r="G2182" s="25" t="s">
        <v>20264</v>
      </c>
      <c r="H2182" s="23" t="s">
        <v>20263</v>
      </c>
      <c r="I2182" s="95" t="s">
        <v>20261</v>
      </c>
      <c r="J2182" s="25" t="s">
        <v>20260</v>
      </c>
      <c r="K2182" s="25" t="s">
        <v>20265</v>
      </c>
      <c r="L2182" s="25"/>
      <c r="M2182" s="25" t="s">
        <v>20266</v>
      </c>
      <c r="N2182" s="25"/>
      <c r="O2182" s="25" t="s">
        <v>20268</v>
      </c>
      <c r="P2182" s="23" t="s">
        <v>20270</v>
      </c>
      <c r="Q2182" s="25" t="s">
        <v>20269</v>
      </c>
      <c r="R2182" s="25" t="s">
        <v>20272</v>
      </c>
      <c r="S2182" s="23" t="s">
        <v>20271</v>
      </c>
      <c r="T2182" s="23"/>
      <c r="U2182" s="25" t="s">
        <v>20267</v>
      </c>
      <c r="V2182" s="23" t="s">
        <v>20262</v>
      </c>
      <c r="W2182" s="25" t="s">
        <v>20260</v>
      </c>
      <c r="X2182" s="25" t="s">
        <v>20265</v>
      </c>
      <c r="Y2182" s="23" t="s">
        <v>20266</v>
      </c>
      <c r="Z2182" s="25"/>
      <c r="AA2182" s="23">
        <v>5</v>
      </c>
      <c r="AB2182" s="23" t="s">
        <v>14501</v>
      </c>
      <c r="AC2182" s="25" t="s">
        <v>14487</v>
      </c>
      <c r="AD2182" s="167">
        <v>1</v>
      </c>
      <c r="AE2182" s="179"/>
      <c r="AF2182" s="179"/>
      <c r="AG2182" s="27">
        <v>43252</v>
      </c>
      <c r="AH2182" s="168">
        <v>43278</v>
      </c>
      <c r="AI2182" s="29" t="str">
        <f t="shared" si="145"/>
        <v>～</v>
      </c>
      <c r="AJ2182" s="178">
        <f t="shared" si="143"/>
        <v>45103</v>
      </c>
      <c r="AK2182" s="23" t="s">
        <v>20255</v>
      </c>
      <c r="AL2182" s="317" t="s">
        <v>20343</v>
      </c>
      <c r="AM2182" s="589">
        <v>43278</v>
      </c>
      <c r="AN2182" s="519"/>
      <c r="AO2182" s="423"/>
      <c r="AP2182" s="134" t="s">
        <v>20273</v>
      </c>
    </row>
    <row r="2183" spans="1:42" ht="24.75" customHeight="1" x14ac:dyDescent="0.15">
      <c r="A2183" s="606">
        <v>2180</v>
      </c>
      <c r="B2183" s="23" t="s">
        <v>20254</v>
      </c>
      <c r="C2183" s="24" t="s">
        <v>20258</v>
      </c>
      <c r="D2183" s="24" t="s">
        <v>20259</v>
      </c>
      <c r="E2183" s="23"/>
      <c r="F2183" s="23"/>
      <c r="G2183" s="25" t="s">
        <v>20264</v>
      </c>
      <c r="H2183" s="23" t="s">
        <v>20263</v>
      </c>
      <c r="I2183" s="95" t="s">
        <v>20261</v>
      </c>
      <c r="J2183" s="25" t="s">
        <v>20260</v>
      </c>
      <c r="K2183" s="25" t="s">
        <v>20265</v>
      </c>
      <c r="L2183" s="25"/>
      <c r="M2183" s="25" t="s">
        <v>20266</v>
      </c>
      <c r="N2183" s="25"/>
      <c r="O2183" s="25" t="s">
        <v>20268</v>
      </c>
      <c r="P2183" s="23" t="s">
        <v>20270</v>
      </c>
      <c r="Q2183" s="25" t="s">
        <v>20269</v>
      </c>
      <c r="R2183" s="25" t="s">
        <v>20272</v>
      </c>
      <c r="S2183" s="23" t="s">
        <v>20271</v>
      </c>
      <c r="T2183" s="23"/>
      <c r="U2183" s="25" t="s">
        <v>20267</v>
      </c>
      <c r="V2183" s="23" t="s">
        <v>20262</v>
      </c>
      <c r="W2183" s="25" t="s">
        <v>20260</v>
      </c>
      <c r="X2183" s="25" t="s">
        <v>20265</v>
      </c>
      <c r="Y2183" s="23" t="s">
        <v>20266</v>
      </c>
      <c r="Z2183" s="25"/>
      <c r="AA2183" s="23">
        <v>5</v>
      </c>
      <c r="AB2183" s="23" t="s">
        <v>14501</v>
      </c>
      <c r="AC2183" s="25" t="s">
        <v>14487</v>
      </c>
      <c r="AD2183" s="167">
        <v>1</v>
      </c>
      <c r="AE2183" s="179"/>
      <c r="AF2183" s="179"/>
      <c r="AG2183" s="27">
        <v>43252</v>
      </c>
      <c r="AH2183" s="168">
        <v>43278</v>
      </c>
      <c r="AI2183" s="29" t="str">
        <f t="shared" si="145"/>
        <v>～</v>
      </c>
      <c r="AJ2183" s="178">
        <f t="shared" si="143"/>
        <v>45103</v>
      </c>
      <c r="AK2183" s="23" t="s">
        <v>20255</v>
      </c>
      <c r="AL2183" s="317" t="s">
        <v>20344</v>
      </c>
      <c r="AM2183" s="589">
        <v>43278</v>
      </c>
      <c r="AN2183" s="519"/>
      <c r="AO2183" s="423"/>
      <c r="AP2183" s="134" t="s">
        <v>20273</v>
      </c>
    </row>
    <row r="2184" spans="1:42" ht="24.75" customHeight="1" x14ac:dyDescent="0.15">
      <c r="A2184" s="606">
        <v>2181</v>
      </c>
      <c r="B2184" s="23" t="s">
        <v>20254</v>
      </c>
      <c r="C2184" s="24" t="s">
        <v>20258</v>
      </c>
      <c r="D2184" s="24" t="s">
        <v>20259</v>
      </c>
      <c r="E2184" s="23"/>
      <c r="F2184" s="23"/>
      <c r="G2184" s="25" t="s">
        <v>20264</v>
      </c>
      <c r="H2184" s="23" t="s">
        <v>20263</v>
      </c>
      <c r="I2184" s="95" t="s">
        <v>20261</v>
      </c>
      <c r="J2184" s="25" t="s">
        <v>20260</v>
      </c>
      <c r="K2184" s="25" t="s">
        <v>20265</v>
      </c>
      <c r="L2184" s="25"/>
      <c r="M2184" s="25" t="s">
        <v>20266</v>
      </c>
      <c r="N2184" s="25"/>
      <c r="O2184" s="25" t="s">
        <v>20268</v>
      </c>
      <c r="P2184" s="23" t="s">
        <v>20270</v>
      </c>
      <c r="Q2184" s="25" t="s">
        <v>20269</v>
      </c>
      <c r="R2184" s="25" t="s">
        <v>20272</v>
      </c>
      <c r="S2184" s="23" t="s">
        <v>20271</v>
      </c>
      <c r="T2184" s="23"/>
      <c r="U2184" s="25" t="s">
        <v>20267</v>
      </c>
      <c r="V2184" s="23" t="s">
        <v>20262</v>
      </c>
      <c r="W2184" s="25" t="s">
        <v>20260</v>
      </c>
      <c r="X2184" s="25" t="s">
        <v>20265</v>
      </c>
      <c r="Y2184" s="23" t="s">
        <v>20266</v>
      </c>
      <c r="Z2184" s="25"/>
      <c r="AA2184" s="23">
        <v>5</v>
      </c>
      <c r="AB2184" s="23" t="s">
        <v>14501</v>
      </c>
      <c r="AC2184" s="25" t="s">
        <v>14487</v>
      </c>
      <c r="AD2184" s="167">
        <v>1</v>
      </c>
      <c r="AE2184" s="179"/>
      <c r="AF2184" s="179"/>
      <c r="AG2184" s="27">
        <v>43252</v>
      </c>
      <c r="AH2184" s="168">
        <v>43278</v>
      </c>
      <c r="AI2184" s="29" t="str">
        <f t="shared" si="145"/>
        <v>～</v>
      </c>
      <c r="AJ2184" s="178">
        <f t="shared" si="143"/>
        <v>45103</v>
      </c>
      <c r="AK2184" s="23" t="s">
        <v>20255</v>
      </c>
      <c r="AL2184" s="317" t="s">
        <v>20345</v>
      </c>
      <c r="AM2184" s="589">
        <v>43278</v>
      </c>
      <c r="AN2184" s="519"/>
      <c r="AO2184" s="423"/>
      <c r="AP2184" s="134" t="s">
        <v>20273</v>
      </c>
    </row>
    <row r="2185" spans="1:42" ht="24.75" customHeight="1" x14ac:dyDescent="0.15">
      <c r="A2185" s="606">
        <v>2182</v>
      </c>
      <c r="B2185" s="23" t="s">
        <v>20254</v>
      </c>
      <c r="C2185" s="24" t="s">
        <v>20258</v>
      </c>
      <c r="D2185" s="24" t="s">
        <v>20259</v>
      </c>
      <c r="E2185" s="23"/>
      <c r="F2185" s="23"/>
      <c r="G2185" s="25" t="s">
        <v>20264</v>
      </c>
      <c r="H2185" s="23" t="s">
        <v>20263</v>
      </c>
      <c r="I2185" s="95" t="s">
        <v>20261</v>
      </c>
      <c r="J2185" s="25" t="s">
        <v>20260</v>
      </c>
      <c r="K2185" s="25" t="s">
        <v>20265</v>
      </c>
      <c r="L2185" s="25"/>
      <c r="M2185" s="25" t="s">
        <v>20266</v>
      </c>
      <c r="N2185" s="25"/>
      <c r="O2185" s="25" t="s">
        <v>20268</v>
      </c>
      <c r="P2185" s="23" t="s">
        <v>20270</v>
      </c>
      <c r="Q2185" s="25" t="s">
        <v>20269</v>
      </c>
      <c r="R2185" s="25" t="s">
        <v>20272</v>
      </c>
      <c r="S2185" s="23" t="s">
        <v>20271</v>
      </c>
      <c r="T2185" s="23"/>
      <c r="U2185" s="25" t="s">
        <v>20267</v>
      </c>
      <c r="V2185" s="23" t="s">
        <v>20262</v>
      </c>
      <c r="W2185" s="25" t="s">
        <v>20260</v>
      </c>
      <c r="X2185" s="25" t="s">
        <v>20265</v>
      </c>
      <c r="Y2185" s="23" t="s">
        <v>20266</v>
      </c>
      <c r="Z2185" s="25"/>
      <c r="AA2185" s="23">
        <v>5</v>
      </c>
      <c r="AB2185" s="23" t="s">
        <v>14501</v>
      </c>
      <c r="AC2185" s="25" t="s">
        <v>14487</v>
      </c>
      <c r="AD2185" s="167">
        <v>1</v>
      </c>
      <c r="AE2185" s="179"/>
      <c r="AF2185" s="179"/>
      <c r="AG2185" s="27">
        <v>43252</v>
      </c>
      <c r="AH2185" s="168">
        <v>43278</v>
      </c>
      <c r="AI2185" s="29" t="str">
        <f t="shared" si="145"/>
        <v>～</v>
      </c>
      <c r="AJ2185" s="178">
        <f t="shared" si="143"/>
        <v>45103</v>
      </c>
      <c r="AK2185" s="23" t="s">
        <v>20255</v>
      </c>
      <c r="AL2185" s="317" t="s">
        <v>20346</v>
      </c>
      <c r="AM2185" s="589">
        <v>43278</v>
      </c>
      <c r="AN2185" s="519"/>
      <c r="AO2185" s="423"/>
      <c r="AP2185" s="134" t="s">
        <v>20273</v>
      </c>
    </row>
    <row r="2186" spans="1:42" ht="24.75" customHeight="1" x14ac:dyDescent="0.15">
      <c r="A2186" s="606">
        <v>2183</v>
      </c>
      <c r="B2186" s="23" t="s">
        <v>20254</v>
      </c>
      <c r="C2186" s="24" t="s">
        <v>20258</v>
      </c>
      <c r="D2186" s="24" t="s">
        <v>20259</v>
      </c>
      <c r="E2186" s="23"/>
      <c r="F2186" s="23"/>
      <c r="G2186" s="25" t="s">
        <v>20264</v>
      </c>
      <c r="H2186" s="23" t="s">
        <v>20263</v>
      </c>
      <c r="I2186" s="95" t="s">
        <v>20261</v>
      </c>
      <c r="J2186" s="25" t="s">
        <v>20260</v>
      </c>
      <c r="K2186" s="25" t="s">
        <v>20265</v>
      </c>
      <c r="L2186" s="25"/>
      <c r="M2186" s="25" t="s">
        <v>20266</v>
      </c>
      <c r="N2186" s="25"/>
      <c r="O2186" s="25" t="s">
        <v>20268</v>
      </c>
      <c r="P2186" s="23" t="s">
        <v>20270</v>
      </c>
      <c r="Q2186" s="25" t="s">
        <v>20269</v>
      </c>
      <c r="R2186" s="25" t="s">
        <v>20272</v>
      </c>
      <c r="S2186" s="23" t="s">
        <v>20271</v>
      </c>
      <c r="T2186" s="23"/>
      <c r="U2186" s="25" t="s">
        <v>20267</v>
      </c>
      <c r="V2186" s="23" t="s">
        <v>20262</v>
      </c>
      <c r="W2186" s="25" t="s">
        <v>20260</v>
      </c>
      <c r="X2186" s="25" t="s">
        <v>20265</v>
      </c>
      <c r="Y2186" s="23" t="s">
        <v>20266</v>
      </c>
      <c r="Z2186" s="25"/>
      <c r="AA2186" s="23">
        <v>5</v>
      </c>
      <c r="AB2186" s="23" t="s">
        <v>14501</v>
      </c>
      <c r="AC2186" s="25" t="s">
        <v>14487</v>
      </c>
      <c r="AD2186" s="167">
        <v>1</v>
      </c>
      <c r="AE2186" s="179"/>
      <c r="AF2186" s="179"/>
      <c r="AG2186" s="27">
        <v>43252</v>
      </c>
      <c r="AH2186" s="168">
        <v>43278</v>
      </c>
      <c r="AI2186" s="29" t="str">
        <f t="shared" si="145"/>
        <v>～</v>
      </c>
      <c r="AJ2186" s="178">
        <f t="shared" si="143"/>
        <v>45103</v>
      </c>
      <c r="AK2186" s="23" t="s">
        <v>20255</v>
      </c>
      <c r="AL2186" s="317" t="s">
        <v>20347</v>
      </c>
      <c r="AM2186" s="589">
        <v>43278</v>
      </c>
      <c r="AN2186" s="519"/>
      <c r="AO2186" s="423"/>
      <c r="AP2186" s="134" t="s">
        <v>20273</v>
      </c>
    </row>
    <row r="2187" spans="1:42" ht="24.75" customHeight="1" x14ac:dyDescent="0.15">
      <c r="A2187" s="606">
        <v>2184</v>
      </c>
      <c r="B2187" s="23" t="s">
        <v>20254</v>
      </c>
      <c r="C2187" s="24" t="s">
        <v>20258</v>
      </c>
      <c r="D2187" s="24" t="s">
        <v>20259</v>
      </c>
      <c r="E2187" s="23"/>
      <c r="F2187" s="23"/>
      <c r="G2187" s="25" t="s">
        <v>20264</v>
      </c>
      <c r="H2187" s="23" t="s">
        <v>20263</v>
      </c>
      <c r="I2187" s="95" t="s">
        <v>20261</v>
      </c>
      <c r="J2187" s="25" t="s">
        <v>20260</v>
      </c>
      <c r="K2187" s="25" t="s">
        <v>20265</v>
      </c>
      <c r="L2187" s="25"/>
      <c r="M2187" s="25" t="s">
        <v>20266</v>
      </c>
      <c r="N2187" s="25"/>
      <c r="O2187" s="25" t="s">
        <v>20268</v>
      </c>
      <c r="P2187" s="23" t="s">
        <v>20270</v>
      </c>
      <c r="Q2187" s="25" t="s">
        <v>20269</v>
      </c>
      <c r="R2187" s="25" t="s">
        <v>20272</v>
      </c>
      <c r="S2187" s="23" t="s">
        <v>20271</v>
      </c>
      <c r="T2187" s="23"/>
      <c r="U2187" s="25" t="s">
        <v>20267</v>
      </c>
      <c r="V2187" s="23" t="s">
        <v>20262</v>
      </c>
      <c r="W2187" s="25" t="s">
        <v>20260</v>
      </c>
      <c r="X2187" s="25" t="s">
        <v>20265</v>
      </c>
      <c r="Y2187" s="23" t="s">
        <v>20266</v>
      </c>
      <c r="Z2187" s="25"/>
      <c r="AA2187" s="23">
        <v>5</v>
      </c>
      <c r="AB2187" s="23" t="s">
        <v>14501</v>
      </c>
      <c r="AC2187" s="25" t="s">
        <v>14487</v>
      </c>
      <c r="AD2187" s="167">
        <v>1</v>
      </c>
      <c r="AE2187" s="179"/>
      <c r="AF2187" s="179"/>
      <c r="AG2187" s="27">
        <v>43252</v>
      </c>
      <c r="AH2187" s="168">
        <v>43278</v>
      </c>
      <c r="AI2187" s="29" t="str">
        <f t="shared" si="145"/>
        <v>～</v>
      </c>
      <c r="AJ2187" s="178">
        <f t="shared" si="143"/>
        <v>45103</v>
      </c>
      <c r="AK2187" s="23" t="s">
        <v>20255</v>
      </c>
      <c r="AL2187" s="317" t="s">
        <v>20348</v>
      </c>
      <c r="AM2187" s="589">
        <v>43278</v>
      </c>
      <c r="AN2187" s="519"/>
      <c r="AO2187" s="423"/>
      <c r="AP2187" s="134" t="s">
        <v>20273</v>
      </c>
    </row>
    <row r="2188" spans="1:42" ht="24.75" customHeight="1" x14ac:dyDescent="0.15">
      <c r="A2188" s="606">
        <v>2185</v>
      </c>
      <c r="B2188" s="23" t="s">
        <v>20274</v>
      </c>
      <c r="C2188" s="24" t="s">
        <v>20258</v>
      </c>
      <c r="D2188" s="24" t="s">
        <v>20259</v>
      </c>
      <c r="E2188" s="23"/>
      <c r="F2188" s="23"/>
      <c r="G2188" s="25" t="s">
        <v>20264</v>
      </c>
      <c r="H2188" s="23" t="s">
        <v>20263</v>
      </c>
      <c r="I2188" s="95" t="s">
        <v>20261</v>
      </c>
      <c r="J2188" s="25" t="s">
        <v>20260</v>
      </c>
      <c r="K2188" s="25" t="s">
        <v>20265</v>
      </c>
      <c r="L2188" s="25"/>
      <c r="M2188" s="25" t="s">
        <v>20266</v>
      </c>
      <c r="N2188" s="25"/>
      <c r="O2188" s="25" t="s">
        <v>20268</v>
      </c>
      <c r="P2188" s="23" t="s">
        <v>20270</v>
      </c>
      <c r="Q2188" s="25" t="s">
        <v>20269</v>
      </c>
      <c r="R2188" s="25" t="s">
        <v>20272</v>
      </c>
      <c r="S2188" s="23" t="s">
        <v>20271</v>
      </c>
      <c r="T2188" s="23"/>
      <c r="U2188" s="25" t="s">
        <v>20267</v>
      </c>
      <c r="V2188" s="23" t="s">
        <v>20262</v>
      </c>
      <c r="W2188" s="25" t="s">
        <v>20260</v>
      </c>
      <c r="X2188" s="25" t="s">
        <v>20265</v>
      </c>
      <c r="Y2188" s="23" t="s">
        <v>20266</v>
      </c>
      <c r="Z2188" s="25"/>
      <c r="AA2188" s="23">
        <v>5</v>
      </c>
      <c r="AB2188" s="23" t="s">
        <v>14501</v>
      </c>
      <c r="AC2188" s="25" t="s">
        <v>14487</v>
      </c>
      <c r="AD2188" s="167">
        <v>1</v>
      </c>
      <c r="AE2188" s="179"/>
      <c r="AF2188" s="179"/>
      <c r="AG2188" s="27">
        <v>43252</v>
      </c>
      <c r="AH2188" s="168">
        <v>43278</v>
      </c>
      <c r="AI2188" s="29" t="str">
        <f t="shared" si="145"/>
        <v>～</v>
      </c>
      <c r="AJ2188" s="178">
        <f t="shared" si="143"/>
        <v>45103</v>
      </c>
      <c r="AK2188" s="23" t="s">
        <v>20356</v>
      </c>
      <c r="AL2188" s="317" t="s">
        <v>20349</v>
      </c>
      <c r="AM2188" s="589">
        <v>43278</v>
      </c>
      <c r="AN2188" s="519"/>
      <c r="AO2188" s="423"/>
      <c r="AP2188" s="134" t="s">
        <v>20273</v>
      </c>
    </row>
    <row r="2189" spans="1:42" ht="24.75" customHeight="1" x14ac:dyDescent="0.15">
      <c r="A2189" s="606">
        <v>2186</v>
      </c>
      <c r="B2189" s="23" t="s">
        <v>20254</v>
      </c>
      <c r="C2189" s="24" t="s">
        <v>20258</v>
      </c>
      <c r="D2189" s="24" t="s">
        <v>20259</v>
      </c>
      <c r="E2189" s="23"/>
      <c r="F2189" s="23"/>
      <c r="G2189" s="25" t="s">
        <v>20264</v>
      </c>
      <c r="H2189" s="23" t="s">
        <v>20263</v>
      </c>
      <c r="I2189" s="95" t="s">
        <v>20261</v>
      </c>
      <c r="J2189" s="25" t="s">
        <v>20260</v>
      </c>
      <c r="K2189" s="25" t="s">
        <v>20265</v>
      </c>
      <c r="L2189" s="25"/>
      <c r="M2189" s="25" t="s">
        <v>20266</v>
      </c>
      <c r="N2189" s="25"/>
      <c r="O2189" s="25" t="s">
        <v>20268</v>
      </c>
      <c r="P2189" s="23" t="s">
        <v>20270</v>
      </c>
      <c r="Q2189" s="25" t="s">
        <v>20269</v>
      </c>
      <c r="R2189" s="25" t="s">
        <v>20272</v>
      </c>
      <c r="S2189" s="23" t="s">
        <v>20271</v>
      </c>
      <c r="T2189" s="23"/>
      <c r="U2189" s="25" t="s">
        <v>20267</v>
      </c>
      <c r="V2189" s="23" t="s">
        <v>20262</v>
      </c>
      <c r="W2189" s="25" t="s">
        <v>20260</v>
      </c>
      <c r="X2189" s="25" t="s">
        <v>20265</v>
      </c>
      <c r="Y2189" s="23" t="s">
        <v>20266</v>
      </c>
      <c r="Z2189" s="25"/>
      <c r="AA2189" s="23">
        <v>5</v>
      </c>
      <c r="AB2189" s="23" t="s">
        <v>14501</v>
      </c>
      <c r="AC2189" s="25" t="s">
        <v>14487</v>
      </c>
      <c r="AD2189" s="167">
        <v>1</v>
      </c>
      <c r="AE2189" s="179"/>
      <c r="AF2189" s="179"/>
      <c r="AG2189" s="27">
        <v>43252</v>
      </c>
      <c r="AH2189" s="168">
        <v>43278</v>
      </c>
      <c r="AI2189" s="29" t="str">
        <f t="shared" si="145"/>
        <v>～</v>
      </c>
      <c r="AJ2189" s="178">
        <f t="shared" si="143"/>
        <v>45103</v>
      </c>
      <c r="AK2189" s="23" t="s">
        <v>20357</v>
      </c>
      <c r="AL2189" s="317" t="s">
        <v>20350</v>
      </c>
      <c r="AM2189" s="589">
        <v>43278</v>
      </c>
      <c r="AN2189" s="519"/>
      <c r="AO2189" s="423"/>
      <c r="AP2189" s="134" t="s">
        <v>20273</v>
      </c>
    </row>
    <row r="2190" spans="1:42" ht="24.75" customHeight="1" x14ac:dyDescent="0.15">
      <c r="A2190" s="606">
        <v>2187</v>
      </c>
      <c r="B2190" s="23" t="s">
        <v>20254</v>
      </c>
      <c r="C2190" s="24" t="s">
        <v>20258</v>
      </c>
      <c r="D2190" s="24" t="s">
        <v>20259</v>
      </c>
      <c r="E2190" s="23"/>
      <c r="F2190" s="23"/>
      <c r="G2190" s="25" t="s">
        <v>20264</v>
      </c>
      <c r="H2190" s="23" t="s">
        <v>20263</v>
      </c>
      <c r="I2190" s="95" t="s">
        <v>20261</v>
      </c>
      <c r="J2190" s="25" t="s">
        <v>20260</v>
      </c>
      <c r="K2190" s="25" t="s">
        <v>20265</v>
      </c>
      <c r="L2190" s="25"/>
      <c r="M2190" s="25" t="s">
        <v>20266</v>
      </c>
      <c r="N2190" s="25"/>
      <c r="O2190" s="25" t="s">
        <v>20268</v>
      </c>
      <c r="P2190" s="23" t="s">
        <v>20270</v>
      </c>
      <c r="Q2190" s="25" t="s">
        <v>20269</v>
      </c>
      <c r="R2190" s="25" t="s">
        <v>20272</v>
      </c>
      <c r="S2190" s="23" t="s">
        <v>20271</v>
      </c>
      <c r="T2190" s="23"/>
      <c r="U2190" s="25" t="s">
        <v>20267</v>
      </c>
      <c r="V2190" s="23" t="s">
        <v>20262</v>
      </c>
      <c r="W2190" s="25" t="s">
        <v>20260</v>
      </c>
      <c r="X2190" s="25" t="s">
        <v>20265</v>
      </c>
      <c r="Y2190" s="23" t="s">
        <v>20266</v>
      </c>
      <c r="Z2190" s="25"/>
      <c r="AA2190" s="23">
        <v>5</v>
      </c>
      <c r="AB2190" s="23" t="s">
        <v>14501</v>
      </c>
      <c r="AC2190" s="25" t="s">
        <v>14487</v>
      </c>
      <c r="AD2190" s="167">
        <v>1</v>
      </c>
      <c r="AE2190" s="179"/>
      <c r="AF2190" s="179"/>
      <c r="AG2190" s="27">
        <v>43252</v>
      </c>
      <c r="AH2190" s="168">
        <v>43278</v>
      </c>
      <c r="AI2190" s="29" t="str">
        <f t="shared" si="145"/>
        <v>～</v>
      </c>
      <c r="AJ2190" s="178">
        <f t="shared" si="143"/>
        <v>45103</v>
      </c>
      <c r="AK2190" s="23" t="s">
        <v>20358</v>
      </c>
      <c r="AL2190" s="317" t="s">
        <v>20351</v>
      </c>
      <c r="AM2190" s="589">
        <v>43278</v>
      </c>
      <c r="AN2190" s="519"/>
      <c r="AO2190" s="423"/>
      <c r="AP2190" s="134" t="s">
        <v>20273</v>
      </c>
    </row>
    <row r="2191" spans="1:42" ht="24.75" customHeight="1" x14ac:dyDescent="0.15">
      <c r="A2191" s="606">
        <v>2188</v>
      </c>
      <c r="B2191" s="23" t="s">
        <v>20254</v>
      </c>
      <c r="C2191" s="24" t="s">
        <v>20258</v>
      </c>
      <c r="D2191" s="24" t="s">
        <v>20259</v>
      </c>
      <c r="E2191" s="23"/>
      <c r="F2191" s="23"/>
      <c r="G2191" s="25" t="s">
        <v>20264</v>
      </c>
      <c r="H2191" s="23" t="s">
        <v>20263</v>
      </c>
      <c r="I2191" s="95" t="s">
        <v>20261</v>
      </c>
      <c r="J2191" s="25" t="s">
        <v>20260</v>
      </c>
      <c r="K2191" s="25" t="s">
        <v>20265</v>
      </c>
      <c r="L2191" s="25"/>
      <c r="M2191" s="25" t="s">
        <v>20266</v>
      </c>
      <c r="N2191" s="25"/>
      <c r="O2191" s="25" t="s">
        <v>20268</v>
      </c>
      <c r="P2191" s="23" t="s">
        <v>20270</v>
      </c>
      <c r="Q2191" s="25" t="s">
        <v>20269</v>
      </c>
      <c r="R2191" s="25" t="s">
        <v>20272</v>
      </c>
      <c r="S2191" s="23" t="s">
        <v>20271</v>
      </c>
      <c r="T2191" s="23"/>
      <c r="U2191" s="25" t="s">
        <v>20267</v>
      </c>
      <c r="V2191" s="23" t="s">
        <v>20262</v>
      </c>
      <c r="W2191" s="25" t="s">
        <v>20260</v>
      </c>
      <c r="X2191" s="25" t="s">
        <v>20265</v>
      </c>
      <c r="Y2191" s="23" t="s">
        <v>20266</v>
      </c>
      <c r="Z2191" s="25"/>
      <c r="AA2191" s="23">
        <v>5</v>
      </c>
      <c r="AB2191" s="23" t="s">
        <v>14501</v>
      </c>
      <c r="AC2191" s="25" t="s">
        <v>14487</v>
      </c>
      <c r="AD2191" s="167">
        <v>1</v>
      </c>
      <c r="AE2191" s="179"/>
      <c r="AF2191" s="179"/>
      <c r="AG2191" s="27">
        <v>43252</v>
      </c>
      <c r="AH2191" s="168">
        <v>43278</v>
      </c>
      <c r="AI2191" s="29" t="str">
        <f t="shared" si="145"/>
        <v>～</v>
      </c>
      <c r="AJ2191" s="178">
        <f t="shared" si="143"/>
        <v>45103</v>
      </c>
      <c r="AK2191" s="23" t="s">
        <v>20359</v>
      </c>
      <c r="AL2191" s="317" t="s">
        <v>10592</v>
      </c>
      <c r="AM2191" s="589">
        <v>43278</v>
      </c>
      <c r="AN2191" s="519"/>
      <c r="AO2191" s="423"/>
      <c r="AP2191" s="134" t="s">
        <v>20273</v>
      </c>
    </row>
    <row r="2192" spans="1:42" ht="24.75" customHeight="1" x14ac:dyDescent="0.15">
      <c r="A2192" s="606">
        <v>2189</v>
      </c>
      <c r="B2192" s="23" t="s">
        <v>20254</v>
      </c>
      <c r="C2192" s="24" t="s">
        <v>20258</v>
      </c>
      <c r="D2192" s="24" t="s">
        <v>20259</v>
      </c>
      <c r="E2192" s="23"/>
      <c r="F2192" s="23"/>
      <c r="G2192" s="25" t="s">
        <v>20264</v>
      </c>
      <c r="H2192" s="23" t="s">
        <v>20263</v>
      </c>
      <c r="I2192" s="95" t="s">
        <v>20261</v>
      </c>
      <c r="J2192" s="25" t="s">
        <v>20260</v>
      </c>
      <c r="K2192" s="25" t="s">
        <v>20265</v>
      </c>
      <c r="L2192" s="25"/>
      <c r="M2192" s="25" t="s">
        <v>20266</v>
      </c>
      <c r="N2192" s="25"/>
      <c r="O2192" s="25" t="s">
        <v>20268</v>
      </c>
      <c r="P2192" s="23" t="s">
        <v>20270</v>
      </c>
      <c r="Q2192" s="25" t="s">
        <v>20269</v>
      </c>
      <c r="R2192" s="25" t="s">
        <v>20272</v>
      </c>
      <c r="S2192" s="23" t="s">
        <v>20271</v>
      </c>
      <c r="T2192" s="23"/>
      <c r="U2192" s="25" t="s">
        <v>20267</v>
      </c>
      <c r="V2192" s="23" t="s">
        <v>20262</v>
      </c>
      <c r="W2192" s="25" t="s">
        <v>20260</v>
      </c>
      <c r="X2192" s="25" t="s">
        <v>20265</v>
      </c>
      <c r="Y2192" s="23" t="s">
        <v>20266</v>
      </c>
      <c r="Z2192" s="25"/>
      <c r="AA2192" s="23">
        <v>5</v>
      </c>
      <c r="AB2192" s="23" t="s">
        <v>14501</v>
      </c>
      <c r="AC2192" s="25" t="s">
        <v>14487</v>
      </c>
      <c r="AD2192" s="167">
        <v>1</v>
      </c>
      <c r="AE2192" s="179"/>
      <c r="AF2192" s="179"/>
      <c r="AG2192" s="27">
        <v>43252</v>
      </c>
      <c r="AH2192" s="168">
        <v>43278</v>
      </c>
      <c r="AI2192" s="29" t="str">
        <f t="shared" si="145"/>
        <v>～</v>
      </c>
      <c r="AJ2192" s="178">
        <f t="shared" ref="AJ2192:AJ2224" si="148">IF(ISBLANK($AH2192),"",DATE(YEAR($AH2192)+$AA2192,MONTH($AH2192),DAY($AH2192)-1))</f>
        <v>45103</v>
      </c>
      <c r="AK2192" s="23" t="s">
        <v>20360</v>
      </c>
      <c r="AL2192" s="317" t="s">
        <v>20352</v>
      </c>
      <c r="AM2192" s="589">
        <v>43278</v>
      </c>
      <c r="AN2192" s="519"/>
      <c r="AO2192" s="423"/>
      <c r="AP2192" s="134" t="s">
        <v>20273</v>
      </c>
    </row>
    <row r="2193" spans="1:42" ht="24.75" customHeight="1" x14ac:dyDescent="0.15">
      <c r="A2193" s="606">
        <v>2190</v>
      </c>
      <c r="B2193" s="23" t="s">
        <v>20254</v>
      </c>
      <c r="C2193" s="24" t="s">
        <v>20258</v>
      </c>
      <c r="D2193" s="24" t="s">
        <v>20259</v>
      </c>
      <c r="E2193" s="23"/>
      <c r="F2193" s="23"/>
      <c r="G2193" s="25" t="s">
        <v>20264</v>
      </c>
      <c r="H2193" s="23" t="s">
        <v>20263</v>
      </c>
      <c r="I2193" s="95" t="s">
        <v>20261</v>
      </c>
      <c r="J2193" s="25" t="s">
        <v>20260</v>
      </c>
      <c r="K2193" s="25" t="s">
        <v>20265</v>
      </c>
      <c r="L2193" s="25"/>
      <c r="M2193" s="25" t="s">
        <v>20266</v>
      </c>
      <c r="N2193" s="25"/>
      <c r="O2193" s="25" t="s">
        <v>20268</v>
      </c>
      <c r="P2193" s="23" t="s">
        <v>20270</v>
      </c>
      <c r="Q2193" s="25" t="s">
        <v>20269</v>
      </c>
      <c r="R2193" s="25" t="s">
        <v>20272</v>
      </c>
      <c r="S2193" s="23" t="s">
        <v>20271</v>
      </c>
      <c r="T2193" s="23"/>
      <c r="U2193" s="25" t="s">
        <v>20267</v>
      </c>
      <c r="V2193" s="23" t="s">
        <v>20262</v>
      </c>
      <c r="W2193" s="25" t="s">
        <v>20260</v>
      </c>
      <c r="X2193" s="25" t="s">
        <v>20265</v>
      </c>
      <c r="Y2193" s="23" t="s">
        <v>20266</v>
      </c>
      <c r="Z2193" s="25"/>
      <c r="AA2193" s="23">
        <v>5</v>
      </c>
      <c r="AB2193" s="23" t="s">
        <v>14501</v>
      </c>
      <c r="AC2193" s="25" t="s">
        <v>14487</v>
      </c>
      <c r="AD2193" s="167">
        <v>1</v>
      </c>
      <c r="AE2193" s="179"/>
      <c r="AF2193" s="179"/>
      <c r="AG2193" s="27">
        <v>43252</v>
      </c>
      <c r="AH2193" s="168">
        <v>43278</v>
      </c>
      <c r="AI2193" s="29" t="str">
        <f t="shared" si="145"/>
        <v>～</v>
      </c>
      <c r="AJ2193" s="178">
        <f t="shared" si="148"/>
        <v>45103</v>
      </c>
      <c r="AK2193" s="23" t="s">
        <v>20361</v>
      </c>
      <c r="AL2193" s="317" t="s">
        <v>10592</v>
      </c>
      <c r="AM2193" s="589">
        <v>43278</v>
      </c>
      <c r="AN2193" s="519"/>
      <c r="AO2193" s="423"/>
      <c r="AP2193" s="134" t="s">
        <v>20273</v>
      </c>
    </row>
    <row r="2194" spans="1:42" ht="24.75" customHeight="1" x14ac:dyDescent="0.15">
      <c r="A2194" s="606">
        <v>2191</v>
      </c>
      <c r="B2194" s="23" t="s">
        <v>20254</v>
      </c>
      <c r="C2194" s="24" t="s">
        <v>20258</v>
      </c>
      <c r="D2194" s="24" t="s">
        <v>20259</v>
      </c>
      <c r="E2194" s="23"/>
      <c r="F2194" s="23"/>
      <c r="G2194" s="25" t="s">
        <v>20264</v>
      </c>
      <c r="H2194" s="23" t="s">
        <v>20263</v>
      </c>
      <c r="I2194" s="95" t="s">
        <v>20261</v>
      </c>
      <c r="J2194" s="25" t="s">
        <v>20260</v>
      </c>
      <c r="K2194" s="25" t="s">
        <v>20265</v>
      </c>
      <c r="L2194" s="25"/>
      <c r="M2194" s="25" t="s">
        <v>20266</v>
      </c>
      <c r="N2194" s="25"/>
      <c r="O2194" s="25" t="s">
        <v>20268</v>
      </c>
      <c r="P2194" s="23" t="s">
        <v>20270</v>
      </c>
      <c r="Q2194" s="25" t="s">
        <v>20269</v>
      </c>
      <c r="R2194" s="25" t="s">
        <v>20272</v>
      </c>
      <c r="S2194" s="23" t="s">
        <v>20271</v>
      </c>
      <c r="T2194" s="23"/>
      <c r="U2194" s="25" t="s">
        <v>20267</v>
      </c>
      <c r="V2194" s="23" t="s">
        <v>20262</v>
      </c>
      <c r="W2194" s="25" t="s">
        <v>20260</v>
      </c>
      <c r="X2194" s="25" t="s">
        <v>20265</v>
      </c>
      <c r="Y2194" s="23" t="s">
        <v>20266</v>
      </c>
      <c r="Z2194" s="25"/>
      <c r="AA2194" s="23">
        <v>5</v>
      </c>
      <c r="AB2194" s="23" t="s">
        <v>14501</v>
      </c>
      <c r="AC2194" s="25" t="s">
        <v>14487</v>
      </c>
      <c r="AD2194" s="167">
        <v>1</v>
      </c>
      <c r="AE2194" s="179"/>
      <c r="AF2194" s="179"/>
      <c r="AG2194" s="27">
        <v>43252</v>
      </c>
      <c r="AH2194" s="168">
        <v>43278</v>
      </c>
      <c r="AI2194" s="29" t="str">
        <f t="shared" si="145"/>
        <v>～</v>
      </c>
      <c r="AJ2194" s="178">
        <f t="shared" si="148"/>
        <v>45103</v>
      </c>
      <c r="AK2194" s="23" t="s">
        <v>20362</v>
      </c>
      <c r="AL2194" s="317">
        <v>71238192</v>
      </c>
      <c r="AM2194" s="589">
        <v>43278</v>
      </c>
      <c r="AN2194" s="519"/>
      <c r="AO2194" s="423"/>
      <c r="AP2194" s="134" t="s">
        <v>20273</v>
      </c>
    </row>
    <row r="2195" spans="1:42" ht="24.75" customHeight="1" x14ac:dyDescent="0.15">
      <c r="A2195" s="606">
        <v>2192</v>
      </c>
      <c r="B2195" s="23" t="s">
        <v>20254</v>
      </c>
      <c r="C2195" s="24" t="s">
        <v>20258</v>
      </c>
      <c r="D2195" s="24" t="s">
        <v>20259</v>
      </c>
      <c r="E2195" s="23"/>
      <c r="F2195" s="23"/>
      <c r="G2195" s="25" t="s">
        <v>20264</v>
      </c>
      <c r="H2195" s="23" t="s">
        <v>20263</v>
      </c>
      <c r="I2195" s="95" t="s">
        <v>20261</v>
      </c>
      <c r="J2195" s="25" t="s">
        <v>20260</v>
      </c>
      <c r="K2195" s="25" t="s">
        <v>20265</v>
      </c>
      <c r="L2195" s="25"/>
      <c r="M2195" s="25" t="s">
        <v>20266</v>
      </c>
      <c r="N2195" s="25"/>
      <c r="O2195" s="25" t="s">
        <v>20268</v>
      </c>
      <c r="P2195" s="23" t="s">
        <v>20270</v>
      </c>
      <c r="Q2195" s="25" t="s">
        <v>20269</v>
      </c>
      <c r="R2195" s="25" t="s">
        <v>20272</v>
      </c>
      <c r="S2195" s="23" t="s">
        <v>20271</v>
      </c>
      <c r="T2195" s="23"/>
      <c r="U2195" s="25" t="s">
        <v>20267</v>
      </c>
      <c r="V2195" s="23" t="s">
        <v>20262</v>
      </c>
      <c r="W2195" s="25" t="s">
        <v>20260</v>
      </c>
      <c r="X2195" s="25" t="s">
        <v>20265</v>
      </c>
      <c r="Y2195" s="23" t="s">
        <v>20266</v>
      </c>
      <c r="Z2195" s="25"/>
      <c r="AA2195" s="23">
        <v>5</v>
      </c>
      <c r="AB2195" s="23" t="s">
        <v>14501</v>
      </c>
      <c r="AC2195" s="25" t="s">
        <v>14487</v>
      </c>
      <c r="AD2195" s="167">
        <v>1</v>
      </c>
      <c r="AE2195" s="179"/>
      <c r="AF2195" s="179"/>
      <c r="AG2195" s="27">
        <v>43252</v>
      </c>
      <c r="AH2195" s="168">
        <v>43278</v>
      </c>
      <c r="AI2195" s="29" t="str">
        <f t="shared" si="145"/>
        <v>～</v>
      </c>
      <c r="AJ2195" s="178">
        <f t="shared" si="148"/>
        <v>45103</v>
      </c>
      <c r="AK2195" s="23" t="s">
        <v>20256</v>
      </c>
      <c r="AL2195" s="317">
        <v>71238194</v>
      </c>
      <c r="AM2195" s="589">
        <v>43278</v>
      </c>
      <c r="AN2195" s="519"/>
      <c r="AO2195" s="423"/>
      <c r="AP2195" s="134" t="s">
        <v>20273</v>
      </c>
    </row>
    <row r="2196" spans="1:42" ht="24.75" customHeight="1" x14ac:dyDescent="0.15">
      <c r="A2196" s="606">
        <v>2193</v>
      </c>
      <c r="B2196" s="23" t="s">
        <v>20257</v>
      </c>
      <c r="C2196" s="24" t="s">
        <v>20258</v>
      </c>
      <c r="D2196" s="24" t="s">
        <v>20259</v>
      </c>
      <c r="E2196" s="23"/>
      <c r="F2196" s="23"/>
      <c r="G2196" s="25" t="s">
        <v>20354</v>
      </c>
      <c r="H2196" s="23" t="s">
        <v>20263</v>
      </c>
      <c r="I2196" s="95" t="s">
        <v>20261</v>
      </c>
      <c r="J2196" s="25" t="s">
        <v>20260</v>
      </c>
      <c r="K2196" s="25" t="s">
        <v>20265</v>
      </c>
      <c r="L2196" s="25"/>
      <c r="M2196" s="25" t="s">
        <v>20266</v>
      </c>
      <c r="N2196" s="25"/>
      <c r="O2196" s="25" t="s">
        <v>20268</v>
      </c>
      <c r="P2196" s="23" t="s">
        <v>20270</v>
      </c>
      <c r="Q2196" s="25" t="s">
        <v>20269</v>
      </c>
      <c r="R2196" s="25" t="s">
        <v>20272</v>
      </c>
      <c r="S2196" s="23" t="s">
        <v>20271</v>
      </c>
      <c r="T2196" s="23"/>
      <c r="U2196" s="25" t="s">
        <v>20267</v>
      </c>
      <c r="V2196" s="23" t="s">
        <v>20262</v>
      </c>
      <c r="W2196" s="25" t="s">
        <v>20260</v>
      </c>
      <c r="X2196" s="25" t="s">
        <v>20265</v>
      </c>
      <c r="Y2196" s="23" t="s">
        <v>20266</v>
      </c>
      <c r="Z2196" s="25"/>
      <c r="AA2196" s="23">
        <v>5</v>
      </c>
      <c r="AB2196" s="23" t="s">
        <v>14501</v>
      </c>
      <c r="AC2196" s="25" t="s">
        <v>14487</v>
      </c>
      <c r="AD2196" s="167">
        <v>1</v>
      </c>
      <c r="AE2196" s="179"/>
      <c r="AF2196" s="179"/>
      <c r="AG2196" s="27">
        <v>43252</v>
      </c>
      <c r="AH2196" s="168">
        <v>43278</v>
      </c>
      <c r="AI2196" s="29" t="str">
        <f t="shared" si="145"/>
        <v>～</v>
      </c>
      <c r="AJ2196" s="178">
        <f t="shared" si="148"/>
        <v>45103</v>
      </c>
      <c r="AK2196" s="23" t="s">
        <v>20256</v>
      </c>
      <c r="AL2196" s="317">
        <v>71238197</v>
      </c>
      <c r="AM2196" s="589">
        <v>43278</v>
      </c>
      <c r="AN2196" s="519"/>
      <c r="AO2196" s="423"/>
      <c r="AP2196" s="134" t="s">
        <v>20273</v>
      </c>
    </row>
    <row r="2197" spans="1:42" ht="24.75" customHeight="1" x14ac:dyDescent="0.15">
      <c r="A2197" s="606">
        <v>2194</v>
      </c>
      <c r="B2197" s="23" t="s">
        <v>20254</v>
      </c>
      <c r="C2197" s="24" t="s">
        <v>20258</v>
      </c>
      <c r="D2197" s="24" t="s">
        <v>20259</v>
      </c>
      <c r="E2197" s="23"/>
      <c r="F2197" s="23"/>
      <c r="G2197" s="25" t="s">
        <v>20264</v>
      </c>
      <c r="H2197" s="23" t="s">
        <v>20263</v>
      </c>
      <c r="I2197" s="95" t="s">
        <v>20261</v>
      </c>
      <c r="J2197" s="25" t="s">
        <v>20260</v>
      </c>
      <c r="K2197" s="25" t="s">
        <v>20265</v>
      </c>
      <c r="L2197" s="25"/>
      <c r="M2197" s="25" t="s">
        <v>20266</v>
      </c>
      <c r="N2197" s="25"/>
      <c r="O2197" s="25" t="s">
        <v>20268</v>
      </c>
      <c r="P2197" s="23" t="s">
        <v>20270</v>
      </c>
      <c r="Q2197" s="25" t="s">
        <v>20269</v>
      </c>
      <c r="R2197" s="25" t="s">
        <v>20272</v>
      </c>
      <c r="S2197" s="23" t="s">
        <v>20271</v>
      </c>
      <c r="T2197" s="23"/>
      <c r="U2197" s="25" t="s">
        <v>20267</v>
      </c>
      <c r="V2197" s="23" t="s">
        <v>20262</v>
      </c>
      <c r="W2197" s="25" t="s">
        <v>20260</v>
      </c>
      <c r="X2197" s="25" t="s">
        <v>20265</v>
      </c>
      <c r="Y2197" s="23" t="s">
        <v>20266</v>
      </c>
      <c r="Z2197" s="25"/>
      <c r="AA2197" s="23">
        <v>5</v>
      </c>
      <c r="AB2197" s="23" t="s">
        <v>14501</v>
      </c>
      <c r="AC2197" s="25" t="s">
        <v>14487</v>
      </c>
      <c r="AD2197" s="167">
        <v>1</v>
      </c>
      <c r="AE2197" s="179"/>
      <c r="AF2197" s="179"/>
      <c r="AG2197" s="27">
        <v>43252</v>
      </c>
      <c r="AH2197" s="168">
        <v>43278</v>
      </c>
      <c r="AI2197" s="29" t="str">
        <f t="shared" si="145"/>
        <v>～</v>
      </c>
      <c r="AJ2197" s="178">
        <f t="shared" si="148"/>
        <v>45103</v>
      </c>
      <c r="AK2197" s="23" t="s">
        <v>20256</v>
      </c>
      <c r="AL2197" s="317">
        <v>71238198</v>
      </c>
      <c r="AM2197" s="589">
        <v>43278</v>
      </c>
      <c r="AN2197" s="519"/>
      <c r="AO2197" s="423"/>
      <c r="AP2197" s="134" t="s">
        <v>20273</v>
      </c>
    </row>
    <row r="2198" spans="1:42" ht="24.75" customHeight="1" x14ac:dyDescent="0.15">
      <c r="A2198" s="606">
        <v>2195</v>
      </c>
      <c r="B2198" s="23" t="s">
        <v>20254</v>
      </c>
      <c r="C2198" s="24" t="s">
        <v>20258</v>
      </c>
      <c r="D2198" s="24" t="s">
        <v>20259</v>
      </c>
      <c r="E2198" s="23"/>
      <c r="F2198" s="23"/>
      <c r="G2198" s="25" t="s">
        <v>20264</v>
      </c>
      <c r="H2198" s="23" t="s">
        <v>20263</v>
      </c>
      <c r="I2198" s="95" t="s">
        <v>20261</v>
      </c>
      <c r="J2198" s="25" t="s">
        <v>20260</v>
      </c>
      <c r="K2198" s="25" t="s">
        <v>20265</v>
      </c>
      <c r="L2198" s="25"/>
      <c r="M2198" s="25" t="s">
        <v>20266</v>
      </c>
      <c r="N2198" s="25"/>
      <c r="O2198" s="25" t="s">
        <v>20268</v>
      </c>
      <c r="P2198" s="23" t="s">
        <v>20270</v>
      </c>
      <c r="Q2198" s="25" t="s">
        <v>20269</v>
      </c>
      <c r="R2198" s="25" t="s">
        <v>20272</v>
      </c>
      <c r="S2198" s="23" t="s">
        <v>20271</v>
      </c>
      <c r="T2198" s="23"/>
      <c r="U2198" s="25" t="s">
        <v>20267</v>
      </c>
      <c r="V2198" s="23" t="s">
        <v>20262</v>
      </c>
      <c r="W2198" s="25" t="s">
        <v>20260</v>
      </c>
      <c r="X2198" s="25" t="s">
        <v>20265</v>
      </c>
      <c r="Y2198" s="23" t="s">
        <v>20266</v>
      </c>
      <c r="Z2198" s="25"/>
      <c r="AA2198" s="23">
        <v>5</v>
      </c>
      <c r="AB2198" s="23" t="s">
        <v>14501</v>
      </c>
      <c r="AC2198" s="25" t="s">
        <v>14487</v>
      </c>
      <c r="AD2198" s="167">
        <v>1</v>
      </c>
      <c r="AE2198" s="179"/>
      <c r="AF2198" s="179"/>
      <c r="AG2198" s="27">
        <v>43252</v>
      </c>
      <c r="AH2198" s="168">
        <v>43278</v>
      </c>
      <c r="AI2198" s="29" t="str">
        <f t="shared" si="145"/>
        <v>～</v>
      </c>
      <c r="AJ2198" s="178">
        <f t="shared" si="148"/>
        <v>45103</v>
      </c>
      <c r="AK2198" s="23" t="s">
        <v>20256</v>
      </c>
      <c r="AL2198" s="317">
        <v>71238199</v>
      </c>
      <c r="AM2198" s="589">
        <v>43278</v>
      </c>
      <c r="AN2198" s="519"/>
      <c r="AO2198" s="423"/>
      <c r="AP2198" s="134" t="s">
        <v>20273</v>
      </c>
    </row>
    <row r="2199" spans="1:42" ht="24.75" customHeight="1" x14ac:dyDescent="0.15">
      <c r="A2199" s="606">
        <v>2196</v>
      </c>
      <c r="B2199" s="23" t="s">
        <v>20254</v>
      </c>
      <c r="C2199" s="24" t="s">
        <v>20258</v>
      </c>
      <c r="D2199" s="24" t="s">
        <v>20259</v>
      </c>
      <c r="E2199" s="23"/>
      <c r="F2199" s="23"/>
      <c r="G2199" s="25" t="s">
        <v>20354</v>
      </c>
      <c r="H2199" s="23" t="s">
        <v>20263</v>
      </c>
      <c r="I2199" s="95" t="s">
        <v>20261</v>
      </c>
      <c r="J2199" s="25" t="s">
        <v>20260</v>
      </c>
      <c r="K2199" s="25" t="s">
        <v>20265</v>
      </c>
      <c r="L2199" s="25"/>
      <c r="M2199" s="25" t="s">
        <v>20266</v>
      </c>
      <c r="N2199" s="25"/>
      <c r="O2199" s="25" t="s">
        <v>20268</v>
      </c>
      <c r="P2199" s="23" t="s">
        <v>20270</v>
      </c>
      <c r="Q2199" s="25" t="s">
        <v>20269</v>
      </c>
      <c r="R2199" s="25" t="s">
        <v>20272</v>
      </c>
      <c r="S2199" s="23" t="s">
        <v>20271</v>
      </c>
      <c r="T2199" s="23"/>
      <c r="U2199" s="25" t="s">
        <v>20267</v>
      </c>
      <c r="V2199" s="23" t="s">
        <v>20262</v>
      </c>
      <c r="W2199" s="25" t="s">
        <v>20260</v>
      </c>
      <c r="X2199" s="25" t="s">
        <v>20265</v>
      </c>
      <c r="Y2199" s="23" t="s">
        <v>20266</v>
      </c>
      <c r="Z2199" s="25"/>
      <c r="AA2199" s="23">
        <v>5</v>
      </c>
      <c r="AB2199" s="23" t="s">
        <v>14501</v>
      </c>
      <c r="AC2199" s="25" t="s">
        <v>14487</v>
      </c>
      <c r="AD2199" s="167">
        <v>1</v>
      </c>
      <c r="AE2199" s="179"/>
      <c r="AF2199" s="179"/>
      <c r="AG2199" s="27">
        <v>43252</v>
      </c>
      <c r="AH2199" s="168">
        <v>43278</v>
      </c>
      <c r="AI2199" s="29" t="str">
        <f t="shared" si="145"/>
        <v>～</v>
      </c>
      <c r="AJ2199" s="178">
        <f t="shared" si="148"/>
        <v>45103</v>
      </c>
      <c r="AK2199" s="23" t="s">
        <v>20256</v>
      </c>
      <c r="AL2199" s="317">
        <v>71238200</v>
      </c>
      <c r="AM2199" s="589">
        <v>43278</v>
      </c>
      <c r="AN2199" s="519"/>
      <c r="AO2199" s="423"/>
      <c r="AP2199" s="134" t="s">
        <v>20273</v>
      </c>
    </row>
    <row r="2200" spans="1:42" ht="24.75" customHeight="1" x14ac:dyDescent="0.15">
      <c r="A2200" s="606">
        <v>2197</v>
      </c>
      <c r="B2200" s="23" t="s">
        <v>20254</v>
      </c>
      <c r="C2200" s="24" t="s">
        <v>20258</v>
      </c>
      <c r="D2200" s="24" t="s">
        <v>20259</v>
      </c>
      <c r="E2200" s="23"/>
      <c r="F2200" s="23"/>
      <c r="G2200" s="25" t="s">
        <v>20264</v>
      </c>
      <c r="H2200" s="23" t="s">
        <v>20263</v>
      </c>
      <c r="I2200" s="95" t="s">
        <v>20261</v>
      </c>
      <c r="J2200" s="25" t="s">
        <v>20260</v>
      </c>
      <c r="K2200" s="25" t="s">
        <v>20265</v>
      </c>
      <c r="L2200" s="25"/>
      <c r="M2200" s="25" t="s">
        <v>20266</v>
      </c>
      <c r="N2200" s="25"/>
      <c r="O2200" s="25" t="s">
        <v>20268</v>
      </c>
      <c r="P2200" s="23" t="s">
        <v>20270</v>
      </c>
      <c r="Q2200" s="25" t="s">
        <v>20269</v>
      </c>
      <c r="R2200" s="25" t="s">
        <v>20272</v>
      </c>
      <c r="S2200" s="23" t="s">
        <v>20271</v>
      </c>
      <c r="T2200" s="23"/>
      <c r="U2200" s="25" t="s">
        <v>20267</v>
      </c>
      <c r="V2200" s="23" t="s">
        <v>20262</v>
      </c>
      <c r="W2200" s="25" t="s">
        <v>20260</v>
      </c>
      <c r="X2200" s="25" t="s">
        <v>20265</v>
      </c>
      <c r="Y2200" s="23" t="s">
        <v>20266</v>
      </c>
      <c r="Z2200" s="25"/>
      <c r="AA2200" s="23">
        <v>5</v>
      </c>
      <c r="AB2200" s="23" t="s">
        <v>14501</v>
      </c>
      <c r="AC2200" s="25" t="s">
        <v>14487</v>
      </c>
      <c r="AD2200" s="167">
        <v>1</v>
      </c>
      <c r="AE2200" s="179"/>
      <c r="AF2200" s="179"/>
      <c r="AG2200" s="27">
        <v>43252</v>
      </c>
      <c r="AH2200" s="168">
        <v>43278</v>
      </c>
      <c r="AI2200" s="29" t="str">
        <f t="shared" si="145"/>
        <v>～</v>
      </c>
      <c r="AJ2200" s="178">
        <f t="shared" si="148"/>
        <v>45103</v>
      </c>
      <c r="AK2200" s="23" t="s">
        <v>20256</v>
      </c>
      <c r="AL2200" s="317">
        <v>71238202</v>
      </c>
      <c r="AM2200" s="589">
        <v>43278</v>
      </c>
      <c r="AN2200" s="519"/>
      <c r="AO2200" s="423"/>
      <c r="AP2200" s="134" t="s">
        <v>20273</v>
      </c>
    </row>
    <row r="2201" spans="1:42" ht="24.75" customHeight="1" x14ac:dyDescent="0.15">
      <c r="A2201" s="606">
        <v>2198</v>
      </c>
      <c r="B2201" s="23" t="s">
        <v>20254</v>
      </c>
      <c r="C2201" s="24" t="s">
        <v>20258</v>
      </c>
      <c r="D2201" s="24" t="s">
        <v>20259</v>
      </c>
      <c r="E2201" s="23"/>
      <c r="F2201" s="23"/>
      <c r="G2201" s="25" t="s">
        <v>20264</v>
      </c>
      <c r="H2201" s="23" t="s">
        <v>20263</v>
      </c>
      <c r="I2201" s="95" t="s">
        <v>20261</v>
      </c>
      <c r="J2201" s="25" t="s">
        <v>20260</v>
      </c>
      <c r="K2201" s="25" t="s">
        <v>20265</v>
      </c>
      <c r="L2201" s="25"/>
      <c r="M2201" s="25" t="s">
        <v>20266</v>
      </c>
      <c r="N2201" s="25"/>
      <c r="O2201" s="25" t="s">
        <v>20268</v>
      </c>
      <c r="P2201" s="23" t="s">
        <v>20270</v>
      </c>
      <c r="Q2201" s="25" t="s">
        <v>20269</v>
      </c>
      <c r="R2201" s="25" t="s">
        <v>20272</v>
      </c>
      <c r="S2201" s="23" t="s">
        <v>20271</v>
      </c>
      <c r="T2201" s="23"/>
      <c r="U2201" s="25" t="s">
        <v>20267</v>
      </c>
      <c r="V2201" s="23" t="s">
        <v>20262</v>
      </c>
      <c r="W2201" s="25" t="s">
        <v>20260</v>
      </c>
      <c r="X2201" s="25" t="s">
        <v>20265</v>
      </c>
      <c r="Y2201" s="23" t="s">
        <v>20266</v>
      </c>
      <c r="Z2201" s="25"/>
      <c r="AA2201" s="23">
        <v>5</v>
      </c>
      <c r="AB2201" s="23" t="s">
        <v>14501</v>
      </c>
      <c r="AC2201" s="25" t="s">
        <v>14487</v>
      </c>
      <c r="AD2201" s="167">
        <v>1</v>
      </c>
      <c r="AE2201" s="179"/>
      <c r="AF2201" s="179"/>
      <c r="AG2201" s="27">
        <v>43252</v>
      </c>
      <c r="AH2201" s="168">
        <v>43278</v>
      </c>
      <c r="AI2201" s="29" t="str">
        <f t="shared" si="145"/>
        <v>～</v>
      </c>
      <c r="AJ2201" s="178">
        <f t="shared" si="148"/>
        <v>45103</v>
      </c>
      <c r="AK2201" s="23" t="s">
        <v>20363</v>
      </c>
      <c r="AL2201" s="317" t="s">
        <v>20353</v>
      </c>
      <c r="AM2201" s="589">
        <v>43278</v>
      </c>
      <c r="AN2201" s="519"/>
      <c r="AO2201" s="423"/>
      <c r="AP2201" s="134" t="s">
        <v>20273</v>
      </c>
    </row>
    <row r="2202" spans="1:42" ht="24.75" customHeight="1" x14ac:dyDescent="0.15">
      <c r="A2202" s="606">
        <v>2199</v>
      </c>
      <c r="B2202" s="23" t="s">
        <v>20275</v>
      </c>
      <c r="C2202" s="24" t="s">
        <v>20258</v>
      </c>
      <c r="D2202" s="24" t="s">
        <v>7204</v>
      </c>
      <c r="E2202" s="23"/>
      <c r="F2202" s="23"/>
      <c r="G2202" s="25" t="s">
        <v>20264</v>
      </c>
      <c r="H2202" s="23" t="s">
        <v>20263</v>
      </c>
      <c r="I2202" s="95" t="s">
        <v>20261</v>
      </c>
      <c r="J2202" s="25" t="s">
        <v>20260</v>
      </c>
      <c r="K2202" s="25" t="s">
        <v>20265</v>
      </c>
      <c r="L2202" s="25"/>
      <c r="M2202" s="25" t="s">
        <v>20266</v>
      </c>
      <c r="N2202" s="25"/>
      <c r="O2202" s="25" t="s">
        <v>20268</v>
      </c>
      <c r="P2202" s="23" t="s">
        <v>20270</v>
      </c>
      <c r="Q2202" s="25" t="s">
        <v>20269</v>
      </c>
      <c r="R2202" s="25" t="s">
        <v>20272</v>
      </c>
      <c r="S2202" s="23" t="s">
        <v>20271</v>
      </c>
      <c r="T2202" s="23"/>
      <c r="U2202" s="25" t="s">
        <v>20267</v>
      </c>
      <c r="V2202" s="23" t="s">
        <v>20262</v>
      </c>
      <c r="W2202" s="25" t="s">
        <v>20260</v>
      </c>
      <c r="X2202" s="25" t="s">
        <v>20265</v>
      </c>
      <c r="Y2202" s="23" t="s">
        <v>20266</v>
      </c>
      <c r="Z2202" s="25"/>
      <c r="AA2202" s="23">
        <v>5</v>
      </c>
      <c r="AB2202" s="23" t="str">
        <f t="shared" ref="AB2202:AB2247" si="149">IF(ISBLANK($AA2202),"","年間")</f>
        <v>年間</v>
      </c>
      <c r="AC2202" s="25"/>
      <c r="AD2202" s="167">
        <v>1</v>
      </c>
      <c r="AE2202" s="167">
        <v>7800</v>
      </c>
      <c r="AF2202" s="167">
        <f t="shared" ref="AF2202:AF2218" si="150">IF(ISBLANK($AE2202),"",$AE2202*$AD2202)</f>
        <v>7800</v>
      </c>
      <c r="AG2202" s="27">
        <v>43252</v>
      </c>
      <c r="AH2202" s="168">
        <v>43278</v>
      </c>
      <c r="AI2202" s="29" t="str">
        <f t="shared" si="145"/>
        <v>～</v>
      </c>
      <c r="AJ2202" s="178">
        <f t="shared" si="148"/>
        <v>45103</v>
      </c>
      <c r="AK2202" s="23" t="s">
        <v>20340</v>
      </c>
      <c r="AL2202" s="317" t="s">
        <v>20337</v>
      </c>
      <c r="AM2202" s="589">
        <v>43278</v>
      </c>
      <c r="AN2202" s="25"/>
      <c r="AO2202" s="423"/>
      <c r="AP2202" s="134" t="s">
        <v>20278</v>
      </c>
    </row>
    <row r="2203" spans="1:42" ht="24.75" customHeight="1" x14ac:dyDescent="0.15">
      <c r="A2203" s="606">
        <v>2200</v>
      </c>
      <c r="B2203" s="23" t="s">
        <v>20276</v>
      </c>
      <c r="C2203" s="24" t="s">
        <v>20258</v>
      </c>
      <c r="D2203" s="24" t="s">
        <v>7204</v>
      </c>
      <c r="E2203" s="23"/>
      <c r="F2203" s="23"/>
      <c r="G2203" s="25" t="s">
        <v>20264</v>
      </c>
      <c r="H2203" s="23" t="s">
        <v>20263</v>
      </c>
      <c r="I2203" s="95" t="s">
        <v>20261</v>
      </c>
      <c r="J2203" s="25" t="s">
        <v>20260</v>
      </c>
      <c r="K2203" s="25" t="s">
        <v>20265</v>
      </c>
      <c r="L2203" s="25"/>
      <c r="M2203" s="25" t="s">
        <v>20266</v>
      </c>
      <c r="N2203" s="25"/>
      <c r="O2203" s="25" t="s">
        <v>20268</v>
      </c>
      <c r="P2203" s="23" t="s">
        <v>20270</v>
      </c>
      <c r="Q2203" s="25" t="s">
        <v>20269</v>
      </c>
      <c r="R2203" s="25" t="s">
        <v>20272</v>
      </c>
      <c r="S2203" s="23" t="s">
        <v>20271</v>
      </c>
      <c r="T2203" s="23"/>
      <c r="U2203" s="25" t="s">
        <v>20267</v>
      </c>
      <c r="V2203" s="23" t="s">
        <v>20262</v>
      </c>
      <c r="W2203" s="25" t="s">
        <v>20260</v>
      </c>
      <c r="X2203" s="25" t="s">
        <v>20265</v>
      </c>
      <c r="Y2203" s="23" t="s">
        <v>20266</v>
      </c>
      <c r="Z2203" s="25"/>
      <c r="AA2203" s="23">
        <v>5</v>
      </c>
      <c r="AB2203" s="23" t="str">
        <f t="shared" si="149"/>
        <v>年間</v>
      </c>
      <c r="AC2203" s="25"/>
      <c r="AD2203" s="167">
        <v>1</v>
      </c>
      <c r="AE2203" s="167">
        <v>16200</v>
      </c>
      <c r="AF2203" s="167">
        <f t="shared" si="150"/>
        <v>16200</v>
      </c>
      <c r="AG2203" s="27">
        <v>43252</v>
      </c>
      <c r="AH2203" s="168">
        <v>43278</v>
      </c>
      <c r="AI2203" s="29" t="str">
        <f t="shared" si="145"/>
        <v>～</v>
      </c>
      <c r="AJ2203" s="178">
        <f t="shared" si="148"/>
        <v>45103</v>
      </c>
      <c r="AK2203" s="23" t="s">
        <v>20341</v>
      </c>
      <c r="AL2203" s="317" t="s">
        <v>20338</v>
      </c>
      <c r="AM2203" s="589">
        <v>43278</v>
      </c>
      <c r="AN2203" s="25"/>
      <c r="AO2203" s="423"/>
      <c r="AP2203" s="134" t="s">
        <v>20278</v>
      </c>
    </row>
    <row r="2204" spans="1:42" ht="24.75" customHeight="1" x14ac:dyDescent="0.15">
      <c r="A2204" s="606">
        <v>2201</v>
      </c>
      <c r="B2204" s="23" t="s">
        <v>20276</v>
      </c>
      <c r="C2204" s="24" t="s">
        <v>20258</v>
      </c>
      <c r="D2204" s="24" t="s">
        <v>7204</v>
      </c>
      <c r="E2204" s="23"/>
      <c r="F2204" s="23"/>
      <c r="G2204" s="25" t="s">
        <v>20264</v>
      </c>
      <c r="H2204" s="23" t="s">
        <v>20263</v>
      </c>
      <c r="I2204" s="95" t="s">
        <v>20261</v>
      </c>
      <c r="J2204" s="25" t="s">
        <v>20260</v>
      </c>
      <c r="K2204" s="25" t="s">
        <v>20265</v>
      </c>
      <c r="L2204" s="25"/>
      <c r="M2204" s="25" t="s">
        <v>20266</v>
      </c>
      <c r="N2204" s="25"/>
      <c r="O2204" s="25" t="s">
        <v>20268</v>
      </c>
      <c r="P2204" s="23" t="s">
        <v>20270</v>
      </c>
      <c r="Q2204" s="25" t="s">
        <v>20269</v>
      </c>
      <c r="R2204" s="25" t="s">
        <v>20272</v>
      </c>
      <c r="S2204" s="23" t="s">
        <v>20271</v>
      </c>
      <c r="T2204" s="23"/>
      <c r="U2204" s="25" t="s">
        <v>20267</v>
      </c>
      <c r="V2204" s="23" t="s">
        <v>20262</v>
      </c>
      <c r="W2204" s="25" t="s">
        <v>20260</v>
      </c>
      <c r="X2204" s="25" t="s">
        <v>20265</v>
      </c>
      <c r="Y2204" s="23" t="s">
        <v>20266</v>
      </c>
      <c r="Z2204" s="25"/>
      <c r="AA2204" s="23">
        <v>5</v>
      </c>
      <c r="AB2204" s="23" t="str">
        <f t="shared" si="149"/>
        <v>年間</v>
      </c>
      <c r="AC2204" s="25"/>
      <c r="AD2204" s="167">
        <v>1</v>
      </c>
      <c r="AE2204" s="167">
        <v>16200</v>
      </c>
      <c r="AF2204" s="167">
        <f t="shared" si="150"/>
        <v>16200</v>
      </c>
      <c r="AG2204" s="27">
        <v>43252</v>
      </c>
      <c r="AH2204" s="168">
        <v>43278</v>
      </c>
      <c r="AI2204" s="29" t="str">
        <f t="shared" si="145"/>
        <v>～</v>
      </c>
      <c r="AJ2204" s="178">
        <f t="shared" si="148"/>
        <v>45103</v>
      </c>
      <c r="AK2204" s="23" t="s">
        <v>20277</v>
      </c>
      <c r="AL2204" s="317" t="s">
        <v>20339</v>
      </c>
      <c r="AM2204" s="589">
        <v>43278</v>
      </c>
      <c r="AN2204" s="25"/>
      <c r="AO2204" s="423"/>
      <c r="AP2204" s="134" t="s">
        <v>20278</v>
      </c>
    </row>
    <row r="2205" spans="1:42" ht="24.75" customHeight="1" x14ac:dyDescent="0.15">
      <c r="A2205" s="606">
        <v>2202</v>
      </c>
      <c r="B2205" s="591" t="s">
        <v>20297</v>
      </c>
      <c r="C2205" s="24" t="s">
        <v>20300</v>
      </c>
      <c r="D2205" s="24" t="s">
        <v>20301</v>
      </c>
      <c r="E2205" s="23"/>
      <c r="F2205" s="23"/>
      <c r="G2205" s="25" t="s">
        <v>20302</v>
      </c>
      <c r="H2205" s="23"/>
      <c r="I2205" s="23" t="s">
        <v>20314</v>
      </c>
      <c r="J2205" s="25" t="s">
        <v>20311</v>
      </c>
      <c r="K2205" s="25" t="s">
        <v>20303</v>
      </c>
      <c r="L2205" s="25" t="s">
        <v>20315</v>
      </c>
      <c r="M2205" s="25" t="s">
        <v>7320</v>
      </c>
      <c r="N2205" s="25" t="s">
        <v>7321</v>
      </c>
      <c r="O2205" s="25" t="s">
        <v>7310</v>
      </c>
      <c r="P2205" s="23" t="s">
        <v>7317</v>
      </c>
      <c r="Q2205" s="25" t="s">
        <v>20311</v>
      </c>
      <c r="R2205" s="25" t="s">
        <v>20313</v>
      </c>
      <c r="S2205" s="23" t="s">
        <v>7320</v>
      </c>
      <c r="T2205" s="23" t="s">
        <v>7321</v>
      </c>
      <c r="U2205" s="25" t="s">
        <v>20302</v>
      </c>
      <c r="V2205" s="23" t="s">
        <v>7317</v>
      </c>
      <c r="W2205" s="25" t="s">
        <v>20311</v>
      </c>
      <c r="X2205" s="25" t="s">
        <v>20312</v>
      </c>
      <c r="Y2205" s="23" t="s">
        <v>7320</v>
      </c>
      <c r="Z2205" s="25" t="s">
        <v>7321</v>
      </c>
      <c r="AA2205" s="23">
        <v>1</v>
      </c>
      <c r="AB2205" s="23" t="str">
        <f t="shared" si="149"/>
        <v>年間</v>
      </c>
      <c r="AC2205" s="25"/>
      <c r="AD2205" s="167">
        <v>1</v>
      </c>
      <c r="AE2205" s="167">
        <v>4320</v>
      </c>
      <c r="AF2205" s="167">
        <f t="shared" si="150"/>
        <v>4320</v>
      </c>
      <c r="AG2205" s="27">
        <v>43253</v>
      </c>
      <c r="AH2205" s="168">
        <v>43191</v>
      </c>
      <c r="AI2205" s="29" t="str">
        <f t="shared" si="145"/>
        <v>～</v>
      </c>
      <c r="AJ2205" s="178">
        <f t="shared" si="148"/>
        <v>43555</v>
      </c>
      <c r="AK2205" s="23" t="s">
        <v>20305</v>
      </c>
      <c r="AL2205" s="23" t="s">
        <v>6030</v>
      </c>
      <c r="AM2205" s="35">
        <v>43191</v>
      </c>
      <c r="AN2205" s="519" t="s">
        <v>20306</v>
      </c>
      <c r="AO2205" s="423">
        <v>43265</v>
      </c>
      <c r="AP2205" s="590" t="s">
        <v>20307</v>
      </c>
    </row>
    <row r="2206" spans="1:42" ht="24.75" customHeight="1" x14ac:dyDescent="0.15">
      <c r="A2206" s="606">
        <v>2203</v>
      </c>
      <c r="B2206" s="591" t="s">
        <v>20297</v>
      </c>
      <c r="C2206" s="24" t="s">
        <v>20300</v>
      </c>
      <c r="D2206" s="24" t="s">
        <v>20301</v>
      </c>
      <c r="E2206" s="23"/>
      <c r="F2206" s="23"/>
      <c r="G2206" s="25" t="s">
        <v>20302</v>
      </c>
      <c r="H2206" s="23"/>
      <c r="I2206" s="23" t="s">
        <v>20314</v>
      </c>
      <c r="J2206" s="25" t="s">
        <v>20311</v>
      </c>
      <c r="K2206" s="25" t="s">
        <v>20303</v>
      </c>
      <c r="L2206" s="25" t="s">
        <v>20315</v>
      </c>
      <c r="M2206" s="25" t="s">
        <v>7320</v>
      </c>
      <c r="N2206" s="25" t="s">
        <v>7321</v>
      </c>
      <c r="O2206" s="25" t="s">
        <v>7310</v>
      </c>
      <c r="P2206" s="23" t="s">
        <v>7317</v>
      </c>
      <c r="Q2206" s="25" t="s">
        <v>20311</v>
      </c>
      <c r="R2206" s="25" t="s">
        <v>20313</v>
      </c>
      <c r="S2206" s="23" t="s">
        <v>7320</v>
      </c>
      <c r="T2206" s="23" t="s">
        <v>7321</v>
      </c>
      <c r="U2206" s="25" t="s">
        <v>20302</v>
      </c>
      <c r="V2206" s="23" t="s">
        <v>7317</v>
      </c>
      <c r="W2206" s="25" t="s">
        <v>20311</v>
      </c>
      <c r="X2206" s="25" t="s">
        <v>20312</v>
      </c>
      <c r="Y2206" s="23" t="s">
        <v>7320</v>
      </c>
      <c r="Z2206" s="25" t="s">
        <v>7321</v>
      </c>
      <c r="AA2206" s="23">
        <v>1</v>
      </c>
      <c r="AB2206" s="23" t="str">
        <f t="shared" si="149"/>
        <v>年間</v>
      </c>
      <c r="AC2206" s="25"/>
      <c r="AD2206" s="167">
        <v>1</v>
      </c>
      <c r="AE2206" s="167">
        <v>4320</v>
      </c>
      <c r="AF2206" s="167">
        <f t="shared" si="150"/>
        <v>4320</v>
      </c>
      <c r="AG2206" s="27">
        <v>43254</v>
      </c>
      <c r="AH2206" s="168">
        <v>43191</v>
      </c>
      <c r="AI2206" s="29" t="str">
        <f t="shared" si="145"/>
        <v>～</v>
      </c>
      <c r="AJ2206" s="178">
        <f t="shared" si="148"/>
        <v>43555</v>
      </c>
      <c r="AK2206" s="23" t="s">
        <v>20305</v>
      </c>
      <c r="AL2206" s="23" t="s">
        <v>6040</v>
      </c>
      <c r="AM2206" s="35">
        <v>43191</v>
      </c>
      <c r="AN2206" s="519" t="s">
        <v>20306</v>
      </c>
      <c r="AO2206" s="423">
        <v>43265</v>
      </c>
      <c r="AP2206" s="590" t="s">
        <v>20307</v>
      </c>
    </row>
    <row r="2207" spans="1:42" ht="24.75" customHeight="1" x14ac:dyDescent="0.15">
      <c r="A2207" s="606">
        <v>2204</v>
      </c>
      <c r="B2207" s="591" t="s">
        <v>20297</v>
      </c>
      <c r="C2207" s="24" t="s">
        <v>20300</v>
      </c>
      <c r="D2207" s="24" t="s">
        <v>20301</v>
      </c>
      <c r="E2207" s="23"/>
      <c r="F2207" s="23"/>
      <c r="G2207" s="25" t="s">
        <v>20302</v>
      </c>
      <c r="H2207" s="23"/>
      <c r="I2207" s="23" t="s">
        <v>20314</v>
      </c>
      <c r="J2207" s="25" t="s">
        <v>20311</v>
      </c>
      <c r="K2207" s="25" t="s">
        <v>20303</v>
      </c>
      <c r="L2207" s="25" t="s">
        <v>20315</v>
      </c>
      <c r="M2207" s="25" t="s">
        <v>7320</v>
      </c>
      <c r="N2207" s="25" t="s">
        <v>7321</v>
      </c>
      <c r="O2207" s="25" t="s">
        <v>7310</v>
      </c>
      <c r="P2207" s="23" t="s">
        <v>7317</v>
      </c>
      <c r="Q2207" s="25" t="s">
        <v>20311</v>
      </c>
      <c r="R2207" s="25" t="s">
        <v>20313</v>
      </c>
      <c r="S2207" s="23" t="s">
        <v>7320</v>
      </c>
      <c r="T2207" s="23" t="s">
        <v>7321</v>
      </c>
      <c r="U2207" s="25" t="s">
        <v>20302</v>
      </c>
      <c r="V2207" s="23" t="s">
        <v>7317</v>
      </c>
      <c r="W2207" s="25" t="s">
        <v>20311</v>
      </c>
      <c r="X2207" s="25" t="s">
        <v>20312</v>
      </c>
      <c r="Y2207" s="23" t="s">
        <v>7320</v>
      </c>
      <c r="Z2207" s="25" t="s">
        <v>7321</v>
      </c>
      <c r="AA2207" s="23">
        <v>1</v>
      </c>
      <c r="AB2207" s="23" t="str">
        <f t="shared" si="149"/>
        <v>年間</v>
      </c>
      <c r="AC2207" s="25"/>
      <c r="AD2207" s="167">
        <v>1</v>
      </c>
      <c r="AE2207" s="167">
        <v>4320</v>
      </c>
      <c r="AF2207" s="167">
        <f t="shared" si="150"/>
        <v>4320</v>
      </c>
      <c r="AG2207" s="27">
        <v>43255</v>
      </c>
      <c r="AH2207" s="168">
        <v>43191</v>
      </c>
      <c r="AI2207" s="29" t="str">
        <f t="shared" si="145"/>
        <v>～</v>
      </c>
      <c r="AJ2207" s="178">
        <f t="shared" si="148"/>
        <v>43555</v>
      </c>
      <c r="AK2207" s="23" t="s">
        <v>20305</v>
      </c>
      <c r="AL2207" s="23" t="s">
        <v>6044</v>
      </c>
      <c r="AM2207" s="35">
        <v>43191</v>
      </c>
      <c r="AN2207" s="519" t="s">
        <v>20306</v>
      </c>
      <c r="AO2207" s="423">
        <v>43265</v>
      </c>
      <c r="AP2207" s="590" t="s">
        <v>20307</v>
      </c>
    </row>
    <row r="2208" spans="1:42" ht="24.75" customHeight="1" x14ac:dyDescent="0.15">
      <c r="A2208" s="606">
        <v>2205</v>
      </c>
      <c r="B2208" s="591" t="s">
        <v>20297</v>
      </c>
      <c r="C2208" s="24" t="s">
        <v>20300</v>
      </c>
      <c r="D2208" s="24" t="s">
        <v>20301</v>
      </c>
      <c r="E2208" s="23"/>
      <c r="F2208" s="23"/>
      <c r="G2208" s="25" t="s">
        <v>20302</v>
      </c>
      <c r="H2208" s="23"/>
      <c r="I2208" s="23" t="s">
        <v>20314</v>
      </c>
      <c r="J2208" s="25" t="s">
        <v>20311</v>
      </c>
      <c r="K2208" s="25" t="s">
        <v>20303</v>
      </c>
      <c r="L2208" s="25" t="s">
        <v>20315</v>
      </c>
      <c r="M2208" s="25" t="s">
        <v>7320</v>
      </c>
      <c r="N2208" s="25" t="s">
        <v>7321</v>
      </c>
      <c r="O2208" s="25" t="s">
        <v>7310</v>
      </c>
      <c r="P2208" s="23" t="s">
        <v>7317</v>
      </c>
      <c r="Q2208" s="25" t="s">
        <v>20311</v>
      </c>
      <c r="R2208" s="25" t="s">
        <v>20313</v>
      </c>
      <c r="S2208" s="23" t="s">
        <v>7320</v>
      </c>
      <c r="T2208" s="23" t="s">
        <v>7321</v>
      </c>
      <c r="U2208" s="25" t="s">
        <v>20302</v>
      </c>
      <c r="V2208" s="23" t="s">
        <v>7317</v>
      </c>
      <c r="W2208" s="25" t="s">
        <v>20311</v>
      </c>
      <c r="X2208" s="25" t="s">
        <v>20312</v>
      </c>
      <c r="Y2208" s="23" t="s">
        <v>7320</v>
      </c>
      <c r="Z2208" s="25" t="s">
        <v>7321</v>
      </c>
      <c r="AA2208" s="23">
        <v>1</v>
      </c>
      <c r="AB2208" s="23" t="str">
        <f t="shared" si="149"/>
        <v>年間</v>
      </c>
      <c r="AC2208" s="25"/>
      <c r="AD2208" s="167">
        <v>1</v>
      </c>
      <c r="AE2208" s="167">
        <v>4320</v>
      </c>
      <c r="AF2208" s="167">
        <f t="shared" si="150"/>
        <v>4320</v>
      </c>
      <c r="AG2208" s="27">
        <v>43256</v>
      </c>
      <c r="AH2208" s="168">
        <v>43191</v>
      </c>
      <c r="AI2208" s="29" t="str">
        <f t="shared" si="145"/>
        <v>～</v>
      </c>
      <c r="AJ2208" s="178">
        <f t="shared" si="148"/>
        <v>43555</v>
      </c>
      <c r="AK2208" s="23" t="s">
        <v>20305</v>
      </c>
      <c r="AL2208" s="23" t="s">
        <v>6043</v>
      </c>
      <c r="AM2208" s="35">
        <v>43191</v>
      </c>
      <c r="AN2208" s="519" t="s">
        <v>20306</v>
      </c>
      <c r="AO2208" s="423">
        <v>43265</v>
      </c>
      <c r="AP2208" s="590" t="s">
        <v>20307</v>
      </c>
    </row>
    <row r="2209" spans="1:42" ht="24.75" customHeight="1" x14ac:dyDescent="0.15">
      <c r="A2209" s="606">
        <v>2206</v>
      </c>
      <c r="B2209" s="591" t="s">
        <v>20297</v>
      </c>
      <c r="C2209" s="24" t="s">
        <v>20300</v>
      </c>
      <c r="D2209" s="24" t="s">
        <v>20301</v>
      </c>
      <c r="E2209" s="23"/>
      <c r="F2209" s="23"/>
      <c r="G2209" s="25" t="s">
        <v>20302</v>
      </c>
      <c r="H2209" s="23"/>
      <c r="I2209" s="23" t="s">
        <v>20314</v>
      </c>
      <c r="J2209" s="25" t="s">
        <v>20311</v>
      </c>
      <c r="K2209" s="25" t="s">
        <v>20303</v>
      </c>
      <c r="L2209" s="25" t="s">
        <v>20315</v>
      </c>
      <c r="M2209" s="25" t="s">
        <v>7320</v>
      </c>
      <c r="N2209" s="25" t="s">
        <v>7321</v>
      </c>
      <c r="O2209" s="25" t="s">
        <v>7310</v>
      </c>
      <c r="P2209" s="23" t="s">
        <v>7317</v>
      </c>
      <c r="Q2209" s="25" t="s">
        <v>20311</v>
      </c>
      <c r="R2209" s="25" t="s">
        <v>20313</v>
      </c>
      <c r="S2209" s="23" t="s">
        <v>7320</v>
      </c>
      <c r="T2209" s="23" t="s">
        <v>7321</v>
      </c>
      <c r="U2209" s="25" t="s">
        <v>20302</v>
      </c>
      <c r="V2209" s="23" t="s">
        <v>7317</v>
      </c>
      <c r="W2209" s="25" t="s">
        <v>20311</v>
      </c>
      <c r="X2209" s="25" t="s">
        <v>20312</v>
      </c>
      <c r="Y2209" s="23" t="s">
        <v>7320</v>
      </c>
      <c r="Z2209" s="25" t="s">
        <v>7321</v>
      </c>
      <c r="AA2209" s="23">
        <v>1</v>
      </c>
      <c r="AB2209" s="23" t="str">
        <f t="shared" si="149"/>
        <v>年間</v>
      </c>
      <c r="AC2209" s="25"/>
      <c r="AD2209" s="167">
        <v>1</v>
      </c>
      <c r="AE2209" s="167">
        <v>4320</v>
      </c>
      <c r="AF2209" s="167">
        <f t="shared" si="150"/>
        <v>4320</v>
      </c>
      <c r="AG2209" s="27">
        <v>43257</v>
      </c>
      <c r="AH2209" s="168">
        <v>43191</v>
      </c>
      <c r="AI2209" s="29" t="str">
        <f t="shared" si="145"/>
        <v>～</v>
      </c>
      <c r="AJ2209" s="178">
        <f t="shared" si="148"/>
        <v>43555</v>
      </c>
      <c r="AK2209" s="23" t="s">
        <v>20305</v>
      </c>
      <c r="AL2209" s="23" t="s">
        <v>6041</v>
      </c>
      <c r="AM2209" s="35">
        <v>43191</v>
      </c>
      <c r="AN2209" s="519" t="s">
        <v>20306</v>
      </c>
      <c r="AO2209" s="423">
        <v>43265</v>
      </c>
      <c r="AP2209" s="590" t="s">
        <v>20307</v>
      </c>
    </row>
    <row r="2210" spans="1:42" ht="24.75" customHeight="1" x14ac:dyDescent="0.15">
      <c r="A2210" s="606">
        <v>2207</v>
      </c>
      <c r="B2210" s="591" t="s">
        <v>20297</v>
      </c>
      <c r="C2210" s="24" t="s">
        <v>20300</v>
      </c>
      <c r="D2210" s="24" t="s">
        <v>20301</v>
      </c>
      <c r="E2210" s="23"/>
      <c r="F2210" s="23"/>
      <c r="G2210" s="25" t="s">
        <v>20302</v>
      </c>
      <c r="H2210" s="23"/>
      <c r="I2210" s="23" t="s">
        <v>20314</v>
      </c>
      <c r="J2210" s="25" t="s">
        <v>20311</v>
      </c>
      <c r="K2210" s="25" t="s">
        <v>20303</v>
      </c>
      <c r="L2210" s="25" t="s">
        <v>20315</v>
      </c>
      <c r="M2210" s="25" t="s">
        <v>7320</v>
      </c>
      <c r="N2210" s="25" t="s">
        <v>7321</v>
      </c>
      <c r="O2210" s="25" t="s">
        <v>7310</v>
      </c>
      <c r="P2210" s="23" t="s">
        <v>7317</v>
      </c>
      <c r="Q2210" s="25" t="s">
        <v>20311</v>
      </c>
      <c r="R2210" s="25" t="s">
        <v>20313</v>
      </c>
      <c r="S2210" s="23" t="s">
        <v>7320</v>
      </c>
      <c r="T2210" s="23" t="s">
        <v>7321</v>
      </c>
      <c r="U2210" s="25" t="s">
        <v>20302</v>
      </c>
      <c r="V2210" s="23" t="s">
        <v>7317</v>
      </c>
      <c r="W2210" s="25" t="s">
        <v>20311</v>
      </c>
      <c r="X2210" s="25" t="s">
        <v>20312</v>
      </c>
      <c r="Y2210" s="23" t="s">
        <v>7320</v>
      </c>
      <c r="Z2210" s="25" t="s">
        <v>7321</v>
      </c>
      <c r="AA2210" s="23">
        <v>1</v>
      </c>
      <c r="AB2210" s="23" t="str">
        <f t="shared" si="149"/>
        <v>年間</v>
      </c>
      <c r="AC2210" s="25"/>
      <c r="AD2210" s="167">
        <v>1</v>
      </c>
      <c r="AE2210" s="167">
        <v>4320</v>
      </c>
      <c r="AF2210" s="167">
        <f t="shared" si="150"/>
        <v>4320</v>
      </c>
      <c r="AG2210" s="27">
        <v>43258</v>
      </c>
      <c r="AH2210" s="168">
        <v>43191</v>
      </c>
      <c r="AI2210" s="29" t="str">
        <f t="shared" si="145"/>
        <v>～</v>
      </c>
      <c r="AJ2210" s="178">
        <f t="shared" si="148"/>
        <v>43555</v>
      </c>
      <c r="AK2210" s="23" t="s">
        <v>20305</v>
      </c>
      <c r="AL2210" s="23" t="s">
        <v>6038</v>
      </c>
      <c r="AM2210" s="35">
        <v>43191</v>
      </c>
      <c r="AN2210" s="519" t="s">
        <v>20306</v>
      </c>
      <c r="AO2210" s="423">
        <v>43265</v>
      </c>
      <c r="AP2210" s="590" t="s">
        <v>20307</v>
      </c>
    </row>
    <row r="2211" spans="1:42" ht="24.75" customHeight="1" x14ac:dyDescent="0.15">
      <c r="A2211" s="606">
        <v>2208</v>
      </c>
      <c r="B2211" s="591" t="s">
        <v>20297</v>
      </c>
      <c r="C2211" s="24" t="s">
        <v>20300</v>
      </c>
      <c r="D2211" s="24" t="s">
        <v>20301</v>
      </c>
      <c r="E2211" s="23"/>
      <c r="F2211" s="23"/>
      <c r="G2211" s="25" t="s">
        <v>20302</v>
      </c>
      <c r="H2211" s="23"/>
      <c r="I2211" s="23" t="s">
        <v>20314</v>
      </c>
      <c r="J2211" s="25" t="s">
        <v>20311</v>
      </c>
      <c r="K2211" s="25" t="s">
        <v>20303</v>
      </c>
      <c r="L2211" s="25" t="s">
        <v>20315</v>
      </c>
      <c r="M2211" s="25" t="s">
        <v>7320</v>
      </c>
      <c r="N2211" s="25" t="s">
        <v>7321</v>
      </c>
      <c r="O2211" s="25" t="s">
        <v>7310</v>
      </c>
      <c r="P2211" s="23" t="s">
        <v>7317</v>
      </c>
      <c r="Q2211" s="25" t="s">
        <v>20311</v>
      </c>
      <c r="R2211" s="25" t="s">
        <v>20313</v>
      </c>
      <c r="S2211" s="23" t="s">
        <v>7320</v>
      </c>
      <c r="T2211" s="23" t="s">
        <v>7321</v>
      </c>
      <c r="U2211" s="25" t="s">
        <v>20302</v>
      </c>
      <c r="V2211" s="23" t="s">
        <v>7317</v>
      </c>
      <c r="W2211" s="25" t="s">
        <v>20311</v>
      </c>
      <c r="X2211" s="25" t="s">
        <v>20312</v>
      </c>
      <c r="Y2211" s="23" t="s">
        <v>7320</v>
      </c>
      <c r="Z2211" s="25" t="s">
        <v>7321</v>
      </c>
      <c r="AA2211" s="23">
        <v>1</v>
      </c>
      <c r="AB2211" s="23" t="str">
        <f t="shared" si="149"/>
        <v>年間</v>
      </c>
      <c r="AC2211" s="25"/>
      <c r="AD2211" s="167">
        <v>1</v>
      </c>
      <c r="AE2211" s="167">
        <v>4320</v>
      </c>
      <c r="AF2211" s="167">
        <f t="shared" si="150"/>
        <v>4320</v>
      </c>
      <c r="AG2211" s="27">
        <v>43259</v>
      </c>
      <c r="AH2211" s="168">
        <v>43191</v>
      </c>
      <c r="AI2211" s="29" t="str">
        <f t="shared" si="145"/>
        <v>～</v>
      </c>
      <c r="AJ2211" s="178">
        <f t="shared" si="148"/>
        <v>43555</v>
      </c>
      <c r="AK2211" s="23" t="s">
        <v>20305</v>
      </c>
      <c r="AL2211" s="23" t="s">
        <v>6045</v>
      </c>
      <c r="AM2211" s="35">
        <v>43191</v>
      </c>
      <c r="AN2211" s="519" t="s">
        <v>20306</v>
      </c>
      <c r="AO2211" s="423">
        <v>43265</v>
      </c>
      <c r="AP2211" s="590" t="s">
        <v>20307</v>
      </c>
    </row>
    <row r="2212" spans="1:42" ht="24.75" customHeight="1" x14ac:dyDescent="0.15">
      <c r="A2212" s="606">
        <v>2209</v>
      </c>
      <c r="B2212" s="591" t="s">
        <v>20298</v>
      </c>
      <c r="C2212" s="24" t="s">
        <v>20300</v>
      </c>
      <c r="D2212" s="24" t="s">
        <v>20301</v>
      </c>
      <c r="E2212" s="23"/>
      <c r="F2212" s="23"/>
      <c r="G2212" s="25" t="s">
        <v>20302</v>
      </c>
      <c r="H2212" s="23"/>
      <c r="I2212" s="23" t="s">
        <v>20314</v>
      </c>
      <c r="J2212" s="25" t="s">
        <v>20311</v>
      </c>
      <c r="K2212" s="25" t="s">
        <v>20303</v>
      </c>
      <c r="L2212" s="25" t="s">
        <v>20315</v>
      </c>
      <c r="M2212" s="25" t="s">
        <v>7320</v>
      </c>
      <c r="N2212" s="25" t="s">
        <v>7321</v>
      </c>
      <c r="O2212" s="25" t="s">
        <v>7310</v>
      </c>
      <c r="P2212" s="23" t="s">
        <v>7317</v>
      </c>
      <c r="Q2212" s="25" t="s">
        <v>20311</v>
      </c>
      <c r="R2212" s="25" t="s">
        <v>20313</v>
      </c>
      <c r="S2212" s="23" t="s">
        <v>7320</v>
      </c>
      <c r="T2212" s="23" t="s">
        <v>7321</v>
      </c>
      <c r="U2212" s="25" t="s">
        <v>20302</v>
      </c>
      <c r="V2212" s="23" t="s">
        <v>7317</v>
      </c>
      <c r="W2212" s="25" t="s">
        <v>20311</v>
      </c>
      <c r="X2212" s="25" t="s">
        <v>20312</v>
      </c>
      <c r="Y2212" s="23" t="s">
        <v>7320</v>
      </c>
      <c r="Z2212" s="25" t="s">
        <v>7321</v>
      </c>
      <c r="AA2212" s="23">
        <v>1</v>
      </c>
      <c r="AB2212" s="23" t="str">
        <f t="shared" si="149"/>
        <v>年間</v>
      </c>
      <c r="AC2212" s="25"/>
      <c r="AD2212" s="167">
        <v>1</v>
      </c>
      <c r="AE2212" s="167">
        <v>5400</v>
      </c>
      <c r="AF2212" s="167">
        <f t="shared" si="150"/>
        <v>5400</v>
      </c>
      <c r="AG2212" s="27">
        <v>43260</v>
      </c>
      <c r="AH2212" s="168">
        <v>43191</v>
      </c>
      <c r="AI2212" s="29" t="str">
        <f t="shared" si="145"/>
        <v>～</v>
      </c>
      <c r="AJ2212" s="178">
        <f t="shared" si="148"/>
        <v>43555</v>
      </c>
      <c r="AK2212" s="23" t="s">
        <v>20308</v>
      </c>
      <c r="AL2212" s="23" t="s">
        <v>20316</v>
      </c>
      <c r="AM2212" s="35">
        <v>43191</v>
      </c>
      <c r="AN2212" s="519" t="s">
        <v>20306</v>
      </c>
      <c r="AO2212" s="423">
        <v>43265</v>
      </c>
      <c r="AP2212" s="590" t="s">
        <v>20307</v>
      </c>
    </row>
    <row r="2213" spans="1:42" ht="24.75" customHeight="1" x14ac:dyDescent="0.15">
      <c r="A2213" s="606">
        <v>2210</v>
      </c>
      <c r="B2213" s="557" t="s">
        <v>20299</v>
      </c>
      <c r="C2213" s="24" t="s">
        <v>20300</v>
      </c>
      <c r="D2213" s="24" t="s">
        <v>20301</v>
      </c>
      <c r="E2213" s="23"/>
      <c r="F2213" s="23"/>
      <c r="G2213" s="25" t="s">
        <v>20302</v>
      </c>
      <c r="H2213" s="23"/>
      <c r="I2213" s="23" t="s">
        <v>20309</v>
      </c>
      <c r="J2213" s="25" t="s">
        <v>20311</v>
      </c>
      <c r="K2213" s="25" t="s">
        <v>7322</v>
      </c>
      <c r="L2213" s="25" t="s">
        <v>20315</v>
      </c>
      <c r="M2213" s="25" t="s">
        <v>7320</v>
      </c>
      <c r="N2213" s="25" t="s">
        <v>7321</v>
      </c>
      <c r="O2213" s="25" t="s">
        <v>7310</v>
      </c>
      <c r="P2213" s="23" t="s">
        <v>7317</v>
      </c>
      <c r="Q2213" s="25" t="s">
        <v>20311</v>
      </c>
      <c r="R2213" s="25" t="s">
        <v>20313</v>
      </c>
      <c r="S2213" s="23" t="s">
        <v>7320</v>
      </c>
      <c r="T2213" s="23" t="s">
        <v>7321</v>
      </c>
      <c r="U2213" s="25" t="s">
        <v>20302</v>
      </c>
      <c r="V2213" s="23" t="s">
        <v>7317</v>
      </c>
      <c r="W2213" s="25" t="s">
        <v>20311</v>
      </c>
      <c r="X2213" s="25" t="s">
        <v>20312</v>
      </c>
      <c r="Y2213" s="23" t="s">
        <v>7320</v>
      </c>
      <c r="Z2213" s="25" t="s">
        <v>7321</v>
      </c>
      <c r="AA2213" s="23">
        <v>5</v>
      </c>
      <c r="AB2213" s="23" t="str">
        <f t="shared" si="149"/>
        <v>年間</v>
      </c>
      <c r="AC2213" s="25"/>
      <c r="AD2213" s="167">
        <v>1</v>
      </c>
      <c r="AE2213" s="167">
        <v>7200</v>
      </c>
      <c r="AF2213" s="167">
        <f t="shared" si="150"/>
        <v>7200</v>
      </c>
      <c r="AG2213" s="27">
        <v>43252</v>
      </c>
      <c r="AH2213" s="168">
        <v>43282</v>
      </c>
      <c r="AI2213" s="29" t="str">
        <f t="shared" si="145"/>
        <v>～</v>
      </c>
      <c r="AJ2213" s="178">
        <f t="shared" si="148"/>
        <v>45107</v>
      </c>
      <c r="AK2213" s="23" t="s">
        <v>20310</v>
      </c>
      <c r="AL2213" s="23" t="s">
        <v>20376</v>
      </c>
      <c r="AM2213" s="35">
        <v>43282</v>
      </c>
      <c r="AN2213" s="25"/>
      <c r="AO2213" s="423"/>
      <c r="AP2213" s="134" t="s">
        <v>20336</v>
      </c>
    </row>
    <row r="2214" spans="1:42" ht="24.75" customHeight="1" x14ac:dyDescent="0.15">
      <c r="A2214" s="606">
        <v>2211</v>
      </c>
      <c r="B2214" s="23" t="s">
        <v>20304</v>
      </c>
      <c r="C2214" s="24" t="s">
        <v>20320</v>
      </c>
      <c r="D2214" s="24" t="s">
        <v>20321</v>
      </c>
      <c r="E2214" s="23"/>
      <c r="F2214" s="23"/>
      <c r="G2214" s="25" t="s">
        <v>21604</v>
      </c>
      <c r="H2214" s="23" t="s">
        <v>21605</v>
      </c>
      <c r="I2214" s="23" t="s">
        <v>21607</v>
      </c>
      <c r="J2214" s="25" t="s">
        <v>21606</v>
      </c>
      <c r="K2214" s="25"/>
      <c r="L2214" s="25"/>
      <c r="M2214" s="25" t="s">
        <v>21609</v>
      </c>
      <c r="N2214" s="25" t="s">
        <v>21611</v>
      </c>
      <c r="O2214" s="25" t="s">
        <v>16730</v>
      </c>
      <c r="P2214" s="23" t="s">
        <v>16732</v>
      </c>
      <c r="Q2214" s="25" t="s">
        <v>18100</v>
      </c>
      <c r="R2214" s="25" t="s">
        <v>16736</v>
      </c>
      <c r="S2214" s="23" t="s">
        <v>16738</v>
      </c>
      <c r="T2214" s="23" t="s">
        <v>16740</v>
      </c>
      <c r="U2214" s="25" t="s">
        <v>21612</v>
      </c>
      <c r="V2214" s="23" t="s">
        <v>21605</v>
      </c>
      <c r="W2214" s="25" t="s">
        <v>21613</v>
      </c>
      <c r="X2214" s="25"/>
      <c r="Y2214" s="23" t="s">
        <v>21608</v>
      </c>
      <c r="Z2214" s="25" t="s">
        <v>21610</v>
      </c>
      <c r="AA2214" s="23">
        <v>5</v>
      </c>
      <c r="AB2214" s="23" t="str">
        <f t="shared" si="149"/>
        <v>年間</v>
      </c>
      <c r="AC2214" s="268"/>
      <c r="AD2214" s="167">
        <v>1</v>
      </c>
      <c r="AE2214" s="167">
        <v>20400</v>
      </c>
      <c r="AF2214" s="167">
        <f t="shared" si="150"/>
        <v>20400</v>
      </c>
      <c r="AG2214" s="603">
        <v>43374</v>
      </c>
      <c r="AH2214" s="168">
        <v>43385</v>
      </c>
      <c r="AI2214" s="29" t="str">
        <f t="shared" si="145"/>
        <v>～</v>
      </c>
      <c r="AJ2214" s="178">
        <f t="shared" si="148"/>
        <v>45210</v>
      </c>
      <c r="AK2214" s="23" t="s">
        <v>20325</v>
      </c>
      <c r="AL2214" s="23" t="s">
        <v>21615</v>
      </c>
      <c r="AM2214" s="35">
        <v>43385</v>
      </c>
      <c r="AN2214" s="25"/>
      <c r="AO2214" s="423">
        <v>43396</v>
      </c>
      <c r="AP2214" s="134" t="s">
        <v>20335</v>
      </c>
    </row>
    <row r="2215" spans="1:42" ht="24.75" customHeight="1" x14ac:dyDescent="0.15">
      <c r="A2215" s="606">
        <v>2212</v>
      </c>
      <c r="B2215" s="23" t="s">
        <v>20304</v>
      </c>
      <c r="C2215" s="24" t="s">
        <v>20320</v>
      </c>
      <c r="D2215" s="24" t="s">
        <v>20321</v>
      </c>
      <c r="E2215" s="23"/>
      <c r="F2215" s="23"/>
      <c r="G2215" s="25" t="s">
        <v>21604</v>
      </c>
      <c r="H2215" s="23" t="s">
        <v>21605</v>
      </c>
      <c r="I2215" s="23" t="s">
        <v>21607</v>
      </c>
      <c r="J2215" s="25" t="s">
        <v>21606</v>
      </c>
      <c r="K2215" s="25"/>
      <c r="L2215" s="25"/>
      <c r="M2215" s="25" t="s">
        <v>21609</v>
      </c>
      <c r="N2215" s="25" t="s">
        <v>21611</v>
      </c>
      <c r="O2215" s="25" t="s">
        <v>16730</v>
      </c>
      <c r="P2215" s="23" t="s">
        <v>16732</v>
      </c>
      <c r="Q2215" s="25" t="s">
        <v>18100</v>
      </c>
      <c r="R2215" s="25" t="s">
        <v>16736</v>
      </c>
      <c r="S2215" s="23" t="s">
        <v>16738</v>
      </c>
      <c r="T2215" s="23" t="s">
        <v>16740</v>
      </c>
      <c r="U2215" s="25" t="s">
        <v>21612</v>
      </c>
      <c r="V2215" s="23" t="s">
        <v>21605</v>
      </c>
      <c r="W2215" s="25" t="s">
        <v>21613</v>
      </c>
      <c r="X2215" s="25"/>
      <c r="Y2215" s="23" t="s">
        <v>21608</v>
      </c>
      <c r="Z2215" s="25" t="s">
        <v>21610</v>
      </c>
      <c r="AA2215" s="23">
        <v>5</v>
      </c>
      <c r="AB2215" s="23" t="str">
        <f t="shared" si="149"/>
        <v>年間</v>
      </c>
      <c r="AC2215" s="268"/>
      <c r="AD2215" s="167">
        <v>1</v>
      </c>
      <c r="AE2215" s="167">
        <v>20400</v>
      </c>
      <c r="AF2215" s="167">
        <f t="shared" si="150"/>
        <v>20400</v>
      </c>
      <c r="AG2215" s="603">
        <v>43374</v>
      </c>
      <c r="AH2215" s="168">
        <v>43385</v>
      </c>
      <c r="AI2215" s="29" t="str">
        <f t="shared" si="145"/>
        <v>～</v>
      </c>
      <c r="AJ2215" s="178">
        <f t="shared" si="148"/>
        <v>45210</v>
      </c>
      <c r="AK2215" s="23" t="s">
        <v>20322</v>
      </c>
      <c r="AL2215" s="23" t="s">
        <v>21616</v>
      </c>
      <c r="AM2215" s="35">
        <v>43385</v>
      </c>
      <c r="AN2215" s="25"/>
      <c r="AO2215" s="423">
        <v>43396</v>
      </c>
      <c r="AP2215" s="134" t="s">
        <v>20335</v>
      </c>
    </row>
    <row r="2216" spans="1:42" ht="24.75" customHeight="1" x14ac:dyDescent="0.15">
      <c r="A2216" s="606">
        <v>2213</v>
      </c>
      <c r="B2216" s="23" t="s">
        <v>20304</v>
      </c>
      <c r="C2216" s="24" t="s">
        <v>20320</v>
      </c>
      <c r="D2216" s="24" t="s">
        <v>20321</v>
      </c>
      <c r="E2216" s="23"/>
      <c r="F2216" s="23"/>
      <c r="G2216" s="25" t="s">
        <v>21604</v>
      </c>
      <c r="H2216" s="23" t="s">
        <v>21605</v>
      </c>
      <c r="I2216" s="23" t="s">
        <v>21607</v>
      </c>
      <c r="J2216" s="25" t="s">
        <v>21606</v>
      </c>
      <c r="K2216" s="25"/>
      <c r="L2216" s="25"/>
      <c r="M2216" s="25" t="s">
        <v>21609</v>
      </c>
      <c r="N2216" s="25" t="s">
        <v>21611</v>
      </c>
      <c r="O2216" s="25" t="s">
        <v>16730</v>
      </c>
      <c r="P2216" s="23" t="s">
        <v>16732</v>
      </c>
      <c r="Q2216" s="25" t="s">
        <v>18100</v>
      </c>
      <c r="R2216" s="25" t="s">
        <v>16736</v>
      </c>
      <c r="S2216" s="23" t="s">
        <v>16738</v>
      </c>
      <c r="T2216" s="23" t="s">
        <v>16740</v>
      </c>
      <c r="U2216" s="25" t="s">
        <v>21612</v>
      </c>
      <c r="V2216" s="23" t="s">
        <v>21605</v>
      </c>
      <c r="W2216" s="25" t="s">
        <v>21613</v>
      </c>
      <c r="X2216" s="25"/>
      <c r="Y2216" s="23" t="s">
        <v>21608</v>
      </c>
      <c r="Z2216" s="25" t="s">
        <v>21610</v>
      </c>
      <c r="AA2216" s="23">
        <v>5</v>
      </c>
      <c r="AB2216" s="23" t="str">
        <f t="shared" si="149"/>
        <v>年間</v>
      </c>
      <c r="AC2216" s="268"/>
      <c r="AD2216" s="167">
        <v>1</v>
      </c>
      <c r="AE2216" s="167">
        <v>20400</v>
      </c>
      <c r="AF2216" s="167">
        <f t="shared" si="150"/>
        <v>20400</v>
      </c>
      <c r="AG2216" s="603">
        <v>43374</v>
      </c>
      <c r="AH2216" s="168">
        <v>43385</v>
      </c>
      <c r="AI2216" s="29" t="str">
        <f t="shared" si="145"/>
        <v>～</v>
      </c>
      <c r="AJ2216" s="178">
        <f t="shared" si="148"/>
        <v>45210</v>
      </c>
      <c r="AK2216" s="23" t="s">
        <v>20322</v>
      </c>
      <c r="AL2216" s="23" t="s">
        <v>21617</v>
      </c>
      <c r="AM2216" s="35">
        <v>43385</v>
      </c>
      <c r="AN2216" s="25"/>
      <c r="AO2216" s="423">
        <v>43396</v>
      </c>
      <c r="AP2216" s="134" t="s">
        <v>20335</v>
      </c>
    </row>
    <row r="2217" spans="1:42" ht="24.75" customHeight="1" x14ac:dyDescent="0.15">
      <c r="A2217" s="606">
        <v>2214</v>
      </c>
      <c r="B2217" s="23" t="s">
        <v>20304</v>
      </c>
      <c r="C2217" s="24" t="s">
        <v>20320</v>
      </c>
      <c r="D2217" s="24" t="s">
        <v>20321</v>
      </c>
      <c r="E2217" s="23"/>
      <c r="F2217" s="23"/>
      <c r="G2217" s="25" t="s">
        <v>21604</v>
      </c>
      <c r="H2217" s="23" t="s">
        <v>21605</v>
      </c>
      <c r="I2217" s="23" t="s">
        <v>21607</v>
      </c>
      <c r="J2217" s="25" t="s">
        <v>21606</v>
      </c>
      <c r="K2217" s="25"/>
      <c r="L2217" s="25"/>
      <c r="M2217" s="25" t="s">
        <v>21609</v>
      </c>
      <c r="N2217" s="25" t="s">
        <v>21611</v>
      </c>
      <c r="O2217" s="25" t="s">
        <v>16730</v>
      </c>
      <c r="P2217" s="23" t="s">
        <v>16732</v>
      </c>
      <c r="Q2217" s="25" t="s">
        <v>18100</v>
      </c>
      <c r="R2217" s="25" t="s">
        <v>16736</v>
      </c>
      <c r="S2217" s="23" t="s">
        <v>16738</v>
      </c>
      <c r="T2217" s="23" t="s">
        <v>16740</v>
      </c>
      <c r="U2217" s="25" t="s">
        <v>21612</v>
      </c>
      <c r="V2217" s="23" t="s">
        <v>21605</v>
      </c>
      <c r="W2217" s="25" t="s">
        <v>21613</v>
      </c>
      <c r="X2217" s="25"/>
      <c r="Y2217" s="23" t="s">
        <v>21608</v>
      </c>
      <c r="Z2217" s="25" t="s">
        <v>21610</v>
      </c>
      <c r="AA2217" s="23">
        <v>5</v>
      </c>
      <c r="AB2217" s="23" t="str">
        <f t="shared" si="149"/>
        <v>年間</v>
      </c>
      <c r="AC2217" s="268"/>
      <c r="AD2217" s="167">
        <v>1</v>
      </c>
      <c r="AE2217" s="167">
        <v>20400</v>
      </c>
      <c r="AF2217" s="167">
        <f t="shared" si="150"/>
        <v>20400</v>
      </c>
      <c r="AG2217" s="603">
        <v>43374</v>
      </c>
      <c r="AH2217" s="168">
        <v>43385</v>
      </c>
      <c r="AI2217" s="29" t="str">
        <f t="shared" si="145"/>
        <v>～</v>
      </c>
      <c r="AJ2217" s="178">
        <f t="shared" si="148"/>
        <v>45210</v>
      </c>
      <c r="AK2217" s="23" t="s">
        <v>20322</v>
      </c>
      <c r="AL2217" s="23" t="s">
        <v>21618</v>
      </c>
      <c r="AM2217" s="35">
        <v>43385</v>
      </c>
      <c r="AN2217" s="25"/>
      <c r="AO2217" s="423">
        <v>43396</v>
      </c>
      <c r="AP2217" s="134" t="s">
        <v>20335</v>
      </c>
    </row>
    <row r="2218" spans="1:42" ht="24.75" customHeight="1" x14ac:dyDescent="0.15">
      <c r="A2218" s="606">
        <v>2215</v>
      </c>
      <c r="B2218" s="23" t="s">
        <v>20304</v>
      </c>
      <c r="C2218" s="24" t="s">
        <v>20320</v>
      </c>
      <c r="D2218" s="24" t="s">
        <v>20321</v>
      </c>
      <c r="E2218" s="23"/>
      <c r="F2218" s="23"/>
      <c r="G2218" s="25" t="s">
        <v>21604</v>
      </c>
      <c r="H2218" s="23" t="s">
        <v>21605</v>
      </c>
      <c r="I2218" s="23" t="s">
        <v>21607</v>
      </c>
      <c r="J2218" s="25" t="s">
        <v>21606</v>
      </c>
      <c r="K2218" s="25"/>
      <c r="L2218" s="25"/>
      <c r="M2218" s="25" t="s">
        <v>21609</v>
      </c>
      <c r="N2218" s="25" t="s">
        <v>21611</v>
      </c>
      <c r="O2218" s="25" t="s">
        <v>16730</v>
      </c>
      <c r="P2218" s="23" t="s">
        <v>16732</v>
      </c>
      <c r="Q2218" s="25" t="s">
        <v>18100</v>
      </c>
      <c r="R2218" s="25" t="s">
        <v>16736</v>
      </c>
      <c r="S2218" s="23" t="s">
        <v>16738</v>
      </c>
      <c r="T2218" s="23" t="s">
        <v>16740</v>
      </c>
      <c r="U2218" s="25" t="s">
        <v>21612</v>
      </c>
      <c r="V2218" s="23" t="s">
        <v>21605</v>
      </c>
      <c r="W2218" s="25" t="s">
        <v>21613</v>
      </c>
      <c r="X2218" s="25"/>
      <c r="Y2218" s="23" t="s">
        <v>21608</v>
      </c>
      <c r="Z2218" s="25" t="s">
        <v>21610</v>
      </c>
      <c r="AA2218" s="23">
        <v>5</v>
      </c>
      <c r="AB2218" s="23" t="str">
        <f t="shared" si="149"/>
        <v>年間</v>
      </c>
      <c r="AC2218" s="268"/>
      <c r="AD2218" s="167">
        <v>1</v>
      </c>
      <c r="AE2218" s="167">
        <v>20400</v>
      </c>
      <c r="AF2218" s="167">
        <f t="shared" si="150"/>
        <v>20400</v>
      </c>
      <c r="AG2218" s="603">
        <v>43374</v>
      </c>
      <c r="AH2218" s="168">
        <v>43385</v>
      </c>
      <c r="AI2218" s="29" t="str">
        <f t="shared" si="145"/>
        <v>～</v>
      </c>
      <c r="AJ2218" s="178">
        <f t="shared" si="148"/>
        <v>45210</v>
      </c>
      <c r="AK2218" s="23" t="s">
        <v>20322</v>
      </c>
      <c r="AL2218" s="23" t="s">
        <v>21619</v>
      </c>
      <c r="AM2218" s="35">
        <v>43385</v>
      </c>
      <c r="AN2218" s="25"/>
      <c r="AO2218" s="423">
        <v>43396</v>
      </c>
      <c r="AP2218" s="134" t="s">
        <v>20335</v>
      </c>
    </row>
    <row r="2219" spans="1:42" ht="24.75" customHeight="1" x14ac:dyDescent="0.15">
      <c r="A2219" s="606">
        <v>2216</v>
      </c>
      <c r="B2219" s="23" t="s">
        <v>20317</v>
      </c>
      <c r="C2219" s="24" t="s">
        <v>20320</v>
      </c>
      <c r="D2219" s="24" t="s">
        <v>20321</v>
      </c>
      <c r="E2219" s="23"/>
      <c r="F2219" s="23"/>
      <c r="G2219" s="25" t="s">
        <v>21604</v>
      </c>
      <c r="H2219" s="23" t="s">
        <v>21605</v>
      </c>
      <c r="I2219" s="23" t="s">
        <v>21607</v>
      </c>
      <c r="J2219" s="25" t="s">
        <v>21606</v>
      </c>
      <c r="K2219" s="25"/>
      <c r="L2219" s="25"/>
      <c r="M2219" s="25" t="s">
        <v>21609</v>
      </c>
      <c r="N2219" s="25" t="s">
        <v>21611</v>
      </c>
      <c r="O2219" s="25" t="s">
        <v>16730</v>
      </c>
      <c r="P2219" s="23" t="s">
        <v>16732</v>
      </c>
      <c r="Q2219" s="25" t="s">
        <v>18100</v>
      </c>
      <c r="R2219" s="25" t="s">
        <v>16736</v>
      </c>
      <c r="S2219" s="23" t="s">
        <v>16738</v>
      </c>
      <c r="T2219" s="23" t="s">
        <v>16740</v>
      </c>
      <c r="U2219" s="25" t="s">
        <v>21612</v>
      </c>
      <c r="V2219" s="23" t="s">
        <v>21605</v>
      </c>
      <c r="W2219" s="25" t="s">
        <v>21613</v>
      </c>
      <c r="X2219" s="25"/>
      <c r="Y2219" s="23" t="s">
        <v>21608</v>
      </c>
      <c r="Z2219" s="25" t="s">
        <v>21610</v>
      </c>
      <c r="AA2219" s="23">
        <v>5</v>
      </c>
      <c r="AB2219" s="23" t="str">
        <f t="shared" si="149"/>
        <v>年間</v>
      </c>
      <c r="AC2219" s="268"/>
      <c r="AD2219" s="167">
        <v>1</v>
      </c>
      <c r="AE2219" s="167">
        <v>10200</v>
      </c>
      <c r="AF2219" s="167">
        <f t="shared" ref="AF2219:AF2233" si="151">IF(ISBLANK($AE2219),"",$AE2219*$AD2219)</f>
        <v>10200</v>
      </c>
      <c r="AG2219" s="603">
        <v>43374</v>
      </c>
      <c r="AH2219" s="168">
        <v>43385</v>
      </c>
      <c r="AI2219" s="29" t="str">
        <f t="shared" si="145"/>
        <v>～</v>
      </c>
      <c r="AJ2219" s="178">
        <f t="shared" si="148"/>
        <v>45210</v>
      </c>
      <c r="AK2219" s="23" t="s">
        <v>20323</v>
      </c>
      <c r="AL2219" s="23" t="s">
        <v>21620</v>
      </c>
      <c r="AM2219" s="35">
        <v>43385</v>
      </c>
      <c r="AN2219" s="25"/>
      <c r="AO2219" s="423">
        <v>43396</v>
      </c>
      <c r="AP2219" s="134" t="s">
        <v>20335</v>
      </c>
    </row>
    <row r="2220" spans="1:42" ht="24.75" customHeight="1" x14ac:dyDescent="0.15">
      <c r="A2220" s="606">
        <v>2217</v>
      </c>
      <c r="B2220" s="23" t="s">
        <v>20317</v>
      </c>
      <c r="C2220" s="24" t="s">
        <v>20320</v>
      </c>
      <c r="D2220" s="24" t="s">
        <v>20321</v>
      </c>
      <c r="E2220" s="23"/>
      <c r="F2220" s="23"/>
      <c r="G2220" s="25" t="s">
        <v>21604</v>
      </c>
      <c r="H2220" s="23" t="s">
        <v>21605</v>
      </c>
      <c r="I2220" s="23" t="s">
        <v>21607</v>
      </c>
      <c r="J2220" s="25" t="s">
        <v>21606</v>
      </c>
      <c r="K2220" s="25"/>
      <c r="L2220" s="25"/>
      <c r="M2220" s="25" t="s">
        <v>21609</v>
      </c>
      <c r="N2220" s="25" t="s">
        <v>21611</v>
      </c>
      <c r="O2220" s="25" t="s">
        <v>16730</v>
      </c>
      <c r="P2220" s="23" t="s">
        <v>16732</v>
      </c>
      <c r="Q2220" s="25" t="s">
        <v>18100</v>
      </c>
      <c r="R2220" s="25" t="s">
        <v>16736</v>
      </c>
      <c r="S2220" s="23" t="s">
        <v>16738</v>
      </c>
      <c r="T2220" s="23" t="s">
        <v>16740</v>
      </c>
      <c r="U2220" s="25" t="s">
        <v>21612</v>
      </c>
      <c r="V2220" s="23" t="s">
        <v>21605</v>
      </c>
      <c r="W2220" s="25" t="s">
        <v>21613</v>
      </c>
      <c r="X2220" s="25"/>
      <c r="Y2220" s="23" t="s">
        <v>21608</v>
      </c>
      <c r="Z2220" s="25" t="s">
        <v>21610</v>
      </c>
      <c r="AA2220" s="23">
        <v>5</v>
      </c>
      <c r="AB2220" s="23" t="str">
        <f t="shared" si="149"/>
        <v>年間</v>
      </c>
      <c r="AC2220" s="268"/>
      <c r="AD2220" s="167">
        <v>1</v>
      </c>
      <c r="AE2220" s="167">
        <v>10200</v>
      </c>
      <c r="AF2220" s="167">
        <f t="shared" si="151"/>
        <v>10200</v>
      </c>
      <c r="AG2220" s="603">
        <v>43374</v>
      </c>
      <c r="AH2220" s="168">
        <v>43385</v>
      </c>
      <c r="AI2220" s="29" t="str">
        <f t="shared" si="145"/>
        <v>～</v>
      </c>
      <c r="AJ2220" s="178">
        <f t="shared" si="148"/>
        <v>45210</v>
      </c>
      <c r="AK2220" s="23" t="s">
        <v>20323</v>
      </c>
      <c r="AL2220" s="23" t="s">
        <v>21621</v>
      </c>
      <c r="AM2220" s="35">
        <v>43385</v>
      </c>
      <c r="AN2220" s="25"/>
      <c r="AO2220" s="423">
        <v>43396</v>
      </c>
      <c r="AP2220" s="134" t="s">
        <v>20335</v>
      </c>
    </row>
    <row r="2221" spans="1:42" ht="24.75" customHeight="1" x14ac:dyDescent="0.15">
      <c r="A2221" s="606">
        <v>2218</v>
      </c>
      <c r="B2221" s="23" t="s">
        <v>20317</v>
      </c>
      <c r="C2221" s="24" t="s">
        <v>20320</v>
      </c>
      <c r="D2221" s="24" t="s">
        <v>20321</v>
      </c>
      <c r="E2221" s="23"/>
      <c r="F2221" s="23"/>
      <c r="G2221" s="25" t="s">
        <v>21604</v>
      </c>
      <c r="H2221" s="23" t="s">
        <v>21605</v>
      </c>
      <c r="I2221" s="23" t="s">
        <v>21607</v>
      </c>
      <c r="J2221" s="25" t="s">
        <v>21606</v>
      </c>
      <c r="K2221" s="25"/>
      <c r="L2221" s="25"/>
      <c r="M2221" s="25" t="s">
        <v>21609</v>
      </c>
      <c r="N2221" s="25" t="s">
        <v>21611</v>
      </c>
      <c r="O2221" s="25" t="s">
        <v>16730</v>
      </c>
      <c r="P2221" s="23" t="s">
        <v>16732</v>
      </c>
      <c r="Q2221" s="25" t="s">
        <v>18100</v>
      </c>
      <c r="R2221" s="25" t="s">
        <v>16736</v>
      </c>
      <c r="S2221" s="23" t="s">
        <v>16738</v>
      </c>
      <c r="T2221" s="23" t="s">
        <v>16740</v>
      </c>
      <c r="U2221" s="25" t="s">
        <v>21612</v>
      </c>
      <c r="V2221" s="23" t="s">
        <v>21605</v>
      </c>
      <c r="W2221" s="25" t="s">
        <v>21613</v>
      </c>
      <c r="X2221" s="25"/>
      <c r="Y2221" s="23" t="s">
        <v>21608</v>
      </c>
      <c r="Z2221" s="25" t="s">
        <v>21610</v>
      </c>
      <c r="AA2221" s="23">
        <v>5</v>
      </c>
      <c r="AB2221" s="23" t="str">
        <f t="shared" si="149"/>
        <v>年間</v>
      </c>
      <c r="AC2221" s="268"/>
      <c r="AD2221" s="167">
        <v>1</v>
      </c>
      <c r="AE2221" s="167">
        <v>10200</v>
      </c>
      <c r="AF2221" s="167">
        <f t="shared" si="151"/>
        <v>10200</v>
      </c>
      <c r="AG2221" s="603">
        <v>43374</v>
      </c>
      <c r="AH2221" s="168">
        <v>43385</v>
      </c>
      <c r="AI2221" s="29" t="str">
        <f t="shared" si="145"/>
        <v>～</v>
      </c>
      <c r="AJ2221" s="178">
        <f t="shared" si="148"/>
        <v>45210</v>
      </c>
      <c r="AK2221" s="23" t="s">
        <v>20323</v>
      </c>
      <c r="AL2221" s="23" t="s">
        <v>21622</v>
      </c>
      <c r="AM2221" s="35">
        <v>43385</v>
      </c>
      <c r="AN2221" s="25"/>
      <c r="AO2221" s="423">
        <v>43396</v>
      </c>
      <c r="AP2221" s="134" t="s">
        <v>20335</v>
      </c>
    </row>
    <row r="2222" spans="1:42" ht="24.75" customHeight="1" x14ac:dyDescent="0.15">
      <c r="A2222" s="606">
        <v>2219</v>
      </c>
      <c r="B2222" s="23" t="s">
        <v>20317</v>
      </c>
      <c r="C2222" s="24" t="s">
        <v>20320</v>
      </c>
      <c r="D2222" s="24" t="s">
        <v>20321</v>
      </c>
      <c r="E2222" s="23"/>
      <c r="F2222" s="23"/>
      <c r="G2222" s="25" t="s">
        <v>21604</v>
      </c>
      <c r="H2222" s="23" t="s">
        <v>21605</v>
      </c>
      <c r="I2222" s="23" t="s">
        <v>21607</v>
      </c>
      <c r="J2222" s="25" t="s">
        <v>21606</v>
      </c>
      <c r="K2222" s="25"/>
      <c r="L2222" s="25"/>
      <c r="M2222" s="25" t="s">
        <v>21609</v>
      </c>
      <c r="N2222" s="25" t="s">
        <v>21611</v>
      </c>
      <c r="O2222" s="25" t="s">
        <v>16730</v>
      </c>
      <c r="P2222" s="23" t="s">
        <v>16732</v>
      </c>
      <c r="Q2222" s="25" t="s">
        <v>18100</v>
      </c>
      <c r="R2222" s="25" t="s">
        <v>16736</v>
      </c>
      <c r="S2222" s="23" t="s">
        <v>16738</v>
      </c>
      <c r="T2222" s="23" t="s">
        <v>16740</v>
      </c>
      <c r="U2222" s="25" t="s">
        <v>21612</v>
      </c>
      <c r="V2222" s="23" t="s">
        <v>21605</v>
      </c>
      <c r="W2222" s="25" t="s">
        <v>21613</v>
      </c>
      <c r="X2222" s="25"/>
      <c r="Y2222" s="23" t="s">
        <v>21608</v>
      </c>
      <c r="Z2222" s="25" t="s">
        <v>21610</v>
      </c>
      <c r="AA2222" s="23">
        <v>5</v>
      </c>
      <c r="AB2222" s="23" t="str">
        <f t="shared" si="149"/>
        <v>年間</v>
      </c>
      <c r="AC2222" s="268"/>
      <c r="AD2222" s="167">
        <v>1</v>
      </c>
      <c r="AE2222" s="167">
        <v>10200</v>
      </c>
      <c r="AF2222" s="167">
        <f t="shared" si="151"/>
        <v>10200</v>
      </c>
      <c r="AG2222" s="603">
        <v>43374</v>
      </c>
      <c r="AH2222" s="168">
        <v>43385</v>
      </c>
      <c r="AI2222" s="29" t="str">
        <f t="shared" si="145"/>
        <v>～</v>
      </c>
      <c r="AJ2222" s="178">
        <f t="shared" si="148"/>
        <v>45210</v>
      </c>
      <c r="AK2222" s="23" t="s">
        <v>21614</v>
      </c>
      <c r="AL2222" s="23" t="s">
        <v>21623</v>
      </c>
      <c r="AM2222" s="35">
        <v>43385</v>
      </c>
      <c r="AN2222" s="25"/>
      <c r="AO2222" s="423">
        <v>43396</v>
      </c>
      <c r="AP2222" s="134" t="s">
        <v>20335</v>
      </c>
    </row>
    <row r="2223" spans="1:42" ht="24.75" customHeight="1" x14ac:dyDescent="0.15">
      <c r="A2223" s="606">
        <v>2220</v>
      </c>
      <c r="B2223" s="23" t="s">
        <v>20317</v>
      </c>
      <c r="C2223" s="24" t="s">
        <v>20320</v>
      </c>
      <c r="D2223" s="24" t="s">
        <v>20321</v>
      </c>
      <c r="E2223" s="23"/>
      <c r="F2223" s="23"/>
      <c r="G2223" s="25" t="s">
        <v>21604</v>
      </c>
      <c r="H2223" s="23" t="s">
        <v>21605</v>
      </c>
      <c r="I2223" s="23" t="s">
        <v>21607</v>
      </c>
      <c r="J2223" s="25" t="s">
        <v>21606</v>
      </c>
      <c r="K2223" s="25"/>
      <c r="L2223" s="25"/>
      <c r="M2223" s="25" t="s">
        <v>21609</v>
      </c>
      <c r="N2223" s="25" t="s">
        <v>21611</v>
      </c>
      <c r="O2223" s="25" t="s">
        <v>16730</v>
      </c>
      <c r="P2223" s="23" t="s">
        <v>16732</v>
      </c>
      <c r="Q2223" s="25" t="s">
        <v>18100</v>
      </c>
      <c r="R2223" s="25" t="s">
        <v>16736</v>
      </c>
      <c r="S2223" s="23" t="s">
        <v>16738</v>
      </c>
      <c r="T2223" s="23" t="s">
        <v>16740</v>
      </c>
      <c r="U2223" s="25" t="s">
        <v>21612</v>
      </c>
      <c r="V2223" s="23" t="s">
        <v>21605</v>
      </c>
      <c r="W2223" s="25" t="s">
        <v>21613</v>
      </c>
      <c r="X2223" s="25"/>
      <c r="Y2223" s="23" t="s">
        <v>21608</v>
      </c>
      <c r="Z2223" s="25" t="s">
        <v>21610</v>
      </c>
      <c r="AA2223" s="23">
        <v>5</v>
      </c>
      <c r="AB2223" s="23" t="str">
        <f t="shared" si="149"/>
        <v>年間</v>
      </c>
      <c r="AC2223" s="268"/>
      <c r="AD2223" s="167">
        <v>1</v>
      </c>
      <c r="AE2223" s="167">
        <v>10200</v>
      </c>
      <c r="AF2223" s="167">
        <f t="shared" si="151"/>
        <v>10200</v>
      </c>
      <c r="AG2223" s="603">
        <v>43374</v>
      </c>
      <c r="AH2223" s="168">
        <v>43385</v>
      </c>
      <c r="AI2223" s="29" t="str">
        <f t="shared" si="145"/>
        <v>～</v>
      </c>
      <c r="AJ2223" s="178">
        <f t="shared" si="148"/>
        <v>45210</v>
      </c>
      <c r="AK2223" s="23" t="s">
        <v>20323</v>
      </c>
      <c r="AL2223" s="23" t="s">
        <v>21624</v>
      </c>
      <c r="AM2223" s="35">
        <v>43385</v>
      </c>
      <c r="AN2223" s="25"/>
      <c r="AO2223" s="423">
        <v>43396</v>
      </c>
      <c r="AP2223" s="134" t="s">
        <v>20335</v>
      </c>
    </row>
    <row r="2224" spans="1:42" ht="24.75" customHeight="1" x14ac:dyDescent="0.15">
      <c r="A2224" s="606">
        <v>2221</v>
      </c>
      <c r="B2224" s="23" t="s">
        <v>20318</v>
      </c>
      <c r="C2224" s="24" t="s">
        <v>20320</v>
      </c>
      <c r="D2224" s="24" t="s">
        <v>20321</v>
      </c>
      <c r="E2224" s="23"/>
      <c r="F2224" s="23"/>
      <c r="G2224" s="25" t="s">
        <v>21604</v>
      </c>
      <c r="H2224" s="23" t="s">
        <v>21605</v>
      </c>
      <c r="I2224" s="23" t="s">
        <v>21607</v>
      </c>
      <c r="J2224" s="25" t="s">
        <v>21606</v>
      </c>
      <c r="K2224" s="25"/>
      <c r="L2224" s="25"/>
      <c r="M2224" s="25" t="s">
        <v>21609</v>
      </c>
      <c r="N2224" s="25" t="s">
        <v>21611</v>
      </c>
      <c r="O2224" s="25" t="s">
        <v>16730</v>
      </c>
      <c r="P2224" s="23" t="s">
        <v>16732</v>
      </c>
      <c r="Q2224" s="25" t="s">
        <v>18100</v>
      </c>
      <c r="R2224" s="25" t="s">
        <v>16736</v>
      </c>
      <c r="S2224" s="23" t="s">
        <v>16738</v>
      </c>
      <c r="T2224" s="23" t="s">
        <v>16740</v>
      </c>
      <c r="U2224" s="25" t="s">
        <v>21612</v>
      </c>
      <c r="V2224" s="23" t="s">
        <v>21605</v>
      </c>
      <c r="W2224" s="25" t="s">
        <v>21613</v>
      </c>
      <c r="X2224" s="25"/>
      <c r="Y2224" s="23" t="s">
        <v>21608</v>
      </c>
      <c r="Z2224" s="25" t="s">
        <v>21610</v>
      </c>
      <c r="AA2224" s="23">
        <v>5</v>
      </c>
      <c r="AB2224" s="23" t="str">
        <f t="shared" si="149"/>
        <v>年間</v>
      </c>
      <c r="AC2224" s="268"/>
      <c r="AD2224" s="167">
        <v>1</v>
      </c>
      <c r="AE2224" s="167">
        <v>110400</v>
      </c>
      <c r="AF2224" s="167">
        <f t="shared" si="151"/>
        <v>110400</v>
      </c>
      <c r="AG2224" s="603">
        <v>43374</v>
      </c>
      <c r="AH2224" s="168">
        <v>43385</v>
      </c>
      <c r="AI2224" s="29" t="str">
        <f t="shared" si="145"/>
        <v>～</v>
      </c>
      <c r="AJ2224" s="178">
        <f t="shared" si="148"/>
        <v>45210</v>
      </c>
      <c r="AK2224" s="23" t="s">
        <v>20324</v>
      </c>
      <c r="AL2224" s="23" t="s">
        <v>21625</v>
      </c>
      <c r="AM2224" s="35">
        <v>43385</v>
      </c>
      <c r="AN2224" s="25"/>
      <c r="AO2224" s="423">
        <v>43396</v>
      </c>
      <c r="AP2224" s="134" t="s">
        <v>20335</v>
      </c>
    </row>
    <row r="2225" spans="1:42" ht="24.75" customHeight="1" x14ac:dyDescent="0.15">
      <c r="A2225" s="606">
        <v>2222</v>
      </c>
      <c r="B2225" s="23" t="s">
        <v>20364</v>
      </c>
      <c r="C2225" s="24" t="s">
        <v>20368</v>
      </c>
      <c r="D2225" s="24" t="s">
        <v>20369</v>
      </c>
      <c r="E2225" s="23"/>
      <c r="F2225" s="23"/>
      <c r="G2225" s="25" t="s">
        <v>20437</v>
      </c>
      <c r="H2225" s="23" t="s">
        <v>20438</v>
      </c>
      <c r="I2225" s="23" t="s">
        <v>20439</v>
      </c>
      <c r="J2225" s="25" t="s">
        <v>20440</v>
      </c>
      <c r="K2225" s="25" t="s">
        <v>20441</v>
      </c>
      <c r="L2225" s="25" t="s">
        <v>20442</v>
      </c>
      <c r="M2225" s="25" t="s">
        <v>20443</v>
      </c>
      <c r="N2225" s="25" t="s">
        <v>20450</v>
      </c>
      <c r="O2225" s="25" t="s">
        <v>20444</v>
      </c>
      <c r="P2225" s="23" t="s">
        <v>20445</v>
      </c>
      <c r="Q2225" s="25" t="s">
        <v>20446</v>
      </c>
      <c r="R2225" s="25" t="s">
        <v>20447</v>
      </c>
      <c r="S2225" s="23" t="s">
        <v>20448</v>
      </c>
      <c r="T2225" s="23" t="s">
        <v>20449</v>
      </c>
      <c r="U2225" s="25" t="s">
        <v>20451</v>
      </c>
      <c r="V2225" s="23" t="s">
        <v>20438</v>
      </c>
      <c r="W2225" s="25" t="s">
        <v>20452</v>
      </c>
      <c r="X2225" s="25" t="s">
        <v>20453</v>
      </c>
      <c r="Y2225" s="23" t="s">
        <v>20443</v>
      </c>
      <c r="Z2225" s="25"/>
      <c r="AA2225" s="23">
        <v>5</v>
      </c>
      <c r="AB2225" s="23" t="str">
        <f t="shared" si="149"/>
        <v>年間</v>
      </c>
      <c r="AC2225" s="25"/>
      <c r="AD2225" s="167">
        <v>1</v>
      </c>
      <c r="AE2225" s="167">
        <v>16200</v>
      </c>
      <c r="AF2225" s="167">
        <f t="shared" si="151"/>
        <v>16200</v>
      </c>
      <c r="AG2225" s="27">
        <v>43252</v>
      </c>
      <c r="AH2225" s="168">
        <v>43280</v>
      </c>
      <c r="AI2225" s="29" t="str">
        <f t="shared" si="145"/>
        <v>～</v>
      </c>
      <c r="AJ2225" s="178">
        <f t="shared" ref="AJ2225:AJ2247" si="152">IF(ISBLANK($AH2225),"",DATE(YEAR($AH2225)+$AA2225,MONTH($AH2225),DAY($AH2225)-1))</f>
        <v>45105</v>
      </c>
      <c r="AK2225" s="23" t="s">
        <v>20373</v>
      </c>
      <c r="AL2225" s="23" t="s">
        <v>20454</v>
      </c>
      <c r="AM2225" s="35">
        <v>43280</v>
      </c>
      <c r="AN2225" s="25"/>
      <c r="AO2225" s="423">
        <v>43291</v>
      </c>
      <c r="AP2225" s="134" t="s">
        <v>20372</v>
      </c>
    </row>
    <row r="2226" spans="1:42" ht="24.75" customHeight="1" x14ac:dyDescent="0.15">
      <c r="A2226" s="606">
        <v>2223</v>
      </c>
      <c r="B2226" s="23" t="s">
        <v>20364</v>
      </c>
      <c r="C2226" s="24" t="s">
        <v>20368</v>
      </c>
      <c r="D2226" s="24" t="s">
        <v>20369</v>
      </c>
      <c r="E2226" s="23"/>
      <c r="F2226" s="23"/>
      <c r="G2226" s="25" t="s">
        <v>20437</v>
      </c>
      <c r="H2226" s="23" t="s">
        <v>20438</v>
      </c>
      <c r="I2226" s="23" t="s">
        <v>20439</v>
      </c>
      <c r="J2226" s="25" t="s">
        <v>20440</v>
      </c>
      <c r="K2226" s="25" t="s">
        <v>20441</v>
      </c>
      <c r="L2226" s="25" t="s">
        <v>20442</v>
      </c>
      <c r="M2226" s="25" t="s">
        <v>20443</v>
      </c>
      <c r="N2226" s="25" t="s">
        <v>20450</v>
      </c>
      <c r="O2226" s="25" t="s">
        <v>20444</v>
      </c>
      <c r="P2226" s="23" t="s">
        <v>20445</v>
      </c>
      <c r="Q2226" s="25" t="s">
        <v>20446</v>
      </c>
      <c r="R2226" s="25" t="s">
        <v>20447</v>
      </c>
      <c r="S2226" s="23" t="s">
        <v>20448</v>
      </c>
      <c r="T2226" s="23" t="s">
        <v>20449</v>
      </c>
      <c r="U2226" s="25" t="s">
        <v>20451</v>
      </c>
      <c r="V2226" s="23" t="s">
        <v>20438</v>
      </c>
      <c r="W2226" s="25" t="s">
        <v>20452</v>
      </c>
      <c r="X2226" s="25" t="s">
        <v>20453</v>
      </c>
      <c r="Y2226" s="23" t="s">
        <v>20443</v>
      </c>
      <c r="Z2226" s="25"/>
      <c r="AA2226" s="23">
        <v>5</v>
      </c>
      <c r="AB2226" s="23" t="str">
        <f t="shared" si="149"/>
        <v>年間</v>
      </c>
      <c r="AC2226" s="25"/>
      <c r="AD2226" s="167">
        <v>1</v>
      </c>
      <c r="AE2226" s="167">
        <v>16200</v>
      </c>
      <c r="AF2226" s="167">
        <f t="shared" si="151"/>
        <v>16200</v>
      </c>
      <c r="AG2226" s="27">
        <v>43252</v>
      </c>
      <c r="AH2226" s="168">
        <v>43280</v>
      </c>
      <c r="AI2226" s="29" t="str">
        <f t="shared" si="145"/>
        <v>～</v>
      </c>
      <c r="AJ2226" s="178">
        <f t="shared" si="152"/>
        <v>45105</v>
      </c>
      <c r="AK2226" s="23" t="s">
        <v>20370</v>
      </c>
      <c r="AL2226" s="23" t="s">
        <v>20455</v>
      </c>
      <c r="AM2226" s="35">
        <v>43280</v>
      </c>
      <c r="AN2226" s="25"/>
      <c r="AO2226" s="423">
        <v>43291</v>
      </c>
      <c r="AP2226" s="134" t="s">
        <v>20372</v>
      </c>
    </row>
    <row r="2227" spans="1:42" ht="24.75" customHeight="1" x14ac:dyDescent="0.15">
      <c r="A2227" s="606">
        <v>2224</v>
      </c>
      <c r="B2227" s="23" t="s">
        <v>20364</v>
      </c>
      <c r="C2227" s="24" t="s">
        <v>20368</v>
      </c>
      <c r="D2227" s="24" t="s">
        <v>20369</v>
      </c>
      <c r="E2227" s="23"/>
      <c r="F2227" s="23"/>
      <c r="G2227" s="25" t="s">
        <v>20437</v>
      </c>
      <c r="H2227" s="23" t="s">
        <v>20438</v>
      </c>
      <c r="I2227" s="23" t="s">
        <v>20439</v>
      </c>
      <c r="J2227" s="25" t="s">
        <v>20440</v>
      </c>
      <c r="K2227" s="25" t="s">
        <v>20441</v>
      </c>
      <c r="L2227" s="25" t="s">
        <v>20442</v>
      </c>
      <c r="M2227" s="25" t="s">
        <v>20443</v>
      </c>
      <c r="N2227" s="25" t="s">
        <v>20450</v>
      </c>
      <c r="O2227" s="25" t="s">
        <v>20444</v>
      </c>
      <c r="P2227" s="23" t="s">
        <v>20445</v>
      </c>
      <c r="Q2227" s="25" t="s">
        <v>20446</v>
      </c>
      <c r="R2227" s="25" t="s">
        <v>20447</v>
      </c>
      <c r="S2227" s="23" t="s">
        <v>20448</v>
      </c>
      <c r="T2227" s="23" t="s">
        <v>20449</v>
      </c>
      <c r="U2227" s="25" t="s">
        <v>20451</v>
      </c>
      <c r="V2227" s="23" t="s">
        <v>20438</v>
      </c>
      <c r="W2227" s="25" t="s">
        <v>20452</v>
      </c>
      <c r="X2227" s="25" t="s">
        <v>20453</v>
      </c>
      <c r="Y2227" s="23" t="s">
        <v>20443</v>
      </c>
      <c r="Z2227" s="25"/>
      <c r="AA2227" s="23">
        <v>5</v>
      </c>
      <c r="AB2227" s="23" t="str">
        <f t="shared" si="149"/>
        <v>年間</v>
      </c>
      <c r="AC2227" s="25"/>
      <c r="AD2227" s="167">
        <v>1</v>
      </c>
      <c r="AE2227" s="167">
        <v>16200</v>
      </c>
      <c r="AF2227" s="167">
        <f t="shared" si="151"/>
        <v>16200</v>
      </c>
      <c r="AG2227" s="27">
        <v>43252</v>
      </c>
      <c r="AH2227" s="168">
        <v>43280</v>
      </c>
      <c r="AI2227" s="29" t="str">
        <f t="shared" si="145"/>
        <v>～</v>
      </c>
      <c r="AJ2227" s="178">
        <f t="shared" si="152"/>
        <v>45105</v>
      </c>
      <c r="AK2227" s="23" t="s">
        <v>20370</v>
      </c>
      <c r="AL2227" s="23" t="s">
        <v>20456</v>
      </c>
      <c r="AM2227" s="35">
        <v>43280</v>
      </c>
      <c r="AN2227" s="25"/>
      <c r="AO2227" s="423">
        <v>43291</v>
      </c>
      <c r="AP2227" s="134" t="s">
        <v>20372</v>
      </c>
    </row>
    <row r="2228" spans="1:42" ht="24.75" customHeight="1" x14ac:dyDescent="0.15">
      <c r="A2228" s="606">
        <v>2225</v>
      </c>
      <c r="B2228" s="23" t="s">
        <v>20365</v>
      </c>
      <c r="C2228" s="24" t="s">
        <v>20368</v>
      </c>
      <c r="D2228" s="24" t="s">
        <v>20369</v>
      </c>
      <c r="E2228" s="23"/>
      <c r="F2228" s="23"/>
      <c r="G2228" s="25" t="s">
        <v>20437</v>
      </c>
      <c r="H2228" s="23" t="s">
        <v>20438</v>
      </c>
      <c r="I2228" s="23" t="s">
        <v>20439</v>
      </c>
      <c r="J2228" s="25" t="s">
        <v>20440</v>
      </c>
      <c r="K2228" s="25" t="s">
        <v>20441</v>
      </c>
      <c r="L2228" s="25" t="s">
        <v>20442</v>
      </c>
      <c r="M2228" s="25" t="s">
        <v>20443</v>
      </c>
      <c r="N2228" s="25" t="s">
        <v>20450</v>
      </c>
      <c r="O2228" s="25" t="s">
        <v>20444</v>
      </c>
      <c r="P2228" s="23" t="s">
        <v>20445</v>
      </c>
      <c r="Q2228" s="25" t="s">
        <v>20446</v>
      </c>
      <c r="R2228" s="25" t="s">
        <v>20447</v>
      </c>
      <c r="S2228" s="23" t="s">
        <v>20448</v>
      </c>
      <c r="T2228" s="23" t="s">
        <v>20449</v>
      </c>
      <c r="U2228" s="25" t="s">
        <v>20451</v>
      </c>
      <c r="V2228" s="23" t="s">
        <v>20438</v>
      </c>
      <c r="W2228" s="25" t="s">
        <v>20452</v>
      </c>
      <c r="X2228" s="25" t="s">
        <v>20453</v>
      </c>
      <c r="Y2228" s="23" t="s">
        <v>20443</v>
      </c>
      <c r="Z2228" s="25"/>
      <c r="AA2228" s="23">
        <v>5</v>
      </c>
      <c r="AB2228" s="23" t="str">
        <f t="shared" si="149"/>
        <v>年間</v>
      </c>
      <c r="AC2228" s="25"/>
      <c r="AD2228" s="167">
        <v>1</v>
      </c>
      <c r="AE2228" s="167">
        <v>20400</v>
      </c>
      <c r="AF2228" s="167">
        <f t="shared" si="151"/>
        <v>20400</v>
      </c>
      <c r="AG2228" s="27">
        <v>43252</v>
      </c>
      <c r="AH2228" s="168">
        <v>43280</v>
      </c>
      <c r="AI2228" s="29" t="str">
        <f t="shared" si="145"/>
        <v>～</v>
      </c>
      <c r="AJ2228" s="178">
        <f t="shared" si="152"/>
        <v>45105</v>
      </c>
      <c r="AK2228" s="23" t="s">
        <v>20371</v>
      </c>
      <c r="AL2228" s="23" t="s">
        <v>20457</v>
      </c>
      <c r="AM2228" s="35">
        <v>43280</v>
      </c>
      <c r="AN2228" s="25"/>
      <c r="AO2228" s="423">
        <v>43291</v>
      </c>
      <c r="AP2228" s="134" t="s">
        <v>20372</v>
      </c>
    </row>
    <row r="2229" spans="1:42" ht="24.75" customHeight="1" x14ac:dyDescent="0.15">
      <c r="A2229" s="606">
        <v>2226</v>
      </c>
      <c r="B2229" s="23" t="s">
        <v>20365</v>
      </c>
      <c r="C2229" s="24" t="s">
        <v>20368</v>
      </c>
      <c r="D2229" s="24" t="s">
        <v>20369</v>
      </c>
      <c r="E2229" s="23"/>
      <c r="F2229" s="23"/>
      <c r="G2229" s="25" t="s">
        <v>20437</v>
      </c>
      <c r="H2229" s="23" t="s">
        <v>20438</v>
      </c>
      <c r="I2229" s="23" t="s">
        <v>20439</v>
      </c>
      <c r="J2229" s="25" t="s">
        <v>20440</v>
      </c>
      <c r="K2229" s="25" t="s">
        <v>20441</v>
      </c>
      <c r="L2229" s="25" t="s">
        <v>20442</v>
      </c>
      <c r="M2229" s="25" t="s">
        <v>20443</v>
      </c>
      <c r="N2229" s="25" t="s">
        <v>20450</v>
      </c>
      <c r="O2229" s="25" t="s">
        <v>20444</v>
      </c>
      <c r="P2229" s="23" t="s">
        <v>20445</v>
      </c>
      <c r="Q2229" s="25" t="s">
        <v>20446</v>
      </c>
      <c r="R2229" s="25" t="s">
        <v>20447</v>
      </c>
      <c r="S2229" s="23" t="s">
        <v>20448</v>
      </c>
      <c r="T2229" s="23" t="s">
        <v>20449</v>
      </c>
      <c r="U2229" s="25" t="s">
        <v>20451</v>
      </c>
      <c r="V2229" s="23" t="s">
        <v>20438</v>
      </c>
      <c r="W2229" s="25" t="s">
        <v>20452</v>
      </c>
      <c r="X2229" s="25" t="s">
        <v>20453</v>
      </c>
      <c r="Y2229" s="23" t="s">
        <v>20443</v>
      </c>
      <c r="Z2229" s="25"/>
      <c r="AA2229" s="23">
        <v>5</v>
      </c>
      <c r="AB2229" s="23" t="str">
        <f t="shared" si="149"/>
        <v>年間</v>
      </c>
      <c r="AC2229" s="25"/>
      <c r="AD2229" s="167">
        <v>1</v>
      </c>
      <c r="AE2229" s="167">
        <v>20400</v>
      </c>
      <c r="AF2229" s="167">
        <f t="shared" si="151"/>
        <v>20400</v>
      </c>
      <c r="AG2229" s="27">
        <v>43252</v>
      </c>
      <c r="AH2229" s="168">
        <v>43280</v>
      </c>
      <c r="AI2229" s="29" t="str">
        <f t="shared" si="145"/>
        <v>～</v>
      </c>
      <c r="AJ2229" s="178">
        <f t="shared" si="152"/>
        <v>45105</v>
      </c>
      <c r="AK2229" s="23" t="s">
        <v>20371</v>
      </c>
      <c r="AL2229" s="23" t="s">
        <v>20458</v>
      </c>
      <c r="AM2229" s="35">
        <v>43280</v>
      </c>
      <c r="AN2229" s="25"/>
      <c r="AO2229" s="423">
        <v>43291</v>
      </c>
      <c r="AP2229" s="134" t="s">
        <v>20372</v>
      </c>
    </row>
    <row r="2230" spans="1:42" ht="24.75" customHeight="1" x14ac:dyDescent="0.15">
      <c r="A2230" s="606">
        <v>2227</v>
      </c>
      <c r="B2230" s="23" t="s">
        <v>20366</v>
      </c>
      <c r="C2230" s="24" t="s">
        <v>20368</v>
      </c>
      <c r="D2230" s="24" t="s">
        <v>20369</v>
      </c>
      <c r="E2230" s="23"/>
      <c r="F2230" s="23"/>
      <c r="G2230" s="25" t="s">
        <v>20437</v>
      </c>
      <c r="H2230" s="23" t="s">
        <v>20438</v>
      </c>
      <c r="I2230" s="23" t="s">
        <v>20439</v>
      </c>
      <c r="J2230" s="25" t="s">
        <v>20440</v>
      </c>
      <c r="K2230" s="25" t="s">
        <v>20441</v>
      </c>
      <c r="L2230" s="25" t="s">
        <v>20442</v>
      </c>
      <c r="M2230" s="25" t="s">
        <v>20443</v>
      </c>
      <c r="N2230" s="25" t="s">
        <v>20450</v>
      </c>
      <c r="O2230" s="25" t="s">
        <v>20444</v>
      </c>
      <c r="P2230" s="23" t="s">
        <v>20445</v>
      </c>
      <c r="Q2230" s="25" t="s">
        <v>20446</v>
      </c>
      <c r="R2230" s="25" t="s">
        <v>20447</v>
      </c>
      <c r="S2230" s="23" t="s">
        <v>20448</v>
      </c>
      <c r="T2230" s="23" t="s">
        <v>20449</v>
      </c>
      <c r="U2230" s="25" t="s">
        <v>20451</v>
      </c>
      <c r="V2230" s="23" t="s">
        <v>20438</v>
      </c>
      <c r="W2230" s="25" t="s">
        <v>20452</v>
      </c>
      <c r="X2230" s="25" t="s">
        <v>20453</v>
      </c>
      <c r="Y2230" s="23" t="s">
        <v>20443</v>
      </c>
      <c r="Z2230" s="25"/>
      <c r="AA2230" s="23">
        <v>5</v>
      </c>
      <c r="AB2230" s="23" t="str">
        <f t="shared" si="149"/>
        <v>年間</v>
      </c>
      <c r="AC2230" s="25"/>
      <c r="AD2230" s="167">
        <v>1</v>
      </c>
      <c r="AE2230" s="167">
        <v>40200</v>
      </c>
      <c r="AF2230" s="167">
        <f t="shared" si="151"/>
        <v>40200</v>
      </c>
      <c r="AG2230" s="27">
        <v>43252</v>
      </c>
      <c r="AH2230" s="168">
        <v>43280</v>
      </c>
      <c r="AI2230" s="29" t="str">
        <f t="shared" si="145"/>
        <v>～</v>
      </c>
      <c r="AJ2230" s="178">
        <f t="shared" si="152"/>
        <v>45105</v>
      </c>
      <c r="AK2230" s="23" t="s">
        <v>20374</v>
      </c>
      <c r="AL2230" s="23" t="s">
        <v>20459</v>
      </c>
      <c r="AM2230" s="35">
        <v>43280</v>
      </c>
      <c r="AN2230" s="25"/>
      <c r="AO2230" s="423">
        <v>43291</v>
      </c>
      <c r="AP2230" s="134" t="s">
        <v>20375</v>
      </c>
    </row>
    <row r="2231" spans="1:42" s="74" customFormat="1" ht="24.75" customHeight="1" x14ac:dyDescent="0.15">
      <c r="A2231" s="606">
        <v>2228</v>
      </c>
      <c r="B2231" s="23" t="s">
        <v>21056</v>
      </c>
      <c r="C2231" s="24" t="s">
        <v>20408</v>
      </c>
      <c r="D2231" s="24" t="s">
        <v>20409</v>
      </c>
      <c r="E2231" s="23"/>
      <c r="F2231" s="23"/>
      <c r="G2231" s="25" t="s">
        <v>20491</v>
      </c>
      <c r="H2231" s="23" t="s">
        <v>20493</v>
      </c>
      <c r="I2231" s="23" t="s">
        <v>20496</v>
      </c>
      <c r="J2231" s="25" t="s">
        <v>20495</v>
      </c>
      <c r="K2231" s="25"/>
      <c r="L2231" s="25" t="s">
        <v>20500</v>
      </c>
      <c r="M2231" s="25" t="s">
        <v>20498</v>
      </c>
      <c r="N2231" s="25"/>
      <c r="O2231" s="25" t="s">
        <v>20501</v>
      </c>
      <c r="P2231" s="23" t="s">
        <v>20502</v>
      </c>
      <c r="Q2231" s="25" t="s">
        <v>20504</v>
      </c>
      <c r="R2231" s="25" t="s">
        <v>20506</v>
      </c>
      <c r="S2231" s="23"/>
      <c r="T2231" s="23" t="s">
        <v>20507</v>
      </c>
      <c r="U2231" s="25" t="s">
        <v>20508</v>
      </c>
      <c r="V2231" s="23" t="s">
        <v>20493</v>
      </c>
      <c r="W2231" s="25" t="s">
        <v>20510</v>
      </c>
      <c r="X2231" s="25"/>
      <c r="Y2231" s="23" t="s">
        <v>20498</v>
      </c>
      <c r="Z2231" s="25"/>
      <c r="AA2231" s="23">
        <v>5</v>
      </c>
      <c r="AB2231" s="23" t="str">
        <f t="shared" si="149"/>
        <v>年間</v>
      </c>
      <c r="AC2231" s="25"/>
      <c r="AD2231" s="167">
        <v>1</v>
      </c>
      <c r="AE2231" s="167">
        <v>10200</v>
      </c>
      <c r="AF2231" s="167">
        <f t="shared" si="151"/>
        <v>10200</v>
      </c>
      <c r="AG2231" s="27">
        <v>43282</v>
      </c>
      <c r="AH2231" s="168">
        <v>43282</v>
      </c>
      <c r="AI2231" s="29" t="str">
        <f t="shared" si="145"/>
        <v>～</v>
      </c>
      <c r="AJ2231" s="178">
        <f t="shared" si="152"/>
        <v>45107</v>
      </c>
      <c r="AK2231" s="23" t="s">
        <v>20410</v>
      </c>
      <c r="AL2231" s="23" t="s">
        <v>20511</v>
      </c>
      <c r="AM2231" s="168">
        <v>43282</v>
      </c>
      <c r="AN2231" s="25"/>
      <c r="AO2231" s="423">
        <v>43299</v>
      </c>
      <c r="AP2231" s="134" t="s">
        <v>20515</v>
      </c>
    </row>
    <row r="2232" spans="1:42" s="74" customFormat="1" ht="24.75" customHeight="1" x14ac:dyDescent="0.15">
      <c r="A2232" s="606">
        <v>2229</v>
      </c>
      <c r="B2232" s="23" t="s">
        <v>20405</v>
      </c>
      <c r="C2232" s="24" t="s">
        <v>20408</v>
      </c>
      <c r="D2232" s="24" t="s">
        <v>20409</v>
      </c>
      <c r="E2232" s="23"/>
      <c r="F2232" s="23"/>
      <c r="G2232" s="25" t="s">
        <v>20490</v>
      </c>
      <c r="H2232" s="23" t="s">
        <v>20492</v>
      </c>
      <c r="I2232" s="23" t="s">
        <v>20496</v>
      </c>
      <c r="J2232" s="25" t="s">
        <v>20494</v>
      </c>
      <c r="K2232" s="25"/>
      <c r="L2232" s="25" t="s">
        <v>20499</v>
      </c>
      <c r="M2232" s="25" t="s">
        <v>20497</v>
      </c>
      <c r="N2232" s="25"/>
      <c r="O2232" s="25" t="s">
        <v>10699</v>
      </c>
      <c r="P2232" s="23" t="s">
        <v>2309</v>
      </c>
      <c r="Q2232" s="25" t="s">
        <v>20503</v>
      </c>
      <c r="R2232" s="25" t="s">
        <v>20505</v>
      </c>
      <c r="S2232" s="23"/>
      <c r="T2232" s="23" t="s">
        <v>6322</v>
      </c>
      <c r="U2232" s="25" t="s">
        <v>20490</v>
      </c>
      <c r="V2232" s="23" t="s">
        <v>20492</v>
      </c>
      <c r="W2232" s="25" t="s">
        <v>20509</v>
      </c>
      <c r="X2232" s="25"/>
      <c r="Y2232" s="23" t="s">
        <v>20497</v>
      </c>
      <c r="Z2232" s="25"/>
      <c r="AA2232" s="23">
        <v>5</v>
      </c>
      <c r="AB2232" s="23" t="str">
        <f t="shared" si="149"/>
        <v>年間</v>
      </c>
      <c r="AC2232" s="25"/>
      <c r="AD2232" s="167">
        <v>1</v>
      </c>
      <c r="AE2232" s="167">
        <v>10200</v>
      </c>
      <c r="AF2232" s="167">
        <f t="shared" si="151"/>
        <v>10200</v>
      </c>
      <c r="AG2232" s="27">
        <v>43282</v>
      </c>
      <c r="AH2232" s="168">
        <v>43282</v>
      </c>
      <c r="AI2232" s="29" t="str">
        <f t="shared" si="145"/>
        <v>～</v>
      </c>
      <c r="AJ2232" s="178">
        <f t="shared" si="152"/>
        <v>45107</v>
      </c>
      <c r="AK2232" s="23" t="s">
        <v>20410</v>
      </c>
      <c r="AL2232" s="23" t="s">
        <v>20512</v>
      </c>
      <c r="AM2232" s="168">
        <v>43282</v>
      </c>
      <c r="AN2232" s="25"/>
      <c r="AO2232" s="423">
        <v>43299</v>
      </c>
      <c r="AP2232" s="134" t="s">
        <v>20515</v>
      </c>
    </row>
    <row r="2233" spans="1:42" s="74" customFormat="1" ht="24.75" customHeight="1" x14ac:dyDescent="0.15">
      <c r="A2233" s="606">
        <v>2230</v>
      </c>
      <c r="B2233" s="23" t="s">
        <v>20406</v>
      </c>
      <c r="C2233" s="24" t="s">
        <v>20408</v>
      </c>
      <c r="D2233" s="24" t="s">
        <v>20409</v>
      </c>
      <c r="E2233" s="23"/>
      <c r="F2233" s="23"/>
      <c r="G2233" s="25" t="s">
        <v>20490</v>
      </c>
      <c r="H2233" s="23" t="s">
        <v>20492</v>
      </c>
      <c r="I2233" s="23" t="s">
        <v>20496</v>
      </c>
      <c r="J2233" s="25" t="s">
        <v>20494</v>
      </c>
      <c r="K2233" s="25"/>
      <c r="L2233" s="25" t="s">
        <v>20499</v>
      </c>
      <c r="M2233" s="25" t="s">
        <v>20497</v>
      </c>
      <c r="N2233" s="25"/>
      <c r="O2233" s="25" t="s">
        <v>10699</v>
      </c>
      <c r="P2233" s="23" t="s">
        <v>2309</v>
      </c>
      <c r="Q2233" s="25" t="s">
        <v>20503</v>
      </c>
      <c r="R2233" s="25" t="s">
        <v>20505</v>
      </c>
      <c r="S2233" s="23"/>
      <c r="T2233" s="23" t="s">
        <v>6322</v>
      </c>
      <c r="U2233" s="25" t="s">
        <v>20490</v>
      </c>
      <c r="V2233" s="23" t="s">
        <v>20492</v>
      </c>
      <c r="W2233" s="25" t="s">
        <v>20509</v>
      </c>
      <c r="X2233" s="25"/>
      <c r="Y2233" s="23" t="s">
        <v>20497</v>
      </c>
      <c r="Z2233" s="25"/>
      <c r="AA2233" s="23">
        <v>5</v>
      </c>
      <c r="AB2233" s="23" t="str">
        <f t="shared" si="149"/>
        <v>年間</v>
      </c>
      <c r="AC2233" s="25"/>
      <c r="AD2233" s="167">
        <v>1</v>
      </c>
      <c r="AE2233" s="167">
        <v>7800</v>
      </c>
      <c r="AF2233" s="167">
        <f t="shared" si="151"/>
        <v>7800</v>
      </c>
      <c r="AG2233" s="27">
        <v>43282</v>
      </c>
      <c r="AH2233" s="168">
        <v>43282</v>
      </c>
      <c r="AI2233" s="29" t="str">
        <f t="shared" si="145"/>
        <v>～</v>
      </c>
      <c r="AJ2233" s="178">
        <f t="shared" si="152"/>
        <v>45107</v>
      </c>
      <c r="AK2233" s="23" t="s">
        <v>20411</v>
      </c>
      <c r="AL2233" s="23" t="s">
        <v>20513</v>
      </c>
      <c r="AM2233" s="168">
        <v>43282</v>
      </c>
      <c r="AN2233" s="25"/>
      <c r="AO2233" s="423">
        <v>43299</v>
      </c>
      <c r="AP2233" s="134" t="s">
        <v>20515</v>
      </c>
    </row>
    <row r="2234" spans="1:42" s="74" customFormat="1" ht="24.75" customHeight="1" x14ac:dyDescent="0.15">
      <c r="A2234" s="606">
        <v>2231</v>
      </c>
      <c r="B2234" s="23" t="s">
        <v>20407</v>
      </c>
      <c r="C2234" s="24" t="s">
        <v>20408</v>
      </c>
      <c r="D2234" s="24" t="s">
        <v>20409</v>
      </c>
      <c r="E2234" s="23"/>
      <c r="F2234" s="23"/>
      <c r="G2234" s="25" t="s">
        <v>20490</v>
      </c>
      <c r="H2234" s="23" t="s">
        <v>20492</v>
      </c>
      <c r="I2234" s="23" t="s">
        <v>20496</v>
      </c>
      <c r="J2234" s="25" t="s">
        <v>20494</v>
      </c>
      <c r="K2234" s="25"/>
      <c r="L2234" s="25" t="s">
        <v>20499</v>
      </c>
      <c r="M2234" s="25" t="s">
        <v>20497</v>
      </c>
      <c r="N2234" s="25"/>
      <c r="O2234" s="25" t="s">
        <v>10699</v>
      </c>
      <c r="P2234" s="23" t="s">
        <v>2309</v>
      </c>
      <c r="Q2234" s="25" t="s">
        <v>20503</v>
      </c>
      <c r="R2234" s="25" t="s">
        <v>20505</v>
      </c>
      <c r="S2234" s="23"/>
      <c r="T2234" s="23" t="s">
        <v>6322</v>
      </c>
      <c r="U2234" s="25" t="s">
        <v>20490</v>
      </c>
      <c r="V2234" s="23" t="s">
        <v>20492</v>
      </c>
      <c r="W2234" s="25" t="s">
        <v>20509</v>
      </c>
      <c r="X2234" s="25"/>
      <c r="Y2234" s="23" t="s">
        <v>20497</v>
      </c>
      <c r="Z2234" s="25"/>
      <c r="AA2234" s="23">
        <v>5</v>
      </c>
      <c r="AB2234" s="23" t="str">
        <f t="shared" si="149"/>
        <v>年間</v>
      </c>
      <c r="AC2234" s="25"/>
      <c r="AD2234" s="167">
        <v>1</v>
      </c>
      <c r="AE2234" s="167">
        <v>28200</v>
      </c>
      <c r="AF2234" s="167">
        <f t="shared" ref="AF2234:AF2248" si="153">IF(ISBLANK($AE2234),"",$AE2234*$AD2234)</f>
        <v>28200</v>
      </c>
      <c r="AG2234" s="27">
        <v>43282</v>
      </c>
      <c r="AH2234" s="168">
        <v>43282</v>
      </c>
      <c r="AI2234" s="29" t="str">
        <f t="shared" si="145"/>
        <v>～</v>
      </c>
      <c r="AJ2234" s="178">
        <f t="shared" si="152"/>
        <v>45107</v>
      </c>
      <c r="AK2234" s="23" t="s">
        <v>20412</v>
      </c>
      <c r="AL2234" s="23" t="s">
        <v>20514</v>
      </c>
      <c r="AM2234" s="168">
        <v>43282</v>
      </c>
      <c r="AN2234" s="25"/>
      <c r="AO2234" s="423">
        <v>43299</v>
      </c>
      <c r="AP2234" s="134" t="s">
        <v>20515</v>
      </c>
    </row>
    <row r="2235" spans="1:42" ht="24.75" customHeight="1" x14ac:dyDescent="0.15">
      <c r="A2235" s="606">
        <v>2232</v>
      </c>
      <c r="B2235" s="23" t="s">
        <v>21055</v>
      </c>
      <c r="C2235" s="24" t="s">
        <v>20483</v>
      </c>
      <c r="D2235" s="24" t="s">
        <v>20484</v>
      </c>
      <c r="E2235" s="23"/>
      <c r="F2235" s="23"/>
      <c r="G2235" s="25" t="s">
        <v>20614</v>
      </c>
      <c r="H2235" s="23" t="s">
        <v>20615</v>
      </c>
      <c r="I2235" s="23" t="s">
        <v>20617</v>
      </c>
      <c r="J2235" s="25" t="s">
        <v>20616</v>
      </c>
      <c r="K2235" s="25" t="s">
        <v>20620</v>
      </c>
      <c r="L2235" s="25" t="s">
        <v>20621</v>
      </c>
      <c r="M2235" s="25" t="s">
        <v>20622</v>
      </c>
      <c r="N2235" s="25" t="s">
        <v>20623</v>
      </c>
      <c r="O2235" s="25" t="s">
        <v>20624</v>
      </c>
      <c r="P2235" s="23" t="s">
        <v>20625</v>
      </c>
      <c r="Q2235" s="25" t="s">
        <v>20626</v>
      </c>
      <c r="R2235" s="25" t="s">
        <v>20627</v>
      </c>
      <c r="S2235" s="23" t="s">
        <v>20628</v>
      </c>
      <c r="T2235" s="23"/>
      <c r="U2235" s="25" t="s">
        <v>20629</v>
      </c>
      <c r="V2235" s="23" t="s">
        <v>20615</v>
      </c>
      <c r="W2235" s="25" t="s">
        <v>20630</v>
      </c>
      <c r="X2235" s="25"/>
      <c r="Y2235" s="23" t="s">
        <v>20622</v>
      </c>
      <c r="Z2235" s="25"/>
      <c r="AA2235" s="23">
        <v>4</v>
      </c>
      <c r="AB2235" s="23" t="str">
        <f t="shared" si="149"/>
        <v>年間</v>
      </c>
      <c r="AC2235" s="25"/>
      <c r="AD2235" s="167">
        <v>1</v>
      </c>
      <c r="AE2235" s="167">
        <v>125760</v>
      </c>
      <c r="AF2235" s="167">
        <f t="shared" si="153"/>
        <v>125760</v>
      </c>
      <c r="AG2235" s="27">
        <v>43282</v>
      </c>
      <c r="AH2235" s="168">
        <v>43282</v>
      </c>
      <c r="AI2235" s="29" t="str">
        <f t="shared" si="145"/>
        <v>～</v>
      </c>
      <c r="AJ2235" s="178">
        <f t="shared" si="152"/>
        <v>44742</v>
      </c>
      <c r="AK2235" s="23" t="s">
        <v>20485</v>
      </c>
      <c r="AL2235" s="23" t="s">
        <v>20631</v>
      </c>
      <c r="AM2235" s="35">
        <v>43282</v>
      </c>
      <c r="AN2235" s="25"/>
      <c r="AO2235" s="423">
        <v>43306</v>
      </c>
      <c r="AP2235" s="134" t="s">
        <v>20489</v>
      </c>
    </row>
    <row r="2236" spans="1:42" ht="24.75" customHeight="1" x14ac:dyDescent="0.15">
      <c r="A2236" s="606">
        <v>2233</v>
      </c>
      <c r="B2236" s="23" t="s">
        <v>20477</v>
      </c>
      <c r="C2236" s="24" t="s">
        <v>20483</v>
      </c>
      <c r="D2236" s="24" t="s">
        <v>20484</v>
      </c>
      <c r="E2236" s="23"/>
      <c r="F2236" s="23"/>
      <c r="G2236" s="25" t="s">
        <v>20614</v>
      </c>
      <c r="H2236" s="23" t="s">
        <v>20615</v>
      </c>
      <c r="I2236" s="23" t="s">
        <v>20617</v>
      </c>
      <c r="J2236" s="25" t="s">
        <v>20616</v>
      </c>
      <c r="K2236" s="25" t="s">
        <v>20620</v>
      </c>
      <c r="L2236" s="25" t="s">
        <v>20621</v>
      </c>
      <c r="M2236" s="25" t="s">
        <v>20622</v>
      </c>
      <c r="N2236" s="25" t="s">
        <v>20623</v>
      </c>
      <c r="O2236" s="25" t="s">
        <v>20624</v>
      </c>
      <c r="P2236" s="23" t="s">
        <v>20625</v>
      </c>
      <c r="Q2236" s="25" t="s">
        <v>20626</v>
      </c>
      <c r="R2236" s="25" t="s">
        <v>20627</v>
      </c>
      <c r="S2236" s="23" t="s">
        <v>20628</v>
      </c>
      <c r="T2236" s="23"/>
      <c r="U2236" s="25" t="s">
        <v>20629</v>
      </c>
      <c r="V2236" s="23" t="s">
        <v>20615</v>
      </c>
      <c r="W2236" s="25" t="s">
        <v>20630</v>
      </c>
      <c r="X2236" s="25"/>
      <c r="Y2236" s="23" t="s">
        <v>20622</v>
      </c>
      <c r="Z2236" s="25"/>
      <c r="AA2236" s="23">
        <v>4</v>
      </c>
      <c r="AB2236" s="23" t="str">
        <f t="shared" si="149"/>
        <v>年間</v>
      </c>
      <c r="AC2236" s="25"/>
      <c r="AD2236" s="167">
        <v>1</v>
      </c>
      <c r="AE2236" s="167">
        <v>125760</v>
      </c>
      <c r="AF2236" s="167">
        <f t="shared" si="153"/>
        <v>125760</v>
      </c>
      <c r="AG2236" s="27">
        <v>43282</v>
      </c>
      <c r="AH2236" s="168">
        <v>43282</v>
      </c>
      <c r="AI2236" s="29" t="str">
        <f t="shared" si="145"/>
        <v>～</v>
      </c>
      <c r="AJ2236" s="178">
        <f t="shared" si="152"/>
        <v>44742</v>
      </c>
      <c r="AK2236" s="23" t="s">
        <v>20485</v>
      </c>
      <c r="AL2236" s="23" t="s">
        <v>20632</v>
      </c>
      <c r="AM2236" s="35">
        <v>43282</v>
      </c>
      <c r="AN2236" s="25"/>
      <c r="AO2236" s="423">
        <v>43306</v>
      </c>
      <c r="AP2236" s="134" t="s">
        <v>20488</v>
      </c>
    </row>
    <row r="2237" spans="1:42" ht="24.75" customHeight="1" x14ac:dyDescent="0.15">
      <c r="A2237" s="606">
        <v>2234</v>
      </c>
      <c r="B2237" s="23" t="s">
        <v>20477</v>
      </c>
      <c r="C2237" s="24" t="s">
        <v>20483</v>
      </c>
      <c r="D2237" s="24" t="s">
        <v>20484</v>
      </c>
      <c r="E2237" s="23"/>
      <c r="F2237" s="23"/>
      <c r="G2237" s="25" t="s">
        <v>20614</v>
      </c>
      <c r="H2237" s="23" t="s">
        <v>20615</v>
      </c>
      <c r="I2237" s="23" t="s">
        <v>20617</v>
      </c>
      <c r="J2237" s="25" t="s">
        <v>20616</v>
      </c>
      <c r="K2237" s="25" t="s">
        <v>20620</v>
      </c>
      <c r="L2237" s="25" t="s">
        <v>20621</v>
      </c>
      <c r="M2237" s="25" t="s">
        <v>20622</v>
      </c>
      <c r="N2237" s="25" t="s">
        <v>20623</v>
      </c>
      <c r="O2237" s="25" t="s">
        <v>20624</v>
      </c>
      <c r="P2237" s="23" t="s">
        <v>20625</v>
      </c>
      <c r="Q2237" s="25" t="s">
        <v>20626</v>
      </c>
      <c r="R2237" s="25" t="s">
        <v>20627</v>
      </c>
      <c r="S2237" s="23" t="s">
        <v>20628</v>
      </c>
      <c r="T2237" s="23"/>
      <c r="U2237" s="25" t="s">
        <v>20629</v>
      </c>
      <c r="V2237" s="23" t="s">
        <v>20615</v>
      </c>
      <c r="W2237" s="25" t="s">
        <v>20630</v>
      </c>
      <c r="X2237" s="25"/>
      <c r="Y2237" s="23" t="s">
        <v>20622</v>
      </c>
      <c r="Z2237" s="25"/>
      <c r="AA2237" s="23">
        <v>4</v>
      </c>
      <c r="AB2237" s="23" t="str">
        <f t="shared" si="149"/>
        <v>年間</v>
      </c>
      <c r="AC2237" s="25"/>
      <c r="AD2237" s="167">
        <v>1</v>
      </c>
      <c r="AE2237" s="167">
        <v>125760</v>
      </c>
      <c r="AF2237" s="167">
        <f t="shared" si="153"/>
        <v>125760</v>
      </c>
      <c r="AG2237" s="27">
        <v>43282</v>
      </c>
      <c r="AH2237" s="168">
        <v>43282</v>
      </c>
      <c r="AI2237" s="29" t="str">
        <f t="shared" si="145"/>
        <v>～</v>
      </c>
      <c r="AJ2237" s="178">
        <f t="shared" si="152"/>
        <v>44742</v>
      </c>
      <c r="AK2237" s="23" t="s">
        <v>20485</v>
      </c>
      <c r="AL2237" s="23" t="s">
        <v>20633</v>
      </c>
      <c r="AM2237" s="35">
        <v>43282</v>
      </c>
      <c r="AN2237" s="25"/>
      <c r="AO2237" s="423">
        <v>43306</v>
      </c>
      <c r="AP2237" s="134" t="s">
        <v>20488</v>
      </c>
    </row>
    <row r="2238" spans="1:42" ht="24.75" customHeight="1" x14ac:dyDescent="0.15">
      <c r="A2238" s="606">
        <v>2235</v>
      </c>
      <c r="B2238" s="23" t="s">
        <v>20477</v>
      </c>
      <c r="C2238" s="24" t="s">
        <v>20483</v>
      </c>
      <c r="D2238" s="24" t="s">
        <v>20484</v>
      </c>
      <c r="E2238" s="23"/>
      <c r="F2238" s="23"/>
      <c r="G2238" s="25" t="s">
        <v>20614</v>
      </c>
      <c r="H2238" s="23" t="s">
        <v>20615</v>
      </c>
      <c r="I2238" s="23" t="s">
        <v>20617</v>
      </c>
      <c r="J2238" s="25" t="s">
        <v>20616</v>
      </c>
      <c r="K2238" s="25" t="s">
        <v>20620</v>
      </c>
      <c r="L2238" s="25" t="s">
        <v>20621</v>
      </c>
      <c r="M2238" s="25" t="s">
        <v>20622</v>
      </c>
      <c r="N2238" s="25" t="s">
        <v>20623</v>
      </c>
      <c r="O2238" s="25" t="s">
        <v>20624</v>
      </c>
      <c r="P2238" s="23" t="s">
        <v>20625</v>
      </c>
      <c r="Q2238" s="25" t="s">
        <v>20626</v>
      </c>
      <c r="R2238" s="25" t="s">
        <v>20627</v>
      </c>
      <c r="S2238" s="23" t="s">
        <v>20628</v>
      </c>
      <c r="T2238" s="23"/>
      <c r="U2238" s="25" t="s">
        <v>20629</v>
      </c>
      <c r="V2238" s="23" t="s">
        <v>20615</v>
      </c>
      <c r="W2238" s="25" t="s">
        <v>20630</v>
      </c>
      <c r="X2238" s="25"/>
      <c r="Y2238" s="23" t="s">
        <v>20622</v>
      </c>
      <c r="Z2238" s="25"/>
      <c r="AA2238" s="23">
        <v>4</v>
      </c>
      <c r="AB2238" s="23" t="str">
        <f t="shared" si="149"/>
        <v>年間</v>
      </c>
      <c r="AC2238" s="25"/>
      <c r="AD2238" s="167">
        <v>1</v>
      </c>
      <c r="AE2238" s="167">
        <v>125760</v>
      </c>
      <c r="AF2238" s="167">
        <f t="shared" si="153"/>
        <v>125760</v>
      </c>
      <c r="AG2238" s="27">
        <v>43282</v>
      </c>
      <c r="AH2238" s="168">
        <v>43282</v>
      </c>
      <c r="AI2238" s="29" t="str">
        <f t="shared" si="145"/>
        <v>～</v>
      </c>
      <c r="AJ2238" s="178">
        <f t="shared" si="152"/>
        <v>44742</v>
      </c>
      <c r="AK2238" s="23" t="s">
        <v>20485</v>
      </c>
      <c r="AL2238" s="23" t="s">
        <v>20634</v>
      </c>
      <c r="AM2238" s="35">
        <v>43282</v>
      </c>
      <c r="AN2238" s="25"/>
      <c r="AO2238" s="423">
        <v>43306</v>
      </c>
      <c r="AP2238" s="134" t="s">
        <v>20488</v>
      </c>
    </row>
    <row r="2239" spans="1:42" ht="24.75" customHeight="1" x14ac:dyDescent="0.15">
      <c r="A2239" s="606">
        <v>2236</v>
      </c>
      <c r="B2239" s="23" t="s">
        <v>20477</v>
      </c>
      <c r="C2239" s="24" t="s">
        <v>20483</v>
      </c>
      <c r="D2239" s="24" t="s">
        <v>20484</v>
      </c>
      <c r="E2239" s="23"/>
      <c r="F2239" s="23"/>
      <c r="G2239" s="25" t="s">
        <v>20614</v>
      </c>
      <c r="H2239" s="23" t="s">
        <v>20615</v>
      </c>
      <c r="I2239" s="23" t="s">
        <v>20617</v>
      </c>
      <c r="J2239" s="25" t="s">
        <v>20616</v>
      </c>
      <c r="K2239" s="25" t="s">
        <v>20620</v>
      </c>
      <c r="L2239" s="25" t="s">
        <v>20621</v>
      </c>
      <c r="M2239" s="25" t="s">
        <v>20622</v>
      </c>
      <c r="N2239" s="25" t="s">
        <v>20623</v>
      </c>
      <c r="O2239" s="25" t="s">
        <v>20624</v>
      </c>
      <c r="P2239" s="23" t="s">
        <v>20625</v>
      </c>
      <c r="Q2239" s="25" t="s">
        <v>20626</v>
      </c>
      <c r="R2239" s="25" t="s">
        <v>20627</v>
      </c>
      <c r="S2239" s="23" t="s">
        <v>20628</v>
      </c>
      <c r="T2239" s="23"/>
      <c r="U2239" s="25" t="s">
        <v>20629</v>
      </c>
      <c r="V2239" s="23" t="s">
        <v>20615</v>
      </c>
      <c r="W2239" s="25" t="s">
        <v>20630</v>
      </c>
      <c r="X2239" s="25"/>
      <c r="Y2239" s="23" t="s">
        <v>20622</v>
      </c>
      <c r="Z2239" s="25"/>
      <c r="AA2239" s="23">
        <v>4</v>
      </c>
      <c r="AB2239" s="23" t="str">
        <f t="shared" si="149"/>
        <v>年間</v>
      </c>
      <c r="AC2239" s="25"/>
      <c r="AD2239" s="167">
        <v>1</v>
      </c>
      <c r="AE2239" s="167">
        <v>125760</v>
      </c>
      <c r="AF2239" s="167">
        <f t="shared" si="153"/>
        <v>125760</v>
      </c>
      <c r="AG2239" s="27">
        <v>43282</v>
      </c>
      <c r="AH2239" s="168">
        <v>43282</v>
      </c>
      <c r="AI2239" s="29" t="str">
        <f t="shared" si="145"/>
        <v>～</v>
      </c>
      <c r="AJ2239" s="178">
        <f t="shared" si="152"/>
        <v>44742</v>
      </c>
      <c r="AK2239" s="23" t="s">
        <v>20485</v>
      </c>
      <c r="AL2239" s="23" t="s">
        <v>20635</v>
      </c>
      <c r="AM2239" s="35">
        <v>43282</v>
      </c>
      <c r="AN2239" s="25"/>
      <c r="AO2239" s="423">
        <v>43306</v>
      </c>
      <c r="AP2239" s="134" t="s">
        <v>20488</v>
      </c>
    </row>
    <row r="2240" spans="1:42" ht="24.75" customHeight="1" x14ac:dyDescent="0.15">
      <c r="A2240" s="606">
        <v>2237</v>
      </c>
      <c r="B2240" s="23" t="s">
        <v>20479</v>
      </c>
      <c r="C2240" s="24" t="s">
        <v>20483</v>
      </c>
      <c r="D2240" s="24" t="s">
        <v>20484</v>
      </c>
      <c r="E2240" s="23"/>
      <c r="F2240" s="23"/>
      <c r="G2240" s="25" t="s">
        <v>20614</v>
      </c>
      <c r="H2240" s="23" t="s">
        <v>20615</v>
      </c>
      <c r="I2240" s="23" t="s">
        <v>20617</v>
      </c>
      <c r="J2240" s="25" t="s">
        <v>20616</v>
      </c>
      <c r="K2240" s="25" t="s">
        <v>20620</v>
      </c>
      <c r="L2240" s="25" t="s">
        <v>20621</v>
      </c>
      <c r="M2240" s="25" t="s">
        <v>20622</v>
      </c>
      <c r="N2240" s="25" t="s">
        <v>20623</v>
      </c>
      <c r="O2240" s="25" t="s">
        <v>20624</v>
      </c>
      <c r="P2240" s="23" t="s">
        <v>20625</v>
      </c>
      <c r="Q2240" s="25" t="s">
        <v>20626</v>
      </c>
      <c r="R2240" s="25" t="s">
        <v>20627</v>
      </c>
      <c r="S2240" s="23" t="s">
        <v>20628</v>
      </c>
      <c r="T2240" s="23"/>
      <c r="U2240" s="25" t="s">
        <v>20629</v>
      </c>
      <c r="V2240" s="23" t="s">
        <v>20615</v>
      </c>
      <c r="W2240" s="25" t="s">
        <v>20630</v>
      </c>
      <c r="X2240" s="25"/>
      <c r="Y2240" s="23" t="s">
        <v>20622</v>
      </c>
      <c r="Z2240" s="25"/>
      <c r="AA2240" s="23">
        <v>4</v>
      </c>
      <c r="AB2240" s="23" t="str">
        <f t="shared" si="149"/>
        <v>年間</v>
      </c>
      <c r="AC2240" s="25"/>
      <c r="AD2240" s="167">
        <v>1</v>
      </c>
      <c r="AE2240" s="167">
        <v>64320</v>
      </c>
      <c r="AF2240" s="167">
        <f t="shared" si="153"/>
        <v>64320</v>
      </c>
      <c r="AG2240" s="27">
        <v>43282</v>
      </c>
      <c r="AH2240" s="168">
        <v>43282</v>
      </c>
      <c r="AI2240" s="29" t="str">
        <f t="shared" si="145"/>
        <v>～</v>
      </c>
      <c r="AJ2240" s="178">
        <f t="shared" si="152"/>
        <v>44742</v>
      </c>
      <c r="AK2240" s="23" t="s">
        <v>20486</v>
      </c>
      <c r="AL2240" s="23" t="s">
        <v>20636</v>
      </c>
      <c r="AM2240" s="35">
        <v>43282</v>
      </c>
      <c r="AN2240" s="25"/>
      <c r="AO2240" s="423">
        <v>43306</v>
      </c>
      <c r="AP2240" s="134" t="s">
        <v>20488</v>
      </c>
    </row>
    <row r="2241" spans="1:42" ht="24.75" customHeight="1" x14ac:dyDescent="0.15">
      <c r="A2241" s="606">
        <v>2238</v>
      </c>
      <c r="B2241" s="23" t="s">
        <v>20479</v>
      </c>
      <c r="C2241" s="24" t="s">
        <v>20483</v>
      </c>
      <c r="D2241" s="24" t="s">
        <v>20484</v>
      </c>
      <c r="E2241" s="23"/>
      <c r="F2241" s="23"/>
      <c r="G2241" s="25" t="s">
        <v>20614</v>
      </c>
      <c r="H2241" s="23" t="s">
        <v>20615</v>
      </c>
      <c r="I2241" s="23" t="s">
        <v>20617</v>
      </c>
      <c r="J2241" s="25" t="s">
        <v>20616</v>
      </c>
      <c r="K2241" s="25" t="s">
        <v>20620</v>
      </c>
      <c r="L2241" s="25" t="s">
        <v>20621</v>
      </c>
      <c r="M2241" s="25" t="s">
        <v>20622</v>
      </c>
      <c r="N2241" s="25" t="s">
        <v>20623</v>
      </c>
      <c r="O2241" s="25" t="s">
        <v>20624</v>
      </c>
      <c r="P2241" s="23" t="s">
        <v>20625</v>
      </c>
      <c r="Q2241" s="25" t="s">
        <v>20626</v>
      </c>
      <c r="R2241" s="25" t="s">
        <v>20627</v>
      </c>
      <c r="S2241" s="23" t="s">
        <v>20628</v>
      </c>
      <c r="T2241" s="23"/>
      <c r="U2241" s="25" t="s">
        <v>20629</v>
      </c>
      <c r="V2241" s="23" t="s">
        <v>20615</v>
      </c>
      <c r="W2241" s="25" t="s">
        <v>20630</v>
      </c>
      <c r="X2241" s="25"/>
      <c r="Y2241" s="23" t="s">
        <v>20622</v>
      </c>
      <c r="Z2241" s="25"/>
      <c r="AA2241" s="23">
        <v>4</v>
      </c>
      <c r="AB2241" s="23" t="str">
        <f t="shared" si="149"/>
        <v>年間</v>
      </c>
      <c r="AC2241" s="25"/>
      <c r="AD2241" s="167">
        <v>1</v>
      </c>
      <c r="AE2241" s="167">
        <v>64320</v>
      </c>
      <c r="AF2241" s="167">
        <f t="shared" si="153"/>
        <v>64320</v>
      </c>
      <c r="AG2241" s="27">
        <v>43282</v>
      </c>
      <c r="AH2241" s="168">
        <v>43282</v>
      </c>
      <c r="AI2241" s="29" t="str">
        <f t="shared" si="145"/>
        <v>～</v>
      </c>
      <c r="AJ2241" s="178">
        <f t="shared" si="152"/>
        <v>44742</v>
      </c>
      <c r="AK2241" s="23" t="s">
        <v>20486</v>
      </c>
      <c r="AL2241" s="23" t="s">
        <v>20637</v>
      </c>
      <c r="AM2241" s="35">
        <v>43282</v>
      </c>
      <c r="AN2241" s="25"/>
      <c r="AO2241" s="423">
        <v>43306</v>
      </c>
      <c r="AP2241" s="134" t="s">
        <v>20488</v>
      </c>
    </row>
    <row r="2242" spans="1:42" ht="24.75" customHeight="1" x14ac:dyDescent="0.15">
      <c r="A2242" s="606">
        <v>2239</v>
      </c>
      <c r="B2242" s="23" t="s">
        <v>20479</v>
      </c>
      <c r="C2242" s="24" t="s">
        <v>20483</v>
      </c>
      <c r="D2242" s="24" t="s">
        <v>20484</v>
      </c>
      <c r="E2242" s="23"/>
      <c r="F2242" s="23"/>
      <c r="G2242" s="25" t="s">
        <v>20614</v>
      </c>
      <c r="H2242" s="23" t="s">
        <v>20615</v>
      </c>
      <c r="I2242" s="23" t="s">
        <v>20617</v>
      </c>
      <c r="J2242" s="25" t="s">
        <v>20616</v>
      </c>
      <c r="K2242" s="25" t="s">
        <v>20620</v>
      </c>
      <c r="L2242" s="25" t="s">
        <v>20621</v>
      </c>
      <c r="M2242" s="25" t="s">
        <v>20622</v>
      </c>
      <c r="N2242" s="25" t="s">
        <v>20623</v>
      </c>
      <c r="O2242" s="25" t="s">
        <v>20624</v>
      </c>
      <c r="P2242" s="23" t="s">
        <v>20625</v>
      </c>
      <c r="Q2242" s="25" t="s">
        <v>20626</v>
      </c>
      <c r="R2242" s="25" t="s">
        <v>20627</v>
      </c>
      <c r="S2242" s="23" t="s">
        <v>20628</v>
      </c>
      <c r="T2242" s="23"/>
      <c r="U2242" s="25" t="s">
        <v>20629</v>
      </c>
      <c r="V2242" s="23" t="s">
        <v>20615</v>
      </c>
      <c r="W2242" s="25" t="s">
        <v>20630</v>
      </c>
      <c r="X2242" s="25"/>
      <c r="Y2242" s="23" t="s">
        <v>20622</v>
      </c>
      <c r="Z2242" s="25"/>
      <c r="AA2242" s="23">
        <v>4</v>
      </c>
      <c r="AB2242" s="23" t="str">
        <f t="shared" si="149"/>
        <v>年間</v>
      </c>
      <c r="AC2242" s="25"/>
      <c r="AD2242" s="167">
        <v>1</v>
      </c>
      <c r="AE2242" s="167">
        <v>64320</v>
      </c>
      <c r="AF2242" s="167">
        <f t="shared" si="153"/>
        <v>64320</v>
      </c>
      <c r="AG2242" s="27">
        <v>43282</v>
      </c>
      <c r="AH2242" s="168">
        <v>43282</v>
      </c>
      <c r="AI2242" s="29" t="str">
        <f t="shared" si="145"/>
        <v>～</v>
      </c>
      <c r="AJ2242" s="178">
        <f t="shared" si="152"/>
        <v>44742</v>
      </c>
      <c r="AK2242" s="23" t="s">
        <v>20486</v>
      </c>
      <c r="AL2242" s="23" t="s">
        <v>20638</v>
      </c>
      <c r="AM2242" s="35">
        <v>43282</v>
      </c>
      <c r="AN2242" s="25"/>
      <c r="AO2242" s="423">
        <v>43306</v>
      </c>
      <c r="AP2242" s="134" t="s">
        <v>20488</v>
      </c>
    </row>
    <row r="2243" spans="1:42" ht="24.75" customHeight="1" x14ac:dyDescent="0.15">
      <c r="A2243" s="606">
        <v>2240</v>
      </c>
      <c r="B2243" s="23" t="s">
        <v>20479</v>
      </c>
      <c r="C2243" s="24" t="s">
        <v>20483</v>
      </c>
      <c r="D2243" s="24" t="s">
        <v>20484</v>
      </c>
      <c r="E2243" s="23"/>
      <c r="F2243" s="23"/>
      <c r="G2243" s="25" t="s">
        <v>20614</v>
      </c>
      <c r="H2243" s="23" t="s">
        <v>20615</v>
      </c>
      <c r="I2243" s="23" t="s">
        <v>20617</v>
      </c>
      <c r="J2243" s="25" t="s">
        <v>20616</v>
      </c>
      <c r="K2243" s="25" t="s">
        <v>20620</v>
      </c>
      <c r="L2243" s="25" t="s">
        <v>20621</v>
      </c>
      <c r="M2243" s="25" t="s">
        <v>20622</v>
      </c>
      <c r="N2243" s="25" t="s">
        <v>20623</v>
      </c>
      <c r="O2243" s="25" t="s">
        <v>20624</v>
      </c>
      <c r="P2243" s="23" t="s">
        <v>20625</v>
      </c>
      <c r="Q2243" s="25" t="s">
        <v>20626</v>
      </c>
      <c r="R2243" s="25" t="s">
        <v>20627</v>
      </c>
      <c r="S2243" s="23" t="s">
        <v>20628</v>
      </c>
      <c r="T2243" s="23"/>
      <c r="U2243" s="25" t="s">
        <v>20629</v>
      </c>
      <c r="V2243" s="23" t="s">
        <v>20615</v>
      </c>
      <c r="W2243" s="25" t="s">
        <v>20630</v>
      </c>
      <c r="X2243" s="25"/>
      <c r="Y2243" s="23" t="s">
        <v>20622</v>
      </c>
      <c r="Z2243" s="25"/>
      <c r="AA2243" s="23">
        <v>4</v>
      </c>
      <c r="AB2243" s="23" t="str">
        <f t="shared" si="149"/>
        <v>年間</v>
      </c>
      <c r="AC2243" s="25"/>
      <c r="AD2243" s="167">
        <v>1</v>
      </c>
      <c r="AE2243" s="167">
        <v>64320</v>
      </c>
      <c r="AF2243" s="167">
        <f t="shared" si="153"/>
        <v>64320</v>
      </c>
      <c r="AG2243" s="27">
        <v>43282</v>
      </c>
      <c r="AH2243" s="168">
        <v>43282</v>
      </c>
      <c r="AI2243" s="29" t="str">
        <f t="shared" si="145"/>
        <v>～</v>
      </c>
      <c r="AJ2243" s="178">
        <f t="shared" si="152"/>
        <v>44742</v>
      </c>
      <c r="AK2243" s="23" t="s">
        <v>20486</v>
      </c>
      <c r="AL2243" s="23" t="s">
        <v>20639</v>
      </c>
      <c r="AM2243" s="35">
        <v>43282</v>
      </c>
      <c r="AN2243" s="25"/>
      <c r="AO2243" s="423">
        <v>43306</v>
      </c>
      <c r="AP2243" s="134" t="s">
        <v>20488</v>
      </c>
    </row>
    <row r="2244" spans="1:42" ht="24.75" customHeight="1" x14ac:dyDescent="0.15">
      <c r="A2244" s="606">
        <v>2241</v>
      </c>
      <c r="B2244" s="23" t="s">
        <v>20481</v>
      </c>
      <c r="C2244" s="24" t="s">
        <v>20483</v>
      </c>
      <c r="D2244" s="24" t="s">
        <v>20484</v>
      </c>
      <c r="E2244" s="23"/>
      <c r="F2244" s="23"/>
      <c r="G2244" s="25" t="s">
        <v>20614</v>
      </c>
      <c r="H2244" s="23" t="s">
        <v>20615</v>
      </c>
      <c r="I2244" s="23" t="s">
        <v>20617</v>
      </c>
      <c r="J2244" s="25" t="s">
        <v>20616</v>
      </c>
      <c r="K2244" s="25" t="s">
        <v>20620</v>
      </c>
      <c r="L2244" s="25" t="s">
        <v>20621</v>
      </c>
      <c r="M2244" s="25" t="s">
        <v>20622</v>
      </c>
      <c r="N2244" s="25" t="s">
        <v>20623</v>
      </c>
      <c r="O2244" s="25" t="s">
        <v>20624</v>
      </c>
      <c r="P2244" s="23" t="s">
        <v>20625</v>
      </c>
      <c r="Q2244" s="25" t="s">
        <v>20626</v>
      </c>
      <c r="R2244" s="25" t="s">
        <v>20627</v>
      </c>
      <c r="S2244" s="23" t="s">
        <v>20628</v>
      </c>
      <c r="T2244" s="23"/>
      <c r="U2244" s="25" t="s">
        <v>20629</v>
      </c>
      <c r="V2244" s="23" t="s">
        <v>20615</v>
      </c>
      <c r="W2244" s="25" t="s">
        <v>20630</v>
      </c>
      <c r="X2244" s="25"/>
      <c r="Y2244" s="23" t="s">
        <v>20622</v>
      </c>
      <c r="Z2244" s="25"/>
      <c r="AA2244" s="23">
        <v>4</v>
      </c>
      <c r="AB2244" s="23" t="str">
        <f t="shared" si="149"/>
        <v>年間</v>
      </c>
      <c r="AC2244" s="25"/>
      <c r="AD2244" s="167">
        <v>1</v>
      </c>
      <c r="AE2244" s="167">
        <v>12480</v>
      </c>
      <c r="AF2244" s="167">
        <f t="shared" si="153"/>
        <v>12480</v>
      </c>
      <c r="AG2244" s="27">
        <v>43282</v>
      </c>
      <c r="AH2244" s="168">
        <v>43282</v>
      </c>
      <c r="AI2244" s="29" t="str">
        <f t="shared" si="145"/>
        <v>～</v>
      </c>
      <c r="AJ2244" s="178">
        <f t="shared" si="152"/>
        <v>44742</v>
      </c>
      <c r="AK2244" s="23" t="s">
        <v>20487</v>
      </c>
      <c r="AL2244" s="23" t="s">
        <v>20640</v>
      </c>
      <c r="AM2244" s="35">
        <v>43282</v>
      </c>
      <c r="AN2244" s="25"/>
      <c r="AO2244" s="423">
        <v>43306</v>
      </c>
      <c r="AP2244" s="134" t="s">
        <v>20488</v>
      </c>
    </row>
    <row r="2245" spans="1:42" ht="24.75" customHeight="1" x14ac:dyDescent="0.15">
      <c r="A2245" s="606">
        <v>2242</v>
      </c>
      <c r="B2245" s="23" t="s">
        <v>20481</v>
      </c>
      <c r="C2245" s="24" t="s">
        <v>20483</v>
      </c>
      <c r="D2245" s="24" t="s">
        <v>20484</v>
      </c>
      <c r="E2245" s="23"/>
      <c r="F2245" s="23"/>
      <c r="G2245" s="25" t="s">
        <v>20614</v>
      </c>
      <c r="H2245" s="23" t="s">
        <v>20615</v>
      </c>
      <c r="I2245" s="23" t="s">
        <v>20617</v>
      </c>
      <c r="J2245" s="25" t="s">
        <v>20616</v>
      </c>
      <c r="K2245" s="25" t="s">
        <v>20620</v>
      </c>
      <c r="L2245" s="25" t="s">
        <v>20621</v>
      </c>
      <c r="M2245" s="25" t="s">
        <v>20622</v>
      </c>
      <c r="N2245" s="25" t="s">
        <v>20623</v>
      </c>
      <c r="O2245" s="25" t="s">
        <v>20624</v>
      </c>
      <c r="P2245" s="23" t="s">
        <v>20625</v>
      </c>
      <c r="Q2245" s="25" t="s">
        <v>20626</v>
      </c>
      <c r="R2245" s="25" t="s">
        <v>20627</v>
      </c>
      <c r="S2245" s="23" t="s">
        <v>20628</v>
      </c>
      <c r="T2245" s="23"/>
      <c r="U2245" s="25" t="s">
        <v>20629</v>
      </c>
      <c r="V2245" s="23" t="s">
        <v>20615</v>
      </c>
      <c r="W2245" s="25" t="s">
        <v>20630</v>
      </c>
      <c r="X2245" s="25"/>
      <c r="Y2245" s="23" t="s">
        <v>20622</v>
      </c>
      <c r="Z2245" s="25"/>
      <c r="AA2245" s="23">
        <v>4</v>
      </c>
      <c r="AB2245" s="23" t="str">
        <f t="shared" si="149"/>
        <v>年間</v>
      </c>
      <c r="AC2245" s="25"/>
      <c r="AD2245" s="167">
        <v>1</v>
      </c>
      <c r="AE2245" s="167">
        <v>12480</v>
      </c>
      <c r="AF2245" s="167">
        <f t="shared" si="153"/>
        <v>12480</v>
      </c>
      <c r="AG2245" s="27">
        <v>43282</v>
      </c>
      <c r="AH2245" s="168">
        <v>43282</v>
      </c>
      <c r="AI2245" s="29" t="str">
        <f t="shared" si="145"/>
        <v>～</v>
      </c>
      <c r="AJ2245" s="178">
        <f t="shared" si="152"/>
        <v>44742</v>
      </c>
      <c r="AK2245" s="23" t="s">
        <v>20487</v>
      </c>
      <c r="AL2245" s="23" t="s">
        <v>20641</v>
      </c>
      <c r="AM2245" s="35">
        <v>43282</v>
      </c>
      <c r="AN2245" s="25"/>
      <c r="AO2245" s="423">
        <v>43306</v>
      </c>
      <c r="AP2245" s="134" t="s">
        <v>20488</v>
      </c>
    </row>
    <row r="2246" spans="1:42" ht="24.75" customHeight="1" x14ac:dyDescent="0.15">
      <c r="A2246" s="606">
        <v>2243</v>
      </c>
      <c r="B2246" s="23" t="s">
        <v>20518</v>
      </c>
      <c r="C2246" s="24" t="s">
        <v>20520</v>
      </c>
      <c r="D2246" s="24" t="s">
        <v>20521</v>
      </c>
      <c r="E2246" s="23"/>
      <c r="F2246" s="23"/>
      <c r="G2246" s="25" t="s">
        <v>20523</v>
      </c>
      <c r="H2246" s="23" t="s">
        <v>20761</v>
      </c>
      <c r="I2246" s="23" t="s">
        <v>20762</v>
      </c>
      <c r="J2246" s="25" t="s">
        <v>20764</v>
      </c>
      <c r="K2246" s="25" t="s">
        <v>20763</v>
      </c>
      <c r="L2246" s="25" t="s">
        <v>20765</v>
      </c>
      <c r="M2246" s="25" t="s">
        <v>20766</v>
      </c>
      <c r="N2246" s="25" t="s">
        <v>20767</v>
      </c>
      <c r="O2246" s="25" t="s">
        <v>20768</v>
      </c>
      <c r="P2246" s="23" t="s">
        <v>20769</v>
      </c>
      <c r="Q2246" s="25" t="s">
        <v>20770</v>
      </c>
      <c r="R2246" s="25" t="s">
        <v>20771</v>
      </c>
      <c r="S2246" s="23" t="s">
        <v>20772</v>
      </c>
      <c r="T2246" s="23"/>
      <c r="U2246" s="25" t="s">
        <v>20773</v>
      </c>
      <c r="V2246" s="23" t="s">
        <v>20761</v>
      </c>
      <c r="W2246" s="25" t="s">
        <v>20774</v>
      </c>
      <c r="X2246" s="25" t="s">
        <v>20763</v>
      </c>
      <c r="Y2246" s="23" t="s">
        <v>20766</v>
      </c>
      <c r="Z2246" s="25"/>
      <c r="AA2246" s="23">
        <v>5</v>
      </c>
      <c r="AB2246" s="23" t="str">
        <f t="shared" si="149"/>
        <v>年間</v>
      </c>
      <c r="AC2246" s="25"/>
      <c r="AD2246" s="167">
        <v>1</v>
      </c>
      <c r="AE2246" s="167">
        <v>28200</v>
      </c>
      <c r="AF2246" s="167">
        <f t="shared" si="153"/>
        <v>28200</v>
      </c>
      <c r="AG2246" s="27">
        <v>43282</v>
      </c>
      <c r="AH2246" s="168">
        <v>43320</v>
      </c>
      <c r="AI2246" s="29" t="str">
        <f t="shared" si="145"/>
        <v>～</v>
      </c>
      <c r="AJ2246" s="178">
        <f t="shared" si="152"/>
        <v>45145</v>
      </c>
      <c r="AK2246" s="23" t="s">
        <v>20684</v>
      </c>
      <c r="AL2246" s="23" t="s">
        <v>20775</v>
      </c>
      <c r="AM2246" s="35">
        <v>43320</v>
      </c>
      <c r="AN2246" s="25"/>
      <c r="AO2246" s="423">
        <v>43325</v>
      </c>
      <c r="AP2246" s="134" t="s">
        <v>20522</v>
      </c>
    </row>
    <row r="2247" spans="1:42" ht="24.75" customHeight="1" x14ac:dyDescent="0.15">
      <c r="A2247" s="606">
        <v>2244</v>
      </c>
      <c r="B2247" s="23" t="s">
        <v>20519</v>
      </c>
      <c r="C2247" s="24" t="s">
        <v>20520</v>
      </c>
      <c r="D2247" s="24" t="s">
        <v>20521</v>
      </c>
      <c r="E2247" s="23"/>
      <c r="F2247" s="23"/>
      <c r="G2247" s="25" t="s">
        <v>20523</v>
      </c>
      <c r="H2247" s="23" t="s">
        <v>20761</v>
      </c>
      <c r="I2247" s="23" t="s">
        <v>20762</v>
      </c>
      <c r="J2247" s="25" t="s">
        <v>20764</v>
      </c>
      <c r="K2247" s="25" t="s">
        <v>20763</v>
      </c>
      <c r="L2247" s="25" t="s">
        <v>20765</v>
      </c>
      <c r="M2247" s="25" t="s">
        <v>20766</v>
      </c>
      <c r="N2247" s="25" t="s">
        <v>20767</v>
      </c>
      <c r="O2247" s="25" t="s">
        <v>20768</v>
      </c>
      <c r="P2247" s="23" t="s">
        <v>20769</v>
      </c>
      <c r="Q2247" s="25" t="s">
        <v>20770</v>
      </c>
      <c r="R2247" s="25" t="s">
        <v>20771</v>
      </c>
      <c r="S2247" s="23" t="s">
        <v>20772</v>
      </c>
      <c r="T2247" s="23"/>
      <c r="U2247" s="25" t="s">
        <v>20773</v>
      </c>
      <c r="V2247" s="23" t="s">
        <v>20761</v>
      </c>
      <c r="W2247" s="25" t="s">
        <v>20774</v>
      </c>
      <c r="X2247" s="25" t="s">
        <v>20763</v>
      </c>
      <c r="Y2247" s="23" t="s">
        <v>20766</v>
      </c>
      <c r="Z2247" s="25"/>
      <c r="AA2247" s="23">
        <v>5</v>
      </c>
      <c r="AB2247" s="23" t="str">
        <f t="shared" si="149"/>
        <v>年間</v>
      </c>
      <c r="AC2247" s="25"/>
      <c r="AD2247" s="167">
        <v>1</v>
      </c>
      <c r="AE2247" s="167">
        <v>7200</v>
      </c>
      <c r="AF2247" s="167">
        <f t="shared" si="153"/>
        <v>7200</v>
      </c>
      <c r="AG2247" s="27">
        <v>43282</v>
      </c>
      <c r="AH2247" s="168">
        <v>43320</v>
      </c>
      <c r="AI2247" s="29" t="str">
        <f t="shared" si="145"/>
        <v>～</v>
      </c>
      <c r="AJ2247" s="178">
        <f t="shared" si="152"/>
        <v>45145</v>
      </c>
      <c r="AK2247" s="23" t="s">
        <v>20685</v>
      </c>
      <c r="AL2247" s="23" t="s">
        <v>20776</v>
      </c>
      <c r="AM2247" s="35">
        <v>43320</v>
      </c>
      <c r="AN2247" s="25"/>
      <c r="AO2247" s="423">
        <v>43325</v>
      </c>
      <c r="AP2247" s="134" t="s">
        <v>20522</v>
      </c>
    </row>
    <row r="2248" spans="1:42" ht="24.75" customHeight="1" x14ac:dyDescent="0.15">
      <c r="A2248" s="606">
        <v>2245</v>
      </c>
      <c r="B2248" s="23" t="s">
        <v>21054</v>
      </c>
      <c r="C2248" s="24" t="s">
        <v>20687</v>
      </c>
      <c r="D2248" s="24" t="s">
        <v>20688</v>
      </c>
      <c r="E2248" s="23"/>
      <c r="F2248" s="23"/>
      <c r="G2248" s="25" t="s">
        <v>20689</v>
      </c>
      <c r="H2248" s="23" t="s">
        <v>20690</v>
      </c>
      <c r="I2248" s="23" t="s">
        <v>20692</v>
      </c>
      <c r="J2248" s="25" t="s">
        <v>20691</v>
      </c>
      <c r="K2248" s="25"/>
      <c r="L2248" s="25"/>
      <c r="M2248" s="25" t="s">
        <v>20693</v>
      </c>
      <c r="N2248" s="25"/>
      <c r="O2248" s="25" t="s">
        <v>20694</v>
      </c>
      <c r="P2248" s="23" t="s">
        <v>20695</v>
      </c>
      <c r="Q2248" s="25" t="s">
        <v>20696</v>
      </c>
      <c r="R2248" s="25" t="s">
        <v>20697</v>
      </c>
      <c r="S2248" s="23" t="s">
        <v>20698</v>
      </c>
      <c r="T2248" s="23"/>
      <c r="U2248" s="25" t="s">
        <v>20689</v>
      </c>
      <c r="V2248" s="23" t="s">
        <v>20690</v>
      </c>
      <c r="W2248" s="23" t="s">
        <v>20706</v>
      </c>
      <c r="X2248" s="25"/>
      <c r="Y2248" s="25" t="s">
        <v>20693</v>
      </c>
      <c r="Z2248" s="25"/>
      <c r="AA2248" s="23">
        <v>5</v>
      </c>
      <c r="AB2248" s="23" t="s">
        <v>14501</v>
      </c>
      <c r="AC2248" s="25" t="s">
        <v>14487</v>
      </c>
      <c r="AD2248" s="167">
        <v>1</v>
      </c>
      <c r="AE2248" s="167">
        <v>76500</v>
      </c>
      <c r="AF2248" s="167">
        <f t="shared" si="153"/>
        <v>76500</v>
      </c>
      <c r="AG2248" s="27">
        <v>43282</v>
      </c>
      <c r="AH2248" s="168">
        <v>43307</v>
      </c>
      <c r="AI2248" s="29" t="str">
        <f t="shared" si="145"/>
        <v>～</v>
      </c>
      <c r="AJ2248" s="178">
        <f t="shared" ref="AJ2248:AJ2263" si="154">IF(ISBLANK($AH2248),"",DATE(YEAR($AH2248)+$AA2248,MONTH($AH2248),DAY($AH2248)-1))</f>
        <v>45132</v>
      </c>
      <c r="AK2248" s="23" t="s">
        <v>20699</v>
      </c>
      <c r="AL2248" s="23" t="s">
        <v>20700</v>
      </c>
      <c r="AM2248" s="35">
        <v>43307</v>
      </c>
      <c r="AN2248" s="25"/>
      <c r="AO2248" s="423">
        <v>43312</v>
      </c>
      <c r="AP2248" s="134" t="s">
        <v>20704</v>
      </c>
    </row>
    <row r="2249" spans="1:42" ht="24.75" customHeight="1" x14ac:dyDescent="0.15">
      <c r="A2249" s="606">
        <v>2246</v>
      </c>
      <c r="B2249" s="23" t="s">
        <v>20686</v>
      </c>
      <c r="C2249" s="24" t="s">
        <v>20687</v>
      </c>
      <c r="D2249" s="24" t="s">
        <v>20688</v>
      </c>
      <c r="E2249" s="23"/>
      <c r="F2249" s="23"/>
      <c r="G2249" s="25" t="s">
        <v>20689</v>
      </c>
      <c r="H2249" s="23" t="s">
        <v>20690</v>
      </c>
      <c r="I2249" s="23" t="s">
        <v>20692</v>
      </c>
      <c r="J2249" s="25" t="s">
        <v>20691</v>
      </c>
      <c r="K2249" s="25"/>
      <c r="L2249" s="25"/>
      <c r="M2249" s="25" t="s">
        <v>20693</v>
      </c>
      <c r="N2249" s="25"/>
      <c r="O2249" s="25" t="s">
        <v>3366</v>
      </c>
      <c r="P2249" s="23" t="s">
        <v>18562</v>
      </c>
      <c r="Q2249" s="25" t="s">
        <v>18563</v>
      </c>
      <c r="R2249" s="25" t="s">
        <v>19860</v>
      </c>
      <c r="S2249" s="23" t="s">
        <v>18564</v>
      </c>
      <c r="T2249" s="23"/>
      <c r="U2249" s="25" t="s">
        <v>20689</v>
      </c>
      <c r="V2249" s="23" t="s">
        <v>20690</v>
      </c>
      <c r="W2249" s="23" t="s">
        <v>20706</v>
      </c>
      <c r="X2249" s="25"/>
      <c r="Y2249" s="25" t="s">
        <v>20693</v>
      </c>
      <c r="Z2249" s="25"/>
      <c r="AA2249" s="23">
        <v>5</v>
      </c>
      <c r="AB2249" s="23" t="s">
        <v>14501</v>
      </c>
      <c r="AC2249" s="25" t="s">
        <v>14487</v>
      </c>
      <c r="AD2249" s="167">
        <v>1</v>
      </c>
      <c r="AE2249" s="179"/>
      <c r="AF2249" s="179"/>
      <c r="AG2249" s="27">
        <v>43282</v>
      </c>
      <c r="AH2249" s="168">
        <v>43307</v>
      </c>
      <c r="AI2249" s="29" t="str">
        <f t="shared" si="145"/>
        <v>～</v>
      </c>
      <c r="AJ2249" s="178">
        <f t="shared" si="154"/>
        <v>45132</v>
      </c>
      <c r="AK2249" s="23" t="s">
        <v>20701</v>
      </c>
      <c r="AL2249" s="23" t="s">
        <v>20705</v>
      </c>
      <c r="AM2249" s="35">
        <v>43307</v>
      </c>
      <c r="AN2249" s="25"/>
      <c r="AO2249" s="423">
        <v>43312</v>
      </c>
      <c r="AP2249" s="134" t="s">
        <v>20704</v>
      </c>
    </row>
    <row r="2250" spans="1:42" ht="24.75" customHeight="1" x14ac:dyDescent="0.15">
      <c r="A2250" s="606">
        <v>2247</v>
      </c>
      <c r="B2250" s="23" t="s">
        <v>20686</v>
      </c>
      <c r="C2250" s="24" t="s">
        <v>20687</v>
      </c>
      <c r="D2250" s="24" t="s">
        <v>20688</v>
      </c>
      <c r="E2250" s="23"/>
      <c r="F2250" s="23"/>
      <c r="G2250" s="25" t="s">
        <v>20689</v>
      </c>
      <c r="H2250" s="23" t="s">
        <v>20690</v>
      </c>
      <c r="I2250" s="23" t="s">
        <v>20692</v>
      </c>
      <c r="J2250" s="25" t="s">
        <v>20691</v>
      </c>
      <c r="K2250" s="25"/>
      <c r="L2250" s="25"/>
      <c r="M2250" s="25" t="s">
        <v>20693</v>
      </c>
      <c r="N2250" s="25"/>
      <c r="O2250" s="25" t="s">
        <v>3366</v>
      </c>
      <c r="P2250" s="23" t="s">
        <v>18562</v>
      </c>
      <c r="Q2250" s="25" t="s">
        <v>18563</v>
      </c>
      <c r="R2250" s="25" t="s">
        <v>19860</v>
      </c>
      <c r="S2250" s="23" t="s">
        <v>18564</v>
      </c>
      <c r="T2250" s="23"/>
      <c r="U2250" s="25" t="s">
        <v>20689</v>
      </c>
      <c r="V2250" s="23" t="s">
        <v>20690</v>
      </c>
      <c r="W2250" s="23" t="s">
        <v>20706</v>
      </c>
      <c r="X2250" s="25"/>
      <c r="Y2250" s="25" t="s">
        <v>20693</v>
      </c>
      <c r="Z2250" s="25"/>
      <c r="AA2250" s="23">
        <v>5</v>
      </c>
      <c r="AB2250" s="23" t="s">
        <v>14501</v>
      </c>
      <c r="AC2250" s="25" t="s">
        <v>14487</v>
      </c>
      <c r="AD2250" s="167">
        <v>1</v>
      </c>
      <c r="AE2250" s="179"/>
      <c r="AF2250" s="179"/>
      <c r="AG2250" s="27">
        <v>43282</v>
      </c>
      <c r="AH2250" s="168">
        <v>43307</v>
      </c>
      <c r="AI2250" s="29" t="str">
        <f t="shared" si="145"/>
        <v>～</v>
      </c>
      <c r="AJ2250" s="178">
        <f t="shared" si="154"/>
        <v>45132</v>
      </c>
      <c r="AK2250" s="23" t="s">
        <v>20702</v>
      </c>
      <c r="AL2250" s="23" t="s">
        <v>20703</v>
      </c>
      <c r="AM2250" s="35">
        <v>43307</v>
      </c>
      <c r="AN2250" s="25"/>
      <c r="AO2250" s="423">
        <v>43312</v>
      </c>
      <c r="AP2250" s="134" t="s">
        <v>20704</v>
      </c>
    </row>
    <row r="2251" spans="1:42" ht="24.75" customHeight="1" x14ac:dyDescent="0.15">
      <c r="A2251" s="606">
        <v>2248</v>
      </c>
      <c r="B2251" s="23" t="s">
        <v>20707</v>
      </c>
      <c r="C2251" s="24" t="s">
        <v>20708</v>
      </c>
      <c r="D2251" s="24" t="s">
        <v>20709</v>
      </c>
      <c r="E2251" s="23"/>
      <c r="F2251" s="23"/>
      <c r="G2251" s="25" t="s">
        <v>21031</v>
      </c>
      <c r="H2251" s="23" t="s">
        <v>21041</v>
      </c>
      <c r="I2251" s="23" t="s">
        <v>21033</v>
      </c>
      <c r="J2251" s="25" t="s">
        <v>21032</v>
      </c>
      <c r="K2251" s="25" t="s">
        <v>21034</v>
      </c>
      <c r="L2251" s="25" t="s">
        <v>21520</v>
      </c>
      <c r="M2251" s="25" t="s">
        <v>21519</v>
      </c>
      <c r="N2251" s="25"/>
      <c r="O2251" s="25" t="s">
        <v>21035</v>
      </c>
      <c r="P2251" s="23" t="s">
        <v>21036</v>
      </c>
      <c r="Q2251" s="25" t="s">
        <v>21037</v>
      </c>
      <c r="R2251" s="25" t="s">
        <v>21038</v>
      </c>
      <c r="S2251" s="23" t="s">
        <v>21039</v>
      </c>
      <c r="T2251" s="23"/>
      <c r="U2251" s="25" t="s">
        <v>21040</v>
      </c>
      <c r="V2251" s="23" t="s">
        <v>21043</v>
      </c>
      <c r="W2251" s="25" t="s">
        <v>21042</v>
      </c>
      <c r="X2251" s="25"/>
      <c r="Y2251" s="23"/>
      <c r="Z2251" s="25"/>
      <c r="AA2251" s="23">
        <v>3</v>
      </c>
      <c r="AB2251" s="23" t="str">
        <f t="shared" ref="AB2251:AB2273" si="155">IF(ISBLANK($AA2251),"","年間")</f>
        <v>年間</v>
      </c>
      <c r="AC2251" s="25"/>
      <c r="AD2251" s="167">
        <v>1</v>
      </c>
      <c r="AE2251" s="167">
        <v>12240</v>
      </c>
      <c r="AF2251" s="167">
        <f t="shared" ref="AF2251:AF2270" si="156">IF(ISBLANK($AE2251),"",$AE2251*$AD2251)</f>
        <v>12240</v>
      </c>
      <c r="AG2251" s="27">
        <v>43313</v>
      </c>
      <c r="AH2251" s="168">
        <v>43404</v>
      </c>
      <c r="AI2251" s="29" t="str">
        <f t="shared" si="145"/>
        <v>～</v>
      </c>
      <c r="AJ2251" s="178">
        <f t="shared" si="154"/>
        <v>44499</v>
      </c>
      <c r="AK2251" s="23" t="s">
        <v>20836</v>
      </c>
      <c r="AL2251" s="23" t="s">
        <v>21044</v>
      </c>
      <c r="AM2251" s="35">
        <v>43404</v>
      </c>
      <c r="AN2251" s="25"/>
      <c r="AO2251" s="423">
        <v>43346</v>
      </c>
      <c r="AP2251" s="134" t="s">
        <v>20713</v>
      </c>
    </row>
    <row r="2252" spans="1:42" ht="24.75" customHeight="1" x14ac:dyDescent="0.15">
      <c r="A2252" s="606">
        <v>2249</v>
      </c>
      <c r="B2252" s="23" t="s">
        <v>20707</v>
      </c>
      <c r="C2252" s="24" t="s">
        <v>20708</v>
      </c>
      <c r="D2252" s="24" t="s">
        <v>20709</v>
      </c>
      <c r="E2252" s="23"/>
      <c r="F2252" s="23"/>
      <c r="G2252" s="25" t="s">
        <v>21031</v>
      </c>
      <c r="H2252" s="23" t="s">
        <v>21041</v>
      </c>
      <c r="I2252" s="23" t="s">
        <v>21033</v>
      </c>
      <c r="J2252" s="25" t="s">
        <v>21032</v>
      </c>
      <c r="K2252" s="25" t="s">
        <v>21034</v>
      </c>
      <c r="L2252" s="25" t="s">
        <v>21520</v>
      </c>
      <c r="M2252" s="25" t="s">
        <v>21519</v>
      </c>
      <c r="N2252" s="25"/>
      <c r="O2252" s="25" t="s">
        <v>21035</v>
      </c>
      <c r="P2252" s="23" t="s">
        <v>21036</v>
      </c>
      <c r="Q2252" s="25" t="s">
        <v>21037</v>
      </c>
      <c r="R2252" s="25" t="s">
        <v>21038</v>
      </c>
      <c r="S2252" s="23" t="s">
        <v>21039</v>
      </c>
      <c r="T2252" s="23"/>
      <c r="U2252" s="25" t="s">
        <v>21040</v>
      </c>
      <c r="V2252" s="23" t="s">
        <v>21043</v>
      </c>
      <c r="W2252" s="25" t="s">
        <v>21042</v>
      </c>
      <c r="X2252" s="25"/>
      <c r="Y2252" s="23"/>
      <c r="Z2252" s="25"/>
      <c r="AA2252" s="23">
        <v>3</v>
      </c>
      <c r="AB2252" s="23" t="str">
        <f t="shared" si="155"/>
        <v>年間</v>
      </c>
      <c r="AC2252" s="25"/>
      <c r="AD2252" s="167">
        <v>1</v>
      </c>
      <c r="AE2252" s="167">
        <v>12240</v>
      </c>
      <c r="AF2252" s="167">
        <f t="shared" si="156"/>
        <v>12240</v>
      </c>
      <c r="AG2252" s="27">
        <v>43313</v>
      </c>
      <c r="AH2252" s="168">
        <v>43404</v>
      </c>
      <c r="AI2252" s="29" t="str">
        <f t="shared" si="145"/>
        <v>～</v>
      </c>
      <c r="AJ2252" s="178">
        <f t="shared" si="154"/>
        <v>44499</v>
      </c>
      <c r="AK2252" s="23" t="s">
        <v>20711</v>
      </c>
      <c r="AL2252" s="23" t="s">
        <v>21045</v>
      </c>
      <c r="AM2252" s="35">
        <v>43404</v>
      </c>
      <c r="AN2252" s="25"/>
      <c r="AO2252" s="423">
        <v>43346</v>
      </c>
      <c r="AP2252" s="134" t="s">
        <v>20713</v>
      </c>
    </row>
    <row r="2253" spans="1:42" ht="24.75" customHeight="1" x14ac:dyDescent="0.15">
      <c r="A2253" s="606">
        <v>2250</v>
      </c>
      <c r="B2253" s="23" t="s">
        <v>20710</v>
      </c>
      <c r="C2253" s="24" t="s">
        <v>20708</v>
      </c>
      <c r="D2253" s="24" t="s">
        <v>20709</v>
      </c>
      <c r="E2253" s="23"/>
      <c r="F2253" s="23"/>
      <c r="G2253" s="25" t="s">
        <v>21031</v>
      </c>
      <c r="H2253" s="23" t="s">
        <v>21041</v>
      </c>
      <c r="I2253" s="23" t="s">
        <v>21033</v>
      </c>
      <c r="J2253" s="25" t="s">
        <v>21032</v>
      </c>
      <c r="K2253" s="25" t="s">
        <v>21034</v>
      </c>
      <c r="L2253" s="25" t="s">
        <v>21520</v>
      </c>
      <c r="M2253" s="25" t="s">
        <v>21519</v>
      </c>
      <c r="N2253" s="25"/>
      <c r="O2253" s="25" t="s">
        <v>21035</v>
      </c>
      <c r="P2253" s="23" t="s">
        <v>21036</v>
      </c>
      <c r="Q2253" s="25" t="s">
        <v>21037</v>
      </c>
      <c r="R2253" s="25" t="s">
        <v>21038</v>
      </c>
      <c r="S2253" s="23" t="s">
        <v>21039</v>
      </c>
      <c r="T2253" s="23"/>
      <c r="U2253" s="25" t="s">
        <v>21040</v>
      </c>
      <c r="V2253" s="23" t="s">
        <v>21043</v>
      </c>
      <c r="W2253" s="25" t="s">
        <v>21042</v>
      </c>
      <c r="X2253" s="25"/>
      <c r="Y2253" s="23"/>
      <c r="Z2253" s="25"/>
      <c r="AA2253" s="23">
        <v>3</v>
      </c>
      <c r="AB2253" s="23" t="str">
        <f t="shared" si="155"/>
        <v>年間</v>
      </c>
      <c r="AC2253" s="25"/>
      <c r="AD2253" s="167">
        <v>1</v>
      </c>
      <c r="AE2253" s="167">
        <v>6840</v>
      </c>
      <c r="AF2253" s="167">
        <f t="shared" si="156"/>
        <v>6840</v>
      </c>
      <c r="AG2253" s="27">
        <v>43313</v>
      </c>
      <c r="AH2253" s="168">
        <v>43404</v>
      </c>
      <c r="AI2253" s="29" t="str">
        <f t="shared" si="145"/>
        <v>～</v>
      </c>
      <c r="AJ2253" s="178">
        <f t="shared" si="154"/>
        <v>44499</v>
      </c>
      <c r="AK2253" s="23" t="s">
        <v>20837</v>
      </c>
      <c r="AL2253" s="23" t="s">
        <v>21046</v>
      </c>
      <c r="AM2253" s="35">
        <v>43404</v>
      </c>
      <c r="AN2253" s="25"/>
      <c r="AO2253" s="423">
        <v>43346</v>
      </c>
      <c r="AP2253" s="134" t="s">
        <v>20713</v>
      </c>
    </row>
    <row r="2254" spans="1:42" ht="24.75" customHeight="1" x14ac:dyDescent="0.15">
      <c r="A2254" s="606">
        <v>2251</v>
      </c>
      <c r="B2254" s="23" t="s">
        <v>20710</v>
      </c>
      <c r="C2254" s="24" t="s">
        <v>20708</v>
      </c>
      <c r="D2254" s="24" t="s">
        <v>20709</v>
      </c>
      <c r="E2254" s="23"/>
      <c r="F2254" s="23"/>
      <c r="G2254" s="25" t="s">
        <v>21031</v>
      </c>
      <c r="H2254" s="23" t="s">
        <v>21041</v>
      </c>
      <c r="I2254" s="23" t="s">
        <v>21033</v>
      </c>
      <c r="J2254" s="25" t="s">
        <v>21032</v>
      </c>
      <c r="K2254" s="25" t="s">
        <v>21034</v>
      </c>
      <c r="L2254" s="25" t="s">
        <v>21520</v>
      </c>
      <c r="M2254" s="25" t="s">
        <v>21519</v>
      </c>
      <c r="N2254" s="25"/>
      <c r="O2254" s="25" t="s">
        <v>21035</v>
      </c>
      <c r="P2254" s="23" t="s">
        <v>21036</v>
      </c>
      <c r="Q2254" s="25" t="s">
        <v>21037</v>
      </c>
      <c r="R2254" s="25" t="s">
        <v>21038</v>
      </c>
      <c r="S2254" s="23" t="s">
        <v>21039</v>
      </c>
      <c r="T2254" s="23"/>
      <c r="U2254" s="25" t="s">
        <v>21040</v>
      </c>
      <c r="V2254" s="23" t="s">
        <v>21043</v>
      </c>
      <c r="W2254" s="25" t="s">
        <v>21042</v>
      </c>
      <c r="X2254" s="25"/>
      <c r="Y2254" s="23"/>
      <c r="Z2254" s="25"/>
      <c r="AA2254" s="23">
        <v>3</v>
      </c>
      <c r="AB2254" s="23" t="str">
        <f t="shared" si="155"/>
        <v>年間</v>
      </c>
      <c r="AC2254" s="25"/>
      <c r="AD2254" s="167">
        <v>1</v>
      </c>
      <c r="AE2254" s="167">
        <v>6840</v>
      </c>
      <c r="AF2254" s="167">
        <f t="shared" si="156"/>
        <v>6840</v>
      </c>
      <c r="AG2254" s="27">
        <v>43313</v>
      </c>
      <c r="AH2254" s="168">
        <v>43404</v>
      </c>
      <c r="AI2254" s="29" t="str">
        <f t="shared" si="145"/>
        <v>～</v>
      </c>
      <c r="AJ2254" s="178">
        <f t="shared" si="154"/>
        <v>44499</v>
      </c>
      <c r="AK2254" s="23" t="s">
        <v>20712</v>
      </c>
      <c r="AL2254" s="23" t="s">
        <v>21047</v>
      </c>
      <c r="AM2254" s="35">
        <v>43404</v>
      </c>
      <c r="AN2254" s="25"/>
      <c r="AO2254" s="423">
        <v>43346</v>
      </c>
      <c r="AP2254" s="134" t="s">
        <v>20713</v>
      </c>
    </row>
    <row r="2255" spans="1:42" ht="24.75" customHeight="1" x14ac:dyDescent="0.15">
      <c r="A2255" s="606">
        <v>2252</v>
      </c>
      <c r="B2255" s="23" t="s">
        <v>20710</v>
      </c>
      <c r="C2255" s="24" t="s">
        <v>20708</v>
      </c>
      <c r="D2255" s="24" t="s">
        <v>20709</v>
      </c>
      <c r="E2255" s="23"/>
      <c r="F2255" s="23"/>
      <c r="G2255" s="25" t="s">
        <v>21031</v>
      </c>
      <c r="H2255" s="23" t="s">
        <v>21041</v>
      </c>
      <c r="I2255" s="23" t="s">
        <v>21033</v>
      </c>
      <c r="J2255" s="25" t="s">
        <v>21032</v>
      </c>
      <c r="K2255" s="25" t="s">
        <v>21034</v>
      </c>
      <c r="L2255" s="25" t="s">
        <v>21520</v>
      </c>
      <c r="M2255" s="25" t="s">
        <v>21519</v>
      </c>
      <c r="N2255" s="25"/>
      <c r="O2255" s="25" t="s">
        <v>21035</v>
      </c>
      <c r="P2255" s="23" t="s">
        <v>21036</v>
      </c>
      <c r="Q2255" s="25" t="s">
        <v>21037</v>
      </c>
      <c r="R2255" s="25" t="s">
        <v>21038</v>
      </c>
      <c r="S2255" s="23" t="s">
        <v>21039</v>
      </c>
      <c r="T2255" s="23"/>
      <c r="U2255" s="25" t="s">
        <v>21040</v>
      </c>
      <c r="V2255" s="23" t="s">
        <v>21043</v>
      </c>
      <c r="W2255" s="25" t="s">
        <v>21042</v>
      </c>
      <c r="X2255" s="25"/>
      <c r="Y2255" s="23"/>
      <c r="Z2255" s="25"/>
      <c r="AA2255" s="23">
        <v>3</v>
      </c>
      <c r="AB2255" s="23" t="str">
        <f t="shared" si="155"/>
        <v>年間</v>
      </c>
      <c r="AC2255" s="25"/>
      <c r="AD2255" s="167">
        <v>1</v>
      </c>
      <c r="AE2255" s="167">
        <v>6840</v>
      </c>
      <c r="AF2255" s="167">
        <f t="shared" si="156"/>
        <v>6840</v>
      </c>
      <c r="AG2255" s="27">
        <v>43313</v>
      </c>
      <c r="AH2255" s="168">
        <v>43404</v>
      </c>
      <c r="AI2255" s="29" t="str">
        <f t="shared" si="145"/>
        <v>～</v>
      </c>
      <c r="AJ2255" s="178">
        <f t="shared" si="154"/>
        <v>44499</v>
      </c>
      <c r="AK2255" s="23" t="s">
        <v>20712</v>
      </c>
      <c r="AL2255" s="23" t="s">
        <v>21048</v>
      </c>
      <c r="AM2255" s="35">
        <v>43404</v>
      </c>
      <c r="AN2255" s="25"/>
      <c r="AO2255" s="423">
        <v>43346</v>
      </c>
      <c r="AP2255" s="134" t="s">
        <v>20713</v>
      </c>
    </row>
    <row r="2256" spans="1:42" ht="24.75" customHeight="1" x14ac:dyDescent="0.15">
      <c r="A2256" s="606">
        <v>2253</v>
      </c>
      <c r="B2256" s="23" t="s">
        <v>20710</v>
      </c>
      <c r="C2256" s="24" t="s">
        <v>20708</v>
      </c>
      <c r="D2256" s="24" t="s">
        <v>20709</v>
      </c>
      <c r="E2256" s="23"/>
      <c r="F2256" s="23"/>
      <c r="G2256" s="25" t="s">
        <v>21031</v>
      </c>
      <c r="H2256" s="23" t="s">
        <v>21041</v>
      </c>
      <c r="I2256" s="23" t="s">
        <v>21033</v>
      </c>
      <c r="J2256" s="25" t="s">
        <v>21032</v>
      </c>
      <c r="K2256" s="25" t="s">
        <v>21034</v>
      </c>
      <c r="L2256" s="25" t="s">
        <v>21520</v>
      </c>
      <c r="M2256" s="25" t="s">
        <v>21519</v>
      </c>
      <c r="N2256" s="25"/>
      <c r="O2256" s="25" t="s">
        <v>21035</v>
      </c>
      <c r="P2256" s="23" t="s">
        <v>21036</v>
      </c>
      <c r="Q2256" s="25" t="s">
        <v>21037</v>
      </c>
      <c r="R2256" s="25" t="s">
        <v>21038</v>
      </c>
      <c r="S2256" s="23" t="s">
        <v>21039</v>
      </c>
      <c r="T2256" s="23"/>
      <c r="U2256" s="25" t="s">
        <v>21040</v>
      </c>
      <c r="V2256" s="23" t="s">
        <v>21043</v>
      </c>
      <c r="W2256" s="25" t="s">
        <v>21042</v>
      </c>
      <c r="X2256" s="25"/>
      <c r="Y2256" s="23"/>
      <c r="Z2256" s="25"/>
      <c r="AA2256" s="23">
        <v>3</v>
      </c>
      <c r="AB2256" s="23" t="str">
        <f t="shared" si="155"/>
        <v>年間</v>
      </c>
      <c r="AC2256" s="25"/>
      <c r="AD2256" s="167">
        <v>1</v>
      </c>
      <c r="AE2256" s="167">
        <v>6840</v>
      </c>
      <c r="AF2256" s="167">
        <f t="shared" si="156"/>
        <v>6840</v>
      </c>
      <c r="AG2256" s="27">
        <v>43313</v>
      </c>
      <c r="AH2256" s="168">
        <v>43404</v>
      </c>
      <c r="AI2256" s="29" t="str">
        <f t="shared" si="145"/>
        <v>～</v>
      </c>
      <c r="AJ2256" s="178">
        <f t="shared" si="154"/>
        <v>44499</v>
      </c>
      <c r="AK2256" s="23" t="s">
        <v>20712</v>
      </c>
      <c r="AL2256" s="23" t="s">
        <v>21049</v>
      </c>
      <c r="AM2256" s="35">
        <v>43404</v>
      </c>
      <c r="AN2256" s="25"/>
      <c r="AO2256" s="423">
        <v>43346</v>
      </c>
      <c r="AP2256" s="134" t="s">
        <v>20713</v>
      </c>
    </row>
    <row r="2257" spans="1:42" ht="24.75" customHeight="1" x14ac:dyDescent="0.15">
      <c r="A2257" s="606">
        <v>2254</v>
      </c>
      <c r="B2257" s="23" t="s">
        <v>20710</v>
      </c>
      <c r="C2257" s="24" t="s">
        <v>20708</v>
      </c>
      <c r="D2257" s="24" t="s">
        <v>20709</v>
      </c>
      <c r="E2257" s="23"/>
      <c r="F2257" s="23"/>
      <c r="G2257" s="25" t="s">
        <v>21031</v>
      </c>
      <c r="H2257" s="23" t="s">
        <v>21041</v>
      </c>
      <c r="I2257" s="23" t="s">
        <v>21033</v>
      </c>
      <c r="J2257" s="25" t="s">
        <v>21032</v>
      </c>
      <c r="K2257" s="25" t="s">
        <v>21034</v>
      </c>
      <c r="L2257" s="25" t="s">
        <v>21520</v>
      </c>
      <c r="M2257" s="25" t="s">
        <v>21519</v>
      </c>
      <c r="N2257" s="25"/>
      <c r="O2257" s="25" t="s">
        <v>21035</v>
      </c>
      <c r="P2257" s="23" t="s">
        <v>21036</v>
      </c>
      <c r="Q2257" s="25" t="s">
        <v>21037</v>
      </c>
      <c r="R2257" s="25" t="s">
        <v>21038</v>
      </c>
      <c r="S2257" s="23" t="s">
        <v>21039</v>
      </c>
      <c r="T2257" s="23"/>
      <c r="U2257" s="25" t="s">
        <v>21040</v>
      </c>
      <c r="V2257" s="23" t="s">
        <v>21043</v>
      </c>
      <c r="W2257" s="25" t="s">
        <v>21042</v>
      </c>
      <c r="X2257" s="25"/>
      <c r="Y2257" s="23"/>
      <c r="Z2257" s="25"/>
      <c r="AA2257" s="23">
        <v>3</v>
      </c>
      <c r="AB2257" s="23" t="str">
        <f t="shared" si="155"/>
        <v>年間</v>
      </c>
      <c r="AC2257" s="25"/>
      <c r="AD2257" s="167">
        <v>1</v>
      </c>
      <c r="AE2257" s="167">
        <v>6840</v>
      </c>
      <c r="AF2257" s="167">
        <f t="shared" si="156"/>
        <v>6840</v>
      </c>
      <c r="AG2257" s="27">
        <v>43313</v>
      </c>
      <c r="AH2257" s="168">
        <v>43404</v>
      </c>
      <c r="AI2257" s="29" t="str">
        <f t="shared" si="145"/>
        <v>～</v>
      </c>
      <c r="AJ2257" s="178">
        <f t="shared" si="154"/>
        <v>44499</v>
      </c>
      <c r="AK2257" s="23" t="s">
        <v>20712</v>
      </c>
      <c r="AL2257" s="23" t="s">
        <v>21050</v>
      </c>
      <c r="AM2257" s="35">
        <v>43404</v>
      </c>
      <c r="AN2257" s="25"/>
      <c r="AO2257" s="423">
        <v>43346</v>
      </c>
      <c r="AP2257" s="134" t="s">
        <v>20713</v>
      </c>
    </row>
    <row r="2258" spans="1:42" ht="24.75" customHeight="1" x14ac:dyDescent="0.15">
      <c r="A2258" s="606">
        <v>2255</v>
      </c>
      <c r="B2258" s="23" t="s">
        <v>20710</v>
      </c>
      <c r="C2258" s="24" t="s">
        <v>20708</v>
      </c>
      <c r="D2258" s="24" t="s">
        <v>20709</v>
      </c>
      <c r="E2258" s="23"/>
      <c r="F2258" s="23"/>
      <c r="G2258" s="25" t="s">
        <v>21031</v>
      </c>
      <c r="H2258" s="23" t="s">
        <v>21041</v>
      </c>
      <c r="I2258" s="23" t="s">
        <v>21033</v>
      </c>
      <c r="J2258" s="25" t="s">
        <v>21032</v>
      </c>
      <c r="K2258" s="25" t="s">
        <v>21034</v>
      </c>
      <c r="L2258" s="25" t="s">
        <v>21520</v>
      </c>
      <c r="M2258" s="25" t="s">
        <v>21519</v>
      </c>
      <c r="N2258" s="25"/>
      <c r="O2258" s="25" t="s">
        <v>21035</v>
      </c>
      <c r="P2258" s="23" t="s">
        <v>21036</v>
      </c>
      <c r="Q2258" s="25" t="s">
        <v>21037</v>
      </c>
      <c r="R2258" s="25" t="s">
        <v>21038</v>
      </c>
      <c r="S2258" s="23" t="s">
        <v>21039</v>
      </c>
      <c r="T2258" s="23"/>
      <c r="U2258" s="25" t="s">
        <v>21040</v>
      </c>
      <c r="V2258" s="23" t="s">
        <v>21043</v>
      </c>
      <c r="W2258" s="25" t="s">
        <v>21042</v>
      </c>
      <c r="X2258" s="25"/>
      <c r="Y2258" s="23"/>
      <c r="Z2258" s="25"/>
      <c r="AA2258" s="23">
        <v>3</v>
      </c>
      <c r="AB2258" s="23" t="str">
        <f t="shared" si="155"/>
        <v>年間</v>
      </c>
      <c r="AC2258" s="25"/>
      <c r="AD2258" s="167">
        <v>1</v>
      </c>
      <c r="AE2258" s="167">
        <v>6840</v>
      </c>
      <c r="AF2258" s="167">
        <f t="shared" si="156"/>
        <v>6840</v>
      </c>
      <c r="AG2258" s="27">
        <v>43313</v>
      </c>
      <c r="AH2258" s="168">
        <v>43404</v>
      </c>
      <c r="AI2258" s="29" t="str">
        <f t="shared" si="145"/>
        <v>～</v>
      </c>
      <c r="AJ2258" s="178">
        <f t="shared" si="154"/>
        <v>44499</v>
      </c>
      <c r="AK2258" s="23" t="s">
        <v>20712</v>
      </c>
      <c r="AL2258" s="23" t="s">
        <v>21051</v>
      </c>
      <c r="AM2258" s="35">
        <v>43404</v>
      </c>
      <c r="AN2258" s="25"/>
      <c r="AO2258" s="423">
        <v>43346</v>
      </c>
      <c r="AP2258" s="134" t="s">
        <v>20713</v>
      </c>
    </row>
    <row r="2259" spans="1:42" ht="24.75" customHeight="1" x14ac:dyDescent="0.15">
      <c r="A2259" s="606">
        <v>2256</v>
      </c>
      <c r="B2259" s="23" t="s">
        <v>20710</v>
      </c>
      <c r="C2259" s="24" t="s">
        <v>20708</v>
      </c>
      <c r="D2259" s="24" t="s">
        <v>20709</v>
      </c>
      <c r="E2259" s="23"/>
      <c r="F2259" s="23"/>
      <c r="G2259" s="25" t="s">
        <v>21031</v>
      </c>
      <c r="H2259" s="23" t="s">
        <v>21041</v>
      </c>
      <c r="I2259" s="23" t="s">
        <v>21033</v>
      </c>
      <c r="J2259" s="25" t="s">
        <v>21032</v>
      </c>
      <c r="K2259" s="25" t="s">
        <v>21034</v>
      </c>
      <c r="L2259" s="25" t="s">
        <v>21520</v>
      </c>
      <c r="M2259" s="25" t="s">
        <v>21519</v>
      </c>
      <c r="N2259" s="25"/>
      <c r="O2259" s="25" t="s">
        <v>21035</v>
      </c>
      <c r="P2259" s="23" t="s">
        <v>21036</v>
      </c>
      <c r="Q2259" s="25" t="s">
        <v>21037</v>
      </c>
      <c r="R2259" s="25" t="s">
        <v>21038</v>
      </c>
      <c r="S2259" s="23" t="s">
        <v>21039</v>
      </c>
      <c r="T2259" s="23"/>
      <c r="U2259" s="25" t="s">
        <v>21040</v>
      </c>
      <c r="V2259" s="23" t="s">
        <v>21043</v>
      </c>
      <c r="W2259" s="25" t="s">
        <v>21042</v>
      </c>
      <c r="X2259" s="25"/>
      <c r="Y2259" s="23"/>
      <c r="Z2259" s="25"/>
      <c r="AA2259" s="23">
        <v>3</v>
      </c>
      <c r="AB2259" s="23" t="str">
        <f t="shared" si="155"/>
        <v>年間</v>
      </c>
      <c r="AC2259" s="25"/>
      <c r="AD2259" s="167">
        <v>1</v>
      </c>
      <c r="AE2259" s="167">
        <v>6840</v>
      </c>
      <c r="AF2259" s="167">
        <f t="shared" si="156"/>
        <v>6840</v>
      </c>
      <c r="AG2259" s="27">
        <v>43313</v>
      </c>
      <c r="AH2259" s="168">
        <v>43404</v>
      </c>
      <c r="AI2259" s="29" t="str">
        <f t="shared" si="145"/>
        <v>～</v>
      </c>
      <c r="AJ2259" s="178">
        <f t="shared" si="154"/>
        <v>44499</v>
      </c>
      <c r="AK2259" s="23" t="s">
        <v>20712</v>
      </c>
      <c r="AL2259" s="23" t="s">
        <v>21052</v>
      </c>
      <c r="AM2259" s="35">
        <v>43404</v>
      </c>
      <c r="AN2259" s="25"/>
      <c r="AO2259" s="423">
        <v>43346</v>
      </c>
      <c r="AP2259" s="134" t="s">
        <v>20713</v>
      </c>
    </row>
    <row r="2260" spans="1:42" ht="24.75" customHeight="1" x14ac:dyDescent="0.15">
      <c r="A2260" s="606">
        <v>2257</v>
      </c>
      <c r="B2260" s="23" t="s">
        <v>20710</v>
      </c>
      <c r="C2260" s="24" t="s">
        <v>20708</v>
      </c>
      <c r="D2260" s="24" t="s">
        <v>20709</v>
      </c>
      <c r="E2260" s="23"/>
      <c r="F2260" s="23"/>
      <c r="G2260" s="25" t="s">
        <v>21031</v>
      </c>
      <c r="H2260" s="23" t="s">
        <v>21041</v>
      </c>
      <c r="I2260" s="23" t="s">
        <v>21033</v>
      </c>
      <c r="J2260" s="25" t="s">
        <v>21032</v>
      </c>
      <c r="K2260" s="25" t="s">
        <v>21034</v>
      </c>
      <c r="L2260" s="25" t="s">
        <v>21520</v>
      </c>
      <c r="M2260" s="25" t="s">
        <v>21519</v>
      </c>
      <c r="N2260" s="25"/>
      <c r="O2260" s="25" t="s">
        <v>21035</v>
      </c>
      <c r="P2260" s="23" t="s">
        <v>21036</v>
      </c>
      <c r="Q2260" s="25" t="s">
        <v>21037</v>
      </c>
      <c r="R2260" s="25" t="s">
        <v>21038</v>
      </c>
      <c r="S2260" s="23" t="s">
        <v>21039</v>
      </c>
      <c r="T2260" s="23"/>
      <c r="U2260" s="25" t="s">
        <v>21040</v>
      </c>
      <c r="V2260" s="23" t="s">
        <v>21043</v>
      </c>
      <c r="W2260" s="25" t="s">
        <v>21042</v>
      </c>
      <c r="X2260" s="25"/>
      <c r="Y2260" s="23"/>
      <c r="Z2260" s="25"/>
      <c r="AA2260" s="23">
        <v>3</v>
      </c>
      <c r="AB2260" s="23" t="str">
        <f t="shared" si="155"/>
        <v>年間</v>
      </c>
      <c r="AC2260" s="25"/>
      <c r="AD2260" s="167">
        <v>1</v>
      </c>
      <c r="AE2260" s="167">
        <v>6840</v>
      </c>
      <c r="AF2260" s="167">
        <f t="shared" si="156"/>
        <v>6840</v>
      </c>
      <c r="AG2260" s="27">
        <v>43313</v>
      </c>
      <c r="AH2260" s="168">
        <v>43404</v>
      </c>
      <c r="AI2260" s="29" t="str">
        <f t="shared" si="145"/>
        <v>～</v>
      </c>
      <c r="AJ2260" s="178">
        <f t="shared" si="154"/>
        <v>44499</v>
      </c>
      <c r="AK2260" s="23" t="s">
        <v>20712</v>
      </c>
      <c r="AL2260" s="23" t="s">
        <v>21053</v>
      </c>
      <c r="AM2260" s="35">
        <v>43404</v>
      </c>
      <c r="AN2260" s="25"/>
      <c r="AO2260" s="423">
        <v>43346</v>
      </c>
      <c r="AP2260" s="134" t="s">
        <v>20713</v>
      </c>
    </row>
    <row r="2261" spans="1:42" ht="24.75" customHeight="1" x14ac:dyDescent="0.15">
      <c r="A2261" s="606">
        <v>2258</v>
      </c>
      <c r="B2261" s="23" t="s">
        <v>20716</v>
      </c>
      <c r="C2261" s="24" t="s">
        <v>20718</v>
      </c>
      <c r="D2261" s="24" t="s">
        <v>20720</v>
      </c>
      <c r="E2261" s="23"/>
      <c r="F2261" s="23"/>
      <c r="G2261" s="25" t="s">
        <v>18191</v>
      </c>
      <c r="H2261" s="23" t="s">
        <v>21713</v>
      </c>
      <c r="I2261" s="23" t="s">
        <v>21715</v>
      </c>
      <c r="J2261" s="25" t="s">
        <v>21714</v>
      </c>
      <c r="K2261" s="25" t="s">
        <v>21716</v>
      </c>
      <c r="L2261" s="25" t="s">
        <v>21717</v>
      </c>
      <c r="M2261" s="25" t="s">
        <v>21718</v>
      </c>
      <c r="N2261" s="25" t="s">
        <v>21719</v>
      </c>
      <c r="O2261" s="25" t="s">
        <v>21720</v>
      </c>
      <c r="P2261" s="23"/>
      <c r="Q2261" s="25" t="s">
        <v>21721</v>
      </c>
      <c r="R2261" s="25" t="s">
        <v>21722</v>
      </c>
      <c r="S2261" s="23" t="s">
        <v>21723</v>
      </c>
      <c r="T2261" s="23" t="s">
        <v>21724</v>
      </c>
      <c r="U2261" s="25" t="s">
        <v>21725</v>
      </c>
      <c r="V2261" s="23" t="s">
        <v>21713</v>
      </c>
      <c r="W2261" s="25" t="s">
        <v>21726</v>
      </c>
      <c r="X2261" s="25" t="s">
        <v>21716</v>
      </c>
      <c r="Y2261" s="23" t="s">
        <v>21718</v>
      </c>
      <c r="Z2261" s="25" t="s">
        <v>21719</v>
      </c>
      <c r="AA2261" s="23">
        <v>5</v>
      </c>
      <c r="AB2261" s="23" t="str">
        <f t="shared" si="155"/>
        <v>年間</v>
      </c>
      <c r="AC2261" s="25"/>
      <c r="AD2261" s="167">
        <v>1</v>
      </c>
      <c r="AE2261" s="167">
        <v>15000</v>
      </c>
      <c r="AF2261" s="167">
        <f t="shared" si="156"/>
        <v>15000</v>
      </c>
      <c r="AG2261" s="27">
        <v>43313</v>
      </c>
      <c r="AH2261" s="168">
        <v>43313</v>
      </c>
      <c r="AI2261" s="29" t="str">
        <f t="shared" si="145"/>
        <v>～</v>
      </c>
      <c r="AJ2261" s="178">
        <f t="shared" si="154"/>
        <v>45138</v>
      </c>
      <c r="AK2261" s="23" t="s">
        <v>20777</v>
      </c>
      <c r="AL2261" s="23" t="s">
        <v>21727</v>
      </c>
      <c r="AM2261" s="35">
        <v>43313</v>
      </c>
      <c r="AN2261" s="25"/>
      <c r="AO2261" s="423">
        <v>43411</v>
      </c>
      <c r="AP2261" s="134" t="s">
        <v>20780</v>
      </c>
    </row>
    <row r="2262" spans="1:42" ht="24.75" customHeight="1" x14ac:dyDescent="0.15">
      <c r="A2262" s="606">
        <v>2259</v>
      </c>
      <c r="B2262" s="23" t="s">
        <v>20716</v>
      </c>
      <c r="C2262" s="24" t="s">
        <v>20719</v>
      </c>
      <c r="D2262" s="24" t="s">
        <v>20720</v>
      </c>
      <c r="E2262" s="23"/>
      <c r="F2262" s="23"/>
      <c r="G2262" s="25" t="s">
        <v>21712</v>
      </c>
      <c r="H2262" s="23" t="s">
        <v>21713</v>
      </c>
      <c r="I2262" s="23" t="s">
        <v>21715</v>
      </c>
      <c r="J2262" s="25" t="s">
        <v>21714</v>
      </c>
      <c r="K2262" s="25" t="s">
        <v>21716</v>
      </c>
      <c r="L2262" s="25" t="s">
        <v>21717</v>
      </c>
      <c r="M2262" s="25" t="s">
        <v>21718</v>
      </c>
      <c r="N2262" s="25" t="s">
        <v>21719</v>
      </c>
      <c r="O2262" s="25" t="s">
        <v>21720</v>
      </c>
      <c r="P2262" s="23"/>
      <c r="Q2262" s="25" t="s">
        <v>21721</v>
      </c>
      <c r="R2262" s="25" t="s">
        <v>21722</v>
      </c>
      <c r="S2262" s="23" t="s">
        <v>21723</v>
      </c>
      <c r="T2262" s="23" t="s">
        <v>21724</v>
      </c>
      <c r="U2262" s="25" t="s">
        <v>21725</v>
      </c>
      <c r="V2262" s="23" t="s">
        <v>21713</v>
      </c>
      <c r="W2262" s="25" t="s">
        <v>21726</v>
      </c>
      <c r="X2262" s="25" t="s">
        <v>21716</v>
      </c>
      <c r="Y2262" s="23" t="s">
        <v>21718</v>
      </c>
      <c r="Z2262" s="25" t="s">
        <v>21719</v>
      </c>
      <c r="AA2262" s="23">
        <v>5</v>
      </c>
      <c r="AB2262" s="23" t="str">
        <f t="shared" si="155"/>
        <v>年間</v>
      </c>
      <c r="AC2262" s="25"/>
      <c r="AD2262" s="167">
        <v>1</v>
      </c>
      <c r="AE2262" s="167">
        <v>15000</v>
      </c>
      <c r="AF2262" s="167">
        <f t="shared" si="156"/>
        <v>15000</v>
      </c>
      <c r="AG2262" s="27">
        <v>43313</v>
      </c>
      <c r="AH2262" s="168">
        <v>43313</v>
      </c>
      <c r="AI2262" s="29" t="str">
        <f t="shared" si="145"/>
        <v>～</v>
      </c>
      <c r="AJ2262" s="178">
        <f t="shared" si="154"/>
        <v>45138</v>
      </c>
      <c r="AK2262" s="23" t="s">
        <v>20777</v>
      </c>
      <c r="AL2262" s="23" t="s">
        <v>21728</v>
      </c>
      <c r="AM2262" s="35">
        <v>43313</v>
      </c>
      <c r="AN2262" s="25"/>
      <c r="AO2262" s="423">
        <v>43411</v>
      </c>
      <c r="AP2262" s="134" t="s">
        <v>20779</v>
      </c>
    </row>
    <row r="2263" spans="1:42" ht="24.75" customHeight="1" x14ac:dyDescent="0.15">
      <c r="A2263" s="606">
        <v>2260</v>
      </c>
      <c r="B2263" s="23" t="s">
        <v>20717</v>
      </c>
      <c r="C2263" s="24" t="s">
        <v>20719</v>
      </c>
      <c r="D2263" s="24" t="s">
        <v>20720</v>
      </c>
      <c r="E2263" s="23"/>
      <c r="F2263" s="23"/>
      <c r="G2263" s="25" t="s">
        <v>18191</v>
      </c>
      <c r="H2263" s="23" t="s">
        <v>21713</v>
      </c>
      <c r="I2263" s="23" t="s">
        <v>21715</v>
      </c>
      <c r="J2263" s="25" t="s">
        <v>21714</v>
      </c>
      <c r="K2263" s="25" t="s">
        <v>21716</v>
      </c>
      <c r="L2263" s="25" t="s">
        <v>21717</v>
      </c>
      <c r="M2263" s="25" t="s">
        <v>21718</v>
      </c>
      <c r="N2263" s="25" t="s">
        <v>21719</v>
      </c>
      <c r="O2263" s="25" t="s">
        <v>21720</v>
      </c>
      <c r="P2263" s="23"/>
      <c r="Q2263" s="25" t="s">
        <v>21721</v>
      </c>
      <c r="R2263" s="25" t="s">
        <v>21722</v>
      </c>
      <c r="S2263" s="23" t="s">
        <v>21723</v>
      </c>
      <c r="T2263" s="23" t="s">
        <v>21724</v>
      </c>
      <c r="U2263" s="25" t="s">
        <v>21725</v>
      </c>
      <c r="V2263" s="23" t="s">
        <v>21713</v>
      </c>
      <c r="W2263" s="25" t="s">
        <v>21726</v>
      </c>
      <c r="X2263" s="25" t="s">
        <v>21716</v>
      </c>
      <c r="Y2263" s="23" t="s">
        <v>21718</v>
      </c>
      <c r="Z2263" s="25" t="s">
        <v>21719</v>
      </c>
      <c r="AA2263" s="23">
        <v>5</v>
      </c>
      <c r="AB2263" s="23" t="str">
        <f t="shared" si="155"/>
        <v>年間</v>
      </c>
      <c r="AC2263" s="25"/>
      <c r="AD2263" s="167">
        <v>1</v>
      </c>
      <c r="AE2263" s="167">
        <v>45600</v>
      </c>
      <c r="AF2263" s="167">
        <f t="shared" si="156"/>
        <v>45600</v>
      </c>
      <c r="AG2263" s="27">
        <v>43313</v>
      </c>
      <c r="AH2263" s="168">
        <v>43313</v>
      </c>
      <c r="AI2263" s="29" t="str">
        <f t="shared" si="145"/>
        <v>～</v>
      </c>
      <c r="AJ2263" s="178">
        <f t="shared" si="154"/>
        <v>45138</v>
      </c>
      <c r="AK2263" s="23" t="s">
        <v>20778</v>
      </c>
      <c r="AL2263" s="23" t="s">
        <v>21729</v>
      </c>
      <c r="AM2263" s="35">
        <v>43313</v>
      </c>
      <c r="AN2263" s="25"/>
      <c r="AO2263" s="423">
        <v>43411</v>
      </c>
      <c r="AP2263" s="134" t="s">
        <v>20779</v>
      </c>
    </row>
    <row r="2264" spans="1:42" ht="24.75" customHeight="1" x14ac:dyDescent="0.15">
      <c r="A2264" s="606">
        <v>2261</v>
      </c>
      <c r="B2264" s="23" t="s">
        <v>20726</v>
      </c>
      <c r="C2264" s="24" t="s">
        <v>20727</v>
      </c>
      <c r="D2264" s="24" t="s">
        <v>20728</v>
      </c>
      <c r="E2264" s="23"/>
      <c r="F2264" s="23"/>
      <c r="G2264" s="25" t="s">
        <v>17638</v>
      </c>
      <c r="H2264" s="23" t="s">
        <v>20781</v>
      </c>
      <c r="I2264" s="23" t="s">
        <v>20782</v>
      </c>
      <c r="J2264" s="25" t="s">
        <v>20783</v>
      </c>
      <c r="K2264" s="25" t="s">
        <v>20792</v>
      </c>
      <c r="L2264" s="25" t="s">
        <v>20786</v>
      </c>
      <c r="M2264" s="25" t="s">
        <v>20793</v>
      </c>
      <c r="N2264" s="25" t="s">
        <v>20788</v>
      </c>
      <c r="O2264" s="25" t="s">
        <v>20789</v>
      </c>
      <c r="P2264" s="23" t="s">
        <v>17691</v>
      </c>
      <c r="Q2264" s="25" t="s">
        <v>20791</v>
      </c>
      <c r="R2264" s="25" t="s">
        <v>20785</v>
      </c>
      <c r="S2264" s="23" t="s">
        <v>17697</v>
      </c>
      <c r="T2264" s="23" t="s">
        <v>20787</v>
      </c>
      <c r="U2264" s="25" t="s">
        <v>20789</v>
      </c>
      <c r="V2264" s="23" t="s">
        <v>17691</v>
      </c>
      <c r="W2264" s="25" t="s">
        <v>20790</v>
      </c>
      <c r="X2264" s="25" t="s">
        <v>20784</v>
      </c>
      <c r="Y2264" s="23" t="s">
        <v>17697</v>
      </c>
      <c r="Z2264" s="25" t="s">
        <v>20787</v>
      </c>
      <c r="AA2264" s="23">
        <v>5</v>
      </c>
      <c r="AB2264" s="23" t="str">
        <f t="shared" si="155"/>
        <v>年間</v>
      </c>
      <c r="AC2264" s="25"/>
      <c r="AD2264" s="167">
        <v>1</v>
      </c>
      <c r="AE2264" s="167">
        <v>20400</v>
      </c>
      <c r="AF2264" s="167">
        <f t="shared" si="156"/>
        <v>20400</v>
      </c>
      <c r="AG2264" s="27">
        <v>43313</v>
      </c>
      <c r="AH2264" s="168">
        <v>43341</v>
      </c>
      <c r="AI2264" s="29" t="str">
        <f t="shared" si="145"/>
        <v>～</v>
      </c>
      <c r="AJ2264" s="178">
        <f t="shared" ref="AJ2264:AJ2270" si="157">IF(ISBLANK($AH2264),"",DATE(YEAR($AH2264)+$AA2264,MONTH($AH2264),DAY($AH2264)-1))</f>
        <v>45166</v>
      </c>
      <c r="AK2264" s="23" t="s">
        <v>20734</v>
      </c>
      <c r="AL2264" s="23" t="s">
        <v>20794</v>
      </c>
      <c r="AM2264" s="35">
        <v>43341</v>
      </c>
      <c r="AN2264" s="25"/>
      <c r="AO2264" s="423">
        <v>43334</v>
      </c>
      <c r="AP2264" s="134" t="s">
        <v>20732</v>
      </c>
    </row>
    <row r="2265" spans="1:42" ht="24.75" customHeight="1" x14ac:dyDescent="0.15">
      <c r="A2265" s="606">
        <v>2262</v>
      </c>
      <c r="B2265" s="23" t="s">
        <v>20726</v>
      </c>
      <c r="C2265" s="24" t="s">
        <v>20727</v>
      </c>
      <c r="D2265" s="24" t="s">
        <v>20728</v>
      </c>
      <c r="E2265" s="23"/>
      <c r="F2265" s="23"/>
      <c r="G2265" s="25" t="s">
        <v>17638</v>
      </c>
      <c r="H2265" s="23" t="s">
        <v>20781</v>
      </c>
      <c r="I2265" s="23" t="s">
        <v>20782</v>
      </c>
      <c r="J2265" s="25" t="s">
        <v>20783</v>
      </c>
      <c r="K2265" s="25" t="s">
        <v>20792</v>
      </c>
      <c r="L2265" s="25" t="s">
        <v>20786</v>
      </c>
      <c r="M2265" s="25" t="s">
        <v>20793</v>
      </c>
      <c r="N2265" s="25" t="s">
        <v>20788</v>
      </c>
      <c r="O2265" s="25" t="s">
        <v>20789</v>
      </c>
      <c r="P2265" s="23" t="s">
        <v>17691</v>
      </c>
      <c r="Q2265" s="25" t="s">
        <v>20791</v>
      </c>
      <c r="R2265" s="25" t="s">
        <v>20785</v>
      </c>
      <c r="S2265" s="23" t="s">
        <v>17697</v>
      </c>
      <c r="T2265" s="23" t="s">
        <v>20787</v>
      </c>
      <c r="U2265" s="25" t="s">
        <v>20789</v>
      </c>
      <c r="V2265" s="23" t="s">
        <v>17691</v>
      </c>
      <c r="W2265" s="25" t="s">
        <v>20790</v>
      </c>
      <c r="X2265" s="25" t="s">
        <v>20784</v>
      </c>
      <c r="Y2265" s="23" t="s">
        <v>17697</v>
      </c>
      <c r="Z2265" s="25" t="s">
        <v>20787</v>
      </c>
      <c r="AA2265" s="23">
        <v>5</v>
      </c>
      <c r="AB2265" s="23" t="str">
        <f t="shared" si="155"/>
        <v>年間</v>
      </c>
      <c r="AC2265" s="25"/>
      <c r="AD2265" s="167">
        <v>1</v>
      </c>
      <c r="AE2265" s="167">
        <v>20400</v>
      </c>
      <c r="AF2265" s="167">
        <f t="shared" si="156"/>
        <v>20400</v>
      </c>
      <c r="AG2265" s="27">
        <v>43313</v>
      </c>
      <c r="AH2265" s="168">
        <v>43341</v>
      </c>
      <c r="AI2265" s="29" t="str">
        <f t="shared" si="145"/>
        <v>～</v>
      </c>
      <c r="AJ2265" s="178">
        <f t="shared" si="157"/>
        <v>45166</v>
      </c>
      <c r="AK2265" s="23" t="s">
        <v>20734</v>
      </c>
      <c r="AL2265" s="23" t="s">
        <v>20795</v>
      </c>
      <c r="AM2265" s="35">
        <v>43341</v>
      </c>
      <c r="AN2265" s="25"/>
      <c r="AO2265" s="423">
        <v>43334</v>
      </c>
      <c r="AP2265" s="134" t="s">
        <v>20732</v>
      </c>
    </row>
    <row r="2266" spans="1:42" ht="24.75" customHeight="1" x14ac:dyDescent="0.15">
      <c r="A2266" s="606">
        <v>2263</v>
      </c>
      <c r="B2266" s="23" t="s">
        <v>20729</v>
      </c>
      <c r="C2266" s="24" t="s">
        <v>20727</v>
      </c>
      <c r="D2266" s="24" t="s">
        <v>20728</v>
      </c>
      <c r="E2266" s="23"/>
      <c r="F2266" s="23"/>
      <c r="G2266" s="25" t="s">
        <v>17638</v>
      </c>
      <c r="H2266" s="23" t="s">
        <v>20781</v>
      </c>
      <c r="I2266" s="23" t="s">
        <v>20782</v>
      </c>
      <c r="J2266" s="25" t="s">
        <v>20783</v>
      </c>
      <c r="K2266" s="25" t="s">
        <v>20792</v>
      </c>
      <c r="L2266" s="25" t="s">
        <v>20786</v>
      </c>
      <c r="M2266" s="25" t="s">
        <v>20793</v>
      </c>
      <c r="N2266" s="25" t="s">
        <v>20788</v>
      </c>
      <c r="O2266" s="25" t="s">
        <v>20789</v>
      </c>
      <c r="P2266" s="23" t="s">
        <v>17691</v>
      </c>
      <c r="Q2266" s="25" t="s">
        <v>20791</v>
      </c>
      <c r="R2266" s="25" t="s">
        <v>20785</v>
      </c>
      <c r="S2266" s="23" t="s">
        <v>17697</v>
      </c>
      <c r="T2266" s="23" t="s">
        <v>20787</v>
      </c>
      <c r="U2266" s="25" t="s">
        <v>20796</v>
      </c>
      <c r="V2266" s="23" t="s">
        <v>17691</v>
      </c>
      <c r="W2266" s="25" t="s">
        <v>20790</v>
      </c>
      <c r="X2266" s="25" t="s">
        <v>20784</v>
      </c>
      <c r="Y2266" s="23" t="s">
        <v>17697</v>
      </c>
      <c r="Z2266" s="25" t="s">
        <v>20787</v>
      </c>
      <c r="AA2266" s="23">
        <v>5</v>
      </c>
      <c r="AB2266" s="23" t="str">
        <f t="shared" si="155"/>
        <v>年間</v>
      </c>
      <c r="AC2266" s="25"/>
      <c r="AD2266" s="167">
        <v>1</v>
      </c>
      <c r="AE2266" s="167">
        <v>20400</v>
      </c>
      <c r="AF2266" s="167">
        <f t="shared" si="156"/>
        <v>20400</v>
      </c>
      <c r="AG2266" s="27">
        <v>43313</v>
      </c>
      <c r="AH2266" s="168">
        <v>43340</v>
      </c>
      <c r="AI2266" s="29" t="str">
        <f t="shared" si="145"/>
        <v>～</v>
      </c>
      <c r="AJ2266" s="178">
        <f t="shared" si="157"/>
        <v>45165</v>
      </c>
      <c r="AK2266" s="23" t="s">
        <v>20734</v>
      </c>
      <c r="AL2266" s="23" t="s">
        <v>20797</v>
      </c>
      <c r="AM2266" s="35">
        <v>43340</v>
      </c>
      <c r="AN2266" s="25"/>
      <c r="AO2266" s="423">
        <v>43334</v>
      </c>
      <c r="AP2266" s="134" t="s">
        <v>20733</v>
      </c>
    </row>
    <row r="2267" spans="1:42" ht="24.75" customHeight="1" x14ac:dyDescent="0.15">
      <c r="A2267" s="606">
        <v>2264</v>
      </c>
      <c r="B2267" s="23" t="s">
        <v>20730</v>
      </c>
      <c r="C2267" s="24" t="s">
        <v>20721</v>
      </c>
      <c r="D2267" s="24" t="s">
        <v>11322</v>
      </c>
      <c r="E2267" s="23"/>
      <c r="F2267" s="23"/>
      <c r="G2267" s="25" t="s">
        <v>21253</v>
      </c>
      <c r="H2267" s="23" t="s">
        <v>21254</v>
      </c>
      <c r="I2267" s="23" t="s">
        <v>21256</v>
      </c>
      <c r="J2267" s="25" t="s">
        <v>21255</v>
      </c>
      <c r="K2267" s="25"/>
      <c r="L2267" s="25" t="s">
        <v>21258</v>
      </c>
      <c r="M2267" s="25" t="s">
        <v>21257</v>
      </c>
      <c r="N2267" s="25"/>
      <c r="O2267" s="25" t="s">
        <v>21259</v>
      </c>
      <c r="P2267" s="23" t="s">
        <v>21260</v>
      </c>
      <c r="Q2267" s="25" t="s">
        <v>21261</v>
      </c>
      <c r="R2267" s="25" t="s">
        <v>21262</v>
      </c>
      <c r="S2267" s="23" t="s">
        <v>21263</v>
      </c>
      <c r="T2267" s="23" t="s">
        <v>21264</v>
      </c>
      <c r="U2267" s="25" t="s">
        <v>21265</v>
      </c>
      <c r="V2267" s="23" t="s">
        <v>21254</v>
      </c>
      <c r="W2267" s="25" t="s">
        <v>21266</v>
      </c>
      <c r="X2267" s="25"/>
      <c r="Y2267" s="23" t="s">
        <v>21267</v>
      </c>
      <c r="Z2267" s="25"/>
      <c r="AA2267" s="23">
        <v>5</v>
      </c>
      <c r="AB2267" s="23" t="str">
        <f t="shared" si="155"/>
        <v>年間</v>
      </c>
      <c r="AC2267" s="25"/>
      <c r="AD2267" s="167">
        <v>1</v>
      </c>
      <c r="AE2267" s="167">
        <v>20400</v>
      </c>
      <c r="AF2267" s="167">
        <f t="shared" si="156"/>
        <v>20400</v>
      </c>
      <c r="AG2267" s="27">
        <v>43374</v>
      </c>
      <c r="AH2267" s="168">
        <v>43386</v>
      </c>
      <c r="AI2267" s="29" t="str">
        <f t="shared" si="145"/>
        <v>～</v>
      </c>
      <c r="AJ2267" s="178">
        <f t="shared" si="157"/>
        <v>45211</v>
      </c>
      <c r="AK2267" s="23" t="s">
        <v>18774</v>
      </c>
      <c r="AL2267" s="23" t="s">
        <v>21271</v>
      </c>
      <c r="AM2267" s="168">
        <v>43372</v>
      </c>
      <c r="AN2267" s="25" t="s">
        <v>21705</v>
      </c>
      <c r="AO2267" s="423">
        <v>43368</v>
      </c>
      <c r="AP2267" s="134" t="s">
        <v>20723</v>
      </c>
    </row>
    <row r="2268" spans="1:42" ht="24.75" customHeight="1" x14ac:dyDescent="0.15">
      <c r="A2268" s="606">
        <v>2265</v>
      </c>
      <c r="B2268" s="23" t="s">
        <v>20730</v>
      </c>
      <c r="C2268" s="24" t="s">
        <v>20721</v>
      </c>
      <c r="D2268" s="24" t="s">
        <v>11322</v>
      </c>
      <c r="E2268" s="23"/>
      <c r="F2268" s="23"/>
      <c r="G2268" s="25" t="s">
        <v>21253</v>
      </c>
      <c r="H2268" s="23" t="s">
        <v>21254</v>
      </c>
      <c r="I2268" s="23" t="s">
        <v>21256</v>
      </c>
      <c r="J2268" s="25" t="s">
        <v>21255</v>
      </c>
      <c r="K2268" s="25"/>
      <c r="L2268" s="25" t="s">
        <v>21258</v>
      </c>
      <c r="M2268" s="25" t="s">
        <v>21257</v>
      </c>
      <c r="N2268" s="25"/>
      <c r="O2268" s="25" t="s">
        <v>21259</v>
      </c>
      <c r="P2268" s="23" t="s">
        <v>21260</v>
      </c>
      <c r="Q2268" s="25" t="s">
        <v>21261</v>
      </c>
      <c r="R2268" s="25" t="s">
        <v>21262</v>
      </c>
      <c r="S2268" s="23" t="s">
        <v>21263</v>
      </c>
      <c r="T2268" s="23" t="s">
        <v>21264</v>
      </c>
      <c r="U2268" s="25" t="s">
        <v>21265</v>
      </c>
      <c r="V2268" s="23" t="s">
        <v>21254</v>
      </c>
      <c r="W2268" s="25" t="s">
        <v>21266</v>
      </c>
      <c r="X2268" s="25"/>
      <c r="Y2268" s="23" t="s">
        <v>21267</v>
      </c>
      <c r="Z2268" s="25"/>
      <c r="AA2268" s="23">
        <v>5</v>
      </c>
      <c r="AB2268" s="23" t="str">
        <f t="shared" si="155"/>
        <v>年間</v>
      </c>
      <c r="AC2268" s="25"/>
      <c r="AD2268" s="167">
        <v>1</v>
      </c>
      <c r="AE2268" s="167">
        <v>20400</v>
      </c>
      <c r="AF2268" s="167">
        <f t="shared" si="156"/>
        <v>20400</v>
      </c>
      <c r="AG2268" s="27">
        <v>43374</v>
      </c>
      <c r="AH2268" s="168">
        <v>43386</v>
      </c>
      <c r="AI2268" s="29" t="str">
        <f t="shared" si="145"/>
        <v>～</v>
      </c>
      <c r="AJ2268" s="178">
        <f t="shared" si="157"/>
        <v>45211</v>
      </c>
      <c r="AK2268" s="23" t="s">
        <v>18774</v>
      </c>
      <c r="AL2268" s="23" t="s">
        <v>21270</v>
      </c>
      <c r="AM2268" s="168">
        <v>43372</v>
      </c>
      <c r="AN2268" s="25" t="s">
        <v>21705</v>
      </c>
      <c r="AO2268" s="423">
        <v>43368</v>
      </c>
      <c r="AP2268" s="134" t="s">
        <v>20723</v>
      </c>
    </row>
    <row r="2269" spans="1:42" ht="24.75" customHeight="1" x14ac:dyDescent="0.15">
      <c r="A2269" s="606">
        <v>2266</v>
      </c>
      <c r="B2269" s="23" t="s">
        <v>20735</v>
      </c>
      <c r="C2269" s="24" t="s">
        <v>20721</v>
      </c>
      <c r="D2269" s="24" t="s">
        <v>11322</v>
      </c>
      <c r="E2269" s="23"/>
      <c r="F2269" s="23"/>
      <c r="G2269" s="25" t="s">
        <v>21253</v>
      </c>
      <c r="H2269" s="23" t="s">
        <v>21254</v>
      </c>
      <c r="I2269" s="23" t="s">
        <v>21256</v>
      </c>
      <c r="J2269" s="25" t="s">
        <v>21255</v>
      </c>
      <c r="K2269" s="25"/>
      <c r="L2269" s="25" t="s">
        <v>21258</v>
      </c>
      <c r="M2269" s="25" t="s">
        <v>21257</v>
      </c>
      <c r="N2269" s="25"/>
      <c r="O2269" s="25" t="s">
        <v>21259</v>
      </c>
      <c r="P2269" s="23" t="s">
        <v>21260</v>
      </c>
      <c r="Q2269" s="25" t="s">
        <v>21261</v>
      </c>
      <c r="R2269" s="25" t="s">
        <v>21262</v>
      </c>
      <c r="S2269" s="23" t="s">
        <v>21263</v>
      </c>
      <c r="T2269" s="23" t="s">
        <v>21264</v>
      </c>
      <c r="U2269" s="25" t="s">
        <v>21265</v>
      </c>
      <c r="V2269" s="23" t="s">
        <v>21254</v>
      </c>
      <c r="W2269" s="25" t="s">
        <v>21266</v>
      </c>
      <c r="X2269" s="25"/>
      <c r="Y2269" s="23" t="s">
        <v>21267</v>
      </c>
      <c r="Z2269" s="25"/>
      <c r="AA2269" s="23">
        <v>5</v>
      </c>
      <c r="AB2269" s="23" t="str">
        <f t="shared" si="155"/>
        <v>年間</v>
      </c>
      <c r="AC2269" s="25"/>
      <c r="AD2269" s="167">
        <v>1</v>
      </c>
      <c r="AE2269" s="167">
        <v>28200</v>
      </c>
      <c r="AF2269" s="167">
        <f t="shared" si="156"/>
        <v>28200</v>
      </c>
      <c r="AG2269" s="27">
        <v>43374</v>
      </c>
      <c r="AH2269" s="168">
        <v>43386</v>
      </c>
      <c r="AI2269" s="29" t="str">
        <f t="shared" si="145"/>
        <v>～</v>
      </c>
      <c r="AJ2269" s="178">
        <f t="shared" si="157"/>
        <v>45211</v>
      </c>
      <c r="AK2269" s="23" t="s">
        <v>20722</v>
      </c>
      <c r="AL2269" s="23" t="s">
        <v>21269</v>
      </c>
      <c r="AM2269" s="168">
        <v>43372</v>
      </c>
      <c r="AN2269" s="25" t="s">
        <v>21705</v>
      </c>
      <c r="AO2269" s="423">
        <v>43368</v>
      </c>
      <c r="AP2269" s="134" t="s">
        <v>20723</v>
      </c>
    </row>
    <row r="2270" spans="1:42" ht="24.75" customHeight="1" x14ac:dyDescent="0.15">
      <c r="A2270" s="606">
        <v>2267</v>
      </c>
      <c r="B2270" s="23" t="s">
        <v>20735</v>
      </c>
      <c r="C2270" s="24" t="s">
        <v>20721</v>
      </c>
      <c r="D2270" s="24" t="s">
        <v>11322</v>
      </c>
      <c r="E2270" s="23"/>
      <c r="F2270" s="23"/>
      <c r="G2270" s="25" t="s">
        <v>21253</v>
      </c>
      <c r="H2270" s="23" t="s">
        <v>21254</v>
      </c>
      <c r="I2270" s="23" t="s">
        <v>21256</v>
      </c>
      <c r="J2270" s="25" t="s">
        <v>21255</v>
      </c>
      <c r="K2270" s="25"/>
      <c r="L2270" s="25" t="s">
        <v>21258</v>
      </c>
      <c r="M2270" s="25" t="s">
        <v>21257</v>
      </c>
      <c r="N2270" s="25"/>
      <c r="O2270" s="25" t="s">
        <v>21259</v>
      </c>
      <c r="P2270" s="23" t="s">
        <v>21260</v>
      </c>
      <c r="Q2270" s="25" t="s">
        <v>21261</v>
      </c>
      <c r="R2270" s="25" t="s">
        <v>21262</v>
      </c>
      <c r="S2270" s="23" t="s">
        <v>21263</v>
      </c>
      <c r="T2270" s="23" t="s">
        <v>21264</v>
      </c>
      <c r="U2270" s="25" t="s">
        <v>21265</v>
      </c>
      <c r="V2270" s="23" t="s">
        <v>21254</v>
      </c>
      <c r="W2270" s="25" t="s">
        <v>21266</v>
      </c>
      <c r="X2270" s="25"/>
      <c r="Y2270" s="23" t="s">
        <v>21267</v>
      </c>
      <c r="Z2270" s="25"/>
      <c r="AA2270" s="23">
        <v>5</v>
      </c>
      <c r="AB2270" s="23" t="str">
        <f t="shared" si="155"/>
        <v>年間</v>
      </c>
      <c r="AC2270" s="25"/>
      <c r="AD2270" s="167">
        <v>1</v>
      </c>
      <c r="AE2270" s="167">
        <v>28200</v>
      </c>
      <c r="AF2270" s="167">
        <f t="shared" si="156"/>
        <v>28200</v>
      </c>
      <c r="AG2270" s="27">
        <v>43374</v>
      </c>
      <c r="AH2270" s="168">
        <v>43386</v>
      </c>
      <c r="AI2270" s="29" t="str">
        <f t="shared" si="145"/>
        <v>～</v>
      </c>
      <c r="AJ2270" s="178">
        <f t="shared" si="157"/>
        <v>45211</v>
      </c>
      <c r="AK2270" s="23" t="s">
        <v>20722</v>
      </c>
      <c r="AL2270" s="23" t="s">
        <v>21268</v>
      </c>
      <c r="AM2270" s="168">
        <v>43372</v>
      </c>
      <c r="AN2270" s="25" t="s">
        <v>21705</v>
      </c>
      <c r="AO2270" s="423">
        <v>43368</v>
      </c>
      <c r="AP2270" s="134" t="s">
        <v>20723</v>
      </c>
    </row>
    <row r="2271" spans="1:42" ht="24.75" customHeight="1" x14ac:dyDescent="0.15">
      <c r="A2271" s="606">
        <v>2268</v>
      </c>
      <c r="B2271" s="23" t="s">
        <v>21027</v>
      </c>
      <c r="C2271" s="24" t="s">
        <v>21028</v>
      </c>
      <c r="D2271" s="24" t="s">
        <v>21029</v>
      </c>
      <c r="E2271" s="23"/>
      <c r="F2271" s="23"/>
      <c r="G2271" s="25" t="s">
        <v>21106</v>
      </c>
      <c r="H2271" s="23" t="s">
        <v>21107</v>
      </c>
      <c r="I2271" s="23" t="s">
        <v>21108</v>
      </c>
      <c r="J2271" s="25" t="s">
        <v>21109</v>
      </c>
      <c r="K2271" s="25" t="s">
        <v>21110</v>
      </c>
      <c r="L2271" s="25" t="s">
        <v>21111</v>
      </c>
      <c r="M2271" s="25" t="s">
        <v>21112</v>
      </c>
      <c r="N2271" s="25" t="s">
        <v>21113</v>
      </c>
      <c r="O2271" s="25" t="s">
        <v>21114</v>
      </c>
      <c r="P2271" s="23" t="s">
        <v>21115</v>
      </c>
      <c r="Q2271" s="25" t="s">
        <v>21116</v>
      </c>
      <c r="R2271" s="25" t="s">
        <v>21117</v>
      </c>
      <c r="S2271" s="23" t="s">
        <v>21118</v>
      </c>
      <c r="T2271" s="23" t="s">
        <v>21119</v>
      </c>
      <c r="U2271" s="25" t="s">
        <v>21120</v>
      </c>
      <c r="V2271" s="23" t="s">
        <v>21122</v>
      </c>
      <c r="W2271" s="25" t="s">
        <v>21121</v>
      </c>
      <c r="X2271" s="25" t="s">
        <v>21123</v>
      </c>
      <c r="Y2271" s="23" t="s">
        <v>21124</v>
      </c>
      <c r="Z2271" s="25" t="s">
        <v>21125</v>
      </c>
      <c r="AA2271" s="23">
        <v>4</v>
      </c>
      <c r="AB2271" s="23" t="str">
        <f t="shared" si="155"/>
        <v>年間</v>
      </c>
      <c r="AC2271" s="25"/>
      <c r="AD2271" s="167">
        <v>1</v>
      </c>
      <c r="AE2271" s="167">
        <v>10080</v>
      </c>
      <c r="AF2271" s="167">
        <f t="shared" ref="AF2271:AF2282" si="158">IF(ISBLANK($AE2271),"",$AE2271*$AD2271)</f>
        <v>10080</v>
      </c>
      <c r="AG2271" s="27">
        <v>43374</v>
      </c>
      <c r="AH2271" s="168">
        <v>43356</v>
      </c>
      <c r="AI2271" s="29" t="str">
        <f t="shared" si="145"/>
        <v>～</v>
      </c>
      <c r="AJ2271" s="178">
        <f t="shared" ref="AJ2271:AJ2280" si="159">IF(ISBLANK($AH2271),"",DATE(YEAR($AH2271)+$AA2271,MONTH($AH2271),DAY($AH2271)-1))</f>
        <v>44816</v>
      </c>
      <c r="AK2271" s="23" t="s">
        <v>18591</v>
      </c>
      <c r="AL2271" s="23" t="s">
        <v>21126</v>
      </c>
      <c r="AM2271" s="35">
        <v>43356</v>
      </c>
      <c r="AN2271" s="25"/>
      <c r="AO2271" s="423">
        <v>43356</v>
      </c>
      <c r="AP2271" s="134" t="s">
        <v>21030</v>
      </c>
    </row>
    <row r="2272" spans="1:42" ht="24.75" customHeight="1" x14ac:dyDescent="0.15">
      <c r="A2272" s="606">
        <v>2269</v>
      </c>
      <c r="B2272" s="23" t="s">
        <v>21063</v>
      </c>
      <c r="C2272" s="24" t="s">
        <v>21065</v>
      </c>
      <c r="D2272" s="24" t="s">
        <v>21066</v>
      </c>
      <c r="E2272" s="23"/>
      <c r="F2272" s="23"/>
      <c r="G2272" s="25" t="s">
        <v>21643</v>
      </c>
      <c r="H2272" s="23" t="s">
        <v>21626</v>
      </c>
      <c r="I2272" s="23" t="s">
        <v>21628</v>
      </c>
      <c r="J2272" s="25" t="s">
        <v>21627</v>
      </c>
      <c r="K2272" s="25" t="s">
        <v>21629</v>
      </c>
      <c r="L2272" s="25"/>
      <c r="M2272" s="25" t="s">
        <v>21630</v>
      </c>
      <c r="N2272" s="25"/>
      <c r="O2272" s="25" t="s">
        <v>21646</v>
      </c>
      <c r="P2272" s="23" t="s">
        <v>21633</v>
      </c>
      <c r="Q2272" s="25" t="s">
        <v>21632</v>
      </c>
      <c r="R2272" s="25" t="s">
        <v>21635</v>
      </c>
      <c r="S2272" s="23" t="s">
        <v>21634</v>
      </c>
      <c r="T2272" s="23"/>
      <c r="U2272" s="25" t="s">
        <v>21636</v>
      </c>
      <c r="V2272" s="23" t="s">
        <v>21638</v>
      </c>
      <c r="W2272" s="25" t="s">
        <v>21637</v>
      </c>
      <c r="X2272" s="25" t="s">
        <v>21639</v>
      </c>
      <c r="Y2272" s="23" t="s">
        <v>21640</v>
      </c>
      <c r="Z2272" s="25"/>
      <c r="AA2272" s="23">
        <v>5</v>
      </c>
      <c r="AB2272" s="23" t="str">
        <f t="shared" si="155"/>
        <v>年間</v>
      </c>
      <c r="AC2272" s="25"/>
      <c r="AD2272" s="167">
        <v>1</v>
      </c>
      <c r="AE2272" s="167">
        <v>63600</v>
      </c>
      <c r="AF2272" s="167">
        <f t="shared" si="158"/>
        <v>63600</v>
      </c>
      <c r="AG2272" s="27">
        <v>43374</v>
      </c>
      <c r="AH2272" s="168">
        <v>42826</v>
      </c>
      <c r="AI2272" s="29" t="str">
        <f t="shared" si="145"/>
        <v>～</v>
      </c>
      <c r="AJ2272" s="178">
        <f t="shared" si="159"/>
        <v>44651</v>
      </c>
      <c r="AK2272" s="23" t="s">
        <v>21644</v>
      </c>
      <c r="AL2272" s="23" t="s">
        <v>21641</v>
      </c>
      <c r="AM2272" s="35">
        <v>42826</v>
      </c>
      <c r="AN2272" s="25"/>
      <c r="AO2272" s="423">
        <v>43397</v>
      </c>
      <c r="AP2272" s="134" t="s">
        <v>21067</v>
      </c>
    </row>
    <row r="2273" spans="1:42" ht="24.75" customHeight="1" x14ac:dyDescent="0.15">
      <c r="A2273" s="606">
        <v>2270</v>
      </c>
      <c r="B2273" s="23" t="s">
        <v>21064</v>
      </c>
      <c r="C2273" s="24" t="s">
        <v>21065</v>
      </c>
      <c r="D2273" s="24" t="s">
        <v>21066</v>
      </c>
      <c r="E2273" s="23"/>
      <c r="F2273" s="23"/>
      <c r="G2273" s="25" t="s">
        <v>21643</v>
      </c>
      <c r="H2273" s="23" t="s">
        <v>21626</v>
      </c>
      <c r="I2273" s="23" t="s">
        <v>21628</v>
      </c>
      <c r="J2273" s="25" t="s">
        <v>21627</v>
      </c>
      <c r="K2273" s="25" t="s">
        <v>21629</v>
      </c>
      <c r="L2273" s="25"/>
      <c r="M2273" s="25" t="s">
        <v>21630</v>
      </c>
      <c r="N2273" s="25"/>
      <c r="O2273" s="25" t="s">
        <v>21631</v>
      </c>
      <c r="P2273" s="23" t="s">
        <v>21633</v>
      </c>
      <c r="Q2273" s="25" t="s">
        <v>21632</v>
      </c>
      <c r="R2273" s="25" t="s">
        <v>21635</v>
      </c>
      <c r="S2273" s="23" t="s">
        <v>21634</v>
      </c>
      <c r="T2273" s="23"/>
      <c r="U2273" s="25" t="s">
        <v>21636</v>
      </c>
      <c r="V2273" s="23" t="s">
        <v>21638</v>
      </c>
      <c r="W2273" s="25" t="s">
        <v>21637</v>
      </c>
      <c r="X2273" s="25" t="s">
        <v>21639</v>
      </c>
      <c r="Y2273" s="23" t="s">
        <v>21640</v>
      </c>
      <c r="Z2273" s="25"/>
      <c r="AA2273" s="23">
        <v>5</v>
      </c>
      <c r="AB2273" s="23" t="str">
        <f t="shared" si="155"/>
        <v>年間</v>
      </c>
      <c r="AC2273" s="25"/>
      <c r="AD2273" s="167">
        <v>1</v>
      </c>
      <c r="AE2273" s="167">
        <v>9600</v>
      </c>
      <c r="AF2273" s="167">
        <f t="shared" si="158"/>
        <v>9600</v>
      </c>
      <c r="AG2273" s="27">
        <v>43344</v>
      </c>
      <c r="AH2273" s="168">
        <v>42826</v>
      </c>
      <c r="AI2273" s="29" t="str">
        <f t="shared" si="145"/>
        <v>～</v>
      </c>
      <c r="AJ2273" s="178">
        <f t="shared" si="159"/>
        <v>44651</v>
      </c>
      <c r="AK2273" s="23" t="s">
        <v>21645</v>
      </c>
      <c r="AL2273" s="23" t="s">
        <v>21642</v>
      </c>
      <c r="AM2273" s="35">
        <v>42826</v>
      </c>
      <c r="AN2273" s="25"/>
      <c r="AO2273" s="423">
        <v>43397</v>
      </c>
      <c r="AP2273" s="134" t="s">
        <v>21067</v>
      </c>
    </row>
    <row r="2274" spans="1:42" ht="24.75" customHeight="1" x14ac:dyDescent="0.15">
      <c r="A2274" s="606">
        <v>2271</v>
      </c>
      <c r="B2274" s="23" t="s">
        <v>21071</v>
      </c>
      <c r="C2274" s="24" t="s">
        <v>21069</v>
      </c>
      <c r="D2274" s="24" t="s">
        <v>21070</v>
      </c>
      <c r="E2274" s="23"/>
      <c r="F2274" s="23"/>
      <c r="G2274" s="25" t="s">
        <v>21273</v>
      </c>
      <c r="H2274" s="23" t="s">
        <v>21277</v>
      </c>
      <c r="I2274" s="23" t="s">
        <v>21275</v>
      </c>
      <c r="J2274" s="25" t="s">
        <v>21274</v>
      </c>
      <c r="K2274" s="25" t="s">
        <v>21278</v>
      </c>
      <c r="L2274" s="25"/>
      <c r="M2274" s="25" t="s">
        <v>21279</v>
      </c>
      <c r="N2274" s="25"/>
      <c r="O2274" s="25" t="s">
        <v>21280</v>
      </c>
      <c r="P2274" s="23" t="s">
        <v>21283</v>
      </c>
      <c r="Q2274" s="25" t="s">
        <v>21281</v>
      </c>
      <c r="R2274" s="25" t="s">
        <v>21282</v>
      </c>
      <c r="S2274" s="23" t="s">
        <v>21284</v>
      </c>
      <c r="T2274" s="23"/>
      <c r="U2274" s="25" t="s">
        <v>21272</v>
      </c>
      <c r="V2274" s="23" t="s">
        <v>21276</v>
      </c>
      <c r="W2274" s="25" t="s">
        <v>21285</v>
      </c>
      <c r="X2274" s="25" t="s">
        <v>21278</v>
      </c>
      <c r="Y2274" s="23" t="s">
        <v>21279</v>
      </c>
      <c r="Z2274" s="25"/>
      <c r="AA2274" s="23">
        <v>5</v>
      </c>
      <c r="AB2274" s="23" t="s">
        <v>14501</v>
      </c>
      <c r="AC2274" s="25" t="s">
        <v>14487</v>
      </c>
      <c r="AD2274" s="167">
        <v>1</v>
      </c>
      <c r="AE2274" s="167">
        <v>76500</v>
      </c>
      <c r="AF2274" s="167">
        <f t="shared" si="158"/>
        <v>76500</v>
      </c>
      <c r="AG2274" s="27">
        <v>43344</v>
      </c>
      <c r="AH2274" s="168">
        <v>43363</v>
      </c>
      <c r="AI2274" s="29" t="str">
        <f t="shared" si="145"/>
        <v>～</v>
      </c>
      <c r="AJ2274" s="178">
        <f t="shared" si="159"/>
        <v>45188</v>
      </c>
      <c r="AK2274" s="23" t="s">
        <v>19725</v>
      </c>
      <c r="AL2274" s="23" t="s">
        <v>21286</v>
      </c>
      <c r="AM2274" s="168">
        <v>43363</v>
      </c>
      <c r="AN2274" s="25"/>
      <c r="AO2274" s="423">
        <v>43369</v>
      </c>
      <c r="AP2274" s="134" t="s">
        <v>21293</v>
      </c>
    </row>
    <row r="2275" spans="1:42" ht="24.75" customHeight="1" x14ac:dyDescent="0.15">
      <c r="A2275" s="606">
        <v>2272</v>
      </c>
      <c r="B2275" s="23" t="s">
        <v>21071</v>
      </c>
      <c r="C2275" s="24" t="s">
        <v>21069</v>
      </c>
      <c r="D2275" s="24" t="s">
        <v>21070</v>
      </c>
      <c r="E2275" s="23"/>
      <c r="F2275" s="23"/>
      <c r="G2275" s="25" t="s">
        <v>21273</v>
      </c>
      <c r="H2275" s="23" t="s">
        <v>21277</v>
      </c>
      <c r="I2275" s="23" t="s">
        <v>21275</v>
      </c>
      <c r="J2275" s="25" t="s">
        <v>21274</v>
      </c>
      <c r="K2275" s="25" t="s">
        <v>21278</v>
      </c>
      <c r="L2275" s="25"/>
      <c r="M2275" s="25" t="s">
        <v>21279</v>
      </c>
      <c r="N2275" s="25"/>
      <c r="O2275" s="25" t="s">
        <v>21280</v>
      </c>
      <c r="P2275" s="23" t="s">
        <v>21283</v>
      </c>
      <c r="Q2275" s="25" t="s">
        <v>21281</v>
      </c>
      <c r="R2275" s="25" t="s">
        <v>21282</v>
      </c>
      <c r="S2275" s="23" t="s">
        <v>21284</v>
      </c>
      <c r="T2275" s="23"/>
      <c r="U2275" s="25" t="s">
        <v>21272</v>
      </c>
      <c r="V2275" s="23" t="s">
        <v>21276</v>
      </c>
      <c r="W2275" s="25" t="s">
        <v>21285</v>
      </c>
      <c r="X2275" s="25" t="s">
        <v>21278</v>
      </c>
      <c r="Y2275" s="23" t="s">
        <v>21279</v>
      </c>
      <c r="Z2275" s="25"/>
      <c r="AA2275" s="23">
        <v>5</v>
      </c>
      <c r="AB2275" s="23" t="s">
        <v>14501</v>
      </c>
      <c r="AC2275" s="25" t="s">
        <v>14487</v>
      </c>
      <c r="AD2275" s="167">
        <v>1</v>
      </c>
      <c r="AE2275" s="179"/>
      <c r="AF2275" s="179"/>
      <c r="AG2275" s="27">
        <v>43344</v>
      </c>
      <c r="AH2275" s="168">
        <v>43363</v>
      </c>
      <c r="AI2275" s="29" t="str">
        <f t="shared" si="145"/>
        <v>～</v>
      </c>
      <c r="AJ2275" s="178">
        <f t="shared" si="159"/>
        <v>45188</v>
      </c>
      <c r="AK2275" s="23" t="s">
        <v>18665</v>
      </c>
      <c r="AL2275" s="23" t="s">
        <v>21287</v>
      </c>
      <c r="AM2275" s="168">
        <v>43363</v>
      </c>
      <c r="AN2275" s="25"/>
      <c r="AO2275" s="423">
        <v>43369</v>
      </c>
      <c r="AP2275" s="134" t="s">
        <v>21293</v>
      </c>
    </row>
    <row r="2276" spans="1:42" ht="24.75" customHeight="1" x14ac:dyDescent="0.15">
      <c r="A2276" s="606">
        <v>2273</v>
      </c>
      <c r="B2276" s="23" t="s">
        <v>21071</v>
      </c>
      <c r="C2276" s="24" t="s">
        <v>21069</v>
      </c>
      <c r="D2276" s="24" t="s">
        <v>21070</v>
      </c>
      <c r="E2276" s="23"/>
      <c r="F2276" s="23"/>
      <c r="G2276" s="25" t="s">
        <v>21273</v>
      </c>
      <c r="H2276" s="23" t="s">
        <v>21277</v>
      </c>
      <c r="I2276" s="23" t="s">
        <v>21275</v>
      </c>
      <c r="J2276" s="25" t="s">
        <v>21274</v>
      </c>
      <c r="K2276" s="25" t="s">
        <v>21278</v>
      </c>
      <c r="L2276" s="25"/>
      <c r="M2276" s="25" t="s">
        <v>21279</v>
      </c>
      <c r="N2276" s="25"/>
      <c r="O2276" s="25" t="s">
        <v>21280</v>
      </c>
      <c r="P2276" s="23" t="s">
        <v>21283</v>
      </c>
      <c r="Q2276" s="25" t="s">
        <v>21281</v>
      </c>
      <c r="R2276" s="25" t="s">
        <v>21282</v>
      </c>
      <c r="S2276" s="23" t="s">
        <v>21284</v>
      </c>
      <c r="T2276" s="23"/>
      <c r="U2276" s="25" t="s">
        <v>21272</v>
      </c>
      <c r="V2276" s="23" t="s">
        <v>21276</v>
      </c>
      <c r="W2276" s="25" t="s">
        <v>21285</v>
      </c>
      <c r="X2276" s="25" t="s">
        <v>21278</v>
      </c>
      <c r="Y2276" s="23" t="s">
        <v>21279</v>
      </c>
      <c r="Z2276" s="25"/>
      <c r="AA2276" s="23">
        <v>5</v>
      </c>
      <c r="AB2276" s="23" t="s">
        <v>14501</v>
      </c>
      <c r="AC2276" s="25" t="s">
        <v>14487</v>
      </c>
      <c r="AD2276" s="167">
        <v>1</v>
      </c>
      <c r="AE2276" s="179"/>
      <c r="AF2276" s="179" t="str">
        <f t="shared" si="158"/>
        <v/>
      </c>
      <c r="AG2276" s="27">
        <v>43344</v>
      </c>
      <c r="AH2276" s="168">
        <v>43363</v>
      </c>
      <c r="AI2276" s="29" t="str">
        <f t="shared" si="145"/>
        <v>～</v>
      </c>
      <c r="AJ2276" s="178">
        <f t="shared" si="159"/>
        <v>45188</v>
      </c>
      <c r="AK2276" s="23" t="s">
        <v>18665</v>
      </c>
      <c r="AL2276" s="23" t="s">
        <v>21288</v>
      </c>
      <c r="AM2276" s="168">
        <v>43363</v>
      </c>
      <c r="AN2276" s="25"/>
      <c r="AO2276" s="423">
        <v>43369</v>
      </c>
      <c r="AP2276" s="134" t="s">
        <v>21293</v>
      </c>
    </row>
    <row r="2277" spans="1:42" ht="24.75" customHeight="1" x14ac:dyDescent="0.15">
      <c r="A2277" s="606">
        <v>2274</v>
      </c>
      <c r="B2277" s="23" t="s">
        <v>21068</v>
      </c>
      <c r="C2277" s="24" t="s">
        <v>20721</v>
      </c>
      <c r="D2277" s="24" t="s">
        <v>21070</v>
      </c>
      <c r="E2277" s="23"/>
      <c r="F2277" s="23"/>
      <c r="G2277" s="25" t="s">
        <v>21273</v>
      </c>
      <c r="H2277" s="23" t="s">
        <v>21277</v>
      </c>
      <c r="I2277" s="23" t="s">
        <v>21275</v>
      </c>
      <c r="J2277" s="25" t="s">
        <v>21274</v>
      </c>
      <c r="K2277" s="25" t="s">
        <v>21278</v>
      </c>
      <c r="L2277" s="25"/>
      <c r="M2277" s="25" t="s">
        <v>21279</v>
      </c>
      <c r="N2277" s="25"/>
      <c r="O2277" s="25" t="s">
        <v>21280</v>
      </c>
      <c r="P2277" s="23" t="s">
        <v>21283</v>
      </c>
      <c r="Q2277" s="25" t="s">
        <v>21281</v>
      </c>
      <c r="R2277" s="25" t="s">
        <v>21282</v>
      </c>
      <c r="S2277" s="23" t="s">
        <v>21284</v>
      </c>
      <c r="T2277" s="23"/>
      <c r="U2277" s="25" t="s">
        <v>21272</v>
      </c>
      <c r="V2277" s="23" t="s">
        <v>21276</v>
      </c>
      <c r="W2277" s="25" t="s">
        <v>21285</v>
      </c>
      <c r="X2277" s="25" t="s">
        <v>21278</v>
      </c>
      <c r="Y2277" s="23" t="s">
        <v>21279</v>
      </c>
      <c r="Z2277" s="25"/>
      <c r="AA2277" s="23">
        <v>5</v>
      </c>
      <c r="AB2277" s="23" t="s">
        <v>14501</v>
      </c>
      <c r="AC2277" s="25" t="s">
        <v>14487</v>
      </c>
      <c r="AD2277" s="167">
        <v>1</v>
      </c>
      <c r="AE2277" s="179"/>
      <c r="AF2277" s="179" t="str">
        <f t="shared" si="158"/>
        <v/>
      </c>
      <c r="AG2277" s="27">
        <v>43344</v>
      </c>
      <c r="AH2277" s="168">
        <v>43363</v>
      </c>
      <c r="AI2277" s="29" t="str">
        <f t="shared" si="145"/>
        <v>～</v>
      </c>
      <c r="AJ2277" s="178">
        <f t="shared" si="159"/>
        <v>45188</v>
      </c>
      <c r="AK2277" s="23" t="s">
        <v>18665</v>
      </c>
      <c r="AL2277" s="23" t="s">
        <v>21289</v>
      </c>
      <c r="AM2277" s="168">
        <v>43363</v>
      </c>
      <c r="AN2277" s="25"/>
      <c r="AO2277" s="423">
        <v>43369</v>
      </c>
      <c r="AP2277" s="134" t="s">
        <v>21293</v>
      </c>
    </row>
    <row r="2278" spans="1:42" ht="24.75" customHeight="1" x14ac:dyDescent="0.15">
      <c r="A2278" s="606">
        <v>2275</v>
      </c>
      <c r="B2278" s="23" t="s">
        <v>21068</v>
      </c>
      <c r="C2278" s="24" t="s">
        <v>20721</v>
      </c>
      <c r="D2278" s="24" t="s">
        <v>21070</v>
      </c>
      <c r="E2278" s="23"/>
      <c r="F2278" s="23"/>
      <c r="G2278" s="25" t="s">
        <v>21273</v>
      </c>
      <c r="H2278" s="23" t="s">
        <v>21277</v>
      </c>
      <c r="I2278" s="23" t="s">
        <v>21275</v>
      </c>
      <c r="J2278" s="25" t="s">
        <v>21274</v>
      </c>
      <c r="K2278" s="25" t="s">
        <v>21278</v>
      </c>
      <c r="L2278" s="25"/>
      <c r="M2278" s="25" t="s">
        <v>21279</v>
      </c>
      <c r="N2278" s="25"/>
      <c r="O2278" s="25" t="s">
        <v>21280</v>
      </c>
      <c r="P2278" s="23" t="s">
        <v>21283</v>
      </c>
      <c r="Q2278" s="25" t="s">
        <v>21281</v>
      </c>
      <c r="R2278" s="25" t="s">
        <v>21282</v>
      </c>
      <c r="S2278" s="23" t="s">
        <v>21284</v>
      </c>
      <c r="T2278" s="23"/>
      <c r="U2278" s="25" t="s">
        <v>21272</v>
      </c>
      <c r="V2278" s="23" t="s">
        <v>21276</v>
      </c>
      <c r="W2278" s="25" t="s">
        <v>21285</v>
      </c>
      <c r="X2278" s="25" t="s">
        <v>21278</v>
      </c>
      <c r="Y2278" s="23" t="s">
        <v>21279</v>
      </c>
      <c r="Z2278" s="25"/>
      <c r="AA2278" s="23">
        <v>5</v>
      </c>
      <c r="AB2278" s="23" t="s">
        <v>14501</v>
      </c>
      <c r="AC2278" s="25" t="s">
        <v>14487</v>
      </c>
      <c r="AD2278" s="167">
        <v>1</v>
      </c>
      <c r="AE2278" s="179"/>
      <c r="AF2278" s="179" t="str">
        <f t="shared" si="158"/>
        <v/>
      </c>
      <c r="AG2278" s="27">
        <v>43344</v>
      </c>
      <c r="AH2278" s="168">
        <v>43363</v>
      </c>
      <c r="AI2278" s="29" t="str">
        <f t="shared" si="145"/>
        <v>～</v>
      </c>
      <c r="AJ2278" s="178">
        <f t="shared" si="159"/>
        <v>45188</v>
      </c>
      <c r="AK2278" s="23" t="s">
        <v>18665</v>
      </c>
      <c r="AL2278" s="23" t="s">
        <v>21290</v>
      </c>
      <c r="AM2278" s="168">
        <v>43363</v>
      </c>
      <c r="AN2278" s="25"/>
      <c r="AO2278" s="423">
        <v>43369</v>
      </c>
      <c r="AP2278" s="134" t="s">
        <v>21293</v>
      </c>
    </row>
    <row r="2279" spans="1:42" ht="24.75" customHeight="1" x14ac:dyDescent="0.15">
      <c r="A2279" s="606">
        <v>2276</v>
      </c>
      <c r="B2279" s="23" t="s">
        <v>21068</v>
      </c>
      <c r="C2279" s="24" t="s">
        <v>20721</v>
      </c>
      <c r="D2279" s="24" t="s">
        <v>21070</v>
      </c>
      <c r="E2279" s="23"/>
      <c r="F2279" s="23"/>
      <c r="G2279" s="25" t="s">
        <v>21273</v>
      </c>
      <c r="H2279" s="23" t="s">
        <v>21277</v>
      </c>
      <c r="I2279" s="23" t="s">
        <v>21275</v>
      </c>
      <c r="J2279" s="25" t="s">
        <v>21274</v>
      </c>
      <c r="K2279" s="25" t="s">
        <v>21278</v>
      </c>
      <c r="L2279" s="25"/>
      <c r="M2279" s="25" t="s">
        <v>21279</v>
      </c>
      <c r="N2279" s="25"/>
      <c r="O2279" s="25" t="s">
        <v>21280</v>
      </c>
      <c r="P2279" s="23" t="s">
        <v>21283</v>
      </c>
      <c r="Q2279" s="25" t="s">
        <v>21281</v>
      </c>
      <c r="R2279" s="25" t="s">
        <v>21282</v>
      </c>
      <c r="S2279" s="23" t="s">
        <v>21284</v>
      </c>
      <c r="T2279" s="23"/>
      <c r="U2279" s="25" t="s">
        <v>21272</v>
      </c>
      <c r="V2279" s="23" t="s">
        <v>21276</v>
      </c>
      <c r="W2279" s="25" t="s">
        <v>21285</v>
      </c>
      <c r="X2279" s="25" t="s">
        <v>21278</v>
      </c>
      <c r="Y2279" s="23" t="s">
        <v>21279</v>
      </c>
      <c r="Z2279" s="25"/>
      <c r="AA2279" s="23">
        <v>5</v>
      </c>
      <c r="AB2279" s="23" t="s">
        <v>14501</v>
      </c>
      <c r="AC2279" s="25" t="s">
        <v>14487</v>
      </c>
      <c r="AD2279" s="167">
        <v>1</v>
      </c>
      <c r="AE2279" s="179"/>
      <c r="AF2279" s="179" t="str">
        <f t="shared" si="158"/>
        <v/>
      </c>
      <c r="AG2279" s="27">
        <v>43344</v>
      </c>
      <c r="AH2279" s="168">
        <v>43363</v>
      </c>
      <c r="AI2279" s="29" t="str">
        <f t="shared" si="145"/>
        <v>～</v>
      </c>
      <c r="AJ2279" s="178">
        <f t="shared" si="159"/>
        <v>45188</v>
      </c>
      <c r="AK2279" s="23" t="s">
        <v>19762</v>
      </c>
      <c r="AL2279" s="23" t="s">
        <v>21291</v>
      </c>
      <c r="AM2279" s="168">
        <v>43363</v>
      </c>
      <c r="AN2279" s="25"/>
      <c r="AO2279" s="423">
        <v>43369</v>
      </c>
      <c r="AP2279" s="134" t="s">
        <v>21293</v>
      </c>
    </row>
    <row r="2280" spans="1:42" ht="24.75" customHeight="1" x14ac:dyDescent="0.15">
      <c r="A2280" s="606">
        <v>2277</v>
      </c>
      <c r="B2280" s="23" t="s">
        <v>21068</v>
      </c>
      <c r="C2280" s="24" t="s">
        <v>20721</v>
      </c>
      <c r="D2280" s="24" t="s">
        <v>21070</v>
      </c>
      <c r="E2280" s="23"/>
      <c r="F2280" s="23"/>
      <c r="G2280" s="25" t="s">
        <v>21273</v>
      </c>
      <c r="H2280" s="23" t="s">
        <v>21277</v>
      </c>
      <c r="I2280" s="23" t="s">
        <v>21275</v>
      </c>
      <c r="J2280" s="25" t="s">
        <v>21274</v>
      </c>
      <c r="K2280" s="25" t="s">
        <v>21278</v>
      </c>
      <c r="L2280" s="25"/>
      <c r="M2280" s="25" t="s">
        <v>21279</v>
      </c>
      <c r="N2280" s="25"/>
      <c r="O2280" s="25" t="s">
        <v>21280</v>
      </c>
      <c r="P2280" s="23" t="s">
        <v>21283</v>
      </c>
      <c r="Q2280" s="25" t="s">
        <v>21281</v>
      </c>
      <c r="R2280" s="25" t="s">
        <v>21282</v>
      </c>
      <c r="S2280" s="23" t="s">
        <v>21284</v>
      </c>
      <c r="T2280" s="23"/>
      <c r="U2280" s="25" t="s">
        <v>21272</v>
      </c>
      <c r="V2280" s="23" t="s">
        <v>21276</v>
      </c>
      <c r="W2280" s="25" t="s">
        <v>21285</v>
      </c>
      <c r="X2280" s="25" t="s">
        <v>21278</v>
      </c>
      <c r="Y2280" s="23" t="s">
        <v>21279</v>
      </c>
      <c r="Z2280" s="25"/>
      <c r="AA2280" s="23">
        <v>5</v>
      </c>
      <c r="AB2280" s="23" t="s">
        <v>14501</v>
      </c>
      <c r="AC2280" s="25" t="s">
        <v>14487</v>
      </c>
      <c r="AD2280" s="167">
        <v>1</v>
      </c>
      <c r="AE2280" s="179"/>
      <c r="AF2280" s="179" t="str">
        <f t="shared" si="158"/>
        <v/>
      </c>
      <c r="AG2280" s="27">
        <v>43344</v>
      </c>
      <c r="AH2280" s="168">
        <v>43363</v>
      </c>
      <c r="AI2280" s="29" t="str">
        <f t="shared" si="145"/>
        <v>～</v>
      </c>
      <c r="AJ2280" s="178">
        <f t="shared" si="159"/>
        <v>45188</v>
      </c>
      <c r="AK2280" s="23" t="s">
        <v>19177</v>
      </c>
      <c r="AL2280" s="23" t="s">
        <v>21292</v>
      </c>
      <c r="AM2280" s="168">
        <v>43363</v>
      </c>
      <c r="AN2280" s="25"/>
      <c r="AO2280" s="423">
        <v>43369</v>
      </c>
      <c r="AP2280" s="134" t="s">
        <v>21293</v>
      </c>
    </row>
    <row r="2281" spans="1:42" ht="24.75" customHeight="1" x14ac:dyDescent="0.15">
      <c r="A2281" s="606">
        <v>2278</v>
      </c>
      <c r="B2281" s="23" t="s">
        <v>21189</v>
      </c>
      <c r="C2281" s="24" t="s">
        <v>21191</v>
      </c>
      <c r="D2281" s="24" t="s">
        <v>21192</v>
      </c>
      <c r="E2281" s="23"/>
      <c r="F2281" s="23"/>
      <c r="G2281" s="25" t="s">
        <v>21238</v>
      </c>
      <c r="H2281" s="23" t="s">
        <v>21239</v>
      </c>
      <c r="I2281" s="23" t="s">
        <v>21240</v>
      </c>
      <c r="J2281" s="25" t="s">
        <v>21241</v>
      </c>
      <c r="K2281" s="25"/>
      <c r="L2281" s="25"/>
      <c r="M2281" s="25" t="s">
        <v>21242</v>
      </c>
      <c r="N2281" s="25"/>
      <c r="O2281" s="25" t="s">
        <v>21243</v>
      </c>
      <c r="P2281" s="23" t="s">
        <v>21245</v>
      </c>
      <c r="Q2281" s="25" t="s">
        <v>21244</v>
      </c>
      <c r="R2281" s="25" t="s">
        <v>21246</v>
      </c>
      <c r="S2281" s="23" t="s">
        <v>21247</v>
      </c>
      <c r="T2281" s="23" t="s">
        <v>21248</v>
      </c>
      <c r="U2281" s="25" t="s">
        <v>21249</v>
      </c>
      <c r="V2281" s="23" t="s">
        <v>21239</v>
      </c>
      <c r="W2281" s="25" t="s">
        <v>21250</v>
      </c>
      <c r="X2281" s="25"/>
      <c r="Y2281" s="23" t="s">
        <v>21242</v>
      </c>
      <c r="Z2281" s="25"/>
      <c r="AA2281" s="23">
        <v>5</v>
      </c>
      <c r="AB2281" s="23" t="str">
        <f t="shared" ref="AB2281" si="160">IF(ISBLANK($AA2281),"","年間")</f>
        <v>年間</v>
      </c>
      <c r="AC2281" s="25"/>
      <c r="AD2281" s="167">
        <v>1</v>
      </c>
      <c r="AE2281" s="167">
        <v>15000</v>
      </c>
      <c r="AF2281" s="167">
        <f t="shared" si="158"/>
        <v>15000</v>
      </c>
      <c r="AG2281" s="27">
        <v>43344</v>
      </c>
      <c r="AH2281" s="168">
        <v>43365</v>
      </c>
      <c r="AI2281" s="29" t="str">
        <f t="shared" si="145"/>
        <v>～</v>
      </c>
      <c r="AJ2281" s="178">
        <f t="shared" ref="AJ2281" si="161">IF(ISBLANK($AH2281),"",DATE(YEAR($AH2281)+$AA2281,MONTH($AH2281),DAY($AH2281)-1))</f>
        <v>45190</v>
      </c>
      <c r="AK2281" s="23" t="s">
        <v>19586</v>
      </c>
      <c r="AL2281" s="23" t="s">
        <v>21251</v>
      </c>
      <c r="AM2281" s="35">
        <v>43365</v>
      </c>
      <c r="AN2281" s="25"/>
      <c r="AO2281" s="423">
        <v>43368</v>
      </c>
      <c r="AP2281" s="134" t="s">
        <v>21252</v>
      </c>
    </row>
    <row r="2282" spans="1:42" ht="24.75" customHeight="1" x14ac:dyDescent="0.15">
      <c r="A2282" s="606">
        <v>2279</v>
      </c>
      <c r="B2282" s="23" t="s">
        <v>21200</v>
      </c>
      <c r="C2282" s="24" t="s">
        <v>21196</v>
      </c>
      <c r="D2282" s="24" t="s">
        <v>21197</v>
      </c>
      <c r="E2282" s="23"/>
      <c r="F2282" s="23"/>
      <c r="G2282" s="25" t="s">
        <v>21204</v>
      </c>
      <c r="H2282" s="23" t="s">
        <v>21208</v>
      </c>
      <c r="I2282" s="23" t="s">
        <v>21206</v>
      </c>
      <c r="J2282" s="25" t="s">
        <v>21205</v>
      </c>
      <c r="K2282" s="25"/>
      <c r="L2282" s="25" t="s">
        <v>21226</v>
      </c>
      <c r="M2282" s="25" t="s">
        <v>21209</v>
      </c>
      <c r="N2282" s="25"/>
      <c r="O2282" s="25" t="s">
        <v>21211</v>
      </c>
      <c r="P2282" s="23" t="s">
        <v>21210</v>
      </c>
      <c r="Q2282" s="25" t="s">
        <v>21212</v>
      </c>
      <c r="R2282" s="25" t="s">
        <v>21213</v>
      </c>
      <c r="S2282" s="23" t="s">
        <v>21214</v>
      </c>
      <c r="T2282" s="23"/>
      <c r="U2282" s="25" t="s">
        <v>21203</v>
      </c>
      <c r="V2282" s="23" t="s">
        <v>21207</v>
      </c>
      <c r="W2282" s="25" t="s">
        <v>21215</v>
      </c>
      <c r="X2282" s="25"/>
      <c r="Y2282" s="23" t="s">
        <v>21209</v>
      </c>
      <c r="Z2282" s="25"/>
      <c r="AA2282" s="23">
        <v>5</v>
      </c>
      <c r="AB2282" s="23" t="s">
        <v>21199</v>
      </c>
      <c r="AC2282" s="25" t="s">
        <v>21198</v>
      </c>
      <c r="AD2282" s="167">
        <v>1</v>
      </c>
      <c r="AE2282" s="167">
        <v>76500</v>
      </c>
      <c r="AF2282" s="167">
        <f t="shared" si="158"/>
        <v>76500</v>
      </c>
      <c r="AG2282" s="27">
        <v>43344</v>
      </c>
      <c r="AH2282" s="168">
        <v>43363</v>
      </c>
      <c r="AI2282" s="29" t="str">
        <f t="shared" si="145"/>
        <v>～</v>
      </c>
      <c r="AJ2282" s="178">
        <f t="shared" ref="AJ2282:AJ2345" si="162">IF(ISBLANK($AH2282),"",DATE(YEAR($AH2282)+$AA2282,MONTH($AH2282),DAY($AH2282)-1))</f>
        <v>45188</v>
      </c>
      <c r="AK2282" s="23" t="s">
        <v>19725</v>
      </c>
      <c r="AL2282" s="23" t="s">
        <v>21216</v>
      </c>
      <c r="AM2282" s="35">
        <v>43363</v>
      </c>
      <c r="AN2282" s="25"/>
      <c r="AO2282" s="423">
        <v>43364</v>
      </c>
      <c r="AP2282" s="134" t="s">
        <v>21225</v>
      </c>
    </row>
    <row r="2283" spans="1:42" ht="24.75" customHeight="1" x14ac:dyDescent="0.15">
      <c r="A2283" s="606">
        <v>2280</v>
      </c>
      <c r="B2283" s="23" t="s">
        <v>21193</v>
      </c>
      <c r="C2283" s="24" t="s">
        <v>20177</v>
      </c>
      <c r="D2283" s="24" t="s">
        <v>18582</v>
      </c>
      <c r="E2283" s="23"/>
      <c r="F2283" s="23"/>
      <c r="G2283" s="25" t="s">
        <v>21204</v>
      </c>
      <c r="H2283" s="23" t="s">
        <v>21208</v>
      </c>
      <c r="I2283" s="23" t="s">
        <v>21206</v>
      </c>
      <c r="J2283" s="25" t="s">
        <v>21205</v>
      </c>
      <c r="K2283" s="25"/>
      <c r="L2283" s="25" t="s">
        <v>21226</v>
      </c>
      <c r="M2283" s="25" t="s">
        <v>21209</v>
      </c>
      <c r="N2283" s="25"/>
      <c r="O2283" s="25" t="s">
        <v>21211</v>
      </c>
      <c r="P2283" s="23" t="s">
        <v>21210</v>
      </c>
      <c r="Q2283" s="25" t="s">
        <v>21212</v>
      </c>
      <c r="R2283" s="25" t="s">
        <v>21213</v>
      </c>
      <c r="S2283" s="23" t="s">
        <v>21214</v>
      </c>
      <c r="T2283" s="23"/>
      <c r="U2283" s="25" t="s">
        <v>21203</v>
      </c>
      <c r="V2283" s="23" t="s">
        <v>21207</v>
      </c>
      <c r="W2283" s="25" t="s">
        <v>21215</v>
      </c>
      <c r="X2283" s="25"/>
      <c r="Y2283" s="23" t="s">
        <v>21209</v>
      </c>
      <c r="Z2283" s="25"/>
      <c r="AA2283" s="23">
        <v>5</v>
      </c>
      <c r="AB2283" s="23" t="s">
        <v>16996</v>
      </c>
      <c r="AC2283" s="25" t="s">
        <v>14486</v>
      </c>
      <c r="AD2283" s="167">
        <v>1</v>
      </c>
      <c r="AE2283" s="179"/>
      <c r="AF2283" s="179"/>
      <c r="AG2283" s="27">
        <v>43344</v>
      </c>
      <c r="AH2283" s="168">
        <v>43363</v>
      </c>
      <c r="AI2283" s="29" t="str">
        <f t="shared" si="145"/>
        <v>～</v>
      </c>
      <c r="AJ2283" s="178">
        <f t="shared" si="162"/>
        <v>45188</v>
      </c>
      <c r="AK2283" s="23" t="s">
        <v>19725</v>
      </c>
      <c r="AL2283" s="23" t="s">
        <v>21217</v>
      </c>
      <c r="AM2283" s="35">
        <v>43363</v>
      </c>
      <c r="AN2283" s="25"/>
      <c r="AO2283" s="423">
        <v>43364</v>
      </c>
      <c r="AP2283" s="134" t="s">
        <v>21225</v>
      </c>
    </row>
    <row r="2284" spans="1:42" ht="24.75" customHeight="1" x14ac:dyDescent="0.15">
      <c r="A2284" s="606">
        <v>2281</v>
      </c>
      <c r="B2284" s="23" t="s">
        <v>21193</v>
      </c>
      <c r="C2284" s="24" t="s">
        <v>20177</v>
      </c>
      <c r="D2284" s="24" t="s">
        <v>18582</v>
      </c>
      <c r="E2284" s="23"/>
      <c r="F2284" s="23"/>
      <c r="G2284" s="25" t="s">
        <v>21204</v>
      </c>
      <c r="H2284" s="23" t="s">
        <v>21208</v>
      </c>
      <c r="I2284" s="23" t="s">
        <v>21206</v>
      </c>
      <c r="J2284" s="25" t="s">
        <v>21205</v>
      </c>
      <c r="K2284" s="25"/>
      <c r="L2284" s="25" t="s">
        <v>21226</v>
      </c>
      <c r="M2284" s="25" t="s">
        <v>21209</v>
      </c>
      <c r="N2284" s="25"/>
      <c r="O2284" s="25" t="s">
        <v>21211</v>
      </c>
      <c r="P2284" s="23" t="s">
        <v>21210</v>
      </c>
      <c r="Q2284" s="25" t="s">
        <v>21212</v>
      </c>
      <c r="R2284" s="25" t="s">
        <v>21213</v>
      </c>
      <c r="S2284" s="23" t="s">
        <v>21214</v>
      </c>
      <c r="T2284" s="23"/>
      <c r="U2284" s="25" t="s">
        <v>21203</v>
      </c>
      <c r="V2284" s="23" t="s">
        <v>21207</v>
      </c>
      <c r="W2284" s="25" t="s">
        <v>21215</v>
      </c>
      <c r="X2284" s="25"/>
      <c r="Y2284" s="23" t="s">
        <v>21209</v>
      </c>
      <c r="Z2284" s="25"/>
      <c r="AA2284" s="23">
        <v>5</v>
      </c>
      <c r="AB2284" s="23" t="s">
        <v>16996</v>
      </c>
      <c r="AC2284" s="25" t="s">
        <v>14486</v>
      </c>
      <c r="AD2284" s="167">
        <v>1</v>
      </c>
      <c r="AE2284" s="179"/>
      <c r="AF2284" s="179"/>
      <c r="AG2284" s="27">
        <v>43344</v>
      </c>
      <c r="AH2284" s="168">
        <v>43363</v>
      </c>
      <c r="AI2284" s="29" t="str">
        <f t="shared" si="145"/>
        <v>～</v>
      </c>
      <c r="AJ2284" s="178">
        <f t="shared" si="162"/>
        <v>45188</v>
      </c>
      <c r="AK2284" s="23" t="s">
        <v>19725</v>
      </c>
      <c r="AL2284" s="23" t="s">
        <v>21218</v>
      </c>
      <c r="AM2284" s="35">
        <v>43363</v>
      </c>
      <c r="AN2284" s="25"/>
      <c r="AO2284" s="423">
        <v>43364</v>
      </c>
      <c r="AP2284" s="134" t="s">
        <v>21225</v>
      </c>
    </row>
    <row r="2285" spans="1:42" ht="24.75" customHeight="1" x14ac:dyDescent="0.15">
      <c r="A2285" s="606">
        <v>2282</v>
      </c>
      <c r="B2285" s="23" t="s">
        <v>21193</v>
      </c>
      <c r="C2285" s="24" t="s">
        <v>20177</v>
      </c>
      <c r="D2285" s="24" t="s">
        <v>18582</v>
      </c>
      <c r="E2285" s="23"/>
      <c r="F2285" s="23"/>
      <c r="G2285" s="25" t="s">
        <v>21204</v>
      </c>
      <c r="H2285" s="23" t="s">
        <v>21208</v>
      </c>
      <c r="I2285" s="23" t="s">
        <v>21206</v>
      </c>
      <c r="J2285" s="25" t="s">
        <v>21205</v>
      </c>
      <c r="K2285" s="25"/>
      <c r="L2285" s="25" t="s">
        <v>21226</v>
      </c>
      <c r="M2285" s="25" t="s">
        <v>21209</v>
      </c>
      <c r="N2285" s="25"/>
      <c r="O2285" s="25" t="s">
        <v>21211</v>
      </c>
      <c r="P2285" s="23" t="s">
        <v>21210</v>
      </c>
      <c r="Q2285" s="25" t="s">
        <v>21212</v>
      </c>
      <c r="R2285" s="25" t="s">
        <v>21213</v>
      </c>
      <c r="S2285" s="23" t="s">
        <v>21214</v>
      </c>
      <c r="T2285" s="23"/>
      <c r="U2285" s="25" t="s">
        <v>21203</v>
      </c>
      <c r="V2285" s="23" t="s">
        <v>21207</v>
      </c>
      <c r="W2285" s="25" t="s">
        <v>21215</v>
      </c>
      <c r="X2285" s="25"/>
      <c r="Y2285" s="23" t="s">
        <v>21209</v>
      </c>
      <c r="Z2285" s="25"/>
      <c r="AA2285" s="23">
        <v>5</v>
      </c>
      <c r="AB2285" s="23" t="s">
        <v>16996</v>
      </c>
      <c r="AC2285" s="25" t="s">
        <v>14486</v>
      </c>
      <c r="AD2285" s="167">
        <v>1</v>
      </c>
      <c r="AE2285" s="179"/>
      <c r="AF2285" s="179"/>
      <c r="AG2285" s="27">
        <v>43344</v>
      </c>
      <c r="AH2285" s="168">
        <v>43363</v>
      </c>
      <c r="AI2285" s="29" t="str">
        <f t="shared" si="145"/>
        <v>～</v>
      </c>
      <c r="AJ2285" s="178">
        <f t="shared" si="162"/>
        <v>45188</v>
      </c>
      <c r="AK2285" s="23" t="s">
        <v>19725</v>
      </c>
      <c r="AL2285" s="23" t="s">
        <v>21219</v>
      </c>
      <c r="AM2285" s="35">
        <v>43363</v>
      </c>
      <c r="AN2285" s="25"/>
      <c r="AO2285" s="423">
        <v>43364</v>
      </c>
      <c r="AP2285" s="134" t="s">
        <v>21225</v>
      </c>
    </row>
    <row r="2286" spans="1:42" ht="24.75" customHeight="1" x14ac:dyDescent="0.15">
      <c r="A2286" s="606">
        <v>2283</v>
      </c>
      <c r="B2286" s="23" t="s">
        <v>21193</v>
      </c>
      <c r="C2286" s="24" t="s">
        <v>20177</v>
      </c>
      <c r="D2286" s="24" t="s">
        <v>18582</v>
      </c>
      <c r="E2286" s="23"/>
      <c r="F2286" s="23"/>
      <c r="G2286" s="25" t="s">
        <v>21204</v>
      </c>
      <c r="H2286" s="23" t="s">
        <v>21208</v>
      </c>
      <c r="I2286" s="23" t="s">
        <v>21206</v>
      </c>
      <c r="J2286" s="25" t="s">
        <v>21205</v>
      </c>
      <c r="K2286" s="25"/>
      <c r="L2286" s="25" t="s">
        <v>21226</v>
      </c>
      <c r="M2286" s="25" t="s">
        <v>21209</v>
      </c>
      <c r="N2286" s="25"/>
      <c r="O2286" s="25" t="s">
        <v>21211</v>
      </c>
      <c r="P2286" s="23" t="s">
        <v>21210</v>
      </c>
      <c r="Q2286" s="25" t="s">
        <v>21212</v>
      </c>
      <c r="R2286" s="25" t="s">
        <v>21213</v>
      </c>
      <c r="S2286" s="23" t="s">
        <v>21214</v>
      </c>
      <c r="T2286" s="23"/>
      <c r="U2286" s="25" t="s">
        <v>21203</v>
      </c>
      <c r="V2286" s="23" t="s">
        <v>21207</v>
      </c>
      <c r="W2286" s="25" t="s">
        <v>21215</v>
      </c>
      <c r="X2286" s="25"/>
      <c r="Y2286" s="23" t="s">
        <v>21209</v>
      </c>
      <c r="Z2286" s="25"/>
      <c r="AA2286" s="23">
        <v>5</v>
      </c>
      <c r="AB2286" s="23" t="s">
        <v>16996</v>
      </c>
      <c r="AC2286" s="25" t="s">
        <v>14486</v>
      </c>
      <c r="AD2286" s="167">
        <v>1</v>
      </c>
      <c r="AE2286" s="179"/>
      <c r="AF2286" s="179"/>
      <c r="AG2286" s="27">
        <v>43344</v>
      </c>
      <c r="AH2286" s="168">
        <v>43363</v>
      </c>
      <c r="AI2286" s="29" t="str">
        <f t="shared" si="145"/>
        <v>～</v>
      </c>
      <c r="AJ2286" s="178">
        <f t="shared" si="162"/>
        <v>45188</v>
      </c>
      <c r="AK2286" s="23" t="s">
        <v>19725</v>
      </c>
      <c r="AL2286" s="23" t="s">
        <v>21220</v>
      </c>
      <c r="AM2286" s="35">
        <v>43363</v>
      </c>
      <c r="AN2286" s="25"/>
      <c r="AO2286" s="423">
        <v>43364</v>
      </c>
      <c r="AP2286" s="134" t="s">
        <v>21225</v>
      </c>
    </row>
    <row r="2287" spans="1:42" ht="24.75" customHeight="1" x14ac:dyDescent="0.15">
      <c r="A2287" s="606">
        <v>2284</v>
      </c>
      <c r="B2287" s="23" t="s">
        <v>21193</v>
      </c>
      <c r="C2287" s="24" t="s">
        <v>20177</v>
      </c>
      <c r="D2287" s="24" t="s">
        <v>18582</v>
      </c>
      <c r="E2287" s="23"/>
      <c r="F2287" s="23"/>
      <c r="G2287" s="25" t="s">
        <v>21204</v>
      </c>
      <c r="H2287" s="23" t="s">
        <v>21208</v>
      </c>
      <c r="I2287" s="23" t="s">
        <v>21206</v>
      </c>
      <c r="J2287" s="25" t="s">
        <v>21205</v>
      </c>
      <c r="K2287" s="25"/>
      <c r="L2287" s="25" t="s">
        <v>21226</v>
      </c>
      <c r="M2287" s="25" t="s">
        <v>21209</v>
      </c>
      <c r="N2287" s="25"/>
      <c r="O2287" s="25" t="s">
        <v>21211</v>
      </c>
      <c r="P2287" s="23" t="s">
        <v>21210</v>
      </c>
      <c r="Q2287" s="25" t="s">
        <v>21212</v>
      </c>
      <c r="R2287" s="25" t="s">
        <v>21213</v>
      </c>
      <c r="S2287" s="23" t="s">
        <v>21214</v>
      </c>
      <c r="T2287" s="23"/>
      <c r="U2287" s="25" t="s">
        <v>21203</v>
      </c>
      <c r="V2287" s="23" t="s">
        <v>21207</v>
      </c>
      <c r="W2287" s="25" t="s">
        <v>21215</v>
      </c>
      <c r="X2287" s="25"/>
      <c r="Y2287" s="23" t="s">
        <v>21209</v>
      </c>
      <c r="Z2287" s="25"/>
      <c r="AA2287" s="23">
        <v>5</v>
      </c>
      <c r="AB2287" s="23" t="s">
        <v>16996</v>
      </c>
      <c r="AC2287" s="25" t="s">
        <v>14486</v>
      </c>
      <c r="AD2287" s="167">
        <v>1</v>
      </c>
      <c r="AE2287" s="179"/>
      <c r="AF2287" s="179"/>
      <c r="AG2287" s="27">
        <v>43344</v>
      </c>
      <c r="AH2287" s="168">
        <v>43363</v>
      </c>
      <c r="AI2287" s="29" t="str">
        <f t="shared" si="145"/>
        <v>～</v>
      </c>
      <c r="AJ2287" s="178">
        <f t="shared" si="162"/>
        <v>45188</v>
      </c>
      <c r="AK2287" s="23" t="s">
        <v>19725</v>
      </c>
      <c r="AL2287" s="23" t="s">
        <v>21221</v>
      </c>
      <c r="AM2287" s="35">
        <v>43363</v>
      </c>
      <c r="AN2287" s="25"/>
      <c r="AO2287" s="423">
        <v>43364</v>
      </c>
      <c r="AP2287" s="134" t="s">
        <v>21225</v>
      </c>
    </row>
    <row r="2288" spans="1:42" ht="24.75" customHeight="1" x14ac:dyDescent="0.15">
      <c r="A2288" s="606">
        <v>2285</v>
      </c>
      <c r="B2288" s="23" t="s">
        <v>21193</v>
      </c>
      <c r="C2288" s="24" t="s">
        <v>20177</v>
      </c>
      <c r="D2288" s="24" t="s">
        <v>18582</v>
      </c>
      <c r="E2288" s="23"/>
      <c r="F2288" s="23"/>
      <c r="G2288" s="25" t="s">
        <v>21204</v>
      </c>
      <c r="H2288" s="23" t="s">
        <v>21208</v>
      </c>
      <c r="I2288" s="23" t="s">
        <v>21206</v>
      </c>
      <c r="J2288" s="25" t="s">
        <v>21205</v>
      </c>
      <c r="K2288" s="25"/>
      <c r="L2288" s="25" t="s">
        <v>21226</v>
      </c>
      <c r="M2288" s="25" t="s">
        <v>21209</v>
      </c>
      <c r="N2288" s="25"/>
      <c r="O2288" s="25" t="s">
        <v>21211</v>
      </c>
      <c r="P2288" s="23" t="s">
        <v>21210</v>
      </c>
      <c r="Q2288" s="25" t="s">
        <v>21212</v>
      </c>
      <c r="R2288" s="25" t="s">
        <v>21213</v>
      </c>
      <c r="S2288" s="23" t="s">
        <v>21214</v>
      </c>
      <c r="T2288" s="23"/>
      <c r="U2288" s="25" t="s">
        <v>21203</v>
      </c>
      <c r="V2288" s="23" t="s">
        <v>21207</v>
      </c>
      <c r="W2288" s="25" t="s">
        <v>21215</v>
      </c>
      <c r="X2288" s="25"/>
      <c r="Y2288" s="23" t="s">
        <v>21209</v>
      </c>
      <c r="Z2288" s="25"/>
      <c r="AA2288" s="23">
        <v>5</v>
      </c>
      <c r="AB2288" s="23" t="s">
        <v>16996</v>
      </c>
      <c r="AC2288" s="25" t="s">
        <v>14486</v>
      </c>
      <c r="AD2288" s="167">
        <v>1</v>
      </c>
      <c r="AE2288" s="179"/>
      <c r="AF2288" s="179"/>
      <c r="AG2288" s="27">
        <v>43344</v>
      </c>
      <c r="AH2288" s="168">
        <v>43363</v>
      </c>
      <c r="AI2288" s="29" t="str">
        <f t="shared" si="145"/>
        <v>～</v>
      </c>
      <c r="AJ2288" s="178">
        <f t="shared" si="162"/>
        <v>45188</v>
      </c>
      <c r="AK2288" s="23" t="s">
        <v>19725</v>
      </c>
      <c r="AL2288" s="23" t="s">
        <v>21222</v>
      </c>
      <c r="AM2288" s="35">
        <v>43363</v>
      </c>
      <c r="AN2288" s="25"/>
      <c r="AO2288" s="423">
        <v>43364</v>
      </c>
      <c r="AP2288" s="134" t="s">
        <v>21225</v>
      </c>
    </row>
    <row r="2289" spans="1:42" ht="24.75" customHeight="1" x14ac:dyDescent="0.15">
      <c r="A2289" s="606">
        <v>2286</v>
      </c>
      <c r="B2289" s="23" t="s">
        <v>21193</v>
      </c>
      <c r="C2289" s="24" t="s">
        <v>20177</v>
      </c>
      <c r="D2289" s="24" t="s">
        <v>18582</v>
      </c>
      <c r="E2289" s="23"/>
      <c r="F2289" s="23"/>
      <c r="G2289" s="25" t="s">
        <v>21204</v>
      </c>
      <c r="H2289" s="23" t="s">
        <v>21208</v>
      </c>
      <c r="I2289" s="23" t="s">
        <v>21206</v>
      </c>
      <c r="J2289" s="25" t="s">
        <v>21205</v>
      </c>
      <c r="K2289" s="25"/>
      <c r="L2289" s="25" t="s">
        <v>21226</v>
      </c>
      <c r="M2289" s="25" t="s">
        <v>21209</v>
      </c>
      <c r="N2289" s="25"/>
      <c r="O2289" s="25" t="s">
        <v>21211</v>
      </c>
      <c r="P2289" s="23" t="s">
        <v>21210</v>
      </c>
      <c r="Q2289" s="25" t="s">
        <v>21212</v>
      </c>
      <c r="R2289" s="25" t="s">
        <v>21213</v>
      </c>
      <c r="S2289" s="23" t="s">
        <v>21214</v>
      </c>
      <c r="T2289" s="23"/>
      <c r="U2289" s="25" t="s">
        <v>21203</v>
      </c>
      <c r="V2289" s="23" t="s">
        <v>21207</v>
      </c>
      <c r="W2289" s="25" t="s">
        <v>21215</v>
      </c>
      <c r="X2289" s="25"/>
      <c r="Y2289" s="23" t="s">
        <v>21209</v>
      </c>
      <c r="Z2289" s="25"/>
      <c r="AA2289" s="23">
        <v>5</v>
      </c>
      <c r="AB2289" s="23" t="s">
        <v>16996</v>
      </c>
      <c r="AC2289" s="25" t="s">
        <v>14486</v>
      </c>
      <c r="AD2289" s="167">
        <v>1</v>
      </c>
      <c r="AE2289" s="179"/>
      <c r="AF2289" s="179"/>
      <c r="AG2289" s="27">
        <v>43344</v>
      </c>
      <c r="AH2289" s="168">
        <v>43363</v>
      </c>
      <c r="AI2289" s="29" t="str">
        <f t="shared" si="145"/>
        <v>～</v>
      </c>
      <c r="AJ2289" s="178">
        <f t="shared" si="162"/>
        <v>45188</v>
      </c>
      <c r="AK2289" s="23" t="s">
        <v>19725</v>
      </c>
      <c r="AL2289" s="23" t="s">
        <v>21223</v>
      </c>
      <c r="AM2289" s="35">
        <v>43363</v>
      </c>
      <c r="AN2289" s="25"/>
      <c r="AO2289" s="423">
        <v>43364</v>
      </c>
      <c r="AP2289" s="134" t="s">
        <v>21225</v>
      </c>
    </row>
    <row r="2290" spans="1:42" ht="24.75" customHeight="1" x14ac:dyDescent="0.15">
      <c r="A2290" s="606">
        <v>2287</v>
      </c>
      <c r="B2290" s="23" t="s">
        <v>21193</v>
      </c>
      <c r="C2290" s="24" t="s">
        <v>21196</v>
      </c>
      <c r="D2290" s="24" t="s">
        <v>21197</v>
      </c>
      <c r="E2290" s="23"/>
      <c r="F2290" s="23"/>
      <c r="G2290" s="25" t="s">
        <v>21204</v>
      </c>
      <c r="H2290" s="23" t="s">
        <v>21208</v>
      </c>
      <c r="I2290" s="23" t="s">
        <v>21206</v>
      </c>
      <c r="J2290" s="25" t="s">
        <v>21205</v>
      </c>
      <c r="K2290" s="25"/>
      <c r="L2290" s="25" t="s">
        <v>21226</v>
      </c>
      <c r="M2290" s="25" t="s">
        <v>21209</v>
      </c>
      <c r="N2290" s="25"/>
      <c r="O2290" s="25" t="s">
        <v>21211</v>
      </c>
      <c r="P2290" s="23" t="s">
        <v>21210</v>
      </c>
      <c r="Q2290" s="25" t="s">
        <v>21212</v>
      </c>
      <c r="R2290" s="25" t="s">
        <v>21213</v>
      </c>
      <c r="S2290" s="23" t="s">
        <v>21214</v>
      </c>
      <c r="T2290" s="23"/>
      <c r="U2290" s="25" t="s">
        <v>21203</v>
      </c>
      <c r="V2290" s="23" t="s">
        <v>21207</v>
      </c>
      <c r="W2290" s="25" t="s">
        <v>21215</v>
      </c>
      <c r="X2290" s="25"/>
      <c r="Y2290" s="23" t="s">
        <v>21209</v>
      </c>
      <c r="Z2290" s="25"/>
      <c r="AA2290" s="23">
        <v>5</v>
      </c>
      <c r="AB2290" s="23" t="s">
        <v>21199</v>
      </c>
      <c r="AC2290" s="25" t="s">
        <v>21198</v>
      </c>
      <c r="AD2290" s="167">
        <v>1</v>
      </c>
      <c r="AE2290" s="179"/>
      <c r="AF2290" s="179"/>
      <c r="AG2290" s="27">
        <v>43344</v>
      </c>
      <c r="AH2290" s="168">
        <v>43363</v>
      </c>
      <c r="AI2290" s="29" t="str">
        <f t="shared" si="145"/>
        <v>～</v>
      </c>
      <c r="AJ2290" s="178">
        <f t="shared" si="162"/>
        <v>45188</v>
      </c>
      <c r="AK2290" s="23" t="s">
        <v>19179</v>
      </c>
      <c r="AL2290" s="23" t="s">
        <v>20205</v>
      </c>
      <c r="AM2290" s="35">
        <v>43363</v>
      </c>
      <c r="AN2290" s="25"/>
      <c r="AO2290" s="423">
        <v>43364</v>
      </c>
      <c r="AP2290" s="134" t="s">
        <v>21225</v>
      </c>
    </row>
    <row r="2291" spans="1:42" ht="24.75" customHeight="1" x14ac:dyDescent="0.15">
      <c r="A2291" s="606">
        <v>2288</v>
      </c>
      <c r="B2291" s="23" t="s">
        <v>21193</v>
      </c>
      <c r="C2291" s="24" t="s">
        <v>21196</v>
      </c>
      <c r="D2291" s="24" t="s">
        <v>21197</v>
      </c>
      <c r="E2291" s="23"/>
      <c r="F2291" s="23"/>
      <c r="G2291" s="25" t="s">
        <v>21204</v>
      </c>
      <c r="H2291" s="23" t="s">
        <v>21208</v>
      </c>
      <c r="I2291" s="23" t="s">
        <v>21206</v>
      </c>
      <c r="J2291" s="25" t="s">
        <v>21205</v>
      </c>
      <c r="K2291" s="25"/>
      <c r="L2291" s="25" t="s">
        <v>21226</v>
      </c>
      <c r="M2291" s="25" t="s">
        <v>21209</v>
      </c>
      <c r="N2291" s="25"/>
      <c r="O2291" s="25" t="s">
        <v>21211</v>
      </c>
      <c r="P2291" s="23" t="s">
        <v>21210</v>
      </c>
      <c r="Q2291" s="25" t="s">
        <v>21212</v>
      </c>
      <c r="R2291" s="25" t="s">
        <v>21213</v>
      </c>
      <c r="S2291" s="23" t="s">
        <v>21214</v>
      </c>
      <c r="T2291" s="23"/>
      <c r="U2291" s="25" t="s">
        <v>21203</v>
      </c>
      <c r="V2291" s="23" t="s">
        <v>21207</v>
      </c>
      <c r="W2291" s="25" t="s">
        <v>21215</v>
      </c>
      <c r="X2291" s="25"/>
      <c r="Y2291" s="23" t="s">
        <v>21209</v>
      </c>
      <c r="Z2291" s="25"/>
      <c r="AA2291" s="23">
        <v>5</v>
      </c>
      <c r="AB2291" s="23" t="s">
        <v>21199</v>
      </c>
      <c r="AC2291" s="25" t="s">
        <v>21198</v>
      </c>
      <c r="AD2291" s="167">
        <v>1</v>
      </c>
      <c r="AE2291" s="179"/>
      <c r="AF2291" s="179"/>
      <c r="AG2291" s="27">
        <v>43344</v>
      </c>
      <c r="AH2291" s="168">
        <v>43363</v>
      </c>
      <c r="AI2291" s="29" t="str">
        <f t="shared" si="145"/>
        <v>～</v>
      </c>
      <c r="AJ2291" s="178">
        <f t="shared" si="162"/>
        <v>45188</v>
      </c>
      <c r="AK2291" s="23" t="s">
        <v>16665</v>
      </c>
      <c r="AL2291" s="23" t="s">
        <v>21224</v>
      </c>
      <c r="AM2291" s="35">
        <v>43363</v>
      </c>
      <c r="AN2291" s="25"/>
      <c r="AO2291" s="423">
        <v>43364</v>
      </c>
      <c r="AP2291" s="134" t="s">
        <v>21225</v>
      </c>
    </row>
    <row r="2292" spans="1:42" ht="24.75" customHeight="1" x14ac:dyDescent="0.15">
      <c r="A2292" s="606">
        <v>2289</v>
      </c>
      <c r="B2292" s="23" t="s">
        <v>21201</v>
      </c>
      <c r="C2292" s="24" t="s">
        <v>21196</v>
      </c>
      <c r="D2292" s="24" t="s">
        <v>21197</v>
      </c>
      <c r="E2292" s="23"/>
      <c r="F2292" s="23"/>
      <c r="G2292" s="25" t="s">
        <v>21204</v>
      </c>
      <c r="H2292" s="23" t="s">
        <v>21208</v>
      </c>
      <c r="I2292" s="23" t="s">
        <v>21206</v>
      </c>
      <c r="J2292" s="25" t="s">
        <v>21205</v>
      </c>
      <c r="K2292" s="25"/>
      <c r="L2292" s="25" t="s">
        <v>21226</v>
      </c>
      <c r="M2292" s="25" t="s">
        <v>21209</v>
      </c>
      <c r="N2292" s="25"/>
      <c r="O2292" s="25" t="s">
        <v>21211</v>
      </c>
      <c r="P2292" s="23" t="s">
        <v>21210</v>
      </c>
      <c r="Q2292" s="25" t="s">
        <v>21212</v>
      </c>
      <c r="R2292" s="25" t="s">
        <v>21213</v>
      </c>
      <c r="S2292" s="23" t="s">
        <v>21214</v>
      </c>
      <c r="T2292" s="23"/>
      <c r="U2292" s="25" t="s">
        <v>21203</v>
      </c>
      <c r="V2292" s="23" t="s">
        <v>21207</v>
      </c>
      <c r="W2292" s="25" t="s">
        <v>21215</v>
      </c>
      <c r="X2292" s="25"/>
      <c r="Y2292" s="23" t="s">
        <v>21209</v>
      </c>
      <c r="Z2292" s="25"/>
      <c r="AA2292" s="23">
        <v>5</v>
      </c>
      <c r="AB2292" s="23" t="s">
        <v>21199</v>
      </c>
      <c r="AC2292" s="25"/>
      <c r="AD2292" s="167">
        <v>1</v>
      </c>
      <c r="AE2292" s="167">
        <v>10200</v>
      </c>
      <c r="AF2292" s="167">
        <f t="shared" ref="AF2292:AF2300" si="163">IF(ISBLANK($AE2292),"",$AE2292*$AD2292)</f>
        <v>10200</v>
      </c>
      <c r="AG2292" s="27">
        <v>43344</v>
      </c>
      <c r="AH2292" s="168">
        <v>43363</v>
      </c>
      <c r="AI2292" s="29" t="str">
        <f t="shared" si="145"/>
        <v>～</v>
      </c>
      <c r="AJ2292" s="178">
        <f t="shared" si="162"/>
        <v>45188</v>
      </c>
      <c r="AK2292" s="23" t="s">
        <v>21234</v>
      </c>
      <c r="AL2292" s="23" t="s">
        <v>21227</v>
      </c>
      <c r="AM2292" s="35">
        <v>43363</v>
      </c>
      <c r="AN2292" s="25"/>
      <c r="AO2292" s="423">
        <v>43364</v>
      </c>
      <c r="AP2292" s="134" t="s">
        <v>21233</v>
      </c>
    </row>
    <row r="2293" spans="1:42" ht="24.75" customHeight="1" x14ac:dyDescent="0.15">
      <c r="A2293" s="606">
        <v>2290</v>
      </c>
      <c r="B2293" s="23" t="s">
        <v>21201</v>
      </c>
      <c r="C2293" s="24" t="s">
        <v>21196</v>
      </c>
      <c r="D2293" s="24" t="s">
        <v>21197</v>
      </c>
      <c r="E2293" s="23"/>
      <c r="F2293" s="23"/>
      <c r="G2293" s="25" t="s">
        <v>21204</v>
      </c>
      <c r="H2293" s="23" t="s">
        <v>21208</v>
      </c>
      <c r="I2293" s="23" t="s">
        <v>21206</v>
      </c>
      <c r="J2293" s="25" t="s">
        <v>21205</v>
      </c>
      <c r="K2293" s="25"/>
      <c r="L2293" s="25" t="s">
        <v>21226</v>
      </c>
      <c r="M2293" s="25" t="s">
        <v>21209</v>
      </c>
      <c r="N2293" s="25"/>
      <c r="O2293" s="25" t="s">
        <v>21211</v>
      </c>
      <c r="P2293" s="23" t="s">
        <v>21210</v>
      </c>
      <c r="Q2293" s="25" t="s">
        <v>21212</v>
      </c>
      <c r="R2293" s="25" t="s">
        <v>21213</v>
      </c>
      <c r="S2293" s="23" t="s">
        <v>21214</v>
      </c>
      <c r="T2293" s="23"/>
      <c r="U2293" s="25" t="s">
        <v>21203</v>
      </c>
      <c r="V2293" s="23" t="s">
        <v>21207</v>
      </c>
      <c r="W2293" s="25" t="s">
        <v>21215</v>
      </c>
      <c r="X2293" s="25"/>
      <c r="Y2293" s="23" t="s">
        <v>21209</v>
      </c>
      <c r="Z2293" s="25"/>
      <c r="AA2293" s="23">
        <v>5</v>
      </c>
      <c r="AB2293" s="23" t="s">
        <v>21199</v>
      </c>
      <c r="AC2293" s="25"/>
      <c r="AD2293" s="167">
        <v>1</v>
      </c>
      <c r="AE2293" s="167">
        <v>10200</v>
      </c>
      <c r="AF2293" s="167">
        <f t="shared" si="163"/>
        <v>10200</v>
      </c>
      <c r="AG2293" s="27">
        <v>43344</v>
      </c>
      <c r="AH2293" s="168">
        <v>43363</v>
      </c>
      <c r="AI2293" s="29" t="str">
        <f t="shared" si="145"/>
        <v>～</v>
      </c>
      <c r="AJ2293" s="178">
        <f t="shared" si="162"/>
        <v>45188</v>
      </c>
      <c r="AK2293" s="23" t="s">
        <v>21236</v>
      </c>
      <c r="AL2293" s="23" t="s">
        <v>21228</v>
      </c>
      <c r="AM2293" s="35">
        <v>43363</v>
      </c>
      <c r="AN2293" s="25"/>
      <c r="AO2293" s="423">
        <v>43364</v>
      </c>
      <c r="AP2293" s="134" t="s">
        <v>21233</v>
      </c>
    </row>
    <row r="2294" spans="1:42" ht="24.75" customHeight="1" x14ac:dyDescent="0.15">
      <c r="A2294" s="606">
        <v>2291</v>
      </c>
      <c r="B2294" s="23" t="s">
        <v>21201</v>
      </c>
      <c r="C2294" s="24" t="s">
        <v>21196</v>
      </c>
      <c r="D2294" s="24" t="s">
        <v>21197</v>
      </c>
      <c r="E2294" s="23"/>
      <c r="F2294" s="23"/>
      <c r="G2294" s="25" t="s">
        <v>21204</v>
      </c>
      <c r="H2294" s="23" t="s">
        <v>21208</v>
      </c>
      <c r="I2294" s="23" t="s">
        <v>21206</v>
      </c>
      <c r="J2294" s="25" t="s">
        <v>21205</v>
      </c>
      <c r="K2294" s="25"/>
      <c r="L2294" s="25" t="s">
        <v>21226</v>
      </c>
      <c r="M2294" s="25" t="s">
        <v>21209</v>
      </c>
      <c r="N2294" s="25"/>
      <c r="O2294" s="25" t="s">
        <v>21211</v>
      </c>
      <c r="P2294" s="23" t="s">
        <v>21210</v>
      </c>
      <c r="Q2294" s="25" t="s">
        <v>21212</v>
      </c>
      <c r="R2294" s="25" t="s">
        <v>21213</v>
      </c>
      <c r="S2294" s="23" t="s">
        <v>21214</v>
      </c>
      <c r="T2294" s="23"/>
      <c r="U2294" s="25" t="s">
        <v>21203</v>
      </c>
      <c r="V2294" s="23" t="s">
        <v>21207</v>
      </c>
      <c r="W2294" s="25" t="s">
        <v>21215</v>
      </c>
      <c r="X2294" s="25"/>
      <c r="Y2294" s="23" t="s">
        <v>21209</v>
      </c>
      <c r="Z2294" s="25"/>
      <c r="AA2294" s="23">
        <v>5</v>
      </c>
      <c r="AB2294" s="23" t="s">
        <v>21199</v>
      </c>
      <c r="AC2294" s="25"/>
      <c r="AD2294" s="167">
        <v>1</v>
      </c>
      <c r="AE2294" s="167">
        <v>10200</v>
      </c>
      <c r="AF2294" s="167">
        <f t="shared" si="163"/>
        <v>10200</v>
      </c>
      <c r="AG2294" s="27">
        <v>43344</v>
      </c>
      <c r="AH2294" s="168">
        <v>43363</v>
      </c>
      <c r="AI2294" s="29" t="str">
        <f t="shared" si="145"/>
        <v>～</v>
      </c>
      <c r="AJ2294" s="178">
        <f t="shared" si="162"/>
        <v>45188</v>
      </c>
      <c r="AK2294" s="23" t="s">
        <v>19725</v>
      </c>
      <c r="AL2294" s="23" t="s">
        <v>21229</v>
      </c>
      <c r="AM2294" s="35">
        <v>43363</v>
      </c>
      <c r="AN2294" s="25"/>
      <c r="AO2294" s="423">
        <v>43364</v>
      </c>
      <c r="AP2294" s="134" t="s">
        <v>21233</v>
      </c>
    </row>
    <row r="2295" spans="1:42" ht="24.75" customHeight="1" x14ac:dyDescent="0.15">
      <c r="A2295" s="606">
        <v>2292</v>
      </c>
      <c r="B2295" s="23" t="s">
        <v>21201</v>
      </c>
      <c r="C2295" s="24" t="s">
        <v>21196</v>
      </c>
      <c r="D2295" s="24" t="s">
        <v>21197</v>
      </c>
      <c r="E2295" s="23"/>
      <c r="F2295" s="23"/>
      <c r="G2295" s="25" t="s">
        <v>21204</v>
      </c>
      <c r="H2295" s="23" t="s">
        <v>21208</v>
      </c>
      <c r="I2295" s="23" t="s">
        <v>21206</v>
      </c>
      <c r="J2295" s="25" t="s">
        <v>21205</v>
      </c>
      <c r="K2295" s="25"/>
      <c r="L2295" s="25" t="s">
        <v>21226</v>
      </c>
      <c r="M2295" s="25" t="s">
        <v>21209</v>
      </c>
      <c r="N2295" s="25"/>
      <c r="O2295" s="25" t="s">
        <v>21211</v>
      </c>
      <c r="P2295" s="23" t="s">
        <v>21210</v>
      </c>
      <c r="Q2295" s="25" t="s">
        <v>21212</v>
      </c>
      <c r="R2295" s="25" t="s">
        <v>21213</v>
      </c>
      <c r="S2295" s="23" t="s">
        <v>21214</v>
      </c>
      <c r="T2295" s="23"/>
      <c r="U2295" s="25" t="s">
        <v>21203</v>
      </c>
      <c r="V2295" s="23" t="s">
        <v>21207</v>
      </c>
      <c r="W2295" s="25" t="s">
        <v>21215</v>
      </c>
      <c r="X2295" s="25"/>
      <c r="Y2295" s="23" t="s">
        <v>21209</v>
      </c>
      <c r="Z2295" s="25"/>
      <c r="AA2295" s="23">
        <v>5</v>
      </c>
      <c r="AB2295" s="23" t="s">
        <v>21199</v>
      </c>
      <c r="AC2295" s="25"/>
      <c r="AD2295" s="167">
        <v>1</v>
      </c>
      <c r="AE2295" s="167">
        <v>10200</v>
      </c>
      <c r="AF2295" s="167">
        <f t="shared" si="163"/>
        <v>10200</v>
      </c>
      <c r="AG2295" s="27">
        <v>43344</v>
      </c>
      <c r="AH2295" s="168">
        <v>43363</v>
      </c>
      <c r="AI2295" s="29" t="str">
        <f t="shared" si="145"/>
        <v>～</v>
      </c>
      <c r="AJ2295" s="178">
        <f t="shared" si="162"/>
        <v>45188</v>
      </c>
      <c r="AK2295" s="23" t="s">
        <v>19725</v>
      </c>
      <c r="AL2295" s="23" t="s">
        <v>21230</v>
      </c>
      <c r="AM2295" s="35">
        <v>43363</v>
      </c>
      <c r="AN2295" s="25"/>
      <c r="AO2295" s="423">
        <v>43364</v>
      </c>
      <c r="AP2295" s="134" t="s">
        <v>21233</v>
      </c>
    </row>
    <row r="2296" spans="1:42" ht="24.75" customHeight="1" x14ac:dyDescent="0.15">
      <c r="A2296" s="606">
        <v>2293</v>
      </c>
      <c r="B2296" s="23" t="s">
        <v>21201</v>
      </c>
      <c r="C2296" s="24" t="s">
        <v>21196</v>
      </c>
      <c r="D2296" s="24" t="s">
        <v>21197</v>
      </c>
      <c r="E2296" s="23"/>
      <c r="F2296" s="23"/>
      <c r="G2296" s="25" t="s">
        <v>21204</v>
      </c>
      <c r="H2296" s="23" t="s">
        <v>21208</v>
      </c>
      <c r="I2296" s="23" t="s">
        <v>21206</v>
      </c>
      <c r="J2296" s="25" t="s">
        <v>21205</v>
      </c>
      <c r="K2296" s="25"/>
      <c r="L2296" s="25" t="s">
        <v>21226</v>
      </c>
      <c r="M2296" s="25" t="s">
        <v>21209</v>
      </c>
      <c r="N2296" s="25"/>
      <c r="O2296" s="25" t="s">
        <v>21211</v>
      </c>
      <c r="P2296" s="23" t="s">
        <v>21210</v>
      </c>
      <c r="Q2296" s="25" t="s">
        <v>21212</v>
      </c>
      <c r="R2296" s="25" t="s">
        <v>21213</v>
      </c>
      <c r="S2296" s="23" t="s">
        <v>21214</v>
      </c>
      <c r="T2296" s="23"/>
      <c r="U2296" s="25" t="s">
        <v>21203</v>
      </c>
      <c r="V2296" s="23" t="s">
        <v>21207</v>
      </c>
      <c r="W2296" s="25" t="s">
        <v>21215</v>
      </c>
      <c r="X2296" s="25"/>
      <c r="Y2296" s="23" t="s">
        <v>21209</v>
      </c>
      <c r="Z2296" s="25"/>
      <c r="AA2296" s="23">
        <v>5</v>
      </c>
      <c r="AB2296" s="23" t="s">
        <v>21199</v>
      </c>
      <c r="AC2296" s="25"/>
      <c r="AD2296" s="167">
        <v>1</v>
      </c>
      <c r="AE2296" s="167">
        <v>10200</v>
      </c>
      <c r="AF2296" s="167">
        <f t="shared" si="163"/>
        <v>10200</v>
      </c>
      <c r="AG2296" s="27">
        <v>43344</v>
      </c>
      <c r="AH2296" s="168">
        <v>43363</v>
      </c>
      <c r="AI2296" s="29" t="str">
        <f t="shared" si="145"/>
        <v>～</v>
      </c>
      <c r="AJ2296" s="178">
        <f t="shared" si="162"/>
        <v>45188</v>
      </c>
      <c r="AK2296" s="23" t="s">
        <v>19725</v>
      </c>
      <c r="AL2296" s="23" t="s">
        <v>21231</v>
      </c>
      <c r="AM2296" s="35">
        <v>43363</v>
      </c>
      <c r="AN2296" s="25"/>
      <c r="AO2296" s="423">
        <v>43364</v>
      </c>
      <c r="AP2296" s="134" t="s">
        <v>21233</v>
      </c>
    </row>
    <row r="2297" spans="1:42" ht="24.75" customHeight="1" x14ac:dyDescent="0.15">
      <c r="A2297" s="606">
        <v>2294</v>
      </c>
      <c r="B2297" s="23" t="s">
        <v>21202</v>
      </c>
      <c r="C2297" s="24" t="s">
        <v>21196</v>
      </c>
      <c r="D2297" s="24" t="s">
        <v>21197</v>
      </c>
      <c r="E2297" s="23"/>
      <c r="F2297" s="23"/>
      <c r="G2297" s="25" t="s">
        <v>21204</v>
      </c>
      <c r="H2297" s="23" t="s">
        <v>21208</v>
      </c>
      <c r="I2297" s="23" t="s">
        <v>21206</v>
      </c>
      <c r="J2297" s="25" t="s">
        <v>21205</v>
      </c>
      <c r="K2297" s="25"/>
      <c r="L2297" s="25" t="s">
        <v>21226</v>
      </c>
      <c r="M2297" s="25" t="s">
        <v>21209</v>
      </c>
      <c r="N2297" s="25"/>
      <c r="O2297" s="25" t="s">
        <v>21211</v>
      </c>
      <c r="P2297" s="23" t="s">
        <v>21210</v>
      </c>
      <c r="Q2297" s="25" t="s">
        <v>21212</v>
      </c>
      <c r="R2297" s="25" t="s">
        <v>21213</v>
      </c>
      <c r="S2297" s="23" t="s">
        <v>21214</v>
      </c>
      <c r="T2297" s="23"/>
      <c r="U2297" s="25" t="s">
        <v>21235</v>
      </c>
      <c r="V2297" s="23" t="s">
        <v>21207</v>
      </c>
      <c r="W2297" s="25" t="s">
        <v>21215</v>
      </c>
      <c r="X2297" s="25"/>
      <c r="Y2297" s="23" t="s">
        <v>21209</v>
      </c>
      <c r="Z2297" s="25"/>
      <c r="AA2297" s="23">
        <v>5</v>
      </c>
      <c r="AB2297" s="23" t="s">
        <v>21199</v>
      </c>
      <c r="AC2297" s="25"/>
      <c r="AD2297" s="167">
        <v>1</v>
      </c>
      <c r="AE2297" s="167">
        <v>18000</v>
      </c>
      <c r="AF2297" s="167">
        <f t="shared" si="163"/>
        <v>18000</v>
      </c>
      <c r="AG2297" s="27">
        <v>43344</v>
      </c>
      <c r="AH2297" s="168">
        <v>43363</v>
      </c>
      <c r="AI2297" s="29" t="str">
        <f t="shared" si="145"/>
        <v>～</v>
      </c>
      <c r="AJ2297" s="178">
        <f t="shared" si="162"/>
        <v>45188</v>
      </c>
      <c r="AK2297" s="23" t="s">
        <v>21237</v>
      </c>
      <c r="AL2297" s="23" t="s">
        <v>21232</v>
      </c>
      <c r="AM2297" s="35">
        <v>43363</v>
      </c>
      <c r="AN2297" s="25"/>
      <c r="AO2297" s="423">
        <v>43364</v>
      </c>
      <c r="AP2297" s="134" t="s">
        <v>21233</v>
      </c>
    </row>
    <row r="2298" spans="1:42" ht="24.75" customHeight="1" x14ac:dyDescent="0.15">
      <c r="A2298" s="606">
        <v>2295</v>
      </c>
      <c r="B2298" s="23" t="s">
        <v>21462</v>
      </c>
      <c r="C2298" s="24" t="s">
        <v>21465</v>
      </c>
      <c r="D2298" s="24" t="s">
        <v>21466</v>
      </c>
      <c r="E2298" s="23"/>
      <c r="F2298" s="23"/>
      <c r="G2298" s="25" t="s">
        <v>21467</v>
      </c>
      <c r="H2298" s="23" t="s">
        <v>21472</v>
      </c>
      <c r="I2298" s="23" t="s">
        <v>21474</v>
      </c>
      <c r="J2298" s="25" t="s">
        <v>21473</v>
      </c>
      <c r="K2298" s="25" t="s">
        <v>21475</v>
      </c>
      <c r="L2298" s="25" t="s">
        <v>21476</v>
      </c>
      <c r="M2298" s="25" t="s">
        <v>21477</v>
      </c>
      <c r="N2298" s="25"/>
      <c r="O2298" s="25" t="s">
        <v>21478</v>
      </c>
      <c r="P2298" s="23" t="s">
        <v>21479</v>
      </c>
      <c r="Q2298" s="25" t="s">
        <v>21482</v>
      </c>
      <c r="R2298" s="25" t="s">
        <v>21483</v>
      </c>
      <c r="S2298" s="23" t="s">
        <v>21484</v>
      </c>
      <c r="T2298" s="23" t="s">
        <v>21485</v>
      </c>
      <c r="U2298" s="25" t="s">
        <v>21486</v>
      </c>
      <c r="V2298" s="23" t="s">
        <v>21472</v>
      </c>
      <c r="W2298" s="25" t="s">
        <v>21480</v>
      </c>
      <c r="X2298" s="25" t="s">
        <v>21475</v>
      </c>
      <c r="Y2298" s="23" t="s">
        <v>21477</v>
      </c>
      <c r="Z2298" s="25" t="s">
        <v>21481</v>
      </c>
      <c r="AA2298" s="23">
        <v>3</v>
      </c>
      <c r="AB2298" s="23" t="s">
        <v>21468</v>
      </c>
      <c r="AC2298" s="25"/>
      <c r="AD2298" s="167">
        <v>1</v>
      </c>
      <c r="AE2298" s="167">
        <v>7200</v>
      </c>
      <c r="AF2298" s="167">
        <f t="shared" si="163"/>
        <v>7200</v>
      </c>
      <c r="AG2298" s="27">
        <v>43344</v>
      </c>
      <c r="AH2298" s="168">
        <v>43363</v>
      </c>
      <c r="AI2298" s="29" t="str">
        <f t="shared" si="145"/>
        <v>～</v>
      </c>
      <c r="AJ2298" s="178">
        <f t="shared" si="162"/>
        <v>44458</v>
      </c>
      <c r="AK2298" s="23" t="s">
        <v>21469</v>
      </c>
      <c r="AL2298" s="23" t="s">
        <v>21487</v>
      </c>
      <c r="AM2298" s="168">
        <v>43363</v>
      </c>
      <c r="AN2298" s="25"/>
      <c r="AO2298" s="423">
        <v>43374</v>
      </c>
      <c r="AP2298" s="134" t="s">
        <v>21471</v>
      </c>
    </row>
    <row r="2299" spans="1:42" ht="24.75" customHeight="1" x14ac:dyDescent="0.15">
      <c r="A2299" s="606">
        <v>2296</v>
      </c>
      <c r="B2299" s="23" t="s">
        <v>21462</v>
      </c>
      <c r="C2299" s="24" t="s">
        <v>21465</v>
      </c>
      <c r="D2299" s="24" t="s">
        <v>21466</v>
      </c>
      <c r="E2299" s="23"/>
      <c r="F2299" s="23"/>
      <c r="G2299" s="25" t="s">
        <v>21467</v>
      </c>
      <c r="H2299" s="23" t="s">
        <v>21472</v>
      </c>
      <c r="I2299" s="23" t="s">
        <v>21474</v>
      </c>
      <c r="J2299" s="25" t="s">
        <v>21473</v>
      </c>
      <c r="K2299" s="25" t="s">
        <v>21475</v>
      </c>
      <c r="L2299" s="25" t="s">
        <v>21476</v>
      </c>
      <c r="M2299" s="25" t="s">
        <v>21477</v>
      </c>
      <c r="N2299" s="25"/>
      <c r="O2299" s="25" t="s">
        <v>21478</v>
      </c>
      <c r="P2299" s="23" t="s">
        <v>21479</v>
      </c>
      <c r="Q2299" s="25" t="s">
        <v>21482</v>
      </c>
      <c r="R2299" s="25" t="s">
        <v>21483</v>
      </c>
      <c r="S2299" s="23" t="s">
        <v>21484</v>
      </c>
      <c r="T2299" s="23" t="s">
        <v>21485</v>
      </c>
      <c r="U2299" s="25" t="s">
        <v>21486</v>
      </c>
      <c r="V2299" s="23" t="s">
        <v>21472</v>
      </c>
      <c r="W2299" s="25" t="s">
        <v>21480</v>
      </c>
      <c r="X2299" s="25" t="s">
        <v>21475</v>
      </c>
      <c r="Y2299" s="23" t="s">
        <v>21477</v>
      </c>
      <c r="Z2299" s="25" t="s">
        <v>21481</v>
      </c>
      <c r="AA2299" s="23">
        <v>3</v>
      </c>
      <c r="AB2299" s="23" t="s">
        <v>21468</v>
      </c>
      <c r="AC2299" s="25"/>
      <c r="AD2299" s="167">
        <v>1</v>
      </c>
      <c r="AE2299" s="167">
        <v>7200</v>
      </c>
      <c r="AF2299" s="167">
        <f t="shared" si="163"/>
        <v>7200</v>
      </c>
      <c r="AG2299" s="27">
        <v>43344</v>
      </c>
      <c r="AH2299" s="168">
        <v>43363</v>
      </c>
      <c r="AI2299" s="29" t="str">
        <f t="shared" si="145"/>
        <v>～</v>
      </c>
      <c r="AJ2299" s="178">
        <f t="shared" si="162"/>
        <v>44458</v>
      </c>
      <c r="AK2299" s="23" t="s">
        <v>21469</v>
      </c>
      <c r="AL2299" s="23" t="s">
        <v>21488</v>
      </c>
      <c r="AM2299" s="168">
        <v>43363</v>
      </c>
      <c r="AN2299" s="25"/>
      <c r="AO2299" s="423">
        <v>43374</v>
      </c>
      <c r="AP2299" s="134" t="s">
        <v>21471</v>
      </c>
    </row>
    <row r="2300" spans="1:42" ht="24.75" customHeight="1" x14ac:dyDescent="0.15">
      <c r="A2300" s="606">
        <v>2297</v>
      </c>
      <c r="B2300" s="23" t="s">
        <v>21462</v>
      </c>
      <c r="C2300" s="24" t="s">
        <v>21465</v>
      </c>
      <c r="D2300" s="24" t="s">
        <v>21466</v>
      </c>
      <c r="E2300" s="23"/>
      <c r="F2300" s="23"/>
      <c r="G2300" s="25" t="s">
        <v>21467</v>
      </c>
      <c r="H2300" s="23" t="s">
        <v>21472</v>
      </c>
      <c r="I2300" s="23" t="s">
        <v>21474</v>
      </c>
      <c r="J2300" s="25" t="s">
        <v>21473</v>
      </c>
      <c r="K2300" s="25" t="s">
        <v>21475</v>
      </c>
      <c r="L2300" s="25" t="s">
        <v>21476</v>
      </c>
      <c r="M2300" s="25" t="s">
        <v>21477</v>
      </c>
      <c r="N2300" s="25"/>
      <c r="O2300" s="25" t="s">
        <v>21478</v>
      </c>
      <c r="P2300" s="23" t="s">
        <v>21479</v>
      </c>
      <c r="Q2300" s="25" t="s">
        <v>21482</v>
      </c>
      <c r="R2300" s="25" t="s">
        <v>21483</v>
      </c>
      <c r="S2300" s="23" t="s">
        <v>21484</v>
      </c>
      <c r="T2300" s="23" t="s">
        <v>21485</v>
      </c>
      <c r="U2300" s="25" t="s">
        <v>21486</v>
      </c>
      <c r="V2300" s="23" t="s">
        <v>21472</v>
      </c>
      <c r="W2300" s="25" t="s">
        <v>21480</v>
      </c>
      <c r="X2300" s="25" t="s">
        <v>21475</v>
      </c>
      <c r="Y2300" s="23" t="s">
        <v>21477</v>
      </c>
      <c r="Z2300" s="25" t="s">
        <v>21481</v>
      </c>
      <c r="AA2300" s="23">
        <v>3</v>
      </c>
      <c r="AB2300" s="23" t="s">
        <v>21468</v>
      </c>
      <c r="AC2300" s="25"/>
      <c r="AD2300" s="167">
        <v>1</v>
      </c>
      <c r="AE2300" s="167">
        <v>7200</v>
      </c>
      <c r="AF2300" s="167">
        <f t="shared" si="163"/>
        <v>7200</v>
      </c>
      <c r="AG2300" s="27">
        <v>43344</v>
      </c>
      <c r="AH2300" s="168">
        <v>43363</v>
      </c>
      <c r="AI2300" s="29" t="str">
        <f t="shared" si="145"/>
        <v>～</v>
      </c>
      <c r="AJ2300" s="178">
        <f t="shared" si="162"/>
        <v>44458</v>
      </c>
      <c r="AK2300" s="23" t="s">
        <v>21469</v>
      </c>
      <c r="AL2300" s="23" t="s">
        <v>21489</v>
      </c>
      <c r="AM2300" s="168">
        <v>43363</v>
      </c>
      <c r="AN2300" s="25"/>
      <c r="AO2300" s="423">
        <v>43374</v>
      </c>
      <c r="AP2300" s="134" t="s">
        <v>21471</v>
      </c>
    </row>
    <row r="2301" spans="1:42" ht="24.75" customHeight="1" x14ac:dyDescent="0.15">
      <c r="A2301" s="606">
        <v>2298</v>
      </c>
      <c r="B2301" s="23" t="s">
        <v>21462</v>
      </c>
      <c r="C2301" s="24" t="s">
        <v>21465</v>
      </c>
      <c r="D2301" s="24" t="s">
        <v>21466</v>
      </c>
      <c r="E2301" s="23"/>
      <c r="F2301" s="23"/>
      <c r="G2301" s="25" t="s">
        <v>21467</v>
      </c>
      <c r="H2301" s="23" t="s">
        <v>21472</v>
      </c>
      <c r="I2301" s="23" t="s">
        <v>21474</v>
      </c>
      <c r="J2301" s="25" t="s">
        <v>21473</v>
      </c>
      <c r="K2301" s="25" t="s">
        <v>21475</v>
      </c>
      <c r="L2301" s="25" t="s">
        <v>21476</v>
      </c>
      <c r="M2301" s="25" t="s">
        <v>21477</v>
      </c>
      <c r="N2301" s="25"/>
      <c r="O2301" s="25" t="s">
        <v>21478</v>
      </c>
      <c r="P2301" s="23" t="s">
        <v>21479</v>
      </c>
      <c r="Q2301" s="25" t="s">
        <v>21482</v>
      </c>
      <c r="R2301" s="25" t="s">
        <v>21483</v>
      </c>
      <c r="S2301" s="23" t="s">
        <v>21484</v>
      </c>
      <c r="T2301" s="23" t="s">
        <v>21485</v>
      </c>
      <c r="U2301" s="25" t="s">
        <v>21486</v>
      </c>
      <c r="V2301" s="23" t="s">
        <v>21472</v>
      </c>
      <c r="W2301" s="25" t="s">
        <v>21480</v>
      </c>
      <c r="X2301" s="25" t="s">
        <v>21475</v>
      </c>
      <c r="Y2301" s="23" t="s">
        <v>21477</v>
      </c>
      <c r="Z2301" s="25" t="s">
        <v>21481</v>
      </c>
      <c r="AA2301" s="23">
        <v>3</v>
      </c>
      <c r="AB2301" s="23" t="s">
        <v>21468</v>
      </c>
      <c r="AC2301" s="25"/>
      <c r="AD2301" s="167">
        <v>1</v>
      </c>
      <c r="AE2301" s="167">
        <v>7200</v>
      </c>
      <c r="AF2301" s="167">
        <f t="shared" ref="AF2301:AF2324" si="164">IF(ISBLANK($AE2301),"",$AE2301*$AD2301)</f>
        <v>7200</v>
      </c>
      <c r="AG2301" s="27">
        <v>43344</v>
      </c>
      <c r="AH2301" s="168">
        <v>43363</v>
      </c>
      <c r="AI2301" s="29" t="str">
        <f t="shared" si="145"/>
        <v>～</v>
      </c>
      <c r="AJ2301" s="178">
        <f t="shared" si="162"/>
        <v>44458</v>
      </c>
      <c r="AK2301" s="23" t="s">
        <v>21469</v>
      </c>
      <c r="AL2301" s="23" t="s">
        <v>21490</v>
      </c>
      <c r="AM2301" s="168">
        <v>43363</v>
      </c>
      <c r="AN2301" s="25"/>
      <c r="AO2301" s="423">
        <v>43374</v>
      </c>
      <c r="AP2301" s="134" t="s">
        <v>21471</v>
      </c>
    </row>
    <row r="2302" spans="1:42" ht="24.75" customHeight="1" x14ac:dyDescent="0.15">
      <c r="A2302" s="606">
        <v>2299</v>
      </c>
      <c r="B2302" s="23" t="s">
        <v>21462</v>
      </c>
      <c r="C2302" s="24" t="s">
        <v>21465</v>
      </c>
      <c r="D2302" s="24" t="s">
        <v>21466</v>
      </c>
      <c r="E2302" s="23"/>
      <c r="F2302" s="23"/>
      <c r="G2302" s="25" t="s">
        <v>21467</v>
      </c>
      <c r="H2302" s="23" t="s">
        <v>21472</v>
      </c>
      <c r="I2302" s="23" t="s">
        <v>21474</v>
      </c>
      <c r="J2302" s="25" t="s">
        <v>21473</v>
      </c>
      <c r="K2302" s="25" t="s">
        <v>21475</v>
      </c>
      <c r="L2302" s="25" t="s">
        <v>21476</v>
      </c>
      <c r="M2302" s="25" t="s">
        <v>21477</v>
      </c>
      <c r="N2302" s="25"/>
      <c r="O2302" s="25" t="s">
        <v>21478</v>
      </c>
      <c r="P2302" s="23" t="s">
        <v>21479</v>
      </c>
      <c r="Q2302" s="25" t="s">
        <v>21482</v>
      </c>
      <c r="R2302" s="25" t="s">
        <v>21483</v>
      </c>
      <c r="S2302" s="23" t="s">
        <v>21484</v>
      </c>
      <c r="T2302" s="23" t="s">
        <v>21485</v>
      </c>
      <c r="U2302" s="25" t="s">
        <v>21486</v>
      </c>
      <c r="V2302" s="23" t="s">
        <v>21472</v>
      </c>
      <c r="W2302" s="25" t="s">
        <v>21480</v>
      </c>
      <c r="X2302" s="25" t="s">
        <v>21475</v>
      </c>
      <c r="Y2302" s="23" t="s">
        <v>21477</v>
      </c>
      <c r="Z2302" s="25" t="s">
        <v>21481</v>
      </c>
      <c r="AA2302" s="23">
        <v>3</v>
      </c>
      <c r="AB2302" s="23" t="s">
        <v>21468</v>
      </c>
      <c r="AC2302" s="25"/>
      <c r="AD2302" s="167">
        <v>1</v>
      </c>
      <c r="AE2302" s="167">
        <v>7200</v>
      </c>
      <c r="AF2302" s="167">
        <f t="shared" si="164"/>
        <v>7200</v>
      </c>
      <c r="AG2302" s="27">
        <v>43344</v>
      </c>
      <c r="AH2302" s="168">
        <v>43363</v>
      </c>
      <c r="AI2302" s="29" t="str">
        <f t="shared" si="145"/>
        <v>～</v>
      </c>
      <c r="AJ2302" s="178">
        <f t="shared" si="162"/>
        <v>44458</v>
      </c>
      <c r="AK2302" s="23" t="s">
        <v>21469</v>
      </c>
      <c r="AL2302" s="23" t="s">
        <v>21491</v>
      </c>
      <c r="AM2302" s="168">
        <v>43363</v>
      </c>
      <c r="AN2302" s="25"/>
      <c r="AO2302" s="423">
        <v>43374</v>
      </c>
      <c r="AP2302" s="134" t="s">
        <v>21471</v>
      </c>
    </row>
    <row r="2303" spans="1:42" ht="24.75" customHeight="1" x14ac:dyDescent="0.15">
      <c r="A2303" s="606">
        <v>2300</v>
      </c>
      <c r="B2303" s="23" t="s">
        <v>21462</v>
      </c>
      <c r="C2303" s="24" t="s">
        <v>21465</v>
      </c>
      <c r="D2303" s="24" t="s">
        <v>21466</v>
      </c>
      <c r="E2303" s="23"/>
      <c r="F2303" s="23"/>
      <c r="G2303" s="25" t="s">
        <v>21467</v>
      </c>
      <c r="H2303" s="23" t="s">
        <v>21472</v>
      </c>
      <c r="I2303" s="23" t="s">
        <v>21474</v>
      </c>
      <c r="J2303" s="25" t="s">
        <v>21473</v>
      </c>
      <c r="K2303" s="25" t="s">
        <v>21475</v>
      </c>
      <c r="L2303" s="25" t="s">
        <v>21476</v>
      </c>
      <c r="M2303" s="25" t="s">
        <v>21477</v>
      </c>
      <c r="N2303" s="25"/>
      <c r="O2303" s="25" t="s">
        <v>21478</v>
      </c>
      <c r="P2303" s="23" t="s">
        <v>21479</v>
      </c>
      <c r="Q2303" s="25" t="s">
        <v>21482</v>
      </c>
      <c r="R2303" s="25" t="s">
        <v>21483</v>
      </c>
      <c r="S2303" s="23" t="s">
        <v>21484</v>
      </c>
      <c r="T2303" s="23" t="s">
        <v>21485</v>
      </c>
      <c r="U2303" s="25" t="s">
        <v>21486</v>
      </c>
      <c r="V2303" s="23" t="s">
        <v>21472</v>
      </c>
      <c r="W2303" s="25" t="s">
        <v>21480</v>
      </c>
      <c r="X2303" s="25" t="s">
        <v>21475</v>
      </c>
      <c r="Y2303" s="23" t="s">
        <v>21477</v>
      </c>
      <c r="Z2303" s="25" t="s">
        <v>21481</v>
      </c>
      <c r="AA2303" s="23">
        <v>3</v>
      </c>
      <c r="AB2303" s="23" t="s">
        <v>21468</v>
      </c>
      <c r="AC2303" s="25"/>
      <c r="AD2303" s="167">
        <v>1</v>
      </c>
      <c r="AE2303" s="167">
        <v>7200</v>
      </c>
      <c r="AF2303" s="167">
        <f t="shared" si="164"/>
        <v>7200</v>
      </c>
      <c r="AG2303" s="27">
        <v>43344</v>
      </c>
      <c r="AH2303" s="168">
        <v>43363</v>
      </c>
      <c r="AI2303" s="29" t="str">
        <f t="shared" si="145"/>
        <v>～</v>
      </c>
      <c r="AJ2303" s="178">
        <f t="shared" si="162"/>
        <v>44458</v>
      </c>
      <c r="AK2303" s="23" t="s">
        <v>21469</v>
      </c>
      <c r="AL2303" s="23" t="s">
        <v>21492</v>
      </c>
      <c r="AM2303" s="168">
        <v>43363</v>
      </c>
      <c r="AN2303" s="25"/>
      <c r="AO2303" s="423">
        <v>43374</v>
      </c>
      <c r="AP2303" s="134" t="s">
        <v>21471</v>
      </c>
    </row>
    <row r="2304" spans="1:42" ht="24.75" customHeight="1" x14ac:dyDescent="0.15">
      <c r="A2304" s="606">
        <v>2301</v>
      </c>
      <c r="B2304" s="23" t="s">
        <v>21462</v>
      </c>
      <c r="C2304" s="24" t="s">
        <v>21465</v>
      </c>
      <c r="D2304" s="24" t="s">
        <v>21466</v>
      </c>
      <c r="E2304" s="23"/>
      <c r="F2304" s="23"/>
      <c r="G2304" s="25" t="s">
        <v>21467</v>
      </c>
      <c r="H2304" s="23" t="s">
        <v>21472</v>
      </c>
      <c r="I2304" s="23" t="s">
        <v>21474</v>
      </c>
      <c r="J2304" s="25" t="s">
        <v>21473</v>
      </c>
      <c r="K2304" s="25" t="s">
        <v>21475</v>
      </c>
      <c r="L2304" s="25" t="s">
        <v>21476</v>
      </c>
      <c r="M2304" s="25" t="s">
        <v>21477</v>
      </c>
      <c r="N2304" s="25"/>
      <c r="O2304" s="25" t="s">
        <v>21478</v>
      </c>
      <c r="P2304" s="23" t="s">
        <v>21479</v>
      </c>
      <c r="Q2304" s="25" t="s">
        <v>21482</v>
      </c>
      <c r="R2304" s="25" t="s">
        <v>21483</v>
      </c>
      <c r="S2304" s="23" t="s">
        <v>21484</v>
      </c>
      <c r="T2304" s="23" t="s">
        <v>21485</v>
      </c>
      <c r="U2304" s="25" t="s">
        <v>21486</v>
      </c>
      <c r="V2304" s="23" t="s">
        <v>21472</v>
      </c>
      <c r="W2304" s="25" t="s">
        <v>21480</v>
      </c>
      <c r="X2304" s="25" t="s">
        <v>21475</v>
      </c>
      <c r="Y2304" s="23" t="s">
        <v>21477</v>
      </c>
      <c r="Z2304" s="25" t="s">
        <v>21481</v>
      </c>
      <c r="AA2304" s="23">
        <v>3</v>
      </c>
      <c r="AB2304" s="23" t="s">
        <v>21468</v>
      </c>
      <c r="AC2304" s="25"/>
      <c r="AD2304" s="167">
        <v>1</v>
      </c>
      <c r="AE2304" s="167">
        <v>7200</v>
      </c>
      <c r="AF2304" s="167">
        <f t="shared" si="164"/>
        <v>7200</v>
      </c>
      <c r="AG2304" s="27">
        <v>43344</v>
      </c>
      <c r="AH2304" s="168">
        <v>43363</v>
      </c>
      <c r="AI2304" s="29" t="str">
        <f t="shared" si="145"/>
        <v>～</v>
      </c>
      <c r="AJ2304" s="178">
        <f t="shared" si="162"/>
        <v>44458</v>
      </c>
      <c r="AK2304" s="23" t="s">
        <v>21469</v>
      </c>
      <c r="AL2304" s="23" t="s">
        <v>21493</v>
      </c>
      <c r="AM2304" s="168">
        <v>43363</v>
      </c>
      <c r="AN2304" s="25"/>
      <c r="AO2304" s="423">
        <v>43374</v>
      </c>
      <c r="AP2304" s="134" t="s">
        <v>21471</v>
      </c>
    </row>
    <row r="2305" spans="1:42" ht="24.75" customHeight="1" x14ac:dyDescent="0.15">
      <c r="A2305" s="606">
        <v>2302</v>
      </c>
      <c r="B2305" s="23" t="s">
        <v>21462</v>
      </c>
      <c r="C2305" s="24" t="s">
        <v>21465</v>
      </c>
      <c r="D2305" s="24" t="s">
        <v>21466</v>
      </c>
      <c r="E2305" s="23"/>
      <c r="F2305" s="23"/>
      <c r="G2305" s="25" t="s">
        <v>21467</v>
      </c>
      <c r="H2305" s="23" t="s">
        <v>21472</v>
      </c>
      <c r="I2305" s="23" t="s">
        <v>21474</v>
      </c>
      <c r="J2305" s="25" t="s">
        <v>21473</v>
      </c>
      <c r="K2305" s="25" t="s">
        <v>21475</v>
      </c>
      <c r="L2305" s="25" t="s">
        <v>21476</v>
      </c>
      <c r="M2305" s="25" t="s">
        <v>21477</v>
      </c>
      <c r="N2305" s="25"/>
      <c r="O2305" s="25" t="s">
        <v>21478</v>
      </c>
      <c r="P2305" s="23" t="s">
        <v>21479</v>
      </c>
      <c r="Q2305" s="25" t="s">
        <v>21482</v>
      </c>
      <c r="R2305" s="25" t="s">
        <v>21483</v>
      </c>
      <c r="S2305" s="23" t="s">
        <v>21484</v>
      </c>
      <c r="T2305" s="23" t="s">
        <v>21485</v>
      </c>
      <c r="U2305" s="25" t="s">
        <v>21486</v>
      </c>
      <c r="V2305" s="23" t="s">
        <v>21472</v>
      </c>
      <c r="W2305" s="25" t="s">
        <v>21480</v>
      </c>
      <c r="X2305" s="25" t="s">
        <v>21475</v>
      </c>
      <c r="Y2305" s="23" t="s">
        <v>21477</v>
      </c>
      <c r="Z2305" s="25" t="s">
        <v>21481</v>
      </c>
      <c r="AA2305" s="23">
        <v>3</v>
      </c>
      <c r="AB2305" s="23" t="s">
        <v>21468</v>
      </c>
      <c r="AC2305" s="25"/>
      <c r="AD2305" s="167">
        <v>1</v>
      </c>
      <c r="AE2305" s="167">
        <v>7200</v>
      </c>
      <c r="AF2305" s="167">
        <f t="shared" si="164"/>
        <v>7200</v>
      </c>
      <c r="AG2305" s="27">
        <v>43344</v>
      </c>
      <c r="AH2305" s="168">
        <v>43363</v>
      </c>
      <c r="AI2305" s="29" t="str">
        <f t="shared" si="145"/>
        <v>～</v>
      </c>
      <c r="AJ2305" s="178">
        <f t="shared" si="162"/>
        <v>44458</v>
      </c>
      <c r="AK2305" s="23" t="s">
        <v>21469</v>
      </c>
      <c r="AL2305" s="23" t="s">
        <v>21494</v>
      </c>
      <c r="AM2305" s="168">
        <v>43363</v>
      </c>
      <c r="AN2305" s="25"/>
      <c r="AO2305" s="423">
        <v>43374</v>
      </c>
      <c r="AP2305" s="134" t="s">
        <v>21471</v>
      </c>
    </row>
    <row r="2306" spans="1:42" ht="24.75" customHeight="1" x14ac:dyDescent="0.15">
      <c r="A2306" s="606">
        <v>2303</v>
      </c>
      <c r="B2306" s="23" t="s">
        <v>21462</v>
      </c>
      <c r="C2306" s="24" t="s">
        <v>21465</v>
      </c>
      <c r="D2306" s="24" t="s">
        <v>21466</v>
      </c>
      <c r="E2306" s="23"/>
      <c r="F2306" s="23"/>
      <c r="G2306" s="25" t="s">
        <v>21467</v>
      </c>
      <c r="H2306" s="23" t="s">
        <v>21472</v>
      </c>
      <c r="I2306" s="23" t="s">
        <v>21474</v>
      </c>
      <c r="J2306" s="25" t="s">
        <v>21473</v>
      </c>
      <c r="K2306" s="25" t="s">
        <v>21475</v>
      </c>
      <c r="L2306" s="25" t="s">
        <v>21476</v>
      </c>
      <c r="M2306" s="25" t="s">
        <v>21477</v>
      </c>
      <c r="N2306" s="25"/>
      <c r="O2306" s="25" t="s">
        <v>21478</v>
      </c>
      <c r="P2306" s="23" t="s">
        <v>21479</v>
      </c>
      <c r="Q2306" s="25" t="s">
        <v>21482</v>
      </c>
      <c r="R2306" s="25" t="s">
        <v>21483</v>
      </c>
      <c r="S2306" s="23" t="s">
        <v>21484</v>
      </c>
      <c r="T2306" s="23" t="s">
        <v>21485</v>
      </c>
      <c r="U2306" s="25" t="s">
        <v>21486</v>
      </c>
      <c r="V2306" s="23" t="s">
        <v>21472</v>
      </c>
      <c r="W2306" s="25" t="s">
        <v>21480</v>
      </c>
      <c r="X2306" s="25" t="s">
        <v>21475</v>
      </c>
      <c r="Y2306" s="23" t="s">
        <v>21477</v>
      </c>
      <c r="Z2306" s="25" t="s">
        <v>21481</v>
      </c>
      <c r="AA2306" s="23">
        <v>3</v>
      </c>
      <c r="AB2306" s="23" t="s">
        <v>21468</v>
      </c>
      <c r="AC2306" s="25"/>
      <c r="AD2306" s="167">
        <v>1</v>
      </c>
      <c r="AE2306" s="167">
        <v>7200</v>
      </c>
      <c r="AF2306" s="167">
        <f t="shared" si="164"/>
        <v>7200</v>
      </c>
      <c r="AG2306" s="27">
        <v>43344</v>
      </c>
      <c r="AH2306" s="168">
        <v>43363</v>
      </c>
      <c r="AI2306" s="29" t="str">
        <f t="shared" si="145"/>
        <v>～</v>
      </c>
      <c r="AJ2306" s="178">
        <f t="shared" si="162"/>
        <v>44458</v>
      </c>
      <c r="AK2306" s="23" t="s">
        <v>21469</v>
      </c>
      <c r="AL2306" s="23" t="s">
        <v>21495</v>
      </c>
      <c r="AM2306" s="168">
        <v>43363</v>
      </c>
      <c r="AN2306" s="25"/>
      <c r="AO2306" s="423">
        <v>43374</v>
      </c>
      <c r="AP2306" s="134" t="s">
        <v>21471</v>
      </c>
    </row>
    <row r="2307" spans="1:42" ht="24.75" customHeight="1" x14ac:dyDescent="0.15">
      <c r="A2307" s="606">
        <v>2304</v>
      </c>
      <c r="B2307" s="23" t="s">
        <v>21462</v>
      </c>
      <c r="C2307" s="24" t="s">
        <v>21465</v>
      </c>
      <c r="D2307" s="24" t="s">
        <v>21466</v>
      </c>
      <c r="E2307" s="23"/>
      <c r="F2307" s="23"/>
      <c r="G2307" s="25" t="s">
        <v>21467</v>
      </c>
      <c r="H2307" s="23" t="s">
        <v>21472</v>
      </c>
      <c r="I2307" s="23" t="s">
        <v>21474</v>
      </c>
      <c r="J2307" s="25" t="s">
        <v>21473</v>
      </c>
      <c r="K2307" s="25" t="s">
        <v>21475</v>
      </c>
      <c r="L2307" s="25" t="s">
        <v>21476</v>
      </c>
      <c r="M2307" s="25" t="s">
        <v>21477</v>
      </c>
      <c r="N2307" s="25"/>
      <c r="O2307" s="25" t="s">
        <v>21478</v>
      </c>
      <c r="P2307" s="23" t="s">
        <v>21479</v>
      </c>
      <c r="Q2307" s="25" t="s">
        <v>21482</v>
      </c>
      <c r="R2307" s="25" t="s">
        <v>21483</v>
      </c>
      <c r="S2307" s="23" t="s">
        <v>21484</v>
      </c>
      <c r="T2307" s="23" t="s">
        <v>21485</v>
      </c>
      <c r="U2307" s="25" t="s">
        <v>21486</v>
      </c>
      <c r="V2307" s="23" t="s">
        <v>21472</v>
      </c>
      <c r="W2307" s="25" t="s">
        <v>21480</v>
      </c>
      <c r="X2307" s="25" t="s">
        <v>21475</v>
      </c>
      <c r="Y2307" s="23" t="s">
        <v>21477</v>
      </c>
      <c r="Z2307" s="25" t="s">
        <v>21481</v>
      </c>
      <c r="AA2307" s="23">
        <v>3</v>
      </c>
      <c r="AB2307" s="23" t="s">
        <v>21468</v>
      </c>
      <c r="AC2307" s="25"/>
      <c r="AD2307" s="167">
        <v>1</v>
      </c>
      <c r="AE2307" s="167">
        <v>7200</v>
      </c>
      <c r="AF2307" s="167">
        <f t="shared" si="164"/>
        <v>7200</v>
      </c>
      <c r="AG2307" s="27">
        <v>43344</v>
      </c>
      <c r="AH2307" s="168">
        <v>43363</v>
      </c>
      <c r="AI2307" s="29" t="str">
        <f t="shared" si="145"/>
        <v>～</v>
      </c>
      <c r="AJ2307" s="178">
        <f t="shared" si="162"/>
        <v>44458</v>
      </c>
      <c r="AK2307" s="23" t="s">
        <v>21469</v>
      </c>
      <c r="AL2307" s="23" t="s">
        <v>21496</v>
      </c>
      <c r="AM2307" s="168">
        <v>43363</v>
      </c>
      <c r="AN2307" s="25"/>
      <c r="AO2307" s="423">
        <v>43374</v>
      </c>
      <c r="AP2307" s="134" t="s">
        <v>21471</v>
      </c>
    </row>
    <row r="2308" spans="1:42" ht="24.75" customHeight="1" x14ac:dyDescent="0.15">
      <c r="A2308" s="606">
        <v>2305</v>
      </c>
      <c r="B2308" s="23" t="s">
        <v>21462</v>
      </c>
      <c r="C2308" s="24" t="s">
        <v>21465</v>
      </c>
      <c r="D2308" s="24" t="s">
        <v>21466</v>
      </c>
      <c r="E2308" s="23"/>
      <c r="F2308" s="23"/>
      <c r="G2308" s="25" t="s">
        <v>21467</v>
      </c>
      <c r="H2308" s="23" t="s">
        <v>21472</v>
      </c>
      <c r="I2308" s="23" t="s">
        <v>21474</v>
      </c>
      <c r="J2308" s="25" t="s">
        <v>21473</v>
      </c>
      <c r="K2308" s="25" t="s">
        <v>21475</v>
      </c>
      <c r="L2308" s="25" t="s">
        <v>21476</v>
      </c>
      <c r="M2308" s="25" t="s">
        <v>21477</v>
      </c>
      <c r="N2308" s="25"/>
      <c r="O2308" s="25" t="s">
        <v>21478</v>
      </c>
      <c r="P2308" s="23" t="s">
        <v>21479</v>
      </c>
      <c r="Q2308" s="25" t="s">
        <v>21482</v>
      </c>
      <c r="R2308" s="25" t="s">
        <v>21483</v>
      </c>
      <c r="S2308" s="23" t="s">
        <v>21484</v>
      </c>
      <c r="T2308" s="23" t="s">
        <v>21485</v>
      </c>
      <c r="U2308" s="25" t="s">
        <v>21486</v>
      </c>
      <c r="V2308" s="23" t="s">
        <v>21472</v>
      </c>
      <c r="W2308" s="25" t="s">
        <v>21480</v>
      </c>
      <c r="X2308" s="25" t="s">
        <v>21475</v>
      </c>
      <c r="Y2308" s="23" t="s">
        <v>21477</v>
      </c>
      <c r="Z2308" s="25" t="s">
        <v>21481</v>
      </c>
      <c r="AA2308" s="23">
        <v>3</v>
      </c>
      <c r="AB2308" s="23" t="s">
        <v>21468</v>
      </c>
      <c r="AC2308" s="25"/>
      <c r="AD2308" s="167">
        <v>1</v>
      </c>
      <c r="AE2308" s="167">
        <v>7200</v>
      </c>
      <c r="AF2308" s="167">
        <f t="shared" si="164"/>
        <v>7200</v>
      </c>
      <c r="AG2308" s="27">
        <v>43344</v>
      </c>
      <c r="AH2308" s="168">
        <v>43363</v>
      </c>
      <c r="AI2308" s="29" t="str">
        <f t="shared" si="145"/>
        <v>～</v>
      </c>
      <c r="AJ2308" s="178">
        <f t="shared" si="162"/>
        <v>44458</v>
      </c>
      <c r="AK2308" s="23" t="s">
        <v>21469</v>
      </c>
      <c r="AL2308" s="23" t="s">
        <v>21497</v>
      </c>
      <c r="AM2308" s="168">
        <v>43363</v>
      </c>
      <c r="AN2308" s="25"/>
      <c r="AO2308" s="423">
        <v>43374</v>
      </c>
      <c r="AP2308" s="134" t="s">
        <v>21471</v>
      </c>
    </row>
    <row r="2309" spans="1:42" ht="24.75" customHeight="1" x14ac:dyDescent="0.15">
      <c r="A2309" s="606">
        <v>2306</v>
      </c>
      <c r="B2309" s="23" t="s">
        <v>21462</v>
      </c>
      <c r="C2309" s="24" t="s">
        <v>21465</v>
      </c>
      <c r="D2309" s="24" t="s">
        <v>21466</v>
      </c>
      <c r="E2309" s="23"/>
      <c r="F2309" s="23"/>
      <c r="G2309" s="25" t="s">
        <v>21467</v>
      </c>
      <c r="H2309" s="23" t="s">
        <v>21472</v>
      </c>
      <c r="I2309" s="23" t="s">
        <v>21474</v>
      </c>
      <c r="J2309" s="25" t="s">
        <v>21473</v>
      </c>
      <c r="K2309" s="25" t="s">
        <v>21475</v>
      </c>
      <c r="L2309" s="25" t="s">
        <v>21476</v>
      </c>
      <c r="M2309" s="25" t="s">
        <v>21477</v>
      </c>
      <c r="N2309" s="25"/>
      <c r="O2309" s="25" t="s">
        <v>21478</v>
      </c>
      <c r="P2309" s="23" t="s">
        <v>21479</v>
      </c>
      <c r="Q2309" s="25" t="s">
        <v>21482</v>
      </c>
      <c r="R2309" s="25" t="s">
        <v>21483</v>
      </c>
      <c r="S2309" s="23" t="s">
        <v>21484</v>
      </c>
      <c r="T2309" s="23" t="s">
        <v>21485</v>
      </c>
      <c r="U2309" s="25" t="s">
        <v>21486</v>
      </c>
      <c r="V2309" s="23" t="s">
        <v>21472</v>
      </c>
      <c r="W2309" s="25" t="s">
        <v>21480</v>
      </c>
      <c r="X2309" s="25" t="s">
        <v>21475</v>
      </c>
      <c r="Y2309" s="23" t="s">
        <v>21477</v>
      </c>
      <c r="Z2309" s="25" t="s">
        <v>21481</v>
      </c>
      <c r="AA2309" s="23">
        <v>3</v>
      </c>
      <c r="AB2309" s="23" t="s">
        <v>21468</v>
      </c>
      <c r="AC2309" s="25"/>
      <c r="AD2309" s="167">
        <v>1</v>
      </c>
      <c r="AE2309" s="167">
        <v>7200</v>
      </c>
      <c r="AF2309" s="167">
        <f t="shared" si="164"/>
        <v>7200</v>
      </c>
      <c r="AG2309" s="27">
        <v>43344</v>
      </c>
      <c r="AH2309" s="168">
        <v>43363</v>
      </c>
      <c r="AI2309" s="29" t="str">
        <f t="shared" si="145"/>
        <v>～</v>
      </c>
      <c r="AJ2309" s="178">
        <f t="shared" si="162"/>
        <v>44458</v>
      </c>
      <c r="AK2309" s="23" t="s">
        <v>21469</v>
      </c>
      <c r="AL2309" s="23" t="s">
        <v>21498</v>
      </c>
      <c r="AM2309" s="168">
        <v>43363</v>
      </c>
      <c r="AN2309" s="25"/>
      <c r="AO2309" s="423">
        <v>43374</v>
      </c>
      <c r="AP2309" s="134" t="s">
        <v>21471</v>
      </c>
    </row>
    <row r="2310" spans="1:42" ht="24.75" customHeight="1" x14ac:dyDescent="0.15">
      <c r="A2310" s="606">
        <v>2307</v>
      </c>
      <c r="B2310" s="23" t="s">
        <v>21462</v>
      </c>
      <c r="C2310" s="24" t="s">
        <v>21465</v>
      </c>
      <c r="D2310" s="24" t="s">
        <v>21466</v>
      </c>
      <c r="E2310" s="23"/>
      <c r="F2310" s="23"/>
      <c r="G2310" s="25" t="s">
        <v>21467</v>
      </c>
      <c r="H2310" s="23" t="s">
        <v>21472</v>
      </c>
      <c r="I2310" s="23" t="s">
        <v>21474</v>
      </c>
      <c r="J2310" s="25" t="s">
        <v>21473</v>
      </c>
      <c r="K2310" s="25" t="s">
        <v>21475</v>
      </c>
      <c r="L2310" s="25" t="s">
        <v>21476</v>
      </c>
      <c r="M2310" s="25" t="s">
        <v>21477</v>
      </c>
      <c r="N2310" s="25"/>
      <c r="O2310" s="25" t="s">
        <v>21478</v>
      </c>
      <c r="P2310" s="23" t="s">
        <v>21479</v>
      </c>
      <c r="Q2310" s="25" t="s">
        <v>21482</v>
      </c>
      <c r="R2310" s="25" t="s">
        <v>21483</v>
      </c>
      <c r="S2310" s="23" t="s">
        <v>21484</v>
      </c>
      <c r="T2310" s="23" t="s">
        <v>21485</v>
      </c>
      <c r="U2310" s="25" t="s">
        <v>21486</v>
      </c>
      <c r="V2310" s="23" t="s">
        <v>21472</v>
      </c>
      <c r="W2310" s="25" t="s">
        <v>21480</v>
      </c>
      <c r="X2310" s="25" t="s">
        <v>21475</v>
      </c>
      <c r="Y2310" s="23" t="s">
        <v>21477</v>
      </c>
      <c r="Z2310" s="25" t="s">
        <v>21481</v>
      </c>
      <c r="AA2310" s="23">
        <v>3</v>
      </c>
      <c r="AB2310" s="23" t="s">
        <v>21468</v>
      </c>
      <c r="AC2310" s="25"/>
      <c r="AD2310" s="167">
        <v>1</v>
      </c>
      <c r="AE2310" s="167">
        <v>7200</v>
      </c>
      <c r="AF2310" s="167">
        <f t="shared" si="164"/>
        <v>7200</v>
      </c>
      <c r="AG2310" s="27">
        <v>43344</v>
      </c>
      <c r="AH2310" s="168">
        <v>43363</v>
      </c>
      <c r="AI2310" s="29" t="str">
        <f t="shared" si="145"/>
        <v>～</v>
      </c>
      <c r="AJ2310" s="178">
        <f t="shared" si="162"/>
        <v>44458</v>
      </c>
      <c r="AK2310" s="23" t="s">
        <v>21469</v>
      </c>
      <c r="AL2310" s="23" t="s">
        <v>21499</v>
      </c>
      <c r="AM2310" s="168">
        <v>43363</v>
      </c>
      <c r="AN2310" s="25"/>
      <c r="AO2310" s="423">
        <v>43374</v>
      </c>
      <c r="AP2310" s="134" t="s">
        <v>21471</v>
      </c>
    </row>
    <row r="2311" spans="1:42" ht="24.75" customHeight="1" x14ac:dyDescent="0.15">
      <c r="A2311" s="606">
        <v>2308</v>
      </c>
      <c r="B2311" s="23" t="s">
        <v>21462</v>
      </c>
      <c r="C2311" s="24" t="s">
        <v>21465</v>
      </c>
      <c r="D2311" s="24" t="s">
        <v>21466</v>
      </c>
      <c r="E2311" s="23"/>
      <c r="F2311" s="23"/>
      <c r="G2311" s="25" t="s">
        <v>21467</v>
      </c>
      <c r="H2311" s="23" t="s">
        <v>21472</v>
      </c>
      <c r="I2311" s="23" t="s">
        <v>21474</v>
      </c>
      <c r="J2311" s="25" t="s">
        <v>21473</v>
      </c>
      <c r="K2311" s="25" t="s">
        <v>21475</v>
      </c>
      <c r="L2311" s="25" t="s">
        <v>21476</v>
      </c>
      <c r="M2311" s="25" t="s">
        <v>21477</v>
      </c>
      <c r="N2311" s="25"/>
      <c r="O2311" s="25" t="s">
        <v>21478</v>
      </c>
      <c r="P2311" s="23" t="s">
        <v>21479</v>
      </c>
      <c r="Q2311" s="25" t="s">
        <v>21482</v>
      </c>
      <c r="R2311" s="25" t="s">
        <v>21483</v>
      </c>
      <c r="S2311" s="23" t="s">
        <v>21484</v>
      </c>
      <c r="T2311" s="23" t="s">
        <v>21485</v>
      </c>
      <c r="U2311" s="25" t="s">
        <v>21486</v>
      </c>
      <c r="V2311" s="23" t="s">
        <v>21472</v>
      </c>
      <c r="W2311" s="25" t="s">
        <v>21480</v>
      </c>
      <c r="X2311" s="25" t="s">
        <v>21475</v>
      </c>
      <c r="Y2311" s="23" t="s">
        <v>21477</v>
      </c>
      <c r="Z2311" s="25" t="s">
        <v>21481</v>
      </c>
      <c r="AA2311" s="23">
        <v>3</v>
      </c>
      <c r="AB2311" s="23" t="s">
        <v>21468</v>
      </c>
      <c r="AC2311" s="25"/>
      <c r="AD2311" s="167">
        <v>1</v>
      </c>
      <c r="AE2311" s="167">
        <v>7200</v>
      </c>
      <c r="AF2311" s="167">
        <f t="shared" si="164"/>
        <v>7200</v>
      </c>
      <c r="AG2311" s="27">
        <v>43344</v>
      </c>
      <c r="AH2311" s="168">
        <v>43363</v>
      </c>
      <c r="AI2311" s="29" t="str">
        <f t="shared" si="145"/>
        <v>～</v>
      </c>
      <c r="AJ2311" s="178">
        <f t="shared" si="162"/>
        <v>44458</v>
      </c>
      <c r="AK2311" s="23" t="s">
        <v>21469</v>
      </c>
      <c r="AL2311" s="23" t="s">
        <v>21500</v>
      </c>
      <c r="AM2311" s="168">
        <v>43363</v>
      </c>
      <c r="AN2311" s="25"/>
      <c r="AO2311" s="423">
        <v>43374</v>
      </c>
      <c r="AP2311" s="134" t="s">
        <v>21471</v>
      </c>
    </row>
    <row r="2312" spans="1:42" ht="24.75" customHeight="1" x14ac:dyDescent="0.15">
      <c r="A2312" s="606">
        <v>2309</v>
      </c>
      <c r="B2312" s="23" t="s">
        <v>21462</v>
      </c>
      <c r="C2312" s="24" t="s">
        <v>21465</v>
      </c>
      <c r="D2312" s="24" t="s">
        <v>21466</v>
      </c>
      <c r="E2312" s="23"/>
      <c r="F2312" s="23"/>
      <c r="G2312" s="25" t="s">
        <v>21467</v>
      </c>
      <c r="H2312" s="23" t="s">
        <v>21472</v>
      </c>
      <c r="I2312" s="23" t="s">
        <v>21474</v>
      </c>
      <c r="J2312" s="25" t="s">
        <v>21473</v>
      </c>
      <c r="K2312" s="25" t="s">
        <v>21475</v>
      </c>
      <c r="L2312" s="25" t="s">
        <v>21476</v>
      </c>
      <c r="M2312" s="25" t="s">
        <v>21477</v>
      </c>
      <c r="N2312" s="25"/>
      <c r="O2312" s="25" t="s">
        <v>21478</v>
      </c>
      <c r="P2312" s="23" t="s">
        <v>21479</v>
      </c>
      <c r="Q2312" s="25" t="s">
        <v>21482</v>
      </c>
      <c r="R2312" s="25" t="s">
        <v>21483</v>
      </c>
      <c r="S2312" s="23" t="s">
        <v>21484</v>
      </c>
      <c r="T2312" s="23" t="s">
        <v>21485</v>
      </c>
      <c r="U2312" s="25" t="s">
        <v>21486</v>
      </c>
      <c r="V2312" s="23" t="s">
        <v>21472</v>
      </c>
      <c r="W2312" s="25" t="s">
        <v>21480</v>
      </c>
      <c r="X2312" s="25" t="s">
        <v>21475</v>
      </c>
      <c r="Y2312" s="23" t="s">
        <v>21477</v>
      </c>
      <c r="Z2312" s="25" t="s">
        <v>21481</v>
      </c>
      <c r="AA2312" s="23">
        <v>3</v>
      </c>
      <c r="AB2312" s="23" t="s">
        <v>21468</v>
      </c>
      <c r="AC2312" s="25"/>
      <c r="AD2312" s="167">
        <v>1</v>
      </c>
      <c r="AE2312" s="167">
        <v>7200</v>
      </c>
      <c r="AF2312" s="167">
        <f t="shared" si="164"/>
        <v>7200</v>
      </c>
      <c r="AG2312" s="27">
        <v>43344</v>
      </c>
      <c r="AH2312" s="168">
        <v>43363</v>
      </c>
      <c r="AI2312" s="29" t="str">
        <f t="shared" si="145"/>
        <v>～</v>
      </c>
      <c r="AJ2312" s="178">
        <f t="shared" si="162"/>
        <v>44458</v>
      </c>
      <c r="AK2312" s="23" t="s">
        <v>21469</v>
      </c>
      <c r="AL2312" s="23" t="s">
        <v>21501</v>
      </c>
      <c r="AM2312" s="168">
        <v>43363</v>
      </c>
      <c r="AN2312" s="25"/>
      <c r="AO2312" s="423">
        <v>43374</v>
      </c>
      <c r="AP2312" s="134" t="s">
        <v>21471</v>
      </c>
    </row>
    <row r="2313" spans="1:42" ht="24.75" customHeight="1" x14ac:dyDescent="0.15">
      <c r="A2313" s="606">
        <v>2310</v>
      </c>
      <c r="B2313" s="23" t="s">
        <v>21462</v>
      </c>
      <c r="C2313" s="24" t="s">
        <v>21465</v>
      </c>
      <c r="D2313" s="24" t="s">
        <v>21466</v>
      </c>
      <c r="E2313" s="23"/>
      <c r="F2313" s="23"/>
      <c r="G2313" s="25" t="s">
        <v>21467</v>
      </c>
      <c r="H2313" s="23" t="s">
        <v>21472</v>
      </c>
      <c r="I2313" s="23" t="s">
        <v>21474</v>
      </c>
      <c r="J2313" s="25" t="s">
        <v>21473</v>
      </c>
      <c r="K2313" s="25" t="s">
        <v>21475</v>
      </c>
      <c r="L2313" s="25" t="s">
        <v>21476</v>
      </c>
      <c r="M2313" s="25" t="s">
        <v>21477</v>
      </c>
      <c r="N2313" s="25"/>
      <c r="O2313" s="25" t="s">
        <v>21478</v>
      </c>
      <c r="P2313" s="23" t="s">
        <v>21479</v>
      </c>
      <c r="Q2313" s="25" t="s">
        <v>21482</v>
      </c>
      <c r="R2313" s="25" t="s">
        <v>21483</v>
      </c>
      <c r="S2313" s="23" t="s">
        <v>21484</v>
      </c>
      <c r="T2313" s="23" t="s">
        <v>21485</v>
      </c>
      <c r="U2313" s="25" t="s">
        <v>21486</v>
      </c>
      <c r="V2313" s="23" t="s">
        <v>21472</v>
      </c>
      <c r="W2313" s="25" t="s">
        <v>21480</v>
      </c>
      <c r="X2313" s="25" t="s">
        <v>21475</v>
      </c>
      <c r="Y2313" s="23" t="s">
        <v>21477</v>
      </c>
      <c r="Z2313" s="25" t="s">
        <v>21481</v>
      </c>
      <c r="AA2313" s="23">
        <v>3</v>
      </c>
      <c r="AB2313" s="23" t="s">
        <v>21468</v>
      </c>
      <c r="AC2313" s="25"/>
      <c r="AD2313" s="167">
        <v>1</v>
      </c>
      <c r="AE2313" s="167">
        <v>7200</v>
      </c>
      <c r="AF2313" s="167">
        <f t="shared" si="164"/>
        <v>7200</v>
      </c>
      <c r="AG2313" s="27">
        <v>43344</v>
      </c>
      <c r="AH2313" s="168">
        <v>43363</v>
      </c>
      <c r="AI2313" s="29" t="str">
        <f t="shared" si="145"/>
        <v>～</v>
      </c>
      <c r="AJ2313" s="178">
        <f t="shared" si="162"/>
        <v>44458</v>
      </c>
      <c r="AK2313" s="23" t="s">
        <v>21469</v>
      </c>
      <c r="AL2313" s="23" t="s">
        <v>21502</v>
      </c>
      <c r="AM2313" s="168">
        <v>43363</v>
      </c>
      <c r="AN2313" s="25"/>
      <c r="AO2313" s="423">
        <v>43374</v>
      </c>
      <c r="AP2313" s="134" t="s">
        <v>21471</v>
      </c>
    </row>
    <row r="2314" spans="1:42" ht="24.75" customHeight="1" x14ac:dyDescent="0.15">
      <c r="A2314" s="606">
        <v>2311</v>
      </c>
      <c r="B2314" s="23" t="s">
        <v>21462</v>
      </c>
      <c r="C2314" s="24" t="s">
        <v>21465</v>
      </c>
      <c r="D2314" s="24" t="s">
        <v>21466</v>
      </c>
      <c r="E2314" s="23"/>
      <c r="F2314" s="23"/>
      <c r="G2314" s="25" t="s">
        <v>21467</v>
      </c>
      <c r="H2314" s="23" t="s">
        <v>21472</v>
      </c>
      <c r="I2314" s="23" t="s">
        <v>21474</v>
      </c>
      <c r="J2314" s="25" t="s">
        <v>21473</v>
      </c>
      <c r="K2314" s="25" t="s">
        <v>21475</v>
      </c>
      <c r="L2314" s="25" t="s">
        <v>21476</v>
      </c>
      <c r="M2314" s="25" t="s">
        <v>21477</v>
      </c>
      <c r="N2314" s="25"/>
      <c r="O2314" s="25" t="s">
        <v>21478</v>
      </c>
      <c r="P2314" s="23" t="s">
        <v>21479</v>
      </c>
      <c r="Q2314" s="25" t="s">
        <v>21482</v>
      </c>
      <c r="R2314" s="25" t="s">
        <v>21483</v>
      </c>
      <c r="S2314" s="23" t="s">
        <v>21484</v>
      </c>
      <c r="T2314" s="23" t="s">
        <v>21485</v>
      </c>
      <c r="U2314" s="25" t="s">
        <v>21486</v>
      </c>
      <c r="V2314" s="23" t="s">
        <v>21472</v>
      </c>
      <c r="W2314" s="25" t="s">
        <v>21480</v>
      </c>
      <c r="X2314" s="25" t="s">
        <v>21475</v>
      </c>
      <c r="Y2314" s="23" t="s">
        <v>21477</v>
      </c>
      <c r="Z2314" s="25" t="s">
        <v>21481</v>
      </c>
      <c r="AA2314" s="23">
        <v>3</v>
      </c>
      <c r="AB2314" s="23" t="s">
        <v>21468</v>
      </c>
      <c r="AC2314" s="25"/>
      <c r="AD2314" s="167">
        <v>1</v>
      </c>
      <c r="AE2314" s="167">
        <v>7200</v>
      </c>
      <c r="AF2314" s="167">
        <f t="shared" si="164"/>
        <v>7200</v>
      </c>
      <c r="AG2314" s="27">
        <v>43344</v>
      </c>
      <c r="AH2314" s="168">
        <v>43363</v>
      </c>
      <c r="AI2314" s="29" t="str">
        <f t="shared" si="145"/>
        <v>～</v>
      </c>
      <c r="AJ2314" s="178">
        <f t="shared" si="162"/>
        <v>44458</v>
      </c>
      <c r="AK2314" s="23" t="s">
        <v>21469</v>
      </c>
      <c r="AL2314" s="23" t="s">
        <v>21503</v>
      </c>
      <c r="AM2314" s="168">
        <v>43363</v>
      </c>
      <c r="AN2314" s="25"/>
      <c r="AO2314" s="423">
        <v>43374</v>
      </c>
      <c r="AP2314" s="134" t="s">
        <v>21471</v>
      </c>
    </row>
    <row r="2315" spans="1:42" ht="24.75" customHeight="1" x14ac:dyDescent="0.15">
      <c r="A2315" s="606">
        <v>2312</v>
      </c>
      <c r="B2315" s="23" t="s">
        <v>21462</v>
      </c>
      <c r="C2315" s="24" t="s">
        <v>21465</v>
      </c>
      <c r="D2315" s="24" t="s">
        <v>21466</v>
      </c>
      <c r="E2315" s="23"/>
      <c r="F2315" s="23"/>
      <c r="G2315" s="25" t="s">
        <v>21467</v>
      </c>
      <c r="H2315" s="23" t="s">
        <v>21472</v>
      </c>
      <c r="I2315" s="23" t="s">
        <v>21474</v>
      </c>
      <c r="J2315" s="25" t="s">
        <v>21473</v>
      </c>
      <c r="K2315" s="25" t="s">
        <v>21475</v>
      </c>
      <c r="L2315" s="25" t="s">
        <v>21476</v>
      </c>
      <c r="M2315" s="25" t="s">
        <v>21477</v>
      </c>
      <c r="N2315" s="25"/>
      <c r="O2315" s="25" t="s">
        <v>21478</v>
      </c>
      <c r="P2315" s="23" t="s">
        <v>21479</v>
      </c>
      <c r="Q2315" s="25" t="s">
        <v>21482</v>
      </c>
      <c r="R2315" s="25" t="s">
        <v>21483</v>
      </c>
      <c r="S2315" s="23" t="s">
        <v>21484</v>
      </c>
      <c r="T2315" s="23" t="s">
        <v>21485</v>
      </c>
      <c r="U2315" s="25" t="s">
        <v>21486</v>
      </c>
      <c r="V2315" s="23" t="s">
        <v>21472</v>
      </c>
      <c r="W2315" s="25" t="s">
        <v>21480</v>
      </c>
      <c r="X2315" s="25" t="s">
        <v>21475</v>
      </c>
      <c r="Y2315" s="23" t="s">
        <v>21477</v>
      </c>
      <c r="Z2315" s="25" t="s">
        <v>21481</v>
      </c>
      <c r="AA2315" s="23">
        <v>3</v>
      </c>
      <c r="AB2315" s="23" t="s">
        <v>21468</v>
      </c>
      <c r="AC2315" s="25"/>
      <c r="AD2315" s="167">
        <v>1</v>
      </c>
      <c r="AE2315" s="167">
        <v>7200</v>
      </c>
      <c r="AF2315" s="167">
        <f t="shared" si="164"/>
        <v>7200</v>
      </c>
      <c r="AG2315" s="27">
        <v>43344</v>
      </c>
      <c r="AH2315" s="168">
        <v>43363</v>
      </c>
      <c r="AI2315" s="29" t="str">
        <f t="shared" si="145"/>
        <v>～</v>
      </c>
      <c r="AJ2315" s="178">
        <f t="shared" si="162"/>
        <v>44458</v>
      </c>
      <c r="AK2315" s="23" t="s">
        <v>21469</v>
      </c>
      <c r="AL2315" s="23" t="s">
        <v>21504</v>
      </c>
      <c r="AM2315" s="168">
        <v>43363</v>
      </c>
      <c r="AN2315" s="25"/>
      <c r="AO2315" s="423">
        <v>43374</v>
      </c>
      <c r="AP2315" s="134" t="s">
        <v>21471</v>
      </c>
    </row>
    <row r="2316" spans="1:42" ht="24.75" customHeight="1" x14ac:dyDescent="0.15">
      <c r="A2316" s="606">
        <v>2313</v>
      </c>
      <c r="B2316" s="23" t="s">
        <v>21464</v>
      </c>
      <c r="C2316" s="24" t="s">
        <v>21465</v>
      </c>
      <c r="D2316" s="24" t="s">
        <v>21466</v>
      </c>
      <c r="E2316" s="23"/>
      <c r="F2316" s="23"/>
      <c r="G2316" s="25" t="s">
        <v>21467</v>
      </c>
      <c r="H2316" s="23" t="s">
        <v>21472</v>
      </c>
      <c r="I2316" s="23" t="s">
        <v>21474</v>
      </c>
      <c r="J2316" s="25" t="s">
        <v>21473</v>
      </c>
      <c r="K2316" s="25" t="s">
        <v>21475</v>
      </c>
      <c r="L2316" s="25" t="s">
        <v>21476</v>
      </c>
      <c r="M2316" s="25" t="s">
        <v>21477</v>
      </c>
      <c r="N2316" s="25"/>
      <c r="O2316" s="25" t="s">
        <v>21478</v>
      </c>
      <c r="P2316" s="23" t="s">
        <v>21479</v>
      </c>
      <c r="Q2316" s="25" t="s">
        <v>21482</v>
      </c>
      <c r="R2316" s="25" t="s">
        <v>21483</v>
      </c>
      <c r="S2316" s="23" t="s">
        <v>21484</v>
      </c>
      <c r="T2316" s="23" t="s">
        <v>21485</v>
      </c>
      <c r="U2316" s="25" t="s">
        <v>21486</v>
      </c>
      <c r="V2316" s="23" t="s">
        <v>21472</v>
      </c>
      <c r="W2316" s="25" t="s">
        <v>21480</v>
      </c>
      <c r="X2316" s="25" t="s">
        <v>21475</v>
      </c>
      <c r="Y2316" s="23" t="s">
        <v>21477</v>
      </c>
      <c r="Z2316" s="25" t="s">
        <v>21481</v>
      </c>
      <c r="AA2316" s="23">
        <v>3</v>
      </c>
      <c r="AB2316" s="23" t="s">
        <v>21468</v>
      </c>
      <c r="AC2316" s="25"/>
      <c r="AD2316" s="167">
        <v>1</v>
      </c>
      <c r="AE2316" s="167">
        <v>7200</v>
      </c>
      <c r="AF2316" s="167">
        <f t="shared" si="164"/>
        <v>7200</v>
      </c>
      <c r="AG2316" s="27">
        <v>43344</v>
      </c>
      <c r="AH2316" s="168">
        <v>43363</v>
      </c>
      <c r="AI2316" s="29" t="str">
        <f t="shared" si="145"/>
        <v>～</v>
      </c>
      <c r="AJ2316" s="178">
        <f t="shared" si="162"/>
        <v>44458</v>
      </c>
      <c r="AK2316" s="23" t="s">
        <v>21469</v>
      </c>
      <c r="AL2316" s="23" t="s">
        <v>21505</v>
      </c>
      <c r="AM2316" s="168">
        <v>43363</v>
      </c>
      <c r="AN2316" s="25"/>
      <c r="AO2316" s="423">
        <v>43374</v>
      </c>
      <c r="AP2316" s="134" t="s">
        <v>21471</v>
      </c>
    </row>
    <row r="2317" spans="1:42" ht="24.75" customHeight="1" x14ac:dyDescent="0.15">
      <c r="A2317" s="606">
        <v>2314</v>
      </c>
      <c r="B2317" s="23" t="s">
        <v>21463</v>
      </c>
      <c r="C2317" s="24" t="s">
        <v>21465</v>
      </c>
      <c r="D2317" s="24" t="s">
        <v>21466</v>
      </c>
      <c r="E2317" s="23"/>
      <c r="F2317" s="23"/>
      <c r="G2317" s="25" t="s">
        <v>21467</v>
      </c>
      <c r="H2317" s="23" t="s">
        <v>21472</v>
      </c>
      <c r="I2317" s="23" t="s">
        <v>21474</v>
      </c>
      <c r="J2317" s="25" t="s">
        <v>21473</v>
      </c>
      <c r="K2317" s="25" t="s">
        <v>21475</v>
      </c>
      <c r="L2317" s="25" t="s">
        <v>21476</v>
      </c>
      <c r="M2317" s="25" t="s">
        <v>21477</v>
      </c>
      <c r="N2317" s="25"/>
      <c r="O2317" s="25" t="s">
        <v>21478</v>
      </c>
      <c r="P2317" s="23" t="s">
        <v>21479</v>
      </c>
      <c r="Q2317" s="25" t="s">
        <v>21482</v>
      </c>
      <c r="R2317" s="25" t="s">
        <v>21483</v>
      </c>
      <c r="S2317" s="23" t="s">
        <v>21484</v>
      </c>
      <c r="T2317" s="23" t="s">
        <v>21485</v>
      </c>
      <c r="U2317" s="25" t="s">
        <v>21486</v>
      </c>
      <c r="V2317" s="23" t="s">
        <v>21472</v>
      </c>
      <c r="W2317" s="25" t="s">
        <v>21480</v>
      </c>
      <c r="X2317" s="25" t="s">
        <v>21475</v>
      </c>
      <c r="Y2317" s="23" t="s">
        <v>21477</v>
      </c>
      <c r="Z2317" s="25" t="s">
        <v>21481</v>
      </c>
      <c r="AA2317" s="23">
        <v>3</v>
      </c>
      <c r="AB2317" s="23" t="s">
        <v>21468</v>
      </c>
      <c r="AC2317" s="25"/>
      <c r="AD2317" s="167">
        <v>1</v>
      </c>
      <c r="AE2317" s="167">
        <v>68760</v>
      </c>
      <c r="AF2317" s="167">
        <f t="shared" si="164"/>
        <v>68760</v>
      </c>
      <c r="AG2317" s="27">
        <v>43344</v>
      </c>
      <c r="AH2317" s="168">
        <v>43363</v>
      </c>
      <c r="AI2317" s="29" t="str">
        <f t="shared" si="145"/>
        <v>～</v>
      </c>
      <c r="AJ2317" s="178">
        <f t="shared" si="162"/>
        <v>44458</v>
      </c>
      <c r="AK2317" s="23" t="s">
        <v>21470</v>
      </c>
      <c r="AL2317" s="23" t="s">
        <v>21506</v>
      </c>
      <c r="AM2317" s="168">
        <v>43363</v>
      </c>
      <c r="AN2317" s="25"/>
      <c r="AO2317" s="423">
        <v>43374</v>
      </c>
      <c r="AP2317" s="134" t="s">
        <v>21471</v>
      </c>
    </row>
    <row r="2318" spans="1:42" ht="24.75" customHeight="1" x14ac:dyDescent="0.15">
      <c r="A2318" s="606">
        <v>2315</v>
      </c>
      <c r="B2318" s="23" t="s">
        <v>21508</v>
      </c>
      <c r="C2318" s="24" t="s">
        <v>21509</v>
      </c>
      <c r="D2318" s="24" t="s">
        <v>21510</v>
      </c>
      <c r="E2318" s="23"/>
      <c r="F2318" s="23"/>
      <c r="G2318" s="25" t="s">
        <v>21532</v>
      </c>
      <c r="H2318" s="35" t="s">
        <v>21543</v>
      </c>
      <c r="I2318" s="23" t="s">
        <v>21534</v>
      </c>
      <c r="J2318" s="25" t="s">
        <v>21533</v>
      </c>
      <c r="K2318" s="25"/>
      <c r="L2318" s="25"/>
      <c r="M2318" s="25"/>
      <c r="N2318" s="25"/>
      <c r="O2318" s="25" t="s">
        <v>21535</v>
      </c>
      <c r="P2318" s="23" t="s">
        <v>21536</v>
      </c>
      <c r="Q2318" s="25" t="s">
        <v>21537</v>
      </c>
      <c r="R2318" s="25" t="s">
        <v>21538</v>
      </c>
      <c r="S2318" s="23" t="s">
        <v>21539</v>
      </c>
      <c r="T2318" s="23" t="s">
        <v>21540</v>
      </c>
      <c r="U2318" s="25" t="s">
        <v>21541</v>
      </c>
      <c r="V2318" s="23"/>
      <c r="W2318" s="25" t="s">
        <v>21542</v>
      </c>
      <c r="X2318" s="25"/>
      <c r="Y2318" s="23" t="s">
        <v>21544</v>
      </c>
      <c r="Z2318" s="25" t="s">
        <v>21545</v>
      </c>
      <c r="AA2318" s="23">
        <v>3</v>
      </c>
      <c r="AB2318" s="23" t="s">
        <v>21468</v>
      </c>
      <c r="AC2318" s="25"/>
      <c r="AD2318" s="167">
        <v>1</v>
      </c>
      <c r="AE2318" s="167">
        <v>6840</v>
      </c>
      <c r="AF2318" s="167">
        <f t="shared" si="164"/>
        <v>6840</v>
      </c>
      <c r="AG2318" s="27">
        <v>43374</v>
      </c>
      <c r="AH2318" s="168">
        <v>43282</v>
      </c>
      <c r="AI2318" s="29" t="str">
        <f t="shared" si="145"/>
        <v>～</v>
      </c>
      <c r="AJ2318" s="178">
        <f t="shared" si="162"/>
        <v>44377</v>
      </c>
      <c r="AK2318" s="23" t="s">
        <v>21511</v>
      </c>
      <c r="AL2318" s="23" t="s">
        <v>21546</v>
      </c>
      <c r="AM2318" s="35">
        <v>43282</v>
      </c>
      <c r="AN2318" s="25"/>
      <c r="AO2318" s="423">
        <v>43390</v>
      </c>
      <c r="AP2318" s="134" t="s">
        <v>21512</v>
      </c>
    </row>
    <row r="2319" spans="1:42" ht="24.75" customHeight="1" x14ac:dyDescent="0.15">
      <c r="A2319" s="606">
        <v>2316</v>
      </c>
      <c r="B2319" s="23" t="s">
        <v>21508</v>
      </c>
      <c r="C2319" s="24" t="s">
        <v>21509</v>
      </c>
      <c r="D2319" s="24" t="s">
        <v>21510</v>
      </c>
      <c r="E2319" s="23"/>
      <c r="F2319" s="23"/>
      <c r="G2319" s="25" t="s">
        <v>21532</v>
      </c>
      <c r="H2319" s="35" t="s">
        <v>21543</v>
      </c>
      <c r="I2319" s="23" t="s">
        <v>21534</v>
      </c>
      <c r="J2319" s="25" t="s">
        <v>21533</v>
      </c>
      <c r="K2319" s="25"/>
      <c r="L2319" s="25"/>
      <c r="M2319" s="25"/>
      <c r="N2319" s="25"/>
      <c r="O2319" s="25" t="s">
        <v>21535</v>
      </c>
      <c r="P2319" s="23" t="s">
        <v>21536</v>
      </c>
      <c r="Q2319" s="25" t="s">
        <v>21537</v>
      </c>
      <c r="R2319" s="25" t="s">
        <v>21538</v>
      </c>
      <c r="S2319" s="23" t="s">
        <v>21539</v>
      </c>
      <c r="T2319" s="23" t="s">
        <v>21540</v>
      </c>
      <c r="U2319" s="25" t="s">
        <v>21541</v>
      </c>
      <c r="V2319" s="23"/>
      <c r="W2319" s="25" t="s">
        <v>21542</v>
      </c>
      <c r="X2319" s="25"/>
      <c r="Y2319" s="23" t="s">
        <v>21544</v>
      </c>
      <c r="Z2319" s="25" t="s">
        <v>21545</v>
      </c>
      <c r="AA2319" s="23">
        <v>3</v>
      </c>
      <c r="AB2319" s="23" t="s">
        <v>21468</v>
      </c>
      <c r="AC2319" s="25"/>
      <c r="AD2319" s="167">
        <v>1</v>
      </c>
      <c r="AE2319" s="167">
        <v>6840</v>
      </c>
      <c r="AF2319" s="167">
        <f t="shared" si="164"/>
        <v>6840</v>
      </c>
      <c r="AG2319" s="27">
        <v>43374</v>
      </c>
      <c r="AH2319" s="168">
        <v>43282</v>
      </c>
      <c r="AI2319" s="29" t="str">
        <f t="shared" si="145"/>
        <v>～</v>
      </c>
      <c r="AJ2319" s="178">
        <f t="shared" si="162"/>
        <v>44377</v>
      </c>
      <c r="AK2319" s="23" t="s">
        <v>21511</v>
      </c>
      <c r="AL2319" s="23" t="s">
        <v>21547</v>
      </c>
      <c r="AM2319" s="35">
        <v>43282</v>
      </c>
      <c r="AN2319" s="25"/>
      <c r="AO2319" s="423">
        <v>43390</v>
      </c>
      <c r="AP2319" s="134" t="s">
        <v>21512</v>
      </c>
    </row>
    <row r="2320" spans="1:42" ht="24.75" customHeight="1" x14ac:dyDescent="0.15">
      <c r="A2320" s="606">
        <v>2317</v>
      </c>
      <c r="B2320" s="23" t="s">
        <v>21508</v>
      </c>
      <c r="C2320" s="24" t="s">
        <v>21509</v>
      </c>
      <c r="D2320" s="24" t="s">
        <v>21510</v>
      </c>
      <c r="E2320" s="23"/>
      <c r="F2320" s="23"/>
      <c r="G2320" s="25" t="s">
        <v>21532</v>
      </c>
      <c r="H2320" s="35" t="s">
        <v>21543</v>
      </c>
      <c r="I2320" s="23" t="s">
        <v>21534</v>
      </c>
      <c r="J2320" s="25" t="s">
        <v>21533</v>
      </c>
      <c r="K2320" s="25"/>
      <c r="L2320" s="25"/>
      <c r="M2320" s="25"/>
      <c r="N2320" s="25"/>
      <c r="O2320" s="25" t="s">
        <v>21535</v>
      </c>
      <c r="P2320" s="23" t="s">
        <v>21536</v>
      </c>
      <c r="Q2320" s="25" t="s">
        <v>21537</v>
      </c>
      <c r="R2320" s="25" t="s">
        <v>21538</v>
      </c>
      <c r="S2320" s="23" t="s">
        <v>21539</v>
      </c>
      <c r="T2320" s="23" t="s">
        <v>21540</v>
      </c>
      <c r="U2320" s="25" t="s">
        <v>21541</v>
      </c>
      <c r="V2320" s="23"/>
      <c r="W2320" s="25" t="s">
        <v>21542</v>
      </c>
      <c r="X2320" s="25"/>
      <c r="Y2320" s="23" t="s">
        <v>21544</v>
      </c>
      <c r="Z2320" s="25" t="s">
        <v>21545</v>
      </c>
      <c r="AA2320" s="23">
        <v>3</v>
      </c>
      <c r="AB2320" s="23" t="s">
        <v>21468</v>
      </c>
      <c r="AC2320" s="25"/>
      <c r="AD2320" s="167">
        <v>1</v>
      </c>
      <c r="AE2320" s="167">
        <v>6840</v>
      </c>
      <c r="AF2320" s="167">
        <f t="shared" si="164"/>
        <v>6840</v>
      </c>
      <c r="AG2320" s="27">
        <v>43374</v>
      </c>
      <c r="AH2320" s="168">
        <v>43282</v>
      </c>
      <c r="AI2320" s="29" t="str">
        <f t="shared" ref="AI2320:AI2383" si="165">IF(ISBLANK($AG2320),"","～")</f>
        <v>～</v>
      </c>
      <c r="AJ2320" s="178">
        <f t="shared" si="162"/>
        <v>44377</v>
      </c>
      <c r="AK2320" s="23" t="s">
        <v>21511</v>
      </c>
      <c r="AL2320" s="23" t="s">
        <v>21548</v>
      </c>
      <c r="AM2320" s="35">
        <v>43282</v>
      </c>
      <c r="AN2320" s="25"/>
      <c r="AO2320" s="423">
        <v>43390</v>
      </c>
      <c r="AP2320" s="134" t="s">
        <v>21512</v>
      </c>
    </row>
    <row r="2321" spans="1:42" ht="24.75" customHeight="1" x14ac:dyDescent="0.15">
      <c r="A2321" s="606">
        <v>2318</v>
      </c>
      <c r="B2321" s="23" t="s">
        <v>21508</v>
      </c>
      <c r="C2321" s="24" t="s">
        <v>21509</v>
      </c>
      <c r="D2321" s="24" t="s">
        <v>21510</v>
      </c>
      <c r="E2321" s="23"/>
      <c r="F2321" s="23"/>
      <c r="G2321" s="25" t="s">
        <v>21532</v>
      </c>
      <c r="H2321" s="35" t="s">
        <v>21543</v>
      </c>
      <c r="I2321" s="23" t="s">
        <v>21534</v>
      </c>
      <c r="J2321" s="25" t="s">
        <v>21533</v>
      </c>
      <c r="K2321" s="25"/>
      <c r="L2321" s="25"/>
      <c r="M2321" s="25"/>
      <c r="N2321" s="25"/>
      <c r="O2321" s="25" t="s">
        <v>21535</v>
      </c>
      <c r="P2321" s="23" t="s">
        <v>21536</v>
      </c>
      <c r="Q2321" s="25" t="s">
        <v>21537</v>
      </c>
      <c r="R2321" s="25" t="s">
        <v>21538</v>
      </c>
      <c r="S2321" s="23" t="s">
        <v>21539</v>
      </c>
      <c r="T2321" s="23" t="s">
        <v>21540</v>
      </c>
      <c r="U2321" s="25" t="s">
        <v>21541</v>
      </c>
      <c r="V2321" s="23"/>
      <c r="W2321" s="25" t="s">
        <v>21542</v>
      </c>
      <c r="X2321" s="25"/>
      <c r="Y2321" s="23" t="s">
        <v>21544</v>
      </c>
      <c r="Z2321" s="25" t="s">
        <v>21545</v>
      </c>
      <c r="AA2321" s="23">
        <v>3</v>
      </c>
      <c r="AB2321" s="23" t="s">
        <v>21468</v>
      </c>
      <c r="AC2321" s="25"/>
      <c r="AD2321" s="167">
        <v>1</v>
      </c>
      <c r="AE2321" s="167">
        <v>6840</v>
      </c>
      <c r="AF2321" s="167">
        <f t="shared" si="164"/>
        <v>6840</v>
      </c>
      <c r="AG2321" s="27">
        <v>43374</v>
      </c>
      <c r="AH2321" s="168">
        <v>43282</v>
      </c>
      <c r="AI2321" s="29" t="str">
        <f t="shared" si="165"/>
        <v>～</v>
      </c>
      <c r="AJ2321" s="178">
        <f t="shared" si="162"/>
        <v>44377</v>
      </c>
      <c r="AK2321" s="23" t="s">
        <v>21511</v>
      </c>
      <c r="AL2321" s="23" t="s">
        <v>21549</v>
      </c>
      <c r="AM2321" s="35">
        <v>43282</v>
      </c>
      <c r="AN2321" s="25"/>
      <c r="AO2321" s="423">
        <v>43390</v>
      </c>
      <c r="AP2321" s="134" t="s">
        <v>21512</v>
      </c>
    </row>
    <row r="2322" spans="1:42" ht="24.75" customHeight="1" x14ac:dyDescent="0.15">
      <c r="A2322" s="606">
        <v>2319</v>
      </c>
      <c r="B2322" s="23" t="s">
        <v>21508</v>
      </c>
      <c r="C2322" s="24" t="s">
        <v>21509</v>
      </c>
      <c r="D2322" s="24" t="s">
        <v>21510</v>
      </c>
      <c r="E2322" s="23"/>
      <c r="F2322" s="23"/>
      <c r="G2322" s="25" t="s">
        <v>21532</v>
      </c>
      <c r="H2322" s="35" t="s">
        <v>21543</v>
      </c>
      <c r="I2322" s="23" t="s">
        <v>21534</v>
      </c>
      <c r="J2322" s="25" t="s">
        <v>21533</v>
      </c>
      <c r="K2322" s="25"/>
      <c r="L2322" s="25"/>
      <c r="M2322" s="25"/>
      <c r="N2322" s="25"/>
      <c r="O2322" s="25" t="s">
        <v>21535</v>
      </c>
      <c r="P2322" s="23" t="s">
        <v>21536</v>
      </c>
      <c r="Q2322" s="25" t="s">
        <v>21537</v>
      </c>
      <c r="R2322" s="25" t="s">
        <v>21538</v>
      </c>
      <c r="S2322" s="23" t="s">
        <v>21539</v>
      </c>
      <c r="T2322" s="23" t="s">
        <v>21540</v>
      </c>
      <c r="U2322" s="25" t="s">
        <v>21541</v>
      </c>
      <c r="V2322" s="23"/>
      <c r="W2322" s="25" t="s">
        <v>21542</v>
      </c>
      <c r="X2322" s="25"/>
      <c r="Y2322" s="23" t="s">
        <v>21544</v>
      </c>
      <c r="Z2322" s="25" t="s">
        <v>21545</v>
      </c>
      <c r="AA2322" s="23">
        <v>3</v>
      </c>
      <c r="AB2322" s="23" t="s">
        <v>21468</v>
      </c>
      <c r="AC2322" s="25"/>
      <c r="AD2322" s="167">
        <v>1</v>
      </c>
      <c r="AE2322" s="167">
        <v>6840</v>
      </c>
      <c r="AF2322" s="167">
        <f t="shared" si="164"/>
        <v>6840</v>
      </c>
      <c r="AG2322" s="27">
        <v>43374</v>
      </c>
      <c r="AH2322" s="168">
        <v>43282</v>
      </c>
      <c r="AI2322" s="29" t="str">
        <f t="shared" si="165"/>
        <v>～</v>
      </c>
      <c r="AJ2322" s="178">
        <f t="shared" si="162"/>
        <v>44377</v>
      </c>
      <c r="AK2322" s="23" t="s">
        <v>21511</v>
      </c>
      <c r="AL2322" s="23" t="s">
        <v>21550</v>
      </c>
      <c r="AM2322" s="35">
        <v>43282</v>
      </c>
      <c r="AN2322" s="25"/>
      <c r="AO2322" s="423">
        <v>43390</v>
      </c>
      <c r="AP2322" s="134" t="s">
        <v>21512</v>
      </c>
    </row>
    <row r="2323" spans="1:42" ht="24.75" customHeight="1" x14ac:dyDescent="0.15">
      <c r="A2323" s="606">
        <v>2320</v>
      </c>
      <c r="B2323" s="23" t="s">
        <v>21551</v>
      </c>
      <c r="C2323" s="24" t="s">
        <v>21553</v>
      </c>
      <c r="D2323" s="24" t="s">
        <v>21554</v>
      </c>
      <c r="E2323" s="23"/>
      <c r="F2323" s="23"/>
      <c r="G2323" s="25" t="s">
        <v>21647</v>
      </c>
      <c r="H2323" s="23" t="s">
        <v>21648</v>
      </c>
      <c r="I2323" s="23" t="s">
        <v>21650</v>
      </c>
      <c r="J2323" s="25" t="s">
        <v>21649</v>
      </c>
      <c r="K2323" s="25" t="s">
        <v>21651</v>
      </c>
      <c r="L2323" s="25" t="s">
        <v>21652</v>
      </c>
      <c r="M2323" s="25" t="s">
        <v>21653</v>
      </c>
      <c r="N2323" s="25" t="s">
        <v>21654</v>
      </c>
      <c r="O2323" s="25" t="s">
        <v>21655</v>
      </c>
      <c r="P2323" s="23" t="s">
        <v>21657</v>
      </c>
      <c r="Q2323" s="25" t="s">
        <v>21656</v>
      </c>
      <c r="R2323" s="25" t="s">
        <v>21658</v>
      </c>
      <c r="S2323" s="23" t="s">
        <v>21659</v>
      </c>
      <c r="T2323" s="23" t="s">
        <v>21660</v>
      </c>
      <c r="U2323" s="25" t="s">
        <v>21666</v>
      </c>
      <c r="V2323" s="23" t="s">
        <v>21661</v>
      </c>
      <c r="W2323" s="25" t="s">
        <v>21662</v>
      </c>
      <c r="X2323" s="25" t="s">
        <v>21663</v>
      </c>
      <c r="Y2323" s="23" t="s">
        <v>21665</v>
      </c>
      <c r="Z2323" s="25" t="s">
        <v>21664</v>
      </c>
      <c r="AA2323" s="23">
        <v>4</v>
      </c>
      <c r="AB2323" s="23" t="s">
        <v>21584</v>
      </c>
      <c r="AC2323" s="25"/>
      <c r="AD2323" s="167">
        <v>1</v>
      </c>
      <c r="AE2323" s="167">
        <v>12480</v>
      </c>
      <c r="AF2323" s="167">
        <f t="shared" si="164"/>
        <v>12480</v>
      </c>
      <c r="AG2323" s="27">
        <v>43374</v>
      </c>
      <c r="AH2323" s="168">
        <v>43378</v>
      </c>
      <c r="AI2323" s="29" t="str">
        <f t="shared" si="165"/>
        <v>～</v>
      </c>
      <c r="AJ2323" s="178">
        <f t="shared" si="162"/>
        <v>44838</v>
      </c>
      <c r="AK2323" s="23" t="s">
        <v>21667</v>
      </c>
      <c r="AL2323" s="23" t="s">
        <v>21668</v>
      </c>
      <c r="AM2323" s="35">
        <v>43378</v>
      </c>
      <c r="AN2323" s="25"/>
      <c r="AO2323" s="423">
        <v>43397</v>
      </c>
      <c r="AP2323" s="134" t="s">
        <v>21555</v>
      </c>
    </row>
    <row r="2324" spans="1:42" ht="24.75" customHeight="1" x14ac:dyDescent="0.15">
      <c r="A2324" s="606">
        <v>2321</v>
      </c>
      <c r="B2324" s="23" t="s">
        <v>21681</v>
      </c>
      <c r="C2324" s="24" t="s">
        <v>21579</v>
      </c>
      <c r="D2324" s="24" t="s">
        <v>21580</v>
      </c>
      <c r="E2324" s="23"/>
      <c r="F2324" s="23"/>
      <c r="G2324" s="25" t="s">
        <v>21682</v>
      </c>
      <c r="H2324" s="23" t="s">
        <v>21683</v>
      </c>
      <c r="I2324" s="23" t="s">
        <v>21685</v>
      </c>
      <c r="J2324" s="25" t="s">
        <v>21684</v>
      </c>
      <c r="K2324" s="25"/>
      <c r="L2324" s="25"/>
      <c r="M2324" s="25" t="s">
        <v>21686</v>
      </c>
      <c r="N2324" s="25"/>
      <c r="O2324" s="25" t="s">
        <v>21688</v>
      </c>
      <c r="P2324" s="23" t="s">
        <v>21689</v>
      </c>
      <c r="Q2324" s="25" t="s">
        <v>21690</v>
      </c>
      <c r="R2324" s="25" t="s">
        <v>21691</v>
      </c>
      <c r="S2324" s="23" t="s">
        <v>21692</v>
      </c>
      <c r="T2324" s="23"/>
      <c r="U2324" s="25" t="s">
        <v>21693</v>
      </c>
      <c r="V2324" s="23" t="s">
        <v>21683</v>
      </c>
      <c r="W2324" s="25" t="s">
        <v>21694</v>
      </c>
      <c r="X2324" s="25"/>
      <c r="Y2324" s="23" t="s">
        <v>21687</v>
      </c>
      <c r="Z2324" s="25"/>
      <c r="AA2324" s="23">
        <v>5</v>
      </c>
      <c r="AB2324" s="23" t="s">
        <v>21585</v>
      </c>
      <c r="AC2324" s="25" t="s">
        <v>21578</v>
      </c>
      <c r="AD2324" s="167">
        <v>1</v>
      </c>
      <c r="AE2324" s="167">
        <v>76500</v>
      </c>
      <c r="AF2324" s="167">
        <f t="shared" si="164"/>
        <v>76500</v>
      </c>
      <c r="AG2324" s="27">
        <v>43374</v>
      </c>
      <c r="AH2324" s="168">
        <v>43404</v>
      </c>
      <c r="AI2324" s="29" t="str">
        <f t="shared" si="165"/>
        <v>～</v>
      </c>
      <c r="AJ2324" s="178">
        <f t="shared" si="162"/>
        <v>45229</v>
      </c>
      <c r="AK2324" s="23" t="s">
        <v>20223</v>
      </c>
      <c r="AL2324" s="23" t="s">
        <v>21695</v>
      </c>
      <c r="AM2324" s="35">
        <v>43404</v>
      </c>
      <c r="AN2324" s="25"/>
      <c r="AO2324" s="423">
        <v>43399</v>
      </c>
      <c r="AP2324" s="134" t="s">
        <v>21582</v>
      </c>
    </row>
    <row r="2325" spans="1:42" ht="24.75" customHeight="1" x14ac:dyDescent="0.15">
      <c r="A2325" s="606">
        <v>2322</v>
      </c>
      <c r="B2325" s="23" t="s">
        <v>21680</v>
      </c>
      <c r="C2325" s="24" t="s">
        <v>21579</v>
      </c>
      <c r="D2325" s="24" t="s">
        <v>13148</v>
      </c>
      <c r="E2325" s="23"/>
      <c r="F2325" s="23"/>
      <c r="G2325" s="25" t="s">
        <v>21682</v>
      </c>
      <c r="H2325" s="23" t="s">
        <v>21683</v>
      </c>
      <c r="I2325" s="23" t="s">
        <v>21685</v>
      </c>
      <c r="J2325" s="25" t="s">
        <v>21684</v>
      </c>
      <c r="K2325" s="25"/>
      <c r="L2325" s="25"/>
      <c r="M2325" s="25" t="s">
        <v>21686</v>
      </c>
      <c r="N2325" s="25"/>
      <c r="O2325" s="25" t="s">
        <v>21688</v>
      </c>
      <c r="P2325" s="23" t="s">
        <v>21689</v>
      </c>
      <c r="Q2325" s="25" t="s">
        <v>21690</v>
      </c>
      <c r="R2325" s="25" t="s">
        <v>21691</v>
      </c>
      <c r="S2325" s="23" t="s">
        <v>21692</v>
      </c>
      <c r="T2325" s="23"/>
      <c r="U2325" s="25" t="s">
        <v>21693</v>
      </c>
      <c r="V2325" s="23" t="s">
        <v>21683</v>
      </c>
      <c r="W2325" s="25" t="s">
        <v>21694</v>
      </c>
      <c r="X2325" s="25"/>
      <c r="Y2325" s="23" t="s">
        <v>21687</v>
      </c>
      <c r="Z2325" s="25"/>
      <c r="AA2325" s="23">
        <v>5</v>
      </c>
      <c r="AB2325" s="23" t="s">
        <v>21585</v>
      </c>
      <c r="AC2325" s="25" t="s">
        <v>21578</v>
      </c>
      <c r="AD2325" s="167">
        <v>1</v>
      </c>
      <c r="AE2325" s="179"/>
      <c r="AF2325" s="179"/>
      <c r="AG2325" s="27">
        <v>43374</v>
      </c>
      <c r="AH2325" s="168">
        <v>43404</v>
      </c>
      <c r="AI2325" s="29" t="str">
        <f t="shared" si="165"/>
        <v>～</v>
      </c>
      <c r="AJ2325" s="178">
        <f t="shared" si="162"/>
        <v>45229</v>
      </c>
      <c r="AK2325" s="23" t="s">
        <v>20223</v>
      </c>
      <c r="AL2325" s="23" t="s">
        <v>21696</v>
      </c>
      <c r="AM2325" s="35">
        <v>43404</v>
      </c>
      <c r="AN2325" s="25"/>
      <c r="AO2325" s="423">
        <v>43399</v>
      </c>
      <c r="AP2325" s="134" t="s">
        <v>21582</v>
      </c>
    </row>
    <row r="2326" spans="1:42" ht="24.75" customHeight="1" x14ac:dyDescent="0.15">
      <c r="A2326" s="606">
        <v>2323</v>
      </c>
      <c r="B2326" s="23" t="s">
        <v>21680</v>
      </c>
      <c r="C2326" s="24" t="s">
        <v>21579</v>
      </c>
      <c r="D2326" s="24" t="s">
        <v>13148</v>
      </c>
      <c r="E2326" s="23"/>
      <c r="F2326" s="23"/>
      <c r="G2326" s="25" t="s">
        <v>21682</v>
      </c>
      <c r="H2326" s="23" t="s">
        <v>21683</v>
      </c>
      <c r="I2326" s="23" t="s">
        <v>21685</v>
      </c>
      <c r="J2326" s="25" t="s">
        <v>21684</v>
      </c>
      <c r="K2326" s="25"/>
      <c r="L2326" s="25"/>
      <c r="M2326" s="25" t="s">
        <v>21686</v>
      </c>
      <c r="N2326" s="25"/>
      <c r="O2326" s="25" t="s">
        <v>21688</v>
      </c>
      <c r="P2326" s="23" t="s">
        <v>21689</v>
      </c>
      <c r="Q2326" s="25" t="s">
        <v>21690</v>
      </c>
      <c r="R2326" s="25" t="s">
        <v>21691</v>
      </c>
      <c r="S2326" s="23" t="s">
        <v>21692</v>
      </c>
      <c r="T2326" s="23"/>
      <c r="U2326" s="25" t="s">
        <v>21693</v>
      </c>
      <c r="V2326" s="23" t="s">
        <v>21683</v>
      </c>
      <c r="W2326" s="25" t="s">
        <v>21694</v>
      </c>
      <c r="X2326" s="25"/>
      <c r="Y2326" s="23" t="s">
        <v>21687</v>
      </c>
      <c r="Z2326" s="25"/>
      <c r="AA2326" s="23">
        <v>5</v>
      </c>
      <c r="AB2326" s="23" t="s">
        <v>21585</v>
      </c>
      <c r="AC2326" s="25" t="s">
        <v>21578</v>
      </c>
      <c r="AD2326" s="167">
        <v>1</v>
      </c>
      <c r="AE2326" s="179"/>
      <c r="AF2326" s="179"/>
      <c r="AG2326" s="27">
        <v>43374</v>
      </c>
      <c r="AH2326" s="168">
        <v>43404</v>
      </c>
      <c r="AI2326" s="29" t="str">
        <f t="shared" si="165"/>
        <v>～</v>
      </c>
      <c r="AJ2326" s="178">
        <f t="shared" si="162"/>
        <v>45229</v>
      </c>
      <c r="AK2326" s="23" t="s">
        <v>20223</v>
      </c>
      <c r="AL2326" s="23" t="s">
        <v>21697</v>
      </c>
      <c r="AM2326" s="35">
        <v>43404</v>
      </c>
      <c r="AN2326" s="25"/>
      <c r="AO2326" s="423">
        <v>43399</v>
      </c>
      <c r="AP2326" s="134" t="s">
        <v>21582</v>
      </c>
    </row>
    <row r="2327" spans="1:42" ht="24.75" customHeight="1" x14ac:dyDescent="0.15">
      <c r="A2327" s="606">
        <v>2324</v>
      </c>
      <c r="B2327" s="23" t="s">
        <v>21680</v>
      </c>
      <c r="C2327" s="24" t="s">
        <v>21579</v>
      </c>
      <c r="D2327" s="24" t="s">
        <v>13148</v>
      </c>
      <c r="E2327" s="23"/>
      <c r="F2327" s="23"/>
      <c r="G2327" s="25" t="s">
        <v>21682</v>
      </c>
      <c r="H2327" s="23" t="s">
        <v>21683</v>
      </c>
      <c r="I2327" s="23" t="s">
        <v>21685</v>
      </c>
      <c r="J2327" s="25" t="s">
        <v>21684</v>
      </c>
      <c r="K2327" s="25"/>
      <c r="L2327" s="25"/>
      <c r="M2327" s="25" t="s">
        <v>21686</v>
      </c>
      <c r="N2327" s="25"/>
      <c r="O2327" s="25" t="s">
        <v>21688</v>
      </c>
      <c r="P2327" s="23" t="s">
        <v>21689</v>
      </c>
      <c r="Q2327" s="25" t="s">
        <v>21690</v>
      </c>
      <c r="R2327" s="25" t="s">
        <v>21691</v>
      </c>
      <c r="S2327" s="23" t="s">
        <v>21692</v>
      </c>
      <c r="T2327" s="23"/>
      <c r="U2327" s="25" t="s">
        <v>21693</v>
      </c>
      <c r="V2327" s="23" t="s">
        <v>21683</v>
      </c>
      <c r="W2327" s="25" t="s">
        <v>21694</v>
      </c>
      <c r="X2327" s="25"/>
      <c r="Y2327" s="23" t="s">
        <v>21687</v>
      </c>
      <c r="Z2327" s="25"/>
      <c r="AA2327" s="23">
        <v>5</v>
      </c>
      <c r="AB2327" s="23" t="s">
        <v>21585</v>
      </c>
      <c r="AC2327" s="25" t="s">
        <v>21578</v>
      </c>
      <c r="AD2327" s="167">
        <v>1</v>
      </c>
      <c r="AE2327" s="179"/>
      <c r="AF2327" s="179"/>
      <c r="AG2327" s="27">
        <v>43374</v>
      </c>
      <c r="AH2327" s="168">
        <v>43404</v>
      </c>
      <c r="AI2327" s="29" t="str">
        <f t="shared" si="165"/>
        <v>～</v>
      </c>
      <c r="AJ2327" s="178">
        <f t="shared" si="162"/>
        <v>45229</v>
      </c>
      <c r="AK2327" s="23" t="s">
        <v>20223</v>
      </c>
      <c r="AL2327" s="23" t="s">
        <v>21698</v>
      </c>
      <c r="AM2327" s="35">
        <v>43404</v>
      </c>
      <c r="AN2327" s="25"/>
      <c r="AO2327" s="423">
        <v>43399</v>
      </c>
      <c r="AP2327" s="134" t="s">
        <v>21582</v>
      </c>
    </row>
    <row r="2328" spans="1:42" ht="24.75" customHeight="1" x14ac:dyDescent="0.15">
      <c r="A2328" s="606">
        <v>2325</v>
      </c>
      <c r="B2328" s="23" t="s">
        <v>21680</v>
      </c>
      <c r="C2328" s="24" t="s">
        <v>21579</v>
      </c>
      <c r="D2328" s="24" t="s">
        <v>13148</v>
      </c>
      <c r="E2328" s="23"/>
      <c r="F2328" s="23"/>
      <c r="G2328" s="25" t="s">
        <v>21682</v>
      </c>
      <c r="H2328" s="23" t="s">
        <v>21683</v>
      </c>
      <c r="I2328" s="23" t="s">
        <v>21685</v>
      </c>
      <c r="J2328" s="25" t="s">
        <v>21684</v>
      </c>
      <c r="K2328" s="25"/>
      <c r="L2328" s="25"/>
      <c r="M2328" s="25" t="s">
        <v>21686</v>
      </c>
      <c r="N2328" s="25"/>
      <c r="O2328" s="25" t="s">
        <v>21688</v>
      </c>
      <c r="P2328" s="23" t="s">
        <v>21689</v>
      </c>
      <c r="Q2328" s="25" t="s">
        <v>21690</v>
      </c>
      <c r="R2328" s="25" t="s">
        <v>21691</v>
      </c>
      <c r="S2328" s="23" t="s">
        <v>21692</v>
      </c>
      <c r="T2328" s="23"/>
      <c r="U2328" s="25" t="s">
        <v>21693</v>
      </c>
      <c r="V2328" s="23" t="s">
        <v>21683</v>
      </c>
      <c r="W2328" s="25" t="s">
        <v>21694</v>
      </c>
      <c r="X2328" s="25"/>
      <c r="Y2328" s="23" t="s">
        <v>21687</v>
      </c>
      <c r="Z2328" s="25"/>
      <c r="AA2328" s="23">
        <v>5</v>
      </c>
      <c r="AB2328" s="23" t="s">
        <v>21585</v>
      </c>
      <c r="AC2328" s="25" t="s">
        <v>21578</v>
      </c>
      <c r="AD2328" s="167">
        <v>1</v>
      </c>
      <c r="AE2328" s="179"/>
      <c r="AF2328" s="179"/>
      <c r="AG2328" s="27">
        <v>43374</v>
      </c>
      <c r="AH2328" s="168">
        <v>43404</v>
      </c>
      <c r="AI2328" s="29" t="str">
        <f t="shared" si="165"/>
        <v>～</v>
      </c>
      <c r="AJ2328" s="178">
        <f t="shared" si="162"/>
        <v>45229</v>
      </c>
      <c r="AK2328" s="23" t="s">
        <v>20223</v>
      </c>
      <c r="AL2328" s="23" t="s">
        <v>21699</v>
      </c>
      <c r="AM2328" s="35">
        <v>43404</v>
      </c>
      <c r="AN2328" s="25"/>
      <c r="AO2328" s="423">
        <v>43399</v>
      </c>
      <c r="AP2328" s="134" t="s">
        <v>21582</v>
      </c>
    </row>
    <row r="2329" spans="1:42" ht="24.75" customHeight="1" x14ac:dyDescent="0.15">
      <c r="A2329" s="606">
        <v>2326</v>
      </c>
      <c r="B2329" s="23" t="s">
        <v>21680</v>
      </c>
      <c r="C2329" s="24" t="s">
        <v>21579</v>
      </c>
      <c r="D2329" s="24" t="s">
        <v>13148</v>
      </c>
      <c r="E2329" s="23"/>
      <c r="F2329" s="23"/>
      <c r="G2329" s="25" t="s">
        <v>21682</v>
      </c>
      <c r="H2329" s="23" t="s">
        <v>21683</v>
      </c>
      <c r="I2329" s="23" t="s">
        <v>21685</v>
      </c>
      <c r="J2329" s="25" t="s">
        <v>21684</v>
      </c>
      <c r="K2329" s="25"/>
      <c r="L2329" s="25"/>
      <c r="M2329" s="25" t="s">
        <v>21686</v>
      </c>
      <c r="N2329" s="25"/>
      <c r="O2329" s="25" t="s">
        <v>21688</v>
      </c>
      <c r="P2329" s="23" t="s">
        <v>21689</v>
      </c>
      <c r="Q2329" s="25" t="s">
        <v>21690</v>
      </c>
      <c r="R2329" s="25" t="s">
        <v>21691</v>
      </c>
      <c r="S2329" s="23" t="s">
        <v>21692</v>
      </c>
      <c r="T2329" s="23"/>
      <c r="U2329" s="25" t="s">
        <v>21693</v>
      </c>
      <c r="V2329" s="23" t="s">
        <v>21683</v>
      </c>
      <c r="W2329" s="25" t="s">
        <v>21694</v>
      </c>
      <c r="X2329" s="25"/>
      <c r="Y2329" s="23" t="s">
        <v>21687</v>
      </c>
      <c r="Z2329" s="25"/>
      <c r="AA2329" s="23">
        <v>5</v>
      </c>
      <c r="AB2329" s="23" t="s">
        <v>21585</v>
      </c>
      <c r="AC2329" s="25" t="s">
        <v>21578</v>
      </c>
      <c r="AD2329" s="167">
        <v>1</v>
      </c>
      <c r="AE2329" s="179"/>
      <c r="AF2329" s="179"/>
      <c r="AG2329" s="27">
        <v>43374</v>
      </c>
      <c r="AH2329" s="168">
        <v>43404</v>
      </c>
      <c r="AI2329" s="29" t="str">
        <f t="shared" si="165"/>
        <v>～</v>
      </c>
      <c r="AJ2329" s="178">
        <f t="shared" si="162"/>
        <v>45229</v>
      </c>
      <c r="AK2329" s="23" t="s">
        <v>21700</v>
      </c>
      <c r="AL2329" s="23" t="s">
        <v>21701</v>
      </c>
      <c r="AM2329" s="35">
        <v>43404</v>
      </c>
      <c r="AN2329" s="25"/>
      <c r="AO2329" s="423">
        <v>43399</v>
      </c>
      <c r="AP2329" s="134" t="s">
        <v>21582</v>
      </c>
    </row>
    <row r="2330" spans="1:42" ht="24.75" customHeight="1" x14ac:dyDescent="0.15">
      <c r="A2330" s="606">
        <v>2327</v>
      </c>
      <c r="B2330" s="23" t="s">
        <v>21680</v>
      </c>
      <c r="C2330" s="24" t="s">
        <v>21579</v>
      </c>
      <c r="D2330" s="24" t="s">
        <v>13148</v>
      </c>
      <c r="E2330" s="23"/>
      <c r="F2330" s="23"/>
      <c r="G2330" s="25" t="s">
        <v>21682</v>
      </c>
      <c r="H2330" s="23" t="s">
        <v>21683</v>
      </c>
      <c r="I2330" s="23" t="s">
        <v>21685</v>
      </c>
      <c r="J2330" s="25" t="s">
        <v>21684</v>
      </c>
      <c r="K2330" s="25"/>
      <c r="L2330" s="25"/>
      <c r="M2330" s="25" t="s">
        <v>21686</v>
      </c>
      <c r="N2330" s="25"/>
      <c r="O2330" s="25" t="s">
        <v>21688</v>
      </c>
      <c r="P2330" s="23" t="s">
        <v>21689</v>
      </c>
      <c r="Q2330" s="25" t="s">
        <v>21690</v>
      </c>
      <c r="R2330" s="25" t="s">
        <v>21691</v>
      </c>
      <c r="S2330" s="23" t="s">
        <v>21692</v>
      </c>
      <c r="T2330" s="23"/>
      <c r="U2330" s="25" t="s">
        <v>21693</v>
      </c>
      <c r="V2330" s="23" t="s">
        <v>21683</v>
      </c>
      <c r="W2330" s="25" t="s">
        <v>21694</v>
      </c>
      <c r="X2330" s="25"/>
      <c r="Y2330" s="23" t="s">
        <v>21687</v>
      </c>
      <c r="Z2330" s="25"/>
      <c r="AA2330" s="23">
        <v>5</v>
      </c>
      <c r="AB2330" s="23" t="s">
        <v>21585</v>
      </c>
      <c r="AC2330" s="25" t="s">
        <v>21578</v>
      </c>
      <c r="AD2330" s="167">
        <v>1</v>
      </c>
      <c r="AE2330" s="179"/>
      <c r="AF2330" s="179"/>
      <c r="AG2330" s="27">
        <v>43374</v>
      </c>
      <c r="AH2330" s="168">
        <v>43404</v>
      </c>
      <c r="AI2330" s="29" t="str">
        <f t="shared" si="165"/>
        <v>～</v>
      </c>
      <c r="AJ2330" s="178">
        <f t="shared" si="162"/>
        <v>45229</v>
      </c>
      <c r="AK2330" s="23" t="s">
        <v>18665</v>
      </c>
      <c r="AL2330" s="23" t="s">
        <v>21702</v>
      </c>
      <c r="AM2330" s="35">
        <v>43404</v>
      </c>
      <c r="AN2330" s="25"/>
      <c r="AO2330" s="423">
        <v>43399</v>
      </c>
      <c r="AP2330" s="134" t="s">
        <v>21582</v>
      </c>
    </row>
    <row r="2331" spans="1:42" ht="24.75" customHeight="1" x14ac:dyDescent="0.15">
      <c r="A2331" s="606">
        <v>2328</v>
      </c>
      <c r="B2331" s="23" t="s">
        <v>21680</v>
      </c>
      <c r="C2331" s="24" t="s">
        <v>21579</v>
      </c>
      <c r="D2331" s="24" t="s">
        <v>13148</v>
      </c>
      <c r="E2331" s="23"/>
      <c r="F2331" s="23"/>
      <c r="G2331" s="25" t="s">
        <v>21682</v>
      </c>
      <c r="H2331" s="23" t="s">
        <v>21683</v>
      </c>
      <c r="I2331" s="23" t="s">
        <v>21685</v>
      </c>
      <c r="J2331" s="25" t="s">
        <v>21684</v>
      </c>
      <c r="K2331" s="25"/>
      <c r="L2331" s="25"/>
      <c r="M2331" s="25" t="s">
        <v>21686</v>
      </c>
      <c r="N2331" s="25"/>
      <c r="O2331" s="25" t="s">
        <v>21688</v>
      </c>
      <c r="P2331" s="23" t="s">
        <v>21689</v>
      </c>
      <c r="Q2331" s="25" t="s">
        <v>21690</v>
      </c>
      <c r="R2331" s="25" t="s">
        <v>21691</v>
      </c>
      <c r="S2331" s="23" t="s">
        <v>21692</v>
      </c>
      <c r="T2331" s="23"/>
      <c r="U2331" s="25" t="s">
        <v>21693</v>
      </c>
      <c r="V2331" s="23" t="s">
        <v>21683</v>
      </c>
      <c r="W2331" s="25" t="s">
        <v>21694</v>
      </c>
      <c r="X2331" s="25"/>
      <c r="Y2331" s="23" t="s">
        <v>21687</v>
      </c>
      <c r="Z2331" s="25"/>
      <c r="AA2331" s="23">
        <v>5</v>
      </c>
      <c r="AB2331" s="23" t="s">
        <v>21585</v>
      </c>
      <c r="AC2331" s="25" t="s">
        <v>21578</v>
      </c>
      <c r="AD2331" s="167">
        <v>1</v>
      </c>
      <c r="AE2331" s="179"/>
      <c r="AF2331" s="179"/>
      <c r="AG2331" s="27">
        <v>43374</v>
      </c>
      <c r="AH2331" s="168">
        <v>43404</v>
      </c>
      <c r="AI2331" s="29" t="str">
        <f t="shared" si="165"/>
        <v>～</v>
      </c>
      <c r="AJ2331" s="178">
        <f t="shared" si="162"/>
        <v>45229</v>
      </c>
      <c r="AK2331" s="23" t="s">
        <v>21704</v>
      </c>
      <c r="AL2331" s="23" t="s">
        <v>21703</v>
      </c>
      <c r="AM2331" s="35">
        <v>43404</v>
      </c>
      <c r="AN2331" s="25"/>
      <c r="AO2331" s="423">
        <v>43399</v>
      </c>
      <c r="AP2331" s="134" t="s">
        <v>21582</v>
      </c>
    </row>
    <row r="2332" spans="1:42" ht="24.75" customHeight="1" x14ac:dyDescent="0.15">
      <c r="A2332" s="606">
        <v>2329</v>
      </c>
      <c r="B2332" s="23" t="s">
        <v>21581</v>
      </c>
      <c r="C2332" s="24" t="s">
        <v>21579</v>
      </c>
      <c r="D2332" s="24" t="s">
        <v>13148</v>
      </c>
      <c r="E2332" s="23"/>
      <c r="F2332" s="23"/>
      <c r="G2332" s="25" t="s">
        <v>21780</v>
      </c>
      <c r="H2332" s="23" t="s">
        <v>21782</v>
      </c>
      <c r="I2332" s="23" t="s">
        <v>21785</v>
      </c>
      <c r="J2332" s="25" t="s">
        <v>21784</v>
      </c>
      <c r="K2332" s="25"/>
      <c r="L2332" s="25"/>
      <c r="M2332" s="25" t="s">
        <v>21786</v>
      </c>
      <c r="N2332" s="25"/>
      <c r="O2332" s="25" t="s">
        <v>18693</v>
      </c>
      <c r="P2332" s="23" t="s">
        <v>21787</v>
      </c>
      <c r="Q2332" s="25" t="s">
        <v>21788</v>
      </c>
      <c r="R2332" s="25" t="s">
        <v>16909</v>
      </c>
      <c r="S2332" s="23" t="s">
        <v>21789</v>
      </c>
      <c r="T2332" s="23"/>
      <c r="U2332" s="25" t="s">
        <v>21779</v>
      </c>
      <c r="V2332" s="23" t="s">
        <v>21781</v>
      </c>
      <c r="W2332" s="25" t="s">
        <v>21783</v>
      </c>
      <c r="X2332" s="25"/>
      <c r="Y2332" s="23" t="s">
        <v>21686</v>
      </c>
      <c r="Z2332" s="25"/>
      <c r="AA2332" s="23">
        <v>5</v>
      </c>
      <c r="AB2332" s="23" t="s">
        <v>21585</v>
      </c>
      <c r="AC2332" s="25" t="s">
        <v>21578</v>
      </c>
      <c r="AD2332" s="167">
        <v>1</v>
      </c>
      <c r="AE2332" s="167">
        <v>76500</v>
      </c>
      <c r="AF2332" s="167">
        <f t="shared" ref="AF2332" si="166">IF(ISBLANK($AE2332),"",$AE2332*$AD2332)</f>
        <v>76500</v>
      </c>
      <c r="AG2332" s="27">
        <v>43405</v>
      </c>
      <c r="AH2332" s="168">
        <v>43424</v>
      </c>
      <c r="AI2332" s="29" t="str">
        <f t="shared" si="165"/>
        <v>～</v>
      </c>
      <c r="AJ2332" s="178">
        <f t="shared" si="162"/>
        <v>45249</v>
      </c>
      <c r="AK2332" s="23" t="s">
        <v>20223</v>
      </c>
      <c r="AL2332" s="23" t="s">
        <v>21790</v>
      </c>
      <c r="AM2332" s="35">
        <v>43424</v>
      </c>
      <c r="AN2332" s="25"/>
      <c r="AO2332" s="423">
        <v>43424</v>
      </c>
      <c r="AP2332" s="134" t="s">
        <v>21583</v>
      </c>
    </row>
    <row r="2333" spans="1:42" ht="24.75" customHeight="1" x14ac:dyDescent="0.15">
      <c r="A2333" s="606">
        <v>2330</v>
      </c>
      <c r="B2333" s="23" t="s">
        <v>21581</v>
      </c>
      <c r="C2333" s="24" t="s">
        <v>21579</v>
      </c>
      <c r="D2333" s="24" t="s">
        <v>13148</v>
      </c>
      <c r="E2333" s="23"/>
      <c r="F2333" s="23"/>
      <c r="G2333" s="25" t="s">
        <v>21780</v>
      </c>
      <c r="H2333" s="23" t="s">
        <v>21782</v>
      </c>
      <c r="I2333" s="23" t="s">
        <v>21785</v>
      </c>
      <c r="J2333" s="25" t="s">
        <v>21784</v>
      </c>
      <c r="K2333" s="25"/>
      <c r="L2333" s="25"/>
      <c r="M2333" s="25" t="s">
        <v>21786</v>
      </c>
      <c r="N2333" s="25"/>
      <c r="O2333" s="25" t="s">
        <v>18693</v>
      </c>
      <c r="P2333" s="23" t="s">
        <v>21787</v>
      </c>
      <c r="Q2333" s="25" t="s">
        <v>21788</v>
      </c>
      <c r="R2333" s="25" t="s">
        <v>16909</v>
      </c>
      <c r="S2333" s="23" t="s">
        <v>21789</v>
      </c>
      <c r="T2333" s="23"/>
      <c r="U2333" s="25" t="s">
        <v>21779</v>
      </c>
      <c r="V2333" s="23" t="s">
        <v>21781</v>
      </c>
      <c r="W2333" s="25" t="s">
        <v>21783</v>
      </c>
      <c r="X2333" s="25"/>
      <c r="Y2333" s="23" t="s">
        <v>21686</v>
      </c>
      <c r="Z2333" s="25"/>
      <c r="AA2333" s="23">
        <v>5</v>
      </c>
      <c r="AB2333" s="23" t="s">
        <v>21585</v>
      </c>
      <c r="AC2333" s="25" t="s">
        <v>21578</v>
      </c>
      <c r="AD2333" s="167">
        <v>1</v>
      </c>
      <c r="AE2333" s="179"/>
      <c r="AF2333" s="179"/>
      <c r="AG2333" s="27">
        <v>43405</v>
      </c>
      <c r="AH2333" s="168">
        <v>43424</v>
      </c>
      <c r="AI2333" s="29" t="str">
        <f t="shared" si="165"/>
        <v>～</v>
      </c>
      <c r="AJ2333" s="178">
        <f t="shared" si="162"/>
        <v>45249</v>
      </c>
      <c r="AK2333" s="23" t="s">
        <v>20223</v>
      </c>
      <c r="AL2333" s="23" t="s">
        <v>21791</v>
      </c>
      <c r="AM2333" s="35">
        <v>43424</v>
      </c>
      <c r="AN2333" s="25"/>
      <c r="AO2333" s="423">
        <v>43424</v>
      </c>
      <c r="AP2333" s="134" t="s">
        <v>21583</v>
      </c>
    </row>
    <row r="2334" spans="1:42" ht="24.75" customHeight="1" x14ac:dyDescent="0.15">
      <c r="A2334" s="606">
        <v>2331</v>
      </c>
      <c r="B2334" s="23" t="s">
        <v>21581</v>
      </c>
      <c r="C2334" s="24" t="s">
        <v>21579</v>
      </c>
      <c r="D2334" s="24" t="s">
        <v>13148</v>
      </c>
      <c r="E2334" s="23"/>
      <c r="F2334" s="23"/>
      <c r="G2334" s="25" t="s">
        <v>21780</v>
      </c>
      <c r="H2334" s="23" t="s">
        <v>21782</v>
      </c>
      <c r="I2334" s="23" t="s">
        <v>21785</v>
      </c>
      <c r="J2334" s="25" t="s">
        <v>21784</v>
      </c>
      <c r="K2334" s="25"/>
      <c r="L2334" s="25"/>
      <c r="M2334" s="25" t="s">
        <v>21786</v>
      </c>
      <c r="N2334" s="25"/>
      <c r="O2334" s="25" t="s">
        <v>18693</v>
      </c>
      <c r="P2334" s="23" t="s">
        <v>21787</v>
      </c>
      <c r="Q2334" s="25" t="s">
        <v>21788</v>
      </c>
      <c r="R2334" s="25" t="s">
        <v>16909</v>
      </c>
      <c r="S2334" s="23" t="s">
        <v>21789</v>
      </c>
      <c r="T2334" s="23"/>
      <c r="U2334" s="25" t="s">
        <v>21779</v>
      </c>
      <c r="V2334" s="23" t="s">
        <v>21781</v>
      </c>
      <c r="W2334" s="25" t="s">
        <v>21783</v>
      </c>
      <c r="X2334" s="25"/>
      <c r="Y2334" s="23" t="s">
        <v>21686</v>
      </c>
      <c r="Z2334" s="25"/>
      <c r="AA2334" s="23">
        <v>5</v>
      </c>
      <c r="AB2334" s="23" t="s">
        <v>21585</v>
      </c>
      <c r="AC2334" s="25" t="s">
        <v>21578</v>
      </c>
      <c r="AD2334" s="167">
        <v>1</v>
      </c>
      <c r="AE2334" s="179"/>
      <c r="AF2334" s="179"/>
      <c r="AG2334" s="27">
        <v>43405</v>
      </c>
      <c r="AH2334" s="168">
        <v>43424</v>
      </c>
      <c r="AI2334" s="29" t="str">
        <f t="shared" si="165"/>
        <v>～</v>
      </c>
      <c r="AJ2334" s="178">
        <f t="shared" si="162"/>
        <v>45249</v>
      </c>
      <c r="AK2334" s="23" t="s">
        <v>20223</v>
      </c>
      <c r="AL2334" s="23" t="s">
        <v>21792</v>
      </c>
      <c r="AM2334" s="35">
        <v>43424</v>
      </c>
      <c r="AN2334" s="25"/>
      <c r="AO2334" s="423">
        <v>43424</v>
      </c>
      <c r="AP2334" s="134" t="s">
        <v>21583</v>
      </c>
    </row>
    <row r="2335" spans="1:42" ht="24.75" customHeight="1" x14ac:dyDescent="0.15">
      <c r="A2335" s="606">
        <v>2332</v>
      </c>
      <c r="B2335" s="23" t="s">
        <v>21581</v>
      </c>
      <c r="C2335" s="24" t="s">
        <v>21579</v>
      </c>
      <c r="D2335" s="24" t="s">
        <v>13148</v>
      </c>
      <c r="E2335" s="23"/>
      <c r="F2335" s="23"/>
      <c r="G2335" s="25" t="s">
        <v>21780</v>
      </c>
      <c r="H2335" s="23" t="s">
        <v>21782</v>
      </c>
      <c r="I2335" s="23" t="s">
        <v>21785</v>
      </c>
      <c r="J2335" s="25" t="s">
        <v>21784</v>
      </c>
      <c r="K2335" s="25"/>
      <c r="L2335" s="25"/>
      <c r="M2335" s="25" t="s">
        <v>21786</v>
      </c>
      <c r="N2335" s="25"/>
      <c r="O2335" s="25" t="s">
        <v>18693</v>
      </c>
      <c r="P2335" s="23" t="s">
        <v>21787</v>
      </c>
      <c r="Q2335" s="25" t="s">
        <v>21788</v>
      </c>
      <c r="R2335" s="25" t="s">
        <v>16909</v>
      </c>
      <c r="S2335" s="23" t="s">
        <v>21789</v>
      </c>
      <c r="T2335" s="23"/>
      <c r="U2335" s="25" t="s">
        <v>21779</v>
      </c>
      <c r="V2335" s="23" t="s">
        <v>21781</v>
      </c>
      <c r="W2335" s="25" t="s">
        <v>21783</v>
      </c>
      <c r="X2335" s="25"/>
      <c r="Y2335" s="23" t="s">
        <v>21686</v>
      </c>
      <c r="Z2335" s="25"/>
      <c r="AA2335" s="23">
        <v>5</v>
      </c>
      <c r="AB2335" s="23" t="s">
        <v>21585</v>
      </c>
      <c r="AC2335" s="25" t="s">
        <v>21578</v>
      </c>
      <c r="AD2335" s="167">
        <v>1</v>
      </c>
      <c r="AE2335" s="179"/>
      <c r="AF2335" s="179"/>
      <c r="AG2335" s="27">
        <v>43405</v>
      </c>
      <c r="AH2335" s="168">
        <v>43424</v>
      </c>
      <c r="AI2335" s="29" t="str">
        <f t="shared" si="165"/>
        <v>～</v>
      </c>
      <c r="AJ2335" s="178">
        <f t="shared" si="162"/>
        <v>45249</v>
      </c>
      <c r="AK2335" s="23" t="s">
        <v>19725</v>
      </c>
      <c r="AL2335" s="23" t="s">
        <v>21793</v>
      </c>
      <c r="AM2335" s="35">
        <v>43424</v>
      </c>
      <c r="AN2335" s="25"/>
      <c r="AO2335" s="423">
        <v>43424</v>
      </c>
      <c r="AP2335" s="134" t="s">
        <v>21583</v>
      </c>
    </row>
    <row r="2336" spans="1:42" ht="24.75" customHeight="1" x14ac:dyDescent="0.15">
      <c r="A2336" s="606">
        <v>2333</v>
      </c>
      <c r="B2336" s="23" t="s">
        <v>21581</v>
      </c>
      <c r="C2336" s="24" t="s">
        <v>21579</v>
      </c>
      <c r="D2336" s="24" t="s">
        <v>13148</v>
      </c>
      <c r="E2336" s="23"/>
      <c r="F2336" s="23"/>
      <c r="G2336" s="25" t="s">
        <v>21780</v>
      </c>
      <c r="H2336" s="23" t="s">
        <v>21782</v>
      </c>
      <c r="I2336" s="23" t="s">
        <v>21785</v>
      </c>
      <c r="J2336" s="25" t="s">
        <v>21784</v>
      </c>
      <c r="K2336" s="25"/>
      <c r="L2336" s="25"/>
      <c r="M2336" s="25" t="s">
        <v>21786</v>
      </c>
      <c r="N2336" s="25"/>
      <c r="O2336" s="25" t="s">
        <v>18693</v>
      </c>
      <c r="P2336" s="23" t="s">
        <v>21787</v>
      </c>
      <c r="Q2336" s="25" t="s">
        <v>21788</v>
      </c>
      <c r="R2336" s="25" t="s">
        <v>16909</v>
      </c>
      <c r="S2336" s="23" t="s">
        <v>21789</v>
      </c>
      <c r="T2336" s="23"/>
      <c r="U2336" s="25" t="s">
        <v>21779</v>
      </c>
      <c r="V2336" s="23" t="s">
        <v>21781</v>
      </c>
      <c r="W2336" s="25" t="s">
        <v>21783</v>
      </c>
      <c r="X2336" s="25"/>
      <c r="Y2336" s="23" t="s">
        <v>21686</v>
      </c>
      <c r="Z2336" s="25"/>
      <c r="AA2336" s="23">
        <v>5</v>
      </c>
      <c r="AB2336" s="23" t="s">
        <v>21585</v>
      </c>
      <c r="AC2336" s="25" t="s">
        <v>21578</v>
      </c>
      <c r="AD2336" s="167">
        <v>1</v>
      </c>
      <c r="AE2336" s="179"/>
      <c r="AF2336" s="179"/>
      <c r="AG2336" s="27">
        <v>43405</v>
      </c>
      <c r="AH2336" s="168">
        <v>43424</v>
      </c>
      <c r="AI2336" s="29" t="str">
        <f t="shared" si="165"/>
        <v>～</v>
      </c>
      <c r="AJ2336" s="178">
        <f t="shared" si="162"/>
        <v>45249</v>
      </c>
      <c r="AK2336" s="23" t="s">
        <v>20223</v>
      </c>
      <c r="AL2336" s="23" t="s">
        <v>21794</v>
      </c>
      <c r="AM2336" s="35">
        <v>43424</v>
      </c>
      <c r="AN2336" s="25"/>
      <c r="AO2336" s="423">
        <v>43424</v>
      </c>
      <c r="AP2336" s="134" t="s">
        <v>21583</v>
      </c>
    </row>
    <row r="2337" spans="1:42" ht="24.75" customHeight="1" x14ac:dyDescent="0.15">
      <c r="A2337" s="606">
        <v>2334</v>
      </c>
      <c r="B2337" s="23" t="s">
        <v>21581</v>
      </c>
      <c r="C2337" s="24" t="s">
        <v>21579</v>
      </c>
      <c r="D2337" s="24" t="s">
        <v>13148</v>
      </c>
      <c r="E2337" s="23"/>
      <c r="F2337" s="23"/>
      <c r="G2337" s="25" t="s">
        <v>21780</v>
      </c>
      <c r="H2337" s="23" t="s">
        <v>21782</v>
      </c>
      <c r="I2337" s="23" t="s">
        <v>21785</v>
      </c>
      <c r="J2337" s="25" t="s">
        <v>21784</v>
      </c>
      <c r="K2337" s="25"/>
      <c r="L2337" s="25"/>
      <c r="M2337" s="25" t="s">
        <v>21786</v>
      </c>
      <c r="N2337" s="25"/>
      <c r="O2337" s="25" t="s">
        <v>18693</v>
      </c>
      <c r="P2337" s="23" t="s">
        <v>21787</v>
      </c>
      <c r="Q2337" s="25" t="s">
        <v>21788</v>
      </c>
      <c r="R2337" s="25" t="s">
        <v>16909</v>
      </c>
      <c r="S2337" s="23" t="s">
        <v>21789</v>
      </c>
      <c r="T2337" s="23"/>
      <c r="U2337" s="25" t="s">
        <v>21779</v>
      </c>
      <c r="V2337" s="23" t="s">
        <v>21781</v>
      </c>
      <c r="W2337" s="25" t="s">
        <v>21783</v>
      </c>
      <c r="X2337" s="25"/>
      <c r="Y2337" s="23" t="s">
        <v>21686</v>
      </c>
      <c r="Z2337" s="25"/>
      <c r="AA2337" s="23">
        <v>5</v>
      </c>
      <c r="AB2337" s="23" t="s">
        <v>21585</v>
      </c>
      <c r="AC2337" s="25" t="s">
        <v>21578</v>
      </c>
      <c r="AD2337" s="167">
        <v>1</v>
      </c>
      <c r="AE2337" s="179"/>
      <c r="AF2337" s="179"/>
      <c r="AG2337" s="27">
        <v>43405</v>
      </c>
      <c r="AH2337" s="168">
        <v>43424</v>
      </c>
      <c r="AI2337" s="29" t="str">
        <f t="shared" si="165"/>
        <v>～</v>
      </c>
      <c r="AJ2337" s="178">
        <f t="shared" si="162"/>
        <v>45249</v>
      </c>
      <c r="AK2337" s="23" t="s">
        <v>21795</v>
      </c>
      <c r="AL2337" s="23" t="s">
        <v>21796</v>
      </c>
      <c r="AM2337" s="35">
        <v>43424</v>
      </c>
      <c r="AN2337" s="25"/>
      <c r="AO2337" s="423">
        <v>43424</v>
      </c>
      <c r="AP2337" s="134" t="s">
        <v>21583</v>
      </c>
    </row>
    <row r="2338" spans="1:42" ht="24.75" customHeight="1" x14ac:dyDescent="0.15">
      <c r="A2338" s="606">
        <v>2335</v>
      </c>
      <c r="B2338" s="23" t="s">
        <v>21581</v>
      </c>
      <c r="C2338" s="24" t="s">
        <v>21579</v>
      </c>
      <c r="D2338" s="24" t="s">
        <v>13148</v>
      </c>
      <c r="E2338" s="23"/>
      <c r="F2338" s="23"/>
      <c r="G2338" s="25" t="s">
        <v>21780</v>
      </c>
      <c r="H2338" s="23" t="s">
        <v>21782</v>
      </c>
      <c r="I2338" s="23" t="s">
        <v>21785</v>
      </c>
      <c r="J2338" s="25" t="s">
        <v>21784</v>
      </c>
      <c r="K2338" s="25"/>
      <c r="L2338" s="25"/>
      <c r="M2338" s="25" t="s">
        <v>21786</v>
      </c>
      <c r="N2338" s="25"/>
      <c r="O2338" s="25" t="s">
        <v>18693</v>
      </c>
      <c r="P2338" s="23" t="s">
        <v>21787</v>
      </c>
      <c r="Q2338" s="25" t="s">
        <v>21788</v>
      </c>
      <c r="R2338" s="25" t="s">
        <v>16909</v>
      </c>
      <c r="S2338" s="23" t="s">
        <v>21789</v>
      </c>
      <c r="T2338" s="23"/>
      <c r="U2338" s="25" t="s">
        <v>21779</v>
      </c>
      <c r="V2338" s="23" t="s">
        <v>21781</v>
      </c>
      <c r="W2338" s="25" t="s">
        <v>21783</v>
      </c>
      <c r="X2338" s="25"/>
      <c r="Y2338" s="23" t="s">
        <v>21686</v>
      </c>
      <c r="Z2338" s="25"/>
      <c r="AA2338" s="23">
        <v>5</v>
      </c>
      <c r="AB2338" s="23" t="s">
        <v>21585</v>
      </c>
      <c r="AC2338" s="25" t="s">
        <v>21578</v>
      </c>
      <c r="AD2338" s="167">
        <v>1</v>
      </c>
      <c r="AE2338" s="179"/>
      <c r="AF2338" s="179"/>
      <c r="AG2338" s="27">
        <v>43405</v>
      </c>
      <c r="AH2338" s="168">
        <v>43424</v>
      </c>
      <c r="AI2338" s="29" t="str">
        <f t="shared" si="165"/>
        <v>～</v>
      </c>
      <c r="AJ2338" s="178">
        <f t="shared" si="162"/>
        <v>45249</v>
      </c>
      <c r="AK2338" s="23" t="s">
        <v>20223</v>
      </c>
      <c r="AL2338" s="23" t="s">
        <v>21797</v>
      </c>
      <c r="AM2338" s="35">
        <v>43424</v>
      </c>
      <c r="AN2338" s="25"/>
      <c r="AO2338" s="423">
        <v>43424</v>
      </c>
      <c r="AP2338" s="134" t="s">
        <v>21583</v>
      </c>
    </row>
    <row r="2339" spans="1:42" ht="24.75" customHeight="1" x14ac:dyDescent="0.15">
      <c r="A2339" s="606">
        <v>2336</v>
      </c>
      <c r="B2339" s="23" t="s">
        <v>21581</v>
      </c>
      <c r="C2339" s="24" t="s">
        <v>21579</v>
      </c>
      <c r="D2339" s="24" t="s">
        <v>13148</v>
      </c>
      <c r="E2339" s="23"/>
      <c r="F2339" s="23"/>
      <c r="G2339" s="25" t="s">
        <v>21798</v>
      </c>
      <c r="H2339" s="23" t="s">
        <v>21782</v>
      </c>
      <c r="I2339" s="23" t="s">
        <v>21785</v>
      </c>
      <c r="J2339" s="25" t="s">
        <v>21784</v>
      </c>
      <c r="K2339" s="25"/>
      <c r="L2339" s="25"/>
      <c r="M2339" s="25" t="s">
        <v>21786</v>
      </c>
      <c r="N2339" s="25"/>
      <c r="O2339" s="25" t="s">
        <v>18693</v>
      </c>
      <c r="P2339" s="23" t="s">
        <v>21787</v>
      </c>
      <c r="Q2339" s="25" t="s">
        <v>21788</v>
      </c>
      <c r="R2339" s="25" t="s">
        <v>16909</v>
      </c>
      <c r="S2339" s="23" t="s">
        <v>21789</v>
      </c>
      <c r="T2339" s="23"/>
      <c r="U2339" s="25" t="s">
        <v>21779</v>
      </c>
      <c r="V2339" s="23" t="s">
        <v>21781</v>
      </c>
      <c r="W2339" s="25" t="s">
        <v>21783</v>
      </c>
      <c r="X2339" s="25"/>
      <c r="Y2339" s="23" t="s">
        <v>21686</v>
      </c>
      <c r="Z2339" s="25"/>
      <c r="AA2339" s="23">
        <v>5</v>
      </c>
      <c r="AB2339" s="23" t="s">
        <v>21585</v>
      </c>
      <c r="AC2339" s="25" t="s">
        <v>14486</v>
      </c>
      <c r="AD2339" s="167">
        <v>1</v>
      </c>
      <c r="AE2339" s="179"/>
      <c r="AF2339" s="179"/>
      <c r="AG2339" s="27">
        <v>43405</v>
      </c>
      <c r="AH2339" s="168">
        <v>43424</v>
      </c>
      <c r="AI2339" s="29" t="str">
        <f t="shared" si="165"/>
        <v>～</v>
      </c>
      <c r="AJ2339" s="178">
        <f t="shared" si="162"/>
        <v>45249</v>
      </c>
      <c r="AK2339" s="23" t="s">
        <v>19762</v>
      </c>
      <c r="AL2339" s="23" t="s">
        <v>21813</v>
      </c>
      <c r="AM2339" s="35">
        <v>43424</v>
      </c>
      <c r="AN2339" s="25"/>
      <c r="AO2339" s="423">
        <v>43424</v>
      </c>
      <c r="AP2339" s="134" t="s">
        <v>21583</v>
      </c>
    </row>
    <row r="2340" spans="1:42" ht="24.75" customHeight="1" x14ac:dyDescent="0.15">
      <c r="A2340" s="606">
        <v>2337</v>
      </c>
      <c r="B2340" s="23" t="s">
        <v>21808</v>
      </c>
      <c r="C2340" s="24" t="s">
        <v>21809</v>
      </c>
      <c r="D2340" s="24" t="s">
        <v>21810</v>
      </c>
      <c r="E2340" s="23"/>
      <c r="F2340" s="23"/>
      <c r="G2340" s="25" t="s">
        <v>21816</v>
      </c>
      <c r="H2340" s="23" t="s">
        <v>21781</v>
      </c>
      <c r="I2340" s="23" t="s">
        <v>9368</v>
      </c>
      <c r="J2340" s="25" t="s">
        <v>21811</v>
      </c>
      <c r="K2340" s="25"/>
      <c r="L2340" s="25"/>
      <c r="M2340" s="25" t="s">
        <v>21686</v>
      </c>
      <c r="N2340" s="25"/>
      <c r="O2340" s="25" t="s">
        <v>18693</v>
      </c>
      <c r="P2340" s="23" t="s">
        <v>21787</v>
      </c>
      <c r="Q2340" s="25" t="s">
        <v>21788</v>
      </c>
      <c r="R2340" s="25" t="s">
        <v>16909</v>
      </c>
      <c r="S2340" s="23" t="s">
        <v>21789</v>
      </c>
      <c r="T2340" s="23"/>
      <c r="U2340" s="25" t="s">
        <v>21779</v>
      </c>
      <c r="V2340" s="23" t="s">
        <v>21781</v>
      </c>
      <c r="W2340" s="25" t="s">
        <v>21783</v>
      </c>
      <c r="X2340" s="25"/>
      <c r="Y2340" s="23" t="s">
        <v>21686</v>
      </c>
      <c r="Z2340" s="25"/>
      <c r="AA2340" s="23">
        <v>5</v>
      </c>
      <c r="AB2340" s="23" t="s">
        <v>14501</v>
      </c>
      <c r="AC2340" s="25" t="s">
        <v>14487</v>
      </c>
      <c r="AD2340" s="167">
        <v>1</v>
      </c>
      <c r="AE2340" s="179"/>
      <c r="AF2340" s="179"/>
      <c r="AG2340" s="27">
        <v>43405</v>
      </c>
      <c r="AH2340" s="168">
        <v>43424</v>
      </c>
      <c r="AI2340" s="29" t="s">
        <v>15151</v>
      </c>
      <c r="AJ2340" s="178">
        <v>45249</v>
      </c>
      <c r="AK2340" s="23" t="s">
        <v>21814</v>
      </c>
      <c r="AL2340" s="23" t="s">
        <v>21815</v>
      </c>
      <c r="AM2340" s="35">
        <v>43424</v>
      </c>
      <c r="AN2340" s="25"/>
      <c r="AO2340" s="423">
        <v>43424</v>
      </c>
      <c r="AP2340" s="134" t="s">
        <v>21812</v>
      </c>
    </row>
    <row r="2341" spans="1:42" ht="24.75" customHeight="1" x14ac:dyDescent="0.15">
      <c r="A2341" s="606">
        <v>2338</v>
      </c>
      <c r="B2341" s="23" t="s">
        <v>21818</v>
      </c>
      <c r="C2341" s="24" t="s">
        <v>21819</v>
      </c>
      <c r="D2341" s="24" t="s">
        <v>21820</v>
      </c>
      <c r="E2341" s="23"/>
      <c r="F2341" s="23"/>
      <c r="G2341" s="25" t="s">
        <v>21822</v>
      </c>
      <c r="H2341" s="23" t="s">
        <v>21824</v>
      </c>
      <c r="I2341" s="23" t="s">
        <v>21825</v>
      </c>
      <c r="J2341" s="25" t="s">
        <v>21826</v>
      </c>
      <c r="K2341" s="25"/>
      <c r="L2341" s="25"/>
      <c r="M2341" s="25" t="s">
        <v>21828</v>
      </c>
      <c r="N2341" s="25"/>
      <c r="O2341" s="25" t="s">
        <v>21830</v>
      </c>
      <c r="P2341" s="23" t="s">
        <v>21832</v>
      </c>
      <c r="Q2341" s="25" t="s">
        <v>21834</v>
      </c>
      <c r="R2341" s="25" t="s">
        <v>21836</v>
      </c>
      <c r="S2341" s="23" t="s">
        <v>21838</v>
      </c>
      <c r="T2341" s="23"/>
      <c r="U2341" s="25" t="s">
        <v>21821</v>
      </c>
      <c r="V2341" s="23" t="s">
        <v>21823</v>
      </c>
      <c r="W2341" s="25" t="s">
        <v>21839</v>
      </c>
      <c r="X2341" s="25"/>
      <c r="Y2341" s="23" t="s">
        <v>21827</v>
      </c>
      <c r="Z2341" s="25"/>
      <c r="AA2341" s="23">
        <v>5</v>
      </c>
      <c r="AB2341" s="23" t="s">
        <v>21840</v>
      </c>
      <c r="AC2341" s="25" t="s">
        <v>21841</v>
      </c>
      <c r="AD2341" s="167">
        <v>1</v>
      </c>
      <c r="AE2341" s="167">
        <v>76500</v>
      </c>
      <c r="AF2341" s="167">
        <f t="shared" ref="AF2341" si="167">IF(ISBLANK($AE2341),"",$AE2341*$AD2341)</f>
        <v>76500</v>
      </c>
      <c r="AG2341" s="27">
        <v>43405</v>
      </c>
      <c r="AH2341" s="604">
        <v>43425</v>
      </c>
      <c r="AI2341" s="29" t="str">
        <f t="shared" si="165"/>
        <v>～</v>
      </c>
      <c r="AJ2341" s="178">
        <f t="shared" si="162"/>
        <v>45250</v>
      </c>
      <c r="AK2341" s="23" t="s">
        <v>21854</v>
      </c>
      <c r="AL2341" s="23" t="s">
        <v>21842</v>
      </c>
      <c r="AM2341" s="35">
        <v>43425</v>
      </c>
      <c r="AN2341" s="25"/>
      <c r="AO2341" s="423">
        <v>43424</v>
      </c>
      <c r="AP2341" s="134" t="s">
        <v>21853</v>
      </c>
    </row>
    <row r="2342" spans="1:42" ht="24.75" customHeight="1" x14ac:dyDescent="0.15">
      <c r="A2342" s="606">
        <v>2339</v>
      </c>
      <c r="B2342" s="23" t="s">
        <v>21818</v>
      </c>
      <c r="C2342" s="24" t="s">
        <v>21819</v>
      </c>
      <c r="D2342" s="24" t="s">
        <v>21820</v>
      </c>
      <c r="E2342" s="23"/>
      <c r="F2342" s="23"/>
      <c r="G2342" s="25" t="s">
        <v>21822</v>
      </c>
      <c r="H2342" s="23" t="s">
        <v>21824</v>
      </c>
      <c r="I2342" s="23" t="s">
        <v>21825</v>
      </c>
      <c r="J2342" s="25" t="s">
        <v>21826</v>
      </c>
      <c r="K2342" s="25"/>
      <c r="L2342" s="25"/>
      <c r="M2342" s="25" t="s">
        <v>21828</v>
      </c>
      <c r="N2342" s="25"/>
      <c r="O2342" s="25" t="s">
        <v>21830</v>
      </c>
      <c r="P2342" s="23" t="s">
        <v>21832</v>
      </c>
      <c r="Q2342" s="25" t="s">
        <v>21834</v>
      </c>
      <c r="R2342" s="25" t="s">
        <v>21836</v>
      </c>
      <c r="S2342" s="23" t="s">
        <v>21838</v>
      </c>
      <c r="T2342" s="23"/>
      <c r="U2342" s="25" t="s">
        <v>21821</v>
      </c>
      <c r="V2342" s="23" t="s">
        <v>21823</v>
      </c>
      <c r="W2342" s="25" t="s">
        <v>21839</v>
      </c>
      <c r="X2342" s="25"/>
      <c r="Y2342" s="23" t="s">
        <v>21827</v>
      </c>
      <c r="Z2342" s="25"/>
      <c r="AA2342" s="23">
        <v>5</v>
      </c>
      <c r="AB2342" s="23" t="s">
        <v>21840</v>
      </c>
      <c r="AC2342" s="25" t="s">
        <v>21841</v>
      </c>
      <c r="AD2342" s="167">
        <v>1</v>
      </c>
      <c r="AE2342" s="179"/>
      <c r="AF2342" s="179"/>
      <c r="AG2342" s="27">
        <v>43405</v>
      </c>
      <c r="AH2342" s="604">
        <v>43425</v>
      </c>
      <c r="AI2342" s="29" t="str">
        <f t="shared" si="165"/>
        <v>～</v>
      </c>
      <c r="AJ2342" s="178">
        <f t="shared" si="162"/>
        <v>45250</v>
      </c>
      <c r="AK2342" s="23" t="s">
        <v>19725</v>
      </c>
      <c r="AL2342" s="23" t="s">
        <v>21843</v>
      </c>
      <c r="AM2342" s="35">
        <v>43425</v>
      </c>
      <c r="AN2342" s="25"/>
      <c r="AO2342" s="423">
        <v>43424</v>
      </c>
      <c r="AP2342" s="134" t="s">
        <v>21853</v>
      </c>
    </row>
    <row r="2343" spans="1:42" ht="24.75" customHeight="1" x14ac:dyDescent="0.15">
      <c r="A2343" s="606">
        <v>2340</v>
      </c>
      <c r="B2343" s="23" t="s">
        <v>21818</v>
      </c>
      <c r="C2343" s="24" t="s">
        <v>21819</v>
      </c>
      <c r="D2343" s="24" t="s">
        <v>21820</v>
      </c>
      <c r="E2343" s="23"/>
      <c r="F2343" s="23"/>
      <c r="G2343" s="25" t="s">
        <v>21822</v>
      </c>
      <c r="H2343" s="23" t="s">
        <v>21824</v>
      </c>
      <c r="I2343" s="23" t="s">
        <v>21825</v>
      </c>
      <c r="J2343" s="25" t="s">
        <v>21826</v>
      </c>
      <c r="K2343" s="25"/>
      <c r="L2343" s="25"/>
      <c r="M2343" s="25" t="s">
        <v>21828</v>
      </c>
      <c r="N2343" s="25"/>
      <c r="O2343" s="25" t="s">
        <v>21830</v>
      </c>
      <c r="P2343" s="23" t="s">
        <v>21832</v>
      </c>
      <c r="Q2343" s="25" t="s">
        <v>21834</v>
      </c>
      <c r="R2343" s="25" t="s">
        <v>21836</v>
      </c>
      <c r="S2343" s="23" t="s">
        <v>21838</v>
      </c>
      <c r="T2343" s="23"/>
      <c r="U2343" s="25" t="s">
        <v>21821</v>
      </c>
      <c r="V2343" s="23" t="s">
        <v>21823</v>
      </c>
      <c r="W2343" s="25" t="s">
        <v>21839</v>
      </c>
      <c r="X2343" s="25"/>
      <c r="Y2343" s="23" t="s">
        <v>21827</v>
      </c>
      <c r="Z2343" s="25"/>
      <c r="AA2343" s="23">
        <v>5</v>
      </c>
      <c r="AB2343" s="23" t="s">
        <v>21840</v>
      </c>
      <c r="AC2343" s="25" t="s">
        <v>21841</v>
      </c>
      <c r="AD2343" s="167">
        <v>1</v>
      </c>
      <c r="AE2343" s="179"/>
      <c r="AF2343" s="179"/>
      <c r="AG2343" s="27">
        <v>43405</v>
      </c>
      <c r="AH2343" s="604">
        <v>43425</v>
      </c>
      <c r="AI2343" s="29" t="str">
        <f t="shared" si="165"/>
        <v>～</v>
      </c>
      <c r="AJ2343" s="178">
        <f t="shared" si="162"/>
        <v>45250</v>
      </c>
      <c r="AK2343" s="23" t="s">
        <v>19725</v>
      </c>
      <c r="AL2343" s="23" t="s">
        <v>21844</v>
      </c>
      <c r="AM2343" s="35">
        <v>43425</v>
      </c>
      <c r="AN2343" s="25"/>
      <c r="AO2343" s="423">
        <v>43424</v>
      </c>
      <c r="AP2343" s="134" t="s">
        <v>21853</v>
      </c>
    </row>
    <row r="2344" spans="1:42" ht="24.75" customHeight="1" x14ac:dyDescent="0.15">
      <c r="A2344" s="606">
        <v>2341</v>
      </c>
      <c r="B2344" s="23" t="s">
        <v>21818</v>
      </c>
      <c r="C2344" s="24" t="s">
        <v>21819</v>
      </c>
      <c r="D2344" s="24" t="s">
        <v>21820</v>
      </c>
      <c r="E2344" s="23"/>
      <c r="F2344" s="23"/>
      <c r="G2344" s="25" t="s">
        <v>21822</v>
      </c>
      <c r="H2344" s="23" t="s">
        <v>21824</v>
      </c>
      <c r="I2344" s="23" t="s">
        <v>21825</v>
      </c>
      <c r="J2344" s="25" t="s">
        <v>21826</v>
      </c>
      <c r="K2344" s="25"/>
      <c r="L2344" s="25"/>
      <c r="M2344" s="25" t="s">
        <v>21828</v>
      </c>
      <c r="N2344" s="25"/>
      <c r="O2344" s="25" t="s">
        <v>21830</v>
      </c>
      <c r="P2344" s="23" t="s">
        <v>21832</v>
      </c>
      <c r="Q2344" s="25" t="s">
        <v>21834</v>
      </c>
      <c r="R2344" s="25" t="s">
        <v>21836</v>
      </c>
      <c r="S2344" s="23" t="s">
        <v>21838</v>
      </c>
      <c r="T2344" s="23"/>
      <c r="U2344" s="25" t="s">
        <v>21821</v>
      </c>
      <c r="V2344" s="23" t="s">
        <v>21823</v>
      </c>
      <c r="W2344" s="25" t="s">
        <v>21839</v>
      </c>
      <c r="X2344" s="25"/>
      <c r="Y2344" s="23" t="s">
        <v>21827</v>
      </c>
      <c r="Z2344" s="25"/>
      <c r="AA2344" s="23">
        <v>5</v>
      </c>
      <c r="AB2344" s="23" t="s">
        <v>21840</v>
      </c>
      <c r="AC2344" s="25" t="s">
        <v>21841</v>
      </c>
      <c r="AD2344" s="167">
        <v>1</v>
      </c>
      <c r="AE2344" s="179"/>
      <c r="AF2344" s="179"/>
      <c r="AG2344" s="27">
        <v>43405</v>
      </c>
      <c r="AH2344" s="604">
        <v>43425</v>
      </c>
      <c r="AI2344" s="29" t="str">
        <f t="shared" si="165"/>
        <v>～</v>
      </c>
      <c r="AJ2344" s="178">
        <f t="shared" si="162"/>
        <v>45250</v>
      </c>
      <c r="AK2344" s="23" t="s">
        <v>19725</v>
      </c>
      <c r="AL2344" s="23" t="s">
        <v>21845</v>
      </c>
      <c r="AM2344" s="35">
        <v>43425</v>
      </c>
      <c r="AN2344" s="25"/>
      <c r="AO2344" s="423">
        <v>43424</v>
      </c>
      <c r="AP2344" s="134" t="s">
        <v>21853</v>
      </c>
    </row>
    <row r="2345" spans="1:42" ht="24.75" customHeight="1" x14ac:dyDescent="0.15">
      <c r="A2345" s="606">
        <v>2342</v>
      </c>
      <c r="B2345" s="23" t="s">
        <v>21818</v>
      </c>
      <c r="C2345" s="24" t="s">
        <v>21819</v>
      </c>
      <c r="D2345" s="24" t="s">
        <v>21820</v>
      </c>
      <c r="E2345" s="23"/>
      <c r="F2345" s="23"/>
      <c r="G2345" s="25" t="s">
        <v>21822</v>
      </c>
      <c r="H2345" s="23" t="s">
        <v>21824</v>
      </c>
      <c r="I2345" s="23" t="s">
        <v>21825</v>
      </c>
      <c r="J2345" s="25" t="s">
        <v>21826</v>
      </c>
      <c r="K2345" s="25"/>
      <c r="L2345" s="25"/>
      <c r="M2345" s="25" t="s">
        <v>21828</v>
      </c>
      <c r="N2345" s="25"/>
      <c r="O2345" s="25" t="s">
        <v>21830</v>
      </c>
      <c r="P2345" s="23" t="s">
        <v>21832</v>
      </c>
      <c r="Q2345" s="25" t="s">
        <v>21834</v>
      </c>
      <c r="R2345" s="25" t="s">
        <v>21836</v>
      </c>
      <c r="S2345" s="23" t="s">
        <v>21838</v>
      </c>
      <c r="T2345" s="23"/>
      <c r="U2345" s="25" t="s">
        <v>21821</v>
      </c>
      <c r="V2345" s="23" t="s">
        <v>21823</v>
      </c>
      <c r="W2345" s="25" t="s">
        <v>21839</v>
      </c>
      <c r="X2345" s="25"/>
      <c r="Y2345" s="23" t="s">
        <v>21827</v>
      </c>
      <c r="Z2345" s="25"/>
      <c r="AA2345" s="23">
        <v>5</v>
      </c>
      <c r="AB2345" s="23" t="s">
        <v>21840</v>
      </c>
      <c r="AC2345" s="25" t="s">
        <v>21841</v>
      </c>
      <c r="AD2345" s="167">
        <v>1</v>
      </c>
      <c r="AE2345" s="179"/>
      <c r="AF2345" s="179"/>
      <c r="AG2345" s="27">
        <v>43405</v>
      </c>
      <c r="AH2345" s="604">
        <v>43425</v>
      </c>
      <c r="AI2345" s="29" t="str">
        <f t="shared" si="165"/>
        <v>～</v>
      </c>
      <c r="AJ2345" s="178">
        <f t="shared" si="162"/>
        <v>45250</v>
      </c>
      <c r="AK2345" s="23" t="s">
        <v>19725</v>
      </c>
      <c r="AL2345" s="23" t="s">
        <v>21846</v>
      </c>
      <c r="AM2345" s="35">
        <v>43425</v>
      </c>
      <c r="AN2345" s="25"/>
      <c r="AO2345" s="423">
        <v>43424</v>
      </c>
      <c r="AP2345" s="134" t="s">
        <v>21853</v>
      </c>
    </row>
    <row r="2346" spans="1:42" ht="24.75" customHeight="1" x14ac:dyDescent="0.15">
      <c r="A2346" s="606">
        <v>2343</v>
      </c>
      <c r="B2346" s="23" t="s">
        <v>21818</v>
      </c>
      <c r="C2346" s="24" t="s">
        <v>21819</v>
      </c>
      <c r="D2346" s="24" t="s">
        <v>21820</v>
      </c>
      <c r="E2346" s="23"/>
      <c r="F2346" s="23"/>
      <c r="G2346" s="25" t="s">
        <v>21822</v>
      </c>
      <c r="H2346" s="23" t="s">
        <v>21824</v>
      </c>
      <c r="I2346" s="23" t="s">
        <v>21825</v>
      </c>
      <c r="J2346" s="25" t="s">
        <v>21826</v>
      </c>
      <c r="K2346" s="25"/>
      <c r="L2346" s="25"/>
      <c r="M2346" s="25" t="s">
        <v>21828</v>
      </c>
      <c r="N2346" s="25"/>
      <c r="O2346" s="25" t="s">
        <v>21830</v>
      </c>
      <c r="P2346" s="23" t="s">
        <v>21832</v>
      </c>
      <c r="Q2346" s="25" t="s">
        <v>21834</v>
      </c>
      <c r="R2346" s="25" t="s">
        <v>21836</v>
      </c>
      <c r="S2346" s="23" t="s">
        <v>21838</v>
      </c>
      <c r="T2346" s="23"/>
      <c r="U2346" s="25" t="s">
        <v>21821</v>
      </c>
      <c r="V2346" s="23" t="s">
        <v>21823</v>
      </c>
      <c r="W2346" s="25" t="s">
        <v>21839</v>
      </c>
      <c r="X2346" s="25"/>
      <c r="Y2346" s="23" t="s">
        <v>21827</v>
      </c>
      <c r="Z2346" s="25"/>
      <c r="AA2346" s="23">
        <v>5</v>
      </c>
      <c r="AB2346" s="23" t="s">
        <v>21840</v>
      </c>
      <c r="AC2346" s="25" t="s">
        <v>21841</v>
      </c>
      <c r="AD2346" s="167">
        <v>1</v>
      </c>
      <c r="AE2346" s="179"/>
      <c r="AF2346" s="179"/>
      <c r="AG2346" s="27">
        <v>43405</v>
      </c>
      <c r="AH2346" s="604">
        <v>43425</v>
      </c>
      <c r="AI2346" s="29" t="str">
        <f t="shared" si="165"/>
        <v>～</v>
      </c>
      <c r="AJ2346" s="178">
        <f t="shared" ref="AJ2346:AJ2368" si="168">IF(ISBLANK($AH2346),"",DATE(YEAR($AH2346)+$AA2346,MONTH($AH2346),DAY($AH2346)-1))</f>
        <v>45250</v>
      </c>
      <c r="AK2346" s="23" t="s">
        <v>19725</v>
      </c>
      <c r="AL2346" s="23" t="s">
        <v>21847</v>
      </c>
      <c r="AM2346" s="35">
        <v>43425</v>
      </c>
      <c r="AN2346" s="25"/>
      <c r="AO2346" s="423">
        <v>43424</v>
      </c>
      <c r="AP2346" s="134" t="s">
        <v>21853</v>
      </c>
    </row>
    <row r="2347" spans="1:42" ht="24.75" customHeight="1" x14ac:dyDescent="0.15">
      <c r="A2347" s="606">
        <v>2344</v>
      </c>
      <c r="B2347" s="23" t="s">
        <v>21818</v>
      </c>
      <c r="C2347" s="24" t="s">
        <v>21819</v>
      </c>
      <c r="D2347" s="24" t="s">
        <v>21820</v>
      </c>
      <c r="E2347" s="23"/>
      <c r="F2347" s="23"/>
      <c r="G2347" s="25" t="s">
        <v>21822</v>
      </c>
      <c r="H2347" s="23" t="s">
        <v>21824</v>
      </c>
      <c r="I2347" s="23" t="s">
        <v>21825</v>
      </c>
      <c r="J2347" s="25" t="s">
        <v>21826</v>
      </c>
      <c r="K2347" s="25"/>
      <c r="L2347" s="25"/>
      <c r="M2347" s="25" t="s">
        <v>21828</v>
      </c>
      <c r="N2347" s="25"/>
      <c r="O2347" s="25" t="s">
        <v>21830</v>
      </c>
      <c r="P2347" s="23" t="s">
        <v>21832</v>
      </c>
      <c r="Q2347" s="25" t="s">
        <v>21834</v>
      </c>
      <c r="R2347" s="25" t="s">
        <v>21836</v>
      </c>
      <c r="S2347" s="23" t="s">
        <v>21838</v>
      </c>
      <c r="T2347" s="23"/>
      <c r="U2347" s="25" t="s">
        <v>21821</v>
      </c>
      <c r="V2347" s="23" t="s">
        <v>21823</v>
      </c>
      <c r="W2347" s="25" t="s">
        <v>21839</v>
      </c>
      <c r="X2347" s="25"/>
      <c r="Y2347" s="23" t="s">
        <v>21827</v>
      </c>
      <c r="Z2347" s="25"/>
      <c r="AA2347" s="23">
        <v>5</v>
      </c>
      <c r="AB2347" s="23" t="s">
        <v>21840</v>
      </c>
      <c r="AC2347" s="25" t="s">
        <v>21841</v>
      </c>
      <c r="AD2347" s="167">
        <v>1</v>
      </c>
      <c r="AE2347" s="179"/>
      <c r="AF2347" s="179"/>
      <c r="AG2347" s="27">
        <v>43405</v>
      </c>
      <c r="AH2347" s="604">
        <v>43425</v>
      </c>
      <c r="AI2347" s="29" t="str">
        <f t="shared" si="165"/>
        <v>～</v>
      </c>
      <c r="AJ2347" s="178">
        <f t="shared" si="168"/>
        <v>45250</v>
      </c>
      <c r="AK2347" s="23" t="s">
        <v>19725</v>
      </c>
      <c r="AL2347" s="23" t="s">
        <v>21848</v>
      </c>
      <c r="AM2347" s="35">
        <v>43425</v>
      </c>
      <c r="AN2347" s="25"/>
      <c r="AO2347" s="423">
        <v>43424</v>
      </c>
      <c r="AP2347" s="134" t="s">
        <v>21853</v>
      </c>
    </row>
    <row r="2348" spans="1:42" ht="24.75" customHeight="1" x14ac:dyDescent="0.15">
      <c r="A2348" s="606">
        <v>2345</v>
      </c>
      <c r="B2348" s="23" t="s">
        <v>21818</v>
      </c>
      <c r="C2348" s="24" t="s">
        <v>21819</v>
      </c>
      <c r="D2348" s="24" t="s">
        <v>21820</v>
      </c>
      <c r="E2348" s="23"/>
      <c r="F2348" s="23"/>
      <c r="G2348" s="25" t="s">
        <v>21822</v>
      </c>
      <c r="H2348" s="23" t="s">
        <v>21824</v>
      </c>
      <c r="I2348" s="23" t="s">
        <v>21825</v>
      </c>
      <c r="J2348" s="25" t="s">
        <v>21826</v>
      </c>
      <c r="K2348" s="25"/>
      <c r="L2348" s="25"/>
      <c r="M2348" s="25" t="s">
        <v>21828</v>
      </c>
      <c r="N2348" s="25"/>
      <c r="O2348" s="25" t="s">
        <v>21830</v>
      </c>
      <c r="P2348" s="23" t="s">
        <v>21832</v>
      </c>
      <c r="Q2348" s="25" t="s">
        <v>21834</v>
      </c>
      <c r="R2348" s="25" t="s">
        <v>21836</v>
      </c>
      <c r="S2348" s="23" t="s">
        <v>21838</v>
      </c>
      <c r="T2348" s="23"/>
      <c r="U2348" s="25" t="s">
        <v>21821</v>
      </c>
      <c r="V2348" s="23" t="s">
        <v>21823</v>
      </c>
      <c r="W2348" s="25" t="s">
        <v>21839</v>
      </c>
      <c r="X2348" s="25"/>
      <c r="Y2348" s="23" t="s">
        <v>21827</v>
      </c>
      <c r="Z2348" s="25"/>
      <c r="AA2348" s="23">
        <v>5</v>
      </c>
      <c r="AB2348" s="23" t="s">
        <v>21840</v>
      </c>
      <c r="AC2348" s="25" t="s">
        <v>21841</v>
      </c>
      <c r="AD2348" s="167">
        <v>1</v>
      </c>
      <c r="AE2348" s="179"/>
      <c r="AF2348" s="179"/>
      <c r="AG2348" s="27">
        <v>43405</v>
      </c>
      <c r="AH2348" s="604">
        <v>43425</v>
      </c>
      <c r="AI2348" s="29" t="str">
        <f t="shared" si="165"/>
        <v>～</v>
      </c>
      <c r="AJ2348" s="178">
        <f t="shared" si="168"/>
        <v>45250</v>
      </c>
      <c r="AK2348" s="23" t="s">
        <v>19725</v>
      </c>
      <c r="AL2348" s="23" t="s">
        <v>21849</v>
      </c>
      <c r="AM2348" s="35">
        <v>43425</v>
      </c>
      <c r="AN2348" s="25"/>
      <c r="AO2348" s="423">
        <v>43424</v>
      </c>
      <c r="AP2348" s="134" t="s">
        <v>21853</v>
      </c>
    </row>
    <row r="2349" spans="1:42" ht="24.75" customHeight="1" x14ac:dyDescent="0.15">
      <c r="A2349" s="606">
        <v>2346</v>
      </c>
      <c r="B2349" s="23" t="s">
        <v>21818</v>
      </c>
      <c r="C2349" s="24" t="s">
        <v>21819</v>
      </c>
      <c r="D2349" s="24" t="s">
        <v>21820</v>
      </c>
      <c r="E2349" s="23"/>
      <c r="F2349" s="23"/>
      <c r="G2349" s="25" t="s">
        <v>21822</v>
      </c>
      <c r="H2349" s="23" t="s">
        <v>21824</v>
      </c>
      <c r="I2349" s="23" t="s">
        <v>21825</v>
      </c>
      <c r="J2349" s="25" t="s">
        <v>21826</v>
      </c>
      <c r="K2349" s="25"/>
      <c r="L2349" s="25"/>
      <c r="M2349" s="25" t="s">
        <v>21828</v>
      </c>
      <c r="N2349" s="25"/>
      <c r="O2349" s="25" t="s">
        <v>21830</v>
      </c>
      <c r="P2349" s="23" t="s">
        <v>21832</v>
      </c>
      <c r="Q2349" s="25" t="s">
        <v>21834</v>
      </c>
      <c r="R2349" s="25" t="s">
        <v>21836</v>
      </c>
      <c r="S2349" s="23" t="s">
        <v>21838</v>
      </c>
      <c r="T2349" s="23"/>
      <c r="U2349" s="25" t="s">
        <v>21821</v>
      </c>
      <c r="V2349" s="23" t="s">
        <v>21823</v>
      </c>
      <c r="W2349" s="25" t="s">
        <v>21839</v>
      </c>
      <c r="X2349" s="25"/>
      <c r="Y2349" s="23" t="s">
        <v>21827</v>
      </c>
      <c r="Z2349" s="25"/>
      <c r="AA2349" s="23">
        <v>5</v>
      </c>
      <c r="AB2349" s="23" t="s">
        <v>21840</v>
      </c>
      <c r="AC2349" s="25" t="s">
        <v>21841</v>
      </c>
      <c r="AD2349" s="167">
        <v>1</v>
      </c>
      <c r="AE2349" s="179"/>
      <c r="AF2349" s="179"/>
      <c r="AG2349" s="27">
        <v>43405</v>
      </c>
      <c r="AH2349" s="604">
        <v>43425</v>
      </c>
      <c r="AI2349" s="29" t="str">
        <f t="shared" si="165"/>
        <v>～</v>
      </c>
      <c r="AJ2349" s="178">
        <f t="shared" si="168"/>
        <v>45250</v>
      </c>
      <c r="AK2349" s="23" t="s">
        <v>21855</v>
      </c>
      <c r="AL2349" s="23" t="s">
        <v>21850</v>
      </c>
      <c r="AM2349" s="35">
        <v>43425</v>
      </c>
      <c r="AN2349" s="25"/>
      <c r="AO2349" s="423">
        <v>43424</v>
      </c>
      <c r="AP2349" s="134" t="s">
        <v>21853</v>
      </c>
    </row>
    <row r="2350" spans="1:42" ht="24.75" customHeight="1" x14ac:dyDescent="0.15">
      <c r="A2350" s="606">
        <v>2347</v>
      </c>
      <c r="B2350" s="23" t="s">
        <v>21818</v>
      </c>
      <c r="C2350" s="24" t="s">
        <v>21819</v>
      </c>
      <c r="D2350" s="24" t="s">
        <v>21820</v>
      </c>
      <c r="E2350" s="23"/>
      <c r="F2350" s="23"/>
      <c r="G2350" s="25" t="s">
        <v>21822</v>
      </c>
      <c r="H2350" s="23" t="s">
        <v>21824</v>
      </c>
      <c r="I2350" s="23" t="s">
        <v>21825</v>
      </c>
      <c r="J2350" s="25" t="s">
        <v>21826</v>
      </c>
      <c r="K2350" s="25"/>
      <c r="L2350" s="25"/>
      <c r="M2350" s="25" t="s">
        <v>21828</v>
      </c>
      <c r="N2350" s="25"/>
      <c r="O2350" s="25" t="s">
        <v>21830</v>
      </c>
      <c r="P2350" s="23" t="s">
        <v>21832</v>
      </c>
      <c r="Q2350" s="25" t="s">
        <v>21834</v>
      </c>
      <c r="R2350" s="25" t="s">
        <v>21836</v>
      </c>
      <c r="S2350" s="23" t="s">
        <v>21838</v>
      </c>
      <c r="T2350" s="23"/>
      <c r="U2350" s="25" t="s">
        <v>21821</v>
      </c>
      <c r="V2350" s="23" t="s">
        <v>21823</v>
      </c>
      <c r="W2350" s="25" t="s">
        <v>21839</v>
      </c>
      <c r="X2350" s="25"/>
      <c r="Y2350" s="23" t="s">
        <v>21827</v>
      </c>
      <c r="Z2350" s="25"/>
      <c r="AA2350" s="23">
        <v>5</v>
      </c>
      <c r="AB2350" s="23" t="s">
        <v>21840</v>
      </c>
      <c r="AC2350" s="25" t="s">
        <v>21841</v>
      </c>
      <c r="AD2350" s="167">
        <v>1</v>
      </c>
      <c r="AE2350" s="179"/>
      <c r="AF2350" s="179"/>
      <c r="AG2350" s="27">
        <v>43405</v>
      </c>
      <c r="AH2350" s="604">
        <v>43425</v>
      </c>
      <c r="AI2350" s="29" t="str">
        <f t="shared" si="165"/>
        <v>～</v>
      </c>
      <c r="AJ2350" s="178">
        <f t="shared" si="168"/>
        <v>45250</v>
      </c>
      <c r="AK2350" s="23" t="s">
        <v>21856</v>
      </c>
      <c r="AL2350" s="23" t="s">
        <v>21851</v>
      </c>
      <c r="AM2350" s="35">
        <v>43425</v>
      </c>
      <c r="AN2350" s="25"/>
      <c r="AO2350" s="423">
        <v>43424</v>
      </c>
      <c r="AP2350" s="134" t="s">
        <v>21853</v>
      </c>
    </row>
    <row r="2351" spans="1:42" ht="24.75" customHeight="1" x14ac:dyDescent="0.15">
      <c r="A2351" s="606">
        <v>2348</v>
      </c>
      <c r="B2351" s="23" t="s">
        <v>21859</v>
      </c>
      <c r="C2351" s="24" t="s">
        <v>21819</v>
      </c>
      <c r="D2351" s="24" t="s">
        <v>21820</v>
      </c>
      <c r="E2351" s="23"/>
      <c r="F2351" s="23"/>
      <c r="G2351" s="25" t="s">
        <v>21858</v>
      </c>
      <c r="H2351" s="23" t="s">
        <v>21824</v>
      </c>
      <c r="I2351" s="23" t="s">
        <v>21825</v>
      </c>
      <c r="J2351" s="25" t="s">
        <v>21826</v>
      </c>
      <c r="K2351" s="25"/>
      <c r="L2351" s="25"/>
      <c r="M2351" s="25" t="s">
        <v>21828</v>
      </c>
      <c r="N2351" s="25"/>
      <c r="O2351" s="25" t="s">
        <v>21830</v>
      </c>
      <c r="P2351" s="23" t="s">
        <v>21832</v>
      </c>
      <c r="Q2351" s="25" t="s">
        <v>21834</v>
      </c>
      <c r="R2351" s="25" t="s">
        <v>21836</v>
      </c>
      <c r="S2351" s="23" t="s">
        <v>21838</v>
      </c>
      <c r="T2351" s="23"/>
      <c r="U2351" s="25" t="s">
        <v>21821</v>
      </c>
      <c r="V2351" s="23" t="s">
        <v>21823</v>
      </c>
      <c r="W2351" s="25" t="s">
        <v>21839</v>
      </c>
      <c r="X2351" s="25"/>
      <c r="Y2351" s="23" t="s">
        <v>21827</v>
      </c>
      <c r="Z2351" s="25"/>
      <c r="AA2351" s="23">
        <v>5</v>
      </c>
      <c r="AB2351" s="23" t="s">
        <v>21840</v>
      </c>
      <c r="AC2351" s="25" t="s">
        <v>21841</v>
      </c>
      <c r="AD2351" s="167">
        <v>1</v>
      </c>
      <c r="AE2351" s="179"/>
      <c r="AF2351" s="179"/>
      <c r="AG2351" s="27">
        <v>43405</v>
      </c>
      <c r="AH2351" s="604">
        <v>43425</v>
      </c>
      <c r="AI2351" s="29" t="str">
        <f t="shared" si="165"/>
        <v>～</v>
      </c>
      <c r="AJ2351" s="178">
        <f t="shared" si="168"/>
        <v>45250</v>
      </c>
      <c r="AK2351" s="23" t="s">
        <v>21857</v>
      </c>
      <c r="AL2351" s="23" t="s">
        <v>21852</v>
      </c>
      <c r="AM2351" s="35">
        <v>43425</v>
      </c>
      <c r="AN2351" s="25"/>
      <c r="AO2351" s="423">
        <v>43424</v>
      </c>
      <c r="AP2351" s="134" t="s">
        <v>21853</v>
      </c>
    </row>
    <row r="2352" spans="1:42" ht="24.75" customHeight="1" x14ac:dyDescent="0.15">
      <c r="A2352" s="606">
        <v>2349</v>
      </c>
      <c r="B2352" s="23" t="s">
        <v>21860</v>
      </c>
      <c r="C2352" s="24" t="s">
        <v>21819</v>
      </c>
      <c r="D2352" s="24" t="s">
        <v>21820</v>
      </c>
      <c r="E2352" s="23"/>
      <c r="F2352" s="23"/>
      <c r="G2352" s="25" t="s">
        <v>21862</v>
      </c>
      <c r="H2352" s="23" t="s">
        <v>21864</v>
      </c>
      <c r="I2352" s="23" t="s">
        <v>21825</v>
      </c>
      <c r="J2352" s="25" t="s">
        <v>21865</v>
      </c>
      <c r="K2352" s="25"/>
      <c r="L2352" s="25"/>
      <c r="M2352" s="25" t="s">
        <v>21866</v>
      </c>
      <c r="N2352" s="25"/>
      <c r="O2352" s="25" t="s">
        <v>21829</v>
      </c>
      <c r="P2352" s="23" t="s">
        <v>21831</v>
      </c>
      <c r="Q2352" s="25" t="s">
        <v>21833</v>
      </c>
      <c r="R2352" s="25" t="s">
        <v>21835</v>
      </c>
      <c r="S2352" s="23" t="s">
        <v>21837</v>
      </c>
      <c r="T2352" s="23"/>
      <c r="U2352" s="25" t="s">
        <v>21861</v>
      </c>
      <c r="V2352" s="23" t="s">
        <v>21863</v>
      </c>
      <c r="W2352" s="25" t="s">
        <v>21867</v>
      </c>
      <c r="X2352" s="25"/>
      <c r="Y2352" s="23" t="s">
        <v>21866</v>
      </c>
      <c r="Z2352" s="25"/>
      <c r="AA2352" s="23">
        <v>5</v>
      </c>
      <c r="AB2352" s="23" t="s">
        <v>21840</v>
      </c>
      <c r="AC2352" s="25" t="s">
        <v>21841</v>
      </c>
      <c r="AD2352" s="167">
        <v>1</v>
      </c>
      <c r="AE2352" s="167">
        <v>76500</v>
      </c>
      <c r="AF2352" s="167">
        <f t="shared" ref="AF2352" si="169">IF(ISBLANK($AE2352),"",$AE2352*$AD2352)</f>
        <v>76500</v>
      </c>
      <c r="AG2352" s="27">
        <v>43422</v>
      </c>
      <c r="AH2352" s="604">
        <v>43426</v>
      </c>
      <c r="AI2352" s="29" t="str">
        <f t="shared" si="165"/>
        <v>～</v>
      </c>
      <c r="AJ2352" s="178">
        <f t="shared" si="168"/>
        <v>45251</v>
      </c>
      <c r="AK2352" s="23" t="s">
        <v>19725</v>
      </c>
      <c r="AL2352" s="23" t="s">
        <v>21868</v>
      </c>
      <c r="AM2352" s="35">
        <v>43426</v>
      </c>
      <c r="AN2352" s="25"/>
      <c r="AO2352" s="423">
        <v>43424</v>
      </c>
      <c r="AP2352" s="134" t="s">
        <v>21878</v>
      </c>
    </row>
    <row r="2353" spans="1:42" ht="24.75" customHeight="1" x14ac:dyDescent="0.15">
      <c r="A2353" s="606">
        <v>2350</v>
      </c>
      <c r="B2353" s="23" t="s">
        <v>21860</v>
      </c>
      <c r="C2353" s="24" t="s">
        <v>21819</v>
      </c>
      <c r="D2353" s="24" t="s">
        <v>21820</v>
      </c>
      <c r="E2353" s="23"/>
      <c r="F2353" s="23"/>
      <c r="G2353" s="25" t="s">
        <v>21862</v>
      </c>
      <c r="H2353" s="23" t="s">
        <v>21864</v>
      </c>
      <c r="I2353" s="23" t="s">
        <v>21825</v>
      </c>
      <c r="J2353" s="25" t="s">
        <v>21865</v>
      </c>
      <c r="K2353" s="25"/>
      <c r="L2353" s="25"/>
      <c r="M2353" s="25" t="s">
        <v>21866</v>
      </c>
      <c r="N2353" s="25"/>
      <c r="O2353" s="25" t="s">
        <v>21829</v>
      </c>
      <c r="P2353" s="23" t="s">
        <v>21831</v>
      </c>
      <c r="Q2353" s="25" t="s">
        <v>21833</v>
      </c>
      <c r="R2353" s="25" t="s">
        <v>21835</v>
      </c>
      <c r="S2353" s="23" t="s">
        <v>21837</v>
      </c>
      <c r="T2353" s="23"/>
      <c r="U2353" s="25" t="s">
        <v>21861</v>
      </c>
      <c r="V2353" s="23" t="s">
        <v>21863</v>
      </c>
      <c r="W2353" s="25" t="s">
        <v>21867</v>
      </c>
      <c r="X2353" s="25"/>
      <c r="Y2353" s="23" t="s">
        <v>21866</v>
      </c>
      <c r="Z2353" s="25"/>
      <c r="AA2353" s="23">
        <v>5</v>
      </c>
      <c r="AB2353" s="23" t="s">
        <v>21840</v>
      </c>
      <c r="AC2353" s="25" t="s">
        <v>21841</v>
      </c>
      <c r="AD2353" s="167">
        <v>1</v>
      </c>
      <c r="AE2353" s="179"/>
      <c r="AF2353" s="179"/>
      <c r="AG2353" s="27">
        <v>43422</v>
      </c>
      <c r="AH2353" s="604">
        <v>43426</v>
      </c>
      <c r="AI2353" s="29" t="str">
        <f t="shared" si="165"/>
        <v>～</v>
      </c>
      <c r="AJ2353" s="178">
        <f t="shared" si="168"/>
        <v>45251</v>
      </c>
      <c r="AK2353" s="23" t="s">
        <v>19725</v>
      </c>
      <c r="AL2353" s="23" t="s">
        <v>21869</v>
      </c>
      <c r="AM2353" s="35">
        <v>43426</v>
      </c>
      <c r="AN2353" s="25"/>
      <c r="AO2353" s="423">
        <v>43424</v>
      </c>
      <c r="AP2353" s="134" t="s">
        <v>21878</v>
      </c>
    </row>
    <row r="2354" spans="1:42" ht="24.75" customHeight="1" x14ac:dyDescent="0.15">
      <c r="A2354" s="606">
        <v>2351</v>
      </c>
      <c r="B2354" s="23" t="s">
        <v>21860</v>
      </c>
      <c r="C2354" s="24" t="s">
        <v>21819</v>
      </c>
      <c r="D2354" s="24" t="s">
        <v>21820</v>
      </c>
      <c r="E2354" s="23"/>
      <c r="F2354" s="23"/>
      <c r="G2354" s="25" t="s">
        <v>21862</v>
      </c>
      <c r="H2354" s="23" t="s">
        <v>21864</v>
      </c>
      <c r="I2354" s="23" t="s">
        <v>21825</v>
      </c>
      <c r="J2354" s="25" t="s">
        <v>21865</v>
      </c>
      <c r="K2354" s="25"/>
      <c r="L2354" s="25"/>
      <c r="M2354" s="25" t="s">
        <v>21866</v>
      </c>
      <c r="N2354" s="25"/>
      <c r="O2354" s="25" t="s">
        <v>21829</v>
      </c>
      <c r="P2354" s="23" t="s">
        <v>21831</v>
      </c>
      <c r="Q2354" s="25" t="s">
        <v>21833</v>
      </c>
      <c r="R2354" s="25" t="s">
        <v>21835</v>
      </c>
      <c r="S2354" s="23" t="s">
        <v>21837</v>
      </c>
      <c r="T2354" s="23"/>
      <c r="U2354" s="25" t="s">
        <v>21861</v>
      </c>
      <c r="V2354" s="23" t="s">
        <v>21863</v>
      </c>
      <c r="W2354" s="25" t="s">
        <v>21867</v>
      </c>
      <c r="X2354" s="25"/>
      <c r="Y2354" s="23" t="s">
        <v>21866</v>
      </c>
      <c r="Z2354" s="25"/>
      <c r="AA2354" s="23">
        <v>5</v>
      </c>
      <c r="AB2354" s="23" t="s">
        <v>21840</v>
      </c>
      <c r="AC2354" s="25" t="s">
        <v>21841</v>
      </c>
      <c r="AD2354" s="167">
        <v>1</v>
      </c>
      <c r="AE2354" s="179"/>
      <c r="AF2354" s="179"/>
      <c r="AG2354" s="27">
        <v>43422</v>
      </c>
      <c r="AH2354" s="604">
        <v>43426</v>
      </c>
      <c r="AI2354" s="29" t="str">
        <f t="shared" si="165"/>
        <v>～</v>
      </c>
      <c r="AJ2354" s="178">
        <f t="shared" si="168"/>
        <v>45251</v>
      </c>
      <c r="AK2354" s="23" t="s">
        <v>19725</v>
      </c>
      <c r="AL2354" s="23" t="s">
        <v>21870</v>
      </c>
      <c r="AM2354" s="35">
        <v>43426</v>
      </c>
      <c r="AN2354" s="25"/>
      <c r="AO2354" s="423">
        <v>43424</v>
      </c>
      <c r="AP2354" s="134" t="s">
        <v>21878</v>
      </c>
    </row>
    <row r="2355" spans="1:42" ht="24.75" customHeight="1" x14ac:dyDescent="0.15">
      <c r="A2355" s="606">
        <v>2352</v>
      </c>
      <c r="B2355" s="23" t="s">
        <v>21860</v>
      </c>
      <c r="C2355" s="24" t="s">
        <v>21819</v>
      </c>
      <c r="D2355" s="24" t="s">
        <v>21820</v>
      </c>
      <c r="E2355" s="23"/>
      <c r="F2355" s="23"/>
      <c r="G2355" s="25" t="s">
        <v>21862</v>
      </c>
      <c r="H2355" s="23" t="s">
        <v>21864</v>
      </c>
      <c r="I2355" s="23" t="s">
        <v>21825</v>
      </c>
      <c r="J2355" s="25" t="s">
        <v>21865</v>
      </c>
      <c r="K2355" s="25"/>
      <c r="L2355" s="25"/>
      <c r="M2355" s="25" t="s">
        <v>21866</v>
      </c>
      <c r="N2355" s="25"/>
      <c r="O2355" s="25" t="s">
        <v>21829</v>
      </c>
      <c r="P2355" s="23" t="s">
        <v>21831</v>
      </c>
      <c r="Q2355" s="25" t="s">
        <v>21833</v>
      </c>
      <c r="R2355" s="25" t="s">
        <v>21835</v>
      </c>
      <c r="S2355" s="23" t="s">
        <v>21837</v>
      </c>
      <c r="T2355" s="23"/>
      <c r="U2355" s="25" t="s">
        <v>21861</v>
      </c>
      <c r="V2355" s="23" t="s">
        <v>21863</v>
      </c>
      <c r="W2355" s="25" t="s">
        <v>21867</v>
      </c>
      <c r="X2355" s="25"/>
      <c r="Y2355" s="23" t="s">
        <v>21866</v>
      </c>
      <c r="Z2355" s="25"/>
      <c r="AA2355" s="23">
        <v>5</v>
      </c>
      <c r="AB2355" s="23" t="s">
        <v>21840</v>
      </c>
      <c r="AC2355" s="25" t="s">
        <v>21841</v>
      </c>
      <c r="AD2355" s="167">
        <v>1</v>
      </c>
      <c r="AE2355" s="179"/>
      <c r="AF2355" s="179"/>
      <c r="AG2355" s="27">
        <v>43422</v>
      </c>
      <c r="AH2355" s="604">
        <v>43426</v>
      </c>
      <c r="AI2355" s="29" t="str">
        <f t="shared" si="165"/>
        <v>～</v>
      </c>
      <c r="AJ2355" s="178">
        <f t="shared" si="168"/>
        <v>45251</v>
      </c>
      <c r="AK2355" s="23" t="s">
        <v>19725</v>
      </c>
      <c r="AL2355" s="23" t="s">
        <v>21871</v>
      </c>
      <c r="AM2355" s="35">
        <v>43426</v>
      </c>
      <c r="AN2355" s="25"/>
      <c r="AO2355" s="423">
        <v>43424</v>
      </c>
      <c r="AP2355" s="134" t="s">
        <v>21878</v>
      </c>
    </row>
    <row r="2356" spans="1:42" ht="24.75" customHeight="1" x14ac:dyDescent="0.15">
      <c r="A2356" s="606">
        <v>2353</v>
      </c>
      <c r="B2356" s="23" t="s">
        <v>21860</v>
      </c>
      <c r="C2356" s="24" t="s">
        <v>21819</v>
      </c>
      <c r="D2356" s="24" t="s">
        <v>21820</v>
      </c>
      <c r="E2356" s="23"/>
      <c r="F2356" s="23"/>
      <c r="G2356" s="25" t="s">
        <v>21862</v>
      </c>
      <c r="H2356" s="23" t="s">
        <v>21864</v>
      </c>
      <c r="I2356" s="23" t="s">
        <v>21825</v>
      </c>
      <c r="J2356" s="25" t="s">
        <v>21865</v>
      </c>
      <c r="K2356" s="25"/>
      <c r="L2356" s="25"/>
      <c r="M2356" s="25" t="s">
        <v>21866</v>
      </c>
      <c r="N2356" s="25"/>
      <c r="O2356" s="25" t="s">
        <v>21829</v>
      </c>
      <c r="P2356" s="23" t="s">
        <v>21831</v>
      </c>
      <c r="Q2356" s="25" t="s">
        <v>21833</v>
      </c>
      <c r="R2356" s="25" t="s">
        <v>21835</v>
      </c>
      <c r="S2356" s="23" t="s">
        <v>21837</v>
      </c>
      <c r="T2356" s="23"/>
      <c r="U2356" s="25" t="s">
        <v>21861</v>
      </c>
      <c r="V2356" s="23" t="s">
        <v>21863</v>
      </c>
      <c r="W2356" s="25" t="s">
        <v>21867</v>
      </c>
      <c r="X2356" s="25"/>
      <c r="Y2356" s="23" t="s">
        <v>21866</v>
      </c>
      <c r="Z2356" s="25"/>
      <c r="AA2356" s="23">
        <v>5</v>
      </c>
      <c r="AB2356" s="23" t="s">
        <v>21840</v>
      </c>
      <c r="AC2356" s="25" t="s">
        <v>21841</v>
      </c>
      <c r="AD2356" s="167">
        <v>1</v>
      </c>
      <c r="AE2356" s="179"/>
      <c r="AF2356" s="179"/>
      <c r="AG2356" s="27">
        <v>43422</v>
      </c>
      <c r="AH2356" s="604">
        <v>43426</v>
      </c>
      <c r="AI2356" s="29" t="str">
        <f t="shared" si="165"/>
        <v>～</v>
      </c>
      <c r="AJ2356" s="178">
        <f t="shared" si="168"/>
        <v>45251</v>
      </c>
      <c r="AK2356" s="23" t="s">
        <v>19725</v>
      </c>
      <c r="AL2356" s="23" t="s">
        <v>21872</v>
      </c>
      <c r="AM2356" s="35">
        <v>43426</v>
      </c>
      <c r="AN2356" s="25"/>
      <c r="AO2356" s="423">
        <v>43424</v>
      </c>
      <c r="AP2356" s="134" t="s">
        <v>21878</v>
      </c>
    </row>
    <row r="2357" spans="1:42" ht="24.75" customHeight="1" x14ac:dyDescent="0.15">
      <c r="A2357" s="606">
        <v>2354</v>
      </c>
      <c r="B2357" s="23" t="s">
        <v>21860</v>
      </c>
      <c r="C2357" s="24" t="s">
        <v>21819</v>
      </c>
      <c r="D2357" s="24" t="s">
        <v>21820</v>
      </c>
      <c r="E2357" s="23"/>
      <c r="F2357" s="23"/>
      <c r="G2357" s="25" t="s">
        <v>21862</v>
      </c>
      <c r="H2357" s="23" t="s">
        <v>21864</v>
      </c>
      <c r="I2357" s="23" t="s">
        <v>21825</v>
      </c>
      <c r="J2357" s="25" t="s">
        <v>21865</v>
      </c>
      <c r="K2357" s="25"/>
      <c r="L2357" s="25"/>
      <c r="M2357" s="25" t="s">
        <v>21866</v>
      </c>
      <c r="N2357" s="25"/>
      <c r="O2357" s="25" t="s">
        <v>21829</v>
      </c>
      <c r="P2357" s="23" t="s">
        <v>21831</v>
      </c>
      <c r="Q2357" s="25" t="s">
        <v>21833</v>
      </c>
      <c r="R2357" s="25" t="s">
        <v>21835</v>
      </c>
      <c r="S2357" s="23" t="s">
        <v>21837</v>
      </c>
      <c r="T2357" s="23"/>
      <c r="U2357" s="25" t="s">
        <v>21861</v>
      </c>
      <c r="V2357" s="23" t="s">
        <v>21863</v>
      </c>
      <c r="W2357" s="25" t="s">
        <v>21867</v>
      </c>
      <c r="X2357" s="25"/>
      <c r="Y2357" s="23" t="s">
        <v>21866</v>
      </c>
      <c r="Z2357" s="25"/>
      <c r="AA2357" s="23">
        <v>5</v>
      </c>
      <c r="AB2357" s="23" t="s">
        <v>21840</v>
      </c>
      <c r="AC2357" s="25" t="s">
        <v>21841</v>
      </c>
      <c r="AD2357" s="167">
        <v>1</v>
      </c>
      <c r="AE2357" s="179"/>
      <c r="AF2357" s="179"/>
      <c r="AG2357" s="27">
        <v>43422</v>
      </c>
      <c r="AH2357" s="604">
        <v>43426</v>
      </c>
      <c r="AI2357" s="29" t="str">
        <f t="shared" si="165"/>
        <v>～</v>
      </c>
      <c r="AJ2357" s="178">
        <f t="shared" si="168"/>
        <v>45251</v>
      </c>
      <c r="AK2357" s="23" t="s">
        <v>19725</v>
      </c>
      <c r="AL2357" s="23" t="s">
        <v>21873</v>
      </c>
      <c r="AM2357" s="35">
        <v>43426</v>
      </c>
      <c r="AN2357" s="25"/>
      <c r="AO2357" s="423">
        <v>43424</v>
      </c>
      <c r="AP2357" s="134" t="s">
        <v>21878</v>
      </c>
    </row>
    <row r="2358" spans="1:42" ht="24.75" customHeight="1" x14ac:dyDescent="0.15">
      <c r="A2358" s="606">
        <v>2355</v>
      </c>
      <c r="B2358" s="23" t="s">
        <v>21860</v>
      </c>
      <c r="C2358" s="24" t="s">
        <v>21819</v>
      </c>
      <c r="D2358" s="24" t="s">
        <v>21820</v>
      </c>
      <c r="E2358" s="23"/>
      <c r="F2358" s="23"/>
      <c r="G2358" s="25" t="s">
        <v>21862</v>
      </c>
      <c r="H2358" s="23" t="s">
        <v>21864</v>
      </c>
      <c r="I2358" s="23" t="s">
        <v>21825</v>
      </c>
      <c r="J2358" s="25" t="s">
        <v>21865</v>
      </c>
      <c r="K2358" s="25"/>
      <c r="L2358" s="25"/>
      <c r="M2358" s="25" t="s">
        <v>21866</v>
      </c>
      <c r="N2358" s="25"/>
      <c r="O2358" s="25" t="s">
        <v>21829</v>
      </c>
      <c r="P2358" s="23" t="s">
        <v>21831</v>
      </c>
      <c r="Q2358" s="25" t="s">
        <v>21833</v>
      </c>
      <c r="R2358" s="25" t="s">
        <v>21835</v>
      </c>
      <c r="S2358" s="23" t="s">
        <v>21837</v>
      </c>
      <c r="T2358" s="23"/>
      <c r="U2358" s="25" t="s">
        <v>21861</v>
      </c>
      <c r="V2358" s="23" t="s">
        <v>21863</v>
      </c>
      <c r="W2358" s="25" t="s">
        <v>21867</v>
      </c>
      <c r="X2358" s="25"/>
      <c r="Y2358" s="23" t="s">
        <v>21866</v>
      </c>
      <c r="Z2358" s="25"/>
      <c r="AA2358" s="23">
        <v>5</v>
      </c>
      <c r="AB2358" s="23" t="s">
        <v>21840</v>
      </c>
      <c r="AC2358" s="25" t="s">
        <v>21841</v>
      </c>
      <c r="AD2358" s="167">
        <v>1</v>
      </c>
      <c r="AE2358" s="179"/>
      <c r="AF2358" s="179"/>
      <c r="AG2358" s="27">
        <v>43422</v>
      </c>
      <c r="AH2358" s="604">
        <v>43426</v>
      </c>
      <c r="AI2358" s="29" t="str">
        <f t="shared" si="165"/>
        <v>～</v>
      </c>
      <c r="AJ2358" s="178">
        <f t="shared" si="168"/>
        <v>45251</v>
      </c>
      <c r="AK2358" s="23" t="s">
        <v>19725</v>
      </c>
      <c r="AL2358" s="23" t="s">
        <v>21874</v>
      </c>
      <c r="AM2358" s="35">
        <v>43426</v>
      </c>
      <c r="AN2358" s="25"/>
      <c r="AO2358" s="423">
        <v>43424</v>
      </c>
      <c r="AP2358" s="134" t="s">
        <v>21878</v>
      </c>
    </row>
    <row r="2359" spans="1:42" ht="24.75" customHeight="1" x14ac:dyDescent="0.15">
      <c r="A2359" s="606">
        <v>2356</v>
      </c>
      <c r="B2359" s="23" t="s">
        <v>21860</v>
      </c>
      <c r="C2359" s="24" t="s">
        <v>21819</v>
      </c>
      <c r="D2359" s="24" t="s">
        <v>21820</v>
      </c>
      <c r="E2359" s="23"/>
      <c r="F2359" s="23"/>
      <c r="G2359" s="25" t="s">
        <v>21862</v>
      </c>
      <c r="H2359" s="23" t="s">
        <v>21864</v>
      </c>
      <c r="I2359" s="23" t="s">
        <v>21825</v>
      </c>
      <c r="J2359" s="25" t="s">
        <v>21865</v>
      </c>
      <c r="K2359" s="25"/>
      <c r="L2359" s="25"/>
      <c r="M2359" s="25" t="s">
        <v>21866</v>
      </c>
      <c r="N2359" s="25"/>
      <c r="O2359" s="25" t="s">
        <v>21829</v>
      </c>
      <c r="P2359" s="23" t="s">
        <v>21831</v>
      </c>
      <c r="Q2359" s="25" t="s">
        <v>21833</v>
      </c>
      <c r="R2359" s="25" t="s">
        <v>21835</v>
      </c>
      <c r="S2359" s="23" t="s">
        <v>21837</v>
      </c>
      <c r="T2359" s="23"/>
      <c r="U2359" s="25" t="s">
        <v>21861</v>
      </c>
      <c r="V2359" s="23" t="s">
        <v>21863</v>
      </c>
      <c r="W2359" s="25" t="s">
        <v>21867</v>
      </c>
      <c r="X2359" s="25"/>
      <c r="Y2359" s="23" t="s">
        <v>21866</v>
      </c>
      <c r="Z2359" s="25"/>
      <c r="AA2359" s="23">
        <v>5</v>
      </c>
      <c r="AB2359" s="23" t="s">
        <v>21840</v>
      </c>
      <c r="AC2359" s="25" t="s">
        <v>21841</v>
      </c>
      <c r="AD2359" s="167">
        <v>1</v>
      </c>
      <c r="AE2359" s="179"/>
      <c r="AF2359" s="179"/>
      <c r="AG2359" s="27">
        <v>43422</v>
      </c>
      <c r="AH2359" s="604">
        <v>43426</v>
      </c>
      <c r="AI2359" s="29" t="str">
        <f t="shared" si="165"/>
        <v>～</v>
      </c>
      <c r="AJ2359" s="178">
        <f t="shared" si="168"/>
        <v>45251</v>
      </c>
      <c r="AK2359" s="23" t="s">
        <v>19725</v>
      </c>
      <c r="AL2359" s="23" t="s">
        <v>21875</v>
      </c>
      <c r="AM2359" s="35">
        <v>43426</v>
      </c>
      <c r="AN2359" s="25"/>
      <c r="AO2359" s="423">
        <v>43424</v>
      </c>
      <c r="AP2359" s="134" t="s">
        <v>21878</v>
      </c>
    </row>
    <row r="2360" spans="1:42" ht="24.75" customHeight="1" x14ac:dyDescent="0.15">
      <c r="A2360" s="606">
        <v>2357</v>
      </c>
      <c r="B2360" s="23" t="s">
        <v>21860</v>
      </c>
      <c r="C2360" s="24" t="s">
        <v>21819</v>
      </c>
      <c r="D2360" s="24" t="s">
        <v>21820</v>
      </c>
      <c r="E2360" s="23"/>
      <c r="F2360" s="23"/>
      <c r="G2360" s="25" t="s">
        <v>21862</v>
      </c>
      <c r="H2360" s="23" t="s">
        <v>21864</v>
      </c>
      <c r="I2360" s="23" t="s">
        <v>21825</v>
      </c>
      <c r="J2360" s="25" t="s">
        <v>21865</v>
      </c>
      <c r="K2360" s="25"/>
      <c r="L2360" s="25"/>
      <c r="M2360" s="25" t="s">
        <v>21866</v>
      </c>
      <c r="N2360" s="25"/>
      <c r="O2360" s="25" t="s">
        <v>21829</v>
      </c>
      <c r="P2360" s="23" t="s">
        <v>21831</v>
      </c>
      <c r="Q2360" s="25" t="s">
        <v>21833</v>
      </c>
      <c r="R2360" s="25" t="s">
        <v>21835</v>
      </c>
      <c r="S2360" s="23" t="s">
        <v>21837</v>
      </c>
      <c r="T2360" s="23"/>
      <c r="U2360" s="25" t="s">
        <v>21861</v>
      </c>
      <c r="V2360" s="23" t="s">
        <v>21863</v>
      </c>
      <c r="W2360" s="25" t="s">
        <v>21867</v>
      </c>
      <c r="X2360" s="25"/>
      <c r="Y2360" s="23" t="s">
        <v>21866</v>
      </c>
      <c r="Z2360" s="25"/>
      <c r="AA2360" s="23">
        <v>5</v>
      </c>
      <c r="AB2360" s="23" t="s">
        <v>21840</v>
      </c>
      <c r="AC2360" s="25" t="s">
        <v>21841</v>
      </c>
      <c r="AD2360" s="167">
        <v>1</v>
      </c>
      <c r="AE2360" s="179"/>
      <c r="AF2360" s="179"/>
      <c r="AG2360" s="27">
        <v>43422</v>
      </c>
      <c r="AH2360" s="604">
        <v>43426</v>
      </c>
      <c r="AI2360" s="29" t="str">
        <f t="shared" si="165"/>
        <v>～</v>
      </c>
      <c r="AJ2360" s="178">
        <f t="shared" si="168"/>
        <v>45251</v>
      </c>
      <c r="AK2360" s="23" t="s">
        <v>19179</v>
      </c>
      <c r="AL2360" s="23" t="s">
        <v>21876</v>
      </c>
      <c r="AM2360" s="35">
        <v>43426</v>
      </c>
      <c r="AN2360" s="25"/>
      <c r="AO2360" s="423">
        <v>43424</v>
      </c>
      <c r="AP2360" s="134" t="s">
        <v>21878</v>
      </c>
    </row>
    <row r="2361" spans="1:42" ht="24.75" customHeight="1" x14ac:dyDescent="0.15">
      <c r="A2361" s="606">
        <v>2358</v>
      </c>
      <c r="B2361" s="23" t="s">
        <v>21860</v>
      </c>
      <c r="C2361" s="24" t="s">
        <v>21819</v>
      </c>
      <c r="D2361" s="24" t="s">
        <v>21820</v>
      </c>
      <c r="E2361" s="23"/>
      <c r="F2361" s="23"/>
      <c r="G2361" s="25" t="s">
        <v>21862</v>
      </c>
      <c r="H2361" s="23" t="s">
        <v>21864</v>
      </c>
      <c r="I2361" s="23" t="s">
        <v>21825</v>
      </c>
      <c r="J2361" s="25" t="s">
        <v>21865</v>
      </c>
      <c r="K2361" s="25"/>
      <c r="L2361" s="25"/>
      <c r="M2361" s="25" t="s">
        <v>21866</v>
      </c>
      <c r="N2361" s="25"/>
      <c r="O2361" s="25" t="s">
        <v>21829</v>
      </c>
      <c r="P2361" s="23" t="s">
        <v>21831</v>
      </c>
      <c r="Q2361" s="25" t="s">
        <v>21833</v>
      </c>
      <c r="R2361" s="25" t="s">
        <v>21835</v>
      </c>
      <c r="S2361" s="23" t="s">
        <v>21837</v>
      </c>
      <c r="T2361" s="23"/>
      <c r="U2361" s="25" t="s">
        <v>21861</v>
      </c>
      <c r="V2361" s="23" t="s">
        <v>21863</v>
      </c>
      <c r="W2361" s="25" t="s">
        <v>21867</v>
      </c>
      <c r="X2361" s="25"/>
      <c r="Y2361" s="23" t="s">
        <v>21866</v>
      </c>
      <c r="Z2361" s="25"/>
      <c r="AA2361" s="23">
        <v>5</v>
      </c>
      <c r="AB2361" s="23" t="s">
        <v>21840</v>
      </c>
      <c r="AC2361" s="25" t="s">
        <v>21841</v>
      </c>
      <c r="AD2361" s="167">
        <v>1</v>
      </c>
      <c r="AE2361" s="179"/>
      <c r="AF2361" s="179"/>
      <c r="AG2361" s="27">
        <v>43422</v>
      </c>
      <c r="AH2361" s="604">
        <v>43426</v>
      </c>
      <c r="AI2361" s="29" t="str">
        <f t="shared" si="165"/>
        <v>～</v>
      </c>
      <c r="AJ2361" s="178">
        <f t="shared" si="168"/>
        <v>45251</v>
      </c>
      <c r="AK2361" s="23" t="s">
        <v>16665</v>
      </c>
      <c r="AL2361" s="23" t="s">
        <v>21877</v>
      </c>
      <c r="AM2361" s="35">
        <v>43426</v>
      </c>
      <c r="AN2361" s="25"/>
      <c r="AO2361" s="423">
        <v>43424</v>
      </c>
      <c r="AP2361" s="134" t="s">
        <v>21885</v>
      </c>
    </row>
    <row r="2362" spans="1:42" ht="24.75" customHeight="1" x14ac:dyDescent="0.15">
      <c r="A2362" s="606">
        <v>2359</v>
      </c>
      <c r="B2362" s="23" t="s">
        <v>21879</v>
      </c>
      <c r="C2362" s="24" t="s">
        <v>21819</v>
      </c>
      <c r="D2362" s="24" t="s">
        <v>21820</v>
      </c>
      <c r="E2362" s="23"/>
      <c r="F2362" s="23"/>
      <c r="G2362" s="25" t="s">
        <v>21862</v>
      </c>
      <c r="H2362" s="23" t="s">
        <v>21864</v>
      </c>
      <c r="I2362" s="23" t="s">
        <v>21825</v>
      </c>
      <c r="J2362" s="25" t="s">
        <v>21865</v>
      </c>
      <c r="K2362" s="25"/>
      <c r="L2362" s="25"/>
      <c r="M2362" s="25" t="s">
        <v>21866</v>
      </c>
      <c r="N2362" s="25"/>
      <c r="O2362" s="25" t="s">
        <v>21829</v>
      </c>
      <c r="P2362" s="23" t="s">
        <v>21831</v>
      </c>
      <c r="Q2362" s="25" t="s">
        <v>21833</v>
      </c>
      <c r="R2362" s="25" t="s">
        <v>21835</v>
      </c>
      <c r="S2362" s="23" t="s">
        <v>21837</v>
      </c>
      <c r="T2362" s="23"/>
      <c r="U2362" s="25" t="s">
        <v>21861</v>
      </c>
      <c r="V2362" s="23" t="s">
        <v>21863</v>
      </c>
      <c r="W2362" s="25" t="s">
        <v>21867</v>
      </c>
      <c r="X2362" s="25"/>
      <c r="Y2362" s="23" t="s">
        <v>21866</v>
      </c>
      <c r="Z2362" s="25"/>
      <c r="AA2362" s="23">
        <v>5</v>
      </c>
      <c r="AB2362" s="23" t="s">
        <v>21840</v>
      </c>
      <c r="AC2362" s="25"/>
      <c r="AD2362" s="167">
        <v>1</v>
      </c>
      <c r="AE2362" s="167">
        <v>10200</v>
      </c>
      <c r="AF2362" s="167">
        <f t="shared" ref="AF2362:AF2369" si="170">IF(ISBLANK($AE2362),"",$AE2362*$AD2362)</f>
        <v>10200</v>
      </c>
      <c r="AG2362" s="27">
        <v>43422</v>
      </c>
      <c r="AH2362" s="604">
        <v>43426</v>
      </c>
      <c r="AI2362" s="29" t="str">
        <f t="shared" si="165"/>
        <v>～</v>
      </c>
      <c r="AJ2362" s="178">
        <f t="shared" si="168"/>
        <v>45251</v>
      </c>
      <c r="AK2362" s="23" t="s">
        <v>19725</v>
      </c>
      <c r="AL2362" s="23" t="s">
        <v>21880</v>
      </c>
      <c r="AM2362" s="35">
        <v>43426</v>
      </c>
      <c r="AN2362" s="25"/>
      <c r="AO2362" s="423">
        <v>43424</v>
      </c>
      <c r="AP2362" s="134" t="s">
        <v>21886</v>
      </c>
    </row>
    <row r="2363" spans="1:42" ht="24.75" customHeight="1" x14ac:dyDescent="0.15">
      <c r="A2363" s="606">
        <v>2360</v>
      </c>
      <c r="B2363" s="23" t="s">
        <v>21879</v>
      </c>
      <c r="C2363" s="24" t="s">
        <v>21819</v>
      </c>
      <c r="D2363" s="24" t="s">
        <v>21820</v>
      </c>
      <c r="E2363" s="23"/>
      <c r="F2363" s="23"/>
      <c r="G2363" s="25" t="s">
        <v>21862</v>
      </c>
      <c r="H2363" s="23" t="s">
        <v>21864</v>
      </c>
      <c r="I2363" s="23" t="s">
        <v>21825</v>
      </c>
      <c r="J2363" s="25" t="s">
        <v>21865</v>
      </c>
      <c r="K2363" s="25"/>
      <c r="L2363" s="25"/>
      <c r="M2363" s="25" t="s">
        <v>21866</v>
      </c>
      <c r="N2363" s="25"/>
      <c r="O2363" s="25" t="s">
        <v>21829</v>
      </c>
      <c r="P2363" s="23" t="s">
        <v>21831</v>
      </c>
      <c r="Q2363" s="25" t="s">
        <v>21833</v>
      </c>
      <c r="R2363" s="25" t="s">
        <v>21835</v>
      </c>
      <c r="S2363" s="23" t="s">
        <v>21837</v>
      </c>
      <c r="T2363" s="23"/>
      <c r="U2363" s="25" t="s">
        <v>21861</v>
      </c>
      <c r="V2363" s="23" t="s">
        <v>21863</v>
      </c>
      <c r="W2363" s="25" t="s">
        <v>21867</v>
      </c>
      <c r="X2363" s="25"/>
      <c r="Y2363" s="23" t="s">
        <v>21866</v>
      </c>
      <c r="Z2363" s="25"/>
      <c r="AA2363" s="23">
        <v>5</v>
      </c>
      <c r="AB2363" s="23" t="s">
        <v>21840</v>
      </c>
      <c r="AC2363" s="25"/>
      <c r="AD2363" s="167">
        <v>1</v>
      </c>
      <c r="AE2363" s="167">
        <v>10200</v>
      </c>
      <c r="AF2363" s="167">
        <f t="shared" si="170"/>
        <v>10200</v>
      </c>
      <c r="AG2363" s="27">
        <v>43422</v>
      </c>
      <c r="AH2363" s="604">
        <v>43426</v>
      </c>
      <c r="AI2363" s="29" t="str">
        <f t="shared" si="165"/>
        <v>～</v>
      </c>
      <c r="AJ2363" s="178">
        <f t="shared" si="168"/>
        <v>45251</v>
      </c>
      <c r="AK2363" s="23" t="s">
        <v>19725</v>
      </c>
      <c r="AL2363" s="23" t="s">
        <v>21881</v>
      </c>
      <c r="AM2363" s="35">
        <v>43426</v>
      </c>
      <c r="AN2363" s="25"/>
      <c r="AO2363" s="423">
        <v>43424</v>
      </c>
      <c r="AP2363" s="134" t="s">
        <v>21886</v>
      </c>
    </row>
    <row r="2364" spans="1:42" ht="24.75" customHeight="1" x14ac:dyDescent="0.15">
      <c r="A2364" s="606">
        <v>2361</v>
      </c>
      <c r="B2364" s="23" t="s">
        <v>21879</v>
      </c>
      <c r="C2364" s="24" t="s">
        <v>21819</v>
      </c>
      <c r="D2364" s="24" t="s">
        <v>21820</v>
      </c>
      <c r="E2364" s="23"/>
      <c r="F2364" s="23"/>
      <c r="G2364" s="25" t="s">
        <v>21862</v>
      </c>
      <c r="H2364" s="23" t="s">
        <v>21864</v>
      </c>
      <c r="I2364" s="23" t="s">
        <v>21825</v>
      </c>
      <c r="J2364" s="25" t="s">
        <v>21865</v>
      </c>
      <c r="K2364" s="25"/>
      <c r="L2364" s="25"/>
      <c r="M2364" s="25" t="s">
        <v>21866</v>
      </c>
      <c r="N2364" s="25"/>
      <c r="O2364" s="25" t="s">
        <v>21829</v>
      </c>
      <c r="P2364" s="23" t="s">
        <v>21831</v>
      </c>
      <c r="Q2364" s="25" t="s">
        <v>21833</v>
      </c>
      <c r="R2364" s="25" t="s">
        <v>21835</v>
      </c>
      <c r="S2364" s="23" t="s">
        <v>21837</v>
      </c>
      <c r="T2364" s="23"/>
      <c r="U2364" s="25" t="s">
        <v>21861</v>
      </c>
      <c r="V2364" s="23" t="s">
        <v>21863</v>
      </c>
      <c r="W2364" s="25" t="s">
        <v>21867</v>
      </c>
      <c r="X2364" s="25"/>
      <c r="Y2364" s="23" t="s">
        <v>21866</v>
      </c>
      <c r="Z2364" s="25"/>
      <c r="AA2364" s="23">
        <v>5</v>
      </c>
      <c r="AB2364" s="23" t="s">
        <v>21840</v>
      </c>
      <c r="AC2364" s="25"/>
      <c r="AD2364" s="167">
        <v>1</v>
      </c>
      <c r="AE2364" s="167">
        <v>10200</v>
      </c>
      <c r="AF2364" s="167">
        <f t="shared" si="170"/>
        <v>10200</v>
      </c>
      <c r="AG2364" s="27">
        <v>43422</v>
      </c>
      <c r="AH2364" s="604">
        <v>43426</v>
      </c>
      <c r="AI2364" s="29" t="str">
        <f t="shared" si="165"/>
        <v>～</v>
      </c>
      <c r="AJ2364" s="178">
        <f t="shared" si="168"/>
        <v>45251</v>
      </c>
      <c r="AK2364" s="23" t="s">
        <v>19725</v>
      </c>
      <c r="AL2364" s="23" t="s">
        <v>21882</v>
      </c>
      <c r="AM2364" s="35">
        <v>43426</v>
      </c>
      <c r="AN2364" s="25"/>
      <c r="AO2364" s="423">
        <v>43424</v>
      </c>
      <c r="AP2364" s="134" t="s">
        <v>21886</v>
      </c>
    </row>
    <row r="2365" spans="1:42" ht="24.75" customHeight="1" x14ac:dyDescent="0.15">
      <c r="A2365" s="606">
        <v>2362</v>
      </c>
      <c r="B2365" s="23" t="s">
        <v>21879</v>
      </c>
      <c r="C2365" s="24" t="s">
        <v>21819</v>
      </c>
      <c r="D2365" s="24" t="s">
        <v>21820</v>
      </c>
      <c r="E2365" s="23"/>
      <c r="F2365" s="23"/>
      <c r="G2365" s="25" t="s">
        <v>21862</v>
      </c>
      <c r="H2365" s="23" t="s">
        <v>21864</v>
      </c>
      <c r="I2365" s="23" t="s">
        <v>21825</v>
      </c>
      <c r="J2365" s="25" t="s">
        <v>21865</v>
      </c>
      <c r="K2365" s="25"/>
      <c r="L2365" s="25"/>
      <c r="M2365" s="25" t="s">
        <v>21866</v>
      </c>
      <c r="N2365" s="25"/>
      <c r="O2365" s="25" t="s">
        <v>21829</v>
      </c>
      <c r="P2365" s="23" t="s">
        <v>21831</v>
      </c>
      <c r="Q2365" s="25" t="s">
        <v>21833</v>
      </c>
      <c r="R2365" s="25" t="s">
        <v>21835</v>
      </c>
      <c r="S2365" s="23" t="s">
        <v>21837</v>
      </c>
      <c r="T2365" s="23"/>
      <c r="U2365" s="25" t="s">
        <v>21861</v>
      </c>
      <c r="V2365" s="23" t="s">
        <v>21863</v>
      </c>
      <c r="W2365" s="25" t="s">
        <v>21867</v>
      </c>
      <c r="X2365" s="25"/>
      <c r="Y2365" s="23" t="s">
        <v>21866</v>
      </c>
      <c r="Z2365" s="25"/>
      <c r="AA2365" s="23">
        <v>5</v>
      </c>
      <c r="AB2365" s="23" t="s">
        <v>21840</v>
      </c>
      <c r="AC2365" s="25"/>
      <c r="AD2365" s="167">
        <v>1</v>
      </c>
      <c r="AE2365" s="167">
        <v>10200</v>
      </c>
      <c r="AF2365" s="167">
        <f t="shared" si="170"/>
        <v>10200</v>
      </c>
      <c r="AG2365" s="27">
        <v>43422</v>
      </c>
      <c r="AH2365" s="604">
        <v>43426</v>
      </c>
      <c r="AI2365" s="29" t="str">
        <f t="shared" si="165"/>
        <v>～</v>
      </c>
      <c r="AJ2365" s="178">
        <f t="shared" si="168"/>
        <v>45251</v>
      </c>
      <c r="AK2365" s="23" t="s">
        <v>19725</v>
      </c>
      <c r="AL2365" s="23" t="s">
        <v>21883</v>
      </c>
      <c r="AM2365" s="35">
        <v>43426</v>
      </c>
      <c r="AN2365" s="25"/>
      <c r="AO2365" s="423">
        <v>43424</v>
      </c>
      <c r="AP2365" s="134" t="s">
        <v>21886</v>
      </c>
    </row>
    <row r="2366" spans="1:42" ht="24.75" customHeight="1" x14ac:dyDescent="0.15">
      <c r="A2366" s="606">
        <v>2363</v>
      </c>
      <c r="B2366" s="23" t="s">
        <v>21887</v>
      </c>
      <c r="C2366" s="24" t="s">
        <v>21819</v>
      </c>
      <c r="D2366" s="24" t="s">
        <v>21820</v>
      </c>
      <c r="E2366" s="23"/>
      <c r="F2366" s="23"/>
      <c r="G2366" s="25" t="s">
        <v>21862</v>
      </c>
      <c r="H2366" s="23" t="s">
        <v>21864</v>
      </c>
      <c r="I2366" s="23" t="s">
        <v>21825</v>
      </c>
      <c r="J2366" s="25" t="s">
        <v>21865</v>
      </c>
      <c r="K2366" s="25"/>
      <c r="L2366" s="25"/>
      <c r="M2366" s="25" t="s">
        <v>21866</v>
      </c>
      <c r="N2366" s="25"/>
      <c r="O2366" s="25" t="s">
        <v>21830</v>
      </c>
      <c r="P2366" s="23" t="s">
        <v>21831</v>
      </c>
      <c r="Q2366" s="25" t="s">
        <v>21833</v>
      </c>
      <c r="R2366" s="25" t="s">
        <v>21835</v>
      </c>
      <c r="S2366" s="23" t="s">
        <v>21837</v>
      </c>
      <c r="T2366" s="23"/>
      <c r="U2366" s="25" t="s">
        <v>21861</v>
      </c>
      <c r="V2366" s="23" t="s">
        <v>21863</v>
      </c>
      <c r="W2366" s="25" t="s">
        <v>21867</v>
      </c>
      <c r="X2366" s="25"/>
      <c r="Y2366" s="23" t="s">
        <v>21866</v>
      </c>
      <c r="Z2366" s="25"/>
      <c r="AA2366" s="23">
        <v>5</v>
      </c>
      <c r="AB2366" s="23" t="s">
        <v>21840</v>
      </c>
      <c r="AC2366" s="25"/>
      <c r="AD2366" s="167">
        <v>1</v>
      </c>
      <c r="AE2366" s="167">
        <v>18000</v>
      </c>
      <c r="AF2366" s="167">
        <f t="shared" si="170"/>
        <v>18000</v>
      </c>
      <c r="AG2366" s="27">
        <v>43422</v>
      </c>
      <c r="AH2366" s="168">
        <v>43426</v>
      </c>
      <c r="AI2366" s="29" t="str">
        <f t="shared" si="165"/>
        <v>～</v>
      </c>
      <c r="AJ2366" s="178">
        <f t="shared" si="168"/>
        <v>45251</v>
      </c>
      <c r="AK2366" s="245" t="s">
        <v>26827</v>
      </c>
      <c r="AL2366" s="245" t="s">
        <v>26828</v>
      </c>
      <c r="AM2366" s="35">
        <v>43426</v>
      </c>
      <c r="AN2366" s="273" t="s">
        <v>26829</v>
      </c>
      <c r="AO2366" s="423">
        <v>43424</v>
      </c>
      <c r="AP2366" s="134" t="s">
        <v>21886</v>
      </c>
    </row>
    <row r="2367" spans="1:42" ht="24.75" customHeight="1" x14ac:dyDescent="0.15">
      <c r="A2367" s="606">
        <v>2364</v>
      </c>
      <c r="B2367" s="23" t="s">
        <v>21888</v>
      </c>
      <c r="C2367" s="24" t="s">
        <v>21889</v>
      </c>
      <c r="D2367" s="24" t="s">
        <v>21890</v>
      </c>
      <c r="E2367" s="23"/>
      <c r="F2367" s="23"/>
      <c r="G2367" s="25" t="s">
        <v>21963</v>
      </c>
      <c r="H2367" s="23" t="s">
        <v>21964</v>
      </c>
      <c r="I2367" s="23" t="s">
        <v>21966</v>
      </c>
      <c r="J2367" s="25" t="s">
        <v>21965</v>
      </c>
      <c r="K2367" s="25" t="s">
        <v>21967</v>
      </c>
      <c r="L2367" s="25" t="s">
        <v>21968</v>
      </c>
      <c r="M2367" s="25" t="s">
        <v>21969</v>
      </c>
      <c r="N2367" s="25"/>
      <c r="O2367" s="25" t="s">
        <v>21970</v>
      </c>
      <c r="P2367" s="23" t="s">
        <v>21971</v>
      </c>
      <c r="Q2367" s="25" t="s">
        <v>21972</v>
      </c>
      <c r="R2367" s="25" t="s">
        <v>21973</v>
      </c>
      <c r="S2367" s="23" t="s">
        <v>21974</v>
      </c>
      <c r="T2367" s="23"/>
      <c r="U2367" s="25" t="s">
        <v>21963</v>
      </c>
      <c r="V2367" s="23" t="s">
        <v>21964</v>
      </c>
      <c r="W2367" s="25" t="s">
        <v>21975</v>
      </c>
      <c r="X2367" s="25" t="s">
        <v>21967</v>
      </c>
      <c r="Y2367" s="25" t="s">
        <v>21969</v>
      </c>
      <c r="Z2367" s="25"/>
      <c r="AA2367" s="23">
        <v>5</v>
      </c>
      <c r="AB2367" s="23" t="s">
        <v>21840</v>
      </c>
      <c r="AC2367" s="25"/>
      <c r="AD2367" s="167">
        <v>1</v>
      </c>
      <c r="AE2367" s="167">
        <v>15000</v>
      </c>
      <c r="AF2367" s="167">
        <f t="shared" si="170"/>
        <v>15000</v>
      </c>
      <c r="AG2367" s="27">
        <v>43422</v>
      </c>
      <c r="AH2367" s="604">
        <v>43435</v>
      </c>
      <c r="AI2367" s="29" t="str">
        <f t="shared" si="165"/>
        <v>～</v>
      </c>
      <c r="AJ2367" s="178">
        <f t="shared" si="168"/>
        <v>45260</v>
      </c>
      <c r="AK2367" s="23" t="s">
        <v>21891</v>
      </c>
      <c r="AL2367" s="23" t="s">
        <v>21976</v>
      </c>
      <c r="AM2367" s="605">
        <v>43435</v>
      </c>
      <c r="AN2367" s="25"/>
      <c r="AO2367" s="423">
        <v>43430</v>
      </c>
      <c r="AP2367" s="134" t="s">
        <v>21892</v>
      </c>
    </row>
    <row r="2368" spans="1:42" ht="24.75" customHeight="1" x14ac:dyDescent="0.15">
      <c r="A2368" s="606">
        <v>2365</v>
      </c>
      <c r="B2368" s="23" t="s">
        <v>21888</v>
      </c>
      <c r="C2368" s="24" t="s">
        <v>21889</v>
      </c>
      <c r="D2368" s="24" t="s">
        <v>21890</v>
      </c>
      <c r="E2368" s="23"/>
      <c r="F2368" s="23"/>
      <c r="G2368" s="25" t="s">
        <v>21963</v>
      </c>
      <c r="H2368" s="23" t="s">
        <v>21964</v>
      </c>
      <c r="I2368" s="23" t="s">
        <v>21966</v>
      </c>
      <c r="J2368" s="25" t="s">
        <v>21965</v>
      </c>
      <c r="K2368" s="25" t="s">
        <v>21967</v>
      </c>
      <c r="L2368" s="25" t="s">
        <v>21968</v>
      </c>
      <c r="M2368" s="25" t="s">
        <v>21969</v>
      </c>
      <c r="N2368" s="25"/>
      <c r="O2368" s="25" t="s">
        <v>21970</v>
      </c>
      <c r="P2368" s="23" t="s">
        <v>21971</v>
      </c>
      <c r="Q2368" s="25" t="s">
        <v>21972</v>
      </c>
      <c r="R2368" s="25" t="s">
        <v>21973</v>
      </c>
      <c r="S2368" s="23" t="s">
        <v>21974</v>
      </c>
      <c r="T2368" s="23"/>
      <c r="U2368" s="25" t="s">
        <v>21963</v>
      </c>
      <c r="V2368" s="23" t="s">
        <v>21964</v>
      </c>
      <c r="W2368" s="25" t="s">
        <v>21975</v>
      </c>
      <c r="X2368" s="25" t="s">
        <v>21967</v>
      </c>
      <c r="Y2368" s="25" t="s">
        <v>21969</v>
      </c>
      <c r="Z2368" s="25"/>
      <c r="AA2368" s="23">
        <v>5</v>
      </c>
      <c r="AB2368" s="23" t="s">
        <v>21840</v>
      </c>
      <c r="AC2368" s="25"/>
      <c r="AD2368" s="167">
        <v>1</v>
      </c>
      <c r="AE2368" s="167">
        <v>15000</v>
      </c>
      <c r="AF2368" s="167">
        <f t="shared" si="170"/>
        <v>15000</v>
      </c>
      <c r="AG2368" s="27">
        <v>43422</v>
      </c>
      <c r="AH2368" s="604">
        <v>43435</v>
      </c>
      <c r="AI2368" s="29" t="str">
        <f t="shared" si="165"/>
        <v>～</v>
      </c>
      <c r="AJ2368" s="178">
        <f t="shared" si="168"/>
        <v>45260</v>
      </c>
      <c r="AK2368" s="23" t="s">
        <v>21891</v>
      </c>
      <c r="AL2368" s="23" t="s">
        <v>21977</v>
      </c>
      <c r="AM2368" s="605">
        <v>43435</v>
      </c>
      <c r="AN2368" s="25"/>
      <c r="AO2368" s="423">
        <v>43430</v>
      </c>
      <c r="AP2368" s="134" t="s">
        <v>21892</v>
      </c>
    </row>
    <row r="2369" spans="1:42" ht="24.75" customHeight="1" x14ac:dyDescent="0.15">
      <c r="A2369" s="606">
        <v>2366</v>
      </c>
      <c r="B2369" s="23" t="s">
        <v>21893</v>
      </c>
      <c r="C2369" s="24" t="s">
        <v>21819</v>
      </c>
      <c r="D2369" s="24" t="s">
        <v>21820</v>
      </c>
      <c r="E2369" s="23"/>
      <c r="F2369" s="23"/>
      <c r="G2369" s="25" t="s">
        <v>21894</v>
      </c>
      <c r="H2369" s="23" t="s">
        <v>21895</v>
      </c>
      <c r="I2369" s="23" t="s">
        <v>21825</v>
      </c>
      <c r="J2369" s="25" t="s">
        <v>21896</v>
      </c>
      <c r="K2369" s="25"/>
      <c r="L2369" s="25"/>
      <c r="M2369" s="25" t="s">
        <v>21897</v>
      </c>
      <c r="N2369" s="25"/>
      <c r="O2369" s="25" t="s">
        <v>21830</v>
      </c>
      <c r="P2369" s="23" t="s">
        <v>21831</v>
      </c>
      <c r="Q2369" s="25" t="s">
        <v>21833</v>
      </c>
      <c r="R2369" s="25" t="s">
        <v>21835</v>
      </c>
      <c r="S2369" s="23" t="s">
        <v>21837</v>
      </c>
      <c r="T2369" s="23"/>
      <c r="U2369" s="25" t="s">
        <v>21894</v>
      </c>
      <c r="V2369" s="23" t="s">
        <v>21895</v>
      </c>
      <c r="W2369" s="25" t="s">
        <v>21898</v>
      </c>
      <c r="X2369" s="25"/>
      <c r="Y2369" s="23" t="s">
        <v>21897</v>
      </c>
      <c r="Z2369" s="25"/>
      <c r="AA2369" s="23">
        <v>5</v>
      </c>
      <c r="AB2369" s="23" t="s">
        <v>21840</v>
      </c>
      <c r="AC2369" s="25" t="s">
        <v>21841</v>
      </c>
      <c r="AD2369" s="167">
        <v>1</v>
      </c>
      <c r="AE2369" s="167">
        <v>76500</v>
      </c>
      <c r="AF2369" s="167">
        <f t="shared" si="170"/>
        <v>76500</v>
      </c>
      <c r="AG2369" s="27">
        <v>43422</v>
      </c>
      <c r="AH2369" s="604">
        <v>43432</v>
      </c>
      <c r="AI2369" s="29" t="str">
        <f t="shared" si="165"/>
        <v>～</v>
      </c>
      <c r="AJ2369" s="178">
        <f t="shared" ref="AJ2369:AJ2432" si="171">IF(ISBLANK($AH2369),"",DATE(YEAR($AH2369)+$AA2369,MONTH($AH2369),DAY($AH2369)-1))</f>
        <v>45257</v>
      </c>
      <c r="AK2369" s="23" t="s">
        <v>19725</v>
      </c>
      <c r="AL2369" s="23" t="s">
        <v>21899</v>
      </c>
      <c r="AM2369" s="604">
        <v>43432</v>
      </c>
      <c r="AN2369" s="25"/>
      <c r="AO2369" s="423">
        <v>43430</v>
      </c>
      <c r="AP2369" s="134" t="s">
        <v>21910</v>
      </c>
    </row>
    <row r="2370" spans="1:42" ht="24.75" customHeight="1" x14ac:dyDescent="0.15">
      <c r="A2370" s="606">
        <v>2367</v>
      </c>
      <c r="B2370" s="23" t="s">
        <v>21893</v>
      </c>
      <c r="C2370" s="24" t="s">
        <v>21819</v>
      </c>
      <c r="D2370" s="24" t="s">
        <v>21820</v>
      </c>
      <c r="E2370" s="23"/>
      <c r="F2370" s="23"/>
      <c r="G2370" s="25" t="s">
        <v>21894</v>
      </c>
      <c r="H2370" s="23" t="s">
        <v>21895</v>
      </c>
      <c r="I2370" s="23" t="s">
        <v>21825</v>
      </c>
      <c r="J2370" s="25" t="s">
        <v>21896</v>
      </c>
      <c r="K2370" s="25"/>
      <c r="L2370" s="25"/>
      <c r="M2370" s="25" t="s">
        <v>21897</v>
      </c>
      <c r="N2370" s="25"/>
      <c r="O2370" s="25" t="s">
        <v>21830</v>
      </c>
      <c r="P2370" s="23" t="s">
        <v>21831</v>
      </c>
      <c r="Q2370" s="25" t="s">
        <v>21833</v>
      </c>
      <c r="R2370" s="25" t="s">
        <v>21835</v>
      </c>
      <c r="S2370" s="23" t="s">
        <v>21837</v>
      </c>
      <c r="T2370" s="23"/>
      <c r="U2370" s="25" t="s">
        <v>21894</v>
      </c>
      <c r="V2370" s="23" t="s">
        <v>21895</v>
      </c>
      <c r="W2370" s="25" t="s">
        <v>21898</v>
      </c>
      <c r="X2370" s="25"/>
      <c r="Y2370" s="23" t="s">
        <v>21897</v>
      </c>
      <c r="Z2370" s="25"/>
      <c r="AA2370" s="23">
        <v>5</v>
      </c>
      <c r="AB2370" s="23" t="s">
        <v>21840</v>
      </c>
      <c r="AC2370" s="25" t="s">
        <v>21841</v>
      </c>
      <c r="AD2370" s="167">
        <v>1</v>
      </c>
      <c r="AE2370" s="179"/>
      <c r="AF2370" s="179"/>
      <c r="AG2370" s="27">
        <v>43422</v>
      </c>
      <c r="AH2370" s="604">
        <v>43432</v>
      </c>
      <c r="AI2370" s="29" t="str">
        <f t="shared" si="165"/>
        <v>～</v>
      </c>
      <c r="AJ2370" s="178">
        <f t="shared" si="171"/>
        <v>45257</v>
      </c>
      <c r="AK2370" s="23" t="s">
        <v>19725</v>
      </c>
      <c r="AL2370" s="23" t="s">
        <v>21900</v>
      </c>
      <c r="AM2370" s="604">
        <v>43432</v>
      </c>
      <c r="AN2370" s="25"/>
      <c r="AO2370" s="423">
        <v>43430</v>
      </c>
      <c r="AP2370" s="134" t="s">
        <v>21910</v>
      </c>
    </row>
    <row r="2371" spans="1:42" ht="24.75" customHeight="1" x14ac:dyDescent="0.15">
      <c r="A2371" s="606">
        <v>2368</v>
      </c>
      <c r="B2371" s="23" t="s">
        <v>21893</v>
      </c>
      <c r="C2371" s="24" t="s">
        <v>21819</v>
      </c>
      <c r="D2371" s="24" t="s">
        <v>21820</v>
      </c>
      <c r="E2371" s="23"/>
      <c r="F2371" s="23"/>
      <c r="G2371" s="25" t="s">
        <v>21894</v>
      </c>
      <c r="H2371" s="23" t="s">
        <v>21895</v>
      </c>
      <c r="I2371" s="23" t="s">
        <v>21825</v>
      </c>
      <c r="J2371" s="25" t="s">
        <v>21896</v>
      </c>
      <c r="K2371" s="25"/>
      <c r="L2371" s="25"/>
      <c r="M2371" s="25" t="s">
        <v>21897</v>
      </c>
      <c r="N2371" s="25"/>
      <c r="O2371" s="25" t="s">
        <v>21830</v>
      </c>
      <c r="P2371" s="23" t="s">
        <v>21831</v>
      </c>
      <c r="Q2371" s="25" t="s">
        <v>21833</v>
      </c>
      <c r="R2371" s="25" t="s">
        <v>21835</v>
      </c>
      <c r="S2371" s="23" t="s">
        <v>21837</v>
      </c>
      <c r="T2371" s="23"/>
      <c r="U2371" s="25" t="s">
        <v>21894</v>
      </c>
      <c r="V2371" s="23" t="s">
        <v>21895</v>
      </c>
      <c r="W2371" s="25" t="s">
        <v>21898</v>
      </c>
      <c r="X2371" s="25"/>
      <c r="Y2371" s="23" t="s">
        <v>21897</v>
      </c>
      <c r="Z2371" s="25"/>
      <c r="AA2371" s="23">
        <v>5</v>
      </c>
      <c r="AB2371" s="23" t="s">
        <v>21840</v>
      </c>
      <c r="AC2371" s="25" t="s">
        <v>21841</v>
      </c>
      <c r="AD2371" s="167">
        <v>1</v>
      </c>
      <c r="AE2371" s="179"/>
      <c r="AF2371" s="179"/>
      <c r="AG2371" s="27">
        <v>43422</v>
      </c>
      <c r="AH2371" s="604">
        <v>43432</v>
      </c>
      <c r="AI2371" s="29" t="str">
        <f t="shared" si="165"/>
        <v>～</v>
      </c>
      <c r="AJ2371" s="178">
        <f t="shared" si="171"/>
        <v>45257</v>
      </c>
      <c r="AK2371" s="23" t="s">
        <v>19725</v>
      </c>
      <c r="AL2371" s="23" t="s">
        <v>21901</v>
      </c>
      <c r="AM2371" s="604">
        <v>43432</v>
      </c>
      <c r="AN2371" s="25"/>
      <c r="AO2371" s="423">
        <v>43430</v>
      </c>
      <c r="AP2371" s="134" t="s">
        <v>21910</v>
      </c>
    </row>
    <row r="2372" spans="1:42" ht="24.75" customHeight="1" x14ac:dyDescent="0.15">
      <c r="A2372" s="606">
        <v>2369</v>
      </c>
      <c r="B2372" s="23" t="s">
        <v>21893</v>
      </c>
      <c r="C2372" s="24" t="s">
        <v>21819</v>
      </c>
      <c r="D2372" s="24" t="s">
        <v>21820</v>
      </c>
      <c r="E2372" s="23"/>
      <c r="F2372" s="23"/>
      <c r="G2372" s="25" t="s">
        <v>21894</v>
      </c>
      <c r="H2372" s="23" t="s">
        <v>21895</v>
      </c>
      <c r="I2372" s="23" t="s">
        <v>21825</v>
      </c>
      <c r="J2372" s="25" t="s">
        <v>21896</v>
      </c>
      <c r="K2372" s="25"/>
      <c r="L2372" s="25"/>
      <c r="M2372" s="25" t="s">
        <v>21897</v>
      </c>
      <c r="N2372" s="25"/>
      <c r="O2372" s="25" t="s">
        <v>21830</v>
      </c>
      <c r="P2372" s="23" t="s">
        <v>21831</v>
      </c>
      <c r="Q2372" s="25" t="s">
        <v>21833</v>
      </c>
      <c r="R2372" s="25" t="s">
        <v>21835</v>
      </c>
      <c r="S2372" s="23" t="s">
        <v>21837</v>
      </c>
      <c r="T2372" s="23"/>
      <c r="U2372" s="25" t="s">
        <v>21894</v>
      </c>
      <c r="V2372" s="23" t="s">
        <v>21895</v>
      </c>
      <c r="W2372" s="25" t="s">
        <v>21898</v>
      </c>
      <c r="X2372" s="25"/>
      <c r="Y2372" s="23" t="s">
        <v>21897</v>
      </c>
      <c r="Z2372" s="25"/>
      <c r="AA2372" s="23">
        <v>5</v>
      </c>
      <c r="AB2372" s="23" t="s">
        <v>21840</v>
      </c>
      <c r="AC2372" s="25" t="s">
        <v>21841</v>
      </c>
      <c r="AD2372" s="167">
        <v>1</v>
      </c>
      <c r="AE2372" s="179"/>
      <c r="AF2372" s="179"/>
      <c r="AG2372" s="27">
        <v>43422</v>
      </c>
      <c r="AH2372" s="604">
        <v>43432</v>
      </c>
      <c r="AI2372" s="29" t="str">
        <f t="shared" si="165"/>
        <v>～</v>
      </c>
      <c r="AJ2372" s="178">
        <f t="shared" si="171"/>
        <v>45257</v>
      </c>
      <c r="AK2372" s="23" t="s">
        <v>19725</v>
      </c>
      <c r="AL2372" s="23" t="s">
        <v>21902</v>
      </c>
      <c r="AM2372" s="604">
        <v>43432</v>
      </c>
      <c r="AN2372" s="25"/>
      <c r="AO2372" s="423">
        <v>43430</v>
      </c>
      <c r="AP2372" s="134" t="s">
        <v>21910</v>
      </c>
    </row>
    <row r="2373" spans="1:42" ht="24.75" customHeight="1" x14ac:dyDescent="0.15">
      <c r="A2373" s="606">
        <v>2370</v>
      </c>
      <c r="B2373" s="23" t="s">
        <v>21893</v>
      </c>
      <c r="C2373" s="24" t="s">
        <v>21819</v>
      </c>
      <c r="D2373" s="24" t="s">
        <v>21820</v>
      </c>
      <c r="E2373" s="23"/>
      <c r="F2373" s="23"/>
      <c r="G2373" s="25" t="s">
        <v>21894</v>
      </c>
      <c r="H2373" s="23" t="s">
        <v>21895</v>
      </c>
      <c r="I2373" s="23" t="s">
        <v>21825</v>
      </c>
      <c r="J2373" s="25" t="s">
        <v>21896</v>
      </c>
      <c r="K2373" s="25"/>
      <c r="L2373" s="25"/>
      <c r="M2373" s="25" t="s">
        <v>21897</v>
      </c>
      <c r="N2373" s="25"/>
      <c r="O2373" s="25" t="s">
        <v>21830</v>
      </c>
      <c r="P2373" s="23" t="s">
        <v>21831</v>
      </c>
      <c r="Q2373" s="25" t="s">
        <v>21833</v>
      </c>
      <c r="R2373" s="25" t="s">
        <v>21835</v>
      </c>
      <c r="S2373" s="23" t="s">
        <v>21837</v>
      </c>
      <c r="T2373" s="23"/>
      <c r="U2373" s="25" t="s">
        <v>21894</v>
      </c>
      <c r="V2373" s="23" t="s">
        <v>21895</v>
      </c>
      <c r="W2373" s="25" t="s">
        <v>21898</v>
      </c>
      <c r="X2373" s="25"/>
      <c r="Y2373" s="23" t="s">
        <v>21897</v>
      </c>
      <c r="Z2373" s="25"/>
      <c r="AA2373" s="23">
        <v>5</v>
      </c>
      <c r="AB2373" s="23" t="s">
        <v>21840</v>
      </c>
      <c r="AC2373" s="25" t="s">
        <v>21841</v>
      </c>
      <c r="AD2373" s="167">
        <v>1</v>
      </c>
      <c r="AE2373" s="179"/>
      <c r="AF2373" s="179"/>
      <c r="AG2373" s="27">
        <v>43422</v>
      </c>
      <c r="AH2373" s="604">
        <v>43432</v>
      </c>
      <c r="AI2373" s="29" t="str">
        <f t="shared" si="165"/>
        <v>～</v>
      </c>
      <c r="AJ2373" s="178">
        <f t="shared" si="171"/>
        <v>45257</v>
      </c>
      <c r="AK2373" s="23" t="s">
        <v>19725</v>
      </c>
      <c r="AL2373" s="23" t="s">
        <v>21903</v>
      </c>
      <c r="AM2373" s="604">
        <v>43432</v>
      </c>
      <c r="AN2373" s="25"/>
      <c r="AO2373" s="423">
        <v>43430</v>
      </c>
      <c r="AP2373" s="134" t="s">
        <v>21910</v>
      </c>
    </row>
    <row r="2374" spans="1:42" ht="24.75" customHeight="1" x14ac:dyDescent="0.15">
      <c r="A2374" s="606">
        <v>2371</v>
      </c>
      <c r="B2374" s="23" t="s">
        <v>21893</v>
      </c>
      <c r="C2374" s="24" t="s">
        <v>21819</v>
      </c>
      <c r="D2374" s="24" t="s">
        <v>21820</v>
      </c>
      <c r="E2374" s="23"/>
      <c r="F2374" s="23"/>
      <c r="G2374" s="25" t="s">
        <v>21894</v>
      </c>
      <c r="H2374" s="23" t="s">
        <v>21895</v>
      </c>
      <c r="I2374" s="23" t="s">
        <v>21825</v>
      </c>
      <c r="J2374" s="25" t="s">
        <v>21896</v>
      </c>
      <c r="K2374" s="25"/>
      <c r="L2374" s="25"/>
      <c r="M2374" s="25" t="s">
        <v>21897</v>
      </c>
      <c r="N2374" s="25"/>
      <c r="O2374" s="25" t="s">
        <v>21830</v>
      </c>
      <c r="P2374" s="23" t="s">
        <v>21831</v>
      </c>
      <c r="Q2374" s="25" t="s">
        <v>21833</v>
      </c>
      <c r="R2374" s="25" t="s">
        <v>21835</v>
      </c>
      <c r="S2374" s="23" t="s">
        <v>21837</v>
      </c>
      <c r="T2374" s="23"/>
      <c r="U2374" s="25" t="s">
        <v>21894</v>
      </c>
      <c r="V2374" s="23" t="s">
        <v>21895</v>
      </c>
      <c r="W2374" s="25" t="s">
        <v>21898</v>
      </c>
      <c r="X2374" s="25"/>
      <c r="Y2374" s="23" t="s">
        <v>21897</v>
      </c>
      <c r="Z2374" s="25"/>
      <c r="AA2374" s="23">
        <v>5</v>
      </c>
      <c r="AB2374" s="23" t="s">
        <v>21840</v>
      </c>
      <c r="AC2374" s="25" t="s">
        <v>21841</v>
      </c>
      <c r="AD2374" s="167">
        <v>1</v>
      </c>
      <c r="AE2374" s="179"/>
      <c r="AF2374" s="179"/>
      <c r="AG2374" s="27">
        <v>43422</v>
      </c>
      <c r="AH2374" s="604">
        <v>43432</v>
      </c>
      <c r="AI2374" s="29" t="str">
        <f t="shared" si="165"/>
        <v>～</v>
      </c>
      <c r="AJ2374" s="178">
        <f t="shared" si="171"/>
        <v>45257</v>
      </c>
      <c r="AK2374" s="23" t="s">
        <v>19725</v>
      </c>
      <c r="AL2374" s="23" t="s">
        <v>21904</v>
      </c>
      <c r="AM2374" s="604">
        <v>43432</v>
      </c>
      <c r="AN2374" s="25"/>
      <c r="AO2374" s="423">
        <v>43430</v>
      </c>
      <c r="AP2374" s="134" t="s">
        <v>21910</v>
      </c>
    </row>
    <row r="2375" spans="1:42" ht="24.75" customHeight="1" x14ac:dyDescent="0.15">
      <c r="A2375" s="606">
        <v>2372</v>
      </c>
      <c r="B2375" s="23" t="s">
        <v>21893</v>
      </c>
      <c r="C2375" s="24" t="s">
        <v>21819</v>
      </c>
      <c r="D2375" s="24" t="s">
        <v>21820</v>
      </c>
      <c r="E2375" s="23"/>
      <c r="F2375" s="23"/>
      <c r="G2375" s="25" t="s">
        <v>21894</v>
      </c>
      <c r="H2375" s="23" t="s">
        <v>21895</v>
      </c>
      <c r="I2375" s="23" t="s">
        <v>21825</v>
      </c>
      <c r="J2375" s="25" t="s">
        <v>21896</v>
      </c>
      <c r="K2375" s="25"/>
      <c r="L2375" s="25"/>
      <c r="M2375" s="25" t="s">
        <v>21897</v>
      </c>
      <c r="N2375" s="25"/>
      <c r="O2375" s="25" t="s">
        <v>21830</v>
      </c>
      <c r="P2375" s="23" t="s">
        <v>21831</v>
      </c>
      <c r="Q2375" s="25" t="s">
        <v>21833</v>
      </c>
      <c r="R2375" s="25" t="s">
        <v>21835</v>
      </c>
      <c r="S2375" s="23" t="s">
        <v>21837</v>
      </c>
      <c r="T2375" s="23"/>
      <c r="U2375" s="25" t="s">
        <v>21894</v>
      </c>
      <c r="V2375" s="23" t="s">
        <v>21895</v>
      </c>
      <c r="W2375" s="25" t="s">
        <v>21898</v>
      </c>
      <c r="X2375" s="25"/>
      <c r="Y2375" s="23" t="s">
        <v>21897</v>
      </c>
      <c r="Z2375" s="25"/>
      <c r="AA2375" s="23">
        <v>5</v>
      </c>
      <c r="AB2375" s="23" t="s">
        <v>21840</v>
      </c>
      <c r="AC2375" s="25" t="s">
        <v>21841</v>
      </c>
      <c r="AD2375" s="167">
        <v>1</v>
      </c>
      <c r="AE2375" s="179"/>
      <c r="AF2375" s="179"/>
      <c r="AG2375" s="27">
        <v>43422</v>
      </c>
      <c r="AH2375" s="604">
        <v>43432</v>
      </c>
      <c r="AI2375" s="29" t="str">
        <f t="shared" si="165"/>
        <v>～</v>
      </c>
      <c r="AJ2375" s="178">
        <f t="shared" si="171"/>
        <v>45257</v>
      </c>
      <c r="AK2375" s="23" t="s">
        <v>19725</v>
      </c>
      <c r="AL2375" s="23" t="s">
        <v>21905</v>
      </c>
      <c r="AM2375" s="604">
        <v>43432</v>
      </c>
      <c r="AN2375" s="25"/>
      <c r="AO2375" s="423">
        <v>43430</v>
      </c>
      <c r="AP2375" s="134" t="s">
        <v>21910</v>
      </c>
    </row>
    <row r="2376" spans="1:42" ht="24.75" customHeight="1" x14ac:dyDescent="0.15">
      <c r="A2376" s="606">
        <v>2373</v>
      </c>
      <c r="B2376" s="23" t="s">
        <v>21893</v>
      </c>
      <c r="C2376" s="24" t="s">
        <v>21819</v>
      </c>
      <c r="D2376" s="24" t="s">
        <v>21820</v>
      </c>
      <c r="E2376" s="23"/>
      <c r="F2376" s="23"/>
      <c r="G2376" s="25" t="s">
        <v>21894</v>
      </c>
      <c r="H2376" s="23" t="s">
        <v>21895</v>
      </c>
      <c r="I2376" s="23" t="s">
        <v>21825</v>
      </c>
      <c r="J2376" s="25" t="s">
        <v>21896</v>
      </c>
      <c r="K2376" s="25"/>
      <c r="L2376" s="25"/>
      <c r="M2376" s="25" t="s">
        <v>21897</v>
      </c>
      <c r="N2376" s="25"/>
      <c r="O2376" s="25" t="s">
        <v>21830</v>
      </c>
      <c r="P2376" s="23" t="s">
        <v>21831</v>
      </c>
      <c r="Q2376" s="25" t="s">
        <v>21833</v>
      </c>
      <c r="R2376" s="25" t="s">
        <v>21835</v>
      </c>
      <c r="S2376" s="23" t="s">
        <v>21837</v>
      </c>
      <c r="T2376" s="23"/>
      <c r="U2376" s="25" t="s">
        <v>21894</v>
      </c>
      <c r="V2376" s="23" t="s">
        <v>21895</v>
      </c>
      <c r="W2376" s="25" t="s">
        <v>21898</v>
      </c>
      <c r="X2376" s="25"/>
      <c r="Y2376" s="23" t="s">
        <v>21897</v>
      </c>
      <c r="Z2376" s="25"/>
      <c r="AA2376" s="23">
        <v>5</v>
      </c>
      <c r="AB2376" s="23" t="s">
        <v>21840</v>
      </c>
      <c r="AC2376" s="25" t="s">
        <v>21841</v>
      </c>
      <c r="AD2376" s="167">
        <v>1</v>
      </c>
      <c r="AE2376" s="179"/>
      <c r="AF2376" s="179"/>
      <c r="AG2376" s="27">
        <v>43422</v>
      </c>
      <c r="AH2376" s="604">
        <v>43432</v>
      </c>
      <c r="AI2376" s="29" t="str">
        <f t="shared" si="165"/>
        <v>～</v>
      </c>
      <c r="AJ2376" s="178">
        <f t="shared" si="171"/>
        <v>45257</v>
      </c>
      <c r="AK2376" s="23" t="s">
        <v>19725</v>
      </c>
      <c r="AL2376" s="23" t="s">
        <v>21906</v>
      </c>
      <c r="AM2376" s="604">
        <v>43432</v>
      </c>
      <c r="AN2376" s="25"/>
      <c r="AO2376" s="423">
        <v>43430</v>
      </c>
      <c r="AP2376" s="134" t="s">
        <v>21910</v>
      </c>
    </row>
    <row r="2377" spans="1:42" ht="24.75" customHeight="1" x14ac:dyDescent="0.15">
      <c r="A2377" s="606">
        <v>2374</v>
      </c>
      <c r="B2377" s="23" t="s">
        <v>21893</v>
      </c>
      <c r="C2377" s="24" t="s">
        <v>21819</v>
      </c>
      <c r="D2377" s="24" t="s">
        <v>21820</v>
      </c>
      <c r="E2377" s="23"/>
      <c r="F2377" s="23"/>
      <c r="G2377" s="25" t="s">
        <v>21894</v>
      </c>
      <c r="H2377" s="23" t="s">
        <v>21895</v>
      </c>
      <c r="I2377" s="23" t="s">
        <v>21825</v>
      </c>
      <c r="J2377" s="25" t="s">
        <v>21896</v>
      </c>
      <c r="K2377" s="25"/>
      <c r="L2377" s="25"/>
      <c r="M2377" s="25" t="s">
        <v>21897</v>
      </c>
      <c r="N2377" s="25"/>
      <c r="O2377" s="25" t="s">
        <v>21830</v>
      </c>
      <c r="P2377" s="23" t="s">
        <v>21831</v>
      </c>
      <c r="Q2377" s="25" t="s">
        <v>21833</v>
      </c>
      <c r="R2377" s="25" t="s">
        <v>21835</v>
      </c>
      <c r="S2377" s="23" t="s">
        <v>21837</v>
      </c>
      <c r="T2377" s="23"/>
      <c r="U2377" s="25" t="s">
        <v>21894</v>
      </c>
      <c r="V2377" s="23" t="s">
        <v>21895</v>
      </c>
      <c r="W2377" s="25" t="s">
        <v>21898</v>
      </c>
      <c r="X2377" s="25"/>
      <c r="Y2377" s="23" t="s">
        <v>21897</v>
      </c>
      <c r="Z2377" s="25"/>
      <c r="AA2377" s="23">
        <v>5</v>
      </c>
      <c r="AB2377" s="23" t="s">
        <v>21840</v>
      </c>
      <c r="AC2377" s="25" t="s">
        <v>21841</v>
      </c>
      <c r="AD2377" s="167">
        <v>1</v>
      </c>
      <c r="AE2377" s="179"/>
      <c r="AF2377" s="179"/>
      <c r="AG2377" s="27">
        <v>43422</v>
      </c>
      <c r="AH2377" s="604">
        <v>43432</v>
      </c>
      <c r="AI2377" s="29" t="str">
        <f t="shared" si="165"/>
        <v>～</v>
      </c>
      <c r="AJ2377" s="178">
        <f t="shared" si="171"/>
        <v>45257</v>
      </c>
      <c r="AK2377" s="23" t="s">
        <v>19179</v>
      </c>
      <c r="AL2377" s="23" t="s">
        <v>21907</v>
      </c>
      <c r="AM2377" s="604">
        <v>43432</v>
      </c>
      <c r="AN2377" s="25"/>
      <c r="AO2377" s="423">
        <v>43430</v>
      </c>
      <c r="AP2377" s="134" t="s">
        <v>21910</v>
      </c>
    </row>
    <row r="2378" spans="1:42" ht="24.75" customHeight="1" x14ac:dyDescent="0.15">
      <c r="A2378" s="606">
        <v>2375</v>
      </c>
      <c r="B2378" s="23" t="s">
        <v>21893</v>
      </c>
      <c r="C2378" s="24" t="s">
        <v>21819</v>
      </c>
      <c r="D2378" s="24" t="s">
        <v>21820</v>
      </c>
      <c r="E2378" s="23"/>
      <c r="F2378" s="23"/>
      <c r="G2378" s="25" t="s">
        <v>21894</v>
      </c>
      <c r="H2378" s="23" t="s">
        <v>21895</v>
      </c>
      <c r="I2378" s="23" t="s">
        <v>21825</v>
      </c>
      <c r="J2378" s="25" t="s">
        <v>21896</v>
      </c>
      <c r="K2378" s="25"/>
      <c r="L2378" s="25"/>
      <c r="M2378" s="25" t="s">
        <v>21897</v>
      </c>
      <c r="N2378" s="25"/>
      <c r="O2378" s="25" t="s">
        <v>21830</v>
      </c>
      <c r="P2378" s="23" t="s">
        <v>21831</v>
      </c>
      <c r="Q2378" s="25" t="s">
        <v>21833</v>
      </c>
      <c r="R2378" s="25" t="s">
        <v>21835</v>
      </c>
      <c r="S2378" s="23" t="s">
        <v>21837</v>
      </c>
      <c r="T2378" s="23"/>
      <c r="U2378" s="25" t="s">
        <v>21894</v>
      </c>
      <c r="V2378" s="23" t="s">
        <v>21895</v>
      </c>
      <c r="W2378" s="25" t="s">
        <v>21898</v>
      </c>
      <c r="X2378" s="25"/>
      <c r="Y2378" s="23" t="s">
        <v>21897</v>
      </c>
      <c r="Z2378" s="25"/>
      <c r="AA2378" s="23">
        <v>5</v>
      </c>
      <c r="AB2378" s="23" t="s">
        <v>21840</v>
      </c>
      <c r="AC2378" s="25" t="s">
        <v>21841</v>
      </c>
      <c r="AD2378" s="167">
        <v>1</v>
      </c>
      <c r="AE2378" s="179"/>
      <c r="AF2378" s="179"/>
      <c r="AG2378" s="27">
        <v>43422</v>
      </c>
      <c r="AH2378" s="604">
        <v>43432</v>
      </c>
      <c r="AI2378" s="29" t="str">
        <f t="shared" si="165"/>
        <v>～</v>
      </c>
      <c r="AJ2378" s="178">
        <f t="shared" si="171"/>
        <v>45257</v>
      </c>
      <c r="AK2378" s="23" t="s">
        <v>16665</v>
      </c>
      <c r="AL2378" s="23" t="s">
        <v>21908</v>
      </c>
      <c r="AM2378" s="604">
        <v>43432</v>
      </c>
      <c r="AN2378" s="25"/>
      <c r="AO2378" s="423">
        <v>43430</v>
      </c>
      <c r="AP2378" s="134" t="s">
        <v>21910</v>
      </c>
    </row>
    <row r="2379" spans="1:42" ht="24.75" customHeight="1" x14ac:dyDescent="0.15">
      <c r="A2379" s="606">
        <v>2376</v>
      </c>
      <c r="B2379" s="23" t="s">
        <v>21893</v>
      </c>
      <c r="C2379" s="24" t="s">
        <v>21819</v>
      </c>
      <c r="D2379" s="24" t="s">
        <v>21820</v>
      </c>
      <c r="E2379" s="23"/>
      <c r="F2379" s="23"/>
      <c r="G2379" s="25" t="s">
        <v>21911</v>
      </c>
      <c r="H2379" s="23" t="s">
        <v>21895</v>
      </c>
      <c r="I2379" s="23" t="s">
        <v>21825</v>
      </c>
      <c r="J2379" s="25" t="s">
        <v>21896</v>
      </c>
      <c r="K2379" s="25"/>
      <c r="L2379" s="25"/>
      <c r="M2379" s="25" t="s">
        <v>21897</v>
      </c>
      <c r="N2379" s="25"/>
      <c r="O2379" s="25" t="s">
        <v>21830</v>
      </c>
      <c r="P2379" s="23" t="s">
        <v>21831</v>
      </c>
      <c r="Q2379" s="25" t="s">
        <v>21833</v>
      </c>
      <c r="R2379" s="25" t="s">
        <v>21835</v>
      </c>
      <c r="S2379" s="23" t="s">
        <v>21837</v>
      </c>
      <c r="T2379" s="23"/>
      <c r="U2379" s="25" t="s">
        <v>21894</v>
      </c>
      <c r="V2379" s="23" t="s">
        <v>21895</v>
      </c>
      <c r="W2379" s="25" t="s">
        <v>21898</v>
      </c>
      <c r="X2379" s="25"/>
      <c r="Y2379" s="23" t="s">
        <v>21897</v>
      </c>
      <c r="Z2379" s="25"/>
      <c r="AA2379" s="23">
        <v>5</v>
      </c>
      <c r="AB2379" s="23" t="s">
        <v>21840</v>
      </c>
      <c r="AC2379" s="25" t="s">
        <v>21841</v>
      </c>
      <c r="AD2379" s="167">
        <v>1</v>
      </c>
      <c r="AE2379" s="179"/>
      <c r="AF2379" s="179"/>
      <c r="AG2379" s="27">
        <v>43422</v>
      </c>
      <c r="AH2379" s="604">
        <v>43432</v>
      </c>
      <c r="AI2379" s="29" t="str">
        <f t="shared" si="165"/>
        <v>～</v>
      </c>
      <c r="AJ2379" s="178">
        <f t="shared" si="171"/>
        <v>45257</v>
      </c>
      <c r="AK2379" s="23" t="s">
        <v>19762</v>
      </c>
      <c r="AL2379" s="23" t="s">
        <v>21909</v>
      </c>
      <c r="AM2379" s="604">
        <v>43432</v>
      </c>
      <c r="AN2379" s="25"/>
      <c r="AO2379" s="423">
        <v>43430</v>
      </c>
      <c r="AP2379" s="134" t="s">
        <v>21910</v>
      </c>
    </row>
    <row r="2380" spans="1:42" ht="24.75" customHeight="1" x14ac:dyDescent="0.15">
      <c r="A2380" s="606">
        <v>2377</v>
      </c>
      <c r="B2380" s="23" t="s">
        <v>21912</v>
      </c>
      <c r="C2380" s="24" t="s">
        <v>21819</v>
      </c>
      <c r="D2380" s="24" t="s">
        <v>21820</v>
      </c>
      <c r="E2380" s="23"/>
      <c r="F2380" s="23"/>
      <c r="G2380" s="25" t="s">
        <v>21913</v>
      </c>
      <c r="H2380" s="23" t="s">
        <v>21914</v>
      </c>
      <c r="I2380" s="23" t="s">
        <v>21916</v>
      </c>
      <c r="J2380" s="25" t="s">
        <v>21915</v>
      </c>
      <c r="K2380" s="25"/>
      <c r="L2380" s="25"/>
      <c r="M2380" s="25" t="s">
        <v>21917</v>
      </c>
      <c r="N2380" s="25"/>
      <c r="O2380" s="25" t="s">
        <v>21830</v>
      </c>
      <c r="P2380" s="23" t="s">
        <v>21831</v>
      </c>
      <c r="Q2380" s="25" t="s">
        <v>21833</v>
      </c>
      <c r="R2380" s="25" t="s">
        <v>21835</v>
      </c>
      <c r="S2380" s="23" t="s">
        <v>21837</v>
      </c>
      <c r="T2380" s="23"/>
      <c r="U2380" s="25" t="s">
        <v>21913</v>
      </c>
      <c r="V2380" s="23" t="s">
        <v>21914</v>
      </c>
      <c r="W2380" s="25" t="s">
        <v>21918</v>
      </c>
      <c r="X2380" s="25"/>
      <c r="Y2380" s="23" t="s">
        <v>21917</v>
      </c>
      <c r="Z2380" s="25"/>
      <c r="AA2380" s="23">
        <v>5</v>
      </c>
      <c r="AB2380" s="23" t="s">
        <v>21840</v>
      </c>
      <c r="AC2380" s="25" t="s">
        <v>21841</v>
      </c>
      <c r="AD2380" s="167">
        <v>1</v>
      </c>
      <c r="AE2380" s="167">
        <v>76500</v>
      </c>
      <c r="AF2380" s="167">
        <f t="shared" ref="AF2380" si="172">IF(ISBLANK($AE2380),"",$AE2380*$AD2380)</f>
        <v>76500</v>
      </c>
      <c r="AG2380" s="27">
        <v>43405</v>
      </c>
      <c r="AH2380" s="604">
        <v>43433</v>
      </c>
      <c r="AI2380" s="29" t="str">
        <f t="shared" si="165"/>
        <v>～</v>
      </c>
      <c r="AJ2380" s="178">
        <f t="shared" si="171"/>
        <v>45258</v>
      </c>
      <c r="AK2380" s="23" t="s">
        <v>19725</v>
      </c>
      <c r="AL2380" s="23" t="s">
        <v>21919</v>
      </c>
      <c r="AM2380" s="604">
        <v>43433</v>
      </c>
      <c r="AN2380" s="25"/>
      <c r="AO2380" s="423">
        <v>43430</v>
      </c>
      <c r="AP2380" s="134" t="s">
        <v>21929</v>
      </c>
    </row>
    <row r="2381" spans="1:42" ht="24.75" customHeight="1" x14ac:dyDescent="0.15">
      <c r="A2381" s="606">
        <v>2378</v>
      </c>
      <c r="B2381" s="23" t="s">
        <v>21912</v>
      </c>
      <c r="C2381" s="24" t="s">
        <v>21819</v>
      </c>
      <c r="D2381" s="24" t="s">
        <v>21820</v>
      </c>
      <c r="E2381" s="23"/>
      <c r="F2381" s="23"/>
      <c r="G2381" s="25" t="s">
        <v>21913</v>
      </c>
      <c r="H2381" s="23" t="s">
        <v>21914</v>
      </c>
      <c r="I2381" s="23" t="s">
        <v>21916</v>
      </c>
      <c r="J2381" s="25" t="s">
        <v>21915</v>
      </c>
      <c r="K2381" s="25"/>
      <c r="L2381" s="25"/>
      <c r="M2381" s="25" t="s">
        <v>21917</v>
      </c>
      <c r="N2381" s="25"/>
      <c r="O2381" s="25" t="s">
        <v>21830</v>
      </c>
      <c r="P2381" s="23" t="s">
        <v>21831</v>
      </c>
      <c r="Q2381" s="25" t="s">
        <v>21833</v>
      </c>
      <c r="R2381" s="25" t="s">
        <v>21835</v>
      </c>
      <c r="S2381" s="23" t="s">
        <v>21837</v>
      </c>
      <c r="T2381" s="23"/>
      <c r="U2381" s="25" t="s">
        <v>21913</v>
      </c>
      <c r="V2381" s="23" t="s">
        <v>21914</v>
      </c>
      <c r="W2381" s="25" t="s">
        <v>21918</v>
      </c>
      <c r="X2381" s="25"/>
      <c r="Y2381" s="23" t="s">
        <v>21917</v>
      </c>
      <c r="Z2381" s="25"/>
      <c r="AA2381" s="23">
        <v>5</v>
      </c>
      <c r="AB2381" s="23" t="s">
        <v>21840</v>
      </c>
      <c r="AC2381" s="25" t="s">
        <v>21841</v>
      </c>
      <c r="AD2381" s="167">
        <v>1</v>
      </c>
      <c r="AE2381" s="179"/>
      <c r="AF2381" s="179"/>
      <c r="AG2381" s="27">
        <v>43405</v>
      </c>
      <c r="AH2381" s="604">
        <v>43433</v>
      </c>
      <c r="AI2381" s="29" t="str">
        <f t="shared" si="165"/>
        <v>～</v>
      </c>
      <c r="AJ2381" s="178">
        <f t="shared" si="171"/>
        <v>45258</v>
      </c>
      <c r="AK2381" s="23" t="s">
        <v>19725</v>
      </c>
      <c r="AL2381" s="23" t="s">
        <v>21920</v>
      </c>
      <c r="AM2381" s="604">
        <v>43433</v>
      </c>
      <c r="AN2381" s="25"/>
      <c r="AO2381" s="423">
        <v>43430</v>
      </c>
      <c r="AP2381" s="134" t="s">
        <v>21929</v>
      </c>
    </row>
    <row r="2382" spans="1:42" ht="24.75" customHeight="1" x14ac:dyDescent="0.15">
      <c r="A2382" s="606">
        <v>2379</v>
      </c>
      <c r="B2382" s="23" t="s">
        <v>21912</v>
      </c>
      <c r="C2382" s="24" t="s">
        <v>21819</v>
      </c>
      <c r="D2382" s="24" t="s">
        <v>21820</v>
      </c>
      <c r="E2382" s="23"/>
      <c r="F2382" s="23"/>
      <c r="G2382" s="25" t="s">
        <v>21913</v>
      </c>
      <c r="H2382" s="23" t="s">
        <v>21914</v>
      </c>
      <c r="I2382" s="23" t="s">
        <v>21916</v>
      </c>
      <c r="J2382" s="25" t="s">
        <v>21915</v>
      </c>
      <c r="K2382" s="25"/>
      <c r="L2382" s="25"/>
      <c r="M2382" s="25" t="s">
        <v>21917</v>
      </c>
      <c r="N2382" s="25"/>
      <c r="O2382" s="25" t="s">
        <v>21830</v>
      </c>
      <c r="P2382" s="23" t="s">
        <v>21831</v>
      </c>
      <c r="Q2382" s="25" t="s">
        <v>21833</v>
      </c>
      <c r="R2382" s="25" t="s">
        <v>21835</v>
      </c>
      <c r="S2382" s="23" t="s">
        <v>21837</v>
      </c>
      <c r="T2382" s="23"/>
      <c r="U2382" s="25" t="s">
        <v>21913</v>
      </c>
      <c r="V2382" s="23" t="s">
        <v>21914</v>
      </c>
      <c r="W2382" s="25" t="s">
        <v>21918</v>
      </c>
      <c r="X2382" s="25"/>
      <c r="Y2382" s="23" t="s">
        <v>21917</v>
      </c>
      <c r="Z2382" s="25"/>
      <c r="AA2382" s="23">
        <v>5</v>
      </c>
      <c r="AB2382" s="23" t="s">
        <v>21840</v>
      </c>
      <c r="AC2382" s="25" t="s">
        <v>21841</v>
      </c>
      <c r="AD2382" s="167">
        <v>1</v>
      </c>
      <c r="AE2382" s="179"/>
      <c r="AF2382" s="179"/>
      <c r="AG2382" s="27">
        <v>43405</v>
      </c>
      <c r="AH2382" s="604">
        <v>43433</v>
      </c>
      <c r="AI2382" s="29" t="str">
        <f t="shared" si="165"/>
        <v>～</v>
      </c>
      <c r="AJ2382" s="178">
        <f t="shared" si="171"/>
        <v>45258</v>
      </c>
      <c r="AK2382" s="23" t="s">
        <v>19725</v>
      </c>
      <c r="AL2382" s="23" t="s">
        <v>21921</v>
      </c>
      <c r="AM2382" s="604">
        <v>43433</v>
      </c>
      <c r="AN2382" s="25"/>
      <c r="AO2382" s="423">
        <v>43430</v>
      </c>
      <c r="AP2382" s="134" t="s">
        <v>21929</v>
      </c>
    </row>
    <row r="2383" spans="1:42" ht="24.75" customHeight="1" x14ac:dyDescent="0.15">
      <c r="A2383" s="606">
        <v>2380</v>
      </c>
      <c r="B2383" s="23" t="s">
        <v>21912</v>
      </c>
      <c r="C2383" s="24" t="s">
        <v>21819</v>
      </c>
      <c r="D2383" s="24" t="s">
        <v>21820</v>
      </c>
      <c r="E2383" s="23"/>
      <c r="F2383" s="23"/>
      <c r="G2383" s="25" t="s">
        <v>21913</v>
      </c>
      <c r="H2383" s="23" t="s">
        <v>21914</v>
      </c>
      <c r="I2383" s="23" t="s">
        <v>21916</v>
      </c>
      <c r="J2383" s="25" t="s">
        <v>21915</v>
      </c>
      <c r="K2383" s="25"/>
      <c r="L2383" s="25"/>
      <c r="M2383" s="25" t="s">
        <v>21917</v>
      </c>
      <c r="N2383" s="25"/>
      <c r="O2383" s="25" t="s">
        <v>21830</v>
      </c>
      <c r="P2383" s="23" t="s">
        <v>21831</v>
      </c>
      <c r="Q2383" s="25" t="s">
        <v>21833</v>
      </c>
      <c r="R2383" s="25" t="s">
        <v>21835</v>
      </c>
      <c r="S2383" s="23" t="s">
        <v>21837</v>
      </c>
      <c r="T2383" s="23"/>
      <c r="U2383" s="25" t="s">
        <v>21913</v>
      </c>
      <c r="V2383" s="23" t="s">
        <v>21914</v>
      </c>
      <c r="W2383" s="25" t="s">
        <v>21918</v>
      </c>
      <c r="X2383" s="25"/>
      <c r="Y2383" s="23" t="s">
        <v>21917</v>
      </c>
      <c r="Z2383" s="25"/>
      <c r="AA2383" s="23">
        <v>5</v>
      </c>
      <c r="AB2383" s="23" t="s">
        <v>21840</v>
      </c>
      <c r="AC2383" s="25" t="s">
        <v>21841</v>
      </c>
      <c r="AD2383" s="167">
        <v>1</v>
      </c>
      <c r="AE2383" s="179"/>
      <c r="AF2383" s="179"/>
      <c r="AG2383" s="27">
        <v>43405</v>
      </c>
      <c r="AH2383" s="604">
        <v>43433</v>
      </c>
      <c r="AI2383" s="29" t="str">
        <f t="shared" si="165"/>
        <v>～</v>
      </c>
      <c r="AJ2383" s="178">
        <f t="shared" si="171"/>
        <v>45258</v>
      </c>
      <c r="AK2383" s="23" t="s">
        <v>19725</v>
      </c>
      <c r="AL2383" s="23" t="s">
        <v>21922</v>
      </c>
      <c r="AM2383" s="604">
        <v>43433</v>
      </c>
      <c r="AN2383" s="25"/>
      <c r="AO2383" s="423">
        <v>43430</v>
      </c>
      <c r="AP2383" s="134" t="s">
        <v>21929</v>
      </c>
    </row>
    <row r="2384" spans="1:42" ht="24.75" customHeight="1" x14ac:dyDescent="0.15">
      <c r="A2384" s="606">
        <v>2381</v>
      </c>
      <c r="B2384" s="23" t="s">
        <v>21912</v>
      </c>
      <c r="C2384" s="24" t="s">
        <v>21819</v>
      </c>
      <c r="D2384" s="24" t="s">
        <v>21820</v>
      </c>
      <c r="E2384" s="23"/>
      <c r="F2384" s="23"/>
      <c r="G2384" s="25" t="s">
        <v>21913</v>
      </c>
      <c r="H2384" s="23" t="s">
        <v>21914</v>
      </c>
      <c r="I2384" s="23" t="s">
        <v>21916</v>
      </c>
      <c r="J2384" s="25" t="s">
        <v>21915</v>
      </c>
      <c r="K2384" s="25"/>
      <c r="L2384" s="25"/>
      <c r="M2384" s="25" t="s">
        <v>21917</v>
      </c>
      <c r="N2384" s="25"/>
      <c r="O2384" s="25" t="s">
        <v>21830</v>
      </c>
      <c r="P2384" s="23" t="s">
        <v>21831</v>
      </c>
      <c r="Q2384" s="25" t="s">
        <v>21833</v>
      </c>
      <c r="R2384" s="25" t="s">
        <v>21835</v>
      </c>
      <c r="S2384" s="23" t="s">
        <v>21837</v>
      </c>
      <c r="T2384" s="23"/>
      <c r="U2384" s="25" t="s">
        <v>21913</v>
      </c>
      <c r="V2384" s="23" t="s">
        <v>21914</v>
      </c>
      <c r="W2384" s="25" t="s">
        <v>21918</v>
      </c>
      <c r="X2384" s="25"/>
      <c r="Y2384" s="23" t="s">
        <v>21917</v>
      </c>
      <c r="Z2384" s="25"/>
      <c r="AA2384" s="23">
        <v>5</v>
      </c>
      <c r="AB2384" s="23" t="s">
        <v>21840</v>
      </c>
      <c r="AC2384" s="25" t="s">
        <v>21841</v>
      </c>
      <c r="AD2384" s="167">
        <v>1</v>
      </c>
      <c r="AE2384" s="179"/>
      <c r="AF2384" s="179"/>
      <c r="AG2384" s="27">
        <v>43405</v>
      </c>
      <c r="AH2384" s="604">
        <v>43433</v>
      </c>
      <c r="AI2384" s="29" t="str">
        <f t="shared" ref="AI2384:AI2447" si="173">IF(ISBLANK($AG2384),"","～")</f>
        <v>～</v>
      </c>
      <c r="AJ2384" s="178">
        <f t="shared" si="171"/>
        <v>45258</v>
      </c>
      <c r="AK2384" s="23" t="s">
        <v>19725</v>
      </c>
      <c r="AL2384" s="23" t="s">
        <v>21923</v>
      </c>
      <c r="AM2384" s="604">
        <v>43433</v>
      </c>
      <c r="AN2384" s="25"/>
      <c r="AO2384" s="423">
        <v>43430</v>
      </c>
      <c r="AP2384" s="134" t="s">
        <v>21929</v>
      </c>
    </row>
    <row r="2385" spans="1:42" ht="24.75" customHeight="1" x14ac:dyDescent="0.15">
      <c r="A2385" s="606">
        <v>2382</v>
      </c>
      <c r="B2385" s="23" t="s">
        <v>21912</v>
      </c>
      <c r="C2385" s="24" t="s">
        <v>21819</v>
      </c>
      <c r="D2385" s="24" t="s">
        <v>21820</v>
      </c>
      <c r="E2385" s="23"/>
      <c r="F2385" s="23"/>
      <c r="G2385" s="25" t="s">
        <v>21913</v>
      </c>
      <c r="H2385" s="23" t="s">
        <v>21914</v>
      </c>
      <c r="I2385" s="23" t="s">
        <v>21916</v>
      </c>
      <c r="J2385" s="25" t="s">
        <v>21915</v>
      </c>
      <c r="K2385" s="25"/>
      <c r="L2385" s="25"/>
      <c r="M2385" s="25" t="s">
        <v>21917</v>
      </c>
      <c r="N2385" s="25"/>
      <c r="O2385" s="25" t="s">
        <v>21830</v>
      </c>
      <c r="P2385" s="23" t="s">
        <v>21831</v>
      </c>
      <c r="Q2385" s="25" t="s">
        <v>21833</v>
      </c>
      <c r="R2385" s="25" t="s">
        <v>21835</v>
      </c>
      <c r="S2385" s="23" t="s">
        <v>21837</v>
      </c>
      <c r="T2385" s="23"/>
      <c r="U2385" s="25" t="s">
        <v>21913</v>
      </c>
      <c r="V2385" s="23" t="s">
        <v>21914</v>
      </c>
      <c r="W2385" s="25" t="s">
        <v>21918</v>
      </c>
      <c r="X2385" s="25"/>
      <c r="Y2385" s="23" t="s">
        <v>21917</v>
      </c>
      <c r="Z2385" s="25"/>
      <c r="AA2385" s="23">
        <v>5</v>
      </c>
      <c r="AB2385" s="23" t="s">
        <v>21840</v>
      </c>
      <c r="AC2385" s="25" t="s">
        <v>21841</v>
      </c>
      <c r="AD2385" s="167">
        <v>1</v>
      </c>
      <c r="AE2385" s="179"/>
      <c r="AF2385" s="179"/>
      <c r="AG2385" s="27">
        <v>43405</v>
      </c>
      <c r="AH2385" s="604">
        <v>43433</v>
      </c>
      <c r="AI2385" s="29" t="str">
        <f t="shared" si="173"/>
        <v>～</v>
      </c>
      <c r="AJ2385" s="178">
        <f t="shared" si="171"/>
        <v>45258</v>
      </c>
      <c r="AK2385" s="23" t="s">
        <v>19725</v>
      </c>
      <c r="AL2385" s="23" t="s">
        <v>21924</v>
      </c>
      <c r="AM2385" s="604">
        <v>43433</v>
      </c>
      <c r="AN2385" s="25"/>
      <c r="AO2385" s="423">
        <v>43430</v>
      </c>
      <c r="AP2385" s="134" t="s">
        <v>21929</v>
      </c>
    </row>
    <row r="2386" spans="1:42" ht="24.75" customHeight="1" x14ac:dyDescent="0.15">
      <c r="A2386" s="606">
        <v>2383</v>
      </c>
      <c r="B2386" s="23" t="s">
        <v>21912</v>
      </c>
      <c r="C2386" s="24" t="s">
        <v>21819</v>
      </c>
      <c r="D2386" s="24" t="s">
        <v>21820</v>
      </c>
      <c r="E2386" s="23"/>
      <c r="F2386" s="23"/>
      <c r="G2386" s="25" t="s">
        <v>21913</v>
      </c>
      <c r="H2386" s="23" t="s">
        <v>21914</v>
      </c>
      <c r="I2386" s="23" t="s">
        <v>21916</v>
      </c>
      <c r="J2386" s="25" t="s">
        <v>21915</v>
      </c>
      <c r="K2386" s="25"/>
      <c r="L2386" s="25"/>
      <c r="M2386" s="25" t="s">
        <v>21917</v>
      </c>
      <c r="N2386" s="25"/>
      <c r="O2386" s="25" t="s">
        <v>21830</v>
      </c>
      <c r="P2386" s="23" t="s">
        <v>21831</v>
      </c>
      <c r="Q2386" s="25" t="s">
        <v>21833</v>
      </c>
      <c r="R2386" s="25" t="s">
        <v>21835</v>
      </c>
      <c r="S2386" s="23" t="s">
        <v>21837</v>
      </c>
      <c r="T2386" s="23"/>
      <c r="U2386" s="25" t="s">
        <v>21913</v>
      </c>
      <c r="V2386" s="23" t="s">
        <v>21914</v>
      </c>
      <c r="W2386" s="25" t="s">
        <v>21918</v>
      </c>
      <c r="X2386" s="25"/>
      <c r="Y2386" s="23" t="s">
        <v>21917</v>
      </c>
      <c r="Z2386" s="25"/>
      <c r="AA2386" s="23">
        <v>5</v>
      </c>
      <c r="AB2386" s="23" t="s">
        <v>21840</v>
      </c>
      <c r="AC2386" s="25" t="s">
        <v>21841</v>
      </c>
      <c r="AD2386" s="167">
        <v>1</v>
      </c>
      <c r="AE2386" s="179"/>
      <c r="AF2386" s="179"/>
      <c r="AG2386" s="27">
        <v>43405</v>
      </c>
      <c r="AH2386" s="604">
        <v>43433</v>
      </c>
      <c r="AI2386" s="29" t="str">
        <f t="shared" si="173"/>
        <v>～</v>
      </c>
      <c r="AJ2386" s="178">
        <f t="shared" si="171"/>
        <v>45258</v>
      </c>
      <c r="AK2386" s="23" t="s">
        <v>19725</v>
      </c>
      <c r="AL2386" s="23" t="s">
        <v>21925</v>
      </c>
      <c r="AM2386" s="604">
        <v>43433</v>
      </c>
      <c r="AN2386" s="25"/>
      <c r="AO2386" s="423">
        <v>43430</v>
      </c>
      <c r="AP2386" s="134" t="s">
        <v>21929</v>
      </c>
    </row>
    <row r="2387" spans="1:42" ht="24.75" customHeight="1" x14ac:dyDescent="0.15">
      <c r="A2387" s="606">
        <v>2384</v>
      </c>
      <c r="B2387" s="23" t="s">
        <v>21912</v>
      </c>
      <c r="C2387" s="24" t="s">
        <v>21819</v>
      </c>
      <c r="D2387" s="24" t="s">
        <v>21820</v>
      </c>
      <c r="E2387" s="23"/>
      <c r="F2387" s="23"/>
      <c r="G2387" s="25" t="s">
        <v>21913</v>
      </c>
      <c r="H2387" s="23" t="s">
        <v>21914</v>
      </c>
      <c r="I2387" s="23" t="s">
        <v>21916</v>
      </c>
      <c r="J2387" s="25" t="s">
        <v>21915</v>
      </c>
      <c r="K2387" s="25"/>
      <c r="L2387" s="25"/>
      <c r="M2387" s="25" t="s">
        <v>21917</v>
      </c>
      <c r="N2387" s="25"/>
      <c r="O2387" s="25" t="s">
        <v>21830</v>
      </c>
      <c r="P2387" s="23" t="s">
        <v>21831</v>
      </c>
      <c r="Q2387" s="25" t="s">
        <v>21833</v>
      </c>
      <c r="R2387" s="25" t="s">
        <v>21835</v>
      </c>
      <c r="S2387" s="23" t="s">
        <v>21837</v>
      </c>
      <c r="T2387" s="23"/>
      <c r="U2387" s="25" t="s">
        <v>21913</v>
      </c>
      <c r="V2387" s="23" t="s">
        <v>21914</v>
      </c>
      <c r="W2387" s="25" t="s">
        <v>21918</v>
      </c>
      <c r="X2387" s="25"/>
      <c r="Y2387" s="23" t="s">
        <v>21917</v>
      </c>
      <c r="Z2387" s="25"/>
      <c r="AA2387" s="23">
        <v>5</v>
      </c>
      <c r="AB2387" s="23" t="s">
        <v>21840</v>
      </c>
      <c r="AC2387" s="25" t="s">
        <v>21841</v>
      </c>
      <c r="AD2387" s="167">
        <v>1</v>
      </c>
      <c r="AE2387" s="179"/>
      <c r="AF2387" s="179"/>
      <c r="AG2387" s="27">
        <v>43405</v>
      </c>
      <c r="AH2387" s="604">
        <v>43433</v>
      </c>
      <c r="AI2387" s="29" t="str">
        <f t="shared" si="173"/>
        <v>～</v>
      </c>
      <c r="AJ2387" s="178">
        <f t="shared" si="171"/>
        <v>45258</v>
      </c>
      <c r="AK2387" s="23" t="s">
        <v>19725</v>
      </c>
      <c r="AL2387" s="23" t="s">
        <v>21926</v>
      </c>
      <c r="AM2387" s="604">
        <v>43433</v>
      </c>
      <c r="AN2387" s="25"/>
      <c r="AO2387" s="423">
        <v>43430</v>
      </c>
      <c r="AP2387" s="134" t="s">
        <v>21929</v>
      </c>
    </row>
    <row r="2388" spans="1:42" ht="24.75" customHeight="1" x14ac:dyDescent="0.15">
      <c r="A2388" s="606">
        <v>2385</v>
      </c>
      <c r="B2388" s="23" t="s">
        <v>21912</v>
      </c>
      <c r="C2388" s="24" t="s">
        <v>21819</v>
      </c>
      <c r="D2388" s="24" t="s">
        <v>21820</v>
      </c>
      <c r="E2388" s="23"/>
      <c r="F2388" s="23"/>
      <c r="G2388" s="25" t="s">
        <v>21913</v>
      </c>
      <c r="H2388" s="23" t="s">
        <v>21914</v>
      </c>
      <c r="I2388" s="23" t="s">
        <v>21916</v>
      </c>
      <c r="J2388" s="25" t="s">
        <v>21915</v>
      </c>
      <c r="K2388" s="25"/>
      <c r="L2388" s="25"/>
      <c r="M2388" s="25" t="s">
        <v>21917</v>
      </c>
      <c r="N2388" s="25"/>
      <c r="O2388" s="25" t="s">
        <v>21830</v>
      </c>
      <c r="P2388" s="23" t="s">
        <v>21831</v>
      </c>
      <c r="Q2388" s="25" t="s">
        <v>21833</v>
      </c>
      <c r="R2388" s="25" t="s">
        <v>21835</v>
      </c>
      <c r="S2388" s="23" t="s">
        <v>21837</v>
      </c>
      <c r="T2388" s="23"/>
      <c r="U2388" s="25" t="s">
        <v>21913</v>
      </c>
      <c r="V2388" s="23" t="s">
        <v>21914</v>
      </c>
      <c r="W2388" s="25" t="s">
        <v>21918</v>
      </c>
      <c r="X2388" s="25"/>
      <c r="Y2388" s="23" t="s">
        <v>21917</v>
      </c>
      <c r="Z2388" s="25"/>
      <c r="AA2388" s="23">
        <v>5</v>
      </c>
      <c r="AB2388" s="23" t="s">
        <v>21840</v>
      </c>
      <c r="AC2388" s="25" t="s">
        <v>21841</v>
      </c>
      <c r="AD2388" s="167">
        <v>1</v>
      </c>
      <c r="AE2388" s="179"/>
      <c r="AF2388" s="179"/>
      <c r="AG2388" s="27">
        <v>43405</v>
      </c>
      <c r="AH2388" s="604">
        <v>43433</v>
      </c>
      <c r="AI2388" s="29" t="str">
        <f t="shared" si="173"/>
        <v>～</v>
      </c>
      <c r="AJ2388" s="178">
        <f t="shared" si="171"/>
        <v>45258</v>
      </c>
      <c r="AK2388" s="23" t="s">
        <v>19179</v>
      </c>
      <c r="AL2388" s="23" t="s">
        <v>21927</v>
      </c>
      <c r="AM2388" s="604">
        <v>43433</v>
      </c>
      <c r="AN2388" s="25"/>
      <c r="AO2388" s="423">
        <v>43430</v>
      </c>
      <c r="AP2388" s="134" t="s">
        <v>21929</v>
      </c>
    </row>
    <row r="2389" spans="1:42" ht="24.75" customHeight="1" x14ac:dyDescent="0.15">
      <c r="A2389" s="606">
        <v>2386</v>
      </c>
      <c r="B2389" s="23" t="s">
        <v>21912</v>
      </c>
      <c r="C2389" s="24" t="s">
        <v>21819</v>
      </c>
      <c r="D2389" s="24" t="s">
        <v>21820</v>
      </c>
      <c r="E2389" s="23"/>
      <c r="F2389" s="23"/>
      <c r="G2389" s="25" t="s">
        <v>21913</v>
      </c>
      <c r="H2389" s="23" t="s">
        <v>21914</v>
      </c>
      <c r="I2389" s="23" t="s">
        <v>21916</v>
      </c>
      <c r="J2389" s="25" t="s">
        <v>21915</v>
      </c>
      <c r="K2389" s="25"/>
      <c r="L2389" s="25"/>
      <c r="M2389" s="25" t="s">
        <v>21917</v>
      </c>
      <c r="N2389" s="25"/>
      <c r="O2389" s="25" t="s">
        <v>21830</v>
      </c>
      <c r="P2389" s="23" t="s">
        <v>21831</v>
      </c>
      <c r="Q2389" s="25" t="s">
        <v>21833</v>
      </c>
      <c r="R2389" s="25" t="s">
        <v>21835</v>
      </c>
      <c r="S2389" s="23" t="s">
        <v>21837</v>
      </c>
      <c r="T2389" s="23"/>
      <c r="U2389" s="25" t="s">
        <v>21913</v>
      </c>
      <c r="V2389" s="23" t="s">
        <v>21914</v>
      </c>
      <c r="W2389" s="25" t="s">
        <v>21918</v>
      </c>
      <c r="X2389" s="25"/>
      <c r="Y2389" s="23" t="s">
        <v>21917</v>
      </c>
      <c r="Z2389" s="25"/>
      <c r="AA2389" s="23">
        <v>5</v>
      </c>
      <c r="AB2389" s="23" t="s">
        <v>21840</v>
      </c>
      <c r="AC2389" s="25" t="s">
        <v>21841</v>
      </c>
      <c r="AD2389" s="167">
        <v>1</v>
      </c>
      <c r="AE2389" s="179"/>
      <c r="AF2389" s="179"/>
      <c r="AG2389" s="27">
        <v>43405</v>
      </c>
      <c r="AH2389" s="604">
        <v>43433</v>
      </c>
      <c r="AI2389" s="29" t="str">
        <f t="shared" si="173"/>
        <v>～</v>
      </c>
      <c r="AJ2389" s="178">
        <f t="shared" si="171"/>
        <v>45258</v>
      </c>
      <c r="AK2389" s="23" t="s">
        <v>16665</v>
      </c>
      <c r="AL2389" s="23" t="s">
        <v>21928</v>
      </c>
      <c r="AM2389" s="604">
        <v>43433</v>
      </c>
      <c r="AN2389" s="25"/>
      <c r="AO2389" s="423">
        <v>43430</v>
      </c>
      <c r="AP2389" s="134" t="s">
        <v>21937</v>
      </c>
    </row>
    <row r="2390" spans="1:42" ht="24.75" customHeight="1" x14ac:dyDescent="0.15">
      <c r="A2390" s="606">
        <v>2387</v>
      </c>
      <c r="B2390" s="23" t="s">
        <v>21930</v>
      </c>
      <c r="C2390" s="24" t="s">
        <v>21819</v>
      </c>
      <c r="D2390" s="24" t="s">
        <v>21820</v>
      </c>
      <c r="E2390" s="23"/>
      <c r="F2390" s="23"/>
      <c r="G2390" s="25" t="s">
        <v>21913</v>
      </c>
      <c r="H2390" s="23" t="s">
        <v>21914</v>
      </c>
      <c r="I2390" s="23" t="s">
        <v>21916</v>
      </c>
      <c r="J2390" s="25" t="s">
        <v>21915</v>
      </c>
      <c r="K2390" s="25"/>
      <c r="L2390" s="25"/>
      <c r="M2390" s="25" t="s">
        <v>21917</v>
      </c>
      <c r="N2390" s="25"/>
      <c r="O2390" s="25" t="s">
        <v>21830</v>
      </c>
      <c r="P2390" s="23" t="s">
        <v>21831</v>
      </c>
      <c r="Q2390" s="25" t="s">
        <v>21833</v>
      </c>
      <c r="R2390" s="25" t="s">
        <v>21835</v>
      </c>
      <c r="S2390" s="23" t="s">
        <v>21837</v>
      </c>
      <c r="T2390" s="23"/>
      <c r="U2390" s="25" t="s">
        <v>21913</v>
      </c>
      <c r="V2390" s="23" t="s">
        <v>21914</v>
      </c>
      <c r="W2390" s="25" t="s">
        <v>21918</v>
      </c>
      <c r="X2390" s="25"/>
      <c r="Y2390" s="23" t="s">
        <v>21917</v>
      </c>
      <c r="Z2390" s="25"/>
      <c r="AA2390" s="23">
        <v>5</v>
      </c>
      <c r="AB2390" s="23" t="s">
        <v>21840</v>
      </c>
      <c r="AC2390" s="25"/>
      <c r="AD2390" s="167">
        <v>1</v>
      </c>
      <c r="AE2390" s="167">
        <v>10200</v>
      </c>
      <c r="AF2390" s="167">
        <f t="shared" ref="AF2390:AF2453" si="174">IF(ISBLANK($AE2390),"",$AE2390*$AD2390)</f>
        <v>10200</v>
      </c>
      <c r="AG2390" s="27">
        <v>43405</v>
      </c>
      <c r="AH2390" s="604">
        <v>43433</v>
      </c>
      <c r="AI2390" s="29" t="str">
        <f t="shared" si="173"/>
        <v>～</v>
      </c>
      <c r="AJ2390" s="178">
        <f t="shared" si="171"/>
        <v>45258</v>
      </c>
      <c r="AK2390" s="23" t="s">
        <v>19725</v>
      </c>
      <c r="AL2390" s="23" t="s">
        <v>21932</v>
      </c>
      <c r="AM2390" s="604">
        <v>43433</v>
      </c>
      <c r="AN2390" s="25"/>
      <c r="AO2390" s="423">
        <v>43430</v>
      </c>
      <c r="AP2390" s="134" t="s">
        <v>21938</v>
      </c>
    </row>
    <row r="2391" spans="1:42" ht="24.75" customHeight="1" x14ac:dyDescent="0.15">
      <c r="A2391" s="606">
        <v>2388</v>
      </c>
      <c r="B2391" s="23" t="s">
        <v>21930</v>
      </c>
      <c r="C2391" s="24" t="s">
        <v>21819</v>
      </c>
      <c r="D2391" s="24" t="s">
        <v>21820</v>
      </c>
      <c r="E2391" s="23"/>
      <c r="F2391" s="23"/>
      <c r="G2391" s="25" t="s">
        <v>21913</v>
      </c>
      <c r="H2391" s="23" t="s">
        <v>21914</v>
      </c>
      <c r="I2391" s="23" t="s">
        <v>21916</v>
      </c>
      <c r="J2391" s="25" t="s">
        <v>21915</v>
      </c>
      <c r="K2391" s="25"/>
      <c r="L2391" s="25"/>
      <c r="M2391" s="25" t="s">
        <v>21917</v>
      </c>
      <c r="N2391" s="25"/>
      <c r="O2391" s="25" t="s">
        <v>21830</v>
      </c>
      <c r="P2391" s="23" t="s">
        <v>21831</v>
      </c>
      <c r="Q2391" s="25" t="s">
        <v>21833</v>
      </c>
      <c r="R2391" s="25" t="s">
        <v>21835</v>
      </c>
      <c r="S2391" s="23" t="s">
        <v>21837</v>
      </c>
      <c r="T2391" s="23"/>
      <c r="U2391" s="25" t="s">
        <v>21913</v>
      </c>
      <c r="V2391" s="23" t="s">
        <v>21914</v>
      </c>
      <c r="W2391" s="25" t="s">
        <v>21918</v>
      </c>
      <c r="X2391" s="25"/>
      <c r="Y2391" s="23" t="s">
        <v>21917</v>
      </c>
      <c r="Z2391" s="25"/>
      <c r="AA2391" s="23">
        <v>5</v>
      </c>
      <c r="AB2391" s="23" t="s">
        <v>21840</v>
      </c>
      <c r="AC2391" s="25"/>
      <c r="AD2391" s="167">
        <v>1</v>
      </c>
      <c r="AE2391" s="167">
        <v>10200</v>
      </c>
      <c r="AF2391" s="167">
        <f t="shared" si="174"/>
        <v>10200</v>
      </c>
      <c r="AG2391" s="27">
        <v>43405</v>
      </c>
      <c r="AH2391" s="604">
        <v>43433</v>
      </c>
      <c r="AI2391" s="29" t="str">
        <f t="shared" si="173"/>
        <v>～</v>
      </c>
      <c r="AJ2391" s="178">
        <f t="shared" si="171"/>
        <v>45258</v>
      </c>
      <c r="AK2391" s="23" t="s">
        <v>19725</v>
      </c>
      <c r="AL2391" s="23" t="s">
        <v>21933</v>
      </c>
      <c r="AM2391" s="604">
        <v>43433</v>
      </c>
      <c r="AN2391" s="25"/>
      <c r="AO2391" s="423">
        <v>43430</v>
      </c>
      <c r="AP2391" s="134" t="s">
        <v>21938</v>
      </c>
    </row>
    <row r="2392" spans="1:42" ht="24.75" customHeight="1" x14ac:dyDescent="0.15">
      <c r="A2392" s="606">
        <v>2389</v>
      </c>
      <c r="B2392" s="23" t="s">
        <v>21930</v>
      </c>
      <c r="C2392" s="24" t="s">
        <v>21819</v>
      </c>
      <c r="D2392" s="24" t="s">
        <v>21820</v>
      </c>
      <c r="E2392" s="23"/>
      <c r="F2392" s="23"/>
      <c r="G2392" s="25" t="s">
        <v>21913</v>
      </c>
      <c r="H2392" s="23" t="s">
        <v>21914</v>
      </c>
      <c r="I2392" s="23" t="s">
        <v>21916</v>
      </c>
      <c r="J2392" s="25" t="s">
        <v>21915</v>
      </c>
      <c r="K2392" s="25"/>
      <c r="L2392" s="25"/>
      <c r="M2392" s="25" t="s">
        <v>21917</v>
      </c>
      <c r="N2392" s="25"/>
      <c r="O2392" s="25" t="s">
        <v>21830</v>
      </c>
      <c r="P2392" s="23" t="s">
        <v>21831</v>
      </c>
      <c r="Q2392" s="25" t="s">
        <v>21833</v>
      </c>
      <c r="R2392" s="25" t="s">
        <v>21835</v>
      </c>
      <c r="S2392" s="23" t="s">
        <v>21837</v>
      </c>
      <c r="T2392" s="23"/>
      <c r="U2392" s="25" t="s">
        <v>21913</v>
      </c>
      <c r="V2392" s="23" t="s">
        <v>21914</v>
      </c>
      <c r="W2392" s="25" t="s">
        <v>21918</v>
      </c>
      <c r="X2392" s="25"/>
      <c r="Y2392" s="23" t="s">
        <v>21917</v>
      </c>
      <c r="Z2392" s="25"/>
      <c r="AA2392" s="23">
        <v>5</v>
      </c>
      <c r="AB2392" s="23" t="s">
        <v>21840</v>
      </c>
      <c r="AC2392" s="25"/>
      <c r="AD2392" s="167">
        <v>1</v>
      </c>
      <c r="AE2392" s="167">
        <v>10200</v>
      </c>
      <c r="AF2392" s="167">
        <f t="shared" si="174"/>
        <v>10200</v>
      </c>
      <c r="AG2392" s="27">
        <v>43405</v>
      </c>
      <c r="AH2392" s="604">
        <v>43433</v>
      </c>
      <c r="AI2392" s="29" t="str">
        <f t="shared" si="173"/>
        <v>～</v>
      </c>
      <c r="AJ2392" s="178">
        <f t="shared" si="171"/>
        <v>45258</v>
      </c>
      <c r="AK2392" s="23" t="s">
        <v>19725</v>
      </c>
      <c r="AL2392" s="23" t="s">
        <v>21934</v>
      </c>
      <c r="AM2392" s="604">
        <v>43433</v>
      </c>
      <c r="AN2392" s="25"/>
      <c r="AO2392" s="423">
        <v>43430</v>
      </c>
      <c r="AP2392" s="134" t="s">
        <v>21938</v>
      </c>
    </row>
    <row r="2393" spans="1:42" ht="24.75" customHeight="1" x14ac:dyDescent="0.15">
      <c r="A2393" s="606">
        <v>2390</v>
      </c>
      <c r="B2393" s="23" t="s">
        <v>21930</v>
      </c>
      <c r="C2393" s="24" t="s">
        <v>21819</v>
      </c>
      <c r="D2393" s="24" t="s">
        <v>21820</v>
      </c>
      <c r="E2393" s="23"/>
      <c r="F2393" s="23"/>
      <c r="G2393" s="25" t="s">
        <v>21913</v>
      </c>
      <c r="H2393" s="23" t="s">
        <v>21914</v>
      </c>
      <c r="I2393" s="23" t="s">
        <v>21916</v>
      </c>
      <c r="J2393" s="25" t="s">
        <v>21915</v>
      </c>
      <c r="K2393" s="25"/>
      <c r="L2393" s="25"/>
      <c r="M2393" s="25" t="s">
        <v>21917</v>
      </c>
      <c r="N2393" s="25"/>
      <c r="O2393" s="25" t="s">
        <v>21830</v>
      </c>
      <c r="P2393" s="23" t="s">
        <v>21831</v>
      </c>
      <c r="Q2393" s="25" t="s">
        <v>21833</v>
      </c>
      <c r="R2393" s="25" t="s">
        <v>21835</v>
      </c>
      <c r="S2393" s="23" t="s">
        <v>21837</v>
      </c>
      <c r="T2393" s="23"/>
      <c r="U2393" s="25" t="s">
        <v>21913</v>
      </c>
      <c r="V2393" s="23" t="s">
        <v>21914</v>
      </c>
      <c r="W2393" s="25" t="s">
        <v>21918</v>
      </c>
      <c r="X2393" s="25"/>
      <c r="Y2393" s="23" t="s">
        <v>21917</v>
      </c>
      <c r="Z2393" s="25"/>
      <c r="AA2393" s="23">
        <v>5</v>
      </c>
      <c r="AB2393" s="23" t="s">
        <v>21840</v>
      </c>
      <c r="AC2393" s="25"/>
      <c r="AD2393" s="167">
        <v>1</v>
      </c>
      <c r="AE2393" s="167">
        <v>10200</v>
      </c>
      <c r="AF2393" s="167">
        <f t="shared" si="174"/>
        <v>10200</v>
      </c>
      <c r="AG2393" s="27">
        <v>43405</v>
      </c>
      <c r="AH2393" s="604">
        <v>43433</v>
      </c>
      <c r="AI2393" s="29" t="str">
        <f t="shared" si="173"/>
        <v>～</v>
      </c>
      <c r="AJ2393" s="178">
        <f t="shared" si="171"/>
        <v>45258</v>
      </c>
      <c r="AK2393" s="23" t="s">
        <v>19725</v>
      </c>
      <c r="AL2393" s="23" t="s">
        <v>21935</v>
      </c>
      <c r="AM2393" s="604">
        <v>43433</v>
      </c>
      <c r="AN2393" s="25"/>
      <c r="AO2393" s="423">
        <v>43430</v>
      </c>
      <c r="AP2393" s="134" t="s">
        <v>21938</v>
      </c>
    </row>
    <row r="2394" spans="1:42" ht="24.75" customHeight="1" x14ac:dyDescent="0.15">
      <c r="A2394" s="606">
        <v>2391</v>
      </c>
      <c r="B2394" s="23" t="s">
        <v>21931</v>
      </c>
      <c r="C2394" s="24" t="s">
        <v>21819</v>
      </c>
      <c r="D2394" s="24" t="s">
        <v>21820</v>
      </c>
      <c r="E2394" s="23"/>
      <c r="F2394" s="23"/>
      <c r="G2394" s="25" t="s">
        <v>21939</v>
      </c>
      <c r="H2394" s="23" t="s">
        <v>21914</v>
      </c>
      <c r="I2394" s="23" t="s">
        <v>21916</v>
      </c>
      <c r="J2394" s="25" t="s">
        <v>21915</v>
      </c>
      <c r="K2394" s="25"/>
      <c r="L2394" s="25"/>
      <c r="M2394" s="25" t="s">
        <v>21917</v>
      </c>
      <c r="N2394" s="25"/>
      <c r="O2394" s="25" t="s">
        <v>21830</v>
      </c>
      <c r="P2394" s="23" t="s">
        <v>21831</v>
      </c>
      <c r="Q2394" s="25" t="s">
        <v>21833</v>
      </c>
      <c r="R2394" s="25" t="s">
        <v>21835</v>
      </c>
      <c r="S2394" s="23" t="s">
        <v>21837</v>
      </c>
      <c r="T2394" s="23"/>
      <c r="U2394" s="25" t="s">
        <v>21913</v>
      </c>
      <c r="V2394" s="23" t="s">
        <v>21914</v>
      </c>
      <c r="W2394" s="25" t="s">
        <v>21918</v>
      </c>
      <c r="X2394" s="25"/>
      <c r="Y2394" s="23" t="s">
        <v>21917</v>
      </c>
      <c r="Z2394" s="25"/>
      <c r="AA2394" s="23">
        <v>5</v>
      </c>
      <c r="AB2394" s="23" t="s">
        <v>21840</v>
      </c>
      <c r="AC2394" s="25"/>
      <c r="AD2394" s="167">
        <v>1</v>
      </c>
      <c r="AE2394" s="167">
        <v>18000</v>
      </c>
      <c r="AF2394" s="167">
        <f t="shared" si="174"/>
        <v>18000</v>
      </c>
      <c r="AG2394" s="27">
        <v>43405</v>
      </c>
      <c r="AH2394" s="604">
        <v>43433</v>
      </c>
      <c r="AI2394" s="29" t="str">
        <f t="shared" si="173"/>
        <v>～</v>
      </c>
      <c r="AJ2394" s="178">
        <f t="shared" si="171"/>
        <v>45258</v>
      </c>
      <c r="AK2394" s="23" t="s">
        <v>21884</v>
      </c>
      <c r="AL2394" s="23" t="s">
        <v>21936</v>
      </c>
      <c r="AM2394" s="604">
        <v>43433</v>
      </c>
      <c r="AN2394" s="25"/>
      <c r="AO2394" s="423">
        <v>43430</v>
      </c>
      <c r="AP2394" s="134" t="s">
        <v>21938</v>
      </c>
    </row>
    <row r="2395" spans="1:42" ht="24.75" customHeight="1" x14ac:dyDescent="0.15">
      <c r="A2395" s="606">
        <v>2392</v>
      </c>
      <c r="B2395" s="23" t="s">
        <v>22081</v>
      </c>
      <c r="C2395" s="24" t="s">
        <v>22082</v>
      </c>
      <c r="D2395" s="24" t="s">
        <v>22083</v>
      </c>
      <c r="E2395" s="23"/>
      <c r="F2395" s="23"/>
      <c r="G2395" s="25" t="s">
        <v>22064</v>
      </c>
      <c r="H2395" s="23" t="s">
        <v>22065</v>
      </c>
      <c r="I2395" s="23" t="s">
        <v>22066</v>
      </c>
      <c r="J2395" s="25" t="s">
        <v>22067</v>
      </c>
      <c r="K2395" s="25" t="s">
        <v>22068</v>
      </c>
      <c r="L2395" s="25"/>
      <c r="M2395" s="25" t="s">
        <v>22069</v>
      </c>
      <c r="N2395" s="25"/>
      <c r="O2395" s="25" t="s">
        <v>19161</v>
      </c>
      <c r="P2395" s="23" t="s">
        <v>22070</v>
      </c>
      <c r="Q2395" s="25" t="s">
        <v>22071</v>
      </c>
      <c r="R2395" s="25" t="s">
        <v>22072</v>
      </c>
      <c r="S2395" s="23" t="s">
        <v>22073</v>
      </c>
      <c r="T2395" s="23"/>
      <c r="U2395" s="25" t="s">
        <v>22074</v>
      </c>
      <c r="V2395" s="23" t="s">
        <v>22075</v>
      </c>
      <c r="W2395" s="25" t="s">
        <v>22076</v>
      </c>
      <c r="X2395" s="25"/>
      <c r="Y2395" s="23" t="s">
        <v>22077</v>
      </c>
      <c r="Z2395" s="25"/>
      <c r="AA2395" s="23">
        <v>5</v>
      </c>
      <c r="AB2395" s="23" t="s">
        <v>16996</v>
      </c>
      <c r="AC2395" s="25"/>
      <c r="AD2395" s="167">
        <v>1</v>
      </c>
      <c r="AE2395" s="620">
        <v>18000</v>
      </c>
      <c r="AF2395" s="167">
        <f t="shared" si="174"/>
        <v>18000</v>
      </c>
      <c r="AG2395" s="27">
        <v>43405</v>
      </c>
      <c r="AH2395" s="168">
        <v>43419</v>
      </c>
      <c r="AI2395" s="29" t="str">
        <f t="shared" si="173"/>
        <v>～</v>
      </c>
      <c r="AJ2395" s="178">
        <f t="shared" si="171"/>
        <v>45244</v>
      </c>
      <c r="AK2395" s="23" t="s">
        <v>21738</v>
      </c>
      <c r="AL2395" s="23" t="s">
        <v>22078</v>
      </c>
      <c r="AM2395" s="35">
        <v>43419</v>
      </c>
      <c r="AN2395" s="25"/>
      <c r="AO2395" s="423">
        <v>43434</v>
      </c>
      <c r="AP2395" s="134" t="s">
        <v>22086</v>
      </c>
    </row>
    <row r="2396" spans="1:42" ht="24.75" customHeight="1" x14ac:dyDescent="0.15">
      <c r="A2396" s="606">
        <v>2393</v>
      </c>
      <c r="B2396" s="23" t="s">
        <v>22081</v>
      </c>
      <c r="C2396" s="24" t="s">
        <v>22082</v>
      </c>
      <c r="D2396" s="24" t="s">
        <v>22083</v>
      </c>
      <c r="E2396" s="23"/>
      <c r="F2396" s="23"/>
      <c r="G2396" s="25" t="s">
        <v>22064</v>
      </c>
      <c r="H2396" s="23" t="s">
        <v>22065</v>
      </c>
      <c r="I2396" s="23" t="s">
        <v>22066</v>
      </c>
      <c r="J2396" s="25" t="s">
        <v>22067</v>
      </c>
      <c r="K2396" s="25" t="s">
        <v>22068</v>
      </c>
      <c r="L2396" s="25"/>
      <c r="M2396" s="25" t="s">
        <v>22069</v>
      </c>
      <c r="N2396" s="25"/>
      <c r="O2396" s="25" t="s">
        <v>19161</v>
      </c>
      <c r="P2396" s="23" t="s">
        <v>22070</v>
      </c>
      <c r="Q2396" s="25" t="s">
        <v>22071</v>
      </c>
      <c r="R2396" s="25" t="s">
        <v>22072</v>
      </c>
      <c r="S2396" s="23" t="s">
        <v>22073</v>
      </c>
      <c r="T2396" s="23"/>
      <c r="U2396" s="25" t="s">
        <v>22074</v>
      </c>
      <c r="V2396" s="23" t="s">
        <v>22075</v>
      </c>
      <c r="W2396" s="25" t="s">
        <v>22076</v>
      </c>
      <c r="X2396" s="25"/>
      <c r="Y2396" s="23" t="s">
        <v>22077</v>
      </c>
      <c r="Z2396" s="25"/>
      <c r="AA2396" s="23">
        <v>5</v>
      </c>
      <c r="AB2396" s="23" t="s">
        <v>16996</v>
      </c>
      <c r="AC2396" s="25"/>
      <c r="AD2396" s="167">
        <v>1</v>
      </c>
      <c r="AE2396" s="620">
        <v>18000</v>
      </c>
      <c r="AF2396" s="167">
        <f t="shared" si="174"/>
        <v>18000</v>
      </c>
      <c r="AG2396" s="27">
        <v>43405</v>
      </c>
      <c r="AH2396" s="168">
        <v>43419</v>
      </c>
      <c r="AI2396" s="29" t="str">
        <f t="shared" si="173"/>
        <v>～</v>
      </c>
      <c r="AJ2396" s="178">
        <f t="shared" si="171"/>
        <v>45244</v>
      </c>
      <c r="AK2396" s="23" t="s">
        <v>21738</v>
      </c>
      <c r="AL2396" s="23" t="s">
        <v>22079</v>
      </c>
      <c r="AM2396" s="35">
        <v>43419</v>
      </c>
      <c r="AN2396" s="25"/>
      <c r="AO2396" s="423">
        <v>43434</v>
      </c>
      <c r="AP2396" s="134" t="s">
        <v>22086</v>
      </c>
    </row>
    <row r="2397" spans="1:42" ht="24.75" customHeight="1" x14ac:dyDescent="0.15">
      <c r="A2397" s="606">
        <v>2394</v>
      </c>
      <c r="B2397" s="23" t="s">
        <v>22084</v>
      </c>
      <c r="C2397" s="24" t="s">
        <v>22082</v>
      </c>
      <c r="D2397" s="24" t="s">
        <v>22083</v>
      </c>
      <c r="E2397" s="23"/>
      <c r="F2397" s="23"/>
      <c r="G2397" s="25" t="s">
        <v>22064</v>
      </c>
      <c r="H2397" s="23" t="s">
        <v>22065</v>
      </c>
      <c r="I2397" s="23" t="s">
        <v>22066</v>
      </c>
      <c r="J2397" s="25" t="s">
        <v>22067</v>
      </c>
      <c r="K2397" s="25" t="s">
        <v>22068</v>
      </c>
      <c r="L2397" s="25"/>
      <c r="M2397" s="25" t="s">
        <v>22069</v>
      </c>
      <c r="N2397" s="25"/>
      <c r="O2397" s="25" t="s">
        <v>19161</v>
      </c>
      <c r="P2397" s="23" t="s">
        <v>22070</v>
      </c>
      <c r="Q2397" s="25" t="s">
        <v>22071</v>
      </c>
      <c r="R2397" s="25" t="s">
        <v>22072</v>
      </c>
      <c r="S2397" s="23" t="s">
        <v>22073</v>
      </c>
      <c r="T2397" s="23"/>
      <c r="U2397" s="25" t="s">
        <v>22074</v>
      </c>
      <c r="V2397" s="23" t="s">
        <v>22075</v>
      </c>
      <c r="W2397" s="25" t="s">
        <v>22076</v>
      </c>
      <c r="X2397" s="25"/>
      <c r="Y2397" s="23" t="s">
        <v>22077</v>
      </c>
      <c r="Z2397" s="25"/>
      <c r="AA2397" s="23">
        <v>5</v>
      </c>
      <c r="AB2397" s="23" t="s">
        <v>16996</v>
      </c>
      <c r="AC2397" s="25"/>
      <c r="AD2397" s="167">
        <v>1</v>
      </c>
      <c r="AE2397" s="620">
        <v>20400</v>
      </c>
      <c r="AF2397" s="167">
        <f t="shared" si="174"/>
        <v>20400</v>
      </c>
      <c r="AG2397" s="27">
        <v>43405</v>
      </c>
      <c r="AH2397" s="168">
        <v>43419</v>
      </c>
      <c r="AI2397" s="29" t="str">
        <f t="shared" si="173"/>
        <v>～</v>
      </c>
      <c r="AJ2397" s="178">
        <f t="shared" si="171"/>
        <v>45244</v>
      </c>
      <c r="AK2397" s="23" t="s">
        <v>22085</v>
      </c>
      <c r="AL2397" s="23" t="s">
        <v>22080</v>
      </c>
      <c r="AM2397" s="35">
        <v>43419</v>
      </c>
      <c r="AN2397" s="25"/>
      <c r="AO2397" s="423">
        <v>43434</v>
      </c>
      <c r="AP2397" s="134" t="s">
        <v>22086</v>
      </c>
    </row>
    <row r="2398" spans="1:42" ht="24.75" customHeight="1" x14ac:dyDescent="0.15">
      <c r="A2398" s="606">
        <v>2395</v>
      </c>
      <c r="B2398" s="23" t="s">
        <v>22170</v>
      </c>
      <c r="C2398" s="24" t="s">
        <v>22082</v>
      </c>
      <c r="D2398" s="24" t="s">
        <v>22083</v>
      </c>
      <c r="E2398" s="23"/>
      <c r="F2398" s="23"/>
      <c r="G2398" s="25" t="s">
        <v>22064</v>
      </c>
      <c r="H2398" s="23" t="s">
        <v>22065</v>
      </c>
      <c r="I2398" s="23" t="s">
        <v>22066</v>
      </c>
      <c r="J2398" s="25" t="s">
        <v>22067</v>
      </c>
      <c r="K2398" s="25" t="s">
        <v>22068</v>
      </c>
      <c r="L2398" s="25"/>
      <c r="M2398" s="25" t="s">
        <v>22069</v>
      </c>
      <c r="N2398" s="25"/>
      <c r="O2398" s="25" t="s">
        <v>19161</v>
      </c>
      <c r="P2398" s="23" t="s">
        <v>22070</v>
      </c>
      <c r="Q2398" s="25" t="s">
        <v>22071</v>
      </c>
      <c r="R2398" s="25" t="s">
        <v>22072</v>
      </c>
      <c r="S2398" s="23" t="s">
        <v>22073</v>
      </c>
      <c r="T2398" s="23"/>
      <c r="U2398" s="25" t="s">
        <v>22074</v>
      </c>
      <c r="V2398" s="23" t="s">
        <v>22075</v>
      </c>
      <c r="W2398" s="25" t="s">
        <v>22076</v>
      </c>
      <c r="X2398" s="25"/>
      <c r="Y2398" s="23" t="s">
        <v>22077</v>
      </c>
      <c r="Z2398" s="25"/>
      <c r="AA2398" s="23">
        <v>5</v>
      </c>
      <c r="AB2398" s="23" t="s">
        <v>16996</v>
      </c>
      <c r="AC2398" s="25"/>
      <c r="AD2398" s="167">
        <v>1</v>
      </c>
      <c r="AE2398" s="620">
        <v>20400</v>
      </c>
      <c r="AF2398" s="167">
        <f t="shared" si="174"/>
        <v>20400</v>
      </c>
      <c r="AG2398" s="27">
        <v>43405</v>
      </c>
      <c r="AH2398" s="168">
        <v>43419</v>
      </c>
      <c r="AI2398" s="29" t="str">
        <f t="shared" si="173"/>
        <v>～</v>
      </c>
      <c r="AJ2398" s="178">
        <f t="shared" si="171"/>
        <v>45244</v>
      </c>
      <c r="AK2398" s="23" t="s">
        <v>22085</v>
      </c>
      <c r="AL2398" s="23" t="s">
        <v>22088</v>
      </c>
      <c r="AM2398" s="35">
        <v>43419</v>
      </c>
      <c r="AN2398" s="25"/>
      <c r="AO2398" s="423">
        <v>43434</v>
      </c>
      <c r="AP2398" s="134" t="s">
        <v>22086</v>
      </c>
    </row>
    <row r="2399" spans="1:42" ht="24.75" customHeight="1" x14ac:dyDescent="0.15">
      <c r="A2399" s="606">
        <v>2396</v>
      </c>
      <c r="B2399" s="23" t="s">
        <v>22161</v>
      </c>
      <c r="C2399" s="24" t="s">
        <v>22164</v>
      </c>
      <c r="D2399" s="24" t="s">
        <v>22165</v>
      </c>
      <c r="E2399" s="23"/>
      <c r="F2399" s="23"/>
      <c r="G2399" s="25" t="s">
        <v>22175</v>
      </c>
      <c r="H2399" s="23" t="s">
        <v>22176</v>
      </c>
      <c r="I2399" s="23" t="s">
        <v>22177</v>
      </c>
      <c r="J2399" s="25" t="s">
        <v>22178</v>
      </c>
      <c r="K2399" s="25" t="s">
        <v>22179</v>
      </c>
      <c r="L2399" s="25" t="s">
        <v>22182</v>
      </c>
      <c r="M2399" s="25" t="s">
        <v>22180</v>
      </c>
      <c r="N2399" s="25" t="s">
        <v>22181</v>
      </c>
      <c r="O2399" s="25" t="s">
        <v>22183</v>
      </c>
      <c r="P2399" s="23" t="s">
        <v>22184</v>
      </c>
      <c r="Q2399" s="25" t="s">
        <v>22185</v>
      </c>
      <c r="R2399" s="25" t="s">
        <v>22186</v>
      </c>
      <c r="S2399" s="23" t="s">
        <v>22187</v>
      </c>
      <c r="T2399" s="23" t="s">
        <v>22188</v>
      </c>
      <c r="U2399" s="25" t="s">
        <v>22189</v>
      </c>
      <c r="V2399" s="23" t="s">
        <v>22190</v>
      </c>
      <c r="W2399" s="25" t="s">
        <v>22191</v>
      </c>
      <c r="X2399" s="25" t="s">
        <v>22192</v>
      </c>
      <c r="Y2399" s="23" t="s">
        <v>22193</v>
      </c>
      <c r="Z2399" s="25" t="s">
        <v>22194</v>
      </c>
      <c r="AA2399" s="23">
        <v>5</v>
      </c>
      <c r="AB2399" s="23" t="s">
        <v>16996</v>
      </c>
      <c r="AC2399" s="25"/>
      <c r="AD2399" s="167">
        <v>1</v>
      </c>
      <c r="AE2399" s="167">
        <v>55200</v>
      </c>
      <c r="AF2399" s="167">
        <f t="shared" si="174"/>
        <v>55200</v>
      </c>
      <c r="AG2399" s="27">
        <v>43435</v>
      </c>
      <c r="AH2399" s="168">
        <v>43430</v>
      </c>
      <c r="AI2399" s="29" t="str">
        <f t="shared" si="173"/>
        <v>～</v>
      </c>
      <c r="AJ2399" s="178">
        <f t="shared" si="171"/>
        <v>45255</v>
      </c>
      <c r="AK2399" s="23" t="s">
        <v>22166</v>
      </c>
      <c r="AL2399" s="23" t="s">
        <v>22195</v>
      </c>
      <c r="AM2399" s="35">
        <v>43430</v>
      </c>
      <c r="AN2399" s="25"/>
      <c r="AO2399" s="423">
        <v>43460</v>
      </c>
      <c r="AP2399" s="134" t="s">
        <v>22204</v>
      </c>
    </row>
    <row r="2400" spans="1:42" ht="24.75" customHeight="1" x14ac:dyDescent="0.15">
      <c r="A2400" s="606">
        <v>2397</v>
      </c>
      <c r="B2400" s="23" t="s">
        <v>22162</v>
      </c>
      <c r="C2400" s="24" t="s">
        <v>22164</v>
      </c>
      <c r="D2400" s="24" t="s">
        <v>22165</v>
      </c>
      <c r="E2400" s="23"/>
      <c r="F2400" s="23"/>
      <c r="G2400" s="25" t="s">
        <v>22175</v>
      </c>
      <c r="H2400" s="23" t="s">
        <v>22176</v>
      </c>
      <c r="I2400" s="23" t="s">
        <v>22177</v>
      </c>
      <c r="J2400" s="25" t="s">
        <v>22178</v>
      </c>
      <c r="K2400" s="25" t="s">
        <v>22179</v>
      </c>
      <c r="L2400" s="25" t="s">
        <v>22182</v>
      </c>
      <c r="M2400" s="25" t="s">
        <v>22180</v>
      </c>
      <c r="N2400" s="25" t="s">
        <v>22181</v>
      </c>
      <c r="O2400" s="25" t="s">
        <v>22183</v>
      </c>
      <c r="P2400" s="23" t="s">
        <v>22184</v>
      </c>
      <c r="Q2400" s="25" t="s">
        <v>22185</v>
      </c>
      <c r="R2400" s="25" t="s">
        <v>22186</v>
      </c>
      <c r="S2400" s="23" t="s">
        <v>22187</v>
      </c>
      <c r="T2400" s="23" t="s">
        <v>22188</v>
      </c>
      <c r="U2400" s="25" t="s">
        <v>22189</v>
      </c>
      <c r="V2400" s="23" t="s">
        <v>22190</v>
      </c>
      <c r="W2400" s="25" t="s">
        <v>22191</v>
      </c>
      <c r="X2400" s="25" t="s">
        <v>22192</v>
      </c>
      <c r="Y2400" s="23" t="s">
        <v>22193</v>
      </c>
      <c r="Z2400" s="25" t="s">
        <v>22194</v>
      </c>
      <c r="AA2400" s="23">
        <v>5</v>
      </c>
      <c r="AB2400" s="23" t="s">
        <v>16996</v>
      </c>
      <c r="AC2400" s="25"/>
      <c r="AD2400" s="167">
        <v>1</v>
      </c>
      <c r="AE2400" s="167">
        <v>59400</v>
      </c>
      <c r="AF2400" s="167">
        <f t="shared" si="174"/>
        <v>59400</v>
      </c>
      <c r="AG2400" s="27">
        <v>43435</v>
      </c>
      <c r="AH2400" s="168">
        <v>43430</v>
      </c>
      <c r="AI2400" s="29" t="str">
        <f t="shared" si="173"/>
        <v>～</v>
      </c>
      <c r="AJ2400" s="178">
        <f t="shared" si="171"/>
        <v>45255</v>
      </c>
      <c r="AK2400" s="23" t="s">
        <v>22167</v>
      </c>
      <c r="AL2400" s="23" t="s">
        <v>22196</v>
      </c>
      <c r="AM2400" s="35">
        <v>43430</v>
      </c>
      <c r="AN2400" s="25"/>
      <c r="AO2400" s="423">
        <v>43460</v>
      </c>
      <c r="AP2400" s="134" t="s">
        <v>22204</v>
      </c>
    </row>
    <row r="2401" spans="1:42" ht="24.75" customHeight="1" x14ac:dyDescent="0.15">
      <c r="A2401" s="606">
        <v>2398</v>
      </c>
      <c r="B2401" s="23" t="s">
        <v>22162</v>
      </c>
      <c r="C2401" s="24" t="s">
        <v>22164</v>
      </c>
      <c r="D2401" s="24" t="s">
        <v>22165</v>
      </c>
      <c r="E2401" s="23"/>
      <c r="F2401" s="23"/>
      <c r="G2401" s="25" t="s">
        <v>22175</v>
      </c>
      <c r="H2401" s="23" t="s">
        <v>22176</v>
      </c>
      <c r="I2401" s="23" t="s">
        <v>22177</v>
      </c>
      <c r="J2401" s="25" t="s">
        <v>22178</v>
      </c>
      <c r="K2401" s="25" t="s">
        <v>22179</v>
      </c>
      <c r="L2401" s="25" t="s">
        <v>22182</v>
      </c>
      <c r="M2401" s="25" t="s">
        <v>22180</v>
      </c>
      <c r="N2401" s="25" t="s">
        <v>22181</v>
      </c>
      <c r="O2401" s="25" t="s">
        <v>22183</v>
      </c>
      <c r="P2401" s="23" t="s">
        <v>22184</v>
      </c>
      <c r="Q2401" s="25" t="s">
        <v>22185</v>
      </c>
      <c r="R2401" s="25" t="s">
        <v>22186</v>
      </c>
      <c r="S2401" s="23" t="s">
        <v>22187</v>
      </c>
      <c r="T2401" s="23" t="s">
        <v>22188</v>
      </c>
      <c r="U2401" s="25" t="s">
        <v>22189</v>
      </c>
      <c r="V2401" s="23" t="s">
        <v>22190</v>
      </c>
      <c r="W2401" s="25" t="s">
        <v>22191</v>
      </c>
      <c r="X2401" s="25" t="s">
        <v>22192</v>
      </c>
      <c r="Y2401" s="23" t="s">
        <v>22193</v>
      </c>
      <c r="Z2401" s="25" t="s">
        <v>22194</v>
      </c>
      <c r="AA2401" s="23">
        <v>5</v>
      </c>
      <c r="AB2401" s="23" t="s">
        <v>16996</v>
      </c>
      <c r="AC2401" s="25"/>
      <c r="AD2401" s="167">
        <v>1</v>
      </c>
      <c r="AE2401" s="167">
        <v>59400</v>
      </c>
      <c r="AF2401" s="167">
        <f t="shared" si="174"/>
        <v>59400</v>
      </c>
      <c r="AG2401" s="27">
        <v>43435</v>
      </c>
      <c r="AH2401" s="168">
        <v>43430</v>
      </c>
      <c r="AI2401" s="29" t="str">
        <f t="shared" si="173"/>
        <v>～</v>
      </c>
      <c r="AJ2401" s="178">
        <f t="shared" si="171"/>
        <v>45255</v>
      </c>
      <c r="AK2401" s="23" t="s">
        <v>22167</v>
      </c>
      <c r="AL2401" s="23" t="s">
        <v>22197</v>
      </c>
      <c r="AM2401" s="35">
        <v>43430</v>
      </c>
      <c r="AN2401" s="25"/>
      <c r="AO2401" s="423">
        <v>43460</v>
      </c>
      <c r="AP2401" s="134" t="s">
        <v>22204</v>
      </c>
    </row>
    <row r="2402" spans="1:42" ht="24.75" customHeight="1" x14ac:dyDescent="0.15">
      <c r="A2402" s="606">
        <v>2399</v>
      </c>
      <c r="B2402" s="23" t="s">
        <v>22162</v>
      </c>
      <c r="C2402" s="24" t="s">
        <v>22164</v>
      </c>
      <c r="D2402" s="24" t="s">
        <v>22165</v>
      </c>
      <c r="E2402" s="23"/>
      <c r="F2402" s="23"/>
      <c r="G2402" s="25" t="s">
        <v>22175</v>
      </c>
      <c r="H2402" s="23" t="s">
        <v>22176</v>
      </c>
      <c r="I2402" s="23" t="s">
        <v>22177</v>
      </c>
      <c r="J2402" s="25" t="s">
        <v>22178</v>
      </c>
      <c r="K2402" s="25" t="s">
        <v>22179</v>
      </c>
      <c r="L2402" s="25" t="s">
        <v>22182</v>
      </c>
      <c r="M2402" s="25" t="s">
        <v>22180</v>
      </c>
      <c r="N2402" s="25" t="s">
        <v>22181</v>
      </c>
      <c r="O2402" s="25" t="s">
        <v>22183</v>
      </c>
      <c r="P2402" s="23" t="s">
        <v>22184</v>
      </c>
      <c r="Q2402" s="25" t="s">
        <v>22185</v>
      </c>
      <c r="R2402" s="25" t="s">
        <v>22186</v>
      </c>
      <c r="S2402" s="23" t="s">
        <v>22187</v>
      </c>
      <c r="T2402" s="23" t="s">
        <v>22188</v>
      </c>
      <c r="U2402" s="25" t="s">
        <v>22189</v>
      </c>
      <c r="V2402" s="23" t="s">
        <v>22190</v>
      </c>
      <c r="W2402" s="25" t="s">
        <v>22191</v>
      </c>
      <c r="X2402" s="25" t="s">
        <v>22192</v>
      </c>
      <c r="Y2402" s="23" t="s">
        <v>22193</v>
      </c>
      <c r="Z2402" s="25" t="s">
        <v>22194</v>
      </c>
      <c r="AA2402" s="23">
        <v>5</v>
      </c>
      <c r="AB2402" s="23" t="s">
        <v>16996</v>
      </c>
      <c r="AC2402" s="25"/>
      <c r="AD2402" s="167">
        <v>1</v>
      </c>
      <c r="AE2402" s="167">
        <v>59400</v>
      </c>
      <c r="AF2402" s="167">
        <f t="shared" si="174"/>
        <v>59400</v>
      </c>
      <c r="AG2402" s="27">
        <v>43435</v>
      </c>
      <c r="AH2402" s="168">
        <v>43430</v>
      </c>
      <c r="AI2402" s="29" t="str">
        <f t="shared" si="173"/>
        <v>～</v>
      </c>
      <c r="AJ2402" s="178">
        <f t="shared" si="171"/>
        <v>45255</v>
      </c>
      <c r="AK2402" s="23" t="s">
        <v>22167</v>
      </c>
      <c r="AL2402" s="23" t="s">
        <v>22198</v>
      </c>
      <c r="AM2402" s="35">
        <v>43430</v>
      </c>
      <c r="AN2402" s="25"/>
      <c r="AO2402" s="423">
        <v>43460</v>
      </c>
      <c r="AP2402" s="134" t="s">
        <v>22204</v>
      </c>
    </row>
    <row r="2403" spans="1:42" ht="24.75" customHeight="1" x14ac:dyDescent="0.15">
      <c r="A2403" s="606">
        <v>2400</v>
      </c>
      <c r="B2403" s="23" t="s">
        <v>22158</v>
      </c>
      <c r="C2403" s="24" t="s">
        <v>22164</v>
      </c>
      <c r="D2403" s="24" t="s">
        <v>22165</v>
      </c>
      <c r="E2403" s="23"/>
      <c r="F2403" s="23"/>
      <c r="G2403" s="25" t="s">
        <v>22175</v>
      </c>
      <c r="H2403" s="23" t="s">
        <v>22176</v>
      </c>
      <c r="I2403" s="23" t="s">
        <v>22177</v>
      </c>
      <c r="J2403" s="25" t="s">
        <v>22178</v>
      </c>
      <c r="K2403" s="25" t="s">
        <v>22179</v>
      </c>
      <c r="L2403" s="25" t="s">
        <v>22182</v>
      </c>
      <c r="M2403" s="25" t="s">
        <v>22180</v>
      </c>
      <c r="N2403" s="25" t="s">
        <v>22181</v>
      </c>
      <c r="O2403" s="25" t="s">
        <v>22183</v>
      </c>
      <c r="P2403" s="23" t="s">
        <v>22184</v>
      </c>
      <c r="Q2403" s="25" t="s">
        <v>22185</v>
      </c>
      <c r="R2403" s="25" t="s">
        <v>22186</v>
      </c>
      <c r="S2403" s="23" t="s">
        <v>22187</v>
      </c>
      <c r="T2403" s="23" t="s">
        <v>22188</v>
      </c>
      <c r="U2403" s="25" t="s">
        <v>22189</v>
      </c>
      <c r="V2403" s="23" t="s">
        <v>22190</v>
      </c>
      <c r="W2403" s="25" t="s">
        <v>22191</v>
      </c>
      <c r="X2403" s="25" t="s">
        <v>22192</v>
      </c>
      <c r="Y2403" s="23" t="s">
        <v>22193</v>
      </c>
      <c r="Z2403" s="25" t="s">
        <v>22194</v>
      </c>
      <c r="AA2403" s="23">
        <v>5</v>
      </c>
      <c r="AB2403" s="23" t="s">
        <v>16996</v>
      </c>
      <c r="AC2403" s="25"/>
      <c r="AD2403" s="167">
        <v>1</v>
      </c>
      <c r="AE2403" s="167">
        <v>20400</v>
      </c>
      <c r="AF2403" s="167">
        <f t="shared" si="174"/>
        <v>20400</v>
      </c>
      <c r="AG2403" s="27">
        <v>43435</v>
      </c>
      <c r="AH2403" s="168">
        <v>43430</v>
      </c>
      <c r="AI2403" s="29" t="str">
        <f t="shared" si="173"/>
        <v>～</v>
      </c>
      <c r="AJ2403" s="178">
        <f t="shared" si="171"/>
        <v>45255</v>
      </c>
      <c r="AK2403" s="23" t="s">
        <v>22168</v>
      </c>
      <c r="AL2403" s="23" t="s">
        <v>22199</v>
      </c>
      <c r="AM2403" s="35">
        <v>43430</v>
      </c>
      <c r="AN2403" s="25"/>
      <c r="AO2403" s="423">
        <v>43460</v>
      </c>
      <c r="AP2403" s="134" t="s">
        <v>22204</v>
      </c>
    </row>
    <row r="2404" spans="1:42" ht="24.75" customHeight="1" x14ac:dyDescent="0.15">
      <c r="A2404" s="606">
        <v>2401</v>
      </c>
      <c r="B2404" s="23" t="s">
        <v>22158</v>
      </c>
      <c r="C2404" s="24" t="s">
        <v>22164</v>
      </c>
      <c r="D2404" s="24" t="s">
        <v>22165</v>
      </c>
      <c r="E2404" s="23"/>
      <c r="F2404" s="23"/>
      <c r="G2404" s="25" t="s">
        <v>22175</v>
      </c>
      <c r="H2404" s="23" t="s">
        <v>22176</v>
      </c>
      <c r="I2404" s="23" t="s">
        <v>22177</v>
      </c>
      <c r="J2404" s="25" t="s">
        <v>22178</v>
      </c>
      <c r="K2404" s="25" t="s">
        <v>22179</v>
      </c>
      <c r="L2404" s="25" t="s">
        <v>22182</v>
      </c>
      <c r="M2404" s="25" t="s">
        <v>22180</v>
      </c>
      <c r="N2404" s="25" t="s">
        <v>22181</v>
      </c>
      <c r="O2404" s="25" t="s">
        <v>22183</v>
      </c>
      <c r="P2404" s="23" t="s">
        <v>22184</v>
      </c>
      <c r="Q2404" s="25" t="s">
        <v>22185</v>
      </c>
      <c r="R2404" s="25" t="s">
        <v>22186</v>
      </c>
      <c r="S2404" s="23" t="s">
        <v>22187</v>
      </c>
      <c r="T2404" s="23" t="s">
        <v>22188</v>
      </c>
      <c r="U2404" s="25" t="s">
        <v>22189</v>
      </c>
      <c r="V2404" s="23" t="s">
        <v>22190</v>
      </c>
      <c r="W2404" s="25" t="s">
        <v>22191</v>
      </c>
      <c r="X2404" s="25" t="s">
        <v>22192</v>
      </c>
      <c r="Y2404" s="23" t="s">
        <v>22193</v>
      </c>
      <c r="Z2404" s="25" t="s">
        <v>22194</v>
      </c>
      <c r="AA2404" s="23">
        <v>5</v>
      </c>
      <c r="AB2404" s="23" t="s">
        <v>16996</v>
      </c>
      <c r="AC2404" s="25"/>
      <c r="AD2404" s="167">
        <v>1</v>
      </c>
      <c r="AE2404" s="167">
        <v>20400</v>
      </c>
      <c r="AF2404" s="167">
        <f t="shared" si="174"/>
        <v>20400</v>
      </c>
      <c r="AG2404" s="27">
        <v>43435</v>
      </c>
      <c r="AH2404" s="168">
        <v>43430</v>
      </c>
      <c r="AI2404" s="29" t="str">
        <f t="shared" si="173"/>
        <v>～</v>
      </c>
      <c r="AJ2404" s="178">
        <f t="shared" si="171"/>
        <v>45255</v>
      </c>
      <c r="AK2404" s="23" t="s">
        <v>22168</v>
      </c>
      <c r="AL2404" s="23" t="s">
        <v>22200</v>
      </c>
      <c r="AM2404" s="35">
        <v>43430</v>
      </c>
      <c r="AN2404" s="25"/>
      <c r="AO2404" s="423">
        <v>43460</v>
      </c>
      <c r="AP2404" s="134" t="s">
        <v>22204</v>
      </c>
    </row>
    <row r="2405" spans="1:42" ht="24.75" customHeight="1" x14ac:dyDescent="0.15">
      <c r="A2405" s="606">
        <v>2402</v>
      </c>
      <c r="B2405" s="23" t="s">
        <v>22158</v>
      </c>
      <c r="C2405" s="24" t="s">
        <v>22164</v>
      </c>
      <c r="D2405" s="24" t="s">
        <v>22165</v>
      </c>
      <c r="E2405" s="23"/>
      <c r="F2405" s="23"/>
      <c r="G2405" s="25" t="s">
        <v>22175</v>
      </c>
      <c r="H2405" s="23" t="s">
        <v>22176</v>
      </c>
      <c r="I2405" s="23" t="s">
        <v>22177</v>
      </c>
      <c r="J2405" s="25" t="s">
        <v>22178</v>
      </c>
      <c r="K2405" s="25" t="s">
        <v>22179</v>
      </c>
      <c r="L2405" s="25" t="s">
        <v>22182</v>
      </c>
      <c r="M2405" s="25" t="s">
        <v>22180</v>
      </c>
      <c r="N2405" s="25" t="s">
        <v>22181</v>
      </c>
      <c r="O2405" s="25" t="s">
        <v>22183</v>
      </c>
      <c r="P2405" s="23" t="s">
        <v>22184</v>
      </c>
      <c r="Q2405" s="25" t="s">
        <v>22185</v>
      </c>
      <c r="R2405" s="25" t="s">
        <v>22186</v>
      </c>
      <c r="S2405" s="23" t="s">
        <v>22187</v>
      </c>
      <c r="T2405" s="23" t="s">
        <v>22188</v>
      </c>
      <c r="U2405" s="25" t="s">
        <v>22189</v>
      </c>
      <c r="V2405" s="23" t="s">
        <v>22190</v>
      </c>
      <c r="W2405" s="25" t="s">
        <v>22191</v>
      </c>
      <c r="X2405" s="25" t="s">
        <v>22192</v>
      </c>
      <c r="Y2405" s="23" t="s">
        <v>22193</v>
      </c>
      <c r="Z2405" s="25" t="s">
        <v>22194</v>
      </c>
      <c r="AA2405" s="23">
        <v>5</v>
      </c>
      <c r="AB2405" s="23" t="s">
        <v>16996</v>
      </c>
      <c r="AC2405" s="25"/>
      <c r="AD2405" s="167">
        <v>1</v>
      </c>
      <c r="AE2405" s="167">
        <v>20400</v>
      </c>
      <c r="AF2405" s="167">
        <f t="shared" si="174"/>
        <v>20400</v>
      </c>
      <c r="AG2405" s="27">
        <v>43435</v>
      </c>
      <c r="AH2405" s="168">
        <v>43430</v>
      </c>
      <c r="AI2405" s="29" t="str">
        <f t="shared" si="173"/>
        <v>～</v>
      </c>
      <c r="AJ2405" s="178">
        <f t="shared" si="171"/>
        <v>45255</v>
      </c>
      <c r="AK2405" s="23" t="s">
        <v>22168</v>
      </c>
      <c r="AL2405" s="23" t="s">
        <v>22201</v>
      </c>
      <c r="AM2405" s="35">
        <v>43430</v>
      </c>
      <c r="AN2405" s="25"/>
      <c r="AO2405" s="423">
        <v>43460</v>
      </c>
      <c r="AP2405" s="134" t="s">
        <v>22204</v>
      </c>
    </row>
    <row r="2406" spans="1:42" ht="24.75" customHeight="1" x14ac:dyDescent="0.15">
      <c r="A2406" s="606">
        <v>2403</v>
      </c>
      <c r="B2406" s="23" t="s">
        <v>22159</v>
      </c>
      <c r="C2406" s="24" t="s">
        <v>22164</v>
      </c>
      <c r="D2406" s="24" t="s">
        <v>22165</v>
      </c>
      <c r="E2406" s="23"/>
      <c r="F2406" s="23"/>
      <c r="G2406" s="25" t="s">
        <v>22175</v>
      </c>
      <c r="H2406" s="23" t="s">
        <v>22176</v>
      </c>
      <c r="I2406" s="23" t="s">
        <v>22177</v>
      </c>
      <c r="J2406" s="25" t="s">
        <v>22178</v>
      </c>
      <c r="K2406" s="25" t="s">
        <v>22179</v>
      </c>
      <c r="L2406" s="25" t="s">
        <v>22182</v>
      </c>
      <c r="M2406" s="25" t="s">
        <v>22180</v>
      </c>
      <c r="N2406" s="25" t="s">
        <v>22181</v>
      </c>
      <c r="O2406" s="25" t="s">
        <v>22183</v>
      </c>
      <c r="P2406" s="23" t="s">
        <v>22184</v>
      </c>
      <c r="Q2406" s="25" t="s">
        <v>22185</v>
      </c>
      <c r="R2406" s="25" t="s">
        <v>22186</v>
      </c>
      <c r="S2406" s="23" t="s">
        <v>22187</v>
      </c>
      <c r="T2406" s="23" t="s">
        <v>22188</v>
      </c>
      <c r="U2406" s="25" t="s">
        <v>22189</v>
      </c>
      <c r="V2406" s="23" t="s">
        <v>22190</v>
      </c>
      <c r="W2406" s="25" t="s">
        <v>22191</v>
      </c>
      <c r="X2406" s="25" t="s">
        <v>22192</v>
      </c>
      <c r="Y2406" s="23" t="s">
        <v>22193</v>
      </c>
      <c r="Z2406" s="25" t="s">
        <v>22194</v>
      </c>
      <c r="AA2406" s="23">
        <v>5</v>
      </c>
      <c r="AB2406" s="23" t="s">
        <v>16996</v>
      </c>
      <c r="AC2406" s="25"/>
      <c r="AD2406" s="167">
        <v>1</v>
      </c>
      <c r="AE2406" s="167">
        <v>10200</v>
      </c>
      <c r="AF2406" s="167">
        <f t="shared" si="174"/>
        <v>10200</v>
      </c>
      <c r="AG2406" s="27">
        <v>43435</v>
      </c>
      <c r="AH2406" s="168">
        <v>43430</v>
      </c>
      <c r="AI2406" s="29" t="str">
        <f t="shared" si="173"/>
        <v>～</v>
      </c>
      <c r="AJ2406" s="178">
        <f t="shared" si="171"/>
        <v>45255</v>
      </c>
      <c r="AK2406" s="23" t="s">
        <v>22169</v>
      </c>
      <c r="AL2406" s="23" t="s">
        <v>22202</v>
      </c>
      <c r="AM2406" s="35">
        <v>43430</v>
      </c>
      <c r="AN2406" s="25"/>
      <c r="AO2406" s="423">
        <v>43460</v>
      </c>
      <c r="AP2406" s="134" t="s">
        <v>22204</v>
      </c>
    </row>
    <row r="2407" spans="1:42" ht="24.75" customHeight="1" x14ac:dyDescent="0.15">
      <c r="A2407" s="606">
        <v>2404</v>
      </c>
      <c r="B2407" s="23" t="s">
        <v>22159</v>
      </c>
      <c r="C2407" s="24" t="s">
        <v>22164</v>
      </c>
      <c r="D2407" s="24" t="s">
        <v>22165</v>
      </c>
      <c r="E2407" s="23"/>
      <c r="F2407" s="23"/>
      <c r="G2407" s="25" t="s">
        <v>22175</v>
      </c>
      <c r="H2407" s="23" t="s">
        <v>22176</v>
      </c>
      <c r="I2407" s="23" t="s">
        <v>22177</v>
      </c>
      <c r="J2407" s="25" t="s">
        <v>22178</v>
      </c>
      <c r="K2407" s="25" t="s">
        <v>22179</v>
      </c>
      <c r="L2407" s="25" t="s">
        <v>22182</v>
      </c>
      <c r="M2407" s="25" t="s">
        <v>22180</v>
      </c>
      <c r="N2407" s="25" t="s">
        <v>22181</v>
      </c>
      <c r="O2407" s="25" t="s">
        <v>22206</v>
      </c>
      <c r="P2407" s="23" t="s">
        <v>22184</v>
      </c>
      <c r="Q2407" s="25" t="s">
        <v>22185</v>
      </c>
      <c r="R2407" s="25" t="s">
        <v>22186</v>
      </c>
      <c r="S2407" s="23" t="s">
        <v>22187</v>
      </c>
      <c r="T2407" s="23" t="s">
        <v>22188</v>
      </c>
      <c r="U2407" s="25" t="s">
        <v>22205</v>
      </c>
      <c r="V2407" s="23" t="s">
        <v>22190</v>
      </c>
      <c r="W2407" s="25" t="s">
        <v>22191</v>
      </c>
      <c r="X2407" s="25" t="s">
        <v>22192</v>
      </c>
      <c r="Y2407" s="23" t="s">
        <v>22193</v>
      </c>
      <c r="Z2407" s="25" t="s">
        <v>22194</v>
      </c>
      <c r="AA2407" s="23">
        <v>5</v>
      </c>
      <c r="AB2407" s="23" t="s">
        <v>16996</v>
      </c>
      <c r="AC2407" s="25"/>
      <c r="AD2407" s="167">
        <v>1</v>
      </c>
      <c r="AE2407" s="167">
        <v>10200</v>
      </c>
      <c r="AF2407" s="167">
        <f t="shared" si="174"/>
        <v>10200</v>
      </c>
      <c r="AG2407" s="27">
        <v>43435</v>
      </c>
      <c r="AH2407" s="168">
        <v>43430</v>
      </c>
      <c r="AI2407" s="29" t="str">
        <f t="shared" si="173"/>
        <v>～</v>
      </c>
      <c r="AJ2407" s="178">
        <f t="shared" si="171"/>
        <v>45255</v>
      </c>
      <c r="AK2407" s="23" t="s">
        <v>22169</v>
      </c>
      <c r="AL2407" s="23" t="s">
        <v>22203</v>
      </c>
      <c r="AM2407" s="35">
        <v>43430</v>
      </c>
      <c r="AN2407" s="25"/>
      <c r="AO2407" s="423">
        <v>43460</v>
      </c>
      <c r="AP2407" s="134" t="s">
        <v>22204</v>
      </c>
    </row>
    <row r="2408" spans="1:42" ht="24.75" customHeight="1" x14ac:dyDescent="0.15">
      <c r="A2408" s="606">
        <v>2405</v>
      </c>
      <c r="B2408" s="23" t="s">
        <v>22163</v>
      </c>
      <c r="C2408" s="24" t="s">
        <v>22171</v>
      </c>
      <c r="D2408" s="24" t="s">
        <v>22172</v>
      </c>
      <c r="E2408" s="23"/>
      <c r="F2408" s="23"/>
      <c r="G2408" s="25" t="s">
        <v>22212</v>
      </c>
      <c r="H2408" s="23" t="s">
        <v>22213</v>
      </c>
      <c r="I2408" s="23" t="s">
        <v>22177</v>
      </c>
      <c r="J2408" s="25" t="s">
        <v>22214</v>
      </c>
      <c r="K2408" s="25" t="s">
        <v>22226</v>
      </c>
      <c r="L2408" s="25" t="s">
        <v>22227</v>
      </c>
      <c r="M2408" s="25" t="s">
        <v>22228</v>
      </c>
      <c r="N2408" s="25"/>
      <c r="O2408" s="25" t="s">
        <v>22229</v>
      </c>
      <c r="P2408" s="23" t="s">
        <v>22231</v>
      </c>
      <c r="Q2408" s="25" t="s">
        <v>22230</v>
      </c>
      <c r="R2408" s="25" t="s">
        <v>22232</v>
      </c>
      <c r="S2408" s="23" t="s">
        <v>22233</v>
      </c>
      <c r="T2408" s="23" t="s">
        <v>22234</v>
      </c>
      <c r="U2408" s="25" t="s">
        <v>22235</v>
      </c>
      <c r="V2408" s="23" t="s">
        <v>22236</v>
      </c>
      <c r="W2408" s="25" t="s">
        <v>22237</v>
      </c>
      <c r="X2408" s="25" t="s">
        <v>22238</v>
      </c>
      <c r="Y2408" s="23" t="s">
        <v>22239</v>
      </c>
      <c r="Z2408" s="25"/>
      <c r="AA2408" s="23">
        <v>5</v>
      </c>
      <c r="AB2408" s="23" t="s">
        <v>16996</v>
      </c>
      <c r="AC2408" s="25"/>
      <c r="AD2408" s="167">
        <v>1</v>
      </c>
      <c r="AE2408" s="167">
        <v>16200</v>
      </c>
      <c r="AF2408" s="167">
        <f t="shared" si="174"/>
        <v>16200</v>
      </c>
      <c r="AG2408" s="27">
        <v>43466</v>
      </c>
      <c r="AH2408" s="168">
        <v>43473</v>
      </c>
      <c r="AI2408" s="29" t="str">
        <f t="shared" si="173"/>
        <v>～</v>
      </c>
      <c r="AJ2408" s="178">
        <f t="shared" si="171"/>
        <v>45298</v>
      </c>
      <c r="AK2408" s="23" t="s">
        <v>22173</v>
      </c>
      <c r="AL2408" s="23" t="s">
        <v>22240</v>
      </c>
      <c r="AM2408" s="35">
        <v>43473</v>
      </c>
      <c r="AN2408" s="25"/>
      <c r="AO2408" s="423">
        <v>43476</v>
      </c>
      <c r="AP2408" s="134" t="s">
        <v>22174</v>
      </c>
    </row>
    <row r="2409" spans="1:42" ht="24.75" customHeight="1" x14ac:dyDescent="0.15">
      <c r="A2409" s="606">
        <v>2406</v>
      </c>
      <c r="B2409" s="23" t="s">
        <v>22163</v>
      </c>
      <c r="C2409" s="24" t="s">
        <v>22171</v>
      </c>
      <c r="D2409" s="24" t="s">
        <v>22172</v>
      </c>
      <c r="E2409" s="23"/>
      <c r="F2409" s="23"/>
      <c r="G2409" s="25" t="s">
        <v>22212</v>
      </c>
      <c r="H2409" s="23" t="s">
        <v>22213</v>
      </c>
      <c r="I2409" s="23" t="s">
        <v>22177</v>
      </c>
      <c r="J2409" s="25" t="s">
        <v>22215</v>
      </c>
      <c r="K2409" s="25" t="s">
        <v>22226</v>
      </c>
      <c r="L2409" s="25" t="s">
        <v>22227</v>
      </c>
      <c r="M2409" s="25" t="s">
        <v>22228</v>
      </c>
      <c r="N2409" s="25"/>
      <c r="O2409" s="25" t="s">
        <v>22229</v>
      </c>
      <c r="P2409" s="23" t="s">
        <v>22231</v>
      </c>
      <c r="Q2409" s="25" t="s">
        <v>22230</v>
      </c>
      <c r="R2409" s="25" t="s">
        <v>22232</v>
      </c>
      <c r="S2409" s="23" t="s">
        <v>22233</v>
      </c>
      <c r="T2409" s="23" t="s">
        <v>22234</v>
      </c>
      <c r="U2409" s="25" t="s">
        <v>22235</v>
      </c>
      <c r="V2409" s="23" t="s">
        <v>22236</v>
      </c>
      <c r="W2409" s="25" t="s">
        <v>22237</v>
      </c>
      <c r="X2409" s="25" t="s">
        <v>22238</v>
      </c>
      <c r="Y2409" s="23" t="s">
        <v>22239</v>
      </c>
      <c r="Z2409" s="25"/>
      <c r="AA2409" s="23">
        <v>5</v>
      </c>
      <c r="AB2409" s="23" t="s">
        <v>16996</v>
      </c>
      <c r="AC2409" s="25"/>
      <c r="AD2409" s="167">
        <v>1</v>
      </c>
      <c r="AE2409" s="167">
        <v>16200</v>
      </c>
      <c r="AF2409" s="167">
        <f t="shared" si="174"/>
        <v>16200</v>
      </c>
      <c r="AG2409" s="27">
        <v>43466</v>
      </c>
      <c r="AH2409" s="168">
        <v>43473</v>
      </c>
      <c r="AI2409" s="29" t="str">
        <f t="shared" si="173"/>
        <v>～</v>
      </c>
      <c r="AJ2409" s="178">
        <f t="shared" si="171"/>
        <v>45298</v>
      </c>
      <c r="AK2409" s="23" t="s">
        <v>22173</v>
      </c>
      <c r="AL2409" s="23" t="s">
        <v>22241</v>
      </c>
      <c r="AM2409" s="35">
        <v>43473</v>
      </c>
      <c r="AN2409" s="25"/>
      <c r="AO2409" s="423">
        <v>43476</v>
      </c>
      <c r="AP2409" s="134" t="s">
        <v>22174</v>
      </c>
    </row>
    <row r="2410" spans="1:42" ht="24.75" customHeight="1" x14ac:dyDescent="0.15">
      <c r="A2410" s="606">
        <v>2407</v>
      </c>
      <c r="B2410" s="23" t="s">
        <v>22163</v>
      </c>
      <c r="C2410" s="24" t="s">
        <v>22171</v>
      </c>
      <c r="D2410" s="24" t="s">
        <v>22172</v>
      </c>
      <c r="E2410" s="23"/>
      <c r="F2410" s="23"/>
      <c r="G2410" s="25" t="s">
        <v>22212</v>
      </c>
      <c r="H2410" s="23" t="s">
        <v>22213</v>
      </c>
      <c r="I2410" s="23" t="s">
        <v>22177</v>
      </c>
      <c r="J2410" s="25" t="s">
        <v>22216</v>
      </c>
      <c r="K2410" s="25" t="s">
        <v>22226</v>
      </c>
      <c r="L2410" s="25" t="s">
        <v>22227</v>
      </c>
      <c r="M2410" s="25" t="s">
        <v>22228</v>
      </c>
      <c r="N2410" s="25"/>
      <c r="O2410" s="25" t="s">
        <v>22229</v>
      </c>
      <c r="P2410" s="23" t="s">
        <v>22231</v>
      </c>
      <c r="Q2410" s="25" t="s">
        <v>22230</v>
      </c>
      <c r="R2410" s="25" t="s">
        <v>22232</v>
      </c>
      <c r="S2410" s="23" t="s">
        <v>22233</v>
      </c>
      <c r="T2410" s="23" t="s">
        <v>22234</v>
      </c>
      <c r="U2410" s="25" t="s">
        <v>22235</v>
      </c>
      <c r="V2410" s="23" t="s">
        <v>22236</v>
      </c>
      <c r="W2410" s="25" t="s">
        <v>22237</v>
      </c>
      <c r="X2410" s="25" t="s">
        <v>22238</v>
      </c>
      <c r="Y2410" s="23" t="s">
        <v>22239</v>
      </c>
      <c r="Z2410" s="25"/>
      <c r="AA2410" s="23">
        <v>5</v>
      </c>
      <c r="AB2410" s="23" t="s">
        <v>16996</v>
      </c>
      <c r="AC2410" s="25"/>
      <c r="AD2410" s="167">
        <v>1</v>
      </c>
      <c r="AE2410" s="167">
        <v>16200</v>
      </c>
      <c r="AF2410" s="167">
        <f t="shared" si="174"/>
        <v>16200</v>
      </c>
      <c r="AG2410" s="27">
        <v>43466</v>
      </c>
      <c r="AH2410" s="168">
        <v>43473</v>
      </c>
      <c r="AI2410" s="29" t="str">
        <f t="shared" si="173"/>
        <v>～</v>
      </c>
      <c r="AJ2410" s="178">
        <f t="shared" si="171"/>
        <v>45298</v>
      </c>
      <c r="AK2410" s="23" t="s">
        <v>22173</v>
      </c>
      <c r="AL2410" s="23" t="s">
        <v>22242</v>
      </c>
      <c r="AM2410" s="35">
        <v>43473</v>
      </c>
      <c r="AN2410" s="25"/>
      <c r="AO2410" s="423">
        <v>43476</v>
      </c>
      <c r="AP2410" s="134" t="s">
        <v>22174</v>
      </c>
    </row>
    <row r="2411" spans="1:42" ht="24.75" customHeight="1" x14ac:dyDescent="0.15">
      <c r="A2411" s="606">
        <v>2408</v>
      </c>
      <c r="B2411" s="23" t="s">
        <v>22163</v>
      </c>
      <c r="C2411" s="24" t="s">
        <v>22171</v>
      </c>
      <c r="D2411" s="24" t="s">
        <v>22172</v>
      </c>
      <c r="E2411" s="23"/>
      <c r="F2411" s="23"/>
      <c r="G2411" s="25" t="s">
        <v>22212</v>
      </c>
      <c r="H2411" s="23" t="s">
        <v>22213</v>
      </c>
      <c r="I2411" s="23" t="s">
        <v>22177</v>
      </c>
      <c r="J2411" s="25" t="s">
        <v>22217</v>
      </c>
      <c r="K2411" s="25" t="s">
        <v>22226</v>
      </c>
      <c r="L2411" s="25" t="s">
        <v>22227</v>
      </c>
      <c r="M2411" s="25" t="s">
        <v>22228</v>
      </c>
      <c r="N2411" s="25"/>
      <c r="O2411" s="25" t="s">
        <v>22229</v>
      </c>
      <c r="P2411" s="23" t="s">
        <v>22231</v>
      </c>
      <c r="Q2411" s="25" t="s">
        <v>22230</v>
      </c>
      <c r="R2411" s="25" t="s">
        <v>22232</v>
      </c>
      <c r="S2411" s="23" t="s">
        <v>22233</v>
      </c>
      <c r="T2411" s="23" t="s">
        <v>22234</v>
      </c>
      <c r="U2411" s="25" t="s">
        <v>22235</v>
      </c>
      <c r="V2411" s="23" t="s">
        <v>22236</v>
      </c>
      <c r="W2411" s="25" t="s">
        <v>22237</v>
      </c>
      <c r="X2411" s="25" t="s">
        <v>22238</v>
      </c>
      <c r="Y2411" s="23" t="s">
        <v>22239</v>
      </c>
      <c r="Z2411" s="25"/>
      <c r="AA2411" s="23">
        <v>5</v>
      </c>
      <c r="AB2411" s="23" t="s">
        <v>16996</v>
      </c>
      <c r="AC2411" s="25"/>
      <c r="AD2411" s="167">
        <v>1</v>
      </c>
      <c r="AE2411" s="167">
        <v>16200</v>
      </c>
      <c r="AF2411" s="167">
        <f t="shared" si="174"/>
        <v>16200</v>
      </c>
      <c r="AG2411" s="27">
        <v>43466</v>
      </c>
      <c r="AH2411" s="168">
        <v>43473</v>
      </c>
      <c r="AI2411" s="29" t="str">
        <f t="shared" si="173"/>
        <v>～</v>
      </c>
      <c r="AJ2411" s="178">
        <f t="shared" si="171"/>
        <v>45298</v>
      </c>
      <c r="AK2411" s="23" t="s">
        <v>22173</v>
      </c>
      <c r="AL2411" s="23" t="s">
        <v>22243</v>
      </c>
      <c r="AM2411" s="35">
        <v>43473</v>
      </c>
      <c r="AN2411" s="25"/>
      <c r="AO2411" s="423">
        <v>43476</v>
      </c>
      <c r="AP2411" s="134" t="s">
        <v>22174</v>
      </c>
    </row>
    <row r="2412" spans="1:42" ht="24.75" customHeight="1" x14ac:dyDescent="0.15">
      <c r="A2412" s="606">
        <v>2409</v>
      </c>
      <c r="B2412" s="23" t="s">
        <v>22163</v>
      </c>
      <c r="C2412" s="24" t="s">
        <v>22171</v>
      </c>
      <c r="D2412" s="24" t="s">
        <v>22172</v>
      </c>
      <c r="E2412" s="23"/>
      <c r="F2412" s="23"/>
      <c r="G2412" s="25" t="s">
        <v>22212</v>
      </c>
      <c r="H2412" s="23" t="s">
        <v>22213</v>
      </c>
      <c r="I2412" s="23" t="s">
        <v>22177</v>
      </c>
      <c r="J2412" s="25" t="s">
        <v>22218</v>
      </c>
      <c r="K2412" s="25" t="s">
        <v>22226</v>
      </c>
      <c r="L2412" s="25" t="s">
        <v>22227</v>
      </c>
      <c r="M2412" s="25" t="s">
        <v>22228</v>
      </c>
      <c r="N2412" s="25"/>
      <c r="O2412" s="25" t="s">
        <v>22229</v>
      </c>
      <c r="P2412" s="23" t="s">
        <v>22231</v>
      </c>
      <c r="Q2412" s="25" t="s">
        <v>22230</v>
      </c>
      <c r="R2412" s="25" t="s">
        <v>22232</v>
      </c>
      <c r="S2412" s="23" t="s">
        <v>22233</v>
      </c>
      <c r="T2412" s="23" t="s">
        <v>22234</v>
      </c>
      <c r="U2412" s="25" t="s">
        <v>22235</v>
      </c>
      <c r="V2412" s="23" t="s">
        <v>22236</v>
      </c>
      <c r="W2412" s="25" t="s">
        <v>22237</v>
      </c>
      <c r="X2412" s="25" t="s">
        <v>22238</v>
      </c>
      <c r="Y2412" s="23" t="s">
        <v>22239</v>
      </c>
      <c r="Z2412" s="25"/>
      <c r="AA2412" s="23">
        <v>5</v>
      </c>
      <c r="AB2412" s="23" t="s">
        <v>16996</v>
      </c>
      <c r="AC2412" s="25"/>
      <c r="AD2412" s="167">
        <v>1</v>
      </c>
      <c r="AE2412" s="167">
        <v>16200</v>
      </c>
      <c r="AF2412" s="167">
        <f t="shared" si="174"/>
        <v>16200</v>
      </c>
      <c r="AG2412" s="27">
        <v>43466</v>
      </c>
      <c r="AH2412" s="168">
        <v>43473</v>
      </c>
      <c r="AI2412" s="29" t="str">
        <f t="shared" si="173"/>
        <v>～</v>
      </c>
      <c r="AJ2412" s="178">
        <f t="shared" si="171"/>
        <v>45298</v>
      </c>
      <c r="AK2412" s="23" t="s">
        <v>22173</v>
      </c>
      <c r="AL2412" s="23" t="s">
        <v>22244</v>
      </c>
      <c r="AM2412" s="35">
        <v>43473</v>
      </c>
      <c r="AN2412" s="25"/>
      <c r="AO2412" s="423">
        <v>43476</v>
      </c>
      <c r="AP2412" s="134" t="s">
        <v>22174</v>
      </c>
    </row>
    <row r="2413" spans="1:42" ht="24.75" customHeight="1" x14ac:dyDescent="0.15">
      <c r="A2413" s="606">
        <v>2410</v>
      </c>
      <c r="B2413" s="23" t="s">
        <v>22163</v>
      </c>
      <c r="C2413" s="24" t="s">
        <v>22171</v>
      </c>
      <c r="D2413" s="24" t="s">
        <v>22172</v>
      </c>
      <c r="E2413" s="23"/>
      <c r="F2413" s="23"/>
      <c r="G2413" s="25" t="s">
        <v>22212</v>
      </c>
      <c r="H2413" s="23" t="s">
        <v>22213</v>
      </c>
      <c r="I2413" s="23" t="s">
        <v>22177</v>
      </c>
      <c r="J2413" s="25" t="s">
        <v>22219</v>
      </c>
      <c r="K2413" s="25" t="s">
        <v>22226</v>
      </c>
      <c r="L2413" s="25" t="s">
        <v>22227</v>
      </c>
      <c r="M2413" s="25" t="s">
        <v>22228</v>
      </c>
      <c r="N2413" s="25"/>
      <c r="O2413" s="25" t="s">
        <v>22229</v>
      </c>
      <c r="P2413" s="23" t="s">
        <v>22231</v>
      </c>
      <c r="Q2413" s="25" t="s">
        <v>22230</v>
      </c>
      <c r="R2413" s="25" t="s">
        <v>22232</v>
      </c>
      <c r="S2413" s="23" t="s">
        <v>22233</v>
      </c>
      <c r="T2413" s="23" t="s">
        <v>22234</v>
      </c>
      <c r="U2413" s="25" t="s">
        <v>22235</v>
      </c>
      <c r="V2413" s="23" t="s">
        <v>22236</v>
      </c>
      <c r="W2413" s="25" t="s">
        <v>22237</v>
      </c>
      <c r="X2413" s="25" t="s">
        <v>22238</v>
      </c>
      <c r="Y2413" s="23" t="s">
        <v>22239</v>
      </c>
      <c r="Z2413" s="25"/>
      <c r="AA2413" s="23">
        <v>5</v>
      </c>
      <c r="AB2413" s="23" t="s">
        <v>16996</v>
      </c>
      <c r="AC2413" s="25"/>
      <c r="AD2413" s="167">
        <v>1</v>
      </c>
      <c r="AE2413" s="167">
        <v>16200</v>
      </c>
      <c r="AF2413" s="167">
        <f t="shared" si="174"/>
        <v>16200</v>
      </c>
      <c r="AG2413" s="27">
        <v>43466</v>
      </c>
      <c r="AH2413" s="168">
        <v>43473</v>
      </c>
      <c r="AI2413" s="29" t="str">
        <f t="shared" si="173"/>
        <v>～</v>
      </c>
      <c r="AJ2413" s="178">
        <f t="shared" si="171"/>
        <v>45298</v>
      </c>
      <c r="AK2413" s="23" t="s">
        <v>22173</v>
      </c>
      <c r="AL2413" s="23" t="s">
        <v>22245</v>
      </c>
      <c r="AM2413" s="35">
        <v>43473</v>
      </c>
      <c r="AN2413" s="25"/>
      <c r="AO2413" s="423">
        <v>43476</v>
      </c>
      <c r="AP2413" s="134" t="s">
        <v>22174</v>
      </c>
    </row>
    <row r="2414" spans="1:42" ht="24.75" customHeight="1" x14ac:dyDescent="0.15">
      <c r="A2414" s="606">
        <v>2411</v>
      </c>
      <c r="B2414" s="23" t="s">
        <v>22163</v>
      </c>
      <c r="C2414" s="24" t="s">
        <v>22171</v>
      </c>
      <c r="D2414" s="24" t="s">
        <v>22172</v>
      </c>
      <c r="E2414" s="23"/>
      <c r="F2414" s="23"/>
      <c r="G2414" s="25" t="s">
        <v>22212</v>
      </c>
      <c r="H2414" s="23" t="s">
        <v>22213</v>
      </c>
      <c r="I2414" s="23" t="s">
        <v>22177</v>
      </c>
      <c r="J2414" s="25" t="s">
        <v>22220</v>
      </c>
      <c r="K2414" s="25" t="s">
        <v>22226</v>
      </c>
      <c r="L2414" s="25" t="s">
        <v>22227</v>
      </c>
      <c r="M2414" s="25" t="s">
        <v>22228</v>
      </c>
      <c r="N2414" s="25"/>
      <c r="O2414" s="25" t="s">
        <v>22229</v>
      </c>
      <c r="P2414" s="23" t="s">
        <v>22231</v>
      </c>
      <c r="Q2414" s="25" t="s">
        <v>22230</v>
      </c>
      <c r="R2414" s="25" t="s">
        <v>22232</v>
      </c>
      <c r="S2414" s="23" t="s">
        <v>22233</v>
      </c>
      <c r="T2414" s="23" t="s">
        <v>22234</v>
      </c>
      <c r="U2414" s="25" t="s">
        <v>22235</v>
      </c>
      <c r="V2414" s="23" t="s">
        <v>22236</v>
      </c>
      <c r="W2414" s="25" t="s">
        <v>22237</v>
      </c>
      <c r="X2414" s="25" t="s">
        <v>22238</v>
      </c>
      <c r="Y2414" s="23" t="s">
        <v>22239</v>
      </c>
      <c r="Z2414" s="25"/>
      <c r="AA2414" s="23">
        <v>5</v>
      </c>
      <c r="AB2414" s="23" t="s">
        <v>16996</v>
      </c>
      <c r="AC2414" s="25"/>
      <c r="AD2414" s="167">
        <v>1</v>
      </c>
      <c r="AE2414" s="167">
        <v>16200</v>
      </c>
      <c r="AF2414" s="167">
        <f t="shared" si="174"/>
        <v>16200</v>
      </c>
      <c r="AG2414" s="27">
        <v>43466</v>
      </c>
      <c r="AH2414" s="168">
        <v>43473</v>
      </c>
      <c r="AI2414" s="29" t="str">
        <f t="shared" si="173"/>
        <v>～</v>
      </c>
      <c r="AJ2414" s="178">
        <f t="shared" si="171"/>
        <v>45298</v>
      </c>
      <c r="AK2414" s="23" t="s">
        <v>22173</v>
      </c>
      <c r="AL2414" s="23" t="s">
        <v>22246</v>
      </c>
      <c r="AM2414" s="35">
        <v>43473</v>
      </c>
      <c r="AN2414" s="25"/>
      <c r="AO2414" s="423">
        <v>43476</v>
      </c>
      <c r="AP2414" s="134" t="s">
        <v>22174</v>
      </c>
    </row>
    <row r="2415" spans="1:42" ht="24.75" customHeight="1" x14ac:dyDescent="0.15">
      <c r="A2415" s="606">
        <v>2412</v>
      </c>
      <c r="B2415" s="23" t="s">
        <v>22163</v>
      </c>
      <c r="C2415" s="24" t="s">
        <v>22171</v>
      </c>
      <c r="D2415" s="24" t="s">
        <v>22172</v>
      </c>
      <c r="E2415" s="23"/>
      <c r="F2415" s="23"/>
      <c r="G2415" s="25" t="s">
        <v>22212</v>
      </c>
      <c r="H2415" s="23" t="s">
        <v>22213</v>
      </c>
      <c r="I2415" s="23" t="s">
        <v>22177</v>
      </c>
      <c r="J2415" s="25" t="s">
        <v>22221</v>
      </c>
      <c r="K2415" s="25" t="s">
        <v>22226</v>
      </c>
      <c r="L2415" s="25" t="s">
        <v>22227</v>
      </c>
      <c r="M2415" s="25" t="s">
        <v>22228</v>
      </c>
      <c r="N2415" s="25"/>
      <c r="O2415" s="25" t="s">
        <v>22229</v>
      </c>
      <c r="P2415" s="23" t="s">
        <v>22231</v>
      </c>
      <c r="Q2415" s="25" t="s">
        <v>22230</v>
      </c>
      <c r="R2415" s="25" t="s">
        <v>22232</v>
      </c>
      <c r="S2415" s="23" t="s">
        <v>22233</v>
      </c>
      <c r="T2415" s="23" t="s">
        <v>22234</v>
      </c>
      <c r="U2415" s="25" t="s">
        <v>22235</v>
      </c>
      <c r="V2415" s="23" t="s">
        <v>22236</v>
      </c>
      <c r="W2415" s="25" t="s">
        <v>22237</v>
      </c>
      <c r="X2415" s="25" t="s">
        <v>22238</v>
      </c>
      <c r="Y2415" s="23" t="s">
        <v>22239</v>
      </c>
      <c r="Z2415" s="25"/>
      <c r="AA2415" s="23">
        <v>5</v>
      </c>
      <c r="AB2415" s="23" t="s">
        <v>16996</v>
      </c>
      <c r="AC2415" s="25"/>
      <c r="AD2415" s="167">
        <v>1</v>
      </c>
      <c r="AE2415" s="167">
        <v>16200</v>
      </c>
      <c r="AF2415" s="167">
        <f t="shared" si="174"/>
        <v>16200</v>
      </c>
      <c r="AG2415" s="27">
        <v>43466</v>
      </c>
      <c r="AH2415" s="168">
        <v>43473</v>
      </c>
      <c r="AI2415" s="29" t="str">
        <f t="shared" si="173"/>
        <v>～</v>
      </c>
      <c r="AJ2415" s="178">
        <f t="shared" si="171"/>
        <v>45298</v>
      </c>
      <c r="AK2415" s="23" t="s">
        <v>22173</v>
      </c>
      <c r="AL2415" s="23" t="s">
        <v>22247</v>
      </c>
      <c r="AM2415" s="35">
        <v>43473</v>
      </c>
      <c r="AN2415" s="25"/>
      <c r="AO2415" s="423">
        <v>43476</v>
      </c>
      <c r="AP2415" s="134" t="s">
        <v>22174</v>
      </c>
    </row>
    <row r="2416" spans="1:42" ht="24.75" customHeight="1" x14ac:dyDescent="0.15">
      <c r="A2416" s="606">
        <v>2413</v>
      </c>
      <c r="B2416" s="23" t="s">
        <v>22163</v>
      </c>
      <c r="C2416" s="24" t="s">
        <v>22171</v>
      </c>
      <c r="D2416" s="24" t="s">
        <v>22172</v>
      </c>
      <c r="E2416" s="23"/>
      <c r="F2416" s="23"/>
      <c r="G2416" s="25" t="s">
        <v>22212</v>
      </c>
      <c r="H2416" s="23" t="s">
        <v>22213</v>
      </c>
      <c r="I2416" s="23" t="s">
        <v>22177</v>
      </c>
      <c r="J2416" s="25" t="s">
        <v>22222</v>
      </c>
      <c r="K2416" s="25" t="s">
        <v>22226</v>
      </c>
      <c r="L2416" s="25" t="s">
        <v>22227</v>
      </c>
      <c r="M2416" s="25" t="s">
        <v>22228</v>
      </c>
      <c r="N2416" s="25"/>
      <c r="O2416" s="25" t="s">
        <v>22229</v>
      </c>
      <c r="P2416" s="23" t="s">
        <v>22231</v>
      </c>
      <c r="Q2416" s="25" t="s">
        <v>22230</v>
      </c>
      <c r="R2416" s="25" t="s">
        <v>22232</v>
      </c>
      <c r="S2416" s="23" t="s">
        <v>22233</v>
      </c>
      <c r="T2416" s="23" t="s">
        <v>22234</v>
      </c>
      <c r="U2416" s="25" t="s">
        <v>22235</v>
      </c>
      <c r="V2416" s="23" t="s">
        <v>22236</v>
      </c>
      <c r="W2416" s="25" t="s">
        <v>22237</v>
      </c>
      <c r="X2416" s="25" t="s">
        <v>22238</v>
      </c>
      <c r="Y2416" s="23" t="s">
        <v>22239</v>
      </c>
      <c r="Z2416" s="25"/>
      <c r="AA2416" s="23">
        <v>5</v>
      </c>
      <c r="AB2416" s="23" t="s">
        <v>16996</v>
      </c>
      <c r="AC2416" s="25"/>
      <c r="AD2416" s="167">
        <v>1</v>
      </c>
      <c r="AE2416" s="167">
        <v>16200</v>
      </c>
      <c r="AF2416" s="167">
        <f t="shared" si="174"/>
        <v>16200</v>
      </c>
      <c r="AG2416" s="27">
        <v>43466</v>
      </c>
      <c r="AH2416" s="168">
        <v>43473</v>
      </c>
      <c r="AI2416" s="29" t="str">
        <f t="shared" si="173"/>
        <v>～</v>
      </c>
      <c r="AJ2416" s="178">
        <f t="shared" si="171"/>
        <v>45298</v>
      </c>
      <c r="AK2416" s="23" t="s">
        <v>22173</v>
      </c>
      <c r="AL2416" s="23" t="s">
        <v>22248</v>
      </c>
      <c r="AM2416" s="35">
        <v>43473</v>
      </c>
      <c r="AN2416" s="25"/>
      <c r="AO2416" s="423">
        <v>43476</v>
      </c>
      <c r="AP2416" s="134" t="s">
        <v>22174</v>
      </c>
    </row>
    <row r="2417" spans="1:42" ht="24.75" customHeight="1" x14ac:dyDescent="0.15">
      <c r="A2417" s="606">
        <v>2414</v>
      </c>
      <c r="B2417" s="23" t="s">
        <v>22163</v>
      </c>
      <c r="C2417" s="24" t="s">
        <v>22171</v>
      </c>
      <c r="D2417" s="24" t="s">
        <v>22172</v>
      </c>
      <c r="E2417" s="23"/>
      <c r="F2417" s="23"/>
      <c r="G2417" s="25" t="s">
        <v>22212</v>
      </c>
      <c r="H2417" s="23" t="s">
        <v>22213</v>
      </c>
      <c r="I2417" s="23" t="s">
        <v>22177</v>
      </c>
      <c r="J2417" s="25" t="s">
        <v>22223</v>
      </c>
      <c r="K2417" s="25" t="s">
        <v>22226</v>
      </c>
      <c r="L2417" s="25" t="s">
        <v>22227</v>
      </c>
      <c r="M2417" s="25" t="s">
        <v>22228</v>
      </c>
      <c r="N2417" s="25"/>
      <c r="O2417" s="25" t="s">
        <v>22229</v>
      </c>
      <c r="P2417" s="23" t="s">
        <v>22231</v>
      </c>
      <c r="Q2417" s="25" t="s">
        <v>22230</v>
      </c>
      <c r="R2417" s="25" t="s">
        <v>22232</v>
      </c>
      <c r="S2417" s="23" t="s">
        <v>22233</v>
      </c>
      <c r="T2417" s="23" t="s">
        <v>22234</v>
      </c>
      <c r="U2417" s="25" t="s">
        <v>22235</v>
      </c>
      <c r="V2417" s="23" t="s">
        <v>22236</v>
      </c>
      <c r="W2417" s="25" t="s">
        <v>22237</v>
      </c>
      <c r="X2417" s="25" t="s">
        <v>22238</v>
      </c>
      <c r="Y2417" s="23" t="s">
        <v>22239</v>
      </c>
      <c r="Z2417" s="25"/>
      <c r="AA2417" s="23">
        <v>5</v>
      </c>
      <c r="AB2417" s="23" t="s">
        <v>16996</v>
      </c>
      <c r="AC2417" s="25"/>
      <c r="AD2417" s="167">
        <v>1</v>
      </c>
      <c r="AE2417" s="167">
        <v>16200</v>
      </c>
      <c r="AF2417" s="167">
        <f t="shared" si="174"/>
        <v>16200</v>
      </c>
      <c r="AG2417" s="27">
        <v>43466</v>
      </c>
      <c r="AH2417" s="168">
        <v>43473</v>
      </c>
      <c r="AI2417" s="29" t="str">
        <f t="shared" si="173"/>
        <v>～</v>
      </c>
      <c r="AJ2417" s="178">
        <f t="shared" si="171"/>
        <v>45298</v>
      </c>
      <c r="AK2417" s="23" t="s">
        <v>22252</v>
      </c>
      <c r="AL2417" s="23" t="s">
        <v>22249</v>
      </c>
      <c r="AM2417" s="35">
        <v>43473</v>
      </c>
      <c r="AN2417" s="25"/>
      <c r="AO2417" s="423">
        <v>43476</v>
      </c>
      <c r="AP2417" s="134" t="s">
        <v>22174</v>
      </c>
    </row>
    <row r="2418" spans="1:42" ht="24.75" customHeight="1" x14ac:dyDescent="0.15">
      <c r="A2418" s="606">
        <v>2415</v>
      </c>
      <c r="B2418" s="23" t="s">
        <v>22163</v>
      </c>
      <c r="C2418" s="24" t="s">
        <v>22171</v>
      </c>
      <c r="D2418" s="24" t="s">
        <v>22172</v>
      </c>
      <c r="E2418" s="23"/>
      <c r="F2418" s="23"/>
      <c r="G2418" s="25" t="s">
        <v>22212</v>
      </c>
      <c r="H2418" s="23" t="s">
        <v>22213</v>
      </c>
      <c r="I2418" s="23" t="s">
        <v>22177</v>
      </c>
      <c r="J2418" s="25" t="s">
        <v>22224</v>
      </c>
      <c r="K2418" s="25" t="s">
        <v>22226</v>
      </c>
      <c r="L2418" s="25" t="s">
        <v>22227</v>
      </c>
      <c r="M2418" s="25" t="s">
        <v>22228</v>
      </c>
      <c r="N2418" s="25"/>
      <c r="O2418" s="25" t="s">
        <v>22229</v>
      </c>
      <c r="P2418" s="23" t="s">
        <v>22231</v>
      </c>
      <c r="Q2418" s="25" t="s">
        <v>22230</v>
      </c>
      <c r="R2418" s="25" t="s">
        <v>22232</v>
      </c>
      <c r="S2418" s="23" t="s">
        <v>22233</v>
      </c>
      <c r="T2418" s="23" t="s">
        <v>22234</v>
      </c>
      <c r="U2418" s="25" t="s">
        <v>22235</v>
      </c>
      <c r="V2418" s="23" t="s">
        <v>22236</v>
      </c>
      <c r="W2418" s="25" t="s">
        <v>22237</v>
      </c>
      <c r="X2418" s="25" t="s">
        <v>22238</v>
      </c>
      <c r="Y2418" s="23" t="s">
        <v>22239</v>
      </c>
      <c r="Z2418" s="25"/>
      <c r="AA2418" s="23">
        <v>5</v>
      </c>
      <c r="AB2418" s="23" t="s">
        <v>16996</v>
      </c>
      <c r="AC2418" s="25"/>
      <c r="AD2418" s="167">
        <v>1</v>
      </c>
      <c r="AE2418" s="167">
        <v>16200</v>
      </c>
      <c r="AF2418" s="167">
        <f t="shared" si="174"/>
        <v>16200</v>
      </c>
      <c r="AG2418" s="27">
        <v>43466</v>
      </c>
      <c r="AH2418" s="168">
        <v>43473</v>
      </c>
      <c r="AI2418" s="29" t="str">
        <f t="shared" si="173"/>
        <v>～</v>
      </c>
      <c r="AJ2418" s="178">
        <f t="shared" si="171"/>
        <v>45298</v>
      </c>
      <c r="AK2418" s="23" t="s">
        <v>22173</v>
      </c>
      <c r="AL2418" s="23" t="s">
        <v>22250</v>
      </c>
      <c r="AM2418" s="35">
        <v>43473</v>
      </c>
      <c r="AN2418" s="25"/>
      <c r="AO2418" s="423">
        <v>43476</v>
      </c>
      <c r="AP2418" s="134" t="s">
        <v>22174</v>
      </c>
    </row>
    <row r="2419" spans="1:42" ht="24.75" customHeight="1" x14ac:dyDescent="0.15">
      <c r="A2419" s="606">
        <v>2416</v>
      </c>
      <c r="B2419" s="23" t="s">
        <v>22163</v>
      </c>
      <c r="C2419" s="24" t="s">
        <v>22171</v>
      </c>
      <c r="D2419" s="24" t="s">
        <v>22172</v>
      </c>
      <c r="E2419" s="23"/>
      <c r="F2419" s="23"/>
      <c r="G2419" s="25" t="s">
        <v>22235</v>
      </c>
      <c r="H2419" s="23" t="s">
        <v>22213</v>
      </c>
      <c r="I2419" s="23" t="s">
        <v>22177</v>
      </c>
      <c r="J2419" s="25" t="s">
        <v>22225</v>
      </c>
      <c r="K2419" s="25" t="s">
        <v>22226</v>
      </c>
      <c r="L2419" s="25" t="s">
        <v>22227</v>
      </c>
      <c r="M2419" s="25" t="s">
        <v>22228</v>
      </c>
      <c r="N2419" s="25"/>
      <c r="O2419" s="25" t="s">
        <v>22229</v>
      </c>
      <c r="P2419" s="23" t="s">
        <v>22231</v>
      </c>
      <c r="Q2419" s="25" t="s">
        <v>22230</v>
      </c>
      <c r="R2419" s="25" t="s">
        <v>22232</v>
      </c>
      <c r="S2419" s="23" t="s">
        <v>22233</v>
      </c>
      <c r="T2419" s="23" t="s">
        <v>22234</v>
      </c>
      <c r="U2419" s="25" t="s">
        <v>22235</v>
      </c>
      <c r="V2419" s="23" t="s">
        <v>22236</v>
      </c>
      <c r="W2419" s="25" t="s">
        <v>22237</v>
      </c>
      <c r="X2419" s="25" t="s">
        <v>22238</v>
      </c>
      <c r="Y2419" s="23" t="s">
        <v>22239</v>
      </c>
      <c r="Z2419" s="25"/>
      <c r="AA2419" s="23">
        <v>5</v>
      </c>
      <c r="AB2419" s="23" t="s">
        <v>16996</v>
      </c>
      <c r="AC2419" s="25"/>
      <c r="AD2419" s="167">
        <v>1</v>
      </c>
      <c r="AE2419" s="167">
        <v>16200</v>
      </c>
      <c r="AF2419" s="167">
        <f t="shared" si="174"/>
        <v>16200</v>
      </c>
      <c r="AG2419" s="27">
        <v>43466</v>
      </c>
      <c r="AH2419" s="168">
        <v>43473</v>
      </c>
      <c r="AI2419" s="29" t="str">
        <f t="shared" si="173"/>
        <v>～</v>
      </c>
      <c r="AJ2419" s="178">
        <f t="shared" si="171"/>
        <v>45298</v>
      </c>
      <c r="AK2419" s="23" t="s">
        <v>22173</v>
      </c>
      <c r="AL2419" s="23" t="s">
        <v>22251</v>
      </c>
      <c r="AM2419" s="35">
        <v>43473</v>
      </c>
      <c r="AN2419" s="25"/>
      <c r="AO2419" s="423">
        <v>43476</v>
      </c>
      <c r="AP2419" s="134" t="s">
        <v>22174</v>
      </c>
    </row>
    <row r="2420" spans="1:42" ht="24.75" customHeight="1" x14ac:dyDescent="0.15">
      <c r="A2420" s="606">
        <v>2417</v>
      </c>
      <c r="B2420" s="23" t="s">
        <v>22268</v>
      </c>
      <c r="C2420" s="24" t="s">
        <v>22273</v>
      </c>
      <c r="D2420" s="24" t="s">
        <v>22274</v>
      </c>
      <c r="E2420" s="23"/>
      <c r="F2420" s="23"/>
      <c r="G2420" s="25" t="s">
        <v>22992</v>
      </c>
      <c r="H2420" s="23" t="s">
        <v>23002</v>
      </c>
      <c r="I2420" s="23" t="s">
        <v>23103</v>
      </c>
      <c r="J2420" s="25" t="s">
        <v>23102</v>
      </c>
      <c r="K2420" s="25"/>
      <c r="L2420" s="25" t="s">
        <v>23012</v>
      </c>
      <c r="M2420" s="25" t="s">
        <v>23021</v>
      </c>
      <c r="N2420" s="25" t="s">
        <v>23022</v>
      </c>
      <c r="O2420" s="25" t="s">
        <v>23041</v>
      </c>
      <c r="P2420" s="23" t="s">
        <v>23042</v>
      </c>
      <c r="Q2420" s="25" t="s">
        <v>23043</v>
      </c>
      <c r="R2420" s="25" t="s">
        <v>23044</v>
      </c>
      <c r="S2420" s="23" t="s">
        <v>23045</v>
      </c>
      <c r="T2420" s="23" t="s">
        <v>23046</v>
      </c>
      <c r="U2420" s="25" t="s">
        <v>23114</v>
      </c>
      <c r="V2420" s="23" t="s">
        <v>23047</v>
      </c>
      <c r="W2420" s="25" t="s">
        <v>23048</v>
      </c>
      <c r="X2420" s="25"/>
      <c r="Y2420" s="23" t="s">
        <v>23049</v>
      </c>
      <c r="Z2420" s="25" t="s">
        <v>23050</v>
      </c>
      <c r="AA2420" s="23">
        <v>3</v>
      </c>
      <c r="AB2420" s="23" t="s">
        <v>16996</v>
      </c>
      <c r="AC2420" s="25"/>
      <c r="AD2420" s="167">
        <v>1</v>
      </c>
      <c r="AE2420" s="167">
        <v>6840</v>
      </c>
      <c r="AF2420" s="167">
        <f t="shared" si="174"/>
        <v>6840</v>
      </c>
      <c r="AG2420" s="27">
        <v>43525</v>
      </c>
      <c r="AH2420" s="168">
        <v>43546</v>
      </c>
      <c r="AI2420" s="29" t="str">
        <f t="shared" si="173"/>
        <v>～</v>
      </c>
      <c r="AJ2420" s="178">
        <f t="shared" si="171"/>
        <v>44641</v>
      </c>
      <c r="AK2420" s="23" t="s">
        <v>22275</v>
      </c>
      <c r="AL2420" s="23" t="s">
        <v>23051</v>
      </c>
      <c r="AM2420" s="35">
        <v>43546</v>
      </c>
      <c r="AN2420" s="25"/>
      <c r="AO2420" s="423">
        <v>43550</v>
      </c>
      <c r="AP2420" s="134" t="s">
        <v>22276</v>
      </c>
    </row>
    <row r="2421" spans="1:42" ht="24.75" customHeight="1" x14ac:dyDescent="0.15">
      <c r="A2421" s="606">
        <v>2418</v>
      </c>
      <c r="B2421" s="23" t="s">
        <v>22268</v>
      </c>
      <c r="C2421" s="24" t="s">
        <v>22273</v>
      </c>
      <c r="D2421" s="24" t="s">
        <v>22274</v>
      </c>
      <c r="E2421" s="23"/>
      <c r="F2421" s="23"/>
      <c r="G2421" s="25" t="s">
        <v>22992</v>
      </c>
      <c r="H2421" s="23" t="s">
        <v>23002</v>
      </c>
      <c r="I2421" s="23" t="s">
        <v>23103</v>
      </c>
      <c r="J2421" s="25" t="s">
        <v>23102</v>
      </c>
      <c r="K2421" s="25"/>
      <c r="L2421" s="25" t="s">
        <v>23012</v>
      </c>
      <c r="M2421" s="25" t="s">
        <v>23021</v>
      </c>
      <c r="N2421" s="25" t="s">
        <v>23022</v>
      </c>
      <c r="O2421" s="25" t="s">
        <v>23041</v>
      </c>
      <c r="P2421" s="23" t="s">
        <v>23042</v>
      </c>
      <c r="Q2421" s="25" t="s">
        <v>23043</v>
      </c>
      <c r="R2421" s="25" t="s">
        <v>23044</v>
      </c>
      <c r="S2421" s="23" t="s">
        <v>23045</v>
      </c>
      <c r="T2421" s="23" t="s">
        <v>23046</v>
      </c>
      <c r="U2421" s="25" t="s">
        <v>23114</v>
      </c>
      <c r="V2421" s="23" t="s">
        <v>23047</v>
      </c>
      <c r="W2421" s="25" t="s">
        <v>23048</v>
      </c>
      <c r="X2421" s="25"/>
      <c r="Y2421" s="23" t="s">
        <v>23049</v>
      </c>
      <c r="Z2421" s="25" t="s">
        <v>23050</v>
      </c>
      <c r="AA2421" s="23">
        <v>3</v>
      </c>
      <c r="AB2421" s="23" t="s">
        <v>16996</v>
      </c>
      <c r="AC2421" s="25"/>
      <c r="AD2421" s="167">
        <v>1</v>
      </c>
      <c r="AE2421" s="167">
        <v>6840</v>
      </c>
      <c r="AF2421" s="167">
        <f t="shared" si="174"/>
        <v>6840</v>
      </c>
      <c r="AG2421" s="27">
        <v>43525</v>
      </c>
      <c r="AH2421" s="168">
        <v>43546</v>
      </c>
      <c r="AI2421" s="29" t="str">
        <f t="shared" si="173"/>
        <v>～</v>
      </c>
      <c r="AJ2421" s="178">
        <f t="shared" si="171"/>
        <v>44641</v>
      </c>
      <c r="AK2421" s="23" t="s">
        <v>22275</v>
      </c>
      <c r="AL2421" s="23" t="s">
        <v>23052</v>
      </c>
      <c r="AM2421" s="35">
        <v>43546</v>
      </c>
      <c r="AN2421" s="25"/>
      <c r="AO2421" s="423">
        <v>43550</v>
      </c>
      <c r="AP2421" s="134" t="s">
        <v>22276</v>
      </c>
    </row>
    <row r="2422" spans="1:42" ht="24.75" customHeight="1" x14ac:dyDescent="0.15">
      <c r="A2422" s="606">
        <v>2419</v>
      </c>
      <c r="B2422" s="23" t="s">
        <v>22268</v>
      </c>
      <c r="C2422" s="24" t="s">
        <v>22273</v>
      </c>
      <c r="D2422" s="24" t="s">
        <v>22274</v>
      </c>
      <c r="E2422" s="23"/>
      <c r="F2422" s="23"/>
      <c r="G2422" s="25" t="s">
        <v>22993</v>
      </c>
      <c r="H2422" s="23" t="s">
        <v>23003</v>
      </c>
      <c r="I2422" s="23" t="s">
        <v>23103</v>
      </c>
      <c r="J2422" s="25" t="s">
        <v>23104</v>
      </c>
      <c r="K2422" s="25"/>
      <c r="L2422" s="25" t="s">
        <v>23013</v>
      </c>
      <c r="M2422" s="25" t="s">
        <v>23023</v>
      </c>
      <c r="N2422" s="25" t="s">
        <v>23024</v>
      </c>
      <c r="O2422" s="25" t="s">
        <v>23041</v>
      </c>
      <c r="P2422" s="23" t="s">
        <v>23042</v>
      </c>
      <c r="Q2422" s="25" t="s">
        <v>23043</v>
      </c>
      <c r="R2422" s="25" t="s">
        <v>23044</v>
      </c>
      <c r="S2422" s="23" t="s">
        <v>23045</v>
      </c>
      <c r="T2422" s="23" t="s">
        <v>23046</v>
      </c>
      <c r="U2422" s="25" t="s">
        <v>23114</v>
      </c>
      <c r="V2422" s="23" t="s">
        <v>23047</v>
      </c>
      <c r="W2422" s="25" t="s">
        <v>23048</v>
      </c>
      <c r="X2422" s="25"/>
      <c r="Y2422" s="23" t="s">
        <v>23049</v>
      </c>
      <c r="Z2422" s="25" t="s">
        <v>23050</v>
      </c>
      <c r="AA2422" s="23">
        <v>3</v>
      </c>
      <c r="AB2422" s="23" t="s">
        <v>16996</v>
      </c>
      <c r="AC2422" s="25"/>
      <c r="AD2422" s="167">
        <v>1</v>
      </c>
      <c r="AE2422" s="167">
        <v>6840</v>
      </c>
      <c r="AF2422" s="167">
        <f t="shared" si="174"/>
        <v>6840</v>
      </c>
      <c r="AG2422" s="27">
        <v>43525</v>
      </c>
      <c r="AH2422" s="168">
        <v>43546</v>
      </c>
      <c r="AI2422" s="29" t="str">
        <f t="shared" si="173"/>
        <v>～</v>
      </c>
      <c r="AJ2422" s="178">
        <f t="shared" si="171"/>
        <v>44641</v>
      </c>
      <c r="AK2422" s="23" t="s">
        <v>22275</v>
      </c>
      <c r="AL2422" s="23" t="s">
        <v>23053</v>
      </c>
      <c r="AM2422" s="35">
        <v>43546</v>
      </c>
      <c r="AN2422" s="25"/>
      <c r="AO2422" s="423">
        <v>43550</v>
      </c>
      <c r="AP2422" s="134" t="s">
        <v>22276</v>
      </c>
    </row>
    <row r="2423" spans="1:42" ht="24.75" customHeight="1" x14ac:dyDescent="0.15">
      <c r="A2423" s="606">
        <v>2420</v>
      </c>
      <c r="B2423" s="23" t="s">
        <v>22268</v>
      </c>
      <c r="C2423" s="24" t="s">
        <v>22273</v>
      </c>
      <c r="D2423" s="24" t="s">
        <v>22274</v>
      </c>
      <c r="E2423" s="23"/>
      <c r="F2423" s="23"/>
      <c r="G2423" s="25" t="s">
        <v>22994</v>
      </c>
      <c r="H2423" s="23" t="s">
        <v>23004</v>
      </c>
      <c r="I2423" s="23" t="s">
        <v>23103</v>
      </c>
      <c r="J2423" s="25" t="s">
        <v>23105</v>
      </c>
      <c r="K2423" s="25"/>
      <c r="L2423" s="25" t="s">
        <v>23014</v>
      </c>
      <c r="M2423" s="25" t="s">
        <v>23025</v>
      </c>
      <c r="N2423" s="25" t="s">
        <v>23026</v>
      </c>
      <c r="O2423" s="25" t="s">
        <v>23041</v>
      </c>
      <c r="P2423" s="23" t="s">
        <v>23042</v>
      </c>
      <c r="Q2423" s="25" t="s">
        <v>23043</v>
      </c>
      <c r="R2423" s="25" t="s">
        <v>23044</v>
      </c>
      <c r="S2423" s="23" t="s">
        <v>23045</v>
      </c>
      <c r="T2423" s="23" t="s">
        <v>23046</v>
      </c>
      <c r="U2423" s="25" t="s">
        <v>23114</v>
      </c>
      <c r="V2423" s="23" t="s">
        <v>23047</v>
      </c>
      <c r="W2423" s="25" t="s">
        <v>23048</v>
      </c>
      <c r="X2423" s="25"/>
      <c r="Y2423" s="23" t="s">
        <v>23049</v>
      </c>
      <c r="Z2423" s="25" t="s">
        <v>23050</v>
      </c>
      <c r="AA2423" s="23">
        <v>3</v>
      </c>
      <c r="AB2423" s="23" t="s">
        <v>16996</v>
      </c>
      <c r="AC2423" s="25"/>
      <c r="AD2423" s="167">
        <v>1</v>
      </c>
      <c r="AE2423" s="167">
        <v>6840</v>
      </c>
      <c r="AF2423" s="167">
        <f t="shared" si="174"/>
        <v>6840</v>
      </c>
      <c r="AG2423" s="27">
        <v>43525</v>
      </c>
      <c r="AH2423" s="168">
        <v>43546</v>
      </c>
      <c r="AI2423" s="29" t="str">
        <f t="shared" si="173"/>
        <v>～</v>
      </c>
      <c r="AJ2423" s="178">
        <f t="shared" si="171"/>
        <v>44641</v>
      </c>
      <c r="AK2423" s="23" t="s">
        <v>22275</v>
      </c>
      <c r="AL2423" s="23" t="s">
        <v>23054</v>
      </c>
      <c r="AM2423" s="35">
        <v>43546</v>
      </c>
      <c r="AN2423" s="25"/>
      <c r="AO2423" s="423">
        <v>43550</v>
      </c>
      <c r="AP2423" s="134" t="s">
        <v>22276</v>
      </c>
    </row>
    <row r="2424" spans="1:42" ht="24.75" customHeight="1" x14ac:dyDescent="0.15">
      <c r="A2424" s="606">
        <v>2421</v>
      </c>
      <c r="B2424" s="23" t="s">
        <v>22268</v>
      </c>
      <c r="C2424" s="24" t="s">
        <v>22273</v>
      </c>
      <c r="D2424" s="24" t="s">
        <v>22274</v>
      </c>
      <c r="E2424" s="23"/>
      <c r="F2424" s="23"/>
      <c r="G2424" s="25" t="s">
        <v>22994</v>
      </c>
      <c r="H2424" s="23" t="s">
        <v>23004</v>
      </c>
      <c r="I2424" s="23" t="s">
        <v>23103</v>
      </c>
      <c r="J2424" s="25" t="s">
        <v>23105</v>
      </c>
      <c r="K2424" s="25"/>
      <c r="L2424" s="25" t="s">
        <v>23014</v>
      </c>
      <c r="M2424" s="25" t="s">
        <v>23025</v>
      </c>
      <c r="N2424" s="25" t="s">
        <v>23026</v>
      </c>
      <c r="O2424" s="25" t="s">
        <v>23041</v>
      </c>
      <c r="P2424" s="23" t="s">
        <v>23042</v>
      </c>
      <c r="Q2424" s="25" t="s">
        <v>23043</v>
      </c>
      <c r="R2424" s="25" t="s">
        <v>23044</v>
      </c>
      <c r="S2424" s="23" t="s">
        <v>23045</v>
      </c>
      <c r="T2424" s="23" t="s">
        <v>23046</v>
      </c>
      <c r="U2424" s="25" t="s">
        <v>23114</v>
      </c>
      <c r="V2424" s="23" t="s">
        <v>23047</v>
      </c>
      <c r="W2424" s="25" t="s">
        <v>23048</v>
      </c>
      <c r="X2424" s="25"/>
      <c r="Y2424" s="23" t="s">
        <v>23049</v>
      </c>
      <c r="Z2424" s="25" t="s">
        <v>23050</v>
      </c>
      <c r="AA2424" s="23">
        <v>3</v>
      </c>
      <c r="AB2424" s="23" t="s">
        <v>16996</v>
      </c>
      <c r="AC2424" s="25"/>
      <c r="AD2424" s="167">
        <v>1</v>
      </c>
      <c r="AE2424" s="167">
        <v>6840</v>
      </c>
      <c r="AF2424" s="167">
        <f t="shared" si="174"/>
        <v>6840</v>
      </c>
      <c r="AG2424" s="27">
        <v>43525</v>
      </c>
      <c r="AH2424" s="168">
        <v>43546</v>
      </c>
      <c r="AI2424" s="29" t="str">
        <f t="shared" si="173"/>
        <v>～</v>
      </c>
      <c r="AJ2424" s="178">
        <f t="shared" si="171"/>
        <v>44641</v>
      </c>
      <c r="AK2424" s="23" t="s">
        <v>22275</v>
      </c>
      <c r="AL2424" s="23" t="s">
        <v>23055</v>
      </c>
      <c r="AM2424" s="35">
        <v>43546</v>
      </c>
      <c r="AN2424" s="25"/>
      <c r="AO2424" s="423">
        <v>43550</v>
      </c>
      <c r="AP2424" s="134" t="s">
        <v>22276</v>
      </c>
    </row>
    <row r="2425" spans="1:42" ht="24.75" customHeight="1" x14ac:dyDescent="0.15">
      <c r="A2425" s="606">
        <v>2422</v>
      </c>
      <c r="B2425" s="23" t="s">
        <v>22268</v>
      </c>
      <c r="C2425" s="24" t="s">
        <v>22273</v>
      </c>
      <c r="D2425" s="24" t="s">
        <v>22274</v>
      </c>
      <c r="E2425" s="23"/>
      <c r="F2425" s="23"/>
      <c r="G2425" s="25" t="s">
        <v>22995</v>
      </c>
      <c r="H2425" s="23" t="s">
        <v>23005</v>
      </c>
      <c r="I2425" s="23" t="s">
        <v>23103</v>
      </c>
      <c r="J2425" s="25" t="s">
        <v>23106</v>
      </c>
      <c r="K2425" s="25"/>
      <c r="L2425" s="25" t="s">
        <v>23015</v>
      </c>
      <c r="M2425" s="25" t="s">
        <v>23027</v>
      </c>
      <c r="N2425" s="25" t="s">
        <v>23028</v>
      </c>
      <c r="O2425" s="25" t="s">
        <v>23041</v>
      </c>
      <c r="P2425" s="23" t="s">
        <v>23042</v>
      </c>
      <c r="Q2425" s="25" t="s">
        <v>23043</v>
      </c>
      <c r="R2425" s="25" t="s">
        <v>23044</v>
      </c>
      <c r="S2425" s="23" t="s">
        <v>23045</v>
      </c>
      <c r="T2425" s="23" t="s">
        <v>23046</v>
      </c>
      <c r="U2425" s="25" t="s">
        <v>23114</v>
      </c>
      <c r="V2425" s="23" t="s">
        <v>23047</v>
      </c>
      <c r="W2425" s="25" t="s">
        <v>23048</v>
      </c>
      <c r="X2425" s="25"/>
      <c r="Y2425" s="23" t="s">
        <v>23049</v>
      </c>
      <c r="Z2425" s="25" t="s">
        <v>23050</v>
      </c>
      <c r="AA2425" s="23">
        <v>3</v>
      </c>
      <c r="AB2425" s="23" t="s">
        <v>16996</v>
      </c>
      <c r="AC2425" s="25"/>
      <c r="AD2425" s="167">
        <v>1</v>
      </c>
      <c r="AE2425" s="167">
        <v>6840</v>
      </c>
      <c r="AF2425" s="167">
        <f t="shared" si="174"/>
        <v>6840</v>
      </c>
      <c r="AG2425" s="27">
        <v>43525</v>
      </c>
      <c r="AH2425" s="168">
        <v>43546</v>
      </c>
      <c r="AI2425" s="29" t="str">
        <f t="shared" si="173"/>
        <v>～</v>
      </c>
      <c r="AJ2425" s="178">
        <f t="shared" si="171"/>
        <v>44641</v>
      </c>
      <c r="AK2425" s="23" t="s">
        <v>22275</v>
      </c>
      <c r="AL2425" s="23" t="s">
        <v>23056</v>
      </c>
      <c r="AM2425" s="35">
        <v>43546</v>
      </c>
      <c r="AN2425" s="25"/>
      <c r="AO2425" s="423">
        <v>43550</v>
      </c>
      <c r="AP2425" s="134" t="s">
        <v>22276</v>
      </c>
    </row>
    <row r="2426" spans="1:42" ht="24.75" customHeight="1" x14ac:dyDescent="0.15">
      <c r="A2426" s="606">
        <v>2423</v>
      </c>
      <c r="B2426" s="23" t="s">
        <v>22268</v>
      </c>
      <c r="C2426" s="24" t="s">
        <v>22273</v>
      </c>
      <c r="D2426" s="24" t="s">
        <v>22274</v>
      </c>
      <c r="E2426" s="23"/>
      <c r="F2426" s="23"/>
      <c r="G2426" s="25" t="s">
        <v>22995</v>
      </c>
      <c r="H2426" s="23" t="s">
        <v>23005</v>
      </c>
      <c r="I2426" s="23" t="s">
        <v>23103</v>
      </c>
      <c r="J2426" s="25" t="s">
        <v>23106</v>
      </c>
      <c r="K2426" s="25"/>
      <c r="L2426" s="25" t="s">
        <v>23015</v>
      </c>
      <c r="M2426" s="25" t="s">
        <v>23027</v>
      </c>
      <c r="N2426" s="25" t="s">
        <v>23028</v>
      </c>
      <c r="O2426" s="25" t="s">
        <v>23041</v>
      </c>
      <c r="P2426" s="23" t="s">
        <v>23042</v>
      </c>
      <c r="Q2426" s="25" t="s">
        <v>23043</v>
      </c>
      <c r="R2426" s="25" t="s">
        <v>23044</v>
      </c>
      <c r="S2426" s="23" t="s">
        <v>23045</v>
      </c>
      <c r="T2426" s="23" t="s">
        <v>23046</v>
      </c>
      <c r="U2426" s="25" t="s">
        <v>23114</v>
      </c>
      <c r="V2426" s="23" t="s">
        <v>23047</v>
      </c>
      <c r="W2426" s="25" t="s">
        <v>23048</v>
      </c>
      <c r="X2426" s="25"/>
      <c r="Y2426" s="23" t="s">
        <v>23049</v>
      </c>
      <c r="Z2426" s="25" t="s">
        <v>23050</v>
      </c>
      <c r="AA2426" s="23">
        <v>3</v>
      </c>
      <c r="AB2426" s="23" t="s">
        <v>16996</v>
      </c>
      <c r="AC2426" s="25"/>
      <c r="AD2426" s="167">
        <v>1</v>
      </c>
      <c r="AE2426" s="167">
        <v>6840</v>
      </c>
      <c r="AF2426" s="167">
        <f t="shared" si="174"/>
        <v>6840</v>
      </c>
      <c r="AG2426" s="27">
        <v>43525</v>
      </c>
      <c r="AH2426" s="168">
        <v>43546</v>
      </c>
      <c r="AI2426" s="29" t="str">
        <f t="shared" si="173"/>
        <v>～</v>
      </c>
      <c r="AJ2426" s="178">
        <f t="shared" si="171"/>
        <v>44641</v>
      </c>
      <c r="AK2426" s="23" t="s">
        <v>22275</v>
      </c>
      <c r="AL2426" s="23" t="s">
        <v>23057</v>
      </c>
      <c r="AM2426" s="35">
        <v>43546</v>
      </c>
      <c r="AN2426" s="25"/>
      <c r="AO2426" s="423">
        <v>43550</v>
      </c>
      <c r="AP2426" s="134" t="s">
        <v>22276</v>
      </c>
    </row>
    <row r="2427" spans="1:42" ht="24.75" customHeight="1" x14ac:dyDescent="0.15">
      <c r="A2427" s="606">
        <v>2424</v>
      </c>
      <c r="B2427" s="23" t="s">
        <v>22268</v>
      </c>
      <c r="C2427" s="24" t="s">
        <v>22273</v>
      </c>
      <c r="D2427" s="24" t="s">
        <v>22274</v>
      </c>
      <c r="E2427" s="23"/>
      <c r="F2427" s="23"/>
      <c r="G2427" s="25" t="s">
        <v>22995</v>
      </c>
      <c r="H2427" s="23" t="s">
        <v>23005</v>
      </c>
      <c r="I2427" s="23" t="s">
        <v>23103</v>
      </c>
      <c r="J2427" s="25" t="s">
        <v>23106</v>
      </c>
      <c r="K2427" s="25"/>
      <c r="L2427" s="25" t="s">
        <v>23015</v>
      </c>
      <c r="M2427" s="25" t="s">
        <v>23027</v>
      </c>
      <c r="N2427" s="25" t="s">
        <v>23028</v>
      </c>
      <c r="O2427" s="25" t="s">
        <v>23041</v>
      </c>
      <c r="P2427" s="23" t="s">
        <v>23042</v>
      </c>
      <c r="Q2427" s="25" t="s">
        <v>23043</v>
      </c>
      <c r="R2427" s="25" t="s">
        <v>23044</v>
      </c>
      <c r="S2427" s="23" t="s">
        <v>23045</v>
      </c>
      <c r="T2427" s="23" t="s">
        <v>23046</v>
      </c>
      <c r="U2427" s="25" t="s">
        <v>23114</v>
      </c>
      <c r="V2427" s="23" t="s">
        <v>23047</v>
      </c>
      <c r="W2427" s="25" t="s">
        <v>23048</v>
      </c>
      <c r="X2427" s="25"/>
      <c r="Y2427" s="23" t="s">
        <v>23049</v>
      </c>
      <c r="Z2427" s="25" t="s">
        <v>23050</v>
      </c>
      <c r="AA2427" s="23">
        <v>3</v>
      </c>
      <c r="AB2427" s="23" t="s">
        <v>16996</v>
      </c>
      <c r="AC2427" s="25"/>
      <c r="AD2427" s="167">
        <v>1</v>
      </c>
      <c r="AE2427" s="167">
        <v>6840</v>
      </c>
      <c r="AF2427" s="167">
        <f t="shared" si="174"/>
        <v>6840</v>
      </c>
      <c r="AG2427" s="27">
        <v>43525</v>
      </c>
      <c r="AH2427" s="168">
        <v>43546</v>
      </c>
      <c r="AI2427" s="29" t="str">
        <f t="shared" si="173"/>
        <v>～</v>
      </c>
      <c r="AJ2427" s="178">
        <f t="shared" si="171"/>
        <v>44641</v>
      </c>
      <c r="AK2427" s="23" t="s">
        <v>22275</v>
      </c>
      <c r="AL2427" s="23" t="s">
        <v>23058</v>
      </c>
      <c r="AM2427" s="35">
        <v>43546</v>
      </c>
      <c r="AN2427" s="25"/>
      <c r="AO2427" s="423">
        <v>43550</v>
      </c>
      <c r="AP2427" s="134" t="s">
        <v>22276</v>
      </c>
    </row>
    <row r="2428" spans="1:42" ht="24.75" customHeight="1" x14ac:dyDescent="0.15">
      <c r="A2428" s="606">
        <v>2425</v>
      </c>
      <c r="B2428" s="23" t="s">
        <v>22268</v>
      </c>
      <c r="C2428" s="24" t="s">
        <v>22273</v>
      </c>
      <c r="D2428" s="24" t="s">
        <v>22274</v>
      </c>
      <c r="E2428" s="23"/>
      <c r="F2428" s="23"/>
      <c r="G2428" s="25" t="s">
        <v>22996</v>
      </c>
      <c r="H2428" s="23" t="s">
        <v>23006</v>
      </c>
      <c r="I2428" s="23" t="s">
        <v>23103</v>
      </c>
      <c r="J2428" s="25" t="s">
        <v>23107</v>
      </c>
      <c r="K2428" s="25"/>
      <c r="L2428" s="25" t="s">
        <v>23016</v>
      </c>
      <c r="M2428" s="25" t="s">
        <v>23029</v>
      </c>
      <c r="N2428" s="25" t="s">
        <v>23030</v>
      </c>
      <c r="O2428" s="25" t="s">
        <v>23041</v>
      </c>
      <c r="P2428" s="23" t="s">
        <v>23042</v>
      </c>
      <c r="Q2428" s="25" t="s">
        <v>23043</v>
      </c>
      <c r="R2428" s="25" t="s">
        <v>23044</v>
      </c>
      <c r="S2428" s="23" t="s">
        <v>23045</v>
      </c>
      <c r="T2428" s="23" t="s">
        <v>23046</v>
      </c>
      <c r="U2428" s="25" t="s">
        <v>23114</v>
      </c>
      <c r="V2428" s="23" t="s">
        <v>23047</v>
      </c>
      <c r="W2428" s="25" t="s">
        <v>23048</v>
      </c>
      <c r="X2428" s="25"/>
      <c r="Y2428" s="23" t="s">
        <v>23049</v>
      </c>
      <c r="Z2428" s="25" t="s">
        <v>23050</v>
      </c>
      <c r="AA2428" s="23">
        <v>3</v>
      </c>
      <c r="AB2428" s="23" t="s">
        <v>16996</v>
      </c>
      <c r="AC2428" s="25"/>
      <c r="AD2428" s="167">
        <v>1</v>
      </c>
      <c r="AE2428" s="167">
        <v>6840</v>
      </c>
      <c r="AF2428" s="167">
        <f t="shared" si="174"/>
        <v>6840</v>
      </c>
      <c r="AG2428" s="27">
        <v>43525</v>
      </c>
      <c r="AH2428" s="168">
        <v>43546</v>
      </c>
      <c r="AI2428" s="29" t="str">
        <f t="shared" si="173"/>
        <v>～</v>
      </c>
      <c r="AJ2428" s="178">
        <f t="shared" si="171"/>
        <v>44641</v>
      </c>
      <c r="AK2428" s="23" t="s">
        <v>22275</v>
      </c>
      <c r="AL2428" s="23" t="s">
        <v>23059</v>
      </c>
      <c r="AM2428" s="35">
        <v>43546</v>
      </c>
      <c r="AN2428" s="25"/>
      <c r="AO2428" s="423">
        <v>43550</v>
      </c>
      <c r="AP2428" s="134" t="s">
        <v>22276</v>
      </c>
    </row>
    <row r="2429" spans="1:42" ht="24.75" customHeight="1" x14ac:dyDescent="0.15">
      <c r="A2429" s="606">
        <v>2426</v>
      </c>
      <c r="B2429" s="23" t="s">
        <v>22268</v>
      </c>
      <c r="C2429" s="24" t="s">
        <v>22273</v>
      </c>
      <c r="D2429" s="24" t="s">
        <v>22274</v>
      </c>
      <c r="E2429" s="23"/>
      <c r="F2429" s="23"/>
      <c r="G2429" s="25" t="s">
        <v>22996</v>
      </c>
      <c r="H2429" s="23" t="s">
        <v>23006</v>
      </c>
      <c r="I2429" s="23" t="s">
        <v>23103</v>
      </c>
      <c r="J2429" s="25" t="s">
        <v>23107</v>
      </c>
      <c r="K2429" s="25"/>
      <c r="L2429" s="25" t="s">
        <v>23016</v>
      </c>
      <c r="M2429" s="25" t="s">
        <v>23029</v>
      </c>
      <c r="N2429" s="25" t="s">
        <v>23030</v>
      </c>
      <c r="O2429" s="25" t="s">
        <v>23041</v>
      </c>
      <c r="P2429" s="23" t="s">
        <v>23042</v>
      </c>
      <c r="Q2429" s="25" t="s">
        <v>23043</v>
      </c>
      <c r="R2429" s="25" t="s">
        <v>23044</v>
      </c>
      <c r="S2429" s="23" t="s">
        <v>23045</v>
      </c>
      <c r="T2429" s="23" t="s">
        <v>23046</v>
      </c>
      <c r="U2429" s="25" t="s">
        <v>23114</v>
      </c>
      <c r="V2429" s="23" t="s">
        <v>23047</v>
      </c>
      <c r="W2429" s="25" t="s">
        <v>23048</v>
      </c>
      <c r="X2429" s="25"/>
      <c r="Y2429" s="23" t="s">
        <v>23049</v>
      </c>
      <c r="Z2429" s="25" t="s">
        <v>23050</v>
      </c>
      <c r="AA2429" s="23">
        <v>3</v>
      </c>
      <c r="AB2429" s="23" t="s">
        <v>16996</v>
      </c>
      <c r="AC2429" s="25"/>
      <c r="AD2429" s="167">
        <v>1</v>
      </c>
      <c r="AE2429" s="167">
        <v>6840</v>
      </c>
      <c r="AF2429" s="167">
        <f t="shared" si="174"/>
        <v>6840</v>
      </c>
      <c r="AG2429" s="27">
        <v>43525</v>
      </c>
      <c r="AH2429" s="168">
        <v>43546</v>
      </c>
      <c r="AI2429" s="29" t="str">
        <f t="shared" si="173"/>
        <v>～</v>
      </c>
      <c r="AJ2429" s="178">
        <f t="shared" si="171"/>
        <v>44641</v>
      </c>
      <c r="AK2429" s="23" t="s">
        <v>22275</v>
      </c>
      <c r="AL2429" s="23" t="s">
        <v>23060</v>
      </c>
      <c r="AM2429" s="35">
        <v>43546</v>
      </c>
      <c r="AN2429" s="25"/>
      <c r="AO2429" s="423">
        <v>43550</v>
      </c>
      <c r="AP2429" s="134" t="s">
        <v>22276</v>
      </c>
    </row>
    <row r="2430" spans="1:42" ht="24.75" customHeight="1" x14ac:dyDescent="0.15">
      <c r="A2430" s="606">
        <v>2427</v>
      </c>
      <c r="B2430" s="23" t="s">
        <v>22268</v>
      </c>
      <c r="C2430" s="24" t="s">
        <v>22273</v>
      </c>
      <c r="D2430" s="24" t="s">
        <v>22274</v>
      </c>
      <c r="E2430" s="23"/>
      <c r="F2430" s="23"/>
      <c r="G2430" s="25" t="s">
        <v>22997</v>
      </c>
      <c r="H2430" s="23" t="s">
        <v>23007</v>
      </c>
      <c r="I2430" s="23" t="s">
        <v>23103</v>
      </c>
      <c r="J2430" s="25" t="s">
        <v>23108</v>
      </c>
      <c r="K2430" s="25"/>
      <c r="L2430" s="25"/>
      <c r="M2430" s="25" t="s">
        <v>23031</v>
      </c>
      <c r="N2430" s="25" t="s">
        <v>23032</v>
      </c>
      <c r="O2430" s="25" t="s">
        <v>23041</v>
      </c>
      <c r="P2430" s="23" t="s">
        <v>23042</v>
      </c>
      <c r="Q2430" s="25" t="s">
        <v>23043</v>
      </c>
      <c r="R2430" s="25" t="s">
        <v>23044</v>
      </c>
      <c r="S2430" s="23" t="s">
        <v>23045</v>
      </c>
      <c r="T2430" s="23" t="s">
        <v>23046</v>
      </c>
      <c r="U2430" s="25" t="s">
        <v>23114</v>
      </c>
      <c r="V2430" s="23" t="s">
        <v>23047</v>
      </c>
      <c r="W2430" s="25" t="s">
        <v>23048</v>
      </c>
      <c r="X2430" s="25"/>
      <c r="Y2430" s="23" t="s">
        <v>23049</v>
      </c>
      <c r="Z2430" s="25" t="s">
        <v>23050</v>
      </c>
      <c r="AA2430" s="23">
        <v>3</v>
      </c>
      <c r="AB2430" s="23" t="s">
        <v>16996</v>
      </c>
      <c r="AC2430" s="25"/>
      <c r="AD2430" s="167">
        <v>1</v>
      </c>
      <c r="AE2430" s="167">
        <v>6840</v>
      </c>
      <c r="AF2430" s="167">
        <f t="shared" si="174"/>
        <v>6840</v>
      </c>
      <c r="AG2430" s="27">
        <v>43525</v>
      </c>
      <c r="AH2430" s="168">
        <v>43546</v>
      </c>
      <c r="AI2430" s="29" t="str">
        <f t="shared" si="173"/>
        <v>～</v>
      </c>
      <c r="AJ2430" s="178">
        <f t="shared" si="171"/>
        <v>44641</v>
      </c>
      <c r="AK2430" s="23" t="s">
        <v>22275</v>
      </c>
      <c r="AL2430" s="23" t="s">
        <v>23061</v>
      </c>
      <c r="AM2430" s="35">
        <v>43546</v>
      </c>
      <c r="AN2430" s="25"/>
      <c r="AO2430" s="423">
        <v>43550</v>
      </c>
      <c r="AP2430" s="134" t="s">
        <v>22276</v>
      </c>
    </row>
    <row r="2431" spans="1:42" ht="24.75" customHeight="1" x14ac:dyDescent="0.15">
      <c r="A2431" s="606">
        <v>2428</v>
      </c>
      <c r="B2431" s="23" t="s">
        <v>22268</v>
      </c>
      <c r="C2431" s="24" t="s">
        <v>22273</v>
      </c>
      <c r="D2431" s="24" t="s">
        <v>22274</v>
      </c>
      <c r="E2431" s="23"/>
      <c r="F2431" s="23"/>
      <c r="G2431" s="25" t="s">
        <v>22998</v>
      </c>
      <c r="H2431" s="23" t="s">
        <v>23008</v>
      </c>
      <c r="I2431" s="23" t="s">
        <v>23103</v>
      </c>
      <c r="J2431" s="25" t="s">
        <v>23109</v>
      </c>
      <c r="K2431" s="25"/>
      <c r="L2431" s="25" t="s">
        <v>23017</v>
      </c>
      <c r="M2431" s="25" t="s">
        <v>23033</v>
      </c>
      <c r="N2431" s="25" t="s">
        <v>23034</v>
      </c>
      <c r="O2431" s="25" t="s">
        <v>23041</v>
      </c>
      <c r="P2431" s="23" t="s">
        <v>23042</v>
      </c>
      <c r="Q2431" s="25" t="s">
        <v>23043</v>
      </c>
      <c r="R2431" s="25" t="s">
        <v>23044</v>
      </c>
      <c r="S2431" s="23" t="s">
        <v>23045</v>
      </c>
      <c r="T2431" s="23" t="s">
        <v>23046</v>
      </c>
      <c r="U2431" s="25" t="s">
        <v>23114</v>
      </c>
      <c r="V2431" s="23" t="s">
        <v>23047</v>
      </c>
      <c r="W2431" s="25" t="s">
        <v>23048</v>
      </c>
      <c r="X2431" s="25"/>
      <c r="Y2431" s="23" t="s">
        <v>23049</v>
      </c>
      <c r="Z2431" s="25" t="s">
        <v>23050</v>
      </c>
      <c r="AA2431" s="23">
        <v>3</v>
      </c>
      <c r="AB2431" s="23" t="s">
        <v>16996</v>
      </c>
      <c r="AC2431" s="25"/>
      <c r="AD2431" s="167">
        <v>1</v>
      </c>
      <c r="AE2431" s="167">
        <v>6840</v>
      </c>
      <c r="AF2431" s="167">
        <f t="shared" si="174"/>
        <v>6840</v>
      </c>
      <c r="AG2431" s="27">
        <v>43525</v>
      </c>
      <c r="AH2431" s="168">
        <v>43546</v>
      </c>
      <c r="AI2431" s="29" t="str">
        <f t="shared" si="173"/>
        <v>～</v>
      </c>
      <c r="AJ2431" s="178">
        <f t="shared" si="171"/>
        <v>44641</v>
      </c>
      <c r="AK2431" s="23" t="s">
        <v>22275</v>
      </c>
      <c r="AL2431" s="23" t="s">
        <v>23062</v>
      </c>
      <c r="AM2431" s="35">
        <v>43546</v>
      </c>
      <c r="AN2431" s="25"/>
      <c r="AO2431" s="423">
        <v>43550</v>
      </c>
      <c r="AP2431" s="134" t="s">
        <v>22276</v>
      </c>
    </row>
    <row r="2432" spans="1:42" ht="24.75" customHeight="1" x14ac:dyDescent="0.15">
      <c r="A2432" s="606">
        <v>2429</v>
      </c>
      <c r="B2432" s="23" t="s">
        <v>22268</v>
      </c>
      <c r="C2432" s="24" t="s">
        <v>22273</v>
      </c>
      <c r="D2432" s="24" t="s">
        <v>22274</v>
      </c>
      <c r="E2432" s="23"/>
      <c r="F2432" s="23"/>
      <c r="G2432" s="25" t="s">
        <v>22998</v>
      </c>
      <c r="H2432" s="23" t="s">
        <v>23008</v>
      </c>
      <c r="I2432" s="23" t="s">
        <v>23103</v>
      </c>
      <c r="J2432" s="25" t="s">
        <v>23109</v>
      </c>
      <c r="K2432" s="25"/>
      <c r="L2432" s="25" t="s">
        <v>23017</v>
      </c>
      <c r="M2432" s="25" t="s">
        <v>23033</v>
      </c>
      <c r="N2432" s="25" t="s">
        <v>23034</v>
      </c>
      <c r="O2432" s="25" t="s">
        <v>23041</v>
      </c>
      <c r="P2432" s="23" t="s">
        <v>23042</v>
      </c>
      <c r="Q2432" s="25" t="s">
        <v>23043</v>
      </c>
      <c r="R2432" s="25" t="s">
        <v>23044</v>
      </c>
      <c r="S2432" s="23" t="s">
        <v>23045</v>
      </c>
      <c r="T2432" s="23" t="s">
        <v>23046</v>
      </c>
      <c r="U2432" s="25" t="s">
        <v>23114</v>
      </c>
      <c r="V2432" s="23" t="s">
        <v>23047</v>
      </c>
      <c r="W2432" s="25" t="s">
        <v>23048</v>
      </c>
      <c r="X2432" s="25"/>
      <c r="Y2432" s="23" t="s">
        <v>23049</v>
      </c>
      <c r="Z2432" s="25" t="s">
        <v>23050</v>
      </c>
      <c r="AA2432" s="23">
        <v>3</v>
      </c>
      <c r="AB2432" s="23" t="s">
        <v>16996</v>
      </c>
      <c r="AC2432" s="25"/>
      <c r="AD2432" s="167">
        <v>1</v>
      </c>
      <c r="AE2432" s="167">
        <v>6840</v>
      </c>
      <c r="AF2432" s="167">
        <f t="shared" si="174"/>
        <v>6840</v>
      </c>
      <c r="AG2432" s="27">
        <v>43525</v>
      </c>
      <c r="AH2432" s="168">
        <v>43546</v>
      </c>
      <c r="AI2432" s="29" t="str">
        <f t="shared" si="173"/>
        <v>～</v>
      </c>
      <c r="AJ2432" s="178">
        <f t="shared" si="171"/>
        <v>44641</v>
      </c>
      <c r="AK2432" s="23" t="s">
        <v>22275</v>
      </c>
      <c r="AL2432" s="23" t="s">
        <v>23063</v>
      </c>
      <c r="AM2432" s="35">
        <v>43546</v>
      </c>
      <c r="AN2432" s="25"/>
      <c r="AO2432" s="423">
        <v>43550</v>
      </c>
      <c r="AP2432" s="134" t="s">
        <v>22276</v>
      </c>
    </row>
    <row r="2433" spans="1:42" ht="24.75" customHeight="1" x14ac:dyDescent="0.15">
      <c r="A2433" s="606">
        <v>2430</v>
      </c>
      <c r="B2433" s="23" t="s">
        <v>22268</v>
      </c>
      <c r="C2433" s="24" t="s">
        <v>22273</v>
      </c>
      <c r="D2433" s="24" t="s">
        <v>22274</v>
      </c>
      <c r="E2433" s="23"/>
      <c r="F2433" s="23"/>
      <c r="G2433" s="25" t="s">
        <v>22999</v>
      </c>
      <c r="H2433" s="23" t="s">
        <v>23009</v>
      </c>
      <c r="I2433" s="23" t="s">
        <v>23103</v>
      </c>
      <c r="J2433" s="25" t="s">
        <v>23110</v>
      </c>
      <c r="K2433" s="25"/>
      <c r="L2433" s="25" t="s">
        <v>23018</v>
      </c>
      <c r="M2433" s="25" t="s">
        <v>23035</v>
      </c>
      <c r="N2433" s="25" t="s">
        <v>23036</v>
      </c>
      <c r="O2433" s="25" t="s">
        <v>23041</v>
      </c>
      <c r="P2433" s="23" t="s">
        <v>23042</v>
      </c>
      <c r="Q2433" s="25" t="s">
        <v>23043</v>
      </c>
      <c r="R2433" s="25" t="s">
        <v>23044</v>
      </c>
      <c r="S2433" s="23" t="s">
        <v>23045</v>
      </c>
      <c r="T2433" s="23" t="s">
        <v>23046</v>
      </c>
      <c r="U2433" s="25" t="s">
        <v>23114</v>
      </c>
      <c r="V2433" s="23" t="s">
        <v>23047</v>
      </c>
      <c r="W2433" s="25" t="s">
        <v>23048</v>
      </c>
      <c r="X2433" s="25"/>
      <c r="Y2433" s="23" t="s">
        <v>23049</v>
      </c>
      <c r="Z2433" s="25" t="s">
        <v>23050</v>
      </c>
      <c r="AA2433" s="23">
        <v>3</v>
      </c>
      <c r="AB2433" s="23" t="s">
        <v>16996</v>
      </c>
      <c r="AC2433" s="25"/>
      <c r="AD2433" s="167">
        <v>1</v>
      </c>
      <c r="AE2433" s="167">
        <v>6840</v>
      </c>
      <c r="AF2433" s="167">
        <f t="shared" si="174"/>
        <v>6840</v>
      </c>
      <c r="AG2433" s="27">
        <v>43525</v>
      </c>
      <c r="AH2433" s="168">
        <v>43546</v>
      </c>
      <c r="AI2433" s="29" t="str">
        <f t="shared" si="173"/>
        <v>～</v>
      </c>
      <c r="AJ2433" s="178">
        <f t="shared" ref="AJ2433:AJ2470" si="175">IF(ISBLANK($AH2433),"",DATE(YEAR($AH2433)+$AA2433,MONTH($AH2433),DAY($AH2433)-1))</f>
        <v>44641</v>
      </c>
      <c r="AK2433" s="23" t="s">
        <v>22275</v>
      </c>
      <c r="AL2433" s="23" t="s">
        <v>23064</v>
      </c>
      <c r="AM2433" s="35">
        <v>43546</v>
      </c>
      <c r="AN2433" s="25"/>
      <c r="AO2433" s="423">
        <v>43550</v>
      </c>
      <c r="AP2433" s="134" t="s">
        <v>22276</v>
      </c>
    </row>
    <row r="2434" spans="1:42" ht="24.75" customHeight="1" x14ac:dyDescent="0.15">
      <c r="A2434" s="606">
        <v>2431</v>
      </c>
      <c r="B2434" s="23" t="s">
        <v>22268</v>
      </c>
      <c r="C2434" s="24" t="s">
        <v>22273</v>
      </c>
      <c r="D2434" s="24" t="s">
        <v>22274</v>
      </c>
      <c r="E2434" s="23"/>
      <c r="F2434" s="23"/>
      <c r="G2434" s="25" t="s">
        <v>22999</v>
      </c>
      <c r="H2434" s="23" t="s">
        <v>23009</v>
      </c>
      <c r="I2434" s="23" t="s">
        <v>23103</v>
      </c>
      <c r="J2434" s="25" t="s">
        <v>23110</v>
      </c>
      <c r="K2434" s="25"/>
      <c r="L2434" s="25" t="s">
        <v>23018</v>
      </c>
      <c r="M2434" s="25" t="s">
        <v>23035</v>
      </c>
      <c r="N2434" s="25" t="s">
        <v>23036</v>
      </c>
      <c r="O2434" s="25" t="s">
        <v>23041</v>
      </c>
      <c r="P2434" s="23" t="s">
        <v>23042</v>
      </c>
      <c r="Q2434" s="25" t="s">
        <v>23043</v>
      </c>
      <c r="R2434" s="25" t="s">
        <v>23044</v>
      </c>
      <c r="S2434" s="23" t="s">
        <v>23045</v>
      </c>
      <c r="T2434" s="23" t="s">
        <v>23046</v>
      </c>
      <c r="U2434" s="25" t="s">
        <v>23114</v>
      </c>
      <c r="V2434" s="23" t="s">
        <v>23047</v>
      </c>
      <c r="W2434" s="25" t="s">
        <v>23048</v>
      </c>
      <c r="X2434" s="25"/>
      <c r="Y2434" s="23" t="s">
        <v>23049</v>
      </c>
      <c r="Z2434" s="25" t="s">
        <v>23050</v>
      </c>
      <c r="AA2434" s="23">
        <v>3</v>
      </c>
      <c r="AB2434" s="23" t="s">
        <v>16996</v>
      </c>
      <c r="AC2434" s="25"/>
      <c r="AD2434" s="167">
        <v>1</v>
      </c>
      <c r="AE2434" s="167">
        <v>6840</v>
      </c>
      <c r="AF2434" s="167">
        <f t="shared" si="174"/>
        <v>6840</v>
      </c>
      <c r="AG2434" s="27">
        <v>43525</v>
      </c>
      <c r="AH2434" s="168">
        <v>43546</v>
      </c>
      <c r="AI2434" s="29" t="str">
        <f t="shared" si="173"/>
        <v>～</v>
      </c>
      <c r="AJ2434" s="178">
        <f t="shared" si="175"/>
        <v>44641</v>
      </c>
      <c r="AK2434" s="23" t="s">
        <v>22275</v>
      </c>
      <c r="AL2434" s="23" t="s">
        <v>23065</v>
      </c>
      <c r="AM2434" s="35">
        <v>43546</v>
      </c>
      <c r="AN2434" s="25"/>
      <c r="AO2434" s="423">
        <v>43550</v>
      </c>
      <c r="AP2434" s="134" t="s">
        <v>22276</v>
      </c>
    </row>
    <row r="2435" spans="1:42" ht="24.75" customHeight="1" x14ac:dyDescent="0.15">
      <c r="A2435" s="606">
        <v>2432</v>
      </c>
      <c r="B2435" s="23" t="s">
        <v>22268</v>
      </c>
      <c r="C2435" s="24" t="s">
        <v>22273</v>
      </c>
      <c r="D2435" s="24" t="s">
        <v>22274</v>
      </c>
      <c r="E2435" s="23"/>
      <c r="F2435" s="23"/>
      <c r="G2435" s="25" t="s">
        <v>23000</v>
      </c>
      <c r="H2435" s="23" t="s">
        <v>23010</v>
      </c>
      <c r="I2435" s="23" t="s">
        <v>23103</v>
      </c>
      <c r="J2435" s="25" t="s">
        <v>23111</v>
      </c>
      <c r="K2435" s="25"/>
      <c r="L2435" s="25" t="s">
        <v>23019</v>
      </c>
      <c r="M2435" s="25" t="s">
        <v>23037</v>
      </c>
      <c r="N2435" s="25" t="s">
        <v>23038</v>
      </c>
      <c r="O2435" s="25" t="s">
        <v>23041</v>
      </c>
      <c r="P2435" s="23" t="s">
        <v>23042</v>
      </c>
      <c r="Q2435" s="25" t="s">
        <v>23043</v>
      </c>
      <c r="R2435" s="25" t="s">
        <v>23044</v>
      </c>
      <c r="S2435" s="23" t="s">
        <v>23045</v>
      </c>
      <c r="T2435" s="23" t="s">
        <v>23046</v>
      </c>
      <c r="U2435" s="25" t="s">
        <v>23114</v>
      </c>
      <c r="V2435" s="23" t="s">
        <v>23047</v>
      </c>
      <c r="W2435" s="25" t="s">
        <v>23048</v>
      </c>
      <c r="X2435" s="25"/>
      <c r="Y2435" s="23" t="s">
        <v>23049</v>
      </c>
      <c r="Z2435" s="25" t="s">
        <v>23050</v>
      </c>
      <c r="AA2435" s="23">
        <v>3</v>
      </c>
      <c r="AB2435" s="23" t="s">
        <v>16996</v>
      </c>
      <c r="AC2435" s="25"/>
      <c r="AD2435" s="167">
        <v>1</v>
      </c>
      <c r="AE2435" s="167">
        <v>6840</v>
      </c>
      <c r="AF2435" s="167">
        <f t="shared" si="174"/>
        <v>6840</v>
      </c>
      <c r="AG2435" s="27">
        <v>43525</v>
      </c>
      <c r="AH2435" s="168">
        <v>43546</v>
      </c>
      <c r="AI2435" s="29" t="str">
        <f t="shared" si="173"/>
        <v>～</v>
      </c>
      <c r="AJ2435" s="178">
        <f t="shared" si="175"/>
        <v>44641</v>
      </c>
      <c r="AK2435" s="23" t="s">
        <v>22275</v>
      </c>
      <c r="AL2435" s="23" t="s">
        <v>23066</v>
      </c>
      <c r="AM2435" s="35">
        <v>43546</v>
      </c>
      <c r="AN2435" s="25"/>
      <c r="AO2435" s="423">
        <v>43550</v>
      </c>
      <c r="AP2435" s="134" t="s">
        <v>22276</v>
      </c>
    </row>
    <row r="2436" spans="1:42" ht="24.75" customHeight="1" x14ac:dyDescent="0.15">
      <c r="A2436" s="606">
        <v>2433</v>
      </c>
      <c r="B2436" s="23" t="s">
        <v>22268</v>
      </c>
      <c r="C2436" s="24" t="s">
        <v>22273</v>
      </c>
      <c r="D2436" s="24" t="s">
        <v>22274</v>
      </c>
      <c r="E2436" s="23"/>
      <c r="F2436" s="23"/>
      <c r="G2436" s="25" t="s">
        <v>23113</v>
      </c>
      <c r="H2436" s="23" t="s">
        <v>23010</v>
      </c>
      <c r="I2436" s="23" t="s">
        <v>23103</v>
      </c>
      <c r="J2436" s="25" t="s">
        <v>23111</v>
      </c>
      <c r="K2436" s="25"/>
      <c r="L2436" s="25" t="s">
        <v>23019</v>
      </c>
      <c r="M2436" s="25" t="s">
        <v>23037</v>
      </c>
      <c r="N2436" s="25" t="s">
        <v>23038</v>
      </c>
      <c r="O2436" s="25" t="s">
        <v>23041</v>
      </c>
      <c r="P2436" s="23" t="s">
        <v>23042</v>
      </c>
      <c r="Q2436" s="25" t="s">
        <v>23043</v>
      </c>
      <c r="R2436" s="25" t="s">
        <v>23044</v>
      </c>
      <c r="S2436" s="23" t="s">
        <v>23045</v>
      </c>
      <c r="T2436" s="23" t="s">
        <v>23046</v>
      </c>
      <c r="U2436" s="25" t="s">
        <v>23114</v>
      </c>
      <c r="V2436" s="23" t="s">
        <v>23047</v>
      </c>
      <c r="W2436" s="25" t="s">
        <v>23048</v>
      </c>
      <c r="X2436" s="25"/>
      <c r="Y2436" s="23" t="s">
        <v>23049</v>
      </c>
      <c r="Z2436" s="25" t="s">
        <v>23050</v>
      </c>
      <c r="AA2436" s="23">
        <v>3</v>
      </c>
      <c r="AB2436" s="23" t="s">
        <v>16996</v>
      </c>
      <c r="AC2436" s="25"/>
      <c r="AD2436" s="167">
        <v>1</v>
      </c>
      <c r="AE2436" s="167">
        <v>6840</v>
      </c>
      <c r="AF2436" s="167">
        <f t="shared" si="174"/>
        <v>6840</v>
      </c>
      <c r="AG2436" s="27">
        <v>43525</v>
      </c>
      <c r="AH2436" s="168">
        <v>43546</v>
      </c>
      <c r="AI2436" s="29" t="str">
        <f t="shared" si="173"/>
        <v>～</v>
      </c>
      <c r="AJ2436" s="178">
        <f t="shared" si="175"/>
        <v>44641</v>
      </c>
      <c r="AK2436" s="23" t="s">
        <v>22275</v>
      </c>
      <c r="AL2436" s="23" t="s">
        <v>23067</v>
      </c>
      <c r="AM2436" s="35">
        <v>43546</v>
      </c>
      <c r="AN2436" s="25"/>
      <c r="AO2436" s="423">
        <v>43550</v>
      </c>
      <c r="AP2436" s="134" t="s">
        <v>22276</v>
      </c>
    </row>
    <row r="2437" spans="1:42" ht="24.75" customHeight="1" x14ac:dyDescent="0.15">
      <c r="A2437" s="606">
        <v>2434</v>
      </c>
      <c r="B2437" s="23" t="s">
        <v>22270</v>
      </c>
      <c r="C2437" s="24" t="s">
        <v>22273</v>
      </c>
      <c r="D2437" s="24" t="s">
        <v>22274</v>
      </c>
      <c r="E2437" s="23"/>
      <c r="F2437" s="23"/>
      <c r="G2437" s="25" t="s">
        <v>22992</v>
      </c>
      <c r="H2437" s="23" t="s">
        <v>23002</v>
      </c>
      <c r="I2437" s="23" t="s">
        <v>23103</v>
      </c>
      <c r="J2437" s="25" t="s">
        <v>23102</v>
      </c>
      <c r="K2437" s="25"/>
      <c r="L2437" s="25" t="s">
        <v>23012</v>
      </c>
      <c r="M2437" s="25" t="s">
        <v>23021</v>
      </c>
      <c r="N2437" s="25" t="s">
        <v>23022</v>
      </c>
      <c r="O2437" s="25" t="s">
        <v>23041</v>
      </c>
      <c r="P2437" s="23" t="s">
        <v>23042</v>
      </c>
      <c r="Q2437" s="25" t="s">
        <v>23043</v>
      </c>
      <c r="R2437" s="25" t="s">
        <v>23044</v>
      </c>
      <c r="S2437" s="23" t="s">
        <v>23045</v>
      </c>
      <c r="T2437" s="23" t="s">
        <v>23046</v>
      </c>
      <c r="U2437" s="25" t="s">
        <v>23114</v>
      </c>
      <c r="V2437" s="23" t="s">
        <v>23047</v>
      </c>
      <c r="W2437" s="25" t="s">
        <v>23048</v>
      </c>
      <c r="X2437" s="25"/>
      <c r="Y2437" s="23" t="s">
        <v>23049</v>
      </c>
      <c r="Z2437" s="25" t="s">
        <v>23050</v>
      </c>
      <c r="AA2437" s="23">
        <v>3</v>
      </c>
      <c r="AB2437" s="23" t="s">
        <v>16996</v>
      </c>
      <c r="AC2437" s="25"/>
      <c r="AD2437" s="167">
        <v>1</v>
      </c>
      <c r="AE2437" s="167">
        <v>8280</v>
      </c>
      <c r="AF2437" s="167">
        <f t="shared" si="174"/>
        <v>8280</v>
      </c>
      <c r="AG2437" s="27">
        <v>43525</v>
      </c>
      <c r="AH2437" s="168">
        <v>43546</v>
      </c>
      <c r="AI2437" s="29" t="str">
        <f t="shared" si="173"/>
        <v>～</v>
      </c>
      <c r="AJ2437" s="178">
        <f t="shared" si="175"/>
        <v>44641</v>
      </c>
      <c r="AK2437" s="23" t="s">
        <v>22277</v>
      </c>
      <c r="AL2437" s="23" t="s">
        <v>23068</v>
      </c>
      <c r="AM2437" s="35">
        <v>43546</v>
      </c>
      <c r="AN2437" s="25"/>
      <c r="AO2437" s="423">
        <v>43550</v>
      </c>
      <c r="AP2437" s="134" t="s">
        <v>22276</v>
      </c>
    </row>
    <row r="2438" spans="1:42" ht="24.75" customHeight="1" x14ac:dyDescent="0.15">
      <c r="A2438" s="606">
        <v>2435</v>
      </c>
      <c r="B2438" s="23" t="s">
        <v>22270</v>
      </c>
      <c r="C2438" s="24" t="s">
        <v>22273</v>
      </c>
      <c r="D2438" s="24" t="s">
        <v>22274</v>
      </c>
      <c r="E2438" s="23"/>
      <c r="F2438" s="23"/>
      <c r="G2438" s="25" t="s">
        <v>22993</v>
      </c>
      <c r="H2438" s="23" t="s">
        <v>23003</v>
      </c>
      <c r="I2438" s="23" t="s">
        <v>23103</v>
      </c>
      <c r="J2438" s="25" t="s">
        <v>23104</v>
      </c>
      <c r="K2438" s="25"/>
      <c r="L2438" s="25" t="s">
        <v>23013</v>
      </c>
      <c r="M2438" s="25" t="s">
        <v>23023</v>
      </c>
      <c r="N2438" s="25" t="s">
        <v>23024</v>
      </c>
      <c r="O2438" s="25" t="s">
        <v>23041</v>
      </c>
      <c r="P2438" s="23" t="s">
        <v>23042</v>
      </c>
      <c r="Q2438" s="25" t="s">
        <v>23043</v>
      </c>
      <c r="R2438" s="25" t="s">
        <v>23044</v>
      </c>
      <c r="S2438" s="23" t="s">
        <v>23045</v>
      </c>
      <c r="T2438" s="23" t="s">
        <v>23046</v>
      </c>
      <c r="U2438" s="25" t="s">
        <v>23114</v>
      </c>
      <c r="V2438" s="23" t="s">
        <v>23047</v>
      </c>
      <c r="W2438" s="25" t="s">
        <v>23048</v>
      </c>
      <c r="X2438" s="25"/>
      <c r="Y2438" s="23" t="s">
        <v>23049</v>
      </c>
      <c r="Z2438" s="25" t="s">
        <v>23050</v>
      </c>
      <c r="AA2438" s="23">
        <v>3</v>
      </c>
      <c r="AB2438" s="23" t="s">
        <v>16996</v>
      </c>
      <c r="AC2438" s="25"/>
      <c r="AD2438" s="167">
        <v>1</v>
      </c>
      <c r="AE2438" s="167">
        <v>8280</v>
      </c>
      <c r="AF2438" s="167">
        <f t="shared" si="174"/>
        <v>8280</v>
      </c>
      <c r="AG2438" s="27">
        <v>43525</v>
      </c>
      <c r="AH2438" s="168">
        <v>43546</v>
      </c>
      <c r="AI2438" s="29" t="str">
        <f t="shared" si="173"/>
        <v>～</v>
      </c>
      <c r="AJ2438" s="178">
        <f t="shared" si="175"/>
        <v>44641</v>
      </c>
      <c r="AK2438" s="23" t="s">
        <v>22277</v>
      </c>
      <c r="AL2438" s="23" t="s">
        <v>23069</v>
      </c>
      <c r="AM2438" s="35">
        <v>43546</v>
      </c>
      <c r="AN2438" s="25"/>
      <c r="AO2438" s="423">
        <v>43550</v>
      </c>
      <c r="AP2438" s="134" t="s">
        <v>22276</v>
      </c>
    </row>
    <row r="2439" spans="1:42" ht="24.75" customHeight="1" x14ac:dyDescent="0.15">
      <c r="A2439" s="606">
        <v>2436</v>
      </c>
      <c r="B2439" s="23" t="s">
        <v>22270</v>
      </c>
      <c r="C2439" s="24" t="s">
        <v>22273</v>
      </c>
      <c r="D2439" s="24" t="s">
        <v>22274</v>
      </c>
      <c r="E2439" s="23"/>
      <c r="F2439" s="23"/>
      <c r="G2439" s="25" t="s">
        <v>22993</v>
      </c>
      <c r="H2439" s="23" t="s">
        <v>23003</v>
      </c>
      <c r="I2439" s="23" t="s">
        <v>23103</v>
      </c>
      <c r="J2439" s="25" t="s">
        <v>23104</v>
      </c>
      <c r="K2439" s="25"/>
      <c r="L2439" s="25" t="s">
        <v>23013</v>
      </c>
      <c r="M2439" s="25" t="s">
        <v>23023</v>
      </c>
      <c r="N2439" s="25" t="s">
        <v>23024</v>
      </c>
      <c r="O2439" s="25" t="s">
        <v>23041</v>
      </c>
      <c r="P2439" s="23" t="s">
        <v>23042</v>
      </c>
      <c r="Q2439" s="25" t="s">
        <v>23043</v>
      </c>
      <c r="R2439" s="25" t="s">
        <v>23044</v>
      </c>
      <c r="S2439" s="23" t="s">
        <v>23045</v>
      </c>
      <c r="T2439" s="23" t="s">
        <v>23046</v>
      </c>
      <c r="U2439" s="25" t="s">
        <v>23114</v>
      </c>
      <c r="V2439" s="23" t="s">
        <v>23047</v>
      </c>
      <c r="W2439" s="25" t="s">
        <v>23048</v>
      </c>
      <c r="X2439" s="25"/>
      <c r="Y2439" s="23" t="s">
        <v>23049</v>
      </c>
      <c r="Z2439" s="25" t="s">
        <v>23050</v>
      </c>
      <c r="AA2439" s="23">
        <v>3</v>
      </c>
      <c r="AB2439" s="23" t="s">
        <v>16996</v>
      </c>
      <c r="AC2439" s="25"/>
      <c r="AD2439" s="167">
        <v>1</v>
      </c>
      <c r="AE2439" s="167">
        <v>8280</v>
      </c>
      <c r="AF2439" s="167">
        <f t="shared" si="174"/>
        <v>8280</v>
      </c>
      <c r="AG2439" s="27">
        <v>43525</v>
      </c>
      <c r="AH2439" s="168">
        <v>43546</v>
      </c>
      <c r="AI2439" s="29" t="str">
        <f t="shared" si="173"/>
        <v>～</v>
      </c>
      <c r="AJ2439" s="178">
        <f t="shared" si="175"/>
        <v>44641</v>
      </c>
      <c r="AK2439" s="23" t="s">
        <v>22277</v>
      </c>
      <c r="AL2439" s="23" t="s">
        <v>23070</v>
      </c>
      <c r="AM2439" s="35">
        <v>43546</v>
      </c>
      <c r="AN2439" s="25"/>
      <c r="AO2439" s="423">
        <v>43550</v>
      </c>
      <c r="AP2439" s="134" t="s">
        <v>22276</v>
      </c>
    </row>
    <row r="2440" spans="1:42" ht="24.75" customHeight="1" x14ac:dyDescent="0.15">
      <c r="A2440" s="606">
        <v>2437</v>
      </c>
      <c r="B2440" s="23" t="s">
        <v>22270</v>
      </c>
      <c r="C2440" s="24" t="s">
        <v>22273</v>
      </c>
      <c r="D2440" s="24" t="s">
        <v>22274</v>
      </c>
      <c r="E2440" s="23"/>
      <c r="F2440" s="23"/>
      <c r="G2440" s="25" t="s">
        <v>22994</v>
      </c>
      <c r="H2440" s="23" t="s">
        <v>23004</v>
      </c>
      <c r="I2440" s="23" t="s">
        <v>23103</v>
      </c>
      <c r="J2440" s="25" t="s">
        <v>23105</v>
      </c>
      <c r="K2440" s="25"/>
      <c r="L2440" s="25" t="s">
        <v>23014</v>
      </c>
      <c r="M2440" s="25" t="s">
        <v>23025</v>
      </c>
      <c r="N2440" s="25" t="s">
        <v>23026</v>
      </c>
      <c r="O2440" s="25" t="s">
        <v>23041</v>
      </c>
      <c r="P2440" s="23" t="s">
        <v>23042</v>
      </c>
      <c r="Q2440" s="25" t="s">
        <v>23043</v>
      </c>
      <c r="R2440" s="25" t="s">
        <v>23044</v>
      </c>
      <c r="S2440" s="23" t="s">
        <v>23045</v>
      </c>
      <c r="T2440" s="23" t="s">
        <v>23046</v>
      </c>
      <c r="U2440" s="25" t="s">
        <v>23114</v>
      </c>
      <c r="V2440" s="23" t="s">
        <v>23047</v>
      </c>
      <c r="W2440" s="25" t="s">
        <v>23048</v>
      </c>
      <c r="X2440" s="25"/>
      <c r="Y2440" s="23" t="s">
        <v>23049</v>
      </c>
      <c r="Z2440" s="25" t="s">
        <v>23050</v>
      </c>
      <c r="AA2440" s="23">
        <v>3</v>
      </c>
      <c r="AB2440" s="23" t="s">
        <v>16996</v>
      </c>
      <c r="AC2440" s="25"/>
      <c r="AD2440" s="167">
        <v>1</v>
      </c>
      <c r="AE2440" s="167">
        <v>8280</v>
      </c>
      <c r="AF2440" s="167">
        <f t="shared" si="174"/>
        <v>8280</v>
      </c>
      <c r="AG2440" s="27">
        <v>43525</v>
      </c>
      <c r="AH2440" s="168">
        <v>43546</v>
      </c>
      <c r="AI2440" s="29" t="str">
        <f t="shared" si="173"/>
        <v>～</v>
      </c>
      <c r="AJ2440" s="178">
        <f t="shared" si="175"/>
        <v>44641</v>
      </c>
      <c r="AK2440" s="23" t="s">
        <v>22277</v>
      </c>
      <c r="AL2440" s="23" t="s">
        <v>23071</v>
      </c>
      <c r="AM2440" s="35">
        <v>43546</v>
      </c>
      <c r="AN2440" s="25"/>
      <c r="AO2440" s="423">
        <v>43550</v>
      </c>
      <c r="AP2440" s="134" t="s">
        <v>22276</v>
      </c>
    </row>
    <row r="2441" spans="1:42" ht="24.75" customHeight="1" x14ac:dyDescent="0.15">
      <c r="A2441" s="606">
        <v>2438</v>
      </c>
      <c r="B2441" s="23" t="s">
        <v>22270</v>
      </c>
      <c r="C2441" s="24" t="s">
        <v>22273</v>
      </c>
      <c r="D2441" s="24" t="s">
        <v>22274</v>
      </c>
      <c r="E2441" s="23"/>
      <c r="F2441" s="23"/>
      <c r="G2441" s="25" t="s">
        <v>22995</v>
      </c>
      <c r="H2441" s="23" t="s">
        <v>23005</v>
      </c>
      <c r="I2441" s="23" t="s">
        <v>23103</v>
      </c>
      <c r="J2441" s="25" t="s">
        <v>23106</v>
      </c>
      <c r="K2441" s="25"/>
      <c r="L2441" s="25" t="s">
        <v>23015</v>
      </c>
      <c r="M2441" s="25" t="s">
        <v>23027</v>
      </c>
      <c r="N2441" s="25" t="s">
        <v>23028</v>
      </c>
      <c r="O2441" s="25" t="s">
        <v>23041</v>
      </c>
      <c r="P2441" s="23" t="s">
        <v>23042</v>
      </c>
      <c r="Q2441" s="25" t="s">
        <v>23043</v>
      </c>
      <c r="R2441" s="25" t="s">
        <v>23044</v>
      </c>
      <c r="S2441" s="23" t="s">
        <v>23045</v>
      </c>
      <c r="T2441" s="23" t="s">
        <v>23046</v>
      </c>
      <c r="U2441" s="25" t="s">
        <v>23114</v>
      </c>
      <c r="V2441" s="23" t="s">
        <v>23047</v>
      </c>
      <c r="W2441" s="25" t="s">
        <v>23048</v>
      </c>
      <c r="X2441" s="25"/>
      <c r="Y2441" s="23" t="s">
        <v>23049</v>
      </c>
      <c r="Z2441" s="25" t="s">
        <v>23050</v>
      </c>
      <c r="AA2441" s="23">
        <v>3</v>
      </c>
      <c r="AB2441" s="23" t="s">
        <v>16996</v>
      </c>
      <c r="AC2441" s="25"/>
      <c r="AD2441" s="167">
        <v>1</v>
      </c>
      <c r="AE2441" s="167">
        <v>8280</v>
      </c>
      <c r="AF2441" s="167">
        <f t="shared" si="174"/>
        <v>8280</v>
      </c>
      <c r="AG2441" s="27">
        <v>43525</v>
      </c>
      <c r="AH2441" s="168">
        <v>43546</v>
      </c>
      <c r="AI2441" s="29" t="str">
        <f t="shared" si="173"/>
        <v>～</v>
      </c>
      <c r="AJ2441" s="178">
        <f t="shared" si="175"/>
        <v>44641</v>
      </c>
      <c r="AK2441" s="23" t="s">
        <v>22277</v>
      </c>
      <c r="AL2441" s="23" t="s">
        <v>23072</v>
      </c>
      <c r="AM2441" s="35">
        <v>43546</v>
      </c>
      <c r="AN2441" s="25"/>
      <c r="AO2441" s="423">
        <v>43550</v>
      </c>
      <c r="AP2441" s="134" t="s">
        <v>22276</v>
      </c>
    </row>
    <row r="2442" spans="1:42" ht="24.75" customHeight="1" x14ac:dyDescent="0.15">
      <c r="A2442" s="606">
        <v>2439</v>
      </c>
      <c r="B2442" s="23" t="s">
        <v>22270</v>
      </c>
      <c r="C2442" s="24" t="s">
        <v>22273</v>
      </c>
      <c r="D2442" s="24" t="s">
        <v>22274</v>
      </c>
      <c r="E2442" s="23"/>
      <c r="F2442" s="23"/>
      <c r="G2442" s="25" t="s">
        <v>22996</v>
      </c>
      <c r="H2442" s="23" t="s">
        <v>23006</v>
      </c>
      <c r="I2442" s="23" t="s">
        <v>23103</v>
      </c>
      <c r="J2442" s="25" t="s">
        <v>23107</v>
      </c>
      <c r="K2442" s="25"/>
      <c r="L2442" s="25" t="s">
        <v>23016</v>
      </c>
      <c r="M2442" s="25" t="s">
        <v>23029</v>
      </c>
      <c r="N2442" s="25" t="s">
        <v>23030</v>
      </c>
      <c r="O2442" s="25" t="s">
        <v>23041</v>
      </c>
      <c r="P2442" s="23" t="s">
        <v>23042</v>
      </c>
      <c r="Q2442" s="25" t="s">
        <v>23043</v>
      </c>
      <c r="R2442" s="25" t="s">
        <v>23044</v>
      </c>
      <c r="S2442" s="23" t="s">
        <v>23045</v>
      </c>
      <c r="T2442" s="23" t="s">
        <v>23046</v>
      </c>
      <c r="U2442" s="25" t="s">
        <v>23114</v>
      </c>
      <c r="V2442" s="23" t="s">
        <v>23047</v>
      </c>
      <c r="W2442" s="25" t="s">
        <v>23048</v>
      </c>
      <c r="X2442" s="25"/>
      <c r="Y2442" s="23" t="s">
        <v>23049</v>
      </c>
      <c r="Z2442" s="25" t="s">
        <v>23050</v>
      </c>
      <c r="AA2442" s="23">
        <v>3</v>
      </c>
      <c r="AB2442" s="23" t="s">
        <v>16996</v>
      </c>
      <c r="AC2442" s="25"/>
      <c r="AD2442" s="167">
        <v>1</v>
      </c>
      <c r="AE2442" s="167">
        <v>8280</v>
      </c>
      <c r="AF2442" s="167">
        <f t="shared" si="174"/>
        <v>8280</v>
      </c>
      <c r="AG2442" s="27">
        <v>43525</v>
      </c>
      <c r="AH2442" s="168">
        <v>43546</v>
      </c>
      <c r="AI2442" s="29" t="str">
        <f t="shared" si="173"/>
        <v>～</v>
      </c>
      <c r="AJ2442" s="178">
        <f t="shared" si="175"/>
        <v>44641</v>
      </c>
      <c r="AK2442" s="23" t="s">
        <v>22277</v>
      </c>
      <c r="AL2442" s="23" t="s">
        <v>23073</v>
      </c>
      <c r="AM2442" s="35">
        <v>43546</v>
      </c>
      <c r="AN2442" s="25"/>
      <c r="AO2442" s="423">
        <v>43550</v>
      </c>
      <c r="AP2442" s="134" t="s">
        <v>22276</v>
      </c>
    </row>
    <row r="2443" spans="1:42" ht="24.75" customHeight="1" x14ac:dyDescent="0.15">
      <c r="A2443" s="606">
        <v>2440</v>
      </c>
      <c r="B2443" s="23" t="s">
        <v>22270</v>
      </c>
      <c r="C2443" s="24" t="s">
        <v>22273</v>
      </c>
      <c r="D2443" s="24" t="s">
        <v>22274</v>
      </c>
      <c r="E2443" s="23"/>
      <c r="F2443" s="23"/>
      <c r="G2443" s="25" t="s">
        <v>22997</v>
      </c>
      <c r="H2443" s="23" t="s">
        <v>23007</v>
      </c>
      <c r="I2443" s="23" t="s">
        <v>23103</v>
      </c>
      <c r="J2443" s="25" t="s">
        <v>23108</v>
      </c>
      <c r="K2443" s="25"/>
      <c r="L2443" s="25"/>
      <c r="M2443" s="25" t="s">
        <v>23031</v>
      </c>
      <c r="N2443" s="25" t="s">
        <v>23032</v>
      </c>
      <c r="O2443" s="25" t="s">
        <v>23041</v>
      </c>
      <c r="P2443" s="23" t="s">
        <v>23042</v>
      </c>
      <c r="Q2443" s="25" t="s">
        <v>23043</v>
      </c>
      <c r="R2443" s="25" t="s">
        <v>23044</v>
      </c>
      <c r="S2443" s="23" t="s">
        <v>23045</v>
      </c>
      <c r="T2443" s="23" t="s">
        <v>23046</v>
      </c>
      <c r="U2443" s="25" t="s">
        <v>23114</v>
      </c>
      <c r="V2443" s="23" t="s">
        <v>23047</v>
      </c>
      <c r="W2443" s="25" t="s">
        <v>23048</v>
      </c>
      <c r="X2443" s="25"/>
      <c r="Y2443" s="23" t="s">
        <v>23049</v>
      </c>
      <c r="Z2443" s="25" t="s">
        <v>23050</v>
      </c>
      <c r="AA2443" s="23">
        <v>3</v>
      </c>
      <c r="AB2443" s="23" t="s">
        <v>16996</v>
      </c>
      <c r="AC2443" s="25"/>
      <c r="AD2443" s="167">
        <v>1</v>
      </c>
      <c r="AE2443" s="167">
        <v>8280</v>
      </c>
      <c r="AF2443" s="167">
        <f t="shared" si="174"/>
        <v>8280</v>
      </c>
      <c r="AG2443" s="27">
        <v>43525</v>
      </c>
      <c r="AH2443" s="168">
        <v>43546</v>
      </c>
      <c r="AI2443" s="29" t="str">
        <f t="shared" si="173"/>
        <v>～</v>
      </c>
      <c r="AJ2443" s="178">
        <f t="shared" si="175"/>
        <v>44641</v>
      </c>
      <c r="AK2443" s="23" t="s">
        <v>22277</v>
      </c>
      <c r="AL2443" s="23" t="s">
        <v>23074</v>
      </c>
      <c r="AM2443" s="35">
        <v>43546</v>
      </c>
      <c r="AN2443" s="25"/>
      <c r="AO2443" s="423">
        <v>43550</v>
      </c>
      <c r="AP2443" s="134" t="s">
        <v>22276</v>
      </c>
    </row>
    <row r="2444" spans="1:42" ht="24.75" customHeight="1" x14ac:dyDescent="0.15">
      <c r="A2444" s="606">
        <v>2441</v>
      </c>
      <c r="B2444" s="23" t="s">
        <v>22270</v>
      </c>
      <c r="C2444" s="24" t="s">
        <v>22273</v>
      </c>
      <c r="D2444" s="24" t="s">
        <v>22274</v>
      </c>
      <c r="E2444" s="23"/>
      <c r="F2444" s="23"/>
      <c r="G2444" s="25" t="s">
        <v>22998</v>
      </c>
      <c r="H2444" s="23" t="s">
        <v>23008</v>
      </c>
      <c r="I2444" s="23" t="s">
        <v>23103</v>
      </c>
      <c r="J2444" s="25" t="s">
        <v>23109</v>
      </c>
      <c r="K2444" s="25"/>
      <c r="L2444" s="25" t="s">
        <v>23017</v>
      </c>
      <c r="M2444" s="25" t="s">
        <v>23033</v>
      </c>
      <c r="N2444" s="25" t="s">
        <v>23034</v>
      </c>
      <c r="O2444" s="25" t="s">
        <v>23041</v>
      </c>
      <c r="P2444" s="23" t="s">
        <v>23042</v>
      </c>
      <c r="Q2444" s="25" t="s">
        <v>23043</v>
      </c>
      <c r="R2444" s="25" t="s">
        <v>23044</v>
      </c>
      <c r="S2444" s="23" t="s">
        <v>23045</v>
      </c>
      <c r="T2444" s="23" t="s">
        <v>23046</v>
      </c>
      <c r="U2444" s="25" t="s">
        <v>23114</v>
      </c>
      <c r="V2444" s="23" t="s">
        <v>23047</v>
      </c>
      <c r="W2444" s="25" t="s">
        <v>23048</v>
      </c>
      <c r="X2444" s="25"/>
      <c r="Y2444" s="23" t="s">
        <v>23049</v>
      </c>
      <c r="Z2444" s="25" t="s">
        <v>23050</v>
      </c>
      <c r="AA2444" s="23">
        <v>3</v>
      </c>
      <c r="AB2444" s="23" t="s">
        <v>16996</v>
      </c>
      <c r="AC2444" s="25"/>
      <c r="AD2444" s="167">
        <v>1</v>
      </c>
      <c r="AE2444" s="167">
        <v>8280</v>
      </c>
      <c r="AF2444" s="167">
        <f t="shared" si="174"/>
        <v>8280</v>
      </c>
      <c r="AG2444" s="27">
        <v>43525</v>
      </c>
      <c r="AH2444" s="168">
        <v>43546</v>
      </c>
      <c r="AI2444" s="29" t="str">
        <f t="shared" si="173"/>
        <v>～</v>
      </c>
      <c r="AJ2444" s="178">
        <f t="shared" si="175"/>
        <v>44641</v>
      </c>
      <c r="AK2444" s="23" t="s">
        <v>22277</v>
      </c>
      <c r="AL2444" s="23" t="s">
        <v>23075</v>
      </c>
      <c r="AM2444" s="35">
        <v>43546</v>
      </c>
      <c r="AN2444" s="25"/>
      <c r="AO2444" s="423">
        <v>43550</v>
      </c>
      <c r="AP2444" s="134" t="s">
        <v>22276</v>
      </c>
    </row>
    <row r="2445" spans="1:42" ht="24.75" customHeight="1" x14ac:dyDescent="0.15">
      <c r="A2445" s="606">
        <v>2442</v>
      </c>
      <c r="B2445" s="23" t="s">
        <v>22270</v>
      </c>
      <c r="C2445" s="24" t="s">
        <v>22273</v>
      </c>
      <c r="D2445" s="24" t="s">
        <v>22274</v>
      </c>
      <c r="E2445" s="23"/>
      <c r="F2445" s="23"/>
      <c r="G2445" s="25" t="s">
        <v>22998</v>
      </c>
      <c r="H2445" s="23" t="s">
        <v>23008</v>
      </c>
      <c r="I2445" s="23" t="s">
        <v>23103</v>
      </c>
      <c r="J2445" s="25" t="s">
        <v>23109</v>
      </c>
      <c r="K2445" s="25"/>
      <c r="L2445" s="25" t="s">
        <v>23017</v>
      </c>
      <c r="M2445" s="25" t="s">
        <v>23033</v>
      </c>
      <c r="N2445" s="25" t="s">
        <v>23034</v>
      </c>
      <c r="O2445" s="25" t="s">
        <v>23041</v>
      </c>
      <c r="P2445" s="23" t="s">
        <v>23042</v>
      </c>
      <c r="Q2445" s="25" t="s">
        <v>23043</v>
      </c>
      <c r="R2445" s="25" t="s">
        <v>23044</v>
      </c>
      <c r="S2445" s="23" t="s">
        <v>23045</v>
      </c>
      <c r="T2445" s="23" t="s">
        <v>23046</v>
      </c>
      <c r="U2445" s="25" t="s">
        <v>23114</v>
      </c>
      <c r="V2445" s="23" t="s">
        <v>23047</v>
      </c>
      <c r="W2445" s="25" t="s">
        <v>23048</v>
      </c>
      <c r="X2445" s="25"/>
      <c r="Y2445" s="23" t="s">
        <v>23049</v>
      </c>
      <c r="Z2445" s="25" t="s">
        <v>23050</v>
      </c>
      <c r="AA2445" s="23">
        <v>3</v>
      </c>
      <c r="AB2445" s="23" t="s">
        <v>16996</v>
      </c>
      <c r="AC2445" s="25"/>
      <c r="AD2445" s="167">
        <v>1</v>
      </c>
      <c r="AE2445" s="167">
        <v>8280</v>
      </c>
      <c r="AF2445" s="167">
        <f t="shared" si="174"/>
        <v>8280</v>
      </c>
      <c r="AG2445" s="27">
        <v>43525</v>
      </c>
      <c r="AH2445" s="168">
        <v>43546</v>
      </c>
      <c r="AI2445" s="29" t="str">
        <f t="shared" si="173"/>
        <v>～</v>
      </c>
      <c r="AJ2445" s="178">
        <f t="shared" si="175"/>
        <v>44641</v>
      </c>
      <c r="AK2445" s="23" t="s">
        <v>22277</v>
      </c>
      <c r="AL2445" s="23" t="s">
        <v>23076</v>
      </c>
      <c r="AM2445" s="35">
        <v>43546</v>
      </c>
      <c r="AN2445" s="25"/>
      <c r="AO2445" s="423">
        <v>43550</v>
      </c>
      <c r="AP2445" s="134" t="s">
        <v>22276</v>
      </c>
    </row>
    <row r="2446" spans="1:42" ht="24.75" customHeight="1" x14ac:dyDescent="0.15">
      <c r="A2446" s="606">
        <v>2443</v>
      </c>
      <c r="B2446" s="23" t="s">
        <v>22270</v>
      </c>
      <c r="C2446" s="24" t="s">
        <v>22273</v>
      </c>
      <c r="D2446" s="24" t="s">
        <v>22274</v>
      </c>
      <c r="E2446" s="23"/>
      <c r="F2446" s="23"/>
      <c r="G2446" s="25" t="s">
        <v>23000</v>
      </c>
      <c r="H2446" s="23" t="s">
        <v>23010</v>
      </c>
      <c r="I2446" s="23" t="s">
        <v>23103</v>
      </c>
      <c r="J2446" s="25" t="s">
        <v>23111</v>
      </c>
      <c r="K2446" s="25"/>
      <c r="L2446" s="25" t="s">
        <v>23019</v>
      </c>
      <c r="M2446" s="25" t="s">
        <v>23037</v>
      </c>
      <c r="N2446" s="25" t="s">
        <v>23038</v>
      </c>
      <c r="O2446" s="25" t="s">
        <v>23041</v>
      </c>
      <c r="P2446" s="23" t="s">
        <v>23042</v>
      </c>
      <c r="Q2446" s="25" t="s">
        <v>23043</v>
      </c>
      <c r="R2446" s="25" t="s">
        <v>23044</v>
      </c>
      <c r="S2446" s="23" t="s">
        <v>23045</v>
      </c>
      <c r="T2446" s="23" t="s">
        <v>23046</v>
      </c>
      <c r="U2446" s="25" t="s">
        <v>23114</v>
      </c>
      <c r="V2446" s="23" t="s">
        <v>23047</v>
      </c>
      <c r="W2446" s="25" t="s">
        <v>23048</v>
      </c>
      <c r="X2446" s="25"/>
      <c r="Y2446" s="23" t="s">
        <v>23049</v>
      </c>
      <c r="Z2446" s="25" t="s">
        <v>23050</v>
      </c>
      <c r="AA2446" s="23">
        <v>3</v>
      </c>
      <c r="AB2446" s="23" t="s">
        <v>16996</v>
      </c>
      <c r="AC2446" s="25"/>
      <c r="AD2446" s="167">
        <v>1</v>
      </c>
      <c r="AE2446" s="167">
        <v>8280</v>
      </c>
      <c r="AF2446" s="167">
        <f t="shared" si="174"/>
        <v>8280</v>
      </c>
      <c r="AG2446" s="27">
        <v>43525</v>
      </c>
      <c r="AH2446" s="168">
        <v>43546</v>
      </c>
      <c r="AI2446" s="29" t="str">
        <f t="shared" si="173"/>
        <v>～</v>
      </c>
      <c r="AJ2446" s="178">
        <f t="shared" si="175"/>
        <v>44641</v>
      </c>
      <c r="AK2446" s="23" t="s">
        <v>22277</v>
      </c>
      <c r="AL2446" s="23" t="s">
        <v>23077</v>
      </c>
      <c r="AM2446" s="35">
        <v>43546</v>
      </c>
      <c r="AN2446" s="25"/>
      <c r="AO2446" s="423">
        <v>43550</v>
      </c>
      <c r="AP2446" s="134" t="s">
        <v>22276</v>
      </c>
    </row>
    <row r="2447" spans="1:42" ht="24.75" customHeight="1" x14ac:dyDescent="0.15">
      <c r="A2447" s="606">
        <v>2444</v>
      </c>
      <c r="B2447" s="23" t="s">
        <v>22270</v>
      </c>
      <c r="C2447" s="24" t="s">
        <v>22273</v>
      </c>
      <c r="D2447" s="24" t="s">
        <v>22274</v>
      </c>
      <c r="E2447" s="23"/>
      <c r="F2447" s="23"/>
      <c r="G2447" s="25" t="s">
        <v>23000</v>
      </c>
      <c r="H2447" s="23" t="s">
        <v>23010</v>
      </c>
      <c r="I2447" s="23" t="s">
        <v>23103</v>
      </c>
      <c r="J2447" s="25" t="s">
        <v>23111</v>
      </c>
      <c r="K2447" s="25"/>
      <c r="L2447" s="25" t="s">
        <v>23019</v>
      </c>
      <c r="M2447" s="25" t="s">
        <v>23037</v>
      </c>
      <c r="N2447" s="25" t="s">
        <v>23038</v>
      </c>
      <c r="O2447" s="25" t="s">
        <v>23041</v>
      </c>
      <c r="P2447" s="23" t="s">
        <v>23042</v>
      </c>
      <c r="Q2447" s="25" t="s">
        <v>23043</v>
      </c>
      <c r="R2447" s="25" t="s">
        <v>23044</v>
      </c>
      <c r="S2447" s="23" t="s">
        <v>23045</v>
      </c>
      <c r="T2447" s="23" t="s">
        <v>23046</v>
      </c>
      <c r="U2447" s="25" t="s">
        <v>23114</v>
      </c>
      <c r="V2447" s="23" t="s">
        <v>23047</v>
      </c>
      <c r="W2447" s="25" t="s">
        <v>23048</v>
      </c>
      <c r="X2447" s="25"/>
      <c r="Y2447" s="23" t="s">
        <v>23049</v>
      </c>
      <c r="Z2447" s="25" t="s">
        <v>23050</v>
      </c>
      <c r="AA2447" s="23">
        <v>3</v>
      </c>
      <c r="AB2447" s="23" t="s">
        <v>16996</v>
      </c>
      <c r="AC2447" s="25"/>
      <c r="AD2447" s="167">
        <v>1</v>
      </c>
      <c r="AE2447" s="167">
        <v>8280</v>
      </c>
      <c r="AF2447" s="167">
        <f t="shared" si="174"/>
        <v>8280</v>
      </c>
      <c r="AG2447" s="27">
        <v>43525</v>
      </c>
      <c r="AH2447" s="168">
        <v>43546</v>
      </c>
      <c r="AI2447" s="29" t="str">
        <f t="shared" si="173"/>
        <v>～</v>
      </c>
      <c r="AJ2447" s="178">
        <f t="shared" si="175"/>
        <v>44641</v>
      </c>
      <c r="AK2447" s="23" t="s">
        <v>22277</v>
      </c>
      <c r="AL2447" s="23" t="s">
        <v>23078</v>
      </c>
      <c r="AM2447" s="35">
        <v>43546</v>
      </c>
      <c r="AN2447" s="25"/>
      <c r="AO2447" s="423">
        <v>43550</v>
      </c>
      <c r="AP2447" s="134" t="s">
        <v>22276</v>
      </c>
    </row>
    <row r="2448" spans="1:42" ht="24.75" customHeight="1" x14ac:dyDescent="0.15">
      <c r="A2448" s="606">
        <v>2445</v>
      </c>
      <c r="B2448" s="23" t="s">
        <v>22270</v>
      </c>
      <c r="C2448" s="24" t="s">
        <v>22273</v>
      </c>
      <c r="D2448" s="24" t="s">
        <v>22274</v>
      </c>
      <c r="E2448" s="23"/>
      <c r="F2448" s="23"/>
      <c r="G2448" s="25" t="s">
        <v>23001</v>
      </c>
      <c r="H2448" s="23" t="s">
        <v>23011</v>
      </c>
      <c r="I2448" s="23" t="s">
        <v>23103</v>
      </c>
      <c r="J2448" s="25" t="s">
        <v>23112</v>
      </c>
      <c r="K2448" s="25"/>
      <c r="L2448" s="25" t="s">
        <v>23020</v>
      </c>
      <c r="M2448" s="25" t="s">
        <v>23039</v>
      </c>
      <c r="N2448" s="25" t="s">
        <v>23040</v>
      </c>
      <c r="O2448" s="25" t="s">
        <v>23041</v>
      </c>
      <c r="P2448" s="23" t="s">
        <v>23042</v>
      </c>
      <c r="Q2448" s="25" t="s">
        <v>23043</v>
      </c>
      <c r="R2448" s="25" t="s">
        <v>23044</v>
      </c>
      <c r="S2448" s="23" t="s">
        <v>23045</v>
      </c>
      <c r="T2448" s="23" t="s">
        <v>23046</v>
      </c>
      <c r="U2448" s="25" t="s">
        <v>23114</v>
      </c>
      <c r="V2448" s="23" t="s">
        <v>23047</v>
      </c>
      <c r="W2448" s="25" t="s">
        <v>23048</v>
      </c>
      <c r="X2448" s="25"/>
      <c r="Y2448" s="23" t="s">
        <v>23049</v>
      </c>
      <c r="Z2448" s="25" t="s">
        <v>23050</v>
      </c>
      <c r="AA2448" s="23">
        <v>3</v>
      </c>
      <c r="AB2448" s="23" t="s">
        <v>16996</v>
      </c>
      <c r="AC2448" s="25"/>
      <c r="AD2448" s="167">
        <v>1</v>
      </c>
      <c r="AE2448" s="167">
        <v>8280</v>
      </c>
      <c r="AF2448" s="167">
        <f t="shared" si="174"/>
        <v>8280</v>
      </c>
      <c r="AG2448" s="27">
        <v>43525</v>
      </c>
      <c r="AH2448" s="168">
        <v>43546</v>
      </c>
      <c r="AI2448" s="29" t="str">
        <f t="shared" ref="AI2448:AI2450" si="176">IF(ISBLANK($AG2448),"","～")</f>
        <v>～</v>
      </c>
      <c r="AJ2448" s="178">
        <f t="shared" si="175"/>
        <v>44641</v>
      </c>
      <c r="AK2448" s="23" t="s">
        <v>22277</v>
      </c>
      <c r="AL2448" s="23" t="s">
        <v>23079</v>
      </c>
      <c r="AM2448" s="35">
        <v>43546</v>
      </c>
      <c r="AN2448" s="25"/>
      <c r="AO2448" s="423">
        <v>43550</v>
      </c>
      <c r="AP2448" s="134" t="s">
        <v>22276</v>
      </c>
    </row>
    <row r="2449" spans="1:42" ht="24.75" customHeight="1" x14ac:dyDescent="0.15">
      <c r="A2449" s="606">
        <v>2446</v>
      </c>
      <c r="B2449" s="23" t="s">
        <v>22270</v>
      </c>
      <c r="C2449" s="24" t="s">
        <v>22273</v>
      </c>
      <c r="D2449" s="24" t="s">
        <v>22274</v>
      </c>
      <c r="E2449" s="23"/>
      <c r="F2449" s="23"/>
      <c r="G2449" s="25" t="s">
        <v>23001</v>
      </c>
      <c r="H2449" s="23" t="s">
        <v>23011</v>
      </c>
      <c r="I2449" s="23" t="s">
        <v>8568</v>
      </c>
      <c r="J2449" s="25" t="s">
        <v>23112</v>
      </c>
      <c r="K2449" s="25"/>
      <c r="L2449" s="25" t="s">
        <v>23020</v>
      </c>
      <c r="M2449" s="25" t="s">
        <v>23039</v>
      </c>
      <c r="N2449" s="25" t="s">
        <v>23040</v>
      </c>
      <c r="O2449" s="25" t="s">
        <v>23041</v>
      </c>
      <c r="P2449" s="23" t="s">
        <v>23042</v>
      </c>
      <c r="Q2449" s="25" t="s">
        <v>23043</v>
      </c>
      <c r="R2449" s="25" t="s">
        <v>23044</v>
      </c>
      <c r="S2449" s="23" t="s">
        <v>23045</v>
      </c>
      <c r="T2449" s="23" t="s">
        <v>23046</v>
      </c>
      <c r="U2449" s="25" t="s">
        <v>23114</v>
      </c>
      <c r="V2449" s="23" t="s">
        <v>23047</v>
      </c>
      <c r="W2449" s="25" t="s">
        <v>23048</v>
      </c>
      <c r="X2449" s="25"/>
      <c r="Y2449" s="23" t="s">
        <v>23049</v>
      </c>
      <c r="Z2449" s="25" t="s">
        <v>23050</v>
      </c>
      <c r="AA2449" s="23">
        <v>3</v>
      </c>
      <c r="AB2449" s="23" t="s">
        <v>16996</v>
      </c>
      <c r="AC2449" s="25"/>
      <c r="AD2449" s="167">
        <v>1</v>
      </c>
      <c r="AE2449" s="167">
        <v>8280</v>
      </c>
      <c r="AF2449" s="167">
        <f t="shared" si="174"/>
        <v>8280</v>
      </c>
      <c r="AG2449" s="27">
        <v>43525</v>
      </c>
      <c r="AH2449" s="168">
        <v>43546</v>
      </c>
      <c r="AI2449" s="29" t="str">
        <f t="shared" si="176"/>
        <v>～</v>
      </c>
      <c r="AJ2449" s="178">
        <f t="shared" si="175"/>
        <v>44641</v>
      </c>
      <c r="AK2449" s="23" t="s">
        <v>22277</v>
      </c>
      <c r="AL2449" s="23" t="s">
        <v>23080</v>
      </c>
      <c r="AM2449" s="35">
        <v>43546</v>
      </c>
      <c r="AN2449" s="25"/>
      <c r="AO2449" s="423">
        <v>43550</v>
      </c>
      <c r="AP2449" s="134" t="s">
        <v>22276</v>
      </c>
    </row>
    <row r="2450" spans="1:42" ht="24.75" customHeight="1" x14ac:dyDescent="0.15">
      <c r="A2450" s="606">
        <v>2447</v>
      </c>
      <c r="B2450" s="23" t="s">
        <v>22270</v>
      </c>
      <c r="C2450" s="24" t="s">
        <v>22273</v>
      </c>
      <c r="D2450" s="24" t="s">
        <v>22274</v>
      </c>
      <c r="E2450" s="23"/>
      <c r="F2450" s="23"/>
      <c r="G2450" s="25" t="s">
        <v>23001</v>
      </c>
      <c r="H2450" s="23" t="s">
        <v>23011</v>
      </c>
      <c r="I2450" s="23" t="s">
        <v>23103</v>
      </c>
      <c r="J2450" s="25" t="s">
        <v>23112</v>
      </c>
      <c r="K2450" s="25"/>
      <c r="L2450" s="25" t="s">
        <v>23020</v>
      </c>
      <c r="M2450" s="25" t="s">
        <v>23039</v>
      </c>
      <c r="N2450" s="25" t="s">
        <v>23040</v>
      </c>
      <c r="O2450" s="25" t="s">
        <v>23041</v>
      </c>
      <c r="P2450" s="23" t="s">
        <v>23042</v>
      </c>
      <c r="Q2450" s="25" t="s">
        <v>23043</v>
      </c>
      <c r="R2450" s="25" t="s">
        <v>23044</v>
      </c>
      <c r="S2450" s="23" t="s">
        <v>23045</v>
      </c>
      <c r="T2450" s="23" t="s">
        <v>23046</v>
      </c>
      <c r="U2450" s="25" t="s">
        <v>23114</v>
      </c>
      <c r="V2450" s="23" t="s">
        <v>23047</v>
      </c>
      <c r="W2450" s="25" t="s">
        <v>23048</v>
      </c>
      <c r="X2450" s="25"/>
      <c r="Y2450" s="23" t="s">
        <v>23049</v>
      </c>
      <c r="Z2450" s="25" t="s">
        <v>23050</v>
      </c>
      <c r="AA2450" s="23">
        <v>3</v>
      </c>
      <c r="AB2450" s="23" t="s">
        <v>16996</v>
      </c>
      <c r="AC2450" s="25"/>
      <c r="AD2450" s="167">
        <v>1</v>
      </c>
      <c r="AE2450" s="167">
        <v>8280</v>
      </c>
      <c r="AF2450" s="167">
        <f t="shared" si="174"/>
        <v>8280</v>
      </c>
      <c r="AG2450" s="27">
        <v>43525</v>
      </c>
      <c r="AH2450" s="168">
        <v>43546</v>
      </c>
      <c r="AI2450" s="29" t="str">
        <f t="shared" si="176"/>
        <v>～</v>
      </c>
      <c r="AJ2450" s="178">
        <f t="shared" si="175"/>
        <v>44641</v>
      </c>
      <c r="AK2450" s="23" t="s">
        <v>22277</v>
      </c>
      <c r="AL2450" s="23" t="s">
        <v>23081</v>
      </c>
      <c r="AM2450" s="35">
        <v>43546</v>
      </c>
      <c r="AN2450" s="25"/>
      <c r="AO2450" s="423">
        <v>43550</v>
      </c>
      <c r="AP2450" s="134" t="s">
        <v>22276</v>
      </c>
    </row>
    <row r="2451" spans="1:42" ht="24.75" customHeight="1" x14ac:dyDescent="0.15">
      <c r="A2451" s="606">
        <v>2448</v>
      </c>
      <c r="B2451" s="23" t="s">
        <v>22271</v>
      </c>
      <c r="C2451" s="24" t="s">
        <v>22273</v>
      </c>
      <c r="D2451" s="24" t="s">
        <v>22274</v>
      </c>
      <c r="E2451" s="23"/>
      <c r="F2451" s="23"/>
      <c r="G2451" s="25" t="s">
        <v>22992</v>
      </c>
      <c r="H2451" s="23" t="s">
        <v>23002</v>
      </c>
      <c r="I2451" s="23" t="s">
        <v>23103</v>
      </c>
      <c r="J2451" s="25" t="s">
        <v>23102</v>
      </c>
      <c r="K2451" s="25"/>
      <c r="L2451" s="25" t="s">
        <v>23012</v>
      </c>
      <c r="M2451" s="25" t="s">
        <v>23021</v>
      </c>
      <c r="N2451" s="25" t="s">
        <v>23022</v>
      </c>
      <c r="O2451" s="25" t="s">
        <v>23041</v>
      </c>
      <c r="P2451" s="23" t="s">
        <v>23042</v>
      </c>
      <c r="Q2451" s="25" t="s">
        <v>23043</v>
      </c>
      <c r="R2451" s="25" t="s">
        <v>23044</v>
      </c>
      <c r="S2451" s="23" t="s">
        <v>23045</v>
      </c>
      <c r="T2451" s="23" t="s">
        <v>23046</v>
      </c>
      <c r="U2451" s="25" t="s">
        <v>23114</v>
      </c>
      <c r="V2451" s="23" t="s">
        <v>23047</v>
      </c>
      <c r="W2451" s="25" t="s">
        <v>23048</v>
      </c>
      <c r="X2451" s="25"/>
      <c r="Y2451" s="23" t="s">
        <v>23049</v>
      </c>
      <c r="Z2451" s="25" t="s">
        <v>23050</v>
      </c>
      <c r="AA2451" s="23">
        <v>3</v>
      </c>
      <c r="AB2451" s="23" t="s">
        <v>16996</v>
      </c>
      <c r="AC2451" s="25"/>
      <c r="AD2451" s="167">
        <v>1</v>
      </c>
      <c r="AE2451" s="167">
        <v>8640</v>
      </c>
      <c r="AF2451" s="167">
        <f t="shared" si="174"/>
        <v>8640</v>
      </c>
      <c r="AG2451" s="27">
        <v>43525</v>
      </c>
      <c r="AH2451" s="168">
        <v>43546</v>
      </c>
      <c r="AI2451" s="29" t="str">
        <f t="shared" ref="AI2451:AI2511" si="177">IF(ISBLANK($AG2451),"","～")</f>
        <v>～</v>
      </c>
      <c r="AJ2451" s="178">
        <f t="shared" si="175"/>
        <v>44641</v>
      </c>
      <c r="AK2451" s="23" t="s">
        <v>22278</v>
      </c>
      <c r="AL2451" s="23" t="s">
        <v>23082</v>
      </c>
      <c r="AM2451" s="35">
        <v>43546</v>
      </c>
      <c r="AN2451" s="25"/>
      <c r="AO2451" s="423">
        <v>43550</v>
      </c>
      <c r="AP2451" s="134" t="s">
        <v>22276</v>
      </c>
    </row>
    <row r="2452" spans="1:42" ht="24.75" customHeight="1" x14ac:dyDescent="0.15">
      <c r="A2452" s="606">
        <v>2449</v>
      </c>
      <c r="B2452" s="23" t="s">
        <v>22271</v>
      </c>
      <c r="C2452" s="24" t="s">
        <v>22273</v>
      </c>
      <c r="D2452" s="24" t="s">
        <v>22274</v>
      </c>
      <c r="E2452" s="23"/>
      <c r="F2452" s="23"/>
      <c r="G2452" s="25" t="s">
        <v>22993</v>
      </c>
      <c r="H2452" s="23" t="s">
        <v>23003</v>
      </c>
      <c r="I2452" s="23" t="s">
        <v>23103</v>
      </c>
      <c r="J2452" s="25" t="s">
        <v>23104</v>
      </c>
      <c r="K2452" s="25"/>
      <c r="L2452" s="25" t="s">
        <v>23013</v>
      </c>
      <c r="M2452" s="25" t="s">
        <v>23023</v>
      </c>
      <c r="N2452" s="25" t="s">
        <v>23024</v>
      </c>
      <c r="O2452" s="25" t="s">
        <v>23041</v>
      </c>
      <c r="P2452" s="23" t="s">
        <v>23042</v>
      </c>
      <c r="Q2452" s="25" t="s">
        <v>23043</v>
      </c>
      <c r="R2452" s="25" t="s">
        <v>23044</v>
      </c>
      <c r="S2452" s="23" t="s">
        <v>23045</v>
      </c>
      <c r="T2452" s="23" t="s">
        <v>23046</v>
      </c>
      <c r="U2452" s="25" t="s">
        <v>23114</v>
      </c>
      <c r="V2452" s="23" t="s">
        <v>23047</v>
      </c>
      <c r="W2452" s="25" t="s">
        <v>23048</v>
      </c>
      <c r="X2452" s="25"/>
      <c r="Y2452" s="23" t="s">
        <v>23049</v>
      </c>
      <c r="Z2452" s="25" t="s">
        <v>23050</v>
      </c>
      <c r="AA2452" s="23">
        <v>3</v>
      </c>
      <c r="AB2452" s="23" t="s">
        <v>16996</v>
      </c>
      <c r="AC2452" s="25"/>
      <c r="AD2452" s="167">
        <v>1</v>
      </c>
      <c r="AE2452" s="167">
        <v>8640</v>
      </c>
      <c r="AF2452" s="167">
        <f t="shared" si="174"/>
        <v>8640</v>
      </c>
      <c r="AG2452" s="27">
        <v>43525</v>
      </c>
      <c r="AH2452" s="168">
        <v>43546</v>
      </c>
      <c r="AI2452" s="29" t="str">
        <f t="shared" si="177"/>
        <v>～</v>
      </c>
      <c r="AJ2452" s="178">
        <f t="shared" si="175"/>
        <v>44641</v>
      </c>
      <c r="AK2452" s="23" t="s">
        <v>22278</v>
      </c>
      <c r="AL2452" s="23" t="s">
        <v>23083</v>
      </c>
      <c r="AM2452" s="35">
        <v>43546</v>
      </c>
      <c r="AN2452" s="25"/>
      <c r="AO2452" s="423">
        <v>43550</v>
      </c>
      <c r="AP2452" s="134" t="s">
        <v>22276</v>
      </c>
    </row>
    <row r="2453" spans="1:42" ht="24.75" customHeight="1" x14ac:dyDescent="0.15">
      <c r="A2453" s="606">
        <v>2450</v>
      </c>
      <c r="B2453" s="23" t="s">
        <v>22271</v>
      </c>
      <c r="C2453" s="24" t="s">
        <v>22273</v>
      </c>
      <c r="D2453" s="24" t="s">
        <v>22274</v>
      </c>
      <c r="E2453" s="23"/>
      <c r="F2453" s="23"/>
      <c r="G2453" s="25" t="s">
        <v>22994</v>
      </c>
      <c r="H2453" s="23" t="s">
        <v>23004</v>
      </c>
      <c r="I2453" s="23" t="s">
        <v>23103</v>
      </c>
      <c r="J2453" s="25" t="s">
        <v>23105</v>
      </c>
      <c r="K2453" s="25"/>
      <c r="L2453" s="25" t="s">
        <v>23014</v>
      </c>
      <c r="M2453" s="25" t="s">
        <v>23025</v>
      </c>
      <c r="N2453" s="25" t="s">
        <v>23026</v>
      </c>
      <c r="O2453" s="25" t="s">
        <v>23041</v>
      </c>
      <c r="P2453" s="23" t="s">
        <v>23042</v>
      </c>
      <c r="Q2453" s="25" t="s">
        <v>23043</v>
      </c>
      <c r="R2453" s="25" t="s">
        <v>23044</v>
      </c>
      <c r="S2453" s="23" t="s">
        <v>23045</v>
      </c>
      <c r="T2453" s="23" t="s">
        <v>23046</v>
      </c>
      <c r="U2453" s="25" t="s">
        <v>23114</v>
      </c>
      <c r="V2453" s="23" t="s">
        <v>23047</v>
      </c>
      <c r="W2453" s="25" t="s">
        <v>23048</v>
      </c>
      <c r="X2453" s="25"/>
      <c r="Y2453" s="23" t="s">
        <v>23049</v>
      </c>
      <c r="Z2453" s="25" t="s">
        <v>23050</v>
      </c>
      <c r="AA2453" s="23">
        <v>3</v>
      </c>
      <c r="AB2453" s="23" t="s">
        <v>16996</v>
      </c>
      <c r="AC2453" s="25"/>
      <c r="AD2453" s="167">
        <v>1</v>
      </c>
      <c r="AE2453" s="167">
        <v>8640</v>
      </c>
      <c r="AF2453" s="167">
        <f t="shared" si="174"/>
        <v>8640</v>
      </c>
      <c r="AG2453" s="27">
        <v>43525</v>
      </c>
      <c r="AH2453" s="168">
        <v>43546</v>
      </c>
      <c r="AI2453" s="29" t="str">
        <f t="shared" si="177"/>
        <v>～</v>
      </c>
      <c r="AJ2453" s="178">
        <f t="shared" si="175"/>
        <v>44641</v>
      </c>
      <c r="AK2453" s="23" t="s">
        <v>22278</v>
      </c>
      <c r="AL2453" s="23" t="s">
        <v>23084</v>
      </c>
      <c r="AM2453" s="35">
        <v>43546</v>
      </c>
      <c r="AN2453" s="25"/>
      <c r="AO2453" s="423">
        <v>43550</v>
      </c>
      <c r="AP2453" s="134" t="s">
        <v>22276</v>
      </c>
    </row>
    <row r="2454" spans="1:42" ht="24.75" customHeight="1" x14ac:dyDescent="0.15">
      <c r="A2454" s="606">
        <v>2451</v>
      </c>
      <c r="B2454" s="23" t="s">
        <v>22271</v>
      </c>
      <c r="C2454" s="24" t="s">
        <v>22273</v>
      </c>
      <c r="D2454" s="24" t="s">
        <v>22274</v>
      </c>
      <c r="E2454" s="23"/>
      <c r="F2454" s="23"/>
      <c r="G2454" s="25" t="s">
        <v>22995</v>
      </c>
      <c r="H2454" s="23" t="s">
        <v>23005</v>
      </c>
      <c r="I2454" s="23" t="s">
        <v>23103</v>
      </c>
      <c r="J2454" s="25" t="s">
        <v>23106</v>
      </c>
      <c r="K2454" s="25"/>
      <c r="L2454" s="25" t="s">
        <v>23015</v>
      </c>
      <c r="M2454" s="25" t="s">
        <v>23027</v>
      </c>
      <c r="N2454" s="25" t="s">
        <v>23028</v>
      </c>
      <c r="O2454" s="25" t="s">
        <v>23041</v>
      </c>
      <c r="P2454" s="23" t="s">
        <v>23042</v>
      </c>
      <c r="Q2454" s="25" t="s">
        <v>23043</v>
      </c>
      <c r="R2454" s="25" t="s">
        <v>23044</v>
      </c>
      <c r="S2454" s="23" t="s">
        <v>23045</v>
      </c>
      <c r="T2454" s="23" t="s">
        <v>23046</v>
      </c>
      <c r="U2454" s="25" t="s">
        <v>23114</v>
      </c>
      <c r="V2454" s="23" t="s">
        <v>23047</v>
      </c>
      <c r="W2454" s="25" t="s">
        <v>23048</v>
      </c>
      <c r="X2454" s="25"/>
      <c r="Y2454" s="23" t="s">
        <v>23049</v>
      </c>
      <c r="Z2454" s="25" t="s">
        <v>23050</v>
      </c>
      <c r="AA2454" s="23">
        <v>3</v>
      </c>
      <c r="AB2454" s="23" t="s">
        <v>16996</v>
      </c>
      <c r="AC2454" s="25"/>
      <c r="AD2454" s="167">
        <v>1</v>
      </c>
      <c r="AE2454" s="167">
        <v>8640</v>
      </c>
      <c r="AF2454" s="167">
        <f t="shared" ref="AF2454:AF2479" si="178">IF(ISBLANK($AE2454),"",$AE2454*$AD2454)</f>
        <v>8640</v>
      </c>
      <c r="AG2454" s="27">
        <v>43525</v>
      </c>
      <c r="AH2454" s="168">
        <v>43546</v>
      </c>
      <c r="AI2454" s="29" t="str">
        <f t="shared" si="177"/>
        <v>～</v>
      </c>
      <c r="AJ2454" s="178">
        <f t="shared" si="175"/>
        <v>44641</v>
      </c>
      <c r="AK2454" s="23" t="s">
        <v>22278</v>
      </c>
      <c r="AL2454" s="23" t="s">
        <v>23085</v>
      </c>
      <c r="AM2454" s="35">
        <v>43546</v>
      </c>
      <c r="AN2454" s="25"/>
      <c r="AO2454" s="423">
        <v>43550</v>
      </c>
      <c r="AP2454" s="134" t="s">
        <v>22276</v>
      </c>
    </row>
    <row r="2455" spans="1:42" ht="24.75" customHeight="1" x14ac:dyDescent="0.15">
      <c r="A2455" s="606">
        <v>2452</v>
      </c>
      <c r="B2455" s="23" t="s">
        <v>22271</v>
      </c>
      <c r="C2455" s="24" t="s">
        <v>22273</v>
      </c>
      <c r="D2455" s="24" t="s">
        <v>22274</v>
      </c>
      <c r="E2455" s="23"/>
      <c r="F2455" s="23"/>
      <c r="G2455" s="25" t="s">
        <v>22996</v>
      </c>
      <c r="H2455" s="23" t="s">
        <v>23006</v>
      </c>
      <c r="I2455" s="23" t="s">
        <v>23103</v>
      </c>
      <c r="J2455" s="25" t="s">
        <v>23107</v>
      </c>
      <c r="K2455" s="25"/>
      <c r="L2455" s="25" t="s">
        <v>23016</v>
      </c>
      <c r="M2455" s="25" t="s">
        <v>23029</v>
      </c>
      <c r="N2455" s="25" t="s">
        <v>23030</v>
      </c>
      <c r="O2455" s="25" t="s">
        <v>23041</v>
      </c>
      <c r="P2455" s="23" t="s">
        <v>23042</v>
      </c>
      <c r="Q2455" s="25" t="s">
        <v>23043</v>
      </c>
      <c r="R2455" s="25" t="s">
        <v>23044</v>
      </c>
      <c r="S2455" s="23" t="s">
        <v>23045</v>
      </c>
      <c r="T2455" s="23" t="s">
        <v>23046</v>
      </c>
      <c r="U2455" s="25" t="s">
        <v>23114</v>
      </c>
      <c r="V2455" s="23" t="s">
        <v>23047</v>
      </c>
      <c r="W2455" s="25" t="s">
        <v>23048</v>
      </c>
      <c r="X2455" s="25"/>
      <c r="Y2455" s="23" t="s">
        <v>23049</v>
      </c>
      <c r="Z2455" s="25" t="s">
        <v>23050</v>
      </c>
      <c r="AA2455" s="23">
        <v>3</v>
      </c>
      <c r="AB2455" s="23" t="s">
        <v>16996</v>
      </c>
      <c r="AC2455" s="25"/>
      <c r="AD2455" s="167">
        <v>1</v>
      </c>
      <c r="AE2455" s="167">
        <v>8640</v>
      </c>
      <c r="AF2455" s="167">
        <f t="shared" si="178"/>
        <v>8640</v>
      </c>
      <c r="AG2455" s="27">
        <v>43525</v>
      </c>
      <c r="AH2455" s="168">
        <v>43546</v>
      </c>
      <c r="AI2455" s="29" t="str">
        <f t="shared" si="177"/>
        <v>～</v>
      </c>
      <c r="AJ2455" s="178">
        <f t="shared" si="175"/>
        <v>44641</v>
      </c>
      <c r="AK2455" s="23" t="s">
        <v>22278</v>
      </c>
      <c r="AL2455" s="23" t="s">
        <v>23086</v>
      </c>
      <c r="AM2455" s="35">
        <v>43546</v>
      </c>
      <c r="AN2455" s="25"/>
      <c r="AO2455" s="423">
        <v>43550</v>
      </c>
      <c r="AP2455" s="134" t="s">
        <v>22276</v>
      </c>
    </row>
    <row r="2456" spans="1:42" ht="24.75" customHeight="1" x14ac:dyDescent="0.15">
      <c r="A2456" s="606">
        <v>2453</v>
      </c>
      <c r="B2456" s="23" t="s">
        <v>22271</v>
      </c>
      <c r="C2456" s="24" t="s">
        <v>22273</v>
      </c>
      <c r="D2456" s="24" t="s">
        <v>22274</v>
      </c>
      <c r="E2456" s="23"/>
      <c r="F2456" s="23"/>
      <c r="G2456" s="25" t="s">
        <v>22997</v>
      </c>
      <c r="H2456" s="23" t="s">
        <v>23007</v>
      </c>
      <c r="I2456" s="23" t="s">
        <v>23103</v>
      </c>
      <c r="J2456" s="25" t="s">
        <v>23108</v>
      </c>
      <c r="K2456" s="25"/>
      <c r="L2456" s="25"/>
      <c r="M2456" s="25" t="s">
        <v>23031</v>
      </c>
      <c r="N2456" s="25" t="s">
        <v>23032</v>
      </c>
      <c r="O2456" s="25" t="s">
        <v>23041</v>
      </c>
      <c r="P2456" s="23" t="s">
        <v>23042</v>
      </c>
      <c r="Q2456" s="25" t="s">
        <v>23043</v>
      </c>
      <c r="R2456" s="25" t="s">
        <v>23044</v>
      </c>
      <c r="S2456" s="23" t="s">
        <v>23045</v>
      </c>
      <c r="T2456" s="23" t="s">
        <v>23046</v>
      </c>
      <c r="U2456" s="25" t="s">
        <v>23114</v>
      </c>
      <c r="V2456" s="23" t="s">
        <v>23047</v>
      </c>
      <c r="W2456" s="25" t="s">
        <v>23048</v>
      </c>
      <c r="X2456" s="25"/>
      <c r="Y2456" s="23" t="s">
        <v>23049</v>
      </c>
      <c r="Z2456" s="25" t="s">
        <v>23050</v>
      </c>
      <c r="AA2456" s="23">
        <v>3</v>
      </c>
      <c r="AB2456" s="23" t="s">
        <v>16996</v>
      </c>
      <c r="AC2456" s="25"/>
      <c r="AD2456" s="167">
        <v>1</v>
      </c>
      <c r="AE2456" s="167">
        <v>8640</v>
      </c>
      <c r="AF2456" s="167">
        <f t="shared" si="178"/>
        <v>8640</v>
      </c>
      <c r="AG2456" s="27">
        <v>43525</v>
      </c>
      <c r="AH2456" s="168">
        <v>43546</v>
      </c>
      <c r="AI2456" s="29" t="str">
        <f t="shared" si="177"/>
        <v>～</v>
      </c>
      <c r="AJ2456" s="178">
        <f t="shared" si="175"/>
        <v>44641</v>
      </c>
      <c r="AK2456" s="23" t="s">
        <v>22278</v>
      </c>
      <c r="AL2456" s="23" t="s">
        <v>23087</v>
      </c>
      <c r="AM2456" s="35">
        <v>43546</v>
      </c>
      <c r="AN2456" s="25"/>
      <c r="AO2456" s="423">
        <v>43550</v>
      </c>
      <c r="AP2456" s="134" t="s">
        <v>22276</v>
      </c>
    </row>
    <row r="2457" spans="1:42" ht="24.75" customHeight="1" x14ac:dyDescent="0.15">
      <c r="A2457" s="606">
        <v>2454</v>
      </c>
      <c r="B2457" s="23" t="s">
        <v>22271</v>
      </c>
      <c r="C2457" s="24" t="s">
        <v>22273</v>
      </c>
      <c r="D2457" s="24" t="s">
        <v>22274</v>
      </c>
      <c r="E2457" s="23"/>
      <c r="F2457" s="23"/>
      <c r="G2457" s="25" t="s">
        <v>22997</v>
      </c>
      <c r="H2457" s="23" t="s">
        <v>23007</v>
      </c>
      <c r="I2457" s="23" t="s">
        <v>23103</v>
      </c>
      <c r="J2457" s="25" t="s">
        <v>23108</v>
      </c>
      <c r="K2457" s="25"/>
      <c r="L2457" s="25"/>
      <c r="M2457" s="25" t="s">
        <v>23031</v>
      </c>
      <c r="N2457" s="25" t="s">
        <v>23032</v>
      </c>
      <c r="O2457" s="25" t="s">
        <v>23041</v>
      </c>
      <c r="P2457" s="23" t="s">
        <v>23042</v>
      </c>
      <c r="Q2457" s="25" t="s">
        <v>23043</v>
      </c>
      <c r="R2457" s="25" t="s">
        <v>23044</v>
      </c>
      <c r="S2457" s="23" t="s">
        <v>23045</v>
      </c>
      <c r="T2457" s="23" t="s">
        <v>23046</v>
      </c>
      <c r="U2457" s="25" t="s">
        <v>23114</v>
      </c>
      <c r="V2457" s="23" t="s">
        <v>23047</v>
      </c>
      <c r="W2457" s="25" t="s">
        <v>23048</v>
      </c>
      <c r="X2457" s="25"/>
      <c r="Y2457" s="23" t="s">
        <v>23049</v>
      </c>
      <c r="Z2457" s="25" t="s">
        <v>23050</v>
      </c>
      <c r="AA2457" s="23">
        <v>3</v>
      </c>
      <c r="AB2457" s="23" t="s">
        <v>16996</v>
      </c>
      <c r="AC2457" s="25"/>
      <c r="AD2457" s="167">
        <v>1</v>
      </c>
      <c r="AE2457" s="167">
        <v>8640</v>
      </c>
      <c r="AF2457" s="167">
        <f t="shared" si="178"/>
        <v>8640</v>
      </c>
      <c r="AG2457" s="27">
        <v>43525</v>
      </c>
      <c r="AH2457" s="168">
        <v>43546</v>
      </c>
      <c r="AI2457" s="29" t="str">
        <f t="shared" si="177"/>
        <v>～</v>
      </c>
      <c r="AJ2457" s="178">
        <f t="shared" si="175"/>
        <v>44641</v>
      </c>
      <c r="AK2457" s="23" t="s">
        <v>22278</v>
      </c>
      <c r="AL2457" s="23" t="s">
        <v>23088</v>
      </c>
      <c r="AM2457" s="35">
        <v>43546</v>
      </c>
      <c r="AN2457" s="25"/>
      <c r="AO2457" s="423">
        <v>43550</v>
      </c>
      <c r="AP2457" s="134" t="s">
        <v>22276</v>
      </c>
    </row>
    <row r="2458" spans="1:42" ht="24.75" customHeight="1" x14ac:dyDescent="0.15">
      <c r="A2458" s="606">
        <v>2455</v>
      </c>
      <c r="B2458" s="23" t="s">
        <v>22271</v>
      </c>
      <c r="C2458" s="24" t="s">
        <v>22273</v>
      </c>
      <c r="D2458" s="24" t="s">
        <v>22274</v>
      </c>
      <c r="E2458" s="23"/>
      <c r="F2458" s="23"/>
      <c r="G2458" s="25" t="s">
        <v>22999</v>
      </c>
      <c r="H2458" s="23" t="s">
        <v>23009</v>
      </c>
      <c r="I2458" s="23" t="s">
        <v>23103</v>
      </c>
      <c r="J2458" s="25" t="s">
        <v>23110</v>
      </c>
      <c r="K2458" s="25"/>
      <c r="L2458" s="25" t="s">
        <v>23018</v>
      </c>
      <c r="M2458" s="25" t="s">
        <v>23035</v>
      </c>
      <c r="N2458" s="25" t="s">
        <v>23036</v>
      </c>
      <c r="O2458" s="25" t="s">
        <v>23041</v>
      </c>
      <c r="P2458" s="23" t="s">
        <v>23042</v>
      </c>
      <c r="Q2458" s="25" t="s">
        <v>23043</v>
      </c>
      <c r="R2458" s="25" t="s">
        <v>23044</v>
      </c>
      <c r="S2458" s="23" t="s">
        <v>23045</v>
      </c>
      <c r="T2458" s="23" t="s">
        <v>23046</v>
      </c>
      <c r="U2458" s="25" t="s">
        <v>23114</v>
      </c>
      <c r="V2458" s="23" t="s">
        <v>23047</v>
      </c>
      <c r="W2458" s="25" t="s">
        <v>23048</v>
      </c>
      <c r="X2458" s="25"/>
      <c r="Y2458" s="23" t="s">
        <v>23049</v>
      </c>
      <c r="Z2458" s="25" t="s">
        <v>23050</v>
      </c>
      <c r="AA2458" s="23">
        <v>3</v>
      </c>
      <c r="AB2458" s="23" t="s">
        <v>16996</v>
      </c>
      <c r="AC2458" s="25"/>
      <c r="AD2458" s="167">
        <v>1</v>
      </c>
      <c r="AE2458" s="167">
        <v>8640</v>
      </c>
      <c r="AF2458" s="167">
        <f t="shared" si="178"/>
        <v>8640</v>
      </c>
      <c r="AG2458" s="27">
        <v>43525</v>
      </c>
      <c r="AH2458" s="168">
        <v>43546</v>
      </c>
      <c r="AI2458" s="29" t="str">
        <f t="shared" si="177"/>
        <v>～</v>
      </c>
      <c r="AJ2458" s="178">
        <f t="shared" si="175"/>
        <v>44641</v>
      </c>
      <c r="AK2458" s="23" t="s">
        <v>22278</v>
      </c>
      <c r="AL2458" s="23" t="s">
        <v>23089</v>
      </c>
      <c r="AM2458" s="35">
        <v>43546</v>
      </c>
      <c r="AN2458" s="25"/>
      <c r="AO2458" s="423">
        <v>43550</v>
      </c>
      <c r="AP2458" s="134" t="s">
        <v>22276</v>
      </c>
    </row>
    <row r="2459" spans="1:42" ht="24.75" customHeight="1" x14ac:dyDescent="0.15">
      <c r="A2459" s="606">
        <v>2456</v>
      </c>
      <c r="B2459" s="23" t="s">
        <v>22271</v>
      </c>
      <c r="C2459" s="24" t="s">
        <v>22273</v>
      </c>
      <c r="D2459" s="24" t="s">
        <v>22274</v>
      </c>
      <c r="E2459" s="23"/>
      <c r="F2459" s="23"/>
      <c r="G2459" s="25" t="s">
        <v>22999</v>
      </c>
      <c r="H2459" s="23" t="s">
        <v>23009</v>
      </c>
      <c r="I2459" s="23" t="s">
        <v>23103</v>
      </c>
      <c r="J2459" s="25" t="s">
        <v>23110</v>
      </c>
      <c r="K2459" s="25"/>
      <c r="L2459" s="25" t="s">
        <v>23018</v>
      </c>
      <c r="M2459" s="25" t="s">
        <v>23035</v>
      </c>
      <c r="N2459" s="25" t="s">
        <v>23036</v>
      </c>
      <c r="O2459" s="25" t="s">
        <v>23041</v>
      </c>
      <c r="P2459" s="23" t="s">
        <v>23042</v>
      </c>
      <c r="Q2459" s="25" t="s">
        <v>23043</v>
      </c>
      <c r="R2459" s="25" t="s">
        <v>23044</v>
      </c>
      <c r="S2459" s="23" t="s">
        <v>23045</v>
      </c>
      <c r="T2459" s="23" t="s">
        <v>23046</v>
      </c>
      <c r="U2459" s="25" t="s">
        <v>23114</v>
      </c>
      <c r="V2459" s="23" t="s">
        <v>23047</v>
      </c>
      <c r="W2459" s="25" t="s">
        <v>23048</v>
      </c>
      <c r="X2459" s="25"/>
      <c r="Y2459" s="23" t="s">
        <v>23049</v>
      </c>
      <c r="Z2459" s="25" t="s">
        <v>23050</v>
      </c>
      <c r="AA2459" s="23">
        <v>3</v>
      </c>
      <c r="AB2459" s="23" t="s">
        <v>16996</v>
      </c>
      <c r="AC2459" s="25"/>
      <c r="AD2459" s="167">
        <v>1</v>
      </c>
      <c r="AE2459" s="167">
        <v>8640</v>
      </c>
      <c r="AF2459" s="167">
        <f t="shared" si="178"/>
        <v>8640</v>
      </c>
      <c r="AG2459" s="27">
        <v>43525</v>
      </c>
      <c r="AH2459" s="168">
        <v>43546</v>
      </c>
      <c r="AI2459" s="29" t="str">
        <f t="shared" si="177"/>
        <v>～</v>
      </c>
      <c r="AJ2459" s="178">
        <f t="shared" si="175"/>
        <v>44641</v>
      </c>
      <c r="AK2459" s="23" t="s">
        <v>22278</v>
      </c>
      <c r="AL2459" s="23" t="s">
        <v>23090</v>
      </c>
      <c r="AM2459" s="35">
        <v>43546</v>
      </c>
      <c r="AN2459" s="25"/>
      <c r="AO2459" s="423">
        <v>43550</v>
      </c>
      <c r="AP2459" s="134" t="s">
        <v>22276</v>
      </c>
    </row>
    <row r="2460" spans="1:42" ht="24.75" customHeight="1" x14ac:dyDescent="0.15">
      <c r="A2460" s="606">
        <v>2457</v>
      </c>
      <c r="B2460" s="23" t="s">
        <v>22271</v>
      </c>
      <c r="C2460" s="24" t="s">
        <v>22273</v>
      </c>
      <c r="D2460" s="24" t="s">
        <v>22274</v>
      </c>
      <c r="E2460" s="23"/>
      <c r="F2460" s="23"/>
      <c r="G2460" s="25" t="s">
        <v>23001</v>
      </c>
      <c r="H2460" s="23" t="s">
        <v>23011</v>
      </c>
      <c r="I2460" s="23" t="s">
        <v>23103</v>
      </c>
      <c r="J2460" s="25" t="s">
        <v>23112</v>
      </c>
      <c r="K2460" s="25"/>
      <c r="L2460" s="25" t="s">
        <v>23020</v>
      </c>
      <c r="M2460" s="25" t="s">
        <v>23039</v>
      </c>
      <c r="N2460" s="25" t="s">
        <v>23040</v>
      </c>
      <c r="O2460" s="25" t="s">
        <v>23041</v>
      </c>
      <c r="P2460" s="23" t="s">
        <v>23042</v>
      </c>
      <c r="Q2460" s="25" t="s">
        <v>23043</v>
      </c>
      <c r="R2460" s="25" t="s">
        <v>23044</v>
      </c>
      <c r="S2460" s="23" t="s">
        <v>23045</v>
      </c>
      <c r="T2460" s="23" t="s">
        <v>23046</v>
      </c>
      <c r="U2460" s="25" t="s">
        <v>23114</v>
      </c>
      <c r="V2460" s="23" t="s">
        <v>23047</v>
      </c>
      <c r="W2460" s="25" t="s">
        <v>23048</v>
      </c>
      <c r="X2460" s="25"/>
      <c r="Y2460" s="23" t="s">
        <v>23049</v>
      </c>
      <c r="Z2460" s="25" t="s">
        <v>23050</v>
      </c>
      <c r="AA2460" s="23">
        <v>3</v>
      </c>
      <c r="AB2460" s="23" t="s">
        <v>16996</v>
      </c>
      <c r="AC2460" s="25"/>
      <c r="AD2460" s="167">
        <v>1</v>
      </c>
      <c r="AE2460" s="167">
        <v>8640</v>
      </c>
      <c r="AF2460" s="167">
        <f t="shared" si="178"/>
        <v>8640</v>
      </c>
      <c r="AG2460" s="27">
        <v>43525</v>
      </c>
      <c r="AH2460" s="168">
        <v>43546</v>
      </c>
      <c r="AI2460" s="29" t="str">
        <f t="shared" si="177"/>
        <v>～</v>
      </c>
      <c r="AJ2460" s="178">
        <f t="shared" si="175"/>
        <v>44641</v>
      </c>
      <c r="AK2460" s="23" t="s">
        <v>22278</v>
      </c>
      <c r="AL2460" s="23" t="s">
        <v>23091</v>
      </c>
      <c r="AM2460" s="35">
        <v>43546</v>
      </c>
      <c r="AN2460" s="25"/>
      <c r="AO2460" s="423">
        <v>43550</v>
      </c>
      <c r="AP2460" s="134" t="s">
        <v>22276</v>
      </c>
    </row>
    <row r="2461" spans="1:42" ht="24.75" customHeight="1" x14ac:dyDescent="0.15">
      <c r="A2461" s="606">
        <v>2458</v>
      </c>
      <c r="B2461" s="23" t="s">
        <v>22272</v>
      </c>
      <c r="C2461" s="24" t="s">
        <v>22273</v>
      </c>
      <c r="D2461" s="24" t="s">
        <v>22274</v>
      </c>
      <c r="E2461" s="23"/>
      <c r="F2461" s="23"/>
      <c r="G2461" s="25" t="s">
        <v>22992</v>
      </c>
      <c r="H2461" s="23" t="s">
        <v>23002</v>
      </c>
      <c r="I2461" s="23" t="s">
        <v>23103</v>
      </c>
      <c r="J2461" s="25" t="s">
        <v>23102</v>
      </c>
      <c r="K2461" s="25"/>
      <c r="L2461" s="25" t="s">
        <v>23012</v>
      </c>
      <c r="M2461" s="25" t="s">
        <v>23021</v>
      </c>
      <c r="N2461" s="25" t="s">
        <v>23022</v>
      </c>
      <c r="O2461" s="25" t="s">
        <v>23041</v>
      </c>
      <c r="P2461" s="23" t="s">
        <v>23042</v>
      </c>
      <c r="Q2461" s="25" t="s">
        <v>23043</v>
      </c>
      <c r="R2461" s="25" t="s">
        <v>23044</v>
      </c>
      <c r="S2461" s="23" t="s">
        <v>23045</v>
      </c>
      <c r="T2461" s="23" t="s">
        <v>23046</v>
      </c>
      <c r="U2461" s="25" t="s">
        <v>23114</v>
      </c>
      <c r="V2461" s="23" t="s">
        <v>23047</v>
      </c>
      <c r="W2461" s="25" t="s">
        <v>23048</v>
      </c>
      <c r="X2461" s="25"/>
      <c r="Y2461" s="23" t="s">
        <v>23049</v>
      </c>
      <c r="Z2461" s="25" t="s">
        <v>23050</v>
      </c>
      <c r="AA2461" s="23">
        <v>3</v>
      </c>
      <c r="AB2461" s="23" t="s">
        <v>16996</v>
      </c>
      <c r="AC2461" s="25"/>
      <c r="AD2461" s="167">
        <v>1</v>
      </c>
      <c r="AE2461" s="167">
        <v>19080</v>
      </c>
      <c r="AF2461" s="167">
        <f t="shared" si="178"/>
        <v>19080</v>
      </c>
      <c r="AG2461" s="27">
        <v>43525</v>
      </c>
      <c r="AH2461" s="168">
        <v>43546</v>
      </c>
      <c r="AI2461" s="29" t="str">
        <f t="shared" si="177"/>
        <v>～</v>
      </c>
      <c r="AJ2461" s="178">
        <f t="shared" si="175"/>
        <v>44641</v>
      </c>
      <c r="AK2461" s="23" t="s">
        <v>22279</v>
      </c>
      <c r="AL2461" s="23" t="s">
        <v>23092</v>
      </c>
      <c r="AM2461" s="35">
        <v>43546</v>
      </c>
      <c r="AN2461" s="25"/>
      <c r="AO2461" s="423">
        <v>43550</v>
      </c>
      <c r="AP2461" s="134" t="s">
        <v>22276</v>
      </c>
    </row>
    <row r="2462" spans="1:42" ht="24.75" customHeight="1" x14ac:dyDescent="0.15">
      <c r="A2462" s="606">
        <v>2459</v>
      </c>
      <c r="B2462" s="23" t="s">
        <v>22272</v>
      </c>
      <c r="C2462" s="24" t="s">
        <v>22273</v>
      </c>
      <c r="D2462" s="24" t="s">
        <v>22274</v>
      </c>
      <c r="E2462" s="23"/>
      <c r="F2462" s="23"/>
      <c r="G2462" s="25" t="s">
        <v>22993</v>
      </c>
      <c r="H2462" s="23" t="s">
        <v>23003</v>
      </c>
      <c r="I2462" s="23" t="s">
        <v>23103</v>
      </c>
      <c r="J2462" s="25" t="s">
        <v>23104</v>
      </c>
      <c r="K2462" s="25"/>
      <c r="L2462" s="25" t="s">
        <v>23013</v>
      </c>
      <c r="M2462" s="25" t="s">
        <v>23023</v>
      </c>
      <c r="N2462" s="25" t="s">
        <v>23024</v>
      </c>
      <c r="O2462" s="25" t="s">
        <v>23041</v>
      </c>
      <c r="P2462" s="23" t="s">
        <v>23042</v>
      </c>
      <c r="Q2462" s="25" t="s">
        <v>23043</v>
      </c>
      <c r="R2462" s="25" t="s">
        <v>23044</v>
      </c>
      <c r="S2462" s="23" t="s">
        <v>23045</v>
      </c>
      <c r="T2462" s="23" t="s">
        <v>23046</v>
      </c>
      <c r="U2462" s="25" t="s">
        <v>23114</v>
      </c>
      <c r="V2462" s="23" t="s">
        <v>23047</v>
      </c>
      <c r="W2462" s="25" t="s">
        <v>23048</v>
      </c>
      <c r="X2462" s="25"/>
      <c r="Y2462" s="23" t="s">
        <v>23049</v>
      </c>
      <c r="Z2462" s="25" t="s">
        <v>23050</v>
      </c>
      <c r="AA2462" s="23">
        <v>3</v>
      </c>
      <c r="AB2462" s="23" t="s">
        <v>16996</v>
      </c>
      <c r="AC2462" s="25"/>
      <c r="AD2462" s="167">
        <v>1</v>
      </c>
      <c r="AE2462" s="167">
        <v>19080</v>
      </c>
      <c r="AF2462" s="167">
        <f t="shared" si="178"/>
        <v>19080</v>
      </c>
      <c r="AG2462" s="27">
        <v>43525</v>
      </c>
      <c r="AH2462" s="168">
        <v>43546</v>
      </c>
      <c r="AI2462" s="29" t="str">
        <f t="shared" si="177"/>
        <v>～</v>
      </c>
      <c r="AJ2462" s="178">
        <f t="shared" si="175"/>
        <v>44641</v>
      </c>
      <c r="AK2462" s="23" t="s">
        <v>22279</v>
      </c>
      <c r="AL2462" s="23" t="s">
        <v>23093</v>
      </c>
      <c r="AM2462" s="35">
        <v>43546</v>
      </c>
      <c r="AN2462" s="25"/>
      <c r="AO2462" s="423">
        <v>43550</v>
      </c>
      <c r="AP2462" s="134" t="s">
        <v>22276</v>
      </c>
    </row>
    <row r="2463" spans="1:42" ht="24.75" customHeight="1" x14ac:dyDescent="0.15">
      <c r="A2463" s="606">
        <v>2460</v>
      </c>
      <c r="B2463" s="23" t="s">
        <v>22272</v>
      </c>
      <c r="C2463" s="24" t="s">
        <v>22273</v>
      </c>
      <c r="D2463" s="24" t="s">
        <v>22274</v>
      </c>
      <c r="E2463" s="23"/>
      <c r="F2463" s="23"/>
      <c r="G2463" s="25" t="s">
        <v>22994</v>
      </c>
      <c r="H2463" s="23" t="s">
        <v>23004</v>
      </c>
      <c r="I2463" s="23" t="s">
        <v>23103</v>
      </c>
      <c r="J2463" s="25" t="s">
        <v>23105</v>
      </c>
      <c r="K2463" s="25"/>
      <c r="L2463" s="25" t="s">
        <v>23014</v>
      </c>
      <c r="M2463" s="25" t="s">
        <v>23025</v>
      </c>
      <c r="N2463" s="25" t="s">
        <v>23026</v>
      </c>
      <c r="O2463" s="25" t="s">
        <v>23041</v>
      </c>
      <c r="P2463" s="23" t="s">
        <v>23042</v>
      </c>
      <c r="Q2463" s="25" t="s">
        <v>23043</v>
      </c>
      <c r="R2463" s="25" t="s">
        <v>23044</v>
      </c>
      <c r="S2463" s="23" t="s">
        <v>23045</v>
      </c>
      <c r="T2463" s="23" t="s">
        <v>23046</v>
      </c>
      <c r="U2463" s="25" t="s">
        <v>23114</v>
      </c>
      <c r="V2463" s="23" t="s">
        <v>23047</v>
      </c>
      <c r="W2463" s="25" t="s">
        <v>23048</v>
      </c>
      <c r="X2463" s="25"/>
      <c r="Y2463" s="23" t="s">
        <v>23049</v>
      </c>
      <c r="Z2463" s="25" t="s">
        <v>23050</v>
      </c>
      <c r="AA2463" s="23">
        <v>3</v>
      </c>
      <c r="AB2463" s="23" t="s">
        <v>16996</v>
      </c>
      <c r="AC2463" s="25"/>
      <c r="AD2463" s="167">
        <v>1</v>
      </c>
      <c r="AE2463" s="167">
        <v>19080</v>
      </c>
      <c r="AF2463" s="167">
        <f t="shared" si="178"/>
        <v>19080</v>
      </c>
      <c r="AG2463" s="27">
        <v>43525</v>
      </c>
      <c r="AH2463" s="168">
        <v>43546</v>
      </c>
      <c r="AI2463" s="29" t="str">
        <f t="shared" si="177"/>
        <v>～</v>
      </c>
      <c r="AJ2463" s="178">
        <f t="shared" si="175"/>
        <v>44641</v>
      </c>
      <c r="AK2463" s="23" t="s">
        <v>22279</v>
      </c>
      <c r="AL2463" s="23" t="s">
        <v>23094</v>
      </c>
      <c r="AM2463" s="35">
        <v>43546</v>
      </c>
      <c r="AN2463" s="25"/>
      <c r="AO2463" s="423">
        <v>43550</v>
      </c>
      <c r="AP2463" s="134" t="s">
        <v>22276</v>
      </c>
    </row>
    <row r="2464" spans="1:42" ht="24.75" customHeight="1" x14ac:dyDescent="0.15">
      <c r="A2464" s="606">
        <v>2461</v>
      </c>
      <c r="B2464" s="23" t="s">
        <v>22272</v>
      </c>
      <c r="C2464" s="24" t="s">
        <v>22273</v>
      </c>
      <c r="D2464" s="24" t="s">
        <v>22274</v>
      </c>
      <c r="E2464" s="23"/>
      <c r="F2464" s="23"/>
      <c r="G2464" s="25" t="s">
        <v>22995</v>
      </c>
      <c r="H2464" s="23" t="s">
        <v>23005</v>
      </c>
      <c r="I2464" s="23" t="s">
        <v>23103</v>
      </c>
      <c r="J2464" s="25" t="s">
        <v>23106</v>
      </c>
      <c r="K2464" s="25"/>
      <c r="L2464" s="25" t="s">
        <v>23015</v>
      </c>
      <c r="M2464" s="25" t="s">
        <v>23027</v>
      </c>
      <c r="N2464" s="25" t="s">
        <v>23028</v>
      </c>
      <c r="O2464" s="25" t="s">
        <v>23041</v>
      </c>
      <c r="P2464" s="23" t="s">
        <v>23042</v>
      </c>
      <c r="Q2464" s="25" t="s">
        <v>23043</v>
      </c>
      <c r="R2464" s="25" t="s">
        <v>23044</v>
      </c>
      <c r="S2464" s="23" t="s">
        <v>23045</v>
      </c>
      <c r="T2464" s="23" t="s">
        <v>23046</v>
      </c>
      <c r="U2464" s="25" t="s">
        <v>23114</v>
      </c>
      <c r="V2464" s="23" t="s">
        <v>23047</v>
      </c>
      <c r="W2464" s="25" t="s">
        <v>23048</v>
      </c>
      <c r="X2464" s="25"/>
      <c r="Y2464" s="23" t="s">
        <v>23049</v>
      </c>
      <c r="Z2464" s="25" t="s">
        <v>23050</v>
      </c>
      <c r="AA2464" s="23">
        <v>3</v>
      </c>
      <c r="AB2464" s="23" t="s">
        <v>16996</v>
      </c>
      <c r="AC2464" s="25"/>
      <c r="AD2464" s="167">
        <v>1</v>
      </c>
      <c r="AE2464" s="167">
        <v>19080</v>
      </c>
      <c r="AF2464" s="167">
        <f t="shared" si="178"/>
        <v>19080</v>
      </c>
      <c r="AG2464" s="27">
        <v>43525</v>
      </c>
      <c r="AH2464" s="168">
        <v>43546</v>
      </c>
      <c r="AI2464" s="29" t="str">
        <f t="shared" si="177"/>
        <v>～</v>
      </c>
      <c r="AJ2464" s="178">
        <f t="shared" si="175"/>
        <v>44641</v>
      </c>
      <c r="AK2464" s="23" t="s">
        <v>22279</v>
      </c>
      <c r="AL2464" s="23" t="s">
        <v>23095</v>
      </c>
      <c r="AM2464" s="35">
        <v>43546</v>
      </c>
      <c r="AN2464" s="25"/>
      <c r="AO2464" s="423">
        <v>43550</v>
      </c>
      <c r="AP2464" s="134" t="s">
        <v>22276</v>
      </c>
    </row>
    <row r="2465" spans="1:42" ht="24.75" customHeight="1" x14ac:dyDescent="0.15">
      <c r="A2465" s="606">
        <v>2462</v>
      </c>
      <c r="B2465" s="23" t="s">
        <v>22272</v>
      </c>
      <c r="C2465" s="24" t="s">
        <v>22273</v>
      </c>
      <c r="D2465" s="24" t="s">
        <v>22274</v>
      </c>
      <c r="E2465" s="23"/>
      <c r="F2465" s="23"/>
      <c r="G2465" s="25" t="s">
        <v>22996</v>
      </c>
      <c r="H2465" s="23" t="s">
        <v>23006</v>
      </c>
      <c r="I2465" s="23" t="s">
        <v>23103</v>
      </c>
      <c r="J2465" s="25" t="s">
        <v>23107</v>
      </c>
      <c r="K2465" s="25"/>
      <c r="L2465" s="25" t="s">
        <v>23016</v>
      </c>
      <c r="M2465" s="25" t="s">
        <v>23029</v>
      </c>
      <c r="N2465" s="25" t="s">
        <v>23030</v>
      </c>
      <c r="O2465" s="25" t="s">
        <v>23041</v>
      </c>
      <c r="P2465" s="23" t="s">
        <v>23042</v>
      </c>
      <c r="Q2465" s="25" t="s">
        <v>23043</v>
      </c>
      <c r="R2465" s="25" t="s">
        <v>23044</v>
      </c>
      <c r="S2465" s="23" t="s">
        <v>23045</v>
      </c>
      <c r="T2465" s="23" t="s">
        <v>23046</v>
      </c>
      <c r="U2465" s="25" t="s">
        <v>23114</v>
      </c>
      <c r="V2465" s="23" t="s">
        <v>23047</v>
      </c>
      <c r="W2465" s="25" t="s">
        <v>23048</v>
      </c>
      <c r="X2465" s="25"/>
      <c r="Y2465" s="23" t="s">
        <v>23049</v>
      </c>
      <c r="Z2465" s="25" t="s">
        <v>23050</v>
      </c>
      <c r="AA2465" s="23">
        <v>3</v>
      </c>
      <c r="AB2465" s="23" t="s">
        <v>16996</v>
      </c>
      <c r="AC2465" s="25"/>
      <c r="AD2465" s="167">
        <v>1</v>
      </c>
      <c r="AE2465" s="167">
        <v>19080</v>
      </c>
      <c r="AF2465" s="167">
        <f t="shared" si="178"/>
        <v>19080</v>
      </c>
      <c r="AG2465" s="27">
        <v>43525</v>
      </c>
      <c r="AH2465" s="168">
        <v>43546</v>
      </c>
      <c r="AI2465" s="29" t="str">
        <f t="shared" si="177"/>
        <v>～</v>
      </c>
      <c r="AJ2465" s="178">
        <f t="shared" si="175"/>
        <v>44641</v>
      </c>
      <c r="AK2465" s="23" t="s">
        <v>22279</v>
      </c>
      <c r="AL2465" s="23" t="s">
        <v>23096</v>
      </c>
      <c r="AM2465" s="35">
        <v>43546</v>
      </c>
      <c r="AN2465" s="25"/>
      <c r="AO2465" s="423">
        <v>43550</v>
      </c>
      <c r="AP2465" s="134" t="s">
        <v>22276</v>
      </c>
    </row>
    <row r="2466" spans="1:42" ht="24.75" customHeight="1" x14ac:dyDescent="0.15">
      <c r="A2466" s="606">
        <v>2463</v>
      </c>
      <c r="B2466" s="23" t="s">
        <v>22272</v>
      </c>
      <c r="C2466" s="24" t="s">
        <v>22273</v>
      </c>
      <c r="D2466" s="24" t="s">
        <v>22274</v>
      </c>
      <c r="E2466" s="23"/>
      <c r="F2466" s="23"/>
      <c r="G2466" s="25" t="s">
        <v>22997</v>
      </c>
      <c r="H2466" s="23" t="s">
        <v>23007</v>
      </c>
      <c r="I2466" s="23" t="s">
        <v>23103</v>
      </c>
      <c r="J2466" s="25" t="s">
        <v>23108</v>
      </c>
      <c r="K2466" s="25"/>
      <c r="L2466" s="25"/>
      <c r="M2466" s="25" t="s">
        <v>23031</v>
      </c>
      <c r="N2466" s="25" t="s">
        <v>23032</v>
      </c>
      <c r="O2466" s="25" t="s">
        <v>23041</v>
      </c>
      <c r="P2466" s="23" t="s">
        <v>23042</v>
      </c>
      <c r="Q2466" s="25" t="s">
        <v>23043</v>
      </c>
      <c r="R2466" s="25" t="s">
        <v>23044</v>
      </c>
      <c r="S2466" s="23" t="s">
        <v>23045</v>
      </c>
      <c r="T2466" s="23" t="s">
        <v>23046</v>
      </c>
      <c r="U2466" s="25" t="s">
        <v>23114</v>
      </c>
      <c r="V2466" s="23" t="s">
        <v>23047</v>
      </c>
      <c r="W2466" s="25" t="s">
        <v>23048</v>
      </c>
      <c r="X2466" s="25"/>
      <c r="Y2466" s="23" t="s">
        <v>23049</v>
      </c>
      <c r="Z2466" s="25" t="s">
        <v>23050</v>
      </c>
      <c r="AA2466" s="23">
        <v>3</v>
      </c>
      <c r="AB2466" s="23" t="s">
        <v>16996</v>
      </c>
      <c r="AC2466" s="25"/>
      <c r="AD2466" s="167">
        <v>1</v>
      </c>
      <c r="AE2466" s="167">
        <v>19080</v>
      </c>
      <c r="AF2466" s="167">
        <f t="shared" si="178"/>
        <v>19080</v>
      </c>
      <c r="AG2466" s="27">
        <v>43525</v>
      </c>
      <c r="AH2466" s="168">
        <v>43546</v>
      </c>
      <c r="AI2466" s="29" t="str">
        <f t="shared" si="177"/>
        <v>～</v>
      </c>
      <c r="AJ2466" s="178">
        <f t="shared" si="175"/>
        <v>44641</v>
      </c>
      <c r="AK2466" s="23" t="s">
        <v>22279</v>
      </c>
      <c r="AL2466" s="23" t="s">
        <v>23097</v>
      </c>
      <c r="AM2466" s="35">
        <v>43546</v>
      </c>
      <c r="AN2466" s="25"/>
      <c r="AO2466" s="423">
        <v>43550</v>
      </c>
      <c r="AP2466" s="134" t="s">
        <v>22276</v>
      </c>
    </row>
    <row r="2467" spans="1:42" ht="24.75" customHeight="1" x14ac:dyDescent="0.15">
      <c r="A2467" s="606">
        <v>2464</v>
      </c>
      <c r="B2467" s="23" t="s">
        <v>22272</v>
      </c>
      <c r="C2467" s="24" t="s">
        <v>22273</v>
      </c>
      <c r="D2467" s="24" t="s">
        <v>22274</v>
      </c>
      <c r="E2467" s="23"/>
      <c r="F2467" s="23"/>
      <c r="G2467" s="25" t="s">
        <v>22998</v>
      </c>
      <c r="H2467" s="23" t="s">
        <v>23008</v>
      </c>
      <c r="I2467" s="23" t="s">
        <v>23103</v>
      </c>
      <c r="J2467" s="25" t="s">
        <v>23109</v>
      </c>
      <c r="K2467" s="25"/>
      <c r="L2467" s="25" t="s">
        <v>23017</v>
      </c>
      <c r="M2467" s="25" t="s">
        <v>23033</v>
      </c>
      <c r="N2467" s="25" t="s">
        <v>23034</v>
      </c>
      <c r="O2467" s="25" t="s">
        <v>23041</v>
      </c>
      <c r="P2467" s="23" t="s">
        <v>23042</v>
      </c>
      <c r="Q2467" s="25" t="s">
        <v>23043</v>
      </c>
      <c r="R2467" s="25" t="s">
        <v>23044</v>
      </c>
      <c r="S2467" s="23" t="s">
        <v>23045</v>
      </c>
      <c r="T2467" s="23" t="s">
        <v>23046</v>
      </c>
      <c r="U2467" s="25" t="s">
        <v>23114</v>
      </c>
      <c r="V2467" s="23" t="s">
        <v>23047</v>
      </c>
      <c r="W2467" s="25" t="s">
        <v>23048</v>
      </c>
      <c r="X2467" s="25"/>
      <c r="Y2467" s="23" t="s">
        <v>23049</v>
      </c>
      <c r="Z2467" s="25" t="s">
        <v>23050</v>
      </c>
      <c r="AA2467" s="23">
        <v>3</v>
      </c>
      <c r="AB2467" s="23" t="s">
        <v>16996</v>
      </c>
      <c r="AC2467" s="25"/>
      <c r="AD2467" s="167">
        <v>1</v>
      </c>
      <c r="AE2467" s="167">
        <v>19080</v>
      </c>
      <c r="AF2467" s="167">
        <f t="shared" si="178"/>
        <v>19080</v>
      </c>
      <c r="AG2467" s="27">
        <v>43525</v>
      </c>
      <c r="AH2467" s="168">
        <v>43546</v>
      </c>
      <c r="AI2467" s="29" t="str">
        <f t="shared" si="177"/>
        <v>～</v>
      </c>
      <c r="AJ2467" s="178">
        <f t="shared" si="175"/>
        <v>44641</v>
      </c>
      <c r="AK2467" s="23" t="s">
        <v>22279</v>
      </c>
      <c r="AL2467" s="23" t="s">
        <v>23098</v>
      </c>
      <c r="AM2467" s="35">
        <v>43546</v>
      </c>
      <c r="AN2467" s="25"/>
      <c r="AO2467" s="423">
        <v>43550</v>
      </c>
      <c r="AP2467" s="134" t="s">
        <v>22276</v>
      </c>
    </row>
    <row r="2468" spans="1:42" ht="24.75" customHeight="1" x14ac:dyDescent="0.15">
      <c r="A2468" s="606">
        <v>2465</v>
      </c>
      <c r="B2468" s="23" t="s">
        <v>22272</v>
      </c>
      <c r="C2468" s="24" t="s">
        <v>22273</v>
      </c>
      <c r="D2468" s="24" t="s">
        <v>22274</v>
      </c>
      <c r="E2468" s="23"/>
      <c r="F2468" s="23"/>
      <c r="G2468" s="25" t="s">
        <v>22999</v>
      </c>
      <c r="H2468" s="23" t="s">
        <v>23009</v>
      </c>
      <c r="I2468" s="23" t="s">
        <v>23103</v>
      </c>
      <c r="J2468" s="25" t="s">
        <v>23110</v>
      </c>
      <c r="K2468" s="25"/>
      <c r="L2468" s="25" t="s">
        <v>23018</v>
      </c>
      <c r="M2468" s="25" t="s">
        <v>23035</v>
      </c>
      <c r="N2468" s="25" t="s">
        <v>23036</v>
      </c>
      <c r="O2468" s="25" t="s">
        <v>23041</v>
      </c>
      <c r="P2468" s="23" t="s">
        <v>23042</v>
      </c>
      <c r="Q2468" s="25" t="s">
        <v>23043</v>
      </c>
      <c r="R2468" s="25" t="s">
        <v>23044</v>
      </c>
      <c r="S2468" s="23" t="s">
        <v>23045</v>
      </c>
      <c r="T2468" s="23" t="s">
        <v>23046</v>
      </c>
      <c r="U2468" s="25" t="s">
        <v>23114</v>
      </c>
      <c r="V2468" s="23" t="s">
        <v>23047</v>
      </c>
      <c r="W2468" s="25" t="s">
        <v>23048</v>
      </c>
      <c r="X2468" s="25"/>
      <c r="Y2468" s="23" t="s">
        <v>23049</v>
      </c>
      <c r="Z2468" s="25" t="s">
        <v>23050</v>
      </c>
      <c r="AA2468" s="23">
        <v>3</v>
      </c>
      <c r="AB2468" s="23" t="s">
        <v>16996</v>
      </c>
      <c r="AC2468" s="25"/>
      <c r="AD2468" s="167">
        <v>1</v>
      </c>
      <c r="AE2468" s="167">
        <v>19080</v>
      </c>
      <c r="AF2468" s="167">
        <f t="shared" si="178"/>
        <v>19080</v>
      </c>
      <c r="AG2468" s="27">
        <v>43525</v>
      </c>
      <c r="AH2468" s="168">
        <v>43546</v>
      </c>
      <c r="AI2468" s="29" t="str">
        <f t="shared" si="177"/>
        <v>～</v>
      </c>
      <c r="AJ2468" s="178">
        <f t="shared" si="175"/>
        <v>44641</v>
      </c>
      <c r="AK2468" s="23" t="s">
        <v>22279</v>
      </c>
      <c r="AL2468" s="23" t="s">
        <v>23099</v>
      </c>
      <c r="AM2468" s="35">
        <v>43546</v>
      </c>
      <c r="AN2468" s="25"/>
      <c r="AO2468" s="423">
        <v>43550</v>
      </c>
      <c r="AP2468" s="134" t="s">
        <v>22276</v>
      </c>
    </row>
    <row r="2469" spans="1:42" ht="24.75" customHeight="1" x14ac:dyDescent="0.15">
      <c r="A2469" s="606">
        <v>2466</v>
      </c>
      <c r="B2469" s="23" t="s">
        <v>22272</v>
      </c>
      <c r="C2469" s="24" t="s">
        <v>22273</v>
      </c>
      <c r="D2469" s="24" t="s">
        <v>22274</v>
      </c>
      <c r="E2469" s="23"/>
      <c r="F2469" s="23"/>
      <c r="G2469" s="25" t="s">
        <v>23000</v>
      </c>
      <c r="H2469" s="23" t="s">
        <v>23010</v>
      </c>
      <c r="I2469" s="23" t="s">
        <v>23103</v>
      </c>
      <c r="J2469" s="25" t="s">
        <v>23111</v>
      </c>
      <c r="K2469" s="25"/>
      <c r="L2469" s="25" t="s">
        <v>23019</v>
      </c>
      <c r="M2469" s="25" t="s">
        <v>23037</v>
      </c>
      <c r="N2469" s="25" t="s">
        <v>23038</v>
      </c>
      <c r="O2469" s="25" t="s">
        <v>23041</v>
      </c>
      <c r="P2469" s="23" t="s">
        <v>23042</v>
      </c>
      <c r="Q2469" s="25" t="s">
        <v>23043</v>
      </c>
      <c r="R2469" s="25" t="s">
        <v>23044</v>
      </c>
      <c r="S2469" s="23" t="s">
        <v>23045</v>
      </c>
      <c r="T2469" s="23" t="s">
        <v>23046</v>
      </c>
      <c r="U2469" s="25" t="s">
        <v>23114</v>
      </c>
      <c r="V2469" s="23" t="s">
        <v>23047</v>
      </c>
      <c r="W2469" s="25" t="s">
        <v>23048</v>
      </c>
      <c r="X2469" s="25"/>
      <c r="Y2469" s="23" t="s">
        <v>23049</v>
      </c>
      <c r="Z2469" s="25" t="s">
        <v>23050</v>
      </c>
      <c r="AA2469" s="23">
        <v>3</v>
      </c>
      <c r="AB2469" s="23" t="s">
        <v>16996</v>
      </c>
      <c r="AC2469" s="25"/>
      <c r="AD2469" s="167">
        <v>1</v>
      </c>
      <c r="AE2469" s="167">
        <v>19080</v>
      </c>
      <c r="AF2469" s="167">
        <f t="shared" si="178"/>
        <v>19080</v>
      </c>
      <c r="AG2469" s="27">
        <v>43525</v>
      </c>
      <c r="AH2469" s="168">
        <v>43546</v>
      </c>
      <c r="AI2469" s="29" t="str">
        <f t="shared" si="177"/>
        <v>～</v>
      </c>
      <c r="AJ2469" s="178">
        <f t="shared" si="175"/>
        <v>44641</v>
      </c>
      <c r="AK2469" s="23" t="s">
        <v>22279</v>
      </c>
      <c r="AL2469" s="23" t="s">
        <v>23100</v>
      </c>
      <c r="AM2469" s="35">
        <v>43546</v>
      </c>
      <c r="AN2469" s="25"/>
      <c r="AO2469" s="423">
        <v>43550</v>
      </c>
      <c r="AP2469" s="134" t="s">
        <v>22276</v>
      </c>
    </row>
    <row r="2470" spans="1:42" ht="24.75" customHeight="1" x14ac:dyDescent="0.15">
      <c r="A2470" s="606">
        <v>2467</v>
      </c>
      <c r="B2470" s="23" t="s">
        <v>22272</v>
      </c>
      <c r="C2470" s="24" t="s">
        <v>22273</v>
      </c>
      <c r="D2470" s="24" t="s">
        <v>22274</v>
      </c>
      <c r="E2470" s="23"/>
      <c r="F2470" s="23"/>
      <c r="G2470" s="25" t="s">
        <v>23001</v>
      </c>
      <c r="H2470" s="23" t="s">
        <v>23011</v>
      </c>
      <c r="I2470" s="23" t="s">
        <v>8568</v>
      </c>
      <c r="J2470" s="25" t="s">
        <v>23112</v>
      </c>
      <c r="K2470" s="25"/>
      <c r="L2470" s="25" t="s">
        <v>23020</v>
      </c>
      <c r="M2470" s="25" t="s">
        <v>23039</v>
      </c>
      <c r="N2470" s="25" t="s">
        <v>23040</v>
      </c>
      <c r="O2470" s="25" t="s">
        <v>23041</v>
      </c>
      <c r="P2470" s="23" t="s">
        <v>23042</v>
      </c>
      <c r="Q2470" s="25" t="s">
        <v>23043</v>
      </c>
      <c r="R2470" s="25" t="s">
        <v>23044</v>
      </c>
      <c r="S2470" s="23" t="s">
        <v>23045</v>
      </c>
      <c r="T2470" s="23" t="s">
        <v>23046</v>
      </c>
      <c r="U2470" s="25" t="s">
        <v>23114</v>
      </c>
      <c r="V2470" s="23" t="s">
        <v>23047</v>
      </c>
      <c r="W2470" s="25" t="s">
        <v>23048</v>
      </c>
      <c r="X2470" s="25"/>
      <c r="Y2470" s="23" t="s">
        <v>23049</v>
      </c>
      <c r="Z2470" s="25" t="s">
        <v>23050</v>
      </c>
      <c r="AA2470" s="23">
        <v>3</v>
      </c>
      <c r="AB2470" s="23" t="s">
        <v>16996</v>
      </c>
      <c r="AC2470" s="25"/>
      <c r="AD2470" s="167">
        <v>1</v>
      </c>
      <c r="AE2470" s="167">
        <v>19080</v>
      </c>
      <c r="AF2470" s="167">
        <f t="shared" si="178"/>
        <v>19080</v>
      </c>
      <c r="AG2470" s="27">
        <v>43525</v>
      </c>
      <c r="AH2470" s="168">
        <v>43546</v>
      </c>
      <c r="AI2470" s="29" t="str">
        <f t="shared" si="177"/>
        <v>～</v>
      </c>
      <c r="AJ2470" s="178">
        <f t="shared" si="175"/>
        <v>44641</v>
      </c>
      <c r="AK2470" s="23" t="s">
        <v>22279</v>
      </c>
      <c r="AL2470" s="23" t="s">
        <v>23101</v>
      </c>
      <c r="AM2470" s="35">
        <v>43546</v>
      </c>
      <c r="AN2470" s="25"/>
      <c r="AO2470" s="423">
        <v>43550</v>
      </c>
      <c r="AP2470" s="134" t="s">
        <v>22276</v>
      </c>
    </row>
    <row r="2471" spans="1:42" ht="24.75" customHeight="1" x14ac:dyDescent="0.15">
      <c r="A2471" s="606">
        <v>2468</v>
      </c>
      <c r="B2471" s="23" t="s">
        <v>22401</v>
      </c>
      <c r="C2471" s="24" t="s">
        <v>22282</v>
      </c>
      <c r="D2471" s="24" t="s">
        <v>22283</v>
      </c>
      <c r="E2471" s="23"/>
      <c r="F2471" s="23"/>
      <c r="G2471" s="25" t="s">
        <v>22285</v>
      </c>
      <c r="H2471" s="23" t="s">
        <v>22286</v>
      </c>
      <c r="I2471" s="23" t="s">
        <v>22288</v>
      </c>
      <c r="J2471" s="25" t="s">
        <v>22287</v>
      </c>
      <c r="K2471" s="25"/>
      <c r="L2471" s="25"/>
      <c r="M2471" s="25" t="s">
        <v>22289</v>
      </c>
      <c r="N2471" s="25"/>
      <c r="O2471" s="25" t="s">
        <v>22290</v>
      </c>
      <c r="P2471" s="23" t="s">
        <v>22292</v>
      </c>
      <c r="Q2471" s="25" t="s">
        <v>22291</v>
      </c>
      <c r="R2471" s="25" t="s">
        <v>22293</v>
      </c>
      <c r="S2471" s="23" t="s">
        <v>22294</v>
      </c>
      <c r="T2471" s="23" t="s">
        <v>22295</v>
      </c>
      <c r="U2471" s="25" t="s">
        <v>22296</v>
      </c>
      <c r="V2471" s="23" t="s">
        <v>22298</v>
      </c>
      <c r="W2471" s="25" t="s">
        <v>22297</v>
      </c>
      <c r="X2471" s="25" t="s">
        <v>22299</v>
      </c>
      <c r="Y2471" s="23" t="s">
        <v>22300</v>
      </c>
      <c r="Z2471" s="25"/>
      <c r="AA2471" s="23">
        <v>5</v>
      </c>
      <c r="AB2471" s="23" t="s">
        <v>16996</v>
      </c>
      <c r="AC2471" s="25"/>
      <c r="AD2471" s="167">
        <v>1</v>
      </c>
      <c r="AE2471" s="167">
        <v>7800</v>
      </c>
      <c r="AF2471" s="167">
        <f t="shared" si="178"/>
        <v>7800</v>
      </c>
      <c r="AG2471" s="27">
        <v>43466</v>
      </c>
      <c r="AH2471" s="168">
        <v>43497</v>
      </c>
      <c r="AI2471" s="29" t="str">
        <f t="shared" si="177"/>
        <v>～</v>
      </c>
      <c r="AJ2471" s="178">
        <f t="shared" ref="AJ2471:AJ2538" si="179">IF(ISBLANK($AH2471),"",DATE(YEAR($AH2471)+$AA2471,MONTH($AH2471),DAY($AH2471)-1))</f>
        <v>45322</v>
      </c>
      <c r="AK2471" s="23" t="s">
        <v>22301</v>
      </c>
      <c r="AL2471" s="23" t="s">
        <v>22303</v>
      </c>
      <c r="AM2471" s="35">
        <v>43497</v>
      </c>
      <c r="AN2471" s="25"/>
      <c r="AO2471" s="423">
        <v>43481</v>
      </c>
      <c r="AP2471" s="134" t="s">
        <v>22284</v>
      </c>
    </row>
    <row r="2472" spans="1:42" ht="24.75" customHeight="1" x14ac:dyDescent="0.15">
      <c r="A2472" s="606">
        <v>2469</v>
      </c>
      <c r="B2472" s="23" t="s">
        <v>22281</v>
      </c>
      <c r="C2472" s="24" t="s">
        <v>22282</v>
      </c>
      <c r="D2472" s="24" t="s">
        <v>22283</v>
      </c>
      <c r="E2472" s="23"/>
      <c r="F2472" s="23"/>
      <c r="G2472" s="25" t="s">
        <v>22285</v>
      </c>
      <c r="H2472" s="23" t="s">
        <v>22286</v>
      </c>
      <c r="I2472" s="23" t="s">
        <v>22288</v>
      </c>
      <c r="J2472" s="25" t="s">
        <v>22287</v>
      </c>
      <c r="K2472" s="25"/>
      <c r="L2472" s="25"/>
      <c r="M2472" s="25" t="s">
        <v>22289</v>
      </c>
      <c r="N2472" s="25"/>
      <c r="O2472" s="25" t="s">
        <v>22290</v>
      </c>
      <c r="P2472" s="23" t="s">
        <v>22292</v>
      </c>
      <c r="Q2472" s="25" t="s">
        <v>22291</v>
      </c>
      <c r="R2472" s="25" t="s">
        <v>22293</v>
      </c>
      <c r="S2472" s="23" t="s">
        <v>22294</v>
      </c>
      <c r="T2472" s="23" t="s">
        <v>22295</v>
      </c>
      <c r="U2472" s="25" t="s">
        <v>22296</v>
      </c>
      <c r="V2472" s="23" t="s">
        <v>22298</v>
      </c>
      <c r="W2472" s="25" t="s">
        <v>22297</v>
      </c>
      <c r="X2472" s="25" t="s">
        <v>22299</v>
      </c>
      <c r="Y2472" s="23" t="s">
        <v>22300</v>
      </c>
      <c r="Z2472" s="25"/>
      <c r="AA2472" s="23">
        <v>5</v>
      </c>
      <c r="AB2472" s="23" t="s">
        <v>16996</v>
      </c>
      <c r="AC2472" s="25"/>
      <c r="AD2472" s="167">
        <v>1</v>
      </c>
      <c r="AE2472" s="167">
        <v>45600</v>
      </c>
      <c r="AF2472" s="167">
        <f t="shared" si="178"/>
        <v>45600</v>
      </c>
      <c r="AG2472" s="27">
        <v>43466</v>
      </c>
      <c r="AH2472" s="168">
        <v>43497</v>
      </c>
      <c r="AI2472" s="29" t="str">
        <f t="shared" si="177"/>
        <v>～</v>
      </c>
      <c r="AJ2472" s="178">
        <f t="shared" si="179"/>
        <v>45322</v>
      </c>
      <c r="AK2472" s="23" t="s">
        <v>22302</v>
      </c>
      <c r="AL2472" s="23" t="s">
        <v>22304</v>
      </c>
      <c r="AM2472" s="35">
        <v>43497</v>
      </c>
      <c r="AN2472" s="25"/>
      <c r="AO2472" s="423">
        <v>43481</v>
      </c>
      <c r="AP2472" s="134" t="s">
        <v>22284</v>
      </c>
    </row>
    <row r="2473" spans="1:42" ht="24.75" customHeight="1" x14ac:dyDescent="0.15">
      <c r="A2473" s="606">
        <v>2470</v>
      </c>
      <c r="B2473" s="23" t="s">
        <v>22730</v>
      </c>
      <c r="C2473" s="24" t="s">
        <v>22342</v>
      </c>
      <c r="D2473" s="24" t="s">
        <v>22343</v>
      </c>
      <c r="E2473" s="23"/>
      <c r="F2473" s="23"/>
      <c r="G2473" s="25" t="s">
        <v>22386</v>
      </c>
      <c r="H2473" s="23" t="s">
        <v>22387</v>
      </c>
      <c r="I2473" s="23" t="s">
        <v>22389</v>
      </c>
      <c r="J2473" s="25" t="s">
        <v>22388</v>
      </c>
      <c r="K2473" s="25"/>
      <c r="L2473" s="25"/>
      <c r="M2473" s="25" t="s">
        <v>22390</v>
      </c>
      <c r="N2473" s="25"/>
      <c r="O2473" s="25" t="s">
        <v>22391</v>
      </c>
      <c r="P2473" s="23" t="s">
        <v>22392</v>
      </c>
      <c r="Q2473" s="25" t="s">
        <v>22393</v>
      </c>
      <c r="R2473" s="25" t="s">
        <v>22394</v>
      </c>
      <c r="S2473" s="23" t="s">
        <v>22395</v>
      </c>
      <c r="T2473" s="23" t="s">
        <v>22396</v>
      </c>
      <c r="U2473" s="25" t="s">
        <v>22397</v>
      </c>
      <c r="V2473" s="23" t="s">
        <v>22399</v>
      </c>
      <c r="W2473" s="25" t="s">
        <v>22398</v>
      </c>
      <c r="X2473" s="25"/>
      <c r="Y2473" s="23" t="s">
        <v>22400</v>
      </c>
      <c r="Z2473" s="25"/>
      <c r="AA2473" s="23">
        <v>5</v>
      </c>
      <c r="AB2473" s="23" t="s">
        <v>16996</v>
      </c>
      <c r="AC2473" s="25"/>
      <c r="AD2473" s="167">
        <v>1</v>
      </c>
      <c r="AE2473" s="167">
        <v>10200</v>
      </c>
      <c r="AF2473" s="167">
        <f t="shared" si="178"/>
        <v>10200</v>
      </c>
      <c r="AG2473" s="27">
        <v>43497</v>
      </c>
      <c r="AH2473" s="168">
        <v>43497</v>
      </c>
      <c r="AI2473" s="29" t="str">
        <f t="shared" si="177"/>
        <v>～</v>
      </c>
      <c r="AJ2473" s="178">
        <f t="shared" si="179"/>
        <v>45322</v>
      </c>
      <c r="AK2473" s="23" t="s">
        <v>22402</v>
      </c>
      <c r="AL2473" s="23" t="s">
        <v>22404</v>
      </c>
      <c r="AM2473" s="35">
        <v>43497</v>
      </c>
      <c r="AN2473" s="25"/>
      <c r="AO2473" s="423">
        <v>43510</v>
      </c>
      <c r="AP2473" s="134" t="s">
        <v>22344</v>
      </c>
    </row>
    <row r="2474" spans="1:42" ht="24.75" customHeight="1" x14ac:dyDescent="0.15">
      <c r="A2474" s="606">
        <v>2471</v>
      </c>
      <c r="B2474" s="23" t="s">
        <v>22341</v>
      </c>
      <c r="C2474" s="24" t="s">
        <v>22342</v>
      </c>
      <c r="D2474" s="24" t="s">
        <v>22343</v>
      </c>
      <c r="E2474" s="23"/>
      <c r="F2474" s="23"/>
      <c r="G2474" s="25" t="s">
        <v>22386</v>
      </c>
      <c r="H2474" s="23" t="s">
        <v>22387</v>
      </c>
      <c r="I2474" s="23" t="s">
        <v>22389</v>
      </c>
      <c r="J2474" s="25" t="s">
        <v>22388</v>
      </c>
      <c r="K2474" s="25"/>
      <c r="L2474" s="25"/>
      <c r="M2474" s="25" t="s">
        <v>22390</v>
      </c>
      <c r="N2474" s="25"/>
      <c r="O2474" s="25" t="s">
        <v>22391</v>
      </c>
      <c r="P2474" s="23" t="s">
        <v>22392</v>
      </c>
      <c r="Q2474" s="25" t="s">
        <v>22393</v>
      </c>
      <c r="R2474" s="25" t="s">
        <v>22394</v>
      </c>
      <c r="S2474" s="23" t="s">
        <v>22395</v>
      </c>
      <c r="T2474" s="23" t="s">
        <v>22396</v>
      </c>
      <c r="U2474" s="25" t="s">
        <v>22397</v>
      </c>
      <c r="V2474" s="23" t="s">
        <v>22399</v>
      </c>
      <c r="W2474" s="25" t="s">
        <v>22398</v>
      </c>
      <c r="X2474" s="25"/>
      <c r="Y2474" s="23" t="s">
        <v>22400</v>
      </c>
      <c r="Z2474" s="25"/>
      <c r="AA2474" s="23">
        <v>5</v>
      </c>
      <c r="AB2474" s="23" t="s">
        <v>16996</v>
      </c>
      <c r="AC2474" s="25"/>
      <c r="AD2474" s="167">
        <v>1</v>
      </c>
      <c r="AE2474" s="167">
        <v>145200</v>
      </c>
      <c r="AF2474" s="167">
        <f t="shared" si="178"/>
        <v>145200</v>
      </c>
      <c r="AG2474" s="27">
        <v>43497</v>
      </c>
      <c r="AH2474" s="168">
        <v>43497</v>
      </c>
      <c r="AI2474" s="29" t="str">
        <f t="shared" si="177"/>
        <v>～</v>
      </c>
      <c r="AJ2474" s="178">
        <f t="shared" si="179"/>
        <v>45322</v>
      </c>
      <c r="AK2474" s="23" t="s">
        <v>22403</v>
      </c>
      <c r="AL2474" s="23" t="s">
        <v>22405</v>
      </c>
      <c r="AM2474" s="35">
        <v>43497</v>
      </c>
      <c r="AN2474" s="25"/>
      <c r="AO2474" s="423">
        <v>43510</v>
      </c>
      <c r="AP2474" s="134" t="s">
        <v>22344</v>
      </c>
    </row>
    <row r="2475" spans="1:42" ht="24.75" customHeight="1" x14ac:dyDescent="0.15">
      <c r="A2475" s="606">
        <v>2472</v>
      </c>
      <c r="B2475" s="23" t="s">
        <v>22370</v>
      </c>
      <c r="C2475" s="24" t="s">
        <v>22373</v>
      </c>
      <c r="D2475" s="24" t="s">
        <v>22374</v>
      </c>
      <c r="E2475" s="23"/>
      <c r="F2475" s="23"/>
      <c r="G2475" s="25" t="s">
        <v>22710</v>
      </c>
      <c r="H2475" s="23" t="s">
        <v>22711</v>
      </c>
      <c r="I2475" s="23" t="s">
        <v>22713</v>
      </c>
      <c r="J2475" s="25" t="s">
        <v>22712</v>
      </c>
      <c r="K2475" s="25"/>
      <c r="L2475" s="25"/>
      <c r="M2475" s="25" t="s">
        <v>22714</v>
      </c>
      <c r="N2475" s="25" t="s">
        <v>22715</v>
      </c>
      <c r="O2475" s="25" t="s">
        <v>22716</v>
      </c>
      <c r="P2475" s="23" t="s">
        <v>22717</v>
      </c>
      <c r="Q2475" s="25" t="s">
        <v>22718</v>
      </c>
      <c r="R2475" s="25" t="s">
        <v>22719</v>
      </c>
      <c r="S2475" s="23" t="s">
        <v>22720</v>
      </c>
      <c r="T2475" s="23" t="s">
        <v>22721</v>
      </c>
      <c r="U2475" s="25" t="s">
        <v>22722</v>
      </c>
      <c r="V2475" s="23" t="s">
        <v>22724</v>
      </c>
      <c r="W2475" s="25" t="s">
        <v>22723</v>
      </c>
      <c r="X2475" s="25"/>
      <c r="Y2475" s="23" t="s">
        <v>22714</v>
      </c>
      <c r="Z2475" s="25"/>
      <c r="AA2475" s="23">
        <v>5</v>
      </c>
      <c r="AB2475" s="23" t="s">
        <v>16996</v>
      </c>
      <c r="AC2475" s="25"/>
      <c r="AD2475" s="167">
        <v>1</v>
      </c>
      <c r="AE2475" s="167">
        <v>16200</v>
      </c>
      <c r="AF2475" s="167">
        <f t="shared" si="178"/>
        <v>16200</v>
      </c>
      <c r="AG2475" s="27">
        <v>43497</v>
      </c>
      <c r="AH2475" s="168">
        <v>43525</v>
      </c>
      <c r="AI2475" s="29" t="str">
        <f t="shared" si="177"/>
        <v>～</v>
      </c>
      <c r="AJ2475" s="178">
        <f t="shared" si="179"/>
        <v>45351</v>
      </c>
      <c r="AK2475" s="23" t="s">
        <v>22377</v>
      </c>
      <c r="AL2475" s="23" t="s">
        <v>22725</v>
      </c>
      <c r="AM2475" s="35">
        <v>43556</v>
      </c>
      <c r="AN2475" s="25"/>
      <c r="AO2475" s="423">
        <v>43532</v>
      </c>
      <c r="AP2475" s="134" t="s">
        <v>22379</v>
      </c>
    </row>
    <row r="2476" spans="1:42" ht="24.75" customHeight="1" x14ac:dyDescent="0.15">
      <c r="A2476" s="606">
        <v>2473</v>
      </c>
      <c r="B2476" s="23" t="s">
        <v>22375</v>
      </c>
      <c r="C2476" s="24" t="s">
        <v>22373</v>
      </c>
      <c r="D2476" s="24" t="s">
        <v>22374</v>
      </c>
      <c r="E2476" s="23"/>
      <c r="F2476" s="23"/>
      <c r="G2476" s="25" t="s">
        <v>22710</v>
      </c>
      <c r="H2476" s="23" t="s">
        <v>22711</v>
      </c>
      <c r="I2476" s="23" t="s">
        <v>22713</v>
      </c>
      <c r="J2476" s="25" t="s">
        <v>22712</v>
      </c>
      <c r="K2476" s="25"/>
      <c r="L2476" s="25"/>
      <c r="M2476" s="25" t="s">
        <v>22714</v>
      </c>
      <c r="N2476" s="25" t="s">
        <v>22715</v>
      </c>
      <c r="O2476" s="25" t="s">
        <v>22716</v>
      </c>
      <c r="P2476" s="23" t="s">
        <v>22717</v>
      </c>
      <c r="Q2476" s="25" t="s">
        <v>22718</v>
      </c>
      <c r="R2476" s="25" t="s">
        <v>22719</v>
      </c>
      <c r="S2476" s="23" t="s">
        <v>22720</v>
      </c>
      <c r="T2476" s="23" t="s">
        <v>22721</v>
      </c>
      <c r="U2476" s="25" t="s">
        <v>22722</v>
      </c>
      <c r="V2476" s="23" t="s">
        <v>22724</v>
      </c>
      <c r="W2476" s="25" t="s">
        <v>22723</v>
      </c>
      <c r="X2476" s="25"/>
      <c r="Y2476" s="23" t="s">
        <v>22714</v>
      </c>
      <c r="Z2476" s="25"/>
      <c r="AA2476" s="23">
        <v>5</v>
      </c>
      <c r="AB2476" s="23" t="s">
        <v>16996</v>
      </c>
      <c r="AC2476" s="25"/>
      <c r="AD2476" s="167">
        <v>1</v>
      </c>
      <c r="AE2476" s="167">
        <v>16200</v>
      </c>
      <c r="AF2476" s="167">
        <f t="shared" si="178"/>
        <v>16200</v>
      </c>
      <c r="AG2476" s="27">
        <v>43497</v>
      </c>
      <c r="AH2476" s="168">
        <v>43525</v>
      </c>
      <c r="AI2476" s="29" t="str">
        <f t="shared" si="177"/>
        <v>～</v>
      </c>
      <c r="AJ2476" s="178">
        <f t="shared" si="179"/>
        <v>45351</v>
      </c>
      <c r="AK2476" s="23" t="s">
        <v>22377</v>
      </c>
      <c r="AL2476" s="23" t="s">
        <v>22726</v>
      </c>
      <c r="AM2476" s="35">
        <v>43556</v>
      </c>
      <c r="AN2476" s="25"/>
      <c r="AO2476" s="423">
        <v>43532</v>
      </c>
      <c r="AP2476" s="134" t="s">
        <v>22379</v>
      </c>
    </row>
    <row r="2477" spans="1:42" ht="24.75" customHeight="1" x14ac:dyDescent="0.15">
      <c r="A2477" s="606">
        <v>2474</v>
      </c>
      <c r="B2477" s="23" t="s">
        <v>22375</v>
      </c>
      <c r="C2477" s="24" t="s">
        <v>22373</v>
      </c>
      <c r="D2477" s="24" t="s">
        <v>22374</v>
      </c>
      <c r="E2477" s="23"/>
      <c r="F2477" s="23"/>
      <c r="G2477" s="25" t="s">
        <v>22710</v>
      </c>
      <c r="H2477" s="23" t="s">
        <v>22711</v>
      </c>
      <c r="I2477" s="23" t="s">
        <v>22713</v>
      </c>
      <c r="J2477" s="25" t="s">
        <v>22712</v>
      </c>
      <c r="K2477" s="25"/>
      <c r="L2477" s="25"/>
      <c r="M2477" s="25" t="s">
        <v>22714</v>
      </c>
      <c r="N2477" s="25" t="s">
        <v>22715</v>
      </c>
      <c r="O2477" s="25" t="s">
        <v>22716</v>
      </c>
      <c r="P2477" s="23" t="s">
        <v>22717</v>
      </c>
      <c r="Q2477" s="25" t="s">
        <v>22718</v>
      </c>
      <c r="R2477" s="25" t="s">
        <v>22719</v>
      </c>
      <c r="S2477" s="23" t="s">
        <v>22720</v>
      </c>
      <c r="T2477" s="23" t="s">
        <v>22721</v>
      </c>
      <c r="U2477" s="25" t="s">
        <v>22722</v>
      </c>
      <c r="V2477" s="23" t="s">
        <v>22724</v>
      </c>
      <c r="W2477" s="25" t="s">
        <v>22723</v>
      </c>
      <c r="X2477" s="25"/>
      <c r="Y2477" s="23" t="s">
        <v>22714</v>
      </c>
      <c r="Z2477" s="25"/>
      <c r="AA2477" s="23">
        <v>5</v>
      </c>
      <c r="AB2477" s="23" t="s">
        <v>16996</v>
      </c>
      <c r="AC2477" s="25"/>
      <c r="AD2477" s="167">
        <v>1</v>
      </c>
      <c r="AE2477" s="167">
        <v>16200</v>
      </c>
      <c r="AF2477" s="167">
        <f t="shared" si="178"/>
        <v>16200</v>
      </c>
      <c r="AG2477" s="27">
        <v>43497</v>
      </c>
      <c r="AH2477" s="168">
        <v>43525</v>
      </c>
      <c r="AI2477" s="29" t="str">
        <f t="shared" si="177"/>
        <v>～</v>
      </c>
      <c r="AJ2477" s="178">
        <f t="shared" si="179"/>
        <v>45351</v>
      </c>
      <c r="AK2477" s="23" t="s">
        <v>22377</v>
      </c>
      <c r="AL2477" s="23" t="s">
        <v>22727</v>
      </c>
      <c r="AM2477" s="35">
        <v>43556</v>
      </c>
      <c r="AN2477" s="25"/>
      <c r="AO2477" s="423">
        <v>43532</v>
      </c>
      <c r="AP2477" s="134" t="s">
        <v>22379</v>
      </c>
    </row>
    <row r="2478" spans="1:42" ht="24.75" customHeight="1" x14ac:dyDescent="0.15">
      <c r="A2478" s="606">
        <v>2475</v>
      </c>
      <c r="B2478" s="23" t="s">
        <v>22376</v>
      </c>
      <c r="C2478" s="24" t="s">
        <v>22373</v>
      </c>
      <c r="D2478" s="24" t="s">
        <v>22374</v>
      </c>
      <c r="E2478" s="23"/>
      <c r="F2478" s="23"/>
      <c r="G2478" s="25" t="s">
        <v>22710</v>
      </c>
      <c r="H2478" s="23" t="s">
        <v>22711</v>
      </c>
      <c r="I2478" s="23" t="s">
        <v>22713</v>
      </c>
      <c r="J2478" s="25" t="s">
        <v>22712</v>
      </c>
      <c r="K2478" s="25"/>
      <c r="L2478" s="25"/>
      <c r="M2478" s="25" t="s">
        <v>22714</v>
      </c>
      <c r="N2478" s="25" t="s">
        <v>22715</v>
      </c>
      <c r="O2478" s="25" t="s">
        <v>22716</v>
      </c>
      <c r="P2478" s="23" t="s">
        <v>22717</v>
      </c>
      <c r="Q2478" s="25" t="s">
        <v>22718</v>
      </c>
      <c r="R2478" s="25" t="s">
        <v>22719</v>
      </c>
      <c r="S2478" s="23" t="s">
        <v>22720</v>
      </c>
      <c r="T2478" s="23" t="s">
        <v>22721</v>
      </c>
      <c r="U2478" s="25" t="s">
        <v>22722</v>
      </c>
      <c r="V2478" s="23" t="s">
        <v>22724</v>
      </c>
      <c r="W2478" s="25" t="s">
        <v>22723</v>
      </c>
      <c r="X2478" s="25"/>
      <c r="Y2478" s="23" t="s">
        <v>22714</v>
      </c>
      <c r="Z2478" s="25"/>
      <c r="AA2478" s="23">
        <v>5</v>
      </c>
      <c r="AB2478" s="23" t="s">
        <v>16996</v>
      </c>
      <c r="AC2478" s="25"/>
      <c r="AD2478" s="167">
        <v>1</v>
      </c>
      <c r="AE2478" s="167">
        <v>14400</v>
      </c>
      <c r="AF2478" s="167">
        <f t="shared" si="178"/>
        <v>14400</v>
      </c>
      <c r="AG2478" s="27">
        <v>43497</v>
      </c>
      <c r="AH2478" s="168">
        <v>43525</v>
      </c>
      <c r="AI2478" s="29" t="str">
        <f t="shared" si="177"/>
        <v>～</v>
      </c>
      <c r="AJ2478" s="178">
        <f t="shared" si="179"/>
        <v>45351</v>
      </c>
      <c r="AK2478" s="23" t="s">
        <v>22378</v>
      </c>
      <c r="AL2478" s="23" t="s">
        <v>22728</v>
      </c>
      <c r="AM2478" s="35">
        <v>43556</v>
      </c>
      <c r="AN2478" s="25"/>
      <c r="AO2478" s="423">
        <v>43532</v>
      </c>
      <c r="AP2478" s="134" t="s">
        <v>22379</v>
      </c>
    </row>
    <row r="2479" spans="1:42" ht="24.75" customHeight="1" x14ac:dyDescent="0.15">
      <c r="A2479" s="606">
        <v>2476</v>
      </c>
      <c r="B2479" s="23" t="s">
        <v>22451</v>
      </c>
      <c r="C2479" s="24" t="s">
        <v>22452</v>
      </c>
      <c r="D2479" s="24" t="s">
        <v>22453</v>
      </c>
      <c r="E2479" s="23"/>
      <c r="F2479" s="23"/>
      <c r="G2479" s="25" t="s">
        <v>22455</v>
      </c>
      <c r="H2479" s="23" t="s">
        <v>22469</v>
      </c>
      <c r="I2479" s="23" t="s">
        <v>22467</v>
      </c>
      <c r="J2479" s="25" t="s">
        <v>22466</v>
      </c>
      <c r="K2479" s="25"/>
      <c r="L2479" s="25"/>
      <c r="M2479" s="25" t="s">
        <v>22470</v>
      </c>
      <c r="N2479" s="25"/>
      <c r="O2479" s="25" t="s">
        <v>22729</v>
      </c>
      <c r="P2479" s="23" t="s">
        <v>22472</v>
      </c>
      <c r="Q2479" s="25" t="s">
        <v>22473</v>
      </c>
      <c r="R2479" s="25" t="s">
        <v>22474</v>
      </c>
      <c r="S2479" s="23" t="s">
        <v>22475</v>
      </c>
      <c r="T2479" s="23"/>
      <c r="U2479" s="25" t="s">
        <v>22454</v>
      </c>
      <c r="V2479" s="23" t="s">
        <v>22468</v>
      </c>
      <c r="W2479" s="25" t="s">
        <v>22476</v>
      </c>
      <c r="X2479" s="25"/>
      <c r="Y2479" s="23" t="s">
        <v>22470</v>
      </c>
      <c r="Z2479" s="25"/>
      <c r="AA2479" s="23">
        <v>5</v>
      </c>
      <c r="AB2479" s="23" t="s">
        <v>21585</v>
      </c>
      <c r="AC2479" s="25" t="s">
        <v>21578</v>
      </c>
      <c r="AD2479" s="167">
        <v>1</v>
      </c>
      <c r="AE2479" s="167">
        <v>76500</v>
      </c>
      <c r="AF2479" s="167">
        <f t="shared" si="178"/>
        <v>76500</v>
      </c>
      <c r="AG2479" s="27">
        <v>43497</v>
      </c>
      <c r="AH2479" s="168">
        <v>43522</v>
      </c>
      <c r="AI2479" s="29" t="str">
        <f t="shared" si="177"/>
        <v>～</v>
      </c>
      <c r="AJ2479" s="178">
        <f t="shared" si="179"/>
        <v>45347</v>
      </c>
      <c r="AK2479" s="23" t="s">
        <v>22494</v>
      </c>
      <c r="AL2479" s="23" t="s">
        <v>22477</v>
      </c>
      <c r="AM2479" s="35">
        <v>43522</v>
      </c>
      <c r="AN2479" s="25"/>
      <c r="AO2479" s="423">
        <v>43515</v>
      </c>
      <c r="AP2479" s="134" t="s">
        <v>22493</v>
      </c>
    </row>
    <row r="2480" spans="1:42" ht="24.75" customHeight="1" x14ac:dyDescent="0.15">
      <c r="A2480" s="606">
        <v>2477</v>
      </c>
      <c r="B2480" s="23" t="s">
        <v>22451</v>
      </c>
      <c r="C2480" s="24" t="s">
        <v>22452</v>
      </c>
      <c r="D2480" s="24" t="s">
        <v>22453</v>
      </c>
      <c r="E2480" s="23"/>
      <c r="F2480" s="23"/>
      <c r="G2480" s="25" t="s">
        <v>22455</v>
      </c>
      <c r="H2480" s="23" t="s">
        <v>22469</v>
      </c>
      <c r="I2480" s="23" t="s">
        <v>22467</v>
      </c>
      <c r="J2480" s="25" t="s">
        <v>22466</v>
      </c>
      <c r="K2480" s="25"/>
      <c r="L2480" s="25"/>
      <c r="M2480" s="25" t="s">
        <v>22470</v>
      </c>
      <c r="N2480" s="25"/>
      <c r="O2480" s="25" t="s">
        <v>22471</v>
      </c>
      <c r="P2480" s="23" t="s">
        <v>22472</v>
      </c>
      <c r="Q2480" s="25" t="s">
        <v>22473</v>
      </c>
      <c r="R2480" s="25" t="s">
        <v>22474</v>
      </c>
      <c r="S2480" s="23" t="s">
        <v>22475</v>
      </c>
      <c r="T2480" s="23"/>
      <c r="U2480" s="25" t="s">
        <v>22454</v>
      </c>
      <c r="V2480" s="23" t="s">
        <v>22468</v>
      </c>
      <c r="W2480" s="25" t="s">
        <v>22476</v>
      </c>
      <c r="X2480" s="25"/>
      <c r="Y2480" s="23" t="s">
        <v>22470</v>
      </c>
      <c r="Z2480" s="25"/>
      <c r="AA2480" s="23">
        <v>5</v>
      </c>
      <c r="AB2480" s="23" t="s">
        <v>21585</v>
      </c>
      <c r="AC2480" s="25" t="s">
        <v>21578</v>
      </c>
      <c r="AD2480" s="167">
        <v>1</v>
      </c>
      <c r="AE2480" s="642"/>
      <c r="AF2480" s="642"/>
      <c r="AG2480" s="27">
        <v>43497</v>
      </c>
      <c r="AH2480" s="168">
        <v>43522</v>
      </c>
      <c r="AI2480" s="29" t="str">
        <f t="shared" si="177"/>
        <v>～</v>
      </c>
      <c r="AJ2480" s="178">
        <f t="shared" si="179"/>
        <v>45347</v>
      </c>
      <c r="AK2480" s="23" t="s">
        <v>20255</v>
      </c>
      <c r="AL2480" s="23" t="s">
        <v>22478</v>
      </c>
      <c r="AM2480" s="35">
        <v>43522</v>
      </c>
      <c r="AN2480" s="25"/>
      <c r="AO2480" s="423">
        <v>43515</v>
      </c>
      <c r="AP2480" s="134" t="s">
        <v>22493</v>
      </c>
    </row>
    <row r="2481" spans="1:42" ht="24.75" customHeight="1" x14ac:dyDescent="0.15">
      <c r="A2481" s="606">
        <v>2478</v>
      </c>
      <c r="B2481" s="23" t="s">
        <v>22451</v>
      </c>
      <c r="C2481" s="24" t="s">
        <v>22452</v>
      </c>
      <c r="D2481" s="24" t="s">
        <v>22453</v>
      </c>
      <c r="E2481" s="23"/>
      <c r="F2481" s="23"/>
      <c r="G2481" s="25" t="s">
        <v>22455</v>
      </c>
      <c r="H2481" s="23" t="s">
        <v>22469</v>
      </c>
      <c r="I2481" s="23" t="s">
        <v>22467</v>
      </c>
      <c r="J2481" s="25" t="s">
        <v>22466</v>
      </c>
      <c r="K2481" s="25"/>
      <c r="L2481" s="25"/>
      <c r="M2481" s="25" t="s">
        <v>22470</v>
      </c>
      <c r="N2481" s="25"/>
      <c r="O2481" s="25" t="s">
        <v>22471</v>
      </c>
      <c r="P2481" s="23" t="s">
        <v>22472</v>
      </c>
      <c r="Q2481" s="25" t="s">
        <v>22473</v>
      </c>
      <c r="R2481" s="25" t="s">
        <v>22474</v>
      </c>
      <c r="S2481" s="23" t="s">
        <v>22475</v>
      </c>
      <c r="T2481" s="23"/>
      <c r="U2481" s="25" t="s">
        <v>22454</v>
      </c>
      <c r="V2481" s="23" t="s">
        <v>22468</v>
      </c>
      <c r="W2481" s="25" t="s">
        <v>22476</v>
      </c>
      <c r="X2481" s="25"/>
      <c r="Y2481" s="23" t="s">
        <v>22470</v>
      </c>
      <c r="Z2481" s="25"/>
      <c r="AA2481" s="23">
        <v>5</v>
      </c>
      <c r="AB2481" s="23" t="s">
        <v>21585</v>
      </c>
      <c r="AC2481" s="25" t="s">
        <v>21578</v>
      </c>
      <c r="AD2481" s="167">
        <v>1</v>
      </c>
      <c r="AE2481" s="642"/>
      <c r="AF2481" s="642"/>
      <c r="AG2481" s="27">
        <v>43497</v>
      </c>
      <c r="AH2481" s="168">
        <v>43522</v>
      </c>
      <c r="AI2481" s="29" t="str">
        <f t="shared" si="177"/>
        <v>～</v>
      </c>
      <c r="AJ2481" s="178">
        <f t="shared" si="179"/>
        <v>45347</v>
      </c>
      <c r="AK2481" s="23" t="s">
        <v>20255</v>
      </c>
      <c r="AL2481" s="23" t="s">
        <v>22479</v>
      </c>
      <c r="AM2481" s="35">
        <v>43522</v>
      </c>
      <c r="AN2481" s="25"/>
      <c r="AO2481" s="423">
        <v>43515</v>
      </c>
      <c r="AP2481" s="134" t="s">
        <v>22493</v>
      </c>
    </row>
    <row r="2482" spans="1:42" ht="24.75" customHeight="1" x14ac:dyDescent="0.15">
      <c r="A2482" s="606">
        <v>2479</v>
      </c>
      <c r="B2482" s="23" t="s">
        <v>22451</v>
      </c>
      <c r="C2482" s="24" t="s">
        <v>22452</v>
      </c>
      <c r="D2482" s="24" t="s">
        <v>22453</v>
      </c>
      <c r="E2482" s="23"/>
      <c r="F2482" s="23"/>
      <c r="G2482" s="25" t="s">
        <v>22455</v>
      </c>
      <c r="H2482" s="23" t="s">
        <v>22469</v>
      </c>
      <c r="I2482" s="23" t="s">
        <v>22467</v>
      </c>
      <c r="J2482" s="25" t="s">
        <v>22466</v>
      </c>
      <c r="K2482" s="25"/>
      <c r="L2482" s="25"/>
      <c r="M2482" s="25" t="s">
        <v>22470</v>
      </c>
      <c r="N2482" s="25"/>
      <c r="O2482" s="25" t="s">
        <v>22471</v>
      </c>
      <c r="P2482" s="23" t="s">
        <v>22472</v>
      </c>
      <c r="Q2482" s="25" t="s">
        <v>22473</v>
      </c>
      <c r="R2482" s="25" t="s">
        <v>22474</v>
      </c>
      <c r="S2482" s="23" t="s">
        <v>22475</v>
      </c>
      <c r="T2482" s="23"/>
      <c r="U2482" s="25" t="s">
        <v>22454</v>
      </c>
      <c r="V2482" s="23" t="s">
        <v>22468</v>
      </c>
      <c r="W2482" s="25" t="s">
        <v>22476</v>
      </c>
      <c r="X2482" s="25"/>
      <c r="Y2482" s="23" t="s">
        <v>22470</v>
      </c>
      <c r="Z2482" s="25"/>
      <c r="AA2482" s="23">
        <v>5</v>
      </c>
      <c r="AB2482" s="23" t="s">
        <v>21585</v>
      </c>
      <c r="AC2482" s="25" t="s">
        <v>21578</v>
      </c>
      <c r="AD2482" s="167">
        <v>1</v>
      </c>
      <c r="AE2482" s="642"/>
      <c r="AF2482" s="642"/>
      <c r="AG2482" s="27">
        <v>43497</v>
      </c>
      <c r="AH2482" s="168">
        <v>43522</v>
      </c>
      <c r="AI2482" s="29" t="str">
        <f t="shared" si="177"/>
        <v>～</v>
      </c>
      <c r="AJ2482" s="178">
        <f t="shared" si="179"/>
        <v>45347</v>
      </c>
      <c r="AK2482" s="23" t="s">
        <v>20255</v>
      </c>
      <c r="AL2482" s="23" t="s">
        <v>22480</v>
      </c>
      <c r="AM2482" s="35">
        <v>43522</v>
      </c>
      <c r="AN2482" s="25"/>
      <c r="AO2482" s="423">
        <v>43515</v>
      </c>
      <c r="AP2482" s="134" t="s">
        <v>22493</v>
      </c>
    </row>
    <row r="2483" spans="1:42" ht="24.75" customHeight="1" x14ac:dyDescent="0.15">
      <c r="A2483" s="606">
        <v>2480</v>
      </c>
      <c r="B2483" s="23" t="s">
        <v>22451</v>
      </c>
      <c r="C2483" s="24" t="s">
        <v>22452</v>
      </c>
      <c r="D2483" s="24" t="s">
        <v>22453</v>
      </c>
      <c r="E2483" s="23"/>
      <c r="F2483" s="23"/>
      <c r="G2483" s="25" t="s">
        <v>22455</v>
      </c>
      <c r="H2483" s="23" t="s">
        <v>22469</v>
      </c>
      <c r="I2483" s="23" t="s">
        <v>22467</v>
      </c>
      <c r="J2483" s="25" t="s">
        <v>22466</v>
      </c>
      <c r="K2483" s="25"/>
      <c r="L2483" s="25"/>
      <c r="M2483" s="25" t="s">
        <v>22470</v>
      </c>
      <c r="N2483" s="25"/>
      <c r="O2483" s="25" t="s">
        <v>22471</v>
      </c>
      <c r="P2483" s="23" t="s">
        <v>22472</v>
      </c>
      <c r="Q2483" s="25" t="s">
        <v>22473</v>
      </c>
      <c r="R2483" s="25" t="s">
        <v>22474</v>
      </c>
      <c r="S2483" s="23" t="s">
        <v>22475</v>
      </c>
      <c r="T2483" s="23"/>
      <c r="U2483" s="25" t="s">
        <v>22454</v>
      </c>
      <c r="V2483" s="23" t="s">
        <v>22468</v>
      </c>
      <c r="W2483" s="25" t="s">
        <v>22476</v>
      </c>
      <c r="X2483" s="25"/>
      <c r="Y2483" s="23" t="s">
        <v>22470</v>
      </c>
      <c r="Z2483" s="25"/>
      <c r="AA2483" s="23">
        <v>5</v>
      </c>
      <c r="AB2483" s="23" t="s">
        <v>21585</v>
      </c>
      <c r="AC2483" s="25" t="s">
        <v>21578</v>
      </c>
      <c r="AD2483" s="167">
        <v>1</v>
      </c>
      <c r="AE2483" s="642"/>
      <c r="AF2483" s="642"/>
      <c r="AG2483" s="27">
        <v>43497</v>
      </c>
      <c r="AH2483" s="168">
        <v>43522</v>
      </c>
      <c r="AI2483" s="29" t="str">
        <f t="shared" si="177"/>
        <v>～</v>
      </c>
      <c r="AJ2483" s="178">
        <f t="shared" si="179"/>
        <v>45347</v>
      </c>
      <c r="AK2483" s="23" t="s">
        <v>20255</v>
      </c>
      <c r="AL2483" s="23" t="s">
        <v>22481</v>
      </c>
      <c r="AM2483" s="35">
        <v>43522</v>
      </c>
      <c r="AN2483" s="25"/>
      <c r="AO2483" s="423">
        <v>43515</v>
      </c>
      <c r="AP2483" s="134" t="s">
        <v>22493</v>
      </c>
    </row>
    <row r="2484" spans="1:42" ht="24.75" customHeight="1" x14ac:dyDescent="0.15">
      <c r="A2484" s="606">
        <v>2481</v>
      </c>
      <c r="B2484" s="23" t="s">
        <v>22451</v>
      </c>
      <c r="C2484" s="24" t="s">
        <v>22452</v>
      </c>
      <c r="D2484" s="24" t="s">
        <v>22453</v>
      </c>
      <c r="E2484" s="23"/>
      <c r="F2484" s="23"/>
      <c r="G2484" s="25" t="s">
        <v>22455</v>
      </c>
      <c r="H2484" s="23" t="s">
        <v>22469</v>
      </c>
      <c r="I2484" s="23" t="s">
        <v>22467</v>
      </c>
      <c r="J2484" s="25" t="s">
        <v>22466</v>
      </c>
      <c r="K2484" s="25"/>
      <c r="L2484" s="25"/>
      <c r="M2484" s="25" t="s">
        <v>22470</v>
      </c>
      <c r="N2484" s="25"/>
      <c r="O2484" s="25" t="s">
        <v>22471</v>
      </c>
      <c r="P2484" s="23" t="s">
        <v>22472</v>
      </c>
      <c r="Q2484" s="25" t="s">
        <v>22473</v>
      </c>
      <c r="R2484" s="25" t="s">
        <v>22474</v>
      </c>
      <c r="S2484" s="23" t="s">
        <v>22475</v>
      </c>
      <c r="T2484" s="23"/>
      <c r="U2484" s="25" t="s">
        <v>22454</v>
      </c>
      <c r="V2484" s="23" t="s">
        <v>22468</v>
      </c>
      <c r="W2484" s="25" t="s">
        <v>22476</v>
      </c>
      <c r="X2484" s="25"/>
      <c r="Y2484" s="23" t="s">
        <v>22470</v>
      </c>
      <c r="Z2484" s="25"/>
      <c r="AA2484" s="23">
        <v>5</v>
      </c>
      <c r="AB2484" s="23" t="s">
        <v>21585</v>
      </c>
      <c r="AC2484" s="25" t="s">
        <v>21578</v>
      </c>
      <c r="AD2484" s="167">
        <v>1</v>
      </c>
      <c r="AE2484" s="642"/>
      <c r="AF2484" s="642"/>
      <c r="AG2484" s="27">
        <v>43497</v>
      </c>
      <c r="AH2484" s="168">
        <v>43522</v>
      </c>
      <c r="AI2484" s="29" t="str">
        <f t="shared" si="177"/>
        <v>～</v>
      </c>
      <c r="AJ2484" s="178">
        <f t="shared" si="179"/>
        <v>45347</v>
      </c>
      <c r="AK2484" s="23" t="s">
        <v>20255</v>
      </c>
      <c r="AL2484" s="23" t="s">
        <v>22482</v>
      </c>
      <c r="AM2484" s="35">
        <v>43522</v>
      </c>
      <c r="AN2484" s="25"/>
      <c r="AO2484" s="423">
        <v>43515</v>
      </c>
      <c r="AP2484" s="134" t="s">
        <v>22493</v>
      </c>
    </row>
    <row r="2485" spans="1:42" ht="24.75" customHeight="1" x14ac:dyDescent="0.15">
      <c r="A2485" s="606">
        <v>2482</v>
      </c>
      <c r="B2485" s="23" t="s">
        <v>22451</v>
      </c>
      <c r="C2485" s="24" t="s">
        <v>22452</v>
      </c>
      <c r="D2485" s="24" t="s">
        <v>22453</v>
      </c>
      <c r="E2485" s="23"/>
      <c r="F2485" s="23"/>
      <c r="G2485" s="25" t="s">
        <v>22455</v>
      </c>
      <c r="H2485" s="23" t="s">
        <v>22469</v>
      </c>
      <c r="I2485" s="23" t="s">
        <v>22467</v>
      </c>
      <c r="J2485" s="25" t="s">
        <v>22466</v>
      </c>
      <c r="K2485" s="25"/>
      <c r="L2485" s="25"/>
      <c r="M2485" s="25" t="s">
        <v>22470</v>
      </c>
      <c r="N2485" s="25"/>
      <c r="O2485" s="25" t="s">
        <v>22471</v>
      </c>
      <c r="P2485" s="23" t="s">
        <v>22472</v>
      </c>
      <c r="Q2485" s="25" t="s">
        <v>22473</v>
      </c>
      <c r="R2485" s="25" t="s">
        <v>22474</v>
      </c>
      <c r="S2485" s="23" t="s">
        <v>22475</v>
      </c>
      <c r="T2485" s="23"/>
      <c r="U2485" s="25" t="s">
        <v>22454</v>
      </c>
      <c r="V2485" s="23" t="s">
        <v>22468</v>
      </c>
      <c r="W2485" s="25" t="s">
        <v>22476</v>
      </c>
      <c r="X2485" s="25"/>
      <c r="Y2485" s="23" t="s">
        <v>22470</v>
      </c>
      <c r="Z2485" s="25"/>
      <c r="AA2485" s="23">
        <v>5</v>
      </c>
      <c r="AB2485" s="23" t="s">
        <v>21585</v>
      </c>
      <c r="AC2485" s="25" t="s">
        <v>21578</v>
      </c>
      <c r="AD2485" s="167">
        <v>1</v>
      </c>
      <c r="AE2485" s="642"/>
      <c r="AF2485" s="642"/>
      <c r="AG2485" s="27">
        <v>43497</v>
      </c>
      <c r="AH2485" s="168">
        <v>43522</v>
      </c>
      <c r="AI2485" s="29" t="str">
        <f t="shared" si="177"/>
        <v>～</v>
      </c>
      <c r="AJ2485" s="178">
        <f t="shared" si="179"/>
        <v>45347</v>
      </c>
      <c r="AK2485" s="23" t="s">
        <v>20255</v>
      </c>
      <c r="AL2485" s="23" t="s">
        <v>22483</v>
      </c>
      <c r="AM2485" s="35">
        <v>43522</v>
      </c>
      <c r="AN2485" s="25"/>
      <c r="AO2485" s="423">
        <v>43515</v>
      </c>
      <c r="AP2485" s="134" t="s">
        <v>22493</v>
      </c>
    </row>
    <row r="2486" spans="1:42" ht="24.75" customHeight="1" x14ac:dyDescent="0.15">
      <c r="A2486" s="606">
        <v>2483</v>
      </c>
      <c r="B2486" s="23" t="s">
        <v>22451</v>
      </c>
      <c r="C2486" s="24" t="s">
        <v>22452</v>
      </c>
      <c r="D2486" s="24" t="s">
        <v>22453</v>
      </c>
      <c r="E2486" s="23"/>
      <c r="F2486" s="23"/>
      <c r="G2486" s="25" t="s">
        <v>22455</v>
      </c>
      <c r="H2486" s="23" t="s">
        <v>22469</v>
      </c>
      <c r="I2486" s="23" t="s">
        <v>22467</v>
      </c>
      <c r="J2486" s="25" t="s">
        <v>22466</v>
      </c>
      <c r="K2486" s="25"/>
      <c r="L2486" s="25"/>
      <c r="M2486" s="25" t="s">
        <v>22470</v>
      </c>
      <c r="N2486" s="25"/>
      <c r="O2486" s="25" t="s">
        <v>22471</v>
      </c>
      <c r="P2486" s="23" t="s">
        <v>22472</v>
      </c>
      <c r="Q2486" s="25" t="s">
        <v>22473</v>
      </c>
      <c r="R2486" s="25" t="s">
        <v>22474</v>
      </c>
      <c r="S2486" s="23" t="s">
        <v>22475</v>
      </c>
      <c r="T2486" s="23"/>
      <c r="U2486" s="25" t="s">
        <v>22454</v>
      </c>
      <c r="V2486" s="23" t="s">
        <v>22468</v>
      </c>
      <c r="W2486" s="25" t="s">
        <v>22476</v>
      </c>
      <c r="X2486" s="25"/>
      <c r="Y2486" s="23" t="s">
        <v>22470</v>
      </c>
      <c r="Z2486" s="25"/>
      <c r="AA2486" s="23">
        <v>5</v>
      </c>
      <c r="AB2486" s="23" t="s">
        <v>21585</v>
      </c>
      <c r="AC2486" s="25" t="s">
        <v>21578</v>
      </c>
      <c r="AD2486" s="167">
        <v>1</v>
      </c>
      <c r="AE2486" s="642"/>
      <c r="AF2486" s="642"/>
      <c r="AG2486" s="27">
        <v>43497</v>
      </c>
      <c r="AH2486" s="168">
        <v>43522</v>
      </c>
      <c r="AI2486" s="29" t="str">
        <f t="shared" si="177"/>
        <v>～</v>
      </c>
      <c r="AJ2486" s="178">
        <f t="shared" si="179"/>
        <v>45347</v>
      </c>
      <c r="AK2486" s="23" t="s">
        <v>20255</v>
      </c>
      <c r="AL2486" s="23" t="s">
        <v>22484</v>
      </c>
      <c r="AM2486" s="35">
        <v>43522</v>
      </c>
      <c r="AN2486" s="25"/>
      <c r="AO2486" s="423">
        <v>43515</v>
      </c>
      <c r="AP2486" s="134" t="s">
        <v>22493</v>
      </c>
    </row>
    <row r="2487" spans="1:42" ht="24.75" customHeight="1" x14ac:dyDescent="0.15">
      <c r="A2487" s="606">
        <v>2484</v>
      </c>
      <c r="B2487" s="23" t="s">
        <v>22451</v>
      </c>
      <c r="C2487" s="24" t="s">
        <v>22452</v>
      </c>
      <c r="D2487" s="24" t="s">
        <v>22453</v>
      </c>
      <c r="E2487" s="23"/>
      <c r="F2487" s="23"/>
      <c r="G2487" s="25" t="s">
        <v>22455</v>
      </c>
      <c r="H2487" s="23" t="s">
        <v>22469</v>
      </c>
      <c r="I2487" s="23" t="s">
        <v>22467</v>
      </c>
      <c r="J2487" s="25" t="s">
        <v>22466</v>
      </c>
      <c r="K2487" s="25"/>
      <c r="L2487" s="25"/>
      <c r="M2487" s="25" t="s">
        <v>22470</v>
      </c>
      <c r="N2487" s="25"/>
      <c r="O2487" s="25" t="s">
        <v>22471</v>
      </c>
      <c r="P2487" s="23" t="s">
        <v>22472</v>
      </c>
      <c r="Q2487" s="25" t="s">
        <v>22473</v>
      </c>
      <c r="R2487" s="25" t="s">
        <v>22474</v>
      </c>
      <c r="S2487" s="23" t="s">
        <v>22475</v>
      </c>
      <c r="T2487" s="23"/>
      <c r="U2487" s="25" t="s">
        <v>22454</v>
      </c>
      <c r="V2487" s="23" t="s">
        <v>22468</v>
      </c>
      <c r="W2487" s="25" t="s">
        <v>22476</v>
      </c>
      <c r="X2487" s="25"/>
      <c r="Y2487" s="23" t="s">
        <v>22470</v>
      </c>
      <c r="Z2487" s="25"/>
      <c r="AA2487" s="23">
        <v>5</v>
      </c>
      <c r="AB2487" s="23" t="s">
        <v>21585</v>
      </c>
      <c r="AC2487" s="25" t="s">
        <v>21578</v>
      </c>
      <c r="AD2487" s="167">
        <v>1</v>
      </c>
      <c r="AE2487" s="642"/>
      <c r="AF2487" s="642"/>
      <c r="AG2487" s="27">
        <v>43497</v>
      </c>
      <c r="AH2487" s="168">
        <v>43522</v>
      </c>
      <c r="AI2487" s="29" t="str">
        <f t="shared" si="177"/>
        <v>～</v>
      </c>
      <c r="AJ2487" s="178">
        <f t="shared" si="179"/>
        <v>45347</v>
      </c>
      <c r="AK2487" s="23" t="s">
        <v>20255</v>
      </c>
      <c r="AL2487" s="23" t="s">
        <v>22485</v>
      </c>
      <c r="AM2487" s="35">
        <v>43522</v>
      </c>
      <c r="AN2487" s="25"/>
      <c r="AO2487" s="423">
        <v>43515</v>
      </c>
      <c r="AP2487" s="134" t="s">
        <v>22493</v>
      </c>
    </row>
    <row r="2488" spans="1:42" ht="24.75" customHeight="1" x14ac:dyDescent="0.15">
      <c r="A2488" s="606">
        <v>2485</v>
      </c>
      <c r="B2488" s="23" t="s">
        <v>22451</v>
      </c>
      <c r="C2488" s="24" t="s">
        <v>22452</v>
      </c>
      <c r="D2488" s="24" t="s">
        <v>22453</v>
      </c>
      <c r="E2488" s="23"/>
      <c r="F2488" s="23"/>
      <c r="G2488" s="25" t="s">
        <v>22455</v>
      </c>
      <c r="H2488" s="23" t="s">
        <v>22469</v>
      </c>
      <c r="I2488" s="23" t="s">
        <v>22467</v>
      </c>
      <c r="J2488" s="25" t="s">
        <v>22466</v>
      </c>
      <c r="K2488" s="25"/>
      <c r="L2488" s="25"/>
      <c r="M2488" s="25" t="s">
        <v>22470</v>
      </c>
      <c r="N2488" s="25"/>
      <c r="O2488" s="25" t="s">
        <v>22471</v>
      </c>
      <c r="P2488" s="23" t="s">
        <v>22472</v>
      </c>
      <c r="Q2488" s="25" t="s">
        <v>22473</v>
      </c>
      <c r="R2488" s="25" t="s">
        <v>22474</v>
      </c>
      <c r="S2488" s="23" t="s">
        <v>22475</v>
      </c>
      <c r="T2488" s="23"/>
      <c r="U2488" s="25" t="s">
        <v>22454</v>
      </c>
      <c r="V2488" s="23" t="s">
        <v>22468</v>
      </c>
      <c r="W2488" s="25" t="s">
        <v>22476</v>
      </c>
      <c r="X2488" s="25"/>
      <c r="Y2488" s="23" t="s">
        <v>22470</v>
      </c>
      <c r="Z2488" s="25"/>
      <c r="AA2488" s="23">
        <v>5</v>
      </c>
      <c r="AB2488" s="23" t="s">
        <v>21585</v>
      </c>
      <c r="AC2488" s="25" t="s">
        <v>21578</v>
      </c>
      <c r="AD2488" s="167">
        <v>1</v>
      </c>
      <c r="AE2488" s="642"/>
      <c r="AF2488" s="642"/>
      <c r="AG2488" s="27">
        <v>43497</v>
      </c>
      <c r="AH2488" s="168">
        <v>43522</v>
      </c>
      <c r="AI2488" s="29" t="str">
        <f t="shared" si="177"/>
        <v>～</v>
      </c>
      <c r="AJ2488" s="178">
        <f t="shared" si="179"/>
        <v>45347</v>
      </c>
      <c r="AK2488" s="23" t="s">
        <v>20255</v>
      </c>
      <c r="AL2488" s="23" t="s">
        <v>22486</v>
      </c>
      <c r="AM2488" s="35">
        <v>43522</v>
      </c>
      <c r="AN2488" s="25"/>
      <c r="AO2488" s="423">
        <v>43515</v>
      </c>
      <c r="AP2488" s="134" t="s">
        <v>22493</v>
      </c>
    </row>
    <row r="2489" spans="1:42" ht="24.75" customHeight="1" x14ac:dyDescent="0.15">
      <c r="A2489" s="606">
        <v>2486</v>
      </c>
      <c r="B2489" s="23" t="s">
        <v>22451</v>
      </c>
      <c r="C2489" s="24" t="s">
        <v>22452</v>
      </c>
      <c r="D2489" s="24" t="s">
        <v>22453</v>
      </c>
      <c r="E2489" s="23"/>
      <c r="F2489" s="23"/>
      <c r="G2489" s="25" t="s">
        <v>22455</v>
      </c>
      <c r="H2489" s="23" t="s">
        <v>22469</v>
      </c>
      <c r="I2489" s="23" t="s">
        <v>22467</v>
      </c>
      <c r="J2489" s="25" t="s">
        <v>22466</v>
      </c>
      <c r="K2489" s="25"/>
      <c r="L2489" s="25"/>
      <c r="M2489" s="25" t="s">
        <v>22470</v>
      </c>
      <c r="N2489" s="25"/>
      <c r="O2489" s="25" t="s">
        <v>22471</v>
      </c>
      <c r="P2489" s="23" t="s">
        <v>22472</v>
      </c>
      <c r="Q2489" s="25" t="s">
        <v>22473</v>
      </c>
      <c r="R2489" s="25" t="s">
        <v>22474</v>
      </c>
      <c r="S2489" s="23" t="s">
        <v>22475</v>
      </c>
      <c r="T2489" s="23"/>
      <c r="U2489" s="25" t="s">
        <v>22454</v>
      </c>
      <c r="V2489" s="23" t="s">
        <v>22468</v>
      </c>
      <c r="W2489" s="25" t="s">
        <v>22476</v>
      </c>
      <c r="X2489" s="25"/>
      <c r="Y2489" s="23" t="s">
        <v>22470</v>
      </c>
      <c r="Z2489" s="25"/>
      <c r="AA2489" s="23">
        <v>5</v>
      </c>
      <c r="AB2489" s="23" t="s">
        <v>21585</v>
      </c>
      <c r="AC2489" s="25" t="s">
        <v>21578</v>
      </c>
      <c r="AD2489" s="167">
        <v>1</v>
      </c>
      <c r="AE2489" s="642"/>
      <c r="AF2489" s="642"/>
      <c r="AG2489" s="27">
        <v>43497</v>
      </c>
      <c r="AH2489" s="168">
        <v>43522</v>
      </c>
      <c r="AI2489" s="29" t="str">
        <f t="shared" si="177"/>
        <v>～</v>
      </c>
      <c r="AJ2489" s="178">
        <f t="shared" si="179"/>
        <v>45347</v>
      </c>
      <c r="AK2489" s="23" t="s">
        <v>22495</v>
      </c>
      <c r="AL2489" s="23" t="s">
        <v>22487</v>
      </c>
      <c r="AM2489" s="35">
        <v>43522</v>
      </c>
      <c r="AN2489" s="25"/>
      <c r="AO2489" s="423">
        <v>43515</v>
      </c>
      <c r="AP2489" s="134" t="s">
        <v>22493</v>
      </c>
    </row>
    <row r="2490" spans="1:42" ht="24.75" customHeight="1" x14ac:dyDescent="0.15">
      <c r="A2490" s="606">
        <v>2487</v>
      </c>
      <c r="B2490" s="23" t="s">
        <v>22451</v>
      </c>
      <c r="C2490" s="24" t="s">
        <v>22452</v>
      </c>
      <c r="D2490" s="24" t="s">
        <v>22453</v>
      </c>
      <c r="E2490" s="23"/>
      <c r="F2490" s="23"/>
      <c r="G2490" s="25" t="s">
        <v>22455</v>
      </c>
      <c r="H2490" s="23" t="s">
        <v>22469</v>
      </c>
      <c r="I2490" s="23" t="s">
        <v>22467</v>
      </c>
      <c r="J2490" s="25" t="s">
        <v>22466</v>
      </c>
      <c r="K2490" s="25"/>
      <c r="L2490" s="25"/>
      <c r="M2490" s="25" t="s">
        <v>22470</v>
      </c>
      <c r="N2490" s="25"/>
      <c r="O2490" s="25" t="s">
        <v>22471</v>
      </c>
      <c r="P2490" s="23" t="s">
        <v>22472</v>
      </c>
      <c r="Q2490" s="25" t="s">
        <v>22473</v>
      </c>
      <c r="R2490" s="25" t="s">
        <v>22474</v>
      </c>
      <c r="S2490" s="23" t="s">
        <v>22475</v>
      </c>
      <c r="T2490" s="23"/>
      <c r="U2490" s="25" t="s">
        <v>22454</v>
      </c>
      <c r="V2490" s="23" t="s">
        <v>22468</v>
      </c>
      <c r="W2490" s="25" t="s">
        <v>22476</v>
      </c>
      <c r="X2490" s="25"/>
      <c r="Y2490" s="23" t="s">
        <v>22470</v>
      </c>
      <c r="Z2490" s="25"/>
      <c r="AA2490" s="23">
        <v>5</v>
      </c>
      <c r="AB2490" s="23" t="s">
        <v>21585</v>
      </c>
      <c r="AC2490" s="25" t="s">
        <v>21578</v>
      </c>
      <c r="AD2490" s="167">
        <v>1</v>
      </c>
      <c r="AE2490" s="642"/>
      <c r="AF2490" s="642"/>
      <c r="AG2490" s="27">
        <v>43497</v>
      </c>
      <c r="AH2490" s="168">
        <v>43522</v>
      </c>
      <c r="AI2490" s="29" t="str">
        <f t="shared" si="177"/>
        <v>～</v>
      </c>
      <c r="AJ2490" s="178">
        <f t="shared" si="179"/>
        <v>45347</v>
      </c>
      <c r="AK2490" s="23" t="s">
        <v>18665</v>
      </c>
      <c r="AL2490" s="23" t="s">
        <v>22488</v>
      </c>
      <c r="AM2490" s="35">
        <v>43522</v>
      </c>
      <c r="AN2490" s="25"/>
      <c r="AO2490" s="423">
        <v>43515</v>
      </c>
      <c r="AP2490" s="134" t="s">
        <v>22493</v>
      </c>
    </row>
    <row r="2491" spans="1:42" ht="24.75" customHeight="1" x14ac:dyDescent="0.15">
      <c r="A2491" s="606">
        <v>2488</v>
      </c>
      <c r="B2491" s="23" t="s">
        <v>22451</v>
      </c>
      <c r="C2491" s="24" t="s">
        <v>22452</v>
      </c>
      <c r="D2491" s="24" t="s">
        <v>22453</v>
      </c>
      <c r="E2491" s="23"/>
      <c r="F2491" s="23"/>
      <c r="G2491" s="25" t="s">
        <v>22455</v>
      </c>
      <c r="H2491" s="23" t="s">
        <v>22469</v>
      </c>
      <c r="I2491" s="23" t="s">
        <v>22467</v>
      </c>
      <c r="J2491" s="25" t="s">
        <v>22466</v>
      </c>
      <c r="K2491" s="25"/>
      <c r="L2491" s="25"/>
      <c r="M2491" s="25" t="s">
        <v>22470</v>
      </c>
      <c r="N2491" s="25"/>
      <c r="O2491" s="25" t="s">
        <v>22471</v>
      </c>
      <c r="P2491" s="23" t="s">
        <v>22472</v>
      </c>
      <c r="Q2491" s="25" t="s">
        <v>22473</v>
      </c>
      <c r="R2491" s="25" t="s">
        <v>22474</v>
      </c>
      <c r="S2491" s="23" t="s">
        <v>22475</v>
      </c>
      <c r="T2491" s="23"/>
      <c r="U2491" s="25" t="s">
        <v>22454</v>
      </c>
      <c r="V2491" s="23" t="s">
        <v>22468</v>
      </c>
      <c r="W2491" s="25" t="s">
        <v>22476</v>
      </c>
      <c r="X2491" s="25"/>
      <c r="Y2491" s="23" t="s">
        <v>22470</v>
      </c>
      <c r="Z2491" s="25"/>
      <c r="AA2491" s="23">
        <v>5</v>
      </c>
      <c r="AB2491" s="23" t="s">
        <v>21585</v>
      </c>
      <c r="AC2491" s="25" t="s">
        <v>21578</v>
      </c>
      <c r="AD2491" s="167">
        <v>1</v>
      </c>
      <c r="AE2491" s="642"/>
      <c r="AF2491" s="642"/>
      <c r="AG2491" s="27">
        <v>43497</v>
      </c>
      <c r="AH2491" s="168">
        <v>43522</v>
      </c>
      <c r="AI2491" s="29" t="str">
        <f t="shared" si="177"/>
        <v>～</v>
      </c>
      <c r="AJ2491" s="178">
        <f t="shared" si="179"/>
        <v>45347</v>
      </c>
      <c r="AK2491" s="23" t="s">
        <v>18665</v>
      </c>
      <c r="AL2491" s="23" t="s">
        <v>22489</v>
      </c>
      <c r="AM2491" s="35">
        <v>43522</v>
      </c>
      <c r="AN2491" s="25"/>
      <c r="AO2491" s="423">
        <v>43515</v>
      </c>
      <c r="AP2491" s="134" t="s">
        <v>22493</v>
      </c>
    </row>
    <row r="2492" spans="1:42" ht="24.75" customHeight="1" x14ac:dyDescent="0.15">
      <c r="A2492" s="606">
        <v>2489</v>
      </c>
      <c r="B2492" s="23" t="s">
        <v>22451</v>
      </c>
      <c r="C2492" s="24" t="s">
        <v>22452</v>
      </c>
      <c r="D2492" s="24" t="s">
        <v>22453</v>
      </c>
      <c r="E2492" s="23"/>
      <c r="F2492" s="23"/>
      <c r="G2492" s="25" t="s">
        <v>22455</v>
      </c>
      <c r="H2492" s="23" t="s">
        <v>22469</v>
      </c>
      <c r="I2492" s="23" t="s">
        <v>22467</v>
      </c>
      <c r="J2492" s="25" t="s">
        <v>22466</v>
      </c>
      <c r="K2492" s="25"/>
      <c r="L2492" s="25"/>
      <c r="M2492" s="25" t="s">
        <v>22470</v>
      </c>
      <c r="N2492" s="25"/>
      <c r="O2492" s="25" t="s">
        <v>22471</v>
      </c>
      <c r="P2492" s="23" t="s">
        <v>22472</v>
      </c>
      <c r="Q2492" s="25" t="s">
        <v>22473</v>
      </c>
      <c r="R2492" s="25" t="s">
        <v>22474</v>
      </c>
      <c r="S2492" s="23" t="s">
        <v>22475</v>
      </c>
      <c r="T2492" s="23"/>
      <c r="U2492" s="25" t="s">
        <v>22454</v>
      </c>
      <c r="V2492" s="23" t="s">
        <v>22468</v>
      </c>
      <c r="W2492" s="25" t="s">
        <v>22476</v>
      </c>
      <c r="X2492" s="25"/>
      <c r="Y2492" s="23" t="s">
        <v>22470</v>
      </c>
      <c r="Z2492" s="25"/>
      <c r="AA2492" s="23">
        <v>5</v>
      </c>
      <c r="AB2492" s="23" t="s">
        <v>21585</v>
      </c>
      <c r="AC2492" s="25" t="s">
        <v>21578</v>
      </c>
      <c r="AD2492" s="167">
        <v>1</v>
      </c>
      <c r="AE2492" s="642"/>
      <c r="AF2492" s="642"/>
      <c r="AG2492" s="27">
        <v>43497</v>
      </c>
      <c r="AH2492" s="168">
        <v>43522</v>
      </c>
      <c r="AI2492" s="29" t="str">
        <f t="shared" si="177"/>
        <v>～</v>
      </c>
      <c r="AJ2492" s="178">
        <f t="shared" si="179"/>
        <v>45347</v>
      </c>
      <c r="AK2492" s="23" t="s">
        <v>21855</v>
      </c>
      <c r="AL2492" s="23" t="s">
        <v>22490</v>
      </c>
      <c r="AM2492" s="35">
        <v>43522</v>
      </c>
      <c r="AN2492" s="25"/>
      <c r="AO2492" s="423">
        <v>43515</v>
      </c>
      <c r="AP2492" s="134" t="s">
        <v>22493</v>
      </c>
    </row>
    <row r="2493" spans="1:42" ht="24.75" customHeight="1" x14ac:dyDescent="0.15">
      <c r="A2493" s="606">
        <v>2490</v>
      </c>
      <c r="B2493" s="23" t="s">
        <v>22451</v>
      </c>
      <c r="C2493" s="24" t="s">
        <v>22452</v>
      </c>
      <c r="D2493" s="24" t="s">
        <v>22453</v>
      </c>
      <c r="E2493" s="23"/>
      <c r="F2493" s="23"/>
      <c r="G2493" s="25" t="s">
        <v>22455</v>
      </c>
      <c r="H2493" s="23" t="s">
        <v>22469</v>
      </c>
      <c r="I2493" s="23" t="s">
        <v>22467</v>
      </c>
      <c r="J2493" s="25" t="s">
        <v>22466</v>
      </c>
      <c r="K2493" s="25"/>
      <c r="L2493" s="25"/>
      <c r="M2493" s="25" t="s">
        <v>22470</v>
      </c>
      <c r="N2493" s="25"/>
      <c r="O2493" s="25" t="s">
        <v>22471</v>
      </c>
      <c r="P2493" s="23" t="s">
        <v>22472</v>
      </c>
      <c r="Q2493" s="25" t="s">
        <v>22473</v>
      </c>
      <c r="R2493" s="25" t="s">
        <v>22474</v>
      </c>
      <c r="S2493" s="23" t="s">
        <v>22475</v>
      </c>
      <c r="T2493" s="23"/>
      <c r="U2493" s="25" t="s">
        <v>22454</v>
      </c>
      <c r="V2493" s="23" t="s">
        <v>22468</v>
      </c>
      <c r="W2493" s="25" t="s">
        <v>22476</v>
      </c>
      <c r="X2493" s="25"/>
      <c r="Y2493" s="23" t="s">
        <v>22470</v>
      </c>
      <c r="Z2493" s="25"/>
      <c r="AA2493" s="23">
        <v>5</v>
      </c>
      <c r="AB2493" s="23" t="s">
        <v>21585</v>
      </c>
      <c r="AC2493" s="25" t="s">
        <v>21578</v>
      </c>
      <c r="AD2493" s="167">
        <v>1</v>
      </c>
      <c r="AE2493" s="642"/>
      <c r="AF2493" s="642"/>
      <c r="AG2493" s="27">
        <v>43497</v>
      </c>
      <c r="AH2493" s="168">
        <v>43522</v>
      </c>
      <c r="AI2493" s="29" t="str">
        <f t="shared" si="177"/>
        <v>～</v>
      </c>
      <c r="AJ2493" s="178">
        <f t="shared" si="179"/>
        <v>45347</v>
      </c>
      <c r="AK2493" s="23" t="s">
        <v>22496</v>
      </c>
      <c r="AL2493" s="23" t="s">
        <v>22491</v>
      </c>
      <c r="AM2493" s="35">
        <v>43522</v>
      </c>
      <c r="AN2493" s="25"/>
      <c r="AO2493" s="423">
        <v>43515</v>
      </c>
      <c r="AP2493" s="134" t="s">
        <v>22493</v>
      </c>
    </row>
    <row r="2494" spans="1:42" ht="24.75" customHeight="1" x14ac:dyDescent="0.15">
      <c r="A2494" s="606">
        <v>2491</v>
      </c>
      <c r="B2494" s="23" t="s">
        <v>22451</v>
      </c>
      <c r="C2494" s="24" t="s">
        <v>22452</v>
      </c>
      <c r="D2494" s="24" t="s">
        <v>22453</v>
      </c>
      <c r="E2494" s="23"/>
      <c r="F2494" s="23"/>
      <c r="G2494" s="25" t="s">
        <v>22549</v>
      </c>
      <c r="H2494" s="23" t="s">
        <v>22469</v>
      </c>
      <c r="I2494" s="23" t="s">
        <v>22467</v>
      </c>
      <c r="J2494" s="25" t="s">
        <v>22466</v>
      </c>
      <c r="K2494" s="25"/>
      <c r="L2494" s="25"/>
      <c r="M2494" s="25" t="s">
        <v>22470</v>
      </c>
      <c r="N2494" s="25"/>
      <c r="O2494" s="25" t="s">
        <v>22471</v>
      </c>
      <c r="P2494" s="23" t="s">
        <v>22472</v>
      </c>
      <c r="Q2494" s="25" t="s">
        <v>22473</v>
      </c>
      <c r="R2494" s="25" t="s">
        <v>22474</v>
      </c>
      <c r="S2494" s="23" t="s">
        <v>22475</v>
      </c>
      <c r="T2494" s="23"/>
      <c r="U2494" s="25" t="s">
        <v>22454</v>
      </c>
      <c r="V2494" s="23" t="s">
        <v>22468</v>
      </c>
      <c r="W2494" s="25" t="s">
        <v>22476</v>
      </c>
      <c r="X2494" s="25"/>
      <c r="Y2494" s="23" t="s">
        <v>22470</v>
      </c>
      <c r="Z2494" s="25"/>
      <c r="AA2494" s="23">
        <v>5</v>
      </c>
      <c r="AB2494" s="23" t="s">
        <v>21585</v>
      </c>
      <c r="AC2494" s="25" t="s">
        <v>21578</v>
      </c>
      <c r="AD2494" s="167">
        <v>1</v>
      </c>
      <c r="AE2494" s="642"/>
      <c r="AF2494" s="642"/>
      <c r="AG2494" s="27">
        <v>43497</v>
      </c>
      <c r="AH2494" s="168">
        <v>43522</v>
      </c>
      <c r="AI2494" s="29" t="str">
        <f t="shared" si="177"/>
        <v>～</v>
      </c>
      <c r="AJ2494" s="178">
        <f t="shared" si="179"/>
        <v>45347</v>
      </c>
      <c r="AK2494" s="23" t="s">
        <v>22497</v>
      </c>
      <c r="AL2494" s="23" t="s">
        <v>22492</v>
      </c>
      <c r="AM2494" s="35">
        <v>43522</v>
      </c>
      <c r="AN2494" s="25"/>
      <c r="AO2494" s="423">
        <v>43515</v>
      </c>
      <c r="AP2494" s="134" t="s">
        <v>22493</v>
      </c>
    </row>
    <row r="2495" spans="1:42" ht="24.75" customHeight="1" x14ac:dyDescent="0.15">
      <c r="A2495" s="606">
        <v>2492</v>
      </c>
      <c r="B2495" s="23" t="s">
        <v>22523</v>
      </c>
      <c r="C2495" s="24" t="s">
        <v>22525</v>
      </c>
      <c r="D2495" s="24" t="s">
        <v>22526</v>
      </c>
      <c r="E2495" s="23"/>
      <c r="F2495" s="23"/>
      <c r="G2495" s="25" t="s">
        <v>22527</v>
      </c>
      <c r="H2495" s="23" t="s">
        <v>22528</v>
      </c>
      <c r="I2495" s="23" t="s">
        <v>22529</v>
      </c>
      <c r="J2495" s="25" t="s">
        <v>22537</v>
      </c>
      <c r="K2495" s="25" t="s">
        <v>22531</v>
      </c>
      <c r="L2495" s="25"/>
      <c r="M2495" s="25" t="s">
        <v>22530</v>
      </c>
      <c r="N2495" s="25"/>
      <c r="O2495" s="25" t="s">
        <v>22536</v>
      </c>
      <c r="P2495" s="23" t="s">
        <v>22532</v>
      </c>
      <c r="Q2495" s="25" t="s">
        <v>22533</v>
      </c>
      <c r="R2495" s="25" t="s">
        <v>22535</v>
      </c>
      <c r="S2495" s="23" t="s">
        <v>22534</v>
      </c>
      <c r="T2495" s="23"/>
      <c r="U2495" s="25" t="s">
        <v>22527</v>
      </c>
      <c r="V2495" s="23" t="s">
        <v>22528</v>
      </c>
      <c r="W2495" s="25" t="s">
        <v>22538</v>
      </c>
      <c r="X2495" s="25"/>
      <c r="Y2495" s="23" t="s">
        <v>22534</v>
      </c>
      <c r="Z2495" s="25"/>
      <c r="AA2495" s="23">
        <v>5</v>
      </c>
      <c r="AB2495" s="23" t="s">
        <v>16996</v>
      </c>
      <c r="AC2495" s="25" t="s">
        <v>14486</v>
      </c>
      <c r="AD2495" s="167">
        <v>1</v>
      </c>
      <c r="AE2495" s="167">
        <v>76500</v>
      </c>
      <c r="AF2495" s="167">
        <f t="shared" ref="AF2495" si="180">IF(ISBLANK($AE2495),"",$AE2495*$AD2495)</f>
        <v>76500</v>
      </c>
      <c r="AG2495" s="27">
        <v>43497</v>
      </c>
      <c r="AH2495" s="168">
        <v>43522</v>
      </c>
      <c r="AI2495" s="29" t="str">
        <f t="shared" si="177"/>
        <v>～</v>
      </c>
      <c r="AJ2495" s="178">
        <f t="shared" si="179"/>
        <v>45347</v>
      </c>
      <c r="AK2495" s="23" t="s">
        <v>19725</v>
      </c>
      <c r="AL2495" s="23" t="s">
        <v>22542</v>
      </c>
      <c r="AM2495" s="35">
        <v>43516</v>
      </c>
      <c r="AN2495" s="25"/>
      <c r="AO2495" s="423">
        <v>43516</v>
      </c>
      <c r="AP2495" s="134" t="s">
        <v>22539</v>
      </c>
    </row>
    <row r="2496" spans="1:42" ht="24.75" customHeight="1" x14ac:dyDescent="0.15">
      <c r="A2496" s="606">
        <v>2493</v>
      </c>
      <c r="B2496" s="23" t="s">
        <v>22523</v>
      </c>
      <c r="C2496" s="24" t="s">
        <v>22525</v>
      </c>
      <c r="D2496" s="24" t="s">
        <v>22526</v>
      </c>
      <c r="E2496" s="23"/>
      <c r="F2496" s="23"/>
      <c r="G2496" s="25" t="s">
        <v>22527</v>
      </c>
      <c r="H2496" s="23" t="s">
        <v>22528</v>
      </c>
      <c r="I2496" s="23" t="s">
        <v>22529</v>
      </c>
      <c r="J2496" s="25" t="s">
        <v>22537</v>
      </c>
      <c r="K2496" s="25" t="s">
        <v>22531</v>
      </c>
      <c r="L2496" s="25"/>
      <c r="M2496" s="25" t="s">
        <v>22530</v>
      </c>
      <c r="N2496" s="25"/>
      <c r="O2496" s="25" t="s">
        <v>22536</v>
      </c>
      <c r="P2496" s="23" t="s">
        <v>22532</v>
      </c>
      <c r="Q2496" s="25" t="s">
        <v>22533</v>
      </c>
      <c r="R2496" s="25" t="s">
        <v>22535</v>
      </c>
      <c r="S2496" s="23" t="s">
        <v>22534</v>
      </c>
      <c r="T2496" s="23"/>
      <c r="U2496" s="25" t="s">
        <v>22527</v>
      </c>
      <c r="V2496" s="23" t="s">
        <v>22528</v>
      </c>
      <c r="W2496" s="25" t="s">
        <v>22538</v>
      </c>
      <c r="X2496" s="25"/>
      <c r="Y2496" s="23" t="s">
        <v>22534</v>
      </c>
      <c r="Z2496" s="25"/>
      <c r="AA2496" s="23">
        <v>5</v>
      </c>
      <c r="AB2496" s="23" t="s">
        <v>16996</v>
      </c>
      <c r="AC2496" s="25" t="s">
        <v>14486</v>
      </c>
      <c r="AD2496" s="167">
        <v>1</v>
      </c>
      <c r="AE2496" s="642"/>
      <c r="AF2496" s="642"/>
      <c r="AG2496" s="27">
        <v>43497</v>
      </c>
      <c r="AH2496" s="168">
        <v>43522</v>
      </c>
      <c r="AI2496" s="29" t="str">
        <f t="shared" si="177"/>
        <v>～</v>
      </c>
      <c r="AJ2496" s="178">
        <f t="shared" si="179"/>
        <v>45347</v>
      </c>
      <c r="AK2496" s="23" t="s">
        <v>19725</v>
      </c>
      <c r="AL2496" s="23" t="s">
        <v>22543</v>
      </c>
      <c r="AM2496" s="35">
        <v>43516</v>
      </c>
      <c r="AN2496" s="25"/>
      <c r="AO2496" s="423">
        <v>43516</v>
      </c>
      <c r="AP2496" s="134" t="s">
        <v>22539</v>
      </c>
    </row>
    <row r="2497" spans="1:42" ht="24.75" customHeight="1" x14ac:dyDescent="0.15">
      <c r="A2497" s="606">
        <v>2494</v>
      </c>
      <c r="B2497" s="23" t="s">
        <v>22523</v>
      </c>
      <c r="C2497" s="24" t="s">
        <v>22525</v>
      </c>
      <c r="D2497" s="24" t="s">
        <v>22526</v>
      </c>
      <c r="E2497" s="23"/>
      <c r="F2497" s="23"/>
      <c r="G2497" s="25" t="s">
        <v>22527</v>
      </c>
      <c r="H2497" s="23" t="s">
        <v>22528</v>
      </c>
      <c r="I2497" s="23" t="s">
        <v>22529</v>
      </c>
      <c r="J2497" s="25" t="s">
        <v>22537</v>
      </c>
      <c r="K2497" s="25" t="s">
        <v>22531</v>
      </c>
      <c r="L2497" s="25"/>
      <c r="M2497" s="25" t="s">
        <v>22530</v>
      </c>
      <c r="N2497" s="25"/>
      <c r="O2497" s="25" t="s">
        <v>22536</v>
      </c>
      <c r="P2497" s="23" t="s">
        <v>22532</v>
      </c>
      <c r="Q2497" s="25" t="s">
        <v>22533</v>
      </c>
      <c r="R2497" s="25" t="s">
        <v>22535</v>
      </c>
      <c r="S2497" s="23" t="s">
        <v>22534</v>
      </c>
      <c r="T2497" s="23"/>
      <c r="U2497" s="25" t="s">
        <v>22527</v>
      </c>
      <c r="V2497" s="23" t="s">
        <v>22528</v>
      </c>
      <c r="W2497" s="25" t="s">
        <v>22538</v>
      </c>
      <c r="X2497" s="25"/>
      <c r="Y2497" s="23" t="s">
        <v>22534</v>
      </c>
      <c r="Z2497" s="25"/>
      <c r="AA2497" s="23">
        <v>5</v>
      </c>
      <c r="AB2497" s="23" t="s">
        <v>16996</v>
      </c>
      <c r="AC2497" s="25" t="s">
        <v>14486</v>
      </c>
      <c r="AD2497" s="167">
        <v>1</v>
      </c>
      <c r="AE2497" s="642"/>
      <c r="AF2497" s="642"/>
      <c r="AG2497" s="27">
        <v>43497</v>
      </c>
      <c r="AH2497" s="168">
        <v>43522</v>
      </c>
      <c r="AI2497" s="29" t="str">
        <f t="shared" si="177"/>
        <v>～</v>
      </c>
      <c r="AJ2497" s="178">
        <f t="shared" si="179"/>
        <v>45347</v>
      </c>
      <c r="AK2497" s="23" t="s">
        <v>22550</v>
      </c>
      <c r="AL2497" s="23" t="s">
        <v>22544</v>
      </c>
      <c r="AM2497" s="35">
        <v>43516</v>
      </c>
      <c r="AN2497" s="25"/>
      <c r="AO2497" s="423">
        <v>43516</v>
      </c>
      <c r="AP2497" s="134" t="s">
        <v>22539</v>
      </c>
    </row>
    <row r="2498" spans="1:42" ht="24.75" customHeight="1" x14ac:dyDescent="0.15">
      <c r="A2498" s="606">
        <v>2495</v>
      </c>
      <c r="B2498" s="23" t="s">
        <v>22523</v>
      </c>
      <c r="C2498" s="24" t="s">
        <v>22525</v>
      </c>
      <c r="D2498" s="24" t="s">
        <v>22526</v>
      </c>
      <c r="E2498" s="23"/>
      <c r="F2498" s="23"/>
      <c r="G2498" s="25" t="s">
        <v>22527</v>
      </c>
      <c r="H2498" s="23" t="s">
        <v>22528</v>
      </c>
      <c r="I2498" s="23" t="s">
        <v>22529</v>
      </c>
      <c r="J2498" s="25" t="s">
        <v>22537</v>
      </c>
      <c r="K2498" s="25" t="s">
        <v>22531</v>
      </c>
      <c r="L2498" s="25"/>
      <c r="M2498" s="25" t="s">
        <v>22530</v>
      </c>
      <c r="N2498" s="25"/>
      <c r="O2498" s="25" t="s">
        <v>22536</v>
      </c>
      <c r="P2498" s="23" t="s">
        <v>22532</v>
      </c>
      <c r="Q2498" s="25" t="s">
        <v>22533</v>
      </c>
      <c r="R2498" s="25" t="s">
        <v>22535</v>
      </c>
      <c r="S2498" s="23" t="s">
        <v>22534</v>
      </c>
      <c r="T2498" s="23"/>
      <c r="U2498" s="25" t="s">
        <v>22527</v>
      </c>
      <c r="V2498" s="23" t="s">
        <v>22528</v>
      </c>
      <c r="W2498" s="25" t="s">
        <v>22538</v>
      </c>
      <c r="X2498" s="25"/>
      <c r="Y2498" s="23" t="s">
        <v>22534</v>
      </c>
      <c r="Z2498" s="25"/>
      <c r="AA2498" s="23">
        <v>5</v>
      </c>
      <c r="AB2498" s="23" t="s">
        <v>16996</v>
      </c>
      <c r="AC2498" s="25" t="s">
        <v>14486</v>
      </c>
      <c r="AD2498" s="167">
        <v>1</v>
      </c>
      <c r="AE2498" s="642"/>
      <c r="AF2498" s="642"/>
      <c r="AG2498" s="27">
        <v>43497</v>
      </c>
      <c r="AH2498" s="168">
        <v>43522</v>
      </c>
      <c r="AI2498" s="29" t="str">
        <f t="shared" si="177"/>
        <v>～</v>
      </c>
      <c r="AJ2498" s="178">
        <f t="shared" si="179"/>
        <v>45347</v>
      </c>
      <c r="AK2498" s="23" t="s">
        <v>22540</v>
      </c>
      <c r="AL2498" s="23" t="s">
        <v>22545</v>
      </c>
      <c r="AM2498" s="35">
        <v>43516</v>
      </c>
      <c r="AN2498" s="25"/>
      <c r="AO2498" s="423">
        <v>43516</v>
      </c>
      <c r="AP2498" s="134" t="s">
        <v>22539</v>
      </c>
    </row>
    <row r="2499" spans="1:42" ht="24.75" customHeight="1" x14ac:dyDescent="0.15">
      <c r="A2499" s="606">
        <v>2496</v>
      </c>
      <c r="B2499" s="23" t="s">
        <v>22523</v>
      </c>
      <c r="C2499" s="24" t="s">
        <v>22525</v>
      </c>
      <c r="D2499" s="24" t="s">
        <v>22526</v>
      </c>
      <c r="E2499" s="23"/>
      <c r="F2499" s="23"/>
      <c r="G2499" s="25" t="s">
        <v>22527</v>
      </c>
      <c r="H2499" s="23" t="s">
        <v>22528</v>
      </c>
      <c r="I2499" s="23" t="s">
        <v>22529</v>
      </c>
      <c r="J2499" s="25" t="s">
        <v>22537</v>
      </c>
      <c r="K2499" s="25" t="s">
        <v>22531</v>
      </c>
      <c r="L2499" s="25"/>
      <c r="M2499" s="25" t="s">
        <v>22530</v>
      </c>
      <c r="N2499" s="25"/>
      <c r="O2499" s="25" t="s">
        <v>22536</v>
      </c>
      <c r="P2499" s="23" t="s">
        <v>22532</v>
      </c>
      <c r="Q2499" s="25" t="s">
        <v>22533</v>
      </c>
      <c r="R2499" s="25" t="s">
        <v>22535</v>
      </c>
      <c r="S2499" s="23" t="s">
        <v>22534</v>
      </c>
      <c r="T2499" s="23"/>
      <c r="U2499" s="25" t="s">
        <v>22527</v>
      </c>
      <c r="V2499" s="23" t="s">
        <v>22528</v>
      </c>
      <c r="W2499" s="25" t="s">
        <v>22538</v>
      </c>
      <c r="X2499" s="25"/>
      <c r="Y2499" s="23" t="s">
        <v>22534</v>
      </c>
      <c r="Z2499" s="25"/>
      <c r="AA2499" s="23">
        <v>5</v>
      </c>
      <c r="AB2499" s="23" t="s">
        <v>16996</v>
      </c>
      <c r="AC2499" s="25" t="s">
        <v>14486</v>
      </c>
      <c r="AD2499" s="167">
        <v>1</v>
      </c>
      <c r="AE2499" s="642"/>
      <c r="AF2499" s="642"/>
      <c r="AG2499" s="27">
        <v>43497</v>
      </c>
      <c r="AH2499" s="168">
        <v>43522</v>
      </c>
      <c r="AI2499" s="29" t="str">
        <f t="shared" si="177"/>
        <v>～</v>
      </c>
      <c r="AJ2499" s="178">
        <f t="shared" si="179"/>
        <v>45347</v>
      </c>
      <c r="AK2499" s="23" t="s">
        <v>22541</v>
      </c>
      <c r="AL2499" s="23" t="s">
        <v>22546</v>
      </c>
      <c r="AM2499" s="35">
        <v>43516</v>
      </c>
      <c r="AN2499" s="25"/>
      <c r="AO2499" s="423">
        <v>43516</v>
      </c>
      <c r="AP2499" s="134" t="s">
        <v>22539</v>
      </c>
    </row>
    <row r="2500" spans="1:42" ht="24.75" customHeight="1" x14ac:dyDescent="0.15">
      <c r="A2500" s="606">
        <v>2497</v>
      </c>
      <c r="B2500" s="23" t="s">
        <v>22523</v>
      </c>
      <c r="C2500" s="24" t="s">
        <v>22525</v>
      </c>
      <c r="D2500" s="24" t="s">
        <v>22526</v>
      </c>
      <c r="E2500" s="23"/>
      <c r="F2500" s="23"/>
      <c r="G2500" s="25" t="s">
        <v>22527</v>
      </c>
      <c r="H2500" s="23" t="s">
        <v>22528</v>
      </c>
      <c r="I2500" s="23" t="s">
        <v>22529</v>
      </c>
      <c r="J2500" s="25" t="s">
        <v>22537</v>
      </c>
      <c r="K2500" s="25" t="s">
        <v>22531</v>
      </c>
      <c r="L2500" s="25"/>
      <c r="M2500" s="25" t="s">
        <v>22530</v>
      </c>
      <c r="N2500" s="25"/>
      <c r="O2500" s="25" t="s">
        <v>22536</v>
      </c>
      <c r="P2500" s="23" t="s">
        <v>22532</v>
      </c>
      <c r="Q2500" s="25" t="s">
        <v>22533</v>
      </c>
      <c r="R2500" s="25" t="s">
        <v>22535</v>
      </c>
      <c r="S2500" s="23" t="s">
        <v>22534</v>
      </c>
      <c r="T2500" s="23"/>
      <c r="U2500" s="25" t="s">
        <v>22527</v>
      </c>
      <c r="V2500" s="23" t="s">
        <v>22528</v>
      </c>
      <c r="W2500" s="25" t="s">
        <v>22538</v>
      </c>
      <c r="X2500" s="25"/>
      <c r="Y2500" s="23" t="s">
        <v>22534</v>
      </c>
      <c r="Z2500" s="25"/>
      <c r="AA2500" s="23">
        <v>5</v>
      </c>
      <c r="AB2500" s="23" t="s">
        <v>16996</v>
      </c>
      <c r="AC2500" s="25" t="s">
        <v>14486</v>
      </c>
      <c r="AD2500" s="167">
        <v>1</v>
      </c>
      <c r="AE2500" s="642"/>
      <c r="AF2500" s="642"/>
      <c r="AG2500" s="27">
        <v>43497</v>
      </c>
      <c r="AH2500" s="168">
        <v>43522</v>
      </c>
      <c r="AI2500" s="29" t="str">
        <f t="shared" si="177"/>
        <v>～</v>
      </c>
      <c r="AJ2500" s="178">
        <f t="shared" si="179"/>
        <v>45347</v>
      </c>
      <c r="AK2500" s="23" t="s">
        <v>22548</v>
      </c>
      <c r="AL2500" s="23" t="s">
        <v>22547</v>
      </c>
      <c r="AM2500" s="35">
        <v>43516</v>
      </c>
      <c r="AN2500" s="25"/>
      <c r="AO2500" s="423">
        <v>43516</v>
      </c>
      <c r="AP2500" s="134" t="s">
        <v>22539</v>
      </c>
    </row>
    <row r="2501" spans="1:42" ht="24.75" customHeight="1" x14ac:dyDescent="0.15">
      <c r="A2501" s="606">
        <v>2498</v>
      </c>
      <c r="B2501" s="23" t="s">
        <v>22587</v>
      </c>
      <c r="C2501" s="24" t="s">
        <v>22591</v>
      </c>
      <c r="D2501" s="24" t="s">
        <v>22592</v>
      </c>
      <c r="E2501" s="23"/>
      <c r="F2501" s="23"/>
      <c r="G2501" s="25" t="s">
        <v>22593</v>
      </c>
      <c r="H2501" s="23" t="s">
        <v>22594</v>
      </c>
      <c r="I2501" s="23" t="s">
        <v>22595</v>
      </c>
      <c r="J2501" s="25" t="s">
        <v>22596</v>
      </c>
      <c r="K2501" s="25"/>
      <c r="L2501" s="25"/>
      <c r="M2501" s="25" t="s">
        <v>22597</v>
      </c>
      <c r="N2501" s="25"/>
      <c r="O2501" s="25" t="s">
        <v>22598</v>
      </c>
      <c r="P2501" s="23" t="s">
        <v>22599</v>
      </c>
      <c r="Q2501" s="25" t="s">
        <v>22600</v>
      </c>
      <c r="R2501" s="25" t="s">
        <v>22601</v>
      </c>
      <c r="S2501" s="23" t="s">
        <v>22602</v>
      </c>
      <c r="T2501" s="23" t="s">
        <v>22603</v>
      </c>
      <c r="U2501" s="25" t="s">
        <v>22593</v>
      </c>
      <c r="V2501" s="23" t="s">
        <v>22594</v>
      </c>
      <c r="W2501" s="25" t="s">
        <v>22604</v>
      </c>
      <c r="X2501" s="25"/>
      <c r="Y2501" s="23" t="s">
        <v>22597</v>
      </c>
      <c r="Z2501" s="25"/>
      <c r="AA2501" s="23">
        <v>5</v>
      </c>
      <c r="AB2501" s="23" t="s">
        <v>22605</v>
      </c>
      <c r="AC2501" s="25"/>
      <c r="AD2501" s="167">
        <v>1</v>
      </c>
      <c r="AE2501" s="167">
        <v>18000</v>
      </c>
      <c r="AF2501" s="167">
        <f t="shared" ref="AF2501:AF2506" si="181">IF(ISBLANK($AE2501),"",$AE2501*$AD2501)</f>
        <v>18000</v>
      </c>
      <c r="AG2501" s="27">
        <v>43497</v>
      </c>
      <c r="AH2501" s="168">
        <v>43522</v>
      </c>
      <c r="AI2501" s="29" t="str">
        <f t="shared" si="177"/>
        <v>～</v>
      </c>
      <c r="AJ2501" s="178">
        <f t="shared" si="179"/>
        <v>45347</v>
      </c>
      <c r="AK2501" s="23" t="s">
        <v>22609</v>
      </c>
      <c r="AL2501" s="23" t="s">
        <v>22606</v>
      </c>
      <c r="AM2501" s="35">
        <v>43522</v>
      </c>
      <c r="AN2501" s="25"/>
      <c r="AO2501" s="423">
        <v>43518</v>
      </c>
      <c r="AP2501" s="134" t="s">
        <v>22608</v>
      </c>
    </row>
    <row r="2502" spans="1:42" ht="24.75" customHeight="1" x14ac:dyDescent="0.15">
      <c r="A2502" s="606">
        <v>2499</v>
      </c>
      <c r="B2502" s="23" t="s">
        <v>22588</v>
      </c>
      <c r="C2502" s="24" t="s">
        <v>22591</v>
      </c>
      <c r="D2502" s="24" t="s">
        <v>22592</v>
      </c>
      <c r="E2502" s="23"/>
      <c r="F2502" s="23"/>
      <c r="G2502" s="25" t="s">
        <v>22593</v>
      </c>
      <c r="H2502" s="23" t="s">
        <v>22594</v>
      </c>
      <c r="I2502" s="23" t="s">
        <v>22595</v>
      </c>
      <c r="J2502" s="25" t="s">
        <v>22596</v>
      </c>
      <c r="K2502" s="25"/>
      <c r="L2502" s="25"/>
      <c r="M2502" s="25" t="s">
        <v>22597</v>
      </c>
      <c r="N2502" s="25"/>
      <c r="O2502" s="25" t="s">
        <v>22598</v>
      </c>
      <c r="P2502" s="23" t="s">
        <v>22599</v>
      </c>
      <c r="Q2502" s="25" t="s">
        <v>22600</v>
      </c>
      <c r="R2502" s="25" t="s">
        <v>22601</v>
      </c>
      <c r="S2502" s="23" t="s">
        <v>22602</v>
      </c>
      <c r="T2502" s="23" t="s">
        <v>22603</v>
      </c>
      <c r="U2502" s="25" t="s">
        <v>22593</v>
      </c>
      <c r="V2502" s="23" t="s">
        <v>22594</v>
      </c>
      <c r="W2502" s="25" t="s">
        <v>22604</v>
      </c>
      <c r="X2502" s="25"/>
      <c r="Y2502" s="23" t="s">
        <v>22597</v>
      </c>
      <c r="Z2502" s="25"/>
      <c r="AA2502" s="23">
        <v>5</v>
      </c>
      <c r="AB2502" s="23" t="s">
        <v>22605</v>
      </c>
      <c r="AC2502" s="25"/>
      <c r="AD2502" s="167">
        <v>1</v>
      </c>
      <c r="AE2502" s="167">
        <v>20400</v>
      </c>
      <c r="AF2502" s="167">
        <f t="shared" si="181"/>
        <v>20400</v>
      </c>
      <c r="AG2502" s="27">
        <v>43497</v>
      </c>
      <c r="AH2502" s="168">
        <v>43522</v>
      </c>
      <c r="AI2502" s="29" t="str">
        <f t="shared" si="177"/>
        <v>～</v>
      </c>
      <c r="AJ2502" s="178">
        <f t="shared" si="179"/>
        <v>45347</v>
      </c>
      <c r="AK2502" s="23" t="s">
        <v>22610</v>
      </c>
      <c r="AL2502" s="23" t="s">
        <v>22607</v>
      </c>
      <c r="AM2502" s="35">
        <v>43522</v>
      </c>
      <c r="AN2502" s="25"/>
      <c r="AO2502" s="423">
        <v>43518</v>
      </c>
      <c r="AP2502" s="134" t="s">
        <v>22608</v>
      </c>
    </row>
    <row r="2503" spans="1:42" ht="24.75" customHeight="1" x14ac:dyDescent="0.15">
      <c r="A2503" s="606">
        <v>2500</v>
      </c>
      <c r="B2503" s="23" t="s">
        <v>22752</v>
      </c>
      <c r="C2503" s="24" t="s">
        <v>22612</v>
      </c>
      <c r="D2503" s="24" t="s">
        <v>1483</v>
      </c>
      <c r="E2503" s="23"/>
      <c r="F2503" s="23"/>
      <c r="G2503" s="25" t="s">
        <v>22732</v>
      </c>
      <c r="H2503" s="23" t="s">
        <v>22733</v>
      </c>
      <c r="I2503" s="23" t="s">
        <v>22735</v>
      </c>
      <c r="J2503" s="25" t="s">
        <v>22734</v>
      </c>
      <c r="K2503" s="25" t="s">
        <v>22742</v>
      </c>
      <c r="L2503" s="25"/>
      <c r="M2503" s="25" t="s">
        <v>22745</v>
      </c>
      <c r="N2503" s="25"/>
      <c r="O2503" s="25" t="s">
        <v>22736</v>
      </c>
      <c r="P2503" s="23" t="s">
        <v>22738</v>
      </c>
      <c r="Q2503" s="25" t="s">
        <v>22737</v>
      </c>
      <c r="R2503" s="25" t="s">
        <v>22739</v>
      </c>
      <c r="S2503" s="23" t="s">
        <v>22740</v>
      </c>
      <c r="T2503" s="23" t="s">
        <v>22741</v>
      </c>
      <c r="U2503" s="25" t="s">
        <v>22742</v>
      </c>
      <c r="V2503" s="23" t="s">
        <v>22743</v>
      </c>
      <c r="W2503" s="25" t="s">
        <v>22744</v>
      </c>
      <c r="X2503" s="25"/>
      <c r="Y2503" s="23" t="s">
        <v>22745</v>
      </c>
      <c r="Z2503" s="25" t="s">
        <v>22746</v>
      </c>
      <c r="AA2503" s="23">
        <v>5</v>
      </c>
      <c r="AB2503" s="23" t="s">
        <v>22605</v>
      </c>
      <c r="AC2503" s="25"/>
      <c r="AD2503" s="167">
        <v>1</v>
      </c>
      <c r="AE2503" s="167">
        <v>35400</v>
      </c>
      <c r="AF2503" s="167">
        <f t="shared" si="181"/>
        <v>35400</v>
      </c>
      <c r="AG2503" s="27">
        <v>43525</v>
      </c>
      <c r="AH2503" s="168">
        <v>43556</v>
      </c>
      <c r="AI2503" s="29" t="str">
        <f t="shared" si="177"/>
        <v>～</v>
      </c>
      <c r="AJ2503" s="178">
        <f t="shared" si="179"/>
        <v>45382</v>
      </c>
      <c r="AK2503" s="23" t="s">
        <v>22747</v>
      </c>
      <c r="AL2503" s="23" t="s">
        <v>22749</v>
      </c>
      <c r="AM2503" s="35">
        <v>43556</v>
      </c>
      <c r="AN2503" s="25"/>
      <c r="AO2503" s="423">
        <v>43535</v>
      </c>
      <c r="AP2503" s="134" t="s">
        <v>22748</v>
      </c>
    </row>
    <row r="2504" spans="1:42" ht="24.75" customHeight="1" x14ac:dyDescent="0.15">
      <c r="A2504" s="606">
        <v>2501</v>
      </c>
      <c r="B2504" s="23" t="s">
        <v>22752</v>
      </c>
      <c r="C2504" s="24" t="s">
        <v>22612</v>
      </c>
      <c r="D2504" s="24" t="s">
        <v>1483</v>
      </c>
      <c r="E2504" s="23"/>
      <c r="F2504" s="23"/>
      <c r="G2504" s="25" t="s">
        <v>22732</v>
      </c>
      <c r="H2504" s="23" t="s">
        <v>22733</v>
      </c>
      <c r="I2504" s="23" t="s">
        <v>22735</v>
      </c>
      <c r="J2504" s="25" t="s">
        <v>22734</v>
      </c>
      <c r="K2504" s="25" t="s">
        <v>22742</v>
      </c>
      <c r="L2504" s="25"/>
      <c r="M2504" s="25" t="s">
        <v>22745</v>
      </c>
      <c r="N2504" s="25"/>
      <c r="O2504" s="25" t="s">
        <v>22736</v>
      </c>
      <c r="P2504" s="23" t="s">
        <v>22738</v>
      </c>
      <c r="Q2504" s="25" t="s">
        <v>22737</v>
      </c>
      <c r="R2504" s="25" t="s">
        <v>22739</v>
      </c>
      <c r="S2504" s="23" t="s">
        <v>22740</v>
      </c>
      <c r="T2504" s="23" t="s">
        <v>22741</v>
      </c>
      <c r="U2504" s="25" t="s">
        <v>22742</v>
      </c>
      <c r="V2504" s="23" t="s">
        <v>22743</v>
      </c>
      <c r="W2504" s="25" t="s">
        <v>22744</v>
      </c>
      <c r="X2504" s="25"/>
      <c r="Y2504" s="23" t="s">
        <v>22745</v>
      </c>
      <c r="Z2504" s="25" t="s">
        <v>22746</v>
      </c>
      <c r="AA2504" s="23">
        <v>5</v>
      </c>
      <c r="AB2504" s="23" t="s">
        <v>22605</v>
      </c>
      <c r="AC2504" s="25"/>
      <c r="AD2504" s="167">
        <v>1</v>
      </c>
      <c r="AE2504" s="167">
        <v>35400</v>
      </c>
      <c r="AF2504" s="167">
        <f t="shared" si="181"/>
        <v>35400</v>
      </c>
      <c r="AG2504" s="27">
        <v>43525</v>
      </c>
      <c r="AH2504" s="168">
        <v>43556</v>
      </c>
      <c r="AI2504" s="29" t="str">
        <f t="shared" si="177"/>
        <v>～</v>
      </c>
      <c r="AJ2504" s="178">
        <f t="shared" si="179"/>
        <v>45382</v>
      </c>
      <c r="AK2504" s="23" t="s">
        <v>22747</v>
      </c>
      <c r="AL2504" s="23" t="s">
        <v>22750</v>
      </c>
      <c r="AM2504" s="35">
        <v>43556</v>
      </c>
      <c r="AN2504" s="25"/>
      <c r="AO2504" s="423">
        <v>43535</v>
      </c>
      <c r="AP2504" s="134" t="s">
        <v>22748</v>
      </c>
    </row>
    <row r="2505" spans="1:42" ht="24.75" customHeight="1" x14ac:dyDescent="0.15">
      <c r="A2505" s="606">
        <v>2502</v>
      </c>
      <c r="B2505" s="23" t="s">
        <v>22752</v>
      </c>
      <c r="C2505" s="24" t="s">
        <v>22612</v>
      </c>
      <c r="D2505" s="24" t="s">
        <v>1483</v>
      </c>
      <c r="E2505" s="23"/>
      <c r="F2505" s="23"/>
      <c r="G2505" s="25" t="s">
        <v>22732</v>
      </c>
      <c r="H2505" s="23" t="s">
        <v>22733</v>
      </c>
      <c r="I2505" s="23" t="s">
        <v>22735</v>
      </c>
      <c r="J2505" s="25" t="s">
        <v>22734</v>
      </c>
      <c r="K2505" s="25" t="s">
        <v>22742</v>
      </c>
      <c r="L2505" s="25"/>
      <c r="M2505" s="25" t="s">
        <v>22745</v>
      </c>
      <c r="N2505" s="25"/>
      <c r="O2505" s="25" t="s">
        <v>22736</v>
      </c>
      <c r="P2505" s="23" t="s">
        <v>22738</v>
      </c>
      <c r="Q2505" s="25" t="s">
        <v>22737</v>
      </c>
      <c r="R2505" s="25" t="s">
        <v>22739</v>
      </c>
      <c r="S2505" s="23" t="s">
        <v>22740</v>
      </c>
      <c r="T2505" s="23" t="s">
        <v>22741</v>
      </c>
      <c r="U2505" s="25" t="s">
        <v>22742</v>
      </c>
      <c r="V2505" s="23" t="s">
        <v>22743</v>
      </c>
      <c r="W2505" s="25" t="s">
        <v>22744</v>
      </c>
      <c r="X2505" s="25"/>
      <c r="Y2505" s="23" t="s">
        <v>22745</v>
      </c>
      <c r="Z2505" s="25" t="s">
        <v>22746</v>
      </c>
      <c r="AA2505" s="23">
        <v>5</v>
      </c>
      <c r="AB2505" s="23" t="s">
        <v>22605</v>
      </c>
      <c r="AC2505" s="25"/>
      <c r="AD2505" s="167">
        <v>1</v>
      </c>
      <c r="AE2505" s="167">
        <v>35400</v>
      </c>
      <c r="AF2505" s="167">
        <f t="shared" si="181"/>
        <v>35400</v>
      </c>
      <c r="AG2505" s="27">
        <v>43525</v>
      </c>
      <c r="AH2505" s="168">
        <v>43556</v>
      </c>
      <c r="AI2505" s="29" t="str">
        <f t="shared" si="177"/>
        <v>～</v>
      </c>
      <c r="AJ2505" s="178">
        <f t="shared" si="179"/>
        <v>45382</v>
      </c>
      <c r="AK2505" s="23" t="s">
        <v>22747</v>
      </c>
      <c r="AL2505" s="23" t="s">
        <v>22751</v>
      </c>
      <c r="AM2505" s="35">
        <v>43556</v>
      </c>
      <c r="AN2505" s="25"/>
      <c r="AO2505" s="423">
        <v>43535</v>
      </c>
      <c r="AP2505" s="134" t="s">
        <v>22748</v>
      </c>
    </row>
    <row r="2506" spans="1:42" ht="24.75" customHeight="1" x14ac:dyDescent="0.15">
      <c r="A2506" s="606">
        <v>2503</v>
      </c>
      <c r="B2506" s="23" t="s">
        <v>22754</v>
      </c>
      <c r="C2506" s="24" t="s">
        <v>22755</v>
      </c>
      <c r="D2506" s="24" t="s">
        <v>22756</v>
      </c>
      <c r="E2506" s="23"/>
      <c r="F2506" s="23"/>
      <c r="G2506" s="25" t="s">
        <v>22757</v>
      </c>
      <c r="H2506" s="23" t="s">
        <v>22758</v>
      </c>
      <c r="I2506" s="23" t="s">
        <v>22760</v>
      </c>
      <c r="J2506" s="25" t="s">
        <v>22759</v>
      </c>
      <c r="K2506" s="25"/>
      <c r="L2506" s="25"/>
      <c r="M2506" s="25"/>
      <c r="N2506" s="25"/>
      <c r="O2506" s="25" t="s">
        <v>22761</v>
      </c>
      <c r="P2506" s="23" t="s">
        <v>22762</v>
      </c>
      <c r="Q2506" s="25" t="s">
        <v>22763</v>
      </c>
      <c r="R2506" s="25"/>
      <c r="S2506" s="23" t="s">
        <v>22764</v>
      </c>
      <c r="T2506" s="23"/>
      <c r="U2506" s="25" t="s">
        <v>22757</v>
      </c>
      <c r="V2506" s="23" t="s">
        <v>22758</v>
      </c>
      <c r="W2506" s="25" t="s">
        <v>22765</v>
      </c>
      <c r="X2506" s="25"/>
      <c r="Y2506" s="23"/>
      <c r="Z2506" s="25"/>
      <c r="AA2506" s="23">
        <v>5</v>
      </c>
      <c r="AB2506" s="23" t="s">
        <v>22766</v>
      </c>
      <c r="AC2506" s="25" t="s">
        <v>22767</v>
      </c>
      <c r="AD2506" s="167">
        <v>1</v>
      </c>
      <c r="AE2506" s="167">
        <v>76500</v>
      </c>
      <c r="AF2506" s="167">
        <f t="shared" si="181"/>
        <v>76500</v>
      </c>
      <c r="AG2506" s="27">
        <v>43525</v>
      </c>
      <c r="AH2506" s="168">
        <v>43537</v>
      </c>
      <c r="AI2506" s="29" t="str">
        <f t="shared" si="177"/>
        <v>～</v>
      </c>
      <c r="AJ2506" s="178">
        <f t="shared" si="179"/>
        <v>45363</v>
      </c>
      <c r="AK2506" s="23" t="s">
        <v>22768</v>
      </c>
      <c r="AL2506" s="23" t="s">
        <v>22769</v>
      </c>
      <c r="AM2506" s="35">
        <v>43537</v>
      </c>
      <c r="AN2506" s="25"/>
      <c r="AO2506" s="423">
        <v>43542</v>
      </c>
      <c r="AP2506" s="134" t="s">
        <v>22775</v>
      </c>
    </row>
    <row r="2507" spans="1:42" ht="24.75" customHeight="1" x14ac:dyDescent="0.15">
      <c r="A2507" s="606">
        <v>2504</v>
      </c>
      <c r="B2507" s="23" t="s">
        <v>22754</v>
      </c>
      <c r="C2507" s="24" t="s">
        <v>22755</v>
      </c>
      <c r="D2507" s="24" t="s">
        <v>22756</v>
      </c>
      <c r="E2507" s="23"/>
      <c r="F2507" s="23"/>
      <c r="G2507" s="25" t="s">
        <v>22757</v>
      </c>
      <c r="H2507" s="23" t="s">
        <v>22758</v>
      </c>
      <c r="I2507" s="23" t="s">
        <v>22760</v>
      </c>
      <c r="J2507" s="25" t="s">
        <v>22759</v>
      </c>
      <c r="K2507" s="25"/>
      <c r="L2507" s="25"/>
      <c r="M2507" s="25"/>
      <c r="N2507" s="25"/>
      <c r="O2507" s="25" t="s">
        <v>22761</v>
      </c>
      <c r="P2507" s="23" t="s">
        <v>22762</v>
      </c>
      <c r="Q2507" s="25" t="s">
        <v>22763</v>
      </c>
      <c r="R2507" s="25"/>
      <c r="S2507" s="23" t="s">
        <v>22764</v>
      </c>
      <c r="T2507" s="23"/>
      <c r="U2507" s="25" t="s">
        <v>22757</v>
      </c>
      <c r="V2507" s="23" t="s">
        <v>22758</v>
      </c>
      <c r="W2507" s="25" t="s">
        <v>22765</v>
      </c>
      <c r="X2507" s="25"/>
      <c r="Y2507" s="23"/>
      <c r="Z2507" s="25"/>
      <c r="AA2507" s="23">
        <v>5</v>
      </c>
      <c r="AB2507" s="23" t="s">
        <v>22766</v>
      </c>
      <c r="AC2507" s="25" t="s">
        <v>22767</v>
      </c>
      <c r="AD2507" s="167">
        <v>1</v>
      </c>
      <c r="AE2507" s="642"/>
      <c r="AF2507" s="642"/>
      <c r="AG2507" s="27">
        <v>43525</v>
      </c>
      <c r="AH2507" s="168">
        <v>43537</v>
      </c>
      <c r="AI2507" s="29" t="str">
        <f t="shared" si="177"/>
        <v>～</v>
      </c>
      <c r="AJ2507" s="178">
        <f t="shared" si="179"/>
        <v>45363</v>
      </c>
      <c r="AK2507" s="23" t="s">
        <v>22768</v>
      </c>
      <c r="AL2507" s="23" t="s">
        <v>22770</v>
      </c>
      <c r="AM2507" s="35">
        <v>43537</v>
      </c>
      <c r="AN2507" s="25"/>
      <c r="AO2507" s="423">
        <v>43542</v>
      </c>
      <c r="AP2507" s="134" t="s">
        <v>22775</v>
      </c>
    </row>
    <row r="2508" spans="1:42" ht="24.75" customHeight="1" x14ac:dyDescent="0.15">
      <c r="A2508" s="606">
        <v>2505</v>
      </c>
      <c r="B2508" s="23" t="s">
        <v>22754</v>
      </c>
      <c r="C2508" s="24" t="s">
        <v>22755</v>
      </c>
      <c r="D2508" s="24" t="s">
        <v>22756</v>
      </c>
      <c r="E2508" s="23"/>
      <c r="F2508" s="23"/>
      <c r="G2508" s="25" t="s">
        <v>22757</v>
      </c>
      <c r="H2508" s="23" t="s">
        <v>22758</v>
      </c>
      <c r="I2508" s="23" t="s">
        <v>22760</v>
      </c>
      <c r="J2508" s="25" t="s">
        <v>22759</v>
      </c>
      <c r="K2508" s="25"/>
      <c r="L2508" s="25"/>
      <c r="M2508" s="25"/>
      <c r="N2508" s="25"/>
      <c r="O2508" s="25" t="s">
        <v>22761</v>
      </c>
      <c r="P2508" s="23" t="s">
        <v>22762</v>
      </c>
      <c r="Q2508" s="25" t="s">
        <v>22763</v>
      </c>
      <c r="R2508" s="25"/>
      <c r="S2508" s="23" t="s">
        <v>22764</v>
      </c>
      <c r="T2508" s="23"/>
      <c r="U2508" s="25" t="s">
        <v>22757</v>
      </c>
      <c r="V2508" s="23" t="s">
        <v>22758</v>
      </c>
      <c r="W2508" s="25" t="s">
        <v>22765</v>
      </c>
      <c r="X2508" s="25"/>
      <c r="Y2508" s="23"/>
      <c r="Z2508" s="25"/>
      <c r="AA2508" s="23">
        <v>5</v>
      </c>
      <c r="AB2508" s="23" t="s">
        <v>22766</v>
      </c>
      <c r="AC2508" s="25" t="s">
        <v>22767</v>
      </c>
      <c r="AD2508" s="167">
        <v>1</v>
      </c>
      <c r="AE2508" s="642"/>
      <c r="AF2508" s="642"/>
      <c r="AG2508" s="27">
        <v>43525</v>
      </c>
      <c r="AH2508" s="168">
        <v>43537</v>
      </c>
      <c r="AI2508" s="29" t="str">
        <f t="shared" si="177"/>
        <v>～</v>
      </c>
      <c r="AJ2508" s="178">
        <f t="shared" si="179"/>
        <v>45363</v>
      </c>
      <c r="AK2508" s="23" t="s">
        <v>22768</v>
      </c>
      <c r="AL2508" s="23" t="s">
        <v>22771</v>
      </c>
      <c r="AM2508" s="35">
        <v>43537</v>
      </c>
      <c r="AN2508" s="25"/>
      <c r="AO2508" s="423">
        <v>43542</v>
      </c>
      <c r="AP2508" s="134" t="s">
        <v>22775</v>
      </c>
    </row>
    <row r="2509" spans="1:42" ht="24.75" customHeight="1" x14ac:dyDescent="0.15">
      <c r="A2509" s="606">
        <v>2506</v>
      </c>
      <c r="B2509" s="23" t="s">
        <v>22754</v>
      </c>
      <c r="C2509" s="24" t="s">
        <v>22755</v>
      </c>
      <c r="D2509" s="24" t="s">
        <v>22756</v>
      </c>
      <c r="E2509" s="23"/>
      <c r="F2509" s="23"/>
      <c r="G2509" s="25" t="s">
        <v>22757</v>
      </c>
      <c r="H2509" s="23" t="s">
        <v>22758</v>
      </c>
      <c r="I2509" s="23" t="s">
        <v>22760</v>
      </c>
      <c r="J2509" s="25" t="s">
        <v>22759</v>
      </c>
      <c r="K2509" s="25"/>
      <c r="L2509" s="25"/>
      <c r="M2509" s="25"/>
      <c r="N2509" s="25"/>
      <c r="O2509" s="25" t="s">
        <v>22761</v>
      </c>
      <c r="P2509" s="23" t="s">
        <v>22762</v>
      </c>
      <c r="Q2509" s="25" t="s">
        <v>22763</v>
      </c>
      <c r="R2509" s="25"/>
      <c r="S2509" s="23" t="s">
        <v>22764</v>
      </c>
      <c r="T2509" s="23"/>
      <c r="U2509" s="25" t="s">
        <v>22757</v>
      </c>
      <c r="V2509" s="23" t="s">
        <v>22758</v>
      </c>
      <c r="W2509" s="25" t="s">
        <v>22765</v>
      </c>
      <c r="X2509" s="25"/>
      <c r="Y2509" s="23"/>
      <c r="Z2509" s="25"/>
      <c r="AA2509" s="23">
        <v>5</v>
      </c>
      <c r="AB2509" s="23" t="s">
        <v>22766</v>
      </c>
      <c r="AC2509" s="25" t="s">
        <v>22767</v>
      </c>
      <c r="AD2509" s="167">
        <v>1</v>
      </c>
      <c r="AE2509" s="642"/>
      <c r="AF2509" s="642"/>
      <c r="AG2509" s="27">
        <v>43525</v>
      </c>
      <c r="AH2509" s="168">
        <v>43537</v>
      </c>
      <c r="AI2509" s="29" t="str">
        <f t="shared" si="177"/>
        <v>～</v>
      </c>
      <c r="AJ2509" s="178">
        <f t="shared" si="179"/>
        <v>45363</v>
      </c>
      <c r="AK2509" s="23" t="s">
        <v>19177</v>
      </c>
      <c r="AL2509" s="23" t="s">
        <v>22772</v>
      </c>
      <c r="AM2509" s="35">
        <v>43537</v>
      </c>
      <c r="AN2509" s="25"/>
      <c r="AO2509" s="423">
        <v>43542</v>
      </c>
      <c r="AP2509" s="134" t="s">
        <v>22775</v>
      </c>
    </row>
    <row r="2510" spans="1:42" ht="24.75" customHeight="1" x14ac:dyDescent="0.15">
      <c r="A2510" s="606">
        <v>2507</v>
      </c>
      <c r="B2510" s="23" t="s">
        <v>22754</v>
      </c>
      <c r="C2510" s="24" t="s">
        <v>22755</v>
      </c>
      <c r="D2510" s="24" t="s">
        <v>22756</v>
      </c>
      <c r="E2510" s="23"/>
      <c r="F2510" s="23"/>
      <c r="G2510" s="25" t="s">
        <v>22757</v>
      </c>
      <c r="H2510" s="23" t="s">
        <v>22758</v>
      </c>
      <c r="I2510" s="23" t="s">
        <v>22760</v>
      </c>
      <c r="J2510" s="25" t="s">
        <v>22759</v>
      </c>
      <c r="K2510" s="25"/>
      <c r="L2510" s="25"/>
      <c r="M2510" s="25"/>
      <c r="N2510" s="25"/>
      <c r="O2510" s="25" t="s">
        <v>22761</v>
      </c>
      <c r="P2510" s="23" t="s">
        <v>22762</v>
      </c>
      <c r="Q2510" s="25" t="s">
        <v>22763</v>
      </c>
      <c r="R2510" s="25"/>
      <c r="S2510" s="23" t="s">
        <v>22764</v>
      </c>
      <c r="T2510" s="23"/>
      <c r="U2510" s="25" t="s">
        <v>22757</v>
      </c>
      <c r="V2510" s="23" t="s">
        <v>22758</v>
      </c>
      <c r="W2510" s="25" t="s">
        <v>22765</v>
      </c>
      <c r="X2510" s="25"/>
      <c r="Y2510" s="23"/>
      <c r="Z2510" s="25"/>
      <c r="AA2510" s="23">
        <v>5</v>
      </c>
      <c r="AB2510" s="23" t="s">
        <v>22766</v>
      </c>
      <c r="AC2510" s="25" t="s">
        <v>22767</v>
      </c>
      <c r="AD2510" s="167">
        <v>1</v>
      </c>
      <c r="AE2510" s="642"/>
      <c r="AF2510" s="642"/>
      <c r="AG2510" s="27">
        <v>43525</v>
      </c>
      <c r="AH2510" s="168">
        <v>43537</v>
      </c>
      <c r="AI2510" s="29" t="str">
        <f t="shared" si="177"/>
        <v>～</v>
      </c>
      <c r="AJ2510" s="178">
        <f t="shared" si="179"/>
        <v>45363</v>
      </c>
      <c r="AK2510" s="23" t="s">
        <v>18936</v>
      </c>
      <c r="AL2510" s="23" t="s">
        <v>22773</v>
      </c>
      <c r="AM2510" s="35">
        <v>43537</v>
      </c>
      <c r="AN2510" s="25"/>
      <c r="AO2510" s="423">
        <v>43542</v>
      </c>
      <c r="AP2510" s="134" t="s">
        <v>22775</v>
      </c>
    </row>
    <row r="2511" spans="1:42" ht="24.75" customHeight="1" x14ac:dyDescent="0.15">
      <c r="A2511" s="606">
        <v>2508</v>
      </c>
      <c r="B2511" s="23" t="s">
        <v>22754</v>
      </c>
      <c r="C2511" s="24" t="s">
        <v>22755</v>
      </c>
      <c r="D2511" s="24" t="s">
        <v>22756</v>
      </c>
      <c r="E2511" s="23"/>
      <c r="F2511" s="23"/>
      <c r="G2511" s="25" t="s">
        <v>22776</v>
      </c>
      <c r="H2511" s="23" t="s">
        <v>22758</v>
      </c>
      <c r="I2511" s="23" t="s">
        <v>22760</v>
      </c>
      <c r="J2511" s="25" t="s">
        <v>22759</v>
      </c>
      <c r="K2511" s="25"/>
      <c r="L2511" s="25"/>
      <c r="M2511" s="25"/>
      <c r="N2511" s="25"/>
      <c r="O2511" s="25" t="s">
        <v>22761</v>
      </c>
      <c r="P2511" s="23" t="s">
        <v>22762</v>
      </c>
      <c r="Q2511" s="25" t="s">
        <v>22763</v>
      </c>
      <c r="R2511" s="25"/>
      <c r="S2511" s="23" t="s">
        <v>22764</v>
      </c>
      <c r="T2511" s="23"/>
      <c r="U2511" s="25" t="s">
        <v>22757</v>
      </c>
      <c r="V2511" s="23" t="s">
        <v>22758</v>
      </c>
      <c r="W2511" s="25" t="s">
        <v>22765</v>
      </c>
      <c r="X2511" s="25"/>
      <c r="Y2511" s="23"/>
      <c r="Z2511" s="25"/>
      <c r="AA2511" s="23">
        <v>5</v>
      </c>
      <c r="AB2511" s="23" t="s">
        <v>22766</v>
      </c>
      <c r="AC2511" s="25" t="s">
        <v>22767</v>
      </c>
      <c r="AD2511" s="167">
        <v>1</v>
      </c>
      <c r="AE2511" s="642"/>
      <c r="AF2511" s="642"/>
      <c r="AG2511" s="27">
        <v>43525</v>
      </c>
      <c r="AH2511" s="168">
        <v>43537</v>
      </c>
      <c r="AI2511" s="29" t="str">
        <f t="shared" si="177"/>
        <v>～</v>
      </c>
      <c r="AJ2511" s="178">
        <f t="shared" si="179"/>
        <v>45363</v>
      </c>
      <c r="AK2511" s="23" t="s">
        <v>16665</v>
      </c>
      <c r="AL2511" s="23" t="s">
        <v>22774</v>
      </c>
      <c r="AM2511" s="35">
        <v>43537</v>
      </c>
      <c r="AN2511" s="25"/>
      <c r="AO2511" s="423">
        <v>43542</v>
      </c>
      <c r="AP2511" s="134" t="s">
        <v>22775</v>
      </c>
    </row>
    <row r="2512" spans="1:42" ht="24.75" customHeight="1" x14ac:dyDescent="0.15">
      <c r="A2512" s="606">
        <v>2509</v>
      </c>
      <c r="B2512" s="23" t="s">
        <v>22837</v>
      </c>
      <c r="C2512" s="24" t="s">
        <v>22838</v>
      </c>
      <c r="D2512" s="24" t="s">
        <v>22839</v>
      </c>
      <c r="E2512" s="23"/>
      <c r="F2512" s="23"/>
      <c r="G2512" s="25" t="s">
        <v>22841</v>
      </c>
      <c r="H2512" s="23" t="s">
        <v>22843</v>
      </c>
      <c r="I2512" s="23" t="s">
        <v>22845</v>
      </c>
      <c r="J2512" s="25" t="s">
        <v>22844</v>
      </c>
      <c r="K2512" s="25" t="s">
        <v>22847</v>
      </c>
      <c r="L2512" s="25" t="s">
        <v>22904</v>
      </c>
      <c r="M2512" s="25" t="s">
        <v>22849</v>
      </c>
      <c r="N2512" s="25" t="s">
        <v>22851</v>
      </c>
      <c r="O2512" s="25" t="s">
        <v>22852</v>
      </c>
      <c r="P2512" s="23" t="s">
        <v>22853</v>
      </c>
      <c r="Q2512" s="25" t="s">
        <v>22854</v>
      </c>
      <c r="R2512" s="25" t="s">
        <v>22855</v>
      </c>
      <c r="S2512" s="23" t="s">
        <v>22856</v>
      </c>
      <c r="T2512" s="23" t="s">
        <v>22857</v>
      </c>
      <c r="U2512" s="25" t="s">
        <v>22840</v>
      </c>
      <c r="V2512" s="23" t="s">
        <v>22842</v>
      </c>
      <c r="W2512" s="25" t="s">
        <v>22858</v>
      </c>
      <c r="X2512" s="25" t="s">
        <v>22846</v>
      </c>
      <c r="Y2512" s="23" t="s">
        <v>22848</v>
      </c>
      <c r="Z2512" s="25" t="s">
        <v>22850</v>
      </c>
      <c r="AA2512" s="23">
        <v>3</v>
      </c>
      <c r="AB2512" s="23" t="s">
        <v>22859</v>
      </c>
      <c r="AC2512" s="25"/>
      <c r="AD2512" s="167">
        <v>1</v>
      </c>
      <c r="AE2512" s="167">
        <v>6840</v>
      </c>
      <c r="AF2512" s="167">
        <f t="shared" ref="AF2512:AF2537" si="182">IF(ISBLANK($AE2512),"",$AE2512*$AD2512)</f>
        <v>6840</v>
      </c>
      <c r="AG2512" s="27">
        <v>43525</v>
      </c>
      <c r="AH2512" s="168">
        <v>43556</v>
      </c>
      <c r="AI2512" s="29" t="str">
        <f t="shared" ref="AI2512:AI2585" si="183">IF(ISBLANK($AG2512),"","～")</f>
        <v>～</v>
      </c>
      <c r="AJ2512" s="178">
        <f t="shared" si="179"/>
        <v>44651</v>
      </c>
      <c r="AK2512" s="23" t="s">
        <v>22886</v>
      </c>
      <c r="AL2512" s="23" t="s">
        <v>22864</v>
      </c>
      <c r="AM2512" s="605">
        <v>43556</v>
      </c>
      <c r="AN2512" s="25"/>
      <c r="AO2512" s="423">
        <v>43549</v>
      </c>
      <c r="AP2512" s="134" t="s">
        <v>22885</v>
      </c>
    </row>
    <row r="2513" spans="1:42" ht="24.75" customHeight="1" x14ac:dyDescent="0.15">
      <c r="A2513" s="606">
        <v>2510</v>
      </c>
      <c r="B2513" s="23" t="s">
        <v>22837</v>
      </c>
      <c r="C2513" s="24" t="s">
        <v>22838</v>
      </c>
      <c r="D2513" s="24" t="s">
        <v>22839</v>
      </c>
      <c r="E2513" s="23"/>
      <c r="F2513" s="23"/>
      <c r="G2513" s="25" t="s">
        <v>22841</v>
      </c>
      <c r="H2513" s="23" t="s">
        <v>22843</v>
      </c>
      <c r="I2513" s="23" t="s">
        <v>22845</v>
      </c>
      <c r="J2513" s="25" t="s">
        <v>22844</v>
      </c>
      <c r="K2513" s="25" t="s">
        <v>22847</v>
      </c>
      <c r="L2513" s="25" t="s">
        <v>22904</v>
      </c>
      <c r="M2513" s="25" t="s">
        <v>22849</v>
      </c>
      <c r="N2513" s="25" t="s">
        <v>22851</v>
      </c>
      <c r="O2513" s="25" t="s">
        <v>22852</v>
      </c>
      <c r="P2513" s="23" t="s">
        <v>22853</v>
      </c>
      <c r="Q2513" s="25" t="s">
        <v>22854</v>
      </c>
      <c r="R2513" s="25" t="s">
        <v>22855</v>
      </c>
      <c r="S2513" s="23" t="s">
        <v>22856</v>
      </c>
      <c r="T2513" s="23" t="s">
        <v>22857</v>
      </c>
      <c r="U2513" s="25" t="s">
        <v>22840</v>
      </c>
      <c r="V2513" s="23" t="s">
        <v>22842</v>
      </c>
      <c r="W2513" s="25" t="s">
        <v>22858</v>
      </c>
      <c r="X2513" s="25" t="s">
        <v>22846</v>
      </c>
      <c r="Y2513" s="23" t="s">
        <v>22848</v>
      </c>
      <c r="Z2513" s="25" t="s">
        <v>22850</v>
      </c>
      <c r="AA2513" s="23">
        <v>3</v>
      </c>
      <c r="AB2513" s="23" t="s">
        <v>22859</v>
      </c>
      <c r="AC2513" s="25"/>
      <c r="AD2513" s="167">
        <v>1</v>
      </c>
      <c r="AE2513" s="167">
        <v>6840</v>
      </c>
      <c r="AF2513" s="167">
        <f t="shared" si="182"/>
        <v>6840</v>
      </c>
      <c r="AG2513" s="27">
        <v>43525</v>
      </c>
      <c r="AH2513" s="168">
        <v>43556</v>
      </c>
      <c r="AI2513" s="29" t="str">
        <f t="shared" si="183"/>
        <v>～</v>
      </c>
      <c r="AJ2513" s="178">
        <f t="shared" si="179"/>
        <v>44651</v>
      </c>
      <c r="AK2513" s="23" t="s">
        <v>22863</v>
      </c>
      <c r="AL2513" s="23" t="s">
        <v>22865</v>
      </c>
      <c r="AM2513" s="605">
        <v>43556</v>
      </c>
      <c r="AN2513" s="25"/>
      <c r="AO2513" s="423">
        <v>43549</v>
      </c>
      <c r="AP2513" s="134" t="s">
        <v>22885</v>
      </c>
    </row>
    <row r="2514" spans="1:42" ht="24.75" customHeight="1" x14ac:dyDescent="0.15">
      <c r="A2514" s="606">
        <v>2511</v>
      </c>
      <c r="B2514" s="23" t="s">
        <v>22837</v>
      </c>
      <c r="C2514" s="24" t="s">
        <v>22838</v>
      </c>
      <c r="D2514" s="24" t="s">
        <v>22839</v>
      </c>
      <c r="E2514" s="23"/>
      <c r="F2514" s="23"/>
      <c r="G2514" s="25" t="s">
        <v>22841</v>
      </c>
      <c r="H2514" s="23" t="s">
        <v>22843</v>
      </c>
      <c r="I2514" s="23" t="s">
        <v>22845</v>
      </c>
      <c r="J2514" s="25" t="s">
        <v>22844</v>
      </c>
      <c r="K2514" s="25" t="s">
        <v>22847</v>
      </c>
      <c r="L2514" s="25" t="s">
        <v>22904</v>
      </c>
      <c r="M2514" s="25" t="s">
        <v>22849</v>
      </c>
      <c r="N2514" s="25" t="s">
        <v>22851</v>
      </c>
      <c r="O2514" s="25" t="s">
        <v>22852</v>
      </c>
      <c r="P2514" s="23" t="s">
        <v>22853</v>
      </c>
      <c r="Q2514" s="25" t="s">
        <v>22854</v>
      </c>
      <c r="R2514" s="25" t="s">
        <v>22855</v>
      </c>
      <c r="S2514" s="23" t="s">
        <v>22856</v>
      </c>
      <c r="T2514" s="23" t="s">
        <v>22857</v>
      </c>
      <c r="U2514" s="25" t="s">
        <v>22840</v>
      </c>
      <c r="V2514" s="23" t="s">
        <v>22842</v>
      </c>
      <c r="W2514" s="25" t="s">
        <v>22858</v>
      </c>
      <c r="X2514" s="25" t="s">
        <v>22846</v>
      </c>
      <c r="Y2514" s="23" t="s">
        <v>22848</v>
      </c>
      <c r="Z2514" s="25" t="s">
        <v>22850</v>
      </c>
      <c r="AA2514" s="23">
        <v>3</v>
      </c>
      <c r="AB2514" s="23" t="s">
        <v>22859</v>
      </c>
      <c r="AC2514" s="25"/>
      <c r="AD2514" s="167">
        <v>1</v>
      </c>
      <c r="AE2514" s="167">
        <v>6840</v>
      </c>
      <c r="AF2514" s="167">
        <f t="shared" si="182"/>
        <v>6840</v>
      </c>
      <c r="AG2514" s="27">
        <v>43525</v>
      </c>
      <c r="AH2514" s="168">
        <v>43556</v>
      </c>
      <c r="AI2514" s="29" t="str">
        <f t="shared" si="183"/>
        <v>～</v>
      </c>
      <c r="AJ2514" s="178">
        <f t="shared" si="179"/>
        <v>44651</v>
      </c>
      <c r="AK2514" s="23" t="s">
        <v>22863</v>
      </c>
      <c r="AL2514" s="23" t="s">
        <v>22866</v>
      </c>
      <c r="AM2514" s="605">
        <v>43556</v>
      </c>
      <c r="AN2514" s="25"/>
      <c r="AO2514" s="423">
        <v>43549</v>
      </c>
      <c r="AP2514" s="134" t="s">
        <v>22885</v>
      </c>
    </row>
    <row r="2515" spans="1:42" ht="24.75" customHeight="1" x14ac:dyDescent="0.15">
      <c r="A2515" s="606">
        <v>2512</v>
      </c>
      <c r="B2515" s="23" t="s">
        <v>22837</v>
      </c>
      <c r="C2515" s="24" t="s">
        <v>22838</v>
      </c>
      <c r="D2515" s="24" t="s">
        <v>22839</v>
      </c>
      <c r="E2515" s="23"/>
      <c r="F2515" s="23"/>
      <c r="G2515" s="25" t="s">
        <v>22841</v>
      </c>
      <c r="H2515" s="23" t="s">
        <v>22843</v>
      </c>
      <c r="I2515" s="23" t="s">
        <v>22845</v>
      </c>
      <c r="J2515" s="25" t="s">
        <v>22844</v>
      </c>
      <c r="K2515" s="25" t="s">
        <v>22847</v>
      </c>
      <c r="L2515" s="25" t="s">
        <v>22904</v>
      </c>
      <c r="M2515" s="25" t="s">
        <v>22849</v>
      </c>
      <c r="N2515" s="25" t="s">
        <v>22851</v>
      </c>
      <c r="O2515" s="25" t="s">
        <v>22852</v>
      </c>
      <c r="P2515" s="23" t="s">
        <v>22853</v>
      </c>
      <c r="Q2515" s="25" t="s">
        <v>22854</v>
      </c>
      <c r="R2515" s="25" t="s">
        <v>22855</v>
      </c>
      <c r="S2515" s="23" t="s">
        <v>22856</v>
      </c>
      <c r="T2515" s="23" t="s">
        <v>22857</v>
      </c>
      <c r="U2515" s="25" t="s">
        <v>22840</v>
      </c>
      <c r="V2515" s="23" t="s">
        <v>22842</v>
      </c>
      <c r="W2515" s="25" t="s">
        <v>22858</v>
      </c>
      <c r="X2515" s="25" t="s">
        <v>22846</v>
      </c>
      <c r="Y2515" s="23" t="s">
        <v>22848</v>
      </c>
      <c r="Z2515" s="25" t="s">
        <v>22850</v>
      </c>
      <c r="AA2515" s="23">
        <v>3</v>
      </c>
      <c r="AB2515" s="23" t="s">
        <v>22859</v>
      </c>
      <c r="AC2515" s="25"/>
      <c r="AD2515" s="167">
        <v>1</v>
      </c>
      <c r="AE2515" s="167">
        <v>6840</v>
      </c>
      <c r="AF2515" s="167">
        <f t="shared" si="182"/>
        <v>6840</v>
      </c>
      <c r="AG2515" s="27">
        <v>43525</v>
      </c>
      <c r="AH2515" s="168">
        <v>43556</v>
      </c>
      <c r="AI2515" s="29" t="str">
        <f t="shared" si="183"/>
        <v>～</v>
      </c>
      <c r="AJ2515" s="178">
        <f t="shared" si="179"/>
        <v>44651</v>
      </c>
      <c r="AK2515" s="23" t="s">
        <v>22863</v>
      </c>
      <c r="AL2515" s="23" t="s">
        <v>22867</v>
      </c>
      <c r="AM2515" s="605">
        <v>43556</v>
      </c>
      <c r="AN2515" s="25"/>
      <c r="AO2515" s="423">
        <v>43549</v>
      </c>
      <c r="AP2515" s="134" t="s">
        <v>22885</v>
      </c>
    </row>
    <row r="2516" spans="1:42" ht="24.75" customHeight="1" x14ac:dyDescent="0.15">
      <c r="A2516" s="606">
        <v>2513</v>
      </c>
      <c r="B2516" s="23" t="s">
        <v>22837</v>
      </c>
      <c r="C2516" s="24" t="s">
        <v>22838</v>
      </c>
      <c r="D2516" s="24" t="s">
        <v>22839</v>
      </c>
      <c r="E2516" s="23"/>
      <c r="F2516" s="23"/>
      <c r="G2516" s="25" t="s">
        <v>22841</v>
      </c>
      <c r="H2516" s="23" t="s">
        <v>22843</v>
      </c>
      <c r="I2516" s="23" t="s">
        <v>22845</v>
      </c>
      <c r="J2516" s="25" t="s">
        <v>22844</v>
      </c>
      <c r="K2516" s="25" t="s">
        <v>22847</v>
      </c>
      <c r="L2516" s="25" t="s">
        <v>22904</v>
      </c>
      <c r="M2516" s="25" t="s">
        <v>22849</v>
      </c>
      <c r="N2516" s="25" t="s">
        <v>22851</v>
      </c>
      <c r="O2516" s="25" t="s">
        <v>22852</v>
      </c>
      <c r="P2516" s="23" t="s">
        <v>22853</v>
      </c>
      <c r="Q2516" s="25" t="s">
        <v>22854</v>
      </c>
      <c r="R2516" s="25" t="s">
        <v>22855</v>
      </c>
      <c r="S2516" s="23" t="s">
        <v>22856</v>
      </c>
      <c r="T2516" s="23" t="s">
        <v>22857</v>
      </c>
      <c r="U2516" s="25" t="s">
        <v>22840</v>
      </c>
      <c r="V2516" s="23" t="s">
        <v>22842</v>
      </c>
      <c r="W2516" s="25" t="s">
        <v>22858</v>
      </c>
      <c r="X2516" s="25" t="s">
        <v>22846</v>
      </c>
      <c r="Y2516" s="23" t="s">
        <v>22848</v>
      </c>
      <c r="Z2516" s="25" t="s">
        <v>22850</v>
      </c>
      <c r="AA2516" s="23">
        <v>3</v>
      </c>
      <c r="AB2516" s="23" t="s">
        <v>22859</v>
      </c>
      <c r="AC2516" s="25"/>
      <c r="AD2516" s="167">
        <v>1</v>
      </c>
      <c r="AE2516" s="167">
        <v>6840</v>
      </c>
      <c r="AF2516" s="167">
        <f t="shared" si="182"/>
        <v>6840</v>
      </c>
      <c r="AG2516" s="27">
        <v>43525</v>
      </c>
      <c r="AH2516" s="168">
        <v>43556</v>
      </c>
      <c r="AI2516" s="29" t="str">
        <f t="shared" si="183"/>
        <v>～</v>
      </c>
      <c r="AJ2516" s="178">
        <f t="shared" si="179"/>
        <v>44651</v>
      </c>
      <c r="AK2516" s="23" t="s">
        <v>22863</v>
      </c>
      <c r="AL2516" s="23" t="s">
        <v>22868</v>
      </c>
      <c r="AM2516" s="605">
        <v>43556</v>
      </c>
      <c r="AN2516" s="25"/>
      <c r="AO2516" s="423">
        <v>43549</v>
      </c>
      <c r="AP2516" s="134" t="s">
        <v>22885</v>
      </c>
    </row>
    <row r="2517" spans="1:42" ht="24.75" customHeight="1" x14ac:dyDescent="0.15">
      <c r="A2517" s="606">
        <v>2514</v>
      </c>
      <c r="B2517" s="23" t="s">
        <v>22837</v>
      </c>
      <c r="C2517" s="24" t="s">
        <v>22838</v>
      </c>
      <c r="D2517" s="24" t="s">
        <v>22839</v>
      </c>
      <c r="E2517" s="23"/>
      <c r="F2517" s="23"/>
      <c r="G2517" s="25" t="s">
        <v>22841</v>
      </c>
      <c r="H2517" s="23" t="s">
        <v>22843</v>
      </c>
      <c r="I2517" s="23" t="s">
        <v>22845</v>
      </c>
      <c r="J2517" s="25" t="s">
        <v>22844</v>
      </c>
      <c r="K2517" s="25" t="s">
        <v>22847</v>
      </c>
      <c r="L2517" s="25" t="s">
        <v>22904</v>
      </c>
      <c r="M2517" s="25" t="s">
        <v>22849</v>
      </c>
      <c r="N2517" s="25" t="s">
        <v>22851</v>
      </c>
      <c r="O2517" s="25" t="s">
        <v>22852</v>
      </c>
      <c r="P2517" s="23" t="s">
        <v>22853</v>
      </c>
      <c r="Q2517" s="25" t="s">
        <v>22854</v>
      </c>
      <c r="R2517" s="25" t="s">
        <v>22855</v>
      </c>
      <c r="S2517" s="23" t="s">
        <v>22856</v>
      </c>
      <c r="T2517" s="23" t="s">
        <v>22857</v>
      </c>
      <c r="U2517" s="25" t="s">
        <v>22840</v>
      </c>
      <c r="V2517" s="23" t="s">
        <v>22842</v>
      </c>
      <c r="W2517" s="25" t="s">
        <v>22858</v>
      </c>
      <c r="X2517" s="25" t="s">
        <v>22846</v>
      </c>
      <c r="Y2517" s="23" t="s">
        <v>22848</v>
      </c>
      <c r="Z2517" s="25" t="s">
        <v>22850</v>
      </c>
      <c r="AA2517" s="23">
        <v>3</v>
      </c>
      <c r="AB2517" s="23" t="s">
        <v>22859</v>
      </c>
      <c r="AC2517" s="25"/>
      <c r="AD2517" s="167">
        <v>1</v>
      </c>
      <c r="AE2517" s="167">
        <v>6840</v>
      </c>
      <c r="AF2517" s="167">
        <f t="shared" si="182"/>
        <v>6840</v>
      </c>
      <c r="AG2517" s="27">
        <v>43525</v>
      </c>
      <c r="AH2517" s="168">
        <v>43556</v>
      </c>
      <c r="AI2517" s="29" t="str">
        <f t="shared" si="183"/>
        <v>～</v>
      </c>
      <c r="AJ2517" s="178">
        <f t="shared" si="179"/>
        <v>44651</v>
      </c>
      <c r="AK2517" s="23" t="s">
        <v>22863</v>
      </c>
      <c r="AL2517" s="23" t="s">
        <v>22868</v>
      </c>
      <c r="AM2517" s="605">
        <v>43556</v>
      </c>
      <c r="AN2517" s="25"/>
      <c r="AO2517" s="423">
        <v>43549</v>
      </c>
      <c r="AP2517" s="134" t="s">
        <v>22885</v>
      </c>
    </row>
    <row r="2518" spans="1:42" ht="24.75" customHeight="1" x14ac:dyDescent="0.15">
      <c r="A2518" s="606">
        <v>2515</v>
      </c>
      <c r="B2518" s="23" t="s">
        <v>22860</v>
      </c>
      <c r="C2518" s="24" t="s">
        <v>22838</v>
      </c>
      <c r="D2518" s="24" t="s">
        <v>22839</v>
      </c>
      <c r="E2518" s="23"/>
      <c r="F2518" s="23"/>
      <c r="G2518" s="25" t="s">
        <v>22841</v>
      </c>
      <c r="H2518" s="23" t="s">
        <v>22843</v>
      </c>
      <c r="I2518" s="23" t="s">
        <v>22845</v>
      </c>
      <c r="J2518" s="25" t="s">
        <v>22844</v>
      </c>
      <c r="K2518" s="25" t="s">
        <v>22847</v>
      </c>
      <c r="L2518" s="25" t="s">
        <v>22904</v>
      </c>
      <c r="M2518" s="25" t="s">
        <v>22849</v>
      </c>
      <c r="N2518" s="25" t="s">
        <v>22851</v>
      </c>
      <c r="O2518" s="25" t="s">
        <v>22852</v>
      </c>
      <c r="P2518" s="23" t="s">
        <v>22853</v>
      </c>
      <c r="Q2518" s="25" t="s">
        <v>22854</v>
      </c>
      <c r="R2518" s="25" t="s">
        <v>22855</v>
      </c>
      <c r="S2518" s="23" t="s">
        <v>22856</v>
      </c>
      <c r="T2518" s="23" t="s">
        <v>22857</v>
      </c>
      <c r="U2518" s="25" t="s">
        <v>22840</v>
      </c>
      <c r="V2518" s="23" t="s">
        <v>22842</v>
      </c>
      <c r="W2518" s="25" t="s">
        <v>22858</v>
      </c>
      <c r="X2518" s="25" t="s">
        <v>22846</v>
      </c>
      <c r="Y2518" s="23" t="s">
        <v>22848</v>
      </c>
      <c r="Z2518" s="25" t="s">
        <v>22850</v>
      </c>
      <c r="AA2518" s="23">
        <v>3</v>
      </c>
      <c r="AB2518" s="23" t="s">
        <v>22859</v>
      </c>
      <c r="AC2518" s="25"/>
      <c r="AD2518" s="167">
        <v>1</v>
      </c>
      <c r="AE2518" s="167">
        <v>7200</v>
      </c>
      <c r="AF2518" s="167">
        <f t="shared" si="182"/>
        <v>7200</v>
      </c>
      <c r="AG2518" s="27">
        <v>43525</v>
      </c>
      <c r="AH2518" s="168">
        <v>43556</v>
      </c>
      <c r="AI2518" s="29" t="str">
        <f t="shared" si="183"/>
        <v>～</v>
      </c>
      <c r="AJ2518" s="178">
        <f t="shared" si="179"/>
        <v>44651</v>
      </c>
      <c r="AK2518" s="23" t="s">
        <v>22887</v>
      </c>
      <c r="AL2518" s="23" t="s">
        <v>22890</v>
      </c>
      <c r="AM2518" s="605">
        <v>43556</v>
      </c>
      <c r="AN2518" s="25"/>
      <c r="AO2518" s="423">
        <v>43549</v>
      </c>
      <c r="AP2518" s="134" t="s">
        <v>22885</v>
      </c>
    </row>
    <row r="2519" spans="1:42" ht="24.75" customHeight="1" x14ac:dyDescent="0.15">
      <c r="A2519" s="606">
        <v>2516</v>
      </c>
      <c r="B2519" s="23" t="s">
        <v>22860</v>
      </c>
      <c r="C2519" s="24" t="s">
        <v>22838</v>
      </c>
      <c r="D2519" s="24" t="s">
        <v>22839</v>
      </c>
      <c r="E2519" s="23"/>
      <c r="F2519" s="23"/>
      <c r="G2519" s="25" t="s">
        <v>22841</v>
      </c>
      <c r="H2519" s="23" t="s">
        <v>22843</v>
      </c>
      <c r="I2519" s="23" t="s">
        <v>22845</v>
      </c>
      <c r="J2519" s="25" t="s">
        <v>22844</v>
      </c>
      <c r="K2519" s="25" t="s">
        <v>22847</v>
      </c>
      <c r="L2519" s="25" t="s">
        <v>22904</v>
      </c>
      <c r="M2519" s="25" t="s">
        <v>22849</v>
      </c>
      <c r="N2519" s="25" t="s">
        <v>22851</v>
      </c>
      <c r="O2519" s="25" t="s">
        <v>22852</v>
      </c>
      <c r="P2519" s="23" t="s">
        <v>22853</v>
      </c>
      <c r="Q2519" s="25" t="s">
        <v>22854</v>
      </c>
      <c r="R2519" s="25" t="s">
        <v>22855</v>
      </c>
      <c r="S2519" s="23" t="s">
        <v>22856</v>
      </c>
      <c r="T2519" s="23" t="s">
        <v>22857</v>
      </c>
      <c r="U2519" s="25" t="s">
        <v>22840</v>
      </c>
      <c r="V2519" s="23" t="s">
        <v>22842</v>
      </c>
      <c r="W2519" s="25" t="s">
        <v>22858</v>
      </c>
      <c r="X2519" s="25" t="s">
        <v>22846</v>
      </c>
      <c r="Y2519" s="23" t="s">
        <v>22848</v>
      </c>
      <c r="Z2519" s="25" t="s">
        <v>22850</v>
      </c>
      <c r="AA2519" s="23">
        <v>3</v>
      </c>
      <c r="AB2519" s="23" t="s">
        <v>22859</v>
      </c>
      <c r="AC2519" s="25"/>
      <c r="AD2519" s="167">
        <v>1</v>
      </c>
      <c r="AE2519" s="167">
        <v>7200</v>
      </c>
      <c r="AF2519" s="167">
        <f t="shared" si="182"/>
        <v>7200</v>
      </c>
      <c r="AG2519" s="27">
        <v>43525</v>
      </c>
      <c r="AH2519" s="168">
        <v>43556</v>
      </c>
      <c r="AI2519" s="29" t="str">
        <f t="shared" si="183"/>
        <v>～</v>
      </c>
      <c r="AJ2519" s="178">
        <f t="shared" si="179"/>
        <v>44651</v>
      </c>
      <c r="AK2519" s="23" t="s">
        <v>19492</v>
      </c>
      <c r="AL2519" s="23" t="s">
        <v>22869</v>
      </c>
      <c r="AM2519" s="605">
        <v>43556</v>
      </c>
      <c r="AN2519" s="25"/>
      <c r="AO2519" s="423">
        <v>43549</v>
      </c>
      <c r="AP2519" s="134" t="s">
        <v>22885</v>
      </c>
    </row>
    <row r="2520" spans="1:42" ht="24.75" customHeight="1" x14ac:dyDescent="0.15">
      <c r="A2520" s="606">
        <v>2517</v>
      </c>
      <c r="B2520" s="23" t="s">
        <v>22860</v>
      </c>
      <c r="C2520" s="24" t="s">
        <v>22838</v>
      </c>
      <c r="D2520" s="24" t="s">
        <v>22839</v>
      </c>
      <c r="E2520" s="23"/>
      <c r="F2520" s="23"/>
      <c r="G2520" s="25" t="s">
        <v>22841</v>
      </c>
      <c r="H2520" s="23" t="s">
        <v>22843</v>
      </c>
      <c r="I2520" s="23" t="s">
        <v>22845</v>
      </c>
      <c r="J2520" s="25" t="s">
        <v>22844</v>
      </c>
      <c r="K2520" s="25" t="s">
        <v>22847</v>
      </c>
      <c r="L2520" s="25" t="s">
        <v>22904</v>
      </c>
      <c r="M2520" s="25" t="s">
        <v>22849</v>
      </c>
      <c r="N2520" s="25" t="s">
        <v>22851</v>
      </c>
      <c r="O2520" s="25" t="s">
        <v>22852</v>
      </c>
      <c r="P2520" s="23" t="s">
        <v>22853</v>
      </c>
      <c r="Q2520" s="25" t="s">
        <v>22854</v>
      </c>
      <c r="R2520" s="25" t="s">
        <v>22855</v>
      </c>
      <c r="S2520" s="23" t="s">
        <v>22856</v>
      </c>
      <c r="T2520" s="23" t="s">
        <v>22857</v>
      </c>
      <c r="U2520" s="25" t="s">
        <v>22840</v>
      </c>
      <c r="V2520" s="23" t="s">
        <v>22842</v>
      </c>
      <c r="W2520" s="25" t="s">
        <v>22858</v>
      </c>
      <c r="X2520" s="25" t="s">
        <v>22846</v>
      </c>
      <c r="Y2520" s="23" t="s">
        <v>22848</v>
      </c>
      <c r="Z2520" s="25" t="s">
        <v>22850</v>
      </c>
      <c r="AA2520" s="23">
        <v>3</v>
      </c>
      <c r="AB2520" s="23" t="s">
        <v>22859</v>
      </c>
      <c r="AC2520" s="25"/>
      <c r="AD2520" s="167">
        <v>1</v>
      </c>
      <c r="AE2520" s="167">
        <v>7200</v>
      </c>
      <c r="AF2520" s="167">
        <f t="shared" si="182"/>
        <v>7200</v>
      </c>
      <c r="AG2520" s="27">
        <v>43525</v>
      </c>
      <c r="AH2520" s="168">
        <v>43556</v>
      </c>
      <c r="AI2520" s="29" t="str">
        <f t="shared" si="183"/>
        <v>～</v>
      </c>
      <c r="AJ2520" s="178">
        <f t="shared" si="179"/>
        <v>44651</v>
      </c>
      <c r="AK2520" s="23" t="s">
        <v>19492</v>
      </c>
      <c r="AL2520" s="23" t="s">
        <v>22870</v>
      </c>
      <c r="AM2520" s="605">
        <v>43556</v>
      </c>
      <c r="AN2520" s="25"/>
      <c r="AO2520" s="423">
        <v>43549</v>
      </c>
      <c r="AP2520" s="134" t="s">
        <v>22885</v>
      </c>
    </row>
    <row r="2521" spans="1:42" ht="24.75" customHeight="1" x14ac:dyDescent="0.15">
      <c r="A2521" s="606">
        <v>2518</v>
      </c>
      <c r="B2521" s="23" t="s">
        <v>22860</v>
      </c>
      <c r="C2521" s="24" t="s">
        <v>22838</v>
      </c>
      <c r="D2521" s="24" t="s">
        <v>22839</v>
      </c>
      <c r="E2521" s="23"/>
      <c r="F2521" s="23"/>
      <c r="G2521" s="25" t="s">
        <v>22841</v>
      </c>
      <c r="H2521" s="23" t="s">
        <v>22843</v>
      </c>
      <c r="I2521" s="23" t="s">
        <v>22845</v>
      </c>
      <c r="J2521" s="25" t="s">
        <v>22844</v>
      </c>
      <c r="K2521" s="25" t="s">
        <v>22847</v>
      </c>
      <c r="L2521" s="25" t="s">
        <v>22904</v>
      </c>
      <c r="M2521" s="25" t="s">
        <v>22849</v>
      </c>
      <c r="N2521" s="25" t="s">
        <v>22851</v>
      </c>
      <c r="O2521" s="25" t="s">
        <v>22852</v>
      </c>
      <c r="P2521" s="23" t="s">
        <v>22853</v>
      </c>
      <c r="Q2521" s="25" t="s">
        <v>22854</v>
      </c>
      <c r="R2521" s="25" t="s">
        <v>22855</v>
      </c>
      <c r="S2521" s="23" t="s">
        <v>22856</v>
      </c>
      <c r="T2521" s="23" t="s">
        <v>22857</v>
      </c>
      <c r="U2521" s="25" t="s">
        <v>22840</v>
      </c>
      <c r="V2521" s="23" t="s">
        <v>22842</v>
      </c>
      <c r="W2521" s="25" t="s">
        <v>22858</v>
      </c>
      <c r="X2521" s="25" t="s">
        <v>22846</v>
      </c>
      <c r="Y2521" s="23" t="s">
        <v>22848</v>
      </c>
      <c r="Z2521" s="25" t="s">
        <v>22850</v>
      </c>
      <c r="AA2521" s="23">
        <v>3</v>
      </c>
      <c r="AB2521" s="23" t="s">
        <v>22859</v>
      </c>
      <c r="AC2521" s="25"/>
      <c r="AD2521" s="167">
        <v>1</v>
      </c>
      <c r="AE2521" s="167">
        <v>7200</v>
      </c>
      <c r="AF2521" s="167">
        <f t="shared" si="182"/>
        <v>7200</v>
      </c>
      <c r="AG2521" s="27">
        <v>43525</v>
      </c>
      <c r="AH2521" s="168">
        <v>43556</v>
      </c>
      <c r="AI2521" s="29" t="str">
        <f t="shared" si="183"/>
        <v>～</v>
      </c>
      <c r="AJ2521" s="178">
        <f t="shared" si="179"/>
        <v>44651</v>
      </c>
      <c r="AK2521" s="23" t="s">
        <v>19492</v>
      </c>
      <c r="AL2521" s="23" t="s">
        <v>22871</v>
      </c>
      <c r="AM2521" s="605">
        <v>43556</v>
      </c>
      <c r="AN2521" s="25"/>
      <c r="AO2521" s="423">
        <v>43549</v>
      </c>
      <c r="AP2521" s="134" t="s">
        <v>22885</v>
      </c>
    </row>
    <row r="2522" spans="1:42" ht="24.75" customHeight="1" x14ac:dyDescent="0.15">
      <c r="A2522" s="606">
        <v>2519</v>
      </c>
      <c r="B2522" s="23" t="s">
        <v>22860</v>
      </c>
      <c r="C2522" s="24" t="s">
        <v>22838</v>
      </c>
      <c r="D2522" s="24" t="s">
        <v>22839</v>
      </c>
      <c r="E2522" s="23"/>
      <c r="F2522" s="23"/>
      <c r="G2522" s="25" t="s">
        <v>22841</v>
      </c>
      <c r="H2522" s="23" t="s">
        <v>22843</v>
      </c>
      <c r="I2522" s="23" t="s">
        <v>22845</v>
      </c>
      <c r="J2522" s="25" t="s">
        <v>22844</v>
      </c>
      <c r="K2522" s="25" t="s">
        <v>22847</v>
      </c>
      <c r="L2522" s="25" t="s">
        <v>22904</v>
      </c>
      <c r="M2522" s="25" t="s">
        <v>22849</v>
      </c>
      <c r="N2522" s="25" t="s">
        <v>22851</v>
      </c>
      <c r="O2522" s="25" t="s">
        <v>22852</v>
      </c>
      <c r="P2522" s="23" t="s">
        <v>22853</v>
      </c>
      <c r="Q2522" s="25" t="s">
        <v>22854</v>
      </c>
      <c r="R2522" s="25" t="s">
        <v>22855</v>
      </c>
      <c r="S2522" s="23" t="s">
        <v>22856</v>
      </c>
      <c r="T2522" s="23" t="s">
        <v>22857</v>
      </c>
      <c r="U2522" s="25" t="s">
        <v>22840</v>
      </c>
      <c r="V2522" s="23" t="s">
        <v>22842</v>
      </c>
      <c r="W2522" s="25" t="s">
        <v>22858</v>
      </c>
      <c r="X2522" s="25" t="s">
        <v>22846</v>
      </c>
      <c r="Y2522" s="23" t="s">
        <v>22848</v>
      </c>
      <c r="Z2522" s="25" t="s">
        <v>22850</v>
      </c>
      <c r="AA2522" s="23">
        <v>3</v>
      </c>
      <c r="AB2522" s="23" t="s">
        <v>22859</v>
      </c>
      <c r="AC2522" s="25"/>
      <c r="AD2522" s="167">
        <v>1</v>
      </c>
      <c r="AE2522" s="167">
        <v>7200</v>
      </c>
      <c r="AF2522" s="167">
        <f t="shared" si="182"/>
        <v>7200</v>
      </c>
      <c r="AG2522" s="27">
        <v>43525</v>
      </c>
      <c r="AH2522" s="168">
        <v>43556</v>
      </c>
      <c r="AI2522" s="29" t="str">
        <f t="shared" si="183"/>
        <v>～</v>
      </c>
      <c r="AJ2522" s="178">
        <f t="shared" si="179"/>
        <v>44651</v>
      </c>
      <c r="AK2522" s="23" t="s">
        <v>19492</v>
      </c>
      <c r="AL2522" s="23" t="s">
        <v>22872</v>
      </c>
      <c r="AM2522" s="605">
        <v>43556</v>
      </c>
      <c r="AN2522" s="25"/>
      <c r="AO2522" s="423">
        <v>43549</v>
      </c>
      <c r="AP2522" s="134" t="s">
        <v>22885</v>
      </c>
    </row>
    <row r="2523" spans="1:42" ht="24.75" customHeight="1" x14ac:dyDescent="0.15">
      <c r="A2523" s="606">
        <v>2520</v>
      </c>
      <c r="B2523" s="23" t="s">
        <v>22860</v>
      </c>
      <c r="C2523" s="24" t="s">
        <v>22838</v>
      </c>
      <c r="D2523" s="24" t="s">
        <v>22839</v>
      </c>
      <c r="E2523" s="23"/>
      <c r="F2523" s="23"/>
      <c r="G2523" s="25" t="s">
        <v>22841</v>
      </c>
      <c r="H2523" s="23" t="s">
        <v>22843</v>
      </c>
      <c r="I2523" s="23" t="s">
        <v>22845</v>
      </c>
      <c r="J2523" s="25" t="s">
        <v>22844</v>
      </c>
      <c r="K2523" s="25" t="s">
        <v>22847</v>
      </c>
      <c r="L2523" s="25" t="s">
        <v>22904</v>
      </c>
      <c r="M2523" s="25" t="s">
        <v>22849</v>
      </c>
      <c r="N2523" s="25" t="s">
        <v>22851</v>
      </c>
      <c r="O2523" s="25" t="s">
        <v>22852</v>
      </c>
      <c r="P2523" s="23" t="s">
        <v>22853</v>
      </c>
      <c r="Q2523" s="25" t="s">
        <v>22854</v>
      </c>
      <c r="R2523" s="25" t="s">
        <v>22855</v>
      </c>
      <c r="S2523" s="23" t="s">
        <v>22856</v>
      </c>
      <c r="T2523" s="23" t="s">
        <v>22857</v>
      </c>
      <c r="U2523" s="25" t="s">
        <v>22840</v>
      </c>
      <c r="V2523" s="23" t="s">
        <v>22842</v>
      </c>
      <c r="W2523" s="25" t="s">
        <v>22858</v>
      </c>
      <c r="X2523" s="25" t="s">
        <v>22846</v>
      </c>
      <c r="Y2523" s="23" t="s">
        <v>22848</v>
      </c>
      <c r="Z2523" s="25" t="s">
        <v>22850</v>
      </c>
      <c r="AA2523" s="23">
        <v>3</v>
      </c>
      <c r="AB2523" s="23" t="s">
        <v>22859</v>
      </c>
      <c r="AC2523" s="25"/>
      <c r="AD2523" s="167">
        <v>1</v>
      </c>
      <c r="AE2523" s="167">
        <v>7200</v>
      </c>
      <c r="AF2523" s="167">
        <f t="shared" si="182"/>
        <v>7200</v>
      </c>
      <c r="AG2523" s="27">
        <v>43525</v>
      </c>
      <c r="AH2523" s="168">
        <v>43556</v>
      </c>
      <c r="AI2523" s="29" t="str">
        <f t="shared" si="183"/>
        <v>～</v>
      </c>
      <c r="AJ2523" s="178">
        <f t="shared" si="179"/>
        <v>44651</v>
      </c>
      <c r="AK2523" s="23" t="s">
        <v>19492</v>
      </c>
      <c r="AL2523" s="23" t="s">
        <v>22873</v>
      </c>
      <c r="AM2523" s="605">
        <v>43556</v>
      </c>
      <c r="AN2523" s="25"/>
      <c r="AO2523" s="423">
        <v>43549</v>
      </c>
      <c r="AP2523" s="134" t="s">
        <v>22885</v>
      </c>
    </row>
    <row r="2524" spans="1:42" ht="24.75" customHeight="1" x14ac:dyDescent="0.15">
      <c r="A2524" s="606">
        <v>2521</v>
      </c>
      <c r="B2524" s="23" t="s">
        <v>22860</v>
      </c>
      <c r="C2524" s="24" t="s">
        <v>22838</v>
      </c>
      <c r="D2524" s="24" t="s">
        <v>22839</v>
      </c>
      <c r="E2524" s="23"/>
      <c r="F2524" s="23"/>
      <c r="G2524" s="25" t="s">
        <v>22841</v>
      </c>
      <c r="H2524" s="23" t="s">
        <v>22843</v>
      </c>
      <c r="I2524" s="23" t="s">
        <v>22845</v>
      </c>
      <c r="J2524" s="25" t="s">
        <v>22844</v>
      </c>
      <c r="K2524" s="25" t="s">
        <v>22847</v>
      </c>
      <c r="L2524" s="25" t="s">
        <v>22904</v>
      </c>
      <c r="M2524" s="25" t="s">
        <v>22849</v>
      </c>
      <c r="N2524" s="25" t="s">
        <v>22851</v>
      </c>
      <c r="O2524" s="25" t="s">
        <v>22852</v>
      </c>
      <c r="P2524" s="23" t="s">
        <v>22853</v>
      </c>
      <c r="Q2524" s="25" t="s">
        <v>22854</v>
      </c>
      <c r="R2524" s="25" t="s">
        <v>22855</v>
      </c>
      <c r="S2524" s="23" t="s">
        <v>22856</v>
      </c>
      <c r="T2524" s="23" t="s">
        <v>22857</v>
      </c>
      <c r="U2524" s="25" t="s">
        <v>22840</v>
      </c>
      <c r="V2524" s="23" t="s">
        <v>22842</v>
      </c>
      <c r="W2524" s="25" t="s">
        <v>22858</v>
      </c>
      <c r="X2524" s="25" t="s">
        <v>22846</v>
      </c>
      <c r="Y2524" s="23" t="s">
        <v>22848</v>
      </c>
      <c r="Z2524" s="25" t="s">
        <v>22850</v>
      </c>
      <c r="AA2524" s="23">
        <v>3</v>
      </c>
      <c r="AB2524" s="23" t="s">
        <v>22859</v>
      </c>
      <c r="AC2524" s="25"/>
      <c r="AD2524" s="167">
        <v>1</v>
      </c>
      <c r="AE2524" s="167">
        <v>7200</v>
      </c>
      <c r="AF2524" s="167">
        <f t="shared" si="182"/>
        <v>7200</v>
      </c>
      <c r="AG2524" s="27">
        <v>43525</v>
      </c>
      <c r="AH2524" s="168">
        <v>43556</v>
      </c>
      <c r="AI2524" s="29" t="str">
        <f t="shared" si="183"/>
        <v>～</v>
      </c>
      <c r="AJ2524" s="178">
        <f t="shared" si="179"/>
        <v>44651</v>
      </c>
      <c r="AK2524" s="23" t="s">
        <v>19492</v>
      </c>
      <c r="AL2524" s="23" t="s">
        <v>22874</v>
      </c>
      <c r="AM2524" s="605">
        <v>43556</v>
      </c>
      <c r="AN2524" s="25"/>
      <c r="AO2524" s="423">
        <v>43549</v>
      </c>
      <c r="AP2524" s="134" t="s">
        <v>22885</v>
      </c>
    </row>
    <row r="2525" spans="1:42" ht="24.75" customHeight="1" x14ac:dyDescent="0.15">
      <c r="A2525" s="606">
        <v>2522</v>
      </c>
      <c r="B2525" s="23" t="s">
        <v>22860</v>
      </c>
      <c r="C2525" s="24" t="s">
        <v>22838</v>
      </c>
      <c r="D2525" s="24" t="s">
        <v>22839</v>
      </c>
      <c r="E2525" s="23"/>
      <c r="F2525" s="23"/>
      <c r="G2525" s="25" t="s">
        <v>22841</v>
      </c>
      <c r="H2525" s="23" t="s">
        <v>22843</v>
      </c>
      <c r="I2525" s="23" t="s">
        <v>22845</v>
      </c>
      <c r="J2525" s="25" t="s">
        <v>22844</v>
      </c>
      <c r="K2525" s="25" t="s">
        <v>22847</v>
      </c>
      <c r="L2525" s="25" t="s">
        <v>22904</v>
      </c>
      <c r="M2525" s="25" t="s">
        <v>22849</v>
      </c>
      <c r="N2525" s="25" t="s">
        <v>22851</v>
      </c>
      <c r="O2525" s="25" t="s">
        <v>22852</v>
      </c>
      <c r="P2525" s="23" t="s">
        <v>22853</v>
      </c>
      <c r="Q2525" s="25" t="s">
        <v>22854</v>
      </c>
      <c r="R2525" s="25" t="s">
        <v>22855</v>
      </c>
      <c r="S2525" s="23" t="s">
        <v>22856</v>
      </c>
      <c r="T2525" s="23" t="s">
        <v>22857</v>
      </c>
      <c r="U2525" s="25" t="s">
        <v>22840</v>
      </c>
      <c r="V2525" s="23" t="s">
        <v>22842</v>
      </c>
      <c r="W2525" s="25" t="s">
        <v>22858</v>
      </c>
      <c r="X2525" s="25" t="s">
        <v>22846</v>
      </c>
      <c r="Y2525" s="23" t="s">
        <v>22848</v>
      </c>
      <c r="Z2525" s="25" t="s">
        <v>22850</v>
      </c>
      <c r="AA2525" s="23">
        <v>3</v>
      </c>
      <c r="AB2525" s="23" t="s">
        <v>22859</v>
      </c>
      <c r="AC2525" s="25"/>
      <c r="AD2525" s="167">
        <v>1</v>
      </c>
      <c r="AE2525" s="167">
        <v>7200</v>
      </c>
      <c r="AF2525" s="167">
        <f t="shared" si="182"/>
        <v>7200</v>
      </c>
      <c r="AG2525" s="27">
        <v>43525</v>
      </c>
      <c r="AH2525" s="168">
        <v>43556</v>
      </c>
      <c r="AI2525" s="29" t="str">
        <f t="shared" si="183"/>
        <v>～</v>
      </c>
      <c r="AJ2525" s="178">
        <f t="shared" si="179"/>
        <v>44651</v>
      </c>
      <c r="AK2525" s="23" t="s">
        <v>19492</v>
      </c>
      <c r="AL2525" s="23" t="s">
        <v>22875</v>
      </c>
      <c r="AM2525" s="605">
        <v>43556</v>
      </c>
      <c r="AN2525" s="25"/>
      <c r="AO2525" s="423">
        <v>43549</v>
      </c>
      <c r="AP2525" s="134" t="s">
        <v>22885</v>
      </c>
    </row>
    <row r="2526" spans="1:42" ht="24.75" customHeight="1" x14ac:dyDescent="0.15">
      <c r="A2526" s="606">
        <v>2523</v>
      </c>
      <c r="B2526" s="23" t="s">
        <v>22861</v>
      </c>
      <c r="C2526" s="24" t="s">
        <v>22838</v>
      </c>
      <c r="D2526" s="24" t="s">
        <v>22839</v>
      </c>
      <c r="E2526" s="23"/>
      <c r="F2526" s="23"/>
      <c r="G2526" s="25" t="s">
        <v>22841</v>
      </c>
      <c r="H2526" s="23" t="s">
        <v>22843</v>
      </c>
      <c r="I2526" s="23" t="s">
        <v>22845</v>
      </c>
      <c r="J2526" s="25" t="s">
        <v>22844</v>
      </c>
      <c r="K2526" s="25" t="s">
        <v>22847</v>
      </c>
      <c r="L2526" s="25" t="s">
        <v>22904</v>
      </c>
      <c r="M2526" s="25" t="s">
        <v>22849</v>
      </c>
      <c r="N2526" s="25" t="s">
        <v>22851</v>
      </c>
      <c r="O2526" s="25" t="s">
        <v>22852</v>
      </c>
      <c r="P2526" s="23" t="s">
        <v>22853</v>
      </c>
      <c r="Q2526" s="25" t="s">
        <v>22854</v>
      </c>
      <c r="R2526" s="25" t="s">
        <v>22855</v>
      </c>
      <c r="S2526" s="23" t="s">
        <v>22856</v>
      </c>
      <c r="T2526" s="23" t="s">
        <v>22857</v>
      </c>
      <c r="U2526" s="25" t="s">
        <v>22840</v>
      </c>
      <c r="V2526" s="23" t="s">
        <v>22842</v>
      </c>
      <c r="W2526" s="25" t="s">
        <v>22858</v>
      </c>
      <c r="X2526" s="25" t="s">
        <v>22846</v>
      </c>
      <c r="Y2526" s="23" t="s">
        <v>22848</v>
      </c>
      <c r="Z2526" s="25" t="s">
        <v>22850</v>
      </c>
      <c r="AA2526" s="23">
        <v>3</v>
      </c>
      <c r="AB2526" s="23" t="s">
        <v>22859</v>
      </c>
      <c r="AC2526" s="25"/>
      <c r="AD2526" s="167">
        <v>1</v>
      </c>
      <c r="AE2526" s="167">
        <v>5400</v>
      </c>
      <c r="AF2526" s="167">
        <f t="shared" si="182"/>
        <v>5400</v>
      </c>
      <c r="AG2526" s="27">
        <v>43525</v>
      </c>
      <c r="AH2526" s="168">
        <v>43556</v>
      </c>
      <c r="AI2526" s="29" t="str">
        <f t="shared" si="183"/>
        <v>～</v>
      </c>
      <c r="AJ2526" s="178">
        <f t="shared" si="179"/>
        <v>44651</v>
      </c>
      <c r="AK2526" s="23" t="s">
        <v>22888</v>
      </c>
      <c r="AL2526" s="23" t="s">
        <v>22876</v>
      </c>
      <c r="AM2526" s="605">
        <v>43556</v>
      </c>
      <c r="AN2526" s="25"/>
      <c r="AO2526" s="423">
        <v>43549</v>
      </c>
      <c r="AP2526" s="134" t="s">
        <v>22885</v>
      </c>
    </row>
    <row r="2527" spans="1:42" ht="24.75" customHeight="1" x14ac:dyDescent="0.15">
      <c r="A2527" s="606">
        <v>2524</v>
      </c>
      <c r="B2527" s="23" t="s">
        <v>22861</v>
      </c>
      <c r="C2527" s="24" t="s">
        <v>22838</v>
      </c>
      <c r="D2527" s="24" t="s">
        <v>22839</v>
      </c>
      <c r="E2527" s="23"/>
      <c r="F2527" s="23"/>
      <c r="G2527" s="25" t="s">
        <v>22841</v>
      </c>
      <c r="H2527" s="23" t="s">
        <v>22843</v>
      </c>
      <c r="I2527" s="23" t="s">
        <v>22845</v>
      </c>
      <c r="J2527" s="25" t="s">
        <v>22844</v>
      </c>
      <c r="K2527" s="25" t="s">
        <v>22847</v>
      </c>
      <c r="L2527" s="25" t="s">
        <v>22904</v>
      </c>
      <c r="M2527" s="25" t="s">
        <v>22849</v>
      </c>
      <c r="N2527" s="25" t="s">
        <v>22851</v>
      </c>
      <c r="O2527" s="25" t="s">
        <v>22852</v>
      </c>
      <c r="P2527" s="23" t="s">
        <v>22853</v>
      </c>
      <c r="Q2527" s="25" t="s">
        <v>22854</v>
      </c>
      <c r="R2527" s="25" t="s">
        <v>22855</v>
      </c>
      <c r="S2527" s="23" t="s">
        <v>22856</v>
      </c>
      <c r="T2527" s="23" t="s">
        <v>22857</v>
      </c>
      <c r="U2527" s="25" t="s">
        <v>22840</v>
      </c>
      <c r="V2527" s="23" t="s">
        <v>22842</v>
      </c>
      <c r="W2527" s="25" t="s">
        <v>22858</v>
      </c>
      <c r="X2527" s="25" t="s">
        <v>22846</v>
      </c>
      <c r="Y2527" s="23" t="s">
        <v>22848</v>
      </c>
      <c r="Z2527" s="25" t="s">
        <v>22850</v>
      </c>
      <c r="AA2527" s="23">
        <v>3</v>
      </c>
      <c r="AB2527" s="23" t="s">
        <v>22859</v>
      </c>
      <c r="AC2527" s="25"/>
      <c r="AD2527" s="167">
        <v>1</v>
      </c>
      <c r="AE2527" s="167">
        <v>5400</v>
      </c>
      <c r="AF2527" s="167">
        <f t="shared" si="182"/>
        <v>5400</v>
      </c>
      <c r="AG2527" s="27">
        <v>43525</v>
      </c>
      <c r="AH2527" s="168">
        <v>43556</v>
      </c>
      <c r="AI2527" s="29" t="str">
        <f t="shared" si="183"/>
        <v>～</v>
      </c>
      <c r="AJ2527" s="178">
        <f t="shared" si="179"/>
        <v>44651</v>
      </c>
      <c r="AK2527" s="23" t="s">
        <v>18665</v>
      </c>
      <c r="AL2527" s="23" t="s">
        <v>22877</v>
      </c>
      <c r="AM2527" s="605">
        <v>43556</v>
      </c>
      <c r="AN2527" s="25"/>
      <c r="AO2527" s="423">
        <v>43549</v>
      </c>
      <c r="AP2527" s="134" t="s">
        <v>22885</v>
      </c>
    </row>
    <row r="2528" spans="1:42" ht="24.75" customHeight="1" x14ac:dyDescent="0.15">
      <c r="A2528" s="606">
        <v>2525</v>
      </c>
      <c r="B2528" s="23" t="s">
        <v>22861</v>
      </c>
      <c r="C2528" s="24" t="s">
        <v>22838</v>
      </c>
      <c r="D2528" s="24" t="s">
        <v>22839</v>
      </c>
      <c r="E2528" s="23"/>
      <c r="F2528" s="23"/>
      <c r="G2528" s="25" t="s">
        <v>22841</v>
      </c>
      <c r="H2528" s="23" t="s">
        <v>22843</v>
      </c>
      <c r="I2528" s="23" t="s">
        <v>22845</v>
      </c>
      <c r="J2528" s="25" t="s">
        <v>22844</v>
      </c>
      <c r="K2528" s="25" t="s">
        <v>22847</v>
      </c>
      <c r="L2528" s="25" t="s">
        <v>22904</v>
      </c>
      <c r="M2528" s="25" t="s">
        <v>22849</v>
      </c>
      <c r="N2528" s="25" t="s">
        <v>22851</v>
      </c>
      <c r="O2528" s="25" t="s">
        <v>22852</v>
      </c>
      <c r="P2528" s="23" t="s">
        <v>22853</v>
      </c>
      <c r="Q2528" s="25" t="s">
        <v>22854</v>
      </c>
      <c r="R2528" s="25" t="s">
        <v>22855</v>
      </c>
      <c r="S2528" s="23" t="s">
        <v>22856</v>
      </c>
      <c r="T2528" s="23" t="s">
        <v>22857</v>
      </c>
      <c r="U2528" s="25" t="s">
        <v>22840</v>
      </c>
      <c r="V2528" s="23" t="s">
        <v>22842</v>
      </c>
      <c r="W2528" s="25" t="s">
        <v>22858</v>
      </c>
      <c r="X2528" s="25" t="s">
        <v>22846</v>
      </c>
      <c r="Y2528" s="23" t="s">
        <v>22848</v>
      </c>
      <c r="Z2528" s="25" t="s">
        <v>22850</v>
      </c>
      <c r="AA2528" s="23">
        <v>3</v>
      </c>
      <c r="AB2528" s="23" t="s">
        <v>22859</v>
      </c>
      <c r="AC2528" s="25"/>
      <c r="AD2528" s="167">
        <v>1</v>
      </c>
      <c r="AE2528" s="167">
        <v>5400</v>
      </c>
      <c r="AF2528" s="167">
        <f t="shared" si="182"/>
        <v>5400</v>
      </c>
      <c r="AG2528" s="27">
        <v>43525</v>
      </c>
      <c r="AH2528" s="168">
        <v>43556</v>
      </c>
      <c r="AI2528" s="29" t="str">
        <f t="shared" si="183"/>
        <v>～</v>
      </c>
      <c r="AJ2528" s="178">
        <f t="shared" si="179"/>
        <v>44651</v>
      </c>
      <c r="AK2528" s="23" t="s">
        <v>18665</v>
      </c>
      <c r="AL2528" s="23" t="s">
        <v>22878</v>
      </c>
      <c r="AM2528" s="605">
        <v>43556</v>
      </c>
      <c r="AN2528" s="25"/>
      <c r="AO2528" s="423">
        <v>43549</v>
      </c>
      <c r="AP2528" s="134" t="s">
        <v>22885</v>
      </c>
    </row>
    <row r="2529" spans="1:42" ht="24.75" customHeight="1" x14ac:dyDescent="0.15">
      <c r="A2529" s="606">
        <v>2526</v>
      </c>
      <c r="B2529" s="23" t="s">
        <v>22861</v>
      </c>
      <c r="C2529" s="24" t="s">
        <v>22838</v>
      </c>
      <c r="D2529" s="24" t="s">
        <v>22839</v>
      </c>
      <c r="E2529" s="23"/>
      <c r="F2529" s="23"/>
      <c r="G2529" s="25" t="s">
        <v>22841</v>
      </c>
      <c r="H2529" s="23" t="s">
        <v>22843</v>
      </c>
      <c r="I2529" s="23" t="s">
        <v>22845</v>
      </c>
      <c r="J2529" s="25" t="s">
        <v>22844</v>
      </c>
      <c r="K2529" s="25" t="s">
        <v>22847</v>
      </c>
      <c r="L2529" s="25" t="s">
        <v>22904</v>
      </c>
      <c r="M2529" s="25" t="s">
        <v>22849</v>
      </c>
      <c r="N2529" s="25" t="s">
        <v>22851</v>
      </c>
      <c r="O2529" s="25" t="s">
        <v>22852</v>
      </c>
      <c r="P2529" s="23" t="s">
        <v>22853</v>
      </c>
      <c r="Q2529" s="25" t="s">
        <v>22854</v>
      </c>
      <c r="R2529" s="25" t="s">
        <v>22855</v>
      </c>
      <c r="S2529" s="23" t="s">
        <v>22856</v>
      </c>
      <c r="T2529" s="23" t="s">
        <v>22857</v>
      </c>
      <c r="U2529" s="25" t="s">
        <v>22840</v>
      </c>
      <c r="V2529" s="23" t="s">
        <v>22842</v>
      </c>
      <c r="W2529" s="25" t="s">
        <v>22858</v>
      </c>
      <c r="X2529" s="25" t="s">
        <v>22846</v>
      </c>
      <c r="Y2529" s="23" t="s">
        <v>22848</v>
      </c>
      <c r="Z2529" s="25" t="s">
        <v>22850</v>
      </c>
      <c r="AA2529" s="23">
        <v>3</v>
      </c>
      <c r="AB2529" s="23" t="s">
        <v>22859</v>
      </c>
      <c r="AC2529" s="25"/>
      <c r="AD2529" s="167">
        <v>1</v>
      </c>
      <c r="AE2529" s="167">
        <v>5400</v>
      </c>
      <c r="AF2529" s="167">
        <f t="shared" si="182"/>
        <v>5400</v>
      </c>
      <c r="AG2529" s="27">
        <v>43525</v>
      </c>
      <c r="AH2529" s="168">
        <v>43556</v>
      </c>
      <c r="AI2529" s="29" t="str">
        <f t="shared" si="183"/>
        <v>～</v>
      </c>
      <c r="AJ2529" s="178">
        <f t="shared" si="179"/>
        <v>44651</v>
      </c>
      <c r="AK2529" s="23" t="s">
        <v>18665</v>
      </c>
      <c r="AL2529" s="23" t="s">
        <v>22879</v>
      </c>
      <c r="AM2529" s="605">
        <v>43556</v>
      </c>
      <c r="AN2529" s="25"/>
      <c r="AO2529" s="423">
        <v>43549</v>
      </c>
      <c r="AP2529" s="134" t="s">
        <v>22885</v>
      </c>
    </row>
    <row r="2530" spans="1:42" ht="24.75" customHeight="1" x14ac:dyDescent="0.15">
      <c r="A2530" s="606">
        <v>2527</v>
      </c>
      <c r="B2530" s="23" t="s">
        <v>22861</v>
      </c>
      <c r="C2530" s="24" t="s">
        <v>22838</v>
      </c>
      <c r="D2530" s="24" t="s">
        <v>22839</v>
      </c>
      <c r="E2530" s="23"/>
      <c r="F2530" s="23"/>
      <c r="G2530" s="25" t="s">
        <v>22841</v>
      </c>
      <c r="H2530" s="23" t="s">
        <v>22843</v>
      </c>
      <c r="I2530" s="23" t="s">
        <v>22845</v>
      </c>
      <c r="J2530" s="25" t="s">
        <v>22844</v>
      </c>
      <c r="K2530" s="25" t="s">
        <v>22847</v>
      </c>
      <c r="L2530" s="25" t="s">
        <v>22904</v>
      </c>
      <c r="M2530" s="25" t="s">
        <v>22849</v>
      </c>
      <c r="N2530" s="25" t="s">
        <v>22851</v>
      </c>
      <c r="O2530" s="25" t="s">
        <v>22852</v>
      </c>
      <c r="P2530" s="23" t="s">
        <v>22853</v>
      </c>
      <c r="Q2530" s="25" t="s">
        <v>22854</v>
      </c>
      <c r="R2530" s="25" t="s">
        <v>22855</v>
      </c>
      <c r="S2530" s="23" t="s">
        <v>22856</v>
      </c>
      <c r="T2530" s="23" t="s">
        <v>22857</v>
      </c>
      <c r="U2530" s="25" t="s">
        <v>22840</v>
      </c>
      <c r="V2530" s="23" t="s">
        <v>22842</v>
      </c>
      <c r="W2530" s="25" t="s">
        <v>22858</v>
      </c>
      <c r="X2530" s="25" t="s">
        <v>22846</v>
      </c>
      <c r="Y2530" s="23" t="s">
        <v>22848</v>
      </c>
      <c r="Z2530" s="25" t="s">
        <v>22850</v>
      </c>
      <c r="AA2530" s="23">
        <v>3</v>
      </c>
      <c r="AB2530" s="23" t="s">
        <v>22859</v>
      </c>
      <c r="AC2530" s="25"/>
      <c r="AD2530" s="167">
        <v>1</v>
      </c>
      <c r="AE2530" s="167">
        <v>5400</v>
      </c>
      <c r="AF2530" s="167">
        <f t="shared" si="182"/>
        <v>5400</v>
      </c>
      <c r="AG2530" s="27">
        <v>43525</v>
      </c>
      <c r="AH2530" s="168">
        <v>43556</v>
      </c>
      <c r="AI2530" s="29" t="str">
        <f t="shared" si="183"/>
        <v>～</v>
      </c>
      <c r="AJ2530" s="178">
        <f t="shared" si="179"/>
        <v>44651</v>
      </c>
      <c r="AK2530" s="23" t="s">
        <v>18665</v>
      </c>
      <c r="AL2530" s="23" t="s">
        <v>22880</v>
      </c>
      <c r="AM2530" s="605">
        <v>43556</v>
      </c>
      <c r="AN2530" s="25"/>
      <c r="AO2530" s="423">
        <v>43549</v>
      </c>
      <c r="AP2530" s="134" t="s">
        <v>22885</v>
      </c>
    </row>
    <row r="2531" spans="1:42" ht="24.75" customHeight="1" x14ac:dyDescent="0.15">
      <c r="A2531" s="606">
        <v>2528</v>
      </c>
      <c r="B2531" s="23" t="s">
        <v>22861</v>
      </c>
      <c r="C2531" s="24" t="s">
        <v>22838</v>
      </c>
      <c r="D2531" s="24" t="s">
        <v>22839</v>
      </c>
      <c r="E2531" s="23"/>
      <c r="F2531" s="23"/>
      <c r="G2531" s="25" t="s">
        <v>22841</v>
      </c>
      <c r="H2531" s="23" t="s">
        <v>22843</v>
      </c>
      <c r="I2531" s="23" t="s">
        <v>22845</v>
      </c>
      <c r="J2531" s="25" t="s">
        <v>22844</v>
      </c>
      <c r="K2531" s="25" t="s">
        <v>22847</v>
      </c>
      <c r="L2531" s="25" t="s">
        <v>22904</v>
      </c>
      <c r="M2531" s="25" t="s">
        <v>22849</v>
      </c>
      <c r="N2531" s="25" t="s">
        <v>22851</v>
      </c>
      <c r="O2531" s="25" t="s">
        <v>22852</v>
      </c>
      <c r="P2531" s="23" t="s">
        <v>22853</v>
      </c>
      <c r="Q2531" s="25" t="s">
        <v>22854</v>
      </c>
      <c r="R2531" s="25" t="s">
        <v>22855</v>
      </c>
      <c r="S2531" s="23" t="s">
        <v>22856</v>
      </c>
      <c r="T2531" s="23" t="s">
        <v>22857</v>
      </c>
      <c r="U2531" s="25" t="s">
        <v>22840</v>
      </c>
      <c r="V2531" s="23" t="s">
        <v>22842</v>
      </c>
      <c r="W2531" s="25" t="s">
        <v>22858</v>
      </c>
      <c r="X2531" s="25" t="s">
        <v>22846</v>
      </c>
      <c r="Y2531" s="23" t="s">
        <v>22848</v>
      </c>
      <c r="Z2531" s="25" t="s">
        <v>22850</v>
      </c>
      <c r="AA2531" s="23">
        <v>3</v>
      </c>
      <c r="AB2531" s="23" t="s">
        <v>22859</v>
      </c>
      <c r="AC2531" s="25"/>
      <c r="AD2531" s="167">
        <v>1</v>
      </c>
      <c r="AE2531" s="167">
        <v>5400</v>
      </c>
      <c r="AF2531" s="167">
        <f t="shared" si="182"/>
        <v>5400</v>
      </c>
      <c r="AG2531" s="27">
        <v>43525</v>
      </c>
      <c r="AH2531" s="168">
        <v>43556</v>
      </c>
      <c r="AI2531" s="29" t="str">
        <f t="shared" si="183"/>
        <v>～</v>
      </c>
      <c r="AJ2531" s="178">
        <f t="shared" si="179"/>
        <v>44651</v>
      </c>
      <c r="AK2531" s="23" t="s">
        <v>18665</v>
      </c>
      <c r="AL2531" s="23" t="s">
        <v>22881</v>
      </c>
      <c r="AM2531" s="605">
        <v>43556</v>
      </c>
      <c r="AN2531" s="25"/>
      <c r="AO2531" s="423">
        <v>43549</v>
      </c>
      <c r="AP2531" s="134" t="s">
        <v>22885</v>
      </c>
    </row>
    <row r="2532" spans="1:42" ht="24.75" customHeight="1" x14ac:dyDescent="0.15">
      <c r="A2532" s="606">
        <v>2529</v>
      </c>
      <c r="B2532" s="23" t="s">
        <v>22861</v>
      </c>
      <c r="C2532" s="24" t="s">
        <v>22838</v>
      </c>
      <c r="D2532" s="24" t="s">
        <v>22839</v>
      </c>
      <c r="E2532" s="23"/>
      <c r="F2532" s="23"/>
      <c r="G2532" s="25" t="s">
        <v>22841</v>
      </c>
      <c r="H2532" s="23" t="s">
        <v>22843</v>
      </c>
      <c r="I2532" s="23" t="s">
        <v>22845</v>
      </c>
      <c r="J2532" s="25" t="s">
        <v>22844</v>
      </c>
      <c r="K2532" s="25" t="s">
        <v>22847</v>
      </c>
      <c r="L2532" s="25" t="s">
        <v>22904</v>
      </c>
      <c r="M2532" s="25" t="s">
        <v>22849</v>
      </c>
      <c r="N2532" s="25" t="s">
        <v>22851</v>
      </c>
      <c r="O2532" s="25" t="s">
        <v>22852</v>
      </c>
      <c r="P2532" s="23" t="s">
        <v>22853</v>
      </c>
      <c r="Q2532" s="25" t="s">
        <v>22854</v>
      </c>
      <c r="R2532" s="25" t="s">
        <v>22855</v>
      </c>
      <c r="S2532" s="23" t="s">
        <v>22856</v>
      </c>
      <c r="T2532" s="23" t="s">
        <v>22857</v>
      </c>
      <c r="U2532" s="25" t="s">
        <v>22840</v>
      </c>
      <c r="V2532" s="23" t="s">
        <v>22842</v>
      </c>
      <c r="W2532" s="25" t="s">
        <v>22858</v>
      </c>
      <c r="X2532" s="25" t="s">
        <v>22846</v>
      </c>
      <c r="Y2532" s="23" t="s">
        <v>22848</v>
      </c>
      <c r="Z2532" s="25" t="s">
        <v>22850</v>
      </c>
      <c r="AA2532" s="23">
        <v>3</v>
      </c>
      <c r="AB2532" s="23" t="s">
        <v>22859</v>
      </c>
      <c r="AC2532" s="25"/>
      <c r="AD2532" s="167">
        <v>1</v>
      </c>
      <c r="AE2532" s="167">
        <v>5400</v>
      </c>
      <c r="AF2532" s="167">
        <f t="shared" si="182"/>
        <v>5400</v>
      </c>
      <c r="AG2532" s="27">
        <v>43525</v>
      </c>
      <c r="AH2532" s="168">
        <v>43556</v>
      </c>
      <c r="AI2532" s="29" t="str">
        <f t="shared" si="183"/>
        <v>～</v>
      </c>
      <c r="AJ2532" s="178">
        <f t="shared" si="179"/>
        <v>44651</v>
      </c>
      <c r="AK2532" s="23" t="s">
        <v>18665</v>
      </c>
      <c r="AL2532" s="23" t="s">
        <v>22882</v>
      </c>
      <c r="AM2532" s="605">
        <v>43556</v>
      </c>
      <c r="AN2532" s="25"/>
      <c r="AO2532" s="423">
        <v>43549</v>
      </c>
      <c r="AP2532" s="134" t="s">
        <v>22885</v>
      </c>
    </row>
    <row r="2533" spans="1:42" ht="24.75" customHeight="1" x14ac:dyDescent="0.15">
      <c r="A2533" s="606">
        <v>2530</v>
      </c>
      <c r="B2533" s="23" t="s">
        <v>22861</v>
      </c>
      <c r="C2533" s="24" t="s">
        <v>22838</v>
      </c>
      <c r="D2533" s="24" t="s">
        <v>22839</v>
      </c>
      <c r="E2533" s="23"/>
      <c r="F2533" s="23"/>
      <c r="G2533" s="25" t="s">
        <v>22841</v>
      </c>
      <c r="H2533" s="23" t="s">
        <v>22843</v>
      </c>
      <c r="I2533" s="23" t="s">
        <v>22845</v>
      </c>
      <c r="J2533" s="25" t="s">
        <v>22844</v>
      </c>
      <c r="K2533" s="25" t="s">
        <v>22847</v>
      </c>
      <c r="L2533" s="25" t="s">
        <v>22904</v>
      </c>
      <c r="M2533" s="25" t="s">
        <v>22849</v>
      </c>
      <c r="N2533" s="25" t="s">
        <v>22851</v>
      </c>
      <c r="O2533" s="25" t="s">
        <v>22852</v>
      </c>
      <c r="P2533" s="23" t="s">
        <v>22853</v>
      </c>
      <c r="Q2533" s="25" t="s">
        <v>22854</v>
      </c>
      <c r="R2533" s="25" t="s">
        <v>22855</v>
      </c>
      <c r="S2533" s="23" t="s">
        <v>22856</v>
      </c>
      <c r="T2533" s="23" t="s">
        <v>22857</v>
      </c>
      <c r="U2533" s="25" t="s">
        <v>22840</v>
      </c>
      <c r="V2533" s="23" t="s">
        <v>22842</v>
      </c>
      <c r="W2533" s="25" t="s">
        <v>22858</v>
      </c>
      <c r="X2533" s="25" t="s">
        <v>22846</v>
      </c>
      <c r="Y2533" s="23" t="s">
        <v>22848</v>
      </c>
      <c r="Z2533" s="25" t="s">
        <v>22850</v>
      </c>
      <c r="AA2533" s="23">
        <v>3</v>
      </c>
      <c r="AB2533" s="23" t="s">
        <v>22859</v>
      </c>
      <c r="AC2533" s="25"/>
      <c r="AD2533" s="167">
        <v>1</v>
      </c>
      <c r="AE2533" s="167">
        <v>5400</v>
      </c>
      <c r="AF2533" s="167">
        <f t="shared" si="182"/>
        <v>5400</v>
      </c>
      <c r="AG2533" s="27">
        <v>43525</v>
      </c>
      <c r="AH2533" s="168">
        <v>43556</v>
      </c>
      <c r="AI2533" s="29" t="str">
        <f t="shared" si="183"/>
        <v>～</v>
      </c>
      <c r="AJ2533" s="178">
        <f t="shared" si="179"/>
        <v>44651</v>
      </c>
      <c r="AK2533" s="23" t="s">
        <v>18665</v>
      </c>
      <c r="AL2533" s="23" t="s">
        <v>22883</v>
      </c>
      <c r="AM2533" s="605">
        <v>43556</v>
      </c>
      <c r="AN2533" s="25"/>
      <c r="AO2533" s="423">
        <v>43549</v>
      </c>
      <c r="AP2533" s="134" t="s">
        <v>22885</v>
      </c>
    </row>
    <row r="2534" spans="1:42" ht="24.75" customHeight="1" x14ac:dyDescent="0.15">
      <c r="A2534" s="606">
        <v>2531</v>
      </c>
      <c r="B2534" s="23" t="s">
        <v>22862</v>
      </c>
      <c r="C2534" s="24" t="s">
        <v>22838</v>
      </c>
      <c r="D2534" s="24" t="s">
        <v>22839</v>
      </c>
      <c r="E2534" s="23"/>
      <c r="F2534" s="23"/>
      <c r="G2534" s="25" t="s">
        <v>22841</v>
      </c>
      <c r="H2534" s="23" t="s">
        <v>22843</v>
      </c>
      <c r="I2534" s="23" t="s">
        <v>22845</v>
      </c>
      <c r="J2534" s="25" t="s">
        <v>22844</v>
      </c>
      <c r="K2534" s="25" t="s">
        <v>22847</v>
      </c>
      <c r="L2534" s="25" t="s">
        <v>22904</v>
      </c>
      <c r="M2534" s="25" t="s">
        <v>22849</v>
      </c>
      <c r="N2534" s="25" t="s">
        <v>22851</v>
      </c>
      <c r="O2534" s="25" t="s">
        <v>22852</v>
      </c>
      <c r="P2534" s="23" t="s">
        <v>22853</v>
      </c>
      <c r="Q2534" s="25" t="s">
        <v>22854</v>
      </c>
      <c r="R2534" s="25" t="s">
        <v>22855</v>
      </c>
      <c r="S2534" s="23" t="s">
        <v>22856</v>
      </c>
      <c r="T2534" s="23" t="s">
        <v>22857</v>
      </c>
      <c r="U2534" s="25" t="s">
        <v>22840</v>
      </c>
      <c r="V2534" s="23" t="s">
        <v>22842</v>
      </c>
      <c r="W2534" s="25" t="s">
        <v>22858</v>
      </c>
      <c r="X2534" s="25" t="s">
        <v>22846</v>
      </c>
      <c r="Y2534" s="23" t="s">
        <v>22848</v>
      </c>
      <c r="Z2534" s="25" t="s">
        <v>22850</v>
      </c>
      <c r="AA2534" s="23">
        <v>3</v>
      </c>
      <c r="AB2534" s="23" t="s">
        <v>22859</v>
      </c>
      <c r="AC2534" s="25"/>
      <c r="AD2534" s="167">
        <v>1</v>
      </c>
      <c r="AE2534" s="167">
        <v>63360</v>
      </c>
      <c r="AF2534" s="167">
        <f t="shared" si="182"/>
        <v>63360</v>
      </c>
      <c r="AG2534" s="27">
        <v>43525</v>
      </c>
      <c r="AH2534" s="168">
        <v>43556</v>
      </c>
      <c r="AI2534" s="29" t="str">
        <f t="shared" si="183"/>
        <v>～</v>
      </c>
      <c r="AJ2534" s="178">
        <f t="shared" si="179"/>
        <v>44651</v>
      </c>
      <c r="AK2534" s="23" t="s">
        <v>22889</v>
      </c>
      <c r="AL2534" s="23" t="s">
        <v>22884</v>
      </c>
      <c r="AM2534" s="605">
        <v>43556</v>
      </c>
      <c r="AN2534" s="25"/>
      <c r="AO2534" s="423">
        <v>43549</v>
      </c>
      <c r="AP2534" s="134" t="s">
        <v>22885</v>
      </c>
    </row>
    <row r="2535" spans="1:42" ht="24.75" customHeight="1" x14ac:dyDescent="0.15">
      <c r="A2535" s="606">
        <v>2532</v>
      </c>
      <c r="B2535" s="23" t="s">
        <v>22891</v>
      </c>
      <c r="C2535" s="24" t="s">
        <v>22894</v>
      </c>
      <c r="D2535" s="24" t="s">
        <v>22895</v>
      </c>
      <c r="E2535" s="23"/>
      <c r="F2535" s="23"/>
      <c r="G2535" s="25" t="s">
        <v>22896</v>
      </c>
      <c r="H2535" s="23" t="s">
        <v>22897</v>
      </c>
      <c r="I2535" s="23" t="s">
        <v>22899</v>
      </c>
      <c r="J2535" s="25" t="s">
        <v>22898</v>
      </c>
      <c r="K2535" s="25" t="s">
        <v>22900</v>
      </c>
      <c r="L2535" s="25" t="s">
        <v>22901</v>
      </c>
      <c r="M2535" s="25" t="s">
        <v>22903</v>
      </c>
      <c r="N2535" s="25"/>
      <c r="O2535" s="25" t="s">
        <v>22905</v>
      </c>
      <c r="P2535" s="23" t="s">
        <v>22908</v>
      </c>
      <c r="Q2535" s="25" t="s">
        <v>22907</v>
      </c>
      <c r="R2535" s="25" t="s">
        <v>22909</v>
      </c>
      <c r="S2535" s="23" t="s">
        <v>22906</v>
      </c>
      <c r="T2535" s="23" t="s">
        <v>22910</v>
      </c>
      <c r="U2535" s="25" t="s">
        <v>22896</v>
      </c>
      <c r="V2535" s="23" t="s">
        <v>22897</v>
      </c>
      <c r="W2535" s="25" t="s">
        <v>22911</v>
      </c>
      <c r="X2535" s="25" t="s">
        <v>22900</v>
      </c>
      <c r="Y2535" s="23" t="s">
        <v>22902</v>
      </c>
      <c r="Z2535" s="25"/>
      <c r="AA2535" s="23">
        <v>5</v>
      </c>
      <c r="AB2535" s="23" t="s">
        <v>22859</v>
      </c>
      <c r="AC2535" s="25"/>
      <c r="AD2535" s="167">
        <v>1</v>
      </c>
      <c r="AE2535" s="167">
        <v>16200</v>
      </c>
      <c r="AF2535" s="167">
        <f t="shared" si="182"/>
        <v>16200</v>
      </c>
      <c r="AG2535" s="27">
        <v>43525</v>
      </c>
      <c r="AH2535" s="168">
        <v>43556</v>
      </c>
      <c r="AI2535" s="29" t="str">
        <f t="shared" si="183"/>
        <v>～</v>
      </c>
      <c r="AJ2535" s="178">
        <f t="shared" si="179"/>
        <v>45382</v>
      </c>
      <c r="AK2535" s="23" t="s">
        <v>22888</v>
      </c>
      <c r="AL2535" s="23" t="s">
        <v>22912</v>
      </c>
      <c r="AM2535" s="605">
        <v>43539</v>
      </c>
      <c r="AN2535" s="25"/>
      <c r="AO2535" s="423">
        <v>43549</v>
      </c>
      <c r="AP2535" s="134" t="s">
        <v>22914</v>
      </c>
    </row>
    <row r="2536" spans="1:42" ht="24.75" customHeight="1" x14ac:dyDescent="0.15">
      <c r="A2536" s="606">
        <v>2533</v>
      </c>
      <c r="B2536" s="23" t="s">
        <v>22893</v>
      </c>
      <c r="C2536" s="24" t="s">
        <v>22894</v>
      </c>
      <c r="D2536" s="24" t="s">
        <v>22895</v>
      </c>
      <c r="E2536" s="23"/>
      <c r="F2536" s="23"/>
      <c r="G2536" s="25" t="s">
        <v>22896</v>
      </c>
      <c r="H2536" s="23" t="s">
        <v>22897</v>
      </c>
      <c r="I2536" s="23" t="s">
        <v>22899</v>
      </c>
      <c r="J2536" s="25" t="s">
        <v>22898</v>
      </c>
      <c r="K2536" s="25" t="s">
        <v>22900</v>
      </c>
      <c r="L2536" s="25" t="s">
        <v>22901</v>
      </c>
      <c r="M2536" s="25" t="s">
        <v>22903</v>
      </c>
      <c r="N2536" s="25"/>
      <c r="O2536" s="25" t="s">
        <v>22905</v>
      </c>
      <c r="P2536" s="23" t="s">
        <v>22908</v>
      </c>
      <c r="Q2536" s="25" t="s">
        <v>22907</v>
      </c>
      <c r="R2536" s="25" t="s">
        <v>22909</v>
      </c>
      <c r="S2536" s="23" t="s">
        <v>22906</v>
      </c>
      <c r="T2536" s="23" t="s">
        <v>22910</v>
      </c>
      <c r="U2536" s="25" t="s">
        <v>22896</v>
      </c>
      <c r="V2536" s="23" t="s">
        <v>22897</v>
      </c>
      <c r="W2536" s="25" t="s">
        <v>22911</v>
      </c>
      <c r="X2536" s="25" t="s">
        <v>22900</v>
      </c>
      <c r="Y2536" s="23" t="s">
        <v>22902</v>
      </c>
      <c r="Z2536" s="25"/>
      <c r="AA2536" s="23">
        <v>5</v>
      </c>
      <c r="AB2536" s="23" t="s">
        <v>22859</v>
      </c>
      <c r="AC2536" s="25"/>
      <c r="AD2536" s="167">
        <v>1</v>
      </c>
      <c r="AE2536" s="167">
        <v>39000</v>
      </c>
      <c r="AF2536" s="167">
        <f t="shared" si="182"/>
        <v>39000</v>
      </c>
      <c r="AG2536" s="27">
        <v>43525</v>
      </c>
      <c r="AH2536" s="168">
        <v>43556</v>
      </c>
      <c r="AI2536" s="29" t="str">
        <f t="shared" si="183"/>
        <v>～</v>
      </c>
      <c r="AJ2536" s="178">
        <f t="shared" si="179"/>
        <v>45382</v>
      </c>
      <c r="AK2536" s="23" t="s">
        <v>22915</v>
      </c>
      <c r="AL2536" s="23" t="s">
        <v>22913</v>
      </c>
      <c r="AM2536" s="605">
        <v>43539</v>
      </c>
      <c r="AN2536" s="25"/>
      <c r="AO2536" s="423">
        <v>43549</v>
      </c>
      <c r="AP2536" s="134" t="s">
        <v>22914</v>
      </c>
    </row>
    <row r="2537" spans="1:42" ht="24.75" customHeight="1" x14ac:dyDescent="0.15">
      <c r="A2537" s="606">
        <v>2534</v>
      </c>
      <c r="B2537" s="23" t="s">
        <v>22958</v>
      </c>
      <c r="C2537" s="24" t="s">
        <v>22959</v>
      </c>
      <c r="D2537" s="24" t="s">
        <v>22960</v>
      </c>
      <c r="E2537" s="23"/>
      <c r="F2537" s="23"/>
      <c r="G2537" s="25" t="s">
        <v>22962</v>
      </c>
      <c r="H2537" s="23" t="s">
        <v>22964</v>
      </c>
      <c r="I2537" s="23" t="s">
        <v>22966</v>
      </c>
      <c r="J2537" s="25" t="s">
        <v>22965</v>
      </c>
      <c r="K2537" s="25"/>
      <c r="L2537" s="25"/>
      <c r="M2537" s="25" t="s">
        <v>22968</v>
      </c>
      <c r="N2537" s="25"/>
      <c r="O2537" s="25" t="s">
        <v>22969</v>
      </c>
      <c r="P2537" s="23" t="s">
        <v>22971</v>
      </c>
      <c r="Q2537" s="25" t="s">
        <v>22972</v>
      </c>
      <c r="R2537" s="25" t="s">
        <v>22970</v>
      </c>
      <c r="S2537" s="23" t="s">
        <v>22973</v>
      </c>
      <c r="T2537" s="23"/>
      <c r="U2537" s="25" t="s">
        <v>22961</v>
      </c>
      <c r="V2537" s="23" t="s">
        <v>22963</v>
      </c>
      <c r="W2537" s="25" t="s">
        <v>22974</v>
      </c>
      <c r="X2537" s="25"/>
      <c r="Y2537" s="23" t="s">
        <v>22967</v>
      </c>
      <c r="Z2537" s="25"/>
      <c r="AA2537" s="23">
        <v>5</v>
      </c>
      <c r="AB2537" s="23" t="s">
        <v>22859</v>
      </c>
      <c r="AC2537" s="25" t="s">
        <v>22767</v>
      </c>
      <c r="AD2537" s="167">
        <v>1</v>
      </c>
      <c r="AE2537" s="167">
        <v>76500</v>
      </c>
      <c r="AF2537" s="167">
        <f t="shared" si="182"/>
        <v>76500</v>
      </c>
      <c r="AG2537" s="27">
        <v>43525</v>
      </c>
      <c r="AH2537" s="168">
        <v>43553</v>
      </c>
      <c r="AI2537" s="29" t="str">
        <f t="shared" si="183"/>
        <v>～</v>
      </c>
      <c r="AJ2537" s="178">
        <f t="shared" si="179"/>
        <v>45379</v>
      </c>
      <c r="AK2537" s="23" t="s">
        <v>22986</v>
      </c>
      <c r="AL2537" s="23" t="s">
        <v>22975</v>
      </c>
      <c r="AM2537" s="605">
        <v>43553</v>
      </c>
      <c r="AN2537" s="25"/>
      <c r="AO2537" s="423">
        <v>43550</v>
      </c>
      <c r="AP2537" s="134" t="s">
        <v>22985</v>
      </c>
    </row>
    <row r="2538" spans="1:42" ht="24.75" customHeight="1" x14ac:dyDescent="0.15">
      <c r="A2538" s="606">
        <v>2535</v>
      </c>
      <c r="B2538" s="23" t="s">
        <v>22958</v>
      </c>
      <c r="C2538" s="24" t="s">
        <v>22959</v>
      </c>
      <c r="D2538" s="24" t="s">
        <v>22960</v>
      </c>
      <c r="E2538" s="23"/>
      <c r="F2538" s="23"/>
      <c r="G2538" s="25" t="s">
        <v>22962</v>
      </c>
      <c r="H2538" s="23" t="s">
        <v>22964</v>
      </c>
      <c r="I2538" s="23" t="s">
        <v>22966</v>
      </c>
      <c r="J2538" s="25" t="s">
        <v>22965</v>
      </c>
      <c r="K2538" s="25"/>
      <c r="L2538" s="25"/>
      <c r="M2538" s="25" t="s">
        <v>22968</v>
      </c>
      <c r="N2538" s="25"/>
      <c r="O2538" s="25" t="s">
        <v>22969</v>
      </c>
      <c r="P2538" s="23" t="s">
        <v>22971</v>
      </c>
      <c r="Q2538" s="25" t="s">
        <v>22972</v>
      </c>
      <c r="R2538" s="25" t="s">
        <v>22970</v>
      </c>
      <c r="S2538" s="23" t="s">
        <v>22973</v>
      </c>
      <c r="T2538" s="23"/>
      <c r="U2538" s="25" t="s">
        <v>22961</v>
      </c>
      <c r="V2538" s="23" t="s">
        <v>22963</v>
      </c>
      <c r="W2538" s="25" t="s">
        <v>22974</v>
      </c>
      <c r="X2538" s="25"/>
      <c r="Y2538" s="23" t="s">
        <v>22967</v>
      </c>
      <c r="Z2538" s="25"/>
      <c r="AA2538" s="23">
        <v>5</v>
      </c>
      <c r="AB2538" s="23" t="s">
        <v>22859</v>
      </c>
      <c r="AC2538" s="25" t="s">
        <v>22767</v>
      </c>
      <c r="AD2538" s="167">
        <v>1</v>
      </c>
      <c r="AE2538" s="642"/>
      <c r="AF2538" s="642"/>
      <c r="AG2538" s="27">
        <v>43525</v>
      </c>
      <c r="AH2538" s="168">
        <v>43553</v>
      </c>
      <c r="AI2538" s="29" t="str">
        <f t="shared" si="183"/>
        <v>～</v>
      </c>
      <c r="AJ2538" s="178">
        <f t="shared" si="179"/>
        <v>45379</v>
      </c>
      <c r="AK2538" s="23" t="s">
        <v>22987</v>
      </c>
      <c r="AL2538" s="23" t="s">
        <v>22976</v>
      </c>
      <c r="AM2538" s="605">
        <v>43553</v>
      </c>
      <c r="AN2538" s="25"/>
      <c r="AO2538" s="423">
        <v>43550</v>
      </c>
      <c r="AP2538" s="134" t="s">
        <v>22985</v>
      </c>
    </row>
    <row r="2539" spans="1:42" ht="24.75" customHeight="1" x14ac:dyDescent="0.15">
      <c r="A2539" s="606">
        <v>2536</v>
      </c>
      <c r="B2539" s="23" t="s">
        <v>22958</v>
      </c>
      <c r="C2539" s="24" t="s">
        <v>22959</v>
      </c>
      <c r="D2539" s="24" t="s">
        <v>22960</v>
      </c>
      <c r="E2539" s="23"/>
      <c r="F2539" s="23"/>
      <c r="G2539" s="25" t="s">
        <v>22962</v>
      </c>
      <c r="H2539" s="23" t="s">
        <v>22964</v>
      </c>
      <c r="I2539" s="23" t="s">
        <v>22966</v>
      </c>
      <c r="J2539" s="25" t="s">
        <v>22965</v>
      </c>
      <c r="K2539" s="25"/>
      <c r="L2539" s="25"/>
      <c r="M2539" s="25" t="s">
        <v>22968</v>
      </c>
      <c r="N2539" s="25"/>
      <c r="O2539" s="25" t="s">
        <v>22969</v>
      </c>
      <c r="P2539" s="23" t="s">
        <v>22971</v>
      </c>
      <c r="Q2539" s="25" t="s">
        <v>22972</v>
      </c>
      <c r="R2539" s="25" t="s">
        <v>22970</v>
      </c>
      <c r="S2539" s="23" t="s">
        <v>22973</v>
      </c>
      <c r="T2539" s="23"/>
      <c r="U2539" s="25" t="s">
        <v>22961</v>
      </c>
      <c r="V2539" s="23" t="s">
        <v>22963</v>
      </c>
      <c r="W2539" s="25" t="s">
        <v>22974</v>
      </c>
      <c r="X2539" s="25"/>
      <c r="Y2539" s="23" t="s">
        <v>22967</v>
      </c>
      <c r="Z2539" s="25"/>
      <c r="AA2539" s="23">
        <v>5</v>
      </c>
      <c r="AB2539" s="23" t="s">
        <v>22859</v>
      </c>
      <c r="AC2539" s="25" t="s">
        <v>22767</v>
      </c>
      <c r="AD2539" s="167">
        <v>1</v>
      </c>
      <c r="AE2539" s="642"/>
      <c r="AF2539" s="642"/>
      <c r="AG2539" s="27">
        <v>43525</v>
      </c>
      <c r="AH2539" s="168">
        <v>43553</v>
      </c>
      <c r="AI2539" s="29" t="str">
        <f t="shared" si="183"/>
        <v>～</v>
      </c>
      <c r="AJ2539" s="178">
        <f t="shared" ref="AJ2539:AJ2602" si="184">IF(ISBLANK($AH2539),"",DATE(YEAR($AH2539)+$AA2539,MONTH($AH2539),DAY($AH2539)-1))</f>
        <v>45379</v>
      </c>
      <c r="AK2539" s="23" t="s">
        <v>19725</v>
      </c>
      <c r="AL2539" s="23" t="s">
        <v>22977</v>
      </c>
      <c r="AM2539" s="605">
        <v>43553</v>
      </c>
      <c r="AN2539" s="25"/>
      <c r="AO2539" s="423">
        <v>43550</v>
      </c>
      <c r="AP2539" s="134" t="s">
        <v>22985</v>
      </c>
    </row>
    <row r="2540" spans="1:42" ht="24.75" customHeight="1" x14ac:dyDescent="0.15">
      <c r="A2540" s="606">
        <v>2537</v>
      </c>
      <c r="B2540" s="23" t="s">
        <v>22958</v>
      </c>
      <c r="C2540" s="24" t="s">
        <v>22959</v>
      </c>
      <c r="D2540" s="24" t="s">
        <v>22960</v>
      </c>
      <c r="E2540" s="23"/>
      <c r="F2540" s="23"/>
      <c r="G2540" s="25" t="s">
        <v>22962</v>
      </c>
      <c r="H2540" s="23" t="s">
        <v>22964</v>
      </c>
      <c r="I2540" s="23" t="s">
        <v>22966</v>
      </c>
      <c r="J2540" s="25" t="s">
        <v>22965</v>
      </c>
      <c r="K2540" s="25"/>
      <c r="L2540" s="25"/>
      <c r="M2540" s="25" t="s">
        <v>22968</v>
      </c>
      <c r="N2540" s="25"/>
      <c r="O2540" s="25" t="s">
        <v>22969</v>
      </c>
      <c r="P2540" s="23" t="s">
        <v>22971</v>
      </c>
      <c r="Q2540" s="25" t="s">
        <v>22972</v>
      </c>
      <c r="R2540" s="25" t="s">
        <v>22970</v>
      </c>
      <c r="S2540" s="23" t="s">
        <v>22973</v>
      </c>
      <c r="T2540" s="23"/>
      <c r="U2540" s="25" t="s">
        <v>22961</v>
      </c>
      <c r="V2540" s="23" t="s">
        <v>22963</v>
      </c>
      <c r="W2540" s="25" t="s">
        <v>22974</v>
      </c>
      <c r="X2540" s="25"/>
      <c r="Y2540" s="23" t="s">
        <v>22967</v>
      </c>
      <c r="Z2540" s="25"/>
      <c r="AA2540" s="23">
        <v>5</v>
      </c>
      <c r="AB2540" s="23" t="s">
        <v>22859</v>
      </c>
      <c r="AC2540" s="25" t="s">
        <v>22767</v>
      </c>
      <c r="AD2540" s="167">
        <v>1</v>
      </c>
      <c r="AE2540" s="642"/>
      <c r="AF2540" s="642"/>
      <c r="AG2540" s="27">
        <v>43525</v>
      </c>
      <c r="AH2540" s="168">
        <v>43553</v>
      </c>
      <c r="AI2540" s="29" t="str">
        <f t="shared" si="183"/>
        <v>～</v>
      </c>
      <c r="AJ2540" s="178">
        <f t="shared" si="184"/>
        <v>45379</v>
      </c>
      <c r="AK2540" s="23" t="s">
        <v>19725</v>
      </c>
      <c r="AL2540" s="23" t="s">
        <v>22978</v>
      </c>
      <c r="AM2540" s="605">
        <v>43553</v>
      </c>
      <c r="AN2540" s="25"/>
      <c r="AO2540" s="423">
        <v>43550</v>
      </c>
      <c r="AP2540" s="134" t="s">
        <v>22985</v>
      </c>
    </row>
    <row r="2541" spans="1:42" ht="24.75" customHeight="1" x14ac:dyDescent="0.15">
      <c r="A2541" s="606">
        <v>2538</v>
      </c>
      <c r="B2541" s="23" t="s">
        <v>22958</v>
      </c>
      <c r="C2541" s="24" t="s">
        <v>22959</v>
      </c>
      <c r="D2541" s="24" t="s">
        <v>22960</v>
      </c>
      <c r="E2541" s="23"/>
      <c r="F2541" s="23"/>
      <c r="G2541" s="25" t="s">
        <v>22962</v>
      </c>
      <c r="H2541" s="23" t="s">
        <v>22964</v>
      </c>
      <c r="I2541" s="23" t="s">
        <v>22966</v>
      </c>
      <c r="J2541" s="25" t="s">
        <v>22965</v>
      </c>
      <c r="K2541" s="25"/>
      <c r="L2541" s="25"/>
      <c r="M2541" s="25" t="s">
        <v>22968</v>
      </c>
      <c r="N2541" s="25"/>
      <c r="O2541" s="25" t="s">
        <v>22969</v>
      </c>
      <c r="P2541" s="23" t="s">
        <v>22971</v>
      </c>
      <c r="Q2541" s="25" t="s">
        <v>22972</v>
      </c>
      <c r="R2541" s="25" t="s">
        <v>22970</v>
      </c>
      <c r="S2541" s="23" t="s">
        <v>22973</v>
      </c>
      <c r="T2541" s="23"/>
      <c r="U2541" s="25" t="s">
        <v>22961</v>
      </c>
      <c r="V2541" s="23" t="s">
        <v>22963</v>
      </c>
      <c r="W2541" s="25" t="s">
        <v>22974</v>
      </c>
      <c r="X2541" s="25"/>
      <c r="Y2541" s="23" t="s">
        <v>22967</v>
      </c>
      <c r="Z2541" s="25"/>
      <c r="AA2541" s="23">
        <v>5</v>
      </c>
      <c r="AB2541" s="23" t="s">
        <v>22859</v>
      </c>
      <c r="AC2541" s="25" t="s">
        <v>22767</v>
      </c>
      <c r="AD2541" s="167">
        <v>1</v>
      </c>
      <c r="AE2541" s="642"/>
      <c r="AF2541" s="642"/>
      <c r="AG2541" s="27">
        <v>43525</v>
      </c>
      <c r="AH2541" s="168">
        <v>43553</v>
      </c>
      <c r="AI2541" s="29" t="str">
        <f t="shared" si="183"/>
        <v>～</v>
      </c>
      <c r="AJ2541" s="178">
        <f t="shared" si="184"/>
        <v>45379</v>
      </c>
      <c r="AK2541" s="23" t="s">
        <v>19725</v>
      </c>
      <c r="AL2541" s="23" t="s">
        <v>22979</v>
      </c>
      <c r="AM2541" s="605">
        <v>43553</v>
      </c>
      <c r="AN2541" s="25"/>
      <c r="AO2541" s="423">
        <v>43550</v>
      </c>
      <c r="AP2541" s="134" t="s">
        <v>22985</v>
      </c>
    </row>
    <row r="2542" spans="1:42" ht="24.75" customHeight="1" x14ac:dyDescent="0.15">
      <c r="A2542" s="606">
        <v>2539</v>
      </c>
      <c r="B2542" s="23" t="s">
        <v>22958</v>
      </c>
      <c r="C2542" s="24" t="s">
        <v>22959</v>
      </c>
      <c r="D2542" s="24" t="s">
        <v>22960</v>
      </c>
      <c r="E2542" s="23"/>
      <c r="F2542" s="23"/>
      <c r="G2542" s="25" t="s">
        <v>22962</v>
      </c>
      <c r="H2542" s="23" t="s">
        <v>22964</v>
      </c>
      <c r="I2542" s="23" t="s">
        <v>22966</v>
      </c>
      <c r="J2542" s="25" t="s">
        <v>22965</v>
      </c>
      <c r="K2542" s="25"/>
      <c r="L2542" s="25"/>
      <c r="M2542" s="25" t="s">
        <v>22968</v>
      </c>
      <c r="N2542" s="25"/>
      <c r="O2542" s="25" t="s">
        <v>22969</v>
      </c>
      <c r="P2542" s="23" t="s">
        <v>22971</v>
      </c>
      <c r="Q2542" s="25" t="s">
        <v>22972</v>
      </c>
      <c r="R2542" s="25" t="s">
        <v>22970</v>
      </c>
      <c r="S2542" s="23" t="s">
        <v>22973</v>
      </c>
      <c r="T2542" s="23"/>
      <c r="U2542" s="25" t="s">
        <v>22961</v>
      </c>
      <c r="V2542" s="23" t="s">
        <v>22963</v>
      </c>
      <c r="W2542" s="25" t="s">
        <v>22974</v>
      </c>
      <c r="X2542" s="25"/>
      <c r="Y2542" s="23" t="s">
        <v>22967</v>
      </c>
      <c r="Z2542" s="25"/>
      <c r="AA2542" s="23">
        <v>5</v>
      </c>
      <c r="AB2542" s="23" t="s">
        <v>22859</v>
      </c>
      <c r="AC2542" s="25" t="s">
        <v>22767</v>
      </c>
      <c r="AD2542" s="167">
        <v>1</v>
      </c>
      <c r="AE2542" s="642"/>
      <c r="AF2542" s="642"/>
      <c r="AG2542" s="27">
        <v>43525</v>
      </c>
      <c r="AH2542" s="168">
        <v>43553</v>
      </c>
      <c r="AI2542" s="29" t="str">
        <f t="shared" si="183"/>
        <v>～</v>
      </c>
      <c r="AJ2542" s="178">
        <f t="shared" si="184"/>
        <v>45379</v>
      </c>
      <c r="AK2542" s="23" t="s">
        <v>19725</v>
      </c>
      <c r="AL2542" s="23" t="s">
        <v>22980</v>
      </c>
      <c r="AM2542" s="605">
        <v>43553</v>
      </c>
      <c r="AN2542" s="25"/>
      <c r="AO2542" s="423">
        <v>43550</v>
      </c>
      <c r="AP2542" s="134" t="s">
        <v>22985</v>
      </c>
    </row>
    <row r="2543" spans="1:42" ht="24.75" customHeight="1" x14ac:dyDescent="0.15">
      <c r="A2543" s="606">
        <v>2540</v>
      </c>
      <c r="B2543" s="23" t="s">
        <v>22958</v>
      </c>
      <c r="C2543" s="24" t="s">
        <v>22959</v>
      </c>
      <c r="D2543" s="24" t="s">
        <v>22960</v>
      </c>
      <c r="E2543" s="23"/>
      <c r="F2543" s="23"/>
      <c r="G2543" s="25" t="s">
        <v>22962</v>
      </c>
      <c r="H2543" s="23" t="s">
        <v>22964</v>
      </c>
      <c r="I2543" s="23" t="s">
        <v>22966</v>
      </c>
      <c r="J2543" s="25" t="s">
        <v>22965</v>
      </c>
      <c r="K2543" s="25"/>
      <c r="L2543" s="25"/>
      <c r="M2543" s="25" t="s">
        <v>22968</v>
      </c>
      <c r="N2543" s="25"/>
      <c r="O2543" s="25" t="s">
        <v>22969</v>
      </c>
      <c r="P2543" s="23" t="s">
        <v>22971</v>
      </c>
      <c r="Q2543" s="25" t="s">
        <v>22972</v>
      </c>
      <c r="R2543" s="25" t="s">
        <v>22970</v>
      </c>
      <c r="S2543" s="23" t="s">
        <v>22973</v>
      </c>
      <c r="T2543" s="23"/>
      <c r="U2543" s="25" t="s">
        <v>22961</v>
      </c>
      <c r="V2543" s="23" t="s">
        <v>22963</v>
      </c>
      <c r="W2543" s="25" t="s">
        <v>22974</v>
      </c>
      <c r="X2543" s="25"/>
      <c r="Y2543" s="23" t="s">
        <v>22967</v>
      </c>
      <c r="Z2543" s="25"/>
      <c r="AA2543" s="23">
        <v>5</v>
      </c>
      <c r="AB2543" s="23" t="s">
        <v>22859</v>
      </c>
      <c r="AC2543" s="25" t="s">
        <v>22767</v>
      </c>
      <c r="AD2543" s="167">
        <v>1</v>
      </c>
      <c r="AE2543" s="642"/>
      <c r="AF2543" s="642"/>
      <c r="AG2543" s="27">
        <v>43525</v>
      </c>
      <c r="AH2543" s="168">
        <v>43553</v>
      </c>
      <c r="AI2543" s="29" t="str">
        <f t="shared" si="183"/>
        <v>～</v>
      </c>
      <c r="AJ2543" s="178">
        <f t="shared" si="184"/>
        <v>45379</v>
      </c>
      <c r="AK2543" s="23" t="s">
        <v>19725</v>
      </c>
      <c r="AL2543" s="23" t="s">
        <v>22981</v>
      </c>
      <c r="AM2543" s="605">
        <v>43553</v>
      </c>
      <c r="AN2543" s="25"/>
      <c r="AO2543" s="423">
        <v>43550</v>
      </c>
      <c r="AP2543" s="134" t="s">
        <v>22985</v>
      </c>
    </row>
    <row r="2544" spans="1:42" ht="24.75" customHeight="1" x14ac:dyDescent="0.15">
      <c r="A2544" s="606">
        <v>2541</v>
      </c>
      <c r="B2544" s="23" t="s">
        <v>22958</v>
      </c>
      <c r="C2544" s="24" t="s">
        <v>22959</v>
      </c>
      <c r="D2544" s="24" t="s">
        <v>22960</v>
      </c>
      <c r="E2544" s="23"/>
      <c r="F2544" s="23"/>
      <c r="G2544" s="25" t="s">
        <v>22962</v>
      </c>
      <c r="H2544" s="23" t="s">
        <v>22964</v>
      </c>
      <c r="I2544" s="23" t="s">
        <v>22966</v>
      </c>
      <c r="J2544" s="25" t="s">
        <v>22965</v>
      </c>
      <c r="K2544" s="25"/>
      <c r="L2544" s="25"/>
      <c r="M2544" s="25" t="s">
        <v>22968</v>
      </c>
      <c r="N2544" s="25"/>
      <c r="O2544" s="25" t="s">
        <v>22969</v>
      </c>
      <c r="P2544" s="23" t="s">
        <v>22971</v>
      </c>
      <c r="Q2544" s="25" t="s">
        <v>22972</v>
      </c>
      <c r="R2544" s="25" t="s">
        <v>22970</v>
      </c>
      <c r="S2544" s="23" t="s">
        <v>22973</v>
      </c>
      <c r="T2544" s="23"/>
      <c r="U2544" s="25" t="s">
        <v>22961</v>
      </c>
      <c r="V2544" s="23" t="s">
        <v>22963</v>
      </c>
      <c r="W2544" s="25" t="s">
        <v>22974</v>
      </c>
      <c r="X2544" s="25"/>
      <c r="Y2544" s="23" t="s">
        <v>22967</v>
      </c>
      <c r="Z2544" s="25"/>
      <c r="AA2544" s="23">
        <v>5</v>
      </c>
      <c r="AB2544" s="23" t="s">
        <v>22859</v>
      </c>
      <c r="AC2544" s="25" t="s">
        <v>22767</v>
      </c>
      <c r="AD2544" s="167">
        <v>1</v>
      </c>
      <c r="AE2544" s="642"/>
      <c r="AF2544" s="642"/>
      <c r="AG2544" s="27">
        <v>43525</v>
      </c>
      <c r="AH2544" s="168">
        <v>43553</v>
      </c>
      <c r="AI2544" s="29" t="str">
        <f t="shared" si="183"/>
        <v>～</v>
      </c>
      <c r="AJ2544" s="178">
        <f t="shared" si="184"/>
        <v>45379</v>
      </c>
      <c r="AK2544" s="23" t="s">
        <v>19725</v>
      </c>
      <c r="AL2544" s="23" t="s">
        <v>22982</v>
      </c>
      <c r="AM2544" s="605">
        <v>43553</v>
      </c>
      <c r="AN2544" s="25"/>
      <c r="AO2544" s="423">
        <v>43550</v>
      </c>
      <c r="AP2544" s="134" t="s">
        <v>22985</v>
      </c>
    </row>
    <row r="2545" spans="1:42" ht="24.75" customHeight="1" x14ac:dyDescent="0.15">
      <c r="A2545" s="606">
        <v>2542</v>
      </c>
      <c r="B2545" s="23" t="s">
        <v>22958</v>
      </c>
      <c r="C2545" s="24" t="s">
        <v>22959</v>
      </c>
      <c r="D2545" s="24" t="s">
        <v>22960</v>
      </c>
      <c r="E2545" s="23"/>
      <c r="F2545" s="23"/>
      <c r="G2545" s="25" t="s">
        <v>22962</v>
      </c>
      <c r="H2545" s="23" t="s">
        <v>22964</v>
      </c>
      <c r="I2545" s="23" t="s">
        <v>22966</v>
      </c>
      <c r="J2545" s="25" t="s">
        <v>22965</v>
      </c>
      <c r="K2545" s="25"/>
      <c r="L2545" s="25"/>
      <c r="M2545" s="25" t="s">
        <v>22968</v>
      </c>
      <c r="N2545" s="25"/>
      <c r="O2545" s="25" t="s">
        <v>22969</v>
      </c>
      <c r="P2545" s="23" t="s">
        <v>22971</v>
      </c>
      <c r="Q2545" s="25" t="s">
        <v>22972</v>
      </c>
      <c r="R2545" s="25" t="s">
        <v>22970</v>
      </c>
      <c r="S2545" s="23" t="s">
        <v>22973</v>
      </c>
      <c r="T2545" s="23"/>
      <c r="U2545" s="25" t="s">
        <v>22961</v>
      </c>
      <c r="V2545" s="23" t="s">
        <v>22963</v>
      </c>
      <c r="W2545" s="25" t="s">
        <v>22974</v>
      </c>
      <c r="X2545" s="25"/>
      <c r="Y2545" s="23" t="s">
        <v>22967</v>
      </c>
      <c r="Z2545" s="25"/>
      <c r="AA2545" s="23">
        <v>5</v>
      </c>
      <c r="AB2545" s="23" t="s">
        <v>22859</v>
      </c>
      <c r="AC2545" s="25" t="s">
        <v>22767</v>
      </c>
      <c r="AD2545" s="167">
        <v>1</v>
      </c>
      <c r="AE2545" s="642"/>
      <c r="AF2545" s="642"/>
      <c r="AG2545" s="27">
        <v>43525</v>
      </c>
      <c r="AH2545" s="168">
        <v>43553</v>
      </c>
      <c r="AI2545" s="29" t="str">
        <f t="shared" si="183"/>
        <v>～</v>
      </c>
      <c r="AJ2545" s="178">
        <f t="shared" si="184"/>
        <v>45379</v>
      </c>
      <c r="AK2545" s="23" t="s">
        <v>22989</v>
      </c>
      <c r="AL2545" s="23" t="s">
        <v>22983</v>
      </c>
      <c r="AM2545" s="605">
        <v>43553</v>
      </c>
      <c r="AN2545" s="25"/>
      <c r="AO2545" s="423">
        <v>43550</v>
      </c>
      <c r="AP2545" s="134" t="s">
        <v>22985</v>
      </c>
    </row>
    <row r="2546" spans="1:42" ht="24.75" customHeight="1" x14ac:dyDescent="0.15">
      <c r="A2546" s="606">
        <v>2543</v>
      </c>
      <c r="B2546" s="23" t="s">
        <v>22958</v>
      </c>
      <c r="C2546" s="24" t="s">
        <v>22959</v>
      </c>
      <c r="D2546" s="24" t="s">
        <v>22960</v>
      </c>
      <c r="E2546" s="23"/>
      <c r="F2546" s="23"/>
      <c r="G2546" s="25" t="s">
        <v>22962</v>
      </c>
      <c r="H2546" s="23" t="s">
        <v>22964</v>
      </c>
      <c r="I2546" s="23" t="s">
        <v>22966</v>
      </c>
      <c r="J2546" s="25" t="s">
        <v>22965</v>
      </c>
      <c r="K2546" s="25"/>
      <c r="L2546" s="25"/>
      <c r="M2546" s="25" t="s">
        <v>22968</v>
      </c>
      <c r="N2546" s="25"/>
      <c r="O2546" s="25" t="s">
        <v>22969</v>
      </c>
      <c r="P2546" s="23" t="s">
        <v>22971</v>
      </c>
      <c r="Q2546" s="25" t="s">
        <v>22972</v>
      </c>
      <c r="R2546" s="25" t="s">
        <v>22970</v>
      </c>
      <c r="S2546" s="23" t="s">
        <v>22973</v>
      </c>
      <c r="T2546" s="23"/>
      <c r="U2546" s="25" t="s">
        <v>22961</v>
      </c>
      <c r="V2546" s="23" t="s">
        <v>22963</v>
      </c>
      <c r="W2546" s="25" t="s">
        <v>22974</v>
      </c>
      <c r="X2546" s="25"/>
      <c r="Y2546" s="23" t="s">
        <v>22967</v>
      </c>
      <c r="Z2546" s="25"/>
      <c r="AA2546" s="23">
        <v>5</v>
      </c>
      <c r="AB2546" s="23" t="s">
        <v>22859</v>
      </c>
      <c r="AC2546" s="25" t="s">
        <v>22767</v>
      </c>
      <c r="AD2546" s="167">
        <v>1</v>
      </c>
      <c r="AE2546" s="642"/>
      <c r="AF2546" s="642"/>
      <c r="AG2546" s="27">
        <v>43525</v>
      </c>
      <c r="AH2546" s="168">
        <v>43553</v>
      </c>
      <c r="AI2546" s="29" t="str">
        <f t="shared" si="183"/>
        <v>～</v>
      </c>
      <c r="AJ2546" s="178">
        <f t="shared" si="184"/>
        <v>45379</v>
      </c>
      <c r="AK2546" s="23" t="s">
        <v>22988</v>
      </c>
      <c r="AL2546" s="23" t="s">
        <v>22984</v>
      </c>
      <c r="AM2546" s="605">
        <v>43553</v>
      </c>
      <c r="AN2546" s="25"/>
      <c r="AO2546" s="423">
        <v>43550</v>
      </c>
      <c r="AP2546" s="134" t="s">
        <v>22985</v>
      </c>
    </row>
    <row r="2547" spans="1:42" ht="24.75" customHeight="1" x14ac:dyDescent="0.15">
      <c r="A2547" s="606">
        <v>2544</v>
      </c>
      <c r="B2547" s="23" t="s">
        <v>23149</v>
      </c>
      <c r="C2547" s="24" t="s">
        <v>23150</v>
      </c>
      <c r="D2547" s="24" t="s">
        <v>23151</v>
      </c>
      <c r="E2547" s="23"/>
      <c r="F2547" s="23"/>
      <c r="G2547" s="25" t="s">
        <v>23152</v>
      </c>
      <c r="H2547" s="23" t="s">
        <v>23153</v>
      </c>
      <c r="I2547" s="23" t="s">
        <v>23154</v>
      </c>
      <c r="J2547" s="25" t="s">
        <v>23155</v>
      </c>
      <c r="K2547" s="25"/>
      <c r="L2547" s="25"/>
      <c r="M2547" s="25" t="s">
        <v>23156</v>
      </c>
      <c r="N2547" s="25"/>
      <c r="O2547" s="25" t="s">
        <v>23157</v>
      </c>
      <c r="P2547" s="23" t="s">
        <v>23158</v>
      </c>
      <c r="Q2547" s="25" t="s">
        <v>23159</v>
      </c>
      <c r="R2547" s="25" t="s">
        <v>23160</v>
      </c>
      <c r="S2547" s="23" t="s">
        <v>23161</v>
      </c>
      <c r="T2547" s="23"/>
      <c r="U2547" s="25" t="s">
        <v>23152</v>
      </c>
      <c r="V2547" s="23" t="s">
        <v>23153</v>
      </c>
      <c r="W2547" s="25" t="s">
        <v>23162</v>
      </c>
      <c r="X2547" s="25"/>
      <c r="Y2547" s="23" t="s">
        <v>23156</v>
      </c>
      <c r="Z2547" s="25"/>
      <c r="AA2547" s="23">
        <v>5</v>
      </c>
      <c r="AB2547" s="23" t="s">
        <v>22859</v>
      </c>
      <c r="AC2547" s="25" t="s">
        <v>22767</v>
      </c>
      <c r="AD2547" s="167">
        <v>1</v>
      </c>
      <c r="AE2547" s="167">
        <v>76500</v>
      </c>
      <c r="AF2547" s="167">
        <f t="shared" ref="AF2547" si="185">IF(ISBLANK($AE2547),"",$AE2547*$AD2547)</f>
        <v>76500</v>
      </c>
      <c r="AG2547" s="27">
        <v>43525</v>
      </c>
      <c r="AH2547" s="168">
        <v>43537</v>
      </c>
      <c r="AI2547" s="29" t="str">
        <f t="shared" si="183"/>
        <v>～</v>
      </c>
      <c r="AJ2547" s="178">
        <f t="shared" si="184"/>
        <v>45363</v>
      </c>
      <c r="AK2547" s="23" t="s">
        <v>19725</v>
      </c>
      <c r="AL2547" s="23" t="s">
        <v>23163</v>
      </c>
      <c r="AM2547" s="605">
        <v>43537</v>
      </c>
      <c r="AN2547" s="25"/>
      <c r="AO2547" s="423">
        <v>43551</v>
      </c>
      <c r="AP2547" s="134" t="s">
        <v>23178</v>
      </c>
    </row>
    <row r="2548" spans="1:42" ht="24.75" customHeight="1" x14ac:dyDescent="0.15">
      <c r="A2548" s="606">
        <v>2545</v>
      </c>
      <c r="B2548" s="23" t="s">
        <v>23149</v>
      </c>
      <c r="C2548" s="24" t="s">
        <v>23150</v>
      </c>
      <c r="D2548" s="24" t="s">
        <v>23151</v>
      </c>
      <c r="E2548" s="23"/>
      <c r="F2548" s="23"/>
      <c r="G2548" s="25" t="s">
        <v>23152</v>
      </c>
      <c r="H2548" s="23" t="s">
        <v>23153</v>
      </c>
      <c r="I2548" s="23" t="s">
        <v>23154</v>
      </c>
      <c r="J2548" s="25" t="s">
        <v>23155</v>
      </c>
      <c r="K2548" s="25"/>
      <c r="L2548" s="25"/>
      <c r="M2548" s="25" t="s">
        <v>23156</v>
      </c>
      <c r="N2548" s="25"/>
      <c r="O2548" s="25" t="s">
        <v>23157</v>
      </c>
      <c r="P2548" s="23" t="s">
        <v>23158</v>
      </c>
      <c r="Q2548" s="25" t="s">
        <v>23159</v>
      </c>
      <c r="R2548" s="25" t="s">
        <v>23160</v>
      </c>
      <c r="S2548" s="23" t="s">
        <v>23161</v>
      </c>
      <c r="T2548" s="23"/>
      <c r="U2548" s="25" t="s">
        <v>23152</v>
      </c>
      <c r="V2548" s="23" t="s">
        <v>23153</v>
      </c>
      <c r="W2548" s="25" t="s">
        <v>23162</v>
      </c>
      <c r="X2548" s="25"/>
      <c r="Y2548" s="23" t="s">
        <v>23156</v>
      </c>
      <c r="Z2548" s="25"/>
      <c r="AA2548" s="23">
        <v>5</v>
      </c>
      <c r="AB2548" s="23" t="s">
        <v>22859</v>
      </c>
      <c r="AC2548" s="25" t="s">
        <v>22767</v>
      </c>
      <c r="AD2548" s="167">
        <v>1</v>
      </c>
      <c r="AE2548" s="642"/>
      <c r="AF2548" s="642"/>
      <c r="AG2548" s="27">
        <v>43525</v>
      </c>
      <c r="AH2548" s="168">
        <v>43537</v>
      </c>
      <c r="AI2548" s="29" t="str">
        <f t="shared" si="183"/>
        <v>～</v>
      </c>
      <c r="AJ2548" s="178">
        <f t="shared" si="184"/>
        <v>45363</v>
      </c>
      <c r="AK2548" s="23" t="s">
        <v>19725</v>
      </c>
      <c r="AL2548" s="23" t="s">
        <v>23164</v>
      </c>
      <c r="AM2548" s="605">
        <v>43537</v>
      </c>
      <c r="AN2548" s="25"/>
      <c r="AO2548" s="423">
        <v>43551</v>
      </c>
      <c r="AP2548" s="134" t="s">
        <v>23178</v>
      </c>
    </row>
    <row r="2549" spans="1:42" ht="24.75" customHeight="1" x14ac:dyDescent="0.15">
      <c r="A2549" s="606">
        <v>2546</v>
      </c>
      <c r="B2549" s="23" t="s">
        <v>23149</v>
      </c>
      <c r="C2549" s="24" t="s">
        <v>23150</v>
      </c>
      <c r="D2549" s="24" t="s">
        <v>23151</v>
      </c>
      <c r="E2549" s="23"/>
      <c r="F2549" s="23"/>
      <c r="G2549" s="25" t="s">
        <v>23152</v>
      </c>
      <c r="H2549" s="23" t="s">
        <v>23153</v>
      </c>
      <c r="I2549" s="23" t="s">
        <v>23154</v>
      </c>
      <c r="J2549" s="25" t="s">
        <v>23155</v>
      </c>
      <c r="K2549" s="25"/>
      <c r="L2549" s="25"/>
      <c r="M2549" s="25" t="s">
        <v>23156</v>
      </c>
      <c r="N2549" s="25"/>
      <c r="O2549" s="25" t="s">
        <v>23157</v>
      </c>
      <c r="P2549" s="23" t="s">
        <v>23158</v>
      </c>
      <c r="Q2549" s="25" t="s">
        <v>23159</v>
      </c>
      <c r="R2549" s="25" t="s">
        <v>23160</v>
      </c>
      <c r="S2549" s="23" t="s">
        <v>23161</v>
      </c>
      <c r="T2549" s="23"/>
      <c r="U2549" s="25" t="s">
        <v>23152</v>
      </c>
      <c r="V2549" s="23" t="s">
        <v>23153</v>
      </c>
      <c r="W2549" s="25" t="s">
        <v>23162</v>
      </c>
      <c r="X2549" s="25"/>
      <c r="Y2549" s="23" t="s">
        <v>23156</v>
      </c>
      <c r="Z2549" s="25"/>
      <c r="AA2549" s="23">
        <v>5</v>
      </c>
      <c r="AB2549" s="23" t="s">
        <v>22859</v>
      </c>
      <c r="AC2549" s="25" t="s">
        <v>22767</v>
      </c>
      <c r="AD2549" s="167">
        <v>1</v>
      </c>
      <c r="AE2549" s="642"/>
      <c r="AF2549" s="642"/>
      <c r="AG2549" s="27">
        <v>43525</v>
      </c>
      <c r="AH2549" s="168">
        <v>43537</v>
      </c>
      <c r="AI2549" s="29" t="str">
        <f t="shared" si="183"/>
        <v>～</v>
      </c>
      <c r="AJ2549" s="178">
        <f t="shared" si="184"/>
        <v>45363</v>
      </c>
      <c r="AK2549" s="23" t="s">
        <v>19725</v>
      </c>
      <c r="AL2549" s="23" t="s">
        <v>23165</v>
      </c>
      <c r="AM2549" s="605">
        <v>43537</v>
      </c>
      <c r="AN2549" s="25"/>
      <c r="AO2549" s="423">
        <v>43551</v>
      </c>
      <c r="AP2549" s="134" t="s">
        <v>23178</v>
      </c>
    </row>
    <row r="2550" spans="1:42" ht="24.75" customHeight="1" x14ac:dyDescent="0.15">
      <c r="A2550" s="606">
        <v>2547</v>
      </c>
      <c r="B2550" s="23" t="s">
        <v>23149</v>
      </c>
      <c r="C2550" s="24" t="s">
        <v>23150</v>
      </c>
      <c r="D2550" s="24" t="s">
        <v>23151</v>
      </c>
      <c r="E2550" s="23"/>
      <c r="F2550" s="23"/>
      <c r="G2550" s="25" t="s">
        <v>23152</v>
      </c>
      <c r="H2550" s="23" t="s">
        <v>23153</v>
      </c>
      <c r="I2550" s="23" t="s">
        <v>23154</v>
      </c>
      <c r="J2550" s="25" t="s">
        <v>23155</v>
      </c>
      <c r="K2550" s="25"/>
      <c r="L2550" s="25"/>
      <c r="M2550" s="25" t="s">
        <v>23156</v>
      </c>
      <c r="N2550" s="25"/>
      <c r="O2550" s="25" t="s">
        <v>23157</v>
      </c>
      <c r="P2550" s="23" t="s">
        <v>23158</v>
      </c>
      <c r="Q2550" s="25" t="s">
        <v>23159</v>
      </c>
      <c r="R2550" s="25" t="s">
        <v>23160</v>
      </c>
      <c r="S2550" s="23" t="s">
        <v>23161</v>
      </c>
      <c r="T2550" s="23"/>
      <c r="U2550" s="25" t="s">
        <v>23152</v>
      </c>
      <c r="V2550" s="23" t="s">
        <v>23153</v>
      </c>
      <c r="W2550" s="25" t="s">
        <v>23162</v>
      </c>
      <c r="X2550" s="25"/>
      <c r="Y2550" s="23" t="s">
        <v>23156</v>
      </c>
      <c r="Z2550" s="25"/>
      <c r="AA2550" s="23">
        <v>5</v>
      </c>
      <c r="AB2550" s="23" t="s">
        <v>22859</v>
      </c>
      <c r="AC2550" s="25" t="s">
        <v>22767</v>
      </c>
      <c r="AD2550" s="167">
        <v>1</v>
      </c>
      <c r="AE2550" s="642"/>
      <c r="AF2550" s="642"/>
      <c r="AG2550" s="27">
        <v>43525</v>
      </c>
      <c r="AH2550" s="168">
        <v>43537</v>
      </c>
      <c r="AI2550" s="29" t="str">
        <f t="shared" si="183"/>
        <v>～</v>
      </c>
      <c r="AJ2550" s="178">
        <f t="shared" si="184"/>
        <v>45363</v>
      </c>
      <c r="AK2550" s="23" t="s">
        <v>19725</v>
      </c>
      <c r="AL2550" s="23" t="s">
        <v>23166</v>
      </c>
      <c r="AM2550" s="605">
        <v>43537</v>
      </c>
      <c r="AN2550" s="25"/>
      <c r="AO2550" s="423">
        <v>43551</v>
      </c>
      <c r="AP2550" s="134" t="s">
        <v>23178</v>
      </c>
    </row>
    <row r="2551" spans="1:42" ht="24.75" customHeight="1" x14ac:dyDescent="0.15">
      <c r="A2551" s="606">
        <v>2548</v>
      </c>
      <c r="B2551" s="23" t="s">
        <v>23149</v>
      </c>
      <c r="C2551" s="24" t="s">
        <v>23150</v>
      </c>
      <c r="D2551" s="24" t="s">
        <v>23151</v>
      </c>
      <c r="E2551" s="23"/>
      <c r="F2551" s="23"/>
      <c r="G2551" s="25" t="s">
        <v>23152</v>
      </c>
      <c r="H2551" s="23" t="s">
        <v>23153</v>
      </c>
      <c r="I2551" s="23" t="s">
        <v>23154</v>
      </c>
      <c r="J2551" s="25" t="s">
        <v>23155</v>
      </c>
      <c r="K2551" s="25"/>
      <c r="L2551" s="25"/>
      <c r="M2551" s="25" t="s">
        <v>23156</v>
      </c>
      <c r="N2551" s="25"/>
      <c r="O2551" s="25" t="s">
        <v>23157</v>
      </c>
      <c r="P2551" s="23" t="s">
        <v>23158</v>
      </c>
      <c r="Q2551" s="25" t="s">
        <v>23159</v>
      </c>
      <c r="R2551" s="25" t="s">
        <v>23160</v>
      </c>
      <c r="S2551" s="23" t="s">
        <v>23161</v>
      </c>
      <c r="T2551" s="23"/>
      <c r="U2551" s="25" t="s">
        <v>23152</v>
      </c>
      <c r="V2551" s="23" t="s">
        <v>23153</v>
      </c>
      <c r="W2551" s="25" t="s">
        <v>23162</v>
      </c>
      <c r="X2551" s="25"/>
      <c r="Y2551" s="23" t="s">
        <v>23156</v>
      </c>
      <c r="Z2551" s="25"/>
      <c r="AA2551" s="23">
        <v>5</v>
      </c>
      <c r="AB2551" s="23" t="s">
        <v>22859</v>
      </c>
      <c r="AC2551" s="25" t="s">
        <v>22767</v>
      </c>
      <c r="AD2551" s="167">
        <v>1</v>
      </c>
      <c r="AE2551" s="642"/>
      <c r="AF2551" s="642"/>
      <c r="AG2551" s="27">
        <v>43525</v>
      </c>
      <c r="AH2551" s="168">
        <v>43537</v>
      </c>
      <c r="AI2551" s="29" t="str">
        <f t="shared" si="183"/>
        <v>～</v>
      </c>
      <c r="AJ2551" s="178">
        <f t="shared" si="184"/>
        <v>45363</v>
      </c>
      <c r="AK2551" s="23" t="s">
        <v>19725</v>
      </c>
      <c r="AL2551" s="23" t="s">
        <v>23167</v>
      </c>
      <c r="AM2551" s="605">
        <v>43537</v>
      </c>
      <c r="AN2551" s="25"/>
      <c r="AO2551" s="423">
        <v>43551</v>
      </c>
      <c r="AP2551" s="134" t="s">
        <v>23178</v>
      </c>
    </row>
    <row r="2552" spans="1:42" ht="24.75" customHeight="1" x14ac:dyDescent="0.15">
      <c r="A2552" s="606">
        <v>2549</v>
      </c>
      <c r="B2552" s="23" t="s">
        <v>23149</v>
      </c>
      <c r="C2552" s="24" t="s">
        <v>23150</v>
      </c>
      <c r="D2552" s="24" t="s">
        <v>23151</v>
      </c>
      <c r="E2552" s="23"/>
      <c r="F2552" s="23"/>
      <c r="G2552" s="25" t="s">
        <v>23152</v>
      </c>
      <c r="H2552" s="23" t="s">
        <v>23153</v>
      </c>
      <c r="I2552" s="23" t="s">
        <v>23154</v>
      </c>
      <c r="J2552" s="25" t="s">
        <v>23155</v>
      </c>
      <c r="K2552" s="25"/>
      <c r="L2552" s="25"/>
      <c r="M2552" s="25" t="s">
        <v>23156</v>
      </c>
      <c r="N2552" s="25"/>
      <c r="O2552" s="25" t="s">
        <v>23157</v>
      </c>
      <c r="P2552" s="23" t="s">
        <v>23158</v>
      </c>
      <c r="Q2552" s="25" t="s">
        <v>23159</v>
      </c>
      <c r="R2552" s="25" t="s">
        <v>23160</v>
      </c>
      <c r="S2552" s="23" t="s">
        <v>23161</v>
      </c>
      <c r="T2552" s="23"/>
      <c r="U2552" s="25" t="s">
        <v>23152</v>
      </c>
      <c r="V2552" s="23" t="s">
        <v>23153</v>
      </c>
      <c r="W2552" s="25" t="s">
        <v>23162</v>
      </c>
      <c r="X2552" s="25"/>
      <c r="Y2552" s="23" t="s">
        <v>23156</v>
      </c>
      <c r="Z2552" s="25"/>
      <c r="AA2552" s="23">
        <v>5</v>
      </c>
      <c r="AB2552" s="23" t="s">
        <v>22859</v>
      </c>
      <c r="AC2552" s="25" t="s">
        <v>22767</v>
      </c>
      <c r="AD2552" s="167">
        <v>1</v>
      </c>
      <c r="AE2552" s="642"/>
      <c r="AF2552" s="642"/>
      <c r="AG2552" s="27">
        <v>43525</v>
      </c>
      <c r="AH2552" s="168">
        <v>43537</v>
      </c>
      <c r="AI2552" s="29" t="str">
        <f t="shared" si="183"/>
        <v>～</v>
      </c>
      <c r="AJ2552" s="178">
        <f t="shared" si="184"/>
        <v>45363</v>
      </c>
      <c r="AK2552" s="23" t="s">
        <v>19725</v>
      </c>
      <c r="AL2552" s="23" t="s">
        <v>23168</v>
      </c>
      <c r="AM2552" s="605">
        <v>43537</v>
      </c>
      <c r="AN2552" s="25"/>
      <c r="AO2552" s="423">
        <v>43551</v>
      </c>
      <c r="AP2552" s="134" t="s">
        <v>23178</v>
      </c>
    </row>
    <row r="2553" spans="1:42" ht="24.75" customHeight="1" x14ac:dyDescent="0.15">
      <c r="A2553" s="606">
        <v>2550</v>
      </c>
      <c r="B2553" s="23" t="s">
        <v>23149</v>
      </c>
      <c r="C2553" s="24" t="s">
        <v>23150</v>
      </c>
      <c r="D2553" s="24" t="s">
        <v>23151</v>
      </c>
      <c r="E2553" s="23"/>
      <c r="F2553" s="23"/>
      <c r="G2553" s="25" t="s">
        <v>23152</v>
      </c>
      <c r="H2553" s="23" t="s">
        <v>23153</v>
      </c>
      <c r="I2553" s="23" t="s">
        <v>23154</v>
      </c>
      <c r="J2553" s="25" t="s">
        <v>23155</v>
      </c>
      <c r="K2553" s="25"/>
      <c r="L2553" s="25"/>
      <c r="M2553" s="25" t="s">
        <v>23156</v>
      </c>
      <c r="N2553" s="25"/>
      <c r="O2553" s="25" t="s">
        <v>23157</v>
      </c>
      <c r="P2553" s="23" t="s">
        <v>23158</v>
      </c>
      <c r="Q2553" s="25" t="s">
        <v>23159</v>
      </c>
      <c r="R2553" s="25" t="s">
        <v>23160</v>
      </c>
      <c r="S2553" s="23" t="s">
        <v>23161</v>
      </c>
      <c r="T2553" s="23"/>
      <c r="U2553" s="25" t="s">
        <v>23152</v>
      </c>
      <c r="V2553" s="23" t="s">
        <v>23153</v>
      </c>
      <c r="W2553" s="25" t="s">
        <v>23162</v>
      </c>
      <c r="X2553" s="25"/>
      <c r="Y2553" s="23" t="s">
        <v>23156</v>
      </c>
      <c r="Z2553" s="25"/>
      <c r="AA2553" s="23">
        <v>5</v>
      </c>
      <c r="AB2553" s="23" t="s">
        <v>22859</v>
      </c>
      <c r="AC2553" s="25" t="s">
        <v>22767</v>
      </c>
      <c r="AD2553" s="167">
        <v>1</v>
      </c>
      <c r="AE2553" s="642"/>
      <c r="AF2553" s="642"/>
      <c r="AG2553" s="27">
        <v>43525</v>
      </c>
      <c r="AH2553" s="168">
        <v>43537</v>
      </c>
      <c r="AI2553" s="29" t="str">
        <f t="shared" si="183"/>
        <v>～</v>
      </c>
      <c r="AJ2553" s="178">
        <f t="shared" si="184"/>
        <v>45363</v>
      </c>
      <c r="AK2553" s="23" t="s">
        <v>19725</v>
      </c>
      <c r="AL2553" s="23" t="s">
        <v>23169</v>
      </c>
      <c r="AM2553" s="605">
        <v>43537</v>
      </c>
      <c r="AN2553" s="25"/>
      <c r="AO2553" s="423">
        <v>43551</v>
      </c>
      <c r="AP2553" s="134" t="s">
        <v>23178</v>
      </c>
    </row>
    <row r="2554" spans="1:42" ht="24.75" customHeight="1" x14ac:dyDescent="0.15">
      <c r="A2554" s="606">
        <v>2551</v>
      </c>
      <c r="B2554" s="23" t="s">
        <v>23149</v>
      </c>
      <c r="C2554" s="24" t="s">
        <v>23150</v>
      </c>
      <c r="D2554" s="24" t="s">
        <v>23151</v>
      </c>
      <c r="E2554" s="23"/>
      <c r="F2554" s="23"/>
      <c r="G2554" s="25" t="s">
        <v>23152</v>
      </c>
      <c r="H2554" s="23" t="s">
        <v>23153</v>
      </c>
      <c r="I2554" s="23" t="s">
        <v>23154</v>
      </c>
      <c r="J2554" s="25" t="s">
        <v>23155</v>
      </c>
      <c r="K2554" s="25"/>
      <c r="L2554" s="25"/>
      <c r="M2554" s="25" t="s">
        <v>23156</v>
      </c>
      <c r="N2554" s="25"/>
      <c r="O2554" s="25" t="s">
        <v>23157</v>
      </c>
      <c r="P2554" s="23" t="s">
        <v>23158</v>
      </c>
      <c r="Q2554" s="25" t="s">
        <v>23159</v>
      </c>
      <c r="R2554" s="25" t="s">
        <v>23160</v>
      </c>
      <c r="S2554" s="23" t="s">
        <v>23161</v>
      </c>
      <c r="T2554" s="23"/>
      <c r="U2554" s="25" t="s">
        <v>23152</v>
      </c>
      <c r="V2554" s="23" t="s">
        <v>23153</v>
      </c>
      <c r="W2554" s="25" t="s">
        <v>23162</v>
      </c>
      <c r="X2554" s="25"/>
      <c r="Y2554" s="23" t="s">
        <v>23156</v>
      </c>
      <c r="Z2554" s="25"/>
      <c r="AA2554" s="23">
        <v>5</v>
      </c>
      <c r="AB2554" s="23" t="s">
        <v>22859</v>
      </c>
      <c r="AC2554" s="25" t="s">
        <v>22767</v>
      </c>
      <c r="AD2554" s="167">
        <v>1</v>
      </c>
      <c r="AE2554" s="642"/>
      <c r="AF2554" s="642"/>
      <c r="AG2554" s="27">
        <v>43525</v>
      </c>
      <c r="AH2554" s="168">
        <v>43537</v>
      </c>
      <c r="AI2554" s="29" t="str">
        <f t="shared" si="183"/>
        <v>～</v>
      </c>
      <c r="AJ2554" s="178">
        <f t="shared" si="184"/>
        <v>45363</v>
      </c>
      <c r="AK2554" s="23" t="s">
        <v>19725</v>
      </c>
      <c r="AL2554" s="23" t="s">
        <v>23170</v>
      </c>
      <c r="AM2554" s="605">
        <v>43537</v>
      </c>
      <c r="AN2554" s="25"/>
      <c r="AO2554" s="423">
        <v>43551</v>
      </c>
      <c r="AP2554" s="134" t="s">
        <v>23178</v>
      </c>
    </row>
    <row r="2555" spans="1:42" ht="24.75" customHeight="1" x14ac:dyDescent="0.15">
      <c r="A2555" s="606">
        <v>2552</v>
      </c>
      <c r="B2555" s="23" t="s">
        <v>23149</v>
      </c>
      <c r="C2555" s="24" t="s">
        <v>23150</v>
      </c>
      <c r="D2555" s="24" t="s">
        <v>23151</v>
      </c>
      <c r="E2555" s="23"/>
      <c r="F2555" s="23"/>
      <c r="G2555" s="25" t="s">
        <v>23152</v>
      </c>
      <c r="H2555" s="23" t="s">
        <v>23153</v>
      </c>
      <c r="I2555" s="23" t="s">
        <v>23154</v>
      </c>
      <c r="J2555" s="25" t="s">
        <v>23155</v>
      </c>
      <c r="K2555" s="25"/>
      <c r="L2555" s="25"/>
      <c r="M2555" s="25" t="s">
        <v>23156</v>
      </c>
      <c r="N2555" s="25"/>
      <c r="O2555" s="25" t="s">
        <v>23157</v>
      </c>
      <c r="P2555" s="23" t="s">
        <v>23158</v>
      </c>
      <c r="Q2555" s="25" t="s">
        <v>23159</v>
      </c>
      <c r="R2555" s="25" t="s">
        <v>23160</v>
      </c>
      <c r="S2555" s="23" t="s">
        <v>23161</v>
      </c>
      <c r="T2555" s="23"/>
      <c r="U2555" s="25" t="s">
        <v>23152</v>
      </c>
      <c r="V2555" s="23" t="s">
        <v>23153</v>
      </c>
      <c r="W2555" s="25" t="s">
        <v>23162</v>
      </c>
      <c r="X2555" s="25"/>
      <c r="Y2555" s="23" t="s">
        <v>23156</v>
      </c>
      <c r="Z2555" s="25"/>
      <c r="AA2555" s="23">
        <v>5</v>
      </c>
      <c r="AB2555" s="23" t="s">
        <v>22859</v>
      </c>
      <c r="AC2555" s="25" t="s">
        <v>22767</v>
      </c>
      <c r="AD2555" s="167">
        <v>1</v>
      </c>
      <c r="AE2555" s="642"/>
      <c r="AF2555" s="642"/>
      <c r="AG2555" s="27">
        <v>43525</v>
      </c>
      <c r="AH2555" s="168">
        <v>43537</v>
      </c>
      <c r="AI2555" s="29" t="str">
        <f t="shared" si="183"/>
        <v>～</v>
      </c>
      <c r="AJ2555" s="178">
        <f t="shared" si="184"/>
        <v>45363</v>
      </c>
      <c r="AK2555" s="23" t="s">
        <v>19725</v>
      </c>
      <c r="AL2555" s="23" t="s">
        <v>23171</v>
      </c>
      <c r="AM2555" s="605">
        <v>43537</v>
      </c>
      <c r="AN2555" s="25"/>
      <c r="AO2555" s="423">
        <v>43551</v>
      </c>
      <c r="AP2555" s="134" t="s">
        <v>23178</v>
      </c>
    </row>
    <row r="2556" spans="1:42" ht="24.75" customHeight="1" x14ac:dyDescent="0.15">
      <c r="A2556" s="606">
        <v>2553</v>
      </c>
      <c r="B2556" s="23" t="s">
        <v>23149</v>
      </c>
      <c r="C2556" s="24" t="s">
        <v>23150</v>
      </c>
      <c r="D2556" s="24" t="s">
        <v>23151</v>
      </c>
      <c r="E2556" s="23"/>
      <c r="F2556" s="23"/>
      <c r="G2556" s="25" t="s">
        <v>23152</v>
      </c>
      <c r="H2556" s="23" t="s">
        <v>23153</v>
      </c>
      <c r="I2556" s="23" t="s">
        <v>23154</v>
      </c>
      <c r="J2556" s="25" t="s">
        <v>23155</v>
      </c>
      <c r="K2556" s="25"/>
      <c r="L2556" s="25"/>
      <c r="M2556" s="25" t="s">
        <v>23156</v>
      </c>
      <c r="N2556" s="25"/>
      <c r="O2556" s="25" t="s">
        <v>23157</v>
      </c>
      <c r="P2556" s="23" t="s">
        <v>23158</v>
      </c>
      <c r="Q2556" s="25" t="s">
        <v>23159</v>
      </c>
      <c r="R2556" s="25" t="s">
        <v>23160</v>
      </c>
      <c r="S2556" s="23" t="s">
        <v>23161</v>
      </c>
      <c r="T2556" s="23"/>
      <c r="U2556" s="25" t="s">
        <v>23152</v>
      </c>
      <c r="V2556" s="23" t="s">
        <v>23153</v>
      </c>
      <c r="W2556" s="25" t="s">
        <v>23162</v>
      </c>
      <c r="X2556" s="25"/>
      <c r="Y2556" s="23" t="s">
        <v>23156</v>
      </c>
      <c r="Z2556" s="25"/>
      <c r="AA2556" s="23">
        <v>5</v>
      </c>
      <c r="AB2556" s="23" t="s">
        <v>22859</v>
      </c>
      <c r="AC2556" s="25" t="s">
        <v>22767</v>
      </c>
      <c r="AD2556" s="167">
        <v>1</v>
      </c>
      <c r="AE2556" s="642"/>
      <c r="AF2556" s="642"/>
      <c r="AG2556" s="27">
        <v>43525</v>
      </c>
      <c r="AH2556" s="168">
        <v>43537</v>
      </c>
      <c r="AI2556" s="29" t="str">
        <f t="shared" si="183"/>
        <v>～</v>
      </c>
      <c r="AJ2556" s="178">
        <f t="shared" si="184"/>
        <v>45363</v>
      </c>
      <c r="AK2556" s="23" t="s">
        <v>19725</v>
      </c>
      <c r="AL2556" s="23" t="s">
        <v>23172</v>
      </c>
      <c r="AM2556" s="605">
        <v>43537</v>
      </c>
      <c r="AN2556" s="25"/>
      <c r="AO2556" s="423">
        <v>43551</v>
      </c>
      <c r="AP2556" s="134" t="s">
        <v>23178</v>
      </c>
    </row>
    <row r="2557" spans="1:42" ht="24.75" customHeight="1" x14ac:dyDescent="0.15">
      <c r="A2557" s="606">
        <v>2554</v>
      </c>
      <c r="B2557" s="23" t="s">
        <v>23149</v>
      </c>
      <c r="C2557" s="24" t="s">
        <v>23150</v>
      </c>
      <c r="D2557" s="24" t="s">
        <v>23151</v>
      </c>
      <c r="E2557" s="23"/>
      <c r="F2557" s="23"/>
      <c r="G2557" s="25" t="s">
        <v>23152</v>
      </c>
      <c r="H2557" s="23" t="s">
        <v>23153</v>
      </c>
      <c r="I2557" s="23" t="s">
        <v>23154</v>
      </c>
      <c r="J2557" s="25" t="s">
        <v>23155</v>
      </c>
      <c r="K2557" s="25"/>
      <c r="L2557" s="25"/>
      <c r="M2557" s="25" t="s">
        <v>23156</v>
      </c>
      <c r="N2557" s="25"/>
      <c r="O2557" s="25" t="s">
        <v>23157</v>
      </c>
      <c r="P2557" s="23" t="s">
        <v>23158</v>
      </c>
      <c r="Q2557" s="25" t="s">
        <v>23159</v>
      </c>
      <c r="R2557" s="25" t="s">
        <v>23160</v>
      </c>
      <c r="S2557" s="23" t="s">
        <v>23161</v>
      </c>
      <c r="T2557" s="23"/>
      <c r="U2557" s="25" t="s">
        <v>23152</v>
      </c>
      <c r="V2557" s="23" t="s">
        <v>23153</v>
      </c>
      <c r="W2557" s="25" t="s">
        <v>23162</v>
      </c>
      <c r="X2557" s="25"/>
      <c r="Y2557" s="23" t="s">
        <v>23156</v>
      </c>
      <c r="Z2557" s="25"/>
      <c r="AA2557" s="23">
        <v>5</v>
      </c>
      <c r="AB2557" s="23" t="s">
        <v>22859</v>
      </c>
      <c r="AC2557" s="25" t="s">
        <v>22767</v>
      </c>
      <c r="AD2557" s="167">
        <v>1</v>
      </c>
      <c r="AE2557" s="642"/>
      <c r="AF2557" s="642"/>
      <c r="AG2557" s="27">
        <v>43525</v>
      </c>
      <c r="AH2557" s="168">
        <v>43537</v>
      </c>
      <c r="AI2557" s="29" t="str">
        <f t="shared" si="183"/>
        <v>～</v>
      </c>
      <c r="AJ2557" s="178">
        <f t="shared" si="184"/>
        <v>45363</v>
      </c>
      <c r="AK2557" s="23" t="s">
        <v>19725</v>
      </c>
      <c r="AL2557" s="23" t="s">
        <v>23173</v>
      </c>
      <c r="AM2557" s="605">
        <v>43537</v>
      </c>
      <c r="AN2557" s="25"/>
      <c r="AO2557" s="423">
        <v>43551</v>
      </c>
      <c r="AP2557" s="134" t="s">
        <v>23178</v>
      </c>
    </row>
    <row r="2558" spans="1:42" ht="24.75" customHeight="1" x14ac:dyDescent="0.15">
      <c r="A2558" s="606">
        <v>2555</v>
      </c>
      <c r="B2558" s="23" t="s">
        <v>23149</v>
      </c>
      <c r="C2558" s="24" t="s">
        <v>23150</v>
      </c>
      <c r="D2558" s="24" t="s">
        <v>23151</v>
      </c>
      <c r="E2558" s="23"/>
      <c r="F2558" s="23"/>
      <c r="G2558" s="25" t="s">
        <v>23152</v>
      </c>
      <c r="H2558" s="23" t="s">
        <v>23153</v>
      </c>
      <c r="I2558" s="23" t="s">
        <v>23154</v>
      </c>
      <c r="J2558" s="25" t="s">
        <v>23155</v>
      </c>
      <c r="K2558" s="25"/>
      <c r="L2558" s="25"/>
      <c r="M2558" s="25" t="s">
        <v>23156</v>
      </c>
      <c r="N2558" s="25"/>
      <c r="O2558" s="25" t="s">
        <v>23157</v>
      </c>
      <c r="P2558" s="23" t="s">
        <v>23158</v>
      </c>
      <c r="Q2558" s="25" t="s">
        <v>23159</v>
      </c>
      <c r="R2558" s="25" t="s">
        <v>23160</v>
      </c>
      <c r="S2558" s="23" t="s">
        <v>23161</v>
      </c>
      <c r="T2558" s="23"/>
      <c r="U2558" s="25" t="s">
        <v>23152</v>
      </c>
      <c r="V2558" s="23" t="s">
        <v>23153</v>
      </c>
      <c r="W2558" s="25" t="s">
        <v>23162</v>
      </c>
      <c r="X2558" s="25"/>
      <c r="Y2558" s="23" t="s">
        <v>23156</v>
      </c>
      <c r="Z2558" s="25"/>
      <c r="AA2558" s="23">
        <v>5</v>
      </c>
      <c r="AB2558" s="23" t="s">
        <v>22859</v>
      </c>
      <c r="AC2558" s="25" t="s">
        <v>22767</v>
      </c>
      <c r="AD2558" s="167">
        <v>1</v>
      </c>
      <c r="AE2558" s="642"/>
      <c r="AF2558" s="642"/>
      <c r="AG2558" s="27">
        <v>43525</v>
      </c>
      <c r="AH2558" s="168">
        <v>43537</v>
      </c>
      <c r="AI2558" s="29" t="str">
        <f t="shared" si="183"/>
        <v>～</v>
      </c>
      <c r="AJ2558" s="178">
        <f t="shared" si="184"/>
        <v>45363</v>
      </c>
      <c r="AK2558" s="23" t="s">
        <v>19179</v>
      </c>
      <c r="AL2558" s="23" t="s">
        <v>23174</v>
      </c>
      <c r="AM2558" s="605">
        <v>43537</v>
      </c>
      <c r="AN2558" s="25"/>
      <c r="AO2558" s="423">
        <v>43551</v>
      </c>
      <c r="AP2558" s="134" t="s">
        <v>23178</v>
      </c>
    </row>
    <row r="2559" spans="1:42" ht="24.75" customHeight="1" x14ac:dyDescent="0.15">
      <c r="A2559" s="606">
        <v>2556</v>
      </c>
      <c r="B2559" s="23" t="s">
        <v>23149</v>
      </c>
      <c r="C2559" s="24" t="s">
        <v>23150</v>
      </c>
      <c r="D2559" s="24" t="s">
        <v>23151</v>
      </c>
      <c r="E2559" s="23"/>
      <c r="F2559" s="23"/>
      <c r="G2559" s="25" t="s">
        <v>23152</v>
      </c>
      <c r="H2559" s="23" t="s">
        <v>23153</v>
      </c>
      <c r="I2559" s="23" t="s">
        <v>23154</v>
      </c>
      <c r="J2559" s="25" t="s">
        <v>23155</v>
      </c>
      <c r="K2559" s="25"/>
      <c r="L2559" s="25"/>
      <c r="M2559" s="25" t="s">
        <v>23156</v>
      </c>
      <c r="N2559" s="25"/>
      <c r="O2559" s="25" t="s">
        <v>23157</v>
      </c>
      <c r="P2559" s="23" t="s">
        <v>23158</v>
      </c>
      <c r="Q2559" s="25" t="s">
        <v>23159</v>
      </c>
      <c r="R2559" s="25" t="s">
        <v>23160</v>
      </c>
      <c r="S2559" s="23" t="s">
        <v>23161</v>
      </c>
      <c r="T2559" s="23"/>
      <c r="U2559" s="25" t="s">
        <v>23152</v>
      </c>
      <c r="V2559" s="23" t="s">
        <v>23153</v>
      </c>
      <c r="W2559" s="25" t="s">
        <v>23162</v>
      </c>
      <c r="X2559" s="25"/>
      <c r="Y2559" s="23" t="s">
        <v>23156</v>
      </c>
      <c r="Z2559" s="25"/>
      <c r="AA2559" s="23">
        <v>5</v>
      </c>
      <c r="AB2559" s="23" t="s">
        <v>22859</v>
      </c>
      <c r="AC2559" s="25" t="s">
        <v>22767</v>
      </c>
      <c r="AD2559" s="167">
        <v>1</v>
      </c>
      <c r="AE2559" s="642"/>
      <c r="AF2559" s="642"/>
      <c r="AG2559" s="27">
        <v>43525</v>
      </c>
      <c r="AH2559" s="168">
        <v>43537</v>
      </c>
      <c r="AI2559" s="29" t="str">
        <f t="shared" si="183"/>
        <v>～</v>
      </c>
      <c r="AJ2559" s="178">
        <f t="shared" si="184"/>
        <v>45363</v>
      </c>
      <c r="AK2559" s="23" t="s">
        <v>16665</v>
      </c>
      <c r="AL2559" s="23" t="s">
        <v>23175</v>
      </c>
      <c r="AM2559" s="605">
        <v>43537</v>
      </c>
      <c r="AN2559" s="25"/>
      <c r="AO2559" s="423">
        <v>43551</v>
      </c>
      <c r="AP2559" s="134" t="s">
        <v>23178</v>
      </c>
    </row>
    <row r="2560" spans="1:42" ht="24.75" customHeight="1" x14ac:dyDescent="0.15">
      <c r="A2560" s="606">
        <v>2557</v>
      </c>
      <c r="B2560" s="23" t="s">
        <v>23149</v>
      </c>
      <c r="C2560" s="24" t="s">
        <v>23150</v>
      </c>
      <c r="D2560" s="24" t="s">
        <v>23151</v>
      </c>
      <c r="E2560" s="23"/>
      <c r="F2560" s="23"/>
      <c r="G2560" s="25" t="s">
        <v>23152</v>
      </c>
      <c r="H2560" s="23" t="s">
        <v>23153</v>
      </c>
      <c r="I2560" s="23" t="s">
        <v>23154</v>
      </c>
      <c r="J2560" s="25" t="s">
        <v>23155</v>
      </c>
      <c r="K2560" s="25"/>
      <c r="L2560" s="25"/>
      <c r="M2560" s="25" t="s">
        <v>23156</v>
      </c>
      <c r="N2560" s="25"/>
      <c r="O2560" s="25" t="s">
        <v>23157</v>
      </c>
      <c r="P2560" s="23" t="s">
        <v>23158</v>
      </c>
      <c r="Q2560" s="25" t="s">
        <v>23159</v>
      </c>
      <c r="R2560" s="25" t="s">
        <v>23160</v>
      </c>
      <c r="S2560" s="23" t="s">
        <v>23161</v>
      </c>
      <c r="T2560" s="23"/>
      <c r="U2560" s="25" t="s">
        <v>23152</v>
      </c>
      <c r="V2560" s="23" t="s">
        <v>23153</v>
      </c>
      <c r="W2560" s="25" t="s">
        <v>23162</v>
      </c>
      <c r="X2560" s="25"/>
      <c r="Y2560" s="23" t="s">
        <v>23156</v>
      </c>
      <c r="Z2560" s="25"/>
      <c r="AA2560" s="23">
        <v>5</v>
      </c>
      <c r="AB2560" s="23" t="s">
        <v>22859</v>
      </c>
      <c r="AC2560" s="25" t="s">
        <v>22767</v>
      </c>
      <c r="AD2560" s="167">
        <v>1</v>
      </c>
      <c r="AE2560" s="642"/>
      <c r="AF2560" s="642"/>
      <c r="AG2560" s="27">
        <v>43525</v>
      </c>
      <c r="AH2560" s="168">
        <v>43537</v>
      </c>
      <c r="AI2560" s="29" t="str">
        <f t="shared" si="183"/>
        <v>～</v>
      </c>
      <c r="AJ2560" s="178">
        <f t="shared" si="184"/>
        <v>45363</v>
      </c>
      <c r="AK2560" s="23" t="s">
        <v>23176</v>
      </c>
      <c r="AL2560" s="23" t="s">
        <v>23177</v>
      </c>
      <c r="AM2560" s="605">
        <v>43537</v>
      </c>
      <c r="AN2560" s="25"/>
      <c r="AO2560" s="423">
        <v>43551</v>
      </c>
      <c r="AP2560" s="134" t="s">
        <v>23178</v>
      </c>
    </row>
    <row r="2561" spans="1:42" ht="24.75" customHeight="1" x14ac:dyDescent="0.15">
      <c r="A2561" s="606">
        <v>2558</v>
      </c>
      <c r="B2561" s="23" t="s">
        <v>23249</v>
      </c>
      <c r="C2561" s="24" t="s">
        <v>23254</v>
      </c>
      <c r="D2561" s="24" t="s">
        <v>23255</v>
      </c>
      <c r="E2561" s="23"/>
      <c r="F2561" s="23"/>
      <c r="G2561" s="25" t="s">
        <v>23256</v>
      </c>
      <c r="H2561" s="23" t="s">
        <v>23257</v>
      </c>
      <c r="I2561" s="23" t="s">
        <v>23259</v>
      </c>
      <c r="J2561" s="25" t="s">
        <v>23258</v>
      </c>
      <c r="K2561" s="25"/>
      <c r="L2561" s="25" t="s">
        <v>23261</v>
      </c>
      <c r="M2561" s="25" t="s">
        <v>23260</v>
      </c>
      <c r="N2561" s="25"/>
      <c r="O2561" s="25" t="s">
        <v>23262</v>
      </c>
      <c r="P2561" s="23" t="s">
        <v>23264</v>
      </c>
      <c r="Q2561" s="25" t="s">
        <v>23263</v>
      </c>
      <c r="R2561" s="25"/>
      <c r="S2561" s="23" t="s">
        <v>23265</v>
      </c>
      <c r="T2561" s="23"/>
      <c r="U2561" s="25" t="s">
        <v>23266</v>
      </c>
      <c r="V2561" s="23" t="s">
        <v>23267</v>
      </c>
      <c r="W2561" s="25" t="s">
        <v>23268</v>
      </c>
      <c r="X2561" s="25"/>
      <c r="Y2561" s="23" t="s">
        <v>23269</v>
      </c>
      <c r="Z2561" s="25"/>
      <c r="AA2561" s="23">
        <v>5</v>
      </c>
      <c r="AB2561" s="23" t="s">
        <v>23270</v>
      </c>
      <c r="AC2561" s="25"/>
      <c r="AD2561" s="167">
        <v>1</v>
      </c>
      <c r="AE2561" s="167">
        <v>16200</v>
      </c>
      <c r="AF2561" s="167">
        <f t="shared" ref="AF2561:AF2597" si="186">IF(ISBLANK($AE2561),"",$AE2561*$AD2561)</f>
        <v>16200</v>
      </c>
      <c r="AG2561" s="27">
        <v>43556</v>
      </c>
      <c r="AH2561" s="168">
        <v>43586</v>
      </c>
      <c r="AI2561" s="29" t="str">
        <f t="shared" si="183"/>
        <v>～</v>
      </c>
      <c r="AJ2561" s="178">
        <f t="shared" si="184"/>
        <v>45412</v>
      </c>
      <c r="AK2561" s="23" t="s">
        <v>23271</v>
      </c>
      <c r="AL2561" s="23" t="s">
        <v>23276</v>
      </c>
      <c r="AM2561" s="605">
        <v>43566</v>
      </c>
      <c r="AN2561" s="25"/>
      <c r="AO2561" s="423">
        <v>43574</v>
      </c>
      <c r="AP2561" s="134" t="s">
        <v>23272</v>
      </c>
    </row>
    <row r="2562" spans="1:42" ht="24.75" customHeight="1" x14ac:dyDescent="0.15">
      <c r="A2562" s="606">
        <v>2559</v>
      </c>
      <c r="B2562" s="23" t="s">
        <v>23251</v>
      </c>
      <c r="C2562" s="24" t="s">
        <v>23254</v>
      </c>
      <c r="D2562" s="24" t="s">
        <v>23255</v>
      </c>
      <c r="E2562" s="23"/>
      <c r="F2562" s="23"/>
      <c r="G2562" s="25" t="s">
        <v>23275</v>
      </c>
      <c r="H2562" s="23" t="s">
        <v>23257</v>
      </c>
      <c r="I2562" s="23" t="s">
        <v>23259</v>
      </c>
      <c r="J2562" s="25" t="s">
        <v>23258</v>
      </c>
      <c r="K2562" s="25"/>
      <c r="L2562" s="25" t="s">
        <v>23261</v>
      </c>
      <c r="M2562" s="25" t="s">
        <v>23260</v>
      </c>
      <c r="N2562" s="25"/>
      <c r="O2562" s="25" t="s">
        <v>23262</v>
      </c>
      <c r="P2562" s="23" t="s">
        <v>23264</v>
      </c>
      <c r="Q2562" s="25" t="s">
        <v>23263</v>
      </c>
      <c r="R2562" s="25"/>
      <c r="S2562" s="23" t="s">
        <v>23265</v>
      </c>
      <c r="T2562" s="23"/>
      <c r="U2562" s="25" t="s">
        <v>23266</v>
      </c>
      <c r="V2562" s="23" t="s">
        <v>23267</v>
      </c>
      <c r="W2562" s="25" t="s">
        <v>23268</v>
      </c>
      <c r="X2562" s="25"/>
      <c r="Y2562" s="23" t="s">
        <v>23269</v>
      </c>
      <c r="Z2562" s="25"/>
      <c r="AA2562" s="23">
        <v>5</v>
      </c>
      <c r="AB2562" s="23" t="s">
        <v>23270</v>
      </c>
      <c r="AC2562" s="25"/>
      <c r="AD2562" s="167">
        <v>1</v>
      </c>
      <c r="AE2562" s="167">
        <v>25800</v>
      </c>
      <c r="AF2562" s="167">
        <f t="shared" si="186"/>
        <v>25800</v>
      </c>
      <c r="AG2562" s="27">
        <v>43556</v>
      </c>
      <c r="AH2562" s="168">
        <v>43586</v>
      </c>
      <c r="AI2562" s="29" t="str">
        <f t="shared" si="183"/>
        <v>～</v>
      </c>
      <c r="AJ2562" s="178">
        <f t="shared" si="184"/>
        <v>45412</v>
      </c>
      <c r="AK2562" s="23" t="s">
        <v>23273</v>
      </c>
      <c r="AL2562" s="23" t="s">
        <v>23274</v>
      </c>
      <c r="AM2562" s="605">
        <v>43566</v>
      </c>
      <c r="AN2562" s="25"/>
      <c r="AO2562" s="423">
        <v>43574</v>
      </c>
      <c r="AP2562" s="134" t="s">
        <v>23272</v>
      </c>
    </row>
    <row r="2563" spans="1:42" ht="24.75" customHeight="1" x14ac:dyDescent="0.15">
      <c r="A2563" s="606">
        <v>2560</v>
      </c>
      <c r="B2563" s="23" t="s">
        <v>23303</v>
      </c>
      <c r="C2563" s="24" t="s">
        <v>23310</v>
      </c>
      <c r="D2563" s="24" t="s">
        <v>23311</v>
      </c>
      <c r="E2563" s="23"/>
      <c r="F2563" s="23"/>
      <c r="G2563" s="25" t="s">
        <v>23312</v>
      </c>
      <c r="H2563" s="23" t="s">
        <v>23313</v>
      </c>
      <c r="I2563" s="23" t="s">
        <v>23315</v>
      </c>
      <c r="J2563" s="25" t="s">
        <v>23314</v>
      </c>
      <c r="K2563" s="25" t="s">
        <v>23316</v>
      </c>
      <c r="L2563" s="25"/>
      <c r="M2563" s="25" t="s">
        <v>23317</v>
      </c>
      <c r="N2563" s="25"/>
      <c r="O2563" s="25" t="s">
        <v>23318</v>
      </c>
      <c r="P2563" s="23" t="s">
        <v>23319</v>
      </c>
      <c r="Q2563" s="25" t="s">
        <v>23320</v>
      </c>
      <c r="R2563" s="25" t="s">
        <v>23321</v>
      </c>
      <c r="S2563" s="23" t="s">
        <v>23322</v>
      </c>
      <c r="T2563" s="23" t="s">
        <v>23323</v>
      </c>
      <c r="U2563" s="25" t="s">
        <v>23324</v>
      </c>
      <c r="V2563" s="23" t="s">
        <v>23326</v>
      </c>
      <c r="W2563" s="25" t="s">
        <v>23325</v>
      </c>
      <c r="X2563" s="25"/>
      <c r="Y2563" s="23" t="s">
        <v>23327</v>
      </c>
      <c r="Z2563" s="25"/>
      <c r="AA2563" s="23">
        <v>5</v>
      </c>
      <c r="AB2563" s="23" t="s">
        <v>23270</v>
      </c>
      <c r="AC2563" s="25"/>
      <c r="AD2563" s="167">
        <v>1</v>
      </c>
      <c r="AE2563" s="167">
        <v>59400</v>
      </c>
      <c r="AF2563" s="167">
        <f t="shared" si="186"/>
        <v>59400</v>
      </c>
      <c r="AG2563" s="27">
        <v>43586</v>
      </c>
      <c r="AH2563" s="168">
        <v>43581</v>
      </c>
      <c r="AI2563" s="29" t="str">
        <f t="shared" si="183"/>
        <v>～</v>
      </c>
      <c r="AJ2563" s="178">
        <f t="shared" si="184"/>
        <v>45407</v>
      </c>
      <c r="AK2563" s="23" t="s">
        <v>23351</v>
      </c>
      <c r="AL2563" s="23" t="s">
        <v>23329</v>
      </c>
      <c r="AM2563" s="605">
        <v>43581</v>
      </c>
      <c r="AN2563" s="25"/>
      <c r="AO2563" s="423">
        <v>43600</v>
      </c>
      <c r="AP2563" s="134" t="s">
        <v>23328</v>
      </c>
    </row>
    <row r="2564" spans="1:42" ht="24.75" customHeight="1" x14ac:dyDescent="0.15">
      <c r="A2564" s="606">
        <v>2561</v>
      </c>
      <c r="B2564" s="23" t="s">
        <v>23303</v>
      </c>
      <c r="C2564" s="24" t="s">
        <v>23310</v>
      </c>
      <c r="D2564" s="24" t="s">
        <v>23311</v>
      </c>
      <c r="E2564" s="23"/>
      <c r="F2564" s="23"/>
      <c r="G2564" s="25" t="s">
        <v>23312</v>
      </c>
      <c r="H2564" s="23" t="s">
        <v>23313</v>
      </c>
      <c r="I2564" s="23" t="s">
        <v>23315</v>
      </c>
      <c r="J2564" s="25" t="s">
        <v>23314</v>
      </c>
      <c r="K2564" s="25" t="s">
        <v>23316</v>
      </c>
      <c r="L2564" s="25"/>
      <c r="M2564" s="25" t="s">
        <v>23317</v>
      </c>
      <c r="N2564" s="25"/>
      <c r="O2564" s="25" t="s">
        <v>23318</v>
      </c>
      <c r="P2564" s="23" t="s">
        <v>23319</v>
      </c>
      <c r="Q2564" s="25" t="s">
        <v>23320</v>
      </c>
      <c r="R2564" s="25" t="s">
        <v>23321</v>
      </c>
      <c r="S2564" s="23" t="s">
        <v>23322</v>
      </c>
      <c r="T2564" s="23" t="s">
        <v>23323</v>
      </c>
      <c r="U2564" s="25" t="s">
        <v>23324</v>
      </c>
      <c r="V2564" s="23" t="s">
        <v>23326</v>
      </c>
      <c r="W2564" s="25" t="s">
        <v>23325</v>
      </c>
      <c r="X2564" s="25"/>
      <c r="Y2564" s="23" t="s">
        <v>23327</v>
      </c>
      <c r="Z2564" s="25"/>
      <c r="AA2564" s="23">
        <v>5</v>
      </c>
      <c r="AB2564" s="23" t="s">
        <v>23270</v>
      </c>
      <c r="AC2564" s="25"/>
      <c r="AD2564" s="167">
        <v>1</v>
      </c>
      <c r="AE2564" s="167">
        <v>59400</v>
      </c>
      <c r="AF2564" s="167">
        <f t="shared" si="186"/>
        <v>59400</v>
      </c>
      <c r="AG2564" s="27">
        <v>43586</v>
      </c>
      <c r="AH2564" s="168">
        <v>43581</v>
      </c>
      <c r="AI2564" s="29" t="str">
        <f t="shared" si="183"/>
        <v>～</v>
      </c>
      <c r="AJ2564" s="178">
        <f t="shared" si="184"/>
        <v>45407</v>
      </c>
      <c r="AK2564" s="23" t="s">
        <v>23351</v>
      </c>
      <c r="AL2564" s="23" t="s">
        <v>23330</v>
      </c>
      <c r="AM2564" s="605">
        <v>43581</v>
      </c>
      <c r="AN2564" s="25"/>
      <c r="AO2564" s="423">
        <v>43600</v>
      </c>
      <c r="AP2564" s="134" t="s">
        <v>23328</v>
      </c>
    </row>
    <row r="2565" spans="1:42" ht="24.75" customHeight="1" x14ac:dyDescent="0.15">
      <c r="A2565" s="606">
        <v>2562</v>
      </c>
      <c r="B2565" s="23" t="s">
        <v>23303</v>
      </c>
      <c r="C2565" s="24" t="s">
        <v>23310</v>
      </c>
      <c r="D2565" s="24" t="s">
        <v>23311</v>
      </c>
      <c r="E2565" s="23"/>
      <c r="F2565" s="23"/>
      <c r="G2565" s="25" t="s">
        <v>23312</v>
      </c>
      <c r="H2565" s="23" t="s">
        <v>23313</v>
      </c>
      <c r="I2565" s="23" t="s">
        <v>23315</v>
      </c>
      <c r="J2565" s="25" t="s">
        <v>23314</v>
      </c>
      <c r="K2565" s="25" t="s">
        <v>23316</v>
      </c>
      <c r="L2565" s="25"/>
      <c r="M2565" s="25" t="s">
        <v>23317</v>
      </c>
      <c r="N2565" s="25"/>
      <c r="O2565" s="25" t="s">
        <v>23318</v>
      </c>
      <c r="P2565" s="23" t="s">
        <v>23319</v>
      </c>
      <c r="Q2565" s="25" t="s">
        <v>23320</v>
      </c>
      <c r="R2565" s="25" t="s">
        <v>23321</v>
      </c>
      <c r="S2565" s="23" t="s">
        <v>23322</v>
      </c>
      <c r="T2565" s="23" t="s">
        <v>23323</v>
      </c>
      <c r="U2565" s="25" t="s">
        <v>23324</v>
      </c>
      <c r="V2565" s="23" t="s">
        <v>23326</v>
      </c>
      <c r="W2565" s="25" t="s">
        <v>23325</v>
      </c>
      <c r="X2565" s="25"/>
      <c r="Y2565" s="23" t="s">
        <v>23327</v>
      </c>
      <c r="Z2565" s="25"/>
      <c r="AA2565" s="23">
        <v>5</v>
      </c>
      <c r="AB2565" s="23" t="s">
        <v>23270</v>
      </c>
      <c r="AC2565" s="25"/>
      <c r="AD2565" s="167">
        <v>1</v>
      </c>
      <c r="AE2565" s="167">
        <v>59400</v>
      </c>
      <c r="AF2565" s="167">
        <f t="shared" si="186"/>
        <v>59400</v>
      </c>
      <c r="AG2565" s="27">
        <v>43586</v>
      </c>
      <c r="AH2565" s="168">
        <v>43581</v>
      </c>
      <c r="AI2565" s="29" t="str">
        <f t="shared" si="183"/>
        <v>～</v>
      </c>
      <c r="AJ2565" s="178">
        <f t="shared" si="184"/>
        <v>45407</v>
      </c>
      <c r="AK2565" s="23" t="s">
        <v>23351</v>
      </c>
      <c r="AL2565" s="23" t="s">
        <v>23331</v>
      </c>
      <c r="AM2565" s="605">
        <v>43581</v>
      </c>
      <c r="AN2565" s="25"/>
      <c r="AO2565" s="423">
        <v>43600</v>
      </c>
      <c r="AP2565" s="134" t="s">
        <v>23328</v>
      </c>
    </row>
    <row r="2566" spans="1:42" ht="24.75" customHeight="1" x14ac:dyDescent="0.15">
      <c r="A2566" s="606">
        <v>2563</v>
      </c>
      <c r="B2566" s="23" t="s">
        <v>23303</v>
      </c>
      <c r="C2566" s="24" t="s">
        <v>23310</v>
      </c>
      <c r="D2566" s="24" t="s">
        <v>23311</v>
      </c>
      <c r="E2566" s="23"/>
      <c r="F2566" s="23"/>
      <c r="G2566" s="25" t="s">
        <v>23312</v>
      </c>
      <c r="H2566" s="23" t="s">
        <v>23313</v>
      </c>
      <c r="I2566" s="23" t="s">
        <v>23315</v>
      </c>
      <c r="J2566" s="25" t="s">
        <v>23314</v>
      </c>
      <c r="K2566" s="25" t="s">
        <v>23316</v>
      </c>
      <c r="L2566" s="25"/>
      <c r="M2566" s="25" t="s">
        <v>23317</v>
      </c>
      <c r="N2566" s="25"/>
      <c r="O2566" s="25" t="s">
        <v>23318</v>
      </c>
      <c r="P2566" s="23" t="s">
        <v>23319</v>
      </c>
      <c r="Q2566" s="25" t="s">
        <v>23320</v>
      </c>
      <c r="R2566" s="25" t="s">
        <v>23321</v>
      </c>
      <c r="S2566" s="23" t="s">
        <v>23322</v>
      </c>
      <c r="T2566" s="23" t="s">
        <v>23323</v>
      </c>
      <c r="U2566" s="25" t="s">
        <v>23324</v>
      </c>
      <c r="V2566" s="23" t="s">
        <v>23326</v>
      </c>
      <c r="W2566" s="25" t="s">
        <v>23325</v>
      </c>
      <c r="X2566" s="25"/>
      <c r="Y2566" s="23" t="s">
        <v>23327</v>
      </c>
      <c r="Z2566" s="25"/>
      <c r="AA2566" s="23">
        <v>5</v>
      </c>
      <c r="AB2566" s="23" t="s">
        <v>23270</v>
      </c>
      <c r="AC2566" s="25"/>
      <c r="AD2566" s="167">
        <v>1</v>
      </c>
      <c r="AE2566" s="167">
        <v>59400</v>
      </c>
      <c r="AF2566" s="167">
        <f t="shared" si="186"/>
        <v>59400</v>
      </c>
      <c r="AG2566" s="27">
        <v>43586</v>
      </c>
      <c r="AH2566" s="168">
        <v>43581</v>
      </c>
      <c r="AI2566" s="29" t="str">
        <f t="shared" si="183"/>
        <v>～</v>
      </c>
      <c r="AJ2566" s="178">
        <f t="shared" si="184"/>
        <v>45407</v>
      </c>
      <c r="AK2566" s="23" t="s">
        <v>23351</v>
      </c>
      <c r="AL2566" s="23" t="s">
        <v>23332</v>
      </c>
      <c r="AM2566" s="605">
        <v>43581</v>
      </c>
      <c r="AN2566" s="25"/>
      <c r="AO2566" s="423">
        <v>43600</v>
      </c>
      <c r="AP2566" s="134" t="s">
        <v>23328</v>
      </c>
    </row>
    <row r="2567" spans="1:42" ht="24.75" customHeight="1" x14ac:dyDescent="0.15">
      <c r="A2567" s="606">
        <v>2564</v>
      </c>
      <c r="B2567" s="23" t="s">
        <v>23303</v>
      </c>
      <c r="C2567" s="24" t="s">
        <v>23310</v>
      </c>
      <c r="D2567" s="24" t="s">
        <v>23311</v>
      </c>
      <c r="E2567" s="23"/>
      <c r="F2567" s="23"/>
      <c r="G2567" s="25" t="s">
        <v>23312</v>
      </c>
      <c r="H2567" s="23" t="s">
        <v>23313</v>
      </c>
      <c r="I2567" s="23" t="s">
        <v>23315</v>
      </c>
      <c r="J2567" s="25" t="s">
        <v>23314</v>
      </c>
      <c r="K2567" s="25" t="s">
        <v>23316</v>
      </c>
      <c r="L2567" s="25"/>
      <c r="M2567" s="25" t="s">
        <v>23317</v>
      </c>
      <c r="N2567" s="25"/>
      <c r="O2567" s="25" t="s">
        <v>23318</v>
      </c>
      <c r="P2567" s="23" t="s">
        <v>23319</v>
      </c>
      <c r="Q2567" s="25" t="s">
        <v>23320</v>
      </c>
      <c r="R2567" s="25" t="s">
        <v>23321</v>
      </c>
      <c r="S2567" s="23" t="s">
        <v>23322</v>
      </c>
      <c r="T2567" s="23" t="s">
        <v>23323</v>
      </c>
      <c r="U2567" s="25" t="s">
        <v>23324</v>
      </c>
      <c r="V2567" s="23" t="s">
        <v>23326</v>
      </c>
      <c r="W2567" s="25" t="s">
        <v>23325</v>
      </c>
      <c r="X2567" s="25"/>
      <c r="Y2567" s="23" t="s">
        <v>23327</v>
      </c>
      <c r="Z2567" s="25"/>
      <c r="AA2567" s="23">
        <v>5</v>
      </c>
      <c r="AB2567" s="23" t="s">
        <v>23270</v>
      </c>
      <c r="AC2567" s="25"/>
      <c r="AD2567" s="167">
        <v>1</v>
      </c>
      <c r="AE2567" s="167">
        <v>59400</v>
      </c>
      <c r="AF2567" s="167">
        <f t="shared" si="186"/>
        <v>59400</v>
      </c>
      <c r="AG2567" s="27">
        <v>43586</v>
      </c>
      <c r="AH2567" s="168">
        <v>43581</v>
      </c>
      <c r="AI2567" s="29" t="str">
        <f t="shared" si="183"/>
        <v>～</v>
      </c>
      <c r="AJ2567" s="178">
        <f t="shared" si="184"/>
        <v>45407</v>
      </c>
      <c r="AK2567" s="23" t="s">
        <v>23351</v>
      </c>
      <c r="AL2567" s="23" t="s">
        <v>23333</v>
      </c>
      <c r="AM2567" s="605">
        <v>43581</v>
      </c>
      <c r="AN2567" s="25"/>
      <c r="AO2567" s="423">
        <v>43600</v>
      </c>
      <c r="AP2567" s="134" t="s">
        <v>23328</v>
      </c>
    </row>
    <row r="2568" spans="1:42" ht="24.75" customHeight="1" x14ac:dyDescent="0.15">
      <c r="A2568" s="606">
        <v>2565</v>
      </c>
      <c r="B2568" s="23" t="s">
        <v>23308</v>
      </c>
      <c r="C2568" s="24" t="s">
        <v>23310</v>
      </c>
      <c r="D2568" s="24" t="s">
        <v>23311</v>
      </c>
      <c r="E2568" s="23"/>
      <c r="F2568" s="23"/>
      <c r="G2568" s="25" t="s">
        <v>23312</v>
      </c>
      <c r="H2568" s="23" t="s">
        <v>23313</v>
      </c>
      <c r="I2568" s="23" t="s">
        <v>23315</v>
      </c>
      <c r="J2568" s="25" t="s">
        <v>23314</v>
      </c>
      <c r="K2568" s="25" t="s">
        <v>23316</v>
      </c>
      <c r="L2568" s="25"/>
      <c r="M2568" s="25" t="s">
        <v>23317</v>
      </c>
      <c r="N2568" s="25"/>
      <c r="O2568" s="25" t="s">
        <v>23318</v>
      </c>
      <c r="P2568" s="23" t="s">
        <v>23319</v>
      </c>
      <c r="Q2568" s="25" t="s">
        <v>23320</v>
      </c>
      <c r="R2568" s="25" t="s">
        <v>23321</v>
      </c>
      <c r="S2568" s="23" t="s">
        <v>23322</v>
      </c>
      <c r="T2568" s="23" t="s">
        <v>23323</v>
      </c>
      <c r="U2568" s="25" t="s">
        <v>23324</v>
      </c>
      <c r="V2568" s="23" t="s">
        <v>23326</v>
      </c>
      <c r="W2568" s="25" t="s">
        <v>23325</v>
      </c>
      <c r="X2568" s="25"/>
      <c r="Y2568" s="23" t="s">
        <v>23327</v>
      </c>
      <c r="Z2568" s="25"/>
      <c r="AA2568" s="23">
        <v>5</v>
      </c>
      <c r="AB2568" s="23" t="s">
        <v>23270</v>
      </c>
      <c r="AC2568" s="25"/>
      <c r="AD2568" s="167">
        <v>1</v>
      </c>
      <c r="AE2568" s="167">
        <v>49200</v>
      </c>
      <c r="AF2568" s="167">
        <f t="shared" si="186"/>
        <v>49200</v>
      </c>
      <c r="AG2568" s="27">
        <v>43586</v>
      </c>
      <c r="AH2568" s="168">
        <v>43581</v>
      </c>
      <c r="AI2568" s="29" t="str">
        <f t="shared" si="183"/>
        <v>～</v>
      </c>
      <c r="AJ2568" s="178">
        <f t="shared" si="184"/>
        <v>45407</v>
      </c>
      <c r="AK2568" s="23" t="s">
        <v>23334</v>
      </c>
      <c r="AL2568" s="23" t="s">
        <v>23335</v>
      </c>
      <c r="AM2568" s="605">
        <v>43581</v>
      </c>
      <c r="AN2568" s="25"/>
      <c r="AO2568" s="423">
        <v>43600</v>
      </c>
      <c r="AP2568" s="134" t="s">
        <v>23328</v>
      </c>
    </row>
    <row r="2569" spans="1:42" ht="24.75" customHeight="1" x14ac:dyDescent="0.15">
      <c r="A2569" s="606">
        <v>2566</v>
      </c>
      <c r="B2569" s="23" t="s">
        <v>23308</v>
      </c>
      <c r="C2569" s="24" t="s">
        <v>23310</v>
      </c>
      <c r="D2569" s="24" t="s">
        <v>23311</v>
      </c>
      <c r="E2569" s="23"/>
      <c r="F2569" s="23"/>
      <c r="G2569" s="25" t="s">
        <v>23312</v>
      </c>
      <c r="H2569" s="23" t="s">
        <v>23313</v>
      </c>
      <c r="I2569" s="23" t="s">
        <v>23315</v>
      </c>
      <c r="J2569" s="25" t="s">
        <v>23314</v>
      </c>
      <c r="K2569" s="25" t="s">
        <v>23316</v>
      </c>
      <c r="L2569" s="25"/>
      <c r="M2569" s="25" t="s">
        <v>23317</v>
      </c>
      <c r="N2569" s="25"/>
      <c r="O2569" s="25" t="s">
        <v>23318</v>
      </c>
      <c r="P2569" s="23" t="s">
        <v>23319</v>
      </c>
      <c r="Q2569" s="25" t="s">
        <v>23320</v>
      </c>
      <c r="R2569" s="25" t="s">
        <v>23321</v>
      </c>
      <c r="S2569" s="23" t="s">
        <v>23322</v>
      </c>
      <c r="T2569" s="23" t="s">
        <v>23323</v>
      </c>
      <c r="U2569" s="25" t="s">
        <v>23324</v>
      </c>
      <c r="V2569" s="23" t="s">
        <v>23326</v>
      </c>
      <c r="W2569" s="25" t="s">
        <v>23325</v>
      </c>
      <c r="X2569" s="25"/>
      <c r="Y2569" s="23" t="s">
        <v>23327</v>
      </c>
      <c r="Z2569" s="25"/>
      <c r="AA2569" s="23">
        <v>5</v>
      </c>
      <c r="AB2569" s="23" t="s">
        <v>23270</v>
      </c>
      <c r="AC2569" s="25"/>
      <c r="AD2569" s="167">
        <v>1</v>
      </c>
      <c r="AE2569" s="167">
        <v>49200</v>
      </c>
      <c r="AF2569" s="167">
        <f t="shared" si="186"/>
        <v>49200</v>
      </c>
      <c r="AG2569" s="27">
        <v>43586</v>
      </c>
      <c r="AH2569" s="168">
        <v>43581</v>
      </c>
      <c r="AI2569" s="29" t="str">
        <f t="shared" si="183"/>
        <v>～</v>
      </c>
      <c r="AJ2569" s="178">
        <f t="shared" si="184"/>
        <v>45407</v>
      </c>
      <c r="AK2569" s="23" t="s">
        <v>23334</v>
      </c>
      <c r="AL2569" s="23" t="s">
        <v>23336</v>
      </c>
      <c r="AM2569" s="605">
        <v>43581</v>
      </c>
      <c r="AN2569" s="25"/>
      <c r="AO2569" s="423">
        <v>43600</v>
      </c>
      <c r="AP2569" s="134" t="s">
        <v>23328</v>
      </c>
    </row>
    <row r="2570" spans="1:42" ht="24.75" customHeight="1" x14ac:dyDescent="0.15">
      <c r="A2570" s="606">
        <v>2567</v>
      </c>
      <c r="B2570" s="23" t="s">
        <v>23308</v>
      </c>
      <c r="C2570" s="24" t="s">
        <v>23310</v>
      </c>
      <c r="D2570" s="24" t="s">
        <v>23311</v>
      </c>
      <c r="E2570" s="23"/>
      <c r="F2570" s="23"/>
      <c r="G2570" s="25" t="s">
        <v>23312</v>
      </c>
      <c r="H2570" s="23" t="s">
        <v>23313</v>
      </c>
      <c r="I2570" s="23" t="s">
        <v>23315</v>
      </c>
      <c r="J2570" s="25" t="s">
        <v>23314</v>
      </c>
      <c r="K2570" s="25" t="s">
        <v>23316</v>
      </c>
      <c r="L2570" s="25"/>
      <c r="M2570" s="25" t="s">
        <v>23317</v>
      </c>
      <c r="N2570" s="25"/>
      <c r="O2570" s="25" t="s">
        <v>23318</v>
      </c>
      <c r="P2570" s="23" t="s">
        <v>23319</v>
      </c>
      <c r="Q2570" s="25" t="s">
        <v>23320</v>
      </c>
      <c r="R2570" s="25" t="s">
        <v>23321</v>
      </c>
      <c r="S2570" s="23" t="s">
        <v>23322</v>
      </c>
      <c r="T2570" s="23" t="s">
        <v>23323</v>
      </c>
      <c r="U2570" s="25" t="s">
        <v>23324</v>
      </c>
      <c r="V2570" s="23" t="s">
        <v>23326</v>
      </c>
      <c r="W2570" s="25" t="s">
        <v>23325</v>
      </c>
      <c r="X2570" s="25"/>
      <c r="Y2570" s="23" t="s">
        <v>23327</v>
      </c>
      <c r="Z2570" s="25"/>
      <c r="AA2570" s="23">
        <v>5</v>
      </c>
      <c r="AB2570" s="23" t="s">
        <v>23270</v>
      </c>
      <c r="AC2570" s="25"/>
      <c r="AD2570" s="167">
        <v>1</v>
      </c>
      <c r="AE2570" s="167">
        <v>49200</v>
      </c>
      <c r="AF2570" s="167">
        <f t="shared" si="186"/>
        <v>49200</v>
      </c>
      <c r="AG2570" s="27">
        <v>43586</v>
      </c>
      <c r="AH2570" s="168">
        <v>43581</v>
      </c>
      <c r="AI2570" s="29" t="str">
        <f t="shared" si="183"/>
        <v>～</v>
      </c>
      <c r="AJ2570" s="178">
        <f t="shared" si="184"/>
        <v>45407</v>
      </c>
      <c r="AK2570" s="23" t="s">
        <v>23334</v>
      </c>
      <c r="AL2570" s="23" t="s">
        <v>23337</v>
      </c>
      <c r="AM2570" s="605">
        <v>43581</v>
      </c>
      <c r="AN2570" s="25"/>
      <c r="AO2570" s="423">
        <v>43600</v>
      </c>
      <c r="AP2570" s="134" t="s">
        <v>23328</v>
      </c>
    </row>
    <row r="2571" spans="1:42" ht="24.75" customHeight="1" x14ac:dyDescent="0.15">
      <c r="A2571" s="606">
        <v>2568</v>
      </c>
      <c r="B2571" s="23" t="s">
        <v>23308</v>
      </c>
      <c r="C2571" s="24" t="s">
        <v>23310</v>
      </c>
      <c r="D2571" s="24" t="s">
        <v>23311</v>
      </c>
      <c r="E2571" s="23"/>
      <c r="F2571" s="23"/>
      <c r="G2571" s="25" t="s">
        <v>23312</v>
      </c>
      <c r="H2571" s="23" t="s">
        <v>23313</v>
      </c>
      <c r="I2571" s="23" t="s">
        <v>23315</v>
      </c>
      <c r="J2571" s="25" t="s">
        <v>23314</v>
      </c>
      <c r="K2571" s="25" t="s">
        <v>23316</v>
      </c>
      <c r="L2571" s="25"/>
      <c r="M2571" s="25" t="s">
        <v>23317</v>
      </c>
      <c r="N2571" s="25"/>
      <c r="O2571" s="25" t="s">
        <v>23318</v>
      </c>
      <c r="P2571" s="23" t="s">
        <v>23319</v>
      </c>
      <c r="Q2571" s="25" t="s">
        <v>23320</v>
      </c>
      <c r="R2571" s="25" t="s">
        <v>23321</v>
      </c>
      <c r="S2571" s="23" t="s">
        <v>23322</v>
      </c>
      <c r="T2571" s="23" t="s">
        <v>23323</v>
      </c>
      <c r="U2571" s="25" t="s">
        <v>23324</v>
      </c>
      <c r="V2571" s="23" t="s">
        <v>23326</v>
      </c>
      <c r="W2571" s="25" t="s">
        <v>23325</v>
      </c>
      <c r="X2571" s="25"/>
      <c r="Y2571" s="23" t="s">
        <v>23327</v>
      </c>
      <c r="Z2571" s="25"/>
      <c r="AA2571" s="23">
        <v>5</v>
      </c>
      <c r="AB2571" s="23" t="s">
        <v>23270</v>
      </c>
      <c r="AC2571" s="25"/>
      <c r="AD2571" s="167">
        <v>1</v>
      </c>
      <c r="AE2571" s="167">
        <v>49200</v>
      </c>
      <c r="AF2571" s="167">
        <f t="shared" si="186"/>
        <v>49200</v>
      </c>
      <c r="AG2571" s="27">
        <v>43586</v>
      </c>
      <c r="AH2571" s="168">
        <v>43581</v>
      </c>
      <c r="AI2571" s="29" t="str">
        <f t="shared" si="183"/>
        <v>～</v>
      </c>
      <c r="AJ2571" s="178">
        <f t="shared" si="184"/>
        <v>45407</v>
      </c>
      <c r="AK2571" s="23" t="s">
        <v>23334</v>
      </c>
      <c r="AL2571" s="23" t="s">
        <v>23338</v>
      </c>
      <c r="AM2571" s="605">
        <v>43581</v>
      </c>
      <c r="AN2571" s="25"/>
      <c r="AO2571" s="423">
        <v>43600</v>
      </c>
      <c r="AP2571" s="134" t="s">
        <v>23328</v>
      </c>
    </row>
    <row r="2572" spans="1:42" ht="24.75" customHeight="1" x14ac:dyDescent="0.15">
      <c r="A2572" s="606">
        <v>2569</v>
      </c>
      <c r="B2572" s="23" t="s">
        <v>23308</v>
      </c>
      <c r="C2572" s="24" t="s">
        <v>23310</v>
      </c>
      <c r="D2572" s="24" t="s">
        <v>23311</v>
      </c>
      <c r="E2572" s="23"/>
      <c r="F2572" s="23"/>
      <c r="G2572" s="25" t="s">
        <v>23312</v>
      </c>
      <c r="H2572" s="23" t="s">
        <v>23313</v>
      </c>
      <c r="I2572" s="23" t="s">
        <v>23315</v>
      </c>
      <c r="J2572" s="25" t="s">
        <v>23314</v>
      </c>
      <c r="K2572" s="25" t="s">
        <v>23316</v>
      </c>
      <c r="L2572" s="25"/>
      <c r="M2572" s="25" t="s">
        <v>23317</v>
      </c>
      <c r="N2572" s="25"/>
      <c r="O2572" s="25" t="s">
        <v>23318</v>
      </c>
      <c r="P2572" s="23" t="s">
        <v>23319</v>
      </c>
      <c r="Q2572" s="25" t="s">
        <v>23320</v>
      </c>
      <c r="R2572" s="25" t="s">
        <v>23321</v>
      </c>
      <c r="S2572" s="23" t="s">
        <v>23322</v>
      </c>
      <c r="T2572" s="23" t="s">
        <v>23323</v>
      </c>
      <c r="U2572" s="25" t="s">
        <v>23324</v>
      </c>
      <c r="V2572" s="23" t="s">
        <v>23326</v>
      </c>
      <c r="W2572" s="25" t="s">
        <v>23325</v>
      </c>
      <c r="X2572" s="25"/>
      <c r="Y2572" s="23" t="s">
        <v>23327</v>
      </c>
      <c r="Z2572" s="25"/>
      <c r="AA2572" s="23">
        <v>5</v>
      </c>
      <c r="AB2572" s="23" t="s">
        <v>23270</v>
      </c>
      <c r="AC2572" s="25"/>
      <c r="AD2572" s="167">
        <v>1</v>
      </c>
      <c r="AE2572" s="167">
        <v>49200</v>
      </c>
      <c r="AF2572" s="167">
        <f t="shared" si="186"/>
        <v>49200</v>
      </c>
      <c r="AG2572" s="27">
        <v>43586</v>
      </c>
      <c r="AH2572" s="168">
        <v>43581</v>
      </c>
      <c r="AI2572" s="29" t="str">
        <f t="shared" si="183"/>
        <v>～</v>
      </c>
      <c r="AJ2572" s="178">
        <f t="shared" si="184"/>
        <v>45407</v>
      </c>
      <c r="AK2572" s="23" t="s">
        <v>23334</v>
      </c>
      <c r="AL2572" s="23" t="s">
        <v>23339</v>
      </c>
      <c r="AM2572" s="605">
        <v>43581</v>
      </c>
      <c r="AN2572" s="25"/>
      <c r="AO2572" s="423">
        <v>43600</v>
      </c>
      <c r="AP2572" s="134" t="s">
        <v>23328</v>
      </c>
    </row>
    <row r="2573" spans="1:42" ht="24.75" customHeight="1" x14ac:dyDescent="0.15">
      <c r="A2573" s="606">
        <v>2570</v>
      </c>
      <c r="B2573" s="23" t="s">
        <v>23308</v>
      </c>
      <c r="C2573" s="24" t="s">
        <v>23310</v>
      </c>
      <c r="D2573" s="24" t="s">
        <v>23311</v>
      </c>
      <c r="E2573" s="23"/>
      <c r="F2573" s="23"/>
      <c r="G2573" s="25" t="s">
        <v>23312</v>
      </c>
      <c r="H2573" s="23" t="s">
        <v>23313</v>
      </c>
      <c r="I2573" s="23" t="s">
        <v>23315</v>
      </c>
      <c r="J2573" s="25" t="s">
        <v>23314</v>
      </c>
      <c r="K2573" s="25" t="s">
        <v>23316</v>
      </c>
      <c r="L2573" s="25"/>
      <c r="M2573" s="25" t="s">
        <v>23317</v>
      </c>
      <c r="N2573" s="25"/>
      <c r="O2573" s="25" t="s">
        <v>23318</v>
      </c>
      <c r="P2573" s="23" t="s">
        <v>23319</v>
      </c>
      <c r="Q2573" s="25" t="s">
        <v>23320</v>
      </c>
      <c r="R2573" s="25" t="s">
        <v>23321</v>
      </c>
      <c r="S2573" s="23" t="s">
        <v>23322</v>
      </c>
      <c r="T2573" s="23" t="s">
        <v>23323</v>
      </c>
      <c r="U2573" s="25" t="s">
        <v>23324</v>
      </c>
      <c r="V2573" s="23" t="s">
        <v>23326</v>
      </c>
      <c r="W2573" s="25" t="s">
        <v>23325</v>
      </c>
      <c r="X2573" s="25"/>
      <c r="Y2573" s="23" t="s">
        <v>23327</v>
      </c>
      <c r="Z2573" s="25"/>
      <c r="AA2573" s="23">
        <v>5</v>
      </c>
      <c r="AB2573" s="23" t="s">
        <v>23270</v>
      </c>
      <c r="AC2573" s="25"/>
      <c r="AD2573" s="167">
        <v>1</v>
      </c>
      <c r="AE2573" s="167">
        <v>49200</v>
      </c>
      <c r="AF2573" s="167">
        <f t="shared" si="186"/>
        <v>49200</v>
      </c>
      <c r="AG2573" s="27">
        <v>43586</v>
      </c>
      <c r="AH2573" s="168">
        <v>43581</v>
      </c>
      <c r="AI2573" s="29" t="str">
        <f t="shared" si="183"/>
        <v>～</v>
      </c>
      <c r="AJ2573" s="178">
        <f t="shared" si="184"/>
        <v>45407</v>
      </c>
      <c r="AK2573" s="23" t="s">
        <v>23334</v>
      </c>
      <c r="AL2573" s="23" t="s">
        <v>23340</v>
      </c>
      <c r="AM2573" s="605">
        <v>43581</v>
      </c>
      <c r="AN2573" s="25"/>
      <c r="AO2573" s="423">
        <v>43600</v>
      </c>
      <c r="AP2573" s="134" t="s">
        <v>23328</v>
      </c>
    </row>
    <row r="2574" spans="1:42" ht="24.75" customHeight="1" x14ac:dyDescent="0.15">
      <c r="A2574" s="606">
        <v>2571</v>
      </c>
      <c r="B2574" s="23" t="s">
        <v>23308</v>
      </c>
      <c r="C2574" s="24" t="s">
        <v>23310</v>
      </c>
      <c r="D2574" s="24" t="s">
        <v>23311</v>
      </c>
      <c r="E2574" s="23"/>
      <c r="F2574" s="23"/>
      <c r="G2574" s="25" t="s">
        <v>23312</v>
      </c>
      <c r="H2574" s="23" t="s">
        <v>23313</v>
      </c>
      <c r="I2574" s="23" t="s">
        <v>23315</v>
      </c>
      <c r="J2574" s="25" t="s">
        <v>23314</v>
      </c>
      <c r="K2574" s="25" t="s">
        <v>23316</v>
      </c>
      <c r="L2574" s="25"/>
      <c r="M2574" s="25" t="s">
        <v>23317</v>
      </c>
      <c r="N2574" s="25"/>
      <c r="O2574" s="25" t="s">
        <v>23318</v>
      </c>
      <c r="P2574" s="23" t="s">
        <v>23319</v>
      </c>
      <c r="Q2574" s="25" t="s">
        <v>23320</v>
      </c>
      <c r="R2574" s="25" t="s">
        <v>23321</v>
      </c>
      <c r="S2574" s="23" t="s">
        <v>23322</v>
      </c>
      <c r="T2574" s="23" t="s">
        <v>23323</v>
      </c>
      <c r="U2574" s="25" t="s">
        <v>23324</v>
      </c>
      <c r="V2574" s="23" t="s">
        <v>23326</v>
      </c>
      <c r="W2574" s="25" t="s">
        <v>23325</v>
      </c>
      <c r="X2574" s="25"/>
      <c r="Y2574" s="23" t="s">
        <v>23327</v>
      </c>
      <c r="Z2574" s="25"/>
      <c r="AA2574" s="23">
        <v>5</v>
      </c>
      <c r="AB2574" s="23" t="s">
        <v>23270</v>
      </c>
      <c r="AC2574" s="25"/>
      <c r="AD2574" s="167">
        <v>1</v>
      </c>
      <c r="AE2574" s="167">
        <v>49200</v>
      </c>
      <c r="AF2574" s="167">
        <f t="shared" si="186"/>
        <v>49200</v>
      </c>
      <c r="AG2574" s="27">
        <v>43586</v>
      </c>
      <c r="AH2574" s="168">
        <v>43581</v>
      </c>
      <c r="AI2574" s="29" t="str">
        <f t="shared" si="183"/>
        <v>～</v>
      </c>
      <c r="AJ2574" s="178">
        <f t="shared" si="184"/>
        <v>45407</v>
      </c>
      <c r="AK2574" s="23" t="s">
        <v>23334</v>
      </c>
      <c r="AL2574" s="23" t="s">
        <v>23341</v>
      </c>
      <c r="AM2574" s="605">
        <v>43581</v>
      </c>
      <c r="AN2574" s="25"/>
      <c r="AO2574" s="423">
        <v>43600</v>
      </c>
      <c r="AP2574" s="134" t="s">
        <v>23328</v>
      </c>
    </row>
    <row r="2575" spans="1:42" ht="24.75" customHeight="1" x14ac:dyDescent="0.15">
      <c r="A2575" s="606">
        <v>2572</v>
      </c>
      <c r="B2575" s="23" t="s">
        <v>23308</v>
      </c>
      <c r="C2575" s="24" t="s">
        <v>23310</v>
      </c>
      <c r="D2575" s="24" t="s">
        <v>23311</v>
      </c>
      <c r="E2575" s="23"/>
      <c r="F2575" s="23"/>
      <c r="G2575" s="25" t="s">
        <v>23312</v>
      </c>
      <c r="H2575" s="23" t="s">
        <v>23313</v>
      </c>
      <c r="I2575" s="23" t="s">
        <v>23315</v>
      </c>
      <c r="J2575" s="25" t="s">
        <v>23314</v>
      </c>
      <c r="K2575" s="25" t="s">
        <v>23316</v>
      </c>
      <c r="L2575" s="25"/>
      <c r="M2575" s="25" t="s">
        <v>23317</v>
      </c>
      <c r="N2575" s="25"/>
      <c r="O2575" s="25" t="s">
        <v>23318</v>
      </c>
      <c r="P2575" s="23" t="s">
        <v>23319</v>
      </c>
      <c r="Q2575" s="25" t="s">
        <v>23320</v>
      </c>
      <c r="R2575" s="25" t="s">
        <v>23321</v>
      </c>
      <c r="S2575" s="23" t="s">
        <v>23322</v>
      </c>
      <c r="T2575" s="23" t="s">
        <v>23323</v>
      </c>
      <c r="U2575" s="25" t="s">
        <v>23324</v>
      </c>
      <c r="V2575" s="23" t="s">
        <v>23326</v>
      </c>
      <c r="W2575" s="25" t="s">
        <v>23325</v>
      </c>
      <c r="X2575" s="25"/>
      <c r="Y2575" s="23" t="s">
        <v>23327</v>
      </c>
      <c r="Z2575" s="25"/>
      <c r="AA2575" s="23">
        <v>5</v>
      </c>
      <c r="AB2575" s="23" t="s">
        <v>23270</v>
      </c>
      <c r="AC2575" s="25"/>
      <c r="AD2575" s="167">
        <v>1</v>
      </c>
      <c r="AE2575" s="167">
        <v>49200</v>
      </c>
      <c r="AF2575" s="167">
        <f t="shared" si="186"/>
        <v>49200</v>
      </c>
      <c r="AG2575" s="27">
        <v>43586</v>
      </c>
      <c r="AH2575" s="168">
        <v>43581</v>
      </c>
      <c r="AI2575" s="29" t="str">
        <f t="shared" si="183"/>
        <v>～</v>
      </c>
      <c r="AJ2575" s="178">
        <f t="shared" si="184"/>
        <v>45407</v>
      </c>
      <c r="AK2575" s="23" t="s">
        <v>23334</v>
      </c>
      <c r="AL2575" s="23" t="s">
        <v>23342</v>
      </c>
      <c r="AM2575" s="605">
        <v>43581</v>
      </c>
      <c r="AN2575" s="25"/>
      <c r="AO2575" s="423">
        <v>43600</v>
      </c>
      <c r="AP2575" s="134" t="s">
        <v>23328</v>
      </c>
    </row>
    <row r="2576" spans="1:42" ht="24.75" customHeight="1" x14ac:dyDescent="0.15">
      <c r="A2576" s="606">
        <v>2573</v>
      </c>
      <c r="B2576" s="23" t="s">
        <v>23308</v>
      </c>
      <c r="C2576" s="24" t="s">
        <v>23310</v>
      </c>
      <c r="D2576" s="24" t="s">
        <v>23311</v>
      </c>
      <c r="E2576" s="23"/>
      <c r="F2576" s="23"/>
      <c r="G2576" s="25" t="s">
        <v>23312</v>
      </c>
      <c r="H2576" s="23" t="s">
        <v>23313</v>
      </c>
      <c r="I2576" s="23" t="s">
        <v>23315</v>
      </c>
      <c r="J2576" s="25" t="s">
        <v>23314</v>
      </c>
      <c r="K2576" s="25" t="s">
        <v>23316</v>
      </c>
      <c r="L2576" s="25"/>
      <c r="M2576" s="25" t="s">
        <v>23317</v>
      </c>
      <c r="N2576" s="25"/>
      <c r="O2576" s="25" t="s">
        <v>23318</v>
      </c>
      <c r="P2576" s="23" t="s">
        <v>23319</v>
      </c>
      <c r="Q2576" s="25" t="s">
        <v>23320</v>
      </c>
      <c r="R2576" s="25" t="s">
        <v>23321</v>
      </c>
      <c r="S2576" s="23" t="s">
        <v>23322</v>
      </c>
      <c r="T2576" s="23" t="s">
        <v>23323</v>
      </c>
      <c r="U2576" s="25" t="s">
        <v>23324</v>
      </c>
      <c r="V2576" s="23" t="s">
        <v>23326</v>
      </c>
      <c r="W2576" s="25" t="s">
        <v>23325</v>
      </c>
      <c r="X2576" s="25"/>
      <c r="Y2576" s="23" t="s">
        <v>23327</v>
      </c>
      <c r="Z2576" s="25"/>
      <c r="AA2576" s="23">
        <v>5</v>
      </c>
      <c r="AB2576" s="23" t="s">
        <v>23270</v>
      </c>
      <c r="AC2576" s="25"/>
      <c r="AD2576" s="167">
        <v>1</v>
      </c>
      <c r="AE2576" s="167">
        <v>49200</v>
      </c>
      <c r="AF2576" s="167">
        <f t="shared" si="186"/>
        <v>49200</v>
      </c>
      <c r="AG2576" s="27">
        <v>43586</v>
      </c>
      <c r="AH2576" s="168">
        <v>43581</v>
      </c>
      <c r="AI2576" s="29" t="str">
        <f t="shared" si="183"/>
        <v>～</v>
      </c>
      <c r="AJ2576" s="178">
        <f t="shared" si="184"/>
        <v>45407</v>
      </c>
      <c r="AK2576" s="23" t="s">
        <v>23334</v>
      </c>
      <c r="AL2576" s="23" t="s">
        <v>23343</v>
      </c>
      <c r="AM2576" s="605">
        <v>43581</v>
      </c>
      <c r="AN2576" s="25"/>
      <c r="AO2576" s="423">
        <v>43600</v>
      </c>
      <c r="AP2576" s="134" t="s">
        <v>23328</v>
      </c>
    </row>
    <row r="2577" spans="1:42" ht="24.75" customHeight="1" x14ac:dyDescent="0.15">
      <c r="A2577" s="606">
        <v>2574</v>
      </c>
      <c r="B2577" s="23" t="s">
        <v>23308</v>
      </c>
      <c r="C2577" s="24" t="s">
        <v>23310</v>
      </c>
      <c r="D2577" s="24" t="s">
        <v>23311</v>
      </c>
      <c r="E2577" s="23"/>
      <c r="F2577" s="23"/>
      <c r="G2577" s="25" t="s">
        <v>23312</v>
      </c>
      <c r="H2577" s="23" t="s">
        <v>23313</v>
      </c>
      <c r="I2577" s="23" t="s">
        <v>23315</v>
      </c>
      <c r="J2577" s="25" t="s">
        <v>23314</v>
      </c>
      <c r="K2577" s="25" t="s">
        <v>23316</v>
      </c>
      <c r="L2577" s="25"/>
      <c r="M2577" s="25" t="s">
        <v>23317</v>
      </c>
      <c r="N2577" s="25"/>
      <c r="O2577" s="25" t="s">
        <v>23318</v>
      </c>
      <c r="P2577" s="23" t="s">
        <v>23319</v>
      </c>
      <c r="Q2577" s="25" t="s">
        <v>23320</v>
      </c>
      <c r="R2577" s="25" t="s">
        <v>23321</v>
      </c>
      <c r="S2577" s="23" t="s">
        <v>23322</v>
      </c>
      <c r="T2577" s="23" t="s">
        <v>23323</v>
      </c>
      <c r="U2577" s="25" t="s">
        <v>23324</v>
      </c>
      <c r="V2577" s="23" t="s">
        <v>23326</v>
      </c>
      <c r="W2577" s="25" t="s">
        <v>23325</v>
      </c>
      <c r="X2577" s="25"/>
      <c r="Y2577" s="23" t="s">
        <v>23327</v>
      </c>
      <c r="Z2577" s="25"/>
      <c r="AA2577" s="23">
        <v>5</v>
      </c>
      <c r="AB2577" s="23" t="s">
        <v>23270</v>
      </c>
      <c r="AC2577" s="25"/>
      <c r="AD2577" s="167">
        <v>1</v>
      </c>
      <c r="AE2577" s="167">
        <v>49200</v>
      </c>
      <c r="AF2577" s="167">
        <f t="shared" si="186"/>
        <v>49200</v>
      </c>
      <c r="AG2577" s="27">
        <v>43586</v>
      </c>
      <c r="AH2577" s="168">
        <v>43581</v>
      </c>
      <c r="AI2577" s="29" t="str">
        <f t="shared" si="183"/>
        <v>～</v>
      </c>
      <c r="AJ2577" s="178">
        <f t="shared" si="184"/>
        <v>45407</v>
      </c>
      <c r="AK2577" s="23" t="s">
        <v>23334</v>
      </c>
      <c r="AL2577" s="23" t="s">
        <v>23344</v>
      </c>
      <c r="AM2577" s="605">
        <v>43581</v>
      </c>
      <c r="AN2577" s="25"/>
      <c r="AO2577" s="423">
        <v>43600</v>
      </c>
      <c r="AP2577" s="134" t="s">
        <v>23328</v>
      </c>
    </row>
    <row r="2578" spans="1:42" ht="24.75" customHeight="1" x14ac:dyDescent="0.15">
      <c r="A2578" s="606">
        <v>2575</v>
      </c>
      <c r="B2578" s="23" t="s">
        <v>23308</v>
      </c>
      <c r="C2578" s="24" t="s">
        <v>23310</v>
      </c>
      <c r="D2578" s="24" t="s">
        <v>23311</v>
      </c>
      <c r="E2578" s="23"/>
      <c r="F2578" s="23"/>
      <c r="G2578" s="25" t="s">
        <v>23312</v>
      </c>
      <c r="H2578" s="23" t="s">
        <v>23313</v>
      </c>
      <c r="I2578" s="23" t="s">
        <v>23315</v>
      </c>
      <c r="J2578" s="25" t="s">
        <v>23314</v>
      </c>
      <c r="K2578" s="25" t="s">
        <v>23316</v>
      </c>
      <c r="L2578" s="25"/>
      <c r="M2578" s="25" t="s">
        <v>23317</v>
      </c>
      <c r="N2578" s="25"/>
      <c r="O2578" s="25" t="s">
        <v>23318</v>
      </c>
      <c r="P2578" s="23" t="s">
        <v>23319</v>
      </c>
      <c r="Q2578" s="25" t="s">
        <v>23320</v>
      </c>
      <c r="R2578" s="25" t="s">
        <v>23321</v>
      </c>
      <c r="S2578" s="23" t="s">
        <v>23322</v>
      </c>
      <c r="T2578" s="23" t="s">
        <v>23323</v>
      </c>
      <c r="U2578" s="25" t="s">
        <v>23324</v>
      </c>
      <c r="V2578" s="23" t="s">
        <v>23326</v>
      </c>
      <c r="W2578" s="25" t="s">
        <v>23325</v>
      </c>
      <c r="X2578" s="25"/>
      <c r="Y2578" s="23" t="s">
        <v>23327</v>
      </c>
      <c r="Z2578" s="25"/>
      <c r="AA2578" s="23">
        <v>5</v>
      </c>
      <c r="AB2578" s="23" t="s">
        <v>23270</v>
      </c>
      <c r="AC2578" s="25"/>
      <c r="AD2578" s="167">
        <v>1</v>
      </c>
      <c r="AE2578" s="167">
        <v>49200</v>
      </c>
      <c r="AF2578" s="167">
        <f t="shared" si="186"/>
        <v>49200</v>
      </c>
      <c r="AG2578" s="27">
        <v>43586</v>
      </c>
      <c r="AH2578" s="168">
        <v>43581</v>
      </c>
      <c r="AI2578" s="29" t="str">
        <f t="shared" si="183"/>
        <v>～</v>
      </c>
      <c r="AJ2578" s="178">
        <f t="shared" si="184"/>
        <v>45407</v>
      </c>
      <c r="AK2578" s="23" t="s">
        <v>23334</v>
      </c>
      <c r="AL2578" s="23" t="s">
        <v>23345</v>
      </c>
      <c r="AM2578" s="605">
        <v>43581</v>
      </c>
      <c r="AN2578" s="25"/>
      <c r="AO2578" s="423">
        <v>43600</v>
      </c>
      <c r="AP2578" s="134" t="s">
        <v>23328</v>
      </c>
    </row>
    <row r="2579" spans="1:42" ht="24.75" customHeight="1" x14ac:dyDescent="0.15">
      <c r="A2579" s="606">
        <v>2576</v>
      </c>
      <c r="B2579" s="23" t="s">
        <v>23308</v>
      </c>
      <c r="C2579" s="24" t="s">
        <v>23310</v>
      </c>
      <c r="D2579" s="24" t="s">
        <v>23311</v>
      </c>
      <c r="E2579" s="23"/>
      <c r="F2579" s="23"/>
      <c r="G2579" s="25" t="s">
        <v>23312</v>
      </c>
      <c r="H2579" s="23" t="s">
        <v>23313</v>
      </c>
      <c r="I2579" s="23" t="s">
        <v>23315</v>
      </c>
      <c r="J2579" s="25" t="s">
        <v>23314</v>
      </c>
      <c r="K2579" s="25" t="s">
        <v>23316</v>
      </c>
      <c r="L2579" s="25"/>
      <c r="M2579" s="25" t="s">
        <v>23317</v>
      </c>
      <c r="N2579" s="25"/>
      <c r="O2579" s="25" t="s">
        <v>23318</v>
      </c>
      <c r="P2579" s="23" t="s">
        <v>23319</v>
      </c>
      <c r="Q2579" s="25" t="s">
        <v>23320</v>
      </c>
      <c r="R2579" s="25" t="s">
        <v>23321</v>
      </c>
      <c r="S2579" s="23" t="s">
        <v>23322</v>
      </c>
      <c r="T2579" s="23" t="s">
        <v>23323</v>
      </c>
      <c r="U2579" s="25" t="s">
        <v>23324</v>
      </c>
      <c r="V2579" s="23" t="s">
        <v>23326</v>
      </c>
      <c r="W2579" s="25" t="s">
        <v>23325</v>
      </c>
      <c r="X2579" s="25"/>
      <c r="Y2579" s="23" t="s">
        <v>23327</v>
      </c>
      <c r="Z2579" s="25"/>
      <c r="AA2579" s="23">
        <v>5</v>
      </c>
      <c r="AB2579" s="23" t="s">
        <v>23270</v>
      </c>
      <c r="AC2579" s="25"/>
      <c r="AD2579" s="167">
        <v>1</v>
      </c>
      <c r="AE2579" s="167">
        <v>49200</v>
      </c>
      <c r="AF2579" s="167">
        <f t="shared" si="186"/>
        <v>49200</v>
      </c>
      <c r="AG2579" s="27">
        <v>43586</v>
      </c>
      <c r="AH2579" s="168">
        <v>43581</v>
      </c>
      <c r="AI2579" s="29" t="str">
        <f t="shared" si="183"/>
        <v>～</v>
      </c>
      <c r="AJ2579" s="178">
        <f t="shared" si="184"/>
        <v>45407</v>
      </c>
      <c r="AK2579" s="23" t="s">
        <v>23334</v>
      </c>
      <c r="AL2579" s="23" t="s">
        <v>23346</v>
      </c>
      <c r="AM2579" s="605">
        <v>43581</v>
      </c>
      <c r="AN2579" s="25"/>
      <c r="AO2579" s="423">
        <v>43600</v>
      </c>
      <c r="AP2579" s="134" t="s">
        <v>23328</v>
      </c>
    </row>
    <row r="2580" spans="1:42" ht="24.75" customHeight="1" x14ac:dyDescent="0.15">
      <c r="A2580" s="606">
        <v>2577</v>
      </c>
      <c r="B2580" s="23" t="s">
        <v>23308</v>
      </c>
      <c r="C2580" s="24" t="s">
        <v>23310</v>
      </c>
      <c r="D2580" s="24" t="s">
        <v>23311</v>
      </c>
      <c r="E2580" s="23"/>
      <c r="F2580" s="23"/>
      <c r="G2580" s="25" t="s">
        <v>23312</v>
      </c>
      <c r="H2580" s="23" t="s">
        <v>23313</v>
      </c>
      <c r="I2580" s="23" t="s">
        <v>23315</v>
      </c>
      <c r="J2580" s="25" t="s">
        <v>23314</v>
      </c>
      <c r="K2580" s="25" t="s">
        <v>23316</v>
      </c>
      <c r="L2580" s="25"/>
      <c r="M2580" s="25" t="s">
        <v>23317</v>
      </c>
      <c r="N2580" s="25"/>
      <c r="O2580" s="25" t="s">
        <v>23318</v>
      </c>
      <c r="P2580" s="23" t="s">
        <v>23319</v>
      </c>
      <c r="Q2580" s="25" t="s">
        <v>23320</v>
      </c>
      <c r="R2580" s="25" t="s">
        <v>23321</v>
      </c>
      <c r="S2580" s="23" t="s">
        <v>23322</v>
      </c>
      <c r="T2580" s="23" t="s">
        <v>23323</v>
      </c>
      <c r="U2580" s="25" t="s">
        <v>23324</v>
      </c>
      <c r="V2580" s="23" t="s">
        <v>23326</v>
      </c>
      <c r="W2580" s="25" t="s">
        <v>23325</v>
      </c>
      <c r="X2580" s="25"/>
      <c r="Y2580" s="23" t="s">
        <v>23327</v>
      </c>
      <c r="Z2580" s="25"/>
      <c r="AA2580" s="23">
        <v>5</v>
      </c>
      <c r="AB2580" s="23" t="s">
        <v>23270</v>
      </c>
      <c r="AC2580" s="25"/>
      <c r="AD2580" s="167">
        <v>1</v>
      </c>
      <c r="AE2580" s="167">
        <v>49200</v>
      </c>
      <c r="AF2580" s="167">
        <f t="shared" si="186"/>
        <v>49200</v>
      </c>
      <c r="AG2580" s="27">
        <v>43586</v>
      </c>
      <c r="AH2580" s="168">
        <v>43581</v>
      </c>
      <c r="AI2580" s="29" t="str">
        <f t="shared" si="183"/>
        <v>～</v>
      </c>
      <c r="AJ2580" s="178">
        <f t="shared" si="184"/>
        <v>45407</v>
      </c>
      <c r="AK2580" s="23" t="s">
        <v>23334</v>
      </c>
      <c r="AL2580" s="23" t="s">
        <v>23347</v>
      </c>
      <c r="AM2580" s="605">
        <v>43581</v>
      </c>
      <c r="AN2580" s="25"/>
      <c r="AO2580" s="423">
        <v>43600</v>
      </c>
      <c r="AP2580" s="134" t="s">
        <v>23328</v>
      </c>
    </row>
    <row r="2581" spans="1:42" ht="24.75" customHeight="1" x14ac:dyDescent="0.15">
      <c r="A2581" s="606">
        <v>2578</v>
      </c>
      <c r="B2581" s="23" t="s">
        <v>23308</v>
      </c>
      <c r="C2581" s="24" t="s">
        <v>23310</v>
      </c>
      <c r="D2581" s="24" t="s">
        <v>23311</v>
      </c>
      <c r="E2581" s="23"/>
      <c r="F2581" s="23"/>
      <c r="G2581" s="25" t="s">
        <v>23312</v>
      </c>
      <c r="H2581" s="23" t="s">
        <v>23313</v>
      </c>
      <c r="I2581" s="23" t="s">
        <v>23315</v>
      </c>
      <c r="J2581" s="25" t="s">
        <v>23314</v>
      </c>
      <c r="K2581" s="25" t="s">
        <v>23316</v>
      </c>
      <c r="L2581" s="25"/>
      <c r="M2581" s="25" t="s">
        <v>23317</v>
      </c>
      <c r="N2581" s="25"/>
      <c r="O2581" s="25" t="s">
        <v>23318</v>
      </c>
      <c r="P2581" s="23" t="s">
        <v>23319</v>
      </c>
      <c r="Q2581" s="25" t="s">
        <v>23320</v>
      </c>
      <c r="R2581" s="25" t="s">
        <v>23321</v>
      </c>
      <c r="S2581" s="23" t="s">
        <v>23322</v>
      </c>
      <c r="T2581" s="23" t="s">
        <v>23323</v>
      </c>
      <c r="U2581" s="25" t="s">
        <v>23324</v>
      </c>
      <c r="V2581" s="23" t="s">
        <v>23326</v>
      </c>
      <c r="W2581" s="25" t="s">
        <v>23325</v>
      </c>
      <c r="X2581" s="25"/>
      <c r="Y2581" s="23" t="s">
        <v>23327</v>
      </c>
      <c r="Z2581" s="25"/>
      <c r="AA2581" s="23">
        <v>5</v>
      </c>
      <c r="AB2581" s="23" t="s">
        <v>23270</v>
      </c>
      <c r="AC2581" s="25"/>
      <c r="AD2581" s="167">
        <v>1</v>
      </c>
      <c r="AE2581" s="167">
        <v>49200</v>
      </c>
      <c r="AF2581" s="167">
        <f t="shared" si="186"/>
        <v>49200</v>
      </c>
      <c r="AG2581" s="27">
        <v>43586</v>
      </c>
      <c r="AH2581" s="168">
        <v>43581</v>
      </c>
      <c r="AI2581" s="29" t="str">
        <f t="shared" si="183"/>
        <v>～</v>
      </c>
      <c r="AJ2581" s="178">
        <f t="shared" si="184"/>
        <v>45407</v>
      </c>
      <c r="AK2581" s="23" t="s">
        <v>23334</v>
      </c>
      <c r="AL2581" s="23" t="s">
        <v>23348</v>
      </c>
      <c r="AM2581" s="605">
        <v>43581</v>
      </c>
      <c r="AN2581" s="25"/>
      <c r="AO2581" s="423">
        <v>43600</v>
      </c>
      <c r="AP2581" s="134" t="s">
        <v>23328</v>
      </c>
    </row>
    <row r="2582" spans="1:42" ht="24.75" customHeight="1" x14ac:dyDescent="0.15">
      <c r="A2582" s="606">
        <v>2579</v>
      </c>
      <c r="B2582" s="23" t="s">
        <v>23308</v>
      </c>
      <c r="C2582" s="24" t="s">
        <v>23310</v>
      </c>
      <c r="D2582" s="24" t="s">
        <v>23311</v>
      </c>
      <c r="E2582" s="23"/>
      <c r="F2582" s="23"/>
      <c r="G2582" s="25" t="s">
        <v>23312</v>
      </c>
      <c r="H2582" s="23" t="s">
        <v>23313</v>
      </c>
      <c r="I2582" s="23" t="s">
        <v>23315</v>
      </c>
      <c r="J2582" s="25" t="s">
        <v>23314</v>
      </c>
      <c r="K2582" s="25" t="s">
        <v>23316</v>
      </c>
      <c r="L2582" s="25"/>
      <c r="M2582" s="25" t="s">
        <v>23317</v>
      </c>
      <c r="N2582" s="25"/>
      <c r="O2582" s="25" t="s">
        <v>23318</v>
      </c>
      <c r="P2582" s="23" t="s">
        <v>23319</v>
      </c>
      <c r="Q2582" s="25" t="s">
        <v>23320</v>
      </c>
      <c r="R2582" s="25" t="s">
        <v>23321</v>
      </c>
      <c r="S2582" s="23" t="s">
        <v>23322</v>
      </c>
      <c r="T2582" s="23" t="s">
        <v>23323</v>
      </c>
      <c r="U2582" s="25" t="s">
        <v>23324</v>
      </c>
      <c r="V2582" s="23" t="s">
        <v>23326</v>
      </c>
      <c r="W2582" s="25" t="s">
        <v>23325</v>
      </c>
      <c r="X2582" s="25"/>
      <c r="Y2582" s="23" t="s">
        <v>23327</v>
      </c>
      <c r="Z2582" s="25"/>
      <c r="AA2582" s="23">
        <v>5</v>
      </c>
      <c r="AB2582" s="23" t="s">
        <v>23270</v>
      </c>
      <c r="AC2582" s="25"/>
      <c r="AD2582" s="167">
        <v>1</v>
      </c>
      <c r="AE2582" s="167">
        <v>49200</v>
      </c>
      <c r="AF2582" s="167">
        <f t="shared" si="186"/>
        <v>49200</v>
      </c>
      <c r="AG2582" s="27">
        <v>43586</v>
      </c>
      <c r="AH2582" s="168">
        <v>43581</v>
      </c>
      <c r="AI2582" s="29" t="str">
        <f t="shared" si="183"/>
        <v>～</v>
      </c>
      <c r="AJ2582" s="178">
        <f t="shared" si="184"/>
        <v>45407</v>
      </c>
      <c r="AK2582" s="23" t="s">
        <v>23334</v>
      </c>
      <c r="AL2582" s="23" t="s">
        <v>23349</v>
      </c>
      <c r="AM2582" s="605">
        <v>43581</v>
      </c>
      <c r="AN2582" s="25"/>
      <c r="AO2582" s="423">
        <v>43600</v>
      </c>
      <c r="AP2582" s="134" t="s">
        <v>23328</v>
      </c>
    </row>
    <row r="2583" spans="1:42" ht="24.75" customHeight="1" x14ac:dyDescent="0.15">
      <c r="A2583" s="606">
        <v>2580</v>
      </c>
      <c r="B2583" s="23" t="s">
        <v>23309</v>
      </c>
      <c r="C2583" s="24" t="s">
        <v>23310</v>
      </c>
      <c r="D2583" s="24" t="s">
        <v>23311</v>
      </c>
      <c r="E2583" s="23"/>
      <c r="F2583" s="23"/>
      <c r="G2583" s="25" t="s">
        <v>23312</v>
      </c>
      <c r="H2583" s="23" t="s">
        <v>23313</v>
      </c>
      <c r="I2583" s="23" t="s">
        <v>23315</v>
      </c>
      <c r="J2583" s="25" t="s">
        <v>23314</v>
      </c>
      <c r="K2583" s="25" t="s">
        <v>23316</v>
      </c>
      <c r="L2583" s="25"/>
      <c r="M2583" s="25" t="s">
        <v>23317</v>
      </c>
      <c r="N2583" s="25"/>
      <c r="O2583" s="25" t="s">
        <v>23318</v>
      </c>
      <c r="P2583" s="23" t="s">
        <v>23319</v>
      </c>
      <c r="Q2583" s="25" t="s">
        <v>23320</v>
      </c>
      <c r="R2583" s="25" t="s">
        <v>23321</v>
      </c>
      <c r="S2583" s="23" t="s">
        <v>23322</v>
      </c>
      <c r="T2583" s="23" t="s">
        <v>23323</v>
      </c>
      <c r="U2583" s="25" t="s">
        <v>23324</v>
      </c>
      <c r="V2583" s="23" t="s">
        <v>23326</v>
      </c>
      <c r="W2583" s="25" t="s">
        <v>23325</v>
      </c>
      <c r="X2583" s="25"/>
      <c r="Y2583" s="23" t="s">
        <v>23327</v>
      </c>
      <c r="Z2583" s="25"/>
      <c r="AA2583" s="23">
        <v>5</v>
      </c>
      <c r="AB2583" s="23" t="s">
        <v>23270</v>
      </c>
      <c r="AC2583" s="25"/>
      <c r="AD2583" s="167">
        <v>1</v>
      </c>
      <c r="AE2583" s="167">
        <v>110400</v>
      </c>
      <c r="AF2583" s="167">
        <f t="shared" si="186"/>
        <v>110400</v>
      </c>
      <c r="AG2583" s="27">
        <v>43586</v>
      </c>
      <c r="AH2583" s="168">
        <v>43581</v>
      </c>
      <c r="AI2583" s="29" t="str">
        <f t="shared" si="183"/>
        <v>～</v>
      </c>
      <c r="AJ2583" s="178">
        <f t="shared" si="184"/>
        <v>45407</v>
      </c>
      <c r="AK2583" s="23" t="s">
        <v>19190</v>
      </c>
      <c r="AL2583" s="23" t="s">
        <v>23350</v>
      </c>
      <c r="AM2583" s="605">
        <v>43581</v>
      </c>
      <c r="AN2583" s="25"/>
      <c r="AO2583" s="423">
        <v>43600</v>
      </c>
      <c r="AP2583" s="134" t="s">
        <v>23328</v>
      </c>
    </row>
    <row r="2584" spans="1:42" ht="24.75" customHeight="1" x14ac:dyDescent="0.15">
      <c r="A2584" s="606">
        <v>2581</v>
      </c>
      <c r="B2584" s="23" t="s">
        <v>23355</v>
      </c>
      <c r="C2584" s="24" t="s">
        <v>23358</v>
      </c>
      <c r="D2584" s="24" t="s">
        <v>23359</v>
      </c>
      <c r="E2584" s="23"/>
      <c r="F2584" s="23"/>
      <c r="G2584" s="25" t="s">
        <v>23360</v>
      </c>
      <c r="H2584" s="23" t="s">
        <v>23361</v>
      </c>
      <c r="I2584" s="23" t="s">
        <v>23362</v>
      </c>
      <c r="J2584" s="25" t="s">
        <v>23363</v>
      </c>
      <c r="K2584" s="25" t="s">
        <v>23364</v>
      </c>
      <c r="L2584" s="25" t="s">
        <v>23365</v>
      </c>
      <c r="M2584" s="25" t="s">
        <v>23366</v>
      </c>
      <c r="N2584" s="25" t="s">
        <v>23367</v>
      </c>
      <c r="O2584" s="25" t="s">
        <v>23368</v>
      </c>
      <c r="P2584" s="23" t="s">
        <v>23369</v>
      </c>
      <c r="Q2584" s="25" t="s">
        <v>23370</v>
      </c>
      <c r="R2584" s="25" t="s">
        <v>23371</v>
      </c>
      <c r="S2584" s="23" t="s">
        <v>23372</v>
      </c>
      <c r="T2584" s="23" t="s">
        <v>23373</v>
      </c>
      <c r="U2584" s="25" t="s">
        <v>23374</v>
      </c>
      <c r="V2584" s="23" t="s">
        <v>23375</v>
      </c>
      <c r="W2584" s="25" t="s">
        <v>23376</v>
      </c>
      <c r="X2584" s="25" t="s">
        <v>23377</v>
      </c>
      <c r="Y2584" s="23" t="s">
        <v>23378</v>
      </c>
      <c r="Z2584" s="25" t="s">
        <v>23379</v>
      </c>
      <c r="AA2584" s="23">
        <v>5</v>
      </c>
      <c r="AB2584" s="23" t="s">
        <v>16996</v>
      </c>
      <c r="AC2584" s="25"/>
      <c r="AD2584" s="167">
        <v>1</v>
      </c>
      <c r="AE2584" s="167">
        <v>21000</v>
      </c>
      <c r="AF2584" s="167">
        <f t="shared" si="186"/>
        <v>21000</v>
      </c>
      <c r="AG2584" s="27">
        <v>43586</v>
      </c>
      <c r="AH2584" s="168">
        <v>43605</v>
      </c>
      <c r="AI2584" s="29" t="str">
        <f t="shared" si="183"/>
        <v>～</v>
      </c>
      <c r="AJ2584" s="178">
        <f t="shared" si="184"/>
        <v>45431</v>
      </c>
      <c r="AK2584" s="23" t="s">
        <v>23388</v>
      </c>
      <c r="AL2584" s="23" t="s">
        <v>23386</v>
      </c>
      <c r="AM2584" s="605">
        <v>43605</v>
      </c>
      <c r="AN2584" s="25"/>
      <c r="AO2584" s="423">
        <v>43601</v>
      </c>
      <c r="AP2584" s="134" t="s">
        <v>23380</v>
      </c>
    </row>
    <row r="2585" spans="1:42" ht="24.75" customHeight="1" x14ac:dyDescent="0.15">
      <c r="A2585" s="606">
        <v>2582</v>
      </c>
      <c r="B2585" s="23" t="s">
        <v>23355</v>
      </c>
      <c r="C2585" s="24" t="s">
        <v>23358</v>
      </c>
      <c r="D2585" s="24" t="s">
        <v>23359</v>
      </c>
      <c r="E2585" s="23"/>
      <c r="F2585" s="23"/>
      <c r="G2585" s="25" t="s">
        <v>23360</v>
      </c>
      <c r="H2585" s="23" t="s">
        <v>23361</v>
      </c>
      <c r="I2585" s="23" t="s">
        <v>23362</v>
      </c>
      <c r="J2585" s="25" t="s">
        <v>23363</v>
      </c>
      <c r="K2585" s="25" t="s">
        <v>23364</v>
      </c>
      <c r="L2585" s="25" t="s">
        <v>23365</v>
      </c>
      <c r="M2585" s="25" t="s">
        <v>23366</v>
      </c>
      <c r="N2585" s="25" t="s">
        <v>23367</v>
      </c>
      <c r="O2585" s="25" t="s">
        <v>23368</v>
      </c>
      <c r="P2585" s="23" t="s">
        <v>23369</v>
      </c>
      <c r="Q2585" s="25" t="s">
        <v>23370</v>
      </c>
      <c r="R2585" s="25" t="s">
        <v>23371</v>
      </c>
      <c r="S2585" s="23" t="s">
        <v>23372</v>
      </c>
      <c r="T2585" s="23" t="s">
        <v>23373</v>
      </c>
      <c r="U2585" s="25" t="s">
        <v>23374</v>
      </c>
      <c r="V2585" s="23" t="s">
        <v>23375</v>
      </c>
      <c r="W2585" s="25" t="s">
        <v>23376</v>
      </c>
      <c r="X2585" s="25" t="s">
        <v>23377</v>
      </c>
      <c r="Y2585" s="23" t="s">
        <v>23378</v>
      </c>
      <c r="Z2585" s="25" t="s">
        <v>23379</v>
      </c>
      <c r="AA2585" s="23">
        <v>5</v>
      </c>
      <c r="AB2585" s="23" t="s">
        <v>16996</v>
      </c>
      <c r="AC2585" s="25"/>
      <c r="AD2585" s="167">
        <v>1</v>
      </c>
      <c r="AE2585" s="167">
        <v>21000</v>
      </c>
      <c r="AF2585" s="167">
        <f t="shared" si="186"/>
        <v>21000</v>
      </c>
      <c r="AG2585" s="27">
        <v>43586</v>
      </c>
      <c r="AH2585" s="168">
        <v>43605</v>
      </c>
      <c r="AI2585" s="29" t="str">
        <f t="shared" si="183"/>
        <v>～</v>
      </c>
      <c r="AJ2585" s="178">
        <f t="shared" si="184"/>
        <v>45431</v>
      </c>
      <c r="AK2585" s="23" t="s">
        <v>19492</v>
      </c>
      <c r="AL2585" s="23" t="s">
        <v>23381</v>
      </c>
      <c r="AM2585" s="605">
        <v>43605</v>
      </c>
      <c r="AN2585" s="25"/>
      <c r="AO2585" s="423">
        <v>43601</v>
      </c>
      <c r="AP2585" s="134" t="s">
        <v>23380</v>
      </c>
    </row>
    <row r="2586" spans="1:42" ht="24.75" customHeight="1" x14ac:dyDescent="0.15">
      <c r="A2586" s="606">
        <v>2583</v>
      </c>
      <c r="B2586" s="23" t="s">
        <v>23355</v>
      </c>
      <c r="C2586" s="24" t="s">
        <v>23358</v>
      </c>
      <c r="D2586" s="24" t="s">
        <v>23359</v>
      </c>
      <c r="E2586" s="23"/>
      <c r="F2586" s="23"/>
      <c r="G2586" s="25" t="s">
        <v>23360</v>
      </c>
      <c r="H2586" s="23" t="s">
        <v>23361</v>
      </c>
      <c r="I2586" s="23" t="s">
        <v>23362</v>
      </c>
      <c r="J2586" s="25" t="s">
        <v>23363</v>
      </c>
      <c r="K2586" s="25" t="s">
        <v>23364</v>
      </c>
      <c r="L2586" s="25" t="s">
        <v>23365</v>
      </c>
      <c r="M2586" s="25" t="s">
        <v>23366</v>
      </c>
      <c r="N2586" s="25" t="s">
        <v>23367</v>
      </c>
      <c r="O2586" s="25" t="s">
        <v>23368</v>
      </c>
      <c r="P2586" s="23" t="s">
        <v>23369</v>
      </c>
      <c r="Q2586" s="25" t="s">
        <v>23370</v>
      </c>
      <c r="R2586" s="25" t="s">
        <v>23371</v>
      </c>
      <c r="S2586" s="23" t="s">
        <v>23372</v>
      </c>
      <c r="T2586" s="23" t="s">
        <v>23373</v>
      </c>
      <c r="U2586" s="25" t="s">
        <v>23374</v>
      </c>
      <c r="V2586" s="23" t="s">
        <v>23375</v>
      </c>
      <c r="W2586" s="25" t="s">
        <v>23376</v>
      </c>
      <c r="X2586" s="25" t="s">
        <v>23377</v>
      </c>
      <c r="Y2586" s="23" t="s">
        <v>23378</v>
      </c>
      <c r="Z2586" s="25" t="s">
        <v>23379</v>
      </c>
      <c r="AA2586" s="23">
        <v>5</v>
      </c>
      <c r="AB2586" s="23" t="s">
        <v>16996</v>
      </c>
      <c r="AC2586" s="25"/>
      <c r="AD2586" s="167">
        <v>1</v>
      </c>
      <c r="AE2586" s="167">
        <v>21000</v>
      </c>
      <c r="AF2586" s="167">
        <f t="shared" si="186"/>
        <v>21000</v>
      </c>
      <c r="AG2586" s="27">
        <v>43586</v>
      </c>
      <c r="AH2586" s="168">
        <v>43605</v>
      </c>
      <c r="AI2586" s="29" t="str">
        <f t="shared" ref="AI2586:AI2590" si="187">IF(ISBLANK($AG2586),"","～")</f>
        <v>～</v>
      </c>
      <c r="AJ2586" s="178">
        <f t="shared" si="184"/>
        <v>45431</v>
      </c>
      <c r="AK2586" s="23" t="s">
        <v>19492</v>
      </c>
      <c r="AL2586" s="23" t="s">
        <v>23382</v>
      </c>
      <c r="AM2586" s="605">
        <v>43605</v>
      </c>
      <c r="AN2586" s="25"/>
      <c r="AO2586" s="423">
        <v>43601</v>
      </c>
      <c r="AP2586" s="134" t="s">
        <v>23380</v>
      </c>
    </row>
    <row r="2587" spans="1:42" ht="24.75" customHeight="1" x14ac:dyDescent="0.15">
      <c r="A2587" s="606">
        <v>2584</v>
      </c>
      <c r="B2587" s="23" t="s">
        <v>23355</v>
      </c>
      <c r="C2587" s="24" t="s">
        <v>23358</v>
      </c>
      <c r="D2587" s="24" t="s">
        <v>23359</v>
      </c>
      <c r="E2587" s="23"/>
      <c r="F2587" s="23"/>
      <c r="G2587" s="25" t="s">
        <v>23360</v>
      </c>
      <c r="H2587" s="23" t="s">
        <v>23361</v>
      </c>
      <c r="I2587" s="23" t="s">
        <v>23362</v>
      </c>
      <c r="J2587" s="25" t="s">
        <v>23363</v>
      </c>
      <c r="K2587" s="25" t="s">
        <v>23364</v>
      </c>
      <c r="L2587" s="25" t="s">
        <v>23365</v>
      </c>
      <c r="M2587" s="25" t="s">
        <v>23366</v>
      </c>
      <c r="N2587" s="25" t="s">
        <v>23367</v>
      </c>
      <c r="O2587" s="25" t="s">
        <v>23368</v>
      </c>
      <c r="P2587" s="23" t="s">
        <v>23369</v>
      </c>
      <c r="Q2587" s="25" t="s">
        <v>23370</v>
      </c>
      <c r="R2587" s="25" t="s">
        <v>23371</v>
      </c>
      <c r="S2587" s="23" t="s">
        <v>23372</v>
      </c>
      <c r="T2587" s="23" t="s">
        <v>23373</v>
      </c>
      <c r="U2587" s="25" t="s">
        <v>23374</v>
      </c>
      <c r="V2587" s="23" t="s">
        <v>23375</v>
      </c>
      <c r="W2587" s="25" t="s">
        <v>23376</v>
      </c>
      <c r="X2587" s="25" t="s">
        <v>23377</v>
      </c>
      <c r="Y2587" s="23" t="s">
        <v>23378</v>
      </c>
      <c r="Z2587" s="25" t="s">
        <v>23379</v>
      </c>
      <c r="AA2587" s="23">
        <v>5</v>
      </c>
      <c r="AB2587" s="23" t="s">
        <v>16996</v>
      </c>
      <c r="AC2587" s="25"/>
      <c r="AD2587" s="167">
        <v>1</v>
      </c>
      <c r="AE2587" s="167">
        <v>21000</v>
      </c>
      <c r="AF2587" s="167">
        <f t="shared" si="186"/>
        <v>21000</v>
      </c>
      <c r="AG2587" s="27">
        <v>43586</v>
      </c>
      <c r="AH2587" s="168">
        <v>43605</v>
      </c>
      <c r="AI2587" s="29" t="str">
        <f t="shared" si="187"/>
        <v>～</v>
      </c>
      <c r="AJ2587" s="178">
        <f t="shared" si="184"/>
        <v>45431</v>
      </c>
      <c r="AK2587" s="23" t="s">
        <v>19492</v>
      </c>
      <c r="AL2587" s="23" t="s">
        <v>23383</v>
      </c>
      <c r="AM2587" s="605">
        <v>43605</v>
      </c>
      <c r="AN2587" s="25"/>
      <c r="AO2587" s="423">
        <v>43601</v>
      </c>
      <c r="AP2587" s="134" t="s">
        <v>23380</v>
      </c>
    </row>
    <row r="2588" spans="1:42" ht="24.75" customHeight="1" x14ac:dyDescent="0.15">
      <c r="A2588" s="606">
        <v>2585</v>
      </c>
      <c r="B2588" s="23" t="s">
        <v>23355</v>
      </c>
      <c r="C2588" s="24" t="s">
        <v>23358</v>
      </c>
      <c r="D2588" s="24" t="s">
        <v>23359</v>
      </c>
      <c r="E2588" s="23"/>
      <c r="F2588" s="23"/>
      <c r="G2588" s="25" t="s">
        <v>23360</v>
      </c>
      <c r="H2588" s="23" t="s">
        <v>23361</v>
      </c>
      <c r="I2588" s="23" t="s">
        <v>23362</v>
      </c>
      <c r="J2588" s="25" t="s">
        <v>23363</v>
      </c>
      <c r="K2588" s="25" t="s">
        <v>23364</v>
      </c>
      <c r="L2588" s="25" t="s">
        <v>23365</v>
      </c>
      <c r="M2588" s="25" t="s">
        <v>23366</v>
      </c>
      <c r="N2588" s="25" t="s">
        <v>23367</v>
      </c>
      <c r="O2588" s="25" t="s">
        <v>23368</v>
      </c>
      <c r="P2588" s="23" t="s">
        <v>23369</v>
      </c>
      <c r="Q2588" s="25" t="s">
        <v>23370</v>
      </c>
      <c r="R2588" s="25" t="s">
        <v>23371</v>
      </c>
      <c r="S2588" s="23" t="s">
        <v>23372</v>
      </c>
      <c r="T2588" s="23" t="s">
        <v>23373</v>
      </c>
      <c r="U2588" s="25" t="s">
        <v>23374</v>
      </c>
      <c r="V2588" s="23" t="s">
        <v>23375</v>
      </c>
      <c r="W2588" s="25" t="s">
        <v>23376</v>
      </c>
      <c r="X2588" s="25" t="s">
        <v>23377</v>
      </c>
      <c r="Y2588" s="23" t="s">
        <v>23378</v>
      </c>
      <c r="Z2588" s="25" t="s">
        <v>23379</v>
      </c>
      <c r="AA2588" s="23">
        <v>5</v>
      </c>
      <c r="AB2588" s="23" t="s">
        <v>16996</v>
      </c>
      <c r="AC2588" s="25"/>
      <c r="AD2588" s="167">
        <v>1</v>
      </c>
      <c r="AE2588" s="167">
        <v>21000</v>
      </c>
      <c r="AF2588" s="167">
        <f t="shared" si="186"/>
        <v>21000</v>
      </c>
      <c r="AG2588" s="27">
        <v>43586</v>
      </c>
      <c r="AH2588" s="168">
        <v>43605</v>
      </c>
      <c r="AI2588" s="29" t="str">
        <f t="shared" si="187"/>
        <v>～</v>
      </c>
      <c r="AJ2588" s="178">
        <f t="shared" si="184"/>
        <v>45431</v>
      </c>
      <c r="AK2588" s="23" t="s">
        <v>19492</v>
      </c>
      <c r="AL2588" s="23" t="s">
        <v>23384</v>
      </c>
      <c r="AM2588" s="605">
        <v>43605</v>
      </c>
      <c r="AN2588" s="25"/>
      <c r="AO2588" s="423">
        <v>43601</v>
      </c>
      <c r="AP2588" s="134" t="s">
        <v>23380</v>
      </c>
    </row>
    <row r="2589" spans="1:42" ht="24.75" customHeight="1" x14ac:dyDescent="0.15">
      <c r="A2589" s="606">
        <v>2586</v>
      </c>
      <c r="B2589" s="23" t="s">
        <v>23356</v>
      </c>
      <c r="C2589" s="24" t="s">
        <v>23358</v>
      </c>
      <c r="D2589" s="24" t="s">
        <v>23359</v>
      </c>
      <c r="E2589" s="23"/>
      <c r="F2589" s="23"/>
      <c r="G2589" s="25" t="s">
        <v>23360</v>
      </c>
      <c r="H2589" s="23" t="s">
        <v>23361</v>
      </c>
      <c r="I2589" s="23" t="s">
        <v>23362</v>
      </c>
      <c r="J2589" s="25" t="s">
        <v>23363</v>
      </c>
      <c r="K2589" s="25" t="s">
        <v>23364</v>
      </c>
      <c r="L2589" s="25" t="s">
        <v>23365</v>
      </c>
      <c r="M2589" s="25" t="s">
        <v>23366</v>
      </c>
      <c r="N2589" s="25" t="s">
        <v>23367</v>
      </c>
      <c r="O2589" s="25" t="s">
        <v>23368</v>
      </c>
      <c r="P2589" s="23" t="s">
        <v>23369</v>
      </c>
      <c r="Q2589" s="25" t="s">
        <v>23370</v>
      </c>
      <c r="R2589" s="25" t="s">
        <v>23371</v>
      </c>
      <c r="S2589" s="23" t="s">
        <v>23372</v>
      </c>
      <c r="T2589" s="23" t="s">
        <v>23373</v>
      </c>
      <c r="U2589" s="25" t="s">
        <v>23374</v>
      </c>
      <c r="V2589" s="23" t="s">
        <v>23375</v>
      </c>
      <c r="W2589" s="25" t="s">
        <v>23376</v>
      </c>
      <c r="X2589" s="25" t="s">
        <v>23377</v>
      </c>
      <c r="Y2589" s="23" t="s">
        <v>23378</v>
      </c>
      <c r="Z2589" s="25" t="s">
        <v>23379</v>
      </c>
      <c r="AA2589" s="23">
        <v>5</v>
      </c>
      <c r="AB2589" s="23" t="s">
        <v>16996</v>
      </c>
      <c r="AC2589" s="25"/>
      <c r="AD2589" s="167">
        <v>1</v>
      </c>
      <c r="AE2589" s="167">
        <v>21000</v>
      </c>
      <c r="AF2589" s="167">
        <f t="shared" si="186"/>
        <v>21000</v>
      </c>
      <c r="AG2589" s="27">
        <v>43586</v>
      </c>
      <c r="AH2589" s="168">
        <v>43605</v>
      </c>
      <c r="AI2589" s="29" t="str">
        <f t="shared" si="187"/>
        <v>～</v>
      </c>
      <c r="AJ2589" s="178">
        <f t="shared" si="184"/>
        <v>45431</v>
      </c>
      <c r="AK2589" s="23" t="s">
        <v>23388</v>
      </c>
      <c r="AL2589" s="23" t="s">
        <v>23385</v>
      </c>
      <c r="AM2589" s="605">
        <v>43605</v>
      </c>
      <c r="AN2589" s="25"/>
      <c r="AO2589" s="423">
        <v>43601</v>
      </c>
      <c r="AP2589" s="134" t="s">
        <v>23380</v>
      </c>
    </row>
    <row r="2590" spans="1:42" ht="24.75" customHeight="1" x14ac:dyDescent="0.15">
      <c r="A2590" s="606">
        <v>2587</v>
      </c>
      <c r="B2590" s="23" t="s">
        <v>23357</v>
      </c>
      <c r="C2590" s="24" t="s">
        <v>23358</v>
      </c>
      <c r="D2590" s="24" t="s">
        <v>23359</v>
      </c>
      <c r="E2590" s="23"/>
      <c r="F2590" s="23"/>
      <c r="G2590" s="25" t="s">
        <v>23389</v>
      </c>
      <c r="H2590" s="23" t="s">
        <v>23361</v>
      </c>
      <c r="I2590" s="23" t="s">
        <v>23362</v>
      </c>
      <c r="J2590" s="25" t="s">
        <v>23363</v>
      </c>
      <c r="K2590" s="25" t="s">
        <v>23364</v>
      </c>
      <c r="L2590" s="25" t="s">
        <v>23365</v>
      </c>
      <c r="M2590" s="25" t="s">
        <v>23366</v>
      </c>
      <c r="N2590" s="25" t="s">
        <v>23367</v>
      </c>
      <c r="O2590" s="25" t="s">
        <v>23368</v>
      </c>
      <c r="P2590" s="23" t="s">
        <v>23369</v>
      </c>
      <c r="Q2590" s="25" t="s">
        <v>23370</v>
      </c>
      <c r="R2590" s="25" t="s">
        <v>23371</v>
      </c>
      <c r="S2590" s="23" t="s">
        <v>23372</v>
      </c>
      <c r="T2590" s="23" t="s">
        <v>23373</v>
      </c>
      <c r="U2590" s="25" t="s">
        <v>23374</v>
      </c>
      <c r="V2590" s="23" t="s">
        <v>23375</v>
      </c>
      <c r="W2590" s="25" t="s">
        <v>23376</v>
      </c>
      <c r="X2590" s="25" t="s">
        <v>23377</v>
      </c>
      <c r="Y2590" s="23" t="s">
        <v>23378</v>
      </c>
      <c r="Z2590" s="25" t="s">
        <v>23379</v>
      </c>
      <c r="AA2590" s="23">
        <v>5</v>
      </c>
      <c r="AB2590" s="23" t="s">
        <v>16996</v>
      </c>
      <c r="AC2590" s="25"/>
      <c r="AD2590" s="167">
        <v>1</v>
      </c>
      <c r="AE2590" s="167">
        <v>55200</v>
      </c>
      <c r="AF2590" s="167">
        <f t="shared" si="186"/>
        <v>55200</v>
      </c>
      <c r="AG2590" s="27">
        <v>43586</v>
      </c>
      <c r="AH2590" s="168">
        <v>43605</v>
      </c>
      <c r="AI2590" s="29" t="str">
        <f t="shared" si="187"/>
        <v>～</v>
      </c>
      <c r="AJ2590" s="178">
        <f t="shared" si="184"/>
        <v>45431</v>
      </c>
      <c r="AK2590" s="23" t="s">
        <v>23390</v>
      </c>
      <c r="AL2590" s="23" t="s">
        <v>23387</v>
      </c>
      <c r="AM2590" s="605">
        <v>43605</v>
      </c>
      <c r="AN2590" s="25"/>
      <c r="AO2590" s="423">
        <v>43601</v>
      </c>
      <c r="AP2590" s="134" t="s">
        <v>23380</v>
      </c>
    </row>
    <row r="2591" spans="1:42" ht="24.75" customHeight="1" x14ac:dyDescent="0.15">
      <c r="A2591" s="606">
        <v>2588</v>
      </c>
      <c r="B2591" s="23" t="s">
        <v>23451</v>
      </c>
      <c r="C2591" s="24" t="s">
        <v>23456</v>
      </c>
      <c r="D2591" s="24" t="s">
        <v>23457</v>
      </c>
      <c r="E2591" s="23"/>
      <c r="F2591" s="23"/>
      <c r="G2591" s="25" t="s">
        <v>23478</v>
      </c>
      <c r="H2591" s="23" t="s">
        <v>23459</v>
      </c>
      <c r="I2591" s="23" t="s">
        <v>23461</v>
      </c>
      <c r="J2591" s="25" t="s">
        <v>23460</v>
      </c>
      <c r="K2591" s="25"/>
      <c r="L2591" s="25" t="s">
        <v>23464</v>
      </c>
      <c r="M2591" s="25" t="s">
        <v>23462</v>
      </c>
      <c r="N2591" s="25" t="s">
        <v>23463</v>
      </c>
      <c r="O2591" s="25" t="s">
        <v>23465</v>
      </c>
      <c r="P2591" s="23" t="s">
        <v>23466</v>
      </c>
      <c r="Q2591" s="25" t="s">
        <v>23467</v>
      </c>
      <c r="R2591" s="25" t="s">
        <v>23468</v>
      </c>
      <c r="S2591" s="23" t="s">
        <v>23469</v>
      </c>
      <c r="T2591" s="23" t="s">
        <v>23470</v>
      </c>
      <c r="U2591" s="25" t="s">
        <v>23471</v>
      </c>
      <c r="V2591" s="23" t="s">
        <v>23473</v>
      </c>
      <c r="W2591" s="25" t="s">
        <v>23472</v>
      </c>
      <c r="X2591" s="25" t="s">
        <v>23474</v>
      </c>
      <c r="Y2591" s="23" t="s">
        <v>23475</v>
      </c>
      <c r="Z2591" s="25" t="s">
        <v>23476</v>
      </c>
      <c r="AA2591" s="23">
        <v>5</v>
      </c>
      <c r="AB2591" s="23" t="s">
        <v>16996</v>
      </c>
      <c r="AC2591" s="25"/>
      <c r="AD2591" s="167">
        <v>1</v>
      </c>
      <c r="AE2591" s="167">
        <v>7800</v>
      </c>
      <c r="AF2591" s="167">
        <f t="shared" si="186"/>
        <v>7800</v>
      </c>
      <c r="AG2591" s="27">
        <v>43617</v>
      </c>
      <c r="AH2591" s="168">
        <v>43617</v>
      </c>
      <c r="AI2591" s="29" t="str">
        <f t="shared" ref="AI2591:AI2654" si="188">IF(ISBLANK($AG2591),"","～")</f>
        <v>～</v>
      </c>
      <c r="AJ2591" s="178">
        <f t="shared" si="184"/>
        <v>45443</v>
      </c>
      <c r="AK2591" s="23" t="s">
        <v>23479</v>
      </c>
      <c r="AL2591" s="23" t="s">
        <v>23481</v>
      </c>
      <c r="AM2591" s="605">
        <v>43617</v>
      </c>
      <c r="AN2591" s="25"/>
      <c r="AO2591" s="423">
        <v>43620</v>
      </c>
      <c r="AP2591" s="134" t="s">
        <v>23477</v>
      </c>
    </row>
    <row r="2592" spans="1:42" ht="24.75" customHeight="1" x14ac:dyDescent="0.15">
      <c r="A2592" s="606">
        <v>2589</v>
      </c>
      <c r="B2592" s="23" t="s">
        <v>23453</v>
      </c>
      <c r="C2592" s="24" t="s">
        <v>23456</v>
      </c>
      <c r="D2592" s="24" t="s">
        <v>23457</v>
      </c>
      <c r="E2592" s="23"/>
      <c r="F2592" s="23"/>
      <c r="G2592" s="25" t="s">
        <v>23458</v>
      </c>
      <c r="H2592" s="23" t="s">
        <v>23459</v>
      </c>
      <c r="I2592" s="23" t="s">
        <v>23461</v>
      </c>
      <c r="J2592" s="25" t="s">
        <v>23460</v>
      </c>
      <c r="K2592" s="25"/>
      <c r="L2592" s="25" t="s">
        <v>23464</v>
      </c>
      <c r="M2592" s="25" t="s">
        <v>23462</v>
      </c>
      <c r="N2592" s="25" t="s">
        <v>23463</v>
      </c>
      <c r="O2592" s="25" t="s">
        <v>23465</v>
      </c>
      <c r="P2592" s="23" t="s">
        <v>23466</v>
      </c>
      <c r="Q2592" s="25" t="s">
        <v>23467</v>
      </c>
      <c r="R2592" s="25" t="s">
        <v>23468</v>
      </c>
      <c r="S2592" s="23" t="s">
        <v>23469</v>
      </c>
      <c r="T2592" s="23" t="s">
        <v>23470</v>
      </c>
      <c r="U2592" s="25" t="s">
        <v>23471</v>
      </c>
      <c r="V2592" s="23" t="s">
        <v>23473</v>
      </c>
      <c r="W2592" s="25" t="s">
        <v>23472</v>
      </c>
      <c r="X2592" s="25" t="s">
        <v>23474</v>
      </c>
      <c r="Y2592" s="23" t="s">
        <v>23475</v>
      </c>
      <c r="Z2592" s="25" t="s">
        <v>23476</v>
      </c>
      <c r="AA2592" s="23">
        <v>5</v>
      </c>
      <c r="AB2592" s="23" t="s">
        <v>16996</v>
      </c>
      <c r="AC2592" s="25"/>
      <c r="AD2592" s="167">
        <v>1</v>
      </c>
      <c r="AE2592" s="167">
        <v>25800</v>
      </c>
      <c r="AF2592" s="167">
        <f t="shared" si="186"/>
        <v>25800</v>
      </c>
      <c r="AG2592" s="27">
        <v>43617</v>
      </c>
      <c r="AH2592" s="168">
        <v>43617</v>
      </c>
      <c r="AI2592" s="29" t="str">
        <f t="shared" si="188"/>
        <v>～</v>
      </c>
      <c r="AJ2592" s="178">
        <f t="shared" si="184"/>
        <v>45443</v>
      </c>
      <c r="AK2592" s="23" t="s">
        <v>23480</v>
      </c>
      <c r="AL2592" s="23" t="s">
        <v>23482</v>
      </c>
      <c r="AM2592" s="605">
        <v>43617</v>
      </c>
      <c r="AN2592" s="25"/>
      <c r="AO2592" s="423">
        <v>43620</v>
      </c>
      <c r="AP2592" s="134" t="s">
        <v>23477</v>
      </c>
    </row>
    <row r="2593" spans="1:42" ht="24.75" customHeight="1" x14ac:dyDescent="0.15">
      <c r="A2593" s="606">
        <v>2590</v>
      </c>
      <c r="B2593" s="23" t="s">
        <v>23531</v>
      </c>
      <c r="C2593" s="24" t="s">
        <v>23532</v>
      </c>
      <c r="D2593" s="24" t="s">
        <v>23533</v>
      </c>
      <c r="E2593" s="23"/>
      <c r="F2593" s="23"/>
      <c r="G2593" s="25" t="s">
        <v>23534</v>
      </c>
      <c r="H2593" s="23" t="s">
        <v>23537</v>
      </c>
      <c r="I2593" s="23" t="s">
        <v>23536</v>
      </c>
      <c r="J2593" s="25" t="s">
        <v>23535</v>
      </c>
      <c r="K2593" s="25"/>
      <c r="L2593" s="25" t="s">
        <v>23539</v>
      </c>
      <c r="M2593" s="25" t="s">
        <v>23538</v>
      </c>
      <c r="N2593" s="25"/>
      <c r="O2593" s="25" t="s">
        <v>23556</v>
      </c>
      <c r="P2593" s="23" t="s">
        <v>23546</v>
      </c>
      <c r="Q2593" s="25" t="s">
        <v>23545</v>
      </c>
      <c r="R2593" s="25" t="s">
        <v>23557</v>
      </c>
      <c r="S2593" s="23" t="s">
        <v>23547</v>
      </c>
      <c r="T2593" s="23" t="s">
        <v>23548</v>
      </c>
      <c r="U2593" s="25" t="s">
        <v>23540</v>
      </c>
      <c r="V2593" s="23" t="s">
        <v>23542</v>
      </c>
      <c r="W2593" s="25" t="s">
        <v>23541</v>
      </c>
      <c r="X2593" s="25" t="s">
        <v>23543</v>
      </c>
      <c r="Y2593" s="23" t="s">
        <v>23544</v>
      </c>
      <c r="Z2593" s="25"/>
      <c r="AA2593" s="23">
        <v>3</v>
      </c>
      <c r="AB2593" s="23" t="s">
        <v>16996</v>
      </c>
      <c r="AC2593" s="25"/>
      <c r="AD2593" s="167">
        <v>1</v>
      </c>
      <c r="AE2593" s="167">
        <v>12240</v>
      </c>
      <c r="AF2593" s="167">
        <f t="shared" si="186"/>
        <v>12240</v>
      </c>
      <c r="AG2593" s="27">
        <v>43617</v>
      </c>
      <c r="AH2593" s="168">
        <v>43617</v>
      </c>
      <c r="AI2593" s="29" t="str">
        <f t="shared" si="188"/>
        <v>～</v>
      </c>
      <c r="AJ2593" s="178">
        <f t="shared" si="184"/>
        <v>44712</v>
      </c>
      <c r="AK2593" s="23" t="s">
        <v>23549</v>
      </c>
      <c r="AL2593" s="23" t="s">
        <v>23551</v>
      </c>
      <c r="AM2593" s="605">
        <v>43617</v>
      </c>
      <c r="AN2593" s="25"/>
      <c r="AO2593" s="423">
        <v>43623</v>
      </c>
      <c r="AP2593" s="134" t="s">
        <v>23550</v>
      </c>
    </row>
    <row r="2594" spans="1:42" ht="24.75" customHeight="1" x14ac:dyDescent="0.15">
      <c r="A2594" s="606">
        <v>2591</v>
      </c>
      <c r="B2594" s="23" t="s">
        <v>23531</v>
      </c>
      <c r="C2594" s="24" t="s">
        <v>23532</v>
      </c>
      <c r="D2594" s="24" t="s">
        <v>23533</v>
      </c>
      <c r="E2594" s="23"/>
      <c r="F2594" s="23"/>
      <c r="G2594" s="25" t="s">
        <v>23534</v>
      </c>
      <c r="H2594" s="23" t="s">
        <v>23537</v>
      </c>
      <c r="I2594" s="23" t="s">
        <v>23536</v>
      </c>
      <c r="J2594" s="25" t="s">
        <v>23535</v>
      </c>
      <c r="K2594" s="25"/>
      <c r="L2594" s="25" t="s">
        <v>23539</v>
      </c>
      <c r="M2594" s="25" t="s">
        <v>23538</v>
      </c>
      <c r="N2594" s="25"/>
      <c r="O2594" s="25" t="s">
        <v>23556</v>
      </c>
      <c r="P2594" s="23" t="s">
        <v>23546</v>
      </c>
      <c r="Q2594" s="25" t="s">
        <v>23545</v>
      </c>
      <c r="R2594" s="25" t="s">
        <v>23557</v>
      </c>
      <c r="S2594" s="23" t="s">
        <v>23547</v>
      </c>
      <c r="T2594" s="23" t="s">
        <v>23548</v>
      </c>
      <c r="U2594" s="25" t="s">
        <v>23540</v>
      </c>
      <c r="V2594" s="23" t="s">
        <v>23542</v>
      </c>
      <c r="W2594" s="25" t="s">
        <v>23541</v>
      </c>
      <c r="X2594" s="25" t="s">
        <v>23543</v>
      </c>
      <c r="Y2594" s="23" t="s">
        <v>23544</v>
      </c>
      <c r="Z2594" s="25"/>
      <c r="AA2594" s="23">
        <v>3</v>
      </c>
      <c r="AB2594" s="23" t="s">
        <v>16996</v>
      </c>
      <c r="AC2594" s="25"/>
      <c r="AD2594" s="167">
        <v>1</v>
      </c>
      <c r="AE2594" s="167">
        <v>12240</v>
      </c>
      <c r="AF2594" s="167">
        <f t="shared" si="186"/>
        <v>12240</v>
      </c>
      <c r="AG2594" s="27">
        <v>43617</v>
      </c>
      <c r="AH2594" s="168">
        <v>43617</v>
      </c>
      <c r="AI2594" s="29" t="str">
        <f t="shared" si="188"/>
        <v>～</v>
      </c>
      <c r="AJ2594" s="178">
        <f t="shared" si="184"/>
        <v>44712</v>
      </c>
      <c r="AK2594" s="23" t="s">
        <v>23549</v>
      </c>
      <c r="AL2594" s="23" t="s">
        <v>23552</v>
      </c>
      <c r="AM2594" s="605">
        <v>43617</v>
      </c>
      <c r="AN2594" s="25"/>
      <c r="AO2594" s="423">
        <v>43623</v>
      </c>
      <c r="AP2594" s="134" t="s">
        <v>23550</v>
      </c>
    </row>
    <row r="2595" spans="1:42" ht="24.75" customHeight="1" x14ac:dyDescent="0.15">
      <c r="A2595" s="606">
        <v>2592</v>
      </c>
      <c r="B2595" s="23" t="s">
        <v>23531</v>
      </c>
      <c r="C2595" s="24" t="s">
        <v>23532</v>
      </c>
      <c r="D2595" s="24" t="s">
        <v>23533</v>
      </c>
      <c r="E2595" s="23"/>
      <c r="F2595" s="23"/>
      <c r="G2595" s="25" t="s">
        <v>23534</v>
      </c>
      <c r="H2595" s="23" t="s">
        <v>23537</v>
      </c>
      <c r="I2595" s="23" t="s">
        <v>23536</v>
      </c>
      <c r="J2595" s="25" t="s">
        <v>23535</v>
      </c>
      <c r="K2595" s="25"/>
      <c r="L2595" s="25" t="s">
        <v>23539</v>
      </c>
      <c r="M2595" s="25" t="s">
        <v>23538</v>
      </c>
      <c r="N2595" s="25"/>
      <c r="O2595" s="25" t="s">
        <v>23556</v>
      </c>
      <c r="P2595" s="23" t="s">
        <v>23546</v>
      </c>
      <c r="Q2595" s="25" t="s">
        <v>23545</v>
      </c>
      <c r="R2595" s="25" t="s">
        <v>23557</v>
      </c>
      <c r="S2595" s="23" t="s">
        <v>23547</v>
      </c>
      <c r="T2595" s="23" t="s">
        <v>23548</v>
      </c>
      <c r="U2595" s="25" t="s">
        <v>23540</v>
      </c>
      <c r="V2595" s="23" t="s">
        <v>23542</v>
      </c>
      <c r="W2595" s="25" t="s">
        <v>23541</v>
      </c>
      <c r="X2595" s="25" t="s">
        <v>23543</v>
      </c>
      <c r="Y2595" s="23" t="s">
        <v>23544</v>
      </c>
      <c r="Z2595" s="25"/>
      <c r="AA2595" s="23">
        <v>3</v>
      </c>
      <c r="AB2595" s="23" t="s">
        <v>16996</v>
      </c>
      <c r="AC2595" s="25"/>
      <c r="AD2595" s="167">
        <v>1</v>
      </c>
      <c r="AE2595" s="167">
        <v>12240</v>
      </c>
      <c r="AF2595" s="167">
        <f t="shared" si="186"/>
        <v>12240</v>
      </c>
      <c r="AG2595" s="27">
        <v>43617</v>
      </c>
      <c r="AH2595" s="168">
        <v>43617</v>
      </c>
      <c r="AI2595" s="29" t="str">
        <f t="shared" si="188"/>
        <v>～</v>
      </c>
      <c r="AJ2595" s="178">
        <f t="shared" si="184"/>
        <v>44712</v>
      </c>
      <c r="AK2595" s="23" t="s">
        <v>23549</v>
      </c>
      <c r="AL2595" s="23" t="s">
        <v>23553</v>
      </c>
      <c r="AM2595" s="605">
        <v>43617</v>
      </c>
      <c r="AN2595" s="25"/>
      <c r="AO2595" s="423">
        <v>43623</v>
      </c>
      <c r="AP2595" s="134" t="s">
        <v>23550</v>
      </c>
    </row>
    <row r="2596" spans="1:42" ht="24.75" customHeight="1" x14ac:dyDescent="0.15">
      <c r="A2596" s="606">
        <v>2593</v>
      </c>
      <c r="B2596" s="23" t="s">
        <v>23531</v>
      </c>
      <c r="C2596" s="24" t="s">
        <v>23532</v>
      </c>
      <c r="D2596" s="24" t="s">
        <v>23533</v>
      </c>
      <c r="E2596" s="23"/>
      <c r="F2596" s="23"/>
      <c r="G2596" s="25" t="s">
        <v>23534</v>
      </c>
      <c r="H2596" s="23" t="s">
        <v>23537</v>
      </c>
      <c r="I2596" s="23" t="s">
        <v>23536</v>
      </c>
      <c r="J2596" s="25" t="s">
        <v>23535</v>
      </c>
      <c r="K2596" s="25"/>
      <c r="L2596" s="25" t="s">
        <v>23539</v>
      </c>
      <c r="M2596" s="25" t="s">
        <v>23538</v>
      </c>
      <c r="N2596" s="25"/>
      <c r="O2596" s="25" t="s">
        <v>23558</v>
      </c>
      <c r="P2596" s="23" t="s">
        <v>23546</v>
      </c>
      <c r="Q2596" s="25" t="s">
        <v>23545</v>
      </c>
      <c r="R2596" s="25" t="s">
        <v>23557</v>
      </c>
      <c r="S2596" s="23" t="s">
        <v>23547</v>
      </c>
      <c r="T2596" s="23" t="s">
        <v>23548</v>
      </c>
      <c r="U2596" s="25" t="s">
        <v>23540</v>
      </c>
      <c r="V2596" s="23" t="s">
        <v>23542</v>
      </c>
      <c r="W2596" s="25" t="s">
        <v>23541</v>
      </c>
      <c r="X2596" s="25" t="s">
        <v>23543</v>
      </c>
      <c r="Y2596" s="23" t="s">
        <v>23544</v>
      </c>
      <c r="Z2596" s="25"/>
      <c r="AA2596" s="23">
        <v>3</v>
      </c>
      <c r="AB2596" s="23" t="s">
        <v>16996</v>
      </c>
      <c r="AC2596" s="25"/>
      <c r="AD2596" s="167">
        <v>1</v>
      </c>
      <c r="AE2596" s="167">
        <v>12240</v>
      </c>
      <c r="AF2596" s="167">
        <f t="shared" si="186"/>
        <v>12240</v>
      </c>
      <c r="AG2596" s="27">
        <v>43617</v>
      </c>
      <c r="AH2596" s="168">
        <v>43617</v>
      </c>
      <c r="AI2596" s="29" t="str">
        <f t="shared" si="188"/>
        <v>～</v>
      </c>
      <c r="AJ2596" s="178">
        <f t="shared" si="184"/>
        <v>44712</v>
      </c>
      <c r="AK2596" s="23" t="s">
        <v>23555</v>
      </c>
      <c r="AL2596" s="23" t="s">
        <v>23554</v>
      </c>
      <c r="AM2596" s="605">
        <v>43617</v>
      </c>
      <c r="AN2596" s="25"/>
      <c r="AO2596" s="423">
        <v>43623</v>
      </c>
      <c r="AP2596" s="134" t="s">
        <v>23550</v>
      </c>
    </row>
    <row r="2597" spans="1:42" ht="24.75" customHeight="1" x14ac:dyDescent="0.15">
      <c r="A2597" s="606">
        <v>2594</v>
      </c>
      <c r="B2597" s="23" t="s">
        <v>23693</v>
      </c>
      <c r="C2597" s="24" t="s">
        <v>23694</v>
      </c>
      <c r="D2597" s="24" t="s">
        <v>23695</v>
      </c>
      <c r="E2597" s="23"/>
      <c r="F2597" s="23"/>
      <c r="G2597" s="25" t="s">
        <v>23696</v>
      </c>
      <c r="H2597" s="23" t="s">
        <v>23698</v>
      </c>
      <c r="I2597" s="23" t="s">
        <v>23700</v>
      </c>
      <c r="J2597" s="25" t="s">
        <v>23699</v>
      </c>
      <c r="K2597" s="25"/>
      <c r="L2597" s="25"/>
      <c r="M2597" s="25" t="s">
        <v>23702</v>
      </c>
      <c r="N2597" s="25"/>
      <c r="O2597" s="25" t="s">
        <v>23704</v>
      </c>
      <c r="P2597" s="23" t="s">
        <v>23703</v>
      </c>
      <c r="Q2597" s="25" t="s">
        <v>23705</v>
      </c>
      <c r="R2597" s="25" t="s">
        <v>23706</v>
      </c>
      <c r="S2597" s="23" t="s">
        <v>23707</v>
      </c>
      <c r="T2597" s="23"/>
      <c r="U2597" s="25" t="s">
        <v>23690</v>
      </c>
      <c r="V2597" s="23" t="s">
        <v>23697</v>
      </c>
      <c r="W2597" s="25" t="s">
        <v>23708</v>
      </c>
      <c r="X2597" s="25"/>
      <c r="Y2597" s="23" t="s">
        <v>23701</v>
      </c>
      <c r="Z2597" s="25"/>
      <c r="AA2597" s="23">
        <v>5</v>
      </c>
      <c r="AB2597" s="23" t="s">
        <v>16996</v>
      </c>
      <c r="AC2597" s="25" t="s">
        <v>23709</v>
      </c>
      <c r="AD2597" s="167">
        <v>1</v>
      </c>
      <c r="AE2597" s="167">
        <v>76500</v>
      </c>
      <c r="AF2597" s="167">
        <f t="shared" si="186"/>
        <v>76500</v>
      </c>
      <c r="AG2597" s="27">
        <v>43617</v>
      </c>
      <c r="AH2597" s="168">
        <v>43637</v>
      </c>
      <c r="AI2597" s="29" t="str">
        <f t="shared" si="188"/>
        <v>～</v>
      </c>
      <c r="AJ2597" s="178">
        <f t="shared" si="184"/>
        <v>45463</v>
      </c>
      <c r="AK2597" s="23" t="s">
        <v>19725</v>
      </c>
      <c r="AL2597" s="23" t="s">
        <v>23710</v>
      </c>
      <c r="AM2597" s="605">
        <v>43637</v>
      </c>
      <c r="AN2597" s="25"/>
      <c r="AO2597" s="423">
        <v>43640</v>
      </c>
      <c r="AP2597" s="134" t="s">
        <v>23721</v>
      </c>
    </row>
    <row r="2598" spans="1:42" ht="24.75" customHeight="1" x14ac:dyDescent="0.15">
      <c r="A2598" s="606">
        <v>2595</v>
      </c>
      <c r="B2598" s="23" t="s">
        <v>23693</v>
      </c>
      <c r="C2598" s="24" t="s">
        <v>23694</v>
      </c>
      <c r="D2598" s="24" t="s">
        <v>23695</v>
      </c>
      <c r="E2598" s="23"/>
      <c r="F2598" s="23"/>
      <c r="G2598" s="25" t="s">
        <v>23696</v>
      </c>
      <c r="H2598" s="23" t="s">
        <v>23698</v>
      </c>
      <c r="I2598" s="23" t="s">
        <v>23700</v>
      </c>
      <c r="J2598" s="25" t="s">
        <v>23699</v>
      </c>
      <c r="K2598" s="25"/>
      <c r="L2598" s="25"/>
      <c r="M2598" s="25" t="s">
        <v>23702</v>
      </c>
      <c r="N2598" s="25"/>
      <c r="O2598" s="25" t="s">
        <v>23704</v>
      </c>
      <c r="P2598" s="23" t="s">
        <v>23703</v>
      </c>
      <c r="Q2598" s="25" t="s">
        <v>23705</v>
      </c>
      <c r="R2598" s="25" t="s">
        <v>23706</v>
      </c>
      <c r="S2598" s="23" t="s">
        <v>23707</v>
      </c>
      <c r="T2598" s="23"/>
      <c r="U2598" s="25" t="s">
        <v>23690</v>
      </c>
      <c r="V2598" s="23" t="s">
        <v>23697</v>
      </c>
      <c r="W2598" s="25" t="s">
        <v>23708</v>
      </c>
      <c r="X2598" s="25"/>
      <c r="Y2598" s="23" t="s">
        <v>23701</v>
      </c>
      <c r="Z2598" s="25"/>
      <c r="AA2598" s="23">
        <v>5</v>
      </c>
      <c r="AB2598" s="23" t="s">
        <v>16996</v>
      </c>
      <c r="AC2598" s="25" t="s">
        <v>23709</v>
      </c>
      <c r="AD2598" s="167">
        <v>1</v>
      </c>
      <c r="AE2598" s="642"/>
      <c r="AF2598" s="642"/>
      <c r="AG2598" s="27">
        <v>43617</v>
      </c>
      <c r="AH2598" s="168">
        <v>43637</v>
      </c>
      <c r="AI2598" s="29" t="str">
        <f t="shared" si="188"/>
        <v>～</v>
      </c>
      <c r="AJ2598" s="178">
        <f t="shared" si="184"/>
        <v>45463</v>
      </c>
      <c r="AK2598" s="23" t="s">
        <v>19725</v>
      </c>
      <c r="AL2598" s="23" t="s">
        <v>23711</v>
      </c>
      <c r="AM2598" s="605">
        <v>43637</v>
      </c>
      <c r="AN2598" s="25"/>
      <c r="AO2598" s="423">
        <v>43640</v>
      </c>
      <c r="AP2598" s="134" t="s">
        <v>23721</v>
      </c>
    </row>
    <row r="2599" spans="1:42" ht="24.75" customHeight="1" x14ac:dyDescent="0.15">
      <c r="A2599" s="606">
        <v>2596</v>
      </c>
      <c r="B2599" s="23" t="s">
        <v>23693</v>
      </c>
      <c r="C2599" s="24" t="s">
        <v>23694</v>
      </c>
      <c r="D2599" s="24" t="s">
        <v>23695</v>
      </c>
      <c r="E2599" s="23"/>
      <c r="F2599" s="23"/>
      <c r="G2599" s="25" t="s">
        <v>23696</v>
      </c>
      <c r="H2599" s="23" t="s">
        <v>23698</v>
      </c>
      <c r="I2599" s="23" t="s">
        <v>23700</v>
      </c>
      <c r="J2599" s="25" t="s">
        <v>23699</v>
      </c>
      <c r="K2599" s="25"/>
      <c r="L2599" s="25"/>
      <c r="M2599" s="25" t="s">
        <v>23702</v>
      </c>
      <c r="N2599" s="25"/>
      <c r="O2599" s="25" t="s">
        <v>23704</v>
      </c>
      <c r="P2599" s="23" t="s">
        <v>23703</v>
      </c>
      <c r="Q2599" s="25" t="s">
        <v>23705</v>
      </c>
      <c r="R2599" s="25" t="s">
        <v>23706</v>
      </c>
      <c r="S2599" s="23" t="s">
        <v>23707</v>
      </c>
      <c r="T2599" s="23"/>
      <c r="U2599" s="25" t="s">
        <v>23690</v>
      </c>
      <c r="V2599" s="23" t="s">
        <v>23697</v>
      </c>
      <c r="W2599" s="25" t="s">
        <v>23708</v>
      </c>
      <c r="X2599" s="25"/>
      <c r="Y2599" s="23" t="s">
        <v>23701</v>
      </c>
      <c r="Z2599" s="25"/>
      <c r="AA2599" s="23">
        <v>5</v>
      </c>
      <c r="AB2599" s="23" t="s">
        <v>16996</v>
      </c>
      <c r="AC2599" s="25" t="s">
        <v>23709</v>
      </c>
      <c r="AD2599" s="167">
        <v>1</v>
      </c>
      <c r="AE2599" s="642"/>
      <c r="AF2599" s="642"/>
      <c r="AG2599" s="27">
        <v>43617</v>
      </c>
      <c r="AH2599" s="168">
        <v>43637</v>
      </c>
      <c r="AI2599" s="29" t="str">
        <f t="shared" si="188"/>
        <v>～</v>
      </c>
      <c r="AJ2599" s="178">
        <f t="shared" si="184"/>
        <v>45463</v>
      </c>
      <c r="AK2599" s="23" t="s">
        <v>19725</v>
      </c>
      <c r="AL2599" s="23" t="s">
        <v>23712</v>
      </c>
      <c r="AM2599" s="605">
        <v>43637</v>
      </c>
      <c r="AN2599" s="25"/>
      <c r="AO2599" s="423">
        <v>43640</v>
      </c>
      <c r="AP2599" s="134" t="s">
        <v>23721</v>
      </c>
    </row>
    <row r="2600" spans="1:42" ht="24.75" customHeight="1" x14ac:dyDescent="0.15">
      <c r="A2600" s="606">
        <v>2597</v>
      </c>
      <c r="B2600" s="23" t="s">
        <v>23693</v>
      </c>
      <c r="C2600" s="24" t="s">
        <v>23694</v>
      </c>
      <c r="D2600" s="24" t="s">
        <v>23695</v>
      </c>
      <c r="E2600" s="23"/>
      <c r="F2600" s="23"/>
      <c r="G2600" s="25" t="s">
        <v>23696</v>
      </c>
      <c r="H2600" s="23" t="s">
        <v>23698</v>
      </c>
      <c r="I2600" s="23" t="s">
        <v>23700</v>
      </c>
      <c r="J2600" s="25" t="s">
        <v>23699</v>
      </c>
      <c r="K2600" s="25"/>
      <c r="L2600" s="25"/>
      <c r="M2600" s="25" t="s">
        <v>23702</v>
      </c>
      <c r="N2600" s="25"/>
      <c r="O2600" s="25" t="s">
        <v>23704</v>
      </c>
      <c r="P2600" s="23" t="s">
        <v>23703</v>
      </c>
      <c r="Q2600" s="25" t="s">
        <v>23705</v>
      </c>
      <c r="R2600" s="25" t="s">
        <v>23706</v>
      </c>
      <c r="S2600" s="23" t="s">
        <v>23707</v>
      </c>
      <c r="T2600" s="23"/>
      <c r="U2600" s="25" t="s">
        <v>23690</v>
      </c>
      <c r="V2600" s="23" t="s">
        <v>23697</v>
      </c>
      <c r="W2600" s="25" t="s">
        <v>23708</v>
      </c>
      <c r="X2600" s="25"/>
      <c r="Y2600" s="23" t="s">
        <v>23701</v>
      </c>
      <c r="Z2600" s="25"/>
      <c r="AA2600" s="23">
        <v>5</v>
      </c>
      <c r="AB2600" s="23" t="s">
        <v>16996</v>
      </c>
      <c r="AC2600" s="25" t="s">
        <v>23709</v>
      </c>
      <c r="AD2600" s="167">
        <v>1</v>
      </c>
      <c r="AE2600" s="642"/>
      <c r="AF2600" s="642"/>
      <c r="AG2600" s="27">
        <v>43617</v>
      </c>
      <c r="AH2600" s="168">
        <v>43637</v>
      </c>
      <c r="AI2600" s="29" t="str">
        <f t="shared" si="188"/>
        <v>～</v>
      </c>
      <c r="AJ2600" s="178">
        <f t="shared" si="184"/>
        <v>45463</v>
      </c>
      <c r="AK2600" s="23" t="s">
        <v>19725</v>
      </c>
      <c r="AL2600" s="23" t="s">
        <v>23713</v>
      </c>
      <c r="AM2600" s="605">
        <v>43637</v>
      </c>
      <c r="AN2600" s="25"/>
      <c r="AO2600" s="423">
        <v>43640</v>
      </c>
      <c r="AP2600" s="134" t="s">
        <v>23721</v>
      </c>
    </row>
    <row r="2601" spans="1:42" ht="24.75" customHeight="1" x14ac:dyDescent="0.15">
      <c r="A2601" s="606">
        <v>2598</v>
      </c>
      <c r="B2601" s="23" t="s">
        <v>23693</v>
      </c>
      <c r="C2601" s="24" t="s">
        <v>23694</v>
      </c>
      <c r="D2601" s="24" t="s">
        <v>23695</v>
      </c>
      <c r="E2601" s="23"/>
      <c r="F2601" s="23"/>
      <c r="G2601" s="25" t="s">
        <v>23696</v>
      </c>
      <c r="H2601" s="23" t="s">
        <v>23698</v>
      </c>
      <c r="I2601" s="23" t="s">
        <v>23700</v>
      </c>
      <c r="J2601" s="25" t="s">
        <v>23699</v>
      </c>
      <c r="K2601" s="25"/>
      <c r="L2601" s="25"/>
      <c r="M2601" s="25" t="s">
        <v>23702</v>
      </c>
      <c r="N2601" s="25"/>
      <c r="O2601" s="25" t="s">
        <v>23704</v>
      </c>
      <c r="P2601" s="23" t="s">
        <v>23703</v>
      </c>
      <c r="Q2601" s="25" t="s">
        <v>23705</v>
      </c>
      <c r="R2601" s="25" t="s">
        <v>23706</v>
      </c>
      <c r="S2601" s="23" t="s">
        <v>23707</v>
      </c>
      <c r="T2601" s="23"/>
      <c r="U2601" s="25" t="s">
        <v>23690</v>
      </c>
      <c r="V2601" s="23" t="s">
        <v>23697</v>
      </c>
      <c r="W2601" s="25" t="s">
        <v>23708</v>
      </c>
      <c r="X2601" s="25"/>
      <c r="Y2601" s="23" t="s">
        <v>23701</v>
      </c>
      <c r="Z2601" s="25"/>
      <c r="AA2601" s="23">
        <v>5</v>
      </c>
      <c r="AB2601" s="23" t="s">
        <v>16996</v>
      </c>
      <c r="AC2601" s="25" t="s">
        <v>23709</v>
      </c>
      <c r="AD2601" s="167">
        <v>1</v>
      </c>
      <c r="AE2601" s="642"/>
      <c r="AF2601" s="642"/>
      <c r="AG2601" s="27">
        <v>43617</v>
      </c>
      <c r="AH2601" s="168">
        <v>43637</v>
      </c>
      <c r="AI2601" s="29" t="str">
        <f t="shared" si="188"/>
        <v>～</v>
      </c>
      <c r="AJ2601" s="178">
        <f t="shared" si="184"/>
        <v>45463</v>
      </c>
      <c r="AK2601" s="23" t="s">
        <v>19725</v>
      </c>
      <c r="AL2601" s="23" t="s">
        <v>23714</v>
      </c>
      <c r="AM2601" s="605">
        <v>43637</v>
      </c>
      <c r="AN2601" s="25"/>
      <c r="AO2601" s="423">
        <v>43640</v>
      </c>
      <c r="AP2601" s="134" t="s">
        <v>23721</v>
      </c>
    </row>
    <row r="2602" spans="1:42" ht="24.75" customHeight="1" x14ac:dyDescent="0.15">
      <c r="A2602" s="606">
        <v>2599</v>
      </c>
      <c r="B2602" s="23" t="s">
        <v>23693</v>
      </c>
      <c r="C2602" s="24" t="s">
        <v>23694</v>
      </c>
      <c r="D2602" s="24" t="s">
        <v>23695</v>
      </c>
      <c r="E2602" s="23"/>
      <c r="F2602" s="23"/>
      <c r="G2602" s="25" t="s">
        <v>23696</v>
      </c>
      <c r="H2602" s="23" t="s">
        <v>23698</v>
      </c>
      <c r="I2602" s="23" t="s">
        <v>23700</v>
      </c>
      <c r="J2602" s="25" t="s">
        <v>23699</v>
      </c>
      <c r="K2602" s="25"/>
      <c r="L2602" s="25"/>
      <c r="M2602" s="25" t="s">
        <v>23702</v>
      </c>
      <c r="N2602" s="25"/>
      <c r="O2602" s="25" t="s">
        <v>23704</v>
      </c>
      <c r="P2602" s="23" t="s">
        <v>23703</v>
      </c>
      <c r="Q2602" s="25" t="s">
        <v>23705</v>
      </c>
      <c r="R2602" s="25" t="s">
        <v>23706</v>
      </c>
      <c r="S2602" s="23" t="s">
        <v>23707</v>
      </c>
      <c r="T2602" s="23"/>
      <c r="U2602" s="25" t="s">
        <v>23690</v>
      </c>
      <c r="V2602" s="23" t="s">
        <v>23697</v>
      </c>
      <c r="W2602" s="25" t="s">
        <v>23708</v>
      </c>
      <c r="X2602" s="25"/>
      <c r="Y2602" s="23" t="s">
        <v>23701</v>
      </c>
      <c r="Z2602" s="25"/>
      <c r="AA2602" s="23">
        <v>5</v>
      </c>
      <c r="AB2602" s="23" t="s">
        <v>16996</v>
      </c>
      <c r="AC2602" s="25" t="s">
        <v>23709</v>
      </c>
      <c r="AD2602" s="167">
        <v>1</v>
      </c>
      <c r="AE2602" s="642"/>
      <c r="AF2602" s="642"/>
      <c r="AG2602" s="27">
        <v>43617</v>
      </c>
      <c r="AH2602" s="168">
        <v>43637</v>
      </c>
      <c r="AI2602" s="29" t="str">
        <f t="shared" si="188"/>
        <v>～</v>
      </c>
      <c r="AJ2602" s="178">
        <f t="shared" si="184"/>
        <v>45463</v>
      </c>
      <c r="AK2602" s="23" t="s">
        <v>19725</v>
      </c>
      <c r="AL2602" s="23" t="s">
        <v>23715</v>
      </c>
      <c r="AM2602" s="605">
        <v>43637</v>
      </c>
      <c r="AN2602" s="25"/>
      <c r="AO2602" s="423">
        <v>43640</v>
      </c>
      <c r="AP2602" s="134" t="s">
        <v>23721</v>
      </c>
    </row>
    <row r="2603" spans="1:42" ht="24.75" customHeight="1" x14ac:dyDescent="0.15">
      <c r="A2603" s="606">
        <v>2600</v>
      </c>
      <c r="B2603" s="23" t="s">
        <v>23693</v>
      </c>
      <c r="C2603" s="24" t="s">
        <v>23694</v>
      </c>
      <c r="D2603" s="24" t="s">
        <v>23695</v>
      </c>
      <c r="E2603" s="23"/>
      <c r="F2603" s="23"/>
      <c r="G2603" s="25" t="s">
        <v>23696</v>
      </c>
      <c r="H2603" s="23" t="s">
        <v>23698</v>
      </c>
      <c r="I2603" s="23" t="s">
        <v>23700</v>
      </c>
      <c r="J2603" s="25" t="s">
        <v>23699</v>
      </c>
      <c r="K2603" s="25"/>
      <c r="L2603" s="25"/>
      <c r="M2603" s="25" t="s">
        <v>23702</v>
      </c>
      <c r="N2603" s="25"/>
      <c r="O2603" s="25" t="s">
        <v>23704</v>
      </c>
      <c r="P2603" s="23" t="s">
        <v>23703</v>
      </c>
      <c r="Q2603" s="25" t="s">
        <v>23705</v>
      </c>
      <c r="R2603" s="25" t="s">
        <v>23706</v>
      </c>
      <c r="S2603" s="23" t="s">
        <v>23707</v>
      </c>
      <c r="T2603" s="23"/>
      <c r="U2603" s="25" t="s">
        <v>23690</v>
      </c>
      <c r="V2603" s="23" t="s">
        <v>23697</v>
      </c>
      <c r="W2603" s="25" t="s">
        <v>23708</v>
      </c>
      <c r="X2603" s="25"/>
      <c r="Y2603" s="23" t="s">
        <v>23701</v>
      </c>
      <c r="Z2603" s="25"/>
      <c r="AA2603" s="23">
        <v>5</v>
      </c>
      <c r="AB2603" s="23" t="s">
        <v>16996</v>
      </c>
      <c r="AC2603" s="25" t="s">
        <v>23709</v>
      </c>
      <c r="AD2603" s="167">
        <v>1</v>
      </c>
      <c r="AE2603" s="642"/>
      <c r="AF2603" s="642"/>
      <c r="AG2603" s="27">
        <v>43617</v>
      </c>
      <c r="AH2603" s="168">
        <v>43637</v>
      </c>
      <c r="AI2603" s="29" t="str">
        <f t="shared" si="188"/>
        <v>～</v>
      </c>
      <c r="AJ2603" s="178">
        <f t="shared" ref="AJ2603:AJ2668" si="189">IF(ISBLANK($AH2603),"",DATE(YEAR($AH2603)+$AA2603,MONTH($AH2603),DAY($AH2603)-1))</f>
        <v>45463</v>
      </c>
      <c r="AK2603" s="23" t="s">
        <v>19725</v>
      </c>
      <c r="AL2603" s="23" t="s">
        <v>23716</v>
      </c>
      <c r="AM2603" s="605">
        <v>43637</v>
      </c>
      <c r="AN2603" s="25"/>
      <c r="AO2603" s="423">
        <v>43640</v>
      </c>
      <c r="AP2603" s="134" t="s">
        <v>23721</v>
      </c>
    </row>
    <row r="2604" spans="1:42" ht="24.75" customHeight="1" x14ac:dyDescent="0.15">
      <c r="A2604" s="606">
        <v>2601</v>
      </c>
      <c r="B2604" s="23" t="s">
        <v>23693</v>
      </c>
      <c r="C2604" s="24" t="s">
        <v>23694</v>
      </c>
      <c r="D2604" s="24" t="s">
        <v>23695</v>
      </c>
      <c r="E2604" s="23"/>
      <c r="F2604" s="23"/>
      <c r="G2604" s="25" t="s">
        <v>23696</v>
      </c>
      <c r="H2604" s="23" t="s">
        <v>23698</v>
      </c>
      <c r="I2604" s="23" t="s">
        <v>23700</v>
      </c>
      <c r="J2604" s="25" t="s">
        <v>23699</v>
      </c>
      <c r="K2604" s="25"/>
      <c r="L2604" s="25"/>
      <c r="M2604" s="25" t="s">
        <v>23702</v>
      </c>
      <c r="N2604" s="25"/>
      <c r="O2604" s="25" t="s">
        <v>23704</v>
      </c>
      <c r="P2604" s="23" t="s">
        <v>23703</v>
      </c>
      <c r="Q2604" s="25" t="s">
        <v>23705</v>
      </c>
      <c r="R2604" s="25" t="s">
        <v>23706</v>
      </c>
      <c r="S2604" s="23" t="s">
        <v>23707</v>
      </c>
      <c r="T2604" s="23"/>
      <c r="U2604" s="25" t="s">
        <v>23690</v>
      </c>
      <c r="V2604" s="23" t="s">
        <v>23697</v>
      </c>
      <c r="W2604" s="25" t="s">
        <v>23708</v>
      </c>
      <c r="X2604" s="25"/>
      <c r="Y2604" s="23" t="s">
        <v>23701</v>
      </c>
      <c r="Z2604" s="25"/>
      <c r="AA2604" s="23">
        <v>5</v>
      </c>
      <c r="AB2604" s="23" t="s">
        <v>16996</v>
      </c>
      <c r="AC2604" s="25" t="s">
        <v>23709</v>
      </c>
      <c r="AD2604" s="167">
        <v>1</v>
      </c>
      <c r="AE2604" s="642"/>
      <c r="AF2604" s="642"/>
      <c r="AG2604" s="27">
        <v>43617</v>
      </c>
      <c r="AH2604" s="168">
        <v>43637</v>
      </c>
      <c r="AI2604" s="29" t="str">
        <f t="shared" si="188"/>
        <v>～</v>
      </c>
      <c r="AJ2604" s="178">
        <f t="shared" si="189"/>
        <v>45463</v>
      </c>
      <c r="AK2604" s="23" t="s">
        <v>23722</v>
      </c>
      <c r="AL2604" s="23" t="s">
        <v>23717</v>
      </c>
      <c r="AM2604" s="605">
        <v>43637</v>
      </c>
      <c r="AN2604" s="25"/>
      <c r="AO2604" s="423">
        <v>43640</v>
      </c>
      <c r="AP2604" s="134" t="s">
        <v>23721</v>
      </c>
    </row>
    <row r="2605" spans="1:42" ht="24.75" customHeight="1" x14ac:dyDescent="0.15">
      <c r="A2605" s="606">
        <v>2602</v>
      </c>
      <c r="B2605" s="23" t="s">
        <v>23693</v>
      </c>
      <c r="C2605" s="24" t="s">
        <v>23694</v>
      </c>
      <c r="D2605" s="24" t="s">
        <v>23695</v>
      </c>
      <c r="E2605" s="23"/>
      <c r="F2605" s="23"/>
      <c r="G2605" s="25" t="s">
        <v>23696</v>
      </c>
      <c r="H2605" s="23" t="s">
        <v>23698</v>
      </c>
      <c r="I2605" s="23" t="s">
        <v>23700</v>
      </c>
      <c r="J2605" s="25" t="s">
        <v>23699</v>
      </c>
      <c r="K2605" s="25"/>
      <c r="L2605" s="25"/>
      <c r="M2605" s="25" t="s">
        <v>23702</v>
      </c>
      <c r="N2605" s="25"/>
      <c r="O2605" s="25" t="s">
        <v>23704</v>
      </c>
      <c r="P2605" s="23" t="s">
        <v>23703</v>
      </c>
      <c r="Q2605" s="25" t="s">
        <v>23705</v>
      </c>
      <c r="R2605" s="25" t="s">
        <v>23706</v>
      </c>
      <c r="S2605" s="23" t="s">
        <v>23707</v>
      </c>
      <c r="T2605" s="23"/>
      <c r="U2605" s="25" t="s">
        <v>23690</v>
      </c>
      <c r="V2605" s="23" t="s">
        <v>23697</v>
      </c>
      <c r="W2605" s="25" t="s">
        <v>23708</v>
      </c>
      <c r="X2605" s="25"/>
      <c r="Y2605" s="23" t="s">
        <v>23701</v>
      </c>
      <c r="Z2605" s="25"/>
      <c r="AA2605" s="23">
        <v>5</v>
      </c>
      <c r="AB2605" s="23" t="s">
        <v>16996</v>
      </c>
      <c r="AC2605" s="25" t="s">
        <v>23709</v>
      </c>
      <c r="AD2605" s="167">
        <v>1</v>
      </c>
      <c r="AE2605" s="642"/>
      <c r="AF2605" s="642"/>
      <c r="AG2605" s="27">
        <v>43617</v>
      </c>
      <c r="AH2605" s="168">
        <v>43637</v>
      </c>
      <c r="AI2605" s="29" t="str">
        <f t="shared" si="188"/>
        <v>～</v>
      </c>
      <c r="AJ2605" s="178">
        <f t="shared" si="189"/>
        <v>45463</v>
      </c>
      <c r="AK2605" s="23" t="s">
        <v>23723</v>
      </c>
      <c r="AL2605" s="23" t="s">
        <v>23718</v>
      </c>
      <c r="AM2605" s="605">
        <v>43637</v>
      </c>
      <c r="AN2605" s="25"/>
      <c r="AO2605" s="423">
        <v>43640</v>
      </c>
      <c r="AP2605" s="134" t="s">
        <v>23721</v>
      </c>
    </row>
    <row r="2606" spans="1:42" ht="24.75" customHeight="1" x14ac:dyDescent="0.15">
      <c r="A2606" s="606">
        <v>2603</v>
      </c>
      <c r="B2606" s="23" t="s">
        <v>23693</v>
      </c>
      <c r="C2606" s="24" t="s">
        <v>23694</v>
      </c>
      <c r="D2606" s="24" t="s">
        <v>23695</v>
      </c>
      <c r="E2606" s="23"/>
      <c r="F2606" s="23"/>
      <c r="G2606" s="25" t="s">
        <v>23696</v>
      </c>
      <c r="H2606" s="23" t="s">
        <v>23698</v>
      </c>
      <c r="I2606" s="23" t="s">
        <v>23700</v>
      </c>
      <c r="J2606" s="25" t="s">
        <v>23699</v>
      </c>
      <c r="K2606" s="25"/>
      <c r="L2606" s="25"/>
      <c r="M2606" s="25" t="s">
        <v>23702</v>
      </c>
      <c r="N2606" s="25"/>
      <c r="O2606" s="25" t="s">
        <v>23704</v>
      </c>
      <c r="P2606" s="23" t="s">
        <v>23703</v>
      </c>
      <c r="Q2606" s="25" t="s">
        <v>23705</v>
      </c>
      <c r="R2606" s="25" t="s">
        <v>23706</v>
      </c>
      <c r="S2606" s="23" t="s">
        <v>23707</v>
      </c>
      <c r="T2606" s="23"/>
      <c r="U2606" s="25" t="s">
        <v>23690</v>
      </c>
      <c r="V2606" s="23" t="s">
        <v>23697</v>
      </c>
      <c r="W2606" s="25" t="s">
        <v>23708</v>
      </c>
      <c r="X2606" s="25"/>
      <c r="Y2606" s="23" t="s">
        <v>23701</v>
      </c>
      <c r="Z2606" s="25"/>
      <c r="AA2606" s="23">
        <v>5</v>
      </c>
      <c r="AB2606" s="23" t="s">
        <v>16996</v>
      </c>
      <c r="AC2606" s="25" t="s">
        <v>23709</v>
      </c>
      <c r="AD2606" s="167">
        <v>1</v>
      </c>
      <c r="AE2606" s="642"/>
      <c r="AF2606" s="642"/>
      <c r="AG2606" s="27">
        <v>43617</v>
      </c>
      <c r="AH2606" s="168">
        <v>43637</v>
      </c>
      <c r="AI2606" s="29" t="str">
        <f t="shared" si="188"/>
        <v>～</v>
      </c>
      <c r="AJ2606" s="178">
        <f t="shared" si="189"/>
        <v>45463</v>
      </c>
      <c r="AK2606" s="23" t="s">
        <v>23724</v>
      </c>
      <c r="AL2606" s="23" t="s">
        <v>23719</v>
      </c>
      <c r="AM2606" s="605">
        <v>43637</v>
      </c>
      <c r="AN2606" s="25"/>
      <c r="AO2606" s="423">
        <v>43640</v>
      </c>
      <c r="AP2606" s="134" t="s">
        <v>23721</v>
      </c>
    </row>
    <row r="2607" spans="1:42" ht="24.75" customHeight="1" x14ac:dyDescent="0.15">
      <c r="A2607" s="606">
        <v>2604</v>
      </c>
      <c r="B2607" s="23" t="s">
        <v>23693</v>
      </c>
      <c r="C2607" s="24" t="s">
        <v>23694</v>
      </c>
      <c r="D2607" s="24" t="s">
        <v>23695</v>
      </c>
      <c r="E2607" s="23"/>
      <c r="F2607" s="23"/>
      <c r="G2607" s="25" t="s">
        <v>23696</v>
      </c>
      <c r="H2607" s="23" t="s">
        <v>23698</v>
      </c>
      <c r="I2607" s="23" t="s">
        <v>23700</v>
      </c>
      <c r="J2607" s="25" t="s">
        <v>23699</v>
      </c>
      <c r="K2607" s="25"/>
      <c r="L2607" s="25"/>
      <c r="M2607" s="25" t="s">
        <v>23702</v>
      </c>
      <c r="N2607" s="25"/>
      <c r="O2607" s="25" t="s">
        <v>23704</v>
      </c>
      <c r="P2607" s="23" t="s">
        <v>23703</v>
      </c>
      <c r="Q2607" s="25" t="s">
        <v>23705</v>
      </c>
      <c r="R2607" s="25" t="s">
        <v>23706</v>
      </c>
      <c r="S2607" s="23" t="s">
        <v>23707</v>
      </c>
      <c r="T2607" s="23"/>
      <c r="U2607" s="25" t="s">
        <v>23690</v>
      </c>
      <c r="V2607" s="23" t="s">
        <v>23697</v>
      </c>
      <c r="W2607" s="25" t="s">
        <v>23708</v>
      </c>
      <c r="X2607" s="25"/>
      <c r="Y2607" s="23" t="s">
        <v>23701</v>
      </c>
      <c r="Z2607" s="25"/>
      <c r="AA2607" s="23">
        <v>5</v>
      </c>
      <c r="AB2607" s="23" t="s">
        <v>23793</v>
      </c>
      <c r="AC2607" s="25" t="s">
        <v>23709</v>
      </c>
      <c r="AD2607" s="167">
        <v>1</v>
      </c>
      <c r="AE2607" s="642"/>
      <c r="AF2607" s="642"/>
      <c r="AG2607" s="27">
        <v>43617</v>
      </c>
      <c r="AH2607" s="168">
        <v>43637</v>
      </c>
      <c r="AI2607" s="29" t="str">
        <f t="shared" si="188"/>
        <v>～</v>
      </c>
      <c r="AJ2607" s="178">
        <f t="shared" si="189"/>
        <v>45463</v>
      </c>
      <c r="AK2607" s="23" t="s">
        <v>23725</v>
      </c>
      <c r="AL2607" s="23" t="s">
        <v>23720</v>
      </c>
      <c r="AM2607" s="605">
        <v>43637</v>
      </c>
      <c r="AN2607" s="25"/>
      <c r="AO2607" s="423">
        <v>43640</v>
      </c>
      <c r="AP2607" s="134" t="s">
        <v>23726</v>
      </c>
    </row>
    <row r="2608" spans="1:42" ht="24.75" customHeight="1" x14ac:dyDescent="0.15">
      <c r="A2608" s="606">
        <v>2605</v>
      </c>
      <c r="B2608" s="23" t="s">
        <v>23779</v>
      </c>
      <c r="C2608" s="24" t="s">
        <v>23694</v>
      </c>
      <c r="D2608" s="24" t="s">
        <v>23695</v>
      </c>
      <c r="E2608" s="23"/>
      <c r="F2608" s="23"/>
      <c r="G2608" s="25" t="s">
        <v>23780</v>
      </c>
      <c r="H2608" s="23" t="s">
        <v>23786</v>
      </c>
      <c r="I2608" s="23" t="s">
        <v>23782</v>
      </c>
      <c r="J2608" s="25" t="s">
        <v>23781</v>
      </c>
      <c r="K2608" s="25"/>
      <c r="L2608" s="25"/>
      <c r="M2608" s="25" t="s">
        <v>23784</v>
      </c>
      <c r="N2608" s="25"/>
      <c r="O2608" s="25" t="s">
        <v>23787</v>
      </c>
      <c r="P2608" s="23" t="s">
        <v>23789</v>
      </c>
      <c r="Q2608" s="25" t="s">
        <v>23790</v>
      </c>
      <c r="R2608" s="25" t="s">
        <v>23788</v>
      </c>
      <c r="S2608" s="23" t="s">
        <v>23791</v>
      </c>
      <c r="T2608" s="23"/>
      <c r="U2608" s="25" t="s">
        <v>23780</v>
      </c>
      <c r="V2608" s="23" t="s">
        <v>23785</v>
      </c>
      <c r="W2608" s="25" t="s">
        <v>23792</v>
      </c>
      <c r="X2608" s="25"/>
      <c r="Y2608" s="23" t="s">
        <v>23783</v>
      </c>
      <c r="Z2608" s="25"/>
      <c r="AA2608" s="23">
        <v>5</v>
      </c>
      <c r="AB2608" s="23" t="s">
        <v>23794</v>
      </c>
      <c r="AC2608" s="25"/>
      <c r="AD2608" s="167">
        <v>1</v>
      </c>
      <c r="AE2608" s="167">
        <v>10200</v>
      </c>
      <c r="AF2608" s="167">
        <f t="shared" ref="AF2608:AF2993" si="190">IF(ISBLANK($AE2608),"",$AE2608*$AD2608)</f>
        <v>10200</v>
      </c>
      <c r="AG2608" s="27">
        <v>43647</v>
      </c>
      <c r="AH2608" s="168">
        <v>43654</v>
      </c>
      <c r="AI2608" s="29" t="str">
        <f t="shared" si="188"/>
        <v>～</v>
      </c>
      <c r="AJ2608" s="178">
        <f t="shared" si="189"/>
        <v>45480</v>
      </c>
      <c r="AK2608" s="23" t="s">
        <v>23797</v>
      </c>
      <c r="AL2608" s="23" t="s">
        <v>23795</v>
      </c>
      <c r="AM2608" s="605">
        <v>43654</v>
      </c>
      <c r="AN2608" s="25"/>
      <c r="AO2608" s="423">
        <v>43656</v>
      </c>
      <c r="AP2608" s="134" t="s">
        <v>23796</v>
      </c>
    </row>
    <row r="2609" spans="1:42" ht="24.75" customHeight="1" x14ac:dyDescent="0.15">
      <c r="A2609" s="606">
        <v>2606</v>
      </c>
      <c r="B2609" s="23" t="s">
        <v>23798</v>
      </c>
      <c r="C2609" s="24" t="s">
        <v>23802</v>
      </c>
      <c r="D2609" s="24" t="s">
        <v>23803</v>
      </c>
      <c r="E2609" s="23"/>
      <c r="F2609" s="23"/>
      <c r="G2609" s="25" t="s">
        <v>23801</v>
      </c>
      <c r="H2609" s="23" t="s">
        <v>23804</v>
      </c>
      <c r="I2609" s="23" t="s">
        <v>23806</v>
      </c>
      <c r="J2609" s="25" t="s">
        <v>23805</v>
      </c>
      <c r="K2609" s="25" t="s">
        <v>23807</v>
      </c>
      <c r="L2609" s="25" t="s">
        <v>23808</v>
      </c>
      <c r="M2609" s="25" t="s">
        <v>23809</v>
      </c>
      <c r="N2609" s="25" t="s">
        <v>23810</v>
      </c>
      <c r="O2609" s="25" t="s">
        <v>23811</v>
      </c>
      <c r="P2609" s="23" t="s">
        <v>23812</v>
      </c>
      <c r="Q2609" s="25" t="s">
        <v>23813</v>
      </c>
      <c r="R2609" s="25" t="s">
        <v>23814</v>
      </c>
      <c r="S2609" s="23" t="s">
        <v>23815</v>
      </c>
      <c r="T2609" s="23" t="s">
        <v>23816</v>
      </c>
      <c r="U2609" s="25" t="s">
        <v>23817</v>
      </c>
      <c r="V2609" s="23" t="s">
        <v>23818</v>
      </c>
      <c r="W2609" s="25" t="s">
        <v>23819</v>
      </c>
      <c r="X2609" s="25" t="s">
        <v>23807</v>
      </c>
      <c r="Y2609" s="23" t="s">
        <v>23809</v>
      </c>
      <c r="Z2609" s="25" t="s">
        <v>23810</v>
      </c>
      <c r="AA2609" s="23">
        <v>5</v>
      </c>
      <c r="AB2609" s="23" t="s">
        <v>23794</v>
      </c>
      <c r="AC2609" s="25"/>
      <c r="AD2609" s="167">
        <v>1</v>
      </c>
      <c r="AE2609" s="167">
        <v>16200</v>
      </c>
      <c r="AF2609" s="167">
        <f t="shared" si="190"/>
        <v>16200</v>
      </c>
      <c r="AG2609" s="27">
        <v>43647</v>
      </c>
      <c r="AH2609" s="168">
        <v>43658</v>
      </c>
      <c r="AI2609" s="29" t="str">
        <f t="shared" si="188"/>
        <v>～</v>
      </c>
      <c r="AJ2609" s="178">
        <f t="shared" si="189"/>
        <v>45484</v>
      </c>
      <c r="AK2609" s="23" t="s">
        <v>23820</v>
      </c>
      <c r="AL2609" s="23" t="s">
        <v>23822</v>
      </c>
      <c r="AM2609" s="605">
        <v>43658</v>
      </c>
      <c r="AN2609" s="25"/>
      <c r="AO2609" s="423">
        <v>43656</v>
      </c>
      <c r="AP2609" s="134" t="s">
        <v>23821</v>
      </c>
    </row>
    <row r="2610" spans="1:42" ht="24.75" customHeight="1" x14ac:dyDescent="0.15">
      <c r="A2610" s="606">
        <v>2607</v>
      </c>
      <c r="B2610" s="23" t="s">
        <v>23798</v>
      </c>
      <c r="C2610" s="24" t="s">
        <v>23802</v>
      </c>
      <c r="D2610" s="24" t="s">
        <v>23803</v>
      </c>
      <c r="E2610" s="23"/>
      <c r="F2610" s="23"/>
      <c r="G2610" s="25" t="s">
        <v>23801</v>
      </c>
      <c r="H2610" s="23" t="s">
        <v>23804</v>
      </c>
      <c r="I2610" s="23" t="s">
        <v>23806</v>
      </c>
      <c r="J2610" s="25" t="s">
        <v>23805</v>
      </c>
      <c r="K2610" s="25" t="s">
        <v>23807</v>
      </c>
      <c r="L2610" s="25" t="s">
        <v>23808</v>
      </c>
      <c r="M2610" s="25" t="s">
        <v>23809</v>
      </c>
      <c r="N2610" s="25" t="s">
        <v>23810</v>
      </c>
      <c r="O2610" s="25" t="s">
        <v>23811</v>
      </c>
      <c r="P2610" s="23" t="s">
        <v>23812</v>
      </c>
      <c r="Q2610" s="25" t="s">
        <v>23813</v>
      </c>
      <c r="R2610" s="25" t="s">
        <v>23814</v>
      </c>
      <c r="S2610" s="23" t="s">
        <v>23815</v>
      </c>
      <c r="T2610" s="23" t="s">
        <v>23816</v>
      </c>
      <c r="U2610" s="25" t="s">
        <v>23817</v>
      </c>
      <c r="V2610" s="23" t="s">
        <v>23818</v>
      </c>
      <c r="W2610" s="25" t="s">
        <v>23819</v>
      </c>
      <c r="X2610" s="25" t="s">
        <v>23807</v>
      </c>
      <c r="Y2610" s="23" t="s">
        <v>23809</v>
      </c>
      <c r="Z2610" s="25" t="s">
        <v>23810</v>
      </c>
      <c r="AA2610" s="23">
        <v>5</v>
      </c>
      <c r="AB2610" s="23" t="s">
        <v>23794</v>
      </c>
      <c r="AC2610" s="25"/>
      <c r="AD2610" s="167">
        <v>1</v>
      </c>
      <c r="AE2610" s="167">
        <v>16200</v>
      </c>
      <c r="AF2610" s="167">
        <f t="shared" si="190"/>
        <v>16200</v>
      </c>
      <c r="AG2610" s="27">
        <v>43647</v>
      </c>
      <c r="AH2610" s="168">
        <v>43658</v>
      </c>
      <c r="AI2610" s="29" t="str">
        <f t="shared" si="188"/>
        <v>～</v>
      </c>
      <c r="AJ2610" s="178">
        <f t="shared" si="189"/>
        <v>45484</v>
      </c>
      <c r="AK2610" s="23" t="s">
        <v>23820</v>
      </c>
      <c r="AL2610" s="23" t="s">
        <v>23823</v>
      </c>
      <c r="AM2610" s="605">
        <v>43658</v>
      </c>
      <c r="AN2610" s="25"/>
      <c r="AO2610" s="423">
        <v>43656</v>
      </c>
      <c r="AP2610" s="134" t="s">
        <v>23821</v>
      </c>
    </row>
    <row r="2611" spans="1:42" ht="24.75" customHeight="1" x14ac:dyDescent="0.15">
      <c r="A2611" s="606">
        <v>2608</v>
      </c>
      <c r="B2611" s="23" t="s">
        <v>23798</v>
      </c>
      <c r="C2611" s="24" t="s">
        <v>23802</v>
      </c>
      <c r="D2611" s="24" t="s">
        <v>23803</v>
      </c>
      <c r="E2611" s="23"/>
      <c r="F2611" s="23"/>
      <c r="G2611" s="25" t="s">
        <v>23801</v>
      </c>
      <c r="H2611" s="23" t="s">
        <v>23804</v>
      </c>
      <c r="I2611" s="23" t="s">
        <v>23806</v>
      </c>
      <c r="J2611" s="25" t="s">
        <v>23805</v>
      </c>
      <c r="K2611" s="25" t="s">
        <v>23807</v>
      </c>
      <c r="L2611" s="25" t="s">
        <v>23808</v>
      </c>
      <c r="M2611" s="25" t="s">
        <v>23809</v>
      </c>
      <c r="N2611" s="25" t="s">
        <v>23810</v>
      </c>
      <c r="O2611" s="25" t="s">
        <v>23811</v>
      </c>
      <c r="P2611" s="23" t="s">
        <v>23812</v>
      </c>
      <c r="Q2611" s="25" t="s">
        <v>23813</v>
      </c>
      <c r="R2611" s="25" t="s">
        <v>23814</v>
      </c>
      <c r="S2611" s="23" t="s">
        <v>23815</v>
      </c>
      <c r="T2611" s="23" t="s">
        <v>23816</v>
      </c>
      <c r="U2611" s="25" t="s">
        <v>23817</v>
      </c>
      <c r="V2611" s="23" t="s">
        <v>23818</v>
      </c>
      <c r="W2611" s="25" t="s">
        <v>23819</v>
      </c>
      <c r="X2611" s="25" t="s">
        <v>23807</v>
      </c>
      <c r="Y2611" s="23" t="s">
        <v>23809</v>
      </c>
      <c r="Z2611" s="25" t="s">
        <v>23810</v>
      </c>
      <c r="AA2611" s="23">
        <v>5</v>
      </c>
      <c r="AB2611" s="23" t="s">
        <v>23794</v>
      </c>
      <c r="AC2611" s="25"/>
      <c r="AD2611" s="167">
        <v>1</v>
      </c>
      <c r="AE2611" s="167">
        <v>16200</v>
      </c>
      <c r="AF2611" s="167">
        <f t="shared" si="190"/>
        <v>16200</v>
      </c>
      <c r="AG2611" s="27">
        <v>43647</v>
      </c>
      <c r="AH2611" s="168">
        <v>43658</v>
      </c>
      <c r="AI2611" s="29" t="str">
        <f t="shared" si="188"/>
        <v>～</v>
      </c>
      <c r="AJ2611" s="178">
        <f t="shared" si="189"/>
        <v>45484</v>
      </c>
      <c r="AK2611" s="23" t="s">
        <v>23820</v>
      </c>
      <c r="AL2611" s="23" t="s">
        <v>23824</v>
      </c>
      <c r="AM2611" s="605">
        <v>43658</v>
      </c>
      <c r="AN2611" s="25"/>
      <c r="AO2611" s="423">
        <v>43656</v>
      </c>
      <c r="AP2611" s="134" t="s">
        <v>23821</v>
      </c>
    </row>
    <row r="2612" spans="1:42" ht="24.75" customHeight="1" x14ac:dyDescent="0.15">
      <c r="A2612" s="606">
        <v>2609</v>
      </c>
      <c r="B2612" s="23" t="s">
        <v>23798</v>
      </c>
      <c r="C2612" s="24" t="s">
        <v>23802</v>
      </c>
      <c r="D2612" s="24" t="s">
        <v>23803</v>
      </c>
      <c r="E2612" s="23"/>
      <c r="F2612" s="23"/>
      <c r="G2612" s="25" t="s">
        <v>23801</v>
      </c>
      <c r="H2612" s="23" t="s">
        <v>23804</v>
      </c>
      <c r="I2612" s="23" t="s">
        <v>23806</v>
      </c>
      <c r="J2612" s="25" t="s">
        <v>23805</v>
      </c>
      <c r="K2612" s="25" t="s">
        <v>23807</v>
      </c>
      <c r="L2612" s="25" t="s">
        <v>23808</v>
      </c>
      <c r="M2612" s="25" t="s">
        <v>23809</v>
      </c>
      <c r="N2612" s="25" t="s">
        <v>23810</v>
      </c>
      <c r="O2612" s="25" t="s">
        <v>23811</v>
      </c>
      <c r="P2612" s="23" t="s">
        <v>23812</v>
      </c>
      <c r="Q2612" s="25" t="s">
        <v>23813</v>
      </c>
      <c r="R2612" s="25" t="s">
        <v>23814</v>
      </c>
      <c r="S2612" s="23" t="s">
        <v>23815</v>
      </c>
      <c r="T2612" s="23" t="s">
        <v>23816</v>
      </c>
      <c r="U2612" s="25" t="s">
        <v>23817</v>
      </c>
      <c r="V2612" s="23" t="s">
        <v>23818</v>
      </c>
      <c r="W2612" s="25" t="s">
        <v>23819</v>
      </c>
      <c r="X2612" s="25" t="s">
        <v>23807</v>
      </c>
      <c r="Y2612" s="23" t="s">
        <v>23809</v>
      </c>
      <c r="Z2612" s="25" t="s">
        <v>23810</v>
      </c>
      <c r="AA2612" s="23">
        <v>5</v>
      </c>
      <c r="AB2612" s="23" t="s">
        <v>23794</v>
      </c>
      <c r="AC2612" s="25"/>
      <c r="AD2612" s="167">
        <v>1</v>
      </c>
      <c r="AE2612" s="167">
        <v>16200</v>
      </c>
      <c r="AF2612" s="167">
        <f t="shared" si="190"/>
        <v>16200</v>
      </c>
      <c r="AG2612" s="27">
        <v>43647</v>
      </c>
      <c r="AH2612" s="168">
        <v>43658</v>
      </c>
      <c r="AI2612" s="29" t="str">
        <f t="shared" si="188"/>
        <v>～</v>
      </c>
      <c r="AJ2612" s="178">
        <f t="shared" si="189"/>
        <v>45484</v>
      </c>
      <c r="AK2612" s="23" t="s">
        <v>23820</v>
      </c>
      <c r="AL2612" s="23" t="s">
        <v>23825</v>
      </c>
      <c r="AM2612" s="605">
        <v>43658</v>
      </c>
      <c r="AN2612" s="25"/>
      <c r="AO2612" s="423">
        <v>43656</v>
      </c>
      <c r="AP2612" s="134" t="s">
        <v>23821</v>
      </c>
    </row>
    <row r="2613" spans="1:42" ht="24.75" customHeight="1" x14ac:dyDescent="0.15">
      <c r="A2613" s="606">
        <v>2610</v>
      </c>
      <c r="B2613" s="23" t="s">
        <v>23798</v>
      </c>
      <c r="C2613" s="24" t="s">
        <v>23802</v>
      </c>
      <c r="D2613" s="24" t="s">
        <v>23803</v>
      </c>
      <c r="E2613" s="23"/>
      <c r="F2613" s="23"/>
      <c r="G2613" s="25" t="s">
        <v>23801</v>
      </c>
      <c r="H2613" s="23" t="s">
        <v>23804</v>
      </c>
      <c r="I2613" s="23" t="s">
        <v>23806</v>
      </c>
      <c r="J2613" s="25" t="s">
        <v>23805</v>
      </c>
      <c r="K2613" s="25" t="s">
        <v>23807</v>
      </c>
      <c r="L2613" s="25" t="s">
        <v>23808</v>
      </c>
      <c r="M2613" s="25" t="s">
        <v>23809</v>
      </c>
      <c r="N2613" s="25" t="s">
        <v>23810</v>
      </c>
      <c r="O2613" s="25" t="s">
        <v>23811</v>
      </c>
      <c r="P2613" s="23" t="s">
        <v>23812</v>
      </c>
      <c r="Q2613" s="25" t="s">
        <v>23813</v>
      </c>
      <c r="R2613" s="25" t="s">
        <v>23814</v>
      </c>
      <c r="S2613" s="23" t="s">
        <v>23815</v>
      </c>
      <c r="T2613" s="23" t="s">
        <v>23816</v>
      </c>
      <c r="U2613" s="25" t="s">
        <v>23817</v>
      </c>
      <c r="V2613" s="23" t="s">
        <v>23818</v>
      </c>
      <c r="W2613" s="25" t="s">
        <v>23819</v>
      </c>
      <c r="X2613" s="25" t="s">
        <v>23807</v>
      </c>
      <c r="Y2613" s="23" t="s">
        <v>23809</v>
      </c>
      <c r="Z2613" s="25" t="s">
        <v>23810</v>
      </c>
      <c r="AA2613" s="23">
        <v>5</v>
      </c>
      <c r="AB2613" s="23" t="s">
        <v>23794</v>
      </c>
      <c r="AC2613" s="25"/>
      <c r="AD2613" s="167">
        <v>1</v>
      </c>
      <c r="AE2613" s="167">
        <v>16200</v>
      </c>
      <c r="AF2613" s="167">
        <f t="shared" si="190"/>
        <v>16200</v>
      </c>
      <c r="AG2613" s="27">
        <v>43647</v>
      </c>
      <c r="AH2613" s="168">
        <v>43658</v>
      </c>
      <c r="AI2613" s="29" t="str">
        <f t="shared" si="188"/>
        <v>～</v>
      </c>
      <c r="AJ2613" s="178">
        <f t="shared" si="189"/>
        <v>45484</v>
      </c>
      <c r="AK2613" s="23" t="s">
        <v>23827</v>
      </c>
      <c r="AL2613" s="23" t="s">
        <v>23826</v>
      </c>
      <c r="AM2613" s="605">
        <v>43658</v>
      </c>
      <c r="AN2613" s="25"/>
      <c r="AO2613" s="423">
        <v>43656</v>
      </c>
      <c r="AP2613" s="134" t="s">
        <v>23821</v>
      </c>
    </row>
    <row r="2614" spans="1:42" ht="24.75" customHeight="1" x14ac:dyDescent="0.15">
      <c r="A2614" s="606">
        <v>2611</v>
      </c>
      <c r="B2614" s="23" t="s">
        <v>23975</v>
      </c>
      <c r="C2614" s="24" t="s">
        <v>23694</v>
      </c>
      <c r="D2614" s="24" t="s">
        <v>23695</v>
      </c>
      <c r="E2614" s="23"/>
      <c r="F2614" s="23"/>
      <c r="G2614" s="25" t="s">
        <v>23976</v>
      </c>
      <c r="H2614" s="23" t="s">
        <v>23977</v>
      </c>
      <c r="I2614" s="23" t="s">
        <v>23979</v>
      </c>
      <c r="J2614" s="25" t="s">
        <v>23978</v>
      </c>
      <c r="K2614" s="25"/>
      <c r="L2614" s="25"/>
      <c r="M2614" s="25" t="s">
        <v>23980</v>
      </c>
      <c r="N2614" s="25"/>
      <c r="O2614" s="25" t="s">
        <v>23981</v>
      </c>
      <c r="P2614" s="23" t="s">
        <v>23982</v>
      </c>
      <c r="Q2614" s="25" t="s">
        <v>23983</v>
      </c>
      <c r="R2614" s="25" t="s">
        <v>23984</v>
      </c>
      <c r="S2614" s="23" t="s">
        <v>23985</v>
      </c>
      <c r="T2614" s="23"/>
      <c r="U2614" s="25" t="s">
        <v>23976</v>
      </c>
      <c r="V2614" s="23" t="s">
        <v>23977</v>
      </c>
      <c r="W2614" s="25" t="s">
        <v>23986</v>
      </c>
      <c r="X2614" s="25"/>
      <c r="Y2614" s="23" t="s">
        <v>23980</v>
      </c>
      <c r="Z2614" s="25"/>
      <c r="AA2614" s="23">
        <v>5</v>
      </c>
      <c r="AB2614" s="23" t="s">
        <v>23794</v>
      </c>
      <c r="AC2614" s="25" t="s">
        <v>23987</v>
      </c>
      <c r="AD2614" s="167">
        <v>1</v>
      </c>
      <c r="AE2614" s="167">
        <v>76500</v>
      </c>
      <c r="AF2614" s="167">
        <f t="shared" si="190"/>
        <v>76500</v>
      </c>
      <c r="AG2614" s="27">
        <v>43647</v>
      </c>
      <c r="AH2614" s="168">
        <v>43676</v>
      </c>
      <c r="AI2614" s="29" t="str">
        <f t="shared" si="188"/>
        <v>～</v>
      </c>
      <c r="AJ2614" s="178">
        <f t="shared" si="189"/>
        <v>45502</v>
      </c>
      <c r="AK2614" s="23" t="s">
        <v>23988</v>
      </c>
      <c r="AL2614" s="23" t="s">
        <v>23989</v>
      </c>
      <c r="AM2614" s="605">
        <v>43676</v>
      </c>
      <c r="AN2614" s="25"/>
      <c r="AO2614" s="423">
        <v>43675</v>
      </c>
      <c r="AP2614" s="134" t="s">
        <v>23997</v>
      </c>
    </row>
    <row r="2615" spans="1:42" ht="24.75" customHeight="1" x14ac:dyDescent="0.15">
      <c r="A2615" s="606">
        <v>2612</v>
      </c>
      <c r="B2615" s="23" t="s">
        <v>23975</v>
      </c>
      <c r="C2615" s="24" t="s">
        <v>23694</v>
      </c>
      <c r="D2615" s="24" t="s">
        <v>23695</v>
      </c>
      <c r="E2615" s="23"/>
      <c r="F2615" s="23"/>
      <c r="G2615" s="25" t="s">
        <v>23976</v>
      </c>
      <c r="H2615" s="23" t="s">
        <v>23977</v>
      </c>
      <c r="I2615" s="23" t="s">
        <v>23979</v>
      </c>
      <c r="J2615" s="25" t="s">
        <v>23978</v>
      </c>
      <c r="K2615" s="25"/>
      <c r="L2615" s="25"/>
      <c r="M2615" s="25" t="s">
        <v>23980</v>
      </c>
      <c r="N2615" s="25"/>
      <c r="O2615" s="25" t="s">
        <v>23981</v>
      </c>
      <c r="P2615" s="23" t="s">
        <v>23982</v>
      </c>
      <c r="Q2615" s="25" t="s">
        <v>23983</v>
      </c>
      <c r="R2615" s="25" t="s">
        <v>23984</v>
      </c>
      <c r="S2615" s="23" t="s">
        <v>23985</v>
      </c>
      <c r="T2615" s="23"/>
      <c r="U2615" s="25" t="s">
        <v>23976</v>
      </c>
      <c r="V2615" s="23" t="s">
        <v>23977</v>
      </c>
      <c r="W2615" s="25" t="s">
        <v>23986</v>
      </c>
      <c r="X2615" s="25"/>
      <c r="Y2615" s="23" t="s">
        <v>23980</v>
      </c>
      <c r="Z2615" s="25"/>
      <c r="AA2615" s="23">
        <v>5</v>
      </c>
      <c r="AB2615" s="23" t="s">
        <v>23794</v>
      </c>
      <c r="AC2615" s="25" t="s">
        <v>23987</v>
      </c>
      <c r="AD2615" s="167">
        <v>1</v>
      </c>
      <c r="AE2615" s="642"/>
      <c r="AF2615" s="642" t="str">
        <f t="shared" si="190"/>
        <v/>
      </c>
      <c r="AG2615" s="27">
        <v>43647</v>
      </c>
      <c r="AH2615" s="168">
        <v>43676</v>
      </c>
      <c r="AI2615" s="29" t="str">
        <f t="shared" si="188"/>
        <v>～</v>
      </c>
      <c r="AJ2615" s="178">
        <f t="shared" si="189"/>
        <v>45502</v>
      </c>
      <c r="AK2615" s="23" t="s">
        <v>23988</v>
      </c>
      <c r="AL2615" s="23" t="s">
        <v>23990</v>
      </c>
      <c r="AM2615" s="605">
        <v>43676</v>
      </c>
      <c r="AN2615" s="25"/>
      <c r="AO2615" s="423">
        <v>43675</v>
      </c>
      <c r="AP2615" s="134" t="s">
        <v>23997</v>
      </c>
    </row>
    <row r="2616" spans="1:42" ht="24.75" customHeight="1" x14ac:dyDescent="0.15">
      <c r="A2616" s="606">
        <v>2613</v>
      </c>
      <c r="B2616" s="23" t="s">
        <v>23975</v>
      </c>
      <c r="C2616" s="24" t="s">
        <v>23694</v>
      </c>
      <c r="D2616" s="24" t="s">
        <v>23695</v>
      </c>
      <c r="E2616" s="23"/>
      <c r="F2616" s="23"/>
      <c r="G2616" s="25" t="s">
        <v>23976</v>
      </c>
      <c r="H2616" s="23" t="s">
        <v>23977</v>
      </c>
      <c r="I2616" s="23" t="s">
        <v>23979</v>
      </c>
      <c r="J2616" s="25" t="s">
        <v>23978</v>
      </c>
      <c r="K2616" s="25"/>
      <c r="L2616" s="25"/>
      <c r="M2616" s="25" t="s">
        <v>23980</v>
      </c>
      <c r="N2616" s="25"/>
      <c r="O2616" s="25" t="s">
        <v>23981</v>
      </c>
      <c r="P2616" s="23" t="s">
        <v>23982</v>
      </c>
      <c r="Q2616" s="25" t="s">
        <v>23983</v>
      </c>
      <c r="R2616" s="25" t="s">
        <v>23984</v>
      </c>
      <c r="S2616" s="23" t="s">
        <v>23985</v>
      </c>
      <c r="T2616" s="23"/>
      <c r="U2616" s="25" t="s">
        <v>23976</v>
      </c>
      <c r="V2616" s="23" t="s">
        <v>23977</v>
      </c>
      <c r="W2616" s="25" t="s">
        <v>23986</v>
      </c>
      <c r="X2616" s="25"/>
      <c r="Y2616" s="23" t="s">
        <v>23980</v>
      </c>
      <c r="Z2616" s="25"/>
      <c r="AA2616" s="23">
        <v>5</v>
      </c>
      <c r="AB2616" s="23" t="s">
        <v>23794</v>
      </c>
      <c r="AC2616" s="25" t="s">
        <v>23987</v>
      </c>
      <c r="AD2616" s="167">
        <v>1</v>
      </c>
      <c r="AE2616" s="642"/>
      <c r="AF2616" s="642" t="str">
        <f t="shared" si="190"/>
        <v/>
      </c>
      <c r="AG2616" s="27">
        <v>43647</v>
      </c>
      <c r="AH2616" s="168">
        <v>43676</v>
      </c>
      <c r="AI2616" s="29" t="str">
        <f t="shared" si="188"/>
        <v>～</v>
      </c>
      <c r="AJ2616" s="178">
        <f t="shared" si="189"/>
        <v>45502</v>
      </c>
      <c r="AK2616" s="23" t="s">
        <v>23988</v>
      </c>
      <c r="AL2616" s="23" t="s">
        <v>23991</v>
      </c>
      <c r="AM2616" s="605">
        <v>43676</v>
      </c>
      <c r="AN2616" s="25"/>
      <c r="AO2616" s="423">
        <v>43675</v>
      </c>
      <c r="AP2616" s="134" t="s">
        <v>23997</v>
      </c>
    </row>
    <row r="2617" spans="1:42" ht="24.75" customHeight="1" x14ac:dyDescent="0.15">
      <c r="A2617" s="606">
        <v>2614</v>
      </c>
      <c r="B2617" s="23" t="s">
        <v>23975</v>
      </c>
      <c r="C2617" s="24" t="s">
        <v>23694</v>
      </c>
      <c r="D2617" s="24" t="s">
        <v>23695</v>
      </c>
      <c r="E2617" s="23"/>
      <c r="F2617" s="23"/>
      <c r="G2617" s="25" t="s">
        <v>23976</v>
      </c>
      <c r="H2617" s="23" t="s">
        <v>23977</v>
      </c>
      <c r="I2617" s="23" t="s">
        <v>23979</v>
      </c>
      <c r="J2617" s="25" t="s">
        <v>23978</v>
      </c>
      <c r="K2617" s="25"/>
      <c r="L2617" s="25"/>
      <c r="M2617" s="25" t="s">
        <v>23980</v>
      </c>
      <c r="N2617" s="25"/>
      <c r="O2617" s="25" t="s">
        <v>23981</v>
      </c>
      <c r="P2617" s="23" t="s">
        <v>23982</v>
      </c>
      <c r="Q2617" s="25" t="s">
        <v>23983</v>
      </c>
      <c r="R2617" s="25" t="s">
        <v>23984</v>
      </c>
      <c r="S2617" s="23" t="s">
        <v>23985</v>
      </c>
      <c r="T2617" s="23"/>
      <c r="U2617" s="25" t="s">
        <v>23976</v>
      </c>
      <c r="V2617" s="23" t="s">
        <v>23977</v>
      </c>
      <c r="W2617" s="25" t="s">
        <v>23986</v>
      </c>
      <c r="X2617" s="25"/>
      <c r="Y2617" s="23" t="s">
        <v>23980</v>
      </c>
      <c r="Z2617" s="25"/>
      <c r="AA2617" s="23">
        <v>5</v>
      </c>
      <c r="AB2617" s="23" t="s">
        <v>23794</v>
      </c>
      <c r="AC2617" s="25" t="s">
        <v>23987</v>
      </c>
      <c r="AD2617" s="167">
        <v>1</v>
      </c>
      <c r="AE2617" s="642"/>
      <c r="AF2617" s="642" t="str">
        <f t="shared" si="190"/>
        <v/>
      </c>
      <c r="AG2617" s="27">
        <v>43647</v>
      </c>
      <c r="AH2617" s="168">
        <v>43676</v>
      </c>
      <c r="AI2617" s="29" t="str">
        <f t="shared" si="188"/>
        <v>～</v>
      </c>
      <c r="AJ2617" s="178">
        <f t="shared" si="189"/>
        <v>45502</v>
      </c>
      <c r="AK2617" s="23" t="s">
        <v>16665</v>
      </c>
      <c r="AL2617" s="23" t="s">
        <v>23992</v>
      </c>
      <c r="AM2617" s="605">
        <v>43676</v>
      </c>
      <c r="AN2617" s="25"/>
      <c r="AO2617" s="423">
        <v>43675</v>
      </c>
      <c r="AP2617" s="134" t="s">
        <v>23997</v>
      </c>
    </row>
    <row r="2618" spans="1:42" ht="24.75" customHeight="1" x14ac:dyDescent="0.15">
      <c r="A2618" s="606">
        <v>2615</v>
      </c>
      <c r="B2618" s="23" t="s">
        <v>23975</v>
      </c>
      <c r="C2618" s="24" t="s">
        <v>23694</v>
      </c>
      <c r="D2618" s="24" t="s">
        <v>23695</v>
      </c>
      <c r="E2618" s="23"/>
      <c r="F2618" s="23"/>
      <c r="G2618" s="25" t="s">
        <v>23976</v>
      </c>
      <c r="H2618" s="23" t="s">
        <v>23977</v>
      </c>
      <c r="I2618" s="23" t="s">
        <v>23979</v>
      </c>
      <c r="J2618" s="25" t="s">
        <v>23978</v>
      </c>
      <c r="K2618" s="25"/>
      <c r="L2618" s="25"/>
      <c r="M2618" s="25" t="s">
        <v>23980</v>
      </c>
      <c r="N2618" s="25"/>
      <c r="O2618" s="25" t="s">
        <v>23981</v>
      </c>
      <c r="P2618" s="23" t="s">
        <v>23982</v>
      </c>
      <c r="Q2618" s="25" t="s">
        <v>23983</v>
      </c>
      <c r="R2618" s="25" t="s">
        <v>23984</v>
      </c>
      <c r="S2618" s="23" t="s">
        <v>23985</v>
      </c>
      <c r="T2618" s="23"/>
      <c r="U2618" s="25" t="s">
        <v>23976</v>
      </c>
      <c r="V2618" s="23" t="s">
        <v>23977</v>
      </c>
      <c r="W2618" s="25" t="s">
        <v>23986</v>
      </c>
      <c r="X2618" s="25"/>
      <c r="Y2618" s="23" t="s">
        <v>23980</v>
      </c>
      <c r="Z2618" s="25"/>
      <c r="AA2618" s="23">
        <v>5</v>
      </c>
      <c r="AB2618" s="23" t="s">
        <v>23794</v>
      </c>
      <c r="AC2618" s="25" t="s">
        <v>23987</v>
      </c>
      <c r="AD2618" s="167">
        <v>1</v>
      </c>
      <c r="AE2618" s="642"/>
      <c r="AF2618" s="642" t="str">
        <f t="shared" si="190"/>
        <v/>
      </c>
      <c r="AG2618" s="27">
        <v>43647</v>
      </c>
      <c r="AH2618" s="168">
        <v>43676</v>
      </c>
      <c r="AI2618" s="29" t="str">
        <f t="shared" si="188"/>
        <v>～</v>
      </c>
      <c r="AJ2618" s="178">
        <f t="shared" si="189"/>
        <v>45502</v>
      </c>
      <c r="AK2618" s="23" t="s">
        <v>23993</v>
      </c>
      <c r="AL2618" s="23" t="s">
        <v>23994</v>
      </c>
      <c r="AM2618" s="605">
        <v>43676</v>
      </c>
      <c r="AN2618" s="25"/>
      <c r="AO2618" s="423">
        <v>43675</v>
      </c>
      <c r="AP2618" s="134" t="s">
        <v>23997</v>
      </c>
    </row>
    <row r="2619" spans="1:42" ht="24.75" customHeight="1" x14ac:dyDescent="0.15">
      <c r="A2619" s="606">
        <v>2616</v>
      </c>
      <c r="B2619" s="23" t="s">
        <v>23975</v>
      </c>
      <c r="C2619" s="24" t="s">
        <v>23694</v>
      </c>
      <c r="D2619" s="24" t="s">
        <v>23695</v>
      </c>
      <c r="E2619" s="23"/>
      <c r="F2619" s="23"/>
      <c r="G2619" s="25" t="s">
        <v>23976</v>
      </c>
      <c r="H2619" s="23" t="s">
        <v>23977</v>
      </c>
      <c r="I2619" s="23" t="s">
        <v>23979</v>
      </c>
      <c r="J2619" s="25" t="s">
        <v>23978</v>
      </c>
      <c r="K2619" s="25"/>
      <c r="L2619" s="25"/>
      <c r="M2619" s="25" t="s">
        <v>23980</v>
      </c>
      <c r="N2619" s="25"/>
      <c r="O2619" s="25" t="s">
        <v>23981</v>
      </c>
      <c r="P2619" s="23" t="s">
        <v>23982</v>
      </c>
      <c r="Q2619" s="25" t="s">
        <v>23983</v>
      </c>
      <c r="R2619" s="25" t="s">
        <v>23984</v>
      </c>
      <c r="S2619" s="23" t="s">
        <v>23985</v>
      </c>
      <c r="T2619" s="23"/>
      <c r="U2619" s="25" t="s">
        <v>23976</v>
      </c>
      <c r="V2619" s="23" t="s">
        <v>23977</v>
      </c>
      <c r="W2619" s="25" t="s">
        <v>23986</v>
      </c>
      <c r="X2619" s="25"/>
      <c r="Y2619" s="23" t="s">
        <v>23980</v>
      </c>
      <c r="Z2619" s="25"/>
      <c r="AA2619" s="23">
        <v>5</v>
      </c>
      <c r="AB2619" s="23" t="s">
        <v>23794</v>
      </c>
      <c r="AC2619" s="25" t="s">
        <v>23987</v>
      </c>
      <c r="AD2619" s="167">
        <v>1</v>
      </c>
      <c r="AE2619" s="642"/>
      <c r="AF2619" s="642" t="str">
        <f t="shared" si="190"/>
        <v/>
      </c>
      <c r="AG2619" s="27">
        <v>43647</v>
      </c>
      <c r="AH2619" s="168">
        <v>43676</v>
      </c>
      <c r="AI2619" s="29" t="str">
        <f t="shared" si="188"/>
        <v>～</v>
      </c>
      <c r="AJ2619" s="178">
        <f t="shared" si="189"/>
        <v>45502</v>
      </c>
      <c r="AK2619" s="23" t="s">
        <v>23995</v>
      </c>
      <c r="AL2619" s="23" t="s">
        <v>23996</v>
      </c>
      <c r="AM2619" s="605">
        <v>43676</v>
      </c>
      <c r="AN2619" s="25"/>
      <c r="AO2619" s="423">
        <v>43675</v>
      </c>
      <c r="AP2619" s="134" t="s">
        <v>23997</v>
      </c>
    </row>
    <row r="2620" spans="1:42" ht="24.75" customHeight="1" x14ac:dyDescent="0.15">
      <c r="A2620" s="606">
        <v>2617</v>
      </c>
      <c r="B2620" s="23" t="s">
        <v>24004</v>
      </c>
      <c r="C2620" s="24" t="s">
        <v>24005</v>
      </c>
      <c r="D2620" s="24" t="s">
        <v>24006</v>
      </c>
      <c r="E2620" s="23"/>
      <c r="F2620" s="23"/>
      <c r="G2620" s="25" t="s">
        <v>24042</v>
      </c>
      <c r="H2620" s="23" t="s">
        <v>24008</v>
      </c>
      <c r="I2620" s="23" t="s">
        <v>24010</v>
      </c>
      <c r="J2620" s="25" t="s">
        <v>24009</v>
      </c>
      <c r="K2620" s="25"/>
      <c r="L2620" s="25" t="s">
        <v>24011</v>
      </c>
      <c r="M2620" s="25" t="s">
        <v>24012</v>
      </c>
      <c r="N2620" s="25" t="s">
        <v>24015</v>
      </c>
      <c r="O2620" s="25" t="s">
        <v>24016</v>
      </c>
      <c r="P2620" s="23" t="s">
        <v>24017</v>
      </c>
      <c r="Q2620" s="25" t="s">
        <v>24013</v>
      </c>
      <c r="R2620" s="25"/>
      <c r="S2620" s="23" t="s">
        <v>24018</v>
      </c>
      <c r="T2620" s="23" t="s">
        <v>24019</v>
      </c>
      <c r="U2620" s="25" t="s">
        <v>24042</v>
      </c>
      <c r="V2620" s="23" t="s">
        <v>24007</v>
      </c>
      <c r="W2620" s="25" t="s">
        <v>24014</v>
      </c>
      <c r="X2620" s="25"/>
      <c r="Y2620" s="23" t="s">
        <v>24012</v>
      </c>
      <c r="Z2620" s="25" t="s">
        <v>24015</v>
      </c>
      <c r="AA2620" s="23">
        <v>5</v>
      </c>
      <c r="AB2620" s="23" t="s">
        <v>24020</v>
      </c>
      <c r="AC2620" s="25"/>
      <c r="AD2620" s="167">
        <v>1</v>
      </c>
      <c r="AE2620" s="167">
        <v>10800</v>
      </c>
      <c r="AF2620" s="167">
        <f t="shared" si="190"/>
        <v>10800</v>
      </c>
      <c r="AG2620" s="27">
        <v>43647</v>
      </c>
      <c r="AH2620" s="168">
        <v>43679</v>
      </c>
      <c r="AI2620" s="29" t="str">
        <f t="shared" si="188"/>
        <v>～</v>
      </c>
      <c r="AJ2620" s="178">
        <f t="shared" si="189"/>
        <v>45505</v>
      </c>
      <c r="AK2620" s="23" t="s">
        <v>20223</v>
      </c>
      <c r="AL2620" s="23" t="s">
        <v>24022</v>
      </c>
      <c r="AM2620" s="605">
        <v>43679</v>
      </c>
      <c r="AN2620" s="25"/>
      <c r="AO2620" s="423">
        <v>43675</v>
      </c>
      <c r="AP2620" s="134" t="s">
        <v>24021</v>
      </c>
    </row>
    <row r="2621" spans="1:42" ht="24.75" customHeight="1" x14ac:dyDescent="0.15">
      <c r="A2621" s="606">
        <v>2618</v>
      </c>
      <c r="B2621" s="23" t="s">
        <v>24004</v>
      </c>
      <c r="C2621" s="24" t="s">
        <v>24005</v>
      </c>
      <c r="D2621" s="24" t="s">
        <v>24006</v>
      </c>
      <c r="E2621" s="23"/>
      <c r="F2621" s="23"/>
      <c r="G2621" s="25" t="s">
        <v>24042</v>
      </c>
      <c r="H2621" s="23" t="s">
        <v>24008</v>
      </c>
      <c r="I2621" s="23" t="s">
        <v>24010</v>
      </c>
      <c r="J2621" s="25" t="s">
        <v>24009</v>
      </c>
      <c r="K2621" s="25"/>
      <c r="L2621" s="25" t="s">
        <v>24011</v>
      </c>
      <c r="M2621" s="25" t="s">
        <v>24012</v>
      </c>
      <c r="N2621" s="25" t="s">
        <v>24015</v>
      </c>
      <c r="O2621" s="25" t="s">
        <v>24016</v>
      </c>
      <c r="P2621" s="23" t="s">
        <v>24017</v>
      </c>
      <c r="Q2621" s="25" t="s">
        <v>24013</v>
      </c>
      <c r="R2621" s="25"/>
      <c r="S2621" s="23" t="s">
        <v>24018</v>
      </c>
      <c r="T2621" s="23" t="s">
        <v>24019</v>
      </c>
      <c r="U2621" s="25" t="s">
        <v>24042</v>
      </c>
      <c r="V2621" s="23" t="s">
        <v>24007</v>
      </c>
      <c r="W2621" s="25" t="s">
        <v>24014</v>
      </c>
      <c r="X2621" s="25"/>
      <c r="Y2621" s="23" t="s">
        <v>24012</v>
      </c>
      <c r="Z2621" s="25" t="s">
        <v>24015</v>
      </c>
      <c r="AA2621" s="23">
        <v>5</v>
      </c>
      <c r="AB2621" s="23" t="s">
        <v>24020</v>
      </c>
      <c r="AC2621" s="25"/>
      <c r="AD2621" s="167">
        <v>1</v>
      </c>
      <c r="AE2621" s="167">
        <v>10800</v>
      </c>
      <c r="AF2621" s="167">
        <f t="shared" si="190"/>
        <v>10800</v>
      </c>
      <c r="AG2621" s="27">
        <v>43647</v>
      </c>
      <c r="AH2621" s="168">
        <v>43679</v>
      </c>
      <c r="AI2621" s="29" t="str">
        <f t="shared" si="188"/>
        <v>～</v>
      </c>
      <c r="AJ2621" s="178">
        <f t="shared" si="189"/>
        <v>45505</v>
      </c>
      <c r="AK2621" s="23" t="s">
        <v>20223</v>
      </c>
      <c r="AL2621" s="23" t="s">
        <v>24023</v>
      </c>
      <c r="AM2621" s="605">
        <v>43679</v>
      </c>
      <c r="AN2621" s="25"/>
      <c r="AO2621" s="423">
        <v>43675</v>
      </c>
      <c r="AP2621" s="134" t="s">
        <v>24021</v>
      </c>
    </row>
    <row r="2622" spans="1:42" ht="24.75" customHeight="1" x14ac:dyDescent="0.15">
      <c r="A2622" s="606">
        <v>2619</v>
      </c>
      <c r="B2622" s="23" t="s">
        <v>24004</v>
      </c>
      <c r="C2622" s="24" t="s">
        <v>24005</v>
      </c>
      <c r="D2622" s="24" t="s">
        <v>24006</v>
      </c>
      <c r="E2622" s="23"/>
      <c r="F2622" s="23"/>
      <c r="G2622" s="25" t="s">
        <v>24042</v>
      </c>
      <c r="H2622" s="23" t="s">
        <v>24008</v>
      </c>
      <c r="I2622" s="23" t="s">
        <v>24010</v>
      </c>
      <c r="J2622" s="25" t="s">
        <v>24009</v>
      </c>
      <c r="K2622" s="25"/>
      <c r="L2622" s="25" t="s">
        <v>24011</v>
      </c>
      <c r="M2622" s="25" t="s">
        <v>24012</v>
      </c>
      <c r="N2622" s="25" t="s">
        <v>24015</v>
      </c>
      <c r="O2622" s="25" t="s">
        <v>24016</v>
      </c>
      <c r="P2622" s="23" t="s">
        <v>24017</v>
      </c>
      <c r="Q2622" s="25" t="s">
        <v>24013</v>
      </c>
      <c r="R2622" s="25"/>
      <c r="S2622" s="23" t="s">
        <v>24018</v>
      </c>
      <c r="T2622" s="23" t="s">
        <v>24019</v>
      </c>
      <c r="U2622" s="25" t="s">
        <v>24042</v>
      </c>
      <c r="V2622" s="23" t="s">
        <v>24007</v>
      </c>
      <c r="W2622" s="25" t="s">
        <v>24014</v>
      </c>
      <c r="X2622" s="25"/>
      <c r="Y2622" s="23" t="s">
        <v>24012</v>
      </c>
      <c r="Z2622" s="25" t="s">
        <v>24015</v>
      </c>
      <c r="AA2622" s="23">
        <v>5</v>
      </c>
      <c r="AB2622" s="23" t="s">
        <v>24020</v>
      </c>
      <c r="AC2622" s="25"/>
      <c r="AD2622" s="167">
        <v>1</v>
      </c>
      <c r="AE2622" s="167">
        <v>10800</v>
      </c>
      <c r="AF2622" s="167">
        <f t="shared" si="190"/>
        <v>10800</v>
      </c>
      <c r="AG2622" s="27">
        <v>43647</v>
      </c>
      <c r="AH2622" s="168">
        <v>43679</v>
      </c>
      <c r="AI2622" s="29" t="str">
        <f t="shared" si="188"/>
        <v>～</v>
      </c>
      <c r="AJ2622" s="178">
        <f t="shared" si="189"/>
        <v>45505</v>
      </c>
      <c r="AK2622" s="23" t="s">
        <v>20223</v>
      </c>
      <c r="AL2622" s="23" t="s">
        <v>24024</v>
      </c>
      <c r="AM2622" s="605">
        <v>43679</v>
      </c>
      <c r="AN2622" s="25"/>
      <c r="AO2622" s="423">
        <v>43675</v>
      </c>
      <c r="AP2622" s="134" t="s">
        <v>24021</v>
      </c>
    </row>
    <row r="2623" spans="1:42" ht="24.75" customHeight="1" x14ac:dyDescent="0.15">
      <c r="A2623" s="606">
        <v>2620</v>
      </c>
      <c r="B2623" s="23" t="s">
        <v>24004</v>
      </c>
      <c r="C2623" s="24" t="s">
        <v>24005</v>
      </c>
      <c r="D2623" s="24" t="s">
        <v>24006</v>
      </c>
      <c r="E2623" s="23"/>
      <c r="F2623" s="23"/>
      <c r="G2623" s="25" t="s">
        <v>24042</v>
      </c>
      <c r="H2623" s="23" t="s">
        <v>24008</v>
      </c>
      <c r="I2623" s="23" t="s">
        <v>24010</v>
      </c>
      <c r="J2623" s="25" t="s">
        <v>24009</v>
      </c>
      <c r="K2623" s="25"/>
      <c r="L2623" s="25" t="s">
        <v>24011</v>
      </c>
      <c r="M2623" s="25" t="s">
        <v>24012</v>
      </c>
      <c r="N2623" s="25" t="s">
        <v>24015</v>
      </c>
      <c r="O2623" s="25" t="s">
        <v>24016</v>
      </c>
      <c r="P2623" s="23" t="s">
        <v>24017</v>
      </c>
      <c r="Q2623" s="25" t="s">
        <v>24013</v>
      </c>
      <c r="R2623" s="25"/>
      <c r="S2623" s="23" t="s">
        <v>24018</v>
      </c>
      <c r="T2623" s="23" t="s">
        <v>24019</v>
      </c>
      <c r="U2623" s="25" t="s">
        <v>24042</v>
      </c>
      <c r="V2623" s="23" t="s">
        <v>24007</v>
      </c>
      <c r="W2623" s="25" t="s">
        <v>24014</v>
      </c>
      <c r="X2623" s="25"/>
      <c r="Y2623" s="23" t="s">
        <v>24012</v>
      </c>
      <c r="Z2623" s="25" t="s">
        <v>24015</v>
      </c>
      <c r="AA2623" s="23">
        <v>5</v>
      </c>
      <c r="AB2623" s="23" t="s">
        <v>24020</v>
      </c>
      <c r="AC2623" s="25"/>
      <c r="AD2623" s="167">
        <v>1</v>
      </c>
      <c r="AE2623" s="167">
        <v>10800</v>
      </c>
      <c r="AF2623" s="167">
        <f t="shared" si="190"/>
        <v>10800</v>
      </c>
      <c r="AG2623" s="27">
        <v>43647</v>
      </c>
      <c r="AH2623" s="168">
        <v>43679</v>
      </c>
      <c r="AI2623" s="29" t="str">
        <f t="shared" si="188"/>
        <v>～</v>
      </c>
      <c r="AJ2623" s="178">
        <f t="shared" si="189"/>
        <v>45505</v>
      </c>
      <c r="AK2623" s="23" t="s">
        <v>20223</v>
      </c>
      <c r="AL2623" s="23" t="s">
        <v>24025</v>
      </c>
      <c r="AM2623" s="605">
        <v>43679</v>
      </c>
      <c r="AN2623" s="25"/>
      <c r="AO2623" s="423">
        <v>43675</v>
      </c>
      <c r="AP2623" s="134" t="s">
        <v>24021</v>
      </c>
    </row>
    <row r="2624" spans="1:42" ht="24.75" customHeight="1" x14ac:dyDescent="0.15">
      <c r="A2624" s="606">
        <v>2621</v>
      </c>
      <c r="B2624" s="23" t="s">
        <v>24004</v>
      </c>
      <c r="C2624" s="24" t="s">
        <v>24005</v>
      </c>
      <c r="D2624" s="24" t="s">
        <v>24006</v>
      </c>
      <c r="E2624" s="23"/>
      <c r="F2624" s="23"/>
      <c r="G2624" s="25" t="s">
        <v>24042</v>
      </c>
      <c r="H2624" s="23" t="s">
        <v>24008</v>
      </c>
      <c r="I2624" s="23" t="s">
        <v>24010</v>
      </c>
      <c r="J2624" s="25" t="s">
        <v>24009</v>
      </c>
      <c r="K2624" s="25"/>
      <c r="L2624" s="25" t="s">
        <v>24011</v>
      </c>
      <c r="M2624" s="25" t="s">
        <v>24012</v>
      </c>
      <c r="N2624" s="25" t="s">
        <v>24015</v>
      </c>
      <c r="O2624" s="25" t="s">
        <v>24016</v>
      </c>
      <c r="P2624" s="23" t="s">
        <v>24017</v>
      </c>
      <c r="Q2624" s="25" t="s">
        <v>24013</v>
      </c>
      <c r="R2624" s="25"/>
      <c r="S2624" s="23" t="s">
        <v>24018</v>
      </c>
      <c r="T2624" s="23" t="s">
        <v>24019</v>
      </c>
      <c r="U2624" s="25" t="s">
        <v>24042</v>
      </c>
      <c r="V2624" s="23" t="s">
        <v>24007</v>
      </c>
      <c r="W2624" s="25" t="s">
        <v>24014</v>
      </c>
      <c r="X2624" s="25"/>
      <c r="Y2624" s="23" t="s">
        <v>24012</v>
      </c>
      <c r="Z2624" s="25" t="s">
        <v>24015</v>
      </c>
      <c r="AA2624" s="23">
        <v>5</v>
      </c>
      <c r="AB2624" s="23" t="s">
        <v>24020</v>
      </c>
      <c r="AC2624" s="25"/>
      <c r="AD2624" s="167">
        <v>1</v>
      </c>
      <c r="AE2624" s="167">
        <v>10800</v>
      </c>
      <c r="AF2624" s="167">
        <f t="shared" si="190"/>
        <v>10800</v>
      </c>
      <c r="AG2624" s="27">
        <v>43647</v>
      </c>
      <c r="AH2624" s="168">
        <v>43679</v>
      </c>
      <c r="AI2624" s="29" t="str">
        <f t="shared" si="188"/>
        <v>～</v>
      </c>
      <c r="AJ2624" s="178">
        <f t="shared" si="189"/>
        <v>45505</v>
      </c>
      <c r="AK2624" s="23" t="s">
        <v>20223</v>
      </c>
      <c r="AL2624" s="23" t="s">
        <v>24026</v>
      </c>
      <c r="AM2624" s="605">
        <v>43679</v>
      </c>
      <c r="AN2624" s="25"/>
      <c r="AO2624" s="423">
        <v>43675</v>
      </c>
      <c r="AP2624" s="134" t="s">
        <v>24021</v>
      </c>
    </row>
    <row r="2625" spans="1:42" ht="24.75" customHeight="1" x14ac:dyDescent="0.15">
      <c r="A2625" s="606">
        <v>2622</v>
      </c>
      <c r="B2625" s="23" t="s">
        <v>24004</v>
      </c>
      <c r="C2625" s="24" t="s">
        <v>24005</v>
      </c>
      <c r="D2625" s="24" t="s">
        <v>24006</v>
      </c>
      <c r="E2625" s="23"/>
      <c r="F2625" s="23"/>
      <c r="G2625" s="25" t="s">
        <v>24042</v>
      </c>
      <c r="H2625" s="23" t="s">
        <v>24008</v>
      </c>
      <c r="I2625" s="23" t="s">
        <v>24010</v>
      </c>
      <c r="J2625" s="25" t="s">
        <v>24009</v>
      </c>
      <c r="K2625" s="25"/>
      <c r="L2625" s="25" t="s">
        <v>24011</v>
      </c>
      <c r="M2625" s="25" t="s">
        <v>24012</v>
      </c>
      <c r="N2625" s="25" t="s">
        <v>24015</v>
      </c>
      <c r="O2625" s="25" t="s">
        <v>24016</v>
      </c>
      <c r="P2625" s="23" t="s">
        <v>24017</v>
      </c>
      <c r="Q2625" s="25" t="s">
        <v>24013</v>
      </c>
      <c r="R2625" s="25"/>
      <c r="S2625" s="23" t="s">
        <v>24018</v>
      </c>
      <c r="T2625" s="23" t="s">
        <v>24019</v>
      </c>
      <c r="U2625" s="25" t="s">
        <v>24042</v>
      </c>
      <c r="V2625" s="23" t="s">
        <v>24007</v>
      </c>
      <c r="W2625" s="25" t="s">
        <v>24014</v>
      </c>
      <c r="X2625" s="25"/>
      <c r="Y2625" s="23" t="s">
        <v>24012</v>
      </c>
      <c r="Z2625" s="25" t="s">
        <v>24015</v>
      </c>
      <c r="AA2625" s="23">
        <v>5</v>
      </c>
      <c r="AB2625" s="23" t="s">
        <v>24020</v>
      </c>
      <c r="AC2625" s="25"/>
      <c r="AD2625" s="167">
        <v>1</v>
      </c>
      <c r="AE2625" s="167">
        <v>10800</v>
      </c>
      <c r="AF2625" s="167">
        <f t="shared" si="190"/>
        <v>10800</v>
      </c>
      <c r="AG2625" s="27">
        <v>43647</v>
      </c>
      <c r="AH2625" s="168">
        <v>43679</v>
      </c>
      <c r="AI2625" s="29" t="str">
        <f t="shared" si="188"/>
        <v>～</v>
      </c>
      <c r="AJ2625" s="178">
        <f t="shared" si="189"/>
        <v>45505</v>
      </c>
      <c r="AK2625" s="23" t="s">
        <v>20223</v>
      </c>
      <c r="AL2625" s="23" t="s">
        <v>24027</v>
      </c>
      <c r="AM2625" s="605">
        <v>43679</v>
      </c>
      <c r="AN2625" s="25"/>
      <c r="AO2625" s="423">
        <v>43675</v>
      </c>
      <c r="AP2625" s="134" t="s">
        <v>24021</v>
      </c>
    </row>
    <row r="2626" spans="1:42" ht="24.75" customHeight="1" x14ac:dyDescent="0.15">
      <c r="A2626" s="606">
        <v>2623</v>
      </c>
      <c r="B2626" s="23" t="s">
        <v>24004</v>
      </c>
      <c r="C2626" s="24" t="s">
        <v>24005</v>
      </c>
      <c r="D2626" s="24" t="s">
        <v>24006</v>
      </c>
      <c r="E2626" s="23"/>
      <c r="F2626" s="23"/>
      <c r="G2626" s="25" t="s">
        <v>24042</v>
      </c>
      <c r="H2626" s="23" t="s">
        <v>24008</v>
      </c>
      <c r="I2626" s="23" t="s">
        <v>24010</v>
      </c>
      <c r="J2626" s="25" t="s">
        <v>24009</v>
      </c>
      <c r="K2626" s="25"/>
      <c r="L2626" s="25" t="s">
        <v>24011</v>
      </c>
      <c r="M2626" s="25" t="s">
        <v>24012</v>
      </c>
      <c r="N2626" s="25" t="s">
        <v>24015</v>
      </c>
      <c r="O2626" s="25" t="s">
        <v>24016</v>
      </c>
      <c r="P2626" s="23" t="s">
        <v>24017</v>
      </c>
      <c r="Q2626" s="25" t="s">
        <v>24013</v>
      </c>
      <c r="R2626" s="25"/>
      <c r="S2626" s="23" t="s">
        <v>24018</v>
      </c>
      <c r="T2626" s="23" t="s">
        <v>24019</v>
      </c>
      <c r="U2626" s="25" t="s">
        <v>24042</v>
      </c>
      <c r="V2626" s="23" t="s">
        <v>24007</v>
      </c>
      <c r="W2626" s="25" t="s">
        <v>24014</v>
      </c>
      <c r="X2626" s="25"/>
      <c r="Y2626" s="23" t="s">
        <v>24012</v>
      </c>
      <c r="Z2626" s="25" t="s">
        <v>24015</v>
      </c>
      <c r="AA2626" s="23">
        <v>5</v>
      </c>
      <c r="AB2626" s="23" t="s">
        <v>24020</v>
      </c>
      <c r="AC2626" s="25"/>
      <c r="AD2626" s="167">
        <v>1</v>
      </c>
      <c r="AE2626" s="167">
        <v>10800</v>
      </c>
      <c r="AF2626" s="167">
        <f t="shared" si="190"/>
        <v>10800</v>
      </c>
      <c r="AG2626" s="27">
        <v>43647</v>
      </c>
      <c r="AH2626" s="168">
        <v>43679</v>
      </c>
      <c r="AI2626" s="29" t="str">
        <f t="shared" si="188"/>
        <v>～</v>
      </c>
      <c r="AJ2626" s="178">
        <f t="shared" si="189"/>
        <v>45505</v>
      </c>
      <c r="AK2626" s="23" t="s">
        <v>20223</v>
      </c>
      <c r="AL2626" s="23" t="s">
        <v>24028</v>
      </c>
      <c r="AM2626" s="605">
        <v>43679</v>
      </c>
      <c r="AN2626" s="25"/>
      <c r="AO2626" s="423">
        <v>43675</v>
      </c>
      <c r="AP2626" s="134" t="s">
        <v>24021</v>
      </c>
    </row>
    <row r="2627" spans="1:42" ht="24.75" customHeight="1" x14ac:dyDescent="0.15">
      <c r="A2627" s="606">
        <v>2624</v>
      </c>
      <c r="B2627" s="23" t="s">
        <v>24004</v>
      </c>
      <c r="C2627" s="24" t="s">
        <v>24005</v>
      </c>
      <c r="D2627" s="24" t="s">
        <v>24006</v>
      </c>
      <c r="E2627" s="23"/>
      <c r="F2627" s="23"/>
      <c r="G2627" s="25" t="s">
        <v>24042</v>
      </c>
      <c r="H2627" s="23" t="s">
        <v>24008</v>
      </c>
      <c r="I2627" s="23" t="s">
        <v>24010</v>
      </c>
      <c r="J2627" s="25" t="s">
        <v>24009</v>
      </c>
      <c r="K2627" s="25"/>
      <c r="L2627" s="25" t="s">
        <v>24011</v>
      </c>
      <c r="M2627" s="25" t="s">
        <v>24012</v>
      </c>
      <c r="N2627" s="25" t="s">
        <v>24015</v>
      </c>
      <c r="O2627" s="25" t="s">
        <v>24016</v>
      </c>
      <c r="P2627" s="23" t="s">
        <v>24017</v>
      </c>
      <c r="Q2627" s="25" t="s">
        <v>24013</v>
      </c>
      <c r="R2627" s="25"/>
      <c r="S2627" s="23" t="s">
        <v>24018</v>
      </c>
      <c r="T2627" s="23" t="s">
        <v>24019</v>
      </c>
      <c r="U2627" s="25" t="s">
        <v>24042</v>
      </c>
      <c r="V2627" s="23" t="s">
        <v>24007</v>
      </c>
      <c r="W2627" s="25" t="s">
        <v>24014</v>
      </c>
      <c r="X2627" s="25"/>
      <c r="Y2627" s="23" t="s">
        <v>24012</v>
      </c>
      <c r="Z2627" s="25" t="s">
        <v>24015</v>
      </c>
      <c r="AA2627" s="23">
        <v>5</v>
      </c>
      <c r="AB2627" s="23" t="s">
        <v>24020</v>
      </c>
      <c r="AC2627" s="25"/>
      <c r="AD2627" s="167">
        <v>1</v>
      </c>
      <c r="AE2627" s="167">
        <v>10800</v>
      </c>
      <c r="AF2627" s="167">
        <f t="shared" si="190"/>
        <v>10800</v>
      </c>
      <c r="AG2627" s="27">
        <v>43647</v>
      </c>
      <c r="AH2627" s="168">
        <v>43679</v>
      </c>
      <c r="AI2627" s="29" t="str">
        <f t="shared" si="188"/>
        <v>～</v>
      </c>
      <c r="AJ2627" s="178">
        <f t="shared" si="189"/>
        <v>45505</v>
      </c>
      <c r="AK2627" s="23" t="s">
        <v>20223</v>
      </c>
      <c r="AL2627" s="23" t="s">
        <v>24029</v>
      </c>
      <c r="AM2627" s="605">
        <v>43679</v>
      </c>
      <c r="AN2627" s="25"/>
      <c r="AO2627" s="423">
        <v>43675</v>
      </c>
      <c r="AP2627" s="134" t="s">
        <v>24021</v>
      </c>
    </row>
    <row r="2628" spans="1:42" ht="24.75" customHeight="1" x14ac:dyDescent="0.15">
      <c r="A2628" s="606">
        <v>2625</v>
      </c>
      <c r="B2628" s="23" t="s">
        <v>24004</v>
      </c>
      <c r="C2628" s="24" t="s">
        <v>24005</v>
      </c>
      <c r="D2628" s="24" t="s">
        <v>24006</v>
      </c>
      <c r="E2628" s="23"/>
      <c r="F2628" s="23"/>
      <c r="G2628" s="25" t="s">
        <v>24042</v>
      </c>
      <c r="H2628" s="23" t="s">
        <v>24008</v>
      </c>
      <c r="I2628" s="23" t="s">
        <v>24010</v>
      </c>
      <c r="J2628" s="25" t="s">
        <v>24009</v>
      </c>
      <c r="K2628" s="25"/>
      <c r="L2628" s="25" t="s">
        <v>24011</v>
      </c>
      <c r="M2628" s="25" t="s">
        <v>24012</v>
      </c>
      <c r="N2628" s="25" t="s">
        <v>24015</v>
      </c>
      <c r="O2628" s="25" t="s">
        <v>24016</v>
      </c>
      <c r="P2628" s="23" t="s">
        <v>24017</v>
      </c>
      <c r="Q2628" s="25" t="s">
        <v>24013</v>
      </c>
      <c r="R2628" s="25"/>
      <c r="S2628" s="23" t="s">
        <v>24018</v>
      </c>
      <c r="T2628" s="23" t="s">
        <v>24019</v>
      </c>
      <c r="U2628" s="25" t="s">
        <v>24042</v>
      </c>
      <c r="V2628" s="23" t="s">
        <v>24007</v>
      </c>
      <c r="W2628" s="25" t="s">
        <v>24014</v>
      </c>
      <c r="X2628" s="25"/>
      <c r="Y2628" s="23" t="s">
        <v>24012</v>
      </c>
      <c r="Z2628" s="25" t="s">
        <v>24015</v>
      </c>
      <c r="AA2628" s="23">
        <v>5</v>
      </c>
      <c r="AB2628" s="23" t="s">
        <v>24020</v>
      </c>
      <c r="AC2628" s="25"/>
      <c r="AD2628" s="167">
        <v>1</v>
      </c>
      <c r="AE2628" s="167">
        <v>10800</v>
      </c>
      <c r="AF2628" s="167">
        <f t="shared" si="190"/>
        <v>10800</v>
      </c>
      <c r="AG2628" s="27">
        <v>43647</v>
      </c>
      <c r="AH2628" s="168">
        <v>43679</v>
      </c>
      <c r="AI2628" s="29" t="str">
        <f t="shared" si="188"/>
        <v>～</v>
      </c>
      <c r="AJ2628" s="178">
        <f t="shared" si="189"/>
        <v>45505</v>
      </c>
      <c r="AK2628" s="23" t="s">
        <v>20223</v>
      </c>
      <c r="AL2628" s="23" t="s">
        <v>24030</v>
      </c>
      <c r="AM2628" s="605">
        <v>43679</v>
      </c>
      <c r="AN2628" s="25"/>
      <c r="AO2628" s="423">
        <v>43675</v>
      </c>
      <c r="AP2628" s="134" t="s">
        <v>24021</v>
      </c>
    </row>
    <row r="2629" spans="1:42" ht="24.75" customHeight="1" x14ac:dyDescent="0.15">
      <c r="A2629" s="606">
        <v>2626</v>
      </c>
      <c r="B2629" s="23" t="s">
        <v>24004</v>
      </c>
      <c r="C2629" s="24" t="s">
        <v>24005</v>
      </c>
      <c r="D2629" s="24" t="s">
        <v>24006</v>
      </c>
      <c r="E2629" s="23"/>
      <c r="F2629" s="23"/>
      <c r="G2629" s="25" t="s">
        <v>24042</v>
      </c>
      <c r="H2629" s="23" t="s">
        <v>24008</v>
      </c>
      <c r="I2629" s="23" t="s">
        <v>24010</v>
      </c>
      <c r="J2629" s="25" t="s">
        <v>24009</v>
      </c>
      <c r="K2629" s="25"/>
      <c r="L2629" s="25" t="s">
        <v>24011</v>
      </c>
      <c r="M2629" s="25" t="s">
        <v>24012</v>
      </c>
      <c r="N2629" s="25" t="s">
        <v>24015</v>
      </c>
      <c r="O2629" s="25" t="s">
        <v>24016</v>
      </c>
      <c r="P2629" s="23" t="s">
        <v>24017</v>
      </c>
      <c r="Q2629" s="25" t="s">
        <v>24013</v>
      </c>
      <c r="R2629" s="25"/>
      <c r="S2629" s="23" t="s">
        <v>24018</v>
      </c>
      <c r="T2629" s="23" t="s">
        <v>24019</v>
      </c>
      <c r="U2629" s="25" t="s">
        <v>24042</v>
      </c>
      <c r="V2629" s="23" t="s">
        <v>24007</v>
      </c>
      <c r="W2629" s="25" t="s">
        <v>24014</v>
      </c>
      <c r="X2629" s="25"/>
      <c r="Y2629" s="23" t="s">
        <v>24012</v>
      </c>
      <c r="Z2629" s="25" t="s">
        <v>24015</v>
      </c>
      <c r="AA2629" s="23">
        <v>5</v>
      </c>
      <c r="AB2629" s="23" t="s">
        <v>24020</v>
      </c>
      <c r="AC2629" s="25"/>
      <c r="AD2629" s="167">
        <v>1</v>
      </c>
      <c r="AE2629" s="167">
        <v>10800</v>
      </c>
      <c r="AF2629" s="167">
        <f t="shared" si="190"/>
        <v>10800</v>
      </c>
      <c r="AG2629" s="27">
        <v>43647</v>
      </c>
      <c r="AH2629" s="168">
        <v>43679</v>
      </c>
      <c r="AI2629" s="29" t="str">
        <f t="shared" si="188"/>
        <v>～</v>
      </c>
      <c r="AJ2629" s="178">
        <f t="shared" si="189"/>
        <v>45505</v>
      </c>
      <c r="AK2629" s="23" t="s">
        <v>20223</v>
      </c>
      <c r="AL2629" s="23" t="s">
        <v>24031</v>
      </c>
      <c r="AM2629" s="605">
        <v>43679</v>
      </c>
      <c r="AN2629" s="25"/>
      <c r="AO2629" s="423">
        <v>43675</v>
      </c>
      <c r="AP2629" s="134" t="s">
        <v>24021</v>
      </c>
    </row>
    <row r="2630" spans="1:42" ht="24.75" customHeight="1" x14ac:dyDescent="0.15">
      <c r="A2630" s="606">
        <v>2627</v>
      </c>
      <c r="B2630" s="23" t="s">
        <v>24004</v>
      </c>
      <c r="C2630" s="24" t="s">
        <v>24005</v>
      </c>
      <c r="D2630" s="24" t="s">
        <v>24006</v>
      </c>
      <c r="E2630" s="23"/>
      <c r="F2630" s="23"/>
      <c r="G2630" s="25" t="s">
        <v>24042</v>
      </c>
      <c r="H2630" s="23" t="s">
        <v>24008</v>
      </c>
      <c r="I2630" s="23" t="s">
        <v>24010</v>
      </c>
      <c r="J2630" s="25" t="s">
        <v>24009</v>
      </c>
      <c r="K2630" s="25"/>
      <c r="L2630" s="25" t="s">
        <v>24011</v>
      </c>
      <c r="M2630" s="25" t="s">
        <v>24012</v>
      </c>
      <c r="N2630" s="25" t="s">
        <v>24015</v>
      </c>
      <c r="O2630" s="25" t="s">
        <v>24016</v>
      </c>
      <c r="P2630" s="23" t="s">
        <v>24017</v>
      </c>
      <c r="Q2630" s="25" t="s">
        <v>24013</v>
      </c>
      <c r="R2630" s="25"/>
      <c r="S2630" s="23" t="s">
        <v>24018</v>
      </c>
      <c r="T2630" s="23" t="s">
        <v>24019</v>
      </c>
      <c r="U2630" s="25" t="s">
        <v>24042</v>
      </c>
      <c r="V2630" s="23" t="s">
        <v>24007</v>
      </c>
      <c r="W2630" s="25" t="s">
        <v>24014</v>
      </c>
      <c r="X2630" s="25"/>
      <c r="Y2630" s="23" t="s">
        <v>24012</v>
      </c>
      <c r="Z2630" s="25" t="s">
        <v>24015</v>
      </c>
      <c r="AA2630" s="23">
        <v>5</v>
      </c>
      <c r="AB2630" s="23" t="s">
        <v>24020</v>
      </c>
      <c r="AC2630" s="25"/>
      <c r="AD2630" s="167">
        <v>1</v>
      </c>
      <c r="AE2630" s="167">
        <v>10800</v>
      </c>
      <c r="AF2630" s="167">
        <f t="shared" si="190"/>
        <v>10800</v>
      </c>
      <c r="AG2630" s="27">
        <v>43647</v>
      </c>
      <c r="AH2630" s="168">
        <v>43679</v>
      </c>
      <c r="AI2630" s="29" t="str">
        <f t="shared" si="188"/>
        <v>～</v>
      </c>
      <c r="AJ2630" s="178">
        <f t="shared" si="189"/>
        <v>45505</v>
      </c>
      <c r="AK2630" s="23" t="s">
        <v>20223</v>
      </c>
      <c r="AL2630" s="23" t="s">
        <v>24032</v>
      </c>
      <c r="AM2630" s="605">
        <v>43679</v>
      </c>
      <c r="AN2630" s="25"/>
      <c r="AO2630" s="423">
        <v>43675</v>
      </c>
      <c r="AP2630" s="134" t="s">
        <v>24021</v>
      </c>
    </row>
    <row r="2631" spans="1:42" ht="24.75" customHeight="1" x14ac:dyDescent="0.15">
      <c r="A2631" s="606">
        <v>2628</v>
      </c>
      <c r="B2631" s="23" t="s">
        <v>24004</v>
      </c>
      <c r="C2631" s="24" t="s">
        <v>24005</v>
      </c>
      <c r="D2631" s="24" t="s">
        <v>24006</v>
      </c>
      <c r="E2631" s="23"/>
      <c r="F2631" s="23"/>
      <c r="G2631" s="25" t="s">
        <v>24042</v>
      </c>
      <c r="H2631" s="23" t="s">
        <v>24008</v>
      </c>
      <c r="I2631" s="23" t="s">
        <v>24010</v>
      </c>
      <c r="J2631" s="25" t="s">
        <v>24009</v>
      </c>
      <c r="K2631" s="25"/>
      <c r="L2631" s="25" t="s">
        <v>24011</v>
      </c>
      <c r="M2631" s="25" t="s">
        <v>24012</v>
      </c>
      <c r="N2631" s="25" t="s">
        <v>24015</v>
      </c>
      <c r="O2631" s="25" t="s">
        <v>24016</v>
      </c>
      <c r="P2631" s="23" t="s">
        <v>24017</v>
      </c>
      <c r="Q2631" s="25" t="s">
        <v>24013</v>
      </c>
      <c r="R2631" s="25"/>
      <c r="S2631" s="23" t="s">
        <v>24018</v>
      </c>
      <c r="T2631" s="23" t="s">
        <v>24019</v>
      </c>
      <c r="U2631" s="25" t="s">
        <v>24042</v>
      </c>
      <c r="V2631" s="23" t="s">
        <v>24007</v>
      </c>
      <c r="W2631" s="25" t="s">
        <v>24014</v>
      </c>
      <c r="X2631" s="25"/>
      <c r="Y2631" s="23" t="s">
        <v>24012</v>
      </c>
      <c r="Z2631" s="25" t="s">
        <v>24015</v>
      </c>
      <c r="AA2631" s="23">
        <v>5</v>
      </c>
      <c r="AB2631" s="23" t="s">
        <v>24020</v>
      </c>
      <c r="AC2631" s="25"/>
      <c r="AD2631" s="167">
        <v>1</v>
      </c>
      <c r="AE2631" s="167">
        <v>10800</v>
      </c>
      <c r="AF2631" s="167">
        <f t="shared" si="190"/>
        <v>10800</v>
      </c>
      <c r="AG2631" s="27">
        <v>43647</v>
      </c>
      <c r="AH2631" s="168">
        <v>43679</v>
      </c>
      <c r="AI2631" s="29" t="str">
        <f t="shared" si="188"/>
        <v>～</v>
      </c>
      <c r="AJ2631" s="178">
        <f t="shared" si="189"/>
        <v>45505</v>
      </c>
      <c r="AK2631" s="23" t="s">
        <v>20223</v>
      </c>
      <c r="AL2631" s="23" t="s">
        <v>24033</v>
      </c>
      <c r="AM2631" s="605">
        <v>43679</v>
      </c>
      <c r="AN2631" s="25"/>
      <c r="AO2631" s="423">
        <v>43675</v>
      </c>
      <c r="AP2631" s="134" t="s">
        <v>24021</v>
      </c>
    </row>
    <row r="2632" spans="1:42" ht="24.75" customHeight="1" x14ac:dyDescent="0.15">
      <c r="A2632" s="606">
        <v>2629</v>
      </c>
      <c r="B2632" s="23" t="s">
        <v>24004</v>
      </c>
      <c r="C2632" s="24" t="s">
        <v>24005</v>
      </c>
      <c r="D2632" s="24" t="s">
        <v>24006</v>
      </c>
      <c r="E2632" s="23"/>
      <c r="F2632" s="23"/>
      <c r="G2632" s="25" t="s">
        <v>24042</v>
      </c>
      <c r="H2632" s="23" t="s">
        <v>24008</v>
      </c>
      <c r="I2632" s="23" t="s">
        <v>24010</v>
      </c>
      <c r="J2632" s="25" t="s">
        <v>24009</v>
      </c>
      <c r="K2632" s="25"/>
      <c r="L2632" s="25" t="s">
        <v>24011</v>
      </c>
      <c r="M2632" s="25" t="s">
        <v>24012</v>
      </c>
      <c r="N2632" s="25" t="s">
        <v>24015</v>
      </c>
      <c r="O2632" s="25" t="s">
        <v>24016</v>
      </c>
      <c r="P2632" s="23" t="s">
        <v>24017</v>
      </c>
      <c r="Q2632" s="25" t="s">
        <v>24013</v>
      </c>
      <c r="R2632" s="25"/>
      <c r="S2632" s="23" t="s">
        <v>24018</v>
      </c>
      <c r="T2632" s="23" t="s">
        <v>24019</v>
      </c>
      <c r="U2632" s="25" t="s">
        <v>24042</v>
      </c>
      <c r="V2632" s="23" t="s">
        <v>24007</v>
      </c>
      <c r="W2632" s="25" t="s">
        <v>24014</v>
      </c>
      <c r="X2632" s="25"/>
      <c r="Y2632" s="23" t="s">
        <v>24012</v>
      </c>
      <c r="Z2632" s="25" t="s">
        <v>24015</v>
      </c>
      <c r="AA2632" s="23">
        <v>5</v>
      </c>
      <c r="AB2632" s="23" t="s">
        <v>24020</v>
      </c>
      <c r="AC2632" s="25"/>
      <c r="AD2632" s="167">
        <v>1</v>
      </c>
      <c r="AE2632" s="167">
        <v>10800</v>
      </c>
      <c r="AF2632" s="167">
        <f t="shared" si="190"/>
        <v>10800</v>
      </c>
      <c r="AG2632" s="27">
        <v>43647</v>
      </c>
      <c r="AH2632" s="168">
        <v>43679</v>
      </c>
      <c r="AI2632" s="29" t="str">
        <f t="shared" si="188"/>
        <v>～</v>
      </c>
      <c r="AJ2632" s="178">
        <f t="shared" si="189"/>
        <v>45505</v>
      </c>
      <c r="AK2632" s="23" t="s">
        <v>24044</v>
      </c>
      <c r="AL2632" s="23" t="s">
        <v>24034</v>
      </c>
      <c r="AM2632" s="605">
        <v>43679</v>
      </c>
      <c r="AN2632" s="25"/>
      <c r="AO2632" s="423">
        <v>43675</v>
      </c>
      <c r="AP2632" s="134" t="s">
        <v>24021</v>
      </c>
    </row>
    <row r="2633" spans="1:42" ht="24.75" customHeight="1" x14ac:dyDescent="0.15">
      <c r="A2633" s="606">
        <v>2630</v>
      </c>
      <c r="B2633" s="23" t="s">
        <v>23999</v>
      </c>
      <c r="C2633" s="24" t="s">
        <v>24005</v>
      </c>
      <c r="D2633" s="24" t="s">
        <v>24006</v>
      </c>
      <c r="E2633" s="23"/>
      <c r="F2633" s="23"/>
      <c r="G2633" s="25" t="s">
        <v>24042</v>
      </c>
      <c r="H2633" s="23" t="s">
        <v>24008</v>
      </c>
      <c r="I2633" s="23" t="s">
        <v>24010</v>
      </c>
      <c r="J2633" s="25" t="s">
        <v>24009</v>
      </c>
      <c r="K2633" s="25"/>
      <c r="L2633" s="25" t="s">
        <v>24011</v>
      </c>
      <c r="M2633" s="25" t="s">
        <v>24012</v>
      </c>
      <c r="N2633" s="25" t="s">
        <v>24015</v>
      </c>
      <c r="O2633" s="25" t="s">
        <v>24016</v>
      </c>
      <c r="P2633" s="23" t="s">
        <v>24017</v>
      </c>
      <c r="Q2633" s="25" t="s">
        <v>24013</v>
      </c>
      <c r="R2633" s="25"/>
      <c r="S2633" s="23" t="s">
        <v>24018</v>
      </c>
      <c r="T2633" s="23" t="s">
        <v>24019</v>
      </c>
      <c r="U2633" s="25" t="s">
        <v>24042</v>
      </c>
      <c r="V2633" s="23" t="s">
        <v>24007</v>
      </c>
      <c r="W2633" s="25" t="s">
        <v>24014</v>
      </c>
      <c r="X2633" s="25"/>
      <c r="Y2633" s="23" t="s">
        <v>24012</v>
      </c>
      <c r="Z2633" s="25" t="s">
        <v>24015</v>
      </c>
      <c r="AA2633" s="23">
        <v>5</v>
      </c>
      <c r="AB2633" s="23" t="s">
        <v>24020</v>
      </c>
      <c r="AC2633" s="25"/>
      <c r="AD2633" s="167">
        <v>1</v>
      </c>
      <c r="AE2633" s="167">
        <v>7800</v>
      </c>
      <c r="AF2633" s="167">
        <f t="shared" si="190"/>
        <v>7800</v>
      </c>
      <c r="AG2633" s="27">
        <v>43647</v>
      </c>
      <c r="AH2633" s="168">
        <v>43679</v>
      </c>
      <c r="AI2633" s="29" t="str">
        <f t="shared" si="188"/>
        <v>～</v>
      </c>
      <c r="AJ2633" s="178">
        <f t="shared" si="189"/>
        <v>45505</v>
      </c>
      <c r="AK2633" s="23" t="s">
        <v>24045</v>
      </c>
      <c r="AL2633" s="23" t="s">
        <v>24035</v>
      </c>
      <c r="AM2633" s="605">
        <v>43679</v>
      </c>
      <c r="AN2633" s="25"/>
      <c r="AO2633" s="423">
        <v>43675</v>
      </c>
      <c r="AP2633" s="134" t="s">
        <v>24021</v>
      </c>
    </row>
    <row r="2634" spans="1:42" ht="24.75" customHeight="1" x14ac:dyDescent="0.15">
      <c r="A2634" s="606">
        <v>2631</v>
      </c>
      <c r="B2634" s="23" t="s">
        <v>23999</v>
      </c>
      <c r="C2634" s="24" t="s">
        <v>24005</v>
      </c>
      <c r="D2634" s="24" t="s">
        <v>24006</v>
      </c>
      <c r="E2634" s="23"/>
      <c r="F2634" s="23"/>
      <c r="G2634" s="25" t="s">
        <v>24042</v>
      </c>
      <c r="H2634" s="23" t="s">
        <v>24008</v>
      </c>
      <c r="I2634" s="23" t="s">
        <v>24010</v>
      </c>
      <c r="J2634" s="25" t="s">
        <v>24009</v>
      </c>
      <c r="K2634" s="25"/>
      <c r="L2634" s="25" t="s">
        <v>24011</v>
      </c>
      <c r="M2634" s="25" t="s">
        <v>24012</v>
      </c>
      <c r="N2634" s="25" t="s">
        <v>24015</v>
      </c>
      <c r="O2634" s="25" t="s">
        <v>24016</v>
      </c>
      <c r="P2634" s="23" t="s">
        <v>24017</v>
      </c>
      <c r="Q2634" s="25" t="s">
        <v>24013</v>
      </c>
      <c r="R2634" s="25"/>
      <c r="S2634" s="23" t="s">
        <v>24018</v>
      </c>
      <c r="T2634" s="23" t="s">
        <v>24019</v>
      </c>
      <c r="U2634" s="25" t="s">
        <v>24042</v>
      </c>
      <c r="V2634" s="23" t="s">
        <v>24007</v>
      </c>
      <c r="W2634" s="25" t="s">
        <v>24014</v>
      </c>
      <c r="X2634" s="25"/>
      <c r="Y2634" s="23" t="s">
        <v>24012</v>
      </c>
      <c r="Z2634" s="25" t="s">
        <v>24015</v>
      </c>
      <c r="AA2634" s="23">
        <v>5</v>
      </c>
      <c r="AB2634" s="23" t="s">
        <v>24020</v>
      </c>
      <c r="AC2634" s="25"/>
      <c r="AD2634" s="167">
        <v>1</v>
      </c>
      <c r="AE2634" s="167">
        <v>7800</v>
      </c>
      <c r="AF2634" s="167">
        <f t="shared" si="190"/>
        <v>7800</v>
      </c>
      <c r="AG2634" s="27">
        <v>43647</v>
      </c>
      <c r="AH2634" s="168">
        <v>43679</v>
      </c>
      <c r="AI2634" s="29" t="str">
        <f t="shared" si="188"/>
        <v>～</v>
      </c>
      <c r="AJ2634" s="178">
        <f t="shared" si="189"/>
        <v>45505</v>
      </c>
      <c r="AK2634" s="23" t="s">
        <v>24041</v>
      </c>
      <c r="AL2634" s="23" t="s">
        <v>24036</v>
      </c>
      <c r="AM2634" s="605">
        <v>43679</v>
      </c>
      <c r="AN2634" s="25"/>
      <c r="AO2634" s="423">
        <v>43675</v>
      </c>
      <c r="AP2634" s="134" t="s">
        <v>24021</v>
      </c>
    </row>
    <row r="2635" spans="1:42" ht="24.75" customHeight="1" x14ac:dyDescent="0.15">
      <c r="A2635" s="606">
        <v>2632</v>
      </c>
      <c r="B2635" s="23" t="s">
        <v>23999</v>
      </c>
      <c r="C2635" s="24" t="s">
        <v>24005</v>
      </c>
      <c r="D2635" s="24" t="s">
        <v>24006</v>
      </c>
      <c r="E2635" s="23"/>
      <c r="F2635" s="23"/>
      <c r="G2635" s="25" t="s">
        <v>24042</v>
      </c>
      <c r="H2635" s="23" t="s">
        <v>24008</v>
      </c>
      <c r="I2635" s="23" t="s">
        <v>24010</v>
      </c>
      <c r="J2635" s="25" t="s">
        <v>24009</v>
      </c>
      <c r="K2635" s="25"/>
      <c r="L2635" s="25" t="s">
        <v>24011</v>
      </c>
      <c r="M2635" s="25" t="s">
        <v>24012</v>
      </c>
      <c r="N2635" s="25" t="s">
        <v>24015</v>
      </c>
      <c r="O2635" s="25" t="s">
        <v>24016</v>
      </c>
      <c r="P2635" s="23" t="s">
        <v>24017</v>
      </c>
      <c r="Q2635" s="25" t="s">
        <v>24013</v>
      </c>
      <c r="R2635" s="25"/>
      <c r="S2635" s="23" t="s">
        <v>24018</v>
      </c>
      <c r="T2635" s="23" t="s">
        <v>24019</v>
      </c>
      <c r="U2635" s="25" t="s">
        <v>24042</v>
      </c>
      <c r="V2635" s="23" t="s">
        <v>24007</v>
      </c>
      <c r="W2635" s="25" t="s">
        <v>24014</v>
      </c>
      <c r="X2635" s="25"/>
      <c r="Y2635" s="23" t="s">
        <v>24012</v>
      </c>
      <c r="Z2635" s="25" t="s">
        <v>24015</v>
      </c>
      <c r="AA2635" s="23">
        <v>5</v>
      </c>
      <c r="AB2635" s="23" t="s">
        <v>24020</v>
      </c>
      <c r="AC2635" s="25"/>
      <c r="AD2635" s="167">
        <v>1</v>
      </c>
      <c r="AE2635" s="167">
        <v>7800</v>
      </c>
      <c r="AF2635" s="167">
        <f t="shared" si="190"/>
        <v>7800</v>
      </c>
      <c r="AG2635" s="27">
        <v>43647</v>
      </c>
      <c r="AH2635" s="168">
        <v>43679</v>
      </c>
      <c r="AI2635" s="29" t="str">
        <f t="shared" si="188"/>
        <v>～</v>
      </c>
      <c r="AJ2635" s="178">
        <f t="shared" si="189"/>
        <v>45505</v>
      </c>
      <c r="AK2635" s="23" t="s">
        <v>24041</v>
      </c>
      <c r="AL2635" s="23" t="s">
        <v>24037</v>
      </c>
      <c r="AM2635" s="605">
        <v>43679</v>
      </c>
      <c r="AN2635" s="25"/>
      <c r="AO2635" s="423">
        <v>43675</v>
      </c>
      <c r="AP2635" s="134" t="s">
        <v>24021</v>
      </c>
    </row>
    <row r="2636" spans="1:42" ht="24.75" customHeight="1" x14ac:dyDescent="0.15">
      <c r="A2636" s="606">
        <v>2633</v>
      </c>
      <c r="B2636" s="23" t="s">
        <v>23999</v>
      </c>
      <c r="C2636" s="24" t="s">
        <v>24005</v>
      </c>
      <c r="D2636" s="24" t="s">
        <v>24006</v>
      </c>
      <c r="E2636" s="23"/>
      <c r="F2636" s="23"/>
      <c r="G2636" s="25" t="s">
        <v>24042</v>
      </c>
      <c r="H2636" s="23" t="s">
        <v>24008</v>
      </c>
      <c r="I2636" s="23" t="s">
        <v>24010</v>
      </c>
      <c r="J2636" s="25" t="s">
        <v>24009</v>
      </c>
      <c r="K2636" s="25"/>
      <c r="L2636" s="25" t="s">
        <v>24011</v>
      </c>
      <c r="M2636" s="25" t="s">
        <v>24012</v>
      </c>
      <c r="N2636" s="25" t="s">
        <v>24015</v>
      </c>
      <c r="O2636" s="25" t="s">
        <v>24016</v>
      </c>
      <c r="P2636" s="23" t="s">
        <v>24017</v>
      </c>
      <c r="Q2636" s="25" t="s">
        <v>24013</v>
      </c>
      <c r="R2636" s="25"/>
      <c r="S2636" s="23" t="s">
        <v>24018</v>
      </c>
      <c r="T2636" s="23" t="s">
        <v>24019</v>
      </c>
      <c r="U2636" s="25" t="s">
        <v>24042</v>
      </c>
      <c r="V2636" s="23" t="s">
        <v>24007</v>
      </c>
      <c r="W2636" s="25" t="s">
        <v>24014</v>
      </c>
      <c r="X2636" s="25"/>
      <c r="Y2636" s="23" t="s">
        <v>24012</v>
      </c>
      <c r="Z2636" s="25" t="s">
        <v>24015</v>
      </c>
      <c r="AA2636" s="23">
        <v>5</v>
      </c>
      <c r="AB2636" s="23" t="s">
        <v>24020</v>
      </c>
      <c r="AC2636" s="25"/>
      <c r="AD2636" s="167">
        <v>1</v>
      </c>
      <c r="AE2636" s="167">
        <v>7800</v>
      </c>
      <c r="AF2636" s="167">
        <f t="shared" si="190"/>
        <v>7800</v>
      </c>
      <c r="AG2636" s="27">
        <v>43647</v>
      </c>
      <c r="AH2636" s="168">
        <v>43679</v>
      </c>
      <c r="AI2636" s="29" t="str">
        <f t="shared" si="188"/>
        <v>～</v>
      </c>
      <c r="AJ2636" s="178">
        <f t="shared" si="189"/>
        <v>45505</v>
      </c>
      <c r="AK2636" s="23" t="s">
        <v>24041</v>
      </c>
      <c r="AL2636" s="23" t="s">
        <v>24038</v>
      </c>
      <c r="AM2636" s="605">
        <v>43679</v>
      </c>
      <c r="AN2636" s="25"/>
      <c r="AO2636" s="423">
        <v>43675</v>
      </c>
      <c r="AP2636" s="134" t="s">
        <v>24021</v>
      </c>
    </row>
    <row r="2637" spans="1:42" ht="24.75" customHeight="1" x14ac:dyDescent="0.15">
      <c r="A2637" s="606">
        <v>2634</v>
      </c>
      <c r="B2637" s="23" t="s">
        <v>23999</v>
      </c>
      <c r="C2637" s="24" t="s">
        <v>24005</v>
      </c>
      <c r="D2637" s="24" t="s">
        <v>24006</v>
      </c>
      <c r="E2637" s="23"/>
      <c r="F2637" s="23"/>
      <c r="G2637" s="25" t="s">
        <v>24042</v>
      </c>
      <c r="H2637" s="23" t="s">
        <v>24008</v>
      </c>
      <c r="I2637" s="23" t="s">
        <v>24010</v>
      </c>
      <c r="J2637" s="25" t="s">
        <v>24009</v>
      </c>
      <c r="K2637" s="25"/>
      <c r="L2637" s="25" t="s">
        <v>24011</v>
      </c>
      <c r="M2637" s="25" t="s">
        <v>24012</v>
      </c>
      <c r="N2637" s="25" t="s">
        <v>24015</v>
      </c>
      <c r="O2637" s="25" t="s">
        <v>24016</v>
      </c>
      <c r="P2637" s="23" t="s">
        <v>24017</v>
      </c>
      <c r="Q2637" s="25" t="s">
        <v>24013</v>
      </c>
      <c r="R2637" s="25"/>
      <c r="S2637" s="23" t="s">
        <v>24018</v>
      </c>
      <c r="T2637" s="23" t="s">
        <v>24019</v>
      </c>
      <c r="U2637" s="25" t="s">
        <v>24042</v>
      </c>
      <c r="V2637" s="23" t="s">
        <v>24007</v>
      </c>
      <c r="W2637" s="25" t="s">
        <v>24014</v>
      </c>
      <c r="X2637" s="25"/>
      <c r="Y2637" s="23" t="s">
        <v>24012</v>
      </c>
      <c r="Z2637" s="25" t="s">
        <v>24015</v>
      </c>
      <c r="AA2637" s="23">
        <v>5</v>
      </c>
      <c r="AB2637" s="23" t="s">
        <v>24020</v>
      </c>
      <c r="AC2637" s="25"/>
      <c r="AD2637" s="167">
        <v>1</v>
      </c>
      <c r="AE2637" s="167">
        <v>7800</v>
      </c>
      <c r="AF2637" s="167">
        <f t="shared" si="190"/>
        <v>7800</v>
      </c>
      <c r="AG2637" s="27">
        <v>43647</v>
      </c>
      <c r="AH2637" s="168">
        <v>43679</v>
      </c>
      <c r="AI2637" s="29" t="str">
        <f t="shared" si="188"/>
        <v>～</v>
      </c>
      <c r="AJ2637" s="178">
        <f t="shared" si="189"/>
        <v>45505</v>
      </c>
      <c r="AK2637" s="23" t="s">
        <v>24041</v>
      </c>
      <c r="AL2637" s="23" t="s">
        <v>24039</v>
      </c>
      <c r="AM2637" s="605">
        <v>43679</v>
      </c>
      <c r="AN2637" s="25"/>
      <c r="AO2637" s="423">
        <v>43675</v>
      </c>
      <c r="AP2637" s="134" t="s">
        <v>24021</v>
      </c>
    </row>
    <row r="2638" spans="1:42" ht="24.75" customHeight="1" x14ac:dyDescent="0.15">
      <c r="A2638" s="606">
        <v>2635</v>
      </c>
      <c r="B2638" s="23" t="s">
        <v>24001</v>
      </c>
      <c r="C2638" s="24" t="s">
        <v>24005</v>
      </c>
      <c r="D2638" s="24" t="s">
        <v>24006</v>
      </c>
      <c r="E2638" s="23"/>
      <c r="F2638" s="23"/>
      <c r="G2638" s="25" t="s">
        <v>24043</v>
      </c>
      <c r="H2638" s="23" t="s">
        <v>24008</v>
      </c>
      <c r="I2638" s="23" t="s">
        <v>24010</v>
      </c>
      <c r="J2638" s="25" t="s">
        <v>24009</v>
      </c>
      <c r="K2638" s="25"/>
      <c r="L2638" s="25" t="s">
        <v>24011</v>
      </c>
      <c r="M2638" s="25" t="s">
        <v>24012</v>
      </c>
      <c r="N2638" s="25" t="s">
        <v>24015</v>
      </c>
      <c r="O2638" s="25" t="s">
        <v>24047</v>
      </c>
      <c r="P2638" s="23" t="s">
        <v>24017</v>
      </c>
      <c r="Q2638" s="25" t="s">
        <v>24013</v>
      </c>
      <c r="R2638" s="25"/>
      <c r="S2638" s="23" t="s">
        <v>24018</v>
      </c>
      <c r="T2638" s="23" t="s">
        <v>24019</v>
      </c>
      <c r="U2638" s="25" t="s">
        <v>24042</v>
      </c>
      <c r="V2638" s="23" t="s">
        <v>24007</v>
      </c>
      <c r="W2638" s="25" t="s">
        <v>24014</v>
      </c>
      <c r="X2638" s="25"/>
      <c r="Y2638" s="23" t="s">
        <v>24012</v>
      </c>
      <c r="Z2638" s="25" t="s">
        <v>24015</v>
      </c>
      <c r="AA2638" s="23">
        <v>5</v>
      </c>
      <c r="AB2638" s="23" t="s">
        <v>24020</v>
      </c>
      <c r="AC2638" s="25"/>
      <c r="AD2638" s="167">
        <v>1</v>
      </c>
      <c r="AE2638" s="167">
        <v>55200</v>
      </c>
      <c r="AF2638" s="167">
        <f t="shared" si="190"/>
        <v>55200</v>
      </c>
      <c r="AG2638" s="27">
        <v>43647</v>
      </c>
      <c r="AH2638" s="168">
        <v>43679</v>
      </c>
      <c r="AI2638" s="29" t="str">
        <f t="shared" si="188"/>
        <v>～</v>
      </c>
      <c r="AJ2638" s="178">
        <f t="shared" si="189"/>
        <v>45505</v>
      </c>
      <c r="AK2638" s="23" t="s">
        <v>24046</v>
      </c>
      <c r="AL2638" s="23" t="s">
        <v>24040</v>
      </c>
      <c r="AM2638" s="605">
        <v>43679</v>
      </c>
      <c r="AN2638" s="25"/>
      <c r="AO2638" s="423">
        <v>43675</v>
      </c>
      <c r="AP2638" s="134" t="s">
        <v>24021</v>
      </c>
    </row>
    <row r="2639" spans="1:42" ht="24.75" customHeight="1" x14ac:dyDescent="0.15">
      <c r="A2639" s="606">
        <v>2636</v>
      </c>
      <c r="B2639" s="23" t="s">
        <v>24089</v>
      </c>
      <c r="C2639" s="24" t="s">
        <v>24094</v>
      </c>
      <c r="D2639" s="24" t="s">
        <v>24095</v>
      </c>
      <c r="E2639" s="23"/>
      <c r="F2639" s="23"/>
      <c r="G2639" s="25" t="s">
        <v>24096</v>
      </c>
      <c r="H2639" s="23" t="s">
        <v>24097</v>
      </c>
      <c r="I2639" s="23" t="s">
        <v>24098</v>
      </c>
      <c r="J2639" s="25" t="s">
        <v>24099</v>
      </c>
      <c r="K2639" s="25" t="s">
        <v>24100</v>
      </c>
      <c r="L2639" s="25" t="s">
        <v>24101</v>
      </c>
      <c r="M2639" s="25" t="s">
        <v>24102</v>
      </c>
      <c r="N2639" s="25"/>
      <c r="O2639" s="25" t="s">
        <v>24103</v>
      </c>
      <c r="P2639" s="23" t="s">
        <v>24104</v>
      </c>
      <c r="Q2639" s="25" t="s">
        <v>24105</v>
      </c>
      <c r="R2639" s="25" t="s">
        <v>24107</v>
      </c>
      <c r="S2639" s="23" t="s">
        <v>24106</v>
      </c>
      <c r="T2639" s="23"/>
      <c r="U2639" s="25" t="s">
        <v>24108</v>
      </c>
      <c r="V2639" s="23" t="s">
        <v>24109</v>
      </c>
      <c r="W2639" s="25" t="s">
        <v>24110</v>
      </c>
      <c r="X2639" s="25"/>
      <c r="Y2639" s="23" t="s">
        <v>24111</v>
      </c>
      <c r="Z2639" s="25"/>
      <c r="AA2639" s="23">
        <v>5</v>
      </c>
      <c r="AB2639" s="23" t="s">
        <v>16996</v>
      </c>
      <c r="AC2639" s="25"/>
      <c r="AD2639" s="167">
        <v>1</v>
      </c>
      <c r="AE2639" s="167">
        <v>16200</v>
      </c>
      <c r="AF2639" s="167">
        <f t="shared" si="190"/>
        <v>16200</v>
      </c>
      <c r="AG2639" s="27">
        <v>43678</v>
      </c>
      <c r="AH2639" s="168">
        <v>43678</v>
      </c>
      <c r="AI2639" s="29" t="str">
        <f t="shared" si="188"/>
        <v>～</v>
      </c>
      <c r="AJ2639" s="178">
        <f t="shared" si="189"/>
        <v>45504</v>
      </c>
      <c r="AK2639" s="23" t="s">
        <v>24112</v>
      </c>
      <c r="AL2639" s="23" t="s">
        <v>24113</v>
      </c>
      <c r="AM2639" s="605">
        <v>43676</v>
      </c>
      <c r="AN2639" s="25"/>
      <c r="AO2639" s="423">
        <v>43682</v>
      </c>
      <c r="AP2639" s="134" t="s">
        <v>24116</v>
      </c>
    </row>
    <row r="2640" spans="1:42" ht="24.75" customHeight="1" x14ac:dyDescent="0.15">
      <c r="A2640" s="606">
        <v>2637</v>
      </c>
      <c r="B2640" s="23" t="s">
        <v>24092</v>
      </c>
      <c r="C2640" s="24" t="s">
        <v>24094</v>
      </c>
      <c r="D2640" s="24" t="s">
        <v>24095</v>
      </c>
      <c r="E2640" s="23"/>
      <c r="F2640" s="23"/>
      <c r="G2640" s="25" t="s">
        <v>24096</v>
      </c>
      <c r="H2640" s="23" t="s">
        <v>24097</v>
      </c>
      <c r="I2640" s="23" t="s">
        <v>24098</v>
      </c>
      <c r="J2640" s="25" t="s">
        <v>24099</v>
      </c>
      <c r="K2640" s="25" t="s">
        <v>24100</v>
      </c>
      <c r="L2640" s="25" t="s">
        <v>24101</v>
      </c>
      <c r="M2640" s="25" t="s">
        <v>24102</v>
      </c>
      <c r="N2640" s="25"/>
      <c r="O2640" s="25" t="s">
        <v>24103</v>
      </c>
      <c r="P2640" s="23" t="s">
        <v>24104</v>
      </c>
      <c r="Q2640" s="25" t="s">
        <v>24105</v>
      </c>
      <c r="R2640" s="25" t="s">
        <v>24107</v>
      </c>
      <c r="S2640" s="23" t="s">
        <v>24106</v>
      </c>
      <c r="T2640" s="23"/>
      <c r="U2640" s="25" t="s">
        <v>24108</v>
      </c>
      <c r="V2640" s="23" t="s">
        <v>24109</v>
      </c>
      <c r="W2640" s="25" t="s">
        <v>24110</v>
      </c>
      <c r="X2640" s="25"/>
      <c r="Y2640" s="23" t="s">
        <v>24111</v>
      </c>
      <c r="Z2640" s="25"/>
      <c r="AA2640" s="23">
        <v>5</v>
      </c>
      <c r="AB2640" s="23" t="s">
        <v>16996</v>
      </c>
      <c r="AC2640" s="25"/>
      <c r="AD2640" s="167">
        <v>1</v>
      </c>
      <c r="AE2640" s="167">
        <v>25800</v>
      </c>
      <c r="AF2640" s="167">
        <f t="shared" si="190"/>
        <v>25800</v>
      </c>
      <c r="AG2640" s="27">
        <v>43678</v>
      </c>
      <c r="AH2640" s="168">
        <v>43678</v>
      </c>
      <c r="AI2640" s="29" t="str">
        <f t="shared" si="188"/>
        <v>～</v>
      </c>
      <c r="AJ2640" s="178">
        <f t="shared" si="189"/>
        <v>45504</v>
      </c>
      <c r="AK2640" s="23" t="s">
        <v>24114</v>
      </c>
      <c r="AL2640" s="23" t="s">
        <v>24115</v>
      </c>
      <c r="AM2640" s="605">
        <v>43676</v>
      </c>
      <c r="AN2640" s="25"/>
      <c r="AO2640" s="423">
        <v>43682</v>
      </c>
      <c r="AP2640" s="134" t="s">
        <v>24116</v>
      </c>
    </row>
    <row r="2641" spans="1:42" ht="24.75" customHeight="1" x14ac:dyDescent="0.15">
      <c r="A2641" s="606">
        <v>2638</v>
      </c>
      <c r="B2641" s="23" t="s">
        <v>24397</v>
      </c>
      <c r="C2641" s="24" t="s">
        <v>24398</v>
      </c>
      <c r="D2641" s="24" t="s">
        <v>24399</v>
      </c>
      <c r="E2641" s="23"/>
      <c r="F2641" s="23"/>
      <c r="G2641" s="25" t="s">
        <v>24400</v>
      </c>
      <c r="H2641" s="23" t="s">
        <v>24401</v>
      </c>
      <c r="I2641" s="23" t="s">
        <v>24403</v>
      </c>
      <c r="J2641" s="25" t="s">
        <v>24402</v>
      </c>
      <c r="K2641" s="25"/>
      <c r="L2641" s="25"/>
      <c r="M2641" s="25" t="s">
        <v>24405</v>
      </c>
      <c r="N2641" s="25"/>
      <c r="O2641" s="25" t="s">
        <v>24406</v>
      </c>
      <c r="P2641" s="23" t="s">
        <v>24407</v>
      </c>
      <c r="Q2641" s="25" t="s">
        <v>24408</v>
      </c>
      <c r="R2641" s="25" t="s">
        <v>24409</v>
      </c>
      <c r="S2641" s="23" t="s">
        <v>24410</v>
      </c>
      <c r="T2641" s="23"/>
      <c r="U2641" s="25" t="s">
        <v>24400</v>
      </c>
      <c r="V2641" s="23" t="s">
        <v>24401</v>
      </c>
      <c r="W2641" s="25" t="s">
        <v>24411</v>
      </c>
      <c r="X2641" s="25"/>
      <c r="Y2641" s="23" t="s">
        <v>24404</v>
      </c>
      <c r="Z2641" s="25"/>
      <c r="AA2641" s="23">
        <v>5</v>
      </c>
      <c r="AB2641" s="23" t="s">
        <v>24412</v>
      </c>
      <c r="AC2641" s="25" t="s">
        <v>14487</v>
      </c>
      <c r="AD2641" s="167">
        <v>1</v>
      </c>
      <c r="AE2641" s="167">
        <v>76500</v>
      </c>
      <c r="AF2641" s="167">
        <f t="shared" si="190"/>
        <v>76500</v>
      </c>
      <c r="AG2641" s="27">
        <v>43678</v>
      </c>
      <c r="AH2641" s="168">
        <v>43705</v>
      </c>
      <c r="AI2641" s="29" t="str">
        <f t="shared" si="188"/>
        <v>～</v>
      </c>
      <c r="AJ2641" s="178">
        <f t="shared" si="189"/>
        <v>45531</v>
      </c>
      <c r="AK2641" s="23" t="s">
        <v>24420</v>
      </c>
      <c r="AL2641" s="23" t="s">
        <v>24413</v>
      </c>
      <c r="AM2641" s="605">
        <v>43705</v>
      </c>
      <c r="AN2641" s="25"/>
      <c r="AO2641" s="423">
        <v>43705</v>
      </c>
      <c r="AP2641" s="134" t="s">
        <v>24419</v>
      </c>
    </row>
    <row r="2642" spans="1:42" ht="24.75" customHeight="1" x14ac:dyDescent="0.15">
      <c r="A2642" s="606">
        <v>2639</v>
      </c>
      <c r="B2642" s="23" t="s">
        <v>24397</v>
      </c>
      <c r="C2642" s="24" t="s">
        <v>24398</v>
      </c>
      <c r="D2642" s="24" t="s">
        <v>24399</v>
      </c>
      <c r="E2642" s="23"/>
      <c r="F2642" s="23"/>
      <c r="G2642" s="25" t="s">
        <v>24400</v>
      </c>
      <c r="H2642" s="23" t="s">
        <v>24401</v>
      </c>
      <c r="I2642" s="23" t="s">
        <v>24403</v>
      </c>
      <c r="J2642" s="25" t="s">
        <v>24402</v>
      </c>
      <c r="K2642" s="25"/>
      <c r="L2642" s="25"/>
      <c r="M2642" s="25" t="s">
        <v>24405</v>
      </c>
      <c r="N2642" s="25"/>
      <c r="O2642" s="25" t="s">
        <v>24406</v>
      </c>
      <c r="P2642" s="23" t="s">
        <v>24407</v>
      </c>
      <c r="Q2642" s="25" t="s">
        <v>24408</v>
      </c>
      <c r="R2642" s="25" t="s">
        <v>24409</v>
      </c>
      <c r="S2642" s="23" t="s">
        <v>24410</v>
      </c>
      <c r="T2642" s="23"/>
      <c r="U2642" s="25" t="s">
        <v>24400</v>
      </c>
      <c r="V2642" s="23" t="s">
        <v>24401</v>
      </c>
      <c r="W2642" s="25" t="s">
        <v>24411</v>
      </c>
      <c r="X2642" s="25"/>
      <c r="Y2642" s="23" t="s">
        <v>24404</v>
      </c>
      <c r="Z2642" s="25"/>
      <c r="AA2642" s="23">
        <v>5</v>
      </c>
      <c r="AB2642" s="23" t="s">
        <v>24412</v>
      </c>
      <c r="AC2642" s="25" t="s">
        <v>14487</v>
      </c>
      <c r="AD2642" s="167">
        <v>1</v>
      </c>
      <c r="AE2642" s="642"/>
      <c r="AF2642" s="642" t="str">
        <f t="shared" si="190"/>
        <v/>
      </c>
      <c r="AG2642" s="27">
        <v>43678</v>
      </c>
      <c r="AH2642" s="168">
        <v>43705</v>
      </c>
      <c r="AI2642" s="29" t="str">
        <f t="shared" si="188"/>
        <v>～</v>
      </c>
      <c r="AJ2642" s="178">
        <f t="shared" si="189"/>
        <v>45531</v>
      </c>
      <c r="AK2642" s="23" t="s">
        <v>24421</v>
      </c>
      <c r="AL2642" s="23" t="s">
        <v>24414</v>
      </c>
      <c r="AM2642" s="605">
        <v>43705</v>
      </c>
      <c r="AN2642" s="25"/>
      <c r="AO2642" s="423">
        <v>43705</v>
      </c>
      <c r="AP2642" s="134" t="s">
        <v>24419</v>
      </c>
    </row>
    <row r="2643" spans="1:42" ht="24.75" customHeight="1" x14ac:dyDescent="0.15">
      <c r="A2643" s="606">
        <v>2640</v>
      </c>
      <c r="B2643" s="23" t="s">
        <v>24397</v>
      </c>
      <c r="C2643" s="24" t="s">
        <v>24398</v>
      </c>
      <c r="D2643" s="24" t="s">
        <v>24399</v>
      </c>
      <c r="E2643" s="23"/>
      <c r="F2643" s="23"/>
      <c r="G2643" s="25" t="s">
        <v>24400</v>
      </c>
      <c r="H2643" s="23" t="s">
        <v>24401</v>
      </c>
      <c r="I2643" s="23" t="s">
        <v>24403</v>
      </c>
      <c r="J2643" s="25" t="s">
        <v>24402</v>
      </c>
      <c r="K2643" s="25"/>
      <c r="L2643" s="25"/>
      <c r="M2643" s="25" t="s">
        <v>24405</v>
      </c>
      <c r="N2643" s="25"/>
      <c r="O2643" s="25" t="s">
        <v>24406</v>
      </c>
      <c r="P2643" s="23" t="s">
        <v>24407</v>
      </c>
      <c r="Q2643" s="25" t="s">
        <v>24408</v>
      </c>
      <c r="R2643" s="25" t="s">
        <v>24409</v>
      </c>
      <c r="S2643" s="23" t="s">
        <v>24410</v>
      </c>
      <c r="T2643" s="23"/>
      <c r="U2643" s="25" t="s">
        <v>24400</v>
      </c>
      <c r="V2643" s="23" t="s">
        <v>24401</v>
      </c>
      <c r="W2643" s="25" t="s">
        <v>24411</v>
      </c>
      <c r="X2643" s="25"/>
      <c r="Y2643" s="23" t="s">
        <v>24404</v>
      </c>
      <c r="Z2643" s="25"/>
      <c r="AA2643" s="23">
        <v>5</v>
      </c>
      <c r="AB2643" s="23" t="s">
        <v>24412</v>
      </c>
      <c r="AC2643" s="25" t="s">
        <v>14487</v>
      </c>
      <c r="AD2643" s="167">
        <v>1</v>
      </c>
      <c r="AE2643" s="642"/>
      <c r="AF2643" s="642" t="str">
        <f t="shared" si="190"/>
        <v/>
      </c>
      <c r="AG2643" s="27">
        <v>43678</v>
      </c>
      <c r="AH2643" s="168">
        <v>43705</v>
      </c>
      <c r="AI2643" s="29" t="str">
        <f t="shared" si="188"/>
        <v>～</v>
      </c>
      <c r="AJ2643" s="178">
        <f t="shared" si="189"/>
        <v>45531</v>
      </c>
      <c r="AK2643" s="23" t="s">
        <v>24422</v>
      </c>
      <c r="AL2643" s="23" t="s">
        <v>24415</v>
      </c>
      <c r="AM2643" s="605">
        <v>43705</v>
      </c>
      <c r="AN2643" s="25"/>
      <c r="AO2643" s="423">
        <v>43705</v>
      </c>
      <c r="AP2643" s="134" t="s">
        <v>24419</v>
      </c>
    </row>
    <row r="2644" spans="1:42" ht="24.75" customHeight="1" x14ac:dyDescent="0.15">
      <c r="A2644" s="606">
        <v>2641</v>
      </c>
      <c r="B2644" s="23" t="s">
        <v>24397</v>
      </c>
      <c r="C2644" s="24" t="s">
        <v>24398</v>
      </c>
      <c r="D2644" s="24" t="s">
        <v>24399</v>
      </c>
      <c r="E2644" s="23"/>
      <c r="F2644" s="23"/>
      <c r="G2644" s="25" t="s">
        <v>24400</v>
      </c>
      <c r="H2644" s="23" t="s">
        <v>24401</v>
      </c>
      <c r="I2644" s="23" t="s">
        <v>24403</v>
      </c>
      <c r="J2644" s="25" t="s">
        <v>24402</v>
      </c>
      <c r="K2644" s="25"/>
      <c r="L2644" s="25"/>
      <c r="M2644" s="25" t="s">
        <v>24405</v>
      </c>
      <c r="N2644" s="25"/>
      <c r="O2644" s="25" t="s">
        <v>24406</v>
      </c>
      <c r="P2644" s="23" t="s">
        <v>24407</v>
      </c>
      <c r="Q2644" s="25" t="s">
        <v>24408</v>
      </c>
      <c r="R2644" s="25" t="s">
        <v>24409</v>
      </c>
      <c r="S2644" s="23" t="s">
        <v>24410</v>
      </c>
      <c r="T2644" s="23"/>
      <c r="U2644" s="25" t="s">
        <v>24400</v>
      </c>
      <c r="V2644" s="23" t="s">
        <v>24401</v>
      </c>
      <c r="W2644" s="25" t="s">
        <v>24411</v>
      </c>
      <c r="X2644" s="25"/>
      <c r="Y2644" s="23" t="s">
        <v>24404</v>
      </c>
      <c r="Z2644" s="25"/>
      <c r="AA2644" s="23">
        <v>5</v>
      </c>
      <c r="AB2644" s="23" t="s">
        <v>24412</v>
      </c>
      <c r="AC2644" s="25" t="s">
        <v>14487</v>
      </c>
      <c r="AD2644" s="167">
        <v>1</v>
      </c>
      <c r="AE2644" s="642"/>
      <c r="AF2644" s="642" t="str">
        <f t="shared" si="190"/>
        <v/>
      </c>
      <c r="AG2644" s="27">
        <v>43678</v>
      </c>
      <c r="AH2644" s="168">
        <v>43705</v>
      </c>
      <c r="AI2644" s="29" t="str">
        <f t="shared" si="188"/>
        <v>～</v>
      </c>
      <c r="AJ2644" s="178">
        <f t="shared" si="189"/>
        <v>45531</v>
      </c>
      <c r="AK2644" s="23" t="s">
        <v>24423</v>
      </c>
      <c r="AL2644" s="23" t="s">
        <v>24416</v>
      </c>
      <c r="AM2644" s="605">
        <v>43705</v>
      </c>
      <c r="AN2644" s="25"/>
      <c r="AO2644" s="423">
        <v>43705</v>
      </c>
      <c r="AP2644" s="134" t="s">
        <v>24419</v>
      </c>
    </row>
    <row r="2645" spans="1:42" ht="24.75" customHeight="1" x14ac:dyDescent="0.15">
      <c r="A2645" s="606">
        <v>2642</v>
      </c>
      <c r="B2645" s="23" t="s">
        <v>24397</v>
      </c>
      <c r="C2645" s="24" t="s">
        <v>24398</v>
      </c>
      <c r="D2645" s="24" t="s">
        <v>24399</v>
      </c>
      <c r="E2645" s="23"/>
      <c r="F2645" s="23"/>
      <c r="G2645" s="25" t="s">
        <v>24425</v>
      </c>
      <c r="H2645" s="23" t="s">
        <v>24401</v>
      </c>
      <c r="I2645" s="23" t="s">
        <v>24403</v>
      </c>
      <c r="J2645" s="25" t="s">
        <v>24402</v>
      </c>
      <c r="K2645" s="25"/>
      <c r="L2645" s="25"/>
      <c r="M2645" s="25" t="s">
        <v>24405</v>
      </c>
      <c r="N2645" s="25"/>
      <c r="O2645" s="25" t="s">
        <v>24406</v>
      </c>
      <c r="P2645" s="23" t="s">
        <v>24407</v>
      </c>
      <c r="Q2645" s="25" t="s">
        <v>24408</v>
      </c>
      <c r="R2645" s="25" t="s">
        <v>24409</v>
      </c>
      <c r="S2645" s="23" t="s">
        <v>24410</v>
      </c>
      <c r="T2645" s="23"/>
      <c r="U2645" s="25" t="s">
        <v>24400</v>
      </c>
      <c r="V2645" s="23" t="s">
        <v>24401</v>
      </c>
      <c r="W2645" s="25" t="s">
        <v>24411</v>
      </c>
      <c r="X2645" s="25"/>
      <c r="Y2645" s="23" t="s">
        <v>24404</v>
      </c>
      <c r="Z2645" s="25"/>
      <c r="AA2645" s="23">
        <v>5</v>
      </c>
      <c r="AB2645" s="23" t="s">
        <v>24412</v>
      </c>
      <c r="AC2645" s="25" t="s">
        <v>14487</v>
      </c>
      <c r="AD2645" s="167">
        <v>1</v>
      </c>
      <c r="AE2645" s="642"/>
      <c r="AF2645" s="642" t="str">
        <f t="shared" si="190"/>
        <v/>
      </c>
      <c r="AG2645" s="27">
        <v>43678</v>
      </c>
      <c r="AH2645" s="168">
        <v>43705</v>
      </c>
      <c r="AI2645" s="29" t="str">
        <f t="shared" si="188"/>
        <v>～</v>
      </c>
      <c r="AJ2645" s="178">
        <f t="shared" si="189"/>
        <v>45531</v>
      </c>
      <c r="AK2645" s="23" t="s">
        <v>24424</v>
      </c>
      <c r="AL2645" s="23" t="s">
        <v>24417</v>
      </c>
      <c r="AM2645" s="605">
        <v>43705</v>
      </c>
      <c r="AN2645" s="25"/>
      <c r="AO2645" s="423">
        <v>43705</v>
      </c>
      <c r="AP2645" s="134" t="s">
        <v>24419</v>
      </c>
    </row>
    <row r="2646" spans="1:42" ht="24.75" customHeight="1" x14ac:dyDescent="0.15">
      <c r="A2646" s="606">
        <v>2643</v>
      </c>
      <c r="B2646" s="23" t="s">
        <v>24427</v>
      </c>
      <c r="C2646" s="24" t="s">
        <v>24398</v>
      </c>
      <c r="D2646" s="24" t="s">
        <v>24399</v>
      </c>
      <c r="E2646" s="23"/>
      <c r="F2646" s="23"/>
      <c r="G2646" s="25" t="s">
        <v>24428</v>
      </c>
      <c r="H2646" s="23" t="s">
        <v>24429</v>
      </c>
      <c r="I2646" s="23" t="s">
        <v>24403</v>
      </c>
      <c r="J2646" s="25" t="s">
        <v>24430</v>
      </c>
      <c r="K2646" s="25"/>
      <c r="L2646" s="25"/>
      <c r="M2646" s="25" t="s">
        <v>24431</v>
      </c>
      <c r="N2646" s="25"/>
      <c r="O2646" s="25" t="s">
        <v>24406</v>
      </c>
      <c r="P2646" s="23" t="s">
        <v>24407</v>
      </c>
      <c r="Q2646" s="25" t="s">
        <v>24408</v>
      </c>
      <c r="R2646" s="25" t="s">
        <v>24409</v>
      </c>
      <c r="S2646" s="23" t="s">
        <v>24410</v>
      </c>
      <c r="T2646" s="23"/>
      <c r="U2646" s="25" t="s">
        <v>24428</v>
      </c>
      <c r="V2646" s="23" t="s">
        <v>24429</v>
      </c>
      <c r="W2646" s="25" t="s">
        <v>24432</v>
      </c>
      <c r="X2646" s="25"/>
      <c r="Y2646" s="23" t="s">
        <v>24431</v>
      </c>
      <c r="Z2646" s="25"/>
      <c r="AA2646" s="23">
        <v>5</v>
      </c>
      <c r="AB2646" s="23" t="s">
        <v>24412</v>
      </c>
      <c r="AC2646" s="25" t="s">
        <v>14487</v>
      </c>
      <c r="AD2646" s="167">
        <v>1</v>
      </c>
      <c r="AE2646" s="167">
        <v>76500</v>
      </c>
      <c r="AF2646" s="167">
        <f t="shared" si="190"/>
        <v>76500</v>
      </c>
      <c r="AG2646" s="27">
        <v>43678</v>
      </c>
      <c r="AH2646" s="168">
        <v>43705</v>
      </c>
      <c r="AI2646" s="29" t="str">
        <f t="shared" si="188"/>
        <v>～</v>
      </c>
      <c r="AJ2646" s="178">
        <f t="shared" si="189"/>
        <v>45531</v>
      </c>
      <c r="AK2646" s="23" t="s">
        <v>24420</v>
      </c>
      <c r="AL2646" s="23" t="s">
        <v>24433</v>
      </c>
      <c r="AM2646" s="605">
        <v>43705</v>
      </c>
      <c r="AN2646" s="25"/>
      <c r="AO2646" s="423">
        <v>43705</v>
      </c>
      <c r="AP2646" s="134" t="s">
        <v>24418</v>
      </c>
    </row>
    <row r="2647" spans="1:42" ht="24.75" customHeight="1" x14ac:dyDescent="0.15">
      <c r="A2647" s="606">
        <v>2644</v>
      </c>
      <c r="B2647" s="23" t="s">
        <v>24427</v>
      </c>
      <c r="C2647" s="24" t="s">
        <v>24398</v>
      </c>
      <c r="D2647" s="24" t="s">
        <v>24399</v>
      </c>
      <c r="E2647" s="23"/>
      <c r="F2647" s="23"/>
      <c r="G2647" s="25" t="s">
        <v>24428</v>
      </c>
      <c r="H2647" s="23" t="s">
        <v>24429</v>
      </c>
      <c r="I2647" s="23" t="s">
        <v>24403</v>
      </c>
      <c r="J2647" s="25" t="s">
        <v>24430</v>
      </c>
      <c r="K2647" s="25"/>
      <c r="L2647" s="25"/>
      <c r="M2647" s="25" t="s">
        <v>24431</v>
      </c>
      <c r="N2647" s="25"/>
      <c r="O2647" s="25" t="s">
        <v>24406</v>
      </c>
      <c r="P2647" s="23" t="s">
        <v>24407</v>
      </c>
      <c r="Q2647" s="25" t="s">
        <v>24408</v>
      </c>
      <c r="R2647" s="25" t="s">
        <v>24409</v>
      </c>
      <c r="S2647" s="23" t="s">
        <v>24410</v>
      </c>
      <c r="T2647" s="23"/>
      <c r="U2647" s="25" t="s">
        <v>24428</v>
      </c>
      <c r="V2647" s="23" t="s">
        <v>24429</v>
      </c>
      <c r="W2647" s="25" t="s">
        <v>24432</v>
      </c>
      <c r="X2647" s="25"/>
      <c r="Y2647" s="23" t="s">
        <v>24431</v>
      </c>
      <c r="Z2647" s="25"/>
      <c r="AA2647" s="23">
        <v>5</v>
      </c>
      <c r="AB2647" s="23" t="s">
        <v>24412</v>
      </c>
      <c r="AC2647" s="25" t="s">
        <v>14487</v>
      </c>
      <c r="AD2647" s="167">
        <v>1</v>
      </c>
      <c r="AE2647" s="642"/>
      <c r="AF2647" s="642" t="str">
        <f t="shared" si="190"/>
        <v/>
      </c>
      <c r="AG2647" s="27">
        <v>43678</v>
      </c>
      <c r="AH2647" s="168">
        <v>43705</v>
      </c>
      <c r="AI2647" s="29" t="str">
        <f t="shared" si="188"/>
        <v>～</v>
      </c>
      <c r="AJ2647" s="178">
        <f t="shared" si="189"/>
        <v>45531</v>
      </c>
      <c r="AK2647" s="23" t="s">
        <v>20223</v>
      </c>
      <c r="AL2647" s="23" t="s">
        <v>24434</v>
      </c>
      <c r="AM2647" s="605">
        <v>43705</v>
      </c>
      <c r="AN2647" s="25"/>
      <c r="AO2647" s="423">
        <v>43705</v>
      </c>
      <c r="AP2647" s="134" t="s">
        <v>24418</v>
      </c>
    </row>
    <row r="2648" spans="1:42" ht="24.75" customHeight="1" x14ac:dyDescent="0.15">
      <c r="A2648" s="606">
        <v>2645</v>
      </c>
      <c r="B2648" s="23" t="s">
        <v>24427</v>
      </c>
      <c r="C2648" s="24" t="s">
        <v>24398</v>
      </c>
      <c r="D2648" s="24" t="s">
        <v>24399</v>
      </c>
      <c r="E2648" s="23"/>
      <c r="F2648" s="23"/>
      <c r="G2648" s="25" t="s">
        <v>24428</v>
      </c>
      <c r="H2648" s="23" t="s">
        <v>24429</v>
      </c>
      <c r="I2648" s="23" t="s">
        <v>24403</v>
      </c>
      <c r="J2648" s="25" t="s">
        <v>24430</v>
      </c>
      <c r="K2648" s="25"/>
      <c r="L2648" s="25"/>
      <c r="M2648" s="25" t="s">
        <v>24431</v>
      </c>
      <c r="N2648" s="25"/>
      <c r="O2648" s="25" t="s">
        <v>24406</v>
      </c>
      <c r="P2648" s="23" t="s">
        <v>24407</v>
      </c>
      <c r="Q2648" s="25" t="s">
        <v>24408</v>
      </c>
      <c r="R2648" s="25" t="s">
        <v>24409</v>
      </c>
      <c r="S2648" s="23" t="s">
        <v>24410</v>
      </c>
      <c r="T2648" s="23"/>
      <c r="U2648" s="25" t="s">
        <v>24428</v>
      </c>
      <c r="V2648" s="23" t="s">
        <v>24429</v>
      </c>
      <c r="W2648" s="25" t="s">
        <v>24432</v>
      </c>
      <c r="X2648" s="25"/>
      <c r="Y2648" s="23" t="s">
        <v>24431</v>
      </c>
      <c r="Z2648" s="25"/>
      <c r="AA2648" s="23">
        <v>5</v>
      </c>
      <c r="AB2648" s="23" t="s">
        <v>24412</v>
      </c>
      <c r="AC2648" s="25" t="s">
        <v>14487</v>
      </c>
      <c r="AD2648" s="167">
        <v>1</v>
      </c>
      <c r="AE2648" s="642"/>
      <c r="AF2648" s="642" t="str">
        <f t="shared" si="190"/>
        <v/>
      </c>
      <c r="AG2648" s="27">
        <v>43678</v>
      </c>
      <c r="AH2648" s="168">
        <v>43705</v>
      </c>
      <c r="AI2648" s="29" t="str">
        <f t="shared" si="188"/>
        <v>～</v>
      </c>
      <c r="AJ2648" s="178">
        <f t="shared" si="189"/>
        <v>45531</v>
      </c>
      <c r="AK2648" s="23" t="s">
        <v>24421</v>
      </c>
      <c r="AL2648" s="23" t="s">
        <v>24435</v>
      </c>
      <c r="AM2648" s="605">
        <v>43705</v>
      </c>
      <c r="AN2648" s="25"/>
      <c r="AO2648" s="423">
        <v>43705</v>
      </c>
      <c r="AP2648" s="134" t="s">
        <v>24418</v>
      </c>
    </row>
    <row r="2649" spans="1:42" ht="24.75" customHeight="1" x14ac:dyDescent="0.15">
      <c r="A2649" s="606">
        <v>2646</v>
      </c>
      <c r="B2649" s="23" t="s">
        <v>24427</v>
      </c>
      <c r="C2649" s="24" t="s">
        <v>24398</v>
      </c>
      <c r="D2649" s="24" t="s">
        <v>24399</v>
      </c>
      <c r="E2649" s="23"/>
      <c r="F2649" s="23"/>
      <c r="G2649" s="25" t="s">
        <v>24428</v>
      </c>
      <c r="H2649" s="23" t="s">
        <v>24429</v>
      </c>
      <c r="I2649" s="23" t="s">
        <v>24403</v>
      </c>
      <c r="J2649" s="25" t="s">
        <v>24430</v>
      </c>
      <c r="K2649" s="25"/>
      <c r="L2649" s="25"/>
      <c r="M2649" s="25" t="s">
        <v>24431</v>
      </c>
      <c r="N2649" s="25"/>
      <c r="O2649" s="25" t="s">
        <v>24406</v>
      </c>
      <c r="P2649" s="23" t="s">
        <v>24407</v>
      </c>
      <c r="Q2649" s="25" t="s">
        <v>24408</v>
      </c>
      <c r="R2649" s="25" t="s">
        <v>24409</v>
      </c>
      <c r="S2649" s="23" t="s">
        <v>24410</v>
      </c>
      <c r="T2649" s="23"/>
      <c r="U2649" s="25" t="s">
        <v>24428</v>
      </c>
      <c r="V2649" s="23" t="s">
        <v>24429</v>
      </c>
      <c r="W2649" s="25" t="s">
        <v>24432</v>
      </c>
      <c r="X2649" s="25"/>
      <c r="Y2649" s="23" t="s">
        <v>24431</v>
      </c>
      <c r="Z2649" s="25"/>
      <c r="AA2649" s="23">
        <v>5</v>
      </c>
      <c r="AB2649" s="23" t="s">
        <v>24412</v>
      </c>
      <c r="AC2649" s="25" t="s">
        <v>14487</v>
      </c>
      <c r="AD2649" s="167">
        <v>1</v>
      </c>
      <c r="AE2649" s="642"/>
      <c r="AF2649" s="642" t="str">
        <f t="shared" si="190"/>
        <v/>
      </c>
      <c r="AG2649" s="27">
        <v>43678</v>
      </c>
      <c r="AH2649" s="168">
        <v>43705</v>
      </c>
      <c r="AI2649" s="29" t="str">
        <f t="shared" si="188"/>
        <v>～</v>
      </c>
      <c r="AJ2649" s="178">
        <f t="shared" si="189"/>
        <v>45531</v>
      </c>
      <c r="AK2649" s="23" t="s">
        <v>24422</v>
      </c>
      <c r="AL2649" s="23" t="s">
        <v>24436</v>
      </c>
      <c r="AM2649" s="605">
        <v>43705</v>
      </c>
      <c r="AN2649" s="25"/>
      <c r="AO2649" s="423">
        <v>43705</v>
      </c>
      <c r="AP2649" s="134" t="s">
        <v>24418</v>
      </c>
    </row>
    <row r="2650" spans="1:42" ht="24.75" customHeight="1" x14ac:dyDescent="0.15">
      <c r="A2650" s="606">
        <v>2647</v>
      </c>
      <c r="B2650" s="23" t="s">
        <v>24427</v>
      </c>
      <c r="C2650" s="24" t="s">
        <v>24398</v>
      </c>
      <c r="D2650" s="24" t="s">
        <v>24399</v>
      </c>
      <c r="E2650" s="23"/>
      <c r="F2650" s="23"/>
      <c r="G2650" s="25" t="s">
        <v>24440</v>
      </c>
      <c r="H2650" s="23" t="s">
        <v>24429</v>
      </c>
      <c r="I2650" s="23" t="s">
        <v>24403</v>
      </c>
      <c r="J2650" s="25" t="s">
        <v>24430</v>
      </c>
      <c r="K2650" s="25"/>
      <c r="L2650" s="25"/>
      <c r="M2650" s="25" t="s">
        <v>24431</v>
      </c>
      <c r="N2650" s="25"/>
      <c r="O2650" s="25" t="s">
        <v>24406</v>
      </c>
      <c r="P2650" s="23" t="s">
        <v>24407</v>
      </c>
      <c r="Q2650" s="25" t="s">
        <v>24408</v>
      </c>
      <c r="R2650" s="25" t="s">
        <v>24409</v>
      </c>
      <c r="S2650" s="23" t="s">
        <v>24410</v>
      </c>
      <c r="T2650" s="23"/>
      <c r="U2650" s="25" t="s">
        <v>24428</v>
      </c>
      <c r="V2650" s="23" t="s">
        <v>24429</v>
      </c>
      <c r="W2650" s="25" t="s">
        <v>24432</v>
      </c>
      <c r="X2650" s="25"/>
      <c r="Y2650" s="23" t="s">
        <v>24431</v>
      </c>
      <c r="Z2650" s="25"/>
      <c r="AA2650" s="23">
        <v>5</v>
      </c>
      <c r="AB2650" s="23" t="s">
        <v>24412</v>
      </c>
      <c r="AC2650" s="25" t="s">
        <v>14487</v>
      </c>
      <c r="AD2650" s="167">
        <v>1</v>
      </c>
      <c r="AE2650" s="642"/>
      <c r="AF2650" s="642" t="str">
        <f t="shared" si="190"/>
        <v/>
      </c>
      <c r="AG2650" s="27">
        <v>43678</v>
      </c>
      <c r="AH2650" s="168">
        <v>43705</v>
      </c>
      <c r="AI2650" s="29" t="str">
        <f t="shared" si="188"/>
        <v>～</v>
      </c>
      <c r="AJ2650" s="178">
        <f t="shared" si="189"/>
        <v>45531</v>
      </c>
      <c r="AK2650" s="23" t="s">
        <v>24423</v>
      </c>
      <c r="AL2650" s="23" t="s">
        <v>24437</v>
      </c>
      <c r="AM2650" s="605">
        <v>43705</v>
      </c>
      <c r="AN2650" s="25"/>
      <c r="AO2650" s="423">
        <v>43705</v>
      </c>
      <c r="AP2650" s="134" t="s">
        <v>24418</v>
      </c>
    </row>
    <row r="2651" spans="1:42" ht="24.75" customHeight="1" x14ac:dyDescent="0.15">
      <c r="A2651" s="606">
        <v>2648</v>
      </c>
      <c r="B2651" s="23" t="s">
        <v>24427</v>
      </c>
      <c r="C2651" s="24" t="s">
        <v>24398</v>
      </c>
      <c r="D2651" s="24" t="s">
        <v>24399</v>
      </c>
      <c r="E2651" s="23"/>
      <c r="F2651" s="23"/>
      <c r="G2651" s="25" t="s">
        <v>24428</v>
      </c>
      <c r="H2651" s="23" t="s">
        <v>24429</v>
      </c>
      <c r="I2651" s="23" t="s">
        <v>24403</v>
      </c>
      <c r="J2651" s="25" t="s">
        <v>24430</v>
      </c>
      <c r="K2651" s="25"/>
      <c r="L2651" s="25"/>
      <c r="M2651" s="25" t="s">
        <v>24431</v>
      </c>
      <c r="N2651" s="25"/>
      <c r="O2651" s="25" t="s">
        <v>24406</v>
      </c>
      <c r="P2651" s="23" t="s">
        <v>24407</v>
      </c>
      <c r="Q2651" s="25" t="s">
        <v>24408</v>
      </c>
      <c r="R2651" s="25" t="s">
        <v>24409</v>
      </c>
      <c r="S2651" s="23" t="s">
        <v>24410</v>
      </c>
      <c r="T2651" s="23"/>
      <c r="U2651" s="25" t="s">
        <v>24428</v>
      </c>
      <c r="V2651" s="23" t="s">
        <v>24429</v>
      </c>
      <c r="W2651" s="25" t="s">
        <v>24432</v>
      </c>
      <c r="X2651" s="25"/>
      <c r="Y2651" s="23" t="s">
        <v>24431</v>
      </c>
      <c r="Z2651" s="25"/>
      <c r="AA2651" s="23">
        <v>5</v>
      </c>
      <c r="AB2651" s="23" t="s">
        <v>24412</v>
      </c>
      <c r="AC2651" s="25" t="s">
        <v>24448</v>
      </c>
      <c r="AD2651" s="167">
        <v>1</v>
      </c>
      <c r="AE2651" s="642"/>
      <c r="AF2651" s="642" t="str">
        <f t="shared" si="190"/>
        <v/>
      </c>
      <c r="AG2651" s="27">
        <v>43678</v>
      </c>
      <c r="AH2651" s="168">
        <v>43705</v>
      </c>
      <c r="AI2651" s="29" t="str">
        <f t="shared" si="188"/>
        <v>～</v>
      </c>
      <c r="AJ2651" s="178">
        <f t="shared" si="189"/>
        <v>45531</v>
      </c>
      <c r="AK2651" s="23" t="s">
        <v>24424</v>
      </c>
      <c r="AL2651" s="23" t="s">
        <v>24438</v>
      </c>
      <c r="AM2651" s="605">
        <v>43705</v>
      </c>
      <c r="AN2651" s="25"/>
      <c r="AO2651" s="423">
        <v>43705</v>
      </c>
      <c r="AP2651" s="134" t="s">
        <v>24418</v>
      </c>
    </row>
    <row r="2652" spans="1:42" ht="24.75" customHeight="1" x14ac:dyDescent="0.15">
      <c r="A2652" s="606">
        <v>2649</v>
      </c>
      <c r="B2652" s="23" t="s">
        <v>24439</v>
      </c>
      <c r="C2652" s="24" t="s">
        <v>24398</v>
      </c>
      <c r="D2652" s="24" t="s">
        <v>24399</v>
      </c>
      <c r="E2652" s="23"/>
      <c r="F2652" s="23"/>
      <c r="G2652" s="25" t="s">
        <v>24393</v>
      </c>
      <c r="H2652" s="23" t="s">
        <v>24442</v>
      </c>
      <c r="I2652" s="23" t="s">
        <v>24444</v>
      </c>
      <c r="J2652" s="25" t="s">
        <v>24443</v>
      </c>
      <c r="K2652" s="25"/>
      <c r="L2652" s="25"/>
      <c r="M2652" s="25" t="s">
        <v>24446</v>
      </c>
      <c r="N2652" s="25"/>
      <c r="O2652" s="25" t="s">
        <v>24406</v>
      </c>
      <c r="P2652" s="23" t="s">
        <v>24407</v>
      </c>
      <c r="Q2652" s="25" t="s">
        <v>24408</v>
      </c>
      <c r="R2652" s="25" t="s">
        <v>24409</v>
      </c>
      <c r="S2652" s="23" t="s">
        <v>24410</v>
      </c>
      <c r="T2652" s="23"/>
      <c r="U2652" s="25" t="s">
        <v>24393</v>
      </c>
      <c r="V2652" s="23" t="s">
        <v>24441</v>
      </c>
      <c r="W2652" s="25" t="s">
        <v>24447</v>
      </c>
      <c r="X2652" s="25"/>
      <c r="Y2652" s="23" t="s">
        <v>24445</v>
      </c>
      <c r="Z2652" s="25"/>
      <c r="AA2652" s="23">
        <v>5</v>
      </c>
      <c r="AB2652" s="23" t="s">
        <v>24412</v>
      </c>
      <c r="AC2652" s="25" t="s">
        <v>24449</v>
      </c>
      <c r="AD2652" s="167">
        <v>1</v>
      </c>
      <c r="AE2652" s="167">
        <v>76500</v>
      </c>
      <c r="AF2652" s="167">
        <f t="shared" si="190"/>
        <v>76500</v>
      </c>
      <c r="AG2652" s="27">
        <v>43678</v>
      </c>
      <c r="AH2652" s="168">
        <v>43703</v>
      </c>
      <c r="AI2652" s="29" t="str">
        <f t="shared" si="188"/>
        <v>～</v>
      </c>
      <c r="AJ2652" s="178">
        <f t="shared" si="189"/>
        <v>45529</v>
      </c>
      <c r="AK2652" s="23" t="s">
        <v>24462</v>
      </c>
      <c r="AL2652" s="23" t="s">
        <v>24450</v>
      </c>
      <c r="AM2652" s="605">
        <v>43703</v>
      </c>
      <c r="AN2652" s="25"/>
      <c r="AO2652" s="423">
        <v>43705</v>
      </c>
      <c r="AP2652" s="134" t="s">
        <v>24455</v>
      </c>
    </row>
    <row r="2653" spans="1:42" ht="24.75" customHeight="1" x14ac:dyDescent="0.15">
      <c r="A2653" s="606">
        <v>2650</v>
      </c>
      <c r="B2653" s="23" t="s">
        <v>24439</v>
      </c>
      <c r="C2653" s="24" t="s">
        <v>24398</v>
      </c>
      <c r="D2653" s="24" t="s">
        <v>24399</v>
      </c>
      <c r="E2653" s="23"/>
      <c r="F2653" s="23"/>
      <c r="G2653" s="25" t="s">
        <v>24393</v>
      </c>
      <c r="H2653" s="23" t="s">
        <v>24442</v>
      </c>
      <c r="I2653" s="23" t="s">
        <v>24444</v>
      </c>
      <c r="J2653" s="25" t="s">
        <v>24443</v>
      </c>
      <c r="K2653" s="25"/>
      <c r="L2653" s="25"/>
      <c r="M2653" s="25" t="s">
        <v>24446</v>
      </c>
      <c r="N2653" s="25"/>
      <c r="O2653" s="25" t="s">
        <v>24406</v>
      </c>
      <c r="P2653" s="23" t="s">
        <v>24407</v>
      </c>
      <c r="Q2653" s="25" t="s">
        <v>24408</v>
      </c>
      <c r="R2653" s="25" t="s">
        <v>24409</v>
      </c>
      <c r="S2653" s="23" t="s">
        <v>24410</v>
      </c>
      <c r="T2653" s="23"/>
      <c r="U2653" s="25" t="s">
        <v>24393</v>
      </c>
      <c r="V2653" s="23" t="s">
        <v>24441</v>
      </c>
      <c r="W2653" s="25" t="s">
        <v>24447</v>
      </c>
      <c r="X2653" s="25"/>
      <c r="Y2653" s="23" t="s">
        <v>24445</v>
      </c>
      <c r="Z2653" s="25"/>
      <c r="AA2653" s="23">
        <v>5</v>
      </c>
      <c r="AB2653" s="23" t="s">
        <v>24412</v>
      </c>
      <c r="AC2653" s="25" t="s">
        <v>24449</v>
      </c>
      <c r="AD2653" s="167">
        <v>1</v>
      </c>
      <c r="AE2653" s="642"/>
      <c r="AF2653" s="642" t="str">
        <f t="shared" si="190"/>
        <v/>
      </c>
      <c r="AG2653" s="27">
        <v>43678</v>
      </c>
      <c r="AH2653" s="168">
        <v>43703</v>
      </c>
      <c r="AI2653" s="29" t="str">
        <f t="shared" si="188"/>
        <v>～</v>
      </c>
      <c r="AJ2653" s="178">
        <f t="shared" si="189"/>
        <v>45529</v>
      </c>
      <c r="AK2653" s="23" t="s">
        <v>24463</v>
      </c>
      <c r="AL2653" s="23" t="s">
        <v>24451</v>
      </c>
      <c r="AM2653" s="605">
        <v>43703</v>
      </c>
      <c r="AN2653" s="25"/>
      <c r="AO2653" s="423">
        <v>43705</v>
      </c>
      <c r="AP2653" s="134" t="s">
        <v>24455</v>
      </c>
    </row>
    <row r="2654" spans="1:42" ht="24.75" customHeight="1" x14ac:dyDescent="0.15">
      <c r="A2654" s="606">
        <v>2651</v>
      </c>
      <c r="B2654" s="23" t="s">
        <v>24439</v>
      </c>
      <c r="C2654" s="24" t="s">
        <v>24398</v>
      </c>
      <c r="D2654" s="24" t="s">
        <v>24399</v>
      </c>
      <c r="E2654" s="23"/>
      <c r="F2654" s="23"/>
      <c r="G2654" s="25" t="s">
        <v>24393</v>
      </c>
      <c r="H2654" s="23" t="s">
        <v>24442</v>
      </c>
      <c r="I2654" s="23" t="s">
        <v>24444</v>
      </c>
      <c r="J2654" s="25" t="s">
        <v>24443</v>
      </c>
      <c r="K2654" s="25"/>
      <c r="L2654" s="25"/>
      <c r="M2654" s="25" t="s">
        <v>24446</v>
      </c>
      <c r="N2654" s="25"/>
      <c r="O2654" s="25" t="s">
        <v>24406</v>
      </c>
      <c r="P2654" s="23" t="s">
        <v>24407</v>
      </c>
      <c r="Q2654" s="25" t="s">
        <v>24408</v>
      </c>
      <c r="R2654" s="25" t="s">
        <v>24409</v>
      </c>
      <c r="S2654" s="23" t="s">
        <v>24410</v>
      </c>
      <c r="T2654" s="23"/>
      <c r="U2654" s="25" t="s">
        <v>24393</v>
      </c>
      <c r="V2654" s="23" t="s">
        <v>24441</v>
      </c>
      <c r="W2654" s="25" t="s">
        <v>24447</v>
      </c>
      <c r="X2654" s="25"/>
      <c r="Y2654" s="23" t="s">
        <v>24445</v>
      </c>
      <c r="Z2654" s="25"/>
      <c r="AA2654" s="23">
        <v>5</v>
      </c>
      <c r="AB2654" s="23" t="s">
        <v>24412</v>
      </c>
      <c r="AC2654" s="25" t="s">
        <v>24449</v>
      </c>
      <c r="AD2654" s="167">
        <v>1</v>
      </c>
      <c r="AE2654" s="642"/>
      <c r="AF2654" s="642" t="str">
        <f t="shared" si="190"/>
        <v/>
      </c>
      <c r="AG2654" s="27">
        <v>43678</v>
      </c>
      <c r="AH2654" s="168">
        <v>43703</v>
      </c>
      <c r="AI2654" s="29" t="str">
        <f t="shared" si="188"/>
        <v>～</v>
      </c>
      <c r="AJ2654" s="178">
        <f t="shared" si="189"/>
        <v>45529</v>
      </c>
      <c r="AK2654" s="23" t="s">
        <v>24464</v>
      </c>
      <c r="AL2654" s="23" t="s">
        <v>24452</v>
      </c>
      <c r="AM2654" s="605">
        <v>43703</v>
      </c>
      <c r="AN2654" s="25"/>
      <c r="AO2654" s="423">
        <v>43705</v>
      </c>
      <c r="AP2654" s="134" t="s">
        <v>24455</v>
      </c>
    </row>
    <row r="2655" spans="1:42" ht="24.75" customHeight="1" x14ac:dyDescent="0.15">
      <c r="A2655" s="606">
        <v>2652</v>
      </c>
      <c r="B2655" s="23" t="s">
        <v>24439</v>
      </c>
      <c r="C2655" s="24" t="s">
        <v>24398</v>
      </c>
      <c r="D2655" s="24" t="s">
        <v>24399</v>
      </c>
      <c r="E2655" s="23"/>
      <c r="F2655" s="23"/>
      <c r="G2655" s="25" t="s">
        <v>24461</v>
      </c>
      <c r="H2655" s="23" t="s">
        <v>24442</v>
      </c>
      <c r="I2655" s="23" t="s">
        <v>24444</v>
      </c>
      <c r="J2655" s="25" t="s">
        <v>24443</v>
      </c>
      <c r="K2655" s="25"/>
      <c r="L2655" s="25"/>
      <c r="M2655" s="25" t="s">
        <v>24446</v>
      </c>
      <c r="N2655" s="25"/>
      <c r="O2655" s="25" t="s">
        <v>24406</v>
      </c>
      <c r="P2655" s="23" t="s">
        <v>24407</v>
      </c>
      <c r="Q2655" s="25" t="s">
        <v>24408</v>
      </c>
      <c r="R2655" s="25" t="s">
        <v>24409</v>
      </c>
      <c r="S2655" s="23" t="s">
        <v>24410</v>
      </c>
      <c r="T2655" s="23"/>
      <c r="U2655" s="25" t="s">
        <v>24393</v>
      </c>
      <c r="V2655" s="23" t="s">
        <v>24441</v>
      </c>
      <c r="W2655" s="25" t="s">
        <v>24447</v>
      </c>
      <c r="X2655" s="25"/>
      <c r="Y2655" s="23" t="s">
        <v>24445</v>
      </c>
      <c r="Z2655" s="25"/>
      <c r="AA2655" s="23">
        <v>5</v>
      </c>
      <c r="AB2655" s="23" t="s">
        <v>24412</v>
      </c>
      <c r="AC2655" s="25" t="s">
        <v>24449</v>
      </c>
      <c r="AD2655" s="167">
        <v>1</v>
      </c>
      <c r="AE2655" s="642"/>
      <c r="AF2655" s="642" t="str">
        <f t="shared" si="190"/>
        <v/>
      </c>
      <c r="AG2655" s="27">
        <v>43678</v>
      </c>
      <c r="AH2655" s="168">
        <v>43703</v>
      </c>
      <c r="AI2655" s="29" t="str">
        <f t="shared" ref="AI2655:AI2993" si="191">IF(ISBLANK($AG2655),"","～")</f>
        <v>～</v>
      </c>
      <c r="AJ2655" s="178">
        <f t="shared" si="189"/>
        <v>45529</v>
      </c>
      <c r="AK2655" s="23" t="s">
        <v>24465</v>
      </c>
      <c r="AL2655" s="23" t="s">
        <v>24453</v>
      </c>
      <c r="AM2655" s="605">
        <v>43703</v>
      </c>
      <c r="AN2655" s="25"/>
      <c r="AO2655" s="423">
        <v>43705</v>
      </c>
      <c r="AP2655" s="134" t="s">
        <v>24455</v>
      </c>
    </row>
    <row r="2656" spans="1:42" ht="24.75" customHeight="1" x14ac:dyDescent="0.15">
      <c r="A2656" s="606">
        <v>2653</v>
      </c>
      <c r="B2656" s="23" t="s">
        <v>24439</v>
      </c>
      <c r="C2656" s="24" t="s">
        <v>24398</v>
      </c>
      <c r="D2656" s="24" t="s">
        <v>24399</v>
      </c>
      <c r="E2656" s="23"/>
      <c r="F2656" s="23"/>
      <c r="G2656" s="25" t="s">
        <v>24461</v>
      </c>
      <c r="H2656" s="23" t="s">
        <v>24442</v>
      </c>
      <c r="I2656" s="23" t="s">
        <v>24444</v>
      </c>
      <c r="J2656" s="25" t="s">
        <v>24443</v>
      </c>
      <c r="K2656" s="25"/>
      <c r="L2656" s="25"/>
      <c r="M2656" s="25" t="s">
        <v>24446</v>
      </c>
      <c r="N2656" s="25"/>
      <c r="O2656" s="25" t="s">
        <v>24406</v>
      </c>
      <c r="P2656" s="23" t="s">
        <v>24407</v>
      </c>
      <c r="Q2656" s="25" t="s">
        <v>24408</v>
      </c>
      <c r="R2656" s="25" t="s">
        <v>24409</v>
      </c>
      <c r="S2656" s="23" t="s">
        <v>24410</v>
      </c>
      <c r="T2656" s="23"/>
      <c r="U2656" s="25" t="s">
        <v>24393</v>
      </c>
      <c r="V2656" s="23" t="s">
        <v>24441</v>
      </c>
      <c r="W2656" s="25" t="s">
        <v>24447</v>
      </c>
      <c r="X2656" s="25"/>
      <c r="Y2656" s="23" t="s">
        <v>24445</v>
      </c>
      <c r="Z2656" s="25"/>
      <c r="AA2656" s="23">
        <v>5</v>
      </c>
      <c r="AB2656" s="23" t="s">
        <v>24474</v>
      </c>
      <c r="AC2656" s="25" t="s">
        <v>24449</v>
      </c>
      <c r="AD2656" s="167">
        <v>1</v>
      </c>
      <c r="AE2656" s="642"/>
      <c r="AF2656" s="642" t="str">
        <f t="shared" si="190"/>
        <v/>
      </c>
      <c r="AG2656" s="27">
        <v>43678</v>
      </c>
      <c r="AH2656" s="168">
        <v>43703</v>
      </c>
      <c r="AI2656" s="29" t="str">
        <f t="shared" si="191"/>
        <v>～</v>
      </c>
      <c r="AJ2656" s="178">
        <f t="shared" si="189"/>
        <v>45529</v>
      </c>
      <c r="AK2656" s="23" t="s">
        <v>24466</v>
      </c>
      <c r="AL2656" s="23" t="s">
        <v>24454</v>
      </c>
      <c r="AM2656" s="605">
        <v>43703</v>
      </c>
      <c r="AN2656" s="25"/>
      <c r="AO2656" s="423">
        <v>43705</v>
      </c>
      <c r="AP2656" s="134" t="s">
        <v>24455</v>
      </c>
    </row>
    <row r="2657" spans="1:42" ht="24.75" customHeight="1" x14ac:dyDescent="0.15">
      <c r="A2657" s="606">
        <v>2654</v>
      </c>
      <c r="B2657" s="23" t="s">
        <v>24457</v>
      </c>
      <c r="C2657" s="24" t="s">
        <v>24398</v>
      </c>
      <c r="D2657" s="24" t="s">
        <v>23695</v>
      </c>
      <c r="E2657" s="23"/>
      <c r="F2657" s="23"/>
      <c r="G2657" s="25" t="s">
        <v>24460</v>
      </c>
      <c r="H2657" s="23" t="s">
        <v>24468</v>
      </c>
      <c r="I2657" s="23" t="s">
        <v>24470</v>
      </c>
      <c r="J2657" s="25" t="s">
        <v>24469</v>
      </c>
      <c r="K2657" s="25"/>
      <c r="L2657" s="25"/>
      <c r="M2657" s="25" t="s">
        <v>24472</v>
      </c>
      <c r="N2657" s="25"/>
      <c r="O2657" s="25" t="s">
        <v>22471</v>
      </c>
      <c r="P2657" s="23" t="s">
        <v>23982</v>
      </c>
      <c r="Q2657" s="25" t="s">
        <v>23983</v>
      </c>
      <c r="R2657" s="25" t="s">
        <v>23984</v>
      </c>
      <c r="S2657" s="23" t="s">
        <v>23985</v>
      </c>
      <c r="T2657" s="23"/>
      <c r="U2657" s="25" t="s">
        <v>24458</v>
      </c>
      <c r="V2657" s="23" t="s">
        <v>24467</v>
      </c>
      <c r="W2657" s="25" t="s">
        <v>24473</v>
      </c>
      <c r="X2657" s="25"/>
      <c r="Y2657" s="23" t="s">
        <v>24471</v>
      </c>
      <c r="Z2657" s="25"/>
      <c r="AA2657" s="23">
        <v>5</v>
      </c>
      <c r="AB2657" s="23" t="s">
        <v>24475</v>
      </c>
      <c r="AC2657" s="25" t="s">
        <v>24448</v>
      </c>
      <c r="AD2657" s="167">
        <v>1</v>
      </c>
      <c r="AE2657" s="167">
        <v>76500</v>
      </c>
      <c r="AF2657" s="167">
        <f t="shared" si="190"/>
        <v>76500</v>
      </c>
      <c r="AG2657" s="27">
        <v>43678</v>
      </c>
      <c r="AH2657" s="168">
        <v>43704</v>
      </c>
      <c r="AI2657" s="29" t="str">
        <f t="shared" si="191"/>
        <v>～</v>
      </c>
      <c r="AJ2657" s="178">
        <f t="shared" si="189"/>
        <v>45530</v>
      </c>
      <c r="AK2657" s="23" t="s">
        <v>24483</v>
      </c>
      <c r="AL2657" s="23" t="s">
        <v>24476</v>
      </c>
      <c r="AM2657" s="605">
        <v>43704</v>
      </c>
      <c r="AN2657" s="25"/>
      <c r="AO2657" s="423">
        <v>43705</v>
      </c>
      <c r="AP2657" s="134" t="s">
        <v>24481</v>
      </c>
    </row>
    <row r="2658" spans="1:42" ht="24.75" customHeight="1" x14ac:dyDescent="0.15">
      <c r="A2658" s="606">
        <v>2655</v>
      </c>
      <c r="B2658" s="23" t="s">
        <v>24457</v>
      </c>
      <c r="C2658" s="24" t="s">
        <v>24398</v>
      </c>
      <c r="D2658" s="24" t="s">
        <v>23695</v>
      </c>
      <c r="E2658" s="23"/>
      <c r="F2658" s="23"/>
      <c r="G2658" s="25" t="s">
        <v>24460</v>
      </c>
      <c r="H2658" s="23" t="s">
        <v>24468</v>
      </c>
      <c r="I2658" s="23" t="s">
        <v>24470</v>
      </c>
      <c r="J2658" s="25" t="s">
        <v>24469</v>
      </c>
      <c r="K2658" s="25"/>
      <c r="L2658" s="25"/>
      <c r="M2658" s="25" t="s">
        <v>24472</v>
      </c>
      <c r="N2658" s="25"/>
      <c r="O2658" s="25" t="s">
        <v>22471</v>
      </c>
      <c r="P2658" s="23" t="s">
        <v>23982</v>
      </c>
      <c r="Q2658" s="25" t="s">
        <v>23983</v>
      </c>
      <c r="R2658" s="25" t="s">
        <v>23984</v>
      </c>
      <c r="S2658" s="23" t="s">
        <v>23985</v>
      </c>
      <c r="T2658" s="23"/>
      <c r="U2658" s="25" t="s">
        <v>24458</v>
      </c>
      <c r="V2658" s="23" t="s">
        <v>24467</v>
      </c>
      <c r="W2658" s="25" t="s">
        <v>24473</v>
      </c>
      <c r="X2658" s="25"/>
      <c r="Y2658" s="23" t="s">
        <v>24471</v>
      </c>
      <c r="Z2658" s="25"/>
      <c r="AA2658" s="23">
        <v>5</v>
      </c>
      <c r="AB2658" s="23" t="s">
        <v>24475</v>
      </c>
      <c r="AC2658" s="25" t="s">
        <v>24448</v>
      </c>
      <c r="AD2658" s="167">
        <v>1</v>
      </c>
      <c r="AE2658" s="642"/>
      <c r="AF2658" s="642" t="str">
        <f t="shared" si="190"/>
        <v/>
      </c>
      <c r="AG2658" s="27">
        <v>43678</v>
      </c>
      <c r="AH2658" s="168">
        <v>43704</v>
      </c>
      <c r="AI2658" s="29" t="str">
        <f t="shared" si="191"/>
        <v>～</v>
      </c>
      <c r="AJ2658" s="178">
        <f t="shared" si="189"/>
        <v>45530</v>
      </c>
      <c r="AK2658" s="23" t="s">
        <v>24484</v>
      </c>
      <c r="AL2658" s="23" t="s">
        <v>24477</v>
      </c>
      <c r="AM2658" s="605">
        <v>43704</v>
      </c>
      <c r="AN2658" s="25"/>
      <c r="AO2658" s="423">
        <v>43705</v>
      </c>
      <c r="AP2658" s="134" t="s">
        <v>24481</v>
      </c>
    </row>
    <row r="2659" spans="1:42" ht="24.75" customHeight="1" x14ac:dyDescent="0.15">
      <c r="A2659" s="606">
        <v>2656</v>
      </c>
      <c r="B2659" s="23" t="s">
        <v>24457</v>
      </c>
      <c r="C2659" s="24" t="s">
        <v>24398</v>
      </c>
      <c r="D2659" s="24" t="s">
        <v>23695</v>
      </c>
      <c r="E2659" s="23"/>
      <c r="F2659" s="23"/>
      <c r="G2659" s="25" t="s">
        <v>24460</v>
      </c>
      <c r="H2659" s="23" t="s">
        <v>24468</v>
      </c>
      <c r="I2659" s="23" t="s">
        <v>24470</v>
      </c>
      <c r="J2659" s="25" t="s">
        <v>24469</v>
      </c>
      <c r="K2659" s="25"/>
      <c r="L2659" s="25"/>
      <c r="M2659" s="25" t="s">
        <v>24472</v>
      </c>
      <c r="N2659" s="25"/>
      <c r="O2659" s="25" t="s">
        <v>22471</v>
      </c>
      <c r="P2659" s="23" t="s">
        <v>23982</v>
      </c>
      <c r="Q2659" s="25" t="s">
        <v>23983</v>
      </c>
      <c r="R2659" s="25" t="s">
        <v>23984</v>
      </c>
      <c r="S2659" s="23" t="s">
        <v>23985</v>
      </c>
      <c r="T2659" s="23"/>
      <c r="U2659" s="25" t="s">
        <v>24458</v>
      </c>
      <c r="V2659" s="23" t="s">
        <v>24467</v>
      </c>
      <c r="W2659" s="25" t="s">
        <v>24473</v>
      </c>
      <c r="X2659" s="25"/>
      <c r="Y2659" s="23" t="s">
        <v>24471</v>
      </c>
      <c r="Z2659" s="25"/>
      <c r="AA2659" s="23">
        <v>5</v>
      </c>
      <c r="AB2659" s="23" t="s">
        <v>24475</v>
      </c>
      <c r="AC2659" s="25" t="s">
        <v>24448</v>
      </c>
      <c r="AD2659" s="167">
        <v>1</v>
      </c>
      <c r="AE2659" s="642"/>
      <c r="AF2659" s="642" t="str">
        <f t="shared" si="190"/>
        <v/>
      </c>
      <c r="AG2659" s="27">
        <v>43678</v>
      </c>
      <c r="AH2659" s="168">
        <v>43704</v>
      </c>
      <c r="AI2659" s="29" t="str">
        <f t="shared" si="191"/>
        <v>～</v>
      </c>
      <c r="AJ2659" s="178">
        <f t="shared" si="189"/>
        <v>45530</v>
      </c>
      <c r="AK2659" s="23" t="s">
        <v>16665</v>
      </c>
      <c r="AL2659" s="23" t="s">
        <v>24478</v>
      </c>
      <c r="AM2659" s="605">
        <v>43704</v>
      </c>
      <c r="AN2659" s="25"/>
      <c r="AO2659" s="423">
        <v>43705</v>
      </c>
      <c r="AP2659" s="134" t="s">
        <v>24481</v>
      </c>
    </row>
    <row r="2660" spans="1:42" ht="24.75" customHeight="1" x14ac:dyDescent="0.15">
      <c r="A2660" s="606">
        <v>2657</v>
      </c>
      <c r="B2660" s="23" t="s">
        <v>24457</v>
      </c>
      <c r="C2660" s="24" t="s">
        <v>24398</v>
      </c>
      <c r="D2660" s="24" t="s">
        <v>23695</v>
      </c>
      <c r="E2660" s="23"/>
      <c r="F2660" s="23"/>
      <c r="G2660" s="25" t="s">
        <v>24482</v>
      </c>
      <c r="H2660" s="23" t="s">
        <v>24468</v>
      </c>
      <c r="I2660" s="23" t="s">
        <v>24470</v>
      </c>
      <c r="J2660" s="25" t="s">
        <v>24469</v>
      </c>
      <c r="K2660" s="25"/>
      <c r="L2660" s="25"/>
      <c r="M2660" s="25" t="s">
        <v>24472</v>
      </c>
      <c r="N2660" s="25"/>
      <c r="O2660" s="25" t="s">
        <v>22471</v>
      </c>
      <c r="P2660" s="23" t="s">
        <v>23982</v>
      </c>
      <c r="Q2660" s="25" t="s">
        <v>23983</v>
      </c>
      <c r="R2660" s="25" t="s">
        <v>23984</v>
      </c>
      <c r="S2660" s="23" t="s">
        <v>23985</v>
      </c>
      <c r="T2660" s="23"/>
      <c r="U2660" s="25" t="s">
        <v>24458</v>
      </c>
      <c r="V2660" s="23" t="s">
        <v>24467</v>
      </c>
      <c r="W2660" s="25" t="s">
        <v>24473</v>
      </c>
      <c r="X2660" s="25"/>
      <c r="Y2660" s="23" t="s">
        <v>24471</v>
      </c>
      <c r="Z2660" s="25"/>
      <c r="AA2660" s="23">
        <v>5</v>
      </c>
      <c r="AB2660" s="23" t="s">
        <v>24475</v>
      </c>
      <c r="AC2660" s="25" t="s">
        <v>24448</v>
      </c>
      <c r="AD2660" s="167">
        <v>1</v>
      </c>
      <c r="AE2660" s="642"/>
      <c r="AF2660" s="642" t="str">
        <f t="shared" si="190"/>
        <v/>
      </c>
      <c r="AG2660" s="27">
        <v>43678</v>
      </c>
      <c r="AH2660" s="168">
        <v>43704</v>
      </c>
      <c r="AI2660" s="29" t="str">
        <f t="shared" si="191"/>
        <v>～</v>
      </c>
      <c r="AJ2660" s="178">
        <f t="shared" si="189"/>
        <v>45530</v>
      </c>
      <c r="AK2660" s="23" t="s">
        <v>23993</v>
      </c>
      <c r="AL2660" s="23" t="s">
        <v>24479</v>
      </c>
      <c r="AM2660" s="605">
        <v>43704</v>
      </c>
      <c r="AN2660" s="25"/>
      <c r="AO2660" s="423">
        <v>43705</v>
      </c>
      <c r="AP2660" s="134" t="s">
        <v>24481</v>
      </c>
    </row>
    <row r="2661" spans="1:42" ht="24.75" customHeight="1" x14ac:dyDescent="0.15">
      <c r="A2661" s="606">
        <v>2658</v>
      </c>
      <c r="B2661" s="23" t="s">
        <v>24457</v>
      </c>
      <c r="C2661" s="24" t="s">
        <v>24398</v>
      </c>
      <c r="D2661" s="24" t="s">
        <v>23695</v>
      </c>
      <c r="E2661" s="23"/>
      <c r="F2661" s="23"/>
      <c r="G2661" s="25" t="s">
        <v>24460</v>
      </c>
      <c r="H2661" s="23" t="s">
        <v>24468</v>
      </c>
      <c r="I2661" s="23" t="s">
        <v>24470</v>
      </c>
      <c r="J2661" s="25" t="s">
        <v>24469</v>
      </c>
      <c r="K2661" s="25"/>
      <c r="L2661" s="25"/>
      <c r="M2661" s="25" t="s">
        <v>24472</v>
      </c>
      <c r="N2661" s="25"/>
      <c r="O2661" s="25" t="s">
        <v>22471</v>
      </c>
      <c r="P2661" s="23" t="s">
        <v>23982</v>
      </c>
      <c r="Q2661" s="25" t="s">
        <v>23983</v>
      </c>
      <c r="R2661" s="25" t="s">
        <v>23984</v>
      </c>
      <c r="S2661" s="23" t="s">
        <v>23985</v>
      </c>
      <c r="T2661" s="23"/>
      <c r="U2661" s="25" t="s">
        <v>24458</v>
      </c>
      <c r="V2661" s="23" t="s">
        <v>24467</v>
      </c>
      <c r="W2661" s="25" t="s">
        <v>24473</v>
      </c>
      <c r="X2661" s="25"/>
      <c r="Y2661" s="23" t="s">
        <v>24471</v>
      </c>
      <c r="Z2661" s="25"/>
      <c r="AA2661" s="23">
        <v>5</v>
      </c>
      <c r="AB2661" s="23" t="s">
        <v>24475</v>
      </c>
      <c r="AC2661" s="25" t="s">
        <v>24448</v>
      </c>
      <c r="AD2661" s="167">
        <v>1</v>
      </c>
      <c r="AE2661" s="642"/>
      <c r="AF2661" s="642" t="str">
        <f t="shared" si="190"/>
        <v/>
      </c>
      <c r="AG2661" s="27">
        <v>43678</v>
      </c>
      <c r="AH2661" s="168">
        <v>43704</v>
      </c>
      <c r="AI2661" s="29" t="str">
        <f t="shared" si="191"/>
        <v>～</v>
      </c>
      <c r="AJ2661" s="178">
        <f t="shared" si="189"/>
        <v>45530</v>
      </c>
      <c r="AK2661" s="23" t="s">
        <v>23995</v>
      </c>
      <c r="AL2661" s="23" t="s">
        <v>24480</v>
      </c>
      <c r="AM2661" s="605">
        <v>43704</v>
      </c>
      <c r="AN2661" s="25"/>
      <c r="AO2661" s="423">
        <v>43705</v>
      </c>
      <c r="AP2661" s="134" t="s">
        <v>24481</v>
      </c>
    </row>
    <row r="2662" spans="1:42" ht="24.75" customHeight="1" x14ac:dyDescent="0.15">
      <c r="A2662" s="606">
        <v>2659</v>
      </c>
      <c r="B2662" s="23" t="s">
        <v>24391</v>
      </c>
      <c r="C2662" s="24" t="s">
        <v>24398</v>
      </c>
      <c r="D2662" s="24" t="s">
        <v>23695</v>
      </c>
      <c r="E2662" s="23"/>
      <c r="F2662" s="23"/>
      <c r="G2662" s="25" t="s">
        <v>24485</v>
      </c>
      <c r="H2662" s="23" t="s">
        <v>24486</v>
      </c>
      <c r="I2662" s="23" t="s">
        <v>24487</v>
      </c>
      <c r="J2662" s="25" t="s">
        <v>24488</v>
      </c>
      <c r="K2662" s="25"/>
      <c r="L2662" s="25"/>
      <c r="M2662" s="25" t="s">
        <v>24490</v>
      </c>
      <c r="N2662" s="25"/>
      <c r="O2662" s="25" t="s">
        <v>22471</v>
      </c>
      <c r="P2662" s="23" t="s">
        <v>23982</v>
      </c>
      <c r="Q2662" s="25" t="s">
        <v>23983</v>
      </c>
      <c r="R2662" s="25" t="s">
        <v>23984</v>
      </c>
      <c r="S2662" s="23" t="s">
        <v>23985</v>
      </c>
      <c r="T2662" s="23"/>
      <c r="U2662" s="25" t="s">
        <v>24485</v>
      </c>
      <c r="V2662" s="23" t="s">
        <v>24486</v>
      </c>
      <c r="W2662" s="25" t="s">
        <v>24491</v>
      </c>
      <c r="X2662" s="25"/>
      <c r="Y2662" s="23" t="s">
        <v>24489</v>
      </c>
      <c r="Z2662" s="25"/>
      <c r="AA2662" s="23">
        <v>5</v>
      </c>
      <c r="AB2662" s="23" t="s">
        <v>24475</v>
      </c>
      <c r="AC2662" s="25" t="s">
        <v>24448</v>
      </c>
      <c r="AD2662" s="167">
        <v>1</v>
      </c>
      <c r="AE2662" s="167">
        <v>76500</v>
      </c>
      <c r="AF2662" s="167">
        <f t="shared" si="190"/>
        <v>76500</v>
      </c>
      <c r="AG2662" s="27">
        <v>43678</v>
      </c>
      <c r="AH2662" s="168">
        <v>43703</v>
      </c>
      <c r="AI2662" s="29" t="str">
        <f t="shared" si="191"/>
        <v>～</v>
      </c>
      <c r="AJ2662" s="178">
        <f t="shared" si="189"/>
        <v>45529</v>
      </c>
      <c r="AK2662" s="23" t="s">
        <v>24462</v>
      </c>
      <c r="AL2662" s="23" t="s">
        <v>24492</v>
      </c>
      <c r="AM2662" s="605">
        <v>43703</v>
      </c>
      <c r="AN2662" s="25"/>
      <c r="AO2662" s="423">
        <v>43705</v>
      </c>
      <c r="AP2662" s="134" t="s">
        <v>24497</v>
      </c>
    </row>
    <row r="2663" spans="1:42" ht="24.75" customHeight="1" x14ac:dyDescent="0.15">
      <c r="A2663" s="606">
        <v>2660</v>
      </c>
      <c r="B2663" s="23" t="s">
        <v>24391</v>
      </c>
      <c r="C2663" s="24" t="s">
        <v>24398</v>
      </c>
      <c r="D2663" s="24" t="s">
        <v>23695</v>
      </c>
      <c r="E2663" s="23"/>
      <c r="F2663" s="23"/>
      <c r="G2663" s="25" t="s">
        <v>24485</v>
      </c>
      <c r="H2663" s="23" t="s">
        <v>24486</v>
      </c>
      <c r="I2663" s="23" t="s">
        <v>24487</v>
      </c>
      <c r="J2663" s="25" t="s">
        <v>24488</v>
      </c>
      <c r="K2663" s="25"/>
      <c r="L2663" s="25"/>
      <c r="M2663" s="25" t="s">
        <v>24490</v>
      </c>
      <c r="N2663" s="25"/>
      <c r="O2663" s="25" t="s">
        <v>22471</v>
      </c>
      <c r="P2663" s="23" t="s">
        <v>23982</v>
      </c>
      <c r="Q2663" s="25" t="s">
        <v>23983</v>
      </c>
      <c r="R2663" s="25" t="s">
        <v>23984</v>
      </c>
      <c r="S2663" s="23" t="s">
        <v>23985</v>
      </c>
      <c r="T2663" s="23"/>
      <c r="U2663" s="25" t="s">
        <v>24485</v>
      </c>
      <c r="V2663" s="23" t="s">
        <v>24486</v>
      </c>
      <c r="W2663" s="25" t="s">
        <v>24491</v>
      </c>
      <c r="X2663" s="25"/>
      <c r="Y2663" s="23" t="s">
        <v>24489</v>
      </c>
      <c r="Z2663" s="25"/>
      <c r="AA2663" s="23">
        <v>5</v>
      </c>
      <c r="AB2663" s="23" t="s">
        <v>24475</v>
      </c>
      <c r="AC2663" s="25" t="s">
        <v>24448</v>
      </c>
      <c r="AD2663" s="167">
        <v>1</v>
      </c>
      <c r="AE2663" s="642"/>
      <c r="AF2663" s="642" t="str">
        <f t="shared" si="190"/>
        <v/>
      </c>
      <c r="AG2663" s="27">
        <v>43678</v>
      </c>
      <c r="AH2663" s="168">
        <v>43703</v>
      </c>
      <c r="AI2663" s="29" t="str">
        <f t="shared" si="191"/>
        <v>～</v>
      </c>
      <c r="AJ2663" s="178">
        <f t="shared" si="189"/>
        <v>45529</v>
      </c>
      <c r="AK2663" s="23" t="s">
        <v>24463</v>
      </c>
      <c r="AL2663" s="23" t="s">
        <v>24493</v>
      </c>
      <c r="AM2663" s="605">
        <v>43703</v>
      </c>
      <c r="AN2663" s="25"/>
      <c r="AO2663" s="423">
        <v>43705</v>
      </c>
      <c r="AP2663" s="134" t="s">
        <v>24497</v>
      </c>
    </row>
    <row r="2664" spans="1:42" ht="24.75" customHeight="1" x14ac:dyDescent="0.15">
      <c r="A2664" s="606">
        <v>2661</v>
      </c>
      <c r="B2664" s="23" t="s">
        <v>24391</v>
      </c>
      <c r="C2664" s="24" t="s">
        <v>24398</v>
      </c>
      <c r="D2664" s="24" t="s">
        <v>23695</v>
      </c>
      <c r="E2664" s="23"/>
      <c r="F2664" s="23"/>
      <c r="G2664" s="25" t="s">
        <v>24485</v>
      </c>
      <c r="H2664" s="23" t="s">
        <v>24486</v>
      </c>
      <c r="I2664" s="23" t="s">
        <v>24487</v>
      </c>
      <c r="J2664" s="25" t="s">
        <v>24488</v>
      </c>
      <c r="K2664" s="25"/>
      <c r="L2664" s="25"/>
      <c r="M2664" s="25" t="s">
        <v>24490</v>
      </c>
      <c r="N2664" s="25"/>
      <c r="O2664" s="25" t="s">
        <v>22471</v>
      </c>
      <c r="P2664" s="23" t="s">
        <v>23982</v>
      </c>
      <c r="Q2664" s="25" t="s">
        <v>23983</v>
      </c>
      <c r="R2664" s="25" t="s">
        <v>23984</v>
      </c>
      <c r="S2664" s="23" t="s">
        <v>23985</v>
      </c>
      <c r="T2664" s="23"/>
      <c r="U2664" s="25" t="s">
        <v>24485</v>
      </c>
      <c r="V2664" s="23" t="s">
        <v>24486</v>
      </c>
      <c r="W2664" s="25" t="s">
        <v>24491</v>
      </c>
      <c r="X2664" s="25"/>
      <c r="Y2664" s="23" t="s">
        <v>24489</v>
      </c>
      <c r="Z2664" s="25"/>
      <c r="AA2664" s="23">
        <v>5</v>
      </c>
      <c r="AB2664" s="23" t="s">
        <v>24475</v>
      </c>
      <c r="AC2664" s="25" t="s">
        <v>24448</v>
      </c>
      <c r="AD2664" s="167">
        <v>1</v>
      </c>
      <c r="AE2664" s="642"/>
      <c r="AF2664" s="642" t="str">
        <f t="shared" si="190"/>
        <v/>
      </c>
      <c r="AG2664" s="27">
        <v>43678</v>
      </c>
      <c r="AH2664" s="168">
        <v>43703</v>
      </c>
      <c r="AI2664" s="29" t="str">
        <f t="shared" si="191"/>
        <v>～</v>
      </c>
      <c r="AJ2664" s="178">
        <f t="shared" si="189"/>
        <v>45529</v>
      </c>
      <c r="AK2664" s="23" t="s">
        <v>16665</v>
      </c>
      <c r="AL2664" s="23" t="s">
        <v>24494</v>
      </c>
      <c r="AM2664" s="605">
        <v>43703</v>
      </c>
      <c r="AN2664" s="25"/>
      <c r="AO2664" s="423">
        <v>43705</v>
      </c>
      <c r="AP2664" s="134" t="s">
        <v>24497</v>
      </c>
    </row>
    <row r="2665" spans="1:42" ht="24.75" customHeight="1" x14ac:dyDescent="0.15">
      <c r="A2665" s="606">
        <v>2662</v>
      </c>
      <c r="B2665" s="23" t="s">
        <v>24391</v>
      </c>
      <c r="C2665" s="24" t="s">
        <v>24398</v>
      </c>
      <c r="D2665" s="24" t="s">
        <v>23695</v>
      </c>
      <c r="E2665" s="23"/>
      <c r="F2665" s="23"/>
      <c r="G2665" s="25" t="s">
        <v>24485</v>
      </c>
      <c r="H2665" s="23" t="s">
        <v>24486</v>
      </c>
      <c r="I2665" s="23" t="s">
        <v>24487</v>
      </c>
      <c r="J2665" s="25" t="s">
        <v>24488</v>
      </c>
      <c r="K2665" s="25"/>
      <c r="L2665" s="25"/>
      <c r="M2665" s="25" t="s">
        <v>24490</v>
      </c>
      <c r="N2665" s="25"/>
      <c r="O2665" s="25" t="s">
        <v>22471</v>
      </c>
      <c r="P2665" s="23" t="s">
        <v>23982</v>
      </c>
      <c r="Q2665" s="25" t="s">
        <v>23983</v>
      </c>
      <c r="R2665" s="25" t="s">
        <v>23984</v>
      </c>
      <c r="S2665" s="23" t="s">
        <v>23985</v>
      </c>
      <c r="T2665" s="23"/>
      <c r="U2665" s="25" t="s">
        <v>24485</v>
      </c>
      <c r="V2665" s="23" t="s">
        <v>24486</v>
      </c>
      <c r="W2665" s="25" t="s">
        <v>24491</v>
      </c>
      <c r="X2665" s="25"/>
      <c r="Y2665" s="23" t="s">
        <v>24489</v>
      </c>
      <c r="Z2665" s="25"/>
      <c r="AA2665" s="23">
        <v>5</v>
      </c>
      <c r="AB2665" s="23" t="s">
        <v>24475</v>
      </c>
      <c r="AC2665" s="25" t="s">
        <v>24448</v>
      </c>
      <c r="AD2665" s="167">
        <v>1</v>
      </c>
      <c r="AE2665" s="642"/>
      <c r="AF2665" s="642" t="str">
        <f t="shared" si="190"/>
        <v/>
      </c>
      <c r="AG2665" s="27">
        <v>43678</v>
      </c>
      <c r="AH2665" s="168">
        <v>43703</v>
      </c>
      <c r="AI2665" s="29" t="str">
        <f t="shared" si="191"/>
        <v>～</v>
      </c>
      <c r="AJ2665" s="178">
        <f t="shared" si="189"/>
        <v>45529</v>
      </c>
      <c r="AK2665" s="23" t="s">
        <v>23993</v>
      </c>
      <c r="AL2665" s="23" t="s">
        <v>24495</v>
      </c>
      <c r="AM2665" s="605">
        <v>43703</v>
      </c>
      <c r="AN2665" s="25"/>
      <c r="AO2665" s="423">
        <v>43705</v>
      </c>
      <c r="AP2665" s="134" t="s">
        <v>24497</v>
      </c>
    </row>
    <row r="2666" spans="1:42" ht="24.75" customHeight="1" x14ac:dyDescent="0.15">
      <c r="A2666" s="606">
        <v>2663</v>
      </c>
      <c r="B2666" s="23" t="s">
        <v>24391</v>
      </c>
      <c r="C2666" s="24" t="s">
        <v>24398</v>
      </c>
      <c r="D2666" s="24" t="s">
        <v>23695</v>
      </c>
      <c r="E2666" s="23"/>
      <c r="F2666" s="23"/>
      <c r="G2666" s="25" t="s">
        <v>24498</v>
      </c>
      <c r="H2666" s="23" t="s">
        <v>24486</v>
      </c>
      <c r="I2666" s="23" t="s">
        <v>24487</v>
      </c>
      <c r="J2666" s="25" t="s">
        <v>24488</v>
      </c>
      <c r="K2666" s="25"/>
      <c r="L2666" s="25"/>
      <c r="M2666" s="25" t="s">
        <v>24490</v>
      </c>
      <c r="N2666" s="25"/>
      <c r="O2666" s="25" t="s">
        <v>22471</v>
      </c>
      <c r="P2666" s="23" t="s">
        <v>23982</v>
      </c>
      <c r="Q2666" s="25" t="s">
        <v>23983</v>
      </c>
      <c r="R2666" s="25" t="s">
        <v>23984</v>
      </c>
      <c r="S2666" s="23" t="s">
        <v>23985</v>
      </c>
      <c r="T2666" s="23"/>
      <c r="U2666" s="25" t="s">
        <v>24485</v>
      </c>
      <c r="V2666" s="23" t="s">
        <v>24486</v>
      </c>
      <c r="W2666" s="25" t="s">
        <v>24491</v>
      </c>
      <c r="X2666" s="25"/>
      <c r="Y2666" s="23" t="s">
        <v>24489</v>
      </c>
      <c r="Z2666" s="25"/>
      <c r="AA2666" s="23">
        <v>5</v>
      </c>
      <c r="AB2666" s="23" t="s">
        <v>24475</v>
      </c>
      <c r="AC2666" s="25" t="s">
        <v>24448</v>
      </c>
      <c r="AD2666" s="167">
        <v>1</v>
      </c>
      <c r="AE2666" s="642"/>
      <c r="AF2666" s="642" t="str">
        <f t="shared" si="190"/>
        <v/>
      </c>
      <c r="AG2666" s="27">
        <v>43678</v>
      </c>
      <c r="AH2666" s="168">
        <v>43703</v>
      </c>
      <c r="AI2666" s="29" t="str">
        <f t="shared" si="191"/>
        <v>～</v>
      </c>
      <c r="AJ2666" s="178">
        <f t="shared" si="189"/>
        <v>45529</v>
      </c>
      <c r="AK2666" s="23" t="s">
        <v>23995</v>
      </c>
      <c r="AL2666" s="23" t="s">
        <v>24496</v>
      </c>
      <c r="AM2666" s="605">
        <v>43703</v>
      </c>
      <c r="AN2666" s="25"/>
      <c r="AO2666" s="423">
        <v>43705</v>
      </c>
      <c r="AP2666" s="134" t="s">
        <v>24497</v>
      </c>
    </row>
    <row r="2667" spans="1:42" ht="24.75" customHeight="1" x14ac:dyDescent="0.15">
      <c r="A2667" s="606">
        <v>2664</v>
      </c>
      <c r="B2667" s="23" t="s">
        <v>24500</v>
      </c>
      <c r="C2667" s="24" t="s">
        <v>24398</v>
      </c>
      <c r="D2667" s="24" t="s">
        <v>23695</v>
      </c>
      <c r="E2667" s="23"/>
      <c r="F2667" s="23"/>
      <c r="G2667" s="25" t="s">
        <v>24502</v>
      </c>
      <c r="H2667" s="23" t="s">
        <v>24503</v>
      </c>
      <c r="I2667" s="23" t="s">
        <v>24487</v>
      </c>
      <c r="J2667" s="25" t="s">
        <v>24504</v>
      </c>
      <c r="K2667" s="25"/>
      <c r="L2667" s="25"/>
      <c r="M2667" s="25" t="s">
        <v>24505</v>
      </c>
      <c r="N2667" s="25"/>
      <c r="O2667" s="25" t="s">
        <v>22471</v>
      </c>
      <c r="P2667" s="23" t="s">
        <v>23982</v>
      </c>
      <c r="Q2667" s="25" t="s">
        <v>23983</v>
      </c>
      <c r="R2667" s="25" t="s">
        <v>23984</v>
      </c>
      <c r="S2667" s="23" t="s">
        <v>23985</v>
      </c>
      <c r="T2667" s="23"/>
      <c r="U2667" s="25" t="s">
        <v>24502</v>
      </c>
      <c r="V2667" s="23" t="s">
        <v>24503</v>
      </c>
      <c r="W2667" s="25" t="s">
        <v>24506</v>
      </c>
      <c r="X2667" s="25"/>
      <c r="Y2667" s="23" t="s">
        <v>24505</v>
      </c>
      <c r="Z2667" s="25"/>
      <c r="AA2667" s="23">
        <v>5</v>
      </c>
      <c r="AB2667" s="23" t="s">
        <v>24475</v>
      </c>
      <c r="AC2667" s="25" t="s">
        <v>24448</v>
      </c>
      <c r="AD2667" s="167">
        <v>1</v>
      </c>
      <c r="AE2667" s="167">
        <v>76500</v>
      </c>
      <c r="AF2667" s="167">
        <f t="shared" si="190"/>
        <v>76500</v>
      </c>
      <c r="AG2667" s="27">
        <v>43678</v>
      </c>
      <c r="AH2667" s="168">
        <v>43704</v>
      </c>
      <c r="AI2667" s="29" t="str">
        <f t="shared" si="191"/>
        <v>～</v>
      </c>
      <c r="AJ2667" s="178">
        <f t="shared" si="189"/>
        <v>45530</v>
      </c>
      <c r="AK2667" s="23" t="s">
        <v>20223</v>
      </c>
      <c r="AL2667" s="23" t="s">
        <v>24507</v>
      </c>
      <c r="AM2667" s="605">
        <v>43704</v>
      </c>
      <c r="AN2667" s="25"/>
      <c r="AO2667" s="423">
        <v>43705</v>
      </c>
      <c r="AP2667" s="134" t="s">
        <v>24512</v>
      </c>
    </row>
    <row r="2668" spans="1:42" ht="24.75" customHeight="1" x14ac:dyDescent="0.15">
      <c r="A2668" s="606">
        <v>2665</v>
      </c>
      <c r="B2668" s="23" t="s">
        <v>24500</v>
      </c>
      <c r="C2668" s="24" t="s">
        <v>24398</v>
      </c>
      <c r="D2668" s="24" t="s">
        <v>23695</v>
      </c>
      <c r="E2668" s="23"/>
      <c r="F2668" s="23"/>
      <c r="G2668" s="25" t="s">
        <v>24502</v>
      </c>
      <c r="H2668" s="23" t="s">
        <v>24503</v>
      </c>
      <c r="I2668" s="23" t="s">
        <v>24487</v>
      </c>
      <c r="J2668" s="25" t="s">
        <v>24504</v>
      </c>
      <c r="K2668" s="25"/>
      <c r="L2668" s="25"/>
      <c r="M2668" s="25" t="s">
        <v>24505</v>
      </c>
      <c r="N2668" s="25"/>
      <c r="O2668" s="25" t="s">
        <v>22471</v>
      </c>
      <c r="P2668" s="23" t="s">
        <v>23982</v>
      </c>
      <c r="Q2668" s="25" t="s">
        <v>23983</v>
      </c>
      <c r="R2668" s="25" t="s">
        <v>23984</v>
      </c>
      <c r="S2668" s="23" t="s">
        <v>23985</v>
      </c>
      <c r="T2668" s="23"/>
      <c r="U2668" s="25" t="s">
        <v>24502</v>
      </c>
      <c r="V2668" s="23" t="s">
        <v>24503</v>
      </c>
      <c r="W2668" s="25" t="s">
        <v>24506</v>
      </c>
      <c r="X2668" s="25"/>
      <c r="Y2668" s="23" t="s">
        <v>24505</v>
      </c>
      <c r="Z2668" s="25"/>
      <c r="AA2668" s="23">
        <v>5</v>
      </c>
      <c r="AB2668" s="23" t="s">
        <v>24475</v>
      </c>
      <c r="AC2668" s="25" t="s">
        <v>24448</v>
      </c>
      <c r="AD2668" s="167">
        <v>1</v>
      </c>
      <c r="AE2668" s="642"/>
      <c r="AF2668" s="642" t="str">
        <f t="shared" si="190"/>
        <v/>
      </c>
      <c r="AG2668" s="27">
        <v>43678</v>
      </c>
      <c r="AH2668" s="168">
        <v>43704</v>
      </c>
      <c r="AI2668" s="29" t="str">
        <f t="shared" si="191"/>
        <v>～</v>
      </c>
      <c r="AJ2668" s="178">
        <f t="shared" si="189"/>
        <v>45530</v>
      </c>
      <c r="AK2668" s="23" t="s">
        <v>22514</v>
      </c>
      <c r="AL2668" s="23" t="s">
        <v>24508</v>
      </c>
      <c r="AM2668" s="605">
        <v>43704</v>
      </c>
      <c r="AN2668" s="25"/>
      <c r="AO2668" s="423">
        <v>43705</v>
      </c>
      <c r="AP2668" s="134" t="s">
        <v>24512</v>
      </c>
    </row>
    <row r="2669" spans="1:42" ht="24.75" customHeight="1" x14ac:dyDescent="0.15">
      <c r="A2669" s="606">
        <v>2666</v>
      </c>
      <c r="B2669" s="23" t="s">
        <v>24500</v>
      </c>
      <c r="C2669" s="24" t="s">
        <v>24398</v>
      </c>
      <c r="D2669" s="24" t="s">
        <v>23695</v>
      </c>
      <c r="E2669" s="23"/>
      <c r="F2669" s="23"/>
      <c r="G2669" s="25" t="s">
        <v>24502</v>
      </c>
      <c r="H2669" s="23" t="s">
        <v>24503</v>
      </c>
      <c r="I2669" s="23" t="s">
        <v>24487</v>
      </c>
      <c r="J2669" s="25" t="s">
        <v>24504</v>
      </c>
      <c r="K2669" s="25"/>
      <c r="L2669" s="25"/>
      <c r="M2669" s="25" t="s">
        <v>24505</v>
      </c>
      <c r="N2669" s="25"/>
      <c r="O2669" s="25" t="s">
        <v>22471</v>
      </c>
      <c r="P2669" s="23" t="s">
        <v>23982</v>
      </c>
      <c r="Q2669" s="25" t="s">
        <v>23983</v>
      </c>
      <c r="R2669" s="25" t="s">
        <v>23984</v>
      </c>
      <c r="S2669" s="23" t="s">
        <v>23985</v>
      </c>
      <c r="T2669" s="23"/>
      <c r="U2669" s="25" t="s">
        <v>24502</v>
      </c>
      <c r="V2669" s="23" t="s">
        <v>24503</v>
      </c>
      <c r="W2669" s="25" t="s">
        <v>24506</v>
      </c>
      <c r="X2669" s="25"/>
      <c r="Y2669" s="23" t="s">
        <v>24505</v>
      </c>
      <c r="Z2669" s="25"/>
      <c r="AA2669" s="23">
        <v>5</v>
      </c>
      <c r="AB2669" s="23" t="s">
        <v>24475</v>
      </c>
      <c r="AC2669" s="25" t="s">
        <v>24448</v>
      </c>
      <c r="AD2669" s="167">
        <v>1</v>
      </c>
      <c r="AE2669" s="642"/>
      <c r="AF2669" s="642" t="str">
        <f t="shared" si="190"/>
        <v/>
      </c>
      <c r="AG2669" s="27">
        <v>43678</v>
      </c>
      <c r="AH2669" s="168">
        <v>43704</v>
      </c>
      <c r="AI2669" s="29" t="str">
        <f t="shared" si="191"/>
        <v>～</v>
      </c>
      <c r="AJ2669" s="178">
        <f t="shared" ref="AJ2669:AJ2671" si="192">IF(ISBLANK($AH2669),"",DATE(YEAR($AH2669)+$AA2669,MONTH($AH2669),DAY($AH2669)-1))</f>
        <v>45530</v>
      </c>
      <c r="AK2669" s="23" t="s">
        <v>16665</v>
      </c>
      <c r="AL2669" s="23" t="s">
        <v>24509</v>
      </c>
      <c r="AM2669" s="605">
        <v>43704</v>
      </c>
      <c r="AN2669" s="25"/>
      <c r="AO2669" s="423">
        <v>43705</v>
      </c>
      <c r="AP2669" s="134" t="s">
        <v>24512</v>
      </c>
    </row>
    <row r="2670" spans="1:42" ht="24.75" customHeight="1" x14ac:dyDescent="0.15">
      <c r="A2670" s="606">
        <v>2667</v>
      </c>
      <c r="B2670" s="23" t="s">
        <v>24500</v>
      </c>
      <c r="C2670" s="24" t="s">
        <v>24398</v>
      </c>
      <c r="D2670" s="24" t="s">
        <v>23695</v>
      </c>
      <c r="E2670" s="23"/>
      <c r="F2670" s="23"/>
      <c r="G2670" s="25" t="s">
        <v>24502</v>
      </c>
      <c r="H2670" s="23" t="s">
        <v>24503</v>
      </c>
      <c r="I2670" s="23" t="s">
        <v>24487</v>
      </c>
      <c r="J2670" s="25" t="s">
        <v>24504</v>
      </c>
      <c r="K2670" s="25"/>
      <c r="L2670" s="25"/>
      <c r="M2670" s="25" t="s">
        <v>24505</v>
      </c>
      <c r="N2670" s="25"/>
      <c r="O2670" s="25" t="s">
        <v>22471</v>
      </c>
      <c r="P2670" s="23" t="s">
        <v>23982</v>
      </c>
      <c r="Q2670" s="25" t="s">
        <v>23983</v>
      </c>
      <c r="R2670" s="25" t="s">
        <v>23984</v>
      </c>
      <c r="S2670" s="23" t="s">
        <v>23985</v>
      </c>
      <c r="T2670" s="23"/>
      <c r="U2670" s="25" t="s">
        <v>24502</v>
      </c>
      <c r="V2670" s="23" t="s">
        <v>24503</v>
      </c>
      <c r="W2670" s="25" t="s">
        <v>24506</v>
      </c>
      <c r="X2670" s="25"/>
      <c r="Y2670" s="23" t="s">
        <v>24505</v>
      </c>
      <c r="Z2670" s="25"/>
      <c r="AA2670" s="23">
        <v>5</v>
      </c>
      <c r="AB2670" s="23" t="s">
        <v>24475</v>
      </c>
      <c r="AC2670" s="25" t="s">
        <v>24448</v>
      </c>
      <c r="AD2670" s="167">
        <v>1</v>
      </c>
      <c r="AE2670" s="642"/>
      <c r="AF2670" s="642" t="str">
        <f t="shared" si="190"/>
        <v/>
      </c>
      <c r="AG2670" s="27">
        <v>43678</v>
      </c>
      <c r="AH2670" s="168">
        <v>43704</v>
      </c>
      <c r="AI2670" s="29" t="str">
        <f t="shared" si="191"/>
        <v>～</v>
      </c>
      <c r="AJ2670" s="178">
        <f t="shared" si="192"/>
        <v>45530</v>
      </c>
      <c r="AK2670" s="23" t="s">
        <v>23993</v>
      </c>
      <c r="AL2670" s="23" t="s">
        <v>24510</v>
      </c>
      <c r="AM2670" s="605">
        <v>43704</v>
      </c>
      <c r="AN2670" s="25"/>
      <c r="AO2670" s="423">
        <v>43705</v>
      </c>
      <c r="AP2670" s="134" t="s">
        <v>24512</v>
      </c>
    </row>
    <row r="2671" spans="1:42" ht="24.75" customHeight="1" x14ac:dyDescent="0.15">
      <c r="A2671" s="606">
        <v>2668</v>
      </c>
      <c r="B2671" s="23" t="s">
        <v>24500</v>
      </c>
      <c r="C2671" s="24" t="s">
        <v>24398</v>
      </c>
      <c r="D2671" s="24" t="s">
        <v>23695</v>
      </c>
      <c r="E2671" s="23"/>
      <c r="F2671" s="23"/>
      <c r="G2671" s="25" t="s">
        <v>24513</v>
      </c>
      <c r="H2671" s="23" t="s">
        <v>24503</v>
      </c>
      <c r="I2671" s="23" t="s">
        <v>24487</v>
      </c>
      <c r="J2671" s="25" t="s">
        <v>24504</v>
      </c>
      <c r="K2671" s="25"/>
      <c r="L2671" s="25"/>
      <c r="M2671" s="25" t="s">
        <v>24505</v>
      </c>
      <c r="N2671" s="25"/>
      <c r="O2671" s="25" t="s">
        <v>22471</v>
      </c>
      <c r="P2671" s="23" t="s">
        <v>23982</v>
      </c>
      <c r="Q2671" s="25" t="s">
        <v>23983</v>
      </c>
      <c r="R2671" s="25" t="s">
        <v>23984</v>
      </c>
      <c r="S2671" s="23" t="s">
        <v>23985</v>
      </c>
      <c r="T2671" s="23"/>
      <c r="U2671" s="25" t="s">
        <v>24502</v>
      </c>
      <c r="V2671" s="23" t="s">
        <v>24503</v>
      </c>
      <c r="W2671" s="25" t="s">
        <v>24506</v>
      </c>
      <c r="X2671" s="25"/>
      <c r="Y2671" s="23" t="s">
        <v>24505</v>
      </c>
      <c r="Z2671" s="25"/>
      <c r="AA2671" s="23">
        <v>5</v>
      </c>
      <c r="AB2671" s="23" t="s">
        <v>24475</v>
      </c>
      <c r="AC2671" s="25" t="s">
        <v>24448</v>
      </c>
      <c r="AD2671" s="167">
        <v>1</v>
      </c>
      <c r="AE2671" s="642"/>
      <c r="AF2671" s="642" t="str">
        <f t="shared" si="190"/>
        <v/>
      </c>
      <c r="AG2671" s="27">
        <v>43678</v>
      </c>
      <c r="AH2671" s="168">
        <v>43704</v>
      </c>
      <c r="AI2671" s="29" t="str">
        <f t="shared" si="191"/>
        <v>～</v>
      </c>
      <c r="AJ2671" s="178">
        <f t="shared" si="192"/>
        <v>45530</v>
      </c>
      <c r="AK2671" s="23" t="s">
        <v>23995</v>
      </c>
      <c r="AL2671" s="23" t="s">
        <v>24511</v>
      </c>
      <c r="AM2671" s="605">
        <v>43704</v>
      </c>
      <c r="AN2671" s="25"/>
      <c r="AO2671" s="423">
        <v>43705</v>
      </c>
      <c r="AP2671" s="134" t="s">
        <v>24512</v>
      </c>
    </row>
    <row r="2672" spans="1:42" ht="24.75" customHeight="1" x14ac:dyDescent="0.15">
      <c r="A2672" s="606">
        <v>2669</v>
      </c>
      <c r="B2672" s="23" t="s">
        <v>24515</v>
      </c>
      <c r="C2672" s="24" t="s">
        <v>24398</v>
      </c>
      <c r="D2672" s="24" t="s">
        <v>23695</v>
      </c>
      <c r="E2672" s="23"/>
      <c r="F2672" s="23"/>
      <c r="G2672" s="25" t="s">
        <v>24517</v>
      </c>
      <c r="H2672" s="23" t="s">
        <v>24518</v>
      </c>
      <c r="I2672" s="23" t="s">
        <v>24487</v>
      </c>
      <c r="J2672" s="25" t="s">
        <v>24519</v>
      </c>
      <c r="K2672" s="25"/>
      <c r="L2672" s="25"/>
      <c r="M2672" s="25" t="s">
        <v>24521</v>
      </c>
      <c r="N2672" s="25"/>
      <c r="O2672" s="25" t="s">
        <v>22471</v>
      </c>
      <c r="P2672" s="23" t="s">
        <v>23982</v>
      </c>
      <c r="Q2672" s="25" t="s">
        <v>23983</v>
      </c>
      <c r="R2672" s="25" t="s">
        <v>23984</v>
      </c>
      <c r="S2672" s="23" t="s">
        <v>23985</v>
      </c>
      <c r="T2672" s="23"/>
      <c r="U2672" s="25" t="s">
        <v>24517</v>
      </c>
      <c r="V2672" s="23" t="s">
        <v>24518</v>
      </c>
      <c r="W2672" s="25" t="s">
        <v>24522</v>
      </c>
      <c r="X2672" s="25"/>
      <c r="Y2672" s="23" t="s">
        <v>24520</v>
      </c>
      <c r="Z2672" s="25"/>
      <c r="AA2672" s="23">
        <v>5</v>
      </c>
      <c r="AB2672" s="23" t="s">
        <v>24475</v>
      </c>
      <c r="AC2672" s="25" t="s">
        <v>24448</v>
      </c>
      <c r="AD2672" s="167">
        <v>1</v>
      </c>
      <c r="AE2672" s="167">
        <v>76500</v>
      </c>
      <c r="AF2672" s="167">
        <f t="shared" si="190"/>
        <v>76500</v>
      </c>
      <c r="AG2672" s="27">
        <v>43678</v>
      </c>
      <c r="AH2672" s="168">
        <v>43704</v>
      </c>
      <c r="AI2672" s="29" t="str">
        <f t="shared" si="191"/>
        <v>～</v>
      </c>
      <c r="AJ2672" s="178">
        <f t="shared" ref="AJ2672:AJ2731" si="193">IF(ISBLANK($AH2672),"",DATE(YEAR($AH2672)+$AA2672,MONTH($AH2672),DAY($AH2672)-1))</f>
        <v>45530</v>
      </c>
      <c r="AK2672" s="23" t="s">
        <v>20223</v>
      </c>
      <c r="AL2672" s="23" t="s">
        <v>24523</v>
      </c>
      <c r="AM2672" s="605">
        <v>43704</v>
      </c>
      <c r="AN2672" s="25"/>
      <c r="AO2672" s="423">
        <v>43705</v>
      </c>
      <c r="AP2672" s="134" t="s">
        <v>24529</v>
      </c>
    </row>
    <row r="2673" spans="1:42" ht="24.75" customHeight="1" x14ac:dyDescent="0.15">
      <c r="A2673" s="606">
        <v>2670</v>
      </c>
      <c r="B2673" s="23" t="s">
        <v>24515</v>
      </c>
      <c r="C2673" s="24" t="s">
        <v>24398</v>
      </c>
      <c r="D2673" s="24" t="s">
        <v>23695</v>
      </c>
      <c r="E2673" s="23"/>
      <c r="F2673" s="23"/>
      <c r="G2673" s="25" t="s">
        <v>24517</v>
      </c>
      <c r="H2673" s="23" t="s">
        <v>24518</v>
      </c>
      <c r="I2673" s="23" t="s">
        <v>24487</v>
      </c>
      <c r="J2673" s="25" t="s">
        <v>24519</v>
      </c>
      <c r="K2673" s="25"/>
      <c r="L2673" s="25"/>
      <c r="M2673" s="25" t="s">
        <v>24521</v>
      </c>
      <c r="N2673" s="25"/>
      <c r="O2673" s="25" t="s">
        <v>22471</v>
      </c>
      <c r="P2673" s="23" t="s">
        <v>23982</v>
      </c>
      <c r="Q2673" s="25" t="s">
        <v>23983</v>
      </c>
      <c r="R2673" s="25" t="s">
        <v>23984</v>
      </c>
      <c r="S2673" s="23" t="s">
        <v>23985</v>
      </c>
      <c r="T2673" s="23"/>
      <c r="U2673" s="25" t="s">
        <v>24517</v>
      </c>
      <c r="V2673" s="23" t="s">
        <v>24518</v>
      </c>
      <c r="W2673" s="25" t="s">
        <v>24522</v>
      </c>
      <c r="X2673" s="25"/>
      <c r="Y2673" s="23" t="s">
        <v>24520</v>
      </c>
      <c r="Z2673" s="25"/>
      <c r="AA2673" s="23">
        <v>5</v>
      </c>
      <c r="AB2673" s="23" t="s">
        <v>24475</v>
      </c>
      <c r="AC2673" s="25" t="s">
        <v>24448</v>
      </c>
      <c r="AD2673" s="167">
        <v>1</v>
      </c>
      <c r="AE2673" s="642"/>
      <c r="AF2673" s="642" t="str">
        <f t="shared" si="190"/>
        <v/>
      </c>
      <c r="AG2673" s="27">
        <v>43678</v>
      </c>
      <c r="AH2673" s="168">
        <v>43704</v>
      </c>
      <c r="AI2673" s="29" t="str">
        <f t="shared" si="191"/>
        <v>～</v>
      </c>
      <c r="AJ2673" s="178">
        <f t="shared" si="193"/>
        <v>45530</v>
      </c>
      <c r="AK2673" s="23" t="s">
        <v>24484</v>
      </c>
      <c r="AL2673" s="23" t="s">
        <v>24524</v>
      </c>
      <c r="AM2673" s="605">
        <v>43704</v>
      </c>
      <c r="AN2673" s="25"/>
      <c r="AO2673" s="423">
        <v>43705</v>
      </c>
      <c r="AP2673" s="134" t="s">
        <v>24529</v>
      </c>
    </row>
    <row r="2674" spans="1:42" ht="24.75" customHeight="1" x14ac:dyDescent="0.15">
      <c r="A2674" s="606">
        <v>2671</v>
      </c>
      <c r="B2674" s="23" t="s">
        <v>24515</v>
      </c>
      <c r="C2674" s="24" t="s">
        <v>24398</v>
      </c>
      <c r="D2674" s="24" t="s">
        <v>23695</v>
      </c>
      <c r="E2674" s="23"/>
      <c r="F2674" s="23"/>
      <c r="G2674" s="25" t="s">
        <v>24517</v>
      </c>
      <c r="H2674" s="23" t="s">
        <v>24518</v>
      </c>
      <c r="I2674" s="23" t="s">
        <v>24487</v>
      </c>
      <c r="J2674" s="25" t="s">
        <v>24519</v>
      </c>
      <c r="K2674" s="25"/>
      <c r="L2674" s="25"/>
      <c r="M2674" s="25" t="s">
        <v>24521</v>
      </c>
      <c r="N2674" s="25"/>
      <c r="O2674" s="25" t="s">
        <v>22471</v>
      </c>
      <c r="P2674" s="23" t="s">
        <v>23982</v>
      </c>
      <c r="Q2674" s="25" t="s">
        <v>23983</v>
      </c>
      <c r="R2674" s="25" t="s">
        <v>23984</v>
      </c>
      <c r="S2674" s="23" t="s">
        <v>23985</v>
      </c>
      <c r="T2674" s="23"/>
      <c r="U2674" s="25" t="s">
        <v>24517</v>
      </c>
      <c r="V2674" s="23" t="s">
        <v>24518</v>
      </c>
      <c r="W2674" s="25" t="s">
        <v>24522</v>
      </c>
      <c r="X2674" s="25"/>
      <c r="Y2674" s="23" t="s">
        <v>24520</v>
      </c>
      <c r="Z2674" s="25"/>
      <c r="AA2674" s="23">
        <v>5</v>
      </c>
      <c r="AB2674" s="23" t="s">
        <v>24475</v>
      </c>
      <c r="AC2674" s="25" t="s">
        <v>24448</v>
      </c>
      <c r="AD2674" s="167">
        <v>1</v>
      </c>
      <c r="AE2674" s="642"/>
      <c r="AF2674" s="642" t="str">
        <f t="shared" si="190"/>
        <v/>
      </c>
      <c r="AG2674" s="27">
        <v>43678</v>
      </c>
      <c r="AH2674" s="168">
        <v>43704</v>
      </c>
      <c r="AI2674" s="29" t="str">
        <f t="shared" si="191"/>
        <v>～</v>
      </c>
      <c r="AJ2674" s="178">
        <f t="shared" si="193"/>
        <v>45530</v>
      </c>
      <c r="AK2674" s="23" t="s">
        <v>23988</v>
      </c>
      <c r="AL2674" s="23" t="s">
        <v>24525</v>
      </c>
      <c r="AM2674" s="605">
        <v>43704</v>
      </c>
      <c r="AN2674" s="25"/>
      <c r="AO2674" s="423">
        <v>43705</v>
      </c>
      <c r="AP2674" s="134" t="s">
        <v>24529</v>
      </c>
    </row>
    <row r="2675" spans="1:42" ht="24.75" customHeight="1" x14ac:dyDescent="0.15">
      <c r="A2675" s="606">
        <v>2672</v>
      </c>
      <c r="B2675" s="23" t="s">
        <v>24515</v>
      </c>
      <c r="C2675" s="24" t="s">
        <v>24398</v>
      </c>
      <c r="D2675" s="24" t="s">
        <v>23695</v>
      </c>
      <c r="E2675" s="23"/>
      <c r="F2675" s="23"/>
      <c r="G2675" s="25" t="s">
        <v>24517</v>
      </c>
      <c r="H2675" s="23" t="s">
        <v>24518</v>
      </c>
      <c r="I2675" s="23" t="s">
        <v>24487</v>
      </c>
      <c r="J2675" s="25" t="s">
        <v>24519</v>
      </c>
      <c r="K2675" s="25"/>
      <c r="L2675" s="25"/>
      <c r="M2675" s="25" t="s">
        <v>24521</v>
      </c>
      <c r="N2675" s="25"/>
      <c r="O2675" s="25" t="s">
        <v>22471</v>
      </c>
      <c r="P2675" s="23" t="s">
        <v>23982</v>
      </c>
      <c r="Q2675" s="25" t="s">
        <v>23983</v>
      </c>
      <c r="R2675" s="25" t="s">
        <v>23984</v>
      </c>
      <c r="S2675" s="23" t="s">
        <v>23985</v>
      </c>
      <c r="T2675" s="23"/>
      <c r="U2675" s="25" t="s">
        <v>24517</v>
      </c>
      <c r="V2675" s="23" t="s">
        <v>24518</v>
      </c>
      <c r="W2675" s="25" t="s">
        <v>24522</v>
      </c>
      <c r="X2675" s="25"/>
      <c r="Y2675" s="23" t="s">
        <v>24520</v>
      </c>
      <c r="Z2675" s="25"/>
      <c r="AA2675" s="23">
        <v>5</v>
      </c>
      <c r="AB2675" s="23" t="s">
        <v>24475</v>
      </c>
      <c r="AC2675" s="25" t="s">
        <v>24448</v>
      </c>
      <c r="AD2675" s="167">
        <v>1</v>
      </c>
      <c r="AE2675" s="642"/>
      <c r="AF2675" s="642" t="str">
        <f t="shared" si="190"/>
        <v/>
      </c>
      <c r="AG2675" s="27">
        <v>43678</v>
      </c>
      <c r="AH2675" s="168">
        <v>43704</v>
      </c>
      <c r="AI2675" s="29" t="str">
        <f t="shared" si="191"/>
        <v>～</v>
      </c>
      <c r="AJ2675" s="178">
        <f t="shared" si="193"/>
        <v>45530</v>
      </c>
      <c r="AK2675" s="23" t="s">
        <v>16665</v>
      </c>
      <c r="AL2675" s="23" t="s">
        <v>24526</v>
      </c>
      <c r="AM2675" s="605">
        <v>43704</v>
      </c>
      <c r="AN2675" s="25"/>
      <c r="AO2675" s="423">
        <v>43705</v>
      </c>
      <c r="AP2675" s="134" t="s">
        <v>24529</v>
      </c>
    </row>
    <row r="2676" spans="1:42" ht="24.75" customHeight="1" x14ac:dyDescent="0.15">
      <c r="A2676" s="606">
        <v>2673</v>
      </c>
      <c r="B2676" s="23" t="s">
        <v>24515</v>
      </c>
      <c r="C2676" s="24" t="s">
        <v>24398</v>
      </c>
      <c r="D2676" s="24" t="s">
        <v>23695</v>
      </c>
      <c r="E2676" s="23"/>
      <c r="F2676" s="23"/>
      <c r="G2676" s="25" t="s">
        <v>24517</v>
      </c>
      <c r="H2676" s="23" t="s">
        <v>24518</v>
      </c>
      <c r="I2676" s="23" t="s">
        <v>24487</v>
      </c>
      <c r="J2676" s="25" t="s">
        <v>24519</v>
      </c>
      <c r="K2676" s="25"/>
      <c r="L2676" s="25"/>
      <c r="M2676" s="25" t="s">
        <v>24521</v>
      </c>
      <c r="N2676" s="25"/>
      <c r="O2676" s="25" t="s">
        <v>22471</v>
      </c>
      <c r="P2676" s="23" t="s">
        <v>23982</v>
      </c>
      <c r="Q2676" s="25" t="s">
        <v>23983</v>
      </c>
      <c r="R2676" s="25" t="s">
        <v>23984</v>
      </c>
      <c r="S2676" s="23" t="s">
        <v>23985</v>
      </c>
      <c r="T2676" s="23"/>
      <c r="U2676" s="25" t="s">
        <v>24517</v>
      </c>
      <c r="V2676" s="23" t="s">
        <v>24518</v>
      </c>
      <c r="W2676" s="25" t="s">
        <v>24522</v>
      </c>
      <c r="X2676" s="25"/>
      <c r="Y2676" s="23" t="s">
        <v>24520</v>
      </c>
      <c r="Z2676" s="25"/>
      <c r="AA2676" s="23">
        <v>5</v>
      </c>
      <c r="AB2676" s="23" t="s">
        <v>24475</v>
      </c>
      <c r="AC2676" s="25" t="s">
        <v>24448</v>
      </c>
      <c r="AD2676" s="167">
        <v>1</v>
      </c>
      <c r="AE2676" s="642"/>
      <c r="AF2676" s="642" t="str">
        <f t="shared" si="190"/>
        <v/>
      </c>
      <c r="AG2676" s="27">
        <v>43678</v>
      </c>
      <c r="AH2676" s="168">
        <v>43704</v>
      </c>
      <c r="AI2676" s="29" t="str">
        <f t="shared" si="191"/>
        <v>～</v>
      </c>
      <c r="AJ2676" s="178">
        <f t="shared" si="193"/>
        <v>45530</v>
      </c>
      <c r="AK2676" s="23" t="s">
        <v>23993</v>
      </c>
      <c r="AL2676" s="23" t="s">
        <v>24527</v>
      </c>
      <c r="AM2676" s="605">
        <v>43704</v>
      </c>
      <c r="AN2676" s="25"/>
      <c r="AO2676" s="423">
        <v>43705</v>
      </c>
      <c r="AP2676" s="134" t="s">
        <v>24529</v>
      </c>
    </row>
    <row r="2677" spans="1:42" ht="24.75" customHeight="1" x14ac:dyDescent="0.15">
      <c r="A2677" s="606">
        <v>2674</v>
      </c>
      <c r="B2677" s="23" t="s">
        <v>24515</v>
      </c>
      <c r="C2677" s="24" t="s">
        <v>24398</v>
      </c>
      <c r="D2677" s="24" t="s">
        <v>23695</v>
      </c>
      <c r="E2677" s="23"/>
      <c r="F2677" s="23"/>
      <c r="G2677" s="25" t="s">
        <v>24517</v>
      </c>
      <c r="H2677" s="23" t="s">
        <v>24518</v>
      </c>
      <c r="I2677" s="23" t="s">
        <v>24487</v>
      </c>
      <c r="J2677" s="25" t="s">
        <v>24519</v>
      </c>
      <c r="K2677" s="25"/>
      <c r="L2677" s="25"/>
      <c r="M2677" s="25" t="s">
        <v>24521</v>
      </c>
      <c r="N2677" s="25"/>
      <c r="O2677" s="25" t="s">
        <v>22471</v>
      </c>
      <c r="P2677" s="23" t="s">
        <v>23982</v>
      </c>
      <c r="Q2677" s="25" t="s">
        <v>23983</v>
      </c>
      <c r="R2677" s="25" t="s">
        <v>23984</v>
      </c>
      <c r="S2677" s="23" t="s">
        <v>23985</v>
      </c>
      <c r="T2677" s="23"/>
      <c r="U2677" s="25" t="s">
        <v>24517</v>
      </c>
      <c r="V2677" s="23" t="s">
        <v>24518</v>
      </c>
      <c r="W2677" s="25" t="s">
        <v>24522</v>
      </c>
      <c r="X2677" s="25"/>
      <c r="Y2677" s="23" t="s">
        <v>24520</v>
      </c>
      <c r="Z2677" s="25"/>
      <c r="AA2677" s="23">
        <v>5</v>
      </c>
      <c r="AB2677" s="23" t="s">
        <v>24475</v>
      </c>
      <c r="AC2677" s="25" t="s">
        <v>24448</v>
      </c>
      <c r="AD2677" s="167">
        <v>1</v>
      </c>
      <c r="AE2677" s="642"/>
      <c r="AF2677" s="642" t="str">
        <f t="shared" si="190"/>
        <v/>
      </c>
      <c r="AG2677" s="27">
        <v>43678</v>
      </c>
      <c r="AH2677" s="168">
        <v>43704</v>
      </c>
      <c r="AI2677" s="29" t="str">
        <f t="shared" si="191"/>
        <v>～</v>
      </c>
      <c r="AJ2677" s="178">
        <f t="shared" si="193"/>
        <v>45530</v>
      </c>
      <c r="AK2677" s="23" t="s">
        <v>23995</v>
      </c>
      <c r="AL2677" s="23" t="s">
        <v>24528</v>
      </c>
      <c r="AM2677" s="605">
        <v>43704</v>
      </c>
      <c r="AN2677" s="25"/>
      <c r="AO2677" s="423">
        <v>43705</v>
      </c>
      <c r="AP2677" s="134" t="s">
        <v>24529</v>
      </c>
    </row>
    <row r="2678" spans="1:42" ht="24.75" customHeight="1" x14ac:dyDescent="0.15">
      <c r="A2678" s="606">
        <v>2675</v>
      </c>
      <c r="B2678" s="23" t="s">
        <v>24531</v>
      </c>
      <c r="C2678" s="24" t="s">
        <v>24398</v>
      </c>
      <c r="D2678" s="24" t="s">
        <v>23695</v>
      </c>
      <c r="E2678" s="23"/>
      <c r="F2678" s="23"/>
      <c r="G2678" s="25" t="s">
        <v>24534</v>
      </c>
      <c r="H2678" s="23" t="s">
        <v>24536</v>
      </c>
      <c r="I2678" s="23" t="s">
        <v>24470</v>
      </c>
      <c r="J2678" s="25" t="s">
        <v>24537</v>
      </c>
      <c r="K2678" s="25"/>
      <c r="L2678" s="25"/>
      <c r="M2678" s="25" t="s">
        <v>24539</v>
      </c>
      <c r="N2678" s="25"/>
      <c r="O2678" s="25" t="s">
        <v>22471</v>
      </c>
      <c r="P2678" s="23" t="s">
        <v>23982</v>
      </c>
      <c r="Q2678" s="25" t="s">
        <v>23983</v>
      </c>
      <c r="R2678" s="25" t="s">
        <v>23984</v>
      </c>
      <c r="S2678" s="23" t="s">
        <v>23985</v>
      </c>
      <c r="T2678" s="23"/>
      <c r="U2678" s="25" t="s">
        <v>24532</v>
      </c>
      <c r="V2678" s="23" t="s">
        <v>24535</v>
      </c>
      <c r="W2678" s="25" t="s">
        <v>24540</v>
      </c>
      <c r="X2678" s="25"/>
      <c r="Y2678" s="23" t="s">
        <v>24538</v>
      </c>
      <c r="Z2678" s="25"/>
      <c r="AA2678" s="23">
        <v>5</v>
      </c>
      <c r="AB2678" s="23" t="s">
        <v>24475</v>
      </c>
      <c r="AC2678" s="25" t="s">
        <v>24448</v>
      </c>
      <c r="AD2678" s="167">
        <v>1</v>
      </c>
      <c r="AE2678" s="167">
        <v>76500</v>
      </c>
      <c r="AF2678" s="167">
        <f t="shared" si="190"/>
        <v>76500</v>
      </c>
      <c r="AG2678" s="27">
        <v>43678</v>
      </c>
      <c r="AH2678" s="168">
        <v>43703</v>
      </c>
      <c r="AI2678" s="29" t="str">
        <f t="shared" si="191"/>
        <v>～</v>
      </c>
      <c r="AJ2678" s="178">
        <f t="shared" si="193"/>
        <v>45529</v>
      </c>
      <c r="AK2678" s="23" t="s">
        <v>20223</v>
      </c>
      <c r="AL2678" s="23" t="s">
        <v>24541</v>
      </c>
      <c r="AM2678" s="605">
        <v>43703</v>
      </c>
      <c r="AN2678" s="25"/>
      <c r="AO2678" s="423">
        <v>43705</v>
      </c>
      <c r="AP2678" s="134" t="s">
        <v>24546</v>
      </c>
    </row>
    <row r="2679" spans="1:42" ht="24.75" customHeight="1" x14ac:dyDescent="0.15">
      <c r="A2679" s="606">
        <v>2676</v>
      </c>
      <c r="B2679" s="23" t="s">
        <v>24531</v>
      </c>
      <c r="C2679" s="24" t="s">
        <v>24398</v>
      </c>
      <c r="D2679" s="24" t="s">
        <v>23695</v>
      </c>
      <c r="E2679" s="23"/>
      <c r="F2679" s="23"/>
      <c r="G2679" s="25" t="s">
        <v>24534</v>
      </c>
      <c r="H2679" s="23" t="s">
        <v>24536</v>
      </c>
      <c r="I2679" s="23" t="s">
        <v>24470</v>
      </c>
      <c r="J2679" s="25" t="s">
        <v>24537</v>
      </c>
      <c r="K2679" s="25"/>
      <c r="L2679" s="25"/>
      <c r="M2679" s="25" t="s">
        <v>24539</v>
      </c>
      <c r="N2679" s="25"/>
      <c r="O2679" s="25" t="s">
        <v>22471</v>
      </c>
      <c r="P2679" s="23" t="s">
        <v>23982</v>
      </c>
      <c r="Q2679" s="25" t="s">
        <v>23983</v>
      </c>
      <c r="R2679" s="25" t="s">
        <v>23984</v>
      </c>
      <c r="S2679" s="23" t="s">
        <v>23985</v>
      </c>
      <c r="T2679" s="23"/>
      <c r="U2679" s="25" t="s">
        <v>24532</v>
      </c>
      <c r="V2679" s="23" t="s">
        <v>24535</v>
      </c>
      <c r="W2679" s="25" t="s">
        <v>24540</v>
      </c>
      <c r="X2679" s="25"/>
      <c r="Y2679" s="23" t="s">
        <v>24538</v>
      </c>
      <c r="Z2679" s="25"/>
      <c r="AA2679" s="23">
        <v>5</v>
      </c>
      <c r="AB2679" s="23" t="s">
        <v>24475</v>
      </c>
      <c r="AC2679" s="25" t="s">
        <v>24448</v>
      </c>
      <c r="AD2679" s="167">
        <v>1</v>
      </c>
      <c r="AE2679" s="642"/>
      <c r="AF2679" s="642" t="str">
        <f t="shared" si="190"/>
        <v/>
      </c>
      <c r="AG2679" s="27">
        <v>43678</v>
      </c>
      <c r="AH2679" s="168">
        <v>43703</v>
      </c>
      <c r="AI2679" s="29" t="str">
        <f t="shared" si="191"/>
        <v>～</v>
      </c>
      <c r="AJ2679" s="178">
        <f t="shared" si="193"/>
        <v>45529</v>
      </c>
      <c r="AK2679" s="23" t="s">
        <v>24463</v>
      </c>
      <c r="AL2679" s="23" t="s">
        <v>24542</v>
      </c>
      <c r="AM2679" s="605">
        <v>43703</v>
      </c>
      <c r="AN2679" s="25"/>
      <c r="AO2679" s="423">
        <v>43705</v>
      </c>
      <c r="AP2679" s="134" t="s">
        <v>24546</v>
      </c>
    </row>
    <row r="2680" spans="1:42" ht="24.75" customHeight="1" x14ac:dyDescent="0.15">
      <c r="A2680" s="606">
        <v>2677</v>
      </c>
      <c r="B2680" s="23" t="s">
        <v>24531</v>
      </c>
      <c r="C2680" s="24" t="s">
        <v>24398</v>
      </c>
      <c r="D2680" s="24" t="s">
        <v>23695</v>
      </c>
      <c r="E2680" s="23"/>
      <c r="F2680" s="23"/>
      <c r="G2680" s="25" t="s">
        <v>24534</v>
      </c>
      <c r="H2680" s="23" t="s">
        <v>24536</v>
      </c>
      <c r="I2680" s="23" t="s">
        <v>24470</v>
      </c>
      <c r="J2680" s="25" t="s">
        <v>24537</v>
      </c>
      <c r="K2680" s="25"/>
      <c r="L2680" s="25"/>
      <c r="M2680" s="25" t="s">
        <v>24539</v>
      </c>
      <c r="N2680" s="25"/>
      <c r="O2680" s="25" t="s">
        <v>22471</v>
      </c>
      <c r="P2680" s="23" t="s">
        <v>23982</v>
      </c>
      <c r="Q2680" s="25" t="s">
        <v>23983</v>
      </c>
      <c r="R2680" s="25" t="s">
        <v>23984</v>
      </c>
      <c r="S2680" s="23" t="s">
        <v>23985</v>
      </c>
      <c r="T2680" s="23"/>
      <c r="U2680" s="25" t="s">
        <v>24532</v>
      </c>
      <c r="V2680" s="23" t="s">
        <v>24535</v>
      </c>
      <c r="W2680" s="25" t="s">
        <v>24540</v>
      </c>
      <c r="X2680" s="25"/>
      <c r="Y2680" s="23" t="s">
        <v>24538</v>
      </c>
      <c r="Z2680" s="25"/>
      <c r="AA2680" s="23">
        <v>5</v>
      </c>
      <c r="AB2680" s="23" t="s">
        <v>24475</v>
      </c>
      <c r="AC2680" s="25" t="s">
        <v>24448</v>
      </c>
      <c r="AD2680" s="167">
        <v>1</v>
      </c>
      <c r="AE2680" s="642"/>
      <c r="AF2680" s="642" t="str">
        <f t="shared" si="190"/>
        <v/>
      </c>
      <c r="AG2680" s="27">
        <v>43678</v>
      </c>
      <c r="AH2680" s="168">
        <v>43703</v>
      </c>
      <c r="AI2680" s="29" t="str">
        <f t="shared" si="191"/>
        <v>～</v>
      </c>
      <c r="AJ2680" s="178">
        <f t="shared" si="193"/>
        <v>45529</v>
      </c>
      <c r="AK2680" s="23" t="s">
        <v>16665</v>
      </c>
      <c r="AL2680" s="23" t="s">
        <v>24543</v>
      </c>
      <c r="AM2680" s="605">
        <v>43703</v>
      </c>
      <c r="AN2680" s="25"/>
      <c r="AO2680" s="423">
        <v>43705</v>
      </c>
      <c r="AP2680" s="134" t="s">
        <v>24546</v>
      </c>
    </row>
    <row r="2681" spans="1:42" ht="24.75" customHeight="1" x14ac:dyDescent="0.15">
      <c r="A2681" s="606">
        <v>2678</v>
      </c>
      <c r="B2681" s="23" t="s">
        <v>24531</v>
      </c>
      <c r="C2681" s="24" t="s">
        <v>24398</v>
      </c>
      <c r="D2681" s="24" t="s">
        <v>23695</v>
      </c>
      <c r="E2681" s="23"/>
      <c r="F2681" s="23"/>
      <c r="G2681" s="25" t="s">
        <v>24534</v>
      </c>
      <c r="H2681" s="23" t="s">
        <v>24536</v>
      </c>
      <c r="I2681" s="23" t="s">
        <v>24470</v>
      </c>
      <c r="J2681" s="25" t="s">
        <v>24537</v>
      </c>
      <c r="K2681" s="25"/>
      <c r="L2681" s="25"/>
      <c r="M2681" s="25" t="s">
        <v>24539</v>
      </c>
      <c r="N2681" s="25"/>
      <c r="O2681" s="25" t="s">
        <v>22471</v>
      </c>
      <c r="P2681" s="23" t="s">
        <v>23982</v>
      </c>
      <c r="Q2681" s="25" t="s">
        <v>23983</v>
      </c>
      <c r="R2681" s="25" t="s">
        <v>23984</v>
      </c>
      <c r="S2681" s="23" t="s">
        <v>23985</v>
      </c>
      <c r="T2681" s="23"/>
      <c r="U2681" s="25" t="s">
        <v>24532</v>
      </c>
      <c r="V2681" s="23" t="s">
        <v>24535</v>
      </c>
      <c r="W2681" s="25" t="s">
        <v>24540</v>
      </c>
      <c r="X2681" s="25"/>
      <c r="Y2681" s="23" t="s">
        <v>24538</v>
      </c>
      <c r="Z2681" s="25"/>
      <c r="AA2681" s="23">
        <v>5</v>
      </c>
      <c r="AB2681" s="23" t="s">
        <v>24475</v>
      </c>
      <c r="AC2681" s="25" t="s">
        <v>24448</v>
      </c>
      <c r="AD2681" s="167">
        <v>1</v>
      </c>
      <c r="AE2681" s="642"/>
      <c r="AF2681" s="642" t="str">
        <f t="shared" si="190"/>
        <v/>
      </c>
      <c r="AG2681" s="27">
        <v>43678</v>
      </c>
      <c r="AH2681" s="168">
        <v>43703</v>
      </c>
      <c r="AI2681" s="29" t="str">
        <f t="shared" si="191"/>
        <v>～</v>
      </c>
      <c r="AJ2681" s="178">
        <f t="shared" si="193"/>
        <v>45529</v>
      </c>
      <c r="AK2681" s="23" t="s">
        <v>23993</v>
      </c>
      <c r="AL2681" s="23" t="s">
        <v>24544</v>
      </c>
      <c r="AM2681" s="605">
        <v>43703</v>
      </c>
      <c r="AN2681" s="25"/>
      <c r="AO2681" s="423">
        <v>43705</v>
      </c>
      <c r="AP2681" s="134" t="s">
        <v>24546</v>
      </c>
    </row>
    <row r="2682" spans="1:42" ht="24.75" customHeight="1" x14ac:dyDescent="0.15">
      <c r="A2682" s="606">
        <v>2679</v>
      </c>
      <c r="B2682" s="23" t="s">
        <v>24531</v>
      </c>
      <c r="C2682" s="24" t="s">
        <v>24398</v>
      </c>
      <c r="D2682" s="24" t="s">
        <v>23695</v>
      </c>
      <c r="E2682" s="23"/>
      <c r="F2682" s="23"/>
      <c r="G2682" s="25" t="s">
        <v>24534</v>
      </c>
      <c r="H2682" s="23" t="s">
        <v>24536</v>
      </c>
      <c r="I2682" s="23" t="s">
        <v>24470</v>
      </c>
      <c r="J2682" s="25" t="s">
        <v>24537</v>
      </c>
      <c r="K2682" s="25"/>
      <c r="L2682" s="25"/>
      <c r="M2682" s="25" t="s">
        <v>24539</v>
      </c>
      <c r="N2682" s="25"/>
      <c r="O2682" s="25" t="s">
        <v>22471</v>
      </c>
      <c r="P2682" s="23" t="s">
        <v>23982</v>
      </c>
      <c r="Q2682" s="25" t="s">
        <v>23983</v>
      </c>
      <c r="R2682" s="25" t="s">
        <v>23984</v>
      </c>
      <c r="S2682" s="23" t="s">
        <v>23985</v>
      </c>
      <c r="T2682" s="23"/>
      <c r="U2682" s="25" t="s">
        <v>24534</v>
      </c>
      <c r="V2682" s="23" t="s">
        <v>24535</v>
      </c>
      <c r="W2682" s="25" t="s">
        <v>24540</v>
      </c>
      <c r="X2682" s="25"/>
      <c r="Y2682" s="23" t="s">
        <v>24538</v>
      </c>
      <c r="Z2682" s="25"/>
      <c r="AA2682" s="23">
        <v>5</v>
      </c>
      <c r="AB2682" s="23" t="s">
        <v>24475</v>
      </c>
      <c r="AC2682" s="25" t="s">
        <v>24448</v>
      </c>
      <c r="AD2682" s="167">
        <v>1</v>
      </c>
      <c r="AE2682" s="642"/>
      <c r="AF2682" s="642" t="str">
        <f t="shared" si="190"/>
        <v/>
      </c>
      <c r="AG2682" s="27">
        <v>43678</v>
      </c>
      <c r="AH2682" s="168">
        <v>43703</v>
      </c>
      <c r="AI2682" s="29" t="str">
        <f t="shared" si="191"/>
        <v>～</v>
      </c>
      <c r="AJ2682" s="178">
        <f t="shared" si="193"/>
        <v>45529</v>
      </c>
      <c r="AK2682" s="23" t="s">
        <v>23995</v>
      </c>
      <c r="AL2682" s="23" t="s">
        <v>24545</v>
      </c>
      <c r="AM2682" s="605">
        <v>43703</v>
      </c>
      <c r="AN2682" s="25"/>
      <c r="AO2682" s="423">
        <v>43705</v>
      </c>
      <c r="AP2682" s="134" t="s">
        <v>24546</v>
      </c>
    </row>
    <row r="2683" spans="1:42" ht="24.75" customHeight="1" x14ac:dyDescent="0.15">
      <c r="A2683" s="606">
        <v>2680</v>
      </c>
      <c r="B2683" s="23" t="s">
        <v>24548</v>
      </c>
      <c r="C2683" s="24" t="s">
        <v>24398</v>
      </c>
      <c r="D2683" s="24" t="s">
        <v>23695</v>
      </c>
      <c r="E2683" s="23"/>
      <c r="F2683" s="23"/>
      <c r="G2683" s="25" t="s">
        <v>24551</v>
      </c>
      <c r="H2683" s="23" t="s">
        <v>24553</v>
      </c>
      <c r="I2683" s="23" t="s">
        <v>24555</v>
      </c>
      <c r="J2683" s="25" t="s">
        <v>24554</v>
      </c>
      <c r="K2683" s="25"/>
      <c r="L2683" s="25"/>
      <c r="M2683" s="25" t="s">
        <v>24557</v>
      </c>
      <c r="N2683" s="25"/>
      <c r="O2683" s="25" t="s">
        <v>22471</v>
      </c>
      <c r="P2683" s="23" t="s">
        <v>23982</v>
      </c>
      <c r="Q2683" s="25" t="s">
        <v>23983</v>
      </c>
      <c r="R2683" s="25" t="s">
        <v>23984</v>
      </c>
      <c r="S2683" s="23" t="s">
        <v>23985</v>
      </c>
      <c r="T2683" s="23"/>
      <c r="U2683" s="25" t="s">
        <v>24551</v>
      </c>
      <c r="V2683" s="23" t="s">
        <v>24552</v>
      </c>
      <c r="W2683" s="25" t="s">
        <v>24558</v>
      </c>
      <c r="X2683" s="25"/>
      <c r="Y2683" s="23" t="s">
        <v>24556</v>
      </c>
      <c r="Z2683" s="25"/>
      <c r="AA2683" s="23">
        <v>5</v>
      </c>
      <c r="AB2683" s="23" t="s">
        <v>24475</v>
      </c>
      <c r="AC2683" s="25" t="s">
        <v>24448</v>
      </c>
      <c r="AD2683" s="167">
        <v>1</v>
      </c>
      <c r="AE2683" s="167">
        <v>76500</v>
      </c>
      <c r="AF2683" s="167">
        <f t="shared" si="190"/>
        <v>76500</v>
      </c>
      <c r="AG2683" s="27">
        <v>43678</v>
      </c>
      <c r="AH2683" s="168">
        <v>43704</v>
      </c>
      <c r="AI2683" s="29" t="str">
        <f t="shared" si="191"/>
        <v>～</v>
      </c>
      <c r="AJ2683" s="178">
        <f t="shared" si="193"/>
        <v>45530</v>
      </c>
      <c r="AK2683" s="23" t="s">
        <v>20223</v>
      </c>
      <c r="AL2683" s="23" t="s">
        <v>24559</v>
      </c>
      <c r="AM2683" s="605">
        <v>43704</v>
      </c>
      <c r="AN2683" s="25"/>
      <c r="AO2683" s="423">
        <v>43705</v>
      </c>
      <c r="AP2683" s="134" t="s">
        <v>24564</v>
      </c>
    </row>
    <row r="2684" spans="1:42" ht="24.75" customHeight="1" x14ac:dyDescent="0.15">
      <c r="A2684" s="606">
        <v>2681</v>
      </c>
      <c r="B2684" s="23" t="s">
        <v>24548</v>
      </c>
      <c r="C2684" s="24" t="s">
        <v>24398</v>
      </c>
      <c r="D2684" s="24" t="s">
        <v>23695</v>
      </c>
      <c r="E2684" s="23"/>
      <c r="F2684" s="23"/>
      <c r="G2684" s="25" t="s">
        <v>24551</v>
      </c>
      <c r="H2684" s="23" t="s">
        <v>24553</v>
      </c>
      <c r="I2684" s="23" t="s">
        <v>24555</v>
      </c>
      <c r="J2684" s="25" t="s">
        <v>24554</v>
      </c>
      <c r="K2684" s="25"/>
      <c r="L2684" s="25"/>
      <c r="M2684" s="25" t="s">
        <v>24557</v>
      </c>
      <c r="N2684" s="25"/>
      <c r="O2684" s="25" t="s">
        <v>22471</v>
      </c>
      <c r="P2684" s="23" t="s">
        <v>23982</v>
      </c>
      <c r="Q2684" s="25" t="s">
        <v>23983</v>
      </c>
      <c r="R2684" s="25" t="s">
        <v>23984</v>
      </c>
      <c r="S2684" s="23" t="s">
        <v>23985</v>
      </c>
      <c r="T2684" s="23"/>
      <c r="U2684" s="25" t="s">
        <v>24549</v>
      </c>
      <c r="V2684" s="23" t="s">
        <v>24552</v>
      </c>
      <c r="W2684" s="25" t="s">
        <v>24558</v>
      </c>
      <c r="X2684" s="25"/>
      <c r="Y2684" s="23" t="s">
        <v>24556</v>
      </c>
      <c r="Z2684" s="25"/>
      <c r="AA2684" s="23">
        <v>5</v>
      </c>
      <c r="AB2684" s="23" t="s">
        <v>24475</v>
      </c>
      <c r="AC2684" s="25" t="s">
        <v>24448</v>
      </c>
      <c r="AD2684" s="167">
        <v>1</v>
      </c>
      <c r="AE2684" s="642"/>
      <c r="AF2684" s="642" t="str">
        <f t="shared" si="190"/>
        <v/>
      </c>
      <c r="AG2684" s="27">
        <v>43678</v>
      </c>
      <c r="AH2684" s="168">
        <v>43704</v>
      </c>
      <c r="AI2684" s="29" t="str">
        <f t="shared" si="191"/>
        <v>～</v>
      </c>
      <c r="AJ2684" s="178">
        <f t="shared" si="193"/>
        <v>45530</v>
      </c>
      <c r="AK2684" s="23" t="s">
        <v>24565</v>
      </c>
      <c r="AL2684" s="23" t="s">
        <v>24560</v>
      </c>
      <c r="AM2684" s="605">
        <v>43704</v>
      </c>
      <c r="AN2684" s="25"/>
      <c r="AO2684" s="423">
        <v>43705</v>
      </c>
      <c r="AP2684" s="134" t="s">
        <v>24564</v>
      </c>
    </row>
    <row r="2685" spans="1:42" ht="24.75" customHeight="1" x14ac:dyDescent="0.15">
      <c r="A2685" s="606">
        <v>2682</v>
      </c>
      <c r="B2685" s="23" t="s">
        <v>24548</v>
      </c>
      <c r="C2685" s="24" t="s">
        <v>24398</v>
      </c>
      <c r="D2685" s="24" t="s">
        <v>23695</v>
      </c>
      <c r="E2685" s="23"/>
      <c r="F2685" s="23"/>
      <c r="G2685" s="25" t="s">
        <v>24551</v>
      </c>
      <c r="H2685" s="23" t="s">
        <v>24553</v>
      </c>
      <c r="I2685" s="23" t="s">
        <v>24555</v>
      </c>
      <c r="J2685" s="25" t="s">
        <v>24554</v>
      </c>
      <c r="K2685" s="25"/>
      <c r="L2685" s="25"/>
      <c r="M2685" s="25" t="s">
        <v>24557</v>
      </c>
      <c r="N2685" s="25"/>
      <c r="O2685" s="25" t="s">
        <v>22471</v>
      </c>
      <c r="P2685" s="23" t="s">
        <v>23982</v>
      </c>
      <c r="Q2685" s="25" t="s">
        <v>23983</v>
      </c>
      <c r="R2685" s="25" t="s">
        <v>23984</v>
      </c>
      <c r="S2685" s="23" t="s">
        <v>23985</v>
      </c>
      <c r="T2685" s="23"/>
      <c r="U2685" s="25" t="s">
        <v>24549</v>
      </c>
      <c r="V2685" s="23" t="s">
        <v>24552</v>
      </c>
      <c r="W2685" s="25" t="s">
        <v>24558</v>
      </c>
      <c r="X2685" s="25"/>
      <c r="Y2685" s="23" t="s">
        <v>24556</v>
      </c>
      <c r="Z2685" s="25"/>
      <c r="AA2685" s="23">
        <v>5</v>
      </c>
      <c r="AB2685" s="23" t="s">
        <v>24475</v>
      </c>
      <c r="AC2685" s="25" t="s">
        <v>24448</v>
      </c>
      <c r="AD2685" s="167">
        <v>1</v>
      </c>
      <c r="AE2685" s="642"/>
      <c r="AF2685" s="642" t="str">
        <f t="shared" si="190"/>
        <v/>
      </c>
      <c r="AG2685" s="27">
        <v>43678</v>
      </c>
      <c r="AH2685" s="168">
        <v>43704</v>
      </c>
      <c r="AI2685" s="29" t="str">
        <f t="shared" si="191"/>
        <v>～</v>
      </c>
      <c r="AJ2685" s="178">
        <f t="shared" si="193"/>
        <v>45530</v>
      </c>
      <c r="AK2685" s="23" t="s">
        <v>16665</v>
      </c>
      <c r="AL2685" s="23" t="s">
        <v>24561</v>
      </c>
      <c r="AM2685" s="605">
        <v>43704</v>
      </c>
      <c r="AN2685" s="25"/>
      <c r="AO2685" s="423">
        <v>43705</v>
      </c>
      <c r="AP2685" s="134" t="s">
        <v>24564</v>
      </c>
    </row>
    <row r="2686" spans="1:42" ht="24.75" customHeight="1" x14ac:dyDescent="0.15">
      <c r="A2686" s="606">
        <v>2683</v>
      </c>
      <c r="B2686" s="23" t="s">
        <v>24548</v>
      </c>
      <c r="C2686" s="24" t="s">
        <v>24398</v>
      </c>
      <c r="D2686" s="24" t="s">
        <v>23695</v>
      </c>
      <c r="E2686" s="23"/>
      <c r="F2686" s="23"/>
      <c r="G2686" s="25" t="s">
        <v>24551</v>
      </c>
      <c r="H2686" s="23" t="s">
        <v>24553</v>
      </c>
      <c r="I2686" s="23" t="s">
        <v>24555</v>
      </c>
      <c r="J2686" s="25" t="s">
        <v>24554</v>
      </c>
      <c r="K2686" s="25"/>
      <c r="L2686" s="25"/>
      <c r="M2686" s="25" t="s">
        <v>24557</v>
      </c>
      <c r="N2686" s="25"/>
      <c r="O2686" s="25" t="s">
        <v>22471</v>
      </c>
      <c r="P2686" s="23" t="s">
        <v>23982</v>
      </c>
      <c r="Q2686" s="25" t="s">
        <v>23983</v>
      </c>
      <c r="R2686" s="25" t="s">
        <v>23984</v>
      </c>
      <c r="S2686" s="23" t="s">
        <v>23985</v>
      </c>
      <c r="T2686" s="23"/>
      <c r="U2686" s="25" t="s">
        <v>24549</v>
      </c>
      <c r="V2686" s="23" t="s">
        <v>24552</v>
      </c>
      <c r="W2686" s="25" t="s">
        <v>24558</v>
      </c>
      <c r="X2686" s="25"/>
      <c r="Y2686" s="23" t="s">
        <v>24556</v>
      </c>
      <c r="Z2686" s="25"/>
      <c r="AA2686" s="23">
        <v>5</v>
      </c>
      <c r="AB2686" s="23" t="s">
        <v>24475</v>
      </c>
      <c r="AC2686" s="25" t="s">
        <v>24448</v>
      </c>
      <c r="AD2686" s="167">
        <v>1</v>
      </c>
      <c r="AE2686" s="642"/>
      <c r="AF2686" s="642" t="str">
        <f t="shared" si="190"/>
        <v/>
      </c>
      <c r="AG2686" s="27">
        <v>43678</v>
      </c>
      <c r="AH2686" s="168">
        <v>43704</v>
      </c>
      <c r="AI2686" s="29" t="str">
        <f t="shared" si="191"/>
        <v>～</v>
      </c>
      <c r="AJ2686" s="178">
        <f t="shared" si="193"/>
        <v>45530</v>
      </c>
      <c r="AK2686" s="23" t="s">
        <v>23993</v>
      </c>
      <c r="AL2686" s="23" t="s">
        <v>24562</v>
      </c>
      <c r="AM2686" s="605">
        <v>43704</v>
      </c>
      <c r="AN2686" s="25"/>
      <c r="AO2686" s="423">
        <v>43705</v>
      </c>
      <c r="AP2686" s="134" t="s">
        <v>24564</v>
      </c>
    </row>
    <row r="2687" spans="1:42" ht="24.75" customHeight="1" x14ac:dyDescent="0.15">
      <c r="A2687" s="606">
        <v>2684</v>
      </c>
      <c r="B2687" s="23" t="s">
        <v>24548</v>
      </c>
      <c r="C2687" s="24" t="s">
        <v>24398</v>
      </c>
      <c r="D2687" s="24" t="s">
        <v>23695</v>
      </c>
      <c r="E2687" s="23"/>
      <c r="F2687" s="23"/>
      <c r="G2687" s="25" t="s">
        <v>24566</v>
      </c>
      <c r="H2687" s="23" t="s">
        <v>24553</v>
      </c>
      <c r="I2687" s="23" t="s">
        <v>24555</v>
      </c>
      <c r="J2687" s="25" t="s">
        <v>24554</v>
      </c>
      <c r="K2687" s="25"/>
      <c r="L2687" s="25"/>
      <c r="M2687" s="25" t="s">
        <v>24557</v>
      </c>
      <c r="N2687" s="25"/>
      <c r="O2687" s="25" t="s">
        <v>22471</v>
      </c>
      <c r="P2687" s="23" t="s">
        <v>23982</v>
      </c>
      <c r="Q2687" s="25" t="s">
        <v>23983</v>
      </c>
      <c r="R2687" s="25" t="s">
        <v>23984</v>
      </c>
      <c r="S2687" s="23" t="s">
        <v>23985</v>
      </c>
      <c r="T2687" s="23"/>
      <c r="U2687" s="25" t="s">
        <v>24551</v>
      </c>
      <c r="V2687" s="23" t="s">
        <v>24552</v>
      </c>
      <c r="W2687" s="25" t="s">
        <v>24558</v>
      </c>
      <c r="X2687" s="25"/>
      <c r="Y2687" s="23" t="s">
        <v>24556</v>
      </c>
      <c r="Z2687" s="25"/>
      <c r="AA2687" s="23">
        <v>5</v>
      </c>
      <c r="AB2687" s="23" t="s">
        <v>24475</v>
      </c>
      <c r="AC2687" s="25" t="s">
        <v>24448</v>
      </c>
      <c r="AD2687" s="167">
        <v>1</v>
      </c>
      <c r="AE2687" s="642"/>
      <c r="AF2687" s="642" t="str">
        <f t="shared" si="190"/>
        <v/>
      </c>
      <c r="AG2687" s="27">
        <v>43678</v>
      </c>
      <c r="AH2687" s="168">
        <v>43704</v>
      </c>
      <c r="AI2687" s="29" t="str">
        <f t="shared" si="191"/>
        <v>～</v>
      </c>
      <c r="AJ2687" s="178">
        <f t="shared" si="193"/>
        <v>45530</v>
      </c>
      <c r="AK2687" s="23" t="s">
        <v>23995</v>
      </c>
      <c r="AL2687" s="23" t="s">
        <v>24563</v>
      </c>
      <c r="AM2687" s="605">
        <v>43704</v>
      </c>
      <c r="AN2687" s="25"/>
      <c r="AO2687" s="423">
        <v>43705</v>
      </c>
      <c r="AP2687" s="134" t="s">
        <v>24564</v>
      </c>
    </row>
    <row r="2688" spans="1:42" ht="24.75" customHeight="1" x14ac:dyDescent="0.15">
      <c r="A2688" s="606">
        <v>2685</v>
      </c>
      <c r="B2688" s="23" t="s">
        <v>24568</v>
      </c>
      <c r="C2688" s="24" t="s">
        <v>24398</v>
      </c>
      <c r="D2688" s="24" t="s">
        <v>23695</v>
      </c>
      <c r="E2688" s="23"/>
      <c r="F2688" s="23"/>
      <c r="G2688" s="25" t="s">
        <v>24571</v>
      </c>
      <c r="H2688" s="23" t="s">
        <v>24573</v>
      </c>
      <c r="I2688" s="23" t="s">
        <v>24575</v>
      </c>
      <c r="J2688" s="25" t="s">
        <v>24574</v>
      </c>
      <c r="K2688" s="25"/>
      <c r="L2688" s="25"/>
      <c r="M2688" s="25" t="s">
        <v>24576</v>
      </c>
      <c r="N2688" s="25"/>
      <c r="O2688" s="25" t="s">
        <v>22471</v>
      </c>
      <c r="P2688" s="23" t="s">
        <v>23982</v>
      </c>
      <c r="Q2688" s="25" t="s">
        <v>23983</v>
      </c>
      <c r="R2688" s="25" t="s">
        <v>23984</v>
      </c>
      <c r="S2688" s="23" t="s">
        <v>23985</v>
      </c>
      <c r="T2688" s="23"/>
      <c r="U2688" s="25" t="s">
        <v>24569</v>
      </c>
      <c r="V2688" s="23" t="s">
        <v>24572</v>
      </c>
      <c r="W2688" s="25" t="s">
        <v>24577</v>
      </c>
      <c r="X2688" s="25"/>
      <c r="Y2688" s="23" t="s">
        <v>24576</v>
      </c>
      <c r="Z2688" s="25"/>
      <c r="AA2688" s="23">
        <v>5</v>
      </c>
      <c r="AB2688" s="23" t="s">
        <v>24475</v>
      </c>
      <c r="AC2688" s="25" t="s">
        <v>24448</v>
      </c>
      <c r="AD2688" s="167">
        <v>1</v>
      </c>
      <c r="AE2688" s="167">
        <v>76500</v>
      </c>
      <c r="AF2688" s="167">
        <f t="shared" si="190"/>
        <v>76500</v>
      </c>
      <c r="AG2688" s="27">
        <v>43678</v>
      </c>
      <c r="AH2688" s="168">
        <v>43704</v>
      </c>
      <c r="AI2688" s="29" t="str">
        <f t="shared" si="191"/>
        <v>～</v>
      </c>
      <c r="AJ2688" s="178">
        <f t="shared" si="193"/>
        <v>45530</v>
      </c>
      <c r="AK2688" s="23" t="s">
        <v>20223</v>
      </c>
      <c r="AL2688" s="23" t="s">
        <v>24578</v>
      </c>
      <c r="AM2688" s="605">
        <v>43704</v>
      </c>
      <c r="AN2688" s="25"/>
      <c r="AO2688" s="423">
        <v>43705</v>
      </c>
      <c r="AP2688" s="134" t="s">
        <v>24583</v>
      </c>
    </row>
    <row r="2689" spans="1:42" ht="24.75" customHeight="1" x14ac:dyDescent="0.15">
      <c r="A2689" s="606">
        <v>2686</v>
      </c>
      <c r="B2689" s="23" t="s">
        <v>24568</v>
      </c>
      <c r="C2689" s="24" t="s">
        <v>24398</v>
      </c>
      <c r="D2689" s="24" t="s">
        <v>23695</v>
      </c>
      <c r="E2689" s="23"/>
      <c r="F2689" s="23"/>
      <c r="G2689" s="25" t="s">
        <v>24571</v>
      </c>
      <c r="H2689" s="23" t="s">
        <v>24573</v>
      </c>
      <c r="I2689" s="23" t="s">
        <v>24575</v>
      </c>
      <c r="J2689" s="25" t="s">
        <v>24574</v>
      </c>
      <c r="K2689" s="25"/>
      <c r="L2689" s="25"/>
      <c r="M2689" s="25" t="s">
        <v>24576</v>
      </c>
      <c r="N2689" s="25"/>
      <c r="O2689" s="25" t="s">
        <v>22471</v>
      </c>
      <c r="P2689" s="23" t="s">
        <v>23982</v>
      </c>
      <c r="Q2689" s="25" t="s">
        <v>23983</v>
      </c>
      <c r="R2689" s="25" t="s">
        <v>23984</v>
      </c>
      <c r="S2689" s="23" t="s">
        <v>23985</v>
      </c>
      <c r="T2689" s="23"/>
      <c r="U2689" s="25" t="s">
        <v>24569</v>
      </c>
      <c r="V2689" s="23" t="s">
        <v>24572</v>
      </c>
      <c r="W2689" s="25" t="s">
        <v>24577</v>
      </c>
      <c r="X2689" s="25"/>
      <c r="Y2689" s="23" t="s">
        <v>24576</v>
      </c>
      <c r="Z2689" s="25"/>
      <c r="AA2689" s="23">
        <v>5</v>
      </c>
      <c r="AB2689" s="23" t="s">
        <v>24475</v>
      </c>
      <c r="AC2689" s="25" t="s">
        <v>24448</v>
      </c>
      <c r="AD2689" s="167">
        <v>1</v>
      </c>
      <c r="AE2689" s="642"/>
      <c r="AF2689" s="642" t="str">
        <f t="shared" si="190"/>
        <v/>
      </c>
      <c r="AG2689" s="27">
        <v>43678</v>
      </c>
      <c r="AH2689" s="168">
        <v>43704</v>
      </c>
      <c r="AI2689" s="29" t="str">
        <f t="shared" si="191"/>
        <v>～</v>
      </c>
      <c r="AJ2689" s="178">
        <f t="shared" si="193"/>
        <v>45530</v>
      </c>
      <c r="AK2689" s="23" t="s">
        <v>24584</v>
      </c>
      <c r="AL2689" s="23" t="s">
        <v>24579</v>
      </c>
      <c r="AM2689" s="605">
        <v>43704</v>
      </c>
      <c r="AN2689" s="25"/>
      <c r="AO2689" s="423">
        <v>43705</v>
      </c>
      <c r="AP2689" s="134" t="s">
        <v>24583</v>
      </c>
    </row>
    <row r="2690" spans="1:42" ht="24.75" customHeight="1" x14ac:dyDescent="0.15">
      <c r="A2690" s="606">
        <v>2687</v>
      </c>
      <c r="B2690" s="23" t="s">
        <v>24568</v>
      </c>
      <c r="C2690" s="24" t="s">
        <v>24398</v>
      </c>
      <c r="D2690" s="24" t="s">
        <v>23695</v>
      </c>
      <c r="E2690" s="23"/>
      <c r="F2690" s="23"/>
      <c r="G2690" s="25" t="s">
        <v>24571</v>
      </c>
      <c r="H2690" s="23" t="s">
        <v>24573</v>
      </c>
      <c r="I2690" s="23" t="s">
        <v>24575</v>
      </c>
      <c r="J2690" s="25" t="s">
        <v>24574</v>
      </c>
      <c r="K2690" s="25"/>
      <c r="L2690" s="25"/>
      <c r="M2690" s="25" t="s">
        <v>24576</v>
      </c>
      <c r="N2690" s="25"/>
      <c r="O2690" s="25" t="s">
        <v>22471</v>
      </c>
      <c r="P2690" s="23" t="s">
        <v>23982</v>
      </c>
      <c r="Q2690" s="25" t="s">
        <v>23983</v>
      </c>
      <c r="R2690" s="25" t="s">
        <v>23984</v>
      </c>
      <c r="S2690" s="23" t="s">
        <v>23985</v>
      </c>
      <c r="T2690" s="23"/>
      <c r="U2690" s="25" t="s">
        <v>24569</v>
      </c>
      <c r="V2690" s="23" t="s">
        <v>24572</v>
      </c>
      <c r="W2690" s="25" t="s">
        <v>24577</v>
      </c>
      <c r="X2690" s="25"/>
      <c r="Y2690" s="23" t="s">
        <v>24576</v>
      </c>
      <c r="Z2690" s="25"/>
      <c r="AA2690" s="23">
        <v>5</v>
      </c>
      <c r="AB2690" s="23" t="s">
        <v>24475</v>
      </c>
      <c r="AC2690" s="25" t="s">
        <v>24448</v>
      </c>
      <c r="AD2690" s="167">
        <v>1</v>
      </c>
      <c r="AE2690" s="642"/>
      <c r="AF2690" s="642" t="str">
        <f t="shared" si="190"/>
        <v/>
      </c>
      <c r="AG2690" s="27">
        <v>43678</v>
      </c>
      <c r="AH2690" s="168">
        <v>43704</v>
      </c>
      <c r="AI2690" s="29" t="str">
        <f t="shared" si="191"/>
        <v>～</v>
      </c>
      <c r="AJ2690" s="178">
        <f t="shared" si="193"/>
        <v>45530</v>
      </c>
      <c r="AK2690" s="23" t="s">
        <v>16665</v>
      </c>
      <c r="AL2690" s="23" t="s">
        <v>24580</v>
      </c>
      <c r="AM2690" s="605">
        <v>43704</v>
      </c>
      <c r="AN2690" s="25"/>
      <c r="AO2690" s="423">
        <v>43705</v>
      </c>
      <c r="AP2690" s="134" t="s">
        <v>24583</v>
      </c>
    </row>
    <row r="2691" spans="1:42" ht="24.75" customHeight="1" x14ac:dyDescent="0.15">
      <c r="A2691" s="606">
        <v>2688</v>
      </c>
      <c r="B2691" s="23" t="s">
        <v>24568</v>
      </c>
      <c r="C2691" s="24" t="s">
        <v>24398</v>
      </c>
      <c r="D2691" s="24" t="s">
        <v>23695</v>
      </c>
      <c r="E2691" s="23"/>
      <c r="F2691" s="23"/>
      <c r="G2691" s="25" t="s">
        <v>24571</v>
      </c>
      <c r="H2691" s="23" t="s">
        <v>24573</v>
      </c>
      <c r="I2691" s="23" t="s">
        <v>24575</v>
      </c>
      <c r="J2691" s="25" t="s">
        <v>24574</v>
      </c>
      <c r="K2691" s="25"/>
      <c r="L2691" s="25"/>
      <c r="M2691" s="25" t="s">
        <v>24576</v>
      </c>
      <c r="N2691" s="25"/>
      <c r="O2691" s="25" t="s">
        <v>22471</v>
      </c>
      <c r="P2691" s="23" t="s">
        <v>23982</v>
      </c>
      <c r="Q2691" s="25" t="s">
        <v>23983</v>
      </c>
      <c r="R2691" s="25" t="s">
        <v>23984</v>
      </c>
      <c r="S2691" s="23" t="s">
        <v>23985</v>
      </c>
      <c r="T2691" s="23"/>
      <c r="U2691" s="25" t="s">
        <v>24569</v>
      </c>
      <c r="V2691" s="23" t="s">
        <v>24572</v>
      </c>
      <c r="W2691" s="25" t="s">
        <v>24577</v>
      </c>
      <c r="X2691" s="25"/>
      <c r="Y2691" s="23" t="s">
        <v>24576</v>
      </c>
      <c r="Z2691" s="25"/>
      <c r="AA2691" s="23">
        <v>5</v>
      </c>
      <c r="AB2691" s="23" t="s">
        <v>24475</v>
      </c>
      <c r="AC2691" s="25" t="s">
        <v>24448</v>
      </c>
      <c r="AD2691" s="167">
        <v>1</v>
      </c>
      <c r="AE2691" s="642"/>
      <c r="AF2691" s="642" t="str">
        <f t="shared" si="190"/>
        <v/>
      </c>
      <c r="AG2691" s="27">
        <v>43678</v>
      </c>
      <c r="AH2691" s="168">
        <v>43704</v>
      </c>
      <c r="AI2691" s="29" t="str">
        <f t="shared" si="191"/>
        <v>～</v>
      </c>
      <c r="AJ2691" s="178">
        <f t="shared" si="193"/>
        <v>45530</v>
      </c>
      <c r="AK2691" s="23" t="s">
        <v>23993</v>
      </c>
      <c r="AL2691" s="23" t="s">
        <v>24581</v>
      </c>
      <c r="AM2691" s="605">
        <v>43704</v>
      </c>
      <c r="AN2691" s="25"/>
      <c r="AO2691" s="423">
        <v>43705</v>
      </c>
      <c r="AP2691" s="134" t="s">
        <v>24583</v>
      </c>
    </row>
    <row r="2692" spans="1:42" ht="24.75" customHeight="1" x14ac:dyDescent="0.15">
      <c r="A2692" s="606">
        <v>2689</v>
      </c>
      <c r="B2692" s="23" t="s">
        <v>24568</v>
      </c>
      <c r="C2692" s="24" t="s">
        <v>24398</v>
      </c>
      <c r="D2692" s="24" t="s">
        <v>23695</v>
      </c>
      <c r="E2692" s="23"/>
      <c r="F2692" s="23"/>
      <c r="G2692" s="25" t="s">
        <v>24571</v>
      </c>
      <c r="H2692" s="23" t="s">
        <v>24573</v>
      </c>
      <c r="I2692" s="23" t="s">
        <v>24575</v>
      </c>
      <c r="J2692" s="25" t="s">
        <v>24574</v>
      </c>
      <c r="K2692" s="25"/>
      <c r="L2692" s="25"/>
      <c r="M2692" s="25" t="s">
        <v>24576</v>
      </c>
      <c r="N2692" s="25"/>
      <c r="O2692" s="25" t="s">
        <v>22471</v>
      </c>
      <c r="P2692" s="23" t="s">
        <v>23982</v>
      </c>
      <c r="Q2692" s="25" t="s">
        <v>23983</v>
      </c>
      <c r="R2692" s="25" t="s">
        <v>23984</v>
      </c>
      <c r="S2692" s="23" t="s">
        <v>23985</v>
      </c>
      <c r="T2692" s="23"/>
      <c r="U2692" s="25" t="s">
        <v>24571</v>
      </c>
      <c r="V2692" s="23" t="s">
        <v>24572</v>
      </c>
      <c r="W2692" s="25" t="s">
        <v>24577</v>
      </c>
      <c r="X2692" s="25"/>
      <c r="Y2692" s="23" t="s">
        <v>24576</v>
      </c>
      <c r="Z2692" s="25"/>
      <c r="AA2692" s="23">
        <v>5</v>
      </c>
      <c r="AB2692" s="23" t="s">
        <v>24475</v>
      </c>
      <c r="AC2692" s="25" t="s">
        <v>24448</v>
      </c>
      <c r="AD2692" s="167">
        <v>1</v>
      </c>
      <c r="AE2692" s="642"/>
      <c r="AF2692" s="642" t="str">
        <f t="shared" si="190"/>
        <v/>
      </c>
      <c r="AG2692" s="27">
        <v>43678</v>
      </c>
      <c r="AH2692" s="168">
        <v>43704</v>
      </c>
      <c r="AI2692" s="29" t="str">
        <f t="shared" si="191"/>
        <v>～</v>
      </c>
      <c r="AJ2692" s="178">
        <f t="shared" si="193"/>
        <v>45530</v>
      </c>
      <c r="AK2692" s="23" t="s">
        <v>23995</v>
      </c>
      <c r="AL2692" s="23" t="s">
        <v>24582</v>
      </c>
      <c r="AM2692" s="605">
        <v>43704</v>
      </c>
      <c r="AN2692" s="25"/>
      <c r="AO2692" s="423">
        <v>43705</v>
      </c>
      <c r="AP2692" s="134" t="s">
        <v>24583</v>
      </c>
    </row>
    <row r="2693" spans="1:42" ht="24.75" customHeight="1" x14ac:dyDescent="0.15">
      <c r="A2693" s="606">
        <v>2690</v>
      </c>
      <c r="B2693" s="23" t="s">
        <v>24586</v>
      </c>
      <c r="C2693" s="24" t="s">
        <v>24398</v>
      </c>
      <c r="D2693" s="24" t="s">
        <v>23695</v>
      </c>
      <c r="E2693" s="23"/>
      <c r="F2693" s="23"/>
      <c r="G2693" s="25" t="s">
        <v>24589</v>
      </c>
      <c r="H2693" s="23" t="s">
        <v>24591</v>
      </c>
      <c r="I2693" s="23" t="s">
        <v>24555</v>
      </c>
      <c r="J2693" s="25" t="s">
        <v>24592</v>
      </c>
      <c r="K2693" s="25"/>
      <c r="L2693" s="25"/>
      <c r="M2693" s="25" t="s">
        <v>24594</v>
      </c>
      <c r="N2693" s="25"/>
      <c r="O2693" s="25" t="s">
        <v>22471</v>
      </c>
      <c r="P2693" s="23" t="s">
        <v>23982</v>
      </c>
      <c r="Q2693" s="25" t="s">
        <v>23983</v>
      </c>
      <c r="R2693" s="25" t="s">
        <v>23984</v>
      </c>
      <c r="S2693" s="23" t="s">
        <v>23985</v>
      </c>
      <c r="T2693" s="23"/>
      <c r="U2693" s="25" t="s">
        <v>24587</v>
      </c>
      <c r="V2693" s="23" t="s">
        <v>24590</v>
      </c>
      <c r="W2693" s="25" t="s">
        <v>24595</v>
      </c>
      <c r="X2693" s="25"/>
      <c r="Y2693" s="23" t="s">
        <v>24593</v>
      </c>
      <c r="Z2693" s="25"/>
      <c r="AA2693" s="23">
        <v>5</v>
      </c>
      <c r="AB2693" s="23" t="s">
        <v>24475</v>
      </c>
      <c r="AC2693" s="25" t="s">
        <v>24448</v>
      </c>
      <c r="AD2693" s="167">
        <v>1</v>
      </c>
      <c r="AE2693" s="167">
        <v>76500</v>
      </c>
      <c r="AF2693" s="167">
        <f t="shared" si="190"/>
        <v>76500</v>
      </c>
      <c r="AG2693" s="27">
        <v>43678</v>
      </c>
      <c r="AH2693" s="168">
        <v>43704</v>
      </c>
      <c r="AI2693" s="29" t="str">
        <f t="shared" si="191"/>
        <v>～</v>
      </c>
      <c r="AJ2693" s="178">
        <f t="shared" si="193"/>
        <v>45530</v>
      </c>
      <c r="AK2693" s="23" t="s">
        <v>20223</v>
      </c>
      <c r="AL2693" s="23" t="s">
        <v>24596</v>
      </c>
      <c r="AM2693" s="605">
        <v>43704</v>
      </c>
      <c r="AN2693" s="25"/>
      <c r="AO2693" s="423">
        <v>43705</v>
      </c>
      <c r="AP2693" s="134" t="s">
        <v>24601</v>
      </c>
    </row>
    <row r="2694" spans="1:42" ht="24.75" customHeight="1" x14ac:dyDescent="0.15">
      <c r="A2694" s="606">
        <v>2691</v>
      </c>
      <c r="B2694" s="23" t="s">
        <v>24586</v>
      </c>
      <c r="C2694" s="24" t="s">
        <v>24398</v>
      </c>
      <c r="D2694" s="24" t="s">
        <v>23695</v>
      </c>
      <c r="E2694" s="23"/>
      <c r="F2694" s="23"/>
      <c r="G2694" s="25" t="s">
        <v>24589</v>
      </c>
      <c r="H2694" s="23" t="s">
        <v>24591</v>
      </c>
      <c r="I2694" s="23" t="s">
        <v>24555</v>
      </c>
      <c r="J2694" s="25" t="s">
        <v>24592</v>
      </c>
      <c r="K2694" s="25"/>
      <c r="L2694" s="25"/>
      <c r="M2694" s="25" t="s">
        <v>24594</v>
      </c>
      <c r="N2694" s="25"/>
      <c r="O2694" s="25" t="s">
        <v>22471</v>
      </c>
      <c r="P2694" s="23" t="s">
        <v>23982</v>
      </c>
      <c r="Q2694" s="25" t="s">
        <v>23983</v>
      </c>
      <c r="R2694" s="25" t="s">
        <v>23984</v>
      </c>
      <c r="S2694" s="23" t="s">
        <v>23985</v>
      </c>
      <c r="T2694" s="23"/>
      <c r="U2694" s="25" t="s">
        <v>24587</v>
      </c>
      <c r="V2694" s="23" t="s">
        <v>24590</v>
      </c>
      <c r="W2694" s="25" t="s">
        <v>24595</v>
      </c>
      <c r="X2694" s="25"/>
      <c r="Y2694" s="23" t="s">
        <v>24593</v>
      </c>
      <c r="Z2694" s="25"/>
      <c r="AA2694" s="23">
        <v>5</v>
      </c>
      <c r="AB2694" s="23" t="s">
        <v>24475</v>
      </c>
      <c r="AC2694" s="25" t="s">
        <v>24448</v>
      </c>
      <c r="AD2694" s="167">
        <v>1</v>
      </c>
      <c r="AE2694" s="642"/>
      <c r="AF2694" s="642" t="str">
        <f t="shared" si="190"/>
        <v/>
      </c>
      <c r="AG2694" s="27">
        <v>43678</v>
      </c>
      <c r="AH2694" s="168">
        <v>43704</v>
      </c>
      <c r="AI2694" s="29" t="str">
        <f t="shared" si="191"/>
        <v>～</v>
      </c>
      <c r="AJ2694" s="178">
        <f t="shared" si="193"/>
        <v>45530</v>
      </c>
      <c r="AK2694" s="23" t="s">
        <v>22514</v>
      </c>
      <c r="AL2694" s="23" t="s">
        <v>24597</v>
      </c>
      <c r="AM2694" s="605">
        <v>43704</v>
      </c>
      <c r="AN2694" s="25"/>
      <c r="AO2694" s="423">
        <v>43705</v>
      </c>
      <c r="AP2694" s="134" t="s">
        <v>24601</v>
      </c>
    </row>
    <row r="2695" spans="1:42" ht="24.75" customHeight="1" x14ac:dyDescent="0.15">
      <c r="A2695" s="606">
        <v>2692</v>
      </c>
      <c r="B2695" s="23" t="s">
        <v>24586</v>
      </c>
      <c r="C2695" s="24" t="s">
        <v>24398</v>
      </c>
      <c r="D2695" s="24" t="s">
        <v>23695</v>
      </c>
      <c r="E2695" s="23"/>
      <c r="F2695" s="23"/>
      <c r="G2695" s="25" t="s">
        <v>24589</v>
      </c>
      <c r="H2695" s="23" t="s">
        <v>24591</v>
      </c>
      <c r="I2695" s="23" t="s">
        <v>24555</v>
      </c>
      <c r="J2695" s="25" t="s">
        <v>24592</v>
      </c>
      <c r="K2695" s="25"/>
      <c r="L2695" s="25"/>
      <c r="M2695" s="25" t="s">
        <v>24594</v>
      </c>
      <c r="N2695" s="25"/>
      <c r="O2695" s="25" t="s">
        <v>22471</v>
      </c>
      <c r="P2695" s="23" t="s">
        <v>23982</v>
      </c>
      <c r="Q2695" s="25" t="s">
        <v>23983</v>
      </c>
      <c r="R2695" s="25" t="s">
        <v>23984</v>
      </c>
      <c r="S2695" s="23" t="s">
        <v>23985</v>
      </c>
      <c r="T2695" s="23"/>
      <c r="U2695" s="25" t="s">
        <v>24587</v>
      </c>
      <c r="V2695" s="23" t="s">
        <v>24590</v>
      </c>
      <c r="W2695" s="25" t="s">
        <v>24595</v>
      </c>
      <c r="X2695" s="25"/>
      <c r="Y2695" s="23" t="s">
        <v>24593</v>
      </c>
      <c r="Z2695" s="25"/>
      <c r="AA2695" s="23">
        <v>5</v>
      </c>
      <c r="AB2695" s="23" t="s">
        <v>24475</v>
      </c>
      <c r="AC2695" s="25" t="s">
        <v>24448</v>
      </c>
      <c r="AD2695" s="167">
        <v>1</v>
      </c>
      <c r="AE2695" s="642"/>
      <c r="AF2695" s="642" t="str">
        <f t="shared" si="190"/>
        <v/>
      </c>
      <c r="AG2695" s="27">
        <v>43678</v>
      </c>
      <c r="AH2695" s="168">
        <v>43704</v>
      </c>
      <c r="AI2695" s="29" t="str">
        <f t="shared" si="191"/>
        <v>～</v>
      </c>
      <c r="AJ2695" s="178">
        <f t="shared" si="193"/>
        <v>45530</v>
      </c>
      <c r="AK2695" s="23" t="s">
        <v>16665</v>
      </c>
      <c r="AL2695" s="23" t="s">
        <v>24598</v>
      </c>
      <c r="AM2695" s="605">
        <v>43704</v>
      </c>
      <c r="AN2695" s="25"/>
      <c r="AO2695" s="423">
        <v>43705</v>
      </c>
      <c r="AP2695" s="134" t="s">
        <v>24601</v>
      </c>
    </row>
    <row r="2696" spans="1:42" ht="24.75" customHeight="1" x14ac:dyDescent="0.15">
      <c r="A2696" s="606">
        <v>2693</v>
      </c>
      <c r="B2696" s="23" t="s">
        <v>24586</v>
      </c>
      <c r="C2696" s="24" t="s">
        <v>24398</v>
      </c>
      <c r="D2696" s="24" t="s">
        <v>23695</v>
      </c>
      <c r="E2696" s="23"/>
      <c r="F2696" s="23"/>
      <c r="G2696" s="25" t="s">
        <v>24589</v>
      </c>
      <c r="H2696" s="23" t="s">
        <v>24591</v>
      </c>
      <c r="I2696" s="23" t="s">
        <v>24555</v>
      </c>
      <c r="J2696" s="25" t="s">
        <v>24592</v>
      </c>
      <c r="K2696" s="25"/>
      <c r="L2696" s="25"/>
      <c r="M2696" s="25" t="s">
        <v>24594</v>
      </c>
      <c r="N2696" s="25"/>
      <c r="O2696" s="25" t="s">
        <v>22471</v>
      </c>
      <c r="P2696" s="23" t="s">
        <v>23982</v>
      </c>
      <c r="Q2696" s="25" t="s">
        <v>23983</v>
      </c>
      <c r="R2696" s="25" t="s">
        <v>23984</v>
      </c>
      <c r="S2696" s="23" t="s">
        <v>23985</v>
      </c>
      <c r="T2696" s="23"/>
      <c r="U2696" s="25" t="s">
        <v>24587</v>
      </c>
      <c r="V2696" s="23" t="s">
        <v>24590</v>
      </c>
      <c r="W2696" s="25" t="s">
        <v>24595</v>
      </c>
      <c r="X2696" s="25"/>
      <c r="Y2696" s="23" t="s">
        <v>24593</v>
      </c>
      <c r="Z2696" s="25"/>
      <c r="AA2696" s="23">
        <v>5</v>
      </c>
      <c r="AB2696" s="23" t="s">
        <v>24475</v>
      </c>
      <c r="AC2696" s="25" t="s">
        <v>24448</v>
      </c>
      <c r="AD2696" s="167">
        <v>1</v>
      </c>
      <c r="AE2696" s="642"/>
      <c r="AF2696" s="642" t="str">
        <f t="shared" si="190"/>
        <v/>
      </c>
      <c r="AG2696" s="27">
        <v>43678</v>
      </c>
      <c r="AH2696" s="168">
        <v>43704</v>
      </c>
      <c r="AI2696" s="29" t="str">
        <f t="shared" si="191"/>
        <v>～</v>
      </c>
      <c r="AJ2696" s="178">
        <f t="shared" si="193"/>
        <v>45530</v>
      </c>
      <c r="AK2696" s="23" t="s">
        <v>23993</v>
      </c>
      <c r="AL2696" s="23" t="s">
        <v>24599</v>
      </c>
      <c r="AM2696" s="605">
        <v>43704</v>
      </c>
      <c r="AN2696" s="25"/>
      <c r="AO2696" s="423">
        <v>43705</v>
      </c>
      <c r="AP2696" s="134" t="s">
        <v>24601</v>
      </c>
    </row>
    <row r="2697" spans="1:42" ht="24.75" customHeight="1" x14ac:dyDescent="0.15">
      <c r="A2697" s="606">
        <v>2694</v>
      </c>
      <c r="B2697" s="23" t="s">
        <v>24586</v>
      </c>
      <c r="C2697" s="24" t="s">
        <v>24398</v>
      </c>
      <c r="D2697" s="24" t="s">
        <v>23695</v>
      </c>
      <c r="E2697" s="23"/>
      <c r="F2697" s="23"/>
      <c r="G2697" s="25" t="s">
        <v>24589</v>
      </c>
      <c r="H2697" s="23" t="s">
        <v>24591</v>
      </c>
      <c r="I2697" s="23" t="s">
        <v>24555</v>
      </c>
      <c r="J2697" s="25" t="s">
        <v>24592</v>
      </c>
      <c r="K2697" s="25"/>
      <c r="L2697" s="25"/>
      <c r="M2697" s="25" t="s">
        <v>24594</v>
      </c>
      <c r="N2697" s="25"/>
      <c r="O2697" s="25" t="s">
        <v>22471</v>
      </c>
      <c r="P2697" s="23" t="s">
        <v>23982</v>
      </c>
      <c r="Q2697" s="25" t="s">
        <v>23983</v>
      </c>
      <c r="R2697" s="25" t="s">
        <v>23984</v>
      </c>
      <c r="S2697" s="23" t="s">
        <v>23985</v>
      </c>
      <c r="T2697" s="23"/>
      <c r="U2697" s="25" t="s">
        <v>24587</v>
      </c>
      <c r="V2697" s="23" t="s">
        <v>24590</v>
      </c>
      <c r="W2697" s="25" t="s">
        <v>24595</v>
      </c>
      <c r="X2697" s="25"/>
      <c r="Y2697" s="23" t="s">
        <v>24593</v>
      </c>
      <c r="Z2697" s="25"/>
      <c r="AA2697" s="23">
        <v>5</v>
      </c>
      <c r="AB2697" s="23" t="s">
        <v>24475</v>
      </c>
      <c r="AC2697" s="25" t="s">
        <v>24448</v>
      </c>
      <c r="AD2697" s="167">
        <v>1</v>
      </c>
      <c r="AE2697" s="642"/>
      <c r="AF2697" s="642" t="str">
        <f t="shared" si="190"/>
        <v/>
      </c>
      <c r="AG2697" s="27">
        <v>43678</v>
      </c>
      <c r="AH2697" s="168">
        <v>43704</v>
      </c>
      <c r="AI2697" s="29" t="str">
        <f t="shared" si="191"/>
        <v>～</v>
      </c>
      <c r="AJ2697" s="178">
        <f t="shared" si="193"/>
        <v>45530</v>
      </c>
      <c r="AK2697" s="23" t="s">
        <v>23995</v>
      </c>
      <c r="AL2697" s="23" t="s">
        <v>24600</v>
      </c>
      <c r="AM2697" s="605">
        <v>43704</v>
      </c>
      <c r="AN2697" s="25"/>
      <c r="AO2697" s="423">
        <v>43705</v>
      </c>
      <c r="AP2697" s="134" t="s">
        <v>24601</v>
      </c>
    </row>
    <row r="2698" spans="1:42" ht="24.75" customHeight="1" x14ac:dyDescent="0.15">
      <c r="A2698" s="606">
        <v>2695</v>
      </c>
      <c r="B2698" s="23" t="s">
        <v>24602</v>
      </c>
      <c r="C2698" s="24" t="s">
        <v>24398</v>
      </c>
      <c r="D2698" s="24" t="s">
        <v>23695</v>
      </c>
      <c r="E2698" s="23"/>
      <c r="F2698" s="23"/>
      <c r="G2698" s="25" t="s">
        <v>24609</v>
      </c>
      <c r="H2698" s="23" t="s">
        <v>24611</v>
      </c>
      <c r="I2698" s="23" t="s">
        <v>24613</v>
      </c>
      <c r="J2698" s="25" t="s">
        <v>24612</v>
      </c>
      <c r="K2698" s="25"/>
      <c r="L2698" s="25"/>
      <c r="M2698" s="25" t="s">
        <v>24615</v>
      </c>
      <c r="N2698" s="25"/>
      <c r="O2698" s="25" t="s">
        <v>22471</v>
      </c>
      <c r="P2698" s="23" t="s">
        <v>23982</v>
      </c>
      <c r="Q2698" s="25" t="s">
        <v>23983</v>
      </c>
      <c r="R2698" s="25" t="s">
        <v>23984</v>
      </c>
      <c r="S2698" s="23" t="s">
        <v>23985</v>
      </c>
      <c r="T2698" s="23"/>
      <c r="U2698" s="25" t="s">
        <v>24605</v>
      </c>
      <c r="V2698" s="23" t="s">
        <v>24610</v>
      </c>
      <c r="W2698" s="25" t="s">
        <v>24622</v>
      </c>
      <c r="X2698" s="25"/>
      <c r="Y2698" s="23" t="s">
        <v>24614</v>
      </c>
      <c r="Z2698" s="25"/>
      <c r="AA2698" s="23">
        <v>5</v>
      </c>
      <c r="AB2698" s="23" t="s">
        <v>24475</v>
      </c>
      <c r="AC2698" s="25" t="s">
        <v>24448</v>
      </c>
      <c r="AD2698" s="167">
        <v>1</v>
      </c>
      <c r="AE2698" s="167">
        <v>76500</v>
      </c>
      <c r="AF2698" s="167">
        <f t="shared" si="190"/>
        <v>76500</v>
      </c>
      <c r="AG2698" s="27">
        <v>43678</v>
      </c>
      <c r="AH2698" s="168">
        <v>43707</v>
      </c>
      <c r="AI2698" s="29" t="str">
        <f t="shared" si="191"/>
        <v>～</v>
      </c>
      <c r="AJ2698" s="178">
        <f t="shared" si="193"/>
        <v>45533</v>
      </c>
      <c r="AK2698" s="23" t="s">
        <v>20223</v>
      </c>
      <c r="AL2698" s="23" t="s">
        <v>24616</v>
      </c>
      <c r="AM2698" s="605">
        <v>43707</v>
      </c>
      <c r="AN2698" s="25"/>
      <c r="AO2698" s="423">
        <v>43706</v>
      </c>
      <c r="AP2698" s="134" t="s">
        <v>24621</v>
      </c>
    </row>
    <row r="2699" spans="1:42" ht="24.75" customHeight="1" x14ac:dyDescent="0.15">
      <c r="A2699" s="606">
        <v>2696</v>
      </c>
      <c r="B2699" s="23" t="s">
        <v>24602</v>
      </c>
      <c r="C2699" s="24" t="s">
        <v>24398</v>
      </c>
      <c r="D2699" s="24" t="s">
        <v>23695</v>
      </c>
      <c r="E2699" s="23"/>
      <c r="F2699" s="23"/>
      <c r="G2699" s="25" t="s">
        <v>24609</v>
      </c>
      <c r="H2699" s="23" t="s">
        <v>24611</v>
      </c>
      <c r="I2699" s="23" t="s">
        <v>24613</v>
      </c>
      <c r="J2699" s="25" t="s">
        <v>24612</v>
      </c>
      <c r="K2699" s="25"/>
      <c r="L2699" s="25"/>
      <c r="M2699" s="25" t="s">
        <v>24615</v>
      </c>
      <c r="N2699" s="25"/>
      <c r="O2699" s="25" t="s">
        <v>22471</v>
      </c>
      <c r="P2699" s="23" t="s">
        <v>23982</v>
      </c>
      <c r="Q2699" s="25" t="s">
        <v>23983</v>
      </c>
      <c r="R2699" s="25" t="s">
        <v>23984</v>
      </c>
      <c r="S2699" s="23" t="s">
        <v>23985</v>
      </c>
      <c r="T2699" s="23"/>
      <c r="U2699" s="25" t="s">
        <v>24605</v>
      </c>
      <c r="V2699" s="23" t="s">
        <v>24610</v>
      </c>
      <c r="W2699" s="25" t="s">
        <v>24622</v>
      </c>
      <c r="X2699" s="25"/>
      <c r="Y2699" s="23" t="s">
        <v>24614</v>
      </c>
      <c r="Z2699" s="25"/>
      <c r="AA2699" s="23">
        <v>5</v>
      </c>
      <c r="AB2699" s="23" t="s">
        <v>24475</v>
      </c>
      <c r="AC2699" s="25" t="s">
        <v>24448</v>
      </c>
      <c r="AD2699" s="167">
        <v>1</v>
      </c>
      <c r="AE2699" s="642"/>
      <c r="AF2699" s="642" t="str">
        <f t="shared" si="190"/>
        <v/>
      </c>
      <c r="AG2699" s="27">
        <v>43678</v>
      </c>
      <c r="AH2699" s="168">
        <v>43707</v>
      </c>
      <c r="AI2699" s="29" t="str">
        <f t="shared" si="191"/>
        <v>～</v>
      </c>
      <c r="AJ2699" s="178">
        <f t="shared" si="193"/>
        <v>45533</v>
      </c>
      <c r="AK2699" s="23" t="s">
        <v>24623</v>
      </c>
      <c r="AL2699" s="23" t="s">
        <v>24617</v>
      </c>
      <c r="AM2699" s="605">
        <v>43707</v>
      </c>
      <c r="AN2699" s="25"/>
      <c r="AO2699" s="423">
        <v>43706</v>
      </c>
      <c r="AP2699" s="134" t="s">
        <v>24621</v>
      </c>
    </row>
    <row r="2700" spans="1:42" ht="24.75" customHeight="1" x14ac:dyDescent="0.15">
      <c r="A2700" s="606">
        <v>2697</v>
      </c>
      <c r="B2700" s="23" t="s">
        <v>24602</v>
      </c>
      <c r="C2700" s="24" t="s">
        <v>24398</v>
      </c>
      <c r="D2700" s="24" t="s">
        <v>23695</v>
      </c>
      <c r="E2700" s="23"/>
      <c r="F2700" s="23"/>
      <c r="G2700" s="25" t="s">
        <v>24609</v>
      </c>
      <c r="H2700" s="23" t="s">
        <v>24611</v>
      </c>
      <c r="I2700" s="23" t="s">
        <v>24613</v>
      </c>
      <c r="J2700" s="25" t="s">
        <v>24612</v>
      </c>
      <c r="K2700" s="25"/>
      <c r="L2700" s="25"/>
      <c r="M2700" s="25" t="s">
        <v>24615</v>
      </c>
      <c r="N2700" s="25"/>
      <c r="O2700" s="25" t="s">
        <v>22471</v>
      </c>
      <c r="P2700" s="23" t="s">
        <v>23982</v>
      </c>
      <c r="Q2700" s="25" t="s">
        <v>23983</v>
      </c>
      <c r="R2700" s="25" t="s">
        <v>23984</v>
      </c>
      <c r="S2700" s="23" t="s">
        <v>23985</v>
      </c>
      <c r="T2700" s="23"/>
      <c r="U2700" s="25" t="s">
        <v>24605</v>
      </c>
      <c r="V2700" s="23" t="s">
        <v>24610</v>
      </c>
      <c r="W2700" s="25" t="s">
        <v>24622</v>
      </c>
      <c r="X2700" s="25"/>
      <c r="Y2700" s="23" t="s">
        <v>24614</v>
      </c>
      <c r="Z2700" s="25"/>
      <c r="AA2700" s="23">
        <v>5</v>
      </c>
      <c r="AB2700" s="23" t="s">
        <v>24475</v>
      </c>
      <c r="AC2700" s="25" t="s">
        <v>24448</v>
      </c>
      <c r="AD2700" s="167">
        <v>1</v>
      </c>
      <c r="AE2700" s="642"/>
      <c r="AF2700" s="642" t="str">
        <f t="shared" si="190"/>
        <v/>
      </c>
      <c r="AG2700" s="27">
        <v>43678</v>
      </c>
      <c r="AH2700" s="168">
        <v>43707</v>
      </c>
      <c r="AI2700" s="29" t="str">
        <f t="shared" si="191"/>
        <v>～</v>
      </c>
      <c r="AJ2700" s="178">
        <f t="shared" si="193"/>
        <v>45533</v>
      </c>
      <c r="AK2700" s="23" t="s">
        <v>16665</v>
      </c>
      <c r="AL2700" s="23" t="s">
        <v>24618</v>
      </c>
      <c r="AM2700" s="605">
        <v>43707</v>
      </c>
      <c r="AN2700" s="25"/>
      <c r="AO2700" s="423">
        <v>43706</v>
      </c>
      <c r="AP2700" s="134" t="s">
        <v>24621</v>
      </c>
    </row>
    <row r="2701" spans="1:42" ht="24.75" customHeight="1" x14ac:dyDescent="0.15">
      <c r="A2701" s="606">
        <v>2698</v>
      </c>
      <c r="B2701" s="23" t="s">
        <v>24602</v>
      </c>
      <c r="C2701" s="24" t="s">
        <v>24398</v>
      </c>
      <c r="D2701" s="24" t="s">
        <v>23695</v>
      </c>
      <c r="E2701" s="23"/>
      <c r="F2701" s="23"/>
      <c r="G2701" s="25" t="s">
        <v>24609</v>
      </c>
      <c r="H2701" s="23" t="s">
        <v>24611</v>
      </c>
      <c r="I2701" s="23" t="s">
        <v>24613</v>
      </c>
      <c r="J2701" s="25" t="s">
        <v>24612</v>
      </c>
      <c r="K2701" s="25"/>
      <c r="L2701" s="25"/>
      <c r="M2701" s="25" t="s">
        <v>24615</v>
      </c>
      <c r="N2701" s="25"/>
      <c r="O2701" s="25" t="s">
        <v>22471</v>
      </c>
      <c r="P2701" s="23" t="s">
        <v>23982</v>
      </c>
      <c r="Q2701" s="25" t="s">
        <v>23983</v>
      </c>
      <c r="R2701" s="25" t="s">
        <v>23984</v>
      </c>
      <c r="S2701" s="23" t="s">
        <v>23985</v>
      </c>
      <c r="T2701" s="23"/>
      <c r="U2701" s="25" t="s">
        <v>24605</v>
      </c>
      <c r="V2701" s="23" t="s">
        <v>24610</v>
      </c>
      <c r="W2701" s="25" t="s">
        <v>24622</v>
      </c>
      <c r="X2701" s="25"/>
      <c r="Y2701" s="23" t="s">
        <v>24614</v>
      </c>
      <c r="Z2701" s="25"/>
      <c r="AA2701" s="23">
        <v>5</v>
      </c>
      <c r="AB2701" s="23" t="s">
        <v>24475</v>
      </c>
      <c r="AC2701" s="25" t="s">
        <v>24448</v>
      </c>
      <c r="AD2701" s="167">
        <v>1</v>
      </c>
      <c r="AE2701" s="642"/>
      <c r="AF2701" s="642" t="str">
        <f t="shared" si="190"/>
        <v/>
      </c>
      <c r="AG2701" s="27">
        <v>43678</v>
      </c>
      <c r="AH2701" s="168">
        <v>43707</v>
      </c>
      <c r="AI2701" s="29" t="str">
        <f t="shared" si="191"/>
        <v>～</v>
      </c>
      <c r="AJ2701" s="178">
        <f t="shared" si="193"/>
        <v>45533</v>
      </c>
      <c r="AK2701" s="23" t="s">
        <v>23993</v>
      </c>
      <c r="AL2701" s="23" t="s">
        <v>24619</v>
      </c>
      <c r="AM2701" s="605">
        <v>43707</v>
      </c>
      <c r="AN2701" s="25"/>
      <c r="AO2701" s="423">
        <v>43706</v>
      </c>
      <c r="AP2701" s="134" t="s">
        <v>24621</v>
      </c>
    </row>
    <row r="2702" spans="1:42" ht="24.75" customHeight="1" x14ac:dyDescent="0.15">
      <c r="A2702" s="606">
        <v>2699</v>
      </c>
      <c r="B2702" s="23" t="s">
        <v>24602</v>
      </c>
      <c r="C2702" s="24" t="s">
        <v>24398</v>
      </c>
      <c r="D2702" s="24" t="s">
        <v>23695</v>
      </c>
      <c r="E2702" s="23"/>
      <c r="F2702" s="23"/>
      <c r="G2702" s="25" t="s">
        <v>24609</v>
      </c>
      <c r="H2702" s="23" t="s">
        <v>24611</v>
      </c>
      <c r="I2702" s="23" t="s">
        <v>24613</v>
      </c>
      <c r="J2702" s="25" t="s">
        <v>24612</v>
      </c>
      <c r="K2702" s="25"/>
      <c r="L2702" s="25"/>
      <c r="M2702" s="25" t="s">
        <v>24615</v>
      </c>
      <c r="N2702" s="25"/>
      <c r="O2702" s="25" t="s">
        <v>22471</v>
      </c>
      <c r="P2702" s="23" t="s">
        <v>23982</v>
      </c>
      <c r="Q2702" s="25" t="s">
        <v>23983</v>
      </c>
      <c r="R2702" s="25" t="s">
        <v>23984</v>
      </c>
      <c r="S2702" s="23" t="s">
        <v>23985</v>
      </c>
      <c r="T2702" s="23"/>
      <c r="U2702" s="25" t="s">
        <v>24605</v>
      </c>
      <c r="V2702" s="23" t="s">
        <v>24610</v>
      </c>
      <c r="W2702" s="25" t="s">
        <v>24622</v>
      </c>
      <c r="X2702" s="25"/>
      <c r="Y2702" s="23" t="s">
        <v>24614</v>
      </c>
      <c r="Z2702" s="25"/>
      <c r="AA2702" s="23">
        <v>5</v>
      </c>
      <c r="AB2702" s="23" t="s">
        <v>24475</v>
      </c>
      <c r="AC2702" s="25" t="s">
        <v>24448</v>
      </c>
      <c r="AD2702" s="167">
        <v>1</v>
      </c>
      <c r="AE2702" s="642"/>
      <c r="AF2702" s="642" t="str">
        <f t="shared" si="190"/>
        <v/>
      </c>
      <c r="AG2702" s="27">
        <v>43678</v>
      </c>
      <c r="AH2702" s="168">
        <v>43707</v>
      </c>
      <c r="AI2702" s="29" t="str">
        <f t="shared" si="191"/>
        <v>～</v>
      </c>
      <c r="AJ2702" s="178">
        <f t="shared" si="193"/>
        <v>45533</v>
      </c>
      <c r="AK2702" s="23" t="s">
        <v>23995</v>
      </c>
      <c r="AL2702" s="23" t="s">
        <v>24620</v>
      </c>
      <c r="AM2702" s="605">
        <v>43707</v>
      </c>
      <c r="AN2702" s="25"/>
      <c r="AO2702" s="423">
        <v>43706</v>
      </c>
      <c r="AP2702" s="134" t="s">
        <v>24621</v>
      </c>
    </row>
    <row r="2703" spans="1:42" ht="24.75" customHeight="1" x14ac:dyDescent="0.15">
      <c r="A2703" s="606">
        <v>2700</v>
      </c>
      <c r="B2703" s="23" t="s">
        <v>24604</v>
      </c>
      <c r="C2703" s="24" t="s">
        <v>24398</v>
      </c>
      <c r="D2703" s="24" t="s">
        <v>23695</v>
      </c>
      <c r="E2703" s="23"/>
      <c r="F2703" s="23"/>
      <c r="G2703" s="25" t="s">
        <v>24624</v>
      </c>
      <c r="H2703" s="23" t="s">
        <v>24611</v>
      </c>
      <c r="I2703" s="23" t="s">
        <v>24613</v>
      </c>
      <c r="J2703" s="25" t="s">
        <v>24625</v>
      </c>
      <c r="K2703" s="25"/>
      <c r="L2703" s="25"/>
      <c r="M2703" s="25" t="s">
        <v>24627</v>
      </c>
      <c r="N2703" s="25"/>
      <c r="O2703" s="25" t="s">
        <v>22471</v>
      </c>
      <c r="P2703" s="23" t="s">
        <v>23982</v>
      </c>
      <c r="Q2703" s="25" t="s">
        <v>23983</v>
      </c>
      <c r="R2703" s="25" t="s">
        <v>23984</v>
      </c>
      <c r="S2703" s="23" t="s">
        <v>23985</v>
      </c>
      <c r="T2703" s="23"/>
      <c r="U2703" s="25" t="s">
        <v>24607</v>
      </c>
      <c r="V2703" s="23" t="s">
        <v>24610</v>
      </c>
      <c r="W2703" s="25" t="s">
        <v>24628</v>
      </c>
      <c r="X2703" s="25"/>
      <c r="Y2703" s="23" t="s">
        <v>24626</v>
      </c>
      <c r="Z2703" s="25"/>
      <c r="AA2703" s="23">
        <v>5</v>
      </c>
      <c r="AB2703" s="23" t="s">
        <v>24475</v>
      </c>
      <c r="AC2703" s="25" t="s">
        <v>24448</v>
      </c>
      <c r="AD2703" s="167">
        <v>1</v>
      </c>
      <c r="AE2703" s="167">
        <v>76500</v>
      </c>
      <c r="AF2703" s="167">
        <f t="shared" si="190"/>
        <v>76500</v>
      </c>
      <c r="AG2703" s="27">
        <v>43678</v>
      </c>
      <c r="AH2703" s="168">
        <v>43707</v>
      </c>
      <c r="AI2703" s="29" t="str">
        <f t="shared" si="191"/>
        <v>～</v>
      </c>
      <c r="AJ2703" s="178">
        <f t="shared" si="193"/>
        <v>45533</v>
      </c>
      <c r="AK2703" s="23" t="s">
        <v>23988</v>
      </c>
      <c r="AL2703" s="23" t="s">
        <v>24629</v>
      </c>
      <c r="AM2703" s="605">
        <v>43707</v>
      </c>
      <c r="AN2703" s="25"/>
      <c r="AO2703" s="423">
        <v>43706</v>
      </c>
      <c r="AP2703" s="134" t="s">
        <v>24634</v>
      </c>
    </row>
    <row r="2704" spans="1:42" ht="24.75" customHeight="1" x14ac:dyDescent="0.15">
      <c r="A2704" s="606">
        <v>2701</v>
      </c>
      <c r="B2704" s="23" t="s">
        <v>24604</v>
      </c>
      <c r="C2704" s="24" t="s">
        <v>24398</v>
      </c>
      <c r="D2704" s="24" t="s">
        <v>23695</v>
      </c>
      <c r="E2704" s="23"/>
      <c r="F2704" s="23"/>
      <c r="G2704" s="25" t="s">
        <v>24624</v>
      </c>
      <c r="H2704" s="23" t="s">
        <v>24611</v>
      </c>
      <c r="I2704" s="23" t="s">
        <v>24613</v>
      </c>
      <c r="J2704" s="25" t="s">
        <v>24625</v>
      </c>
      <c r="K2704" s="25"/>
      <c r="L2704" s="25"/>
      <c r="M2704" s="25" t="s">
        <v>24627</v>
      </c>
      <c r="N2704" s="25"/>
      <c r="O2704" s="25" t="s">
        <v>22471</v>
      </c>
      <c r="P2704" s="23" t="s">
        <v>23982</v>
      </c>
      <c r="Q2704" s="25" t="s">
        <v>23983</v>
      </c>
      <c r="R2704" s="25" t="s">
        <v>23984</v>
      </c>
      <c r="S2704" s="23" t="s">
        <v>23985</v>
      </c>
      <c r="T2704" s="23"/>
      <c r="U2704" s="25" t="s">
        <v>24607</v>
      </c>
      <c r="V2704" s="23" t="s">
        <v>24610</v>
      </c>
      <c r="W2704" s="25" t="s">
        <v>24628</v>
      </c>
      <c r="X2704" s="25"/>
      <c r="Y2704" s="23" t="s">
        <v>24626</v>
      </c>
      <c r="Z2704" s="25"/>
      <c r="AA2704" s="23">
        <v>5</v>
      </c>
      <c r="AB2704" s="23" t="s">
        <v>24475</v>
      </c>
      <c r="AC2704" s="25" t="s">
        <v>24448</v>
      </c>
      <c r="AD2704" s="167">
        <v>1</v>
      </c>
      <c r="AE2704" s="642"/>
      <c r="AF2704" s="642" t="str">
        <f t="shared" si="190"/>
        <v/>
      </c>
      <c r="AG2704" s="27">
        <v>43678</v>
      </c>
      <c r="AH2704" s="168">
        <v>43707</v>
      </c>
      <c r="AI2704" s="29" t="str">
        <f t="shared" si="191"/>
        <v>～</v>
      </c>
      <c r="AJ2704" s="178">
        <f t="shared" si="193"/>
        <v>45533</v>
      </c>
      <c r="AK2704" s="23" t="s">
        <v>23988</v>
      </c>
      <c r="AL2704" s="23" t="s">
        <v>24630</v>
      </c>
      <c r="AM2704" s="605">
        <v>43707</v>
      </c>
      <c r="AN2704" s="25"/>
      <c r="AO2704" s="423">
        <v>43706</v>
      </c>
      <c r="AP2704" s="134" t="s">
        <v>24634</v>
      </c>
    </row>
    <row r="2705" spans="1:42" ht="24.75" customHeight="1" x14ac:dyDescent="0.15">
      <c r="A2705" s="606">
        <v>2702</v>
      </c>
      <c r="B2705" s="23" t="s">
        <v>24604</v>
      </c>
      <c r="C2705" s="24" t="s">
        <v>24398</v>
      </c>
      <c r="D2705" s="24" t="s">
        <v>23695</v>
      </c>
      <c r="E2705" s="23"/>
      <c r="F2705" s="23"/>
      <c r="G2705" s="25" t="s">
        <v>24624</v>
      </c>
      <c r="H2705" s="23" t="s">
        <v>24611</v>
      </c>
      <c r="I2705" s="23" t="s">
        <v>24613</v>
      </c>
      <c r="J2705" s="25" t="s">
        <v>24625</v>
      </c>
      <c r="K2705" s="25"/>
      <c r="L2705" s="25"/>
      <c r="M2705" s="25" t="s">
        <v>24627</v>
      </c>
      <c r="N2705" s="25"/>
      <c r="O2705" s="25" t="s">
        <v>22471</v>
      </c>
      <c r="P2705" s="23" t="s">
        <v>23982</v>
      </c>
      <c r="Q2705" s="25" t="s">
        <v>23983</v>
      </c>
      <c r="R2705" s="25" t="s">
        <v>23984</v>
      </c>
      <c r="S2705" s="23" t="s">
        <v>23985</v>
      </c>
      <c r="T2705" s="23"/>
      <c r="U2705" s="25" t="s">
        <v>24607</v>
      </c>
      <c r="V2705" s="23" t="s">
        <v>24610</v>
      </c>
      <c r="W2705" s="25" t="s">
        <v>24628</v>
      </c>
      <c r="X2705" s="25"/>
      <c r="Y2705" s="23" t="s">
        <v>24626</v>
      </c>
      <c r="Z2705" s="25"/>
      <c r="AA2705" s="23">
        <v>5</v>
      </c>
      <c r="AB2705" s="23" t="s">
        <v>24475</v>
      </c>
      <c r="AC2705" s="25" t="s">
        <v>24448</v>
      </c>
      <c r="AD2705" s="167">
        <v>1</v>
      </c>
      <c r="AE2705" s="642"/>
      <c r="AF2705" s="642" t="str">
        <f t="shared" si="190"/>
        <v/>
      </c>
      <c r="AG2705" s="27">
        <v>43678</v>
      </c>
      <c r="AH2705" s="168">
        <v>43707</v>
      </c>
      <c r="AI2705" s="29" t="str">
        <f t="shared" si="191"/>
        <v>～</v>
      </c>
      <c r="AJ2705" s="178">
        <f t="shared" si="193"/>
        <v>45533</v>
      </c>
      <c r="AK2705" s="23" t="s">
        <v>16665</v>
      </c>
      <c r="AL2705" s="23" t="s">
        <v>24631</v>
      </c>
      <c r="AM2705" s="605">
        <v>43707</v>
      </c>
      <c r="AN2705" s="25"/>
      <c r="AO2705" s="423">
        <v>43706</v>
      </c>
      <c r="AP2705" s="134" t="s">
        <v>24634</v>
      </c>
    </row>
    <row r="2706" spans="1:42" ht="24.75" customHeight="1" x14ac:dyDescent="0.15">
      <c r="A2706" s="606">
        <v>2703</v>
      </c>
      <c r="B2706" s="23" t="s">
        <v>24604</v>
      </c>
      <c r="C2706" s="24" t="s">
        <v>24398</v>
      </c>
      <c r="D2706" s="24" t="s">
        <v>23695</v>
      </c>
      <c r="E2706" s="23"/>
      <c r="F2706" s="23"/>
      <c r="G2706" s="25" t="s">
        <v>24624</v>
      </c>
      <c r="H2706" s="23" t="s">
        <v>24611</v>
      </c>
      <c r="I2706" s="23" t="s">
        <v>24613</v>
      </c>
      <c r="J2706" s="25" t="s">
        <v>24625</v>
      </c>
      <c r="K2706" s="25"/>
      <c r="L2706" s="25"/>
      <c r="M2706" s="25" t="s">
        <v>24627</v>
      </c>
      <c r="N2706" s="25"/>
      <c r="O2706" s="25" t="s">
        <v>22471</v>
      </c>
      <c r="P2706" s="23" t="s">
        <v>23982</v>
      </c>
      <c r="Q2706" s="25" t="s">
        <v>23983</v>
      </c>
      <c r="R2706" s="25" t="s">
        <v>23984</v>
      </c>
      <c r="S2706" s="23" t="s">
        <v>23985</v>
      </c>
      <c r="T2706" s="23"/>
      <c r="U2706" s="25" t="s">
        <v>24607</v>
      </c>
      <c r="V2706" s="23" t="s">
        <v>24610</v>
      </c>
      <c r="W2706" s="25" t="s">
        <v>24628</v>
      </c>
      <c r="X2706" s="25"/>
      <c r="Y2706" s="23" t="s">
        <v>24626</v>
      </c>
      <c r="Z2706" s="25"/>
      <c r="AA2706" s="23">
        <v>5</v>
      </c>
      <c r="AB2706" s="23" t="s">
        <v>24475</v>
      </c>
      <c r="AC2706" s="25" t="s">
        <v>24448</v>
      </c>
      <c r="AD2706" s="167">
        <v>1</v>
      </c>
      <c r="AE2706" s="642"/>
      <c r="AF2706" s="642" t="str">
        <f t="shared" si="190"/>
        <v/>
      </c>
      <c r="AG2706" s="27">
        <v>43678</v>
      </c>
      <c r="AH2706" s="168">
        <v>43707</v>
      </c>
      <c r="AI2706" s="29" t="str">
        <f t="shared" si="191"/>
        <v>～</v>
      </c>
      <c r="AJ2706" s="178">
        <f t="shared" si="193"/>
        <v>45533</v>
      </c>
      <c r="AK2706" s="23" t="s">
        <v>23993</v>
      </c>
      <c r="AL2706" s="23" t="s">
        <v>24632</v>
      </c>
      <c r="AM2706" s="605">
        <v>43707</v>
      </c>
      <c r="AN2706" s="25"/>
      <c r="AO2706" s="423">
        <v>43706</v>
      </c>
      <c r="AP2706" s="134" t="s">
        <v>24634</v>
      </c>
    </row>
    <row r="2707" spans="1:42" ht="24.75" customHeight="1" x14ac:dyDescent="0.15">
      <c r="A2707" s="606">
        <v>2704</v>
      </c>
      <c r="B2707" s="23" t="s">
        <v>24604</v>
      </c>
      <c r="C2707" s="24" t="s">
        <v>24398</v>
      </c>
      <c r="D2707" s="24" t="s">
        <v>23695</v>
      </c>
      <c r="E2707" s="23"/>
      <c r="F2707" s="23"/>
      <c r="G2707" s="25" t="s">
        <v>24624</v>
      </c>
      <c r="H2707" s="23" t="s">
        <v>24611</v>
      </c>
      <c r="I2707" s="23" t="s">
        <v>24613</v>
      </c>
      <c r="J2707" s="25" t="s">
        <v>24625</v>
      </c>
      <c r="K2707" s="25"/>
      <c r="L2707" s="25"/>
      <c r="M2707" s="25" t="s">
        <v>24627</v>
      </c>
      <c r="N2707" s="25"/>
      <c r="O2707" s="25" t="s">
        <v>22471</v>
      </c>
      <c r="P2707" s="23" t="s">
        <v>23982</v>
      </c>
      <c r="Q2707" s="25" t="s">
        <v>23983</v>
      </c>
      <c r="R2707" s="25" t="s">
        <v>23984</v>
      </c>
      <c r="S2707" s="23" t="s">
        <v>23985</v>
      </c>
      <c r="T2707" s="23"/>
      <c r="U2707" s="25" t="s">
        <v>24607</v>
      </c>
      <c r="V2707" s="23" t="s">
        <v>24610</v>
      </c>
      <c r="W2707" s="25" t="s">
        <v>24628</v>
      </c>
      <c r="X2707" s="25"/>
      <c r="Y2707" s="23" t="s">
        <v>24626</v>
      </c>
      <c r="Z2707" s="25"/>
      <c r="AA2707" s="23">
        <v>5</v>
      </c>
      <c r="AB2707" s="23" t="s">
        <v>24475</v>
      </c>
      <c r="AC2707" s="25" t="s">
        <v>24448</v>
      </c>
      <c r="AD2707" s="167">
        <v>1</v>
      </c>
      <c r="AE2707" s="642"/>
      <c r="AF2707" s="642" t="str">
        <f t="shared" si="190"/>
        <v/>
      </c>
      <c r="AG2707" s="27">
        <v>43678</v>
      </c>
      <c r="AH2707" s="168">
        <v>43707</v>
      </c>
      <c r="AI2707" s="29" t="str">
        <f t="shared" si="191"/>
        <v>～</v>
      </c>
      <c r="AJ2707" s="178">
        <f t="shared" si="193"/>
        <v>45533</v>
      </c>
      <c r="AK2707" s="23" t="s">
        <v>23995</v>
      </c>
      <c r="AL2707" s="23" t="s">
        <v>24633</v>
      </c>
      <c r="AM2707" s="605">
        <v>43707</v>
      </c>
      <c r="AN2707" s="25"/>
      <c r="AO2707" s="423">
        <v>43706</v>
      </c>
      <c r="AP2707" s="134" t="s">
        <v>24634</v>
      </c>
    </row>
    <row r="2708" spans="1:42" ht="24.75" customHeight="1" x14ac:dyDescent="0.15">
      <c r="A2708" s="606">
        <v>2705</v>
      </c>
      <c r="B2708" s="23" t="s">
        <v>24767</v>
      </c>
      <c r="C2708" s="24" t="s">
        <v>24769</v>
      </c>
      <c r="D2708" s="24" t="s">
        <v>24770</v>
      </c>
      <c r="E2708" s="23"/>
      <c r="F2708" s="23"/>
      <c r="G2708" s="25" t="s">
        <v>24790</v>
      </c>
      <c r="H2708" s="23" t="s">
        <v>24772</v>
      </c>
      <c r="I2708" s="23" t="s">
        <v>24775</v>
      </c>
      <c r="J2708" s="25" t="s">
        <v>24774</v>
      </c>
      <c r="K2708" s="25" t="s">
        <v>24792</v>
      </c>
      <c r="L2708" s="25"/>
      <c r="M2708" s="25" t="s">
        <v>24777</v>
      </c>
      <c r="N2708" s="25"/>
      <c r="O2708" s="25" t="s">
        <v>24778</v>
      </c>
      <c r="P2708" s="23" t="s">
        <v>24782</v>
      </c>
      <c r="Q2708" s="25" t="s">
        <v>24780</v>
      </c>
      <c r="R2708" s="25" t="s">
        <v>24784</v>
      </c>
      <c r="S2708" s="23" t="s">
        <v>24786</v>
      </c>
      <c r="T2708" s="23"/>
      <c r="U2708" s="25" t="s">
        <v>24790</v>
      </c>
      <c r="V2708" s="23" t="s">
        <v>24771</v>
      </c>
      <c r="W2708" s="25" t="s">
        <v>24788</v>
      </c>
      <c r="X2708" s="25" t="s">
        <v>24792</v>
      </c>
      <c r="Y2708" s="23" t="s">
        <v>24776</v>
      </c>
      <c r="Z2708" s="25"/>
      <c r="AA2708" s="23">
        <v>5</v>
      </c>
      <c r="AB2708" s="23" t="s">
        <v>14501</v>
      </c>
      <c r="AC2708" s="25" t="s">
        <v>14487</v>
      </c>
      <c r="AD2708" s="167">
        <v>1</v>
      </c>
      <c r="AE2708" s="167">
        <v>76500</v>
      </c>
      <c r="AF2708" s="167">
        <f t="shared" si="190"/>
        <v>76500</v>
      </c>
      <c r="AG2708" s="27">
        <v>43709</v>
      </c>
      <c r="AH2708" s="168">
        <v>43728</v>
      </c>
      <c r="AI2708" s="29" t="str">
        <f t="shared" si="191"/>
        <v>～</v>
      </c>
      <c r="AJ2708" s="178">
        <f t="shared" si="193"/>
        <v>45554</v>
      </c>
      <c r="AK2708" s="23" t="s">
        <v>24798</v>
      </c>
      <c r="AL2708" s="23" t="s">
        <v>24793</v>
      </c>
      <c r="AM2708" s="605">
        <v>43728</v>
      </c>
      <c r="AN2708" s="25"/>
      <c r="AO2708" s="423">
        <v>43732</v>
      </c>
      <c r="AP2708" s="134" t="s">
        <v>24797</v>
      </c>
    </row>
    <row r="2709" spans="1:42" ht="24.75" customHeight="1" x14ac:dyDescent="0.15">
      <c r="A2709" s="606">
        <v>2706</v>
      </c>
      <c r="B2709" s="23" t="s">
        <v>24764</v>
      </c>
      <c r="C2709" s="24" t="s">
        <v>24768</v>
      </c>
      <c r="D2709" s="24" t="s">
        <v>20688</v>
      </c>
      <c r="E2709" s="23"/>
      <c r="F2709" s="23"/>
      <c r="G2709" s="25" t="s">
        <v>24789</v>
      </c>
      <c r="H2709" s="23" t="s">
        <v>24771</v>
      </c>
      <c r="I2709" s="23" t="s">
        <v>9488</v>
      </c>
      <c r="J2709" s="25" t="s">
        <v>24773</v>
      </c>
      <c r="K2709" s="25" t="s">
        <v>24791</v>
      </c>
      <c r="L2709" s="25"/>
      <c r="M2709" s="25" t="s">
        <v>24776</v>
      </c>
      <c r="N2709" s="25"/>
      <c r="O2709" s="25" t="s">
        <v>18693</v>
      </c>
      <c r="P2709" s="23" t="s">
        <v>24781</v>
      </c>
      <c r="Q2709" s="25" t="s">
        <v>24779</v>
      </c>
      <c r="R2709" s="25" t="s">
        <v>24783</v>
      </c>
      <c r="S2709" s="23" t="s">
        <v>24785</v>
      </c>
      <c r="T2709" s="23"/>
      <c r="U2709" s="25" t="s">
        <v>24789</v>
      </c>
      <c r="V2709" s="23" t="s">
        <v>24771</v>
      </c>
      <c r="W2709" s="25" t="s">
        <v>24787</v>
      </c>
      <c r="X2709" s="25" t="s">
        <v>24791</v>
      </c>
      <c r="Y2709" s="23" t="s">
        <v>24776</v>
      </c>
      <c r="Z2709" s="25"/>
      <c r="AA2709" s="23">
        <v>5</v>
      </c>
      <c r="AB2709" s="23" t="s">
        <v>14501</v>
      </c>
      <c r="AC2709" s="25" t="s">
        <v>14487</v>
      </c>
      <c r="AD2709" s="167">
        <v>1</v>
      </c>
      <c r="AE2709" s="642"/>
      <c r="AF2709" s="642" t="str">
        <f t="shared" si="190"/>
        <v/>
      </c>
      <c r="AG2709" s="27">
        <v>43709</v>
      </c>
      <c r="AH2709" s="168">
        <v>43728</v>
      </c>
      <c r="AI2709" s="29" t="str">
        <f t="shared" si="191"/>
        <v>～</v>
      </c>
      <c r="AJ2709" s="178">
        <f t="shared" si="193"/>
        <v>45554</v>
      </c>
      <c r="AK2709" s="23" t="s">
        <v>24799</v>
      </c>
      <c r="AL2709" s="23" t="s">
        <v>24794</v>
      </c>
      <c r="AM2709" s="605">
        <v>43728</v>
      </c>
      <c r="AN2709" s="25"/>
      <c r="AO2709" s="423">
        <v>43732</v>
      </c>
      <c r="AP2709" s="134" t="s">
        <v>24796</v>
      </c>
    </row>
    <row r="2710" spans="1:42" ht="24.75" customHeight="1" x14ac:dyDescent="0.15">
      <c r="A2710" s="606">
        <v>2707</v>
      </c>
      <c r="B2710" s="23" t="s">
        <v>24764</v>
      </c>
      <c r="C2710" s="24" t="s">
        <v>24768</v>
      </c>
      <c r="D2710" s="24" t="s">
        <v>20688</v>
      </c>
      <c r="E2710" s="23"/>
      <c r="F2710" s="23"/>
      <c r="G2710" s="25" t="s">
        <v>24789</v>
      </c>
      <c r="H2710" s="23" t="s">
        <v>24771</v>
      </c>
      <c r="I2710" s="23" t="s">
        <v>9488</v>
      </c>
      <c r="J2710" s="25" t="s">
        <v>24773</v>
      </c>
      <c r="K2710" s="25" t="s">
        <v>24791</v>
      </c>
      <c r="L2710" s="25"/>
      <c r="M2710" s="25" t="s">
        <v>24776</v>
      </c>
      <c r="N2710" s="25"/>
      <c r="O2710" s="25" t="s">
        <v>18693</v>
      </c>
      <c r="P2710" s="23" t="s">
        <v>24781</v>
      </c>
      <c r="Q2710" s="25" t="s">
        <v>24779</v>
      </c>
      <c r="R2710" s="25" t="s">
        <v>24783</v>
      </c>
      <c r="S2710" s="23" t="s">
        <v>24785</v>
      </c>
      <c r="T2710" s="23"/>
      <c r="U2710" s="25" t="s">
        <v>24789</v>
      </c>
      <c r="V2710" s="23" t="s">
        <v>24771</v>
      </c>
      <c r="W2710" s="25" t="s">
        <v>24787</v>
      </c>
      <c r="X2710" s="25" t="s">
        <v>24791</v>
      </c>
      <c r="Y2710" s="23" t="s">
        <v>24776</v>
      </c>
      <c r="Z2710" s="25"/>
      <c r="AA2710" s="23">
        <v>5</v>
      </c>
      <c r="AB2710" s="23" t="s">
        <v>14501</v>
      </c>
      <c r="AC2710" s="25" t="s">
        <v>14487</v>
      </c>
      <c r="AD2710" s="167">
        <v>1</v>
      </c>
      <c r="AE2710" s="642"/>
      <c r="AF2710" s="642" t="str">
        <f t="shared" si="190"/>
        <v/>
      </c>
      <c r="AG2710" s="27">
        <v>43709</v>
      </c>
      <c r="AH2710" s="168">
        <v>43728</v>
      </c>
      <c r="AI2710" s="29" t="str">
        <f t="shared" si="191"/>
        <v>～</v>
      </c>
      <c r="AJ2710" s="178">
        <f t="shared" si="193"/>
        <v>45554</v>
      </c>
      <c r="AK2710" s="23" t="s">
        <v>24800</v>
      </c>
      <c r="AL2710" s="23" t="s">
        <v>24794</v>
      </c>
      <c r="AM2710" s="605">
        <v>43728</v>
      </c>
      <c r="AN2710" s="25"/>
      <c r="AO2710" s="423">
        <v>43732</v>
      </c>
      <c r="AP2710" s="134" t="s">
        <v>24796</v>
      </c>
    </row>
    <row r="2711" spans="1:42" ht="24.75" customHeight="1" x14ac:dyDescent="0.15">
      <c r="A2711" s="606">
        <v>2708</v>
      </c>
      <c r="B2711" s="23" t="s">
        <v>24764</v>
      </c>
      <c r="C2711" s="24" t="s">
        <v>24769</v>
      </c>
      <c r="D2711" s="24" t="s">
        <v>20688</v>
      </c>
      <c r="E2711" s="23"/>
      <c r="F2711" s="23"/>
      <c r="G2711" s="25" t="s">
        <v>24790</v>
      </c>
      <c r="H2711" s="23" t="s">
        <v>24771</v>
      </c>
      <c r="I2711" s="23" t="s">
        <v>9488</v>
      </c>
      <c r="J2711" s="25" t="s">
        <v>24773</v>
      </c>
      <c r="K2711" s="25" t="s">
        <v>24792</v>
      </c>
      <c r="L2711" s="25"/>
      <c r="M2711" s="25" t="s">
        <v>24776</v>
      </c>
      <c r="N2711" s="25"/>
      <c r="O2711" s="25" t="s">
        <v>18693</v>
      </c>
      <c r="P2711" s="23" t="s">
        <v>24781</v>
      </c>
      <c r="Q2711" s="25" t="s">
        <v>24779</v>
      </c>
      <c r="R2711" s="25" t="s">
        <v>24783</v>
      </c>
      <c r="S2711" s="23" t="s">
        <v>24785</v>
      </c>
      <c r="T2711" s="23"/>
      <c r="U2711" s="25" t="s">
        <v>24789</v>
      </c>
      <c r="V2711" s="23" t="s">
        <v>24771</v>
      </c>
      <c r="W2711" s="25" t="s">
        <v>24787</v>
      </c>
      <c r="X2711" s="25" t="s">
        <v>24791</v>
      </c>
      <c r="Y2711" s="23" t="s">
        <v>24776</v>
      </c>
      <c r="Z2711" s="25"/>
      <c r="AA2711" s="23">
        <v>5</v>
      </c>
      <c r="AB2711" s="23" t="s">
        <v>14501</v>
      </c>
      <c r="AC2711" s="25" t="s">
        <v>14487</v>
      </c>
      <c r="AD2711" s="167">
        <v>1</v>
      </c>
      <c r="AE2711" s="642"/>
      <c r="AF2711" s="642" t="str">
        <f t="shared" si="190"/>
        <v/>
      </c>
      <c r="AG2711" s="27">
        <v>43709</v>
      </c>
      <c r="AH2711" s="168">
        <v>43728</v>
      </c>
      <c r="AI2711" s="29" t="str">
        <f t="shared" si="191"/>
        <v>～</v>
      </c>
      <c r="AJ2711" s="178">
        <f t="shared" si="193"/>
        <v>45554</v>
      </c>
      <c r="AK2711" s="23" t="s">
        <v>24801</v>
      </c>
      <c r="AL2711" s="23" t="s">
        <v>24795</v>
      </c>
      <c r="AM2711" s="605">
        <v>43728</v>
      </c>
      <c r="AN2711" s="25"/>
      <c r="AO2711" s="423">
        <v>43732</v>
      </c>
      <c r="AP2711" s="134" t="s">
        <v>24796</v>
      </c>
    </row>
    <row r="2712" spans="1:42" ht="24.75" customHeight="1" x14ac:dyDescent="0.15">
      <c r="A2712" s="606">
        <v>2709</v>
      </c>
      <c r="B2712" s="23" t="s">
        <v>24807</v>
      </c>
      <c r="C2712" s="24" t="s">
        <v>24808</v>
      </c>
      <c r="D2712" s="24" t="s">
        <v>24809</v>
      </c>
      <c r="E2712" s="23"/>
      <c r="F2712" s="23"/>
      <c r="G2712" s="25" t="s">
        <v>24810</v>
      </c>
      <c r="H2712" s="23" t="s">
        <v>24812</v>
      </c>
      <c r="I2712" s="23" t="s">
        <v>24813</v>
      </c>
      <c r="J2712" s="25" t="s">
        <v>24815</v>
      </c>
      <c r="K2712" s="25"/>
      <c r="L2712" s="25"/>
      <c r="M2712" s="25" t="s">
        <v>24817</v>
      </c>
      <c r="N2712" s="25"/>
      <c r="O2712" s="25" t="s">
        <v>24818</v>
      </c>
      <c r="P2712" s="23" t="s">
        <v>24821</v>
      </c>
      <c r="Q2712" s="25" t="s">
        <v>24819</v>
      </c>
      <c r="R2712" s="25" t="s">
        <v>24820</v>
      </c>
      <c r="S2712" s="23" t="s">
        <v>24822</v>
      </c>
      <c r="T2712" s="23"/>
      <c r="U2712" s="25" t="s">
        <v>24804</v>
      </c>
      <c r="V2712" s="23" t="s">
        <v>24811</v>
      </c>
      <c r="W2712" s="25" t="s">
        <v>24824</v>
      </c>
      <c r="X2712" s="25"/>
      <c r="Y2712" s="23" t="s">
        <v>24816</v>
      </c>
      <c r="Z2712" s="25"/>
      <c r="AA2712" s="23">
        <v>5</v>
      </c>
      <c r="AB2712" s="23" t="s">
        <v>14501</v>
      </c>
      <c r="AC2712" s="25" t="s">
        <v>14487</v>
      </c>
      <c r="AD2712" s="167">
        <v>1</v>
      </c>
      <c r="AE2712" s="167">
        <v>76500</v>
      </c>
      <c r="AF2712" s="167">
        <f t="shared" si="190"/>
        <v>76500</v>
      </c>
      <c r="AG2712" s="27">
        <v>43709</v>
      </c>
      <c r="AH2712" s="168">
        <v>43722</v>
      </c>
      <c r="AI2712" s="29" t="str">
        <f t="shared" si="191"/>
        <v>～</v>
      </c>
      <c r="AJ2712" s="178">
        <f t="shared" si="193"/>
        <v>45548</v>
      </c>
      <c r="AK2712" s="23" t="s">
        <v>24825</v>
      </c>
      <c r="AL2712" s="23" t="s">
        <v>24826</v>
      </c>
      <c r="AM2712" s="605">
        <v>43722</v>
      </c>
      <c r="AN2712" s="25"/>
      <c r="AO2712" s="423">
        <v>43733</v>
      </c>
      <c r="AP2712" s="134" t="s">
        <v>24838</v>
      </c>
    </row>
    <row r="2713" spans="1:42" ht="24.75" customHeight="1" x14ac:dyDescent="0.15">
      <c r="A2713" s="606">
        <v>2710</v>
      </c>
      <c r="B2713" s="23" t="s">
        <v>24806</v>
      </c>
      <c r="C2713" s="24" t="s">
        <v>24808</v>
      </c>
      <c r="D2713" s="24" t="s">
        <v>24809</v>
      </c>
      <c r="E2713" s="23"/>
      <c r="F2713" s="23"/>
      <c r="G2713" s="25" t="s">
        <v>24804</v>
      </c>
      <c r="H2713" s="23" t="s">
        <v>24811</v>
      </c>
      <c r="I2713" s="23" t="s">
        <v>8568</v>
      </c>
      <c r="J2713" s="25" t="s">
        <v>24814</v>
      </c>
      <c r="K2713" s="25"/>
      <c r="L2713" s="25"/>
      <c r="M2713" s="25" t="s">
        <v>24816</v>
      </c>
      <c r="N2713" s="25"/>
      <c r="O2713" s="25" t="s">
        <v>18693</v>
      </c>
      <c r="P2713" s="23" t="s">
        <v>21831</v>
      </c>
      <c r="Q2713" s="25" t="s">
        <v>21833</v>
      </c>
      <c r="R2713" s="25" t="s">
        <v>21835</v>
      </c>
      <c r="S2713" s="23" t="s">
        <v>21837</v>
      </c>
      <c r="T2713" s="23"/>
      <c r="U2713" s="25" t="s">
        <v>24804</v>
      </c>
      <c r="V2713" s="23" t="s">
        <v>24811</v>
      </c>
      <c r="W2713" s="25" t="s">
        <v>24823</v>
      </c>
      <c r="X2713" s="25"/>
      <c r="Y2713" s="23" t="s">
        <v>24816</v>
      </c>
      <c r="Z2713" s="25"/>
      <c r="AA2713" s="23">
        <v>5</v>
      </c>
      <c r="AB2713" s="23" t="s">
        <v>14501</v>
      </c>
      <c r="AC2713" s="25" t="s">
        <v>14487</v>
      </c>
      <c r="AD2713" s="167">
        <v>1</v>
      </c>
      <c r="AE2713" s="642"/>
      <c r="AF2713" s="642" t="str">
        <f t="shared" si="190"/>
        <v/>
      </c>
      <c r="AG2713" s="27">
        <v>43709</v>
      </c>
      <c r="AH2713" s="168">
        <v>43722</v>
      </c>
      <c r="AI2713" s="29" t="str">
        <f t="shared" si="191"/>
        <v>～</v>
      </c>
      <c r="AJ2713" s="178">
        <f t="shared" si="193"/>
        <v>45548</v>
      </c>
      <c r="AK2713" s="23" t="s">
        <v>24840</v>
      </c>
      <c r="AL2713" s="23" t="s">
        <v>24827</v>
      </c>
      <c r="AM2713" s="605">
        <v>43722</v>
      </c>
      <c r="AN2713" s="25"/>
      <c r="AO2713" s="423">
        <v>43733</v>
      </c>
      <c r="AP2713" s="134" t="s">
        <v>24837</v>
      </c>
    </row>
    <row r="2714" spans="1:42" ht="24.75" customHeight="1" x14ac:dyDescent="0.15">
      <c r="A2714" s="606">
        <v>2711</v>
      </c>
      <c r="B2714" s="23" t="s">
        <v>24806</v>
      </c>
      <c r="C2714" s="24" t="s">
        <v>24808</v>
      </c>
      <c r="D2714" s="24" t="s">
        <v>24809</v>
      </c>
      <c r="E2714" s="23"/>
      <c r="F2714" s="23"/>
      <c r="G2714" s="25" t="s">
        <v>24804</v>
      </c>
      <c r="H2714" s="23" t="s">
        <v>24811</v>
      </c>
      <c r="I2714" s="23" t="s">
        <v>8568</v>
      </c>
      <c r="J2714" s="25" t="s">
        <v>24814</v>
      </c>
      <c r="K2714" s="25"/>
      <c r="L2714" s="25"/>
      <c r="M2714" s="25" t="s">
        <v>24816</v>
      </c>
      <c r="N2714" s="25"/>
      <c r="O2714" s="25" t="s">
        <v>18693</v>
      </c>
      <c r="P2714" s="23" t="s">
        <v>21831</v>
      </c>
      <c r="Q2714" s="25" t="s">
        <v>21833</v>
      </c>
      <c r="R2714" s="25" t="s">
        <v>21835</v>
      </c>
      <c r="S2714" s="23" t="s">
        <v>21837</v>
      </c>
      <c r="T2714" s="23"/>
      <c r="U2714" s="25" t="s">
        <v>24804</v>
      </c>
      <c r="V2714" s="23" t="s">
        <v>24811</v>
      </c>
      <c r="W2714" s="25" t="s">
        <v>24823</v>
      </c>
      <c r="X2714" s="25"/>
      <c r="Y2714" s="23" t="s">
        <v>24816</v>
      </c>
      <c r="Z2714" s="25"/>
      <c r="AA2714" s="23">
        <v>5</v>
      </c>
      <c r="AB2714" s="23" t="s">
        <v>14501</v>
      </c>
      <c r="AC2714" s="25" t="s">
        <v>14487</v>
      </c>
      <c r="AD2714" s="167">
        <v>1</v>
      </c>
      <c r="AE2714" s="642"/>
      <c r="AF2714" s="642" t="str">
        <f t="shared" si="190"/>
        <v/>
      </c>
      <c r="AG2714" s="27">
        <v>43709</v>
      </c>
      <c r="AH2714" s="168">
        <v>43722</v>
      </c>
      <c r="AI2714" s="29" t="str">
        <f t="shared" si="191"/>
        <v>～</v>
      </c>
      <c r="AJ2714" s="178">
        <f t="shared" si="193"/>
        <v>45548</v>
      </c>
      <c r="AK2714" s="23" t="s">
        <v>24825</v>
      </c>
      <c r="AL2714" s="23" t="s">
        <v>24828</v>
      </c>
      <c r="AM2714" s="605">
        <v>43722</v>
      </c>
      <c r="AN2714" s="25"/>
      <c r="AO2714" s="423">
        <v>43733</v>
      </c>
      <c r="AP2714" s="134" t="s">
        <v>24837</v>
      </c>
    </row>
    <row r="2715" spans="1:42" ht="24.75" customHeight="1" x14ac:dyDescent="0.15">
      <c r="A2715" s="606">
        <v>2712</v>
      </c>
      <c r="B2715" s="23" t="s">
        <v>24806</v>
      </c>
      <c r="C2715" s="24" t="s">
        <v>24808</v>
      </c>
      <c r="D2715" s="24" t="s">
        <v>24809</v>
      </c>
      <c r="E2715" s="23"/>
      <c r="F2715" s="23"/>
      <c r="G2715" s="25" t="s">
        <v>24804</v>
      </c>
      <c r="H2715" s="23" t="s">
        <v>24811</v>
      </c>
      <c r="I2715" s="23" t="s">
        <v>8568</v>
      </c>
      <c r="J2715" s="25" t="s">
        <v>24814</v>
      </c>
      <c r="K2715" s="25"/>
      <c r="L2715" s="25"/>
      <c r="M2715" s="25" t="s">
        <v>24816</v>
      </c>
      <c r="N2715" s="25"/>
      <c r="O2715" s="25" t="s">
        <v>18693</v>
      </c>
      <c r="P2715" s="23" t="s">
        <v>21831</v>
      </c>
      <c r="Q2715" s="25" t="s">
        <v>21833</v>
      </c>
      <c r="R2715" s="25" t="s">
        <v>21835</v>
      </c>
      <c r="S2715" s="23" t="s">
        <v>21837</v>
      </c>
      <c r="T2715" s="23"/>
      <c r="U2715" s="25" t="s">
        <v>24804</v>
      </c>
      <c r="V2715" s="23" t="s">
        <v>24811</v>
      </c>
      <c r="W2715" s="25" t="s">
        <v>24823</v>
      </c>
      <c r="X2715" s="25"/>
      <c r="Y2715" s="23" t="s">
        <v>24816</v>
      </c>
      <c r="Z2715" s="25"/>
      <c r="AA2715" s="23">
        <v>5</v>
      </c>
      <c r="AB2715" s="23" t="s">
        <v>14501</v>
      </c>
      <c r="AC2715" s="25" t="s">
        <v>14487</v>
      </c>
      <c r="AD2715" s="167">
        <v>1</v>
      </c>
      <c r="AE2715" s="642"/>
      <c r="AF2715" s="642" t="str">
        <f t="shared" si="190"/>
        <v/>
      </c>
      <c r="AG2715" s="27">
        <v>43709</v>
      </c>
      <c r="AH2715" s="168">
        <v>43722</v>
      </c>
      <c r="AI2715" s="29" t="str">
        <f t="shared" si="191"/>
        <v>～</v>
      </c>
      <c r="AJ2715" s="178">
        <f t="shared" si="193"/>
        <v>45548</v>
      </c>
      <c r="AK2715" s="23" t="s">
        <v>24825</v>
      </c>
      <c r="AL2715" s="23" t="s">
        <v>24829</v>
      </c>
      <c r="AM2715" s="605">
        <v>43722</v>
      </c>
      <c r="AN2715" s="25"/>
      <c r="AO2715" s="423">
        <v>43733</v>
      </c>
      <c r="AP2715" s="134" t="s">
        <v>24837</v>
      </c>
    </row>
    <row r="2716" spans="1:42" ht="24.75" customHeight="1" x14ac:dyDescent="0.15">
      <c r="A2716" s="606">
        <v>2713</v>
      </c>
      <c r="B2716" s="23" t="s">
        <v>24806</v>
      </c>
      <c r="C2716" s="24" t="s">
        <v>24808</v>
      </c>
      <c r="D2716" s="24" t="s">
        <v>24809</v>
      </c>
      <c r="E2716" s="23"/>
      <c r="F2716" s="23"/>
      <c r="G2716" s="25" t="s">
        <v>24804</v>
      </c>
      <c r="H2716" s="23" t="s">
        <v>24811</v>
      </c>
      <c r="I2716" s="23" t="s">
        <v>8568</v>
      </c>
      <c r="J2716" s="25" t="s">
        <v>24814</v>
      </c>
      <c r="K2716" s="25"/>
      <c r="L2716" s="25"/>
      <c r="M2716" s="25" t="s">
        <v>24816</v>
      </c>
      <c r="N2716" s="25"/>
      <c r="O2716" s="25" t="s">
        <v>18693</v>
      </c>
      <c r="P2716" s="23" t="s">
        <v>21831</v>
      </c>
      <c r="Q2716" s="25" t="s">
        <v>21833</v>
      </c>
      <c r="R2716" s="25" t="s">
        <v>21835</v>
      </c>
      <c r="S2716" s="23" t="s">
        <v>21837</v>
      </c>
      <c r="T2716" s="23"/>
      <c r="U2716" s="25" t="s">
        <v>24804</v>
      </c>
      <c r="V2716" s="23" t="s">
        <v>24811</v>
      </c>
      <c r="W2716" s="25" t="s">
        <v>24823</v>
      </c>
      <c r="X2716" s="25"/>
      <c r="Y2716" s="23" t="s">
        <v>24816</v>
      </c>
      <c r="Z2716" s="25"/>
      <c r="AA2716" s="23">
        <v>5</v>
      </c>
      <c r="AB2716" s="23" t="s">
        <v>14501</v>
      </c>
      <c r="AC2716" s="25" t="s">
        <v>14487</v>
      </c>
      <c r="AD2716" s="167">
        <v>1</v>
      </c>
      <c r="AE2716" s="642"/>
      <c r="AF2716" s="642" t="str">
        <f t="shared" si="190"/>
        <v/>
      </c>
      <c r="AG2716" s="27">
        <v>43709</v>
      </c>
      <c r="AH2716" s="168">
        <v>43722</v>
      </c>
      <c r="AI2716" s="29" t="str">
        <f t="shared" si="191"/>
        <v>～</v>
      </c>
      <c r="AJ2716" s="178">
        <f t="shared" si="193"/>
        <v>45548</v>
      </c>
      <c r="AK2716" s="23" t="s">
        <v>24825</v>
      </c>
      <c r="AL2716" s="23" t="s">
        <v>24830</v>
      </c>
      <c r="AM2716" s="605">
        <v>43722</v>
      </c>
      <c r="AN2716" s="25"/>
      <c r="AO2716" s="423">
        <v>43733</v>
      </c>
      <c r="AP2716" s="134" t="s">
        <v>24837</v>
      </c>
    </row>
    <row r="2717" spans="1:42" ht="24.75" customHeight="1" x14ac:dyDescent="0.15">
      <c r="A2717" s="606">
        <v>2714</v>
      </c>
      <c r="B2717" s="23" t="s">
        <v>24806</v>
      </c>
      <c r="C2717" s="24" t="s">
        <v>24808</v>
      </c>
      <c r="D2717" s="24" t="s">
        <v>24809</v>
      </c>
      <c r="E2717" s="23"/>
      <c r="F2717" s="23"/>
      <c r="G2717" s="25" t="s">
        <v>24804</v>
      </c>
      <c r="H2717" s="23" t="s">
        <v>24811</v>
      </c>
      <c r="I2717" s="23" t="s">
        <v>8568</v>
      </c>
      <c r="J2717" s="25" t="s">
        <v>24814</v>
      </c>
      <c r="K2717" s="25"/>
      <c r="L2717" s="25"/>
      <c r="M2717" s="25" t="s">
        <v>24816</v>
      </c>
      <c r="N2717" s="25"/>
      <c r="O2717" s="25" t="s">
        <v>18693</v>
      </c>
      <c r="P2717" s="23" t="s">
        <v>21831</v>
      </c>
      <c r="Q2717" s="25" t="s">
        <v>21833</v>
      </c>
      <c r="R2717" s="25" t="s">
        <v>21835</v>
      </c>
      <c r="S2717" s="23" t="s">
        <v>21837</v>
      </c>
      <c r="T2717" s="23"/>
      <c r="U2717" s="25" t="s">
        <v>24804</v>
      </c>
      <c r="V2717" s="23" t="s">
        <v>24811</v>
      </c>
      <c r="W2717" s="25" t="s">
        <v>24823</v>
      </c>
      <c r="X2717" s="25"/>
      <c r="Y2717" s="23" t="s">
        <v>24816</v>
      </c>
      <c r="Z2717" s="25"/>
      <c r="AA2717" s="23">
        <v>5</v>
      </c>
      <c r="AB2717" s="23" t="s">
        <v>14501</v>
      </c>
      <c r="AC2717" s="25" t="s">
        <v>14487</v>
      </c>
      <c r="AD2717" s="167">
        <v>1</v>
      </c>
      <c r="AE2717" s="642"/>
      <c r="AF2717" s="642" t="str">
        <f t="shared" si="190"/>
        <v/>
      </c>
      <c r="AG2717" s="27">
        <v>43709</v>
      </c>
      <c r="AH2717" s="168">
        <v>43722</v>
      </c>
      <c r="AI2717" s="29" t="str">
        <f t="shared" si="191"/>
        <v>～</v>
      </c>
      <c r="AJ2717" s="178">
        <f t="shared" si="193"/>
        <v>45548</v>
      </c>
      <c r="AK2717" s="23" t="s">
        <v>24825</v>
      </c>
      <c r="AL2717" s="23" t="s">
        <v>24831</v>
      </c>
      <c r="AM2717" s="605">
        <v>43722</v>
      </c>
      <c r="AN2717" s="25"/>
      <c r="AO2717" s="423">
        <v>43733</v>
      </c>
      <c r="AP2717" s="134" t="s">
        <v>24837</v>
      </c>
    </row>
    <row r="2718" spans="1:42" ht="24.75" customHeight="1" x14ac:dyDescent="0.15">
      <c r="A2718" s="606">
        <v>2715</v>
      </c>
      <c r="B2718" s="23" t="s">
        <v>24806</v>
      </c>
      <c r="C2718" s="24" t="s">
        <v>24808</v>
      </c>
      <c r="D2718" s="24" t="s">
        <v>24809</v>
      </c>
      <c r="E2718" s="23"/>
      <c r="F2718" s="23"/>
      <c r="G2718" s="25" t="s">
        <v>24804</v>
      </c>
      <c r="H2718" s="23" t="s">
        <v>24811</v>
      </c>
      <c r="I2718" s="23" t="s">
        <v>8568</v>
      </c>
      <c r="J2718" s="25" t="s">
        <v>24814</v>
      </c>
      <c r="K2718" s="25"/>
      <c r="L2718" s="25"/>
      <c r="M2718" s="25" t="s">
        <v>24816</v>
      </c>
      <c r="N2718" s="25"/>
      <c r="O2718" s="25" t="s">
        <v>18693</v>
      </c>
      <c r="P2718" s="23" t="s">
        <v>21831</v>
      </c>
      <c r="Q2718" s="25" t="s">
        <v>21833</v>
      </c>
      <c r="R2718" s="25" t="s">
        <v>21835</v>
      </c>
      <c r="S2718" s="23" t="s">
        <v>21837</v>
      </c>
      <c r="T2718" s="23"/>
      <c r="U2718" s="25" t="s">
        <v>24804</v>
      </c>
      <c r="V2718" s="23" t="s">
        <v>24811</v>
      </c>
      <c r="W2718" s="25" t="s">
        <v>24823</v>
      </c>
      <c r="X2718" s="25"/>
      <c r="Y2718" s="23" t="s">
        <v>24816</v>
      </c>
      <c r="Z2718" s="25"/>
      <c r="AA2718" s="23">
        <v>5</v>
      </c>
      <c r="AB2718" s="23" t="s">
        <v>14501</v>
      </c>
      <c r="AC2718" s="25" t="s">
        <v>14487</v>
      </c>
      <c r="AD2718" s="167">
        <v>1</v>
      </c>
      <c r="AE2718" s="642"/>
      <c r="AF2718" s="642" t="str">
        <f t="shared" si="190"/>
        <v/>
      </c>
      <c r="AG2718" s="27">
        <v>43709</v>
      </c>
      <c r="AH2718" s="168">
        <v>43722</v>
      </c>
      <c r="AI2718" s="29" t="str">
        <f t="shared" si="191"/>
        <v>～</v>
      </c>
      <c r="AJ2718" s="178">
        <f t="shared" si="193"/>
        <v>45548</v>
      </c>
      <c r="AK2718" s="23" t="s">
        <v>24825</v>
      </c>
      <c r="AL2718" s="23" t="s">
        <v>24832</v>
      </c>
      <c r="AM2718" s="605">
        <v>43722</v>
      </c>
      <c r="AN2718" s="25"/>
      <c r="AO2718" s="423">
        <v>43733</v>
      </c>
      <c r="AP2718" s="134" t="s">
        <v>24837</v>
      </c>
    </row>
    <row r="2719" spans="1:42" ht="24.75" customHeight="1" x14ac:dyDescent="0.15">
      <c r="A2719" s="606">
        <v>2716</v>
      </c>
      <c r="B2719" s="23" t="s">
        <v>24806</v>
      </c>
      <c r="C2719" s="24" t="s">
        <v>24808</v>
      </c>
      <c r="D2719" s="24" t="s">
        <v>24809</v>
      </c>
      <c r="E2719" s="23"/>
      <c r="F2719" s="23"/>
      <c r="G2719" s="25" t="s">
        <v>24804</v>
      </c>
      <c r="H2719" s="23" t="s">
        <v>24811</v>
      </c>
      <c r="I2719" s="23" t="s">
        <v>8568</v>
      </c>
      <c r="J2719" s="25" t="s">
        <v>24814</v>
      </c>
      <c r="K2719" s="25"/>
      <c r="L2719" s="25"/>
      <c r="M2719" s="25" t="s">
        <v>24816</v>
      </c>
      <c r="N2719" s="25"/>
      <c r="O2719" s="25" t="s">
        <v>18693</v>
      </c>
      <c r="P2719" s="23" t="s">
        <v>21831</v>
      </c>
      <c r="Q2719" s="25" t="s">
        <v>21833</v>
      </c>
      <c r="R2719" s="25" t="s">
        <v>21835</v>
      </c>
      <c r="S2719" s="23" t="s">
        <v>21837</v>
      </c>
      <c r="T2719" s="23"/>
      <c r="U2719" s="25" t="s">
        <v>24804</v>
      </c>
      <c r="V2719" s="23" t="s">
        <v>24811</v>
      </c>
      <c r="W2719" s="25" t="s">
        <v>24823</v>
      </c>
      <c r="X2719" s="25"/>
      <c r="Y2719" s="23" t="s">
        <v>24816</v>
      </c>
      <c r="Z2719" s="25"/>
      <c r="AA2719" s="23">
        <v>5</v>
      </c>
      <c r="AB2719" s="23" t="s">
        <v>14501</v>
      </c>
      <c r="AC2719" s="25" t="s">
        <v>14487</v>
      </c>
      <c r="AD2719" s="167">
        <v>1</v>
      </c>
      <c r="AE2719" s="642"/>
      <c r="AF2719" s="642" t="str">
        <f t="shared" si="190"/>
        <v/>
      </c>
      <c r="AG2719" s="27">
        <v>43709</v>
      </c>
      <c r="AH2719" s="168">
        <v>43722</v>
      </c>
      <c r="AI2719" s="29" t="str">
        <f t="shared" si="191"/>
        <v>～</v>
      </c>
      <c r="AJ2719" s="178">
        <f t="shared" si="193"/>
        <v>45548</v>
      </c>
      <c r="AK2719" s="23" t="s">
        <v>24825</v>
      </c>
      <c r="AL2719" s="23" t="s">
        <v>24833</v>
      </c>
      <c r="AM2719" s="605">
        <v>43722</v>
      </c>
      <c r="AN2719" s="25"/>
      <c r="AO2719" s="423">
        <v>43733</v>
      </c>
      <c r="AP2719" s="134" t="s">
        <v>24837</v>
      </c>
    </row>
    <row r="2720" spans="1:42" ht="24.75" customHeight="1" x14ac:dyDescent="0.15">
      <c r="A2720" s="606">
        <v>2717</v>
      </c>
      <c r="B2720" s="23" t="s">
        <v>24806</v>
      </c>
      <c r="C2720" s="24" t="s">
        <v>24808</v>
      </c>
      <c r="D2720" s="24" t="s">
        <v>24809</v>
      </c>
      <c r="E2720" s="23"/>
      <c r="F2720" s="23"/>
      <c r="G2720" s="25" t="s">
        <v>24804</v>
      </c>
      <c r="H2720" s="23" t="s">
        <v>24811</v>
      </c>
      <c r="I2720" s="23" t="s">
        <v>8568</v>
      </c>
      <c r="J2720" s="25" t="s">
        <v>24814</v>
      </c>
      <c r="K2720" s="25"/>
      <c r="L2720" s="25"/>
      <c r="M2720" s="25" t="s">
        <v>24816</v>
      </c>
      <c r="N2720" s="25"/>
      <c r="O2720" s="25" t="s">
        <v>18693</v>
      </c>
      <c r="P2720" s="23" t="s">
        <v>21831</v>
      </c>
      <c r="Q2720" s="25" t="s">
        <v>21833</v>
      </c>
      <c r="R2720" s="25" t="s">
        <v>21835</v>
      </c>
      <c r="S2720" s="23" t="s">
        <v>21837</v>
      </c>
      <c r="T2720" s="23"/>
      <c r="U2720" s="25" t="s">
        <v>24804</v>
      </c>
      <c r="V2720" s="23" t="s">
        <v>24811</v>
      </c>
      <c r="W2720" s="25" t="s">
        <v>24823</v>
      </c>
      <c r="X2720" s="25"/>
      <c r="Y2720" s="23" t="s">
        <v>24816</v>
      </c>
      <c r="Z2720" s="25"/>
      <c r="AA2720" s="23">
        <v>5</v>
      </c>
      <c r="AB2720" s="23" t="s">
        <v>14501</v>
      </c>
      <c r="AC2720" s="25" t="s">
        <v>14487</v>
      </c>
      <c r="AD2720" s="167">
        <v>1</v>
      </c>
      <c r="AE2720" s="642"/>
      <c r="AF2720" s="642" t="str">
        <f t="shared" si="190"/>
        <v/>
      </c>
      <c r="AG2720" s="27">
        <v>43709</v>
      </c>
      <c r="AH2720" s="168">
        <v>43722</v>
      </c>
      <c r="AI2720" s="29" t="str">
        <f t="shared" si="191"/>
        <v>～</v>
      </c>
      <c r="AJ2720" s="178">
        <f t="shared" si="193"/>
        <v>45548</v>
      </c>
      <c r="AK2720" s="23" t="s">
        <v>24841</v>
      </c>
      <c r="AL2720" s="23" t="s">
        <v>24834</v>
      </c>
      <c r="AM2720" s="605">
        <v>43722</v>
      </c>
      <c r="AN2720" s="25"/>
      <c r="AO2720" s="423">
        <v>43733</v>
      </c>
      <c r="AP2720" s="134" t="s">
        <v>24837</v>
      </c>
    </row>
    <row r="2721" spans="1:42" ht="24.75" customHeight="1" x14ac:dyDescent="0.15">
      <c r="A2721" s="606">
        <v>2718</v>
      </c>
      <c r="B2721" s="23" t="s">
        <v>24806</v>
      </c>
      <c r="C2721" s="24" t="s">
        <v>24808</v>
      </c>
      <c r="D2721" s="24" t="s">
        <v>24809</v>
      </c>
      <c r="E2721" s="23"/>
      <c r="F2721" s="23"/>
      <c r="G2721" s="25" t="s">
        <v>24804</v>
      </c>
      <c r="H2721" s="23" t="s">
        <v>24811</v>
      </c>
      <c r="I2721" s="23" t="s">
        <v>8568</v>
      </c>
      <c r="J2721" s="25" t="s">
        <v>24814</v>
      </c>
      <c r="K2721" s="25"/>
      <c r="L2721" s="25"/>
      <c r="M2721" s="25" t="s">
        <v>24816</v>
      </c>
      <c r="N2721" s="25"/>
      <c r="O2721" s="25" t="s">
        <v>18693</v>
      </c>
      <c r="P2721" s="23" t="s">
        <v>21831</v>
      </c>
      <c r="Q2721" s="25" t="s">
        <v>21833</v>
      </c>
      <c r="R2721" s="25" t="s">
        <v>21835</v>
      </c>
      <c r="S2721" s="23" t="s">
        <v>21837</v>
      </c>
      <c r="T2721" s="23"/>
      <c r="U2721" s="25" t="s">
        <v>24804</v>
      </c>
      <c r="V2721" s="23" t="s">
        <v>24811</v>
      </c>
      <c r="W2721" s="25" t="s">
        <v>24823</v>
      </c>
      <c r="X2721" s="25"/>
      <c r="Y2721" s="23" t="s">
        <v>24816</v>
      </c>
      <c r="Z2721" s="25"/>
      <c r="AA2721" s="23">
        <v>5</v>
      </c>
      <c r="AB2721" s="23" t="s">
        <v>14501</v>
      </c>
      <c r="AC2721" s="25" t="s">
        <v>14487</v>
      </c>
      <c r="AD2721" s="167">
        <v>1</v>
      </c>
      <c r="AE2721" s="642"/>
      <c r="AF2721" s="642" t="str">
        <f t="shared" si="190"/>
        <v/>
      </c>
      <c r="AG2721" s="27">
        <v>43709</v>
      </c>
      <c r="AH2721" s="168">
        <v>43722</v>
      </c>
      <c r="AI2721" s="29" t="str">
        <f t="shared" si="191"/>
        <v>～</v>
      </c>
      <c r="AJ2721" s="178">
        <f t="shared" si="193"/>
        <v>45548</v>
      </c>
      <c r="AK2721" s="23" t="s">
        <v>24842</v>
      </c>
      <c r="AL2721" s="23" t="s">
        <v>24835</v>
      </c>
      <c r="AM2721" s="605">
        <v>43722</v>
      </c>
      <c r="AN2721" s="25"/>
      <c r="AO2721" s="423">
        <v>43733</v>
      </c>
      <c r="AP2721" s="134" t="s">
        <v>24837</v>
      </c>
    </row>
    <row r="2722" spans="1:42" ht="24.75" customHeight="1" x14ac:dyDescent="0.15">
      <c r="A2722" s="606">
        <v>2719</v>
      </c>
      <c r="B2722" s="23" t="s">
        <v>24806</v>
      </c>
      <c r="C2722" s="24" t="s">
        <v>24808</v>
      </c>
      <c r="D2722" s="24" t="s">
        <v>24809</v>
      </c>
      <c r="E2722" s="23"/>
      <c r="F2722" s="23"/>
      <c r="G2722" s="25" t="s">
        <v>24839</v>
      </c>
      <c r="H2722" s="23" t="s">
        <v>24811</v>
      </c>
      <c r="I2722" s="23" t="s">
        <v>8568</v>
      </c>
      <c r="J2722" s="25" t="s">
        <v>24814</v>
      </c>
      <c r="K2722" s="25"/>
      <c r="L2722" s="25"/>
      <c r="M2722" s="25" t="s">
        <v>24816</v>
      </c>
      <c r="N2722" s="25"/>
      <c r="O2722" s="25" t="s">
        <v>18693</v>
      </c>
      <c r="P2722" s="23" t="s">
        <v>21831</v>
      </c>
      <c r="Q2722" s="25" t="s">
        <v>21833</v>
      </c>
      <c r="R2722" s="25" t="s">
        <v>21835</v>
      </c>
      <c r="S2722" s="23" t="s">
        <v>21837</v>
      </c>
      <c r="T2722" s="23"/>
      <c r="U2722" s="25" t="s">
        <v>24839</v>
      </c>
      <c r="V2722" s="23" t="s">
        <v>24811</v>
      </c>
      <c r="W2722" s="25" t="s">
        <v>24823</v>
      </c>
      <c r="X2722" s="25"/>
      <c r="Y2722" s="23" t="s">
        <v>24816</v>
      </c>
      <c r="Z2722" s="25"/>
      <c r="AA2722" s="23">
        <v>5</v>
      </c>
      <c r="AB2722" s="23" t="s">
        <v>25104</v>
      </c>
      <c r="AC2722" s="25" t="s">
        <v>25106</v>
      </c>
      <c r="AD2722" s="167">
        <v>1</v>
      </c>
      <c r="AE2722" s="642"/>
      <c r="AF2722" s="642" t="str">
        <f t="shared" si="190"/>
        <v/>
      </c>
      <c r="AG2722" s="27">
        <v>43709</v>
      </c>
      <c r="AH2722" s="168">
        <v>43722</v>
      </c>
      <c r="AI2722" s="29" t="str">
        <f t="shared" si="191"/>
        <v>～</v>
      </c>
      <c r="AJ2722" s="178">
        <f t="shared" si="193"/>
        <v>45548</v>
      </c>
      <c r="AK2722" s="23" t="s">
        <v>24843</v>
      </c>
      <c r="AL2722" s="23" t="s">
        <v>24836</v>
      </c>
      <c r="AM2722" s="605">
        <v>43722</v>
      </c>
      <c r="AN2722" s="25"/>
      <c r="AO2722" s="423">
        <v>43733</v>
      </c>
      <c r="AP2722" s="134" t="s">
        <v>24844</v>
      </c>
    </row>
    <row r="2723" spans="1:42" ht="24.75" customHeight="1" x14ac:dyDescent="0.15">
      <c r="A2723" s="606">
        <v>2720</v>
      </c>
      <c r="B2723" s="23" t="s">
        <v>25088</v>
      </c>
      <c r="C2723" s="24" t="s">
        <v>25089</v>
      </c>
      <c r="D2723" s="24" t="s">
        <v>25090</v>
      </c>
      <c r="E2723" s="23"/>
      <c r="F2723" s="23"/>
      <c r="G2723" s="25" t="s">
        <v>25091</v>
      </c>
      <c r="H2723" s="23" t="s">
        <v>25092</v>
      </c>
      <c r="I2723" s="23" t="s">
        <v>25094</v>
      </c>
      <c r="J2723" s="25" t="s">
        <v>25093</v>
      </c>
      <c r="K2723" s="25"/>
      <c r="L2723" s="25"/>
      <c r="M2723" s="25" t="s">
        <v>25095</v>
      </c>
      <c r="N2723" s="25"/>
      <c r="O2723" s="25" t="s">
        <v>25096</v>
      </c>
      <c r="P2723" s="23" t="s">
        <v>25098</v>
      </c>
      <c r="Q2723" s="25" t="s">
        <v>25097</v>
      </c>
      <c r="R2723" s="25" t="s">
        <v>25099</v>
      </c>
      <c r="S2723" s="23" t="s">
        <v>25100</v>
      </c>
      <c r="T2723" s="23"/>
      <c r="U2723" s="25" t="s">
        <v>25101</v>
      </c>
      <c r="V2723" s="23" t="s">
        <v>25092</v>
      </c>
      <c r="W2723" s="25" t="s">
        <v>25102</v>
      </c>
      <c r="X2723" s="25" t="s">
        <v>25103</v>
      </c>
      <c r="Y2723" s="23" t="s">
        <v>25095</v>
      </c>
      <c r="Z2723" s="25"/>
      <c r="AA2723" s="23">
        <v>5</v>
      </c>
      <c r="AB2723" s="23" t="s">
        <v>25105</v>
      </c>
      <c r="AC2723" s="25" t="s">
        <v>25107</v>
      </c>
      <c r="AD2723" s="167">
        <v>1</v>
      </c>
      <c r="AE2723" s="167">
        <v>76500</v>
      </c>
      <c r="AF2723" s="167">
        <f t="shared" si="190"/>
        <v>76500</v>
      </c>
      <c r="AG2723" s="27">
        <v>43739</v>
      </c>
      <c r="AH2723" s="168">
        <v>43761</v>
      </c>
      <c r="AI2723" s="29" t="str">
        <f t="shared" si="191"/>
        <v>～</v>
      </c>
      <c r="AJ2723" s="178">
        <f t="shared" si="193"/>
        <v>45587</v>
      </c>
      <c r="AK2723" s="23" t="s">
        <v>25113</v>
      </c>
      <c r="AL2723" s="23" t="s">
        <v>25108</v>
      </c>
      <c r="AM2723" s="605">
        <v>43761</v>
      </c>
      <c r="AN2723" s="25"/>
      <c r="AO2723" s="423">
        <v>43762</v>
      </c>
      <c r="AP2723" s="134" t="s">
        <v>25112</v>
      </c>
    </row>
    <row r="2724" spans="1:42" ht="24.75" customHeight="1" x14ac:dyDescent="0.15">
      <c r="A2724" s="606">
        <v>2721</v>
      </c>
      <c r="B2724" s="23" t="s">
        <v>25088</v>
      </c>
      <c r="C2724" s="24" t="s">
        <v>25089</v>
      </c>
      <c r="D2724" s="24" t="s">
        <v>25090</v>
      </c>
      <c r="E2724" s="23"/>
      <c r="F2724" s="23"/>
      <c r="G2724" s="25" t="s">
        <v>25091</v>
      </c>
      <c r="H2724" s="23" t="s">
        <v>25092</v>
      </c>
      <c r="I2724" s="23" t="s">
        <v>25094</v>
      </c>
      <c r="J2724" s="25" t="s">
        <v>25093</v>
      </c>
      <c r="K2724" s="25"/>
      <c r="L2724" s="25"/>
      <c r="M2724" s="25" t="s">
        <v>25095</v>
      </c>
      <c r="N2724" s="25"/>
      <c r="O2724" s="25" t="s">
        <v>25096</v>
      </c>
      <c r="P2724" s="23" t="s">
        <v>25098</v>
      </c>
      <c r="Q2724" s="25" t="s">
        <v>25097</v>
      </c>
      <c r="R2724" s="25" t="s">
        <v>25099</v>
      </c>
      <c r="S2724" s="23" t="s">
        <v>25100</v>
      </c>
      <c r="T2724" s="23"/>
      <c r="U2724" s="25" t="s">
        <v>25101</v>
      </c>
      <c r="V2724" s="23" t="s">
        <v>25092</v>
      </c>
      <c r="W2724" s="25" t="s">
        <v>25102</v>
      </c>
      <c r="X2724" s="25" t="s">
        <v>25103</v>
      </c>
      <c r="Y2724" s="23" t="s">
        <v>25095</v>
      </c>
      <c r="Z2724" s="25"/>
      <c r="AA2724" s="23">
        <v>5</v>
      </c>
      <c r="AB2724" s="23" t="s">
        <v>25105</v>
      </c>
      <c r="AC2724" s="25" t="s">
        <v>25107</v>
      </c>
      <c r="AD2724" s="167">
        <v>1</v>
      </c>
      <c r="AE2724" s="642"/>
      <c r="AF2724" s="642" t="str">
        <f t="shared" si="190"/>
        <v/>
      </c>
      <c r="AG2724" s="27">
        <v>43739</v>
      </c>
      <c r="AH2724" s="168">
        <v>43761</v>
      </c>
      <c r="AI2724" s="29" t="str">
        <f t="shared" si="191"/>
        <v>～</v>
      </c>
      <c r="AJ2724" s="178">
        <f t="shared" si="193"/>
        <v>45587</v>
      </c>
      <c r="AK2724" s="23" t="s">
        <v>25114</v>
      </c>
      <c r="AL2724" s="23" t="s">
        <v>25109</v>
      </c>
      <c r="AM2724" s="605">
        <v>43761</v>
      </c>
      <c r="AN2724" s="25"/>
      <c r="AO2724" s="423">
        <v>43762</v>
      </c>
      <c r="AP2724" s="134" t="s">
        <v>25112</v>
      </c>
    </row>
    <row r="2725" spans="1:42" ht="24.75" customHeight="1" x14ac:dyDescent="0.15">
      <c r="A2725" s="606">
        <v>2722</v>
      </c>
      <c r="B2725" s="23" t="s">
        <v>25088</v>
      </c>
      <c r="C2725" s="24" t="s">
        <v>25089</v>
      </c>
      <c r="D2725" s="24" t="s">
        <v>25090</v>
      </c>
      <c r="E2725" s="23"/>
      <c r="F2725" s="23"/>
      <c r="G2725" s="25" t="s">
        <v>25091</v>
      </c>
      <c r="H2725" s="23" t="s">
        <v>25092</v>
      </c>
      <c r="I2725" s="23" t="s">
        <v>25094</v>
      </c>
      <c r="J2725" s="25" t="s">
        <v>25093</v>
      </c>
      <c r="K2725" s="25"/>
      <c r="L2725" s="25"/>
      <c r="M2725" s="25" t="s">
        <v>25095</v>
      </c>
      <c r="N2725" s="25"/>
      <c r="O2725" s="25" t="s">
        <v>25096</v>
      </c>
      <c r="P2725" s="23" t="s">
        <v>25098</v>
      </c>
      <c r="Q2725" s="25" t="s">
        <v>25097</v>
      </c>
      <c r="R2725" s="25" t="s">
        <v>25099</v>
      </c>
      <c r="S2725" s="23" t="s">
        <v>25100</v>
      </c>
      <c r="T2725" s="23"/>
      <c r="U2725" s="25" t="s">
        <v>25101</v>
      </c>
      <c r="V2725" s="23" t="s">
        <v>25092</v>
      </c>
      <c r="W2725" s="25" t="s">
        <v>25102</v>
      </c>
      <c r="X2725" s="25" t="s">
        <v>25103</v>
      </c>
      <c r="Y2725" s="23" t="s">
        <v>25095</v>
      </c>
      <c r="Z2725" s="25"/>
      <c r="AA2725" s="23">
        <v>5</v>
      </c>
      <c r="AB2725" s="23" t="s">
        <v>25105</v>
      </c>
      <c r="AC2725" s="25" t="s">
        <v>25107</v>
      </c>
      <c r="AD2725" s="167">
        <v>1</v>
      </c>
      <c r="AE2725" s="642"/>
      <c r="AF2725" s="642" t="str">
        <f t="shared" si="190"/>
        <v/>
      </c>
      <c r="AG2725" s="27">
        <v>43739</v>
      </c>
      <c r="AH2725" s="168">
        <v>43761</v>
      </c>
      <c r="AI2725" s="29" t="str">
        <f t="shared" si="191"/>
        <v>～</v>
      </c>
      <c r="AJ2725" s="178">
        <f t="shared" si="193"/>
        <v>45587</v>
      </c>
      <c r="AK2725" s="23" t="s">
        <v>18936</v>
      </c>
      <c r="AL2725" s="23" t="s">
        <v>25110</v>
      </c>
      <c r="AM2725" s="605">
        <v>43761</v>
      </c>
      <c r="AN2725" s="25"/>
      <c r="AO2725" s="423">
        <v>43762</v>
      </c>
      <c r="AP2725" s="134" t="s">
        <v>25112</v>
      </c>
    </row>
    <row r="2726" spans="1:42" ht="24.75" customHeight="1" x14ac:dyDescent="0.15">
      <c r="A2726" s="606">
        <v>2723</v>
      </c>
      <c r="B2726" s="23" t="s">
        <v>25088</v>
      </c>
      <c r="C2726" s="24" t="s">
        <v>25089</v>
      </c>
      <c r="D2726" s="24" t="s">
        <v>25090</v>
      </c>
      <c r="E2726" s="23"/>
      <c r="F2726" s="23"/>
      <c r="G2726" s="25" t="s">
        <v>25115</v>
      </c>
      <c r="H2726" s="23" t="s">
        <v>25092</v>
      </c>
      <c r="I2726" s="23" t="s">
        <v>25094</v>
      </c>
      <c r="J2726" s="25" t="s">
        <v>25093</v>
      </c>
      <c r="K2726" s="25"/>
      <c r="L2726" s="25"/>
      <c r="M2726" s="25" t="s">
        <v>25095</v>
      </c>
      <c r="N2726" s="25"/>
      <c r="O2726" s="25" t="s">
        <v>25096</v>
      </c>
      <c r="P2726" s="23" t="s">
        <v>25098</v>
      </c>
      <c r="Q2726" s="25" t="s">
        <v>25097</v>
      </c>
      <c r="R2726" s="25" t="s">
        <v>25099</v>
      </c>
      <c r="S2726" s="23" t="s">
        <v>25100</v>
      </c>
      <c r="T2726" s="23"/>
      <c r="U2726" s="25" t="s">
        <v>25101</v>
      </c>
      <c r="V2726" s="23" t="s">
        <v>25092</v>
      </c>
      <c r="W2726" s="25" t="s">
        <v>25102</v>
      </c>
      <c r="X2726" s="25" t="s">
        <v>25103</v>
      </c>
      <c r="Y2726" s="23" t="s">
        <v>25095</v>
      </c>
      <c r="Z2726" s="25"/>
      <c r="AA2726" s="23">
        <v>5</v>
      </c>
      <c r="AB2726" s="23" t="s">
        <v>23794</v>
      </c>
      <c r="AC2726" s="25" t="s">
        <v>25107</v>
      </c>
      <c r="AD2726" s="167">
        <v>1</v>
      </c>
      <c r="AE2726" s="642"/>
      <c r="AF2726" s="642" t="str">
        <f t="shared" si="190"/>
        <v/>
      </c>
      <c r="AG2726" s="27">
        <v>43739</v>
      </c>
      <c r="AH2726" s="168">
        <v>43761</v>
      </c>
      <c r="AI2726" s="29" t="str">
        <f t="shared" si="191"/>
        <v>～</v>
      </c>
      <c r="AJ2726" s="178">
        <f t="shared" si="193"/>
        <v>45587</v>
      </c>
      <c r="AK2726" s="23" t="s">
        <v>16665</v>
      </c>
      <c r="AL2726" s="23" t="s">
        <v>25111</v>
      </c>
      <c r="AM2726" s="605">
        <v>43761</v>
      </c>
      <c r="AN2726" s="25"/>
      <c r="AO2726" s="423">
        <v>43762</v>
      </c>
      <c r="AP2726" s="134" t="s">
        <v>25112</v>
      </c>
    </row>
    <row r="2727" spans="1:42" ht="24.75" customHeight="1" x14ac:dyDescent="0.15">
      <c r="A2727" s="606">
        <v>2724</v>
      </c>
      <c r="B2727" s="23" t="s">
        <v>25174</v>
      </c>
      <c r="C2727" s="24" t="s">
        <v>25179</v>
      </c>
      <c r="D2727" s="24" t="s">
        <v>25180</v>
      </c>
      <c r="E2727" s="23"/>
      <c r="F2727" s="23"/>
      <c r="G2727" s="25" t="s">
        <v>25178</v>
      </c>
      <c r="H2727" s="23" t="s">
        <v>25181</v>
      </c>
      <c r="I2727" s="23" t="s">
        <v>25183</v>
      </c>
      <c r="J2727" s="25" t="s">
        <v>25182</v>
      </c>
      <c r="K2727" s="25"/>
      <c r="L2727" s="25"/>
      <c r="M2727" s="25" t="s">
        <v>25184</v>
      </c>
      <c r="N2727" s="25" t="s">
        <v>25194</v>
      </c>
      <c r="O2727" s="25" t="s">
        <v>25185</v>
      </c>
      <c r="P2727" s="23" t="s">
        <v>25186</v>
      </c>
      <c r="Q2727" s="25" t="s">
        <v>25187</v>
      </c>
      <c r="R2727" s="25" t="s">
        <v>25188</v>
      </c>
      <c r="S2727" s="23" t="s">
        <v>25189</v>
      </c>
      <c r="T2727" s="23" t="s">
        <v>25190</v>
      </c>
      <c r="U2727" s="25" t="s">
        <v>25191</v>
      </c>
      <c r="V2727" s="23" t="s">
        <v>25192</v>
      </c>
      <c r="W2727" s="25" t="s">
        <v>25193</v>
      </c>
      <c r="X2727" s="25"/>
      <c r="Y2727" s="23" t="s">
        <v>25184</v>
      </c>
      <c r="Z2727" s="25" t="s">
        <v>25194</v>
      </c>
      <c r="AA2727" s="23">
        <v>5</v>
      </c>
      <c r="AB2727" s="23" t="s">
        <v>25195</v>
      </c>
      <c r="AC2727" s="25"/>
      <c r="AD2727" s="167">
        <v>1</v>
      </c>
      <c r="AE2727" s="167">
        <v>16200</v>
      </c>
      <c r="AF2727" s="167">
        <f t="shared" si="190"/>
        <v>16200</v>
      </c>
      <c r="AG2727" s="27">
        <v>43770</v>
      </c>
      <c r="AH2727" s="168">
        <v>43770</v>
      </c>
      <c r="AI2727" s="29" t="str">
        <f t="shared" si="191"/>
        <v>～</v>
      </c>
      <c r="AJ2727" s="178">
        <f t="shared" si="193"/>
        <v>45596</v>
      </c>
      <c r="AK2727" s="23" t="s">
        <v>18665</v>
      </c>
      <c r="AL2727" s="23" t="s">
        <v>25196</v>
      </c>
      <c r="AM2727" s="605">
        <v>43770</v>
      </c>
      <c r="AN2727" s="25"/>
      <c r="AO2727" s="423">
        <v>43774</v>
      </c>
      <c r="AP2727" s="134" t="s">
        <v>25199</v>
      </c>
    </row>
    <row r="2728" spans="1:42" ht="24.75" customHeight="1" x14ac:dyDescent="0.15">
      <c r="A2728" s="606">
        <v>2725</v>
      </c>
      <c r="B2728" s="23" t="s">
        <v>25176</v>
      </c>
      <c r="C2728" s="24" t="s">
        <v>25179</v>
      </c>
      <c r="D2728" s="24" t="s">
        <v>25180</v>
      </c>
      <c r="E2728" s="23"/>
      <c r="F2728" s="23"/>
      <c r="G2728" s="25" t="s">
        <v>25178</v>
      </c>
      <c r="H2728" s="23" t="s">
        <v>25181</v>
      </c>
      <c r="I2728" s="23" t="s">
        <v>25183</v>
      </c>
      <c r="J2728" s="25" t="s">
        <v>25182</v>
      </c>
      <c r="K2728" s="25"/>
      <c r="L2728" s="25"/>
      <c r="M2728" s="25" t="s">
        <v>25184</v>
      </c>
      <c r="N2728" s="25" t="s">
        <v>25194</v>
      </c>
      <c r="O2728" s="25" t="s">
        <v>25185</v>
      </c>
      <c r="P2728" s="23" t="s">
        <v>25186</v>
      </c>
      <c r="Q2728" s="25" t="s">
        <v>25187</v>
      </c>
      <c r="R2728" s="25" t="s">
        <v>25188</v>
      </c>
      <c r="S2728" s="23" t="s">
        <v>25189</v>
      </c>
      <c r="T2728" s="23" t="s">
        <v>25190</v>
      </c>
      <c r="U2728" s="25" t="s">
        <v>25191</v>
      </c>
      <c r="V2728" s="23" t="s">
        <v>25192</v>
      </c>
      <c r="W2728" s="25" t="s">
        <v>25193</v>
      </c>
      <c r="X2728" s="25"/>
      <c r="Y2728" s="23" t="s">
        <v>25184</v>
      </c>
      <c r="Z2728" s="25" t="s">
        <v>25194</v>
      </c>
      <c r="AA2728" s="23">
        <v>5</v>
      </c>
      <c r="AB2728" s="23" t="s">
        <v>25195</v>
      </c>
      <c r="AC2728" s="25"/>
      <c r="AD2728" s="167">
        <v>1</v>
      </c>
      <c r="AE2728" s="167">
        <v>30600</v>
      </c>
      <c r="AF2728" s="167">
        <f t="shared" si="190"/>
        <v>30600</v>
      </c>
      <c r="AG2728" s="27">
        <v>43770</v>
      </c>
      <c r="AH2728" s="168">
        <v>43770</v>
      </c>
      <c r="AI2728" s="29" t="str">
        <f t="shared" si="191"/>
        <v>～</v>
      </c>
      <c r="AJ2728" s="178">
        <f t="shared" si="193"/>
        <v>45596</v>
      </c>
      <c r="AK2728" s="23" t="s">
        <v>25197</v>
      </c>
      <c r="AL2728" s="23" t="s">
        <v>25198</v>
      </c>
      <c r="AM2728" s="605">
        <v>43770</v>
      </c>
      <c r="AN2728" s="25"/>
      <c r="AO2728" s="423">
        <v>43774</v>
      </c>
      <c r="AP2728" s="134" t="s">
        <v>25199</v>
      </c>
    </row>
    <row r="2729" spans="1:42" ht="24.75" customHeight="1" x14ac:dyDescent="0.15">
      <c r="A2729" s="606">
        <v>2726</v>
      </c>
      <c r="B2729" s="23" t="s">
        <v>25303</v>
      </c>
      <c r="C2729" s="24" t="s">
        <v>25282</v>
      </c>
      <c r="D2729" s="24" t="s">
        <v>25283</v>
      </c>
      <c r="E2729" s="23"/>
      <c r="F2729" s="23"/>
      <c r="G2729" s="25" t="s">
        <v>25284</v>
      </c>
      <c r="H2729" s="23" t="s">
        <v>25285</v>
      </c>
      <c r="I2729" s="23" t="s">
        <v>25286</v>
      </c>
      <c r="J2729" s="25" t="s">
        <v>25287</v>
      </c>
      <c r="K2729" s="25"/>
      <c r="L2729" s="25"/>
      <c r="M2729" s="25" t="s">
        <v>25288</v>
      </c>
      <c r="N2729" s="25"/>
      <c r="O2729" s="25" t="s">
        <v>25289</v>
      </c>
      <c r="P2729" s="23" t="s">
        <v>25292</v>
      </c>
      <c r="Q2729" s="25" t="s">
        <v>25291</v>
      </c>
      <c r="R2729" s="25" t="s">
        <v>25290</v>
      </c>
      <c r="S2729" s="23" t="s">
        <v>25293</v>
      </c>
      <c r="T2729" s="23"/>
      <c r="U2729" s="25" t="s">
        <v>25295</v>
      </c>
      <c r="V2729" s="23" t="s">
        <v>25285</v>
      </c>
      <c r="W2729" s="25" t="s">
        <v>25296</v>
      </c>
      <c r="X2729" s="25" t="s">
        <v>25294</v>
      </c>
      <c r="Y2729" s="23" t="s">
        <v>25288</v>
      </c>
      <c r="Z2729" s="25"/>
      <c r="AA2729" s="23">
        <v>5</v>
      </c>
      <c r="AB2729" s="23" t="s">
        <v>23794</v>
      </c>
      <c r="AC2729" s="25" t="s">
        <v>25107</v>
      </c>
      <c r="AD2729" s="167">
        <v>1</v>
      </c>
      <c r="AE2729" s="167">
        <v>76500</v>
      </c>
      <c r="AF2729" s="167">
        <f t="shared" si="190"/>
        <v>76500</v>
      </c>
      <c r="AG2729" s="27">
        <v>43770</v>
      </c>
      <c r="AH2729" s="168">
        <v>43788</v>
      </c>
      <c r="AI2729" s="29" t="str">
        <f t="shared" si="191"/>
        <v>～</v>
      </c>
      <c r="AJ2729" s="178">
        <f t="shared" si="193"/>
        <v>45614</v>
      </c>
      <c r="AK2729" s="23" t="s">
        <v>20255</v>
      </c>
      <c r="AL2729" s="23" t="s">
        <v>25297</v>
      </c>
      <c r="AM2729" s="605">
        <v>43788</v>
      </c>
      <c r="AN2729" s="25"/>
      <c r="AO2729" s="423">
        <v>43789</v>
      </c>
      <c r="AP2729" s="134" t="s">
        <v>25301</v>
      </c>
    </row>
    <row r="2730" spans="1:42" ht="24.75" customHeight="1" x14ac:dyDescent="0.15">
      <c r="A2730" s="606">
        <v>2727</v>
      </c>
      <c r="B2730" s="23" t="s">
        <v>25303</v>
      </c>
      <c r="C2730" s="24" t="s">
        <v>25282</v>
      </c>
      <c r="D2730" s="24" t="s">
        <v>25283</v>
      </c>
      <c r="E2730" s="23"/>
      <c r="F2730" s="23"/>
      <c r="G2730" s="25" t="s">
        <v>25284</v>
      </c>
      <c r="H2730" s="23" t="s">
        <v>25285</v>
      </c>
      <c r="I2730" s="23" t="s">
        <v>25286</v>
      </c>
      <c r="J2730" s="25" t="s">
        <v>25287</v>
      </c>
      <c r="K2730" s="25"/>
      <c r="L2730" s="25"/>
      <c r="M2730" s="25" t="s">
        <v>25288</v>
      </c>
      <c r="N2730" s="25"/>
      <c r="O2730" s="25" t="s">
        <v>25289</v>
      </c>
      <c r="P2730" s="23" t="s">
        <v>25292</v>
      </c>
      <c r="Q2730" s="25" t="s">
        <v>25291</v>
      </c>
      <c r="R2730" s="25" t="s">
        <v>25290</v>
      </c>
      <c r="S2730" s="23" t="s">
        <v>25293</v>
      </c>
      <c r="T2730" s="23"/>
      <c r="U2730" s="25" t="s">
        <v>25295</v>
      </c>
      <c r="V2730" s="23" t="s">
        <v>25285</v>
      </c>
      <c r="W2730" s="25" t="s">
        <v>25296</v>
      </c>
      <c r="X2730" s="25" t="s">
        <v>25294</v>
      </c>
      <c r="Y2730" s="23" t="s">
        <v>25288</v>
      </c>
      <c r="Z2730" s="25"/>
      <c r="AA2730" s="23">
        <v>5</v>
      </c>
      <c r="AB2730" s="23" t="s">
        <v>23794</v>
      </c>
      <c r="AC2730" s="25" t="s">
        <v>25107</v>
      </c>
      <c r="AD2730" s="167">
        <v>1</v>
      </c>
      <c r="AE2730" s="642"/>
      <c r="AF2730" s="642" t="str">
        <f t="shared" si="190"/>
        <v/>
      </c>
      <c r="AG2730" s="27">
        <v>43770</v>
      </c>
      <c r="AH2730" s="168">
        <v>43788</v>
      </c>
      <c r="AI2730" s="29" t="str">
        <f t="shared" si="191"/>
        <v>～</v>
      </c>
      <c r="AJ2730" s="178">
        <f t="shared" si="193"/>
        <v>45614</v>
      </c>
      <c r="AK2730" s="23" t="s">
        <v>19177</v>
      </c>
      <c r="AL2730" s="23" t="s">
        <v>25298</v>
      </c>
      <c r="AM2730" s="605">
        <v>43788</v>
      </c>
      <c r="AN2730" s="25"/>
      <c r="AO2730" s="423">
        <v>43789</v>
      </c>
      <c r="AP2730" s="134" t="s">
        <v>25301</v>
      </c>
    </row>
    <row r="2731" spans="1:42" ht="24.75" customHeight="1" x14ac:dyDescent="0.15">
      <c r="A2731" s="606">
        <v>2728</v>
      </c>
      <c r="B2731" s="23" t="s">
        <v>25303</v>
      </c>
      <c r="C2731" s="24" t="s">
        <v>25282</v>
      </c>
      <c r="D2731" s="24" t="s">
        <v>25283</v>
      </c>
      <c r="E2731" s="23"/>
      <c r="F2731" s="23"/>
      <c r="G2731" s="25" t="s">
        <v>25284</v>
      </c>
      <c r="H2731" s="23" t="s">
        <v>25285</v>
      </c>
      <c r="I2731" s="23" t="s">
        <v>25286</v>
      </c>
      <c r="J2731" s="25" t="s">
        <v>25287</v>
      </c>
      <c r="K2731" s="25"/>
      <c r="L2731" s="25"/>
      <c r="M2731" s="25" t="s">
        <v>25288</v>
      </c>
      <c r="N2731" s="25"/>
      <c r="O2731" s="25" t="s">
        <v>25289</v>
      </c>
      <c r="P2731" s="23" t="s">
        <v>25292</v>
      </c>
      <c r="Q2731" s="25" t="s">
        <v>25291</v>
      </c>
      <c r="R2731" s="25" t="s">
        <v>25290</v>
      </c>
      <c r="S2731" s="23" t="s">
        <v>25293</v>
      </c>
      <c r="T2731" s="23"/>
      <c r="U2731" s="25" t="s">
        <v>25295</v>
      </c>
      <c r="V2731" s="23" t="s">
        <v>25285</v>
      </c>
      <c r="W2731" s="25" t="s">
        <v>25296</v>
      </c>
      <c r="X2731" s="25" t="s">
        <v>25294</v>
      </c>
      <c r="Y2731" s="23" t="s">
        <v>25288</v>
      </c>
      <c r="Z2731" s="25"/>
      <c r="AA2731" s="23">
        <v>5</v>
      </c>
      <c r="AB2731" s="23" t="s">
        <v>23794</v>
      </c>
      <c r="AC2731" s="25" t="s">
        <v>25107</v>
      </c>
      <c r="AD2731" s="167">
        <v>1</v>
      </c>
      <c r="AE2731" s="642"/>
      <c r="AF2731" s="642" t="str">
        <f t="shared" si="190"/>
        <v/>
      </c>
      <c r="AG2731" s="27">
        <v>43770</v>
      </c>
      <c r="AH2731" s="168">
        <v>43788</v>
      </c>
      <c r="AI2731" s="29" t="str">
        <f t="shared" si="191"/>
        <v>～</v>
      </c>
      <c r="AJ2731" s="178">
        <f t="shared" si="193"/>
        <v>45614</v>
      </c>
      <c r="AK2731" s="23" t="s">
        <v>18936</v>
      </c>
      <c r="AL2731" s="23" t="s">
        <v>25299</v>
      </c>
      <c r="AM2731" s="605">
        <v>43788</v>
      </c>
      <c r="AN2731" s="25"/>
      <c r="AO2731" s="423">
        <v>43789</v>
      </c>
      <c r="AP2731" s="134" t="s">
        <v>25301</v>
      </c>
    </row>
    <row r="2732" spans="1:42" ht="24.75" customHeight="1" x14ac:dyDescent="0.15">
      <c r="A2732" s="606">
        <v>2729</v>
      </c>
      <c r="B2732" s="23" t="s">
        <v>25304</v>
      </c>
      <c r="C2732" s="24" t="s">
        <v>25282</v>
      </c>
      <c r="D2732" s="24" t="s">
        <v>25283</v>
      </c>
      <c r="E2732" s="23"/>
      <c r="F2732" s="23"/>
      <c r="G2732" s="25" t="s">
        <v>25335</v>
      </c>
      <c r="H2732" s="23" t="s">
        <v>25285</v>
      </c>
      <c r="I2732" s="23" t="s">
        <v>25286</v>
      </c>
      <c r="J2732" s="25" t="s">
        <v>25287</v>
      </c>
      <c r="K2732" s="25"/>
      <c r="L2732" s="25"/>
      <c r="M2732" s="25" t="s">
        <v>25288</v>
      </c>
      <c r="N2732" s="25"/>
      <c r="O2732" s="25" t="s">
        <v>25289</v>
      </c>
      <c r="P2732" s="23" t="s">
        <v>25292</v>
      </c>
      <c r="Q2732" s="25" t="s">
        <v>25291</v>
      </c>
      <c r="R2732" s="25" t="s">
        <v>25290</v>
      </c>
      <c r="S2732" s="23" t="s">
        <v>25293</v>
      </c>
      <c r="T2732" s="23"/>
      <c r="U2732" s="25" t="s">
        <v>25295</v>
      </c>
      <c r="V2732" s="23" t="s">
        <v>25285</v>
      </c>
      <c r="W2732" s="25" t="s">
        <v>25296</v>
      </c>
      <c r="X2732" s="25" t="s">
        <v>25294</v>
      </c>
      <c r="Y2732" s="23" t="s">
        <v>25288</v>
      </c>
      <c r="Z2732" s="25"/>
      <c r="AA2732" s="23">
        <v>5</v>
      </c>
      <c r="AB2732" s="23" t="s">
        <v>23794</v>
      </c>
      <c r="AC2732" s="25" t="s">
        <v>25107</v>
      </c>
      <c r="AD2732" s="167">
        <v>1</v>
      </c>
      <c r="AE2732" s="642"/>
      <c r="AF2732" s="642" t="str">
        <f t="shared" si="190"/>
        <v/>
      </c>
      <c r="AG2732" s="27">
        <v>43770</v>
      </c>
      <c r="AH2732" s="168">
        <v>43788</v>
      </c>
      <c r="AI2732" s="29" t="str">
        <f t="shared" si="191"/>
        <v>～</v>
      </c>
      <c r="AJ2732" s="178">
        <f t="shared" ref="AJ2732:AJ2795" si="194">IF(ISBLANK($AH2732),"",DATE(YEAR($AH2732)+$AA2732,MONTH($AH2732),DAY($AH2732)-1))</f>
        <v>45614</v>
      </c>
      <c r="AK2732" s="23" t="s">
        <v>16665</v>
      </c>
      <c r="AL2732" s="23" t="s">
        <v>25300</v>
      </c>
      <c r="AM2732" s="605">
        <v>43788</v>
      </c>
      <c r="AN2732" s="25"/>
      <c r="AO2732" s="423">
        <v>43789</v>
      </c>
      <c r="AP2732" s="134" t="s">
        <v>25301</v>
      </c>
    </row>
    <row r="2733" spans="1:42" ht="24.75" customHeight="1" x14ac:dyDescent="0.15">
      <c r="A2733" s="606">
        <v>2730</v>
      </c>
      <c r="B2733" s="23" t="s">
        <v>25305</v>
      </c>
      <c r="C2733" s="24" t="s">
        <v>25310</v>
      </c>
      <c r="D2733" s="24" t="s">
        <v>25311</v>
      </c>
      <c r="E2733" s="23"/>
      <c r="F2733" s="23"/>
      <c r="G2733" s="25" t="s">
        <v>25312</v>
      </c>
      <c r="H2733" s="23" t="s">
        <v>25313</v>
      </c>
      <c r="I2733" s="23" t="s">
        <v>25315</v>
      </c>
      <c r="J2733" s="25" t="s">
        <v>25314</v>
      </c>
      <c r="K2733" s="25" t="s">
        <v>25316</v>
      </c>
      <c r="L2733" s="25"/>
      <c r="M2733" s="25" t="s">
        <v>25317</v>
      </c>
      <c r="N2733" s="25"/>
      <c r="O2733" s="25" t="s">
        <v>25318</v>
      </c>
      <c r="P2733" s="23" t="s">
        <v>25320</v>
      </c>
      <c r="Q2733" s="25" t="s">
        <v>25319</v>
      </c>
      <c r="R2733" s="25" t="s">
        <v>25321</v>
      </c>
      <c r="S2733" s="23" t="s">
        <v>25322</v>
      </c>
      <c r="T2733" s="23"/>
      <c r="U2733" s="25" t="s">
        <v>25323</v>
      </c>
      <c r="V2733" s="23" t="s">
        <v>25324</v>
      </c>
      <c r="W2733" s="25" t="s">
        <v>25325</v>
      </c>
      <c r="X2733" s="25"/>
      <c r="Y2733" s="23" t="s">
        <v>25326</v>
      </c>
      <c r="Z2733" s="25"/>
      <c r="AA2733" s="23">
        <v>5</v>
      </c>
      <c r="AB2733" s="23" t="s">
        <v>25327</v>
      </c>
      <c r="AC2733" s="25"/>
      <c r="AD2733" s="167">
        <v>1</v>
      </c>
      <c r="AE2733" s="167">
        <v>18000</v>
      </c>
      <c r="AF2733" s="167">
        <f t="shared" si="190"/>
        <v>18000</v>
      </c>
      <c r="AG2733" s="27">
        <v>43770</v>
      </c>
      <c r="AH2733" s="168">
        <v>43789</v>
      </c>
      <c r="AI2733" s="29" t="str">
        <f t="shared" si="191"/>
        <v>～</v>
      </c>
      <c r="AJ2733" s="178">
        <f t="shared" si="194"/>
        <v>45615</v>
      </c>
      <c r="AK2733" s="23" t="s">
        <v>25332</v>
      </c>
      <c r="AL2733" s="23" t="s">
        <v>25329</v>
      </c>
      <c r="AM2733" s="605">
        <v>43789</v>
      </c>
      <c r="AN2733" s="25"/>
      <c r="AO2733" s="423">
        <v>43794</v>
      </c>
      <c r="AP2733" s="134" t="s">
        <v>25328</v>
      </c>
    </row>
    <row r="2734" spans="1:42" ht="24.75" customHeight="1" x14ac:dyDescent="0.15">
      <c r="A2734" s="606">
        <v>2731</v>
      </c>
      <c r="B2734" s="23" t="s">
        <v>25305</v>
      </c>
      <c r="C2734" s="24" t="s">
        <v>25310</v>
      </c>
      <c r="D2734" s="24" t="s">
        <v>25311</v>
      </c>
      <c r="E2734" s="23"/>
      <c r="F2734" s="23"/>
      <c r="G2734" s="25" t="s">
        <v>25312</v>
      </c>
      <c r="H2734" s="23" t="s">
        <v>25313</v>
      </c>
      <c r="I2734" s="23" t="s">
        <v>25315</v>
      </c>
      <c r="J2734" s="25" t="s">
        <v>25314</v>
      </c>
      <c r="K2734" s="25" t="s">
        <v>25316</v>
      </c>
      <c r="L2734" s="25"/>
      <c r="M2734" s="25" t="s">
        <v>25317</v>
      </c>
      <c r="N2734" s="25"/>
      <c r="O2734" s="25" t="s">
        <v>25318</v>
      </c>
      <c r="P2734" s="23" t="s">
        <v>25320</v>
      </c>
      <c r="Q2734" s="25" t="s">
        <v>25319</v>
      </c>
      <c r="R2734" s="25" t="s">
        <v>25321</v>
      </c>
      <c r="S2734" s="23" t="s">
        <v>25322</v>
      </c>
      <c r="T2734" s="23"/>
      <c r="U2734" s="25" t="s">
        <v>25323</v>
      </c>
      <c r="V2734" s="23" t="s">
        <v>25324</v>
      </c>
      <c r="W2734" s="25" t="s">
        <v>25325</v>
      </c>
      <c r="X2734" s="25"/>
      <c r="Y2734" s="23" t="s">
        <v>25326</v>
      </c>
      <c r="Z2734" s="25"/>
      <c r="AA2734" s="23">
        <v>5</v>
      </c>
      <c r="AB2734" s="23" t="s">
        <v>25327</v>
      </c>
      <c r="AC2734" s="25"/>
      <c r="AD2734" s="167">
        <v>1</v>
      </c>
      <c r="AE2734" s="167">
        <v>18000</v>
      </c>
      <c r="AF2734" s="167">
        <f t="shared" si="190"/>
        <v>18000</v>
      </c>
      <c r="AG2734" s="27">
        <v>43770</v>
      </c>
      <c r="AH2734" s="168">
        <v>43789</v>
      </c>
      <c r="AI2734" s="29" t="str">
        <f t="shared" si="191"/>
        <v>～</v>
      </c>
      <c r="AJ2734" s="178">
        <f t="shared" si="194"/>
        <v>45615</v>
      </c>
      <c r="AK2734" s="23" t="s">
        <v>21738</v>
      </c>
      <c r="AL2734" s="23" t="s">
        <v>25330</v>
      </c>
      <c r="AM2734" s="605">
        <v>43789</v>
      </c>
      <c r="AN2734" s="25"/>
      <c r="AO2734" s="423">
        <v>43794</v>
      </c>
      <c r="AP2734" s="134" t="s">
        <v>25328</v>
      </c>
    </row>
    <row r="2735" spans="1:42" ht="24.75" customHeight="1" x14ac:dyDescent="0.15">
      <c r="A2735" s="606">
        <v>2732</v>
      </c>
      <c r="B2735" s="23" t="s">
        <v>25307</v>
      </c>
      <c r="C2735" s="24" t="s">
        <v>25310</v>
      </c>
      <c r="D2735" s="24" t="s">
        <v>25311</v>
      </c>
      <c r="E2735" s="23"/>
      <c r="F2735" s="23"/>
      <c r="G2735" s="25" t="s">
        <v>25312</v>
      </c>
      <c r="H2735" s="23" t="s">
        <v>25313</v>
      </c>
      <c r="I2735" s="23" t="s">
        <v>25315</v>
      </c>
      <c r="J2735" s="25" t="s">
        <v>25314</v>
      </c>
      <c r="K2735" s="25" t="s">
        <v>25334</v>
      </c>
      <c r="L2735" s="25"/>
      <c r="M2735" s="25" t="s">
        <v>25317</v>
      </c>
      <c r="N2735" s="25"/>
      <c r="O2735" s="25" t="s">
        <v>25318</v>
      </c>
      <c r="P2735" s="23" t="s">
        <v>25320</v>
      </c>
      <c r="Q2735" s="25" t="s">
        <v>25319</v>
      </c>
      <c r="R2735" s="25" t="s">
        <v>25321</v>
      </c>
      <c r="S2735" s="23" t="s">
        <v>25322</v>
      </c>
      <c r="T2735" s="23"/>
      <c r="U2735" s="25" t="s">
        <v>25323</v>
      </c>
      <c r="V2735" s="23" t="s">
        <v>25324</v>
      </c>
      <c r="W2735" s="25" t="s">
        <v>25325</v>
      </c>
      <c r="X2735" s="25"/>
      <c r="Y2735" s="23" t="s">
        <v>25326</v>
      </c>
      <c r="Z2735" s="25"/>
      <c r="AA2735" s="23">
        <v>5</v>
      </c>
      <c r="AB2735" s="23" t="s">
        <v>25327</v>
      </c>
      <c r="AC2735" s="25"/>
      <c r="AD2735" s="167">
        <v>1</v>
      </c>
      <c r="AE2735" s="167">
        <v>39000</v>
      </c>
      <c r="AF2735" s="167">
        <f t="shared" si="190"/>
        <v>39000</v>
      </c>
      <c r="AG2735" s="27">
        <v>43770</v>
      </c>
      <c r="AH2735" s="168">
        <v>43789</v>
      </c>
      <c r="AI2735" s="29" t="str">
        <f t="shared" si="191"/>
        <v>～</v>
      </c>
      <c r="AJ2735" s="178">
        <f t="shared" si="194"/>
        <v>45615</v>
      </c>
      <c r="AK2735" s="23" t="s">
        <v>25333</v>
      </c>
      <c r="AL2735" s="23" t="s">
        <v>25331</v>
      </c>
      <c r="AM2735" s="605">
        <v>43789</v>
      </c>
      <c r="AN2735" s="25"/>
      <c r="AO2735" s="423">
        <v>43794</v>
      </c>
      <c r="AP2735" s="134" t="s">
        <v>25328</v>
      </c>
    </row>
    <row r="2736" spans="1:42" ht="24.75" customHeight="1" x14ac:dyDescent="0.15">
      <c r="A2736" s="606">
        <v>2733</v>
      </c>
      <c r="B2736" s="23" t="s">
        <v>25339</v>
      </c>
      <c r="C2736" s="24" t="s">
        <v>25350</v>
      </c>
      <c r="D2736" s="24" t="s">
        <v>25351</v>
      </c>
      <c r="E2736" s="23"/>
      <c r="F2736" s="23"/>
      <c r="G2736" s="25" t="s">
        <v>25352</v>
      </c>
      <c r="H2736" s="23" t="s">
        <v>25353</v>
      </c>
      <c r="I2736" s="23" t="s">
        <v>25354</v>
      </c>
      <c r="J2736" s="25" t="s">
        <v>25355</v>
      </c>
      <c r="K2736" s="25" t="s">
        <v>25356</v>
      </c>
      <c r="L2736" s="25" t="s">
        <v>25357</v>
      </c>
      <c r="M2736" s="25" t="s">
        <v>25358</v>
      </c>
      <c r="N2736" s="25"/>
      <c r="O2736" s="25" t="s">
        <v>25359</v>
      </c>
      <c r="P2736" s="23" t="s">
        <v>25361</v>
      </c>
      <c r="Q2736" s="25" t="s">
        <v>25362</v>
      </c>
      <c r="R2736" s="25" t="s">
        <v>25360</v>
      </c>
      <c r="S2736" s="23" t="s">
        <v>25363</v>
      </c>
      <c r="T2736" s="23" t="s">
        <v>25364</v>
      </c>
      <c r="U2736" s="25" t="s">
        <v>25359</v>
      </c>
      <c r="V2736" s="23" t="s">
        <v>25361</v>
      </c>
      <c r="W2736" s="25" t="s">
        <v>25362</v>
      </c>
      <c r="X2736" s="25" t="s">
        <v>25360</v>
      </c>
      <c r="Y2736" s="23" t="s">
        <v>25363</v>
      </c>
      <c r="Z2736" s="23" t="s">
        <v>25364</v>
      </c>
      <c r="AA2736" s="23">
        <v>3</v>
      </c>
      <c r="AB2736" s="23" t="s">
        <v>25327</v>
      </c>
      <c r="AC2736" s="25"/>
      <c r="AD2736" s="167">
        <v>1</v>
      </c>
      <c r="AE2736" s="167">
        <v>68760</v>
      </c>
      <c r="AF2736" s="167">
        <f t="shared" si="190"/>
        <v>68760</v>
      </c>
      <c r="AG2736" s="27">
        <v>43770</v>
      </c>
      <c r="AH2736" s="168">
        <v>43800</v>
      </c>
      <c r="AI2736" s="29" t="str">
        <f t="shared" si="191"/>
        <v>～</v>
      </c>
      <c r="AJ2736" s="178">
        <f t="shared" si="194"/>
        <v>44895</v>
      </c>
      <c r="AK2736" s="23" t="s">
        <v>25373</v>
      </c>
      <c r="AL2736" s="23" t="s">
        <v>25367</v>
      </c>
      <c r="AM2736" s="605">
        <v>43800</v>
      </c>
      <c r="AN2736" s="25"/>
      <c r="AO2736" s="423">
        <v>43796</v>
      </c>
      <c r="AP2736" s="134" t="s">
        <v>25365</v>
      </c>
    </row>
    <row r="2737" spans="1:42" ht="24.75" customHeight="1" x14ac:dyDescent="0.15">
      <c r="A2737" s="606">
        <v>2734</v>
      </c>
      <c r="B2737" s="23" t="s">
        <v>25339</v>
      </c>
      <c r="C2737" s="24" t="s">
        <v>25350</v>
      </c>
      <c r="D2737" s="24" t="s">
        <v>25351</v>
      </c>
      <c r="E2737" s="23"/>
      <c r="F2737" s="23"/>
      <c r="G2737" s="25" t="s">
        <v>25352</v>
      </c>
      <c r="H2737" s="23" t="s">
        <v>25353</v>
      </c>
      <c r="I2737" s="23" t="s">
        <v>25354</v>
      </c>
      <c r="J2737" s="25" t="s">
        <v>25355</v>
      </c>
      <c r="K2737" s="25" t="s">
        <v>25356</v>
      </c>
      <c r="L2737" s="25" t="s">
        <v>25357</v>
      </c>
      <c r="M2737" s="25" t="s">
        <v>25358</v>
      </c>
      <c r="N2737" s="25"/>
      <c r="O2737" s="25" t="s">
        <v>25359</v>
      </c>
      <c r="P2737" s="23" t="s">
        <v>25361</v>
      </c>
      <c r="Q2737" s="25" t="s">
        <v>25362</v>
      </c>
      <c r="R2737" s="25" t="s">
        <v>25360</v>
      </c>
      <c r="S2737" s="23" t="s">
        <v>25363</v>
      </c>
      <c r="T2737" s="23" t="s">
        <v>25364</v>
      </c>
      <c r="U2737" s="25" t="s">
        <v>25359</v>
      </c>
      <c r="V2737" s="23" t="s">
        <v>25361</v>
      </c>
      <c r="W2737" s="25" t="s">
        <v>25362</v>
      </c>
      <c r="X2737" s="25" t="s">
        <v>25360</v>
      </c>
      <c r="Y2737" s="23" t="s">
        <v>25363</v>
      </c>
      <c r="Z2737" s="23" t="s">
        <v>25364</v>
      </c>
      <c r="AA2737" s="23">
        <v>3</v>
      </c>
      <c r="AB2737" s="23" t="s">
        <v>25327</v>
      </c>
      <c r="AC2737" s="25"/>
      <c r="AD2737" s="167">
        <v>1</v>
      </c>
      <c r="AE2737" s="167">
        <v>68760</v>
      </c>
      <c r="AF2737" s="167">
        <f t="shared" si="190"/>
        <v>68760</v>
      </c>
      <c r="AG2737" s="27">
        <v>43770</v>
      </c>
      <c r="AH2737" s="168">
        <v>43800</v>
      </c>
      <c r="AI2737" s="29" t="str">
        <f t="shared" si="191"/>
        <v>～</v>
      </c>
      <c r="AJ2737" s="178">
        <f t="shared" si="194"/>
        <v>44895</v>
      </c>
      <c r="AK2737" s="23" t="s">
        <v>25366</v>
      </c>
      <c r="AL2737" s="23" t="s">
        <v>25368</v>
      </c>
      <c r="AM2737" s="605">
        <v>43800</v>
      </c>
      <c r="AN2737" s="25"/>
      <c r="AO2737" s="423">
        <v>43796</v>
      </c>
      <c r="AP2737" s="134" t="s">
        <v>25365</v>
      </c>
    </row>
    <row r="2738" spans="1:42" ht="24.75" customHeight="1" x14ac:dyDescent="0.15">
      <c r="A2738" s="606">
        <v>2735</v>
      </c>
      <c r="B2738" s="23" t="s">
        <v>25341</v>
      </c>
      <c r="C2738" s="24" t="s">
        <v>25350</v>
      </c>
      <c r="D2738" s="24" t="s">
        <v>25351</v>
      </c>
      <c r="E2738" s="23"/>
      <c r="F2738" s="23"/>
      <c r="G2738" s="25" t="s">
        <v>25352</v>
      </c>
      <c r="H2738" s="23" t="s">
        <v>25353</v>
      </c>
      <c r="I2738" s="23" t="s">
        <v>25354</v>
      </c>
      <c r="J2738" s="25" t="s">
        <v>25355</v>
      </c>
      <c r="K2738" s="25" t="s">
        <v>25356</v>
      </c>
      <c r="L2738" s="25" t="s">
        <v>25357</v>
      </c>
      <c r="M2738" s="25" t="s">
        <v>25358</v>
      </c>
      <c r="N2738" s="25"/>
      <c r="O2738" s="25" t="s">
        <v>25359</v>
      </c>
      <c r="P2738" s="23" t="s">
        <v>25361</v>
      </c>
      <c r="Q2738" s="25" t="s">
        <v>25362</v>
      </c>
      <c r="R2738" s="25" t="s">
        <v>25360</v>
      </c>
      <c r="S2738" s="23" t="s">
        <v>25363</v>
      </c>
      <c r="T2738" s="23" t="s">
        <v>25364</v>
      </c>
      <c r="U2738" s="25" t="s">
        <v>25359</v>
      </c>
      <c r="V2738" s="23" t="s">
        <v>25361</v>
      </c>
      <c r="W2738" s="25" t="s">
        <v>25362</v>
      </c>
      <c r="X2738" s="25" t="s">
        <v>25360</v>
      </c>
      <c r="Y2738" s="23" t="s">
        <v>25363</v>
      </c>
      <c r="Z2738" s="23" t="s">
        <v>25364</v>
      </c>
      <c r="AA2738" s="23">
        <v>3</v>
      </c>
      <c r="AB2738" s="23" t="s">
        <v>25327</v>
      </c>
      <c r="AC2738" s="25"/>
      <c r="AD2738" s="167">
        <v>1</v>
      </c>
      <c r="AE2738" s="167">
        <v>15840</v>
      </c>
      <c r="AF2738" s="167">
        <f t="shared" si="190"/>
        <v>15840</v>
      </c>
      <c r="AG2738" s="27">
        <v>43770</v>
      </c>
      <c r="AH2738" s="168">
        <v>43800</v>
      </c>
      <c r="AI2738" s="29" t="str">
        <f t="shared" si="191"/>
        <v>～</v>
      </c>
      <c r="AJ2738" s="178">
        <f t="shared" si="194"/>
        <v>44895</v>
      </c>
      <c r="AK2738" s="23" t="s">
        <v>25374</v>
      </c>
      <c r="AL2738" s="23" t="s">
        <v>25369</v>
      </c>
      <c r="AM2738" s="605">
        <v>43800</v>
      </c>
      <c r="AN2738" s="25"/>
      <c r="AO2738" s="423">
        <v>43796</v>
      </c>
      <c r="AP2738" s="134" t="s">
        <v>25365</v>
      </c>
    </row>
    <row r="2739" spans="1:42" ht="24.75" customHeight="1" x14ac:dyDescent="0.15">
      <c r="A2739" s="606">
        <v>2736</v>
      </c>
      <c r="B2739" s="23" t="s">
        <v>25343</v>
      </c>
      <c r="C2739" s="24" t="s">
        <v>25350</v>
      </c>
      <c r="D2739" s="24" t="s">
        <v>25351</v>
      </c>
      <c r="E2739" s="23"/>
      <c r="F2739" s="23"/>
      <c r="G2739" s="25" t="s">
        <v>25352</v>
      </c>
      <c r="H2739" s="23" t="s">
        <v>25353</v>
      </c>
      <c r="I2739" s="23" t="s">
        <v>25354</v>
      </c>
      <c r="J2739" s="25" t="s">
        <v>25355</v>
      </c>
      <c r="K2739" s="25" t="s">
        <v>25356</v>
      </c>
      <c r="L2739" s="25" t="s">
        <v>25357</v>
      </c>
      <c r="M2739" s="25" t="s">
        <v>25358</v>
      </c>
      <c r="N2739" s="25"/>
      <c r="O2739" s="25" t="s">
        <v>25359</v>
      </c>
      <c r="P2739" s="23" t="s">
        <v>25361</v>
      </c>
      <c r="Q2739" s="25" t="s">
        <v>25362</v>
      </c>
      <c r="R2739" s="25" t="s">
        <v>25360</v>
      </c>
      <c r="S2739" s="23" t="s">
        <v>25363</v>
      </c>
      <c r="T2739" s="23" t="s">
        <v>25364</v>
      </c>
      <c r="U2739" s="25" t="s">
        <v>25359</v>
      </c>
      <c r="V2739" s="23" t="s">
        <v>25361</v>
      </c>
      <c r="W2739" s="25" t="s">
        <v>25362</v>
      </c>
      <c r="X2739" s="25" t="s">
        <v>25360</v>
      </c>
      <c r="Y2739" s="23" t="s">
        <v>25363</v>
      </c>
      <c r="Z2739" s="23" t="s">
        <v>25364</v>
      </c>
      <c r="AA2739" s="23">
        <v>3</v>
      </c>
      <c r="AB2739" s="23" t="s">
        <v>25327</v>
      </c>
      <c r="AC2739" s="25"/>
      <c r="AD2739" s="167">
        <v>1</v>
      </c>
      <c r="AE2739" s="167">
        <v>15840</v>
      </c>
      <c r="AF2739" s="167">
        <f t="shared" si="190"/>
        <v>15840</v>
      </c>
      <c r="AG2739" s="27">
        <v>43770</v>
      </c>
      <c r="AH2739" s="168">
        <v>43800</v>
      </c>
      <c r="AI2739" s="29" t="str">
        <f t="shared" si="191"/>
        <v>～</v>
      </c>
      <c r="AJ2739" s="178">
        <f t="shared" si="194"/>
        <v>44895</v>
      </c>
      <c r="AK2739" s="23" t="s">
        <v>25375</v>
      </c>
      <c r="AL2739" s="23" t="s">
        <v>25371</v>
      </c>
      <c r="AM2739" s="605">
        <v>43800</v>
      </c>
      <c r="AN2739" s="25"/>
      <c r="AO2739" s="423">
        <v>43796</v>
      </c>
      <c r="AP2739" s="134" t="s">
        <v>25365</v>
      </c>
    </row>
    <row r="2740" spans="1:42" ht="24.75" customHeight="1" x14ac:dyDescent="0.15">
      <c r="A2740" s="606">
        <v>2737</v>
      </c>
      <c r="B2740" s="23" t="s">
        <v>25343</v>
      </c>
      <c r="C2740" s="24" t="s">
        <v>25350</v>
      </c>
      <c r="D2740" s="24" t="s">
        <v>25351</v>
      </c>
      <c r="E2740" s="23"/>
      <c r="F2740" s="23"/>
      <c r="G2740" s="25" t="s">
        <v>25352</v>
      </c>
      <c r="H2740" s="23" t="s">
        <v>25353</v>
      </c>
      <c r="I2740" s="23" t="s">
        <v>25354</v>
      </c>
      <c r="J2740" s="25" t="s">
        <v>25355</v>
      </c>
      <c r="K2740" s="25" t="s">
        <v>25356</v>
      </c>
      <c r="L2740" s="25" t="s">
        <v>25357</v>
      </c>
      <c r="M2740" s="25" t="s">
        <v>25358</v>
      </c>
      <c r="N2740" s="25"/>
      <c r="O2740" s="25" t="s">
        <v>25359</v>
      </c>
      <c r="P2740" s="23" t="s">
        <v>25361</v>
      </c>
      <c r="Q2740" s="25" t="s">
        <v>25362</v>
      </c>
      <c r="R2740" s="25" t="s">
        <v>25360</v>
      </c>
      <c r="S2740" s="23" t="s">
        <v>25363</v>
      </c>
      <c r="T2740" s="23" t="s">
        <v>25364</v>
      </c>
      <c r="U2740" s="25" t="s">
        <v>25359</v>
      </c>
      <c r="V2740" s="23" t="s">
        <v>25361</v>
      </c>
      <c r="W2740" s="25" t="s">
        <v>25362</v>
      </c>
      <c r="X2740" s="25" t="s">
        <v>25360</v>
      </c>
      <c r="Y2740" s="23" t="s">
        <v>25363</v>
      </c>
      <c r="Z2740" s="23" t="s">
        <v>25364</v>
      </c>
      <c r="AA2740" s="23">
        <v>3</v>
      </c>
      <c r="AB2740" s="23" t="s">
        <v>25327</v>
      </c>
      <c r="AC2740" s="25"/>
      <c r="AD2740" s="167">
        <v>1</v>
      </c>
      <c r="AE2740" s="167">
        <v>13680</v>
      </c>
      <c r="AF2740" s="167">
        <f t="shared" si="190"/>
        <v>13680</v>
      </c>
      <c r="AG2740" s="27">
        <v>43770</v>
      </c>
      <c r="AH2740" s="168">
        <v>43800</v>
      </c>
      <c r="AI2740" s="29" t="str">
        <f t="shared" si="191"/>
        <v>～</v>
      </c>
      <c r="AJ2740" s="178">
        <f t="shared" si="194"/>
        <v>44895</v>
      </c>
      <c r="AK2740" s="23" t="s">
        <v>25370</v>
      </c>
      <c r="AL2740" s="23" t="s">
        <v>25372</v>
      </c>
      <c r="AM2740" s="605">
        <v>43800</v>
      </c>
      <c r="AN2740" s="25"/>
      <c r="AO2740" s="423">
        <v>43796</v>
      </c>
      <c r="AP2740" s="134" t="s">
        <v>25365</v>
      </c>
    </row>
    <row r="2741" spans="1:42" ht="24.75" customHeight="1" x14ac:dyDescent="0.15">
      <c r="A2741" s="606">
        <v>2738</v>
      </c>
      <c r="B2741" s="23" t="s">
        <v>25345</v>
      </c>
      <c r="C2741" s="24" t="s">
        <v>25350</v>
      </c>
      <c r="D2741" s="24" t="s">
        <v>25351</v>
      </c>
      <c r="E2741" s="23"/>
      <c r="F2741" s="23"/>
      <c r="G2741" s="25" t="s">
        <v>25376</v>
      </c>
      <c r="H2741" s="23" t="s">
        <v>25353</v>
      </c>
      <c r="I2741" s="23" t="s">
        <v>25354</v>
      </c>
      <c r="J2741" s="25" t="s">
        <v>25355</v>
      </c>
      <c r="K2741" s="25" t="s">
        <v>25356</v>
      </c>
      <c r="L2741" s="25" t="s">
        <v>25357</v>
      </c>
      <c r="M2741" s="25" t="s">
        <v>25358</v>
      </c>
      <c r="N2741" s="25"/>
      <c r="O2741" s="25" t="s">
        <v>25359</v>
      </c>
      <c r="P2741" s="23" t="s">
        <v>25361</v>
      </c>
      <c r="Q2741" s="25" t="s">
        <v>25362</v>
      </c>
      <c r="R2741" s="25" t="s">
        <v>25360</v>
      </c>
      <c r="S2741" s="23" t="s">
        <v>25363</v>
      </c>
      <c r="T2741" s="23" t="s">
        <v>25364</v>
      </c>
      <c r="U2741" s="25" t="s">
        <v>25359</v>
      </c>
      <c r="V2741" s="23" t="s">
        <v>25361</v>
      </c>
      <c r="W2741" s="25" t="s">
        <v>25362</v>
      </c>
      <c r="X2741" s="25" t="s">
        <v>25360</v>
      </c>
      <c r="Y2741" s="23" t="s">
        <v>25363</v>
      </c>
      <c r="Z2741" s="23" t="s">
        <v>25364</v>
      </c>
      <c r="AA2741" s="23">
        <v>3</v>
      </c>
      <c r="AB2741" s="23" t="s">
        <v>25327</v>
      </c>
      <c r="AC2741" s="25"/>
      <c r="AD2741" s="167">
        <v>1</v>
      </c>
      <c r="AE2741" s="167">
        <v>68760</v>
      </c>
      <c r="AF2741" s="167">
        <f t="shared" si="190"/>
        <v>68760</v>
      </c>
      <c r="AG2741" s="27">
        <v>43770</v>
      </c>
      <c r="AH2741" s="168">
        <v>43800</v>
      </c>
      <c r="AI2741" s="29" t="str">
        <f t="shared" si="191"/>
        <v>～</v>
      </c>
      <c r="AJ2741" s="178">
        <f t="shared" si="194"/>
        <v>44895</v>
      </c>
      <c r="AK2741" s="23" t="s">
        <v>25366</v>
      </c>
      <c r="AL2741" s="23" t="s">
        <v>25377</v>
      </c>
      <c r="AM2741" s="605">
        <v>43800</v>
      </c>
      <c r="AN2741" s="25"/>
      <c r="AO2741" s="423">
        <v>43796</v>
      </c>
      <c r="AP2741" s="134" t="s">
        <v>25383</v>
      </c>
    </row>
    <row r="2742" spans="1:42" ht="24.75" customHeight="1" x14ac:dyDescent="0.15">
      <c r="A2742" s="606">
        <v>2739</v>
      </c>
      <c r="B2742" s="23" t="s">
        <v>25345</v>
      </c>
      <c r="C2742" s="24" t="s">
        <v>25350</v>
      </c>
      <c r="D2742" s="24" t="s">
        <v>25351</v>
      </c>
      <c r="E2742" s="23"/>
      <c r="F2742" s="23"/>
      <c r="G2742" s="25" t="s">
        <v>25376</v>
      </c>
      <c r="H2742" s="23" t="s">
        <v>25353</v>
      </c>
      <c r="I2742" s="23" t="s">
        <v>25354</v>
      </c>
      <c r="J2742" s="25" t="s">
        <v>25355</v>
      </c>
      <c r="K2742" s="25" t="s">
        <v>25356</v>
      </c>
      <c r="L2742" s="25" t="s">
        <v>25357</v>
      </c>
      <c r="M2742" s="25" t="s">
        <v>25358</v>
      </c>
      <c r="N2742" s="25"/>
      <c r="O2742" s="25" t="s">
        <v>25359</v>
      </c>
      <c r="P2742" s="23" t="s">
        <v>25361</v>
      </c>
      <c r="Q2742" s="25" t="s">
        <v>25362</v>
      </c>
      <c r="R2742" s="25" t="s">
        <v>25360</v>
      </c>
      <c r="S2742" s="23" t="s">
        <v>25363</v>
      </c>
      <c r="T2742" s="23" t="s">
        <v>25364</v>
      </c>
      <c r="U2742" s="25" t="s">
        <v>25359</v>
      </c>
      <c r="V2742" s="23" t="s">
        <v>25361</v>
      </c>
      <c r="W2742" s="25" t="s">
        <v>25362</v>
      </c>
      <c r="X2742" s="25" t="s">
        <v>25360</v>
      </c>
      <c r="Y2742" s="23" t="s">
        <v>25363</v>
      </c>
      <c r="Z2742" s="23" t="s">
        <v>25364</v>
      </c>
      <c r="AA2742" s="23">
        <v>3</v>
      </c>
      <c r="AB2742" s="23" t="s">
        <v>25327</v>
      </c>
      <c r="AC2742" s="25"/>
      <c r="AD2742" s="167">
        <v>1</v>
      </c>
      <c r="AE2742" s="167">
        <v>68760</v>
      </c>
      <c r="AF2742" s="167">
        <f t="shared" si="190"/>
        <v>68760</v>
      </c>
      <c r="AG2742" s="27">
        <v>43770</v>
      </c>
      <c r="AH2742" s="168">
        <v>43800</v>
      </c>
      <c r="AI2742" s="29" t="str">
        <f t="shared" si="191"/>
        <v>～</v>
      </c>
      <c r="AJ2742" s="178">
        <f t="shared" si="194"/>
        <v>44895</v>
      </c>
      <c r="AK2742" s="23" t="s">
        <v>25366</v>
      </c>
      <c r="AL2742" s="23" t="s">
        <v>25378</v>
      </c>
      <c r="AM2742" s="605">
        <v>43800</v>
      </c>
      <c r="AN2742" s="25"/>
      <c r="AO2742" s="423">
        <v>43796</v>
      </c>
      <c r="AP2742" s="134" t="s">
        <v>25383</v>
      </c>
    </row>
    <row r="2743" spans="1:42" ht="24.75" customHeight="1" x14ac:dyDescent="0.15">
      <c r="A2743" s="606">
        <v>2740</v>
      </c>
      <c r="B2743" s="23" t="s">
        <v>25345</v>
      </c>
      <c r="C2743" s="24" t="s">
        <v>25350</v>
      </c>
      <c r="D2743" s="24" t="s">
        <v>25351</v>
      </c>
      <c r="E2743" s="23"/>
      <c r="F2743" s="23"/>
      <c r="G2743" s="25" t="s">
        <v>25376</v>
      </c>
      <c r="H2743" s="23" t="s">
        <v>25353</v>
      </c>
      <c r="I2743" s="23" t="s">
        <v>25354</v>
      </c>
      <c r="J2743" s="25" t="s">
        <v>25355</v>
      </c>
      <c r="K2743" s="25" t="s">
        <v>25356</v>
      </c>
      <c r="L2743" s="25" t="s">
        <v>25357</v>
      </c>
      <c r="M2743" s="25" t="s">
        <v>25358</v>
      </c>
      <c r="N2743" s="25"/>
      <c r="O2743" s="25" t="s">
        <v>25359</v>
      </c>
      <c r="P2743" s="23" t="s">
        <v>25361</v>
      </c>
      <c r="Q2743" s="25" t="s">
        <v>25362</v>
      </c>
      <c r="R2743" s="25" t="s">
        <v>25360</v>
      </c>
      <c r="S2743" s="23" t="s">
        <v>25363</v>
      </c>
      <c r="T2743" s="23" t="s">
        <v>25364</v>
      </c>
      <c r="U2743" s="25" t="s">
        <v>25359</v>
      </c>
      <c r="V2743" s="23" t="s">
        <v>25361</v>
      </c>
      <c r="W2743" s="25" t="s">
        <v>25362</v>
      </c>
      <c r="X2743" s="25" t="s">
        <v>25360</v>
      </c>
      <c r="Y2743" s="23" t="s">
        <v>25363</v>
      </c>
      <c r="Z2743" s="23" t="s">
        <v>25364</v>
      </c>
      <c r="AA2743" s="23">
        <v>3</v>
      </c>
      <c r="AB2743" s="23" t="s">
        <v>25327</v>
      </c>
      <c r="AC2743" s="25"/>
      <c r="AD2743" s="167">
        <v>1</v>
      </c>
      <c r="AE2743" s="167">
        <v>68760</v>
      </c>
      <c r="AF2743" s="167">
        <f t="shared" si="190"/>
        <v>68760</v>
      </c>
      <c r="AG2743" s="27">
        <v>43770</v>
      </c>
      <c r="AH2743" s="168">
        <v>43800</v>
      </c>
      <c r="AI2743" s="29" t="str">
        <f t="shared" si="191"/>
        <v>～</v>
      </c>
      <c r="AJ2743" s="178">
        <f t="shared" si="194"/>
        <v>44895</v>
      </c>
      <c r="AK2743" s="23" t="s">
        <v>25366</v>
      </c>
      <c r="AL2743" s="23" t="s">
        <v>25379</v>
      </c>
      <c r="AM2743" s="605">
        <v>43800</v>
      </c>
      <c r="AN2743" s="25"/>
      <c r="AO2743" s="423">
        <v>43796</v>
      </c>
      <c r="AP2743" s="134" t="s">
        <v>25383</v>
      </c>
    </row>
    <row r="2744" spans="1:42" ht="24.75" customHeight="1" x14ac:dyDescent="0.15">
      <c r="A2744" s="606">
        <v>2741</v>
      </c>
      <c r="B2744" s="23" t="s">
        <v>25345</v>
      </c>
      <c r="C2744" s="24" t="s">
        <v>25350</v>
      </c>
      <c r="D2744" s="24" t="s">
        <v>25351</v>
      </c>
      <c r="E2744" s="23"/>
      <c r="F2744" s="23"/>
      <c r="G2744" s="25" t="s">
        <v>25376</v>
      </c>
      <c r="H2744" s="23" t="s">
        <v>25353</v>
      </c>
      <c r="I2744" s="23" t="s">
        <v>25354</v>
      </c>
      <c r="J2744" s="25" t="s">
        <v>25355</v>
      </c>
      <c r="K2744" s="25" t="s">
        <v>25356</v>
      </c>
      <c r="L2744" s="25" t="s">
        <v>25357</v>
      </c>
      <c r="M2744" s="25" t="s">
        <v>25358</v>
      </c>
      <c r="N2744" s="25"/>
      <c r="O2744" s="25" t="s">
        <v>25359</v>
      </c>
      <c r="P2744" s="23" t="s">
        <v>25361</v>
      </c>
      <c r="Q2744" s="25" t="s">
        <v>25362</v>
      </c>
      <c r="R2744" s="25" t="s">
        <v>25360</v>
      </c>
      <c r="S2744" s="23" t="s">
        <v>25363</v>
      </c>
      <c r="T2744" s="23" t="s">
        <v>25364</v>
      </c>
      <c r="U2744" s="25" t="s">
        <v>25359</v>
      </c>
      <c r="V2744" s="23" t="s">
        <v>25361</v>
      </c>
      <c r="W2744" s="25" t="s">
        <v>25362</v>
      </c>
      <c r="X2744" s="25" t="s">
        <v>25360</v>
      </c>
      <c r="Y2744" s="23" t="s">
        <v>25363</v>
      </c>
      <c r="Z2744" s="23" t="s">
        <v>25364</v>
      </c>
      <c r="AA2744" s="23">
        <v>3</v>
      </c>
      <c r="AB2744" s="23" t="s">
        <v>25327</v>
      </c>
      <c r="AC2744" s="25"/>
      <c r="AD2744" s="167">
        <v>1</v>
      </c>
      <c r="AE2744" s="167">
        <v>68760</v>
      </c>
      <c r="AF2744" s="167">
        <f t="shared" si="190"/>
        <v>68760</v>
      </c>
      <c r="AG2744" s="27">
        <v>43770</v>
      </c>
      <c r="AH2744" s="168">
        <v>43800</v>
      </c>
      <c r="AI2744" s="29" t="str">
        <f t="shared" si="191"/>
        <v>～</v>
      </c>
      <c r="AJ2744" s="178">
        <f t="shared" si="194"/>
        <v>44895</v>
      </c>
      <c r="AK2744" s="23" t="s">
        <v>25366</v>
      </c>
      <c r="AL2744" s="23" t="s">
        <v>25380</v>
      </c>
      <c r="AM2744" s="605">
        <v>43800</v>
      </c>
      <c r="AN2744" s="25"/>
      <c r="AO2744" s="423">
        <v>43796</v>
      </c>
      <c r="AP2744" s="134" t="s">
        <v>25383</v>
      </c>
    </row>
    <row r="2745" spans="1:42" ht="24.75" customHeight="1" x14ac:dyDescent="0.15">
      <c r="A2745" s="606">
        <v>2742</v>
      </c>
      <c r="B2745" s="23" t="s">
        <v>25348</v>
      </c>
      <c r="C2745" s="24" t="s">
        <v>25350</v>
      </c>
      <c r="D2745" s="24" t="s">
        <v>25351</v>
      </c>
      <c r="E2745" s="23"/>
      <c r="F2745" s="23"/>
      <c r="G2745" s="25" t="s">
        <v>25376</v>
      </c>
      <c r="H2745" s="23" t="s">
        <v>25353</v>
      </c>
      <c r="I2745" s="23" t="s">
        <v>25354</v>
      </c>
      <c r="J2745" s="25" t="s">
        <v>25355</v>
      </c>
      <c r="K2745" s="25" t="s">
        <v>25356</v>
      </c>
      <c r="L2745" s="25" t="s">
        <v>25357</v>
      </c>
      <c r="M2745" s="25" t="s">
        <v>25358</v>
      </c>
      <c r="N2745" s="25"/>
      <c r="O2745" s="25" t="s">
        <v>25359</v>
      </c>
      <c r="P2745" s="23" t="s">
        <v>25361</v>
      </c>
      <c r="Q2745" s="25" t="s">
        <v>25362</v>
      </c>
      <c r="R2745" s="25" t="s">
        <v>25360</v>
      </c>
      <c r="S2745" s="23" t="s">
        <v>25363</v>
      </c>
      <c r="T2745" s="23" t="s">
        <v>25364</v>
      </c>
      <c r="U2745" s="25" t="s">
        <v>25359</v>
      </c>
      <c r="V2745" s="23" t="s">
        <v>25361</v>
      </c>
      <c r="W2745" s="25" t="s">
        <v>25362</v>
      </c>
      <c r="X2745" s="25" t="s">
        <v>25360</v>
      </c>
      <c r="Y2745" s="23" t="s">
        <v>25363</v>
      </c>
      <c r="Z2745" s="23" t="s">
        <v>25364</v>
      </c>
      <c r="AA2745" s="23">
        <v>3</v>
      </c>
      <c r="AB2745" s="23" t="s">
        <v>25327</v>
      </c>
      <c r="AC2745" s="25"/>
      <c r="AD2745" s="167">
        <v>1</v>
      </c>
      <c r="AE2745" s="167">
        <v>15840</v>
      </c>
      <c r="AF2745" s="167">
        <f t="shared" si="190"/>
        <v>15840</v>
      </c>
      <c r="AG2745" s="27">
        <v>43770</v>
      </c>
      <c r="AH2745" s="168">
        <v>43800</v>
      </c>
      <c r="AI2745" s="29" t="str">
        <f t="shared" si="191"/>
        <v>～</v>
      </c>
      <c r="AJ2745" s="178">
        <f t="shared" si="194"/>
        <v>44895</v>
      </c>
      <c r="AK2745" s="23" t="s">
        <v>19179</v>
      </c>
      <c r="AL2745" s="23" t="s">
        <v>25381</v>
      </c>
      <c r="AM2745" s="605">
        <v>43800</v>
      </c>
      <c r="AN2745" s="25"/>
      <c r="AO2745" s="423">
        <v>43796</v>
      </c>
      <c r="AP2745" s="134" t="s">
        <v>25383</v>
      </c>
    </row>
    <row r="2746" spans="1:42" ht="24.75" customHeight="1" x14ac:dyDescent="0.15">
      <c r="A2746" s="606">
        <v>2743</v>
      </c>
      <c r="B2746" s="23" t="s">
        <v>25349</v>
      </c>
      <c r="C2746" s="24" t="s">
        <v>25350</v>
      </c>
      <c r="D2746" s="24" t="s">
        <v>25351</v>
      </c>
      <c r="E2746" s="23"/>
      <c r="F2746" s="23"/>
      <c r="G2746" s="25" t="s">
        <v>25376</v>
      </c>
      <c r="H2746" s="23" t="s">
        <v>25353</v>
      </c>
      <c r="I2746" s="23" t="s">
        <v>25354</v>
      </c>
      <c r="J2746" s="25" t="s">
        <v>25355</v>
      </c>
      <c r="K2746" s="25" t="s">
        <v>25356</v>
      </c>
      <c r="L2746" s="25" t="s">
        <v>25357</v>
      </c>
      <c r="M2746" s="25" t="s">
        <v>25358</v>
      </c>
      <c r="N2746" s="25"/>
      <c r="O2746" s="25" t="s">
        <v>25359</v>
      </c>
      <c r="P2746" s="23" t="s">
        <v>25361</v>
      </c>
      <c r="Q2746" s="25" t="s">
        <v>25362</v>
      </c>
      <c r="R2746" s="25" t="s">
        <v>25360</v>
      </c>
      <c r="S2746" s="23" t="s">
        <v>25363</v>
      </c>
      <c r="T2746" s="23" t="s">
        <v>25364</v>
      </c>
      <c r="U2746" s="25" t="s">
        <v>25359</v>
      </c>
      <c r="V2746" s="23" t="s">
        <v>25361</v>
      </c>
      <c r="W2746" s="25" t="s">
        <v>25362</v>
      </c>
      <c r="X2746" s="25" t="s">
        <v>25360</v>
      </c>
      <c r="Y2746" s="23" t="s">
        <v>25363</v>
      </c>
      <c r="Z2746" s="23" t="s">
        <v>25364</v>
      </c>
      <c r="AA2746" s="23">
        <v>3</v>
      </c>
      <c r="AB2746" s="23" t="s">
        <v>25327</v>
      </c>
      <c r="AC2746" s="25"/>
      <c r="AD2746" s="167">
        <v>1</v>
      </c>
      <c r="AE2746" s="167">
        <v>15840</v>
      </c>
      <c r="AF2746" s="167">
        <f t="shared" si="190"/>
        <v>15840</v>
      </c>
      <c r="AG2746" s="27">
        <v>43770</v>
      </c>
      <c r="AH2746" s="168">
        <v>43800</v>
      </c>
      <c r="AI2746" s="29" t="str">
        <f t="shared" si="191"/>
        <v>～</v>
      </c>
      <c r="AJ2746" s="178">
        <f t="shared" si="194"/>
        <v>44895</v>
      </c>
      <c r="AK2746" s="23" t="s">
        <v>25370</v>
      </c>
      <c r="AL2746" s="23" t="s">
        <v>25382</v>
      </c>
      <c r="AM2746" s="605">
        <v>43800</v>
      </c>
      <c r="AN2746" s="25"/>
      <c r="AO2746" s="423">
        <v>43796</v>
      </c>
      <c r="AP2746" s="134" t="s">
        <v>25383</v>
      </c>
    </row>
    <row r="2747" spans="1:42" ht="24.75" customHeight="1" x14ac:dyDescent="0.15">
      <c r="A2747" s="606">
        <v>2744</v>
      </c>
      <c r="B2747" s="23" t="s">
        <v>25531</v>
      </c>
      <c r="C2747" s="24" t="s">
        <v>25532</v>
      </c>
      <c r="D2747" s="24" t="s">
        <v>25533</v>
      </c>
      <c r="E2747" s="23"/>
      <c r="F2747" s="23"/>
      <c r="G2747" s="25" t="s">
        <v>25534</v>
      </c>
      <c r="H2747" s="23" t="s">
        <v>25535</v>
      </c>
      <c r="I2747" s="23" t="s">
        <v>25537</v>
      </c>
      <c r="J2747" s="25" t="s">
        <v>25536</v>
      </c>
      <c r="K2747" s="25"/>
      <c r="L2747" s="25"/>
      <c r="M2747" s="25" t="s">
        <v>25538</v>
      </c>
      <c r="N2747" s="25"/>
      <c r="O2747" s="25" t="s">
        <v>25539</v>
      </c>
      <c r="P2747" s="23" t="s">
        <v>25540</v>
      </c>
      <c r="Q2747" s="25" t="s">
        <v>25541</v>
      </c>
      <c r="R2747" s="25" t="s">
        <v>25542</v>
      </c>
      <c r="S2747" s="23" t="s">
        <v>25543</v>
      </c>
      <c r="T2747" s="23"/>
      <c r="U2747" s="25" t="s">
        <v>25534</v>
      </c>
      <c r="V2747" s="23" t="s">
        <v>25544</v>
      </c>
      <c r="W2747" s="25" t="s">
        <v>25545</v>
      </c>
      <c r="X2747" s="25"/>
      <c r="Y2747" s="23" t="s">
        <v>25538</v>
      </c>
      <c r="Z2747" s="25"/>
      <c r="AA2747" s="23">
        <v>5</v>
      </c>
      <c r="AB2747" s="23" t="s">
        <v>25327</v>
      </c>
      <c r="AC2747" s="25" t="s">
        <v>25107</v>
      </c>
      <c r="AD2747" s="167">
        <v>1</v>
      </c>
      <c r="AE2747" s="167">
        <v>76500</v>
      </c>
      <c r="AF2747" s="167">
        <f t="shared" si="190"/>
        <v>76500</v>
      </c>
      <c r="AG2747" s="27">
        <v>43800</v>
      </c>
      <c r="AH2747" s="168">
        <v>43805</v>
      </c>
      <c r="AI2747" s="29" t="str">
        <f t="shared" si="191"/>
        <v>～</v>
      </c>
      <c r="AJ2747" s="178">
        <f t="shared" si="194"/>
        <v>45631</v>
      </c>
      <c r="AK2747" s="23" t="s">
        <v>25561</v>
      </c>
      <c r="AL2747" s="23" t="s">
        <v>25546</v>
      </c>
      <c r="AM2747" s="605">
        <v>43805</v>
      </c>
      <c r="AN2747" s="25"/>
      <c r="AO2747" s="423">
        <v>43811</v>
      </c>
      <c r="AP2747" s="134" t="s">
        <v>25560</v>
      </c>
    </row>
    <row r="2748" spans="1:42" ht="24.75" customHeight="1" x14ac:dyDescent="0.15">
      <c r="A2748" s="606">
        <v>2745</v>
      </c>
      <c r="B2748" s="23" t="s">
        <v>25531</v>
      </c>
      <c r="C2748" s="24" t="s">
        <v>25532</v>
      </c>
      <c r="D2748" s="24" t="s">
        <v>25533</v>
      </c>
      <c r="E2748" s="23"/>
      <c r="F2748" s="23"/>
      <c r="G2748" s="25" t="s">
        <v>25534</v>
      </c>
      <c r="H2748" s="23" t="s">
        <v>25535</v>
      </c>
      <c r="I2748" s="23" t="s">
        <v>25537</v>
      </c>
      <c r="J2748" s="25" t="s">
        <v>25536</v>
      </c>
      <c r="K2748" s="25"/>
      <c r="L2748" s="25"/>
      <c r="M2748" s="25" t="s">
        <v>25538</v>
      </c>
      <c r="N2748" s="25"/>
      <c r="O2748" s="25" t="s">
        <v>25539</v>
      </c>
      <c r="P2748" s="23" t="s">
        <v>25540</v>
      </c>
      <c r="Q2748" s="25" t="s">
        <v>25541</v>
      </c>
      <c r="R2748" s="25" t="s">
        <v>25542</v>
      </c>
      <c r="S2748" s="23" t="s">
        <v>25543</v>
      </c>
      <c r="T2748" s="23"/>
      <c r="U2748" s="25" t="s">
        <v>25534</v>
      </c>
      <c r="V2748" s="23" t="s">
        <v>25544</v>
      </c>
      <c r="W2748" s="25" t="s">
        <v>25545</v>
      </c>
      <c r="X2748" s="25"/>
      <c r="Y2748" s="23" t="s">
        <v>25538</v>
      </c>
      <c r="Z2748" s="25"/>
      <c r="AA2748" s="23">
        <v>5</v>
      </c>
      <c r="AB2748" s="23" t="s">
        <v>25327</v>
      </c>
      <c r="AC2748" s="25" t="s">
        <v>25107</v>
      </c>
      <c r="AD2748" s="167">
        <v>1</v>
      </c>
      <c r="AE2748" s="642"/>
      <c r="AF2748" s="642" t="str">
        <f t="shared" si="190"/>
        <v/>
      </c>
      <c r="AG2748" s="27">
        <v>43800</v>
      </c>
      <c r="AH2748" s="168">
        <v>43805</v>
      </c>
      <c r="AI2748" s="29" t="str">
        <f t="shared" si="191"/>
        <v>～</v>
      </c>
      <c r="AJ2748" s="178">
        <f t="shared" si="194"/>
        <v>45631</v>
      </c>
      <c r="AK2748" s="23" t="s">
        <v>19725</v>
      </c>
      <c r="AL2748" s="23" t="s">
        <v>25547</v>
      </c>
      <c r="AM2748" s="605">
        <v>43805</v>
      </c>
      <c r="AN2748" s="25"/>
      <c r="AO2748" s="423">
        <v>43811</v>
      </c>
      <c r="AP2748" s="134" t="s">
        <v>25560</v>
      </c>
    </row>
    <row r="2749" spans="1:42" ht="24.75" customHeight="1" x14ac:dyDescent="0.15">
      <c r="A2749" s="606">
        <v>2746</v>
      </c>
      <c r="B2749" s="23" t="s">
        <v>25531</v>
      </c>
      <c r="C2749" s="24" t="s">
        <v>25532</v>
      </c>
      <c r="D2749" s="24" t="s">
        <v>25533</v>
      </c>
      <c r="E2749" s="23"/>
      <c r="F2749" s="23"/>
      <c r="G2749" s="25" t="s">
        <v>25534</v>
      </c>
      <c r="H2749" s="23" t="s">
        <v>25535</v>
      </c>
      <c r="I2749" s="23" t="s">
        <v>25537</v>
      </c>
      <c r="J2749" s="25" t="s">
        <v>25536</v>
      </c>
      <c r="K2749" s="25"/>
      <c r="L2749" s="25"/>
      <c r="M2749" s="25" t="s">
        <v>25538</v>
      </c>
      <c r="N2749" s="25"/>
      <c r="O2749" s="25" t="s">
        <v>25539</v>
      </c>
      <c r="P2749" s="23" t="s">
        <v>25540</v>
      </c>
      <c r="Q2749" s="25" t="s">
        <v>25541</v>
      </c>
      <c r="R2749" s="25" t="s">
        <v>25542</v>
      </c>
      <c r="S2749" s="23" t="s">
        <v>25543</v>
      </c>
      <c r="T2749" s="23"/>
      <c r="U2749" s="25" t="s">
        <v>25534</v>
      </c>
      <c r="V2749" s="23" t="s">
        <v>25544</v>
      </c>
      <c r="W2749" s="25" t="s">
        <v>25545</v>
      </c>
      <c r="X2749" s="25"/>
      <c r="Y2749" s="23" t="s">
        <v>25538</v>
      </c>
      <c r="Z2749" s="25"/>
      <c r="AA2749" s="23">
        <v>5</v>
      </c>
      <c r="AB2749" s="23" t="s">
        <v>25327</v>
      </c>
      <c r="AC2749" s="25" t="s">
        <v>25107</v>
      </c>
      <c r="AD2749" s="167">
        <v>1</v>
      </c>
      <c r="AE2749" s="642"/>
      <c r="AF2749" s="642" t="str">
        <f t="shared" si="190"/>
        <v/>
      </c>
      <c r="AG2749" s="27">
        <v>43800</v>
      </c>
      <c r="AH2749" s="168">
        <v>43805</v>
      </c>
      <c r="AI2749" s="29" t="str">
        <f t="shared" si="191"/>
        <v>～</v>
      </c>
      <c r="AJ2749" s="178">
        <f t="shared" si="194"/>
        <v>45631</v>
      </c>
      <c r="AK2749" s="23" t="s">
        <v>19725</v>
      </c>
      <c r="AL2749" s="23" t="s">
        <v>25548</v>
      </c>
      <c r="AM2749" s="605">
        <v>43805</v>
      </c>
      <c r="AN2749" s="25"/>
      <c r="AO2749" s="423">
        <v>43811</v>
      </c>
      <c r="AP2749" s="134" t="s">
        <v>25560</v>
      </c>
    </row>
    <row r="2750" spans="1:42" ht="24.75" customHeight="1" x14ac:dyDescent="0.15">
      <c r="A2750" s="606">
        <v>2747</v>
      </c>
      <c r="B2750" s="23" t="s">
        <v>25531</v>
      </c>
      <c r="C2750" s="24" t="s">
        <v>25532</v>
      </c>
      <c r="D2750" s="24" t="s">
        <v>25533</v>
      </c>
      <c r="E2750" s="23"/>
      <c r="F2750" s="23"/>
      <c r="G2750" s="25" t="s">
        <v>25534</v>
      </c>
      <c r="H2750" s="23" t="s">
        <v>25535</v>
      </c>
      <c r="I2750" s="23" t="s">
        <v>25537</v>
      </c>
      <c r="J2750" s="25" t="s">
        <v>25536</v>
      </c>
      <c r="K2750" s="25"/>
      <c r="L2750" s="25"/>
      <c r="M2750" s="25" t="s">
        <v>25538</v>
      </c>
      <c r="N2750" s="25"/>
      <c r="O2750" s="25" t="s">
        <v>25539</v>
      </c>
      <c r="P2750" s="23" t="s">
        <v>25540</v>
      </c>
      <c r="Q2750" s="25" t="s">
        <v>25541</v>
      </c>
      <c r="R2750" s="25" t="s">
        <v>25542</v>
      </c>
      <c r="S2750" s="23" t="s">
        <v>25543</v>
      </c>
      <c r="T2750" s="23"/>
      <c r="U2750" s="25" t="s">
        <v>25534</v>
      </c>
      <c r="V2750" s="23" t="s">
        <v>25544</v>
      </c>
      <c r="W2750" s="25" t="s">
        <v>25545</v>
      </c>
      <c r="X2750" s="25"/>
      <c r="Y2750" s="23" t="s">
        <v>25538</v>
      </c>
      <c r="Z2750" s="25"/>
      <c r="AA2750" s="23">
        <v>5</v>
      </c>
      <c r="AB2750" s="23" t="s">
        <v>25327</v>
      </c>
      <c r="AC2750" s="25" t="s">
        <v>25107</v>
      </c>
      <c r="AD2750" s="167">
        <v>1</v>
      </c>
      <c r="AE2750" s="642"/>
      <c r="AF2750" s="642" t="str">
        <f t="shared" si="190"/>
        <v/>
      </c>
      <c r="AG2750" s="27">
        <v>43800</v>
      </c>
      <c r="AH2750" s="168">
        <v>43805</v>
      </c>
      <c r="AI2750" s="29" t="str">
        <f t="shared" si="191"/>
        <v>～</v>
      </c>
      <c r="AJ2750" s="178">
        <f t="shared" si="194"/>
        <v>45631</v>
      </c>
      <c r="AK2750" s="23" t="s">
        <v>19725</v>
      </c>
      <c r="AL2750" s="23" t="s">
        <v>25549</v>
      </c>
      <c r="AM2750" s="605">
        <v>43805</v>
      </c>
      <c r="AN2750" s="25"/>
      <c r="AO2750" s="423">
        <v>43811</v>
      </c>
      <c r="AP2750" s="134" t="s">
        <v>25560</v>
      </c>
    </row>
    <row r="2751" spans="1:42" ht="24.75" customHeight="1" x14ac:dyDescent="0.15">
      <c r="A2751" s="606">
        <v>2748</v>
      </c>
      <c r="B2751" s="23" t="s">
        <v>25531</v>
      </c>
      <c r="C2751" s="24" t="s">
        <v>25532</v>
      </c>
      <c r="D2751" s="24" t="s">
        <v>25533</v>
      </c>
      <c r="E2751" s="23"/>
      <c r="F2751" s="23"/>
      <c r="G2751" s="25" t="s">
        <v>25534</v>
      </c>
      <c r="H2751" s="23" t="s">
        <v>25535</v>
      </c>
      <c r="I2751" s="23" t="s">
        <v>25537</v>
      </c>
      <c r="J2751" s="25" t="s">
        <v>25536</v>
      </c>
      <c r="K2751" s="25"/>
      <c r="L2751" s="25"/>
      <c r="M2751" s="25" t="s">
        <v>25538</v>
      </c>
      <c r="N2751" s="25"/>
      <c r="O2751" s="25" t="s">
        <v>25539</v>
      </c>
      <c r="P2751" s="23" t="s">
        <v>25540</v>
      </c>
      <c r="Q2751" s="25" t="s">
        <v>25541</v>
      </c>
      <c r="R2751" s="25" t="s">
        <v>25542</v>
      </c>
      <c r="S2751" s="23" t="s">
        <v>25543</v>
      </c>
      <c r="T2751" s="23"/>
      <c r="U2751" s="25" t="s">
        <v>25534</v>
      </c>
      <c r="V2751" s="23" t="s">
        <v>25544</v>
      </c>
      <c r="W2751" s="25" t="s">
        <v>25545</v>
      </c>
      <c r="X2751" s="25"/>
      <c r="Y2751" s="23" t="s">
        <v>25538</v>
      </c>
      <c r="Z2751" s="25"/>
      <c r="AA2751" s="23">
        <v>5</v>
      </c>
      <c r="AB2751" s="23" t="s">
        <v>25327</v>
      </c>
      <c r="AC2751" s="25" t="s">
        <v>25107</v>
      </c>
      <c r="AD2751" s="167">
        <v>1</v>
      </c>
      <c r="AE2751" s="642"/>
      <c r="AF2751" s="642" t="str">
        <f t="shared" si="190"/>
        <v/>
      </c>
      <c r="AG2751" s="27">
        <v>43800</v>
      </c>
      <c r="AH2751" s="168">
        <v>43805</v>
      </c>
      <c r="AI2751" s="29" t="str">
        <f t="shared" si="191"/>
        <v>～</v>
      </c>
      <c r="AJ2751" s="178">
        <f t="shared" si="194"/>
        <v>45631</v>
      </c>
      <c r="AK2751" s="23" t="s">
        <v>19725</v>
      </c>
      <c r="AL2751" s="23" t="s">
        <v>25550</v>
      </c>
      <c r="AM2751" s="605">
        <v>43805</v>
      </c>
      <c r="AN2751" s="25"/>
      <c r="AO2751" s="423">
        <v>43811</v>
      </c>
      <c r="AP2751" s="134" t="s">
        <v>25560</v>
      </c>
    </row>
    <row r="2752" spans="1:42" ht="24.75" customHeight="1" x14ac:dyDescent="0.15">
      <c r="A2752" s="606">
        <v>2749</v>
      </c>
      <c r="B2752" s="23" t="s">
        <v>25531</v>
      </c>
      <c r="C2752" s="24" t="s">
        <v>25532</v>
      </c>
      <c r="D2752" s="24" t="s">
        <v>25533</v>
      </c>
      <c r="E2752" s="23"/>
      <c r="F2752" s="23"/>
      <c r="G2752" s="25" t="s">
        <v>25534</v>
      </c>
      <c r="H2752" s="23" t="s">
        <v>25535</v>
      </c>
      <c r="I2752" s="23" t="s">
        <v>25537</v>
      </c>
      <c r="J2752" s="25" t="s">
        <v>25536</v>
      </c>
      <c r="K2752" s="25"/>
      <c r="L2752" s="25"/>
      <c r="M2752" s="25" t="s">
        <v>25538</v>
      </c>
      <c r="N2752" s="25"/>
      <c r="O2752" s="25" t="s">
        <v>25539</v>
      </c>
      <c r="P2752" s="23" t="s">
        <v>25540</v>
      </c>
      <c r="Q2752" s="25" t="s">
        <v>25541</v>
      </c>
      <c r="R2752" s="25" t="s">
        <v>25542</v>
      </c>
      <c r="S2752" s="23" t="s">
        <v>25543</v>
      </c>
      <c r="T2752" s="23"/>
      <c r="U2752" s="25" t="s">
        <v>25534</v>
      </c>
      <c r="V2752" s="23" t="s">
        <v>25544</v>
      </c>
      <c r="W2752" s="25" t="s">
        <v>25545</v>
      </c>
      <c r="X2752" s="25"/>
      <c r="Y2752" s="23" t="s">
        <v>25538</v>
      </c>
      <c r="Z2752" s="25"/>
      <c r="AA2752" s="23">
        <v>5</v>
      </c>
      <c r="AB2752" s="23" t="s">
        <v>25327</v>
      </c>
      <c r="AC2752" s="25" t="s">
        <v>25107</v>
      </c>
      <c r="AD2752" s="167">
        <v>1</v>
      </c>
      <c r="AE2752" s="642"/>
      <c r="AF2752" s="642" t="str">
        <f t="shared" si="190"/>
        <v/>
      </c>
      <c r="AG2752" s="27">
        <v>43800</v>
      </c>
      <c r="AH2752" s="168">
        <v>43805</v>
      </c>
      <c r="AI2752" s="29" t="str">
        <f t="shared" si="191"/>
        <v>～</v>
      </c>
      <c r="AJ2752" s="178">
        <f t="shared" si="194"/>
        <v>45631</v>
      </c>
      <c r="AK2752" s="23" t="s">
        <v>19725</v>
      </c>
      <c r="AL2752" s="23" t="s">
        <v>25551</v>
      </c>
      <c r="AM2752" s="605">
        <v>43805</v>
      </c>
      <c r="AN2752" s="25"/>
      <c r="AO2752" s="423">
        <v>43811</v>
      </c>
      <c r="AP2752" s="134" t="s">
        <v>25560</v>
      </c>
    </row>
    <row r="2753" spans="1:42" ht="24.75" customHeight="1" x14ac:dyDescent="0.15">
      <c r="A2753" s="606">
        <v>2750</v>
      </c>
      <c r="B2753" s="23" t="s">
        <v>25531</v>
      </c>
      <c r="C2753" s="24" t="s">
        <v>25532</v>
      </c>
      <c r="D2753" s="24" t="s">
        <v>25533</v>
      </c>
      <c r="E2753" s="23"/>
      <c r="F2753" s="23"/>
      <c r="G2753" s="25" t="s">
        <v>25534</v>
      </c>
      <c r="H2753" s="23" t="s">
        <v>25535</v>
      </c>
      <c r="I2753" s="23" t="s">
        <v>25537</v>
      </c>
      <c r="J2753" s="25" t="s">
        <v>25536</v>
      </c>
      <c r="K2753" s="25"/>
      <c r="L2753" s="25"/>
      <c r="M2753" s="25" t="s">
        <v>25538</v>
      </c>
      <c r="N2753" s="25"/>
      <c r="O2753" s="25" t="s">
        <v>25539</v>
      </c>
      <c r="P2753" s="23" t="s">
        <v>25540</v>
      </c>
      <c r="Q2753" s="25" t="s">
        <v>25541</v>
      </c>
      <c r="R2753" s="25" t="s">
        <v>25542</v>
      </c>
      <c r="S2753" s="23" t="s">
        <v>25543</v>
      </c>
      <c r="T2753" s="23"/>
      <c r="U2753" s="25" t="s">
        <v>25534</v>
      </c>
      <c r="V2753" s="23" t="s">
        <v>25544</v>
      </c>
      <c r="W2753" s="25" t="s">
        <v>25545</v>
      </c>
      <c r="X2753" s="25"/>
      <c r="Y2753" s="23" t="s">
        <v>25538</v>
      </c>
      <c r="Z2753" s="25"/>
      <c r="AA2753" s="23">
        <v>5</v>
      </c>
      <c r="AB2753" s="23" t="s">
        <v>25327</v>
      </c>
      <c r="AC2753" s="25" t="s">
        <v>25107</v>
      </c>
      <c r="AD2753" s="167">
        <v>1</v>
      </c>
      <c r="AE2753" s="642"/>
      <c r="AF2753" s="642" t="str">
        <f t="shared" si="190"/>
        <v/>
      </c>
      <c r="AG2753" s="27">
        <v>43800</v>
      </c>
      <c r="AH2753" s="168">
        <v>43805</v>
      </c>
      <c r="AI2753" s="29" t="str">
        <f t="shared" si="191"/>
        <v>～</v>
      </c>
      <c r="AJ2753" s="178">
        <f t="shared" si="194"/>
        <v>45631</v>
      </c>
      <c r="AK2753" s="23" t="s">
        <v>19725</v>
      </c>
      <c r="AL2753" s="23" t="s">
        <v>25552</v>
      </c>
      <c r="AM2753" s="605">
        <v>43805</v>
      </c>
      <c r="AN2753" s="25"/>
      <c r="AO2753" s="423">
        <v>43811</v>
      </c>
      <c r="AP2753" s="134" t="s">
        <v>25560</v>
      </c>
    </row>
    <row r="2754" spans="1:42" ht="24.75" customHeight="1" x14ac:dyDescent="0.15">
      <c r="A2754" s="606">
        <v>2751</v>
      </c>
      <c r="B2754" s="23" t="s">
        <v>25531</v>
      </c>
      <c r="C2754" s="24" t="s">
        <v>25532</v>
      </c>
      <c r="D2754" s="24" t="s">
        <v>25533</v>
      </c>
      <c r="E2754" s="23"/>
      <c r="F2754" s="23"/>
      <c r="G2754" s="25" t="s">
        <v>25534</v>
      </c>
      <c r="H2754" s="23" t="s">
        <v>25535</v>
      </c>
      <c r="I2754" s="23" t="s">
        <v>25537</v>
      </c>
      <c r="J2754" s="25" t="s">
        <v>25536</v>
      </c>
      <c r="K2754" s="25"/>
      <c r="L2754" s="25"/>
      <c r="M2754" s="25" t="s">
        <v>25538</v>
      </c>
      <c r="N2754" s="25"/>
      <c r="O2754" s="25" t="s">
        <v>25539</v>
      </c>
      <c r="P2754" s="23" t="s">
        <v>25540</v>
      </c>
      <c r="Q2754" s="25" t="s">
        <v>25541</v>
      </c>
      <c r="R2754" s="25" t="s">
        <v>25542</v>
      </c>
      <c r="S2754" s="23" t="s">
        <v>25543</v>
      </c>
      <c r="T2754" s="23"/>
      <c r="U2754" s="25" t="s">
        <v>25534</v>
      </c>
      <c r="V2754" s="23" t="s">
        <v>25544</v>
      </c>
      <c r="W2754" s="25" t="s">
        <v>25545</v>
      </c>
      <c r="X2754" s="25"/>
      <c r="Y2754" s="23" t="s">
        <v>25538</v>
      </c>
      <c r="Z2754" s="25"/>
      <c r="AA2754" s="23">
        <v>5</v>
      </c>
      <c r="AB2754" s="23" t="s">
        <v>25327</v>
      </c>
      <c r="AC2754" s="25" t="s">
        <v>25107</v>
      </c>
      <c r="AD2754" s="167">
        <v>1</v>
      </c>
      <c r="AE2754" s="642"/>
      <c r="AF2754" s="642" t="str">
        <f t="shared" si="190"/>
        <v/>
      </c>
      <c r="AG2754" s="27">
        <v>43800</v>
      </c>
      <c r="AH2754" s="168">
        <v>43805</v>
      </c>
      <c r="AI2754" s="29" t="str">
        <f t="shared" si="191"/>
        <v>～</v>
      </c>
      <c r="AJ2754" s="178">
        <f t="shared" si="194"/>
        <v>45631</v>
      </c>
      <c r="AK2754" s="23" t="s">
        <v>19725</v>
      </c>
      <c r="AL2754" s="23" t="s">
        <v>25553</v>
      </c>
      <c r="AM2754" s="605">
        <v>43805</v>
      </c>
      <c r="AN2754" s="25"/>
      <c r="AO2754" s="423">
        <v>43811</v>
      </c>
      <c r="AP2754" s="134" t="s">
        <v>25560</v>
      </c>
    </row>
    <row r="2755" spans="1:42" ht="24.75" customHeight="1" x14ac:dyDescent="0.15">
      <c r="A2755" s="606">
        <v>2752</v>
      </c>
      <c r="B2755" s="23" t="s">
        <v>25531</v>
      </c>
      <c r="C2755" s="24" t="s">
        <v>25532</v>
      </c>
      <c r="D2755" s="24" t="s">
        <v>25533</v>
      </c>
      <c r="E2755" s="23"/>
      <c r="F2755" s="23"/>
      <c r="G2755" s="25" t="s">
        <v>25534</v>
      </c>
      <c r="H2755" s="23" t="s">
        <v>25535</v>
      </c>
      <c r="I2755" s="23" t="s">
        <v>25537</v>
      </c>
      <c r="J2755" s="25" t="s">
        <v>25536</v>
      </c>
      <c r="K2755" s="25"/>
      <c r="L2755" s="25"/>
      <c r="M2755" s="25" t="s">
        <v>25538</v>
      </c>
      <c r="N2755" s="25"/>
      <c r="O2755" s="25" t="s">
        <v>25539</v>
      </c>
      <c r="P2755" s="23" t="s">
        <v>25540</v>
      </c>
      <c r="Q2755" s="25" t="s">
        <v>25541</v>
      </c>
      <c r="R2755" s="25" t="s">
        <v>25542</v>
      </c>
      <c r="S2755" s="23" t="s">
        <v>25543</v>
      </c>
      <c r="T2755" s="23"/>
      <c r="U2755" s="25" t="s">
        <v>25534</v>
      </c>
      <c r="V2755" s="23" t="s">
        <v>25544</v>
      </c>
      <c r="W2755" s="25" t="s">
        <v>25545</v>
      </c>
      <c r="X2755" s="25"/>
      <c r="Y2755" s="23" t="s">
        <v>25538</v>
      </c>
      <c r="Z2755" s="25"/>
      <c r="AA2755" s="23">
        <v>5</v>
      </c>
      <c r="AB2755" s="23" t="s">
        <v>25327</v>
      </c>
      <c r="AC2755" s="25" t="s">
        <v>25107</v>
      </c>
      <c r="AD2755" s="167">
        <v>1</v>
      </c>
      <c r="AE2755" s="642"/>
      <c r="AF2755" s="642" t="str">
        <f t="shared" si="190"/>
        <v/>
      </c>
      <c r="AG2755" s="27">
        <v>43800</v>
      </c>
      <c r="AH2755" s="168">
        <v>43805</v>
      </c>
      <c r="AI2755" s="29" t="str">
        <f t="shared" si="191"/>
        <v>～</v>
      </c>
      <c r="AJ2755" s="178">
        <f t="shared" si="194"/>
        <v>45631</v>
      </c>
      <c r="AK2755" s="23" t="s">
        <v>19725</v>
      </c>
      <c r="AL2755" s="23" t="s">
        <v>25554</v>
      </c>
      <c r="AM2755" s="605">
        <v>43805</v>
      </c>
      <c r="AN2755" s="25"/>
      <c r="AO2755" s="423">
        <v>43811</v>
      </c>
      <c r="AP2755" s="134" t="s">
        <v>25560</v>
      </c>
    </row>
    <row r="2756" spans="1:42" ht="24.75" customHeight="1" x14ac:dyDescent="0.15">
      <c r="A2756" s="606">
        <v>2753</v>
      </c>
      <c r="B2756" s="23" t="s">
        <v>25531</v>
      </c>
      <c r="C2756" s="24" t="s">
        <v>25532</v>
      </c>
      <c r="D2756" s="24" t="s">
        <v>25533</v>
      </c>
      <c r="E2756" s="23"/>
      <c r="F2756" s="23"/>
      <c r="G2756" s="25" t="s">
        <v>25534</v>
      </c>
      <c r="H2756" s="23" t="s">
        <v>25535</v>
      </c>
      <c r="I2756" s="23" t="s">
        <v>25537</v>
      </c>
      <c r="J2756" s="25" t="s">
        <v>25536</v>
      </c>
      <c r="K2756" s="25"/>
      <c r="L2756" s="25"/>
      <c r="M2756" s="25" t="s">
        <v>25538</v>
      </c>
      <c r="N2756" s="25"/>
      <c r="O2756" s="25" t="s">
        <v>25539</v>
      </c>
      <c r="P2756" s="23" t="s">
        <v>25540</v>
      </c>
      <c r="Q2756" s="25" t="s">
        <v>25541</v>
      </c>
      <c r="R2756" s="25" t="s">
        <v>25542</v>
      </c>
      <c r="S2756" s="23" t="s">
        <v>25543</v>
      </c>
      <c r="T2756" s="23"/>
      <c r="U2756" s="25" t="s">
        <v>25534</v>
      </c>
      <c r="V2756" s="23" t="s">
        <v>25544</v>
      </c>
      <c r="W2756" s="25" t="s">
        <v>25545</v>
      </c>
      <c r="X2756" s="25"/>
      <c r="Y2756" s="23" t="s">
        <v>25538</v>
      </c>
      <c r="Z2756" s="25"/>
      <c r="AA2756" s="23">
        <v>5</v>
      </c>
      <c r="AB2756" s="23" t="s">
        <v>25327</v>
      </c>
      <c r="AC2756" s="25" t="s">
        <v>25107</v>
      </c>
      <c r="AD2756" s="167">
        <v>1</v>
      </c>
      <c r="AE2756" s="642"/>
      <c r="AF2756" s="642" t="str">
        <f t="shared" si="190"/>
        <v/>
      </c>
      <c r="AG2756" s="27">
        <v>43800</v>
      </c>
      <c r="AH2756" s="168">
        <v>43805</v>
      </c>
      <c r="AI2756" s="29" t="str">
        <f t="shared" si="191"/>
        <v>～</v>
      </c>
      <c r="AJ2756" s="178">
        <f t="shared" si="194"/>
        <v>45631</v>
      </c>
      <c r="AK2756" s="23" t="s">
        <v>19725</v>
      </c>
      <c r="AL2756" s="23" t="s">
        <v>25555</v>
      </c>
      <c r="AM2756" s="605">
        <v>43805</v>
      </c>
      <c r="AN2756" s="25"/>
      <c r="AO2756" s="423">
        <v>43811</v>
      </c>
      <c r="AP2756" s="134" t="s">
        <v>25560</v>
      </c>
    </row>
    <row r="2757" spans="1:42" ht="24.75" customHeight="1" x14ac:dyDescent="0.15">
      <c r="A2757" s="606">
        <v>2754</v>
      </c>
      <c r="B2757" s="23" t="s">
        <v>25531</v>
      </c>
      <c r="C2757" s="24" t="s">
        <v>25532</v>
      </c>
      <c r="D2757" s="24" t="s">
        <v>25533</v>
      </c>
      <c r="E2757" s="23"/>
      <c r="F2757" s="23"/>
      <c r="G2757" s="25" t="s">
        <v>25534</v>
      </c>
      <c r="H2757" s="23" t="s">
        <v>25535</v>
      </c>
      <c r="I2757" s="23" t="s">
        <v>25537</v>
      </c>
      <c r="J2757" s="25" t="s">
        <v>25536</v>
      </c>
      <c r="K2757" s="25"/>
      <c r="L2757" s="25"/>
      <c r="M2757" s="25" t="s">
        <v>25538</v>
      </c>
      <c r="N2757" s="25"/>
      <c r="O2757" s="25" t="s">
        <v>25539</v>
      </c>
      <c r="P2757" s="23" t="s">
        <v>25540</v>
      </c>
      <c r="Q2757" s="25" t="s">
        <v>25541</v>
      </c>
      <c r="R2757" s="25" t="s">
        <v>25542</v>
      </c>
      <c r="S2757" s="23" t="s">
        <v>25543</v>
      </c>
      <c r="T2757" s="23"/>
      <c r="U2757" s="25" t="s">
        <v>25534</v>
      </c>
      <c r="V2757" s="23" t="s">
        <v>25544</v>
      </c>
      <c r="W2757" s="25" t="s">
        <v>25545</v>
      </c>
      <c r="X2757" s="25"/>
      <c r="Y2757" s="23" t="s">
        <v>25538</v>
      </c>
      <c r="Z2757" s="25"/>
      <c r="AA2757" s="23">
        <v>5</v>
      </c>
      <c r="AB2757" s="23" t="s">
        <v>25327</v>
      </c>
      <c r="AC2757" s="25" t="s">
        <v>25107</v>
      </c>
      <c r="AD2757" s="167">
        <v>1</v>
      </c>
      <c r="AE2757" s="642"/>
      <c r="AF2757" s="642" t="str">
        <f t="shared" si="190"/>
        <v/>
      </c>
      <c r="AG2757" s="27">
        <v>43800</v>
      </c>
      <c r="AH2757" s="168">
        <v>43805</v>
      </c>
      <c r="AI2757" s="29" t="str">
        <f t="shared" si="191"/>
        <v>～</v>
      </c>
      <c r="AJ2757" s="178">
        <f t="shared" si="194"/>
        <v>45631</v>
      </c>
      <c r="AK2757" s="23" t="s">
        <v>19725</v>
      </c>
      <c r="AL2757" s="23" t="s">
        <v>25556</v>
      </c>
      <c r="AM2757" s="605">
        <v>43805</v>
      </c>
      <c r="AN2757" s="25"/>
      <c r="AO2757" s="423">
        <v>43811</v>
      </c>
      <c r="AP2757" s="134" t="s">
        <v>25560</v>
      </c>
    </row>
    <row r="2758" spans="1:42" ht="24.75" customHeight="1" x14ac:dyDescent="0.15">
      <c r="A2758" s="606">
        <v>2755</v>
      </c>
      <c r="B2758" s="23" t="s">
        <v>25531</v>
      </c>
      <c r="C2758" s="24" t="s">
        <v>25532</v>
      </c>
      <c r="D2758" s="24" t="s">
        <v>25533</v>
      </c>
      <c r="E2758" s="23"/>
      <c r="F2758" s="23"/>
      <c r="G2758" s="25" t="s">
        <v>25534</v>
      </c>
      <c r="H2758" s="23" t="s">
        <v>25535</v>
      </c>
      <c r="I2758" s="23" t="s">
        <v>25537</v>
      </c>
      <c r="J2758" s="25" t="s">
        <v>25536</v>
      </c>
      <c r="K2758" s="25"/>
      <c r="L2758" s="25"/>
      <c r="M2758" s="25" t="s">
        <v>25538</v>
      </c>
      <c r="N2758" s="25"/>
      <c r="O2758" s="25" t="s">
        <v>25539</v>
      </c>
      <c r="P2758" s="23" t="s">
        <v>25540</v>
      </c>
      <c r="Q2758" s="25" t="s">
        <v>25541</v>
      </c>
      <c r="R2758" s="25" t="s">
        <v>25542</v>
      </c>
      <c r="S2758" s="23" t="s">
        <v>25543</v>
      </c>
      <c r="T2758" s="23"/>
      <c r="U2758" s="25" t="s">
        <v>25534</v>
      </c>
      <c r="V2758" s="23" t="s">
        <v>25544</v>
      </c>
      <c r="W2758" s="25" t="s">
        <v>25545</v>
      </c>
      <c r="X2758" s="25"/>
      <c r="Y2758" s="23" t="s">
        <v>25538</v>
      </c>
      <c r="Z2758" s="25"/>
      <c r="AA2758" s="23">
        <v>5</v>
      </c>
      <c r="AB2758" s="23" t="s">
        <v>25327</v>
      </c>
      <c r="AC2758" s="25" t="s">
        <v>25107</v>
      </c>
      <c r="AD2758" s="167">
        <v>1</v>
      </c>
      <c r="AE2758" s="642"/>
      <c r="AF2758" s="642" t="str">
        <f t="shared" si="190"/>
        <v/>
      </c>
      <c r="AG2758" s="27">
        <v>43800</v>
      </c>
      <c r="AH2758" s="168">
        <v>43805</v>
      </c>
      <c r="AI2758" s="29" t="str">
        <f t="shared" si="191"/>
        <v>～</v>
      </c>
      <c r="AJ2758" s="178">
        <f t="shared" si="194"/>
        <v>45631</v>
      </c>
      <c r="AK2758" s="23" t="s">
        <v>25583</v>
      </c>
      <c r="AL2758" s="23" t="s">
        <v>25557</v>
      </c>
      <c r="AM2758" s="605">
        <v>43805</v>
      </c>
      <c r="AN2758" s="25"/>
      <c r="AO2758" s="423">
        <v>43811</v>
      </c>
      <c r="AP2758" s="134" t="s">
        <v>25560</v>
      </c>
    </row>
    <row r="2759" spans="1:42" ht="24.75" customHeight="1" x14ac:dyDescent="0.15">
      <c r="A2759" s="606">
        <v>2756</v>
      </c>
      <c r="B2759" s="23" t="s">
        <v>25531</v>
      </c>
      <c r="C2759" s="24" t="s">
        <v>25532</v>
      </c>
      <c r="D2759" s="24" t="s">
        <v>25533</v>
      </c>
      <c r="E2759" s="23"/>
      <c r="F2759" s="23"/>
      <c r="G2759" s="25" t="s">
        <v>25534</v>
      </c>
      <c r="H2759" s="23" t="s">
        <v>25535</v>
      </c>
      <c r="I2759" s="23" t="s">
        <v>25537</v>
      </c>
      <c r="J2759" s="25" t="s">
        <v>25536</v>
      </c>
      <c r="K2759" s="25"/>
      <c r="L2759" s="25"/>
      <c r="M2759" s="25" t="s">
        <v>25538</v>
      </c>
      <c r="N2759" s="25"/>
      <c r="O2759" s="25" t="s">
        <v>25539</v>
      </c>
      <c r="P2759" s="23" t="s">
        <v>25540</v>
      </c>
      <c r="Q2759" s="25" t="s">
        <v>25541</v>
      </c>
      <c r="R2759" s="25" t="s">
        <v>25542</v>
      </c>
      <c r="S2759" s="23" t="s">
        <v>25543</v>
      </c>
      <c r="T2759" s="23"/>
      <c r="U2759" s="25" t="s">
        <v>25534</v>
      </c>
      <c r="V2759" s="23" t="s">
        <v>25544</v>
      </c>
      <c r="W2759" s="25" t="s">
        <v>25545</v>
      </c>
      <c r="X2759" s="25"/>
      <c r="Y2759" s="23" t="s">
        <v>25538</v>
      </c>
      <c r="Z2759" s="25"/>
      <c r="AA2759" s="23">
        <v>5</v>
      </c>
      <c r="AB2759" s="23" t="s">
        <v>25327</v>
      </c>
      <c r="AC2759" s="25" t="s">
        <v>25107</v>
      </c>
      <c r="AD2759" s="167">
        <v>1</v>
      </c>
      <c r="AE2759" s="642"/>
      <c r="AF2759" s="642" t="str">
        <f t="shared" si="190"/>
        <v/>
      </c>
      <c r="AG2759" s="27">
        <v>43800</v>
      </c>
      <c r="AH2759" s="168">
        <v>43805</v>
      </c>
      <c r="AI2759" s="29" t="str">
        <f t="shared" si="191"/>
        <v>～</v>
      </c>
      <c r="AJ2759" s="178">
        <f t="shared" si="194"/>
        <v>45631</v>
      </c>
      <c r="AK2759" s="23" t="s">
        <v>25563</v>
      </c>
      <c r="AL2759" s="23" t="s">
        <v>25558</v>
      </c>
      <c r="AM2759" s="605">
        <v>43805</v>
      </c>
      <c r="AN2759" s="25"/>
      <c r="AO2759" s="423">
        <v>43811</v>
      </c>
      <c r="AP2759" s="134" t="s">
        <v>25560</v>
      </c>
    </row>
    <row r="2760" spans="1:42" ht="24.75" customHeight="1" x14ac:dyDescent="0.15">
      <c r="A2760" s="606">
        <v>2757</v>
      </c>
      <c r="B2760" s="23" t="s">
        <v>25531</v>
      </c>
      <c r="C2760" s="24" t="s">
        <v>25532</v>
      </c>
      <c r="D2760" s="24" t="s">
        <v>25533</v>
      </c>
      <c r="E2760" s="23"/>
      <c r="F2760" s="23"/>
      <c r="G2760" s="25" t="s">
        <v>25534</v>
      </c>
      <c r="H2760" s="23" t="s">
        <v>25535</v>
      </c>
      <c r="I2760" s="23" t="s">
        <v>25537</v>
      </c>
      <c r="J2760" s="25" t="s">
        <v>25536</v>
      </c>
      <c r="K2760" s="25"/>
      <c r="L2760" s="25"/>
      <c r="M2760" s="25" t="s">
        <v>25538</v>
      </c>
      <c r="N2760" s="25"/>
      <c r="O2760" s="25" t="s">
        <v>25539</v>
      </c>
      <c r="P2760" s="23" t="s">
        <v>25540</v>
      </c>
      <c r="Q2760" s="25" t="s">
        <v>25541</v>
      </c>
      <c r="R2760" s="25" t="s">
        <v>25542</v>
      </c>
      <c r="S2760" s="23" t="s">
        <v>25543</v>
      </c>
      <c r="T2760" s="23"/>
      <c r="U2760" s="25" t="s">
        <v>25534</v>
      </c>
      <c r="V2760" s="23" t="s">
        <v>25544</v>
      </c>
      <c r="W2760" s="25" t="s">
        <v>25545</v>
      </c>
      <c r="X2760" s="25"/>
      <c r="Y2760" s="23" t="s">
        <v>25538</v>
      </c>
      <c r="Z2760" s="25"/>
      <c r="AA2760" s="23">
        <v>5</v>
      </c>
      <c r="AB2760" s="23" t="s">
        <v>25327</v>
      </c>
      <c r="AC2760" s="25" t="s">
        <v>25107</v>
      </c>
      <c r="AD2760" s="167">
        <v>1</v>
      </c>
      <c r="AE2760" s="642"/>
      <c r="AF2760" s="642" t="str">
        <f t="shared" si="190"/>
        <v/>
      </c>
      <c r="AG2760" s="27">
        <v>43800</v>
      </c>
      <c r="AH2760" s="168">
        <v>43805</v>
      </c>
      <c r="AI2760" s="29" t="str">
        <f t="shared" si="191"/>
        <v>～</v>
      </c>
      <c r="AJ2760" s="178">
        <f t="shared" si="194"/>
        <v>45631</v>
      </c>
      <c r="AK2760" s="23" t="s">
        <v>25564</v>
      </c>
      <c r="AL2760" s="23" t="s">
        <v>25559</v>
      </c>
      <c r="AM2760" s="605">
        <v>43805</v>
      </c>
      <c r="AN2760" s="25"/>
      <c r="AO2760" s="423">
        <v>43811</v>
      </c>
      <c r="AP2760" s="134" t="s">
        <v>25560</v>
      </c>
    </row>
    <row r="2761" spans="1:42" ht="24.75" customHeight="1" x14ac:dyDescent="0.15">
      <c r="A2761" s="606">
        <v>2758</v>
      </c>
      <c r="B2761" s="23" t="s">
        <v>25525</v>
      </c>
      <c r="C2761" s="24" t="s">
        <v>25532</v>
      </c>
      <c r="D2761" s="24" t="s">
        <v>25533</v>
      </c>
      <c r="E2761" s="23"/>
      <c r="F2761" s="23"/>
      <c r="G2761" s="25" t="s">
        <v>25565</v>
      </c>
      <c r="H2761" s="23" t="s">
        <v>25567</v>
      </c>
      <c r="I2761" s="23" t="s">
        <v>25569</v>
      </c>
      <c r="J2761" s="25" t="s">
        <v>25568</v>
      </c>
      <c r="K2761" s="25"/>
      <c r="L2761" s="25"/>
      <c r="M2761" s="25" t="s">
        <v>25566</v>
      </c>
      <c r="N2761" s="25"/>
      <c r="O2761" s="25" t="s">
        <v>25539</v>
      </c>
      <c r="P2761" s="23" t="s">
        <v>25570</v>
      </c>
      <c r="Q2761" s="25" t="s">
        <v>25541</v>
      </c>
      <c r="R2761" s="25" t="s">
        <v>25542</v>
      </c>
      <c r="S2761" s="23" t="s">
        <v>25543</v>
      </c>
      <c r="T2761" s="23"/>
      <c r="U2761" s="25" t="s">
        <v>25565</v>
      </c>
      <c r="V2761" s="23" t="s">
        <v>25567</v>
      </c>
      <c r="W2761" s="25" t="s">
        <v>25571</v>
      </c>
      <c r="X2761" s="25"/>
      <c r="Y2761" s="23" t="s">
        <v>25566</v>
      </c>
      <c r="Z2761" s="25"/>
      <c r="AA2761" s="23">
        <v>5</v>
      </c>
      <c r="AB2761" s="23" t="s">
        <v>25327</v>
      </c>
      <c r="AC2761" s="25" t="s">
        <v>25107</v>
      </c>
      <c r="AD2761" s="167">
        <v>1</v>
      </c>
      <c r="AE2761" s="167">
        <v>76500</v>
      </c>
      <c r="AF2761" s="167">
        <f t="shared" si="190"/>
        <v>76500</v>
      </c>
      <c r="AG2761" s="27">
        <v>43800</v>
      </c>
      <c r="AH2761" s="168">
        <v>43805</v>
      </c>
      <c r="AI2761" s="29" t="str">
        <f t="shared" si="191"/>
        <v>～</v>
      </c>
      <c r="AJ2761" s="178">
        <f t="shared" si="194"/>
        <v>45631</v>
      </c>
      <c r="AK2761" s="23" t="s">
        <v>19725</v>
      </c>
      <c r="AL2761" s="23" t="s">
        <v>25572</v>
      </c>
      <c r="AM2761" s="605">
        <v>43805</v>
      </c>
      <c r="AN2761" s="25"/>
      <c r="AO2761" s="423">
        <v>43811</v>
      </c>
      <c r="AP2761" s="134" t="s">
        <v>25582</v>
      </c>
    </row>
    <row r="2762" spans="1:42" ht="24.75" customHeight="1" x14ac:dyDescent="0.15">
      <c r="A2762" s="606">
        <v>2759</v>
      </c>
      <c r="B2762" s="23" t="s">
        <v>25525</v>
      </c>
      <c r="C2762" s="24" t="s">
        <v>25532</v>
      </c>
      <c r="D2762" s="24" t="s">
        <v>25533</v>
      </c>
      <c r="E2762" s="23"/>
      <c r="F2762" s="23"/>
      <c r="G2762" s="25" t="s">
        <v>25565</v>
      </c>
      <c r="H2762" s="23" t="s">
        <v>25567</v>
      </c>
      <c r="I2762" s="23" t="s">
        <v>25569</v>
      </c>
      <c r="J2762" s="25" t="s">
        <v>25568</v>
      </c>
      <c r="K2762" s="25"/>
      <c r="L2762" s="25"/>
      <c r="M2762" s="25" t="s">
        <v>25566</v>
      </c>
      <c r="N2762" s="25"/>
      <c r="O2762" s="25" t="s">
        <v>25539</v>
      </c>
      <c r="P2762" s="23" t="s">
        <v>25570</v>
      </c>
      <c r="Q2762" s="25" t="s">
        <v>25541</v>
      </c>
      <c r="R2762" s="25" t="s">
        <v>25542</v>
      </c>
      <c r="S2762" s="23" t="s">
        <v>25543</v>
      </c>
      <c r="T2762" s="23"/>
      <c r="U2762" s="25" t="s">
        <v>25565</v>
      </c>
      <c r="V2762" s="23" t="s">
        <v>25567</v>
      </c>
      <c r="W2762" s="25" t="s">
        <v>25571</v>
      </c>
      <c r="X2762" s="25"/>
      <c r="Y2762" s="23" t="s">
        <v>25566</v>
      </c>
      <c r="Z2762" s="25"/>
      <c r="AA2762" s="23">
        <v>5</v>
      </c>
      <c r="AB2762" s="23" t="s">
        <v>25327</v>
      </c>
      <c r="AC2762" s="25" t="s">
        <v>25107</v>
      </c>
      <c r="AD2762" s="167">
        <v>1</v>
      </c>
      <c r="AE2762" s="642"/>
      <c r="AF2762" s="642" t="str">
        <f t="shared" si="190"/>
        <v/>
      </c>
      <c r="AG2762" s="27">
        <v>43800</v>
      </c>
      <c r="AH2762" s="168">
        <v>43805</v>
      </c>
      <c r="AI2762" s="29" t="str">
        <f t="shared" si="191"/>
        <v>～</v>
      </c>
      <c r="AJ2762" s="178">
        <f t="shared" si="194"/>
        <v>45631</v>
      </c>
      <c r="AK2762" s="23" t="s">
        <v>19725</v>
      </c>
      <c r="AL2762" s="23" t="s">
        <v>25573</v>
      </c>
      <c r="AM2762" s="605">
        <v>43805</v>
      </c>
      <c r="AN2762" s="25"/>
      <c r="AO2762" s="423">
        <v>43811</v>
      </c>
      <c r="AP2762" s="134" t="s">
        <v>25582</v>
      </c>
    </row>
    <row r="2763" spans="1:42" ht="24.75" customHeight="1" x14ac:dyDescent="0.15">
      <c r="A2763" s="606">
        <v>2760</v>
      </c>
      <c r="B2763" s="23" t="s">
        <v>25525</v>
      </c>
      <c r="C2763" s="24" t="s">
        <v>25532</v>
      </c>
      <c r="D2763" s="24" t="s">
        <v>25533</v>
      </c>
      <c r="E2763" s="23"/>
      <c r="F2763" s="23"/>
      <c r="G2763" s="25" t="s">
        <v>25565</v>
      </c>
      <c r="H2763" s="23" t="s">
        <v>25567</v>
      </c>
      <c r="I2763" s="23" t="s">
        <v>25569</v>
      </c>
      <c r="J2763" s="25" t="s">
        <v>25568</v>
      </c>
      <c r="K2763" s="25"/>
      <c r="L2763" s="25"/>
      <c r="M2763" s="25" t="s">
        <v>25566</v>
      </c>
      <c r="N2763" s="25"/>
      <c r="O2763" s="25" t="s">
        <v>25539</v>
      </c>
      <c r="P2763" s="23" t="s">
        <v>25570</v>
      </c>
      <c r="Q2763" s="25" t="s">
        <v>25541</v>
      </c>
      <c r="R2763" s="25" t="s">
        <v>25542</v>
      </c>
      <c r="S2763" s="23" t="s">
        <v>25543</v>
      </c>
      <c r="T2763" s="23"/>
      <c r="U2763" s="25" t="s">
        <v>25565</v>
      </c>
      <c r="V2763" s="23" t="s">
        <v>25567</v>
      </c>
      <c r="W2763" s="25" t="s">
        <v>25571</v>
      </c>
      <c r="X2763" s="25"/>
      <c r="Y2763" s="23" t="s">
        <v>25566</v>
      </c>
      <c r="Z2763" s="25"/>
      <c r="AA2763" s="23">
        <v>5</v>
      </c>
      <c r="AB2763" s="23" t="s">
        <v>25327</v>
      </c>
      <c r="AC2763" s="25" t="s">
        <v>25107</v>
      </c>
      <c r="AD2763" s="167">
        <v>1</v>
      </c>
      <c r="AE2763" s="642"/>
      <c r="AF2763" s="642" t="str">
        <f t="shared" si="190"/>
        <v/>
      </c>
      <c r="AG2763" s="27">
        <v>43800</v>
      </c>
      <c r="AH2763" s="168">
        <v>43805</v>
      </c>
      <c r="AI2763" s="29" t="str">
        <f t="shared" si="191"/>
        <v>～</v>
      </c>
      <c r="AJ2763" s="178">
        <f t="shared" si="194"/>
        <v>45631</v>
      </c>
      <c r="AK2763" s="23" t="s">
        <v>19725</v>
      </c>
      <c r="AL2763" s="23" t="s">
        <v>25574</v>
      </c>
      <c r="AM2763" s="605">
        <v>43805</v>
      </c>
      <c r="AN2763" s="25"/>
      <c r="AO2763" s="423">
        <v>43811</v>
      </c>
      <c r="AP2763" s="134" t="s">
        <v>25582</v>
      </c>
    </row>
    <row r="2764" spans="1:42" ht="24.75" customHeight="1" x14ac:dyDescent="0.15">
      <c r="A2764" s="606">
        <v>2761</v>
      </c>
      <c r="B2764" s="23" t="s">
        <v>25525</v>
      </c>
      <c r="C2764" s="24" t="s">
        <v>25532</v>
      </c>
      <c r="D2764" s="24" t="s">
        <v>25533</v>
      </c>
      <c r="E2764" s="23"/>
      <c r="F2764" s="23"/>
      <c r="G2764" s="25" t="s">
        <v>25565</v>
      </c>
      <c r="H2764" s="23" t="s">
        <v>25567</v>
      </c>
      <c r="I2764" s="23" t="s">
        <v>25569</v>
      </c>
      <c r="J2764" s="25" t="s">
        <v>25568</v>
      </c>
      <c r="K2764" s="25"/>
      <c r="L2764" s="25"/>
      <c r="M2764" s="25" t="s">
        <v>25566</v>
      </c>
      <c r="N2764" s="25"/>
      <c r="O2764" s="25" t="s">
        <v>25539</v>
      </c>
      <c r="P2764" s="23" t="s">
        <v>25570</v>
      </c>
      <c r="Q2764" s="25" t="s">
        <v>25541</v>
      </c>
      <c r="R2764" s="25" t="s">
        <v>25542</v>
      </c>
      <c r="S2764" s="23" t="s">
        <v>25543</v>
      </c>
      <c r="T2764" s="23"/>
      <c r="U2764" s="25" t="s">
        <v>25565</v>
      </c>
      <c r="V2764" s="23" t="s">
        <v>25567</v>
      </c>
      <c r="W2764" s="25" t="s">
        <v>25571</v>
      </c>
      <c r="X2764" s="25"/>
      <c r="Y2764" s="23" t="s">
        <v>25566</v>
      </c>
      <c r="Z2764" s="25"/>
      <c r="AA2764" s="23">
        <v>5</v>
      </c>
      <c r="AB2764" s="23" t="s">
        <v>25327</v>
      </c>
      <c r="AC2764" s="25" t="s">
        <v>25107</v>
      </c>
      <c r="AD2764" s="167">
        <v>1</v>
      </c>
      <c r="AE2764" s="642"/>
      <c r="AF2764" s="642" t="str">
        <f t="shared" si="190"/>
        <v/>
      </c>
      <c r="AG2764" s="27">
        <v>43800</v>
      </c>
      <c r="AH2764" s="168">
        <v>43805</v>
      </c>
      <c r="AI2764" s="29" t="str">
        <f t="shared" si="191"/>
        <v>～</v>
      </c>
      <c r="AJ2764" s="178">
        <f t="shared" si="194"/>
        <v>45631</v>
      </c>
      <c r="AK2764" s="23" t="s">
        <v>19725</v>
      </c>
      <c r="AL2764" s="23" t="s">
        <v>25575</v>
      </c>
      <c r="AM2764" s="605">
        <v>43805</v>
      </c>
      <c r="AN2764" s="25"/>
      <c r="AO2764" s="423">
        <v>43811</v>
      </c>
      <c r="AP2764" s="134" t="s">
        <v>25582</v>
      </c>
    </row>
    <row r="2765" spans="1:42" ht="24.75" customHeight="1" x14ac:dyDescent="0.15">
      <c r="A2765" s="606">
        <v>2762</v>
      </c>
      <c r="B2765" s="23" t="s">
        <v>25525</v>
      </c>
      <c r="C2765" s="24" t="s">
        <v>25532</v>
      </c>
      <c r="D2765" s="24" t="s">
        <v>25533</v>
      </c>
      <c r="E2765" s="23"/>
      <c r="F2765" s="23"/>
      <c r="G2765" s="25" t="s">
        <v>25565</v>
      </c>
      <c r="H2765" s="23" t="s">
        <v>25567</v>
      </c>
      <c r="I2765" s="23" t="s">
        <v>25569</v>
      </c>
      <c r="J2765" s="25" t="s">
        <v>25568</v>
      </c>
      <c r="K2765" s="25"/>
      <c r="L2765" s="25"/>
      <c r="M2765" s="25" t="s">
        <v>25566</v>
      </c>
      <c r="N2765" s="25"/>
      <c r="O2765" s="25" t="s">
        <v>25539</v>
      </c>
      <c r="P2765" s="23" t="s">
        <v>25570</v>
      </c>
      <c r="Q2765" s="25" t="s">
        <v>25541</v>
      </c>
      <c r="R2765" s="25" t="s">
        <v>25542</v>
      </c>
      <c r="S2765" s="23" t="s">
        <v>25543</v>
      </c>
      <c r="T2765" s="23"/>
      <c r="U2765" s="25" t="s">
        <v>25565</v>
      </c>
      <c r="V2765" s="23" t="s">
        <v>25567</v>
      </c>
      <c r="W2765" s="25" t="s">
        <v>25571</v>
      </c>
      <c r="X2765" s="25"/>
      <c r="Y2765" s="23" t="s">
        <v>25566</v>
      </c>
      <c r="Z2765" s="25"/>
      <c r="AA2765" s="23">
        <v>5</v>
      </c>
      <c r="AB2765" s="23" t="s">
        <v>25327</v>
      </c>
      <c r="AC2765" s="25" t="s">
        <v>25107</v>
      </c>
      <c r="AD2765" s="167">
        <v>1</v>
      </c>
      <c r="AE2765" s="642"/>
      <c r="AF2765" s="642" t="str">
        <f t="shared" si="190"/>
        <v/>
      </c>
      <c r="AG2765" s="27">
        <v>43800</v>
      </c>
      <c r="AH2765" s="168">
        <v>43805</v>
      </c>
      <c r="AI2765" s="29" t="str">
        <f t="shared" si="191"/>
        <v>～</v>
      </c>
      <c r="AJ2765" s="178">
        <f t="shared" si="194"/>
        <v>45631</v>
      </c>
      <c r="AK2765" s="23" t="s">
        <v>19725</v>
      </c>
      <c r="AL2765" s="23" t="s">
        <v>25576</v>
      </c>
      <c r="AM2765" s="605">
        <v>43805</v>
      </c>
      <c r="AN2765" s="25"/>
      <c r="AO2765" s="423">
        <v>43811</v>
      </c>
      <c r="AP2765" s="134" t="s">
        <v>25582</v>
      </c>
    </row>
    <row r="2766" spans="1:42" ht="24.75" customHeight="1" x14ac:dyDescent="0.15">
      <c r="A2766" s="606">
        <v>2763</v>
      </c>
      <c r="B2766" s="23" t="s">
        <v>25525</v>
      </c>
      <c r="C2766" s="24" t="s">
        <v>25532</v>
      </c>
      <c r="D2766" s="24" t="s">
        <v>25533</v>
      </c>
      <c r="E2766" s="23"/>
      <c r="F2766" s="23"/>
      <c r="G2766" s="25" t="s">
        <v>25565</v>
      </c>
      <c r="H2766" s="23" t="s">
        <v>25567</v>
      </c>
      <c r="I2766" s="23" t="s">
        <v>25569</v>
      </c>
      <c r="J2766" s="25" t="s">
        <v>25568</v>
      </c>
      <c r="K2766" s="25"/>
      <c r="L2766" s="25"/>
      <c r="M2766" s="25" t="s">
        <v>25566</v>
      </c>
      <c r="N2766" s="25"/>
      <c r="O2766" s="25" t="s">
        <v>25539</v>
      </c>
      <c r="P2766" s="23" t="s">
        <v>25570</v>
      </c>
      <c r="Q2766" s="25" t="s">
        <v>25541</v>
      </c>
      <c r="R2766" s="25" t="s">
        <v>25542</v>
      </c>
      <c r="S2766" s="23" t="s">
        <v>25543</v>
      </c>
      <c r="T2766" s="23"/>
      <c r="U2766" s="25" t="s">
        <v>25565</v>
      </c>
      <c r="V2766" s="23" t="s">
        <v>25567</v>
      </c>
      <c r="W2766" s="25" t="s">
        <v>25571</v>
      </c>
      <c r="X2766" s="25"/>
      <c r="Y2766" s="23" t="s">
        <v>25566</v>
      </c>
      <c r="Z2766" s="25"/>
      <c r="AA2766" s="23">
        <v>5</v>
      </c>
      <c r="AB2766" s="23" t="s">
        <v>25327</v>
      </c>
      <c r="AC2766" s="25" t="s">
        <v>25107</v>
      </c>
      <c r="AD2766" s="167">
        <v>1</v>
      </c>
      <c r="AE2766" s="642"/>
      <c r="AF2766" s="642" t="str">
        <f t="shared" si="190"/>
        <v/>
      </c>
      <c r="AG2766" s="27">
        <v>43800</v>
      </c>
      <c r="AH2766" s="168">
        <v>43805</v>
      </c>
      <c r="AI2766" s="29" t="str">
        <f t="shared" si="191"/>
        <v>～</v>
      </c>
      <c r="AJ2766" s="178">
        <f t="shared" si="194"/>
        <v>45631</v>
      </c>
      <c r="AK2766" s="23" t="s">
        <v>19725</v>
      </c>
      <c r="AL2766" s="23" t="s">
        <v>25577</v>
      </c>
      <c r="AM2766" s="605">
        <v>43805</v>
      </c>
      <c r="AN2766" s="25"/>
      <c r="AO2766" s="423">
        <v>43811</v>
      </c>
      <c r="AP2766" s="134" t="s">
        <v>25582</v>
      </c>
    </row>
    <row r="2767" spans="1:42" ht="24.75" customHeight="1" x14ac:dyDescent="0.15">
      <c r="A2767" s="606">
        <v>2764</v>
      </c>
      <c r="B2767" s="23" t="s">
        <v>25525</v>
      </c>
      <c r="C2767" s="24" t="s">
        <v>25532</v>
      </c>
      <c r="D2767" s="24" t="s">
        <v>25533</v>
      </c>
      <c r="E2767" s="23"/>
      <c r="F2767" s="23"/>
      <c r="G2767" s="25" t="s">
        <v>25565</v>
      </c>
      <c r="H2767" s="23" t="s">
        <v>25567</v>
      </c>
      <c r="I2767" s="23" t="s">
        <v>25569</v>
      </c>
      <c r="J2767" s="25" t="s">
        <v>25568</v>
      </c>
      <c r="K2767" s="25"/>
      <c r="L2767" s="25"/>
      <c r="M2767" s="25" t="s">
        <v>25566</v>
      </c>
      <c r="N2767" s="25"/>
      <c r="O2767" s="25" t="s">
        <v>25539</v>
      </c>
      <c r="P2767" s="23" t="s">
        <v>25570</v>
      </c>
      <c r="Q2767" s="25" t="s">
        <v>25541</v>
      </c>
      <c r="R2767" s="25" t="s">
        <v>25542</v>
      </c>
      <c r="S2767" s="23" t="s">
        <v>25543</v>
      </c>
      <c r="T2767" s="23"/>
      <c r="U2767" s="25" t="s">
        <v>25565</v>
      </c>
      <c r="V2767" s="23" t="s">
        <v>25567</v>
      </c>
      <c r="W2767" s="25" t="s">
        <v>25571</v>
      </c>
      <c r="X2767" s="25"/>
      <c r="Y2767" s="23" t="s">
        <v>25566</v>
      </c>
      <c r="Z2767" s="25"/>
      <c r="AA2767" s="23">
        <v>5</v>
      </c>
      <c r="AB2767" s="23" t="s">
        <v>25327</v>
      </c>
      <c r="AC2767" s="25" t="s">
        <v>25107</v>
      </c>
      <c r="AD2767" s="167">
        <v>1</v>
      </c>
      <c r="AE2767" s="642"/>
      <c r="AF2767" s="642" t="str">
        <f t="shared" si="190"/>
        <v/>
      </c>
      <c r="AG2767" s="27">
        <v>43800</v>
      </c>
      <c r="AH2767" s="168">
        <v>43805</v>
      </c>
      <c r="AI2767" s="29" t="str">
        <f t="shared" si="191"/>
        <v>～</v>
      </c>
      <c r="AJ2767" s="178">
        <f t="shared" si="194"/>
        <v>45631</v>
      </c>
      <c r="AK2767" s="23" t="s">
        <v>19725</v>
      </c>
      <c r="AL2767" s="23" t="s">
        <v>25578</v>
      </c>
      <c r="AM2767" s="605">
        <v>43805</v>
      </c>
      <c r="AN2767" s="25"/>
      <c r="AO2767" s="423">
        <v>43811</v>
      </c>
      <c r="AP2767" s="134" t="s">
        <v>25582</v>
      </c>
    </row>
    <row r="2768" spans="1:42" ht="24.75" customHeight="1" x14ac:dyDescent="0.15">
      <c r="A2768" s="606">
        <v>2765</v>
      </c>
      <c r="B2768" s="23" t="s">
        <v>25525</v>
      </c>
      <c r="C2768" s="24" t="s">
        <v>25532</v>
      </c>
      <c r="D2768" s="24" t="s">
        <v>25533</v>
      </c>
      <c r="E2768" s="23"/>
      <c r="F2768" s="23"/>
      <c r="G2768" s="25" t="s">
        <v>25565</v>
      </c>
      <c r="H2768" s="23" t="s">
        <v>25567</v>
      </c>
      <c r="I2768" s="23" t="s">
        <v>25569</v>
      </c>
      <c r="J2768" s="25" t="s">
        <v>25568</v>
      </c>
      <c r="K2768" s="25"/>
      <c r="L2768" s="25"/>
      <c r="M2768" s="25" t="s">
        <v>25566</v>
      </c>
      <c r="N2768" s="25"/>
      <c r="O2768" s="25" t="s">
        <v>25539</v>
      </c>
      <c r="P2768" s="23" t="s">
        <v>25570</v>
      </c>
      <c r="Q2768" s="25" t="s">
        <v>25541</v>
      </c>
      <c r="R2768" s="25" t="s">
        <v>25542</v>
      </c>
      <c r="S2768" s="23" t="s">
        <v>25543</v>
      </c>
      <c r="T2768" s="23"/>
      <c r="U2768" s="25" t="s">
        <v>25565</v>
      </c>
      <c r="V2768" s="23" t="s">
        <v>25567</v>
      </c>
      <c r="W2768" s="25" t="s">
        <v>25571</v>
      </c>
      <c r="X2768" s="25"/>
      <c r="Y2768" s="23" t="s">
        <v>25566</v>
      </c>
      <c r="Z2768" s="25"/>
      <c r="AA2768" s="23">
        <v>5</v>
      </c>
      <c r="AB2768" s="23" t="s">
        <v>25327</v>
      </c>
      <c r="AC2768" s="25" t="s">
        <v>25107</v>
      </c>
      <c r="AD2768" s="167">
        <v>1</v>
      </c>
      <c r="AE2768" s="642"/>
      <c r="AF2768" s="642" t="str">
        <f t="shared" si="190"/>
        <v/>
      </c>
      <c r="AG2768" s="27">
        <v>43800</v>
      </c>
      <c r="AH2768" s="168">
        <v>43805</v>
      </c>
      <c r="AI2768" s="29" t="str">
        <f t="shared" si="191"/>
        <v>～</v>
      </c>
      <c r="AJ2768" s="178">
        <f t="shared" si="194"/>
        <v>45631</v>
      </c>
      <c r="AK2768" s="23" t="s">
        <v>19725</v>
      </c>
      <c r="AL2768" s="23" t="s">
        <v>25579</v>
      </c>
      <c r="AM2768" s="605">
        <v>43805</v>
      </c>
      <c r="AN2768" s="25"/>
      <c r="AO2768" s="423">
        <v>43811</v>
      </c>
      <c r="AP2768" s="134" t="s">
        <v>25582</v>
      </c>
    </row>
    <row r="2769" spans="1:42" ht="24.75" customHeight="1" x14ac:dyDescent="0.15">
      <c r="A2769" s="606">
        <v>2766</v>
      </c>
      <c r="B2769" s="23" t="s">
        <v>25525</v>
      </c>
      <c r="C2769" s="24" t="s">
        <v>25532</v>
      </c>
      <c r="D2769" s="24" t="s">
        <v>25533</v>
      </c>
      <c r="E2769" s="23"/>
      <c r="F2769" s="23"/>
      <c r="G2769" s="25" t="s">
        <v>25565</v>
      </c>
      <c r="H2769" s="23" t="s">
        <v>25567</v>
      </c>
      <c r="I2769" s="23" t="s">
        <v>25569</v>
      </c>
      <c r="J2769" s="25" t="s">
        <v>25568</v>
      </c>
      <c r="K2769" s="25"/>
      <c r="L2769" s="25"/>
      <c r="M2769" s="25" t="s">
        <v>25566</v>
      </c>
      <c r="N2769" s="25"/>
      <c r="O2769" s="25" t="s">
        <v>25539</v>
      </c>
      <c r="P2769" s="23" t="s">
        <v>25570</v>
      </c>
      <c r="Q2769" s="25" t="s">
        <v>25541</v>
      </c>
      <c r="R2769" s="25" t="s">
        <v>25542</v>
      </c>
      <c r="S2769" s="23" t="s">
        <v>25543</v>
      </c>
      <c r="T2769" s="23"/>
      <c r="U2769" s="25" t="s">
        <v>25565</v>
      </c>
      <c r="V2769" s="23" t="s">
        <v>25567</v>
      </c>
      <c r="W2769" s="25" t="s">
        <v>25571</v>
      </c>
      <c r="X2769" s="25"/>
      <c r="Y2769" s="23" t="s">
        <v>25566</v>
      </c>
      <c r="Z2769" s="25"/>
      <c r="AA2769" s="23">
        <v>5</v>
      </c>
      <c r="AB2769" s="23" t="s">
        <v>25327</v>
      </c>
      <c r="AC2769" s="25" t="s">
        <v>25107</v>
      </c>
      <c r="AD2769" s="167">
        <v>1</v>
      </c>
      <c r="AE2769" s="642"/>
      <c r="AF2769" s="642" t="str">
        <f t="shared" si="190"/>
        <v/>
      </c>
      <c r="AG2769" s="27">
        <v>43800</v>
      </c>
      <c r="AH2769" s="168">
        <v>43805</v>
      </c>
      <c r="AI2769" s="29" t="str">
        <f t="shared" si="191"/>
        <v>～</v>
      </c>
      <c r="AJ2769" s="178">
        <f t="shared" si="194"/>
        <v>45631</v>
      </c>
      <c r="AK2769" s="23" t="s">
        <v>25584</v>
      </c>
      <c r="AL2769" s="23" t="s">
        <v>25580</v>
      </c>
      <c r="AM2769" s="605">
        <v>43805</v>
      </c>
      <c r="AN2769" s="25"/>
      <c r="AO2769" s="423">
        <v>43811</v>
      </c>
      <c r="AP2769" s="134" t="s">
        <v>25582</v>
      </c>
    </row>
    <row r="2770" spans="1:42" ht="24.75" customHeight="1" x14ac:dyDescent="0.15">
      <c r="A2770" s="606">
        <v>2767</v>
      </c>
      <c r="B2770" s="23" t="s">
        <v>25525</v>
      </c>
      <c r="C2770" s="24" t="s">
        <v>25532</v>
      </c>
      <c r="D2770" s="24" t="s">
        <v>25533</v>
      </c>
      <c r="E2770" s="23"/>
      <c r="F2770" s="23"/>
      <c r="G2770" s="25" t="s">
        <v>25565</v>
      </c>
      <c r="H2770" s="23" t="s">
        <v>25567</v>
      </c>
      <c r="I2770" s="23" t="s">
        <v>25569</v>
      </c>
      <c r="J2770" s="25" t="s">
        <v>25568</v>
      </c>
      <c r="K2770" s="25"/>
      <c r="L2770" s="25"/>
      <c r="M2770" s="25" t="s">
        <v>25566</v>
      </c>
      <c r="N2770" s="25"/>
      <c r="O2770" s="25" t="s">
        <v>25539</v>
      </c>
      <c r="P2770" s="23" t="s">
        <v>25570</v>
      </c>
      <c r="Q2770" s="25" t="s">
        <v>25541</v>
      </c>
      <c r="R2770" s="25" t="s">
        <v>25542</v>
      </c>
      <c r="S2770" s="23" t="s">
        <v>25543</v>
      </c>
      <c r="T2770" s="23"/>
      <c r="U2770" s="25" t="s">
        <v>25565</v>
      </c>
      <c r="V2770" s="23" t="s">
        <v>25567</v>
      </c>
      <c r="W2770" s="25" t="s">
        <v>25571</v>
      </c>
      <c r="X2770" s="25"/>
      <c r="Y2770" s="23" t="s">
        <v>25566</v>
      </c>
      <c r="Z2770" s="25"/>
      <c r="AA2770" s="23">
        <v>5</v>
      </c>
      <c r="AB2770" s="23" t="s">
        <v>25327</v>
      </c>
      <c r="AC2770" s="25" t="s">
        <v>25107</v>
      </c>
      <c r="AD2770" s="167">
        <v>1</v>
      </c>
      <c r="AE2770" s="642"/>
      <c r="AF2770" s="642" t="str">
        <f t="shared" si="190"/>
        <v/>
      </c>
      <c r="AG2770" s="27">
        <v>43800</v>
      </c>
      <c r="AH2770" s="168">
        <v>43805</v>
      </c>
      <c r="AI2770" s="29" t="str">
        <f t="shared" si="191"/>
        <v>～</v>
      </c>
      <c r="AJ2770" s="178">
        <f t="shared" si="194"/>
        <v>45631</v>
      </c>
      <c r="AK2770" s="23" t="s">
        <v>25562</v>
      </c>
      <c r="AL2770" s="23" t="s">
        <v>25581</v>
      </c>
      <c r="AM2770" s="605">
        <v>43805</v>
      </c>
      <c r="AN2770" s="25"/>
      <c r="AO2770" s="423">
        <v>43811</v>
      </c>
      <c r="AP2770" s="134" t="s">
        <v>25582</v>
      </c>
    </row>
    <row r="2771" spans="1:42" ht="24.75" customHeight="1" x14ac:dyDescent="0.15">
      <c r="A2771" s="606">
        <v>2768</v>
      </c>
      <c r="B2771" s="23" t="s">
        <v>25525</v>
      </c>
      <c r="C2771" s="24" t="s">
        <v>25532</v>
      </c>
      <c r="D2771" s="24" t="s">
        <v>25533</v>
      </c>
      <c r="E2771" s="23"/>
      <c r="F2771" s="23"/>
      <c r="G2771" s="25" t="s">
        <v>25565</v>
      </c>
      <c r="H2771" s="23" t="s">
        <v>25567</v>
      </c>
      <c r="I2771" s="23" t="s">
        <v>25569</v>
      </c>
      <c r="J2771" s="25" t="s">
        <v>25568</v>
      </c>
      <c r="K2771" s="25"/>
      <c r="L2771" s="25"/>
      <c r="M2771" s="25" t="s">
        <v>25566</v>
      </c>
      <c r="N2771" s="25"/>
      <c r="O2771" s="25" t="s">
        <v>25539</v>
      </c>
      <c r="P2771" s="23" t="s">
        <v>25570</v>
      </c>
      <c r="Q2771" s="25" t="s">
        <v>25541</v>
      </c>
      <c r="R2771" s="25" t="s">
        <v>25542</v>
      </c>
      <c r="S2771" s="23" t="s">
        <v>25543</v>
      </c>
      <c r="T2771" s="23"/>
      <c r="U2771" s="25" t="s">
        <v>25565</v>
      </c>
      <c r="V2771" s="23" t="s">
        <v>25567</v>
      </c>
      <c r="W2771" s="25" t="s">
        <v>25571</v>
      </c>
      <c r="X2771" s="25"/>
      <c r="Y2771" s="23" t="s">
        <v>25566</v>
      </c>
      <c r="Z2771" s="25"/>
      <c r="AA2771" s="23">
        <v>5</v>
      </c>
      <c r="AB2771" s="23" t="s">
        <v>25327</v>
      </c>
      <c r="AC2771" s="25" t="s">
        <v>25107</v>
      </c>
      <c r="AD2771" s="167">
        <v>1</v>
      </c>
      <c r="AE2771" s="642"/>
      <c r="AF2771" s="642" t="str">
        <f t="shared" si="190"/>
        <v/>
      </c>
      <c r="AG2771" s="27">
        <v>43800</v>
      </c>
      <c r="AH2771" s="168">
        <v>43805</v>
      </c>
      <c r="AI2771" s="29" t="str">
        <f t="shared" si="191"/>
        <v>～</v>
      </c>
      <c r="AJ2771" s="178">
        <f t="shared" si="194"/>
        <v>45631</v>
      </c>
      <c r="AK2771" s="23" t="s">
        <v>25563</v>
      </c>
      <c r="AL2771" s="23">
        <v>70063296</v>
      </c>
      <c r="AM2771" s="605">
        <v>43805</v>
      </c>
      <c r="AN2771" s="25"/>
      <c r="AO2771" s="423">
        <v>43811</v>
      </c>
      <c r="AP2771" s="134" t="s">
        <v>25582</v>
      </c>
    </row>
    <row r="2772" spans="1:42" ht="24.75" customHeight="1" x14ac:dyDescent="0.15">
      <c r="A2772" s="606">
        <v>2769</v>
      </c>
      <c r="B2772" s="23" t="s">
        <v>25526</v>
      </c>
      <c r="C2772" s="24" t="s">
        <v>25532</v>
      </c>
      <c r="D2772" s="24" t="s">
        <v>25533</v>
      </c>
      <c r="E2772" s="23"/>
      <c r="F2772" s="23"/>
      <c r="G2772" s="25" t="s">
        <v>25585</v>
      </c>
      <c r="H2772" s="23" t="s">
        <v>25586</v>
      </c>
      <c r="I2772" s="23" t="s">
        <v>25569</v>
      </c>
      <c r="J2772" s="25" t="s">
        <v>25587</v>
      </c>
      <c r="K2772" s="25"/>
      <c r="L2772" s="25"/>
      <c r="M2772" s="25" t="s">
        <v>25588</v>
      </c>
      <c r="N2772" s="25"/>
      <c r="O2772" s="25" t="s">
        <v>25539</v>
      </c>
      <c r="P2772" s="23" t="s">
        <v>25570</v>
      </c>
      <c r="Q2772" s="25" t="s">
        <v>25541</v>
      </c>
      <c r="R2772" s="25" t="s">
        <v>25542</v>
      </c>
      <c r="S2772" s="23" t="s">
        <v>25543</v>
      </c>
      <c r="T2772" s="23"/>
      <c r="U2772" s="25" t="s">
        <v>25585</v>
      </c>
      <c r="V2772" s="23" t="s">
        <v>25586</v>
      </c>
      <c r="W2772" s="25" t="s">
        <v>25589</v>
      </c>
      <c r="X2772" s="25"/>
      <c r="Y2772" s="23" t="s">
        <v>25588</v>
      </c>
      <c r="Z2772" s="25"/>
      <c r="AA2772" s="23">
        <v>5</v>
      </c>
      <c r="AB2772" s="23" t="s">
        <v>25327</v>
      </c>
      <c r="AC2772" s="25" t="s">
        <v>25107</v>
      </c>
      <c r="AD2772" s="167">
        <v>1</v>
      </c>
      <c r="AE2772" s="167">
        <v>76500</v>
      </c>
      <c r="AF2772" s="167">
        <f t="shared" si="190"/>
        <v>76500</v>
      </c>
      <c r="AG2772" s="27">
        <v>43800</v>
      </c>
      <c r="AH2772" s="168">
        <v>43806</v>
      </c>
      <c r="AI2772" s="29" t="str">
        <f t="shared" si="191"/>
        <v>～</v>
      </c>
      <c r="AJ2772" s="178">
        <f t="shared" si="194"/>
        <v>45632</v>
      </c>
      <c r="AK2772" s="23" t="s">
        <v>19725</v>
      </c>
      <c r="AL2772" s="23" t="s">
        <v>25590</v>
      </c>
      <c r="AM2772" s="605">
        <v>43806</v>
      </c>
      <c r="AN2772" s="25"/>
      <c r="AO2772" s="423">
        <v>43811</v>
      </c>
      <c r="AP2772" s="134" t="s">
        <v>25605</v>
      </c>
    </row>
    <row r="2773" spans="1:42" ht="24.75" customHeight="1" x14ac:dyDescent="0.15">
      <c r="A2773" s="606">
        <v>2770</v>
      </c>
      <c r="B2773" s="23" t="s">
        <v>25526</v>
      </c>
      <c r="C2773" s="24" t="s">
        <v>25532</v>
      </c>
      <c r="D2773" s="24" t="s">
        <v>25533</v>
      </c>
      <c r="E2773" s="23"/>
      <c r="F2773" s="23"/>
      <c r="G2773" s="25" t="s">
        <v>25585</v>
      </c>
      <c r="H2773" s="23" t="s">
        <v>25586</v>
      </c>
      <c r="I2773" s="23" t="s">
        <v>25569</v>
      </c>
      <c r="J2773" s="25" t="s">
        <v>25587</v>
      </c>
      <c r="K2773" s="25"/>
      <c r="L2773" s="25"/>
      <c r="M2773" s="25" t="s">
        <v>25588</v>
      </c>
      <c r="N2773" s="25"/>
      <c r="O2773" s="25" t="s">
        <v>25539</v>
      </c>
      <c r="P2773" s="23" t="s">
        <v>25570</v>
      </c>
      <c r="Q2773" s="25" t="s">
        <v>25541</v>
      </c>
      <c r="R2773" s="25" t="s">
        <v>25542</v>
      </c>
      <c r="S2773" s="23" t="s">
        <v>25543</v>
      </c>
      <c r="T2773" s="23"/>
      <c r="U2773" s="25" t="s">
        <v>25585</v>
      </c>
      <c r="V2773" s="23" t="s">
        <v>25586</v>
      </c>
      <c r="W2773" s="25" t="s">
        <v>25589</v>
      </c>
      <c r="X2773" s="25"/>
      <c r="Y2773" s="23" t="s">
        <v>25588</v>
      </c>
      <c r="Z2773" s="25"/>
      <c r="AA2773" s="23">
        <v>5</v>
      </c>
      <c r="AB2773" s="23" t="s">
        <v>25327</v>
      </c>
      <c r="AC2773" s="25" t="s">
        <v>25107</v>
      </c>
      <c r="AD2773" s="167">
        <v>1</v>
      </c>
      <c r="AE2773" s="642"/>
      <c r="AF2773" s="642" t="str">
        <f t="shared" si="190"/>
        <v/>
      </c>
      <c r="AG2773" s="27">
        <v>43800</v>
      </c>
      <c r="AH2773" s="168">
        <v>43806</v>
      </c>
      <c r="AI2773" s="29" t="str">
        <f t="shared" si="191"/>
        <v>～</v>
      </c>
      <c r="AJ2773" s="178">
        <f t="shared" si="194"/>
        <v>45632</v>
      </c>
      <c r="AK2773" s="23" t="s">
        <v>19725</v>
      </c>
      <c r="AL2773" s="23" t="s">
        <v>25591</v>
      </c>
      <c r="AM2773" s="605">
        <v>43806</v>
      </c>
      <c r="AN2773" s="25"/>
      <c r="AO2773" s="423">
        <v>43811</v>
      </c>
      <c r="AP2773" s="134" t="s">
        <v>25605</v>
      </c>
    </row>
    <row r="2774" spans="1:42" ht="24.75" customHeight="1" x14ac:dyDescent="0.15">
      <c r="A2774" s="606">
        <v>2771</v>
      </c>
      <c r="B2774" s="23" t="s">
        <v>25526</v>
      </c>
      <c r="C2774" s="24" t="s">
        <v>25532</v>
      </c>
      <c r="D2774" s="24" t="s">
        <v>25533</v>
      </c>
      <c r="E2774" s="23"/>
      <c r="F2774" s="23"/>
      <c r="G2774" s="25" t="s">
        <v>25585</v>
      </c>
      <c r="H2774" s="23" t="s">
        <v>25586</v>
      </c>
      <c r="I2774" s="23" t="s">
        <v>25569</v>
      </c>
      <c r="J2774" s="25" t="s">
        <v>25587</v>
      </c>
      <c r="K2774" s="25"/>
      <c r="L2774" s="25"/>
      <c r="M2774" s="25" t="s">
        <v>25588</v>
      </c>
      <c r="N2774" s="25"/>
      <c r="O2774" s="25" t="s">
        <v>25539</v>
      </c>
      <c r="P2774" s="23" t="s">
        <v>25570</v>
      </c>
      <c r="Q2774" s="25" t="s">
        <v>25541</v>
      </c>
      <c r="R2774" s="25" t="s">
        <v>25542</v>
      </c>
      <c r="S2774" s="23" t="s">
        <v>25543</v>
      </c>
      <c r="T2774" s="23"/>
      <c r="U2774" s="25" t="s">
        <v>25585</v>
      </c>
      <c r="V2774" s="23" t="s">
        <v>25586</v>
      </c>
      <c r="W2774" s="25" t="s">
        <v>25589</v>
      </c>
      <c r="X2774" s="25"/>
      <c r="Y2774" s="23" t="s">
        <v>25588</v>
      </c>
      <c r="Z2774" s="25"/>
      <c r="AA2774" s="23">
        <v>5</v>
      </c>
      <c r="AB2774" s="23" t="s">
        <v>25327</v>
      </c>
      <c r="AC2774" s="25" t="s">
        <v>25107</v>
      </c>
      <c r="AD2774" s="167">
        <v>1</v>
      </c>
      <c r="AE2774" s="642"/>
      <c r="AF2774" s="642" t="str">
        <f t="shared" si="190"/>
        <v/>
      </c>
      <c r="AG2774" s="27">
        <v>43800</v>
      </c>
      <c r="AH2774" s="168">
        <v>43806</v>
      </c>
      <c r="AI2774" s="29" t="str">
        <f t="shared" si="191"/>
        <v>～</v>
      </c>
      <c r="AJ2774" s="178">
        <f t="shared" si="194"/>
        <v>45632</v>
      </c>
      <c r="AK2774" s="23" t="s">
        <v>19725</v>
      </c>
      <c r="AL2774" s="23" t="s">
        <v>25592</v>
      </c>
      <c r="AM2774" s="605">
        <v>43806</v>
      </c>
      <c r="AN2774" s="25"/>
      <c r="AO2774" s="423">
        <v>43811</v>
      </c>
      <c r="AP2774" s="134" t="s">
        <v>25605</v>
      </c>
    </row>
    <row r="2775" spans="1:42" ht="24.75" customHeight="1" x14ac:dyDescent="0.15">
      <c r="A2775" s="606">
        <v>2772</v>
      </c>
      <c r="B2775" s="23" t="s">
        <v>25526</v>
      </c>
      <c r="C2775" s="24" t="s">
        <v>25532</v>
      </c>
      <c r="D2775" s="24" t="s">
        <v>25533</v>
      </c>
      <c r="E2775" s="23"/>
      <c r="F2775" s="23"/>
      <c r="G2775" s="25" t="s">
        <v>25585</v>
      </c>
      <c r="H2775" s="23" t="s">
        <v>25586</v>
      </c>
      <c r="I2775" s="23" t="s">
        <v>25569</v>
      </c>
      <c r="J2775" s="25" t="s">
        <v>25587</v>
      </c>
      <c r="K2775" s="25"/>
      <c r="L2775" s="25"/>
      <c r="M2775" s="25" t="s">
        <v>25588</v>
      </c>
      <c r="N2775" s="25"/>
      <c r="O2775" s="25" t="s">
        <v>25539</v>
      </c>
      <c r="P2775" s="23" t="s">
        <v>25570</v>
      </c>
      <c r="Q2775" s="25" t="s">
        <v>25541</v>
      </c>
      <c r="R2775" s="25" t="s">
        <v>25542</v>
      </c>
      <c r="S2775" s="23" t="s">
        <v>25543</v>
      </c>
      <c r="T2775" s="23"/>
      <c r="U2775" s="25" t="s">
        <v>25585</v>
      </c>
      <c r="V2775" s="23" t="s">
        <v>25586</v>
      </c>
      <c r="W2775" s="25" t="s">
        <v>25589</v>
      </c>
      <c r="X2775" s="25"/>
      <c r="Y2775" s="23" t="s">
        <v>25588</v>
      </c>
      <c r="Z2775" s="25"/>
      <c r="AA2775" s="23">
        <v>5</v>
      </c>
      <c r="AB2775" s="23" t="s">
        <v>25327</v>
      </c>
      <c r="AC2775" s="25" t="s">
        <v>25107</v>
      </c>
      <c r="AD2775" s="167">
        <v>1</v>
      </c>
      <c r="AE2775" s="642"/>
      <c r="AF2775" s="642" t="str">
        <f t="shared" si="190"/>
        <v/>
      </c>
      <c r="AG2775" s="27">
        <v>43800</v>
      </c>
      <c r="AH2775" s="168">
        <v>43806</v>
      </c>
      <c r="AI2775" s="29" t="str">
        <f t="shared" si="191"/>
        <v>～</v>
      </c>
      <c r="AJ2775" s="178">
        <f t="shared" si="194"/>
        <v>45632</v>
      </c>
      <c r="AK2775" s="23" t="s">
        <v>19725</v>
      </c>
      <c r="AL2775" s="23" t="s">
        <v>25593</v>
      </c>
      <c r="AM2775" s="605">
        <v>43806</v>
      </c>
      <c r="AN2775" s="25"/>
      <c r="AO2775" s="423">
        <v>43811</v>
      </c>
      <c r="AP2775" s="134" t="s">
        <v>25605</v>
      </c>
    </row>
    <row r="2776" spans="1:42" ht="24.75" customHeight="1" x14ac:dyDescent="0.15">
      <c r="A2776" s="606">
        <v>2773</v>
      </c>
      <c r="B2776" s="23" t="s">
        <v>25526</v>
      </c>
      <c r="C2776" s="24" t="s">
        <v>25532</v>
      </c>
      <c r="D2776" s="24" t="s">
        <v>25533</v>
      </c>
      <c r="E2776" s="23"/>
      <c r="F2776" s="23"/>
      <c r="G2776" s="25" t="s">
        <v>25585</v>
      </c>
      <c r="H2776" s="23" t="s">
        <v>25586</v>
      </c>
      <c r="I2776" s="23" t="s">
        <v>25569</v>
      </c>
      <c r="J2776" s="25" t="s">
        <v>25587</v>
      </c>
      <c r="K2776" s="25"/>
      <c r="L2776" s="25"/>
      <c r="M2776" s="25" t="s">
        <v>25588</v>
      </c>
      <c r="N2776" s="25"/>
      <c r="O2776" s="25" t="s">
        <v>25539</v>
      </c>
      <c r="P2776" s="23" t="s">
        <v>25570</v>
      </c>
      <c r="Q2776" s="25" t="s">
        <v>25541</v>
      </c>
      <c r="R2776" s="25" t="s">
        <v>25542</v>
      </c>
      <c r="S2776" s="23" t="s">
        <v>25543</v>
      </c>
      <c r="T2776" s="23"/>
      <c r="U2776" s="25" t="s">
        <v>25585</v>
      </c>
      <c r="V2776" s="23" t="s">
        <v>25586</v>
      </c>
      <c r="W2776" s="25" t="s">
        <v>25589</v>
      </c>
      <c r="X2776" s="25"/>
      <c r="Y2776" s="23" t="s">
        <v>25588</v>
      </c>
      <c r="Z2776" s="25"/>
      <c r="AA2776" s="23">
        <v>5</v>
      </c>
      <c r="AB2776" s="23" t="s">
        <v>25327</v>
      </c>
      <c r="AC2776" s="25" t="s">
        <v>25107</v>
      </c>
      <c r="AD2776" s="167">
        <v>1</v>
      </c>
      <c r="AE2776" s="642"/>
      <c r="AF2776" s="642" t="str">
        <f t="shared" si="190"/>
        <v/>
      </c>
      <c r="AG2776" s="27">
        <v>43800</v>
      </c>
      <c r="AH2776" s="168">
        <v>43806</v>
      </c>
      <c r="AI2776" s="29" t="str">
        <f t="shared" si="191"/>
        <v>～</v>
      </c>
      <c r="AJ2776" s="178">
        <f t="shared" si="194"/>
        <v>45632</v>
      </c>
      <c r="AK2776" s="23" t="s">
        <v>19725</v>
      </c>
      <c r="AL2776" s="23" t="s">
        <v>25594</v>
      </c>
      <c r="AM2776" s="605">
        <v>43806</v>
      </c>
      <c r="AN2776" s="25"/>
      <c r="AO2776" s="423">
        <v>43811</v>
      </c>
      <c r="AP2776" s="134" t="s">
        <v>25605</v>
      </c>
    </row>
    <row r="2777" spans="1:42" ht="24.75" customHeight="1" x14ac:dyDescent="0.15">
      <c r="A2777" s="606">
        <v>2774</v>
      </c>
      <c r="B2777" s="23" t="s">
        <v>25526</v>
      </c>
      <c r="C2777" s="24" t="s">
        <v>25532</v>
      </c>
      <c r="D2777" s="24" t="s">
        <v>25533</v>
      </c>
      <c r="E2777" s="23"/>
      <c r="F2777" s="23"/>
      <c r="G2777" s="25" t="s">
        <v>25585</v>
      </c>
      <c r="H2777" s="23" t="s">
        <v>25586</v>
      </c>
      <c r="I2777" s="23" t="s">
        <v>25569</v>
      </c>
      <c r="J2777" s="25" t="s">
        <v>25587</v>
      </c>
      <c r="K2777" s="25"/>
      <c r="L2777" s="25"/>
      <c r="M2777" s="25" t="s">
        <v>25588</v>
      </c>
      <c r="N2777" s="25"/>
      <c r="O2777" s="25" t="s">
        <v>25539</v>
      </c>
      <c r="P2777" s="23" t="s">
        <v>25570</v>
      </c>
      <c r="Q2777" s="25" t="s">
        <v>25541</v>
      </c>
      <c r="R2777" s="25" t="s">
        <v>25542</v>
      </c>
      <c r="S2777" s="23" t="s">
        <v>25543</v>
      </c>
      <c r="T2777" s="23"/>
      <c r="U2777" s="25" t="s">
        <v>25585</v>
      </c>
      <c r="V2777" s="23" t="s">
        <v>25586</v>
      </c>
      <c r="W2777" s="25" t="s">
        <v>25589</v>
      </c>
      <c r="X2777" s="25"/>
      <c r="Y2777" s="23" t="s">
        <v>25588</v>
      </c>
      <c r="Z2777" s="25"/>
      <c r="AA2777" s="23">
        <v>5</v>
      </c>
      <c r="AB2777" s="23" t="s">
        <v>25327</v>
      </c>
      <c r="AC2777" s="25" t="s">
        <v>25107</v>
      </c>
      <c r="AD2777" s="167">
        <v>1</v>
      </c>
      <c r="AE2777" s="642"/>
      <c r="AF2777" s="642" t="str">
        <f t="shared" si="190"/>
        <v/>
      </c>
      <c r="AG2777" s="27">
        <v>43800</v>
      </c>
      <c r="AH2777" s="168">
        <v>43806</v>
      </c>
      <c r="AI2777" s="29" t="str">
        <f t="shared" si="191"/>
        <v>～</v>
      </c>
      <c r="AJ2777" s="178">
        <f t="shared" si="194"/>
        <v>45632</v>
      </c>
      <c r="AK2777" s="23" t="s">
        <v>19725</v>
      </c>
      <c r="AL2777" s="23" t="s">
        <v>25595</v>
      </c>
      <c r="AM2777" s="605">
        <v>43806</v>
      </c>
      <c r="AN2777" s="25"/>
      <c r="AO2777" s="423">
        <v>43811</v>
      </c>
      <c r="AP2777" s="134" t="s">
        <v>25605</v>
      </c>
    </row>
    <row r="2778" spans="1:42" ht="24.75" customHeight="1" x14ac:dyDescent="0.15">
      <c r="A2778" s="606">
        <v>2775</v>
      </c>
      <c r="B2778" s="23" t="s">
        <v>25526</v>
      </c>
      <c r="C2778" s="24" t="s">
        <v>25532</v>
      </c>
      <c r="D2778" s="24" t="s">
        <v>25533</v>
      </c>
      <c r="E2778" s="23"/>
      <c r="F2778" s="23"/>
      <c r="G2778" s="25" t="s">
        <v>25585</v>
      </c>
      <c r="H2778" s="23" t="s">
        <v>25586</v>
      </c>
      <c r="I2778" s="23" t="s">
        <v>25569</v>
      </c>
      <c r="J2778" s="25" t="s">
        <v>25587</v>
      </c>
      <c r="K2778" s="25"/>
      <c r="L2778" s="25"/>
      <c r="M2778" s="25" t="s">
        <v>25588</v>
      </c>
      <c r="N2778" s="25"/>
      <c r="O2778" s="25" t="s">
        <v>25539</v>
      </c>
      <c r="P2778" s="23" t="s">
        <v>25570</v>
      </c>
      <c r="Q2778" s="25" t="s">
        <v>25541</v>
      </c>
      <c r="R2778" s="25" t="s">
        <v>25542</v>
      </c>
      <c r="S2778" s="23" t="s">
        <v>25543</v>
      </c>
      <c r="T2778" s="23"/>
      <c r="U2778" s="25" t="s">
        <v>25585</v>
      </c>
      <c r="V2778" s="23" t="s">
        <v>25586</v>
      </c>
      <c r="W2778" s="25" t="s">
        <v>25589</v>
      </c>
      <c r="X2778" s="25"/>
      <c r="Y2778" s="23" t="s">
        <v>25588</v>
      </c>
      <c r="Z2778" s="25"/>
      <c r="AA2778" s="23">
        <v>5</v>
      </c>
      <c r="AB2778" s="23" t="s">
        <v>25327</v>
      </c>
      <c r="AC2778" s="25" t="s">
        <v>25107</v>
      </c>
      <c r="AD2778" s="167">
        <v>1</v>
      </c>
      <c r="AE2778" s="642"/>
      <c r="AF2778" s="642" t="str">
        <f t="shared" si="190"/>
        <v/>
      </c>
      <c r="AG2778" s="27">
        <v>43800</v>
      </c>
      <c r="AH2778" s="168">
        <v>43806</v>
      </c>
      <c r="AI2778" s="29" t="str">
        <f t="shared" si="191"/>
        <v>～</v>
      </c>
      <c r="AJ2778" s="178">
        <f t="shared" si="194"/>
        <v>45632</v>
      </c>
      <c r="AK2778" s="23" t="s">
        <v>19725</v>
      </c>
      <c r="AL2778" s="23" t="s">
        <v>25596</v>
      </c>
      <c r="AM2778" s="605">
        <v>43806</v>
      </c>
      <c r="AN2778" s="25"/>
      <c r="AO2778" s="423">
        <v>43811</v>
      </c>
      <c r="AP2778" s="134" t="s">
        <v>25605</v>
      </c>
    </row>
    <row r="2779" spans="1:42" ht="24.75" customHeight="1" x14ac:dyDescent="0.15">
      <c r="A2779" s="606">
        <v>2776</v>
      </c>
      <c r="B2779" s="23" t="s">
        <v>25526</v>
      </c>
      <c r="C2779" s="24" t="s">
        <v>25532</v>
      </c>
      <c r="D2779" s="24" t="s">
        <v>25533</v>
      </c>
      <c r="E2779" s="23"/>
      <c r="F2779" s="23"/>
      <c r="G2779" s="25" t="s">
        <v>25585</v>
      </c>
      <c r="H2779" s="23" t="s">
        <v>25586</v>
      </c>
      <c r="I2779" s="23" t="s">
        <v>25569</v>
      </c>
      <c r="J2779" s="25" t="s">
        <v>25587</v>
      </c>
      <c r="K2779" s="25"/>
      <c r="L2779" s="25"/>
      <c r="M2779" s="25" t="s">
        <v>25588</v>
      </c>
      <c r="N2779" s="25"/>
      <c r="O2779" s="25" t="s">
        <v>25539</v>
      </c>
      <c r="P2779" s="23" t="s">
        <v>25570</v>
      </c>
      <c r="Q2779" s="25" t="s">
        <v>25541</v>
      </c>
      <c r="R2779" s="25" t="s">
        <v>25542</v>
      </c>
      <c r="S2779" s="23" t="s">
        <v>25543</v>
      </c>
      <c r="T2779" s="23"/>
      <c r="U2779" s="25" t="s">
        <v>25585</v>
      </c>
      <c r="V2779" s="23" t="s">
        <v>25586</v>
      </c>
      <c r="W2779" s="25" t="s">
        <v>25589</v>
      </c>
      <c r="X2779" s="25"/>
      <c r="Y2779" s="23" t="s">
        <v>25588</v>
      </c>
      <c r="Z2779" s="25"/>
      <c r="AA2779" s="23">
        <v>5</v>
      </c>
      <c r="AB2779" s="23" t="s">
        <v>25327</v>
      </c>
      <c r="AC2779" s="25" t="s">
        <v>25107</v>
      </c>
      <c r="AD2779" s="167">
        <v>1</v>
      </c>
      <c r="AE2779" s="642"/>
      <c r="AF2779" s="642" t="str">
        <f t="shared" si="190"/>
        <v/>
      </c>
      <c r="AG2779" s="27">
        <v>43800</v>
      </c>
      <c r="AH2779" s="168">
        <v>43806</v>
      </c>
      <c r="AI2779" s="29" t="str">
        <f t="shared" si="191"/>
        <v>～</v>
      </c>
      <c r="AJ2779" s="178">
        <f t="shared" si="194"/>
        <v>45632</v>
      </c>
      <c r="AK2779" s="23" t="s">
        <v>19725</v>
      </c>
      <c r="AL2779" s="23" t="s">
        <v>25597</v>
      </c>
      <c r="AM2779" s="605">
        <v>43806</v>
      </c>
      <c r="AN2779" s="25"/>
      <c r="AO2779" s="423">
        <v>43811</v>
      </c>
      <c r="AP2779" s="134" t="s">
        <v>25605</v>
      </c>
    </row>
    <row r="2780" spans="1:42" ht="24.75" customHeight="1" x14ac:dyDescent="0.15">
      <c r="A2780" s="606">
        <v>2777</v>
      </c>
      <c r="B2780" s="23" t="s">
        <v>25526</v>
      </c>
      <c r="C2780" s="24" t="s">
        <v>25532</v>
      </c>
      <c r="D2780" s="24" t="s">
        <v>25533</v>
      </c>
      <c r="E2780" s="23"/>
      <c r="F2780" s="23"/>
      <c r="G2780" s="25" t="s">
        <v>25585</v>
      </c>
      <c r="H2780" s="23" t="s">
        <v>25586</v>
      </c>
      <c r="I2780" s="23" t="s">
        <v>25569</v>
      </c>
      <c r="J2780" s="25" t="s">
        <v>25587</v>
      </c>
      <c r="K2780" s="25"/>
      <c r="L2780" s="25"/>
      <c r="M2780" s="25" t="s">
        <v>25588</v>
      </c>
      <c r="N2780" s="25"/>
      <c r="O2780" s="25" t="s">
        <v>25539</v>
      </c>
      <c r="P2780" s="23" t="s">
        <v>25570</v>
      </c>
      <c r="Q2780" s="25" t="s">
        <v>25541</v>
      </c>
      <c r="R2780" s="25" t="s">
        <v>25542</v>
      </c>
      <c r="S2780" s="23" t="s">
        <v>25543</v>
      </c>
      <c r="T2780" s="23"/>
      <c r="U2780" s="25" t="s">
        <v>25585</v>
      </c>
      <c r="V2780" s="23" t="s">
        <v>25586</v>
      </c>
      <c r="W2780" s="25" t="s">
        <v>25589</v>
      </c>
      <c r="X2780" s="25"/>
      <c r="Y2780" s="23" t="s">
        <v>25588</v>
      </c>
      <c r="Z2780" s="25"/>
      <c r="AA2780" s="23">
        <v>5</v>
      </c>
      <c r="AB2780" s="23" t="s">
        <v>25327</v>
      </c>
      <c r="AC2780" s="25" t="s">
        <v>25107</v>
      </c>
      <c r="AD2780" s="167">
        <v>1</v>
      </c>
      <c r="AE2780" s="642"/>
      <c r="AF2780" s="642" t="str">
        <f t="shared" si="190"/>
        <v/>
      </c>
      <c r="AG2780" s="27">
        <v>43800</v>
      </c>
      <c r="AH2780" s="168">
        <v>43806</v>
      </c>
      <c r="AI2780" s="29" t="str">
        <f t="shared" si="191"/>
        <v>～</v>
      </c>
      <c r="AJ2780" s="178">
        <f t="shared" si="194"/>
        <v>45632</v>
      </c>
      <c r="AK2780" s="23" t="s">
        <v>19725</v>
      </c>
      <c r="AL2780" s="23" t="s">
        <v>25598</v>
      </c>
      <c r="AM2780" s="605">
        <v>43806</v>
      </c>
      <c r="AN2780" s="25"/>
      <c r="AO2780" s="423">
        <v>43811</v>
      </c>
      <c r="AP2780" s="134" t="s">
        <v>25605</v>
      </c>
    </row>
    <row r="2781" spans="1:42" ht="24.75" customHeight="1" x14ac:dyDescent="0.15">
      <c r="A2781" s="606">
        <v>2778</v>
      </c>
      <c r="B2781" s="23" t="s">
        <v>25526</v>
      </c>
      <c r="C2781" s="24" t="s">
        <v>25532</v>
      </c>
      <c r="D2781" s="24" t="s">
        <v>25533</v>
      </c>
      <c r="E2781" s="23"/>
      <c r="F2781" s="23"/>
      <c r="G2781" s="25" t="s">
        <v>25585</v>
      </c>
      <c r="H2781" s="23" t="s">
        <v>25586</v>
      </c>
      <c r="I2781" s="23" t="s">
        <v>25569</v>
      </c>
      <c r="J2781" s="25" t="s">
        <v>25587</v>
      </c>
      <c r="K2781" s="25"/>
      <c r="L2781" s="25"/>
      <c r="M2781" s="25" t="s">
        <v>25588</v>
      </c>
      <c r="N2781" s="25"/>
      <c r="O2781" s="25" t="s">
        <v>25539</v>
      </c>
      <c r="P2781" s="23" t="s">
        <v>25570</v>
      </c>
      <c r="Q2781" s="25" t="s">
        <v>25541</v>
      </c>
      <c r="R2781" s="25" t="s">
        <v>25542</v>
      </c>
      <c r="S2781" s="23" t="s">
        <v>25543</v>
      </c>
      <c r="T2781" s="23"/>
      <c r="U2781" s="25" t="s">
        <v>25585</v>
      </c>
      <c r="V2781" s="23" t="s">
        <v>25586</v>
      </c>
      <c r="W2781" s="25" t="s">
        <v>25589</v>
      </c>
      <c r="X2781" s="25"/>
      <c r="Y2781" s="23" t="s">
        <v>25588</v>
      </c>
      <c r="Z2781" s="25"/>
      <c r="AA2781" s="23">
        <v>5</v>
      </c>
      <c r="AB2781" s="23" t="s">
        <v>25327</v>
      </c>
      <c r="AC2781" s="25" t="s">
        <v>25107</v>
      </c>
      <c r="AD2781" s="167">
        <v>1</v>
      </c>
      <c r="AE2781" s="642"/>
      <c r="AF2781" s="642" t="str">
        <f t="shared" si="190"/>
        <v/>
      </c>
      <c r="AG2781" s="27">
        <v>43800</v>
      </c>
      <c r="AH2781" s="168">
        <v>43806</v>
      </c>
      <c r="AI2781" s="29" t="str">
        <f t="shared" si="191"/>
        <v>～</v>
      </c>
      <c r="AJ2781" s="178">
        <f t="shared" si="194"/>
        <v>45632</v>
      </c>
      <c r="AK2781" s="23" t="s">
        <v>19725</v>
      </c>
      <c r="AL2781" s="23" t="s">
        <v>25599</v>
      </c>
      <c r="AM2781" s="605">
        <v>43806</v>
      </c>
      <c r="AN2781" s="25"/>
      <c r="AO2781" s="423">
        <v>43811</v>
      </c>
      <c r="AP2781" s="134" t="s">
        <v>25605</v>
      </c>
    </row>
    <row r="2782" spans="1:42" ht="24.75" customHeight="1" x14ac:dyDescent="0.15">
      <c r="A2782" s="606">
        <v>2779</v>
      </c>
      <c r="B2782" s="23" t="s">
        <v>25526</v>
      </c>
      <c r="C2782" s="24" t="s">
        <v>25532</v>
      </c>
      <c r="D2782" s="24" t="s">
        <v>25533</v>
      </c>
      <c r="E2782" s="23"/>
      <c r="F2782" s="23"/>
      <c r="G2782" s="25" t="s">
        <v>25585</v>
      </c>
      <c r="H2782" s="23" t="s">
        <v>25586</v>
      </c>
      <c r="I2782" s="23" t="s">
        <v>25569</v>
      </c>
      <c r="J2782" s="25" t="s">
        <v>25587</v>
      </c>
      <c r="K2782" s="25"/>
      <c r="L2782" s="25"/>
      <c r="M2782" s="25" t="s">
        <v>25588</v>
      </c>
      <c r="N2782" s="25"/>
      <c r="O2782" s="25" t="s">
        <v>25539</v>
      </c>
      <c r="P2782" s="23" t="s">
        <v>25570</v>
      </c>
      <c r="Q2782" s="25" t="s">
        <v>25541</v>
      </c>
      <c r="R2782" s="25" t="s">
        <v>25542</v>
      </c>
      <c r="S2782" s="23" t="s">
        <v>25543</v>
      </c>
      <c r="T2782" s="23"/>
      <c r="U2782" s="25" t="s">
        <v>25585</v>
      </c>
      <c r="V2782" s="23" t="s">
        <v>25586</v>
      </c>
      <c r="W2782" s="25" t="s">
        <v>25589</v>
      </c>
      <c r="X2782" s="25"/>
      <c r="Y2782" s="23" t="s">
        <v>25588</v>
      </c>
      <c r="Z2782" s="25"/>
      <c r="AA2782" s="23">
        <v>5</v>
      </c>
      <c r="AB2782" s="23" t="s">
        <v>25327</v>
      </c>
      <c r="AC2782" s="25" t="s">
        <v>25107</v>
      </c>
      <c r="AD2782" s="167">
        <v>1</v>
      </c>
      <c r="AE2782" s="642"/>
      <c r="AF2782" s="642" t="str">
        <f t="shared" si="190"/>
        <v/>
      </c>
      <c r="AG2782" s="27">
        <v>43800</v>
      </c>
      <c r="AH2782" s="168">
        <v>43806</v>
      </c>
      <c r="AI2782" s="29" t="str">
        <f t="shared" si="191"/>
        <v>～</v>
      </c>
      <c r="AJ2782" s="178">
        <f t="shared" si="194"/>
        <v>45632</v>
      </c>
      <c r="AK2782" s="23" t="s">
        <v>19725</v>
      </c>
      <c r="AL2782" s="23" t="s">
        <v>25600</v>
      </c>
      <c r="AM2782" s="605">
        <v>43806</v>
      </c>
      <c r="AN2782" s="25"/>
      <c r="AO2782" s="423">
        <v>43811</v>
      </c>
      <c r="AP2782" s="134" t="s">
        <v>25605</v>
      </c>
    </row>
    <row r="2783" spans="1:42" ht="24.75" customHeight="1" x14ac:dyDescent="0.15">
      <c r="A2783" s="606">
        <v>2780</v>
      </c>
      <c r="B2783" s="23" t="s">
        <v>25526</v>
      </c>
      <c r="C2783" s="24" t="s">
        <v>25532</v>
      </c>
      <c r="D2783" s="24" t="s">
        <v>25533</v>
      </c>
      <c r="E2783" s="23"/>
      <c r="F2783" s="23"/>
      <c r="G2783" s="25" t="s">
        <v>25585</v>
      </c>
      <c r="H2783" s="23" t="s">
        <v>25586</v>
      </c>
      <c r="I2783" s="23" t="s">
        <v>25569</v>
      </c>
      <c r="J2783" s="25" t="s">
        <v>25587</v>
      </c>
      <c r="K2783" s="25"/>
      <c r="L2783" s="25"/>
      <c r="M2783" s="25" t="s">
        <v>25588</v>
      </c>
      <c r="N2783" s="25"/>
      <c r="O2783" s="25" t="s">
        <v>25539</v>
      </c>
      <c r="P2783" s="23" t="s">
        <v>25570</v>
      </c>
      <c r="Q2783" s="25" t="s">
        <v>25541</v>
      </c>
      <c r="R2783" s="25" t="s">
        <v>25542</v>
      </c>
      <c r="S2783" s="23" t="s">
        <v>25543</v>
      </c>
      <c r="T2783" s="23"/>
      <c r="U2783" s="25" t="s">
        <v>25585</v>
      </c>
      <c r="V2783" s="23" t="s">
        <v>25586</v>
      </c>
      <c r="W2783" s="25" t="s">
        <v>25589</v>
      </c>
      <c r="X2783" s="25"/>
      <c r="Y2783" s="23" t="s">
        <v>25588</v>
      </c>
      <c r="Z2783" s="25"/>
      <c r="AA2783" s="23">
        <v>5</v>
      </c>
      <c r="AB2783" s="23" t="s">
        <v>25327</v>
      </c>
      <c r="AC2783" s="25" t="s">
        <v>25107</v>
      </c>
      <c r="AD2783" s="167">
        <v>1</v>
      </c>
      <c r="AE2783" s="642"/>
      <c r="AF2783" s="642" t="str">
        <f t="shared" si="190"/>
        <v/>
      </c>
      <c r="AG2783" s="27">
        <v>43800</v>
      </c>
      <c r="AH2783" s="168">
        <v>43806</v>
      </c>
      <c r="AI2783" s="29" t="str">
        <f t="shared" si="191"/>
        <v>～</v>
      </c>
      <c r="AJ2783" s="178">
        <f t="shared" si="194"/>
        <v>45632</v>
      </c>
      <c r="AK2783" s="23" t="s">
        <v>19725</v>
      </c>
      <c r="AL2783" s="23" t="s">
        <v>25601</v>
      </c>
      <c r="AM2783" s="605">
        <v>43806</v>
      </c>
      <c r="AN2783" s="25"/>
      <c r="AO2783" s="423">
        <v>43811</v>
      </c>
      <c r="AP2783" s="134" t="s">
        <v>25605</v>
      </c>
    </row>
    <row r="2784" spans="1:42" ht="24.75" customHeight="1" x14ac:dyDescent="0.15">
      <c r="A2784" s="606">
        <v>2781</v>
      </c>
      <c r="B2784" s="23" t="s">
        <v>25526</v>
      </c>
      <c r="C2784" s="24" t="s">
        <v>25532</v>
      </c>
      <c r="D2784" s="24" t="s">
        <v>25533</v>
      </c>
      <c r="E2784" s="23"/>
      <c r="F2784" s="23"/>
      <c r="G2784" s="25" t="s">
        <v>25585</v>
      </c>
      <c r="H2784" s="23" t="s">
        <v>25586</v>
      </c>
      <c r="I2784" s="23" t="s">
        <v>25569</v>
      </c>
      <c r="J2784" s="25" t="s">
        <v>25587</v>
      </c>
      <c r="K2784" s="25"/>
      <c r="L2784" s="25"/>
      <c r="M2784" s="25" t="s">
        <v>25588</v>
      </c>
      <c r="N2784" s="25"/>
      <c r="O2784" s="25" t="s">
        <v>25539</v>
      </c>
      <c r="P2784" s="23" t="s">
        <v>25570</v>
      </c>
      <c r="Q2784" s="25" t="s">
        <v>25541</v>
      </c>
      <c r="R2784" s="25" t="s">
        <v>25542</v>
      </c>
      <c r="S2784" s="23" t="s">
        <v>25543</v>
      </c>
      <c r="T2784" s="23"/>
      <c r="U2784" s="25" t="s">
        <v>25585</v>
      </c>
      <c r="V2784" s="23" t="s">
        <v>25586</v>
      </c>
      <c r="W2784" s="25" t="s">
        <v>25589</v>
      </c>
      <c r="X2784" s="25"/>
      <c r="Y2784" s="23" t="s">
        <v>25588</v>
      </c>
      <c r="Z2784" s="25"/>
      <c r="AA2784" s="23">
        <v>5</v>
      </c>
      <c r="AB2784" s="23" t="s">
        <v>25327</v>
      </c>
      <c r="AC2784" s="25" t="s">
        <v>25107</v>
      </c>
      <c r="AD2784" s="167">
        <v>1</v>
      </c>
      <c r="AE2784" s="642"/>
      <c r="AF2784" s="642" t="str">
        <f t="shared" si="190"/>
        <v/>
      </c>
      <c r="AG2784" s="27">
        <v>43800</v>
      </c>
      <c r="AH2784" s="168">
        <v>43806</v>
      </c>
      <c r="AI2784" s="29" t="str">
        <f t="shared" si="191"/>
        <v>～</v>
      </c>
      <c r="AJ2784" s="178">
        <f t="shared" si="194"/>
        <v>45632</v>
      </c>
      <c r="AK2784" s="23" t="s">
        <v>25562</v>
      </c>
      <c r="AL2784" s="23" t="s">
        <v>25602</v>
      </c>
      <c r="AM2784" s="605">
        <v>43806</v>
      </c>
      <c r="AN2784" s="25"/>
      <c r="AO2784" s="423">
        <v>43811</v>
      </c>
      <c r="AP2784" s="134" t="s">
        <v>25605</v>
      </c>
    </row>
    <row r="2785" spans="1:42" ht="24.75" customHeight="1" x14ac:dyDescent="0.15">
      <c r="A2785" s="606">
        <v>2782</v>
      </c>
      <c r="B2785" s="23" t="s">
        <v>25526</v>
      </c>
      <c r="C2785" s="24" t="s">
        <v>25532</v>
      </c>
      <c r="D2785" s="24" t="s">
        <v>25533</v>
      </c>
      <c r="E2785" s="23"/>
      <c r="F2785" s="23"/>
      <c r="G2785" s="25" t="s">
        <v>25585</v>
      </c>
      <c r="H2785" s="23" t="s">
        <v>25586</v>
      </c>
      <c r="I2785" s="23" t="s">
        <v>25569</v>
      </c>
      <c r="J2785" s="25" t="s">
        <v>25587</v>
      </c>
      <c r="K2785" s="25"/>
      <c r="L2785" s="25"/>
      <c r="M2785" s="25" t="s">
        <v>25588</v>
      </c>
      <c r="N2785" s="25"/>
      <c r="O2785" s="25" t="s">
        <v>25539</v>
      </c>
      <c r="P2785" s="23" t="s">
        <v>25570</v>
      </c>
      <c r="Q2785" s="25" t="s">
        <v>25541</v>
      </c>
      <c r="R2785" s="25" t="s">
        <v>25542</v>
      </c>
      <c r="S2785" s="23" t="s">
        <v>25543</v>
      </c>
      <c r="T2785" s="23"/>
      <c r="U2785" s="25" t="s">
        <v>25585</v>
      </c>
      <c r="V2785" s="23" t="s">
        <v>25586</v>
      </c>
      <c r="W2785" s="25" t="s">
        <v>25589</v>
      </c>
      <c r="X2785" s="25"/>
      <c r="Y2785" s="23" t="s">
        <v>25588</v>
      </c>
      <c r="Z2785" s="25"/>
      <c r="AA2785" s="23">
        <v>5</v>
      </c>
      <c r="AB2785" s="23" t="s">
        <v>25327</v>
      </c>
      <c r="AC2785" s="25" t="s">
        <v>25107</v>
      </c>
      <c r="AD2785" s="167">
        <v>1</v>
      </c>
      <c r="AE2785" s="642"/>
      <c r="AF2785" s="642" t="str">
        <f t="shared" si="190"/>
        <v/>
      </c>
      <c r="AG2785" s="27">
        <v>43800</v>
      </c>
      <c r="AH2785" s="168">
        <v>43806</v>
      </c>
      <c r="AI2785" s="29" t="str">
        <f t="shared" si="191"/>
        <v>～</v>
      </c>
      <c r="AJ2785" s="178">
        <f t="shared" si="194"/>
        <v>45632</v>
      </c>
      <c r="AK2785" s="23" t="s">
        <v>25563</v>
      </c>
      <c r="AL2785" s="23" t="s">
        <v>25603</v>
      </c>
      <c r="AM2785" s="605">
        <v>43806</v>
      </c>
      <c r="AN2785" s="25"/>
      <c r="AO2785" s="423">
        <v>43811</v>
      </c>
      <c r="AP2785" s="134" t="s">
        <v>25605</v>
      </c>
    </row>
    <row r="2786" spans="1:42" ht="24.75" customHeight="1" x14ac:dyDescent="0.15">
      <c r="A2786" s="606">
        <v>2783</v>
      </c>
      <c r="B2786" s="23" t="s">
        <v>25526</v>
      </c>
      <c r="C2786" s="24" t="s">
        <v>25532</v>
      </c>
      <c r="D2786" s="24" t="s">
        <v>25533</v>
      </c>
      <c r="E2786" s="23"/>
      <c r="F2786" s="23"/>
      <c r="G2786" s="25" t="s">
        <v>25585</v>
      </c>
      <c r="H2786" s="23" t="s">
        <v>25586</v>
      </c>
      <c r="I2786" s="23" t="s">
        <v>25569</v>
      </c>
      <c r="J2786" s="25" t="s">
        <v>25587</v>
      </c>
      <c r="K2786" s="25"/>
      <c r="L2786" s="25"/>
      <c r="M2786" s="25" t="s">
        <v>25588</v>
      </c>
      <c r="N2786" s="25"/>
      <c r="O2786" s="25" t="s">
        <v>25539</v>
      </c>
      <c r="P2786" s="23" t="s">
        <v>25570</v>
      </c>
      <c r="Q2786" s="25" t="s">
        <v>25541</v>
      </c>
      <c r="R2786" s="25" t="s">
        <v>25542</v>
      </c>
      <c r="S2786" s="23" t="s">
        <v>25543</v>
      </c>
      <c r="T2786" s="23"/>
      <c r="U2786" s="25" t="s">
        <v>25585</v>
      </c>
      <c r="V2786" s="23" t="s">
        <v>25586</v>
      </c>
      <c r="W2786" s="25" t="s">
        <v>25589</v>
      </c>
      <c r="X2786" s="25"/>
      <c r="Y2786" s="23" t="s">
        <v>25588</v>
      </c>
      <c r="Z2786" s="25"/>
      <c r="AA2786" s="23">
        <v>5</v>
      </c>
      <c r="AB2786" s="23" t="s">
        <v>25327</v>
      </c>
      <c r="AC2786" s="25" t="s">
        <v>25107</v>
      </c>
      <c r="AD2786" s="167">
        <v>1</v>
      </c>
      <c r="AE2786" s="642"/>
      <c r="AF2786" s="642" t="str">
        <f t="shared" si="190"/>
        <v/>
      </c>
      <c r="AG2786" s="27">
        <v>43800</v>
      </c>
      <c r="AH2786" s="168">
        <v>43806</v>
      </c>
      <c r="AI2786" s="29" t="str">
        <f t="shared" si="191"/>
        <v>～</v>
      </c>
      <c r="AJ2786" s="178">
        <f t="shared" si="194"/>
        <v>45632</v>
      </c>
      <c r="AK2786" s="23" t="s">
        <v>25564</v>
      </c>
      <c r="AL2786" s="23" t="s">
        <v>25604</v>
      </c>
      <c r="AM2786" s="605">
        <v>43806</v>
      </c>
      <c r="AN2786" s="25"/>
      <c r="AO2786" s="423">
        <v>43811</v>
      </c>
      <c r="AP2786" s="134" t="s">
        <v>25605</v>
      </c>
    </row>
    <row r="2787" spans="1:42" ht="24.75" customHeight="1" x14ac:dyDescent="0.15">
      <c r="A2787" s="606">
        <v>2784</v>
      </c>
      <c r="B2787" s="23" t="s">
        <v>25609</v>
      </c>
      <c r="C2787" s="24" t="s">
        <v>25532</v>
      </c>
      <c r="D2787" s="24" t="s">
        <v>25533</v>
      </c>
      <c r="E2787" s="23"/>
      <c r="F2787" s="23"/>
      <c r="G2787" s="25" t="s">
        <v>25610</v>
      </c>
      <c r="H2787" s="23" t="s">
        <v>25612</v>
      </c>
      <c r="I2787" s="23" t="s">
        <v>25614</v>
      </c>
      <c r="J2787" s="25" t="s">
        <v>25613</v>
      </c>
      <c r="K2787" s="25"/>
      <c r="L2787" s="25"/>
      <c r="M2787" s="25" t="s">
        <v>25616</v>
      </c>
      <c r="N2787" s="25"/>
      <c r="O2787" s="25" t="s">
        <v>22471</v>
      </c>
      <c r="P2787" s="23" t="s">
        <v>25570</v>
      </c>
      <c r="Q2787" s="25" t="s">
        <v>25541</v>
      </c>
      <c r="R2787" s="25" t="s">
        <v>25542</v>
      </c>
      <c r="S2787" s="23" t="s">
        <v>21838</v>
      </c>
      <c r="T2787" s="23"/>
      <c r="U2787" s="25" t="s">
        <v>25606</v>
      </c>
      <c r="V2787" s="23" t="s">
        <v>25611</v>
      </c>
      <c r="W2787" s="25" t="s">
        <v>25617</v>
      </c>
      <c r="X2787" s="25"/>
      <c r="Y2787" s="23" t="s">
        <v>25615</v>
      </c>
      <c r="Z2787" s="25"/>
      <c r="AA2787" s="23">
        <v>5</v>
      </c>
      <c r="AB2787" s="23" t="s">
        <v>23794</v>
      </c>
      <c r="AC2787" s="25" t="s">
        <v>24448</v>
      </c>
      <c r="AD2787" s="167">
        <v>1</v>
      </c>
      <c r="AE2787" s="167">
        <v>76500</v>
      </c>
      <c r="AF2787" s="167">
        <f t="shared" si="190"/>
        <v>76500</v>
      </c>
      <c r="AG2787" s="27">
        <v>43800</v>
      </c>
      <c r="AH2787" s="168">
        <v>43810</v>
      </c>
      <c r="AI2787" s="29" t="str">
        <f t="shared" si="191"/>
        <v>～</v>
      </c>
      <c r="AJ2787" s="178">
        <f t="shared" si="194"/>
        <v>45636</v>
      </c>
      <c r="AK2787" s="23" t="s">
        <v>19725</v>
      </c>
      <c r="AL2787" s="23" t="s">
        <v>25618</v>
      </c>
      <c r="AM2787" s="605">
        <v>43810</v>
      </c>
      <c r="AN2787" s="25"/>
      <c r="AO2787" s="423">
        <v>43811</v>
      </c>
      <c r="AP2787" s="134" t="s">
        <v>25633</v>
      </c>
    </row>
    <row r="2788" spans="1:42" ht="24.75" customHeight="1" x14ac:dyDescent="0.15">
      <c r="A2788" s="606">
        <v>2785</v>
      </c>
      <c r="B2788" s="23" t="s">
        <v>25609</v>
      </c>
      <c r="C2788" s="24" t="s">
        <v>25532</v>
      </c>
      <c r="D2788" s="24" t="s">
        <v>25533</v>
      </c>
      <c r="E2788" s="23"/>
      <c r="F2788" s="23"/>
      <c r="G2788" s="25" t="s">
        <v>25610</v>
      </c>
      <c r="H2788" s="23" t="s">
        <v>25612</v>
      </c>
      <c r="I2788" s="23" t="s">
        <v>25614</v>
      </c>
      <c r="J2788" s="25" t="s">
        <v>25613</v>
      </c>
      <c r="K2788" s="25"/>
      <c r="L2788" s="25"/>
      <c r="M2788" s="25" t="s">
        <v>25616</v>
      </c>
      <c r="N2788" s="25"/>
      <c r="O2788" s="25" t="s">
        <v>22471</v>
      </c>
      <c r="P2788" s="23" t="s">
        <v>25570</v>
      </c>
      <c r="Q2788" s="25" t="s">
        <v>25541</v>
      </c>
      <c r="R2788" s="25" t="s">
        <v>25542</v>
      </c>
      <c r="S2788" s="23" t="s">
        <v>21838</v>
      </c>
      <c r="T2788" s="23"/>
      <c r="U2788" s="25" t="s">
        <v>25606</v>
      </c>
      <c r="V2788" s="23" t="s">
        <v>25611</v>
      </c>
      <c r="W2788" s="25" t="s">
        <v>25617</v>
      </c>
      <c r="X2788" s="25"/>
      <c r="Y2788" s="23" t="s">
        <v>25615</v>
      </c>
      <c r="Z2788" s="25"/>
      <c r="AA2788" s="23">
        <v>5</v>
      </c>
      <c r="AB2788" s="23" t="s">
        <v>23794</v>
      </c>
      <c r="AC2788" s="25" t="s">
        <v>24448</v>
      </c>
      <c r="AD2788" s="167">
        <v>1</v>
      </c>
      <c r="AE2788" s="642"/>
      <c r="AF2788" s="642" t="str">
        <f t="shared" si="190"/>
        <v/>
      </c>
      <c r="AG2788" s="27">
        <v>43800</v>
      </c>
      <c r="AH2788" s="168">
        <v>43810</v>
      </c>
      <c r="AI2788" s="29" t="str">
        <f t="shared" si="191"/>
        <v>～</v>
      </c>
      <c r="AJ2788" s="178">
        <f t="shared" si="194"/>
        <v>45636</v>
      </c>
      <c r="AK2788" s="23" t="s">
        <v>19725</v>
      </c>
      <c r="AL2788" s="23" t="s">
        <v>25619</v>
      </c>
      <c r="AM2788" s="605">
        <v>43810</v>
      </c>
      <c r="AN2788" s="25"/>
      <c r="AO2788" s="423">
        <v>43811</v>
      </c>
      <c r="AP2788" s="134" t="s">
        <v>25633</v>
      </c>
    </row>
    <row r="2789" spans="1:42" ht="24.75" customHeight="1" x14ac:dyDescent="0.15">
      <c r="A2789" s="606">
        <v>2786</v>
      </c>
      <c r="B2789" s="23" t="s">
        <v>25609</v>
      </c>
      <c r="C2789" s="24" t="s">
        <v>25532</v>
      </c>
      <c r="D2789" s="24" t="s">
        <v>25533</v>
      </c>
      <c r="E2789" s="23"/>
      <c r="F2789" s="23"/>
      <c r="G2789" s="25" t="s">
        <v>25610</v>
      </c>
      <c r="H2789" s="23" t="s">
        <v>25612</v>
      </c>
      <c r="I2789" s="23" t="s">
        <v>25614</v>
      </c>
      <c r="J2789" s="25" t="s">
        <v>25613</v>
      </c>
      <c r="K2789" s="25"/>
      <c r="L2789" s="25"/>
      <c r="M2789" s="25" t="s">
        <v>25616</v>
      </c>
      <c r="N2789" s="25"/>
      <c r="O2789" s="25" t="s">
        <v>22471</v>
      </c>
      <c r="P2789" s="23" t="s">
        <v>25570</v>
      </c>
      <c r="Q2789" s="25" t="s">
        <v>25541</v>
      </c>
      <c r="R2789" s="25" t="s">
        <v>25542</v>
      </c>
      <c r="S2789" s="23" t="s">
        <v>21838</v>
      </c>
      <c r="T2789" s="23"/>
      <c r="U2789" s="25" t="s">
        <v>25606</v>
      </c>
      <c r="V2789" s="23" t="s">
        <v>25611</v>
      </c>
      <c r="W2789" s="25" t="s">
        <v>25617</v>
      </c>
      <c r="X2789" s="25"/>
      <c r="Y2789" s="23" t="s">
        <v>25615</v>
      </c>
      <c r="Z2789" s="25"/>
      <c r="AA2789" s="23">
        <v>5</v>
      </c>
      <c r="AB2789" s="23" t="s">
        <v>23794</v>
      </c>
      <c r="AC2789" s="25" t="s">
        <v>24448</v>
      </c>
      <c r="AD2789" s="167">
        <v>1</v>
      </c>
      <c r="AE2789" s="642"/>
      <c r="AF2789" s="642" t="str">
        <f t="shared" si="190"/>
        <v/>
      </c>
      <c r="AG2789" s="27">
        <v>43800</v>
      </c>
      <c r="AH2789" s="168">
        <v>43810</v>
      </c>
      <c r="AI2789" s="29" t="str">
        <f t="shared" si="191"/>
        <v>～</v>
      </c>
      <c r="AJ2789" s="178">
        <f t="shared" si="194"/>
        <v>45636</v>
      </c>
      <c r="AK2789" s="23" t="s">
        <v>19725</v>
      </c>
      <c r="AL2789" s="23" t="s">
        <v>25620</v>
      </c>
      <c r="AM2789" s="605">
        <v>43810</v>
      </c>
      <c r="AN2789" s="25"/>
      <c r="AO2789" s="423">
        <v>43811</v>
      </c>
      <c r="AP2789" s="134" t="s">
        <v>25633</v>
      </c>
    </row>
    <row r="2790" spans="1:42" ht="24.75" customHeight="1" x14ac:dyDescent="0.15">
      <c r="A2790" s="606">
        <v>2787</v>
      </c>
      <c r="B2790" s="23" t="s">
        <v>25609</v>
      </c>
      <c r="C2790" s="24" t="s">
        <v>25532</v>
      </c>
      <c r="D2790" s="24" t="s">
        <v>25533</v>
      </c>
      <c r="E2790" s="23"/>
      <c r="F2790" s="23"/>
      <c r="G2790" s="25" t="s">
        <v>25610</v>
      </c>
      <c r="H2790" s="23" t="s">
        <v>25612</v>
      </c>
      <c r="I2790" s="23" t="s">
        <v>25614</v>
      </c>
      <c r="J2790" s="25" t="s">
        <v>25613</v>
      </c>
      <c r="K2790" s="25"/>
      <c r="L2790" s="25"/>
      <c r="M2790" s="25" t="s">
        <v>25616</v>
      </c>
      <c r="N2790" s="25"/>
      <c r="O2790" s="25" t="s">
        <v>22471</v>
      </c>
      <c r="P2790" s="23" t="s">
        <v>25570</v>
      </c>
      <c r="Q2790" s="25" t="s">
        <v>25541</v>
      </c>
      <c r="R2790" s="25" t="s">
        <v>25542</v>
      </c>
      <c r="S2790" s="23" t="s">
        <v>21838</v>
      </c>
      <c r="T2790" s="23"/>
      <c r="U2790" s="25" t="s">
        <v>25606</v>
      </c>
      <c r="V2790" s="23" t="s">
        <v>25611</v>
      </c>
      <c r="W2790" s="25" t="s">
        <v>25617</v>
      </c>
      <c r="X2790" s="25"/>
      <c r="Y2790" s="23" t="s">
        <v>25615</v>
      </c>
      <c r="Z2790" s="25"/>
      <c r="AA2790" s="23">
        <v>5</v>
      </c>
      <c r="AB2790" s="23" t="s">
        <v>23794</v>
      </c>
      <c r="AC2790" s="25" t="s">
        <v>24448</v>
      </c>
      <c r="AD2790" s="167">
        <v>1</v>
      </c>
      <c r="AE2790" s="642"/>
      <c r="AF2790" s="642" t="str">
        <f t="shared" si="190"/>
        <v/>
      </c>
      <c r="AG2790" s="27">
        <v>43800</v>
      </c>
      <c r="AH2790" s="168">
        <v>43810</v>
      </c>
      <c r="AI2790" s="29" t="str">
        <f t="shared" si="191"/>
        <v>～</v>
      </c>
      <c r="AJ2790" s="178">
        <f t="shared" si="194"/>
        <v>45636</v>
      </c>
      <c r="AK2790" s="23" t="s">
        <v>19725</v>
      </c>
      <c r="AL2790" s="23" t="s">
        <v>25621</v>
      </c>
      <c r="AM2790" s="605">
        <v>43810</v>
      </c>
      <c r="AN2790" s="25"/>
      <c r="AO2790" s="423">
        <v>43811</v>
      </c>
      <c r="AP2790" s="134" t="s">
        <v>25633</v>
      </c>
    </row>
    <row r="2791" spans="1:42" ht="24.75" customHeight="1" x14ac:dyDescent="0.15">
      <c r="A2791" s="606">
        <v>2788</v>
      </c>
      <c r="B2791" s="23" t="s">
        <v>25609</v>
      </c>
      <c r="C2791" s="24" t="s">
        <v>25532</v>
      </c>
      <c r="D2791" s="24" t="s">
        <v>25533</v>
      </c>
      <c r="E2791" s="23"/>
      <c r="F2791" s="23"/>
      <c r="G2791" s="25" t="s">
        <v>25610</v>
      </c>
      <c r="H2791" s="23" t="s">
        <v>25612</v>
      </c>
      <c r="I2791" s="23" t="s">
        <v>25614</v>
      </c>
      <c r="J2791" s="25" t="s">
        <v>25613</v>
      </c>
      <c r="K2791" s="25"/>
      <c r="L2791" s="25"/>
      <c r="M2791" s="25" t="s">
        <v>25616</v>
      </c>
      <c r="N2791" s="25"/>
      <c r="O2791" s="25" t="s">
        <v>22471</v>
      </c>
      <c r="P2791" s="23" t="s">
        <v>25570</v>
      </c>
      <c r="Q2791" s="25" t="s">
        <v>25541</v>
      </c>
      <c r="R2791" s="25" t="s">
        <v>25542</v>
      </c>
      <c r="S2791" s="23" t="s">
        <v>21838</v>
      </c>
      <c r="T2791" s="23"/>
      <c r="U2791" s="25" t="s">
        <v>25606</v>
      </c>
      <c r="V2791" s="23" t="s">
        <v>25611</v>
      </c>
      <c r="W2791" s="25" t="s">
        <v>25617</v>
      </c>
      <c r="X2791" s="25"/>
      <c r="Y2791" s="23" t="s">
        <v>25615</v>
      </c>
      <c r="Z2791" s="25"/>
      <c r="AA2791" s="23">
        <v>5</v>
      </c>
      <c r="AB2791" s="23" t="s">
        <v>23794</v>
      </c>
      <c r="AC2791" s="25" t="s">
        <v>24448</v>
      </c>
      <c r="AD2791" s="167">
        <v>1</v>
      </c>
      <c r="AE2791" s="642"/>
      <c r="AF2791" s="642" t="str">
        <f t="shared" si="190"/>
        <v/>
      </c>
      <c r="AG2791" s="27">
        <v>43800</v>
      </c>
      <c r="AH2791" s="168">
        <v>43810</v>
      </c>
      <c r="AI2791" s="29" t="str">
        <f t="shared" si="191"/>
        <v>～</v>
      </c>
      <c r="AJ2791" s="178">
        <f t="shared" si="194"/>
        <v>45636</v>
      </c>
      <c r="AK2791" s="23" t="s">
        <v>19725</v>
      </c>
      <c r="AL2791" s="23" t="s">
        <v>25622</v>
      </c>
      <c r="AM2791" s="605">
        <v>43810</v>
      </c>
      <c r="AN2791" s="25"/>
      <c r="AO2791" s="423">
        <v>43811</v>
      </c>
      <c r="AP2791" s="134" t="s">
        <v>25633</v>
      </c>
    </row>
    <row r="2792" spans="1:42" ht="24.75" customHeight="1" x14ac:dyDescent="0.15">
      <c r="A2792" s="606">
        <v>2789</v>
      </c>
      <c r="B2792" s="23" t="s">
        <v>25609</v>
      </c>
      <c r="C2792" s="24" t="s">
        <v>25532</v>
      </c>
      <c r="D2792" s="24" t="s">
        <v>25533</v>
      </c>
      <c r="E2792" s="23"/>
      <c r="F2792" s="23"/>
      <c r="G2792" s="25" t="s">
        <v>25610</v>
      </c>
      <c r="H2792" s="23" t="s">
        <v>25612</v>
      </c>
      <c r="I2792" s="23" t="s">
        <v>25614</v>
      </c>
      <c r="J2792" s="25" t="s">
        <v>25613</v>
      </c>
      <c r="K2792" s="25"/>
      <c r="L2792" s="25"/>
      <c r="M2792" s="25" t="s">
        <v>25616</v>
      </c>
      <c r="N2792" s="25"/>
      <c r="O2792" s="25" t="s">
        <v>22471</v>
      </c>
      <c r="P2792" s="23" t="s">
        <v>25570</v>
      </c>
      <c r="Q2792" s="25" t="s">
        <v>25541</v>
      </c>
      <c r="R2792" s="25" t="s">
        <v>25542</v>
      </c>
      <c r="S2792" s="23" t="s">
        <v>21838</v>
      </c>
      <c r="T2792" s="23"/>
      <c r="U2792" s="25" t="s">
        <v>25606</v>
      </c>
      <c r="V2792" s="23" t="s">
        <v>25611</v>
      </c>
      <c r="W2792" s="25" t="s">
        <v>25617</v>
      </c>
      <c r="X2792" s="25"/>
      <c r="Y2792" s="23" t="s">
        <v>25615</v>
      </c>
      <c r="Z2792" s="25"/>
      <c r="AA2792" s="23">
        <v>5</v>
      </c>
      <c r="AB2792" s="23" t="s">
        <v>23794</v>
      </c>
      <c r="AC2792" s="25" t="s">
        <v>24448</v>
      </c>
      <c r="AD2792" s="167">
        <v>1</v>
      </c>
      <c r="AE2792" s="642"/>
      <c r="AF2792" s="642" t="str">
        <f t="shared" si="190"/>
        <v/>
      </c>
      <c r="AG2792" s="27">
        <v>43800</v>
      </c>
      <c r="AH2792" s="168">
        <v>43810</v>
      </c>
      <c r="AI2792" s="29" t="str">
        <f t="shared" si="191"/>
        <v>～</v>
      </c>
      <c r="AJ2792" s="178">
        <f t="shared" si="194"/>
        <v>45636</v>
      </c>
      <c r="AK2792" s="23" t="s">
        <v>19725</v>
      </c>
      <c r="AL2792" s="23" t="s">
        <v>25623</v>
      </c>
      <c r="AM2792" s="605">
        <v>43810</v>
      </c>
      <c r="AN2792" s="25"/>
      <c r="AO2792" s="423">
        <v>43811</v>
      </c>
      <c r="AP2792" s="134" t="s">
        <v>25633</v>
      </c>
    </row>
    <row r="2793" spans="1:42" ht="24.75" customHeight="1" x14ac:dyDescent="0.15">
      <c r="A2793" s="606">
        <v>2790</v>
      </c>
      <c r="B2793" s="23" t="s">
        <v>25609</v>
      </c>
      <c r="C2793" s="24" t="s">
        <v>25532</v>
      </c>
      <c r="D2793" s="24" t="s">
        <v>25533</v>
      </c>
      <c r="E2793" s="23"/>
      <c r="F2793" s="23"/>
      <c r="G2793" s="25" t="s">
        <v>25610</v>
      </c>
      <c r="H2793" s="23" t="s">
        <v>25612</v>
      </c>
      <c r="I2793" s="23" t="s">
        <v>25614</v>
      </c>
      <c r="J2793" s="25" t="s">
        <v>25613</v>
      </c>
      <c r="K2793" s="25"/>
      <c r="L2793" s="25"/>
      <c r="M2793" s="25" t="s">
        <v>25616</v>
      </c>
      <c r="N2793" s="25"/>
      <c r="O2793" s="25" t="s">
        <v>22471</v>
      </c>
      <c r="P2793" s="23" t="s">
        <v>25570</v>
      </c>
      <c r="Q2793" s="25" t="s">
        <v>25541</v>
      </c>
      <c r="R2793" s="25" t="s">
        <v>25542</v>
      </c>
      <c r="S2793" s="23" t="s">
        <v>21838</v>
      </c>
      <c r="T2793" s="23"/>
      <c r="U2793" s="25" t="s">
        <v>25606</v>
      </c>
      <c r="V2793" s="23" t="s">
        <v>25611</v>
      </c>
      <c r="W2793" s="25" t="s">
        <v>25617</v>
      </c>
      <c r="X2793" s="25"/>
      <c r="Y2793" s="23" t="s">
        <v>25615</v>
      </c>
      <c r="Z2793" s="25"/>
      <c r="AA2793" s="23">
        <v>5</v>
      </c>
      <c r="AB2793" s="23" t="s">
        <v>23794</v>
      </c>
      <c r="AC2793" s="25" t="s">
        <v>24448</v>
      </c>
      <c r="AD2793" s="167">
        <v>1</v>
      </c>
      <c r="AE2793" s="642"/>
      <c r="AF2793" s="642" t="str">
        <f t="shared" si="190"/>
        <v/>
      </c>
      <c r="AG2793" s="27">
        <v>43800</v>
      </c>
      <c r="AH2793" s="168">
        <v>43810</v>
      </c>
      <c r="AI2793" s="29" t="str">
        <f t="shared" si="191"/>
        <v>～</v>
      </c>
      <c r="AJ2793" s="178">
        <f t="shared" si="194"/>
        <v>45636</v>
      </c>
      <c r="AK2793" s="23" t="s">
        <v>19725</v>
      </c>
      <c r="AL2793" s="23" t="s">
        <v>25624</v>
      </c>
      <c r="AM2793" s="605">
        <v>43810</v>
      </c>
      <c r="AN2793" s="25"/>
      <c r="AO2793" s="423">
        <v>43811</v>
      </c>
      <c r="AP2793" s="134" t="s">
        <v>25633</v>
      </c>
    </row>
    <row r="2794" spans="1:42" ht="24.75" customHeight="1" x14ac:dyDescent="0.15">
      <c r="A2794" s="606">
        <v>2791</v>
      </c>
      <c r="B2794" s="23" t="s">
        <v>25609</v>
      </c>
      <c r="C2794" s="24" t="s">
        <v>25532</v>
      </c>
      <c r="D2794" s="24" t="s">
        <v>25533</v>
      </c>
      <c r="E2794" s="23"/>
      <c r="F2794" s="23"/>
      <c r="G2794" s="25" t="s">
        <v>25610</v>
      </c>
      <c r="H2794" s="23" t="s">
        <v>25612</v>
      </c>
      <c r="I2794" s="23" t="s">
        <v>25614</v>
      </c>
      <c r="J2794" s="25" t="s">
        <v>25613</v>
      </c>
      <c r="K2794" s="25"/>
      <c r="L2794" s="25"/>
      <c r="M2794" s="25" t="s">
        <v>25616</v>
      </c>
      <c r="N2794" s="25"/>
      <c r="O2794" s="25" t="s">
        <v>22471</v>
      </c>
      <c r="P2794" s="23" t="s">
        <v>25570</v>
      </c>
      <c r="Q2794" s="25" t="s">
        <v>25541</v>
      </c>
      <c r="R2794" s="25" t="s">
        <v>25542</v>
      </c>
      <c r="S2794" s="23" t="s">
        <v>21838</v>
      </c>
      <c r="T2794" s="23"/>
      <c r="U2794" s="25" t="s">
        <v>25606</v>
      </c>
      <c r="V2794" s="23" t="s">
        <v>25611</v>
      </c>
      <c r="W2794" s="25" t="s">
        <v>25617</v>
      </c>
      <c r="X2794" s="25"/>
      <c r="Y2794" s="23" t="s">
        <v>25615</v>
      </c>
      <c r="Z2794" s="25"/>
      <c r="AA2794" s="23">
        <v>5</v>
      </c>
      <c r="AB2794" s="23" t="s">
        <v>23794</v>
      </c>
      <c r="AC2794" s="25" t="s">
        <v>24448</v>
      </c>
      <c r="AD2794" s="167">
        <v>1</v>
      </c>
      <c r="AE2794" s="642"/>
      <c r="AF2794" s="642" t="str">
        <f t="shared" si="190"/>
        <v/>
      </c>
      <c r="AG2794" s="27">
        <v>43800</v>
      </c>
      <c r="AH2794" s="168">
        <v>43810</v>
      </c>
      <c r="AI2794" s="29" t="str">
        <f t="shared" si="191"/>
        <v>～</v>
      </c>
      <c r="AJ2794" s="178">
        <f t="shared" si="194"/>
        <v>45636</v>
      </c>
      <c r="AK2794" s="23" t="s">
        <v>19725</v>
      </c>
      <c r="AL2794" s="23" t="s">
        <v>25625</v>
      </c>
      <c r="AM2794" s="605">
        <v>43810</v>
      </c>
      <c r="AN2794" s="25"/>
      <c r="AO2794" s="423">
        <v>43811</v>
      </c>
      <c r="AP2794" s="134" t="s">
        <v>25633</v>
      </c>
    </row>
    <row r="2795" spans="1:42" ht="24.75" customHeight="1" x14ac:dyDescent="0.15">
      <c r="A2795" s="606">
        <v>2792</v>
      </c>
      <c r="B2795" s="23" t="s">
        <v>25609</v>
      </c>
      <c r="C2795" s="24" t="s">
        <v>25532</v>
      </c>
      <c r="D2795" s="24" t="s">
        <v>25533</v>
      </c>
      <c r="E2795" s="23"/>
      <c r="F2795" s="23"/>
      <c r="G2795" s="25" t="s">
        <v>25610</v>
      </c>
      <c r="H2795" s="23" t="s">
        <v>25612</v>
      </c>
      <c r="I2795" s="23" t="s">
        <v>25614</v>
      </c>
      <c r="J2795" s="25" t="s">
        <v>25613</v>
      </c>
      <c r="K2795" s="25"/>
      <c r="L2795" s="25"/>
      <c r="M2795" s="25" t="s">
        <v>25616</v>
      </c>
      <c r="N2795" s="25"/>
      <c r="O2795" s="25" t="s">
        <v>22471</v>
      </c>
      <c r="P2795" s="23" t="s">
        <v>25570</v>
      </c>
      <c r="Q2795" s="25" t="s">
        <v>25541</v>
      </c>
      <c r="R2795" s="25" t="s">
        <v>25542</v>
      </c>
      <c r="S2795" s="23" t="s">
        <v>21838</v>
      </c>
      <c r="T2795" s="23"/>
      <c r="U2795" s="25" t="s">
        <v>25606</v>
      </c>
      <c r="V2795" s="23" t="s">
        <v>25611</v>
      </c>
      <c r="W2795" s="25" t="s">
        <v>25617</v>
      </c>
      <c r="X2795" s="25"/>
      <c r="Y2795" s="23" t="s">
        <v>25615</v>
      </c>
      <c r="Z2795" s="25"/>
      <c r="AA2795" s="23">
        <v>5</v>
      </c>
      <c r="AB2795" s="23" t="s">
        <v>23794</v>
      </c>
      <c r="AC2795" s="25" t="s">
        <v>24448</v>
      </c>
      <c r="AD2795" s="167">
        <v>1</v>
      </c>
      <c r="AE2795" s="642"/>
      <c r="AF2795" s="642" t="str">
        <f t="shared" si="190"/>
        <v/>
      </c>
      <c r="AG2795" s="27">
        <v>43800</v>
      </c>
      <c r="AH2795" s="168">
        <v>43810</v>
      </c>
      <c r="AI2795" s="29" t="str">
        <f t="shared" si="191"/>
        <v>～</v>
      </c>
      <c r="AJ2795" s="178">
        <f t="shared" si="194"/>
        <v>45636</v>
      </c>
      <c r="AK2795" s="23" t="s">
        <v>19725</v>
      </c>
      <c r="AL2795" s="23" t="s">
        <v>25626</v>
      </c>
      <c r="AM2795" s="605">
        <v>43810</v>
      </c>
      <c r="AN2795" s="25"/>
      <c r="AO2795" s="423">
        <v>43811</v>
      </c>
      <c r="AP2795" s="134" t="s">
        <v>25633</v>
      </c>
    </row>
    <row r="2796" spans="1:42" ht="24.75" customHeight="1" x14ac:dyDescent="0.15">
      <c r="A2796" s="606">
        <v>2793</v>
      </c>
      <c r="B2796" s="23" t="s">
        <v>25609</v>
      </c>
      <c r="C2796" s="24" t="s">
        <v>25532</v>
      </c>
      <c r="D2796" s="24" t="s">
        <v>25533</v>
      </c>
      <c r="E2796" s="23"/>
      <c r="F2796" s="23"/>
      <c r="G2796" s="25" t="s">
        <v>25610</v>
      </c>
      <c r="H2796" s="23" t="s">
        <v>25612</v>
      </c>
      <c r="I2796" s="23" t="s">
        <v>25614</v>
      </c>
      <c r="J2796" s="25" t="s">
        <v>25613</v>
      </c>
      <c r="K2796" s="25"/>
      <c r="L2796" s="25"/>
      <c r="M2796" s="25" t="s">
        <v>25616</v>
      </c>
      <c r="N2796" s="25"/>
      <c r="O2796" s="25" t="s">
        <v>22471</v>
      </c>
      <c r="P2796" s="23" t="s">
        <v>25570</v>
      </c>
      <c r="Q2796" s="25" t="s">
        <v>25541</v>
      </c>
      <c r="R2796" s="25" t="s">
        <v>25542</v>
      </c>
      <c r="S2796" s="23" t="s">
        <v>21838</v>
      </c>
      <c r="T2796" s="23"/>
      <c r="U2796" s="25" t="s">
        <v>25606</v>
      </c>
      <c r="V2796" s="23" t="s">
        <v>25611</v>
      </c>
      <c r="W2796" s="25" t="s">
        <v>25617</v>
      </c>
      <c r="X2796" s="25"/>
      <c r="Y2796" s="23" t="s">
        <v>25615</v>
      </c>
      <c r="Z2796" s="25"/>
      <c r="AA2796" s="23">
        <v>5</v>
      </c>
      <c r="AB2796" s="23" t="s">
        <v>23794</v>
      </c>
      <c r="AC2796" s="25" t="s">
        <v>24448</v>
      </c>
      <c r="AD2796" s="167">
        <v>1</v>
      </c>
      <c r="AE2796" s="642"/>
      <c r="AF2796" s="642" t="str">
        <f t="shared" si="190"/>
        <v/>
      </c>
      <c r="AG2796" s="27">
        <v>43800</v>
      </c>
      <c r="AH2796" s="168">
        <v>43810</v>
      </c>
      <c r="AI2796" s="29" t="str">
        <f t="shared" si="191"/>
        <v>～</v>
      </c>
      <c r="AJ2796" s="178">
        <f t="shared" ref="AJ2796:AJ2859" si="195">IF(ISBLANK($AH2796),"",DATE(YEAR($AH2796)+$AA2796,MONTH($AH2796),DAY($AH2796)-1))</f>
        <v>45636</v>
      </c>
      <c r="AK2796" s="23" t="s">
        <v>19725</v>
      </c>
      <c r="AL2796" s="23" t="s">
        <v>25627</v>
      </c>
      <c r="AM2796" s="605">
        <v>43810</v>
      </c>
      <c r="AN2796" s="25"/>
      <c r="AO2796" s="423">
        <v>43811</v>
      </c>
      <c r="AP2796" s="134" t="s">
        <v>25633</v>
      </c>
    </row>
    <row r="2797" spans="1:42" ht="24.75" customHeight="1" x14ac:dyDescent="0.15">
      <c r="A2797" s="606">
        <v>2794</v>
      </c>
      <c r="B2797" s="23" t="s">
        <v>25609</v>
      </c>
      <c r="C2797" s="24" t="s">
        <v>25532</v>
      </c>
      <c r="D2797" s="24" t="s">
        <v>25533</v>
      </c>
      <c r="E2797" s="23"/>
      <c r="F2797" s="23"/>
      <c r="G2797" s="25" t="s">
        <v>25610</v>
      </c>
      <c r="H2797" s="23" t="s">
        <v>25612</v>
      </c>
      <c r="I2797" s="23" t="s">
        <v>25614</v>
      </c>
      <c r="J2797" s="25" t="s">
        <v>25613</v>
      </c>
      <c r="K2797" s="25"/>
      <c r="L2797" s="25"/>
      <c r="M2797" s="25" t="s">
        <v>25616</v>
      </c>
      <c r="N2797" s="25"/>
      <c r="O2797" s="25" t="s">
        <v>22471</v>
      </c>
      <c r="P2797" s="23" t="s">
        <v>25570</v>
      </c>
      <c r="Q2797" s="25" t="s">
        <v>25541</v>
      </c>
      <c r="R2797" s="25" t="s">
        <v>25542</v>
      </c>
      <c r="S2797" s="23" t="s">
        <v>21838</v>
      </c>
      <c r="T2797" s="23"/>
      <c r="U2797" s="25" t="s">
        <v>25606</v>
      </c>
      <c r="V2797" s="23" t="s">
        <v>25611</v>
      </c>
      <c r="W2797" s="25" t="s">
        <v>25617</v>
      </c>
      <c r="X2797" s="25"/>
      <c r="Y2797" s="23" t="s">
        <v>25615</v>
      </c>
      <c r="Z2797" s="25"/>
      <c r="AA2797" s="23">
        <v>5</v>
      </c>
      <c r="AB2797" s="23" t="s">
        <v>23794</v>
      </c>
      <c r="AC2797" s="25" t="s">
        <v>24448</v>
      </c>
      <c r="AD2797" s="167">
        <v>1</v>
      </c>
      <c r="AE2797" s="642"/>
      <c r="AF2797" s="642" t="str">
        <f t="shared" si="190"/>
        <v/>
      </c>
      <c r="AG2797" s="27">
        <v>43800</v>
      </c>
      <c r="AH2797" s="168">
        <v>43810</v>
      </c>
      <c r="AI2797" s="29" t="str">
        <f t="shared" si="191"/>
        <v>～</v>
      </c>
      <c r="AJ2797" s="178">
        <f t="shared" si="195"/>
        <v>45636</v>
      </c>
      <c r="AK2797" s="23" t="s">
        <v>19725</v>
      </c>
      <c r="AL2797" s="23" t="s">
        <v>25628</v>
      </c>
      <c r="AM2797" s="605">
        <v>43810</v>
      </c>
      <c r="AN2797" s="25"/>
      <c r="AO2797" s="423">
        <v>43811</v>
      </c>
      <c r="AP2797" s="134" t="s">
        <v>25633</v>
      </c>
    </row>
    <row r="2798" spans="1:42" ht="24.75" customHeight="1" x14ac:dyDescent="0.15">
      <c r="A2798" s="606">
        <v>2795</v>
      </c>
      <c r="B2798" s="23" t="s">
        <v>25609</v>
      </c>
      <c r="C2798" s="24" t="s">
        <v>25532</v>
      </c>
      <c r="D2798" s="24" t="s">
        <v>25533</v>
      </c>
      <c r="E2798" s="23"/>
      <c r="F2798" s="23"/>
      <c r="G2798" s="25" t="s">
        <v>25610</v>
      </c>
      <c r="H2798" s="23" t="s">
        <v>25612</v>
      </c>
      <c r="I2798" s="23" t="s">
        <v>25614</v>
      </c>
      <c r="J2798" s="25" t="s">
        <v>25613</v>
      </c>
      <c r="K2798" s="25"/>
      <c r="L2798" s="25"/>
      <c r="M2798" s="25" t="s">
        <v>25616</v>
      </c>
      <c r="N2798" s="25"/>
      <c r="O2798" s="25" t="s">
        <v>22471</v>
      </c>
      <c r="P2798" s="23" t="s">
        <v>25570</v>
      </c>
      <c r="Q2798" s="25" t="s">
        <v>25541</v>
      </c>
      <c r="R2798" s="25" t="s">
        <v>25542</v>
      </c>
      <c r="S2798" s="23" t="s">
        <v>21838</v>
      </c>
      <c r="T2798" s="23"/>
      <c r="U2798" s="25" t="s">
        <v>25606</v>
      </c>
      <c r="V2798" s="23" t="s">
        <v>25611</v>
      </c>
      <c r="W2798" s="25" t="s">
        <v>25617</v>
      </c>
      <c r="X2798" s="25"/>
      <c r="Y2798" s="23" t="s">
        <v>25615</v>
      </c>
      <c r="Z2798" s="25"/>
      <c r="AA2798" s="23">
        <v>5</v>
      </c>
      <c r="AB2798" s="23" t="s">
        <v>23794</v>
      </c>
      <c r="AC2798" s="25" t="s">
        <v>24448</v>
      </c>
      <c r="AD2798" s="167">
        <v>1</v>
      </c>
      <c r="AE2798" s="642"/>
      <c r="AF2798" s="642" t="str">
        <f t="shared" si="190"/>
        <v/>
      </c>
      <c r="AG2798" s="27">
        <v>43800</v>
      </c>
      <c r="AH2798" s="168">
        <v>43810</v>
      </c>
      <c r="AI2798" s="29" t="str">
        <f t="shared" si="191"/>
        <v>～</v>
      </c>
      <c r="AJ2798" s="178">
        <f t="shared" si="195"/>
        <v>45636</v>
      </c>
      <c r="AK2798" s="23" t="s">
        <v>19725</v>
      </c>
      <c r="AL2798" s="23" t="s">
        <v>25629</v>
      </c>
      <c r="AM2798" s="605">
        <v>43810</v>
      </c>
      <c r="AN2798" s="25"/>
      <c r="AO2798" s="423">
        <v>43811</v>
      </c>
      <c r="AP2798" s="134" t="s">
        <v>25633</v>
      </c>
    </row>
    <row r="2799" spans="1:42" ht="24.75" customHeight="1" x14ac:dyDescent="0.15">
      <c r="A2799" s="606">
        <v>2796</v>
      </c>
      <c r="B2799" s="23" t="s">
        <v>25609</v>
      </c>
      <c r="C2799" s="24" t="s">
        <v>25532</v>
      </c>
      <c r="D2799" s="24" t="s">
        <v>25533</v>
      </c>
      <c r="E2799" s="23"/>
      <c r="F2799" s="23"/>
      <c r="G2799" s="25" t="s">
        <v>25610</v>
      </c>
      <c r="H2799" s="23" t="s">
        <v>25612</v>
      </c>
      <c r="I2799" s="23" t="s">
        <v>25614</v>
      </c>
      <c r="J2799" s="25" t="s">
        <v>25613</v>
      </c>
      <c r="K2799" s="25"/>
      <c r="L2799" s="25"/>
      <c r="M2799" s="25" t="s">
        <v>25616</v>
      </c>
      <c r="N2799" s="25"/>
      <c r="O2799" s="25" t="s">
        <v>22471</v>
      </c>
      <c r="P2799" s="23" t="s">
        <v>25570</v>
      </c>
      <c r="Q2799" s="25" t="s">
        <v>25541</v>
      </c>
      <c r="R2799" s="25" t="s">
        <v>25542</v>
      </c>
      <c r="S2799" s="23" t="s">
        <v>21838</v>
      </c>
      <c r="T2799" s="23"/>
      <c r="U2799" s="25" t="s">
        <v>25606</v>
      </c>
      <c r="V2799" s="23" t="s">
        <v>25611</v>
      </c>
      <c r="W2799" s="25" t="s">
        <v>25617</v>
      </c>
      <c r="X2799" s="25"/>
      <c r="Y2799" s="23" t="s">
        <v>25615</v>
      </c>
      <c r="Z2799" s="25"/>
      <c r="AA2799" s="23">
        <v>5</v>
      </c>
      <c r="AB2799" s="23" t="s">
        <v>23794</v>
      </c>
      <c r="AC2799" s="25" t="s">
        <v>24448</v>
      </c>
      <c r="AD2799" s="167">
        <v>1</v>
      </c>
      <c r="AE2799" s="642"/>
      <c r="AF2799" s="642" t="str">
        <f t="shared" si="190"/>
        <v/>
      </c>
      <c r="AG2799" s="27">
        <v>43800</v>
      </c>
      <c r="AH2799" s="168">
        <v>43810</v>
      </c>
      <c r="AI2799" s="29" t="str">
        <f t="shared" si="191"/>
        <v>～</v>
      </c>
      <c r="AJ2799" s="178">
        <f t="shared" si="195"/>
        <v>45636</v>
      </c>
      <c r="AK2799" s="23" t="s">
        <v>19179</v>
      </c>
      <c r="AL2799" s="23" t="s">
        <v>25630</v>
      </c>
      <c r="AM2799" s="605">
        <v>43810</v>
      </c>
      <c r="AN2799" s="25"/>
      <c r="AO2799" s="423">
        <v>43811</v>
      </c>
      <c r="AP2799" s="134" t="s">
        <v>25633</v>
      </c>
    </row>
    <row r="2800" spans="1:42" ht="24.75" customHeight="1" x14ac:dyDescent="0.15">
      <c r="A2800" s="606">
        <v>2797</v>
      </c>
      <c r="B2800" s="23" t="s">
        <v>25609</v>
      </c>
      <c r="C2800" s="24" t="s">
        <v>25532</v>
      </c>
      <c r="D2800" s="24" t="s">
        <v>25533</v>
      </c>
      <c r="E2800" s="23"/>
      <c r="F2800" s="23"/>
      <c r="G2800" s="25" t="s">
        <v>25610</v>
      </c>
      <c r="H2800" s="23" t="s">
        <v>25612</v>
      </c>
      <c r="I2800" s="23" t="s">
        <v>25614</v>
      </c>
      <c r="J2800" s="25" t="s">
        <v>25613</v>
      </c>
      <c r="K2800" s="25"/>
      <c r="L2800" s="25"/>
      <c r="M2800" s="25" t="s">
        <v>25616</v>
      </c>
      <c r="N2800" s="25"/>
      <c r="O2800" s="25" t="s">
        <v>22471</v>
      </c>
      <c r="P2800" s="23" t="s">
        <v>25570</v>
      </c>
      <c r="Q2800" s="25" t="s">
        <v>25541</v>
      </c>
      <c r="R2800" s="25" t="s">
        <v>25542</v>
      </c>
      <c r="S2800" s="23" t="s">
        <v>21838</v>
      </c>
      <c r="T2800" s="23"/>
      <c r="U2800" s="25" t="s">
        <v>25606</v>
      </c>
      <c r="V2800" s="23" t="s">
        <v>25611</v>
      </c>
      <c r="W2800" s="25" t="s">
        <v>25617</v>
      </c>
      <c r="X2800" s="25"/>
      <c r="Y2800" s="23" t="s">
        <v>25615</v>
      </c>
      <c r="Z2800" s="25"/>
      <c r="AA2800" s="23">
        <v>5</v>
      </c>
      <c r="AB2800" s="23" t="s">
        <v>23794</v>
      </c>
      <c r="AC2800" s="25" t="s">
        <v>24448</v>
      </c>
      <c r="AD2800" s="167">
        <v>1</v>
      </c>
      <c r="AE2800" s="642"/>
      <c r="AF2800" s="642" t="str">
        <f t="shared" si="190"/>
        <v/>
      </c>
      <c r="AG2800" s="27">
        <v>43800</v>
      </c>
      <c r="AH2800" s="168">
        <v>43810</v>
      </c>
      <c r="AI2800" s="29" t="str">
        <f t="shared" si="191"/>
        <v>～</v>
      </c>
      <c r="AJ2800" s="178">
        <f t="shared" si="195"/>
        <v>45636</v>
      </c>
      <c r="AK2800" s="23" t="s">
        <v>16665</v>
      </c>
      <c r="AL2800" s="23" t="s">
        <v>25631</v>
      </c>
      <c r="AM2800" s="605">
        <v>43810</v>
      </c>
      <c r="AN2800" s="25"/>
      <c r="AO2800" s="423">
        <v>43811</v>
      </c>
      <c r="AP2800" s="134" t="s">
        <v>25633</v>
      </c>
    </row>
    <row r="2801" spans="1:42" ht="24.75" customHeight="1" x14ac:dyDescent="0.15">
      <c r="A2801" s="606">
        <v>2798</v>
      </c>
      <c r="B2801" s="23" t="s">
        <v>25609</v>
      </c>
      <c r="C2801" s="24" t="s">
        <v>25532</v>
      </c>
      <c r="D2801" s="24" t="s">
        <v>25533</v>
      </c>
      <c r="E2801" s="23"/>
      <c r="F2801" s="23"/>
      <c r="G2801" s="25" t="s">
        <v>25610</v>
      </c>
      <c r="H2801" s="23" t="s">
        <v>25612</v>
      </c>
      <c r="I2801" s="23" t="s">
        <v>25614</v>
      </c>
      <c r="J2801" s="25" t="s">
        <v>25613</v>
      </c>
      <c r="K2801" s="25"/>
      <c r="L2801" s="25"/>
      <c r="M2801" s="25" t="s">
        <v>25616</v>
      </c>
      <c r="N2801" s="25"/>
      <c r="O2801" s="25" t="s">
        <v>22471</v>
      </c>
      <c r="P2801" s="23" t="s">
        <v>25570</v>
      </c>
      <c r="Q2801" s="25" t="s">
        <v>25541</v>
      </c>
      <c r="R2801" s="25" t="s">
        <v>25542</v>
      </c>
      <c r="S2801" s="23" t="s">
        <v>21838</v>
      </c>
      <c r="T2801" s="23"/>
      <c r="U2801" s="25" t="s">
        <v>25606</v>
      </c>
      <c r="V2801" s="23" t="s">
        <v>25611</v>
      </c>
      <c r="W2801" s="25" t="s">
        <v>25617</v>
      </c>
      <c r="X2801" s="25"/>
      <c r="Y2801" s="23" t="s">
        <v>25615</v>
      </c>
      <c r="Z2801" s="25"/>
      <c r="AA2801" s="23">
        <v>5</v>
      </c>
      <c r="AB2801" s="23" t="s">
        <v>23794</v>
      </c>
      <c r="AC2801" s="25" t="s">
        <v>24448</v>
      </c>
      <c r="AD2801" s="167">
        <v>1</v>
      </c>
      <c r="AE2801" s="642"/>
      <c r="AF2801" s="642" t="str">
        <f t="shared" si="190"/>
        <v/>
      </c>
      <c r="AG2801" s="27">
        <v>43800</v>
      </c>
      <c r="AH2801" s="168">
        <v>43810</v>
      </c>
      <c r="AI2801" s="29" t="str">
        <f t="shared" si="191"/>
        <v>～</v>
      </c>
      <c r="AJ2801" s="178">
        <f t="shared" si="195"/>
        <v>45636</v>
      </c>
      <c r="AK2801" s="23" t="s">
        <v>23176</v>
      </c>
      <c r="AL2801" s="23" t="s">
        <v>25632</v>
      </c>
      <c r="AM2801" s="605">
        <v>43810</v>
      </c>
      <c r="AN2801" s="25"/>
      <c r="AO2801" s="423">
        <v>43811</v>
      </c>
      <c r="AP2801" s="134" t="s">
        <v>25633</v>
      </c>
    </row>
    <row r="2802" spans="1:42" ht="24.75" customHeight="1" x14ac:dyDescent="0.15">
      <c r="A2802" s="606">
        <v>2799</v>
      </c>
      <c r="B2802" s="23" t="s">
        <v>25704</v>
      </c>
      <c r="C2802" s="24" t="s">
        <v>25684</v>
      </c>
      <c r="D2802" s="24" t="s">
        <v>25685</v>
      </c>
      <c r="E2802" s="23"/>
      <c r="F2802" s="23"/>
      <c r="G2802" s="25" t="s">
        <v>25727</v>
      </c>
      <c r="H2802" s="23" t="s">
        <v>25687</v>
      </c>
      <c r="I2802" s="23" t="s">
        <v>25689</v>
      </c>
      <c r="J2802" s="25" t="s">
        <v>25688</v>
      </c>
      <c r="K2802" s="25"/>
      <c r="L2802" s="25" t="s">
        <v>25690</v>
      </c>
      <c r="M2802" s="25" t="s">
        <v>25691</v>
      </c>
      <c r="N2802" s="25"/>
      <c r="O2802" s="25" t="s">
        <v>25692</v>
      </c>
      <c r="P2802" s="23" t="s">
        <v>25693</v>
      </c>
      <c r="Q2802" s="25" t="s">
        <v>25694</v>
      </c>
      <c r="R2802" s="25" t="s">
        <v>25695</v>
      </c>
      <c r="S2802" s="23" t="s">
        <v>25696</v>
      </c>
      <c r="T2802" s="23" t="s">
        <v>25697</v>
      </c>
      <c r="U2802" s="25" t="s">
        <v>25686</v>
      </c>
      <c r="V2802" s="23" t="s">
        <v>25687</v>
      </c>
      <c r="W2802" s="25" t="s">
        <v>25698</v>
      </c>
      <c r="X2802" s="25"/>
      <c r="Y2802" s="23" t="s">
        <v>25691</v>
      </c>
      <c r="Z2802" s="25"/>
      <c r="AA2802" s="23">
        <v>5</v>
      </c>
      <c r="AB2802" s="23" t="s">
        <v>25699</v>
      </c>
      <c r="AC2802" s="25"/>
      <c r="AD2802" s="167">
        <v>1</v>
      </c>
      <c r="AE2802" s="167">
        <v>16200</v>
      </c>
      <c r="AF2802" s="167">
        <f t="shared" si="190"/>
        <v>16200</v>
      </c>
      <c r="AG2802" s="27">
        <v>43800</v>
      </c>
      <c r="AH2802" s="168">
        <v>43800</v>
      </c>
      <c r="AI2802" s="29" t="str">
        <f t="shared" si="191"/>
        <v>～</v>
      </c>
      <c r="AJ2802" s="178">
        <f t="shared" si="195"/>
        <v>45626</v>
      </c>
      <c r="AK2802" s="23" t="s">
        <v>25706</v>
      </c>
      <c r="AL2802" s="23" t="s">
        <v>25700</v>
      </c>
      <c r="AM2802" s="605">
        <v>43800</v>
      </c>
      <c r="AN2802" s="25"/>
      <c r="AO2802" s="423">
        <v>43812</v>
      </c>
      <c r="AP2802" s="134" t="s">
        <v>25702</v>
      </c>
    </row>
    <row r="2803" spans="1:42" ht="24.75" customHeight="1" x14ac:dyDescent="0.15">
      <c r="A2803" s="606">
        <v>2800</v>
      </c>
      <c r="B2803" s="23" t="s">
        <v>25703</v>
      </c>
      <c r="C2803" s="24" t="s">
        <v>25684</v>
      </c>
      <c r="D2803" s="24" t="s">
        <v>25685</v>
      </c>
      <c r="E2803" s="23"/>
      <c r="F2803" s="23"/>
      <c r="G2803" s="25" t="s">
        <v>25705</v>
      </c>
      <c r="H2803" s="23" t="s">
        <v>25687</v>
      </c>
      <c r="I2803" s="23" t="s">
        <v>25689</v>
      </c>
      <c r="J2803" s="25" t="s">
        <v>25688</v>
      </c>
      <c r="K2803" s="25"/>
      <c r="L2803" s="25" t="s">
        <v>25690</v>
      </c>
      <c r="M2803" s="25" t="s">
        <v>25691</v>
      </c>
      <c r="N2803" s="25"/>
      <c r="O2803" s="25" t="s">
        <v>25692</v>
      </c>
      <c r="P2803" s="23" t="s">
        <v>25693</v>
      </c>
      <c r="Q2803" s="25" t="s">
        <v>25694</v>
      </c>
      <c r="R2803" s="25" t="s">
        <v>25695</v>
      </c>
      <c r="S2803" s="23" t="s">
        <v>25696</v>
      </c>
      <c r="T2803" s="23" t="s">
        <v>25697</v>
      </c>
      <c r="U2803" s="25" t="s">
        <v>25686</v>
      </c>
      <c r="V2803" s="23" t="s">
        <v>25687</v>
      </c>
      <c r="W2803" s="25" t="s">
        <v>25698</v>
      </c>
      <c r="X2803" s="25"/>
      <c r="Y2803" s="23" t="s">
        <v>25691</v>
      </c>
      <c r="Z2803" s="25"/>
      <c r="AA2803" s="23">
        <v>5</v>
      </c>
      <c r="AB2803" s="23" t="s">
        <v>25699</v>
      </c>
      <c r="AC2803" s="25"/>
      <c r="AD2803" s="167">
        <v>1</v>
      </c>
      <c r="AE2803" s="167">
        <v>25800</v>
      </c>
      <c r="AF2803" s="167">
        <f t="shared" si="190"/>
        <v>25800</v>
      </c>
      <c r="AG2803" s="27">
        <v>43800</v>
      </c>
      <c r="AH2803" s="168">
        <v>43800</v>
      </c>
      <c r="AI2803" s="29" t="str">
        <f t="shared" si="191"/>
        <v>～</v>
      </c>
      <c r="AJ2803" s="178">
        <f t="shared" si="195"/>
        <v>45626</v>
      </c>
      <c r="AK2803" s="23" t="s">
        <v>25707</v>
      </c>
      <c r="AL2803" s="23" t="s">
        <v>25701</v>
      </c>
      <c r="AM2803" s="605">
        <v>43800</v>
      </c>
      <c r="AN2803" s="25"/>
      <c r="AO2803" s="423">
        <v>43812</v>
      </c>
      <c r="AP2803" s="134" t="s">
        <v>25702</v>
      </c>
    </row>
    <row r="2804" spans="1:42" ht="24.75" customHeight="1" x14ac:dyDescent="0.15">
      <c r="A2804" s="606">
        <v>2801</v>
      </c>
      <c r="B2804" s="23" t="s">
        <v>25730</v>
      </c>
      <c r="C2804" s="24" t="s">
        <v>24808</v>
      </c>
      <c r="D2804" s="24" t="s">
        <v>25731</v>
      </c>
      <c r="E2804" s="23"/>
      <c r="F2804" s="23"/>
      <c r="G2804" s="25" t="s">
        <v>25732</v>
      </c>
      <c r="H2804" s="23" t="s">
        <v>25733</v>
      </c>
      <c r="I2804" s="23" t="s">
        <v>25735</v>
      </c>
      <c r="J2804" s="25" t="s">
        <v>25734</v>
      </c>
      <c r="K2804" s="25"/>
      <c r="L2804" s="25"/>
      <c r="M2804" s="25" t="s">
        <v>25736</v>
      </c>
      <c r="N2804" s="25"/>
      <c r="O2804" s="25" t="s">
        <v>25737</v>
      </c>
      <c r="P2804" s="23" t="s">
        <v>25738</v>
      </c>
      <c r="Q2804" s="25" t="s">
        <v>25739</v>
      </c>
      <c r="R2804" s="25" t="s">
        <v>25740</v>
      </c>
      <c r="S2804" s="23" t="s">
        <v>25741</v>
      </c>
      <c r="T2804" s="23"/>
      <c r="U2804" s="25" t="s">
        <v>25732</v>
      </c>
      <c r="V2804" s="23" t="s">
        <v>25733</v>
      </c>
      <c r="W2804" s="25" t="s">
        <v>25742</v>
      </c>
      <c r="X2804" s="25"/>
      <c r="Y2804" s="23" t="s">
        <v>25736</v>
      </c>
      <c r="Z2804" s="25"/>
      <c r="AA2804" s="23">
        <v>5</v>
      </c>
      <c r="AB2804" s="23" t="s">
        <v>23794</v>
      </c>
      <c r="AC2804" s="25" t="s">
        <v>24448</v>
      </c>
      <c r="AD2804" s="167">
        <v>1</v>
      </c>
      <c r="AE2804" s="167">
        <v>76500</v>
      </c>
      <c r="AF2804" s="167">
        <f t="shared" si="190"/>
        <v>76500</v>
      </c>
      <c r="AG2804" s="27">
        <v>43800</v>
      </c>
      <c r="AH2804" s="168">
        <v>43819</v>
      </c>
      <c r="AI2804" s="29" t="str">
        <f t="shared" si="191"/>
        <v>～</v>
      </c>
      <c r="AJ2804" s="178">
        <f t="shared" si="195"/>
        <v>45645</v>
      </c>
      <c r="AK2804" s="23" t="s">
        <v>19725</v>
      </c>
      <c r="AL2804" s="23" t="s">
        <v>25743</v>
      </c>
      <c r="AM2804" s="605">
        <v>43819</v>
      </c>
      <c r="AN2804" s="25"/>
      <c r="AO2804" s="423">
        <v>43815</v>
      </c>
      <c r="AP2804" s="134" t="s">
        <v>25754</v>
      </c>
    </row>
    <row r="2805" spans="1:42" ht="24.75" customHeight="1" x14ac:dyDescent="0.15">
      <c r="A2805" s="606">
        <v>2802</v>
      </c>
      <c r="B2805" s="23" t="s">
        <v>25730</v>
      </c>
      <c r="C2805" s="24" t="s">
        <v>24808</v>
      </c>
      <c r="D2805" s="24" t="s">
        <v>25731</v>
      </c>
      <c r="E2805" s="23"/>
      <c r="F2805" s="23"/>
      <c r="G2805" s="25" t="s">
        <v>25732</v>
      </c>
      <c r="H2805" s="23" t="s">
        <v>25733</v>
      </c>
      <c r="I2805" s="23" t="s">
        <v>25735</v>
      </c>
      <c r="J2805" s="25" t="s">
        <v>25734</v>
      </c>
      <c r="K2805" s="25"/>
      <c r="L2805" s="25"/>
      <c r="M2805" s="25" t="s">
        <v>25736</v>
      </c>
      <c r="N2805" s="25"/>
      <c r="O2805" s="25" t="s">
        <v>25737</v>
      </c>
      <c r="P2805" s="23" t="s">
        <v>25738</v>
      </c>
      <c r="Q2805" s="25" t="s">
        <v>25739</v>
      </c>
      <c r="R2805" s="25" t="s">
        <v>25740</v>
      </c>
      <c r="S2805" s="23" t="s">
        <v>25741</v>
      </c>
      <c r="T2805" s="23"/>
      <c r="U2805" s="25" t="s">
        <v>25732</v>
      </c>
      <c r="V2805" s="23" t="s">
        <v>25733</v>
      </c>
      <c r="W2805" s="25" t="s">
        <v>25742</v>
      </c>
      <c r="X2805" s="25"/>
      <c r="Y2805" s="23" t="s">
        <v>25736</v>
      </c>
      <c r="Z2805" s="25"/>
      <c r="AA2805" s="23">
        <v>5</v>
      </c>
      <c r="AB2805" s="23" t="s">
        <v>23794</v>
      </c>
      <c r="AC2805" s="25" t="s">
        <v>24448</v>
      </c>
      <c r="AD2805" s="167">
        <v>1</v>
      </c>
      <c r="AE2805" s="642"/>
      <c r="AF2805" s="642" t="str">
        <f t="shared" si="190"/>
        <v/>
      </c>
      <c r="AG2805" s="27">
        <v>43800</v>
      </c>
      <c r="AH2805" s="168">
        <v>43819</v>
      </c>
      <c r="AI2805" s="29" t="str">
        <f t="shared" si="191"/>
        <v>～</v>
      </c>
      <c r="AJ2805" s="178">
        <f t="shared" si="195"/>
        <v>45645</v>
      </c>
      <c r="AK2805" s="23" t="s">
        <v>19725</v>
      </c>
      <c r="AL2805" s="23" t="s">
        <v>25744</v>
      </c>
      <c r="AM2805" s="605">
        <v>43819</v>
      </c>
      <c r="AN2805" s="25"/>
      <c r="AO2805" s="423">
        <v>43815</v>
      </c>
      <c r="AP2805" s="134" t="s">
        <v>25754</v>
      </c>
    </row>
    <row r="2806" spans="1:42" ht="24.75" customHeight="1" x14ac:dyDescent="0.15">
      <c r="A2806" s="606">
        <v>2803</v>
      </c>
      <c r="B2806" s="23" t="s">
        <v>25730</v>
      </c>
      <c r="C2806" s="24" t="s">
        <v>24808</v>
      </c>
      <c r="D2806" s="24" t="s">
        <v>25731</v>
      </c>
      <c r="E2806" s="23"/>
      <c r="F2806" s="23"/>
      <c r="G2806" s="25" t="s">
        <v>25732</v>
      </c>
      <c r="H2806" s="23" t="s">
        <v>25733</v>
      </c>
      <c r="I2806" s="23" t="s">
        <v>25735</v>
      </c>
      <c r="J2806" s="25" t="s">
        <v>25734</v>
      </c>
      <c r="K2806" s="25"/>
      <c r="L2806" s="25"/>
      <c r="M2806" s="25" t="s">
        <v>25736</v>
      </c>
      <c r="N2806" s="25"/>
      <c r="O2806" s="25" t="s">
        <v>25737</v>
      </c>
      <c r="P2806" s="23" t="s">
        <v>25738</v>
      </c>
      <c r="Q2806" s="25" t="s">
        <v>25739</v>
      </c>
      <c r="R2806" s="25" t="s">
        <v>25740</v>
      </c>
      <c r="S2806" s="23" t="s">
        <v>25741</v>
      </c>
      <c r="T2806" s="23"/>
      <c r="U2806" s="25" t="s">
        <v>25732</v>
      </c>
      <c r="V2806" s="23" t="s">
        <v>25733</v>
      </c>
      <c r="W2806" s="25" t="s">
        <v>25742</v>
      </c>
      <c r="X2806" s="25"/>
      <c r="Y2806" s="23" t="s">
        <v>25736</v>
      </c>
      <c r="Z2806" s="25"/>
      <c r="AA2806" s="23">
        <v>5</v>
      </c>
      <c r="AB2806" s="23" t="s">
        <v>23794</v>
      </c>
      <c r="AC2806" s="25" t="s">
        <v>24448</v>
      </c>
      <c r="AD2806" s="167">
        <v>1</v>
      </c>
      <c r="AE2806" s="642"/>
      <c r="AF2806" s="642" t="str">
        <f t="shared" si="190"/>
        <v/>
      </c>
      <c r="AG2806" s="27">
        <v>43800</v>
      </c>
      <c r="AH2806" s="168">
        <v>43819</v>
      </c>
      <c r="AI2806" s="29" t="str">
        <f t="shared" si="191"/>
        <v>～</v>
      </c>
      <c r="AJ2806" s="178">
        <f t="shared" si="195"/>
        <v>45645</v>
      </c>
      <c r="AK2806" s="23" t="s">
        <v>19725</v>
      </c>
      <c r="AL2806" s="23" t="s">
        <v>25745</v>
      </c>
      <c r="AM2806" s="605">
        <v>43819</v>
      </c>
      <c r="AN2806" s="25"/>
      <c r="AO2806" s="423">
        <v>43815</v>
      </c>
      <c r="AP2806" s="134" t="s">
        <v>25754</v>
      </c>
    </row>
    <row r="2807" spans="1:42" ht="24.75" customHeight="1" x14ac:dyDescent="0.15">
      <c r="A2807" s="606">
        <v>2804</v>
      </c>
      <c r="B2807" s="23" t="s">
        <v>25730</v>
      </c>
      <c r="C2807" s="24" t="s">
        <v>24808</v>
      </c>
      <c r="D2807" s="24" t="s">
        <v>25731</v>
      </c>
      <c r="E2807" s="23"/>
      <c r="F2807" s="23"/>
      <c r="G2807" s="25" t="s">
        <v>25732</v>
      </c>
      <c r="H2807" s="23" t="s">
        <v>25733</v>
      </c>
      <c r="I2807" s="23" t="s">
        <v>25735</v>
      </c>
      <c r="J2807" s="25" t="s">
        <v>25734</v>
      </c>
      <c r="K2807" s="25"/>
      <c r="L2807" s="25"/>
      <c r="M2807" s="25" t="s">
        <v>25736</v>
      </c>
      <c r="N2807" s="25"/>
      <c r="O2807" s="25" t="s">
        <v>25737</v>
      </c>
      <c r="P2807" s="23" t="s">
        <v>25738</v>
      </c>
      <c r="Q2807" s="25" t="s">
        <v>25739</v>
      </c>
      <c r="R2807" s="25" t="s">
        <v>25740</v>
      </c>
      <c r="S2807" s="23" t="s">
        <v>25741</v>
      </c>
      <c r="T2807" s="23"/>
      <c r="U2807" s="25" t="s">
        <v>25732</v>
      </c>
      <c r="V2807" s="23" t="s">
        <v>25733</v>
      </c>
      <c r="W2807" s="25" t="s">
        <v>25742</v>
      </c>
      <c r="X2807" s="25"/>
      <c r="Y2807" s="23" t="s">
        <v>25736</v>
      </c>
      <c r="Z2807" s="25"/>
      <c r="AA2807" s="23">
        <v>5</v>
      </c>
      <c r="AB2807" s="23" t="s">
        <v>23794</v>
      </c>
      <c r="AC2807" s="25" t="s">
        <v>24448</v>
      </c>
      <c r="AD2807" s="167">
        <v>1</v>
      </c>
      <c r="AE2807" s="642"/>
      <c r="AF2807" s="642" t="str">
        <f t="shared" si="190"/>
        <v/>
      </c>
      <c r="AG2807" s="27">
        <v>43800</v>
      </c>
      <c r="AH2807" s="168">
        <v>43819</v>
      </c>
      <c r="AI2807" s="29" t="str">
        <f t="shared" si="191"/>
        <v>～</v>
      </c>
      <c r="AJ2807" s="178">
        <f t="shared" si="195"/>
        <v>45645</v>
      </c>
      <c r="AK2807" s="23" t="s">
        <v>19725</v>
      </c>
      <c r="AL2807" s="23" t="s">
        <v>25746</v>
      </c>
      <c r="AM2807" s="605">
        <v>43819</v>
      </c>
      <c r="AN2807" s="25"/>
      <c r="AO2807" s="423">
        <v>43815</v>
      </c>
      <c r="AP2807" s="134" t="s">
        <v>25754</v>
      </c>
    </row>
    <row r="2808" spans="1:42" ht="24.75" customHeight="1" x14ac:dyDescent="0.15">
      <c r="A2808" s="606">
        <v>2805</v>
      </c>
      <c r="B2808" s="23" t="s">
        <v>25730</v>
      </c>
      <c r="C2808" s="24" t="s">
        <v>24808</v>
      </c>
      <c r="D2808" s="24" t="s">
        <v>25731</v>
      </c>
      <c r="E2808" s="23"/>
      <c r="F2808" s="23"/>
      <c r="G2808" s="25" t="s">
        <v>25732</v>
      </c>
      <c r="H2808" s="23" t="s">
        <v>25733</v>
      </c>
      <c r="I2808" s="23" t="s">
        <v>25735</v>
      </c>
      <c r="J2808" s="25" t="s">
        <v>25734</v>
      </c>
      <c r="K2808" s="25"/>
      <c r="L2808" s="25"/>
      <c r="M2808" s="25" t="s">
        <v>25736</v>
      </c>
      <c r="N2808" s="25"/>
      <c r="O2808" s="25" t="s">
        <v>25737</v>
      </c>
      <c r="P2808" s="23" t="s">
        <v>25738</v>
      </c>
      <c r="Q2808" s="25" t="s">
        <v>25739</v>
      </c>
      <c r="R2808" s="25" t="s">
        <v>25740</v>
      </c>
      <c r="S2808" s="23" t="s">
        <v>25741</v>
      </c>
      <c r="T2808" s="23"/>
      <c r="U2808" s="25" t="s">
        <v>25732</v>
      </c>
      <c r="V2808" s="23" t="s">
        <v>25733</v>
      </c>
      <c r="W2808" s="25" t="s">
        <v>25742</v>
      </c>
      <c r="X2808" s="25"/>
      <c r="Y2808" s="23" t="s">
        <v>25736</v>
      </c>
      <c r="Z2808" s="25"/>
      <c r="AA2808" s="23">
        <v>5</v>
      </c>
      <c r="AB2808" s="23" t="s">
        <v>23794</v>
      </c>
      <c r="AC2808" s="25" t="s">
        <v>24448</v>
      </c>
      <c r="AD2808" s="167">
        <v>1</v>
      </c>
      <c r="AE2808" s="642"/>
      <c r="AF2808" s="642" t="str">
        <f t="shared" si="190"/>
        <v/>
      </c>
      <c r="AG2808" s="27">
        <v>43800</v>
      </c>
      <c r="AH2808" s="168">
        <v>43819</v>
      </c>
      <c r="AI2808" s="29" t="str">
        <f t="shared" si="191"/>
        <v>～</v>
      </c>
      <c r="AJ2808" s="178">
        <f t="shared" si="195"/>
        <v>45645</v>
      </c>
      <c r="AK2808" s="23" t="s">
        <v>19725</v>
      </c>
      <c r="AL2808" s="23" t="s">
        <v>25747</v>
      </c>
      <c r="AM2808" s="605">
        <v>43819</v>
      </c>
      <c r="AN2808" s="25"/>
      <c r="AO2808" s="423">
        <v>43815</v>
      </c>
      <c r="AP2808" s="134" t="s">
        <v>25754</v>
      </c>
    </row>
    <row r="2809" spans="1:42" ht="24.75" customHeight="1" x14ac:dyDescent="0.15">
      <c r="A2809" s="606">
        <v>2806</v>
      </c>
      <c r="B2809" s="23" t="s">
        <v>25730</v>
      </c>
      <c r="C2809" s="24" t="s">
        <v>24808</v>
      </c>
      <c r="D2809" s="24" t="s">
        <v>25731</v>
      </c>
      <c r="E2809" s="23"/>
      <c r="F2809" s="23"/>
      <c r="G2809" s="25" t="s">
        <v>25732</v>
      </c>
      <c r="H2809" s="23" t="s">
        <v>25733</v>
      </c>
      <c r="I2809" s="23" t="s">
        <v>25735</v>
      </c>
      <c r="J2809" s="25" t="s">
        <v>25734</v>
      </c>
      <c r="K2809" s="25"/>
      <c r="L2809" s="25"/>
      <c r="M2809" s="25" t="s">
        <v>25736</v>
      </c>
      <c r="N2809" s="25"/>
      <c r="O2809" s="25" t="s">
        <v>25737</v>
      </c>
      <c r="P2809" s="23" t="s">
        <v>25738</v>
      </c>
      <c r="Q2809" s="25" t="s">
        <v>25739</v>
      </c>
      <c r="R2809" s="25" t="s">
        <v>25740</v>
      </c>
      <c r="S2809" s="23" t="s">
        <v>25741</v>
      </c>
      <c r="T2809" s="23"/>
      <c r="U2809" s="25" t="s">
        <v>25732</v>
      </c>
      <c r="V2809" s="23" t="s">
        <v>25733</v>
      </c>
      <c r="W2809" s="25" t="s">
        <v>25742</v>
      </c>
      <c r="X2809" s="25"/>
      <c r="Y2809" s="23" t="s">
        <v>25736</v>
      </c>
      <c r="Z2809" s="25"/>
      <c r="AA2809" s="23">
        <v>5</v>
      </c>
      <c r="AB2809" s="23" t="s">
        <v>23794</v>
      </c>
      <c r="AC2809" s="25" t="s">
        <v>24448</v>
      </c>
      <c r="AD2809" s="167">
        <v>1</v>
      </c>
      <c r="AE2809" s="642"/>
      <c r="AF2809" s="642" t="str">
        <f t="shared" si="190"/>
        <v/>
      </c>
      <c r="AG2809" s="27">
        <v>43800</v>
      </c>
      <c r="AH2809" s="168">
        <v>43819</v>
      </c>
      <c r="AI2809" s="29" t="str">
        <f t="shared" si="191"/>
        <v>～</v>
      </c>
      <c r="AJ2809" s="178">
        <f t="shared" si="195"/>
        <v>45645</v>
      </c>
      <c r="AK2809" s="23" t="s">
        <v>19725</v>
      </c>
      <c r="AL2809" s="23" t="s">
        <v>25748</v>
      </c>
      <c r="AM2809" s="605">
        <v>43819</v>
      </c>
      <c r="AN2809" s="25"/>
      <c r="AO2809" s="423">
        <v>43815</v>
      </c>
      <c r="AP2809" s="134" t="s">
        <v>25754</v>
      </c>
    </row>
    <row r="2810" spans="1:42" ht="24.75" customHeight="1" x14ac:dyDescent="0.15">
      <c r="A2810" s="606">
        <v>2807</v>
      </c>
      <c r="B2810" s="23" t="s">
        <v>25730</v>
      </c>
      <c r="C2810" s="24" t="s">
        <v>24808</v>
      </c>
      <c r="D2810" s="24" t="s">
        <v>25731</v>
      </c>
      <c r="E2810" s="23"/>
      <c r="F2810" s="23"/>
      <c r="G2810" s="25" t="s">
        <v>25732</v>
      </c>
      <c r="H2810" s="23" t="s">
        <v>25733</v>
      </c>
      <c r="I2810" s="23" t="s">
        <v>25735</v>
      </c>
      <c r="J2810" s="25" t="s">
        <v>25734</v>
      </c>
      <c r="K2810" s="25"/>
      <c r="L2810" s="25"/>
      <c r="M2810" s="25" t="s">
        <v>25736</v>
      </c>
      <c r="N2810" s="25"/>
      <c r="O2810" s="25" t="s">
        <v>25737</v>
      </c>
      <c r="P2810" s="23" t="s">
        <v>25738</v>
      </c>
      <c r="Q2810" s="25" t="s">
        <v>25739</v>
      </c>
      <c r="R2810" s="25" t="s">
        <v>25740</v>
      </c>
      <c r="S2810" s="23" t="s">
        <v>25741</v>
      </c>
      <c r="T2810" s="23"/>
      <c r="U2810" s="25" t="s">
        <v>25732</v>
      </c>
      <c r="V2810" s="23" t="s">
        <v>25733</v>
      </c>
      <c r="W2810" s="25" t="s">
        <v>25742</v>
      </c>
      <c r="X2810" s="25"/>
      <c r="Y2810" s="23" t="s">
        <v>25736</v>
      </c>
      <c r="Z2810" s="25"/>
      <c r="AA2810" s="23">
        <v>5</v>
      </c>
      <c r="AB2810" s="23" t="s">
        <v>23794</v>
      </c>
      <c r="AC2810" s="25" t="s">
        <v>24448</v>
      </c>
      <c r="AD2810" s="167">
        <v>1</v>
      </c>
      <c r="AE2810" s="642"/>
      <c r="AF2810" s="642" t="str">
        <f t="shared" si="190"/>
        <v/>
      </c>
      <c r="AG2810" s="27">
        <v>43800</v>
      </c>
      <c r="AH2810" s="168">
        <v>43819</v>
      </c>
      <c r="AI2810" s="29" t="str">
        <f t="shared" si="191"/>
        <v>～</v>
      </c>
      <c r="AJ2810" s="178">
        <f t="shared" si="195"/>
        <v>45645</v>
      </c>
      <c r="AK2810" s="23" t="s">
        <v>19725</v>
      </c>
      <c r="AL2810" s="23" t="s">
        <v>25749</v>
      </c>
      <c r="AM2810" s="605">
        <v>43819</v>
      </c>
      <c r="AN2810" s="25"/>
      <c r="AO2810" s="423">
        <v>43815</v>
      </c>
      <c r="AP2810" s="134" t="s">
        <v>25754</v>
      </c>
    </row>
    <row r="2811" spans="1:42" ht="24.75" customHeight="1" x14ac:dyDescent="0.15">
      <c r="A2811" s="606">
        <v>2808</v>
      </c>
      <c r="B2811" s="23" t="s">
        <v>25730</v>
      </c>
      <c r="C2811" s="24" t="s">
        <v>24808</v>
      </c>
      <c r="D2811" s="24" t="s">
        <v>25731</v>
      </c>
      <c r="E2811" s="23"/>
      <c r="F2811" s="23"/>
      <c r="G2811" s="25" t="s">
        <v>25732</v>
      </c>
      <c r="H2811" s="23" t="s">
        <v>25733</v>
      </c>
      <c r="I2811" s="23" t="s">
        <v>25735</v>
      </c>
      <c r="J2811" s="25" t="s">
        <v>25734</v>
      </c>
      <c r="K2811" s="25"/>
      <c r="L2811" s="25"/>
      <c r="M2811" s="25" t="s">
        <v>25736</v>
      </c>
      <c r="N2811" s="25"/>
      <c r="O2811" s="25" t="s">
        <v>25737</v>
      </c>
      <c r="P2811" s="23" t="s">
        <v>25738</v>
      </c>
      <c r="Q2811" s="25" t="s">
        <v>25739</v>
      </c>
      <c r="R2811" s="25" t="s">
        <v>25740</v>
      </c>
      <c r="S2811" s="23" t="s">
        <v>25741</v>
      </c>
      <c r="T2811" s="23"/>
      <c r="U2811" s="25" t="s">
        <v>25732</v>
      </c>
      <c r="V2811" s="23" t="s">
        <v>25733</v>
      </c>
      <c r="W2811" s="25" t="s">
        <v>25742</v>
      </c>
      <c r="X2811" s="25"/>
      <c r="Y2811" s="23" t="s">
        <v>25736</v>
      </c>
      <c r="Z2811" s="25"/>
      <c r="AA2811" s="23">
        <v>5</v>
      </c>
      <c r="AB2811" s="23" t="s">
        <v>23794</v>
      </c>
      <c r="AC2811" s="25" t="s">
        <v>24448</v>
      </c>
      <c r="AD2811" s="167">
        <v>1</v>
      </c>
      <c r="AE2811" s="642"/>
      <c r="AF2811" s="642" t="str">
        <f t="shared" si="190"/>
        <v/>
      </c>
      <c r="AG2811" s="27">
        <v>43800</v>
      </c>
      <c r="AH2811" s="168">
        <v>43819</v>
      </c>
      <c r="AI2811" s="29" t="str">
        <f t="shared" si="191"/>
        <v>～</v>
      </c>
      <c r="AJ2811" s="178">
        <f t="shared" si="195"/>
        <v>45645</v>
      </c>
      <c r="AK2811" s="23" t="s">
        <v>19725</v>
      </c>
      <c r="AL2811" s="23" t="s">
        <v>25750</v>
      </c>
      <c r="AM2811" s="605">
        <v>43819</v>
      </c>
      <c r="AN2811" s="25"/>
      <c r="AO2811" s="423">
        <v>43815</v>
      </c>
      <c r="AP2811" s="134" t="s">
        <v>25754</v>
      </c>
    </row>
    <row r="2812" spans="1:42" ht="24.75" customHeight="1" x14ac:dyDescent="0.15">
      <c r="A2812" s="606">
        <v>2809</v>
      </c>
      <c r="B2812" s="23" t="s">
        <v>25730</v>
      </c>
      <c r="C2812" s="24" t="s">
        <v>24808</v>
      </c>
      <c r="D2812" s="24" t="s">
        <v>25731</v>
      </c>
      <c r="E2812" s="23"/>
      <c r="F2812" s="23"/>
      <c r="G2812" s="25" t="s">
        <v>25732</v>
      </c>
      <c r="H2812" s="23" t="s">
        <v>25733</v>
      </c>
      <c r="I2812" s="23" t="s">
        <v>25735</v>
      </c>
      <c r="J2812" s="25" t="s">
        <v>25734</v>
      </c>
      <c r="K2812" s="25"/>
      <c r="L2812" s="25"/>
      <c r="M2812" s="25" t="s">
        <v>25736</v>
      </c>
      <c r="N2812" s="25"/>
      <c r="O2812" s="25" t="s">
        <v>25737</v>
      </c>
      <c r="P2812" s="23" t="s">
        <v>25738</v>
      </c>
      <c r="Q2812" s="25" t="s">
        <v>25739</v>
      </c>
      <c r="R2812" s="25" t="s">
        <v>25740</v>
      </c>
      <c r="S2812" s="23" t="s">
        <v>25741</v>
      </c>
      <c r="T2812" s="23"/>
      <c r="U2812" s="25" t="s">
        <v>25732</v>
      </c>
      <c r="V2812" s="23" t="s">
        <v>25733</v>
      </c>
      <c r="W2812" s="25" t="s">
        <v>25742</v>
      </c>
      <c r="X2812" s="25"/>
      <c r="Y2812" s="23" t="s">
        <v>25736</v>
      </c>
      <c r="Z2812" s="25"/>
      <c r="AA2812" s="23">
        <v>5</v>
      </c>
      <c r="AB2812" s="23" t="s">
        <v>23794</v>
      </c>
      <c r="AC2812" s="25" t="s">
        <v>24448</v>
      </c>
      <c r="AD2812" s="167">
        <v>1</v>
      </c>
      <c r="AE2812" s="642"/>
      <c r="AF2812" s="642" t="str">
        <f t="shared" si="190"/>
        <v/>
      </c>
      <c r="AG2812" s="27">
        <v>43800</v>
      </c>
      <c r="AH2812" s="168">
        <v>43819</v>
      </c>
      <c r="AI2812" s="29" t="str">
        <f t="shared" si="191"/>
        <v>～</v>
      </c>
      <c r="AJ2812" s="178">
        <f t="shared" si="195"/>
        <v>45645</v>
      </c>
      <c r="AK2812" s="23" t="s">
        <v>19179</v>
      </c>
      <c r="AL2812" s="23" t="s">
        <v>25751</v>
      </c>
      <c r="AM2812" s="605">
        <v>43819</v>
      </c>
      <c r="AN2812" s="25"/>
      <c r="AO2812" s="423">
        <v>43815</v>
      </c>
      <c r="AP2812" s="134" t="s">
        <v>25754</v>
      </c>
    </row>
    <row r="2813" spans="1:42" ht="24.75" customHeight="1" x14ac:dyDescent="0.15">
      <c r="A2813" s="606">
        <v>2810</v>
      </c>
      <c r="B2813" s="23" t="s">
        <v>25730</v>
      </c>
      <c r="C2813" s="24" t="s">
        <v>24808</v>
      </c>
      <c r="D2813" s="24" t="s">
        <v>25731</v>
      </c>
      <c r="E2813" s="23"/>
      <c r="F2813" s="23"/>
      <c r="G2813" s="25" t="s">
        <v>25732</v>
      </c>
      <c r="H2813" s="23" t="s">
        <v>25733</v>
      </c>
      <c r="I2813" s="23" t="s">
        <v>25735</v>
      </c>
      <c r="J2813" s="25" t="s">
        <v>25734</v>
      </c>
      <c r="K2813" s="25"/>
      <c r="L2813" s="25"/>
      <c r="M2813" s="25" t="s">
        <v>25736</v>
      </c>
      <c r="N2813" s="25"/>
      <c r="O2813" s="25" t="s">
        <v>25737</v>
      </c>
      <c r="P2813" s="23" t="s">
        <v>25738</v>
      </c>
      <c r="Q2813" s="25" t="s">
        <v>25739</v>
      </c>
      <c r="R2813" s="25" t="s">
        <v>25740</v>
      </c>
      <c r="S2813" s="23" t="s">
        <v>25741</v>
      </c>
      <c r="T2813" s="23"/>
      <c r="U2813" s="25" t="s">
        <v>25732</v>
      </c>
      <c r="V2813" s="23" t="s">
        <v>25733</v>
      </c>
      <c r="W2813" s="25" t="s">
        <v>25742</v>
      </c>
      <c r="X2813" s="25"/>
      <c r="Y2813" s="23" t="s">
        <v>25736</v>
      </c>
      <c r="Z2813" s="25"/>
      <c r="AA2813" s="23">
        <v>5</v>
      </c>
      <c r="AB2813" s="23" t="s">
        <v>23794</v>
      </c>
      <c r="AC2813" s="25" t="s">
        <v>24448</v>
      </c>
      <c r="AD2813" s="167">
        <v>1</v>
      </c>
      <c r="AE2813" s="642"/>
      <c r="AF2813" s="642" t="str">
        <f t="shared" si="190"/>
        <v/>
      </c>
      <c r="AG2813" s="27">
        <v>43800</v>
      </c>
      <c r="AH2813" s="168">
        <v>43819</v>
      </c>
      <c r="AI2813" s="29" t="str">
        <f t="shared" si="191"/>
        <v>～</v>
      </c>
      <c r="AJ2813" s="178">
        <f t="shared" si="195"/>
        <v>45645</v>
      </c>
      <c r="AK2813" s="23" t="s">
        <v>16665</v>
      </c>
      <c r="AL2813" s="23" t="s">
        <v>25752</v>
      </c>
      <c r="AM2813" s="605">
        <v>43819</v>
      </c>
      <c r="AN2813" s="25"/>
      <c r="AO2813" s="423">
        <v>43815</v>
      </c>
      <c r="AP2813" s="134" t="s">
        <v>25754</v>
      </c>
    </row>
    <row r="2814" spans="1:42" ht="24.75" customHeight="1" x14ac:dyDescent="0.15">
      <c r="A2814" s="606">
        <v>2811</v>
      </c>
      <c r="B2814" s="23" t="s">
        <v>25730</v>
      </c>
      <c r="C2814" s="24" t="s">
        <v>25755</v>
      </c>
      <c r="D2814" s="24" t="s">
        <v>25731</v>
      </c>
      <c r="E2814" s="23"/>
      <c r="F2814" s="23"/>
      <c r="G2814" s="25" t="s">
        <v>25732</v>
      </c>
      <c r="H2814" s="23" t="s">
        <v>25733</v>
      </c>
      <c r="I2814" s="23" t="s">
        <v>25735</v>
      </c>
      <c r="J2814" s="25" t="s">
        <v>25734</v>
      </c>
      <c r="K2814" s="25"/>
      <c r="L2814" s="25"/>
      <c r="M2814" s="25" t="s">
        <v>25736</v>
      </c>
      <c r="N2814" s="25"/>
      <c r="O2814" s="25" t="s">
        <v>25737</v>
      </c>
      <c r="P2814" s="23" t="s">
        <v>25738</v>
      </c>
      <c r="Q2814" s="25" t="s">
        <v>25739</v>
      </c>
      <c r="R2814" s="25" t="s">
        <v>25740</v>
      </c>
      <c r="S2814" s="23" t="s">
        <v>25741</v>
      </c>
      <c r="T2814" s="23"/>
      <c r="U2814" s="25" t="s">
        <v>25732</v>
      </c>
      <c r="V2814" s="23" t="s">
        <v>25733</v>
      </c>
      <c r="W2814" s="25" t="s">
        <v>25742</v>
      </c>
      <c r="X2814" s="25"/>
      <c r="Y2814" s="23" t="s">
        <v>25736</v>
      </c>
      <c r="Z2814" s="25"/>
      <c r="AA2814" s="23">
        <v>5</v>
      </c>
      <c r="AB2814" s="23" t="s">
        <v>23794</v>
      </c>
      <c r="AC2814" s="25" t="s">
        <v>24448</v>
      </c>
      <c r="AD2814" s="167">
        <v>1</v>
      </c>
      <c r="AE2814" s="642"/>
      <c r="AF2814" s="642" t="str">
        <f t="shared" si="190"/>
        <v/>
      </c>
      <c r="AG2814" s="27">
        <v>43800</v>
      </c>
      <c r="AH2814" s="168">
        <v>43819</v>
      </c>
      <c r="AI2814" s="29" t="str">
        <f t="shared" si="191"/>
        <v>～</v>
      </c>
      <c r="AJ2814" s="178">
        <f t="shared" si="195"/>
        <v>45645</v>
      </c>
      <c r="AK2814" s="23" t="s">
        <v>25756</v>
      </c>
      <c r="AL2814" s="23" t="s">
        <v>25753</v>
      </c>
      <c r="AM2814" s="605">
        <v>43819</v>
      </c>
      <c r="AN2814" s="25"/>
      <c r="AO2814" s="423">
        <v>43815</v>
      </c>
      <c r="AP2814" s="134" t="s">
        <v>25757</v>
      </c>
    </row>
    <row r="2815" spans="1:42" ht="24.75" customHeight="1" x14ac:dyDescent="0.15">
      <c r="A2815" s="606">
        <v>2812</v>
      </c>
      <c r="B2815" s="23" t="s">
        <v>25819</v>
      </c>
      <c r="C2815" s="24" t="s">
        <v>25820</v>
      </c>
      <c r="D2815" s="24" t="s">
        <v>25821</v>
      </c>
      <c r="E2815" s="23"/>
      <c r="F2815" s="23"/>
      <c r="G2815" s="25" t="s">
        <v>25822</v>
      </c>
      <c r="H2815" s="23" t="s">
        <v>25823</v>
      </c>
      <c r="I2815" s="23" t="s">
        <v>25825</v>
      </c>
      <c r="J2815" s="25" t="s">
        <v>25824</v>
      </c>
      <c r="K2815" s="25" t="s">
        <v>25826</v>
      </c>
      <c r="L2815" s="25" t="s">
        <v>25827</v>
      </c>
      <c r="M2815" s="25" t="s">
        <v>25828</v>
      </c>
      <c r="N2815" s="25"/>
      <c r="O2815" s="25" t="s">
        <v>25829</v>
      </c>
      <c r="P2815" s="23" t="s">
        <v>25831</v>
      </c>
      <c r="Q2815" s="25" t="s">
        <v>25830</v>
      </c>
      <c r="R2815" s="25"/>
      <c r="S2815" s="23" t="s">
        <v>25832</v>
      </c>
      <c r="T2815" s="23" t="s">
        <v>25833</v>
      </c>
      <c r="U2815" s="25" t="s">
        <v>25822</v>
      </c>
      <c r="V2815" s="23" t="s">
        <v>25823</v>
      </c>
      <c r="W2815" s="25" t="s">
        <v>25834</v>
      </c>
      <c r="X2815" s="25" t="s">
        <v>25826</v>
      </c>
      <c r="Y2815" s="23" t="s">
        <v>25835</v>
      </c>
      <c r="Z2815" s="25"/>
      <c r="AA2815" s="23">
        <v>3</v>
      </c>
      <c r="AB2815" s="23" t="s">
        <v>25836</v>
      </c>
      <c r="AC2815" s="25"/>
      <c r="AD2815" s="167">
        <v>1</v>
      </c>
      <c r="AE2815" s="167">
        <v>15480</v>
      </c>
      <c r="AF2815" s="167">
        <f t="shared" si="190"/>
        <v>15480</v>
      </c>
      <c r="AG2815" s="27">
        <v>43800</v>
      </c>
      <c r="AH2815" s="168">
        <v>43812</v>
      </c>
      <c r="AI2815" s="29" t="str">
        <f t="shared" si="191"/>
        <v>～</v>
      </c>
      <c r="AJ2815" s="178">
        <f t="shared" si="195"/>
        <v>44907</v>
      </c>
      <c r="AK2815" s="23" t="s">
        <v>25837</v>
      </c>
      <c r="AL2815" s="23" t="s">
        <v>25838</v>
      </c>
      <c r="AM2815" s="605">
        <v>43812</v>
      </c>
      <c r="AN2815" s="25"/>
      <c r="AO2815" s="423">
        <v>43818</v>
      </c>
      <c r="AP2815" s="134" t="s">
        <v>25850</v>
      </c>
    </row>
    <row r="2816" spans="1:42" ht="24.75" customHeight="1" x14ac:dyDescent="0.15">
      <c r="A2816" s="606">
        <v>2813</v>
      </c>
      <c r="B2816" s="23" t="s">
        <v>25819</v>
      </c>
      <c r="C2816" s="24" t="s">
        <v>25820</v>
      </c>
      <c r="D2816" s="24" t="s">
        <v>25821</v>
      </c>
      <c r="E2816" s="23"/>
      <c r="F2816" s="23"/>
      <c r="G2816" s="25" t="s">
        <v>25822</v>
      </c>
      <c r="H2816" s="23" t="s">
        <v>25823</v>
      </c>
      <c r="I2816" s="23" t="s">
        <v>25825</v>
      </c>
      <c r="J2816" s="25" t="s">
        <v>25824</v>
      </c>
      <c r="K2816" s="25" t="s">
        <v>25826</v>
      </c>
      <c r="L2816" s="25" t="s">
        <v>25827</v>
      </c>
      <c r="M2816" s="25" t="s">
        <v>25828</v>
      </c>
      <c r="N2816" s="25"/>
      <c r="O2816" s="25" t="s">
        <v>25829</v>
      </c>
      <c r="P2816" s="23" t="s">
        <v>25831</v>
      </c>
      <c r="Q2816" s="25" t="s">
        <v>25830</v>
      </c>
      <c r="R2816" s="25"/>
      <c r="S2816" s="23" t="s">
        <v>25832</v>
      </c>
      <c r="T2816" s="23" t="s">
        <v>25833</v>
      </c>
      <c r="U2816" s="25" t="s">
        <v>25822</v>
      </c>
      <c r="V2816" s="23" t="s">
        <v>25823</v>
      </c>
      <c r="W2816" s="25" t="s">
        <v>25834</v>
      </c>
      <c r="X2816" s="25" t="s">
        <v>25826</v>
      </c>
      <c r="Y2816" s="23" t="s">
        <v>25835</v>
      </c>
      <c r="Z2816" s="25"/>
      <c r="AA2816" s="23">
        <v>3</v>
      </c>
      <c r="AB2816" s="23" t="s">
        <v>25836</v>
      </c>
      <c r="AC2816" s="25"/>
      <c r="AD2816" s="167">
        <v>1</v>
      </c>
      <c r="AE2816" s="167">
        <v>15480</v>
      </c>
      <c r="AF2816" s="167">
        <f t="shared" si="190"/>
        <v>15480</v>
      </c>
      <c r="AG2816" s="27">
        <v>43800</v>
      </c>
      <c r="AH2816" s="168">
        <v>43812</v>
      </c>
      <c r="AI2816" s="29" t="str">
        <f t="shared" si="191"/>
        <v>～</v>
      </c>
      <c r="AJ2816" s="178">
        <f t="shared" si="195"/>
        <v>44907</v>
      </c>
      <c r="AK2816" s="23" t="s">
        <v>25837</v>
      </c>
      <c r="AL2816" s="23" t="s">
        <v>25839</v>
      </c>
      <c r="AM2816" s="605">
        <v>43812</v>
      </c>
      <c r="AN2816" s="25"/>
      <c r="AO2816" s="423">
        <v>43818</v>
      </c>
      <c r="AP2816" s="134" t="s">
        <v>25850</v>
      </c>
    </row>
    <row r="2817" spans="1:42" ht="24.75" customHeight="1" x14ac:dyDescent="0.15">
      <c r="A2817" s="606">
        <v>2814</v>
      </c>
      <c r="B2817" s="23" t="s">
        <v>25819</v>
      </c>
      <c r="C2817" s="24" t="s">
        <v>25820</v>
      </c>
      <c r="D2817" s="24" t="s">
        <v>25821</v>
      </c>
      <c r="E2817" s="23"/>
      <c r="F2817" s="23"/>
      <c r="G2817" s="25" t="s">
        <v>25822</v>
      </c>
      <c r="H2817" s="23" t="s">
        <v>25823</v>
      </c>
      <c r="I2817" s="23" t="s">
        <v>25825</v>
      </c>
      <c r="J2817" s="25" t="s">
        <v>25824</v>
      </c>
      <c r="K2817" s="25" t="s">
        <v>25826</v>
      </c>
      <c r="L2817" s="25" t="s">
        <v>25827</v>
      </c>
      <c r="M2817" s="25" t="s">
        <v>25828</v>
      </c>
      <c r="N2817" s="25"/>
      <c r="O2817" s="25" t="s">
        <v>25829</v>
      </c>
      <c r="P2817" s="23" t="s">
        <v>25831</v>
      </c>
      <c r="Q2817" s="25" t="s">
        <v>25830</v>
      </c>
      <c r="R2817" s="25"/>
      <c r="S2817" s="23" t="s">
        <v>25832</v>
      </c>
      <c r="T2817" s="23" t="s">
        <v>25833</v>
      </c>
      <c r="U2817" s="25" t="s">
        <v>25822</v>
      </c>
      <c r="V2817" s="23" t="s">
        <v>25823</v>
      </c>
      <c r="W2817" s="25" t="s">
        <v>25834</v>
      </c>
      <c r="X2817" s="25" t="s">
        <v>25826</v>
      </c>
      <c r="Y2817" s="23" t="s">
        <v>25835</v>
      </c>
      <c r="Z2817" s="25"/>
      <c r="AA2817" s="23">
        <v>3</v>
      </c>
      <c r="AB2817" s="23" t="s">
        <v>25836</v>
      </c>
      <c r="AC2817" s="25"/>
      <c r="AD2817" s="167">
        <v>1</v>
      </c>
      <c r="AE2817" s="167">
        <v>15480</v>
      </c>
      <c r="AF2817" s="167">
        <f t="shared" si="190"/>
        <v>15480</v>
      </c>
      <c r="AG2817" s="27">
        <v>43800</v>
      </c>
      <c r="AH2817" s="168">
        <v>43812</v>
      </c>
      <c r="AI2817" s="29" t="str">
        <f t="shared" si="191"/>
        <v>～</v>
      </c>
      <c r="AJ2817" s="178">
        <f t="shared" si="195"/>
        <v>44907</v>
      </c>
      <c r="AK2817" s="23" t="s">
        <v>25837</v>
      </c>
      <c r="AL2817" s="23" t="s">
        <v>25840</v>
      </c>
      <c r="AM2817" s="605">
        <v>43812</v>
      </c>
      <c r="AN2817" s="25"/>
      <c r="AO2817" s="423">
        <v>43818</v>
      </c>
      <c r="AP2817" s="134" t="s">
        <v>25850</v>
      </c>
    </row>
    <row r="2818" spans="1:42" ht="24.75" customHeight="1" x14ac:dyDescent="0.15">
      <c r="A2818" s="606">
        <v>2815</v>
      </c>
      <c r="B2818" s="23" t="s">
        <v>25819</v>
      </c>
      <c r="C2818" s="24" t="s">
        <v>25820</v>
      </c>
      <c r="D2818" s="24" t="s">
        <v>25821</v>
      </c>
      <c r="E2818" s="23"/>
      <c r="F2818" s="23"/>
      <c r="G2818" s="25" t="s">
        <v>25822</v>
      </c>
      <c r="H2818" s="23" t="s">
        <v>25823</v>
      </c>
      <c r="I2818" s="23" t="s">
        <v>25825</v>
      </c>
      <c r="J2818" s="25" t="s">
        <v>25824</v>
      </c>
      <c r="K2818" s="25" t="s">
        <v>25826</v>
      </c>
      <c r="L2818" s="25" t="s">
        <v>25827</v>
      </c>
      <c r="M2818" s="25" t="s">
        <v>25828</v>
      </c>
      <c r="N2818" s="25"/>
      <c r="O2818" s="25" t="s">
        <v>25829</v>
      </c>
      <c r="P2818" s="23" t="s">
        <v>25831</v>
      </c>
      <c r="Q2818" s="25" t="s">
        <v>25830</v>
      </c>
      <c r="R2818" s="25"/>
      <c r="S2818" s="23" t="s">
        <v>25832</v>
      </c>
      <c r="T2818" s="23" t="s">
        <v>25833</v>
      </c>
      <c r="U2818" s="25" t="s">
        <v>25822</v>
      </c>
      <c r="V2818" s="23" t="s">
        <v>25823</v>
      </c>
      <c r="W2818" s="25" t="s">
        <v>25834</v>
      </c>
      <c r="X2818" s="25" t="s">
        <v>25826</v>
      </c>
      <c r="Y2818" s="23" t="s">
        <v>25835</v>
      </c>
      <c r="Z2818" s="25"/>
      <c r="AA2818" s="23">
        <v>3</v>
      </c>
      <c r="AB2818" s="23" t="s">
        <v>25836</v>
      </c>
      <c r="AC2818" s="25"/>
      <c r="AD2818" s="167">
        <v>1</v>
      </c>
      <c r="AE2818" s="167">
        <v>15480</v>
      </c>
      <c r="AF2818" s="167">
        <f t="shared" si="190"/>
        <v>15480</v>
      </c>
      <c r="AG2818" s="27">
        <v>43800</v>
      </c>
      <c r="AH2818" s="168">
        <v>43812</v>
      </c>
      <c r="AI2818" s="29" t="str">
        <f t="shared" si="191"/>
        <v>～</v>
      </c>
      <c r="AJ2818" s="178">
        <f t="shared" si="195"/>
        <v>44907</v>
      </c>
      <c r="AK2818" s="23" t="s">
        <v>25837</v>
      </c>
      <c r="AL2818" s="23" t="s">
        <v>25841</v>
      </c>
      <c r="AM2818" s="605">
        <v>43812</v>
      </c>
      <c r="AN2818" s="25"/>
      <c r="AO2818" s="423">
        <v>43818</v>
      </c>
      <c r="AP2818" s="134" t="s">
        <v>25850</v>
      </c>
    </row>
    <row r="2819" spans="1:42" ht="24.75" customHeight="1" x14ac:dyDescent="0.15">
      <c r="A2819" s="606">
        <v>2816</v>
      </c>
      <c r="B2819" s="23" t="s">
        <v>25819</v>
      </c>
      <c r="C2819" s="24" t="s">
        <v>25820</v>
      </c>
      <c r="D2819" s="24" t="s">
        <v>25821</v>
      </c>
      <c r="E2819" s="23"/>
      <c r="F2819" s="23"/>
      <c r="G2819" s="25" t="s">
        <v>25822</v>
      </c>
      <c r="H2819" s="23" t="s">
        <v>25823</v>
      </c>
      <c r="I2819" s="23" t="s">
        <v>25825</v>
      </c>
      <c r="J2819" s="25" t="s">
        <v>25824</v>
      </c>
      <c r="K2819" s="25" t="s">
        <v>25826</v>
      </c>
      <c r="L2819" s="25" t="s">
        <v>25827</v>
      </c>
      <c r="M2819" s="25" t="s">
        <v>25828</v>
      </c>
      <c r="N2819" s="25"/>
      <c r="O2819" s="25" t="s">
        <v>25829</v>
      </c>
      <c r="P2819" s="23" t="s">
        <v>25831</v>
      </c>
      <c r="Q2819" s="25" t="s">
        <v>25830</v>
      </c>
      <c r="R2819" s="25"/>
      <c r="S2819" s="23" t="s">
        <v>25832</v>
      </c>
      <c r="T2819" s="23" t="s">
        <v>25833</v>
      </c>
      <c r="U2819" s="25" t="s">
        <v>25822</v>
      </c>
      <c r="V2819" s="23" t="s">
        <v>25823</v>
      </c>
      <c r="W2819" s="25" t="s">
        <v>25834</v>
      </c>
      <c r="X2819" s="25" t="s">
        <v>25826</v>
      </c>
      <c r="Y2819" s="23" t="s">
        <v>25835</v>
      </c>
      <c r="Z2819" s="25"/>
      <c r="AA2819" s="23">
        <v>3</v>
      </c>
      <c r="AB2819" s="23" t="s">
        <v>25836</v>
      </c>
      <c r="AC2819" s="25"/>
      <c r="AD2819" s="167">
        <v>1</v>
      </c>
      <c r="AE2819" s="167">
        <v>15480</v>
      </c>
      <c r="AF2819" s="167">
        <f t="shared" si="190"/>
        <v>15480</v>
      </c>
      <c r="AG2819" s="27">
        <v>43800</v>
      </c>
      <c r="AH2819" s="168">
        <v>43812</v>
      </c>
      <c r="AI2819" s="29" t="str">
        <f t="shared" si="191"/>
        <v>～</v>
      </c>
      <c r="AJ2819" s="178">
        <f t="shared" si="195"/>
        <v>44907</v>
      </c>
      <c r="AK2819" s="23" t="s">
        <v>25837</v>
      </c>
      <c r="AL2819" s="23" t="s">
        <v>25842</v>
      </c>
      <c r="AM2819" s="605">
        <v>43812</v>
      </c>
      <c r="AN2819" s="25"/>
      <c r="AO2819" s="423">
        <v>43818</v>
      </c>
      <c r="AP2819" s="134" t="s">
        <v>25850</v>
      </c>
    </row>
    <row r="2820" spans="1:42" ht="24.75" customHeight="1" x14ac:dyDescent="0.15">
      <c r="A2820" s="606">
        <v>2817</v>
      </c>
      <c r="B2820" s="23" t="s">
        <v>25819</v>
      </c>
      <c r="C2820" s="24" t="s">
        <v>25820</v>
      </c>
      <c r="D2820" s="24" t="s">
        <v>25821</v>
      </c>
      <c r="E2820" s="23"/>
      <c r="F2820" s="23"/>
      <c r="G2820" s="25" t="s">
        <v>25822</v>
      </c>
      <c r="H2820" s="23" t="s">
        <v>25823</v>
      </c>
      <c r="I2820" s="23" t="s">
        <v>25825</v>
      </c>
      <c r="J2820" s="25" t="s">
        <v>25824</v>
      </c>
      <c r="K2820" s="25" t="s">
        <v>25826</v>
      </c>
      <c r="L2820" s="25" t="s">
        <v>25827</v>
      </c>
      <c r="M2820" s="25" t="s">
        <v>25828</v>
      </c>
      <c r="N2820" s="25"/>
      <c r="O2820" s="25" t="s">
        <v>25829</v>
      </c>
      <c r="P2820" s="23" t="s">
        <v>25831</v>
      </c>
      <c r="Q2820" s="25" t="s">
        <v>25830</v>
      </c>
      <c r="R2820" s="25"/>
      <c r="S2820" s="23" t="s">
        <v>25832</v>
      </c>
      <c r="T2820" s="23" t="s">
        <v>25833</v>
      </c>
      <c r="U2820" s="25" t="s">
        <v>25822</v>
      </c>
      <c r="V2820" s="23" t="s">
        <v>25823</v>
      </c>
      <c r="W2820" s="25" t="s">
        <v>25834</v>
      </c>
      <c r="X2820" s="25" t="s">
        <v>25826</v>
      </c>
      <c r="Y2820" s="23" t="s">
        <v>25835</v>
      </c>
      <c r="Z2820" s="25"/>
      <c r="AA2820" s="23">
        <v>3</v>
      </c>
      <c r="AB2820" s="23" t="s">
        <v>25836</v>
      </c>
      <c r="AC2820" s="25"/>
      <c r="AD2820" s="167">
        <v>1</v>
      </c>
      <c r="AE2820" s="167">
        <v>15480</v>
      </c>
      <c r="AF2820" s="167">
        <f t="shared" si="190"/>
        <v>15480</v>
      </c>
      <c r="AG2820" s="27">
        <v>43800</v>
      </c>
      <c r="AH2820" s="168">
        <v>43812</v>
      </c>
      <c r="AI2820" s="29" t="str">
        <f t="shared" si="191"/>
        <v>～</v>
      </c>
      <c r="AJ2820" s="178">
        <f t="shared" si="195"/>
        <v>44907</v>
      </c>
      <c r="AK2820" s="23" t="s">
        <v>25837</v>
      </c>
      <c r="AL2820" s="23" t="s">
        <v>25843</v>
      </c>
      <c r="AM2820" s="605">
        <v>43812</v>
      </c>
      <c r="AN2820" s="25"/>
      <c r="AO2820" s="423">
        <v>43818</v>
      </c>
      <c r="AP2820" s="134" t="s">
        <v>25850</v>
      </c>
    </row>
    <row r="2821" spans="1:42" ht="24.75" customHeight="1" x14ac:dyDescent="0.15">
      <c r="A2821" s="606">
        <v>2818</v>
      </c>
      <c r="B2821" s="23" t="s">
        <v>25819</v>
      </c>
      <c r="C2821" s="24" t="s">
        <v>25820</v>
      </c>
      <c r="D2821" s="24" t="s">
        <v>25821</v>
      </c>
      <c r="E2821" s="23"/>
      <c r="F2821" s="23"/>
      <c r="G2821" s="25" t="s">
        <v>25822</v>
      </c>
      <c r="H2821" s="23" t="s">
        <v>25823</v>
      </c>
      <c r="I2821" s="23" t="s">
        <v>25825</v>
      </c>
      <c r="J2821" s="25" t="s">
        <v>25824</v>
      </c>
      <c r="K2821" s="25" t="s">
        <v>25826</v>
      </c>
      <c r="L2821" s="25" t="s">
        <v>25827</v>
      </c>
      <c r="M2821" s="25" t="s">
        <v>25828</v>
      </c>
      <c r="N2821" s="25"/>
      <c r="O2821" s="25" t="s">
        <v>25829</v>
      </c>
      <c r="P2821" s="23" t="s">
        <v>25831</v>
      </c>
      <c r="Q2821" s="25" t="s">
        <v>25830</v>
      </c>
      <c r="R2821" s="25"/>
      <c r="S2821" s="23" t="s">
        <v>25832</v>
      </c>
      <c r="T2821" s="23" t="s">
        <v>25833</v>
      </c>
      <c r="U2821" s="25" t="s">
        <v>25822</v>
      </c>
      <c r="V2821" s="23" t="s">
        <v>25823</v>
      </c>
      <c r="W2821" s="25" t="s">
        <v>25834</v>
      </c>
      <c r="X2821" s="25" t="s">
        <v>25826</v>
      </c>
      <c r="Y2821" s="23" t="s">
        <v>25835</v>
      </c>
      <c r="Z2821" s="25"/>
      <c r="AA2821" s="23">
        <v>3</v>
      </c>
      <c r="AB2821" s="23" t="s">
        <v>25836</v>
      </c>
      <c r="AC2821" s="25"/>
      <c r="AD2821" s="167">
        <v>1</v>
      </c>
      <c r="AE2821" s="167">
        <v>15480</v>
      </c>
      <c r="AF2821" s="167">
        <f t="shared" si="190"/>
        <v>15480</v>
      </c>
      <c r="AG2821" s="27">
        <v>43800</v>
      </c>
      <c r="AH2821" s="168">
        <v>43812</v>
      </c>
      <c r="AI2821" s="29" t="str">
        <f t="shared" si="191"/>
        <v>～</v>
      </c>
      <c r="AJ2821" s="178">
        <f t="shared" si="195"/>
        <v>44907</v>
      </c>
      <c r="AK2821" s="23" t="s">
        <v>25837</v>
      </c>
      <c r="AL2821" s="23" t="s">
        <v>25844</v>
      </c>
      <c r="AM2821" s="605">
        <v>43812</v>
      </c>
      <c r="AN2821" s="25"/>
      <c r="AO2821" s="423">
        <v>43818</v>
      </c>
      <c r="AP2821" s="134" t="s">
        <v>25850</v>
      </c>
    </row>
    <row r="2822" spans="1:42" ht="24.75" customHeight="1" x14ac:dyDescent="0.15">
      <c r="A2822" s="606">
        <v>2819</v>
      </c>
      <c r="B2822" s="23" t="s">
        <v>25819</v>
      </c>
      <c r="C2822" s="24" t="s">
        <v>25820</v>
      </c>
      <c r="D2822" s="24" t="s">
        <v>25821</v>
      </c>
      <c r="E2822" s="23"/>
      <c r="F2822" s="23"/>
      <c r="G2822" s="25" t="s">
        <v>25822</v>
      </c>
      <c r="H2822" s="23" t="s">
        <v>25823</v>
      </c>
      <c r="I2822" s="23" t="s">
        <v>25825</v>
      </c>
      <c r="J2822" s="25" t="s">
        <v>25824</v>
      </c>
      <c r="K2822" s="25" t="s">
        <v>25826</v>
      </c>
      <c r="L2822" s="25" t="s">
        <v>25827</v>
      </c>
      <c r="M2822" s="25" t="s">
        <v>25828</v>
      </c>
      <c r="N2822" s="25"/>
      <c r="O2822" s="25" t="s">
        <v>25829</v>
      </c>
      <c r="P2822" s="23" t="s">
        <v>25831</v>
      </c>
      <c r="Q2822" s="25" t="s">
        <v>25830</v>
      </c>
      <c r="R2822" s="25"/>
      <c r="S2822" s="23" t="s">
        <v>25832</v>
      </c>
      <c r="T2822" s="23" t="s">
        <v>25833</v>
      </c>
      <c r="U2822" s="25" t="s">
        <v>25822</v>
      </c>
      <c r="V2822" s="23" t="s">
        <v>25823</v>
      </c>
      <c r="W2822" s="25" t="s">
        <v>25834</v>
      </c>
      <c r="X2822" s="25" t="s">
        <v>25826</v>
      </c>
      <c r="Y2822" s="23" t="s">
        <v>25835</v>
      </c>
      <c r="Z2822" s="25"/>
      <c r="AA2822" s="23">
        <v>3</v>
      </c>
      <c r="AB2822" s="23" t="s">
        <v>25836</v>
      </c>
      <c r="AC2822" s="25"/>
      <c r="AD2822" s="167">
        <v>1</v>
      </c>
      <c r="AE2822" s="167">
        <v>15480</v>
      </c>
      <c r="AF2822" s="167">
        <f t="shared" si="190"/>
        <v>15480</v>
      </c>
      <c r="AG2822" s="27">
        <v>43800</v>
      </c>
      <c r="AH2822" s="168">
        <v>43812</v>
      </c>
      <c r="AI2822" s="29" t="str">
        <f t="shared" si="191"/>
        <v>～</v>
      </c>
      <c r="AJ2822" s="178">
        <f t="shared" si="195"/>
        <v>44907</v>
      </c>
      <c r="AK2822" s="23" t="s">
        <v>25851</v>
      </c>
      <c r="AL2822" s="23" t="s">
        <v>25845</v>
      </c>
      <c r="AM2822" s="605">
        <v>43812</v>
      </c>
      <c r="AN2822" s="25"/>
      <c r="AO2822" s="423">
        <v>43818</v>
      </c>
      <c r="AP2822" s="134" t="s">
        <v>25850</v>
      </c>
    </row>
    <row r="2823" spans="1:42" ht="24.75" customHeight="1" x14ac:dyDescent="0.15">
      <c r="A2823" s="606">
        <v>2820</v>
      </c>
      <c r="B2823" s="23" t="s">
        <v>25814</v>
      </c>
      <c r="C2823" s="24" t="s">
        <v>25820</v>
      </c>
      <c r="D2823" s="24" t="s">
        <v>25821</v>
      </c>
      <c r="E2823" s="23"/>
      <c r="F2823" s="23"/>
      <c r="G2823" s="25" t="s">
        <v>25822</v>
      </c>
      <c r="H2823" s="23" t="s">
        <v>25823</v>
      </c>
      <c r="I2823" s="23" t="s">
        <v>25825</v>
      </c>
      <c r="J2823" s="25" t="s">
        <v>25824</v>
      </c>
      <c r="K2823" s="25" t="s">
        <v>25826</v>
      </c>
      <c r="L2823" s="25" t="s">
        <v>25827</v>
      </c>
      <c r="M2823" s="25" t="s">
        <v>25828</v>
      </c>
      <c r="N2823" s="25"/>
      <c r="O2823" s="25" t="s">
        <v>25829</v>
      </c>
      <c r="P2823" s="23" t="s">
        <v>25831</v>
      </c>
      <c r="Q2823" s="25" t="s">
        <v>25830</v>
      </c>
      <c r="R2823" s="25"/>
      <c r="S2823" s="23" t="s">
        <v>25832</v>
      </c>
      <c r="T2823" s="23" t="s">
        <v>25833</v>
      </c>
      <c r="U2823" s="25" t="s">
        <v>25822</v>
      </c>
      <c r="V2823" s="23" t="s">
        <v>25823</v>
      </c>
      <c r="W2823" s="25" t="s">
        <v>25834</v>
      </c>
      <c r="X2823" s="25" t="s">
        <v>25826</v>
      </c>
      <c r="Y2823" s="23" t="s">
        <v>25835</v>
      </c>
      <c r="Z2823" s="25"/>
      <c r="AA2823" s="23">
        <v>3</v>
      </c>
      <c r="AB2823" s="23" t="s">
        <v>25836</v>
      </c>
      <c r="AC2823" s="25"/>
      <c r="AD2823" s="167">
        <v>1</v>
      </c>
      <c r="AE2823" s="167">
        <v>7200</v>
      </c>
      <c r="AF2823" s="167">
        <f t="shared" si="190"/>
        <v>7200</v>
      </c>
      <c r="AG2823" s="27">
        <v>43800</v>
      </c>
      <c r="AH2823" s="168">
        <v>43812</v>
      </c>
      <c r="AI2823" s="29" t="str">
        <f t="shared" si="191"/>
        <v>～</v>
      </c>
      <c r="AJ2823" s="178">
        <f t="shared" si="195"/>
        <v>44907</v>
      </c>
      <c r="AK2823" s="23" t="s">
        <v>25852</v>
      </c>
      <c r="AL2823" s="23" t="s">
        <v>25846</v>
      </c>
      <c r="AM2823" s="605">
        <v>43812</v>
      </c>
      <c r="AN2823" s="25"/>
      <c r="AO2823" s="423">
        <v>43818</v>
      </c>
      <c r="AP2823" s="134" t="s">
        <v>25850</v>
      </c>
    </row>
    <row r="2824" spans="1:42" ht="24.75" customHeight="1" x14ac:dyDescent="0.15">
      <c r="A2824" s="606">
        <v>2821</v>
      </c>
      <c r="B2824" s="23" t="s">
        <v>25814</v>
      </c>
      <c r="C2824" s="24" t="s">
        <v>25820</v>
      </c>
      <c r="D2824" s="24" t="s">
        <v>25821</v>
      </c>
      <c r="E2824" s="23"/>
      <c r="F2824" s="23"/>
      <c r="G2824" s="25" t="s">
        <v>25822</v>
      </c>
      <c r="H2824" s="23" t="s">
        <v>25823</v>
      </c>
      <c r="I2824" s="23" t="s">
        <v>25825</v>
      </c>
      <c r="J2824" s="25" t="s">
        <v>25824</v>
      </c>
      <c r="K2824" s="25" t="s">
        <v>25826</v>
      </c>
      <c r="L2824" s="25" t="s">
        <v>25827</v>
      </c>
      <c r="M2824" s="25" t="s">
        <v>25828</v>
      </c>
      <c r="N2824" s="25"/>
      <c r="O2824" s="25" t="s">
        <v>25829</v>
      </c>
      <c r="P2824" s="23" t="s">
        <v>25831</v>
      </c>
      <c r="Q2824" s="25" t="s">
        <v>25830</v>
      </c>
      <c r="R2824" s="25"/>
      <c r="S2824" s="23" t="s">
        <v>25832</v>
      </c>
      <c r="T2824" s="23" t="s">
        <v>25833</v>
      </c>
      <c r="U2824" s="25" t="s">
        <v>25822</v>
      </c>
      <c r="V2824" s="23" t="s">
        <v>25823</v>
      </c>
      <c r="W2824" s="25" t="s">
        <v>25834</v>
      </c>
      <c r="X2824" s="25" t="s">
        <v>25826</v>
      </c>
      <c r="Y2824" s="23" t="s">
        <v>25835</v>
      </c>
      <c r="Z2824" s="25"/>
      <c r="AA2824" s="23">
        <v>3</v>
      </c>
      <c r="AB2824" s="23" t="s">
        <v>25836</v>
      </c>
      <c r="AC2824" s="25"/>
      <c r="AD2824" s="167">
        <v>1</v>
      </c>
      <c r="AE2824" s="167">
        <v>7200</v>
      </c>
      <c r="AF2824" s="167">
        <f t="shared" si="190"/>
        <v>7200</v>
      </c>
      <c r="AG2824" s="27">
        <v>43800</v>
      </c>
      <c r="AH2824" s="168">
        <v>43812</v>
      </c>
      <c r="AI2824" s="29" t="str">
        <f t="shared" si="191"/>
        <v>～</v>
      </c>
      <c r="AJ2824" s="178">
        <f t="shared" si="195"/>
        <v>44907</v>
      </c>
      <c r="AK2824" s="23" t="s">
        <v>19492</v>
      </c>
      <c r="AL2824" s="23" t="s">
        <v>25847</v>
      </c>
      <c r="AM2824" s="605">
        <v>43812</v>
      </c>
      <c r="AN2824" s="25"/>
      <c r="AO2824" s="423">
        <v>43818</v>
      </c>
      <c r="AP2824" s="134" t="s">
        <v>25850</v>
      </c>
    </row>
    <row r="2825" spans="1:42" ht="24.75" customHeight="1" x14ac:dyDescent="0.15">
      <c r="A2825" s="606">
        <v>2822</v>
      </c>
      <c r="B2825" s="23" t="s">
        <v>25815</v>
      </c>
      <c r="C2825" s="24" t="s">
        <v>25820</v>
      </c>
      <c r="D2825" s="24" t="s">
        <v>25821</v>
      </c>
      <c r="E2825" s="23"/>
      <c r="F2825" s="23"/>
      <c r="G2825" s="25" t="s">
        <v>25822</v>
      </c>
      <c r="H2825" s="23" t="s">
        <v>25823</v>
      </c>
      <c r="I2825" s="23" t="s">
        <v>25825</v>
      </c>
      <c r="J2825" s="25" t="s">
        <v>25824</v>
      </c>
      <c r="K2825" s="25" t="s">
        <v>25826</v>
      </c>
      <c r="L2825" s="25" t="s">
        <v>25827</v>
      </c>
      <c r="M2825" s="25" t="s">
        <v>25828</v>
      </c>
      <c r="N2825" s="25"/>
      <c r="O2825" s="25" t="s">
        <v>25829</v>
      </c>
      <c r="P2825" s="23" t="s">
        <v>25831</v>
      </c>
      <c r="Q2825" s="25" t="s">
        <v>25830</v>
      </c>
      <c r="R2825" s="25"/>
      <c r="S2825" s="23" t="s">
        <v>25832</v>
      </c>
      <c r="T2825" s="23" t="s">
        <v>25833</v>
      </c>
      <c r="U2825" s="25" t="s">
        <v>25822</v>
      </c>
      <c r="V2825" s="23" t="s">
        <v>25823</v>
      </c>
      <c r="W2825" s="25" t="s">
        <v>25834</v>
      </c>
      <c r="X2825" s="25" t="s">
        <v>25826</v>
      </c>
      <c r="Y2825" s="23" t="s">
        <v>25835</v>
      </c>
      <c r="Z2825" s="25"/>
      <c r="AA2825" s="23">
        <v>3</v>
      </c>
      <c r="AB2825" s="23" t="s">
        <v>25836</v>
      </c>
      <c r="AC2825" s="25"/>
      <c r="AD2825" s="167">
        <v>1</v>
      </c>
      <c r="AE2825" s="167">
        <v>18720</v>
      </c>
      <c r="AF2825" s="167">
        <f t="shared" si="190"/>
        <v>18720</v>
      </c>
      <c r="AG2825" s="27">
        <v>43800</v>
      </c>
      <c r="AH2825" s="168">
        <v>43812</v>
      </c>
      <c r="AI2825" s="29" t="str">
        <f t="shared" si="191"/>
        <v>～</v>
      </c>
      <c r="AJ2825" s="178">
        <f t="shared" si="195"/>
        <v>44907</v>
      </c>
      <c r="AK2825" s="23" t="s">
        <v>25853</v>
      </c>
      <c r="AL2825" s="23" t="s">
        <v>25848</v>
      </c>
      <c r="AM2825" s="605">
        <v>43812</v>
      </c>
      <c r="AN2825" s="25"/>
      <c r="AO2825" s="423">
        <v>43818</v>
      </c>
      <c r="AP2825" s="134" t="s">
        <v>25850</v>
      </c>
    </row>
    <row r="2826" spans="1:42" ht="24.75" customHeight="1" x14ac:dyDescent="0.15">
      <c r="A2826" s="606">
        <v>2823</v>
      </c>
      <c r="B2826" s="23" t="s">
        <v>25816</v>
      </c>
      <c r="C2826" s="24" t="s">
        <v>25820</v>
      </c>
      <c r="D2826" s="24" t="s">
        <v>25821</v>
      </c>
      <c r="E2826" s="23"/>
      <c r="F2826" s="23"/>
      <c r="G2826" s="25" t="s">
        <v>25822</v>
      </c>
      <c r="H2826" s="23" t="s">
        <v>25823</v>
      </c>
      <c r="I2826" s="23" t="s">
        <v>25825</v>
      </c>
      <c r="J2826" s="25" t="s">
        <v>25824</v>
      </c>
      <c r="K2826" s="25" t="s">
        <v>25826</v>
      </c>
      <c r="L2826" s="25" t="s">
        <v>25827</v>
      </c>
      <c r="M2826" s="25" t="s">
        <v>25828</v>
      </c>
      <c r="N2826" s="25"/>
      <c r="O2826" s="25" t="s">
        <v>25829</v>
      </c>
      <c r="P2826" s="23" t="s">
        <v>25831</v>
      </c>
      <c r="Q2826" s="25" t="s">
        <v>25830</v>
      </c>
      <c r="R2826" s="25"/>
      <c r="S2826" s="23" t="s">
        <v>25832</v>
      </c>
      <c r="T2826" s="23" t="s">
        <v>25833</v>
      </c>
      <c r="U2826" s="25" t="s">
        <v>25822</v>
      </c>
      <c r="V2826" s="23" t="s">
        <v>25823</v>
      </c>
      <c r="W2826" s="25" t="s">
        <v>25834</v>
      </c>
      <c r="X2826" s="25" t="s">
        <v>25826</v>
      </c>
      <c r="Y2826" s="23" t="s">
        <v>25835</v>
      </c>
      <c r="Z2826" s="25"/>
      <c r="AA2826" s="23">
        <v>3</v>
      </c>
      <c r="AB2826" s="23" t="s">
        <v>25836</v>
      </c>
      <c r="AC2826" s="25"/>
      <c r="AD2826" s="167">
        <v>1</v>
      </c>
      <c r="AE2826" s="167">
        <v>12240</v>
      </c>
      <c r="AF2826" s="167">
        <f t="shared" si="190"/>
        <v>12240</v>
      </c>
      <c r="AG2826" s="27">
        <v>43800</v>
      </c>
      <c r="AH2826" s="168">
        <v>43812</v>
      </c>
      <c r="AI2826" s="29" t="str">
        <f t="shared" si="191"/>
        <v>～</v>
      </c>
      <c r="AJ2826" s="178">
        <f t="shared" si="195"/>
        <v>44907</v>
      </c>
      <c r="AK2826" s="23" t="s">
        <v>25854</v>
      </c>
      <c r="AL2826" s="23" t="s">
        <v>25849</v>
      </c>
      <c r="AM2826" s="605">
        <v>43812</v>
      </c>
      <c r="AN2826" s="25"/>
      <c r="AO2826" s="423">
        <v>43818</v>
      </c>
      <c r="AP2826" s="134" t="s">
        <v>25850</v>
      </c>
    </row>
    <row r="2827" spans="1:42" ht="24.75" customHeight="1" x14ac:dyDescent="0.15">
      <c r="A2827" s="606">
        <v>2824</v>
      </c>
      <c r="B2827" s="23" t="s">
        <v>25913</v>
      </c>
      <c r="C2827" s="24" t="s">
        <v>25917</v>
      </c>
      <c r="D2827" s="24" t="s">
        <v>25918</v>
      </c>
      <c r="E2827" s="23"/>
      <c r="F2827" s="23"/>
      <c r="G2827" s="25" t="s">
        <v>25919</v>
      </c>
      <c r="H2827" s="23" t="s">
        <v>25920</v>
      </c>
      <c r="I2827" s="23" t="s">
        <v>25922</v>
      </c>
      <c r="J2827" s="25" t="s">
        <v>25921</v>
      </c>
      <c r="K2827" s="25" t="s">
        <v>25923</v>
      </c>
      <c r="L2827" s="25" t="s">
        <v>25924</v>
      </c>
      <c r="M2827" s="25" t="s">
        <v>25925</v>
      </c>
      <c r="N2827" s="25"/>
      <c r="O2827" s="25" t="s">
        <v>25926</v>
      </c>
      <c r="P2827" s="23"/>
      <c r="Q2827" s="25" t="s">
        <v>25927</v>
      </c>
      <c r="R2827" s="25"/>
      <c r="S2827" s="23" t="s">
        <v>25928</v>
      </c>
      <c r="T2827" s="23"/>
      <c r="U2827" s="25" t="s">
        <v>25919</v>
      </c>
      <c r="V2827" s="23" t="s">
        <v>25920</v>
      </c>
      <c r="W2827" s="25" t="s">
        <v>25929</v>
      </c>
      <c r="X2827" s="25" t="s">
        <v>25923</v>
      </c>
      <c r="Y2827" s="23" t="s">
        <v>25925</v>
      </c>
      <c r="Z2827" s="25"/>
      <c r="AA2827" s="23">
        <v>5</v>
      </c>
      <c r="AB2827" s="23" t="s">
        <v>25836</v>
      </c>
      <c r="AC2827" s="25"/>
      <c r="AD2827" s="167">
        <v>1</v>
      </c>
      <c r="AE2827" s="167">
        <v>20400</v>
      </c>
      <c r="AF2827" s="167">
        <f t="shared" si="190"/>
        <v>20400</v>
      </c>
      <c r="AG2827" s="27">
        <v>43800</v>
      </c>
      <c r="AH2827" s="168">
        <v>43804</v>
      </c>
      <c r="AI2827" s="29" t="str">
        <f t="shared" si="191"/>
        <v>～</v>
      </c>
      <c r="AJ2827" s="178">
        <f t="shared" si="195"/>
        <v>45630</v>
      </c>
      <c r="AK2827" s="23" t="s">
        <v>25936</v>
      </c>
      <c r="AL2827" s="23" t="s">
        <v>25931</v>
      </c>
      <c r="AM2827" s="605">
        <v>43804</v>
      </c>
      <c r="AN2827" s="25"/>
      <c r="AO2827" s="423">
        <v>43823</v>
      </c>
      <c r="AP2827" s="134" t="s">
        <v>25930</v>
      </c>
    </row>
    <row r="2828" spans="1:42" ht="24.75" customHeight="1" x14ac:dyDescent="0.15">
      <c r="A2828" s="606">
        <v>2825</v>
      </c>
      <c r="B2828" s="23" t="s">
        <v>25913</v>
      </c>
      <c r="C2828" s="24" t="s">
        <v>25917</v>
      </c>
      <c r="D2828" s="24" t="s">
        <v>25918</v>
      </c>
      <c r="E2828" s="23"/>
      <c r="F2828" s="23"/>
      <c r="G2828" s="25" t="s">
        <v>25919</v>
      </c>
      <c r="H2828" s="23" t="s">
        <v>25920</v>
      </c>
      <c r="I2828" s="23" t="s">
        <v>25922</v>
      </c>
      <c r="J2828" s="25" t="s">
        <v>25921</v>
      </c>
      <c r="K2828" s="25" t="s">
        <v>25923</v>
      </c>
      <c r="L2828" s="25" t="s">
        <v>25924</v>
      </c>
      <c r="M2828" s="25" t="s">
        <v>25925</v>
      </c>
      <c r="N2828" s="25"/>
      <c r="O2828" s="25" t="s">
        <v>25926</v>
      </c>
      <c r="P2828" s="23"/>
      <c r="Q2828" s="25" t="s">
        <v>25927</v>
      </c>
      <c r="R2828" s="25"/>
      <c r="S2828" s="23" t="s">
        <v>25928</v>
      </c>
      <c r="T2828" s="23"/>
      <c r="U2828" s="25" t="s">
        <v>25919</v>
      </c>
      <c r="V2828" s="23" t="s">
        <v>25920</v>
      </c>
      <c r="W2828" s="25" t="s">
        <v>25929</v>
      </c>
      <c r="X2828" s="25" t="s">
        <v>25923</v>
      </c>
      <c r="Y2828" s="23" t="s">
        <v>25925</v>
      </c>
      <c r="Z2828" s="25"/>
      <c r="AA2828" s="23">
        <v>5</v>
      </c>
      <c r="AB2828" s="23" t="s">
        <v>25836</v>
      </c>
      <c r="AC2828" s="25"/>
      <c r="AD2828" s="167">
        <v>1</v>
      </c>
      <c r="AE2828" s="167">
        <v>20400</v>
      </c>
      <c r="AF2828" s="167">
        <f t="shared" si="190"/>
        <v>20400</v>
      </c>
      <c r="AG2828" s="27">
        <v>43800</v>
      </c>
      <c r="AH2828" s="168">
        <v>43804</v>
      </c>
      <c r="AI2828" s="29" t="str">
        <f t="shared" si="191"/>
        <v>～</v>
      </c>
      <c r="AJ2828" s="178">
        <f t="shared" si="195"/>
        <v>45630</v>
      </c>
      <c r="AK2828" s="23" t="s">
        <v>22085</v>
      </c>
      <c r="AL2828" s="23" t="s">
        <v>25932</v>
      </c>
      <c r="AM2828" s="605">
        <v>43804</v>
      </c>
      <c r="AN2828" s="25"/>
      <c r="AO2828" s="423">
        <v>43823</v>
      </c>
      <c r="AP2828" s="134" t="s">
        <v>25930</v>
      </c>
    </row>
    <row r="2829" spans="1:42" ht="24.75" customHeight="1" x14ac:dyDescent="0.15">
      <c r="A2829" s="606">
        <v>2826</v>
      </c>
      <c r="B2829" s="23" t="s">
        <v>25913</v>
      </c>
      <c r="C2829" s="24" t="s">
        <v>25917</v>
      </c>
      <c r="D2829" s="24" t="s">
        <v>25918</v>
      </c>
      <c r="E2829" s="23"/>
      <c r="F2829" s="23"/>
      <c r="G2829" s="25" t="s">
        <v>25919</v>
      </c>
      <c r="H2829" s="23" t="s">
        <v>25920</v>
      </c>
      <c r="I2829" s="23" t="s">
        <v>25922</v>
      </c>
      <c r="J2829" s="25" t="s">
        <v>25921</v>
      </c>
      <c r="K2829" s="25" t="s">
        <v>25923</v>
      </c>
      <c r="L2829" s="25" t="s">
        <v>25924</v>
      </c>
      <c r="M2829" s="25" t="s">
        <v>25925</v>
      </c>
      <c r="N2829" s="25"/>
      <c r="O2829" s="25" t="s">
        <v>25926</v>
      </c>
      <c r="P2829" s="23"/>
      <c r="Q2829" s="25" t="s">
        <v>25927</v>
      </c>
      <c r="R2829" s="25"/>
      <c r="S2829" s="23" t="s">
        <v>25928</v>
      </c>
      <c r="T2829" s="23"/>
      <c r="U2829" s="25" t="s">
        <v>25919</v>
      </c>
      <c r="V2829" s="23" t="s">
        <v>25920</v>
      </c>
      <c r="W2829" s="25" t="s">
        <v>25929</v>
      </c>
      <c r="X2829" s="25" t="s">
        <v>25923</v>
      </c>
      <c r="Y2829" s="23" t="s">
        <v>25925</v>
      </c>
      <c r="Z2829" s="25"/>
      <c r="AA2829" s="23">
        <v>5</v>
      </c>
      <c r="AB2829" s="23" t="s">
        <v>25836</v>
      </c>
      <c r="AC2829" s="25"/>
      <c r="AD2829" s="167">
        <v>1</v>
      </c>
      <c r="AE2829" s="167">
        <v>20400</v>
      </c>
      <c r="AF2829" s="167">
        <f t="shared" si="190"/>
        <v>20400</v>
      </c>
      <c r="AG2829" s="27">
        <v>43800</v>
      </c>
      <c r="AH2829" s="168">
        <v>43804</v>
      </c>
      <c r="AI2829" s="29" t="str">
        <f t="shared" si="191"/>
        <v>～</v>
      </c>
      <c r="AJ2829" s="178">
        <f t="shared" si="195"/>
        <v>45630</v>
      </c>
      <c r="AK2829" s="23" t="s">
        <v>22085</v>
      </c>
      <c r="AL2829" s="23" t="s">
        <v>25933</v>
      </c>
      <c r="AM2829" s="605">
        <v>43804</v>
      </c>
      <c r="AN2829" s="25"/>
      <c r="AO2829" s="423">
        <v>43823</v>
      </c>
      <c r="AP2829" s="134" t="s">
        <v>25930</v>
      </c>
    </row>
    <row r="2830" spans="1:42" ht="24.75" customHeight="1" x14ac:dyDescent="0.15">
      <c r="A2830" s="606">
        <v>2827</v>
      </c>
      <c r="B2830" s="23" t="s">
        <v>25913</v>
      </c>
      <c r="C2830" s="24" t="s">
        <v>25917</v>
      </c>
      <c r="D2830" s="24" t="s">
        <v>25918</v>
      </c>
      <c r="E2830" s="23"/>
      <c r="F2830" s="23"/>
      <c r="G2830" s="25" t="s">
        <v>25919</v>
      </c>
      <c r="H2830" s="23" t="s">
        <v>25920</v>
      </c>
      <c r="I2830" s="23" t="s">
        <v>25922</v>
      </c>
      <c r="J2830" s="25" t="s">
        <v>25921</v>
      </c>
      <c r="K2830" s="25" t="s">
        <v>25923</v>
      </c>
      <c r="L2830" s="25" t="s">
        <v>25924</v>
      </c>
      <c r="M2830" s="25" t="s">
        <v>25925</v>
      </c>
      <c r="N2830" s="25"/>
      <c r="O2830" s="25" t="s">
        <v>25926</v>
      </c>
      <c r="P2830" s="23"/>
      <c r="Q2830" s="25" t="s">
        <v>25927</v>
      </c>
      <c r="R2830" s="25"/>
      <c r="S2830" s="23" t="s">
        <v>25928</v>
      </c>
      <c r="T2830" s="23"/>
      <c r="U2830" s="25" t="s">
        <v>25919</v>
      </c>
      <c r="V2830" s="23" t="s">
        <v>25920</v>
      </c>
      <c r="W2830" s="25" t="s">
        <v>25929</v>
      </c>
      <c r="X2830" s="25" t="s">
        <v>25923</v>
      </c>
      <c r="Y2830" s="23" t="s">
        <v>25925</v>
      </c>
      <c r="Z2830" s="25"/>
      <c r="AA2830" s="23">
        <v>5</v>
      </c>
      <c r="AB2830" s="23" t="s">
        <v>25836</v>
      </c>
      <c r="AC2830" s="25"/>
      <c r="AD2830" s="167">
        <v>1</v>
      </c>
      <c r="AE2830" s="167">
        <v>20400</v>
      </c>
      <c r="AF2830" s="167">
        <f t="shared" si="190"/>
        <v>20400</v>
      </c>
      <c r="AG2830" s="27">
        <v>43800</v>
      </c>
      <c r="AH2830" s="168">
        <v>43804</v>
      </c>
      <c r="AI2830" s="29" t="str">
        <f t="shared" si="191"/>
        <v>～</v>
      </c>
      <c r="AJ2830" s="178">
        <f t="shared" si="195"/>
        <v>45630</v>
      </c>
      <c r="AK2830" s="23" t="s">
        <v>22085</v>
      </c>
      <c r="AL2830" s="23" t="s">
        <v>25934</v>
      </c>
      <c r="AM2830" s="605">
        <v>43804</v>
      </c>
      <c r="AN2830" s="25"/>
      <c r="AO2830" s="423">
        <v>43823</v>
      </c>
      <c r="AP2830" s="134" t="s">
        <v>25930</v>
      </c>
    </row>
    <row r="2831" spans="1:42" ht="24.75" customHeight="1" x14ac:dyDescent="0.15">
      <c r="A2831" s="606">
        <v>2828</v>
      </c>
      <c r="B2831" s="23" t="s">
        <v>25915</v>
      </c>
      <c r="C2831" s="24" t="s">
        <v>25917</v>
      </c>
      <c r="D2831" s="24" t="s">
        <v>25918</v>
      </c>
      <c r="E2831" s="23"/>
      <c r="F2831" s="23"/>
      <c r="G2831" s="25" t="s">
        <v>25919</v>
      </c>
      <c r="H2831" s="23" t="s">
        <v>25920</v>
      </c>
      <c r="I2831" s="23" t="s">
        <v>25922</v>
      </c>
      <c r="J2831" s="25" t="s">
        <v>25921</v>
      </c>
      <c r="K2831" s="25" t="s">
        <v>25923</v>
      </c>
      <c r="L2831" s="25" t="s">
        <v>25924</v>
      </c>
      <c r="M2831" s="25" t="s">
        <v>25925</v>
      </c>
      <c r="N2831" s="25"/>
      <c r="O2831" s="25" t="s">
        <v>25926</v>
      </c>
      <c r="P2831" s="23"/>
      <c r="Q2831" s="25" t="s">
        <v>25927</v>
      </c>
      <c r="R2831" s="25"/>
      <c r="S2831" s="23" t="s">
        <v>25928</v>
      </c>
      <c r="T2831" s="23"/>
      <c r="U2831" s="25" t="s">
        <v>25919</v>
      </c>
      <c r="V2831" s="23" t="s">
        <v>25920</v>
      </c>
      <c r="W2831" s="25" t="s">
        <v>25929</v>
      </c>
      <c r="X2831" s="25" t="s">
        <v>25923</v>
      </c>
      <c r="Y2831" s="23" t="s">
        <v>25925</v>
      </c>
      <c r="Z2831" s="25"/>
      <c r="AA2831" s="23">
        <v>5</v>
      </c>
      <c r="AB2831" s="23" t="s">
        <v>25836</v>
      </c>
      <c r="AC2831" s="25"/>
      <c r="AD2831" s="167">
        <v>1</v>
      </c>
      <c r="AE2831" s="167">
        <v>25800</v>
      </c>
      <c r="AF2831" s="167">
        <f t="shared" si="190"/>
        <v>25800</v>
      </c>
      <c r="AG2831" s="27">
        <v>43800</v>
      </c>
      <c r="AH2831" s="168">
        <v>43804</v>
      </c>
      <c r="AI2831" s="29" t="str">
        <f t="shared" si="191"/>
        <v>～</v>
      </c>
      <c r="AJ2831" s="178">
        <f t="shared" si="195"/>
        <v>45630</v>
      </c>
      <c r="AK2831" s="23" t="s">
        <v>25937</v>
      </c>
      <c r="AL2831" s="23" t="s">
        <v>25935</v>
      </c>
      <c r="AM2831" s="605">
        <v>43804</v>
      </c>
      <c r="AN2831" s="25"/>
      <c r="AO2831" s="423">
        <v>43823</v>
      </c>
      <c r="AP2831" s="134" t="s">
        <v>25930</v>
      </c>
    </row>
    <row r="2832" spans="1:42" ht="24.75" customHeight="1" x14ac:dyDescent="0.15">
      <c r="A2832" s="606">
        <v>2829</v>
      </c>
      <c r="B2832" s="23" t="s">
        <v>25985</v>
      </c>
      <c r="C2832" s="24" t="s">
        <v>25986</v>
      </c>
      <c r="D2832" s="24" t="s">
        <v>25987</v>
      </c>
      <c r="E2832" s="23"/>
      <c r="F2832" s="23"/>
      <c r="G2832" s="25" t="s">
        <v>25988</v>
      </c>
      <c r="H2832" s="23" t="s">
        <v>25989</v>
      </c>
      <c r="I2832" s="23" t="s">
        <v>25991</v>
      </c>
      <c r="J2832" s="25" t="s">
        <v>25990</v>
      </c>
      <c r="K2832" s="25"/>
      <c r="L2832" s="25"/>
      <c r="M2832" s="25" t="s">
        <v>25992</v>
      </c>
      <c r="N2832" s="25"/>
      <c r="O2832" s="25" t="s">
        <v>25993</v>
      </c>
      <c r="P2832" s="23" t="s">
        <v>25994</v>
      </c>
      <c r="Q2832" s="25" t="s">
        <v>25995</v>
      </c>
      <c r="R2832" s="25" t="s">
        <v>25996</v>
      </c>
      <c r="S2832" s="23" t="s">
        <v>25997</v>
      </c>
      <c r="T2832" s="23"/>
      <c r="U2832" s="25" t="s">
        <v>25988</v>
      </c>
      <c r="V2832" s="23" t="s">
        <v>25989</v>
      </c>
      <c r="W2832" s="25" t="s">
        <v>25998</v>
      </c>
      <c r="X2832" s="25"/>
      <c r="Y2832" s="23" t="s">
        <v>25992</v>
      </c>
      <c r="Z2832" s="25"/>
      <c r="AA2832" s="23">
        <v>5</v>
      </c>
      <c r="AB2832" s="23" t="s">
        <v>23794</v>
      </c>
      <c r="AC2832" s="25" t="s">
        <v>25999</v>
      </c>
      <c r="AD2832" s="167">
        <v>1</v>
      </c>
      <c r="AE2832" s="167">
        <v>76500</v>
      </c>
      <c r="AF2832" s="167">
        <f t="shared" si="190"/>
        <v>76500</v>
      </c>
      <c r="AG2832" s="27">
        <v>43800</v>
      </c>
      <c r="AH2832" s="168">
        <v>43826</v>
      </c>
      <c r="AI2832" s="29" t="str">
        <f t="shared" si="191"/>
        <v>～</v>
      </c>
      <c r="AJ2832" s="178">
        <f t="shared" si="195"/>
        <v>45652</v>
      </c>
      <c r="AK2832" s="23" t="s">
        <v>19725</v>
      </c>
      <c r="AL2832" s="23" t="s">
        <v>26001</v>
      </c>
      <c r="AM2832" s="605">
        <v>43826</v>
      </c>
      <c r="AN2832" s="25"/>
      <c r="AO2832" s="423">
        <v>43823</v>
      </c>
      <c r="AP2832" s="134" t="s">
        <v>26000</v>
      </c>
    </row>
    <row r="2833" spans="1:42" ht="24.75" customHeight="1" x14ac:dyDescent="0.15">
      <c r="A2833" s="606">
        <v>2830</v>
      </c>
      <c r="B2833" s="23" t="s">
        <v>25985</v>
      </c>
      <c r="C2833" s="24" t="s">
        <v>25986</v>
      </c>
      <c r="D2833" s="24" t="s">
        <v>25987</v>
      </c>
      <c r="E2833" s="23"/>
      <c r="F2833" s="23"/>
      <c r="G2833" s="25" t="s">
        <v>25988</v>
      </c>
      <c r="H2833" s="23" t="s">
        <v>25989</v>
      </c>
      <c r="I2833" s="23" t="s">
        <v>25991</v>
      </c>
      <c r="J2833" s="25" t="s">
        <v>25990</v>
      </c>
      <c r="K2833" s="25"/>
      <c r="L2833" s="25"/>
      <c r="M2833" s="25" t="s">
        <v>25992</v>
      </c>
      <c r="N2833" s="25"/>
      <c r="O2833" s="25" t="s">
        <v>25993</v>
      </c>
      <c r="P2833" s="23" t="s">
        <v>25994</v>
      </c>
      <c r="Q2833" s="25" t="s">
        <v>25995</v>
      </c>
      <c r="R2833" s="25" t="s">
        <v>25996</v>
      </c>
      <c r="S2833" s="23" t="s">
        <v>25997</v>
      </c>
      <c r="T2833" s="23"/>
      <c r="U2833" s="25" t="s">
        <v>25988</v>
      </c>
      <c r="V2833" s="23" t="s">
        <v>25989</v>
      </c>
      <c r="W2833" s="25" t="s">
        <v>25998</v>
      </c>
      <c r="X2833" s="25"/>
      <c r="Y2833" s="23" t="s">
        <v>25992</v>
      </c>
      <c r="Z2833" s="25"/>
      <c r="AA2833" s="23">
        <v>5</v>
      </c>
      <c r="AB2833" s="23" t="s">
        <v>23794</v>
      </c>
      <c r="AC2833" s="25" t="s">
        <v>25999</v>
      </c>
      <c r="AD2833" s="167">
        <v>1</v>
      </c>
      <c r="AE2833" s="642"/>
      <c r="AF2833" s="642" t="str">
        <f t="shared" si="190"/>
        <v/>
      </c>
      <c r="AG2833" s="27">
        <v>43800</v>
      </c>
      <c r="AH2833" s="168">
        <v>43826</v>
      </c>
      <c r="AI2833" s="29" t="str">
        <f t="shared" si="191"/>
        <v>～</v>
      </c>
      <c r="AJ2833" s="178">
        <f t="shared" si="195"/>
        <v>45652</v>
      </c>
      <c r="AK2833" s="23" t="s">
        <v>19725</v>
      </c>
      <c r="AL2833" s="23" t="s">
        <v>26002</v>
      </c>
      <c r="AM2833" s="605">
        <v>43826</v>
      </c>
      <c r="AN2833" s="25"/>
      <c r="AO2833" s="423">
        <v>43823</v>
      </c>
      <c r="AP2833" s="134" t="s">
        <v>26000</v>
      </c>
    </row>
    <row r="2834" spans="1:42" ht="24.75" customHeight="1" x14ac:dyDescent="0.15">
      <c r="A2834" s="606">
        <v>2831</v>
      </c>
      <c r="B2834" s="23" t="s">
        <v>25985</v>
      </c>
      <c r="C2834" s="24" t="s">
        <v>25986</v>
      </c>
      <c r="D2834" s="24" t="s">
        <v>25987</v>
      </c>
      <c r="E2834" s="23"/>
      <c r="F2834" s="23"/>
      <c r="G2834" s="25" t="s">
        <v>25988</v>
      </c>
      <c r="H2834" s="23" t="s">
        <v>25989</v>
      </c>
      <c r="I2834" s="23" t="s">
        <v>25991</v>
      </c>
      <c r="J2834" s="25" t="s">
        <v>25990</v>
      </c>
      <c r="K2834" s="25"/>
      <c r="L2834" s="25"/>
      <c r="M2834" s="25" t="s">
        <v>25992</v>
      </c>
      <c r="N2834" s="25"/>
      <c r="O2834" s="25" t="s">
        <v>25993</v>
      </c>
      <c r="P2834" s="23" t="s">
        <v>25994</v>
      </c>
      <c r="Q2834" s="25" t="s">
        <v>25995</v>
      </c>
      <c r="R2834" s="25" t="s">
        <v>25996</v>
      </c>
      <c r="S2834" s="23" t="s">
        <v>25997</v>
      </c>
      <c r="T2834" s="23"/>
      <c r="U2834" s="25" t="s">
        <v>25988</v>
      </c>
      <c r="V2834" s="23" t="s">
        <v>25989</v>
      </c>
      <c r="W2834" s="25" t="s">
        <v>25998</v>
      </c>
      <c r="X2834" s="25"/>
      <c r="Y2834" s="23" t="s">
        <v>25992</v>
      </c>
      <c r="Z2834" s="25"/>
      <c r="AA2834" s="23">
        <v>5</v>
      </c>
      <c r="AB2834" s="23" t="s">
        <v>23794</v>
      </c>
      <c r="AC2834" s="25" t="s">
        <v>25999</v>
      </c>
      <c r="AD2834" s="167">
        <v>1</v>
      </c>
      <c r="AE2834" s="642"/>
      <c r="AF2834" s="642" t="str">
        <f t="shared" si="190"/>
        <v/>
      </c>
      <c r="AG2834" s="27">
        <v>43800</v>
      </c>
      <c r="AH2834" s="168">
        <v>43826</v>
      </c>
      <c r="AI2834" s="29" t="str">
        <f t="shared" si="191"/>
        <v>～</v>
      </c>
      <c r="AJ2834" s="178">
        <f t="shared" si="195"/>
        <v>45652</v>
      </c>
      <c r="AK2834" s="23" t="s">
        <v>19725</v>
      </c>
      <c r="AL2834" s="23" t="s">
        <v>26003</v>
      </c>
      <c r="AM2834" s="605">
        <v>43826</v>
      </c>
      <c r="AN2834" s="25"/>
      <c r="AO2834" s="423">
        <v>43823</v>
      </c>
      <c r="AP2834" s="134" t="s">
        <v>26000</v>
      </c>
    </row>
    <row r="2835" spans="1:42" ht="24.75" customHeight="1" x14ac:dyDescent="0.15">
      <c r="A2835" s="606">
        <v>2832</v>
      </c>
      <c r="B2835" s="23" t="s">
        <v>25985</v>
      </c>
      <c r="C2835" s="24" t="s">
        <v>25986</v>
      </c>
      <c r="D2835" s="24" t="s">
        <v>25987</v>
      </c>
      <c r="E2835" s="23"/>
      <c r="F2835" s="23"/>
      <c r="G2835" s="25" t="s">
        <v>25988</v>
      </c>
      <c r="H2835" s="23" t="s">
        <v>25989</v>
      </c>
      <c r="I2835" s="23" t="s">
        <v>25991</v>
      </c>
      <c r="J2835" s="25" t="s">
        <v>25990</v>
      </c>
      <c r="K2835" s="25"/>
      <c r="L2835" s="25"/>
      <c r="M2835" s="25" t="s">
        <v>25992</v>
      </c>
      <c r="N2835" s="25"/>
      <c r="O2835" s="25" t="s">
        <v>25993</v>
      </c>
      <c r="P2835" s="23" t="s">
        <v>25994</v>
      </c>
      <c r="Q2835" s="25" t="s">
        <v>25995</v>
      </c>
      <c r="R2835" s="25" t="s">
        <v>25996</v>
      </c>
      <c r="S2835" s="23" t="s">
        <v>25997</v>
      </c>
      <c r="T2835" s="23"/>
      <c r="U2835" s="25" t="s">
        <v>25988</v>
      </c>
      <c r="V2835" s="23" t="s">
        <v>25989</v>
      </c>
      <c r="W2835" s="25" t="s">
        <v>25998</v>
      </c>
      <c r="X2835" s="25"/>
      <c r="Y2835" s="23" t="s">
        <v>25992</v>
      </c>
      <c r="Z2835" s="25"/>
      <c r="AA2835" s="23">
        <v>5</v>
      </c>
      <c r="AB2835" s="23" t="s">
        <v>23794</v>
      </c>
      <c r="AC2835" s="25" t="s">
        <v>25999</v>
      </c>
      <c r="AD2835" s="167">
        <v>1</v>
      </c>
      <c r="AE2835" s="642"/>
      <c r="AF2835" s="642" t="str">
        <f t="shared" si="190"/>
        <v/>
      </c>
      <c r="AG2835" s="27">
        <v>43800</v>
      </c>
      <c r="AH2835" s="168">
        <v>43826</v>
      </c>
      <c r="AI2835" s="29" t="str">
        <f t="shared" si="191"/>
        <v>～</v>
      </c>
      <c r="AJ2835" s="178">
        <f t="shared" si="195"/>
        <v>45652</v>
      </c>
      <c r="AK2835" s="23" t="s">
        <v>19725</v>
      </c>
      <c r="AL2835" s="23" t="s">
        <v>26004</v>
      </c>
      <c r="AM2835" s="605">
        <v>43826</v>
      </c>
      <c r="AN2835" s="25"/>
      <c r="AO2835" s="423">
        <v>43823</v>
      </c>
      <c r="AP2835" s="134" t="s">
        <v>26000</v>
      </c>
    </row>
    <row r="2836" spans="1:42" ht="24.75" customHeight="1" x14ac:dyDescent="0.15">
      <c r="A2836" s="606">
        <v>2833</v>
      </c>
      <c r="B2836" s="23" t="s">
        <v>25985</v>
      </c>
      <c r="C2836" s="24" t="s">
        <v>25986</v>
      </c>
      <c r="D2836" s="24" t="s">
        <v>25987</v>
      </c>
      <c r="E2836" s="23"/>
      <c r="F2836" s="23"/>
      <c r="G2836" s="25" t="s">
        <v>25988</v>
      </c>
      <c r="H2836" s="23" t="s">
        <v>25989</v>
      </c>
      <c r="I2836" s="23" t="s">
        <v>25991</v>
      </c>
      <c r="J2836" s="25" t="s">
        <v>25990</v>
      </c>
      <c r="K2836" s="25"/>
      <c r="L2836" s="25"/>
      <c r="M2836" s="25" t="s">
        <v>25992</v>
      </c>
      <c r="N2836" s="25"/>
      <c r="O2836" s="25" t="s">
        <v>25993</v>
      </c>
      <c r="P2836" s="23" t="s">
        <v>25994</v>
      </c>
      <c r="Q2836" s="25" t="s">
        <v>25995</v>
      </c>
      <c r="R2836" s="25" t="s">
        <v>25996</v>
      </c>
      <c r="S2836" s="23" t="s">
        <v>25997</v>
      </c>
      <c r="T2836" s="23"/>
      <c r="U2836" s="25" t="s">
        <v>25988</v>
      </c>
      <c r="V2836" s="23" t="s">
        <v>25989</v>
      </c>
      <c r="W2836" s="25" t="s">
        <v>25998</v>
      </c>
      <c r="X2836" s="25"/>
      <c r="Y2836" s="23" t="s">
        <v>25992</v>
      </c>
      <c r="Z2836" s="25"/>
      <c r="AA2836" s="23">
        <v>5</v>
      </c>
      <c r="AB2836" s="23" t="s">
        <v>23794</v>
      </c>
      <c r="AC2836" s="25" t="s">
        <v>25999</v>
      </c>
      <c r="AD2836" s="167">
        <v>1</v>
      </c>
      <c r="AE2836" s="642"/>
      <c r="AF2836" s="642" t="str">
        <f t="shared" si="190"/>
        <v/>
      </c>
      <c r="AG2836" s="27">
        <v>43800</v>
      </c>
      <c r="AH2836" s="168">
        <v>43826</v>
      </c>
      <c r="AI2836" s="29" t="str">
        <f t="shared" si="191"/>
        <v>～</v>
      </c>
      <c r="AJ2836" s="178">
        <f t="shared" si="195"/>
        <v>45652</v>
      </c>
      <c r="AK2836" s="23" t="s">
        <v>19725</v>
      </c>
      <c r="AL2836" s="23" t="s">
        <v>26005</v>
      </c>
      <c r="AM2836" s="605">
        <v>43826</v>
      </c>
      <c r="AN2836" s="25"/>
      <c r="AO2836" s="423">
        <v>43823</v>
      </c>
      <c r="AP2836" s="134" t="s">
        <v>26000</v>
      </c>
    </row>
    <row r="2837" spans="1:42" ht="24.75" customHeight="1" x14ac:dyDescent="0.15">
      <c r="A2837" s="606">
        <v>2834</v>
      </c>
      <c r="B2837" s="23" t="s">
        <v>25985</v>
      </c>
      <c r="C2837" s="24" t="s">
        <v>25986</v>
      </c>
      <c r="D2837" s="24" t="s">
        <v>25987</v>
      </c>
      <c r="E2837" s="23"/>
      <c r="F2837" s="23"/>
      <c r="G2837" s="25" t="s">
        <v>25988</v>
      </c>
      <c r="H2837" s="23" t="s">
        <v>25989</v>
      </c>
      <c r="I2837" s="23" t="s">
        <v>25991</v>
      </c>
      <c r="J2837" s="25" t="s">
        <v>25990</v>
      </c>
      <c r="K2837" s="25"/>
      <c r="L2837" s="25"/>
      <c r="M2837" s="25" t="s">
        <v>25992</v>
      </c>
      <c r="N2837" s="25"/>
      <c r="O2837" s="25" t="s">
        <v>25993</v>
      </c>
      <c r="P2837" s="23" t="s">
        <v>25994</v>
      </c>
      <c r="Q2837" s="25" t="s">
        <v>25995</v>
      </c>
      <c r="R2837" s="25" t="s">
        <v>25996</v>
      </c>
      <c r="S2837" s="23" t="s">
        <v>25997</v>
      </c>
      <c r="T2837" s="23"/>
      <c r="U2837" s="25" t="s">
        <v>25988</v>
      </c>
      <c r="V2837" s="23" t="s">
        <v>25989</v>
      </c>
      <c r="W2837" s="25" t="s">
        <v>25998</v>
      </c>
      <c r="X2837" s="25"/>
      <c r="Y2837" s="23" t="s">
        <v>25992</v>
      </c>
      <c r="Z2837" s="25"/>
      <c r="AA2837" s="23">
        <v>5</v>
      </c>
      <c r="AB2837" s="23" t="s">
        <v>23794</v>
      </c>
      <c r="AC2837" s="25" t="s">
        <v>25999</v>
      </c>
      <c r="AD2837" s="167">
        <v>1</v>
      </c>
      <c r="AE2837" s="642"/>
      <c r="AF2837" s="642" t="str">
        <f t="shared" si="190"/>
        <v/>
      </c>
      <c r="AG2837" s="27">
        <v>43800</v>
      </c>
      <c r="AH2837" s="168">
        <v>43826</v>
      </c>
      <c r="AI2837" s="29" t="str">
        <f t="shared" si="191"/>
        <v>～</v>
      </c>
      <c r="AJ2837" s="178">
        <f t="shared" si="195"/>
        <v>45652</v>
      </c>
      <c r="AK2837" s="23" t="s">
        <v>19725</v>
      </c>
      <c r="AL2837" s="23" t="s">
        <v>26006</v>
      </c>
      <c r="AM2837" s="605">
        <v>43826</v>
      </c>
      <c r="AN2837" s="25"/>
      <c r="AO2837" s="423">
        <v>43823</v>
      </c>
      <c r="AP2837" s="134" t="s">
        <v>26000</v>
      </c>
    </row>
    <row r="2838" spans="1:42" ht="24.75" customHeight="1" x14ac:dyDescent="0.15">
      <c r="A2838" s="606">
        <v>2835</v>
      </c>
      <c r="B2838" s="23" t="s">
        <v>25985</v>
      </c>
      <c r="C2838" s="24" t="s">
        <v>25986</v>
      </c>
      <c r="D2838" s="24" t="s">
        <v>25987</v>
      </c>
      <c r="E2838" s="23"/>
      <c r="F2838" s="23"/>
      <c r="G2838" s="25" t="s">
        <v>25988</v>
      </c>
      <c r="H2838" s="23" t="s">
        <v>25989</v>
      </c>
      <c r="I2838" s="23" t="s">
        <v>25991</v>
      </c>
      <c r="J2838" s="25" t="s">
        <v>25990</v>
      </c>
      <c r="K2838" s="25"/>
      <c r="L2838" s="25"/>
      <c r="M2838" s="25" t="s">
        <v>25992</v>
      </c>
      <c r="N2838" s="25"/>
      <c r="O2838" s="25" t="s">
        <v>25993</v>
      </c>
      <c r="P2838" s="23" t="s">
        <v>25994</v>
      </c>
      <c r="Q2838" s="25" t="s">
        <v>25995</v>
      </c>
      <c r="R2838" s="25" t="s">
        <v>25996</v>
      </c>
      <c r="S2838" s="23" t="s">
        <v>25997</v>
      </c>
      <c r="T2838" s="23"/>
      <c r="U2838" s="25" t="s">
        <v>25988</v>
      </c>
      <c r="V2838" s="23" t="s">
        <v>25989</v>
      </c>
      <c r="W2838" s="25" t="s">
        <v>25998</v>
      </c>
      <c r="X2838" s="25"/>
      <c r="Y2838" s="23" t="s">
        <v>25992</v>
      </c>
      <c r="Z2838" s="25"/>
      <c r="AA2838" s="23">
        <v>5</v>
      </c>
      <c r="AB2838" s="23" t="s">
        <v>23794</v>
      </c>
      <c r="AC2838" s="25" t="s">
        <v>25999</v>
      </c>
      <c r="AD2838" s="167">
        <v>1</v>
      </c>
      <c r="AE2838" s="642"/>
      <c r="AF2838" s="642" t="str">
        <f t="shared" si="190"/>
        <v/>
      </c>
      <c r="AG2838" s="27">
        <v>43800</v>
      </c>
      <c r="AH2838" s="168">
        <v>43826</v>
      </c>
      <c r="AI2838" s="29" t="str">
        <f t="shared" si="191"/>
        <v>～</v>
      </c>
      <c r="AJ2838" s="178">
        <f t="shared" si="195"/>
        <v>45652</v>
      </c>
      <c r="AK2838" s="23" t="s">
        <v>19725</v>
      </c>
      <c r="AL2838" s="23" t="s">
        <v>26007</v>
      </c>
      <c r="AM2838" s="605">
        <v>43826</v>
      </c>
      <c r="AN2838" s="25"/>
      <c r="AO2838" s="423">
        <v>43823</v>
      </c>
      <c r="AP2838" s="134" t="s">
        <v>26000</v>
      </c>
    </row>
    <row r="2839" spans="1:42" ht="24.75" customHeight="1" x14ac:dyDescent="0.15">
      <c r="A2839" s="606">
        <v>2836</v>
      </c>
      <c r="B2839" s="23" t="s">
        <v>25985</v>
      </c>
      <c r="C2839" s="24" t="s">
        <v>25986</v>
      </c>
      <c r="D2839" s="24" t="s">
        <v>25987</v>
      </c>
      <c r="E2839" s="23"/>
      <c r="F2839" s="23"/>
      <c r="G2839" s="25" t="s">
        <v>25988</v>
      </c>
      <c r="H2839" s="23" t="s">
        <v>25989</v>
      </c>
      <c r="I2839" s="23" t="s">
        <v>25991</v>
      </c>
      <c r="J2839" s="25" t="s">
        <v>25990</v>
      </c>
      <c r="K2839" s="25"/>
      <c r="L2839" s="25"/>
      <c r="M2839" s="25" t="s">
        <v>25992</v>
      </c>
      <c r="N2839" s="25"/>
      <c r="O2839" s="25" t="s">
        <v>25993</v>
      </c>
      <c r="P2839" s="23" t="s">
        <v>25994</v>
      </c>
      <c r="Q2839" s="25" t="s">
        <v>25995</v>
      </c>
      <c r="R2839" s="25" t="s">
        <v>25996</v>
      </c>
      <c r="S2839" s="23" t="s">
        <v>25997</v>
      </c>
      <c r="T2839" s="23"/>
      <c r="U2839" s="25" t="s">
        <v>25988</v>
      </c>
      <c r="V2839" s="23" t="s">
        <v>25989</v>
      </c>
      <c r="W2839" s="25" t="s">
        <v>25998</v>
      </c>
      <c r="X2839" s="25"/>
      <c r="Y2839" s="23" t="s">
        <v>25992</v>
      </c>
      <c r="Z2839" s="25"/>
      <c r="AA2839" s="23">
        <v>5</v>
      </c>
      <c r="AB2839" s="23" t="s">
        <v>23794</v>
      </c>
      <c r="AC2839" s="25" t="s">
        <v>25999</v>
      </c>
      <c r="AD2839" s="167">
        <v>1</v>
      </c>
      <c r="AE2839" s="642"/>
      <c r="AF2839" s="642" t="str">
        <f t="shared" si="190"/>
        <v/>
      </c>
      <c r="AG2839" s="27">
        <v>43800</v>
      </c>
      <c r="AH2839" s="168">
        <v>43826</v>
      </c>
      <c r="AI2839" s="29" t="str">
        <f t="shared" si="191"/>
        <v>～</v>
      </c>
      <c r="AJ2839" s="178">
        <f t="shared" si="195"/>
        <v>45652</v>
      </c>
      <c r="AK2839" s="23" t="s">
        <v>19725</v>
      </c>
      <c r="AL2839" s="23" t="s">
        <v>26008</v>
      </c>
      <c r="AM2839" s="605">
        <v>43826</v>
      </c>
      <c r="AN2839" s="25"/>
      <c r="AO2839" s="423">
        <v>43823</v>
      </c>
      <c r="AP2839" s="134" t="s">
        <v>26000</v>
      </c>
    </row>
    <row r="2840" spans="1:42" ht="24.75" customHeight="1" x14ac:dyDescent="0.15">
      <c r="A2840" s="606">
        <v>2837</v>
      </c>
      <c r="B2840" s="23" t="s">
        <v>25985</v>
      </c>
      <c r="C2840" s="24" t="s">
        <v>25986</v>
      </c>
      <c r="D2840" s="24" t="s">
        <v>25987</v>
      </c>
      <c r="E2840" s="23"/>
      <c r="F2840" s="23"/>
      <c r="G2840" s="25" t="s">
        <v>25988</v>
      </c>
      <c r="H2840" s="23" t="s">
        <v>25989</v>
      </c>
      <c r="I2840" s="23" t="s">
        <v>25991</v>
      </c>
      <c r="J2840" s="25" t="s">
        <v>25990</v>
      </c>
      <c r="K2840" s="25"/>
      <c r="L2840" s="25"/>
      <c r="M2840" s="25" t="s">
        <v>25992</v>
      </c>
      <c r="N2840" s="25"/>
      <c r="O2840" s="25" t="s">
        <v>25993</v>
      </c>
      <c r="P2840" s="23" t="s">
        <v>25994</v>
      </c>
      <c r="Q2840" s="25" t="s">
        <v>25995</v>
      </c>
      <c r="R2840" s="25" t="s">
        <v>25996</v>
      </c>
      <c r="S2840" s="23" t="s">
        <v>25997</v>
      </c>
      <c r="T2840" s="23"/>
      <c r="U2840" s="25" t="s">
        <v>25988</v>
      </c>
      <c r="V2840" s="23" t="s">
        <v>25989</v>
      </c>
      <c r="W2840" s="25" t="s">
        <v>25998</v>
      </c>
      <c r="X2840" s="25"/>
      <c r="Y2840" s="23" t="s">
        <v>25992</v>
      </c>
      <c r="Z2840" s="25"/>
      <c r="AA2840" s="23">
        <v>5</v>
      </c>
      <c r="AB2840" s="23" t="s">
        <v>23794</v>
      </c>
      <c r="AC2840" s="25" t="s">
        <v>25999</v>
      </c>
      <c r="AD2840" s="167">
        <v>1</v>
      </c>
      <c r="AE2840" s="642"/>
      <c r="AF2840" s="642" t="str">
        <f t="shared" si="190"/>
        <v/>
      </c>
      <c r="AG2840" s="27">
        <v>43800</v>
      </c>
      <c r="AH2840" s="168">
        <v>43826</v>
      </c>
      <c r="AI2840" s="29" t="str">
        <f t="shared" si="191"/>
        <v>～</v>
      </c>
      <c r="AJ2840" s="178">
        <f t="shared" si="195"/>
        <v>45652</v>
      </c>
      <c r="AK2840" s="23" t="s">
        <v>19725</v>
      </c>
      <c r="AL2840" s="23" t="s">
        <v>26009</v>
      </c>
      <c r="AM2840" s="605">
        <v>43826</v>
      </c>
      <c r="AN2840" s="25"/>
      <c r="AO2840" s="423">
        <v>43823</v>
      </c>
      <c r="AP2840" s="134" t="s">
        <v>26000</v>
      </c>
    </row>
    <row r="2841" spans="1:42" ht="24.75" customHeight="1" x14ac:dyDescent="0.15">
      <c r="A2841" s="606">
        <v>2838</v>
      </c>
      <c r="B2841" s="23" t="s">
        <v>25985</v>
      </c>
      <c r="C2841" s="24" t="s">
        <v>25986</v>
      </c>
      <c r="D2841" s="24" t="s">
        <v>25987</v>
      </c>
      <c r="E2841" s="23"/>
      <c r="F2841" s="23"/>
      <c r="G2841" s="25" t="s">
        <v>25988</v>
      </c>
      <c r="H2841" s="23" t="s">
        <v>25989</v>
      </c>
      <c r="I2841" s="23" t="s">
        <v>25991</v>
      </c>
      <c r="J2841" s="25" t="s">
        <v>25990</v>
      </c>
      <c r="K2841" s="25"/>
      <c r="L2841" s="25"/>
      <c r="M2841" s="25" t="s">
        <v>25992</v>
      </c>
      <c r="N2841" s="25"/>
      <c r="O2841" s="25" t="s">
        <v>25993</v>
      </c>
      <c r="P2841" s="23" t="s">
        <v>25994</v>
      </c>
      <c r="Q2841" s="25" t="s">
        <v>25995</v>
      </c>
      <c r="R2841" s="25" t="s">
        <v>25996</v>
      </c>
      <c r="S2841" s="23" t="s">
        <v>25997</v>
      </c>
      <c r="T2841" s="23"/>
      <c r="U2841" s="25" t="s">
        <v>25988</v>
      </c>
      <c r="V2841" s="23" t="s">
        <v>25989</v>
      </c>
      <c r="W2841" s="25" t="s">
        <v>25998</v>
      </c>
      <c r="X2841" s="25"/>
      <c r="Y2841" s="23" t="s">
        <v>25992</v>
      </c>
      <c r="Z2841" s="25"/>
      <c r="AA2841" s="23">
        <v>5</v>
      </c>
      <c r="AB2841" s="23" t="s">
        <v>23794</v>
      </c>
      <c r="AC2841" s="25" t="s">
        <v>25999</v>
      </c>
      <c r="AD2841" s="167">
        <v>1</v>
      </c>
      <c r="AE2841" s="642"/>
      <c r="AF2841" s="642" t="str">
        <f t="shared" si="190"/>
        <v/>
      </c>
      <c r="AG2841" s="27">
        <v>43800</v>
      </c>
      <c r="AH2841" s="168">
        <v>43826</v>
      </c>
      <c r="AI2841" s="29" t="str">
        <f t="shared" si="191"/>
        <v>～</v>
      </c>
      <c r="AJ2841" s="178">
        <f t="shared" si="195"/>
        <v>45652</v>
      </c>
      <c r="AK2841" s="23" t="s">
        <v>19179</v>
      </c>
      <c r="AL2841" s="23" t="s">
        <v>26010</v>
      </c>
      <c r="AM2841" s="605">
        <v>43826</v>
      </c>
      <c r="AN2841" s="25"/>
      <c r="AO2841" s="423">
        <v>43823</v>
      </c>
      <c r="AP2841" s="134" t="s">
        <v>26000</v>
      </c>
    </row>
    <row r="2842" spans="1:42" ht="24.75" customHeight="1" x14ac:dyDescent="0.15">
      <c r="A2842" s="606">
        <v>2839</v>
      </c>
      <c r="B2842" s="23" t="s">
        <v>25985</v>
      </c>
      <c r="C2842" s="24" t="s">
        <v>25986</v>
      </c>
      <c r="D2842" s="24" t="s">
        <v>25987</v>
      </c>
      <c r="E2842" s="23"/>
      <c r="F2842" s="23"/>
      <c r="G2842" s="25" t="s">
        <v>25988</v>
      </c>
      <c r="H2842" s="23" t="s">
        <v>25989</v>
      </c>
      <c r="I2842" s="23" t="s">
        <v>25991</v>
      </c>
      <c r="J2842" s="25" t="s">
        <v>25990</v>
      </c>
      <c r="K2842" s="25"/>
      <c r="L2842" s="25"/>
      <c r="M2842" s="25" t="s">
        <v>25992</v>
      </c>
      <c r="N2842" s="25"/>
      <c r="O2842" s="25" t="s">
        <v>25993</v>
      </c>
      <c r="P2842" s="23" t="s">
        <v>25994</v>
      </c>
      <c r="Q2842" s="25" t="s">
        <v>25995</v>
      </c>
      <c r="R2842" s="25" t="s">
        <v>25996</v>
      </c>
      <c r="S2842" s="23" t="s">
        <v>25997</v>
      </c>
      <c r="T2842" s="23"/>
      <c r="U2842" s="25" t="s">
        <v>25988</v>
      </c>
      <c r="V2842" s="23" t="s">
        <v>25989</v>
      </c>
      <c r="W2842" s="25" t="s">
        <v>25998</v>
      </c>
      <c r="X2842" s="25"/>
      <c r="Y2842" s="23" t="s">
        <v>25992</v>
      </c>
      <c r="Z2842" s="25"/>
      <c r="AA2842" s="23">
        <v>5</v>
      </c>
      <c r="AB2842" s="23" t="s">
        <v>23794</v>
      </c>
      <c r="AC2842" s="25" t="s">
        <v>25999</v>
      </c>
      <c r="AD2842" s="167">
        <v>1</v>
      </c>
      <c r="AE2842" s="642"/>
      <c r="AF2842" s="642" t="str">
        <f t="shared" si="190"/>
        <v/>
      </c>
      <c r="AG2842" s="27">
        <v>43800</v>
      </c>
      <c r="AH2842" s="168">
        <v>43826</v>
      </c>
      <c r="AI2842" s="29" t="str">
        <f t="shared" si="191"/>
        <v>～</v>
      </c>
      <c r="AJ2842" s="178">
        <f t="shared" si="195"/>
        <v>45652</v>
      </c>
      <c r="AK2842" s="23" t="s">
        <v>26013</v>
      </c>
      <c r="AL2842" s="23" t="s">
        <v>26011</v>
      </c>
      <c r="AM2842" s="605">
        <v>43826</v>
      </c>
      <c r="AN2842" s="25"/>
      <c r="AO2842" s="423">
        <v>43823</v>
      </c>
      <c r="AP2842" s="134" t="s">
        <v>26000</v>
      </c>
    </row>
    <row r="2843" spans="1:42" ht="24.75" customHeight="1" x14ac:dyDescent="0.15">
      <c r="A2843" s="606">
        <v>2840</v>
      </c>
      <c r="B2843" s="23" t="s">
        <v>25985</v>
      </c>
      <c r="C2843" s="24" t="s">
        <v>25986</v>
      </c>
      <c r="D2843" s="24" t="s">
        <v>25987</v>
      </c>
      <c r="E2843" s="23"/>
      <c r="F2843" s="23"/>
      <c r="G2843" s="25" t="s">
        <v>25988</v>
      </c>
      <c r="H2843" s="23" t="s">
        <v>25989</v>
      </c>
      <c r="I2843" s="23" t="s">
        <v>25991</v>
      </c>
      <c r="J2843" s="25" t="s">
        <v>25990</v>
      </c>
      <c r="K2843" s="25"/>
      <c r="L2843" s="25"/>
      <c r="M2843" s="25" t="s">
        <v>25992</v>
      </c>
      <c r="N2843" s="25"/>
      <c r="O2843" s="25" t="s">
        <v>25993</v>
      </c>
      <c r="P2843" s="23" t="s">
        <v>25994</v>
      </c>
      <c r="Q2843" s="25" t="s">
        <v>25995</v>
      </c>
      <c r="R2843" s="25" t="s">
        <v>25996</v>
      </c>
      <c r="S2843" s="23" t="s">
        <v>25997</v>
      </c>
      <c r="T2843" s="23"/>
      <c r="U2843" s="25" t="s">
        <v>25988</v>
      </c>
      <c r="V2843" s="23" t="s">
        <v>25989</v>
      </c>
      <c r="W2843" s="25" t="s">
        <v>25998</v>
      </c>
      <c r="X2843" s="25"/>
      <c r="Y2843" s="23" t="s">
        <v>25992</v>
      </c>
      <c r="Z2843" s="25"/>
      <c r="AA2843" s="23">
        <v>5</v>
      </c>
      <c r="AB2843" s="23" t="s">
        <v>23794</v>
      </c>
      <c r="AC2843" s="25" t="s">
        <v>26279</v>
      </c>
      <c r="AD2843" s="167">
        <v>1</v>
      </c>
      <c r="AE2843" s="642"/>
      <c r="AF2843" s="642" t="str">
        <f t="shared" si="190"/>
        <v/>
      </c>
      <c r="AG2843" s="27">
        <v>43800</v>
      </c>
      <c r="AH2843" s="168">
        <v>43826</v>
      </c>
      <c r="AI2843" s="29" t="str">
        <f t="shared" si="191"/>
        <v>～</v>
      </c>
      <c r="AJ2843" s="178">
        <f t="shared" si="195"/>
        <v>45652</v>
      </c>
      <c r="AK2843" s="23" t="s">
        <v>26014</v>
      </c>
      <c r="AL2843" s="23" t="s">
        <v>26012</v>
      </c>
      <c r="AM2843" s="605">
        <v>43826</v>
      </c>
      <c r="AN2843" s="25"/>
      <c r="AO2843" s="423">
        <v>43823</v>
      </c>
      <c r="AP2843" s="134" t="s">
        <v>26000</v>
      </c>
    </row>
    <row r="2844" spans="1:42" ht="24.75" customHeight="1" x14ac:dyDescent="0.15">
      <c r="A2844" s="606">
        <v>2841</v>
      </c>
      <c r="B2844" s="23" t="s">
        <v>26212</v>
      </c>
      <c r="C2844" s="24" t="s">
        <v>26213</v>
      </c>
      <c r="D2844" s="24" t="s">
        <v>26214</v>
      </c>
      <c r="E2844" s="23"/>
      <c r="F2844" s="23"/>
      <c r="G2844" s="25" t="s">
        <v>26229</v>
      </c>
      <c r="H2844" s="23" t="s">
        <v>26216</v>
      </c>
      <c r="I2844" s="23" t="s">
        <v>23315</v>
      </c>
      <c r="J2844" s="25" t="s">
        <v>26217</v>
      </c>
      <c r="K2844" s="25" t="s">
        <v>26219</v>
      </c>
      <c r="L2844" s="25" t="s">
        <v>26220</v>
      </c>
      <c r="M2844" s="25" t="s">
        <v>26221</v>
      </c>
      <c r="N2844" s="25" t="s">
        <v>26223</v>
      </c>
      <c r="O2844" s="25" t="s">
        <v>26233</v>
      </c>
      <c r="P2844" s="23" t="s">
        <v>26225</v>
      </c>
      <c r="Q2844" s="25" t="s">
        <v>26224</v>
      </c>
      <c r="R2844" s="25" t="s">
        <v>26226</v>
      </c>
      <c r="S2844" s="23" t="s">
        <v>26227</v>
      </c>
      <c r="T2844" s="23" t="s">
        <v>26228</v>
      </c>
      <c r="U2844" s="25" t="s">
        <v>26229</v>
      </c>
      <c r="V2844" s="23" t="s">
        <v>26215</v>
      </c>
      <c r="W2844" s="25" t="s">
        <v>26230</v>
      </c>
      <c r="X2844" s="25" t="s">
        <v>26218</v>
      </c>
      <c r="Y2844" s="23" t="s">
        <v>25828</v>
      </c>
      <c r="Z2844" s="25" t="s">
        <v>26222</v>
      </c>
      <c r="AA2844" s="23">
        <v>3</v>
      </c>
      <c r="AB2844" s="23" t="s">
        <v>26231</v>
      </c>
      <c r="AC2844" s="25"/>
      <c r="AD2844" s="167">
        <v>1</v>
      </c>
      <c r="AE2844" s="167">
        <v>4680</v>
      </c>
      <c r="AF2844" s="167">
        <f t="shared" si="190"/>
        <v>4680</v>
      </c>
      <c r="AG2844" s="27">
        <v>43831</v>
      </c>
      <c r="AH2844" s="168">
        <v>43854</v>
      </c>
      <c r="AI2844" s="29" t="str">
        <f t="shared" si="191"/>
        <v>～</v>
      </c>
      <c r="AJ2844" s="178">
        <f t="shared" si="195"/>
        <v>44949</v>
      </c>
      <c r="AK2844" s="23" t="s">
        <v>26234</v>
      </c>
      <c r="AL2844" s="23" t="s">
        <v>26235</v>
      </c>
      <c r="AM2844" s="605">
        <v>43854</v>
      </c>
      <c r="AN2844" s="25"/>
      <c r="AO2844" s="423">
        <v>43860</v>
      </c>
      <c r="AP2844" s="134" t="s">
        <v>26232</v>
      </c>
    </row>
    <row r="2845" spans="1:42" ht="24.75" customHeight="1" x14ac:dyDescent="0.15">
      <c r="A2845" s="606">
        <v>2842</v>
      </c>
      <c r="B2845" s="23" t="s">
        <v>26264</v>
      </c>
      <c r="C2845" s="24" t="s">
        <v>26265</v>
      </c>
      <c r="D2845" s="24" t="s">
        <v>26266</v>
      </c>
      <c r="E2845" s="23"/>
      <c r="F2845" s="23"/>
      <c r="G2845" s="25" t="s">
        <v>26267</v>
      </c>
      <c r="H2845" s="23" t="s">
        <v>26269</v>
      </c>
      <c r="I2845" s="23" t="s">
        <v>26270</v>
      </c>
      <c r="J2845" s="25" t="s">
        <v>26277</v>
      </c>
      <c r="K2845" s="25"/>
      <c r="L2845" s="25"/>
      <c r="M2845" s="25"/>
      <c r="N2845" s="25"/>
      <c r="O2845" s="25" t="s">
        <v>26271</v>
      </c>
      <c r="P2845" s="23" t="s">
        <v>26272</v>
      </c>
      <c r="Q2845" s="25" t="s">
        <v>26273</v>
      </c>
      <c r="R2845" s="25" t="s">
        <v>26274</v>
      </c>
      <c r="S2845" s="23" t="s">
        <v>26275</v>
      </c>
      <c r="T2845" s="23"/>
      <c r="U2845" s="25" t="s">
        <v>26276</v>
      </c>
      <c r="V2845" s="23" t="s">
        <v>26268</v>
      </c>
      <c r="W2845" s="25" t="s">
        <v>26278</v>
      </c>
      <c r="X2845" s="25"/>
      <c r="Y2845" s="23"/>
      <c r="Z2845" s="25"/>
      <c r="AA2845" s="23">
        <v>5</v>
      </c>
      <c r="AB2845" s="23" t="s">
        <v>23794</v>
      </c>
      <c r="AC2845" s="25" t="s">
        <v>26280</v>
      </c>
      <c r="AD2845" s="167">
        <v>1</v>
      </c>
      <c r="AE2845" s="167">
        <v>76500</v>
      </c>
      <c r="AF2845" s="167">
        <f t="shared" si="190"/>
        <v>76500</v>
      </c>
      <c r="AG2845" s="27">
        <v>43881</v>
      </c>
      <c r="AH2845" s="168">
        <v>43881</v>
      </c>
      <c r="AI2845" s="29" t="str">
        <f t="shared" si="191"/>
        <v>～</v>
      </c>
      <c r="AJ2845" s="178">
        <f t="shared" si="195"/>
        <v>45707</v>
      </c>
      <c r="AK2845" s="23" t="s">
        <v>19725</v>
      </c>
      <c r="AL2845" s="23" t="s">
        <v>26282</v>
      </c>
      <c r="AM2845" s="605">
        <v>43881</v>
      </c>
      <c r="AN2845" s="25"/>
      <c r="AO2845" s="423">
        <v>43886</v>
      </c>
      <c r="AP2845" s="134" t="s">
        <v>26281</v>
      </c>
    </row>
    <row r="2846" spans="1:42" ht="24.75" customHeight="1" x14ac:dyDescent="0.15">
      <c r="A2846" s="606">
        <v>2843</v>
      </c>
      <c r="B2846" s="23" t="s">
        <v>26264</v>
      </c>
      <c r="C2846" s="24" t="s">
        <v>26265</v>
      </c>
      <c r="D2846" s="24" t="s">
        <v>26266</v>
      </c>
      <c r="E2846" s="23"/>
      <c r="F2846" s="23"/>
      <c r="G2846" s="25" t="s">
        <v>26267</v>
      </c>
      <c r="H2846" s="23" t="s">
        <v>26269</v>
      </c>
      <c r="I2846" s="23" t="s">
        <v>26270</v>
      </c>
      <c r="J2846" s="25" t="s">
        <v>26277</v>
      </c>
      <c r="K2846" s="25"/>
      <c r="L2846" s="25"/>
      <c r="M2846" s="25"/>
      <c r="N2846" s="25"/>
      <c r="O2846" s="25" t="s">
        <v>26271</v>
      </c>
      <c r="P2846" s="23" t="s">
        <v>26272</v>
      </c>
      <c r="Q2846" s="25" t="s">
        <v>26273</v>
      </c>
      <c r="R2846" s="25" t="s">
        <v>26274</v>
      </c>
      <c r="S2846" s="23" t="s">
        <v>26275</v>
      </c>
      <c r="T2846" s="23"/>
      <c r="U2846" s="25" t="s">
        <v>26276</v>
      </c>
      <c r="V2846" s="23" t="s">
        <v>26268</v>
      </c>
      <c r="W2846" s="25" t="s">
        <v>26278</v>
      </c>
      <c r="X2846" s="25"/>
      <c r="Y2846" s="23"/>
      <c r="Z2846" s="25"/>
      <c r="AA2846" s="23">
        <v>5</v>
      </c>
      <c r="AB2846" s="23" t="s">
        <v>23794</v>
      </c>
      <c r="AC2846" s="25" t="s">
        <v>26280</v>
      </c>
      <c r="AD2846" s="167">
        <v>1</v>
      </c>
      <c r="AE2846" s="642"/>
      <c r="AF2846" s="642" t="str">
        <f t="shared" ref="AF2846:AF2855" si="196">IF(ISBLANK($AE2846),"",$AE2846*$AD2846)</f>
        <v/>
      </c>
      <c r="AG2846" s="27">
        <v>43881</v>
      </c>
      <c r="AH2846" s="168">
        <v>43881</v>
      </c>
      <c r="AI2846" s="29" t="str">
        <f t="shared" ref="AI2846:AI2855" si="197">IF(ISBLANK($AG2846),"","～")</f>
        <v>～</v>
      </c>
      <c r="AJ2846" s="178">
        <f t="shared" si="195"/>
        <v>45707</v>
      </c>
      <c r="AK2846" s="23" t="s">
        <v>19725</v>
      </c>
      <c r="AL2846" s="23" t="s">
        <v>26283</v>
      </c>
      <c r="AM2846" s="605">
        <v>43881</v>
      </c>
      <c r="AN2846" s="25"/>
      <c r="AO2846" s="423">
        <v>43886</v>
      </c>
      <c r="AP2846" s="134" t="s">
        <v>26281</v>
      </c>
    </row>
    <row r="2847" spans="1:42" ht="24.75" customHeight="1" x14ac:dyDescent="0.15">
      <c r="A2847" s="606">
        <v>2844</v>
      </c>
      <c r="B2847" s="23" t="s">
        <v>26264</v>
      </c>
      <c r="C2847" s="24" t="s">
        <v>26265</v>
      </c>
      <c r="D2847" s="24" t="s">
        <v>26266</v>
      </c>
      <c r="E2847" s="23"/>
      <c r="F2847" s="23"/>
      <c r="G2847" s="25" t="s">
        <v>26267</v>
      </c>
      <c r="H2847" s="23" t="s">
        <v>26269</v>
      </c>
      <c r="I2847" s="23" t="s">
        <v>26270</v>
      </c>
      <c r="J2847" s="25" t="s">
        <v>26277</v>
      </c>
      <c r="K2847" s="25"/>
      <c r="L2847" s="25"/>
      <c r="M2847" s="25"/>
      <c r="N2847" s="25"/>
      <c r="O2847" s="25" t="s">
        <v>26271</v>
      </c>
      <c r="P2847" s="23" t="s">
        <v>26272</v>
      </c>
      <c r="Q2847" s="25" t="s">
        <v>26273</v>
      </c>
      <c r="R2847" s="25" t="s">
        <v>26274</v>
      </c>
      <c r="S2847" s="23" t="s">
        <v>26275</v>
      </c>
      <c r="T2847" s="23"/>
      <c r="U2847" s="25" t="s">
        <v>26276</v>
      </c>
      <c r="V2847" s="23" t="s">
        <v>26268</v>
      </c>
      <c r="W2847" s="25" t="s">
        <v>26278</v>
      </c>
      <c r="X2847" s="25"/>
      <c r="Y2847" s="23"/>
      <c r="Z2847" s="25"/>
      <c r="AA2847" s="23">
        <v>5</v>
      </c>
      <c r="AB2847" s="23" t="s">
        <v>23794</v>
      </c>
      <c r="AC2847" s="25" t="s">
        <v>26280</v>
      </c>
      <c r="AD2847" s="167">
        <v>1</v>
      </c>
      <c r="AE2847" s="642"/>
      <c r="AF2847" s="642" t="str">
        <f t="shared" si="196"/>
        <v/>
      </c>
      <c r="AG2847" s="27">
        <v>43881</v>
      </c>
      <c r="AH2847" s="168">
        <v>43881</v>
      </c>
      <c r="AI2847" s="29" t="str">
        <f t="shared" si="197"/>
        <v>～</v>
      </c>
      <c r="AJ2847" s="178">
        <f t="shared" si="195"/>
        <v>45707</v>
      </c>
      <c r="AK2847" s="23" t="s">
        <v>19725</v>
      </c>
      <c r="AL2847" s="23" t="s">
        <v>26284</v>
      </c>
      <c r="AM2847" s="605">
        <v>43881</v>
      </c>
      <c r="AN2847" s="25"/>
      <c r="AO2847" s="423">
        <v>43886</v>
      </c>
      <c r="AP2847" s="134" t="s">
        <v>26281</v>
      </c>
    </row>
    <row r="2848" spans="1:42" ht="24.75" customHeight="1" x14ac:dyDescent="0.15">
      <c r="A2848" s="606">
        <v>2845</v>
      </c>
      <c r="B2848" s="23" t="s">
        <v>26264</v>
      </c>
      <c r="C2848" s="24" t="s">
        <v>26265</v>
      </c>
      <c r="D2848" s="24" t="s">
        <v>26266</v>
      </c>
      <c r="E2848" s="23"/>
      <c r="F2848" s="23"/>
      <c r="G2848" s="25" t="s">
        <v>26267</v>
      </c>
      <c r="H2848" s="23" t="s">
        <v>26269</v>
      </c>
      <c r="I2848" s="23" t="s">
        <v>26270</v>
      </c>
      <c r="J2848" s="25" t="s">
        <v>26277</v>
      </c>
      <c r="K2848" s="25"/>
      <c r="L2848" s="25"/>
      <c r="M2848" s="25"/>
      <c r="N2848" s="25"/>
      <c r="O2848" s="25" t="s">
        <v>26271</v>
      </c>
      <c r="P2848" s="23" t="s">
        <v>26272</v>
      </c>
      <c r="Q2848" s="25" t="s">
        <v>26273</v>
      </c>
      <c r="R2848" s="25" t="s">
        <v>26274</v>
      </c>
      <c r="S2848" s="23" t="s">
        <v>26275</v>
      </c>
      <c r="T2848" s="23"/>
      <c r="U2848" s="25" t="s">
        <v>26276</v>
      </c>
      <c r="V2848" s="23" t="s">
        <v>26268</v>
      </c>
      <c r="W2848" s="25" t="s">
        <v>26278</v>
      </c>
      <c r="X2848" s="25"/>
      <c r="Y2848" s="23"/>
      <c r="Z2848" s="25"/>
      <c r="AA2848" s="23">
        <v>5</v>
      </c>
      <c r="AB2848" s="23" t="s">
        <v>23794</v>
      </c>
      <c r="AC2848" s="25" t="s">
        <v>26280</v>
      </c>
      <c r="AD2848" s="167">
        <v>1</v>
      </c>
      <c r="AE2848" s="642"/>
      <c r="AF2848" s="642" t="str">
        <f t="shared" si="196"/>
        <v/>
      </c>
      <c r="AG2848" s="27">
        <v>43881</v>
      </c>
      <c r="AH2848" s="168">
        <v>43881</v>
      </c>
      <c r="AI2848" s="29" t="str">
        <f t="shared" si="197"/>
        <v>～</v>
      </c>
      <c r="AJ2848" s="178">
        <f t="shared" si="195"/>
        <v>45707</v>
      </c>
      <c r="AK2848" s="23" t="s">
        <v>19725</v>
      </c>
      <c r="AL2848" s="23" t="s">
        <v>26285</v>
      </c>
      <c r="AM2848" s="605">
        <v>43881</v>
      </c>
      <c r="AN2848" s="25"/>
      <c r="AO2848" s="423">
        <v>43886</v>
      </c>
      <c r="AP2848" s="134" t="s">
        <v>26281</v>
      </c>
    </row>
    <row r="2849" spans="1:42" ht="24.75" customHeight="1" x14ac:dyDescent="0.15">
      <c r="A2849" s="606">
        <v>2846</v>
      </c>
      <c r="B2849" s="23" t="s">
        <v>26264</v>
      </c>
      <c r="C2849" s="24" t="s">
        <v>26265</v>
      </c>
      <c r="D2849" s="24" t="s">
        <v>26266</v>
      </c>
      <c r="E2849" s="23"/>
      <c r="F2849" s="23"/>
      <c r="G2849" s="25" t="s">
        <v>26267</v>
      </c>
      <c r="H2849" s="23" t="s">
        <v>26269</v>
      </c>
      <c r="I2849" s="23" t="s">
        <v>26270</v>
      </c>
      <c r="J2849" s="25" t="s">
        <v>26277</v>
      </c>
      <c r="K2849" s="25"/>
      <c r="L2849" s="25"/>
      <c r="M2849" s="25"/>
      <c r="N2849" s="25"/>
      <c r="O2849" s="25" t="s">
        <v>26271</v>
      </c>
      <c r="P2849" s="23" t="s">
        <v>26272</v>
      </c>
      <c r="Q2849" s="25" t="s">
        <v>26273</v>
      </c>
      <c r="R2849" s="25" t="s">
        <v>26274</v>
      </c>
      <c r="S2849" s="23" t="s">
        <v>26275</v>
      </c>
      <c r="T2849" s="23"/>
      <c r="U2849" s="25" t="s">
        <v>26276</v>
      </c>
      <c r="V2849" s="23" t="s">
        <v>26268</v>
      </c>
      <c r="W2849" s="25" t="s">
        <v>26278</v>
      </c>
      <c r="X2849" s="25"/>
      <c r="Y2849" s="23"/>
      <c r="Z2849" s="25"/>
      <c r="AA2849" s="23">
        <v>5</v>
      </c>
      <c r="AB2849" s="23" t="s">
        <v>23794</v>
      </c>
      <c r="AC2849" s="25" t="s">
        <v>26280</v>
      </c>
      <c r="AD2849" s="167">
        <v>1</v>
      </c>
      <c r="AE2849" s="642"/>
      <c r="AF2849" s="642" t="str">
        <f t="shared" si="196"/>
        <v/>
      </c>
      <c r="AG2849" s="27">
        <v>43881</v>
      </c>
      <c r="AH2849" s="168">
        <v>43881</v>
      </c>
      <c r="AI2849" s="29" t="str">
        <f t="shared" si="197"/>
        <v>～</v>
      </c>
      <c r="AJ2849" s="178">
        <f t="shared" si="195"/>
        <v>45707</v>
      </c>
      <c r="AK2849" s="23" t="s">
        <v>19725</v>
      </c>
      <c r="AL2849" s="23" t="s">
        <v>26286</v>
      </c>
      <c r="AM2849" s="605">
        <v>43881</v>
      </c>
      <c r="AN2849" s="25"/>
      <c r="AO2849" s="423">
        <v>43886</v>
      </c>
      <c r="AP2849" s="134" t="s">
        <v>26281</v>
      </c>
    </row>
    <row r="2850" spans="1:42" ht="24.75" customHeight="1" x14ac:dyDescent="0.15">
      <c r="A2850" s="606">
        <v>2847</v>
      </c>
      <c r="B2850" s="23" t="s">
        <v>26264</v>
      </c>
      <c r="C2850" s="24" t="s">
        <v>26265</v>
      </c>
      <c r="D2850" s="24" t="s">
        <v>26266</v>
      </c>
      <c r="E2850" s="23"/>
      <c r="F2850" s="23"/>
      <c r="G2850" s="25" t="s">
        <v>26267</v>
      </c>
      <c r="H2850" s="23" t="s">
        <v>26269</v>
      </c>
      <c r="I2850" s="23" t="s">
        <v>26270</v>
      </c>
      <c r="J2850" s="25" t="s">
        <v>26277</v>
      </c>
      <c r="K2850" s="25"/>
      <c r="L2850" s="25"/>
      <c r="M2850" s="25"/>
      <c r="N2850" s="25"/>
      <c r="O2850" s="25" t="s">
        <v>26271</v>
      </c>
      <c r="P2850" s="23" t="s">
        <v>26272</v>
      </c>
      <c r="Q2850" s="25" t="s">
        <v>26273</v>
      </c>
      <c r="R2850" s="25" t="s">
        <v>26274</v>
      </c>
      <c r="S2850" s="23" t="s">
        <v>26275</v>
      </c>
      <c r="T2850" s="23"/>
      <c r="U2850" s="25" t="s">
        <v>26276</v>
      </c>
      <c r="V2850" s="23" t="s">
        <v>26268</v>
      </c>
      <c r="W2850" s="25" t="s">
        <v>26278</v>
      </c>
      <c r="X2850" s="25"/>
      <c r="Y2850" s="23"/>
      <c r="Z2850" s="25"/>
      <c r="AA2850" s="23">
        <v>5</v>
      </c>
      <c r="AB2850" s="23" t="s">
        <v>23794</v>
      </c>
      <c r="AC2850" s="25" t="s">
        <v>26280</v>
      </c>
      <c r="AD2850" s="167">
        <v>1</v>
      </c>
      <c r="AE2850" s="642"/>
      <c r="AF2850" s="642" t="str">
        <f t="shared" si="196"/>
        <v/>
      </c>
      <c r="AG2850" s="27">
        <v>43881</v>
      </c>
      <c r="AH2850" s="168">
        <v>43881</v>
      </c>
      <c r="AI2850" s="29" t="str">
        <f t="shared" si="197"/>
        <v>～</v>
      </c>
      <c r="AJ2850" s="178">
        <f t="shared" si="195"/>
        <v>45707</v>
      </c>
      <c r="AK2850" s="23" t="s">
        <v>19725</v>
      </c>
      <c r="AL2850" s="23" t="s">
        <v>26287</v>
      </c>
      <c r="AM2850" s="605">
        <v>43881</v>
      </c>
      <c r="AN2850" s="25"/>
      <c r="AO2850" s="423">
        <v>43886</v>
      </c>
      <c r="AP2850" s="134" t="s">
        <v>26281</v>
      </c>
    </row>
    <row r="2851" spans="1:42" ht="24.75" customHeight="1" x14ac:dyDescent="0.15">
      <c r="A2851" s="606">
        <v>2848</v>
      </c>
      <c r="B2851" s="23" t="s">
        <v>26264</v>
      </c>
      <c r="C2851" s="24" t="s">
        <v>26265</v>
      </c>
      <c r="D2851" s="24" t="s">
        <v>26266</v>
      </c>
      <c r="E2851" s="23"/>
      <c r="F2851" s="23"/>
      <c r="G2851" s="25" t="s">
        <v>26267</v>
      </c>
      <c r="H2851" s="23" t="s">
        <v>26269</v>
      </c>
      <c r="I2851" s="23" t="s">
        <v>26270</v>
      </c>
      <c r="J2851" s="25" t="s">
        <v>26277</v>
      </c>
      <c r="K2851" s="25"/>
      <c r="L2851" s="25"/>
      <c r="M2851" s="25"/>
      <c r="N2851" s="25"/>
      <c r="O2851" s="25" t="s">
        <v>26271</v>
      </c>
      <c r="P2851" s="23" t="s">
        <v>26272</v>
      </c>
      <c r="Q2851" s="25" t="s">
        <v>26273</v>
      </c>
      <c r="R2851" s="25" t="s">
        <v>26274</v>
      </c>
      <c r="S2851" s="23" t="s">
        <v>26275</v>
      </c>
      <c r="T2851" s="23"/>
      <c r="U2851" s="25" t="s">
        <v>26276</v>
      </c>
      <c r="V2851" s="23" t="s">
        <v>26268</v>
      </c>
      <c r="W2851" s="25" t="s">
        <v>26278</v>
      </c>
      <c r="X2851" s="25"/>
      <c r="Y2851" s="23"/>
      <c r="Z2851" s="25"/>
      <c r="AA2851" s="23">
        <v>5</v>
      </c>
      <c r="AB2851" s="23" t="s">
        <v>23794</v>
      </c>
      <c r="AC2851" s="25" t="s">
        <v>26280</v>
      </c>
      <c r="AD2851" s="167">
        <v>1</v>
      </c>
      <c r="AE2851" s="642"/>
      <c r="AF2851" s="642" t="str">
        <f t="shared" si="196"/>
        <v/>
      </c>
      <c r="AG2851" s="27">
        <v>43881</v>
      </c>
      <c r="AH2851" s="168">
        <v>43881</v>
      </c>
      <c r="AI2851" s="29" t="str">
        <f t="shared" si="197"/>
        <v>～</v>
      </c>
      <c r="AJ2851" s="178">
        <f t="shared" si="195"/>
        <v>45707</v>
      </c>
      <c r="AK2851" s="23" t="s">
        <v>19725</v>
      </c>
      <c r="AL2851" s="23" t="s">
        <v>26288</v>
      </c>
      <c r="AM2851" s="605">
        <v>43881</v>
      </c>
      <c r="AN2851" s="25"/>
      <c r="AO2851" s="423">
        <v>43886</v>
      </c>
      <c r="AP2851" s="134" t="s">
        <v>26281</v>
      </c>
    </row>
    <row r="2852" spans="1:42" ht="24.75" customHeight="1" x14ac:dyDescent="0.15">
      <c r="A2852" s="606">
        <v>2849</v>
      </c>
      <c r="B2852" s="23" t="s">
        <v>26264</v>
      </c>
      <c r="C2852" s="24" t="s">
        <v>26265</v>
      </c>
      <c r="D2852" s="24" t="s">
        <v>26266</v>
      </c>
      <c r="E2852" s="23"/>
      <c r="F2852" s="23"/>
      <c r="G2852" s="25" t="s">
        <v>26267</v>
      </c>
      <c r="H2852" s="23" t="s">
        <v>26269</v>
      </c>
      <c r="I2852" s="23" t="s">
        <v>26270</v>
      </c>
      <c r="J2852" s="25" t="s">
        <v>26277</v>
      </c>
      <c r="K2852" s="25"/>
      <c r="L2852" s="25"/>
      <c r="M2852" s="25"/>
      <c r="N2852" s="25"/>
      <c r="O2852" s="25" t="s">
        <v>26271</v>
      </c>
      <c r="P2852" s="23" t="s">
        <v>26272</v>
      </c>
      <c r="Q2852" s="25" t="s">
        <v>26273</v>
      </c>
      <c r="R2852" s="25" t="s">
        <v>26274</v>
      </c>
      <c r="S2852" s="23" t="s">
        <v>26275</v>
      </c>
      <c r="T2852" s="23"/>
      <c r="U2852" s="25" t="s">
        <v>26276</v>
      </c>
      <c r="V2852" s="23" t="s">
        <v>26268</v>
      </c>
      <c r="W2852" s="25" t="s">
        <v>26278</v>
      </c>
      <c r="X2852" s="25"/>
      <c r="Y2852" s="23"/>
      <c r="Z2852" s="25"/>
      <c r="AA2852" s="23">
        <v>5</v>
      </c>
      <c r="AB2852" s="23" t="s">
        <v>23794</v>
      </c>
      <c r="AC2852" s="25" t="s">
        <v>26280</v>
      </c>
      <c r="AD2852" s="167">
        <v>1</v>
      </c>
      <c r="AE2852" s="642"/>
      <c r="AF2852" s="642" t="str">
        <f t="shared" si="196"/>
        <v/>
      </c>
      <c r="AG2852" s="27">
        <v>43881</v>
      </c>
      <c r="AH2852" s="168">
        <v>43881</v>
      </c>
      <c r="AI2852" s="29" t="str">
        <f t="shared" si="197"/>
        <v>～</v>
      </c>
      <c r="AJ2852" s="178">
        <f t="shared" si="195"/>
        <v>45707</v>
      </c>
      <c r="AK2852" s="23" t="s">
        <v>19725</v>
      </c>
      <c r="AL2852" s="23" t="s">
        <v>26289</v>
      </c>
      <c r="AM2852" s="605">
        <v>43881</v>
      </c>
      <c r="AN2852" s="25"/>
      <c r="AO2852" s="423">
        <v>43886</v>
      </c>
      <c r="AP2852" s="134" t="s">
        <v>26281</v>
      </c>
    </row>
    <row r="2853" spans="1:42" ht="24.75" customHeight="1" x14ac:dyDescent="0.15">
      <c r="A2853" s="606">
        <v>2850</v>
      </c>
      <c r="B2853" s="23" t="s">
        <v>26264</v>
      </c>
      <c r="C2853" s="24" t="s">
        <v>26265</v>
      </c>
      <c r="D2853" s="24" t="s">
        <v>26266</v>
      </c>
      <c r="E2853" s="23"/>
      <c r="F2853" s="23"/>
      <c r="G2853" s="25" t="s">
        <v>26267</v>
      </c>
      <c r="H2853" s="23" t="s">
        <v>26269</v>
      </c>
      <c r="I2853" s="23" t="s">
        <v>26270</v>
      </c>
      <c r="J2853" s="25" t="s">
        <v>26277</v>
      </c>
      <c r="K2853" s="25"/>
      <c r="L2853" s="25"/>
      <c r="M2853" s="25"/>
      <c r="N2853" s="25"/>
      <c r="O2853" s="25" t="s">
        <v>26271</v>
      </c>
      <c r="P2853" s="23" t="s">
        <v>26272</v>
      </c>
      <c r="Q2853" s="25" t="s">
        <v>26273</v>
      </c>
      <c r="R2853" s="25" t="s">
        <v>26274</v>
      </c>
      <c r="S2853" s="23" t="s">
        <v>26275</v>
      </c>
      <c r="T2853" s="23"/>
      <c r="U2853" s="25" t="s">
        <v>26276</v>
      </c>
      <c r="V2853" s="23" t="s">
        <v>26268</v>
      </c>
      <c r="W2853" s="25" t="s">
        <v>26278</v>
      </c>
      <c r="X2853" s="25"/>
      <c r="Y2853" s="23"/>
      <c r="Z2853" s="25"/>
      <c r="AA2853" s="23">
        <v>5</v>
      </c>
      <c r="AB2853" s="23" t="s">
        <v>23794</v>
      </c>
      <c r="AC2853" s="25" t="s">
        <v>26280</v>
      </c>
      <c r="AD2853" s="167">
        <v>1</v>
      </c>
      <c r="AE2853" s="642"/>
      <c r="AF2853" s="642" t="str">
        <f t="shared" si="196"/>
        <v/>
      </c>
      <c r="AG2853" s="27">
        <v>43881</v>
      </c>
      <c r="AH2853" s="168">
        <v>43881</v>
      </c>
      <c r="AI2853" s="29" t="str">
        <f t="shared" si="197"/>
        <v>～</v>
      </c>
      <c r="AJ2853" s="178">
        <f t="shared" si="195"/>
        <v>45707</v>
      </c>
      <c r="AK2853" s="23" t="s">
        <v>19179</v>
      </c>
      <c r="AL2853" s="23" t="s">
        <v>26290</v>
      </c>
      <c r="AM2853" s="605">
        <v>43881</v>
      </c>
      <c r="AN2853" s="25"/>
      <c r="AO2853" s="423">
        <v>43886</v>
      </c>
      <c r="AP2853" s="134" t="s">
        <v>26281</v>
      </c>
    </row>
    <row r="2854" spans="1:42" ht="24.75" customHeight="1" x14ac:dyDescent="0.15">
      <c r="A2854" s="606">
        <v>2851</v>
      </c>
      <c r="B2854" s="23" t="s">
        <v>26264</v>
      </c>
      <c r="C2854" s="24" t="s">
        <v>26265</v>
      </c>
      <c r="D2854" s="24" t="s">
        <v>26266</v>
      </c>
      <c r="E2854" s="23"/>
      <c r="F2854" s="23"/>
      <c r="G2854" s="25" t="s">
        <v>26267</v>
      </c>
      <c r="H2854" s="23" t="s">
        <v>26269</v>
      </c>
      <c r="I2854" s="23" t="s">
        <v>26270</v>
      </c>
      <c r="J2854" s="25" t="s">
        <v>26277</v>
      </c>
      <c r="K2854" s="25"/>
      <c r="L2854" s="25"/>
      <c r="M2854" s="25"/>
      <c r="N2854" s="25"/>
      <c r="O2854" s="25" t="s">
        <v>26271</v>
      </c>
      <c r="P2854" s="23" t="s">
        <v>26272</v>
      </c>
      <c r="Q2854" s="25" t="s">
        <v>26273</v>
      </c>
      <c r="R2854" s="25" t="s">
        <v>26274</v>
      </c>
      <c r="S2854" s="23" t="s">
        <v>26275</v>
      </c>
      <c r="T2854" s="23"/>
      <c r="U2854" s="25" t="s">
        <v>26276</v>
      </c>
      <c r="V2854" s="23" t="s">
        <v>26268</v>
      </c>
      <c r="W2854" s="25" t="s">
        <v>26278</v>
      </c>
      <c r="X2854" s="25"/>
      <c r="Y2854" s="23"/>
      <c r="Z2854" s="25"/>
      <c r="AA2854" s="23">
        <v>5</v>
      </c>
      <c r="AB2854" s="23" t="s">
        <v>23794</v>
      </c>
      <c r="AC2854" s="25" t="s">
        <v>26280</v>
      </c>
      <c r="AD2854" s="167">
        <v>1</v>
      </c>
      <c r="AE2854" s="642"/>
      <c r="AF2854" s="642" t="str">
        <f t="shared" si="196"/>
        <v/>
      </c>
      <c r="AG2854" s="27">
        <v>43881</v>
      </c>
      <c r="AH2854" s="168">
        <v>43881</v>
      </c>
      <c r="AI2854" s="29" t="str">
        <f t="shared" si="197"/>
        <v>～</v>
      </c>
      <c r="AJ2854" s="178">
        <f t="shared" si="195"/>
        <v>45707</v>
      </c>
      <c r="AK2854" s="23" t="s">
        <v>26293</v>
      </c>
      <c r="AL2854" s="23" t="s">
        <v>26291</v>
      </c>
      <c r="AM2854" s="605">
        <v>43881</v>
      </c>
      <c r="AN2854" s="25"/>
      <c r="AO2854" s="423">
        <v>43886</v>
      </c>
      <c r="AP2854" s="134" t="s">
        <v>26281</v>
      </c>
    </row>
    <row r="2855" spans="1:42" ht="24.75" customHeight="1" x14ac:dyDescent="0.15">
      <c r="A2855" s="606">
        <v>2852</v>
      </c>
      <c r="B2855" s="23" t="s">
        <v>26264</v>
      </c>
      <c r="C2855" s="24" t="s">
        <v>25532</v>
      </c>
      <c r="D2855" s="24" t="s">
        <v>26266</v>
      </c>
      <c r="E2855" s="23"/>
      <c r="F2855" s="23"/>
      <c r="G2855" s="25" t="s">
        <v>26267</v>
      </c>
      <c r="H2855" s="23" t="s">
        <v>26269</v>
      </c>
      <c r="I2855" s="23" t="s">
        <v>26270</v>
      </c>
      <c r="J2855" s="25" t="s">
        <v>26277</v>
      </c>
      <c r="K2855" s="25"/>
      <c r="L2855" s="25"/>
      <c r="M2855" s="25"/>
      <c r="N2855" s="25"/>
      <c r="O2855" s="25" t="s">
        <v>26271</v>
      </c>
      <c r="P2855" s="23" t="s">
        <v>26272</v>
      </c>
      <c r="Q2855" s="25" t="s">
        <v>26273</v>
      </c>
      <c r="R2855" s="25" t="s">
        <v>26274</v>
      </c>
      <c r="S2855" s="23" t="s">
        <v>26275</v>
      </c>
      <c r="T2855" s="23"/>
      <c r="U2855" s="25" t="s">
        <v>26276</v>
      </c>
      <c r="V2855" s="23" t="s">
        <v>26268</v>
      </c>
      <c r="W2855" s="25" t="s">
        <v>26278</v>
      </c>
      <c r="X2855" s="25"/>
      <c r="Y2855" s="23"/>
      <c r="Z2855" s="25"/>
      <c r="AA2855" s="23">
        <v>5</v>
      </c>
      <c r="AB2855" s="23" t="s">
        <v>26371</v>
      </c>
      <c r="AC2855" s="25" t="s">
        <v>26280</v>
      </c>
      <c r="AD2855" s="167">
        <v>1</v>
      </c>
      <c r="AE2855" s="642"/>
      <c r="AF2855" s="642" t="str">
        <f t="shared" si="196"/>
        <v/>
      </c>
      <c r="AG2855" s="27">
        <v>43881</v>
      </c>
      <c r="AH2855" s="168">
        <v>43881</v>
      </c>
      <c r="AI2855" s="29" t="str">
        <f t="shared" si="197"/>
        <v>～</v>
      </c>
      <c r="AJ2855" s="178">
        <f t="shared" si="195"/>
        <v>45707</v>
      </c>
      <c r="AK2855" s="23" t="s">
        <v>26294</v>
      </c>
      <c r="AL2855" s="23" t="s">
        <v>26292</v>
      </c>
      <c r="AM2855" s="605">
        <v>43881</v>
      </c>
      <c r="AN2855" s="25"/>
      <c r="AO2855" s="423">
        <v>43886</v>
      </c>
      <c r="AP2855" s="134" t="s">
        <v>26281</v>
      </c>
    </row>
    <row r="2856" spans="1:42" ht="24.75" customHeight="1" x14ac:dyDescent="0.15">
      <c r="A2856" s="606">
        <v>2853</v>
      </c>
      <c r="B2856" s="23" t="s">
        <v>26347</v>
      </c>
      <c r="C2856" s="24" t="s">
        <v>26352</v>
      </c>
      <c r="D2856" s="24" t="s">
        <v>26353</v>
      </c>
      <c r="E2856" s="23"/>
      <c r="F2856" s="23"/>
      <c r="G2856" s="25" t="s">
        <v>26354</v>
      </c>
      <c r="H2856" s="23" t="s">
        <v>26355</v>
      </c>
      <c r="I2856" s="23" t="s">
        <v>26357</v>
      </c>
      <c r="J2856" s="25" t="s">
        <v>26356</v>
      </c>
      <c r="K2856" s="25" t="s">
        <v>26358</v>
      </c>
      <c r="L2856" s="25"/>
      <c r="M2856" s="25"/>
      <c r="N2856" s="25"/>
      <c r="O2856" s="25" t="s">
        <v>26359</v>
      </c>
      <c r="P2856" s="23" t="s">
        <v>26360</v>
      </c>
      <c r="Q2856" s="25" t="s">
        <v>26361</v>
      </c>
      <c r="R2856" s="25" t="s">
        <v>26362</v>
      </c>
      <c r="S2856" s="23" t="s">
        <v>26363</v>
      </c>
      <c r="T2856" s="23" t="s">
        <v>26364</v>
      </c>
      <c r="U2856" s="25" t="s">
        <v>26365</v>
      </c>
      <c r="V2856" s="23" t="s">
        <v>26366</v>
      </c>
      <c r="W2856" s="25" t="s">
        <v>26367</v>
      </c>
      <c r="X2856" s="25" t="s">
        <v>26368</v>
      </c>
      <c r="Y2856" s="23" t="s">
        <v>26369</v>
      </c>
      <c r="Z2856" s="25" t="s">
        <v>26370</v>
      </c>
      <c r="AA2856" s="23">
        <v>5</v>
      </c>
      <c r="AB2856" s="23" t="s">
        <v>26372</v>
      </c>
      <c r="AC2856" s="25"/>
      <c r="AD2856" s="167">
        <v>1</v>
      </c>
      <c r="AE2856" s="167">
        <v>21000</v>
      </c>
      <c r="AF2856" s="167">
        <f t="shared" si="190"/>
        <v>21000</v>
      </c>
      <c r="AG2856" s="27">
        <v>43881</v>
      </c>
      <c r="AH2856" s="168">
        <v>43922</v>
      </c>
      <c r="AI2856" s="29" t="str">
        <f t="shared" si="191"/>
        <v>～</v>
      </c>
      <c r="AJ2856" s="178">
        <f t="shared" si="195"/>
        <v>45747</v>
      </c>
      <c r="AK2856" s="23" t="s">
        <v>26378</v>
      </c>
      <c r="AL2856" s="23" t="s">
        <v>26374</v>
      </c>
      <c r="AM2856" s="605">
        <v>43922</v>
      </c>
      <c r="AN2856" s="25"/>
      <c r="AO2856" s="423">
        <v>43887</v>
      </c>
      <c r="AP2856" s="134" t="s">
        <v>26373</v>
      </c>
    </row>
    <row r="2857" spans="1:42" ht="24.75" customHeight="1" x14ac:dyDescent="0.15">
      <c r="A2857" s="606">
        <v>2854</v>
      </c>
      <c r="B2857" s="23" t="s">
        <v>26349</v>
      </c>
      <c r="C2857" s="24" t="s">
        <v>26352</v>
      </c>
      <c r="D2857" s="24" t="s">
        <v>26353</v>
      </c>
      <c r="E2857" s="23"/>
      <c r="F2857" s="23"/>
      <c r="G2857" s="25" t="s">
        <v>26354</v>
      </c>
      <c r="H2857" s="23" t="s">
        <v>26355</v>
      </c>
      <c r="I2857" s="23" t="s">
        <v>26357</v>
      </c>
      <c r="J2857" s="25" t="s">
        <v>26356</v>
      </c>
      <c r="K2857" s="25" t="s">
        <v>26358</v>
      </c>
      <c r="L2857" s="25"/>
      <c r="M2857" s="25"/>
      <c r="N2857" s="25"/>
      <c r="O2857" s="25" t="s">
        <v>26359</v>
      </c>
      <c r="P2857" s="23" t="s">
        <v>26360</v>
      </c>
      <c r="Q2857" s="25" t="s">
        <v>26361</v>
      </c>
      <c r="R2857" s="25" t="s">
        <v>26362</v>
      </c>
      <c r="S2857" s="23" t="s">
        <v>26363</v>
      </c>
      <c r="T2857" s="23" t="s">
        <v>26364</v>
      </c>
      <c r="U2857" s="25" t="s">
        <v>26365</v>
      </c>
      <c r="V2857" s="23" t="s">
        <v>26366</v>
      </c>
      <c r="W2857" s="25" t="s">
        <v>26367</v>
      </c>
      <c r="X2857" s="25" t="s">
        <v>26368</v>
      </c>
      <c r="Y2857" s="23" t="s">
        <v>26369</v>
      </c>
      <c r="Z2857" s="25" t="s">
        <v>26370</v>
      </c>
      <c r="AA2857" s="23">
        <v>5</v>
      </c>
      <c r="AB2857" s="23" t="s">
        <v>26372</v>
      </c>
      <c r="AC2857" s="25"/>
      <c r="AD2857" s="167">
        <v>1</v>
      </c>
      <c r="AE2857" s="167">
        <v>16200</v>
      </c>
      <c r="AF2857" s="167">
        <f t="shared" si="190"/>
        <v>16200</v>
      </c>
      <c r="AG2857" s="27">
        <v>43881</v>
      </c>
      <c r="AH2857" s="168">
        <v>43922</v>
      </c>
      <c r="AI2857" s="29" t="str">
        <f t="shared" si="191"/>
        <v>～</v>
      </c>
      <c r="AJ2857" s="178">
        <f t="shared" si="195"/>
        <v>45747</v>
      </c>
      <c r="AK2857" s="23" t="s">
        <v>26379</v>
      </c>
      <c r="AL2857" s="23" t="s">
        <v>26375</v>
      </c>
      <c r="AM2857" s="605">
        <v>43922</v>
      </c>
      <c r="AN2857" s="25"/>
      <c r="AO2857" s="423">
        <v>43887</v>
      </c>
      <c r="AP2857" s="134" t="s">
        <v>26373</v>
      </c>
    </row>
    <row r="2858" spans="1:42" ht="24.75" customHeight="1" x14ac:dyDescent="0.15">
      <c r="A2858" s="606">
        <v>2855</v>
      </c>
      <c r="B2858" s="23" t="s">
        <v>26349</v>
      </c>
      <c r="C2858" s="24" t="s">
        <v>26352</v>
      </c>
      <c r="D2858" s="24" t="s">
        <v>26353</v>
      </c>
      <c r="E2858" s="23"/>
      <c r="F2858" s="23"/>
      <c r="G2858" s="25" t="s">
        <v>26354</v>
      </c>
      <c r="H2858" s="23" t="s">
        <v>26355</v>
      </c>
      <c r="I2858" s="23" t="s">
        <v>26357</v>
      </c>
      <c r="J2858" s="25" t="s">
        <v>26356</v>
      </c>
      <c r="K2858" s="25" t="s">
        <v>26358</v>
      </c>
      <c r="L2858" s="25"/>
      <c r="M2858" s="25"/>
      <c r="N2858" s="25"/>
      <c r="O2858" s="25" t="s">
        <v>26359</v>
      </c>
      <c r="P2858" s="23" t="s">
        <v>26360</v>
      </c>
      <c r="Q2858" s="25" t="s">
        <v>26361</v>
      </c>
      <c r="R2858" s="25" t="s">
        <v>26362</v>
      </c>
      <c r="S2858" s="23" t="s">
        <v>26363</v>
      </c>
      <c r="T2858" s="23" t="s">
        <v>26364</v>
      </c>
      <c r="U2858" s="25" t="s">
        <v>26365</v>
      </c>
      <c r="V2858" s="23" t="s">
        <v>26366</v>
      </c>
      <c r="W2858" s="25" t="s">
        <v>26367</v>
      </c>
      <c r="X2858" s="25" t="s">
        <v>26368</v>
      </c>
      <c r="Y2858" s="23" t="s">
        <v>26369</v>
      </c>
      <c r="Z2858" s="25" t="s">
        <v>26370</v>
      </c>
      <c r="AA2858" s="23">
        <v>5</v>
      </c>
      <c r="AB2858" s="23" t="s">
        <v>26372</v>
      </c>
      <c r="AC2858" s="25"/>
      <c r="AD2858" s="167">
        <v>1</v>
      </c>
      <c r="AE2858" s="167">
        <v>16200</v>
      </c>
      <c r="AF2858" s="167">
        <f t="shared" si="190"/>
        <v>16200</v>
      </c>
      <c r="AG2858" s="27">
        <v>43881</v>
      </c>
      <c r="AH2858" s="168">
        <v>43922</v>
      </c>
      <c r="AI2858" s="29" t="str">
        <f t="shared" si="191"/>
        <v>～</v>
      </c>
      <c r="AJ2858" s="178">
        <f t="shared" si="195"/>
        <v>45747</v>
      </c>
      <c r="AK2858" s="23" t="s">
        <v>18665</v>
      </c>
      <c r="AL2858" s="23" t="s">
        <v>26376</v>
      </c>
      <c r="AM2858" s="605">
        <v>43922</v>
      </c>
      <c r="AN2858" s="25"/>
      <c r="AO2858" s="423">
        <v>43887</v>
      </c>
      <c r="AP2858" s="134" t="s">
        <v>26373</v>
      </c>
    </row>
    <row r="2859" spans="1:42" ht="24.75" customHeight="1" x14ac:dyDescent="0.15">
      <c r="A2859" s="606">
        <v>2856</v>
      </c>
      <c r="B2859" s="23" t="s">
        <v>26350</v>
      </c>
      <c r="C2859" s="24" t="s">
        <v>26352</v>
      </c>
      <c r="D2859" s="24" t="s">
        <v>26353</v>
      </c>
      <c r="E2859" s="23"/>
      <c r="F2859" s="23"/>
      <c r="G2859" s="25" t="s">
        <v>26354</v>
      </c>
      <c r="H2859" s="23" t="s">
        <v>26355</v>
      </c>
      <c r="I2859" s="23" t="s">
        <v>26357</v>
      </c>
      <c r="J2859" s="25" t="s">
        <v>26356</v>
      </c>
      <c r="K2859" s="25" t="s">
        <v>26358</v>
      </c>
      <c r="L2859" s="25"/>
      <c r="M2859" s="25"/>
      <c r="N2859" s="25"/>
      <c r="O2859" s="25" t="s">
        <v>26359</v>
      </c>
      <c r="P2859" s="23" t="s">
        <v>26360</v>
      </c>
      <c r="Q2859" s="25" t="s">
        <v>26361</v>
      </c>
      <c r="R2859" s="25" t="s">
        <v>26362</v>
      </c>
      <c r="S2859" s="23" t="s">
        <v>26363</v>
      </c>
      <c r="T2859" s="23" t="s">
        <v>26364</v>
      </c>
      <c r="U2859" s="25" t="s">
        <v>26365</v>
      </c>
      <c r="V2859" s="23" t="s">
        <v>26366</v>
      </c>
      <c r="W2859" s="25" t="s">
        <v>26367</v>
      </c>
      <c r="X2859" s="25" t="s">
        <v>26368</v>
      </c>
      <c r="Y2859" s="23" t="s">
        <v>26369</v>
      </c>
      <c r="Z2859" s="25" t="s">
        <v>26370</v>
      </c>
      <c r="AA2859" s="23">
        <v>5</v>
      </c>
      <c r="AB2859" s="23" t="s">
        <v>26372</v>
      </c>
      <c r="AC2859" s="25"/>
      <c r="AD2859" s="167">
        <v>1</v>
      </c>
      <c r="AE2859" s="167">
        <v>30600</v>
      </c>
      <c r="AF2859" s="167">
        <f t="shared" si="190"/>
        <v>30600</v>
      </c>
      <c r="AG2859" s="27">
        <v>43881</v>
      </c>
      <c r="AH2859" s="168">
        <v>43922</v>
      </c>
      <c r="AI2859" s="29" t="str">
        <f t="shared" si="191"/>
        <v>～</v>
      </c>
      <c r="AJ2859" s="178">
        <f t="shared" si="195"/>
        <v>45747</v>
      </c>
      <c r="AK2859" s="23" t="s">
        <v>26380</v>
      </c>
      <c r="AL2859" s="23" t="s">
        <v>26377</v>
      </c>
      <c r="AM2859" s="605">
        <v>43922</v>
      </c>
      <c r="AN2859" s="25"/>
      <c r="AO2859" s="423">
        <v>43887</v>
      </c>
      <c r="AP2859" s="134" t="s">
        <v>26373</v>
      </c>
    </row>
    <row r="2860" spans="1:42" ht="24.75" customHeight="1" x14ac:dyDescent="0.15">
      <c r="A2860" s="606">
        <v>2857</v>
      </c>
      <c r="B2860" s="23" t="s">
        <v>26388</v>
      </c>
      <c r="C2860" s="24" t="s">
        <v>26389</v>
      </c>
      <c r="D2860" s="24" t="s">
        <v>26390</v>
      </c>
      <c r="E2860" s="23"/>
      <c r="F2860" s="23"/>
      <c r="G2860" s="25" t="s">
        <v>26391</v>
      </c>
      <c r="H2860" s="23" t="s">
        <v>26393</v>
      </c>
      <c r="I2860" s="23" t="s">
        <v>26394</v>
      </c>
      <c r="J2860" s="25" t="s">
        <v>26395</v>
      </c>
      <c r="K2860" s="25" t="s">
        <v>26396</v>
      </c>
      <c r="L2860" s="25" t="s">
        <v>26397</v>
      </c>
      <c r="M2860" s="25" t="s">
        <v>26398</v>
      </c>
      <c r="N2860" s="25"/>
      <c r="O2860" s="25" t="s">
        <v>26399</v>
      </c>
      <c r="P2860" s="23" t="s">
        <v>26401</v>
      </c>
      <c r="Q2860" s="25" t="s">
        <v>26400</v>
      </c>
      <c r="R2860" s="25" t="s">
        <v>26402</v>
      </c>
      <c r="S2860" s="23" t="s">
        <v>26403</v>
      </c>
      <c r="T2860" s="23"/>
      <c r="U2860" s="25" t="s">
        <v>26384</v>
      </c>
      <c r="V2860" s="23" t="s">
        <v>26392</v>
      </c>
      <c r="W2860" s="25" t="s">
        <v>26404</v>
      </c>
      <c r="X2860" s="25" t="s">
        <v>26405</v>
      </c>
      <c r="Y2860" s="23"/>
      <c r="Z2860" s="25" t="s">
        <v>26398</v>
      </c>
      <c r="AA2860" s="23">
        <v>5</v>
      </c>
      <c r="AB2860" s="23" t="s">
        <v>23794</v>
      </c>
      <c r="AC2860" s="25"/>
      <c r="AD2860" s="167">
        <v>1</v>
      </c>
      <c r="AE2860" s="167">
        <v>20400</v>
      </c>
      <c r="AF2860" s="167">
        <f t="shared" si="190"/>
        <v>20400</v>
      </c>
      <c r="AG2860" s="27">
        <v>43910</v>
      </c>
      <c r="AH2860" s="168">
        <v>43906</v>
      </c>
      <c r="AI2860" s="29" t="str">
        <f t="shared" si="191"/>
        <v>～</v>
      </c>
      <c r="AJ2860" s="178">
        <f t="shared" ref="AJ2860:AJ2923" si="198">IF(ISBLANK($AH2860),"",DATE(YEAR($AH2860)+$AA2860,MONTH($AH2860),DAY($AH2860)-1))</f>
        <v>45731</v>
      </c>
      <c r="AK2860" s="23" t="s">
        <v>22863</v>
      </c>
      <c r="AL2860" s="23" t="s">
        <v>26407</v>
      </c>
      <c r="AM2860" s="605">
        <v>43906</v>
      </c>
      <c r="AN2860" s="25"/>
      <c r="AO2860" s="423">
        <v>43896</v>
      </c>
      <c r="AP2860" s="134" t="s">
        <v>26406</v>
      </c>
    </row>
    <row r="2861" spans="1:42" ht="24.75" customHeight="1" x14ac:dyDescent="0.15">
      <c r="A2861" s="606">
        <v>2858</v>
      </c>
      <c r="B2861" s="23" t="s">
        <v>26388</v>
      </c>
      <c r="C2861" s="24" t="s">
        <v>26389</v>
      </c>
      <c r="D2861" s="24" t="s">
        <v>26390</v>
      </c>
      <c r="E2861" s="23"/>
      <c r="F2861" s="23"/>
      <c r="G2861" s="25" t="s">
        <v>26391</v>
      </c>
      <c r="H2861" s="23" t="s">
        <v>26393</v>
      </c>
      <c r="I2861" s="23" t="s">
        <v>26394</v>
      </c>
      <c r="J2861" s="25" t="s">
        <v>26395</v>
      </c>
      <c r="K2861" s="25" t="s">
        <v>26396</v>
      </c>
      <c r="L2861" s="25" t="s">
        <v>26397</v>
      </c>
      <c r="M2861" s="25" t="s">
        <v>26398</v>
      </c>
      <c r="N2861" s="25"/>
      <c r="O2861" s="25" t="s">
        <v>26399</v>
      </c>
      <c r="P2861" s="23" t="s">
        <v>26401</v>
      </c>
      <c r="Q2861" s="25" t="s">
        <v>26400</v>
      </c>
      <c r="R2861" s="25" t="s">
        <v>26402</v>
      </c>
      <c r="S2861" s="23" t="s">
        <v>26403</v>
      </c>
      <c r="T2861" s="23"/>
      <c r="U2861" s="25" t="s">
        <v>26384</v>
      </c>
      <c r="V2861" s="23" t="s">
        <v>26392</v>
      </c>
      <c r="W2861" s="25" t="s">
        <v>26404</v>
      </c>
      <c r="X2861" s="25" t="s">
        <v>26405</v>
      </c>
      <c r="Y2861" s="23"/>
      <c r="Z2861" s="25" t="s">
        <v>26398</v>
      </c>
      <c r="AA2861" s="23">
        <v>5</v>
      </c>
      <c r="AB2861" s="23" t="s">
        <v>23794</v>
      </c>
      <c r="AC2861" s="25"/>
      <c r="AD2861" s="167">
        <v>1</v>
      </c>
      <c r="AE2861" s="167">
        <v>20400</v>
      </c>
      <c r="AF2861" s="167">
        <f t="shared" si="190"/>
        <v>20400</v>
      </c>
      <c r="AG2861" s="27">
        <v>43910</v>
      </c>
      <c r="AH2861" s="168">
        <v>43906</v>
      </c>
      <c r="AI2861" s="29" t="str">
        <f t="shared" si="191"/>
        <v>～</v>
      </c>
      <c r="AJ2861" s="178">
        <f t="shared" si="198"/>
        <v>45731</v>
      </c>
      <c r="AK2861" s="23" t="s">
        <v>22863</v>
      </c>
      <c r="AL2861" s="23" t="s">
        <v>26408</v>
      </c>
      <c r="AM2861" s="605">
        <v>43906</v>
      </c>
      <c r="AN2861" s="25"/>
      <c r="AO2861" s="423">
        <v>43896</v>
      </c>
      <c r="AP2861" s="134" t="s">
        <v>26406</v>
      </c>
    </row>
    <row r="2862" spans="1:42" ht="24.75" customHeight="1" x14ac:dyDescent="0.15">
      <c r="A2862" s="606">
        <v>2859</v>
      </c>
      <c r="B2862" s="23" t="s">
        <v>26388</v>
      </c>
      <c r="C2862" s="24" t="s">
        <v>26389</v>
      </c>
      <c r="D2862" s="24" t="s">
        <v>26390</v>
      </c>
      <c r="E2862" s="23"/>
      <c r="F2862" s="23"/>
      <c r="G2862" s="25" t="s">
        <v>26391</v>
      </c>
      <c r="H2862" s="23" t="s">
        <v>26393</v>
      </c>
      <c r="I2862" s="23" t="s">
        <v>26394</v>
      </c>
      <c r="J2862" s="25" t="s">
        <v>26395</v>
      </c>
      <c r="K2862" s="25" t="s">
        <v>26396</v>
      </c>
      <c r="L2862" s="25" t="s">
        <v>26397</v>
      </c>
      <c r="M2862" s="25" t="s">
        <v>26398</v>
      </c>
      <c r="N2862" s="25"/>
      <c r="O2862" s="25" t="s">
        <v>26399</v>
      </c>
      <c r="P2862" s="23" t="s">
        <v>26401</v>
      </c>
      <c r="Q2862" s="25" t="s">
        <v>26400</v>
      </c>
      <c r="R2862" s="25" t="s">
        <v>26402</v>
      </c>
      <c r="S2862" s="23" t="s">
        <v>26403</v>
      </c>
      <c r="T2862" s="23"/>
      <c r="U2862" s="25" t="s">
        <v>26384</v>
      </c>
      <c r="V2862" s="23" t="s">
        <v>26392</v>
      </c>
      <c r="W2862" s="25" t="s">
        <v>26404</v>
      </c>
      <c r="X2862" s="25" t="s">
        <v>26405</v>
      </c>
      <c r="Y2862" s="23"/>
      <c r="Z2862" s="25" t="s">
        <v>26398</v>
      </c>
      <c r="AA2862" s="23">
        <v>5</v>
      </c>
      <c r="AB2862" s="23" t="s">
        <v>23794</v>
      </c>
      <c r="AC2862" s="25"/>
      <c r="AD2862" s="167">
        <v>1</v>
      </c>
      <c r="AE2862" s="167">
        <v>20400</v>
      </c>
      <c r="AF2862" s="167">
        <f t="shared" si="190"/>
        <v>20400</v>
      </c>
      <c r="AG2862" s="27">
        <v>43910</v>
      </c>
      <c r="AH2862" s="168">
        <v>43906</v>
      </c>
      <c r="AI2862" s="29" t="str">
        <f t="shared" si="191"/>
        <v>～</v>
      </c>
      <c r="AJ2862" s="178">
        <f t="shared" si="198"/>
        <v>45731</v>
      </c>
      <c r="AK2862" s="23" t="s">
        <v>22863</v>
      </c>
      <c r="AL2862" s="23" t="s">
        <v>26409</v>
      </c>
      <c r="AM2862" s="605">
        <v>43906</v>
      </c>
      <c r="AN2862" s="25"/>
      <c r="AO2862" s="423">
        <v>43896</v>
      </c>
      <c r="AP2862" s="134" t="s">
        <v>26406</v>
      </c>
    </row>
    <row r="2863" spans="1:42" ht="24.75" customHeight="1" x14ac:dyDescent="0.15">
      <c r="A2863" s="606">
        <v>2860</v>
      </c>
      <c r="B2863" s="23" t="s">
        <v>26388</v>
      </c>
      <c r="C2863" s="24" t="s">
        <v>26389</v>
      </c>
      <c r="D2863" s="24" t="s">
        <v>26390</v>
      </c>
      <c r="E2863" s="23"/>
      <c r="F2863" s="23"/>
      <c r="G2863" s="25" t="s">
        <v>26391</v>
      </c>
      <c r="H2863" s="23" t="s">
        <v>26393</v>
      </c>
      <c r="I2863" s="23" t="s">
        <v>26394</v>
      </c>
      <c r="J2863" s="25" t="s">
        <v>26395</v>
      </c>
      <c r="K2863" s="25" t="s">
        <v>26396</v>
      </c>
      <c r="L2863" s="25" t="s">
        <v>26397</v>
      </c>
      <c r="M2863" s="25" t="s">
        <v>26398</v>
      </c>
      <c r="N2863" s="25"/>
      <c r="O2863" s="25" t="s">
        <v>26399</v>
      </c>
      <c r="P2863" s="23" t="s">
        <v>26401</v>
      </c>
      <c r="Q2863" s="25" t="s">
        <v>26400</v>
      </c>
      <c r="R2863" s="25" t="s">
        <v>26402</v>
      </c>
      <c r="S2863" s="23" t="s">
        <v>26403</v>
      </c>
      <c r="T2863" s="23"/>
      <c r="U2863" s="25" t="s">
        <v>26384</v>
      </c>
      <c r="V2863" s="23" t="s">
        <v>26392</v>
      </c>
      <c r="W2863" s="25" t="s">
        <v>26404</v>
      </c>
      <c r="X2863" s="25" t="s">
        <v>26405</v>
      </c>
      <c r="Y2863" s="23"/>
      <c r="Z2863" s="25" t="s">
        <v>26398</v>
      </c>
      <c r="AA2863" s="23">
        <v>5</v>
      </c>
      <c r="AB2863" s="23" t="s">
        <v>23794</v>
      </c>
      <c r="AC2863" s="25"/>
      <c r="AD2863" s="167">
        <v>1</v>
      </c>
      <c r="AE2863" s="167">
        <v>20400</v>
      </c>
      <c r="AF2863" s="167">
        <f t="shared" si="190"/>
        <v>20400</v>
      </c>
      <c r="AG2863" s="27">
        <v>43910</v>
      </c>
      <c r="AH2863" s="168">
        <v>43906</v>
      </c>
      <c r="AI2863" s="29" t="str">
        <f t="shared" si="191"/>
        <v>～</v>
      </c>
      <c r="AJ2863" s="178">
        <f t="shared" si="198"/>
        <v>45731</v>
      </c>
      <c r="AK2863" s="23" t="s">
        <v>22863</v>
      </c>
      <c r="AL2863" s="23" t="s">
        <v>26410</v>
      </c>
      <c r="AM2863" s="605">
        <v>43906</v>
      </c>
      <c r="AN2863" s="25"/>
      <c r="AO2863" s="423">
        <v>43896</v>
      </c>
      <c r="AP2863" s="134" t="s">
        <v>26406</v>
      </c>
    </row>
    <row r="2864" spans="1:42" ht="24.75" customHeight="1" x14ac:dyDescent="0.15">
      <c r="A2864" s="606">
        <v>2861</v>
      </c>
      <c r="B2864" s="23" t="s">
        <v>26388</v>
      </c>
      <c r="C2864" s="24" t="s">
        <v>26389</v>
      </c>
      <c r="D2864" s="24" t="s">
        <v>26390</v>
      </c>
      <c r="E2864" s="23"/>
      <c r="F2864" s="23"/>
      <c r="G2864" s="25" t="s">
        <v>26391</v>
      </c>
      <c r="H2864" s="23" t="s">
        <v>26393</v>
      </c>
      <c r="I2864" s="23" t="s">
        <v>26394</v>
      </c>
      <c r="J2864" s="25" t="s">
        <v>26395</v>
      </c>
      <c r="K2864" s="25" t="s">
        <v>26396</v>
      </c>
      <c r="L2864" s="25" t="s">
        <v>26397</v>
      </c>
      <c r="M2864" s="25" t="s">
        <v>26398</v>
      </c>
      <c r="N2864" s="25"/>
      <c r="O2864" s="25" t="s">
        <v>26399</v>
      </c>
      <c r="P2864" s="23" t="s">
        <v>26401</v>
      </c>
      <c r="Q2864" s="25" t="s">
        <v>26400</v>
      </c>
      <c r="R2864" s="25" t="s">
        <v>26402</v>
      </c>
      <c r="S2864" s="23" t="s">
        <v>26403</v>
      </c>
      <c r="T2864" s="23"/>
      <c r="U2864" s="25" t="s">
        <v>26384</v>
      </c>
      <c r="V2864" s="23" t="s">
        <v>26392</v>
      </c>
      <c r="W2864" s="25" t="s">
        <v>26404</v>
      </c>
      <c r="X2864" s="25" t="s">
        <v>26405</v>
      </c>
      <c r="Y2864" s="23"/>
      <c r="Z2864" s="25" t="s">
        <v>26398</v>
      </c>
      <c r="AA2864" s="23">
        <v>5</v>
      </c>
      <c r="AB2864" s="23" t="s">
        <v>23794</v>
      </c>
      <c r="AC2864" s="25"/>
      <c r="AD2864" s="167">
        <v>1</v>
      </c>
      <c r="AE2864" s="167">
        <v>20400</v>
      </c>
      <c r="AF2864" s="167">
        <f t="shared" si="190"/>
        <v>20400</v>
      </c>
      <c r="AG2864" s="27">
        <v>43910</v>
      </c>
      <c r="AH2864" s="168">
        <v>43906</v>
      </c>
      <c r="AI2864" s="29" t="str">
        <f t="shared" si="191"/>
        <v>～</v>
      </c>
      <c r="AJ2864" s="178">
        <f t="shared" si="198"/>
        <v>45731</v>
      </c>
      <c r="AK2864" s="23" t="s">
        <v>22863</v>
      </c>
      <c r="AL2864" s="23" t="s">
        <v>26411</v>
      </c>
      <c r="AM2864" s="605">
        <v>43906</v>
      </c>
      <c r="AN2864" s="25"/>
      <c r="AO2864" s="423">
        <v>43896</v>
      </c>
      <c r="AP2864" s="134" t="s">
        <v>26406</v>
      </c>
    </row>
    <row r="2865" spans="1:42" ht="24.75" customHeight="1" x14ac:dyDescent="0.15">
      <c r="A2865" s="606">
        <v>2862</v>
      </c>
      <c r="B2865" s="23" t="s">
        <v>26388</v>
      </c>
      <c r="C2865" s="24" t="s">
        <v>26389</v>
      </c>
      <c r="D2865" s="24" t="s">
        <v>26390</v>
      </c>
      <c r="E2865" s="23"/>
      <c r="F2865" s="23"/>
      <c r="G2865" s="25" t="s">
        <v>26391</v>
      </c>
      <c r="H2865" s="23" t="s">
        <v>26393</v>
      </c>
      <c r="I2865" s="23" t="s">
        <v>26394</v>
      </c>
      <c r="J2865" s="25" t="s">
        <v>26395</v>
      </c>
      <c r="K2865" s="25" t="s">
        <v>26396</v>
      </c>
      <c r="L2865" s="25" t="s">
        <v>26397</v>
      </c>
      <c r="M2865" s="25" t="s">
        <v>26398</v>
      </c>
      <c r="N2865" s="25"/>
      <c r="O2865" s="25" t="s">
        <v>26399</v>
      </c>
      <c r="P2865" s="23" t="s">
        <v>26401</v>
      </c>
      <c r="Q2865" s="25" t="s">
        <v>26400</v>
      </c>
      <c r="R2865" s="25" t="s">
        <v>26402</v>
      </c>
      <c r="S2865" s="23" t="s">
        <v>26403</v>
      </c>
      <c r="T2865" s="23"/>
      <c r="U2865" s="25" t="s">
        <v>26384</v>
      </c>
      <c r="V2865" s="23" t="s">
        <v>26392</v>
      </c>
      <c r="W2865" s="25" t="s">
        <v>26404</v>
      </c>
      <c r="X2865" s="25" t="s">
        <v>26405</v>
      </c>
      <c r="Y2865" s="23"/>
      <c r="Z2865" s="25" t="s">
        <v>26398</v>
      </c>
      <c r="AA2865" s="23">
        <v>5</v>
      </c>
      <c r="AB2865" s="23" t="s">
        <v>23794</v>
      </c>
      <c r="AC2865" s="25"/>
      <c r="AD2865" s="167">
        <v>1</v>
      </c>
      <c r="AE2865" s="167">
        <v>20400</v>
      </c>
      <c r="AF2865" s="167">
        <f t="shared" si="190"/>
        <v>20400</v>
      </c>
      <c r="AG2865" s="27">
        <v>43910</v>
      </c>
      <c r="AH2865" s="168">
        <v>43906</v>
      </c>
      <c r="AI2865" s="29" t="str">
        <f t="shared" si="191"/>
        <v>～</v>
      </c>
      <c r="AJ2865" s="178">
        <f t="shared" si="198"/>
        <v>45731</v>
      </c>
      <c r="AK2865" s="23" t="s">
        <v>22863</v>
      </c>
      <c r="AL2865" s="23" t="s">
        <v>26412</v>
      </c>
      <c r="AM2865" s="605">
        <v>43906</v>
      </c>
      <c r="AN2865" s="25"/>
      <c r="AO2865" s="423">
        <v>43896</v>
      </c>
      <c r="AP2865" s="134" t="s">
        <v>26406</v>
      </c>
    </row>
    <row r="2866" spans="1:42" ht="24.75" customHeight="1" x14ac:dyDescent="0.15">
      <c r="A2866" s="606">
        <v>2863</v>
      </c>
      <c r="B2866" s="23" t="s">
        <v>26388</v>
      </c>
      <c r="C2866" s="24" t="s">
        <v>26389</v>
      </c>
      <c r="D2866" s="24" t="s">
        <v>26390</v>
      </c>
      <c r="E2866" s="23"/>
      <c r="F2866" s="23"/>
      <c r="G2866" s="25" t="s">
        <v>26391</v>
      </c>
      <c r="H2866" s="23" t="s">
        <v>26393</v>
      </c>
      <c r="I2866" s="23" t="s">
        <v>26394</v>
      </c>
      <c r="J2866" s="25" t="s">
        <v>26395</v>
      </c>
      <c r="K2866" s="25" t="s">
        <v>26396</v>
      </c>
      <c r="L2866" s="25" t="s">
        <v>26397</v>
      </c>
      <c r="M2866" s="25" t="s">
        <v>26398</v>
      </c>
      <c r="N2866" s="25"/>
      <c r="O2866" s="25" t="s">
        <v>26399</v>
      </c>
      <c r="P2866" s="23" t="s">
        <v>26401</v>
      </c>
      <c r="Q2866" s="25" t="s">
        <v>26400</v>
      </c>
      <c r="R2866" s="25" t="s">
        <v>26402</v>
      </c>
      <c r="S2866" s="23" t="s">
        <v>26403</v>
      </c>
      <c r="T2866" s="23"/>
      <c r="U2866" s="25" t="s">
        <v>26384</v>
      </c>
      <c r="V2866" s="23" t="s">
        <v>26392</v>
      </c>
      <c r="W2866" s="25" t="s">
        <v>26404</v>
      </c>
      <c r="X2866" s="25" t="s">
        <v>26405</v>
      </c>
      <c r="Y2866" s="23"/>
      <c r="Z2866" s="25" t="s">
        <v>26398</v>
      </c>
      <c r="AA2866" s="23">
        <v>5</v>
      </c>
      <c r="AB2866" s="23" t="s">
        <v>23794</v>
      </c>
      <c r="AC2866" s="25"/>
      <c r="AD2866" s="167">
        <v>1</v>
      </c>
      <c r="AE2866" s="167">
        <v>20400</v>
      </c>
      <c r="AF2866" s="167">
        <f t="shared" si="190"/>
        <v>20400</v>
      </c>
      <c r="AG2866" s="27">
        <v>43910</v>
      </c>
      <c r="AH2866" s="168">
        <v>43906</v>
      </c>
      <c r="AI2866" s="29" t="str">
        <f t="shared" si="191"/>
        <v>～</v>
      </c>
      <c r="AJ2866" s="178">
        <f t="shared" si="198"/>
        <v>45731</v>
      </c>
      <c r="AK2866" s="23" t="s">
        <v>22863</v>
      </c>
      <c r="AL2866" s="23" t="s">
        <v>26413</v>
      </c>
      <c r="AM2866" s="605">
        <v>43906</v>
      </c>
      <c r="AN2866" s="25"/>
      <c r="AO2866" s="423">
        <v>43896</v>
      </c>
      <c r="AP2866" s="134" t="s">
        <v>26406</v>
      </c>
    </row>
    <row r="2867" spans="1:42" ht="24.75" customHeight="1" x14ac:dyDescent="0.15">
      <c r="A2867" s="606">
        <v>2864</v>
      </c>
      <c r="B2867" s="23" t="s">
        <v>26388</v>
      </c>
      <c r="C2867" s="24" t="s">
        <v>26389</v>
      </c>
      <c r="D2867" s="24" t="s">
        <v>26390</v>
      </c>
      <c r="E2867" s="23"/>
      <c r="F2867" s="23"/>
      <c r="G2867" s="25" t="s">
        <v>26391</v>
      </c>
      <c r="H2867" s="23" t="s">
        <v>26393</v>
      </c>
      <c r="I2867" s="23" t="s">
        <v>26394</v>
      </c>
      <c r="J2867" s="25" t="s">
        <v>26395</v>
      </c>
      <c r="K2867" s="25" t="s">
        <v>26396</v>
      </c>
      <c r="L2867" s="25" t="s">
        <v>26397</v>
      </c>
      <c r="M2867" s="25" t="s">
        <v>26398</v>
      </c>
      <c r="N2867" s="25"/>
      <c r="O2867" s="25" t="s">
        <v>26399</v>
      </c>
      <c r="P2867" s="23" t="s">
        <v>26401</v>
      </c>
      <c r="Q2867" s="25" t="s">
        <v>26400</v>
      </c>
      <c r="R2867" s="25" t="s">
        <v>26402</v>
      </c>
      <c r="S2867" s="23" t="s">
        <v>26403</v>
      </c>
      <c r="T2867" s="23"/>
      <c r="U2867" s="25" t="s">
        <v>26384</v>
      </c>
      <c r="V2867" s="23" t="s">
        <v>26392</v>
      </c>
      <c r="W2867" s="25" t="s">
        <v>26404</v>
      </c>
      <c r="X2867" s="25" t="s">
        <v>26405</v>
      </c>
      <c r="Y2867" s="23"/>
      <c r="Z2867" s="25" t="s">
        <v>26398</v>
      </c>
      <c r="AA2867" s="23">
        <v>5</v>
      </c>
      <c r="AB2867" s="23" t="s">
        <v>23794</v>
      </c>
      <c r="AC2867" s="25"/>
      <c r="AD2867" s="167">
        <v>1</v>
      </c>
      <c r="AE2867" s="167">
        <v>20400</v>
      </c>
      <c r="AF2867" s="167">
        <f t="shared" si="190"/>
        <v>20400</v>
      </c>
      <c r="AG2867" s="27">
        <v>43910</v>
      </c>
      <c r="AH2867" s="168">
        <v>43906</v>
      </c>
      <c r="AI2867" s="29" t="str">
        <f t="shared" si="191"/>
        <v>～</v>
      </c>
      <c r="AJ2867" s="178">
        <f t="shared" si="198"/>
        <v>45731</v>
      </c>
      <c r="AK2867" s="23" t="s">
        <v>22863</v>
      </c>
      <c r="AL2867" s="23" t="s">
        <v>26414</v>
      </c>
      <c r="AM2867" s="605">
        <v>43906</v>
      </c>
      <c r="AN2867" s="25"/>
      <c r="AO2867" s="423">
        <v>43896</v>
      </c>
      <c r="AP2867" s="134" t="s">
        <v>26406</v>
      </c>
    </row>
    <row r="2868" spans="1:42" ht="24.75" customHeight="1" x14ac:dyDescent="0.15">
      <c r="A2868" s="606">
        <v>2865</v>
      </c>
      <c r="B2868" s="23" t="s">
        <v>26388</v>
      </c>
      <c r="C2868" s="24" t="s">
        <v>26389</v>
      </c>
      <c r="D2868" s="24" t="s">
        <v>26390</v>
      </c>
      <c r="E2868" s="23"/>
      <c r="F2868" s="23"/>
      <c r="G2868" s="25" t="s">
        <v>26391</v>
      </c>
      <c r="H2868" s="23" t="s">
        <v>26393</v>
      </c>
      <c r="I2868" s="23" t="s">
        <v>26394</v>
      </c>
      <c r="J2868" s="25" t="s">
        <v>26395</v>
      </c>
      <c r="K2868" s="25" t="s">
        <v>26396</v>
      </c>
      <c r="L2868" s="25" t="s">
        <v>26397</v>
      </c>
      <c r="M2868" s="25" t="s">
        <v>26398</v>
      </c>
      <c r="N2868" s="25"/>
      <c r="O2868" s="25" t="s">
        <v>26399</v>
      </c>
      <c r="P2868" s="23" t="s">
        <v>26401</v>
      </c>
      <c r="Q2868" s="25" t="s">
        <v>26400</v>
      </c>
      <c r="R2868" s="25" t="s">
        <v>26402</v>
      </c>
      <c r="S2868" s="23" t="s">
        <v>26403</v>
      </c>
      <c r="T2868" s="23"/>
      <c r="U2868" s="25" t="s">
        <v>26384</v>
      </c>
      <c r="V2868" s="23" t="s">
        <v>26392</v>
      </c>
      <c r="W2868" s="25" t="s">
        <v>26404</v>
      </c>
      <c r="X2868" s="25" t="s">
        <v>26405</v>
      </c>
      <c r="Y2868" s="23"/>
      <c r="Z2868" s="25" t="s">
        <v>26398</v>
      </c>
      <c r="AA2868" s="23">
        <v>5</v>
      </c>
      <c r="AB2868" s="23" t="s">
        <v>23794</v>
      </c>
      <c r="AC2868" s="25"/>
      <c r="AD2868" s="167">
        <v>1</v>
      </c>
      <c r="AE2868" s="167">
        <v>20400</v>
      </c>
      <c r="AF2868" s="167">
        <f t="shared" si="190"/>
        <v>20400</v>
      </c>
      <c r="AG2868" s="27">
        <v>43910</v>
      </c>
      <c r="AH2868" s="168">
        <v>43906</v>
      </c>
      <c r="AI2868" s="29" t="str">
        <f t="shared" si="191"/>
        <v>～</v>
      </c>
      <c r="AJ2868" s="178">
        <f t="shared" si="198"/>
        <v>45731</v>
      </c>
      <c r="AK2868" s="23" t="s">
        <v>22863</v>
      </c>
      <c r="AL2868" s="23" t="s">
        <v>26415</v>
      </c>
      <c r="AM2868" s="605">
        <v>43906</v>
      </c>
      <c r="AN2868" s="25"/>
      <c r="AO2868" s="423">
        <v>43896</v>
      </c>
      <c r="AP2868" s="134" t="s">
        <v>26406</v>
      </c>
    </row>
    <row r="2869" spans="1:42" ht="24.75" customHeight="1" x14ac:dyDescent="0.15">
      <c r="A2869" s="606">
        <v>2866</v>
      </c>
      <c r="B2869" s="23" t="s">
        <v>26388</v>
      </c>
      <c r="C2869" s="24" t="s">
        <v>26389</v>
      </c>
      <c r="D2869" s="24" t="s">
        <v>26390</v>
      </c>
      <c r="E2869" s="23"/>
      <c r="F2869" s="23"/>
      <c r="G2869" s="25" t="s">
        <v>26391</v>
      </c>
      <c r="H2869" s="23" t="s">
        <v>26393</v>
      </c>
      <c r="I2869" s="23" t="s">
        <v>26394</v>
      </c>
      <c r="J2869" s="25" t="s">
        <v>26395</v>
      </c>
      <c r="K2869" s="25" t="s">
        <v>26396</v>
      </c>
      <c r="L2869" s="25" t="s">
        <v>26397</v>
      </c>
      <c r="M2869" s="25" t="s">
        <v>26398</v>
      </c>
      <c r="N2869" s="25"/>
      <c r="O2869" s="25" t="s">
        <v>26399</v>
      </c>
      <c r="P2869" s="23" t="s">
        <v>26401</v>
      </c>
      <c r="Q2869" s="25" t="s">
        <v>26400</v>
      </c>
      <c r="R2869" s="25" t="s">
        <v>26402</v>
      </c>
      <c r="S2869" s="23" t="s">
        <v>26403</v>
      </c>
      <c r="T2869" s="23"/>
      <c r="U2869" s="25" t="s">
        <v>26384</v>
      </c>
      <c r="V2869" s="23" t="s">
        <v>26392</v>
      </c>
      <c r="W2869" s="25" t="s">
        <v>26404</v>
      </c>
      <c r="X2869" s="25" t="s">
        <v>26405</v>
      </c>
      <c r="Y2869" s="23"/>
      <c r="Z2869" s="25" t="s">
        <v>26398</v>
      </c>
      <c r="AA2869" s="23">
        <v>5</v>
      </c>
      <c r="AB2869" s="23" t="s">
        <v>23794</v>
      </c>
      <c r="AC2869" s="25"/>
      <c r="AD2869" s="167">
        <v>1</v>
      </c>
      <c r="AE2869" s="167">
        <v>20400</v>
      </c>
      <c r="AF2869" s="167">
        <f t="shared" si="190"/>
        <v>20400</v>
      </c>
      <c r="AG2869" s="27">
        <v>43910</v>
      </c>
      <c r="AH2869" s="168">
        <v>43906</v>
      </c>
      <c r="AI2869" s="29" t="str">
        <f t="shared" si="191"/>
        <v>～</v>
      </c>
      <c r="AJ2869" s="178">
        <f t="shared" si="198"/>
        <v>45731</v>
      </c>
      <c r="AK2869" s="23" t="s">
        <v>22863</v>
      </c>
      <c r="AL2869" s="23" t="s">
        <v>26416</v>
      </c>
      <c r="AM2869" s="605">
        <v>43906</v>
      </c>
      <c r="AN2869" s="25"/>
      <c r="AO2869" s="423">
        <v>43896</v>
      </c>
      <c r="AP2869" s="134" t="s">
        <v>26406</v>
      </c>
    </row>
    <row r="2870" spans="1:42" ht="24.75" customHeight="1" x14ac:dyDescent="0.15">
      <c r="A2870" s="606">
        <v>2867</v>
      </c>
      <c r="B2870" s="23" t="s">
        <v>26388</v>
      </c>
      <c r="C2870" s="24" t="s">
        <v>26389</v>
      </c>
      <c r="D2870" s="24" t="s">
        <v>26390</v>
      </c>
      <c r="E2870" s="23"/>
      <c r="F2870" s="23"/>
      <c r="G2870" s="25" t="s">
        <v>26391</v>
      </c>
      <c r="H2870" s="23" t="s">
        <v>26393</v>
      </c>
      <c r="I2870" s="23" t="s">
        <v>26394</v>
      </c>
      <c r="J2870" s="25" t="s">
        <v>26395</v>
      </c>
      <c r="K2870" s="25" t="s">
        <v>26396</v>
      </c>
      <c r="L2870" s="25" t="s">
        <v>26397</v>
      </c>
      <c r="M2870" s="25" t="s">
        <v>26398</v>
      </c>
      <c r="N2870" s="25"/>
      <c r="O2870" s="25" t="s">
        <v>26399</v>
      </c>
      <c r="P2870" s="23" t="s">
        <v>26401</v>
      </c>
      <c r="Q2870" s="25" t="s">
        <v>26400</v>
      </c>
      <c r="R2870" s="25" t="s">
        <v>26402</v>
      </c>
      <c r="S2870" s="23" t="s">
        <v>26403</v>
      </c>
      <c r="T2870" s="23"/>
      <c r="U2870" s="25" t="s">
        <v>26384</v>
      </c>
      <c r="V2870" s="23" t="s">
        <v>26392</v>
      </c>
      <c r="W2870" s="25" t="s">
        <v>26404</v>
      </c>
      <c r="X2870" s="25" t="s">
        <v>26405</v>
      </c>
      <c r="Y2870" s="23"/>
      <c r="Z2870" s="25" t="s">
        <v>26398</v>
      </c>
      <c r="AA2870" s="23">
        <v>5</v>
      </c>
      <c r="AB2870" s="23" t="s">
        <v>23794</v>
      </c>
      <c r="AC2870" s="25"/>
      <c r="AD2870" s="167">
        <v>1</v>
      </c>
      <c r="AE2870" s="167">
        <v>20400</v>
      </c>
      <c r="AF2870" s="167">
        <f t="shared" si="190"/>
        <v>20400</v>
      </c>
      <c r="AG2870" s="27">
        <v>43910</v>
      </c>
      <c r="AH2870" s="168">
        <v>43906</v>
      </c>
      <c r="AI2870" s="29" t="str">
        <f t="shared" si="191"/>
        <v>～</v>
      </c>
      <c r="AJ2870" s="178">
        <f t="shared" si="198"/>
        <v>45731</v>
      </c>
      <c r="AK2870" s="23" t="s">
        <v>22863</v>
      </c>
      <c r="AL2870" s="23" t="s">
        <v>26417</v>
      </c>
      <c r="AM2870" s="605">
        <v>43906</v>
      </c>
      <c r="AN2870" s="25"/>
      <c r="AO2870" s="423">
        <v>43896</v>
      </c>
      <c r="AP2870" s="134" t="s">
        <v>26406</v>
      </c>
    </row>
    <row r="2871" spans="1:42" ht="24.75" customHeight="1" x14ac:dyDescent="0.15">
      <c r="A2871" s="606">
        <v>2868</v>
      </c>
      <c r="B2871" s="23" t="s">
        <v>26388</v>
      </c>
      <c r="C2871" s="24" t="s">
        <v>26389</v>
      </c>
      <c r="D2871" s="24" t="s">
        <v>26390</v>
      </c>
      <c r="E2871" s="23"/>
      <c r="F2871" s="23"/>
      <c r="G2871" s="25" t="s">
        <v>26391</v>
      </c>
      <c r="H2871" s="23" t="s">
        <v>26393</v>
      </c>
      <c r="I2871" s="23" t="s">
        <v>26394</v>
      </c>
      <c r="J2871" s="25" t="s">
        <v>26395</v>
      </c>
      <c r="K2871" s="25" t="s">
        <v>26396</v>
      </c>
      <c r="L2871" s="25" t="s">
        <v>26397</v>
      </c>
      <c r="M2871" s="25" t="s">
        <v>26398</v>
      </c>
      <c r="N2871" s="25"/>
      <c r="O2871" s="25" t="s">
        <v>26399</v>
      </c>
      <c r="P2871" s="23" t="s">
        <v>26401</v>
      </c>
      <c r="Q2871" s="25" t="s">
        <v>26400</v>
      </c>
      <c r="R2871" s="25" t="s">
        <v>26402</v>
      </c>
      <c r="S2871" s="23" t="s">
        <v>26403</v>
      </c>
      <c r="T2871" s="23"/>
      <c r="U2871" s="25" t="s">
        <v>26384</v>
      </c>
      <c r="V2871" s="23" t="s">
        <v>26392</v>
      </c>
      <c r="W2871" s="25" t="s">
        <v>26404</v>
      </c>
      <c r="X2871" s="25" t="s">
        <v>26405</v>
      </c>
      <c r="Y2871" s="23"/>
      <c r="Z2871" s="25" t="s">
        <v>26398</v>
      </c>
      <c r="AA2871" s="23">
        <v>5</v>
      </c>
      <c r="AB2871" s="23" t="s">
        <v>23794</v>
      </c>
      <c r="AC2871" s="25"/>
      <c r="AD2871" s="167">
        <v>1</v>
      </c>
      <c r="AE2871" s="167">
        <v>20400</v>
      </c>
      <c r="AF2871" s="167">
        <f t="shared" ref="AF2871:AF2904" si="199">IF(ISBLANK($AE2871),"",$AE2871*$AD2871)</f>
        <v>20400</v>
      </c>
      <c r="AG2871" s="27">
        <v>43910</v>
      </c>
      <c r="AH2871" s="168">
        <v>43906</v>
      </c>
      <c r="AI2871" s="29" t="str">
        <f t="shared" ref="AI2871:AI2904" si="200">IF(ISBLANK($AG2871),"","～")</f>
        <v>～</v>
      </c>
      <c r="AJ2871" s="178">
        <f t="shared" si="198"/>
        <v>45731</v>
      </c>
      <c r="AK2871" s="23" t="s">
        <v>22863</v>
      </c>
      <c r="AL2871" s="23" t="s">
        <v>26418</v>
      </c>
      <c r="AM2871" s="605">
        <v>43906</v>
      </c>
      <c r="AN2871" s="25"/>
      <c r="AO2871" s="423">
        <v>43896</v>
      </c>
      <c r="AP2871" s="134" t="s">
        <v>26406</v>
      </c>
    </row>
    <row r="2872" spans="1:42" ht="24.75" customHeight="1" x14ac:dyDescent="0.15">
      <c r="A2872" s="606">
        <v>2869</v>
      </c>
      <c r="B2872" s="23" t="s">
        <v>26388</v>
      </c>
      <c r="C2872" s="24" t="s">
        <v>26389</v>
      </c>
      <c r="D2872" s="24" t="s">
        <v>26390</v>
      </c>
      <c r="E2872" s="23"/>
      <c r="F2872" s="23"/>
      <c r="G2872" s="25" t="s">
        <v>26391</v>
      </c>
      <c r="H2872" s="23" t="s">
        <v>26393</v>
      </c>
      <c r="I2872" s="23" t="s">
        <v>26394</v>
      </c>
      <c r="J2872" s="25" t="s">
        <v>26395</v>
      </c>
      <c r="K2872" s="25" t="s">
        <v>26396</v>
      </c>
      <c r="L2872" s="25" t="s">
        <v>26397</v>
      </c>
      <c r="M2872" s="25" t="s">
        <v>26398</v>
      </c>
      <c r="N2872" s="25"/>
      <c r="O2872" s="25" t="s">
        <v>26399</v>
      </c>
      <c r="P2872" s="23" t="s">
        <v>26401</v>
      </c>
      <c r="Q2872" s="25" t="s">
        <v>26400</v>
      </c>
      <c r="R2872" s="25" t="s">
        <v>26402</v>
      </c>
      <c r="S2872" s="23" t="s">
        <v>26403</v>
      </c>
      <c r="T2872" s="23"/>
      <c r="U2872" s="25" t="s">
        <v>26384</v>
      </c>
      <c r="V2872" s="23" t="s">
        <v>26392</v>
      </c>
      <c r="W2872" s="25" t="s">
        <v>26404</v>
      </c>
      <c r="X2872" s="25" t="s">
        <v>26405</v>
      </c>
      <c r="Y2872" s="23"/>
      <c r="Z2872" s="25" t="s">
        <v>26398</v>
      </c>
      <c r="AA2872" s="23">
        <v>5</v>
      </c>
      <c r="AB2872" s="23" t="s">
        <v>23794</v>
      </c>
      <c r="AC2872" s="25"/>
      <c r="AD2872" s="167">
        <v>1</v>
      </c>
      <c r="AE2872" s="167">
        <v>20400</v>
      </c>
      <c r="AF2872" s="167">
        <f t="shared" si="199"/>
        <v>20400</v>
      </c>
      <c r="AG2872" s="27">
        <v>43910</v>
      </c>
      <c r="AH2872" s="168">
        <v>43906</v>
      </c>
      <c r="AI2872" s="29" t="str">
        <f t="shared" si="200"/>
        <v>～</v>
      </c>
      <c r="AJ2872" s="178">
        <f t="shared" si="198"/>
        <v>45731</v>
      </c>
      <c r="AK2872" s="23" t="s">
        <v>22863</v>
      </c>
      <c r="AL2872" s="23" t="s">
        <v>26419</v>
      </c>
      <c r="AM2872" s="605">
        <v>43906</v>
      </c>
      <c r="AN2872" s="25"/>
      <c r="AO2872" s="423">
        <v>43896</v>
      </c>
      <c r="AP2872" s="134" t="s">
        <v>26406</v>
      </c>
    </row>
    <row r="2873" spans="1:42" ht="24.75" customHeight="1" x14ac:dyDescent="0.15">
      <c r="A2873" s="606">
        <v>2870</v>
      </c>
      <c r="B2873" s="23" t="s">
        <v>26388</v>
      </c>
      <c r="C2873" s="24" t="s">
        <v>26389</v>
      </c>
      <c r="D2873" s="24" t="s">
        <v>26390</v>
      </c>
      <c r="E2873" s="23"/>
      <c r="F2873" s="23"/>
      <c r="G2873" s="25" t="s">
        <v>26391</v>
      </c>
      <c r="H2873" s="23" t="s">
        <v>26393</v>
      </c>
      <c r="I2873" s="23" t="s">
        <v>26394</v>
      </c>
      <c r="J2873" s="25" t="s">
        <v>26395</v>
      </c>
      <c r="K2873" s="25" t="s">
        <v>26396</v>
      </c>
      <c r="L2873" s="25" t="s">
        <v>26397</v>
      </c>
      <c r="M2873" s="25" t="s">
        <v>26398</v>
      </c>
      <c r="N2873" s="25"/>
      <c r="O2873" s="25" t="s">
        <v>26399</v>
      </c>
      <c r="P2873" s="23" t="s">
        <v>26401</v>
      </c>
      <c r="Q2873" s="25" t="s">
        <v>26400</v>
      </c>
      <c r="R2873" s="25" t="s">
        <v>26402</v>
      </c>
      <c r="S2873" s="23" t="s">
        <v>26403</v>
      </c>
      <c r="T2873" s="23"/>
      <c r="U2873" s="25" t="s">
        <v>26384</v>
      </c>
      <c r="V2873" s="23" t="s">
        <v>26392</v>
      </c>
      <c r="W2873" s="25" t="s">
        <v>26404</v>
      </c>
      <c r="X2873" s="25" t="s">
        <v>26405</v>
      </c>
      <c r="Y2873" s="23"/>
      <c r="Z2873" s="25" t="s">
        <v>26398</v>
      </c>
      <c r="AA2873" s="23">
        <v>5</v>
      </c>
      <c r="AB2873" s="23" t="s">
        <v>23794</v>
      </c>
      <c r="AC2873" s="25"/>
      <c r="AD2873" s="167">
        <v>1</v>
      </c>
      <c r="AE2873" s="167">
        <v>20400</v>
      </c>
      <c r="AF2873" s="167">
        <f t="shared" si="199"/>
        <v>20400</v>
      </c>
      <c r="AG2873" s="27">
        <v>43910</v>
      </c>
      <c r="AH2873" s="168">
        <v>43906</v>
      </c>
      <c r="AI2873" s="29" t="str">
        <f t="shared" si="200"/>
        <v>～</v>
      </c>
      <c r="AJ2873" s="178">
        <f t="shared" si="198"/>
        <v>45731</v>
      </c>
      <c r="AK2873" s="23" t="s">
        <v>22863</v>
      </c>
      <c r="AL2873" s="23" t="s">
        <v>26420</v>
      </c>
      <c r="AM2873" s="605">
        <v>43906</v>
      </c>
      <c r="AN2873" s="25"/>
      <c r="AO2873" s="423">
        <v>43896</v>
      </c>
      <c r="AP2873" s="134" t="s">
        <v>26406</v>
      </c>
    </row>
    <row r="2874" spans="1:42" ht="24.75" customHeight="1" x14ac:dyDescent="0.15">
      <c r="A2874" s="606">
        <v>2871</v>
      </c>
      <c r="B2874" s="23" t="s">
        <v>26388</v>
      </c>
      <c r="C2874" s="24" t="s">
        <v>26389</v>
      </c>
      <c r="D2874" s="24" t="s">
        <v>26390</v>
      </c>
      <c r="E2874" s="23"/>
      <c r="F2874" s="23"/>
      <c r="G2874" s="25" t="s">
        <v>26391</v>
      </c>
      <c r="H2874" s="23" t="s">
        <v>26393</v>
      </c>
      <c r="I2874" s="23" t="s">
        <v>26394</v>
      </c>
      <c r="J2874" s="25" t="s">
        <v>26395</v>
      </c>
      <c r="K2874" s="25" t="s">
        <v>26396</v>
      </c>
      <c r="L2874" s="25" t="s">
        <v>26397</v>
      </c>
      <c r="M2874" s="25" t="s">
        <v>26398</v>
      </c>
      <c r="N2874" s="25"/>
      <c r="O2874" s="25" t="s">
        <v>26399</v>
      </c>
      <c r="P2874" s="23" t="s">
        <v>26401</v>
      </c>
      <c r="Q2874" s="25" t="s">
        <v>26400</v>
      </c>
      <c r="R2874" s="25" t="s">
        <v>26402</v>
      </c>
      <c r="S2874" s="23" t="s">
        <v>26403</v>
      </c>
      <c r="T2874" s="23"/>
      <c r="U2874" s="25" t="s">
        <v>26384</v>
      </c>
      <c r="V2874" s="23" t="s">
        <v>26392</v>
      </c>
      <c r="W2874" s="25" t="s">
        <v>26404</v>
      </c>
      <c r="X2874" s="25" t="s">
        <v>26405</v>
      </c>
      <c r="Y2874" s="23"/>
      <c r="Z2874" s="25" t="s">
        <v>26398</v>
      </c>
      <c r="AA2874" s="23">
        <v>5</v>
      </c>
      <c r="AB2874" s="23" t="s">
        <v>23794</v>
      </c>
      <c r="AC2874" s="25"/>
      <c r="AD2874" s="167">
        <v>1</v>
      </c>
      <c r="AE2874" s="167">
        <v>20400</v>
      </c>
      <c r="AF2874" s="167">
        <f t="shared" si="199"/>
        <v>20400</v>
      </c>
      <c r="AG2874" s="27">
        <v>43910</v>
      </c>
      <c r="AH2874" s="168">
        <v>43906</v>
      </c>
      <c r="AI2874" s="29" t="str">
        <f t="shared" si="200"/>
        <v>～</v>
      </c>
      <c r="AJ2874" s="178">
        <f t="shared" si="198"/>
        <v>45731</v>
      </c>
      <c r="AK2874" s="23" t="s">
        <v>22863</v>
      </c>
      <c r="AL2874" s="23" t="s">
        <v>26421</v>
      </c>
      <c r="AM2874" s="605">
        <v>43906</v>
      </c>
      <c r="AN2874" s="25"/>
      <c r="AO2874" s="423">
        <v>43896</v>
      </c>
      <c r="AP2874" s="134" t="s">
        <v>26406</v>
      </c>
    </row>
    <row r="2875" spans="1:42" ht="24.75" customHeight="1" x14ac:dyDescent="0.15">
      <c r="A2875" s="606">
        <v>2872</v>
      </c>
      <c r="B2875" s="23" t="s">
        <v>26388</v>
      </c>
      <c r="C2875" s="24" t="s">
        <v>26389</v>
      </c>
      <c r="D2875" s="24" t="s">
        <v>26390</v>
      </c>
      <c r="E2875" s="23"/>
      <c r="F2875" s="23"/>
      <c r="G2875" s="25" t="s">
        <v>26391</v>
      </c>
      <c r="H2875" s="23" t="s">
        <v>26393</v>
      </c>
      <c r="I2875" s="23" t="s">
        <v>26394</v>
      </c>
      <c r="J2875" s="25" t="s">
        <v>26395</v>
      </c>
      <c r="K2875" s="25" t="s">
        <v>26396</v>
      </c>
      <c r="L2875" s="25" t="s">
        <v>26397</v>
      </c>
      <c r="M2875" s="25" t="s">
        <v>26398</v>
      </c>
      <c r="N2875" s="25"/>
      <c r="O2875" s="25" t="s">
        <v>26399</v>
      </c>
      <c r="P2875" s="23" t="s">
        <v>26401</v>
      </c>
      <c r="Q2875" s="25" t="s">
        <v>26400</v>
      </c>
      <c r="R2875" s="25" t="s">
        <v>26402</v>
      </c>
      <c r="S2875" s="23" t="s">
        <v>26403</v>
      </c>
      <c r="T2875" s="23"/>
      <c r="U2875" s="25" t="s">
        <v>26384</v>
      </c>
      <c r="V2875" s="23" t="s">
        <v>26392</v>
      </c>
      <c r="W2875" s="25" t="s">
        <v>26404</v>
      </c>
      <c r="X2875" s="25" t="s">
        <v>26405</v>
      </c>
      <c r="Y2875" s="23"/>
      <c r="Z2875" s="25" t="s">
        <v>26398</v>
      </c>
      <c r="AA2875" s="23">
        <v>5</v>
      </c>
      <c r="AB2875" s="23" t="s">
        <v>23794</v>
      </c>
      <c r="AC2875" s="25"/>
      <c r="AD2875" s="167">
        <v>1</v>
      </c>
      <c r="AE2875" s="167">
        <v>20400</v>
      </c>
      <c r="AF2875" s="167">
        <f t="shared" si="199"/>
        <v>20400</v>
      </c>
      <c r="AG2875" s="27">
        <v>43910</v>
      </c>
      <c r="AH2875" s="168">
        <v>43906</v>
      </c>
      <c r="AI2875" s="29" t="str">
        <f t="shared" si="200"/>
        <v>～</v>
      </c>
      <c r="AJ2875" s="178">
        <f t="shared" si="198"/>
        <v>45731</v>
      </c>
      <c r="AK2875" s="23" t="s">
        <v>22863</v>
      </c>
      <c r="AL2875" s="23" t="s">
        <v>26422</v>
      </c>
      <c r="AM2875" s="605">
        <v>43906</v>
      </c>
      <c r="AN2875" s="25"/>
      <c r="AO2875" s="423">
        <v>43896</v>
      </c>
      <c r="AP2875" s="134" t="s">
        <v>26406</v>
      </c>
    </row>
    <row r="2876" spans="1:42" ht="24.75" customHeight="1" x14ac:dyDescent="0.15">
      <c r="A2876" s="606">
        <v>2873</v>
      </c>
      <c r="B2876" s="23" t="s">
        <v>26388</v>
      </c>
      <c r="C2876" s="24" t="s">
        <v>26389</v>
      </c>
      <c r="D2876" s="24" t="s">
        <v>26390</v>
      </c>
      <c r="E2876" s="23"/>
      <c r="F2876" s="23"/>
      <c r="G2876" s="25" t="s">
        <v>26391</v>
      </c>
      <c r="H2876" s="23" t="s">
        <v>26393</v>
      </c>
      <c r="I2876" s="23" t="s">
        <v>26394</v>
      </c>
      <c r="J2876" s="25" t="s">
        <v>26395</v>
      </c>
      <c r="K2876" s="25" t="s">
        <v>26396</v>
      </c>
      <c r="L2876" s="25" t="s">
        <v>26397</v>
      </c>
      <c r="M2876" s="25" t="s">
        <v>26398</v>
      </c>
      <c r="N2876" s="25"/>
      <c r="O2876" s="25" t="s">
        <v>26399</v>
      </c>
      <c r="P2876" s="23" t="s">
        <v>26401</v>
      </c>
      <c r="Q2876" s="25" t="s">
        <v>26400</v>
      </c>
      <c r="R2876" s="25" t="s">
        <v>26402</v>
      </c>
      <c r="S2876" s="23" t="s">
        <v>26403</v>
      </c>
      <c r="T2876" s="23"/>
      <c r="U2876" s="25" t="s">
        <v>26384</v>
      </c>
      <c r="V2876" s="23" t="s">
        <v>26392</v>
      </c>
      <c r="W2876" s="25" t="s">
        <v>26404</v>
      </c>
      <c r="X2876" s="25" t="s">
        <v>26405</v>
      </c>
      <c r="Y2876" s="23"/>
      <c r="Z2876" s="25" t="s">
        <v>26398</v>
      </c>
      <c r="AA2876" s="23">
        <v>5</v>
      </c>
      <c r="AB2876" s="23" t="s">
        <v>23794</v>
      </c>
      <c r="AC2876" s="25"/>
      <c r="AD2876" s="167">
        <v>1</v>
      </c>
      <c r="AE2876" s="167">
        <v>20400</v>
      </c>
      <c r="AF2876" s="167">
        <f t="shared" si="199"/>
        <v>20400</v>
      </c>
      <c r="AG2876" s="27">
        <v>43910</v>
      </c>
      <c r="AH2876" s="168">
        <v>43906</v>
      </c>
      <c r="AI2876" s="29" t="str">
        <f t="shared" si="200"/>
        <v>～</v>
      </c>
      <c r="AJ2876" s="178">
        <f t="shared" si="198"/>
        <v>45731</v>
      </c>
      <c r="AK2876" s="23" t="s">
        <v>22863</v>
      </c>
      <c r="AL2876" s="23" t="s">
        <v>26423</v>
      </c>
      <c r="AM2876" s="605">
        <v>43906</v>
      </c>
      <c r="AN2876" s="25"/>
      <c r="AO2876" s="423">
        <v>43896</v>
      </c>
      <c r="AP2876" s="134" t="s">
        <v>26406</v>
      </c>
    </row>
    <row r="2877" spans="1:42" ht="24.75" customHeight="1" x14ac:dyDescent="0.15">
      <c r="A2877" s="606">
        <v>2874</v>
      </c>
      <c r="B2877" s="23" t="s">
        <v>26388</v>
      </c>
      <c r="C2877" s="24" t="s">
        <v>26389</v>
      </c>
      <c r="D2877" s="24" t="s">
        <v>26390</v>
      </c>
      <c r="E2877" s="23"/>
      <c r="F2877" s="23"/>
      <c r="G2877" s="25" t="s">
        <v>26391</v>
      </c>
      <c r="H2877" s="23" t="s">
        <v>26393</v>
      </c>
      <c r="I2877" s="23" t="s">
        <v>26394</v>
      </c>
      <c r="J2877" s="25" t="s">
        <v>26395</v>
      </c>
      <c r="K2877" s="25" t="s">
        <v>26396</v>
      </c>
      <c r="L2877" s="25" t="s">
        <v>26397</v>
      </c>
      <c r="M2877" s="25" t="s">
        <v>26398</v>
      </c>
      <c r="N2877" s="25"/>
      <c r="O2877" s="25" t="s">
        <v>26399</v>
      </c>
      <c r="P2877" s="23" t="s">
        <v>26401</v>
      </c>
      <c r="Q2877" s="25" t="s">
        <v>26400</v>
      </c>
      <c r="R2877" s="25" t="s">
        <v>26402</v>
      </c>
      <c r="S2877" s="23" t="s">
        <v>26403</v>
      </c>
      <c r="T2877" s="23"/>
      <c r="U2877" s="25" t="s">
        <v>26384</v>
      </c>
      <c r="V2877" s="23" t="s">
        <v>26392</v>
      </c>
      <c r="W2877" s="25" t="s">
        <v>26404</v>
      </c>
      <c r="X2877" s="25" t="s">
        <v>26405</v>
      </c>
      <c r="Y2877" s="23"/>
      <c r="Z2877" s="25" t="s">
        <v>26398</v>
      </c>
      <c r="AA2877" s="23">
        <v>5</v>
      </c>
      <c r="AB2877" s="23" t="s">
        <v>23794</v>
      </c>
      <c r="AC2877" s="25"/>
      <c r="AD2877" s="167">
        <v>1</v>
      </c>
      <c r="AE2877" s="167">
        <v>20400</v>
      </c>
      <c r="AF2877" s="167">
        <f t="shared" si="199"/>
        <v>20400</v>
      </c>
      <c r="AG2877" s="27">
        <v>43910</v>
      </c>
      <c r="AH2877" s="168">
        <v>43906</v>
      </c>
      <c r="AI2877" s="29" t="str">
        <f t="shared" si="200"/>
        <v>～</v>
      </c>
      <c r="AJ2877" s="178">
        <f t="shared" si="198"/>
        <v>45731</v>
      </c>
      <c r="AK2877" s="23" t="s">
        <v>22863</v>
      </c>
      <c r="AL2877" s="23" t="s">
        <v>26424</v>
      </c>
      <c r="AM2877" s="605">
        <v>43906</v>
      </c>
      <c r="AN2877" s="25"/>
      <c r="AO2877" s="423">
        <v>43896</v>
      </c>
      <c r="AP2877" s="134" t="s">
        <v>26406</v>
      </c>
    </row>
    <row r="2878" spans="1:42" ht="24.75" customHeight="1" x14ac:dyDescent="0.15">
      <c r="A2878" s="606">
        <v>2875</v>
      </c>
      <c r="B2878" s="23" t="s">
        <v>26388</v>
      </c>
      <c r="C2878" s="24" t="s">
        <v>26389</v>
      </c>
      <c r="D2878" s="24" t="s">
        <v>26390</v>
      </c>
      <c r="E2878" s="23"/>
      <c r="F2878" s="23"/>
      <c r="G2878" s="25" t="s">
        <v>26391</v>
      </c>
      <c r="H2878" s="23" t="s">
        <v>26393</v>
      </c>
      <c r="I2878" s="23" t="s">
        <v>26394</v>
      </c>
      <c r="J2878" s="25" t="s">
        <v>26395</v>
      </c>
      <c r="K2878" s="25" t="s">
        <v>26396</v>
      </c>
      <c r="L2878" s="25" t="s">
        <v>26397</v>
      </c>
      <c r="M2878" s="25" t="s">
        <v>26398</v>
      </c>
      <c r="N2878" s="25"/>
      <c r="O2878" s="25" t="s">
        <v>26399</v>
      </c>
      <c r="P2878" s="23" t="s">
        <v>26401</v>
      </c>
      <c r="Q2878" s="25" t="s">
        <v>26400</v>
      </c>
      <c r="R2878" s="25" t="s">
        <v>26402</v>
      </c>
      <c r="S2878" s="23" t="s">
        <v>26403</v>
      </c>
      <c r="T2878" s="23"/>
      <c r="U2878" s="25" t="s">
        <v>26384</v>
      </c>
      <c r="V2878" s="23" t="s">
        <v>26392</v>
      </c>
      <c r="W2878" s="25" t="s">
        <v>26404</v>
      </c>
      <c r="X2878" s="25" t="s">
        <v>26405</v>
      </c>
      <c r="Y2878" s="23"/>
      <c r="Z2878" s="25" t="s">
        <v>26398</v>
      </c>
      <c r="AA2878" s="23">
        <v>5</v>
      </c>
      <c r="AB2878" s="23" t="s">
        <v>23794</v>
      </c>
      <c r="AC2878" s="25"/>
      <c r="AD2878" s="167">
        <v>1</v>
      </c>
      <c r="AE2878" s="167">
        <v>20400</v>
      </c>
      <c r="AF2878" s="167">
        <f t="shared" si="199"/>
        <v>20400</v>
      </c>
      <c r="AG2878" s="27">
        <v>43910</v>
      </c>
      <c r="AH2878" s="168">
        <v>43906</v>
      </c>
      <c r="AI2878" s="29" t="str">
        <f t="shared" si="200"/>
        <v>～</v>
      </c>
      <c r="AJ2878" s="178">
        <f t="shared" si="198"/>
        <v>45731</v>
      </c>
      <c r="AK2878" s="23" t="s">
        <v>22863</v>
      </c>
      <c r="AL2878" s="23" t="s">
        <v>26425</v>
      </c>
      <c r="AM2878" s="605">
        <v>43906</v>
      </c>
      <c r="AN2878" s="25"/>
      <c r="AO2878" s="423">
        <v>43896</v>
      </c>
      <c r="AP2878" s="134" t="s">
        <v>26406</v>
      </c>
    </row>
    <row r="2879" spans="1:42" ht="24.75" customHeight="1" x14ac:dyDescent="0.15">
      <c r="A2879" s="606">
        <v>2876</v>
      </c>
      <c r="B2879" s="23" t="s">
        <v>26388</v>
      </c>
      <c r="C2879" s="24" t="s">
        <v>26389</v>
      </c>
      <c r="D2879" s="24" t="s">
        <v>26390</v>
      </c>
      <c r="E2879" s="23"/>
      <c r="F2879" s="23"/>
      <c r="G2879" s="25" t="s">
        <v>26391</v>
      </c>
      <c r="H2879" s="23" t="s">
        <v>26393</v>
      </c>
      <c r="I2879" s="23" t="s">
        <v>26394</v>
      </c>
      <c r="J2879" s="25" t="s">
        <v>26395</v>
      </c>
      <c r="K2879" s="25" t="s">
        <v>26396</v>
      </c>
      <c r="L2879" s="25" t="s">
        <v>26397</v>
      </c>
      <c r="M2879" s="25" t="s">
        <v>26398</v>
      </c>
      <c r="N2879" s="25"/>
      <c r="O2879" s="25" t="s">
        <v>26399</v>
      </c>
      <c r="P2879" s="23" t="s">
        <v>26401</v>
      </c>
      <c r="Q2879" s="25" t="s">
        <v>26400</v>
      </c>
      <c r="R2879" s="25" t="s">
        <v>26402</v>
      </c>
      <c r="S2879" s="23" t="s">
        <v>26403</v>
      </c>
      <c r="T2879" s="23"/>
      <c r="U2879" s="25" t="s">
        <v>26384</v>
      </c>
      <c r="V2879" s="23" t="s">
        <v>26392</v>
      </c>
      <c r="W2879" s="25" t="s">
        <v>26404</v>
      </c>
      <c r="X2879" s="25" t="s">
        <v>26405</v>
      </c>
      <c r="Y2879" s="23"/>
      <c r="Z2879" s="25" t="s">
        <v>26398</v>
      </c>
      <c r="AA2879" s="23">
        <v>5</v>
      </c>
      <c r="AB2879" s="23" t="s">
        <v>23794</v>
      </c>
      <c r="AC2879" s="25"/>
      <c r="AD2879" s="167">
        <v>1</v>
      </c>
      <c r="AE2879" s="167">
        <v>20400</v>
      </c>
      <c r="AF2879" s="167">
        <f t="shared" si="199"/>
        <v>20400</v>
      </c>
      <c r="AG2879" s="27">
        <v>43910</v>
      </c>
      <c r="AH2879" s="168">
        <v>43906</v>
      </c>
      <c r="AI2879" s="29" t="str">
        <f t="shared" si="200"/>
        <v>～</v>
      </c>
      <c r="AJ2879" s="178">
        <f t="shared" si="198"/>
        <v>45731</v>
      </c>
      <c r="AK2879" s="23" t="s">
        <v>22863</v>
      </c>
      <c r="AL2879" s="23" t="s">
        <v>26426</v>
      </c>
      <c r="AM2879" s="605">
        <v>43906</v>
      </c>
      <c r="AN2879" s="25"/>
      <c r="AO2879" s="423">
        <v>43896</v>
      </c>
      <c r="AP2879" s="134" t="s">
        <v>26406</v>
      </c>
    </row>
    <row r="2880" spans="1:42" ht="24.75" customHeight="1" x14ac:dyDescent="0.15">
      <c r="A2880" s="606">
        <v>2877</v>
      </c>
      <c r="B2880" s="23" t="s">
        <v>26388</v>
      </c>
      <c r="C2880" s="24" t="s">
        <v>26389</v>
      </c>
      <c r="D2880" s="24" t="s">
        <v>26390</v>
      </c>
      <c r="E2880" s="23"/>
      <c r="F2880" s="23"/>
      <c r="G2880" s="25" t="s">
        <v>26391</v>
      </c>
      <c r="H2880" s="23" t="s">
        <v>26393</v>
      </c>
      <c r="I2880" s="23" t="s">
        <v>26394</v>
      </c>
      <c r="J2880" s="25" t="s">
        <v>26395</v>
      </c>
      <c r="K2880" s="25" t="s">
        <v>26396</v>
      </c>
      <c r="L2880" s="25" t="s">
        <v>26397</v>
      </c>
      <c r="M2880" s="25" t="s">
        <v>26398</v>
      </c>
      <c r="N2880" s="25"/>
      <c r="O2880" s="25" t="s">
        <v>26399</v>
      </c>
      <c r="P2880" s="23" t="s">
        <v>26401</v>
      </c>
      <c r="Q2880" s="25" t="s">
        <v>26400</v>
      </c>
      <c r="R2880" s="25" t="s">
        <v>26402</v>
      </c>
      <c r="S2880" s="23" t="s">
        <v>26403</v>
      </c>
      <c r="T2880" s="23"/>
      <c r="U2880" s="25" t="s">
        <v>26384</v>
      </c>
      <c r="V2880" s="23" t="s">
        <v>26392</v>
      </c>
      <c r="W2880" s="25" t="s">
        <v>26404</v>
      </c>
      <c r="X2880" s="25" t="s">
        <v>26405</v>
      </c>
      <c r="Y2880" s="23"/>
      <c r="Z2880" s="25" t="s">
        <v>26398</v>
      </c>
      <c r="AA2880" s="23">
        <v>5</v>
      </c>
      <c r="AB2880" s="23" t="s">
        <v>23794</v>
      </c>
      <c r="AC2880" s="25"/>
      <c r="AD2880" s="167">
        <v>1</v>
      </c>
      <c r="AE2880" s="167">
        <v>20400</v>
      </c>
      <c r="AF2880" s="167">
        <f t="shared" si="199"/>
        <v>20400</v>
      </c>
      <c r="AG2880" s="27">
        <v>43910</v>
      </c>
      <c r="AH2880" s="168">
        <v>43906</v>
      </c>
      <c r="AI2880" s="29" t="str">
        <f t="shared" si="200"/>
        <v>～</v>
      </c>
      <c r="AJ2880" s="178">
        <f t="shared" si="198"/>
        <v>45731</v>
      </c>
      <c r="AK2880" s="23" t="s">
        <v>22863</v>
      </c>
      <c r="AL2880" s="23" t="s">
        <v>26427</v>
      </c>
      <c r="AM2880" s="605">
        <v>43906</v>
      </c>
      <c r="AN2880" s="25"/>
      <c r="AO2880" s="423">
        <v>43896</v>
      </c>
      <c r="AP2880" s="134" t="s">
        <v>26406</v>
      </c>
    </row>
    <row r="2881" spans="1:42" ht="24.75" customHeight="1" x14ac:dyDescent="0.15">
      <c r="A2881" s="606">
        <v>2878</v>
      </c>
      <c r="B2881" s="23" t="s">
        <v>26388</v>
      </c>
      <c r="C2881" s="24" t="s">
        <v>26389</v>
      </c>
      <c r="D2881" s="24" t="s">
        <v>26390</v>
      </c>
      <c r="E2881" s="23"/>
      <c r="F2881" s="23"/>
      <c r="G2881" s="25" t="s">
        <v>26391</v>
      </c>
      <c r="H2881" s="23" t="s">
        <v>26393</v>
      </c>
      <c r="I2881" s="23" t="s">
        <v>26394</v>
      </c>
      <c r="J2881" s="25" t="s">
        <v>26395</v>
      </c>
      <c r="K2881" s="25" t="s">
        <v>26396</v>
      </c>
      <c r="L2881" s="25" t="s">
        <v>26397</v>
      </c>
      <c r="M2881" s="25" t="s">
        <v>26398</v>
      </c>
      <c r="N2881" s="25"/>
      <c r="O2881" s="25" t="s">
        <v>26399</v>
      </c>
      <c r="P2881" s="23" t="s">
        <v>26401</v>
      </c>
      <c r="Q2881" s="25" t="s">
        <v>26400</v>
      </c>
      <c r="R2881" s="25" t="s">
        <v>26402</v>
      </c>
      <c r="S2881" s="23" t="s">
        <v>26403</v>
      </c>
      <c r="T2881" s="23"/>
      <c r="U2881" s="25" t="s">
        <v>26384</v>
      </c>
      <c r="V2881" s="23" t="s">
        <v>26392</v>
      </c>
      <c r="W2881" s="25" t="s">
        <v>26404</v>
      </c>
      <c r="X2881" s="25" t="s">
        <v>26405</v>
      </c>
      <c r="Y2881" s="23"/>
      <c r="Z2881" s="25" t="s">
        <v>26398</v>
      </c>
      <c r="AA2881" s="23">
        <v>5</v>
      </c>
      <c r="AB2881" s="23" t="s">
        <v>23794</v>
      </c>
      <c r="AC2881" s="25"/>
      <c r="AD2881" s="167">
        <v>1</v>
      </c>
      <c r="AE2881" s="167">
        <v>20400</v>
      </c>
      <c r="AF2881" s="167">
        <f t="shared" si="199"/>
        <v>20400</v>
      </c>
      <c r="AG2881" s="27">
        <v>43910</v>
      </c>
      <c r="AH2881" s="168">
        <v>43906</v>
      </c>
      <c r="AI2881" s="29" t="str">
        <f t="shared" si="200"/>
        <v>～</v>
      </c>
      <c r="AJ2881" s="178">
        <f t="shared" si="198"/>
        <v>45731</v>
      </c>
      <c r="AK2881" s="23" t="s">
        <v>22863</v>
      </c>
      <c r="AL2881" s="23" t="s">
        <v>26428</v>
      </c>
      <c r="AM2881" s="605">
        <v>43906</v>
      </c>
      <c r="AN2881" s="25"/>
      <c r="AO2881" s="423">
        <v>43896</v>
      </c>
      <c r="AP2881" s="134" t="s">
        <v>26406</v>
      </c>
    </row>
    <row r="2882" spans="1:42" ht="24.75" customHeight="1" x14ac:dyDescent="0.15">
      <c r="A2882" s="606">
        <v>2879</v>
      </c>
      <c r="B2882" s="23" t="s">
        <v>26388</v>
      </c>
      <c r="C2882" s="24" t="s">
        <v>26389</v>
      </c>
      <c r="D2882" s="24" t="s">
        <v>26390</v>
      </c>
      <c r="E2882" s="23"/>
      <c r="F2882" s="23"/>
      <c r="G2882" s="25" t="s">
        <v>26391</v>
      </c>
      <c r="H2882" s="23" t="s">
        <v>26393</v>
      </c>
      <c r="I2882" s="23" t="s">
        <v>26394</v>
      </c>
      <c r="J2882" s="25" t="s">
        <v>26395</v>
      </c>
      <c r="K2882" s="25" t="s">
        <v>26396</v>
      </c>
      <c r="L2882" s="25" t="s">
        <v>26397</v>
      </c>
      <c r="M2882" s="25" t="s">
        <v>26398</v>
      </c>
      <c r="N2882" s="25"/>
      <c r="O2882" s="25" t="s">
        <v>26399</v>
      </c>
      <c r="P2882" s="23" t="s">
        <v>26401</v>
      </c>
      <c r="Q2882" s="25" t="s">
        <v>26400</v>
      </c>
      <c r="R2882" s="25" t="s">
        <v>26402</v>
      </c>
      <c r="S2882" s="23" t="s">
        <v>26403</v>
      </c>
      <c r="T2882" s="23"/>
      <c r="U2882" s="25" t="s">
        <v>26384</v>
      </c>
      <c r="V2882" s="23" t="s">
        <v>26392</v>
      </c>
      <c r="W2882" s="25" t="s">
        <v>26404</v>
      </c>
      <c r="X2882" s="25" t="s">
        <v>26405</v>
      </c>
      <c r="Y2882" s="23"/>
      <c r="Z2882" s="25" t="s">
        <v>26398</v>
      </c>
      <c r="AA2882" s="23">
        <v>5</v>
      </c>
      <c r="AB2882" s="23" t="s">
        <v>23794</v>
      </c>
      <c r="AC2882" s="25"/>
      <c r="AD2882" s="167">
        <v>1</v>
      </c>
      <c r="AE2882" s="167">
        <v>20400</v>
      </c>
      <c r="AF2882" s="167">
        <f t="shared" si="199"/>
        <v>20400</v>
      </c>
      <c r="AG2882" s="27">
        <v>43910</v>
      </c>
      <c r="AH2882" s="168">
        <v>43906</v>
      </c>
      <c r="AI2882" s="29" t="str">
        <f t="shared" si="200"/>
        <v>～</v>
      </c>
      <c r="AJ2882" s="178">
        <f t="shared" si="198"/>
        <v>45731</v>
      </c>
      <c r="AK2882" s="23" t="s">
        <v>22863</v>
      </c>
      <c r="AL2882" s="23" t="s">
        <v>26429</v>
      </c>
      <c r="AM2882" s="605">
        <v>43906</v>
      </c>
      <c r="AN2882" s="25"/>
      <c r="AO2882" s="423">
        <v>43896</v>
      </c>
      <c r="AP2882" s="134" t="s">
        <v>26406</v>
      </c>
    </row>
    <row r="2883" spans="1:42" ht="24.75" customHeight="1" x14ac:dyDescent="0.15">
      <c r="A2883" s="606">
        <v>2880</v>
      </c>
      <c r="B2883" s="23" t="s">
        <v>26388</v>
      </c>
      <c r="C2883" s="24" t="s">
        <v>26389</v>
      </c>
      <c r="D2883" s="24" t="s">
        <v>26390</v>
      </c>
      <c r="E2883" s="23"/>
      <c r="F2883" s="23"/>
      <c r="G2883" s="25" t="s">
        <v>26391</v>
      </c>
      <c r="H2883" s="23" t="s">
        <v>26393</v>
      </c>
      <c r="I2883" s="23" t="s">
        <v>26394</v>
      </c>
      <c r="J2883" s="25" t="s">
        <v>26395</v>
      </c>
      <c r="K2883" s="25" t="s">
        <v>26396</v>
      </c>
      <c r="L2883" s="25" t="s">
        <v>26397</v>
      </c>
      <c r="M2883" s="25" t="s">
        <v>26398</v>
      </c>
      <c r="N2883" s="25"/>
      <c r="O2883" s="25" t="s">
        <v>26399</v>
      </c>
      <c r="P2883" s="23" t="s">
        <v>26401</v>
      </c>
      <c r="Q2883" s="25" t="s">
        <v>26400</v>
      </c>
      <c r="R2883" s="25" t="s">
        <v>26402</v>
      </c>
      <c r="S2883" s="23" t="s">
        <v>26403</v>
      </c>
      <c r="T2883" s="23"/>
      <c r="U2883" s="25" t="s">
        <v>26384</v>
      </c>
      <c r="V2883" s="23" t="s">
        <v>26392</v>
      </c>
      <c r="W2883" s="25" t="s">
        <v>26404</v>
      </c>
      <c r="X2883" s="25" t="s">
        <v>26405</v>
      </c>
      <c r="Y2883" s="23"/>
      <c r="Z2883" s="25" t="s">
        <v>26398</v>
      </c>
      <c r="AA2883" s="23">
        <v>5</v>
      </c>
      <c r="AB2883" s="23" t="s">
        <v>23794</v>
      </c>
      <c r="AC2883" s="25"/>
      <c r="AD2883" s="167">
        <v>1</v>
      </c>
      <c r="AE2883" s="167">
        <v>20400</v>
      </c>
      <c r="AF2883" s="167">
        <f t="shared" si="199"/>
        <v>20400</v>
      </c>
      <c r="AG2883" s="27">
        <v>43910</v>
      </c>
      <c r="AH2883" s="168">
        <v>43906</v>
      </c>
      <c r="AI2883" s="29" t="str">
        <f t="shared" si="200"/>
        <v>～</v>
      </c>
      <c r="AJ2883" s="178">
        <f t="shared" si="198"/>
        <v>45731</v>
      </c>
      <c r="AK2883" s="23" t="s">
        <v>22863</v>
      </c>
      <c r="AL2883" s="23" t="s">
        <v>26430</v>
      </c>
      <c r="AM2883" s="605">
        <v>43906</v>
      </c>
      <c r="AN2883" s="25"/>
      <c r="AO2883" s="423">
        <v>43896</v>
      </c>
      <c r="AP2883" s="134" t="s">
        <v>26406</v>
      </c>
    </row>
    <row r="2884" spans="1:42" ht="24.75" customHeight="1" x14ac:dyDescent="0.15">
      <c r="A2884" s="606">
        <v>2881</v>
      </c>
      <c r="B2884" s="23" t="s">
        <v>26388</v>
      </c>
      <c r="C2884" s="24" t="s">
        <v>26389</v>
      </c>
      <c r="D2884" s="24" t="s">
        <v>26390</v>
      </c>
      <c r="E2884" s="23"/>
      <c r="F2884" s="23"/>
      <c r="G2884" s="25" t="s">
        <v>26391</v>
      </c>
      <c r="H2884" s="23" t="s">
        <v>26393</v>
      </c>
      <c r="I2884" s="23" t="s">
        <v>26394</v>
      </c>
      <c r="J2884" s="25" t="s">
        <v>26395</v>
      </c>
      <c r="K2884" s="25" t="s">
        <v>26396</v>
      </c>
      <c r="L2884" s="25" t="s">
        <v>26397</v>
      </c>
      <c r="M2884" s="25" t="s">
        <v>26398</v>
      </c>
      <c r="N2884" s="25"/>
      <c r="O2884" s="25" t="s">
        <v>26399</v>
      </c>
      <c r="P2884" s="23" t="s">
        <v>26401</v>
      </c>
      <c r="Q2884" s="25" t="s">
        <v>26400</v>
      </c>
      <c r="R2884" s="25" t="s">
        <v>26402</v>
      </c>
      <c r="S2884" s="23" t="s">
        <v>26403</v>
      </c>
      <c r="T2884" s="23"/>
      <c r="U2884" s="25" t="s">
        <v>26384</v>
      </c>
      <c r="V2884" s="23" t="s">
        <v>26392</v>
      </c>
      <c r="W2884" s="25" t="s">
        <v>26404</v>
      </c>
      <c r="X2884" s="25" t="s">
        <v>26405</v>
      </c>
      <c r="Y2884" s="23"/>
      <c r="Z2884" s="25" t="s">
        <v>26398</v>
      </c>
      <c r="AA2884" s="23">
        <v>5</v>
      </c>
      <c r="AB2884" s="23" t="s">
        <v>23794</v>
      </c>
      <c r="AC2884" s="25"/>
      <c r="AD2884" s="167">
        <v>1</v>
      </c>
      <c r="AE2884" s="167">
        <v>20400</v>
      </c>
      <c r="AF2884" s="167">
        <f t="shared" si="199"/>
        <v>20400</v>
      </c>
      <c r="AG2884" s="27">
        <v>43910</v>
      </c>
      <c r="AH2884" s="168">
        <v>43906</v>
      </c>
      <c r="AI2884" s="29" t="str">
        <f t="shared" si="200"/>
        <v>～</v>
      </c>
      <c r="AJ2884" s="178">
        <f t="shared" si="198"/>
        <v>45731</v>
      </c>
      <c r="AK2884" s="23" t="s">
        <v>22863</v>
      </c>
      <c r="AL2884" s="23" t="s">
        <v>26431</v>
      </c>
      <c r="AM2884" s="605">
        <v>43906</v>
      </c>
      <c r="AN2884" s="25"/>
      <c r="AO2884" s="423">
        <v>43896</v>
      </c>
      <c r="AP2884" s="134" t="s">
        <v>26406</v>
      </c>
    </row>
    <row r="2885" spans="1:42" ht="24.75" customHeight="1" x14ac:dyDescent="0.15">
      <c r="A2885" s="606">
        <v>2882</v>
      </c>
      <c r="B2885" s="23" t="s">
        <v>26388</v>
      </c>
      <c r="C2885" s="24" t="s">
        <v>26389</v>
      </c>
      <c r="D2885" s="24" t="s">
        <v>26390</v>
      </c>
      <c r="E2885" s="23"/>
      <c r="F2885" s="23"/>
      <c r="G2885" s="25" t="s">
        <v>26391</v>
      </c>
      <c r="H2885" s="23" t="s">
        <v>26393</v>
      </c>
      <c r="I2885" s="23" t="s">
        <v>26394</v>
      </c>
      <c r="J2885" s="25" t="s">
        <v>26395</v>
      </c>
      <c r="K2885" s="25" t="s">
        <v>26396</v>
      </c>
      <c r="L2885" s="25" t="s">
        <v>26397</v>
      </c>
      <c r="M2885" s="25" t="s">
        <v>26398</v>
      </c>
      <c r="N2885" s="25"/>
      <c r="O2885" s="25" t="s">
        <v>26399</v>
      </c>
      <c r="P2885" s="23" t="s">
        <v>26401</v>
      </c>
      <c r="Q2885" s="25" t="s">
        <v>26400</v>
      </c>
      <c r="R2885" s="25" t="s">
        <v>26402</v>
      </c>
      <c r="S2885" s="23" t="s">
        <v>26403</v>
      </c>
      <c r="T2885" s="23"/>
      <c r="U2885" s="25" t="s">
        <v>26384</v>
      </c>
      <c r="V2885" s="23" t="s">
        <v>26392</v>
      </c>
      <c r="W2885" s="25" t="s">
        <v>26404</v>
      </c>
      <c r="X2885" s="25" t="s">
        <v>26405</v>
      </c>
      <c r="Y2885" s="23"/>
      <c r="Z2885" s="25" t="s">
        <v>26398</v>
      </c>
      <c r="AA2885" s="23">
        <v>5</v>
      </c>
      <c r="AB2885" s="23" t="s">
        <v>23794</v>
      </c>
      <c r="AC2885" s="25"/>
      <c r="AD2885" s="167">
        <v>1</v>
      </c>
      <c r="AE2885" s="167">
        <v>20400</v>
      </c>
      <c r="AF2885" s="167">
        <f t="shared" si="199"/>
        <v>20400</v>
      </c>
      <c r="AG2885" s="27">
        <v>43910</v>
      </c>
      <c r="AH2885" s="168">
        <v>43906</v>
      </c>
      <c r="AI2885" s="29" t="str">
        <f t="shared" si="200"/>
        <v>～</v>
      </c>
      <c r="AJ2885" s="178">
        <f t="shared" si="198"/>
        <v>45731</v>
      </c>
      <c r="AK2885" s="23" t="s">
        <v>22863</v>
      </c>
      <c r="AL2885" s="23" t="s">
        <v>26432</v>
      </c>
      <c r="AM2885" s="605">
        <v>43906</v>
      </c>
      <c r="AN2885" s="25"/>
      <c r="AO2885" s="423">
        <v>43896</v>
      </c>
      <c r="AP2885" s="134" t="s">
        <v>26406</v>
      </c>
    </row>
    <row r="2886" spans="1:42" ht="24.75" customHeight="1" x14ac:dyDescent="0.15">
      <c r="A2886" s="606">
        <v>2883</v>
      </c>
      <c r="B2886" s="23" t="s">
        <v>26388</v>
      </c>
      <c r="C2886" s="24" t="s">
        <v>26389</v>
      </c>
      <c r="D2886" s="24" t="s">
        <v>26390</v>
      </c>
      <c r="E2886" s="23"/>
      <c r="F2886" s="23"/>
      <c r="G2886" s="25" t="s">
        <v>26391</v>
      </c>
      <c r="H2886" s="23" t="s">
        <v>26393</v>
      </c>
      <c r="I2886" s="23" t="s">
        <v>26394</v>
      </c>
      <c r="J2886" s="25" t="s">
        <v>26395</v>
      </c>
      <c r="K2886" s="25" t="s">
        <v>26396</v>
      </c>
      <c r="L2886" s="25" t="s">
        <v>26397</v>
      </c>
      <c r="M2886" s="25" t="s">
        <v>26398</v>
      </c>
      <c r="N2886" s="25"/>
      <c r="O2886" s="25" t="s">
        <v>26399</v>
      </c>
      <c r="P2886" s="23" t="s">
        <v>26401</v>
      </c>
      <c r="Q2886" s="25" t="s">
        <v>26400</v>
      </c>
      <c r="R2886" s="25" t="s">
        <v>26402</v>
      </c>
      <c r="S2886" s="23" t="s">
        <v>26403</v>
      </c>
      <c r="T2886" s="23"/>
      <c r="U2886" s="25" t="s">
        <v>26384</v>
      </c>
      <c r="V2886" s="23" t="s">
        <v>26392</v>
      </c>
      <c r="W2886" s="25" t="s">
        <v>26404</v>
      </c>
      <c r="X2886" s="25" t="s">
        <v>26405</v>
      </c>
      <c r="Y2886" s="23"/>
      <c r="Z2886" s="25" t="s">
        <v>26398</v>
      </c>
      <c r="AA2886" s="23">
        <v>5</v>
      </c>
      <c r="AB2886" s="23" t="s">
        <v>23794</v>
      </c>
      <c r="AC2886" s="25"/>
      <c r="AD2886" s="167">
        <v>1</v>
      </c>
      <c r="AE2886" s="167">
        <v>20400</v>
      </c>
      <c r="AF2886" s="167">
        <f t="shared" si="199"/>
        <v>20400</v>
      </c>
      <c r="AG2886" s="27">
        <v>43910</v>
      </c>
      <c r="AH2886" s="168">
        <v>43906</v>
      </c>
      <c r="AI2886" s="29" t="str">
        <f t="shared" si="200"/>
        <v>～</v>
      </c>
      <c r="AJ2886" s="178">
        <f t="shared" si="198"/>
        <v>45731</v>
      </c>
      <c r="AK2886" s="23" t="s">
        <v>22863</v>
      </c>
      <c r="AL2886" s="23" t="s">
        <v>26433</v>
      </c>
      <c r="AM2886" s="605">
        <v>43906</v>
      </c>
      <c r="AN2886" s="25"/>
      <c r="AO2886" s="423">
        <v>43896</v>
      </c>
      <c r="AP2886" s="134" t="s">
        <v>26406</v>
      </c>
    </row>
    <row r="2887" spans="1:42" ht="24.75" customHeight="1" x14ac:dyDescent="0.15">
      <c r="A2887" s="606">
        <v>2884</v>
      </c>
      <c r="B2887" s="23" t="s">
        <v>26388</v>
      </c>
      <c r="C2887" s="24" t="s">
        <v>26389</v>
      </c>
      <c r="D2887" s="24" t="s">
        <v>26390</v>
      </c>
      <c r="E2887" s="23"/>
      <c r="F2887" s="23"/>
      <c r="G2887" s="25" t="s">
        <v>26391</v>
      </c>
      <c r="H2887" s="23" t="s">
        <v>26393</v>
      </c>
      <c r="I2887" s="23" t="s">
        <v>26394</v>
      </c>
      <c r="J2887" s="25" t="s">
        <v>26395</v>
      </c>
      <c r="K2887" s="25" t="s">
        <v>26396</v>
      </c>
      <c r="L2887" s="25" t="s">
        <v>26397</v>
      </c>
      <c r="M2887" s="25" t="s">
        <v>26398</v>
      </c>
      <c r="N2887" s="25"/>
      <c r="O2887" s="25" t="s">
        <v>26399</v>
      </c>
      <c r="P2887" s="23" t="s">
        <v>26401</v>
      </c>
      <c r="Q2887" s="25" t="s">
        <v>26400</v>
      </c>
      <c r="R2887" s="25" t="s">
        <v>26402</v>
      </c>
      <c r="S2887" s="23" t="s">
        <v>26403</v>
      </c>
      <c r="T2887" s="23"/>
      <c r="U2887" s="25" t="s">
        <v>26384</v>
      </c>
      <c r="V2887" s="23" t="s">
        <v>26392</v>
      </c>
      <c r="W2887" s="25" t="s">
        <v>26404</v>
      </c>
      <c r="X2887" s="25" t="s">
        <v>26405</v>
      </c>
      <c r="Y2887" s="23"/>
      <c r="Z2887" s="25" t="s">
        <v>26398</v>
      </c>
      <c r="AA2887" s="23">
        <v>5</v>
      </c>
      <c r="AB2887" s="23" t="s">
        <v>23794</v>
      </c>
      <c r="AC2887" s="25"/>
      <c r="AD2887" s="167">
        <v>1</v>
      </c>
      <c r="AE2887" s="167">
        <v>20400</v>
      </c>
      <c r="AF2887" s="167">
        <f t="shared" si="199"/>
        <v>20400</v>
      </c>
      <c r="AG2887" s="27">
        <v>43910</v>
      </c>
      <c r="AH2887" s="168">
        <v>43906</v>
      </c>
      <c r="AI2887" s="29" t="str">
        <f t="shared" si="200"/>
        <v>～</v>
      </c>
      <c r="AJ2887" s="178">
        <f t="shared" si="198"/>
        <v>45731</v>
      </c>
      <c r="AK2887" s="23" t="s">
        <v>22863</v>
      </c>
      <c r="AL2887" s="23" t="s">
        <v>26434</v>
      </c>
      <c r="AM2887" s="605">
        <v>43906</v>
      </c>
      <c r="AN2887" s="25"/>
      <c r="AO2887" s="423">
        <v>43896</v>
      </c>
      <c r="AP2887" s="134" t="s">
        <v>26406</v>
      </c>
    </row>
    <row r="2888" spans="1:42" ht="24.75" customHeight="1" x14ac:dyDescent="0.15">
      <c r="A2888" s="606">
        <v>2885</v>
      </c>
      <c r="B2888" s="23" t="s">
        <v>26388</v>
      </c>
      <c r="C2888" s="24" t="s">
        <v>26389</v>
      </c>
      <c r="D2888" s="24" t="s">
        <v>26390</v>
      </c>
      <c r="E2888" s="23"/>
      <c r="F2888" s="23"/>
      <c r="G2888" s="25" t="s">
        <v>26391</v>
      </c>
      <c r="H2888" s="23" t="s">
        <v>26393</v>
      </c>
      <c r="I2888" s="23" t="s">
        <v>26394</v>
      </c>
      <c r="J2888" s="25" t="s">
        <v>26395</v>
      </c>
      <c r="K2888" s="25" t="s">
        <v>26396</v>
      </c>
      <c r="L2888" s="25" t="s">
        <v>26397</v>
      </c>
      <c r="M2888" s="25" t="s">
        <v>26398</v>
      </c>
      <c r="N2888" s="25"/>
      <c r="O2888" s="25" t="s">
        <v>26399</v>
      </c>
      <c r="P2888" s="23" t="s">
        <v>26401</v>
      </c>
      <c r="Q2888" s="25" t="s">
        <v>26400</v>
      </c>
      <c r="R2888" s="25" t="s">
        <v>26402</v>
      </c>
      <c r="S2888" s="23" t="s">
        <v>26403</v>
      </c>
      <c r="T2888" s="23"/>
      <c r="U2888" s="25" t="s">
        <v>26384</v>
      </c>
      <c r="V2888" s="23" t="s">
        <v>26392</v>
      </c>
      <c r="W2888" s="25" t="s">
        <v>26404</v>
      </c>
      <c r="X2888" s="25" t="s">
        <v>26405</v>
      </c>
      <c r="Y2888" s="23"/>
      <c r="Z2888" s="25" t="s">
        <v>26398</v>
      </c>
      <c r="AA2888" s="23">
        <v>5</v>
      </c>
      <c r="AB2888" s="23" t="s">
        <v>23794</v>
      </c>
      <c r="AC2888" s="25"/>
      <c r="AD2888" s="167">
        <v>1</v>
      </c>
      <c r="AE2888" s="167">
        <v>20400</v>
      </c>
      <c r="AF2888" s="167">
        <f t="shared" si="199"/>
        <v>20400</v>
      </c>
      <c r="AG2888" s="27">
        <v>43910</v>
      </c>
      <c r="AH2888" s="168">
        <v>43906</v>
      </c>
      <c r="AI2888" s="29" t="str">
        <f t="shared" si="200"/>
        <v>～</v>
      </c>
      <c r="AJ2888" s="178">
        <f t="shared" si="198"/>
        <v>45731</v>
      </c>
      <c r="AK2888" s="23" t="s">
        <v>22863</v>
      </c>
      <c r="AL2888" s="23" t="s">
        <v>26435</v>
      </c>
      <c r="AM2888" s="605">
        <v>43906</v>
      </c>
      <c r="AN2888" s="25"/>
      <c r="AO2888" s="423">
        <v>43896</v>
      </c>
      <c r="AP2888" s="134" t="s">
        <v>26406</v>
      </c>
    </row>
    <row r="2889" spans="1:42" ht="24.75" customHeight="1" x14ac:dyDescent="0.15">
      <c r="A2889" s="606">
        <v>2886</v>
      </c>
      <c r="B2889" s="23" t="s">
        <v>26388</v>
      </c>
      <c r="C2889" s="24" t="s">
        <v>26389</v>
      </c>
      <c r="D2889" s="24" t="s">
        <v>26390</v>
      </c>
      <c r="E2889" s="23"/>
      <c r="F2889" s="23"/>
      <c r="G2889" s="25" t="s">
        <v>26391</v>
      </c>
      <c r="H2889" s="23" t="s">
        <v>26393</v>
      </c>
      <c r="I2889" s="23" t="s">
        <v>26394</v>
      </c>
      <c r="J2889" s="25" t="s">
        <v>26395</v>
      </c>
      <c r="K2889" s="25" t="s">
        <v>26396</v>
      </c>
      <c r="L2889" s="25" t="s">
        <v>26397</v>
      </c>
      <c r="M2889" s="25" t="s">
        <v>26398</v>
      </c>
      <c r="N2889" s="25"/>
      <c r="O2889" s="25" t="s">
        <v>26399</v>
      </c>
      <c r="P2889" s="23" t="s">
        <v>26401</v>
      </c>
      <c r="Q2889" s="25" t="s">
        <v>26400</v>
      </c>
      <c r="R2889" s="25" t="s">
        <v>26402</v>
      </c>
      <c r="S2889" s="23" t="s">
        <v>26403</v>
      </c>
      <c r="T2889" s="23"/>
      <c r="U2889" s="25" t="s">
        <v>26384</v>
      </c>
      <c r="V2889" s="23" t="s">
        <v>26392</v>
      </c>
      <c r="W2889" s="25" t="s">
        <v>26404</v>
      </c>
      <c r="X2889" s="25" t="s">
        <v>26405</v>
      </c>
      <c r="Y2889" s="23"/>
      <c r="Z2889" s="25" t="s">
        <v>26398</v>
      </c>
      <c r="AA2889" s="23">
        <v>5</v>
      </c>
      <c r="AB2889" s="23" t="s">
        <v>23794</v>
      </c>
      <c r="AC2889" s="25"/>
      <c r="AD2889" s="167">
        <v>1</v>
      </c>
      <c r="AE2889" s="167">
        <v>20400</v>
      </c>
      <c r="AF2889" s="167">
        <f t="shared" si="199"/>
        <v>20400</v>
      </c>
      <c r="AG2889" s="27">
        <v>43910</v>
      </c>
      <c r="AH2889" s="168">
        <v>43906</v>
      </c>
      <c r="AI2889" s="29" t="str">
        <f t="shared" si="200"/>
        <v>～</v>
      </c>
      <c r="AJ2889" s="178">
        <f t="shared" si="198"/>
        <v>45731</v>
      </c>
      <c r="AK2889" s="23" t="s">
        <v>22863</v>
      </c>
      <c r="AL2889" s="23" t="s">
        <v>26436</v>
      </c>
      <c r="AM2889" s="605">
        <v>43906</v>
      </c>
      <c r="AN2889" s="25"/>
      <c r="AO2889" s="423">
        <v>43896</v>
      </c>
      <c r="AP2889" s="134" t="s">
        <v>26406</v>
      </c>
    </row>
    <row r="2890" spans="1:42" ht="24.75" customHeight="1" x14ac:dyDescent="0.15">
      <c r="A2890" s="606">
        <v>2887</v>
      </c>
      <c r="B2890" s="23" t="s">
        <v>26388</v>
      </c>
      <c r="C2890" s="24" t="s">
        <v>26389</v>
      </c>
      <c r="D2890" s="24" t="s">
        <v>26390</v>
      </c>
      <c r="E2890" s="23"/>
      <c r="F2890" s="23"/>
      <c r="G2890" s="25" t="s">
        <v>26391</v>
      </c>
      <c r="H2890" s="23" t="s">
        <v>26393</v>
      </c>
      <c r="I2890" s="23" t="s">
        <v>26394</v>
      </c>
      <c r="J2890" s="25" t="s">
        <v>26395</v>
      </c>
      <c r="K2890" s="25" t="s">
        <v>26396</v>
      </c>
      <c r="L2890" s="25" t="s">
        <v>26397</v>
      </c>
      <c r="M2890" s="25" t="s">
        <v>26398</v>
      </c>
      <c r="N2890" s="25"/>
      <c r="O2890" s="25" t="s">
        <v>26399</v>
      </c>
      <c r="P2890" s="23" t="s">
        <v>26401</v>
      </c>
      <c r="Q2890" s="25" t="s">
        <v>26400</v>
      </c>
      <c r="R2890" s="25" t="s">
        <v>26402</v>
      </c>
      <c r="S2890" s="23" t="s">
        <v>26403</v>
      </c>
      <c r="T2890" s="23"/>
      <c r="U2890" s="25" t="s">
        <v>26384</v>
      </c>
      <c r="V2890" s="23" t="s">
        <v>26392</v>
      </c>
      <c r="W2890" s="25" t="s">
        <v>26404</v>
      </c>
      <c r="X2890" s="25" t="s">
        <v>26405</v>
      </c>
      <c r="Y2890" s="23"/>
      <c r="Z2890" s="25" t="s">
        <v>26398</v>
      </c>
      <c r="AA2890" s="23">
        <v>5</v>
      </c>
      <c r="AB2890" s="23" t="s">
        <v>23794</v>
      </c>
      <c r="AC2890" s="25"/>
      <c r="AD2890" s="167">
        <v>1</v>
      </c>
      <c r="AE2890" s="167">
        <v>20400</v>
      </c>
      <c r="AF2890" s="167">
        <f t="shared" si="199"/>
        <v>20400</v>
      </c>
      <c r="AG2890" s="27">
        <v>43910</v>
      </c>
      <c r="AH2890" s="168">
        <v>43906</v>
      </c>
      <c r="AI2890" s="29" t="str">
        <f t="shared" si="200"/>
        <v>～</v>
      </c>
      <c r="AJ2890" s="178">
        <f t="shared" si="198"/>
        <v>45731</v>
      </c>
      <c r="AK2890" s="23" t="s">
        <v>22863</v>
      </c>
      <c r="AL2890" s="23" t="s">
        <v>26437</v>
      </c>
      <c r="AM2890" s="605">
        <v>43906</v>
      </c>
      <c r="AN2890" s="25"/>
      <c r="AO2890" s="423">
        <v>43896</v>
      </c>
      <c r="AP2890" s="134" t="s">
        <v>26406</v>
      </c>
    </row>
    <row r="2891" spans="1:42" ht="24.75" customHeight="1" x14ac:dyDescent="0.15">
      <c r="A2891" s="606">
        <v>2888</v>
      </c>
      <c r="B2891" s="23" t="s">
        <v>26388</v>
      </c>
      <c r="C2891" s="24" t="s">
        <v>26389</v>
      </c>
      <c r="D2891" s="24" t="s">
        <v>26390</v>
      </c>
      <c r="E2891" s="23"/>
      <c r="F2891" s="23"/>
      <c r="G2891" s="25" t="s">
        <v>26391</v>
      </c>
      <c r="H2891" s="23" t="s">
        <v>26393</v>
      </c>
      <c r="I2891" s="23" t="s">
        <v>26394</v>
      </c>
      <c r="J2891" s="25" t="s">
        <v>26395</v>
      </c>
      <c r="K2891" s="25" t="s">
        <v>26396</v>
      </c>
      <c r="L2891" s="25" t="s">
        <v>26397</v>
      </c>
      <c r="M2891" s="25" t="s">
        <v>26398</v>
      </c>
      <c r="N2891" s="25"/>
      <c r="O2891" s="25" t="s">
        <v>26399</v>
      </c>
      <c r="P2891" s="23" t="s">
        <v>26401</v>
      </c>
      <c r="Q2891" s="25" t="s">
        <v>26400</v>
      </c>
      <c r="R2891" s="25" t="s">
        <v>26402</v>
      </c>
      <c r="S2891" s="23" t="s">
        <v>26403</v>
      </c>
      <c r="T2891" s="23"/>
      <c r="U2891" s="25" t="s">
        <v>26384</v>
      </c>
      <c r="V2891" s="23" t="s">
        <v>26392</v>
      </c>
      <c r="W2891" s="25" t="s">
        <v>26404</v>
      </c>
      <c r="X2891" s="25" t="s">
        <v>26405</v>
      </c>
      <c r="Y2891" s="23"/>
      <c r="Z2891" s="25" t="s">
        <v>26398</v>
      </c>
      <c r="AA2891" s="23">
        <v>5</v>
      </c>
      <c r="AB2891" s="23" t="s">
        <v>23794</v>
      </c>
      <c r="AC2891" s="25"/>
      <c r="AD2891" s="167">
        <v>1</v>
      </c>
      <c r="AE2891" s="167">
        <v>20400</v>
      </c>
      <c r="AF2891" s="167">
        <f t="shared" si="199"/>
        <v>20400</v>
      </c>
      <c r="AG2891" s="27">
        <v>43910</v>
      </c>
      <c r="AH2891" s="168">
        <v>43906</v>
      </c>
      <c r="AI2891" s="29" t="str">
        <f t="shared" si="200"/>
        <v>～</v>
      </c>
      <c r="AJ2891" s="178">
        <f t="shared" si="198"/>
        <v>45731</v>
      </c>
      <c r="AK2891" s="23" t="s">
        <v>22863</v>
      </c>
      <c r="AL2891" s="23" t="s">
        <v>26438</v>
      </c>
      <c r="AM2891" s="605">
        <v>43906</v>
      </c>
      <c r="AN2891" s="25"/>
      <c r="AO2891" s="423">
        <v>43896</v>
      </c>
      <c r="AP2891" s="134" t="s">
        <v>26406</v>
      </c>
    </row>
    <row r="2892" spans="1:42" ht="24.75" customHeight="1" x14ac:dyDescent="0.15">
      <c r="A2892" s="606">
        <v>2889</v>
      </c>
      <c r="B2892" s="23" t="s">
        <v>26388</v>
      </c>
      <c r="C2892" s="24" t="s">
        <v>26389</v>
      </c>
      <c r="D2892" s="24" t="s">
        <v>26390</v>
      </c>
      <c r="E2892" s="23"/>
      <c r="F2892" s="23"/>
      <c r="G2892" s="25" t="s">
        <v>26391</v>
      </c>
      <c r="H2892" s="23" t="s">
        <v>26393</v>
      </c>
      <c r="I2892" s="23" t="s">
        <v>26394</v>
      </c>
      <c r="J2892" s="25" t="s">
        <v>26395</v>
      </c>
      <c r="K2892" s="25" t="s">
        <v>26396</v>
      </c>
      <c r="L2892" s="25" t="s">
        <v>26397</v>
      </c>
      <c r="M2892" s="25" t="s">
        <v>26398</v>
      </c>
      <c r="N2892" s="25"/>
      <c r="O2892" s="25" t="s">
        <v>26399</v>
      </c>
      <c r="P2892" s="23" t="s">
        <v>26401</v>
      </c>
      <c r="Q2892" s="25" t="s">
        <v>26400</v>
      </c>
      <c r="R2892" s="25" t="s">
        <v>26402</v>
      </c>
      <c r="S2892" s="23" t="s">
        <v>26403</v>
      </c>
      <c r="T2892" s="23"/>
      <c r="U2892" s="25" t="s">
        <v>26384</v>
      </c>
      <c r="V2892" s="23" t="s">
        <v>26392</v>
      </c>
      <c r="W2892" s="25" t="s">
        <v>26404</v>
      </c>
      <c r="X2892" s="25" t="s">
        <v>26405</v>
      </c>
      <c r="Y2892" s="23"/>
      <c r="Z2892" s="25" t="s">
        <v>26398</v>
      </c>
      <c r="AA2892" s="23">
        <v>5</v>
      </c>
      <c r="AB2892" s="23" t="s">
        <v>23794</v>
      </c>
      <c r="AC2892" s="25"/>
      <c r="AD2892" s="167">
        <v>1</v>
      </c>
      <c r="AE2892" s="167">
        <v>20400</v>
      </c>
      <c r="AF2892" s="167">
        <f t="shared" si="199"/>
        <v>20400</v>
      </c>
      <c r="AG2892" s="27">
        <v>43910</v>
      </c>
      <c r="AH2892" s="168">
        <v>43906</v>
      </c>
      <c r="AI2892" s="29" t="str">
        <f t="shared" si="200"/>
        <v>～</v>
      </c>
      <c r="AJ2892" s="178">
        <f t="shared" si="198"/>
        <v>45731</v>
      </c>
      <c r="AK2892" s="23" t="s">
        <v>22863</v>
      </c>
      <c r="AL2892" s="23" t="s">
        <v>26439</v>
      </c>
      <c r="AM2892" s="605">
        <v>43906</v>
      </c>
      <c r="AN2892" s="25"/>
      <c r="AO2892" s="423">
        <v>43896</v>
      </c>
      <c r="AP2892" s="134" t="s">
        <v>26406</v>
      </c>
    </row>
    <row r="2893" spans="1:42" ht="24.75" customHeight="1" x14ac:dyDescent="0.15">
      <c r="A2893" s="606">
        <v>2890</v>
      </c>
      <c r="B2893" s="23" t="s">
        <v>26388</v>
      </c>
      <c r="C2893" s="24" t="s">
        <v>26389</v>
      </c>
      <c r="D2893" s="24" t="s">
        <v>26390</v>
      </c>
      <c r="E2893" s="23"/>
      <c r="F2893" s="23"/>
      <c r="G2893" s="25" t="s">
        <v>26391</v>
      </c>
      <c r="H2893" s="23" t="s">
        <v>26393</v>
      </c>
      <c r="I2893" s="23" t="s">
        <v>26394</v>
      </c>
      <c r="J2893" s="25" t="s">
        <v>26395</v>
      </c>
      <c r="K2893" s="25" t="s">
        <v>26396</v>
      </c>
      <c r="L2893" s="25" t="s">
        <v>26397</v>
      </c>
      <c r="M2893" s="25" t="s">
        <v>26398</v>
      </c>
      <c r="N2893" s="25"/>
      <c r="O2893" s="25" t="s">
        <v>26399</v>
      </c>
      <c r="P2893" s="23" t="s">
        <v>26401</v>
      </c>
      <c r="Q2893" s="25" t="s">
        <v>26400</v>
      </c>
      <c r="R2893" s="25" t="s">
        <v>26402</v>
      </c>
      <c r="S2893" s="23" t="s">
        <v>26403</v>
      </c>
      <c r="T2893" s="23"/>
      <c r="U2893" s="25" t="s">
        <v>26384</v>
      </c>
      <c r="V2893" s="23" t="s">
        <v>26392</v>
      </c>
      <c r="W2893" s="25" t="s">
        <v>26404</v>
      </c>
      <c r="X2893" s="25" t="s">
        <v>26405</v>
      </c>
      <c r="Y2893" s="23"/>
      <c r="Z2893" s="25" t="s">
        <v>26398</v>
      </c>
      <c r="AA2893" s="23">
        <v>5</v>
      </c>
      <c r="AB2893" s="23" t="s">
        <v>23794</v>
      </c>
      <c r="AC2893" s="25"/>
      <c r="AD2893" s="167">
        <v>1</v>
      </c>
      <c r="AE2893" s="167">
        <v>20400</v>
      </c>
      <c r="AF2893" s="167">
        <f t="shared" si="199"/>
        <v>20400</v>
      </c>
      <c r="AG2893" s="27">
        <v>43910</v>
      </c>
      <c r="AH2893" s="168">
        <v>43906</v>
      </c>
      <c r="AI2893" s="29" t="str">
        <f t="shared" si="200"/>
        <v>～</v>
      </c>
      <c r="AJ2893" s="178">
        <f t="shared" si="198"/>
        <v>45731</v>
      </c>
      <c r="AK2893" s="23" t="s">
        <v>22863</v>
      </c>
      <c r="AL2893" s="23" t="s">
        <v>26440</v>
      </c>
      <c r="AM2893" s="605">
        <v>43906</v>
      </c>
      <c r="AN2893" s="25"/>
      <c r="AO2893" s="423">
        <v>43896</v>
      </c>
      <c r="AP2893" s="134" t="s">
        <v>26406</v>
      </c>
    </row>
    <row r="2894" spans="1:42" ht="24.75" customHeight="1" x14ac:dyDescent="0.15">
      <c r="A2894" s="606">
        <v>2891</v>
      </c>
      <c r="B2894" s="23" t="s">
        <v>26388</v>
      </c>
      <c r="C2894" s="24" t="s">
        <v>26389</v>
      </c>
      <c r="D2894" s="24" t="s">
        <v>26390</v>
      </c>
      <c r="E2894" s="23"/>
      <c r="F2894" s="23"/>
      <c r="G2894" s="25" t="s">
        <v>26391</v>
      </c>
      <c r="H2894" s="23" t="s">
        <v>26393</v>
      </c>
      <c r="I2894" s="23" t="s">
        <v>26394</v>
      </c>
      <c r="J2894" s="25" t="s">
        <v>26395</v>
      </c>
      <c r="K2894" s="25" t="s">
        <v>26396</v>
      </c>
      <c r="L2894" s="25" t="s">
        <v>26397</v>
      </c>
      <c r="M2894" s="25" t="s">
        <v>26398</v>
      </c>
      <c r="N2894" s="25"/>
      <c r="O2894" s="25" t="s">
        <v>26399</v>
      </c>
      <c r="P2894" s="23" t="s">
        <v>26401</v>
      </c>
      <c r="Q2894" s="25" t="s">
        <v>26400</v>
      </c>
      <c r="R2894" s="25" t="s">
        <v>26402</v>
      </c>
      <c r="S2894" s="23" t="s">
        <v>26403</v>
      </c>
      <c r="T2894" s="23"/>
      <c r="U2894" s="25" t="s">
        <v>26384</v>
      </c>
      <c r="V2894" s="23" t="s">
        <v>26392</v>
      </c>
      <c r="W2894" s="25" t="s">
        <v>26404</v>
      </c>
      <c r="X2894" s="25" t="s">
        <v>26405</v>
      </c>
      <c r="Y2894" s="23"/>
      <c r="Z2894" s="25" t="s">
        <v>26398</v>
      </c>
      <c r="AA2894" s="23">
        <v>5</v>
      </c>
      <c r="AB2894" s="23" t="s">
        <v>23794</v>
      </c>
      <c r="AC2894" s="25"/>
      <c r="AD2894" s="167">
        <v>1</v>
      </c>
      <c r="AE2894" s="167">
        <v>20400</v>
      </c>
      <c r="AF2894" s="167">
        <f t="shared" si="199"/>
        <v>20400</v>
      </c>
      <c r="AG2894" s="27">
        <v>43910</v>
      </c>
      <c r="AH2894" s="168">
        <v>43906</v>
      </c>
      <c r="AI2894" s="29" t="str">
        <f t="shared" si="200"/>
        <v>～</v>
      </c>
      <c r="AJ2894" s="178">
        <f t="shared" si="198"/>
        <v>45731</v>
      </c>
      <c r="AK2894" s="23" t="s">
        <v>22863</v>
      </c>
      <c r="AL2894" s="23" t="s">
        <v>26441</v>
      </c>
      <c r="AM2894" s="605">
        <v>43906</v>
      </c>
      <c r="AN2894" s="25"/>
      <c r="AO2894" s="423">
        <v>43896</v>
      </c>
      <c r="AP2894" s="134" t="s">
        <v>26406</v>
      </c>
    </row>
    <row r="2895" spans="1:42" ht="24.75" customHeight="1" x14ac:dyDescent="0.15">
      <c r="A2895" s="606">
        <v>2892</v>
      </c>
      <c r="B2895" s="23" t="s">
        <v>26388</v>
      </c>
      <c r="C2895" s="24" t="s">
        <v>26389</v>
      </c>
      <c r="D2895" s="24" t="s">
        <v>26390</v>
      </c>
      <c r="E2895" s="23"/>
      <c r="F2895" s="23"/>
      <c r="G2895" s="25" t="s">
        <v>26391</v>
      </c>
      <c r="H2895" s="23" t="s">
        <v>26393</v>
      </c>
      <c r="I2895" s="23" t="s">
        <v>26394</v>
      </c>
      <c r="J2895" s="25" t="s">
        <v>26395</v>
      </c>
      <c r="K2895" s="25" t="s">
        <v>26396</v>
      </c>
      <c r="L2895" s="25" t="s">
        <v>26397</v>
      </c>
      <c r="M2895" s="25" t="s">
        <v>26398</v>
      </c>
      <c r="N2895" s="25"/>
      <c r="O2895" s="25" t="s">
        <v>26399</v>
      </c>
      <c r="P2895" s="23" t="s">
        <v>26401</v>
      </c>
      <c r="Q2895" s="25" t="s">
        <v>26400</v>
      </c>
      <c r="R2895" s="25" t="s">
        <v>26402</v>
      </c>
      <c r="S2895" s="23" t="s">
        <v>26403</v>
      </c>
      <c r="T2895" s="23"/>
      <c r="U2895" s="25" t="s">
        <v>26384</v>
      </c>
      <c r="V2895" s="23" t="s">
        <v>26392</v>
      </c>
      <c r="W2895" s="25" t="s">
        <v>26404</v>
      </c>
      <c r="X2895" s="25" t="s">
        <v>26405</v>
      </c>
      <c r="Y2895" s="23"/>
      <c r="Z2895" s="25" t="s">
        <v>26398</v>
      </c>
      <c r="AA2895" s="23">
        <v>5</v>
      </c>
      <c r="AB2895" s="23" t="s">
        <v>23794</v>
      </c>
      <c r="AC2895" s="25"/>
      <c r="AD2895" s="167">
        <v>1</v>
      </c>
      <c r="AE2895" s="167">
        <v>20400</v>
      </c>
      <c r="AF2895" s="167">
        <f t="shared" si="199"/>
        <v>20400</v>
      </c>
      <c r="AG2895" s="27">
        <v>43910</v>
      </c>
      <c r="AH2895" s="168">
        <v>43906</v>
      </c>
      <c r="AI2895" s="29" t="str">
        <f t="shared" si="200"/>
        <v>～</v>
      </c>
      <c r="AJ2895" s="178">
        <f t="shared" si="198"/>
        <v>45731</v>
      </c>
      <c r="AK2895" s="23" t="s">
        <v>22863</v>
      </c>
      <c r="AL2895" s="23" t="s">
        <v>26442</v>
      </c>
      <c r="AM2895" s="605">
        <v>43906</v>
      </c>
      <c r="AN2895" s="25"/>
      <c r="AO2895" s="423">
        <v>43896</v>
      </c>
      <c r="AP2895" s="134" t="s">
        <v>26406</v>
      </c>
    </row>
    <row r="2896" spans="1:42" ht="24.75" customHeight="1" x14ac:dyDescent="0.15">
      <c r="A2896" s="606">
        <v>2893</v>
      </c>
      <c r="B2896" s="23" t="s">
        <v>26388</v>
      </c>
      <c r="C2896" s="24" t="s">
        <v>26389</v>
      </c>
      <c r="D2896" s="24" t="s">
        <v>26390</v>
      </c>
      <c r="E2896" s="23"/>
      <c r="F2896" s="23"/>
      <c r="G2896" s="25" t="s">
        <v>26391</v>
      </c>
      <c r="H2896" s="23" t="s">
        <v>26393</v>
      </c>
      <c r="I2896" s="23" t="s">
        <v>26394</v>
      </c>
      <c r="J2896" s="25" t="s">
        <v>26395</v>
      </c>
      <c r="K2896" s="25" t="s">
        <v>26396</v>
      </c>
      <c r="L2896" s="25" t="s">
        <v>26397</v>
      </c>
      <c r="M2896" s="25" t="s">
        <v>26398</v>
      </c>
      <c r="N2896" s="25"/>
      <c r="O2896" s="25" t="s">
        <v>26399</v>
      </c>
      <c r="P2896" s="23" t="s">
        <v>26401</v>
      </c>
      <c r="Q2896" s="25" t="s">
        <v>26400</v>
      </c>
      <c r="R2896" s="25" t="s">
        <v>26402</v>
      </c>
      <c r="S2896" s="23" t="s">
        <v>26403</v>
      </c>
      <c r="T2896" s="23"/>
      <c r="U2896" s="25" t="s">
        <v>26384</v>
      </c>
      <c r="V2896" s="23" t="s">
        <v>26392</v>
      </c>
      <c r="W2896" s="25" t="s">
        <v>26404</v>
      </c>
      <c r="X2896" s="25" t="s">
        <v>26405</v>
      </c>
      <c r="Y2896" s="23"/>
      <c r="Z2896" s="25" t="s">
        <v>26398</v>
      </c>
      <c r="AA2896" s="23">
        <v>5</v>
      </c>
      <c r="AB2896" s="23" t="s">
        <v>23794</v>
      </c>
      <c r="AC2896" s="25"/>
      <c r="AD2896" s="167">
        <v>1</v>
      </c>
      <c r="AE2896" s="167">
        <v>20400</v>
      </c>
      <c r="AF2896" s="167">
        <f t="shared" si="199"/>
        <v>20400</v>
      </c>
      <c r="AG2896" s="27">
        <v>43910</v>
      </c>
      <c r="AH2896" s="168">
        <v>43906</v>
      </c>
      <c r="AI2896" s="29" t="str">
        <f t="shared" si="200"/>
        <v>～</v>
      </c>
      <c r="AJ2896" s="178">
        <f t="shared" si="198"/>
        <v>45731</v>
      </c>
      <c r="AK2896" s="23" t="s">
        <v>22863</v>
      </c>
      <c r="AL2896" s="23" t="s">
        <v>26443</v>
      </c>
      <c r="AM2896" s="605">
        <v>43906</v>
      </c>
      <c r="AN2896" s="25"/>
      <c r="AO2896" s="423">
        <v>43896</v>
      </c>
      <c r="AP2896" s="134" t="s">
        <v>26406</v>
      </c>
    </row>
    <row r="2897" spans="1:42" ht="24.75" customHeight="1" x14ac:dyDescent="0.15">
      <c r="A2897" s="606">
        <v>2894</v>
      </c>
      <c r="B2897" s="23" t="s">
        <v>26388</v>
      </c>
      <c r="C2897" s="24" t="s">
        <v>26389</v>
      </c>
      <c r="D2897" s="24" t="s">
        <v>26390</v>
      </c>
      <c r="E2897" s="23"/>
      <c r="F2897" s="23"/>
      <c r="G2897" s="25" t="s">
        <v>26391</v>
      </c>
      <c r="H2897" s="23" t="s">
        <v>26393</v>
      </c>
      <c r="I2897" s="23" t="s">
        <v>26394</v>
      </c>
      <c r="J2897" s="25" t="s">
        <v>26395</v>
      </c>
      <c r="K2897" s="25" t="s">
        <v>26396</v>
      </c>
      <c r="L2897" s="25" t="s">
        <v>26397</v>
      </c>
      <c r="M2897" s="25" t="s">
        <v>26398</v>
      </c>
      <c r="N2897" s="25"/>
      <c r="O2897" s="25" t="s">
        <v>26399</v>
      </c>
      <c r="P2897" s="23" t="s">
        <v>26401</v>
      </c>
      <c r="Q2897" s="25" t="s">
        <v>26400</v>
      </c>
      <c r="R2897" s="25" t="s">
        <v>26402</v>
      </c>
      <c r="S2897" s="23" t="s">
        <v>26403</v>
      </c>
      <c r="T2897" s="23"/>
      <c r="U2897" s="25" t="s">
        <v>26384</v>
      </c>
      <c r="V2897" s="23" t="s">
        <v>26392</v>
      </c>
      <c r="W2897" s="25" t="s">
        <v>26404</v>
      </c>
      <c r="X2897" s="25" t="s">
        <v>26405</v>
      </c>
      <c r="Y2897" s="23"/>
      <c r="Z2897" s="25" t="s">
        <v>26398</v>
      </c>
      <c r="AA2897" s="23">
        <v>5</v>
      </c>
      <c r="AB2897" s="23" t="s">
        <v>23794</v>
      </c>
      <c r="AC2897" s="25"/>
      <c r="AD2897" s="167">
        <v>1</v>
      </c>
      <c r="AE2897" s="167">
        <v>20400</v>
      </c>
      <c r="AF2897" s="167">
        <f t="shared" si="199"/>
        <v>20400</v>
      </c>
      <c r="AG2897" s="27">
        <v>43910</v>
      </c>
      <c r="AH2897" s="168">
        <v>43906</v>
      </c>
      <c r="AI2897" s="29" t="str">
        <f t="shared" si="200"/>
        <v>～</v>
      </c>
      <c r="AJ2897" s="178">
        <f t="shared" si="198"/>
        <v>45731</v>
      </c>
      <c r="AK2897" s="23" t="s">
        <v>22863</v>
      </c>
      <c r="AL2897" s="23" t="s">
        <v>26444</v>
      </c>
      <c r="AM2897" s="605">
        <v>43906</v>
      </c>
      <c r="AN2897" s="25"/>
      <c r="AO2897" s="423">
        <v>43896</v>
      </c>
      <c r="AP2897" s="134" t="s">
        <v>26406</v>
      </c>
    </row>
    <row r="2898" spans="1:42" ht="24.75" customHeight="1" x14ac:dyDescent="0.15">
      <c r="A2898" s="606">
        <v>2895</v>
      </c>
      <c r="B2898" s="23" t="s">
        <v>26388</v>
      </c>
      <c r="C2898" s="24" t="s">
        <v>26389</v>
      </c>
      <c r="D2898" s="24" t="s">
        <v>26390</v>
      </c>
      <c r="E2898" s="23"/>
      <c r="F2898" s="23"/>
      <c r="G2898" s="25" t="s">
        <v>26391</v>
      </c>
      <c r="H2898" s="23" t="s">
        <v>26393</v>
      </c>
      <c r="I2898" s="23" t="s">
        <v>26394</v>
      </c>
      <c r="J2898" s="25" t="s">
        <v>26395</v>
      </c>
      <c r="K2898" s="25" t="s">
        <v>26396</v>
      </c>
      <c r="L2898" s="25" t="s">
        <v>26397</v>
      </c>
      <c r="M2898" s="25" t="s">
        <v>26398</v>
      </c>
      <c r="N2898" s="25"/>
      <c r="O2898" s="25" t="s">
        <v>26399</v>
      </c>
      <c r="P2898" s="23" t="s">
        <v>26401</v>
      </c>
      <c r="Q2898" s="25" t="s">
        <v>26400</v>
      </c>
      <c r="R2898" s="25" t="s">
        <v>26402</v>
      </c>
      <c r="S2898" s="23" t="s">
        <v>26403</v>
      </c>
      <c r="T2898" s="23"/>
      <c r="U2898" s="25" t="s">
        <v>26384</v>
      </c>
      <c r="V2898" s="23" t="s">
        <v>26392</v>
      </c>
      <c r="W2898" s="25" t="s">
        <v>26404</v>
      </c>
      <c r="X2898" s="25" t="s">
        <v>26405</v>
      </c>
      <c r="Y2898" s="23"/>
      <c r="Z2898" s="25" t="s">
        <v>26398</v>
      </c>
      <c r="AA2898" s="23">
        <v>5</v>
      </c>
      <c r="AB2898" s="23" t="s">
        <v>23794</v>
      </c>
      <c r="AC2898" s="25"/>
      <c r="AD2898" s="167">
        <v>1</v>
      </c>
      <c r="AE2898" s="167">
        <v>20400</v>
      </c>
      <c r="AF2898" s="167">
        <f t="shared" si="199"/>
        <v>20400</v>
      </c>
      <c r="AG2898" s="27">
        <v>43910</v>
      </c>
      <c r="AH2898" s="168">
        <v>43906</v>
      </c>
      <c r="AI2898" s="29" t="str">
        <f t="shared" si="200"/>
        <v>～</v>
      </c>
      <c r="AJ2898" s="178">
        <f t="shared" si="198"/>
        <v>45731</v>
      </c>
      <c r="AK2898" s="23" t="s">
        <v>22863</v>
      </c>
      <c r="AL2898" s="23" t="s">
        <v>26445</v>
      </c>
      <c r="AM2898" s="605">
        <v>43906</v>
      </c>
      <c r="AN2898" s="25"/>
      <c r="AO2898" s="423">
        <v>43896</v>
      </c>
      <c r="AP2898" s="134" t="s">
        <v>26406</v>
      </c>
    </row>
    <row r="2899" spans="1:42" ht="24.75" customHeight="1" x14ac:dyDescent="0.15">
      <c r="A2899" s="606">
        <v>2896</v>
      </c>
      <c r="B2899" s="23" t="s">
        <v>26388</v>
      </c>
      <c r="C2899" s="24" t="s">
        <v>26389</v>
      </c>
      <c r="D2899" s="24" t="s">
        <v>26390</v>
      </c>
      <c r="E2899" s="23"/>
      <c r="F2899" s="23"/>
      <c r="G2899" s="25" t="s">
        <v>26391</v>
      </c>
      <c r="H2899" s="23" t="s">
        <v>26393</v>
      </c>
      <c r="I2899" s="23" t="s">
        <v>26394</v>
      </c>
      <c r="J2899" s="25" t="s">
        <v>26395</v>
      </c>
      <c r="K2899" s="25" t="s">
        <v>26396</v>
      </c>
      <c r="L2899" s="25" t="s">
        <v>26397</v>
      </c>
      <c r="M2899" s="25" t="s">
        <v>26398</v>
      </c>
      <c r="N2899" s="25"/>
      <c r="O2899" s="25" t="s">
        <v>26399</v>
      </c>
      <c r="P2899" s="23" t="s">
        <v>26401</v>
      </c>
      <c r="Q2899" s="25" t="s">
        <v>26400</v>
      </c>
      <c r="R2899" s="25" t="s">
        <v>26402</v>
      </c>
      <c r="S2899" s="23" t="s">
        <v>26403</v>
      </c>
      <c r="T2899" s="23"/>
      <c r="U2899" s="25" t="s">
        <v>26384</v>
      </c>
      <c r="V2899" s="23" t="s">
        <v>26392</v>
      </c>
      <c r="W2899" s="25" t="s">
        <v>26404</v>
      </c>
      <c r="X2899" s="25" t="s">
        <v>26405</v>
      </c>
      <c r="Y2899" s="23"/>
      <c r="Z2899" s="25" t="s">
        <v>26398</v>
      </c>
      <c r="AA2899" s="23">
        <v>5</v>
      </c>
      <c r="AB2899" s="23" t="s">
        <v>23794</v>
      </c>
      <c r="AC2899" s="25"/>
      <c r="AD2899" s="167">
        <v>1</v>
      </c>
      <c r="AE2899" s="167">
        <v>20400</v>
      </c>
      <c r="AF2899" s="167">
        <f t="shared" si="199"/>
        <v>20400</v>
      </c>
      <c r="AG2899" s="27">
        <v>43910</v>
      </c>
      <c r="AH2899" s="168">
        <v>43906</v>
      </c>
      <c r="AI2899" s="29" t="str">
        <f t="shared" si="200"/>
        <v>～</v>
      </c>
      <c r="AJ2899" s="178">
        <f t="shared" si="198"/>
        <v>45731</v>
      </c>
      <c r="AK2899" s="23" t="s">
        <v>22863</v>
      </c>
      <c r="AL2899" s="23" t="s">
        <v>26446</v>
      </c>
      <c r="AM2899" s="605">
        <v>43906</v>
      </c>
      <c r="AN2899" s="25"/>
      <c r="AO2899" s="423">
        <v>43896</v>
      </c>
      <c r="AP2899" s="134" t="s">
        <v>26406</v>
      </c>
    </row>
    <row r="2900" spans="1:42" ht="24.75" customHeight="1" x14ac:dyDescent="0.15">
      <c r="A2900" s="606">
        <v>2897</v>
      </c>
      <c r="B2900" s="23" t="s">
        <v>26388</v>
      </c>
      <c r="C2900" s="24" t="s">
        <v>26389</v>
      </c>
      <c r="D2900" s="24" t="s">
        <v>26390</v>
      </c>
      <c r="E2900" s="23"/>
      <c r="F2900" s="23"/>
      <c r="G2900" s="25" t="s">
        <v>26391</v>
      </c>
      <c r="H2900" s="23" t="s">
        <v>26393</v>
      </c>
      <c r="I2900" s="23" t="s">
        <v>26394</v>
      </c>
      <c r="J2900" s="25" t="s">
        <v>26395</v>
      </c>
      <c r="K2900" s="25" t="s">
        <v>26396</v>
      </c>
      <c r="L2900" s="25" t="s">
        <v>26397</v>
      </c>
      <c r="M2900" s="25" t="s">
        <v>26398</v>
      </c>
      <c r="N2900" s="25"/>
      <c r="O2900" s="25" t="s">
        <v>26399</v>
      </c>
      <c r="P2900" s="23" t="s">
        <v>26401</v>
      </c>
      <c r="Q2900" s="25" t="s">
        <v>26400</v>
      </c>
      <c r="R2900" s="25" t="s">
        <v>26402</v>
      </c>
      <c r="S2900" s="23" t="s">
        <v>26403</v>
      </c>
      <c r="T2900" s="23"/>
      <c r="U2900" s="25" t="s">
        <v>26384</v>
      </c>
      <c r="V2900" s="23" t="s">
        <v>26392</v>
      </c>
      <c r="W2900" s="25" t="s">
        <v>26404</v>
      </c>
      <c r="X2900" s="25" t="s">
        <v>26405</v>
      </c>
      <c r="Y2900" s="23"/>
      <c r="Z2900" s="25" t="s">
        <v>26398</v>
      </c>
      <c r="AA2900" s="23">
        <v>5</v>
      </c>
      <c r="AB2900" s="23" t="s">
        <v>23794</v>
      </c>
      <c r="AC2900" s="25"/>
      <c r="AD2900" s="167">
        <v>1</v>
      </c>
      <c r="AE2900" s="167">
        <v>20400</v>
      </c>
      <c r="AF2900" s="167">
        <f t="shared" si="199"/>
        <v>20400</v>
      </c>
      <c r="AG2900" s="27">
        <v>43910</v>
      </c>
      <c r="AH2900" s="168">
        <v>43906</v>
      </c>
      <c r="AI2900" s="29" t="str">
        <f t="shared" si="200"/>
        <v>～</v>
      </c>
      <c r="AJ2900" s="178">
        <f t="shared" si="198"/>
        <v>45731</v>
      </c>
      <c r="AK2900" s="23" t="s">
        <v>22863</v>
      </c>
      <c r="AL2900" s="23" t="s">
        <v>26447</v>
      </c>
      <c r="AM2900" s="605">
        <v>43906</v>
      </c>
      <c r="AN2900" s="25"/>
      <c r="AO2900" s="423">
        <v>43896</v>
      </c>
      <c r="AP2900" s="134" t="s">
        <v>26406</v>
      </c>
    </row>
    <row r="2901" spans="1:42" ht="24.75" customHeight="1" x14ac:dyDescent="0.15">
      <c r="A2901" s="606">
        <v>2898</v>
      </c>
      <c r="B2901" s="23" t="s">
        <v>26388</v>
      </c>
      <c r="C2901" s="24" t="s">
        <v>26389</v>
      </c>
      <c r="D2901" s="24" t="s">
        <v>26390</v>
      </c>
      <c r="E2901" s="23"/>
      <c r="F2901" s="23"/>
      <c r="G2901" s="25" t="s">
        <v>26391</v>
      </c>
      <c r="H2901" s="23" t="s">
        <v>26393</v>
      </c>
      <c r="I2901" s="23" t="s">
        <v>26394</v>
      </c>
      <c r="J2901" s="25" t="s">
        <v>26395</v>
      </c>
      <c r="K2901" s="25" t="s">
        <v>26396</v>
      </c>
      <c r="L2901" s="25" t="s">
        <v>26397</v>
      </c>
      <c r="M2901" s="25" t="s">
        <v>26398</v>
      </c>
      <c r="N2901" s="25"/>
      <c r="O2901" s="25" t="s">
        <v>26399</v>
      </c>
      <c r="P2901" s="23" t="s">
        <v>26401</v>
      </c>
      <c r="Q2901" s="25" t="s">
        <v>26400</v>
      </c>
      <c r="R2901" s="25" t="s">
        <v>26402</v>
      </c>
      <c r="S2901" s="23" t="s">
        <v>26403</v>
      </c>
      <c r="T2901" s="23"/>
      <c r="U2901" s="25" t="s">
        <v>26384</v>
      </c>
      <c r="V2901" s="23" t="s">
        <v>26392</v>
      </c>
      <c r="W2901" s="25" t="s">
        <v>26404</v>
      </c>
      <c r="X2901" s="25" t="s">
        <v>26405</v>
      </c>
      <c r="Y2901" s="23"/>
      <c r="Z2901" s="25" t="s">
        <v>26398</v>
      </c>
      <c r="AA2901" s="23">
        <v>5</v>
      </c>
      <c r="AB2901" s="23" t="s">
        <v>23794</v>
      </c>
      <c r="AC2901" s="25"/>
      <c r="AD2901" s="167">
        <v>1</v>
      </c>
      <c r="AE2901" s="167">
        <v>20400</v>
      </c>
      <c r="AF2901" s="167">
        <f t="shared" si="199"/>
        <v>20400</v>
      </c>
      <c r="AG2901" s="27">
        <v>43910</v>
      </c>
      <c r="AH2901" s="168">
        <v>43906</v>
      </c>
      <c r="AI2901" s="29" t="str">
        <f t="shared" si="200"/>
        <v>～</v>
      </c>
      <c r="AJ2901" s="178">
        <f t="shared" si="198"/>
        <v>45731</v>
      </c>
      <c r="AK2901" s="23" t="s">
        <v>22863</v>
      </c>
      <c r="AL2901" s="23" t="s">
        <v>26448</v>
      </c>
      <c r="AM2901" s="605">
        <v>43906</v>
      </c>
      <c r="AN2901" s="25"/>
      <c r="AO2901" s="423">
        <v>43896</v>
      </c>
      <c r="AP2901" s="134" t="s">
        <v>26406</v>
      </c>
    </row>
    <row r="2902" spans="1:42" ht="24.75" customHeight="1" x14ac:dyDescent="0.15">
      <c r="A2902" s="606">
        <v>2899</v>
      </c>
      <c r="B2902" s="23" t="s">
        <v>26388</v>
      </c>
      <c r="C2902" s="24" t="s">
        <v>26389</v>
      </c>
      <c r="D2902" s="24" t="s">
        <v>26390</v>
      </c>
      <c r="E2902" s="23"/>
      <c r="F2902" s="23"/>
      <c r="G2902" s="25" t="s">
        <v>26391</v>
      </c>
      <c r="H2902" s="23" t="s">
        <v>26393</v>
      </c>
      <c r="I2902" s="23" t="s">
        <v>26394</v>
      </c>
      <c r="J2902" s="25" t="s">
        <v>26395</v>
      </c>
      <c r="K2902" s="25" t="s">
        <v>26396</v>
      </c>
      <c r="L2902" s="25" t="s">
        <v>26397</v>
      </c>
      <c r="M2902" s="25" t="s">
        <v>26398</v>
      </c>
      <c r="N2902" s="25"/>
      <c r="O2902" s="25" t="s">
        <v>26399</v>
      </c>
      <c r="P2902" s="23" t="s">
        <v>26401</v>
      </c>
      <c r="Q2902" s="25" t="s">
        <v>26400</v>
      </c>
      <c r="R2902" s="25" t="s">
        <v>26402</v>
      </c>
      <c r="S2902" s="23" t="s">
        <v>26403</v>
      </c>
      <c r="T2902" s="23"/>
      <c r="U2902" s="25" t="s">
        <v>26384</v>
      </c>
      <c r="V2902" s="23" t="s">
        <v>26392</v>
      </c>
      <c r="W2902" s="25" t="s">
        <v>26404</v>
      </c>
      <c r="X2902" s="25" t="s">
        <v>26405</v>
      </c>
      <c r="Y2902" s="23"/>
      <c r="Z2902" s="25" t="s">
        <v>26398</v>
      </c>
      <c r="AA2902" s="23">
        <v>5</v>
      </c>
      <c r="AB2902" s="23" t="s">
        <v>23794</v>
      </c>
      <c r="AC2902" s="25"/>
      <c r="AD2902" s="167">
        <v>1</v>
      </c>
      <c r="AE2902" s="167">
        <v>20400</v>
      </c>
      <c r="AF2902" s="167">
        <f t="shared" si="199"/>
        <v>20400</v>
      </c>
      <c r="AG2902" s="27">
        <v>43910</v>
      </c>
      <c r="AH2902" s="168">
        <v>43906</v>
      </c>
      <c r="AI2902" s="29" t="str">
        <f t="shared" si="200"/>
        <v>～</v>
      </c>
      <c r="AJ2902" s="178">
        <f t="shared" si="198"/>
        <v>45731</v>
      </c>
      <c r="AK2902" s="23" t="s">
        <v>26450</v>
      </c>
      <c r="AL2902" s="23" t="s">
        <v>26449</v>
      </c>
      <c r="AM2902" s="605">
        <v>43906</v>
      </c>
      <c r="AN2902" s="25"/>
      <c r="AO2902" s="423">
        <v>43896</v>
      </c>
      <c r="AP2902" s="134" t="s">
        <v>26406</v>
      </c>
    </row>
    <row r="2903" spans="1:42" ht="24.75" customHeight="1" x14ac:dyDescent="0.15">
      <c r="A2903" s="606">
        <v>2900</v>
      </c>
      <c r="B2903" s="23" t="s">
        <v>26382</v>
      </c>
      <c r="C2903" s="24" t="s">
        <v>26389</v>
      </c>
      <c r="D2903" s="24" t="s">
        <v>26390</v>
      </c>
      <c r="E2903" s="23"/>
      <c r="F2903" s="23"/>
      <c r="G2903" s="25" t="s">
        <v>26391</v>
      </c>
      <c r="H2903" s="23" t="s">
        <v>26393</v>
      </c>
      <c r="I2903" s="23" t="s">
        <v>26394</v>
      </c>
      <c r="J2903" s="25" t="s">
        <v>26395</v>
      </c>
      <c r="K2903" s="25" t="s">
        <v>26396</v>
      </c>
      <c r="L2903" s="25" t="s">
        <v>26397</v>
      </c>
      <c r="M2903" s="25" t="s">
        <v>26398</v>
      </c>
      <c r="N2903" s="25"/>
      <c r="O2903" s="25" t="s">
        <v>26399</v>
      </c>
      <c r="P2903" s="23" t="s">
        <v>26401</v>
      </c>
      <c r="Q2903" s="25" t="s">
        <v>26400</v>
      </c>
      <c r="R2903" s="25" t="s">
        <v>26402</v>
      </c>
      <c r="S2903" s="23" t="s">
        <v>26403</v>
      </c>
      <c r="T2903" s="23"/>
      <c r="U2903" s="25" t="s">
        <v>26384</v>
      </c>
      <c r="V2903" s="23" t="s">
        <v>26392</v>
      </c>
      <c r="W2903" s="25" t="s">
        <v>26404</v>
      </c>
      <c r="X2903" s="25" t="s">
        <v>26405</v>
      </c>
      <c r="Y2903" s="23"/>
      <c r="Z2903" s="25" t="s">
        <v>26398</v>
      </c>
      <c r="AA2903" s="23">
        <v>5</v>
      </c>
      <c r="AB2903" s="23" t="s">
        <v>23794</v>
      </c>
      <c r="AC2903" s="25"/>
      <c r="AD2903" s="167">
        <v>1</v>
      </c>
      <c r="AE2903" s="167">
        <v>145200</v>
      </c>
      <c r="AF2903" s="167">
        <f t="shared" si="199"/>
        <v>145200</v>
      </c>
      <c r="AG2903" s="27">
        <v>43910</v>
      </c>
      <c r="AH2903" s="168">
        <v>43906</v>
      </c>
      <c r="AI2903" s="29" t="str">
        <f t="shared" si="200"/>
        <v>～</v>
      </c>
      <c r="AJ2903" s="178">
        <f t="shared" si="198"/>
        <v>45731</v>
      </c>
      <c r="AK2903" s="23" t="s">
        <v>26451</v>
      </c>
      <c r="AL2903" s="23" t="s">
        <v>26454</v>
      </c>
      <c r="AM2903" s="605">
        <v>43906</v>
      </c>
      <c r="AN2903" s="25"/>
      <c r="AO2903" s="423">
        <v>43896</v>
      </c>
      <c r="AP2903" s="134" t="s">
        <v>26406</v>
      </c>
    </row>
    <row r="2904" spans="1:42" ht="24.75" customHeight="1" x14ac:dyDescent="0.15">
      <c r="A2904" s="606">
        <v>2901</v>
      </c>
      <c r="B2904" s="23" t="s">
        <v>26383</v>
      </c>
      <c r="C2904" s="24" t="s">
        <v>26389</v>
      </c>
      <c r="D2904" s="24" t="s">
        <v>26390</v>
      </c>
      <c r="E2904" s="23"/>
      <c r="F2904" s="23"/>
      <c r="G2904" s="25" t="s">
        <v>26453</v>
      </c>
      <c r="H2904" s="23" t="s">
        <v>26393</v>
      </c>
      <c r="I2904" s="23" t="s">
        <v>26394</v>
      </c>
      <c r="J2904" s="25" t="s">
        <v>26395</v>
      </c>
      <c r="K2904" s="25" t="s">
        <v>26396</v>
      </c>
      <c r="L2904" s="25" t="s">
        <v>26397</v>
      </c>
      <c r="M2904" s="25" t="s">
        <v>26398</v>
      </c>
      <c r="N2904" s="25"/>
      <c r="O2904" s="25" t="s">
        <v>26399</v>
      </c>
      <c r="P2904" s="23" t="s">
        <v>26401</v>
      </c>
      <c r="Q2904" s="25" t="s">
        <v>26400</v>
      </c>
      <c r="R2904" s="25" t="s">
        <v>26402</v>
      </c>
      <c r="S2904" s="23" t="s">
        <v>26403</v>
      </c>
      <c r="T2904" s="23"/>
      <c r="U2904" s="25" t="s">
        <v>26384</v>
      </c>
      <c r="V2904" s="23" t="s">
        <v>26392</v>
      </c>
      <c r="W2904" s="25" t="s">
        <v>26404</v>
      </c>
      <c r="X2904" s="25" t="s">
        <v>26405</v>
      </c>
      <c r="Y2904" s="23"/>
      <c r="Z2904" s="25" t="s">
        <v>26398</v>
      </c>
      <c r="AA2904" s="23">
        <v>5</v>
      </c>
      <c r="AB2904" s="23" t="s">
        <v>23794</v>
      </c>
      <c r="AC2904" s="25"/>
      <c r="AD2904" s="167">
        <v>1</v>
      </c>
      <c r="AE2904" s="167">
        <v>28800</v>
      </c>
      <c r="AF2904" s="167">
        <f t="shared" si="199"/>
        <v>28800</v>
      </c>
      <c r="AG2904" s="27">
        <v>43910</v>
      </c>
      <c r="AH2904" s="168">
        <v>43906</v>
      </c>
      <c r="AI2904" s="29" t="str">
        <f t="shared" si="200"/>
        <v>～</v>
      </c>
      <c r="AJ2904" s="178">
        <f t="shared" si="198"/>
        <v>45731</v>
      </c>
      <c r="AK2904" s="23" t="s">
        <v>26452</v>
      </c>
      <c r="AL2904" s="23" t="s">
        <v>26455</v>
      </c>
      <c r="AM2904" s="605">
        <v>43906</v>
      </c>
      <c r="AN2904" s="25"/>
      <c r="AO2904" s="423">
        <v>43896</v>
      </c>
      <c r="AP2904" s="134" t="s">
        <v>26406</v>
      </c>
    </row>
    <row r="2905" spans="1:42" ht="24.75" customHeight="1" x14ac:dyDescent="0.15">
      <c r="A2905" s="606">
        <v>2902</v>
      </c>
      <c r="B2905" s="23" t="s">
        <v>26460</v>
      </c>
      <c r="C2905" s="24" t="s">
        <v>26485</v>
      </c>
      <c r="D2905" s="24" t="s">
        <v>26462</v>
      </c>
      <c r="E2905" s="23"/>
      <c r="F2905" s="23"/>
      <c r="G2905" s="25" t="s">
        <v>26463</v>
      </c>
      <c r="H2905" s="23" t="s">
        <v>26465</v>
      </c>
      <c r="I2905" s="23" t="s">
        <v>26466</v>
      </c>
      <c r="J2905" s="25" t="s">
        <v>26480</v>
      </c>
      <c r="K2905" s="25" t="s">
        <v>26468</v>
      </c>
      <c r="L2905" s="25" t="s">
        <v>26469</v>
      </c>
      <c r="M2905" s="25" t="s">
        <v>26471</v>
      </c>
      <c r="N2905" s="25" t="s">
        <v>26473</v>
      </c>
      <c r="O2905" s="25" t="s">
        <v>26474</v>
      </c>
      <c r="P2905" s="23" t="s">
        <v>26475</v>
      </c>
      <c r="Q2905" s="25" t="s">
        <v>26476</v>
      </c>
      <c r="R2905" s="25" t="s">
        <v>26477</v>
      </c>
      <c r="S2905" s="23" t="s">
        <v>26478</v>
      </c>
      <c r="T2905" s="23" t="s">
        <v>26479</v>
      </c>
      <c r="U2905" s="25" t="s">
        <v>26458</v>
      </c>
      <c r="V2905" s="23" t="s">
        <v>26464</v>
      </c>
      <c r="W2905" s="25" t="s">
        <v>26481</v>
      </c>
      <c r="X2905" s="25" t="s">
        <v>26467</v>
      </c>
      <c r="Y2905" s="23" t="s">
        <v>26470</v>
      </c>
      <c r="Z2905" s="25" t="s">
        <v>26472</v>
      </c>
      <c r="AA2905" s="23">
        <v>5</v>
      </c>
      <c r="AB2905" s="23" t="s">
        <v>23794</v>
      </c>
      <c r="AC2905" s="25"/>
      <c r="AD2905" s="167">
        <v>1</v>
      </c>
      <c r="AE2905" s="167">
        <v>10800</v>
      </c>
      <c r="AF2905" s="167">
        <f t="shared" ref="AF2905:AF2925" si="201">IF(ISBLANK($AE2905),"",$AE2905*$AD2905)</f>
        <v>10800</v>
      </c>
      <c r="AG2905" s="27">
        <v>43891</v>
      </c>
      <c r="AH2905" s="168">
        <v>43891</v>
      </c>
      <c r="AI2905" s="29" t="str">
        <f t="shared" si="191"/>
        <v>～</v>
      </c>
      <c r="AJ2905" s="178">
        <f t="shared" si="198"/>
        <v>45716</v>
      </c>
      <c r="AK2905" s="23" t="s">
        <v>22768</v>
      </c>
      <c r="AL2905" s="23" t="s">
        <v>26483</v>
      </c>
      <c r="AM2905" s="605">
        <v>43891</v>
      </c>
      <c r="AN2905" s="25"/>
      <c r="AO2905" s="423">
        <v>43903</v>
      </c>
      <c r="AP2905" s="134" t="s">
        <v>26482</v>
      </c>
    </row>
    <row r="2906" spans="1:42" ht="24.75" customHeight="1" x14ac:dyDescent="0.15">
      <c r="A2906" s="606">
        <v>2903</v>
      </c>
      <c r="B2906" s="23" t="s">
        <v>26457</v>
      </c>
      <c r="C2906" s="24" t="s">
        <v>26461</v>
      </c>
      <c r="D2906" s="24" t="s">
        <v>26462</v>
      </c>
      <c r="E2906" s="23"/>
      <c r="F2906" s="23"/>
      <c r="G2906" s="25" t="s">
        <v>26463</v>
      </c>
      <c r="H2906" s="23" t="s">
        <v>26465</v>
      </c>
      <c r="I2906" s="23" t="s">
        <v>26466</v>
      </c>
      <c r="J2906" s="25" t="s">
        <v>26480</v>
      </c>
      <c r="K2906" s="25" t="s">
        <v>26468</v>
      </c>
      <c r="L2906" s="25" t="s">
        <v>26469</v>
      </c>
      <c r="M2906" s="25" t="s">
        <v>26471</v>
      </c>
      <c r="N2906" s="25" t="s">
        <v>26473</v>
      </c>
      <c r="O2906" s="25" t="s">
        <v>26474</v>
      </c>
      <c r="P2906" s="23" t="s">
        <v>26475</v>
      </c>
      <c r="Q2906" s="25" t="s">
        <v>26476</v>
      </c>
      <c r="R2906" s="25" t="s">
        <v>26477</v>
      </c>
      <c r="S2906" s="23" t="s">
        <v>26478</v>
      </c>
      <c r="T2906" s="23" t="s">
        <v>26479</v>
      </c>
      <c r="U2906" s="25" t="s">
        <v>26458</v>
      </c>
      <c r="V2906" s="23" t="s">
        <v>26464</v>
      </c>
      <c r="W2906" s="25" t="s">
        <v>26481</v>
      </c>
      <c r="X2906" s="25" t="s">
        <v>26467</v>
      </c>
      <c r="Y2906" s="23" t="s">
        <v>26470</v>
      </c>
      <c r="Z2906" s="25" t="s">
        <v>26472</v>
      </c>
      <c r="AA2906" s="23">
        <v>5</v>
      </c>
      <c r="AB2906" s="23" t="s">
        <v>23794</v>
      </c>
      <c r="AC2906" s="25"/>
      <c r="AD2906" s="167">
        <v>1</v>
      </c>
      <c r="AE2906" s="167">
        <v>7800</v>
      </c>
      <c r="AF2906" s="167">
        <f t="shared" si="201"/>
        <v>7800</v>
      </c>
      <c r="AG2906" s="27">
        <v>43891</v>
      </c>
      <c r="AH2906" s="168">
        <v>43891</v>
      </c>
      <c r="AI2906" s="29" t="str">
        <f t="shared" si="191"/>
        <v>～</v>
      </c>
      <c r="AJ2906" s="178">
        <f t="shared" si="198"/>
        <v>45716</v>
      </c>
      <c r="AK2906" s="23" t="s">
        <v>22301</v>
      </c>
      <c r="AL2906" s="23" t="s">
        <v>26484</v>
      </c>
      <c r="AM2906" s="605">
        <v>43891</v>
      </c>
      <c r="AN2906" s="25"/>
      <c r="AO2906" s="423">
        <v>43903</v>
      </c>
      <c r="AP2906" s="134" t="s">
        <v>26482</v>
      </c>
    </row>
    <row r="2907" spans="1:42" ht="24.75" customHeight="1" x14ac:dyDescent="0.15">
      <c r="A2907" s="606">
        <v>2904</v>
      </c>
      <c r="B2907" s="23" t="s">
        <v>26493</v>
      </c>
      <c r="C2907" s="24" t="s">
        <v>26494</v>
      </c>
      <c r="D2907" s="24" t="s">
        <v>26495</v>
      </c>
      <c r="E2907" s="23"/>
      <c r="F2907" s="23"/>
      <c r="G2907" s="25" t="s">
        <v>26496</v>
      </c>
      <c r="H2907" s="23" t="s">
        <v>26498</v>
      </c>
      <c r="I2907" s="23" t="s">
        <v>26499</v>
      </c>
      <c r="J2907" s="25" t="s">
        <v>26507</v>
      </c>
      <c r="K2907" s="25"/>
      <c r="L2907" s="25"/>
      <c r="M2907" s="25" t="s">
        <v>26501</v>
      </c>
      <c r="N2907" s="25"/>
      <c r="O2907" s="25" t="s">
        <v>26502</v>
      </c>
      <c r="P2907" s="23" t="s">
        <v>26503</v>
      </c>
      <c r="Q2907" s="25" t="s">
        <v>26504</v>
      </c>
      <c r="R2907" s="25" t="s">
        <v>26505</v>
      </c>
      <c r="S2907" s="23" t="s">
        <v>26506</v>
      </c>
      <c r="T2907" s="23"/>
      <c r="U2907" s="25" t="s">
        <v>26488</v>
      </c>
      <c r="V2907" s="23" t="s">
        <v>26497</v>
      </c>
      <c r="W2907" s="25" t="s">
        <v>26508</v>
      </c>
      <c r="X2907" s="25"/>
      <c r="Y2907" s="23" t="s">
        <v>26500</v>
      </c>
      <c r="Z2907" s="25"/>
      <c r="AA2907" s="23">
        <v>5</v>
      </c>
      <c r="AB2907" s="23" t="s">
        <v>26509</v>
      </c>
      <c r="AC2907" s="25" t="s">
        <v>24448</v>
      </c>
      <c r="AD2907" s="167">
        <v>1</v>
      </c>
      <c r="AE2907" s="167">
        <v>76500</v>
      </c>
      <c r="AF2907" s="167">
        <f t="shared" si="201"/>
        <v>76500</v>
      </c>
      <c r="AG2907" s="27">
        <v>43910</v>
      </c>
      <c r="AH2907" s="168">
        <v>43901</v>
      </c>
      <c r="AI2907" s="29" t="str">
        <f t="shared" si="191"/>
        <v>～</v>
      </c>
      <c r="AJ2907" s="178">
        <f t="shared" si="198"/>
        <v>45726</v>
      </c>
      <c r="AK2907" s="23" t="s">
        <v>19725</v>
      </c>
      <c r="AL2907" s="23" t="s">
        <v>26510</v>
      </c>
      <c r="AM2907" s="605">
        <v>43901</v>
      </c>
      <c r="AN2907" s="25"/>
      <c r="AO2907" s="423">
        <v>43906</v>
      </c>
      <c r="AP2907" s="134" t="s">
        <v>26521</v>
      </c>
    </row>
    <row r="2908" spans="1:42" ht="24.75" customHeight="1" x14ac:dyDescent="0.15">
      <c r="A2908" s="606">
        <v>2905</v>
      </c>
      <c r="B2908" s="23" t="s">
        <v>26493</v>
      </c>
      <c r="C2908" s="24" t="s">
        <v>26494</v>
      </c>
      <c r="D2908" s="24" t="s">
        <v>26495</v>
      </c>
      <c r="E2908" s="23"/>
      <c r="F2908" s="23"/>
      <c r="G2908" s="25" t="s">
        <v>26496</v>
      </c>
      <c r="H2908" s="23" t="s">
        <v>26498</v>
      </c>
      <c r="I2908" s="23" t="s">
        <v>26499</v>
      </c>
      <c r="J2908" s="25" t="s">
        <v>26507</v>
      </c>
      <c r="K2908" s="25"/>
      <c r="L2908" s="25"/>
      <c r="M2908" s="25" t="s">
        <v>26501</v>
      </c>
      <c r="N2908" s="25"/>
      <c r="O2908" s="25" t="s">
        <v>26502</v>
      </c>
      <c r="P2908" s="23" t="s">
        <v>26503</v>
      </c>
      <c r="Q2908" s="25" t="s">
        <v>26504</v>
      </c>
      <c r="R2908" s="25" t="s">
        <v>26505</v>
      </c>
      <c r="S2908" s="23" t="s">
        <v>26506</v>
      </c>
      <c r="T2908" s="23"/>
      <c r="U2908" s="25" t="s">
        <v>26488</v>
      </c>
      <c r="V2908" s="23" t="s">
        <v>26497</v>
      </c>
      <c r="W2908" s="25" t="s">
        <v>26508</v>
      </c>
      <c r="X2908" s="25"/>
      <c r="Y2908" s="23" t="s">
        <v>26500</v>
      </c>
      <c r="Z2908" s="25"/>
      <c r="AA2908" s="23">
        <v>5</v>
      </c>
      <c r="AB2908" s="23" t="s">
        <v>26509</v>
      </c>
      <c r="AC2908" s="25" t="s">
        <v>24448</v>
      </c>
      <c r="AD2908" s="167">
        <v>1</v>
      </c>
      <c r="AE2908" s="642"/>
      <c r="AF2908" s="642" t="str">
        <f t="shared" si="201"/>
        <v/>
      </c>
      <c r="AG2908" s="27">
        <v>43910</v>
      </c>
      <c r="AH2908" s="168">
        <v>43901</v>
      </c>
      <c r="AI2908" s="29" t="str">
        <f t="shared" si="191"/>
        <v>～</v>
      </c>
      <c r="AJ2908" s="178">
        <f t="shared" si="198"/>
        <v>45726</v>
      </c>
      <c r="AK2908" s="23" t="s">
        <v>19725</v>
      </c>
      <c r="AL2908" s="23" t="s">
        <v>26511</v>
      </c>
      <c r="AM2908" s="605">
        <v>43901</v>
      </c>
      <c r="AN2908" s="25"/>
      <c r="AO2908" s="423">
        <v>43906</v>
      </c>
      <c r="AP2908" s="134" t="s">
        <v>26521</v>
      </c>
    </row>
    <row r="2909" spans="1:42" ht="24.75" customHeight="1" x14ac:dyDescent="0.15">
      <c r="A2909" s="606">
        <v>2906</v>
      </c>
      <c r="B2909" s="23" t="s">
        <v>26493</v>
      </c>
      <c r="C2909" s="24" t="s">
        <v>26494</v>
      </c>
      <c r="D2909" s="24" t="s">
        <v>26495</v>
      </c>
      <c r="E2909" s="23"/>
      <c r="F2909" s="23"/>
      <c r="G2909" s="25" t="s">
        <v>26496</v>
      </c>
      <c r="H2909" s="23" t="s">
        <v>26498</v>
      </c>
      <c r="I2909" s="23" t="s">
        <v>26499</v>
      </c>
      <c r="J2909" s="25" t="s">
        <v>26507</v>
      </c>
      <c r="K2909" s="25"/>
      <c r="L2909" s="25"/>
      <c r="M2909" s="25" t="s">
        <v>26501</v>
      </c>
      <c r="N2909" s="25"/>
      <c r="O2909" s="25" t="s">
        <v>26502</v>
      </c>
      <c r="P2909" s="23" t="s">
        <v>26503</v>
      </c>
      <c r="Q2909" s="25" t="s">
        <v>26504</v>
      </c>
      <c r="R2909" s="25" t="s">
        <v>26505</v>
      </c>
      <c r="S2909" s="23" t="s">
        <v>26506</v>
      </c>
      <c r="T2909" s="23"/>
      <c r="U2909" s="25" t="s">
        <v>26488</v>
      </c>
      <c r="V2909" s="23" t="s">
        <v>26497</v>
      </c>
      <c r="W2909" s="25" t="s">
        <v>26508</v>
      </c>
      <c r="X2909" s="25"/>
      <c r="Y2909" s="23" t="s">
        <v>26500</v>
      </c>
      <c r="Z2909" s="25"/>
      <c r="AA2909" s="23">
        <v>5</v>
      </c>
      <c r="AB2909" s="23" t="s">
        <v>26509</v>
      </c>
      <c r="AC2909" s="25" t="s">
        <v>24448</v>
      </c>
      <c r="AD2909" s="167">
        <v>1</v>
      </c>
      <c r="AE2909" s="642"/>
      <c r="AF2909" s="642" t="str">
        <f t="shared" si="201"/>
        <v/>
      </c>
      <c r="AG2909" s="27">
        <v>43910</v>
      </c>
      <c r="AH2909" s="168">
        <v>43901</v>
      </c>
      <c r="AI2909" s="29" t="str">
        <f t="shared" ref="AI2909:AI2972" si="202">IF(ISBLANK($AG2909),"","～")</f>
        <v>～</v>
      </c>
      <c r="AJ2909" s="178">
        <f t="shared" si="198"/>
        <v>45726</v>
      </c>
      <c r="AK2909" s="23" t="s">
        <v>19725</v>
      </c>
      <c r="AL2909" s="23" t="s">
        <v>26512</v>
      </c>
      <c r="AM2909" s="605">
        <v>43901</v>
      </c>
      <c r="AN2909" s="25"/>
      <c r="AO2909" s="423">
        <v>43906</v>
      </c>
      <c r="AP2909" s="134" t="s">
        <v>26521</v>
      </c>
    </row>
    <row r="2910" spans="1:42" ht="24.75" customHeight="1" x14ac:dyDescent="0.15">
      <c r="A2910" s="606">
        <v>2907</v>
      </c>
      <c r="B2910" s="23" t="s">
        <v>26493</v>
      </c>
      <c r="C2910" s="24" t="s">
        <v>26494</v>
      </c>
      <c r="D2910" s="24" t="s">
        <v>26495</v>
      </c>
      <c r="E2910" s="23"/>
      <c r="F2910" s="23"/>
      <c r="G2910" s="25" t="s">
        <v>26496</v>
      </c>
      <c r="H2910" s="23" t="s">
        <v>26498</v>
      </c>
      <c r="I2910" s="23" t="s">
        <v>26499</v>
      </c>
      <c r="J2910" s="25" t="s">
        <v>26507</v>
      </c>
      <c r="K2910" s="25"/>
      <c r="L2910" s="25"/>
      <c r="M2910" s="25" t="s">
        <v>26501</v>
      </c>
      <c r="N2910" s="25"/>
      <c r="O2910" s="25" t="s">
        <v>26502</v>
      </c>
      <c r="P2910" s="23" t="s">
        <v>26503</v>
      </c>
      <c r="Q2910" s="25" t="s">
        <v>26504</v>
      </c>
      <c r="R2910" s="25" t="s">
        <v>26505</v>
      </c>
      <c r="S2910" s="23" t="s">
        <v>26506</v>
      </c>
      <c r="T2910" s="23"/>
      <c r="U2910" s="25" t="s">
        <v>26488</v>
      </c>
      <c r="V2910" s="23" t="s">
        <v>26497</v>
      </c>
      <c r="W2910" s="25" t="s">
        <v>26508</v>
      </c>
      <c r="X2910" s="25"/>
      <c r="Y2910" s="23" t="s">
        <v>26500</v>
      </c>
      <c r="Z2910" s="25"/>
      <c r="AA2910" s="23">
        <v>5</v>
      </c>
      <c r="AB2910" s="23" t="s">
        <v>26509</v>
      </c>
      <c r="AC2910" s="25" t="s">
        <v>24448</v>
      </c>
      <c r="AD2910" s="167">
        <v>1</v>
      </c>
      <c r="AE2910" s="642"/>
      <c r="AF2910" s="642" t="str">
        <f t="shared" si="201"/>
        <v/>
      </c>
      <c r="AG2910" s="27">
        <v>43910</v>
      </c>
      <c r="AH2910" s="168">
        <v>43901</v>
      </c>
      <c r="AI2910" s="29" t="str">
        <f t="shared" si="202"/>
        <v>～</v>
      </c>
      <c r="AJ2910" s="178">
        <f t="shared" si="198"/>
        <v>45726</v>
      </c>
      <c r="AK2910" s="23" t="s">
        <v>19725</v>
      </c>
      <c r="AL2910" s="23" t="s">
        <v>26513</v>
      </c>
      <c r="AM2910" s="605">
        <v>43901</v>
      </c>
      <c r="AN2910" s="25"/>
      <c r="AO2910" s="423">
        <v>43906</v>
      </c>
      <c r="AP2910" s="134" t="s">
        <v>26521</v>
      </c>
    </row>
    <row r="2911" spans="1:42" ht="24.75" customHeight="1" x14ac:dyDescent="0.15">
      <c r="A2911" s="606">
        <v>2908</v>
      </c>
      <c r="B2911" s="23" t="s">
        <v>26493</v>
      </c>
      <c r="C2911" s="24" t="s">
        <v>26494</v>
      </c>
      <c r="D2911" s="24" t="s">
        <v>26495</v>
      </c>
      <c r="E2911" s="23"/>
      <c r="F2911" s="23"/>
      <c r="G2911" s="25" t="s">
        <v>26496</v>
      </c>
      <c r="H2911" s="23" t="s">
        <v>26498</v>
      </c>
      <c r="I2911" s="23" t="s">
        <v>26499</v>
      </c>
      <c r="J2911" s="25" t="s">
        <v>26507</v>
      </c>
      <c r="K2911" s="25"/>
      <c r="L2911" s="25"/>
      <c r="M2911" s="25" t="s">
        <v>26501</v>
      </c>
      <c r="N2911" s="25"/>
      <c r="O2911" s="25" t="s">
        <v>26502</v>
      </c>
      <c r="P2911" s="23" t="s">
        <v>26503</v>
      </c>
      <c r="Q2911" s="25" t="s">
        <v>26504</v>
      </c>
      <c r="R2911" s="25" t="s">
        <v>26505</v>
      </c>
      <c r="S2911" s="23" t="s">
        <v>26506</v>
      </c>
      <c r="T2911" s="23"/>
      <c r="U2911" s="25" t="s">
        <v>26488</v>
      </c>
      <c r="V2911" s="23" t="s">
        <v>26497</v>
      </c>
      <c r="W2911" s="25" t="s">
        <v>26508</v>
      </c>
      <c r="X2911" s="25"/>
      <c r="Y2911" s="23" t="s">
        <v>26500</v>
      </c>
      <c r="Z2911" s="25"/>
      <c r="AA2911" s="23">
        <v>5</v>
      </c>
      <c r="AB2911" s="23" t="s">
        <v>26509</v>
      </c>
      <c r="AC2911" s="25" t="s">
        <v>24448</v>
      </c>
      <c r="AD2911" s="167">
        <v>1</v>
      </c>
      <c r="AE2911" s="642"/>
      <c r="AF2911" s="642" t="str">
        <f t="shared" si="201"/>
        <v/>
      </c>
      <c r="AG2911" s="27">
        <v>43910</v>
      </c>
      <c r="AH2911" s="168">
        <v>43901</v>
      </c>
      <c r="AI2911" s="29" t="str">
        <f t="shared" si="202"/>
        <v>～</v>
      </c>
      <c r="AJ2911" s="178">
        <f t="shared" si="198"/>
        <v>45726</v>
      </c>
      <c r="AK2911" s="23" t="s">
        <v>19725</v>
      </c>
      <c r="AL2911" s="23" t="s">
        <v>26514</v>
      </c>
      <c r="AM2911" s="605">
        <v>43901</v>
      </c>
      <c r="AN2911" s="25"/>
      <c r="AO2911" s="423">
        <v>43906</v>
      </c>
      <c r="AP2911" s="134" t="s">
        <v>26521</v>
      </c>
    </row>
    <row r="2912" spans="1:42" ht="24.75" customHeight="1" x14ac:dyDescent="0.15">
      <c r="A2912" s="606">
        <v>2909</v>
      </c>
      <c r="B2912" s="23" t="s">
        <v>26493</v>
      </c>
      <c r="C2912" s="24" t="s">
        <v>26494</v>
      </c>
      <c r="D2912" s="24" t="s">
        <v>26495</v>
      </c>
      <c r="E2912" s="23"/>
      <c r="F2912" s="23"/>
      <c r="G2912" s="25" t="s">
        <v>26496</v>
      </c>
      <c r="H2912" s="23" t="s">
        <v>26498</v>
      </c>
      <c r="I2912" s="23" t="s">
        <v>26499</v>
      </c>
      <c r="J2912" s="25" t="s">
        <v>26507</v>
      </c>
      <c r="K2912" s="25"/>
      <c r="L2912" s="25"/>
      <c r="M2912" s="25" t="s">
        <v>26501</v>
      </c>
      <c r="N2912" s="25"/>
      <c r="O2912" s="25" t="s">
        <v>26502</v>
      </c>
      <c r="P2912" s="23" t="s">
        <v>26503</v>
      </c>
      <c r="Q2912" s="25" t="s">
        <v>26504</v>
      </c>
      <c r="R2912" s="25" t="s">
        <v>26505</v>
      </c>
      <c r="S2912" s="23" t="s">
        <v>26506</v>
      </c>
      <c r="T2912" s="23"/>
      <c r="U2912" s="25" t="s">
        <v>26488</v>
      </c>
      <c r="V2912" s="23" t="s">
        <v>26497</v>
      </c>
      <c r="W2912" s="25" t="s">
        <v>26508</v>
      </c>
      <c r="X2912" s="25"/>
      <c r="Y2912" s="23" t="s">
        <v>26500</v>
      </c>
      <c r="Z2912" s="25"/>
      <c r="AA2912" s="23">
        <v>5</v>
      </c>
      <c r="AB2912" s="23" t="s">
        <v>26509</v>
      </c>
      <c r="AC2912" s="25" t="s">
        <v>24448</v>
      </c>
      <c r="AD2912" s="167">
        <v>1</v>
      </c>
      <c r="AE2912" s="642"/>
      <c r="AF2912" s="642" t="str">
        <f t="shared" si="201"/>
        <v/>
      </c>
      <c r="AG2912" s="27">
        <v>43910</v>
      </c>
      <c r="AH2912" s="168">
        <v>43901</v>
      </c>
      <c r="AI2912" s="29" t="str">
        <f t="shared" si="202"/>
        <v>～</v>
      </c>
      <c r="AJ2912" s="178">
        <f t="shared" si="198"/>
        <v>45726</v>
      </c>
      <c r="AK2912" s="23" t="s">
        <v>19725</v>
      </c>
      <c r="AL2912" s="23" t="s">
        <v>26515</v>
      </c>
      <c r="AM2912" s="605">
        <v>43901</v>
      </c>
      <c r="AN2912" s="25"/>
      <c r="AO2912" s="423">
        <v>43906</v>
      </c>
      <c r="AP2912" s="134" t="s">
        <v>26521</v>
      </c>
    </row>
    <row r="2913" spans="1:42" ht="24.75" customHeight="1" x14ac:dyDescent="0.15">
      <c r="A2913" s="606">
        <v>2910</v>
      </c>
      <c r="B2913" s="23" t="s">
        <v>26493</v>
      </c>
      <c r="C2913" s="24" t="s">
        <v>26494</v>
      </c>
      <c r="D2913" s="24" t="s">
        <v>26495</v>
      </c>
      <c r="E2913" s="23"/>
      <c r="F2913" s="23"/>
      <c r="G2913" s="25" t="s">
        <v>26496</v>
      </c>
      <c r="H2913" s="23" t="s">
        <v>26498</v>
      </c>
      <c r="I2913" s="23" t="s">
        <v>26499</v>
      </c>
      <c r="J2913" s="25" t="s">
        <v>26507</v>
      </c>
      <c r="K2913" s="25"/>
      <c r="L2913" s="25"/>
      <c r="M2913" s="25" t="s">
        <v>26501</v>
      </c>
      <c r="N2913" s="25"/>
      <c r="O2913" s="25" t="s">
        <v>26502</v>
      </c>
      <c r="P2913" s="23" t="s">
        <v>26503</v>
      </c>
      <c r="Q2913" s="25" t="s">
        <v>26504</v>
      </c>
      <c r="R2913" s="25" t="s">
        <v>26505</v>
      </c>
      <c r="S2913" s="23" t="s">
        <v>26506</v>
      </c>
      <c r="T2913" s="23"/>
      <c r="U2913" s="25" t="s">
        <v>26488</v>
      </c>
      <c r="V2913" s="23" t="s">
        <v>26497</v>
      </c>
      <c r="W2913" s="25" t="s">
        <v>26508</v>
      </c>
      <c r="X2913" s="25"/>
      <c r="Y2913" s="23" t="s">
        <v>26500</v>
      </c>
      <c r="Z2913" s="25"/>
      <c r="AA2913" s="23">
        <v>5</v>
      </c>
      <c r="AB2913" s="23" t="s">
        <v>26509</v>
      </c>
      <c r="AC2913" s="25" t="s">
        <v>24448</v>
      </c>
      <c r="AD2913" s="167">
        <v>1</v>
      </c>
      <c r="AE2913" s="642"/>
      <c r="AF2913" s="642" t="str">
        <f t="shared" si="201"/>
        <v/>
      </c>
      <c r="AG2913" s="27">
        <v>43910</v>
      </c>
      <c r="AH2913" s="168">
        <v>43901</v>
      </c>
      <c r="AI2913" s="29" t="str">
        <f t="shared" si="202"/>
        <v>～</v>
      </c>
      <c r="AJ2913" s="178">
        <f t="shared" si="198"/>
        <v>45726</v>
      </c>
      <c r="AK2913" s="23" t="s">
        <v>19725</v>
      </c>
      <c r="AL2913" s="23" t="s">
        <v>26516</v>
      </c>
      <c r="AM2913" s="605">
        <v>43901</v>
      </c>
      <c r="AN2913" s="25"/>
      <c r="AO2913" s="423">
        <v>43906</v>
      </c>
      <c r="AP2913" s="134" t="s">
        <v>26521</v>
      </c>
    </row>
    <row r="2914" spans="1:42" ht="24.75" customHeight="1" x14ac:dyDescent="0.15">
      <c r="A2914" s="606">
        <v>2911</v>
      </c>
      <c r="B2914" s="23" t="s">
        <v>26493</v>
      </c>
      <c r="C2914" s="24" t="s">
        <v>26494</v>
      </c>
      <c r="D2914" s="24" t="s">
        <v>26495</v>
      </c>
      <c r="E2914" s="23"/>
      <c r="F2914" s="23"/>
      <c r="G2914" s="25" t="s">
        <v>26496</v>
      </c>
      <c r="H2914" s="23" t="s">
        <v>26498</v>
      </c>
      <c r="I2914" s="23" t="s">
        <v>26499</v>
      </c>
      <c r="J2914" s="25" t="s">
        <v>26507</v>
      </c>
      <c r="K2914" s="25"/>
      <c r="L2914" s="25"/>
      <c r="M2914" s="25" t="s">
        <v>26501</v>
      </c>
      <c r="N2914" s="25"/>
      <c r="O2914" s="25" t="s">
        <v>26502</v>
      </c>
      <c r="P2914" s="23" t="s">
        <v>26503</v>
      </c>
      <c r="Q2914" s="25" t="s">
        <v>26504</v>
      </c>
      <c r="R2914" s="25" t="s">
        <v>26505</v>
      </c>
      <c r="S2914" s="23" t="s">
        <v>26506</v>
      </c>
      <c r="T2914" s="23"/>
      <c r="U2914" s="25" t="s">
        <v>26488</v>
      </c>
      <c r="V2914" s="23" t="s">
        <v>26497</v>
      </c>
      <c r="W2914" s="25" t="s">
        <v>26508</v>
      </c>
      <c r="X2914" s="25"/>
      <c r="Y2914" s="23" t="s">
        <v>26500</v>
      </c>
      <c r="Z2914" s="25"/>
      <c r="AA2914" s="23">
        <v>5</v>
      </c>
      <c r="AB2914" s="23" t="s">
        <v>26509</v>
      </c>
      <c r="AC2914" s="25" t="s">
        <v>24448</v>
      </c>
      <c r="AD2914" s="167">
        <v>1</v>
      </c>
      <c r="AE2914" s="642"/>
      <c r="AF2914" s="642" t="str">
        <f t="shared" si="201"/>
        <v/>
      </c>
      <c r="AG2914" s="27">
        <v>43910</v>
      </c>
      <c r="AH2914" s="168">
        <v>43901</v>
      </c>
      <c r="AI2914" s="29" t="str">
        <f t="shared" si="202"/>
        <v>～</v>
      </c>
      <c r="AJ2914" s="178">
        <f t="shared" si="198"/>
        <v>45726</v>
      </c>
      <c r="AK2914" s="23" t="s">
        <v>19725</v>
      </c>
      <c r="AL2914" s="23" t="s">
        <v>26517</v>
      </c>
      <c r="AM2914" s="605">
        <v>43901</v>
      </c>
      <c r="AN2914" s="25"/>
      <c r="AO2914" s="423">
        <v>43906</v>
      </c>
      <c r="AP2914" s="134" t="s">
        <v>26521</v>
      </c>
    </row>
    <row r="2915" spans="1:42" ht="24.75" customHeight="1" x14ac:dyDescent="0.15">
      <c r="A2915" s="606">
        <v>2912</v>
      </c>
      <c r="B2915" s="23" t="s">
        <v>26493</v>
      </c>
      <c r="C2915" s="24" t="s">
        <v>26494</v>
      </c>
      <c r="D2915" s="24" t="s">
        <v>26495</v>
      </c>
      <c r="E2915" s="23"/>
      <c r="F2915" s="23"/>
      <c r="G2915" s="25" t="s">
        <v>26496</v>
      </c>
      <c r="H2915" s="23" t="s">
        <v>26498</v>
      </c>
      <c r="I2915" s="23" t="s">
        <v>26499</v>
      </c>
      <c r="J2915" s="25" t="s">
        <v>26507</v>
      </c>
      <c r="K2915" s="25"/>
      <c r="L2915" s="25"/>
      <c r="M2915" s="25" t="s">
        <v>26501</v>
      </c>
      <c r="N2915" s="25"/>
      <c r="O2915" s="25" t="s">
        <v>26502</v>
      </c>
      <c r="P2915" s="23" t="s">
        <v>26503</v>
      </c>
      <c r="Q2915" s="25" t="s">
        <v>26504</v>
      </c>
      <c r="R2915" s="25" t="s">
        <v>26505</v>
      </c>
      <c r="S2915" s="23" t="s">
        <v>26506</v>
      </c>
      <c r="T2915" s="23"/>
      <c r="U2915" s="25" t="s">
        <v>26488</v>
      </c>
      <c r="V2915" s="23" t="s">
        <v>26497</v>
      </c>
      <c r="W2915" s="25" t="s">
        <v>26508</v>
      </c>
      <c r="X2915" s="25"/>
      <c r="Y2915" s="23" t="s">
        <v>26500</v>
      </c>
      <c r="Z2915" s="25"/>
      <c r="AA2915" s="23">
        <v>5</v>
      </c>
      <c r="AB2915" s="23" t="s">
        <v>26509</v>
      </c>
      <c r="AC2915" s="25" t="s">
        <v>24448</v>
      </c>
      <c r="AD2915" s="167">
        <v>1</v>
      </c>
      <c r="AE2915" s="642"/>
      <c r="AF2915" s="642" t="str">
        <f t="shared" si="201"/>
        <v/>
      </c>
      <c r="AG2915" s="27">
        <v>43910</v>
      </c>
      <c r="AH2915" s="168">
        <v>43901</v>
      </c>
      <c r="AI2915" s="29" t="str">
        <f t="shared" si="202"/>
        <v>～</v>
      </c>
      <c r="AJ2915" s="178">
        <f t="shared" si="198"/>
        <v>45726</v>
      </c>
      <c r="AK2915" s="23" t="s">
        <v>19179</v>
      </c>
      <c r="AL2915" s="23" t="s">
        <v>26518</v>
      </c>
      <c r="AM2915" s="605">
        <v>43901</v>
      </c>
      <c r="AN2915" s="25"/>
      <c r="AO2915" s="423">
        <v>43906</v>
      </c>
      <c r="AP2915" s="134" t="s">
        <v>26521</v>
      </c>
    </row>
    <row r="2916" spans="1:42" ht="24.75" customHeight="1" x14ac:dyDescent="0.15">
      <c r="A2916" s="606">
        <v>2913</v>
      </c>
      <c r="B2916" s="23" t="s">
        <v>26493</v>
      </c>
      <c r="C2916" s="24" t="s">
        <v>26494</v>
      </c>
      <c r="D2916" s="24" t="s">
        <v>26495</v>
      </c>
      <c r="E2916" s="23"/>
      <c r="F2916" s="23"/>
      <c r="G2916" s="25" t="s">
        <v>26496</v>
      </c>
      <c r="H2916" s="23" t="s">
        <v>26498</v>
      </c>
      <c r="I2916" s="23" t="s">
        <v>26499</v>
      </c>
      <c r="J2916" s="25" t="s">
        <v>26507</v>
      </c>
      <c r="K2916" s="25"/>
      <c r="L2916" s="25"/>
      <c r="M2916" s="25" t="s">
        <v>26501</v>
      </c>
      <c r="N2916" s="25"/>
      <c r="O2916" s="25" t="s">
        <v>26502</v>
      </c>
      <c r="P2916" s="23" t="s">
        <v>26503</v>
      </c>
      <c r="Q2916" s="25" t="s">
        <v>26504</v>
      </c>
      <c r="R2916" s="25" t="s">
        <v>26505</v>
      </c>
      <c r="S2916" s="23" t="s">
        <v>26506</v>
      </c>
      <c r="T2916" s="23"/>
      <c r="U2916" s="25" t="s">
        <v>26488</v>
      </c>
      <c r="V2916" s="23" t="s">
        <v>26497</v>
      </c>
      <c r="W2916" s="25" t="s">
        <v>26508</v>
      </c>
      <c r="X2916" s="25"/>
      <c r="Y2916" s="23" t="s">
        <v>26500</v>
      </c>
      <c r="Z2916" s="25"/>
      <c r="AA2916" s="23">
        <v>5</v>
      </c>
      <c r="AB2916" s="23" t="s">
        <v>26509</v>
      </c>
      <c r="AC2916" s="25" t="s">
        <v>24448</v>
      </c>
      <c r="AD2916" s="167">
        <v>1</v>
      </c>
      <c r="AE2916" s="642"/>
      <c r="AF2916" s="642" t="str">
        <f t="shared" si="201"/>
        <v/>
      </c>
      <c r="AG2916" s="27">
        <v>43910</v>
      </c>
      <c r="AH2916" s="168">
        <v>43901</v>
      </c>
      <c r="AI2916" s="29" t="str">
        <f t="shared" si="202"/>
        <v>～</v>
      </c>
      <c r="AJ2916" s="178">
        <f t="shared" si="198"/>
        <v>45726</v>
      </c>
      <c r="AK2916" s="23" t="s">
        <v>16665</v>
      </c>
      <c r="AL2916" s="23" t="s">
        <v>26519</v>
      </c>
      <c r="AM2916" s="605">
        <v>43901</v>
      </c>
      <c r="AN2916" s="25"/>
      <c r="AO2916" s="423">
        <v>43906</v>
      </c>
      <c r="AP2916" s="134" t="s">
        <v>26521</v>
      </c>
    </row>
    <row r="2917" spans="1:42" ht="24.75" customHeight="1" x14ac:dyDescent="0.15">
      <c r="A2917" s="606">
        <v>2914</v>
      </c>
      <c r="B2917" s="23" t="s">
        <v>26493</v>
      </c>
      <c r="C2917" s="24" t="s">
        <v>26494</v>
      </c>
      <c r="D2917" s="24" t="s">
        <v>26495</v>
      </c>
      <c r="E2917" s="23"/>
      <c r="F2917" s="23"/>
      <c r="G2917" s="25" t="s">
        <v>26496</v>
      </c>
      <c r="H2917" s="23" t="s">
        <v>26498</v>
      </c>
      <c r="I2917" s="23" t="s">
        <v>26499</v>
      </c>
      <c r="J2917" s="25" t="s">
        <v>26507</v>
      </c>
      <c r="K2917" s="25"/>
      <c r="L2917" s="25"/>
      <c r="M2917" s="25" t="s">
        <v>26501</v>
      </c>
      <c r="N2917" s="25"/>
      <c r="O2917" s="25" t="s">
        <v>26502</v>
      </c>
      <c r="P2917" s="23" t="s">
        <v>26503</v>
      </c>
      <c r="Q2917" s="25" t="s">
        <v>26504</v>
      </c>
      <c r="R2917" s="25" t="s">
        <v>26505</v>
      </c>
      <c r="S2917" s="23" t="s">
        <v>26506</v>
      </c>
      <c r="T2917" s="23"/>
      <c r="U2917" s="25" t="s">
        <v>26488</v>
      </c>
      <c r="V2917" s="23" t="s">
        <v>26497</v>
      </c>
      <c r="W2917" s="25" t="s">
        <v>26508</v>
      </c>
      <c r="X2917" s="25"/>
      <c r="Y2917" s="23" t="s">
        <v>26500</v>
      </c>
      <c r="Z2917" s="25"/>
      <c r="AA2917" s="23">
        <v>5</v>
      </c>
      <c r="AB2917" s="23" t="s">
        <v>26532</v>
      </c>
      <c r="AC2917" s="25" t="s">
        <v>24448</v>
      </c>
      <c r="AD2917" s="167">
        <v>1</v>
      </c>
      <c r="AE2917" s="642"/>
      <c r="AF2917" s="642" t="str">
        <f t="shared" si="201"/>
        <v/>
      </c>
      <c r="AG2917" s="27">
        <v>43910</v>
      </c>
      <c r="AH2917" s="168">
        <v>43901</v>
      </c>
      <c r="AI2917" s="29" t="str">
        <f t="shared" si="202"/>
        <v>～</v>
      </c>
      <c r="AJ2917" s="178">
        <f t="shared" si="198"/>
        <v>45726</v>
      </c>
      <c r="AK2917" s="23" t="s">
        <v>19762</v>
      </c>
      <c r="AL2917" s="23" t="s">
        <v>26520</v>
      </c>
      <c r="AM2917" s="605">
        <v>43901</v>
      </c>
      <c r="AN2917" s="25"/>
      <c r="AO2917" s="423">
        <v>43906</v>
      </c>
      <c r="AP2917" s="134" t="s">
        <v>26521</v>
      </c>
    </row>
    <row r="2918" spans="1:42" ht="24.75" customHeight="1" x14ac:dyDescent="0.15">
      <c r="A2918" s="606">
        <v>2915</v>
      </c>
      <c r="B2918" s="23" t="s">
        <v>26486</v>
      </c>
      <c r="C2918" s="24" t="s">
        <v>26522</v>
      </c>
      <c r="D2918" s="24" t="s">
        <v>26523</v>
      </c>
      <c r="E2918" s="23"/>
      <c r="F2918" s="23"/>
      <c r="G2918" s="25" t="s">
        <v>26524</v>
      </c>
      <c r="H2918" s="23" t="s">
        <v>26526</v>
      </c>
      <c r="I2918" s="23" t="s">
        <v>26527</v>
      </c>
      <c r="J2918" s="25" t="s">
        <v>26529</v>
      </c>
      <c r="K2918" s="25"/>
      <c r="L2918" s="25"/>
      <c r="M2918" s="25" t="s">
        <v>26528</v>
      </c>
      <c r="N2918" s="25"/>
      <c r="O2918" s="25" t="s">
        <v>26502</v>
      </c>
      <c r="P2918" s="23" t="s">
        <v>26503</v>
      </c>
      <c r="Q2918" s="25" t="s">
        <v>26504</v>
      </c>
      <c r="R2918" s="25" t="s">
        <v>26505</v>
      </c>
      <c r="S2918" s="23" t="s">
        <v>26506</v>
      </c>
      <c r="T2918" s="23"/>
      <c r="U2918" s="25" t="s">
        <v>26490</v>
      </c>
      <c r="V2918" s="23" t="s">
        <v>26525</v>
      </c>
      <c r="W2918" s="25" t="s">
        <v>26530</v>
      </c>
      <c r="X2918" s="25"/>
      <c r="Y2918" s="23" t="s">
        <v>26531</v>
      </c>
      <c r="Z2918" s="25"/>
      <c r="AA2918" s="23">
        <v>5</v>
      </c>
      <c r="AB2918" s="23" t="s">
        <v>26533</v>
      </c>
      <c r="AC2918" s="25" t="s">
        <v>24448</v>
      </c>
      <c r="AD2918" s="167">
        <v>1</v>
      </c>
      <c r="AE2918" s="167">
        <v>76500</v>
      </c>
      <c r="AF2918" s="167">
        <f t="shared" si="201"/>
        <v>76500</v>
      </c>
      <c r="AG2918" s="27">
        <v>43910</v>
      </c>
      <c r="AH2918" s="168">
        <v>43918</v>
      </c>
      <c r="AI2918" s="29" t="str">
        <f t="shared" si="202"/>
        <v>～</v>
      </c>
      <c r="AJ2918" s="178">
        <f t="shared" si="198"/>
        <v>45743</v>
      </c>
      <c r="AK2918" s="23" t="s">
        <v>19725</v>
      </c>
      <c r="AL2918" s="23" t="s">
        <v>26534</v>
      </c>
      <c r="AM2918" s="605">
        <v>43918</v>
      </c>
      <c r="AN2918" s="25"/>
      <c r="AO2918" s="423">
        <v>43906</v>
      </c>
      <c r="AP2918" s="134" t="s">
        <v>26545</v>
      </c>
    </row>
    <row r="2919" spans="1:42" ht="24.75" customHeight="1" x14ac:dyDescent="0.15">
      <c r="A2919" s="606">
        <v>2916</v>
      </c>
      <c r="B2919" s="23" t="s">
        <v>26486</v>
      </c>
      <c r="C2919" s="24" t="s">
        <v>26522</v>
      </c>
      <c r="D2919" s="24" t="s">
        <v>26523</v>
      </c>
      <c r="E2919" s="23"/>
      <c r="F2919" s="23"/>
      <c r="G2919" s="25" t="s">
        <v>26524</v>
      </c>
      <c r="H2919" s="23" t="s">
        <v>26526</v>
      </c>
      <c r="I2919" s="23" t="s">
        <v>26527</v>
      </c>
      <c r="J2919" s="25" t="s">
        <v>26529</v>
      </c>
      <c r="K2919" s="25"/>
      <c r="L2919" s="25"/>
      <c r="M2919" s="25" t="s">
        <v>26528</v>
      </c>
      <c r="N2919" s="25"/>
      <c r="O2919" s="25" t="s">
        <v>26502</v>
      </c>
      <c r="P2919" s="23" t="s">
        <v>26503</v>
      </c>
      <c r="Q2919" s="25" t="s">
        <v>26504</v>
      </c>
      <c r="R2919" s="25" t="s">
        <v>26505</v>
      </c>
      <c r="S2919" s="23" t="s">
        <v>26506</v>
      </c>
      <c r="T2919" s="23"/>
      <c r="U2919" s="25" t="s">
        <v>26490</v>
      </c>
      <c r="V2919" s="23" t="s">
        <v>26525</v>
      </c>
      <c r="W2919" s="25" t="s">
        <v>26530</v>
      </c>
      <c r="X2919" s="25"/>
      <c r="Y2919" s="23" t="s">
        <v>26531</v>
      </c>
      <c r="Z2919" s="25"/>
      <c r="AA2919" s="23">
        <v>5</v>
      </c>
      <c r="AB2919" s="23" t="s">
        <v>26533</v>
      </c>
      <c r="AC2919" s="25" t="s">
        <v>24448</v>
      </c>
      <c r="AD2919" s="167">
        <v>1</v>
      </c>
      <c r="AE2919" s="642"/>
      <c r="AF2919" s="642" t="str">
        <f t="shared" si="201"/>
        <v/>
      </c>
      <c r="AG2919" s="27">
        <v>43910</v>
      </c>
      <c r="AH2919" s="168">
        <v>43918</v>
      </c>
      <c r="AI2919" s="29" t="str">
        <f t="shared" si="202"/>
        <v>～</v>
      </c>
      <c r="AJ2919" s="178">
        <f t="shared" si="198"/>
        <v>45743</v>
      </c>
      <c r="AK2919" s="23" t="s">
        <v>19725</v>
      </c>
      <c r="AL2919" s="23" t="s">
        <v>26535</v>
      </c>
      <c r="AM2919" s="605">
        <v>43918</v>
      </c>
      <c r="AN2919" s="25"/>
      <c r="AO2919" s="423">
        <v>43906</v>
      </c>
      <c r="AP2919" s="134" t="s">
        <v>26545</v>
      </c>
    </row>
    <row r="2920" spans="1:42" ht="24.75" customHeight="1" x14ac:dyDescent="0.15">
      <c r="A2920" s="606">
        <v>2917</v>
      </c>
      <c r="B2920" s="23" t="s">
        <v>26486</v>
      </c>
      <c r="C2920" s="24" t="s">
        <v>26522</v>
      </c>
      <c r="D2920" s="24" t="s">
        <v>26523</v>
      </c>
      <c r="E2920" s="23"/>
      <c r="F2920" s="23"/>
      <c r="G2920" s="25" t="s">
        <v>26524</v>
      </c>
      <c r="H2920" s="23" t="s">
        <v>26526</v>
      </c>
      <c r="I2920" s="23" t="s">
        <v>26527</v>
      </c>
      <c r="J2920" s="25" t="s">
        <v>26529</v>
      </c>
      <c r="K2920" s="25"/>
      <c r="L2920" s="25"/>
      <c r="M2920" s="25" t="s">
        <v>26528</v>
      </c>
      <c r="N2920" s="25"/>
      <c r="O2920" s="25" t="s">
        <v>26502</v>
      </c>
      <c r="P2920" s="23" t="s">
        <v>26503</v>
      </c>
      <c r="Q2920" s="25" t="s">
        <v>26504</v>
      </c>
      <c r="R2920" s="25" t="s">
        <v>26505</v>
      </c>
      <c r="S2920" s="23" t="s">
        <v>26506</v>
      </c>
      <c r="T2920" s="23"/>
      <c r="U2920" s="25" t="s">
        <v>26490</v>
      </c>
      <c r="V2920" s="23" t="s">
        <v>26525</v>
      </c>
      <c r="W2920" s="25" t="s">
        <v>26530</v>
      </c>
      <c r="X2920" s="25"/>
      <c r="Y2920" s="23" t="s">
        <v>26531</v>
      </c>
      <c r="Z2920" s="25"/>
      <c r="AA2920" s="23">
        <v>5</v>
      </c>
      <c r="AB2920" s="23" t="s">
        <v>26533</v>
      </c>
      <c r="AC2920" s="25" t="s">
        <v>24448</v>
      </c>
      <c r="AD2920" s="167">
        <v>1</v>
      </c>
      <c r="AE2920" s="642"/>
      <c r="AF2920" s="642" t="str">
        <f t="shared" si="201"/>
        <v/>
      </c>
      <c r="AG2920" s="27">
        <v>43910</v>
      </c>
      <c r="AH2920" s="168">
        <v>43918</v>
      </c>
      <c r="AI2920" s="29" t="str">
        <f t="shared" si="202"/>
        <v>～</v>
      </c>
      <c r="AJ2920" s="178">
        <f t="shared" si="198"/>
        <v>45743</v>
      </c>
      <c r="AK2920" s="23" t="s">
        <v>19725</v>
      </c>
      <c r="AL2920" s="23" t="s">
        <v>26536</v>
      </c>
      <c r="AM2920" s="605">
        <v>43918</v>
      </c>
      <c r="AN2920" s="25"/>
      <c r="AO2920" s="423">
        <v>43906</v>
      </c>
      <c r="AP2920" s="134" t="s">
        <v>26545</v>
      </c>
    </row>
    <row r="2921" spans="1:42" ht="24.75" customHeight="1" x14ac:dyDescent="0.15">
      <c r="A2921" s="606">
        <v>2918</v>
      </c>
      <c r="B2921" s="23" t="s">
        <v>26486</v>
      </c>
      <c r="C2921" s="24" t="s">
        <v>26522</v>
      </c>
      <c r="D2921" s="24" t="s">
        <v>26523</v>
      </c>
      <c r="E2921" s="23"/>
      <c r="F2921" s="23"/>
      <c r="G2921" s="25" t="s">
        <v>26524</v>
      </c>
      <c r="H2921" s="23" t="s">
        <v>26526</v>
      </c>
      <c r="I2921" s="23" t="s">
        <v>26527</v>
      </c>
      <c r="J2921" s="25" t="s">
        <v>26529</v>
      </c>
      <c r="K2921" s="25"/>
      <c r="L2921" s="25"/>
      <c r="M2921" s="25" t="s">
        <v>26528</v>
      </c>
      <c r="N2921" s="25"/>
      <c r="O2921" s="25" t="s">
        <v>26502</v>
      </c>
      <c r="P2921" s="23" t="s">
        <v>26503</v>
      </c>
      <c r="Q2921" s="25" t="s">
        <v>26504</v>
      </c>
      <c r="R2921" s="25" t="s">
        <v>26505</v>
      </c>
      <c r="S2921" s="23" t="s">
        <v>26506</v>
      </c>
      <c r="T2921" s="23"/>
      <c r="U2921" s="25" t="s">
        <v>26490</v>
      </c>
      <c r="V2921" s="23" t="s">
        <v>26525</v>
      </c>
      <c r="W2921" s="25" t="s">
        <v>26530</v>
      </c>
      <c r="X2921" s="25"/>
      <c r="Y2921" s="23" t="s">
        <v>26531</v>
      </c>
      <c r="Z2921" s="25"/>
      <c r="AA2921" s="23">
        <v>5</v>
      </c>
      <c r="AB2921" s="23" t="s">
        <v>26533</v>
      </c>
      <c r="AC2921" s="25" t="s">
        <v>24448</v>
      </c>
      <c r="AD2921" s="167">
        <v>1</v>
      </c>
      <c r="AE2921" s="642"/>
      <c r="AF2921" s="642" t="str">
        <f t="shared" si="201"/>
        <v/>
      </c>
      <c r="AG2921" s="27">
        <v>43910</v>
      </c>
      <c r="AH2921" s="168">
        <v>43918</v>
      </c>
      <c r="AI2921" s="29" t="str">
        <f t="shared" si="202"/>
        <v>～</v>
      </c>
      <c r="AJ2921" s="178">
        <f t="shared" si="198"/>
        <v>45743</v>
      </c>
      <c r="AK2921" s="23" t="s">
        <v>19725</v>
      </c>
      <c r="AL2921" s="23" t="s">
        <v>26537</v>
      </c>
      <c r="AM2921" s="605">
        <v>43918</v>
      </c>
      <c r="AN2921" s="25"/>
      <c r="AO2921" s="423">
        <v>43906</v>
      </c>
      <c r="AP2921" s="134" t="s">
        <v>26545</v>
      </c>
    </row>
    <row r="2922" spans="1:42" ht="24.75" customHeight="1" x14ac:dyDescent="0.15">
      <c r="A2922" s="606">
        <v>2919</v>
      </c>
      <c r="B2922" s="23" t="s">
        <v>26486</v>
      </c>
      <c r="C2922" s="24" t="s">
        <v>26522</v>
      </c>
      <c r="D2922" s="24" t="s">
        <v>26523</v>
      </c>
      <c r="E2922" s="23"/>
      <c r="F2922" s="23"/>
      <c r="G2922" s="25" t="s">
        <v>26524</v>
      </c>
      <c r="H2922" s="23" t="s">
        <v>26526</v>
      </c>
      <c r="I2922" s="23" t="s">
        <v>26527</v>
      </c>
      <c r="J2922" s="25" t="s">
        <v>26529</v>
      </c>
      <c r="K2922" s="25"/>
      <c r="L2922" s="25"/>
      <c r="M2922" s="25" t="s">
        <v>26528</v>
      </c>
      <c r="N2922" s="25"/>
      <c r="O2922" s="25" t="s">
        <v>26502</v>
      </c>
      <c r="P2922" s="23" t="s">
        <v>26503</v>
      </c>
      <c r="Q2922" s="25" t="s">
        <v>26504</v>
      </c>
      <c r="R2922" s="25" t="s">
        <v>26505</v>
      </c>
      <c r="S2922" s="23" t="s">
        <v>26506</v>
      </c>
      <c r="T2922" s="23"/>
      <c r="U2922" s="25" t="s">
        <v>26490</v>
      </c>
      <c r="V2922" s="23" t="s">
        <v>26525</v>
      </c>
      <c r="W2922" s="25" t="s">
        <v>26530</v>
      </c>
      <c r="X2922" s="25"/>
      <c r="Y2922" s="23" t="s">
        <v>26531</v>
      </c>
      <c r="Z2922" s="25"/>
      <c r="AA2922" s="23">
        <v>5</v>
      </c>
      <c r="AB2922" s="23" t="s">
        <v>26533</v>
      </c>
      <c r="AC2922" s="25" t="s">
        <v>24448</v>
      </c>
      <c r="AD2922" s="167">
        <v>1</v>
      </c>
      <c r="AE2922" s="642"/>
      <c r="AF2922" s="642" t="str">
        <f t="shared" si="201"/>
        <v/>
      </c>
      <c r="AG2922" s="27">
        <v>43910</v>
      </c>
      <c r="AH2922" s="168">
        <v>43918</v>
      </c>
      <c r="AI2922" s="29" t="str">
        <f t="shared" si="202"/>
        <v>～</v>
      </c>
      <c r="AJ2922" s="178">
        <f t="shared" si="198"/>
        <v>45743</v>
      </c>
      <c r="AK2922" s="23" t="s">
        <v>19725</v>
      </c>
      <c r="AL2922" s="23" t="s">
        <v>26538</v>
      </c>
      <c r="AM2922" s="605">
        <v>43918</v>
      </c>
      <c r="AN2922" s="25"/>
      <c r="AO2922" s="423">
        <v>43906</v>
      </c>
      <c r="AP2922" s="134" t="s">
        <v>26545</v>
      </c>
    </row>
    <row r="2923" spans="1:42" ht="24.75" customHeight="1" x14ac:dyDescent="0.15">
      <c r="A2923" s="606">
        <v>2920</v>
      </c>
      <c r="B2923" s="23" t="s">
        <v>26486</v>
      </c>
      <c r="C2923" s="24" t="s">
        <v>26522</v>
      </c>
      <c r="D2923" s="24" t="s">
        <v>26523</v>
      </c>
      <c r="E2923" s="23"/>
      <c r="F2923" s="23"/>
      <c r="G2923" s="25" t="s">
        <v>26524</v>
      </c>
      <c r="H2923" s="23" t="s">
        <v>26526</v>
      </c>
      <c r="I2923" s="23" t="s">
        <v>26527</v>
      </c>
      <c r="J2923" s="25" t="s">
        <v>26529</v>
      </c>
      <c r="K2923" s="25"/>
      <c r="L2923" s="25"/>
      <c r="M2923" s="25" t="s">
        <v>26528</v>
      </c>
      <c r="N2923" s="25"/>
      <c r="O2923" s="25" t="s">
        <v>26502</v>
      </c>
      <c r="P2923" s="23" t="s">
        <v>26503</v>
      </c>
      <c r="Q2923" s="25" t="s">
        <v>26504</v>
      </c>
      <c r="R2923" s="25" t="s">
        <v>26505</v>
      </c>
      <c r="S2923" s="23" t="s">
        <v>26506</v>
      </c>
      <c r="T2923" s="23"/>
      <c r="U2923" s="25" t="s">
        <v>26490</v>
      </c>
      <c r="V2923" s="23" t="s">
        <v>26525</v>
      </c>
      <c r="W2923" s="25" t="s">
        <v>26530</v>
      </c>
      <c r="X2923" s="25"/>
      <c r="Y2923" s="23" t="s">
        <v>26531</v>
      </c>
      <c r="Z2923" s="25"/>
      <c r="AA2923" s="23">
        <v>5</v>
      </c>
      <c r="AB2923" s="23" t="s">
        <v>26533</v>
      </c>
      <c r="AC2923" s="25" t="s">
        <v>24448</v>
      </c>
      <c r="AD2923" s="167">
        <v>1</v>
      </c>
      <c r="AE2923" s="642"/>
      <c r="AF2923" s="642" t="str">
        <f t="shared" si="201"/>
        <v/>
      </c>
      <c r="AG2923" s="27">
        <v>43910</v>
      </c>
      <c r="AH2923" s="168">
        <v>43918</v>
      </c>
      <c r="AI2923" s="29" t="str">
        <f t="shared" si="202"/>
        <v>～</v>
      </c>
      <c r="AJ2923" s="178">
        <f t="shared" si="198"/>
        <v>45743</v>
      </c>
      <c r="AK2923" s="23" t="s">
        <v>19725</v>
      </c>
      <c r="AL2923" s="23" t="s">
        <v>26539</v>
      </c>
      <c r="AM2923" s="605">
        <v>43918</v>
      </c>
      <c r="AN2923" s="25"/>
      <c r="AO2923" s="423">
        <v>43906</v>
      </c>
      <c r="AP2923" s="134" t="s">
        <v>26545</v>
      </c>
    </row>
    <row r="2924" spans="1:42" ht="24.75" customHeight="1" x14ac:dyDescent="0.15">
      <c r="A2924" s="606">
        <v>2921</v>
      </c>
      <c r="B2924" s="23" t="s">
        <v>26486</v>
      </c>
      <c r="C2924" s="24" t="s">
        <v>26522</v>
      </c>
      <c r="D2924" s="24" t="s">
        <v>26523</v>
      </c>
      <c r="E2924" s="23"/>
      <c r="F2924" s="23"/>
      <c r="G2924" s="25" t="s">
        <v>26524</v>
      </c>
      <c r="H2924" s="23" t="s">
        <v>26526</v>
      </c>
      <c r="I2924" s="23" t="s">
        <v>26527</v>
      </c>
      <c r="J2924" s="25" t="s">
        <v>26529</v>
      </c>
      <c r="K2924" s="25"/>
      <c r="L2924" s="25"/>
      <c r="M2924" s="25" t="s">
        <v>26528</v>
      </c>
      <c r="N2924" s="25"/>
      <c r="O2924" s="25" t="s">
        <v>26502</v>
      </c>
      <c r="P2924" s="23" t="s">
        <v>26503</v>
      </c>
      <c r="Q2924" s="25" t="s">
        <v>26504</v>
      </c>
      <c r="R2924" s="25" t="s">
        <v>26505</v>
      </c>
      <c r="S2924" s="23" t="s">
        <v>26506</v>
      </c>
      <c r="T2924" s="23"/>
      <c r="U2924" s="25" t="s">
        <v>26490</v>
      </c>
      <c r="V2924" s="23" t="s">
        <v>26525</v>
      </c>
      <c r="W2924" s="25" t="s">
        <v>26530</v>
      </c>
      <c r="X2924" s="25"/>
      <c r="Y2924" s="23" t="s">
        <v>26531</v>
      </c>
      <c r="Z2924" s="25"/>
      <c r="AA2924" s="23">
        <v>5</v>
      </c>
      <c r="AB2924" s="23" t="s">
        <v>26533</v>
      </c>
      <c r="AC2924" s="25" t="s">
        <v>24448</v>
      </c>
      <c r="AD2924" s="167">
        <v>1</v>
      </c>
      <c r="AE2924" s="642"/>
      <c r="AF2924" s="642" t="str">
        <f t="shared" si="201"/>
        <v/>
      </c>
      <c r="AG2924" s="27">
        <v>43910</v>
      </c>
      <c r="AH2924" s="168">
        <v>43918</v>
      </c>
      <c r="AI2924" s="29" t="str">
        <f t="shared" si="202"/>
        <v>～</v>
      </c>
      <c r="AJ2924" s="178">
        <f t="shared" ref="AJ2924:AJ2987" si="203">IF(ISBLANK($AH2924),"",DATE(YEAR($AH2924)+$AA2924,MONTH($AH2924),DAY($AH2924)-1))</f>
        <v>45743</v>
      </c>
      <c r="AK2924" s="23" t="s">
        <v>19725</v>
      </c>
      <c r="AL2924" s="23" t="s">
        <v>26540</v>
      </c>
      <c r="AM2924" s="605">
        <v>43918</v>
      </c>
      <c r="AN2924" s="25"/>
      <c r="AO2924" s="423">
        <v>43906</v>
      </c>
      <c r="AP2924" s="134" t="s">
        <v>26545</v>
      </c>
    </row>
    <row r="2925" spans="1:42" ht="24.75" customHeight="1" x14ac:dyDescent="0.15">
      <c r="A2925" s="606">
        <v>2922</v>
      </c>
      <c r="B2925" s="23" t="s">
        <v>26486</v>
      </c>
      <c r="C2925" s="24" t="s">
        <v>26522</v>
      </c>
      <c r="D2925" s="24" t="s">
        <v>26523</v>
      </c>
      <c r="E2925" s="23"/>
      <c r="F2925" s="23"/>
      <c r="G2925" s="25" t="s">
        <v>26524</v>
      </c>
      <c r="H2925" s="23" t="s">
        <v>26526</v>
      </c>
      <c r="I2925" s="23" t="s">
        <v>26527</v>
      </c>
      <c r="J2925" s="25" t="s">
        <v>26529</v>
      </c>
      <c r="K2925" s="25"/>
      <c r="L2925" s="25"/>
      <c r="M2925" s="25" t="s">
        <v>26528</v>
      </c>
      <c r="N2925" s="25"/>
      <c r="O2925" s="25" t="s">
        <v>26502</v>
      </c>
      <c r="P2925" s="23" t="s">
        <v>26503</v>
      </c>
      <c r="Q2925" s="25" t="s">
        <v>26504</v>
      </c>
      <c r="R2925" s="25" t="s">
        <v>26505</v>
      </c>
      <c r="S2925" s="23" t="s">
        <v>26506</v>
      </c>
      <c r="T2925" s="23"/>
      <c r="U2925" s="25" t="s">
        <v>26490</v>
      </c>
      <c r="V2925" s="23" t="s">
        <v>26525</v>
      </c>
      <c r="W2925" s="25" t="s">
        <v>26530</v>
      </c>
      <c r="X2925" s="25"/>
      <c r="Y2925" s="23" t="s">
        <v>26531</v>
      </c>
      <c r="Z2925" s="25"/>
      <c r="AA2925" s="23">
        <v>5</v>
      </c>
      <c r="AB2925" s="23" t="s">
        <v>26533</v>
      </c>
      <c r="AC2925" s="25" t="s">
        <v>24448</v>
      </c>
      <c r="AD2925" s="167">
        <v>1</v>
      </c>
      <c r="AE2925" s="642"/>
      <c r="AF2925" s="642" t="str">
        <f t="shared" si="201"/>
        <v/>
      </c>
      <c r="AG2925" s="27">
        <v>43910</v>
      </c>
      <c r="AH2925" s="168">
        <v>43918</v>
      </c>
      <c r="AI2925" s="29" t="str">
        <f t="shared" si="202"/>
        <v>～</v>
      </c>
      <c r="AJ2925" s="178">
        <f t="shared" si="203"/>
        <v>45743</v>
      </c>
      <c r="AK2925" s="23" t="s">
        <v>19725</v>
      </c>
      <c r="AL2925" s="23" t="s">
        <v>26541</v>
      </c>
      <c r="AM2925" s="605">
        <v>43918</v>
      </c>
      <c r="AN2925" s="25"/>
      <c r="AO2925" s="423">
        <v>43906</v>
      </c>
      <c r="AP2925" s="134" t="s">
        <v>26545</v>
      </c>
    </row>
    <row r="2926" spans="1:42" ht="24.75" customHeight="1" x14ac:dyDescent="0.15">
      <c r="A2926" s="606">
        <v>2923</v>
      </c>
      <c r="B2926" s="23" t="s">
        <v>26486</v>
      </c>
      <c r="C2926" s="24" t="s">
        <v>26522</v>
      </c>
      <c r="D2926" s="24" t="s">
        <v>26523</v>
      </c>
      <c r="E2926" s="23"/>
      <c r="F2926" s="23"/>
      <c r="G2926" s="25" t="s">
        <v>26524</v>
      </c>
      <c r="H2926" s="23" t="s">
        <v>26526</v>
      </c>
      <c r="I2926" s="23" t="s">
        <v>26527</v>
      </c>
      <c r="J2926" s="25" t="s">
        <v>26529</v>
      </c>
      <c r="K2926" s="25"/>
      <c r="L2926" s="25"/>
      <c r="M2926" s="25" t="s">
        <v>26528</v>
      </c>
      <c r="N2926" s="25"/>
      <c r="O2926" s="25" t="s">
        <v>26502</v>
      </c>
      <c r="P2926" s="23" t="s">
        <v>26503</v>
      </c>
      <c r="Q2926" s="25" t="s">
        <v>26504</v>
      </c>
      <c r="R2926" s="25" t="s">
        <v>26505</v>
      </c>
      <c r="S2926" s="23" t="s">
        <v>26506</v>
      </c>
      <c r="T2926" s="23"/>
      <c r="U2926" s="25" t="s">
        <v>26490</v>
      </c>
      <c r="V2926" s="23" t="s">
        <v>26525</v>
      </c>
      <c r="W2926" s="25" t="s">
        <v>26530</v>
      </c>
      <c r="X2926" s="25"/>
      <c r="Y2926" s="23" t="s">
        <v>26531</v>
      </c>
      <c r="Z2926" s="25"/>
      <c r="AA2926" s="23">
        <v>5</v>
      </c>
      <c r="AB2926" s="23" t="s">
        <v>26533</v>
      </c>
      <c r="AC2926" s="25" t="s">
        <v>24448</v>
      </c>
      <c r="AD2926" s="167">
        <v>1</v>
      </c>
      <c r="AE2926" s="642"/>
      <c r="AF2926" s="642" t="str">
        <f t="shared" ref="AF2926:AF2989" si="204">IF(ISBLANK($AE2926),"",$AE2926*$AD2926)</f>
        <v/>
      </c>
      <c r="AG2926" s="27">
        <v>43910</v>
      </c>
      <c r="AH2926" s="168">
        <v>43918</v>
      </c>
      <c r="AI2926" s="29" t="str">
        <f t="shared" si="202"/>
        <v>～</v>
      </c>
      <c r="AJ2926" s="178">
        <f t="shared" si="203"/>
        <v>45743</v>
      </c>
      <c r="AK2926" s="23" t="s">
        <v>19179</v>
      </c>
      <c r="AL2926" s="23" t="s">
        <v>26542</v>
      </c>
      <c r="AM2926" s="605">
        <v>43918</v>
      </c>
      <c r="AN2926" s="25"/>
      <c r="AO2926" s="423">
        <v>43906</v>
      </c>
      <c r="AP2926" s="134" t="s">
        <v>26545</v>
      </c>
    </row>
    <row r="2927" spans="1:42" ht="24.75" customHeight="1" x14ac:dyDescent="0.15">
      <c r="A2927" s="606">
        <v>2924</v>
      </c>
      <c r="B2927" s="23" t="s">
        <v>26486</v>
      </c>
      <c r="C2927" s="24" t="s">
        <v>26522</v>
      </c>
      <c r="D2927" s="24" t="s">
        <v>26523</v>
      </c>
      <c r="E2927" s="23"/>
      <c r="F2927" s="23"/>
      <c r="G2927" s="25" t="s">
        <v>26524</v>
      </c>
      <c r="H2927" s="23" t="s">
        <v>26526</v>
      </c>
      <c r="I2927" s="23" t="s">
        <v>26527</v>
      </c>
      <c r="J2927" s="25" t="s">
        <v>26529</v>
      </c>
      <c r="K2927" s="25"/>
      <c r="L2927" s="25"/>
      <c r="M2927" s="25" t="s">
        <v>26528</v>
      </c>
      <c r="N2927" s="25"/>
      <c r="O2927" s="25" t="s">
        <v>26502</v>
      </c>
      <c r="P2927" s="23" t="s">
        <v>26503</v>
      </c>
      <c r="Q2927" s="25" t="s">
        <v>26504</v>
      </c>
      <c r="R2927" s="25" t="s">
        <v>26505</v>
      </c>
      <c r="S2927" s="23" t="s">
        <v>26506</v>
      </c>
      <c r="T2927" s="23"/>
      <c r="U2927" s="25" t="s">
        <v>26490</v>
      </c>
      <c r="V2927" s="23" t="s">
        <v>26525</v>
      </c>
      <c r="W2927" s="25" t="s">
        <v>26530</v>
      </c>
      <c r="X2927" s="25"/>
      <c r="Y2927" s="23" t="s">
        <v>26531</v>
      </c>
      <c r="Z2927" s="25"/>
      <c r="AA2927" s="23">
        <v>5</v>
      </c>
      <c r="AB2927" s="23" t="s">
        <v>26533</v>
      </c>
      <c r="AC2927" s="25" t="s">
        <v>24448</v>
      </c>
      <c r="AD2927" s="167">
        <v>1</v>
      </c>
      <c r="AE2927" s="642"/>
      <c r="AF2927" s="642" t="str">
        <f t="shared" si="204"/>
        <v/>
      </c>
      <c r="AG2927" s="27">
        <v>43910</v>
      </c>
      <c r="AH2927" s="168">
        <v>43918</v>
      </c>
      <c r="AI2927" s="29" t="str">
        <f t="shared" si="202"/>
        <v>～</v>
      </c>
      <c r="AJ2927" s="178">
        <f t="shared" si="203"/>
        <v>45743</v>
      </c>
      <c r="AK2927" s="23" t="s">
        <v>16665</v>
      </c>
      <c r="AL2927" s="23" t="s">
        <v>26543</v>
      </c>
      <c r="AM2927" s="605">
        <v>43918</v>
      </c>
      <c r="AN2927" s="25"/>
      <c r="AO2927" s="423">
        <v>43906</v>
      </c>
      <c r="AP2927" s="134" t="s">
        <v>26545</v>
      </c>
    </row>
    <row r="2928" spans="1:42" ht="24.75" customHeight="1" x14ac:dyDescent="0.15">
      <c r="A2928" s="606">
        <v>2925</v>
      </c>
      <c r="B2928" s="23" t="s">
        <v>26486</v>
      </c>
      <c r="C2928" s="24" t="s">
        <v>26546</v>
      </c>
      <c r="D2928" s="24" t="s">
        <v>26523</v>
      </c>
      <c r="E2928" s="23"/>
      <c r="F2928" s="23"/>
      <c r="G2928" s="25" t="s">
        <v>26524</v>
      </c>
      <c r="H2928" s="23" t="s">
        <v>26526</v>
      </c>
      <c r="I2928" s="23" t="s">
        <v>26527</v>
      </c>
      <c r="J2928" s="25" t="s">
        <v>26529</v>
      </c>
      <c r="K2928" s="25"/>
      <c r="L2928" s="25"/>
      <c r="M2928" s="25" t="s">
        <v>26528</v>
      </c>
      <c r="N2928" s="25"/>
      <c r="O2928" s="25" t="s">
        <v>26502</v>
      </c>
      <c r="P2928" s="23" t="s">
        <v>26503</v>
      </c>
      <c r="Q2928" s="25" t="s">
        <v>26504</v>
      </c>
      <c r="R2928" s="25" t="s">
        <v>26505</v>
      </c>
      <c r="S2928" s="23" t="s">
        <v>26506</v>
      </c>
      <c r="T2928" s="23"/>
      <c r="U2928" s="25" t="s">
        <v>26490</v>
      </c>
      <c r="V2928" s="23" t="s">
        <v>26525</v>
      </c>
      <c r="W2928" s="25" t="s">
        <v>26530</v>
      </c>
      <c r="X2928" s="25"/>
      <c r="Y2928" s="23" t="s">
        <v>26531</v>
      </c>
      <c r="Z2928" s="25"/>
      <c r="AA2928" s="23">
        <v>5</v>
      </c>
      <c r="AB2928" s="23" t="s">
        <v>26615</v>
      </c>
      <c r="AC2928" s="25" t="s">
        <v>24448</v>
      </c>
      <c r="AD2928" s="167">
        <v>1</v>
      </c>
      <c r="AE2928" s="642"/>
      <c r="AF2928" s="642" t="str">
        <f t="shared" si="204"/>
        <v/>
      </c>
      <c r="AG2928" s="27">
        <v>43910</v>
      </c>
      <c r="AH2928" s="168">
        <v>43918</v>
      </c>
      <c r="AI2928" s="29" t="str">
        <f t="shared" si="202"/>
        <v>～</v>
      </c>
      <c r="AJ2928" s="178">
        <f t="shared" si="203"/>
        <v>45743</v>
      </c>
      <c r="AK2928" s="23" t="s">
        <v>19762</v>
      </c>
      <c r="AL2928" s="23" t="s">
        <v>26544</v>
      </c>
      <c r="AM2928" s="605">
        <v>43918</v>
      </c>
      <c r="AN2928" s="25"/>
      <c r="AO2928" s="423">
        <v>43906</v>
      </c>
      <c r="AP2928" s="134" t="s">
        <v>26545</v>
      </c>
    </row>
    <row r="2929" spans="1:42" ht="24.75" customHeight="1" x14ac:dyDescent="0.15">
      <c r="A2929" s="606">
        <v>2926</v>
      </c>
      <c r="B2929" s="23" t="s">
        <v>26585</v>
      </c>
      <c r="C2929" s="24" t="s">
        <v>26600</v>
      </c>
      <c r="D2929" s="24" t="s">
        <v>26601</v>
      </c>
      <c r="E2929" s="23"/>
      <c r="F2929" s="23"/>
      <c r="G2929" s="25" t="s">
        <v>26602</v>
      </c>
      <c r="H2929" s="23" t="s">
        <v>26603</v>
      </c>
      <c r="I2929" s="23" t="s">
        <v>26605</v>
      </c>
      <c r="J2929" s="25" t="s">
        <v>26604</v>
      </c>
      <c r="K2929" s="25"/>
      <c r="L2929" s="25" t="s">
        <v>26607</v>
      </c>
      <c r="M2929" s="25" t="s">
        <v>26606</v>
      </c>
      <c r="N2929" s="25" t="s">
        <v>26608</v>
      </c>
      <c r="O2929" s="25" t="s">
        <v>26658</v>
      </c>
      <c r="P2929" s="23" t="s">
        <v>26659</v>
      </c>
      <c r="Q2929" s="25" t="s">
        <v>26660</v>
      </c>
      <c r="R2929" s="25" t="s">
        <v>26661</v>
      </c>
      <c r="S2929" s="23" t="s">
        <v>26663</v>
      </c>
      <c r="T2929" s="23" t="s">
        <v>26662</v>
      </c>
      <c r="U2929" s="25" t="s">
        <v>26609</v>
      </c>
      <c r="V2929" s="23" t="s">
        <v>26610</v>
      </c>
      <c r="W2929" s="25" t="s">
        <v>26611</v>
      </c>
      <c r="X2929" s="25" t="s">
        <v>26612</v>
      </c>
      <c r="Y2929" s="23" t="s">
        <v>26613</v>
      </c>
      <c r="Z2929" s="25" t="s">
        <v>26614</v>
      </c>
      <c r="AA2929" s="23">
        <v>5</v>
      </c>
      <c r="AB2929" s="23" t="s">
        <v>26615</v>
      </c>
      <c r="AC2929" s="25"/>
      <c r="AD2929" s="167">
        <v>1</v>
      </c>
      <c r="AE2929" s="167">
        <v>10200</v>
      </c>
      <c r="AF2929" s="167">
        <f t="shared" si="204"/>
        <v>10200</v>
      </c>
      <c r="AG2929" s="27">
        <v>43910</v>
      </c>
      <c r="AH2929" s="168">
        <v>43906</v>
      </c>
      <c r="AI2929" s="29" t="str">
        <f t="shared" si="202"/>
        <v>～</v>
      </c>
      <c r="AJ2929" s="178">
        <f t="shared" si="203"/>
        <v>45731</v>
      </c>
      <c r="AK2929" s="23" t="s">
        <v>26665</v>
      </c>
      <c r="AL2929" s="23" t="s">
        <v>26616</v>
      </c>
      <c r="AM2929" s="605">
        <v>43906</v>
      </c>
      <c r="AN2929" s="25"/>
      <c r="AO2929" s="423">
        <v>43907</v>
      </c>
      <c r="AP2929" s="134" t="s">
        <v>26657</v>
      </c>
    </row>
    <row r="2930" spans="1:42" ht="24.75" customHeight="1" x14ac:dyDescent="0.15">
      <c r="A2930" s="606">
        <v>2927</v>
      </c>
      <c r="B2930" s="23" t="s">
        <v>26585</v>
      </c>
      <c r="C2930" s="24" t="s">
        <v>26600</v>
      </c>
      <c r="D2930" s="24" t="s">
        <v>26601</v>
      </c>
      <c r="E2930" s="23"/>
      <c r="F2930" s="23"/>
      <c r="G2930" s="25" t="s">
        <v>26602</v>
      </c>
      <c r="H2930" s="23" t="s">
        <v>26603</v>
      </c>
      <c r="I2930" s="23" t="s">
        <v>26605</v>
      </c>
      <c r="J2930" s="25" t="s">
        <v>26604</v>
      </c>
      <c r="K2930" s="25"/>
      <c r="L2930" s="25" t="s">
        <v>26607</v>
      </c>
      <c r="M2930" s="25" t="s">
        <v>26606</v>
      </c>
      <c r="N2930" s="25" t="s">
        <v>26608</v>
      </c>
      <c r="O2930" s="25" t="s">
        <v>26658</v>
      </c>
      <c r="P2930" s="23" t="s">
        <v>26659</v>
      </c>
      <c r="Q2930" s="25" t="s">
        <v>26660</v>
      </c>
      <c r="R2930" s="25" t="s">
        <v>26661</v>
      </c>
      <c r="S2930" s="23" t="s">
        <v>26663</v>
      </c>
      <c r="T2930" s="23" t="s">
        <v>26662</v>
      </c>
      <c r="U2930" s="25" t="s">
        <v>26609</v>
      </c>
      <c r="V2930" s="23" t="s">
        <v>26610</v>
      </c>
      <c r="W2930" s="25" t="s">
        <v>26611</v>
      </c>
      <c r="X2930" s="25" t="s">
        <v>26612</v>
      </c>
      <c r="Y2930" s="23" t="s">
        <v>26613</v>
      </c>
      <c r="Z2930" s="25" t="s">
        <v>26614</v>
      </c>
      <c r="AA2930" s="23">
        <v>5</v>
      </c>
      <c r="AB2930" s="23" t="s">
        <v>26615</v>
      </c>
      <c r="AC2930" s="25"/>
      <c r="AD2930" s="167">
        <v>1</v>
      </c>
      <c r="AE2930" s="167">
        <v>10200</v>
      </c>
      <c r="AF2930" s="167">
        <f t="shared" si="204"/>
        <v>10200</v>
      </c>
      <c r="AG2930" s="27">
        <v>43910</v>
      </c>
      <c r="AH2930" s="168">
        <v>43906</v>
      </c>
      <c r="AI2930" s="29" t="str">
        <f t="shared" si="202"/>
        <v>～</v>
      </c>
      <c r="AJ2930" s="178">
        <f t="shared" si="203"/>
        <v>45731</v>
      </c>
      <c r="AK2930" s="23" t="s">
        <v>19725</v>
      </c>
      <c r="AL2930" s="23" t="s">
        <v>26617</v>
      </c>
      <c r="AM2930" s="605">
        <v>43906</v>
      </c>
      <c r="AN2930" s="25"/>
      <c r="AO2930" s="423">
        <v>43907</v>
      </c>
      <c r="AP2930" s="134" t="s">
        <v>26657</v>
      </c>
    </row>
    <row r="2931" spans="1:42" ht="24.75" customHeight="1" x14ac:dyDescent="0.15">
      <c r="A2931" s="606">
        <v>2928</v>
      </c>
      <c r="B2931" s="23" t="s">
        <v>26585</v>
      </c>
      <c r="C2931" s="24" t="s">
        <v>26600</v>
      </c>
      <c r="D2931" s="24" t="s">
        <v>26601</v>
      </c>
      <c r="E2931" s="23"/>
      <c r="F2931" s="23"/>
      <c r="G2931" s="25" t="s">
        <v>26602</v>
      </c>
      <c r="H2931" s="23" t="s">
        <v>26603</v>
      </c>
      <c r="I2931" s="23" t="s">
        <v>26605</v>
      </c>
      <c r="J2931" s="25" t="s">
        <v>26604</v>
      </c>
      <c r="K2931" s="25"/>
      <c r="L2931" s="25" t="s">
        <v>26607</v>
      </c>
      <c r="M2931" s="25" t="s">
        <v>26606</v>
      </c>
      <c r="N2931" s="25" t="s">
        <v>26608</v>
      </c>
      <c r="O2931" s="25" t="s">
        <v>26658</v>
      </c>
      <c r="P2931" s="23" t="s">
        <v>26659</v>
      </c>
      <c r="Q2931" s="25" t="s">
        <v>26660</v>
      </c>
      <c r="R2931" s="25" t="s">
        <v>26661</v>
      </c>
      <c r="S2931" s="23" t="s">
        <v>26663</v>
      </c>
      <c r="T2931" s="23" t="s">
        <v>26662</v>
      </c>
      <c r="U2931" s="25" t="s">
        <v>26609</v>
      </c>
      <c r="V2931" s="23" t="s">
        <v>26610</v>
      </c>
      <c r="W2931" s="25" t="s">
        <v>26611</v>
      </c>
      <c r="X2931" s="25" t="s">
        <v>26612</v>
      </c>
      <c r="Y2931" s="23" t="s">
        <v>26613</v>
      </c>
      <c r="Z2931" s="25" t="s">
        <v>26614</v>
      </c>
      <c r="AA2931" s="23">
        <v>5</v>
      </c>
      <c r="AB2931" s="23" t="s">
        <v>26615</v>
      </c>
      <c r="AC2931" s="25"/>
      <c r="AD2931" s="167">
        <v>1</v>
      </c>
      <c r="AE2931" s="167">
        <v>10200</v>
      </c>
      <c r="AF2931" s="167">
        <f t="shared" si="204"/>
        <v>10200</v>
      </c>
      <c r="AG2931" s="27">
        <v>43910</v>
      </c>
      <c r="AH2931" s="168">
        <v>43906</v>
      </c>
      <c r="AI2931" s="29" t="str">
        <f t="shared" si="202"/>
        <v>～</v>
      </c>
      <c r="AJ2931" s="178">
        <f t="shared" si="203"/>
        <v>45731</v>
      </c>
      <c r="AK2931" s="23" t="s">
        <v>19725</v>
      </c>
      <c r="AL2931" s="23" t="s">
        <v>26618</v>
      </c>
      <c r="AM2931" s="605">
        <v>43906</v>
      </c>
      <c r="AN2931" s="25"/>
      <c r="AO2931" s="423">
        <v>43907</v>
      </c>
      <c r="AP2931" s="134" t="s">
        <v>26657</v>
      </c>
    </row>
    <row r="2932" spans="1:42" ht="24.75" customHeight="1" x14ac:dyDescent="0.15">
      <c r="A2932" s="606">
        <v>2929</v>
      </c>
      <c r="B2932" s="23" t="s">
        <v>26585</v>
      </c>
      <c r="C2932" s="24" t="s">
        <v>26600</v>
      </c>
      <c r="D2932" s="24" t="s">
        <v>26601</v>
      </c>
      <c r="E2932" s="23"/>
      <c r="F2932" s="23"/>
      <c r="G2932" s="25" t="s">
        <v>26602</v>
      </c>
      <c r="H2932" s="23" t="s">
        <v>26603</v>
      </c>
      <c r="I2932" s="23" t="s">
        <v>26605</v>
      </c>
      <c r="J2932" s="25" t="s">
        <v>26604</v>
      </c>
      <c r="K2932" s="25"/>
      <c r="L2932" s="25" t="s">
        <v>26607</v>
      </c>
      <c r="M2932" s="25" t="s">
        <v>26606</v>
      </c>
      <c r="N2932" s="25" t="s">
        <v>26608</v>
      </c>
      <c r="O2932" s="25" t="s">
        <v>26658</v>
      </c>
      <c r="P2932" s="23" t="s">
        <v>26659</v>
      </c>
      <c r="Q2932" s="25" t="s">
        <v>26660</v>
      </c>
      <c r="R2932" s="25" t="s">
        <v>26661</v>
      </c>
      <c r="S2932" s="23" t="s">
        <v>26663</v>
      </c>
      <c r="T2932" s="23" t="s">
        <v>26662</v>
      </c>
      <c r="U2932" s="25" t="s">
        <v>26609</v>
      </c>
      <c r="V2932" s="23" t="s">
        <v>26610</v>
      </c>
      <c r="W2932" s="25" t="s">
        <v>26611</v>
      </c>
      <c r="X2932" s="25" t="s">
        <v>26612</v>
      </c>
      <c r="Y2932" s="23" t="s">
        <v>26613</v>
      </c>
      <c r="Z2932" s="25" t="s">
        <v>26614</v>
      </c>
      <c r="AA2932" s="23">
        <v>5</v>
      </c>
      <c r="AB2932" s="23" t="s">
        <v>26615</v>
      </c>
      <c r="AC2932" s="25"/>
      <c r="AD2932" s="167">
        <v>1</v>
      </c>
      <c r="AE2932" s="167">
        <v>10200</v>
      </c>
      <c r="AF2932" s="167">
        <f t="shared" si="204"/>
        <v>10200</v>
      </c>
      <c r="AG2932" s="27">
        <v>43910</v>
      </c>
      <c r="AH2932" s="168">
        <v>43906</v>
      </c>
      <c r="AI2932" s="29" t="str">
        <f t="shared" si="202"/>
        <v>～</v>
      </c>
      <c r="AJ2932" s="178">
        <f t="shared" si="203"/>
        <v>45731</v>
      </c>
      <c r="AK2932" s="23" t="s">
        <v>19725</v>
      </c>
      <c r="AL2932" s="23" t="s">
        <v>26619</v>
      </c>
      <c r="AM2932" s="605">
        <v>43906</v>
      </c>
      <c r="AN2932" s="25"/>
      <c r="AO2932" s="423">
        <v>43907</v>
      </c>
      <c r="AP2932" s="134" t="s">
        <v>26657</v>
      </c>
    </row>
    <row r="2933" spans="1:42" ht="24.75" customHeight="1" x14ac:dyDescent="0.15">
      <c r="A2933" s="606">
        <v>2930</v>
      </c>
      <c r="B2933" s="23" t="s">
        <v>26585</v>
      </c>
      <c r="C2933" s="24" t="s">
        <v>26600</v>
      </c>
      <c r="D2933" s="24" t="s">
        <v>26601</v>
      </c>
      <c r="E2933" s="23"/>
      <c r="F2933" s="23"/>
      <c r="G2933" s="25" t="s">
        <v>26602</v>
      </c>
      <c r="H2933" s="23" t="s">
        <v>26603</v>
      </c>
      <c r="I2933" s="23" t="s">
        <v>26605</v>
      </c>
      <c r="J2933" s="25" t="s">
        <v>26604</v>
      </c>
      <c r="K2933" s="25"/>
      <c r="L2933" s="25" t="s">
        <v>26607</v>
      </c>
      <c r="M2933" s="25" t="s">
        <v>26606</v>
      </c>
      <c r="N2933" s="25" t="s">
        <v>26608</v>
      </c>
      <c r="O2933" s="25" t="s">
        <v>26658</v>
      </c>
      <c r="P2933" s="23" t="s">
        <v>26659</v>
      </c>
      <c r="Q2933" s="25" t="s">
        <v>26660</v>
      </c>
      <c r="R2933" s="25" t="s">
        <v>26661</v>
      </c>
      <c r="S2933" s="23" t="s">
        <v>26663</v>
      </c>
      <c r="T2933" s="23" t="s">
        <v>26662</v>
      </c>
      <c r="U2933" s="25" t="s">
        <v>26609</v>
      </c>
      <c r="V2933" s="23" t="s">
        <v>26610</v>
      </c>
      <c r="W2933" s="25" t="s">
        <v>26611</v>
      </c>
      <c r="X2933" s="25" t="s">
        <v>26612</v>
      </c>
      <c r="Y2933" s="23" t="s">
        <v>26613</v>
      </c>
      <c r="Z2933" s="25" t="s">
        <v>26614</v>
      </c>
      <c r="AA2933" s="23">
        <v>5</v>
      </c>
      <c r="AB2933" s="23" t="s">
        <v>26615</v>
      </c>
      <c r="AC2933" s="25"/>
      <c r="AD2933" s="167">
        <v>1</v>
      </c>
      <c r="AE2933" s="167">
        <v>10200</v>
      </c>
      <c r="AF2933" s="167">
        <f t="shared" si="204"/>
        <v>10200</v>
      </c>
      <c r="AG2933" s="27">
        <v>43910</v>
      </c>
      <c r="AH2933" s="168">
        <v>43906</v>
      </c>
      <c r="AI2933" s="29" t="str">
        <f t="shared" si="202"/>
        <v>～</v>
      </c>
      <c r="AJ2933" s="178">
        <f t="shared" si="203"/>
        <v>45731</v>
      </c>
      <c r="AK2933" s="23" t="s">
        <v>19725</v>
      </c>
      <c r="AL2933" s="23" t="s">
        <v>26620</v>
      </c>
      <c r="AM2933" s="605">
        <v>43906</v>
      </c>
      <c r="AN2933" s="25"/>
      <c r="AO2933" s="423">
        <v>43907</v>
      </c>
      <c r="AP2933" s="134" t="s">
        <v>26657</v>
      </c>
    </row>
    <row r="2934" spans="1:42" ht="24.75" customHeight="1" x14ac:dyDescent="0.15">
      <c r="A2934" s="606">
        <v>2931</v>
      </c>
      <c r="B2934" s="23" t="s">
        <v>26585</v>
      </c>
      <c r="C2934" s="24" t="s">
        <v>26600</v>
      </c>
      <c r="D2934" s="24" t="s">
        <v>26601</v>
      </c>
      <c r="E2934" s="23"/>
      <c r="F2934" s="23"/>
      <c r="G2934" s="25" t="s">
        <v>26602</v>
      </c>
      <c r="H2934" s="23" t="s">
        <v>26603</v>
      </c>
      <c r="I2934" s="23" t="s">
        <v>26605</v>
      </c>
      <c r="J2934" s="25" t="s">
        <v>26604</v>
      </c>
      <c r="K2934" s="25"/>
      <c r="L2934" s="25" t="s">
        <v>26607</v>
      </c>
      <c r="M2934" s="25" t="s">
        <v>26606</v>
      </c>
      <c r="N2934" s="25" t="s">
        <v>26608</v>
      </c>
      <c r="O2934" s="25" t="s">
        <v>26658</v>
      </c>
      <c r="P2934" s="23" t="s">
        <v>26659</v>
      </c>
      <c r="Q2934" s="25" t="s">
        <v>26660</v>
      </c>
      <c r="R2934" s="25" t="s">
        <v>26661</v>
      </c>
      <c r="S2934" s="23" t="s">
        <v>26663</v>
      </c>
      <c r="T2934" s="23" t="s">
        <v>26662</v>
      </c>
      <c r="U2934" s="25" t="s">
        <v>26609</v>
      </c>
      <c r="V2934" s="23" t="s">
        <v>26610</v>
      </c>
      <c r="W2934" s="25" t="s">
        <v>26611</v>
      </c>
      <c r="X2934" s="25" t="s">
        <v>26612</v>
      </c>
      <c r="Y2934" s="23" t="s">
        <v>26613</v>
      </c>
      <c r="Z2934" s="25" t="s">
        <v>26614</v>
      </c>
      <c r="AA2934" s="23">
        <v>5</v>
      </c>
      <c r="AB2934" s="23" t="s">
        <v>26615</v>
      </c>
      <c r="AC2934" s="25"/>
      <c r="AD2934" s="167">
        <v>1</v>
      </c>
      <c r="AE2934" s="167">
        <v>10200</v>
      </c>
      <c r="AF2934" s="167">
        <f t="shared" si="204"/>
        <v>10200</v>
      </c>
      <c r="AG2934" s="27">
        <v>43910</v>
      </c>
      <c r="AH2934" s="168">
        <v>43906</v>
      </c>
      <c r="AI2934" s="29" t="str">
        <f t="shared" si="202"/>
        <v>～</v>
      </c>
      <c r="AJ2934" s="178">
        <f t="shared" si="203"/>
        <v>45731</v>
      </c>
      <c r="AK2934" s="23" t="s">
        <v>19725</v>
      </c>
      <c r="AL2934" s="23" t="s">
        <v>26621</v>
      </c>
      <c r="AM2934" s="605">
        <v>43906</v>
      </c>
      <c r="AN2934" s="25"/>
      <c r="AO2934" s="423">
        <v>43907</v>
      </c>
      <c r="AP2934" s="134" t="s">
        <v>26657</v>
      </c>
    </row>
    <row r="2935" spans="1:42" ht="24.75" customHeight="1" x14ac:dyDescent="0.15">
      <c r="A2935" s="606">
        <v>2932</v>
      </c>
      <c r="B2935" s="23" t="s">
        <v>26585</v>
      </c>
      <c r="C2935" s="24" t="s">
        <v>26600</v>
      </c>
      <c r="D2935" s="24" t="s">
        <v>26601</v>
      </c>
      <c r="E2935" s="23"/>
      <c r="F2935" s="23"/>
      <c r="G2935" s="25" t="s">
        <v>26602</v>
      </c>
      <c r="H2935" s="23" t="s">
        <v>26603</v>
      </c>
      <c r="I2935" s="23" t="s">
        <v>26605</v>
      </c>
      <c r="J2935" s="25" t="s">
        <v>26604</v>
      </c>
      <c r="K2935" s="25"/>
      <c r="L2935" s="25" t="s">
        <v>26607</v>
      </c>
      <c r="M2935" s="25" t="s">
        <v>26606</v>
      </c>
      <c r="N2935" s="25" t="s">
        <v>26608</v>
      </c>
      <c r="O2935" s="25" t="s">
        <v>26658</v>
      </c>
      <c r="P2935" s="23" t="s">
        <v>26659</v>
      </c>
      <c r="Q2935" s="25" t="s">
        <v>26660</v>
      </c>
      <c r="R2935" s="25" t="s">
        <v>26661</v>
      </c>
      <c r="S2935" s="23" t="s">
        <v>26663</v>
      </c>
      <c r="T2935" s="23" t="s">
        <v>26662</v>
      </c>
      <c r="U2935" s="25" t="s">
        <v>26609</v>
      </c>
      <c r="V2935" s="23" t="s">
        <v>26610</v>
      </c>
      <c r="W2935" s="25" t="s">
        <v>26611</v>
      </c>
      <c r="X2935" s="25" t="s">
        <v>26612</v>
      </c>
      <c r="Y2935" s="23" t="s">
        <v>26613</v>
      </c>
      <c r="Z2935" s="25" t="s">
        <v>26614</v>
      </c>
      <c r="AA2935" s="23">
        <v>5</v>
      </c>
      <c r="AB2935" s="23" t="s">
        <v>26615</v>
      </c>
      <c r="AC2935" s="25"/>
      <c r="AD2935" s="167">
        <v>1</v>
      </c>
      <c r="AE2935" s="167">
        <v>10200</v>
      </c>
      <c r="AF2935" s="167">
        <f t="shared" si="204"/>
        <v>10200</v>
      </c>
      <c r="AG2935" s="27">
        <v>43910</v>
      </c>
      <c r="AH2935" s="168">
        <v>43906</v>
      </c>
      <c r="AI2935" s="29" t="str">
        <f t="shared" si="202"/>
        <v>～</v>
      </c>
      <c r="AJ2935" s="178">
        <f t="shared" si="203"/>
        <v>45731</v>
      </c>
      <c r="AK2935" s="23" t="s">
        <v>19725</v>
      </c>
      <c r="AL2935" s="23" t="s">
        <v>26622</v>
      </c>
      <c r="AM2935" s="605">
        <v>43906</v>
      </c>
      <c r="AN2935" s="25"/>
      <c r="AO2935" s="423">
        <v>43907</v>
      </c>
      <c r="AP2935" s="134" t="s">
        <v>26657</v>
      </c>
    </row>
    <row r="2936" spans="1:42" ht="24.75" customHeight="1" x14ac:dyDescent="0.15">
      <c r="A2936" s="606">
        <v>2933</v>
      </c>
      <c r="B2936" s="23" t="s">
        <v>26587</v>
      </c>
      <c r="C2936" s="24" t="s">
        <v>26600</v>
      </c>
      <c r="D2936" s="24" t="s">
        <v>26601</v>
      </c>
      <c r="E2936" s="23"/>
      <c r="F2936" s="23"/>
      <c r="G2936" s="25" t="s">
        <v>26602</v>
      </c>
      <c r="H2936" s="23" t="s">
        <v>26603</v>
      </c>
      <c r="I2936" s="23" t="s">
        <v>26605</v>
      </c>
      <c r="J2936" s="25" t="s">
        <v>26604</v>
      </c>
      <c r="K2936" s="25"/>
      <c r="L2936" s="25" t="s">
        <v>26607</v>
      </c>
      <c r="M2936" s="25" t="s">
        <v>26606</v>
      </c>
      <c r="N2936" s="25" t="s">
        <v>26608</v>
      </c>
      <c r="O2936" s="25" t="s">
        <v>26658</v>
      </c>
      <c r="P2936" s="23" t="s">
        <v>26659</v>
      </c>
      <c r="Q2936" s="25" t="s">
        <v>26660</v>
      </c>
      <c r="R2936" s="25" t="s">
        <v>26661</v>
      </c>
      <c r="S2936" s="23" t="s">
        <v>26663</v>
      </c>
      <c r="T2936" s="23" t="s">
        <v>26662</v>
      </c>
      <c r="U2936" s="25" t="s">
        <v>26609</v>
      </c>
      <c r="V2936" s="23" t="s">
        <v>26610</v>
      </c>
      <c r="W2936" s="25" t="s">
        <v>26611</v>
      </c>
      <c r="X2936" s="25" t="s">
        <v>26612</v>
      </c>
      <c r="Y2936" s="23" t="s">
        <v>26613</v>
      </c>
      <c r="Z2936" s="25" t="s">
        <v>26614</v>
      </c>
      <c r="AA2936" s="23">
        <v>5</v>
      </c>
      <c r="AB2936" s="23" t="s">
        <v>26615</v>
      </c>
      <c r="AC2936" s="25"/>
      <c r="AD2936" s="167">
        <v>1</v>
      </c>
      <c r="AE2936" s="167">
        <v>4200</v>
      </c>
      <c r="AF2936" s="167">
        <f t="shared" si="204"/>
        <v>4200</v>
      </c>
      <c r="AG2936" s="27">
        <v>43910</v>
      </c>
      <c r="AH2936" s="168">
        <v>43906</v>
      </c>
      <c r="AI2936" s="29" t="str">
        <f t="shared" si="202"/>
        <v>～</v>
      </c>
      <c r="AJ2936" s="178">
        <f t="shared" si="203"/>
        <v>45731</v>
      </c>
      <c r="AK2936" s="23" t="s">
        <v>26670</v>
      </c>
      <c r="AL2936" s="23" t="s">
        <v>26623</v>
      </c>
      <c r="AM2936" s="605">
        <v>43906</v>
      </c>
      <c r="AN2936" s="25"/>
      <c r="AO2936" s="423">
        <v>43907</v>
      </c>
      <c r="AP2936" s="134" t="s">
        <v>26657</v>
      </c>
    </row>
    <row r="2937" spans="1:42" ht="24.75" customHeight="1" x14ac:dyDescent="0.15">
      <c r="A2937" s="606">
        <v>2934</v>
      </c>
      <c r="B2937" s="23" t="s">
        <v>26589</v>
      </c>
      <c r="C2937" s="24" t="s">
        <v>26600</v>
      </c>
      <c r="D2937" s="24" t="s">
        <v>26601</v>
      </c>
      <c r="E2937" s="23"/>
      <c r="F2937" s="23"/>
      <c r="G2937" s="25" t="s">
        <v>26602</v>
      </c>
      <c r="H2937" s="23" t="s">
        <v>26603</v>
      </c>
      <c r="I2937" s="23" t="s">
        <v>26605</v>
      </c>
      <c r="J2937" s="25" t="s">
        <v>26604</v>
      </c>
      <c r="K2937" s="25"/>
      <c r="L2937" s="25" t="s">
        <v>26607</v>
      </c>
      <c r="M2937" s="25" t="s">
        <v>26606</v>
      </c>
      <c r="N2937" s="25" t="s">
        <v>26608</v>
      </c>
      <c r="O2937" s="25" t="s">
        <v>26658</v>
      </c>
      <c r="P2937" s="23" t="s">
        <v>26659</v>
      </c>
      <c r="Q2937" s="25" t="s">
        <v>26660</v>
      </c>
      <c r="R2937" s="25" t="s">
        <v>26661</v>
      </c>
      <c r="S2937" s="23" t="s">
        <v>26663</v>
      </c>
      <c r="T2937" s="23" t="s">
        <v>26662</v>
      </c>
      <c r="U2937" s="25" t="s">
        <v>26609</v>
      </c>
      <c r="V2937" s="23" t="s">
        <v>26610</v>
      </c>
      <c r="W2937" s="25" t="s">
        <v>26611</v>
      </c>
      <c r="X2937" s="25" t="s">
        <v>26612</v>
      </c>
      <c r="Y2937" s="23" t="s">
        <v>26613</v>
      </c>
      <c r="Z2937" s="25" t="s">
        <v>26614</v>
      </c>
      <c r="AA2937" s="23">
        <v>5</v>
      </c>
      <c r="AB2937" s="23" t="s">
        <v>26615</v>
      </c>
      <c r="AC2937" s="25"/>
      <c r="AD2937" s="167">
        <v>1</v>
      </c>
      <c r="AE2937" s="167">
        <v>7800</v>
      </c>
      <c r="AF2937" s="167">
        <f t="shared" si="204"/>
        <v>7800</v>
      </c>
      <c r="AG2937" s="27">
        <v>43910</v>
      </c>
      <c r="AH2937" s="168">
        <v>43906</v>
      </c>
      <c r="AI2937" s="29" t="str">
        <f t="shared" si="202"/>
        <v>～</v>
      </c>
      <c r="AJ2937" s="178">
        <f t="shared" si="203"/>
        <v>45731</v>
      </c>
      <c r="AK2937" s="23" t="s">
        <v>26671</v>
      </c>
      <c r="AL2937" s="23" t="s">
        <v>26624</v>
      </c>
      <c r="AM2937" s="605">
        <v>43906</v>
      </c>
      <c r="AN2937" s="25"/>
      <c r="AO2937" s="423">
        <v>43907</v>
      </c>
      <c r="AP2937" s="134" t="s">
        <v>26657</v>
      </c>
    </row>
    <row r="2938" spans="1:42" ht="24.75" customHeight="1" x14ac:dyDescent="0.15">
      <c r="A2938" s="606">
        <v>2935</v>
      </c>
      <c r="B2938" s="23" t="s">
        <v>26589</v>
      </c>
      <c r="C2938" s="24" t="s">
        <v>26600</v>
      </c>
      <c r="D2938" s="24" t="s">
        <v>26601</v>
      </c>
      <c r="E2938" s="23"/>
      <c r="F2938" s="23"/>
      <c r="G2938" s="25" t="s">
        <v>26602</v>
      </c>
      <c r="H2938" s="23" t="s">
        <v>26603</v>
      </c>
      <c r="I2938" s="23" t="s">
        <v>26605</v>
      </c>
      <c r="J2938" s="25" t="s">
        <v>26604</v>
      </c>
      <c r="K2938" s="25"/>
      <c r="L2938" s="25" t="s">
        <v>26607</v>
      </c>
      <c r="M2938" s="25" t="s">
        <v>26606</v>
      </c>
      <c r="N2938" s="25" t="s">
        <v>26608</v>
      </c>
      <c r="O2938" s="25" t="s">
        <v>26658</v>
      </c>
      <c r="P2938" s="23" t="s">
        <v>26659</v>
      </c>
      <c r="Q2938" s="25" t="s">
        <v>26660</v>
      </c>
      <c r="R2938" s="25" t="s">
        <v>26661</v>
      </c>
      <c r="S2938" s="23" t="s">
        <v>26663</v>
      </c>
      <c r="T2938" s="23" t="s">
        <v>26662</v>
      </c>
      <c r="U2938" s="25" t="s">
        <v>26609</v>
      </c>
      <c r="V2938" s="23" t="s">
        <v>26610</v>
      </c>
      <c r="W2938" s="25" t="s">
        <v>26611</v>
      </c>
      <c r="X2938" s="25" t="s">
        <v>26612</v>
      </c>
      <c r="Y2938" s="23" t="s">
        <v>26613</v>
      </c>
      <c r="Z2938" s="25" t="s">
        <v>26614</v>
      </c>
      <c r="AA2938" s="23">
        <v>5</v>
      </c>
      <c r="AB2938" s="23" t="s">
        <v>26615</v>
      </c>
      <c r="AC2938" s="25"/>
      <c r="AD2938" s="167">
        <v>1</v>
      </c>
      <c r="AE2938" s="167">
        <v>7800</v>
      </c>
      <c r="AF2938" s="167">
        <f t="shared" si="204"/>
        <v>7800</v>
      </c>
      <c r="AG2938" s="27">
        <v>43910</v>
      </c>
      <c r="AH2938" s="168">
        <v>43906</v>
      </c>
      <c r="AI2938" s="29" t="str">
        <f t="shared" si="202"/>
        <v>～</v>
      </c>
      <c r="AJ2938" s="178">
        <f t="shared" si="203"/>
        <v>45731</v>
      </c>
      <c r="AK2938" s="23" t="s">
        <v>20255</v>
      </c>
      <c r="AL2938" s="23" t="s">
        <v>26625</v>
      </c>
      <c r="AM2938" s="605">
        <v>43906</v>
      </c>
      <c r="AN2938" s="25"/>
      <c r="AO2938" s="423">
        <v>43907</v>
      </c>
      <c r="AP2938" s="134" t="s">
        <v>26657</v>
      </c>
    </row>
    <row r="2939" spans="1:42" ht="24.75" customHeight="1" x14ac:dyDescent="0.15">
      <c r="A2939" s="606">
        <v>2936</v>
      </c>
      <c r="B2939" s="23" t="s">
        <v>26589</v>
      </c>
      <c r="C2939" s="24" t="s">
        <v>26600</v>
      </c>
      <c r="D2939" s="24" t="s">
        <v>26601</v>
      </c>
      <c r="E2939" s="23"/>
      <c r="F2939" s="23"/>
      <c r="G2939" s="25" t="s">
        <v>26602</v>
      </c>
      <c r="H2939" s="23" t="s">
        <v>26603</v>
      </c>
      <c r="I2939" s="23" t="s">
        <v>26605</v>
      </c>
      <c r="J2939" s="25" t="s">
        <v>26604</v>
      </c>
      <c r="K2939" s="25"/>
      <c r="L2939" s="25" t="s">
        <v>26607</v>
      </c>
      <c r="M2939" s="25" t="s">
        <v>26606</v>
      </c>
      <c r="N2939" s="25" t="s">
        <v>26608</v>
      </c>
      <c r="O2939" s="25" t="s">
        <v>26658</v>
      </c>
      <c r="P2939" s="23" t="s">
        <v>26659</v>
      </c>
      <c r="Q2939" s="25" t="s">
        <v>26660</v>
      </c>
      <c r="R2939" s="25" t="s">
        <v>26661</v>
      </c>
      <c r="S2939" s="23" t="s">
        <v>26663</v>
      </c>
      <c r="T2939" s="23" t="s">
        <v>26662</v>
      </c>
      <c r="U2939" s="25" t="s">
        <v>26609</v>
      </c>
      <c r="V2939" s="23" t="s">
        <v>26610</v>
      </c>
      <c r="W2939" s="25" t="s">
        <v>26611</v>
      </c>
      <c r="X2939" s="25" t="s">
        <v>26612</v>
      </c>
      <c r="Y2939" s="23" t="s">
        <v>26613</v>
      </c>
      <c r="Z2939" s="25" t="s">
        <v>26614</v>
      </c>
      <c r="AA2939" s="23">
        <v>5</v>
      </c>
      <c r="AB2939" s="23" t="s">
        <v>26615</v>
      </c>
      <c r="AC2939" s="25"/>
      <c r="AD2939" s="167">
        <v>1</v>
      </c>
      <c r="AE2939" s="167">
        <v>7800</v>
      </c>
      <c r="AF2939" s="167">
        <f t="shared" si="204"/>
        <v>7800</v>
      </c>
      <c r="AG2939" s="27">
        <v>43910</v>
      </c>
      <c r="AH2939" s="168">
        <v>43906</v>
      </c>
      <c r="AI2939" s="29" t="str">
        <f t="shared" si="202"/>
        <v>～</v>
      </c>
      <c r="AJ2939" s="178">
        <f t="shared" si="203"/>
        <v>45731</v>
      </c>
      <c r="AK2939" s="23" t="s">
        <v>20255</v>
      </c>
      <c r="AL2939" s="23" t="s">
        <v>26626</v>
      </c>
      <c r="AM2939" s="605">
        <v>43906</v>
      </c>
      <c r="AN2939" s="25"/>
      <c r="AO2939" s="423">
        <v>43907</v>
      </c>
      <c r="AP2939" s="134" t="s">
        <v>26657</v>
      </c>
    </row>
    <row r="2940" spans="1:42" ht="24.75" customHeight="1" x14ac:dyDescent="0.15">
      <c r="A2940" s="606">
        <v>2937</v>
      </c>
      <c r="B2940" s="23" t="s">
        <v>26589</v>
      </c>
      <c r="C2940" s="24" t="s">
        <v>26600</v>
      </c>
      <c r="D2940" s="24" t="s">
        <v>26601</v>
      </c>
      <c r="E2940" s="23"/>
      <c r="F2940" s="23"/>
      <c r="G2940" s="25" t="s">
        <v>26602</v>
      </c>
      <c r="H2940" s="23" t="s">
        <v>26603</v>
      </c>
      <c r="I2940" s="23" t="s">
        <v>26605</v>
      </c>
      <c r="J2940" s="25" t="s">
        <v>26604</v>
      </c>
      <c r="K2940" s="25"/>
      <c r="L2940" s="25" t="s">
        <v>26607</v>
      </c>
      <c r="M2940" s="25" t="s">
        <v>26606</v>
      </c>
      <c r="N2940" s="25" t="s">
        <v>26608</v>
      </c>
      <c r="O2940" s="25" t="s">
        <v>26658</v>
      </c>
      <c r="P2940" s="23" t="s">
        <v>26659</v>
      </c>
      <c r="Q2940" s="25" t="s">
        <v>26660</v>
      </c>
      <c r="R2940" s="25" t="s">
        <v>26661</v>
      </c>
      <c r="S2940" s="23" t="s">
        <v>26663</v>
      </c>
      <c r="T2940" s="23" t="s">
        <v>26662</v>
      </c>
      <c r="U2940" s="25" t="s">
        <v>26609</v>
      </c>
      <c r="V2940" s="23" t="s">
        <v>26610</v>
      </c>
      <c r="W2940" s="25" t="s">
        <v>26611</v>
      </c>
      <c r="X2940" s="25" t="s">
        <v>26612</v>
      </c>
      <c r="Y2940" s="23" t="s">
        <v>26613</v>
      </c>
      <c r="Z2940" s="25" t="s">
        <v>26614</v>
      </c>
      <c r="AA2940" s="23">
        <v>5</v>
      </c>
      <c r="AB2940" s="23" t="s">
        <v>26615</v>
      </c>
      <c r="AC2940" s="25"/>
      <c r="AD2940" s="167">
        <v>1</v>
      </c>
      <c r="AE2940" s="167">
        <v>7800</v>
      </c>
      <c r="AF2940" s="167">
        <f t="shared" si="204"/>
        <v>7800</v>
      </c>
      <c r="AG2940" s="27">
        <v>43910</v>
      </c>
      <c r="AH2940" s="168">
        <v>43906</v>
      </c>
      <c r="AI2940" s="29" t="str">
        <f t="shared" si="202"/>
        <v>～</v>
      </c>
      <c r="AJ2940" s="178">
        <f t="shared" si="203"/>
        <v>45731</v>
      </c>
      <c r="AK2940" s="23" t="s">
        <v>20255</v>
      </c>
      <c r="AL2940" s="23" t="s">
        <v>26627</v>
      </c>
      <c r="AM2940" s="605">
        <v>43906</v>
      </c>
      <c r="AN2940" s="25"/>
      <c r="AO2940" s="423">
        <v>43907</v>
      </c>
      <c r="AP2940" s="134" t="s">
        <v>26657</v>
      </c>
    </row>
    <row r="2941" spans="1:42" ht="24.75" customHeight="1" x14ac:dyDescent="0.15">
      <c r="A2941" s="606">
        <v>2938</v>
      </c>
      <c r="B2941" s="23" t="s">
        <v>26591</v>
      </c>
      <c r="C2941" s="24" t="s">
        <v>26600</v>
      </c>
      <c r="D2941" s="24" t="s">
        <v>26601</v>
      </c>
      <c r="E2941" s="23"/>
      <c r="F2941" s="23"/>
      <c r="G2941" s="25" t="s">
        <v>26602</v>
      </c>
      <c r="H2941" s="23" t="s">
        <v>26603</v>
      </c>
      <c r="I2941" s="23" t="s">
        <v>26605</v>
      </c>
      <c r="J2941" s="25" t="s">
        <v>26604</v>
      </c>
      <c r="K2941" s="25"/>
      <c r="L2941" s="25" t="s">
        <v>26607</v>
      </c>
      <c r="M2941" s="25" t="s">
        <v>26606</v>
      </c>
      <c r="N2941" s="25" t="s">
        <v>26608</v>
      </c>
      <c r="O2941" s="25" t="s">
        <v>26658</v>
      </c>
      <c r="P2941" s="23" t="s">
        <v>26659</v>
      </c>
      <c r="Q2941" s="25" t="s">
        <v>26660</v>
      </c>
      <c r="R2941" s="25" t="s">
        <v>26661</v>
      </c>
      <c r="S2941" s="23" t="s">
        <v>26663</v>
      </c>
      <c r="T2941" s="23" t="s">
        <v>26662</v>
      </c>
      <c r="U2941" s="25" t="s">
        <v>26609</v>
      </c>
      <c r="V2941" s="23" t="s">
        <v>26610</v>
      </c>
      <c r="W2941" s="25" t="s">
        <v>26611</v>
      </c>
      <c r="X2941" s="25" t="s">
        <v>26612</v>
      </c>
      <c r="Y2941" s="23" t="s">
        <v>26613</v>
      </c>
      <c r="Z2941" s="25" t="s">
        <v>26614</v>
      </c>
      <c r="AA2941" s="23">
        <v>5</v>
      </c>
      <c r="AB2941" s="23" t="s">
        <v>26615</v>
      </c>
      <c r="AC2941" s="25"/>
      <c r="AD2941" s="167">
        <v>1</v>
      </c>
      <c r="AE2941" s="167">
        <v>23400</v>
      </c>
      <c r="AF2941" s="167">
        <f t="shared" si="204"/>
        <v>23400</v>
      </c>
      <c r="AG2941" s="27">
        <v>43910</v>
      </c>
      <c r="AH2941" s="168">
        <v>43906</v>
      </c>
      <c r="AI2941" s="29" t="str">
        <f t="shared" si="202"/>
        <v>～</v>
      </c>
      <c r="AJ2941" s="178">
        <f t="shared" si="203"/>
        <v>45731</v>
      </c>
      <c r="AK2941" s="23" t="s">
        <v>26666</v>
      </c>
      <c r="AL2941" s="23" t="s">
        <v>26628</v>
      </c>
      <c r="AM2941" s="605">
        <v>43906</v>
      </c>
      <c r="AN2941" s="25"/>
      <c r="AO2941" s="423">
        <v>43907</v>
      </c>
      <c r="AP2941" s="134" t="s">
        <v>26657</v>
      </c>
    </row>
    <row r="2942" spans="1:42" ht="24.75" customHeight="1" x14ac:dyDescent="0.15">
      <c r="A2942" s="606">
        <v>2939</v>
      </c>
      <c r="B2942" s="23" t="s">
        <v>26591</v>
      </c>
      <c r="C2942" s="24" t="s">
        <v>26600</v>
      </c>
      <c r="D2942" s="24" t="s">
        <v>26601</v>
      </c>
      <c r="E2942" s="23"/>
      <c r="F2942" s="23"/>
      <c r="G2942" s="25" t="s">
        <v>26602</v>
      </c>
      <c r="H2942" s="23" t="s">
        <v>26603</v>
      </c>
      <c r="I2942" s="23" t="s">
        <v>26605</v>
      </c>
      <c r="J2942" s="25" t="s">
        <v>26604</v>
      </c>
      <c r="K2942" s="25"/>
      <c r="L2942" s="25" t="s">
        <v>26607</v>
      </c>
      <c r="M2942" s="25" t="s">
        <v>26606</v>
      </c>
      <c r="N2942" s="25" t="s">
        <v>26608</v>
      </c>
      <c r="O2942" s="25" t="s">
        <v>26658</v>
      </c>
      <c r="P2942" s="23" t="s">
        <v>26659</v>
      </c>
      <c r="Q2942" s="25" t="s">
        <v>26660</v>
      </c>
      <c r="R2942" s="25" t="s">
        <v>26661</v>
      </c>
      <c r="S2942" s="23" t="s">
        <v>26663</v>
      </c>
      <c r="T2942" s="23" t="s">
        <v>26662</v>
      </c>
      <c r="U2942" s="25" t="s">
        <v>26609</v>
      </c>
      <c r="V2942" s="23" t="s">
        <v>26610</v>
      </c>
      <c r="W2942" s="25" t="s">
        <v>26611</v>
      </c>
      <c r="X2942" s="25" t="s">
        <v>26612</v>
      </c>
      <c r="Y2942" s="23" t="s">
        <v>26613</v>
      </c>
      <c r="Z2942" s="25" t="s">
        <v>26614</v>
      </c>
      <c r="AA2942" s="23">
        <v>5</v>
      </c>
      <c r="AB2942" s="23" t="s">
        <v>26615</v>
      </c>
      <c r="AC2942" s="25"/>
      <c r="AD2942" s="167">
        <v>1</v>
      </c>
      <c r="AE2942" s="167">
        <v>23400</v>
      </c>
      <c r="AF2942" s="167">
        <f t="shared" si="204"/>
        <v>23400</v>
      </c>
      <c r="AG2942" s="27">
        <v>43910</v>
      </c>
      <c r="AH2942" s="168">
        <v>43906</v>
      </c>
      <c r="AI2942" s="29" t="str">
        <f t="shared" si="202"/>
        <v>～</v>
      </c>
      <c r="AJ2942" s="178">
        <f t="shared" si="203"/>
        <v>45731</v>
      </c>
      <c r="AK2942" s="23" t="s">
        <v>25412</v>
      </c>
      <c r="AL2942" s="23" t="s">
        <v>26629</v>
      </c>
      <c r="AM2942" s="605">
        <v>43906</v>
      </c>
      <c r="AN2942" s="25"/>
      <c r="AO2942" s="423">
        <v>43907</v>
      </c>
      <c r="AP2942" s="134" t="s">
        <v>26657</v>
      </c>
    </row>
    <row r="2943" spans="1:42" ht="24.75" customHeight="1" x14ac:dyDescent="0.15">
      <c r="A2943" s="606">
        <v>2940</v>
      </c>
      <c r="B2943" s="23" t="s">
        <v>26591</v>
      </c>
      <c r="C2943" s="24" t="s">
        <v>26600</v>
      </c>
      <c r="D2943" s="24" t="s">
        <v>26601</v>
      </c>
      <c r="E2943" s="23"/>
      <c r="F2943" s="23"/>
      <c r="G2943" s="25" t="s">
        <v>26602</v>
      </c>
      <c r="H2943" s="23" t="s">
        <v>26603</v>
      </c>
      <c r="I2943" s="23" t="s">
        <v>26605</v>
      </c>
      <c r="J2943" s="25" t="s">
        <v>26604</v>
      </c>
      <c r="K2943" s="25"/>
      <c r="L2943" s="25" t="s">
        <v>26607</v>
      </c>
      <c r="M2943" s="25" t="s">
        <v>26606</v>
      </c>
      <c r="N2943" s="25" t="s">
        <v>26608</v>
      </c>
      <c r="O2943" s="25" t="s">
        <v>26658</v>
      </c>
      <c r="P2943" s="23" t="s">
        <v>26659</v>
      </c>
      <c r="Q2943" s="25" t="s">
        <v>26660</v>
      </c>
      <c r="R2943" s="25" t="s">
        <v>26661</v>
      </c>
      <c r="S2943" s="23" t="s">
        <v>26663</v>
      </c>
      <c r="T2943" s="23" t="s">
        <v>26662</v>
      </c>
      <c r="U2943" s="25" t="s">
        <v>26609</v>
      </c>
      <c r="V2943" s="23" t="s">
        <v>26610</v>
      </c>
      <c r="W2943" s="25" t="s">
        <v>26611</v>
      </c>
      <c r="X2943" s="25" t="s">
        <v>26612</v>
      </c>
      <c r="Y2943" s="23" t="s">
        <v>26613</v>
      </c>
      <c r="Z2943" s="25" t="s">
        <v>26614</v>
      </c>
      <c r="AA2943" s="23">
        <v>5</v>
      </c>
      <c r="AB2943" s="23" t="s">
        <v>26615</v>
      </c>
      <c r="AC2943" s="25"/>
      <c r="AD2943" s="167">
        <v>1</v>
      </c>
      <c r="AE2943" s="167">
        <v>23400</v>
      </c>
      <c r="AF2943" s="167">
        <f t="shared" si="204"/>
        <v>23400</v>
      </c>
      <c r="AG2943" s="27">
        <v>43910</v>
      </c>
      <c r="AH2943" s="168">
        <v>43906</v>
      </c>
      <c r="AI2943" s="29" t="str">
        <f t="shared" si="202"/>
        <v>～</v>
      </c>
      <c r="AJ2943" s="178">
        <f t="shared" si="203"/>
        <v>45731</v>
      </c>
      <c r="AK2943" s="23" t="s">
        <v>25412</v>
      </c>
      <c r="AL2943" s="23" t="s">
        <v>26630</v>
      </c>
      <c r="AM2943" s="605">
        <v>43906</v>
      </c>
      <c r="AN2943" s="25"/>
      <c r="AO2943" s="423">
        <v>43907</v>
      </c>
      <c r="AP2943" s="134" t="s">
        <v>26657</v>
      </c>
    </row>
    <row r="2944" spans="1:42" ht="24.75" customHeight="1" x14ac:dyDescent="0.15">
      <c r="A2944" s="606">
        <v>2941</v>
      </c>
      <c r="B2944" s="23" t="s">
        <v>26591</v>
      </c>
      <c r="C2944" s="24" t="s">
        <v>26600</v>
      </c>
      <c r="D2944" s="24" t="s">
        <v>26601</v>
      </c>
      <c r="E2944" s="23"/>
      <c r="F2944" s="23"/>
      <c r="G2944" s="25" t="s">
        <v>26602</v>
      </c>
      <c r="H2944" s="23" t="s">
        <v>26603</v>
      </c>
      <c r="I2944" s="23" t="s">
        <v>26605</v>
      </c>
      <c r="J2944" s="25" t="s">
        <v>26604</v>
      </c>
      <c r="K2944" s="25"/>
      <c r="L2944" s="25" t="s">
        <v>26607</v>
      </c>
      <c r="M2944" s="25" t="s">
        <v>26606</v>
      </c>
      <c r="N2944" s="25" t="s">
        <v>26608</v>
      </c>
      <c r="O2944" s="25" t="s">
        <v>26658</v>
      </c>
      <c r="P2944" s="23" t="s">
        <v>26659</v>
      </c>
      <c r="Q2944" s="25" t="s">
        <v>26660</v>
      </c>
      <c r="R2944" s="25" t="s">
        <v>26661</v>
      </c>
      <c r="S2944" s="23" t="s">
        <v>26663</v>
      </c>
      <c r="T2944" s="23" t="s">
        <v>26662</v>
      </c>
      <c r="U2944" s="25" t="s">
        <v>26609</v>
      </c>
      <c r="V2944" s="23" t="s">
        <v>26610</v>
      </c>
      <c r="W2944" s="25" t="s">
        <v>26611</v>
      </c>
      <c r="X2944" s="25" t="s">
        <v>26612</v>
      </c>
      <c r="Y2944" s="23" t="s">
        <v>26613</v>
      </c>
      <c r="Z2944" s="25" t="s">
        <v>26614</v>
      </c>
      <c r="AA2944" s="23">
        <v>5</v>
      </c>
      <c r="AB2944" s="23" t="s">
        <v>26615</v>
      </c>
      <c r="AC2944" s="25"/>
      <c r="AD2944" s="167">
        <v>1</v>
      </c>
      <c r="AE2944" s="167">
        <v>23400</v>
      </c>
      <c r="AF2944" s="167">
        <f t="shared" si="204"/>
        <v>23400</v>
      </c>
      <c r="AG2944" s="27">
        <v>43910</v>
      </c>
      <c r="AH2944" s="168">
        <v>43906</v>
      </c>
      <c r="AI2944" s="29" t="str">
        <f t="shared" si="202"/>
        <v>～</v>
      </c>
      <c r="AJ2944" s="178">
        <f t="shared" si="203"/>
        <v>45731</v>
      </c>
      <c r="AK2944" s="23" t="s">
        <v>25412</v>
      </c>
      <c r="AL2944" s="23" t="s">
        <v>26631</v>
      </c>
      <c r="AM2944" s="605">
        <v>43906</v>
      </c>
      <c r="AN2944" s="25"/>
      <c r="AO2944" s="423">
        <v>43907</v>
      </c>
      <c r="AP2944" s="134" t="s">
        <v>26657</v>
      </c>
    </row>
    <row r="2945" spans="1:42" ht="24.75" customHeight="1" x14ac:dyDescent="0.15">
      <c r="A2945" s="606">
        <v>2942</v>
      </c>
      <c r="B2945" s="23" t="s">
        <v>26591</v>
      </c>
      <c r="C2945" s="24" t="s">
        <v>26600</v>
      </c>
      <c r="D2945" s="24" t="s">
        <v>26601</v>
      </c>
      <c r="E2945" s="23"/>
      <c r="F2945" s="23"/>
      <c r="G2945" s="25" t="s">
        <v>26602</v>
      </c>
      <c r="H2945" s="23" t="s">
        <v>26603</v>
      </c>
      <c r="I2945" s="23" t="s">
        <v>26605</v>
      </c>
      <c r="J2945" s="25" t="s">
        <v>26604</v>
      </c>
      <c r="K2945" s="25"/>
      <c r="L2945" s="25" t="s">
        <v>26607</v>
      </c>
      <c r="M2945" s="25" t="s">
        <v>26606</v>
      </c>
      <c r="N2945" s="25" t="s">
        <v>26608</v>
      </c>
      <c r="O2945" s="25" t="s">
        <v>26658</v>
      </c>
      <c r="P2945" s="23" t="s">
        <v>26659</v>
      </c>
      <c r="Q2945" s="25" t="s">
        <v>26660</v>
      </c>
      <c r="R2945" s="25" t="s">
        <v>26661</v>
      </c>
      <c r="S2945" s="23" t="s">
        <v>26663</v>
      </c>
      <c r="T2945" s="23" t="s">
        <v>26662</v>
      </c>
      <c r="U2945" s="25" t="s">
        <v>26609</v>
      </c>
      <c r="V2945" s="23" t="s">
        <v>26610</v>
      </c>
      <c r="W2945" s="25" t="s">
        <v>26611</v>
      </c>
      <c r="X2945" s="25" t="s">
        <v>26612</v>
      </c>
      <c r="Y2945" s="23" t="s">
        <v>26613</v>
      </c>
      <c r="Z2945" s="25" t="s">
        <v>26614</v>
      </c>
      <c r="AA2945" s="23">
        <v>5</v>
      </c>
      <c r="AB2945" s="23" t="s">
        <v>26615</v>
      </c>
      <c r="AC2945" s="25"/>
      <c r="AD2945" s="167">
        <v>1</v>
      </c>
      <c r="AE2945" s="167">
        <v>23400</v>
      </c>
      <c r="AF2945" s="167">
        <f t="shared" si="204"/>
        <v>23400</v>
      </c>
      <c r="AG2945" s="27">
        <v>43910</v>
      </c>
      <c r="AH2945" s="168">
        <v>43906</v>
      </c>
      <c r="AI2945" s="29" t="str">
        <f t="shared" si="202"/>
        <v>～</v>
      </c>
      <c r="AJ2945" s="178">
        <f t="shared" si="203"/>
        <v>45731</v>
      </c>
      <c r="AK2945" s="23" t="s">
        <v>25412</v>
      </c>
      <c r="AL2945" s="23" t="s">
        <v>26632</v>
      </c>
      <c r="AM2945" s="605">
        <v>43906</v>
      </c>
      <c r="AN2945" s="25"/>
      <c r="AO2945" s="423">
        <v>43907</v>
      </c>
      <c r="AP2945" s="134" t="s">
        <v>26657</v>
      </c>
    </row>
    <row r="2946" spans="1:42" ht="24.75" customHeight="1" x14ac:dyDescent="0.15">
      <c r="A2946" s="606">
        <v>2943</v>
      </c>
      <c r="B2946" s="23" t="s">
        <v>26591</v>
      </c>
      <c r="C2946" s="24" t="s">
        <v>26600</v>
      </c>
      <c r="D2946" s="24" t="s">
        <v>26601</v>
      </c>
      <c r="E2946" s="23"/>
      <c r="F2946" s="23"/>
      <c r="G2946" s="25" t="s">
        <v>26602</v>
      </c>
      <c r="H2946" s="23" t="s">
        <v>26603</v>
      </c>
      <c r="I2946" s="23" t="s">
        <v>26605</v>
      </c>
      <c r="J2946" s="25" t="s">
        <v>26604</v>
      </c>
      <c r="K2946" s="25"/>
      <c r="L2946" s="25" t="s">
        <v>26607</v>
      </c>
      <c r="M2946" s="25" t="s">
        <v>26606</v>
      </c>
      <c r="N2946" s="25" t="s">
        <v>26608</v>
      </c>
      <c r="O2946" s="25" t="s">
        <v>26658</v>
      </c>
      <c r="P2946" s="23" t="s">
        <v>26659</v>
      </c>
      <c r="Q2946" s="25" t="s">
        <v>26660</v>
      </c>
      <c r="R2946" s="25" t="s">
        <v>26661</v>
      </c>
      <c r="S2946" s="23" t="s">
        <v>26663</v>
      </c>
      <c r="T2946" s="23" t="s">
        <v>26662</v>
      </c>
      <c r="U2946" s="25" t="s">
        <v>26609</v>
      </c>
      <c r="V2946" s="23" t="s">
        <v>26610</v>
      </c>
      <c r="W2946" s="25" t="s">
        <v>26611</v>
      </c>
      <c r="X2946" s="25" t="s">
        <v>26612</v>
      </c>
      <c r="Y2946" s="23" t="s">
        <v>26613</v>
      </c>
      <c r="Z2946" s="25" t="s">
        <v>26614</v>
      </c>
      <c r="AA2946" s="23">
        <v>5</v>
      </c>
      <c r="AB2946" s="23" t="s">
        <v>26615</v>
      </c>
      <c r="AC2946" s="25"/>
      <c r="AD2946" s="167">
        <v>1</v>
      </c>
      <c r="AE2946" s="167">
        <v>23400</v>
      </c>
      <c r="AF2946" s="167">
        <f t="shared" si="204"/>
        <v>23400</v>
      </c>
      <c r="AG2946" s="27">
        <v>43910</v>
      </c>
      <c r="AH2946" s="168">
        <v>43906</v>
      </c>
      <c r="AI2946" s="29" t="str">
        <f t="shared" si="202"/>
        <v>～</v>
      </c>
      <c r="AJ2946" s="178">
        <f t="shared" si="203"/>
        <v>45731</v>
      </c>
      <c r="AK2946" s="23" t="s">
        <v>25412</v>
      </c>
      <c r="AL2946" s="23" t="s">
        <v>26633</v>
      </c>
      <c r="AM2946" s="605">
        <v>43906</v>
      </c>
      <c r="AN2946" s="25"/>
      <c r="AO2946" s="423">
        <v>43907</v>
      </c>
      <c r="AP2946" s="134" t="s">
        <v>26657</v>
      </c>
    </row>
    <row r="2947" spans="1:42" ht="24.75" customHeight="1" x14ac:dyDescent="0.15">
      <c r="A2947" s="606">
        <v>2944</v>
      </c>
      <c r="B2947" s="23" t="s">
        <v>26591</v>
      </c>
      <c r="C2947" s="24" t="s">
        <v>26600</v>
      </c>
      <c r="D2947" s="24" t="s">
        <v>26601</v>
      </c>
      <c r="E2947" s="23"/>
      <c r="F2947" s="23"/>
      <c r="G2947" s="25" t="s">
        <v>26602</v>
      </c>
      <c r="H2947" s="23" t="s">
        <v>26603</v>
      </c>
      <c r="I2947" s="23" t="s">
        <v>26605</v>
      </c>
      <c r="J2947" s="25" t="s">
        <v>26604</v>
      </c>
      <c r="K2947" s="25"/>
      <c r="L2947" s="25" t="s">
        <v>26607</v>
      </c>
      <c r="M2947" s="25" t="s">
        <v>26606</v>
      </c>
      <c r="N2947" s="25" t="s">
        <v>26608</v>
      </c>
      <c r="O2947" s="25" t="s">
        <v>26658</v>
      </c>
      <c r="P2947" s="23" t="s">
        <v>26659</v>
      </c>
      <c r="Q2947" s="25" t="s">
        <v>26660</v>
      </c>
      <c r="R2947" s="25" t="s">
        <v>26661</v>
      </c>
      <c r="S2947" s="23" t="s">
        <v>26663</v>
      </c>
      <c r="T2947" s="23" t="s">
        <v>26662</v>
      </c>
      <c r="U2947" s="25" t="s">
        <v>26609</v>
      </c>
      <c r="V2947" s="23" t="s">
        <v>26610</v>
      </c>
      <c r="W2947" s="25" t="s">
        <v>26611</v>
      </c>
      <c r="X2947" s="25" t="s">
        <v>26612</v>
      </c>
      <c r="Y2947" s="23" t="s">
        <v>26613</v>
      </c>
      <c r="Z2947" s="25" t="s">
        <v>26614</v>
      </c>
      <c r="AA2947" s="23">
        <v>5</v>
      </c>
      <c r="AB2947" s="23" t="s">
        <v>26615</v>
      </c>
      <c r="AC2947" s="25"/>
      <c r="AD2947" s="167">
        <v>1</v>
      </c>
      <c r="AE2947" s="167">
        <v>23400</v>
      </c>
      <c r="AF2947" s="167">
        <f t="shared" si="204"/>
        <v>23400</v>
      </c>
      <c r="AG2947" s="27">
        <v>43910</v>
      </c>
      <c r="AH2947" s="168">
        <v>43906</v>
      </c>
      <c r="AI2947" s="29" t="str">
        <f t="shared" si="202"/>
        <v>～</v>
      </c>
      <c r="AJ2947" s="178">
        <f t="shared" si="203"/>
        <v>45731</v>
      </c>
      <c r="AK2947" s="23" t="s">
        <v>25412</v>
      </c>
      <c r="AL2947" s="23" t="s">
        <v>26634</v>
      </c>
      <c r="AM2947" s="605">
        <v>43906</v>
      </c>
      <c r="AN2947" s="25"/>
      <c r="AO2947" s="423">
        <v>43907</v>
      </c>
      <c r="AP2947" s="134" t="s">
        <v>26657</v>
      </c>
    </row>
    <row r="2948" spans="1:42" ht="24.75" customHeight="1" x14ac:dyDescent="0.15">
      <c r="A2948" s="606">
        <v>2945</v>
      </c>
      <c r="B2948" s="23" t="s">
        <v>26591</v>
      </c>
      <c r="C2948" s="24" t="s">
        <v>26600</v>
      </c>
      <c r="D2948" s="24" t="s">
        <v>26601</v>
      </c>
      <c r="E2948" s="23"/>
      <c r="F2948" s="23"/>
      <c r="G2948" s="25" t="s">
        <v>26602</v>
      </c>
      <c r="H2948" s="23" t="s">
        <v>26603</v>
      </c>
      <c r="I2948" s="23" t="s">
        <v>26605</v>
      </c>
      <c r="J2948" s="25" t="s">
        <v>26604</v>
      </c>
      <c r="K2948" s="25"/>
      <c r="L2948" s="25" t="s">
        <v>26607</v>
      </c>
      <c r="M2948" s="25" t="s">
        <v>26606</v>
      </c>
      <c r="N2948" s="25" t="s">
        <v>26608</v>
      </c>
      <c r="O2948" s="25" t="s">
        <v>26658</v>
      </c>
      <c r="P2948" s="23" t="s">
        <v>26659</v>
      </c>
      <c r="Q2948" s="25" t="s">
        <v>26660</v>
      </c>
      <c r="R2948" s="25" t="s">
        <v>26661</v>
      </c>
      <c r="S2948" s="23" t="s">
        <v>26663</v>
      </c>
      <c r="T2948" s="23" t="s">
        <v>26662</v>
      </c>
      <c r="U2948" s="25" t="s">
        <v>26609</v>
      </c>
      <c r="V2948" s="23" t="s">
        <v>26610</v>
      </c>
      <c r="W2948" s="25" t="s">
        <v>26611</v>
      </c>
      <c r="X2948" s="25" t="s">
        <v>26612</v>
      </c>
      <c r="Y2948" s="23" t="s">
        <v>26613</v>
      </c>
      <c r="Z2948" s="25" t="s">
        <v>26614</v>
      </c>
      <c r="AA2948" s="23">
        <v>5</v>
      </c>
      <c r="AB2948" s="23" t="s">
        <v>26615</v>
      </c>
      <c r="AC2948" s="25"/>
      <c r="AD2948" s="167">
        <v>1</v>
      </c>
      <c r="AE2948" s="167">
        <v>23400</v>
      </c>
      <c r="AF2948" s="167">
        <f t="shared" si="204"/>
        <v>23400</v>
      </c>
      <c r="AG2948" s="27">
        <v>43910</v>
      </c>
      <c r="AH2948" s="168">
        <v>43906</v>
      </c>
      <c r="AI2948" s="29" t="str">
        <f t="shared" si="202"/>
        <v>～</v>
      </c>
      <c r="AJ2948" s="178">
        <f t="shared" si="203"/>
        <v>45731</v>
      </c>
      <c r="AK2948" s="23" t="s">
        <v>25412</v>
      </c>
      <c r="AL2948" s="23" t="s">
        <v>26635</v>
      </c>
      <c r="AM2948" s="605">
        <v>43906</v>
      </c>
      <c r="AN2948" s="25"/>
      <c r="AO2948" s="423">
        <v>43907</v>
      </c>
      <c r="AP2948" s="134" t="s">
        <v>26657</v>
      </c>
    </row>
    <row r="2949" spans="1:42" ht="24.75" customHeight="1" x14ac:dyDescent="0.15">
      <c r="A2949" s="606">
        <v>2946</v>
      </c>
      <c r="B2949" s="23" t="s">
        <v>26591</v>
      </c>
      <c r="C2949" s="24" t="s">
        <v>26600</v>
      </c>
      <c r="D2949" s="24" t="s">
        <v>26601</v>
      </c>
      <c r="E2949" s="23"/>
      <c r="F2949" s="23"/>
      <c r="G2949" s="25" t="s">
        <v>26602</v>
      </c>
      <c r="H2949" s="23" t="s">
        <v>26603</v>
      </c>
      <c r="I2949" s="23" t="s">
        <v>26605</v>
      </c>
      <c r="J2949" s="25" t="s">
        <v>26604</v>
      </c>
      <c r="K2949" s="25"/>
      <c r="L2949" s="25" t="s">
        <v>26607</v>
      </c>
      <c r="M2949" s="25" t="s">
        <v>26606</v>
      </c>
      <c r="N2949" s="25" t="s">
        <v>26608</v>
      </c>
      <c r="O2949" s="25" t="s">
        <v>26658</v>
      </c>
      <c r="P2949" s="23" t="s">
        <v>26659</v>
      </c>
      <c r="Q2949" s="25" t="s">
        <v>26660</v>
      </c>
      <c r="R2949" s="25" t="s">
        <v>26661</v>
      </c>
      <c r="S2949" s="23" t="s">
        <v>26663</v>
      </c>
      <c r="T2949" s="23" t="s">
        <v>26662</v>
      </c>
      <c r="U2949" s="25" t="s">
        <v>26609</v>
      </c>
      <c r="V2949" s="23" t="s">
        <v>26610</v>
      </c>
      <c r="W2949" s="25" t="s">
        <v>26611</v>
      </c>
      <c r="X2949" s="25" t="s">
        <v>26612</v>
      </c>
      <c r="Y2949" s="23" t="s">
        <v>26613</v>
      </c>
      <c r="Z2949" s="25" t="s">
        <v>26614</v>
      </c>
      <c r="AA2949" s="23">
        <v>5</v>
      </c>
      <c r="AB2949" s="23" t="s">
        <v>26615</v>
      </c>
      <c r="AC2949" s="25"/>
      <c r="AD2949" s="167">
        <v>1</v>
      </c>
      <c r="AE2949" s="167">
        <v>23400</v>
      </c>
      <c r="AF2949" s="167">
        <f t="shared" si="204"/>
        <v>23400</v>
      </c>
      <c r="AG2949" s="27">
        <v>43910</v>
      </c>
      <c r="AH2949" s="168">
        <v>43906</v>
      </c>
      <c r="AI2949" s="29" t="str">
        <f t="shared" si="202"/>
        <v>～</v>
      </c>
      <c r="AJ2949" s="178">
        <f t="shared" si="203"/>
        <v>45731</v>
      </c>
      <c r="AK2949" s="23" t="s">
        <v>25412</v>
      </c>
      <c r="AL2949" s="23" t="s">
        <v>26636</v>
      </c>
      <c r="AM2949" s="605">
        <v>43906</v>
      </c>
      <c r="AN2949" s="25"/>
      <c r="AO2949" s="423">
        <v>43907</v>
      </c>
      <c r="AP2949" s="134" t="s">
        <v>26657</v>
      </c>
    </row>
    <row r="2950" spans="1:42" ht="24.75" customHeight="1" x14ac:dyDescent="0.15">
      <c r="A2950" s="606">
        <v>2947</v>
      </c>
      <c r="B2950" s="23" t="s">
        <v>26591</v>
      </c>
      <c r="C2950" s="24" t="s">
        <v>26600</v>
      </c>
      <c r="D2950" s="24" t="s">
        <v>26601</v>
      </c>
      <c r="E2950" s="23"/>
      <c r="F2950" s="23"/>
      <c r="G2950" s="25" t="s">
        <v>26602</v>
      </c>
      <c r="H2950" s="23" t="s">
        <v>26603</v>
      </c>
      <c r="I2950" s="23" t="s">
        <v>26605</v>
      </c>
      <c r="J2950" s="25" t="s">
        <v>26604</v>
      </c>
      <c r="K2950" s="25"/>
      <c r="L2950" s="25" t="s">
        <v>26607</v>
      </c>
      <c r="M2950" s="25" t="s">
        <v>26606</v>
      </c>
      <c r="N2950" s="25" t="s">
        <v>26608</v>
      </c>
      <c r="O2950" s="25" t="s">
        <v>26658</v>
      </c>
      <c r="P2950" s="23" t="s">
        <v>26659</v>
      </c>
      <c r="Q2950" s="25" t="s">
        <v>26660</v>
      </c>
      <c r="R2950" s="25" t="s">
        <v>26661</v>
      </c>
      <c r="S2950" s="23" t="s">
        <v>26663</v>
      </c>
      <c r="T2950" s="23" t="s">
        <v>26662</v>
      </c>
      <c r="U2950" s="25" t="s">
        <v>26609</v>
      </c>
      <c r="V2950" s="23" t="s">
        <v>26610</v>
      </c>
      <c r="W2950" s="25" t="s">
        <v>26611</v>
      </c>
      <c r="X2950" s="25" t="s">
        <v>26612</v>
      </c>
      <c r="Y2950" s="23" t="s">
        <v>26613</v>
      </c>
      <c r="Z2950" s="25" t="s">
        <v>26614</v>
      </c>
      <c r="AA2950" s="23">
        <v>5</v>
      </c>
      <c r="AB2950" s="23" t="s">
        <v>26615</v>
      </c>
      <c r="AC2950" s="25"/>
      <c r="AD2950" s="167">
        <v>1</v>
      </c>
      <c r="AE2950" s="167">
        <v>23400</v>
      </c>
      <c r="AF2950" s="167">
        <f t="shared" si="204"/>
        <v>23400</v>
      </c>
      <c r="AG2950" s="27">
        <v>43910</v>
      </c>
      <c r="AH2950" s="168">
        <v>43906</v>
      </c>
      <c r="AI2950" s="29" t="str">
        <f t="shared" si="202"/>
        <v>～</v>
      </c>
      <c r="AJ2950" s="178">
        <f t="shared" si="203"/>
        <v>45731</v>
      </c>
      <c r="AK2950" s="23" t="s">
        <v>25412</v>
      </c>
      <c r="AL2950" s="23" t="s">
        <v>26637</v>
      </c>
      <c r="AM2950" s="605">
        <v>43906</v>
      </c>
      <c r="AN2950" s="25"/>
      <c r="AO2950" s="423">
        <v>43907</v>
      </c>
      <c r="AP2950" s="134" t="s">
        <v>26657</v>
      </c>
    </row>
    <row r="2951" spans="1:42" ht="24.75" customHeight="1" x14ac:dyDescent="0.15">
      <c r="A2951" s="606">
        <v>2948</v>
      </c>
      <c r="B2951" s="23" t="s">
        <v>26591</v>
      </c>
      <c r="C2951" s="24" t="s">
        <v>26600</v>
      </c>
      <c r="D2951" s="24" t="s">
        <v>26601</v>
      </c>
      <c r="E2951" s="23"/>
      <c r="F2951" s="23"/>
      <c r="G2951" s="25" t="s">
        <v>26602</v>
      </c>
      <c r="H2951" s="23" t="s">
        <v>26603</v>
      </c>
      <c r="I2951" s="23" t="s">
        <v>26605</v>
      </c>
      <c r="J2951" s="25" t="s">
        <v>26604</v>
      </c>
      <c r="K2951" s="25"/>
      <c r="L2951" s="25" t="s">
        <v>26607</v>
      </c>
      <c r="M2951" s="25" t="s">
        <v>26606</v>
      </c>
      <c r="N2951" s="25" t="s">
        <v>26608</v>
      </c>
      <c r="O2951" s="25" t="s">
        <v>26658</v>
      </c>
      <c r="P2951" s="23" t="s">
        <v>26659</v>
      </c>
      <c r="Q2951" s="25" t="s">
        <v>26660</v>
      </c>
      <c r="R2951" s="25" t="s">
        <v>26661</v>
      </c>
      <c r="S2951" s="23" t="s">
        <v>26663</v>
      </c>
      <c r="T2951" s="23" t="s">
        <v>26662</v>
      </c>
      <c r="U2951" s="25" t="s">
        <v>26609</v>
      </c>
      <c r="V2951" s="23" t="s">
        <v>26610</v>
      </c>
      <c r="W2951" s="25" t="s">
        <v>26611</v>
      </c>
      <c r="X2951" s="25" t="s">
        <v>26612</v>
      </c>
      <c r="Y2951" s="23" t="s">
        <v>26613</v>
      </c>
      <c r="Z2951" s="25" t="s">
        <v>26614</v>
      </c>
      <c r="AA2951" s="23">
        <v>5</v>
      </c>
      <c r="AB2951" s="23" t="s">
        <v>26615</v>
      </c>
      <c r="AC2951" s="25"/>
      <c r="AD2951" s="167">
        <v>1</v>
      </c>
      <c r="AE2951" s="167">
        <v>23400</v>
      </c>
      <c r="AF2951" s="167">
        <f t="shared" si="204"/>
        <v>23400</v>
      </c>
      <c r="AG2951" s="27">
        <v>43910</v>
      </c>
      <c r="AH2951" s="168">
        <v>43906</v>
      </c>
      <c r="AI2951" s="29" t="str">
        <f t="shared" si="202"/>
        <v>～</v>
      </c>
      <c r="AJ2951" s="178">
        <f t="shared" si="203"/>
        <v>45731</v>
      </c>
      <c r="AK2951" s="23" t="s">
        <v>25412</v>
      </c>
      <c r="AL2951" s="23" t="s">
        <v>26638</v>
      </c>
      <c r="AM2951" s="605">
        <v>43906</v>
      </c>
      <c r="AN2951" s="25"/>
      <c r="AO2951" s="423">
        <v>43907</v>
      </c>
      <c r="AP2951" s="134" t="s">
        <v>26657</v>
      </c>
    </row>
    <row r="2952" spans="1:42" ht="24.75" customHeight="1" x14ac:dyDescent="0.15">
      <c r="A2952" s="606">
        <v>2949</v>
      </c>
      <c r="B2952" s="23" t="s">
        <v>26591</v>
      </c>
      <c r="C2952" s="24" t="s">
        <v>26600</v>
      </c>
      <c r="D2952" s="24" t="s">
        <v>26601</v>
      </c>
      <c r="E2952" s="23"/>
      <c r="F2952" s="23"/>
      <c r="G2952" s="25" t="s">
        <v>26602</v>
      </c>
      <c r="H2952" s="23" t="s">
        <v>26603</v>
      </c>
      <c r="I2952" s="23" t="s">
        <v>26605</v>
      </c>
      <c r="J2952" s="25" t="s">
        <v>26604</v>
      </c>
      <c r="K2952" s="25"/>
      <c r="L2952" s="25" t="s">
        <v>26607</v>
      </c>
      <c r="M2952" s="25" t="s">
        <v>26606</v>
      </c>
      <c r="N2952" s="25" t="s">
        <v>26608</v>
      </c>
      <c r="O2952" s="25" t="s">
        <v>26658</v>
      </c>
      <c r="P2952" s="23" t="s">
        <v>26659</v>
      </c>
      <c r="Q2952" s="25" t="s">
        <v>26660</v>
      </c>
      <c r="R2952" s="25" t="s">
        <v>26661</v>
      </c>
      <c r="S2952" s="23" t="s">
        <v>26663</v>
      </c>
      <c r="T2952" s="23" t="s">
        <v>26662</v>
      </c>
      <c r="U2952" s="25" t="s">
        <v>26609</v>
      </c>
      <c r="V2952" s="23" t="s">
        <v>26610</v>
      </c>
      <c r="W2952" s="25" t="s">
        <v>26611</v>
      </c>
      <c r="X2952" s="25" t="s">
        <v>26612</v>
      </c>
      <c r="Y2952" s="23" t="s">
        <v>26613</v>
      </c>
      <c r="Z2952" s="25" t="s">
        <v>26614</v>
      </c>
      <c r="AA2952" s="23">
        <v>5</v>
      </c>
      <c r="AB2952" s="23" t="s">
        <v>26615</v>
      </c>
      <c r="AC2952" s="25"/>
      <c r="AD2952" s="167">
        <v>1</v>
      </c>
      <c r="AE2952" s="167">
        <v>23400</v>
      </c>
      <c r="AF2952" s="167">
        <f t="shared" si="204"/>
        <v>23400</v>
      </c>
      <c r="AG2952" s="27">
        <v>43910</v>
      </c>
      <c r="AH2952" s="168">
        <v>43906</v>
      </c>
      <c r="AI2952" s="29" t="str">
        <f t="shared" si="202"/>
        <v>～</v>
      </c>
      <c r="AJ2952" s="178">
        <f t="shared" si="203"/>
        <v>45731</v>
      </c>
      <c r="AK2952" s="23" t="s">
        <v>25412</v>
      </c>
      <c r="AL2952" s="23" t="s">
        <v>26639</v>
      </c>
      <c r="AM2952" s="605">
        <v>43906</v>
      </c>
      <c r="AN2952" s="25"/>
      <c r="AO2952" s="423">
        <v>43907</v>
      </c>
      <c r="AP2952" s="134" t="s">
        <v>26657</v>
      </c>
    </row>
    <row r="2953" spans="1:42" ht="24.75" customHeight="1" x14ac:dyDescent="0.15">
      <c r="A2953" s="606">
        <v>2950</v>
      </c>
      <c r="B2953" s="23" t="s">
        <v>26591</v>
      </c>
      <c r="C2953" s="24" t="s">
        <v>26600</v>
      </c>
      <c r="D2953" s="24" t="s">
        <v>26601</v>
      </c>
      <c r="E2953" s="23"/>
      <c r="F2953" s="23"/>
      <c r="G2953" s="25" t="s">
        <v>26602</v>
      </c>
      <c r="H2953" s="23" t="s">
        <v>26603</v>
      </c>
      <c r="I2953" s="23" t="s">
        <v>26605</v>
      </c>
      <c r="J2953" s="25" t="s">
        <v>26604</v>
      </c>
      <c r="K2953" s="25"/>
      <c r="L2953" s="25" t="s">
        <v>26607</v>
      </c>
      <c r="M2953" s="25" t="s">
        <v>26606</v>
      </c>
      <c r="N2953" s="25" t="s">
        <v>26608</v>
      </c>
      <c r="O2953" s="25" t="s">
        <v>26658</v>
      </c>
      <c r="P2953" s="23" t="s">
        <v>26659</v>
      </c>
      <c r="Q2953" s="25" t="s">
        <v>26660</v>
      </c>
      <c r="R2953" s="25" t="s">
        <v>26661</v>
      </c>
      <c r="S2953" s="23" t="s">
        <v>26663</v>
      </c>
      <c r="T2953" s="23" t="s">
        <v>26662</v>
      </c>
      <c r="U2953" s="25" t="s">
        <v>26609</v>
      </c>
      <c r="V2953" s="23" t="s">
        <v>26610</v>
      </c>
      <c r="W2953" s="25" t="s">
        <v>26611</v>
      </c>
      <c r="X2953" s="25" t="s">
        <v>26612</v>
      </c>
      <c r="Y2953" s="23" t="s">
        <v>26613</v>
      </c>
      <c r="Z2953" s="25" t="s">
        <v>26614</v>
      </c>
      <c r="AA2953" s="23">
        <v>5</v>
      </c>
      <c r="AB2953" s="23" t="s">
        <v>26615</v>
      </c>
      <c r="AC2953" s="25"/>
      <c r="AD2953" s="167">
        <v>1</v>
      </c>
      <c r="AE2953" s="167">
        <v>23400</v>
      </c>
      <c r="AF2953" s="167">
        <f t="shared" si="204"/>
        <v>23400</v>
      </c>
      <c r="AG2953" s="27">
        <v>43910</v>
      </c>
      <c r="AH2953" s="168">
        <v>43906</v>
      </c>
      <c r="AI2953" s="29" t="str">
        <f t="shared" si="202"/>
        <v>～</v>
      </c>
      <c r="AJ2953" s="178">
        <f t="shared" si="203"/>
        <v>45731</v>
      </c>
      <c r="AK2953" s="23" t="s">
        <v>25412</v>
      </c>
      <c r="AL2953" s="23" t="s">
        <v>26640</v>
      </c>
      <c r="AM2953" s="605">
        <v>43906</v>
      </c>
      <c r="AN2953" s="25"/>
      <c r="AO2953" s="423">
        <v>43907</v>
      </c>
      <c r="AP2953" s="134" t="s">
        <v>26657</v>
      </c>
    </row>
    <row r="2954" spans="1:42" ht="24.75" customHeight="1" x14ac:dyDescent="0.15">
      <c r="A2954" s="606">
        <v>2951</v>
      </c>
      <c r="B2954" s="23" t="s">
        <v>26593</v>
      </c>
      <c r="C2954" s="24" t="s">
        <v>26600</v>
      </c>
      <c r="D2954" s="24" t="s">
        <v>26601</v>
      </c>
      <c r="E2954" s="23"/>
      <c r="F2954" s="23"/>
      <c r="G2954" s="25" t="s">
        <v>26602</v>
      </c>
      <c r="H2954" s="23" t="s">
        <v>26603</v>
      </c>
      <c r="I2954" s="23" t="s">
        <v>26605</v>
      </c>
      <c r="J2954" s="25" t="s">
        <v>26604</v>
      </c>
      <c r="K2954" s="25"/>
      <c r="L2954" s="25" t="s">
        <v>26607</v>
      </c>
      <c r="M2954" s="25" t="s">
        <v>26606</v>
      </c>
      <c r="N2954" s="25" t="s">
        <v>26608</v>
      </c>
      <c r="O2954" s="25" t="s">
        <v>26658</v>
      </c>
      <c r="P2954" s="23" t="s">
        <v>26659</v>
      </c>
      <c r="Q2954" s="25" t="s">
        <v>26660</v>
      </c>
      <c r="R2954" s="25" t="s">
        <v>26661</v>
      </c>
      <c r="S2954" s="23" t="s">
        <v>26663</v>
      </c>
      <c r="T2954" s="23" t="s">
        <v>26662</v>
      </c>
      <c r="U2954" s="25" t="s">
        <v>26609</v>
      </c>
      <c r="V2954" s="23" t="s">
        <v>26610</v>
      </c>
      <c r="W2954" s="25" t="s">
        <v>26611</v>
      </c>
      <c r="X2954" s="25" t="s">
        <v>26612</v>
      </c>
      <c r="Y2954" s="23" t="s">
        <v>26613</v>
      </c>
      <c r="Z2954" s="25" t="s">
        <v>26614</v>
      </c>
      <c r="AA2954" s="23">
        <v>5</v>
      </c>
      <c r="AB2954" s="23" t="s">
        <v>26615</v>
      </c>
      <c r="AC2954" s="25"/>
      <c r="AD2954" s="167">
        <v>1</v>
      </c>
      <c r="AE2954" s="167">
        <v>15000</v>
      </c>
      <c r="AF2954" s="167">
        <f t="shared" si="204"/>
        <v>15000</v>
      </c>
      <c r="AG2954" s="27">
        <v>43910</v>
      </c>
      <c r="AH2954" s="168">
        <v>43906</v>
      </c>
      <c r="AI2954" s="29" t="str">
        <f t="shared" si="202"/>
        <v>～</v>
      </c>
      <c r="AJ2954" s="178">
        <f t="shared" si="203"/>
        <v>45731</v>
      </c>
      <c r="AK2954" s="23" t="s">
        <v>26672</v>
      </c>
      <c r="AL2954" s="23" t="s">
        <v>26641</v>
      </c>
      <c r="AM2954" s="605">
        <v>43906</v>
      </c>
      <c r="AN2954" s="25"/>
      <c r="AO2954" s="423">
        <v>43907</v>
      </c>
      <c r="AP2954" s="134" t="s">
        <v>26657</v>
      </c>
    </row>
    <row r="2955" spans="1:42" ht="24.75" customHeight="1" x14ac:dyDescent="0.15">
      <c r="A2955" s="606">
        <v>2952</v>
      </c>
      <c r="B2955" s="23" t="s">
        <v>26593</v>
      </c>
      <c r="C2955" s="24" t="s">
        <v>26600</v>
      </c>
      <c r="D2955" s="24" t="s">
        <v>26601</v>
      </c>
      <c r="E2955" s="23"/>
      <c r="F2955" s="23"/>
      <c r="G2955" s="25" t="s">
        <v>26602</v>
      </c>
      <c r="H2955" s="23" t="s">
        <v>26603</v>
      </c>
      <c r="I2955" s="23" t="s">
        <v>26605</v>
      </c>
      <c r="J2955" s="25" t="s">
        <v>26604</v>
      </c>
      <c r="K2955" s="25"/>
      <c r="L2955" s="25" t="s">
        <v>26607</v>
      </c>
      <c r="M2955" s="25" t="s">
        <v>26606</v>
      </c>
      <c r="N2955" s="25" t="s">
        <v>26608</v>
      </c>
      <c r="O2955" s="25" t="s">
        <v>26658</v>
      </c>
      <c r="P2955" s="23" t="s">
        <v>26659</v>
      </c>
      <c r="Q2955" s="25" t="s">
        <v>26660</v>
      </c>
      <c r="R2955" s="25" t="s">
        <v>26661</v>
      </c>
      <c r="S2955" s="23" t="s">
        <v>26663</v>
      </c>
      <c r="T2955" s="23" t="s">
        <v>26662</v>
      </c>
      <c r="U2955" s="25" t="s">
        <v>26609</v>
      </c>
      <c r="V2955" s="23" t="s">
        <v>26610</v>
      </c>
      <c r="W2955" s="25" t="s">
        <v>26611</v>
      </c>
      <c r="X2955" s="25" t="s">
        <v>26612</v>
      </c>
      <c r="Y2955" s="23" t="s">
        <v>26613</v>
      </c>
      <c r="Z2955" s="25" t="s">
        <v>26614</v>
      </c>
      <c r="AA2955" s="23">
        <v>5</v>
      </c>
      <c r="AB2955" s="23" t="s">
        <v>26615</v>
      </c>
      <c r="AC2955" s="25"/>
      <c r="AD2955" s="167">
        <v>1</v>
      </c>
      <c r="AE2955" s="167">
        <v>15000</v>
      </c>
      <c r="AF2955" s="167">
        <f t="shared" si="204"/>
        <v>15000</v>
      </c>
      <c r="AG2955" s="27">
        <v>43910</v>
      </c>
      <c r="AH2955" s="168">
        <v>43906</v>
      </c>
      <c r="AI2955" s="29" t="str">
        <f t="shared" si="202"/>
        <v>～</v>
      </c>
      <c r="AJ2955" s="178">
        <f t="shared" si="203"/>
        <v>45731</v>
      </c>
      <c r="AK2955" s="23" t="s">
        <v>22514</v>
      </c>
      <c r="AL2955" s="23" t="s">
        <v>26642</v>
      </c>
      <c r="AM2955" s="605">
        <v>43906</v>
      </c>
      <c r="AN2955" s="25"/>
      <c r="AO2955" s="423">
        <v>43907</v>
      </c>
      <c r="AP2955" s="134" t="s">
        <v>26657</v>
      </c>
    </row>
    <row r="2956" spans="1:42" ht="24.75" customHeight="1" x14ac:dyDescent="0.15">
      <c r="A2956" s="606">
        <v>2953</v>
      </c>
      <c r="B2956" s="23" t="s">
        <v>26593</v>
      </c>
      <c r="C2956" s="24" t="s">
        <v>26600</v>
      </c>
      <c r="D2956" s="24" t="s">
        <v>26601</v>
      </c>
      <c r="E2956" s="23"/>
      <c r="F2956" s="23"/>
      <c r="G2956" s="25" t="s">
        <v>26602</v>
      </c>
      <c r="H2956" s="23" t="s">
        <v>26603</v>
      </c>
      <c r="I2956" s="23" t="s">
        <v>26605</v>
      </c>
      <c r="J2956" s="25" t="s">
        <v>26604</v>
      </c>
      <c r="K2956" s="25"/>
      <c r="L2956" s="25" t="s">
        <v>26607</v>
      </c>
      <c r="M2956" s="25" t="s">
        <v>26606</v>
      </c>
      <c r="N2956" s="25" t="s">
        <v>26608</v>
      </c>
      <c r="O2956" s="25" t="s">
        <v>26658</v>
      </c>
      <c r="P2956" s="23" t="s">
        <v>26659</v>
      </c>
      <c r="Q2956" s="25" t="s">
        <v>26660</v>
      </c>
      <c r="R2956" s="25" t="s">
        <v>26661</v>
      </c>
      <c r="S2956" s="23" t="s">
        <v>26663</v>
      </c>
      <c r="T2956" s="23" t="s">
        <v>26662</v>
      </c>
      <c r="U2956" s="25" t="s">
        <v>26609</v>
      </c>
      <c r="V2956" s="23" t="s">
        <v>26610</v>
      </c>
      <c r="W2956" s="25" t="s">
        <v>26611</v>
      </c>
      <c r="X2956" s="25" t="s">
        <v>26612</v>
      </c>
      <c r="Y2956" s="23" t="s">
        <v>26613</v>
      </c>
      <c r="Z2956" s="25" t="s">
        <v>26614</v>
      </c>
      <c r="AA2956" s="23">
        <v>5</v>
      </c>
      <c r="AB2956" s="23" t="s">
        <v>26615</v>
      </c>
      <c r="AC2956" s="25"/>
      <c r="AD2956" s="167">
        <v>1</v>
      </c>
      <c r="AE2956" s="167">
        <v>15000</v>
      </c>
      <c r="AF2956" s="167">
        <f t="shared" si="204"/>
        <v>15000</v>
      </c>
      <c r="AG2956" s="27">
        <v>43910</v>
      </c>
      <c r="AH2956" s="168">
        <v>43906</v>
      </c>
      <c r="AI2956" s="29" t="str">
        <f t="shared" si="202"/>
        <v>～</v>
      </c>
      <c r="AJ2956" s="178">
        <f t="shared" si="203"/>
        <v>45731</v>
      </c>
      <c r="AK2956" s="23" t="s">
        <v>22514</v>
      </c>
      <c r="AL2956" s="23" t="s">
        <v>26643</v>
      </c>
      <c r="AM2956" s="605">
        <v>43906</v>
      </c>
      <c r="AN2956" s="25"/>
      <c r="AO2956" s="423">
        <v>43907</v>
      </c>
      <c r="AP2956" s="134" t="s">
        <v>26657</v>
      </c>
    </row>
    <row r="2957" spans="1:42" ht="24.75" customHeight="1" x14ac:dyDescent="0.15">
      <c r="A2957" s="606">
        <v>2954</v>
      </c>
      <c r="B2957" s="23" t="s">
        <v>26593</v>
      </c>
      <c r="C2957" s="24" t="s">
        <v>26600</v>
      </c>
      <c r="D2957" s="24" t="s">
        <v>26601</v>
      </c>
      <c r="E2957" s="23"/>
      <c r="F2957" s="23"/>
      <c r="G2957" s="25" t="s">
        <v>26602</v>
      </c>
      <c r="H2957" s="23" t="s">
        <v>26603</v>
      </c>
      <c r="I2957" s="23" t="s">
        <v>26605</v>
      </c>
      <c r="J2957" s="25" t="s">
        <v>26604</v>
      </c>
      <c r="K2957" s="25"/>
      <c r="L2957" s="25" t="s">
        <v>26607</v>
      </c>
      <c r="M2957" s="25" t="s">
        <v>26606</v>
      </c>
      <c r="N2957" s="25" t="s">
        <v>26608</v>
      </c>
      <c r="O2957" s="25" t="s">
        <v>26658</v>
      </c>
      <c r="P2957" s="23" t="s">
        <v>26659</v>
      </c>
      <c r="Q2957" s="25" t="s">
        <v>26660</v>
      </c>
      <c r="R2957" s="25" t="s">
        <v>26661</v>
      </c>
      <c r="S2957" s="23" t="s">
        <v>26663</v>
      </c>
      <c r="T2957" s="23" t="s">
        <v>26662</v>
      </c>
      <c r="U2957" s="25" t="s">
        <v>26609</v>
      </c>
      <c r="V2957" s="23" t="s">
        <v>26610</v>
      </c>
      <c r="W2957" s="25" t="s">
        <v>26611</v>
      </c>
      <c r="X2957" s="25" t="s">
        <v>26612</v>
      </c>
      <c r="Y2957" s="23" t="s">
        <v>26613</v>
      </c>
      <c r="Z2957" s="25" t="s">
        <v>26614</v>
      </c>
      <c r="AA2957" s="23">
        <v>5</v>
      </c>
      <c r="AB2957" s="23" t="s">
        <v>26615</v>
      </c>
      <c r="AC2957" s="25"/>
      <c r="AD2957" s="167">
        <v>1</v>
      </c>
      <c r="AE2957" s="167">
        <v>15000</v>
      </c>
      <c r="AF2957" s="167">
        <f t="shared" si="204"/>
        <v>15000</v>
      </c>
      <c r="AG2957" s="27">
        <v>43910</v>
      </c>
      <c r="AH2957" s="168">
        <v>43906</v>
      </c>
      <c r="AI2957" s="29" t="str">
        <f t="shared" si="202"/>
        <v>～</v>
      </c>
      <c r="AJ2957" s="178">
        <f t="shared" si="203"/>
        <v>45731</v>
      </c>
      <c r="AK2957" s="23" t="s">
        <v>22514</v>
      </c>
      <c r="AL2957" s="23" t="s">
        <v>26644</v>
      </c>
      <c r="AM2957" s="605">
        <v>43906</v>
      </c>
      <c r="AN2957" s="25"/>
      <c r="AO2957" s="423">
        <v>43907</v>
      </c>
      <c r="AP2957" s="134" t="s">
        <v>26657</v>
      </c>
    </row>
    <row r="2958" spans="1:42" ht="24.75" customHeight="1" x14ac:dyDescent="0.15">
      <c r="A2958" s="606">
        <v>2955</v>
      </c>
      <c r="B2958" s="23" t="s">
        <v>26593</v>
      </c>
      <c r="C2958" s="24" t="s">
        <v>26600</v>
      </c>
      <c r="D2958" s="24" t="s">
        <v>26601</v>
      </c>
      <c r="E2958" s="23"/>
      <c r="F2958" s="23"/>
      <c r="G2958" s="25" t="s">
        <v>26602</v>
      </c>
      <c r="H2958" s="23" t="s">
        <v>26603</v>
      </c>
      <c r="I2958" s="23" t="s">
        <v>26605</v>
      </c>
      <c r="J2958" s="25" t="s">
        <v>26604</v>
      </c>
      <c r="K2958" s="25"/>
      <c r="L2958" s="25" t="s">
        <v>26607</v>
      </c>
      <c r="M2958" s="25" t="s">
        <v>26606</v>
      </c>
      <c r="N2958" s="25" t="s">
        <v>26608</v>
      </c>
      <c r="O2958" s="25" t="s">
        <v>26658</v>
      </c>
      <c r="P2958" s="23" t="s">
        <v>26659</v>
      </c>
      <c r="Q2958" s="25" t="s">
        <v>26660</v>
      </c>
      <c r="R2958" s="25" t="s">
        <v>26661</v>
      </c>
      <c r="S2958" s="23" t="s">
        <v>26663</v>
      </c>
      <c r="T2958" s="23" t="s">
        <v>26662</v>
      </c>
      <c r="U2958" s="25" t="s">
        <v>26609</v>
      </c>
      <c r="V2958" s="23" t="s">
        <v>26610</v>
      </c>
      <c r="W2958" s="25" t="s">
        <v>26611</v>
      </c>
      <c r="X2958" s="25" t="s">
        <v>26612</v>
      </c>
      <c r="Y2958" s="23" t="s">
        <v>26613</v>
      </c>
      <c r="Z2958" s="25" t="s">
        <v>26614</v>
      </c>
      <c r="AA2958" s="23">
        <v>5</v>
      </c>
      <c r="AB2958" s="23" t="s">
        <v>26615</v>
      </c>
      <c r="AC2958" s="25"/>
      <c r="AD2958" s="167">
        <v>1</v>
      </c>
      <c r="AE2958" s="167">
        <v>15000</v>
      </c>
      <c r="AF2958" s="167">
        <f t="shared" si="204"/>
        <v>15000</v>
      </c>
      <c r="AG2958" s="27">
        <v>43910</v>
      </c>
      <c r="AH2958" s="168">
        <v>43906</v>
      </c>
      <c r="AI2958" s="29" t="str">
        <f t="shared" si="202"/>
        <v>～</v>
      </c>
      <c r="AJ2958" s="178">
        <f t="shared" si="203"/>
        <v>45731</v>
      </c>
      <c r="AK2958" s="23" t="s">
        <v>22514</v>
      </c>
      <c r="AL2958" s="23" t="s">
        <v>26645</v>
      </c>
      <c r="AM2958" s="605">
        <v>43906</v>
      </c>
      <c r="AN2958" s="25"/>
      <c r="AO2958" s="423">
        <v>43907</v>
      </c>
      <c r="AP2958" s="134" t="s">
        <v>26657</v>
      </c>
    </row>
    <row r="2959" spans="1:42" ht="24.75" customHeight="1" x14ac:dyDescent="0.15">
      <c r="A2959" s="606">
        <v>2956</v>
      </c>
      <c r="B2959" s="23" t="s">
        <v>26593</v>
      </c>
      <c r="C2959" s="24" t="s">
        <v>26600</v>
      </c>
      <c r="D2959" s="24" t="s">
        <v>26601</v>
      </c>
      <c r="E2959" s="23"/>
      <c r="F2959" s="23"/>
      <c r="G2959" s="25" t="s">
        <v>26602</v>
      </c>
      <c r="H2959" s="23" t="s">
        <v>26603</v>
      </c>
      <c r="I2959" s="23" t="s">
        <v>26605</v>
      </c>
      <c r="J2959" s="25" t="s">
        <v>26604</v>
      </c>
      <c r="K2959" s="25"/>
      <c r="L2959" s="25" t="s">
        <v>26607</v>
      </c>
      <c r="M2959" s="25" t="s">
        <v>26606</v>
      </c>
      <c r="N2959" s="25" t="s">
        <v>26608</v>
      </c>
      <c r="O2959" s="25" t="s">
        <v>26658</v>
      </c>
      <c r="P2959" s="23" t="s">
        <v>26659</v>
      </c>
      <c r="Q2959" s="25" t="s">
        <v>26660</v>
      </c>
      <c r="R2959" s="25" t="s">
        <v>26661</v>
      </c>
      <c r="S2959" s="23" t="s">
        <v>26663</v>
      </c>
      <c r="T2959" s="23" t="s">
        <v>26662</v>
      </c>
      <c r="U2959" s="25" t="s">
        <v>26609</v>
      </c>
      <c r="V2959" s="23" t="s">
        <v>26610</v>
      </c>
      <c r="W2959" s="25" t="s">
        <v>26611</v>
      </c>
      <c r="X2959" s="25" t="s">
        <v>26612</v>
      </c>
      <c r="Y2959" s="23" t="s">
        <v>26613</v>
      </c>
      <c r="Z2959" s="25" t="s">
        <v>26614</v>
      </c>
      <c r="AA2959" s="23">
        <v>5</v>
      </c>
      <c r="AB2959" s="23" t="s">
        <v>26615</v>
      </c>
      <c r="AC2959" s="25"/>
      <c r="AD2959" s="167">
        <v>1</v>
      </c>
      <c r="AE2959" s="167">
        <v>15000</v>
      </c>
      <c r="AF2959" s="167">
        <f t="shared" si="204"/>
        <v>15000</v>
      </c>
      <c r="AG2959" s="27">
        <v>43910</v>
      </c>
      <c r="AH2959" s="168">
        <v>43906</v>
      </c>
      <c r="AI2959" s="29" t="str">
        <f t="shared" si="202"/>
        <v>～</v>
      </c>
      <c r="AJ2959" s="178">
        <f t="shared" si="203"/>
        <v>45731</v>
      </c>
      <c r="AK2959" s="23" t="s">
        <v>22514</v>
      </c>
      <c r="AL2959" s="23" t="s">
        <v>26646</v>
      </c>
      <c r="AM2959" s="605">
        <v>43906</v>
      </c>
      <c r="AN2959" s="25"/>
      <c r="AO2959" s="423">
        <v>43907</v>
      </c>
      <c r="AP2959" s="134" t="s">
        <v>26657</v>
      </c>
    </row>
    <row r="2960" spans="1:42" ht="24.75" customHeight="1" x14ac:dyDescent="0.15">
      <c r="A2960" s="606">
        <v>2957</v>
      </c>
      <c r="B2960" s="23" t="s">
        <v>26593</v>
      </c>
      <c r="C2960" s="24" t="s">
        <v>26600</v>
      </c>
      <c r="D2960" s="24" t="s">
        <v>26601</v>
      </c>
      <c r="E2960" s="23"/>
      <c r="F2960" s="23"/>
      <c r="G2960" s="25" t="s">
        <v>26602</v>
      </c>
      <c r="H2960" s="23" t="s">
        <v>26603</v>
      </c>
      <c r="I2960" s="23" t="s">
        <v>26605</v>
      </c>
      <c r="J2960" s="25" t="s">
        <v>26604</v>
      </c>
      <c r="K2960" s="25"/>
      <c r="L2960" s="25" t="s">
        <v>26607</v>
      </c>
      <c r="M2960" s="25" t="s">
        <v>26606</v>
      </c>
      <c r="N2960" s="25" t="s">
        <v>26608</v>
      </c>
      <c r="O2960" s="25" t="s">
        <v>26658</v>
      </c>
      <c r="P2960" s="23" t="s">
        <v>26659</v>
      </c>
      <c r="Q2960" s="25" t="s">
        <v>26660</v>
      </c>
      <c r="R2960" s="25" t="s">
        <v>26661</v>
      </c>
      <c r="S2960" s="23" t="s">
        <v>26663</v>
      </c>
      <c r="T2960" s="23" t="s">
        <v>26662</v>
      </c>
      <c r="U2960" s="25" t="s">
        <v>26609</v>
      </c>
      <c r="V2960" s="23" t="s">
        <v>26610</v>
      </c>
      <c r="W2960" s="25" t="s">
        <v>26611</v>
      </c>
      <c r="X2960" s="25" t="s">
        <v>26612</v>
      </c>
      <c r="Y2960" s="23" t="s">
        <v>26613</v>
      </c>
      <c r="Z2960" s="25" t="s">
        <v>26614</v>
      </c>
      <c r="AA2960" s="23">
        <v>5</v>
      </c>
      <c r="AB2960" s="23" t="s">
        <v>26615</v>
      </c>
      <c r="AC2960" s="25"/>
      <c r="AD2960" s="167">
        <v>1</v>
      </c>
      <c r="AE2960" s="167">
        <v>15000</v>
      </c>
      <c r="AF2960" s="167">
        <f t="shared" si="204"/>
        <v>15000</v>
      </c>
      <c r="AG2960" s="27">
        <v>43910</v>
      </c>
      <c r="AH2960" s="168">
        <v>43906</v>
      </c>
      <c r="AI2960" s="29" t="str">
        <f t="shared" si="202"/>
        <v>～</v>
      </c>
      <c r="AJ2960" s="178">
        <f t="shared" si="203"/>
        <v>45731</v>
      </c>
      <c r="AK2960" s="23" t="s">
        <v>22514</v>
      </c>
      <c r="AL2960" s="23" t="s">
        <v>26647</v>
      </c>
      <c r="AM2960" s="605">
        <v>43906</v>
      </c>
      <c r="AN2960" s="25"/>
      <c r="AO2960" s="423">
        <v>43907</v>
      </c>
      <c r="AP2960" s="134" t="s">
        <v>26657</v>
      </c>
    </row>
    <row r="2961" spans="1:42" ht="24.75" customHeight="1" x14ac:dyDescent="0.15">
      <c r="A2961" s="606">
        <v>2958</v>
      </c>
      <c r="B2961" s="23" t="s">
        <v>26593</v>
      </c>
      <c r="C2961" s="24" t="s">
        <v>26600</v>
      </c>
      <c r="D2961" s="24" t="s">
        <v>26601</v>
      </c>
      <c r="E2961" s="23"/>
      <c r="F2961" s="23"/>
      <c r="G2961" s="25" t="s">
        <v>26602</v>
      </c>
      <c r="H2961" s="23" t="s">
        <v>26603</v>
      </c>
      <c r="I2961" s="23" t="s">
        <v>26605</v>
      </c>
      <c r="J2961" s="25" t="s">
        <v>26604</v>
      </c>
      <c r="K2961" s="25"/>
      <c r="L2961" s="25" t="s">
        <v>26607</v>
      </c>
      <c r="M2961" s="25" t="s">
        <v>26606</v>
      </c>
      <c r="N2961" s="25" t="s">
        <v>26608</v>
      </c>
      <c r="O2961" s="25" t="s">
        <v>26658</v>
      </c>
      <c r="P2961" s="23" t="s">
        <v>26659</v>
      </c>
      <c r="Q2961" s="25" t="s">
        <v>26660</v>
      </c>
      <c r="R2961" s="25" t="s">
        <v>26661</v>
      </c>
      <c r="S2961" s="23" t="s">
        <v>26663</v>
      </c>
      <c r="T2961" s="23" t="s">
        <v>26662</v>
      </c>
      <c r="U2961" s="25" t="s">
        <v>26609</v>
      </c>
      <c r="V2961" s="23" t="s">
        <v>26610</v>
      </c>
      <c r="W2961" s="25" t="s">
        <v>26611</v>
      </c>
      <c r="X2961" s="25" t="s">
        <v>26612</v>
      </c>
      <c r="Y2961" s="23" t="s">
        <v>26613</v>
      </c>
      <c r="Z2961" s="25" t="s">
        <v>26614</v>
      </c>
      <c r="AA2961" s="23">
        <v>5</v>
      </c>
      <c r="AB2961" s="23" t="s">
        <v>26615</v>
      </c>
      <c r="AC2961" s="25"/>
      <c r="AD2961" s="167">
        <v>1</v>
      </c>
      <c r="AE2961" s="167">
        <v>15000</v>
      </c>
      <c r="AF2961" s="167">
        <f t="shared" si="204"/>
        <v>15000</v>
      </c>
      <c r="AG2961" s="27">
        <v>43910</v>
      </c>
      <c r="AH2961" s="168">
        <v>43906</v>
      </c>
      <c r="AI2961" s="29" t="str">
        <f t="shared" si="202"/>
        <v>～</v>
      </c>
      <c r="AJ2961" s="178">
        <f t="shared" si="203"/>
        <v>45731</v>
      </c>
      <c r="AK2961" s="23" t="s">
        <v>22514</v>
      </c>
      <c r="AL2961" s="23" t="s">
        <v>26648</v>
      </c>
      <c r="AM2961" s="605">
        <v>43906</v>
      </c>
      <c r="AN2961" s="25"/>
      <c r="AO2961" s="423">
        <v>43907</v>
      </c>
      <c r="AP2961" s="134" t="s">
        <v>26657</v>
      </c>
    </row>
    <row r="2962" spans="1:42" ht="24.75" customHeight="1" x14ac:dyDescent="0.15">
      <c r="A2962" s="606">
        <v>2959</v>
      </c>
      <c r="B2962" s="23" t="s">
        <v>26595</v>
      </c>
      <c r="C2962" s="24" t="s">
        <v>26600</v>
      </c>
      <c r="D2962" s="24" t="s">
        <v>26601</v>
      </c>
      <c r="E2962" s="23"/>
      <c r="F2962" s="23"/>
      <c r="G2962" s="25" t="s">
        <v>26602</v>
      </c>
      <c r="H2962" s="23" t="s">
        <v>26603</v>
      </c>
      <c r="I2962" s="23" t="s">
        <v>26605</v>
      </c>
      <c r="J2962" s="25" t="s">
        <v>26604</v>
      </c>
      <c r="K2962" s="25"/>
      <c r="L2962" s="25" t="s">
        <v>26607</v>
      </c>
      <c r="M2962" s="25" t="s">
        <v>26606</v>
      </c>
      <c r="N2962" s="25" t="s">
        <v>26608</v>
      </c>
      <c r="O2962" s="25" t="s">
        <v>26658</v>
      </c>
      <c r="P2962" s="23" t="s">
        <v>26659</v>
      </c>
      <c r="Q2962" s="25" t="s">
        <v>26660</v>
      </c>
      <c r="R2962" s="25" t="s">
        <v>26661</v>
      </c>
      <c r="S2962" s="23" t="s">
        <v>26663</v>
      </c>
      <c r="T2962" s="23" t="s">
        <v>26662</v>
      </c>
      <c r="U2962" s="25" t="s">
        <v>26609</v>
      </c>
      <c r="V2962" s="23" t="s">
        <v>26610</v>
      </c>
      <c r="W2962" s="25" t="s">
        <v>26611</v>
      </c>
      <c r="X2962" s="25" t="s">
        <v>26612</v>
      </c>
      <c r="Y2962" s="23" t="s">
        <v>26613</v>
      </c>
      <c r="Z2962" s="25" t="s">
        <v>26614</v>
      </c>
      <c r="AA2962" s="23">
        <v>5</v>
      </c>
      <c r="AB2962" s="23" t="s">
        <v>26615</v>
      </c>
      <c r="AC2962" s="25"/>
      <c r="AD2962" s="167">
        <v>1</v>
      </c>
      <c r="AE2962" s="167">
        <v>29400</v>
      </c>
      <c r="AF2962" s="167">
        <f t="shared" si="204"/>
        <v>29400</v>
      </c>
      <c r="AG2962" s="27">
        <v>43910</v>
      </c>
      <c r="AH2962" s="168">
        <v>43906</v>
      </c>
      <c r="AI2962" s="29" t="str">
        <f t="shared" si="202"/>
        <v>～</v>
      </c>
      <c r="AJ2962" s="178">
        <f t="shared" si="203"/>
        <v>45731</v>
      </c>
      <c r="AK2962" s="23" t="s">
        <v>26673</v>
      </c>
      <c r="AL2962" s="23" t="s">
        <v>26650</v>
      </c>
      <c r="AM2962" s="605">
        <v>43906</v>
      </c>
      <c r="AN2962" s="25"/>
      <c r="AO2962" s="423">
        <v>43907</v>
      </c>
      <c r="AP2962" s="134" t="s">
        <v>26657</v>
      </c>
    </row>
    <row r="2963" spans="1:42" ht="24.75" customHeight="1" x14ac:dyDescent="0.15">
      <c r="A2963" s="606">
        <v>2960</v>
      </c>
      <c r="B2963" s="23" t="s">
        <v>26595</v>
      </c>
      <c r="C2963" s="24" t="s">
        <v>26600</v>
      </c>
      <c r="D2963" s="24" t="s">
        <v>26601</v>
      </c>
      <c r="E2963" s="23"/>
      <c r="F2963" s="23"/>
      <c r="G2963" s="25" t="s">
        <v>26602</v>
      </c>
      <c r="H2963" s="23" t="s">
        <v>26603</v>
      </c>
      <c r="I2963" s="23" t="s">
        <v>26605</v>
      </c>
      <c r="J2963" s="25" t="s">
        <v>26604</v>
      </c>
      <c r="K2963" s="25"/>
      <c r="L2963" s="25" t="s">
        <v>26607</v>
      </c>
      <c r="M2963" s="25" t="s">
        <v>26606</v>
      </c>
      <c r="N2963" s="25" t="s">
        <v>26608</v>
      </c>
      <c r="O2963" s="25" t="s">
        <v>26658</v>
      </c>
      <c r="P2963" s="23" t="s">
        <v>26659</v>
      </c>
      <c r="Q2963" s="25" t="s">
        <v>26660</v>
      </c>
      <c r="R2963" s="25" t="s">
        <v>26661</v>
      </c>
      <c r="S2963" s="23" t="s">
        <v>26663</v>
      </c>
      <c r="T2963" s="23" t="s">
        <v>26662</v>
      </c>
      <c r="U2963" s="25" t="s">
        <v>26609</v>
      </c>
      <c r="V2963" s="23" t="s">
        <v>26610</v>
      </c>
      <c r="W2963" s="25" t="s">
        <v>26611</v>
      </c>
      <c r="X2963" s="25" t="s">
        <v>26612</v>
      </c>
      <c r="Y2963" s="23" t="s">
        <v>26613</v>
      </c>
      <c r="Z2963" s="25" t="s">
        <v>26614</v>
      </c>
      <c r="AA2963" s="23">
        <v>5</v>
      </c>
      <c r="AB2963" s="23" t="s">
        <v>26615</v>
      </c>
      <c r="AC2963" s="25"/>
      <c r="AD2963" s="167">
        <v>1</v>
      </c>
      <c r="AE2963" s="167">
        <v>29400</v>
      </c>
      <c r="AF2963" s="167">
        <f t="shared" si="204"/>
        <v>29400</v>
      </c>
      <c r="AG2963" s="27">
        <v>43910</v>
      </c>
      <c r="AH2963" s="168">
        <v>43906</v>
      </c>
      <c r="AI2963" s="29" t="str">
        <f t="shared" si="202"/>
        <v>～</v>
      </c>
      <c r="AJ2963" s="178">
        <f t="shared" si="203"/>
        <v>45731</v>
      </c>
      <c r="AK2963" s="23" t="s">
        <v>26649</v>
      </c>
      <c r="AL2963" s="23" t="s">
        <v>26651</v>
      </c>
      <c r="AM2963" s="605">
        <v>43906</v>
      </c>
      <c r="AN2963" s="25"/>
      <c r="AO2963" s="423">
        <v>43907</v>
      </c>
      <c r="AP2963" s="134" t="s">
        <v>26657</v>
      </c>
    </row>
    <row r="2964" spans="1:42" ht="24.75" customHeight="1" x14ac:dyDescent="0.15">
      <c r="A2964" s="606">
        <v>2961</v>
      </c>
      <c r="B2964" s="23" t="s">
        <v>26597</v>
      </c>
      <c r="C2964" s="24" t="s">
        <v>26600</v>
      </c>
      <c r="D2964" s="24" t="s">
        <v>26601</v>
      </c>
      <c r="E2964" s="23"/>
      <c r="F2964" s="23"/>
      <c r="G2964" s="25" t="s">
        <v>26602</v>
      </c>
      <c r="H2964" s="23" t="s">
        <v>26603</v>
      </c>
      <c r="I2964" s="23" t="s">
        <v>26605</v>
      </c>
      <c r="J2964" s="25" t="s">
        <v>26604</v>
      </c>
      <c r="K2964" s="25"/>
      <c r="L2964" s="25" t="s">
        <v>26607</v>
      </c>
      <c r="M2964" s="25" t="s">
        <v>26606</v>
      </c>
      <c r="N2964" s="25" t="s">
        <v>26608</v>
      </c>
      <c r="O2964" s="25" t="s">
        <v>26658</v>
      </c>
      <c r="P2964" s="23" t="s">
        <v>26659</v>
      </c>
      <c r="Q2964" s="25" t="s">
        <v>26660</v>
      </c>
      <c r="R2964" s="25" t="s">
        <v>26661</v>
      </c>
      <c r="S2964" s="23" t="s">
        <v>26663</v>
      </c>
      <c r="T2964" s="23" t="s">
        <v>26662</v>
      </c>
      <c r="U2964" s="25" t="s">
        <v>26609</v>
      </c>
      <c r="V2964" s="23" t="s">
        <v>26610</v>
      </c>
      <c r="W2964" s="25" t="s">
        <v>26611</v>
      </c>
      <c r="X2964" s="25" t="s">
        <v>26612</v>
      </c>
      <c r="Y2964" s="23" t="s">
        <v>26613</v>
      </c>
      <c r="Z2964" s="25" t="s">
        <v>26614</v>
      </c>
      <c r="AA2964" s="23">
        <v>5</v>
      </c>
      <c r="AB2964" s="23" t="s">
        <v>26615</v>
      </c>
      <c r="AC2964" s="25"/>
      <c r="AD2964" s="167">
        <v>1</v>
      </c>
      <c r="AE2964" s="167">
        <v>16200</v>
      </c>
      <c r="AF2964" s="167">
        <f t="shared" si="204"/>
        <v>16200</v>
      </c>
      <c r="AG2964" s="27">
        <v>43910</v>
      </c>
      <c r="AH2964" s="168">
        <v>43906</v>
      </c>
      <c r="AI2964" s="29" t="str">
        <f t="shared" si="202"/>
        <v>～</v>
      </c>
      <c r="AJ2964" s="178">
        <f t="shared" si="203"/>
        <v>45731</v>
      </c>
      <c r="AK2964" s="23" t="s">
        <v>26667</v>
      </c>
      <c r="AL2964" s="23" t="s">
        <v>26652</v>
      </c>
      <c r="AM2964" s="605">
        <v>43906</v>
      </c>
      <c r="AN2964" s="25"/>
      <c r="AO2964" s="423">
        <v>43907</v>
      </c>
      <c r="AP2964" s="134" t="s">
        <v>26657</v>
      </c>
    </row>
    <row r="2965" spans="1:42" ht="24.75" customHeight="1" x14ac:dyDescent="0.15">
      <c r="A2965" s="606">
        <v>2962</v>
      </c>
      <c r="B2965" s="23" t="s">
        <v>26597</v>
      </c>
      <c r="C2965" s="24" t="s">
        <v>26600</v>
      </c>
      <c r="D2965" s="24" t="s">
        <v>26601</v>
      </c>
      <c r="E2965" s="23"/>
      <c r="F2965" s="23"/>
      <c r="G2965" s="25" t="s">
        <v>26602</v>
      </c>
      <c r="H2965" s="23" t="s">
        <v>26603</v>
      </c>
      <c r="I2965" s="23" t="s">
        <v>26605</v>
      </c>
      <c r="J2965" s="25" t="s">
        <v>26604</v>
      </c>
      <c r="K2965" s="25"/>
      <c r="L2965" s="25" t="s">
        <v>26607</v>
      </c>
      <c r="M2965" s="25" t="s">
        <v>26606</v>
      </c>
      <c r="N2965" s="25" t="s">
        <v>26608</v>
      </c>
      <c r="O2965" s="25" t="s">
        <v>26658</v>
      </c>
      <c r="P2965" s="23" t="s">
        <v>26659</v>
      </c>
      <c r="Q2965" s="25" t="s">
        <v>26660</v>
      </c>
      <c r="R2965" s="25" t="s">
        <v>26661</v>
      </c>
      <c r="S2965" s="23" t="s">
        <v>26663</v>
      </c>
      <c r="T2965" s="23" t="s">
        <v>26662</v>
      </c>
      <c r="U2965" s="25" t="s">
        <v>26609</v>
      </c>
      <c r="V2965" s="23" t="s">
        <v>26610</v>
      </c>
      <c r="W2965" s="25" t="s">
        <v>26611</v>
      </c>
      <c r="X2965" s="25" t="s">
        <v>26612</v>
      </c>
      <c r="Y2965" s="23" t="s">
        <v>26613</v>
      </c>
      <c r="Z2965" s="25" t="s">
        <v>26614</v>
      </c>
      <c r="AA2965" s="23">
        <v>5</v>
      </c>
      <c r="AB2965" s="23" t="s">
        <v>26615</v>
      </c>
      <c r="AC2965" s="25"/>
      <c r="AD2965" s="167">
        <v>1</v>
      </c>
      <c r="AE2965" s="167">
        <v>16200</v>
      </c>
      <c r="AF2965" s="167">
        <f t="shared" si="204"/>
        <v>16200</v>
      </c>
      <c r="AG2965" s="27">
        <v>43910</v>
      </c>
      <c r="AH2965" s="168">
        <v>43906</v>
      </c>
      <c r="AI2965" s="29" t="str">
        <f t="shared" si="202"/>
        <v>～</v>
      </c>
      <c r="AJ2965" s="178">
        <f t="shared" si="203"/>
        <v>45731</v>
      </c>
      <c r="AK2965" s="23" t="s">
        <v>18665</v>
      </c>
      <c r="AL2965" s="23" t="s">
        <v>26653</v>
      </c>
      <c r="AM2965" s="605">
        <v>43906</v>
      </c>
      <c r="AN2965" s="25"/>
      <c r="AO2965" s="423">
        <v>43907</v>
      </c>
      <c r="AP2965" s="134" t="s">
        <v>26657</v>
      </c>
    </row>
    <row r="2966" spans="1:42" ht="24.75" customHeight="1" x14ac:dyDescent="0.15">
      <c r="A2966" s="606">
        <v>2963</v>
      </c>
      <c r="B2966" s="23" t="s">
        <v>26597</v>
      </c>
      <c r="C2966" s="24" t="s">
        <v>26600</v>
      </c>
      <c r="D2966" s="24" t="s">
        <v>26601</v>
      </c>
      <c r="E2966" s="23"/>
      <c r="F2966" s="23"/>
      <c r="G2966" s="25" t="s">
        <v>26602</v>
      </c>
      <c r="H2966" s="23" t="s">
        <v>26603</v>
      </c>
      <c r="I2966" s="23" t="s">
        <v>26605</v>
      </c>
      <c r="J2966" s="25" t="s">
        <v>26604</v>
      </c>
      <c r="K2966" s="25"/>
      <c r="L2966" s="25" t="s">
        <v>26607</v>
      </c>
      <c r="M2966" s="25" t="s">
        <v>26606</v>
      </c>
      <c r="N2966" s="25" t="s">
        <v>26608</v>
      </c>
      <c r="O2966" s="25" t="s">
        <v>26658</v>
      </c>
      <c r="P2966" s="23" t="s">
        <v>26659</v>
      </c>
      <c r="Q2966" s="25" t="s">
        <v>26660</v>
      </c>
      <c r="R2966" s="25" t="s">
        <v>26661</v>
      </c>
      <c r="S2966" s="23" t="s">
        <v>26663</v>
      </c>
      <c r="T2966" s="23" t="s">
        <v>26662</v>
      </c>
      <c r="U2966" s="25" t="s">
        <v>26609</v>
      </c>
      <c r="V2966" s="23" t="s">
        <v>26610</v>
      </c>
      <c r="W2966" s="25" t="s">
        <v>26611</v>
      </c>
      <c r="X2966" s="25" t="s">
        <v>26612</v>
      </c>
      <c r="Y2966" s="23" t="s">
        <v>26613</v>
      </c>
      <c r="Z2966" s="25" t="s">
        <v>26614</v>
      </c>
      <c r="AA2966" s="23">
        <v>5</v>
      </c>
      <c r="AB2966" s="23" t="s">
        <v>26615</v>
      </c>
      <c r="AC2966" s="25"/>
      <c r="AD2966" s="167">
        <v>1</v>
      </c>
      <c r="AE2966" s="167">
        <v>16200</v>
      </c>
      <c r="AF2966" s="167">
        <f t="shared" si="204"/>
        <v>16200</v>
      </c>
      <c r="AG2966" s="27">
        <v>43910</v>
      </c>
      <c r="AH2966" s="168">
        <v>43906</v>
      </c>
      <c r="AI2966" s="29" t="str">
        <f t="shared" si="202"/>
        <v>～</v>
      </c>
      <c r="AJ2966" s="178">
        <f t="shared" si="203"/>
        <v>45731</v>
      </c>
      <c r="AK2966" s="23" t="s">
        <v>18665</v>
      </c>
      <c r="AL2966" s="23" t="s">
        <v>26654</v>
      </c>
      <c r="AM2966" s="605">
        <v>43906</v>
      </c>
      <c r="AN2966" s="25"/>
      <c r="AO2966" s="423">
        <v>43907</v>
      </c>
      <c r="AP2966" s="134" t="s">
        <v>26657</v>
      </c>
    </row>
    <row r="2967" spans="1:42" ht="24.75" customHeight="1" x14ac:dyDescent="0.15">
      <c r="A2967" s="606">
        <v>2964</v>
      </c>
      <c r="B2967" s="23" t="s">
        <v>26599</v>
      </c>
      <c r="C2967" s="24" t="s">
        <v>26600</v>
      </c>
      <c r="D2967" s="24" t="s">
        <v>26601</v>
      </c>
      <c r="E2967" s="23"/>
      <c r="F2967" s="23"/>
      <c r="G2967" s="25" t="s">
        <v>26602</v>
      </c>
      <c r="H2967" s="23" t="s">
        <v>26603</v>
      </c>
      <c r="I2967" s="23" t="s">
        <v>26605</v>
      </c>
      <c r="J2967" s="25" t="s">
        <v>26604</v>
      </c>
      <c r="K2967" s="25"/>
      <c r="L2967" s="25" t="s">
        <v>26607</v>
      </c>
      <c r="M2967" s="25" t="s">
        <v>26606</v>
      </c>
      <c r="N2967" s="25" t="s">
        <v>26608</v>
      </c>
      <c r="O2967" s="25" t="s">
        <v>26658</v>
      </c>
      <c r="P2967" s="23" t="s">
        <v>26659</v>
      </c>
      <c r="Q2967" s="25" t="s">
        <v>26660</v>
      </c>
      <c r="R2967" s="25" t="s">
        <v>26661</v>
      </c>
      <c r="S2967" s="23" t="s">
        <v>26663</v>
      </c>
      <c r="T2967" s="23" t="s">
        <v>26662</v>
      </c>
      <c r="U2967" s="25" t="s">
        <v>26609</v>
      </c>
      <c r="V2967" s="23" t="s">
        <v>26610</v>
      </c>
      <c r="W2967" s="25" t="s">
        <v>26611</v>
      </c>
      <c r="X2967" s="25" t="s">
        <v>26612</v>
      </c>
      <c r="Y2967" s="23" t="s">
        <v>26613</v>
      </c>
      <c r="Z2967" s="25" t="s">
        <v>26614</v>
      </c>
      <c r="AA2967" s="23">
        <v>5</v>
      </c>
      <c r="AB2967" s="23" t="s">
        <v>26615</v>
      </c>
      <c r="AC2967" s="25"/>
      <c r="AD2967" s="167">
        <v>1</v>
      </c>
      <c r="AE2967" s="167">
        <v>144600</v>
      </c>
      <c r="AF2967" s="167">
        <f t="shared" si="204"/>
        <v>144600</v>
      </c>
      <c r="AG2967" s="27">
        <v>43910</v>
      </c>
      <c r="AH2967" s="168">
        <v>43906</v>
      </c>
      <c r="AI2967" s="29" t="str">
        <f t="shared" si="202"/>
        <v>～</v>
      </c>
      <c r="AJ2967" s="178">
        <f t="shared" si="203"/>
        <v>45731</v>
      </c>
      <c r="AK2967" s="23" t="s">
        <v>26668</v>
      </c>
      <c r="AL2967" s="23" t="s">
        <v>26655</v>
      </c>
      <c r="AM2967" s="605">
        <v>43906</v>
      </c>
      <c r="AN2967" s="25" t="s">
        <v>26674</v>
      </c>
      <c r="AO2967" s="423">
        <v>43907</v>
      </c>
      <c r="AP2967" s="134" t="s">
        <v>26657</v>
      </c>
    </row>
    <row r="2968" spans="1:42" ht="24.75" customHeight="1" x14ac:dyDescent="0.15">
      <c r="A2968" s="606">
        <v>2965</v>
      </c>
      <c r="B2968" s="23" t="s">
        <v>26599</v>
      </c>
      <c r="C2968" s="24" t="s">
        <v>26664</v>
      </c>
      <c r="D2968" s="24" t="s">
        <v>26601</v>
      </c>
      <c r="E2968" s="23"/>
      <c r="F2968" s="23"/>
      <c r="G2968" s="25" t="s">
        <v>26602</v>
      </c>
      <c r="H2968" s="23" t="s">
        <v>26603</v>
      </c>
      <c r="I2968" s="23" t="s">
        <v>26605</v>
      </c>
      <c r="J2968" s="25" t="s">
        <v>26604</v>
      </c>
      <c r="K2968" s="25"/>
      <c r="L2968" s="25" t="s">
        <v>26607</v>
      </c>
      <c r="M2968" s="25" t="s">
        <v>26606</v>
      </c>
      <c r="N2968" s="25" t="s">
        <v>26608</v>
      </c>
      <c r="O2968" s="25" t="s">
        <v>26669</v>
      </c>
      <c r="P2968" s="23" t="s">
        <v>26659</v>
      </c>
      <c r="Q2968" s="25" t="s">
        <v>26660</v>
      </c>
      <c r="R2968" s="25" t="s">
        <v>26661</v>
      </c>
      <c r="S2968" s="23" t="s">
        <v>26663</v>
      </c>
      <c r="T2968" s="23" t="s">
        <v>26662</v>
      </c>
      <c r="U2968" s="25" t="s">
        <v>26609</v>
      </c>
      <c r="V2968" s="23" t="s">
        <v>26610</v>
      </c>
      <c r="W2968" s="25" t="s">
        <v>26611</v>
      </c>
      <c r="X2968" s="25" t="s">
        <v>26612</v>
      </c>
      <c r="Y2968" s="23" t="s">
        <v>26613</v>
      </c>
      <c r="Z2968" s="25" t="s">
        <v>26614</v>
      </c>
      <c r="AA2968" s="23">
        <v>5</v>
      </c>
      <c r="AB2968" s="23" t="s">
        <v>26615</v>
      </c>
      <c r="AC2968" s="25"/>
      <c r="AD2968" s="167">
        <v>1</v>
      </c>
      <c r="AE2968" s="167">
        <v>144600</v>
      </c>
      <c r="AF2968" s="167">
        <f t="shared" si="204"/>
        <v>144600</v>
      </c>
      <c r="AG2968" s="27">
        <v>43910</v>
      </c>
      <c r="AH2968" s="168">
        <v>43906</v>
      </c>
      <c r="AI2968" s="29" t="str">
        <f t="shared" si="202"/>
        <v>～</v>
      </c>
      <c r="AJ2968" s="178">
        <f t="shared" si="203"/>
        <v>45731</v>
      </c>
      <c r="AK2968" s="23" t="s">
        <v>19172</v>
      </c>
      <c r="AL2968" s="23" t="s">
        <v>26656</v>
      </c>
      <c r="AM2968" s="605">
        <v>43906</v>
      </c>
      <c r="AN2968" s="25" t="s">
        <v>26674</v>
      </c>
      <c r="AO2968" s="423">
        <v>43907</v>
      </c>
      <c r="AP2968" s="134" t="s">
        <v>26657</v>
      </c>
    </row>
    <row r="2969" spans="1:42" ht="24.75" customHeight="1" x14ac:dyDescent="0.15">
      <c r="A2969" s="606">
        <v>2966</v>
      </c>
      <c r="B2969" s="23" t="s">
        <v>26770</v>
      </c>
      <c r="C2969" s="24" t="s">
        <v>26771</v>
      </c>
      <c r="D2969" s="24" t="s">
        <v>26772</v>
      </c>
      <c r="E2969" s="23"/>
      <c r="F2969" s="23"/>
      <c r="G2969" s="25" t="s">
        <v>26773</v>
      </c>
      <c r="H2969" s="23" t="s">
        <v>26774</v>
      </c>
      <c r="I2969" s="23" t="s">
        <v>26775</v>
      </c>
      <c r="J2969" s="25" t="s">
        <v>26776</v>
      </c>
      <c r="K2969" s="25" t="s">
        <v>26777</v>
      </c>
      <c r="L2969" s="25" t="s">
        <v>26778</v>
      </c>
      <c r="M2969" s="25" t="s">
        <v>26780</v>
      </c>
      <c r="N2969" s="25"/>
      <c r="O2969" s="25" t="s">
        <v>26781</v>
      </c>
      <c r="P2969" s="23" t="s">
        <v>26782</v>
      </c>
      <c r="Q2969" s="25" t="s">
        <v>26783</v>
      </c>
      <c r="R2969" s="25" t="s">
        <v>26784</v>
      </c>
      <c r="S2969" s="23" t="s">
        <v>26785</v>
      </c>
      <c r="T2969" s="23" t="s">
        <v>26786</v>
      </c>
      <c r="U2969" s="25" t="s">
        <v>26787</v>
      </c>
      <c r="V2969" s="23" t="s">
        <v>26774</v>
      </c>
      <c r="W2969" s="25" t="s">
        <v>26788</v>
      </c>
      <c r="X2969" s="25" t="s">
        <v>26789</v>
      </c>
      <c r="Y2969" s="23" t="s">
        <v>26779</v>
      </c>
      <c r="Z2969" s="25"/>
      <c r="AA2969" s="23">
        <v>5</v>
      </c>
      <c r="AB2969" s="23" t="s">
        <v>23794</v>
      </c>
      <c r="AC2969" s="25"/>
      <c r="AD2969" s="167">
        <v>1</v>
      </c>
      <c r="AE2969" s="167">
        <v>12000</v>
      </c>
      <c r="AF2969" s="167">
        <f t="shared" si="204"/>
        <v>12000</v>
      </c>
      <c r="AG2969" s="27">
        <v>43910</v>
      </c>
      <c r="AH2969" s="168">
        <v>43922</v>
      </c>
      <c r="AI2969" s="29" t="str">
        <f t="shared" si="202"/>
        <v>～</v>
      </c>
      <c r="AJ2969" s="178">
        <f t="shared" si="203"/>
        <v>45747</v>
      </c>
      <c r="AK2969" s="23" t="s">
        <v>26815</v>
      </c>
      <c r="AL2969" s="23" t="s">
        <v>26820</v>
      </c>
      <c r="AM2969" s="605">
        <v>43922</v>
      </c>
      <c r="AN2969" s="25"/>
      <c r="AO2969" s="423">
        <v>43916</v>
      </c>
      <c r="AP2969" s="134" t="s">
        <v>26790</v>
      </c>
    </row>
    <row r="2970" spans="1:42" ht="24.75" customHeight="1" x14ac:dyDescent="0.15">
      <c r="A2970" s="606">
        <v>2967</v>
      </c>
      <c r="B2970" s="23" t="s">
        <v>26763</v>
      </c>
      <c r="C2970" s="24" t="s">
        <v>26771</v>
      </c>
      <c r="D2970" s="24" t="s">
        <v>26772</v>
      </c>
      <c r="E2970" s="23"/>
      <c r="F2970" s="23"/>
      <c r="G2970" s="25" t="s">
        <v>26773</v>
      </c>
      <c r="H2970" s="23" t="s">
        <v>26774</v>
      </c>
      <c r="I2970" s="23" t="s">
        <v>26775</v>
      </c>
      <c r="J2970" s="25" t="s">
        <v>26776</v>
      </c>
      <c r="K2970" s="25" t="s">
        <v>26777</v>
      </c>
      <c r="L2970" s="25" t="s">
        <v>26778</v>
      </c>
      <c r="M2970" s="25" t="s">
        <v>26780</v>
      </c>
      <c r="N2970" s="25"/>
      <c r="O2970" s="25" t="s">
        <v>26781</v>
      </c>
      <c r="P2970" s="23" t="s">
        <v>26782</v>
      </c>
      <c r="Q2970" s="25" t="s">
        <v>26783</v>
      </c>
      <c r="R2970" s="25" t="s">
        <v>26784</v>
      </c>
      <c r="S2970" s="23" t="s">
        <v>26785</v>
      </c>
      <c r="T2970" s="23" t="s">
        <v>26786</v>
      </c>
      <c r="U2970" s="25" t="s">
        <v>26787</v>
      </c>
      <c r="V2970" s="23" t="s">
        <v>26774</v>
      </c>
      <c r="W2970" s="25" t="s">
        <v>26788</v>
      </c>
      <c r="X2970" s="25" t="s">
        <v>26789</v>
      </c>
      <c r="Y2970" s="23" t="s">
        <v>26779</v>
      </c>
      <c r="Z2970" s="25"/>
      <c r="AA2970" s="23">
        <v>5</v>
      </c>
      <c r="AB2970" s="23" t="s">
        <v>23794</v>
      </c>
      <c r="AC2970" s="25"/>
      <c r="AD2970" s="167">
        <v>1</v>
      </c>
      <c r="AE2970" s="167">
        <v>20400</v>
      </c>
      <c r="AF2970" s="167">
        <f t="shared" si="204"/>
        <v>20400</v>
      </c>
      <c r="AG2970" s="27">
        <v>43910</v>
      </c>
      <c r="AH2970" s="168">
        <v>43922</v>
      </c>
      <c r="AI2970" s="29" t="str">
        <f t="shared" si="202"/>
        <v>～</v>
      </c>
      <c r="AJ2970" s="178">
        <f t="shared" si="203"/>
        <v>45747</v>
      </c>
      <c r="AK2970" s="23" t="s">
        <v>26816</v>
      </c>
      <c r="AL2970" s="23" t="s">
        <v>26791</v>
      </c>
      <c r="AM2970" s="605">
        <v>43922</v>
      </c>
      <c r="AN2970" s="25"/>
      <c r="AO2970" s="423">
        <v>43916</v>
      </c>
      <c r="AP2970" s="134" t="s">
        <v>26790</v>
      </c>
    </row>
    <row r="2971" spans="1:42" ht="24.75" customHeight="1" x14ac:dyDescent="0.15">
      <c r="A2971" s="606">
        <v>2968</v>
      </c>
      <c r="B2971" s="23" t="s">
        <v>26763</v>
      </c>
      <c r="C2971" s="24" t="s">
        <v>26771</v>
      </c>
      <c r="D2971" s="24" t="s">
        <v>26772</v>
      </c>
      <c r="E2971" s="23"/>
      <c r="F2971" s="23"/>
      <c r="G2971" s="25" t="s">
        <v>26773</v>
      </c>
      <c r="H2971" s="23" t="s">
        <v>26774</v>
      </c>
      <c r="I2971" s="23" t="s">
        <v>26775</v>
      </c>
      <c r="J2971" s="25" t="s">
        <v>26776</v>
      </c>
      <c r="K2971" s="25" t="s">
        <v>26777</v>
      </c>
      <c r="L2971" s="25" t="s">
        <v>26778</v>
      </c>
      <c r="M2971" s="25" t="s">
        <v>26780</v>
      </c>
      <c r="N2971" s="25"/>
      <c r="O2971" s="25" t="s">
        <v>26781</v>
      </c>
      <c r="P2971" s="23" t="s">
        <v>26782</v>
      </c>
      <c r="Q2971" s="25" t="s">
        <v>26783</v>
      </c>
      <c r="R2971" s="25" t="s">
        <v>26784</v>
      </c>
      <c r="S2971" s="23" t="s">
        <v>26785</v>
      </c>
      <c r="T2971" s="23" t="s">
        <v>26786</v>
      </c>
      <c r="U2971" s="25" t="s">
        <v>26787</v>
      </c>
      <c r="V2971" s="23" t="s">
        <v>26774</v>
      </c>
      <c r="W2971" s="25" t="s">
        <v>26788</v>
      </c>
      <c r="X2971" s="25" t="s">
        <v>26789</v>
      </c>
      <c r="Y2971" s="23" t="s">
        <v>26779</v>
      </c>
      <c r="Z2971" s="25"/>
      <c r="AA2971" s="23">
        <v>5</v>
      </c>
      <c r="AB2971" s="23" t="s">
        <v>23794</v>
      </c>
      <c r="AC2971" s="25"/>
      <c r="AD2971" s="167">
        <v>1</v>
      </c>
      <c r="AE2971" s="167">
        <v>20400</v>
      </c>
      <c r="AF2971" s="167">
        <f t="shared" si="204"/>
        <v>20400</v>
      </c>
      <c r="AG2971" s="27">
        <v>43910</v>
      </c>
      <c r="AH2971" s="168">
        <v>43922</v>
      </c>
      <c r="AI2971" s="29" t="str">
        <f t="shared" si="202"/>
        <v>～</v>
      </c>
      <c r="AJ2971" s="178">
        <f t="shared" si="203"/>
        <v>45747</v>
      </c>
      <c r="AK2971" s="23" t="s">
        <v>22863</v>
      </c>
      <c r="AL2971" s="23" t="s">
        <v>26792</v>
      </c>
      <c r="AM2971" s="605">
        <v>43922</v>
      </c>
      <c r="AN2971" s="25"/>
      <c r="AO2971" s="423">
        <v>43916</v>
      </c>
      <c r="AP2971" s="134" t="s">
        <v>26790</v>
      </c>
    </row>
    <row r="2972" spans="1:42" ht="24.75" customHeight="1" x14ac:dyDescent="0.15">
      <c r="A2972" s="606">
        <v>2969</v>
      </c>
      <c r="B2972" s="23" t="s">
        <v>26763</v>
      </c>
      <c r="C2972" s="24" t="s">
        <v>26771</v>
      </c>
      <c r="D2972" s="24" t="s">
        <v>26772</v>
      </c>
      <c r="E2972" s="23"/>
      <c r="F2972" s="23"/>
      <c r="G2972" s="25" t="s">
        <v>26773</v>
      </c>
      <c r="H2972" s="23" t="s">
        <v>26774</v>
      </c>
      <c r="I2972" s="23" t="s">
        <v>26775</v>
      </c>
      <c r="J2972" s="25" t="s">
        <v>26776</v>
      </c>
      <c r="K2972" s="25" t="s">
        <v>26777</v>
      </c>
      <c r="L2972" s="25" t="s">
        <v>26778</v>
      </c>
      <c r="M2972" s="25" t="s">
        <v>26780</v>
      </c>
      <c r="N2972" s="25"/>
      <c r="O2972" s="25" t="s">
        <v>26781</v>
      </c>
      <c r="P2972" s="23" t="s">
        <v>26782</v>
      </c>
      <c r="Q2972" s="25" t="s">
        <v>26783</v>
      </c>
      <c r="R2972" s="25" t="s">
        <v>26784</v>
      </c>
      <c r="S2972" s="23" t="s">
        <v>26785</v>
      </c>
      <c r="T2972" s="23" t="s">
        <v>26786</v>
      </c>
      <c r="U2972" s="25" t="s">
        <v>26787</v>
      </c>
      <c r="V2972" s="23" t="s">
        <v>26774</v>
      </c>
      <c r="W2972" s="25" t="s">
        <v>26788</v>
      </c>
      <c r="X2972" s="25" t="s">
        <v>26789</v>
      </c>
      <c r="Y2972" s="23" t="s">
        <v>26779</v>
      </c>
      <c r="Z2972" s="25"/>
      <c r="AA2972" s="23">
        <v>5</v>
      </c>
      <c r="AB2972" s="23" t="s">
        <v>23794</v>
      </c>
      <c r="AC2972" s="25"/>
      <c r="AD2972" s="167">
        <v>1</v>
      </c>
      <c r="AE2972" s="167">
        <v>20400</v>
      </c>
      <c r="AF2972" s="167">
        <f t="shared" si="204"/>
        <v>20400</v>
      </c>
      <c r="AG2972" s="27">
        <v>43910</v>
      </c>
      <c r="AH2972" s="168">
        <v>43922</v>
      </c>
      <c r="AI2972" s="29" t="str">
        <f t="shared" si="202"/>
        <v>～</v>
      </c>
      <c r="AJ2972" s="178">
        <f t="shared" si="203"/>
        <v>45747</v>
      </c>
      <c r="AK2972" s="23" t="s">
        <v>22863</v>
      </c>
      <c r="AL2972" s="23" t="s">
        <v>26793</v>
      </c>
      <c r="AM2972" s="605">
        <v>43922</v>
      </c>
      <c r="AN2972" s="25"/>
      <c r="AO2972" s="423">
        <v>43916</v>
      </c>
      <c r="AP2972" s="134" t="s">
        <v>26790</v>
      </c>
    </row>
    <row r="2973" spans="1:42" ht="24.75" customHeight="1" x14ac:dyDescent="0.15">
      <c r="A2973" s="606">
        <v>2970</v>
      </c>
      <c r="B2973" s="23" t="s">
        <v>26763</v>
      </c>
      <c r="C2973" s="24" t="s">
        <v>26771</v>
      </c>
      <c r="D2973" s="24" t="s">
        <v>26772</v>
      </c>
      <c r="E2973" s="23"/>
      <c r="F2973" s="23"/>
      <c r="G2973" s="25" t="s">
        <v>26773</v>
      </c>
      <c r="H2973" s="23" t="s">
        <v>26774</v>
      </c>
      <c r="I2973" s="23" t="s">
        <v>26775</v>
      </c>
      <c r="J2973" s="25" t="s">
        <v>26776</v>
      </c>
      <c r="K2973" s="25" t="s">
        <v>26777</v>
      </c>
      <c r="L2973" s="25" t="s">
        <v>26778</v>
      </c>
      <c r="M2973" s="25" t="s">
        <v>26780</v>
      </c>
      <c r="N2973" s="25"/>
      <c r="O2973" s="25" t="s">
        <v>26781</v>
      </c>
      <c r="P2973" s="23" t="s">
        <v>26782</v>
      </c>
      <c r="Q2973" s="25" t="s">
        <v>26783</v>
      </c>
      <c r="R2973" s="25" t="s">
        <v>26784</v>
      </c>
      <c r="S2973" s="23" t="s">
        <v>26785</v>
      </c>
      <c r="T2973" s="23" t="s">
        <v>26786</v>
      </c>
      <c r="U2973" s="25" t="s">
        <v>26787</v>
      </c>
      <c r="V2973" s="23" t="s">
        <v>26774</v>
      </c>
      <c r="W2973" s="25" t="s">
        <v>26788</v>
      </c>
      <c r="X2973" s="25" t="s">
        <v>26789</v>
      </c>
      <c r="Y2973" s="23" t="s">
        <v>26779</v>
      </c>
      <c r="Z2973" s="25"/>
      <c r="AA2973" s="23">
        <v>5</v>
      </c>
      <c r="AB2973" s="23" t="s">
        <v>23794</v>
      </c>
      <c r="AC2973" s="25"/>
      <c r="AD2973" s="167">
        <v>1</v>
      </c>
      <c r="AE2973" s="167">
        <v>20400</v>
      </c>
      <c r="AF2973" s="167">
        <f t="shared" si="204"/>
        <v>20400</v>
      </c>
      <c r="AG2973" s="27">
        <v>43910</v>
      </c>
      <c r="AH2973" s="168">
        <v>43922</v>
      </c>
      <c r="AI2973" s="29" t="str">
        <f t="shared" ref="AI2973:AI2991" si="205">IF(ISBLANK($AG2973),"","～")</f>
        <v>～</v>
      </c>
      <c r="AJ2973" s="178">
        <f t="shared" si="203"/>
        <v>45747</v>
      </c>
      <c r="AK2973" s="23" t="s">
        <v>22863</v>
      </c>
      <c r="AL2973" s="23" t="s">
        <v>26794</v>
      </c>
      <c r="AM2973" s="605">
        <v>43922</v>
      </c>
      <c r="AN2973" s="25"/>
      <c r="AO2973" s="423">
        <v>43916</v>
      </c>
      <c r="AP2973" s="134" t="s">
        <v>26790</v>
      </c>
    </row>
    <row r="2974" spans="1:42" ht="24.75" customHeight="1" x14ac:dyDescent="0.15">
      <c r="A2974" s="606">
        <v>2971</v>
      </c>
      <c r="B2974" s="23" t="s">
        <v>26763</v>
      </c>
      <c r="C2974" s="24" t="s">
        <v>26771</v>
      </c>
      <c r="D2974" s="24" t="s">
        <v>26772</v>
      </c>
      <c r="E2974" s="23"/>
      <c r="F2974" s="23"/>
      <c r="G2974" s="25" t="s">
        <v>26773</v>
      </c>
      <c r="H2974" s="23" t="s">
        <v>26774</v>
      </c>
      <c r="I2974" s="23" t="s">
        <v>26775</v>
      </c>
      <c r="J2974" s="25" t="s">
        <v>26776</v>
      </c>
      <c r="K2974" s="25" t="s">
        <v>26777</v>
      </c>
      <c r="L2974" s="25" t="s">
        <v>26778</v>
      </c>
      <c r="M2974" s="25" t="s">
        <v>26780</v>
      </c>
      <c r="N2974" s="25"/>
      <c r="O2974" s="25" t="s">
        <v>26781</v>
      </c>
      <c r="P2974" s="23" t="s">
        <v>26782</v>
      </c>
      <c r="Q2974" s="25" t="s">
        <v>26783</v>
      </c>
      <c r="R2974" s="25" t="s">
        <v>26784</v>
      </c>
      <c r="S2974" s="23" t="s">
        <v>26785</v>
      </c>
      <c r="T2974" s="23" t="s">
        <v>26786</v>
      </c>
      <c r="U2974" s="25" t="s">
        <v>26787</v>
      </c>
      <c r="V2974" s="23" t="s">
        <v>26774</v>
      </c>
      <c r="W2974" s="25" t="s">
        <v>26788</v>
      </c>
      <c r="X2974" s="25" t="s">
        <v>26789</v>
      </c>
      <c r="Y2974" s="23" t="s">
        <v>26779</v>
      </c>
      <c r="Z2974" s="25"/>
      <c r="AA2974" s="23">
        <v>5</v>
      </c>
      <c r="AB2974" s="23" t="s">
        <v>23794</v>
      </c>
      <c r="AC2974" s="25"/>
      <c r="AD2974" s="167">
        <v>1</v>
      </c>
      <c r="AE2974" s="167">
        <v>20400</v>
      </c>
      <c r="AF2974" s="167">
        <f t="shared" si="204"/>
        <v>20400</v>
      </c>
      <c r="AG2974" s="27">
        <v>43910</v>
      </c>
      <c r="AH2974" s="168">
        <v>43922</v>
      </c>
      <c r="AI2974" s="29" t="str">
        <f t="shared" si="205"/>
        <v>～</v>
      </c>
      <c r="AJ2974" s="178">
        <f t="shared" si="203"/>
        <v>45747</v>
      </c>
      <c r="AK2974" s="23" t="s">
        <v>22863</v>
      </c>
      <c r="AL2974" s="23" t="s">
        <v>26795</v>
      </c>
      <c r="AM2974" s="605">
        <v>43922</v>
      </c>
      <c r="AN2974" s="25"/>
      <c r="AO2974" s="423">
        <v>43916</v>
      </c>
      <c r="AP2974" s="134" t="s">
        <v>26790</v>
      </c>
    </row>
    <row r="2975" spans="1:42" ht="24.75" customHeight="1" x14ac:dyDescent="0.15">
      <c r="A2975" s="606">
        <v>2972</v>
      </c>
      <c r="B2975" s="23" t="s">
        <v>26763</v>
      </c>
      <c r="C2975" s="24" t="s">
        <v>26771</v>
      </c>
      <c r="D2975" s="24" t="s">
        <v>26772</v>
      </c>
      <c r="E2975" s="23"/>
      <c r="F2975" s="23"/>
      <c r="G2975" s="25" t="s">
        <v>26773</v>
      </c>
      <c r="H2975" s="23" t="s">
        <v>26774</v>
      </c>
      <c r="I2975" s="23" t="s">
        <v>26775</v>
      </c>
      <c r="J2975" s="25" t="s">
        <v>26776</v>
      </c>
      <c r="K2975" s="25" t="s">
        <v>26777</v>
      </c>
      <c r="L2975" s="25" t="s">
        <v>26778</v>
      </c>
      <c r="M2975" s="25" t="s">
        <v>26780</v>
      </c>
      <c r="N2975" s="25"/>
      <c r="O2975" s="25" t="s">
        <v>26781</v>
      </c>
      <c r="P2975" s="23" t="s">
        <v>26782</v>
      </c>
      <c r="Q2975" s="25" t="s">
        <v>26783</v>
      </c>
      <c r="R2975" s="25" t="s">
        <v>26784</v>
      </c>
      <c r="S2975" s="23" t="s">
        <v>26785</v>
      </c>
      <c r="T2975" s="23" t="s">
        <v>26786</v>
      </c>
      <c r="U2975" s="25" t="s">
        <v>26787</v>
      </c>
      <c r="V2975" s="23" t="s">
        <v>26774</v>
      </c>
      <c r="W2975" s="25" t="s">
        <v>26788</v>
      </c>
      <c r="X2975" s="25" t="s">
        <v>26789</v>
      </c>
      <c r="Y2975" s="23" t="s">
        <v>26779</v>
      </c>
      <c r="Z2975" s="25"/>
      <c r="AA2975" s="23">
        <v>5</v>
      </c>
      <c r="AB2975" s="23" t="s">
        <v>23794</v>
      </c>
      <c r="AC2975" s="25"/>
      <c r="AD2975" s="167">
        <v>1</v>
      </c>
      <c r="AE2975" s="167">
        <v>20400</v>
      </c>
      <c r="AF2975" s="167">
        <f t="shared" si="204"/>
        <v>20400</v>
      </c>
      <c r="AG2975" s="27">
        <v>43910</v>
      </c>
      <c r="AH2975" s="168">
        <v>43922</v>
      </c>
      <c r="AI2975" s="29" t="str">
        <f t="shared" si="205"/>
        <v>～</v>
      </c>
      <c r="AJ2975" s="178">
        <f t="shared" si="203"/>
        <v>45747</v>
      </c>
      <c r="AK2975" s="23" t="s">
        <v>22863</v>
      </c>
      <c r="AL2975" s="23" t="s">
        <v>26796</v>
      </c>
      <c r="AM2975" s="605">
        <v>43922</v>
      </c>
      <c r="AN2975" s="25"/>
      <c r="AO2975" s="423">
        <v>43916</v>
      </c>
      <c r="AP2975" s="134" t="s">
        <v>26790</v>
      </c>
    </row>
    <row r="2976" spans="1:42" ht="24.75" customHeight="1" x14ac:dyDescent="0.15">
      <c r="A2976" s="606">
        <v>2973</v>
      </c>
      <c r="B2976" s="23" t="s">
        <v>26763</v>
      </c>
      <c r="C2976" s="24" t="s">
        <v>26771</v>
      </c>
      <c r="D2976" s="24" t="s">
        <v>26772</v>
      </c>
      <c r="E2976" s="23"/>
      <c r="F2976" s="23"/>
      <c r="G2976" s="25" t="s">
        <v>26773</v>
      </c>
      <c r="H2976" s="23" t="s">
        <v>26774</v>
      </c>
      <c r="I2976" s="23" t="s">
        <v>26775</v>
      </c>
      <c r="J2976" s="25" t="s">
        <v>26776</v>
      </c>
      <c r="K2976" s="25" t="s">
        <v>26777</v>
      </c>
      <c r="L2976" s="25" t="s">
        <v>26778</v>
      </c>
      <c r="M2976" s="25" t="s">
        <v>26780</v>
      </c>
      <c r="N2976" s="25"/>
      <c r="O2976" s="25" t="s">
        <v>26781</v>
      </c>
      <c r="P2976" s="23" t="s">
        <v>26782</v>
      </c>
      <c r="Q2976" s="25" t="s">
        <v>26783</v>
      </c>
      <c r="R2976" s="25" t="s">
        <v>26784</v>
      </c>
      <c r="S2976" s="23" t="s">
        <v>26785</v>
      </c>
      <c r="T2976" s="23" t="s">
        <v>26786</v>
      </c>
      <c r="U2976" s="25" t="s">
        <v>26787</v>
      </c>
      <c r="V2976" s="23" t="s">
        <v>26774</v>
      </c>
      <c r="W2976" s="25" t="s">
        <v>26788</v>
      </c>
      <c r="X2976" s="25" t="s">
        <v>26789</v>
      </c>
      <c r="Y2976" s="23" t="s">
        <v>26779</v>
      </c>
      <c r="Z2976" s="25"/>
      <c r="AA2976" s="23">
        <v>5</v>
      </c>
      <c r="AB2976" s="23" t="s">
        <v>23794</v>
      </c>
      <c r="AC2976" s="25"/>
      <c r="AD2976" s="167">
        <v>1</v>
      </c>
      <c r="AE2976" s="167">
        <v>20400</v>
      </c>
      <c r="AF2976" s="167">
        <f t="shared" si="204"/>
        <v>20400</v>
      </c>
      <c r="AG2976" s="27">
        <v>43910</v>
      </c>
      <c r="AH2976" s="168">
        <v>43922</v>
      </c>
      <c r="AI2976" s="29" t="str">
        <f t="shared" si="205"/>
        <v>～</v>
      </c>
      <c r="AJ2976" s="178">
        <f t="shared" si="203"/>
        <v>45747</v>
      </c>
      <c r="AK2976" s="23" t="s">
        <v>22863</v>
      </c>
      <c r="AL2976" s="23" t="s">
        <v>26797</v>
      </c>
      <c r="AM2976" s="605">
        <v>43922</v>
      </c>
      <c r="AN2976" s="25"/>
      <c r="AO2976" s="423">
        <v>43916</v>
      </c>
      <c r="AP2976" s="134" t="s">
        <v>26790</v>
      </c>
    </row>
    <row r="2977" spans="1:42" ht="24.75" customHeight="1" x14ac:dyDescent="0.15">
      <c r="A2977" s="606">
        <v>2974</v>
      </c>
      <c r="B2977" s="23" t="s">
        <v>26763</v>
      </c>
      <c r="C2977" s="24" t="s">
        <v>26771</v>
      </c>
      <c r="D2977" s="24" t="s">
        <v>26772</v>
      </c>
      <c r="E2977" s="23"/>
      <c r="F2977" s="23"/>
      <c r="G2977" s="25" t="s">
        <v>26773</v>
      </c>
      <c r="H2977" s="23" t="s">
        <v>26774</v>
      </c>
      <c r="I2977" s="23" t="s">
        <v>26775</v>
      </c>
      <c r="J2977" s="25" t="s">
        <v>26776</v>
      </c>
      <c r="K2977" s="25" t="s">
        <v>26777</v>
      </c>
      <c r="L2977" s="25" t="s">
        <v>26778</v>
      </c>
      <c r="M2977" s="25" t="s">
        <v>26780</v>
      </c>
      <c r="N2977" s="25"/>
      <c r="O2977" s="25" t="s">
        <v>26781</v>
      </c>
      <c r="P2977" s="23" t="s">
        <v>26782</v>
      </c>
      <c r="Q2977" s="25" t="s">
        <v>26783</v>
      </c>
      <c r="R2977" s="25" t="s">
        <v>26784</v>
      </c>
      <c r="S2977" s="23" t="s">
        <v>26785</v>
      </c>
      <c r="T2977" s="23" t="s">
        <v>26786</v>
      </c>
      <c r="U2977" s="25" t="s">
        <v>26787</v>
      </c>
      <c r="V2977" s="23" t="s">
        <v>26774</v>
      </c>
      <c r="W2977" s="25" t="s">
        <v>26788</v>
      </c>
      <c r="X2977" s="25" t="s">
        <v>26789</v>
      </c>
      <c r="Y2977" s="23" t="s">
        <v>26779</v>
      </c>
      <c r="Z2977" s="25"/>
      <c r="AA2977" s="23">
        <v>5</v>
      </c>
      <c r="AB2977" s="23" t="s">
        <v>23794</v>
      </c>
      <c r="AC2977" s="25"/>
      <c r="AD2977" s="167">
        <v>1</v>
      </c>
      <c r="AE2977" s="167">
        <v>20400</v>
      </c>
      <c r="AF2977" s="167">
        <f t="shared" si="204"/>
        <v>20400</v>
      </c>
      <c r="AG2977" s="27">
        <v>43910</v>
      </c>
      <c r="AH2977" s="168">
        <v>43922</v>
      </c>
      <c r="AI2977" s="29" t="str">
        <f t="shared" si="205"/>
        <v>～</v>
      </c>
      <c r="AJ2977" s="178">
        <f t="shared" si="203"/>
        <v>45747</v>
      </c>
      <c r="AK2977" s="23" t="s">
        <v>22863</v>
      </c>
      <c r="AL2977" s="23" t="s">
        <v>26798</v>
      </c>
      <c r="AM2977" s="605">
        <v>43922</v>
      </c>
      <c r="AN2977" s="25"/>
      <c r="AO2977" s="423">
        <v>43916</v>
      </c>
      <c r="AP2977" s="134" t="s">
        <v>26790</v>
      </c>
    </row>
    <row r="2978" spans="1:42" ht="24.75" customHeight="1" x14ac:dyDescent="0.15">
      <c r="A2978" s="606">
        <v>2975</v>
      </c>
      <c r="B2978" s="23" t="s">
        <v>26763</v>
      </c>
      <c r="C2978" s="24" t="s">
        <v>26771</v>
      </c>
      <c r="D2978" s="24" t="s">
        <v>26772</v>
      </c>
      <c r="E2978" s="23"/>
      <c r="F2978" s="23"/>
      <c r="G2978" s="25" t="s">
        <v>26773</v>
      </c>
      <c r="H2978" s="23" t="s">
        <v>26774</v>
      </c>
      <c r="I2978" s="23" t="s">
        <v>26775</v>
      </c>
      <c r="J2978" s="25" t="s">
        <v>26776</v>
      </c>
      <c r="K2978" s="25" t="s">
        <v>26777</v>
      </c>
      <c r="L2978" s="25" t="s">
        <v>26778</v>
      </c>
      <c r="M2978" s="25" t="s">
        <v>26780</v>
      </c>
      <c r="N2978" s="25"/>
      <c r="O2978" s="25" t="s">
        <v>26781</v>
      </c>
      <c r="P2978" s="23" t="s">
        <v>26782</v>
      </c>
      <c r="Q2978" s="25" t="s">
        <v>26783</v>
      </c>
      <c r="R2978" s="25" t="s">
        <v>26784</v>
      </c>
      <c r="S2978" s="23" t="s">
        <v>26785</v>
      </c>
      <c r="T2978" s="23" t="s">
        <v>26786</v>
      </c>
      <c r="U2978" s="25" t="s">
        <v>26787</v>
      </c>
      <c r="V2978" s="23" t="s">
        <v>26774</v>
      </c>
      <c r="W2978" s="25" t="s">
        <v>26788</v>
      </c>
      <c r="X2978" s="25" t="s">
        <v>26789</v>
      </c>
      <c r="Y2978" s="23" t="s">
        <v>26779</v>
      </c>
      <c r="Z2978" s="25"/>
      <c r="AA2978" s="23">
        <v>5</v>
      </c>
      <c r="AB2978" s="23" t="s">
        <v>23794</v>
      </c>
      <c r="AC2978" s="25"/>
      <c r="AD2978" s="167">
        <v>1</v>
      </c>
      <c r="AE2978" s="167">
        <v>20400</v>
      </c>
      <c r="AF2978" s="167">
        <f t="shared" si="204"/>
        <v>20400</v>
      </c>
      <c r="AG2978" s="27">
        <v>43910</v>
      </c>
      <c r="AH2978" s="168">
        <v>43922</v>
      </c>
      <c r="AI2978" s="29" t="str">
        <f t="shared" si="205"/>
        <v>～</v>
      </c>
      <c r="AJ2978" s="178">
        <f t="shared" si="203"/>
        <v>45747</v>
      </c>
      <c r="AK2978" s="23" t="s">
        <v>22863</v>
      </c>
      <c r="AL2978" s="23" t="s">
        <v>26799</v>
      </c>
      <c r="AM2978" s="605">
        <v>43922</v>
      </c>
      <c r="AN2978" s="25"/>
      <c r="AO2978" s="423">
        <v>43916</v>
      </c>
      <c r="AP2978" s="134" t="s">
        <v>26790</v>
      </c>
    </row>
    <row r="2979" spans="1:42" ht="24.75" customHeight="1" x14ac:dyDescent="0.15">
      <c r="A2979" s="606">
        <v>2976</v>
      </c>
      <c r="B2979" s="23" t="s">
        <v>26763</v>
      </c>
      <c r="C2979" s="24" t="s">
        <v>26771</v>
      </c>
      <c r="D2979" s="24" t="s">
        <v>26772</v>
      </c>
      <c r="E2979" s="23"/>
      <c r="F2979" s="23"/>
      <c r="G2979" s="25" t="s">
        <v>26773</v>
      </c>
      <c r="H2979" s="23" t="s">
        <v>26774</v>
      </c>
      <c r="I2979" s="23" t="s">
        <v>26775</v>
      </c>
      <c r="J2979" s="25" t="s">
        <v>26776</v>
      </c>
      <c r="K2979" s="25" t="s">
        <v>26777</v>
      </c>
      <c r="L2979" s="25" t="s">
        <v>26778</v>
      </c>
      <c r="M2979" s="25" t="s">
        <v>26780</v>
      </c>
      <c r="N2979" s="25"/>
      <c r="O2979" s="25" t="s">
        <v>26781</v>
      </c>
      <c r="P2979" s="23" t="s">
        <v>26782</v>
      </c>
      <c r="Q2979" s="25" t="s">
        <v>26783</v>
      </c>
      <c r="R2979" s="25" t="s">
        <v>26784</v>
      </c>
      <c r="S2979" s="23" t="s">
        <v>26785</v>
      </c>
      <c r="T2979" s="23" t="s">
        <v>26786</v>
      </c>
      <c r="U2979" s="25" t="s">
        <v>26787</v>
      </c>
      <c r="V2979" s="23" t="s">
        <v>26774</v>
      </c>
      <c r="W2979" s="25" t="s">
        <v>26788</v>
      </c>
      <c r="X2979" s="25" t="s">
        <v>26789</v>
      </c>
      <c r="Y2979" s="23" t="s">
        <v>26779</v>
      </c>
      <c r="Z2979" s="25"/>
      <c r="AA2979" s="23">
        <v>5</v>
      </c>
      <c r="AB2979" s="23" t="s">
        <v>23794</v>
      </c>
      <c r="AC2979" s="25"/>
      <c r="AD2979" s="167">
        <v>1</v>
      </c>
      <c r="AE2979" s="167">
        <v>20400</v>
      </c>
      <c r="AF2979" s="167">
        <f t="shared" si="204"/>
        <v>20400</v>
      </c>
      <c r="AG2979" s="27">
        <v>43910</v>
      </c>
      <c r="AH2979" s="168">
        <v>43922</v>
      </c>
      <c r="AI2979" s="29" t="str">
        <f t="shared" si="205"/>
        <v>～</v>
      </c>
      <c r="AJ2979" s="178">
        <f t="shared" si="203"/>
        <v>45747</v>
      </c>
      <c r="AK2979" s="23" t="s">
        <v>22863</v>
      </c>
      <c r="AL2979" s="23" t="s">
        <v>26800</v>
      </c>
      <c r="AM2979" s="605">
        <v>43922</v>
      </c>
      <c r="AN2979" s="25"/>
      <c r="AO2979" s="423">
        <v>43916</v>
      </c>
      <c r="AP2979" s="134" t="s">
        <v>26790</v>
      </c>
    </row>
    <row r="2980" spans="1:42" ht="24.75" customHeight="1" x14ac:dyDescent="0.15">
      <c r="A2980" s="606">
        <v>2977</v>
      </c>
      <c r="B2980" s="23" t="s">
        <v>26763</v>
      </c>
      <c r="C2980" s="24" t="s">
        <v>26771</v>
      </c>
      <c r="D2980" s="24" t="s">
        <v>26772</v>
      </c>
      <c r="E2980" s="23"/>
      <c r="F2980" s="23"/>
      <c r="G2980" s="25" t="s">
        <v>26773</v>
      </c>
      <c r="H2980" s="23" t="s">
        <v>26774</v>
      </c>
      <c r="I2980" s="23" t="s">
        <v>26775</v>
      </c>
      <c r="J2980" s="25" t="s">
        <v>26776</v>
      </c>
      <c r="K2980" s="25" t="s">
        <v>26777</v>
      </c>
      <c r="L2980" s="25" t="s">
        <v>26778</v>
      </c>
      <c r="M2980" s="25" t="s">
        <v>26780</v>
      </c>
      <c r="N2980" s="25"/>
      <c r="O2980" s="25" t="s">
        <v>26781</v>
      </c>
      <c r="P2980" s="23" t="s">
        <v>26782</v>
      </c>
      <c r="Q2980" s="25" t="s">
        <v>26783</v>
      </c>
      <c r="R2980" s="25" t="s">
        <v>26784</v>
      </c>
      <c r="S2980" s="23" t="s">
        <v>26785</v>
      </c>
      <c r="T2980" s="23" t="s">
        <v>26786</v>
      </c>
      <c r="U2980" s="25" t="s">
        <v>26787</v>
      </c>
      <c r="V2980" s="23" t="s">
        <v>26774</v>
      </c>
      <c r="W2980" s="25" t="s">
        <v>26788</v>
      </c>
      <c r="X2980" s="25" t="s">
        <v>26789</v>
      </c>
      <c r="Y2980" s="23" t="s">
        <v>26779</v>
      </c>
      <c r="Z2980" s="25"/>
      <c r="AA2980" s="23">
        <v>5</v>
      </c>
      <c r="AB2980" s="23" t="s">
        <v>23794</v>
      </c>
      <c r="AC2980" s="25"/>
      <c r="AD2980" s="167">
        <v>1</v>
      </c>
      <c r="AE2980" s="167">
        <v>20400</v>
      </c>
      <c r="AF2980" s="167">
        <f t="shared" si="204"/>
        <v>20400</v>
      </c>
      <c r="AG2980" s="27">
        <v>43910</v>
      </c>
      <c r="AH2980" s="168">
        <v>43922</v>
      </c>
      <c r="AI2980" s="29" t="str">
        <f t="shared" si="205"/>
        <v>～</v>
      </c>
      <c r="AJ2980" s="178">
        <f t="shared" si="203"/>
        <v>45747</v>
      </c>
      <c r="AK2980" s="23" t="s">
        <v>22863</v>
      </c>
      <c r="AL2980" s="23" t="s">
        <v>26801</v>
      </c>
      <c r="AM2980" s="605">
        <v>43922</v>
      </c>
      <c r="AN2980" s="25"/>
      <c r="AO2980" s="423">
        <v>43916</v>
      </c>
      <c r="AP2980" s="134" t="s">
        <v>26790</v>
      </c>
    </row>
    <row r="2981" spans="1:42" ht="24.75" customHeight="1" x14ac:dyDescent="0.15">
      <c r="A2981" s="606">
        <v>2978</v>
      </c>
      <c r="B2981" s="23" t="s">
        <v>26764</v>
      </c>
      <c r="C2981" s="24" t="s">
        <v>26771</v>
      </c>
      <c r="D2981" s="24" t="s">
        <v>26772</v>
      </c>
      <c r="E2981" s="23"/>
      <c r="F2981" s="23"/>
      <c r="G2981" s="25" t="s">
        <v>26773</v>
      </c>
      <c r="H2981" s="23" t="s">
        <v>26774</v>
      </c>
      <c r="I2981" s="23" t="s">
        <v>26775</v>
      </c>
      <c r="J2981" s="25" t="s">
        <v>26776</v>
      </c>
      <c r="K2981" s="25" t="s">
        <v>26777</v>
      </c>
      <c r="L2981" s="25" t="s">
        <v>26778</v>
      </c>
      <c r="M2981" s="25" t="s">
        <v>26780</v>
      </c>
      <c r="N2981" s="25"/>
      <c r="O2981" s="25" t="s">
        <v>26781</v>
      </c>
      <c r="P2981" s="23" t="s">
        <v>26782</v>
      </c>
      <c r="Q2981" s="25" t="s">
        <v>26783</v>
      </c>
      <c r="R2981" s="25" t="s">
        <v>26784</v>
      </c>
      <c r="S2981" s="23" t="s">
        <v>26785</v>
      </c>
      <c r="T2981" s="23" t="s">
        <v>26786</v>
      </c>
      <c r="U2981" s="25" t="s">
        <v>26787</v>
      </c>
      <c r="V2981" s="23" t="s">
        <v>26774</v>
      </c>
      <c r="W2981" s="25" t="s">
        <v>26788</v>
      </c>
      <c r="X2981" s="25" t="s">
        <v>26789</v>
      </c>
      <c r="Y2981" s="23" t="s">
        <v>26779</v>
      </c>
      <c r="Z2981" s="25"/>
      <c r="AA2981" s="23">
        <v>5</v>
      </c>
      <c r="AB2981" s="23" t="s">
        <v>23794</v>
      </c>
      <c r="AC2981" s="25"/>
      <c r="AD2981" s="167">
        <v>1</v>
      </c>
      <c r="AE2981" s="167">
        <v>35400</v>
      </c>
      <c r="AF2981" s="167">
        <f t="shared" si="204"/>
        <v>35400</v>
      </c>
      <c r="AG2981" s="27">
        <v>43910</v>
      </c>
      <c r="AH2981" s="168">
        <v>43922</v>
      </c>
      <c r="AI2981" s="29" t="str">
        <f t="shared" si="205"/>
        <v>～</v>
      </c>
      <c r="AJ2981" s="178">
        <f t="shared" si="203"/>
        <v>45747</v>
      </c>
      <c r="AK2981" s="23" t="s">
        <v>26817</v>
      </c>
      <c r="AL2981" s="23" t="s">
        <v>26802</v>
      </c>
      <c r="AM2981" s="605">
        <v>43922</v>
      </c>
      <c r="AN2981" s="25"/>
      <c r="AO2981" s="423">
        <v>43916</v>
      </c>
      <c r="AP2981" s="134" t="s">
        <v>26790</v>
      </c>
    </row>
    <row r="2982" spans="1:42" ht="24.75" customHeight="1" x14ac:dyDescent="0.15">
      <c r="A2982" s="606">
        <v>2979</v>
      </c>
      <c r="B2982" s="23" t="s">
        <v>26764</v>
      </c>
      <c r="C2982" s="24" t="s">
        <v>26771</v>
      </c>
      <c r="D2982" s="24" t="s">
        <v>26772</v>
      </c>
      <c r="E2982" s="23"/>
      <c r="F2982" s="23"/>
      <c r="G2982" s="25" t="s">
        <v>26773</v>
      </c>
      <c r="H2982" s="23" t="s">
        <v>26774</v>
      </c>
      <c r="I2982" s="23" t="s">
        <v>26775</v>
      </c>
      <c r="J2982" s="25" t="s">
        <v>26776</v>
      </c>
      <c r="K2982" s="25" t="s">
        <v>26777</v>
      </c>
      <c r="L2982" s="25" t="s">
        <v>26778</v>
      </c>
      <c r="M2982" s="25" t="s">
        <v>26780</v>
      </c>
      <c r="N2982" s="25"/>
      <c r="O2982" s="25" t="s">
        <v>26781</v>
      </c>
      <c r="P2982" s="23" t="s">
        <v>26782</v>
      </c>
      <c r="Q2982" s="25" t="s">
        <v>26783</v>
      </c>
      <c r="R2982" s="25" t="s">
        <v>26784</v>
      </c>
      <c r="S2982" s="23" t="s">
        <v>26785</v>
      </c>
      <c r="T2982" s="23" t="s">
        <v>26786</v>
      </c>
      <c r="U2982" s="25" t="s">
        <v>26787</v>
      </c>
      <c r="V2982" s="23" t="s">
        <v>26774</v>
      </c>
      <c r="W2982" s="25" t="s">
        <v>26788</v>
      </c>
      <c r="X2982" s="25" t="s">
        <v>26789</v>
      </c>
      <c r="Y2982" s="23" t="s">
        <v>26779</v>
      </c>
      <c r="Z2982" s="25"/>
      <c r="AA2982" s="23">
        <v>5</v>
      </c>
      <c r="AB2982" s="23" t="s">
        <v>23794</v>
      </c>
      <c r="AC2982" s="25"/>
      <c r="AD2982" s="167">
        <v>1</v>
      </c>
      <c r="AE2982" s="167">
        <v>35400</v>
      </c>
      <c r="AF2982" s="167">
        <f t="shared" si="204"/>
        <v>35400</v>
      </c>
      <c r="AG2982" s="27">
        <v>43910</v>
      </c>
      <c r="AH2982" s="168">
        <v>43922</v>
      </c>
      <c r="AI2982" s="29" t="str">
        <f t="shared" si="205"/>
        <v>～</v>
      </c>
      <c r="AJ2982" s="178">
        <f t="shared" si="203"/>
        <v>45747</v>
      </c>
      <c r="AK2982" s="23" t="s">
        <v>25450</v>
      </c>
      <c r="AL2982" s="23" t="s">
        <v>26803</v>
      </c>
      <c r="AM2982" s="605">
        <v>43922</v>
      </c>
      <c r="AN2982" s="25"/>
      <c r="AO2982" s="423">
        <v>43916</v>
      </c>
      <c r="AP2982" s="134" t="s">
        <v>26790</v>
      </c>
    </row>
    <row r="2983" spans="1:42" ht="24.75" customHeight="1" x14ac:dyDescent="0.15">
      <c r="A2983" s="606">
        <v>2980</v>
      </c>
      <c r="B2983" s="23" t="s">
        <v>26764</v>
      </c>
      <c r="C2983" s="24" t="s">
        <v>26771</v>
      </c>
      <c r="D2983" s="24" t="s">
        <v>26772</v>
      </c>
      <c r="E2983" s="23"/>
      <c r="F2983" s="23"/>
      <c r="G2983" s="25" t="s">
        <v>26773</v>
      </c>
      <c r="H2983" s="23" t="s">
        <v>26774</v>
      </c>
      <c r="I2983" s="23" t="s">
        <v>26775</v>
      </c>
      <c r="J2983" s="25" t="s">
        <v>26776</v>
      </c>
      <c r="K2983" s="25" t="s">
        <v>26777</v>
      </c>
      <c r="L2983" s="25" t="s">
        <v>26778</v>
      </c>
      <c r="M2983" s="25" t="s">
        <v>26780</v>
      </c>
      <c r="N2983" s="25"/>
      <c r="O2983" s="25" t="s">
        <v>26781</v>
      </c>
      <c r="P2983" s="23" t="s">
        <v>26782</v>
      </c>
      <c r="Q2983" s="25" t="s">
        <v>26783</v>
      </c>
      <c r="R2983" s="25" t="s">
        <v>26784</v>
      </c>
      <c r="S2983" s="23" t="s">
        <v>26785</v>
      </c>
      <c r="T2983" s="23" t="s">
        <v>26786</v>
      </c>
      <c r="U2983" s="25" t="s">
        <v>26787</v>
      </c>
      <c r="V2983" s="23" t="s">
        <v>26774</v>
      </c>
      <c r="W2983" s="25" t="s">
        <v>26788</v>
      </c>
      <c r="X2983" s="25" t="s">
        <v>26789</v>
      </c>
      <c r="Y2983" s="23" t="s">
        <v>26779</v>
      </c>
      <c r="Z2983" s="25"/>
      <c r="AA2983" s="23">
        <v>5</v>
      </c>
      <c r="AB2983" s="23" t="s">
        <v>23794</v>
      </c>
      <c r="AC2983" s="25"/>
      <c r="AD2983" s="167">
        <v>1</v>
      </c>
      <c r="AE2983" s="167">
        <v>35400</v>
      </c>
      <c r="AF2983" s="167">
        <f t="shared" si="204"/>
        <v>35400</v>
      </c>
      <c r="AG2983" s="27">
        <v>43910</v>
      </c>
      <c r="AH2983" s="168">
        <v>43922</v>
      </c>
      <c r="AI2983" s="29" t="str">
        <f t="shared" si="205"/>
        <v>～</v>
      </c>
      <c r="AJ2983" s="178">
        <f t="shared" si="203"/>
        <v>45747</v>
      </c>
      <c r="AK2983" s="23" t="s">
        <v>25450</v>
      </c>
      <c r="AL2983" s="23" t="s">
        <v>26804</v>
      </c>
      <c r="AM2983" s="605">
        <v>43922</v>
      </c>
      <c r="AN2983" s="25"/>
      <c r="AO2983" s="423">
        <v>43916</v>
      </c>
      <c r="AP2983" s="134" t="s">
        <v>26790</v>
      </c>
    </row>
    <row r="2984" spans="1:42" ht="24.75" customHeight="1" x14ac:dyDescent="0.15">
      <c r="A2984" s="606">
        <v>2981</v>
      </c>
      <c r="B2984" s="23" t="s">
        <v>26765</v>
      </c>
      <c r="C2984" s="24" t="s">
        <v>26771</v>
      </c>
      <c r="D2984" s="24" t="s">
        <v>26772</v>
      </c>
      <c r="E2984" s="23"/>
      <c r="F2984" s="23"/>
      <c r="G2984" s="25" t="s">
        <v>26773</v>
      </c>
      <c r="H2984" s="23" t="s">
        <v>26774</v>
      </c>
      <c r="I2984" s="23" t="s">
        <v>26775</v>
      </c>
      <c r="J2984" s="25" t="s">
        <v>26776</v>
      </c>
      <c r="K2984" s="25" t="s">
        <v>26777</v>
      </c>
      <c r="L2984" s="25" t="s">
        <v>26778</v>
      </c>
      <c r="M2984" s="25" t="s">
        <v>26780</v>
      </c>
      <c r="N2984" s="25"/>
      <c r="O2984" s="25" t="s">
        <v>26781</v>
      </c>
      <c r="P2984" s="23" t="s">
        <v>26782</v>
      </c>
      <c r="Q2984" s="25" t="s">
        <v>26783</v>
      </c>
      <c r="R2984" s="25" t="s">
        <v>26784</v>
      </c>
      <c r="S2984" s="23" t="s">
        <v>26785</v>
      </c>
      <c r="T2984" s="23" t="s">
        <v>26786</v>
      </c>
      <c r="U2984" s="25" t="s">
        <v>26787</v>
      </c>
      <c r="V2984" s="23" t="s">
        <v>26774</v>
      </c>
      <c r="W2984" s="25" t="s">
        <v>26788</v>
      </c>
      <c r="X2984" s="25" t="s">
        <v>26789</v>
      </c>
      <c r="Y2984" s="23" t="s">
        <v>26779</v>
      </c>
      <c r="Z2984" s="25"/>
      <c r="AA2984" s="23">
        <v>5</v>
      </c>
      <c r="AB2984" s="23" t="s">
        <v>23794</v>
      </c>
      <c r="AC2984" s="25"/>
      <c r="AD2984" s="167">
        <v>1</v>
      </c>
      <c r="AE2984" s="167">
        <v>15000</v>
      </c>
      <c r="AF2984" s="167">
        <f t="shared" si="204"/>
        <v>15000</v>
      </c>
      <c r="AG2984" s="27">
        <v>43910</v>
      </c>
      <c r="AH2984" s="168">
        <v>43922</v>
      </c>
      <c r="AI2984" s="29" t="str">
        <f t="shared" si="205"/>
        <v>～</v>
      </c>
      <c r="AJ2984" s="178">
        <f t="shared" si="203"/>
        <v>45747</v>
      </c>
      <c r="AK2984" s="23" t="s">
        <v>26818</v>
      </c>
      <c r="AL2984" s="23" t="s">
        <v>26805</v>
      </c>
      <c r="AM2984" s="605">
        <v>43922</v>
      </c>
      <c r="AN2984" s="25"/>
      <c r="AO2984" s="423">
        <v>43916</v>
      </c>
      <c r="AP2984" s="134" t="s">
        <v>26790</v>
      </c>
    </row>
    <row r="2985" spans="1:42" ht="24.75" customHeight="1" x14ac:dyDescent="0.15">
      <c r="A2985" s="606">
        <v>2982</v>
      </c>
      <c r="B2985" s="23" t="s">
        <v>26765</v>
      </c>
      <c r="C2985" s="24" t="s">
        <v>26771</v>
      </c>
      <c r="D2985" s="24" t="s">
        <v>26772</v>
      </c>
      <c r="E2985" s="23"/>
      <c r="F2985" s="23"/>
      <c r="G2985" s="25" t="s">
        <v>26773</v>
      </c>
      <c r="H2985" s="23" t="s">
        <v>26774</v>
      </c>
      <c r="I2985" s="23" t="s">
        <v>26775</v>
      </c>
      <c r="J2985" s="25" t="s">
        <v>26776</v>
      </c>
      <c r="K2985" s="25" t="s">
        <v>26777</v>
      </c>
      <c r="L2985" s="25" t="s">
        <v>26778</v>
      </c>
      <c r="M2985" s="25" t="s">
        <v>26780</v>
      </c>
      <c r="N2985" s="25"/>
      <c r="O2985" s="25" t="s">
        <v>26781</v>
      </c>
      <c r="P2985" s="23" t="s">
        <v>26782</v>
      </c>
      <c r="Q2985" s="25" t="s">
        <v>26783</v>
      </c>
      <c r="R2985" s="25" t="s">
        <v>26784</v>
      </c>
      <c r="S2985" s="23" t="s">
        <v>26785</v>
      </c>
      <c r="T2985" s="23" t="s">
        <v>26786</v>
      </c>
      <c r="U2985" s="25" t="s">
        <v>26787</v>
      </c>
      <c r="V2985" s="23" t="s">
        <v>26774</v>
      </c>
      <c r="W2985" s="25" t="s">
        <v>26788</v>
      </c>
      <c r="X2985" s="25" t="s">
        <v>26789</v>
      </c>
      <c r="Y2985" s="23" t="s">
        <v>26779</v>
      </c>
      <c r="Z2985" s="25"/>
      <c r="AA2985" s="23">
        <v>5</v>
      </c>
      <c r="AB2985" s="23" t="s">
        <v>23794</v>
      </c>
      <c r="AC2985" s="25"/>
      <c r="AD2985" s="167">
        <v>1</v>
      </c>
      <c r="AE2985" s="167">
        <v>15000</v>
      </c>
      <c r="AF2985" s="167">
        <f t="shared" si="204"/>
        <v>15000</v>
      </c>
      <c r="AG2985" s="27">
        <v>43910</v>
      </c>
      <c r="AH2985" s="168">
        <v>43922</v>
      </c>
      <c r="AI2985" s="29" t="str">
        <f t="shared" si="205"/>
        <v>～</v>
      </c>
      <c r="AJ2985" s="178">
        <f t="shared" si="203"/>
        <v>45747</v>
      </c>
      <c r="AK2985" s="23" t="s">
        <v>22514</v>
      </c>
      <c r="AL2985" s="23" t="s">
        <v>26806</v>
      </c>
      <c r="AM2985" s="605">
        <v>43922</v>
      </c>
      <c r="AN2985" s="25"/>
      <c r="AO2985" s="423">
        <v>43916</v>
      </c>
      <c r="AP2985" s="134" t="s">
        <v>26790</v>
      </c>
    </row>
    <row r="2986" spans="1:42" ht="24.75" customHeight="1" x14ac:dyDescent="0.15">
      <c r="A2986" s="606">
        <v>2983</v>
      </c>
      <c r="B2986" s="23" t="s">
        <v>26765</v>
      </c>
      <c r="C2986" s="24" t="s">
        <v>26771</v>
      </c>
      <c r="D2986" s="24" t="s">
        <v>26772</v>
      </c>
      <c r="E2986" s="23"/>
      <c r="F2986" s="23"/>
      <c r="G2986" s="25" t="s">
        <v>26773</v>
      </c>
      <c r="H2986" s="23" t="s">
        <v>26774</v>
      </c>
      <c r="I2986" s="23" t="s">
        <v>26775</v>
      </c>
      <c r="J2986" s="25" t="s">
        <v>26776</v>
      </c>
      <c r="K2986" s="25" t="s">
        <v>26777</v>
      </c>
      <c r="L2986" s="25" t="s">
        <v>26778</v>
      </c>
      <c r="M2986" s="25" t="s">
        <v>26780</v>
      </c>
      <c r="N2986" s="25"/>
      <c r="O2986" s="25" t="s">
        <v>26781</v>
      </c>
      <c r="P2986" s="23" t="s">
        <v>26782</v>
      </c>
      <c r="Q2986" s="25" t="s">
        <v>26783</v>
      </c>
      <c r="R2986" s="25" t="s">
        <v>26784</v>
      </c>
      <c r="S2986" s="23" t="s">
        <v>26785</v>
      </c>
      <c r="T2986" s="23" t="s">
        <v>26786</v>
      </c>
      <c r="U2986" s="25" t="s">
        <v>26787</v>
      </c>
      <c r="V2986" s="23" t="s">
        <v>26774</v>
      </c>
      <c r="W2986" s="25" t="s">
        <v>26788</v>
      </c>
      <c r="X2986" s="25" t="s">
        <v>26789</v>
      </c>
      <c r="Y2986" s="23" t="s">
        <v>26779</v>
      </c>
      <c r="Z2986" s="25"/>
      <c r="AA2986" s="23">
        <v>5</v>
      </c>
      <c r="AB2986" s="23" t="s">
        <v>23794</v>
      </c>
      <c r="AC2986" s="25"/>
      <c r="AD2986" s="167">
        <v>1</v>
      </c>
      <c r="AE2986" s="167">
        <v>15000</v>
      </c>
      <c r="AF2986" s="167">
        <f t="shared" si="204"/>
        <v>15000</v>
      </c>
      <c r="AG2986" s="27">
        <v>43910</v>
      </c>
      <c r="AH2986" s="168">
        <v>43922</v>
      </c>
      <c r="AI2986" s="29" t="str">
        <f t="shared" si="205"/>
        <v>～</v>
      </c>
      <c r="AJ2986" s="178">
        <f t="shared" si="203"/>
        <v>45747</v>
      </c>
      <c r="AK2986" s="23" t="s">
        <v>22514</v>
      </c>
      <c r="AL2986" s="23" t="s">
        <v>26807</v>
      </c>
      <c r="AM2986" s="605">
        <v>43922</v>
      </c>
      <c r="AN2986" s="25"/>
      <c r="AO2986" s="423">
        <v>43916</v>
      </c>
      <c r="AP2986" s="134" t="s">
        <v>26790</v>
      </c>
    </row>
    <row r="2987" spans="1:42" ht="24.75" customHeight="1" x14ac:dyDescent="0.15">
      <c r="A2987" s="606">
        <v>2984</v>
      </c>
      <c r="B2987" s="23" t="s">
        <v>26765</v>
      </c>
      <c r="C2987" s="24" t="s">
        <v>26771</v>
      </c>
      <c r="D2987" s="24" t="s">
        <v>26772</v>
      </c>
      <c r="E2987" s="23"/>
      <c r="F2987" s="23"/>
      <c r="G2987" s="25" t="s">
        <v>26773</v>
      </c>
      <c r="H2987" s="23" t="s">
        <v>26774</v>
      </c>
      <c r="I2987" s="23" t="s">
        <v>26775</v>
      </c>
      <c r="J2987" s="25" t="s">
        <v>26776</v>
      </c>
      <c r="K2987" s="25" t="s">
        <v>26777</v>
      </c>
      <c r="L2987" s="25" t="s">
        <v>26778</v>
      </c>
      <c r="M2987" s="25" t="s">
        <v>26780</v>
      </c>
      <c r="N2987" s="25"/>
      <c r="O2987" s="25" t="s">
        <v>26781</v>
      </c>
      <c r="P2987" s="23" t="s">
        <v>26782</v>
      </c>
      <c r="Q2987" s="25" t="s">
        <v>26783</v>
      </c>
      <c r="R2987" s="25" t="s">
        <v>26784</v>
      </c>
      <c r="S2987" s="23" t="s">
        <v>26785</v>
      </c>
      <c r="T2987" s="23" t="s">
        <v>26786</v>
      </c>
      <c r="U2987" s="25" t="s">
        <v>26787</v>
      </c>
      <c r="V2987" s="23" t="s">
        <v>26774</v>
      </c>
      <c r="W2987" s="25" t="s">
        <v>26788</v>
      </c>
      <c r="X2987" s="25" t="s">
        <v>26789</v>
      </c>
      <c r="Y2987" s="23" t="s">
        <v>26779</v>
      </c>
      <c r="Z2987" s="25"/>
      <c r="AA2987" s="23">
        <v>5</v>
      </c>
      <c r="AB2987" s="23" t="s">
        <v>23794</v>
      </c>
      <c r="AC2987" s="25"/>
      <c r="AD2987" s="167">
        <v>1</v>
      </c>
      <c r="AE2987" s="167">
        <v>15000</v>
      </c>
      <c r="AF2987" s="167">
        <f t="shared" si="204"/>
        <v>15000</v>
      </c>
      <c r="AG2987" s="27">
        <v>43910</v>
      </c>
      <c r="AH2987" s="168">
        <v>43922</v>
      </c>
      <c r="AI2987" s="29" t="str">
        <f t="shared" si="205"/>
        <v>～</v>
      </c>
      <c r="AJ2987" s="178">
        <f t="shared" si="203"/>
        <v>45747</v>
      </c>
      <c r="AK2987" s="23" t="s">
        <v>22514</v>
      </c>
      <c r="AL2987" s="23" t="s">
        <v>26808</v>
      </c>
      <c r="AM2987" s="605">
        <v>43922</v>
      </c>
      <c r="AN2987" s="25"/>
      <c r="AO2987" s="423">
        <v>43916</v>
      </c>
      <c r="AP2987" s="134" t="s">
        <v>26790</v>
      </c>
    </row>
    <row r="2988" spans="1:42" ht="24.75" customHeight="1" x14ac:dyDescent="0.15">
      <c r="A2988" s="606">
        <v>2985</v>
      </c>
      <c r="B2988" s="23" t="s">
        <v>26765</v>
      </c>
      <c r="C2988" s="24" t="s">
        <v>26771</v>
      </c>
      <c r="D2988" s="24" t="s">
        <v>26772</v>
      </c>
      <c r="E2988" s="23"/>
      <c r="F2988" s="23"/>
      <c r="G2988" s="25" t="s">
        <v>26773</v>
      </c>
      <c r="H2988" s="23" t="s">
        <v>26774</v>
      </c>
      <c r="I2988" s="23" t="s">
        <v>26775</v>
      </c>
      <c r="J2988" s="25" t="s">
        <v>26776</v>
      </c>
      <c r="K2988" s="25" t="s">
        <v>26777</v>
      </c>
      <c r="L2988" s="25" t="s">
        <v>26778</v>
      </c>
      <c r="M2988" s="25" t="s">
        <v>26780</v>
      </c>
      <c r="N2988" s="25"/>
      <c r="O2988" s="25" t="s">
        <v>26781</v>
      </c>
      <c r="P2988" s="23" t="s">
        <v>26782</v>
      </c>
      <c r="Q2988" s="25" t="s">
        <v>26783</v>
      </c>
      <c r="R2988" s="25" t="s">
        <v>26784</v>
      </c>
      <c r="S2988" s="23" t="s">
        <v>26785</v>
      </c>
      <c r="T2988" s="23" t="s">
        <v>26786</v>
      </c>
      <c r="U2988" s="25" t="s">
        <v>26787</v>
      </c>
      <c r="V2988" s="23" t="s">
        <v>26774</v>
      </c>
      <c r="W2988" s="25" t="s">
        <v>26788</v>
      </c>
      <c r="X2988" s="25" t="s">
        <v>26789</v>
      </c>
      <c r="Y2988" s="23" t="s">
        <v>26779</v>
      </c>
      <c r="Z2988" s="25"/>
      <c r="AA2988" s="23">
        <v>5</v>
      </c>
      <c r="AB2988" s="23" t="s">
        <v>23794</v>
      </c>
      <c r="AC2988" s="25"/>
      <c r="AD2988" s="167">
        <v>1</v>
      </c>
      <c r="AE2988" s="167">
        <v>15000</v>
      </c>
      <c r="AF2988" s="167">
        <f t="shared" si="204"/>
        <v>15000</v>
      </c>
      <c r="AG2988" s="27">
        <v>43910</v>
      </c>
      <c r="AH2988" s="168">
        <v>43922</v>
      </c>
      <c r="AI2988" s="29" t="str">
        <f t="shared" si="205"/>
        <v>～</v>
      </c>
      <c r="AJ2988" s="178">
        <f t="shared" ref="AJ2988:AJ2991" si="206">IF(ISBLANK($AH2988),"",DATE(YEAR($AH2988)+$AA2988,MONTH($AH2988),DAY($AH2988)-1))</f>
        <v>45747</v>
      </c>
      <c r="AK2988" s="23" t="s">
        <v>22514</v>
      </c>
      <c r="AL2988" s="23" t="s">
        <v>26809</v>
      </c>
      <c r="AM2988" s="605">
        <v>43922</v>
      </c>
      <c r="AN2988" s="25"/>
      <c r="AO2988" s="423">
        <v>43916</v>
      </c>
      <c r="AP2988" s="134" t="s">
        <v>26790</v>
      </c>
    </row>
    <row r="2989" spans="1:42" ht="24.75" customHeight="1" x14ac:dyDescent="0.15">
      <c r="A2989" s="606">
        <v>2986</v>
      </c>
      <c r="B2989" s="23" t="s">
        <v>26765</v>
      </c>
      <c r="C2989" s="24" t="s">
        <v>26771</v>
      </c>
      <c r="D2989" s="24" t="s">
        <v>26772</v>
      </c>
      <c r="E2989" s="23"/>
      <c r="F2989" s="23"/>
      <c r="G2989" s="25" t="s">
        <v>26773</v>
      </c>
      <c r="H2989" s="23" t="s">
        <v>26774</v>
      </c>
      <c r="I2989" s="23" t="s">
        <v>26775</v>
      </c>
      <c r="J2989" s="25" t="s">
        <v>26776</v>
      </c>
      <c r="K2989" s="25" t="s">
        <v>26777</v>
      </c>
      <c r="L2989" s="25" t="s">
        <v>26778</v>
      </c>
      <c r="M2989" s="25" t="s">
        <v>26780</v>
      </c>
      <c r="N2989" s="25"/>
      <c r="O2989" s="25" t="s">
        <v>26781</v>
      </c>
      <c r="P2989" s="23" t="s">
        <v>26782</v>
      </c>
      <c r="Q2989" s="25" t="s">
        <v>26783</v>
      </c>
      <c r="R2989" s="25" t="s">
        <v>26784</v>
      </c>
      <c r="S2989" s="23" t="s">
        <v>26785</v>
      </c>
      <c r="T2989" s="23" t="s">
        <v>26786</v>
      </c>
      <c r="U2989" s="25" t="s">
        <v>26787</v>
      </c>
      <c r="V2989" s="23" t="s">
        <v>26774</v>
      </c>
      <c r="W2989" s="25" t="s">
        <v>26788</v>
      </c>
      <c r="X2989" s="25" t="s">
        <v>26789</v>
      </c>
      <c r="Y2989" s="23" t="s">
        <v>26779</v>
      </c>
      <c r="Z2989" s="25"/>
      <c r="AA2989" s="23">
        <v>5</v>
      </c>
      <c r="AB2989" s="23" t="s">
        <v>23794</v>
      </c>
      <c r="AC2989" s="25"/>
      <c r="AD2989" s="167">
        <v>1</v>
      </c>
      <c r="AE2989" s="167">
        <v>15000</v>
      </c>
      <c r="AF2989" s="167">
        <f t="shared" si="204"/>
        <v>15000</v>
      </c>
      <c r="AG2989" s="27">
        <v>43910</v>
      </c>
      <c r="AH2989" s="168">
        <v>43922</v>
      </c>
      <c r="AI2989" s="29" t="str">
        <f t="shared" si="205"/>
        <v>～</v>
      </c>
      <c r="AJ2989" s="178">
        <f t="shared" si="206"/>
        <v>45747</v>
      </c>
      <c r="AK2989" s="23" t="s">
        <v>22514</v>
      </c>
      <c r="AL2989" s="23" t="s">
        <v>26810</v>
      </c>
      <c r="AM2989" s="605">
        <v>43922</v>
      </c>
      <c r="AN2989" s="25"/>
      <c r="AO2989" s="423">
        <v>43916</v>
      </c>
      <c r="AP2989" s="134" t="s">
        <v>26790</v>
      </c>
    </row>
    <row r="2990" spans="1:42" ht="24.75" customHeight="1" x14ac:dyDescent="0.15">
      <c r="A2990" s="606">
        <v>2987</v>
      </c>
      <c r="B2990" s="23" t="s">
        <v>26766</v>
      </c>
      <c r="C2990" s="24" t="s">
        <v>26771</v>
      </c>
      <c r="D2990" s="24" t="s">
        <v>26772</v>
      </c>
      <c r="E2990" s="23"/>
      <c r="F2990" s="23"/>
      <c r="G2990" s="25" t="s">
        <v>26773</v>
      </c>
      <c r="H2990" s="23" t="s">
        <v>26774</v>
      </c>
      <c r="I2990" s="23" t="s">
        <v>26775</v>
      </c>
      <c r="J2990" s="25" t="s">
        <v>26776</v>
      </c>
      <c r="K2990" s="25" t="s">
        <v>26777</v>
      </c>
      <c r="L2990" s="25" t="s">
        <v>26778</v>
      </c>
      <c r="M2990" s="25" t="s">
        <v>26780</v>
      </c>
      <c r="N2990" s="25"/>
      <c r="O2990" s="25" t="s">
        <v>26781</v>
      </c>
      <c r="P2990" s="23" t="s">
        <v>26782</v>
      </c>
      <c r="Q2990" s="25" t="s">
        <v>26783</v>
      </c>
      <c r="R2990" s="25" t="s">
        <v>26784</v>
      </c>
      <c r="S2990" s="23" t="s">
        <v>26785</v>
      </c>
      <c r="T2990" s="23" t="s">
        <v>26786</v>
      </c>
      <c r="U2990" s="25" t="s">
        <v>26787</v>
      </c>
      <c r="V2990" s="23" t="s">
        <v>26774</v>
      </c>
      <c r="W2990" s="25" t="s">
        <v>26788</v>
      </c>
      <c r="X2990" s="25" t="s">
        <v>26789</v>
      </c>
      <c r="Y2990" s="23" t="s">
        <v>26779</v>
      </c>
      <c r="Z2990" s="25"/>
      <c r="AA2990" s="23">
        <v>5</v>
      </c>
      <c r="AB2990" s="23" t="s">
        <v>23794</v>
      </c>
      <c r="AC2990" s="25"/>
      <c r="AD2990" s="167">
        <v>1</v>
      </c>
      <c r="AE2990" s="167">
        <v>110400</v>
      </c>
      <c r="AF2990" s="167">
        <f t="shared" ref="AF2990:AF2991" si="207">IF(ISBLANK($AE2990),"",$AE2990*$AD2990)</f>
        <v>110400</v>
      </c>
      <c r="AG2990" s="27">
        <v>43910</v>
      </c>
      <c r="AH2990" s="168">
        <v>43922</v>
      </c>
      <c r="AI2990" s="29" t="str">
        <f t="shared" si="205"/>
        <v>～</v>
      </c>
      <c r="AJ2990" s="178">
        <f t="shared" si="206"/>
        <v>45747</v>
      </c>
      <c r="AK2990" s="23" t="s">
        <v>26819</v>
      </c>
      <c r="AL2990" s="23" t="s">
        <v>26811</v>
      </c>
      <c r="AM2990" s="605">
        <v>43922</v>
      </c>
      <c r="AN2990" s="25"/>
      <c r="AO2990" s="423">
        <v>43916</v>
      </c>
      <c r="AP2990" s="134" t="s">
        <v>26790</v>
      </c>
    </row>
    <row r="2991" spans="1:42" ht="24.75" customHeight="1" x14ac:dyDescent="0.15">
      <c r="A2991" s="606">
        <v>2988</v>
      </c>
      <c r="B2991" s="23" t="s">
        <v>26766</v>
      </c>
      <c r="C2991" s="24" t="s">
        <v>26813</v>
      </c>
      <c r="D2991" s="24" t="s">
        <v>26772</v>
      </c>
      <c r="E2991" s="23"/>
      <c r="F2991" s="23"/>
      <c r="G2991" s="25" t="s">
        <v>26787</v>
      </c>
      <c r="H2991" s="23" t="s">
        <v>26774</v>
      </c>
      <c r="I2991" s="23" t="s">
        <v>26775</v>
      </c>
      <c r="J2991" s="25" t="s">
        <v>26776</v>
      </c>
      <c r="K2991" s="25" t="s">
        <v>26777</v>
      </c>
      <c r="L2991" s="25" t="s">
        <v>26778</v>
      </c>
      <c r="M2991" s="25" t="s">
        <v>26780</v>
      </c>
      <c r="N2991" s="25"/>
      <c r="O2991" s="25" t="s">
        <v>26814</v>
      </c>
      <c r="P2991" s="23" t="s">
        <v>26782</v>
      </c>
      <c r="Q2991" s="25" t="s">
        <v>26783</v>
      </c>
      <c r="R2991" s="25" t="s">
        <v>26784</v>
      </c>
      <c r="S2991" s="23" t="s">
        <v>26785</v>
      </c>
      <c r="T2991" s="23" t="s">
        <v>26786</v>
      </c>
      <c r="U2991" s="25" t="s">
        <v>26787</v>
      </c>
      <c r="V2991" s="23" t="s">
        <v>26774</v>
      </c>
      <c r="W2991" s="25" t="s">
        <v>26788</v>
      </c>
      <c r="X2991" s="25" t="s">
        <v>26789</v>
      </c>
      <c r="Y2991" s="23" t="s">
        <v>26779</v>
      </c>
      <c r="Z2991" s="25"/>
      <c r="AA2991" s="23">
        <v>5</v>
      </c>
      <c r="AB2991" s="23" t="s">
        <v>23794</v>
      </c>
      <c r="AC2991" s="25"/>
      <c r="AD2991" s="167">
        <v>1</v>
      </c>
      <c r="AE2991" s="167">
        <v>110400</v>
      </c>
      <c r="AF2991" s="167">
        <f t="shared" si="207"/>
        <v>110400</v>
      </c>
      <c r="AG2991" s="27">
        <v>43910</v>
      </c>
      <c r="AH2991" s="168">
        <v>43922</v>
      </c>
      <c r="AI2991" s="29" t="str">
        <f t="shared" si="205"/>
        <v>～</v>
      </c>
      <c r="AJ2991" s="178">
        <f t="shared" si="206"/>
        <v>45747</v>
      </c>
      <c r="AK2991" s="23" t="s">
        <v>19190</v>
      </c>
      <c r="AL2991" s="23" t="s">
        <v>26812</v>
      </c>
      <c r="AM2991" s="605">
        <v>43922</v>
      </c>
      <c r="AN2991" s="25"/>
      <c r="AO2991" s="423">
        <v>43916</v>
      </c>
      <c r="AP2991" s="134" t="s">
        <v>26790</v>
      </c>
    </row>
    <row r="2992" spans="1:42" ht="24.75" customHeight="1" x14ac:dyDescent="0.15">
      <c r="A2992" s="606">
        <v>2989</v>
      </c>
      <c r="B2992" s="23" t="s">
        <v>26824</v>
      </c>
      <c r="C2992" s="24" t="s">
        <v>26771</v>
      </c>
      <c r="D2992" s="24" t="s">
        <v>26772</v>
      </c>
      <c r="E2992" s="23"/>
      <c r="F2992" s="23"/>
      <c r="G2992" s="25" t="s">
        <v>26773</v>
      </c>
      <c r="H2992" s="23" t="s">
        <v>26774</v>
      </c>
      <c r="I2992" s="23" t="s">
        <v>26775</v>
      </c>
      <c r="J2992" s="25" t="s">
        <v>26776</v>
      </c>
      <c r="K2992" s="25" t="s">
        <v>26777</v>
      </c>
      <c r="L2992" s="25" t="s">
        <v>26778</v>
      </c>
      <c r="M2992" s="25" t="s">
        <v>26780</v>
      </c>
      <c r="N2992" s="25"/>
      <c r="O2992" s="25" t="s">
        <v>26781</v>
      </c>
      <c r="P2992" s="23" t="s">
        <v>26782</v>
      </c>
      <c r="Q2992" s="25" t="s">
        <v>26783</v>
      </c>
      <c r="R2992" s="25" t="s">
        <v>26784</v>
      </c>
      <c r="S2992" s="23" t="s">
        <v>26785</v>
      </c>
      <c r="T2992" s="23" t="s">
        <v>26786</v>
      </c>
      <c r="U2992" s="25" t="s">
        <v>26773</v>
      </c>
      <c r="V2992" s="23" t="s">
        <v>26774</v>
      </c>
      <c r="W2992" s="25" t="s">
        <v>26788</v>
      </c>
      <c r="X2992" s="25" t="s">
        <v>26777</v>
      </c>
      <c r="Y2992" s="23" t="s">
        <v>26779</v>
      </c>
      <c r="Z2992" s="25"/>
      <c r="AA2992" s="23">
        <v>5</v>
      </c>
      <c r="AB2992" s="23" t="s">
        <v>23794</v>
      </c>
      <c r="AC2992" s="25"/>
      <c r="AD2992" s="167">
        <v>1</v>
      </c>
      <c r="AE2992" s="167">
        <v>35400</v>
      </c>
      <c r="AF2992" s="167">
        <f t="shared" ref="AF2992" si="208">IF(ISBLANK($AE2992),"",$AE2992*$AD2992)</f>
        <v>35400</v>
      </c>
      <c r="AG2992" s="27">
        <v>43910</v>
      </c>
      <c r="AH2992" s="168">
        <v>43922</v>
      </c>
      <c r="AI2992" s="29" t="str">
        <f t="shared" ref="AI2992" si="209">IF(ISBLANK($AG2992),"","～")</f>
        <v>～</v>
      </c>
      <c r="AJ2992" s="178">
        <f t="shared" ref="AJ2992" si="210">IF(ISBLANK($AH2992),"",DATE(YEAR($AH2992)+$AA2992,MONTH($AH2992),DAY($AH2992)-1))</f>
        <v>45747</v>
      </c>
      <c r="AK2992" s="23" t="s">
        <v>25450</v>
      </c>
      <c r="AL2992" s="23" t="s">
        <v>26826</v>
      </c>
      <c r="AM2992" s="605">
        <v>43922</v>
      </c>
      <c r="AN2992" s="25"/>
      <c r="AO2992" s="423">
        <v>43917</v>
      </c>
      <c r="AP2992" s="134" t="s">
        <v>26825</v>
      </c>
    </row>
    <row r="2993" spans="2:42" ht="24.75" customHeight="1" x14ac:dyDescent="0.15">
      <c r="B2993" s="23"/>
      <c r="C2993" s="24"/>
      <c r="D2993" s="24"/>
      <c r="E2993" s="23"/>
      <c r="F2993" s="23"/>
      <c r="G2993" s="25"/>
      <c r="H2993" s="23"/>
      <c r="I2993" s="23"/>
      <c r="J2993" s="25"/>
      <c r="K2993" s="25"/>
      <c r="L2993" s="25"/>
      <c r="M2993" s="25"/>
      <c r="N2993" s="25"/>
      <c r="O2993" s="25"/>
      <c r="P2993" s="23"/>
      <c r="Q2993" s="25"/>
      <c r="R2993" s="25"/>
      <c r="S2993" s="23"/>
      <c r="T2993" s="23"/>
      <c r="U2993" s="25"/>
      <c r="V2993" s="23"/>
      <c r="W2993" s="25"/>
      <c r="X2993" s="25"/>
      <c r="Y2993" s="23"/>
      <c r="Z2993" s="25"/>
      <c r="AA2993" s="23"/>
      <c r="AB2993" s="23"/>
      <c r="AC2993" s="25"/>
      <c r="AD2993" s="167"/>
      <c r="AE2993" s="167"/>
      <c r="AF2993" s="167" t="str">
        <f t="shared" si="190"/>
        <v/>
      </c>
      <c r="AG2993" s="27"/>
      <c r="AH2993" s="168"/>
      <c r="AI2993" s="29" t="str">
        <f t="shared" si="191"/>
        <v/>
      </c>
      <c r="AJ2993" s="178" t="str">
        <f t="shared" ref="AJ2993" si="211">IF(ISBLANK($AH2993),"",DATE(YEAR($AH2993)+$AA2993,MONTH($AH2993),DAY($AH2993)-1))</f>
        <v/>
      </c>
      <c r="AK2993" s="23"/>
      <c r="AL2993" s="23"/>
      <c r="AM2993" s="23"/>
      <c r="AN2993" s="25"/>
      <c r="AO2993" s="423"/>
      <c r="AP2993" s="134"/>
    </row>
  </sheetData>
  <autoFilter ref="A3:AX2993" xr:uid="{00000000-0009-0000-0000-000002000000}"/>
  <mergeCells count="6">
    <mergeCell ref="AH2:AJ2"/>
    <mergeCell ref="C2:D2"/>
    <mergeCell ref="O2:T2"/>
    <mergeCell ref="U2:Z2"/>
    <mergeCell ref="G2:N2"/>
    <mergeCell ref="AA2:AC2"/>
  </mergeCells>
  <phoneticPr fontId="43"/>
  <conditionalFormatting sqref="AA4:AC774 AA1045:AC1045 AA1065:AC1065 AA1067:AC1067 AA1061:AC1061 AA1344:AC1344 AA1371:AC1371 AA1860:AC1860 AA1378:AC1378 AA1383:AC1384 AA1445:AC1445 AA779:AC1041 AC1460:AC1461 AA1866:AA1867 AA1334:AC1334 AA1340:AC1340 AA1855:AC1855 AC1470:AC1472 AC1489 AC1514:AC1515 AA1536:AC1536 AC1573 AA1824:AC1825 AA1831:AC1831 AA1468:AC1468 AA1492:AC1492 AB1845:AC1853 AA1626:AC1626 AA1547:AC1547 AA1552:AC1552 AA1557:AC1558 AA1560:AC1560 AA1571:AC1571 AA1573:AB1574 AA1577:AC1578 AA1610:AC1612 AC1866:AC1870 AA1875:AC1894 AA1896:AC1896 AC1898 AA1911:AC1920 AA2051:AC2051 AA1974:AC1989 AA2059:AC2069 AA2152:AC2154 AA2120:AA2132 AC2120:AC2132 AC2151 AA2213:AC2213 AA2202:AA2212 AC2202:AC2212 AA2214:AA2224 AC2214:AC2224 AA1646:AC1808 AA2282:AC2282 AA2290:AC2298 AA2277:AC2280 AC2299:AC2300 AA1842:AA1853 AB1842:AC1843">
    <cfRule type="expression" dxfId="1384" priority="1465">
      <formula>$AC4="Nパケ"</formula>
    </cfRule>
  </conditionalFormatting>
  <conditionalFormatting sqref="AL4:AL774 AL1061 B1045:F1045 B1065:F1065 AL1065 AL1067 B1067:F1067 B1061:F1061 B1344:F1344 AL1344 AL1371 B1371:F1371 B1384:F1384 AL1378 C1378:F1378 C1383:F1383 AL1383:AL1384 B4:F774 AL1445 B1470:F1470 C1445:F1445 AL1460:AL1461 B779:F1041 AL779:AL1041 C1460:F1461 C1468:F1468 AL1468 AL1470 AL1853 E2135:F2135 F2134 C1646:F1647 AL1646:AL1806 B1648:F1806 B1832:B1841 AL1842:AL1843">
    <cfRule type="expression" dxfId="1383" priority="1464">
      <formula>$A4="1"</formula>
    </cfRule>
  </conditionalFormatting>
  <conditionalFormatting sqref="AA1042:AC1044">
    <cfRule type="expression" dxfId="1382" priority="1463">
      <formula>$AC1042="Nパケ"</formula>
    </cfRule>
  </conditionalFormatting>
  <conditionalFormatting sqref="AL1042:AL1044 B1042:F1044">
    <cfRule type="expression" dxfId="1381" priority="1462">
      <formula>$A1042="1"</formula>
    </cfRule>
  </conditionalFormatting>
  <conditionalFormatting sqref="AL1045">
    <cfRule type="expression" dxfId="1380" priority="1461">
      <formula>$A1045="1"</formula>
    </cfRule>
  </conditionalFormatting>
  <conditionalFormatting sqref="AA1062:AC1064">
    <cfRule type="expression" dxfId="1379" priority="1460">
      <formula>$AC1062="Nパケ"</formula>
    </cfRule>
  </conditionalFormatting>
  <conditionalFormatting sqref="AL1062:AL1064 B1062:F1064">
    <cfRule type="expression" dxfId="1378" priority="1459">
      <formula>$A1062="1"</formula>
    </cfRule>
  </conditionalFormatting>
  <conditionalFormatting sqref="AA1066:AC1066">
    <cfRule type="expression" dxfId="1377" priority="1458">
      <formula>$AC1066="Nパケ"</formula>
    </cfRule>
  </conditionalFormatting>
  <conditionalFormatting sqref="B1066:F1066 AL1066">
    <cfRule type="expression" dxfId="1376" priority="1457">
      <formula>$A1066="1"</formula>
    </cfRule>
  </conditionalFormatting>
  <conditionalFormatting sqref="AA1046:AC1060">
    <cfRule type="expression" dxfId="1375" priority="1456">
      <formula>$AC1046="Nパケ"</formula>
    </cfRule>
  </conditionalFormatting>
  <conditionalFormatting sqref="B1046:F1060">
    <cfRule type="expression" dxfId="1374" priority="1455">
      <formula>$A1046="1"</formula>
    </cfRule>
  </conditionalFormatting>
  <conditionalFormatting sqref="AL1046:AL1060">
    <cfRule type="expression" dxfId="1373" priority="1454">
      <formula>$A1046="1"</formula>
    </cfRule>
  </conditionalFormatting>
  <conditionalFormatting sqref="AA1068:AC1068">
    <cfRule type="expression" dxfId="1372" priority="1453">
      <formula>$AC1068="Nパケ"</formula>
    </cfRule>
  </conditionalFormatting>
  <conditionalFormatting sqref="B1068:F1068 AL1068:AL1069">
    <cfRule type="expression" dxfId="1371" priority="1452">
      <formula>$A1068="1"</formula>
    </cfRule>
  </conditionalFormatting>
  <conditionalFormatting sqref="AA1071:AC1071">
    <cfRule type="expression" dxfId="1370" priority="1451">
      <formula>$AC1071="Nパケ"</formula>
    </cfRule>
  </conditionalFormatting>
  <conditionalFormatting sqref="B1071:F1071">
    <cfRule type="expression" dxfId="1369" priority="1450">
      <formula>$A1071="1"</formula>
    </cfRule>
  </conditionalFormatting>
  <conditionalFormatting sqref="AL1071">
    <cfRule type="expression" dxfId="1368" priority="1449">
      <formula>$A1071="1"</formula>
    </cfRule>
  </conditionalFormatting>
  <conditionalFormatting sqref="AA1076:AC1076">
    <cfRule type="expression" dxfId="1367" priority="1448">
      <formula>$AC1076="Nパケ"</formula>
    </cfRule>
  </conditionalFormatting>
  <conditionalFormatting sqref="AL1076 B1076:F1076 B1077 B1323 B1334 B1340">
    <cfRule type="expression" dxfId="1366" priority="1447">
      <formula>$A1076="1"</formula>
    </cfRule>
  </conditionalFormatting>
  <conditionalFormatting sqref="AA1072:AC1075">
    <cfRule type="expression" dxfId="1365" priority="1446">
      <formula>$AC1072="Nパケ"</formula>
    </cfRule>
  </conditionalFormatting>
  <conditionalFormatting sqref="B1072:F1075">
    <cfRule type="expression" dxfId="1364" priority="1445">
      <formula>$A1072="1"</formula>
    </cfRule>
  </conditionalFormatting>
  <conditionalFormatting sqref="AL1072:AL1075">
    <cfRule type="expression" dxfId="1363" priority="1444">
      <formula>$A1072="1"</formula>
    </cfRule>
  </conditionalFormatting>
  <conditionalFormatting sqref="AA1070:AC1070">
    <cfRule type="expression" dxfId="1362" priority="1443">
      <formula>$AC1070="Nパケ"</formula>
    </cfRule>
  </conditionalFormatting>
  <conditionalFormatting sqref="B1070:F1070">
    <cfRule type="expression" dxfId="1361" priority="1442">
      <formula>$A1070="1"</formula>
    </cfRule>
  </conditionalFormatting>
  <conditionalFormatting sqref="AL1070">
    <cfRule type="expression" dxfId="1360" priority="1441">
      <formula>$A1070="1"</formula>
    </cfRule>
  </conditionalFormatting>
  <conditionalFormatting sqref="AA1077:AC1077">
    <cfRule type="expression" dxfId="1359" priority="1440">
      <formula>$AC1077="Nパケ"</formula>
    </cfRule>
  </conditionalFormatting>
  <conditionalFormatting sqref="AL1077 C1077:F1077">
    <cfRule type="expression" dxfId="1358" priority="1439">
      <formula>$A1077="1"</formula>
    </cfRule>
  </conditionalFormatting>
  <conditionalFormatting sqref="AA1323:AC1323">
    <cfRule type="expression" dxfId="1357" priority="1437">
      <formula>$AC1323="Nパケ"</formula>
    </cfRule>
  </conditionalFormatting>
  <conditionalFormatting sqref="AL1323 C1323:F1323 C1334:F1334 AL1334 AL1340 C1340:F1340">
    <cfRule type="expression" dxfId="1356" priority="1436">
      <formula>$A1323="1"</formula>
    </cfRule>
  </conditionalFormatting>
  <conditionalFormatting sqref="AA1345:AC1352">
    <cfRule type="expression" dxfId="1355" priority="1435">
      <formula>$AC1345="Nパケ"</formula>
    </cfRule>
  </conditionalFormatting>
  <conditionalFormatting sqref="B1345:F1352 AL1345:AL1352 B1353">
    <cfRule type="expression" dxfId="1354" priority="1434">
      <formula>$A1345="1"</formula>
    </cfRule>
  </conditionalFormatting>
  <conditionalFormatting sqref="AA1353:AC1353">
    <cfRule type="expression" dxfId="1353" priority="1433">
      <formula>$AC1353="Nパケ"</formula>
    </cfRule>
  </conditionalFormatting>
  <conditionalFormatting sqref="AL1353 C1353:F1353">
    <cfRule type="expression" dxfId="1352" priority="1432">
      <formula>$A1353="1"</formula>
    </cfRule>
  </conditionalFormatting>
  <conditionalFormatting sqref="AA1355:AC1355">
    <cfRule type="expression" dxfId="1351" priority="1431">
      <formula>$AC1355="Nパケ"</formula>
    </cfRule>
  </conditionalFormatting>
  <conditionalFormatting sqref="B1355">
    <cfRule type="expression" dxfId="1350" priority="1430">
      <formula>$A1355="1"</formula>
    </cfRule>
  </conditionalFormatting>
  <conditionalFormatting sqref="AL1355">
    <cfRule type="expression" dxfId="1349" priority="1429">
      <formula>$A1355="1"</formula>
    </cfRule>
  </conditionalFormatting>
  <conditionalFormatting sqref="AA1354:AC1354">
    <cfRule type="expression" dxfId="1348" priority="1428">
      <formula>$AC1354="Nパケ"</formula>
    </cfRule>
  </conditionalFormatting>
  <conditionalFormatting sqref="B1354:F1354">
    <cfRule type="expression" dxfId="1347" priority="1427">
      <formula>$A1354="1"</formula>
    </cfRule>
  </conditionalFormatting>
  <conditionalFormatting sqref="AL1354">
    <cfRule type="expression" dxfId="1346" priority="1426">
      <formula>$A1354="1"</formula>
    </cfRule>
  </conditionalFormatting>
  <conditionalFormatting sqref="C1355:F1355">
    <cfRule type="expression" dxfId="1345" priority="1425">
      <formula>$A1355="1"</formula>
    </cfRule>
  </conditionalFormatting>
  <conditionalFormatting sqref="AA1359:AC1360">
    <cfRule type="expression" dxfId="1344" priority="1424">
      <formula>$AC1359="Nパケ"</formula>
    </cfRule>
  </conditionalFormatting>
  <conditionalFormatting sqref="B1359:B1361">
    <cfRule type="expression" dxfId="1343" priority="1423">
      <formula>$A1359="1"</formula>
    </cfRule>
  </conditionalFormatting>
  <conditionalFormatting sqref="AL1359:AL1360">
    <cfRule type="expression" dxfId="1342" priority="1422">
      <formula>$A1359="1"</formula>
    </cfRule>
  </conditionalFormatting>
  <conditionalFormatting sqref="C1359:F1360">
    <cfRule type="expression" dxfId="1341" priority="1421">
      <formula>$A1359="1"</formula>
    </cfRule>
  </conditionalFormatting>
  <conditionalFormatting sqref="B1140">
    <cfRule type="expression" dxfId="1340" priority="1420">
      <formula>$A1140="1"</formula>
    </cfRule>
  </conditionalFormatting>
  <conditionalFormatting sqref="AA1140:AC1140">
    <cfRule type="expression" dxfId="1339" priority="1419">
      <formula>$AC1140="Nパケ"</formula>
    </cfRule>
  </conditionalFormatting>
  <conditionalFormatting sqref="AL1140 C1140:F1140">
    <cfRule type="expression" dxfId="1338" priority="1418">
      <formula>$A1140="1"</formula>
    </cfRule>
  </conditionalFormatting>
  <conditionalFormatting sqref="B1333">
    <cfRule type="expression" dxfId="1337" priority="1417">
      <formula>$A1333="1"</formula>
    </cfRule>
  </conditionalFormatting>
  <conditionalFormatting sqref="AA1333:AC1333">
    <cfRule type="expression" dxfId="1336" priority="1416">
      <formula>$AC1333="Nパケ"</formula>
    </cfRule>
  </conditionalFormatting>
  <conditionalFormatting sqref="AL1333 C1333:F1333">
    <cfRule type="expression" dxfId="1335" priority="1415">
      <formula>$A1333="1"</formula>
    </cfRule>
  </conditionalFormatting>
  <conditionalFormatting sqref="B1336">
    <cfRule type="expression" dxfId="1334" priority="1414">
      <formula>$A1336="1"</formula>
    </cfRule>
  </conditionalFormatting>
  <conditionalFormatting sqref="AA1336:AC1336">
    <cfRule type="expression" dxfId="1333" priority="1413">
      <formula>$AC1336="Nパケ"</formula>
    </cfRule>
  </conditionalFormatting>
  <conditionalFormatting sqref="C1336:F1336 AL1336">
    <cfRule type="expression" dxfId="1332" priority="1412">
      <formula>$A1336="1"</formula>
    </cfRule>
  </conditionalFormatting>
  <conditionalFormatting sqref="B1341">
    <cfRule type="expression" dxfId="1331" priority="1411">
      <formula>$A1341="1"</formula>
    </cfRule>
  </conditionalFormatting>
  <conditionalFormatting sqref="AA1341:AC1341">
    <cfRule type="expression" dxfId="1330" priority="1410">
      <formula>$AC1341="Nパケ"</formula>
    </cfRule>
  </conditionalFormatting>
  <conditionalFormatting sqref="AL1341 C1341:F1341">
    <cfRule type="expression" dxfId="1329" priority="1409">
      <formula>$A1341="1"</formula>
    </cfRule>
  </conditionalFormatting>
  <conditionalFormatting sqref="AA1361:AC1361">
    <cfRule type="expression" dxfId="1328" priority="1407">
      <formula>$AC1361="Nパケ"</formula>
    </cfRule>
  </conditionalFormatting>
  <conditionalFormatting sqref="AL1361 C1361:F1361">
    <cfRule type="expression" dxfId="1327" priority="1406">
      <formula>$A1361="1"</formula>
    </cfRule>
  </conditionalFormatting>
  <conditionalFormatting sqref="AA1356:AC1358">
    <cfRule type="expression" dxfId="1326" priority="1405">
      <formula>$AC1356="Nパケ"</formula>
    </cfRule>
  </conditionalFormatting>
  <conditionalFormatting sqref="B1356:B1358">
    <cfRule type="expression" dxfId="1325" priority="1404">
      <formula>$A1356="1"</formula>
    </cfRule>
  </conditionalFormatting>
  <conditionalFormatting sqref="AL1356:AL1358">
    <cfRule type="expression" dxfId="1324" priority="1403">
      <formula>$A1356="1"</formula>
    </cfRule>
  </conditionalFormatting>
  <conditionalFormatting sqref="C1356:F1358">
    <cfRule type="expression" dxfId="1323" priority="1402">
      <formula>$A1356="1"</formula>
    </cfRule>
  </conditionalFormatting>
  <conditionalFormatting sqref="B1363">
    <cfRule type="expression" dxfId="1322" priority="1401">
      <formula>$A1363="1"</formula>
    </cfRule>
  </conditionalFormatting>
  <conditionalFormatting sqref="AA1363:AC1363">
    <cfRule type="expression" dxfId="1321" priority="1400">
      <formula>$AC1363="Nパケ"</formula>
    </cfRule>
  </conditionalFormatting>
  <conditionalFormatting sqref="C1363:F1363 AL1363">
    <cfRule type="expression" dxfId="1320" priority="1399">
      <formula>$A1363="1"</formula>
    </cfRule>
  </conditionalFormatting>
  <conditionalFormatting sqref="B1362">
    <cfRule type="expression" dxfId="1319" priority="1398">
      <formula>$A1362="1"</formula>
    </cfRule>
  </conditionalFormatting>
  <conditionalFormatting sqref="AA1362:AC1362">
    <cfRule type="expression" dxfId="1318" priority="1397">
      <formula>$AC1362="Nパケ"</formula>
    </cfRule>
  </conditionalFormatting>
  <conditionalFormatting sqref="AL1362 C1362:F1362">
    <cfRule type="expression" dxfId="1317" priority="1396">
      <formula>$A1362="1"</formula>
    </cfRule>
  </conditionalFormatting>
  <conditionalFormatting sqref="B1364">
    <cfRule type="expression" dxfId="1316" priority="1395">
      <formula>$A1364="1"</formula>
    </cfRule>
  </conditionalFormatting>
  <conditionalFormatting sqref="AA1364:AC1364">
    <cfRule type="expression" dxfId="1315" priority="1394">
      <formula>$AC1364="Nパケ"</formula>
    </cfRule>
  </conditionalFormatting>
  <conditionalFormatting sqref="C1364:F1364 AL1364:AL1365">
    <cfRule type="expression" dxfId="1314" priority="1393">
      <formula>$A1364="1"</formula>
    </cfRule>
  </conditionalFormatting>
  <conditionalFormatting sqref="B1366:B1367">
    <cfRule type="expression" dxfId="1313" priority="1392">
      <formula>$A1366="1"</formula>
    </cfRule>
  </conditionalFormatting>
  <conditionalFormatting sqref="AA1366:AC1366">
    <cfRule type="expression" dxfId="1312" priority="1391">
      <formula>$AC1366="Nパケ"</formula>
    </cfRule>
  </conditionalFormatting>
  <conditionalFormatting sqref="AL1366 C1366:F1366">
    <cfRule type="expression" dxfId="1311" priority="1390">
      <formula>$A1366="1"</formula>
    </cfRule>
  </conditionalFormatting>
  <conditionalFormatting sqref="AA1367:AC1367">
    <cfRule type="expression" dxfId="1310" priority="1388">
      <formula>$AC1367="Nパケ"</formula>
    </cfRule>
  </conditionalFormatting>
  <conditionalFormatting sqref="AL1367 C1367:F1367">
    <cfRule type="expression" dxfId="1309" priority="1387">
      <formula>$A1367="1"</formula>
    </cfRule>
  </conditionalFormatting>
  <conditionalFormatting sqref="AA1368:AC1370">
    <cfRule type="expression" dxfId="1308" priority="1386">
      <formula>$AC1368="Nパケ"</formula>
    </cfRule>
  </conditionalFormatting>
  <conditionalFormatting sqref="B1368:F1370">
    <cfRule type="expression" dxfId="1307" priority="1385">
      <formula>$A1368="1"</formula>
    </cfRule>
  </conditionalFormatting>
  <conditionalFormatting sqref="AL1368:AL1370">
    <cfRule type="expression" dxfId="1306" priority="1384">
      <formula>$A1368="1"</formula>
    </cfRule>
  </conditionalFormatting>
  <conditionalFormatting sqref="AA1534:AC1534">
    <cfRule type="expression" dxfId="1305" priority="1383">
      <formula>$AC1534="Nパケ"</formula>
    </cfRule>
  </conditionalFormatting>
  <conditionalFormatting sqref="AL1471:AL1472 AL1855 B1471:B1472 AL1489 B1493:F1493 C1536 AL1534 B1489 B1514:F1515 AL1514:AL1515 B1517 B1534 D1534:F1534 AL1536 B1492:B1493 AL1492:AL1493 C1855:F1855">
    <cfRule type="expression" dxfId="1304" priority="1382">
      <formula>$A1471="1"</formula>
    </cfRule>
  </conditionalFormatting>
  <conditionalFormatting sqref="AC1544:AC1545">
    <cfRule type="expression" dxfId="1303" priority="1381">
      <formula>$AC1544="Nパケ"</formula>
    </cfRule>
  </conditionalFormatting>
  <conditionalFormatting sqref="AL1544:AL1545 C1544:F1544 AL1547 AL1552 AL1557:AL1558 AL1560 AL1571 AL1573">
    <cfRule type="expression" dxfId="1302" priority="1380">
      <formula>$A1544="1"</formula>
    </cfRule>
  </conditionalFormatting>
  <conditionalFormatting sqref="AC1574">
    <cfRule type="expression" dxfId="1301" priority="1379">
      <formula>$AC1574="Nパケ"</formula>
    </cfRule>
  </conditionalFormatting>
  <conditionalFormatting sqref="AL1574 B1831:F1831 AL1824:AL1825 AL1577:AL1578 AL1833:AL1835 AL1831">
    <cfRule type="expression" dxfId="1300" priority="1378">
      <formula>$A1574="1"</formula>
    </cfRule>
  </conditionalFormatting>
  <conditionalFormatting sqref="AA1372:AC1377">
    <cfRule type="expression" dxfId="1299" priority="1377">
      <formula>$AC1372="Nパケ"</formula>
    </cfRule>
  </conditionalFormatting>
  <conditionalFormatting sqref="AL1372:AL1377 B1372:F1377 B1378 B1383">
    <cfRule type="expression" dxfId="1298" priority="1376">
      <formula>$A1372="1"</formula>
    </cfRule>
  </conditionalFormatting>
  <conditionalFormatting sqref="AA1379:AC1382">
    <cfRule type="expression" dxfId="1297" priority="1375">
      <formula>$AC1379="Nパケ"</formula>
    </cfRule>
  </conditionalFormatting>
  <conditionalFormatting sqref="AL1379:AL1382 C1379:F1382">
    <cfRule type="expression" dxfId="1296" priority="1374">
      <formula>$A1379="1"</formula>
    </cfRule>
  </conditionalFormatting>
  <conditionalFormatting sqref="B1379:B1382">
    <cfRule type="expression" dxfId="1295" priority="1373">
      <formula>$A1379="1"</formula>
    </cfRule>
  </conditionalFormatting>
  <conditionalFormatting sqref="AA1385:AC1385">
    <cfRule type="expression" dxfId="1294" priority="1372">
      <formula>$AC1385="Nパケ"</formula>
    </cfRule>
  </conditionalFormatting>
  <conditionalFormatting sqref="B1385:F1385 AL1385">
    <cfRule type="expression" dxfId="1293" priority="1371">
      <formula>$A1385="1"</formula>
    </cfRule>
  </conditionalFormatting>
  <conditionalFormatting sqref="AA1425:AC1425">
    <cfRule type="expression" dxfId="1292" priority="1369">
      <formula>$AC1425="Nパケ"</formula>
    </cfRule>
  </conditionalFormatting>
  <conditionalFormatting sqref="AL1425">
    <cfRule type="expression" dxfId="1291" priority="1368">
      <formula>$A1425="1"</formula>
    </cfRule>
  </conditionalFormatting>
  <conditionalFormatting sqref="B1386 B1408 B1425">
    <cfRule type="expression" dxfId="1290" priority="1367">
      <formula>$A1386="1"</formula>
    </cfRule>
  </conditionalFormatting>
  <conditionalFormatting sqref="AA1386:AC1386">
    <cfRule type="expression" dxfId="1289" priority="1366">
      <formula>$AC1386="Nパケ"</formula>
    </cfRule>
  </conditionalFormatting>
  <conditionalFormatting sqref="AL1386 C1386:F1386">
    <cfRule type="expression" dxfId="1288" priority="1365">
      <formula>$A1386="1"</formula>
    </cfRule>
  </conditionalFormatting>
  <conditionalFormatting sqref="AA1408:AC1408">
    <cfRule type="expression" dxfId="1287" priority="1363">
      <formula>$AC1408="Nパケ"</formula>
    </cfRule>
  </conditionalFormatting>
  <conditionalFormatting sqref="AL1408">
    <cfRule type="expression" dxfId="1286" priority="1362">
      <formula>$A1408="1"</formula>
    </cfRule>
  </conditionalFormatting>
  <conditionalFormatting sqref="C1408:F1408 C1425:F1425">
    <cfRule type="expression" dxfId="1285" priority="1361">
      <formula>$A1408="1"</formula>
    </cfRule>
  </conditionalFormatting>
  <conditionalFormatting sqref="B1426 B1441:B1442 B1444:B1445 B1456">
    <cfRule type="expression" dxfId="1284" priority="1360">
      <formula>$A1426="1"</formula>
    </cfRule>
  </conditionalFormatting>
  <conditionalFormatting sqref="AA1426:AC1426">
    <cfRule type="expression" dxfId="1283" priority="1359">
      <formula>$AC1426="Nパケ"</formula>
    </cfRule>
  </conditionalFormatting>
  <conditionalFormatting sqref="AL1426 C1426:F1426">
    <cfRule type="expression" dxfId="1282" priority="1358">
      <formula>$A1426="1"</formula>
    </cfRule>
  </conditionalFormatting>
  <conditionalFormatting sqref="AA1441:AC1441">
    <cfRule type="expression" dxfId="1281" priority="1357">
      <formula>$AC1441="Nパケ"</formula>
    </cfRule>
  </conditionalFormatting>
  <conditionalFormatting sqref="AL1441 C1441">
    <cfRule type="expression" dxfId="1280" priority="1356">
      <formula>$A1441="1"</formula>
    </cfRule>
  </conditionalFormatting>
  <conditionalFormatting sqref="B1436">
    <cfRule type="expression" dxfId="1279" priority="1355">
      <formula>$A1436="1"</formula>
    </cfRule>
  </conditionalFormatting>
  <conditionalFormatting sqref="AA1436:AC1436">
    <cfRule type="expression" dxfId="1278" priority="1354">
      <formula>$AC1436="Nパケ"</formula>
    </cfRule>
  </conditionalFormatting>
  <conditionalFormatting sqref="AL1436 C1436">
    <cfRule type="expression" dxfId="1277" priority="1353">
      <formula>$A1436="1"</formula>
    </cfRule>
  </conditionalFormatting>
  <conditionalFormatting sqref="D1436:F1436 D1441:F1441">
    <cfRule type="expression" dxfId="1276" priority="1352">
      <formula>$A1436="1"</formula>
    </cfRule>
  </conditionalFormatting>
  <conditionalFormatting sqref="AA1442:AC1442">
    <cfRule type="expression" dxfId="1275" priority="1350">
      <formula>$AC1442="Nパケ"</formula>
    </cfRule>
  </conditionalFormatting>
  <conditionalFormatting sqref="AL1442 C1442:F1442">
    <cfRule type="expression" dxfId="1274" priority="1349">
      <formula>$A1442="1"</formula>
    </cfRule>
  </conditionalFormatting>
  <conditionalFormatting sqref="AA1444:AC1444">
    <cfRule type="expression" dxfId="1273" priority="1348">
      <formula>$AC1444="Nパケ"</formula>
    </cfRule>
  </conditionalFormatting>
  <conditionalFormatting sqref="AL1444 C1444:F1444">
    <cfRule type="expression" dxfId="1272" priority="1347">
      <formula>$A1444="1"</formula>
    </cfRule>
  </conditionalFormatting>
  <conditionalFormatting sqref="B1078:B1139">
    <cfRule type="expression" dxfId="1271" priority="1346">
      <formula>$A1078="1"</formula>
    </cfRule>
  </conditionalFormatting>
  <conditionalFormatting sqref="AA1078:AC1139">
    <cfRule type="expression" dxfId="1270" priority="1345">
      <formula>$AC1078="Nパケ"</formula>
    </cfRule>
  </conditionalFormatting>
  <conditionalFormatting sqref="AL1078:AL1139 C1078:F1139">
    <cfRule type="expression" dxfId="1269" priority="1344">
      <formula>$A1078="1"</formula>
    </cfRule>
  </conditionalFormatting>
  <conditionalFormatting sqref="B1141:B1322">
    <cfRule type="expression" dxfId="1268" priority="1343">
      <formula>$A1141="1"</formula>
    </cfRule>
  </conditionalFormatting>
  <conditionalFormatting sqref="AA1141:AC1322">
    <cfRule type="expression" dxfId="1267" priority="1342">
      <formula>$AC1141="Nパケ"</formula>
    </cfRule>
  </conditionalFormatting>
  <conditionalFormatting sqref="AL1141:AL1322 C1141:F1322">
    <cfRule type="expression" dxfId="1266" priority="1341">
      <formula>$A1141="1"</formula>
    </cfRule>
  </conditionalFormatting>
  <conditionalFormatting sqref="B1324:B1332">
    <cfRule type="expression" dxfId="1265" priority="1340">
      <formula>$A1324="1"</formula>
    </cfRule>
  </conditionalFormatting>
  <conditionalFormatting sqref="AA1324:AC1332">
    <cfRule type="expression" dxfId="1264" priority="1339">
      <formula>$AC1324="Nパケ"</formula>
    </cfRule>
  </conditionalFormatting>
  <conditionalFormatting sqref="AL1324:AL1332 C1324:F1332">
    <cfRule type="expression" dxfId="1263" priority="1338">
      <formula>$A1324="1"</formula>
    </cfRule>
  </conditionalFormatting>
  <conditionalFormatting sqref="B1335">
    <cfRule type="expression" dxfId="1262" priority="1337">
      <formula>$A1335="1"</formula>
    </cfRule>
  </conditionalFormatting>
  <conditionalFormatting sqref="AA1335:AC1335">
    <cfRule type="expression" dxfId="1261" priority="1336">
      <formula>$AC1335="Nパケ"</formula>
    </cfRule>
  </conditionalFormatting>
  <conditionalFormatting sqref="C1335:F1335 AL1335">
    <cfRule type="expression" dxfId="1260" priority="1335">
      <formula>$A1335="1"</formula>
    </cfRule>
  </conditionalFormatting>
  <conditionalFormatting sqref="B1337:B1339">
    <cfRule type="expression" dxfId="1259" priority="1334">
      <formula>$A1337="1"</formula>
    </cfRule>
  </conditionalFormatting>
  <conditionalFormatting sqref="AA1337:AC1339">
    <cfRule type="expression" dxfId="1258" priority="1333">
      <formula>$AC1337="Nパケ"</formula>
    </cfRule>
  </conditionalFormatting>
  <conditionalFormatting sqref="C1337:F1339 AL1337:AL1339">
    <cfRule type="expression" dxfId="1257" priority="1332">
      <formula>$A1337="1"</formula>
    </cfRule>
  </conditionalFormatting>
  <conditionalFormatting sqref="B1342:B1343">
    <cfRule type="expression" dxfId="1256" priority="1331">
      <formula>$A1342="1"</formula>
    </cfRule>
  </conditionalFormatting>
  <conditionalFormatting sqref="AA1342:AC1343">
    <cfRule type="expression" dxfId="1255" priority="1330">
      <formula>$AC1342="Nパケ"</formula>
    </cfRule>
  </conditionalFormatting>
  <conditionalFormatting sqref="AL1342:AL1343 C1342:F1343">
    <cfRule type="expression" dxfId="1254" priority="1329">
      <formula>$A1342="1"</formula>
    </cfRule>
  </conditionalFormatting>
  <conditionalFormatting sqref="B1387:B1407">
    <cfRule type="expression" dxfId="1253" priority="1328">
      <formula>$A1387="1"</formula>
    </cfRule>
  </conditionalFormatting>
  <conditionalFormatting sqref="AA1387:AC1407">
    <cfRule type="expression" dxfId="1252" priority="1327">
      <formula>$AC1387="Nパケ"</formula>
    </cfRule>
  </conditionalFormatting>
  <conditionalFormatting sqref="AL1387:AL1407 C1387:F1407">
    <cfRule type="expression" dxfId="1251" priority="1326">
      <formula>$A1387="1"</formula>
    </cfRule>
  </conditionalFormatting>
  <conditionalFormatting sqref="B1409:B1424">
    <cfRule type="expression" dxfId="1250" priority="1325">
      <formula>$A1409="1"</formula>
    </cfRule>
  </conditionalFormatting>
  <conditionalFormatting sqref="AA1409:AC1424">
    <cfRule type="expression" dxfId="1249" priority="1324">
      <formula>$AC1409="Nパケ"</formula>
    </cfRule>
  </conditionalFormatting>
  <conditionalFormatting sqref="AL1409:AL1424">
    <cfRule type="expression" dxfId="1248" priority="1323">
      <formula>$A1409="1"</formula>
    </cfRule>
  </conditionalFormatting>
  <conditionalFormatting sqref="C1409:F1424">
    <cfRule type="expression" dxfId="1247" priority="1322">
      <formula>$A1409="1"</formula>
    </cfRule>
  </conditionalFormatting>
  <conditionalFormatting sqref="AA1456:AC1456">
    <cfRule type="expression" dxfId="1246" priority="1321">
      <formula>$AC1456="Nパケ"</formula>
    </cfRule>
  </conditionalFormatting>
  <conditionalFormatting sqref="AL1456 C1456:F1456">
    <cfRule type="expression" dxfId="1245" priority="1320">
      <formula>$A1456="1"</formula>
    </cfRule>
  </conditionalFormatting>
  <conditionalFormatting sqref="AA775:AC778">
    <cfRule type="expression" dxfId="1244" priority="1318">
      <formula>$AC775="Nパケ"</formula>
    </cfRule>
  </conditionalFormatting>
  <conditionalFormatting sqref="AL775:AL778 B775:F778">
    <cfRule type="expression" dxfId="1243" priority="1317">
      <formula>$A775="1"</formula>
    </cfRule>
  </conditionalFormatting>
  <conditionalFormatting sqref="B1443">
    <cfRule type="expression" dxfId="1242" priority="1316">
      <formula>$A1443="1"</formula>
    </cfRule>
  </conditionalFormatting>
  <conditionalFormatting sqref="AA1443:AC1443">
    <cfRule type="expression" dxfId="1241" priority="1315">
      <formula>$AC1443="Nパケ"</formula>
    </cfRule>
  </conditionalFormatting>
  <conditionalFormatting sqref="AL1443 C1443:F1443">
    <cfRule type="expression" dxfId="1240" priority="1314">
      <formula>$A1443="1"</formula>
    </cfRule>
  </conditionalFormatting>
  <conditionalFormatting sqref="AA1446:AC1455">
    <cfRule type="expression" dxfId="1239" priority="1313">
      <formula>$AC1446="Nパケ"</formula>
    </cfRule>
  </conditionalFormatting>
  <conditionalFormatting sqref="AL1446:AL1455 C1446:F1455">
    <cfRule type="expression" dxfId="1238" priority="1312">
      <formula>$A1446="1"</formula>
    </cfRule>
  </conditionalFormatting>
  <conditionalFormatting sqref="B1446:B1455">
    <cfRule type="expression" dxfId="1237" priority="1311">
      <formula>$A1446="1"</formula>
    </cfRule>
  </conditionalFormatting>
  <conditionalFormatting sqref="B1457:B1458">
    <cfRule type="expression" dxfId="1236" priority="1310">
      <formula>$A1457="1"</formula>
    </cfRule>
  </conditionalFormatting>
  <conditionalFormatting sqref="AA1457:AC1458">
    <cfRule type="expression" dxfId="1235" priority="1309">
      <formula>$AC1457="Nパケ"</formula>
    </cfRule>
  </conditionalFormatting>
  <conditionalFormatting sqref="AL1457:AL1458 C1457:F1458">
    <cfRule type="expression" dxfId="1234" priority="1308">
      <formula>$A1457="1"</formula>
    </cfRule>
  </conditionalFormatting>
  <conditionalFormatting sqref="AA1459:AC1459">
    <cfRule type="expression" dxfId="1233" priority="1307">
      <formula>$AC1459="Nパケ"</formula>
    </cfRule>
  </conditionalFormatting>
  <conditionalFormatting sqref="B1459:F1459 B1460:B1461 B1468">
    <cfRule type="expression" dxfId="1232" priority="1306">
      <formula>$A1459="1"</formula>
    </cfRule>
  </conditionalFormatting>
  <conditionalFormatting sqref="AL1459">
    <cfRule type="expression" dxfId="1231" priority="1305">
      <formula>$A1459="1"</formula>
    </cfRule>
  </conditionalFormatting>
  <conditionalFormatting sqref="B1365">
    <cfRule type="expression" dxfId="1230" priority="1304">
      <formula>$A1365="1"</formula>
    </cfRule>
  </conditionalFormatting>
  <conditionalFormatting sqref="AA1365:AC1365">
    <cfRule type="expression" dxfId="1229" priority="1303">
      <formula>$AC1365="Nパケ"</formula>
    </cfRule>
  </conditionalFormatting>
  <conditionalFormatting sqref="C1365:F1365">
    <cfRule type="expression" dxfId="1228" priority="1302">
      <formula>$A1365="1"</formula>
    </cfRule>
  </conditionalFormatting>
  <conditionalFormatting sqref="AA1069:AC1069">
    <cfRule type="expression" dxfId="1227" priority="1301">
      <formula>$AC1069="Nパケ"</formula>
    </cfRule>
  </conditionalFormatting>
  <conditionalFormatting sqref="B1069:F1069">
    <cfRule type="expression" dxfId="1226" priority="1300">
      <formula>$A1069="1"</formula>
    </cfRule>
  </conditionalFormatting>
  <conditionalFormatting sqref="AA1460:AB1461">
    <cfRule type="expression" dxfId="1225" priority="1299">
      <formula>$AC1460="Nパケ"</formula>
    </cfRule>
  </conditionalFormatting>
  <conditionalFormatting sqref="AC1462:AC1467">
    <cfRule type="expression" dxfId="1224" priority="1298">
      <formula>$AC1462="Nパケ"</formula>
    </cfRule>
  </conditionalFormatting>
  <conditionalFormatting sqref="AL1462:AL1467 C1462:F1467">
    <cfRule type="expression" dxfId="1223" priority="1297">
      <formula>$A1462="1"</formula>
    </cfRule>
  </conditionalFormatting>
  <conditionalFormatting sqref="B1462:B1467">
    <cfRule type="expression" dxfId="1222" priority="1296">
      <formula>$A1462="1"</formula>
    </cfRule>
  </conditionalFormatting>
  <conditionalFormatting sqref="AA1462:AB1467">
    <cfRule type="expression" dxfId="1221" priority="1295">
      <formula>$AC1462="Nパケ"</formula>
    </cfRule>
  </conditionalFormatting>
  <conditionalFormatting sqref="AC1469">
    <cfRule type="expression" dxfId="1220" priority="1294">
      <formula>$AC1469="Nパケ"</formula>
    </cfRule>
  </conditionalFormatting>
  <conditionalFormatting sqref="C1469:F1469 AL1469">
    <cfRule type="expression" dxfId="1219" priority="1293">
      <formula>$A1469="1"</formula>
    </cfRule>
  </conditionalFormatting>
  <conditionalFormatting sqref="B1469">
    <cfRule type="expression" dxfId="1218" priority="1292">
      <formula>$A1469="1"</formula>
    </cfRule>
  </conditionalFormatting>
  <conditionalFormatting sqref="AA1469:AB1469">
    <cfRule type="expression" dxfId="1217" priority="1291">
      <formula>$AC1469="Nパケ"</formula>
    </cfRule>
  </conditionalFormatting>
  <conditionalFormatting sqref="C1471:F1472">
    <cfRule type="expression" dxfId="1216" priority="1290">
      <formula>$A1471="1"</formula>
    </cfRule>
  </conditionalFormatting>
  <conditionalFormatting sqref="AA1470:AB1472">
    <cfRule type="expression" dxfId="1215" priority="1289">
      <formula>$AC1470="Nパケ"</formula>
    </cfRule>
  </conditionalFormatting>
  <conditionalFormatting sqref="AA1473:AC1473">
    <cfRule type="expression" dxfId="1214" priority="1288">
      <formula>$AC1473="Nパケ"</formula>
    </cfRule>
  </conditionalFormatting>
  <conditionalFormatting sqref="B1473:F1473">
    <cfRule type="expression" dxfId="1213" priority="1287">
      <formula>$A1473="1"</formula>
    </cfRule>
  </conditionalFormatting>
  <conditionalFormatting sqref="AL1473">
    <cfRule type="expression" dxfId="1212" priority="1286">
      <formula>$A1473="1"</formula>
    </cfRule>
  </conditionalFormatting>
  <conditionalFormatting sqref="AA1474:AC1474">
    <cfRule type="expression" dxfId="1211" priority="1285">
      <formula>$AC1474="Nパケ"</formula>
    </cfRule>
  </conditionalFormatting>
  <conditionalFormatting sqref="AL1474">
    <cfRule type="expression" dxfId="1210" priority="1284">
      <formula>$A1474="1"</formula>
    </cfRule>
  </conditionalFormatting>
  <conditionalFormatting sqref="B1474">
    <cfRule type="expression" dxfId="1209" priority="1283">
      <formula>$A1474="1"</formula>
    </cfRule>
  </conditionalFormatting>
  <conditionalFormatting sqref="C1474:F1474">
    <cfRule type="expression" dxfId="1208" priority="1282">
      <formula>$A1474="1"</formula>
    </cfRule>
  </conditionalFormatting>
  <conditionalFormatting sqref="AA1475:AC1477">
    <cfRule type="expression" dxfId="1207" priority="1281">
      <formula>$AC1475="Nパケ"</formula>
    </cfRule>
  </conditionalFormatting>
  <conditionalFormatting sqref="AL1475:AL1477">
    <cfRule type="expression" dxfId="1206" priority="1280">
      <formula>$A1475="1"</formula>
    </cfRule>
  </conditionalFormatting>
  <conditionalFormatting sqref="B1475:B1477">
    <cfRule type="expression" dxfId="1205" priority="1279">
      <formula>$A1475="1"</formula>
    </cfRule>
  </conditionalFormatting>
  <conditionalFormatting sqref="C1475:F1477">
    <cfRule type="expression" dxfId="1204" priority="1278">
      <formula>$A1475="1"</formula>
    </cfRule>
  </conditionalFormatting>
  <conditionalFormatting sqref="C1489:F1489 C1492:F1492">
    <cfRule type="expression" dxfId="1203" priority="1274">
      <formula>$A1489="1"</formula>
    </cfRule>
  </conditionalFormatting>
  <conditionalFormatting sqref="AA1489:AB1489">
    <cfRule type="expression" dxfId="1202" priority="1273">
      <formula>$AC1489="Nパケ"</formula>
    </cfRule>
  </conditionalFormatting>
  <conditionalFormatting sqref="AA1493:AC1493">
    <cfRule type="expression" dxfId="1201" priority="1272">
      <formula>$AC1493="Nパケ"</formula>
    </cfRule>
  </conditionalFormatting>
  <conditionalFormatting sqref="AA1514:AB1515">
    <cfRule type="expression" dxfId="1200" priority="1271">
      <formula>$AC1514="Nパケ"</formula>
    </cfRule>
  </conditionalFormatting>
  <conditionalFormatting sqref="AA1517:AC1517">
    <cfRule type="expression" dxfId="1199" priority="1270">
      <formula>$AC1517="Nパケ"</formula>
    </cfRule>
  </conditionalFormatting>
  <conditionalFormatting sqref="C1517:F1517">
    <cfRule type="expression" dxfId="1198" priority="1269">
      <formula>$A1517="1"</formula>
    </cfRule>
  </conditionalFormatting>
  <conditionalFormatting sqref="AL1517:AL1520">
    <cfRule type="expression" dxfId="1197" priority="1268">
      <formula>$A1517="1"</formula>
    </cfRule>
  </conditionalFormatting>
  <conditionalFormatting sqref="AA1518:AC1518">
    <cfRule type="expression" dxfId="1196" priority="1267">
      <formula>$AC1518="Nパケ"</formula>
    </cfRule>
  </conditionalFormatting>
  <conditionalFormatting sqref="C1519:C1523">
    <cfRule type="expression" dxfId="1195" priority="1257">
      <formula>$A1519="1"</formula>
    </cfRule>
  </conditionalFormatting>
  <conditionalFormatting sqref="C1518">
    <cfRule type="expression" dxfId="1194" priority="1262">
      <formula>$A1518="1"</formula>
    </cfRule>
  </conditionalFormatting>
  <conditionalFormatting sqref="B1518">
    <cfRule type="expression" dxfId="1193" priority="1263">
      <formula>$A1518="1"</formula>
    </cfRule>
  </conditionalFormatting>
  <conditionalFormatting sqref="D1525:F1525">
    <cfRule type="expression" dxfId="1192" priority="1248">
      <formula>$A1525="1"</formula>
    </cfRule>
  </conditionalFormatting>
  <conditionalFormatting sqref="D1518:F1518">
    <cfRule type="expression" dxfId="1191" priority="1261">
      <formula>$A1518="1"</formula>
    </cfRule>
  </conditionalFormatting>
  <conditionalFormatting sqref="AA1519:AC1523">
    <cfRule type="expression" dxfId="1190" priority="1260">
      <formula>$AC1519="Nパケ"</formula>
    </cfRule>
  </conditionalFormatting>
  <conditionalFormatting sqref="AL1521:AL1523">
    <cfRule type="expression" dxfId="1189" priority="1259">
      <formula>$A1521="1"</formula>
    </cfRule>
  </conditionalFormatting>
  <conditionalFormatting sqref="B1519:B1524">
    <cfRule type="expression" dxfId="1188" priority="1258">
      <formula>$A1519="1"</formula>
    </cfRule>
  </conditionalFormatting>
  <conditionalFormatting sqref="D1519:F1523">
    <cfRule type="expression" dxfId="1187" priority="1256">
      <formula>$A1519="1"</formula>
    </cfRule>
  </conditionalFormatting>
  <conditionalFormatting sqref="AA1524:AC1524">
    <cfRule type="expression" dxfId="1186" priority="1254">
      <formula>$AC1524="Nパケ"</formula>
    </cfRule>
  </conditionalFormatting>
  <conditionalFormatting sqref="C1524:F1524">
    <cfRule type="expression" dxfId="1185" priority="1253">
      <formula>$A1524="1"</formula>
    </cfRule>
  </conditionalFormatting>
  <conditionalFormatting sqref="AL1524:AL1529">
    <cfRule type="expression" dxfId="1184" priority="1252">
      <formula>$A1524="1"</formula>
    </cfRule>
  </conditionalFormatting>
  <conditionalFormatting sqref="AA1525:AC1525">
    <cfRule type="expression" dxfId="1183" priority="1251">
      <formula>$AC1525="Nパケ"</formula>
    </cfRule>
  </conditionalFormatting>
  <conditionalFormatting sqref="C1525">
    <cfRule type="expression" dxfId="1182" priority="1249">
      <formula>$A1525="1"</formula>
    </cfRule>
  </conditionalFormatting>
  <conditionalFormatting sqref="B1525">
    <cfRule type="expression" dxfId="1181" priority="1247">
      <formula>$A1525="1"</formula>
    </cfRule>
  </conditionalFormatting>
  <conditionalFormatting sqref="D1526:F1532">
    <cfRule type="expression" dxfId="1180" priority="1243">
      <formula>$A1526="1"</formula>
    </cfRule>
  </conditionalFormatting>
  <conditionalFormatting sqref="AL1530:AL1532">
    <cfRule type="expression" dxfId="1179" priority="1246">
      <formula>$A1530="1"</formula>
    </cfRule>
  </conditionalFormatting>
  <conditionalFormatting sqref="AA1526:AC1532">
    <cfRule type="expression" dxfId="1178" priority="1245">
      <formula>$AC1526="Nパケ"</formula>
    </cfRule>
  </conditionalFormatting>
  <conditionalFormatting sqref="C1526:C1532">
    <cfRule type="expression" dxfId="1177" priority="1244">
      <formula>$A1526="1"</formula>
    </cfRule>
  </conditionalFormatting>
  <conditionalFormatting sqref="B1526:B1532">
    <cfRule type="expression" dxfId="1176" priority="1242">
      <formula>$A1526="1"</formula>
    </cfRule>
  </conditionalFormatting>
  <conditionalFormatting sqref="AA1494:AC1494">
    <cfRule type="expression" dxfId="1175" priority="1241">
      <formula>$AC1494="Nパケ"</formula>
    </cfRule>
  </conditionalFormatting>
  <conditionalFormatting sqref="AL1494">
    <cfRule type="expression" dxfId="1174" priority="1240">
      <formula>$A1494="1"</formula>
    </cfRule>
  </conditionalFormatting>
  <conditionalFormatting sqref="AL1495:AL1513">
    <cfRule type="expression" dxfId="1173" priority="1235">
      <formula>$A1495="1"</formula>
    </cfRule>
  </conditionalFormatting>
  <conditionalFormatting sqref="B1494:F1494">
    <cfRule type="expression" dxfId="1172" priority="1237">
      <formula>$A1494="1"</formula>
    </cfRule>
  </conditionalFormatting>
  <conditionalFormatting sqref="B1495:F1513">
    <cfRule type="expression" dxfId="1171" priority="1234">
      <formula>$A1495="1"</formula>
    </cfRule>
  </conditionalFormatting>
  <conditionalFormatting sqref="AA1495:AC1513">
    <cfRule type="expression" dxfId="1170" priority="1236">
      <formula>$AC1495="Nパケ"</formula>
    </cfRule>
  </conditionalFormatting>
  <conditionalFormatting sqref="AC1516">
    <cfRule type="expression" dxfId="1169" priority="1233">
      <formula>$AC1516="Nパケ"</formula>
    </cfRule>
  </conditionalFormatting>
  <conditionalFormatting sqref="B1516:F1516 AL1516">
    <cfRule type="expression" dxfId="1168" priority="1232">
      <formula>$A1516="1"</formula>
    </cfRule>
  </conditionalFormatting>
  <conditionalFormatting sqref="AA1516:AB1516">
    <cfRule type="expression" dxfId="1167" priority="1231">
      <formula>$AC1516="Nパケ"</formula>
    </cfRule>
  </conditionalFormatting>
  <conditionalFormatting sqref="B1533">
    <cfRule type="expression" dxfId="1166" priority="1230">
      <formula>$A1533="1"</formula>
    </cfRule>
  </conditionalFormatting>
  <conditionalFormatting sqref="AA1533:AC1533">
    <cfRule type="expression" dxfId="1165" priority="1229">
      <formula>$AC1533="Nパケ"</formula>
    </cfRule>
  </conditionalFormatting>
  <conditionalFormatting sqref="AL1533 C1533:F1533">
    <cfRule type="expression" dxfId="1164" priority="1228">
      <formula>$A1533="1"</formula>
    </cfRule>
  </conditionalFormatting>
  <conditionalFormatting sqref="C1534">
    <cfRule type="expression" dxfId="1163" priority="1227">
      <formula>$A1534="1"</formula>
    </cfRule>
  </conditionalFormatting>
  <conditionalFormatting sqref="AA1535:AC1535">
    <cfRule type="expression" dxfId="1162" priority="1226">
      <formula>$AC1535="Nパケ"</formula>
    </cfRule>
  </conditionalFormatting>
  <conditionalFormatting sqref="AL1535 D1535:F1535 B1535:B1536">
    <cfRule type="expression" dxfId="1161" priority="1225">
      <formula>$A1535="1"</formula>
    </cfRule>
  </conditionalFormatting>
  <conditionalFormatting sqref="C1535">
    <cfRule type="expression" dxfId="1160" priority="1224">
      <formula>$A1535="1"</formula>
    </cfRule>
  </conditionalFormatting>
  <conditionalFormatting sqref="B1427:B1435">
    <cfRule type="expression" dxfId="1159" priority="1223">
      <formula>$A1427="1"</formula>
    </cfRule>
  </conditionalFormatting>
  <conditionalFormatting sqref="AA1427:AC1435">
    <cfRule type="expression" dxfId="1158" priority="1222">
      <formula>$AC1427="Nパケ"</formula>
    </cfRule>
  </conditionalFormatting>
  <conditionalFormatting sqref="AL1427:AL1435 C1427:F1435">
    <cfRule type="expression" dxfId="1157" priority="1221">
      <formula>$A1427="1"</formula>
    </cfRule>
  </conditionalFormatting>
  <conditionalFormatting sqref="B1437:B1440">
    <cfRule type="expression" dxfId="1156" priority="1220">
      <formula>$A1437="1"</formula>
    </cfRule>
  </conditionalFormatting>
  <conditionalFormatting sqref="AA1437:AC1440">
    <cfRule type="expression" dxfId="1155" priority="1219">
      <formula>$AC1437="Nパケ"</formula>
    </cfRule>
  </conditionalFormatting>
  <conditionalFormatting sqref="AL1437:AL1440 C1437:C1440">
    <cfRule type="expression" dxfId="1154" priority="1218">
      <formula>$A1437="1"</formula>
    </cfRule>
  </conditionalFormatting>
  <conditionalFormatting sqref="D1437:F1440">
    <cfRule type="expression" dxfId="1153" priority="1217">
      <formula>$A1437="1"</formula>
    </cfRule>
  </conditionalFormatting>
  <conditionalFormatting sqref="D1536:F1536">
    <cfRule type="expression" dxfId="1152" priority="1216">
      <formula>$A1536="1"</formula>
    </cfRule>
  </conditionalFormatting>
  <conditionalFormatting sqref="AA1537:AC1538">
    <cfRule type="expression" dxfId="1151" priority="1215">
      <formula>$AC1537="Nパケ"</formula>
    </cfRule>
  </conditionalFormatting>
  <conditionalFormatting sqref="C1537:C1538 AL1537:AL1538">
    <cfRule type="expression" dxfId="1150" priority="1214">
      <formula>$A1537="1"</formula>
    </cfRule>
  </conditionalFormatting>
  <conditionalFormatting sqref="B1537:B1538">
    <cfRule type="expression" dxfId="1149" priority="1213">
      <formula>$A1537="1"</formula>
    </cfRule>
  </conditionalFormatting>
  <conditionalFormatting sqref="D1537:F1538">
    <cfRule type="expression" dxfId="1148" priority="1212">
      <formula>$A1537="1"</formula>
    </cfRule>
  </conditionalFormatting>
  <conditionalFormatting sqref="B1539">
    <cfRule type="expression" dxfId="1147" priority="1211">
      <formula>$A1539="1"</formula>
    </cfRule>
  </conditionalFormatting>
  <conditionalFormatting sqref="AA1539:AC1539">
    <cfRule type="expression" dxfId="1146" priority="1210">
      <formula>$AC1539="Nパケ"</formula>
    </cfRule>
  </conditionalFormatting>
  <conditionalFormatting sqref="C1539:F1539">
    <cfRule type="expression" dxfId="1145" priority="1209">
      <formula>$A1539="1"</formula>
    </cfRule>
  </conditionalFormatting>
  <conditionalFormatting sqref="AL1539:AL1540">
    <cfRule type="expression" dxfId="1144" priority="1208">
      <formula>$A1539="1"</formula>
    </cfRule>
  </conditionalFormatting>
  <conditionalFormatting sqref="AA1540:AC1540">
    <cfRule type="expression" dxfId="1143" priority="1207">
      <formula>$AC1540="Nパケ"</formula>
    </cfRule>
  </conditionalFormatting>
  <conditionalFormatting sqref="B1540">
    <cfRule type="expression" dxfId="1142" priority="1203">
      <formula>$A1540="1"</formula>
    </cfRule>
  </conditionalFormatting>
  <conditionalFormatting sqref="B1541:B1542">
    <cfRule type="expression" dxfId="1141" priority="1199">
      <formula>$A1541="1"</formula>
    </cfRule>
  </conditionalFormatting>
  <conditionalFormatting sqref="C1540:F1540">
    <cfRule type="expression" dxfId="1140" priority="1202">
      <formula>$A1540="1"</formula>
    </cfRule>
  </conditionalFormatting>
  <conditionalFormatting sqref="AL1541:AL1542">
    <cfRule type="expression" dxfId="1139" priority="1201">
      <formula>$A1541="1"</formula>
    </cfRule>
  </conditionalFormatting>
  <conditionalFormatting sqref="AA1541:AC1542">
    <cfRule type="expression" dxfId="1138" priority="1200">
      <formula>$AC1541="Nパケ"</formula>
    </cfRule>
  </conditionalFormatting>
  <conditionalFormatting sqref="C1541:F1542">
    <cfRule type="expression" dxfId="1137" priority="1198">
      <formula>$A1541="1"</formula>
    </cfRule>
  </conditionalFormatting>
  <conditionalFormatting sqref="AA1543:AC1543">
    <cfRule type="expression" dxfId="1136" priority="1197">
      <formula>$AC1543="Nパケ"</formula>
    </cfRule>
  </conditionalFormatting>
  <conditionalFormatting sqref="AL1543">
    <cfRule type="expression" dxfId="1135" priority="1196">
      <formula>$A1543="1"</formula>
    </cfRule>
  </conditionalFormatting>
  <conditionalFormatting sqref="B1543:B1545 B1547 B1552 B1557:B1558 B1560 B1571 B1573:B1574 B1577:B1578">
    <cfRule type="expression" dxfId="1134" priority="1195">
      <formula>$A1543="1"</formula>
    </cfRule>
  </conditionalFormatting>
  <conditionalFormatting sqref="C1543:F1543">
    <cfRule type="expression" dxfId="1133" priority="1193">
      <formula>$A1543="1"</formula>
    </cfRule>
  </conditionalFormatting>
  <conditionalFormatting sqref="AA1854:AC1854">
    <cfRule type="expression" dxfId="1132" priority="1192">
      <formula>$AC1854="Nパケ"</formula>
    </cfRule>
  </conditionalFormatting>
  <conditionalFormatting sqref="C1854:F1854 AL1854 AL1838:AL1840">
    <cfRule type="expression" dxfId="1131" priority="1191">
      <formula>$A1838="1"</formula>
    </cfRule>
  </conditionalFormatting>
  <conditionalFormatting sqref="B1845:F1853 AL1845:AL1852">
    <cfRule type="expression" dxfId="1130" priority="1189">
      <formula>$A1845="1"</formula>
    </cfRule>
  </conditionalFormatting>
  <conditionalFormatting sqref="AA1614:AC1614">
    <cfRule type="expression" dxfId="1129" priority="1186">
      <formula>$AC1614="Nパケ"</formula>
    </cfRule>
  </conditionalFormatting>
  <conditionalFormatting sqref="AL1614 B1614 AL1626 C1626:F1626 B1807:F1808 AL1807:AL1808 B1810:B1825">
    <cfRule type="expression" dxfId="1128" priority="1185">
      <formula>$A1614="1"</formula>
    </cfRule>
  </conditionalFormatting>
  <conditionalFormatting sqref="AA1810:AC1823">
    <cfRule type="expression" dxfId="1127" priority="1184">
      <formula>$AC1810="Nパケ"</formula>
    </cfRule>
  </conditionalFormatting>
  <conditionalFormatting sqref="AL1810:AL1823 C1810:F1825">
    <cfRule type="expression" dxfId="1126" priority="1183">
      <formula>$A1810="1"</formula>
    </cfRule>
  </conditionalFormatting>
  <conditionalFormatting sqref="C1545:F1545 C1547:F1547 C1552:F1552 C1557:F1558 C1560:F1560 C1571:F1571 C1573:F1574 C1577:F1578">
    <cfRule type="expression" dxfId="1125" priority="1182">
      <formula>$A1545="1"</formula>
    </cfRule>
  </conditionalFormatting>
  <conditionalFormatting sqref="AA1544:AB1545">
    <cfRule type="expression" dxfId="1124" priority="1181">
      <formula>$AC1544="Nパケ"</formula>
    </cfRule>
  </conditionalFormatting>
  <conditionalFormatting sqref="B1478:B1488">
    <cfRule type="expression" dxfId="1123" priority="1180">
      <formula>$A1478="1"</formula>
    </cfRule>
  </conditionalFormatting>
  <conditionalFormatting sqref="AA1478:AC1488">
    <cfRule type="expression" dxfId="1122" priority="1179">
      <formula>$AC1478="Nパケ"</formula>
    </cfRule>
  </conditionalFormatting>
  <conditionalFormatting sqref="AL1478:AL1488 C1478:F1488">
    <cfRule type="expression" dxfId="1121" priority="1178">
      <formula>$A1478="1"</formula>
    </cfRule>
  </conditionalFormatting>
  <conditionalFormatting sqref="AC1490:AC1491">
    <cfRule type="expression" dxfId="1120" priority="1177">
      <formula>$AC1490="Nパケ"</formula>
    </cfRule>
  </conditionalFormatting>
  <conditionalFormatting sqref="AL1490:AL1491 B1490:B1491">
    <cfRule type="expression" dxfId="1119" priority="1176">
      <formula>$A1490="1"</formula>
    </cfRule>
  </conditionalFormatting>
  <conditionalFormatting sqref="C1490:F1491">
    <cfRule type="expression" dxfId="1118" priority="1175">
      <formula>$A1490="1"</formula>
    </cfRule>
  </conditionalFormatting>
  <conditionalFormatting sqref="AA1490:AB1491">
    <cfRule type="expression" dxfId="1117" priority="1174">
      <formula>$AC1490="Nパケ"</formula>
    </cfRule>
  </conditionalFormatting>
  <conditionalFormatting sqref="B1580 B1604 B1610:B1612">
    <cfRule type="expression" dxfId="1116" priority="1173">
      <formula>$A1580="1"</formula>
    </cfRule>
  </conditionalFormatting>
  <conditionalFormatting sqref="AA1580:AC1580">
    <cfRule type="expression" dxfId="1115" priority="1172">
      <formula>$AC1580="Nパケ"</formula>
    </cfRule>
  </conditionalFormatting>
  <conditionalFormatting sqref="AL1580 C1580:F1580">
    <cfRule type="expression" dxfId="1114" priority="1171">
      <formula>$A1580="1"</formula>
    </cfRule>
  </conditionalFormatting>
  <conditionalFormatting sqref="AA1604:AC1604">
    <cfRule type="expression" dxfId="1113" priority="1169">
      <formula>$AC1604="Nパケ"</formula>
    </cfRule>
  </conditionalFormatting>
  <conditionalFormatting sqref="AL1604 C1604:F1604 C1610:F1612 AL1610:AL1612">
    <cfRule type="expression" dxfId="1112" priority="1168">
      <formula>$A1604="1"</formula>
    </cfRule>
  </conditionalFormatting>
  <conditionalFormatting sqref="B1581:B1603">
    <cfRule type="expression" dxfId="1111" priority="1167">
      <formula>$A1581="1"</formula>
    </cfRule>
  </conditionalFormatting>
  <conditionalFormatting sqref="AA1581:AC1603">
    <cfRule type="expression" dxfId="1110" priority="1166">
      <formula>$AC1581="Nパケ"</formula>
    </cfRule>
  </conditionalFormatting>
  <conditionalFormatting sqref="AL1581:AL1603 C1581:F1603">
    <cfRule type="expression" dxfId="1109" priority="1165">
      <formula>$A1581="1"</formula>
    </cfRule>
  </conditionalFormatting>
  <conditionalFormatting sqref="B1605:B1609">
    <cfRule type="expression" dxfId="1108" priority="1164">
      <formula>$A1605="1"</formula>
    </cfRule>
  </conditionalFormatting>
  <conditionalFormatting sqref="AA1605:AC1609">
    <cfRule type="expression" dxfId="1107" priority="1163">
      <formula>$AC1605="Nパケ"</formula>
    </cfRule>
  </conditionalFormatting>
  <conditionalFormatting sqref="AL1605:AL1609 C1605:F1609">
    <cfRule type="expression" dxfId="1106" priority="1162">
      <formula>$A1605="1"</formula>
    </cfRule>
  </conditionalFormatting>
  <conditionalFormatting sqref="AA1613:AC1613">
    <cfRule type="expression" dxfId="1105" priority="1161">
      <formula>$AC1613="Nパケ"</formula>
    </cfRule>
  </conditionalFormatting>
  <conditionalFormatting sqref="C1613 AL1613">
    <cfRule type="expression" dxfId="1104" priority="1160">
      <formula>$A1613="1"</formula>
    </cfRule>
  </conditionalFormatting>
  <conditionalFormatting sqref="B1613">
    <cfRule type="expression" dxfId="1103" priority="1159">
      <formula>$A1613="1"</formula>
    </cfRule>
  </conditionalFormatting>
  <conditionalFormatting sqref="D1613:F1613">
    <cfRule type="expression" dxfId="1102" priority="1158">
      <formula>$A1613="1"</formula>
    </cfRule>
  </conditionalFormatting>
  <conditionalFormatting sqref="C1614">
    <cfRule type="expression" dxfId="1101" priority="1157">
      <formula>$A1614="1"</formula>
    </cfRule>
  </conditionalFormatting>
  <conditionalFormatting sqref="D1614:F1614">
    <cfRule type="expression" dxfId="1100" priority="1156">
      <formula>$A1614="1"</formula>
    </cfRule>
  </conditionalFormatting>
  <conditionalFormatting sqref="B1615">
    <cfRule type="expression" dxfId="1099" priority="1155">
      <formula>$A1615="1"</formula>
    </cfRule>
  </conditionalFormatting>
  <conditionalFormatting sqref="AA1615:AC1615">
    <cfRule type="expression" dxfId="1098" priority="1154">
      <formula>$AC1615="Nパケ"</formula>
    </cfRule>
  </conditionalFormatting>
  <conditionalFormatting sqref="C1615:F1615">
    <cfRule type="expression" dxfId="1097" priority="1153">
      <formula>$A1615="1"</formula>
    </cfRule>
  </conditionalFormatting>
  <conditionalFormatting sqref="AL1615:AL1616">
    <cfRule type="expression" dxfId="1096" priority="1152">
      <formula>$A1615="1"</formula>
    </cfRule>
  </conditionalFormatting>
  <conditionalFormatting sqref="AA1616:AC1616">
    <cfRule type="expression" dxfId="1095" priority="1151">
      <formula>$AC1616="Nパケ"</formula>
    </cfRule>
  </conditionalFormatting>
  <conditionalFormatting sqref="B1616">
    <cfRule type="expression" dxfId="1094" priority="1147">
      <formula>$A1616="1"</formula>
    </cfRule>
  </conditionalFormatting>
  <conditionalFormatting sqref="C1616:F1616">
    <cfRule type="expression" dxfId="1093" priority="1146">
      <formula>$A1616="1"</formula>
    </cfRule>
  </conditionalFormatting>
  <conditionalFormatting sqref="AL1617:AL1625">
    <cfRule type="expression" dxfId="1092" priority="1145">
      <formula>$A1617="1"</formula>
    </cfRule>
  </conditionalFormatting>
  <conditionalFormatting sqref="AA1617:AC1625">
    <cfRule type="expression" dxfId="1091" priority="1144">
      <formula>$AC1617="Nパケ"</formula>
    </cfRule>
  </conditionalFormatting>
  <conditionalFormatting sqref="B1617:B1626 B1646:B1647">
    <cfRule type="expression" dxfId="1090" priority="1143">
      <formula>$A1617="1"</formula>
    </cfRule>
  </conditionalFormatting>
  <conditionalFormatting sqref="C1617:F1625">
    <cfRule type="expression" dxfId="1089" priority="1142">
      <formula>$A1617="1"</formula>
    </cfRule>
  </conditionalFormatting>
  <conditionalFormatting sqref="AC1546">
    <cfRule type="expression" dxfId="1088" priority="1138">
      <formula>$AC1546="Nパケ"</formula>
    </cfRule>
  </conditionalFormatting>
  <conditionalFormatting sqref="AL1546">
    <cfRule type="expression" dxfId="1087" priority="1137">
      <formula>$A1546="1"</formula>
    </cfRule>
  </conditionalFormatting>
  <conditionalFormatting sqref="B1546">
    <cfRule type="expression" dxfId="1086" priority="1136">
      <formula>$A1546="1"</formula>
    </cfRule>
  </conditionalFormatting>
  <conditionalFormatting sqref="C1546:F1546">
    <cfRule type="expression" dxfId="1085" priority="1135">
      <formula>$A1546="1"</formula>
    </cfRule>
  </conditionalFormatting>
  <conditionalFormatting sqref="AA1546:AB1546">
    <cfRule type="expression" dxfId="1084" priority="1134">
      <formula>$AC1546="Nパケ"</formula>
    </cfRule>
  </conditionalFormatting>
  <conditionalFormatting sqref="AC1548:AC1551">
    <cfRule type="expression" dxfId="1083" priority="1133">
      <formula>$AC1548="Nパケ"</formula>
    </cfRule>
  </conditionalFormatting>
  <conditionalFormatting sqref="AL1548:AL1551">
    <cfRule type="expression" dxfId="1082" priority="1132">
      <formula>$A1548="1"</formula>
    </cfRule>
  </conditionalFormatting>
  <conditionalFormatting sqref="B1548:B1551">
    <cfRule type="expression" dxfId="1081" priority="1131">
      <formula>$A1548="1"</formula>
    </cfRule>
  </conditionalFormatting>
  <conditionalFormatting sqref="C1548:F1551">
    <cfRule type="expression" dxfId="1080" priority="1130">
      <formula>$A1548="1"</formula>
    </cfRule>
  </conditionalFormatting>
  <conditionalFormatting sqref="AA1548:AB1551">
    <cfRule type="expression" dxfId="1079" priority="1129">
      <formula>$AC1548="Nパケ"</formula>
    </cfRule>
  </conditionalFormatting>
  <conditionalFormatting sqref="AC1553:AC1556">
    <cfRule type="expression" dxfId="1078" priority="1128">
      <formula>$AC1553="Nパケ"</formula>
    </cfRule>
  </conditionalFormatting>
  <conditionalFormatting sqref="AL1553:AL1556">
    <cfRule type="expression" dxfId="1077" priority="1127">
      <formula>$A1553="1"</formula>
    </cfRule>
  </conditionalFormatting>
  <conditionalFormatting sqref="B1553:B1556">
    <cfRule type="expression" dxfId="1076" priority="1126">
      <formula>$A1553="1"</formula>
    </cfRule>
  </conditionalFormatting>
  <conditionalFormatting sqref="C1553:F1556">
    <cfRule type="expression" dxfId="1075" priority="1125">
      <formula>$A1553="1"</formula>
    </cfRule>
  </conditionalFormatting>
  <conditionalFormatting sqref="AA1553:AB1556">
    <cfRule type="expression" dxfId="1074" priority="1124">
      <formula>$AC1553="Nパケ"</formula>
    </cfRule>
  </conditionalFormatting>
  <conditionalFormatting sqref="AC1559">
    <cfRule type="expression" dxfId="1073" priority="1123">
      <formula>$AC1559="Nパケ"</formula>
    </cfRule>
  </conditionalFormatting>
  <conditionalFormatting sqref="AL1559">
    <cfRule type="expression" dxfId="1072" priority="1122">
      <formula>$A1559="1"</formula>
    </cfRule>
  </conditionalFormatting>
  <conditionalFormatting sqref="B1559">
    <cfRule type="expression" dxfId="1071" priority="1121">
      <formula>$A1559="1"</formula>
    </cfRule>
  </conditionalFormatting>
  <conditionalFormatting sqref="C1559:F1559">
    <cfRule type="expression" dxfId="1070" priority="1120">
      <formula>$A1559="1"</formula>
    </cfRule>
  </conditionalFormatting>
  <conditionalFormatting sqref="AA1559:AB1559">
    <cfRule type="expression" dxfId="1069" priority="1119">
      <formula>$AC1559="Nパケ"</formula>
    </cfRule>
  </conditionalFormatting>
  <conditionalFormatting sqref="AC1561:AC1570">
    <cfRule type="expression" dxfId="1068" priority="1118">
      <formula>$AC1561="Nパケ"</formula>
    </cfRule>
  </conditionalFormatting>
  <conditionalFormatting sqref="AL1561:AL1570">
    <cfRule type="expression" dxfId="1067" priority="1117">
      <formula>$A1561="1"</formula>
    </cfRule>
  </conditionalFormatting>
  <conditionalFormatting sqref="B1561:B1570">
    <cfRule type="expression" dxfId="1066" priority="1116">
      <formula>$A1561="1"</formula>
    </cfRule>
  </conditionalFormatting>
  <conditionalFormatting sqref="C1561:F1570">
    <cfRule type="expression" dxfId="1065" priority="1115">
      <formula>$A1561="1"</formula>
    </cfRule>
  </conditionalFormatting>
  <conditionalFormatting sqref="AA1561:AB1570">
    <cfRule type="expression" dxfId="1064" priority="1114">
      <formula>$AC1561="Nパケ"</formula>
    </cfRule>
  </conditionalFormatting>
  <conditionalFormatting sqref="AC1572">
    <cfRule type="expression" dxfId="1063" priority="1113">
      <formula>$AC1572="Nパケ"</formula>
    </cfRule>
  </conditionalFormatting>
  <conditionalFormatting sqref="AL1572">
    <cfRule type="expression" dxfId="1062" priority="1112">
      <formula>$A1572="1"</formula>
    </cfRule>
  </conditionalFormatting>
  <conditionalFormatting sqref="B1572">
    <cfRule type="expression" dxfId="1061" priority="1111">
      <formula>$A1572="1"</formula>
    </cfRule>
  </conditionalFormatting>
  <conditionalFormatting sqref="C1572:F1572">
    <cfRule type="expression" dxfId="1060" priority="1110">
      <formula>$A1572="1"</formula>
    </cfRule>
  </conditionalFormatting>
  <conditionalFormatting sqref="AA1572:AB1572">
    <cfRule type="expression" dxfId="1059" priority="1109">
      <formula>$AC1572="Nパケ"</formula>
    </cfRule>
  </conditionalFormatting>
  <conditionalFormatting sqref="AC1575:AC1576">
    <cfRule type="expression" dxfId="1058" priority="1108">
      <formula>$AC1575="Nパケ"</formula>
    </cfRule>
  </conditionalFormatting>
  <conditionalFormatting sqref="AL1575:AL1576">
    <cfRule type="expression" dxfId="1057" priority="1107">
      <formula>$A1575="1"</formula>
    </cfRule>
  </conditionalFormatting>
  <conditionalFormatting sqref="B1575:B1576">
    <cfRule type="expression" dxfId="1056" priority="1106">
      <formula>$A1575="1"</formula>
    </cfRule>
  </conditionalFormatting>
  <conditionalFormatting sqref="C1575:F1576">
    <cfRule type="expression" dxfId="1055" priority="1105">
      <formula>$A1575="1"</formula>
    </cfRule>
  </conditionalFormatting>
  <conditionalFormatting sqref="AA1575:AB1576">
    <cfRule type="expression" dxfId="1054" priority="1104">
      <formula>$AC1575="Nパケ"</formula>
    </cfRule>
  </conditionalFormatting>
  <conditionalFormatting sqref="AC1579">
    <cfRule type="expression" dxfId="1053" priority="1103">
      <formula>$AC1579="Nパケ"</formula>
    </cfRule>
  </conditionalFormatting>
  <conditionalFormatting sqref="AL1579">
    <cfRule type="expression" dxfId="1052" priority="1102">
      <formula>$A1579="1"</formula>
    </cfRule>
  </conditionalFormatting>
  <conditionalFormatting sqref="B1579">
    <cfRule type="expression" dxfId="1051" priority="1101">
      <formula>$A1579="1"</formula>
    </cfRule>
  </conditionalFormatting>
  <conditionalFormatting sqref="C1579:F1579">
    <cfRule type="expression" dxfId="1050" priority="1100">
      <formula>$A1579="1"</formula>
    </cfRule>
  </conditionalFormatting>
  <conditionalFormatting sqref="AA1579:AB1579">
    <cfRule type="expression" dxfId="1049" priority="1099">
      <formula>$AC1579="Nパケ"</formula>
    </cfRule>
  </conditionalFormatting>
  <conditionalFormatting sqref="AA1809:AC1809">
    <cfRule type="expression" dxfId="1048" priority="1098">
      <formula>$AC1809="Nパケ"</formula>
    </cfRule>
  </conditionalFormatting>
  <conditionalFormatting sqref="B1809:F1809 AL1809">
    <cfRule type="expression" dxfId="1047" priority="1097">
      <formula>$A1809="1"</formula>
    </cfRule>
  </conditionalFormatting>
  <conditionalFormatting sqref="AL1832">
    <cfRule type="expression" dxfId="1046" priority="1096">
      <formula>$A1832="1"</formula>
    </cfRule>
  </conditionalFormatting>
  <conditionalFormatting sqref="AA1832:AC1840">
    <cfRule type="expression" dxfId="1045" priority="1095">
      <formula>$AC1832="Nパケ"</formula>
    </cfRule>
  </conditionalFormatting>
  <conditionalFormatting sqref="C1832:F1840 C1842:C1843">
    <cfRule type="expression" dxfId="1044" priority="1093">
      <formula>$A1832="1"</formula>
    </cfRule>
  </conditionalFormatting>
  <conditionalFormatting sqref="AL1836:AL1837">
    <cfRule type="expression" dxfId="1043" priority="2146">
      <formula>$A1835="1"</formula>
    </cfRule>
  </conditionalFormatting>
  <conditionalFormatting sqref="AA1841:AC1841">
    <cfRule type="expression" dxfId="1042" priority="1092">
      <formula>$AC1841="Nパケ"</formula>
    </cfRule>
  </conditionalFormatting>
  <conditionalFormatting sqref="AL1841 C1841:F1841">
    <cfRule type="expression" dxfId="1041" priority="1091">
      <formula>$A1841="1"</formula>
    </cfRule>
  </conditionalFormatting>
  <conditionalFormatting sqref="B1842:B1843 E2135:F2135 F2134 AK2290:AK2298 B2290:F2298 AP2292:AP2298 AK2276:AK2282 AP2281:AP2282 B2277:F2282 E2299:F2300 AP2992 B2969:B2992">
    <cfRule type="expression" dxfId="1040" priority="1088">
      <formula>$C1842="センドバックで使用"</formula>
    </cfRule>
  </conditionalFormatting>
  <conditionalFormatting sqref="B1842:B1843">
    <cfRule type="expression" dxfId="1039" priority="1087">
      <formula>$A1842="1"</formula>
    </cfRule>
  </conditionalFormatting>
  <conditionalFormatting sqref="D1842:F1843">
    <cfRule type="expression" dxfId="1038" priority="1086">
      <formula>$C1842="センドバックで使用"</formula>
    </cfRule>
  </conditionalFormatting>
  <conditionalFormatting sqref="D1842:F1843">
    <cfRule type="expression" dxfId="1037" priority="1085">
      <formula>$A1842="1"</formula>
    </cfRule>
  </conditionalFormatting>
  <conditionalFormatting sqref="AA1826:AC1830">
    <cfRule type="expression" dxfId="1036" priority="1082">
      <formula>$AC1826="Nパケ"</formula>
    </cfRule>
  </conditionalFormatting>
  <conditionalFormatting sqref="AL1826:AL1830">
    <cfRule type="expression" dxfId="1035" priority="1081">
      <formula>$A1826="1"</formula>
    </cfRule>
  </conditionalFormatting>
  <conditionalFormatting sqref="B1826:B1830">
    <cfRule type="expression" dxfId="1034" priority="1080">
      <formula>$A1826="1"</formula>
    </cfRule>
  </conditionalFormatting>
  <conditionalFormatting sqref="C1826:F1830">
    <cfRule type="expression" dxfId="1033" priority="1079">
      <formula>$A1826="1"</formula>
    </cfRule>
  </conditionalFormatting>
  <conditionalFormatting sqref="B1854:B1855">
    <cfRule type="expression" dxfId="1032" priority="1078">
      <formula>$A1854="1"</formula>
    </cfRule>
  </conditionalFormatting>
  <conditionalFormatting sqref="B1859:B1860">
    <cfRule type="expression" dxfId="1031" priority="1073">
      <formula>$A1859="1"</formula>
    </cfRule>
  </conditionalFormatting>
  <conditionalFormatting sqref="AA1859:AC1859">
    <cfRule type="expression" dxfId="1030" priority="1075">
      <formula>$AC1859="Nパケ"</formula>
    </cfRule>
  </conditionalFormatting>
  <conditionalFormatting sqref="AL1859 C1859:F1859">
    <cfRule type="expression" dxfId="1029" priority="1074">
      <formula>$A1859="1"</formula>
    </cfRule>
  </conditionalFormatting>
  <conditionalFormatting sqref="AA1856:AC1858">
    <cfRule type="expression" dxfId="1028" priority="1072">
      <formula>$AC1856="Nパケ"</formula>
    </cfRule>
  </conditionalFormatting>
  <conditionalFormatting sqref="AL1856:AL1858 C1856:F1858">
    <cfRule type="expression" dxfId="1027" priority="1071">
      <formula>$A1856="1"</formula>
    </cfRule>
  </conditionalFormatting>
  <conditionalFormatting sqref="B1856:B1858">
    <cfRule type="expression" dxfId="1026" priority="1070">
      <formula>$A1856="1"</formula>
    </cfRule>
  </conditionalFormatting>
  <conditionalFormatting sqref="AA1861:AC1861">
    <cfRule type="expression" dxfId="1025" priority="1069">
      <formula>$AC1861="Nパケ"</formula>
    </cfRule>
  </conditionalFormatting>
  <conditionalFormatting sqref="B1861">
    <cfRule type="expression" dxfId="1024" priority="1068">
      <formula>$A1861="1"</formula>
    </cfRule>
  </conditionalFormatting>
  <conditionalFormatting sqref="B1862:B1867 B1871 B1879:B1887 B1889:B1894 B1922:B1936 B1979:B2058 B2070:B2151">
    <cfRule type="expression" dxfId="1023" priority="1067">
      <formula>$C1862="センドバックで使用"</formula>
    </cfRule>
  </conditionalFormatting>
  <conditionalFormatting sqref="B1862:B1867 B1871 B1879:B1887 B1889:B1894 B1922:B1936 B1979:B2058 B2070:B2151">
    <cfRule type="expression" dxfId="1022" priority="1066">
      <formula>$A1862="1"</formula>
    </cfRule>
  </conditionalFormatting>
  <conditionalFormatting sqref="AA1862:AC1862">
    <cfRule type="expression" dxfId="1021" priority="1065">
      <formula>$AC1862="Nパケ"</formula>
    </cfRule>
  </conditionalFormatting>
  <conditionalFormatting sqref="AL1862">
    <cfRule type="expression" dxfId="1020" priority="1064">
      <formula>$A1862="1"</formula>
    </cfRule>
  </conditionalFormatting>
  <conditionalFormatting sqref="C1862:F1862">
    <cfRule type="expression" dxfId="1019" priority="1063">
      <formula>$A1862="1"</formula>
    </cfRule>
  </conditionalFormatting>
  <conditionalFormatting sqref="AA1863:AC1863">
    <cfRule type="expression" dxfId="1018" priority="1062">
      <formula>$AC1863="Nパケ"</formula>
    </cfRule>
  </conditionalFormatting>
  <conditionalFormatting sqref="AL1863">
    <cfRule type="expression" dxfId="1017" priority="1061">
      <formula>$A1863="1"</formula>
    </cfRule>
  </conditionalFormatting>
  <conditionalFormatting sqref="C1863:F1863">
    <cfRule type="expression" dxfId="1016" priority="1060">
      <formula>$A1863="1"</formula>
    </cfRule>
  </conditionalFormatting>
  <conditionalFormatting sqref="AB1844">
    <cfRule type="expression" dxfId="1015" priority="1059">
      <formula>$AC1844="Nパケ"</formula>
    </cfRule>
  </conditionalFormatting>
  <conditionalFormatting sqref="AC1844">
    <cfRule type="expression" dxfId="1014" priority="1058">
      <formula>$AC1844="Nパケ"</formula>
    </cfRule>
  </conditionalFormatting>
  <conditionalFormatting sqref="AL1844">
    <cfRule type="expression" dxfId="1013" priority="1057">
      <formula>$A1844="1"</formula>
    </cfRule>
  </conditionalFormatting>
  <conditionalFormatting sqref="C1844">
    <cfRule type="expression" dxfId="1012" priority="1056">
      <formula>$A1844="1"</formula>
    </cfRule>
  </conditionalFormatting>
  <conditionalFormatting sqref="B1844">
    <cfRule type="expression" dxfId="1011" priority="1055">
      <formula>$C1844="センドバックで使用"</formula>
    </cfRule>
  </conditionalFormatting>
  <conditionalFormatting sqref="B1844">
    <cfRule type="expression" dxfId="1010" priority="1054">
      <formula>$A1844="1"</formula>
    </cfRule>
  </conditionalFormatting>
  <conditionalFormatting sqref="D1844:F1844">
    <cfRule type="expression" dxfId="1009" priority="1053">
      <formula>$C1844="センドバックで使用"</formula>
    </cfRule>
  </conditionalFormatting>
  <conditionalFormatting sqref="D1844:F1844">
    <cfRule type="expression" dxfId="1008" priority="1052">
      <formula>$A1844="1"</formula>
    </cfRule>
  </conditionalFormatting>
  <conditionalFormatting sqref="AA1864:AC1864">
    <cfRule type="expression" dxfId="1007" priority="1051">
      <formula>$AC1864="Nパケ"</formula>
    </cfRule>
  </conditionalFormatting>
  <conditionalFormatting sqref="C1864:F1864 AL1864">
    <cfRule type="expression" dxfId="1006" priority="1050">
      <formula>$A1864="1"</formula>
    </cfRule>
  </conditionalFormatting>
  <conditionalFormatting sqref="AA1865:AC1865">
    <cfRule type="expression" dxfId="1005" priority="1049">
      <formula>$AC1865="Nパケ"</formula>
    </cfRule>
  </conditionalFormatting>
  <conditionalFormatting sqref="C1865:F1865 AL1865">
    <cfRule type="expression" dxfId="1004" priority="1048">
      <formula>$A1865="1"</formula>
    </cfRule>
  </conditionalFormatting>
  <conditionalFormatting sqref="C1866:F1866">
    <cfRule type="expression" dxfId="1003" priority="1047">
      <formula>$C1866="センドバックで使用"</formula>
    </cfRule>
  </conditionalFormatting>
  <conditionalFormatting sqref="C1866:F1866">
    <cfRule type="expression" dxfId="1002" priority="1046">
      <formula>$A1866="1"</formula>
    </cfRule>
  </conditionalFormatting>
  <conditionalFormatting sqref="C1867:F1867 C1875:F1876 C1871 E1871:F1871 C1879:F1880 C1888:F1894 C1896:F1920 C1922:F1936 C1938:F1965 C1974:F2002 C2004:F2039 C2051:F2051 C2059:F2069 C2092:F2092 C2120:F2136 E2137:F2154 C2205:F2212 C2214:F2214 E2215:F2218 C2215:D2224">
    <cfRule type="expression" dxfId="1001" priority="1045">
      <formula>$C1867="センドバックで使用"</formula>
    </cfRule>
  </conditionalFormatting>
  <conditionalFormatting sqref="C1867:F1867 C1875:F1876 C1871 E1871:F1871 C1879:F1880 C1888:F1894 C1896:F1920 C1922:F1936 C1938:F1965 C1974:F2002 C2004:F2039 C2051:F2051 C2059:F2069 C2092:F2092 C2120:F2136 E2137:F2154 C2205:F2212 C2214:F2214 E2215:F2218 C2215:D2224">
    <cfRule type="expression" dxfId="1000" priority="1044">
      <formula>$A1867="1"</formula>
    </cfRule>
  </conditionalFormatting>
  <conditionalFormatting sqref="AK1866">
    <cfRule type="expression" dxfId="999" priority="1043">
      <formula>$C1866="センドバックで使用"</formula>
    </cfRule>
  </conditionalFormatting>
  <conditionalFormatting sqref="AK1867 AK1896 AK1898 AK1875:AK1894 AK1911:AK1920 AK1922:AK1937 AK1948:AK1965 AK1974:AK1989 AK2051 AK2059:AK2069 AK2092:AK2103 AK2160:AK2162 AK2120:AK2154 AK2199:AK2218">
    <cfRule type="expression" dxfId="998" priority="1042">
      <formula>$C1867="センドバックで使用"</formula>
    </cfRule>
  </conditionalFormatting>
  <conditionalFormatting sqref="AB1866">
    <cfRule type="expression" dxfId="997" priority="1041">
      <formula>$AC1866="Nパケ"</formula>
    </cfRule>
  </conditionalFormatting>
  <conditionalFormatting sqref="AB1867">
    <cfRule type="expression" dxfId="996" priority="1040">
      <formula>$AC1867="Nパケ"</formula>
    </cfRule>
  </conditionalFormatting>
  <conditionalFormatting sqref="AP1866">
    <cfRule type="expression" dxfId="995" priority="1039">
      <formula>$C1866="センドバックで使用"</formula>
    </cfRule>
  </conditionalFormatting>
  <conditionalFormatting sqref="AP1867 AP1875:AP1894 AP1896 AP1898:AP1899 AP1911:AP1920 AP1922:AP1937 AP1961:AP1965 AP1974:AP1989 AP2051 AP2059:AP2069 AP2092:AP2103 AP2120:AP2162 AP2202:AP2224">
    <cfRule type="expression" dxfId="994" priority="1038">
      <formula>$C1867="センドバックで使用"</formula>
    </cfRule>
  </conditionalFormatting>
  <conditionalFormatting sqref="AA1868:AA1870">
    <cfRule type="expression" dxfId="993" priority="1037">
      <formula>$AC1868="Nパケ"</formula>
    </cfRule>
  </conditionalFormatting>
  <conditionalFormatting sqref="B1868:B1870">
    <cfRule type="expression" dxfId="992" priority="1036">
      <formula>$C1868="センドバックで使用"</formula>
    </cfRule>
  </conditionalFormatting>
  <conditionalFormatting sqref="B1868:B1870">
    <cfRule type="expression" dxfId="991" priority="1035">
      <formula>$A1868="1"</formula>
    </cfRule>
  </conditionalFormatting>
  <conditionalFormatting sqref="C1868:F1870">
    <cfRule type="expression" dxfId="990" priority="1034">
      <formula>$C1868="センドバックで使用"</formula>
    </cfRule>
  </conditionalFormatting>
  <conditionalFormatting sqref="C1868:F1870">
    <cfRule type="expression" dxfId="989" priority="1033">
      <formula>$A1868="1"</formula>
    </cfRule>
  </conditionalFormatting>
  <conditionalFormatting sqref="AK1868:AK1870">
    <cfRule type="expression" dxfId="988" priority="1032">
      <formula>$C1868="センドバックで使用"</formula>
    </cfRule>
  </conditionalFormatting>
  <conditionalFormatting sqref="AB1868:AB1870">
    <cfRule type="expression" dxfId="987" priority="1031">
      <formula>$AC1868="Nパケ"</formula>
    </cfRule>
  </conditionalFormatting>
  <conditionalFormatting sqref="AP1868:AP1870">
    <cfRule type="expression" dxfId="986" priority="1030">
      <formula>$C1868="センドバックで使用"</formula>
    </cfRule>
  </conditionalFormatting>
  <conditionalFormatting sqref="D1871">
    <cfRule type="expression" dxfId="985" priority="1029">
      <formula>$A1871="1"</formula>
    </cfRule>
  </conditionalFormatting>
  <conditionalFormatting sqref="AC1871">
    <cfRule type="expression" dxfId="984" priority="1028">
      <formula>$AC1871="Nパケ"</formula>
    </cfRule>
  </conditionalFormatting>
  <conditionalFormatting sqref="AL1871">
    <cfRule type="expression" dxfId="983" priority="1027">
      <formula>$A1871="1"</formula>
    </cfRule>
  </conditionalFormatting>
  <conditionalFormatting sqref="AA1871:AB1871">
    <cfRule type="expression" dxfId="982" priority="1026">
      <formula>$AC1871="Nパケ"</formula>
    </cfRule>
  </conditionalFormatting>
  <conditionalFormatting sqref="B1872:B1873">
    <cfRule type="expression" dxfId="981" priority="1017">
      <formula>$C1872="センドバックで使用"</formula>
    </cfRule>
  </conditionalFormatting>
  <conditionalFormatting sqref="B1872:B1873">
    <cfRule type="expression" dxfId="980" priority="1016">
      <formula>$A1872="1"</formula>
    </cfRule>
  </conditionalFormatting>
  <conditionalFormatting sqref="C1872 E1872:F1872">
    <cfRule type="expression" dxfId="979" priority="1015">
      <formula>$C1872="センドバックで使用"</formula>
    </cfRule>
  </conditionalFormatting>
  <conditionalFormatting sqref="C1872 E1872:F1872">
    <cfRule type="expression" dxfId="978" priority="1014">
      <formula>$A1872="1"</formula>
    </cfRule>
  </conditionalFormatting>
  <conditionalFormatting sqref="D1872">
    <cfRule type="expression" dxfId="977" priority="1013">
      <formula>$A1872="1"</formula>
    </cfRule>
  </conditionalFormatting>
  <conditionalFormatting sqref="AC1872">
    <cfRule type="expression" dxfId="976" priority="1012">
      <formula>$AC1872="Nパケ"</formula>
    </cfRule>
  </conditionalFormatting>
  <conditionalFormatting sqref="AL1872">
    <cfRule type="expression" dxfId="975" priority="1011">
      <formula>$A1872="1"</formula>
    </cfRule>
  </conditionalFormatting>
  <conditionalFormatting sqref="AA1872:AB1872">
    <cfRule type="expression" dxfId="974" priority="1010">
      <formula>$AC1872="Nパケ"</formula>
    </cfRule>
  </conditionalFormatting>
  <conditionalFormatting sqref="C1873 E1873:F1873">
    <cfRule type="expression" dxfId="973" priority="1007">
      <formula>$C1873="センドバックで使用"</formula>
    </cfRule>
  </conditionalFormatting>
  <conditionalFormatting sqref="C1873 E1873:F1873">
    <cfRule type="expression" dxfId="972" priority="1006">
      <formula>$A1873="1"</formula>
    </cfRule>
  </conditionalFormatting>
  <conditionalFormatting sqref="D1873">
    <cfRule type="expression" dxfId="971" priority="1005">
      <formula>$A1873="1"</formula>
    </cfRule>
  </conditionalFormatting>
  <conditionalFormatting sqref="AC1873">
    <cfRule type="expression" dxfId="970" priority="1004">
      <formula>$AC1873="Nパケ"</formula>
    </cfRule>
  </conditionalFormatting>
  <conditionalFormatting sqref="AL1873">
    <cfRule type="expression" dxfId="969" priority="1003">
      <formula>$A1873="1"</formula>
    </cfRule>
  </conditionalFormatting>
  <conditionalFormatting sqref="AA1873:AB1873">
    <cfRule type="expression" dxfId="968" priority="1002">
      <formula>$AC1873="Nパケ"</formula>
    </cfRule>
  </conditionalFormatting>
  <conditionalFormatting sqref="B1874:B1876">
    <cfRule type="expression" dxfId="967" priority="1001">
      <formula>$C1874="センドバックで使用"</formula>
    </cfRule>
  </conditionalFormatting>
  <conditionalFormatting sqref="B1874:B1876">
    <cfRule type="expression" dxfId="966" priority="1000">
      <formula>$A1874="1"</formula>
    </cfRule>
  </conditionalFormatting>
  <conditionalFormatting sqref="C1874 E1874:F1874">
    <cfRule type="expression" dxfId="965" priority="999">
      <formula>$C1874="センドバックで使用"</formula>
    </cfRule>
  </conditionalFormatting>
  <conditionalFormatting sqref="C1874 E1874:F1874">
    <cfRule type="expression" dxfId="964" priority="998">
      <formula>$A1874="1"</formula>
    </cfRule>
  </conditionalFormatting>
  <conditionalFormatting sqref="D1874">
    <cfRule type="expression" dxfId="963" priority="997">
      <formula>$A1874="1"</formula>
    </cfRule>
  </conditionalFormatting>
  <conditionalFormatting sqref="AC1874">
    <cfRule type="expression" dxfId="962" priority="996">
      <formula>$AC1874="Nパケ"</formula>
    </cfRule>
  </conditionalFormatting>
  <conditionalFormatting sqref="AL1874">
    <cfRule type="expression" dxfId="961" priority="995">
      <formula>$A1874="1"</formula>
    </cfRule>
  </conditionalFormatting>
  <conditionalFormatting sqref="AA1874:AB1874">
    <cfRule type="expression" dxfId="960" priority="994">
      <formula>$AC1874="Nパケ"</formula>
    </cfRule>
  </conditionalFormatting>
  <conditionalFormatting sqref="B1877:W1877 B1878:F1878 H1878:J1878 G1878:G1880 O1878:W1878 K1878:N1880">
    <cfRule type="expression" dxfId="959" priority="993">
      <formula>$C1877="センドバックで使用"</formula>
    </cfRule>
  </conditionalFormatting>
  <conditionalFormatting sqref="B1877:D1878">
    <cfRule type="expression" dxfId="958" priority="992">
      <formula>$A1877="1"</formula>
    </cfRule>
  </conditionalFormatting>
  <conditionalFormatting sqref="B1877:B1878">
    <cfRule type="expression" dxfId="957" priority="991">
      <formula>$C1877="センドバックで使用"</formula>
    </cfRule>
  </conditionalFormatting>
  <conditionalFormatting sqref="B1877:B1878">
    <cfRule type="expression" dxfId="956" priority="990">
      <formula>$A1877="1"</formula>
    </cfRule>
  </conditionalFormatting>
  <conditionalFormatting sqref="B1888">
    <cfRule type="expression" dxfId="955" priority="989">
      <formula>$C1888="センドバックで使用"</formula>
    </cfRule>
  </conditionalFormatting>
  <conditionalFormatting sqref="B1888">
    <cfRule type="expression" dxfId="954" priority="988">
      <formula>$A1888="1"</formula>
    </cfRule>
  </conditionalFormatting>
  <conditionalFormatting sqref="C1881:F1881">
    <cfRule type="expression" dxfId="953" priority="987">
      <formula>$C1881="センドバックで使用"</formula>
    </cfRule>
  </conditionalFormatting>
  <conditionalFormatting sqref="C1881:F1881">
    <cfRule type="expression" dxfId="952" priority="986">
      <formula>$A1881="1"</formula>
    </cfRule>
  </conditionalFormatting>
  <conditionalFormatting sqref="C1882:F1887">
    <cfRule type="expression" dxfId="951" priority="985">
      <formula>$C1882="センドバックで使用"</formula>
    </cfRule>
  </conditionalFormatting>
  <conditionalFormatting sqref="C1882:F1887">
    <cfRule type="expression" dxfId="950" priority="984">
      <formula>$A1882="1"</formula>
    </cfRule>
  </conditionalFormatting>
  <conditionalFormatting sqref="AA1895:AC1895">
    <cfRule type="expression" dxfId="949" priority="983">
      <formula>$AC1895="Nパケ"</formula>
    </cfRule>
  </conditionalFormatting>
  <conditionalFormatting sqref="B1895:B1897">
    <cfRule type="expression" dxfId="948" priority="982">
      <formula>$C1895="センドバックで使用"</formula>
    </cfRule>
  </conditionalFormatting>
  <conditionalFormatting sqref="B1895:B1897">
    <cfRule type="expression" dxfId="947" priority="981">
      <formula>$A1895="1"</formula>
    </cfRule>
  </conditionalFormatting>
  <conditionalFormatting sqref="C1895:F1895">
    <cfRule type="expression" dxfId="946" priority="980">
      <formula>$C1895="センドバックで使用"</formula>
    </cfRule>
  </conditionalFormatting>
  <conditionalFormatting sqref="C1895:F1895">
    <cfRule type="expression" dxfId="945" priority="979">
      <formula>$A1895="1"</formula>
    </cfRule>
  </conditionalFormatting>
  <conditionalFormatting sqref="AK1895">
    <cfRule type="expression" dxfId="944" priority="978">
      <formula>$C1895="センドバックで使用"</formula>
    </cfRule>
  </conditionalFormatting>
  <conditionalFormatting sqref="AP1895">
    <cfRule type="expression" dxfId="943" priority="977">
      <formula>$C1895="センドバックで使用"</formula>
    </cfRule>
  </conditionalFormatting>
  <conditionalFormatting sqref="AA1897:AC1897">
    <cfRule type="expression" dxfId="942" priority="976">
      <formula>$AC1897="Nパケ"</formula>
    </cfRule>
  </conditionalFormatting>
  <conditionalFormatting sqref="AK1897">
    <cfRule type="expression" dxfId="941" priority="975">
      <formula>$C1897="センドバックで使用"</formula>
    </cfRule>
  </conditionalFormatting>
  <conditionalFormatting sqref="AP1897">
    <cfRule type="expression" dxfId="940" priority="974">
      <formula>$C1897="センドバックで使用"</formula>
    </cfRule>
  </conditionalFormatting>
  <conditionalFormatting sqref="B1898:B1899">
    <cfRule type="expression" dxfId="939" priority="973">
      <formula>$C1898="センドバックで使用"</formula>
    </cfRule>
  </conditionalFormatting>
  <conditionalFormatting sqref="B1898:B1899">
    <cfRule type="expression" dxfId="938" priority="972">
      <formula>$A1898="1"</formula>
    </cfRule>
  </conditionalFormatting>
  <conditionalFormatting sqref="AA1898:AB1898">
    <cfRule type="expression" dxfId="937" priority="971">
      <formula>$AC1898="Nパケ"</formula>
    </cfRule>
  </conditionalFormatting>
  <conditionalFormatting sqref="AK1899">
    <cfRule type="expression" dxfId="936" priority="969">
      <formula>$C1899="センドバックで使用"</formula>
    </cfRule>
  </conditionalFormatting>
  <conditionalFormatting sqref="B1898:B1903">
    <cfRule type="expression" dxfId="935" priority="968">
      <formula>$C1898="センドバックで使用"</formula>
    </cfRule>
  </conditionalFormatting>
  <conditionalFormatting sqref="B1898:B1903">
    <cfRule type="expression" dxfId="934" priority="967">
      <formula>$A1898="1"</formula>
    </cfRule>
  </conditionalFormatting>
  <conditionalFormatting sqref="AA1898:AC1898 AA1904:AB1910">
    <cfRule type="expression" dxfId="933" priority="966">
      <formula>$AC1898="Nパケ"</formula>
    </cfRule>
  </conditionalFormatting>
  <conditionalFormatting sqref="AL1898:AL1910">
    <cfRule type="expression" dxfId="932" priority="965">
      <formula>$A1898="1"</formula>
    </cfRule>
  </conditionalFormatting>
  <conditionalFormatting sqref="C1898">
    <cfRule type="expression" dxfId="931" priority="964">
      <formula>$A1898="1"</formula>
    </cfRule>
  </conditionalFormatting>
  <conditionalFormatting sqref="C1899">
    <cfRule type="expression" dxfId="930" priority="963">
      <formula>$A1899="1"</formula>
    </cfRule>
  </conditionalFormatting>
  <conditionalFormatting sqref="AA1904:AB1910">
    <cfRule type="expression" dxfId="929" priority="962">
      <formula>$AC1904="Nパケ"</formula>
    </cfRule>
  </conditionalFormatting>
  <conditionalFormatting sqref="AK1904:AK1910">
    <cfRule type="expression" dxfId="928" priority="959">
      <formula>$C1904="センドバックで使用"</formula>
    </cfRule>
  </conditionalFormatting>
  <conditionalFormatting sqref="AP1904:AP1910">
    <cfRule type="expression" dxfId="927" priority="958">
      <formula>$C1904="センドバックで使用"</formula>
    </cfRule>
  </conditionalFormatting>
  <conditionalFormatting sqref="B1904:B1914">
    <cfRule type="expression" dxfId="926" priority="957">
      <formula>$C1904="センドバックで使用"</formula>
    </cfRule>
  </conditionalFormatting>
  <conditionalFormatting sqref="B1904:B1914">
    <cfRule type="expression" dxfId="925" priority="956">
      <formula>$A1904="1"</formula>
    </cfRule>
  </conditionalFormatting>
  <conditionalFormatting sqref="AC1904:AC1910">
    <cfRule type="expression" dxfId="924" priority="955">
      <formula>$AC1904="Nパケ"</formula>
    </cfRule>
  </conditionalFormatting>
  <conditionalFormatting sqref="B1915:B1920">
    <cfRule type="expression" dxfId="923" priority="954">
      <formula>$C1915="センドバックで使用"</formula>
    </cfRule>
  </conditionalFormatting>
  <conditionalFormatting sqref="B1915:B1920">
    <cfRule type="expression" dxfId="922" priority="953">
      <formula>$A1915="1"</formula>
    </cfRule>
  </conditionalFormatting>
  <conditionalFormatting sqref="AA1921:AC1921">
    <cfRule type="expression" dxfId="921" priority="952">
      <formula>$AC1921="Nパケ"</formula>
    </cfRule>
  </conditionalFormatting>
  <conditionalFormatting sqref="C1921:F1921">
    <cfRule type="expression" dxfId="920" priority="951">
      <formula>$C1921="センドバックで使用"</formula>
    </cfRule>
  </conditionalFormatting>
  <conditionalFormatting sqref="C1921:F1921">
    <cfRule type="expression" dxfId="919" priority="950">
      <formula>$A1921="1"</formula>
    </cfRule>
  </conditionalFormatting>
  <conditionalFormatting sqref="AK1921">
    <cfRule type="expression" dxfId="918" priority="949">
      <formula>$C1921="センドバックで使用"</formula>
    </cfRule>
  </conditionalFormatting>
  <conditionalFormatting sqref="AP1921">
    <cfRule type="expression" dxfId="917" priority="948">
      <formula>$C1921="センドバックで使用"</formula>
    </cfRule>
  </conditionalFormatting>
  <conditionalFormatting sqref="B1921">
    <cfRule type="expression" dxfId="916" priority="947">
      <formula>$C1921="センドバックで使用"</formula>
    </cfRule>
  </conditionalFormatting>
  <conditionalFormatting sqref="B1921">
    <cfRule type="expression" dxfId="915" priority="946">
      <formula>$A1921="1"</formula>
    </cfRule>
  </conditionalFormatting>
  <conditionalFormatting sqref="AC1899:AC1903">
    <cfRule type="expression" dxfId="914" priority="945">
      <formula>$AC1899="Nパケ"</formula>
    </cfRule>
  </conditionalFormatting>
  <conditionalFormatting sqref="AA1899:AB1903">
    <cfRule type="expression" dxfId="913" priority="944">
      <formula>$AC1899="Nパケ"</formula>
    </cfRule>
  </conditionalFormatting>
  <conditionalFormatting sqref="AA1899:AC1903">
    <cfRule type="expression" dxfId="912" priority="943">
      <formula>$AC1899="Nパケ"</formula>
    </cfRule>
  </conditionalFormatting>
  <conditionalFormatting sqref="AA1922:AB1927">
    <cfRule type="expression" dxfId="911" priority="942">
      <formula>$AC1922="Nパケ"</formula>
    </cfRule>
  </conditionalFormatting>
  <conditionalFormatting sqref="AA1922:AB1927">
    <cfRule type="expression" dxfId="910" priority="941">
      <formula>$AC1922="Nパケ"</formula>
    </cfRule>
  </conditionalFormatting>
  <conditionalFormatting sqref="AC1922:AC1927">
    <cfRule type="expression" dxfId="909" priority="940">
      <formula>$AC1922="Nパケ"</formula>
    </cfRule>
  </conditionalFormatting>
  <conditionalFormatting sqref="AA1928:AB1936">
    <cfRule type="expression" dxfId="908" priority="939">
      <formula>$AC1928="Nパケ"</formula>
    </cfRule>
  </conditionalFormatting>
  <conditionalFormatting sqref="AA1928:AB1936">
    <cfRule type="expression" dxfId="907" priority="938">
      <formula>$AC1928="Nパケ"</formula>
    </cfRule>
  </conditionalFormatting>
  <conditionalFormatting sqref="AC1928:AC1936">
    <cfRule type="expression" dxfId="906" priority="937">
      <formula>$AC1928="Nパケ"</formula>
    </cfRule>
  </conditionalFormatting>
  <conditionalFormatting sqref="B1937:B1973">
    <cfRule type="expression" dxfId="905" priority="936">
      <formula>$C1937="センドバックで使用"</formula>
    </cfRule>
  </conditionalFormatting>
  <conditionalFormatting sqref="B1937:B1973">
    <cfRule type="expression" dxfId="904" priority="935">
      <formula>$A1937="1"</formula>
    </cfRule>
  </conditionalFormatting>
  <conditionalFormatting sqref="C1937:F1937">
    <cfRule type="expression" dxfId="903" priority="934">
      <formula>$C1937="センドバックで使用"</formula>
    </cfRule>
  </conditionalFormatting>
  <conditionalFormatting sqref="C1937:F1937">
    <cfRule type="expression" dxfId="902" priority="933">
      <formula>$A1937="1"</formula>
    </cfRule>
  </conditionalFormatting>
  <conditionalFormatting sqref="AA1937:AB1937">
    <cfRule type="expression" dxfId="901" priority="932">
      <formula>$AC1937="Nパケ"</formula>
    </cfRule>
  </conditionalFormatting>
  <conditionalFormatting sqref="AA1937:AB1937">
    <cfRule type="expression" dxfId="900" priority="931">
      <formula>$AC1937="Nパケ"</formula>
    </cfRule>
  </conditionalFormatting>
  <conditionalFormatting sqref="AC1937">
    <cfRule type="expression" dxfId="899" priority="930">
      <formula>$AC1937="Nパケ"</formula>
    </cfRule>
  </conditionalFormatting>
  <conditionalFormatting sqref="AK1938:AK1947">
    <cfRule type="expression" dxfId="898" priority="929">
      <formula>$C1938="センドバックで使用"</formula>
    </cfRule>
  </conditionalFormatting>
  <conditionalFormatting sqref="AP1938:AP1960">
    <cfRule type="expression" dxfId="897" priority="928">
      <formula>$C1938="センドバックで使用"</formula>
    </cfRule>
  </conditionalFormatting>
  <conditionalFormatting sqref="AA1938:AB1938 AA1940:AB1950">
    <cfRule type="expression" dxfId="896" priority="924">
      <formula>$AC1938="Nパケ"</formula>
    </cfRule>
  </conditionalFormatting>
  <conditionalFormatting sqref="AA1938:AB1938 AA1940:AB1950">
    <cfRule type="expression" dxfId="895" priority="923">
      <formula>$AC1938="Nパケ"</formula>
    </cfRule>
  </conditionalFormatting>
  <conditionalFormatting sqref="AC1938 AC1940:AC1950">
    <cfRule type="expression" dxfId="894" priority="922">
      <formula>$AC1938="Nパケ"</formula>
    </cfRule>
  </conditionalFormatting>
  <conditionalFormatting sqref="AA1939:AB1939">
    <cfRule type="expression" dxfId="893" priority="921">
      <formula>$AC1939="Nパケ"</formula>
    </cfRule>
  </conditionalFormatting>
  <conditionalFormatting sqref="AA1939:AB1939">
    <cfRule type="expression" dxfId="892" priority="920">
      <formula>$AC1939="Nパケ"</formula>
    </cfRule>
  </conditionalFormatting>
  <conditionalFormatting sqref="AC1939">
    <cfRule type="expression" dxfId="891" priority="919">
      <formula>$AC1939="Nパケ"</formula>
    </cfRule>
  </conditionalFormatting>
  <conditionalFormatting sqref="AA1951:AB1951 AA1953:AB1960">
    <cfRule type="expression" dxfId="890" priority="918">
      <formula>$AC1951="Nパケ"</formula>
    </cfRule>
  </conditionalFormatting>
  <conditionalFormatting sqref="AA1951:AB1951 AA1953:AB1960">
    <cfRule type="expression" dxfId="889" priority="917">
      <formula>$AC1951="Nパケ"</formula>
    </cfRule>
  </conditionalFormatting>
  <conditionalFormatting sqref="AC1951 AC1953:AC1960">
    <cfRule type="expression" dxfId="888" priority="916">
      <formula>$AC1951="Nパケ"</formula>
    </cfRule>
  </conditionalFormatting>
  <conditionalFormatting sqref="AA1952:AB1952">
    <cfRule type="expression" dxfId="887" priority="915">
      <formula>$AC1952="Nパケ"</formula>
    </cfRule>
  </conditionalFormatting>
  <conditionalFormatting sqref="AA1952:AB1952">
    <cfRule type="expression" dxfId="886" priority="914">
      <formula>$AC1952="Nパケ"</formula>
    </cfRule>
  </conditionalFormatting>
  <conditionalFormatting sqref="AC1952">
    <cfRule type="expression" dxfId="885" priority="913">
      <formula>$AC1952="Nパケ"</formula>
    </cfRule>
  </conditionalFormatting>
  <conditionalFormatting sqref="AA1961:AB1961 AA1963:AB1965">
    <cfRule type="expression" dxfId="884" priority="912">
      <formula>$AC1961="Nパケ"</formula>
    </cfRule>
  </conditionalFormatting>
  <conditionalFormatting sqref="AA1961:AB1961 AA1963:AB1965">
    <cfRule type="expression" dxfId="883" priority="911">
      <formula>$AC1961="Nパケ"</formula>
    </cfRule>
  </conditionalFormatting>
  <conditionalFormatting sqref="AC1961 AC1963:AC1965">
    <cfRule type="expression" dxfId="882" priority="910">
      <formula>$AC1961="Nパケ"</formula>
    </cfRule>
  </conditionalFormatting>
  <conditionalFormatting sqref="AA1962:AB1962">
    <cfRule type="expression" dxfId="881" priority="909">
      <formula>$AC1962="Nパケ"</formula>
    </cfRule>
  </conditionalFormatting>
  <conditionalFormatting sqref="AA1962:AB1962">
    <cfRule type="expression" dxfId="880" priority="908">
      <formula>$AC1962="Nパケ"</formula>
    </cfRule>
  </conditionalFormatting>
  <conditionalFormatting sqref="AC1962">
    <cfRule type="expression" dxfId="879" priority="907">
      <formula>$AC1962="Nパケ"</formula>
    </cfRule>
  </conditionalFormatting>
  <conditionalFormatting sqref="AA1966:AC1973">
    <cfRule type="expression" dxfId="878" priority="906">
      <formula>$AC1966="Nパケ"</formula>
    </cfRule>
  </conditionalFormatting>
  <conditionalFormatting sqref="C1966:F1973">
    <cfRule type="expression" dxfId="877" priority="905">
      <formula>$C1966="センドバックで使用"</formula>
    </cfRule>
  </conditionalFormatting>
  <conditionalFormatting sqref="C1966:F1973">
    <cfRule type="expression" dxfId="876" priority="904">
      <formula>$A1966="1"</formula>
    </cfRule>
  </conditionalFormatting>
  <conditionalFormatting sqref="AK1966:AK1973">
    <cfRule type="expression" dxfId="875" priority="903">
      <formula>$C1966="センドバックで使用"</formula>
    </cfRule>
  </conditionalFormatting>
  <conditionalFormatting sqref="AP1966:AP1973">
    <cfRule type="expression" dxfId="874" priority="902">
      <formula>$C1966="センドバックで使用"</formula>
    </cfRule>
  </conditionalFormatting>
  <conditionalFormatting sqref="B1974:B1978">
    <cfRule type="expression" dxfId="873" priority="901">
      <formula>$C1974="センドバックで使用"</formula>
    </cfRule>
  </conditionalFormatting>
  <conditionalFormatting sqref="B1974:B1978">
    <cfRule type="expression" dxfId="872" priority="900">
      <formula>$A1974="1"</formula>
    </cfRule>
  </conditionalFormatting>
  <conditionalFormatting sqref="AA1990:AC2002 AA2004:AC2039">
    <cfRule type="expression" dxfId="871" priority="899">
      <formula>$AC1990="Nパケ"</formula>
    </cfRule>
  </conditionalFormatting>
  <conditionalFormatting sqref="AK1990:AK2002 AK2004:AK2039">
    <cfRule type="expression" dxfId="870" priority="898">
      <formula>$C1990="センドバックで使用"</formula>
    </cfRule>
  </conditionalFormatting>
  <conditionalFormatting sqref="AP1990:AP2002 AP2004:AP2039 AP2051 AP2059:AP2069 AP2092:AP2103 AP2120:AP2162">
    <cfRule type="expression" dxfId="869" priority="897">
      <formula>$C1990="センドバックで使用"</formula>
    </cfRule>
  </conditionalFormatting>
  <conditionalFormatting sqref="AA2003:AC2003">
    <cfRule type="expression" dxfId="868" priority="896">
      <formula>$AC2003="Nパケ"</formula>
    </cfRule>
  </conditionalFormatting>
  <conditionalFormatting sqref="C2003:F2003 AL2003">
    <cfRule type="expression" dxfId="867" priority="895">
      <formula>$A2003="1"</formula>
    </cfRule>
  </conditionalFormatting>
  <conditionalFormatting sqref="C2040:F2050">
    <cfRule type="expression" dxfId="866" priority="894">
      <formula>$C2040="センドバックで使用"</formula>
    </cfRule>
  </conditionalFormatting>
  <conditionalFormatting sqref="C2040:F2050">
    <cfRule type="expression" dxfId="865" priority="893">
      <formula>$A2040="1"</formula>
    </cfRule>
  </conditionalFormatting>
  <conditionalFormatting sqref="AK2040:AK2050">
    <cfRule type="expression" dxfId="864" priority="892">
      <formula>$C2040="センドバックで使用"</formula>
    </cfRule>
  </conditionalFormatting>
  <conditionalFormatting sqref="AP2040:AP2050">
    <cfRule type="expression" dxfId="863" priority="891">
      <formula>$C2040="センドバックで使用"</formula>
    </cfRule>
  </conditionalFormatting>
  <conditionalFormatting sqref="AA2040:AB2050">
    <cfRule type="expression" dxfId="862" priority="890">
      <formula>$AC2040="Nパケ"</formula>
    </cfRule>
  </conditionalFormatting>
  <conditionalFormatting sqref="AA2040:AB2050">
    <cfRule type="expression" dxfId="861" priority="889">
      <formula>$AC2040="Nパケ"</formula>
    </cfRule>
  </conditionalFormatting>
  <conditionalFormatting sqref="AC2040:AC2050">
    <cfRule type="expression" dxfId="860" priority="888">
      <formula>$AC2040="Nパケ"</formula>
    </cfRule>
  </conditionalFormatting>
  <conditionalFormatting sqref="C2052:F2058">
    <cfRule type="expression" dxfId="859" priority="887">
      <formula>$C2052="センドバックで使用"</formula>
    </cfRule>
  </conditionalFormatting>
  <conditionalFormatting sqref="C2052:F2058">
    <cfRule type="expression" dxfId="858" priority="886">
      <formula>$A2052="1"</formula>
    </cfRule>
  </conditionalFormatting>
  <conditionalFormatting sqref="AK2052:AK2058">
    <cfRule type="expression" dxfId="857" priority="885">
      <formula>$C2052="センドバックで使用"</formula>
    </cfRule>
  </conditionalFormatting>
  <conditionalFormatting sqref="AP2052:AP2058">
    <cfRule type="expression" dxfId="856" priority="884">
      <formula>$C2052="センドバックで使用"</formula>
    </cfRule>
  </conditionalFormatting>
  <conditionalFormatting sqref="AA2052:AB2058">
    <cfRule type="expression" dxfId="855" priority="883">
      <formula>$AC2052="Nパケ"</formula>
    </cfRule>
  </conditionalFormatting>
  <conditionalFormatting sqref="AA2052:AB2058">
    <cfRule type="expression" dxfId="854" priority="882">
      <formula>$AC2052="Nパケ"</formula>
    </cfRule>
  </conditionalFormatting>
  <conditionalFormatting sqref="AC2052:AC2058">
    <cfRule type="expression" dxfId="853" priority="881">
      <formula>$AC2052="Nパケ"</formula>
    </cfRule>
  </conditionalFormatting>
  <conditionalFormatting sqref="B2059:B2069">
    <cfRule type="expression" dxfId="852" priority="880">
      <formula>$C2059="センドバックで使用"</formula>
    </cfRule>
  </conditionalFormatting>
  <conditionalFormatting sqref="B2059:B2069">
    <cfRule type="expression" dxfId="851" priority="879">
      <formula>$A2059="1"</formula>
    </cfRule>
  </conditionalFormatting>
  <conditionalFormatting sqref="B2059:B2069">
    <cfRule type="expression" dxfId="850" priority="878">
      <formula>$C2059="センドバックで使用"</formula>
    </cfRule>
  </conditionalFormatting>
  <conditionalFormatting sqref="B2059:B2069">
    <cfRule type="expression" dxfId="849" priority="877">
      <formula>$A2059="1"</formula>
    </cfRule>
  </conditionalFormatting>
  <conditionalFormatting sqref="C2070:F2080">
    <cfRule type="expression" dxfId="848" priority="876">
      <formula>$C2070="センドバックで使用"</formula>
    </cfRule>
  </conditionalFormatting>
  <conditionalFormatting sqref="C2070:F2080">
    <cfRule type="expression" dxfId="847" priority="875">
      <formula>$A2070="1"</formula>
    </cfRule>
  </conditionalFormatting>
  <conditionalFormatting sqref="AK2070:AK2080">
    <cfRule type="expression" dxfId="846" priority="874">
      <formula>$C2070="センドバックで使用"</formula>
    </cfRule>
  </conditionalFormatting>
  <conditionalFormatting sqref="AP2070:AP2080">
    <cfRule type="expression" dxfId="845" priority="873">
      <formula>$C2070="センドバックで使用"</formula>
    </cfRule>
  </conditionalFormatting>
  <conditionalFormatting sqref="AA2070:AB2080">
    <cfRule type="expression" dxfId="844" priority="872">
      <formula>$AC2070="Nパケ"</formula>
    </cfRule>
  </conditionalFormatting>
  <conditionalFormatting sqref="AA2070:AB2080">
    <cfRule type="expression" dxfId="843" priority="871">
      <formula>$AC2070="Nパケ"</formula>
    </cfRule>
  </conditionalFormatting>
  <conditionalFormatting sqref="AC2070:AC2080">
    <cfRule type="expression" dxfId="842" priority="870">
      <formula>$AC2070="Nパケ"</formula>
    </cfRule>
  </conditionalFormatting>
  <conditionalFormatting sqref="C2081:F2091 C2137:D2151 C2170:D2180">
    <cfRule type="expression" dxfId="841" priority="869">
      <formula>$C2081="センドバックで使用"</formula>
    </cfRule>
  </conditionalFormatting>
  <conditionalFormatting sqref="C2081:F2091 C2137:D2151 C2170:D2180">
    <cfRule type="expression" dxfId="840" priority="868">
      <formula>$A2081="1"</formula>
    </cfRule>
  </conditionalFormatting>
  <conditionalFormatting sqref="AK2081:AK2091">
    <cfRule type="expression" dxfId="839" priority="867">
      <formula>$C2081="センドバックで使用"</formula>
    </cfRule>
  </conditionalFormatting>
  <conditionalFormatting sqref="AP2081:AP2091">
    <cfRule type="expression" dxfId="838" priority="866">
      <formula>$C2081="センドバックで使用"</formula>
    </cfRule>
  </conditionalFormatting>
  <conditionalFormatting sqref="AA2081:AB2091">
    <cfRule type="expression" dxfId="837" priority="865">
      <formula>$AC2081="Nパケ"</formula>
    </cfRule>
  </conditionalFormatting>
  <conditionalFormatting sqref="AA2081:AB2091">
    <cfRule type="expression" dxfId="836" priority="864">
      <formula>$AC2081="Nパケ"</formula>
    </cfRule>
  </conditionalFormatting>
  <conditionalFormatting sqref="AC2081:AC2091">
    <cfRule type="expression" dxfId="835" priority="863">
      <formula>$AC2081="Nパケ"</formula>
    </cfRule>
  </conditionalFormatting>
  <conditionalFormatting sqref="AA2092:AB2092">
    <cfRule type="expression" dxfId="834" priority="862">
      <formula>$AC2092="Nパケ"</formula>
    </cfRule>
  </conditionalFormatting>
  <conditionalFormatting sqref="AA2092:AB2092">
    <cfRule type="expression" dxfId="833" priority="861">
      <formula>$AC2092="Nパケ"</formula>
    </cfRule>
  </conditionalFormatting>
  <conditionalFormatting sqref="AC2092">
    <cfRule type="expression" dxfId="832" priority="860">
      <formula>$AC2092="Nパケ"</formula>
    </cfRule>
  </conditionalFormatting>
  <conditionalFormatting sqref="AA2093:AB2103">
    <cfRule type="expression" dxfId="831" priority="859">
      <formula>$AC2093="Nパケ"</formula>
    </cfRule>
  </conditionalFormatting>
  <conditionalFormatting sqref="AA2093:AB2103">
    <cfRule type="expression" dxfId="830" priority="858">
      <formula>$AC2093="Nパケ"</formula>
    </cfRule>
  </conditionalFormatting>
  <conditionalFormatting sqref="AC2093:AC2103">
    <cfRule type="expression" dxfId="829" priority="857">
      <formula>$AC2093="Nパケ"</formula>
    </cfRule>
  </conditionalFormatting>
  <conditionalFormatting sqref="C2093:F2103">
    <cfRule type="expression" dxfId="828" priority="856">
      <formula>$C2093="センドバックで使用"</formula>
    </cfRule>
  </conditionalFormatting>
  <conditionalFormatting sqref="C2093:F2103">
    <cfRule type="expression" dxfId="827" priority="855">
      <formula>$A2093="1"</formula>
    </cfRule>
  </conditionalFormatting>
  <conditionalFormatting sqref="AB2125:AB2127 AA2099:AC2124">
    <cfRule type="expression" dxfId="826" priority="854">
      <formula>$AC2099="Nパケ"</formula>
    </cfRule>
  </conditionalFormatting>
  <conditionalFormatting sqref="AK2099:AK2124">
    <cfRule type="expression" dxfId="825" priority="853">
      <formula>$C2099="センドバックで使用"</formula>
    </cfRule>
  </conditionalFormatting>
  <conditionalFormatting sqref="AP2099:AP2124">
    <cfRule type="expression" dxfId="824" priority="852">
      <formula>$C2099="センドバックで使用"</formula>
    </cfRule>
  </conditionalFormatting>
  <conditionalFormatting sqref="C2099:W2124">
    <cfRule type="expression" dxfId="823" priority="851">
      <formula>$C2099="センドバックで使用"</formula>
    </cfRule>
  </conditionalFormatting>
  <conditionalFormatting sqref="C2099:D2124">
    <cfRule type="expression" dxfId="822" priority="850">
      <formula>$A2099="1"</formula>
    </cfRule>
  </conditionalFormatting>
  <conditionalFormatting sqref="B2128:B2132">
    <cfRule type="expression" dxfId="821" priority="849">
      <formula>$C2128="センドバックで使用"</formula>
    </cfRule>
  </conditionalFormatting>
  <conditionalFormatting sqref="B2128:B2132">
    <cfRule type="expression" dxfId="820" priority="848">
      <formula>$A2128="1"</formula>
    </cfRule>
  </conditionalFormatting>
  <conditionalFormatting sqref="B2128:B2132">
    <cfRule type="expression" dxfId="819" priority="847">
      <formula>$C2128="センドバックで使用"</formula>
    </cfRule>
  </conditionalFormatting>
  <conditionalFormatting sqref="B2128:B2132">
    <cfRule type="expression" dxfId="818" priority="846">
      <formula>$A2128="1"</formula>
    </cfRule>
  </conditionalFormatting>
  <conditionalFormatting sqref="AB2128:AB2132 AB2214:AB2224">
    <cfRule type="expression" dxfId="817" priority="845">
      <formula>$AC2128="Nパケ"</formula>
    </cfRule>
  </conditionalFormatting>
  <conditionalFormatting sqref="AP2133">
    <cfRule type="expression" dxfId="816" priority="842">
      <formula>$C2133="センドバックで使用"</formula>
    </cfRule>
  </conditionalFormatting>
  <conditionalFormatting sqref="AP2133">
    <cfRule type="expression" dxfId="815" priority="841">
      <formula>$C2133="センドバックで使用"</formula>
    </cfRule>
  </conditionalFormatting>
  <conditionalFormatting sqref="C2133:D2136">
    <cfRule type="expression" dxfId="814" priority="839">
      <formula>$C2133="センドバックで使用"</formula>
    </cfRule>
  </conditionalFormatting>
  <conditionalFormatting sqref="C2133:D2136">
    <cfRule type="expression" dxfId="813" priority="838">
      <formula>$A2133="1"</formula>
    </cfRule>
  </conditionalFormatting>
  <conditionalFormatting sqref="AC2133:AC2136">
    <cfRule type="expression" dxfId="812" priority="837">
      <formula>$AC2133="Nパケ"</formula>
    </cfRule>
  </conditionalFormatting>
  <conditionalFormatting sqref="AA2133:AB2136">
    <cfRule type="expression" dxfId="811" priority="836">
      <formula>$AC2133="Nパケ"</formula>
    </cfRule>
  </conditionalFormatting>
  <conditionalFormatting sqref="AK2137">
    <cfRule type="expression" dxfId="810" priority="835">
      <formula>$C2137="センドバックで使用"</formula>
    </cfRule>
  </conditionalFormatting>
  <conditionalFormatting sqref="AP2137:AP2146">
    <cfRule type="expression" dxfId="809" priority="834">
      <formula>$C2137="センドバックで使用"</formula>
    </cfRule>
  </conditionalFormatting>
  <conditionalFormatting sqref="AP2137:AP2146">
    <cfRule type="expression" dxfId="808" priority="833">
      <formula>$C2137="センドバックで使用"</formula>
    </cfRule>
  </conditionalFormatting>
  <conditionalFormatting sqref="E2130:F2130 F2129">
    <cfRule type="expression" dxfId="807" priority="829">
      <formula>$A2129="1"</formula>
    </cfRule>
  </conditionalFormatting>
  <conditionalFormatting sqref="E2130:F2130 F2129">
    <cfRule type="expression" dxfId="806" priority="828">
      <formula>$C2129="センドバックで使用"</formula>
    </cfRule>
  </conditionalFormatting>
  <conditionalFormatting sqref="B2123:B2127">
    <cfRule type="expression" dxfId="805" priority="827">
      <formula>$C2123="センドバックで使用"</formula>
    </cfRule>
  </conditionalFormatting>
  <conditionalFormatting sqref="B2123:B2127">
    <cfRule type="expression" dxfId="804" priority="826">
      <formula>$A2123="1"</formula>
    </cfRule>
  </conditionalFormatting>
  <conditionalFormatting sqref="B2123:B2127">
    <cfRule type="expression" dxfId="803" priority="825">
      <formula>$C2123="センドバックで使用"</formula>
    </cfRule>
  </conditionalFormatting>
  <conditionalFormatting sqref="B2123:B2127">
    <cfRule type="expression" dxfId="802" priority="824">
      <formula>$A2123="1"</formula>
    </cfRule>
  </conditionalFormatting>
  <conditionalFormatting sqref="AB2123:AB2127">
    <cfRule type="expression" dxfId="801" priority="823">
      <formula>$AC2123="Nパケ"</formula>
    </cfRule>
  </conditionalFormatting>
  <conditionalFormatting sqref="AP2128:AP2131">
    <cfRule type="expression" dxfId="800" priority="822">
      <formula>$C2128="センドバックで使用"</formula>
    </cfRule>
  </conditionalFormatting>
  <conditionalFormatting sqref="AP2128:AP2131">
    <cfRule type="expression" dxfId="799" priority="821">
      <formula>$C2128="センドバックで使用"</formula>
    </cfRule>
  </conditionalFormatting>
  <conditionalFormatting sqref="C2128:D2131">
    <cfRule type="expression" dxfId="798" priority="820">
      <formula>$C2128="センドバックで使用"</formula>
    </cfRule>
  </conditionalFormatting>
  <conditionalFormatting sqref="C2128:D2131">
    <cfRule type="expression" dxfId="797" priority="819">
      <formula>$A2128="1"</formula>
    </cfRule>
  </conditionalFormatting>
  <conditionalFormatting sqref="AC2128:AC2131 AC2214:AC2224">
    <cfRule type="expression" dxfId="796" priority="818">
      <formula>$AC2128="Nパケ"</formula>
    </cfRule>
  </conditionalFormatting>
  <conditionalFormatting sqref="AA2128:AB2131 AA2214:AB2224">
    <cfRule type="expression" dxfId="795" priority="817">
      <formula>$AC2128="Nパケ"</formula>
    </cfRule>
  </conditionalFormatting>
  <conditionalFormatting sqref="AK2132">
    <cfRule type="expression" dxfId="794" priority="816">
      <formula>$C2132="センドバックで使用"</formula>
    </cfRule>
  </conditionalFormatting>
  <conditionalFormatting sqref="AP2132:AP2136">
    <cfRule type="expression" dxfId="793" priority="815">
      <formula>$C2132="センドバックで使用"</formula>
    </cfRule>
  </conditionalFormatting>
  <conditionalFormatting sqref="AP2132:AP2136">
    <cfRule type="expression" dxfId="792" priority="814">
      <formula>$C2132="センドバックで使用"</formula>
    </cfRule>
  </conditionalFormatting>
  <conditionalFormatting sqref="AA2132:AB2136">
    <cfRule type="expression" dxfId="791" priority="813">
      <formula>$AC2132="Nパケ"</formula>
    </cfRule>
  </conditionalFormatting>
  <conditionalFormatting sqref="AA2132:AB2136">
    <cfRule type="expression" dxfId="790" priority="812">
      <formula>$AC2132="Nパケ"</formula>
    </cfRule>
  </conditionalFormatting>
  <conditionalFormatting sqref="AC2132:AC2136">
    <cfRule type="expression" dxfId="789" priority="811">
      <formula>$AC2132="Nパケ"</formula>
    </cfRule>
  </conditionalFormatting>
  <conditionalFormatting sqref="AA2137:AB2151">
    <cfRule type="expression" dxfId="788" priority="810">
      <formula>$AC2137="Nパケ"</formula>
    </cfRule>
  </conditionalFormatting>
  <conditionalFormatting sqref="AA2137:AB2151">
    <cfRule type="expression" dxfId="787" priority="809">
      <formula>$AC2137="Nパケ"</formula>
    </cfRule>
  </conditionalFormatting>
  <conditionalFormatting sqref="AC2137:AC2150">
    <cfRule type="expression" dxfId="786" priority="808">
      <formula>$AC2137="Nパケ"</formula>
    </cfRule>
  </conditionalFormatting>
  <conditionalFormatting sqref="B2152:D2154 B2155:B2162">
    <cfRule type="expression" dxfId="785" priority="807">
      <formula>$C2152="センドバックで使用"</formula>
    </cfRule>
  </conditionalFormatting>
  <conditionalFormatting sqref="B2152:D2154 B2155:B2162">
    <cfRule type="expression" dxfId="784" priority="806">
      <formula>$A2152="1"</formula>
    </cfRule>
  </conditionalFormatting>
  <conditionalFormatting sqref="B2152:B2162">
    <cfRule type="expression" dxfId="783" priority="805">
      <formula>$C2152="センドバックで使用"</formula>
    </cfRule>
  </conditionalFormatting>
  <conditionalFormatting sqref="B2152:B2162">
    <cfRule type="expression" dxfId="782" priority="804">
      <formula>$A2152="1"</formula>
    </cfRule>
  </conditionalFormatting>
  <conditionalFormatting sqref="AE2151">
    <cfRule type="expression" dxfId="781" priority="803">
      <formula>$AC2151="Nパケ"</formula>
    </cfRule>
  </conditionalFormatting>
  <conditionalFormatting sqref="AE2147:AE2150">
    <cfRule type="expression" dxfId="780" priority="802">
      <formula>$AC2147="Nパケ"</formula>
    </cfRule>
  </conditionalFormatting>
  <conditionalFormatting sqref="AA2155 AC2155">
    <cfRule type="expression" dxfId="779" priority="801">
      <formula>$AC2155="Nパケ"</formula>
    </cfRule>
  </conditionalFormatting>
  <conditionalFormatting sqref="E2158:F2158 F2157">
    <cfRule type="expression" dxfId="778" priority="800">
      <formula>$A2157="1"</formula>
    </cfRule>
  </conditionalFormatting>
  <conditionalFormatting sqref="E2158:F2158 F2157">
    <cfRule type="expression" dxfId="777" priority="799">
      <formula>$C2157="センドバックで使用"</formula>
    </cfRule>
  </conditionalFormatting>
  <conditionalFormatting sqref="C2155:F2162">
    <cfRule type="expression" dxfId="776" priority="798">
      <formula>$C2155="センドバックで使用"</formula>
    </cfRule>
  </conditionalFormatting>
  <conditionalFormatting sqref="C2155:F2162">
    <cfRule type="expression" dxfId="775" priority="797">
      <formula>$A2155="1"</formula>
    </cfRule>
  </conditionalFormatting>
  <conditionalFormatting sqref="AK2155:AK2159">
    <cfRule type="expression" dxfId="774" priority="796">
      <formula>$C2155="センドバックで使用"</formula>
    </cfRule>
  </conditionalFormatting>
  <conditionalFormatting sqref="AB2155">
    <cfRule type="expression" dxfId="773" priority="795">
      <formula>$AC2155="Nパケ"</formula>
    </cfRule>
  </conditionalFormatting>
  <conditionalFormatting sqref="C2156:D2162">
    <cfRule type="expression" dxfId="772" priority="794">
      <formula>$C2156="センドバックで使用"</formula>
    </cfRule>
  </conditionalFormatting>
  <conditionalFormatting sqref="C2156:D2162">
    <cfRule type="expression" dxfId="771" priority="793">
      <formula>$A2156="1"</formula>
    </cfRule>
  </conditionalFormatting>
  <conditionalFormatting sqref="AC2156:AC2162">
    <cfRule type="expression" dxfId="770" priority="792">
      <formula>$AC2156="Nパケ"</formula>
    </cfRule>
  </conditionalFormatting>
  <conditionalFormatting sqref="AA2156:AB2162">
    <cfRule type="expression" dxfId="769" priority="791">
      <formula>$AC2156="Nパケ"</formula>
    </cfRule>
  </conditionalFormatting>
  <conditionalFormatting sqref="AK2155">
    <cfRule type="expression" dxfId="768" priority="790">
      <formula>$C2155="センドバックで使用"</formula>
    </cfRule>
  </conditionalFormatting>
  <conditionalFormatting sqref="AA2155:AB2162">
    <cfRule type="expression" dxfId="767" priority="789">
      <formula>$AC2155="Nパケ"</formula>
    </cfRule>
  </conditionalFormatting>
  <conditionalFormatting sqref="AA2155:AB2162">
    <cfRule type="expression" dxfId="766" priority="788">
      <formula>$AC2155="Nパケ"</formula>
    </cfRule>
  </conditionalFormatting>
  <conditionalFormatting sqref="AC2155:AC2162">
    <cfRule type="expression" dxfId="765" priority="787">
      <formula>$AC2155="Nパケ"</formula>
    </cfRule>
  </conditionalFormatting>
  <conditionalFormatting sqref="AC2318 AA2225:AC2230 AC2231:AC2233">
    <cfRule type="expression" dxfId="764" priority="786">
      <formula>$AC2225="Nパケ"</formula>
    </cfRule>
  </conditionalFormatting>
  <conditionalFormatting sqref="B2225:B2227">
    <cfRule type="expression" dxfId="763" priority="785">
      <formula>$C2225="センドバックで使用"</formula>
    </cfRule>
  </conditionalFormatting>
  <conditionalFormatting sqref="B2225:B2227">
    <cfRule type="expression" dxfId="762" priority="784">
      <formula>$A2225="1"</formula>
    </cfRule>
  </conditionalFormatting>
  <conditionalFormatting sqref="C2318:F2318 E2219:F2224 C2225:F2227 E2228:F2230 D2231:F2231 E2232:F2233">
    <cfRule type="expression" dxfId="761" priority="783">
      <formula>$C2219="センドバックで使用"</formula>
    </cfRule>
  </conditionalFormatting>
  <conditionalFormatting sqref="E2219:F2224 C2225:F2227 E2228:F2230 D2231:F2231 E2232:F2233">
    <cfRule type="expression" dxfId="760" priority="782">
      <formula>$A2219="1"</formula>
    </cfRule>
  </conditionalFormatting>
  <conditionalFormatting sqref="AK2318 AK2219:AK2233">
    <cfRule type="expression" dxfId="759" priority="781">
      <formula>$C2219="センドバックで使用"</formula>
    </cfRule>
  </conditionalFormatting>
  <conditionalFormatting sqref="AP2318 AP2225:AP2231">
    <cfRule type="expression" dxfId="758" priority="780">
      <formula>$C2225="センドバックで使用"</formula>
    </cfRule>
  </conditionalFormatting>
  <conditionalFormatting sqref="AA2168:AC2168 AC2169 AA2170:AC2180">
    <cfRule type="expression" dxfId="757" priority="779">
      <formula>$AC2168="Nパケ"</formula>
    </cfRule>
  </conditionalFormatting>
  <conditionalFormatting sqref="B2168:B2224">
    <cfRule type="expression" dxfId="756" priority="778">
      <formula>$C2168="センドバックで使用"</formula>
    </cfRule>
  </conditionalFormatting>
  <conditionalFormatting sqref="B2168:B2224">
    <cfRule type="expression" dxfId="755" priority="777">
      <formula>$A2168="1"</formula>
    </cfRule>
  </conditionalFormatting>
  <conditionalFormatting sqref="C2168:F2169 E2170:F2180 C2181:F2204">
    <cfRule type="expression" dxfId="754" priority="776">
      <formula>$C2168="センドバックで使用"</formula>
    </cfRule>
  </conditionalFormatting>
  <conditionalFormatting sqref="C2168:F2169 E2170:F2180 C2181:F2204">
    <cfRule type="expression" dxfId="753" priority="775">
      <formula>$A2168="1"</formula>
    </cfRule>
  </conditionalFormatting>
  <conditionalFormatting sqref="AK2168:AK2182">
    <cfRule type="expression" dxfId="752" priority="774">
      <formula>$C2168="センドバックで使用"</formula>
    </cfRule>
  </conditionalFormatting>
  <conditionalFormatting sqref="AP2168:AP2201">
    <cfRule type="expression" dxfId="751" priority="773">
      <formula>$C2168="センドバックで使用"</formula>
    </cfRule>
  </conditionalFormatting>
  <conditionalFormatting sqref="AK2183:AK2198">
    <cfRule type="expression" dxfId="750" priority="767">
      <formula>$C2183="センドバックで使用"</formula>
    </cfRule>
  </conditionalFormatting>
  <conditionalFormatting sqref="AA2271:AC2271 AA2281 AC2281">
    <cfRule type="expression" dxfId="749" priority="765">
      <formula>$AC2271="Nパケ"</formula>
    </cfRule>
  </conditionalFormatting>
  <conditionalFormatting sqref="B2271">
    <cfRule type="expression" dxfId="748" priority="764">
      <formula>$C2271="センドバックで使用"</formula>
    </cfRule>
  </conditionalFormatting>
  <conditionalFormatting sqref="B2271">
    <cfRule type="expression" dxfId="747" priority="763">
      <formula>$A2271="1"</formula>
    </cfRule>
  </conditionalFormatting>
  <conditionalFormatting sqref="C2271:F2271 E2272:F2274">
    <cfRule type="expression" dxfId="746" priority="762">
      <formula>$C2271="センドバックで使用"</formula>
    </cfRule>
  </conditionalFormatting>
  <conditionalFormatting sqref="C2271:F2271 E2272:F2274">
    <cfRule type="expression" dxfId="745" priority="761">
      <formula>$A2271="1"</formula>
    </cfRule>
  </conditionalFormatting>
  <conditionalFormatting sqref="AK2271">
    <cfRule type="expression" dxfId="744" priority="760">
      <formula>$C2271="センドバックで使用"</formula>
    </cfRule>
  </conditionalFormatting>
  <conditionalFormatting sqref="AP2271">
    <cfRule type="expression" dxfId="743" priority="759">
      <formula>$C2271="センドバックで使用"</formula>
    </cfRule>
  </conditionalFormatting>
  <conditionalFormatting sqref="AC2301:AC2315">
    <cfRule type="expression" dxfId="742" priority="758">
      <formula>$AC2301="Nパケ"</formula>
    </cfRule>
  </conditionalFormatting>
  <conditionalFormatting sqref="E2301:F2315">
    <cfRule type="expression" dxfId="741" priority="755">
      <formula>$C2301="センドバックで使用"</formula>
    </cfRule>
  </conditionalFormatting>
  <conditionalFormatting sqref="B2290:F2298 E2299:F2300 B2299:B2315">
    <cfRule type="expression" dxfId="740" priority="756">
      <formula>$A2279="1"</formula>
    </cfRule>
  </conditionalFormatting>
  <conditionalFormatting sqref="E2301:F2315">
    <cfRule type="expression" dxfId="739" priority="754">
      <formula>$A2290="1"</formula>
    </cfRule>
  </conditionalFormatting>
  <conditionalFormatting sqref="AC2234 AA2235:AC2244 AA2246:AC2247 AA2251:AC2252 AC2253">
    <cfRule type="expression" dxfId="738" priority="751">
      <formula>$AC2234="Nパケ"</formula>
    </cfRule>
  </conditionalFormatting>
  <conditionalFormatting sqref="B2235:B2253">
    <cfRule type="expression" dxfId="737" priority="750">
      <formula>$C2235="センドバックで使用"</formula>
    </cfRule>
  </conditionalFormatting>
  <conditionalFormatting sqref="B2235:B2253">
    <cfRule type="expression" dxfId="736" priority="749">
      <formula>$A2235="1"</formula>
    </cfRule>
  </conditionalFormatting>
  <conditionalFormatting sqref="E2234:F2234 C2235:F2252">
    <cfRule type="expression" dxfId="735" priority="748">
      <formula>$C2234="センドバックで使用"</formula>
    </cfRule>
  </conditionalFormatting>
  <conditionalFormatting sqref="E2234:F2234 C2235:F2252">
    <cfRule type="expression" dxfId="734" priority="747">
      <formula>$A2234="1"</formula>
    </cfRule>
  </conditionalFormatting>
  <conditionalFormatting sqref="AK2234:AK2253">
    <cfRule type="expression" dxfId="733" priority="746">
      <formula>$C2234="センドバックで使用"</formula>
    </cfRule>
  </conditionalFormatting>
  <conditionalFormatting sqref="AP2235:AP2251">
    <cfRule type="expression" dxfId="732" priority="745">
      <formula>$C2235="センドバックで使用"</formula>
    </cfRule>
  </conditionalFormatting>
  <conditionalFormatting sqref="AC2254:AC2260 AA2261:AC2266">
    <cfRule type="expression" dxfId="731" priority="744">
      <formula>$AC2254="Nパケ"</formula>
    </cfRule>
  </conditionalFormatting>
  <conditionalFormatting sqref="B2264:B2265">
    <cfRule type="expression" dxfId="730" priority="743">
      <formula>$C2264="センドバックで使用"</formula>
    </cfRule>
  </conditionalFormatting>
  <conditionalFormatting sqref="B2264:B2265">
    <cfRule type="expression" dxfId="729" priority="742">
      <formula>$A2264="1"</formula>
    </cfRule>
  </conditionalFormatting>
  <conditionalFormatting sqref="C2261:F2265 E2266:F2266">
    <cfRule type="expression" dxfId="728" priority="741">
      <formula>$C2261="センドバックで使用"</formula>
    </cfRule>
  </conditionalFormatting>
  <conditionalFormatting sqref="C2261:F2265 E2266:F2266">
    <cfRule type="expression" dxfId="727" priority="740">
      <formula>$A2261="1"</formula>
    </cfRule>
  </conditionalFormatting>
  <conditionalFormatting sqref="AK2261:AK2266">
    <cfRule type="expression" dxfId="726" priority="739">
      <formula>$C2261="センドバックで使用"</formula>
    </cfRule>
  </conditionalFormatting>
  <conditionalFormatting sqref="AP2261:AP2266">
    <cfRule type="expression" dxfId="725" priority="738">
      <formula>$C2261="センドバックで使用"</formula>
    </cfRule>
  </conditionalFormatting>
  <conditionalFormatting sqref="B2163:B2167">
    <cfRule type="expression" dxfId="724" priority="737">
      <formula>$C2163="センドバックで使用"</formula>
    </cfRule>
  </conditionalFormatting>
  <conditionalFormatting sqref="B2163:B2167">
    <cfRule type="expression" dxfId="723" priority="736">
      <formula>$A2163="1"</formula>
    </cfRule>
  </conditionalFormatting>
  <conditionalFormatting sqref="B2163:B2167">
    <cfRule type="expression" dxfId="722" priority="735">
      <formula>$C2163="センドバックで使用"</formula>
    </cfRule>
  </conditionalFormatting>
  <conditionalFormatting sqref="B2163:B2167">
    <cfRule type="expression" dxfId="721" priority="734">
      <formula>$A2163="1"</formula>
    </cfRule>
  </conditionalFormatting>
  <conditionalFormatting sqref="AP2163:AP2167">
    <cfRule type="expression" dxfId="720" priority="733">
      <formula>$C2163="センドバックで使用"</formula>
    </cfRule>
  </conditionalFormatting>
  <conditionalFormatting sqref="AP2163:AP2167">
    <cfRule type="expression" dxfId="719" priority="732">
      <formula>$C2163="センドバックで使用"</formula>
    </cfRule>
  </conditionalFormatting>
  <conditionalFormatting sqref="AA2163 AC2163">
    <cfRule type="expression" dxfId="718" priority="731">
      <formula>$AC2163="Nパケ"</formula>
    </cfRule>
  </conditionalFormatting>
  <conditionalFormatting sqref="E2166:F2166 F2165">
    <cfRule type="expression" dxfId="717" priority="730">
      <formula>$A2165="1"</formula>
    </cfRule>
  </conditionalFormatting>
  <conditionalFormatting sqref="E2166:F2166 F2165">
    <cfRule type="expression" dxfId="716" priority="729">
      <formula>$C2165="センドバックで使用"</formula>
    </cfRule>
  </conditionalFormatting>
  <conditionalFormatting sqref="C2163:F2167">
    <cfRule type="expression" dxfId="715" priority="728">
      <formula>$C2163="センドバックで使用"</formula>
    </cfRule>
  </conditionalFormatting>
  <conditionalFormatting sqref="C2163:F2167">
    <cfRule type="expression" dxfId="714" priority="727">
      <formula>$A2163="1"</formula>
    </cfRule>
  </conditionalFormatting>
  <conditionalFormatting sqref="AK2163:AK2167">
    <cfRule type="expression" dxfId="713" priority="726">
      <formula>$C2163="センドバックで使用"</formula>
    </cfRule>
  </conditionalFormatting>
  <conditionalFormatting sqref="AB2163">
    <cfRule type="expression" dxfId="712" priority="725">
      <formula>$AC2163="Nパケ"</formula>
    </cfRule>
  </conditionalFormatting>
  <conditionalFormatting sqref="C2164:D2167">
    <cfRule type="expression" dxfId="711" priority="724">
      <formula>$C2164="センドバックで使用"</formula>
    </cfRule>
  </conditionalFormatting>
  <conditionalFormatting sqref="C2164:D2167">
    <cfRule type="expression" dxfId="710" priority="723">
      <formula>$A2164="1"</formula>
    </cfRule>
  </conditionalFormatting>
  <conditionalFormatting sqref="AC2164:AC2167">
    <cfRule type="expression" dxfId="709" priority="722">
      <formula>$AC2164="Nパケ"</formula>
    </cfRule>
  </conditionalFormatting>
  <conditionalFormatting sqref="AA2164:AB2167">
    <cfRule type="expression" dxfId="708" priority="721">
      <formula>$AC2164="Nパケ"</formula>
    </cfRule>
  </conditionalFormatting>
  <conditionalFormatting sqref="AK2163">
    <cfRule type="expression" dxfId="707" priority="720">
      <formula>$C2163="センドバックで使用"</formula>
    </cfRule>
  </conditionalFormatting>
  <conditionalFormatting sqref="AA2163:AB2167">
    <cfRule type="expression" dxfId="706" priority="719">
      <formula>$AC2163="Nパケ"</formula>
    </cfRule>
  </conditionalFormatting>
  <conditionalFormatting sqref="AA2163:AB2167">
    <cfRule type="expression" dxfId="705" priority="718">
      <formula>$AC2163="Nパケ"</formula>
    </cfRule>
  </conditionalFormatting>
  <conditionalFormatting sqref="AC2163:AC2167">
    <cfRule type="expression" dxfId="704" priority="717">
      <formula>$AC2163="Nパケ"</formula>
    </cfRule>
  </conditionalFormatting>
  <conditionalFormatting sqref="AA2169">
    <cfRule type="expression" dxfId="703" priority="716">
      <formula>$AC2169="Nパケ"</formula>
    </cfRule>
  </conditionalFormatting>
  <conditionalFormatting sqref="AA2169">
    <cfRule type="expression" dxfId="702" priority="715">
      <formula>$AC2169="Nパケ"</formula>
    </cfRule>
  </conditionalFormatting>
  <conditionalFormatting sqref="AA2169">
    <cfRule type="expression" dxfId="701" priority="714">
      <formula>$AC2169="Nパケ"</formula>
    </cfRule>
  </conditionalFormatting>
  <conditionalFormatting sqref="AB2169">
    <cfRule type="expression" dxfId="700" priority="710">
      <formula>$AC2169="Nパケ"</formula>
    </cfRule>
  </conditionalFormatting>
  <conditionalFormatting sqref="AA2181:AC2201">
    <cfRule type="expression" dxfId="699" priority="709">
      <formula>$AC2181="Nパケ"</formula>
    </cfRule>
  </conditionalFormatting>
  <conditionalFormatting sqref="AB2202">
    <cfRule type="expression" dxfId="698" priority="707">
      <formula>$AC2202="Nパケ"</formula>
    </cfRule>
  </conditionalFormatting>
  <conditionalFormatting sqref="AB2202">
    <cfRule type="expression" dxfId="697" priority="706">
      <formula>$AC2202="Nパケ"</formula>
    </cfRule>
  </conditionalFormatting>
  <conditionalFormatting sqref="AB2203">
    <cfRule type="expression" dxfId="696" priority="705">
      <formula>$AC2203="Nパケ"</formula>
    </cfRule>
  </conditionalFormatting>
  <conditionalFormatting sqref="AB2203">
    <cfRule type="expression" dxfId="695" priority="704">
      <formula>$AC2203="Nパケ"</formula>
    </cfRule>
  </conditionalFormatting>
  <conditionalFormatting sqref="AB2204">
    <cfRule type="expression" dxfId="694" priority="703">
      <formula>$AC2204="Nパケ"</formula>
    </cfRule>
  </conditionalFormatting>
  <conditionalFormatting sqref="AB2204">
    <cfRule type="expression" dxfId="693" priority="702">
      <formula>$AC2204="Nパケ"</formula>
    </cfRule>
  </conditionalFormatting>
  <conditionalFormatting sqref="AB2205:AB2212">
    <cfRule type="expression" dxfId="692" priority="701">
      <formula>$AC2205="Nパケ"</formula>
    </cfRule>
  </conditionalFormatting>
  <conditionalFormatting sqref="AB2205:AB2212">
    <cfRule type="expression" dxfId="691" priority="700">
      <formula>$AC2205="Nパケ"</formula>
    </cfRule>
  </conditionalFormatting>
  <conditionalFormatting sqref="C2213:F2213">
    <cfRule type="expression" dxfId="690" priority="697">
      <formula>$C2213="センドバックで使用"</formula>
    </cfRule>
  </conditionalFormatting>
  <conditionalFormatting sqref="C2213:F2213">
    <cfRule type="expression" dxfId="689" priority="696">
      <formula>$A2213="1"</formula>
    </cfRule>
  </conditionalFormatting>
  <conditionalFormatting sqref="B2228:B2229">
    <cfRule type="expression" dxfId="688" priority="695">
      <formula>$C2228="センドバックで使用"</formula>
    </cfRule>
  </conditionalFormatting>
  <conditionalFormatting sqref="B2228:B2229">
    <cfRule type="expression" dxfId="687" priority="694">
      <formula>$A2228="1"</formula>
    </cfRule>
  </conditionalFormatting>
  <conditionalFormatting sqref="C2228:D2229">
    <cfRule type="expression" dxfId="686" priority="693">
      <formula>$C2228="センドバックで使用"</formula>
    </cfRule>
  </conditionalFormatting>
  <conditionalFormatting sqref="C2228:D2229">
    <cfRule type="expression" dxfId="685" priority="692">
      <formula>$A2228="1"</formula>
    </cfRule>
  </conditionalFormatting>
  <conditionalFormatting sqref="B2230">
    <cfRule type="expression" dxfId="684" priority="691">
      <formula>$C2230="センドバックで使用"</formula>
    </cfRule>
  </conditionalFormatting>
  <conditionalFormatting sqref="B2230">
    <cfRule type="expression" dxfId="683" priority="690">
      <formula>$A2230="1"</formula>
    </cfRule>
  </conditionalFormatting>
  <conditionalFormatting sqref="C2230:D2230">
    <cfRule type="expression" dxfId="682" priority="689">
      <formula>$C2230="センドバックで使用"</formula>
    </cfRule>
  </conditionalFormatting>
  <conditionalFormatting sqref="C2230:D2230">
    <cfRule type="expression" dxfId="681" priority="688">
      <formula>$A2230="1"</formula>
    </cfRule>
  </conditionalFormatting>
  <conditionalFormatting sqref="B2231:B2234">
    <cfRule type="expression" dxfId="680" priority="687">
      <formula>$C2231="センドバックで使用"</formula>
    </cfRule>
  </conditionalFormatting>
  <conditionalFormatting sqref="B2231:B2234">
    <cfRule type="expression" dxfId="679" priority="686">
      <formula>$A2231="1"</formula>
    </cfRule>
  </conditionalFormatting>
  <conditionalFormatting sqref="C2231">
    <cfRule type="expression" dxfId="678" priority="685">
      <formula>$C2231="センドバックで使用"</formula>
    </cfRule>
  </conditionalFormatting>
  <conditionalFormatting sqref="C2231">
    <cfRule type="expression" dxfId="677" priority="684">
      <formula>$A2231="1"</formula>
    </cfRule>
  </conditionalFormatting>
  <conditionalFormatting sqref="C2232:C2234">
    <cfRule type="expression" dxfId="676" priority="683">
      <formula>$C2232="センドバックで使用"</formula>
    </cfRule>
  </conditionalFormatting>
  <conditionalFormatting sqref="C2232:C2234">
    <cfRule type="expression" dxfId="675" priority="682">
      <formula>$A2232="1"</formula>
    </cfRule>
  </conditionalFormatting>
  <conditionalFormatting sqref="D2232:D2234">
    <cfRule type="expression" dxfId="674" priority="681">
      <formula>$C2232="センドバックで使用"</formula>
    </cfRule>
  </conditionalFormatting>
  <conditionalFormatting sqref="D2232:D2234">
    <cfRule type="expression" dxfId="673" priority="680">
      <formula>$A2232="1"</formula>
    </cfRule>
  </conditionalFormatting>
  <conditionalFormatting sqref="AA2231:AB2234">
    <cfRule type="expression" dxfId="672" priority="679">
      <formula>$AC2231="Nパケ"</formula>
    </cfRule>
  </conditionalFormatting>
  <conditionalFormatting sqref="AA2245:AC2245">
    <cfRule type="expression" dxfId="671" priority="678">
      <formula>$AC2245="Nパケ"</formula>
    </cfRule>
  </conditionalFormatting>
  <conditionalFormatting sqref="AP2232:AP2234">
    <cfRule type="expression" dxfId="670" priority="677">
      <formula>$C2232="センドバックで使用"</formula>
    </cfRule>
  </conditionalFormatting>
  <conditionalFormatting sqref="AA2248:AC2248">
    <cfRule type="expression" dxfId="669" priority="676">
      <formula>$AC2248="Nパケ"</formula>
    </cfRule>
  </conditionalFormatting>
  <conditionalFormatting sqref="AA2249:AC2249">
    <cfRule type="expression" dxfId="668" priority="675">
      <formula>$AC2249="Nパケ"</formula>
    </cfRule>
  </conditionalFormatting>
  <conditionalFormatting sqref="AA2250:AC2250">
    <cfRule type="expression" dxfId="667" priority="674">
      <formula>$AC2250="Nパケ"</formula>
    </cfRule>
  </conditionalFormatting>
  <conditionalFormatting sqref="B2254:B2261">
    <cfRule type="expression" dxfId="666" priority="673">
      <formula>$C2254="センドバックで使用"</formula>
    </cfRule>
  </conditionalFormatting>
  <conditionalFormatting sqref="B2254:B2261">
    <cfRule type="expression" dxfId="665" priority="672">
      <formula>$A2254="1"</formula>
    </cfRule>
  </conditionalFormatting>
  <conditionalFormatting sqref="C2253:F2260">
    <cfRule type="expression" dxfId="664" priority="671">
      <formula>$C2253="センドバックで使用"</formula>
    </cfRule>
  </conditionalFormatting>
  <conditionalFormatting sqref="C2253:F2260">
    <cfRule type="expression" dxfId="663" priority="670">
      <formula>$A2253="1"</formula>
    </cfRule>
  </conditionalFormatting>
  <conditionalFormatting sqref="AA2253:AB2260">
    <cfRule type="expression" dxfId="662" priority="669">
      <formula>$AC2253="Nパケ"</formula>
    </cfRule>
  </conditionalFormatting>
  <conditionalFormatting sqref="AK2254:AK2260">
    <cfRule type="expression" dxfId="661" priority="668">
      <formula>$C2254="センドバックで使用"</formula>
    </cfRule>
  </conditionalFormatting>
  <conditionalFormatting sqref="AP2252:AP2260">
    <cfRule type="expression" dxfId="660" priority="667">
      <formula>$C2252="センドバックで使用"</formula>
    </cfRule>
  </conditionalFormatting>
  <conditionalFormatting sqref="B2262:B2263">
    <cfRule type="expression" dxfId="659" priority="666">
      <formula>$C2262="センドバックで使用"</formula>
    </cfRule>
  </conditionalFormatting>
  <conditionalFormatting sqref="B2262:B2263">
    <cfRule type="expression" dxfId="658" priority="665">
      <formula>$A2262="1"</formula>
    </cfRule>
  </conditionalFormatting>
  <conditionalFormatting sqref="B2272:B2274">
    <cfRule type="expression" dxfId="657" priority="664">
      <formula>$C2272="センドバックで使用"</formula>
    </cfRule>
  </conditionalFormatting>
  <conditionalFormatting sqref="B2272:B2274">
    <cfRule type="expression" dxfId="656" priority="663">
      <formula>$A2272="1"</formula>
    </cfRule>
  </conditionalFormatting>
  <conditionalFormatting sqref="C2272:D2274">
    <cfRule type="expression" dxfId="655" priority="662">
      <formula>$C2272="センドバックで使用"</formula>
    </cfRule>
  </conditionalFormatting>
  <conditionalFormatting sqref="C2272:D2274">
    <cfRule type="expression" dxfId="654" priority="661">
      <formula>$A2272="1"</formula>
    </cfRule>
  </conditionalFormatting>
  <conditionalFormatting sqref="B2266">
    <cfRule type="expression" dxfId="653" priority="660">
      <formula>$C2266="センドバックで使用"</formula>
    </cfRule>
  </conditionalFormatting>
  <conditionalFormatting sqref="B2266">
    <cfRule type="expression" dxfId="652" priority="659">
      <formula>$A2266="1"</formula>
    </cfRule>
  </conditionalFormatting>
  <conditionalFormatting sqref="C2266:D2266">
    <cfRule type="expression" dxfId="651" priority="658">
      <formula>$C2266="センドバックで使用"</formula>
    </cfRule>
  </conditionalFormatting>
  <conditionalFormatting sqref="C2266:D2266">
    <cfRule type="expression" dxfId="650" priority="657">
      <formula>$A2266="1"</formula>
    </cfRule>
  </conditionalFormatting>
  <conditionalFormatting sqref="AA2272:AC2273">
    <cfRule type="expression" dxfId="649" priority="656">
      <formula>$AC2272="Nパケ"</formula>
    </cfRule>
  </conditionalFormatting>
  <conditionalFormatting sqref="AK2272:AK2275">
    <cfRule type="expression" dxfId="648" priority="655">
      <formula>$C2272="センドバックで使用"</formula>
    </cfRule>
  </conditionalFormatting>
  <conditionalFormatting sqref="AP2272:AP2274">
    <cfRule type="expression" dxfId="647" priority="654">
      <formula>$C2272="センドバックで使用"</formula>
    </cfRule>
  </conditionalFormatting>
  <conditionalFormatting sqref="E2267:F2270">
    <cfRule type="expression" dxfId="646" priority="653">
      <formula>$C2267="センドバックで使用"</formula>
    </cfRule>
  </conditionalFormatting>
  <conditionalFormatting sqref="E2267:F2270">
    <cfRule type="expression" dxfId="645" priority="652">
      <formula>$A2267="1"</formula>
    </cfRule>
  </conditionalFormatting>
  <conditionalFormatting sqref="B2267:B2270">
    <cfRule type="expression" dxfId="644" priority="651">
      <formula>$C2267="センドバックで使用"</formula>
    </cfRule>
  </conditionalFormatting>
  <conditionalFormatting sqref="B2267:B2270">
    <cfRule type="expression" dxfId="643" priority="650">
      <formula>$A2267="1"</formula>
    </cfRule>
  </conditionalFormatting>
  <conditionalFormatting sqref="C2267:D2270">
    <cfRule type="expression" dxfId="642" priority="649">
      <formula>$C2267="センドバックで使用"</formula>
    </cfRule>
  </conditionalFormatting>
  <conditionalFormatting sqref="C2267:D2270">
    <cfRule type="expression" dxfId="641" priority="648">
      <formula>$A2267="1"</formula>
    </cfRule>
  </conditionalFormatting>
  <conditionalFormatting sqref="AA2267:AC2270">
    <cfRule type="expression" dxfId="640" priority="647">
      <formula>$AC2267="Nパケ"</formula>
    </cfRule>
  </conditionalFormatting>
  <conditionalFormatting sqref="AK2267:AK2270">
    <cfRule type="expression" dxfId="639" priority="646">
      <formula>$C2267="センドバックで使用"</formula>
    </cfRule>
  </conditionalFormatting>
  <conditionalFormatting sqref="AP2267:AP2270">
    <cfRule type="expression" dxfId="638" priority="645">
      <formula>$C2267="センドバックで使用"</formula>
    </cfRule>
  </conditionalFormatting>
  <conditionalFormatting sqref="AA1627:AC1627">
    <cfRule type="expression" dxfId="637" priority="644">
      <formula>$AC1627="Nパケ"</formula>
    </cfRule>
  </conditionalFormatting>
  <conditionalFormatting sqref="AL1627 C1627:F1627">
    <cfRule type="expression" dxfId="636" priority="643">
      <formula>$A1627="1"</formula>
    </cfRule>
  </conditionalFormatting>
  <conditionalFormatting sqref="B1627">
    <cfRule type="expression" dxfId="635" priority="642">
      <formula>$A1627="1"</formula>
    </cfRule>
  </conditionalFormatting>
  <conditionalFormatting sqref="AA1628:AC1628">
    <cfRule type="expression" dxfId="634" priority="641">
      <formula>$AC1628="Nパケ"</formula>
    </cfRule>
  </conditionalFormatting>
  <conditionalFormatting sqref="AL1628 C1628:F1628">
    <cfRule type="expression" dxfId="633" priority="640">
      <formula>$A1628="1"</formula>
    </cfRule>
  </conditionalFormatting>
  <conditionalFormatting sqref="B1628">
    <cfRule type="expression" dxfId="632" priority="639">
      <formula>$A1628="1"</formula>
    </cfRule>
  </conditionalFormatting>
  <conditionalFormatting sqref="AA1629:AC1629">
    <cfRule type="expression" dxfId="631" priority="638">
      <formula>$AC1629="Nパケ"</formula>
    </cfRule>
  </conditionalFormatting>
  <conditionalFormatting sqref="AL1629 C1629:F1629">
    <cfRule type="expression" dxfId="630" priority="637">
      <formula>$A1629="1"</formula>
    </cfRule>
  </conditionalFormatting>
  <conditionalFormatting sqref="B1629">
    <cfRule type="expression" dxfId="629" priority="636">
      <formula>$A1629="1"</formula>
    </cfRule>
  </conditionalFormatting>
  <conditionalFormatting sqref="AA1630:AC1630">
    <cfRule type="expression" dxfId="628" priority="635">
      <formula>$AC1630="Nパケ"</formula>
    </cfRule>
  </conditionalFormatting>
  <conditionalFormatting sqref="AL1630 C1630:F1630">
    <cfRule type="expression" dxfId="627" priority="634">
      <formula>$A1630="1"</formula>
    </cfRule>
  </conditionalFormatting>
  <conditionalFormatting sqref="B1630">
    <cfRule type="expression" dxfId="626" priority="633">
      <formula>$A1630="1"</formula>
    </cfRule>
  </conditionalFormatting>
  <conditionalFormatting sqref="AA1631:AC1631">
    <cfRule type="expression" dxfId="625" priority="632">
      <formula>$AC1631="Nパケ"</formula>
    </cfRule>
  </conditionalFormatting>
  <conditionalFormatting sqref="AL1631 C1631:F1631">
    <cfRule type="expression" dxfId="624" priority="631">
      <formula>$A1631="1"</formula>
    </cfRule>
  </conditionalFormatting>
  <conditionalFormatting sqref="B1631">
    <cfRule type="expression" dxfId="623" priority="630">
      <formula>$A1631="1"</formula>
    </cfRule>
  </conditionalFormatting>
  <conditionalFormatting sqref="AA1632:AC1632">
    <cfRule type="expression" dxfId="622" priority="629">
      <formula>$AC1632="Nパケ"</formula>
    </cfRule>
  </conditionalFormatting>
  <conditionalFormatting sqref="AL1632 C1632:F1632">
    <cfRule type="expression" dxfId="621" priority="628">
      <formula>$A1632="1"</formula>
    </cfRule>
  </conditionalFormatting>
  <conditionalFormatting sqref="B1632">
    <cfRule type="expression" dxfId="620" priority="627">
      <formula>$A1632="1"</formula>
    </cfRule>
  </conditionalFormatting>
  <conditionalFormatting sqref="AA1633:AC1633">
    <cfRule type="expression" dxfId="619" priority="626">
      <formula>$AC1633="Nパケ"</formula>
    </cfRule>
  </conditionalFormatting>
  <conditionalFormatting sqref="AL1633 C1633:F1633">
    <cfRule type="expression" dxfId="618" priority="625">
      <formula>$A1633="1"</formula>
    </cfRule>
  </conditionalFormatting>
  <conditionalFormatting sqref="B1633">
    <cfRule type="expression" dxfId="617" priority="624">
      <formula>$A1633="1"</formula>
    </cfRule>
  </conditionalFormatting>
  <conditionalFormatting sqref="AA1634:AC1634">
    <cfRule type="expression" dxfId="616" priority="623">
      <formula>$AC1634="Nパケ"</formula>
    </cfRule>
  </conditionalFormatting>
  <conditionalFormatting sqref="AL1634 C1634:F1634">
    <cfRule type="expression" dxfId="615" priority="622">
      <formula>$A1634="1"</formula>
    </cfRule>
  </conditionalFormatting>
  <conditionalFormatting sqref="B1634">
    <cfRule type="expression" dxfId="614" priority="621">
      <formula>$A1634="1"</formula>
    </cfRule>
  </conditionalFormatting>
  <conditionalFormatting sqref="AA1635:AC1635">
    <cfRule type="expression" dxfId="613" priority="620">
      <formula>$AC1635="Nパケ"</formula>
    </cfRule>
  </conditionalFormatting>
  <conditionalFormatting sqref="AL1635 C1635:F1635">
    <cfRule type="expression" dxfId="612" priority="619">
      <formula>$A1635="1"</formula>
    </cfRule>
  </conditionalFormatting>
  <conditionalFormatting sqref="B1635">
    <cfRule type="expression" dxfId="611" priority="618">
      <formula>$A1635="1"</formula>
    </cfRule>
  </conditionalFormatting>
  <conditionalFormatting sqref="AA1636:AC1636">
    <cfRule type="expression" dxfId="610" priority="617">
      <formula>$AC1636="Nパケ"</formula>
    </cfRule>
  </conditionalFormatting>
  <conditionalFormatting sqref="AL1636 C1636:F1636">
    <cfRule type="expression" dxfId="609" priority="616">
      <formula>$A1636="1"</formula>
    </cfRule>
  </conditionalFormatting>
  <conditionalFormatting sqref="B1636">
    <cfRule type="expression" dxfId="608" priority="615">
      <formula>$A1636="1"</formula>
    </cfRule>
  </conditionalFormatting>
  <conditionalFormatting sqref="AA1637:AC1637">
    <cfRule type="expression" dxfId="607" priority="614">
      <formula>$AC1637="Nパケ"</formula>
    </cfRule>
  </conditionalFormatting>
  <conditionalFormatting sqref="AL1637 C1637:F1637">
    <cfRule type="expression" dxfId="606" priority="613">
      <formula>$A1637="1"</formula>
    </cfRule>
  </conditionalFormatting>
  <conditionalFormatting sqref="B1637">
    <cfRule type="expression" dxfId="605" priority="612">
      <formula>$A1637="1"</formula>
    </cfRule>
  </conditionalFormatting>
  <conditionalFormatting sqref="AA1638:AC1638">
    <cfRule type="expression" dxfId="604" priority="611">
      <formula>$AC1638="Nパケ"</formula>
    </cfRule>
  </conditionalFormatting>
  <conditionalFormatting sqref="AL1638 C1638:F1638">
    <cfRule type="expression" dxfId="603" priority="610">
      <formula>$A1638="1"</formula>
    </cfRule>
  </conditionalFormatting>
  <conditionalFormatting sqref="B1638">
    <cfRule type="expression" dxfId="602" priority="609">
      <formula>$A1638="1"</formula>
    </cfRule>
  </conditionalFormatting>
  <conditionalFormatting sqref="AA1639:AC1639">
    <cfRule type="expression" dxfId="601" priority="608">
      <formula>$AC1639="Nパケ"</formula>
    </cfRule>
  </conditionalFormatting>
  <conditionalFormatting sqref="AL1639 C1639:F1639">
    <cfRule type="expression" dxfId="600" priority="607">
      <formula>$A1639="1"</formula>
    </cfRule>
  </conditionalFormatting>
  <conditionalFormatting sqref="B1639">
    <cfRule type="expression" dxfId="599" priority="606">
      <formula>$A1639="1"</formula>
    </cfRule>
  </conditionalFormatting>
  <conditionalFormatting sqref="AA1640:AC1640">
    <cfRule type="expression" dxfId="598" priority="605">
      <formula>$AC1640="Nパケ"</formula>
    </cfRule>
  </conditionalFormatting>
  <conditionalFormatting sqref="AL1640 C1640:F1640">
    <cfRule type="expression" dxfId="597" priority="604">
      <formula>$A1640="1"</formula>
    </cfRule>
  </conditionalFormatting>
  <conditionalFormatting sqref="B1640">
    <cfRule type="expression" dxfId="596" priority="603">
      <formula>$A1640="1"</formula>
    </cfRule>
  </conditionalFormatting>
  <conditionalFormatting sqref="AA1641:AC1641">
    <cfRule type="expression" dxfId="595" priority="602">
      <formula>$AC1641="Nパケ"</formula>
    </cfRule>
  </conditionalFormatting>
  <conditionalFormatting sqref="AL1641 C1641:F1641">
    <cfRule type="expression" dxfId="594" priority="601">
      <formula>$A1641="1"</formula>
    </cfRule>
  </conditionalFormatting>
  <conditionalFormatting sqref="B1641">
    <cfRule type="expression" dxfId="593" priority="600">
      <formula>$A1641="1"</formula>
    </cfRule>
  </conditionalFormatting>
  <conditionalFormatting sqref="AA1642:AC1642">
    <cfRule type="expression" dxfId="592" priority="599">
      <formula>$AC1642="Nパケ"</formula>
    </cfRule>
  </conditionalFormatting>
  <conditionalFormatting sqref="AL1642 C1642:F1642">
    <cfRule type="expression" dxfId="591" priority="598">
      <formula>$A1642="1"</formula>
    </cfRule>
  </conditionalFormatting>
  <conditionalFormatting sqref="B1642">
    <cfRule type="expression" dxfId="590" priority="597">
      <formula>$A1642="1"</formula>
    </cfRule>
  </conditionalFormatting>
  <conditionalFormatting sqref="AA1643:AC1643">
    <cfRule type="expression" dxfId="589" priority="596">
      <formula>$AC1643="Nパケ"</formula>
    </cfRule>
  </conditionalFormatting>
  <conditionalFormatting sqref="AL1643 C1643:F1643">
    <cfRule type="expression" dxfId="588" priority="595">
      <formula>$A1643="1"</formula>
    </cfRule>
  </conditionalFormatting>
  <conditionalFormatting sqref="B1643">
    <cfRule type="expression" dxfId="587" priority="594">
      <formula>$A1643="1"</formula>
    </cfRule>
  </conditionalFormatting>
  <conditionalFormatting sqref="AA1644:AC1644">
    <cfRule type="expression" dxfId="586" priority="593">
      <formula>$AC1644="Nパケ"</formula>
    </cfRule>
  </conditionalFormatting>
  <conditionalFormatting sqref="AL1644 C1644:F1644">
    <cfRule type="expression" dxfId="585" priority="592">
      <formula>$A1644="1"</formula>
    </cfRule>
  </conditionalFormatting>
  <conditionalFormatting sqref="B1644">
    <cfRule type="expression" dxfId="584" priority="591">
      <formula>$A1644="1"</formula>
    </cfRule>
  </conditionalFormatting>
  <conditionalFormatting sqref="AA1645:AC1645">
    <cfRule type="expression" dxfId="583" priority="590">
      <formula>$AC1645="Nパケ"</formula>
    </cfRule>
  </conditionalFormatting>
  <conditionalFormatting sqref="AL1645 C1645:F1645">
    <cfRule type="expression" dxfId="582" priority="589">
      <formula>$A1645="1"</formula>
    </cfRule>
  </conditionalFormatting>
  <conditionalFormatting sqref="B1645">
    <cfRule type="expression" dxfId="581" priority="588">
      <formula>$A1645="1"</formula>
    </cfRule>
  </conditionalFormatting>
  <conditionalFormatting sqref="AA2274:AC2274">
    <cfRule type="expression" dxfId="580" priority="587">
      <formula>$AC2274="Nパケ"</formula>
    </cfRule>
  </conditionalFormatting>
  <conditionalFormatting sqref="AA2275:AC2275">
    <cfRule type="expression" dxfId="579" priority="586">
      <formula>$AC2275="Nパケ"</formula>
    </cfRule>
  </conditionalFormatting>
  <conditionalFormatting sqref="AA2276:AC2276">
    <cfRule type="expression" dxfId="578" priority="585">
      <formula>$AC2276="Nパケ"</formula>
    </cfRule>
  </conditionalFormatting>
  <conditionalFormatting sqref="B2275:B2276">
    <cfRule type="expression" dxfId="577" priority="584">
      <formula>$C2275="センドバックで使用"</formula>
    </cfRule>
  </conditionalFormatting>
  <conditionalFormatting sqref="B2275:B2276">
    <cfRule type="expression" dxfId="576" priority="583">
      <formula>$A2275="1"</formula>
    </cfRule>
  </conditionalFormatting>
  <conditionalFormatting sqref="AB2281">
    <cfRule type="expression" dxfId="575" priority="582">
      <formula>$AC2281="Nパケ"</formula>
    </cfRule>
  </conditionalFormatting>
  <conditionalFormatting sqref="E2275:F2276">
    <cfRule type="expression" dxfId="574" priority="581">
      <formula>$C2275="センドバックで使用"</formula>
    </cfRule>
  </conditionalFormatting>
  <conditionalFormatting sqref="E2275:F2276">
    <cfRule type="expression" dxfId="573" priority="580">
      <formula>$A2275="1"</formula>
    </cfRule>
  </conditionalFormatting>
  <conditionalFormatting sqref="C2275:D2276">
    <cfRule type="expression" dxfId="572" priority="579">
      <formula>$C2275="センドバックで使用"</formula>
    </cfRule>
  </conditionalFormatting>
  <conditionalFormatting sqref="C2275:D2276">
    <cfRule type="expression" dxfId="571" priority="578">
      <formula>$A2275="1"</formula>
    </cfRule>
  </conditionalFormatting>
  <conditionalFormatting sqref="AA2283:AC2289">
    <cfRule type="expression" dxfId="570" priority="577">
      <formula>$AC2283="Nパケ"</formula>
    </cfRule>
  </conditionalFormatting>
  <conditionalFormatting sqref="B2281:F2289">
    <cfRule type="expression" dxfId="569" priority="576">
      <formula>$A2277="1"</formula>
    </cfRule>
  </conditionalFormatting>
  <conditionalFormatting sqref="B2283:F2289 AK2283:AK2289">
    <cfRule type="expression" dxfId="568" priority="575">
      <formula>$C2283="センドバックで使用"</formula>
    </cfRule>
  </conditionalFormatting>
  <conditionalFormatting sqref="AP2283:AP2291">
    <cfRule type="expression" dxfId="567" priority="574">
      <formula>$C2283="センドバックで使用"</formula>
    </cfRule>
  </conditionalFormatting>
  <conditionalFormatting sqref="AL2292:AL2297">
    <cfRule type="expression" dxfId="566" priority="573">
      <formula>$C2292="センドバックで使用"</formula>
    </cfRule>
  </conditionalFormatting>
  <conditionalFormatting sqref="B2277:B2280">
    <cfRule type="expression" dxfId="565" priority="569">
      <formula>$A2277="1"</formula>
    </cfRule>
  </conditionalFormatting>
  <conditionalFormatting sqref="E2277:F2280">
    <cfRule type="expression" dxfId="564" priority="567">
      <formula>$A2277="1"</formula>
    </cfRule>
  </conditionalFormatting>
  <conditionalFormatting sqref="C2277:D2280">
    <cfRule type="expression" dxfId="563" priority="565">
      <formula>$A2277="1"</formula>
    </cfRule>
  </conditionalFormatting>
  <conditionalFormatting sqref="AP2275:AP2280">
    <cfRule type="expression" dxfId="562" priority="564">
      <formula>$C2275="センドバックで使用"</formula>
    </cfRule>
  </conditionalFormatting>
  <conditionalFormatting sqref="B2299:B2315 B2318">
    <cfRule type="expression" dxfId="561" priority="563">
      <formula>$C2299="センドバックで使用"</formula>
    </cfRule>
  </conditionalFormatting>
  <conditionalFormatting sqref="B2318:F2318 B2547:F2547">
    <cfRule type="expression" dxfId="560" priority="3058">
      <formula>$A2305="1"</formula>
    </cfRule>
  </conditionalFormatting>
  <conditionalFormatting sqref="AC2316:AC2317">
    <cfRule type="expression" dxfId="559" priority="560">
      <formula>$AC2316="Nパケ"</formula>
    </cfRule>
  </conditionalFormatting>
  <conditionalFormatting sqref="E2316:F2317">
    <cfRule type="expression" dxfId="558" priority="559">
      <formula>$C2316="センドバックで使用"</formula>
    </cfRule>
  </conditionalFormatting>
  <conditionalFormatting sqref="AK2317">
    <cfRule type="expression" dxfId="557" priority="558">
      <formula>$C2317="センドバックで使用"</formula>
    </cfRule>
  </conditionalFormatting>
  <conditionalFormatting sqref="B2316:B2317">
    <cfRule type="expression" dxfId="556" priority="556">
      <formula>$C2316="センドバックで使用"</formula>
    </cfRule>
  </conditionalFormatting>
  <conditionalFormatting sqref="B2316:B2317 E2316:F2317">
    <cfRule type="expression" dxfId="555" priority="561">
      <formula>$A2303="1"</formula>
    </cfRule>
  </conditionalFormatting>
  <conditionalFormatting sqref="C2299:D2317">
    <cfRule type="expression" dxfId="554" priority="555">
      <formula>$C2299="センドバックで使用"</formula>
    </cfRule>
  </conditionalFormatting>
  <conditionalFormatting sqref="C2299:D2317">
    <cfRule type="expression" dxfId="553" priority="554">
      <formula>$A2288="1"</formula>
    </cfRule>
  </conditionalFormatting>
  <conditionalFormatting sqref="AA2299:AB2317">
    <cfRule type="expression" dxfId="552" priority="553">
      <formula>$AC2299="Nパケ"</formula>
    </cfRule>
  </conditionalFormatting>
  <conditionalFormatting sqref="AK2299:AK2316">
    <cfRule type="expression" dxfId="551" priority="552">
      <formula>$C2299="センドバックで使用"</formula>
    </cfRule>
  </conditionalFormatting>
  <conditionalFormatting sqref="AP2299:AP2317">
    <cfRule type="expression" dxfId="550" priority="551">
      <formula>$C2299="センドバックで使用"</formula>
    </cfRule>
  </conditionalFormatting>
  <conditionalFormatting sqref="AC2319:AC2322 AA2323:AC2324 AA2340:AC2341 AA2352:AC2352 AA2362:AC2378 AA2380 AA2399:AA2408 AC2390:AC2408 AA2420 AC2420 AA2437 AC2437 AA2451 AC2451 AA2471:AA2476 AC2471:AC2476 AA2501:AC2503 AA2506:AC2506 AA2512:AC2512 AA2535 AC2535 AA2537 AA2547">
    <cfRule type="expression" dxfId="549" priority="549">
      <formula>$AC2319="Nパケ"</formula>
    </cfRule>
  </conditionalFormatting>
  <conditionalFormatting sqref="C2340:F2341 C2323:F2331 C2367:F2367 E2352:F2352 E2362:F2362 E2369:F2369 E2380:F2380 E2390:F2390 C2395:F2408 C2420:F2420 C2471:F2476 C2479:F2502 C2506:F2506 E2503:F2503 C2512:F2512 C2535:F2537 C2547:F2547 E2583:F2583">
    <cfRule type="expression" dxfId="548" priority="548">
      <formula>$C2323="センドバックで使用"</formula>
    </cfRule>
  </conditionalFormatting>
  <conditionalFormatting sqref="AK2323:AK2331 AK2340:AK2420 AK2437 AK2451 AK2461 AK2471:AK2503 AK2506:AK2512 AK2518:AK2551">
    <cfRule type="expression" dxfId="547" priority="547">
      <formula>$C2323="センドバックで使用"</formula>
    </cfRule>
  </conditionalFormatting>
  <conditionalFormatting sqref="AP2323:AP2331 AP2340:AP2420 AP2471:AP2503 AP2506:AP2547">
    <cfRule type="expression" dxfId="546" priority="546">
      <formula>$C2323="センドバックで使用"</formula>
    </cfRule>
  </conditionalFormatting>
  <conditionalFormatting sqref="B2323:B2331 B2340:B2341 B2352 B2362 B2367 B2369 B2380 B2390 B2395:B2476 B2478:B2503 B2506 B2512 B2537 B2547">
    <cfRule type="expression" dxfId="545" priority="545">
      <formula>$C2323="センドバックで使用"</formula>
    </cfRule>
  </conditionalFormatting>
  <conditionalFormatting sqref="B2340:F2341 B2323:F2331 B2367:F2367 B2352 E2352:F2352 B2362 E2362:F2362 B2369 E2369:F2369 B2380 E2380:F2380 B2390 E2390:F2390 B2395:F2408 B2409:B2419 B2420:F2420 B2421:B2470 B2471:F2476 B2478 B2479:F2502 B2506:F2506 B2503 E2503:F2503 B2512:F2512 B2537:F2537 C2535:F2536">
    <cfRule type="expression" dxfId="544" priority="550">
      <formula>$A2310="1"</formula>
    </cfRule>
  </conditionalFormatting>
  <conditionalFormatting sqref="C2319:F2322">
    <cfRule type="expression" dxfId="543" priority="543">
      <formula>$C2319="センドバックで使用"</formula>
    </cfRule>
  </conditionalFormatting>
  <conditionalFormatting sqref="B2319:B2322">
    <cfRule type="expression" dxfId="542" priority="542">
      <formula>$C2319="センドバックで使用"</formula>
    </cfRule>
  </conditionalFormatting>
  <conditionalFormatting sqref="B2319:F2322">
    <cfRule type="expression" dxfId="541" priority="544">
      <formula>$A2306="1"</formula>
    </cfRule>
  </conditionalFormatting>
  <conditionalFormatting sqref="AA2318:AB2322">
    <cfRule type="expression" dxfId="540" priority="541">
      <formula>$AC2318="Nパケ"</formula>
    </cfRule>
  </conditionalFormatting>
  <conditionalFormatting sqref="AK2319:AK2322">
    <cfRule type="expression" dxfId="539" priority="540">
      <formula>$C2319="センドバックで使用"</formula>
    </cfRule>
  </conditionalFormatting>
  <conditionalFormatting sqref="AP2319:AP2322">
    <cfRule type="expression" dxfId="538" priority="539">
      <formula>$C2319="センドバックで使用"</formula>
    </cfRule>
  </conditionalFormatting>
  <conditionalFormatting sqref="AA2332:AC2332">
    <cfRule type="expression" dxfId="537" priority="537">
      <formula>$AC2332="Nパケ"</formula>
    </cfRule>
  </conditionalFormatting>
  <conditionalFormatting sqref="C2332:F2332">
    <cfRule type="expression" dxfId="536" priority="536">
      <formula>$C2332="センドバックで使用"</formula>
    </cfRule>
  </conditionalFormatting>
  <conditionalFormatting sqref="AK2332">
    <cfRule type="expression" dxfId="535" priority="535">
      <formula>$C2332="センドバックで使用"</formula>
    </cfRule>
  </conditionalFormatting>
  <conditionalFormatting sqref="AP2332">
    <cfRule type="expression" dxfId="534" priority="534">
      <formula>$C2332="センドバックで使用"</formula>
    </cfRule>
  </conditionalFormatting>
  <conditionalFormatting sqref="B2332">
    <cfRule type="expression" dxfId="533" priority="533">
      <formula>$C2332="センドバックで使用"</formula>
    </cfRule>
  </conditionalFormatting>
  <conditionalFormatting sqref="B2332:F2332">
    <cfRule type="expression" dxfId="532" priority="538">
      <formula>$A2319="1"</formula>
    </cfRule>
  </conditionalFormatting>
  <conditionalFormatting sqref="AA2325:AC2331">
    <cfRule type="expression" dxfId="531" priority="532">
      <formula>$AC2325="Nパケ"</formula>
    </cfRule>
  </conditionalFormatting>
  <conditionalFormatting sqref="AA2333:AC2339">
    <cfRule type="expression" dxfId="530" priority="530">
      <formula>$AC2333="Nパケ"</formula>
    </cfRule>
  </conditionalFormatting>
  <conditionalFormatting sqref="C2333:F2339">
    <cfRule type="expression" dxfId="529" priority="529">
      <formula>$C2333="センドバックで使用"</formula>
    </cfRule>
  </conditionalFormatting>
  <conditionalFormatting sqref="AK2333:AK2339">
    <cfRule type="expression" dxfId="528" priority="528">
      <formula>$C2333="センドバックで使用"</formula>
    </cfRule>
  </conditionalFormatting>
  <conditionalFormatting sqref="AP2333:AP2339">
    <cfRule type="expression" dxfId="527" priority="527">
      <formula>$C2333="センドバックで使用"</formula>
    </cfRule>
  </conditionalFormatting>
  <conditionalFormatting sqref="B2333:B2339">
    <cfRule type="expression" dxfId="526" priority="526">
      <formula>$C2333="センドバックで使用"</formula>
    </cfRule>
  </conditionalFormatting>
  <conditionalFormatting sqref="B2333:F2339">
    <cfRule type="expression" dxfId="525" priority="531">
      <formula>$A2320="1"</formula>
    </cfRule>
  </conditionalFormatting>
  <conditionalFormatting sqref="AA2342:AC2351">
    <cfRule type="expression" dxfId="524" priority="524">
      <formula>$AC2342="Nパケ"</formula>
    </cfRule>
  </conditionalFormatting>
  <conditionalFormatting sqref="C2342:F2351">
    <cfRule type="expression" dxfId="523" priority="523">
      <formula>$C2342="センドバックで使用"</formula>
    </cfRule>
  </conditionalFormatting>
  <conditionalFormatting sqref="B2342:B2351">
    <cfRule type="expression" dxfId="522" priority="522">
      <formula>$C2342="センドバックで使用"</formula>
    </cfRule>
  </conditionalFormatting>
  <conditionalFormatting sqref="B2342:F2351">
    <cfRule type="expression" dxfId="521" priority="525">
      <formula>$A2329="1"</formula>
    </cfRule>
  </conditionalFormatting>
  <conditionalFormatting sqref="C2352:D2352">
    <cfRule type="expression" dxfId="520" priority="520">
      <formula>$C2352="センドバックで使用"</formula>
    </cfRule>
  </conditionalFormatting>
  <conditionalFormatting sqref="C2352:D2352">
    <cfRule type="expression" dxfId="519" priority="521">
      <formula>$A2339="1"</formula>
    </cfRule>
  </conditionalFormatting>
  <conditionalFormatting sqref="AA2353:AC2361">
    <cfRule type="expression" dxfId="518" priority="518">
      <formula>$AC2353="Nパケ"</formula>
    </cfRule>
  </conditionalFormatting>
  <conditionalFormatting sqref="E2353:F2361">
    <cfRule type="expression" dxfId="517" priority="517">
      <formula>$C2353="センドバックで使用"</formula>
    </cfRule>
  </conditionalFormatting>
  <conditionalFormatting sqref="B2353:B2361">
    <cfRule type="expression" dxfId="516" priority="516">
      <formula>$C2353="センドバックで使用"</formula>
    </cfRule>
  </conditionalFormatting>
  <conditionalFormatting sqref="B2353:B2361 E2353:F2361">
    <cfRule type="expression" dxfId="515" priority="519">
      <formula>$A2340="1"</formula>
    </cfRule>
  </conditionalFormatting>
  <conditionalFormatting sqref="C2353:D2361">
    <cfRule type="expression" dxfId="514" priority="514">
      <formula>$C2353="センドバックで使用"</formula>
    </cfRule>
  </conditionalFormatting>
  <conditionalFormatting sqref="C2353:D2361">
    <cfRule type="expression" dxfId="513" priority="515">
      <formula>$A2340="1"</formula>
    </cfRule>
  </conditionalFormatting>
  <conditionalFormatting sqref="C2362:D2362">
    <cfRule type="expression" dxfId="512" priority="512">
      <formula>$C2362="センドバックで使用"</formula>
    </cfRule>
  </conditionalFormatting>
  <conditionalFormatting sqref="C2362:D2362">
    <cfRule type="expression" dxfId="511" priority="513">
      <formula>$A2349="1"</formula>
    </cfRule>
  </conditionalFormatting>
  <conditionalFormatting sqref="E2363:F2366">
    <cfRule type="expression" dxfId="510" priority="510">
      <formula>$C2363="センドバックで使用"</formula>
    </cfRule>
  </conditionalFormatting>
  <conditionalFormatting sqref="B2363:B2366">
    <cfRule type="expression" dxfId="509" priority="509">
      <formula>$C2363="センドバックで使用"</formula>
    </cfRule>
  </conditionalFormatting>
  <conditionalFormatting sqref="B2363:B2366 E2363:F2366">
    <cfRule type="expression" dxfId="508" priority="511">
      <formula>$A2350="1"</formula>
    </cfRule>
  </conditionalFormatting>
  <conditionalFormatting sqref="C2363:D2366">
    <cfRule type="expression" dxfId="507" priority="507">
      <formula>$C2363="センドバックで使用"</formula>
    </cfRule>
  </conditionalFormatting>
  <conditionalFormatting sqref="C2363:D2366">
    <cfRule type="expression" dxfId="506" priority="508">
      <formula>$A2350="1"</formula>
    </cfRule>
  </conditionalFormatting>
  <conditionalFormatting sqref="C2368:F2368">
    <cfRule type="expression" dxfId="505" priority="505">
      <formula>$C2368="センドバックで使用"</formula>
    </cfRule>
  </conditionalFormatting>
  <conditionalFormatting sqref="B2368">
    <cfRule type="expression" dxfId="504" priority="504">
      <formula>$C2368="センドバックで使用"</formula>
    </cfRule>
  </conditionalFormatting>
  <conditionalFormatting sqref="B2368:F2368">
    <cfRule type="expression" dxfId="503" priority="506">
      <formula>$A2355="1"</formula>
    </cfRule>
  </conditionalFormatting>
  <conditionalFormatting sqref="C2369:D2369">
    <cfRule type="expression" dxfId="502" priority="502">
      <formula>$C2369="センドバックで使用"</formula>
    </cfRule>
  </conditionalFormatting>
  <conditionalFormatting sqref="C2369:D2369">
    <cfRule type="expression" dxfId="501" priority="503">
      <formula>$A2356="1"</formula>
    </cfRule>
  </conditionalFormatting>
  <conditionalFormatting sqref="E2370:F2378">
    <cfRule type="expression" dxfId="500" priority="500">
      <formula>$C2370="センドバックで使用"</formula>
    </cfRule>
  </conditionalFormatting>
  <conditionalFormatting sqref="B2370:B2378">
    <cfRule type="expression" dxfId="499" priority="499">
      <formula>$C2370="センドバックで使用"</formula>
    </cfRule>
  </conditionalFormatting>
  <conditionalFormatting sqref="B2370:B2378 E2370:F2378">
    <cfRule type="expression" dxfId="498" priority="501">
      <formula>$A2357="1"</formula>
    </cfRule>
  </conditionalFormatting>
  <conditionalFormatting sqref="C2370:D2378">
    <cfRule type="expression" dxfId="497" priority="497">
      <formula>$C2370="センドバックで使用"</formula>
    </cfRule>
  </conditionalFormatting>
  <conditionalFormatting sqref="C2370:D2378">
    <cfRule type="expression" dxfId="496" priority="498">
      <formula>$A2357="1"</formula>
    </cfRule>
  </conditionalFormatting>
  <conditionalFormatting sqref="AA2379:AC2379">
    <cfRule type="expression" dxfId="495" priority="496">
      <formula>$AC2379="Nパケ"</formula>
    </cfRule>
  </conditionalFormatting>
  <conditionalFormatting sqref="E2379:F2379">
    <cfRule type="expression" dxfId="494" priority="494">
      <formula>$C2379="センドバックで使用"</formula>
    </cfRule>
  </conditionalFormatting>
  <conditionalFormatting sqref="B2379">
    <cfRule type="expression" dxfId="493" priority="493">
      <formula>$C2379="センドバックで使用"</formula>
    </cfRule>
  </conditionalFormatting>
  <conditionalFormatting sqref="B2379 E2379:F2379">
    <cfRule type="expression" dxfId="492" priority="495">
      <formula>$A2366="1"</formula>
    </cfRule>
  </conditionalFormatting>
  <conditionalFormatting sqref="C2379:D2379">
    <cfRule type="expression" dxfId="491" priority="491">
      <formula>$C2379="センドバックで使用"</formula>
    </cfRule>
  </conditionalFormatting>
  <conditionalFormatting sqref="C2379:D2379">
    <cfRule type="expression" dxfId="490" priority="492">
      <formula>$A2366="1"</formula>
    </cfRule>
  </conditionalFormatting>
  <conditionalFormatting sqref="C2380:D2380">
    <cfRule type="expression" dxfId="489" priority="489">
      <formula>$C2380="センドバックで使用"</formula>
    </cfRule>
  </conditionalFormatting>
  <conditionalFormatting sqref="C2380:D2380">
    <cfRule type="expression" dxfId="488" priority="490">
      <formula>$A2367="1"</formula>
    </cfRule>
  </conditionalFormatting>
  <conditionalFormatting sqref="AB2380:AC2380">
    <cfRule type="expression" dxfId="487" priority="488">
      <formula>$AC2380="Nパケ"</formula>
    </cfRule>
  </conditionalFormatting>
  <conditionalFormatting sqref="AA2381:AA2389">
    <cfRule type="expression" dxfId="486" priority="486">
      <formula>$AC2381="Nパケ"</formula>
    </cfRule>
  </conditionalFormatting>
  <conditionalFormatting sqref="E2381:F2389">
    <cfRule type="expression" dxfId="485" priority="485">
      <formula>$C2381="センドバックで使用"</formula>
    </cfRule>
  </conditionalFormatting>
  <conditionalFormatting sqref="B2381:B2389">
    <cfRule type="expression" dxfId="484" priority="484">
      <formula>$C2381="センドバックで使用"</formula>
    </cfRule>
  </conditionalFormatting>
  <conditionalFormatting sqref="B2381:B2389 E2381:F2389">
    <cfRule type="expression" dxfId="483" priority="487">
      <formula>$A2368="1"</formula>
    </cfRule>
  </conditionalFormatting>
  <conditionalFormatting sqref="C2381:D2389">
    <cfRule type="expression" dxfId="482" priority="482">
      <formula>$C2381="センドバックで使用"</formula>
    </cfRule>
  </conditionalFormatting>
  <conditionalFormatting sqref="C2381:D2389">
    <cfRule type="expression" dxfId="481" priority="483">
      <formula>$A2368="1"</formula>
    </cfRule>
  </conditionalFormatting>
  <conditionalFormatting sqref="AB2381:AC2389">
    <cfRule type="expression" dxfId="480" priority="481">
      <formula>$AC2381="Nパケ"</formula>
    </cfRule>
  </conditionalFormatting>
  <conditionalFormatting sqref="C2390:D2390">
    <cfRule type="expression" dxfId="479" priority="479">
      <formula>$C2390="センドバックで使用"</formula>
    </cfRule>
  </conditionalFormatting>
  <conditionalFormatting sqref="C2390:D2390">
    <cfRule type="expression" dxfId="478" priority="480">
      <formula>$A2377="1"</formula>
    </cfRule>
  </conditionalFormatting>
  <conditionalFormatting sqref="AA2390">
    <cfRule type="expression" dxfId="477" priority="478">
      <formula>$AC2390="Nパケ"</formula>
    </cfRule>
  </conditionalFormatting>
  <conditionalFormatting sqref="AB2390">
    <cfRule type="expression" dxfId="476" priority="477">
      <formula>$AC2390="Nパケ"</formula>
    </cfRule>
  </conditionalFormatting>
  <conditionalFormatting sqref="E2391:F2394">
    <cfRule type="expression" dxfId="475" priority="475">
      <formula>$C2391="センドバックで使用"</formula>
    </cfRule>
  </conditionalFormatting>
  <conditionalFormatting sqref="B2391:B2394">
    <cfRule type="expression" dxfId="474" priority="474">
      <formula>$C2391="センドバックで使用"</formula>
    </cfRule>
  </conditionalFormatting>
  <conditionalFormatting sqref="B2391:B2394 E2391:F2394">
    <cfRule type="expression" dxfId="473" priority="476">
      <formula>$A2378="1"</formula>
    </cfRule>
  </conditionalFormatting>
  <conditionalFormatting sqref="C2391:D2394">
    <cfRule type="expression" dxfId="472" priority="472">
      <formula>$C2391="センドバックで使用"</formula>
    </cfRule>
  </conditionalFormatting>
  <conditionalFormatting sqref="C2391:D2394">
    <cfRule type="expression" dxfId="471" priority="473">
      <formula>$A2378="1"</formula>
    </cfRule>
  </conditionalFormatting>
  <conditionalFormatting sqref="AA2391:AA2394">
    <cfRule type="expression" dxfId="470" priority="471">
      <formula>$AC2391="Nパケ"</formula>
    </cfRule>
  </conditionalFormatting>
  <conditionalFormatting sqref="AB2391:AB2394">
    <cfRule type="expression" dxfId="469" priority="470">
      <formula>$AC2391="Nパケ"</formula>
    </cfRule>
  </conditionalFormatting>
  <conditionalFormatting sqref="AA2395:AA2398">
    <cfRule type="expression" dxfId="468" priority="469">
      <formula>$AC2395="Nパケ"</formula>
    </cfRule>
  </conditionalFormatting>
  <conditionalFormatting sqref="AB2395:AB2398">
    <cfRule type="expression" dxfId="467" priority="468">
      <formula>$AC2395="Nパケ"</formula>
    </cfRule>
  </conditionalFormatting>
  <conditionalFormatting sqref="AB2399:AB2407">
    <cfRule type="expression" dxfId="466" priority="467">
      <formula>$AC2399="Nパケ"</formula>
    </cfRule>
  </conditionalFormatting>
  <conditionalFormatting sqref="C2409:F2419">
    <cfRule type="expression" dxfId="465" priority="465">
      <formula>$C2409="センドバックで使用"</formula>
    </cfRule>
  </conditionalFormatting>
  <conditionalFormatting sqref="C2409:F2419">
    <cfRule type="expression" dxfId="464" priority="466">
      <formula>$A2396="1"</formula>
    </cfRule>
  </conditionalFormatting>
  <conditionalFormatting sqref="AB2408">
    <cfRule type="expression" dxfId="463" priority="464">
      <formula>$AC2408="Nパケ"</formula>
    </cfRule>
  </conditionalFormatting>
  <conditionalFormatting sqref="AA2409:AA2419 AC2409:AC2419">
    <cfRule type="expression" dxfId="462" priority="463">
      <formula>$AC2409="Nパケ"</formula>
    </cfRule>
  </conditionalFormatting>
  <conditionalFormatting sqref="AB2409:AB2419">
    <cfRule type="expression" dxfId="461" priority="462">
      <formula>$AC2409="Nパケ"</formula>
    </cfRule>
  </conditionalFormatting>
  <conditionalFormatting sqref="C2421:F2470">
    <cfRule type="expression" dxfId="460" priority="460">
      <formula>$C2421="センドバックで使用"</formula>
    </cfRule>
  </conditionalFormatting>
  <conditionalFormatting sqref="C2421:F2470">
    <cfRule type="expression" dxfId="459" priority="461">
      <formula>$A2408="1"</formula>
    </cfRule>
  </conditionalFormatting>
  <conditionalFormatting sqref="AB2420">
    <cfRule type="expression" dxfId="458" priority="459">
      <formula>$AC2420="Nパケ"</formula>
    </cfRule>
  </conditionalFormatting>
  <conditionalFormatting sqref="AA2421:AA2436 AC2421:AC2436">
    <cfRule type="expression" dxfId="457" priority="458">
      <formula>$AC2421="Nパケ"</formula>
    </cfRule>
  </conditionalFormatting>
  <conditionalFormatting sqref="AK2421:AK2436">
    <cfRule type="expression" dxfId="456" priority="457">
      <formula>$C2421="センドバックで使用"</formula>
    </cfRule>
  </conditionalFormatting>
  <conditionalFormatting sqref="AP2421:AP2436">
    <cfRule type="expression" dxfId="455" priority="456">
      <formula>$C2421="センドバックで使用"</formula>
    </cfRule>
  </conditionalFormatting>
  <conditionalFormatting sqref="AB2421:AB2436">
    <cfRule type="expression" dxfId="454" priority="455">
      <formula>$AC2421="Nパケ"</formula>
    </cfRule>
  </conditionalFormatting>
  <conditionalFormatting sqref="AB2437">
    <cfRule type="expression" dxfId="453" priority="454">
      <formula>$AC2437="Nパケ"</formula>
    </cfRule>
  </conditionalFormatting>
  <conditionalFormatting sqref="AP2437">
    <cfRule type="expression" dxfId="452" priority="453">
      <formula>$C2437="センドバックで使用"</formula>
    </cfRule>
  </conditionalFormatting>
  <conditionalFormatting sqref="AA2438:AA2450 AC2438:AC2450">
    <cfRule type="expression" dxfId="451" priority="452">
      <formula>$AC2438="Nパケ"</formula>
    </cfRule>
  </conditionalFormatting>
  <conditionalFormatting sqref="AK2438:AK2450">
    <cfRule type="expression" dxfId="450" priority="451">
      <formula>$C2438="センドバックで使用"</formula>
    </cfRule>
  </conditionalFormatting>
  <conditionalFormatting sqref="AB2438:AB2450">
    <cfRule type="expression" dxfId="449" priority="450">
      <formula>$AC2438="Nパケ"</formula>
    </cfRule>
  </conditionalFormatting>
  <conditionalFormatting sqref="AP2438:AP2450">
    <cfRule type="expression" dxfId="448" priority="449">
      <formula>$C2438="センドバックで使用"</formula>
    </cfRule>
  </conditionalFormatting>
  <conditionalFormatting sqref="AB2451">
    <cfRule type="expression" dxfId="447" priority="448">
      <formula>$AC2451="Nパケ"</formula>
    </cfRule>
  </conditionalFormatting>
  <conditionalFormatting sqref="AP2451">
    <cfRule type="expression" dxfId="446" priority="447">
      <formula>$C2451="センドバックで使用"</formula>
    </cfRule>
  </conditionalFormatting>
  <conditionalFormatting sqref="AA2452:AA2460 AC2452:AC2460">
    <cfRule type="expression" dxfId="445" priority="446">
      <formula>$AC2452="Nパケ"</formula>
    </cfRule>
  </conditionalFormatting>
  <conditionalFormatting sqref="AK2452:AK2460">
    <cfRule type="expression" dxfId="444" priority="445">
      <formula>$C2452="センドバックで使用"</formula>
    </cfRule>
  </conditionalFormatting>
  <conditionalFormatting sqref="AB2452:AB2460">
    <cfRule type="expression" dxfId="443" priority="444">
      <formula>$AC2452="Nパケ"</formula>
    </cfRule>
  </conditionalFormatting>
  <conditionalFormatting sqref="AP2452:AP2460">
    <cfRule type="expression" dxfId="442" priority="443">
      <formula>$C2452="センドバックで使用"</formula>
    </cfRule>
  </conditionalFormatting>
  <conditionalFormatting sqref="AA2461 AC2461">
    <cfRule type="expression" dxfId="441" priority="442">
      <formula>$AC2461="Nパケ"</formula>
    </cfRule>
  </conditionalFormatting>
  <conditionalFormatting sqref="AB2461">
    <cfRule type="expression" dxfId="440" priority="441">
      <formula>$AC2461="Nパケ"</formula>
    </cfRule>
  </conditionalFormatting>
  <conditionalFormatting sqref="AP2461">
    <cfRule type="expression" dxfId="439" priority="440">
      <formula>$C2461="センドバックで使用"</formula>
    </cfRule>
  </conditionalFormatting>
  <conditionalFormatting sqref="AK2462:AK2470">
    <cfRule type="expression" dxfId="438" priority="439">
      <formula>$C2462="センドバックで使用"</formula>
    </cfRule>
  </conditionalFormatting>
  <conditionalFormatting sqref="AA2462:AA2470 AC2462:AC2470">
    <cfRule type="expression" dxfId="437" priority="438">
      <formula>$AC2462="Nパケ"</formula>
    </cfRule>
  </conditionalFormatting>
  <conditionalFormatting sqref="AB2462:AB2470">
    <cfRule type="expression" dxfId="436" priority="437">
      <formula>$AC2462="Nパケ"</formula>
    </cfRule>
  </conditionalFormatting>
  <conditionalFormatting sqref="AP2462:AP2470">
    <cfRule type="expression" dxfId="435" priority="436">
      <formula>$C2462="センドバックで使用"</formula>
    </cfRule>
  </conditionalFormatting>
  <conditionalFormatting sqref="AB2471:AB2472">
    <cfRule type="expression" dxfId="434" priority="435">
      <formula>$AC2471="Nパケ"</formula>
    </cfRule>
  </conditionalFormatting>
  <conditionalFormatting sqref="AB2473:AB2474">
    <cfRule type="expression" dxfId="433" priority="433">
      <formula>$AC2473="Nパケ"</formula>
    </cfRule>
  </conditionalFormatting>
  <conditionalFormatting sqref="AB2475:AB2476">
    <cfRule type="expression" dxfId="432" priority="432">
      <formula>$AC2475="Nパケ"</formula>
    </cfRule>
  </conditionalFormatting>
  <conditionalFormatting sqref="AA2477 AC2477">
    <cfRule type="expression" dxfId="431" priority="430">
      <formula>$AC2477="Nパケ"</formula>
    </cfRule>
  </conditionalFormatting>
  <conditionalFormatting sqref="C2477:F2477">
    <cfRule type="expression" dxfId="430" priority="429">
      <formula>$C2477="センドバックで使用"</formula>
    </cfRule>
  </conditionalFormatting>
  <conditionalFormatting sqref="B2477">
    <cfRule type="expression" dxfId="429" priority="428">
      <formula>$C2477="センドバックで使用"</formula>
    </cfRule>
  </conditionalFormatting>
  <conditionalFormatting sqref="B2477:F2477">
    <cfRule type="expression" dxfId="428" priority="431">
      <formula>$A2464="1"</formula>
    </cfRule>
  </conditionalFormatting>
  <conditionalFormatting sqref="AB2477">
    <cfRule type="expression" dxfId="427" priority="427">
      <formula>$AC2477="Nパケ"</formula>
    </cfRule>
  </conditionalFormatting>
  <conditionalFormatting sqref="C2478:F2478">
    <cfRule type="expression" dxfId="426" priority="425">
      <formula>$C2478="センドバックで使用"</formula>
    </cfRule>
  </conditionalFormatting>
  <conditionalFormatting sqref="C2478:F2478">
    <cfRule type="expression" dxfId="425" priority="426">
      <formula>$A2465="1"</formula>
    </cfRule>
  </conditionalFormatting>
  <conditionalFormatting sqref="AA2478 AC2478">
    <cfRule type="expression" dxfId="424" priority="424">
      <formula>$AC2478="Nパケ"</formula>
    </cfRule>
  </conditionalFormatting>
  <conditionalFormatting sqref="AB2478">
    <cfRule type="expression" dxfId="423" priority="423">
      <formula>$AC2478="Nパケ"</formula>
    </cfRule>
  </conditionalFormatting>
  <conditionalFormatting sqref="AA2479:AC2479">
    <cfRule type="expression" dxfId="422" priority="422">
      <formula>$AC2479="Nパケ"</formula>
    </cfRule>
  </conditionalFormatting>
  <conditionalFormatting sqref="AA2480:AC2494">
    <cfRule type="expression" dxfId="421" priority="421">
      <formula>$AC2480="Nパケ"</formula>
    </cfRule>
  </conditionalFormatting>
  <conditionalFormatting sqref="AA2495:AC2495">
    <cfRule type="expression" dxfId="420" priority="420">
      <formula>$AC2495="Nパケ"</formula>
    </cfRule>
  </conditionalFormatting>
  <conditionalFormatting sqref="AA2496:AC2500">
    <cfRule type="expression" dxfId="419" priority="419">
      <formula>$AC2496="Nパケ"</formula>
    </cfRule>
  </conditionalFormatting>
  <conditionalFormatting sqref="C2503:D2503">
    <cfRule type="expression" dxfId="418" priority="417">
      <formula>$C2503="センドバックで使用"</formula>
    </cfRule>
  </conditionalFormatting>
  <conditionalFormatting sqref="C2503:D2503">
    <cfRule type="expression" dxfId="417" priority="418">
      <formula>$A2504="1"</formula>
    </cfRule>
  </conditionalFormatting>
  <conditionalFormatting sqref="AA2504:AC2505">
    <cfRule type="expression" dxfId="416" priority="415">
      <formula>$AC2504="Nパケ"</formula>
    </cfRule>
  </conditionalFormatting>
  <conditionalFormatting sqref="E2504:F2505">
    <cfRule type="expression" dxfId="415" priority="414">
      <formula>$C2504="センドバックで使用"</formula>
    </cfRule>
  </conditionalFormatting>
  <conditionalFormatting sqref="AK2504:AK2505">
    <cfRule type="expression" dxfId="414" priority="413">
      <formula>$C2504="センドバックで使用"</formula>
    </cfRule>
  </conditionalFormatting>
  <conditionalFormatting sqref="AP2504:AP2505">
    <cfRule type="expression" dxfId="413" priority="412">
      <formula>$C2504="センドバックで使用"</formula>
    </cfRule>
  </conditionalFormatting>
  <conditionalFormatting sqref="B2504:B2505">
    <cfRule type="expression" dxfId="412" priority="411">
      <formula>$C2504="センドバックで使用"</formula>
    </cfRule>
  </conditionalFormatting>
  <conditionalFormatting sqref="B2504:B2505 E2504:F2505">
    <cfRule type="expression" dxfId="411" priority="416">
      <formula>$A2491="1"</formula>
    </cfRule>
  </conditionalFormatting>
  <conditionalFormatting sqref="C2504:D2505">
    <cfRule type="expression" dxfId="410" priority="409">
      <formula>$C2504="センドバックで使用"</formula>
    </cfRule>
  </conditionalFormatting>
  <conditionalFormatting sqref="C2504:D2505">
    <cfRule type="expression" dxfId="409" priority="410">
      <formula>$A2505="1"</formula>
    </cfRule>
  </conditionalFormatting>
  <conditionalFormatting sqref="AA2507:AC2511">
    <cfRule type="expression" dxfId="408" priority="408">
      <formula>$AC2507="Nパケ"</formula>
    </cfRule>
  </conditionalFormatting>
  <conditionalFormatting sqref="C2507:F2511">
    <cfRule type="expression" dxfId="407" priority="406">
      <formula>$C2507="センドバックで使用"</formula>
    </cfRule>
  </conditionalFormatting>
  <conditionalFormatting sqref="B2507:B2511">
    <cfRule type="expression" dxfId="406" priority="405">
      <formula>$C2507="センドバックで使用"</formula>
    </cfRule>
  </conditionalFormatting>
  <conditionalFormatting sqref="B2507:F2511">
    <cfRule type="expression" dxfId="405" priority="407">
      <formula>$A2494="1"</formula>
    </cfRule>
  </conditionalFormatting>
  <conditionalFormatting sqref="AA2513:AC2534">
    <cfRule type="expression" dxfId="404" priority="403">
      <formula>$AC2513="Nパケ"</formula>
    </cfRule>
  </conditionalFormatting>
  <conditionalFormatting sqref="C2513:F2534">
    <cfRule type="expression" dxfId="403" priority="402">
      <formula>$C2513="センドバックで使用"</formula>
    </cfRule>
  </conditionalFormatting>
  <conditionalFormatting sqref="B2513:B2536">
    <cfRule type="expression" dxfId="402" priority="401">
      <formula>$C2513="センドバックで使用"</formula>
    </cfRule>
  </conditionalFormatting>
  <conditionalFormatting sqref="B2513:F2534 B2535:B2536">
    <cfRule type="expression" dxfId="401" priority="404">
      <formula>$A2500="1"</formula>
    </cfRule>
  </conditionalFormatting>
  <conditionalFormatting sqref="AK2513:AK2517">
    <cfRule type="expression" dxfId="400" priority="400">
      <formula>$C2513="センドバックで使用"</formula>
    </cfRule>
  </conditionalFormatting>
  <conditionalFormatting sqref="AB2535">
    <cfRule type="expression" dxfId="399" priority="399">
      <formula>$AC2535="Nパケ"</formula>
    </cfRule>
  </conditionalFormatting>
  <conditionalFormatting sqref="AA2536 AC2536">
    <cfRule type="expression" dxfId="398" priority="398">
      <formula>$AC2536="Nパケ"</formula>
    </cfRule>
  </conditionalFormatting>
  <conditionalFormatting sqref="AB2536">
    <cfRule type="expression" dxfId="397" priority="397">
      <formula>$AC2536="Nパケ"</formula>
    </cfRule>
  </conditionalFormatting>
  <conditionalFormatting sqref="AB2537">
    <cfRule type="expression" dxfId="396" priority="396">
      <formula>$AC2537="Nパケ"</formula>
    </cfRule>
  </conditionalFormatting>
  <conditionalFormatting sqref="AC2537">
    <cfRule type="expression" dxfId="395" priority="395">
      <formula>$AC2537="Nパケ"</formula>
    </cfRule>
  </conditionalFormatting>
  <conditionalFormatting sqref="AA2538:AA2546">
    <cfRule type="expression" dxfId="394" priority="394">
      <formula>$AC2538="Nパケ"</formula>
    </cfRule>
  </conditionalFormatting>
  <conditionalFormatting sqref="AB2538:AB2546">
    <cfRule type="expression" dxfId="393" priority="393">
      <formula>$AC2538="Nパケ"</formula>
    </cfRule>
  </conditionalFormatting>
  <conditionalFormatting sqref="AC2538:AC2546">
    <cfRule type="expression" dxfId="392" priority="392">
      <formula>$AC2538="Nパケ"</formula>
    </cfRule>
  </conditionalFormatting>
  <conditionalFormatting sqref="C2538:F2546">
    <cfRule type="expression" dxfId="391" priority="390">
      <formula>$C2538="センドバックで使用"</formula>
    </cfRule>
  </conditionalFormatting>
  <conditionalFormatting sqref="B2538:B2546">
    <cfRule type="expression" dxfId="390" priority="389">
      <formula>$C2538="センドバックで使用"</formula>
    </cfRule>
  </conditionalFormatting>
  <conditionalFormatting sqref="B2538:F2546">
    <cfRule type="expression" dxfId="389" priority="391">
      <formula>$A2525="1"</formula>
    </cfRule>
  </conditionalFormatting>
  <conditionalFormatting sqref="E2583:F2583 B2662 E2662:F2662">
    <cfRule type="expression" dxfId="388" priority="3062">
      <formula>$A2539="1"</formula>
    </cfRule>
  </conditionalFormatting>
  <conditionalFormatting sqref="AA2561:AC2561 AA2563 AC2562:AC2563">
    <cfRule type="expression" dxfId="387" priority="387">
      <formula>$AC2561="Nパケ"</formula>
    </cfRule>
  </conditionalFormatting>
  <conditionalFormatting sqref="C2561:F2563 E2564:F2582">
    <cfRule type="expression" dxfId="386" priority="386">
      <formula>$C2561="センドバックで使用"</formula>
    </cfRule>
  </conditionalFormatting>
  <conditionalFormatting sqref="AK2552:AK2563">
    <cfRule type="expression" dxfId="385" priority="385">
      <formula>$C2552="センドバックで使用"</formula>
    </cfRule>
  </conditionalFormatting>
  <conditionalFormatting sqref="AP2561:AP2563">
    <cfRule type="expression" dxfId="384" priority="384">
      <formula>$C2561="センドバックで使用"</formula>
    </cfRule>
  </conditionalFormatting>
  <conditionalFormatting sqref="B2561:B2582">
    <cfRule type="expression" dxfId="383" priority="383">
      <formula>$C2561="センドバックで使用"</formula>
    </cfRule>
  </conditionalFormatting>
  <conditionalFormatting sqref="B2561:F2563 B2564:B2582 E2564:F2582">
    <cfRule type="expression" dxfId="382" priority="388">
      <formula>$A2517="1"</formula>
    </cfRule>
  </conditionalFormatting>
  <conditionalFormatting sqref="AB2547">
    <cfRule type="expression" dxfId="381" priority="382">
      <formula>$AC2547="Nパケ"</formula>
    </cfRule>
  </conditionalFormatting>
  <conditionalFormatting sqref="AC2547">
    <cfRule type="expression" dxfId="380" priority="381">
      <formula>$AC2547="Nパケ"</formula>
    </cfRule>
  </conditionalFormatting>
  <conditionalFormatting sqref="B2548:F2560">
    <cfRule type="expression" dxfId="379" priority="380">
      <formula>$A2535="1"</formula>
    </cfRule>
  </conditionalFormatting>
  <conditionalFormatting sqref="AA2548:AA2560">
    <cfRule type="expression" dxfId="378" priority="379">
      <formula>$AC2548="Nパケ"</formula>
    </cfRule>
  </conditionalFormatting>
  <conditionalFormatting sqref="C2548:F2560">
    <cfRule type="expression" dxfId="377" priority="378">
      <formula>$C2548="センドバックで使用"</formula>
    </cfRule>
  </conditionalFormatting>
  <conditionalFormatting sqref="B2548:B2560">
    <cfRule type="expression" dxfId="376" priority="377">
      <formula>$C2548="センドバックで使用"</formula>
    </cfRule>
  </conditionalFormatting>
  <conditionalFormatting sqref="AB2548:AB2560">
    <cfRule type="expression" dxfId="375" priority="376">
      <formula>$AC2548="Nパケ"</formula>
    </cfRule>
  </conditionalFormatting>
  <conditionalFormatting sqref="AC2548:AC2560">
    <cfRule type="expression" dxfId="374" priority="375">
      <formula>$AC2548="Nパケ"</formula>
    </cfRule>
  </conditionalFormatting>
  <conditionalFormatting sqref="AP2548:AP2560">
    <cfRule type="expression" dxfId="373" priority="374">
      <formula>$C2548="センドバックで使用"</formula>
    </cfRule>
  </conditionalFormatting>
  <conditionalFormatting sqref="AA2562:AB2562">
    <cfRule type="expression" dxfId="372" priority="373">
      <formula>$AC2562="Nパケ"</formula>
    </cfRule>
  </conditionalFormatting>
  <conditionalFormatting sqref="AA2584 AC2584">
    <cfRule type="expression" dxfId="371" priority="371">
      <formula>$AC2584="Nパケ"</formula>
    </cfRule>
  </conditionalFormatting>
  <conditionalFormatting sqref="C2584:F2590">
    <cfRule type="expression" dxfId="370" priority="370">
      <formula>$C2584="センドバックで使用"</formula>
    </cfRule>
  </conditionalFormatting>
  <conditionalFormatting sqref="AK2584">
    <cfRule type="expression" dxfId="369" priority="369">
      <formula>$C2584="センドバックで使用"</formula>
    </cfRule>
  </conditionalFormatting>
  <conditionalFormatting sqref="AP2584">
    <cfRule type="expression" dxfId="368" priority="368">
      <formula>$C2584="センドバックで使用"</formula>
    </cfRule>
  </conditionalFormatting>
  <conditionalFormatting sqref="B2584:B2590">
    <cfRule type="expression" dxfId="367" priority="367">
      <formula>$C2584="センドバックで使用"</formula>
    </cfRule>
  </conditionalFormatting>
  <conditionalFormatting sqref="B2584:F2590">
    <cfRule type="expression" dxfId="366" priority="372">
      <formula>$A2540="1"</formula>
    </cfRule>
  </conditionalFormatting>
  <conditionalFormatting sqref="B2583">
    <cfRule type="expression" dxfId="365" priority="365">
      <formula>$C2583="センドバックで使用"</formula>
    </cfRule>
  </conditionalFormatting>
  <conditionalFormatting sqref="B2583">
    <cfRule type="expression" dxfId="364" priority="366">
      <formula>$A2539="1"</formula>
    </cfRule>
  </conditionalFormatting>
  <conditionalFormatting sqref="C2564:D2583">
    <cfRule type="expression" dxfId="363" priority="363">
      <formula>$C2564="センドバックで使用"</formula>
    </cfRule>
  </conditionalFormatting>
  <conditionalFormatting sqref="C2564:D2583">
    <cfRule type="expression" dxfId="362" priority="364">
      <formula>$A2520="1"</formula>
    </cfRule>
  </conditionalFormatting>
  <conditionalFormatting sqref="AB2563">
    <cfRule type="expression" dxfId="361" priority="362">
      <formula>$AC2563="Nパケ"</formula>
    </cfRule>
  </conditionalFormatting>
  <conditionalFormatting sqref="AA2564:AA2583 AC2564:AC2583">
    <cfRule type="expression" dxfId="360" priority="361">
      <formula>$AC2564="Nパケ"</formula>
    </cfRule>
  </conditionalFormatting>
  <conditionalFormatting sqref="AK2564:AK2583">
    <cfRule type="expression" dxfId="359" priority="360">
      <formula>$C2564="センドバックで使用"</formula>
    </cfRule>
  </conditionalFormatting>
  <conditionalFormatting sqref="AP2564:AP2583">
    <cfRule type="expression" dxfId="358" priority="359">
      <formula>$C2564="センドバックで使用"</formula>
    </cfRule>
  </conditionalFormatting>
  <conditionalFormatting sqref="AB2564:AB2583">
    <cfRule type="expression" dxfId="357" priority="358">
      <formula>$AC2564="Nパケ"</formula>
    </cfRule>
  </conditionalFormatting>
  <conditionalFormatting sqref="AA2591 AC2591 AA2593 AC2593 AA2597 AC2597 AA2608:AC2609 AA2620:AC2620 AA2614 AC2614">
    <cfRule type="expression" dxfId="356" priority="356">
      <formula>$AC2591="Nパケ"</formula>
    </cfRule>
  </conditionalFormatting>
  <conditionalFormatting sqref="C2591:F2593 C2597:F2597 C2609:F2609 E2608:F2608 C2620:F2620 E2614:F2614">
    <cfRule type="expression" dxfId="355" priority="355">
      <formula>$C2591="センドバックで使用"</formula>
    </cfRule>
  </conditionalFormatting>
  <conditionalFormatting sqref="AK2591:AK2593 AK2597:AK2609 AK2614:AK2621">
    <cfRule type="expression" dxfId="354" priority="354">
      <formula>$C2591="センドバックで使用"</formula>
    </cfRule>
  </conditionalFormatting>
  <conditionalFormatting sqref="AP2591:AP2593 AP2597:AP2609 AP2614:AP2620">
    <cfRule type="expression" dxfId="353" priority="353">
      <formula>$C2591="センドバックで使用"</formula>
    </cfRule>
  </conditionalFormatting>
  <conditionalFormatting sqref="B2591:B2597 B2608:B2609 B2614 B2620">
    <cfRule type="expression" dxfId="352" priority="352">
      <formula>$C2591="センドバックで使用"</formula>
    </cfRule>
  </conditionalFormatting>
  <conditionalFormatting sqref="B2591:F2593 B2597:F2597 B2594:B2596 B2609:F2609 E2608:F2608 B2608:B2609 B2620:F2620 B2614 E2614:F2614">
    <cfRule type="expression" dxfId="351" priority="357">
      <formula>$A2547="1"</formula>
    </cfRule>
  </conditionalFormatting>
  <conditionalFormatting sqref="AB2584">
    <cfRule type="expression" dxfId="350" priority="351">
      <formula>$AC2584="Nパケ"</formula>
    </cfRule>
  </conditionalFormatting>
  <conditionalFormatting sqref="AA2585:AA2590 AC2585:AC2590">
    <cfRule type="expression" dxfId="349" priority="350">
      <formula>$AC2585="Nパケ"</formula>
    </cfRule>
  </conditionalFormatting>
  <conditionalFormatting sqref="AK2585:AK2590">
    <cfRule type="expression" dxfId="348" priority="349">
      <formula>$C2585="センドバックで使用"</formula>
    </cfRule>
  </conditionalFormatting>
  <conditionalFormatting sqref="AP2585:AP2590">
    <cfRule type="expression" dxfId="347" priority="348">
      <formula>$C2585="センドバックで使用"</formula>
    </cfRule>
  </conditionalFormatting>
  <conditionalFormatting sqref="AB2585:AB2590">
    <cfRule type="expression" dxfId="346" priority="347">
      <formula>$AC2585="Nパケ"</formula>
    </cfRule>
  </conditionalFormatting>
  <conditionalFormatting sqref="AB2591">
    <cfRule type="expression" dxfId="345" priority="346">
      <formula>$AC2591="Nパケ"</formula>
    </cfRule>
  </conditionalFormatting>
  <conditionalFormatting sqref="AA2592 AC2592">
    <cfRule type="expression" dxfId="344" priority="345">
      <formula>$AC2592="Nパケ"</formula>
    </cfRule>
  </conditionalFormatting>
  <conditionalFormatting sqref="AB2592">
    <cfRule type="expression" dxfId="343" priority="344">
      <formula>$AC2592="Nパケ"</formula>
    </cfRule>
  </conditionalFormatting>
  <conditionalFormatting sqref="AB2593">
    <cfRule type="expression" dxfId="342" priority="343">
      <formula>$AC2593="Nパケ"</formula>
    </cfRule>
  </conditionalFormatting>
  <conditionalFormatting sqref="AA2594:AA2596 AC2594:AC2596">
    <cfRule type="expression" dxfId="341" priority="341">
      <formula>$AC2594="Nパケ"</formula>
    </cfRule>
  </conditionalFormatting>
  <conditionalFormatting sqref="C2594:F2596">
    <cfRule type="expression" dxfId="340" priority="340">
      <formula>$C2594="センドバックで使用"</formula>
    </cfRule>
  </conditionalFormatting>
  <conditionalFormatting sqref="AK2594:AK2596">
    <cfRule type="expression" dxfId="339" priority="339">
      <formula>$C2594="センドバックで使用"</formula>
    </cfRule>
  </conditionalFormatting>
  <conditionalFormatting sqref="AP2594:AP2596">
    <cfRule type="expression" dxfId="338" priority="338">
      <formula>$C2594="センドバックで使用"</formula>
    </cfRule>
  </conditionalFormatting>
  <conditionalFormatting sqref="C2594:F2596">
    <cfRule type="expression" dxfId="337" priority="342">
      <formula>$A2550="1"</formula>
    </cfRule>
  </conditionalFormatting>
  <conditionalFormatting sqref="AB2594:AB2596">
    <cfRule type="expression" dxfId="336" priority="337">
      <formula>$AC2594="Nパケ"</formula>
    </cfRule>
  </conditionalFormatting>
  <conditionalFormatting sqref="AB2597">
    <cfRule type="expression" dxfId="335" priority="336">
      <formula>$AC2597="Nパケ"</formula>
    </cfRule>
  </conditionalFormatting>
  <conditionalFormatting sqref="AA2598:AA2607 AC2598:AC2607">
    <cfRule type="expression" dxfId="334" priority="334">
      <formula>$AC2598="Nパケ"</formula>
    </cfRule>
  </conditionalFormatting>
  <conditionalFormatting sqref="C2598:F2607">
    <cfRule type="expression" dxfId="333" priority="333">
      <formula>$C2598="センドバックで使用"</formula>
    </cfRule>
  </conditionalFormatting>
  <conditionalFormatting sqref="B2598:B2607">
    <cfRule type="expression" dxfId="332" priority="332">
      <formula>$C2598="センドバックで使用"</formula>
    </cfRule>
  </conditionalFormatting>
  <conditionalFormatting sqref="B2598:F2607">
    <cfRule type="expression" dxfId="331" priority="335">
      <formula>$A2554="1"</formula>
    </cfRule>
  </conditionalFormatting>
  <conditionalFormatting sqref="AB2598:AB2607">
    <cfRule type="expression" dxfId="330" priority="331">
      <formula>$AC2598="Nパケ"</formula>
    </cfRule>
  </conditionalFormatting>
  <conditionalFormatting sqref="C2608:D2608">
    <cfRule type="expression" dxfId="329" priority="329">
      <formula>$C2608="センドバックで使用"</formula>
    </cfRule>
  </conditionalFormatting>
  <conditionalFormatting sqref="C2608:D2608">
    <cfRule type="expression" dxfId="328" priority="330">
      <formula>$A2564="1"</formula>
    </cfRule>
  </conditionalFormatting>
  <conditionalFormatting sqref="AA2610:AC2613">
    <cfRule type="expression" dxfId="327" priority="327">
      <formula>$AC2610="Nパケ"</formula>
    </cfRule>
  </conditionalFormatting>
  <conditionalFormatting sqref="C2610:F2613">
    <cfRule type="expression" dxfId="326" priority="326">
      <formula>$C2610="センドバックで使用"</formula>
    </cfRule>
  </conditionalFormatting>
  <conditionalFormatting sqref="AK2610:AK2613">
    <cfRule type="expression" dxfId="325" priority="325">
      <formula>$C2610="センドバックで使用"</formula>
    </cfRule>
  </conditionalFormatting>
  <conditionalFormatting sqref="AP2610:AP2613">
    <cfRule type="expression" dxfId="324" priority="324">
      <formula>$C2610="センドバックで使用"</formula>
    </cfRule>
  </conditionalFormatting>
  <conditionalFormatting sqref="B2610:B2613">
    <cfRule type="expression" dxfId="323" priority="323">
      <formula>$C2610="センドバックで使用"</formula>
    </cfRule>
  </conditionalFormatting>
  <conditionalFormatting sqref="B2610:F2613">
    <cfRule type="expression" dxfId="322" priority="328">
      <formula>$A2566="1"</formula>
    </cfRule>
  </conditionalFormatting>
  <conditionalFormatting sqref="C2614:D2614">
    <cfRule type="expression" dxfId="321" priority="321">
      <formula>$C2614="センドバックで使用"</formula>
    </cfRule>
  </conditionalFormatting>
  <conditionalFormatting sqref="C2614:D2614">
    <cfRule type="expression" dxfId="320" priority="322">
      <formula>$A2570="1"</formula>
    </cfRule>
  </conditionalFormatting>
  <conditionalFormatting sqref="AB2614">
    <cfRule type="expression" dxfId="319" priority="320">
      <formula>$AC2614="Nパケ"</formula>
    </cfRule>
  </conditionalFormatting>
  <conditionalFormatting sqref="AA2615:AA2619 AC2615:AC2619">
    <cfRule type="expression" dxfId="318" priority="318">
      <formula>$AC2615="Nパケ"</formula>
    </cfRule>
  </conditionalFormatting>
  <conditionalFormatting sqref="E2615:F2619">
    <cfRule type="expression" dxfId="317" priority="317">
      <formula>$C2615="センドバックで使用"</formula>
    </cfRule>
  </conditionalFormatting>
  <conditionalFormatting sqref="B2615:B2619">
    <cfRule type="expression" dxfId="316" priority="316">
      <formula>$C2615="センドバックで使用"</formula>
    </cfRule>
  </conditionalFormatting>
  <conditionalFormatting sqref="B2615:B2619 E2615:F2619">
    <cfRule type="expression" dxfId="315" priority="319">
      <formula>$A2571="1"</formula>
    </cfRule>
  </conditionalFormatting>
  <conditionalFormatting sqref="C2615:D2619">
    <cfRule type="expression" dxfId="314" priority="314">
      <formula>$C2615="センドバックで使用"</formula>
    </cfRule>
  </conditionalFormatting>
  <conditionalFormatting sqref="C2615:D2619">
    <cfRule type="expression" dxfId="313" priority="315">
      <formula>$A2571="1"</formula>
    </cfRule>
  </conditionalFormatting>
  <conditionalFormatting sqref="AB2615:AB2619">
    <cfRule type="expression" dxfId="312" priority="313">
      <formula>$AC2615="Nパケ"</formula>
    </cfRule>
  </conditionalFormatting>
  <conditionalFormatting sqref="AA2641:AC2641 AA2639 AC2639 AA2652:AC2652 AA2657:AB2657 AA2993:AC2993">
    <cfRule type="expression" dxfId="311" priority="311">
      <formula>$AC2639="Nパケ"</formula>
    </cfRule>
  </conditionalFormatting>
  <conditionalFormatting sqref="C2639:F2639 C2641:F2641 E2652:F2652 E2657:F2657 C2993:F2993 E2662:F2662">
    <cfRule type="expression" dxfId="310" priority="310">
      <formula>$C2639="センドバックで使用"</formula>
    </cfRule>
  </conditionalFormatting>
  <conditionalFormatting sqref="AK2622:AK2666 AK2993">
    <cfRule type="expression" dxfId="309" priority="309">
      <formula>$C2622="センドバックで使用"</formula>
    </cfRule>
  </conditionalFormatting>
  <conditionalFormatting sqref="AP2993 AP2639:AP2666">
    <cfRule type="expression" dxfId="308" priority="308">
      <formula>$C2639="センドバックで使用"</formula>
    </cfRule>
  </conditionalFormatting>
  <conditionalFormatting sqref="B2639:B2641 B2652 B2657 B2662 B2993">
    <cfRule type="expression" dxfId="307" priority="307">
      <formula>$C2639="センドバックで使用"</formula>
    </cfRule>
  </conditionalFormatting>
  <conditionalFormatting sqref="B2639:F2639 B2641:F2641 B2640 B2652 E2652:F2652 B2657 E2657:F2657">
    <cfRule type="expression" dxfId="306" priority="312">
      <formula>$A2595="1"</formula>
    </cfRule>
  </conditionalFormatting>
  <conditionalFormatting sqref="B2621:B2633">
    <cfRule type="expression" dxfId="305" priority="305">
      <formula>$C2621="センドバックで使用"</formula>
    </cfRule>
  </conditionalFormatting>
  <conditionalFormatting sqref="B2621:B2633">
    <cfRule type="expression" dxfId="304" priority="306">
      <formula>$A2577="1"</formula>
    </cfRule>
  </conditionalFormatting>
  <conditionalFormatting sqref="B2634:B2638">
    <cfRule type="expression" dxfId="303" priority="303">
      <formula>$C2634="センドバックで使用"</formula>
    </cfRule>
  </conditionalFormatting>
  <conditionalFormatting sqref="B2634:B2638">
    <cfRule type="expression" dxfId="302" priority="304">
      <formula>$A2590="1"</formula>
    </cfRule>
  </conditionalFormatting>
  <conditionalFormatting sqref="AA2621:AC2638">
    <cfRule type="expression" dxfId="301" priority="301">
      <formula>$AC2621="Nパケ"</formula>
    </cfRule>
  </conditionalFormatting>
  <conditionalFormatting sqref="C2621:F2638">
    <cfRule type="expression" dxfId="300" priority="300">
      <formula>$C2621="センドバックで使用"</formula>
    </cfRule>
  </conditionalFormatting>
  <conditionalFormatting sqref="C2621:F2638">
    <cfRule type="expression" dxfId="299" priority="302">
      <formula>$A2577="1"</formula>
    </cfRule>
  </conditionalFormatting>
  <conditionalFormatting sqref="AP2621:AP2638">
    <cfRule type="expression" dxfId="298" priority="299">
      <formula>$C2621="センドバックで使用"</formula>
    </cfRule>
  </conditionalFormatting>
  <conditionalFormatting sqref="AB2639">
    <cfRule type="expression" dxfId="297" priority="298">
      <formula>$AC2639="Nパケ"</formula>
    </cfRule>
  </conditionalFormatting>
  <conditionalFormatting sqref="AA2640 AC2640">
    <cfRule type="expression" dxfId="296" priority="296">
      <formula>$AC2640="Nパケ"</formula>
    </cfRule>
  </conditionalFormatting>
  <conditionalFormatting sqref="C2640:F2640">
    <cfRule type="expression" dxfId="295" priority="295">
      <formula>$C2640="センドバックで使用"</formula>
    </cfRule>
  </conditionalFormatting>
  <conditionalFormatting sqref="C2640:F2640">
    <cfRule type="expression" dxfId="294" priority="297">
      <formula>$A2596="1"</formula>
    </cfRule>
  </conditionalFormatting>
  <conditionalFormatting sqref="AB2640">
    <cfRule type="expression" dxfId="293" priority="294">
      <formula>$AC2640="Nパケ"</formula>
    </cfRule>
  </conditionalFormatting>
  <conditionalFormatting sqref="AA2642:AC2645">
    <cfRule type="expression" dxfId="292" priority="292">
      <formula>$AC2642="Nパケ"</formula>
    </cfRule>
  </conditionalFormatting>
  <conditionalFormatting sqref="C2642:F2646">
    <cfRule type="expression" dxfId="291" priority="291">
      <formula>$C2642="センドバックで使用"</formula>
    </cfRule>
  </conditionalFormatting>
  <conditionalFormatting sqref="B2642:B2646">
    <cfRule type="expression" dxfId="290" priority="290">
      <formula>$C2642="センドバックで使用"</formula>
    </cfRule>
  </conditionalFormatting>
  <conditionalFormatting sqref="B2642:F2646">
    <cfRule type="expression" dxfId="289" priority="293">
      <formula>$A2598="1"</formula>
    </cfRule>
  </conditionalFormatting>
  <conditionalFormatting sqref="AA2646:AC2651">
    <cfRule type="expression" dxfId="288" priority="289">
      <formula>$AC2646="Nパケ"</formula>
    </cfRule>
  </conditionalFormatting>
  <conditionalFormatting sqref="C2647:F2651">
    <cfRule type="expression" dxfId="287" priority="287">
      <formula>$C2647="センドバックで使用"</formula>
    </cfRule>
  </conditionalFormatting>
  <conditionalFormatting sqref="B2647:B2651">
    <cfRule type="expression" dxfId="286" priority="286">
      <formula>$C2647="センドバックで使用"</formula>
    </cfRule>
  </conditionalFormatting>
  <conditionalFormatting sqref="B2647:F2651">
    <cfRule type="expression" dxfId="285" priority="288">
      <formula>$A2603="1"</formula>
    </cfRule>
  </conditionalFormatting>
  <conditionalFormatting sqref="C2652:D2652">
    <cfRule type="expression" dxfId="284" priority="284">
      <formula>$C2652="センドバックで使用"</formula>
    </cfRule>
  </conditionalFormatting>
  <conditionalFormatting sqref="C2652:D2652">
    <cfRule type="expression" dxfId="283" priority="285">
      <formula>$A2608="1"</formula>
    </cfRule>
  </conditionalFormatting>
  <conditionalFormatting sqref="AA2653:AC2656">
    <cfRule type="expression" dxfId="282" priority="282">
      <formula>$AC2653="Nパケ"</formula>
    </cfRule>
  </conditionalFormatting>
  <conditionalFormatting sqref="E2653:F2656">
    <cfRule type="expression" dxfId="281" priority="281">
      <formula>$C2653="センドバックで使用"</formula>
    </cfRule>
  </conditionalFormatting>
  <conditionalFormatting sqref="B2653:B2656">
    <cfRule type="expression" dxfId="280" priority="280">
      <formula>$C2653="センドバックで使用"</formula>
    </cfRule>
  </conditionalFormatting>
  <conditionalFormatting sqref="B2653:B2656 E2653:F2656">
    <cfRule type="expression" dxfId="279" priority="283">
      <formula>$A2609="1"</formula>
    </cfRule>
  </conditionalFormatting>
  <conditionalFormatting sqref="C2653:D2656">
    <cfRule type="expression" dxfId="278" priority="278">
      <formula>$C2653="センドバックで使用"</formula>
    </cfRule>
  </conditionalFormatting>
  <conditionalFormatting sqref="C2653:D2656">
    <cfRule type="expression" dxfId="277" priority="279">
      <formula>$A2609="1"</formula>
    </cfRule>
  </conditionalFormatting>
  <conditionalFormatting sqref="C2657:D2657">
    <cfRule type="expression" dxfId="276" priority="276">
      <formula>$C2657="センドバックで使用"</formula>
    </cfRule>
  </conditionalFormatting>
  <conditionalFormatting sqref="C2657:D2657">
    <cfRule type="expression" dxfId="275" priority="277">
      <formula>$A2613="1"</formula>
    </cfRule>
  </conditionalFormatting>
  <conditionalFormatting sqref="AC2657">
    <cfRule type="expression" dxfId="274" priority="275">
      <formula>$AC2657="Nパケ"</formula>
    </cfRule>
  </conditionalFormatting>
  <conditionalFormatting sqref="AA2658:AB2661">
    <cfRule type="expression" dxfId="273" priority="273">
      <formula>$AC2658="Nパケ"</formula>
    </cfRule>
  </conditionalFormatting>
  <conditionalFormatting sqref="E2658:F2661">
    <cfRule type="expression" dxfId="272" priority="272">
      <formula>$C2658="センドバックで使用"</formula>
    </cfRule>
  </conditionalFormatting>
  <conditionalFormatting sqref="B2658:B2661">
    <cfRule type="expression" dxfId="271" priority="271">
      <formula>$C2658="センドバックで使用"</formula>
    </cfRule>
  </conditionalFormatting>
  <conditionalFormatting sqref="B2658:B2661 E2658:F2661">
    <cfRule type="expression" dxfId="270" priority="274">
      <formula>$A2614="1"</formula>
    </cfRule>
  </conditionalFormatting>
  <conditionalFormatting sqref="C2658:D2661">
    <cfRule type="expression" dxfId="269" priority="269">
      <formula>$C2658="センドバックで使用"</formula>
    </cfRule>
  </conditionalFormatting>
  <conditionalFormatting sqref="C2658:D2661">
    <cfRule type="expression" dxfId="268" priority="270">
      <formula>$A2614="1"</formula>
    </cfRule>
  </conditionalFormatting>
  <conditionalFormatting sqref="AC2658:AC2661">
    <cfRule type="expression" dxfId="267" priority="268">
      <formula>$AC2658="Nパケ"</formula>
    </cfRule>
  </conditionalFormatting>
  <conditionalFormatting sqref="B2993:F2993">
    <cfRule type="expression" dxfId="266" priority="3064">
      <formula>$A2623="1"</formula>
    </cfRule>
  </conditionalFormatting>
  <conditionalFormatting sqref="B2667 E2667:F2667">
    <cfRule type="expression" dxfId="265" priority="267">
      <formula>$A2623="1"</formula>
    </cfRule>
  </conditionalFormatting>
  <conditionalFormatting sqref="E2667:F2667">
    <cfRule type="expression" dxfId="264" priority="265">
      <formula>$C2667="センドバックで使用"</formula>
    </cfRule>
  </conditionalFormatting>
  <conditionalFormatting sqref="AK2667">
    <cfRule type="expression" dxfId="263" priority="264">
      <formula>$C2667="センドバックで使用"</formula>
    </cfRule>
  </conditionalFormatting>
  <conditionalFormatting sqref="AP2667">
    <cfRule type="expression" dxfId="262" priority="263">
      <formula>$C2667="センドバックで使用"</formula>
    </cfRule>
  </conditionalFormatting>
  <conditionalFormatting sqref="B2667">
    <cfRule type="expression" dxfId="261" priority="262">
      <formula>$C2667="センドバックで使用"</formula>
    </cfRule>
  </conditionalFormatting>
  <conditionalFormatting sqref="AA2708:AC2723 AA2733:AC2733 AA2802:AC2802 AA2736 AC2736 AA2747 AA2804 AA2815:AC2827 AA2832 AC2832 AA2844:AC2845">
    <cfRule type="expression" dxfId="260" priority="260">
      <formula>$AC2708="Nパケ"</formula>
    </cfRule>
  </conditionalFormatting>
  <conditionalFormatting sqref="C2708:F2723 E2672:F2672 E2678:F2678 E2683:F2683 E2688:F2688 E2693:F2693 E2698:F2698 E2703:F2703 C2728 E2728:F2728 C2729:F2747 E2761:F2787 C2802:F2827 C2832:F2832 C2844:F2845">
    <cfRule type="expression" dxfId="259" priority="259">
      <formula>$C2672="センドバックで使用"</formula>
    </cfRule>
  </conditionalFormatting>
  <conditionalFormatting sqref="AK2668:AK2733 AK2736 AK2741:AK2827 AK2832 AK2844:AK2845">
    <cfRule type="expression" dxfId="258" priority="258">
      <formula>$C2668="センドバックで使用"</formula>
    </cfRule>
  </conditionalFormatting>
  <conditionalFormatting sqref="AP2672 AP2678 AP2683:AP2688 AP2693:AP2698 AP2703:AP2733 AP2736 AP2741:AP2827 AP2832 AP2844:AP2845">
    <cfRule type="expression" dxfId="257" priority="257">
      <formula>$C2672="センドバックで使用"</formula>
    </cfRule>
  </conditionalFormatting>
  <conditionalFormatting sqref="B2672 B2678 B2683 B2688 B2693 B2708:B2723 B2728:B2747 B2787 B2802:B2822 B2825:B2832 B2844:B2845">
    <cfRule type="expression" dxfId="256" priority="256">
      <formula>$C2672="センドバックで使用"</formula>
    </cfRule>
  </conditionalFormatting>
  <conditionalFormatting sqref="B2708:F2723 B2672 E2672:F2672 B2678 E2678:F2678 B2683 E2683:F2683 B2688 E2688:F2688 B2693 E2693:F2693 E2698:F2698 E2703:F2703 B2728:C2728 E2728:F2728 B2729:F2747 B2787 E2761:F2787 C2823:F2824 B2802:F2822 C2823:D2826 B2825:F2827 B2832:F2832 B2828:B2831 B2844:F2845">
    <cfRule type="expression" dxfId="255" priority="261">
      <formula>$A2449="1"</formula>
    </cfRule>
  </conditionalFormatting>
  <conditionalFormatting sqref="C2662:D2662">
    <cfRule type="expression" dxfId="254" priority="254">
      <formula>$C2662="センドバックで使用"</formula>
    </cfRule>
  </conditionalFormatting>
  <conditionalFormatting sqref="C2662:D2662">
    <cfRule type="expression" dxfId="253" priority="255">
      <formula>$A2618="1"</formula>
    </cfRule>
  </conditionalFormatting>
  <conditionalFormatting sqref="AA2662:AB2662">
    <cfRule type="expression" dxfId="252" priority="253">
      <formula>$AC2662="Nパケ"</formula>
    </cfRule>
  </conditionalFormatting>
  <conditionalFormatting sqref="AC2662">
    <cfRule type="expression" dxfId="251" priority="252">
      <formula>$AC2662="Nパケ"</formula>
    </cfRule>
  </conditionalFormatting>
  <conditionalFormatting sqref="AA2663:AB2666">
    <cfRule type="expression" dxfId="250" priority="251">
      <formula>$AC2663="Nパケ"</formula>
    </cfRule>
  </conditionalFormatting>
  <conditionalFormatting sqref="AC2663:AC2666">
    <cfRule type="expression" dxfId="249" priority="250">
      <formula>$AC2663="Nパケ"</formula>
    </cfRule>
  </conditionalFormatting>
  <conditionalFormatting sqref="B2663:B2666 E2663:F2666">
    <cfRule type="expression" dxfId="248" priority="249">
      <formula>$A2619="1"</formula>
    </cfRule>
  </conditionalFormatting>
  <conditionalFormatting sqref="E2663:F2666">
    <cfRule type="expression" dxfId="247" priority="248">
      <formula>$C2663="センドバックで使用"</formula>
    </cfRule>
  </conditionalFormatting>
  <conditionalFormatting sqref="B2663:B2666">
    <cfRule type="expression" dxfId="246" priority="247">
      <formula>$C2663="センドバックで使用"</formula>
    </cfRule>
  </conditionalFormatting>
  <conditionalFormatting sqref="C2663:D2666">
    <cfRule type="expression" dxfId="245" priority="245">
      <formula>$C2663="センドバックで使用"</formula>
    </cfRule>
  </conditionalFormatting>
  <conditionalFormatting sqref="C2663:D2666">
    <cfRule type="expression" dxfId="244" priority="246">
      <formula>$A2619="1"</formula>
    </cfRule>
  </conditionalFormatting>
  <conditionalFormatting sqref="C2667:D2667">
    <cfRule type="expression" dxfId="243" priority="243">
      <formula>$C2667="センドバックで使用"</formula>
    </cfRule>
  </conditionalFormatting>
  <conditionalFormatting sqref="C2667:D2667">
    <cfRule type="expression" dxfId="242" priority="244">
      <formula>$A2623="1"</formula>
    </cfRule>
  </conditionalFormatting>
  <conditionalFormatting sqref="AA2667:AB2667">
    <cfRule type="expression" dxfId="241" priority="242">
      <formula>$AC2667="Nパケ"</formula>
    </cfRule>
  </conditionalFormatting>
  <conditionalFormatting sqref="AC2667">
    <cfRule type="expression" dxfId="240" priority="241">
      <formula>$AC2667="Nパケ"</formula>
    </cfRule>
  </conditionalFormatting>
  <conditionalFormatting sqref="AP2668:AP2671">
    <cfRule type="expression" dxfId="239" priority="240">
      <formula>$C2668="センドバックで使用"</formula>
    </cfRule>
  </conditionalFormatting>
  <conditionalFormatting sqref="AA2668:AB2671">
    <cfRule type="expression" dxfId="238" priority="239">
      <formula>$AC2668="Nパケ"</formula>
    </cfRule>
  </conditionalFormatting>
  <conditionalFormatting sqref="AC2668:AC2671">
    <cfRule type="expression" dxfId="237" priority="238">
      <formula>$AC2668="Nパケ"</formula>
    </cfRule>
  </conditionalFormatting>
  <conditionalFormatting sqref="B2668:B2671 E2668:F2671">
    <cfRule type="expression" dxfId="236" priority="237">
      <formula>$A2624="1"</formula>
    </cfRule>
  </conditionalFormatting>
  <conditionalFormatting sqref="E2668:F2671">
    <cfRule type="expression" dxfId="235" priority="236">
      <formula>$C2668="センドバックで使用"</formula>
    </cfRule>
  </conditionalFormatting>
  <conditionalFormatting sqref="B2668:B2671">
    <cfRule type="expression" dxfId="234" priority="235">
      <formula>$C2668="センドバックで使用"</formula>
    </cfRule>
  </conditionalFormatting>
  <conditionalFormatting sqref="C2668:D2671">
    <cfRule type="expression" dxfId="233" priority="233">
      <formula>$C2668="センドバックで使用"</formula>
    </cfRule>
  </conditionalFormatting>
  <conditionalFormatting sqref="C2668:D2671">
    <cfRule type="expression" dxfId="232" priority="234">
      <formula>$A2624="1"</formula>
    </cfRule>
  </conditionalFormatting>
  <conditionalFormatting sqref="C2672:D2672">
    <cfRule type="expression" dxfId="231" priority="231">
      <formula>$C2672="センドバックで使用"</formula>
    </cfRule>
  </conditionalFormatting>
  <conditionalFormatting sqref="C2672:D2672">
    <cfRule type="expression" dxfId="230" priority="232">
      <formula>$A2628="1"</formula>
    </cfRule>
  </conditionalFormatting>
  <conditionalFormatting sqref="AA2672:AB2672">
    <cfRule type="expression" dxfId="229" priority="230">
      <formula>$AC2672="Nパケ"</formula>
    </cfRule>
  </conditionalFormatting>
  <conditionalFormatting sqref="AC2672">
    <cfRule type="expression" dxfId="228" priority="229">
      <formula>$AC2672="Nパケ"</formula>
    </cfRule>
  </conditionalFormatting>
  <conditionalFormatting sqref="AP2673:AP2677">
    <cfRule type="expression" dxfId="227" priority="228">
      <formula>$C2673="センドバックで使用"</formula>
    </cfRule>
  </conditionalFormatting>
  <conditionalFormatting sqref="AA2673:AB2677">
    <cfRule type="expression" dxfId="226" priority="227">
      <formula>$AC2673="Nパケ"</formula>
    </cfRule>
  </conditionalFormatting>
  <conditionalFormatting sqref="AC2673:AC2677">
    <cfRule type="expression" dxfId="225" priority="226">
      <formula>$AC2673="Nパケ"</formula>
    </cfRule>
  </conditionalFormatting>
  <conditionalFormatting sqref="E2673:F2677">
    <cfRule type="expression" dxfId="224" priority="224">
      <formula>$C2673="センドバックで使用"</formula>
    </cfRule>
  </conditionalFormatting>
  <conditionalFormatting sqref="B2673:B2677">
    <cfRule type="expression" dxfId="223" priority="223">
      <formula>$C2673="センドバックで使用"</formula>
    </cfRule>
  </conditionalFormatting>
  <conditionalFormatting sqref="B2673:B2677 E2673:F2677">
    <cfRule type="expression" dxfId="222" priority="225">
      <formula>$A2450="1"</formula>
    </cfRule>
  </conditionalFormatting>
  <conditionalFormatting sqref="C2673:D2677">
    <cfRule type="expression" dxfId="221" priority="221">
      <formula>$C2673="センドバックで使用"</formula>
    </cfRule>
  </conditionalFormatting>
  <conditionalFormatting sqref="C2673:D2677">
    <cfRule type="expression" dxfId="220" priority="222">
      <formula>$A2629="1"</formula>
    </cfRule>
  </conditionalFormatting>
  <conditionalFormatting sqref="C2678:D2678">
    <cfRule type="expression" dxfId="219" priority="219">
      <formula>$C2678="センドバックで使用"</formula>
    </cfRule>
  </conditionalFormatting>
  <conditionalFormatting sqref="C2678:D2678">
    <cfRule type="expression" dxfId="218" priority="220">
      <formula>$A2634="1"</formula>
    </cfRule>
  </conditionalFormatting>
  <conditionalFormatting sqref="AA2678:AB2678">
    <cfRule type="expression" dxfId="217" priority="218">
      <formula>$AC2678="Nパケ"</formula>
    </cfRule>
  </conditionalFormatting>
  <conditionalFormatting sqref="AC2678">
    <cfRule type="expression" dxfId="216" priority="217">
      <formula>$AC2678="Nパケ"</formula>
    </cfRule>
  </conditionalFormatting>
  <conditionalFormatting sqref="AP2679:AP2682">
    <cfRule type="expression" dxfId="215" priority="216">
      <formula>$C2679="センドバックで使用"</formula>
    </cfRule>
  </conditionalFormatting>
  <conditionalFormatting sqref="AA2679:AB2682">
    <cfRule type="expression" dxfId="214" priority="215">
      <formula>$AC2679="Nパケ"</formula>
    </cfRule>
  </conditionalFormatting>
  <conditionalFormatting sqref="AC2679:AC2682">
    <cfRule type="expression" dxfId="213" priority="214">
      <formula>$AC2679="Nパケ"</formula>
    </cfRule>
  </conditionalFormatting>
  <conditionalFormatting sqref="E2679:F2682">
    <cfRule type="expression" dxfId="212" priority="212">
      <formula>$C2679="センドバックで使用"</formula>
    </cfRule>
  </conditionalFormatting>
  <conditionalFormatting sqref="B2679:B2682">
    <cfRule type="expression" dxfId="211" priority="211">
      <formula>$C2679="センドバックで使用"</formula>
    </cfRule>
  </conditionalFormatting>
  <conditionalFormatting sqref="B2679:B2682 E2679:F2682">
    <cfRule type="expression" dxfId="210" priority="213">
      <formula>$A2456="1"</formula>
    </cfRule>
  </conditionalFormatting>
  <conditionalFormatting sqref="C2679:D2682">
    <cfRule type="expression" dxfId="209" priority="209">
      <formula>$C2679="センドバックで使用"</formula>
    </cfRule>
  </conditionalFormatting>
  <conditionalFormatting sqref="C2679:D2682">
    <cfRule type="expression" dxfId="208" priority="210">
      <formula>$A2635="1"</formula>
    </cfRule>
  </conditionalFormatting>
  <conditionalFormatting sqref="C2683:D2683">
    <cfRule type="expression" dxfId="207" priority="207">
      <formula>$C2683="センドバックで使用"</formula>
    </cfRule>
  </conditionalFormatting>
  <conditionalFormatting sqref="C2683:D2683">
    <cfRule type="expression" dxfId="206" priority="208">
      <formula>$A2639="1"</formula>
    </cfRule>
  </conditionalFormatting>
  <conditionalFormatting sqref="AA2683:AB2683">
    <cfRule type="expression" dxfId="205" priority="206">
      <formula>$AC2683="Nパケ"</formula>
    </cfRule>
  </conditionalFormatting>
  <conditionalFormatting sqref="AC2683">
    <cfRule type="expression" dxfId="204" priority="205">
      <formula>$AC2683="Nパケ"</formula>
    </cfRule>
  </conditionalFormatting>
  <conditionalFormatting sqref="AA2684:AB2687">
    <cfRule type="expression" dxfId="203" priority="204">
      <formula>$AC2684="Nパケ"</formula>
    </cfRule>
  </conditionalFormatting>
  <conditionalFormatting sqref="AC2684:AC2687">
    <cfRule type="expression" dxfId="202" priority="203">
      <formula>$AC2684="Nパケ"</formula>
    </cfRule>
  </conditionalFormatting>
  <conditionalFormatting sqref="E2684:F2687">
    <cfRule type="expression" dxfId="201" priority="201">
      <formula>$C2684="センドバックで使用"</formula>
    </cfRule>
  </conditionalFormatting>
  <conditionalFormatting sqref="B2684:B2687">
    <cfRule type="expression" dxfId="200" priority="200">
      <formula>$C2684="センドバックで使用"</formula>
    </cfRule>
  </conditionalFormatting>
  <conditionalFormatting sqref="B2684:B2687 E2684:F2687">
    <cfRule type="expression" dxfId="199" priority="202">
      <formula>$A2461="1"</formula>
    </cfRule>
  </conditionalFormatting>
  <conditionalFormatting sqref="C2684:D2687">
    <cfRule type="expression" dxfId="198" priority="198">
      <formula>$C2684="センドバックで使用"</formula>
    </cfRule>
  </conditionalFormatting>
  <conditionalFormatting sqref="C2684:D2687">
    <cfRule type="expression" dxfId="197" priority="199">
      <formula>$A2640="1"</formula>
    </cfRule>
  </conditionalFormatting>
  <conditionalFormatting sqref="C2688:D2688">
    <cfRule type="expression" dxfId="196" priority="196">
      <formula>$C2688="センドバックで使用"</formula>
    </cfRule>
  </conditionalFormatting>
  <conditionalFormatting sqref="C2688:D2688">
    <cfRule type="expression" dxfId="195" priority="197">
      <formula>$A2644="1"</formula>
    </cfRule>
  </conditionalFormatting>
  <conditionalFormatting sqref="AA2688:AB2688">
    <cfRule type="expression" dxfId="194" priority="195">
      <formula>$AC2688="Nパケ"</formula>
    </cfRule>
  </conditionalFormatting>
  <conditionalFormatting sqref="AC2688">
    <cfRule type="expression" dxfId="193" priority="194">
      <formula>$AC2688="Nパケ"</formula>
    </cfRule>
  </conditionalFormatting>
  <conditionalFormatting sqref="AP2689:AP2692">
    <cfRule type="expression" dxfId="192" priority="193">
      <formula>$C2689="センドバックで使用"</formula>
    </cfRule>
  </conditionalFormatting>
  <conditionalFormatting sqref="AA2689:AB2692">
    <cfRule type="expression" dxfId="191" priority="192">
      <formula>$AC2689="Nパケ"</formula>
    </cfRule>
  </conditionalFormatting>
  <conditionalFormatting sqref="AC2689:AC2692">
    <cfRule type="expression" dxfId="190" priority="191">
      <formula>$AC2689="Nパケ"</formula>
    </cfRule>
  </conditionalFormatting>
  <conditionalFormatting sqref="E2689:F2692">
    <cfRule type="expression" dxfId="189" priority="189">
      <formula>$C2689="センドバックで使用"</formula>
    </cfRule>
  </conditionalFormatting>
  <conditionalFormatting sqref="B2689:B2692">
    <cfRule type="expression" dxfId="188" priority="188">
      <formula>$C2689="センドバックで使用"</formula>
    </cfRule>
  </conditionalFormatting>
  <conditionalFormatting sqref="B2689:B2692 E2689:F2692">
    <cfRule type="expression" dxfId="187" priority="190">
      <formula>$A2466="1"</formula>
    </cfRule>
  </conditionalFormatting>
  <conditionalFormatting sqref="C2689:D2692">
    <cfRule type="expression" dxfId="186" priority="186">
      <formula>$C2689="センドバックで使用"</formula>
    </cfRule>
  </conditionalFormatting>
  <conditionalFormatting sqref="C2689:D2692">
    <cfRule type="expression" dxfId="185" priority="187">
      <formula>$A2645="1"</formula>
    </cfRule>
  </conditionalFormatting>
  <conditionalFormatting sqref="C2693:D2693">
    <cfRule type="expression" dxfId="184" priority="184">
      <formula>$C2693="センドバックで使用"</formula>
    </cfRule>
  </conditionalFormatting>
  <conditionalFormatting sqref="C2693:D2693">
    <cfRule type="expression" dxfId="183" priority="185">
      <formula>$A2649="1"</formula>
    </cfRule>
  </conditionalFormatting>
  <conditionalFormatting sqref="AA2693:AB2693">
    <cfRule type="expression" dxfId="182" priority="183">
      <formula>$AC2693="Nパケ"</formula>
    </cfRule>
  </conditionalFormatting>
  <conditionalFormatting sqref="AC2693">
    <cfRule type="expression" dxfId="181" priority="182">
      <formula>$AC2693="Nパケ"</formula>
    </cfRule>
  </conditionalFormatting>
  <conditionalFormatting sqref="AA2694:AB2697">
    <cfRule type="expression" dxfId="180" priority="181">
      <formula>$AC2694="Nパケ"</formula>
    </cfRule>
  </conditionalFormatting>
  <conditionalFormatting sqref="AC2694:AC2697">
    <cfRule type="expression" dxfId="179" priority="180">
      <formula>$AC2694="Nパケ"</formula>
    </cfRule>
  </conditionalFormatting>
  <conditionalFormatting sqref="E2694:F2697">
    <cfRule type="expression" dxfId="178" priority="178">
      <formula>$C2694="センドバックで使用"</formula>
    </cfRule>
  </conditionalFormatting>
  <conditionalFormatting sqref="B2694:B2698">
    <cfRule type="expression" dxfId="177" priority="177">
      <formula>$C2694="センドバックで使用"</formula>
    </cfRule>
  </conditionalFormatting>
  <conditionalFormatting sqref="E2694:F2697 B2694:B2698">
    <cfRule type="expression" dxfId="176" priority="179">
      <formula>$A2471="1"</formula>
    </cfRule>
  </conditionalFormatting>
  <conditionalFormatting sqref="C2694:D2697">
    <cfRule type="expression" dxfId="175" priority="175">
      <formula>$C2694="センドバックで使用"</formula>
    </cfRule>
  </conditionalFormatting>
  <conditionalFormatting sqref="C2694:D2697">
    <cfRule type="expression" dxfId="174" priority="176">
      <formula>$A2650="1"</formula>
    </cfRule>
  </conditionalFormatting>
  <conditionalFormatting sqref="C2698:D2698">
    <cfRule type="expression" dxfId="173" priority="173">
      <formula>$C2698="センドバックで使用"</formula>
    </cfRule>
  </conditionalFormatting>
  <conditionalFormatting sqref="C2698:D2698">
    <cfRule type="expression" dxfId="172" priority="174">
      <formula>$A2654="1"</formula>
    </cfRule>
  </conditionalFormatting>
  <conditionalFormatting sqref="AA2698:AB2698">
    <cfRule type="expression" dxfId="171" priority="172">
      <formula>$AC2698="Nパケ"</formula>
    </cfRule>
  </conditionalFormatting>
  <conditionalFormatting sqref="AC2698">
    <cfRule type="expression" dxfId="170" priority="171">
      <formula>$AC2698="Nパケ"</formula>
    </cfRule>
  </conditionalFormatting>
  <conditionalFormatting sqref="AA2699:AB2702">
    <cfRule type="expression" dxfId="169" priority="170">
      <formula>$AC2699="Nパケ"</formula>
    </cfRule>
  </conditionalFormatting>
  <conditionalFormatting sqref="AC2699:AC2702">
    <cfRule type="expression" dxfId="168" priority="169">
      <formula>$AC2699="Nパケ"</formula>
    </cfRule>
  </conditionalFormatting>
  <conditionalFormatting sqref="AP2699:AP2702">
    <cfRule type="expression" dxfId="167" priority="168">
      <formula>$C2699="センドバックで使用"</formula>
    </cfRule>
  </conditionalFormatting>
  <conditionalFormatting sqref="E2699:F2702">
    <cfRule type="expression" dxfId="166" priority="166">
      <formula>$C2699="センドバックで使用"</formula>
    </cfRule>
  </conditionalFormatting>
  <conditionalFormatting sqref="E2699:F2702">
    <cfRule type="expression" dxfId="165" priority="167">
      <formula>$A2476="1"</formula>
    </cfRule>
  </conditionalFormatting>
  <conditionalFormatting sqref="B2699:B2703">
    <cfRule type="expression" dxfId="164" priority="164">
      <formula>$C2699="センドバックで使用"</formula>
    </cfRule>
  </conditionalFormatting>
  <conditionalFormatting sqref="B2699:B2703">
    <cfRule type="expression" dxfId="163" priority="165">
      <formula>$A2476="1"</formula>
    </cfRule>
  </conditionalFormatting>
  <conditionalFormatting sqref="C2699:D2702">
    <cfRule type="expression" dxfId="162" priority="162">
      <formula>$C2699="センドバックで使用"</formula>
    </cfRule>
  </conditionalFormatting>
  <conditionalFormatting sqref="C2699:D2702">
    <cfRule type="expression" dxfId="161" priority="163">
      <formula>$A2655="1"</formula>
    </cfRule>
  </conditionalFormatting>
  <conditionalFormatting sqref="C2703:D2703">
    <cfRule type="expression" dxfId="160" priority="160">
      <formula>$C2703="センドバックで使用"</formula>
    </cfRule>
  </conditionalFormatting>
  <conditionalFormatting sqref="C2703:D2703">
    <cfRule type="expression" dxfId="159" priority="161">
      <formula>$A2659="1"</formula>
    </cfRule>
  </conditionalFormatting>
  <conditionalFormatting sqref="AA2703:AB2703">
    <cfRule type="expression" dxfId="158" priority="159">
      <formula>$AC2703="Nパケ"</formula>
    </cfRule>
  </conditionalFormatting>
  <conditionalFormatting sqref="AC2703">
    <cfRule type="expression" dxfId="157" priority="158">
      <formula>$AC2703="Nパケ"</formula>
    </cfRule>
  </conditionalFormatting>
  <conditionalFormatting sqref="AA2704:AB2707">
    <cfRule type="expression" dxfId="156" priority="157">
      <formula>$AC2704="Nパケ"</formula>
    </cfRule>
  </conditionalFormatting>
  <conditionalFormatting sqref="AC2704:AC2707">
    <cfRule type="expression" dxfId="155" priority="156">
      <formula>$AC2704="Nパケ"</formula>
    </cfRule>
  </conditionalFormatting>
  <conditionalFormatting sqref="E2704:F2707">
    <cfRule type="expression" dxfId="154" priority="154">
      <formula>$C2704="センドバックで使用"</formula>
    </cfRule>
  </conditionalFormatting>
  <conditionalFormatting sqref="E2704:F2707">
    <cfRule type="expression" dxfId="153" priority="155">
      <formula>$A2481="1"</formula>
    </cfRule>
  </conditionalFormatting>
  <conditionalFormatting sqref="B2704:B2707">
    <cfRule type="expression" dxfId="152" priority="152">
      <formula>$C2704="センドバックで使用"</formula>
    </cfRule>
  </conditionalFormatting>
  <conditionalFormatting sqref="B2704:B2707">
    <cfRule type="expression" dxfId="151" priority="153">
      <formula>$A2481="1"</formula>
    </cfRule>
  </conditionalFormatting>
  <conditionalFormatting sqref="C2704:D2707">
    <cfRule type="expression" dxfId="150" priority="150">
      <formula>$C2704="センドバックで使用"</formula>
    </cfRule>
  </conditionalFormatting>
  <conditionalFormatting sqref="C2704:D2707">
    <cfRule type="expression" dxfId="149" priority="151">
      <formula>$A2660="1"</formula>
    </cfRule>
  </conditionalFormatting>
  <conditionalFormatting sqref="AA2724:AC2727">
    <cfRule type="expression" dxfId="148" priority="148">
      <formula>$AC2724="Nパケ"</formula>
    </cfRule>
  </conditionalFormatting>
  <conditionalFormatting sqref="C2724:F2727">
    <cfRule type="expression" dxfId="147" priority="147">
      <formula>$C2724="センドバックで使用"</formula>
    </cfRule>
  </conditionalFormatting>
  <conditionalFormatting sqref="B2724:B2727">
    <cfRule type="expression" dxfId="146" priority="146">
      <formula>$C2724="センドバックで使用"</formula>
    </cfRule>
  </conditionalFormatting>
  <conditionalFormatting sqref="B2724:F2727">
    <cfRule type="expression" dxfId="145" priority="149">
      <formula>$A2501="1"</formula>
    </cfRule>
  </conditionalFormatting>
  <conditionalFormatting sqref="D2728">
    <cfRule type="expression" dxfId="144" priority="144">
      <formula>$C2728="センドバックで使用"</formula>
    </cfRule>
  </conditionalFormatting>
  <conditionalFormatting sqref="D2728">
    <cfRule type="expression" dxfId="143" priority="145">
      <formula>$A2505="1"</formula>
    </cfRule>
  </conditionalFormatting>
  <conditionalFormatting sqref="AA2728:AC2728">
    <cfRule type="expression" dxfId="142" priority="143">
      <formula>$AC2728="Nパケ"</formula>
    </cfRule>
  </conditionalFormatting>
  <conditionalFormatting sqref="AA2729:AC2729">
    <cfRule type="expression" dxfId="141" priority="142">
      <formula>$AC2729="Nパケ"</formula>
    </cfRule>
  </conditionalFormatting>
  <conditionalFormatting sqref="AA2730:AC2732">
    <cfRule type="expression" dxfId="140" priority="141">
      <formula>$AC2730="Nパケ"</formula>
    </cfRule>
  </conditionalFormatting>
  <conditionalFormatting sqref="AA2734:AC2735">
    <cfRule type="expression" dxfId="139" priority="140">
      <formula>$AC2734="Nパケ"</formula>
    </cfRule>
  </conditionalFormatting>
  <conditionalFormatting sqref="AK2734:AK2735">
    <cfRule type="expression" dxfId="138" priority="139">
      <formula>$C2734="センドバックで使用"</formula>
    </cfRule>
  </conditionalFormatting>
  <conditionalFormatting sqref="AP2734:AP2735">
    <cfRule type="expression" dxfId="137" priority="138">
      <formula>$C2734="センドバックで使用"</formula>
    </cfRule>
  </conditionalFormatting>
  <conditionalFormatting sqref="AB2736">
    <cfRule type="expression" dxfId="136" priority="137">
      <formula>$AC2736="Nパケ"</formula>
    </cfRule>
  </conditionalFormatting>
  <conditionalFormatting sqref="AA2737:AA2740 AC2737:AC2740">
    <cfRule type="expression" dxfId="135" priority="136">
      <formula>$AC2737="Nパケ"</formula>
    </cfRule>
  </conditionalFormatting>
  <conditionalFormatting sqref="AK2737:AK2740">
    <cfRule type="expression" dxfId="134" priority="135">
      <formula>$C2737="センドバックで使用"</formula>
    </cfRule>
  </conditionalFormatting>
  <conditionalFormatting sqref="AP2737:AP2740">
    <cfRule type="expression" dxfId="133" priority="134">
      <formula>$C2737="センドバックで使用"</formula>
    </cfRule>
  </conditionalFormatting>
  <conditionalFormatting sqref="AB2737:AB2740">
    <cfRule type="expression" dxfId="132" priority="133">
      <formula>$AC2737="Nパケ"</formula>
    </cfRule>
  </conditionalFormatting>
  <conditionalFormatting sqref="AA2741:AA2746 AC2741:AC2746">
    <cfRule type="expression" dxfId="131" priority="132">
      <formula>$AC2741="Nパケ"</formula>
    </cfRule>
  </conditionalFormatting>
  <conditionalFormatting sqref="AB2741:AB2746">
    <cfRule type="expression" dxfId="130" priority="131">
      <formula>$AC2741="Nパケ"</formula>
    </cfRule>
  </conditionalFormatting>
  <conditionalFormatting sqref="AB2747">
    <cfRule type="expression" dxfId="129" priority="130">
      <formula>$AC2747="Nパケ"</formula>
    </cfRule>
  </conditionalFormatting>
  <conditionalFormatting sqref="AC2747">
    <cfRule type="expression" dxfId="128" priority="129">
      <formula>$AC2747="Nパケ"</formula>
    </cfRule>
  </conditionalFormatting>
  <conditionalFormatting sqref="AA2748:AA2760">
    <cfRule type="expression" dxfId="127" priority="127">
      <formula>$AC2748="Nパケ"</formula>
    </cfRule>
  </conditionalFormatting>
  <conditionalFormatting sqref="C2748:F2760">
    <cfRule type="expression" dxfId="126" priority="126">
      <formula>$C2748="センドバックで使用"</formula>
    </cfRule>
  </conditionalFormatting>
  <conditionalFormatting sqref="B2748:B2761">
    <cfRule type="expression" dxfId="125" priority="125">
      <formula>$C2748="センドバックで使用"</formula>
    </cfRule>
  </conditionalFormatting>
  <conditionalFormatting sqref="B2748:F2760 B2761">
    <cfRule type="expression" dxfId="124" priority="128">
      <formula>$A2525="1"</formula>
    </cfRule>
  </conditionalFormatting>
  <conditionalFormatting sqref="AB2748:AB2760">
    <cfRule type="expression" dxfId="123" priority="124">
      <formula>$AC2748="Nパケ"</formula>
    </cfRule>
  </conditionalFormatting>
  <conditionalFormatting sqref="AC2748:AC2760">
    <cfRule type="expression" dxfId="122" priority="123">
      <formula>$AC2748="Nパケ"</formula>
    </cfRule>
  </conditionalFormatting>
  <conditionalFormatting sqref="B2762:B2772">
    <cfRule type="expression" dxfId="121" priority="121">
      <formula>$C2762="センドバックで使用"</formula>
    </cfRule>
  </conditionalFormatting>
  <conditionalFormatting sqref="B2762:B2772">
    <cfRule type="expression" dxfId="120" priority="122">
      <formula>$A2539="1"</formula>
    </cfRule>
  </conditionalFormatting>
  <conditionalFormatting sqref="C2761:D2771">
    <cfRule type="expression" dxfId="119" priority="119">
      <formula>$C2761="センドバックで使用"</formula>
    </cfRule>
  </conditionalFormatting>
  <conditionalFormatting sqref="C2761:D2771">
    <cfRule type="expression" dxfId="118" priority="120">
      <formula>$A2538="1"</formula>
    </cfRule>
  </conditionalFormatting>
  <conditionalFormatting sqref="AA2761">
    <cfRule type="expression" dxfId="117" priority="118">
      <formula>$AC2761="Nパケ"</formula>
    </cfRule>
  </conditionalFormatting>
  <conditionalFormatting sqref="AB2761">
    <cfRule type="expression" dxfId="116" priority="117">
      <formula>$AC2761="Nパケ"</formula>
    </cfRule>
  </conditionalFormatting>
  <conditionalFormatting sqref="AC2761">
    <cfRule type="expression" dxfId="115" priority="116">
      <formula>$AC2761="Nパケ"</formula>
    </cfRule>
  </conditionalFormatting>
  <conditionalFormatting sqref="AA2762:AA2771">
    <cfRule type="expression" dxfId="114" priority="115">
      <formula>$AC2762="Nパケ"</formula>
    </cfRule>
  </conditionalFormatting>
  <conditionalFormatting sqref="AB2762:AB2771">
    <cfRule type="expression" dxfId="113" priority="114">
      <formula>$AC2762="Nパケ"</formula>
    </cfRule>
  </conditionalFormatting>
  <conditionalFormatting sqref="AC2762:AC2771">
    <cfRule type="expression" dxfId="112" priority="113">
      <formula>$AC2762="Nパケ"</formula>
    </cfRule>
  </conditionalFormatting>
  <conditionalFormatting sqref="B2773:B2786">
    <cfRule type="expression" dxfId="111" priority="111">
      <formula>$C2773="センドバックで使用"</formula>
    </cfRule>
  </conditionalFormatting>
  <conditionalFormatting sqref="B2773:B2786">
    <cfRule type="expression" dxfId="110" priority="112">
      <formula>$A2550="1"</formula>
    </cfRule>
  </conditionalFormatting>
  <conditionalFormatting sqref="C2772:D2786">
    <cfRule type="expression" dxfId="109" priority="109">
      <formula>$C2772="センドバックで使用"</formula>
    </cfRule>
  </conditionalFormatting>
  <conditionalFormatting sqref="C2772:D2786">
    <cfRule type="expression" dxfId="108" priority="110">
      <formula>$A2549="1"</formula>
    </cfRule>
  </conditionalFormatting>
  <conditionalFormatting sqref="AA2772">
    <cfRule type="expression" dxfId="107" priority="108">
      <formula>$AC2772="Nパケ"</formula>
    </cfRule>
  </conditionalFormatting>
  <conditionalFormatting sqref="AB2772">
    <cfRule type="expression" dxfId="106" priority="107">
      <formula>$AC2772="Nパケ"</formula>
    </cfRule>
  </conditionalFormatting>
  <conditionalFormatting sqref="AC2772">
    <cfRule type="expression" dxfId="105" priority="106">
      <formula>$AC2772="Nパケ"</formula>
    </cfRule>
  </conditionalFormatting>
  <conditionalFormatting sqref="AA2773:AA2786">
    <cfRule type="expression" dxfId="104" priority="105">
      <formula>$AC2773="Nパケ"</formula>
    </cfRule>
  </conditionalFormatting>
  <conditionalFormatting sqref="AB2773:AB2786">
    <cfRule type="expression" dxfId="103" priority="104">
      <formula>$AC2773="Nパケ"</formula>
    </cfRule>
  </conditionalFormatting>
  <conditionalFormatting sqref="AC2773:AC2786">
    <cfRule type="expression" dxfId="102" priority="103">
      <formula>$AC2773="Nパケ"</formula>
    </cfRule>
  </conditionalFormatting>
  <conditionalFormatting sqref="C2787:D2787">
    <cfRule type="expression" dxfId="101" priority="101">
      <formula>$C2787="センドバックで使用"</formula>
    </cfRule>
  </conditionalFormatting>
  <conditionalFormatting sqref="C2787:D2787">
    <cfRule type="expression" dxfId="100" priority="102">
      <formula>$A2564="1"</formula>
    </cfRule>
  </conditionalFormatting>
  <conditionalFormatting sqref="AA2787">
    <cfRule type="expression" dxfId="99" priority="100">
      <formula>$AC2787="Nパケ"</formula>
    </cfRule>
  </conditionalFormatting>
  <conditionalFormatting sqref="AB2787">
    <cfRule type="expression" dxfId="98" priority="99">
      <formula>$AC2787="Nパケ"</formula>
    </cfRule>
  </conditionalFormatting>
  <conditionalFormatting sqref="AC2787">
    <cfRule type="expression" dxfId="97" priority="98">
      <formula>$AC2787="Nパケ"</formula>
    </cfRule>
  </conditionalFormatting>
  <conditionalFormatting sqref="E2788:F2801">
    <cfRule type="expression" dxfId="96" priority="96">
      <formula>$C2788="センドバックで使用"</formula>
    </cfRule>
  </conditionalFormatting>
  <conditionalFormatting sqref="B2788:B2801">
    <cfRule type="expression" dxfId="95" priority="95">
      <formula>$C2788="センドバックで使用"</formula>
    </cfRule>
  </conditionalFormatting>
  <conditionalFormatting sqref="B2788:B2801 E2788:F2801">
    <cfRule type="expression" dxfId="94" priority="97">
      <formula>$A2565="1"</formula>
    </cfRule>
  </conditionalFormatting>
  <conditionalFormatting sqref="C2788:D2801">
    <cfRule type="expression" dxfId="93" priority="93">
      <formula>$C2788="センドバックで使用"</formula>
    </cfRule>
  </conditionalFormatting>
  <conditionalFormatting sqref="C2788:D2801">
    <cfRule type="expression" dxfId="92" priority="94">
      <formula>$A2565="1"</formula>
    </cfRule>
  </conditionalFormatting>
  <conditionalFormatting sqref="AA2788:AA2801">
    <cfRule type="expression" dxfId="91" priority="92">
      <formula>$AC2788="Nパケ"</formula>
    </cfRule>
  </conditionalFormatting>
  <conditionalFormatting sqref="AB2788:AB2801">
    <cfRule type="expression" dxfId="90" priority="91">
      <formula>$AC2788="Nパケ"</formula>
    </cfRule>
  </conditionalFormatting>
  <conditionalFormatting sqref="AC2788:AC2801">
    <cfRule type="expression" dxfId="89" priority="90">
      <formula>$AC2788="Nパケ"</formula>
    </cfRule>
  </conditionalFormatting>
  <conditionalFormatting sqref="AA2803:AC2803">
    <cfRule type="expression" dxfId="88" priority="89">
      <formula>$AC2803="Nパケ"</formula>
    </cfRule>
  </conditionalFormatting>
  <conditionalFormatting sqref="AB2804">
    <cfRule type="expression" dxfId="87" priority="88">
      <formula>$AC2804="Nパケ"</formula>
    </cfRule>
  </conditionalFormatting>
  <conditionalFormatting sqref="AC2804">
    <cfRule type="expression" dxfId="86" priority="87">
      <formula>$AC2804="Nパケ"</formula>
    </cfRule>
  </conditionalFormatting>
  <conditionalFormatting sqref="AA2805:AA2814">
    <cfRule type="expression" dxfId="85" priority="86">
      <formula>$AC2805="Nパケ"</formula>
    </cfRule>
  </conditionalFormatting>
  <conditionalFormatting sqref="AB2805:AB2814">
    <cfRule type="expression" dxfId="84" priority="85">
      <formula>$AC2805="Nパケ"</formula>
    </cfRule>
  </conditionalFormatting>
  <conditionalFormatting sqref="AC2805:AC2814">
    <cfRule type="expression" dxfId="83" priority="84">
      <formula>$AC2805="Nパケ"</formula>
    </cfRule>
  </conditionalFormatting>
  <conditionalFormatting sqref="B2823">
    <cfRule type="expression" dxfId="82" priority="82">
      <formula>$C2823="センドバックで使用"</formula>
    </cfRule>
  </conditionalFormatting>
  <conditionalFormatting sqref="B2823">
    <cfRule type="expression" dxfId="81" priority="83">
      <formula>$A2824="1"</formula>
    </cfRule>
  </conditionalFormatting>
  <conditionalFormatting sqref="B2824">
    <cfRule type="expression" dxfId="80" priority="80">
      <formula>$C2824="センドバックで使用"</formula>
    </cfRule>
  </conditionalFormatting>
  <conditionalFormatting sqref="B2824">
    <cfRule type="expression" dxfId="79" priority="81">
      <formula>$A2825="1"</formula>
    </cfRule>
  </conditionalFormatting>
  <conditionalFormatting sqref="AA2828:AC2831">
    <cfRule type="expression" dxfId="78" priority="78">
      <formula>$AC2828="Nパケ"</formula>
    </cfRule>
  </conditionalFormatting>
  <conditionalFormatting sqref="C2828:F2831">
    <cfRule type="expression" dxfId="77" priority="77">
      <formula>$C2828="センドバックで使用"</formula>
    </cfRule>
  </conditionalFormatting>
  <conditionalFormatting sqref="AK2828:AK2831">
    <cfRule type="expression" dxfId="76" priority="76">
      <formula>$C2828="センドバックで使用"</formula>
    </cfRule>
  </conditionalFormatting>
  <conditionalFormatting sqref="AP2828:AP2831">
    <cfRule type="expression" dxfId="75" priority="75">
      <formula>$C2828="センドバックで使用"</formula>
    </cfRule>
  </conditionalFormatting>
  <conditionalFormatting sqref="C2828:F2831">
    <cfRule type="expression" dxfId="74" priority="79">
      <formula>$A2605="1"</formula>
    </cfRule>
  </conditionalFormatting>
  <conditionalFormatting sqref="AB2832">
    <cfRule type="expression" dxfId="73" priority="74">
      <formula>$AC2832="Nパケ"</formula>
    </cfRule>
  </conditionalFormatting>
  <conditionalFormatting sqref="AA2833:AA2843 AC2833:AC2843">
    <cfRule type="expression" dxfId="72" priority="72">
      <formula>$AC2833="Nパケ"</formula>
    </cfRule>
  </conditionalFormatting>
  <conditionalFormatting sqref="C2833:F2843">
    <cfRule type="expression" dxfId="71" priority="71">
      <formula>$C2833="センドバックで使用"</formula>
    </cfRule>
  </conditionalFormatting>
  <conditionalFormatting sqref="AK2833:AK2843">
    <cfRule type="expression" dxfId="70" priority="70">
      <formula>$C2833="センドバックで使用"</formula>
    </cfRule>
  </conditionalFormatting>
  <conditionalFormatting sqref="AP2833:AP2843">
    <cfRule type="expression" dxfId="69" priority="69">
      <formula>$C2833="センドバックで使用"</formula>
    </cfRule>
  </conditionalFormatting>
  <conditionalFormatting sqref="B2833:B2843">
    <cfRule type="expression" dxfId="68" priority="68">
      <formula>$C2833="センドバックで使用"</formula>
    </cfRule>
  </conditionalFormatting>
  <conditionalFormatting sqref="B2833:F2843">
    <cfRule type="expression" dxfId="67" priority="73">
      <formula>$A2610="1"</formula>
    </cfRule>
  </conditionalFormatting>
  <conditionalFormatting sqref="AB2833:AB2843">
    <cfRule type="expression" dxfId="66" priority="67">
      <formula>$AC2833="Nパケ"</formula>
    </cfRule>
  </conditionalFormatting>
  <conditionalFormatting sqref="AA2856:AC2856 AA2907:AC2907 AA2860 AC2860 AA2905 AC2905 AA2918:AC2918 AA2929 AC2929">
    <cfRule type="expression" dxfId="65" priority="65">
      <formula>$AC2856="Nパケ"</formula>
    </cfRule>
  </conditionalFormatting>
  <conditionalFormatting sqref="C2856:F2856 C2860:F2907 C2918:F2918 C2929:F2929 E2930:F2957">
    <cfRule type="expression" dxfId="64" priority="64">
      <formula>$C2856="センドバックで使用"</formula>
    </cfRule>
  </conditionalFormatting>
  <conditionalFormatting sqref="AK2856 AK2860 AK2905 AK2907:AK2957">
    <cfRule type="expression" dxfId="63" priority="63">
      <formula>$C2856="センドバックで使用"</formula>
    </cfRule>
  </conditionalFormatting>
  <conditionalFormatting sqref="AP2856 AP2860 AP2905 AP2907:AP2918 AP2929">
    <cfRule type="expression" dxfId="62" priority="62">
      <formula>$C2856="センドバックで使用"</formula>
    </cfRule>
  </conditionalFormatting>
  <conditionalFormatting sqref="B2856:B2954">
    <cfRule type="expression" dxfId="61" priority="61">
      <formula>$C2856="センドバックで使用"</formula>
    </cfRule>
  </conditionalFormatting>
  <conditionalFormatting sqref="B2856:F2856 B2857:B2859 B2860:F2907 B2918:F2918 B2908:B2928 B2929:F2929 B2930:B2954 E2930:F2957">
    <cfRule type="expression" dxfId="60" priority="66">
      <formula>$A2633="1"</formula>
    </cfRule>
  </conditionalFormatting>
  <conditionalFormatting sqref="B2846:B2855">
    <cfRule type="expression" dxfId="59" priority="59">
      <formula>$C2846="センドバックで使用"</formula>
    </cfRule>
  </conditionalFormatting>
  <conditionalFormatting sqref="B2846:B2855">
    <cfRule type="expression" dxfId="58" priority="60">
      <formula>$A2623="1"</formula>
    </cfRule>
  </conditionalFormatting>
  <conditionalFormatting sqref="AA2846:AC2855">
    <cfRule type="expression" dxfId="57" priority="57">
      <formula>$AC2846="Nパケ"</formula>
    </cfRule>
  </conditionalFormatting>
  <conditionalFormatting sqref="C2846:F2855">
    <cfRule type="expression" dxfId="56" priority="56">
      <formula>$C2846="センドバックで使用"</formula>
    </cfRule>
  </conditionalFormatting>
  <conditionalFormatting sqref="AK2846:AK2855">
    <cfRule type="expression" dxfId="55" priority="55">
      <formula>$C2846="センドバックで使用"</formula>
    </cfRule>
  </conditionalFormatting>
  <conditionalFormatting sqref="AP2846:AP2855">
    <cfRule type="expression" dxfId="54" priority="54">
      <formula>$C2846="センドバックで使用"</formula>
    </cfRule>
  </conditionalFormatting>
  <conditionalFormatting sqref="C2846:F2855">
    <cfRule type="expression" dxfId="53" priority="58">
      <formula>$A2623="1"</formula>
    </cfRule>
  </conditionalFormatting>
  <conditionalFormatting sqref="AA2857:AC2859">
    <cfRule type="expression" dxfId="52" priority="52">
      <formula>$AC2857="Nパケ"</formula>
    </cfRule>
  </conditionalFormatting>
  <conditionalFormatting sqref="C2857:F2859">
    <cfRule type="expression" dxfId="51" priority="51">
      <formula>$C2857="センドバックで使用"</formula>
    </cfRule>
  </conditionalFormatting>
  <conditionalFormatting sqref="AK2857:AK2859">
    <cfRule type="expression" dxfId="50" priority="50">
      <formula>$C2857="センドバックで使用"</formula>
    </cfRule>
  </conditionalFormatting>
  <conditionalFormatting sqref="AP2857:AP2859">
    <cfRule type="expression" dxfId="49" priority="49">
      <formula>$C2857="センドバックで使用"</formula>
    </cfRule>
  </conditionalFormatting>
  <conditionalFormatting sqref="C2857:F2859">
    <cfRule type="expression" dxfId="48" priority="53">
      <formula>$A2634="1"</formula>
    </cfRule>
  </conditionalFormatting>
  <conditionalFormatting sqref="AB2860">
    <cfRule type="expression" dxfId="47" priority="48">
      <formula>$AC2860="Nパケ"</formula>
    </cfRule>
  </conditionalFormatting>
  <conditionalFormatting sqref="AA2861:AA2904 AC2861:AC2904">
    <cfRule type="expression" dxfId="46" priority="47">
      <formula>$AC2861="Nパケ"</formula>
    </cfRule>
  </conditionalFormatting>
  <conditionalFormatting sqref="AK2861:AK2904">
    <cfRule type="expression" dxfId="45" priority="46">
      <formula>$C2861="センドバックで使用"</formula>
    </cfRule>
  </conditionalFormatting>
  <conditionalFormatting sqref="AP2861:AP2904">
    <cfRule type="expression" dxfId="44" priority="45">
      <formula>$C2861="センドバックで使用"</formula>
    </cfRule>
  </conditionalFormatting>
  <conditionalFormatting sqref="AB2861:AB2904">
    <cfRule type="expression" dxfId="43" priority="44">
      <formula>$AC2861="Nパケ"</formula>
    </cfRule>
  </conditionalFormatting>
  <conditionalFormatting sqref="AB2905">
    <cfRule type="expression" dxfId="42" priority="43">
      <formula>$AC2905="Nパケ"</formula>
    </cfRule>
  </conditionalFormatting>
  <conditionalFormatting sqref="AA2906 AC2906">
    <cfRule type="expression" dxfId="41" priority="42">
      <formula>$AC2906="Nパケ"</formula>
    </cfRule>
  </conditionalFormatting>
  <conditionalFormatting sqref="AK2906">
    <cfRule type="expression" dxfId="40" priority="41">
      <formula>$C2906="センドバックで使用"</formula>
    </cfRule>
  </conditionalFormatting>
  <conditionalFormatting sqref="AP2906">
    <cfRule type="expression" dxfId="39" priority="40">
      <formula>$C2906="センドバックで使用"</formula>
    </cfRule>
  </conditionalFormatting>
  <conditionalFormatting sqref="AB2906">
    <cfRule type="expression" dxfId="38" priority="39">
      <formula>$AC2906="Nパケ"</formula>
    </cfRule>
  </conditionalFormatting>
  <conditionalFormatting sqref="AA2908:AC2917">
    <cfRule type="expression" dxfId="37" priority="38">
      <formula>$AC2908="Nパケ"</formula>
    </cfRule>
  </conditionalFormatting>
  <conditionalFormatting sqref="C2908:F2917">
    <cfRule type="expression" dxfId="36" priority="36">
      <formula>$C2908="センドバックで使用"</formula>
    </cfRule>
  </conditionalFormatting>
  <conditionalFormatting sqref="C2908:F2917">
    <cfRule type="expression" dxfId="35" priority="37">
      <formula>$A2685="1"</formula>
    </cfRule>
  </conditionalFormatting>
  <conditionalFormatting sqref="AA2919:AC2928">
    <cfRule type="expression" dxfId="34" priority="34">
      <formula>$AC2919="Nパケ"</formula>
    </cfRule>
  </conditionalFormatting>
  <conditionalFormatting sqref="C2919:F2928">
    <cfRule type="expression" dxfId="33" priority="33">
      <formula>$C2919="センドバックで使用"</formula>
    </cfRule>
  </conditionalFormatting>
  <conditionalFormatting sqref="C2919:F2928">
    <cfRule type="expression" dxfId="32" priority="35">
      <formula>$A2696="1"</formula>
    </cfRule>
  </conditionalFormatting>
  <conditionalFormatting sqref="AP2919:AP2928">
    <cfRule type="expression" dxfId="31" priority="32">
      <formula>$C2919="センドバックで使用"</formula>
    </cfRule>
  </conditionalFormatting>
  <conditionalFormatting sqref="AA2969 AC2969 AC2992">
    <cfRule type="expression" dxfId="30" priority="30">
      <formula>$AC2969="Nパケ"</formula>
    </cfRule>
  </conditionalFormatting>
  <conditionalFormatting sqref="E2958:F2967 C2969:F2991">
    <cfRule type="expression" dxfId="29" priority="29">
      <formula>$C2958="センドバックで使用"</formula>
    </cfRule>
  </conditionalFormatting>
  <conditionalFormatting sqref="AK2958:AK2969">
    <cfRule type="expression" dxfId="28" priority="28">
      <formula>$C2958="センドバックで使用"</formula>
    </cfRule>
  </conditionalFormatting>
  <conditionalFormatting sqref="AP2969">
    <cfRule type="expression" dxfId="27" priority="27">
      <formula>$C2969="センドバックで使用"</formula>
    </cfRule>
  </conditionalFormatting>
  <conditionalFormatting sqref="B2962:B2967">
    <cfRule type="expression" dxfId="26" priority="26">
      <formula>$C2962="センドバックで使用"</formula>
    </cfRule>
  </conditionalFormatting>
  <conditionalFormatting sqref="B2962:B2967 E2958:F2967 B2969:F2991 B2992">
    <cfRule type="expression" dxfId="25" priority="31">
      <formula>$A2735="1"</formula>
    </cfRule>
  </conditionalFormatting>
  <conditionalFormatting sqref="B2955:B2961">
    <cfRule type="expression" dxfId="24" priority="24">
      <formula>$C2955="センドバックで使用"</formula>
    </cfRule>
  </conditionalFormatting>
  <conditionalFormatting sqref="B2955:B2961">
    <cfRule type="expression" dxfId="23" priority="25">
      <formula>$A2732="1"</formula>
    </cfRule>
  </conditionalFormatting>
  <conditionalFormatting sqref="C2930:D2967">
    <cfRule type="expression" dxfId="22" priority="22">
      <formula>$C2930="センドバックで使用"</formula>
    </cfRule>
  </conditionalFormatting>
  <conditionalFormatting sqref="C2930:D2967">
    <cfRule type="expression" dxfId="21" priority="23">
      <formula>$A2707="1"</formula>
    </cfRule>
  </conditionalFormatting>
  <conditionalFormatting sqref="AB2929">
    <cfRule type="expression" dxfId="20" priority="21">
      <formula>$AC2929="Nパケ"</formula>
    </cfRule>
  </conditionalFormatting>
  <conditionalFormatting sqref="AA2930:AA2967 AC2930:AC2967">
    <cfRule type="expression" dxfId="19" priority="20">
      <formula>$AC2930="Nパケ"</formula>
    </cfRule>
  </conditionalFormatting>
  <conditionalFormatting sqref="AB2930:AB2967">
    <cfRule type="expression" dxfId="18" priority="19">
      <formula>$AC2930="Nパケ"</formula>
    </cfRule>
  </conditionalFormatting>
  <conditionalFormatting sqref="E2968:F2968">
    <cfRule type="expression" dxfId="17" priority="17">
      <formula>$C2968="センドバックで使用"</formula>
    </cfRule>
  </conditionalFormatting>
  <conditionalFormatting sqref="B2968">
    <cfRule type="expression" dxfId="16" priority="16">
      <formula>$C2968="センドバックで使用"</formula>
    </cfRule>
  </conditionalFormatting>
  <conditionalFormatting sqref="B2968 E2968:F2968">
    <cfRule type="expression" dxfId="15" priority="18">
      <formula>$A2745="1"</formula>
    </cfRule>
  </conditionalFormatting>
  <conditionalFormatting sqref="C2968:D2968">
    <cfRule type="expression" dxfId="14" priority="14">
      <formula>$C2968="センドバックで使用"</formula>
    </cfRule>
  </conditionalFormatting>
  <conditionalFormatting sqref="C2968:D2968">
    <cfRule type="expression" dxfId="13" priority="15">
      <formula>$A2745="1"</formula>
    </cfRule>
  </conditionalFormatting>
  <conditionalFormatting sqref="AA2968 AC2968">
    <cfRule type="expression" dxfId="12" priority="13">
      <formula>$AC2968="Nパケ"</formula>
    </cfRule>
  </conditionalFormatting>
  <conditionalFormatting sqref="AB2968">
    <cfRule type="expression" dxfId="11" priority="12">
      <formula>$AC2968="Nパケ"</formula>
    </cfRule>
  </conditionalFormatting>
  <conditionalFormatting sqref="AP2930:AP2968">
    <cfRule type="expression" dxfId="10" priority="11">
      <formula>$C2930="センドバックで使用"</formula>
    </cfRule>
  </conditionalFormatting>
  <conditionalFormatting sqref="AB2969">
    <cfRule type="expression" dxfId="9" priority="10">
      <formula>$AC2969="Nパケ"</formula>
    </cfRule>
  </conditionalFormatting>
  <conditionalFormatting sqref="AA2970:AA2991 AC2970:AC2991">
    <cfRule type="expression" dxfId="8" priority="9">
      <formula>$AC2970="Nパケ"</formula>
    </cfRule>
  </conditionalFormatting>
  <conditionalFormatting sqref="AK2970:AK2991">
    <cfRule type="expression" dxfId="7" priority="8">
      <formula>$C2970="センドバックで使用"</formula>
    </cfRule>
  </conditionalFormatting>
  <conditionalFormatting sqref="AP2970:AP2991">
    <cfRule type="expression" dxfId="6" priority="7">
      <formula>$C2970="センドバックで使用"</formula>
    </cfRule>
  </conditionalFormatting>
  <conditionalFormatting sqref="AB2970:AB2991">
    <cfRule type="expression" dxfId="5" priority="6">
      <formula>$AC2970="Nパケ"</formula>
    </cfRule>
  </conditionalFormatting>
  <conditionalFormatting sqref="C2992:F2992">
    <cfRule type="expression" dxfId="4" priority="4">
      <formula>$C2992="センドバックで使用"</formula>
    </cfRule>
  </conditionalFormatting>
  <conditionalFormatting sqref="C2992:F2992">
    <cfRule type="expression" dxfId="3" priority="5">
      <formula>$A2769="1"</formula>
    </cfRule>
  </conditionalFormatting>
  <conditionalFormatting sqref="AA2992">
    <cfRule type="expression" dxfId="2" priority="3">
      <formula>$AC2992="Nパケ"</formula>
    </cfRule>
  </conditionalFormatting>
  <conditionalFormatting sqref="AB2992">
    <cfRule type="expression" dxfId="1" priority="2">
      <formula>$AC2992="Nパケ"</formula>
    </cfRule>
  </conditionalFormatting>
  <conditionalFormatting sqref="AK2992">
    <cfRule type="expression" dxfId="0" priority="1">
      <formula>$C2992="センドバックで使用"</formula>
    </cfRule>
  </conditionalFormatting>
  <dataValidations count="4">
    <dataValidation type="list" allowBlank="1" showInputMessage="1" sqref="AC1862:AC1865 AC2214:AC2224 AC1871:AC1874 AC1898:AC1903 AC2003 AC2128:AC2131 AC4:AC1859" xr:uid="{00000000-0002-0000-0200-000000000000}">
      <formula1>$AX$2:$AX$3</formula1>
    </dataValidation>
    <dataValidation type="list" allowBlank="1" showInputMessage="1" sqref="C1866:C1876 C1879:C2002 C2120:C2127 C2004:C2098 C2132:C2151 C2155:C2502 C2506:C2993" xr:uid="{00000000-0002-0000-0200-000001000000}">
      <formula1>$BD$1:$BD$2</formula1>
    </dataValidation>
    <dataValidation type="list" allowBlank="1" showInputMessage="1" sqref="C1877:C1878 C2099:C2119 C2128:C2131 C2152:C2154 C2503:C2505" xr:uid="{00000000-0002-0000-0200-000002000000}">
      <formula1>$BC$1:$BC$2</formula1>
    </dataValidation>
    <dataValidation imeMode="halfAlpha" allowBlank="1" sqref="AK1928:AK1937 AL1922:AL1947 AL1951:AL1960 AK2040:AL2050 AK2070:AL2091" xr:uid="{00000000-0002-0000-0200-000003000000}"/>
  </dataValidations>
  <printOptions horizontalCentered="1"/>
  <pageMargins left="0" right="0" top="0.59055118110236227" bottom="0.39370078740157483" header="0.51181102362204722" footer="0.51181102362204722"/>
  <pageSetup paperSize="8" scale="27" fitToHeight="0" orientation="landscape" horizontalDpi="300" verticalDpi="300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K577"/>
  <sheetViews>
    <sheetView workbookViewId="0">
      <pane ySplit="2" topLeftCell="A3" activePane="bottomLeft" state="frozen"/>
      <selection pane="bottomLeft" activeCell="H24" sqref="H24"/>
    </sheetView>
  </sheetViews>
  <sheetFormatPr defaultColWidth="9" defaultRowHeight="12" x14ac:dyDescent="0.15"/>
  <cols>
    <col min="1" max="1" width="12.25" style="213" customWidth="1"/>
    <col min="2" max="2" width="12" style="213" customWidth="1"/>
    <col min="3" max="3" width="11.625" style="213" customWidth="1"/>
    <col min="4" max="5" width="11.625" style="213" bestFit="1" customWidth="1"/>
    <col min="6" max="6" width="24.125" style="213" bestFit="1" customWidth="1"/>
    <col min="7" max="7" width="9" style="654"/>
    <col min="8" max="8" width="77.125" style="654" bestFit="1" customWidth="1"/>
    <col min="9" max="9" width="60.375" style="654" bestFit="1" customWidth="1"/>
    <col min="10" max="10" width="13.875" style="213" bestFit="1" customWidth="1"/>
    <col min="11" max="11" width="12.25" style="221" bestFit="1" customWidth="1"/>
    <col min="12" max="16384" width="9" style="213"/>
  </cols>
  <sheetData>
    <row r="2" spans="1:11" x14ac:dyDescent="0.15">
      <c r="A2" s="210" t="s">
        <v>1</v>
      </c>
      <c r="B2" s="210" t="s">
        <v>11</v>
      </c>
      <c r="C2" s="210" t="s">
        <v>12</v>
      </c>
      <c r="D2" s="211" t="s">
        <v>8548</v>
      </c>
      <c r="E2" s="211" t="s">
        <v>8549</v>
      </c>
      <c r="F2" s="212" t="s">
        <v>22</v>
      </c>
      <c r="G2" s="656" t="s">
        <v>23</v>
      </c>
      <c r="H2" s="656" t="s">
        <v>24</v>
      </c>
      <c r="I2" s="656" t="s">
        <v>10103</v>
      </c>
      <c r="J2" s="212" t="s">
        <v>26</v>
      </c>
      <c r="K2" s="214" t="s">
        <v>8554</v>
      </c>
    </row>
    <row r="3" spans="1:11" x14ac:dyDescent="0.15">
      <c r="A3" s="214" t="s">
        <v>8764</v>
      </c>
      <c r="B3" s="214" t="s">
        <v>4298</v>
      </c>
      <c r="C3" s="214" t="s">
        <v>4299</v>
      </c>
      <c r="D3" s="215">
        <v>41624</v>
      </c>
      <c r="E3" s="215">
        <v>43449</v>
      </c>
      <c r="F3" s="216" t="s">
        <v>4301</v>
      </c>
      <c r="G3" s="218" t="s">
        <v>8552</v>
      </c>
      <c r="H3" s="655" t="s">
        <v>8550</v>
      </c>
      <c r="I3" s="655" t="s">
        <v>4302</v>
      </c>
      <c r="J3" s="217" t="s">
        <v>4303</v>
      </c>
      <c r="K3" s="218" t="s">
        <v>4300</v>
      </c>
    </row>
    <row r="4" spans="1:11" x14ac:dyDescent="0.15">
      <c r="A4" s="214" t="s">
        <v>8765</v>
      </c>
      <c r="B4" s="214" t="s">
        <v>4298</v>
      </c>
      <c r="C4" s="214" t="s">
        <v>4304</v>
      </c>
      <c r="D4" s="215">
        <v>41624</v>
      </c>
      <c r="E4" s="215">
        <v>43449</v>
      </c>
      <c r="F4" s="216" t="s">
        <v>4301</v>
      </c>
      <c r="G4" s="218" t="s">
        <v>8552</v>
      </c>
      <c r="H4" s="655" t="s">
        <v>8550</v>
      </c>
      <c r="I4" s="655" t="s">
        <v>4302</v>
      </c>
      <c r="J4" s="217" t="s">
        <v>4303</v>
      </c>
      <c r="K4" s="218" t="s">
        <v>4300</v>
      </c>
    </row>
    <row r="5" spans="1:11" x14ac:dyDescent="0.15">
      <c r="A5" s="214" t="s">
        <v>8766</v>
      </c>
      <c r="B5" s="214" t="s">
        <v>4298</v>
      </c>
      <c r="C5" s="214" t="s">
        <v>4305</v>
      </c>
      <c r="D5" s="215">
        <v>41625</v>
      </c>
      <c r="E5" s="215">
        <v>43450</v>
      </c>
      <c r="F5" s="216" t="s">
        <v>4301</v>
      </c>
      <c r="G5" s="218" t="s">
        <v>8552</v>
      </c>
      <c r="H5" s="655" t="s">
        <v>8553</v>
      </c>
      <c r="I5" s="655" t="s">
        <v>4306</v>
      </c>
      <c r="J5" s="217" t="s">
        <v>4307</v>
      </c>
      <c r="K5" s="218" t="s">
        <v>4300</v>
      </c>
    </row>
    <row r="6" spans="1:11" x14ac:dyDescent="0.15">
      <c r="A6" s="214" t="s">
        <v>8767</v>
      </c>
      <c r="B6" s="214" t="s">
        <v>4298</v>
      </c>
      <c r="C6" s="214" t="s">
        <v>4308</v>
      </c>
      <c r="D6" s="215">
        <v>41625</v>
      </c>
      <c r="E6" s="215">
        <v>43450</v>
      </c>
      <c r="F6" s="216" t="s">
        <v>4301</v>
      </c>
      <c r="G6" s="218" t="s">
        <v>8552</v>
      </c>
      <c r="H6" s="655" t="s">
        <v>8553</v>
      </c>
      <c r="I6" s="655" t="s">
        <v>4306</v>
      </c>
      <c r="J6" s="217" t="s">
        <v>4307</v>
      </c>
      <c r="K6" s="218" t="s">
        <v>4300</v>
      </c>
    </row>
    <row r="7" spans="1:11" s="221" customFormat="1" x14ac:dyDescent="0.15">
      <c r="A7" s="220" t="s">
        <v>10105</v>
      </c>
      <c r="B7" s="214"/>
      <c r="C7" s="214"/>
      <c r="D7" s="215"/>
      <c r="E7" s="215"/>
      <c r="F7" s="216"/>
      <c r="G7" s="218"/>
      <c r="H7" s="218"/>
      <c r="I7" s="140"/>
      <c r="J7" s="214"/>
      <c r="K7" s="218"/>
    </row>
    <row r="8" spans="1:11" x14ac:dyDescent="0.15">
      <c r="A8" s="214" t="s">
        <v>8768</v>
      </c>
      <c r="B8" s="214" t="s">
        <v>8555</v>
      </c>
      <c r="C8" s="214" t="s">
        <v>8556</v>
      </c>
      <c r="D8" s="215">
        <v>41660</v>
      </c>
      <c r="E8" s="215">
        <v>43485</v>
      </c>
      <c r="F8" s="216" t="s">
        <v>4301</v>
      </c>
      <c r="G8" s="218" t="s">
        <v>8551</v>
      </c>
      <c r="H8" s="218" t="s">
        <v>8557</v>
      </c>
      <c r="I8" s="140" t="s">
        <v>8558</v>
      </c>
      <c r="J8" s="214" t="s">
        <v>8559</v>
      </c>
      <c r="K8" s="218" t="s">
        <v>4312</v>
      </c>
    </row>
    <row r="9" spans="1:11" x14ac:dyDescent="0.15">
      <c r="A9" s="214" t="s">
        <v>8769</v>
      </c>
      <c r="B9" s="214" t="s">
        <v>8555</v>
      </c>
      <c r="C9" s="214" t="s">
        <v>8560</v>
      </c>
      <c r="D9" s="215">
        <v>41660</v>
      </c>
      <c r="E9" s="215">
        <v>43485</v>
      </c>
      <c r="F9" s="216" t="s">
        <v>4301</v>
      </c>
      <c r="G9" s="218" t="s">
        <v>8551</v>
      </c>
      <c r="H9" s="218" t="s">
        <v>8557</v>
      </c>
      <c r="I9" s="140" t="s">
        <v>8558</v>
      </c>
      <c r="J9" s="214" t="s">
        <v>8559</v>
      </c>
      <c r="K9" s="218" t="s">
        <v>4312</v>
      </c>
    </row>
    <row r="10" spans="1:11" x14ac:dyDescent="0.15">
      <c r="A10" s="214" t="s">
        <v>8770</v>
      </c>
      <c r="B10" s="214" t="s">
        <v>8555</v>
      </c>
      <c r="C10" s="214" t="s">
        <v>8561</v>
      </c>
      <c r="D10" s="215">
        <v>41660</v>
      </c>
      <c r="E10" s="215">
        <v>43485</v>
      </c>
      <c r="F10" s="216" t="s">
        <v>4301</v>
      </c>
      <c r="G10" s="218" t="s">
        <v>8551</v>
      </c>
      <c r="H10" s="218" t="s">
        <v>8562</v>
      </c>
      <c r="I10" s="218" t="s">
        <v>8563</v>
      </c>
      <c r="J10" s="214" t="s">
        <v>8564</v>
      </c>
      <c r="K10" s="218" t="s">
        <v>4312</v>
      </c>
    </row>
    <row r="11" spans="1:11" x14ac:dyDescent="0.15">
      <c r="A11" s="214" t="s">
        <v>8771</v>
      </c>
      <c r="B11" s="214" t="s">
        <v>8555</v>
      </c>
      <c r="C11" s="214" t="s">
        <v>8565</v>
      </c>
      <c r="D11" s="215">
        <v>41660</v>
      </c>
      <c r="E11" s="215">
        <v>43485</v>
      </c>
      <c r="F11" s="216" t="s">
        <v>4301</v>
      </c>
      <c r="G11" s="218" t="s">
        <v>8551</v>
      </c>
      <c r="H11" s="218" t="s">
        <v>8562</v>
      </c>
      <c r="I11" s="218" t="s">
        <v>8563</v>
      </c>
      <c r="J11" s="214" t="s">
        <v>8564</v>
      </c>
      <c r="K11" s="218" t="s">
        <v>4312</v>
      </c>
    </row>
    <row r="12" spans="1:11" x14ac:dyDescent="0.15">
      <c r="A12" s="214" t="s">
        <v>8772</v>
      </c>
      <c r="B12" s="214" t="s">
        <v>8555</v>
      </c>
      <c r="C12" s="214" t="s">
        <v>8566</v>
      </c>
      <c r="D12" s="215">
        <v>41660</v>
      </c>
      <c r="E12" s="215">
        <v>43485</v>
      </c>
      <c r="F12" s="216" t="s">
        <v>4301</v>
      </c>
      <c r="G12" s="218" t="s">
        <v>8551</v>
      </c>
      <c r="H12" s="218" t="s">
        <v>8562</v>
      </c>
      <c r="I12" s="218" t="s">
        <v>8563</v>
      </c>
      <c r="J12" s="214" t="s">
        <v>8564</v>
      </c>
      <c r="K12" s="218" t="s">
        <v>4312</v>
      </c>
    </row>
    <row r="13" spans="1:11" x14ac:dyDescent="0.15">
      <c r="A13" s="214" t="s">
        <v>8773</v>
      </c>
      <c r="B13" s="214" t="s">
        <v>8555</v>
      </c>
      <c r="C13" s="214" t="s">
        <v>8567</v>
      </c>
      <c r="D13" s="215">
        <v>41660</v>
      </c>
      <c r="E13" s="215">
        <v>43485</v>
      </c>
      <c r="F13" s="216" t="s">
        <v>4301</v>
      </c>
      <c r="G13" s="218" t="s">
        <v>8568</v>
      </c>
      <c r="H13" s="218" t="s">
        <v>8569</v>
      </c>
      <c r="I13" s="218" t="s">
        <v>8570</v>
      </c>
      <c r="J13" s="214" t="s">
        <v>8571</v>
      </c>
      <c r="K13" s="218" t="s">
        <v>4312</v>
      </c>
    </row>
    <row r="14" spans="1:11" x14ac:dyDescent="0.15">
      <c r="A14" s="214" t="s">
        <v>8774</v>
      </c>
      <c r="B14" s="214" t="s">
        <v>8555</v>
      </c>
      <c r="C14" s="214" t="s">
        <v>8572</v>
      </c>
      <c r="D14" s="215">
        <v>41660</v>
      </c>
      <c r="E14" s="215">
        <v>43485</v>
      </c>
      <c r="F14" s="216" t="s">
        <v>4301</v>
      </c>
      <c r="G14" s="218" t="s">
        <v>8568</v>
      </c>
      <c r="H14" s="218" t="s">
        <v>8569</v>
      </c>
      <c r="I14" s="218" t="s">
        <v>8570</v>
      </c>
      <c r="J14" s="214" t="s">
        <v>8571</v>
      </c>
      <c r="K14" s="218" t="s">
        <v>4312</v>
      </c>
    </row>
    <row r="15" spans="1:11" x14ac:dyDescent="0.15">
      <c r="A15" s="214" t="s">
        <v>8775</v>
      </c>
      <c r="B15" s="214" t="s">
        <v>8555</v>
      </c>
      <c r="C15" s="214" t="s">
        <v>8573</v>
      </c>
      <c r="D15" s="215">
        <v>41660</v>
      </c>
      <c r="E15" s="215">
        <v>43485</v>
      </c>
      <c r="F15" s="216" t="s">
        <v>4301</v>
      </c>
      <c r="G15" s="218" t="s">
        <v>8568</v>
      </c>
      <c r="H15" s="218" t="s">
        <v>8569</v>
      </c>
      <c r="I15" s="218" t="s">
        <v>8570</v>
      </c>
      <c r="J15" s="214" t="s">
        <v>8571</v>
      </c>
      <c r="K15" s="218" t="s">
        <v>4312</v>
      </c>
    </row>
    <row r="16" spans="1:11" x14ac:dyDescent="0.15">
      <c r="A16" s="214" t="s">
        <v>8776</v>
      </c>
      <c r="B16" s="214" t="s">
        <v>8555</v>
      </c>
      <c r="C16" s="214" t="s">
        <v>8574</v>
      </c>
      <c r="D16" s="215">
        <v>41661</v>
      </c>
      <c r="E16" s="215">
        <v>43486</v>
      </c>
      <c r="F16" s="216" t="s">
        <v>4301</v>
      </c>
      <c r="G16" s="218" t="s">
        <v>8551</v>
      </c>
      <c r="H16" s="218" t="s">
        <v>8575</v>
      </c>
      <c r="I16" s="218" t="s">
        <v>8576</v>
      </c>
      <c r="J16" s="214" t="s">
        <v>8577</v>
      </c>
      <c r="K16" s="218" t="s">
        <v>4312</v>
      </c>
    </row>
    <row r="17" spans="1:11" x14ac:dyDescent="0.15">
      <c r="A17" s="214" t="s">
        <v>8777</v>
      </c>
      <c r="B17" s="214" t="s">
        <v>8555</v>
      </c>
      <c r="C17" s="214" t="s">
        <v>8578</v>
      </c>
      <c r="D17" s="215">
        <v>41661</v>
      </c>
      <c r="E17" s="215">
        <v>43486</v>
      </c>
      <c r="F17" s="216" t="s">
        <v>4301</v>
      </c>
      <c r="G17" s="218" t="s">
        <v>8551</v>
      </c>
      <c r="H17" s="218" t="s">
        <v>8575</v>
      </c>
      <c r="I17" s="218" t="s">
        <v>8576</v>
      </c>
      <c r="J17" s="214" t="s">
        <v>8577</v>
      </c>
      <c r="K17" s="218" t="s">
        <v>4312</v>
      </c>
    </row>
    <row r="18" spans="1:11" x14ac:dyDescent="0.15">
      <c r="A18" s="214" t="s">
        <v>8778</v>
      </c>
      <c r="B18" s="214" t="s">
        <v>8555</v>
      </c>
      <c r="C18" s="214" t="s">
        <v>8579</v>
      </c>
      <c r="D18" s="215">
        <v>41661</v>
      </c>
      <c r="E18" s="215">
        <v>43486</v>
      </c>
      <c r="F18" s="216" t="s">
        <v>4301</v>
      </c>
      <c r="G18" s="218" t="s">
        <v>8551</v>
      </c>
      <c r="H18" s="218" t="s">
        <v>8580</v>
      </c>
      <c r="I18" s="218" t="s">
        <v>8581</v>
      </c>
      <c r="J18" s="214" t="s">
        <v>8582</v>
      </c>
      <c r="K18" s="218" t="s">
        <v>4312</v>
      </c>
    </row>
    <row r="19" spans="1:11" x14ac:dyDescent="0.15">
      <c r="A19" s="214" t="s">
        <v>8779</v>
      </c>
      <c r="B19" s="214" t="s">
        <v>8555</v>
      </c>
      <c r="C19" s="214" t="s">
        <v>8583</v>
      </c>
      <c r="D19" s="215">
        <v>41661</v>
      </c>
      <c r="E19" s="215">
        <v>43486</v>
      </c>
      <c r="F19" s="216" t="s">
        <v>4301</v>
      </c>
      <c r="G19" s="218" t="s">
        <v>8551</v>
      </c>
      <c r="H19" s="218" t="s">
        <v>8580</v>
      </c>
      <c r="I19" s="218" t="s">
        <v>8581</v>
      </c>
      <c r="J19" s="214" t="s">
        <v>8582</v>
      </c>
      <c r="K19" s="218" t="s">
        <v>4312</v>
      </c>
    </row>
    <row r="20" spans="1:11" x14ac:dyDescent="0.15">
      <c r="A20" s="214" t="s">
        <v>8780</v>
      </c>
      <c r="B20" s="214" t="s">
        <v>8555</v>
      </c>
      <c r="C20" s="214" t="s">
        <v>8584</v>
      </c>
      <c r="D20" s="215">
        <v>41662</v>
      </c>
      <c r="E20" s="215">
        <v>43487</v>
      </c>
      <c r="F20" s="216" t="s">
        <v>4301</v>
      </c>
      <c r="G20" s="218" t="s">
        <v>8551</v>
      </c>
      <c r="H20" s="218" t="s">
        <v>8585</v>
      </c>
      <c r="I20" s="218" t="s">
        <v>8586</v>
      </c>
      <c r="J20" s="214" t="s">
        <v>8587</v>
      </c>
      <c r="K20" s="218" t="s">
        <v>4312</v>
      </c>
    </row>
    <row r="21" spans="1:11" x14ac:dyDescent="0.15">
      <c r="A21" s="214" t="s">
        <v>8781</v>
      </c>
      <c r="B21" s="214" t="s">
        <v>8555</v>
      </c>
      <c r="C21" s="214" t="s">
        <v>8588</v>
      </c>
      <c r="D21" s="215">
        <v>41662</v>
      </c>
      <c r="E21" s="215">
        <v>43487</v>
      </c>
      <c r="F21" s="216" t="s">
        <v>4301</v>
      </c>
      <c r="G21" s="218" t="s">
        <v>8551</v>
      </c>
      <c r="H21" s="218" t="s">
        <v>8585</v>
      </c>
      <c r="I21" s="218" t="s">
        <v>8586</v>
      </c>
      <c r="J21" s="214" t="s">
        <v>8587</v>
      </c>
      <c r="K21" s="218" t="s">
        <v>4312</v>
      </c>
    </row>
    <row r="22" spans="1:11" x14ac:dyDescent="0.15">
      <c r="A22" s="214" t="s">
        <v>8782</v>
      </c>
      <c r="B22" s="214" t="s">
        <v>8555</v>
      </c>
      <c r="C22" s="214" t="s">
        <v>8589</v>
      </c>
      <c r="D22" s="215">
        <v>41662</v>
      </c>
      <c r="E22" s="215">
        <v>43487</v>
      </c>
      <c r="F22" s="216" t="s">
        <v>4301</v>
      </c>
      <c r="G22" s="218" t="s">
        <v>8551</v>
      </c>
      <c r="H22" s="218" t="s">
        <v>8590</v>
      </c>
      <c r="I22" s="218" t="s">
        <v>8591</v>
      </c>
      <c r="J22" s="214" t="s">
        <v>8592</v>
      </c>
      <c r="K22" s="218" t="s">
        <v>4312</v>
      </c>
    </row>
    <row r="23" spans="1:11" x14ac:dyDescent="0.15">
      <c r="A23" s="214" t="s">
        <v>8783</v>
      </c>
      <c r="B23" s="214" t="s">
        <v>8555</v>
      </c>
      <c r="C23" s="214" t="s">
        <v>8593</v>
      </c>
      <c r="D23" s="215">
        <v>41662</v>
      </c>
      <c r="E23" s="215">
        <v>43487</v>
      </c>
      <c r="F23" s="216" t="s">
        <v>4301</v>
      </c>
      <c r="G23" s="218" t="s">
        <v>8551</v>
      </c>
      <c r="H23" s="218" t="s">
        <v>8590</v>
      </c>
      <c r="I23" s="218" t="s">
        <v>8591</v>
      </c>
      <c r="J23" s="214" t="s">
        <v>8592</v>
      </c>
      <c r="K23" s="218" t="s">
        <v>4312</v>
      </c>
    </row>
    <row r="24" spans="1:11" x14ac:dyDescent="0.15">
      <c r="A24" s="214" t="s">
        <v>8784</v>
      </c>
      <c r="B24" s="214" t="s">
        <v>8555</v>
      </c>
      <c r="C24" s="214" t="s">
        <v>8594</v>
      </c>
      <c r="D24" s="215">
        <v>41662</v>
      </c>
      <c r="E24" s="215">
        <v>43487</v>
      </c>
      <c r="F24" s="216" t="s">
        <v>4301</v>
      </c>
      <c r="G24" s="218" t="s">
        <v>8595</v>
      </c>
      <c r="H24" s="218" t="s">
        <v>8596</v>
      </c>
      <c r="I24" s="218" t="s">
        <v>8597</v>
      </c>
      <c r="J24" s="214" t="s">
        <v>8598</v>
      </c>
      <c r="K24" s="218" t="s">
        <v>4312</v>
      </c>
    </row>
    <row r="25" spans="1:11" x14ac:dyDescent="0.15">
      <c r="A25" s="214" t="s">
        <v>8785</v>
      </c>
      <c r="B25" s="214" t="s">
        <v>8555</v>
      </c>
      <c r="C25" s="214" t="s">
        <v>8599</v>
      </c>
      <c r="D25" s="215">
        <v>41662</v>
      </c>
      <c r="E25" s="215">
        <v>43487</v>
      </c>
      <c r="F25" s="216" t="s">
        <v>4301</v>
      </c>
      <c r="G25" s="218" t="s">
        <v>8595</v>
      </c>
      <c r="H25" s="218" t="s">
        <v>8596</v>
      </c>
      <c r="I25" s="218" t="s">
        <v>8597</v>
      </c>
      <c r="J25" s="214" t="s">
        <v>8598</v>
      </c>
      <c r="K25" s="218" t="s">
        <v>4312</v>
      </c>
    </row>
    <row r="26" spans="1:11" x14ac:dyDescent="0.15">
      <c r="A26" s="214" t="s">
        <v>8786</v>
      </c>
      <c r="B26" s="214" t="s">
        <v>8555</v>
      </c>
      <c r="C26" s="214" t="s">
        <v>8600</v>
      </c>
      <c r="D26" s="215">
        <v>41662</v>
      </c>
      <c r="E26" s="215">
        <v>43487</v>
      </c>
      <c r="F26" s="216" t="s">
        <v>4301</v>
      </c>
      <c r="G26" s="218" t="s">
        <v>8568</v>
      </c>
      <c r="H26" s="218" t="s">
        <v>8601</v>
      </c>
      <c r="I26" s="218" t="s">
        <v>8602</v>
      </c>
      <c r="J26" s="214" t="s">
        <v>8603</v>
      </c>
      <c r="K26" s="218" t="s">
        <v>4312</v>
      </c>
    </row>
    <row r="27" spans="1:11" x14ac:dyDescent="0.15">
      <c r="A27" s="214" t="s">
        <v>8787</v>
      </c>
      <c r="B27" s="214" t="s">
        <v>8555</v>
      </c>
      <c r="C27" s="214" t="s">
        <v>8604</v>
      </c>
      <c r="D27" s="215">
        <v>41662</v>
      </c>
      <c r="E27" s="215">
        <v>43487</v>
      </c>
      <c r="F27" s="216" t="s">
        <v>4301</v>
      </c>
      <c r="G27" s="218" t="s">
        <v>8568</v>
      </c>
      <c r="H27" s="218" t="s">
        <v>8601</v>
      </c>
      <c r="I27" s="218" t="s">
        <v>8602</v>
      </c>
      <c r="J27" s="214" t="s">
        <v>8603</v>
      </c>
      <c r="K27" s="218" t="s">
        <v>4312</v>
      </c>
    </row>
    <row r="28" spans="1:11" x14ac:dyDescent="0.15">
      <c r="A28" s="214" t="s">
        <v>8788</v>
      </c>
      <c r="B28" s="214" t="s">
        <v>8555</v>
      </c>
      <c r="C28" s="214" t="s">
        <v>8605</v>
      </c>
      <c r="D28" s="215">
        <v>41663</v>
      </c>
      <c r="E28" s="215">
        <v>43488</v>
      </c>
      <c r="F28" s="216" t="s">
        <v>4301</v>
      </c>
      <c r="G28" s="218" t="s">
        <v>8551</v>
      </c>
      <c r="H28" s="218" t="s">
        <v>8606</v>
      </c>
      <c r="I28" s="218" t="s">
        <v>8607</v>
      </c>
      <c r="J28" s="214" t="s">
        <v>8608</v>
      </c>
      <c r="K28" s="218" t="s">
        <v>4312</v>
      </c>
    </row>
    <row r="29" spans="1:11" x14ac:dyDescent="0.15">
      <c r="A29" s="214" t="s">
        <v>8789</v>
      </c>
      <c r="B29" s="214" t="s">
        <v>8555</v>
      </c>
      <c r="C29" s="214" t="s">
        <v>8609</v>
      </c>
      <c r="D29" s="215">
        <v>41663</v>
      </c>
      <c r="E29" s="215">
        <v>43488</v>
      </c>
      <c r="F29" s="216" t="s">
        <v>4301</v>
      </c>
      <c r="G29" s="218" t="s">
        <v>8551</v>
      </c>
      <c r="H29" s="218" t="s">
        <v>8606</v>
      </c>
      <c r="I29" s="218" t="s">
        <v>8607</v>
      </c>
      <c r="J29" s="214" t="s">
        <v>8608</v>
      </c>
      <c r="K29" s="218" t="s">
        <v>4312</v>
      </c>
    </row>
    <row r="30" spans="1:11" x14ac:dyDescent="0.15">
      <c r="A30" s="214" t="s">
        <v>8790</v>
      </c>
      <c r="B30" s="214" t="s">
        <v>8555</v>
      </c>
      <c r="C30" s="214" t="s">
        <v>8610</v>
      </c>
      <c r="D30" s="215">
        <v>41663</v>
      </c>
      <c r="E30" s="215">
        <v>43488</v>
      </c>
      <c r="F30" s="216" t="s">
        <v>4301</v>
      </c>
      <c r="G30" s="218" t="s">
        <v>8551</v>
      </c>
      <c r="H30" s="218" t="s">
        <v>8606</v>
      </c>
      <c r="I30" s="218" t="s">
        <v>8607</v>
      </c>
      <c r="J30" s="214" t="s">
        <v>8608</v>
      </c>
      <c r="K30" s="218" t="s">
        <v>4312</v>
      </c>
    </row>
    <row r="31" spans="1:11" x14ac:dyDescent="0.15">
      <c r="A31" s="214" t="s">
        <v>8791</v>
      </c>
      <c r="B31" s="214" t="s">
        <v>8555</v>
      </c>
      <c r="C31" s="214" t="s">
        <v>8611</v>
      </c>
      <c r="D31" s="215">
        <v>41663</v>
      </c>
      <c r="E31" s="215">
        <v>43488</v>
      </c>
      <c r="F31" s="216" t="s">
        <v>4301</v>
      </c>
      <c r="G31" s="218" t="s">
        <v>8551</v>
      </c>
      <c r="H31" s="218" t="s">
        <v>8606</v>
      </c>
      <c r="I31" s="218" t="s">
        <v>8607</v>
      </c>
      <c r="J31" s="214" t="s">
        <v>8608</v>
      </c>
      <c r="K31" s="218" t="s">
        <v>4312</v>
      </c>
    </row>
    <row r="32" spans="1:11" x14ac:dyDescent="0.15">
      <c r="A32" s="214" t="s">
        <v>8792</v>
      </c>
      <c r="B32" s="214" t="s">
        <v>8555</v>
      </c>
      <c r="C32" s="214" t="s">
        <v>8612</v>
      </c>
      <c r="D32" s="215">
        <v>41663</v>
      </c>
      <c r="E32" s="215">
        <v>43488</v>
      </c>
      <c r="F32" s="216" t="s">
        <v>4301</v>
      </c>
      <c r="G32" s="218" t="s">
        <v>8568</v>
      </c>
      <c r="H32" s="218" t="s">
        <v>8613</v>
      </c>
      <c r="I32" s="218" t="s">
        <v>8614</v>
      </c>
      <c r="J32" s="214" t="s">
        <v>8615</v>
      </c>
      <c r="K32" s="218" t="s">
        <v>4312</v>
      </c>
    </row>
    <row r="33" spans="1:11" x14ac:dyDescent="0.15">
      <c r="A33" s="214" t="s">
        <v>8793</v>
      </c>
      <c r="B33" s="214" t="s">
        <v>8555</v>
      </c>
      <c r="C33" s="214" t="s">
        <v>8616</v>
      </c>
      <c r="D33" s="215">
        <v>41663</v>
      </c>
      <c r="E33" s="215">
        <v>43488</v>
      </c>
      <c r="F33" s="216" t="s">
        <v>4301</v>
      </c>
      <c r="G33" s="218" t="s">
        <v>8568</v>
      </c>
      <c r="H33" s="218" t="s">
        <v>8613</v>
      </c>
      <c r="I33" s="218" t="s">
        <v>8614</v>
      </c>
      <c r="J33" s="214" t="s">
        <v>8615</v>
      </c>
      <c r="K33" s="218" t="s">
        <v>4312</v>
      </c>
    </row>
    <row r="34" spans="1:11" x14ac:dyDescent="0.15">
      <c r="A34" s="214" t="s">
        <v>8794</v>
      </c>
      <c r="B34" s="214" t="s">
        <v>8555</v>
      </c>
      <c r="C34" s="214" t="s">
        <v>8617</v>
      </c>
      <c r="D34" s="215">
        <v>41663</v>
      </c>
      <c r="E34" s="215">
        <v>43488</v>
      </c>
      <c r="F34" s="216" t="s">
        <v>4301</v>
      </c>
      <c r="G34" s="218" t="s">
        <v>8568</v>
      </c>
      <c r="H34" s="218" t="s">
        <v>8618</v>
      </c>
      <c r="I34" s="218" t="s">
        <v>8619</v>
      </c>
      <c r="J34" s="214" t="s">
        <v>8620</v>
      </c>
      <c r="K34" s="218" t="s">
        <v>4312</v>
      </c>
    </row>
    <row r="35" spans="1:11" x14ac:dyDescent="0.15">
      <c r="A35" s="214" t="s">
        <v>8795</v>
      </c>
      <c r="B35" s="214" t="s">
        <v>8555</v>
      </c>
      <c r="C35" s="214" t="s">
        <v>8621</v>
      </c>
      <c r="D35" s="215">
        <v>41663</v>
      </c>
      <c r="E35" s="215">
        <v>43488</v>
      </c>
      <c r="F35" s="216" t="s">
        <v>4301</v>
      </c>
      <c r="G35" s="218" t="s">
        <v>8568</v>
      </c>
      <c r="H35" s="218" t="s">
        <v>8618</v>
      </c>
      <c r="I35" s="218" t="s">
        <v>8619</v>
      </c>
      <c r="J35" s="214" t="s">
        <v>8620</v>
      </c>
      <c r="K35" s="218" t="s">
        <v>4312</v>
      </c>
    </row>
    <row r="36" spans="1:11" x14ac:dyDescent="0.15">
      <c r="A36" s="214" t="s">
        <v>8796</v>
      </c>
      <c r="B36" s="214" t="s">
        <v>8555</v>
      </c>
      <c r="C36" s="214" t="s">
        <v>8622</v>
      </c>
      <c r="D36" s="215">
        <v>41663</v>
      </c>
      <c r="E36" s="215">
        <v>43488</v>
      </c>
      <c r="F36" s="216" t="s">
        <v>4301</v>
      </c>
      <c r="G36" s="218" t="s">
        <v>8568</v>
      </c>
      <c r="H36" s="218" t="s">
        <v>8618</v>
      </c>
      <c r="I36" s="218" t="s">
        <v>8619</v>
      </c>
      <c r="J36" s="214" t="s">
        <v>8620</v>
      </c>
      <c r="K36" s="218" t="s">
        <v>4312</v>
      </c>
    </row>
    <row r="37" spans="1:11" x14ac:dyDescent="0.15">
      <c r="A37" s="214" t="s">
        <v>8797</v>
      </c>
      <c r="B37" s="214" t="s">
        <v>8555</v>
      </c>
      <c r="C37" s="214" t="s">
        <v>8623</v>
      </c>
      <c r="D37" s="215">
        <v>41663</v>
      </c>
      <c r="E37" s="215">
        <v>43488</v>
      </c>
      <c r="F37" s="216" t="s">
        <v>4301</v>
      </c>
      <c r="G37" s="218" t="s">
        <v>8595</v>
      </c>
      <c r="H37" s="218" t="s">
        <v>8624</v>
      </c>
      <c r="I37" s="218" t="s">
        <v>8625</v>
      </c>
      <c r="J37" s="214" t="s">
        <v>8626</v>
      </c>
      <c r="K37" s="218" t="s">
        <v>4312</v>
      </c>
    </row>
    <row r="38" spans="1:11" x14ac:dyDescent="0.15">
      <c r="A38" s="214" t="s">
        <v>8798</v>
      </c>
      <c r="B38" s="214" t="s">
        <v>8555</v>
      </c>
      <c r="C38" s="214" t="s">
        <v>8627</v>
      </c>
      <c r="D38" s="215">
        <v>41663</v>
      </c>
      <c r="E38" s="215">
        <v>43488</v>
      </c>
      <c r="F38" s="216" t="s">
        <v>4301</v>
      </c>
      <c r="G38" s="218" t="s">
        <v>8595</v>
      </c>
      <c r="H38" s="218" t="s">
        <v>8624</v>
      </c>
      <c r="I38" s="218" t="s">
        <v>8625</v>
      </c>
      <c r="J38" s="214" t="s">
        <v>8626</v>
      </c>
      <c r="K38" s="218" t="s">
        <v>4312</v>
      </c>
    </row>
    <row r="39" spans="1:11" x14ac:dyDescent="0.15">
      <c r="A39" s="214" t="s">
        <v>8799</v>
      </c>
      <c r="B39" s="214" t="s">
        <v>8555</v>
      </c>
      <c r="C39" s="214" t="s">
        <v>8628</v>
      </c>
      <c r="D39" s="215">
        <v>41663</v>
      </c>
      <c r="E39" s="215">
        <v>43488</v>
      </c>
      <c r="F39" s="216" t="s">
        <v>4301</v>
      </c>
      <c r="G39" s="218" t="s">
        <v>8568</v>
      </c>
      <c r="H39" s="218" t="s">
        <v>8629</v>
      </c>
      <c r="I39" s="218" t="s">
        <v>8630</v>
      </c>
      <c r="J39" s="214" t="s">
        <v>8631</v>
      </c>
      <c r="K39" s="218" t="s">
        <v>4312</v>
      </c>
    </row>
    <row r="40" spans="1:11" x14ac:dyDescent="0.15">
      <c r="A40" s="214" t="s">
        <v>8800</v>
      </c>
      <c r="B40" s="214" t="s">
        <v>8555</v>
      </c>
      <c r="C40" s="214" t="s">
        <v>8632</v>
      </c>
      <c r="D40" s="215">
        <v>41663</v>
      </c>
      <c r="E40" s="215">
        <v>43488</v>
      </c>
      <c r="F40" s="216" t="s">
        <v>4301</v>
      </c>
      <c r="G40" s="218" t="s">
        <v>8568</v>
      </c>
      <c r="H40" s="218" t="s">
        <v>8629</v>
      </c>
      <c r="I40" s="218" t="s">
        <v>8630</v>
      </c>
      <c r="J40" s="214" t="s">
        <v>8631</v>
      </c>
      <c r="K40" s="218" t="s">
        <v>4312</v>
      </c>
    </row>
    <row r="41" spans="1:11" x14ac:dyDescent="0.15">
      <c r="A41" s="214" t="s">
        <v>8801</v>
      </c>
      <c r="B41" s="214" t="s">
        <v>8555</v>
      </c>
      <c r="C41" s="214" t="s">
        <v>8633</v>
      </c>
      <c r="D41" s="215">
        <v>41663</v>
      </c>
      <c r="E41" s="215">
        <v>43488</v>
      </c>
      <c r="F41" s="216" t="s">
        <v>4301</v>
      </c>
      <c r="G41" s="218" t="s">
        <v>8568</v>
      </c>
      <c r="H41" s="218" t="s">
        <v>8629</v>
      </c>
      <c r="I41" s="218" t="s">
        <v>8630</v>
      </c>
      <c r="J41" s="214" t="s">
        <v>8631</v>
      </c>
      <c r="K41" s="218" t="s">
        <v>4312</v>
      </c>
    </row>
    <row r="42" spans="1:11" x14ac:dyDescent="0.15">
      <c r="A42" s="214" t="s">
        <v>8802</v>
      </c>
      <c r="B42" s="214" t="s">
        <v>8555</v>
      </c>
      <c r="C42" s="214" t="s">
        <v>8634</v>
      </c>
      <c r="D42" s="215">
        <v>41667</v>
      </c>
      <c r="E42" s="215">
        <v>43492</v>
      </c>
      <c r="F42" s="216" t="s">
        <v>4301</v>
      </c>
      <c r="G42" s="218" t="s">
        <v>8551</v>
      </c>
      <c r="H42" s="218" t="s">
        <v>8635</v>
      </c>
      <c r="I42" s="218" t="s">
        <v>8636</v>
      </c>
      <c r="J42" s="214" t="s">
        <v>8637</v>
      </c>
      <c r="K42" s="218" t="s">
        <v>4312</v>
      </c>
    </row>
    <row r="43" spans="1:11" x14ac:dyDescent="0.15">
      <c r="A43" s="214" t="s">
        <v>8803</v>
      </c>
      <c r="B43" s="214" t="s">
        <v>8555</v>
      </c>
      <c r="C43" s="214" t="s">
        <v>8638</v>
      </c>
      <c r="D43" s="215">
        <v>41667</v>
      </c>
      <c r="E43" s="215">
        <v>43492</v>
      </c>
      <c r="F43" s="216" t="s">
        <v>4301</v>
      </c>
      <c r="G43" s="218" t="s">
        <v>8551</v>
      </c>
      <c r="H43" s="218" t="s">
        <v>8639</v>
      </c>
      <c r="I43" s="218" t="s">
        <v>8640</v>
      </c>
      <c r="J43" s="214" t="s">
        <v>8641</v>
      </c>
      <c r="K43" s="218" t="s">
        <v>4312</v>
      </c>
    </row>
    <row r="44" spans="1:11" x14ac:dyDescent="0.15">
      <c r="A44" s="214" t="s">
        <v>8804</v>
      </c>
      <c r="B44" s="214" t="s">
        <v>8555</v>
      </c>
      <c r="C44" s="214" t="s">
        <v>8642</v>
      </c>
      <c r="D44" s="215">
        <v>41667</v>
      </c>
      <c r="E44" s="215">
        <v>43492</v>
      </c>
      <c r="F44" s="216" t="s">
        <v>4301</v>
      </c>
      <c r="G44" s="218" t="s">
        <v>8551</v>
      </c>
      <c r="H44" s="218" t="s">
        <v>8639</v>
      </c>
      <c r="I44" s="218" t="s">
        <v>8640</v>
      </c>
      <c r="J44" s="214" t="s">
        <v>8641</v>
      </c>
      <c r="K44" s="218" t="s">
        <v>4312</v>
      </c>
    </row>
    <row r="45" spans="1:11" x14ac:dyDescent="0.15">
      <c r="A45" s="214" t="s">
        <v>8805</v>
      </c>
      <c r="B45" s="214" t="s">
        <v>8555</v>
      </c>
      <c r="C45" s="214" t="s">
        <v>8643</v>
      </c>
      <c r="D45" s="215">
        <v>41667</v>
      </c>
      <c r="E45" s="215">
        <v>43492</v>
      </c>
      <c r="F45" s="216" t="s">
        <v>4301</v>
      </c>
      <c r="G45" s="218" t="s">
        <v>8568</v>
      </c>
      <c r="H45" s="218" t="s">
        <v>8644</v>
      </c>
      <c r="I45" s="218" t="s">
        <v>8645</v>
      </c>
      <c r="J45" s="214" t="s">
        <v>8646</v>
      </c>
      <c r="K45" s="218" t="s">
        <v>4312</v>
      </c>
    </row>
    <row r="46" spans="1:11" x14ac:dyDescent="0.15">
      <c r="A46" s="214" t="s">
        <v>8806</v>
      </c>
      <c r="B46" s="214" t="s">
        <v>8555</v>
      </c>
      <c r="C46" s="214" t="s">
        <v>8647</v>
      </c>
      <c r="D46" s="215">
        <v>41667</v>
      </c>
      <c r="E46" s="215">
        <v>43492</v>
      </c>
      <c r="F46" s="216" t="s">
        <v>4301</v>
      </c>
      <c r="G46" s="218" t="s">
        <v>8568</v>
      </c>
      <c r="H46" s="218" t="s">
        <v>8644</v>
      </c>
      <c r="I46" s="218" t="s">
        <v>8645</v>
      </c>
      <c r="J46" s="214" t="s">
        <v>8646</v>
      </c>
      <c r="K46" s="218" t="s">
        <v>4312</v>
      </c>
    </row>
    <row r="47" spans="1:11" x14ac:dyDescent="0.15">
      <c r="A47" s="214" t="s">
        <v>8807</v>
      </c>
      <c r="B47" s="214" t="s">
        <v>8555</v>
      </c>
      <c r="C47" s="214" t="s">
        <v>8648</v>
      </c>
      <c r="D47" s="215">
        <v>41667</v>
      </c>
      <c r="E47" s="215">
        <v>43492</v>
      </c>
      <c r="F47" s="216" t="s">
        <v>4301</v>
      </c>
      <c r="G47" s="218" t="s">
        <v>8595</v>
      </c>
      <c r="H47" s="218" t="s">
        <v>8649</v>
      </c>
      <c r="I47" s="218" t="s">
        <v>8650</v>
      </c>
      <c r="J47" s="214" t="s">
        <v>8651</v>
      </c>
      <c r="K47" s="218" t="s">
        <v>4312</v>
      </c>
    </row>
    <row r="48" spans="1:11" x14ac:dyDescent="0.15">
      <c r="A48" s="214" t="s">
        <v>8808</v>
      </c>
      <c r="B48" s="214" t="s">
        <v>8555</v>
      </c>
      <c r="C48" s="214" t="s">
        <v>8652</v>
      </c>
      <c r="D48" s="215">
        <v>41667</v>
      </c>
      <c r="E48" s="215">
        <v>43492</v>
      </c>
      <c r="F48" s="216" t="s">
        <v>4301</v>
      </c>
      <c r="G48" s="218" t="s">
        <v>8595</v>
      </c>
      <c r="H48" s="218" t="s">
        <v>8649</v>
      </c>
      <c r="I48" s="218" t="s">
        <v>8650</v>
      </c>
      <c r="J48" s="214" t="s">
        <v>8651</v>
      </c>
      <c r="K48" s="218" t="s">
        <v>4312</v>
      </c>
    </row>
    <row r="49" spans="1:11" x14ac:dyDescent="0.15">
      <c r="A49" s="214" t="s">
        <v>8809</v>
      </c>
      <c r="B49" s="214" t="s">
        <v>8555</v>
      </c>
      <c r="C49" s="214" t="s">
        <v>8653</v>
      </c>
      <c r="D49" s="215">
        <v>41667</v>
      </c>
      <c r="E49" s="215">
        <v>43492</v>
      </c>
      <c r="F49" s="216" t="s">
        <v>4301</v>
      </c>
      <c r="G49" s="218" t="s">
        <v>8595</v>
      </c>
      <c r="H49" s="218" t="s">
        <v>8649</v>
      </c>
      <c r="I49" s="218" t="s">
        <v>8650</v>
      </c>
      <c r="J49" s="214" t="s">
        <v>8651</v>
      </c>
      <c r="K49" s="218" t="s">
        <v>4312</v>
      </c>
    </row>
    <row r="50" spans="1:11" x14ac:dyDescent="0.15">
      <c r="A50" s="214" t="s">
        <v>8810</v>
      </c>
      <c r="B50" s="214" t="s">
        <v>8555</v>
      </c>
      <c r="C50" s="214" t="s">
        <v>8654</v>
      </c>
      <c r="D50" s="215">
        <v>41667</v>
      </c>
      <c r="E50" s="215">
        <v>43492</v>
      </c>
      <c r="F50" s="216" t="s">
        <v>4301</v>
      </c>
      <c r="G50" s="218" t="s">
        <v>8595</v>
      </c>
      <c r="H50" s="218" t="s">
        <v>8649</v>
      </c>
      <c r="I50" s="218" t="s">
        <v>8650</v>
      </c>
      <c r="J50" s="214" t="s">
        <v>8651</v>
      </c>
      <c r="K50" s="218" t="s">
        <v>4312</v>
      </c>
    </row>
    <row r="51" spans="1:11" x14ac:dyDescent="0.15">
      <c r="A51" s="214" t="s">
        <v>8811</v>
      </c>
      <c r="B51" s="214" t="s">
        <v>8555</v>
      </c>
      <c r="C51" s="214" t="s">
        <v>8655</v>
      </c>
      <c r="D51" s="215">
        <v>41667</v>
      </c>
      <c r="E51" s="215">
        <v>43492</v>
      </c>
      <c r="F51" s="216" t="s">
        <v>4301</v>
      </c>
      <c r="G51" s="218" t="s">
        <v>8568</v>
      </c>
      <c r="H51" s="218" t="s">
        <v>8656</v>
      </c>
      <c r="I51" s="218" t="s">
        <v>8657</v>
      </c>
      <c r="J51" s="214" t="s">
        <v>8658</v>
      </c>
      <c r="K51" s="218" t="s">
        <v>4312</v>
      </c>
    </row>
    <row r="52" spans="1:11" x14ac:dyDescent="0.15">
      <c r="A52" s="214" t="s">
        <v>8812</v>
      </c>
      <c r="B52" s="214" t="s">
        <v>8555</v>
      </c>
      <c r="C52" s="214" t="s">
        <v>8659</v>
      </c>
      <c r="D52" s="215">
        <v>41667</v>
      </c>
      <c r="E52" s="215">
        <v>43492</v>
      </c>
      <c r="F52" s="216" t="s">
        <v>4301</v>
      </c>
      <c r="G52" s="218" t="s">
        <v>8568</v>
      </c>
      <c r="H52" s="218" t="s">
        <v>8656</v>
      </c>
      <c r="I52" s="218" t="s">
        <v>8657</v>
      </c>
      <c r="J52" s="214" t="s">
        <v>8658</v>
      </c>
      <c r="K52" s="218" t="s">
        <v>4312</v>
      </c>
    </row>
    <row r="53" spans="1:11" x14ac:dyDescent="0.15">
      <c r="A53" s="214" t="s">
        <v>8813</v>
      </c>
      <c r="B53" s="214" t="s">
        <v>8555</v>
      </c>
      <c r="C53" s="214" t="s">
        <v>8660</v>
      </c>
      <c r="D53" s="215">
        <v>41668</v>
      </c>
      <c r="E53" s="215">
        <v>43493</v>
      </c>
      <c r="F53" s="216" t="s">
        <v>4301</v>
      </c>
      <c r="G53" s="218" t="s">
        <v>8551</v>
      </c>
      <c r="H53" s="218" t="s">
        <v>8661</v>
      </c>
      <c r="I53" s="218" t="s">
        <v>8662</v>
      </c>
      <c r="J53" s="214" t="s">
        <v>8663</v>
      </c>
      <c r="K53" s="218" t="s">
        <v>4312</v>
      </c>
    </row>
    <row r="54" spans="1:11" x14ac:dyDescent="0.15">
      <c r="A54" s="214" t="s">
        <v>8814</v>
      </c>
      <c r="B54" s="214" t="s">
        <v>8555</v>
      </c>
      <c r="C54" s="214" t="s">
        <v>8664</v>
      </c>
      <c r="D54" s="215">
        <v>41668</v>
      </c>
      <c r="E54" s="215">
        <v>43493</v>
      </c>
      <c r="F54" s="216" t="s">
        <v>4301</v>
      </c>
      <c r="G54" s="218" t="s">
        <v>8551</v>
      </c>
      <c r="H54" s="218" t="s">
        <v>8661</v>
      </c>
      <c r="I54" s="218" t="s">
        <v>8662</v>
      </c>
      <c r="J54" s="214" t="s">
        <v>8663</v>
      </c>
      <c r="K54" s="218" t="s">
        <v>4312</v>
      </c>
    </row>
    <row r="55" spans="1:11" x14ac:dyDescent="0.15">
      <c r="A55" s="214" t="s">
        <v>8815</v>
      </c>
      <c r="B55" s="214" t="s">
        <v>8555</v>
      </c>
      <c r="C55" s="214" t="s">
        <v>8665</v>
      </c>
      <c r="D55" s="215">
        <v>41668</v>
      </c>
      <c r="E55" s="215">
        <v>43493</v>
      </c>
      <c r="F55" s="216" t="s">
        <v>4301</v>
      </c>
      <c r="G55" s="218" t="s">
        <v>8551</v>
      </c>
      <c r="H55" s="218" t="s">
        <v>8661</v>
      </c>
      <c r="I55" s="218" t="s">
        <v>8662</v>
      </c>
      <c r="J55" s="214" t="s">
        <v>8663</v>
      </c>
      <c r="K55" s="218" t="s">
        <v>4312</v>
      </c>
    </row>
    <row r="56" spans="1:11" x14ac:dyDescent="0.15">
      <c r="A56" s="214" t="s">
        <v>8816</v>
      </c>
      <c r="B56" s="214" t="s">
        <v>8555</v>
      </c>
      <c r="C56" s="214" t="s">
        <v>8666</v>
      </c>
      <c r="D56" s="215">
        <v>41668</v>
      </c>
      <c r="E56" s="215">
        <v>43493</v>
      </c>
      <c r="F56" s="216" t="s">
        <v>4301</v>
      </c>
      <c r="G56" s="218" t="s">
        <v>8551</v>
      </c>
      <c r="H56" s="218" t="s">
        <v>8667</v>
      </c>
      <c r="I56" s="218" t="s">
        <v>8668</v>
      </c>
      <c r="J56" s="214" t="s">
        <v>8669</v>
      </c>
      <c r="K56" s="218" t="s">
        <v>4312</v>
      </c>
    </row>
    <row r="57" spans="1:11" x14ac:dyDescent="0.15">
      <c r="A57" s="214" t="s">
        <v>8817</v>
      </c>
      <c r="B57" s="214" t="s">
        <v>8555</v>
      </c>
      <c r="C57" s="214" t="s">
        <v>8670</v>
      </c>
      <c r="D57" s="215">
        <v>41668</v>
      </c>
      <c r="E57" s="215">
        <v>43493</v>
      </c>
      <c r="F57" s="216" t="s">
        <v>4301</v>
      </c>
      <c r="G57" s="218" t="s">
        <v>8551</v>
      </c>
      <c r="H57" s="218" t="s">
        <v>8667</v>
      </c>
      <c r="I57" s="218" t="s">
        <v>8668</v>
      </c>
      <c r="J57" s="214" t="s">
        <v>8669</v>
      </c>
      <c r="K57" s="218" t="s">
        <v>4312</v>
      </c>
    </row>
    <row r="58" spans="1:11" x14ac:dyDescent="0.15">
      <c r="A58" s="214" t="s">
        <v>8818</v>
      </c>
      <c r="B58" s="214" t="s">
        <v>8555</v>
      </c>
      <c r="C58" s="214" t="s">
        <v>8671</v>
      </c>
      <c r="D58" s="215">
        <v>41668</v>
      </c>
      <c r="E58" s="215">
        <v>43493</v>
      </c>
      <c r="F58" s="216" t="s">
        <v>4301</v>
      </c>
      <c r="G58" s="218" t="s">
        <v>8551</v>
      </c>
      <c r="H58" s="218" t="s">
        <v>8667</v>
      </c>
      <c r="I58" s="218" t="s">
        <v>8668</v>
      </c>
      <c r="J58" s="214" t="s">
        <v>8669</v>
      </c>
      <c r="K58" s="218" t="s">
        <v>4312</v>
      </c>
    </row>
    <row r="59" spans="1:11" x14ac:dyDescent="0.15">
      <c r="A59" s="214" t="s">
        <v>8819</v>
      </c>
      <c r="B59" s="214" t="s">
        <v>8555</v>
      </c>
      <c r="C59" s="214" t="s">
        <v>8672</v>
      </c>
      <c r="D59" s="215">
        <v>41668</v>
      </c>
      <c r="E59" s="215">
        <v>43493</v>
      </c>
      <c r="F59" s="216" t="s">
        <v>4301</v>
      </c>
      <c r="G59" s="218" t="s">
        <v>8551</v>
      </c>
      <c r="H59" s="218" t="s">
        <v>8667</v>
      </c>
      <c r="I59" s="218" t="s">
        <v>8668</v>
      </c>
      <c r="J59" s="214" t="s">
        <v>8669</v>
      </c>
      <c r="K59" s="218" t="s">
        <v>4312</v>
      </c>
    </row>
    <row r="60" spans="1:11" x14ac:dyDescent="0.15">
      <c r="A60" s="214" t="s">
        <v>8820</v>
      </c>
      <c r="B60" s="214" t="s">
        <v>8555</v>
      </c>
      <c r="C60" s="214" t="s">
        <v>8673</v>
      </c>
      <c r="D60" s="215">
        <v>41668</v>
      </c>
      <c r="E60" s="215">
        <v>43493</v>
      </c>
      <c r="F60" s="216" t="s">
        <v>4301</v>
      </c>
      <c r="G60" s="218" t="s">
        <v>8551</v>
      </c>
      <c r="H60" s="218" t="s">
        <v>8667</v>
      </c>
      <c r="I60" s="218" t="s">
        <v>8668</v>
      </c>
      <c r="J60" s="214" t="s">
        <v>8669</v>
      </c>
      <c r="K60" s="218" t="s">
        <v>4312</v>
      </c>
    </row>
    <row r="61" spans="1:11" x14ac:dyDescent="0.15">
      <c r="A61" s="214" t="s">
        <v>8821</v>
      </c>
      <c r="B61" s="214" t="s">
        <v>8555</v>
      </c>
      <c r="C61" s="214" t="s">
        <v>8674</v>
      </c>
      <c r="D61" s="215">
        <v>41668</v>
      </c>
      <c r="E61" s="215">
        <v>43493</v>
      </c>
      <c r="F61" s="216" t="s">
        <v>4301</v>
      </c>
      <c r="G61" s="218" t="s">
        <v>8551</v>
      </c>
      <c r="H61" s="218" t="s">
        <v>8675</v>
      </c>
      <c r="I61" s="218" t="s">
        <v>8676</v>
      </c>
      <c r="J61" s="214" t="s">
        <v>8677</v>
      </c>
      <c r="K61" s="218" t="s">
        <v>4312</v>
      </c>
    </row>
    <row r="62" spans="1:11" x14ac:dyDescent="0.15">
      <c r="A62" s="214" t="s">
        <v>8822</v>
      </c>
      <c r="B62" s="214" t="s">
        <v>8555</v>
      </c>
      <c r="C62" s="214" t="s">
        <v>8678</v>
      </c>
      <c r="D62" s="215">
        <v>41668</v>
      </c>
      <c r="E62" s="215">
        <v>43493</v>
      </c>
      <c r="F62" s="216" t="s">
        <v>4301</v>
      </c>
      <c r="G62" s="218" t="s">
        <v>8551</v>
      </c>
      <c r="H62" s="218" t="s">
        <v>8675</v>
      </c>
      <c r="I62" s="218" t="s">
        <v>8676</v>
      </c>
      <c r="J62" s="214" t="s">
        <v>8677</v>
      </c>
      <c r="K62" s="218" t="s">
        <v>4312</v>
      </c>
    </row>
    <row r="63" spans="1:11" x14ac:dyDescent="0.15">
      <c r="A63" s="214" t="s">
        <v>8823</v>
      </c>
      <c r="B63" s="214" t="s">
        <v>8555</v>
      </c>
      <c r="C63" s="214" t="s">
        <v>8679</v>
      </c>
      <c r="D63" s="215">
        <v>41668</v>
      </c>
      <c r="E63" s="215">
        <v>43493</v>
      </c>
      <c r="F63" s="216" t="s">
        <v>4301</v>
      </c>
      <c r="G63" s="218" t="s">
        <v>8551</v>
      </c>
      <c r="H63" s="218" t="s">
        <v>8675</v>
      </c>
      <c r="I63" s="218" t="s">
        <v>8676</v>
      </c>
      <c r="J63" s="214" t="s">
        <v>8677</v>
      </c>
      <c r="K63" s="218" t="s">
        <v>4312</v>
      </c>
    </row>
    <row r="64" spans="1:11" x14ac:dyDescent="0.15">
      <c r="A64" s="214" t="s">
        <v>8824</v>
      </c>
      <c r="B64" s="214" t="s">
        <v>8555</v>
      </c>
      <c r="C64" s="214" t="s">
        <v>8680</v>
      </c>
      <c r="D64" s="215">
        <v>41668</v>
      </c>
      <c r="E64" s="215">
        <v>43493</v>
      </c>
      <c r="F64" s="216" t="s">
        <v>4301</v>
      </c>
      <c r="G64" s="218" t="s">
        <v>8568</v>
      </c>
      <c r="H64" s="218" t="s">
        <v>8681</v>
      </c>
      <c r="I64" s="218" t="s">
        <v>8682</v>
      </c>
      <c r="J64" s="214" t="s">
        <v>8683</v>
      </c>
      <c r="K64" s="218" t="s">
        <v>4312</v>
      </c>
    </row>
    <row r="65" spans="1:11" x14ac:dyDescent="0.15">
      <c r="A65" s="214" t="s">
        <v>8825</v>
      </c>
      <c r="B65" s="214" t="s">
        <v>8555</v>
      </c>
      <c r="C65" s="214" t="s">
        <v>8684</v>
      </c>
      <c r="D65" s="215">
        <v>41668</v>
      </c>
      <c r="E65" s="215">
        <v>43493</v>
      </c>
      <c r="F65" s="216" t="s">
        <v>4301</v>
      </c>
      <c r="G65" s="218" t="s">
        <v>8568</v>
      </c>
      <c r="H65" s="218" t="s">
        <v>8681</v>
      </c>
      <c r="I65" s="218" t="s">
        <v>8682</v>
      </c>
      <c r="J65" s="214" t="s">
        <v>8683</v>
      </c>
      <c r="K65" s="218" t="s">
        <v>4312</v>
      </c>
    </row>
    <row r="66" spans="1:11" x14ac:dyDescent="0.15">
      <c r="A66" s="214" t="s">
        <v>8826</v>
      </c>
      <c r="B66" s="214" t="s">
        <v>8555</v>
      </c>
      <c r="C66" s="214" t="s">
        <v>8685</v>
      </c>
      <c r="D66" s="215">
        <v>41668</v>
      </c>
      <c r="E66" s="215">
        <v>43493</v>
      </c>
      <c r="F66" s="216" t="s">
        <v>4301</v>
      </c>
      <c r="G66" s="218" t="s">
        <v>8686</v>
      </c>
      <c r="H66" s="218" t="s">
        <v>8687</v>
      </c>
      <c r="I66" s="218" t="s">
        <v>8688</v>
      </c>
      <c r="J66" s="214" t="s">
        <v>8689</v>
      </c>
      <c r="K66" s="218" t="s">
        <v>4312</v>
      </c>
    </row>
    <row r="67" spans="1:11" x14ac:dyDescent="0.15">
      <c r="A67" s="214" t="s">
        <v>8827</v>
      </c>
      <c r="B67" s="214" t="s">
        <v>8555</v>
      </c>
      <c r="C67" s="214" t="s">
        <v>8690</v>
      </c>
      <c r="D67" s="215">
        <v>41668</v>
      </c>
      <c r="E67" s="215">
        <v>43493</v>
      </c>
      <c r="F67" s="216" t="s">
        <v>4301</v>
      </c>
      <c r="G67" s="218" t="s">
        <v>8686</v>
      </c>
      <c r="H67" s="218" t="s">
        <v>8687</v>
      </c>
      <c r="I67" s="218" t="s">
        <v>8688</v>
      </c>
      <c r="J67" s="214" t="s">
        <v>8689</v>
      </c>
      <c r="K67" s="218" t="s">
        <v>4312</v>
      </c>
    </row>
    <row r="68" spans="1:11" x14ac:dyDescent="0.15">
      <c r="A68" s="214" t="s">
        <v>8828</v>
      </c>
      <c r="B68" s="214" t="s">
        <v>8555</v>
      </c>
      <c r="C68" s="214" t="s">
        <v>8691</v>
      </c>
      <c r="D68" s="215">
        <v>41668</v>
      </c>
      <c r="E68" s="215">
        <v>43493</v>
      </c>
      <c r="F68" s="216" t="s">
        <v>4301</v>
      </c>
      <c r="G68" s="218" t="s">
        <v>8568</v>
      </c>
      <c r="H68" s="218" t="s">
        <v>8692</v>
      </c>
      <c r="I68" s="218" t="s">
        <v>8693</v>
      </c>
      <c r="J68" s="214" t="s">
        <v>8694</v>
      </c>
      <c r="K68" s="218" t="s">
        <v>4312</v>
      </c>
    </row>
    <row r="69" spans="1:11" x14ac:dyDescent="0.15">
      <c r="A69" s="214" t="s">
        <v>8829</v>
      </c>
      <c r="B69" s="214" t="s">
        <v>8555</v>
      </c>
      <c r="C69" s="214" t="s">
        <v>8695</v>
      </c>
      <c r="D69" s="215">
        <v>41668</v>
      </c>
      <c r="E69" s="215">
        <v>43493</v>
      </c>
      <c r="F69" s="216" t="s">
        <v>4301</v>
      </c>
      <c r="G69" s="218" t="s">
        <v>8568</v>
      </c>
      <c r="H69" s="218" t="s">
        <v>8692</v>
      </c>
      <c r="I69" s="218" t="s">
        <v>8693</v>
      </c>
      <c r="J69" s="214" t="s">
        <v>8694</v>
      </c>
      <c r="K69" s="218" t="s">
        <v>4312</v>
      </c>
    </row>
    <row r="70" spans="1:11" x14ac:dyDescent="0.15">
      <c r="A70" s="214" t="s">
        <v>8830</v>
      </c>
      <c r="B70" s="214" t="s">
        <v>8555</v>
      </c>
      <c r="C70" s="214" t="s">
        <v>8696</v>
      </c>
      <c r="D70" s="215">
        <v>41668</v>
      </c>
      <c r="E70" s="215">
        <v>43493</v>
      </c>
      <c r="F70" s="216" t="s">
        <v>4301</v>
      </c>
      <c r="G70" s="218" t="s">
        <v>8568</v>
      </c>
      <c r="H70" s="218" t="s">
        <v>8692</v>
      </c>
      <c r="I70" s="218" t="s">
        <v>8693</v>
      </c>
      <c r="J70" s="214" t="s">
        <v>8694</v>
      </c>
      <c r="K70" s="218" t="s">
        <v>4312</v>
      </c>
    </row>
    <row r="71" spans="1:11" x14ac:dyDescent="0.15">
      <c r="A71" s="214" t="s">
        <v>8831</v>
      </c>
      <c r="B71" s="214" t="s">
        <v>8555</v>
      </c>
      <c r="C71" s="214" t="s">
        <v>8697</v>
      </c>
      <c r="D71" s="215">
        <v>41669</v>
      </c>
      <c r="E71" s="215">
        <v>43494</v>
      </c>
      <c r="F71" s="216" t="s">
        <v>4301</v>
      </c>
      <c r="G71" s="218" t="s">
        <v>8551</v>
      </c>
      <c r="H71" s="218" t="s">
        <v>8698</v>
      </c>
      <c r="I71" s="218" t="s">
        <v>8699</v>
      </c>
      <c r="J71" s="214" t="s">
        <v>8700</v>
      </c>
      <c r="K71" s="218" t="s">
        <v>4312</v>
      </c>
    </row>
    <row r="72" spans="1:11" x14ac:dyDescent="0.15">
      <c r="A72" s="214" t="s">
        <v>8832</v>
      </c>
      <c r="B72" s="214" t="s">
        <v>8555</v>
      </c>
      <c r="C72" s="214" t="s">
        <v>8701</v>
      </c>
      <c r="D72" s="215">
        <v>41669</v>
      </c>
      <c r="E72" s="215">
        <v>43494</v>
      </c>
      <c r="F72" s="216" t="s">
        <v>4301</v>
      </c>
      <c r="G72" s="218" t="s">
        <v>8551</v>
      </c>
      <c r="H72" s="218" t="s">
        <v>8698</v>
      </c>
      <c r="I72" s="218" t="s">
        <v>8699</v>
      </c>
      <c r="J72" s="214" t="s">
        <v>8700</v>
      </c>
      <c r="K72" s="218" t="s">
        <v>4312</v>
      </c>
    </row>
    <row r="73" spans="1:11" x14ac:dyDescent="0.15">
      <c r="A73" s="214" t="s">
        <v>8833</v>
      </c>
      <c r="B73" s="214" t="s">
        <v>8555</v>
      </c>
      <c r="C73" s="214" t="s">
        <v>8702</v>
      </c>
      <c r="D73" s="215">
        <v>41669</v>
      </c>
      <c r="E73" s="215">
        <v>43494</v>
      </c>
      <c r="F73" s="216" t="s">
        <v>4301</v>
      </c>
      <c r="G73" s="218" t="s">
        <v>8551</v>
      </c>
      <c r="H73" s="218" t="s">
        <v>8703</v>
      </c>
      <c r="I73" s="218" t="s">
        <v>8704</v>
      </c>
      <c r="J73" s="214" t="s">
        <v>8705</v>
      </c>
      <c r="K73" s="218" t="s">
        <v>4312</v>
      </c>
    </row>
    <row r="74" spans="1:11" x14ac:dyDescent="0.15">
      <c r="A74" s="214" t="s">
        <v>8834</v>
      </c>
      <c r="B74" s="214" t="s">
        <v>8555</v>
      </c>
      <c r="C74" s="214" t="s">
        <v>8706</v>
      </c>
      <c r="D74" s="215">
        <v>41669</v>
      </c>
      <c r="E74" s="215">
        <v>43494</v>
      </c>
      <c r="F74" s="216" t="s">
        <v>4301</v>
      </c>
      <c r="G74" s="218" t="s">
        <v>8551</v>
      </c>
      <c r="H74" s="218" t="s">
        <v>8703</v>
      </c>
      <c r="I74" s="218" t="s">
        <v>8704</v>
      </c>
      <c r="J74" s="214" t="s">
        <v>8705</v>
      </c>
      <c r="K74" s="218" t="s">
        <v>4312</v>
      </c>
    </row>
    <row r="75" spans="1:11" x14ac:dyDescent="0.15">
      <c r="A75" s="214" t="s">
        <v>8835</v>
      </c>
      <c r="B75" s="214" t="s">
        <v>8555</v>
      </c>
      <c r="C75" s="214" t="s">
        <v>8707</v>
      </c>
      <c r="D75" s="215">
        <v>41669</v>
      </c>
      <c r="E75" s="215">
        <v>43494</v>
      </c>
      <c r="F75" s="216" t="s">
        <v>4301</v>
      </c>
      <c r="G75" s="218" t="s">
        <v>8551</v>
      </c>
      <c r="H75" s="218" t="s">
        <v>8708</v>
      </c>
      <c r="I75" s="218" t="s">
        <v>8709</v>
      </c>
      <c r="J75" s="214" t="s">
        <v>8710</v>
      </c>
      <c r="K75" s="218" t="s">
        <v>4312</v>
      </c>
    </row>
    <row r="76" spans="1:11" x14ac:dyDescent="0.15">
      <c r="A76" s="214" t="s">
        <v>8836</v>
      </c>
      <c r="B76" s="214" t="s">
        <v>8555</v>
      </c>
      <c r="C76" s="214" t="s">
        <v>8711</v>
      </c>
      <c r="D76" s="215">
        <v>41669</v>
      </c>
      <c r="E76" s="215">
        <v>43494</v>
      </c>
      <c r="F76" s="216" t="s">
        <v>4301</v>
      </c>
      <c r="G76" s="218" t="s">
        <v>8551</v>
      </c>
      <c r="H76" s="218" t="s">
        <v>8708</v>
      </c>
      <c r="I76" s="218" t="s">
        <v>8709</v>
      </c>
      <c r="J76" s="214" t="s">
        <v>8710</v>
      </c>
      <c r="K76" s="218" t="s">
        <v>4312</v>
      </c>
    </row>
    <row r="77" spans="1:11" x14ac:dyDescent="0.15">
      <c r="A77" s="214" t="s">
        <v>8837</v>
      </c>
      <c r="B77" s="214" t="s">
        <v>8555</v>
      </c>
      <c r="C77" s="214" t="s">
        <v>8712</v>
      </c>
      <c r="D77" s="215">
        <v>41669</v>
      </c>
      <c r="E77" s="215">
        <v>43494</v>
      </c>
      <c r="F77" s="216" t="s">
        <v>4301</v>
      </c>
      <c r="G77" s="218" t="s">
        <v>8551</v>
      </c>
      <c r="H77" s="218" t="s">
        <v>8708</v>
      </c>
      <c r="I77" s="218" t="s">
        <v>8709</v>
      </c>
      <c r="J77" s="214" t="s">
        <v>8710</v>
      </c>
      <c r="K77" s="218" t="s">
        <v>4312</v>
      </c>
    </row>
    <row r="78" spans="1:11" x14ac:dyDescent="0.15">
      <c r="A78" s="214" t="s">
        <v>8838</v>
      </c>
      <c r="B78" s="214" t="s">
        <v>8555</v>
      </c>
      <c r="C78" s="214" t="s">
        <v>8713</v>
      </c>
      <c r="D78" s="215">
        <v>41669</v>
      </c>
      <c r="E78" s="215">
        <v>43494</v>
      </c>
      <c r="F78" s="216" t="s">
        <v>4301</v>
      </c>
      <c r="G78" s="218" t="s">
        <v>8551</v>
      </c>
      <c r="H78" s="218" t="s">
        <v>8708</v>
      </c>
      <c r="I78" s="218" t="s">
        <v>8709</v>
      </c>
      <c r="J78" s="214" t="s">
        <v>8710</v>
      </c>
      <c r="K78" s="218" t="s">
        <v>4312</v>
      </c>
    </row>
    <row r="79" spans="1:11" x14ac:dyDescent="0.15">
      <c r="A79" s="214" t="s">
        <v>8839</v>
      </c>
      <c r="B79" s="214" t="s">
        <v>8555</v>
      </c>
      <c r="C79" s="214" t="s">
        <v>8714</v>
      </c>
      <c r="D79" s="215">
        <v>41669</v>
      </c>
      <c r="E79" s="215">
        <v>43494</v>
      </c>
      <c r="F79" s="216" t="s">
        <v>4301</v>
      </c>
      <c r="G79" s="218" t="s">
        <v>8568</v>
      </c>
      <c r="H79" s="218" t="s">
        <v>8715</v>
      </c>
      <c r="I79" s="218" t="s">
        <v>8716</v>
      </c>
      <c r="J79" s="214" t="s">
        <v>8717</v>
      </c>
      <c r="K79" s="218" t="s">
        <v>4312</v>
      </c>
    </row>
    <row r="80" spans="1:11" x14ac:dyDescent="0.15">
      <c r="A80" s="214" t="s">
        <v>8840</v>
      </c>
      <c r="B80" s="214" t="s">
        <v>8555</v>
      </c>
      <c r="C80" s="214" t="s">
        <v>8718</v>
      </c>
      <c r="D80" s="215">
        <v>41669</v>
      </c>
      <c r="E80" s="215">
        <v>43494</v>
      </c>
      <c r="F80" s="216" t="s">
        <v>4301</v>
      </c>
      <c r="G80" s="218" t="s">
        <v>8568</v>
      </c>
      <c r="H80" s="218" t="s">
        <v>8715</v>
      </c>
      <c r="I80" s="218" t="s">
        <v>8716</v>
      </c>
      <c r="J80" s="214" t="s">
        <v>8717</v>
      </c>
      <c r="K80" s="218" t="s">
        <v>4312</v>
      </c>
    </row>
    <row r="81" spans="1:11" x14ac:dyDescent="0.15">
      <c r="A81" s="214" t="s">
        <v>8841</v>
      </c>
      <c r="B81" s="214" t="s">
        <v>8555</v>
      </c>
      <c r="C81" s="214" t="s">
        <v>8719</v>
      </c>
      <c r="D81" s="215">
        <v>41669</v>
      </c>
      <c r="E81" s="215">
        <v>43494</v>
      </c>
      <c r="F81" s="216" t="s">
        <v>4301</v>
      </c>
      <c r="G81" s="218" t="s">
        <v>8686</v>
      </c>
      <c r="H81" s="218" t="s">
        <v>8720</v>
      </c>
      <c r="I81" s="218" t="s">
        <v>8721</v>
      </c>
      <c r="J81" s="214" t="s">
        <v>8722</v>
      </c>
      <c r="K81" s="218" t="s">
        <v>4312</v>
      </c>
    </row>
    <row r="82" spans="1:11" x14ac:dyDescent="0.15">
      <c r="A82" s="214" t="s">
        <v>8842</v>
      </c>
      <c r="B82" s="214" t="s">
        <v>8555</v>
      </c>
      <c r="C82" s="214" t="s">
        <v>8723</v>
      </c>
      <c r="D82" s="215">
        <v>41669</v>
      </c>
      <c r="E82" s="215">
        <v>43494</v>
      </c>
      <c r="F82" s="216" t="s">
        <v>4301</v>
      </c>
      <c r="G82" s="218" t="s">
        <v>8686</v>
      </c>
      <c r="H82" s="218" t="s">
        <v>8720</v>
      </c>
      <c r="I82" s="218" t="s">
        <v>8721</v>
      </c>
      <c r="J82" s="214" t="s">
        <v>8722</v>
      </c>
      <c r="K82" s="218" t="s">
        <v>4312</v>
      </c>
    </row>
    <row r="83" spans="1:11" x14ac:dyDescent="0.15">
      <c r="A83" s="214" t="s">
        <v>8843</v>
      </c>
      <c r="B83" s="214" t="s">
        <v>8555</v>
      </c>
      <c r="C83" s="214" t="s">
        <v>8724</v>
      </c>
      <c r="D83" s="215">
        <v>41669</v>
      </c>
      <c r="E83" s="215">
        <v>43494</v>
      </c>
      <c r="F83" s="216" t="s">
        <v>4301</v>
      </c>
      <c r="G83" s="218" t="s">
        <v>8568</v>
      </c>
      <c r="H83" s="218" t="s">
        <v>8725</v>
      </c>
      <c r="I83" s="218" t="s">
        <v>8726</v>
      </c>
      <c r="J83" s="214" t="s">
        <v>8727</v>
      </c>
      <c r="K83" s="218" t="s">
        <v>4312</v>
      </c>
    </row>
    <row r="84" spans="1:11" x14ac:dyDescent="0.15">
      <c r="A84" s="214" t="s">
        <v>8844</v>
      </c>
      <c r="B84" s="214" t="s">
        <v>8555</v>
      </c>
      <c r="C84" s="214" t="s">
        <v>8728</v>
      </c>
      <c r="D84" s="215">
        <v>41669</v>
      </c>
      <c r="E84" s="215">
        <v>43494</v>
      </c>
      <c r="F84" s="216" t="s">
        <v>4301</v>
      </c>
      <c r="G84" s="218" t="s">
        <v>8568</v>
      </c>
      <c r="H84" s="218" t="s">
        <v>8725</v>
      </c>
      <c r="I84" s="218" t="s">
        <v>8726</v>
      </c>
      <c r="J84" s="214" t="s">
        <v>8727</v>
      </c>
      <c r="K84" s="218" t="s">
        <v>4312</v>
      </c>
    </row>
    <row r="85" spans="1:11" x14ac:dyDescent="0.15">
      <c r="A85" s="214" t="s">
        <v>8845</v>
      </c>
      <c r="B85" s="214" t="s">
        <v>8555</v>
      </c>
      <c r="C85" s="214" t="s">
        <v>8729</v>
      </c>
      <c r="D85" s="215">
        <v>41670</v>
      </c>
      <c r="E85" s="215">
        <v>43495</v>
      </c>
      <c r="F85" s="216" t="s">
        <v>4301</v>
      </c>
      <c r="G85" s="218" t="s">
        <v>8551</v>
      </c>
      <c r="H85" s="218" t="s">
        <v>8730</v>
      </c>
      <c r="I85" s="218" t="s">
        <v>8731</v>
      </c>
      <c r="J85" s="214" t="s">
        <v>8732</v>
      </c>
      <c r="K85" s="218" t="s">
        <v>4312</v>
      </c>
    </row>
    <row r="86" spans="1:11" x14ac:dyDescent="0.15">
      <c r="A86" s="214" t="s">
        <v>8846</v>
      </c>
      <c r="B86" s="214" t="s">
        <v>8555</v>
      </c>
      <c r="C86" s="214" t="s">
        <v>8733</v>
      </c>
      <c r="D86" s="215">
        <v>41670</v>
      </c>
      <c r="E86" s="215">
        <v>43495</v>
      </c>
      <c r="F86" s="216" t="s">
        <v>4301</v>
      </c>
      <c r="G86" s="218" t="s">
        <v>8551</v>
      </c>
      <c r="H86" s="218" t="s">
        <v>8730</v>
      </c>
      <c r="I86" s="218" t="s">
        <v>8731</v>
      </c>
      <c r="J86" s="214" t="s">
        <v>8732</v>
      </c>
      <c r="K86" s="218" t="s">
        <v>4312</v>
      </c>
    </row>
    <row r="87" spans="1:11" x14ac:dyDescent="0.15">
      <c r="A87" s="214" t="s">
        <v>8847</v>
      </c>
      <c r="B87" s="214" t="s">
        <v>8555</v>
      </c>
      <c r="C87" s="214" t="s">
        <v>8734</v>
      </c>
      <c r="D87" s="215">
        <v>41670</v>
      </c>
      <c r="E87" s="215">
        <v>43495</v>
      </c>
      <c r="F87" s="216" t="s">
        <v>4301</v>
      </c>
      <c r="G87" s="218" t="s">
        <v>8551</v>
      </c>
      <c r="H87" s="218" t="s">
        <v>8735</v>
      </c>
      <c r="I87" s="218" t="s">
        <v>8736</v>
      </c>
      <c r="J87" s="214" t="s">
        <v>8737</v>
      </c>
      <c r="K87" s="218" t="s">
        <v>4312</v>
      </c>
    </row>
    <row r="88" spans="1:11" x14ac:dyDescent="0.15">
      <c r="A88" s="214" t="s">
        <v>8848</v>
      </c>
      <c r="B88" s="214" t="s">
        <v>8555</v>
      </c>
      <c r="C88" s="214" t="s">
        <v>8738</v>
      </c>
      <c r="D88" s="215">
        <v>41670</v>
      </c>
      <c r="E88" s="215">
        <v>43495</v>
      </c>
      <c r="F88" s="216" t="s">
        <v>4301</v>
      </c>
      <c r="G88" s="218" t="s">
        <v>8551</v>
      </c>
      <c r="H88" s="218" t="s">
        <v>8735</v>
      </c>
      <c r="I88" s="218" t="s">
        <v>8736</v>
      </c>
      <c r="J88" s="214" t="s">
        <v>8737</v>
      </c>
      <c r="K88" s="218" t="s">
        <v>4312</v>
      </c>
    </row>
    <row r="89" spans="1:11" x14ac:dyDescent="0.15">
      <c r="A89" s="214" t="s">
        <v>8849</v>
      </c>
      <c r="B89" s="214" t="s">
        <v>8555</v>
      </c>
      <c r="C89" s="214" t="s">
        <v>8739</v>
      </c>
      <c r="D89" s="215">
        <v>41670</v>
      </c>
      <c r="E89" s="215">
        <v>43495</v>
      </c>
      <c r="F89" s="216" t="s">
        <v>4301</v>
      </c>
      <c r="G89" s="218" t="s">
        <v>8551</v>
      </c>
      <c r="H89" s="218" t="s">
        <v>8735</v>
      </c>
      <c r="I89" s="218" t="s">
        <v>8736</v>
      </c>
      <c r="J89" s="214" t="s">
        <v>8737</v>
      </c>
      <c r="K89" s="218" t="s">
        <v>4312</v>
      </c>
    </row>
    <row r="90" spans="1:11" x14ac:dyDescent="0.15">
      <c r="A90" s="214" t="s">
        <v>8850</v>
      </c>
      <c r="B90" s="214" t="s">
        <v>8555</v>
      </c>
      <c r="C90" s="214" t="s">
        <v>8740</v>
      </c>
      <c r="D90" s="215">
        <v>41670</v>
      </c>
      <c r="E90" s="215">
        <v>43495</v>
      </c>
      <c r="F90" s="216" t="s">
        <v>4301</v>
      </c>
      <c r="G90" s="218" t="s">
        <v>8551</v>
      </c>
      <c r="H90" s="218" t="s">
        <v>8735</v>
      </c>
      <c r="I90" s="218" t="s">
        <v>8736</v>
      </c>
      <c r="J90" s="214" t="s">
        <v>8737</v>
      </c>
      <c r="K90" s="218" t="s">
        <v>4312</v>
      </c>
    </row>
    <row r="91" spans="1:11" x14ac:dyDescent="0.15">
      <c r="A91" s="214" t="s">
        <v>8851</v>
      </c>
      <c r="B91" s="214" t="s">
        <v>8555</v>
      </c>
      <c r="C91" s="214" t="s">
        <v>8741</v>
      </c>
      <c r="D91" s="215">
        <v>41670</v>
      </c>
      <c r="E91" s="215">
        <v>43495</v>
      </c>
      <c r="F91" s="216" t="s">
        <v>4301</v>
      </c>
      <c r="G91" s="218" t="s">
        <v>8551</v>
      </c>
      <c r="H91" s="218" t="s">
        <v>8735</v>
      </c>
      <c r="I91" s="218" t="s">
        <v>8736</v>
      </c>
      <c r="J91" s="214" t="s">
        <v>8737</v>
      </c>
      <c r="K91" s="218" t="s">
        <v>4312</v>
      </c>
    </row>
    <row r="92" spans="1:11" x14ac:dyDescent="0.15">
      <c r="A92" s="214" t="s">
        <v>8852</v>
      </c>
      <c r="B92" s="214" t="s">
        <v>8555</v>
      </c>
      <c r="C92" s="214" t="s">
        <v>8742</v>
      </c>
      <c r="D92" s="215">
        <v>41670</v>
      </c>
      <c r="E92" s="215">
        <v>43495</v>
      </c>
      <c r="F92" s="216" t="s">
        <v>4301</v>
      </c>
      <c r="G92" s="218" t="s">
        <v>8568</v>
      </c>
      <c r="H92" s="218" t="s">
        <v>8743</v>
      </c>
      <c r="I92" s="218" t="s">
        <v>8744</v>
      </c>
      <c r="J92" s="214" t="s">
        <v>8745</v>
      </c>
      <c r="K92" s="218" t="s">
        <v>4312</v>
      </c>
    </row>
    <row r="93" spans="1:11" x14ac:dyDescent="0.15">
      <c r="A93" s="214" t="s">
        <v>8853</v>
      </c>
      <c r="B93" s="214" t="s">
        <v>8555</v>
      </c>
      <c r="C93" s="214" t="s">
        <v>8746</v>
      </c>
      <c r="D93" s="215">
        <v>41724</v>
      </c>
      <c r="E93" s="215">
        <v>43549</v>
      </c>
      <c r="F93" s="216" t="s">
        <v>4301</v>
      </c>
      <c r="G93" s="218" t="s">
        <v>8568</v>
      </c>
      <c r="H93" s="218" t="s">
        <v>8747</v>
      </c>
      <c r="I93" s="218" t="s">
        <v>8748</v>
      </c>
      <c r="J93" s="214" t="s">
        <v>8749</v>
      </c>
      <c r="K93" s="218" t="s">
        <v>4312</v>
      </c>
    </row>
    <row r="94" spans="1:11" x14ac:dyDescent="0.15">
      <c r="A94" s="214" t="s">
        <v>8854</v>
      </c>
      <c r="B94" s="214" t="s">
        <v>8555</v>
      </c>
      <c r="C94" s="214" t="s">
        <v>8750</v>
      </c>
      <c r="D94" s="215">
        <v>41670</v>
      </c>
      <c r="E94" s="215">
        <v>43495</v>
      </c>
      <c r="F94" s="216" t="s">
        <v>4301</v>
      </c>
      <c r="G94" s="218" t="s">
        <v>8751</v>
      </c>
      <c r="H94" s="218" t="s">
        <v>8752</v>
      </c>
      <c r="I94" s="218" t="s">
        <v>8753</v>
      </c>
      <c r="J94" s="214" t="s">
        <v>8754</v>
      </c>
      <c r="K94" s="218" t="s">
        <v>4312</v>
      </c>
    </row>
    <row r="95" spans="1:11" x14ac:dyDescent="0.15">
      <c r="A95" s="214" t="s">
        <v>8855</v>
      </c>
      <c r="B95" s="214" t="s">
        <v>8555</v>
      </c>
      <c r="C95" s="214" t="s">
        <v>8755</v>
      </c>
      <c r="D95" s="215">
        <v>41670</v>
      </c>
      <c r="E95" s="215">
        <v>43495</v>
      </c>
      <c r="F95" s="216" t="s">
        <v>4301</v>
      </c>
      <c r="G95" s="218" t="s">
        <v>8751</v>
      </c>
      <c r="H95" s="218" t="s">
        <v>8752</v>
      </c>
      <c r="I95" s="218" t="s">
        <v>8753</v>
      </c>
      <c r="J95" s="214" t="s">
        <v>8754</v>
      </c>
      <c r="K95" s="218" t="s">
        <v>4312</v>
      </c>
    </row>
    <row r="96" spans="1:11" x14ac:dyDescent="0.15">
      <c r="A96" s="214" t="s">
        <v>8856</v>
      </c>
      <c r="B96" s="214" t="s">
        <v>8555</v>
      </c>
      <c r="C96" s="214" t="s">
        <v>8756</v>
      </c>
      <c r="D96" s="215">
        <v>41670</v>
      </c>
      <c r="E96" s="215">
        <v>43495</v>
      </c>
      <c r="F96" s="216" t="s">
        <v>4301</v>
      </c>
      <c r="G96" s="218" t="s">
        <v>8751</v>
      </c>
      <c r="H96" s="218" t="s">
        <v>8752</v>
      </c>
      <c r="I96" s="218" t="s">
        <v>8753</v>
      </c>
      <c r="J96" s="214" t="s">
        <v>8754</v>
      </c>
      <c r="K96" s="218" t="s">
        <v>4312</v>
      </c>
    </row>
    <row r="97" spans="1:11" x14ac:dyDescent="0.15">
      <c r="A97" s="214" t="s">
        <v>8857</v>
      </c>
      <c r="B97" s="214" t="s">
        <v>8555</v>
      </c>
      <c r="C97" s="214" t="s">
        <v>8757</v>
      </c>
      <c r="D97" s="215">
        <v>41670</v>
      </c>
      <c r="E97" s="215">
        <v>43495</v>
      </c>
      <c r="F97" s="216" t="s">
        <v>4301</v>
      </c>
      <c r="G97" s="218" t="s">
        <v>8751</v>
      </c>
      <c r="H97" s="218" t="s">
        <v>8752</v>
      </c>
      <c r="I97" s="218" t="s">
        <v>8753</v>
      </c>
      <c r="J97" s="214" t="s">
        <v>8754</v>
      </c>
      <c r="K97" s="218" t="s">
        <v>4312</v>
      </c>
    </row>
    <row r="98" spans="1:11" x14ac:dyDescent="0.15">
      <c r="A98" s="214" t="s">
        <v>8858</v>
      </c>
      <c r="B98" s="214" t="s">
        <v>8555</v>
      </c>
      <c r="C98" s="214" t="s">
        <v>8758</v>
      </c>
      <c r="D98" s="215">
        <v>41670</v>
      </c>
      <c r="E98" s="215">
        <v>43495</v>
      </c>
      <c r="F98" s="216" t="s">
        <v>4301</v>
      </c>
      <c r="G98" s="218" t="s">
        <v>8568</v>
      </c>
      <c r="H98" s="218" t="s">
        <v>8759</v>
      </c>
      <c r="I98" s="218" t="s">
        <v>8760</v>
      </c>
      <c r="J98" s="214" t="s">
        <v>8761</v>
      </c>
      <c r="K98" s="218" t="s">
        <v>4312</v>
      </c>
    </row>
    <row r="99" spans="1:11" x14ac:dyDescent="0.15">
      <c r="A99" s="214" t="s">
        <v>8859</v>
      </c>
      <c r="B99" s="214" t="s">
        <v>8555</v>
      </c>
      <c r="C99" s="214" t="s">
        <v>8762</v>
      </c>
      <c r="D99" s="215">
        <v>41670</v>
      </c>
      <c r="E99" s="215">
        <v>43495</v>
      </c>
      <c r="F99" s="216" t="s">
        <v>4301</v>
      </c>
      <c r="G99" s="218" t="s">
        <v>8568</v>
      </c>
      <c r="H99" s="218" t="s">
        <v>8759</v>
      </c>
      <c r="I99" s="218" t="s">
        <v>8760</v>
      </c>
      <c r="J99" s="214" t="s">
        <v>8761</v>
      </c>
      <c r="K99" s="218" t="s">
        <v>4312</v>
      </c>
    </row>
    <row r="100" spans="1:11" x14ac:dyDescent="0.15">
      <c r="A100" s="214" t="s">
        <v>8860</v>
      </c>
      <c r="B100" s="214" t="s">
        <v>8555</v>
      </c>
      <c r="C100" s="214" t="s">
        <v>8763</v>
      </c>
      <c r="D100" s="215">
        <v>41670</v>
      </c>
      <c r="E100" s="215">
        <v>43495</v>
      </c>
      <c r="F100" s="216" t="s">
        <v>4301</v>
      </c>
      <c r="G100" s="218" t="s">
        <v>8568</v>
      </c>
      <c r="H100" s="218" t="s">
        <v>8759</v>
      </c>
      <c r="I100" s="218" t="s">
        <v>8760</v>
      </c>
      <c r="J100" s="214" t="s">
        <v>8761</v>
      </c>
      <c r="K100" s="218" t="s">
        <v>4312</v>
      </c>
    </row>
    <row r="101" spans="1:11" s="221" customFormat="1" x14ac:dyDescent="0.15">
      <c r="A101" s="220" t="s">
        <v>4315</v>
      </c>
      <c r="B101" s="214"/>
      <c r="C101" s="214"/>
      <c r="D101" s="215"/>
      <c r="E101" s="215"/>
      <c r="F101" s="216"/>
      <c r="G101" s="218"/>
      <c r="H101" s="218"/>
      <c r="I101" s="140"/>
      <c r="J101" s="214"/>
      <c r="K101" s="218"/>
    </row>
    <row r="102" spans="1:11" s="221" customFormat="1" x14ac:dyDescent="0.15">
      <c r="A102" s="214" t="s">
        <v>9179</v>
      </c>
      <c r="B102" s="214" t="s">
        <v>8555</v>
      </c>
      <c r="C102" s="214" t="s">
        <v>8861</v>
      </c>
      <c r="D102" s="215">
        <v>41673</v>
      </c>
      <c r="E102" s="215">
        <v>43498</v>
      </c>
      <c r="F102" s="216" t="s">
        <v>4301</v>
      </c>
      <c r="G102" s="218" t="s">
        <v>8551</v>
      </c>
      <c r="H102" s="218" t="s">
        <v>26919</v>
      </c>
      <c r="I102" s="218" t="s">
        <v>8862</v>
      </c>
      <c r="J102" s="218" t="s">
        <v>8863</v>
      </c>
      <c r="K102" s="218" t="s">
        <v>4317</v>
      </c>
    </row>
    <row r="103" spans="1:11" s="221" customFormat="1" x14ac:dyDescent="0.15">
      <c r="A103" s="214" t="s">
        <v>9180</v>
      </c>
      <c r="B103" s="214" t="s">
        <v>8555</v>
      </c>
      <c r="C103" s="214" t="s">
        <v>8864</v>
      </c>
      <c r="D103" s="215">
        <v>41673</v>
      </c>
      <c r="E103" s="215">
        <v>43498</v>
      </c>
      <c r="F103" s="216" t="s">
        <v>4301</v>
      </c>
      <c r="G103" s="218" t="s">
        <v>8568</v>
      </c>
      <c r="H103" s="218" t="s">
        <v>26928</v>
      </c>
      <c r="I103" s="218" t="s">
        <v>8865</v>
      </c>
      <c r="J103" s="218" t="s">
        <v>8866</v>
      </c>
      <c r="K103" s="218" t="s">
        <v>4317</v>
      </c>
    </row>
    <row r="104" spans="1:11" s="221" customFormat="1" x14ac:dyDescent="0.15">
      <c r="A104" s="214" t="s">
        <v>9181</v>
      </c>
      <c r="B104" s="214" t="s">
        <v>8555</v>
      </c>
      <c r="C104" s="214" t="s">
        <v>8867</v>
      </c>
      <c r="D104" s="215">
        <v>41673</v>
      </c>
      <c r="E104" s="215">
        <v>43498</v>
      </c>
      <c r="F104" s="216" t="s">
        <v>4301</v>
      </c>
      <c r="G104" s="218" t="s">
        <v>8568</v>
      </c>
      <c r="H104" s="218" t="s">
        <v>26928</v>
      </c>
      <c r="I104" s="218" t="s">
        <v>8865</v>
      </c>
      <c r="J104" s="218" t="s">
        <v>8866</v>
      </c>
      <c r="K104" s="218" t="s">
        <v>4317</v>
      </c>
    </row>
    <row r="105" spans="1:11" s="221" customFormat="1" x14ac:dyDescent="0.15">
      <c r="A105" s="214" t="s">
        <v>9182</v>
      </c>
      <c r="B105" s="214" t="s">
        <v>8555</v>
      </c>
      <c r="C105" s="214" t="s">
        <v>8868</v>
      </c>
      <c r="D105" s="215">
        <v>41673</v>
      </c>
      <c r="E105" s="215">
        <v>43498</v>
      </c>
      <c r="F105" s="216" t="s">
        <v>4301</v>
      </c>
      <c r="G105" s="218" t="s">
        <v>8751</v>
      </c>
      <c r="H105" s="218" t="s">
        <v>26914</v>
      </c>
      <c r="I105" s="218" t="s">
        <v>8869</v>
      </c>
      <c r="J105" s="218" t="s">
        <v>8870</v>
      </c>
      <c r="K105" s="218" t="s">
        <v>4317</v>
      </c>
    </row>
    <row r="106" spans="1:11" s="221" customFormat="1" x14ac:dyDescent="0.15">
      <c r="A106" s="214" t="s">
        <v>9183</v>
      </c>
      <c r="B106" s="214" t="s">
        <v>8555</v>
      </c>
      <c r="C106" s="214" t="s">
        <v>8871</v>
      </c>
      <c r="D106" s="215">
        <v>41673</v>
      </c>
      <c r="E106" s="215">
        <v>43498</v>
      </c>
      <c r="F106" s="216" t="s">
        <v>4301</v>
      </c>
      <c r="G106" s="218" t="s">
        <v>8751</v>
      </c>
      <c r="H106" s="218" t="s">
        <v>26914</v>
      </c>
      <c r="I106" s="218" t="s">
        <v>8869</v>
      </c>
      <c r="J106" s="218" t="s">
        <v>8870</v>
      </c>
      <c r="K106" s="218" t="s">
        <v>4317</v>
      </c>
    </row>
    <row r="107" spans="1:11" s="221" customFormat="1" x14ac:dyDescent="0.15">
      <c r="A107" s="214" t="s">
        <v>9184</v>
      </c>
      <c r="B107" s="214" t="s">
        <v>8555</v>
      </c>
      <c r="C107" s="214" t="s">
        <v>8872</v>
      </c>
      <c r="D107" s="215">
        <v>41674</v>
      </c>
      <c r="E107" s="215">
        <v>43499</v>
      </c>
      <c r="F107" s="216" t="s">
        <v>4301</v>
      </c>
      <c r="G107" s="218" t="s">
        <v>8551</v>
      </c>
      <c r="H107" s="218" t="s">
        <v>9172</v>
      </c>
      <c r="I107" s="218" t="s">
        <v>8873</v>
      </c>
      <c r="J107" s="218" t="s">
        <v>8874</v>
      </c>
      <c r="K107" s="218" t="s">
        <v>4317</v>
      </c>
    </row>
    <row r="108" spans="1:11" s="221" customFormat="1" x14ac:dyDescent="0.15">
      <c r="A108" s="214" t="s">
        <v>9185</v>
      </c>
      <c r="B108" s="214" t="s">
        <v>8555</v>
      </c>
      <c r="C108" s="214" t="s">
        <v>8875</v>
      </c>
      <c r="D108" s="215">
        <v>41674</v>
      </c>
      <c r="E108" s="215">
        <v>43499</v>
      </c>
      <c r="F108" s="216" t="s">
        <v>4301</v>
      </c>
      <c r="G108" s="218" t="s">
        <v>8551</v>
      </c>
      <c r="H108" s="218" t="s">
        <v>9172</v>
      </c>
      <c r="I108" s="218" t="s">
        <v>8876</v>
      </c>
      <c r="J108" s="218" t="s">
        <v>8874</v>
      </c>
      <c r="K108" s="218" t="s">
        <v>4317</v>
      </c>
    </row>
    <row r="109" spans="1:11" s="221" customFormat="1" x14ac:dyDescent="0.15">
      <c r="A109" s="214" t="s">
        <v>9186</v>
      </c>
      <c r="B109" s="214" t="s">
        <v>8555</v>
      </c>
      <c r="C109" s="214" t="s">
        <v>8877</v>
      </c>
      <c r="D109" s="215">
        <v>41674</v>
      </c>
      <c r="E109" s="215">
        <v>43499</v>
      </c>
      <c r="F109" s="216" t="s">
        <v>4301</v>
      </c>
      <c r="G109" s="218" t="s">
        <v>8551</v>
      </c>
      <c r="H109" s="218" t="s">
        <v>9172</v>
      </c>
      <c r="I109" s="218" t="s">
        <v>8876</v>
      </c>
      <c r="J109" s="218" t="s">
        <v>8874</v>
      </c>
      <c r="K109" s="218" t="s">
        <v>4317</v>
      </c>
    </row>
    <row r="110" spans="1:11" s="221" customFormat="1" x14ac:dyDescent="0.15">
      <c r="A110" s="214" t="s">
        <v>9187</v>
      </c>
      <c r="B110" s="214" t="s">
        <v>8555</v>
      </c>
      <c r="C110" s="214" t="s">
        <v>8878</v>
      </c>
      <c r="D110" s="215">
        <v>41674</v>
      </c>
      <c r="E110" s="215">
        <v>43499</v>
      </c>
      <c r="F110" s="216" t="s">
        <v>4301</v>
      </c>
      <c r="G110" s="218" t="s">
        <v>8551</v>
      </c>
      <c r="H110" s="218" t="s">
        <v>9172</v>
      </c>
      <c r="I110" s="218" t="s">
        <v>8876</v>
      </c>
      <c r="J110" s="218" t="s">
        <v>8874</v>
      </c>
      <c r="K110" s="218" t="s">
        <v>4317</v>
      </c>
    </row>
    <row r="111" spans="1:11" s="221" customFormat="1" x14ac:dyDescent="0.15">
      <c r="A111" s="214" t="s">
        <v>9188</v>
      </c>
      <c r="B111" s="214" t="s">
        <v>8555</v>
      </c>
      <c r="C111" s="214" t="s">
        <v>8879</v>
      </c>
      <c r="D111" s="215">
        <v>41674</v>
      </c>
      <c r="E111" s="215">
        <v>43499</v>
      </c>
      <c r="F111" s="216" t="s">
        <v>4301</v>
      </c>
      <c r="G111" s="218" t="s">
        <v>8551</v>
      </c>
      <c r="H111" s="218" t="s">
        <v>9172</v>
      </c>
      <c r="I111" s="218" t="s">
        <v>8876</v>
      </c>
      <c r="J111" s="218" t="s">
        <v>8874</v>
      </c>
      <c r="K111" s="218" t="s">
        <v>4317</v>
      </c>
    </row>
    <row r="112" spans="1:11" s="221" customFormat="1" x14ac:dyDescent="0.15">
      <c r="A112" s="214" t="s">
        <v>9189</v>
      </c>
      <c r="B112" s="214" t="s">
        <v>8555</v>
      </c>
      <c r="C112" s="214" t="s">
        <v>8880</v>
      </c>
      <c r="D112" s="215">
        <v>41674</v>
      </c>
      <c r="E112" s="215">
        <v>43499</v>
      </c>
      <c r="F112" s="216" t="s">
        <v>4301</v>
      </c>
      <c r="G112" s="218" t="s">
        <v>8551</v>
      </c>
      <c r="H112" s="218" t="s">
        <v>9172</v>
      </c>
      <c r="I112" s="218" t="s">
        <v>8876</v>
      </c>
      <c r="J112" s="218" t="s">
        <v>8874</v>
      </c>
      <c r="K112" s="218" t="s">
        <v>4317</v>
      </c>
    </row>
    <row r="113" spans="1:11" s="221" customFormat="1" x14ac:dyDescent="0.15">
      <c r="A113" s="214" t="s">
        <v>9190</v>
      </c>
      <c r="B113" s="214" t="s">
        <v>8555</v>
      </c>
      <c r="C113" s="214" t="s">
        <v>8881</v>
      </c>
      <c r="D113" s="215">
        <v>41674</v>
      </c>
      <c r="E113" s="215">
        <v>43499</v>
      </c>
      <c r="F113" s="216" t="s">
        <v>4301</v>
      </c>
      <c r="G113" s="218" t="s">
        <v>8551</v>
      </c>
      <c r="H113" s="218" t="s">
        <v>9172</v>
      </c>
      <c r="I113" s="218" t="s">
        <v>8876</v>
      </c>
      <c r="J113" s="218" t="s">
        <v>8874</v>
      </c>
      <c r="K113" s="218" t="s">
        <v>4317</v>
      </c>
    </row>
    <row r="114" spans="1:11" s="221" customFormat="1" x14ac:dyDescent="0.15">
      <c r="A114" s="214" t="s">
        <v>9191</v>
      </c>
      <c r="B114" s="214" t="s">
        <v>8555</v>
      </c>
      <c r="C114" s="214" t="s">
        <v>8882</v>
      </c>
      <c r="D114" s="215">
        <v>41674</v>
      </c>
      <c r="E114" s="215">
        <v>43499</v>
      </c>
      <c r="F114" s="216" t="s">
        <v>4301</v>
      </c>
      <c r="G114" s="218" t="s">
        <v>8551</v>
      </c>
      <c r="H114" s="218" t="s">
        <v>9172</v>
      </c>
      <c r="I114" s="218" t="s">
        <v>8876</v>
      </c>
      <c r="J114" s="218" t="s">
        <v>8874</v>
      </c>
      <c r="K114" s="218" t="s">
        <v>4317</v>
      </c>
    </row>
    <row r="115" spans="1:11" s="221" customFormat="1" x14ac:dyDescent="0.15">
      <c r="A115" s="214" t="s">
        <v>9192</v>
      </c>
      <c r="B115" s="214" t="s">
        <v>8555</v>
      </c>
      <c r="C115" s="214" t="s">
        <v>8883</v>
      </c>
      <c r="D115" s="215">
        <v>41674</v>
      </c>
      <c r="E115" s="215">
        <v>43499</v>
      </c>
      <c r="F115" s="216" t="s">
        <v>4301</v>
      </c>
      <c r="G115" s="218" t="s">
        <v>8568</v>
      </c>
      <c r="H115" s="218" t="s">
        <v>26929</v>
      </c>
      <c r="I115" s="218" t="s">
        <v>8884</v>
      </c>
      <c r="J115" s="218" t="s">
        <v>8885</v>
      </c>
      <c r="K115" s="218" t="s">
        <v>4317</v>
      </c>
    </row>
    <row r="116" spans="1:11" s="221" customFormat="1" x14ac:dyDescent="0.15">
      <c r="A116" s="214" t="s">
        <v>9193</v>
      </c>
      <c r="B116" s="214" t="s">
        <v>8555</v>
      </c>
      <c r="C116" s="214" t="s">
        <v>8886</v>
      </c>
      <c r="D116" s="215">
        <v>41674</v>
      </c>
      <c r="E116" s="215">
        <v>43499</v>
      </c>
      <c r="F116" s="216" t="s">
        <v>4301</v>
      </c>
      <c r="G116" s="218" t="s">
        <v>8595</v>
      </c>
      <c r="H116" s="218" t="s">
        <v>26900</v>
      </c>
      <c r="I116" s="218" t="s">
        <v>8887</v>
      </c>
      <c r="J116" s="218" t="s">
        <v>8888</v>
      </c>
      <c r="K116" s="218" t="s">
        <v>4317</v>
      </c>
    </row>
    <row r="117" spans="1:11" s="221" customFormat="1" x14ac:dyDescent="0.15">
      <c r="A117" s="214" t="s">
        <v>9194</v>
      </c>
      <c r="B117" s="214" t="s">
        <v>8555</v>
      </c>
      <c r="C117" s="214" t="s">
        <v>8889</v>
      </c>
      <c r="D117" s="215">
        <v>41674</v>
      </c>
      <c r="E117" s="215">
        <v>43499</v>
      </c>
      <c r="F117" s="216" t="s">
        <v>4301</v>
      </c>
      <c r="G117" s="218" t="s">
        <v>8595</v>
      </c>
      <c r="H117" s="218" t="s">
        <v>26900</v>
      </c>
      <c r="I117" s="218" t="s">
        <v>8887</v>
      </c>
      <c r="J117" s="218" t="s">
        <v>8888</v>
      </c>
      <c r="K117" s="218" t="s">
        <v>4317</v>
      </c>
    </row>
    <row r="118" spans="1:11" s="221" customFormat="1" x14ac:dyDescent="0.15">
      <c r="A118" s="214" t="s">
        <v>9195</v>
      </c>
      <c r="B118" s="214" t="s">
        <v>8555</v>
      </c>
      <c r="C118" s="214" t="s">
        <v>8890</v>
      </c>
      <c r="D118" s="215">
        <v>41674</v>
      </c>
      <c r="E118" s="215">
        <v>43499</v>
      </c>
      <c r="F118" s="216" t="s">
        <v>4301</v>
      </c>
      <c r="G118" s="218" t="s">
        <v>8751</v>
      </c>
      <c r="H118" s="218" t="s">
        <v>26915</v>
      </c>
      <c r="I118" s="218" t="s">
        <v>8891</v>
      </c>
      <c r="J118" s="218" t="s">
        <v>8892</v>
      </c>
      <c r="K118" s="218" t="s">
        <v>4317</v>
      </c>
    </row>
    <row r="119" spans="1:11" s="221" customFormat="1" x14ac:dyDescent="0.15">
      <c r="A119" s="214" t="s">
        <v>9196</v>
      </c>
      <c r="B119" s="214" t="s">
        <v>8555</v>
      </c>
      <c r="C119" s="214" t="s">
        <v>8893</v>
      </c>
      <c r="D119" s="215">
        <v>41674</v>
      </c>
      <c r="E119" s="215">
        <v>43499</v>
      </c>
      <c r="F119" s="216" t="s">
        <v>4301</v>
      </c>
      <c r="G119" s="218" t="s">
        <v>8751</v>
      </c>
      <c r="H119" s="218" t="s">
        <v>26915</v>
      </c>
      <c r="I119" s="218" t="s">
        <v>8891</v>
      </c>
      <c r="J119" s="218" t="s">
        <v>8892</v>
      </c>
      <c r="K119" s="218" t="s">
        <v>4317</v>
      </c>
    </row>
    <row r="120" spans="1:11" s="221" customFormat="1" x14ac:dyDescent="0.15">
      <c r="A120" s="214" t="s">
        <v>9197</v>
      </c>
      <c r="B120" s="214" t="s">
        <v>8555</v>
      </c>
      <c r="C120" s="214" t="s">
        <v>8894</v>
      </c>
      <c r="D120" s="215">
        <v>41675</v>
      </c>
      <c r="E120" s="215">
        <v>43500</v>
      </c>
      <c r="F120" s="216" t="s">
        <v>4301</v>
      </c>
      <c r="G120" s="218" t="s">
        <v>8551</v>
      </c>
      <c r="H120" s="218" t="s">
        <v>26920</v>
      </c>
      <c r="I120" s="218" t="s">
        <v>8895</v>
      </c>
      <c r="J120" s="218" t="s">
        <v>8896</v>
      </c>
      <c r="K120" s="218" t="s">
        <v>4317</v>
      </c>
    </row>
    <row r="121" spans="1:11" s="221" customFormat="1" x14ac:dyDescent="0.15">
      <c r="A121" s="214" t="s">
        <v>9198</v>
      </c>
      <c r="B121" s="214" t="s">
        <v>8555</v>
      </c>
      <c r="C121" s="214" t="s">
        <v>8897</v>
      </c>
      <c r="D121" s="215">
        <v>41675</v>
      </c>
      <c r="E121" s="215">
        <v>43500</v>
      </c>
      <c r="F121" s="216" t="s">
        <v>4301</v>
      </c>
      <c r="G121" s="218" t="s">
        <v>8551</v>
      </c>
      <c r="H121" s="218" t="s">
        <v>26920</v>
      </c>
      <c r="I121" s="218" t="s">
        <v>8895</v>
      </c>
      <c r="J121" s="218" t="s">
        <v>8896</v>
      </c>
      <c r="K121" s="218" t="s">
        <v>4317</v>
      </c>
    </row>
    <row r="122" spans="1:11" s="221" customFormat="1" x14ac:dyDescent="0.15">
      <c r="A122" s="214" t="s">
        <v>9199</v>
      </c>
      <c r="B122" s="214" t="s">
        <v>8555</v>
      </c>
      <c r="C122" s="214" t="s">
        <v>8898</v>
      </c>
      <c r="D122" s="215">
        <v>41675</v>
      </c>
      <c r="E122" s="215">
        <v>43500</v>
      </c>
      <c r="F122" s="216" t="s">
        <v>4301</v>
      </c>
      <c r="G122" s="218" t="s">
        <v>8551</v>
      </c>
      <c r="H122" s="218" t="s">
        <v>26922</v>
      </c>
      <c r="I122" s="218" t="s">
        <v>8899</v>
      </c>
      <c r="J122" s="218" t="s">
        <v>8900</v>
      </c>
      <c r="K122" s="218" t="s">
        <v>4317</v>
      </c>
    </row>
    <row r="123" spans="1:11" s="221" customFormat="1" x14ac:dyDescent="0.15">
      <c r="A123" s="214" t="s">
        <v>9200</v>
      </c>
      <c r="B123" s="214" t="s">
        <v>8555</v>
      </c>
      <c r="C123" s="214" t="s">
        <v>8901</v>
      </c>
      <c r="D123" s="215">
        <v>41675</v>
      </c>
      <c r="E123" s="215">
        <v>43500</v>
      </c>
      <c r="F123" s="216" t="s">
        <v>4301</v>
      </c>
      <c r="G123" s="218" t="s">
        <v>8551</v>
      </c>
      <c r="H123" s="218" t="s">
        <v>26922</v>
      </c>
      <c r="I123" s="218" t="s">
        <v>8899</v>
      </c>
      <c r="J123" s="218" t="s">
        <v>8900</v>
      </c>
      <c r="K123" s="218" t="s">
        <v>4317</v>
      </c>
    </row>
    <row r="124" spans="1:11" s="221" customFormat="1" x14ac:dyDescent="0.15">
      <c r="A124" s="214" t="s">
        <v>9201</v>
      </c>
      <c r="B124" s="214" t="s">
        <v>8555</v>
      </c>
      <c r="C124" s="214" t="s">
        <v>8902</v>
      </c>
      <c r="D124" s="215">
        <v>41675</v>
      </c>
      <c r="E124" s="215">
        <v>43500</v>
      </c>
      <c r="F124" s="216" t="s">
        <v>4301</v>
      </c>
      <c r="G124" s="218" t="s">
        <v>8551</v>
      </c>
      <c r="H124" s="218" t="s">
        <v>26922</v>
      </c>
      <c r="I124" s="218" t="s">
        <v>8899</v>
      </c>
      <c r="J124" s="218" t="s">
        <v>8900</v>
      </c>
      <c r="K124" s="218" t="s">
        <v>4317</v>
      </c>
    </row>
    <row r="125" spans="1:11" s="221" customFormat="1" x14ac:dyDescent="0.15">
      <c r="A125" s="214" t="s">
        <v>9202</v>
      </c>
      <c r="B125" s="214" t="s">
        <v>8555</v>
      </c>
      <c r="C125" s="214" t="s">
        <v>8903</v>
      </c>
      <c r="D125" s="215">
        <v>41675</v>
      </c>
      <c r="E125" s="215">
        <v>43500</v>
      </c>
      <c r="F125" s="216" t="s">
        <v>4301</v>
      </c>
      <c r="G125" s="218" t="s">
        <v>8551</v>
      </c>
      <c r="H125" s="218" t="s">
        <v>26922</v>
      </c>
      <c r="I125" s="218" t="s">
        <v>8899</v>
      </c>
      <c r="J125" s="218" t="s">
        <v>8900</v>
      </c>
      <c r="K125" s="218" t="s">
        <v>4317</v>
      </c>
    </row>
    <row r="126" spans="1:11" s="221" customFormat="1" x14ac:dyDescent="0.15">
      <c r="A126" s="214" t="s">
        <v>9203</v>
      </c>
      <c r="B126" s="214" t="s">
        <v>8555</v>
      </c>
      <c r="C126" s="214" t="s">
        <v>8904</v>
      </c>
      <c r="D126" s="215">
        <v>41675</v>
      </c>
      <c r="E126" s="215">
        <v>43500</v>
      </c>
      <c r="F126" s="216" t="s">
        <v>4301</v>
      </c>
      <c r="G126" s="218" t="s">
        <v>8568</v>
      </c>
      <c r="H126" s="218" t="s">
        <v>26930</v>
      </c>
      <c r="I126" s="218" t="s">
        <v>8905</v>
      </c>
      <c r="J126" s="218" t="s">
        <v>8906</v>
      </c>
      <c r="K126" s="218" t="s">
        <v>4317</v>
      </c>
    </row>
    <row r="127" spans="1:11" s="221" customFormat="1" x14ac:dyDescent="0.15">
      <c r="A127" s="214" t="s">
        <v>9204</v>
      </c>
      <c r="B127" s="214" t="s">
        <v>8555</v>
      </c>
      <c r="C127" s="214" t="s">
        <v>8907</v>
      </c>
      <c r="D127" s="215">
        <v>41675</v>
      </c>
      <c r="E127" s="215">
        <v>43500</v>
      </c>
      <c r="F127" s="216" t="s">
        <v>4301</v>
      </c>
      <c r="G127" s="218" t="s">
        <v>8568</v>
      </c>
      <c r="H127" s="218" t="s">
        <v>26930</v>
      </c>
      <c r="I127" s="218" t="s">
        <v>8905</v>
      </c>
      <c r="J127" s="218" t="s">
        <v>8906</v>
      </c>
      <c r="K127" s="218" t="s">
        <v>4317</v>
      </c>
    </row>
    <row r="128" spans="1:11" s="221" customFormat="1" x14ac:dyDescent="0.15">
      <c r="A128" s="214" t="s">
        <v>9205</v>
      </c>
      <c r="B128" s="214" t="s">
        <v>8555</v>
      </c>
      <c r="C128" s="214" t="s">
        <v>8908</v>
      </c>
      <c r="D128" s="215">
        <v>41675</v>
      </c>
      <c r="E128" s="215">
        <v>43500</v>
      </c>
      <c r="F128" s="216" t="s">
        <v>4301</v>
      </c>
      <c r="G128" s="218" t="s">
        <v>8595</v>
      </c>
      <c r="H128" s="140" t="s">
        <v>26901</v>
      </c>
      <c r="I128" s="218" t="s">
        <v>8909</v>
      </c>
      <c r="J128" s="218" t="s">
        <v>8910</v>
      </c>
      <c r="K128" s="218" t="s">
        <v>4317</v>
      </c>
    </row>
    <row r="129" spans="1:11" s="221" customFormat="1" x14ac:dyDescent="0.15">
      <c r="A129" s="214" t="s">
        <v>9206</v>
      </c>
      <c r="B129" s="214" t="s">
        <v>8555</v>
      </c>
      <c r="C129" s="214" t="s">
        <v>8911</v>
      </c>
      <c r="D129" s="215">
        <v>41675</v>
      </c>
      <c r="E129" s="215">
        <v>43500</v>
      </c>
      <c r="F129" s="216" t="s">
        <v>4301</v>
      </c>
      <c r="G129" s="218" t="s">
        <v>8595</v>
      </c>
      <c r="H129" s="140" t="s">
        <v>26901</v>
      </c>
      <c r="I129" s="218" t="s">
        <v>8909</v>
      </c>
      <c r="J129" s="218" t="s">
        <v>8910</v>
      </c>
      <c r="K129" s="218" t="s">
        <v>4317</v>
      </c>
    </row>
    <row r="130" spans="1:11" s="221" customFormat="1" x14ac:dyDescent="0.15">
      <c r="A130" s="214" t="s">
        <v>9207</v>
      </c>
      <c r="B130" s="214" t="s">
        <v>8555</v>
      </c>
      <c r="C130" s="214" t="s">
        <v>8912</v>
      </c>
      <c r="D130" s="215">
        <v>41675</v>
      </c>
      <c r="E130" s="215">
        <v>43500</v>
      </c>
      <c r="F130" s="216" t="s">
        <v>4301</v>
      </c>
      <c r="G130" s="218" t="s">
        <v>8595</v>
      </c>
      <c r="H130" s="140" t="s">
        <v>26901</v>
      </c>
      <c r="I130" s="218" t="s">
        <v>8909</v>
      </c>
      <c r="J130" s="218" t="s">
        <v>8910</v>
      </c>
      <c r="K130" s="218" t="s">
        <v>4317</v>
      </c>
    </row>
    <row r="131" spans="1:11" s="221" customFormat="1" x14ac:dyDescent="0.15">
      <c r="A131" s="214" t="s">
        <v>9208</v>
      </c>
      <c r="B131" s="214" t="s">
        <v>8555</v>
      </c>
      <c r="C131" s="214" t="s">
        <v>8913</v>
      </c>
      <c r="D131" s="215">
        <v>41675</v>
      </c>
      <c r="E131" s="215">
        <v>43500</v>
      </c>
      <c r="F131" s="216" t="s">
        <v>4301</v>
      </c>
      <c r="G131" s="218" t="s">
        <v>8595</v>
      </c>
      <c r="H131" s="218" t="s">
        <v>26902</v>
      </c>
      <c r="I131" s="218" t="s">
        <v>8914</v>
      </c>
      <c r="J131" s="218" t="s">
        <v>8915</v>
      </c>
      <c r="K131" s="218" t="s">
        <v>4317</v>
      </c>
    </row>
    <row r="132" spans="1:11" s="221" customFormat="1" x14ac:dyDescent="0.15">
      <c r="A132" s="214" t="s">
        <v>9209</v>
      </c>
      <c r="B132" s="214" t="s">
        <v>8555</v>
      </c>
      <c r="C132" s="214" t="s">
        <v>8916</v>
      </c>
      <c r="D132" s="215">
        <v>41675</v>
      </c>
      <c r="E132" s="215">
        <v>43500</v>
      </c>
      <c r="F132" s="216" t="s">
        <v>4301</v>
      </c>
      <c r="G132" s="218" t="s">
        <v>8595</v>
      </c>
      <c r="H132" s="218" t="s">
        <v>26902</v>
      </c>
      <c r="I132" s="218" t="s">
        <v>8914</v>
      </c>
      <c r="J132" s="218" t="s">
        <v>8915</v>
      </c>
      <c r="K132" s="218" t="s">
        <v>4317</v>
      </c>
    </row>
    <row r="133" spans="1:11" s="221" customFormat="1" x14ac:dyDescent="0.15">
      <c r="A133" s="214" t="s">
        <v>9210</v>
      </c>
      <c r="B133" s="214" t="s">
        <v>8555</v>
      </c>
      <c r="C133" s="214" t="s">
        <v>8917</v>
      </c>
      <c r="D133" s="215">
        <v>41676</v>
      </c>
      <c r="E133" s="215">
        <v>43501</v>
      </c>
      <c r="F133" s="216" t="s">
        <v>4301</v>
      </c>
      <c r="G133" s="218" t="s">
        <v>8551</v>
      </c>
      <c r="H133" s="218" t="s">
        <v>26923</v>
      </c>
      <c r="I133" s="218" t="s">
        <v>8918</v>
      </c>
      <c r="J133" s="218" t="s">
        <v>8919</v>
      </c>
      <c r="K133" s="218" t="s">
        <v>4317</v>
      </c>
    </row>
    <row r="134" spans="1:11" s="221" customFormat="1" x14ac:dyDescent="0.15">
      <c r="A134" s="214" t="s">
        <v>9211</v>
      </c>
      <c r="B134" s="214" t="s">
        <v>8555</v>
      </c>
      <c r="C134" s="214" t="s">
        <v>8920</v>
      </c>
      <c r="D134" s="215">
        <v>41676</v>
      </c>
      <c r="E134" s="215">
        <v>43501</v>
      </c>
      <c r="F134" s="216" t="s">
        <v>4301</v>
      </c>
      <c r="G134" s="218" t="s">
        <v>8551</v>
      </c>
      <c r="H134" s="218" t="s">
        <v>26923</v>
      </c>
      <c r="I134" s="218" t="s">
        <v>8918</v>
      </c>
      <c r="J134" s="218" t="s">
        <v>8919</v>
      </c>
      <c r="K134" s="218" t="s">
        <v>4317</v>
      </c>
    </row>
    <row r="135" spans="1:11" s="221" customFormat="1" x14ac:dyDescent="0.15">
      <c r="A135" s="214" t="s">
        <v>9212</v>
      </c>
      <c r="B135" s="214" t="s">
        <v>8555</v>
      </c>
      <c r="C135" s="214" t="s">
        <v>8921</v>
      </c>
      <c r="D135" s="215">
        <v>41676</v>
      </c>
      <c r="E135" s="215">
        <v>43501</v>
      </c>
      <c r="F135" s="216" t="s">
        <v>4301</v>
      </c>
      <c r="G135" s="218" t="s">
        <v>8551</v>
      </c>
      <c r="H135" s="218" t="s">
        <v>26923</v>
      </c>
      <c r="I135" s="218" t="s">
        <v>8918</v>
      </c>
      <c r="J135" s="218" t="s">
        <v>8919</v>
      </c>
      <c r="K135" s="218" t="s">
        <v>4317</v>
      </c>
    </row>
    <row r="136" spans="1:11" s="221" customFormat="1" x14ac:dyDescent="0.15">
      <c r="A136" s="214" t="s">
        <v>9213</v>
      </c>
      <c r="B136" s="214" t="s">
        <v>8555</v>
      </c>
      <c r="C136" s="214" t="s">
        <v>8922</v>
      </c>
      <c r="D136" s="215">
        <v>41676</v>
      </c>
      <c r="E136" s="215">
        <v>43501</v>
      </c>
      <c r="F136" s="216" t="s">
        <v>4301</v>
      </c>
      <c r="G136" s="218" t="s">
        <v>8551</v>
      </c>
      <c r="H136" s="218" t="s">
        <v>26923</v>
      </c>
      <c r="I136" s="218" t="s">
        <v>8918</v>
      </c>
      <c r="J136" s="218" t="s">
        <v>8919</v>
      </c>
      <c r="K136" s="218" t="s">
        <v>4317</v>
      </c>
    </row>
    <row r="137" spans="1:11" s="221" customFormat="1" x14ac:dyDescent="0.15">
      <c r="A137" s="214" t="s">
        <v>9214</v>
      </c>
      <c r="B137" s="214" t="s">
        <v>8555</v>
      </c>
      <c r="C137" s="214" t="s">
        <v>8923</v>
      </c>
      <c r="D137" s="215">
        <v>41676</v>
      </c>
      <c r="E137" s="215">
        <v>43501</v>
      </c>
      <c r="F137" s="216" t="s">
        <v>4301</v>
      </c>
      <c r="G137" s="218" t="s">
        <v>8551</v>
      </c>
      <c r="H137" s="218" t="s">
        <v>26923</v>
      </c>
      <c r="I137" s="218" t="s">
        <v>8918</v>
      </c>
      <c r="J137" s="218" t="s">
        <v>8919</v>
      </c>
      <c r="K137" s="218" t="s">
        <v>4317</v>
      </c>
    </row>
    <row r="138" spans="1:11" s="221" customFormat="1" x14ac:dyDescent="0.15">
      <c r="A138" s="214" t="s">
        <v>9215</v>
      </c>
      <c r="B138" s="214" t="s">
        <v>8555</v>
      </c>
      <c r="C138" s="214" t="s">
        <v>8924</v>
      </c>
      <c r="D138" s="215">
        <v>41676</v>
      </c>
      <c r="E138" s="215">
        <v>43501</v>
      </c>
      <c r="F138" s="216" t="s">
        <v>4301</v>
      </c>
      <c r="G138" s="218" t="s">
        <v>8551</v>
      </c>
      <c r="H138" s="218" t="s">
        <v>26921</v>
      </c>
      <c r="I138" s="218" t="s">
        <v>8925</v>
      </c>
      <c r="J138" s="218" t="s">
        <v>8926</v>
      </c>
      <c r="K138" s="218" t="s">
        <v>4317</v>
      </c>
    </row>
    <row r="139" spans="1:11" s="221" customFormat="1" x14ac:dyDescent="0.15">
      <c r="A139" s="214" t="s">
        <v>9216</v>
      </c>
      <c r="B139" s="214" t="s">
        <v>8555</v>
      </c>
      <c r="C139" s="214" t="s">
        <v>8927</v>
      </c>
      <c r="D139" s="215">
        <v>41676</v>
      </c>
      <c r="E139" s="215">
        <v>43501</v>
      </c>
      <c r="F139" s="216" t="s">
        <v>4301</v>
      </c>
      <c r="G139" s="218" t="s">
        <v>8551</v>
      </c>
      <c r="H139" s="218" t="s">
        <v>26921</v>
      </c>
      <c r="I139" s="218" t="s">
        <v>8925</v>
      </c>
      <c r="J139" s="218" t="s">
        <v>8926</v>
      </c>
      <c r="K139" s="218" t="s">
        <v>4317</v>
      </c>
    </row>
    <row r="140" spans="1:11" s="221" customFormat="1" x14ac:dyDescent="0.15">
      <c r="A140" s="214" t="s">
        <v>9217</v>
      </c>
      <c r="B140" s="214" t="s">
        <v>8555</v>
      </c>
      <c r="C140" s="214" t="s">
        <v>8928</v>
      </c>
      <c r="D140" s="215">
        <v>41676</v>
      </c>
      <c r="E140" s="215">
        <v>43501</v>
      </c>
      <c r="F140" s="216" t="s">
        <v>4301</v>
      </c>
      <c r="G140" s="218" t="s">
        <v>8551</v>
      </c>
      <c r="H140" s="218" t="s">
        <v>26921</v>
      </c>
      <c r="I140" s="218" t="s">
        <v>8925</v>
      </c>
      <c r="J140" s="218" t="s">
        <v>8926</v>
      </c>
      <c r="K140" s="218" t="s">
        <v>4317</v>
      </c>
    </row>
    <row r="141" spans="1:11" s="221" customFormat="1" x14ac:dyDescent="0.15">
      <c r="A141" s="214" t="s">
        <v>9218</v>
      </c>
      <c r="B141" s="214" t="s">
        <v>8555</v>
      </c>
      <c r="C141" s="214" t="s">
        <v>8929</v>
      </c>
      <c r="D141" s="215">
        <v>41676</v>
      </c>
      <c r="E141" s="215">
        <v>43501</v>
      </c>
      <c r="F141" s="216" t="s">
        <v>4301</v>
      </c>
      <c r="G141" s="218" t="s">
        <v>8930</v>
      </c>
      <c r="H141" s="218" t="s">
        <v>26940</v>
      </c>
      <c r="I141" s="218" t="s">
        <v>8931</v>
      </c>
      <c r="J141" s="218" t="s">
        <v>8932</v>
      </c>
      <c r="K141" s="218" t="s">
        <v>4317</v>
      </c>
    </row>
    <row r="142" spans="1:11" s="221" customFormat="1" x14ac:dyDescent="0.15">
      <c r="A142" s="214" t="s">
        <v>9219</v>
      </c>
      <c r="B142" s="214" t="s">
        <v>8555</v>
      </c>
      <c r="C142" s="214" t="s">
        <v>8933</v>
      </c>
      <c r="D142" s="215">
        <v>41676</v>
      </c>
      <c r="E142" s="215">
        <v>43501</v>
      </c>
      <c r="F142" s="216" t="s">
        <v>4301</v>
      </c>
      <c r="G142" s="218" t="s">
        <v>8930</v>
      </c>
      <c r="H142" s="218" t="s">
        <v>26940</v>
      </c>
      <c r="I142" s="218" t="s">
        <v>8931</v>
      </c>
      <c r="J142" s="218" t="s">
        <v>8932</v>
      </c>
      <c r="K142" s="218" t="s">
        <v>4317</v>
      </c>
    </row>
    <row r="143" spans="1:11" s="221" customFormat="1" x14ac:dyDescent="0.15">
      <c r="A143" s="214" t="s">
        <v>9220</v>
      </c>
      <c r="B143" s="214" t="s">
        <v>8555</v>
      </c>
      <c r="C143" s="214" t="s">
        <v>8934</v>
      </c>
      <c r="D143" s="215">
        <v>41676</v>
      </c>
      <c r="E143" s="215">
        <v>43501</v>
      </c>
      <c r="F143" s="216" t="s">
        <v>4301</v>
      </c>
      <c r="G143" s="218" t="s">
        <v>8930</v>
      </c>
      <c r="H143" s="218" t="s">
        <v>26940</v>
      </c>
      <c r="I143" s="218" t="s">
        <v>8931</v>
      </c>
      <c r="J143" s="218" t="s">
        <v>8932</v>
      </c>
      <c r="K143" s="218" t="s">
        <v>4317</v>
      </c>
    </row>
    <row r="144" spans="1:11" s="221" customFormat="1" x14ac:dyDescent="0.15">
      <c r="A144" s="214" t="s">
        <v>9221</v>
      </c>
      <c r="B144" s="214" t="s">
        <v>8555</v>
      </c>
      <c r="C144" s="214" t="s">
        <v>8935</v>
      </c>
      <c r="D144" s="215">
        <v>41676</v>
      </c>
      <c r="E144" s="215">
        <v>43501</v>
      </c>
      <c r="F144" s="216" t="s">
        <v>4301</v>
      </c>
      <c r="G144" s="218" t="s">
        <v>8751</v>
      </c>
      <c r="H144" s="218" t="s">
        <v>26916</v>
      </c>
      <c r="I144" s="218" t="s">
        <v>8936</v>
      </c>
      <c r="J144" s="218" t="s">
        <v>8937</v>
      </c>
      <c r="K144" s="218" t="s">
        <v>4317</v>
      </c>
    </row>
    <row r="145" spans="1:11" s="221" customFormat="1" x14ac:dyDescent="0.15">
      <c r="A145" s="214" t="s">
        <v>9222</v>
      </c>
      <c r="B145" s="214" t="s">
        <v>8555</v>
      </c>
      <c r="C145" s="214" t="s">
        <v>8938</v>
      </c>
      <c r="D145" s="215">
        <v>41676</v>
      </c>
      <c r="E145" s="215">
        <v>43501</v>
      </c>
      <c r="F145" s="216" t="s">
        <v>4301</v>
      </c>
      <c r="G145" s="218" t="s">
        <v>8751</v>
      </c>
      <c r="H145" s="218" t="s">
        <v>26916</v>
      </c>
      <c r="I145" s="218" t="s">
        <v>8936</v>
      </c>
      <c r="J145" s="218" t="s">
        <v>8937</v>
      </c>
      <c r="K145" s="218" t="s">
        <v>4317</v>
      </c>
    </row>
    <row r="146" spans="1:11" s="221" customFormat="1" x14ac:dyDescent="0.15">
      <c r="A146" s="214" t="s">
        <v>9223</v>
      </c>
      <c r="B146" s="214" t="s">
        <v>8555</v>
      </c>
      <c r="C146" s="214" t="s">
        <v>8939</v>
      </c>
      <c r="D146" s="215">
        <v>41676</v>
      </c>
      <c r="E146" s="215">
        <v>43501</v>
      </c>
      <c r="F146" s="216" t="s">
        <v>4301</v>
      </c>
      <c r="G146" s="218" t="s">
        <v>8568</v>
      </c>
      <c r="H146" s="218" t="s">
        <v>26931</v>
      </c>
      <c r="I146" s="218" t="s">
        <v>8940</v>
      </c>
      <c r="J146" s="218" t="s">
        <v>8941</v>
      </c>
      <c r="K146" s="218" t="s">
        <v>4317</v>
      </c>
    </row>
    <row r="147" spans="1:11" s="221" customFormat="1" x14ac:dyDescent="0.15">
      <c r="A147" s="214" t="s">
        <v>9224</v>
      </c>
      <c r="B147" s="214" t="s">
        <v>8555</v>
      </c>
      <c r="C147" s="214" t="s">
        <v>8942</v>
      </c>
      <c r="D147" s="215">
        <v>41676</v>
      </c>
      <c r="E147" s="215">
        <v>43501</v>
      </c>
      <c r="F147" s="216" t="s">
        <v>4301</v>
      </c>
      <c r="G147" s="218" t="s">
        <v>8568</v>
      </c>
      <c r="H147" s="218" t="s">
        <v>26931</v>
      </c>
      <c r="I147" s="218" t="s">
        <v>8940</v>
      </c>
      <c r="J147" s="218" t="s">
        <v>8941</v>
      </c>
      <c r="K147" s="218" t="s">
        <v>4317</v>
      </c>
    </row>
    <row r="148" spans="1:11" s="221" customFormat="1" x14ac:dyDescent="0.15">
      <c r="A148" s="214" t="s">
        <v>9225</v>
      </c>
      <c r="B148" s="214" t="s">
        <v>8555</v>
      </c>
      <c r="C148" s="214" t="s">
        <v>8943</v>
      </c>
      <c r="D148" s="215">
        <v>41682</v>
      </c>
      <c r="E148" s="215">
        <v>43507</v>
      </c>
      <c r="F148" s="216" t="s">
        <v>4301</v>
      </c>
      <c r="G148" s="218" t="s">
        <v>8944</v>
      </c>
      <c r="H148" s="218" t="s">
        <v>27034</v>
      </c>
      <c r="I148" s="218" t="s">
        <v>8945</v>
      </c>
      <c r="J148" s="218" t="s">
        <v>8946</v>
      </c>
      <c r="K148" s="218" t="s">
        <v>4317</v>
      </c>
    </row>
    <row r="149" spans="1:11" s="221" customFormat="1" x14ac:dyDescent="0.15">
      <c r="A149" s="214" t="s">
        <v>9226</v>
      </c>
      <c r="B149" s="214" t="s">
        <v>8555</v>
      </c>
      <c r="C149" s="214" t="s">
        <v>8947</v>
      </c>
      <c r="D149" s="215">
        <v>41682</v>
      </c>
      <c r="E149" s="215">
        <v>43507</v>
      </c>
      <c r="F149" s="216" t="s">
        <v>4301</v>
      </c>
      <c r="G149" s="218" t="s">
        <v>8944</v>
      </c>
      <c r="H149" s="218" t="s">
        <v>27034</v>
      </c>
      <c r="I149" s="218" t="s">
        <v>8945</v>
      </c>
      <c r="J149" s="218" t="s">
        <v>8946</v>
      </c>
      <c r="K149" s="218" t="s">
        <v>4317</v>
      </c>
    </row>
    <row r="150" spans="1:11" s="221" customFormat="1" x14ac:dyDescent="0.15">
      <c r="A150" s="214" t="s">
        <v>9227</v>
      </c>
      <c r="B150" s="214" t="s">
        <v>8555</v>
      </c>
      <c r="C150" s="214" t="s">
        <v>8948</v>
      </c>
      <c r="D150" s="215">
        <v>41682</v>
      </c>
      <c r="E150" s="215">
        <v>43507</v>
      </c>
      <c r="F150" s="216" t="s">
        <v>4301</v>
      </c>
      <c r="G150" s="218" t="s">
        <v>8751</v>
      </c>
      <c r="H150" s="218" t="s">
        <v>26917</v>
      </c>
      <c r="I150" s="218" t="s">
        <v>8949</v>
      </c>
      <c r="J150" s="218" t="s">
        <v>8950</v>
      </c>
      <c r="K150" s="218" t="s">
        <v>4317</v>
      </c>
    </row>
    <row r="151" spans="1:11" s="221" customFormat="1" x14ac:dyDescent="0.15">
      <c r="A151" s="214" t="s">
        <v>9228</v>
      </c>
      <c r="B151" s="214" t="s">
        <v>8555</v>
      </c>
      <c r="C151" s="214" t="s">
        <v>8951</v>
      </c>
      <c r="D151" s="215">
        <v>41682</v>
      </c>
      <c r="E151" s="215">
        <v>43507</v>
      </c>
      <c r="F151" s="216" t="s">
        <v>4301</v>
      </c>
      <c r="G151" s="218" t="s">
        <v>8751</v>
      </c>
      <c r="H151" s="218" t="s">
        <v>26917</v>
      </c>
      <c r="I151" s="218" t="s">
        <v>8949</v>
      </c>
      <c r="J151" s="218" t="s">
        <v>8950</v>
      </c>
      <c r="K151" s="218" t="s">
        <v>4317</v>
      </c>
    </row>
    <row r="152" spans="1:11" s="221" customFormat="1" x14ac:dyDescent="0.15">
      <c r="A152" s="214" t="s">
        <v>9229</v>
      </c>
      <c r="B152" s="214" t="s">
        <v>8555</v>
      </c>
      <c r="C152" s="214" t="s">
        <v>8952</v>
      </c>
      <c r="D152" s="215">
        <v>41682</v>
      </c>
      <c r="E152" s="215">
        <v>43507</v>
      </c>
      <c r="F152" s="216" t="s">
        <v>4301</v>
      </c>
      <c r="G152" s="218" t="s">
        <v>8751</v>
      </c>
      <c r="H152" s="218" t="s">
        <v>26917</v>
      </c>
      <c r="I152" s="218" t="s">
        <v>8949</v>
      </c>
      <c r="J152" s="218" t="s">
        <v>8950</v>
      </c>
      <c r="K152" s="218" t="s">
        <v>4317</v>
      </c>
    </row>
    <row r="153" spans="1:11" s="221" customFormat="1" x14ac:dyDescent="0.15">
      <c r="A153" s="214" t="s">
        <v>9230</v>
      </c>
      <c r="B153" s="214" t="s">
        <v>8555</v>
      </c>
      <c r="C153" s="214" t="s">
        <v>8953</v>
      </c>
      <c r="D153" s="215">
        <v>41682</v>
      </c>
      <c r="E153" s="215">
        <v>43507</v>
      </c>
      <c r="F153" s="216" t="s">
        <v>4301</v>
      </c>
      <c r="G153" s="218" t="s">
        <v>8954</v>
      </c>
      <c r="H153" s="218" t="s">
        <v>26896</v>
      </c>
      <c r="I153" s="218" t="s">
        <v>8955</v>
      </c>
      <c r="J153" s="218" t="s">
        <v>8956</v>
      </c>
      <c r="K153" s="218" t="s">
        <v>4317</v>
      </c>
    </row>
    <row r="154" spans="1:11" s="221" customFormat="1" x14ac:dyDescent="0.15">
      <c r="A154" s="214" t="s">
        <v>9231</v>
      </c>
      <c r="B154" s="214" t="s">
        <v>8555</v>
      </c>
      <c r="C154" s="214" t="s">
        <v>8957</v>
      </c>
      <c r="D154" s="215">
        <v>41682</v>
      </c>
      <c r="E154" s="215">
        <v>43507</v>
      </c>
      <c r="F154" s="216" t="s">
        <v>4301</v>
      </c>
      <c r="G154" s="218" t="s">
        <v>8954</v>
      </c>
      <c r="H154" s="218" t="s">
        <v>26896</v>
      </c>
      <c r="I154" s="218" t="s">
        <v>8955</v>
      </c>
      <c r="J154" s="218" t="s">
        <v>8956</v>
      </c>
      <c r="K154" s="218" t="s">
        <v>4317</v>
      </c>
    </row>
    <row r="155" spans="1:11" s="221" customFormat="1" x14ac:dyDescent="0.15">
      <c r="A155" s="214" t="s">
        <v>9232</v>
      </c>
      <c r="B155" s="214" t="s">
        <v>8555</v>
      </c>
      <c r="C155" s="214" t="s">
        <v>8958</v>
      </c>
      <c r="D155" s="215">
        <v>41682</v>
      </c>
      <c r="E155" s="215">
        <v>43507</v>
      </c>
      <c r="F155" s="216" t="s">
        <v>4301</v>
      </c>
      <c r="G155" s="218" t="s">
        <v>8954</v>
      </c>
      <c r="H155" s="218" t="s">
        <v>26896</v>
      </c>
      <c r="I155" s="218" t="s">
        <v>8955</v>
      </c>
      <c r="J155" s="218" t="s">
        <v>8956</v>
      </c>
      <c r="K155" s="218" t="s">
        <v>4317</v>
      </c>
    </row>
    <row r="156" spans="1:11" s="221" customFormat="1" x14ac:dyDescent="0.15">
      <c r="A156" s="214" t="s">
        <v>9233</v>
      </c>
      <c r="B156" s="214" t="s">
        <v>8555</v>
      </c>
      <c r="C156" s="214" t="s">
        <v>8959</v>
      </c>
      <c r="D156" s="215">
        <v>41682</v>
      </c>
      <c r="E156" s="215">
        <v>43507</v>
      </c>
      <c r="F156" s="216" t="s">
        <v>4301</v>
      </c>
      <c r="G156" s="218" t="s">
        <v>8568</v>
      </c>
      <c r="H156" s="218" t="s">
        <v>26932</v>
      </c>
      <c r="I156" s="218" t="s">
        <v>8960</v>
      </c>
      <c r="J156" s="218" t="s">
        <v>8961</v>
      </c>
      <c r="K156" s="218" t="s">
        <v>4317</v>
      </c>
    </row>
    <row r="157" spans="1:11" s="221" customFormat="1" x14ac:dyDescent="0.15">
      <c r="A157" s="214" t="s">
        <v>9234</v>
      </c>
      <c r="B157" s="214" t="s">
        <v>8555</v>
      </c>
      <c r="C157" s="214" t="s">
        <v>8962</v>
      </c>
      <c r="D157" s="215">
        <v>41682</v>
      </c>
      <c r="E157" s="215">
        <v>43507</v>
      </c>
      <c r="F157" s="216" t="s">
        <v>4301</v>
      </c>
      <c r="G157" s="218" t="s">
        <v>8568</v>
      </c>
      <c r="H157" s="218" t="s">
        <v>26932</v>
      </c>
      <c r="I157" s="218" t="s">
        <v>8960</v>
      </c>
      <c r="J157" s="218" t="s">
        <v>8961</v>
      </c>
      <c r="K157" s="218" t="s">
        <v>4317</v>
      </c>
    </row>
    <row r="158" spans="1:11" s="221" customFormat="1" x14ac:dyDescent="0.15">
      <c r="A158" s="214" t="s">
        <v>9235</v>
      </c>
      <c r="B158" s="214" t="s">
        <v>8555</v>
      </c>
      <c r="C158" s="214" t="s">
        <v>8963</v>
      </c>
      <c r="D158" s="215">
        <v>41682</v>
      </c>
      <c r="E158" s="215">
        <v>43507</v>
      </c>
      <c r="F158" s="216" t="s">
        <v>4301</v>
      </c>
      <c r="G158" s="218" t="s">
        <v>8568</v>
      </c>
      <c r="H158" s="218" t="s">
        <v>26932</v>
      </c>
      <c r="I158" s="218" t="s">
        <v>8960</v>
      </c>
      <c r="J158" s="218" t="s">
        <v>8961</v>
      </c>
      <c r="K158" s="218" t="s">
        <v>4317</v>
      </c>
    </row>
    <row r="159" spans="1:11" s="221" customFormat="1" x14ac:dyDescent="0.15">
      <c r="A159" s="214" t="s">
        <v>9236</v>
      </c>
      <c r="B159" s="214" t="s">
        <v>8555</v>
      </c>
      <c r="C159" s="214" t="s">
        <v>8964</v>
      </c>
      <c r="D159" s="215">
        <v>41682</v>
      </c>
      <c r="E159" s="215">
        <v>43507</v>
      </c>
      <c r="F159" s="216" t="s">
        <v>4301</v>
      </c>
      <c r="G159" s="218" t="s">
        <v>8568</v>
      </c>
      <c r="H159" s="218" t="s">
        <v>26932</v>
      </c>
      <c r="I159" s="218" t="s">
        <v>8960</v>
      </c>
      <c r="J159" s="218" t="s">
        <v>8965</v>
      </c>
      <c r="K159" s="218" t="s">
        <v>4317</v>
      </c>
    </row>
    <row r="160" spans="1:11" s="221" customFormat="1" x14ac:dyDescent="0.15">
      <c r="A160" s="214" t="s">
        <v>9237</v>
      </c>
      <c r="B160" s="214" t="s">
        <v>8555</v>
      </c>
      <c r="C160" s="214" t="s">
        <v>8966</v>
      </c>
      <c r="D160" s="215">
        <v>41683</v>
      </c>
      <c r="E160" s="215">
        <v>43508</v>
      </c>
      <c r="F160" s="216" t="s">
        <v>4301</v>
      </c>
      <c r="G160" s="218" t="s">
        <v>8551</v>
      </c>
      <c r="H160" s="218" t="s">
        <v>26924</v>
      </c>
      <c r="I160" s="218" t="s">
        <v>8967</v>
      </c>
      <c r="J160" s="218" t="s">
        <v>8968</v>
      </c>
      <c r="K160" s="218" t="s">
        <v>4317</v>
      </c>
    </row>
    <row r="161" spans="1:11" s="221" customFormat="1" x14ac:dyDescent="0.15">
      <c r="A161" s="214" t="s">
        <v>9238</v>
      </c>
      <c r="B161" s="214" t="s">
        <v>8555</v>
      </c>
      <c r="C161" s="214" t="s">
        <v>8969</v>
      </c>
      <c r="D161" s="215">
        <v>41683</v>
      </c>
      <c r="E161" s="215">
        <v>43508</v>
      </c>
      <c r="F161" s="216" t="s">
        <v>4301</v>
      </c>
      <c r="G161" s="218" t="s">
        <v>8551</v>
      </c>
      <c r="H161" s="218" t="s">
        <v>26924</v>
      </c>
      <c r="I161" s="218" t="s">
        <v>8967</v>
      </c>
      <c r="J161" s="218" t="s">
        <v>8968</v>
      </c>
      <c r="K161" s="218" t="s">
        <v>4317</v>
      </c>
    </row>
    <row r="162" spans="1:11" s="221" customFormat="1" x14ac:dyDescent="0.15">
      <c r="A162" s="214" t="s">
        <v>9239</v>
      </c>
      <c r="B162" s="214" t="s">
        <v>8555</v>
      </c>
      <c r="C162" s="214" t="s">
        <v>8970</v>
      </c>
      <c r="D162" s="215">
        <v>41683</v>
      </c>
      <c r="E162" s="215">
        <v>43508</v>
      </c>
      <c r="F162" s="216" t="s">
        <v>4301</v>
      </c>
      <c r="G162" s="218" t="s">
        <v>8551</v>
      </c>
      <c r="H162" s="218" t="s">
        <v>26924</v>
      </c>
      <c r="I162" s="218" t="s">
        <v>8967</v>
      </c>
      <c r="J162" s="218" t="s">
        <v>8968</v>
      </c>
      <c r="K162" s="218" t="s">
        <v>4317</v>
      </c>
    </row>
    <row r="163" spans="1:11" s="221" customFormat="1" x14ac:dyDescent="0.15">
      <c r="A163" s="214" t="s">
        <v>9240</v>
      </c>
      <c r="B163" s="214" t="s">
        <v>8555</v>
      </c>
      <c r="C163" s="214" t="s">
        <v>8971</v>
      </c>
      <c r="D163" s="215">
        <v>41683</v>
      </c>
      <c r="E163" s="215">
        <v>43508</v>
      </c>
      <c r="F163" s="216" t="s">
        <v>4301</v>
      </c>
      <c r="G163" s="218" t="s">
        <v>8551</v>
      </c>
      <c r="H163" s="218" t="s">
        <v>26924</v>
      </c>
      <c r="I163" s="218" t="s">
        <v>8967</v>
      </c>
      <c r="J163" s="218" t="s">
        <v>8968</v>
      </c>
      <c r="K163" s="218" t="s">
        <v>4317</v>
      </c>
    </row>
    <row r="164" spans="1:11" s="221" customFormat="1" x14ac:dyDescent="0.15">
      <c r="A164" s="214" t="s">
        <v>9241</v>
      </c>
      <c r="B164" s="214" t="s">
        <v>8555</v>
      </c>
      <c r="C164" s="214" t="s">
        <v>8972</v>
      </c>
      <c r="D164" s="215">
        <v>41683</v>
      </c>
      <c r="E164" s="215">
        <v>43508</v>
      </c>
      <c r="F164" s="216" t="s">
        <v>4301</v>
      </c>
      <c r="G164" s="218" t="s">
        <v>8551</v>
      </c>
      <c r="H164" s="218" t="s">
        <v>26924</v>
      </c>
      <c r="I164" s="218" t="s">
        <v>8967</v>
      </c>
      <c r="J164" s="218" t="s">
        <v>8968</v>
      </c>
      <c r="K164" s="218" t="s">
        <v>4317</v>
      </c>
    </row>
    <row r="165" spans="1:11" s="221" customFormat="1" x14ac:dyDescent="0.15">
      <c r="A165" s="214" t="s">
        <v>9242</v>
      </c>
      <c r="B165" s="214" t="s">
        <v>8555</v>
      </c>
      <c r="C165" s="214" t="s">
        <v>8973</v>
      </c>
      <c r="D165" s="215">
        <v>41683</v>
      </c>
      <c r="E165" s="215">
        <v>43508</v>
      </c>
      <c r="F165" s="216" t="s">
        <v>4301</v>
      </c>
      <c r="G165" s="218" t="s">
        <v>8551</v>
      </c>
      <c r="H165" s="218" t="s">
        <v>26925</v>
      </c>
      <c r="I165" s="218" t="s">
        <v>8974</v>
      </c>
      <c r="J165" s="218" t="s">
        <v>8975</v>
      </c>
      <c r="K165" s="218" t="s">
        <v>4317</v>
      </c>
    </row>
    <row r="166" spans="1:11" s="221" customFormat="1" x14ac:dyDescent="0.15">
      <c r="A166" s="214" t="s">
        <v>9243</v>
      </c>
      <c r="B166" s="214" t="s">
        <v>8555</v>
      </c>
      <c r="C166" s="214" t="s">
        <v>8976</v>
      </c>
      <c r="D166" s="215">
        <v>41683</v>
      </c>
      <c r="E166" s="215">
        <v>43508</v>
      </c>
      <c r="F166" s="216" t="s">
        <v>4301</v>
      </c>
      <c r="G166" s="218" t="s">
        <v>8551</v>
      </c>
      <c r="H166" s="218" t="s">
        <v>26925</v>
      </c>
      <c r="I166" s="218" t="s">
        <v>8974</v>
      </c>
      <c r="J166" s="218" t="s">
        <v>8975</v>
      </c>
      <c r="K166" s="218" t="s">
        <v>4317</v>
      </c>
    </row>
    <row r="167" spans="1:11" s="221" customFormat="1" x14ac:dyDescent="0.15">
      <c r="A167" s="214" t="s">
        <v>9244</v>
      </c>
      <c r="B167" s="214" t="s">
        <v>8555</v>
      </c>
      <c r="C167" s="214" t="s">
        <v>8977</v>
      </c>
      <c r="D167" s="215">
        <v>41683</v>
      </c>
      <c r="E167" s="215">
        <v>43508</v>
      </c>
      <c r="F167" s="216" t="s">
        <v>4301</v>
      </c>
      <c r="G167" s="218" t="s">
        <v>8551</v>
      </c>
      <c r="H167" s="218" t="s">
        <v>26925</v>
      </c>
      <c r="I167" s="218" t="s">
        <v>8974</v>
      </c>
      <c r="J167" s="218" t="s">
        <v>8975</v>
      </c>
      <c r="K167" s="218" t="s">
        <v>4317</v>
      </c>
    </row>
    <row r="168" spans="1:11" s="221" customFormat="1" x14ac:dyDescent="0.15">
      <c r="A168" s="214" t="s">
        <v>9245</v>
      </c>
      <c r="B168" s="214" t="s">
        <v>8555</v>
      </c>
      <c r="C168" s="214" t="s">
        <v>8978</v>
      </c>
      <c r="D168" s="215">
        <v>41683</v>
      </c>
      <c r="E168" s="215">
        <v>43508</v>
      </c>
      <c r="F168" s="216" t="s">
        <v>4301</v>
      </c>
      <c r="G168" s="218" t="s">
        <v>8551</v>
      </c>
      <c r="H168" s="218" t="s">
        <v>26925</v>
      </c>
      <c r="I168" s="218" t="s">
        <v>8974</v>
      </c>
      <c r="J168" s="218" t="s">
        <v>8975</v>
      </c>
      <c r="K168" s="218" t="s">
        <v>4317</v>
      </c>
    </row>
    <row r="169" spans="1:11" s="221" customFormat="1" x14ac:dyDescent="0.15">
      <c r="A169" s="214" t="s">
        <v>9246</v>
      </c>
      <c r="B169" s="214" t="s">
        <v>8555</v>
      </c>
      <c r="C169" s="214" t="s">
        <v>8979</v>
      </c>
      <c r="D169" s="215">
        <v>41683</v>
      </c>
      <c r="E169" s="215">
        <v>43508</v>
      </c>
      <c r="F169" s="216" t="s">
        <v>4301</v>
      </c>
      <c r="G169" s="218" t="s">
        <v>8751</v>
      </c>
      <c r="H169" s="218" t="s">
        <v>26918</v>
      </c>
      <c r="I169" s="218" t="s">
        <v>8980</v>
      </c>
      <c r="J169" s="218" t="s">
        <v>8981</v>
      </c>
      <c r="K169" s="218" t="s">
        <v>4317</v>
      </c>
    </row>
    <row r="170" spans="1:11" s="221" customFormat="1" x14ac:dyDescent="0.15">
      <c r="A170" s="214" t="s">
        <v>9247</v>
      </c>
      <c r="B170" s="214" t="s">
        <v>8555</v>
      </c>
      <c r="C170" s="214" t="s">
        <v>8982</v>
      </c>
      <c r="D170" s="215">
        <v>41683</v>
      </c>
      <c r="E170" s="215">
        <v>43508</v>
      </c>
      <c r="F170" s="216" t="s">
        <v>4301</v>
      </c>
      <c r="G170" s="218" t="s">
        <v>8751</v>
      </c>
      <c r="H170" s="218" t="s">
        <v>26918</v>
      </c>
      <c r="I170" s="218" t="s">
        <v>8980</v>
      </c>
      <c r="J170" s="218" t="s">
        <v>8981</v>
      </c>
      <c r="K170" s="218" t="s">
        <v>4317</v>
      </c>
    </row>
    <row r="171" spans="1:11" s="221" customFormat="1" x14ac:dyDescent="0.15">
      <c r="A171" s="214" t="s">
        <v>9248</v>
      </c>
      <c r="B171" s="214" t="s">
        <v>8555</v>
      </c>
      <c r="C171" s="214" t="s">
        <v>8983</v>
      </c>
      <c r="D171" s="215">
        <v>41683</v>
      </c>
      <c r="E171" s="215">
        <v>43508</v>
      </c>
      <c r="F171" s="216" t="s">
        <v>4301</v>
      </c>
      <c r="G171" s="218" t="s">
        <v>8751</v>
      </c>
      <c r="H171" s="218" t="s">
        <v>26918</v>
      </c>
      <c r="I171" s="218" t="s">
        <v>8980</v>
      </c>
      <c r="J171" s="218" t="s">
        <v>8981</v>
      </c>
      <c r="K171" s="218" t="s">
        <v>4317</v>
      </c>
    </row>
    <row r="172" spans="1:11" s="221" customFormat="1" x14ac:dyDescent="0.15">
      <c r="A172" s="214" t="s">
        <v>9249</v>
      </c>
      <c r="B172" s="214" t="s">
        <v>8555</v>
      </c>
      <c r="C172" s="214" t="s">
        <v>8984</v>
      </c>
      <c r="D172" s="215">
        <v>41683</v>
      </c>
      <c r="E172" s="215">
        <v>43508</v>
      </c>
      <c r="F172" s="216" t="s">
        <v>4301</v>
      </c>
      <c r="G172" s="218" t="s">
        <v>8568</v>
      </c>
      <c r="H172" s="218" t="s">
        <v>26933</v>
      </c>
      <c r="I172" s="218" t="s">
        <v>8985</v>
      </c>
      <c r="J172" s="218" t="s">
        <v>8986</v>
      </c>
      <c r="K172" s="218" t="s">
        <v>4317</v>
      </c>
    </row>
    <row r="173" spans="1:11" s="221" customFormat="1" x14ac:dyDescent="0.15">
      <c r="A173" s="214" t="s">
        <v>9250</v>
      </c>
      <c r="B173" s="214" t="s">
        <v>8555</v>
      </c>
      <c r="C173" s="214" t="s">
        <v>8987</v>
      </c>
      <c r="D173" s="215">
        <v>41683</v>
      </c>
      <c r="E173" s="215">
        <v>43508</v>
      </c>
      <c r="F173" s="216" t="s">
        <v>4301</v>
      </c>
      <c r="G173" s="218" t="s">
        <v>8568</v>
      </c>
      <c r="H173" s="218" t="s">
        <v>26933</v>
      </c>
      <c r="I173" s="218" t="s">
        <v>8985</v>
      </c>
      <c r="J173" s="218" t="s">
        <v>8986</v>
      </c>
      <c r="K173" s="218" t="s">
        <v>4317</v>
      </c>
    </row>
    <row r="174" spans="1:11" s="221" customFormat="1" x14ac:dyDescent="0.15">
      <c r="A174" s="214" t="s">
        <v>9251</v>
      </c>
      <c r="B174" s="214" t="s">
        <v>8555</v>
      </c>
      <c r="C174" s="214" t="s">
        <v>8988</v>
      </c>
      <c r="D174" s="215">
        <v>41687</v>
      </c>
      <c r="E174" s="215">
        <v>43512</v>
      </c>
      <c r="F174" s="216" t="s">
        <v>4301</v>
      </c>
      <c r="G174" s="218" t="s">
        <v>8989</v>
      </c>
      <c r="H174" s="218" t="s">
        <v>26897</v>
      </c>
      <c r="I174" s="218" t="s">
        <v>8990</v>
      </c>
      <c r="J174" s="218" t="s">
        <v>8991</v>
      </c>
      <c r="K174" s="218" t="s">
        <v>4317</v>
      </c>
    </row>
    <row r="175" spans="1:11" s="221" customFormat="1" x14ac:dyDescent="0.15">
      <c r="A175" s="214" t="s">
        <v>9252</v>
      </c>
      <c r="B175" s="214" t="s">
        <v>8555</v>
      </c>
      <c r="C175" s="214" t="s">
        <v>8992</v>
      </c>
      <c r="D175" s="215">
        <v>41687</v>
      </c>
      <c r="E175" s="215">
        <v>43512</v>
      </c>
      <c r="F175" s="216" t="s">
        <v>4301</v>
      </c>
      <c r="G175" s="218" t="s">
        <v>8989</v>
      </c>
      <c r="H175" s="218" t="s">
        <v>26897</v>
      </c>
      <c r="I175" s="218" t="s">
        <v>8990</v>
      </c>
      <c r="J175" s="218" t="s">
        <v>8991</v>
      </c>
      <c r="K175" s="218" t="s">
        <v>4317</v>
      </c>
    </row>
    <row r="176" spans="1:11" s="221" customFormat="1" x14ac:dyDescent="0.15">
      <c r="A176" s="214" t="s">
        <v>9253</v>
      </c>
      <c r="B176" s="214" t="s">
        <v>8555</v>
      </c>
      <c r="C176" s="214" t="s">
        <v>8993</v>
      </c>
      <c r="D176" s="215">
        <v>41687</v>
      </c>
      <c r="E176" s="215">
        <v>43512</v>
      </c>
      <c r="F176" s="216" t="s">
        <v>4301</v>
      </c>
      <c r="G176" s="218" t="s">
        <v>8994</v>
      </c>
      <c r="H176" s="218" t="s">
        <v>26906</v>
      </c>
      <c r="I176" s="218" t="s">
        <v>8995</v>
      </c>
      <c r="J176" s="218" t="s">
        <v>8996</v>
      </c>
      <c r="K176" s="218" t="s">
        <v>4317</v>
      </c>
    </row>
    <row r="177" spans="1:11" s="221" customFormat="1" x14ac:dyDescent="0.15">
      <c r="A177" s="214" t="s">
        <v>9254</v>
      </c>
      <c r="B177" s="214" t="s">
        <v>8555</v>
      </c>
      <c r="C177" s="214" t="s">
        <v>8997</v>
      </c>
      <c r="D177" s="215">
        <v>41687</v>
      </c>
      <c r="E177" s="215">
        <v>43512</v>
      </c>
      <c r="F177" s="216" t="s">
        <v>4301</v>
      </c>
      <c r="G177" s="218" t="s">
        <v>8994</v>
      </c>
      <c r="H177" s="218" t="s">
        <v>26906</v>
      </c>
      <c r="I177" s="218" t="s">
        <v>8995</v>
      </c>
      <c r="J177" s="218" t="s">
        <v>8996</v>
      </c>
      <c r="K177" s="218" t="s">
        <v>4317</v>
      </c>
    </row>
    <row r="178" spans="1:11" s="221" customFormat="1" x14ac:dyDescent="0.15">
      <c r="A178" s="214" t="s">
        <v>9255</v>
      </c>
      <c r="B178" s="214" t="s">
        <v>8555</v>
      </c>
      <c r="C178" s="214" t="s">
        <v>8998</v>
      </c>
      <c r="D178" s="215">
        <v>41687</v>
      </c>
      <c r="E178" s="215">
        <v>43512</v>
      </c>
      <c r="F178" s="216" t="s">
        <v>4301</v>
      </c>
      <c r="G178" s="218" t="s">
        <v>8994</v>
      </c>
      <c r="H178" s="218" t="s">
        <v>26906</v>
      </c>
      <c r="I178" s="218" t="s">
        <v>8995</v>
      </c>
      <c r="J178" s="218" t="s">
        <v>8996</v>
      </c>
      <c r="K178" s="218" t="s">
        <v>4317</v>
      </c>
    </row>
    <row r="179" spans="1:11" s="221" customFormat="1" x14ac:dyDescent="0.15">
      <c r="A179" s="214" t="s">
        <v>9256</v>
      </c>
      <c r="B179" s="214" t="s">
        <v>8555</v>
      </c>
      <c r="C179" s="214" t="s">
        <v>8999</v>
      </c>
      <c r="D179" s="215">
        <v>41687</v>
      </c>
      <c r="E179" s="215">
        <v>43512</v>
      </c>
      <c r="F179" s="216" t="s">
        <v>4301</v>
      </c>
      <c r="G179" s="218" t="s">
        <v>8994</v>
      </c>
      <c r="H179" s="218" t="s">
        <v>26907</v>
      </c>
      <c r="I179" s="218" t="s">
        <v>9000</v>
      </c>
      <c r="J179" s="218" t="s">
        <v>9001</v>
      </c>
      <c r="K179" s="218" t="s">
        <v>4317</v>
      </c>
    </row>
    <row r="180" spans="1:11" s="221" customFormat="1" x14ac:dyDescent="0.15">
      <c r="A180" s="214" t="s">
        <v>9257</v>
      </c>
      <c r="B180" s="214" t="s">
        <v>8555</v>
      </c>
      <c r="C180" s="214" t="s">
        <v>9002</v>
      </c>
      <c r="D180" s="215">
        <v>41687</v>
      </c>
      <c r="E180" s="215">
        <v>43512</v>
      </c>
      <c r="F180" s="216" t="s">
        <v>4301</v>
      </c>
      <c r="G180" s="218" t="s">
        <v>8994</v>
      </c>
      <c r="H180" s="218" t="s">
        <v>26907</v>
      </c>
      <c r="I180" s="218" t="s">
        <v>9000</v>
      </c>
      <c r="J180" s="218" t="s">
        <v>9001</v>
      </c>
      <c r="K180" s="218" t="s">
        <v>4317</v>
      </c>
    </row>
    <row r="181" spans="1:11" s="221" customFormat="1" x14ac:dyDescent="0.15">
      <c r="A181" s="214" t="s">
        <v>9258</v>
      </c>
      <c r="B181" s="214" t="s">
        <v>8555</v>
      </c>
      <c r="C181" s="214" t="s">
        <v>9003</v>
      </c>
      <c r="D181" s="215">
        <v>41688</v>
      </c>
      <c r="E181" s="215">
        <v>43513</v>
      </c>
      <c r="F181" s="216" t="s">
        <v>4301</v>
      </c>
      <c r="G181" s="218" t="s">
        <v>8989</v>
      </c>
      <c r="H181" s="218" t="s">
        <v>26899</v>
      </c>
      <c r="I181" s="218" t="s">
        <v>9004</v>
      </c>
      <c r="J181" s="218" t="s">
        <v>9005</v>
      </c>
      <c r="K181" s="218" t="s">
        <v>4317</v>
      </c>
    </row>
    <row r="182" spans="1:11" s="221" customFormat="1" x14ac:dyDescent="0.15">
      <c r="A182" s="214" t="s">
        <v>9259</v>
      </c>
      <c r="B182" s="214" t="s">
        <v>8555</v>
      </c>
      <c r="C182" s="214" t="s">
        <v>9006</v>
      </c>
      <c r="D182" s="215">
        <v>41688</v>
      </c>
      <c r="E182" s="215">
        <v>43513</v>
      </c>
      <c r="F182" s="216" t="s">
        <v>4301</v>
      </c>
      <c r="G182" s="218" t="s">
        <v>8989</v>
      </c>
      <c r="H182" s="218" t="s">
        <v>26899</v>
      </c>
      <c r="I182" s="218" t="s">
        <v>9007</v>
      </c>
      <c r="J182" s="218" t="s">
        <v>9005</v>
      </c>
      <c r="K182" s="218" t="s">
        <v>4317</v>
      </c>
    </row>
    <row r="183" spans="1:11" s="221" customFormat="1" x14ac:dyDescent="0.15">
      <c r="A183" s="214" t="s">
        <v>9260</v>
      </c>
      <c r="B183" s="214" t="s">
        <v>8555</v>
      </c>
      <c r="C183" s="214" t="s">
        <v>9008</v>
      </c>
      <c r="D183" s="215">
        <v>41688</v>
      </c>
      <c r="E183" s="215">
        <v>43513</v>
      </c>
      <c r="F183" s="216" t="s">
        <v>4301</v>
      </c>
      <c r="G183" s="218" t="s">
        <v>8989</v>
      </c>
      <c r="H183" s="218" t="s">
        <v>26899</v>
      </c>
      <c r="I183" s="218" t="s">
        <v>9007</v>
      </c>
      <c r="J183" s="218" t="s">
        <v>9005</v>
      </c>
      <c r="K183" s="218" t="s">
        <v>4317</v>
      </c>
    </row>
    <row r="184" spans="1:11" s="221" customFormat="1" x14ac:dyDescent="0.15">
      <c r="A184" s="214" t="s">
        <v>9261</v>
      </c>
      <c r="B184" s="214" t="s">
        <v>8555</v>
      </c>
      <c r="C184" s="214" t="s">
        <v>9009</v>
      </c>
      <c r="D184" s="215">
        <v>41688</v>
      </c>
      <c r="E184" s="215">
        <v>43513</v>
      </c>
      <c r="F184" s="216" t="s">
        <v>4301</v>
      </c>
      <c r="G184" s="218" t="s">
        <v>9010</v>
      </c>
      <c r="H184" s="218" t="s">
        <v>26904</v>
      </c>
      <c r="I184" s="218" t="s">
        <v>9011</v>
      </c>
      <c r="J184" s="218" t="s">
        <v>9012</v>
      </c>
      <c r="K184" s="218" t="s">
        <v>4317</v>
      </c>
    </row>
    <row r="185" spans="1:11" s="221" customFormat="1" x14ac:dyDescent="0.15">
      <c r="A185" s="214" t="s">
        <v>9262</v>
      </c>
      <c r="B185" s="214" t="s">
        <v>8555</v>
      </c>
      <c r="C185" s="214" t="s">
        <v>9013</v>
      </c>
      <c r="D185" s="215">
        <v>41688</v>
      </c>
      <c r="E185" s="215">
        <v>43513</v>
      </c>
      <c r="F185" s="216" t="s">
        <v>4301</v>
      </c>
      <c r="G185" s="218" t="s">
        <v>9010</v>
      </c>
      <c r="H185" s="218" t="s">
        <v>26904</v>
      </c>
      <c r="I185" s="218" t="s">
        <v>9011</v>
      </c>
      <c r="J185" s="218" t="s">
        <v>9012</v>
      </c>
      <c r="K185" s="218" t="s">
        <v>4317</v>
      </c>
    </row>
    <row r="186" spans="1:11" s="221" customFormat="1" x14ac:dyDescent="0.15">
      <c r="A186" s="214" t="s">
        <v>9263</v>
      </c>
      <c r="B186" s="214" t="s">
        <v>8555</v>
      </c>
      <c r="C186" s="214" t="s">
        <v>9014</v>
      </c>
      <c r="D186" s="215">
        <v>41688</v>
      </c>
      <c r="E186" s="215">
        <v>43513</v>
      </c>
      <c r="F186" s="216" t="s">
        <v>4301</v>
      </c>
      <c r="G186" s="218" t="s">
        <v>9010</v>
      </c>
      <c r="H186" s="218" t="s">
        <v>26904</v>
      </c>
      <c r="I186" s="218" t="s">
        <v>9011</v>
      </c>
      <c r="J186" s="218" t="s">
        <v>9012</v>
      </c>
      <c r="K186" s="218" t="s">
        <v>4317</v>
      </c>
    </row>
    <row r="187" spans="1:11" s="221" customFormat="1" x14ac:dyDescent="0.15">
      <c r="A187" s="214" t="s">
        <v>9264</v>
      </c>
      <c r="B187" s="214" t="s">
        <v>8555</v>
      </c>
      <c r="C187" s="214" t="s">
        <v>9015</v>
      </c>
      <c r="D187" s="215">
        <v>41688</v>
      </c>
      <c r="E187" s="215">
        <v>43513</v>
      </c>
      <c r="F187" s="216" t="s">
        <v>4301</v>
      </c>
      <c r="G187" s="218" t="s">
        <v>9010</v>
      </c>
      <c r="H187" s="218" t="s">
        <v>26904</v>
      </c>
      <c r="I187" s="218" t="s">
        <v>9011</v>
      </c>
      <c r="J187" s="218" t="s">
        <v>9012</v>
      </c>
      <c r="K187" s="218" t="s">
        <v>4317</v>
      </c>
    </row>
    <row r="188" spans="1:11" s="221" customFormat="1" x14ac:dyDescent="0.15">
      <c r="A188" s="214" t="s">
        <v>9265</v>
      </c>
      <c r="B188" s="214" t="s">
        <v>8555</v>
      </c>
      <c r="C188" s="214" t="s">
        <v>9016</v>
      </c>
      <c r="D188" s="215">
        <v>41688</v>
      </c>
      <c r="E188" s="215">
        <v>43513</v>
      </c>
      <c r="F188" s="216" t="s">
        <v>4301</v>
      </c>
      <c r="G188" s="218" t="s">
        <v>8994</v>
      </c>
      <c r="H188" s="218" t="s">
        <v>26908</v>
      </c>
      <c r="I188" s="218" t="s">
        <v>9017</v>
      </c>
      <c r="J188" s="218" t="s">
        <v>9018</v>
      </c>
      <c r="K188" s="218" t="s">
        <v>4317</v>
      </c>
    </row>
    <row r="189" spans="1:11" s="221" customFormat="1" x14ac:dyDescent="0.15">
      <c r="A189" s="214" t="s">
        <v>9266</v>
      </c>
      <c r="B189" s="214" t="s">
        <v>8555</v>
      </c>
      <c r="C189" s="214" t="s">
        <v>9019</v>
      </c>
      <c r="D189" s="215">
        <v>41688</v>
      </c>
      <c r="E189" s="215">
        <v>43513</v>
      </c>
      <c r="F189" s="216" t="s">
        <v>4301</v>
      </c>
      <c r="G189" s="218" t="s">
        <v>8994</v>
      </c>
      <c r="H189" s="218" t="s">
        <v>26908</v>
      </c>
      <c r="I189" s="218" t="s">
        <v>9017</v>
      </c>
      <c r="J189" s="218" t="s">
        <v>9018</v>
      </c>
      <c r="K189" s="218" t="s">
        <v>4317</v>
      </c>
    </row>
    <row r="190" spans="1:11" s="221" customFormat="1" x14ac:dyDescent="0.15">
      <c r="A190" s="214" t="s">
        <v>9267</v>
      </c>
      <c r="B190" s="214" t="s">
        <v>8555</v>
      </c>
      <c r="C190" s="214" t="s">
        <v>9020</v>
      </c>
      <c r="D190" s="215">
        <v>41688</v>
      </c>
      <c r="E190" s="215">
        <v>43513</v>
      </c>
      <c r="F190" s="216" t="s">
        <v>4301</v>
      </c>
      <c r="G190" s="218" t="s">
        <v>8994</v>
      </c>
      <c r="H190" s="218" t="s">
        <v>26909</v>
      </c>
      <c r="I190" s="218" t="s">
        <v>9021</v>
      </c>
      <c r="J190" s="218" t="s">
        <v>9022</v>
      </c>
      <c r="K190" s="218" t="s">
        <v>4317</v>
      </c>
    </row>
    <row r="191" spans="1:11" s="221" customFormat="1" x14ac:dyDescent="0.15">
      <c r="A191" s="214" t="s">
        <v>9268</v>
      </c>
      <c r="B191" s="214" t="s">
        <v>8555</v>
      </c>
      <c r="C191" s="214" t="s">
        <v>9023</v>
      </c>
      <c r="D191" s="215">
        <v>41688</v>
      </c>
      <c r="E191" s="215">
        <v>43513</v>
      </c>
      <c r="F191" s="216" t="s">
        <v>4301</v>
      </c>
      <c r="G191" s="218" t="s">
        <v>8994</v>
      </c>
      <c r="H191" s="218" t="s">
        <v>26909</v>
      </c>
      <c r="I191" s="218" t="s">
        <v>9021</v>
      </c>
      <c r="J191" s="218" t="s">
        <v>9022</v>
      </c>
      <c r="K191" s="218" t="s">
        <v>4317</v>
      </c>
    </row>
    <row r="192" spans="1:11" s="221" customFormat="1" x14ac:dyDescent="0.15">
      <c r="A192" s="214" t="s">
        <v>9269</v>
      </c>
      <c r="B192" s="214" t="s">
        <v>8555</v>
      </c>
      <c r="C192" s="214" t="s">
        <v>9024</v>
      </c>
      <c r="D192" s="215">
        <v>41688</v>
      </c>
      <c r="E192" s="215">
        <v>43513</v>
      </c>
      <c r="F192" s="216" t="s">
        <v>4301</v>
      </c>
      <c r="G192" s="218" t="s">
        <v>8994</v>
      </c>
      <c r="H192" s="218" t="s">
        <v>26909</v>
      </c>
      <c r="I192" s="218" t="s">
        <v>9021</v>
      </c>
      <c r="J192" s="218" t="s">
        <v>9022</v>
      </c>
      <c r="K192" s="218" t="s">
        <v>4317</v>
      </c>
    </row>
    <row r="193" spans="1:11" s="221" customFormat="1" x14ac:dyDescent="0.15">
      <c r="A193" s="214" t="s">
        <v>9270</v>
      </c>
      <c r="B193" s="214" t="s">
        <v>8555</v>
      </c>
      <c r="C193" s="214" t="s">
        <v>9025</v>
      </c>
      <c r="D193" s="215">
        <v>41689</v>
      </c>
      <c r="E193" s="215">
        <v>43514</v>
      </c>
      <c r="F193" s="216" t="s">
        <v>4301</v>
      </c>
      <c r="G193" s="218" t="s">
        <v>9026</v>
      </c>
      <c r="H193" s="218" t="s">
        <v>26903</v>
      </c>
      <c r="I193" s="218" t="s">
        <v>9027</v>
      </c>
      <c r="J193" s="218" t="s">
        <v>9028</v>
      </c>
      <c r="K193" s="218" t="s">
        <v>4317</v>
      </c>
    </row>
    <row r="194" spans="1:11" s="221" customFormat="1" x14ac:dyDescent="0.15">
      <c r="A194" s="214" t="s">
        <v>9271</v>
      </c>
      <c r="B194" s="214" t="s">
        <v>8555</v>
      </c>
      <c r="C194" s="214" t="s">
        <v>9029</v>
      </c>
      <c r="D194" s="215">
        <v>41689</v>
      </c>
      <c r="E194" s="215">
        <v>43514</v>
      </c>
      <c r="F194" s="216" t="s">
        <v>4301</v>
      </c>
      <c r="G194" s="218" t="s">
        <v>9026</v>
      </c>
      <c r="H194" s="218" t="s">
        <v>26903</v>
      </c>
      <c r="I194" s="218" t="s">
        <v>9027</v>
      </c>
      <c r="J194" s="218" t="s">
        <v>9028</v>
      </c>
      <c r="K194" s="218" t="s">
        <v>4317</v>
      </c>
    </row>
    <row r="195" spans="1:11" s="221" customFormat="1" x14ac:dyDescent="0.15">
      <c r="A195" s="214" t="s">
        <v>9272</v>
      </c>
      <c r="B195" s="214" t="s">
        <v>8555</v>
      </c>
      <c r="C195" s="214" t="s">
        <v>9030</v>
      </c>
      <c r="D195" s="215">
        <v>41689</v>
      </c>
      <c r="E195" s="215">
        <v>43514</v>
      </c>
      <c r="F195" s="216" t="s">
        <v>4301</v>
      </c>
      <c r="G195" s="218" t="s">
        <v>9026</v>
      </c>
      <c r="H195" s="218" t="s">
        <v>26903</v>
      </c>
      <c r="I195" s="218" t="s">
        <v>9027</v>
      </c>
      <c r="J195" s="218" t="s">
        <v>9028</v>
      </c>
      <c r="K195" s="218" t="s">
        <v>4317</v>
      </c>
    </row>
    <row r="196" spans="1:11" s="221" customFormat="1" x14ac:dyDescent="0.15">
      <c r="A196" s="214" t="s">
        <v>9273</v>
      </c>
      <c r="B196" s="214" t="s">
        <v>8555</v>
      </c>
      <c r="C196" s="214" t="s">
        <v>9031</v>
      </c>
      <c r="D196" s="215">
        <v>41689</v>
      </c>
      <c r="E196" s="215">
        <v>43514</v>
      </c>
      <c r="F196" s="216" t="s">
        <v>4301</v>
      </c>
      <c r="G196" s="218" t="s">
        <v>9026</v>
      </c>
      <c r="H196" s="218" t="s">
        <v>26903</v>
      </c>
      <c r="I196" s="218" t="s">
        <v>9027</v>
      </c>
      <c r="J196" s="218" t="s">
        <v>9028</v>
      </c>
      <c r="K196" s="218" t="s">
        <v>4317</v>
      </c>
    </row>
    <row r="197" spans="1:11" s="221" customFormat="1" x14ac:dyDescent="0.15">
      <c r="A197" s="214" t="s">
        <v>9274</v>
      </c>
      <c r="B197" s="214" t="s">
        <v>8555</v>
      </c>
      <c r="C197" s="214" t="s">
        <v>9032</v>
      </c>
      <c r="D197" s="215">
        <v>41689</v>
      </c>
      <c r="E197" s="215">
        <v>43514</v>
      </c>
      <c r="F197" s="216" t="s">
        <v>4301</v>
      </c>
      <c r="G197" s="218" t="s">
        <v>8568</v>
      </c>
      <c r="H197" s="218" t="s">
        <v>26934</v>
      </c>
      <c r="I197" s="218" t="s">
        <v>9033</v>
      </c>
      <c r="J197" s="218" t="s">
        <v>9034</v>
      </c>
      <c r="K197" s="218" t="s">
        <v>4317</v>
      </c>
    </row>
    <row r="198" spans="1:11" s="221" customFormat="1" x14ac:dyDescent="0.15">
      <c r="A198" s="214" t="s">
        <v>9275</v>
      </c>
      <c r="B198" s="214" t="s">
        <v>8555</v>
      </c>
      <c r="C198" s="214" t="s">
        <v>9035</v>
      </c>
      <c r="D198" s="215">
        <v>41689</v>
      </c>
      <c r="E198" s="215">
        <v>43514</v>
      </c>
      <c r="F198" s="216" t="s">
        <v>4301</v>
      </c>
      <c r="G198" s="218" t="s">
        <v>8568</v>
      </c>
      <c r="H198" s="218" t="s">
        <v>26934</v>
      </c>
      <c r="I198" s="218" t="s">
        <v>9033</v>
      </c>
      <c r="J198" s="218" t="s">
        <v>9034</v>
      </c>
      <c r="K198" s="218" t="s">
        <v>4317</v>
      </c>
    </row>
    <row r="199" spans="1:11" s="221" customFormat="1" x14ac:dyDescent="0.15">
      <c r="A199" s="214" t="s">
        <v>9276</v>
      </c>
      <c r="B199" s="214" t="s">
        <v>8555</v>
      </c>
      <c r="C199" s="214" t="s">
        <v>9036</v>
      </c>
      <c r="D199" s="215">
        <v>41689</v>
      </c>
      <c r="E199" s="215">
        <v>43514</v>
      </c>
      <c r="F199" s="216" t="s">
        <v>4301</v>
      </c>
      <c r="G199" s="218" t="s">
        <v>8568</v>
      </c>
      <c r="H199" s="218" t="s">
        <v>26934</v>
      </c>
      <c r="I199" s="218" t="s">
        <v>9033</v>
      </c>
      <c r="J199" s="218" t="s">
        <v>9034</v>
      </c>
      <c r="K199" s="218" t="s">
        <v>4317</v>
      </c>
    </row>
    <row r="200" spans="1:11" s="221" customFormat="1" x14ac:dyDescent="0.15">
      <c r="A200" s="214" t="s">
        <v>9277</v>
      </c>
      <c r="B200" s="214" t="s">
        <v>8555</v>
      </c>
      <c r="C200" s="214" t="s">
        <v>9037</v>
      </c>
      <c r="D200" s="215">
        <v>41689</v>
      </c>
      <c r="E200" s="215">
        <v>43514</v>
      </c>
      <c r="F200" s="216" t="s">
        <v>4301</v>
      </c>
      <c r="G200" s="218" t="s">
        <v>8568</v>
      </c>
      <c r="H200" s="218" t="s">
        <v>26935</v>
      </c>
      <c r="I200" s="218" t="s">
        <v>9038</v>
      </c>
      <c r="J200" s="218" t="s">
        <v>9039</v>
      </c>
      <c r="K200" s="218" t="s">
        <v>4317</v>
      </c>
    </row>
    <row r="201" spans="1:11" s="221" customFormat="1" x14ac:dyDescent="0.15">
      <c r="A201" s="214" t="s">
        <v>9278</v>
      </c>
      <c r="B201" s="214" t="s">
        <v>8555</v>
      </c>
      <c r="C201" s="214" t="s">
        <v>9040</v>
      </c>
      <c r="D201" s="215">
        <v>41689</v>
      </c>
      <c r="E201" s="215">
        <v>43514</v>
      </c>
      <c r="F201" s="216" t="s">
        <v>4301</v>
      </c>
      <c r="G201" s="218" t="s">
        <v>8568</v>
      </c>
      <c r="H201" s="218" t="s">
        <v>26935</v>
      </c>
      <c r="I201" s="218" t="s">
        <v>9038</v>
      </c>
      <c r="J201" s="218" t="s">
        <v>9039</v>
      </c>
      <c r="K201" s="218" t="s">
        <v>4317</v>
      </c>
    </row>
    <row r="202" spans="1:11" s="221" customFormat="1" x14ac:dyDescent="0.15">
      <c r="A202" s="214" t="s">
        <v>9279</v>
      </c>
      <c r="B202" s="214" t="s">
        <v>8555</v>
      </c>
      <c r="C202" s="214" t="s">
        <v>9041</v>
      </c>
      <c r="D202" s="215">
        <v>41689</v>
      </c>
      <c r="E202" s="215">
        <v>43514</v>
      </c>
      <c r="F202" s="216" t="s">
        <v>4301</v>
      </c>
      <c r="G202" s="218" t="s">
        <v>8568</v>
      </c>
      <c r="H202" s="218" t="s">
        <v>26935</v>
      </c>
      <c r="I202" s="218" t="s">
        <v>9038</v>
      </c>
      <c r="J202" s="218" t="s">
        <v>9039</v>
      </c>
      <c r="K202" s="218" t="s">
        <v>4317</v>
      </c>
    </row>
    <row r="203" spans="1:11" s="221" customFormat="1" x14ac:dyDescent="0.15">
      <c r="A203" s="214" t="s">
        <v>9280</v>
      </c>
      <c r="B203" s="214" t="s">
        <v>8555</v>
      </c>
      <c r="C203" s="214" t="s">
        <v>9042</v>
      </c>
      <c r="D203" s="215">
        <v>41689</v>
      </c>
      <c r="E203" s="215">
        <v>43514</v>
      </c>
      <c r="F203" s="216" t="s">
        <v>4301</v>
      </c>
      <c r="G203" s="218" t="s">
        <v>8568</v>
      </c>
      <c r="H203" s="218" t="s">
        <v>26935</v>
      </c>
      <c r="I203" s="218" t="s">
        <v>9038</v>
      </c>
      <c r="J203" s="218" t="s">
        <v>9039</v>
      </c>
      <c r="K203" s="218" t="s">
        <v>4317</v>
      </c>
    </row>
    <row r="204" spans="1:11" s="221" customFormat="1" x14ac:dyDescent="0.15">
      <c r="A204" s="214" t="s">
        <v>9281</v>
      </c>
      <c r="B204" s="214" t="s">
        <v>8555</v>
      </c>
      <c r="C204" s="214" t="s">
        <v>9043</v>
      </c>
      <c r="D204" s="215">
        <v>41689</v>
      </c>
      <c r="E204" s="215">
        <v>43514</v>
      </c>
      <c r="F204" s="216" t="s">
        <v>4301</v>
      </c>
      <c r="G204" s="218" t="s">
        <v>8994</v>
      </c>
      <c r="H204" s="218" t="s">
        <v>26910</v>
      </c>
      <c r="I204" s="218" t="s">
        <v>9044</v>
      </c>
      <c r="J204" s="218" t="s">
        <v>9045</v>
      </c>
      <c r="K204" s="218" t="s">
        <v>4317</v>
      </c>
    </row>
    <row r="205" spans="1:11" s="221" customFormat="1" x14ac:dyDescent="0.15">
      <c r="A205" s="214" t="s">
        <v>9282</v>
      </c>
      <c r="B205" s="214" t="s">
        <v>8555</v>
      </c>
      <c r="C205" s="214" t="s">
        <v>9046</v>
      </c>
      <c r="D205" s="215">
        <v>41689</v>
      </c>
      <c r="E205" s="215">
        <v>43514</v>
      </c>
      <c r="F205" s="216" t="s">
        <v>4301</v>
      </c>
      <c r="G205" s="218" t="s">
        <v>8994</v>
      </c>
      <c r="H205" s="218" t="s">
        <v>26910</v>
      </c>
      <c r="I205" s="218" t="s">
        <v>9044</v>
      </c>
      <c r="J205" s="218" t="s">
        <v>9045</v>
      </c>
      <c r="K205" s="218" t="s">
        <v>4317</v>
      </c>
    </row>
    <row r="206" spans="1:11" s="221" customFormat="1" x14ac:dyDescent="0.15">
      <c r="A206" s="214" t="s">
        <v>9283</v>
      </c>
      <c r="B206" s="214" t="s">
        <v>8555</v>
      </c>
      <c r="C206" s="214" t="s">
        <v>9047</v>
      </c>
      <c r="D206" s="215">
        <v>41690</v>
      </c>
      <c r="E206" s="215">
        <v>43515</v>
      </c>
      <c r="F206" s="216" t="s">
        <v>4301</v>
      </c>
      <c r="G206" s="218" t="s">
        <v>11109</v>
      </c>
      <c r="H206" s="218" t="s">
        <v>26891</v>
      </c>
      <c r="I206" s="218" t="s">
        <v>9049</v>
      </c>
      <c r="J206" s="218" t="s">
        <v>9050</v>
      </c>
      <c r="K206" s="218" t="s">
        <v>4317</v>
      </c>
    </row>
    <row r="207" spans="1:11" s="221" customFormat="1" x14ac:dyDescent="0.15">
      <c r="A207" s="214" t="s">
        <v>9284</v>
      </c>
      <c r="B207" s="214" t="s">
        <v>8555</v>
      </c>
      <c r="C207" s="214" t="s">
        <v>9051</v>
      </c>
      <c r="D207" s="215">
        <v>41690</v>
      </c>
      <c r="E207" s="215">
        <v>43515</v>
      </c>
      <c r="F207" s="216" t="s">
        <v>4301</v>
      </c>
      <c r="G207" s="218" t="s">
        <v>9048</v>
      </c>
      <c r="H207" s="218" t="s">
        <v>26891</v>
      </c>
      <c r="I207" s="218" t="s">
        <v>9049</v>
      </c>
      <c r="J207" s="218" t="s">
        <v>9050</v>
      </c>
      <c r="K207" s="218" t="s">
        <v>4317</v>
      </c>
    </row>
    <row r="208" spans="1:11" s="221" customFormat="1" x14ac:dyDescent="0.15">
      <c r="A208" s="214" t="s">
        <v>9285</v>
      </c>
      <c r="B208" s="214" t="s">
        <v>8555</v>
      </c>
      <c r="C208" s="214" t="s">
        <v>9052</v>
      </c>
      <c r="D208" s="215">
        <v>41690</v>
      </c>
      <c r="E208" s="215">
        <v>43515</v>
      </c>
      <c r="F208" s="216" t="s">
        <v>4301</v>
      </c>
      <c r="G208" s="218" t="s">
        <v>9048</v>
      </c>
      <c r="H208" s="218" t="s">
        <v>26892</v>
      </c>
      <c r="I208" s="218" t="s">
        <v>9053</v>
      </c>
      <c r="J208" s="218" t="s">
        <v>9054</v>
      </c>
      <c r="K208" s="218" t="s">
        <v>4317</v>
      </c>
    </row>
    <row r="209" spans="1:11" s="221" customFormat="1" x14ac:dyDescent="0.15">
      <c r="A209" s="214" t="s">
        <v>9286</v>
      </c>
      <c r="B209" s="214" t="s">
        <v>8555</v>
      </c>
      <c r="C209" s="214" t="s">
        <v>9055</v>
      </c>
      <c r="D209" s="215">
        <v>41690</v>
      </c>
      <c r="E209" s="215">
        <v>43515</v>
      </c>
      <c r="F209" s="216" t="s">
        <v>4301</v>
      </c>
      <c r="G209" s="218" t="s">
        <v>9048</v>
      </c>
      <c r="H209" s="218" t="s">
        <v>26892</v>
      </c>
      <c r="I209" s="218" t="s">
        <v>9053</v>
      </c>
      <c r="J209" s="218" t="s">
        <v>9054</v>
      </c>
      <c r="K209" s="218" t="s">
        <v>4317</v>
      </c>
    </row>
    <row r="210" spans="1:11" s="221" customFormat="1" x14ac:dyDescent="0.15">
      <c r="A210" s="214" t="s">
        <v>9287</v>
      </c>
      <c r="B210" s="214" t="s">
        <v>8555</v>
      </c>
      <c r="C210" s="214" t="s">
        <v>9056</v>
      </c>
      <c r="D210" s="215">
        <v>41690</v>
      </c>
      <c r="E210" s="215">
        <v>43515</v>
      </c>
      <c r="F210" s="216" t="s">
        <v>4301</v>
      </c>
      <c r="G210" s="218" t="s">
        <v>9048</v>
      </c>
      <c r="H210" s="218" t="s">
        <v>26893</v>
      </c>
      <c r="I210" s="218" t="s">
        <v>9057</v>
      </c>
      <c r="J210" s="218" t="s">
        <v>9058</v>
      </c>
      <c r="K210" s="218" t="s">
        <v>4317</v>
      </c>
    </row>
    <row r="211" spans="1:11" s="221" customFormat="1" x14ac:dyDescent="0.15">
      <c r="A211" s="214" t="s">
        <v>9288</v>
      </c>
      <c r="B211" s="214" t="s">
        <v>8555</v>
      </c>
      <c r="C211" s="214" t="s">
        <v>9059</v>
      </c>
      <c r="D211" s="215">
        <v>41690</v>
      </c>
      <c r="E211" s="215">
        <v>43515</v>
      </c>
      <c r="F211" s="216" t="s">
        <v>4301</v>
      </c>
      <c r="G211" s="218" t="s">
        <v>9048</v>
      </c>
      <c r="H211" s="218" t="s">
        <v>26893</v>
      </c>
      <c r="I211" s="218" t="s">
        <v>9057</v>
      </c>
      <c r="J211" s="218" t="s">
        <v>9058</v>
      </c>
      <c r="K211" s="218" t="s">
        <v>4317</v>
      </c>
    </row>
    <row r="212" spans="1:11" s="221" customFormat="1" x14ac:dyDescent="0.15">
      <c r="A212" s="214" t="s">
        <v>9289</v>
      </c>
      <c r="B212" s="214" t="s">
        <v>8555</v>
      </c>
      <c r="C212" s="214" t="s">
        <v>9060</v>
      </c>
      <c r="D212" s="215">
        <v>41690</v>
      </c>
      <c r="E212" s="215">
        <v>43515</v>
      </c>
      <c r="F212" s="216" t="s">
        <v>4301</v>
      </c>
      <c r="G212" s="218" t="s">
        <v>9048</v>
      </c>
      <c r="H212" s="218" t="s">
        <v>26893</v>
      </c>
      <c r="I212" s="218" t="s">
        <v>9057</v>
      </c>
      <c r="J212" s="218" t="s">
        <v>9058</v>
      </c>
      <c r="K212" s="218" t="s">
        <v>4317</v>
      </c>
    </row>
    <row r="213" spans="1:11" s="221" customFormat="1" x14ac:dyDescent="0.15">
      <c r="A213" s="214" t="s">
        <v>9290</v>
      </c>
      <c r="B213" s="214" t="s">
        <v>8555</v>
      </c>
      <c r="C213" s="214" t="s">
        <v>9061</v>
      </c>
      <c r="D213" s="215">
        <v>41690</v>
      </c>
      <c r="E213" s="215">
        <v>43515</v>
      </c>
      <c r="F213" s="216" t="s">
        <v>4301</v>
      </c>
      <c r="G213" s="218" t="s">
        <v>9048</v>
      </c>
      <c r="H213" s="218" t="s">
        <v>26893</v>
      </c>
      <c r="I213" s="218" t="s">
        <v>9057</v>
      </c>
      <c r="J213" s="218" t="s">
        <v>9058</v>
      </c>
      <c r="K213" s="218" t="s">
        <v>4317</v>
      </c>
    </row>
    <row r="214" spans="1:11" s="221" customFormat="1" x14ac:dyDescent="0.15">
      <c r="A214" s="214" t="s">
        <v>9291</v>
      </c>
      <c r="B214" s="214" t="s">
        <v>8555</v>
      </c>
      <c r="C214" s="214" t="s">
        <v>9062</v>
      </c>
      <c r="D214" s="215">
        <v>41759</v>
      </c>
      <c r="E214" s="215">
        <v>43584</v>
      </c>
      <c r="F214" s="216" t="s">
        <v>4301</v>
      </c>
      <c r="G214" s="218" t="s">
        <v>9048</v>
      </c>
      <c r="H214" s="218" t="s">
        <v>26895</v>
      </c>
      <c r="I214" s="218" t="s">
        <v>9063</v>
      </c>
      <c r="J214" s="218" t="s">
        <v>9064</v>
      </c>
      <c r="K214" s="218" t="s">
        <v>4317</v>
      </c>
    </row>
    <row r="215" spans="1:11" s="221" customFormat="1" x14ac:dyDescent="0.15">
      <c r="A215" s="214" t="s">
        <v>9292</v>
      </c>
      <c r="B215" s="214" t="s">
        <v>8555</v>
      </c>
      <c r="C215" s="214" t="s">
        <v>9065</v>
      </c>
      <c r="D215" s="215">
        <v>41759</v>
      </c>
      <c r="E215" s="215">
        <v>43584</v>
      </c>
      <c r="F215" s="216" t="s">
        <v>4301</v>
      </c>
      <c r="G215" s="218" t="s">
        <v>9048</v>
      </c>
      <c r="H215" s="218" t="s">
        <v>26895</v>
      </c>
      <c r="I215" s="218" t="s">
        <v>9063</v>
      </c>
      <c r="J215" s="218" t="s">
        <v>9064</v>
      </c>
      <c r="K215" s="218" t="s">
        <v>4317</v>
      </c>
    </row>
    <row r="216" spans="1:11" s="221" customFormat="1" x14ac:dyDescent="0.15">
      <c r="A216" s="214" t="s">
        <v>9293</v>
      </c>
      <c r="B216" s="214" t="s">
        <v>8555</v>
      </c>
      <c r="C216" s="214" t="s">
        <v>9066</v>
      </c>
      <c r="D216" s="215">
        <v>41694</v>
      </c>
      <c r="E216" s="215">
        <v>43519</v>
      </c>
      <c r="F216" s="216" t="s">
        <v>4301</v>
      </c>
      <c r="G216" s="218" t="s">
        <v>9048</v>
      </c>
      <c r="H216" s="218" t="s">
        <v>26894</v>
      </c>
      <c r="I216" s="218" t="s">
        <v>9067</v>
      </c>
      <c r="J216" s="218" t="s">
        <v>9068</v>
      </c>
      <c r="K216" s="218" t="s">
        <v>4317</v>
      </c>
    </row>
    <row r="217" spans="1:11" s="221" customFormat="1" x14ac:dyDescent="0.15">
      <c r="A217" s="214" t="s">
        <v>9294</v>
      </c>
      <c r="B217" s="214" t="s">
        <v>8555</v>
      </c>
      <c r="C217" s="214" t="s">
        <v>9069</v>
      </c>
      <c r="D217" s="215">
        <v>41694</v>
      </c>
      <c r="E217" s="215">
        <v>43519</v>
      </c>
      <c r="F217" s="216" t="s">
        <v>4301</v>
      </c>
      <c r="G217" s="218" t="s">
        <v>9048</v>
      </c>
      <c r="H217" s="218" t="s">
        <v>26894</v>
      </c>
      <c r="I217" s="218" t="s">
        <v>9067</v>
      </c>
      <c r="J217" s="218" t="s">
        <v>9068</v>
      </c>
      <c r="K217" s="218" t="s">
        <v>4317</v>
      </c>
    </row>
    <row r="218" spans="1:11" s="221" customFormat="1" x14ac:dyDescent="0.15">
      <c r="A218" s="214" t="s">
        <v>9295</v>
      </c>
      <c r="B218" s="214" t="s">
        <v>8555</v>
      </c>
      <c r="C218" s="214" t="s">
        <v>9070</v>
      </c>
      <c r="D218" s="215">
        <v>41695</v>
      </c>
      <c r="E218" s="215">
        <v>43520</v>
      </c>
      <c r="F218" s="216" t="s">
        <v>4301</v>
      </c>
      <c r="G218" s="218" t="s">
        <v>8944</v>
      </c>
      <c r="H218" s="218" t="s">
        <v>27033</v>
      </c>
      <c r="I218" s="218" t="s">
        <v>9071</v>
      </c>
      <c r="J218" s="218" t="s">
        <v>9072</v>
      </c>
      <c r="K218" s="218" t="s">
        <v>4317</v>
      </c>
    </row>
    <row r="219" spans="1:11" s="221" customFormat="1" x14ac:dyDescent="0.15">
      <c r="A219" s="214" t="s">
        <v>9296</v>
      </c>
      <c r="B219" s="214" t="s">
        <v>8555</v>
      </c>
      <c r="C219" s="214" t="s">
        <v>9073</v>
      </c>
      <c r="D219" s="215">
        <v>41695</v>
      </c>
      <c r="E219" s="215">
        <v>43520</v>
      </c>
      <c r="F219" s="216" t="s">
        <v>4301</v>
      </c>
      <c r="G219" s="218" t="s">
        <v>8944</v>
      </c>
      <c r="H219" s="218" t="s">
        <v>27033</v>
      </c>
      <c r="I219" s="218" t="s">
        <v>9071</v>
      </c>
      <c r="J219" s="218" t="s">
        <v>9072</v>
      </c>
      <c r="K219" s="218" t="s">
        <v>4317</v>
      </c>
    </row>
    <row r="220" spans="1:11" s="221" customFormat="1" x14ac:dyDescent="0.15">
      <c r="A220" s="214" t="s">
        <v>9297</v>
      </c>
      <c r="B220" s="214" t="s">
        <v>8555</v>
      </c>
      <c r="C220" s="214" t="s">
        <v>9074</v>
      </c>
      <c r="D220" s="215">
        <v>41699</v>
      </c>
      <c r="E220" s="215">
        <v>43524</v>
      </c>
      <c r="F220" s="216" t="s">
        <v>4301</v>
      </c>
      <c r="G220" s="218" t="s">
        <v>8551</v>
      </c>
      <c r="H220" s="218" t="s">
        <v>26926</v>
      </c>
      <c r="I220" s="218" t="s">
        <v>9075</v>
      </c>
      <c r="J220" s="218" t="s">
        <v>9076</v>
      </c>
      <c r="K220" s="218" t="s">
        <v>4317</v>
      </c>
    </row>
    <row r="221" spans="1:11" s="221" customFormat="1" x14ac:dyDescent="0.15">
      <c r="A221" s="214" t="s">
        <v>9298</v>
      </c>
      <c r="B221" s="214" t="s">
        <v>8555</v>
      </c>
      <c r="C221" s="214" t="s">
        <v>9077</v>
      </c>
      <c r="D221" s="215">
        <v>41699</v>
      </c>
      <c r="E221" s="215">
        <v>43524</v>
      </c>
      <c r="F221" s="216" t="s">
        <v>4301</v>
      </c>
      <c r="G221" s="218" t="s">
        <v>8551</v>
      </c>
      <c r="H221" s="218" t="s">
        <v>26926</v>
      </c>
      <c r="I221" s="218" t="s">
        <v>9075</v>
      </c>
      <c r="J221" s="218" t="s">
        <v>9076</v>
      </c>
      <c r="K221" s="218" t="s">
        <v>4317</v>
      </c>
    </row>
    <row r="222" spans="1:11" s="221" customFormat="1" x14ac:dyDescent="0.15">
      <c r="A222" s="214" t="s">
        <v>9299</v>
      </c>
      <c r="B222" s="214" t="s">
        <v>8555</v>
      </c>
      <c r="C222" s="214" t="s">
        <v>9078</v>
      </c>
      <c r="D222" s="215">
        <v>41699</v>
      </c>
      <c r="E222" s="215">
        <v>43524</v>
      </c>
      <c r="F222" s="216" t="s">
        <v>4301</v>
      </c>
      <c r="G222" s="218" t="s">
        <v>8551</v>
      </c>
      <c r="H222" s="218" t="s">
        <v>26926</v>
      </c>
      <c r="I222" s="218" t="s">
        <v>9075</v>
      </c>
      <c r="J222" s="218" t="s">
        <v>9076</v>
      </c>
      <c r="K222" s="218" t="s">
        <v>4317</v>
      </c>
    </row>
    <row r="223" spans="1:11" s="221" customFormat="1" x14ac:dyDescent="0.15">
      <c r="A223" s="214" t="s">
        <v>9300</v>
      </c>
      <c r="B223" s="214" t="s">
        <v>8555</v>
      </c>
      <c r="C223" s="214" t="s">
        <v>9079</v>
      </c>
      <c r="D223" s="215">
        <v>41699</v>
      </c>
      <c r="E223" s="215">
        <v>43524</v>
      </c>
      <c r="F223" s="216" t="s">
        <v>4301</v>
      </c>
      <c r="G223" s="218" t="s">
        <v>8551</v>
      </c>
      <c r="H223" s="218" t="s">
        <v>26926</v>
      </c>
      <c r="I223" s="218" t="s">
        <v>9075</v>
      </c>
      <c r="J223" s="218" t="s">
        <v>9076</v>
      </c>
      <c r="K223" s="218" t="s">
        <v>4317</v>
      </c>
    </row>
    <row r="224" spans="1:11" s="221" customFormat="1" x14ac:dyDescent="0.15">
      <c r="A224" s="214" t="s">
        <v>9301</v>
      </c>
      <c r="B224" s="214" t="s">
        <v>8555</v>
      </c>
      <c r="C224" s="214" t="s">
        <v>9080</v>
      </c>
      <c r="D224" s="215">
        <v>41699</v>
      </c>
      <c r="E224" s="215">
        <v>43524</v>
      </c>
      <c r="F224" s="216" t="s">
        <v>4301</v>
      </c>
      <c r="G224" s="218" t="s">
        <v>8551</v>
      </c>
      <c r="H224" s="218" t="s">
        <v>26926</v>
      </c>
      <c r="I224" s="218" t="s">
        <v>9075</v>
      </c>
      <c r="J224" s="218" t="s">
        <v>9076</v>
      </c>
      <c r="K224" s="218" t="s">
        <v>4317</v>
      </c>
    </row>
    <row r="225" spans="1:11" s="221" customFormat="1" x14ac:dyDescent="0.15">
      <c r="A225" s="214" t="s">
        <v>9302</v>
      </c>
      <c r="B225" s="214" t="s">
        <v>8555</v>
      </c>
      <c r="C225" s="214" t="s">
        <v>9081</v>
      </c>
      <c r="D225" s="215">
        <v>41698</v>
      </c>
      <c r="E225" s="215">
        <v>43523</v>
      </c>
      <c r="F225" s="216" t="s">
        <v>4301</v>
      </c>
      <c r="G225" s="218" t="s">
        <v>8944</v>
      </c>
      <c r="H225" s="218" t="s">
        <v>27032</v>
      </c>
      <c r="I225" s="218" t="s">
        <v>9082</v>
      </c>
      <c r="J225" s="218" t="s">
        <v>9083</v>
      </c>
      <c r="K225" s="218" t="s">
        <v>4317</v>
      </c>
    </row>
    <row r="226" spans="1:11" s="221" customFormat="1" x14ac:dyDescent="0.15">
      <c r="A226" s="214" t="s">
        <v>9303</v>
      </c>
      <c r="B226" s="214" t="s">
        <v>8555</v>
      </c>
      <c r="C226" s="214" t="s">
        <v>9084</v>
      </c>
      <c r="D226" s="215">
        <v>41698</v>
      </c>
      <c r="E226" s="215">
        <v>43523</v>
      </c>
      <c r="F226" s="216" t="s">
        <v>4301</v>
      </c>
      <c r="G226" s="218" t="s">
        <v>8944</v>
      </c>
      <c r="H226" s="218" t="s">
        <v>27032</v>
      </c>
      <c r="I226" s="218" t="s">
        <v>9082</v>
      </c>
      <c r="J226" s="218" t="s">
        <v>9083</v>
      </c>
      <c r="K226" s="218" t="s">
        <v>4317</v>
      </c>
    </row>
    <row r="227" spans="1:11" s="221" customFormat="1" x14ac:dyDescent="0.15">
      <c r="A227" s="214" t="s">
        <v>9304</v>
      </c>
      <c r="B227" s="214" t="s">
        <v>8555</v>
      </c>
      <c r="C227" s="214" t="s">
        <v>9085</v>
      </c>
      <c r="D227" s="215">
        <v>41718</v>
      </c>
      <c r="E227" s="215">
        <v>43543</v>
      </c>
      <c r="F227" s="216" t="s">
        <v>4301</v>
      </c>
      <c r="G227" s="218" t="s">
        <v>8944</v>
      </c>
      <c r="H227" s="218" t="s">
        <v>27032</v>
      </c>
      <c r="I227" s="218" t="s">
        <v>9086</v>
      </c>
      <c r="J227" s="218"/>
      <c r="K227" s="218" t="s">
        <v>4317</v>
      </c>
    </row>
    <row r="228" spans="1:11" s="221" customFormat="1" x14ac:dyDescent="0.15">
      <c r="A228" s="214" t="s">
        <v>9305</v>
      </c>
      <c r="B228" s="214" t="s">
        <v>8555</v>
      </c>
      <c r="C228" s="214" t="s">
        <v>9087</v>
      </c>
      <c r="D228" s="215">
        <v>41718</v>
      </c>
      <c r="E228" s="215">
        <v>43543</v>
      </c>
      <c r="F228" s="216" t="s">
        <v>4301</v>
      </c>
      <c r="G228" s="218" t="s">
        <v>8944</v>
      </c>
      <c r="H228" s="218" t="s">
        <v>27032</v>
      </c>
      <c r="I228" s="218" t="s">
        <v>9086</v>
      </c>
      <c r="J228" s="218"/>
      <c r="K228" s="218" t="s">
        <v>4317</v>
      </c>
    </row>
    <row r="229" spans="1:11" s="221" customFormat="1" x14ac:dyDescent="0.15">
      <c r="A229" s="214" t="s">
        <v>9306</v>
      </c>
      <c r="B229" s="214" t="s">
        <v>8555</v>
      </c>
      <c r="C229" s="214" t="s">
        <v>9088</v>
      </c>
      <c r="D229" s="215">
        <v>41718</v>
      </c>
      <c r="E229" s="215">
        <v>43543</v>
      </c>
      <c r="F229" s="216" t="s">
        <v>4301</v>
      </c>
      <c r="G229" s="218" t="s">
        <v>8944</v>
      </c>
      <c r="H229" s="218" t="s">
        <v>27032</v>
      </c>
      <c r="I229" s="218" t="s">
        <v>9086</v>
      </c>
      <c r="J229" s="218"/>
      <c r="K229" s="218" t="s">
        <v>4317</v>
      </c>
    </row>
    <row r="230" spans="1:11" s="221" customFormat="1" x14ac:dyDescent="0.15">
      <c r="A230" s="214" t="s">
        <v>9307</v>
      </c>
      <c r="B230" s="214" t="s">
        <v>8555</v>
      </c>
      <c r="C230" s="214" t="s">
        <v>9089</v>
      </c>
      <c r="D230" s="215">
        <v>41718</v>
      </c>
      <c r="E230" s="215">
        <v>43543</v>
      </c>
      <c r="F230" s="216" t="s">
        <v>4301</v>
      </c>
      <c r="G230" s="218" t="s">
        <v>8944</v>
      </c>
      <c r="H230" s="218" t="s">
        <v>27032</v>
      </c>
      <c r="I230" s="218" t="s">
        <v>9086</v>
      </c>
      <c r="J230" s="218"/>
      <c r="K230" s="218" t="s">
        <v>4317</v>
      </c>
    </row>
    <row r="231" spans="1:11" s="221" customFormat="1" x14ac:dyDescent="0.15">
      <c r="A231" s="214" t="s">
        <v>9308</v>
      </c>
      <c r="B231" s="214" t="s">
        <v>8555</v>
      </c>
      <c r="C231" s="214" t="s">
        <v>9090</v>
      </c>
      <c r="D231" s="215">
        <v>41729</v>
      </c>
      <c r="E231" s="215">
        <v>43554</v>
      </c>
      <c r="F231" s="216" t="s">
        <v>4301</v>
      </c>
      <c r="G231" s="218" t="s">
        <v>8944</v>
      </c>
      <c r="H231" s="218" t="s">
        <v>27031</v>
      </c>
      <c r="I231" s="218" t="s">
        <v>9091</v>
      </c>
      <c r="J231" s="218" t="s">
        <v>9092</v>
      </c>
      <c r="K231" s="218" t="s">
        <v>4317</v>
      </c>
    </row>
    <row r="232" spans="1:11" s="221" customFormat="1" x14ac:dyDescent="0.15">
      <c r="A232" s="214" t="s">
        <v>9309</v>
      </c>
      <c r="B232" s="214" t="s">
        <v>8555</v>
      </c>
      <c r="C232" s="214" t="s">
        <v>9093</v>
      </c>
      <c r="D232" s="215">
        <v>41698</v>
      </c>
      <c r="E232" s="215">
        <v>43523</v>
      </c>
      <c r="F232" s="216" t="s">
        <v>4301</v>
      </c>
      <c r="G232" s="218" t="s">
        <v>8944</v>
      </c>
      <c r="H232" s="218" t="s">
        <v>27030</v>
      </c>
      <c r="I232" s="218" t="s">
        <v>9094</v>
      </c>
      <c r="J232" s="218" t="s">
        <v>9095</v>
      </c>
      <c r="K232" s="218" t="s">
        <v>4317</v>
      </c>
    </row>
    <row r="233" spans="1:11" s="221" customFormat="1" x14ac:dyDescent="0.15">
      <c r="A233" s="214" t="s">
        <v>9310</v>
      </c>
      <c r="B233" s="214" t="s">
        <v>8555</v>
      </c>
      <c r="C233" s="214" t="s">
        <v>9096</v>
      </c>
      <c r="D233" s="215">
        <v>41698</v>
      </c>
      <c r="E233" s="215">
        <v>43523</v>
      </c>
      <c r="F233" s="216" t="s">
        <v>4301</v>
      </c>
      <c r="G233" s="218" t="s">
        <v>8944</v>
      </c>
      <c r="H233" s="218" t="s">
        <v>27030</v>
      </c>
      <c r="I233" s="218" t="s">
        <v>9094</v>
      </c>
      <c r="J233" s="218" t="s">
        <v>9095</v>
      </c>
      <c r="K233" s="218" t="s">
        <v>4317</v>
      </c>
    </row>
    <row r="234" spans="1:11" s="221" customFormat="1" x14ac:dyDescent="0.15">
      <c r="A234" s="214" t="s">
        <v>9311</v>
      </c>
      <c r="B234" s="214" t="s">
        <v>8555</v>
      </c>
      <c r="C234" s="214" t="s">
        <v>9097</v>
      </c>
      <c r="D234" s="215">
        <v>41698</v>
      </c>
      <c r="E234" s="215">
        <v>43523</v>
      </c>
      <c r="F234" s="216" t="s">
        <v>4301</v>
      </c>
      <c r="G234" s="218" t="s">
        <v>8944</v>
      </c>
      <c r="H234" s="218" t="s">
        <v>27030</v>
      </c>
      <c r="I234" s="218" t="s">
        <v>9094</v>
      </c>
      <c r="J234" s="218" t="s">
        <v>9095</v>
      </c>
      <c r="K234" s="218" t="s">
        <v>4317</v>
      </c>
    </row>
    <row r="235" spans="1:11" s="221" customFormat="1" x14ac:dyDescent="0.15">
      <c r="A235" s="214" t="s">
        <v>9312</v>
      </c>
      <c r="B235" s="214" t="s">
        <v>8555</v>
      </c>
      <c r="C235" s="214" t="s">
        <v>9098</v>
      </c>
      <c r="D235" s="215">
        <v>41698</v>
      </c>
      <c r="E235" s="215">
        <v>43523</v>
      </c>
      <c r="F235" s="216" t="s">
        <v>4301</v>
      </c>
      <c r="G235" s="218" t="s">
        <v>8944</v>
      </c>
      <c r="H235" s="218" t="s">
        <v>27029</v>
      </c>
      <c r="I235" s="218" t="s">
        <v>9099</v>
      </c>
      <c r="J235" s="218" t="s">
        <v>9100</v>
      </c>
      <c r="K235" s="218" t="s">
        <v>4317</v>
      </c>
    </row>
    <row r="236" spans="1:11" s="221" customFormat="1" x14ac:dyDescent="0.15">
      <c r="A236" s="214" t="s">
        <v>9313</v>
      </c>
      <c r="B236" s="214" t="s">
        <v>8555</v>
      </c>
      <c r="C236" s="214" t="s">
        <v>9101</v>
      </c>
      <c r="D236" s="215">
        <v>41698</v>
      </c>
      <c r="E236" s="215">
        <v>43523</v>
      </c>
      <c r="F236" s="216" t="s">
        <v>4301</v>
      </c>
      <c r="G236" s="218" t="s">
        <v>8944</v>
      </c>
      <c r="H236" s="218" t="s">
        <v>27029</v>
      </c>
      <c r="I236" s="218" t="s">
        <v>9099</v>
      </c>
      <c r="J236" s="218" t="s">
        <v>9100</v>
      </c>
      <c r="K236" s="218" t="s">
        <v>4317</v>
      </c>
    </row>
    <row r="237" spans="1:11" s="221" customFormat="1" x14ac:dyDescent="0.15">
      <c r="A237" s="214" t="s">
        <v>9314</v>
      </c>
      <c r="B237" s="214" t="s">
        <v>8555</v>
      </c>
      <c r="C237" s="214" t="s">
        <v>9102</v>
      </c>
      <c r="D237" s="215">
        <v>41698</v>
      </c>
      <c r="E237" s="215">
        <v>43523</v>
      </c>
      <c r="F237" s="216" t="s">
        <v>4301</v>
      </c>
      <c r="G237" s="218" t="s">
        <v>8568</v>
      </c>
      <c r="H237" s="218" t="s">
        <v>26936</v>
      </c>
      <c r="I237" s="218" t="s">
        <v>9103</v>
      </c>
      <c r="J237" s="218" t="s">
        <v>9104</v>
      </c>
      <c r="K237" s="218" t="s">
        <v>4317</v>
      </c>
    </row>
    <row r="238" spans="1:11" s="221" customFormat="1" x14ac:dyDescent="0.15">
      <c r="A238" s="214" t="s">
        <v>9315</v>
      </c>
      <c r="B238" s="214" t="s">
        <v>8555</v>
      </c>
      <c r="C238" s="214" t="s">
        <v>9105</v>
      </c>
      <c r="D238" s="215">
        <v>41730</v>
      </c>
      <c r="E238" s="215">
        <v>43555</v>
      </c>
      <c r="F238" s="216" t="s">
        <v>4301</v>
      </c>
      <c r="G238" s="218" t="s">
        <v>8568</v>
      </c>
      <c r="H238" s="218" t="s">
        <v>26937</v>
      </c>
      <c r="I238" s="218" t="s">
        <v>9106</v>
      </c>
      <c r="J238" s="218" t="s">
        <v>9107</v>
      </c>
      <c r="K238" s="218" t="s">
        <v>4317</v>
      </c>
    </row>
    <row r="239" spans="1:11" s="221" customFormat="1" x14ac:dyDescent="0.15">
      <c r="A239" s="214" t="s">
        <v>9316</v>
      </c>
      <c r="B239" s="214" t="s">
        <v>8555</v>
      </c>
      <c r="C239" s="214" t="s">
        <v>9108</v>
      </c>
      <c r="D239" s="215">
        <v>41730</v>
      </c>
      <c r="E239" s="215">
        <v>43555</v>
      </c>
      <c r="F239" s="216" t="s">
        <v>4301</v>
      </c>
      <c r="G239" s="218" t="s">
        <v>8568</v>
      </c>
      <c r="H239" s="218" t="s">
        <v>26937</v>
      </c>
      <c r="I239" s="218" t="s">
        <v>9106</v>
      </c>
      <c r="J239" s="218" t="s">
        <v>9107</v>
      </c>
      <c r="K239" s="218" t="s">
        <v>4317</v>
      </c>
    </row>
    <row r="240" spans="1:11" s="221" customFormat="1" x14ac:dyDescent="0.15">
      <c r="A240" s="214" t="s">
        <v>9317</v>
      </c>
      <c r="B240" s="214" t="s">
        <v>8555</v>
      </c>
      <c r="C240" s="214" t="s">
        <v>9109</v>
      </c>
      <c r="D240" s="215">
        <v>41690</v>
      </c>
      <c r="E240" s="215">
        <v>43515</v>
      </c>
      <c r="F240" s="216" t="s">
        <v>4301</v>
      </c>
      <c r="G240" s="218" t="s">
        <v>8994</v>
      </c>
      <c r="H240" s="218" t="s">
        <v>26911</v>
      </c>
      <c r="I240" s="218" t="s">
        <v>9110</v>
      </c>
      <c r="J240" s="218" t="s">
        <v>9111</v>
      </c>
      <c r="K240" s="218" t="s">
        <v>4317</v>
      </c>
    </row>
    <row r="241" spans="1:11" s="221" customFormat="1" x14ac:dyDescent="0.15">
      <c r="A241" s="214" t="s">
        <v>9318</v>
      </c>
      <c r="B241" s="214" t="s">
        <v>8555</v>
      </c>
      <c r="C241" s="214" t="s">
        <v>9112</v>
      </c>
      <c r="D241" s="215">
        <v>41690</v>
      </c>
      <c r="E241" s="215">
        <v>43515</v>
      </c>
      <c r="F241" s="216" t="s">
        <v>4301</v>
      </c>
      <c r="G241" s="218" t="s">
        <v>8994</v>
      </c>
      <c r="H241" s="218" t="s">
        <v>26911</v>
      </c>
      <c r="I241" s="218" t="s">
        <v>9110</v>
      </c>
      <c r="J241" s="218" t="s">
        <v>9111</v>
      </c>
      <c r="K241" s="218" t="s">
        <v>4317</v>
      </c>
    </row>
    <row r="242" spans="1:11" s="221" customFormat="1" x14ac:dyDescent="0.15">
      <c r="A242" s="214" t="s">
        <v>9319</v>
      </c>
      <c r="B242" s="214" t="s">
        <v>8555</v>
      </c>
      <c r="C242" s="214" t="s">
        <v>9113</v>
      </c>
      <c r="D242" s="215">
        <v>41690</v>
      </c>
      <c r="E242" s="215">
        <v>43515</v>
      </c>
      <c r="F242" s="216" t="s">
        <v>4301</v>
      </c>
      <c r="G242" s="218" t="s">
        <v>8994</v>
      </c>
      <c r="H242" s="218" t="s">
        <v>26911</v>
      </c>
      <c r="I242" s="218" t="s">
        <v>9110</v>
      </c>
      <c r="J242" s="218" t="s">
        <v>9111</v>
      </c>
      <c r="K242" s="218" t="s">
        <v>4317</v>
      </c>
    </row>
    <row r="243" spans="1:11" s="221" customFormat="1" x14ac:dyDescent="0.15">
      <c r="A243" s="214" t="s">
        <v>9320</v>
      </c>
      <c r="B243" s="214" t="s">
        <v>8555</v>
      </c>
      <c r="C243" s="214" t="s">
        <v>9114</v>
      </c>
      <c r="D243" s="215">
        <v>41690</v>
      </c>
      <c r="E243" s="215">
        <v>43515</v>
      </c>
      <c r="F243" s="216" t="s">
        <v>4301</v>
      </c>
      <c r="G243" s="218" t="s">
        <v>9115</v>
      </c>
      <c r="H243" s="218" t="s">
        <v>26905</v>
      </c>
      <c r="I243" s="218" t="s">
        <v>9116</v>
      </c>
      <c r="J243" s="218" t="s">
        <v>9117</v>
      </c>
      <c r="K243" s="218" t="s">
        <v>4317</v>
      </c>
    </row>
    <row r="244" spans="1:11" s="221" customFormat="1" x14ac:dyDescent="0.15">
      <c r="A244" s="214" t="s">
        <v>9321</v>
      </c>
      <c r="B244" s="214" t="s">
        <v>8555</v>
      </c>
      <c r="C244" s="214" t="s">
        <v>9118</v>
      </c>
      <c r="D244" s="215">
        <v>41690</v>
      </c>
      <c r="E244" s="215">
        <v>43515</v>
      </c>
      <c r="F244" s="216" t="s">
        <v>4301</v>
      </c>
      <c r="G244" s="218" t="s">
        <v>9115</v>
      </c>
      <c r="H244" s="218" t="s">
        <v>26905</v>
      </c>
      <c r="I244" s="218" t="s">
        <v>9116</v>
      </c>
      <c r="J244" s="218" t="s">
        <v>9117</v>
      </c>
      <c r="K244" s="218" t="s">
        <v>4317</v>
      </c>
    </row>
    <row r="245" spans="1:11" s="221" customFormat="1" x14ac:dyDescent="0.15">
      <c r="A245" s="214" t="s">
        <v>9322</v>
      </c>
      <c r="B245" s="214" t="s">
        <v>8555</v>
      </c>
      <c r="C245" s="214" t="s">
        <v>9119</v>
      </c>
      <c r="D245" s="215">
        <v>41708</v>
      </c>
      <c r="E245" s="215">
        <v>43533</v>
      </c>
      <c r="F245" s="216" t="s">
        <v>4301</v>
      </c>
      <c r="G245" s="218" t="s">
        <v>8568</v>
      </c>
      <c r="H245" s="218" t="s">
        <v>9175</v>
      </c>
      <c r="I245" s="218" t="s">
        <v>9120</v>
      </c>
      <c r="J245" s="218" t="s">
        <v>9121</v>
      </c>
      <c r="K245" s="218" t="s">
        <v>4317</v>
      </c>
    </row>
    <row r="246" spans="1:11" s="221" customFormat="1" x14ac:dyDescent="0.15">
      <c r="A246" s="214" t="s">
        <v>9323</v>
      </c>
      <c r="B246" s="214" t="s">
        <v>8555</v>
      </c>
      <c r="C246" s="214" t="s">
        <v>9122</v>
      </c>
      <c r="D246" s="215">
        <v>41708</v>
      </c>
      <c r="E246" s="215">
        <v>43533</v>
      </c>
      <c r="F246" s="216" t="s">
        <v>4301</v>
      </c>
      <c r="G246" s="218" t="s">
        <v>8568</v>
      </c>
      <c r="H246" s="218" t="s">
        <v>9175</v>
      </c>
      <c r="I246" s="218" t="s">
        <v>9120</v>
      </c>
      <c r="J246" s="218" t="s">
        <v>9121</v>
      </c>
      <c r="K246" s="218" t="s">
        <v>4317</v>
      </c>
    </row>
    <row r="247" spans="1:11" s="221" customFormat="1" x14ac:dyDescent="0.15">
      <c r="A247" s="214" t="s">
        <v>9324</v>
      </c>
      <c r="B247" s="214" t="s">
        <v>8555</v>
      </c>
      <c r="C247" s="214" t="s">
        <v>9123</v>
      </c>
      <c r="D247" s="215">
        <v>41708</v>
      </c>
      <c r="E247" s="215">
        <v>43533</v>
      </c>
      <c r="F247" s="216" t="s">
        <v>4301</v>
      </c>
      <c r="G247" s="218" t="s">
        <v>8568</v>
      </c>
      <c r="H247" s="218" t="s">
        <v>9175</v>
      </c>
      <c r="I247" s="218" t="s">
        <v>9120</v>
      </c>
      <c r="J247" s="218" t="s">
        <v>9121</v>
      </c>
      <c r="K247" s="218" t="s">
        <v>4317</v>
      </c>
    </row>
    <row r="248" spans="1:11" s="221" customFormat="1" x14ac:dyDescent="0.15">
      <c r="A248" s="214" t="s">
        <v>9325</v>
      </c>
      <c r="B248" s="214" t="s">
        <v>8555</v>
      </c>
      <c r="C248" s="214" t="s">
        <v>9124</v>
      </c>
      <c r="D248" s="215">
        <v>41708</v>
      </c>
      <c r="E248" s="215">
        <v>43533</v>
      </c>
      <c r="F248" s="216" t="s">
        <v>4301</v>
      </c>
      <c r="G248" s="218" t="s">
        <v>8568</v>
      </c>
      <c r="H248" s="218" t="s">
        <v>9175</v>
      </c>
      <c r="I248" s="218" t="s">
        <v>9120</v>
      </c>
      <c r="J248" s="218" t="s">
        <v>9121</v>
      </c>
      <c r="K248" s="218" t="s">
        <v>4317</v>
      </c>
    </row>
    <row r="249" spans="1:11" s="221" customFormat="1" x14ac:dyDescent="0.15">
      <c r="A249" s="214" t="s">
        <v>9326</v>
      </c>
      <c r="B249" s="214" t="s">
        <v>8555</v>
      </c>
      <c r="C249" s="214" t="s">
        <v>9125</v>
      </c>
      <c r="D249" s="215">
        <v>41708</v>
      </c>
      <c r="E249" s="215">
        <v>43533</v>
      </c>
      <c r="F249" s="216" t="s">
        <v>4301</v>
      </c>
      <c r="G249" s="218" t="s">
        <v>8568</v>
      </c>
      <c r="H249" s="218" t="s">
        <v>9175</v>
      </c>
      <c r="I249" s="218" t="s">
        <v>9120</v>
      </c>
      <c r="J249" s="218" t="s">
        <v>9121</v>
      </c>
      <c r="K249" s="218" t="s">
        <v>4317</v>
      </c>
    </row>
    <row r="250" spans="1:11" s="221" customFormat="1" x14ac:dyDescent="0.15">
      <c r="A250" s="214" t="s">
        <v>9327</v>
      </c>
      <c r="B250" s="214" t="s">
        <v>8555</v>
      </c>
      <c r="C250" s="214" t="s">
        <v>9126</v>
      </c>
      <c r="D250" s="215">
        <v>41708</v>
      </c>
      <c r="E250" s="215">
        <v>43533</v>
      </c>
      <c r="F250" s="216" t="s">
        <v>4301</v>
      </c>
      <c r="G250" s="218" t="s">
        <v>8568</v>
      </c>
      <c r="H250" s="218" t="s">
        <v>9175</v>
      </c>
      <c r="I250" s="218" t="s">
        <v>9120</v>
      </c>
      <c r="J250" s="218" t="s">
        <v>9121</v>
      </c>
      <c r="K250" s="218" t="s">
        <v>4317</v>
      </c>
    </row>
    <row r="251" spans="1:11" s="221" customFormat="1" x14ac:dyDescent="0.15">
      <c r="A251" s="214" t="s">
        <v>9328</v>
      </c>
      <c r="B251" s="214" t="s">
        <v>8555</v>
      </c>
      <c r="C251" s="214" t="s">
        <v>9127</v>
      </c>
      <c r="D251" s="215">
        <v>41708</v>
      </c>
      <c r="E251" s="215">
        <v>43533</v>
      </c>
      <c r="F251" s="216" t="s">
        <v>4301</v>
      </c>
      <c r="G251" s="218" t="s">
        <v>8568</v>
      </c>
      <c r="H251" s="218" t="s">
        <v>9175</v>
      </c>
      <c r="I251" s="218" t="s">
        <v>9120</v>
      </c>
      <c r="J251" s="218" t="s">
        <v>9121</v>
      </c>
      <c r="K251" s="218" t="s">
        <v>4317</v>
      </c>
    </row>
    <row r="252" spans="1:11" s="221" customFormat="1" x14ac:dyDescent="0.15">
      <c r="A252" s="214" t="s">
        <v>9329</v>
      </c>
      <c r="B252" s="214" t="s">
        <v>8555</v>
      </c>
      <c r="C252" s="214" t="s">
        <v>9128</v>
      </c>
      <c r="D252" s="215">
        <v>41708</v>
      </c>
      <c r="E252" s="215">
        <v>43533</v>
      </c>
      <c r="F252" s="216" t="s">
        <v>4301</v>
      </c>
      <c r="G252" s="218" t="s">
        <v>8568</v>
      </c>
      <c r="H252" s="218" t="s">
        <v>9175</v>
      </c>
      <c r="I252" s="218" t="s">
        <v>9120</v>
      </c>
      <c r="J252" s="218" t="s">
        <v>9121</v>
      </c>
      <c r="K252" s="218" t="s">
        <v>4317</v>
      </c>
    </row>
    <row r="253" spans="1:11" s="221" customFormat="1" x14ac:dyDescent="0.15">
      <c r="A253" s="214" t="s">
        <v>9330</v>
      </c>
      <c r="B253" s="214" t="s">
        <v>8555</v>
      </c>
      <c r="C253" s="214" t="s">
        <v>9129</v>
      </c>
      <c r="D253" s="215">
        <v>41698</v>
      </c>
      <c r="E253" s="215">
        <v>43523</v>
      </c>
      <c r="F253" s="216" t="s">
        <v>4301</v>
      </c>
      <c r="G253" s="218" t="s">
        <v>8994</v>
      </c>
      <c r="H253" s="218" t="s">
        <v>26912</v>
      </c>
      <c r="I253" s="218" t="s">
        <v>9130</v>
      </c>
      <c r="J253" s="218" t="s">
        <v>9131</v>
      </c>
      <c r="K253" s="218" t="s">
        <v>4317</v>
      </c>
    </row>
    <row r="254" spans="1:11" s="221" customFormat="1" x14ac:dyDescent="0.15">
      <c r="A254" s="214" t="s">
        <v>9331</v>
      </c>
      <c r="B254" s="214" t="s">
        <v>8555</v>
      </c>
      <c r="C254" s="214" t="s">
        <v>9132</v>
      </c>
      <c r="D254" s="215">
        <v>41698</v>
      </c>
      <c r="E254" s="215">
        <v>43523</v>
      </c>
      <c r="F254" s="216" t="s">
        <v>4301</v>
      </c>
      <c r="G254" s="218" t="s">
        <v>8994</v>
      </c>
      <c r="H254" s="218" t="s">
        <v>26912</v>
      </c>
      <c r="I254" s="218" t="s">
        <v>9130</v>
      </c>
      <c r="J254" s="218" t="s">
        <v>9131</v>
      </c>
      <c r="K254" s="218" t="s">
        <v>4317</v>
      </c>
    </row>
    <row r="255" spans="1:11" s="221" customFormat="1" x14ac:dyDescent="0.15">
      <c r="A255" s="214" t="s">
        <v>9332</v>
      </c>
      <c r="B255" s="214" t="s">
        <v>8555</v>
      </c>
      <c r="C255" s="214" t="s">
        <v>9133</v>
      </c>
      <c r="D255" s="215">
        <v>41754</v>
      </c>
      <c r="E255" s="215">
        <v>43579</v>
      </c>
      <c r="F255" s="216" t="s">
        <v>4301</v>
      </c>
      <c r="G255" s="218" t="s">
        <v>8568</v>
      </c>
      <c r="H255" s="218" t="s">
        <v>26938</v>
      </c>
      <c r="I255" s="218" t="s">
        <v>9134</v>
      </c>
      <c r="J255" s="218" t="s">
        <v>9135</v>
      </c>
      <c r="K255" s="218" t="s">
        <v>4317</v>
      </c>
    </row>
    <row r="256" spans="1:11" s="221" customFormat="1" x14ac:dyDescent="0.15">
      <c r="A256" s="214" t="s">
        <v>9333</v>
      </c>
      <c r="B256" s="214" t="s">
        <v>8555</v>
      </c>
      <c r="C256" s="214" t="s">
        <v>9136</v>
      </c>
      <c r="D256" s="215">
        <v>41754</v>
      </c>
      <c r="E256" s="215">
        <v>43579</v>
      </c>
      <c r="F256" s="216" t="s">
        <v>4301</v>
      </c>
      <c r="G256" s="218" t="s">
        <v>8568</v>
      </c>
      <c r="H256" s="218" t="s">
        <v>26938</v>
      </c>
      <c r="I256" s="218" t="s">
        <v>9134</v>
      </c>
      <c r="J256" s="218" t="s">
        <v>9135</v>
      </c>
      <c r="K256" s="218" t="s">
        <v>4317</v>
      </c>
    </row>
    <row r="257" spans="1:11" s="221" customFormat="1" x14ac:dyDescent="0.15">
      <c r="A257" s="214" t="s">
        <v>9334</v>
      </c>
      <c r="B257" s="214" t="s">
        <v>8555</v>
      </c>
      <c r="C257" s="214" t="s">
        <v>9137</v>
      </c>
      <c r="D257" s="215">
        <v>41698</v>
      </c>
      <c r="E257" s="215">
        <v>43523</v>
      </c>
      <c r="F257" s="216" t="s">
        <v>4301</v>
      </c>
      <c r="G257" s="218" t="s">
        <v>8994</v>
      </c>
      <c r="H257" s="218" t="s">
        <v>26913</v>
      </c>
      <c r="I257" s="218" t="s">
        <v>9138</v>
      </c>
      <c r="J257" s="218" t="s">
        <v>9139</v>
      </c>
      <c r="K257" s="218" t="s">
        <v>4317</v>
      </c>
    </row>
    <row r="258" spans="1:11" s="221" customFormat="1" x14ac:dyDescent="0.15">
      <c r="A258" s="214" t="s">
        <v>9335</v>
      </c>
      <c r="B258" s="214" t="s">
        <v>8555</v>
      </c>
      <c r="C258" s="214" t="s">
        <v>9140</v>
      </c>
      <c r="D258" s="215">
        <v>41698</v>
      </c>
      <c r="E258" s="215">
        <v>43523</v>
      </c>
      <c r="F258" s="216" t="s">
        <v>4301</v>
      </c>
      <c r="G258" s="218" t="s">
        <v>8994</v>
      </c>
      <c r="H258" s="218" t="s">
        <v>26913</v>
      </c>
      <c r="I258" s="218" t="s">
        <v>9138</v>
      </c>
      <c r="J258" s="218" t="s">
        <v>9139</v>
      </c>
      <c r="K258" s="218" t="s">
        <v>4317</v>
      </c>
    </row>
    <row r="259" spans="1:11" s="221" customFormat="1" x14ac:dyDescent="0.15">
      <c r="A259" s="214" t="s">
        <v>9336</v>
      </c>
      <c r="B259" s="214" t="s">
        <v>8555</v>
      </c>
      <c r="C259" s="214" t="s">
        <v>9141</v>
      </c>
      <c r="D259" s="215">
        <v>41698</v>
      </c>
      <c r="E259" s="215">
        <v>43523</v>
      </c>
      <c r="F259" s="216" t="s">
        <v>4301</v>
      </c>
      <c r="G259" s="218" t="s">
        <v>8994</v>
      </c>
      <c r="H259" s="218" t="s">
        <v>26913</v>
      </c>
      <c r="I259" s="218" t="s">
        <v>9138</v>
      </c>
      <c r="J259" s="218" t="s">
        <v>9139</v>
      </c>
      <c r="K259" s="218" t="s">
        <v>4317</v>
      </c>
    </row>
    <row r="260" spans="1:11" s="221" customFormat="1" x14ac:dyDescent="0.15">
      <c r="A260" s="214" t="s">
        <v>9337</v>
      </c>
      <c r="B260" s="214" t="s">
        <v>8555</v>
      </c>
      <c r="C260" s="214" t="s">
        <v>9142</v>
      </c>
      <c r="D260" s="215">
        <v>41698</v>
      </c>
      <c r="E260" s="215">
        <v>43523</v>
      </c>
      <c r="F260" s="216" t="s">
        <v>4301</v>
      </c>
      <c r="G260" s="218" t="s">
        <v>9143</v>
      </c>
      <c r="H260" s="140" t="s">
        <v>27028</v>
      </c>
      <c r="I260" s="218" t="s">
        <v>9144</v>
      </c>
      <c r="J260" s="218" t="s">
        <v>9145</v>
      </c>
      <c r="K260" s="218" t="s">
        <v>4317</v>
      </c>
    </row>
    <row r="261" spans="1:11" s="221" customFormat="1" x14ac:dyDescent="0.15">
      <c r="A261" s="214" t="s">
        <v>9338</v>
      </c>
      <c r="B261" s="214" t="s">
        <v>8555</v>
      </c>
      <c r="C261" s="214" t="s">
        <v>9146</v>
      </c>
      <c r="D261" s="215">
        <v>41698</v>
      </c>
      <c r="E261" s="215">
        <v>43523</v>
      </c>
      <c r="F261" s="216" t="s">
        <v>4301</v>
      </c>
      <c r="G261" s="218" t="s">
        <v>9143</v>
      </c>
      <c r="H261" s="140" t="s">
        <v>27028</v>
      </c>
      <c r="I261" s="218" t="s">
        <v>9144</v>
      </c>
      <c r="J261" s="218" t="s">
        <v>9145</v>
      </c>
      <c r="K261" s="218" t="s">
        <v>4317</v>
      </c>
    </row>
    <row r="262" spans="1:11" s="221" customFormat="1" x14ac:dyDescent="0.15">
      <c r="A262" s="214" t="s">
        <v>9339</v>
      </c>
      <c r="B262" s="214" t="s">
        <v>8555</v>
      </c>
      <c r="C262" s="214" t="s">
        <v>9147</v>
      </c>
      <c r="D262" s="215">
        <v>41795</v>
      </c>
      <c r="E262" s="215">
        <v>43620</v>
      </c>
      <c r="F262" s="216" t="s">
        <v>4301</v>
      </c>
      <c r="G262" s="218" t="s">
        <v>8994</v>
      </c>
      <c r="H262" s="218" t="s">
        <v>27027</v>
      </c>
      <c r="I262" s="218" t="s">
        <v>9148</v>
      </c>
      <c r="J262" s="218" t="s">
        <v>9149</v>
      </c>
      <c r="K262" s="218" t="s">
        <v>4317</v>
      </c>
    </row>
    <row r="263" spans="1:11" s="221" customFormat="1" x14ac:dyDescent="0.15">
      <c r="A263" s="214" t="s">
        <v>9340</v>
      </c>
      <c r="B263" s="214" t="s">
        <v>8555</v>
      </c>
      <c r="C263" s="214" t="s">
        <v>9150</v>
      </c>
      <c r="D263" s="215">
        <v>41795</v>
      </c>
      <c r="E263" s="215">
        <v>43620</v>
      </c>
      <c r="F263" s="216" t="s">
        <v>4301</v>
      </c>
      <c r="G263" s="218" t="s">
        <v>8994</v>
      </c>
      <c r="H263" s="218" t="s">
        <v>27027</v>
      </c>
      <c r="I263" s="218" t="s">
        <v>9148</v>
      </c>
      <c r="J263" s="218" t="s">
        <v>9149</v>
      </c>
      <c r="K263" s="218" t="s">
        <v>4317</v>
      </c>
    </row>
    <row r="264" spans="1:11" s="221" customFormat="1" x14ac:dyDescent="0.15">
      <c r="A264" s="214" t="s">
        <v>9341</v>
      </c>
      <c r="B264" s="214" t="s">
        <v>8555</v>
      </c>
      <c r="C264" s="214" t="s">
        <v>9151</v>
      </c>
      <c r="D264" s="215">
        <v>41698</v>
      </c>
      <c r="E264" s="215">
        <v>43523</v>
      </c>
      <c r="F264" s="216" t="s">
        <v>4301</v>
      </c>
      <c r="G264" s="218" t="s">
        <v>8994</v>
      </c>
      <c r="H264" s="218" t="s">
        <v>27026</v>
      </c>
      <c r="I264" s="218" t="s">
        <v>9152</v>
      </c>
      <c r="J264" s="218" t="s">
        <v>9153</v>
      </c>
      <c r="K264" s="218" t="s">
        <v>4317</v>
      </c>
    </row>
    <row r="265" spans="1:11" s="221" customFormat="1" x14ac:dyDescent="0.15">
      <c r="A265" s="214" t="s">
        <v>9342</v>
      </c>
      <c r="B265" s="214" t="s">
        <v>8555</v>
      </c>
      <c r="C265" s="214" t="s">
        <v>9154</v>
      </c>
      <c r="D265" s="215">
        <v>41698</v>
      </c>
      <c r="E265" s="215">
        <v>43523</v>
      </c>
      <c r="F265" s="216" t="s">
        <v>4301</v>
      </c>
      <c r="G265" s="218" t="s">
        <v>8994</v>
      </c>
      <c r="H265" s="218" t="s">
        <v>27026</v>
      </c>
      <c r="I265" s="218" t="s">
        <v>9152</v>
      </c>
      <c r="J265" s="218" t="s">
        <v>9153</v>
      </c>
      <c r="K265" s="218" t="s">
        <v>4317</v>
      </c>
    </row>
    <row r="266" spans="1:11" s="221" customFormat="1" x14ac:dyDescent="0.15">
      <c r="A266" s="214" t="s">
        <v>9343</v>
      </c>
      <c r="B266" s="214" t="s">
        <v>8555</v>
      </c>
      <c r="C266" s="214" t="s">
        <v>9155</v>
      </c>
      <c r="D266" s="215">
        <v>41698</v>
      </c>
      <c r="E266" s="215">
        <v>43523</v>
      </c>
      <c r="F266" s="216" t="s">
        <v>4301</v>
      </c>
      <c r="G266" s="218" t="s">
        <v>9143</v>
      </c>
      <c r="H266" s="218" t="s">
        <v>27025</v>
      </c>
      <c r="I266" s="218" t="s">
        <v>9156</v>
      </c>
      <c r="J266" s="218" t="s">
        <v>9157</v>
      </c>
      <c r="K266" s="218" t="s">
        <v>4317</v>
      </c>
    </row>
    <row r="267" spans="1:11" s="221" customFormat="1" x14ac:dyDescent="0.15">
      <c r="A267" s="214" t="s">
        <v>9344</v>
      </c>
      <c r="B267" s="214" t="s">
        <v>8555</v>
      </c>
      <c r="C267" s="214" t="s">
        <v>9158</v>
      </c>
      <c r="D267" s="215">
        <v>41698</v>
      </c>
      <c r="E267" s="215">
        <v>43523</v>
      </c>
      <c r="F267" s="216" t="s">
        <v>4301</v>
      </c>
      <c r="G267" s="218" t="s">
        <v>9143</v>
      </c>
      <c r="H267" s="218" t="s">
        <v>27025</v>
      </c>
      <c r="I267" s="218" t="s">
        <v>9156</v>
      </c>
      <c r="J267" s="218" t="s">
        <v>9157</v>
      </c>
      <c r="K267" s="218" t="s">
        <v>4317</v>
      </c>
    </row>
    <row r="268" spans="1:11" s="221" customFormat="1" x14ac:dyDescent="0.15">
      <c r="A268" s="214" t="s">
        <v>9345</v>
      </c>
      <c r="B268" s="214" t="s">
        <v>8555</v>
      </c>
      <c r="C268" s="214" t="s">
        <v>9159</v>
      </c>
      <c r="D268" s="215">
        <v>41698</v>
      </c>
      <c r="E268" s="215">
        <v>43523</v>
      </c>
      <c r="F268" s="216" t="s">
        <v>4301</v>
      </c>
      <c r="G268" s="218" t="s">
        <v>8568</v>
      </c>
      <c r="H268" s="218" t="s">
        <v>26939</v>
      </c>
      <c r="I268" s="218" t="s">
        <v>9160</v>
      </c>
      <c r="J268" s="218" t="s">
        <v>9161</v>
      </c>
      <c r="K268" s="218" t="s">
        <v>4317</v>
      </c>
    </row>
    <row r="269" spans="1:11" s="221" customFormat="1" x14ac:dyDescent="0.15">
      <c r="A269" s="214" t="s">
        <v>9346</v>
      </c>
      <c r="B269" s="214" t="s">
        <v>8555</v>
      </c>
      <c r="C269" s="214" t="s">
        <v>9162</v>
      </c>
      <c r="D269" s="215">
        <v>41698</v>
      </c>
      <c r="E269" s="215">
        <v>43523</v>
      </c>
      <c r="F269" s="216" t="s">
        <v>4301</v>
      </c>
      <c r="G269" s="218" t="s">
        <v>8568</v>
      </c>
      <c r="H269" s="218" t="s">
        <v>26939</v>
      </c>
      <c r="I269" s="218" t="s">
        <v>9160</v>
      </c>
      <c r="J269" s="218" t="s">
        <v>9161</v>
      </c>
      <c r="K269" s="218" t="s">
        <v>4317</v>
      </c>
    </row>
    <row r="270" spans="1:11" s="221" customFormat="1" x14ac:dyDescent="0.15">
      <c r="A270" s="214" t="s">
        <v>9347</v>
      </c>
      <c r="B270" s="214" t="s">
        <v>8555</v>
      </c>
      <c r="C270" s="214" t="s">
        <v>9163</v>
      </c>
      <c r="D270" s="215">
        <v>41698</v>
      </c>
      <c r="E270" s="215">
        <v>43523</v>
      </c>
      <c r="F270" s="216" t="s">
        <v>4301</v>
      </c>
      <c r="G270" s="218" t="s">
        <v>8994</v>
      </c>
      <c r="H270" s="218" t="s">
        <v>9176</v>
      </c>
      <c r="I270" s="218" t="s">
        <v>9164</v>
      </c>
      <c r="J270" s="218" t="s">
        <v>9165</v>
      </c>
      <c r="K270" s="218" t="s">
        <v>4317</v>
      </c>
    </row>
    <row r="271" spans="1:11" s="221" customFormat="1" x14ac:dyDescent="0.15">
      <c r="A271" s="214" t="s">
        <v>9348</v>
      </c>
      <c r="B271" s="214" t="s">
        <v>8555</v>
      </c>
      <c r="C271" s="214" t="s">
        <v>9166</v>
      </c>
      <c r="D271" s="215">
        <v>41698</v>
      </c>
      <c r="E271" s="215">
        <v>43523</v>
      </c>
      <c r="F271" s="216" t="s">
        <v>4301</v>
      </c>
      <c r="G271" s="218" t="s">
        <v>8994</v>
      </c>
      <c r="H271" s="218" t="s">
        <v>9176</v>
      </c>
      <c r="I271" s="218" t="s">
        <v>9164</v>
      </c>
      <c r="J271" s="218" t="s">
        <v>9165</v>
      </c>
      <c r="K271" s="218" t="s">
        <v>4317</v>
      </c>
    </row>
    <row r="272" spans="1:11" s="221" customFormat="1" x14ac:dyDescent="0.15">
      <c r="A272" s="214" t="s">
        <v>9349</v>
      </c>
      <c r="B272" s="214" t="s">
        <v>8555</v>
      </c>
      <c r="C272" s="214" t="s">
        <v>9167</v>
      </c>
      <c r="D272" s="215">
        <v>41698</v>
      </c>
      <c r="E272" s="215">
        <v>43523</v>
      </c>
      <c r="F272" s="216" t="s">
        <v>4301</v>
      </c>
      <c r="G272" s="218" t="s">
        <v>8994</v>
      </c>
      <c r="H272" s="218" t="s">
        <v>9176</v>
      </c>
      <c r="I272" s="218" t="s">
        <v>9164</v>
      </c>
      <c r="J272" s="218" t="s">
        <v>9165</v>
      </c>
      <c r="K272" s="218" t="s">
        <v>4317</v>
      </c>
    </row>
    <row r="273" spans="1:11" s="221" customFormat="1" x14ac:dyDescent="0.15">
      <c r="A273" s="214" t="s">
        <v>9350</v>
      </c>
      <c r="B273" s="214" t="s">
        <v>8555</v>
      </c>
      <c r="C273" s="214" t="s">
        <v>9168</v>
      </c>
      <c r="D273" s="215">
        <v>41698</v>
      </c>
      <c r="E273" s="215">
        <v>43523</v>
      </c>
      <c r="F273" s="216" t="s">
        <v>4301</v>
      </c>
      <c r="G273" s="218" t="s">
        <v>9143</v>
      </c>
      <c r="H273" s="218" t="s">
        <v>9177</v>
      </c>
      <c r="I273" s="218" t="s">
        <v>9169</v>
      </c>
      <c r="J273" s="218" t="s">
        <v>9170</v>
      </c>
      <c r="K273" s="218" t="s">
        <v>4317</v>
      </c>
    </row>
    <row r="274" spans="1:11" s="221" customFormat="1" x14ac:dyDescent="0.15">
      <c r="A274" s="214" t="s">
        <v>9351</v>
      </c>
      <c r="B274" s="214" t="s">
        <v>8555</v>
      </c>
      <c r="C274" s="214" t="s">
        <v>9171</v>
      </c>
      <c r="D274" s="215">
        <v>41698</v>
      </c>
      <c r="E274" s="215">
        <v>43523</v>
      </c>
      <c r="F274" s="216" t="s">
        <v>4301</v>
      </c>
      <c r="G274" s="218" t="s">
        <v>9143</v>
      </c>
      <c r="H274" s="218" t="s">
        <v>9178</v>
      </c>
      <c r="I274" s="218" t="s">
        <v>9169</v>
      </c>
      <c r="J274" s="218" t="s">
        <v>9170</v>
      </c>
      <c r="K274" s="218" t="s">
        <v>4317</v>
      </c>
    </row>
    <row r="275" spans="1:11" s="221" customFormat="1" x14ac:dyDescent="0.15">
      <c r="A275" s="220" t="s">
        <v>9648</v>
      </c>
      <c r="B275" s="214"/>
      <c r="C275" s="214"/>
      <c r="D275" s="215"/>
      <c r="E275" s="215"/>
      <c r="F275" s="216"/>
      <c r="G275" s="218"/>
      <c r="H275" s="218"/>
      <c r="I275" s="218"/>
      <c r="K275" s="218"/>
    </row>
    <row r="276" spans="1:11" s="221" customFormat="1" x14ac:dyDescent="0.15">
      <c r="A276" s="214" t="s">
        <v>9649</v>
      </c>
      <c r="B276" s="214" t="s">
        <v>8555</v>
      </c>
      <c r="C276" s="214" t="s">
        <v>9352</v>
      </c>
      <c r="D276" s="215">
        <v>41673</v>
      </c>
      <c r="E276" s="215">
        <v>43498</v>
      </c>
      <c r="F276" s="216" t="s">
        <v>4301</v>
      </c>
      <c r="G276" s="218" t="s">
        <v>8551</v>
      </c>
      <c r="H276" s="218" t="s">
        <v>9364</v>
      </c>
      <c r="I276" s="218" t="s">
        <v>9353</v>
      </c>
      <c r="J276" s="218" t="s">
        <v>9354</v>
      </c>
      <c r="K276" s="218" t="s">
        <v>4320</v>
      </c>
    </row>
    <row r="277" spans="1:11" s="221" customFormat="1" x14ac:dyDescent="0.15">
      <c r="A277" s="214" t="s">
        <v>9650</v>
      </c>
      <c r="B277" s="214" t="s">
        <v>8555</v>
      </c>
      <c r="C277" s="214" t="s">
        <v>9355</v>
      </c>
      <c r="D277" s="215">
        <v>41673</v>
      </c>
      <c r="E277" s="215">
        <v>43498</v>
      </c>
      <c r="F277" s="216" t="s">
        <v>4301</v>
      </c>
      <c r="G277" s="218" t="s">
        <v>8551</v>
      </c>
      <c r="H277" s="218" t="s">
        <v>9364</v>
      </c>
      <c r="I277" s="218" t="s">
        <v>9353</v>
      </c>
      <c r="J277" s="218" t="s">
        <v>9354</v>
      </c>
      <c r="K277" s="218" t="s">
        <v>4320</v>
      </c>
    </row>
    <row r="278" spans="1:11" s="221" customFormat="1" x14ac:dyDescent="0.15">
      <c r="A278" s="214" t="s">
        <v>9651</v>
      </c>
      <c r="B278" s="214" t="s">
        <v>8555</v>
      </c>
      <c r="C278" s="214" t="s">
        <v>9356</v>
      </c>
      <c r="D278" s="215">
        <v>41673</v>
      </c>
      <c r="E278" s="215">
        <v>43498</v>
      </c>
      <c r="F278" s="216" t="s">
        <v>4301</v>
      </c>
      <c r="G278" s="218" t="s">
        <v>8551</v>
      </c>
      <c r="H278" s="218" t="s">
        <v>9364</v>
      </c>
      <c r="I278" s="218" t="s">
        <v>9353</v>
      </c>
      <c r="J278" s="218" t="s">
        <v>9354</v>
      </c>
      <c r="K278" s="218" t="s">
        <v>4320</v>
      </c>
    </row>
    <row r="279" spans="1:11" s="221" customFormat="1" x14ac:dyDescent="0.15">
      <c r="A279" s="214" t="s">
        <v>9652</v>
      </c>
      <c r="B279" s="214" t="s">
        <v>8555</v>
      </c>
      <c r="C279" s="214" t="s">
        <v>9357</v>
      </c>
      <c r="D279" s="215">
        <v>41673</v>
      </c>
      <c r="E279" s="215">
        <v>43498</v>
      </c>
      <c r="F279" s="216" t="s">
        <v>4301</v>
      </c>
      <c r="G279" s="218" t="s">
        <v>8551</v>
      </c>
      <c r="H279" s="218" t="s">
        <v>9364</v>
      </c>
      <c r="I279" s="218" t="s">
        <v>9353</v>
      </c>
      <c r="J279" s="218" t="s">
        <v>9354</v>
      </c>
      <c r="K279" s="218" t="s">
        <v>4320</v>
      </c>
    </row>
    <row r="280" spans="1:11" s="221" customFormat="1" x14ac:dyDescent="0.15">
      <c r="A280" s="214" t="s">
        <v>9653</v>
      </c>
      <c r="B280" s="214" t="s">
        <v>8555</v>
      </c>
      <c r="C280" s="214" t="s">
        <v>9358</v>
      </c>
      <c r="D280" s="215">
        <v>41673</v>
      </c>
      <c r="E280" s="215">
        <v>43498</v>
      </c>
      <c r="F280" s="216" t="s">
        <v>4301</v>
      </c>
      <c r="G280" s="218" t="s">
        <v>8551</v>
      </c>
      <c r="H280" s="218" t="s">
        <v>9365</v>
      </c>
      <c r="I280" s="218" t="s">
        <v>9359</v>
      </c>
      <c r="J280" s="218" t="s">
        <v>8863</v>
      </c>
      <c r="K280" s="218" t="s">
        <v>4320</v>
      </c>
    </row>
    <row r="281" spans="1:11" s="221" customFormat="1" x14ac:dyDescent="0.15">
      <c r="A281" s="214" t="s">
        <v>9654</v>
      </c>
      <c r="B281" s="214" t="s">
        <v>8555</v>
      </c>
      <c r="C281" s="214" t="s">
        <v>9360</v>
      </c>
      <c r="D281" s="215">
        <v>41673</v>
      </c>
      <c r="E281" s="215">
        <v>43498</v>
      </c>
      <c r="F281" s="216" t="s">
        <v>4301</v>
      </c>
      <c r="G281" s="218" t="s">
        <v>8551</v>
      </c>
      <c r="H281" s="218" t="s">
        <v>9365</v>
      </c>
      <c r="I281" s="218" t="s">
        <v>9359</v>
      </c>
      <c r="J281" s="218" t="s">
        <v>8863</v>
      </c>
      <c r="K281" s="218" t="s">
        <v>4320</v>
      </c>
    </row>
    <row r="282" spans="1:11" s="221" customFormat="1" x14ac:dyDescent="0.15">
      <c r="A282" s="214" t="s">
        <v>9655</v>
      </c>
      <c r="B282" s="214" t="s">
        <v>8555</v>
      </c>
      <c r="C282" s="214" t="s">
        <v>9361</v>
      </c>
      <c r="D282" s="215">
        <v>41673</v>
      </c>
      <c r="E282" s="215">
        <v>43498</v>
      </c>
      <c r="F282" s="216" t="s">
        <v>4301</v>
      </c>
      <c r="G282" s="218" t="s">
        <v>8551</v>
      </c>
      <c r="H282" s="218" t="s">
        <v>9365</v>
      </c>
      <c r="I282" s="218" t="s">
        <v>9359</v>
      </c>
      <c r="J282" s="218" t="s">
        <v>8863</v>
      </c>
      <c r="K282" s="218" t="s">
        <v>4320</v>
      </c>
    </row>
    <row r="283" spans="1:11" s="221" customFormat="1" x14ac:dyDescent="0.15">
      <c r="A283" s="214" t="s">
        <v>9656</v>
      </c>
      <c r="B283" s="214" t="s">
        <v>8555</v>
      </c>
      <c r="C283" s="214" t="s">
        <v>9362</v>
      </c>
      <c r="D283" s="215">
        <v>41673</v>
      </c>
      <c r="E283" s="215">
        <v>43498</v>
      </c>
      <c r="F283" s="216" t="s">
        <v>4301</v>
      </c>
      <c r="G283" s="218" t="s">
        <v>8551</v>
      </c>
      <c r="H283" s="218" t="s">
        <v>9365</v>
      </c>
      <c r="I283" s="218" t="s">
        <v>9359</v>
      </c>
      <c r="J283" s="218" t="s">
        <v>8863</v>
      </c>
      <c r="K283" s="218" t="s">
        <v>4320</v>
      </c>
    </row>
    <row r="284" spans="1:11" s="221" customFormat="1" x14ac:dyDescent="0.15">
      <c r="A284" s="214" t="s">
        <v>9657</v>
      </c>
      <c r="B284" s="214" t="s">
        <v>8555</v>
      </c>
      <c r="C284" s="214" t="s">
        <v>9363</v>
      </c>
      <c r="D284" s="215">
        <v>41673</v>
      </c>
      <c r="E284" s="215">
        <v>43498</v>
      </c>
      <c r="F284" s="216" t="s">
        <v>4301</v>
      </c>
      <c r="G284" s="218" t="s">
        <v>8551</v>
      </c>
      <c r="H284" s="218" t="s">
        <v>9366</v>
      </c>
      <c r="I284" s="218" t="s">
        <v>9359</v>
      </c>
      <c r="J284" s="218" t="s">
        <v>8863</v>
      </c>
      <c r="K284" s="218" t="s">
        <v>4320</v>
      </c>
    </row>
    <row r="285" spans="1:11" s="221" customFormat="1" x14ac:dyDescent="0.15">
      <c r="A285" s="220" t="s">
        <v>4570</v>
      </c>
      <c r="B285" s="214"/>
      <c r="C285" s="214"/>
      <c r="D285" s="215"/>
      <c r="E285" s="215"/>
      <c r="F285" s="216"/>
      <c r="G285" s="218"/>
      <c r="H285" s="218"/>
      <c r="I285" s="218"/>
      <c r="K285" s="218"/>
    </row>
    <row r="286" spans="1:11" s="221" customFormat="1" x14ac:dyDescent="0.15">
      <c r="A286" s="214" t="s">
        <v>9659</v>
      </c>
      <c r="B286" s="214" t="s">
        <v>8555</v>
      </c>
      <c r="C286" s="214" t="s">
        <v>9367</v>
      </c>
      <c r="D286" s="215">
        <v>41701</v>
      </c>
      <c r="E286" s="215">
        <v>43526</v>
      </c>
      <c r="F286" s="216" t="s">
        <v>4301</v>
      </c>
      <c r="G286" s="218" t="s">
        <v>9368</v>
      </c>
      <c r="H286" s="218" t="s">
        <v>9647</v>
      </c>
      <c r="I286" s="218" t="s">
        <v>9510</v>
      </c>
      <c r="J286" s="218" t="s">
        <v>9511</v>
      </c>
      <c r="K286" s="218" t="s">
        <v>4571</v>
      </c>
    </row>
    <row r="287" spans="1:11" s="221" customFormat="1" x14ac:dyDescent="0.15">
      <c r="A287" s="214" t="s">
        <v>9660</v>
      </c>
      <c r="B287" s="214" t="s">
        <v>8555</v>
      </c>
      <c r="C287" s="214" t="s">
        <v>9369</v>
      </c>
      <c r="D287" s="215">
        <v>41701</v>
      </c>
      <c r="E287" s="215">
        <v>43526</v>
      </c>
      <c r="F287" s="216" t="s">
        <v>4301</v>
      </c>
      <c r="G287" s="218" t="s">
        <v>9368</v>
      </c>
      <c r="H287" s="218" t="s">
        <v>9602</v>
      </c>
      <c r="I287" s="218" t="s">
        <v>9510</v>
      </c>
      <c r="J287" s="218" t="s">
        <v>9511</v>
      </c>
      <c r="K287" s="218" t="s">
        <v>4571</v>
      </c>
    </row>
    <row r="288" spans="1:11" s="221" customFormat="1" x14ac:dyDescent="0.15">
      <c r="A288" s="214" t="s">
        <v>9661</v>
      </c>
      <c r="B288" s="214" t="s">
        <v>8555</v>
      </c>
      <c r="C288" s="214" t="s">
        <v>9370</v>
      </c>
      <c r="D288" s="215">
        <v>41701</v>
      </c>
      <c r="E288" s="215">
        <v>43526</v>
      </c>
      <c r="F288" s="216" t="s">
        <v>4301</v>
      </c>
      <c r="G288" s="218" t="s">
        <v>9368</v>
      </c>
      <c r="H288" s="218" t="s">
        <v>9602</v>
      </c>
      <c r="I288" s="218" t="s">
        <v>9510</v>
      </c>
      <c r="J288" s="218" t="s">
        <v>9511</v>
      </c>
      <c r="K288" s="218" t="s">
        <v>4571</v>
      </c>
    </row>
    <row r="289" spans="1:11" s="221" customFormat="1" x14ac:dyDescent="0.15">
      <c r="A289" s="214" t="s">
        <v>9662</v>
      </c>
      <c r="B289" s="214" t="s">
        <v>8555</v>
      </c>
      <c r="C289" s="214" t="s">
        <v>9371</v>
      </c>
      <c r="D289" s="215">
        <v>41702</v>
      </c>
      <c r="E289" s="215">
        <v>43527</v>
      </c>
      <c r="F289" s="216" t="s">
        <v>4301</v>
      </c>
      <c r="G289" s="218" t="s">
        <v>8944</v>
      </c>
      <c r="H289" s="218" t="s">
        <v>9603</v>
      </c>
      <c r="I289" s="218" t="s">
        <v>9512</v>
      </c>
      <c r="J289" s="218" t="s">
        <v>9513</v>
      </c>
      <c r="K289" s="218" t="s">
        <v>4571</v>
      </c>
    </row>
    <row r="290" spans="1:11" s="221" customFormat="1" x14ac:dyDescent="0.15">
      <c r="A290" s="214" t="s">
        <v>9663</v>
      </c>
      <c r="B290" s="214" t="s">
        <v>8555</v>
      </c>
      <c r="C290" s="214" t="s">
        <v>9372</v>
      </c>
      <c r="D290" s="215">
        <v>41702</v>
      </c>
      <c r="E290" s="215">
        <v>43527</v>
      </c>
      <c r="F290" s="216" t="s">
        <v>4301</v>
      </c>
      <c r="G290" s="218" t="s">
        <v>8944</v>
      </c>
      <c r="H290" s="218" t="s">
        <v>9603</v>
      </c>
      <c r="I290" s="218" t="s">
        <v>9512</v>
      </c>
      <c r="J290" s="218" t="s">
        <v>9513</v>
      </c>
      <c r="K290" s="218" t="s">
        <v>4571</v>
      </c>
    </row>
    <row r="291" spans="1:11" s="221" customFormat="1" x14ac:dyDescent="0.15">
      <c r="A291" s="214" t="s">
        <v>9664</v>
      </c>
      <c r="B291" s="214" t="s">
        <v>8555</v>
      </c>
      <c r="C291" s="214" t="s">
        <v>9373</v>
      </c>
      <c r="D291" s="215">
        <v>41702</v>
      </c>
      <c r="E291" s="215">
        <v>43527</v>
      </c>
      <c r="F291" s="216" t="s">
        <v>4301</v>
      </c>
      <c r="G291" s="218" t="s">
        <v>8944</v>
      </c>
      <c r="H291" s="218" t="s">
        <v>9603</v>
      </c>
      <c r="I291" s="218" t="s">
        <v>9512</v>
      </c>
      <c r="J291" s="218" t="s">
        <v>9513</v>
      </c>
      <c r="K291" s="218" t="s">
        <v>4571</v>
      </c>
    </row>
    <row r="292" spans="1:11" s="221" customFormat="1" x14ac:dyDescent="0.15">
      <c r="A292" s="214" t="s">
        <v>9665</v>
      </c>
      <c r="B292" s="214" t="s">
        <v>8555</v>
      </c>
      <c r="C292" s="214" t="s">
        <v>9374</v>
      </c>
      <c r="D292" s="215">
        <v>41703</v>
      </c>
      <c r="E292" s="215">
        <v>43528</v>
      </c>
      <c r="F292" s="216" t="s">
        <v>4301</v>
      </c>
      <c r="G292" s="218" t="s">
        <v>8944</v>
      </c>
      <c r="H292" s="218" t="s">
        <v>9604</v>
      </c>
      <c r="I292" s="218" t="s">
        <v>9514</v>
      </c>
      <c r="J292" s="218" t="s">
        <v>9515</v>
      </c>
      <c r="K292" s="218" t="s">
        <v>4571</v>
      </c>
    </row>
    <row r="293" spans="1:11" s="221" customFormat="1" x14ac:dyDescent="0.15">
      <c r="A293" s="214" t="s">
        <v>9666</v>
      </c>
      <c r="B293" s="214" t="s">
        <v>8555</v>
      </c>
      <c r="C293" s="214" t="s">
        <v>9375</v>
      </c>
      <c r="D293" s="215">
        <v>41703</v>
      </c>
      <c r="E293" s="215">
        <v>43528</v>
      </c>
      <c r="F293" s="216" t="s">
        <v>4301</v>
      </c>
      <c r="G293" s="218" t="s">
        <v>8944</v>
      </c>
      <c r="H293" s="218" t="s">
        <v>9604</v>
      </c>
      <c r="I293" s="218" t="s">
        <v>9514</v>
      </c>
      <c r="J293" s="218" t="s">
        <v>9515</v>
      </c>
      <c r="K293" s="218" t="s">
        <v>4571</v>
      </c>
    </row>
    <row r="294" spans="1:11" s="221" customFormat="1" x14ac:dyDescent="0.15">
      <c r="A294" s="214" t="s">
        <v>9667</v>
      </c>
      <c r="B294" s="214" t="s">
        <v>8555</v>
      </c>
      <c r="C294" s="214" t="s">
        <v>9376</v>
      </c>
      <c r="D294" s="215">
        <v>41703</v>
      </c>
      <c r="E294" s="215">
        <v>43528</v>
      </c>
      <c r="F294" s="216" t="s">
        <v>4301</v>
      </c>
      <c r="G294" s="218" t="s">
        <v>8944</v>
      </c>
      <c r="H294" s="218" t="s">
        <v>9604</v>
      </c>
      <c r="I294" s="218" t="s">
        <v>9514</v>
      </c>
      <c r="J294" s="218" t="s">
        <v>9515</v>
      </c>
      <c r="K294" s="218" t="s">
        <v>4571</v>
      </c>
    </row>
    <row r="295" spans="1:11" s="221" customFormat="1" x14ac:dyDescent="0.15">
      <c r="A295" s="214" t="s">
        <v>9668</v>
      </c>
      <c r="B295" s="214" t="s">
        <v>8555</v>
      </c>
      <c r="C295" s="214" t="s">
        <v>9377</v>
      </c>
      <c r="D295" s="215">
        <v>41703</v>
      </c>
      <c r="E295" s="215">
        <v>43528</v>
      </c>
      <c r="F295" s="216" t="s">
        <v>4301</v>
      </c>
      <c r="G295" s="218" t="s">
        <v>8944</v>
      </c>
      <c r="H295" s="218" t="s">
        <v>9604</v>
      </c>
      <c r="I295" s="218" t="s">
        <v>9514</v>
      </c>
      <c r="J295" s="218" t="s">
        <v>9515</v>
      </c>
      <c r="K295" s="218" t="s">
        <v>4571</v>
      </c>
    </row>
    <row r="296" spans="1:11" s="221" customFormat="1" x14ac:dyDescent="0.15">
      <c r="A296" s="214" t="s">
        <v>9669</v>
      </c>
      <c r="B296" s="214" t="s">
        <v>8555</v>
      </c>
      <c r="C296" s="214" t="s">
        <v>9378</v>
      </c>
      <c r="D296" s="215">
        <v>41703</v>
      </c>
      <c r="E296" s="215">
        <v>43528</v>
      </c>
      <c r="F296" s="216" t="s">
        <v>4301</v>
      </c>
      <c r="G296" s="218" t="s">
        <v>8944</v>
      </c>
      <c r="H296" s="218" t="s">
        <v>9604</v>
      </c>
      <c r="I296" s="218" t="s">
        <v>9514</v>
      </c>
      <c r="J296" s="218" t="s">
        <v>9515</v>
      </c>
      <c r="K296" s="218" t="s">
        <v>4571</v>
      </c>
    </row>
    <row r="297" spans="1:11" s="221" customFormat="1" x14ac:dyDescent="0.15">
      <c r="A297" s="214" t="s">
        <v>9670</v>
      </c>
      <c r="B297" s="214" t="s">
        <v>8555</v>
      </c>
      <c r="C297" s="214" t="s">
        <v>9379</v>
      </c>
      <c r="D297" s="215">
        <v>41703</v>
      </c>
      <c r="E297" s="215">
        <v>43528</v>
      </c>
      <c r="F297" s="216" t="s">
        <v>4301</v>
      </c>
      <c r="G297" s="218" t="s">
        <v>8944</v>
      </c>
      <c r="H297" s="218" t="s">
        <v>9604</v>
      </c>
      <c r="I297" s="218" t="s">
        <v>9514</v>
      </c>
      <c r="J297" s="218" t="s">
        <v>9515</v>
      </c>
      <c r="K297" s="218" t="s">
        <v>4571</v>
      </c>
    </row>
    <row r="298" spans="1:11" s="221" customFormat="1" x14ac:dyDescent="0.15">
      <c r="A298" s="214" t="s">
        <v>9671</v>
      </c>
      <c r="B298" s="214" t="s">
        <v>8555</v>
      </c>
      <c r="C298" s="214" t="s">
        <v>9380</v>
      </c>
      <c r="D298" s="215">
        <v>41704</v>
      </c>
      <c r="E298" s="215">
        <v>43529</v>
      </c>
      <c r="F298" s="216" t="s">
        <v>4301</v>
      </c>
      <c r="G298" s="218" t="s">
        <v>8944</v>
      </c>
      <c r="H298" s="218" t="s">
        <v>9605</v>
      </c>
      <c r="I298" s="218" t="s">
        <v>9516</v>
      </c>
      <c r="J298" s="218" t="s">
        <v>9517</v>
      </c>
      <c r="K298" s="218" t="s">
        <v>4571</v>
      </c>
    </row>
    <row r="299" spans="1:11" s="221" customFormat="1" x14ac:dyDescent="0.15">
      <c r="A299" s="214" t="s">
        <v>9672</v>
      </c>
      <c r="B299" s="214" t="s">
        <v>8555</v>
      </c>
      <c r="C299" s="214" t="s">
        <v>9381</v>
      </c>
      <c r="D299" s="215">
        <v>41704</v>
      </c>
      <c r="E299" s="215">
        <v>43529</v>
      </c>
      <c r="F299" s="216" t="s">
        <v>4301</v>
      </c>
      <c r="G299" s="218" t="s">
        <v>8944</v>
      </c>
      <c r="H299" s="218" t="s">
        <v>9605</v>
      </c>
      <c r="I299" s="218" t="s">
        <v>9516</v>
      </c>
      <c r="J299" s="218" t="s">
        <v>9517</v>
      </c>
      <c r="K299" s="218" t="s">
        <v>4571</v>
      </c>
    </row>
    <row r="300" spans="1:11" s="221" customFormat="1" x14ac:dyDescent="0.15">
      <c r="A300" s="214" t="s">
        <v>9673</v>
      </c>
      <c r="B300" s="214" t="s">
        <v>8555</v>
      </c>
      <c r="C300" s="214" t="s">
        <v>9382</v>
      </c>
      <c r="D300" s="215">
        <v>41704</v>
      </c>
      <c r="E300" s="215">
        <v>43529</v>
      </c>
      <c r="F300" s="216" t="s">
        <v>4301</v>
      </c>
      <c r="G300" s="218" t="s">
        <v>9368</v>
      </c>
      <c r="H300" s="218" t="s">
        <v>9606</v>
      </c>
      <c r="I300" s="218" t="s">
        <v>9518</v>
      </c>
      <c r="J300" s="218" t="s">
        <v>9519</v>
      </c>
      <c r="K300" s="218" t="s">
        <v>4571</v>
      </c>
    </row>
    <row r="301" spans="1:11" s="221" customFormat="1" x14ac:dyDescent="0.15">
      <c r="A301" s="214" t="s">
        <v>9674</v>
      </c>
      <c r="B301" s="214" t="s">
        <v>8555</v>
      </c>
      <c r="C301" s="214" t="s">
        <v>9383</v>
      </c>
      <c r="D301" s="215">
        <v>41704</v>
      </c>
      <c r="E301" s="215">
        <v>43529</v>
      </c>
      <c r="F301" s="216" t="s">
        <v>4301</v>
      </c>
      <c r="G301" s="218" t="s">
        <v>9368</v>
      </c>
      <c r="H301" s="218" t="s">
        <v>9606</v>
      </c>
      <c r="I301" s="218" t="s">
        <v>9518</v>
      </c>
      <c r="J301" s="218" t="s">
        <v>9519</v>
      </c>
      <c r="K301" s="218" t="s">
        <v>4571</v>
      </c>
    </row>
    <row r="302" spans="1:11" s="221" customFormat="1" x14ac:dyDescent="0.15">
      <c r="A302" s="214" t="s">
        <v>9675</v>
      </c>
      <c r="B302" s="214" t="s">
        <v>8555</v>
      </c>
      <c r="C302" s="214" t="s">
        <v>9384</v>
      </c>
      <c r="D302" s="215">
        <v>41705</v>
      </c>
      <c r="E302" s="215">
        <v>43530</v>
      </c>
      <c r="F302" s="216" t="s">
        <v>4301</v>
      </c>
      <c r="G302" s="218" t="s">
        <v>8551</v>
      </c>
      <c r="H302" s="218" t="s">
        <v>9607</v>
      </c>
      <c r="I302" s="218" t="s">
        <v>9520</v>
      </c>
      <c r="J302" s="218" t="s">
        <v>9521</v>
      </c>
      <c r="K302" s="218" t="s">
        <v>4571</v>
      </c>
    </row>
    <row r="303" spans="1:11" s="221" customFormat="1" x14ac:dyDescent="0.15">
      <c r="A303" s="214" t="s">
        <v>9676</v>
      </c>
      <c r="B303" s="214" t="s">
        <v>8555</v>
      </c>
      <c r="C303" s="214" t="s">
        <v>9385</v>
      </c>
      <c r="D303" s="215">
        <v>41705</v>
      </c>
      <c r="E303" s="215">
        <v>43530</v>
      </c>
      <c r="F303" s="216" t="s">
        <v>4301</v>
      </c>
      <c r="G303" s="218" t="s">
        <v>8551</v>
      </c>
      <c r="H303" s="218" t="s">
        <v>9607</v>
      </c>
      <c r="I303" s="218" t="s">
        <v>9520</v>
      </c>
      <c r="J303" s="218" t="s">
        <v>9521</v>
      </c>
      <c r="K303" s="218" t="s">
        <v>4571</v>
      </c>
    </row>
    <row r="304" spans="1:11" s="221" customFormat="1" x14ac:dyDescent="0.15">
      <c r="A304" s="214" t="s">
        <v>9677</v>
      </c>
      <c r="B304" s="214" t="s">
        <v>8555</v>
      </c>
      <c r="C304" s="214" t="s">
        <v>9386</v>
      </c>
      <c r="D304" s="215">
        <v>41705</v>
      </c>
      <c r="E304" s="215">
        <v>43530</v>
      </c>
      <c r="F304" s="216" t="s">
        <v>4301</v>
      </c>
      <c r="G304" s="218" t="s">
        <v>8551</v>
      </c>
      <c r="H304" s="218" t="s">
        <v>9607</v>
      </c>
      <c r="I304" s="218" t="s">
        <v>9520</v>
      </c>
      <c r="J304" s="218" t="s">
        <v>9521</v>
      </c>
      <c r="K304" s="218" t="s">
        <v>4571</v>
      </c>
    </row>
    <row r="305" spans="1:11" s="221" customFormat="1" x14ac:dyDescent="0.15">
      <c r="A305" s="214" t="s">
        <v>9678</v>
      </c>
      <c r="B305" s="214" t="s">
        <v>8555</v>
      </c>
      <c r="C305" s="214" t="s">
        <v>9387</v>
      </c>
      <c r="D305" s="215">
        <v>41705</v>
      </c>
      <c r="E305" s="215">
        <v>43530</v>
      </c>
      <c r="F305" s="216" t="s">
        <v>4301</v>
      </c>
      <c r="G305" s="218" t="s">
        <v>9368</v>
      </c>
      <c r="H305" s="218" t="s">
        <v>9608</v>
      </c>
      <c r="I305" s="218" t="s">
        <v>9522</v>
      </c>
      <c r="J305" s="218" t="s">
        <v>9523</v>
      </c>
      <c r="K305" s="218" t="s">
        <v>4571</v>
      </c>
    </row>
    <row r="306" spans="1:11" s="221" customFormat="1" x14ac:dyDescent="0.15">
      <c r="A306" s="214" t="s">
        <v>9679</v>
      </c>
      <c r="B306" s="214" t="s">
        <v>8555</v>
      </c>
      <c r="C306" s="214" t="s">
        <v>9388</v>
      </c>
      <c r="D306" s="215">
        <v>41705</v>
      </c>
      <c r="E306" s="215">
        <v>43530</v>
      </c>
      <c r="F306" s="216" t="s">
        <v>4301</v>
      </c>
      <c r="G306" s="218" t="s">
        <v>9368</v>
      </c>
      <c r="H306" s="218" t="s">
        <v>9608</v>
      </c>
      <c r="I306" s="218" t="s">
        <v>9522</v>
      </c>
      <c r="J306" s="218" t="s">
        <v>9523</v>
      </c>
      <c r="K306" s="218" t="s">
        <v>4571</v>
      </c>
    </row>
    <row r="307" spans="1:11" s="221" customFormat="1" x14ac:dyDescent="0.15">
      <c r="A307" s="214" t="s">
        <v>9680</v>
      </c>
      <c r="B307" s="214" t="s">
        <v>8555</v>
      </c>
      <c r="C307" s="214" t="s">
        <v>9389</v>
      </c>
      <c r="D307" s="215">
        <v>41708</v>
      </c>
      <c r="E307" s="215">
        <v>43533</v>
      </c>
      <c r="F307" s="216" t="s">
        <v>4301</v>
      </c>
      <c r="G307" s="218" t="s">
        <v>9390</v>
      </c>
      <c r="H307" s="218" t="s">
        <v>9609</v>
      </c>
      <c r="I307" s="218" t="s">
        <v>9524</v>
      </c>
      <c r="J307" s="218" t="s">
        <v>9525</v>
      </c>
      <c r="K307" s="218" t="s">
        <v>4571</v>
      </c>
    </row>
    <row r="308" spans="1:11" s="221" customFormat="1" x14ac:dyDescent="0.15">
      <c r="A308" s="214" t="s">
        <v>9681</v>
      </c>
      <c r="B308" s="214" t="s">
        <v>8555</v>
      </c>
      <c r="C308" s="214" t="s">
        <v>9391</v>
      </c>
      <c r="D308" s="215">
        <v>41708</v>
      </c>
      <c r="E308" s="215">
        <v>43533</v>
      </c>
      <c r="F308" s="216" t="s">
        <v>4301</v>
      </c>
      <c r="G308" s="218" t="s">
        <v>9390</v>
      </c>
      <c r="H308" s="218" t="s">
        <v>9609</v>
      </c>
      <c r="I308" s="218" t="s">
        <v>9524</v>
      </c>
      <c r="J308" s="218" t="s">
        <v>9525</v>
      </c>
      <c r="K308" s="218" t="s">
        <v>4571</v>
      </c>
    </row>
    <row r="309" spans="1:11" s="221" customFormat="1" x14ac:dyDescent="0.15">
      <c r="A309" s="214" t="s">
        <v>9682</v>
      </c>
      <c r="B309" s="214" t="s">
        <v>8555</v>
      </c>
      <c r="C309" s="214" t="s">
        <v>9392</v>
      </c>
      <c r="D309" s="215">
        <v>41708</v>
      </c>
      <c r="E309" s="215">
        <v>43533</v>
      </c>
      <c r="F309" s="216" t="s">
        <v>4301</v>
      </c>
      <c r="G309" s="218" t="s">
        <v>9390</v>
      </c>
      <c r="H309" s="218" t="s">
        <v>9609</v>
      </c>
      <c r="I309" s="218" t="s">
        <v>9524</v>
      </c>
      <c r="J309" s="218" t="s">
        <v>9525</v>
      </c>
      <c r="K309" s="218" t="s">
        <v>4571</v>
      </c>
    </row>
    <row r="310" spans="1:11" s="221" customFormat="1" x14ac:dyDescent="0.15">
      <c r="A310" s="214" t="s">
        <v>9683</v>
      </c>
      <c r="B310" s="214" t="s">
        <v>8555</v>
      </c>
      <c r="C310" s="214" t="s">
        <v>9393</v>
      </c>
      <c r="D310" s="215">
        <v>41708</v>
      </c>
      <c r="E310" s="215">
        <v>43533</v>
      </c>
      <c r="F310" s="216" t="s">
        <v>4301</v>
      </c>
      <c r="G310" s="218" t="s">
        <v>9390</v>
      </c>
      <c r="H310" s="218" t="s">
        <v>9609</v>
      </c>
      <c r="I310" s="218" t="s">
        <v>9524</v>
      </c>
      <c r="J310" s="218" t="s">
        <v>9525</v>
      </c>
      <c r="K310" s="218" t="s">
        <v>4571</v>
      </c>
    </row>
    <row r="311" spans="1:11" s="221" customFormat="1" x14ac:dyDescent="0.15">
      <c r="A311" s="214" t="s">
        <v>9684</v>
      </c>
      <c r="B311" s="214" t="s">
        <v>8555</v>
      </c>
      <c r="C311" s="214" t="s">
        <v>9394</v>
      </c>
      <c r="D311" s="215">
        <v>41708</v>
      </c>
      <c r="E311" s="215">
        <v>43533</v>
      </c>
      <c r="F311" s="216" t="s">
        <v>4301</v>
      </c>
      <c r="G311" s="218" t="s">
        <v>9368</v>
      </c>
      <c r="H311" s="218" t="s">
        <v>9610</v>
      </c>
      <c r="I311" s="218" t="s">
        <v>9526</v>
      </c>
      <c r="J311" s="218" t="s">
        <v>9527</v>
      </c>
      <c r="K311" s="218" t="s">
        <v>4571</v>
      </c>
    </row>
    <row r="312" spans="1:11" s="221" customFormat="1" x14ac:dyDescent="0.15">
      <c r="A312" s="214" t="s">
        <v>9685</v>
      </c>
      <c r="B312" s="214" t="s">
        <v>8555</v>
      </c>
      <c r="C312" s="214" t="s">
        <v>9395</v>
      </c>
      <c r="D312" s="215">
        <v>41708</v>
      </c>
      <c r="E312" s="215">
        <v>43533</v>
      </c>
      <c r="F312" s="216" t="s">
        <v>4301</v>
      </c>
      <c r="G312" s="218" t="s">
        <v>9368</v>
      </c>
      <c r="H312" s="218" t="s">
        <v>9610</v>
      </c>
      <c r="I312" s="218" t="s">
        <v>9526</v>
      </c>
      <c r="J312" s="218" t="s">
        <v>9527</v>
      </c>
      <c r="K312" s="218" t="s">
        <v>4571</v>
      </c>
    </row>
    <row r="313" spans="1:11" s="221" customFormat="1" x14ac:dyDescent="0.15">
      <c r="A313" s="214" t="s">
        <v>9686</v>
      </c>
      <c r="B313" s="214" t="s">
        <v>8555</v>
      </c>
      <c r="C313" s="214" t="s">
        <v>9396</v>
      </c>
      <c r="D313" s="215">
        <v>41709</v>
      </c>
      <c r="E313" s="215">
        <v>43534</v>
      </c>
      <c r="F313" s="216" t="s">
        <v>4301</v>
      </c>
      <c r="G313" s="218" t="s">
        <v>9397</v>
      </c>
      <c r="H313" s="218" t="s">
        <v>9611</v>
      </c>
      <c r="I313" s="218" t="s">
        <v>9528</v>
      </c>
      <c r="J313" s="218" t="s">
        <v>9529</v>
      </c>
      <c r="K313" s="218" t="s">
        <v>4571</v>
      </c>
    </row>
    <row r="314" spans="1:11" s="221" customFormat="1" x14ac:dyDescent="0.15">
      <c r="A314" s="214" t="s">
        <v>9687</v>
      </c>
      <c r="B314" s="214" t="s">
        <v>8555</v>
      </c>
      <c r="C314" s="214" t="s">
        <v>9398</v>
      </c>
      <c r="D314" s="215">
        <v>41709</v>
      </c>
      <c r="E314" s="215">
        <v>43534</v>
      </c>
      <c r="F314" s="216" t="s">
        <v>4301</v>
      </c>
      <c r="G314" s="218" t="s">
        <v>9397</v>
      </c>
      <c r="H314" s="218" t="s">
        <v>9611</v>
      </c>
      <c r="I314" s="218" t="s">
        <v>9528</v>
      </c>
      <c r="J314" s="218" t="s">
        <v>9529</v>
      </c>
      <c r="K314" s="218" t="s">
        <v>4571</v>
      </c>
    </row>
    <row r="315" spans="1:11" s="221" customFormat="1" x14ac:dyDescent="0.15">
      <c r="A315" s="214" t="s">
        <v>9688</v>
      </c>
      <c r="B315" s="214" t="s">
        <v>8555</v>
      </c>
      <c r="C315" s="214" t="s">
        <v>9399</v>
      </c>
      <c r="D315" s="215">
        <v>41709</v>
      </c>
      <c r="E315" s="215">
        <v>43534</v>
      </c>
      <c r="F315" s="216" t="s">
        <v>4301</v>
      </c>
      <c r="G315" s="218" t="s">
        <v>9397</v>
      </c>
      <c r="H315" s="218" t="s">
        <v>9611</v>
      </c>
      <c r="I315" s="218" t="s">
        <v>9528</v>
      </c>
      <c r="J315" s="218" t="s">
        <v>9529</v>
      </c>
      <c r="K315" s="218" t="s">
        <v>4571</v>
      </c>
    </row>
    <row r="316" spans="1:11" s="221" customFormat="1" x14ac:dyDescent="0.15">
      <c r="A316" s="214" t="s">
        <v>9689</v>
      </c>
      <c r="B316" s="214" t="s">
        <v>8555</v>
      </c>
      <c r="C316" s="214" t="s">
        <v>9400</v>
      </c>
      <c r="D316" s="215">
        <v>41709</v>
      </c>
      <c r="E316" s="215">
        <v>43534</v>
      </c>
      <c r="F316" s="216" t="s">
        <v>4301</v>
      </c>
      <c r="G316" s="218" t="s">
        <v>9397</v>
      </c>
      <c r="H316" s="218" t="s">
        <v>9611</v>
      </c>
      <c r="I316" s="218" t="s">
        <v>9528</v>
      </c>
      <c r="J316" s="218" t="s">
        <v>9529</v>
      </c>
      <c r="K316" s="218" t="s">
        <v>4571</v>
      </c>
    </row>
    <row r="317" spans="1:11" s="221" customFormat="1" x14ac:dyDescent="0.15">
      <c r="A317" s="214" t="s">
        <v>9690</v>
      </c>
      <c r="B317" s="214" t="s">
        <v>8555</v>
      </c>
      <c r="C317" s="214" t="s">
        <v>9401</v>
      </c>
      <c r="D317" s="215">
        <v>41709</v>
      </c>
      <c r="E317" s="215">
        <v>43534</v>
      </c>
      <c r="F317" s="216" t="s">
        <v>4301</v>
      </c>
      <c r="G317" s="218" t="s">
        <v>9397</v>
      </c>
      <c r="H317" s="218" t="s">
        <v>9611</v>
      </c>
      <c r="I317" s="218" t="s">
        <v>9528</v>
      </c>
      <c r="J317" s="218" t="s">
        <v>9529</v>
      </c>
      <c r="K317" s="218" t="s">
        <v>4571</v>
      </c>
    </row>
    <row r="318" spans="1:11" s="221" customFormat="1" x14ac:dyDescent="0.15">
      <c r="A318" s="214" t="s">
        <v>9691</v>
      </c>
      <c r="B318" s="214" t="s">
        <v>8555</v>
      </c>
      <c r="C318" s="214" t="s">
        <v>9402</v>
      </c>
      <c r="D318" s="215">
        <v>41709</v>
      </c>
      <c r="E318" s="215">
        <v>43534</v>
      </c>
      <c r="F318" s="216" t="s">
        <v>4301</v>
      </c>
      <c r="G318" s="218" t="s">
        <v>9368</v>
      </c>
      <c r="H318" s="218" t="s">
        <v>9612</v>
      </c>
      <c r="I318" s="218" t="s">
        <v>9530</v>
      </c>
      <c r="J318" s="218" t="s">
        <v>9531</v>
      </c>
      <c r="K318" s="218" t="s">
        <v>4571</v>
      </c>
    </row>
    <row r="319" spans="1:11" s="221" customFormat="1" x14ac:dyDescent="0.15">
      <c r="A319" s="214" t="s">
        <v>9692</v>
      </c>
      <c r="B319" s="214" t="s">
        <v>8555</v>
      </c>
      <c r="C319" s="214" t="s">
        <v>9403</v>
      </c>
      <c r="D319" s="215">
        <v>41709</v>
      </c>
      <c r="E319" s="215">
        <v>43534</v>
      </c>
      <c r="F319" s="216" t="s">
        <v>4301</v>
      </c>
      <c r="G319" s="218" t="s">
        <v>9368</v>
      </c>
      <c r="H319" s="218" t="s">
        <v>9612</v>
      </c>
      <c r="I319" s="218" t="s">
        <v>9530</v>
      </c>
      <c r="J319" s="218" t="s">
        <v>9531</v>
      </c>
      <c r="K319" s="218" t="s">
        <v>4571</v>
      </c>
    </row>
    <row r="320" spans="1:11" s="221" customFormat="1" x14ac:dyDescent="0.15">
      <c r="A320" s="214" t="s">
        <v>9693</v>
      </c>
      <c r="B320" s="214" t="s">
        <v>8555</v>
      </c>
      <c r="C320" s="214" t="s">
        <v>9404</v>
      </c>
      <c r="D320" s="215">
        <v>41709</v>
      </c>
      <c r="E320" s="215">
        <v>43534</v>
      </c>
      <c r="F320" s="216" t="s">
        <v>4301</v>
      </c>
      <c r="G320" s="218" t="s">
        <v>9368</v>
      </c>
      <c r="H320" s="218" t="s">
        <v>9612</v>
      </c>
      <c r="I320" s="218" t="s">
        <v>9530</v>
      </c>
      <c r="J320" s="218" t="s">
        <v>9531</v>
      </c>
      <c r="K320" s="218" t="s">
        <v>4571</v>
      </c>
    </row>
    <row r="321" spans="1:11" s="221" customFormat="1" x14ac:dyDescent="0.15">
      <c r="A321" s="214" t="s">
        <v>9694</v>
      </c>
      <c r="B321" s="214" t="s">
        <v>8555</v>
      </c>
      <c r="C321" s="214" t="s">
        <v>9405</v>
      </c>
      <c r="D321" s="215">
        <v>41710</v>
      </c>
      <c r="E321" s="215">
        <v>43535</v>
      </c>
      <c r="F321" s="216" t="s">
        <v>4301</v>
      </c>
      <c r="G321" s="218" t="s">
        <v>9368</v>
      </c>
      <c r="H321" s="218" t="s">
        <v>9613</v>
      </c>
      <c r="I321" s="218" t="s">
        <v>9532</v>
      </c>
      <c r="J321" s="218" t="s">
        <v>9533</v>
      </c>
      <c r="K321" s="218" t="s">
        <v>4571</v>
      </c>
    </row>
    <row r="322" spans="1:11" s="221" customFormat="1" x14ac:dyDescent="0.15">
      <c r="A322" s="214" t="s">
        <v>9695</v>
      </c>
      <c r="B322" s="214" t="s">
        <v>8555</v>
      </c>
      <c r="C322" s="214" t="s">
        <v>9406</v>
      </c>
      <c r="D322" s="215">
        <v>41710</v>
      </c>
      <c r="E322" s="215">
        <v>43535</v>
      </c>
      <c r="F322" s="216" t="s">
        <v>4301</v>
      </c>
      <c r="G322" s="218" t="s">
        <v>9368</v>
      </c>
      <c r="H322" s="218" t="s">
        <v>9613</v>
      </c>
      <c r="I322" s="218" t="s">
        <v>9532</v>
      </c>
      <c r="J322" s="218" t="s">
        <v>9533</v>
      </c>
      <c r="K322" s="218" t="s">
        <v>4571</v>
      </c>
    </row>
    <row r="323" spans="1:11" s="221" customFormat="1" x14ac:dyDescent="0.15">
      <c r="A323" s="214" t="s">
        <v>9696</v>
      </c>
      <c r="B323" s="214" t="s">
        <v>8555</v>
      </c>
      <c r="C323" s="214" t="s">
        <v>9407</v>
      </c>
      <c r="D323" s="215">
        <v>41711</v>
      </c>
      <c r="E323" s="215">
        <v>43536</v>
      </c>
      <c r="F323" s="216" t="s">
        <v>4301</v>
      </c>
      <c r="G323" s="218" t="s">
        <v>9368</v>
      </c>
      <c r="H323" s="218" t="s">
        <v>9614</v>
      </c>
      <c r="I323" s="218" t="s">
        <v>9534</v>
      </c>
      <c r="J323" s="218" t="s">
        <v>9535</v>
      </c>
      <c r="K323" s="218" t="s">
        <v>4571</v>
      </c>
    </row>
    <row r="324" spans="1:11" s="221" customFormat="1" x14ac:dyDescent="0.15">
      <c r="A324" s="214" t="s">
        <v>9697</v>
      </c>
      <c r="B324" s="214" t="s">
        <v>8555</v>
      </c>
      <c r="C324" s="214" t="s">
        <v>9408</v>
      </c>
      <c r="D324" s="215">
        <v>41711</v>
      </c>
      <c r="E324" s="215">
        <v>43536</v>
      </c>
      <c r="F324" s="216" t="s">
        <v>4301</v>
      </c>
      <c r="G324" s="218" t="s">
        <v>9368</v>
      </c>
      <c r="H324" s="218" t="s">
        <v>9614</v>
      </c>
      <c r="I324" s="218" t="s">
        <v>9534</v>
      </c>
      <c r="J324" s="218" t="s">
        <v>9535</v>
      </c>
      <c r="K324" s="218" t="s">
        <v>4571</v>
      </c>
    </row>
    <row r="325" spans="1:11" s="221" customFormat="1" x14ac:dyDescent="0.15">
      <c r="A325" s="214" t="s">
        <v>9698</v>
      </c>
      <c r="B325" s="214" t="s">
        <v>8555</v>
      </c>
      <c r="C325" s="214" t="s">
        <v>9409</v>
      </c>
      <c r="D325" s="215">
        <v>41712</v>
      </c>
      <c r="E325" s="215">
        <v>43537</v>
      </c>
      <c r="F325" s="216" t="s">
        <v>4301</v>
      </c>
      <c r="G325" s="218" t="s">
        <v>8551</v>
      </c>
      <c r="H325" s="218" t="s">
        <v>9173</v>
      </c>
      <c r="I325" s="218" t="s">
        <v>9536</v>
      </c>
      <c r="J325" s="218" t="s">
        <v>8968</v>
      </c>
      <c r="K325" s="218" t="s">
        <v>4571</v>
      </c>
    </row>
    <row r="326" spans="1:11" s="221" customFormat="1" x14ac:dyDescent="0.15">
      <c r="A326" s="214" t="s">
        <v>9699</v>
      </c>
      <c r="B326" s="214" t="s">
        <v>8555</v>
      </c>
      <c r="C326" s="214" t="s">
        <v>9410</v>
      </c>
      <c r="D326" s="215">
        <v>41712</v>
      </c>
      <c r="E326" s="215">
        <v>43537</v>
      </c>
      <c r="F326" s="216" t="s">
        <v>4301</v>
      </c>
      <c r="G326" s="218" t="s">
        <v>8551</v>
      </c>
      <c r="H326" s="218" t="s">
        <v>9173</v>
      </c>
      <c r="I326" s="218" t="s">
        <v>9536</v>
      </c>
      <c r="J326" s="218" t="s">
        <v>8968</v>
      </c>
      <c r="K326" s="218" t="s">
        <v>4571</v>
      </c>
    </row>
    <row r="327" spans="1:11" s="221" customFormat="1" x14ac:dyDescent="0.15">
      <c r="A327" s="214" t="s">
        <v>9700</v>
      </c>
      <c r="B327" s="214" t="s">
        <v>8555</v>
      </c>
      <c r="C327" s="214" t="s">
        <v>9411</v>
      </c>
      <c r="D327" s="215">
        <v>41715</v>
      </c>
      <c r="E327" s="215">
        <v>43540</v>
      </c>
      <c r="F327" s="216" t="s">
        <v>4301</v>
      </c>
      <c r="G327" s="218" t="s">
        <v>9048</v>
      </c>
      <c r="H327" s="218" t="s">
        <v>9615</v>
      </c>
      <c r="I327" s="218" t="s">
        <v>9537</v>
      </c>
      <c r="J327" s="218" t="s">
        <v>9538</v>
      </c>
      <c r="K327" s="218" t="s">
        <v>4571</v>
      </c>
    </row>
    <row r="328" spans="1:11" s="221" customFormat="1" x14ac:dyDescent="0.15">
      <c r="A328" s="214" t="s">
        <v>9701</v>
      </c>
      <c r="B328" s="214" t="s">
        <v>8555</v>
      </c>
      <c r="C328" s="214" t="s">
        <v>9412</v>
      </c>
      <c r="D328" s="215">
        <v>41715</v>
      </c>
      <c r="E328" s="215">
        <v>43540</v>
      </c>
      <c r="F328" s="216" t="s">
        <v>4301</v>
      </c>
      <c r="G328" s="218" t="s">
        <v>9048</v>
      </c>
      <c r="H328" s="218" t="s">
        <v>9615</v>
      </c>
      <c r="I328" s="218" t="s">
        <v>9537</v>
      </c>
      <c r="J328" s="218" t="s">
        <v>9538</v>
      </c>
      <c r="K328" s="218" t="s">
        <v>4571</v>
      </c>
    </row>
    <row r="329" spans="1:11" s="221" customFormat="1" x14ac:dyDescent="0.15">
      <c r="A329" s="214" t="s">
        <v>9702</v>
      </c>
      <c r="B329" s="214" t="s">
        <v>8555</v>
      </c>
      <c r="C329" s="214" t="s">
        <v>9413</v>
      </c>
      <c r="D329" s="215">
        <v>41715</v>
      </c>
      <c r="E329" s="215">
        <v>43540</v>
      </c>
      <c r="F329" s="216" t="s">
        <v>4301</v>
      </c>
      <c r="G329" s="218" t="s">
        <v>9048</v>
      </c>
      <c r="H329" s="218" t="s">
        <v>9616</v>
      </c>
      <c r="I329" s="218" t="s">
        <v>9539</v>
      </c>
      <c r="J329" s="218" t="s">
        <v>9540</v>
      </c>
      <c r="K329" s="218" t="s">
        <v>4571</v>
      </c>
    </row>
    <row r="330" spans="1:11" s="221" customFormat="1" x14ac:dyDescent="0.15">
      <c r="A330" s="214" t="s">
        <v>9703</v>
      </c>
      <c r="B330" s="214" t="s">
        <v>8555</v>
      </c>
      <c r="C330" s="214" t="s">
        <v>9414</v>
      </c>
      <c r="D330" s="215">
        <v>41715</v>
      </c>
      <c r="E330" s="215">
        <v>43540</v>
      </c>
      <c r="F330" s="216" t="s">
        <v>4301</v>
      </c>
      <c r="G330" s="218" t="s">
        <v>9048</v>
      </c>
      <c r="H330" s="218" t="s">
        <v>9616</v>
      </c>
      <c r="I330" s="218" t="s">
        <v>9539</v>
      </c>
      <c r="J330" s="218" t="s">
        <v>9540</v>
      </c>
      <c r="K330" s="218" t="s">
        <v>4571</v>
      </c>
    </row>
    <row r="331" spans="1:11" s="221" customFormat="1" x14ac:dyDescent="0.15">
      <c r="A331" s="214" t="s">
        <v>9704</v>
      </c>
      <c r="B331" s="214" t="s">
        <v>8555</v>
      </c>
      <c r="C331" s="214" t="s">
        <v>9415</v>
      </c>
      <c r="D331" s="215">
        <v>41715</v>
      </c>
      <c r="E331" s="215">
        <v>43540</v>
      </c>
      <c r="F331" s="216" t="s">
        <v>4301</v>
      </c>
      <c r="G331" s="218" t="s">
        <v>9048</v>
      </c>
      <c r="H331" s="218" t="s">
        <v>9616</v>
      </c>
      <c r="I331" s="218" t="s">
        <v>9539</v>
      </c>
      <c r="J331" s="218" t="s">
        <v>9540</v>
      </c>
      <c r="K331" s="218" t="s">
        <v>4571</v>
      </c>
    </row>
    <row r="332" spans="1:11" s="221" customFormat="1" x14ac:dyDescent="0.15">
      <c r="A332" s="214" t="s">
        <v>9705</v>
      </c>
      <c r="B332" s="214" t="s">
        <v>8555</v>
      </c>
      <c r="C332" s="214" t="s">
        <v>9416</v>
      </c>
      <c r="D332" s="215">
        <v>41701</v>
      </c>
      <c r="E332" s="215">
        <v>43526</v>
      </c>
      <c r="F332" s="216" t="s">
        <v>4301</v>
      </c>
      <c r="G332" s="218" t="s">
        <v>8994</v>
      </c>
      <c r="H332" s="218" t="s">
        <v>9617</v>
      </c>
      <c r="I332" s="218" t="s">
        <v>9541</v>
      </c>
      <c r="J332" s="218" t="s">
        <v>9542</v>
      </c>
      <c r="K332" s="218" t="s">
        <v>4571</v>
      </c>
    </row>
    <row r="333" spans="1:11" s="221" customFormat="1" x14ac:dyDescent="0.15">
      <c r="A333" s="214" t="s">
        <v>9706</v>
      </c>
      <c r="B333" s="214" t="s">
        <v>8555</v>
      </c>
      <c r="C333" s="214" t="s">
        <v>9417</v>
      </c>
      <c r="D333" s="215">
        <v>41701</v>
      </c>
      <c r="E333" s="215">
        <v>43526</v>
      </c>
      <c r="F333" s="216" t="s">
        <v>4301</v>
      </c>
      <c r="G333" s="218" t="s">
        <v>8994</v>
      </c>
      <c r="H333" s="218" t="s">
        <v>9617</v>
      </c>
      <c r="I333" s="218" t="s">
        <v>9541</v>
      </c>
      <c r="J333" s="218" t="s">
        <v>9542</v>
      </c>
      <c r="K333" s="218" t="s">
        <v>4571</v>
      </c>
    </row>
    <row r="334" spans="1:11" s="221" customFormat="1" x14ac:dyDescent="0.15">
      <c r="A334" s="214" t="s">
        <v>9707</v>
      </c>
      <c r="B334" s="214" t="s">
        <v>8555</v>
      </c>
      <c r="C334" s="214" t="s">
        <v>9418</v>
      </c>
      <c r="D334" s="215">
        <v>41701</v>
      </c>
      <c r="E334" s="215">
        <v>43526</v>
      </c>
      <c r="F334" s="216" t="s">
        <v>4301</v>
      </c>
      <c r="G334" s="218" t="s">
        <v>8994</v>
      </c>
      <c r="H334" s="218" t="s">
        <v>9617</v>
      </c>
      <c r="I334" s="218" t="s">
        <v>9541</v>
      </c>
      <c r="J334" s="218" t="s">
        <v>9542</v>
      </c>
      <c r="K334" s="218" t="s">
        <v>4571</v>
      </c>
    </row>
    <row r="335" spans="1:11" s="221" customFormat="1" x14ac:dyDescent="0.15">
      <c r="A335" s="214" t="s">
        <v>9708</v>
      </c>
      <c r="B335" s="214" t="s">
        <v>8555</v>
      </c>
      <c r="C335" s="214" t="s">
        <v>9419</v>
      </c>
      <c r="D335" s="215">
        <v>41702</v>
      </c>
      <c r="E335" s="215">
        <v>43527</v>
      </c>
      <c r="F335" s="216" t="s">
        <v>4301</v>
      </c>
      <c r="G335" s="218" t="s">
        <v>8568</v>
      </c>
      <c r="H335" s="218" t="s">
        <v>9618</v>
      </c>
      <c r="I335" s="218" t="s">
        <v>9543</v>
      </c>
      <c r="J335" s="218" t="s">
        <v>9544</v>
      </c>
      <c r="K335" s="218" t="s">
        <v>4571</v>
      </c>
    </row>
    <row r="336" spans="1:11" s="221" customFormat="1" x14ac:dyDescent="0.15">
      <c r="A336" s="214" t="s">
        <v>9709</v>
      </c>
      <c r="B336" s="214" t="s">
        <v>8555</v>
      </c>
      <c r="C336" s="214" t="s">
        <v>9420</v>
      </c>
      <c r="D336" s="215">
        <v>41702</v>
      </c>
      <c r="E336" s="215">
        <v>43527</v>
      </c>
      <c r="F336" s="216" t="s">
        <v>4301</v>
      </c>
      <c r="G336" s="218" t="s">
        <v>8568</v>
      </c>
      <c r="H336" s="218" t="s">
        <v>9618</v>
      </c>
      <c r="I336" s="218" t="s">
        <v>9543</v>
      </c>
      <c r="J336" s="218" t="s">
        <v>9544</v>
      </c>
      <c r="K336" s="218" t="s">
        <v>4571</v>
      </c>
    </row>
    <row r="337" spans="1:11" s="221" customFormat="1" x14ac:dyDescent="0.15">
      <c r="A337" s="214" t="s">
        <v>9710</v>
      </c>
      <c r="B337" s="214" t="s">
        <v>8555</v>
      </c>
      <c r="C337" s="214" t="s">
        <v>9421</v>
      </c>
      <c r="D337" s="215">
        <v>41702</v>
      </c>
      <c r="E337" s="215">
        <v>43527</v>
      </c>
      <c r="F337" s="216" t="s">
        <v>4301</v>
      </c>
      <c r="G337" s="218" t="s">
        <v>8568</v>
      </c>
      <c r="H337" s="218" t="s">
        <v>9618</v>
      </c>
      <c r="I337" s="218" t="s">
        <v>9543</v>
      </c>
      <c r="J337" s="218" t="s">
        <v>9544</v>
      </c>
      <c r="K337" s="218" t="s">
        <v>4571</v>
      </c>
    </row>
    <row r="338" spans="1:11" s="221" customFormat="1" x14ac:dyDescent="0.15">
      <c r="A338" s="214" t="s">
        <v>9711</v>
      </c>
      <c r="B338" s="214" t="s">
        <v>8555</v>
      </c>
      <c r="C338" s="214" t="s">
        <v>9422</v>
      </c>
      <c r="D338" s="215">
        <v>41702</v>
      </c>
      <c r="E338" s="215">
        <v>43527</v>
      </c>
      <c r="F338" s="216" t="s">
        <v>4301</v>
      </c>
      <c r="G338" s="218" t="s">
        <v>8568</v>
      </c>
      <c r="H338" s="218" t="s">
        <v>9619</v>
      </c>
      <c r="I338" s="218" t="s">
        <v>9545</v>
      </c>
      <c r="J338" s="218" t="s">
        <v>9546</v>
      </c>
      <c r="K338" s="218" t="s">
        <v>4571</v>
      </c>
    </row>
    <row r="339" spans="1:11" s="221" customFormat="1" x14ac:dyDescent="0.15">
      <c r="A339" s="214" t="s">
        <v>9712</v>
      </c>
      <c r="B339" s="214" t="s">
        <v>8555</v>
      </c>
      <c r="C339" s="214" t="s">
        <v>9423</v>
      </c>
      <c r="D339" s="215">
        <v>41702</v>
      </c>
      <c r="E339" s="215">
        <v>43527</v>
      </c>
      <c r="F339" s="216" t="s">
        <v>4301</v>
      </c>
      <c r="G339" s="218" t="s">
        <v>8568</v>
      </c>
      <c r="H339" s="218" t="s">
        <v>9619</v>
      </c>
      <c r="I339" s="218" t="s">
        <v>9545</v>
      </c>
      <c r="J339" s="218" t="s">
        <v>9546</v>
      </c>
      <c r="K339" s="218" t="s">
        <v>4571</v>
      </c>
    </row>
    <row r="340" spans="1:11" s="221" customFormat="1" x14ac:dyDescent="0.15">
      <c r="A340" s="214" t="s">
        <v>9713</v>
      </c>
      <c r="B340" s="214" t="s">
        <v>8555</v>
      </c>
      <c r="C340" s="214" t="s">
        <v>9424</v>
      </c>
      <c r="D340" s="215">
        <v>41702</v>
      </c>
      <c r="E340" s="215">
        <v>43527</v>
      </c>
      <c r="F340" s="216" t="s">
        <v>4301</v>
      </c>
      <c r="G340" s="218" t="s">
        <v>8568</v>
      </c>
      <c r="H340" s="218" t="s">
        <v>9619</v>
      </c>
      <c r="I340" s="218" t="s">
        <v>9545</v>
      </c>
      <c r="J340" s="218" t="s">
        <v>9546</v>
      </c>
      <c r="K340" s="218" t="s">
        <v>4571</v>
      </c>
    </row>
    <row r="341" spans="1:11" s="221" customFormat="1" x14ac:dyDescent="0.15">
      <c r="A341" s="214" t="s">
        <v>9714</v>
      </c>
      <c r="B341" s="214" t="s">
        <v>8555</v>
      </c>
      <c r="C341" s="214" t="s">
        <v>9425</v>
      </c>
      <c r="D341" s="215">
        <v>41702</v>
      </c>
      <c r="E341" s="215">
        <v>43527</v>
      </c>
      <c r="F341" s="216" t="s">
        <v>4301</v>
      </c>
      <c r="G341" s="218" t="s">
        <v>8568</v>
      </c>
      <c r="H341" s="218" t="s">
        <v>9619</v>
      </c>
      <c r="I341" s="218" t="s">
        <v>9545</v>
      </c>
      <c r="J341" s="218" t="s">
        <v>9546</v>
      </c>
      <c r="K341" s="218" t="s">
        <v>4571</v>
      </c>
    </row>
    <row r="342" spans="1:11" s="221" customFormat="1" x14ac:dyDescent="0.15">
      <c r="A342" s="214" t="s">
        <v>9715</v>
      </c>
      <c r="B342" s="214" t="s">
        <v>8555</v>
      </c>
      <c r="C342" s="214" t="s">
        <v>9426</v>
      </c>
      <c r="D342" s="215">
        <v>41703</v>
      </c>
      <c r="E342" s="215">
        <v>43528</v>
      </c>
      <c r="F342" s="216" t="s">
        <v>4301</v>
      </c>
      <c r="G342" s="218" t="s">
        <v>8568</v>
      </c>
      <c r="H342" s="218" t="s">
        <v>9620</v>
      </c>
      <c r="I342" s="218" t="s">
        <v>9547</v>
      </c>
      <c r="J342" s="218" t="s">
        <v>9548</v>
      </c>
      <c r="K342" s="218" t="s">
        <v>4571</v>
      </c>
    </row>
    <row r="343" spans="1:11" s="221" customFormat="1" x14ac:dyDescent="0.15">
      <c r="A343" s="214" t="s">
        <v>9716</v>
      </c>
      <c r="B343" s="214" t="s">
        <v>8555</v>
      </c>
      <c r="C343" s="214" t="s">
        <v>9427</v>
      </c>
      <c r="D343" s="215">
        <v>41703</v>
      </c>
      <c r="E343" s="215">
        <v>43528</v>
      </c>
      <c r="F343" s="216" t="s">
        <v>4301</v>
      </c>
      <c r="G343" s="218" t="s">
        <v>8568</v>
      </c>
      <c r="H343" s="218" t="s">
        <v>9620</v>
      </c>
      <c r="I343" s="218" t="s">
        <v>9547</v>
      </c>
      <c r="J343" s="218" t="s">
        <v>9548</v>
      </c>
      <c r="K343" s="218" t="s">
        <v>4571</v>
      </c>
    </row>
    <row r="344" spans="1:11" s="221" customFormat="1" x14ac:dyDescent="0.15">
      <c r="A344" s="214" t="s">
        <v>9717</v>
      </c>
      <c r="B344" s="214" t="s">
        <v>8555</v>
      </c>
      <c r="C344" s="214" t="s">
        <v>9428</v>
      </c>
      <c r="D344" s="215">
        <v>41703</v>
      </c>
      <c r="E344" s="215">
        <v>43528</v>
      </c>
      <c r="F344" s="216" t="s">
        <v>4301</v>
      </c>
      <c r="G344" s="218" t="s">
        <v>8568</v>
      </c>
      <c r="H344" s="218" t="s">
        <v>9620</v>
      </c>
      <c r="I344" s="218" t="s">
        <v>9547</v>
      </c>
      <c r="J344" s="218" t="s">
        <v>9548</v>
      </c>
      <c r="K344" s="218" t="s">
        <v>4571</v>
      </c>
    </row>
    <row r="345" spans="1:11" s="221" customFormat="1" x14ac:dyDescent="0.15">
      <c r="A345" s="214" t="s">
        <v>9718</v>
      </c>
      <c r="B345" s="214" t="s">
        <v>8555</v>
      </c>
      <c r="C345" s="214" t="s">
        <v>9429</v>
      </c>
      <c r="D345" s="215">
        <v>41703</v>
      </c>
      <c r="E345" s="215">
        <v>43528</v>
      </c>
      <c r="F345" s="216" t="s">
        <v>4301</v>
      </c>
      <c r="G345" s="218" t="s">
        <v>8568</v>
      </c>
      <c r="H345" s="218" t="s">
        <v>9620</v>
      </c>
      <c r="I345" s="218" t="s">
        <v>9547</v>
      </c>
      <c r="J345" s="218" t="s">
        <v>9548</v>
      </c>
      <c r="K345" s="218" t="s">
        <v>4571</v>
      </c>
    </row>
    <row r="346" spans="1:11" s="221" customFormat="1" x14ac:dyDescent="0.15">
      <c r="A346" s="214" t="s">
        <v>9719</v>
      </c>
      <c r="B346" s="214" t="s">
        <v>8555</v>
      </c>
      <c r="C346" s="214" t="s">
        <v>9430</v>
      </c>
      <c r="D346" s="215">
        <v>41703</v>
      </c>
      <c r="E346" s="215">
        <v>43528</v>
      </c>
      <c r="F346" s="216" t="s">
        <v>4301</v>
      </c>
      <c r="G346" s="218" t="s">
        <v>8994</v>
      </c>
      <c r="H346" s="218" t="s">
        <v>9621</v>
      </c>
      <c r="I346" s="218" t="s">
        <v>9549</v>
      </c>
      <c r="J346" s="218" t="s">
        <v>9550</v>
      </c>
      <c r="K346" s="218" t="s">
        <v>4571</v>
      </c>
    </row>
    <row r="347" spans="1:11" s="221" customFormat="1" x14ac:dyDescent="0.15">
      <c r="A347" s="214" t="s">
        <v>9720</v>
      </c>
      <c r="B347" s="214" t="s">
        <v>8555</v>
      </c>
      <c r="C347" s="214" t="s">
        <v>9431</v>
      </c>
      <c r="D347" s="215">
        <v>41703</v>
      </c>
      <c r="E347" s="215">
        <v>43528</v>
      </c>
      <c r="F347" s="216" t="s">
        <v>4301</v>
      </c>
      <c r="G347" s="218" t="s">
        <v>8994</v>
      </c>
      <c r="H347" s="218" t="s">
        <v>9621</v>
      </c>
      <c r="I347" s="218" t="s">
        <v>9549</v>
      </c>
      <c r="J347" s="218" t="s">
        <v>9550</v>
      </c>
      <c r="K347" s="218" t="s">
        <v>4571</v>
      </c>
    </row>
    <row r="348" spans="1:11" s="221" customFormat="1" x14ac:dyDescent="0.15">
      <c r="A348" s="214" t="s">
        <v>9721</v>
      </c>
      <c r="B348" s="214" t="s">
        <v>8555</v>
      </c>
      <c r="C348" s="214" t="s">
        <v>9432</v>
      </c>
      <c r="D348" s="215">
        <v>41703</v>
      </c>
      <c r="E348" s="215">
        <v>43528</v>
      </c>
      <c r="F348" s="216" t="s">
        <v>4301</v>
      </c>
      <c r="G348" s="218" t="s">
        <v>8994</v>
      </c>
      <c r="H348" s="218" t="s">
        <v>9621</v>
      </c>
      <c r="I348" s="218" t="s">
        <v>9549</v>
      </c>
      <c r="J348" s="218" t="s">
        <v>9550</v>
      </c>
      <c r="K348" s="218" t="s">
        <v>4571</v>
      </c>
    </row>
    <row r="349" spans="1:11" s="221" customFormat="1" x14ac:dyDescent="0.15">
      <c r="A349" s="214" t="s">
        <v>9722</v>
      </c>
      <c r="B349" s="214" t="s">
        <v>8555</v>
      </c>
      <c r="C349" s="214" t="s">
        <v>9433</v>
      </c>
      <c r="D349" s="215">
        <v>41704</v>
      </c>
      <c r="E349" s="215">
        <v>43529</v>
      </c>
      <c r="F349" s="216" t="s">
        <v>4301</v>
      </c>
      <c r="G349" s="218" t="s">
        <v>8568</v>
      </c>
      <c r="H349" s="218" t="s">
        <v>9622</v>
      </c>
      <c r="I349" s="218" t="s">
        <v>9551</v>
      </c>
      <c r="J349" s="218" t="s">
        <v>9552</v>
      </c>
      <c r="K349" s="218" t="s">
        <v>4571</v>
      </c>
    </row>
    <row r="350" spans="1:11" s="221" customFormat="1" x14ac:dyDescent="0.15">
      <c r="A350" s="214" t="s">
        <v>9723</v>
      </c>
      <c r="B350" s="214" t="s">
        <v>8555</v>
      </c>
      <c r="C350" s="214" t="s">
        <v>9434</v>
      </c>
      <c r="D350" s="215">
        <v>41704</v>
      </c>
      <c r="E350" s="215">
        <v>43529</v>
      </c>
      <c r="F350" s="216" t="s">
        <v>4301</v>
      </c>
      <c r="G350" s="218" t="s">
        <v>8568</v>
      </c>
      <c r="H350" s="218" t="s">
        <v>9622</v>
      </c>
      <c r="I350" s="218" t="s">
        <v>9551</v>
      </c>
      <c r="J350" s="218" t="s">
        <v>9552</v>
      </c>
      <c r="K350" s="218" t="s">
        <v>4571</v>
      </c>
    </row>
    <row r="351" spans="1:11" s="221" customFormat="1" x14ac:dyDescent="0.15">
      <c r="A351" s="214" t="s">
        <v>9724</v>
      </c>
      <c r="B351" s="214" t="s">
        <v>8555</v>
      </c>
      <c r="C351" s="214" t="s">
        <v>9435</v>
      </c>
      <c r="D351" s="215">
        <v>41704</v>
      </c>
      <c r="E351" s="215">
        <v>43529</v>
      </c>
      <c r="F351" s="216" t="s">
        <v>4301</v>
      </c>
      <c r="G351" s="218" t="s">
        <v>8568</v>
      </c>
      <c r="H351" s="218" t="s">
        <v>9622</v>
      </c>
      <c r="I351" s="218" t="s">
        <v>9551</v>
      </c>
      <c r="J351" s="218" t="s">
        <v>9552</v>
      </c>
      <c r="K351" s="218" t="s">
        <v>4571</v>
      </c>
    </row>
    <row r="352" spans="1:11" s="221" customFormat="1" x14ac:dyDescent="0.15">
      <c r="A352" s="214" t="s">
        <v>9725</v>
      </c>
      <c r="B352" s="214" t="s">
        <v>8555</v>
      </c>
      <c r="C352" s="214" t="s">
        <v>9436</v>
      </c>
      <c r="D352" s="215">
        <v>41704</v>
      </c>
      <c r="E352" s="215">
        <v>43529</v>
      </c>
      <c r="F352" s="216" t="s">
        <v>4301</v>
      </c>
      <c r="G352" s="218" t="s">
        <v>8568</v>
      </c>
      <c r="H352" s="218" t="s">
        <v>9622</v>
      </c>
      <c r="I352" s="218" t="s">
        <v>9551</v>
      </c>
      <c r="J352" s="218" t="s">
        <v>9552</v>
      </c>
      <c r="K352" s="218" t="s">
        <v>4571</v>
      </c>
    </row>
    <row r="353" spans="1:11" s="221" customFormat="1" x14ac:dyDescent="0.15">
      <c r="A353" s="214" t="s">
        <v>9726</v>
      </c>
      <c r="B353" s="214" t="s">
        <v>8555</v>
      </c>
      <c r="C353" s="214" t="s">
        <v>9437</v>
      </c>
      <c r="D353" s="215">
        <v>41704</v>
      </c>
      <c r="E353" s="215">
        <v>43529</v>
      </c>
      <c r="F353" s="216" t="s">
        <v>4301</v>
      </c>
      <c r="G353" s="218" t="s">
        <v>8568</v>
      </c>
      <c r="H353" s="218" t="s">
        <v>9622</v>
      </c>
      <c r="I353" s="218" t="s">
        <v>9551</v>
      </c>
      <c r="J353" s="218" t="s">
        <v>9552</v>
      </c>
      <c r="K353" s="218" t="s">
        <v>4571</v>
      </c>
    </row>
    <row r="354" spans="1:11" s="221" customFormat="1" x14ac:dyDescent="0.15">
      <c r="A354" s="214" t="s">
        <v>9727</v>
      </c>
      <c r="B354" s="214" t="s">
        <v>8555</v>
      </c>
      <c r="C354" s="214" t="s">
        <v>9438</v>
      </c>
      <c r="D354" s="215">
        <v>41704</v>
      </c>
      <c r="E354" s="215">
        <v>43529</v>
      </c>
      <c r="F354" s="216" t="s">
        <v>4301</v>
      </c>
      <c r="G354" s="218" t="s">
        <v>8568</v>
      </c>
      <c r="H354" s="218" t="s">
        <v>9622</v>
      </c>
      <c r="I354" s="218" t="s">
        <v>9551</v>
      </c>
      <c r="J354" s="218" t="s">
        <v>9552</v>
      </c>
      <c r="K354" s="218" t="s">
        <v>4571</v>
      </c>
    </row>
    <row r="355" spans="1:11" s="221" customFormat="1" x14ac:dyDescent="0.15">
      <c r="A355" s="214" t="s">
        <v>9728</v>
      </c>
      <c r="B355" s="214" t="s">
        <v>8555</v>
      </c>
      <c r="C355" s="214" t="s">
        <v>9439</v>
      </c>
      <c r="D355" s="215">
        <v>41704</v>
      </c>
      <c r="E355" s="215">
        <v>43529</v>
      </c>
      <c r="F355" s="216" t="s">
        <v>4301</v>
      </c>
      <c r="G355" s="218" t="s">
        <v>8568</v>
      </c>
      <c r="H355" s="218" t="s">
        <v>9622</v>
      </c>
      <c r="I355" s="218" t="s">
        <v>9551</v>
      </c>
      <c r="J355" s="218" t="s">
        <v>9552</v>
      </c>
      <c r="K355" s="218" t="s">
        <v>4571</v>
      </c>
    </row>
    <row r="356" spans="1:11" s="221" customFormat="1" x14ac:dyDescent="0.15">
      <c r="A356" s="214" t="s">
        <v>9729</v>
      </c>
      <c r="B356" s="214" t="s">
        <v>8555</v>
      </c>
      <c r="C356" s="214" t="s">
        <v>9440</v>
      </c>
      <c r="D356" s="215">
        <v>41704</v>
      </c>
      <c r="E356" s="215">
        <v>43529</v>
      </c>
      <c r="F356" s="216" t="s">
        <v>4301</v>
      </c>
      <c r="G356" s="218" t="s">
        <v>8994</v>
      </c>
      <c r="H356" s="218" t="s">
        <v>9623</v>
      </c>
      <c r="I356" s="218" t="s">
        <v>9553</v>
      </c>
      <c r="J356" s="218" t="s">
        <v>9554</v>
      </c>
      <c r="K356" s="218" t="s">
        <v>4571</v>
      </c>
    </row>
    <row r="357" spans="1:11" s="221" customFormat="1" x14ac:dyDescent="0.15">
      <c r="A357" s="214" t="s">
        <v>9730</v>
      </c>
      <c r="B357" s="214" t="s">
        <v>8555</v>
      </c>
      <c r="C357" s="214" t="s">
        <v>9441</v>
      </c>
      <c r="D357" s="215">
        <v>41704</v>
      </c>
      <c r="E357" s="215">
        <v>43529</v>
      </c>
      <c r="F357" s="216" t="s">
        <v>4301</v>
      </c>
      <c r="G357" s="218" t="s">
        <v>8994</v>
      </c>
      <c r="H357" s="218" t="s">
        <v>9623</v>
      </c>
      <c r="I357" s="218" t="s">
        <v>9553</v>
      </c>
      <c r="J357" s="218" t="s">
        <v>9554</v>
      </c>
      <c r="K357" s="218" t="s">
        <v>4571</v>
      </c>
    </row>
    <row r="358" spans="1:11" s="221" customFormat="1" x14ac:dyDescent="0.15">
      <c r="A358" s="214" t="s">
        <v>9731</v>
      </c>
      <c r="B358" s="214" t="s">
        <v>8555</v>
      </c>
      <c r="C358" s="214" t="s">
        <v>9442</v>
      </c>
      <c r="D358" s="215">
        <v>41704</v>
      </c>
      <c r="E358" s="215">
        <v>43529</v>
      </c>
      <c r="F358" s="216" t="s">
        <v>4301</v>
      </c>
      <c r="G358" s="218" t="s">
        <v>8994</v>
      </c>
      <c r="H358" s="218" t="s">
        <v>9623</v>
      </c>
      <c r="I358" s="218" t="s">
        <v>9553</v>
      </c>
      <c r="J358" s="218" t="s">
        <v>9554</v>
      </c>
      <c r="K358" s="218" t="s">
        <v>4571</v>
      </c>
    </row>
    <row r="359" spans="1:11" s="221" customFormat="1" x14ac:dyDescent="0.15">
      <c r="A359" s="214" t="s">
        <v>9732</v>
      </c>
      <c r="B359" s="214" t="s">
        <v>8555</v>
      </c>
      <c r="C359" s="214" t="s">
        <v>9443</v>
      </c>
      <c r="D359" s="215">
        <v>41704</v>
      </c>
      <c r="E359" s="215">
        <v>43529</v>
      </c>
      <c r="F359" s="216" t="s">
        <v>4301</v>
      </c>
      <c r="G359" s="218" t="s">
        <v>8994</v>
      </c>
      <c r="H359" s="218" t="s">
        <v>9623</v>
      </c>
      <c r="I359" s="218" t="s">
        <v>9553</v>
      </c>
      <c r="J359" s="218" t="s">
        <v>9554</v>
      </c>
      <c r="K359" s="218" t="s">
        <v>4571</v>
      </c>
    </row>
    <row r="360" spans="1:11" s="221" customFormat="1" x14ac:dyDescent="0.15">
      <c r="A360" s="214" t="s">
        <v>9733</v>
      </c>
      <c r="B360" s="214" t="s">
        <v>8555</v>
      </c>
      <c r="C360" s="214" t="s">
        <v>9444</v>
      </c>
      <c r="D360" s="215">
        <v>41705</v>
      </c>
      <c r="E360" s="215">
        <v>43530</v>
      </c>
      <c r="F360" s="216" t="s">
        <v>4301</v>
      </c>
      <c r="G360" s="218" t="s">
        <v>8568</v>
      </c>
      <c r="H360" s="218" t="s">
        <v>9624</v>
      </c>
      <c r="I360" s="218" t="s">
        <v>9555</v>
      </c>
      <c r="J360" s="218" t="s">
        <v>9556</v>
      </c>
      <c r="K360" s="218" t="s">
        <v>4571</v>
      </c>
    </row>
    <row r="361" spans="1:11" s="221" customFormat="1" x14ac:dyDescent="0.15">
      <c r="A361" s="214" t="s">
        <v>9734</v>
      </c>
      <c r="B361" s="214" t="s">
        <v>8555</v>
      </c>
      <c r="C361" s="214" t="s">
        <v>9445</v>
      </c>
      <c r="D361" s="215">
        <v>41705</v>
      </c>
      <c r="E361" s="215">
        <v>43530</v>
      </c>
      <c r="F361" s="216" t="s">
        <v>4301</v>
      </c>
      <c r="G361" s="218" t="s">
        <v>8568</v>
      </c>
      <c r="H361" s="218" t="s">
        <v>9624</v>
      </c>
      <c r="I361" s="218" t="s">
        <v>9555</v>
      </c>
      <c r="J361" s="218" t="s">
        <v>9556</v>
      </c>
      <c r="K361" s="218" t="s">
        <v>4571</v>
      </c>
    </row>
    <row r="362" spans="1:11" s="221" customFormat="1" x14ac:dyDescent="0.15">
      <c r="A362" s="214" t="s">
        <v>9735</v>
      </c>
      <c r="B362" s="214" t="s">
        <v>8555</v>
      </c>
      <c r="C362" s="214" t="s">
        <v>9446</v>
      </c>
      <c r="D362" s="215">
        <v>41710</v>
      </c>
      <c r="E362" s="215">
        <v>43535</v>
      </c>
      <c r="F362" s="216" t="s">
        <v>4301</v>
      </c>
      <c r="G362" s="218" t="s">
        <v>8568</v>
      </c>
      <c r="H362" s="218" t="s">
        <v>9625</v>
      </c>
      <c r="I362" s="218" t="s">
        <v>9557</v>
      </c>
      <c r="J362" s="218" t="s">
        <v>9558</v>
      </c>
      <c r="K362" s="218" t="s">
        <v>4571</v>
      </c>
    </row>
    <row r="363" spans="1:11" s="221" customFormat="1" x14ac:dyDescent="0.15">
      <c r="A363" s="214" t="s">
        <v>9736</v>
      </c>
      <c r="B363" s="214" t="s">
        <v>8555</v>
      </c>
      <c r="C363" s="214" t="s">
        <v>9447</v>
      </c>
      <c r="D363" s="215">
        <v>41710</v>
      </c>
      <c r="E363" s="215">
        <v>43535</v>
      </c>
      <c r="F363" s="216" t="s">
        <v>4301</v>
      </c>
      <c r="G363" s="218" t="s">
        <v>8568</v>
      </c>
      <c r="H363" s="218" t="s">
        <v>9625</v>
      </c>
      <c r="I363" s="218" t="s">
        <v>9557</v>
      </c>
      <c r="J363" s="218" t="s">
        <v>9558</v>
      </c>
      <c r="K363" s="218" t="s">
        <v>4571</v>
      </c>
    </row>
    <row r="364" spans="1:11" s="221" customFormat="1" x14ac:dyDescent="0.15">
      <c r="A364" s="214" t="s">
        <v>9737</v>
      </c>
      <c r="B364" s="214" t="s">
        <v>8555</v>
      </c>
      <c r="C364" s="214" t="s">
        <v>9448</v>
      </c>
      <c r="D364" s="215">
        <v>41711</v>
      </c>
      <c r="E364" s="215">
        <v>43536</v>
      </c>
      <c r="F364" s="216" t="s">
        <v>4301</v>
      </c>
      <c r="G364" s="218" t="s">
        <v>8568</v>
      </c>
      <c r="H364" s="218" t="s">
        <v>9626</v>
      </c>
      <c r="I364" s="218" t="s">
        <v>9559</v>
      </c>
      <c r="J364" s="218" t="s">
        <v>9560</v>
      </c>
      <c r="K364" s="218" t="s">
        <v>4571</v>
      </c>
    </row>
    <row r="365" spans="1:11" s="221" customFormat="1" x14ac:dyDescent="0.15">
      <c r="A365" s="214" t="s">
        <v>9738</v>
      </c>
      <c r="B365" s="214" t="s">
        <v>8555</v>
      </c>
      <c r="C365" s="214" t="s">
        <v>9449</v>
      </c>
      <c r="D365" s="215">
        <v>41711</v>
      </c>
      <c r="E365" s="215">
        <v>43536</v>
      </c>
      <c r="F365" s="216" t="s">
        <v>4301</v>
      </c>
      <c r="G365" s="218" t="s">
        <v>8568</v>
      </c>
      <c r="H365" s="218" t="s">
        <v>9626</v>
      </c>
      <c r="I365" s="218" t="s">
        <v>9559</v>
      </c>
      <c r="J365" s="218" t="s">
        <v>9560</v>
      </c>
      <c r="K365" s="218" t="s">
        <v>4571</v>
      </c>
    </row>
    <row r="366" spans="1:11" s="221" customFormat="1" x14ac:dyDescent="0.15">
      <c r="A366" s="214" t="s">
        <v>9739</v>
      </c>
      <c r="B366" s="214" t="s">
        <v>8555</v>
      </c>
      <c r="C366" s="214" t="s">
        <v>9450</v>
      </c>
      <c r="D366" s="215">
        <v>41715</v>
      </c>
      <c r="E366" s="215">
        <v>43540</v>
      </c>
      <c r="F366" s="216" t="s">
        <v>4301</v>
      </c>
      <c r="G366" s="218" t="s">
        <v>9368</v>
      </c>
      <c r="H366" s="218" t="s">
        <v>9627</v>
      </c>
      <c r="I366" s="218" t="s">
        <v>9561</v>
      </c>
      <c r="J366" s="218" t="s">
        <v>9562</v>
      </c>
      <c r="K366" s="218" t="s">
        <v>4571</v>
      </c>
    </row>
    <row r="367" spans="1:11" s="221" customFormat="1" x14ac:dyDescent="0.15">
      <c r="A367" s="214" t="s">
        <v>9740</v>
      </c>
      <c r="B367" s="214" t="s">
        <v>8555</v>
      </c>
      <c r="C367" s="214" t="s">
        <v>9451</v>
      </c>
      <c r="D367" s="215">
        <v>41715</v>
      </c>
      <c r="E367" s="215">
        <v>43540</v>
      </c>
      <c r="F367" s="216" t="s">
        <v>4301</v>
      </c>
      <c r="G367" s="218" t="s">
        <v>9368</v>
      </c>
      <c r="H367" s="218" t="s">
        <v>9627</v>
      </c>
      <c r="I367" s="218" t="s">
        <v>9561</v>
      </c>
      <c r="J367" s="218" t="s">
        <v>9562</v>
      </c>
      <c r="K367" s="218" t="s">
        <v>4571</v>
      </c>
    </row>
    <row r="368" spans="1:11" s="221" customFormat="1" x14ac:dyDescent="0.15">
      <c r="A368" s="214" t="s">
        <v>9741</v>
      </c>
      <c r="B368" s="214" t="s">
        <v>8555</v>
      </c>
      <c r="C368" s="214" t="s">
        <v>9452</v>
      </c>
      <c r="D368" s="215">
        <v>41715</v>
      </c>
      <c r="E368" s="215">
        <v>43540</v>
      </c>
      <c r="F368" s="216" t="s">
        <v>4301</v>
      </c>
      <c r="G368" s="218" t="s">
        <v>9368</v>
      </c>
      <c r="H368" s="218" t="s">
        <v>9627</v>
      </c>
      <c r="I368" s="218" t="s">
        <v>9561</v>
      </c>
      <c r="J368" s="218" t="s">
        <v>9562</v>
      </c>
      <c r="K368" s="218" t="s">
        <v>4571</v>
      </c>
    </row>
    <row r="369" spans="1:11" s="221" customFormat="1" x14ac:dyDescent="0.15">
      <c r="A369" s="214" t="s">
        <v>9742</v>
      </c>
      <c r="B369" s="214" t="s">
        <v>8555</v>
      </c>
      <c r="C369" s="214" t="s">
        <v>9453</v>
      </c>
      <c r="D369" s="215">
        <v>41716</v>
      </c>
      <c r="E369" s="215">
        <v>43541</v>
      </c>
      <c r="F369" s="216" t="s">
        <v>4301</v>
      </c>
      <c r="G369" s="218" t="s">
        <v>9368</v>
      </c>
      <c r="H369" s="218" t="s">
        <v>9628</v>
      </c>
      <c r="I369" s="218" t="s">
        <v>9563</v>
      </c>
      <c r="J369" s="218" t="s">
        <v>9564</v>
      </c>
      <c r="K369" s="218" t="s">
        <v>4571</v>
      </c>
    </row>
    <row r="370" spans="1:11" s="221" customFormat="1" x14ac:dyDescent="0.15">
      <c r="A370" s="214" t="s">
        <v>9743</v>
      </c>
      <c r="B370" s="214" t="s">
        <v>8555</v>
      </c>
      <c r="C370" s="214" t="s">
        <v>9454</v>
      </c>
      <c r="D370" s="215">
        <v>41716</v>
      </c>
      <c r="E370" s="215">
        <v>43541</v>
      </c>
      <c r="F370" s="216" t="s">
        <v>4301</v>
      </c>
      <c r="G370" s="218" t="s">
        <v>9368</v>
      </c>
      <c r="H370" s="218" t="s">
        <v>9628</v>
      </c>
      <c r="I370" s="218" t="s">
        <v>9563</v>
      </c>
      <c r="J370" s="218" t="s">
        <v>9564</v>
      </c>
      <c r="K370" s="218" t="s">
        <v>4571</v>
      </c>
    </row>
    <row r="371" spans="1:11" s="221" customFormat="1" x14ac:dyDescent="0.15">
      <c r="A371" s="214" t="s">
        <v>9744</v>
      </c>
      <c r="B371" s="214" t="s">
        <v>8555</v>
      </c>
      <c r="C371" s="214" t="s">
        <v>9455</v>
      </c>
      <c r="D371" s="215">
        <v>41716</v>
      </c>
      <c r="E371" s="215">
        <v>43541</v>
      </c>
      <c r="F371" s="216" t="s">
        <v>4301</v>
      </c>
      <c r="G371" s="218" t="s">
        <v>9368</v>
      </c>
      <c r="H371" s="218" t="s">
        <v>9628</v>
      </c>
      <c r="I371" s="218" t="s">
        <v>9563</v>
      </c>
      <c r="J371" s="218" t="s">
        <v>9564</v>
      </c>
      <c r="K371" s="218" t="s">
        <v>4571</v>
      </c>
    </row>
    <row r="372" spans="1:11" s="221" customFormat="1" x14ac:dyDescent="0.15">
      <c r="A372" s="214" t="s">
        <v>9745</v>
      </c>
      <c r="B372" s="214" t="s">
        <v>8555</v>
      </c>
      <c r="C372" s="214" t="s">
        <v>9456</v>
      </c>
      <c r="D372" s="215">
        <v>41716</v>
      </c>
      <c r="E372" s="215">
        <v>43541</v>
      </c>
      <c r="F372" s="216" t="s">
        <v>4301</v>
      </c>
      <c r="G372" s="218" t="s">
        <v>9368</v>
      </c>
      <c r="H372" s="218" t="s">
        <v>9628</v>
      </c>
      <c r="I372" s="218" t="s">
        <v>9563</v>
      </c>
      <c r="J372" s="218" t="s">
        <v>9564</v>
      </c>
      <c r="K372" s="218" t="s">
        <v>4571</v>
      </c>
    </row>
    <row r="373" spans="1:11" s="221" customFormat="1" x14ac:dyDescent="0.15">
      <c r="A373" s="223" t="s">
        <v>9746</v>
      </c>
      <c r="B373" s="214" t="s">
        <v>8555</v>
      </c>
      <c r="C373" s="222" t="s">
        <v>9457</v>
      </c>
      <c r="D373" s="215">
        <v>41722</v>
      </c>
      <c r="E373" s="215">
        <v>43547</v>
      </c>
      <c r="F373" s="216" t="s">
        <v>4301</v>
      </c>
      <c r="G373" s="218" t="s">
        <v>9458</v>
      </c>
      <c r="H373" s="218" t="s">
        <v>9629</v>
      </c>
      <c r="I373" s="218" t="s">
        <v>9565</v>
      </c>
      <c r="J373" s="218" t="s">
        <v>9566</v>
      </c>
      <c r="K373" s="218" t="s">
        <v>4571</v>
      </c>
    </row>
    <row r="374" spans="1:11" s="221" customFormat="1" x14ac:dyDescent="0.15">
      <c r="A374" s="214" t="s">
        <v>9747</v>
      </c>
      <c r="B374" s="214" t="s">
        <v>8555</v>
      </c>
      <c r="C374" s="214" t="s">
        <v>9459</v>
      </c>
      <c r="D374" s="215">
        <v>41722</v>
      </c>
      <c r="E374" s="215">
        <v>43547</v>
      </c>
      <c r="F374" s="216" t="s">
        <v>4301</v>
      </c>
      <c r="G374" s="218" t="s">
        <v>9458</v>
      </c>
      <c r="H374" s="218" t="s">
        <v>9629</v>
      </c>
      <c r="I374" s="218" t="s">
        <v>9565</v>
      </c>
      <c r="J374" s="218" t="s">
        <v>9566</v>
      </c>
      <c r="K374" s="218" t="s">
        <v>4571</v>
      </c>
    </row>
    <row r="375" spans="1:11" s="221" customFormat="1" x14ac:dyDescent="0.15">
      <c r="A375" s="214" t="s">
        <v>9748</v>
      </c>
      <c r="B375" s="214" t="s">
        <v>8555</v>
      </c>
      <c r="C375" s="214" t="s">
        <v>9460</v>
      </c>
      <c r="D375" s="215">
        <v>41715</v>
      </c>
      <c r="E375" s="215">
        <v>43540</v>
      </c>
      <c r="F375" s="216" t="s">
        <v>4301</v>
      </c>
      <c r="G375" s="218" t="s">
        <v>8568</v>
      </c>
      <c r="H375" s="218" t="s">
        <v>9630</v>
      </c>
      <c r="I375" s="218" t="s">
        <v>9567</v>
      </c>
      <c r="J375" s="218" t="s">
        <v>9568</v>
      </c>
      <c r="K375" s="218" t="s">
        <v>4571</v>
      </c>
    </row>
    <row r="376" spans="1:11" s="221" customFormat="1" x14ac:dyDescent="0.15">
      <c r="A376" s="214" t="s">
        <v>9749</v>
      </c>
      <c r="B376" s="214" t="s">
        <v>8555</v>
      </c>
      <c r="C376" s="214" t="s">
        <v>9461</v>
      </c>
      <c r="D376" s="215">
        <v>41715</v>
      </c>
      <c r="E376" s="215">
        <v>43540</v>
      </c>
      <c r="F376" s="216" t="s">
        <v>4301</v>
      </c>
      <c r="G376" s="218" t="s">
        <v>8568</v>
      </c>
      <c r="H376" s="218" t="s">
        <v>9630</v>
      </c>
      <c r="I376" s="218" t="s">
        <v>9567</v>
      </c>
      <c r="J376" s="218" t="s">
        <v>9568</v>
      </c>
      <c r="K376" s="218" t="s">
        <v>4571</v>
      </c>
    </row>
    <row r="377" spans="1:11" s="221" customFormat="1" x14ac:dyDescent="0.15">
      <c r="A377" s="214" t="s">
        <v>9750</v>
      </c>
      <c r="B377" s="214" t="s">
        <v>8555</v>
      </c>
      <c r="C377" s="214" t="s">
        <v>9462</v>
      </c>
      <c r="D377" s="215">
        <v>41715</v>
      </c>
      <c r="E377" s="215">
        <v>43540</v>
      </c>
      <c r="F377" s="216" t="s">
        <v>4301</v>
      </c>
      <c r="G377" s="218" t="s">
        <v>8568</v>
      </c>
      <c r="H377" s="218" t="s">
        <v>9630</v>
      </c>
      <c r="I377" s="218" t="s">
        <v>9567</v>
      </c>
      <c r="J377" s="218" t="s">
        <v>9568</v>
      </c>
      <c r="K377" s="218" t="s">
        <v>4571</v>
      </c>
    </row>
    <row r="378" spans="1:11" s="221" customFormat="1" x14ac:dyDescent="0.15">
      <c r="A378" s="214" t="s">
        <v>9751</v>
      </c>
      <c r="B378" s="214" t="s">
        <v>8555</v>
      </c>
      <c r="C378" s="214" t="s">
        <v>9463</v>
      </c>
      <c r="D378" s="215">
        <v>41715</v>
      </c>
      <c r="E378" s="215">
        <v>43540</v>
      </c>
      <c r="F378" s="216" t="s">
        <v>4301</v>
      </c>
      <c r="G378" s="218" t="s">
        <v>8568</v>
      </c>
      <c r="H378" s="218" t="s">
        <v>9631</v>
      </c>
      <c r="I378" s="218" t="s">
        <v>9569</v>
      </c>
      <c r="J378" s="218" t="s">
        <v>9570</v>
      </c>
      <c r="K378" s="218" t="s">
        <v>4571</v>
      </c>
    </row>
    <row r="379" spans="1:11" s="221" customFormat="1" x14ac:dyDescent="0.15">
      <c r="A379" s="214" t="s">
        <v>9752</v>
      </c>
      <c r="B379" s="214" t="s">
        <v>8555</v>
      </c>
      <c r="C379" s="214" t="s">
        <v>9464</v>
      </c>
      <c r="D379" s="215">
        <v>41715</v>
      </c>
      <c r="E379" s="215">
        <v>43540</v>
      </c>
      <c r="F379" s="216" t="s">
        <v>4301</v>
      </c>
      <c r="G379" s="218" t="s">
        <v>8568</v>
      </c>
      <c r="H379" s="218" t="s">
        <v>9631</v>
      </c>
      <c r="I379" s="218" t="s">
        <v>9569</v>
      </c>
      <c r="J379" s="218" t="s">
        <v>9570</v>
      </c>
      <c r="K379" s="218" t="s">
        <v>4571</v>
      </c>
    </row>
    <row r="380" spans="1:11" s="221" customFormat="1" x14ac:dyDescent="0.15">
      <c r="A380" s="214" t="s">
        <v>9753</v>
      </c>
      <c r="B380" s="214" t="s">
        <v>8555</v>
      </c>
      <c r="C380" s="214" t="s">
        <v>9465</v>
      </c>
      <c r="D380" s="215">
        <v>41715</v>
      </c>
      <c r="E380" s="215">
        <v>43540</v>
      </c>
      <c r="F380" s="216" t="s">
        <v>4301</v>
      </c>
      <c r="G380" s="218" t="s">
        <v>8568</v>
      </c>
      <c r="H380" s="218" t="s">
        <v>9631</v>
      </c>
      <c r="I380" s="218" t="s">
        <v>9569</v>
      </c>
      <c r="J380" s="218" t="s">
        <v>9570</v>
      </c>
      <c r="K380" s="218" t="s">
        <v>4571</v>
      </c>
    </row>
    <row r="381" spans="1:11" s="221" customFormat="1" x14ac:dyDescent="0.15">
      <c r="A381" s="214" t="s">
        <v>9754</v>
      </c>
      <c r="B381" s="214" t="s">
        <v>8555</v>
      </c>
      <c r="C381" s="214" t="s">
        <v>9466</v>
      </c>
      <c r="D381" s="215">
        <v>41715</v>
      </c>
      <c r="E381" s="215">
        <v>43540</v>
      </c>
      <c r="F381" s="216" t="s">
        <v>4301</v>
      </c>
      <c r="G381" s="218" t="s">
        <v>8568</v>
      </c>
      <c r="H381" s="218" t="s">
        <v>9631</v>
      </c>
      <c r="I381" s="218" t="s">
        <v>9569</v>
      </c>
      <c r="J381" s="218" t="s">
        <v>9570</v>
      </c>
      <c r="K381" s="218" t="s">
        <v>4571</v>
      </c>
    </row>
    <row r="382" spans="1:11" s="221" customFormat="1" x14ac:dyDescent="0.15">
      <c r="A382" s="214" t="s">
        <v>9755</v>
      </c>
      <c r="B382" s="214" t="s">
        <v>8555</v>
      </c>
      <c r="C382" s="214" t="s">
        <v>9467</v>
      </c>
      <c r="D382" s="215">
        <v>41715</v>
      </c>
      <c r="E382" s="215">
        <v>43540</v>
      </c>
      <c r="F382" s="216" t="s">
        <v>4301</v>
      </c>
      <c r="G382" s="218" t="s">
        <v>8568</v>
      </c>
      <c r="H382" s="218" t="s">
        <v>9631</v>
      </c>
      <c r="I382" s="218" t="s">
        <v>9569</v>
      </c>
      <c r="J382" s="218" t="s">
        <v>9570</v>
      </c>
      <c r="K382" s="218" t="s">
        <v>4571</v>
      </c>
    </row>
    <row r="383" spans="1:11" s="221" customFormat="1" x14ac:dyDescent="0.15">
      <c r="A383" s="214" t="s">
        <v>9756</v>
      </c>
      <c r="B383" s="214" t="s">
        <v>8555</v>
      </c>
      <c r="C383" s="214" t="s">
        <v>9468</v>
      </c>
      <c r="D383" s="215">
        <v>41716</v>
      </c>
      <c r="E383" s="215">
        <v>43541</v>
      </c>
      <c r="F383" s="216" t="s">
        <v>4301</v>
      </c>
      <c r="G383" s="218" t="s">
        <v>8751</v>
      </c>
      <c r="H383" s="218" t="s">
        <v>9632</v>
      </c>
      <c r="I383" s="218" t="s">
        <v>9571</v>
      </c>
      <c r="J383" s="218" t="s">
        <v>9572</v>
      </c>
      <c r="K383" s="218" t="s">
        <v>4571</v>
      </c>
    </row>
    <row r="384" spans="1:11" s="221" customFormat="1" x14ac:dyDescent="0.15">
      <c r="A384" s="214" t="s">
        <v>9757</v>
      </c>
      <c r="B384" s="214" t="s">
        <v>8555</v>
      </c>
      <c r="C384" s="214" t="s">
        <v>9469</v>
      </c>
      <c r="D384" s="215">
        <v>41716</v>
      </c>
      <c r="E384" s="215">
        <v>43541</v>
      </c>
      <c r="F384" s="216" t="s">
        <v>4301</v>
      </c>
      <c r="G384" s="218" t="s">
        <v>8751</v>
      </c>
      <c r="H384" s="218" t="s">
        <v>9632</v>
      </c>
      <c r="I384" s="218" t="s">
        <v>9571</v>
      </c>
      <c r="J384" s="218" t="s">
        <v>9572</v>
      </c>
      <c r="K384" s="218" t="s">
        <v>4571</v>
      </c>
    </row>
    <row r="385" spans="1:11" s="221" customFormat="1" x14ac:dyDescent="0.15">
      <c r="A385" s="214" t="s">
        <v>9758</v>
      </c>
      <c r="B385" s="214" t="s">
        <v>8555</v>
      </c>
      <c r="C385" s="214" t="s">
        <v>9470</v>
      </c>
      <c r="D385" s="215">
        <v>41716</v>
      </c>
      <c r="E385" s="215">
        <v>43541</v>
      </c>
      <c r="F385" s="216" t="s">
        <v>4301</v>
      </c>
      <c r="G385" s="218" t="s">
        <v>8751</v>
      </c>
      <c r="H385" s="218" t="s">
        <v>9632</v>
      </c>
      <c r="I385" s="218" t="s">
        <v>9573</v>
      </c>
      <c r="J385" s="218" t="s">
        <v>9574</v>
      </c>
      <c r="K385" s="218" t="s">
        <v>4571</v>
      </c>
    </row>
    <row r="386" spans="1:11" s="221" customFormat="1" x14ac:dyDescent="0.15">
      <c r="A386" s="214" t="s">
        <v>9759</v>
      </c>
      <c r="B386" s="214" t="s">
        <v>8555</v>
      </c>
      <c r="C386" s="214" t="s">
        <v>9471</v>
      </c>
      <c r="D386" s="215">
        <v>41716</v>
      </c>
      <c r="E386" s="215">
        <v>43541</v>
      </c>
      <c r="F386" s="216" t="s">
        <v>4301</v>
      </c>
      <c r="G386" s="218" t="s">
        <v>8751</v>
      </c>
      <c r="H386" s="218" t="s">
        <v>9632</v>
      </c>
      <c r="I386" s="218" t="s">
        <v>9573</v>
      </c>
      <c r="J386" s="218" t="s">
        <v>9574</v>
      </c>
      <c r="K386" s="218" t="s">
        <v>4571</v>
      </c>
    </row>
    <row r="387" spans="1:11" s="221" customFormat="1" x14ac:dyDescent="0.15">
      <c r="A387" s="214" t="s">
        <v>9760</v>
      </c>
      <c r="B387" s="214" t="s">
        <v>8555</v>
      </c>
      <c r="C387" s="214" t="s">
        <v>9472</v>
      </c>
      <c r="D387" s="215">
        <v>41716</v>
      </c>
      <c r="E387" s="215">
        <v>43541</v>
      </c>
      <c r="F387" s="216" t="s">
        <v>4301</v>
      </c>
      <c r="G387" s="218" t="s">
        <v>8751</v>
      </c>
      <c r="H387" s="218" t="s">
        <v>9632</v>
      </c>
      <c r="I387" s="218" t="s">
        <v>9573</v>
      </c>
      <c r="J387" s="218" t="s">
        <v>9574</v>
      </c>
      <c r="K387" s="218" t="s">
        <v>4571</v>
      </c>
    </row>
    <row r="388" spans="1:11" s="221" customFormat="1" x14ac:dyDescent="0.15">
      <c r="A388" s="214" t="s">
        <v>9761</v>
      </c>
      <c r="B388" s="214" t="s">
        <v>8555</v>
      </c>
      <c r="C388" s="214" t="s">
        <v>9473</v>
      </c>
      <c r="D388" s="215">
        <v>41716</v>
      </c>
      <c r="E388" s="215">
        <v>43541</v>
      </c>
      <c r="F388" s="216" t="s">
        <v>4301</v>
      </c>
      <c r="G388" s="218" t="s">
        <v>8751</v>
      </c>
      <c r="H388" s="218" t="s">
        <v>9632</v>
      </c>
      <c r="I388" s="218" t="s">
        <v>9573</v>
      </c>
      <c r="J388" s="218" t="s">
        <v>9574</v>
      </c>
      <c r="K388" s="218" t="s">
        <v>4571</v>
      </c>
    </row>
    <row r="389" spans="1:11" s="221" customFormat="1" x14ac:dyDescent="0.15">
      <c r="A389" s="214" t="s">
        <v>9762</v>
      </c>
      <c r="B389" s="214" t="s">
        <v>8555</v>
      </c>
      <c r="C389" s="214" t="s">
        <v>9474</v>
      </c>
      <c r="D389" s="215">
        <v>41717</v>
      </c>
      <c r="E389" s="215">
        <v>43542</v>
      </c>
      <c r="F389" s="216" t="s">
        <v>4301</v>
      </c>
      <c r="G389" s="218" t="s">
        <v>8568</v>
      </c>
      <c r="H389" s="218" t="s">
        <v>9633</v>
      </c>
      <c r="I389" s="218" t="s">
        <v>9575</v>
      </c>
      <c r="J389" s="218" t="s">
        <v>9576</v>
      </c>
      <c r="K389" s="218" t="s">
        <v>4571</v>
      </c>
    </row>
    <row r="390" spans="1:11" s="221" customFormat="1" x14ac:dyDescent="0.15">
      <c r="A390" s="214" t="s">
        <v>9763</v>
      </c>
      <c r="B390" s="214" t="s">
        <v>8555</v>
      </c>
      <c r="C390" s="214" t="s">
        <v>9475</v>
      </c>
      <c r="D390" s="215">
        <v>41717</v>
      </c>
      <c r="E390" s="215">
        <v>43542</v>
      </c>
      <c r="F390" s="216" t="s">
        <v>4301</v>
      </c>
      <c r="G390" s="218" t="s">
        <v>8568</v>
      </c>
      <c r="H390" s="218" t="s">
        <v>9633</v>
      </c>
      <c r="I390" s="218" t="s">
        <v>9575</v>
      </c>
      <c r="J390" s="218" t="s">
        <v>9576</v>
      </c>
      <c r="K390" s="218" t="s">
        <v>4571</v>
      </c>
    </row>
    <row r="391" spans="1:11" s="221" customFormat="1" x14ac:dyDescent="0.15">
      <c r="A391" s="214" t="s">
        <v>9764</v>
      </c>
      <c r="B391" s="214" t="s">
        <v>8555</v>
      </c>
      <c r="C391" s="214" t="s">
        <v>9476</v>
      </c>
      <c r="D391" s="215">
        <v>41722</v>
      </c>
      <c r="E391" s="215">
        <v>43547</v>
      </c>
      <c r="F391" s="216" t="s">
        <v>4301</v>
      </c>
      <c r="G391" s="218" t="s">
        <v>8568</v>
      </c>
      <c r="H391" s="218" t="s">
        <v>9634</v>
      </c>
      <c r="I391" s="218" t="s">
        <v>9577</v>
      </c>
      <c r="J391" s="218" t="s">
        <v>9578</v>
      </c>
      <c r="K391" s="218" t="s">
        <v>4571</v>
      </c>
    </row>
    <row r="392" spans="1:11" s="221" customFormat="1" x14ac:dyDescent="0.15">
      <c r="A392" s="214" t="s">
        <v>9765</v>
      </c>
      <c r="B392" s="214" t="s">
        <v>8555</v>
      </c>
      <c r="C392" s="214" t="s">
        <v>9477</v>
      </c>
      <c r="D392" s="215">
        <v>41722</v>
      </c>
      <c r="E392" s="215">
        <v>43547</v>
      </c>
      <c r="F392" s="216" t="s">
        <v>4301</v>
      </c>
      <c r="G392" s="218" t="s">
        <v>8568</v>
      </c>
      <c r="H392" s="218" t="s">
        <v>9634</v>
      </c>
      <c r="I392" s="218" t="s">
        <v>9577</v>
      </c>
      <c r="J392" s="218" t="s">
        <v>9578</v>
      </c>
      <c r="K392" s="218" t="s">
        <v>4571</v>
      </c>
    </row>
    <row r="393" spans="1:11" s="221" customFormat="1" x14ac:dyDescent="0.15">
      <c r="A393" s="214" t="s">
        <v>9766</v>
      </c>
      <c r="B393" s="214" t="s">
        <v>8555</v>
      </c>
      <c r="C393" s="214" t="s">
        <v>9478</v>
      </c>
      <c r="D393" s="215">
        <v>41722</v>
      </c>
      <c r="E393" s="215">
        <v>43547</v>
      </c>
      <c r="F393" s="216" t="s">
        <v>4301</v>
      </c>
      <c r="G393" s="218" t="s">
        <v>8568</v>
      </c>
      <c r="H393" s="218" t="s">
        <v>9635</v>
      </c>
      <c r="I393" s="218" t="s">
        <v>9579</v>
      </c>
      <c r="J393" s="218" t="s">
        <v>9580</v>
      </c>
      <c r="K393" s="218" t="s">
        <v>4571</v>
      </c>
    </row>
    <row r="394" spans="1:11" s="221" customFormat="1" x14ac:dyDescent="0.15">
      <c r="A394" s="214" t="s">
        <v>9767</v>
      </c>
      <c r="B394" s="214" t="s">
        <v>8555</v>
      </c>
      <c r="C394" s="214" t="s">
        <v>9479</v>
      </c>
      <c r="D394" s="215">
        <v>41722</v>
      </c>
      <c r="E394" s="215">
        <v>43547</v>
      </c>
      <c r="F394" s="216" t="s">
        <v>4301</v>
      </c>
      <c r="G394" s="218" t="s">
        <v>8568</v>
      </c>
      <c r="H394" s="218" t="s">
        <v>9635</v>
      </c>
      <c r="I394" s="218" t="s">
        <v>9579</v>
      </c>
      <c r="J394" s="218" t="s">
        <v>9580</v>
      </c>
      <c r="K394" s="218" t="s">
        <v>4571</v>
      </c>
    </row>
    <row r="395" spans="1:11" s="221" customFormat="1" x14ac:dyDescent="0.15">
      <c r="A395" s="214" t="s">
        <v>9768</v>
      </c>
      <c r="B395" s="214" t="s">
        <v>8555</v>
      </c>
      <c r="C395" s="214" t="s">
        <v>9480</v>
      </c>
      <c r="D395" s="215">
        <v>41723</v>
      </c>
      <c r="E395" s="215">
        <v>43548</v>
      </c>
      <c r="F395" s="216" t="s">
        <v>4301</v>
      </c>
      <c r="G395" s="218" t="s">
        <v>8944</v>
      </c>
      <c r="H395" s="218" t="s">
        <v>9636</v>
      </c>
      <c r="I395" s="218" t="s">
        <v>9581</v>
      </c>
      <c r="J395" s="218" t="s">
        <v>9582</v>
      </c>
      <c r="K395" s="218" t="s">
        <v>4571</v>
      </c>
    </row>
    <row r="396" spans="1:11" s="221" customFormat="1" x14ac:dyDescent="0.15">
      <c r="A396" s="214" t="s">
        <v>9769</v>
      </c>
      <c r="B396" s="214" t="s">
        <v>8555</v>
      </c>
      <c r="C396" s="214" t="s">
        <v>9481</v>
      </c>
      <c r="D396" s="215">
        <v>41723</v>
      </c>
      <c r="E396" s="215">
        <v>43548</v>
      </c>
      <c r="F396" s="216" t="s">
        <v>4301</v>
      </c>
      <c r="G396" s="218" t="s">
        <v>8944</v>
      </c>
      <c r="H396" s="218" t="s">
        <v>9636</v>
      </c>
      <c r="I396" s="218" t="s">
        <v>9581</v>
      </c>
      <c r="J396" s="218" t="s">
        <v>9582</v>
      </c>
      <c r="K396" s="218" t="s">
        <v>4571</v>
      </c>
    </row>
    <row r="397" spans="1:11" s="221" customFormat="1" x14ac:dyDescent="0.15">
      <c r="A397" s="214" t="s">
        <v>9770</v>
      </c>
      <c r="B397" s="214" t="s">
        <v>8555</v>
      </c>
      <c r="C397" s="214" t="s">
        <v>9482</v>
      </c>
      <c r="D397" s="215">
        <v>41723</v>
      </c>
      <c r="E397" s="215">
        <v>43548</v>
      </c>
      <c r="F397" s="216" t="s">
        <v>4301</v>
      </c>
      <c r="G397" s="218" t="s">
        <v>8944</v>
      </c>
      <c r="H397" s="218" t="s">
        <v>9637</v>
      </c>
      <c r="I397" s="218" t="s">
        <v>9583</v>
      </c>
      <c r="J397" s="218" t="s">
        <v>9584</v>
      </c>
      <c r="K397" s="218" t="s">
        <v>4571</v>
      </c>
    </row>
    <row r="398" spans="1:11" s="221" customFormat="1" x14ac:dyDescent="0.15">
      <c r="A398" s="214" t="s">
        <v>9771</v>
      </c>
      <c r="B398" s="214" t="s">
        <v>8555</v>
      </c>
      <c r="C398" s="214" t="s">
        <v>9483</v>
      </c>
      <c r="D398" s="215">
        <v>41723</v>
      </c>
      <c r="E398" s="215">
        <v>43548</v>
      </c>
      <c r="F398" s="216" t="s">
        <v>4301</v>
      </c>
      <c r="G398" s="218" t="s">
        <v>8944</v>
      </c>
      <c r="H398" s="218" t="s">
        <v>9637</v>
      </c>
      <c r="I398" s="218" t="s">
        <v>9583</v>
      </c>
      <c r="J398" s="218" t="s">
        <v>9584</v>
      </c>
      <c r="K398" s="218" t="s">
        <v>4571</v>
      </c>
    </row>
    <row r="399" spans="1:11" s="221" customFormat="1" x14ac:dyDescent="0.15">
      <c r="A399" s="214" t="s">
        <v>9772</v>
      </c>
      <c r="B399" s="214" t="s">
        <v>8555</v>
      </c>
      <c r="C399" s="214" t="s">
        <v>9484</v>
      </c>
      <c r="D399" s="215">
        <v>41723</v>
      </c>
      <c r="E399" s="215">
        <v>43548</v>
      </c>
      <c r="F399" s="216" t="s">
        <v>4301</v>
      </c>
      <c r="G399" s="218" t="s">
        <v>8944</v>
      </c>
      <c r="H399" s="218" t="s">
        <v>9637</v>
      </c>
      <c r="I399" s="218" t="s">
        <v>9583</v>
      </c>
      <c r="J399" s="218" t="s">
        <v>9584</v>
      </c>
      <c r="K399" s="218" t="s">
        <v>4571</v>
      </c>
    </row>
    <row r="400" spans="1:11" s="221" customFormat="1" x14ac:dyDescent="0.15">
      <c r="A400" s="214" t="s">
        <v>9773</v>
      </c>
      <c r="B400" s="214" t="s">
        <v>8555</v>
      </c>
      <c r="C400" s="214" t="s">
        <v>9485</v>
      </c>
      <c r="D400" s="215">
        <v>41723</v>
      </c>
      <c r="E400" s="215">
        <v>43548</v>
      </c>
      <c r="F400" s="216" t="s">
        <v>4301</v>
      </c>
      <c r="G400" s="218" t="s">
        <v>8994</v>
      </c>
      <c r="H400" s="218" t="s">
        <v>9638</v>
      </c>
      <c r="I400" s="218" t="s">
        <v>9585</v>
      </c>
      <c r="J400" s="218" t="s">
        <v>9586</v>
      </c>
      <c r="K400" s="218" t="s">
        <v>4571</v>
      </c>
    </row>
    <row r="401" spans="1:11" s="221" customFormat="1" x14ac:dyDescent="0.15">
      <c r="A401" s="214" t="s">
        <v>9774</v>
      </c>
      <c r="B401" s="214" t="s">
        <v>8555</v>
      </c>
      <c r="C401" s="214" t="s">
        <v>9486</v>
      </c>
      <c r="D401" s="215">
        <v>41723</v>
      </c>
      <c r="E401" s="215">
        <v>43548</v>
      </c>
      <c r="F401" s="216" t="s">
        <v>4301</v>
      </c>
      <c r="G401" s="218" t="s">
        <v>8994</v>
      </c>
      <c r="H401" s="218" t="s">
        <v>9638</v>
      </c>
      <c r="I401" s="218" t="s">
        <v>9585</v>
      </c>
      <c r="J401" s="218" t="s">
        <v>9586</v>
      </c>
      <c r="K401" s="218" t="s">
        <v>4571</v>
      </c>
    </row>
    <row r="402" spans="1:11" s="221" customFormat="1" x14ac:dyDescent="0.15">
      <c r="A402" s="214" t="s">
        <v>9775</v>
      </c>
      <c r="B402" s="214" t="s">
        <v>8555</v>
      </c>
      <c r="C402" s="214" t="s">
        <v>9487</v>
      </c>
      <c r="D402" s="215">
        <v>41723</v>
      </c>
      <c r="E402" s="215">
        <v>43548</v>
      </c>
      <c r="F402" s="216" t="s">
        <v>4301</v>
      </c>
      <c r="G402" s="218" t="s">
        <v>9488</v>
      </c>
      <c r="H402" s="218" t="s">
        <v>9639</v>
      </c>
      <c r="I402" s="218" t="s">
        <v>9587</v>
      </c>
      <c r="J402" s="218" t="s">
        <v>9588</v>
      </c>
      <c r="K402" s="218" t="s">
        <v>4571</v>
      </c>
    </row>
    <row r="403" spans="1:11" s="221" customFormat="1" x14ac:dyDescent="0.15">
      <c r="A403" s="214" t="s">
        <v>9776</v>
      </c>
      <c r="B403" s="214" t="s">
        <v>8555</v>
      </c>
      <c r="C403" s="214" t="s">
        <v>9489</v>
      </c>
      <c r="D403" s="215">
        <v>41723</v>
      </c>
      <c r="E403" s="215">
        <v>43548</v>
      </c>
      <c r="F403" s="216" t="s">
        <v>4301</v>
      </c>
      <c r="G403" s="218" t="s">
        <v>9488</v>
      </c>
      <c r="H403" s="218" t="s">
        <v>9639</v>
      </c>
      <c r="I403" s="218" t="s">
        <v>9587</v>
      </c>
      <c r="J403" s="218" t="s">
        <v>9588</v>
      </c>
      <c r="K403" s="218" t="s">
        <v>4571</v>
      </c>
    </row>
    <row r="404" spans="1:11" s="221" customFormat="1" x14ac:dyDescent="0.15">
      <c r="A404" s="214" t="s">
        <v>9777</v>
      </c>
      <c r="B404" s="214" t="s">
        <v>8555</v>
      </c>
      <c r="C404" s="214" t="s">
        <v>9490</v>
      </c>
      <c r="D404" s="215">
        <v>41723</v>
      </c>
      <c r="E404" s="215">
        <v>43548</v>
      </c>
      <c r="F404" s="216" t="s">
        <v>4301</v>
      </c>
      <c r="G404" s="218" t="s">
        <v>9488</v>
      </c>
      <c r="H404" s="218" t="s">
        <v>9639</v>
      </c>
      <c r="I404" s="218" t="s">
        <v>9587</v>
      </c>
      <c r="J404" s="218" t="s">
        <v>9588</v>
      </c>
      <c r="K404" s="218" t="s">
        <v>4571</v>
      </c>
    </row>
    <row r="405" spans="1:11" s="221" customFormat="1" x14ac:dyDescent="0.15">
      <c r="A405" s="214" t="s">
        <v>9778</v>
      </c>
      <c r="B405" s="214" t="s">
        <v>8555</v>
      </c>
      <c r="C405" s="214" t="s">
        <v>9491</v>
      </c>
      <c r="D405" s="215">
        <v>41725</v>
      </c>
      <c r="E405" s="215">
        <v>43550</v>
      </c>
      <c r="F405" s="216" t="s">
        <v>4301</v>
      </c>
      <c r="G405" s="218" t="s">
        <v>8944</v>
      </c>
      <c r="H405" s="218" t="s">
        <v>9640</v>
      </c>
      <c r="I405" s="218" t="s">
        <v>9589</v>
      </c>
      <c r="J405" s="218" t="s">
        <v>9590</v>
      </c>
      <c r="K405" s="218" t="s">
        <v>4571</v>
      </c>
    </row>
    <row r="406" spans="1:11" s="221" customFormat="1" x14ac:dyDescent="0.15">
      <c r="A406" s="214" t="s">
        <v>9779</v>
      </c>
      <c r="B406" s="214" t="s">
        <v>8555</v>
      </c>
      <c r="C406" s="214" t="s">
        <v>9492</v>
      </c>
      <c r="D406" s="215">
        <v>41725</v>
      </c>
      <c r="E406" s="215">
        <v>43550</v>
      </c>
      <c r="F406" s="216" t="s">
        <v>4301</v>
      </c>
      <c r="G406" s="218" t="s">
        <v>8944</v>
      </c>
      <c r="H406" s="218" t="s">
        <v>9640</v>
      </c>
      <c r="I406" s="218" t="s">
        <v>9589</v>
      </c>
      <c r="J406" s="218" t="s">
        <v>9590</v>
      </c>
      <c r="K406" s="218" t="s">
        <v>4571</v>
      </c>
    </row>
    <row r="407" spans="1:11" s="221" customFormat="1" x14ac:dyDescent="0.15">
      <c r="A407" s="214" t="s">
        <v>9780</v>
      </c>
      <c r="B407" s="214" t="s">
        <v>8555</v>
      </c>
      <c r="C407" s="214" t="s">
        <v>9493</v>
      </c>
      <c r="D407" s="215">
        <v>41725</v>
      </c>
      <c r="E407" s="215">
        <v>43550</v>
      </c>
      <c r="F407" s="216" t="s">
        <v>4301</v>
      </c>
      <c r="G407" s="218" t="s">
        <v>8944</v>
      </c>
      <c r="H407" s="218" t="s">
        <v>9640</v>
      </c>
      <c r="I407" s="218" t="s">
        <v>9589</v>
      </c>
      <c r="J407" s="218" t="s">
        <v>9590</v>
      </c>
      <c r="K407" s="218" t="s">
        <v>4571</v>
      </c>
    </row>
    <row r="408" spans="1:11" s="221" customFormat="1" x14ac:dyDescent="0.15">
      <c r="A408" s="214" t="s">
        <v>9781</v>
      </c>
      <c r="B408" s="214" t="s">
        <v>8555</v>
      </c>
      <c r="C408" s="214" t="s">
        <v>9494</v>
      </c>
      <c r="D408" s="215">
        <v>41725</v>
      </c>
      <c r="E408" s="215">
        <v>43550</v>
      </c>
      <c r="F408" s="216" t="s">
        <v>4301</v>
      </c>
      <c r="G408" s="218" t="s">
        <v>8944</v>
      </c>
      <c r="H408" s="218" t="s">
        <v>9640</v>
      </c>
      <c r="I408" s="218" t="s">
        <v>9589</v>
      </c>
      <c r="J408" s="218" t="s">
        <v>9590</v>
      </c>
      <c r="K408" s="218" t="s">
        <v>4571</v>
      </c>
    </row>
    <row r="409" spans="1:11" s="221" customFormat="1" x14ac:dyDescent="0.15">
      <c r="A409" s="214" t="s">
        <v>9782</v>
      </c>
      <c r="B409" s="214" t="s">
        <v>8555</v>
      </c>
      <c r="C409" s="214" t="s">
        <v>9495</v>
      </c>
      <c r="D409" s="215">
        <v>41724</v>
      </c>
      <c r="E409" s="215">
        <v>43549</v>
      </c>
      <c r="F409" s="216" t="s">
        <v>4301</v>
      </c>
      <c r="G409" s="218" t="s">
        <v>8551</v>
      </c>
      <c r="H409" s="218" t="s">
        <v>9641</v>
      </c>
      <c r="I409" s="218" t="s">
        <v>9591</v>
      </c>
      <c r="J409" s="218" t="s">
        <v>9592</v>
      </c>
      <c r="K409" s="218" t="s">
        <v>4571</v>
      </c>
    </row>
    <row r="410" spans="1:11" s="221" customFormat="1" x14ac:dyDescent="0.15">
      <c r="A410" s="214" t="s">
        <v>9783</v>
      </c>
      <c r="B410" s="214" t="s">
        <v>8555</v>
      </c>
      <c r="C410" s="214" t="s">
        <v>9496</v>
      </c>
      <c r="D410" s="215">
        <v>41724</v>
      </c>
      <c r="E410" s="215">
        <v>43549</v>
      </c>
      <c r="F410" s="216" t="s">
        <v>4301</v>
      </c>
      <c r="G410" s="218" t="s">
        <v>8551</v>
      </c>
      <c r="H410" s="218" t="s">
        <v>9641</v>
      </c>
      <c r="I410" s="218" t="s">
        <v>9591</v>
      </c>
      <c r="J410" s="218" t="s">
        <v>9592</v>
      </c>
      <c r="K410" s="218" t="s">
        <v>4571</v>
      </c>
    </row>
    <row r="411" spans="1:11" s="221" customFormat="1" x14ac:dyDescent="0.15">
      <c r="A411" s="214" t="s">
        <v>9784</v>
      </c>
      <c r="B411" s="214" t="s">
        <v>8555</v>
      </c>
      <c r="C411" s="214" t="s">
        <v>9497</v>
      </c>
      <c r="D411" s="215">
        <v>41724</v>
      </c>
      <c r="E411" s="215">
        <v>43549</v>
      </c>
      <c r="F411" s="216" t="s">
        <v>4301</v>
      </c>
      <c r="G411" s="218" t="s">
        <v>9498</v>
      </c>
      <c r="H411" s="218" t="s">
        <v>9642</v>
      </c>
      <c r="I411" s="218" t="s">
        <v>9593</v>
      </c>
      <c r="J411" s="218" t="s">
        <v>9594</v>
      </c>
      <c r="K411" s="218" t="s">
        <v>4571</v>
      </c>
    </row>
    <row r="412" spans="1:11" s="221" customFormat="1" x14ac:dyDescent="0.15">
      <c r="A412" s="214" t="s">
        <v>9785</v>
      </c>
      <c r="B412" s="214" t="s">
        <v>8555</v>
      </c>
      <c r="C412" s="214" t="s">
        <v>9499</v>
      </c>
      <c r="D412" s="215">
        <v>41724</v>
      </c>
      <c r="E412" s="215">
        <v>43549</v>
      </c>
      <c r="F412" s="216" t="s">
        <v>4301</v>
      </c>
      <c r="G412" s="218" t="s">
        <v>9498</v>
      </c>
      <c r="H412" s="218" t="s">
        <v>9642</v>
      </c>
      <c r="I412" s="218" t="s">
        <v>9593</v>
      </c>
      <c r="J412" s="218" t="s">
        <v>9594</v>
      </c>
      <c r="K412" s="218" t="s">
        <v>4571</v>
      </c>
    </row>
    <row r="413" spans="1:11" s="221" customFormat="1" x14ac:dyDescent="0.15">
      <c r="A413" s="214" t="s">
        <v>9786</v>
      </c>
      <c r="B413" s="214" t="s">
        <v>8555</v>
      </c>
      <c r="C413" s="214" t="s">
        <v>9500</v>
      </c>
      <c r="D413" s="215">
        <v>41724</v>
      </c>
      <c r="E413" s="215">
        <v>43549</v>
      </c>
      <c r="F413" s="216" t="s">
        <v>4301</v>
      </c>
      <c r="G413" s="218" t="s">
        <v>8551</v>
      </c>
      <c r="H413" s="218" t="s">
        <v>9643</v>
      </c>
      <c r="I413" s="218" t="s">
        <v>9595</v>
      </c>
      <c r="J413" s="218" t="s">
        <v>9596</v>
      </c>
      <c r="K413" s="218" t="s">
        <v>4571</v>
      </c>
    </row>
    <row r="414" spans="1:11" s="221" customFormat="1" x14ac:dyDescent="0.15">
      <c r="A414" s="214" t="s">
        <v>9787</v>
      </c>
      <c r="B414" s="214" t="s">
        <v>8555</v>
      </c>
      <c r="C414" s="214" t="s">
        <v>9501</v>
      </c>
      <c r="D414" s="215">
        <v>41724</v>
      </c>
      <c r="E414" s="215">
        <v>43549</v>
      </c>
      <c r="F414" s="216" t="s">
        <v>4301</v>
      </c>
      <c r="G414" s="218" t="s">
        <v>8551</v>
      </c>
      <c r="H414" s="218" t="s">
        <v>9643</v>
      </c>
      <c r="I414" s="218" t="s">
        <v>9595</v>
      </c>
      <c r="J414" s="218" t="s">
        <v>9596</v>
      </c>
      <c r="K414" s="218" t="s">
        <v>4571</v>
      </c>
    </row>
    <row r="415" spans="1:11" s="221" customFormat="1" x14ac:dyDescent="0.15">
      <c r="A415" s="214" t="s">
        <v>9788</v>
      </c>
      <c r="B415" s="214" t="s">
        <v>8555</v>
      </c>
      <c r="C415" s="214" t="s">
        <v>9502</v>
      </c>
      <c r="D415" s="215">
        <v>41726</v>
      </c>
      <c r="E415" s="215">
        <v>43551</v>
      </c>
      <c r="F415" s="216" t="s">
        <v>4301</v>
      </c>
      <c r="G415" s="218" t="s">
        <v>9503</v>
      </c>
      <c r="H415" s="218" t="s">
        <v>9644</v>
      </c>
      <c r="I415" s="218" t="s">
        <v>9597</v>
      </c>
      <c r="J415" s="218" t="s">
        <v>9598</v>
      </c>
      <c r="K415" s="218" t="s">
        <v>4571</v>
      </c>
    </row>
    <row r="416" spans="1:11" s="221" customFormat="1" x14ac:dyDescent="0.15">
      <c r="A416" s="214" t="s">
        <v>9789</v>
      </c>
      <c r="B416" s="214" t="s">
        <v>8555</v>
      </c>
      <c r="C416" s="214" t="s">
        <v>9504</v>
      </c>
      <c r="D416" s="215">
        <v>41726</v>
      </c>
      <c r="E416" s="215">
        <v>43551</v>
      </c>
      <c r="F416" s="216" t="s">
        <v>4301</v>
      </c>
      <c r="G416" s="218" t="s">
        <v>9503</v>
      </c>
      <c r="H416" s="218" t="s">
        <v>9644</v>
      </c>
      <c r="I416" s="218" t="s">
        <v>9597</v>
      </c>
      <c r="J416" s="218" t="s">
        <v>9598</v>
      </c>
      <c r="K416" s="218" t="s">
        <v>4571</v>
      </c>
    </row>
    <row r="417" spans="1:11" s="221" customFormat="1" x14ac:dyDescent="0.15">
      <c r="A417" s="214" t="s">
        <v>9790</v>
      </c>
      <c r="B417" s="214" t="s">
        <v>8555</v>
      </c>
      <c r="C417" s="214" t="s">
        <v>9505</v>
      </c>
      <c r="D417" s="215">
        <v>41726</v>
      </c>
      <c r="E417" s="215">
        <v>43551</v>
      </c>
      <c r="F417" s="216" t="s">
        <v>4301</v>
      </c>
      <c r="G417" s="218" t="s">
        <v>9503</v>
      </c>
      <c r="H417" s="218" t="s">
        <v>9644</v>
      </c>
      <c r="I417" s="218" t="s">
        <v>9597</v>
      </c>
      <c r="J417" s="218" t="s">
        <v>9598</v>
      </c>
      <c r="K417" s="218" t="s">
        <v>4571</v>
      </c>
    </row>
    <row r="418" spans="1:11" s="221" customFormat="1" x14ac:dyDescent="0.15">
      <c r="A418" s="214" t="s">
        <v>9791</v>
      </c>
      <c r="B418" s="214" t="s">
        <v>8555</v>
      </c>
      <c r="C418" s="214" t="s">
        <v>9506</v>
      </c>
      <c r="D418" s="215">
        <v>41743</v>
      </c>
      <c r="E418" s="215">
        <v>43568</v>
      </c>
      <c r="F418" s="216" t="s">
        <v>4301</v>
      </c>
      <c r="G418" s="218" t="s">
        <v>8989</v>
      </c>
      <c r="H418" s="218" t="s">
        <v>26898</v>
      </c>
      <c r="I418" s="218" t="s">
        <v>9599</v>
      </c>
      <c r="J418" s="218" t="s">
        <v>9600</v>
      </c>
      <c r="K418" s="218" t="s">
        <v>4571</v>
      </c>
    </row>
    <row r="419" spans="1:11" s="221" customFormat="1" x14ac:dyDescent="0.15">
      <c r="A419" s="214" t="s">
        <v>9792</v>
      </c>
      <c r="B419" s="214" t="s">
        <v>8555</v>
      </c>
      <c r="C419" s="214" t="s">
        <v>9507</v>
      </c>
      <c r="D419" s="215">
        <v>41743</v>
      </c>
      <c r="E419" s="215">
        <v>43568</v>
      </c>
      <c r="F419" s="216" t="s">
        <v>4301</v>
      </c>
      <c r="G419" s="218" t="s">
        <v>8989</v>
      </c>
      <c r="H419" s="218" t="s">
        <v>9645</v>
      </c>
      <c r="I419" s="218" t="s">
        <v>9599</v>
      </c>
      <c r="J419" s="218" t="s">
        <v>9600</v>
      </c>
      <c r="K419" s="218" t="s">
        <v>4571</v>
      </c>
    </row>
    <row r="420" spans="1:11" s="221" customFormat="1" x14ac:dyDescent="0.15">
      <c r="A420" s="214" t="s">
        <v>9793</v>
      </c>
      <c r="B420" s="214" t="s">
        <v>8555</v>
      </c>
      <c r="C420" s="214" t="s">
        <v>9508</v>
      </c>
      <c r="D420" s="215">
        <v>41725</v>
      </c>
      <c r="E420" s="215">
        <v>43550</v>
      </c>
      <c r="F420" s="216" t="s">
        <v>4301</v>
      </c>
      <c r="G420" s="218" t="s">
        <v>8989</v>
      </c>
      <c r="H420" s="218" t="s">
        <v>9646</v>
      </c>
      <c r="I420" s="218" t="s">
        <v>9601</v>
      </c>
      <c r="J420" s="218" t="s">
        <v>9600</v>
      </c>
      <c r="K420" s="218" t="s">
        <v>4571</v>
      </c>
    </row>
    <row r="421" spans="1:11" s="221" customFormat="1" x14ac:dyDescent="0.15">
      <c r="A421" s="214" t="s">
        <v>9658</v>
      </c>
      <c r="B421" s="214" t="s">
        <v>8555</v>
      </c>
      <c r="C421" s="214" t="s">
        <v>9509</v>
      </c>
      <c r="D421" s="215">
        <v>41725</v>
      </c>
      <c r="E421" s="215">
        <v>43550</v>
      </c>
      <c r="F421" s="216" t="s">
        <v>4301</v>
      </c>
      <c r="G421" s="218" t="s">
        <v>8989</v>
      </c>
      <c r="H421" s="218" t="s">
        <v>9646</v>
      </c>
      <c r="I421" s="218" t="s">
        <v>9601</v>
      </c>
      <c r="J421" s="218" t="s">
        <v>9600</v>
      </c>
      <c r="K421" s="218" t="s">
        <v>4571</v>
      </c>
    </row>
    <row r="422" spans="1:11" s="221" customFormat="1" x14ac:dyDescent="0.15">
      <c r="A422" s="220" t="s">
        <v>4665</v>
      </c>
      <c r="B422" s="214"/>
      <c r="C422" s="214"/>
      <c r="D422" s="224"/>
      <c r="E422" s="224"/>
      <c r="F422" s="216"/>
      <c r="G422" s="218"/>
      <c r="H422" s="218"/>
      <c r="I422" s="218"/>
      <c r="K422" s="218"/>
    </row>
    <row r="423" spans="1:11" s="221" customFormat="1" x14ac:dyDescent="0.15">
      <c r="A423" s="214" t="s">
        <v>9905</v>
      </c>
      <c r="B423" s="214" t="s">
        <v>8555</v>
      </c>
      <c r="C423" s="214" t="s">
        <v>9794</v>
      </c>
      <c r="D423" s="219">
        <v>41724</v>
      </c>
      <c r="E423" s="219">
        <v>43549</v>
      </c>
      <c r="F423" s="216" t="s">
        <v>4301</v>
      </c>
      <c r="G423" s="218" t="s">
        <v>8568</v>
      </c>
      <c r="H423" s="218" t="s">
        <v>9904</v>
      </c>
      <c r="I423" s="218" t="s">
        <v>9846</v>
      </c>
      <c r="J423" s="218" t="s">
        <v>8749</v>
      </c>
      <c r="K423" s="218" t="s">
        <v>10104</v>
      </c>
    </row>
    <row r="424" spans="1:11" s="221" customFormat="1" x14ac:dyDescent="0.15">
      <c r="A424" s="214" t="s">
        <v>9906</v>
      </c>
      <c r="B424" s="214" t="s">
        <v>8555</v>
      </c>
      <c r="C424" s="214" t="s">
        <v>9795</v>
      </c>
      <c r="D424" s="219">
        <v>41724</v>
      </c>
      <c r="E424" s="219">
        <v>43549</v>
      </c>
      <c r="F424" s="216" t="s">
        <v>4301</v>
      </c>
      <c r="G424" s="218" t="s">
        <v>8568</v>
      </c>
      <c r="H424" s="218" t="s">
        <v>9886</v>
      </c>
      <c r="I424" s="218" t="s">
        <v>9846</v>
      </c>
      <c r="J424" s="218" t="s">
        <v>8749</v>
      </c>
      <c r="K424" s="218" t="s">
        <v>10104</v>
      </c>
    </row>
    <row r="425" spans="1:11" s="221" customFormat="1" x14ac:dyDescent="0.15">
      <c r="A425" s="214" t="s">
        <v>9907</v>
      </c>
      <c r="B425" s="214" t="s">
        <v>8555</v>
      </c>
      <c r="C425" s="214" t="s">
        <v>9796</v>
      </c>
      <c r="D425" s="219">
        <v>41725</v>
      </c>
      <c r="E425" s="219">
        <v>43550</v>
      </c>
      <c r="F425" s="216" t="s">
        <v>4301</v>
      </c>
      <c r="G425" s="218" t="s">
        <v>8568</v>
      </c>
      <c r="H425" s="218" t="s">
        <v>9887</v>
      </c>
      <c r="I425" s="218" t="s">
        <v>9847</v>
      </c>
      <c r="J425" s="218" t="s">
        <v>9848</v>
      </c>
      <c r="K425" s="218" t="s">
        <v>10104</v>
      </c>
    </row>
    <row r="426" spans="1:11" s="221" customFormat="1" x14ac:dyDescent="0.15">
      <c r="A426" s="214" t="s">
        <v>9908</v>
      </c>
      <c r="B426" s="214" t="s">
        <v>8555</v>
      </c>
      <c r="C426" s="214" t="s">
        <v>9797</v>
      </c>
      <c r="D426" s="219">
        <v>41725</v>
      </c>
      <c r="E426" s="219">
        <v>43550</v>
      </c>
      <c r="F426" s="216" t="s">
        <v>4301</v>
      </c>
      <c r="G426" s="218" t="s">
        <v>8568</v>
      </c>
      <c r="H426" s="218" t="s">
        <v>9887</v>
      </c>
      <c r="I426" s="218" t="s">
        <v>9847</v>
      </c>
      <c r="J426" s="218" t="s">
        <v>9848</v>
      </c>
      <c r="K426" s="218" t="s">
        <v>10104</v>
      </c>
    </row>
    <row r="427" spans="1:11" s="221" customFormat="1" x14ac:dyDescent="0.15">
      <c r="A427" s="214" t="s">
        <v>9909</v>
      </c>
      <c r="B427" s="214" t="s">
        <v>8555</v>
      </c>
      <c r="C427" s="214" t="s">
        <v>9798</v>
      </c>
      <c r="D427" s="219">
        <v>41725</v>
      </c>
      <c r="E427" s="219">
        <v>43550</v>
      </c>
      <c r="F427" s="216" t="s">
        <v>4301</v>
      </c>
      <c r="G427" s="218" t="s">
        <v>8568</v>
      </c>
      <c r="H427" s="218" t="s">
        <v>9887</v>
      </c>
      <c r="I427" s="218" t="s">
        <v>9847</v>
      </c>
      <c r="J427" s="218" t="s">
        <v>9848</v>
      </c>
      <c r="K427" s="218" t="s">
        <v>10104</v>
      </c>
    </row>
    <row r="428" spans="1:11" s="221" customFormat="1" x14ac:dyDescent="0.15">
      <c r="A428" s="214" t="s">
        <v>9910</v>
      </c>
      <c r="B428" s="214" t="s">
        <v>8555</v>
      </c>
      <c r="C428" s="214" t="s">
        <v>9799</v>
      </c>
      <c r="D428" s="219">
        <v>41725</v>
      </c>
      <c r="E428" s="219">
        <v>43550</v>
      </c>
      <c r="F428" s="216" t="s">
        <v>4301</v>
      </c>
      <c r="G428" s="218" t="s">
        <v>8568</v>
      </c>
      <c r="H428" s="218" t="s">
        <v>9887</v>
      </c>
      <c r="I428" s="218" t="s">
        <v>9847</v>
      </c>
      <c r="J428" s="218" t="s">
        <v>9848</v>
      </c>
      <c r="K428" s="218" t="s">
        <v>10104</v>
      </c>
    </row>
    <row r="429" spans="1:11" s="221" customFormat="1" x14ac:dyDescent="0.15">
      <c r="A429" s="214" t="s">
        <v>9911</v>
      </c>
      <c r="B429" s="214" t="s">
        <v>8555</v>
      </c>
      <c r="C429" s="214" t="s">
        <v>9800</v>
      </c>
      <c r="D429" s="219">
        <v>41725</v>
      </c>
      <c r="E429" s="219">
        <v>43550</v>
      </c>
      <c r="F429" s="216" t="s">
        <v>4301</v>
      </c>
      <c r="G429" s="218" t="s">
        <v>8568</v>
      </c>
      <c r="H429" s="218" t="s">
        <v>9888</v>
      </c>
      <c r="I429" s="218" t="s">
        <v>9849</v>
      </c>
      <c r="J429" s="218" t="s">
        <v>9850</v>
      </c>
      <c r="K429" s="218" t="s">
        <v>10104</v>
      </c>
    </row>
    <row r="430" spans="1:11" s="221" customFormat="1" x14ac:dyDescent="0.15">
      <c r="A430" s="214" t="s">
        <v>9912</v>
      </c>
      <c r="B430" s="214" t="s">
        <v>8555</v>
      </c>
      <c r="C430" s="214" t="s">
        <v>9801</v>
      </c>
      <c r="D430" s="219">
        <v>41725</v>
      </c>
      <c r="E430" s="219">
        <v>43550</v>
      </c>
      <c r="F430" s="216" t="s">
        <v>4301</v>
      </c>
      <c r="G430" s="218" t="s">
        <v>8568</v>
      </c>
      <c r="H430" s="218" t="s">
        <v>9888</v>
      </c>
      <c r="I430" s="218" t="s">
        <v>9849</v>
      </c>
      <c r="J430" s="218" t="s">
        <v>9850</v>
      </c>
      <c r="K430" s="218" t="s">
        <v>10104</v>
      </c>
    </row>
    <row r="431" spans="1:11" s="221" customFormat="1" x14ac:dyDescent="0.15">
      <c r="A431" s="214" t="s">
        <v>9913</v>
      </c>
      <c r="B431" s="214" t="s">
        <v>8555</v>
      </c>
      <c r="C431" s="214" t="s">
        <v>9802</v>
      </c>
      <c r="D431" s="219">
        <v>41726</v>
      </c>
      <c r="E431" s="219">
        <v>43551</v>
      </c>
      <c r="F431" s="216" t="s">
        <v>4301</v>
      </c>
      <c r="G431" s="218" t="s">
        <v>8989</v>
      </c>
      <c r="H431" s="218" t="s">
        <v>9889</v>
      </c>
      <c r="I431" s="218" t="s">
        <v>9851</v>
      </c>
      <c r="J431" s="218" t="s">
        <v>9852</v>
      </c>
      <c r="K431" s="218" t="s">
        <v>10104</v>
      </c>
    </row>
    <row r="432" spans="1:11" s="221" customFormat="1" x14ac:dyDescent="0.15">
      <c r="A432" s="214" t="s">
        <v>9914</v>
      </c>
      <c r="B432" s="214" t="s">
        <v>8555</v>
      </c>
      <c r="C432" s="214" t="s">
        <v>9803</v>
      </c>
      <c r="D432" s="219">
        <v>41726</v>
      </c>
      <c r="E432" s="219">
        <v>43551</v>
      </c>
      <c r="F432" s="216" t="s">
        <v>4301</v>
      </c>
      <c r="G432" s="218" t="s">
        <v>8989</v>
      </c>
      <c r="H432" s="218" t="s">
        <v>9889</v>
      </c>
      <c r="I432" s="218" t="s">
        <v>9853</v>
      </c>
      <c r="J432" s="218" t="s">
        <v>9852</v>
      </c>
      <c r="K432" s="218" t="s">
        <v>10104</v>
      </c>
    </row>
    <row r="433" spans="1:11" s="221" customFormat="1" x14ac:dyDescent="0.15">
      <c r="A433" s="214" t="s">
        <v>9915</v>
      </c>
      <c r="B433" s="214" t="s">
        <v>8555</v>
      </c>
      <c r="C433" s="214" t="s">
        <v>9804</v>
      </c>
      <c r="D433" s="219">
        <v>41726</v>
      </c>
      <c r="E433" s="219">
        <v>43551</v>
      </c>
      <c r="F433" s="216" t="s">
        <v>4301</v>
      </c>
      <c r="G433" s="218" t="s">
        <v>8989</v>
      </c>
      <c r="H433" s="218" t="s">
        <v>9889</v>
      </c>
      <c r="I433" s="218" t="s">
        <v>9853</v>
      </c>
      <c r="J433" s="218" t="s">
        <v>9852</v>
      </c>
      <c r="K433" s="218" t="s">
        <v>10104</v>
      </c>
    </row>
    <row r="434" spans="1:11" s="221" customFormat="1" x14ac:dyDescent="0.15">
      <c r="A434" s="214" t="s">
        <v>9916</v>
      </c>
      <c r="B434" s="214" t="s">
        <v>8555</v>
      </c>
      <c r="C434" s="214" t="s">
        <v>9805</v>
      </c>
      <c r="D434" s="219">
        <v>41726</v>
      </c>
      <c r="E434" s="219">
        <v>43551</v>
      </c>
      <c r="F434" s="216" t="s">
        <v>4301</v>
      </c>
      <c r="G434" s="218" t="s">
        <v>8989</v>
      </c>
      <c r="H434" s="218" t="s">
        <v>9889</v>
      </c>
      <c r="I434" s="218" t="s">
        <v>9853</v>
      </c>
      <c r="J434" s="218" t="s">
        <v>9852</v>
      </c>
      <c r="K434" s="218" t="s">
        <v>10104</v>
      </c>
    </row>
    <row r="435" spans="1:11" s="221" customFormat="1" x14ac:dyDescent="0.15">
      <c r="A435" s="214" t="s">
        <v>9917</v>
      </c>
      <c r="B435" s="214" t="s">
        <v>8555</v>
      </c>
      <c r="C435" s="214" t="s">
        <v>9806</v>
      </c>
      <c r="D435" s="219">
        <v>41727</v>
      </c>
      <c r="E435" s="219">
        <v>43552</v>
      </c>
      <c r="F435" s="216" t="s">
        <v>4301</v>
      </c>
      <c r="G435" s="218" t="s">
        <v>8551</v>
      </c>
      <c r="H435" s="218" t="s">
        <v>9890</v>
      </c>
      <c r="I435" s="218" t="s">
        <v>9854</v>
      </c>
      <c r="J435" s="218" t="s">
        <v>9855</v>
      </c>
      <c r="K435" s="218" t="s">
        <v>10104</v>
      </c>
    </row>
    <row r="436" spans="1:11" s="221" customFormat="1" x14ac:dyDescent="0.15">
      <c r="A436" s="214" t="s">
        <v>9918</v>
      </c>
      <c r="B436" s="214" t="s">
        <v>8555</v>
      </c>
      <c r="C436" s="214" t="s">
        <v>9807</v>
      </c>
      <c r="D436" s="219">
        <v>41727</v>
      </c>
      <c r="E436" s="219">
        <v>43552</v>
      </c>
      <c r="F436" s="216" t="s">
        <v>4301</v>
      </c>
      <c r="G436" s="218" t="s">
        <v>8551</v>
      </c>
      <c r="H436" s="218" t="s">
        <v>9890</v>
      </c>
      <c r="I436" s="218" t="s">
        <v>9854</v>
      </c>
      <c r="J436" s="218" t="s">
        <v>9855</v>
      </c>
      <c r="K436" s="218" t="s">
        <v>10104</v>
      </c>
    </row>
    <row r="437" spans="1:11" s="221" customFormat="1" x14ac:dyDescent="0.15">
      <c r="A437" s="214" t="s">
        <v>9919</v>
      </c>
      <c r="B437" s="214" t="s">
        <v>8555</v>
      </c>
      <c r="C437" s="214" t="s">
        <v>9808</v>
      </c>
      <c r="D437" s="219">
        <v>41728</v>
      </c>
      <c r="E437" s="219">
        <v>43553</v>
      </c>
      <c r="F437" s="216" t="s">
        <v>4301</v>
      </c>
      <c r="G437" s="218" t="s">
        <v>8751</v>
      </c>
      <c r="H437" s="218" t="s">
        <v>9891</v>
      </c>
      <c r="I437" s="218" t="s">
        <v>9856</v>
      </c>
      <c r="J437" s="218" t="s">
        <v>9857</v>
      </c>
      <c r="K437" s="218" t="s">
        <v>10104</v>
      </c>
    </row>
    <row r="438" spans="1:11" s="221" customFormat="1" x14ac:dyDescent="0.15">
      <c r="A438" s="214" t="s">
        <v>9920</v>
      </c>
      <c r="B438" s="214" t="s">
        <v>8555</v>
      </c>
      <c r="C438" s="214" t="s">
        <v>9809</v>
      </c>
      <c r="D438" s="219">
        <v>41728</v>
      </c>
      <c r="E438" s="219">
        <v>43553</v>
      </c>
      <c r="F438" s="216" t="s">
        <v>4301</v>
      </c>
      <c r="G438" s="218" t="s">
        <v>8751</v>
      </c>
      <c r="H438" s="218" t="s">
        <v>9891</v>
      </c>
      <c r="I438" s="218" t="s">
        <v>9856</v>
      </c>
      <c r="J438" s="218" t="s">
        <v>9857</v>
      </c>
      <c r="K438" s="218" t="s">
        <v>10104</v>
      </c>
    </row>
    <row r="439" spans="1:11" s="221" customFormat="1" x14ac:dyDescent="0.15">
      <c r="A439" s="214" t="s">
        <v>9921</v>
      </c>
      <c r="B439" s="214" t="s">
        <v>8555</v>
      </c>
      <c r="C439" s="214" t="s">
        <v>9810</v>
      </c>
      <c r="D439" s="219">
        <v>41728</v>
      </c>
      <c r="E439" s="219">
        <v>43553</v>
      </c>
      <c r="F439" s="216" t="s">
        <v>4301</v>
      </c>
      <c r="G439" s="218" t="s">
        <v>8751</v>
      </c>
      <c r="H439" s="218" t="s">
        <v>9891</v>
      </c>
      <c r="I439" s="218" t="s">
        <v>9856</v>
      </c>
      <c r="J439" s="218" t="s">
        <v>9857</v>
      </c>
      <c r="K439" s="218" t="s">
        <v>10104</v>
      </c>
    </row>
    <row r="440" spans="1:11" s="221" customFormat="1" x14ac:dyDescent="0.15">
      <c r="A440" s="214" t="s">
        <v>9922</v>
      </c>
      <c r="B440" s="214" t="s">
        <v>8555</v>
      </c>
      <c r="C440" s="214" t="s">
        <v>9811</v>
      </c>
      <c r="D440" s="219">
        <v>41746</v>
      </c>
      <c r="E440" s="219">
        <v>43571</v>
      </c>
      <c r="F440" s="216" t="s">
        <v>4301</v>
      </c>
      <c r="G440" s="218" t="s">
        <v>9458</v>
      </c>
      <c r="H440" s="218" t="s">
        <v>9892</v>
      </c>
      <c r="I440" s="218" t="s">
        <v>9858</v>
      </c>
      <c r="J440" s="218" t="s">
        <v>9859</v>
      </c>
      <c r="K440" s="218" t="s">
        <v>10104</v>
      </c>
    </row>
    <row r="441" spans="1:11" s="221" customFormat="1" x14ac:dyDescent="0.15">
      <c r="A441" s="214" t="s">
        <v>9923</v>
      </c>
      <c r="B441" s="214" t="s">
        <v>8555</v>
      </c>
      <c r="C441" s="214" t="s">
        <v>9812</v>
      </c>
      <c r="D441" s="219">
        <v>41746</v>
      </c>
      <c r="E441" s="219">
        <v>43571</v>
      </c>
      <c r="F441" s="216" t="s">
        <v>4301</v>
      </c>
      <c r="G441" s="218" t="s">
        <v>9458</v>
      </c>
      <c r="H441" s="218" t="s">
        <v>9892</v>
      </c>
      <c r="I441" s="218" t="s">
        <v>9858</v>
      </c>
      <c r="J441" s="218" t="s">
        <v>9859</v>
      </c>
      <c r="K441" s="218" t="s">
        <v>10104</v>
      </c>
    </row>
    <row r="442" spans="1:11" s="221" customFormat="1" x14ac:dyDescent="0.15">
      <c r="A442" s="214" t="s">
        <v>9924</v>
      </c>
      <c r="B442" s="214" t="s">
        <v>8555</v>
      </c>
      <c r="C442" s="214" t="s">
        <v>9813</v>
      </c>
      <c r="D442" s="219">
        <v>41746</v>
      </c>
      <c r="E442" s="219">
        <v>43571</v>
      </c>
      <c r="F442" s="216" t="s">
        <v>4301</v>
      </c>
      <c r="G442" s="218" t="s">
        <v>9458</v>
      </c>
      <c r="H442" s="218" t="s">
        <v>9892</v>
      </c>
      <c r="I442" s="218" t="s">
        <v>9858</v>
      </c>
      <c r="J442" s="218" t="s">
        <v>9859</v>
      </c>
      <c r="K442" s="218" t="s">
        <v>10104</v>
      </c>
    </row>
    <row r="443" spans="1:11" s="221" customFormat="1" x14ac:dyDescent="0.15">
      <c r="A443" s="214" t="s">
        <v>9925</v>
      </c>
      <c r="B443" s="214" t="s">
        <v>8555</v>
      </c>
      <c r="C443" s="214" t="s">
        <v>9814</v>
      </c>
      <c r="D443" s="219">
        <v>41746</v>
      </c>
      <c r="E443" s="219">
        <v>43571</v>
      </c>
      <c r="F443" s="216" t="s">
        <v>4301</v>
      </c>
      <c r="G443" s="218" t="s">
        <v>9458</v>
      </c>
      <c r="H443" s="218" t="s">
        <v>9892</v>
      </c>
      <c r="I443" s="218" t="s">
        <v>9858</v>
      </c>
      <c r="J443" s="218" t="s">
        <v>9859</v>
      </c>
      <c r="K443" s="218" t="s">
        <v>10104</v>
      </c>
    </row>
    <row r="444" spans="1:11" s="221" customFormat="1" x14ac:dyDescent="0.15">
      <c r="A444" s="214" t="s">
        <v>9926</v>
      </c>
      <c r="B444" s="214" t="s">
        <v>8555</v>
      </c>
      <c r="C444" s="214" t="s">
        <v>9815</v>
      </c>
      <c r="D444" s="219">
        <v>41746</v>
      </c>
      <c r="E444" s="219">
        <v>43571</v>
      </c>
      <c r="F444" s="216" t="s">
        <v>4301</v>
      </c>
      <c r="G444" s="218" t="s">
        <v>9458</v>
      </c>
      <c r="H444" s="218" t="s">
        <v>9893</v>
      </c>
      <c r="I444" s="218" t="s">
        <v>9860</v>
      </c>
      <c r="J444" s="218" t="s">
        <v>9861</v>
      </c>
      <c r="K444" s="218" t="s">
        <v>10104</v>
      </c>
    </row>
    <row r="445" spans="1:11" s="221" customFormat="1" x14ac:dyDescent="0.15">
      <c r="A445" s="214" t="s">
        <v>9927</v>
      </c>
      <c r="B445" s="214" t="s">
        <v>8555</v>
      </c>
      <c r="C445" s="214" t="s">
        <v>9816</v>
      </c>
      <c r="D445" s="219">
        <v>41746</v>
      </c>
      <c r="E445" s="219">
        <v>43571</v>
      </c>
      <c r="F445" s="216" t="s">
        <v>4301</v>
      </c>
      <c r="G445" s="218" t="s">
        <v>9458</v>
      </c>
      <c r="H445" s="218" t="s">
        <v>9893</v>
      </c>
      <c r="I445" s="218" t="s">
        <v>9860</v>
      </c>
      <c r="J445" s="218" t="s">
        <v>9861</v>
      </c>
      <c r="K445" s="218" t="s">
        <v>10104</v>
      </c>
    </row>
    <row r="446" spans="1:11" s="221" customFormat="1" x14ac:dyDescent="0.15">
      <c r="A446" s="214" t="s">
        <v>9928</v>
      </c>
      <c r="B446" s="214" t="s">
        <v>8555</v>
      </c>
      <c r="C446" s="214" t="s">
        <v>9817</v>
      </c>
      <c r="D446" s="219">
        <v>41746</v>
      </c>
      <c r="E446" s="219">
        <v>43571</v>
      </c>
      <c r="F446" s="216" t="s">
        <v>4301</v>
      </c>
      <c r="G446" s="218" t="s">
        <v>9458</v>
      </c>
      <c r="H446" s="218" t="s">
        <v>9893</v>
      </c>
      <c r="I446" s="218" t="s">
        <v>9860</v>
      </c>
      <c r="J446" s="218" t="s">
        <v>9861</v>
      </c>
      <c r="K446" s="218" t="s">
        <v>10104</v>
      </c>
    </row>
    <row r="447" spans="1:11" s="221" customFormat="1" x14ac:dyDescent="0.15">
      <c r="A447" s="214" t="s">
        <v>9929</v>
      </c>
      <c r="B447" s="214" t="s">
        <v>8555</v>
      </c>
      <c r="C447" s="214" t="s">
        <v>9818</v>
      </c>
      <c r="D447" s="219">
        <v>41746</v>
      </c>
      <c r="E447" s="219">
        <v>43571</v>
      </c>
      <c r="F447" s="216" t="s">
        <v>4301</v>
      </c>
      <c r="G447" s="218" t="s">
        <v>8551</v>
      </c>
      <c r="H447" s="218" t="s">
        <v>9641</v>
      </c>
      <c r="I447" s="218" t="s">
        <v>9862</v>
      </c>
      <c r="J447" s="218" t="s">
        <v>9863</v>
      </c>
      <c r="K447" s="218" t="s">
        <v>10104</v>
      </c>
    </row>
    <row r="448" spans="1:11" s="221" customFormat="1" x14ac:dyDescent="0.15">
      <c r="A448" s="214" t="s">
        <v>9930</v>
      </c>
      <c r="B448" s="214" t="s">
        <v>8555</v>
      </c>
      <c r="C448" s="214" t="s">
        <v>9819</v>
      </c>
      <c r="D448" s="219">
        <v>41746</v>
      </c>
      <c r="E448" s="219">
        <v>43571</v>
      </c>
      <c r="F448" s="216" t="s">
        <v>4301</v>
      </c>
      <c r="G448" s="218" t="s">
        <v>8551</v>
      </c>
      <c r="H448" s="218" t="s">
        <v>9641</v>
      </c>
      <c r="I448" s="218" t="s">
        <v>9862</v>
      </c>
      <c r="J448" s="218" t="s">
        <v>9863</v>
      </c>
      <c r="K448" s="218" t="s">
        <v>10104</v>
      </c>
    </row>
    <row r="449" spans="1:11" s="221" customFormat="1" x14ac:dyDescent="0.15">
      <c r="A449" s="214" t="s">
        <v>9931</v>
      </c>
      <c r="B449" s="214" t="s">
        <v>8555</v>
      </c>
      <c r="C449" s="214" t="s">
        <v>9820</v>
      </c>
      <c r="D449" s="219">
        <v>41746</v>
      </c>
      <c r="E449" s="219">
        <v>43571</v>
      </c>
      <c r="F449" s="216" t="s">
        <v>4301</v>
      </c>
      <c r="G449" s="218" t="s">
        <v>8551</v>
      </c>
      <c r="H449" s="218" t="s">
        <v>9641</v>
      </c>
      <c r="I449" s="218" t="s">
        <v>9862</v>
      </c>
      <c r="J449" s="218" t="s">
        <v>9863</v>
      </c>
      <c r="K449" s="218" t="s">
        <v>10104</v>
      </c>
    </row>
    <row r="450" spans="1:11" s="221" customFormat="1" x14ac:dyDescent="0.15">
      <c r="A450" s="214" t="s">
        <v>9932</v>
      </c>
      <c r="B450" s="214" t="s">
        <v>8555</v>
      </c>
      <c r="C450" s="214" t="s">
        <v>9821</v>
      </c>
      <c r="D450" s="219">
        <v>41746</v>
      </c>
      <c r="E450" s="219">
        <v>43571</v>
      </c>
      <c r="F450" s="216" t="s">
        <v>4301</v>
      </c>
      <c r="G450" s="218" t="s">
        <v>8568</v>
      </c>
      <c r="H450" s="218" t="s">
        <v>9894</v>
      </c>
      <c r="I450" s="218" t="s">
        <v>9864</v>
      </c>
      <c r="J450" s="218" t="s">
        <v>9865</v>
      </c>
      <c r="K450" s="218" t="s">
        <v>10104</v>
      </c>
    </row>
    <row r="451" spans="1:11" s="221" customFormat="1" x14ac:dyDescent="0.15">
      <c r="A451" s="214" t="s">
        <v>9933</v>
      </c>
      <c r="B451" s="214" t="s">
        <v>8555</v>
      </c>
      <c r="C451" s="214" t="s">
        <v>9822</v>
      </c>
      <c r="D451" s="219">
        <v>41746</v>
      </c>
      <c r="E451" s="219">
        <v>43571</v>
      </c>
      <c r="F451" s="216" t="s">
        <v>4301</v>
      </c>
      <c r="G451" s="218" t="s">
        <v>8568</v>
      </c>
      <c r="H451" s="218" t="s">
        <v>9894</v>
      </c>
      <c r="I451" s="218" t="s">
        <v>9864</v>
      </c>
      <c r="J451" s="218" t="s">
        <v>9865</v>
      </c>
      <c r="K451" s="218" t="s">
        <v>10104</v>
      </c>
    </row>
    <row r="452" spans="1:11" s="221" customFormat="1" x14ac:dyDescent="0.15">
      <c r="A452" s="214" t="s">
        <v>9934</v>
      </c>
      <c r="B452" s="214" t="s">
        <v>8555</v>
      </c>
      <c r="C452" s="214" t="s">
        <v>9810</v>
      </c>
      <c r="D452" s="219">
        <v>41746</v>
      </c>
      <c r="E452" s="219">
        <v>43571</v>
      </c>
      <c r="F452" s="216" t="s">
        <v>4301</v>
      </c>
      <c r="G452" s="218" t="s">
        <v>8568</v>
      </c>
      <c r="H452" s="218" t="s">
        <v>9894</v>
      </c>
      <c r="I452" s="218" t="s">
        <v>9864</v>
      </c>
      <c r="J452" s="218" t="s">
        <v>9865</v>
      </c>
      <c r="K452" s="218" t="s">
        <v>10104</v>
      </c>
    </row>
    <row r="453" spans="1:11" s="221" customFormat="1" x14ac:dyDescent="0.15">
      <c r="A453" s="214" t="s">
        <v>9935</v>
      </c>
      <c r="B453" s="214" t="s">
        <v>8555</v>
      </c>
      <c r="C453" s="214" t="s">
        <v>9823</v>
      </c>
      <c r="D453" s="219">
        <v>41751</v>
      </c>
      <c r="E453" s="219">
        <v>43576</v>
      </c>
      <c r="F453" s="216" t="s">
        <v>4301</v>
      </c>
      <c r="G453" s="218" t="s">
        <v>8568</v>
      </c>
      <c r="H453" s="218" t="s">
        <v>9895</v>
      </c>
      <c r="I453" s="218" t="s">
        <v>9866</v>
      </c>
      <c r="J453" s="218" t="s">
        <v>9867</v>
      </c>
      <c r="K453" s="218" t="s">
        <v>10104</v>
      </c>
    </row>
    <row r="454" spans="1:11" s="221" customFormat="1" x14ac:dyDescent="0.15">
      <c r="A454" s="214" t="s">
        <v>9936</v>
      </c>
      <c r="B454" s="214" t="s">
        <v>8555</v>
      </c>
      <c r="C454" s="214" t="s">
        <v>9824</v>
      </c>
      <c r="D454" s="219">
        <v>41751</v>
      </c>
      <c r="E454" s="219">
        <v>43576</v>
      </c>
      <c r="F454" s="216" t="s">
        <v>4301</v>
      </c>
      <c r="G454" s="218" t="s">
        <v>8568</v>
      </c>
      <c r="H454" s="218" t="s">
        <v>9895</v>
      </c>
      <c r="I454" s="218" t="s">
        <v>9866</v>
      </c>
      <c r="J454" s="218" t="s">
        <v>9867</v>
      </c>
      <c r="K454" s="218" t="s">
        <v>10104</v>
      </c>
    </row>
    <row r="455" spans="1:11" s="221" customFormat="1" x14ac:dyDescent="0.15">
      <c r="A455" s="214" t="s">
        <v>9937</v>
      </c>
      <c r="B455" s="214" t="s">
        <v>8555</v>
      </c>
      <c r="C455" s="214" t="s">
        <v>9825</v>
      </c>
      <c r="D455" s="219">
        <v>41751</v>
      </c>
      <c r="E455" s="219">
        <v>43576</v>
      </c>
      <c r="F455" s="216" t="s">
        <v>4301</v>
      </c>
      <c r="G455" s="218" t="s">
        <v>8568</v>
      </c>
      <c r="H455" s="218" t="s">
        <v>9895</v>
      </c>
      <c r="I455" s="218" t="s">
        <v>9866</v>
      </c>
      <c r="J455" s="218" t="s">
        <v>9867</v>
      </c>
      <c r="K455" s="218" t="s">
        <v>10104</v>
      </c>
    </row>
    <row r="456" spans="1:11" s="221" customFormat="1" x14ac:dyDescent="0.15">
      <c r="A456" s="214" t="s">
        <v>9938</v>
      </c>
      <c r="B456" s="214" t="s">
        <v>8555</v>
      </c>
      <c r="C456" s="214" t="s">
        <v>9826</v>
      </c>
      <c r="D456" s="219">
        <v>41752</v>
      </c>
      <c r="E456" s="219">
        <v>43577</v>
      </c>
      <c r="F456" s="216" t="s">
        <v>4301</v>
      </c>
      <c r="G456" s="218" t="s">
        <v>8994</v>
      </c>
      <c r="H456" s="218" t="s">
        <v>9896</v>
      </c>
      <c r="I456" s="218" t="s">
        <v>9868</v>
      </c>
      <c r="J456" s="218" t="s">
        <v>9869</v>
      </c>
      <c r="K456" s="218" t="s">
        <v>10104</v>
      </c>
    </row>
    <row r="457" spans="1:11" s="221" customFormat="1" x14ac:dyDescent="0.15">
      <c r="A457" s="214" t="s">
        <v>9939</v>
      </c>
      <c r="B457" s="214" t="s">
        <v>8555</v>
      </c>
      <c r="C457" s="214" t="s">
        <v>9827</v>
      </c>
      <c r="D457" s="219">
        <v>41752</v>
      </c>
      <c r="E457" s="219">
        <v>43577</v>
      </c>
      <c r="F457" s="216" t="s">
        <v>4301</v>
      </c>
      <c r="G457" s="218" t="s">
        <v>8994</v>
      </c>
      <c r="H457" s="218" t="s">
        <v>9896</v>
      </c>
      <c r="I457" s="218" t="s">
        <v>9868</v>
      </c>
      <c r="J457" s="218" t="s">
        <v>9869</v>
      </c>
      <c r="K457" s="218" t="s">
        <v>10104</v>
      </c>
    </row>
    <row r="458" spans="1:11" s="221" customFormat="1" x14ac:dyDescent="0.15">
      <c r="A458" s="214" t="s">
        <v>9940</v>
      </c>
      <c r="B458" s="214" t="s">
        <v>8555</v>
      </c>
      <c r="C458" s="214" t="s">
        <v>9828</v>
      </c>
      <c r="D458" s="219">
        <v>41752</v>
      </c>
      <c r="E458" s="219">
        <v>43577</v>
      </c>
      <c r="F458" s="216" t="s">
        <v>4301</v>
      </c>
      <c r="G458" s="218" t="s">
        <v>8994</v>
      </c>
      <c r="H458" s="218" t="s">
        <v>9897</v>
      </c>
      <c r="I458" s="218" t="s">
        <v>9870</v>
      </c>
      <c r="J458" s="218" t="s">
        <v>9871</v>
      </c>
      <c r="K458" s="218" t="s">
        <v>10104</v>
      </c>
    </row>
    <row r="459" spans="1:11" s="221" customFormat="1" x14ac:dyDescent="0.15">
      <c r="A459" s="214" t="s">
        <v>9941</v>
      </c>
      <c r="B459" s="214" t="s">
        <v>8555</v>
      </c>
      <c r="C459" s="214" t="s">
        <v>9829</v>
      </c>
      <c r="D459" s="219">
        <v>41752</v>
      </c>
      <c r="E459" s="219">
        <v>43577</v>
      </c>
      <c r="F459" s="216" t="s">
        <v>4301</v>
      </c>
      <c r="G459" s="218" t="s">
        <v>8994</v>
      </c>
      <c r="H459" s="218" t="s">
        <v>9897</v>
      </c>
      <c r="I459" s="218" t="s">
        <v>9870</v>
      </c>
      <c r="J459" s="218" t="s">
        <v>9871</v>
      </c>
      <c r="K459" s="218" t="s">
        <v>10104</v>
      </c>
    </row>
    <row r="460" spans="1:11" s="221" customFormat="1" x14ac:dyDescent="0.15">
      <c r="A460" s="214" t="s">
        <v>9942</v>
      </c>
      <c r="B460" s="214" t="s">
        <v>8555</v>
      </c>
      <c r="C460" s="214" t="s">
        <v>9830</v>
      </c>
      <c r="D460" s="219">
        <v>41753</v>
      </c>
      <c r="E460" s="219">
        <v>43578</v>
      </c>
      <c r="F460" s="216" t="s">
        <v>4301</v>
      </c>
      <c r="G460" s="218" t="s">
        <v>9143</v>
      </c>
      <c r="H460" s="218" t="s">
        <v>27024</v>
      </c>
      <c r="I460" s="218" t="s">
        <v>9872</v>
      </c>
      <c r="J460" s="218" t="s">
        <v>9873</v>
      </c>
      <c r="K460" s="218" t="s">
        <v>10104</v>
      </c>
    </row>
    <row r="461" spans="1:11" s="221" customFormat="1" x14ac:dyDescent="0.15">
      <c r="A461" s="214" t="s">
        <v>9943</v>
      </c>
      <c r="B461" s="214" t="s">
        <v>8555</v>
      </c>
      <c r="C461" s="214" t="s">
        <v>9831</v>
      </c>
      <c r="D461" s="219">
        <v>41753</v>
      </c>
      <c r="E461" s="219">
        <v>43578</v>
      </c>
      <c r="F461" s="216" t="s">
        <v>4301</v>
      </c>
      <c r="G461" s="218" t="s">
        <v>9143</v>
      </c>
      <c r="H461" s="218" t="s">
        <v>9898</v>
      </c>
      <c r="I461" s="218" t="s">
        <v>9872</v>
      </c>
      <c r="J461" s="218" t="s">
        <v>9873</v>
      </c>
      <c r="K461" s="218" t="s">
        <v>10104</v>
      </c>
    </row>
    <row r="462" spans="1:11" s="221" customFormat="1" x14ac:dyDescent="0.15">
      <c r="A462" s="214" t="s">
        <v>9944</v>
      </c>
      <c r="B462" s="214" t="s">
        <v>8555</v>
      </c>
      <c r="C462" s="214" t="s">
        <v>9832</v>
      </c>
      <c r="D462" s="219">
        <v>41753</v>
      </c>
      <c r="E462" s="219">
        <v>43578</v>
      </c>
      <c r="F462" s="216" t="s">
        <v>4301</v>
      </c>
      <c r="G462" s="218" t="s">
        <v>9143</v>
      </c>
      <c r="H462" s="218" t="s">
        <v>9898</v>
      </c>
      <c r="I462" s="218" t="s">
        <v>9872</v>
      </c>
      <c r="J462" s="218" t="s">
        <v>9873</v>
      </c>
      <c r="K462" s="218" t="s">
        <v>10104</v>
      </c>
    </row>
    <row r="463" spans="1:11" s="221" customFormat="1" x14ac:dyDescent="0.15">
      <c r="A463" s="214" t="s">
        <v>9945</v>
      </c>
      <c r="B463" s="214" t="s">
        <v>8555</v>
      </c>
      <c r="C463" s="214" t="s">
        <v>9833</v>
      </c>
      <c r="D463" s="219">
        <v>41753</v>
      </c>
      <c r="E463" s="219">
        <v>43578</v>
      </c>
      <c r="F463" s="216" t="s">
        <v>4301</v>
      </c>
      <c r="G463" s="218" t="s">
        <v>8994</v>
      </c>
      <c r="H463" s="218" t="s">
        <v>9899</v>
      </c>
      <c r="I463" s="218" t="s">
        <v>9874</v>
      </c>
      <c r="J463" s="218" t="s">
        <v>9875</v>
      </c>
      <c r="K463" s="218" t="s">
        <v>10104</v>
      </c>
    </row>
    <row r="464" spans="1:11" s="221" customFormat="1" x14ac:dyDescent="0.15">
      <c r="A464" s="214" t="s">
        <v>9946</v>
      </c>
      <c r="B464" s="214" t="s">
        <v>8555</v>
      </c>
      <c r="C464" s="214" t="s">
        <v>9834</v>
      </c>
      <c r="D464" s="219">
        <v>41753</v>
      </c>
      <c r="E464" s="219">
        <v>43578</v>
      </c>
      <c r="F464" s="216" t="s">
        <v>4301</v>
      </c>
      <c r="G464" s="218" t="s">
        <v>8994</v>
      </c>
      <c r="H464" s="218" t="s">
        <v>9899</v>
      </c>
      <c r="I464" s="218" t="s">
        <v>9874</v>
      </c>
      <c r="J464" s="218" t="s">
        <v>9875</v>
      </c>
      <c r="K464" s="218" t="s">
        <v>10104</v>
      </c>
    </row>
    <row r="465" spans="1:11" s="221" customFormat="1" x14ac:dyDescent="0.15">
      <c r="A465" s="214" t="s">
        <v>9947</v>
      </c>
      <c r="B465" s="214" t="s">
        <v>8555</v>
      </c>
      <c r="C465" s="214" t="s">
        <v>9835</v>
      </c>
      <c r="D465" s="219">
        <v>41759</v>
      </c>
      <c r="E465" s="219">
        <v>43584</v>
      </c>
      <c r="F465" s="216" t="s">
        <v>4301</v>
      </c>
      <c r="G465" s="218" t="s">
        <v>8568</v>
      </c>
      <c r="H465" s="218" t="s">
        <v>9900</v>
      </c>
      <c r="I465" s="218" t="s">
        <v>9876</v>
      </c>
      <c r="J465" s="218" t="s">
        <v>9877</v>
      </c>
      <c r="K465" s="218" t="s">
        <v>10104</v>
      </c>
    </row>
    <row r="466" spans="1:11" s="221" customFormat="1" x14ac:dyDescent="0.15">
      <c r="A466" s="214" t="s">
        <v>9948</v>
      </c>
      <c r="B466" s="214" t="s">
        <v>8555</v>
      </c>
      <c r="C466" s="214" t="s">
        <v>9836</v>
      </c>
      <c r="D466" s="219">
        <v>41759</v>
      </c>
      <c r="E466" s="219">
        <v>43584</v>
      </c>
      <c r="F466" s="216" t="s">
        <v>4301</v>
      </c>
      <c r="G466" s="218" t="s">
        <v>8568</v>
      </c>
      <c r="H466" s="218" t="s">
        <v>9900</v>
      </c>
      <c r="I466" s="218" t="s">
        <v>9876</v>
      </c>
      <c r="J466" s="218" t="s">
        <v>9877</v>
      </c>
      <c r="K466" s="218" t="s">
        <v>10104</v>
      </c>
    </row>
    <row r="467" spans="1:11" s="221" customFormat="1" x14ac:dyDescent="0.15">
      <c r="A467" s="214" t="s">
        <v>9949</v>
      </c>
      <c r="B467" s="214" t="s">
        <v>8555</v>
      </c>
      <c r="C467" s="214" t="s">
        <v>9837</v>
      </c>
      <c r="D467" s="219">
        <v>41759</v>
      </c>
      <c r="E467" s="219">
        <v>43584</v>
      </c>
      <c r="F467" s="216" t="s">
        <v>4301</v>
      </c>
      <c r="G467" s="218" t="s">
        <v>8568</v>
      </c>
      <c r="H467" s="218" t="s">
        <v>9901</v>
      </c>
      <c r="I467" s="218" t="s">
        <v>9878</v>
      </c>
      <c r="J467" s="218" t="s">
        <v>9879</v>
      </c>
      <c r="K467" s="218" t="s">
        <v>10104</v>
      </c>
    </row>
    <row r="468" spans="1:11" s="221" customFormat="1" x14ac:dyDescent="0.15">
      <c r="A468" s="214" t="s">
        <v>9950</v>
      </c>
      <c r="B468" s="214" t="s">
        <v>8555</v>
      </c>
      <c r="C468" s="214" t="s">
        <v>9459</v>
      </c>
      <c r="D468" s="219">
        <v>41759</v>
      </c>
      <c r="E468" s="219">
        <v>43584</v>
      </c>
      <c r="F468" s="216" t="s">
        <v>4301</v>
      </c>
      <c r="G468" s="218" t="s">
        <v>8568</v>
      </c>
      <c r="H468" s="218" t="s">
        <v>9901</v>
      </c>
      <c r="I468" s="218" t="s">
        <v>9878</v>
      </c>
      <c r="J468" s="218" t="s">
        <v>9879</v>
      </c>
      <c r="K468" s="218" t="s">
        <v>10104</v>
      </c>
    </row>
    <row r="469" spans="1:11" s="221" customFormat="1" x14ac:dyDescent="0.15">
      <c r="A469" s="214" t="s">
        <v>9951</v>
      </c>
      <c r="B469" s="214" t="s">
        <v>8555</v>
      </c>
      <c r="C469" s="214" t="s">
        <v>9838</v>
      </c>
      <c r="D469" s="219">
        <v>41761</v>
      </c>
      <c r="E469" s="219">
        <v>43586</v>
      </c>
      <c r="F469" s="216" t="s">
        <v>4301</v>
      </c>
      <c r="G469" s="218" t="s">
        <v>8751</v>
      </c>
      <c r="H469" s="218" t="s">
        <v>9902</v>
      </c>
      <c r="I469" s="218" t="s">
        <v>9880</v>
      </c>
      <c r="J469" s="218" t="s">
        <v>9881</v>
      </c>
      <c r="K469" s="218" t="s">
        <v>10104</v>
      </c>
    </row>
    <row r="470" spans="1:11" s="221" customFormat="1" x14ac:dyDescent="0.15">
      <c r="A470" s="214" t="s">
        <v>9952</v>
      </c>
      <c r="B470" s="214" t="s">
        <v>8555</v>
      </c>
      <c r="C470" s="214" t="s">
        <v>9839</v>
      </c>
      <c r="D470" s="219">
        <v>41761</v>
      </c>
      <c r="E470" s="219">
        <v>43586</v>
      </c>
      <c r="F470" s="216" t="s">
        <v>4301</v>
      </c>
      <c r="G470" s="218" t="s">
        <v>8751</v>
      </c>
      <c r="H470" s="218" t="s">
        <v>9902</v>
      </c>
      <c r="I470" s="218" t="s">
        <v>9880</v>
      </c>
      <c r="J470" s="218" t="s">
        <v>9881</v>
      </c>
      <c r="K470" s="218" t="s">
        <v>10104</v>
      </c>
    </row>
    <row r="471" spans="1:11" s="221" customFormat="1" x14ac:dyDescent="0.15">
      <c r="A471" s="214" t="s">
        <v>9953</v>
      </c>
      <c r="B471" s="214" t="s">
        <v>8555</v>
      </c>
      <c r="C471" s="214" t="s">
        <v>9840</v>
      </c>
      <c r="D471" s="219">
        <v>41761</v>
      </c>
      <c r="E471" s="219">
        <v>43586</v>
      </c>
      <c r="F471" s="216" t="s">
        <v>4301</v>
      </c>
      <c r="G471" s="218" t="s">
        <v>8751</v>
      </c>
      <c r="H471" s="218" t="s">
        <v>9902</v>
      </c>
      <c r="I471" s="218" t="s">
        <v>9880</v>
      </c>
      <c r="J471" s="218" t="s">
        <v>9881</v>
      </c>
      <c r="K471" s="218" t="s">
        <v>10104</v>
      </c>
    </row>
    <row r="472" spans="1:11" s="221" customFormat="1" x14ac:dyDescent="0.15">
      <c r="A472" s="214" t="s">
        <v>9954</v>
      </c>
      <c r="B472" s="214" t="s">
        <v>8555</v>
      </c>
      <c r="C472" s="214" t="s">
        <v>9841</v>
      </c>
      <c r="D472" s="219">
        <v>41771</v>
      </c>
      <c r="E472" s="219">
        <v>43596</v>
      </c>
      <c r="F472" s="216" t="s">
        <v>4301</v>
      </c>
      <c r="G472" s="218" t="s">
        <v>9048</v>
      </c>
      <c r="H472" s="218" t="s">
        <v>9174</v>
      </c>
      <c r="I472" s="218" t="s">
        <v>9882</v>
      </c>
      <c r="J472" s="218" t="s">
        <v>9883</v>
      </c>
      <c r="K472" s="218" t="s">
        <v>10104</v>
      </c>
    </row>
    <row r="473" spans="1:11" s="221" customFormat="1" x14ac:dyDescent="0.15">
      <c r="A473" s="214" t="s">
        <v>9955</v>
      </c>
      <c r="B473" s="214" t="s">
        <v>8555</v>
      </c>
      <c r="C473" s="214" t="s">
        <v>9842</v>
      </c>
      <c r="D473" s="219">
        <v>41771</v>
      </c>
      <c r="E473" s="219">
        <v>43596</v>
      </c>
      <c r="F473" s="216" t="s">
        <v>4301</v>
      </c>
      <c r="G473" s="218" t="s">
        <v>9048</v>
      </c>
      <c r="H473" s="218" t="s">
        <v>9174</v>
      </c>
      <c r="I473" s="218" t="s">
        <v>9882</v>
      </c>
      <c r="J473" s="218" t="s">
        <v>9883</v>
      </c>
      <c r="K473" s="218" t="s">
        <v>10104</v>
      </c>
    </row>
    <row r="474" spans="1:11" s="221" customFormat="1" x14ac:dyDescent="0.15">
      <c r="A474" s="214" t="s">
        <v>9956</v>
      </c>
      <c r="B474" s="214" t="s">
        <v>8555</v>
      </c>
      <c r="C474" s="214" t="s">
        <v>9843</v>
      </c>
      <c r="D474" s="219">
        <v>41771</v>
      </c>
      <c r="E474" s="219">
        <v>43596</v>
      </c>
      <c r="F474" s="216" t="s">
        <v>4301</v>
      </c>
      <c r="G474" s="218" t="s">
        <v>9048</v>
      </c>
      <c r="H474" s="218" t="s">
        <v>9174</v>
      </c>
      <c r="I474" s="218" t="s">
        <v>9882</v>
      </c>
      <c r="J474" s="218" t="s">
        <v>9883</v>
      </c>
      <c r="K474" s="218" t="s">
        <v>10104</v>
      </c>
    </row>
    <row r="475" spans="1:11" s="221" customFormat="1" x14ac:dyDescent="0.15">
      <c r="A475" s="214" t="s">
        <v>9957</v>
      </c>
      <c r="B475" s="214" t="s">
        <v>8555</v>
      </c>
      <c r="C475" s="214" t="s">
        <v>9844</v>
      </c>
      <c r="D475" s="219">
        <v>41794</v>
      </c>
      <c r="E475" s="219">
        <v>43619</v>
      </c>
      <c r="F475" s="216" t="s">
        <v>4301</v>
      </c>
      <c r="G475" s="218" t="s">
        <v>8751</v>
      </c>
      <c r="H475" s="218" t="s">
        <v>9903</v>
      </c>
      <c r="I475" s="218" t="s">
        <v>9884</v>
      </c>
      <c r="J475" s="218" t="s">
        <v>9885</v>
      </c>
      <c r="K475" s="218" t="s">
        <v>10104</v>
      </c>
    </row>
    <row r="476" spans="1:11" s="221" customFormat="1" x14ac:dyDescent="0.15">
      <c r="A476" s="214" t="s">
        <v>9958</v>
      </c>
      <c r="B476" s="214" t="s">
        <v>8555</v>
      </c>
      <c r="C476" s="214" t="s">
        <v>9845</v>
      </c>
      <c r="D476" s="219">
        <v>41794</v>
      </c>
      <c r="E476" s="219">
        <v>43619</v>
      </c>
      <c r="F476" s="216" t="s">
        <v>4301</v>
      </c>
      <c r="G476" s="218" t="s">
        <v>8751</v>
      </c>
      <c r="H476" s="218" t="s">
        <v>9903</v>
      </c>
      <c r="I476" s="218" t="s">
        <v>9884</v>
      </c>
      <c r="J476" s="218" t="s">
        <v>9885</v>
      </c>
      <c r="K476" s="218" t="s">
        <v>10104</v>
      </c>
    </row>
    <row r="477" spans="1:11" s="221" customFormat="1" x14ac:dyDescent="0.15">
      <c r="A477" s="220" t="s">
        <v>9968</v>
      </c>
      <c r="B477" s="214"/>
      <c r="C477" s="214"/>
      <c r="D477" s="219"/>
      <c r="E477" s="219"/>
      <c r="F477" s="216"/>
      <c r="G477" s="218"/>
      <c r="H477" s="218"/>
      <c r="I477" s="218"/>
      <c r="K477" s="218"/>
    </row>
    <row r="478" spans="1:11" s="221" customFormat="1" x14ac:dyDescent="0.15">
      <c r="A478" s="214" t="s">
        <v>9969</v>
      </c>
      <c r="B478" s="214" t="s">
        <v>8555</v>
      </c>
      <c r="C478" s="214" t="s">
        <v>9959</v>
      </c>
      <c r="D478" s="219">
        <v>41830</v>
      </c>
      <c r="E478" s="219">
        <v>43655</v>
      </c>
      <c r="F478" s="216" t="s">
        <v>4301</v>
      </c>
      <c r="G478" s="218" t="s">
        <v>9960</v>
      </c>
      <c r="H478" s="218" t="s">
        <v>26927</v>
      </c>
      <c r="I478" s="218" t="s">
        <v>9964</v>
      </c>
      <c r="J478" s="218" t="s">
        <v>9965</v>
      </c>
      <c r="K478" s="218" t="s">
        <v>4921</v>
      </c>
    </row>
    <row r="479" spans="1:11" s="221" customFormat="1" x14ac:dyDescent="0.15">
      <c r="A479" s="223" t="s">
        <v>9970</v>
      </c>
      <c r="B479" s="214" t="s">
        <v>8555</v>
      </c>
      <c r="C479" s="222" t="s">
        <v>9457</v>
      </c>
      <c r="D479" s="219">
        <v>41830</v>
      </c>
      <c r="E479" s="219">
        <v>43655</v>
      </c>
      <c r="F479" s="216" t="s">
        <v>4301</v>
      </c>
      <c r="G479" s="218" t="s">
        <v>9960</v>
      </c>
      <c r="H479" s="218" t="s">
        <v>9974</v>
      </c>
      <c r="I479" s="218" t="s">
        <v>9964</v>
      </c>
      <c r="J479" s="218" t="s">
        <v>9965</v>
      </c>
      <c r="K479" s="218" t="s">
        <v>4921</v>
      </c>
    </row>
    <row r="480" spans="1:11" s="221" customFormat="1" x14ac:dyDescent="0.15">
      <c r="A480" s="214" t="s">
        <v>9971</v>
      </c>
      <c r="B480" s="214" t="s">
        <v>8555</v>
      </c>
      <c r="C480" s="214" t="s">
        <v>9961</v>
      </c>
      <c r="D480" s="219">
        <v>41830</v>
      </c>
      <c r="E480" s="219">
        <v>43655</v>
      </c>
      <c r="F480" s="216" t="s">
        <v>4301</v>
      </c>
      <c r="G480" s="218" t="s">
        <v>9960</v>
      </c>
      <c r="H480" s="218" t="s">
        <v>9974</v>
      </c>
      <c r="I480" s="218" t="s">
        <v>9964</v>
      </c>
      <c r="J480" s="218" t="s">
        <v>9965</v>
      </c>
      <c r="K480" s="218" t="s">
        <v>4921</v>
      </c>
    </row>
    <row r="481" spans="1:11" s="221" customFormat="1" x14ac:dyDescent="0.15">
      <c r="A481" s="214" t="s">
        <v>9972</v>
      </c>
      <c r="B481" s="214" t="s">
        <v>8555</v>
      </c>
      <c r="C481" s="214" t="s">
        <v>9962</v>
      </c>
      <c r="D481" s="219">
        <v>41830</v>
      </c>
      <c r="E481" s="219">
        <v>43655</v>
      </c>
      <c r="F481" s="216" t="s">
        <v>4301</v>
      </c>
      <c r="G481" s="218" t="s">
        <v>9960</v>
      </c>
      <c r="H481" s="218" t="s">
        <v>9974</v>
      </c>
      <c r="I481" s="218" t="s">
        <v>9966</v>
      </c>
      <c r="J481" s="218" t="s">
        <v>9967</v>
      </c>
      <c r="K481" s="218" t="s">
        <v>4921</v>
      </c>
    </row>
    <row r="482" spans="1:11" s="221" customFormat="1" x14ac:dyDescent="0.15">
      <c r="A482" s="214" t="s">
        <v>9973</v>
      </c>
      <c r="B482" s="214" t="s">
        <v>8555</v>
      </c>
      <c r="C482" s="214" t="s">
        <v>9963</v>
      </c>
      <c r="D482" s="219">
        <v>41830</v>
      </c>
      <c r="E482" s="219">
        <v>43655</v>
      </c>
      <c r="F482" s="216" t="s">
        <v>4301</v>
      </c>
      <c r="G482" s="218" t="s">
        <v>9960</v>
      </c>
      <c r="H482" s="218" t="s">
        <v>9974</v>
      </c>
      <c r="I482" s="218" t="s">
        <v>9966</v>
      </c>
      <c r="J482" s="218" t="s">
        <v>9967</v>
      </c>
      <c r="K482" s="218" t="s">
        <v>4921</v>
      </c>
    </row>
    <row r="483" spans="1:11" s="221" customFormat="1" x14ac:dyDescent="0.15">
      <c r="A483" s="220" t="s">
        <v>5276</v>
      </c>
      <c r="B483" s="214"/>
      <c r="C483" s="214"/>
      <c r="D483" s="219"/>
      <c r="E483" s="219"/>
      <c r="F483" s="216"/>
      <c r="G483" s="218"/>
      <c r="H483" s="218"/>
      <c r="I483" s="218"/>
      <c r="K483" s="218"/>
    </row>
    <row r="484" spans="1:11" s="221" customFormat="1" x14ac:dyDescent="0.15">
      <c r="A484" s="214" t="s">
        <v>10021</v>
      </c>
      <c r="B484" s="214" t="s">
        <v>8555</v>
      </c>
      <c r="C484" s="214" t="s">
        <v>9975</v>
      </c>
      <c r="D484" s="219">
        <v>41891</v>
      </c>
      <c r="E484" s="219">
        <v>43716</v>
      </c>
      <c r="F484" s="216" t="s">
        <v>4301</v>
      </c>
      <c r="G484" s="218" t="s">
        <v>8568</v>
      </c>
      <c r="H484" s="218" t="s">
        <v>10012</v>
      </c>
      <c r="I484" s="218" t="s">
        <v>9996</v>
      </c>
      <c r="J484" s="218" t="s">
        <v>9997</v>
      </c>
      <c r="K484" s="218" t="s">
        <v>5277</v>
      </c>
    </row>
    <row r="485" spans="1:11" s="221" customFormat="1" x14ac:dyDescent="0.15">
      <c r="A485" s="214" t="s">
        <v>10022</v>
      </c>
      <c r="B485" s="214" t="s">
        <v>8555</v>
      </c>
      <c r="C485" s="214" t="s">
        <v>9976</v>
      </c>
      <c r="D485" s="219">
        <v>41891</v>
      </c>
      <c r="E485" s="219">
        <v>43716</v>
      </c>
      <c r="F485" s="216" t="s">
        <v>4301</v>
      </c>
      <c r="G485" s="218" t="s">
        <v>8568</v>
      </c>
      <c r="H485" s="218" t="s">
        <v>10012</v>
      </c>
      <c r="I485" s="218" t="s">
        <v>9996</v>
      </c>
      <c r="J485" s="218" t="s">
        <v>9997</v>
      </c>
      <c r="K485" s="218" t="s">
        <v>5277</v>
      </c>
    </row>
    <row r="486" spans="1:11" s="221" customFormat="1" x14ac:dyDescent="0.15">
      <c r="A486" s="214" t="s">
        <v>10023</v>
      </c>
      <c r="B486" s="214" t="s">
        <v>8555</v>
      </c>
      <c r="C486" s="214" t="s">
        <v>9977</v>
      </c>
      <c r="D486" s="219">
        <v>41885</v>
      </c>
      <c r="E486" s="219">
        <v>43710</v>
      </c>
      <c r="F486" s="216" t="s">
        <v>4301</v>
      </c>
      <c r="G486" s="218" t="s">
        <v>9978</v>
      </c>
      <c r="H486" s="218" t="s">
        <v>10013</v>
      </c>
      <c r="I486" s="218" t="s">
        <v>9998</v>
      </c>
      <c r="J486" s="218" t="s">
        <v>9999</v>
      </c>
      <c r="K486" s="218" t="s">
        <v>5277</v>
      </c>
    </row>
    <row r="487" spans="1:11" s="221" customFormat="1" x14ac:dyDescent="0.15">
      <c r="A487" s="214" t="s">
        <v>10024</v>
      </c>
      <c r="B487" s="214" t="s">
        <v>8555</v>
      </c>
      <c r="C487" s="214" t="s">
        <v>9979</v>
      </c>
      <c r="D487" s="219">
        <v>41885</v>
      </c>
      <c r="E487" s="219">
        <v>43710</v>
      </c>
      <c r="F487" s="216" t="s">
        <v>4301</v>
      </c>
      <c r="G487" s="218" t="s">
        <v>9978</v>
      </c>
      <c r="H487" s="218" t="s">
        <v>10013</v>
      </c>
      <c r="I487" s="218" t="s">
        <v>9998</v>
      </c>
      <c r="J487" s="218" t="s">
        <v>9999</v>
      </c>
      <c r="K487" s="218" t="s">
        <v>5277</v>
      </c>
    </row>
    <row r="488" spans="1:11" s="221" customFormat="1" x14ac:dyDescent="0.15">
      <c r="A488" s="214" t="s">
        <v>10025</v>
      </c>
      <c r="B488" s="214" t="s">
        <v>8555</v>
      </c>
      <c r="C488" s="214" t="s">
        <v>9980</v>
      </c>
      <c r="D488" s="219">
        <v>41885</v>
      </c>
      <c r="E488" s="219">
        <v>43710</v>
      </c>
      <c r="F488" s="216" t="s">
        <v>4301</v>
      </c>
      <c r="G488" s="218" t="s">
        <v>9978</v>
      </c>
      <c r="H488" s="218" t="s">
        <v>10013</v>
      </c>
      <c r="I488" s="218" t="s">
        <v>9998</v>
      </c>
      <c r="J488" s="218" t="s">
        <v>9999</v>
      </c>
      <c r="K488" s="218" t="s">
        <v>5277</v>
      </c>
    </row>
    <row r="489" spans="1:11" s="221" customFormat="1" x14ac:dyDescent="0.15">
      <c r="A489" s="214" t="s">
        <v>10026</v>
      </c>
      <c r="B489" s="214" t="s">
        <v>8555</v>
      </c>
      <c r="C489" s="214" t="s">
        <v>9981</v>
      </c>
      <c r="D489" s="219">
        <v>41890</v>
      </c>
      <c r="E489" s="219">
        <v>43715</v>
      </c>
      <c r="F489" s="216" t="s">
        <v>4301</v>
      </c>
      <c r="G489" s="218" t="s">
        <v>9982</v>
      </c>
      <c r="H489" s="218" t="s">
        <v>10014</v>
      </c>
      <c r="I489" s="218" t="s">
        <v>10000</v>
      </c>
      <c r="J489" s="218" t="s">
        <v>10001</v>
      </c>
      <c r="K489" s="218" t="s">
        <v>5277</v>
      </c>
    </row>
    <row r="490" spans="1:11" s="221" customFormat="1" x14ac:dyDescent="0.15">
      <c r="A490" s="214" t="s">
        <v>10027</v>
      </c>
      <c r="B490" s="214" t="s">
        <v>8555</v>
      </c>
      <c r="C490" s="214" t="s">
        <v>9983</v>
      </c>
      <c r="D490" s="219">
        <v>41890</v>
      </c>
      <c r="E490" s="219">
        <v>43715</v>
      </c>
      <c r="F490" s="216" t="s">
        <v>4301</v>
      </c>
      <c r="G490" s="218" t="s">
        <v>9982</v>
      </c>
      <c r="H490" s="218" t="s">
        <v>10014</v>
      </c>
      <c r="I490" s="218" t="s">
        <v>10000</v>
      </c>
      <c r="J490" s="218" t="s">
        <v>10001</v>
      </c>
      <c r="K490" s="218" t="s">
        <v>5277</v>
      </c>
    </row>
    <row r="491" spans="1:11" s="221" customFormat="1" x14ac:dyDescent="0.15">
      <c r="A491" s="214" t="s">
        <v>10028</v>
      </c>
      <c r="B491" s="214" t="s">
        <v>8555</v>
      </c>
      <c r="C491" s="214" t="s">
        <v>9984</v>
      </c>
      <c r="D491" s="219">
        <v>41891</v>
      </c>
      <c r="E491" s="219">
        <v>43716</v>
      </c>
      <c r="F491" s="216" t="s">
        <v>4301</v>
      </c>
      <c r="G491" s="218" t="s">
        <v>8551</v>
      </c>
      <c r="H491" s="218" t="s">
        <v>10015</v>
      </c>
      <c r="I491" s="218" t="s">
        <v>10002</v>
      </c>
      <c r="J491" s="218" t="s">
        <v>10003</v>
      </c>
      <c r="K491" s="218" t="s">
        <v>5277</v>
      </c>
    </row>
    <row r="492" spans="1:11" s="221" customFormat="1" x14ac:dyDescent="0.15">
      <c r="A492" s="214" t="s">
        <v>10029</v>
      </c>
      <c r="B492" s="214" t="s">
        <v>8555</v>
      </c>
      <c r="C492" s="214" t="s">
        <v>9985</v>
      </c>
      <c r="D492" s="219">
        <v>41891</v>
      </c>
      <c r="E492" s="219">
        <v>43716</v>
      </c>
      <c r="F492" s="216" t="s">
        <v>4301</v>
      </c>
      <c r="G492" s="218" t="s">
        <v>8551</v>
      </c>
      <c r="H492" s="218" t="s">
        <v>10015</v>
      </c>
      <c r="I492" s="218" t="s">
        <v>10002</v>
      </c>
      <c r="J492" s="218" t="s">
        <v>10003</v>
      </c>
      <c r="K492" s="218" t="s">
        <v>5277</v>
      </c>
    </row>
    <row r="493" spans="1:11" s="221" customFormat="1" x14ac:dyDescent="0.15">
      <c r="A493" s="214" t="s">
        <v>10030</v>
      </c>
      <c r="B493" s="214" t="s">
        <v>8555</v>
      </c>
      <c r="C493" s="214" t="s">
        <v>9986</v>
      </c>
      <c r="D493" s="219">
        <v>41886</v>
      </c>
      <c r="E493" s="219">
        <v>43711</v>
      </c>
      <c r="F493" s="216" t="s">
        <v>4301</v>
      </c>
      <c r="G493" s="218" t="s">
        <v>9368</v>
      </c>
      <c r="H493" s="218" t="s">
        <v>10016</v>
      </c>
      <c r="I493" s="218" t="s">
        <v>10004</v>
      </c>
      <c r="J493" s="218" t="s">
        <v>10005</v>
      </c>
      <c r="K493" s="218" t="s">
        <v>5277</v>
      </c>
    </row>
    <row r="494" spans="1:11" s="221" customFormat="1" x14ac:dyDescent="0.15">
      <c r="A494" s="214" t="s">
        <v>10031</v>
      </c>
      <c r="B494" s="214" t="s">
        <v>8555</v>
      </c>
      <c r="C494" s="214" t="s">
        <v>9987</v>
      </c>
      <c r="D494" s="219">
        <v>41886</v>
      </c>
      <c r="E494" s="219">
        <v>43711</v>
      </c>
      <c r="F494" s="216" t="s">
        <v>4301</v>
      </c>
      <c r="G494" s="218" t="s">
        <v>9368</v>
      </c>
      <c r="H494" s="218" t="s">
        <v>10016</v>
      </c>
      <c r="I494" s="218" t="s">
        <v>10004</v>
      </c>
      <c r="J494" s="218" t="s">
        <v>10005</v>
      </c>
      <c r="K494" s="218" t="s">
        <v>5277</v>
      </c>
    </row>
    <row r="495" spans="1:11" s="221" customFormat="1" x14ac:dyDescent="0.15">
      <c r="A495" s="214" t="s">
        <v>10032</v>
      </c>
      <c r="B495" s="214" t="s">
        <v>8555</v>
      </c>
      <c r="C495" s="214" t="s">
        <v>9988</v>
      </c>
      <c r="D495" s="219">
        <v>41897</v>
      </c>
      <c r="E495" s="219">
        <v>43722</v>
      </c>
      <c r="F495" s="216" t="s">
        <v>4301</v>
      </c>
      <c r="G495" s="218" t="s">
        <v>8989</v>
      </c>
      <c r="H495" s="218" t="s">
        <v>10017</v>
      </c>
      <c r="I495" s="218" t="s">
        <v>10006</v>
      </c>
      <c r="J495" s="218" t="s">
        <v>10007</v>
      </c>
      <c r="K495" s="218" t="s">
        <v>5277</v>
      </c>
    </row>
    <row r="496" spans="1:11" s="221" customFormat="1" x14ac:dyDescent="0.15">
      <c r="A496" s="214" t="s">
        <v>10033</v>
      </c>
      <c r="B496" s="214" t="s">
        <v>8555</v>
      </c>
      <c r="C496" s="214" t="s">
        <v>9989</v>
      </c>
      <c r="D496" s="219">
        <v>41897</v>
      </c>
      <c r="E496" s="219">
        <v>43722</v>
      </c>
      <c r="F496" s="216" t="s">
        <v>4301</v>
      </c>
      <c r="G496" s="218" t="s">
        <v>8989</v>
      </c>
      <c r="H496" s="218" t="s">
        <v>10017</v>
      </c>
      <c r="I496" s="218" t="s">
        <v>10006</v>
      </c>
      <c r="J496" s="218" t="s">
        <v>10007</v>
      </c>
      <c r="K496" s="218" t="s">
        <v>5277</v>
      </c>
    </row>
    <row r="497" spans="1:11" s="221" customFormat="1" x14ac:dyDescent="0.15">
      <c r="A497" s="214" t="s">
        <v>10034</v>
      </c>
      <c r="B497" s="214" t="s">
        <v>8555</v>
      </c>
      <c r="C497" s="214" t="s">
        <v>9990</v>
      </c>
      <c r="D497" s="219">
        <v>41904</v>
      </c>
      <c r="E497" s="219">
        <v>43729</v>
      </c>
      <c r="F497" s="216" t="s">
        <v>4301</v>
      </c>
      <c r="G497" s="218" t="s">
        <v>9991</v>
      </c>
      <c r="H497" s="218" t="s">
        <v>10018</v>
      </c>
      <c r="I497" s="218" t="s">
        <v>10008</v>
      </c>
      <c r="J497" s="218" t="s">
        <v>10009</v>
      </c>
      <c r="K497" s="218" t="s">
        <v>5277</v>
      </c>
    </row>
    <row r="498" spans="1:11" s="221" customFormat="1" x14ac:dyDescent="0.15">
      <c r="A498" s="214" t="s">
        <v>10035</v>
      </c>
      <c r="B498" s="214" t="s">
        <v>8555</v>
      </c>
      <c r="C498" s="214" t="s">
        <v>9992</v>
      </c>
      <c r="D498" s="219">
        <v>41904</v>
      </c>
      <c r="E498" s="219">
        <v>43729</v>
      </c>
      <c r="F498" s="216" t="s">
        <v>4301</v>
      </c>
      <c r="G498" s="218" t="s">
        <v>9991</v>
      </c>
      <c r="H498" s="218" t="s">
        <v>10018</v>
      </c>
      <c r="I498" s="218" t="s">
        <v>10008</v>
      </c>
      <c r="J498" s="218" t="s">
        <v>10009</v>
      </c>
      <c r="K498" s="218" t="s">
        <v>5277</v>
      </c>
    </row>
    <row r="499" spans="1:11" s="221" customFormat="1" x14ac:dyDescent="0.15">
      <c r="A499" s="214" t="s">
        <v>10036</v>
      </c>
      <c r="B499" s="214" t="s">
        <v>8555</v>
      </c>
      <c r="C499" s="214" t="s">
        <v>9993</v>
      </c>
      <c r="D499" s="219">
        <v>41904</v>
      </c>
      <c r="E499" s="219">
        <v>43729</v>
      </c>
      <c r="F499" s="216" t="s">
        <v>4301</v>
      </c>
      <c r="G499" s="218" t="s">
        <v>9991</v>
      </c>
      <c r="H499" s="218" t="s">
        <v>10018</v>
      </c>
      <c r="I499" s="218" t="s">
        <v>10008</v>
      </c>
      <c r="J499" s="218" t="s">
        <v>10009</v>
      </c>
      <c r="K499" s="218" t="s">
        <v>5277</v>
      </c>
    </row>
    <row r="500" spans="1:11" s="221" customFormat="1" x14ac:dyDescent="0.15">
      <c r="A500" s="214" t="s">
        <v>10037</v>
      </c>
      <c r="B500" s="214" t="s">
        <v>8555</v>
      </c>
      <c r="C500" s="214" t="s">
        <v>9994</v>
      </c>
      <c r="D500" s="219">
        <v>41911</v>
      </c>
      <c r="E500" s="219">
        <v>43736</v>
      </c>
      <c r="F500" s="216" t="s">
        <v>4301</v>
      </c>
      <c r="G500" s="218" t="s">
        <v>9991</v>
      </c>
      <c r="H500" s="218" t="s">
        <v>10019</v>
      </c>
      <c r="I500" s="218" t="s">
        <v>10010</v>
      </c>
      <c r="J500" s="218" t="s">
        <v>10011</v>
      </c>
      <c r="K500" s="218" t="s">
        <v>5277</v>
      </c>
    </row>
    <row r="501" spans="1:11" s="221" customFormat="1" x14ac:dyDescent="0.15">
      <c r="A501" s="214" t="s">
        <v>10038</v>
      </c>
      <c r="B501" s="214" t="s">
        <v>8555</v>
      </c>
      <c r="C501" s="214" t="s">
        <v>9995</v>
      </c>
      <c r="D501" s="219">
        <v>41911</v>
      </c>
      <c r="E501" s="219">
        <v>43736</v>
      </c>
      <c r="F501" s="216" t="s">
        <v>4301</v>
      </c>
      <c r="G501" s="218" t="s">
        <v>9991</v>
      </c>
      <c r="H501" s="218" t="s">
        <v>10020</v>
      </c>
      <c r="I501" s="218" t="s">
        <v>10010</v>
      </c>
      <c r="J501" s="218" t="s">
        <v>10011</v>
      </c>
      <c r="K501" s="218" t="s">
        <v>5277</v>
      </c>
    </row>
    <row r="502" spans="1:11" s="221" customFormat="1" x14ac:dyDescent="0.15">
      <c r="A502" s="220" t="s">
        <v>10106</v>
      </c>
      <c r="B502" s="214"/>
      <c r="C502" s="214"/>
      <c r="D502" s="219"/>
      <c r="E502" s="219"/>
      <c r="F502" s="216"/>
      <c r="G502" s="218"/>
      <c r="H502" s="218"/>
      <c r="I502" s="218"/>
      <c r="K502" s="218"/>
    </row>
    <row r="503" spans="1:11" s="221" customFormat="1" x14ac:dyDescent="0.15">
      <c r="A503" s="214" t="s">
        <v>10107</v>
      </c>
      <c r="B503" s="214" t="s">
        <v>8555</v>
      </c>
      <c r="C503" s="214" t="s">
        <v>10039</v>
      </c>
      <c r="D503" s="219">
        <v>41874</v>
      </c>
      <c r="E503" s="219">
        <v>43699</v>
      </c>
      <c r="F503" s="216" t="s">
        <v>4301</v>
      </c>
      <c r="G503" s="218" t="s">
        <v>8551</v>
      </c>
      <c r="H503" s="218" t="s">
        <v>10049</v>
      </c>
      <c r="I503" s="218" t="s">
        <v>10043</v>
      </c>
      <c r="J503" s="218" t="s">
        <v>10044</v>
      </c>
      <c r="K503" s="218" t="s">
        <v>5279</v>
      </c>
    </row>
    <row r="504" spans="1:11" s="221" customFormat="1" x14ac:dyDescent="0.15">
      <c r="A504" s="214" t="s">
        <v>10108</v>
      </c>
      <c r="B504" s="214" t="s">
        <v>8555</v>
      </c>
      <c r="C504" s="214" t="s">
        <v>10040</v>
      </c>
      <c r="D504" s="219">
        <v>41874</v>
      </c>
      <c r="E504" s="219">
        <v>43699</v>
      </c>
      <c r="F504" s="216" t="s">
        <v>4301</v>
      </c>
      <c r="G504" s="218" t="s">
        <v>8551</v>
      </c>
      <c r="H504" s="218" t="s">
        <v>10047</v>
      </c>
      <c r="I504" s="218" t="s">
        <v>10043</v>
      </c>
      <c r="J504" s="218" t="s">
        <v>10044</v>
      </c>
      <c r="K504" s="218" t="s">
        <v>5279</v>
      </c>
    </row>
    <row r="505" spans="1:11" s="221" customFormat="1" x14ac:dyDescent="0.15">
      <c r="A505" s="214" t="s">
        <v>10109</v>
      </c>
      <c r="B505" s="214" t="s">
        <v>8555</v>
      </c>
      <c r="C505" s="214" t="s">
        <v>10041</v>
      </c>
      <c r="D505" s="219">
        <v>41877</v>
      </c>
      <c r="E505" s="219">
        <v>43702</v>
      </c>
      <c r="F505" s="216" t="s">
        <v>4301</v>
      </c>
      <c r="G505" s="218" t="s">
        <v>9143</v>
      </c>
      <c r="H505" s="218" t="s">
        <v>10048</v>
      </c>
      <c r="I505" s="218" t="s">
        <v>10045</v>
      </c>
      <c r="J505" s="218" t="s">
        <v>10046</v>
      </c>
      <c r="K505" s="218" t="s">
        <v>5279</v>
      </c>
    </row>
    <row r="506" spans="1:11" s="221" customFormat="1" x14ac:dyDescent="0.15">
      <c r="A506" s="214" t="s">
        <v>10110</v>
      </c>
      <c r="B506" s="214" t="s">
        <v>8555</v>
      </c>
      <c r="C506" s="214" t="s">
        <v>10042</v>
      </c>
      <c r="D506" s="219">
        <v>41877</v>
      </c>
      <c r="E506" s="219">
        <v>43702</v>
      </c>
      <c r="F506" s="216" t="s">
        <v>4301</v>
      </c>
      <c r="G506" s="218" t="s">
        <v>9143</v>
      </c>
      <c r="H506" s="218" t="s">
        <v>10048</v>
      </c>
      <c r="I506" s="218" t="s">
        <v>10045</v>
      </c>
      <c r="J506" s="218" t="s">
        <v>10046</v>
      </c>
      <c r="K506" s="218" t="s">
        <v>5279</v>
      </c>
    </row>
    <row r="507" spans="1:11" s="221" customFormat="1" x14ac:dyDescent="0.15">
      <c r="A507" s="220" t="s">
        <v>10111</v>
      </c>
      <c r="B507" s="214"/>
      <c r="C507" s="214"/>
      <c r="D507" s="219"/>
      <c r="E507" s="219"/>
      <c r="F507" s="216"/>
      <c r="G507" s="218"/>
      <c r="H507" s="218"/>
      <c r="I507" s="218"/>
      <c r="K507" s="218"/>
    </row>
    <row r="508" spans="1:11" s="221" customFormat="1" x14ac:dyDescent="0.15">
      <c r="A508" s="214" t="s">
        <v>10112</v>
      </c>
      <c r="B508" s="214" t="s">
        <v>8555</v>
      </c>
      <c r="C508" s="214" t="s">
        <v>10050</v>
      </c>
      <c r="D508" s="219">
        <v>41920</v>
      </c>
      <c r="E508" s="219">
        <v>43745</v>
      </c>
      <c r="F508" s="216" t="s">
        <v>4301</v>
      </c>
      <c r="G508" s="218" t="s">
        <v>8568</v>
      </c>
      <c r="H508" s="218" t="s">
        <v>10095</v>
      </c>
      <c r="I508" s="218" t="s">
        <v>10079</v>
      </c>
      <c r="J508" s="218" t="s">
        <v>10080</v>
      </c>
      <c r="K508" s="218" t="s">
        <v>5281</v>
      </c>
    </row>
    <row r="509" spans="1:11" s="221" customFormat="1" x14ac:dyDescent="0.15">
      <c r="A509" s="214" t="s">
        <v>10113</v>
      </c>
      <c r="B509" s="214" t="s">
        <v>8555</v>
      </c>
      <c r="C509" s="214" t="s">
        <v>10051</v>
      </c>
      <c r="D509" s="219">
        <v>41920</v>
      </c>
      <c r="E509" s="219">
        <v>43745</v>
      </c>
      <c r="F509" s="216" t="s">
        <v>4301</v>
      </c>
      <c r="G509" s="218" t="s">
        <v>8568</v>
      </c>
      <c r="H509" s="218" t="s">
        <v>10095</v>
      </c>
      <c r="I509" s="218" t="s">
        <v>10079</v>
      </c>
      <c r="J509" s="218" t="s">
        <v>10080</v>
      </c>
      <c r="K509" s="218" t="s">
        <v>5281</v>
      </c>
    </row>
    <row r="510" spans="1:11" s="221" customFormat="1" x14ac:dyDescent="0.15">
      <c r="A510" s="214" t="s">
        <v>10114</v>
      </c>
      <c r="B510" s="214" t="s">
        <v>8555</v>
      </c>
      <c r="C510" s="214" t="s">
        <v>10052</v>
      </c>
      <c r="D510" s="219">
        <v>41919</v>
      </c>
      <c r="E510" s="219">
        <v>43744</v>
      </c>
      <c r="F510" s="216" t="s">
        <v>4301</v>
      </c>
      <c r="G510" s="218" t="s">
        <v>9048</v>
      </c>
      <c r="H510" s="218" t="s">
        <v>10096</v>
      </c>
      <c r="I510" s="218" t="s">
        <v>10081</v>
      </c>
      <c r="J510" s="218" t="s">
        <v>10082</v>
      </c>
      <c r="K510" s="218" t="s">
        <v>5281</v>
      </c>
    </row>
    <row r="511" spans="1:11" s="221" customFormat="1" x14ac:dyDescent="0.15">
      <c r="A511" s="214" t="s">
        <v>10115</v>
      </c>
      <c r="B511" s="214" t="s">
        <v>8555</v>
      </c>
      <c r="C511" s="214" t="s">
        <v>10053</v>
      </c>
      <c r="D511" s="219">
        <v>41919</v>
      </c>
      <c r="E511" s="219">
        <v>43744</v>
      </c>
      <c r="F511" s="216" t="s">
        <v>4301</v>
      </c>
      <c r="G511" s="218" t="s">
        <v>9048</v>
      </c>
      <c r="H511" s="218" t="s">
        <v>10096</v>
      </c>
      <c r="I511" s="218" t="s">
        <v>10081</v>
      </c>
      <c r="J511" s="218" t="s">
        <v>10082</v>
      </c>
      <c r="K511" s="218" t="s">
        <v>5281</v>
      </c>
    </row>
    <row r="512" spans="1:11" s="221" customFormat="1" x14ac:dyDescent="0.15">
      <c r="A512" s="214" t="s">
        <v>10116</v>
      </c>
      <c r="B512" s="214" t="s">
        <v>8555</v>
      </c>
      <c r="C512" s="214" t="s">
        <v>10054</v>
      </c>
      <c r="D512" s="219">
        <v>41936</v>
      </c>
      <c r="E512" s="219">
        <v>43761</v>
      </c>
      <c r="F512" s="216" t="s">
        <v>4301</v>
      </c>
      <c r="G512" s="218" t="s">
        <v>9048</v>
      </c>
      <c r="H512" s="218" t="s">
        <v>10097</v>
      </c>
      <c r="I512" s="218" t="s">
        <v>10083</v>
      </c>
      <c r="J512" s="218" t="s">
        <v>10084</v>
      </c>
      <c r="K512" s="218" t="s">
        <v>5281</v>
      </c>
    </row>
    <row r="513" spans="1:11" s="221" customFormat="1" x14ac:dyDescent="0.15">
      <c r="A513" s="214" t="s">
        <v>10117</v>
      </c>
      <c r="B513" s="214" t="s">
        <v>8555</v>
      </c>
      <c r="C513" s="214" t="s">
        <v>10055</v>
      </c>
      <c r="D513" s="219">
        <v>41936</v>
      </c>
      <c r="E513" s="219">
        <v>43761</v>
      </c>
      <c r="F513" s="216" t="s">
        <v>4301</v>
      </c>
      <c r="G513" s="218" t="s">
        <v>9048</v>
      </c>
      <c r="H513" s="218" t="s">
        <v>10097</v>
      </c>
      <c r="I513" s="218" t="s">
        <v>10083</v>
      </c>
      <c r="J513" s="218" t="s">
        <v>10084</v>
      </c>
      <c r="K513" s="218" t="s">
        <v>5281</v>
      </c>
    </row>
    <row r="514" spans="1:11" s="221" customFormat="1" x14ac:dyDescent="0.15">
      <c r="A514" s="214" t="s">
        <v>10118</v>
      </c>
      <c r="B514" s="214" t="s">
        <v>8555</v>
      </c>
      <c r="C514" s="214" t="s">
        <v>10056</v>
      </c>
      <c r="D514" s="219">
        <v>41936</v>
      </c>
      <c r="E514" s="219">
        <v>43761</v>
      </c>
      <c r="F514" s="216" t="s">
        <v>4301</v>
      </c>
      <c r="G514" s="218" t="s">
        <v>9048</v>
      </c>
      <c r="H514" s="218" t="s">
        <v>10097</v>
      </c>
      <c r="I514" s="218" t="s">
        <v>10083</v>
      </c>
      <c r="J514" s="218" t="s">
        <v>10084</v>
      </c>
      <c r="K514" s="218" t="s">
        <v>5281</v>
      </c>
    </row>
    <row r="515" spans="1:11" s="221" customFormat="1" x14ac:dyDescent="0.15">
      <c r="A515" s="214" t="s">
        <v>10119</v>
      </c>
      <c r="B515" s="214" t="s">
        <v>8555</v>
      </c>
      <c r="C515" s="214" t="s">
        <v>10057</v>
      </c>
      <c r="D515" s="219">
        <v>41936</v>
      </c>
      <c r="E515" s="219">
        <v>43761</v>
      </c>
      <c r="F515" s="216" t="s">
        <v>4301</v>
      </c>
      <c r="G515" s="218" t="s">
        <v>9048</v>
      </c>
      <c r="H515" s="218" t="s">
        <v>10097</v>
      </c>
      <c r="I515" s="218" t="s">
        <v>10083</v>
      </c>
      <c r="J515" s="218" t="s">
        <v>10084</v>
      </c>
      <c r="K515" s="218" t="s">
        <v>5281</v>
      </c>
    </row>
    <row r="516" spans="1:11" s="221" customFormat="1" x14ac:dyDescent="0.15">
      <c r="A516" s="214" t="s">
        <v>10120</v>
      </c>
      <c r="B516" s="214" t="s">
        <v>8555</v>
      </c>
      <c r="C516" s="214" t="s">
        <v>10058</v>
      </c>
      <c r="D516" s="219">
        <v>41936</v>
      </c>
      <c r="E516" s="219">
        <v>43761</v>
      </c>
      <c r="F516" s="216" t="s">
        <v>4301</v>
      </c>
      <c r="G516" s="218" t="s">
        <v>9048</v>
      </c>
      <c r="H516" s="218" t="s">
        <v>10097</v>
      </c>
      <c r="I516" s="218" t="s">
        <v>10083</v>
      </c>
      <c r="J516" s="218" t="s">
        <v>10084</v>
      </c>
      <c r="K516" s="218" t="s">
        <v>5281</v>
      </c>
    </row>
    <row r="517" spans="1:11" s="221" customFormat="1" x14ac:dyDescent="0.15">
      <c r="A517" s="214" t="s">
        <v>10121</v>
      </c>
      <c r="B517" s="214" t="s">
        <v>8555</v>
      </c>
      <c r="C517" s="214" t="s">
        <v>10059</v>
      </c>
      <c r="D517" s="219">
        <v>41936</v>
      </c>
      <c r="E517" s="219">
        <v>43761</v>
      </c>
      <c r="F517" s="216" t="s">
        <v>4301</v>
      </c>
      <c r="G517" s="218" t="s">
        <v>9048</v>
      </c>
      <c r="H517" s="218" t="s">
        <v>10097</v>
      </c>
      <c r="I517" s="218" t="s">
        <v>10083</v>
      </c>
      <c r="J517" s="218" t="s">
        <v>10084</v>
      </c>
      <c r="K517" s="218" t="s">
        <v>5281</v>
      </c>
    </row>
    <row r="518" spans="1:11" s="221" customFormat="1" x14ac:dyDescent="0.15">
      <c r="A518" s="214" t="s">
        <v>10122</v>
      </c>
      <c r="B518" s="214" t="s">
        <v>8555</v>
      </c>
      <c r="C518" s="214" t="s">
        <v>10060</v>
      </c>
      <c r="D518" s="219">
        <v>41936</v>
      </c>
      <c r="E518" s="219">
        <v>43761</v>
      </c>
      <c r="F518" s="216" t="s">
        <v>4301</v>
      </c>
      <c r="G518" s="218" t="s">
        <v>9048</v>
      </c>
      <c r="H518" s="218" t="s">
        <v>10097</v>
      </c>
      <c r="I518" s="218" t="s">
        <v>10083</v>
      </c>
      <c r="J518" s="218" t="s">
        <v>10084</v>
      </c>
      <c r="K518" s="218" t="s">
        <v>5281</v>
      </c>
    </row>
    <row r="519" spans="1:11" s="221" customFormat="1" x14ac:dyDescent="0.15">
      <c r="A519" s="214" t="s">
        <v>10123</v>
      </c>
      <c r="B519" s="214" t="s">
        <v>8555</v>
      </c>
      <c r="C519" s="214" t="s">
        <v>10061</v>
      </c>
      <c r="D519" s="219">
        <v>41936</v>
      </c>
      <c r="E519" s="219">
        <v>43761</v>
      </c>
      <c r="F519" s="216" t="s">
        <v>4301</v>
      </c>
      <c r="G519" s="218" t="s">
        <v>9048</v>
      </c>
      <c r="H519" s="218" t="s">
        <v>10097</v>
      </c>
      <c r="I519" s="218" t="s">
        <v>10083</v>
      </c>
      <c r="J519" s="218" t="s">
        <v>10084</v>
      </c>
      <c r="K519" s="218" t="s">
        <v>5281</v>
      </c>
    </row>
    <row r="520" spans="1:11" s="221" customFormat="1" x14ac:dyDescent="0.15">
      <c r="A520" s="214" t="s">
        <v>10124</v>
      </c>
      <c r="B520" s="214" t="s">
        <v>8555</v>
      </c>
      <c r="C520" s="214" t="s">
        <v>10062</v>
      </c>
      <c r="D520" s="219">
        <v>41939</v>
      </c>
      <c r="E520" s="219">
        <v>43764</v>
      </c>
      <c r="F520" s="216" t="s">
        <v>4301</v>
      </c>
      <c r="G520" s="218" t="s">
        <v>8551</v>
      </c>
      <c r="H520" s="218" t="s">
        <v>10098</v>
      </c>
      <c r="I520" s="218" t="s">
        <v>10085</v>
      </c>
      <c r="J520" s="218" t="s">
        <v>10086</v>
      </c>
      <c r="K520" s="218" t="s">
        <v>5281</v>
      </c>
    </row>
    <row r="521" spans="1:11" s="221" customFormat="1" x14ac:dyDescent="0.15">
      <c r="A521" s="214" t="s">
        <v>10125</v>
      </c>
      <c r="B521" s="214" t="s">
        <v>8555</v>
      </c>
      <c r="C521" s="214" t="s">
        <v>10063</v>
      </c>
      <c r="D521" s="219">
        <v>41939</v>
      </c>
      <c r="E521" s="219">
        <v>43764</v>
      </c>
      <c r="F521" s="216" t="s">
        <v>4301</v>
      </c>
      <c r="G521" s="218" t="s">
        <v>8551</v>
      </c>
      <c r="H521" s="218" t="s">
        <v>10098</v>
      </c>
      <c r="I521" s="218" t="s">
        <v>10085</v>
      </c>
      <c r="J521" s="218" t="s">
        <v>10086</v>
      </c>
      <c r="K521" s="218" t="s">
        <v>5281</v>
      </c>
    </row>
    <row r="522" spans="1:11" s="221" customFormat="1" x14ac:dyDescent="0.15">
      <c r="A522" s="214" t="s">
        <v>10126</v>
      </c>
      <c r="B522" s="214" t="s">
        <v>8555</v>
      </c>
      <c r="C522" s="214" t="s">
        <v>10064</v>
      </c>
      <c r="D522" s="219">
        <v>41939</v>
      </c>
      <c r="E522" s="219">
        <v>43764</v>
      </c>
      <c r="F522" s="216" t="s">
        <v>4301</v>
      </c>
      <c r="G522" s="218" t="s">
        <v>8551</v>
      </c>
      <c r="H522" s="218" t="s">
        <v>10098</v>
      </c>
      <c r="I522" s="218" t="s">
        <v>10085</v>
      </c>
      <c r="J522" s="218" t="s">
        <v>10086</v>
      </c>
      <c r="K522" s="218" t="s">
        <v>5281</v>
      </c>
    </row>
    <row r="523" spans="1:11" s="221" customFormat="1" x14ac:dyDescent="0.15">
      <c r="A523" s="214" t="s">
        <v>10127</v>
      </c>
      <c r="B523" s="214" t="s">
        <v>8555</v>
      </c>
      <c r="C523" s="214" t="s">
        <v>10065</v>
      </c>
      <c r="D523" s="219">
        <v>41939</v>
      </c>
      <c r="E523" s="219">
        <v>43764</v>
      </c>
      <c r="F523" s="216" t="s">
        <v>4301</v>
      </c>
      <c r="G523" s="218" t="s">
        <v>8551</v>
      </c>
      <c r="H523" s="218" t="s">
        <v>10102</v>
      </c>
      <c r="I523" s="218" t="s">
        <v>10085</v>
      </c>
      <c r="J523" s="218" t="s">
        <v>10086</v>
      </c>
      <c r="K523" s="218" t="s">
        <v>5281</v>
      </c>
    </row>
    <row r="524" spans="1:11" s="221" customFormat="1" x14ac:dyDescent="0.15">
      <c r="A524" s="214" t="s">
        <v>10128</v>
      </c>
      <c r="B524" s="214" t="s">
        <v>8555</v>
      </c>
      <c r="C524" s="214" t="s">
        <v>10066</v>
      </c>
      <c r="D524" s="219">
        <v>41926</v>
      </c>
      <c r="E524" s="219">
        <v>43751</v>
      </c>
      <c r="F524" s="216" t="s">
        <v>4301</v>
      </c>
      <c r="G524" s="218" t="s">
        <v>8551</v>
      </c>
      <c r="H524" s="218" t="s">
        <v>10099</v>
      </c>
      <c r="I524" s="218" t="s">
        <v>10087</v>
      </c>
      <c r="J524" s="218" t="s">
        <v>10088</v>
      </c>
      <c r="K524" s="218" t="s">
        <v>5281</v>
      </c>
    </row>
    <row r="525" spans="1:11" s="221" customFormat="1" x14ac:dyDescent="0.15">
      <c r="A525" s="214" t="s">
        <v>10129</v>
      </c>
      <c r="B525" s="214" t="s">
        <v>8555</v>
      </c>
      <c r="C525" s="214" t="s">
        <v>10067</v>
      </c>
      <c r="D525" s="219">
        <v>41926</v>
      </c>
      <c r="E525" s="219">
        <v>43751</v>
      </c>
      <c r="F525" s="216" t="s">
        <v>4301</v>
      </c>
      <c r="G525" s="218" t="s">
        <v>8551</v>
      </c>
      <c r="H525" s="218" t="s">
        <v>10099</v>
      </c>
      <c r="I525" s="218" t="s">
        <v>10087</v>
      </c>
      <c r="J525" s="218" t="s">
        <v>10088</v>
      </c>
      <c r="K525" s="218" t="s">
        <v>5281</v>
      </c>
    </row>
    <row r="526" spans="1:11" s="221" customFormat="1" x14ac:dyDescent="0.15">
      <c r="A526" s="214" t="s">
        <v>10130</v>
      </c>
      <c r="B526" s="214" t="s">
        <v>8555</v>
      </c>
      <c r="C526" s="214" t="s">
        <v>10068</v>
      </c>
      <c r="D526" s="219">
        <v>41926</v>
      </c>
      <c r="E526" s="219">
        <v>43751</v>
      </c>
      <c r="F526" s="216" t="s">
        <v>4301</v>
      </c>
      <c r="G526" s="218" t="s">
        <v>8551</v>
      </c>
      <c r="H526" s="218" t="s">
        <v>10099</v>
      </c>
      <c r="I526" s="218" t="s">
        <v>10087</v>
      </c>
      <c r="J526" s="218" t="s">
        <v>10088</v>
      </c>
      <c r="K526" s="218" t="s">
        <v>5281</v>
      </c>
    </row>
    <row r="527" spans="1:11" s="221" customFormat="1" x14ac:dyDescent="0.15">
      <c r="A527" s="214" t="s">
        <v>10131</v>
      </c>
      <c r="B527" s="214" t="s">
        <v>8555</v>
      </c>
      <c r="C527" s="214" t="s">
        <v>10069</v>
      </c>
      <c r="D527" s="219">
        <v>41932</v>
      </c>
      <c r="E527" s="219">
        <v>43757</v>
      </c>
      <c r="F527" s="216" t="s">
        <v>4301</v>
      </c>
      <c r="G527" s="218" t="s">
        <v>8989</v>
      </c>
      <c r="H527" s="218" t="s">
        <v>10100</v>
      </c>
      <c r="I527" s="218" t="s">
        <v>10089</v>
      </c>
      <c r="J527" s="218" t="s">
        <v>10090</v>
      </c>
      <c r="K527" s="218" t="s">
        <v>5281</v>
      </c>
    </row>
    <row r="528" spans="1:11" s="221" customFormat="1" x14ac:dyDescent="0.15">
      <c r="A528" s="214" t="s">
        <v>10132</v>
      </c>
      <c r="B528" s="214" t="s">
        <v>8555</v>
      </c>
      <c r="C528" s="214" t="s">
        <v>10070</v>
      </c>
      <c r="D528" s="219">
        <v>41932</v>
      </c>
      <c r="E528" s="219">
        <v>43757</v>
      </c>
      <c r="F528" s="216" t="s">
        <v>4301</v>
      </c>
      <c r="G528" s="218" t="s">
        <v>8989</v>
      </c>
      <c r="H528" s="218" t="s">
        <v>10100</v>
      </c>
      <c r="I528" s="218" t="s">
        <v>10089</v>
      </c>
      <c r="J528" s="218" t="s">
        <v>10090</v>
      </c>
      <c r="K528" s="218" t="s">
        <v>5281</v>
      </c>
    </row>
    <row r="529" spans="1:11" s="221" customFormat="1" x14ac:dyDescent="0.15">
      <c r="A529" s="214" t="s">
        <v>10133</v>
      </c>
      <c r="B529" s="214" t="s">
        <v>8555</v>
      </c>
      <c r="C529" s="214" t="s">
        <v>10071</v>
      </c>
      <c r="D529" s="219">
        <v>41932</v>
      </c>
      <c r="E529" s="219">
        <v>43757</v>
      </c>
      <c r="F529" s="216" t="s">
        <v>4301</v>
      </c>
      <c r="G529" s="218" t="s">
        <v>8989</v>
      </c>
      <c r="H529" s="218" t="s">
        <v>10100</v>
      </c>
      <c r="I529" s="218" t="s">
        <v>10089</v>
      </c>
      <c r="J529" s="218" t="s">
        <v>10090</v>
      </c>
      <c r="K529" s="218" t="s">
        <v>5281</v>
      </c>
    </row>
    <row r="530" spans="1:11" s="221" customFormat="1" x14ac:dyDescent="0.15">
      <c r="A530" s="214" t="s">
        <v>10134</v>
      </c>
      <c r="B530" s="214" t="s">
        <v>8555</v>
      </c>
      <c r="C530" s="214" t="s">
        <v>10072</v>
      </c>
      <c r="D530" s="219">
        <v>41932</v>
      </c>
      <c r="E530" s="219">
        <v>43757</v>
      </c>
      <c r="F530" s="216" t="s">
        <v>4301</v>
      </c>
      <c r="G530" s="218" t="s">
        <v>8989</v>
      </c>
      <c r="H530" s="218" t="s">
        <v>10100</v>
      </c>
      <c r="I530" s="218" t="s">
        <v>10089</v>
      </c>
      <c r="J530" s="218" t="s">
        <v>10090</v>
      </c>
      <c r="K530" s="218" t="s">
        <v>5281</v>
      </c>
    </row>
    <row r="531" spans="1:11" s="221" customFormat="1" x14ac:dyDescent="0.15">
      <c r="A531" s="214" t="s">
        <v>10135</v>
      </c>
      <c r="B531" s="214" t="s">
        <v>8555</v>
      </c>
      <c r="C531" s="214" t="s">
        <v>10073</v>
      </c>
      <c r="D531" s="219">
        <v>41932</v>
      </c>
      <c r="E531" s="219">
        <v>43757</v>
      </c>
      <c r="F531" s="216" t="s">
        <v>4301</v>
      </c>
      <c r="G531" s="218" t="s">
        <v>8989</v>
      </c>
      <c r="H531" s="218" t="s">
        <v>10100</v>
      </c>
      <c r="I531" s="218" t="s">
        <v>10091</v>
      </c>
      <c r="J531" s="218" t="s">
        <v>10092</v>
      </c>
      <c r="K531" s="218" t="s">
        <v>5281</v>
      </c>
    </row>
    <row r="532" spans="1:11" s="221" customFormat="1" x14ac:dyDescent="0.15">
      <c r="A532" s="214" t="s">
        <v>10136</v>
      </c>
      <c r="B532" s="214" t="s">
        <v>8555</v>
      </c>
      <c r="C532" s="214" t="s">
        <v>10074</v>
      </c>
      <c r="D532" s="219">
        <v>41932</v>
      </c>
      <c r="E532" s="219">
        <v>43757</v>
      </c>
      <c r="F532" s="216" t="s">
        <v>4301</v>
      </c>
      <c r="G532" s="218" t="s">
        <v>8989</v>
      </c>
      <c r="H532" s="218" t="s">
        <v>10100</v>
      </c>
      <c r="I532" s="218" t="s">
        <v>10091</v>
      </c>
      <c r="J532" s="218" t="s">
        <v>10092</v>
      </c>
      <c r="K532" s="218" t="s">
        <v>5281</v>
      </c>
    </row>
    <row r="533" spans="1:11" s="221" customFormat="1" x14ac:dyDescent="0.15">
      <c r="A533" s="214" t="s">
        <v>10137</v>
      </c>
      <c r="B533" s="214" t="s">
        <v>8555</v>
      </c>
      <c r="C533" s="214" t="s">
        <v>10075</v>
      </c>
      <c r="D533" s="219">
        <v>41932</v>
      </c>
      <c r="E533" s="219">
        <v>43757</v>
      </c>
      <c r="F533" s="216" t="s">
        <v>4301</v>
      </c>
      <c r="G533" s="218" t="s">
        <v>8989</v>
      </c>
      <c r="H533" s="218" t="s">
        <v>10100</v>
      </c>
      <c r="I533" s="218" t="s">
        <v>10091</v>
      </c>
      <c r="J533" s="218" t="s">
        <v>10092</v>
      </c>
      <c r="K533" s="218" t="s">
        <v>5281</v>
      </c>
    </row>
    <row r="534" spans="1:11" s="221" customFormat="1" x14ac:dyDescent="0.15">
      <c r="A534" s="214" t="s">
        <v>10138</v>
      </c>
      <c r="B534" s="214" t="s">
        <v>8555</v>
      </c>
      <c r="C534" s="214" t="s">
        <v>10076</v>
      </c>
      <c r="D534" s="219">
        <v>41932</v>
      </c>
      <c r="E534" s="219">
        <v>43757</v>
      </c>
      <c r="F534" s="216" t="s">
        <v>4301</v>
      </c>
      <c r="G534" s="218" t="s">
        <v>8989</v>
      </c>
      <c r="H534" s="218" t="s">
        <v>10100</v>
      </c>
      <c r="I534" s="218" t="s">
        <v>10091</v>
      </c>
      <c r="J534" s="218" t="s">
        <v>10092</v>
      </c>
      <c r="K534" s="218" t="s">
        <v>5281</v>
      </c>
    </row>
    <row r="535" spans="1:11" s="221" customFormat="1" x14ac:dyDescent="0.15">
      <c r="A535" s="214" t="s">
        <v>10139</v>
      </c>
      <c r="B535" s="214" t="s">
        <v>8555</v>
      </c>
      <c r="C535" s="214" t="s">
        <v>10077</v>
      </c>
      <c r="D535" s="219">
        <v>41922</v>
      </c>
      <c r="E535" s="219">
        <v>43747</v>
      </c>
      <c r="F535" s="216" t="s">
        <v>4301</v>
      </c>
      <c r="G535" s="218" t="s">
        <v>8994</v>
      </c>
      <c r="H535" s="218" t="s">
        <v>10101</v>
      </c>
      <c r="I535" s="218" t="s">
        <v>10093</v>
      </c>
      <c r="J535" s="218" t="s">
        <v>10094</v>
      </c>
      <c r="K535" s="218" t="s">
        <v>5281</v>
      </c>
    </row>
    <row r="536" spans="1:11" s="221" customFormat="1" x14ac:dyDescent="0.15">
      <c r="A536" s="214" t="s">
        <v>10140</v>
      </c>
      <c r="B536" s="214" t="s">
        <v>8555</v>
      </c>
      <c r="C536" s="214" t="s">
        <v>10078</v>
      </c>
      <c r="D536" s="219">
        <v>41922</v>
      </c>
      <c r="E536" s="219">
        <v>43747</v>
      </c>
      <c r="F536" s="216" t="s">
        <v>4301</v>
      </c>
      <c r="G536" s="218" t="s">
        <v>8994</v>
      </c>
      <c r="H536" s="218" t="s">
        <v>10101</v>
      </c>
      <c r="I536" s="218" t="s">
        <v>10093</v>
      </c>
      <c r="J536" s="218" t="s">
        <v>10094</v>
      </c>
      <c r="K536" s="218" t="s">
        <v>5281</v>
      </c>
    </row>
    <row r="537" spans="1:11" s="221" customFormat="1" x14ac:dyDescent="0.15">
      <c r="A537" s="220" t="s">
        <v>7557</v>
      </c>
      <c r="B537" s="214"/>
      <c r="C537" s="214"/>
      <c r="D537" s="219"/>
      <c r="E537" s="219"/>
      <c r="F537" s="216"/>
      <c r="G537" s="218"/>
      <c r="H537" s="218"/>
      <c r="I537" s="140"/>
      <c r="J537" s="214"/>
      <c r="K537" s="218"/>
    </row>
    <row r="538" spans="1:11" s="221" customFormat="1" x14ac:dyDescent="0.15">
      <c r="A538" s="214" t="s">
        <v>27023</v>
      </c>
      <c r="B538" s="214" t="s">
        <v>4298</v>
      </c>
      <c r="C538" s="223"/>
      <c r="D538" s="219">
        <v>41946</v>
      </c>
      <c r="E538" s="219">
        <v>43771</v>
      </c>
      <c r="F538" s="216" t="s">
        <v>4301</v>
      </c>
      <c r="G538" s="218" t="s">
        <v>8552</v>
      </c>
      <c r="H538" s="218" t="s">
        <v>27021</v>
      </c>
      <c r="I538" s="140" t="s">
        <v>27020</v>
      </c>
      <c r="J538" s="214" t="s">
        <v>27019</v>
      </c>
      <c r="K538" s="218" t="s">
        <v>7558</v>
      </c>
    </row>
    <row r="539" spans="1:11" s="221" customFormat="1" x14ac:dyDescent="0.15">
      <c r="A539" s="214" t="s">
        <v>27022</v>
      </c>
      <c r="B539" s="214" t="s">
        <v>4298</v>
      </c>
      <c r="C539" s="223"/>
      <c r="D539" s="219">
        <v>41946</v>
      </c>
      <c r="E539" s="219">
        <v>43771</v>
      </c>
      <c r="F539" s="216" t="s">
        <v>4301</v>
      </c>
      <c r="G539" s="218" t="s">
        <v>8552</v>
      </c>
      <c r="H539" s="218" t="s">
        <v>27021</v>
      </c>
      <c r="I539" s="140" t="s">
        <v>27020</v>
      </c>
      <c r="J539" s="214" t="s">
        <v>27019</v>
      </c>
      <c r="K539" s="218" t="s">
        <v>7558</v>
      </c>
    </row>
    <row r="540" spans="1:11" s="221" customFormat="1" x14ac:dyDescent="0.15">
      <c r="A540" s="214" t="s">
        <v>27018</v>
      </c>
      <c r="B540" s="214" t="s">
        <v>4298</v>
      </c>
      <c r="C540" s="223"/>
      <c r="D540" s="219">
        <v>41953</v>
      </c>
      <c r="E540" s="219">
        <v>43778</v>
      </c>
      <c r="F540" s="216" t="s">
        <v>4301</v>
      </c>
      <c r="G540" s="218" t="s">
        <v>11161</v>
      </c>
      <c r="H540" s="218" t="s">
        <v>27016</v>
      </c>
      <c r="I540" s="140" t="s">
        <v>27015</v>
      </c>
      <c r="J540" s="214" t="s">
        <v>27014</v>
      </c>
      <c r="K540" s="218" t="s">
        <v>7558</v>
      </c>
    </row>
    <row r="541" spans="1:11" s="221" customFormat="1" x14ac:dyDescent="0.15">
      <c r="A541" s="214" t="s">
        <v>27017</v>
      </c>
      <c r="B541" s="214" t="s">
        <v>4298</v>
      </c>
      <c r="C541" s="223"/>
      <c r="D541" s="219">
        <v>41953</v>
      </c>
      <c r="E541" s="219">
        <v>43778</v>
      </c>
      <c r="F541" s="216" t="s">
        <v>4301</v>
      </c>
      <c r="G541" s="218" t="s">
        <v>11161</v>
      </c>
      <c r="H541" s="218" t="s">
        <v>27016</v>
      </c>
      <c r="I541" s="140" t="s">
        <v>27015</v>
      </c>
      <c r="J541" s="214" t="s">
        <v>27014</v>
      </c>
      <c r="K541" s="218" t="s">
        <v>7558</v>
      </c>
    </row>
    <row r="542" spans="1:11" s="221" customFormat="1" x14ac:dyDescent="0.15">
      <c r="A542" s="214" t="s">
        <v>27013</v>
      </c>
      <c r="B542" s="214" t="s">
        <v>4298</v>
      </c>
      <c r="C542" s="223"/>
      <c r="D542" s="219">
        <v>41953</v>
      </c>
      <c r="E542" s="219">
        <v>43778</v>
      </c>
      <c r="F542" s="216" t="s">
        <v>4301</v>
      </c>
      <c r="G542" s="218" t="s">
        <v>11157</v>
      </c>
      <c r="H542" s="218" t="s">
        <v>27010</v>
      </c>
      <c r="I542" s="140" t="s">
        <v>27012</v>
      </c>
      <c r="J542" s="214" t="s">
        <v>8620</v>
      </c>
      <c r="K542" s="218" t="s">
        <v>7558</v>
      </c>
    </row>
    <row r="543" spans="1:11" s="221" customFormat="1" x14ac:dyDescent="0.15">
      <c r="A543" s="214" t="s">
        <v>27011</v>
      </c>
      <c r="B543" s="214" t="s">
        <v>4298</v>
      </c>
      <c r="C543" s="223"/>
      <c r="D543" s="219">
        <v>41953</v>
      </c>
      <c r="E543" s="219">
        <v>43778</v>
      </c>
      <c r="F543" s="216" t="s">
        <v>4301</v>
      </c>
      <c r="G543" s="218" t="s">
        <v>11157</v>
      </c>
      <c r="H543" s="218" t="s">
        <v>27010</v>
      </c>
      <c r="I543" s="140" t="s">
        <v>27009</v>
      </c>
      <c r="J543" s="214" t="s">
        <v>8620</v>
      </c>
      <c r="K543" s="218" t="s">
        <v>7558</v>
      </c>
    </row>
    <row r="544" spans="1:11" s="221" customFormat="1" x14ac:dyDescent="0.15">
      <c r="A544" s="214" t="s">
        <v>27008</v>
      </c>
      <c r="B544" s="214" t="s">
        <v>4298</v>
      </c>
      <c r="C544" s="223"/>
      <c r="D544" s="219">
        <v>41948</v>
      </c>
      <c r="E544" s="219">
        <v>43773</v>
      </c>
      <c r="F544" s="216" t="s">
        <v>4301</v>
      </c>
      <c r="G544" s="218" t="s">
        <v>11125</v>
      </c>
      <c r="H544" s="218" t="s">
        <v>27006</v>
      </c>
      <c r="I544" s="140" t="s">
        <v>27005</v>
      </c>
      <c r="J544" s="214" t="s">
        <v>27004</v>
      </c>
      <c r="K544" s="218" t="s">
        <v>7558</v>
      </c>
    </row>
    <row r="545" spans="1:11" s="221" customFormat="1" x14ac:dyDescent="0.15">
      <c r="A545" s="214" t="s">
        <v>27007</v>
      </c>
      <c r="B545" s="214" t="s">
        <v>4298</v>
      </c>
      <c r="C545" s="223"/>
      <c r="D545" s="219">
        <v>41948</v>
      </c>
      <c r="E545" s="219">
        <v>43773</v>
      </c>
      <c r="F545" s="216" t="s">
        <v>4301</v>
      </c>
      <c r="G545" s="218" t="s">
        <v>11125</v>
      </c>
      <c r="H545" s="218" t="s">
        <v>27006</v>
      </c>
      <c r="I545" s="140" t="s">
        <v>27005</v>
      </c>
      <c r="J545" s="214" t="s">
        <v>27004</v>
      </c>
      <c r="K545" s="218" t="s">
        <v>7558</v>
      </c>
    </row>
    <row r="546" spans="1:11" s="221" customFormat="1" x14ac:dyDescent="0.15">
      <c r="A546" s="214" t="s">
        <v>27003</v>
      </c>
      <c r="B546" s="214" t="s">
        <v>4298</v>
      </c>
      <c r="C546" s="223"/>
      <c r="D546" s="219">
        <v>41951</v>
      </c>
      <c r="E546" s="219">
        <v>43776</v>
      </c>
      <c r="F546" s="216" t="s">
        <v>4301</v>
      </c>
      <c r="G546" s="218" t="s">
        <v>8552</v>
      </c>
      <c r="H546" s="218" t="s">
        <v>26996</v>
      </c>
      <c r="I546" s="140" t="s">
        <v>26995</v>
      </c>
      <c r="J546" s="214" t="s">
        <v>26994</v>
      </c>
      <c r="K546" s="218" t="s">
        <v>7558</v>
      </c>
    </row>
    <row r="547" spans="1:11" s="221" customFormat="1" x14ac:dyDescent="0.15">
      <c r="A547" s="214" t="s">
        <v>27002</v>
      </c>
      <c r="B547" s="214" t="s">
        <v>4298</v>
      </c>
      <c r="C547" s="223"/>
      <c r="D547" s="219">
        <v>41951</v>
      </c>
      <c r="E547" s="219">
        <v>43776</v>
      </c>
      <c r="F547" s="216" t="s">
        <v>4301</v>
      </c>
      <c r="G547" s="218" t="s">
        <v>8552</v>
      </c>
      <c r="H547" s="218" t="s">
        <v>26996</v>
      </c>
      <c r="I547" s="140" t="s">
        <v>26995</v>
      </c>
      <c r="J547" s="214" t="s">
        <v>26994</v>
      </c>
      <c r="K547" s="218" t="s">
        <v>7558</v>
      </c>
    </row>
    <row r="548" spans="1:11" s="221" customFormat="1" x14ac:dyDescent="0.15">
      <c r="A548" s="214" t="s">
        <v>27001</v>
      </c>
      <c r="B548" s="214" t="s">
        <v>4298</v>
      </c>
      <c r="C548" s="223"/>
      <c r="D548" s="219">
        <v>41951</v>
      </c>
      <c r="E548" s="219">
        <v>43776</v>
      </c>
      <c r="F548" s="216" t="s">
        <v>4301</v>
      </c>
      <c r="G548" s="218" t="s">
        <v>8552</v>
      </c>
      <c r="H548" s="218" t="s">
        <v>26996</v>
      </c>
      <c r="I548" s="140" t="s">
        <v>26995</v>
      </c>
      <c r="J548" s="214" t="s">
        <v>26994</v>
      </c>
      <c r="K548" s="218" t="s">
        <v>7558</v>
      </c>
    </row>
    <row r="549" spans="1:11" s="221" customFormat="1" x14ac:dyDescent="0.15">
      <c r="A549" s="214" t="s">
        <v>27000</v>
      </c>
      <c r="B549" s="214" t="s">
        <v>4298</v>
      </c>
      <c r="C549" s="223"/>
      <c r="D549" s="219">
        <v>41951</v>
      </c>
      <c r="E549" s="219">
        <v>43776</v>
      </c>
      <c r="F549" s="216" t="s">
        <v>4301</v>
      </c>
      <c r="G549" s="218" t="s">
        <v>8552</v>
      </c>
      <c r="H549" s="218" t="s">
        <v>26996</v>
      </c>
      <c r="I549" s="140" t="s">
        <v>26995</v>
      </c>
      <c r="J549" s="214" t="s">
        <v>26994</v>
      </c>
      <c r="K549" s="218" t="s">
        <v>7558</v>
      </c>
    </row>
    <row r="550" spans="1:11" s="221" customFormat="1" x14ac:dyDescent="0.15">
      <c r="A550" s="214" t="s">
        <v>26999</v>
      </c>
      <c r="B550" s="214" t="s">
        <v>4298</v>
      </c>
      <c r="C550" s="223"/>
      <c r="D550" s="219">
        <v>41951</v>
      </c>
      <c r="E550" s="219">
        <v>43776</v>
      </c>
      <c r="F550" s="216" t="s">
        <v>4301</v>
      </c>
      <c r="G550" s="218" t="s">
        <v>8552</v>
      </c>
      <c r="H550" s="218" t="s">
        <v>26996</v>
      </c>
      <c r="I550" s="140" t="s">
        <v>26995</v>
      </c>
      <c r="J550" s="214" t="s">
        <v>26994</v>
      </c>
      <c r="K550" s="218" t="s">
        <v>7558</v>
      </c>
    </row>
    <row r="551" spans="1:11" s="221" customFormat="1" x14ac:dyDescent="0.15">
      <c r="A551" s="214" t="s">
        <v>26998</v>
      </c>
      <c r="B551" s="214" t="s">
        <v>4298</v>
      </c>
      <c r="C551" s="223"/>
      <c r="D551" s="219">
        <v>41951</v>
      </c>
      <c r="E551" s="219">
        <v>43776</v>
      </c>
      <c r="F551" s="216" t="s">
        <v>4301</v>
      </c>
      <c r="G551" s="218" t="s">
        <v>8552</v>
      </c>
      <c r="H551" s="218" t="s">
        <v>26996</v>
      </c>
      <c r="I551" s="140" t="s">
        <v>26995</v>
      </c>
      <c r="J551" s="214" t="s">
        <v>26994</v>
      </c>
      <c r="K551" s="218" t="s">
        <v>7558</v>
      </c>
    </row>
    <row r="552" spans="1:11" s="221" customFormat="1" x14ac:dyDescent="0.15">
      <c r="A552" s="214" t="s">
        <v>26997</v>
      </c>
      <c r="B552" s="214" t="s">
        <v>4298</v>
      </c>
      <c r="C552" s="223"/>
      <c r="D552" s="219">
        <v>41951</v>
      </c>
      <c r="E552" s="219">
        <v>43776</v>
      </c>
      <c r="F552" s="216" t="s">
        <v>4301</v>
      </c>
      <c r="G552" s="218" t="s">
        <v>8552</v>
      </c>
      <c r="H552" s="218" t="s">
        <v>26996</v>
      </c>
      <c r="I552" s="140" t="s">
        <v>26995</v>
      </c>
      <c r="J552" s="214" t="s">
        <v>26994</v>
      </c>
      <c r="K552" s="218" t="s">
        <v>7558</v>
      </c>
    </row>
    <row r="553" spans="1:11" s="221" customFormat="1" x14ac:dyDescent="0.15">
      <c r="A553" s="214" t="s">
        <v>26993</v>
      </c>
      <c r="B553" s="214" t="s">
        <v>4298</v>
      </c>
      <c r="C553" s="223"/>
      <c r="D553" s="219">
        <v>41968</v>
      </c>
      <c r="E553" s="219">
        <v>43793</v>
      </c>
      <c r="F553" s="216" t="s">
        <v>4301</v>
      </c>
      <c r="G553" s="218" t="s">
        <v>12076</v>
      </c>
      <c r="H553" s="218" t="s">
        <v>26990</v>
      </c>
      <c r="I553" s="140" t="s">
        <v>26989</v>
      </c>
      <c r="J553" s="214" t="s">
        <v>26988</v>
      </c>
      <c r="K553" s="218" t="s">
        <v>7558</v>
      </c>
    </row>
    <row r="554" spans="1:11" s="221" customFormat="1" x14ac:dyDescent="0.15">
      <c r="A554" s="214" t="s">
        <v>26992</v>
      </c>
      <c r="B554" s="214" t="s">
        <v>4298</v>
      </c>
      <c r="C554" s="223"/>
      <c r="D554" s="219">
        <v>41968</v>
      </c>
      <c r="E554" s="219">
        <v>43793</v>
      </c>
      <c r="F554" s="216" t="s">
        <v>4301</v>
      </c>
      <c r="G554" s="218" t="s">
        <v>12076</v>
      </c>
      <c r="H554" s="218" t="s">
        <v>26990</v>
      </c>
      <c r="I554" s="140" t="s">
        <v>26989</v>
      </c>
      <c r="J554" s="214" t="s">
        <v>26988</v>
      </c>
      <c r="K554" s="218" t="s">
        <v>7558</v>
      </c>
    </row>
    <row r="555" spans="1:11" s="221" customFormat="1" x14ac:dyDescent="0.15">
      <c r="A555" s="214" t="s">
        <v>26991</v>
      </c>
      <c r="B555" s="214" t="s">
        <v>4298</v>
      </c>
      <c r="C555" s="223"/>
      <c r="D555" s="219">
        <v>41968</v>
      </c>
      <c r="E555" s="219">
        <v>43793</v>
      </c>
      <c r="F555" s="216" t="s">
        <v>4301</v>
      </c>
      <c r="G555" s="218" t="s">
        <v>12076</v>
      </c>
      <c r="H555" s="218" t="s">
        <v>26990</v>
      </c>
      <c r="I555" s="140" t="s">
        <v>26989</v>
      </c>
      <c r="J555" s="214" t="s">
        <v>26988</v>
      </c>
      <c r="K555" s="218" t="s">
        <v>7558</v>
      </c>
    </row>
    <row r="556" spans="1:11" s="221" customFormat="1" x14ac:dyDescent="0.15">
      <c r="A556" s="214" t="s">
        <v>26987</v>
      </c>
      <c r="B556" s="214" t="s">
        <v>4298</v>
      </c>
      <c r="C556" s="223"/>
      <c r="D556" s="219">
        <v>41960</v>
      </c>
      <c r="E556" s="219">
        <v>43785</v>
      </c>
      <c r="F556" s="216" t="s">
        <v>4301</v>
      </c>
      <c r="G556" s="218" t="s">
        <v>11111</v>
      </c>
      <c r="H556" s="218" t="s">
        <v>26983</v>
      </c>
      <c r="I556" s="140" t="s">
        <v>26982</v>
      </c>
      <c r="J556" s="214" t="s">
        <v>26981</v>
      </c>
      <c r="K556" s="218" t="s">
        <v>7558</v>
      </c>
    </row>
    <row r="557" spans="1:11" s="221" customFormat="1" x14ac:dyDescent="0.15">
      <c r="A557" s="214" t="s">
        <v>26986</v>
      </c>
      <c r="B557" s="214" t="s">
        <v>4298</v>
      </c>
      <c r="C557" s="223"/>
      <c r="D557" s="219">
        <v>41960</v>
      </c>
      <c r="E557" s="219">
        <v>43785</v>
      </c>
      <c r="F557" s="216" t="s">
        <v>4301</v>
      </c>
      <c r="G557" s="218" t="s">
        <v>11111</v>
      </c>
      <c r="H557" s="218" t="s">
        <v>26983</v>
      </c>
      <c r="I557" s="140" t="s">
        <v>26982</v>
      </c>
      <c r="J557" s="214" t="s">
        <v>26981</v>
      </c>
      <c r="K557" s="218" t="s">
        <v>7558</v>
      </c>
    </row>
    <row r="558" spans="1:11" s="221" customFormat="1" x14ac:dyDescent="0.15">
      <c r="A558" s="214" t="s">
        <v>26985</v>
      </c>
      <c r="B558" s="214" t="s">
        <v>4298</v>
      </c>
      <c r="C558" s="223"/>
      <c r="D558" s="219">
        <v>41960</v>
      </c>
      <c r="E558" s="219">
        <v>43785</v>
      </c>
      <c r="F558" s="216" t="s">
        <v>4301</v>
      </c>
      <c r="G558" s="218" t="s">
        <v>11111</v>
      </c>
      <c r="H558" s="218" t="s">
        <v>26983</v>
      </c>
      <c r="I558" s="140" t="s">
        <v>26982</v>
      </c>
      <c r="J558" s="214" t="s">
        <v>26981</v>
      </c>
      <c r="K558" s="218" t="s">
        <v>7558</v>
      </c>
    </row>
    <row r="559" spans="1:11" s="221" customFormat="1" x14ac:dyDescent="0.15">
      <c r="A559" s="214" t="s">
        <v>26984</v>
      </c>
      <c r="B559" s="214" t="s">
        <v>4298</v>
      </c>
      <c r="C559" s="223"/>
      <c r="D559" s="219">
        <v>41960</v>
      </c>
      <c r="E559" s="219">
        <v>43785</v>
      </c>
      <c r="F559" s="216" t="s">
        <v>4301</v>
      </c>
      <c r="G559" s="218" t="s">
        <v>11111</v>
      </c>
      <c r="H559" s="218" t="s">
        <v>26983</v>
      </c>
      <c r="I559" s="140" t="s">
        <v>26982</v>
      </c>
      <c r="J559" s="214" t="s">
        <v>26981</v>
      </c>
      <c r="K559" s="218" t="s">
        <v>7558</v>
      </c>
    </row>
    <row r="560" spans="1:11" s="221" customFormat="1" x14ac:dyDescent="0.15">
      <c r="A560" s="214" t="s">
        <v>26980</v>
      </c>
      <c r="B560" s="214" t="s">
        <v>4298</v>
      </c>
      <c r="C560" s="223"/>
      <c r="D560" s="219">
        <v>41956</v>
      </c>
      <c r="E560" s="219">
        <v>43781</v>
      </c>
      <c r="F560" s="216" t="s">
        <v>4301</v>
      </c>
      <c r="G560" s="218" t="s">
        <v>11161</v>
      </c>
      <c r="H560" s="218" t="s">
        <v>26968</v>
      </c>
      <c r="I560" s="140" t="s">
        <v>26978</v>
      </c>
      <c r="J560" s="214" t="s">
        <v>26977</v>
      </c>
      <c r="K560" s="218" t="s">
        <v>7558</v>
      </c>
    </row>
    <row r="561" spans="1:11" s="221" customFormat="1" x14ac:dyDescent="0.15">
      <c r="A561" s="214" t="s">
        <v>26979</v>
      </c>
      <c r="B561" s="214" t="s">
        <v>4298</v>
      </c>
      <c r="C561" s="223"/>
      <c r="D561" s="219">
        <v>41956</v>
      </c>
      <c r="E561" s="219">
        <v>43781</v>
      </c>
      <c r="F561" s="216" t="s">
        <v>4301</v>
      </c>
      <c r="G561" s="218" t="s">
        <v>11161</v>
      </c>
      <c r="H561" s="218" t="s">
        <v>26968</v>
      </c>
      <c r="I561" s="140" t="s">
        <v>26978</v>
      </c>
      <c r="J561" s="214" t="s">
        <v>26977</v>
      </c>
      <c r="K561" s="218" t="s">
        <v>7558</v>
      </c>
    </row>
    <row r="562" spans="1:11" s="221" customFormat="1" x14ac:dyDescent="0.15">
      <c r="A562" s="214" t="s">
        <v>26976</v>
      </c>
      <c r="B562" s="214" t="s">
        <v>4298</v>
      </c>
      <c r="C562" s="223"/>
      <c r="D562" s="219">
        <v>41968</v>
      </c>
      <c r="E562" s="219">
        <v>43793</v>
      </c>
      <c r="F562" s="216" t="s">
        <v>4301</v>
      </c>
      <c r="G562" s="218" t="s">
        <v>11161</v>
      </c>
      <c r="H562" s="218" t="s">
        <v>26968</v>
      </c>
      <c r="I562" s="140" t="s">
        <v>26973</v>
      </c>
      <c r="J562" s="214" t="s">
        <v>26972</v>
      </c>
      <c r="K562" s="218" t="s">
        <v>7558</v>
      </c>
    </row>
    <row r="563" spans="1:11" s="221" customFormat="1" x14ac:dyDescent="0.15">
      <c r="A563" s="214" t="s">
        <v>26975</v>
      </c>
      <c r="B563" s="214" t="s">
        <v>4298</v>
      </c>
      <c r="C563" s="223"/>
      <c r="D563" s="219">
        <v>41968</v>
      </c>
      <c r="E563" s="219">
        <v>43793</v>
      </c>
      <c r="F563" s="216" t="s">
        <v>4301</v>
      </c>
      <c r="G563" s="218" t="s">
        <v>11161</v>
      </c>
      <c r="H563" s="218" t="s">
        <v>26968</v>
      </c>
      <c r="I563" s="140" t="s">
        <v>26973</v>
      </c>
      <c r="J563" s="214" t="s">
        <v>26972</v>
      </c>
      <c r="K563" s="218" t="s">
        <v>7558</v>
      </c>
    </row>
    <row r="564" spans="1:11" s="221" customFormat="1" x14ac:dyDescent="0.15">
      <c r="A564" s="214" t="s">
        <v>26974</v>
      </c>
      <c r="B564" s="214" t="s">
        <v>4298</v>
      </c>
      <c r="C564" s="223"/>
      <c r="D564" s="219">
        <v>41968</v>
      </c>
      <c r="E564" s="219">
        <v>43793</v>
      </c>
      <c r="F564" s="216" t="s">
        <v>4301</v>
      </c>
      <c r="G564" s="218" t="s">
        <v>11161</v>
      </c>
      <c r="H564" s="218" t="s">
        <v>26968</v>
      </c>
      <c r="I564" s="140" t="s">
        <v>26973</v>
      </c>
      <c r="J564" s="214" t="s">
        <v>26972</v>
      </c>
      <c r="K564" s="218" t="s">
        <v>7558</v>
      </c>
    </row>
    <row r="565" spans="1:11" s="221" customFormat="1" x14ac:dyDescent="0.15">
      <c r="A565" s="214" t="s">
        <v>26971</v>
      </c>
      <c r="B565" s="214" t="s">
        <v>4298</v>
      </c>
      <c r="C565" s="223"/>
      <c r="D565" s="219">
        <v>41968</v>
      </c>
      <c r="E565" s="219">
        <v>43793</v>
      </c>
      <c r="F565" s="216" t="s">
        <v>4301</v>
      </c>
      <c r="G565" s="218" t="s">
        <v>11161</v>
      </c>
      <c r="H565" s="218" t="s">
        <v>26968</v>
      </c>
      <c r="I565" s="140" t="s">
        <v>26967</v>
      </c>
      <c r="J565" s="214" t="s">
        <v>26966</v>
      </c>
      <c r="K565" s="218" t="s">
        <v>7558</v>
      </c>
    </row>
    <row r="566" spans="1:11" s="221" customFormat="1" x14ac:dyDescent="0.15">
      <c r="A566" s="214" t="s">
        <v>26970</v>
      </c>
      <c r="B566" s="214" t="s">
        <v>4298</v>
      </c>
      <c r="C566" s="223"/>
      <c r="D566" s="219">
        <v>41968</v>
      </c>
      <c r="E566" s="219">
        <v>43793</v>
      </c>
      <c r="F566" s="216" t="s">
        <v>4301</v>
      </c>
      <c r="G566" s="218" t="s">
        <v>11161</v>
      </c>
      <c r="H566" s="218" t="s">
        <v>26968</v>
      </c>
      <c r="I566" s="140" t="s">
        <v>26967</v>
      </c>
      <c r="J566" s="214" t="s">
        <v>26966</v>
      </c>
      <c r="K566" s="218" t="s">
        <v>7558</v>
      </c>
    </row>
    <row r="567" spans="1:11" s="221" customFormat="1" x14ac:dyDescent="0.15">
      <c r="A567" s="214" t="s">
        <v>26969</v>
      </c>
      <c r="B567" s="214" t="s">
        <v>4298</v>
      </c>
      <c r="C567" s="223"/>
      <c r="D567" s="219">
        <v>41968</v>
      </c>
      <c r="E567" s="219">
        <v>43793</v>
      </c>
      <c r="F567" s="216" t="s">
        <v>4301</v>
      </c>
      <c r="G567" s="218" t="s">
        <v>11161</v>
      </c>
      <c r="H567" s="218" t="s">
        <v>26968</v>
      </c>
      <c r="I567" s="140" t="s">
        <v>26967</v>
      </c>
      <c r="J567" s="214" t="s">
        <v>26966</v>
      </c>
      <c r="K567" s="218" t="s">
        <v>7558</v>
      </c>
    </row>
    <row r="568" spans="1:11" s="221" customFormat="1" x14ac:dyDescent="0.15">
      <c r="A568" s="214" t="s">
        <v>26965</v>
      </c>
      <c r="B568" s="214" t="s">
        <v>4298</v>
      </c>
      <c r="C568" s="223"/>
      <c r="D568" s="219">
        <v>41974</v>
      </c>
      <c r="E568" s="219">
        <v>43799</v>
      </c>
      <c r="F568" s="216" t="s">
        <v>4301</v>
      </c>
      <c r="G568" s="218" t="s">
        <v>11161</v>
      </c>
      <c r="H568" s="218" t="s">
        <v>26963</v>
      </c>
      <c r="I568" s="140" t="s">
        <v>26962</v>
      </c>
      <c r="J568" s="214" t="s">
        <v>26961</v>
      </c>
      <c r="K568" s="218" t="s">
        <v>7558</v>
      </c>
    </row>
    <row r="569" spans="1:11" s="221" customFormat="1" x14ac:dyDescent="0.15">
      <c r="A569" s="214" t="s">
        <v>26964</v>
      </c>
      <c r="B569" s="214" t="s">
        <v>4298</v>
      </c>
      <c r="C569" s="223"/>
      <c r="D569" s="219">
        <v>41974</v>
      </c>
      <c r="E569" s="219">
        <v>43799</v>
      </c>
      <c r="F569" s="216" t="s">
        <v>4301</v>
      </c>
      <c r="G569" s="218" t="s">
        <v>11161</v>
      </c>
      <c r="H569" s="218" t="s">
        <v>26963</v>
      </c>
      <c r="I569" s="140" t="s">
        <v>26962</v>
      </c>
      <c r="J569" s="214" t="s">
        <v>26961</v>
      </c>
      <c r="K569" s="218" t="s">
        <v>7558</v>
      </c>
    </row>
    <row r="570" spans="1:11" s="221" customFormat="1" x14ac:dyDescent="0.15">
      <c r="A570" s="214" t="s">
        <v>26960</v>
      </c>
      <c r="B570" s="214" t="s">
        <v>4298</v>
      </c>
      <c r="C570" s="223"/>
      <c r="D570" s="219">
        <v>41981</v>
      </c>
      <c r="E570" s="219">
        <v>43806</v>
      </c>
      <c r="F570" s="216" t="s">
        <v>4301</v>
      </c>
      <c r="G570" s="218" t="s">
        <v>11116</v>
      </c>
      <c r="H570" s="218" t="s">
        <v>26950</v>
      </c>
      <c r="I570" s="140" t="s">
        <v>26956</v>
      </c>
      <c r="J570" s="214" t="s">
        <v>26955</v>
      </c>
      <c r="K570" s="218" t="s">
        <v>7558</v>
      </c>
    </row>
    <row r="571" spans="1:11" s="221" customFormat="1" x14ac:dyDescent="0.15">
      <c r="A571" s="214" t="s">
        <v>26959</v>
      </c>
      <c r="B571" s="214" t="s">
        <v>4298</v>
      </c>
      <c r="C571" s="223"/>
      <c r="D571" s="219">
        <v>41981</v>
      </c>
      <c r="E571" s="219">
        <v>43806</v>
      </c>
      <c r="F571" s="216" t="s">
        <v>4301</v>
      </c>
      <c r="G571" s="218" t="s">
        <v>11116</v>
      </c>
      <c r="H571" s="218" t="s">
        <v>26950</v>
      </c>
      <c r="I571" s="140" t="s">
        <v>26956</v>
      </c>
      <c r="J571" s="214" t="s">
        <v>26955</v>
      </c>
      <c r="K571" s="218" t="s">
        <v>7558</v>
      </c>
    </row>
    <row r="572" spans="1:11" s="221" customFormat="1" x14ac:dyDescent="0.15">
      <c r="A572" s="214" t="s">
        <v>26958</v>
      </c>
      <c r="B572" s="214" t="s">
        <v>4298</v>
      </c>
      <c r="C572" s="223"/>
      <c r="D572" s="219">
        <v>41981</v>
      </c>
      <c r="E572" s="219">
        <v>43806</v>
      </c>
      <c r="F572" s="216" t="s">
        <v>4301</v>
      </c>
      <c r="G572" s="218" t="s">
        <v>11116</v>
      </c>
      <c r="H572" s="218" t="s">
        <v>26950</v>
      </c>
      <c r="I572" s="140" t="s">
        <v>26956</v>
      </c>
      <c r="J572" s="214" t="s">
        <v>26955</v>
      </c>
      <c r="K572" s="218" t="s">
        <v>7558</v>
      </c>
    </row>
    <row r="573" spans="1:11" s="221" customFormat="1" x14ac:dyDescent="0.15">
      <c r="A573" s="214" t="s">
        <v>26957</v>
      </c>
      <c r="B573" s="214" t="s">
        <v>4298</v>
      </c>
      <c r="C573" s="223"/>
      <c r="D573" s="219">
        <v>41981</v>
      </c>
      <c r="E573" s="219">
        <v>43806</v>
      </c>
      <c r="F573" s="216" t="s">
        <v>4301</v>
      </c>
      <c r="G573" s="218" t="s">
        <v>11116</v>
      </c>
      <c r="H573" s="218" t="s">
        <v>26950</v>
      </c>
      <c r="I573" s="140" t="s">
        <v>26956</v>
      </c>
      <c r="J573" s="214" t="s">
        <v>26955</v>
      </c>
      <c r="K573" s="218" t="s">
        <v>7558</v>
      </c>
    </row>
    <row r="574" spans="1:11" s="221" customFormat="1" x14ac:dyDescent="0.15">
      <c r="A574" s="214" t="s">
        <v>26954</v>
      </c>
      <c r="B574" s="214" t="s">
        <v>4298</v>
      </c>
      <c r="C574" s="223"/>
      <c r="D574" s="219">
        <v>41964</v>
      </c>
      <c r="E574" s="219">
        <v>43789</v>
      </c>
      <c r="F574" s="216" t="s">
        <v>4301</v>
      </c>
      <c r="G574" s="218" t="s">
        <v>11116</v>
      </c>
      <c r="H574" s="218" t="s">
        <v>26950</v>
      </c>
      <c r="I574" s="140" t="s">
        <v>26949</v>
      </c>
      <c r="J574" s="214" t="s">
        <v>26948</v>
      </c>
      <c r="K574" s="218" t="s">
        <v>7558</v>
      </c>
    </row>
    <row r="575" spans="1:11" s="221" customFormat="1" x14ac:dyDescent="0.15">
      <c r="A575" s="214" t="s">
        <v>26953</v>
      </c>
      <c r="B575" s="214" t="s">
        <v>4298</v>
      </c>
      <c r="C575" s="223"/>
      <c r="D575" s="219">
        <v>41964</v>
      </c>
      <c r="E575" s="219">
        <v>43789</v>
      </c>
      <c r="F575" s="216" t="s">
        <v>4301</v>
      </c>
      <c r="G575" s="218" t="s">
        <v>11116</v>
      </c>
      <c r="H575" s="218" t="s">
        <v>26950</v>
      </c>
      <c r="I575" s="140" t="s">
        <v>26949</v>
      </c>
      <c r="J575" s="214" t="s">
        <v>26948</v>
      </c>
      <c r="K575" s="218" t="s">
        <v>7558</v>
      </c>
    </row>
    <row r="576" spans="1:11" s="221" customFormat="1" x14ac:dyDescent="0.15">
      <c r="A576" s="214" t="s">
        <v>26952</v>
      </c>
      <c r="B576" s="214" t="s">
        <v>4298</v>
      </c>
      <c r="C576" s="223"/>
      <c r="D576" s="219">
        <v>41964</v>
      </c>
      <c r="E576" s="219">
        <v>43789</v>
      </c>
      <c r="F576" s="216" t="s">
        <v>4301</v>
      </c>
      <c r="G576" s="218" t="s">
        <v>11116</v>
      </c>
      <c r="H576" s="218" t="s">
        <v>26950</v>
      </c>
      <c r="I576" s="140" t="s">
        <v>26949</v>
      </c>
      <c r="J576" s="214" t="s">
        <v>26948</v>
      </c>
      <c r="K576" s="218" t="s">
        <v>7558</v>
      </c>
    </row>
    <row r="577" spans="1:11" s="221" customFormat="1" x14ac:dyDescent="0.15">
      <c r="A577" s="214" t="s">
        <v>26951</v>
      </c>
      <c r="B577" s="214" t="s">
        <v>4298</v>
      </c>
      <c r="C577" s="223"/>
      <c r="D577" s="219">
        <v>41964</v>
      </c>
      <c r="E577" s="219">
        <v>43789</v>
      </c>
      <c r="F577" s="216" t="s">
        <v>4301</v>
      </c>
      <c r="G577" s="218" t="s">
        <v>11116</v>
      </c>
      <c r="H577" s="218" t="s">
        <v>26950</v>
      </c>
      <c r="I577" s="140" t="s">
        <v>26949</v>
      </c>
      <c r="J577" s="214" t="s">
        <v>26948</v>
      </c>
      <c r="K577" s="218" t="s">
        <v>7558</v>
      </c>
    </row>
  </sheetData>
  <autoFilter ref="A2:K537" xr:uid="{00000000-0009-0000-0000-000003000000}"/>
  <phoneticPr fontId="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4</vt:i4>
      </vt:variant>
    </vt:vector>
  </HeadingPairs>
  <TitlesOfParts>
    <vt:vector size="8" baseType="lpstr">
      <vt:lpstr>data</vt:lpstr>
      <vt:lpstr>オンサイト</vt:lpstr>
      <vt:lpstr>センドバック</vt:lpstr>
      <vt:lpstr>アーバンリサーチ</vt:lpstr>
      <vt:lpstr>センドバック!Print_Area</vt:lpstr>
      <vt:lpstr>センドバック!Print_Titles</vt:lpstr>
      <vt:lpstr>オンサイト</vt:lpstr>
      <vt:lpstr>センドバック</vt:lpstr>
    </vt:vector>
  </TitlesOfParts>
  <Company>パナソニックシステムネットワークス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上杉 亜美</dc:creator>
  <cp:lastModifiedBy>原田和治</cp:lastModifiedBy>
  <cp:lastPrinted>2018-01-22T06:29:18Z</cp:lastPrinted>
  <dcterms:created xsi:type="dcterms:W3CDTF">2014-12-15T00:39:58Z</dcterms:created>
  <dcterms:modified xsi:type="dcterms:W3CDTF">2022-10-28T07:09:20Z</dcterms:modified>
</cp:coreProperties>
</file>